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blo\iCloudDrive\Master - ThePower\Data Analyst V3\Repositoros_GitHub\Repo_Excel\EntregaProyecto_Excel\"/>
    </mc:Choice>
  </mc:AlternateContent>
  <xr:revisionPtr revIDLastSave="0" documentId="13_ncr:1_{D0947F27-A8AC-4F4D-9CE4-6DF7C32896A0}" xr6:coauthVersionLast="47" xr6:coauthVersionMax="47" xr10:uidLastSave="{00000000-0000-0000-0000-000000000000}"/>
  <bookViews>
    <workbookView xWindow="28680" yWindow="-120" windowWidth="29040" windowHeight="15720" firstSheet="1" activeTab="6" xr2:uid="{00000000-000D-0000-FFFF-FFFF00000000}"/>
  </bookViews>
  <sheets>
    <sheet name="Link_BBDD" sheetId="1" r:id="rId1"/>
    <sheet name="spotify_data" sheetId="4" r:id="rId2"/>
    <sheet name="Hoja1" sheetId="5" r:id="rId3"/>
    <sheet name="Tablas dinámicas" sheetId="6" r:id="rId4"/>
    <sheet name="Estadisticos principales" sheetId="7" r:id="rId5"/>
    <sheet name="Tablas dinámicas Dashboard" sheetId="8" r:id="rId6"/>
    <sheet name="Dashboard" sheetId="9" r:id="rId7"/>
  </sheets>
  <definedNames>
    <definedName name="_xlchart.v1.0" hidden="1">spotify_data!$E$1</definedName>
    <definedName name="_xlchart.v1.1" hidden="1">spotify_data!$E$2:$E$18005</definedName>
    <definedName name="_xlcn.WorksheetConnection_Analisis_Datos_Spotify.xlsxspotify_data1" hidden="1">spotify_data[]</definedName>
    <definedName name="DatosExternos_1" localSheetId="1" hidden="1">spotify_data!$A$1:$Y$7742</definedName>
    <definedName name="SegmentaciónDeDatos_album_release_date__año">#N/A</definedName>
    <definedName name="SegmentaciónDeDatos_artist_name">#N/A</definedName>
    <definedName name="SegmentaciónDeDatos_Tipo_Album">#N/A</definedName>
    <definedName name="Timeline_album_release_date">#N/A</definedName>
  </definedNames>
  <calcPr calcId="191029"/>
  <pivotCaches>
    <pivotCache cacheId="0" r:id="rId8"/>
    <pivotCache cacheId="932" r:id="rId9"/>
    <pivotCache cacheId="935" r:id="rId10"/>
    <pivotCache cacheId="938" r:id="rId11"/>
    <pivotCache cacheId="941" r:id="rId12"/>
    <pivotCache cacheId="944" r:id="rId13"/>
    <pivotCache cacheId="947" r:id="rId14"/>
    <pivotCache cacheId="950" r:id="rId15"/>
    <pivotCache cacheId="953" r:id="rId16"/>
    <pivotCache cacheId="956" r:id="rId17"/>
    <pivotCache cacheId="959" r:id="rId18"/>
    <pivotCache cacheId="962" r:id="rId19"/>
    <pivotCache cacheId="968" r:id="rId20"/>
    <pivotCache cacheId="971" r:id="rId21"/>
    <pivotCache cacheId="974" r:id="rId22"/>
    <pivotCache cacheId="977" r:id="rId23"/>
    <pivotCache cacheId="980" r:id="rId24"/>
  </pivotCaches>
  <extLst>
    <ext xmlns:x14="http://schemas.microsoft.com/office/spreadsheetml/2009/9/main" uri="{876F7934-8845-4945-9796-88D515C7AA90}">
      <x14:pivotCaches>
        <pivotCache cacheId="461" r:id="rId25"/>
      </x14:pivotCaches>
    </ext>
    <ext xmlns:x14="http://schemas.microsoft.com/office/spreadsheetml/2009/9/main" uri="{BBE1A952-AA13-448e-AADC-164F8A28A991}">
      <x14:slicerCaches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462" r:id="rId29"/>
      </x15:timelineCachePivotCaches>
    </ext>
    <ext xmlns:x15="http://schemas.microsoft.com/office/spreadsheetml/2010/11/main" uri="{D0CA8CA8-9F24-4464-BF8E-62219DCF47F9}">
      <x15:timelineCacheRefs>
        <x15:timelineCacheRef r:id="rId30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potify_data" name="spotify_data" connection="WorksheetConnection_Analisis_Datos_Spotify.xlsx!spotify_data"/>
        </x15:modelTables>
        <x15:extLst>
          <ext xmlns:x16="http://schemas.microsoft.com/office/spreadsheetml/2014/11/main" uri="{9835A34E-60A6-4A7C-AAB8-D5F71C897F49}">
            <x16:modelTimeGroupings>
              <x16:modelTimeGrouping tableName="spotify_data" columnName="Fecha lanzamiento Album" columnId="album_release_date">
                <x16:calculatedTimeColumn columnName="album_release_date (año)" columnId="album_release_date (año)" contentType="years" isSelected="1"/>
                <x16:calculatedTimeColumn columnName="album_release_date (trimestre)" columnId="album_release_date (trimestre)" contentType="quarters" isSelected="1"/>
                <x16:calculatedTimeColumn columnName="album_release_date (índice de meses)" columnId="album_release_date (índice de meses)" contentType="monthsindex" isSelected="1"/>
                <x16:calculatedTimeColumn columnName="album_release_date (mes)" columnId="album_release_date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F7051" i="4" l="1"/>
  <c r="F7549" i="4"/>
  <c r="F7207" i="4"/>
  <c r="F7653" i="4"/>
  <c r="F6870" i="4"/>
  <c r="F7052" i="4"/>
  <c r="F5458" i="4"/>
  <c r="F3080" i="4"/>
  <c r="F7208" i="4"/>
  <c r="F2726" i="4"/>
  <c r="F6993" i="4"/>
  <c r="F6871" i="4"/>
  <c r="F7731" i="4"/>
  <c r="F7053" i="4"/>
  <c r="F6744" i="4"/>
  <c r="F5015" i="4"/>
  <c r="F7455" i="4"/>
  <c r="F4054" i="4"/>
  <c r="F6931" i="4"/>
  <c r="F6932" i="4"/>
  <c r="F6745" i="4"/>
  <c r="F6807" i="4"/>
  <c r="F6994" i="4"/>
  <c r="F6099" i="4"/>
  <c r="F7311" i="4"/>
  <c r="F7312" i="4"/>
  <c r="F7694" i="4"/>
  <c r="F6995" i="4"/>
  <c r="F7103" i="4"/>
  <c r="F5016" i="4"/>
  <c r="F594" i="4"/>
  <c r="F5128" i="4"/>
  <c r="F6483" i="4"/>
  <c r="F5243" i="4"/>
  <c r="F1830" i="4"/>
  <c r="F7313" i="4"/>
  <c r="F2552" i="4"/>
  <c r="F6933" i="4"/>
  <c r="F5017" i="4"/>
  <c r="F5459" i="4"/>
  <c r="F6484" i="4"/>
  <c r="F62" i="4"/>
  <c r="F7354" i="4"/>
  <c r="F6996" i="4"/>
  <c r="F2193" i="4"/>
  <c r="F716" i="4"/>
  <c r="F6872" i="4"/>
  <c r="F6746" i="4"/>
  <c r="F6747" i="4"/>
  <c r="F1325" i="4"/>
  <c r="F6561" i="4"/>
  <c r="F7155" i="4"/>
  <c r="F6873" i="4"/>
  <c r="F1498" i="4"/>
  <c r="F2553" i="4"/>
  <c r="F1168" i="4"/>
  <c r="F6748" i="4"/>
  <c r="F63" i="4"/>
  <c r="F7054" i="4"/>
  <c r="F7612" i="4"/>
  <c r="F6380" i="4"/>
  <c r="F7613" i="4"/>
  <c r="F3922" i="4"/>
  <c r="F6381" i="4"/>
  <c r="F6286" i="4"/>
  <c r="F5129" i="4"/>
  <c r="F6749" i="4"/>
  <c r="F6997" i="4"/>
  <c r="F81" i="4"/>
  <c r="F9" i="4"/>
  <c r="F4898" i="4"/>
  <c r="F7104" i="4"/>
  <c r="F7314" i="4"/>
  <c r="F6100" i="4"/>
  <c r="F6382" i="4"/>
  <c r="F7156" i="4"/>
  <c r="F16" i="4"/>
  <c r="F6485" i="4"/>
  <c r="F3" i="4"/>
  <c r="F6383" i="4"/>
  <c r="F26" i="4"/>
  <c r="F4628" i="4"/>
  <c r="F6287" i="4"/>
  <c r="F10" i="4"/>
  <c r="F6934" i="4"/>
  <c r="F11" i="4"/>
  <c r="F12" i="4"/>
  <c r="F13" i="4"/>
  <c r="F1499" i="4"/>
  <c r="F1326" i="4"/>
  <c r="F17" i="4"/>
  <c r="F4" i="4"/>
  <c r="F6288" i="4"/>
  <c r="F6" i="4"/>
  <c r="F6750" i="4"/>
  <c r="F1327" i="4"/>
  <c r="F6101" i="4"/>
  <c r="F5018" i="4"/>
  <c r="F6642" i="4"/>
  <c r="F6998" i="4"/>
  <c r="F4754" i="4"/>
  <c r="F7732" i="4"/>
  <c r="F7407" i="4"/>
  <c r="F5679" i="4"/>
  <c r="F7157" i="4"/>
  <c r="F7209" i="4"/>
  <c r="F2554" i="4"/>
  <c r="F7254" i="4"/>
  <c r="F7355" i="4"/>
  <c r="F6643" i="4"/>
  <c r="F1015" i="4"/>
  <c r="F7634" i="4"/>
  <c r="F4489" i="4"/>
  <c r="F5244" i="4"/>
  <c r="F5996" i="4"/>
  <c r="F6751" i="4"/>
  <c r="F6384" i="4"/>
  <c r="F6196" i="4"/>
  <c r="F6644" i="4"/>
  <c r="F6645" i="4"/>
  <c r="F6646" i="4"/>
  <c r="F27" i="4"/>
  <c r="F6562" i="4"/>
  <c r="F1500" i="4"/>
  <c r="F7210" i="4"/>
  <c r="F2555" i="4"/>
  <c r="F6874" i="4"/>
  <c r="F157" i="4"/>
  <c r="F5350" i="4"/>
  <c r="F5019" i="4"/>
  <c r="F5997" i="4"/>
  <c r="F7105" i="4"/>
  <c r="F7055" i="4"/>
  <c r="F5998" i="4"/>
  <c r="F6197" i="4"/>
  <c r="F6385" i="4"/>
  <c r="F6875" i="4"/>
  <c r="F6386" i="4"/>
  <c r="F6198" i="4"/>
  <c r="F6486" i="4"/>
  <c r="F39" i="4"/>
  <c r="F6289" i="4"/>
  <c r="F6808" i="4"/>
  <c r="F7695" i="4"/>
  <c r="F6647" i="4"/>
  <c r="F6563" i="4"/>
  <c r="F7496" i="4"/>
  <c r="F2556" i="4"/>
  <c r="F7315" i="4"/>
  <c r="F6564" i="4"/>
  <c r="F6935" i="4"/>
  <c r="F7211" i="4"/>
  <c r="F7614" i="4"/>
  <c r="F7696" i="4"/>
  <c r="F852" i="4"/>
  <c r="F1501" i="4"/>
  <c r="F5895" i="4"/>
  <c r="F7212" i="4"/>
  <c r="F5351" i="4"/>
  <c r="F1328" i="4"/>
  <c r="F5572" i="4"/>
  <c r="F6752" i="4"/>
  <c r="F2003" i="4"/>
  <c r="F6999" i="4"/>
  <c r="F6487" i="4"/>
  <c r="F2375" i="4"/>
  <c r="F2376" i="4"/>
  <c r="F7000" i="4"/>
  <c r="F7456" i="4"/>
  <c r="F18" i="4"/>
  <c r="F6290" i="4"/>
  <c r="F6102" i="4"/>
  <c r="F6291" i="4"/>
  <c r="F4755" i="4"/>
  <c r="F4206" i="4"/>
  <c r="F6387" i="4"/>
  <c r="F7255" i="4"/>
  <c r="F6388" i="4"/>
  <c r="F5020" i="4"/>
  <c r="F5896" i="4"/>
  <c r="F6103" i="4"/>
  <c r="F7635" i="4"/>
  <c r="F7636" i="4"/>
  <c r="F5573" i="4"/>
  <c r="F7654" i="4"/>
  <c r="F7655" i="4"/>
  <c r="F7637" i="4"/>
  <c r="F5999" i="4"/>
  <c r="F6199" i="4"/>
  <c r="F7213" i="4"/>
  <c r="F5245" i="4"/>
  <c r="F4899" i="4"/>
  <c r="F6104" i="4"/>
  <c r="F5352" i="4"/>
  <c r="F6292" i="4"/>
  <c r="F6200" i="4"/>
  <c r="F6876" i="4"/>
  <c r="F717" i="4"/>
  <c r="F7665" i="4"/>
  <c r="F158" i="4"/>
  <c r="F7656" i="4"/>
  <c r="F4756" i="4"/>
  <c r="F4629" i="4"/>
  <c r="F3775" i="4"/>
  <c r="F7056" i="4"/>
  <c r="F5897" i="4"/>
  <c r="F4757" i="4"/>
  <c r="F5574" i="4"/>
  <c r="F7158" i="4"/>
  <c r="F4630" i="4"/>
  <c r="F1329" i="4"/>
  <c r="F6877" i="4"/>
  <c r="F217" i="4"/>
  <c r="F4490" i="4"/>
  <c r="F595" i="4"/>
  <c r="F3776" i="4"/>
  <c r="F4631" i="4"/>
  <c r="F3777" i="4"/>
  <c r="F4207" i="4"/>
  <c r="F3580" i="4"/>
  <c r="F6565" i="4"/>
  <c r="F3923" i="4"/>
  <c r="F3924" i="4"/>
  <c r="F2914" i="4"/>
  <c r="F4055" i="4"/>
  <c r="F3925" i="4"/>
  <c r="F4208" i="4"/>
  <c r="F3926" i="4"/>
  <c r="F6389" i="4"/>
  <c r="F3581" i="4"/>
  <c r="F4632" i="4"/>
  <c r="F3254" i="4"/>
  <c r="F6000" i="4"/>
  <c r="F7550" i="4"/>
  <c r="F7001" i="4"/>
  <c r="F5898" i="4"/>
  <c r="F28" i="4"/>
  <c r="F218" i="4"/>
  <c r="F19" i="4"/>
  <c r="F6390" i="4"/>
  <c r="F3081" i="4"/>
  <c r="F379" i="4"/>
  <c r="F5899" i="4"/>
  <c r="F5680" i="4"/>
  <c r="F485" i="4"/>
  <c r="F4341" i="4"/>
  <c r="F5460" i="4"/>
  <c r="F5353" i="4"/>
  <c r="F5246" i="4"/>
  <c r="F5021" i="4"/>
  <c r="F4758" i="4"/>
  <c r="F4900" i="4"/>
  <c r="F6201" i="4"/>
  <c r="F159" i="4"/>
  <c r="F219" i="4"/>
  <c r="F82" i="4"/>
  <c r="F5681" i="4"/>
  <c r="F5247" i="4"/>
  <c r="F6202" i="4"/>
  <c r="F5130" i="4"/>
  <c r="F64" i="4"/>
  <c r="F5248" i="4"/>
  <c r="F160" i="4"/>
  <c r="F294" i="4"/>
  <c r="F65" i="4"/>
  <c r="F5354" i="4"/>
  <c r="F5131" i="4"/>
  <c r="F5355" i="4"/>
  <c r="F6001" i="4"/>
  <c r="F6105" i="4"/>
  <c r="F6002" i="4"/>
  <c r="F5249" i="4"/>
  <c r="F5132" i="4"/>
  <c r="F5900" i="4"/>
  <c r="F4901" i="4"/>
  <c r="F6003" i="4"/>
  <c r="F5575" i="4"/>
  <c r="F7697" i="4"/>
  <c r="F7698" i="4"/>
  <c r="F7666" i="4"/>
  <c r="F7667" i="4"/>
  <c r="F7678" i="4"/>
  <c r="F6809" i="4"/>
  <c r="F6810" i="4"/>
  <c r="F4902" i="4"/>
  <c r="F7002" i="4"/>
  <c r="F6566" i="4"/>
  <c r="F2004" i="4"/>
  <c r="F66" i="4"/>
  <c r="F6648" i="4"/>
  <c r="F853" i="4"/>
  <c r="F5901" i="4"/>
  <c r="F6567" i="4"/>
  <c r="F6753" i="4"/>
  <c r="F4633" i="4"/>
  <c r="F6936" i="4"/>
  <c r="F6878" i="4"/>
  <c r="F6568" i="4"/>
  <c r="F6293" i="4"/>
  <c r="F854" i="4"/>
  <c r="F6294" i="4"/>
  <c r="F6649" i="4"/>
  <c r="F6811" i="4"/>
  <c r="F5902" i="4"/>
  <c r="F2005" i="4"/>
  <c r="F6937" i="4"/>
  <c r="F1169" i="4"/>
  <c r="F2557" i="4"/>
  <c r="F49" i="4"/>
  <c r="F6879" i="4"/>
  <c r="F6880" i="4"/>
  <c r="F29" i="4"/>
  <c r="F7497" i="4"/>
  <c r="F6812" i="4"/>
  <c r="F6650" i="4"/>
  <c r="F6488" i="4"/>
  <c r="F6391" i="4"/>
  <c r="F1663" i="4"/>
  <c r="F6813" i="4"/>
  <c r="F486" i="4"/>
  <c r="F7657" i="4"/>
  <c r="F5461" i="4"/>
  <c r="F5682" i="4"/>
  <c r="F7679" i="4"/>
  <c r="F6651" i="4"/>
  <c r="F3082" i="4"/>
  <c r="F5" i="4"/>
  <c r="F7668" i="4"/>
  <c r="F5780" i="4"/>
  <c r="F5356" i="4"/>
  <c r="F3582" i="4"/>
  <c r="F7214" i="4"/>
  <c r="F7057" i="4"/>
  <c r="F7712" i="4"/>
  <c r="F3255" i="4"/>
  <c r="F7680" i="4"/>
  <c r="F3083" i="4"/>
  <c r="F6489" i="4"/>
  <c r="F1170" i="4"/>
  <c r="F1664" i="4"/>
  <c r="F5250" i="4"/>
  <c r="F5357" i="4"/>
  <c r="F855" i="4"/>
  <c r="F7733" i="4"/>
  <c r="F5781" i="4"/>
  <c r="F7106" i="4"/>
  <c r="F5462" i="4"/>
  <c r="F4903" i="4"/>
  <c r="F3256" i="4"/>
  <c r="F6106" i="4"/>
  <c r="F2377" i="4"/>
  <c r="F83" i="4"/>
  <c r="F5251" i="4"/>
  <c r="F1831" i="4"/>
  <c r="F7256" i="4"/>
  <c r="F596" i="4"/>
  <c r="F1665" i="4"/>
  <c r="F6938" i="4"/>
  <c r="F2378" i="4"/>
  <c r="F6203" i="4"/>
  <c r="F718" i="4"/>
  <c r="F1171" i="4"/>
  <c r="F295" i="4"/>
  <c r="F1172" i="4"/>
  <c r="F2915" i="4"/>
  <c r="F6204" i="4"/>
  <c r="F1330" i="4"/>
  <c r="F1832" i="4"/>
  <c r="F6814" i="4"/>
  <c r="F161" i="4"/>
  <c r="F3778" i="4"/>
  <c r="F6205" i="4"/>
  <c r="F5782" i="4"/>
  <c r="F7699" i="4"/>
  <c r="F40" i="4"/>
  <c r="F5463" i="4"/>
  <c r="F6206" i="4"/>
  <c r="F7615" i="4"/>
  <c r="F6815" i="4"/>
  <c r="F84" i="4"/>
  <c r="F3084" i="4"/>
  <c r="F4056" i="4"/>
  <c r="F5464" i="4"/>
  <c r="F3583" i="4"/>
  <c r="F4342" i="4"/>
  <c r="F7658" i="4"/>
  <c r="F6004" i="4"/>
  <c r="F6652" i="4"/>
  <c r="F4057" i="4"/>
  <c r="F4343" i="4"/>
  <c r="F3779" i="4"/>
  <c r="F1331" i="4"/>
  <c r="F4058" i="4"/>
  <c r="F5576" i="4"/>
  <c r="F41" i="4"/>
  <c r="F3415" i="4"/>
  <c r="F2006" i="4"/>
  <c r="F5783" i="4"/>
  <c r="F2727" i="4"/>
  <c r="F6939" i="4"/>
  <c r="F5022" i="4"/>
  <c r="F3085" i="4"/>
  <c r="F2916" i="4"/>
  <c r="F4209" i="4"/>
  <c r="F2194" i="4"/>
  <c r="F3086" i="4"/>
  <c r="F1833" i="4"/>
  <c r="F1502" i="4"/>
  <c r="F2007" i="4"/>
  <c r="F109" i="4"/>
  <c r="F4059" i="4"/>
  <c r="F7408" i="4"/>
  <c r="F3780" i="4"/>
  <c r="F30" i="4"/>
  <c r="F1834" i="4"/>
  <c r="F7583" i="4"/>
  <c r="F3087" i="4"/>
  <c r="F4344" i="4"/>
  <c r="F6392" i="4"/>
  <c r="F6490" i="4"/>
  <c r="F856" i="4"/>
  <c r="F4904" i="4"/>
  <c r="F5683" i="4"/>
  <c r="F5784" i="4"/>
  <c r="F857" i="4"/>
  <c r="F4759" i="4"/>
  <c r="F1835" i="4"/>
  <c r="F1836" i="4"/>
  <c r="F5903" i="4"/>
  <c r="F6816" i="4"/>
  <c r="F5577" i="4"/>
  <c r="F2195" i="4"/>
  <c r="F5023" i="4"/>
  <c r="F3416" i="4"/>
  <c r="F31" i="4"/>
  <c r="F20" i="4"/>
  <c r="F3257" i="4"/>
  <c r="F2728" i="4"/>
  <c r="F380" i="4"/>
  <c r="F7" i="4"/>
  <c r="F220" i="4"/>
  <c r="F32" i="4"/>
  <c r="F110" i="4"/>
  <c r="F21" i="4"/>
  <c r="F1173" i="4"/>
  <c r="F5024" i="4"/>
  <c r="F2" i="4"/>
  <c r="F14" i="4"/>
  <c r="F6005" i="4"/>
  <c r="F15" i="4"/>
  <c r="F5358" i="4"/>
  <c r="F6653" i="4"/>
  <c r="F5252" i="4"/>
  <c r="F5684" i="4"/>
  <c r="F5465" i="4"/>
  <c r="F5253" i="4"/>
  <c r="F5466" i="4"/>
  <c r="F5467" i="4"/>
  <c r="F5468" i="4"/>
  <c r="F5469" i="4"/>
  <c r="F5359" i="4"/>
  <c r="F6654" i="4"/>
  <c r="F5785" i="4"/>
  <c r="F5470" i="4"/>
  <c r="F7058" i="4"/>
  <c r="F5471" i="4"/>
  <c r="F6006" i="4"/>
  <c r="F7681" i="4"/>
  <c r="F7498" i="4"/>
  <c r="F4060" i="4"/>
  <c r="F67" i="4"/>
  <c r="F6107" i="4"/>
  <c r="F6295" i="4"/>
  <c r="F2196" i="4"/>
  <c r="F6754" i="4"/>
  <c r="F2197" i="4"/>
  <c r="F2558" i="4"/>
  <c r="F5904" i="4"/>
  <c r="F3258" i="4"/>
  <c r="F381" i="4"/>
  <c r="F597" i="4"/>
  <c r="F5254" i="4"/>
  <c r="F6393" i="4"/>
  <c r="F6491" i="4"/>
  <c r="F22" i="4"/>
  <c r="F2729" i="4"/>
  <c r="F296" i="4"/>
  <c r="F111" i="4"/>
  <c r="F6394" i="4"/>
  <c r="F112" i="4"/>
  <c r="F6108" i="4"/>
  <c r="F2379" i="4"/>
  <c r="F42" i="4"/>
  <c r="F2559" i="4"/>
  <c r="F2917" i="4"/>
  <c r="F1837" i="4"/>
  <c r="F6395" i="4"/>
  <c r="F3417" i="4"/>
  <c r="F6655" i="4"/>
  <c r="F7215" i="4"/>
  <c r="F4210" i="4"/>
  <c r="F4634" i="4"/>
  <c r="F7499" i="4"/>
  <c r="F6755" i="4"/>
  <c r="F2730" i="4"/>
  <c r="F4905" i="4"/>
  <c r="F6569" i="4"/>
  <c r="F6656" i="4"/>
  <c r="F5472" i="4"/>
  <c r="F1666" i="4"/>
  <c r="F2380" i="4"/>
  <c r="F719" i="4"/>
  <c r="F5905" i="4"/>
  <c r="F7409" i="4"/>
  <c r="F6817" i="4"/>
  <c r="F7500" i="4"/>
  <c r="F68" i="4"/>
  <c r="F4760" i="4"/>
  <c r="F5360" i="4"/>
  <c r="F6207" i="4"/>
  <c r="F6296" i="4"/>
  <c r="F3088" i="4"/>
  <c r="F858" i="4"/>
  <c r="F113" i="4"/>
  <c r="F2008" i="4"/>
  <c r="F6492" i="4"/>
  <c r="F5025" i="4"/>
  <c r="F5361" i="4"/>
  <c r="F487" i="4"/>
  <c r="F6396" i="4"/>
  <c r="F6493" i="4"/>
  <c r="F3418" i="4"/>
  <c r="F3781" i="4"/>
  <c r="F7713" i="4"/>
  <c r="F7714" i="4"/>
  <c r="F1667" i="4"/>
  <c r="F2198" i="4"/>
  <c r="F3419" i="4"/>
  <c r="F85" i="4"/>
  <c r="F1838" i="4"/>
  <c r="F86" i="4"/>
  <c r="F297" i="4"/>
  <c r="F69" i="4"/>
  <c r="F7356" i="4"/>
  <c r="F5685" i="4"/>
  <c r="F7159" i="4"/>
  <c r="F4906" i="4"/>
  <c r="F5906" i="4"/>
  <c r="F5686" i="4"/>
  <c r="F114" i="4"/>
  <c r="F6208" i="4"/>
  <c r="F7059" i="4"/>
  <c r="F5578" i="4"/>
  <c r="F6209" i="4"/>
  <c r="F4491" i="4"/>
  <c r="F382" i="4"/>
  <c r="F5907" i="4"/>
  <c r="F7584" i="4"/>
  <c r="F5255" i="4"/>
  <c r="F5362" i="4"/>
  <c r="F4345" i="4"/>
  <c r="F5026" i="4"/>
  <c r="F5579" i="4"/>
  <c r="F6657" i="4"/>
  <c r="F5473" i="4"/>
  <c r="F4635" i="4"/>
  <c r="F7003" i="4"/>
  <c r="F3089" i="4"/>
  <c r="F6658" i="4"/>
  <c r="F4636" i="4"/>
  <c r="F1503" i="4"/>
  <c r="F6659" i="4"/>
  <c r="F6494" i="4"/>
  <c r="F2199" i="4"/>
  <c r="F5908" i="4"/>
  <c r="F2731" i="4"/>
  <c r="F7715" i="4"/>
  <c r="F7682" i="4"/>
  <c r="F4492" i="4"/>
  <c r="F7669" i="4"/>
  <c r="F7734" i="4"/>
  <c r="F7716" i="4"/>
  <c r="F4346" i="4"/>
  <c r="F221" i="4"/>
  <c r="F5687" i="4"/>
  <c r="F5256" i="4"/>
  <c r="F3420" i="4"/>
  <c r="F2200" i="4"/>
  <c r="F7616" i="4"/>
  <c r="F5474" i="4"/>
  <c r="F1668" i="4"/>
  <c r="F5475" i="4"/>
  <c r="F1839" i="4"/>
  <c r="F5363" i="4"/>
  <c r="F6109" i="4"/>
  <c r="F7457" i="4"/>
  <c r="F4907" i="4"/>
  <c r="F162" i="4"/>
  <c r="F3584" i="4"/>
  <c r="F5786" i="4"/>
  <c r="F5580" i="4"/>
  <c r="F1669" i="4"/>
  <c r="F6110" i="4"/>
  <c r="F720" i="4"/>
  <c r="F1504" i="4"/>
  <c r="F6756" i="4"/>
  <c r="F5787" i="4"/>
  <c r="F1670" i="4"/>
  <c r="F5257" i="4"/>
  <c r="F5027" i="4"/>
  <c r="F1332" i="4"/>
  <c r="F3782" i="4"/>
  <c r="F7551" i="4"/>
  <c r="F2560" i="4"/>
  <c r="F115" i="4"/>
  <c r="F1016" i="4"/>
  <c r="F3421" i="4"/>
  <c r="F3090" i="4"/>
  <c r="F1505" i="4"/>
  <c r="F2009" i="4"/>
  <c r="F2918" i="4"/>
  <c r="F2561" i="4"/>
  <c r="F3585" i="4"/>
  <c r="F87" i="4"/>
  <c r="F1840" i="4"/>
  <c r="F721" i="4"/>
  <c r="F1671" i="4"/>
  <c r="F2201" i="4"/>
  <c r="F488" i="4"/>
  <c r="F3091" i="4"/>
  <c r="F7004" i="4"/>
  <c r="F5476" i="4"/>
  <c r="F4637" i="4"/>
  <c r="F5028" i="4"/>
  <c r="F722" i="4"/>
  <c r="F4061" i="4"/>
  <c r="F4908" i="4"/>
  <c r="F4909" i="4"/>
  <c r="F4347" i="4"/>
  <c r="F4761" i="4"/>
  <c r="F5258" i="4"/>
  <c r="F5029" i="4"/>
  <c r="F4762" i="4"/>
  <c r="F5133" i="4"/>
  <c r="F4638" i="4"/>
  <c r="F5477" i="4"/>
  <c r="F4763" i="4"/>
  <c r="F3092" i="4"/>
  <c r="F3259" i="4"/>
  <c r="F2562" i="4"/>
  <c r="F3260" i="4"/>
  <c r="F3422" i="4"/>
  <c r="F3093" i="4"/>
  <c r="F2563" i="4"/>
  <c r="F3261" i="4"/>
  <c r="F3094" i="4"/>
  <c r="F3095" i="4"/>
  <c r="F2564" i="4"/>
  <c r="F2732" i="4"/>
  <c r="F2565" i="4"/>
  <c r="F3096" i="4"/>
  <c r="F1174" i="4"/>
  <c r="F2381" i="4"/>
  <c r="F2733" i="4"/>
  <c r="F6757" i="4"/>
  <c r="F163" i="4"/>
  <c r="F164" i="4"/>
  <c r="F2919" i="4"/>
  <c r="F2920" i="4"/>
  <c r="F1175" i="4"/>
  <c r="F3783" i="4"/>
  <c r="F2566" i="4"/>
  <c r="F2921" i="4"/>
  <c r="F4062" i="4"/>
  <c r="F1672" i="4"/>
  <c r="F5478" i="4"/>
  <c r="F116" i="4"/>
  <c r="F50" i="4"/>
  <c r="F6297" i="4"/>
  <c r="F7410" i="4"/>
  <c r="F383" i="4"/>
  <c r="F165" i="4"/>
  <c r="F598" i="4"/>
  <c r="F117" i="4"/>
  <c r="F43" i="4"/>
  <c r="F5909" i="4"/>
  <c r="F1841" i="4"/>
  <c r="F489" i="4"/>
  <c r="F2010" i="4"/>
  <c r="F3586" i="4"/>
  <c r="F2734" i="4"/>
  <c r="F1333" i="4"/>
  <c r="F44" i="4"/>
  <c r="F7501" i="4"/>
  <c r="F2202" i="4"/>
  <c r="F3423" i="4"/>
  <c r="F7617" i="4"/>
  <c r="F2922" i="4"/>
  <c r="F2923" i="4"/>
  <c r="F384" i="4"/>
  <c r="F3262" i="4"/>
  <c r="F2924" i="4"/>
  <c r="F3587" i="4"/>
  <c r="F2735" i="4"/>
  <c r="F3588" i="4"/>
  <c r="F2203" i="4"/>
  <c r="F222" i="4"/>
  <c r="F2567" i="4"/>
  <c r="F2011" i="4"/>
  <c r="F1673" i="4"/>
  <c r="F3263" i="4"/>
  <c r="F3424" i="4"/>
  <c r="F5134" i="4"/>
  <c r="F7316" i="4"/>
  <c r="F4764" i="4"/>
  <c r="F599" i="4"/>
  <c r="F4765" i="4"/>
  <c r="F7717" i="4"/>
  <c r="F4493" i="4"/>
  <c r="F723" i="4"/>
  <c r="F6298" i="4"/>
  <c r="F5364" i="4"/>
  <c r="F4766" i="4"/>
  <c r="F5135" i="4"/>
  <c r="F6570" i="4"/>
  <c r="F7718" i="4"/>
  <c r="F5910" i="4"/>
  <c r="F5581" i="4"/>
  <c r="F4767" i="4"/>
  <c r="F6758" i="4"/>
  <c r="F6210" i="4"/>
  <c r="F5788" i="4"/>
  <c r="F6211" i="4"/>
  <c r="F6299" i="4"/>
  <c r="F4494" i="4"/>
  <c r="F6660" i="4"/>
  <c r="F5479" i="4"/>
  <c r="F6661" i="4"/>
  <c r="F6111" i="4"/>
  <c r="F7411" i="4"/>
  <c r="F4211" i="4"/>
  <c r="F6300" i="4"/>
  <c r="F33" i="4"/>
  <c r="F70" i="4"/>
  <c r="F45" i="4"/>
  <c r="F51" i="4"/>
  <c r="F7060" i="4"/>
  <c r="F7357" i="4"/>
  <c r="F5030" i="4"/>
  <c r="F23" i="4"/>
  <c r="F6112" i="4"/>
  <c r="F7502" i="4"/>
  <c r="F859" i="4"/>
  <c r="F2012" i="4"/>
  <c r="F6571" i="4"/>
  <c r="F5259" i="4"/>
  <c r="F5789" i="4"/>
  <c r="F5582" i="4"/>
  <c r="F4768" i="4"/>
  <c r="F860" i="4"/>
  <c r="F4769" i="4"/>
  <c r="F6881" i="4"/>
  <c r="F7700" i="4"/>
  <c r="F6882" i="4"/>
  <c r="F298" i="4"/>
  <c r="F7317" i="4"/>
  <c r="F4770" i="4"/>
  <c r="F7257" i="4"/>
  <c r="F724" i="4"/>
  <c r="F6940" i="4"/>
  <c r="F7659" i="4"/>
  <c r="F6662" i="4"/>
  <c r="F6572" i="4"/>
  <c r="F2382" i="4"/>
  <c r="F5583" i="4"/>
  <c r="F7458" i="4"/>
  <c r="F5480" i="4"/>
  <c r="F2568" i="4"/>
  <c r="F2736" i="4"/>
  <c r="F2569" i="4"/>
  <c r="F1334" i="4"/>
  <c r="F299" i="4"/>
  <c r="F1506" i="4"/>
  <c r="F600" i="4"/>
  <c r="F223" i="4"/>
  <c r="F2013" i="4"/>
  <c r="F4212" i="4"/>
  <c r="F1507" i="4"/>
  <c r="F3264" i="4"/>
  <c r="F5911" i="4"/>
  <c r="F3927" i="4"/>
  <c r="F5481" i="4"/>
  <c r="F4348" i="4"/>
  <c r="F5912" i="4"/>
  <c r="F1335" i="4"/>
  <c r="F4771" i="4"/>
  <c r="F6883" i="4"/>
  <c r="F7670" i="4"/>
  <c r="F6212" i="4"/>
  <c r="F1336" i="4"/>
  <c r="F7719" i="4"/>
  <c r="F4349" i="4"/>
  <c r="F7552" i="4"/>
  <c r="F1176" i="4"/>
  <c r="F166" i="4"/>
  <c r="F4213" i="4"/>
  <c r="F3928" i="4"/>
  <c r="F2204" i="4"/>
  <c r="F6301" i="4"/>
  <c r="F2205" i="4"/>
  <c r="F6007" i="4"/>
  <c r="F1674" i="4"/>
  <c r="F4772" i="4"/>
  <c r="F2925" i="4"/>
  <c r="F71" i="4"/>
  <c r="F3097" i="4"/>
  <c r="F3265" i="4"/>
  <c r="F52" i="4"/>
  <c r="F5913" i="4"/>
  <c r="F7005" i="4"/>
  <c r="F6495" i="4"/>
  <c r="F2383" i="4"/>
  <c r="F3784" i="4"/>
  <c r="F5584" i="4"/>
  <c r="F7618" i="4"/>
  <c r="F5585" i="4"/>
  <c r="F5586" i="4"/>
  <c r="F7585" i="4"/>
  <c r="F601" i="4"/>
  <c r="F7061" i="4"/>
  <c r="F861" i="4"/>
  <c r="F602" i="4"/>
  <c r="F6941" i="4"/>
  <c r="F3425" i="4"/>
  <c r="F3589" i="4"/>
  <c r="F3098" i="4"/>
  <c r="F7216" i="4"/>
  <c r="F1675" i="4"/>
  <c r="F6818" i="4"/>
  <c r="F2014" i="4"/>
  <c r="F7160" i="4"/>
  <c r="F6213" i="4"/>
  <c r="F6214" i="4"/>
  <c r="F2015" i="4"/>
  <c r="F4910" i="4"/>
  <c r="F3785" i="4"/>
  <c r="F7258" i="4"/>
  <c r="F5031" i="4"/>
  <c r="F5365" i="4"/>
  <c r="F4063" i="4"/>
  <c r="F7006" i="4"/>
  <c r="F7586" i="4"/>
  <c r="F5688" i="4"/>
  <c r="F300" i="4"/>
  <c r="F34" i="4"/>
  <c r="F4911" i="4"/>
  <c r="F2206" i="4"/>
  <c r="F7412" i="4"/>
  <c r="F7161" i="4"/>
  <c r="F6397" i="4"/>
  <c r="F7162" i="4"/>
  <c r="F7259" i="4"/>
  <c r="F6884" i="4"/>
  <c r="F1508" i="4"/>
  <c r="F7358" i="4"/>
  <c r="F7260" i="4"/>
  <c r="F7107" i="4"/>
  <c r="F4495" i="4"/>
  <c r="F3590" i="4"/>
  <c r="F3426" i="4"/>
  <c r="F2737" i="4"/>
  <c r="F3929" i="4"/>
  <c r="F4639" i="4"/>
  <c r="F3427" i="4"/>
  <c r="F6819" i="4"/>
  <c r="F6215" i="4"/>
  <c r="F1337" i="4"/>
  <c r="F725" i="4"/>
  <c r="F3099" i="4"/>
  <c r="F2738" i="4"/>
  <c r="F3100" i="4"/>
  <c r="F6302" i="4"/>
  <c r="F1676" i="4"/>
  <c r="F7459" i="4"/>
  <c r="F7503" i="4"/>
  <c r="F7318" i="4"/>
  <c r="F4064" i="4"/>
  <c r="F6113" i="4"/>
  <c r="F7163" i="4"/>
  <c r="F4773" i="4"/>
  <c r="F2016" i="4"/>
  <c r="F7359" i="4"/>
  <c r="F1017" i="4"/>
  <c r="F3591" i="4"/>
  <c r="F5689" i="4"/>
  <c r="F7671" i="4"/>
  <c r="F7638" i="4"/>
  <c r="F7587" i="4"/>
  <c r="F7504" i="4"/>
  <c r="F3930" i="4"/>
  <c r="F5587" i="4"/>
  <c r="F7261" i="4"/>
  <c r="F7505" i="4"/>
  <c r="F7360" i="4"/>
  <c r="F7639" i="4"/>
  <c r="F7640" i="4"/>
  <c r="F6008" i="4"/>
  <c r="F7007" i="4"/>
  <c r="F6820" i="4"/>
  <c r="F2739" i="4"/>
  <c r="F2384" i="4"/>
  <c r="F1677" i="4"/>
  <c r="F1018" i="4"/>
  <c r="F2570" i="4"/>
  <c r="F1177" i="4"/>
  <c r="F167" i="4"/>
  <c r="F1019" i="4"/>
  <c r="F301" i="4"/>
  <c r="F385" i="4"/>
  <c r="F5790" i="4"/>
  <c r="F302" i="4"/>
  <c r="F1842" i="4"/>
  <c r="F2207" i="4"/>
  <c r="F5690" i="4"/>
  <c r="F3592" i="4"/>
  <c r="F490" i="4"/>
  <c r="F7164" i="4"/>
  <c r="F7553" i="4"/>
  <c r="F6114" i="4"/>
  <c r="F35" i="4"/>
  <c r="F4214" i="4"/>
  <c r="F4065" i="4"/>
  <c r="F4066" i="4"/>
  <c r="F1178" i="4"/>
  <c r="F4496" i="4"/>
  <c r="F3786" i="4"/>
  <c r="F386" i="4"/>
  <c r="F2926" i="4"/>
  <c r="F3428" i="4"/>
  <c r="F2927" i="4"/>
  <c r="F2208" i="4"/>
  <c r="F4774" i="4"/>
  <c r="F2209" i="4"/>
  <c r="F4350" i="4"/>
  <c r="F3593" i="4"/>
  <c r="F4497" i="4"/>
  <c r="F2385" i="4"/>
  <c r="F3101" i="4"/>
  <c r="F4351" i="4"/>
  <c r="F6303" i="4"/>
  <c r="F1509" i="4"/>
  <c r="F1020" i="4"/>
  <c r="F2740" i="4"/>
  <c r="F7720" i="4"/>
  <c r="F2017" i="4"/>
  <c r="F53" i="4"/>
  <c r="F1843" i="4"/>
  <c r="F2210" i="4"/>
  <c r="F7361" i="4"/>
  <c r="F7460" i="4"/>
  <c r="F4215" i="4"/>
  <c r="F7108" i="4"/>
  <c r="F5136" i="4"/>
  <c r="F6216" i="4"/>
  <c r="F3931" i="4"/>
  <c r="F6115" i="4"/>
  <c r="F4067" i="4"/>
  <c r="F6759" i="4"/>
  <c r="F6009" i="4"/>
  <c r="F224" i="4"/>
  <c r="F6010" i="4"/>
  <c r="F7506" i="4"/>
  <c r="F7619" i="4"/>
  <c r="F5366" i="4"/>
  <c r="F1021" i="4"/>
  <c r="F118" i="4"/>
  <c r="F7413" i="4"/>
  <c r="F5691" i="4"/>
  <c r="F5032" i="4"/>
  <c r="F225" i="4"/>
  <c r="F6304" i="4"/>
  <c r="F119" i="4"/>
  <c r="F3787" i="4"/>
  <c r="F5260" i="4"/>
  <c r="F1510" i="4"/>
  <c r="F1338" i="4"/>
  <c r="F2018" i="4"/>
  <c r="F2019" i="4"/>
  <c r="F7217" i="4"/>
  <c r="F3788" i="4"/>
  <c r="F3789" i="4"/>
  <c r="F2741" i="4"/>
  <c r="F3102" i="4"/>
  <c r="F4775" i="4"/>
  <c r="F1179" i="4"/>
  <c r="F6217" i="4"/>
  <c r="F4912" i="4"/>
  <c r="F6218" i="4"/>
  <c r="F5261" i="4"/>
  <c r="F6011" i="4"/>
  <c r="F5914" i="4"/>
  <c r="F7414" i="4"/>
  <c r="F5791" i="4"/>
  <c r="F2211" i="4"/>
  <c r="F3932" i="4"/>
  <c r="F5367" i="4"/>
  <c r="F1022" i="4"/>
  <c r="F3594" i="4"/>
  <c r="F4352" i="4"/>
  <c r="F6012" i="4"/>
  <c r="F6496" i="4"/>
  <c r="F6305" i="4"/>
  <c r="F5588" i="4"/>
  <c r="F5137" i="4"/>
  <c r="F6306" i="4"/>
  <c r="F4216" i="4"/>
  <c r="F5262" i="4"/>
  <c r="F7415" i="4"/>
  <c r="F6116" i="4"/>
  <c r="F6013" i="4"/>
  <c r="F6117" i="4"/>
  <c r="F3266" i="4"/>
  <c r="F1844" i="4"/>
  <c r="F5692" i="4"/>
  <c r="F6014" i="4"/>
  <c r="F3790" i="4"/>
  <c r="F4353" i="4"/>
  <c r="F6015" i="4"/>
  <c r="F1511" i="4"/>
  <c r="F5368" i="4"/>
  <c r="F2020" i="4"/>
  <c r="F120" i="4"/>
  <c r="F4354" i="4"/>
  <c r="F6885" i="4"/>
  <c r="F4498" i="4"/>
  <c r="F1339" i="4"/>
  <c r="F303" i="4"/>
  <c r="F304" i="4"/>
  <c r="F2212" i="4"/>
  <c r="F862" i="4"/>
  <c r="F3103" i="4"/>
  <c r="F2386" i="4"/>
  <c r="F1845" i="4"/>
  <c r="F5915" i="4"/>
  <c r="F7461" i="4"/>
  <c r="F491" i="4"/>
  <c r="F6219" i="4"/>
  <c r="F6573" i="4"/>
  <c r="F3104" i="4"/>
  <c r="F387" i="4"/>
  <c r="F6398" i="4"/>
  <c r="F2213" i="4"/>
  <c r="F7507" i="4"/>
  <c r="F1340" i="4"/>
  <c r="F2742" i="4"/>
  <c r="F1512" i="4"/>
  <c r="F2571" i="4"/>
  <c r="F726" i="4"/>
  <c r="F1180" i="4"/>
  <c r="F1341" i="4"/>
  <c r="F7062" i="4"/>
  <c r="F1181" i="4"/>
  <c r="F1342" i="4"/>
  <c r="F5263" i="4"/>
  <c r="F3429" i="4"/>
  <c r="F3595" i="4"/>
  <c r="F3596" i="4"/>
  <c r="F4068" i="4"/>
  <c r="F2743" i="4"/>
  <c r="F727" i="4"/>
  <c r="F5369" i="4"/>
  <c r="F54" i="4"/>
  <c r="F1343" i="4"/>
  <c r="F6663" i="4"/>
  <c r="F88" i="4"/>
  <c r="F2744" i="4"/>
  <c r="F6574" i="4"/>
  <c r="F305" i="4"/>
  <c r="F7109" i="4"/>
  <c r="F3105" i="4"/>
  <c r="F5138" i="4"/>
  <c r="F5916" i="4"/>
  <c r="F7462" i="4"/>
  <c r="F6220" i="4"/>
  <c r="F7416" i="4"/>
  <c r="F1678" i="4"/>
  <c r="F3597" i="4"/>
  <c r="F1023" i="4"/>
  <c r="F1182" i="4"/>
  <c r="F492" i="4"/>
  <c r="F8" i="4"/>
  <c r="F1183" i="4"/>
  <c r="F603" i="4"/>
  <c r="F121" i="4"/>
  <c r="F24" i="4"/>
  <c r="F728" i="4"/>
  <c r="F7508" i="4"/>
  <c r="F6016" i="4"/>
  <c r="F493" i="4"/>
  <c r="F7554" i="4"/>
  <c r="F7008" i="4"/>
  <c r="F5589" i="4"/>
  <c r="F604" i="4"/>
  <c r="F226" i="4"/>
  <c r="F4217" i="4"/>
  <c r="F7063" i="4"/>
  <c r="F7064" i="4"/>
  <c r="F605" i="4"/>
  <c r="F6221" i="4"/>
  <c r="F7319" i="4"/>
  <c r="F6886" i="4"/>
  <c r="F7262" i="4"/>
  <c r="F7110" i="4"/>
  <c r="F122" i="4"/>
  <c r="F227" i="4"/>
  <c r="F6399" i="4"/>
  <c r="F3430" i="4"/>
  <c r="F1513" i="4"/>
  <c r="F729" i="4"/>
  <c r="F3267" i="4"/>
  <c r="F6118" i="4"/>
  <c r="F6821" i="4"/>
  <c r="F6222" i="4"/>
  <c r="F7065" i="4"/>
  <c r="F7165" i="4"/>
  <c r="F388" i="4"/>
  <c r="F1679" i="4"/>
  <c r="F1184" i="4"/>
  <c r="F2214" i="4"/>
  <c r="F228" i="4"/>
  <c r="F2215" i="4"/>
  <c r="F2216" i="4"/>
  <c r="F2928" i="4"/>
  <c r="F1344" i="4"/>
  <c r="F2021" i="4"/>
  <c r="F2387" i="4"/>
  <c r="F3106" i="4"/>
  <c r="F2217" i="4"/>
  <c r="F1514" i="4"/>
  <c r="F5693" i="4"/>
  <c r="F1846" i="4"/>
  <c r="F7009" i="4"/>
  <c r="F2022" i="4"/>
  <c r="F2929" i="4"/>
  <c r="F2218" i="4"/>
  <c r="F2745" i="4"/>
  <c r="F1847" i="4"/>
  <c r="F3107" i="4"/>
  <c r="F2746" i="4"/>
  <c r="F2388" i="4"/>
  <c r="F2023" i="4"/>
  <c r="F2389" i="4"/>
  <c r="F2930" i="4"/>
  <c r="F1515" i="4"/>
  <c r="F2024" i="4"/>
  <c r="F2219" i="4"/>
  <c r="F1516" i="4"/>
  <c r="F6400" i="4"/>
  <c r="F2025" i="4"/>
  <c r="F2220" i="4"/>
  <c r="F2931" i="4"/>
  <c r="F2026" i="4"/>
  <c r="F2390" i="4"/>
  <c r="F1848" i="4"/>
  <c r="F2391" i="4"/>
  <c r="F4355" i="4"/>
  <c r="F1680" i="4"/>
  <c r="F494" i="4"/>
  <c r="F1681" i="4"/>
  <c r="F606" i="4"/>
  <c r="F4356" i="4"/>
  <c r="F2572" i="4"/>
  <c r="F3108" i="4"/>
  <c r="F2027" i="4"/>
  <c r="F4913" i="4"/>
  <c r="F5033" i="4"/>
  <c r="F2747" i="4"/>
  <c r="F4069" i="4"/>
  <c r="F4914" i="4"/>
  <c r="F4357" i="4"/>
  <c r="F2748" i="4"/>
  <c r="F2749" i="4"/>
  <c r="F5917" i="4"/>
  <c r="F5590" i="4"/>
  <c r="F4640" i="4"/>
  <c r="F7263" i="4"/>
  <c r="F4641" i="4"/>
  <c r="F3598" i="4"/>
  <c r="F5591" i="4"/>
  <c r="F229" i="4"/>
  <c r="F6307" i="4"/>
  <c r="F5482" i="4"/>
  <c r="F6119" i="4"/>
  <c r="F389" i="4"/>
  <c r="F5918" i="4"/>
  <c r="F5694" i="4"/>
  <c r="F5919" i="4"/>
  <c r="F3268" i="4"/>
  <c r="F3431" i="4"/>
  <c r="F306" i="4"/>
  <c r="F4776" i="4"/>
  <c r="F2392" i="4"/>
  <c r="F72" i="4"/>
  <c r="F55" i="4"/>
  <c r="F607" i="4"/>
  <c r="F3933" i="4"/>
  <c r="F6575" i="4"/>
  <c r="F1517" i="4"/>
  <c r="F5592" i="4"/>
  <c r="F3599" i="4"/>
  <c r="F3600" i="4"/>
  <c r="F1849" i="4"/>
  <c r="F608" i="4"/>
  <c r="F5370" i="4"/>
  <c r="F7066" i="4"/>
  <c r="F4915" i="4"/>
  <c r="F5034" i="4"/>
  <c r="F495" i="4"/>
  <c r="F390" i="4"/>
  <c r="F4070" i="4"/>
  <c r="F3934" i="4"/>
  <c r="F2932" i="4"/>
  <c r="F4218" i="4"/>
  <c r="F3791" i="4"/>
  <c r="F4777" i="4"/>
  <c r="F1518" i="4"/>
  <c r="F3269" i="4"/>
  <c r="F3601" i="4"/>
  <c r="F7417" i="4"/>
  <c r="F3792" i="4"/>
  <c r="F4916" i="4"/>
  <c r="F4499" i="4"/>
  <c r="F2573" i="4"/>
  <c r="F7463" i="4"/>
  <c r="F3793" i="4"/>
  <c r="F4358" i="4"/>
  <c r="F2393" i="4"/>
  <c r="F4917" i="4"/>
  <c r="F4359" i="4"/>
  <c r="F1682" i="4"/>
  <c r="F2028" i="4"/>
  <c r="F4642" i="4"/>
  <c r="F3602" i="4"/>
  <c r="F3794" i="4"/>
  <c r="F3795" i="4"/>
  <c r="F1850" i="4"/>
  <c r="F4071" i="4"/>
  <c r="F3935" i="4"/>
  <c r="F1345" i="4"/>
  <c r="F7721" i="4"/>
  <c r="F609" i="4"/>
  <c r="F3936" i="4"/>
  <c r="F2750" i="4"/>
  <c r="F5593" i="4"/>
  <c r="F5594" i="4"/>
  <c r="F4500" i="4"/>
  <c r="F2574" i="4"/>
  <c r="F5371" i="4"/>
  <c r="F3109" i="4"/>
  <c r="F3796" i="4"/>
  <c r="F3110" i="4"/>
  <c r="F2394" i="4"/>
  <c r="F3432" i="4"/>
  <c r="F5792" i="4"/>
  <c r="F610" i="4"/>
  <c r="F1024" i="4"/>
  <c r="F1185" i="4"/>
  <c r="F6120" i="4"/>
  <c r="F5793" i="4"/>
  <c r="F2029" i="4"/>
  <c r="F7264" i="4"/>
  <c r="F5595" i="4"/>
  <c r="F6121" i="4"/>
  <c r="F2221" i="4"/>
  <c r="F1683" i="4"/>
  <c r="F7218" i="4"/>
  <c r="F4072" i="4"/>
  <c r="F5483" i="4"/>
  <c r="F5920" i="4"/>
  <c r="F2030" i="4"/>
  <c r="F2575" i="4"/>
  <c r="F1025" i="4"/>
  <c r="F7010" i="4"/>
  <c r="F1851" i="4"/>
  <c r="F391" i="4"/>
  <c r="F730" i="4"/>
  <c r="F2933" i="4"/>
  <c r="F731" i="4"/>
  <c r="F2222" i="4"/>
  <c r="F1684" i="4"/>
  <c r="F732" i="4"/>
  <c r="F5372" i="4"/>
  <c r="F3603" i="4"/>
  <c r="F6122" i="4"/>
  <c r="F2934" i="4"/>
  <c r="F5484" i="4"/>
  <c r="F7641" i="4"/>
  <c r="F7418" i="4"/>
  <c r="F7111" i="4"/>
  <c r="F6123" i="4"/>
  <c r="F4778" i="4"/>
  <c r="F5264" i="4"/>
  <c r="F3937" i="4"/>
  <c r="F1852" i="4"/>
  <c r="F1026" i="4"/>
  <c r="F4918" i="4"/>
  <c r="F3604" i="4"/>
  <c r="F2395" i="4"/>
  <c r="F6760" i="4"/>
  <c r="F6308" i="4"/>
  <c r="F1346" i="4"/>
  <c r="F6887" i="4"/>
  <c r="F392" i="4"/>
  <c r="F1347" i="4"/>
  <c r="F1519" i="4"/>
  <c r="F1186" i="4"/>
  <c r="F1685" i="4"/>
  <c r="F4219" i="4"/>
  <c r="F6401" i="4"/>
  <c r="F6402" i="4"/>
  <c r="F7555" i="4"/>
  <c r="F6309" i="4"/>
  <c r="F496" i="4"/>
  <c r="F3605" i="4"/>
  <c r="F4220" i="4"/>
  <c r="F6017" i="4"/>
  <c r="F6124" i="4"/>
  <c r="F5265" i="4"/>
  <c r="F230" i="4"/>
  <c r="F4360" i="4"/>
  <c r="F6223" i="4"/>
  <c r="F6018" i="4"/>
  <c r="F7112" i="4"/>
  <c r="F6822" i="4"/>
  <c r="F6761" i="4"/>
  <c r="F6125" i="4"/>
  <c r="F6224" i="4"/>
  <c r="F3797" i="4"/>
  <c r="F1853" i="4"/>
  <c r="F2031" i="4"/>
  <c r="F5695" i="4"/>
  <c r="F231" i="4"/>
  <c r="F6823" i="4"/>
  <c r="F5485" i="4"/>
  <c r="F1187" i="4"/>
  <c r="F3111" i="4"/>
  <c r="F3112" i="4"/>
  <c r="F6664" i="4"/>
  <c r="F2032" i="4"/>
  <c r="F863" i="4"/>
  <c r="F733" i="4"/>
  <c r="F5794" i="4"/>
  <c r="F307" i="4"/>
  <c r="F3113" i="4"/>
  <c r="F6497" i="4"/>
  <c r="F6665" i="4"/>
  <c r="F4073" i="4"/>
  <c r="F5795" i="4"/>
  <c r="F3433" i="4"/>
  <c r="F6126" i="4"/>
  <c r="F1854" i="4"/>
  <c r="F6498" i="4"/>
  <c r="F3434" i="4"/>
  <c r="F7320" i="4"/>
  <c r="F5596" i="4"/>
  <c r="F308" i="4"/>
  <c r="F7464" i="4"/>
  <c r="F309" i="4"/>
  <c r="F2576" i="4"/>
  <c r="F2033" i="4"/>
  <c r="F7722" i="4"/>
  <c r="F232" i="4"/>
  <c r="F1855" i="4"/>
  <c r="F7509" i="4"/>
  <c r="F3606" i="4"/>
  <c r="F5796" i="4"/>
  <c r="F3798" i="4"/>
  <c r="F2034" i="4"/>
  <c r="F6127" i="4"/>
  <c r="F1520" i="4"/>
  <c r="F1521" i="4"/>
  <c r="F6762" i="4"/>
  <c r="F6499" i="4"/>
  <c r="F7219" i="4"/>
  <c r="F6225" i="4"/>
  <c r="F1348" i="4"/>
  <c r="F1686" i="4"/>
  <c r="F6763" i="4"/>
  <c r="F734" i="4"/>
  <c r="F6226" i="4"/>
  <c r="F7011" i="4"/>
  <c r="F6128" i="4"/>
  <c r="F6824" i="4"/>
  <c r="F6403" i="4"/>
  <c r="F1522" i="4"/>
  <c r="F2223" i="4"/>
  <c r="F3114" i="4"/>
  <c r="F4221" i="4"/>
  <c r="F3115" i="4"/>
  <c r="F5139" i="4"/>
  <c r="F3938" i="4"/>
  <c r="F3270" i="4"/>
  <c r="F1027" i="4"/>
  <c r="F5266" i="4"/>
  <c r="F5140" i="4"/>
  <c r="F1028" i="4"/>
  <c r="F3435" i="4"/>
  <c r="F123" i="4"/>
  <c r="F6129" i="4"/>
  <c r="F3116" i="4"/>
  <c r="F3607" i="4"/>
  <c r="F5141" i="4"/>
  <c r="F7723" i="4"/>
  <c r="F4779" i="4"/>
  <c r="F310" i="4"/>
  <c r="F393" i="4"/>
  <c r="F2577" i="4"/>
  <c r="F5797" i="4"/>
  <c r="F1856" i="4"/>
  <c r="F6019" i="4"/>
  <c r="F6227" i="4"/>
  <c r="F1188" i="4"/>
  <c r="F6500" i="4"/>
  <c r="F6310" i="4"/>
  <c r="F1349" i="4"/>
  <c r="F2396" i="4"/>
  <c r="F1687" i="4"/>
  <c r="F1688" i="4"/>
  <c r="F2397" i="4"/>
  <c r="F2578" i="4"/>
  <c r="F1857" i="4"/>
  <c r="F1350" i="4"/>
  <c r="F5696" i="4"/>
  <c r="F7362" i="4"/>
  <c r="F3436" i="4"/>
  <c r="F1858" i="4"/>
  <c r="F2224" i="4"/>
  <c r="F2751" i="4"/>
  <c r="F2935" i="4"/>
  <c r="F2398" i="4"/>
  <c r="F2035" i="4"/>
  <c r="F7701" i="4"/>
  <c r="F1523" i="4"/>
  <c r="F2225" i="4"/>
  <c r="F6825" i="4"/>
  <c r="F2226" i="4"/>
  <c r="F2036" i="4"/>
  <c r="F2752" i="4"/>
  <c r="F2579" i="4"/>
  <c r="F2936" i="4"/>
  <c r="F1859" i="4"/>
  <c r="F2399" i="4"/>
  <c r="F2037" i="4"/>
  <c r="F611" i="4"/>
  <c r="F1860" i="4"/>
  <c r="F2038" i="4"/>
  <c r="F735" i="4"/>
  <c r="F6404" i="4"/>
  <c r="F3939" i="4"/>
  <c r="F394" i="4"/>
  <c r="F2227" i="4"/>
  <c r="F864" i="4"/>
  <c r="F2753" i="4"/>
  <c r="F1861" i="4"/>
  <c r="F1351" i="4"/>
  <c r="F1689" i="4"/>
  <c r="F7510" i="4"/>
  <c r="F4074" i="4"/>
  <c r="F7363" i="4"/>
  <c r="F6501" i="4"/>
  <c r="F2580" i="4"/>
  <c r="F865" i="4"/>
  <c r="F2581" i="4"/>
  <c r="F1352" i="4"/>
  <c r="F1862" i="4"/>
  <c r="F3608" i="4"/>
  <c r="F612" i="4"/>
  <c r="F2582" i="4"/>
  <c r="F233" i="4"/>
  <c r="F736" i="4"/>
  <c r="F2400" i="4"/>
  <c r="F1863" i="4"/>
  <c r="F3609" i="4"/>
  <c r="F1189" i="4"/>
  <c r="F2228" i="4"/>
  <c r="F3271" i="4"/>
  <c r="F3117" i="4"/>
  <c r="F1190" i="4"/>
  <c r="F311" i="4"/>
  <c r="F1191" i="4"/>
  <c r="F1029" i="4"/>
  <c r="F4780" i="4"/>
  <c r="F7113" i="4"/>
  <c r="F124" i="4"/>
  <c r="F1864" i="4"/>
  <c r="F89" i="4"/>
  <c r="F6826" i="4"/>
  <c r="F56" i="4"/>
  <c r="F2401" i="4"/>
  <c r="F125" i="4"/>
  <c r="F1030" i="4"/>
  <c r="F3799" i="4"/>
  <c r="F6827" i="4"/>
  <c r="F5142" i="4"/>
  <c r="F1690" i="4"/>
  <c r="F1192" i="4"/>
  <c r="F2402" i="4"/>
  <c r="F2229" i="4"/>
  <c r="F5486" i="4"/>
  <c r="F1691" i="4"/>
  <c r="F866" i="4"/>
  <c r="F126" i="4"/>
  <c r="F1353" i="4"/>
  <c r="F1031" i="4"/>
  <c r="F2039" i="4"/>
  <c r="F1354" i="4"/>
  <c r="F234" i="4"/>
  <c r="F497" i="4"/>
  <c r="F5035" i="4"/>
  <c r="F4643" i="4"/>
  <c r="F3800" i="4"/>
  <c r="F6666" i="4"/>
  <c r="F1355" i="4"/>
  <c r="F6667" i="4"/>
  <c r="F3118" i="4"/>
  <c r="F2230" i="4"/>
  <c r="F4361" i="4"/>
  <c r="F3437" i="4"/>
  <c r="F4222" i="4"/>
  <c r="F5697" i="4"/>
  <c r="F5036" i="4"/>
  <c r="F5037" i="4"/>
  <c r="F4501" i="4"/>
  <c r="F5487" i="4"/>
  <c r="F168" i="4"/>
  <c r="F3940" i="4"/>
  <c r="F235" i="4"/>
  <c r="F5143" i="4"/>
  <c r="F5698" i="4"/>
  <c r="F236" i="4"/>
  <c r="F4781" i="4"/>
  <c r="F3119" i="4"/>
  <c r="F7465" i="4"/>
  <c r="F4075" i="4"/>
  <c r="F4362" i="4"/>
  <c r="F5267" i="4"/>
  <c r="F5488" i="4"/>
  <c r="F5038" i="4"/>
  <c r="F1356" i="4"/>
  <c r="F5373" i="4"/>
  <c r="F5268" i="4"/>
  <c r="F4363" i="4"/>
  <c r="F2583" i="4"/>
  <c r="F5269" i="4"/>
  <c r="F6405" i="4"/>
  <c r="F2231" i="4"/>
  <c r="F7466" i="4"/>
  <c r="F7467" i="4"/>
  <c r="F613" i="4"/>
  <c r="F2232" i="4"/>
  <c r="F5039" i="4"/>
  <c r="F737" i="4"/>
  <c r="F5597" i="4"/>
  <c r="F7114" i="4"/>
  <c r="F5374" i="4"/>
  <c r="F5270" i="4"/>
  <c r="F5798" i="4"/>
  <c r="F5598" i="4"/>
  <c r="F6020" i="4"/>
  <c r="F5489" i="4"/>
  <c r="F1032" i="4"/>
  <c r="F5271" i="4"/>
  <c r="F6502" i="4"/>
  <c r="F4644" i="4"/>
  <c r="F4076" i="4"/>
  <c r="F5144" i="4"/>
  <c r="F5145" i="4"/>
  <c r="F4223" i="4"/>
  <c r="F3120" i="4"/>
  <c r="F2403" i="4"/>
  <c r="F312" i="4"/>
  <c r="F2404" i="4"/>
  <c r="F5375" i="4"/>
  <c r="F738" i="4"/>
  <c r="F4502" i="4"/>
  <c r="F1193" i="4"/>
  <c r="F3801" i="4"/>
  <c r="F395" i="4"/>
  <c r="F1692" i="4"/>
  <c r="F4503" i="4"/>
  <c r="F4782" i="4"/>
  <c r="F1693" i="4"/>
  <c r="F4783" i="4"/>
  <c r="F5699" i="4"/>
  <c r="F5599" i="4"/>
  <c r="F5921" i="4"/>
  <c r="F6503" i="4"/>
  <c r="F5700" i="4"/>
  <c r="F6228" i="4"/>
  <c r="F5922" i="4"/>
  <c r="F2584" i="4"/>
  <c r="F4784" i="4"/>
  <c r="F4224" i="4"/>
  <c r="F6130" i="4"/>
  <c r="F5490" i="4"/>
  <c r="F3802" i="4"/>
  <c r="F4645" i="4"/>
  <c r="F5491" i="4"/>
  <c r="F5799" i="4"/>
  <c r="F5272" i="4"/>
  <c r="F4646" i="4"/>
  <c r="F6406" i="4"/>
  <c r="F2040" i="4"/>
  <c r="F3803" i="4"/>
  <c r="F3941" i="4"/>
  <c r="F5800" i="4"/>
  <c r="F5801" i="4"/>
  <c r="F4919" i="4"/>
  <c r="F5146" i="4"/>
  <c r="F5802" i="4"/>
  <c r="F1033" i="4"/>
  <c r="F7265" i="4"/>
  <c r="F5492" i="4"/>
  <c r="F237" i="4"/>
  <c r="F5701" i="4"/>
  <c r="F867" i="4"/>
  <c r="F7419" i="4"/>
  <c r="F1194" i="4"/>
  <c r="F7588" i="4"/>
  <c r="F2937" i="4"/>
  <c r="F3272" i="4"/>
  <c r="F6576" i="4"/>
  <c r="F3273" i="4"/>
  <c r="F2938" i="4"/>
  <c r="F5923" i="4"/>
  <c r="F2754" i="4"/>
  <c r="F5600" i="4"/>
  <c r="F7511" i="4"/>
  <c r="F6229" i="4"/>
  <c r="F6577" i="4"/>
  <c r="F2585" i="4"/>
  <c r="F36" i="4"/>
  <c r="F4225" i="4"/>
  <c r="F4364" i="4"/>
  <c r="F1357" i="4"/>
  <c r="F4077" i="4"/>
  <c r="F868" i="4"/>
  <c r="F1358" i="4"/>
  <c r="F6407" i="4"/>
  <c r="F5702" i="4"/>
  <c r="F5376" i="4"/>
  <c r="F7115" i="4"/>
  <c r="F1359" i="4"/>
  <c r="F7266" i="4"/>
  <c r="F5803" i="4"/>
  <c r="F5377" i="4"/>
  <c r="F1360" i="4"/>
  <c r="F6311" i="4"/>
  <c r="F498" i="4"/>
  <c r="F3610" i="4"/>
  <c r="F2233" i="4"/>
  <c r="F2586" i="4"/>
  <c r="F4226" i="4"/>
  <c r="F499" i="4"/>
  <c r="F5703" i="4"/>
  <c r="F5147" i="4"/>
  <c r="F1865" i="4"/>
  <c r="F1034" i="4"/>
  <c r="F7321" i="4"/>
  <c r="F2939" i="4"/>
  <c r="F614" i="4"/>
  <c r="F4785" i="4"/>
  <c r="F4078" i="4"/>
  <c r="F1866" i="4"/>
  <c r="F238" i="4"/>
  <c r="F2041" i="4"/>
  <c r="F5040" i="4"/>
  <c r="F3804" i="4"/>
  <c r="F3942" i="4"/>
  <c r="F2755" i="4"/>
  <c r="F7166" i="4"/>
  <c r="F1361" i="4"/>
  <c r="F5378" i="4"/>
  <c r="F6230" i="4"/>
  <c r="F1035" i="4"/>
  <c r="F5493" i="4"/>
  <c r="F6231" i="4"/>
  <c r="F6668" i="4"/>
  <c r="F5704" i="4"/>
  <c r="F3121" i="4"/>
  <c r="F4365" i="4"/>
  <c r="F5148" i="4"/>
  <c r="F2234" i="4"/>
  <c r="F2405" i="4"/>
  <c r="F6021" i="4"/>
  <c r="F739" i="4"/>
  <c r="F1362" i="4"/>
  <c r="F6942" i="4"/>
  <c r="F1524" i="4"/>
  <c r="F6504" i="4"/>
  <c r="F7642" i="4"/>
  <c r="F4920" i="4"/>
  <c r="F7167" i="4"/>
  <c r="F7420" i="4"/>
  <c r="F6943" i="4"/>
  <c r="F7168" i="4"/>
  <c r="F7220" i="4"/>
  <c r="F7067" i="4"/>
  <c r="F6669" i="4"/>
  <c r="F6670" i="4"/>
  <c r="F7267" i="4"/>
  <c r="F7322" i="4"/>
  <c r="F6888" i="4"/>
  <c r="F7116" i="4"/>
  <c r="F7323" i="4"/>
  <c r="F7068" i="4"/>
  <c r="F7012" i="4"/>
  <c r="F7117" i="4"/>
  <c r="F7069" i="4"/>
  <c r="F7221" i="4"/>
  <c r="F7118" i="4"/>
  <c r="F7222" i="4"/>
  <c r="F2587" i="4"/>
  <c r="F7070" i="4"/>
  <c r="F1867" i="4"/>
  <c r="F4504" i="4"/>
  <c r="F869" i="4"/>
  <c r="F4921" i="4"/>
  <c r="F3438" i="4"/>
  <c r="F5379" i="4"/>
  <c r="F2042" i="4"/>
  <c r="F2756" i="4"/>
  <c r="F5601" i="4"/>
  <c r="F6022" i="4"/>
  <c r="F3611" i="4"/>
  <c r="F1036" i="4"/>
  <c r="F1525" i="4"/>
  <c r="F615" i="4"/>
  <c r="F7512" i="4"/>
  <c r="F7620" i="4"/>
  <c r="F2757" i="4"/>
  <c r="F396" i="4"/>
  <c r="F5273" i="4"/>
  <c r="F4505" i="4"/>
  <c r="F1363" i="4"/>
  <c r="F4227" i="4"/>
  <c r="F2043" i="4"/>
  <c r="F870" i="4"/>
  <c r="F3612" i="4"/>
  <c r="F1037" i="4"/>
  <c r="F1526" i="4"/>
  <c r="F1868" i="4"/>
  <c r="F3122" i="4"/>
  <c r="F4922" i="4"/>
  <c r="F500" i="4"/>
  <c r="F1364" i="4"/>
  <c r="F4506" i="4"/>
  <c r="F1527" i="4"/>
  <c r="F2044" i="4"/>
  <c r="F4228" i="4"/>
  <c r="F4786" i="4"/>
  <c r="F7702" i="4"/>
  <c r="F616" i="4"/>
  <c r="F7013" i="4"/>
  <c r="F6764" i="4"/>
  <c r="F740" i="4"/>
  <c r="F6765" i="4"/>
  <c r="F6578" i="4"/>
  <c r="F5602" i="4"/>
  <c r="F5804" i="4"/>
  <c r="F6312" i="4"/>
  <c r="F5805" i="4"/>
  <c r="F617" i="4"/>
  <c r="F618" i="4"/>
  <c r="F6131" i="4"/>
  <c r="F1869" i="4"/>
  <c r="F1528" i="4"/>
  <c r="F1038" i="4"/>
  <c r="F5603" i="4"/>
  <c r="F3274" i="4"/>
  <c r="F3613" i="4"/>
  <c r="F4923" i="4"/>
  <c r="F4079" i="4"/>
  <c r="F7268" i="4"/>
  <c r="F619" i="4"/>
  <c r="F7324" i="4"/>
  <c r="F6232" i="4"/>
  <c r="F6579" i="4"/>
  <c r="F2940" i="4"/>
  <c r="F3614" i="4"/>
  <c r="F2406" i="4"/>
  <c r="F4366" i="4"/>
  <c r="F6023" i="4"/>
  <c r="F4924" i="4"/>
  <c r="F1870" i="4"/>
  <c r="F7513" i="4"/>
  <c r="F7556" i="4"/>
  <c r="F7589" i="4"/>
  <c r="F5806" i="4"/>
  <c r="F5924" i="4"/>
  <c r="F2045" i="4"/>
  <c r="F397" i="4"/>
  <c r="F6828" i="4"/>
  <c r="F6889" i="4"/>
  <c r="F3439" i="4"/>
  <c r="F871" i="4"/>
  <c r="F7421" i="4"/>
  <c r="F3615" i="4"/>
  <c r="F3440" i="4"/>
  <c r="F3616" i="4"/>
  <c r="F4787" i="4"/>
  <c r="F6505" i="4"/>
  <c r="F2758" i="4"/>
  <c r="F2235" i="4"/>
  <c r="F4367" i="4"/>
  <c r="F4647" i="4"/>
  <c r="F1529" i="4"/>
  <c r="F2588" i="4"/>
  <c r="F4925" i="4"/>
  <c r="F5494" i="4"/>
  <c r="F5149" i="4"/>
  <c r="F1694" i="4"/>
  <c r="F5807" i="4"/>
  <c r="F2046" i="4"/>
  <c r="F3617" i="4"/>
  <c r="F4229" i="4"/>
  <c r="F4788" i="4"/>
  <c r="F7169" i="4"/>
  <c r="F2759" i="4"/>
  <c r="F7683" i="4"/>
  <c r="F2236" i="4"/>
  <c r="F4507" i="4"/>
  <c r="F4648" i="4"/>
  <c r="F1365" i="4"/>
  <c r="F2407" i="4"/>
  <c r="F3805" i="4"/>
  <c r="F3123" i="4"/>
  <c r="F4508" i="4"/>
  <c r="F741" i="4"/>
  <c r="F7514" i="4"/>
  <c r="F3124" i="4"/>
  <c r="F4926" i="4"/>
  <c r="F6829" i="4"/>
  <c r="F6313" i="4"/>
  <c r="F1871" i="4"/>
  <c r="F6132" i="4"/>
  <c r="F4509" i="4"/>
  <c r="F4649" i="4"/>
  <c r="F1039" i="4"/>
  <c r="F313" i="4"/>
  <c r="F2589" i="4"/>
  <c r="F169" i="4"/>
  <c r="F2760" i="4"/>
  <c r="F7170" i="4"/>
  <c r="F5041" i="4"/>
  <c r="F501" i="4"/>
  <c r="F1530" i="4"/>
  <c r="F1195" i="4"/>
  <c r="F502" i="4"/>
  <c r="F1872" i="4"/>
  <c r="F742" i="4"/>
  <c r="F314" i="4"/>
  <c r="F398" i="4"/>
  <c r="F2408" i="4"/>
  <c r="F3441" i="4"/>
  <c r="F2590" i="4"/>
  <c r="F4650" i="4"/>
  <c r="F7014" i="4"/>
  <c r="F5380" i="4"/>
  <c r="F3618" i="4"/>
  <c r="F4510" i="4"/>
  <c r="F6580" i="4"/>
  <c r="F7557" i="4"/>
  <c r="F7621" i="4"/>
  <c r="F7015" i="4"/>
  <c r="F7660" i="4"/>
  <c r="F6506" i="4"/>
  <c r="F7364" i="4"/>
  <c r="F5381" i="4"/>
  <c r="F6408" i="4"/>
  <c r="F6671" i="4"/>
  <c r="F5925" i="4"/>
  <c r="F6672" i="4"/>
  <c r="F5042" i="4"/>
  <c r="F6581" i="4"/>
  <c r="F6024" i="4"/>
  <c r="F1366" i="4"/>
  <c r="F872" i="4"/>
  <c r="F1531" i="4"/>
  <c r="F2409" i="4"/>
  <c r="F5043" i="4"/>
  <c r="F1040" i="4"/>
  <c r="F3442" i="4"/>
  <c r="F2410" i="4"/>
  <c r="F3619" i="4"/>
  <c r="F873" i="4"/>
  <c r="F874" i="4"/>
  <c r="F2761" i="4"/>
  <c r="F5274" i="4"/>
  <c r="F4230" i="4"/>
  <c r="F3943" i="4"/>
  <c r="F4080" i="4"/>
  <c r="F3125" i="4"/>
  <c r="F4081" i="4"/>
  <c r="F3944" i="4"/>
  <c r="F3945" i="4"/>
  <c r="F4082" i="4"/>
  <c r="F1695" i="4"/>
  <c r="F1367" i="4"/>
  <c r="F2411" i="4"/>
  <c r="F1696" i="4"/>
  <c r="F2591" i="4"/>
  <c r="F2762" i="4"/>
  <c r="F1368" i="4"/>
  <c r="F1873" i="4"/>
  <c r="F6582" i="4"/>
  <c r="F743" i="4"/>
  <c r="F3275" i="4"/>
  <c r="F744" i="4"/>
  <c r="F6409" i="4"/>
  <c r="F2763" i="4"/>
  <c r="F6133" i="4"/>
  <c r="F127" i="4"/>
  <c r="F6830" i="4"/>
  <c r="F3620" i="4"/>
  <c r="F239" i="4"/>
  <c r="F6134" i="4"/>
  <c r="F7558" i="4"/>
  <c r="F7590" i="4"/>
  <c r="F4231" i="4"/>
  <c r="F3276" i="4"/>
  <c r="F4368" i="4"/>
  <c r="F2764" i="4"/>
  <c r="F4789" i="4"/>
  <c r="F7724" i="4"/>
  <c r="F5382" i="4"/>
  <c r="F5275" i="4"/>
  <c r="F1369" i="4"/>
  <c r="F7725" i="4"/>
  <c r="F4232" i="4"/>
  <c r="F7672" i="4"/>
  <c r="F5044" i="4"/>
  <c r="F4083" i="4"/>
  <c r="F745" i="4"/>
  <c r="F5276" i="4"/>
  <c r="F4927" i="4"/>
  <c r="F3621" i="4"/>
  <c r="F2765" i="4"/>
  <c r="F6673" i="4"/>
  <c r="F746" i="4"/>
  <c r="F4651" i="4"/>
  <c r="F5277" i="4"/>
  <c r="F5604" i="4"/>
  <c r="F6135" i="4"/>
  <c r="F4084" i="4"/>
  <c r="F4233" i="4"/>
  <c r="F747" i="4"/>
  <c r="F2237" i="4"/>
  <c r="F1041" i="4"/>
  <c r="F7325" i="4"/>
  <c r="F3126" i="4"/>
  <c r="F7468" i="4"/>
  <c r="F6025" i="4"/>
  <c r="F57" i="4"/>
  <c r="F7326" i="4"/>
  <c r="F1874" i="4"/>
  <c r="F1370" i="4"/>
  <c r="F315" i="4"/>
  <c r="F5808" i="4"/>
  <c r="F1875" i="4"/>
  <c r="F7422" i="4"/>
  <c r="F5926" i="4"/>
  <c r="F1371" i="4"/>
  <c r="F3277" i="4"/>
  <c r="F2047" i="4"/>
  <c r="F240" i="4"/>
  <c r="F4790" i="4"/>
  <c r="F748" i="4"/>
  <c r="F4234" i="4"/>
  <c r="F875" i="4"/>
  <c r="F1697" i="4"/>
  <c r="F5809" i="4"/>
  <c r="F3622" i="4"/>
  <c r="F1876" i="4"/>
  <c r="F2766" i="4"/>
  <c r="F2238" i="4"/>
  <c r="F4652" i="4"/>
  <c r="F5495" i="4"/>
  <c r="F7269" i="4"/>
  <c r="F6233" i="4"/>
  <c r="F7270" i="4"/>
  <c r="F7515" i="4"/>
  <c r="F7703" i="4"/>
  <c r="F3278" i="4"/>
  <c r="F7327" i="4"/>
  <c r="F6766" i="4"/>
  <c r="F2941" i="4"/>
  <c r="F3127" i="4"/>
  <c r="F3946" i="4"/>
  <c r="F3947" i="4"/>
  <c r="F3623" i="4"/>
  <c r="F3948" i="4"/>
  <c r="F3279" i="4"/>
  <c r="F5278" i="4"/>
  <c r="F2767" i="4"/>
  <c r="F4235" i="4"/>
  <c r="F3128" i="4"/>
  <c r="F2942" i="4"/>
  <c r="F3949" i="4"/>
  <c r="F3280" i="4"/>
  <c r="F1698" i="4"/>
  <c r="F3281" i="4"/>
  <c r="F3950" i="4"/>
  <c r="F1877" i="4"/>
  <c r="F7661" i="4"/>
  <c r="F6831" i="4"/>
  <c r="F4511" i="4"/>
  <c r="F2239" i="4"/>
  <c r="F3624" i="4"/>
  <c r="F1372" i="4"/>
  <c r="F2240" i="4"/>
  <c r="F1196" i="4"/>
  <c r="F316" i="4"/>
  <c r="F1042" i="4"/>
  <c r="F5605" i="4"/>
  <c r="F90" i="4"/>
  <c r="F399" i="4"/>
  <c r="F400" i="4"/>
  <c r="F5496" i="4"/>
  <c r="F317" i="4"/>
  <c r="F7423" i="4"/>
  <c r="F3282" i="4"/>
  <c r="F318" i="4"/>
  <c r="F876" i="4"/>
  <c r="F2048" i="4"/>
  <c r="F4512" i="4"/>
  <c r="F7071" i="4"/>
  <c r="F2592" i="4"/>
  <c r="F5606" i="4"/>
  <c r="F5810" i="4"/>
  <c r="F7223" i="4"/>
  <c r="F7365" i="4"/>
  <c r="F620" i="4"/>
  <c r="F5383" i="4"/>
  <c r="F503" i="4"/>
  <c r="F4653" i="4"/>
  <c r="F1878" i="4"/>
  <c r="F5811" i="4"/>
  <c r="F2768" i="4"/>
  <c r="F6410" i="4"/>
  <c r="F3951" i="4"/>
  <c r="F7224" i="4"/>
  <c r="F6411" i="4"/>
  <c r="F3625" i="4"/>
  <c r="F3952" i="4"/>
  <c r="F621" i="4"/>
  <c r="F2241" i="4"/>
  <c r="F2769" i="4"/>
  <c r="F2242" i="4"/>
  <c r="F3443" i="4"/>
  <c r="F2593" i="4"/>
  <c r="F2049" i="4"/>
  <c r="F7559" i="4"/>
  <c r="F5150" i="4"/>
  <c r="F1373" i="4"/>
  <c r="F5607" i="4"/>
  <c r="F5045" i="4"/>
  <c r="F5046" i="4"/>
  <c r="F4513" i="4"/>
  <c r="F3953" i="4"/>
  <c r="F5384" i="4"/>
  <c r="F1879" i="4"/>
  <c r="F2050" i="4"/>
  <c r="F2051" i="4"/>
  <c r="F3806" i="4"/>
  <c r="F4791" i="4"/>
  <c r="F6234" i="4"/>
  <c r="F4085" i="4"/>
  <c r="F1043" i="4"/>
  <c r="F5705" i="4"/>
  <c r="F3129" i="4"/>
  <c r="F3444" i="4"/>
  <c r="F2594" i="4"/>
  <c r="F1374" i="4"/>
  <c r="F91" i="4"/>
  <c r="F3626" i="4"/>
  <c r="F2052" i="4"/>
  <c r="F2595" i="4"/>
  <c r="F1044" i="4"/>
  <c r="F2412" i="4"/>
  <c r="F2943" i="4"/>
  <c r="F3130" i="4"/>
  <c r="F2596" i="4"/>
  <c r="F1880" i="4"/>
  <c r="F4654" i="4"/>
  <c r="F3131" i="4"/>
  <c r="F3807" i="4"/>
  <c r="F4655" i="4"/>
  <c r="F6026" i="4"/>
  <c r="F5151" i="4"/>
  <c r="F5812" i="4"/>
  <c r="F504" i="4"/>
  <c r="F2243" i="4"/>
  <c r="F1881" i="4"/>
  <c r="F7560" i="4"/>
  <c r="F1532" i="4"/>
  <c r="F401" i="4"/>
  <c r="F319" i="4"/>
  <c r="F5047" i="4"/>
  <c r="F877" i="4"/>
  <c r="F402" i="4"/>
  <c r="F622" i="4"/>
  <c r="F1375" i="4"/>
  <c r="F878" i="4"/>
  <c r="F320" i="4"/>
  <c r="F879" i="4"/>
  <c r="F1376" i="4"/>
  <c r="F1197" i="4"/>
  <c r="F2053" i="4"/>
  <c r="F5152" i="4"/>
  <c r="F6583" i="4"/>
  <c r="F1533" i="4"/>
  <c r="F1377" i="4"/>
  <c r="F1045" i="4"/>
  <c r="F1046" i="4"/>
  <c r="F1534" i="4"/>
  <c r="F1198" i="4"/>
  <c r="F3808" i="4"/>
  <c r="F505" i="4"/>
  <c r="F2054" i="4"/>
  <c r="F1199" i="4"/>
  <c r="F1200" i="4"/>
  <c r="F1535" i="4"/>
  <c r="F4792" i="4"/>
  <c r="F3132" i="4"/>
  <c r="F7171" i="4"/>
  <c r="F403" i="4"/>
  <c r="F1378" i="4"/>
  <c r="F4086" i="4"/>
  <c r="F6674" i="4"/>
  <c r="F6675" i="4"/>
  <c r="F3283" i="4"/>
  <c r="F7516" i="4"/>
  <c r="F6890" i="4"/>
  <c r="F880" i="4"/>
  <c r="F6832" i="4"/>
  <c r="F5279" i="4"/>
  <c r="F7328" i="4"/>
  <c r="F7726" i="4"/>
  <c r="F4656" i="4"/>
  <c r="F1699" i="4"/>
  <c r="F2055" i="4"/>
  <c r="F2413" i="4"/>
  <c r="F3809" i="4"/>
  <c r="F3284" i="4"/>
  <c r="F6833" i="4"/>
  <c r="F6507" i="4"/>
  <c r="F4657" i="4"/>
  <c r="F4087" i="4"/>
  <c r="F7517" i="4"/>
  <c r="F2944" i="4"/>
  <c r="F6767" i="4"/>
  <c r="F7424" i="4"/>
  <c r="F5706" i="4"/>
  <c r="F881" i="4"/>
  <c r="F623" i="4"/>
  <c r="F5608" i="4"/>
  <c r="F6944" i="4"/>
  <c r="F7072" i="4"/>
  <c r="F7225" i="4"/>
  <c r="F7329" i="4"/>
  <c r="F4793" i="4"/>
  <c r="F7622" i="4"/>
  <c r="F7330" i="4"/>
  <c r="F2945" i="4"/>
  <c r="F7366" i="4"/>
  <c r="F6027" i="4"/>
  <c r="F2597" i="4"/>
  <c r="F6314" i="4"/>
  <c r="F7172" i="4"/>
  <c r="F2414" i="4"/>
  <c r="F4369" i="4"/>
  <c r="F1047" i="4"/>
  <c r="F1201" i="4"/>
  <c r="F2770" i="4"/>
  <c r="F7704" i="4"/>
  <c r="F4658" i="4"/>
  <c r="F2946" i="4"/>
  <c r="F3445" i="4"/>
  <c r="F1202" i="4"/>
  <c r="F4794" i="4"/>
  <c r="F2415" i="4"/>
  <c r="F4795" i="4"/>
  <c r="F4796" i="4"/>
  <c r="F3285" i="4"/>
  <c r="F2416" i="4"/>
  <c r="F7367" i="4"/>
  <c r="F7173" i="4"/>
  <c r="F2947" i="4"/>
  <c r="F1536" i="4"/>
  <c r="F3286" i="4"/>
  <c r="F1203" i="4"/>
  <c r="F3287" i="4"/>
  <c r="F4928" i="4"/>
  <c r="F2948" i="4"/>
  <c r="F7561" i="4"/>
  <c r="F2056" i="4"/>
  <c r="F5153" i="4"/>
  <c r="F1700" i="4"/>
  <c r="F3627" i="4"/>
  <c r="F3810" i="4"/>
  <c r="F1204" i="4"/>
  <c r="F3628" i="4"/>
  <c r="F7469" i="4"/>
  <c r="F2598" i="4"/>
  <c r="F5048" i="4"/>
  <c r="F5280" i="4"/>
  <c r="F7226" i="4"/>
  <c r="F3446" i="4"/>
  <c r="F3811" i="4"/>
  <c r="F4370" i="4"/>
  <c r="F2057" i="4"/>
  <c r="F2417" i="4"/>
  <c r="F4797" i="4"/>
  <c r="F7174" i="4"/>
  <c r="F2418" i="4"/>
  <c r="F6584" i="4"/>
  <c r="F7016" i="4"/>
  <c r="F6235" i="4"/>
  <c r="F6585" i="4"/>
  <c r="F5281" i="4"/>
  <c r="F1882" i="4"/>
  <c r="F5813" i="4"/>
  <c r="F6945" i="4"/>
  <c r="F2419" i="4"/>
  <c r="F7673" i="4"/>
  <c r="F5497" i="4"/>
  <c r="F3812" i="4"/>
  <c r="F6236" i="4"/>
  <c r="F4514" i="4"/>
  <c r="F7623" i="4"/>
  <c r="F5049" i="4"/>
  <c r="F5154" i="4"/>
  <c r="F2244" i="4"/>
  <c r="F506" i="4"/>
  <c r="F1883" i="4"/>
  <c r="F1205" i="4"/>
  <c r="F6412" i="4"/>
  <c r="F4088" i="4"/>
  <c r="F3133" i="4"/>
  <c r="F7727" i="4"/>
  <c r="F6834" i="4"/>
  <c r="F7624" i="4"/>
  <c r="F7119" i="4"/>
  <c r="F241" i="4"/>
  <c r="F882" i="4"/>
  <c r="F6891" i="4"/>
  <c r="F1701" i="4"/>
  <c r="F7518" i="4"/>
  <c r="F1206" i="4"/>
  <c r="F4929" i="4"/>
  <c r="F3288" i="4"/>
  <c r="F321" i="4"/>
  <c r="F3954" i="4"/>
  <c r="F2058" i="4"/>
  <c r="F1702" i="4"/>
  <c r="F3955" i="4"/>
  <c r="F507" i="4"/>
  <c r="F2420" i="4"/>
  <c r="F3813" i="4"/>
  <c r="F2059" i="4"/>
  <c r="F3289" i="4"/>
  <c r="F5609" i="4"/>
  <c r="F3814" i="4"/>
  <c r="F3447" i="4"/>
  <c r="F1884" i="4"/>
  <c r="F4089" i="4"/>
  <c r="F4090" i="4"/>
  <c r="F3815" i="4"/>
  <c r="F3134" i="4"/>
  <c r="F4659" i="4"/>
  <c r="F4930" i="4"/>
  <c r="F3448" i="4"/>
  <c r="F4798" i="4"/>
  <c r="F624" i="4"/>
  <c r="F1885" i="4"/>
  <c r="F2599" i="4"/>
  <c r="F3629" i="4"/>
  <c r="F2421" i="4"/>
  <c r="F3290" i="4"/>
  <c r="F2060" i="4"/>
  <c r="F2771" i="4"/>
  <c r="F3630" i="4"/>
  <c r="F6892" i="4"/>
  <c r="F4660" i="4"/>
  <c r="F2422" i="4"/>
  <c r="F1886" i="4"/>
  <c r="F2772" i="4"/>
  <c r="F1887" i="4"/>
  <c r="F7674" i="4"/>
  <c r="F2949" i="4"/>
  <c r="F2061" i="4"/>
  <c r="F3631" i="4"/>
  <c r="F1888" i="4"/>
  <c r="F1537" i="4"/>
  <c r="F404" i="4"/>
  <c r="F508" i="4"/>
  <c r="F2600" i="4"/>
  <c r="F2062" i="4"/>
  <c r="F7271" i="4"/>
  <c r="F2601" i="4"/>
  <c r="F4515" i="4"/>
  <c r="F4661" i="4"/>
  <c r="F3135" i="4"/>
  <c r="F4236" i="4"/>
  <c r="F5155" i="4"/>
  <c r="F3632" i="4"/>
  <c r="F4516" i="4"/>
  <c r="F3291" i="4"/>
  <c r="F509" i="4"/>
  <c r="F1379" i="4"/>
  <c r="F7425" i="4"/>
  <c r="F883" i="4"/>
  <c r="F5707" i="4"/>
  <c r="F4662" i="4"/>
  <c r="F3633" i="4"/>
  <c r="F1889" i="4"/>
  <c r="F6508" i="4"/>
  <c r="F3956" i="4"/>
  <c r="F2245" i="4"/>
  <c r="F3634" i="4"/>
  <c r="F4799" i="4"/>
  <c r="F7017" i="4"/>
  <c r="F3816" i="4"/>
  <c r="F2423" i="4"/>
  <c r="F3635" i="4"/>
  <c r="F1890" i="4"/>
  <c r="F1538" i="4"/>
  <c r="F5282" i="4"/>
  <c r="F1539" i="4"/>
  <c r="F1703" i="4"/>
  <c r="F6946" i="4"/>
  <c r="F2773" i="4"/>
  <c r="F3957" i="4"/>
  <c r="F2424" i="4"/>
  <c r="F3958" i="4"/>
  <c r="F1048" i="4"/>
  <c r="F3292" i="4"/>
  <c r="F2602" i="4"/>
  <c r="F1891" i="4"/>
  <c r="F1540" i="4"/>
  <c r="F749" i="4"/>
  <c r="F3449" i="4"/>
  <c r="F2950" i="4"/>
  <c r="F6509" i="4"/>
  <c r="F884" i="4"/>
  <c r="F2063" i="4"/>
  <c r="F2951" i="4"/>
  <c r="F4800" i="4"/>
  <c r="F3136" i="4"/>
  <c r="F4371" i="4"/>
  <c r="F2952" i="4"/>
  <c r="F5927" i="4"/>
  <c r="F1704" i="4"/>
  <c r="F5498" i="4"/>
  <c r="F7643" i="4"/>
  <c r="F625" i="4"/>
  <c r="F6586" i="4"/>
  <c r="F2603" i="4"/>
  <c r="F1892" i="4"/>
  <c r="F2246" i="4"/>
  <c r="F1380" i="4"/>
  <c r="F3450" i="4"/>
  <c r="F4237" i="4"/>
  <c r="F4801" i="4"/>
  <c r="F1049" i="4"/>
  <c r="F1893" i="4"/>
  <c r="F2425" i="4"/>
  <c r="F1381" i="4"/>
  <c r="F5156" i="4"/>
  <c r="F1894" i="4"/>
  <c r="F2604" i="4"/>
  <c r="F1895" i="4"/>
  <c r="F1050" i="4"/>
  <c r="F1705" i="4"/>
  <c r="F2953" i="4"/>
  <c r="F7519" i="4"/>
  <c r="F7591" i="4"/>
  <c r="F2774" i="4"/>
  <c r="F885" i="4"/>
  <c r="F242" i="4"/>
  <c r="F1896" i="4"/>
  <c r="F2247" i="4"/>
  <c r="F1706" i="4"/>
  <c r="F3137" i="4"/>
  <c r="F7426" i="4"/>
  <c r="F6413" i="4"/>
  <c r="F7520" i="4"/>
  <c r="F4663" i="4"/>
  <c r="F3636" i="4"/>
  <c r="F2248" i="4"/>
  <c r="F4802" i="4"/>
  <c r="F626" i="4"/>
  <c r="F2775" i="4"/>
  <c r="F6510" i="4"/>
  <c r="F6893" i="4"/>
  <c r="F6768" i="4"/>
  <c r="F5283" i="4"/>
  <c r="F6414" i="4"/>
  <c r="F6587" i="4"/>
  <c r="F2249" i="4"/>
  <c r="F3293" i="4"/>
  <c r="F3637" i="4"/>
  <c r="F5050" i="4"/>
  <c r="F243" i="4"/>
  <c r="F2064" i="4"/>
  <c r="F1382" i="4"/>
  <c r="F4517" i="4"/>
  <c r="F886" i="4"/>
  <c r="F322" i="4"/>
  <c r="F627" i="4"/>
  <c r="F4238" i="4"/>
  <c r="F3959" i="4"/>
  <c r="F750" i="4"/>
  <c r="F4091" i="4"/>
  <c r="F4803" i="4"/>
  <c r="F3451" i="4"/>
  <c r="F1051" i="4"/>
  <c r="F2776" i="4"/>
  <c r="F4372" i="4"/>
  <c r="F5708" i="4"/>
  <c r="F3960" i="4"/>
  <c r="F7018" i="4"/>
  <c r="F4804" i="4"/>
  <c r="F3638" i="4"/>
  <c r="F1383" i="4"/>
  <c r="F1384" i="4"/>
  <c r="F405" i="4"/>
  <c r="F4805" i="4"/>
  <c r="F2605" i="4"/>
  <c r="F3452" i="4"/>
  <c r="F2954" i="4"/>
  <c r="F7073" i="4"/>
  <c r="F887" i="4"/>
  <c r="F2065" i="4"/>
  <c r="F5928" i="4"/>
  <c r="F6028" i="4"/>
  <c r="F5157" i="4"/>
  <c r="F7368" i="4"/>
  <c r="F2777" i="4"/>
  <c r="F7369" i="4"/>
  <c r="F4518" i="4"/>
  <c r="F3453" i="4"/>
  <c r="F170" i="4"/>
  <c r="F7427" i="4"/>
  <c r="F171" i="4"/>
  <c r="F1385" i="4"/>
  <c r="F510" i="4"/>
  <c r="F511" i="4"/>
  <c r="F323" i="4"/>
  <c r="F2066" i="4"/>
  <c r="F628" i="4"/>
  <c r="F629" i="4"/>
  <c r="F6315" i="4"/>
  <c r="F128" i="4"/>
  <c r="F1052" i="4"/>
  <c r="F1386" i="4"/>
  <c r="F6237" i="4"/>
  <c r="F2955" i="4"/>
  <c r="F324" i="4"/>
  <c r="F6947" i="4"/>
  <c r="F7521" i="4"/>
  <c r="F6316" i="4"/>
  <c r="F2778" i="4"/>
  <c r="F4092" i="4"/>
  <c r="F2250" i="4"/>
  <c r="F2067" i="4"/>
  <c r="F7227" i="4"/>
  <c r="F2779" i="4"/>
  <c r="F2251" i="4"/>
  <c r="F3454" i="4"/>
  <c r="F2780" i="4"/>
  <c r="F4806" i="4"/>
  <c r="F3639" i="4"/>
  <c r="F4807" i="4"/>
  <c r="F3640" i="4"/>
  <c r="F4931" i="4"/>
  <c r="F5385" i="4"/>
  <c r="F3641" i="4"/>
  <c r="F6029" i="4"/>
  <c r="F4093" i="4"/>
  <c r="F1053" i="4"/>
  <c r="F6136" i="4"/>
  <c r="F5929" i="4"/>
  <c r="F2426" i="4"/>
  <c r="F5499" i="4"/>
  <c r="F4239" i="4"/>
  <c r="F2427" i="4"/>
  <c r="F2606" i="4"/>
  <c r="F4519" i="4"/>
  <c r="F406" i="4"/>
  <c r="F3817" i="4"/>
  <c r="F3642" i="4"/>
  <c r="F4094" i="4"/>
  <c r="F4664" i="4"/>
  <c r="F4373" i="4"/>
  <c r="F4095" i="4"/>
  <c r="F4240" i="4"/>
  <c r="F3961" i="4"/>
  <c r="F1207" i="4"/>
  <c r="F4096" i="4"/>
  <c r="F3455" i="4"/>
  <c r="F4520" i="4"/>
  <c r="F4097" i="4"/>
  <c r="F4665" i="4"/>
  <c r="F4521" i="4"/>
  <c r="F1387" i="4"/>
  <c r="F2781" i="4"/>
  <c r="F4522" i="4"/>
  <c r="F4098" i="4"/>
  <c r="F1707" i="4"/>
  <c r="F3643" i="4"/>
  <c r="F4241" i="4"/>
  <c r="F3456" i="4"/>
  <c r="F6030" i="4"/>
  <c r="F1388" i="4"/>
  <c r="F4808" i="4"/>
  <c r="F2428" i="4"/>
  <c r="F1054" i="4"/>
  <c r="F3644" i="4"/>
  <c r="F172" i="4"/>
  <c r="F3962" i="4"/>
  <c r="F2429" i="4"/>
  <c r="F3457" i="4"/>
  <c r="F7470" i="4"/>
  <c r="F3818" i="4"/>
  <c r="F2782" i="4"/>
  <c r="F3138" i="4"/>
  <c r="F2430" i="4"/>
  <c r="F3645" i="4"/>
  <c r="F4523" i="4"/>
  <c r="F2068" i="4"/>
  <c r="F2252" i="4"/>
  <c r="F2956" i="4"/>
  <c r="F512" i="4"/>
  <c r="F2253" i="4"/>
  <c r="F4374" i="4"/>
  <c r="F3294" i="4"/>
  <c r="F5814" i="4"/>
  <c r="F2069" i="4"/>
  <c r="F2957" i="4"/>
  <c r="F2254" i="4"/>
  <c r="F3819" i="4"/>
  <c r="F630" i="4"/>
  <c r="F4099" i="4"/>
  <c r="F1708" i="4"/>
  <c r="F2431" i="4"/>
  <c r="F5051" i="4"/>
  <c r="F4242" i="4"/>
  <c r="F3646" i="4"/>
  <c r="F4243" i="4"/>
  <c r="F2070" i="4"/>
  <c r="F3139" i="4"/>
  <c r="F7272" i="4"/>
  <c r="F1208" i="4"/>
  <c r="F5610" i="4"/>
  <c r="F3140" i="4"/>
  <c r="F2255" i="4"/>
  <c r="F6676" i="4"/>
  <c r="F5052" i="4"/>
  <c r="F1541" i="4"/>
  <c r="F2958" i="4"/>
  <c r="F888" i="4"/>
  <c r="F3647" i="4"/>
  <c r="F2959" i="4"/>
  <c r="F4375" i="4"/>
  <c r="F6317" i="4"/>
  <c r="F7074" i="4"/>
  <c r="F2783" i="4"/>
  <c r="F4932" i="4"/>
  <c r="F5815" i="4"/>
  <c r="F5158" i="4"/>
  <c r="F5500" i="4"/>
  <c r="F5386" i="4"/>
  <c r="F889" i="4"/>
  <c r="F6031" i="4"/>
  <c r="F5501" i="4"/>
  <c r="F6137" i="4"/>
  <c r="F1389" i="4"/>
  <c r="F6415" i="4"/>
  <c r="F6318" i="4"/>
  <c r="F6032" i="4"/>
  <c r="F5709" i="4"/>
  <c r="F5159" i="4"/>
  <c r="F5502" i="4"/>
  <c r="F1209" i="4"/>
  <c r="F5816" i="4"/>
  <c r="F5160" i="4"/>
  <c r="F1709" i="4"/>
  <c r="F4666" i="4"/>
  <c r="F7471" i="4"/>
  <c r="F3820" i="4"/>
  <c r="F1710" i="4"/>
  <c r="F4376" i="4"/>
  <c r="F2784" i="4"/>
  <c r="F1390" i="4"/>
  <c r="F6033" i="4"/>
  <c r="F6238" i="4"/>
  <c r="F2071" i="4"/>
  <c r="F1897" i="4"/>
  <c r="F4809" i="4"/>
  <c r="F7592" i="4"/>
  <c r="F7684" i="4"/>
  <c r="F3141" i="4"/>
  <c r="F3142" i="4"/>
  <c r="F2960" i="4"/>
  <c r="F3295" i="4"/>
  <c r="F3458" i="4"/>
  <c r="F3143" i="4"/>
  <c r="F3296" i="4"/>
  <c r="F3144" i="4"/>
  <c r="F4100" i="4"/>
  <c r="F3648" i="4"/>
  <c r="F3649" i="4"/>
  <c r="F3459" i="4"/>
  <c r="F3963" i="4"/>
  <c r="F3460" i="4"/>
  <c r="F3297" i="4"/>
  <c r="F3650" i="4"/>
  <c r="F3298" i="4"/>
  <c r="F1210" i="4"/>
  <c r="F2961" i="4"/>
  <c r="F2256" i="4"/>
  <c r="F7370" i="4"/>
  <c r="F4101" i="4"/>
  <c r="F3461" i="4"/>
  <c r="F3299" i="4"/>
  <c r="F2785" i="4"/>
  <c r="F4524" i="4"/>
  <c r="F3964" i="4"/>
  <c r="F3300" i="4"/>
  <c r="F4377" i="4"/>
  <c r="F2432" i="4"/>
  <c r="F3462" i="4"/>
  <c r="F1898" i="4"/>
  <c r="F1391" i="4"/>
  <c r="F4102" i="4"/>
  <c r="F4103" i="4"/>
  <c r="F4104" i="4"/>
  <c r="F2433" i="4"/>
  <c r="F3145" i="4"/>
  <c r="F4105" i="4"/>
  <c r="F2962" i="4"/>
  <c r="F751" i="4"/>
  <c r="F3821" i="4"/>
  <c r="F2607" i="4"/>
  <c r="F3651" i="4"/>
  <c r="F4106" i="4"/>
  <c r="F4378" i="4"/>
  <c r="F3301" i="4"/>
  <c r="F7593" i="4"/>
  <c r="F4810" i="4"/>
  <c r="F3146" i="4"/>
  <c r="F5930" i="4"/>
  <c r="F3302" i="4"/>
  <c r="F3463" i="4"/>
  <c r="F4667" i="4"/>
  <c r="F5931" i="4"/>
  <c r="F2257" i="4"/>
  <c r="F3464" i="4"/>
  <c r="F1711" i="4"/>
  <c r="F2434" i="4"/>
  <c r="F4244" i="4"/>
  <c r="F4245" i="4"/>
  <c r="F6138" i="4"/>
  <c r="F1542" i="4"/>
  <c r="F5611" i="4"/>
  <c r="F4246" i="4"/>
  <c r="F3822" i="4"/>
  <c r="F6588" i="4"/>
  <c r="F2786" i="4"/>
  <c r="F4379" i="4"/>
  <c r="F6139" i="4"/>
  <c r="F2608" i="4"/>
  <c r="F631" i="4"/>
  <c r="F2435" i="4"/>
  <c r="F7331" i="4"/>
  <c r="F407" i="4"/>
  <c r="F6511" i="4"/>
  <c r="F6677" i="4"/>
  <c r="F2436" i="4"/>
  <c r="F5161" i="4"/>
  <c r="F513" i="4"/>
  <c r="F4811" i="4"/>
  <c r="F1055" i="4"/>
  <c r="F3652" i="4"/>
  <c r="F4812" i="4"/>
  <c r="F3823" i="4"/>
  <c r="F2258" i="4"/>
  <c r="F3147" i="4"/>
  <c r="F5162" i="4"/>
  <c r="F1392" i="4"/>
  <c r="F2437" i="4"/>
  <c r="F4525" i="4"/>
  <c r="F4668" i="4"/>
  <c r="F4933" i="4"/>
  <c r="F4380" i="4"/>
  <c r="F5387" i="4"/>
  <c r="F5163" i="4"/>
  <c r="F6589" i="4"/>
  <c r="F6239" i="4"/>
  <c r="F2963" i="4"/>
  <c r="F752" i="4"/>
  <c r="F6140" i="4"/>
  <c r="F7075" i="4"/>
  <c r="F6141" i="4"/>
  <c r="F6240" i="4"/>
  <c r="F4107" i="4"/>
  <c r="F2609" i="4"/>
  <c r="F1393" i="4"/>
  <c r="F6241" i="4"/>
  <c r="F4813" i="4"/>
  <c r="F2259" i="4"/>
  <c r="F1211" i="4"/>
  <c r="F2964" i="4"/>
  <c r="F753" i="4"/>
  <c r="F1394" i="4"/>
  <c r="F2438" i="4"/>
  <c r="F4247" i="4"/>
  <c r="F4248" i="4"/>
  <c r="F890" i="4"/>
  <c r="F2965" i="4"/>
  <c r="F891" i="4"/>
  <c r="F6769" i="4"/>
  <c r="F3148" i="4"/>
  <c r="F1712" i="4"/>
  <c r="F3653" i="4"/>
  <c r="F4108" i="4"/>
  <c r="F1713" i="4"/>
  <c r="F3654" i="4"/>
  <c r="F2787" i="4"/>
  <c r="F3824" i="4"/>
  <c r="F3149" i="4"/>
  <c r="F5284" i="4"/>
  <c r="F4526" i="4"/>
  <c r="F632" i="4"/>
  <c r="F754" i="4"/>
  <c r="F6416" i="4"/>
  <c r="F1543" i="4"/>
  <c r="F4381" i="4"/>
  <c r="F4527" i="4"/>
  <c r="F3655" i="4"/>
  <c r="F2966" i="4"/>
  <c r="F5164" i="4"/>
  <c r="F5053" i="4"/>
  <c r="F6590" i="4"/>
  <c r="F1212" i="4"/>
  <c r="F2967" i="4"/>
  <c r="F1714" i="4"/>
  <c r="F3965" i="4"/>
  <c r="F4382" i="4"/>
  <c r="F4528" i="4"/>
  <c r="F3465" i="4"/>
  <c r="F1715" i="4"/>
  <c r="F4669" i="4"/>
  <c r="F5054" i="4"/>
  <c r="F4383" i="4"/>
  <c r="F6142" i="4"/>
  <c r="F4109" i="4"/>
  <c r="F4670" i="4"/>
  <c r="F3150" i="4"/>
  <c r="F3151" i="4"/>
  <c r="F3466" i="4"/>
  <c r="F2610" i="4"/>
  <c r="F4814" i="4"/>
  <c r="F5612" i="4"/>
  <c r="F4529" i="4"/>
  <c r="F5613" i="4"/>
  <c r="F5388" i="4"/>
  <c r="F2611" i="4"/>
  <c r="F4815" i="4"/>
  <c r="F3152" i="4"/>
  <c r="F4530" i="4"/>
  <c r="F1213" i="4"/>
  <c r="F4934" i="4"/>
  <c r="F5285" i="4"/>
  <c r="F6034" i="4"/>
  <c r="F408" i="4"/>
  <c r="F1716" i="4"/>
  <c r="F2968" i="4"/>
  <c r="F409" i="4"/>
  <c r="F1717" i="4"/>
  <c r="F6035" i="4"/>
  <c r="F3966" i="4"/>
  <c r="F6417" i="4"/>
  <c r="F6242" i="4"/>
  <c r="F2969" i="4"/>
  <c r="F6143" i="4"/>
  <c r="F3656" i="4"/>
  <c r="F6770" i="4"/>
  <c r="F5614" i="4"/>
  <c r="F1214" i="4"/>
  <c r="F3657" i="4"/>
  <c r="F3825" i="4"/>
  <c r="F4249" i="4"/>
  <c r="F3467" i="4"/>
  <c r="F892" i="4"/>
  <c r="F1718" i="4"/>
  <c r="F3468" i="4"/>
  <c r="F3826" i="4"/>
  <c r="F2612" i="4"/>
  <c r="F3827" i="4"/>
  <c r="F3303" i="4"/>
  <c r="F3153" i="4"/>
  <c r="F3154" i="4"/>
  <c r="F3658" i="4"/>
  <c r="F2613" i="4"/>
  <c r="F3828" i="4"/>
  <c r="F3304" i="4"/>
  <c r="F3469" i="4"/>
  <c r="F3829" i="4"/>
  <c r="F3470" i="4"/>
  <c r="F2970" i="4"/>
  <c r="F3155" i="4"/>
  <c r="F3305" i="4"/>
  <c r="F3306" i="4"/>
  <c r="F1395" i="4"/>
  <c r="F6418" i="4"/>
  <c r="F2439" i="4"/>
  <c r="F1544" i="4"/>
  <c r="F173" i="4"/>
  <c r="F2788" i="4"/>
  <c r="F7685" i="4"/>
  <c r="F2789" i="4"/>
  <c r="F1396" i="4"/>
  <c r="F2440" i="4"/>
  <c r="F633" i="4"/>
  <c r="F634" i="4"/>
  <c r="F174" i="4"/>
  <c r="F129" i="4"/>
  <c r="F1545" i="4"/>
  <c r="F6036" i="4"/>
  <c r="F2072" i="4"/>
  <c r="F3471" i="4"/>
  <c r="F3307" i="4"/>
  <c r="F3830" i="4"/>
  <c r="F2971" i="4"/>
  <c r="F5817" i="4"/>
  <c r="F6678" i="4"/>
  <c r="F2614" i="4"/>
  <c r="F893" i="4"/>
  <c r="F4250" i="4"/>
  <c r="F2441" i="4"/>
  <c r="F410" i="4"/>
  <c r="F1215" i="4"/>
  <c r="F1397" i="4"/>
  <c r="F3659" i="4"/>
  <c r="F3156" i="4"/>
  <c r="F2790" i="4"/>
  <c r="F4816" i="4"/>
  <c r="F1546" i="4"/>
  <c r="F4384" i="4"/>
  <c r="F6771" i="4"/>
  <c r="F2442" i="4"/>
  <c r="F1056" i="4"/>
  <c r="F3308" i="4"/>
  <c r="F2615" i="4"/>
  <c r="F5286" i="4"/>
  <c r="F1719" i="4"/>
  <c r="F5503" i="4"/>
  <c r="F3157" i="4"/>
  <c r="F2443" i="4"/>
  <c r="F4110" i="4"/>
  <c r="F2260" i="4"/>
  <c r="F7594" i="4"/>
  <c r="F5932" i="4"/>
  <c r="F2616" i="4"/>
  <c r="F2073" i="4"/>
  <c r="F7019" i="4"/>
  <c r="F3309" i="4"/>
  <c r="F3472" i="4"/>
  <c r="F3158" i="4"/>
  <c r="F1720" i="4"/>
  <c r="F2074" i="4"/>
  <c r="F2972" i="4"/>
  <c r="F5933" i="4"/>
  <c r="F4111" i="4"/>
  <c r="F2617" i="4"/>
  <c r="F4385" i="4"/>
  <c r="F4671" i="4"/>
  <c r="F175" i="4"/>
  <c r="F4531" i="4"/>
  <c r="F4532" i="4"/>
  <c r="F755" i="4"/>
  <c r="F3831" i="4"/>
  <c r="F4112" i="4"/>
  <c r="F4251" i="4"/>
  <c r="F1057" i="4"/>
  <c r="F635" i="4"/>
  <c r="F2973" i="4"/>
  <c r="F6591" i="4"/>
  <c r="F2261" i="4"/>
  <c r="F325" i="4"/>
  <c r="F1058" i="4"/>
  <c r="F2075" i="4"/>
  <c r="F894" i="4"/>
  <c r="F4113" i="4"/>
  <c r="F2791" i="4"/>
  <c r="F6835" i="4"/>
  <c r="F7644" i="4"/>
  <c r="F2444" i="4"/>
  <c r="F1398" i="4"/>
  <c r="F2792" i="4"/>
  <c r="F1721" i="4"/>
  <c r="F4672" i="4"/>
  <c r="F2262" i="4"/>
  <c r="F1216" i="4"/>
  <c r="F5287" i="4"/>
  <c r="F7020" i="4"/>
  <c r="F7120" i="4"/>
  <c r="F3832" i="4"/>
  <c r="F636" i="4"/>
  <c r="F1217" i="4"/>
  <c r="F2076" i="4"/>
  <c r="F5389" i="4"/>
  <c r="F3660" i="4"/>
  <c r="F5710" i="4"/>
  <c r="F2445" i="4"/>
  <c r="F6419" i="4"/>
  <c r="F7686" i="4"/>
  <c r="F5711" i="4"/>
  <c r="F5288" i="4"/>
  <c r="F1059" i="4"/>
  <c r="F756" i="4"/>
  <c r="F514" i="4"/>
  <c r="F4386" i="4"/>
  <c r="F4935" i="4"/>
  <c r="F5289" i="4"/>
  <c r="F5818" i="4"/>
  <c r="F4936" i="4"/>
  <c r="F5615" i="4"/>
  <c r="F5055" i="4"/>
  <c r="F2974" i="4"/>
  <c r="F3159" i="4"/>
  <c r="F5616" i="4"/>
  <c r="F4252" i="4"/>
  <c r="F6319" i="4"/>
  <c r="F130" i="4"/>
  <c r="F326" i="4"/>
  <c r="F895" i="4"/>
  <c r="F244" i="4"/>
  <c r="F1218" i="4"/>
  <c r="F1399" i="4"/>
  <c r="F515" i="4"/>
  <c r="F58" i="4"/>
  <c r="F245" i="4"/>
  <c r="F7562" i="4"/>
  <c r="F5056" i="4"/>
  <c r="F6512" i="4"/>
  <c r="F7021" i="4"/>
  <c r="F2077" i="4"/>
  <c r="F6320" i="4"/>
  <c r="F5712" i="4"/>
  <c r="F1899" i="4"/>
  <c r="F6144" i="4"/>
  <c r="F5390" i="4"/>
  <c r="F5934" i="4"/>
  <c r="F4253" i="4"/>
  <c r="F6243" i="4"/>
  <c r="F1722" i="4"/>
  <c r="F4114" i="4"/>
  <c r="F7705" i="4"/>
  <c r="F6513" i="4"/>
  <c r="F5165" i="4"/>
  <c r="F7076" i="4"/>
  <c r="F2793" i="4"/>
  <c r="F6037" i="4"/>
  <c r="F6679" i="4"/>
  <c r="F2078" i="4"/>
  <c r="F1060" i="4"/>
  <c r="F5166" i="4"/>
  <c r="F4254" i="4"/>
  <c r="F6514" i="4"/>
  <c r="F5935" i="4"/>
  <c r="F7675" i="4"/>
  <c r="F6894" i="4"/>
  <c r="F4817" i="4"/>
  <c r="F5290" i="4"/>
  <c r="F6680" i="4"/>
  <c r="F7228" i="4"/>
  <c r="F7175" i="4"/>
  <c r="F7077" i="4"/>
  <c r="F327" i="4"/>
  <c r="F6772" i="4"/>
  <c r="F1723" i="4"/>
  <c r="F1400" i="4"/>
  <c r="F1219" i="4"/>
  <c r="F131" i="4"/>
  <c r="F516" i="4"/>
  <c r="F3473" i="4"/>
  <c r="F1900" i="4"/>
  <c r="F7563" i="4"/>
  <c r="F6948" i="4"/>
  <c r="F7229" i="4"/>
  <c r="F6681" i="4"/>
  <c r="F2263" i="4"/>
  <c r="F6244" i="4"/>
  <c r="F6773" i="4"/>
  <c r="F7564" i="4"/>
  <c r="F3474" i="4"/>
  <c r="F4387" i="4"/>
  <c r="F5713" i="4"/>
  <c r="F5819" i="4"/>
  <c r="F7022" i="4"/>
  <c r="F896" i="4"/>
  <c r="F4818" i="4"/>
  <c r="F7230" i="4"/>
  <c r="F1547" i="4"/>
  <c r="F328" i="4"/>
  <c r="F2618" i="4"/>
  <c r="F4533" i="4"/>
  <c r="F2264" i="4"/>
  <c r="F637" i="4"/>
  <c r="F2446" i="4"/>
  <c r="F3833" i="4"/>
  <c r="F7645" i="4"/>
  <c r="F5714" i="4"/>
  <c r="F3160" i="4"/>
  <c r="F6515" i="4"/>
  <c r="F4255" i="4"/>
  <c r="F5167" i="4"/>
  <c r="F1901" i="4"/>
  <c r="F1061" i="4"/>
  <c r="F1548" i="4"/>
  <c r="F5057" i="4"/>
  <c r="F1902" i="4"/>
  <c r="F6592" i="4"/>
  <c r="F4819" i="4"/>
  <c r="F5504" i="4"/>
  <c r="F6949" i="4"/>
  <c r="F7687" i="4"/>
  <c r="F6950" i="4"/>
  <c r="F3310" i="4"/>
  <c r="F4820" i="4"/>
  <c r="F5936" i="4"/>
  <c r="F1401" i="4"/>
  <c r="F2619" i="4"/>
  <c r="F5291" i="4"/>
  <c r="F6682" i="4"/>
  <c r="F1724" i="4"/>
  <c r="F5292" i="4"/>
  <c r="F6593" i="4"/>
  <c r="F1903" i="4"/>
  <c r="F2620" i="4"/>
  <c r="F6321" i="4"/>
  <c r="F897" i="4"/>
  <c r="F1220" i="4"/>
  <c r="F6145" i="4"/>
  <c r="F2794" i="4"/>
  <c r="F6038" i="4"/>
  <c r="F6516" i="4"/>
  <c r="F6039" i="4"/>
  <c r="F2975" i="4"/>
  <c r="F898" i="4"/>
  <c r="F3661" i="4"/>
  <c r="F2079" i="4"/>
  <c r="F2976" i="4"/>
  <c r="F1725" i="4"/>
  <c r="F6322" i="4"/>
  <c r="F5168" i="4"/>
  <c r="F3161" i="4"/>
  <c r="F5617" i="4"/>
  <c r="F3475" i="4"/>
  <c r="F3967" i="4"/>
  <c r="F411" i="4"/>
  <c r="F2977" i="4"/>
  <c r="F3968" i="4"/>
  <c r="F2978" i="4"/>
  <c r="F2265" i="4"/>
  <c r="F6951" i="4"/>
  <c r="F1062" i="4"/>
  <c r="F3476" i="4"/>
  <c r="F1402" i="4"/>
  <c r="F3969" i="4"/>
  <c r="F2621" i="4"/>
  <c r="F2622" i="4"/>
  <c r="F517" i="4"/>
  <c r="F6895" i="4"/>
  <c r="F2979" i="4"/>
  <c r="F7472" i="4"/>
  <c r="F899" i="4"/>
  <c r="F1549" i="4"/>
  <c r="F329" i="4"/>
  <c r="F5618" i="4"/>
  <c r="F3162" i="4"/>
  <c r="F3311" i="4"/>
  <c r="F1063" i="4"/>
  <c r="F2623" i="4"/>
  <c r="F3163" i="4"/>
  <c r="F5293" i="4"/>
  <c r="F5505" i="4"/>
  <c r="F6683" i="4"/>
  <c r="F5619" i="4"/>
  <c r="F5820" i="4"/>
  <c r="F5058" i="4"/>
  <c r="F6323" i="4"/>
  <c r="F330" i="4"/>
  <c r="F4115" i="4"/>
  <c r="F4256" i="4"/>
  <c r="F5937" i="4"/>
  <c r="F4673" i="4"/>
  <c r="F5715" i="4"/>
  <c r="F5059" i="4"/>
  <c r="F6324" i="4"/>
  <c r="F5060" i="4"/>
  <c r="F1403" i="4"/>
  <c r="F2624" i="4"/>
  <c r="F1726" i="4"/>
  <c r="F2266" i="4"/>
  <c r="F1064" i="4"/>
  <c r="F331" i="4"/>
  <c r="F2980" i="4"/>
  <c r="F1404" i="4"/>
  <c r="F2981" i="4"/>
  <c r="F6146" i="4"/>
  <c r="F1904" i="4"/>
  <c r="F5620" i="4"/>
  <c r="F2795" i="4"/>
  <c r="F3834" i="4"/>
  <c r="F2080" i="4"/>
  <c r="F7273" i="4"/>
  <c r="F2081" i="4"/>
  <c r="F2082" i="4"/>
  <c r="F6147" i="4"/>
  <c r="F3662" i="4"/>
  <c r="F2982" i="4"/>
  <c r="F3663" i="4"/>
  <c r="F332" i="4"/>
  <c r="F1727" i="4"/>
  <c r="F1728" i="4"/>
  <c r="F1729" i="4"/>
  <c r="F7428" i="4"/>
  <c r="F2625" i="4"/>
  <c r="F7646" i="4"/>
  <c r="F638" i="4"/>
  <c r="F1550" i="4"/>
  <c r="F1551" i="4"/>
  <c r="F3164" i="4"/>
  <c r="F1405" i="4"/>
  <c r="F1905" i="4"/>
  <c r="F2983" i="4"/>
  <c r="F5821" i="4"/>
  <c r="F4674" i="4"/>
  <c r="F3312" i="4"/>
  <c r="F1730" i="4"/>
  <c r="F3313" i="4"/>
  <c r="F5294" i="4"/>
  <c r="F333" i="4"/>
  <c r="F334" i="4"/>
  <c r="F2796" i="4"/>
  <c r="F1406" i="4"/>
  <c r="F5716" i="4"/>
  <c r="F5938" i="4"/>
  <c r="F5169" i="4"/>
  <c r="F7121" i="4"/>
  <c r="F6684" i="4"/>
  <c r="F3314" i="4"/>
  <c r="F3835" i="4"/>
  <c r="F1731" i="4"/>
  <c r="F6952" i="4"/>
  <c r="F1221" i="4"/>
  <c r="F6896" i="4"/>
  <c r="F4257" i="4"/>
  <c r="F2267" i="4"/>
  <c r="F4675" i="4"/>
  <c r="F5506" i="4"/>
  <c r="F3165" i="4"/>
  <c r="F6836" i="4"/>
  <c r="F176" i="4"/>
  <c r="F2447" i="4"/>
  <c r="F4116" i="4"/>
  <c r="F3315" i="4"/>
  <c r="F3316" i="4"/>
  <c r="F4258" i="4"/>
  <c r="F5061" i="4"/>
  <c r="F1222" i="4"/>
  <c r="F1732" i="4"/>
  <c r="F3970" i="4"/>
  <c r="F3317" i="4"/>
  <c r="F4821" i="4"/>
  <c r="F518" i="4"/>
  <c r="F757" i="4"/>
  <c r="F1065" i="4"/>
  <c r="F3166" i="4"/>
  <c r="F3836" i="4"/>
  <c r="F3477" i="4"/>
  <c r="F4259" i="4"/>
  <c r="F2797" i="4"/>
  <c r="F1906" i="4"/>
  <c r="F4260" i="4"/>
  <c r="F3318" i="4"/>
  <c r="F1407" i="4"/>
  <c r="F132" i="4"/>
  <c r="F1223" i="4"/>
  <c r="F1733" i="4"/>
  <c r="F3664" i="4"/>
  <c r="F412" i="4"/>
  <c r="F7595" i="4"/>
  <c r="F4261" i="4"/>
  <c r="F3319" i="4"/>
  <c r="F2798" i="4"/>
  <c r="F3971" i="4"/>
  <c r="F6325" i="4"/>
  <c r="F6148" i="4"/>
  <c r="F1224" i="4"/>
  <c r="F3320" i="4"/>
  <c r="F2083" i="4"/>
  <c r="F246" i="4"/>
  <c r="F1907" i="4"/>
  <c r="F1066" i="4"/>
  <c r="F1734" i="4"/>
  <c r="F2084" i="4"/>
  <c r="F1908" i="4"/>
  <c r="F92" i="4"/>
  <c r="F639" i="4"/>
  <c r="F2085" i="4"/>
  <c r="F1067" i="4"/>
  <c r="F2984" i="4"/>
  <c r="F1552" i="4"/>
  <c r="F1408" i="4"/>
  <c r="F1909" i="4"/>
  <c r="F2448" i="4"/>
  <c r="F4822" i="4"/>
  <c r="F3665" i="4"/>
  <c r="F1409" i="4"/>
  <c r="F6594" i="4"/>
  <c r="F3666" i="4"/>
  <c r="F1068" i="4"/>
  <c r="F7231" i="4"/>
  <c r="F2268" i="4"/>
  <c r="F3667" i="4"/>
  <c r="F6149" i="4"/>
  <c r="F2985" i="4"/>
  <c r="F5717" i="4"/>
  <c r="F1553" i="4"/>
  <c r="F2086" i="4"/>
  <c r="F6245" i="4"/>
  <c r="F6246" i="4"/>
  <c r="F5939" i="4"/>
  <c r="F2626" i="4"/>
  <c r="F4676" i="4"/>
  <c r="F5940" i="4"/>
  <c r="F6040" i="4"/>
  <c r="F2799" i="4"/>
  <c r="F758" i="4"/>
  <c r="F6041" i="4"/>
  <c r="F6837" i="4"/>
  <c r="F3167" i="4"/>
  <c r="F7522" i="4"/>
  <c r="F1225" i="4"/>
  <c r="F1410" i="4"/>
  <c r="F1735" i="4"/>
  <c r="F4937" i="4"/>
  <c r="F4117" i="4"/>
  <c r="F2800" i="4"/>
  <c r="F1411" i="4"/>
  <c r="F2986" i="4"/>
  <c r="F2627" i="4"/>
  <c r="F6326" i="4"/>
  <c r="F4534" i="4"/>
  <c r="F3972" i="4"/>
  <c r="F5507" i="4"/>
  <c r="F4823" i="4"/>
  <c r="F7371" i="4"/>
  <c r="F5718" i="4"/>
  <c r="F6595" i="4"/>
  <c r="F2449" i="4"/>
  <c r="F6247" i="4"/>
  <c r="F5508" i="4"/>
  <c r="F4824" i="4"/>
  <c r="F5941" i="4"/>
  <c r="F5170" i="4"/>
  <c r="F5822" i="4"/>
  <c r="F5509" i="4"/>
  <c r="F1554" i="4"/>
  <c r="F6042" i="4"/>
  <c r="F4388" i="4"/>
  <c r="F3973" i="4"/>
  <c r="F5062" i="4"/>
  <c r="F5621" i="4"/>
  <c r="F6248" i="4"/>
  <c r="F4262" i="4"/>
  <c r="F4389" i="4"/>
  <c r="F5171" i="4"/>
  <c r="F2801" i="4"/>
  <c r="F4938" i="4"/>
  <c r="F1910" i="4"/>
  <c r="F6838" i="4"/>
  <c r="F4677" i="4"/>
  <c r="F5391" i="4"/>
  <c r="F6774" i="4"/>
  <c r="F5392" i="4"/>
  <c r="F3668" i="4"/>
  <c r="F2450" i="4"/>
  <c r="F1226" i="4"/>
  <c r="F6420" i="4"/>
  <c r="F1911" i="4"/>
  <c r="F2087" i="4"/>
  <c r="F6596" i="4"/>
  <c r="F640" i="4"/>
  <c r="F7332" i="4"/>
  <c r="F2628" i="4"/>
  <c r="F1555" i="4"/>
  <c r="F1912" i="4"/>
  <c r="F1227" i="4"/>
  <c r="F7176" i="4"/>
  <c r="F5510" i="4"/>
  <c r="F2269" i="4"/>
  <c r="F3478" i="4"/>
  <c r="F759" i="4"/>
  <c r="F5172" i="4"/>
  <c r="F641" i="4"/>
  <c r="F1556" i="4"/>
  <c r="F1736" i="4"/>
  <c r="F5511" i="4"/>
  <c r="F6597" i="4"/>
  <c r="F7023" i="4"/>
  <c r="F1069" i="4"/>
  <c r="F1913" i="4"/>
  <c r="F760" i="4"/>
  <c r="F1914" i="4"/>
  <c r="F3974" i="4"/>
  <c r="F1737" i="4"/>
  <c r="F2629" i="4"/>
  <c r="F3669" i="4"/>
  <c r="F5173" i="4"/>
  <c r="F1070" i="4"/>
  <c r="F6897" i="4"/>
  <c r="F2802" i="4"/>
  <c r="F4825" i="4"/>
  <c r="F3479" i="4"/>
  <c r="F133" i="4"/>
  <c r="F900" i="4"/>
  <c r="F1071" i="4"/>
  <c r="F2088" i="4"/>
  <c r="F2803" i="4"/>
  <c r="F1228" i="4"/>
  <c r="F413" i="4"/>
  <c r="F2987" i="4"/>
  <c r="F1557" i="4"/>
  <c r="F2451" i="4"/>
  <c r="F642" i="4"/>
  <c r="F2630" i="4"/>
  <c r="F3168" i="4"/>
  <c r="F6775" i="4"/>
  <c r="F4678" i="4"/>
  <c r="F4535" i="4"/>
  <c r="F6150" i="4"/>
  <c r="F5512" i="4"/>
  <c r="F6685" i="4"/>
  <c r="F2804" i="4"/>
  <c r="F4939" i="4"/>
  <c r="F6839" i="4"/>
  <c r="F2452" i="4"/>
  <c r="F7372" i="4"/>
  <c r="F2270" i="4"/>
  <c r="F7429" i="4"/>
  <c r="F3670" i="4"/>
  <c r="F6776" i="4"/>
  <c r="F7232" i="4"/>
  <c r="F7122" i="4"/>
  <c r="F4390" i="4"/>
  <c r="F5174" i="4"/>
  <c r="F2988" i="4"/>
  <c r="F7373" i="4"/>
  <c r="F6327" i="4"/>
  <c r="F6598" i="4"/>
  <c r="F7274" i="4"/>
  <c r="F2631" i="4"/>
  <c r="F3975" i="4"/>
  <c r="F1229" i="4"/>
  <c r="F2632" i="4"/>
  <c r="F2805" i="4"/>
  <c r="F7688" i="4"/>
  <c r="F5175" i="4"/>
  <c r="F6517" i="4"/>
  <c r="F4118" i="4"/>
  <c r="F6686" i="4"/>
  <c r="F4391" i="4"/>
  <c r="F3169" i="4"/>
  <c r="F4826" i="4"/>
  <c r="F2089" i="4"/>
  <c r="F6328" i="4"/>
  <c r="F1412" i="4"/>
  <c r="F1558" i="4"/>
  <c r="F7647" i="4"/>
  <c r="F2989" i="4"/>
  <c r="F1915" i="4"/>
  <c r="F414" i="4"/>
  <c r="F1413" i="4"/>
  <c r="F2806" i="4"/>
  <c r="F415" i="4"/>
  <c r="F1559" i="4"/>
  <c r="F177" i="4"/>
  <c r="F1738" i="4"/>
  <c r="F2271" i="4"/>
  <c r="F1414" i="4"/>
  <c r="F6518" i="4"/>
  <c r="F7374" i="4"/>
  <c r="F6777" i="4"/>
  <c r="F7565" i="4"/>
  <c r="F7333" i="4"/>
  <c r="F6778" i="4"/>
  <c r="F7523" i="4"/>
  <c r="F4263" i="4"/>
  <c r="F1230" i="4"/>
  <c r="F1072" i="4"/>
  <c r="F1415" i="4"/>
  <c r="F1231" i="4"/>
  <c r="F2453" i="4"/>
  <c r="F2454" i="4"/>
  <c r="F5513" i="4"/>
  <c r="F1739" i="4"/>
  <c r="F5063" i="4"/>
  <c r="F7524" i="4"/>
  <c r="F2990" i="4"/>
  <c r="F643" i="4"/>
  <c r="F5719" i="4"/>
  <c r="F7024" i="4"/>
  <c r="F1416" i="4"/>
  <c r="F2991" i="4"/>
  <c r="F2807" i="4"/>
  <c r="F7275" i="4"/>
  <c r="F6779" i="4"/>
  <c r="F3837" i="4"/>
  <c r="F4679" i="4"/>
  <c r="F1417" i="4"/>
  <c r="F4119" i="4"/>
  <c r="F3838" i="4"/>
  <c r="F5514" i="4"/>
  <c r="F761" i="4"/>
  <c r="F2992" i="4"/>
  <c r="F7566" i="4"/>
  <c r="F7233" i="4"/>
  <c r="F4680" i="4"/>
  <c r="F7525" i="4"/>
  <c r="F7596" i="4"/>
  <c r="F6519" i="4"/>
  <c r="F1916" i="4"/>
  <c r="F3839" i="4"/>
  <c r="F3321" i="4"/>
  <c r="F1073" i="4"/>
  <c r="F7234" i="4"/>
  <c r="F519" i="4"/>
  <c r="F2455" i="4"/>
  <c r="F2633" i="4"/>
  <c r="F3322" i="4"/>
  <c r="F3480" i="4"/>
  <c r="F2272" i="4"/>
  <c r="F247" i="4"/>
  <c r="F7078" i="4"/>
  <c r="F2993" i="4"/>
  <c r="F901" i="4"/>
  <c r="F1560" i="4"/>
  <c r="F3481" i="4"/>
  <c r="F4392" i="4"/>
  <c r="F644" i="4"/>
  <c r="F1740" i="4"/>
  <c r="F4120" i="4"/>
  <c r="F1741" i="4"/>
  <c r="F1232" i="4"/>
  <c r="F6953" i="4"/>
  <c r="F2090" i="4"/>
  <c r="F4940" i="4"/>
  <c r="F7597" i="4"/>
  <c r="F5515" i="4"/>
  <c r="F6599" i="4"/>
  <c r="F5393" i="4"/>
  <c r="F6520" i="4"/>
  <c r="F5176" i="4"/>
  <c r="F6687" i="4"/>
  <c r="F6043" i="4"/>
  <c r="F6780" i="4"/>
  <c r="F1418" i="4"/>
  <c r="F6600" i="4"/>
  <c r="F6044" i="4"/>
  <c r="F6688" i="4"/>
  <c r="F6045" i="4"/>
  <c r="F6898" i="4"/>
  <c r="F6046" i="4"/>
  <c r="F6840" i="4"/>
  <c r="F5394" i="4"/>
  <c r="F6689" i="4"/>
  <c r="F5823" i="4"/>
  <c r="F6781" i="4"/>
  <c r="F5177" i="4"/>
  <c r="F1742" i="4"/>
  <c r="F7430" i="4"/>
  <c r="F3840" i="4"/>
  <c r="F4393" i="4"/>
  <c r="F5178" i="4"/>
  <c r="F902" i="4"/>
  <c r="F6421" i="4"/>
  <c r="F1233" i="4"/>
  <c r="F2808" i="4"/>
  <c r="F2273" i="4"/>
  <c r="F4121" i="4"/>
  <c r="F5824" i="4"/>
  <c r="F1074" i="4"/>
  <c r="F520" i="4"/>
  <c r="F4394" i="4"/>
  <c r="F5064" i="4"/>
  <c r="F4681" i="4"/>
  <c r="F1743" i="4"/>
  <c r="F521" i="4"/>
  <c r="F762" i="4"/>
  <c r="F416" i="4"/>
  <c r="F1234" i="4"/>
  <c r="F5942" i="4"/>
  <c r="F6899" i="4"/>
  <c r="F1419" i="4"/>
  <c r="F6900" i="4"/>
  <c r="F6601" i="4"/>
  <c r="F7079" i="4"/>
  <c r="F2809" i="4"/>
  <c r="F903" i="4"/>
  <c r="F904" i="4"/>
  <c r="F905" i="4"/>
  <c r="F2274" i="4"/>
  <c r="F1744" i="4"/>
  <c r="F2994" i="4"/>
  <c r="F2275" i="4"/>
  <c r="F2456" i="4"/>
  <c r="F3323" i="4"/>
  <c r="F5295" i="4"/>
  <c r="F6047" i="4"/>
  <c r="F6151" i="4"/>
  <c r="F93" i="4"/>
  <c r="F763" i="4"/>
  <c r="F4536" i="4"/>
  <c r="F3482" i="4"/>
  <c r="F6521" i="4"/>
  <c r="F2091" i="4"/>
  <c r="F522" i="4"/>
  <c r="F3671" i="4"/>
  <c r="F1420" i="4"/>
  <c r="F5296" i="4"/>
  <c r="F4395" i="4"/>
  <c r="F1235" i="4"/>
  <c r="F2457" i="4"/>
  <c r="F2634" i="4"/>
  <c r="F3672" i="4"/>
  <c r="F5179" i="4"/>
  <c r="F6690" i="4"/>
  <c r="F3673" i="4"/>
  <c r="F1745" i="4"/>
  <c r="F2810" i="4"/>
  <c r="F4537" i="4"/>
  <c r="F645" i="4"/>
  <c r="F6329" i="4"/>
  <c r="F6691" i="4"/>
  <c r="F6602" i="4"/>
  <c r="F2092" i="4"/>
  <c r="F646" i="4"/>
  <c r="F2635" i="4"/>
  <c r="F6954" i="4"/>
  <c r="F4122" i="4"/>
  <c r="F6522" i="4"/>
  <c r="F2636" i="4"/>
  <c r="F1236" i="4"/>
  <c r="F6523" i="4"/>
  <c r="F3674" i="4"/>
  <c r="F2093" i="4"/>
  <c r="F7473" i="4"/>
  <c r="F3976" i="4"/>
  <c r="F2458" i="4"/>
  <c r="F1421" i="4"/>
  <c r="F5180" i="4"/>
  <c r="F4941" i="4"/>
  <c r="F4682" i="4"/>
  <c r="F335" i="4"/>
  <c r="F5297" i="4"/>
  <c r="F3483" i="4"/>
  <c r="F178" i="4"/>
  <c r="F5720" i="4"/>
  <c r="F5825" i="4"/>
  <c r="F4538" i="4"/>
  <c r="F647" i="4"/>
  <c r="F2995" i="4"/>
  <c r="F1561" i="4"/>
  <c r="F5395" i="4"/>
  <c r="F5396" i="4"/>
  <c r="F1075" i="4"/>
  <c r="F5298" i="4"/>
  <c r="F5721" i="4"/>
  <c r="F6048" i="4"/>
  <c r="F5943" i="4"/>
  <c r="F6049" i="4"/>
  <c r="F134" i="4"/>
  <c r="F4539" i="4"/>
  <c r="F5065" i="4"/>
  <c r="F4123" i="4"/>
  <c r="F2276" i="4"/>
  <c r="F5722" i="4"/>
  <c r="F5622" i="4"/>
  <c r="F6524" i="4"/>
  <c r="F906" i="4"/>
  <c r="F2277" i="4"/>
  <c r="F1746" i="4"/>
  <c r="F3170" i="4"/>
  <c r="F7375" i="4"/>
  <c r="F5623" i="4"/>
  <c r="F1747" i="4"/>
  <c r="F5516" i="4"/>
  <c r="F5299" i="4"/>
  <c r="F1562" i="4"/>
  <c r="F1748" i="4"/>
  <c r="F5300" i="4"/>
  <c r="F764" i="4"/>
  <c r="F2811" i="4"/>
  <c r="F6152" i="4"/>
  <c r="F6692" i="4"/>
  <c r="F5397" i="4"/>
  <c r="F5181" i="4"/>
  <c r="F3977" i="4"/>
  <c r="F1237" i="4"/>
  <c r="F2278" i="4"/>
  <c r="F2637" i="4"/>
  <c r="F6901" i="4"/>
  <c r="F248" i="4"/>
  <c r="F4827" i="4"/>
  <c r="F3841" i="4"/>
  <c r="F1238" i="4"/>
  <c r="F5624" i="4"/>
  <c r="F1749" i="4"/>
  <c r="F5517" i="4"/>
  <c r="F1917" i="4"/>
  <c r="F4396" i="4"/>
  <c r="F5625" i="4"/>
  <c r="F5398" i="4"/>
  <c r="F6330" i="4"/>
  <c r="F5626" i="4"/>
  <c r="F249" i="4"/>
  <c r="F3675" i="4"/>
  <c r="F3978" i="4"/>
  <c r="F2094" i="4"/>
  <c r="F4264" i="4"/>
  <c r="F2095" i="4"/>
  <c r="F5518" i="4"/>
  <c r="F6153" i="4"/>
  <c r="F4540" i="4"/>
  <c r="F2812" i="4"/>
  <c r="F4942" i="4"/>
  <c r="F5519" i="4"/>
  <c r="F7598" i="4"/>
  <c r="F2996" i="4"/>
  <c r="F5627" i="4"/>
  <c r="F6422" i="4"/>
  <c r="F7526" i="4"/>
  <c r="F7276" i="4"/>
  <c r="F7334" i="4"/>
  <c r="F2096" i="4"/>
  <c r="F7648" i="4"/>
  <c r="F3979" i="4"/>
  <c r="F1563" i="4"/>
  <c r="F4828" i="4"/>
  <c r="F2813" i="4"/>
  <c r="F3484" i="4"/>
  <c r="F7376" i="4"/>
  <c r="F3676" i="4"/>
  <c r="F7567" i="4"/>
  <c r="F3324" i="4"/>
  <c r="F6955" i="4"/>
  <c r="F3842" i="4"/>
  <c r="F4397" i="4"/>
  <c r="F2459" i="4"/>
  <c r="F4398" i="4"/>
  <c r="F4124" i="4"/>
  <c r="F3485" i="4"/>
  <c r="F3677" i="4"/>
  <c r="F4399" i="4"/>
  <c r="F5182" i="4"/>
  <c r="F4125" i="4"/>
  <c r="F4400" i="4"/>
  <c r="F3980" i="4"/>
  <c r="F3325" i="4"/>
  <c r="F3843" i="4"/>
  <c r="F2638" i="4"/>
  <c r="F5399" i="4"/>
  <c r="F2814" i="4"/>
  <c r="F1918" i="4"/>
  <c r="F3981" i="4"/>
  <c r="F5066" i="4"/>
  <c r="F2997" i="4"/>
  <c r="F3982" i="4"/>
  <c r="F4265" i="4"/>
  <c r="F5067" i="4"/>
  <c r="F3326" i="4"/>
  <c r="F4401" i="4"/>
  <c r="F1076" i="4"/>
  <c r="F523" i="4"/>
  <c r="F3171" i="4"/>
  <c r="F4126" i="4"/>
  <c r="F2097" i="4"/>
  <c r="F2460" i="4"/>
  <c r="F765" i="4"/>
  <c r="F2279" i="4"/>
  <c r="F4266" i="4"/>
  <c r="F417" i="4"/>
  <c r="F1564" i="4"/>
  <c r="F5723" i="4"/>
  <c r="F3172" i="4"/>
  <c r="F5724" i="4"/>
  <c r="F7123" i="4"/>
  <c r="F3844" i="4"/>
  <c r="F418" i="4"/>
  <c r="F7377" i="4"/>
  <c r="F3327" i="4"/>
  <c r="F1565" i="4"/>
  <c r="F1077" i="4"/>
  <c r="F524" i="4"/>
  <c r="F1078" i="4"/>
  <c r="F3486" i="4"/>
  <c r="F1239" i="4"/>
  <c r="F3678" i="4"/>
  <c r="F2280" i="4"/>
  <c r="F2815" i="4"/>
  <c r="F2816" i="4"/>
  <c r="F2817" i="4"/>
  <c r="F1079" i="4"/>
  <c r="F3328" i="4"/>
  <c r="F1566" i="4"/>
  <c r="F419" i="4"/>
  <c r="F1240" i="4"/>
  <c r="F1750" i="4"/>
  <c r="F2998" i="4"/>
  <c r="F1919" i="4"/>
  <c r="F3983" i="4"/>
  <c r="F7474" i="4"/>
  <c r="F6603" i="4"/>
  <c r="F6902" i="4"/>
  <c r="F6423" i="4"/>
  <c r="F6956" i="4"/>
  <c r="F2098" i="4"/>
  <c r="F2099" i="4"/>
  <c r="F7728" i="4"/>
  <c r="F3329" i="4"/>
  <c r="F4267" i="4"/>
  <c r="F4683" i="4"/>
  <c r="F3173" i="4"/>
  <c r="F2100" i="4"/>
  <c r="F4127" i="4"/>
  <c r="F2999" i="4"/>
  <c r="F4829" i="4"/>
  <c r="F1567" i="4"/>
  <c r="F5068" i="4"/>
  <c r="F3000" i="4"/>
  <c r="F1080" i="4"/>
  <c r="F336" i="4"/>
  <c r="F1241" i="4"/>
  <c r="F3487" i="4"/>
  <c r="F4402" i="4"/>
  <c r="F1568" i="4"/>
  <c r="F4128" i="4"/>
  <c r="F3174" i="4"/>
  <c r="F3679" i="4"/>
  <c r="F5301" i="4"/>
  <c r="F3001" i="4"/>
  <c r="F337" i="4"/>
  <c r="F3488" i="4"/>
  <c r="F1751" i="4"/>
  <c r="F4684" i="4"/>
  <c r="F1920" i="4"/>
  <c r="F6050" i="4"/>
  <c r="F2281" i="4"/>
  <c r="F766" i="4"/>
  <c r="F5944" i="4"/>
  <c r="F2282" i="4"/>
  <c r="F2818" i="4"/>
  <c r="F2819" i="4"/>
  <c r="F4830" i="4"/>
  <c r="F4268" i="4"/>
  <c r="F3489" i="4"/>
  <c r="F1921" i="4"/>
  <c r="F3175" i="4"/>
  <c r="F1569" i="4"/>
  <c r="F2283" i="4"/>
  <c r="F6525" i="4"/>
  <c r="F2284" i="4"/>
  <c r="F3176" i="4"/>
  <c r="F648" i="4"/>
  <c r="F7527" i="4"/>
  <c r="F3177" i="4"/>
  <c r="F1081" i="4"/>
  <c r="F2101" i="4"/>
  <c r="F2285" i="4"/>
  <c r="F2461" i="4"/>
  <c r="F3330" i="4"/>
  <c r="F767" i="4"/>
  <c r="F4943" i="4"/>
  <c r="F7599" i="4"/>
  <c r="F6331" i="4"/>
  <c r="F2639" i="4"/>
  <c r="F6249" i="4"/>
  <c r="F5520" i="4"/>
  <c r="F2286" i="4"/>
  <c r="F1242" i="4"/>
  <c r="F768" i="4"/>
  <c r="F4129" i="4"/>
  <c r="F3002" i="4"/>
  <c r="F3680" i="4"/>
  <c r="F2820" i="4"/>
  <c r="F1570" i="4"/>
  <c r="F1422" i="4"/>
  <c r="F2287" i="4"/>
  <c r="F3178" i="4"/>
  <c r="F3490" i="4"/>
  <c r="F2640" i="4"/>
  <c r="F2641" i="4"/>
  <c r="F5521" i="4"/>
  <c r="F94" i="4"/>
  <c r="F3681" i="4"/>
  <c r="F4269" i="4"/>
  <c r="F2288" i="4"/>
  <c r="F1571" i="4"/>
  <c r="F3003" i="4"/>
  <c r="F2642" i="4"/>
  <c r="F3682" i="4"/>
  <c r="F1082" i="4"/>
  <c r="F3179" i="4"/>
  <c r="F3984" i="4"/>
  <c r="F4270" i="4"/>
  <c r="F2102" i="4"/>
  <c r="F3491" i="4"/>
  <c r="F3331" i="4"/>
  <c r="F1243" i="4"/>
  <c r="F1423" i="4"/>
  <c r="F3180" i="4"/>
  <c r="F3683" i="4"/>
  <c r="F3492" i="4"/>
  <c r="F3332" i="4"/>
  <c r="F3845" i="4"/>
  <c r="F2289" i="4"/>
  <c r="F2290" i="4"/>
  <c r="F420" i="4"/>
  <c r="F3493" i="4"/>
  <c r="F3004" i="4"/>
  <c r="F3846" i="4"/>
  <c r="F1752" i="4"/>
  <c r="F3005" i="4"/>
  <c r="F4685" i="4"/>
  <c r="F1572" i="4"/>
  <c r="F3333" i="4"/>
  <c r="F525" i="4"/>
  <c r="F3847" i="4"/>
  <c r="F3848" i="4"/>
  <c r="F907" i="4"/>
  <c r="F3181" i="4"/>
  <c r="F649" i="4"/>
  <c r="F4130" i="4"/>
  <c r="F1424" i="4"/>
  <c r="F2462" i="4"/>
  <c r="F95" i="4"/>
  <c r="F7025" i="4"/>
  <c r="F7475" i="4"/>
  <c r="F7335" i="4"/>
  <c r="F1573" i="4"/>
  <c r="F7378" i="4"/>
  <c r="F1244" i="4"/>
  <c r="F2103" i="4"/>
  <c r="F5725" i="4"/>
  <c r="F650" i="4"/>
  <c r="F3849" i="4"/>
  <c r="F2463" i="4"/>
  <c r="F5302" i="4"/>
  <c r="F5183" i="4"/>
  <c r="F1922" i="4"/>
  <c r="F4944" i="4"/>
  <c r="F769" i="4"/>
  <c r="F1574" i="4"/>
  <c r="F4686" i="4"/>
  <c r="F4403" i="4"/>
  <c r="F3684" i="4"/>
  <c r="F770" i="4"/>
  <c r="F771" i="4"/>
  <c r="F2821" i="4"/>
  <c r="F4687" i="4"/>
  <c r="F2104" i="4"/>
  <c r="F4404" i="4"/>
  <c r="F2291" i="4"/>
  <c r="F421" i="4"/>
  <c r="F5400" i="4"/>
  <c r="F4271" i="4"/>
  <c r="F1575" i="4"/>
  <c r="F179" i="4"/>
  <c r="F772" i="4"/>
  <c r="F3006" i="4"/>
  <c r="F7277" i="4"/>
  <c r="F7235" i="4"/>
  <c r="F5401" i="4"/>
  <c r="F5628" i="4"/>
  <c r="F6693" i="4"/>
  <c r="F2292" i="4"/>
  <c r="F5726" i="4"/>
  <c r="F4945" i="4"/>
  <c r="F1576" i="4"/>
  <c r="F3494" i="4"/>
  <c r="F1753" i="4"/>
  <c r="F1754" i="4"/>
  <c r="F526" i="4"/>
  <c r="F773" i="4"/>
  <c r="F1577" i="4"/>
  <c r="F422" i="4"/>
  <c r="F5629" i="4"/>
  <c r="F6051" i="4"/>
  <c r="F774" i="4"/>
  <c r="F651" i="4"/>
  <c r="F2643" i="4"/>
  <c r="F6694" i="4"/>
  <c r="F6052" i="4"/>
  <c r="F5303" i="4"/>
  <c r="F1578" i="4"/>
  <c r="F5184" i="4"/>
  <c r="F3495" i="4"/>
  <c r="F1755" i="4"/>
  <c r="F1756" i="4"/>
  <c r="F908" i="4"/>
  <c r="F4405" i="4"/>
  <c r="F59" i="4"/>
  <c r="F4131" i="4"/>
  <c r="F2822" i="4"/>
  <c r="F2823" i="4"/>
  <c r="F7649" i="4"/>
  <c r="F5402" i="4"/>
  <c r="F4272" i="4"/>
  <c r="F2644" i="4"/>
  <c r="F3685" i="4"/>
  <c r="F2105" i="4"/>
  <c r="F3007" i="4"/>
  <c r="F3985" i="4"/>
  <c r="F1083" i="4"/>
  <c r="F7379" i="4"/>
  <c r="F6604" i="4"/>
  <c r="F2645" i="4"/>
  <c r="F2464" i="4"/>
  <c r="F4406" i="4"/>
  <c r="F7278" i="4"/>
  <c r="F5185" i="4"/>
  <c r="F7676" i="4"/>
  <c r="F6332" i="4"/>
  <c r="F7689" i="4"/>
  <c r="F1084" i="4"/>
  <c r="F5945" i="4"/>
  <c r="F5630" i="4"/>
  <c r="F775" i="4"/>
  <c r="F5522" i="4"/>
  <c r="F5946" i="4"/>
  <c r="F5631" i="4"/>
  <c r="F2824" i="4"/>
  <c r="F4946" i="4"/>
  <c r="F7177" i="4"/>
  <c r="F4831" i="4"/>
  <c r="F4832" i="4"/>
  <c r="F7431" i="4"/>
  <c r="F6526" i="4"/>
  <c r="F3986" i="4"/>
  <c r="F3008" i="4"/>
  <c r="F2106" i="4"/>
  <c r="F423" i="4"/>
  <c r="F2107" i="4"/>
  <c r="F776" i="4"/>
  <c r="F4132" i="4"/>
  <c r="F3496" i="4"/>
  <c r="F2465" i="4"/>
  <c r="F1579" i="4"/>
  <c r="F909" i="4"/>
  <c r="F4688" i="4"/>
  <c r="F1425" i="4"/>
  <c r="F4273" i="4"/>
  <c r="F4133" i="4"/>
  <c r="F2825" i="4"/>
  <c r="F2108" i="4"/>
  <c r="F652" i="4"/>
  <c r="F4541" i="4"/>
  <c r="F2466" i="4"/>
  <c r="F3497" i="4"/>
  <c r="F2109" i="4"/>
  <c r="F3987" i="4"/>
  <c r="F250" i="4"/>
  <c r="F2467" i="4"/>
  <c r="F1426" i="4"/>
  <c r="F3686" i="4"/>
  <c r="F3850" i="4"/>
  <c r="F1580" i="4"/>
  <c r="F6841" i="4"/>
  <c r="F7568" i="4"/>
  <c r="F5727" i="4"/>
  <c r="F4407" i="4"/>
  <c r="F4134" i="4"/>
  <c r="F5826" i="4"/>
  <c r="F5947" i="4"/>
  <c r="F1923" i="4"/>
  <c r="F6527" i="4"/>
  <c r="F1581" i="4"/>
  <c r="F2468" i="4"/>
  <c r="F1757" i="4"/>
  <c r="F1758" i="4"/>
  <c r="F1924" i="4"/>
  <c r="F527" i="4"/>
  <c r="F424" i="4"/>
  <c r="F338" i="4"/>
  <c r="F1759" i="4"/>
  <c r="F653" i="4"/>
  <c r="F2826" i="4"/>
  <c r="F910" i="4"/>
  <c r="F6424" i="4"/>
  <c r="F2469" i="4"/>
  <c r="F777" i="4"/>
  <c r="F5304" i="4"/>
  <c r="F1085" i="4"/>
  <c r="F2827" i="4"/>
  <c r="F7124" i="4"/>
  <c r="F7236" i="4"/>
  <c r="F7336" i="4"/>
  <c r="F7125" i="4"/>
  <c r="F7279" i="4"/>
  <c r="F7380" i="4"/>
  <c r="F7381" i="4"/>
  <c r="F7080" i="4"/>
  <c r="F6957" i="4"/>
  <c r="F4833" i="4"/>
  <c r="F7081" i="4"/>
  <c r="F7280" i="4"/>
  <c r="F7337" i="4"/>
  <c r="F7281" i="4"/>
  <c r="F7126" i="4"/>
  <c r="F7382" i="4"/>
  <c r="F7178" i="4"/>
  <c r="F7082" i="4"/>
  <c r="F528" i="4"/>
  <c r="F6695" i="4"/>
  <c r="F7282" i="4"/>
  <c r="F7283" i="4"/>
  <c r="F7383" i="4"/>
  <c r="F7384" i="4"/>
  <c r="F7179" i="4"/>
  <c r="F6250" i="4"/>
  <c r="F7180" i="4"/>
  <c r="F7237" i="4"/>
  <c r="F7385" i="4"/>
  <c r="F6903" i="4"/>
  <c r="F7386" i="4"/>
  <c r="F6842" i="4"/>
  <c r="F7238" i="4"/>
  <c r="F7284" i="4"/>
  <c r="F7181" i="4"/>
  <c r="F7182" i="4"/>
  <c r="F7387" i="4"/>
  <c r="F7285" i="4"/>
  <c r="F6425" i="4"/>
  <c r="F7183" i="4"/>
  <c r="F7026" i="4"/>
  <c r="F6696" i="4"/>
  <c r="F7127" i="4"/>
  <c r="F6958" i="4"/>
  <c r="F7184" i="4"/>
  <c r="F6959" i="4"/>
  <c r="F6697" i="4"/>
  <c r="F6698" i="4"/>
  <c r="F3009" i="4"/>
  <c r="F2828" i="4"/>
  <c r="F6333" i="4"/>
  <c r="F7083" i="4"/>
  <c r="F6334" i="4"/>
  <c r="F7027" i="4"/>
  <c r="F7286" i="4"/>
  <c r="F7287" i="4"/>
  <c r="F6605" i="4"/>
  <c r="F6053" i="4"/>
  <c r="F7084" i="4"/>
  <c r="F6154" i="4"/>
  <c r="F6155" i="4"/>
  <c r="F7028" i="4"/>
  <c r="F5069" i="4"/>
  <c r="F4689" i="4"/>
  <c r="F3334" i="4"/>
  <c r="F529" i="4"/>
  <c r="F3010" i="4"/>
  <c r="F6426" i="4"/>
  <c r="F7388" i="4"/>
  <c r="F5632" i="4"/>
  <c r="F1427" i="4"/>
  <c r="F1245" i="4"/>
  <c r="F3988" i="4"/>
  <c r="F1086" i="4"/>
  <c r="F6251" i="4"/>
  <c r="F3335" i="4"/>
  <c r="F5403" i="4"/>
  <c r="F2110" i="4"/>
  <c r="F5523" i="4"/>
  <c r="F6427" i="4"/>
  <c r="F2293" i="4"/>
  <c r="F911" i="4"/>
  <c r="F5186" i="4"/>
  <c r="F1087" i="4"/>
  <c r="F4135" i="4"/>
  <c r="F2646" i="4"/>
  <c r="F7476" i="4"/>
  <c r="F4274" i="4"/>
  <c r="F6428" i="4"/>
  <c r="F3011" i="4"/>
  <c r="F2829" i="4"/>
  <c r="F251" i="4"/>
  <c r="F654" i="4"/>
  <c r="F1088" i="4"/>
  <c r="F2647" i="4"/>
  <c r="F5827" i="4"/>
  <c r="F2294" i="4"/>
  <c r="F5524" i="4"/>
  <c r="F2111" i="4"/>
  <c r="F4947" i="4"/>
  <c r="F252" i="4"/>
  <c r="F2295" i="4"/>
  <c r="F1428" i="4"/>
  <c r="F2830" i="4"/>
  <c r="F3851" i="4"/>
  <c r="F2648" i="4"/>
  <c r="F2296" i="4"/>
  <c r="F1246" i="4"/>
  <c r="F2297" i="4"/>
  <c r="F4948" i="4"/>
  <c r="F2470" i="4"/>
  <c r="F4542" i="4"/>
  <c r="F530" i="4"/>
  <c r="F425" i="4"/>
  <c r="F7706" i="4"/>
  <c r="F655" i="4"/>
  <c r="F5187" i="4"/>
  <c r="F2649" i="4"/>
  <c r="F2112" i="4"/>
  <c r="F4136" i="4"/>
  <c r="F3182" i="4"/>
  <c r="F5525" i="4"/>
  <c r="F2471" i="4"/>
  <c r="F3012" i="4"/>
  <c r="F2298" i="4"/>
  <c r="F912" i="4"/>
  <c r="F2113" i="4"/>
  <c r="F5728" i="4"/>
  <c r="F6156" i="4"/>
  <c r="F913" i="4"/>
  <c r="F2650" i="4"/>
  <c r="F5828" i="4"/>
  <c r="F1760" i="4"/>
  <c r="F4408" i="4"/>
  <c r="F3687" i="4"/>
  <c r="F4137" i="4"/>
  <c r="F3013" i="4"/>
  <c r="F2831" i="4"/>
  <c r="F2114" i="4"/>
  <c r="F3989" i="4"/>
  <c r="F3498" i="4"/>
  <c r="F4138" i="4"/>
  <c r="F1925" i="4"/>
  <c r="F1247" i="4"/>
  <c r="F73" i="4"/>
  <c r="F2115" i="4"/>
  <c r="F180" i="4"/>
  <c r="F3014" i="4"/>
  <c r="F1429" i="4"/>
  <c r="F5526" i="4"/>
  <c r="F4139" i="4"/>
  <c r="F7288" i="4"/>
  <c r="F3688" i="4"/>
  <c r="F1430" i="4"/>
  <c r="F1089" i="4"/>
  <c r="F6960" i="4"/>
  <c r="F656" i="4"/>
  <c r="F3852" i="4"/>
  <c r="F253" i="4"/>
  <c r="F914" i="4"/>
  <c r="F5527" i="4"/>
  <c r="F6335" i="4"/>
  <c r="F426" i="4"/>
  <c r="F2832" i="4"/>
  <c r="F6252" i="4"/>
  <c r="F3499" i="4"/>
  <c r="F6699" i="4"/>
  <c r="F339" i="4"/>
  <c r="F4275" i="4"/>
  <c r="F915" i="4"/>
  <c r="F6782" i="4"/>
  <c r="F1431" i="4"/>
  <c r="F2299" i="4"/>
  <c r="F5829" i="4"/>
  <c r="F3015" i="4"/>
  <c r="F2833" i="4"/>
  <c r="F7185" i="4"/>
  <c r="F3183" i="4"/>
  <c r="F6336" i="4"/>
  <c r="F3500" i="4"/>
  <c r="F7677" i="4"/>
  <c r="F2472" i="4"/>
  <c r="F7735" i="4"/>
  <c r="F3501" i="4"/>
  <c r="F7736" i="4"/>
  <c r="F4140" i="4"/>
  <c r="F3336" i="4"/>
  <c r="F916" i="4"/>
  <c r="F4543" i="4"/>
  <c r="F5830" i="4"/>
  <c r="F5729" i="4"/>
  <c r="F4690" i="4"/>
  <c r="F6157" i="4"/>
  <c r="F2473" i="4"/>
  <c r="F5404" i="4"/>
  <c r="F4691" i="4"/>
  <c r="F5730" i="4"/>
  <c r="F657" i="4"/>
  <c r="F4692" i="4"/>
  <c r="F1248" i="4"/>
  <c r="F658" i="4"/>
  <c r="F5633" i="4"/>
  <c r="F1582" i="4"/>
  <c r="F5188" i="4"/>
  <c r="F3184" i="4"/>
  <c r="F3990" i="4"/>
  <c r="F5948" i="4"/>
  <c r="F531" i="4"/>
  <c r="F6528" i="4"/>
  <c r="F6429" i="4"/>
  <c r="F3991" i="4"/>
  <c r="F6337" i="4"/>
  <c r="F3337" i="4"/>
  <c r="F2116" i="4"/>
  <c r="F5070" i="4"/>
  <c r="F5405" i="4"/>
  <c r="F1926" i="4"/>
  <c r="F3502" i="4"/>
  <c r="F6054" i="4"/>
  <c r="F4949" i="4"/>
  <c r="F6529" i="4"/>
  <c r="F7707" i="4"/>
  <c r="F3853" i="4"/>
  <c r="F4950" i="4"/>
  <c r="F4141" i="4"/>
  <c r="F3992" i="4"/>
  <c r="F4276" i="4"/>
  <c r="F1761" i="4"/>
  <c r="F3689" i="4"/>
  <c r="F3503" i="4"/>
  <c r="F532" i="4"/>
  <c r="F2474" i="4"/>
  <c r="F917" i="4"/>
  <c r="F1090" i="4"/>
  <c r="F2651" i="4"/>
  <c r="F3338" i="4"/>
  <c r="F181" i="4"/>
  <c r="F3339" i="4"/>
  <c r="F918" i="4"/>
  <c r="F1762" i="4"/>
  <c r="F2475" i="4"/>
  <c r="F254" i="4"/>
  <c r="F6055" i="4"/>
  <c r="F427" i="4"/>
  <c r="F1249" i="4"/>
  <c r="F3993" i="4"/>
  <c r="F4409" i="4"/>
  <c r="F3994" i="4"/>
  <c r="F4142" i="4"/>
  <c r="F1763" i="4"/>
  <c r="F2300" i="4"/>
  <c r="F2652" i="4"/>
  <c r="F5528" i="4"/>
  <c r="F1091" i="4"/>
  <c r="F2834" i="4"/>
  <c r="F533" i="4"/>
  <c r="F7432" i="4"/>
  <c r="F6430" i="4"/>
  <c r="F1092" i="4"/>
  <c r="F4951" i="4"/>
  <c r="F135" i="4"/>
  <c r="F182" i="4"/>
  <c r="F4544" i="4"/>
  <c r="F659" i="4"/>
  <c r="F4277" i="4"/>
  <c r="F2301" i="4"/>
  <c r="F4545" i="4"/>
  <c r="F1093" i="4"/>
  <c r="F340" i="4"/>
  <c r="F428" i="4"/>
  <c r="F1094" i="4"/>
  <c r="F6606" i="4"/>
  <c r="F778" i="4"/>
  <c r="F136" i="4"/>
  <c r="F3504" i="4"/>
  <c r="F5634" i="4"/>
  <c r="F6431" i="4"/>
  <c r="F4834" i="4"/>
  <c r="F4546" i="4"/>
  <c r="F5731" i="4"/>
  <c r="F4143" i="4"/>
  <c r="F5305" i="4"/>
  <c r="F5529" i="4"/>
  <c r="F6961" i="4"/>
  <c r="F4835" i="4"/>
  <c r="F5949" i="4"/>
  <c r="F5831" i="4"/>
  <c r="F3995" i="4"/>
  <c r="F4836" i="4"/>
  <c r="F5530" i="4"/>
  <c r="F5732" i="4"/>
  <c r="F4837" i="4"/>
  <c r="F5832" i="4"/>
  <c r="F3185" i="4"/>
  <c r="F1583" i="4"/>
  <c r="F779" i="4"/>
  <c r="F5531" i="4"/>
  <c r="F6338" i="4"/>
  <c r="F4952" i="4"/>
  <c r="F2476" i="4"/>
  <c r="F183" i="4"/>
  <c r="F2835" i="4"/>
  <c r="F7085" i="4"/>
  <c r="F429" i="4"/>
  <c r="F1095" i="4"/>
  <c r="F1584" i="4"/>
  <c r="F5950" i="4"/>
  <c r="F6700" i="4"/>
  <c r="F919" i="4"/>
  <c r="F4547" i="4"/>
  <c r="F780" i="4"/>
  <c r="F3854" i="4"/>
  <c r="F4410" i="4"/>
  <c r="F920" i="4"/>
  <c r="F74" i="4"/>
  <c r="F4411" i="4"/>
  <c r="F75" i="4"/>
  <c r="F1764" i="4"/>
  <c r="F3340" i="4"/>
  <c r="F3186" i="4"/>
  <c r="F3996" i="4"/>
  <c r="F1432" i="4"/>
  <c r="F4144" i="4"/>
  <c r="F3690" i="4"/>
  <c r="F3691" i="4"/>
  <c r="F1250" i="4"/>
  <c r="F2477" i="4"/>
  <c r="F2653" i="4"/>
  <c r="F1251" i="4"/>
  <c r="F4145" i="4"/>
  <c r="F6253" i="4"/>
  <c r="F3016" i="4"/>
  <c r="F6056" i="4"/>
  <c r="F1252" i="4"/>
  <c r="F5635" i="4"/>
  <c r="F2478" i="4"/>
  <c r="F4838" i="4"/>
  <c r="F1096" i="4"/>
  <c r="F921" i="4"/>
  <c r="F3505" i="4"/>
  <c r="F3017" i="4"/>
  <c r="F6158" i="4"/>
  <c r="F2117" i="4"/>
  <c r="F6339" i="4"/>
  <c r="F5733" i="4"/>
  <c r="F2118" i="4"/>
  <c r="F1433" i="4"/>
  <c r="F4548" i="4"/>
  <c r="F4953" i="4"/>
  <c r="F5189" i="4"/>
  <c r="F5406" i="4"/>
  <c r="F5071" i="4"/>
  <c r="F922" i="4"/>
  <c r="F7477" i="4"/>
  <c r="F6057" i="4"/>
  <c r="F4954" i="4"/>
  <c r="F3018" i="4"/>
  <c r="F6607" i="4"/>
  <c r="F4693" i="4"/>
  <c r="F5951" i="4"/>
  <c r="F3855" i="4"/>
  <c r="F3997" i="4"/>
  <c r="F1765" i="4"/>
  <c r="F3341" i="4"/>
  <c r="F4955" i="4"/>
  <c r="F1434" i="4"/>
  <c r="F4549" i="4"/>
  <c r="F1253" i="4"/>
  <c r="F4694" i="4"/>
  <c r="F5072" i="4"/>
  <c r="F781" i="4"/>
  <c r="F2836" i="4"/>
  <c r="F3187" i="4"/>
  <c r="F4550" i="4"/>
  <c r="F2119" i="4"/>
  <c r="F4146" i="4"/>
  <c r="F4695" i="4"/>
  <c r="F4147" i="4"/>
  <c r="F4696" i="4"/>
  <c r="F4697" i="4"/>
  <c r="F3506" i="4"/>
  <c r="F5407" i="4"/>
  <c r="F3019" i="4"/>
  <c r="F3020" i="4"/>
  <c r="F5734" i="4"/>
  <c r="F6843" i="4"/>
  <c r="F3507" i="4"/>
  <c r="F3856" i="4"/>
  <c r="F3857" i="4"/>
  <c r="F4278" i="4"/>
  <c r="F4279" i="4"/>
  <c r="F3858" i="4"/>
  <c r="F3998" i="4"/>
  <c r="F1097" i="4"/>
  <c r="F534" i="4"/>
  <c r="F3692" i="4"/>
  <c r="F3342" i="4"/>
  <c r="F2479" i="4"/>
  <c r="F3021" i="4"/>
  <c r="F1585" i="4"/>
  <c r="F782" i="4"/>
  <c r="F3508" i="4"/>
  <c r="F1098" i="4"/>
  <c r="F137" i="4"/>
  <c r="F783" i="4"/>
  <c r="F7569" i="4"/>
  <c r="F7528" i="4"/>
  <c r="F7529" i="4"/>
  <c r="F7239" i="4"/>
  <c r="F535" i="4"/>
  <c r="F7690" i="4"/>
  <c r="F4698" i="4"/>
  <c r="F341" i="4"/>
  <c r="F7691" i="4"/>
  <c r="F96" i="4"/>
  <c r="F1586" i="4"/>
  <c r="F660" i="4"/>
  <c r="F430" i="4"/>
  <c r="F3343" i="4"/>
  <c r="F2302" i="4"/>
  <c r="F3693" i="4"/>
  <c r="F1766" i="4"/>
  <c r="F3694" i="4"/>
  <c r="F1587" i="4"/>
  <c r="F3695" i="4"/>
  <c r="F2837" i="4"/>
  <c r="F6432" i="4"/>
  <c r="F1099" i="4"/>
  <c r="F5735" i="4"/>
  <c r="F1588" i="4"/>
  <c r="F6254" i="4"/>
  <c r="F184" i="4"/>
  <c r="F784" i="4"/>
  <c r="F785" i="4"/>
  <c r="F3188" i="4"/>
  <c r="F923" i="4"/>
  <c r="F3859" i="4"/>
  <c r="F3189" i="4"/>
  <c r="F1435" i="4"/>
  <c r="F4280" i="4"/>
  <c r="F2654" i="4"/>
  <c r="F7662" i="4"/>
  <c r="F3509" i="4"/>
  <c r="F6962" i="4"/>
  <c r="F5073" i="4"/>
  <c r="F6159" i="4"/>
  <c r="F4699" i="4"/>
  <c r="F4956" i="4"/>
  <c r="F5408" i="4"/>
  <c r="F6530" i="4"/>
  <c r="F6963" i="4"/>
  <c r="F7240" i="4"/>
  <c r="F7433" i="4"/>
  <c r="F7289" i="4"/>
  <c r="F3190" i="4"/>
  <c r="F4281" i="4"/>
  <c r="F3510" i="4"/>
  <c r="F3344" i="4"/>
  <c r="F2480" i="4"/>
  <c r="F6844" i="4"/>
  <c r="F2120" i="4"/>
  <c r="F6160" i="4"/>
  <c r="F255" i="4"/>
  <c r="F3022" i="4"/>
  <c r="F3345" i="4"/>
  <c r="F1767" i="4"/>
  <c r="F6845" i="4"/>
  <c r="F3346" i="4"/>
  <c r="F5833" i="4"/>
  <c r="F3696" i="4"/>
  <c r="F6701" i="4"/>
  <c r="F6702" i="4"/>
  <c r="F6703" i="4"/>
  <c r="F7290" i="4"/>
  <c r="F6704" i="4"/>
  <c r="F7086" i="4"/>
  <c r="F6705" i="4"/>
  <c r="F6608" i="4"/>
  <c r="F6904" i="4"/>
  <c r="F6783" i="4"/>
  <c r="F5952" i="4"/>
  <c r="F7291" i="4"/>
  <c r="F6784" i="4"/>
  <c r="F6433" i="4"/>
  <c r="F4412" i="4"/>
  <c r="F5409" i="4"/>
  <c r="F7128" i="4"/>
  <c r="F6434" i="4"/>
  <c r="F2655" i="4"/>
  <c r="F6531" i="4"/>
  <c r="F7129" i="4"/>
  <c r="F7130" i="4"/>
  <c r="F6964" i="4"/>
  <c r="F7625" i="4"/>
  <c r="F138" i="4"/>
  <c r="F256" i="4"/>
  <c r="F431" i="4"/>
  <c r="F2303" i="4"/>
  <c r="F3999" i="4"/>
  <c r="F1100" i="4"/>
  <c r="F7186" i="4"/>
  <c r="F139" i="4"/>
  <c r="F1101" i="4"/>
  <c r="F1254" i="4"/>
  <c r="F140" i="4"/>
  <c r="F6532" i="4"/>
  <c r="F2121" i="4"/>
  <c r="F4551" i="4"/>
  <c r="F924" i="4"/>
  <c r="F3697" i="4"/>
  <c r="F2122" i="4"/>
  <c r="F2656" i="4"/>
  <c r="F2657" i="4"/>
  <c r="F2838" i="4"/>
  <c r="F5074" i="4"/>
  <c r="F3511" i="4"/>
  <c r="F6785" i="4"/>
  <c r="F7600" i="4"/>
  <c r="F7389" i="4"/>
  <c r="F2481" i="4"/>
  <c r="F7087" i="4"/>
  <c r="F6609" i="4"/>
  <c r="F6533" i="4"/>
  <c r="F1768" i="4"/>
  <c r="F5953" i="4"/>
  <c r="F3860" i="4"/>
  <c r="F2839" i="4"/>
  <c r="F4552" i="4"/>
  <c r="F1927" i="4"/>
  <c r="F1255" i="4"/>
  <c r="F536" i="4"/>
  <c r="F5736" i="4"/>
  <c r="F925" i="4"/>
  <c r="F1928" i="4"/>
  <c r="F5737" i="4"/>
  <c r="F6058" i="4"/>
  <c r="F4000" i="4"/>
  <c r="F4282" i="4"/>
  <c r="F3861" i="4"/>
  <c r="F3347" i="4"/>
  <c r="F6905" i="4"/>
  <c r="F2658" i="4"/>
  <c r="F5410" i="4"/>
  <c r="F5636" i="4"/>
  <c r="F5738" i="4"/>
  <c r="F5075" i="4"/>
  <c r="F5411" i="4"/>
  <c r="F5637" i="4"/>
  <c r="F6534" i="4"/>
  <c r="F4001" i="4"/>
  <c r="F4553" i="4"/>
  <c r="F786" i="4"/>
  <c r="F5412" i="4"/>
  <c r="F3023" i="4"/>
  <c r="F5638" i="4"/>
  <c r="F3862" i="4"/>
  <c r="F3863" i="4"/>
  <c r="F3698" i="4"/>
  <c r="F6535" i="4"/>
  <c r="F2659" i="4"/>
  <c r="F4957" i="4"/>
  <c r="F3699" i="4"/>
  <c r="F2840" i="4"/>
  <c r="F1436" i="4"/>
  <c r="F661" i="4"/>
  <c r="F1437" i="4"/>
  <c r="F2841" i="4"/>
  <c r="F1929" i="4"/>
  <c r="F1769" i="4"/>
  <c r="F3191" i="4"/>
  <c r="F3700" i="4"/>
  <c r="F3024" i="4"/>
  <c r="F1930" i="4"/>
  <c r="F4413" i="4"/>
  <c r="F1256" i="4"/>
  <c r="F1770" i="4"/>
  <c r="F4148" i="4"/>
  <c r="F2660" i="4"/>
  <c r="F3348" i="4"/>
  <c r="F3701" i="4"/>
  <c r="F3864" i="4"/>
  <c r="F3512" i="4"/>
  <c r="F4283" i="4"/>
  <c r="F662" i="4"/>
  <c r="F4149" i="4"/>
  <c r="F663" i="4"/>
  <c r="F2842" i="4"/>
  <c r="F3513" i="4"/>
  <c r="F2482" i="4"/>
  <c r="F926" i="4"/>
  <c r="F4002" i="4"/>
  <c r="F927" i="4"/>
  <c r="F4003" i="4"/>
  <c r="F4004" i="4"/>
  <c r="F2483" i="4"/>
  <c r="F5413" i="4"/>
  <c r="F3702" i="4"/>
  <c r="F3514" i="4"/>
  <c r="F3865" i="4"/>
  <c r="F4554" i="4"/>
  <c r="F3349" i="4"/>
  <c r="F4555" i="4"/>
  <c r="F3025" i="4"/>
  <c r="F2661" i="4"/>
  <c r="F6786" i="4"/>
  <c r="F2843" i="4"/>
  <c r="F432" i="4"/>
  <c r="F2662" i="4"/>
  <c r="F3703" i="4"/>
  <c r="F342" i="4"/>
  <c r="F4958" i="4"/>
  <c r="F4150" i="4"/>
  <c r="F1771" i="4"/>
  <c r="F3704" i="4"/>
  <c r="F664" i="4"/>
  <c r="F928" i="4"/>
  <c r="F6536" i="4"/>
  <c r="F537" i="4"/>
  <c r="F4556" i="4"/>
  <c r="F2844" i="4"/>
  <c r="F5834" i="4"/>
  <c r="F433" i="4"/>
  <c r="F4959" i="4"/>
  <c r="F4839" i="4"/>
  <c r="F4005" i="4"/>
  <c r="F3515" i="4"/>
  <c r="F2845" i="4"/>
  <c r="F1772" i="4"/>
  <c r="F5190" i="4"/>
  <c r="F665" i="4"/>
  <c r="F3516" i="4"/>
  <c r="F4700" i="4"/>
  <c r="F2304" i="4"/>
  <c r="F4414" i="4"/>
  <c r="F7187" i="4"/>
  <c r="F7737" i="4"/>
  <c r="F4006" i="4"/>
  <c r="F2663" i="4"/>
  <c r="F3192" i="4"/>
  <c r="F3193" i="4"/>
  <c r="F2846" i="4"/>
  <c r="F3705" i="4"/>
  <c r="F4284" i="4"/>
  <c r="F185" i="4"/>
  <c r="F929" i="4"/>
  <c r="F1102" i="4"/>
  <c r="F434" i="4"/>
  <c r="F3706" i="4"/>
  <c r="F4960" i="4"/>
  <c r="F5076" i="4"/>
  <c r="F2664" i="4"/>
  <c r="F1257" i="4"/>
  <c r="F435" i="4"/>
  <c r="F6161" i="4"/>
  <c r="F787" i="4"/>
  <c r="F930" i="4"/>
  <c r="F3517" i="4"/>
  <c r="F7131" i="4"/>
  <c r="F7029" i="4"/>
  <c r="F538" i="4"/>
  <c r="F1103" i="4"/>
  <c r="F4557" i="4"/>
  <c r="F186" i="4"/>
  <c r="F539" i="4"/>
  <c r="F4558" i="4"/>
  <c r="F2484" i="4"/>
  <c r="F788" i="4"/>
  <c r="F540" i="4"/>
  <c r="F6610" i="4"/>
  <c r="F5835" i="4"/>
  <c r="F5414" i="4"/>
  <c r="F7088" i="4"/>
  <c r="F6611" i="4"/>
  <c r="F1258" i="4"/>
  <c r="F6612" i="4"/>
  <c r="F1773" i="4"/>
  <c r="F2305" i="4"/>
  <c r="F4961" i="4"/>
  <c r="F3866" i="4"/>
  <c r="F5836" i="4"/>
  <c r="F2665" i="4"/>
  <c r="F2485" i="4"/>
  <c r="F436" i="4"/>
  <c r="F5837" i="4"/>
  <c r="F5838" i="4"/>
  <c r="F1438" i="4"/>
  <c r="F1931" i="4"/>
  <c r="F2123" i="4"/>
  <c r="F2847" i="4"/>
  <c r="F4962" i="4"/>
  <c r="F3026" i="4"/>
  <c r="F789" i="4"/>
  <c r="F1259" i="4"/>
  <c r="F3350" i="4"/>
  <c r="F343" i="4"/>
  <c r="F4285" i="4"/>
  <c r="F4840" i="4"/>
  <c r="F4007" i="4"/>
  <c r="F4963" i="4"/>
  <c r="F3707" i="4"/>
  <c r="F5306" i="4"/>
  <c r="F5191" i="4"/>
  <c r="F187" i="4"/>
  <c r="F4415" i="4"/>
  <c r="F4964" i="4"/>
  <c r="F3708" i="4"/>
  <c r="F6340" i="4"/>
  <c r="F2486" i="4"/>
  <c r="F3709" i="4"/>
  <c r="F4965" i="4"/>
  <c r="F6255" i="4"/>
  <c r="F1774" i="4"/>
  <c r="F3351" i="4"/>
  <c r="F1932" i="4"/>
  <c r="F2487" i="4"/>
  <c r="F3710" i="4"/>
  <c r="F4416" i="4"/>
  <c r="F2124" i="4"/>
  <c r="F4966" i="4"/>
  <c r="F6613" i="4"/>
  <c r="F1933" i="4"/>
  <c r="F5192" i="4"/>
  <c r="F4151" i="4"/>
  <c r="F2488" i="4"/>
  <c r="F4967" i="4"/>
  <c r="F2125" i="4"/>
  <c r="F6435" i="4"/>
  <c r="F3867" i="4"/>
  <c r="F6162" i="4"/>
  <c r="F3194" i="4"/>
  <c r="F6059" i="4"/>
  <c r="F3195" i="4"/>
  <c r="F6341" i="4"/>
  <c r="F931" i="4"/>
  <c r="F2489" i="4"/>
  <c r="F932" i="4"/>
  <c r="F6787" i="4"/>
  <c r="F5639" i="4"/>
  <c r="F1934" i="4"/>
  <c r="F6436" i="4"/>
  <c r="F6256" i="4"/>
  <c r="F1104" i="4"/>
  <c r="F6257" i="4"/>
  <c r="F3518" i="4"/>
  <c r="F2490" i="4"/>
  <c r="F5532" i="4"/>
  <c r="F6060" i="4"/>
  <c r="F6537" i="4"/>
  <c r="F6342" i="4"/>
  <c r="F933" i="4"/>
  <c r="F5839" i="4"/>
  <c r="F5533" i="4"/>
  <c r="F2126" i="4"/>
  <c r="F6788" i="4"/>
  <c r="F6343" i="4"/>
  <c r="F3711" i="4"/>
  <c r="F6061" i="4"/>
  <c r="F2848" i="4"/>
  <c r="F5534" i="4"/>
  <c r="F3196" i="4"/>
  <c r="F1105" i="4"/>
  <c r="F3712" i="4"/>
  <c r="F5840" i="4"/>
  <c r="F3868" i="4"/>
  <c r="F6706" i="4"/>
  <c r="F3352" i="4"/>
  <c r="F3353" i="4"/>
  <c r="F4152" i="4"/>
  <c r="F4559" i="4"/>
  <c r="F1260" i="4"/>
  <c r="F4417" i="4"/>
  <c r="F1261" i="4"/>
  <c r="F257" i="4"/>
  <c r="F4701" i="4"/>
  <c r="F1589" i="4"/>
  <c r="F6965" i="4"/>
  <c r="F3354" i="4"/>
  <c r="F5307" i="4"/>
  <c r="F2849" i="4"/>
  <c r="F3197" i="4"/>
  <c r="F3027" i="4"/>
  <c r="F790" i="4"/>
  <c r="F6344" i="4"/>
  <c r="F4286" i="4"/>
  <c r="F791" i="4"/>
  <c r="F4841" i="4"/>
  <c r="F2306" i="4"/>
  <c r="F2666" i="4"/>
  <c r="F3028" i="4"/>
  <c r="F3869" i="4"/>
  <c r="F6062" i="4"/>
  <c r="F666" i="4"/>
  <c r="F7241" i="4"/>
  <c r="F792" i="4"/>
  <c r="F5954" i="4"/>
  <c r="F541" i="4"/>
  <c r="F344" i="4"/>
  <c r="F934" i="4"/>
  <c r="F5841" i="4"/>
  <c r="F2667" i="4"/>
  <c r="F6063" i="4"/>
  <c r="F793" i="4"/>
  <c r="F3519" i="4"/>
  <c r="F1106" i="4"/>
  <c r="F2491" i="4"/>
  <c r="F4287" i="4"/>
  <c r="F2668" i="4"/>
  <c r="F4560" i="4"/>
  <c r="F1590" i="4"/>
  <c r="F3713" i="4"/>
  <c r="F2850" i="4"/>
  <c r="F5077" i="4"/>
  <c r="F4418" i="4"/>
  <c r="F2851" i="4"/>
  <c r="F4561" i="4"/>
  <c r="F935" i="4"/>
  <c r="F3029" i="4"/>
  <c r="F4562" i="4"/>
  <c r="F3870" i="4"/>
  <c r="F4563" i="4"/>
  <c r="F5842" i="4"/>
  <c r="F6064" i="4"/>
  <c r="F5739" i="4"/>
  <c r="F5955" i="4"/>
  <c r="F1262" i="4"/>
  <c r="F2127" i="4"/>
  <c r="F4564" i="4"/>
  <c r="F3030" i="4"/>
  <c r="F141" i="4"/>
  <c r="F4288" i="4"/>
  <c r="F2307" i="4"/>
  <c r="F4008" i="4"/>
  <c r="F1591" i="4"/>
  <c r="F1935" i="4"/>
  <c r="F1936" i="4"/>
  <c r="F5078" i="4"/>
  <c r="F3198" i="4"/>
  <c r="F4289" i="4"/>
  <c r="F3031" i="4"/>
  <c r="F1107" i="4"/>
  <c r="F1775" i="4"/>
  <c r="F3871" i="4"/>
  <c r="F3199" i="4"/>
  <c r="F345" i="4"/>
  <c r="F3200" i="4"/>
  <c r="F4290" i="4"/>
  <c r="F5535" i="4"/>
  <c r="F667" i="4"/>
  <c r="F5843" i="4"/>
  <c r="F4702" i="4"/>
  <c r="F6163" i="4"/>
  <c r="F5193" i="4"/>
  <c r="F5079" i="4"/>
  <c r="F5740" i="4"/>
  <c r="F5844" i="4"/>
  <c r="F5080" i="4"/>
  <c r="F5536" i="4"/>
  <c r="F5308" i="4"/>
  <c r="F6065" i="4"/>
  <c r="F5741" i="4"/>
  <c r="F5415" i="4"/>
  <c r="F4703" i="4"/>
  <c r="F5416" i="4"/>
  <c r="F5640" i="4"/>
  <c r="F5641" i="4"/>
  <c r="F5081" i="4"/>
  <c r="F437" i="4"/>
  <c r="F1776" i="4"/>
  <c r="F1777" i="4"/>
  <c r="F2492" i="4"/>
  <c r="F2128" i="4"/>
  <c r="F1263" i="4"/>
  <c r="F2852" i="4"/>
  <c r="F1937" i="4"/>
  <c r="F2129" i="4"/>
  <c r="F6164" i="4"/>
  <c r="F7089" i="4"/>
  <c r="F6966" i="4"/>
  <c r="F6345" i="4"/>
  <c r="F6538" i="4"/>
  <c r="F4565" i="4"/>
  <c r="F6614" i="4"/>
  <c r="F6615" i="4"/>
  <c r="F3714" i="4"/>
  <c r="F6707" i="4"/>
  <c r="F3715" i="4"/>
  <c r="F438" i="4"/>
  <c r="F1592" i="4"/>
  <c r="F542" i="4"/>
  <c r="F1108" i="4"/>
  <c r="F3355" i="4"/>
  <c r="F1264" i="4"/>
  <c r="F1439" i="4"/>
  <c r="F97" i="4"/>
  <c r="F7292" i="4"/>
  <c r="F7570" i="4"/>
  <c r="F6539" i="4"/>
  <c r="F7030" i="4"/>
  <c r="F7530" i="4"/>
  <c r="F7188" i="4"/>
  <c r="F6967" i="4"/>
  <c r="F4842" i="4"/>
  <c r="F7390" i="4"/>
  <c r="F1593" i="4"/>
  <c r="F1778" i="4"/>
  <c r="F5742" i="4"/>
  <c r="F439" i="4"/>
  <c r="F4291" i="4"/>
  <c r="F1440" i="4"/>
  <c r="F4566" i="4"/>
  <c r="F668" i="4"/>
  <c r="F5743" i="4"/>
  <c r="F1265" i="4"/>
  <c r="F2493" i="4"/>
  <c r="F5194" i="4"/>
  <c r="F1266" i="4"/>
  <c r="F4009" i="4"/>
  <c r="F4968" i="4"/>
  <c r="F7242" i="4"/>
  <c r="F6968" i="4"/>
  <c r="F7189" i="4"/>
  <c r="F1779" i="4"/>
  <c r="F6969" i="4"/>
  <c r="F7391" i="4"/>
  <c r="F2308" i="4"/>
  <c r="F4843" i="4"/>
  <c r="F4567" i="4"/>
  <c r="F1938" i="4"/>
  <c r="F4704" i="4"/>
  <c r="F3201" i="4"/>
  <c r="F3356" i="4"/>
  <c r="F1109" i="4"/>
  <c r="F440" i="4"/>
  <c r="F258" i="4"/>
  <c r="F3716" i="4"/>
  <c r="F2130" i="4"/>
  <c r="F3202" i="4"/>
  <c r="F1594" i="4"/>
  <c r="F5309" i="4"/>
  <c r="F2669" i="4"/>
  <c r="F3520" i="4"/>
  <c r="F6906" i="4"/>
  <c r="F259" i="4"/>
  <c r="F3203" i="4"/>
  <c r="F2309" i="4"/>
  <c r="F7392" i="4"/>
  <c r="F5642" i="4"/>
  <c r="F4844" i="4"/>
  <c r="F1595" i="4"/>
  <c r="F6846" i="4"/>
  <c r="F1780" i="4"/>
  <c r="F260" i="4"/>
  <c r="F6847" i="4"/>
  <c r="F2131" i="4"/>
  <c r="F669" i="4"/>
  <c r="F1267" i="4"/>
  <c r="F60" i="4"/>
  <c r="F4419" i="4"/>
  <c r="F936" i="4"/>
  <c r="F1781" i="4"/>
  <c r="F3357" i="4"/>
  <c r="F3204" i="4"/>
  <c r="F3358" i="4"/>
  <c r="F2310" i="4"/>
  <c r="F4420" i="4"/>
  <c r="F5744" i="4"/>
  <c r="F4969" i="4"/>
  <c r="F3205" i="4"/>
  <c r="F5195" i="4"/>
  <c r="F4292" i="4"/>
  <c r="F5310" i="4"/>
  <c r="F6437" i="4"/>
  <c r="F670" i="4"/>
  <c r="F5417" i="4"/>
  <c r="F1268" i="4"/>
  <c r="F3206" i="4"/>
  <c r="F1441" i="4"/>
  <c r="F1269" i="4"/>
  <c r="F1596" i="4"/>
  <c r="F346" i="4"/>
  <c r="F1782" i="4"/>
  <c r="F1442" i="4"/>
  <c r="F2494" i="4"/>
  <c r="F3872" i="4"/>
  <c r="F4970" i="4"/>
  <c r="F5745" i="4"/>
  <c r="F5746" i="4"/>
  <c r="F4293" i="4"/>
  <c r="F6258" i="4"/>
  <c r="F937" i="4"/>
  <c r="F1110" i="4"/>
  <c r="F7708" i="4"/>
  <c r="F1270" i="4"/>
  <c r="F5747" i="4"/>
  <c r="F7601" i="4"/>
  <c r="F2311" i="4"/>
  <c r="F5196" i="4"/>
  <c r="F6066" i="4"/>
  <c r="F6848" i="4"/>
  <c r="F6067" i="4"/>
  <c r="F543" i="4"/>
  <c r="F2495" i="4"/>
  <c r="F347" i="4"/>
  <c r="F1939" i="4"/>
  <c r="F3359" i="4"/>
  <c r="F794" i="4"/>
  <c r="F3207" i="4"/>
  <c r="F2496" i="4"/>
  <c r="F1111" i="4"/>
  <c r="F2132" i="4"/>
  <c r="F5418" i="4"/>
  <c r="F3717" i="4"/>
  <c r="F6616" i="4"/>
  <c r="F1112" i="4"/>
  <c r="F1940" i="4"/>
  <c r="F6907" i="4"/>
  <c r="F3718" i="4"/>
  <c r="F4010" i="4"/>
  <c r="F1113" i="4"/>
  <c r="F7293" i="4"/>
  <c r="F1941" i="4"/>
  <c r="F5311" i="4"/>
  <c r="F3360" i="4"/>
  <c r="F3521" i="4"/>
  <c r="F2133" i="4"/>
  <c r="F671" i="4"/>
  <c r="F188" i="4"/>
  <c r="F4011" i="4"/>
  <c r="F2497" i="4"/>
  <c r="F98" i="4"/>
  <c r="F3208" i="4"/>
  <c r="F4568" i="4"/>
  <c r="F4971" i="4"/>
  <c r="F5748" i="4"/>
  <c r="F6068" i="4"/>
  <c r="F5749" i="4"/>
  <c r="F4845" i="4"/>
  <c r="F3361" i="4"/>
  <c r="F6540" i="4"/>
  <c r="F4569" i="4"/>
  <c r="F1597" i="4"/>
  <c r="F795" i="4"/>
  <c r="F7571" i="4"/>
  <c r="F261" i="4"/>
  <c r="F3362" i="4"/>
  <c r="F2853" i="4"/>
  <c r="F2312" i="4"/>
  <c r="F1598" i="4"/>
  <c r="F2134" i="4"/>
  <c r="F1599" i="4"/>
  <c r="F2135" i="4"/>
  <c r="F5750" i="4"/>
  <c r="F4846" i="4"/>
  <c r="F5082" i="4"/>
  <c r="F3719" i="4"/>
  <c r="F3363" i="4"/>
  <c r="F142" i="4"/>
  <c r="F2670" i="4"/>
  <c r="F4012" i="4"/>
  <c r="F441" i="4"/>
  <c r="F5197" i="4"/>
  <c r="F1783" i="4"/>
  <c r="F4153" i="4"/>
  <c r="F4847" i="4"/>
  <c r="F1784" i="4"/>
  <c r="F3873" i="4"/>
  <c r="F5537" i="4"/>
  <c r="F4421" i="4"/>
  <c r="F4294" i="4"/>
  <c r="F5956" i="4"/>
  <c r="F4570" i="4"/>
  <c r="F4848" i="4"/>
  <c r="F672" i="4"/>
  <c r="F6438" i="4"/>
  <c r="F442" i="4"/>
  <c r="F189" i="4"/>
  <c r="F2136" i="4"/>
  <c r="F4295" i="4"/>
  <c r="F3209" i="4"/>
  <c r="F1600" i="4"/>
  <c r="F4849" i="4"/>
  <c r="F6541" i="4"/>
  <c r="F3874" i="4"/>
  <c r="F1785" i="4"/>
  <c r="F5419" i="4"/>
  <c r="F4705" i="4"/>
  <c r="F3032" i="4"/>
  <c r="F5312" i="4"/>
  <c r="F4850" i="4"/>
  <c r="F4851" i="4"/>
  <c r="F5198" i="4"/>
  <c r="F3522" i="4"/>
  <c r="F1786" i="4"/>
  <c r="F1601" i="4"/>
  <c r="F4571" i="4"/>
  <c r="F4013" i="4"/>
  <c r="F544" i="4"/>
  <c r="F6970" i="4"/>
  <c r="F4296" i="4"/>
  <c r="F4154" i="4"/>
  <c r="F5538" i="4"/>
  <c r="F2498" i="4"/>
  <c r="F5751" i="4"/>
  <c r="F545" i="4"/>
  <c r="F3210" i="4"/>
  <c r="F4014" i="4"/>
  <c r="F1443" i="4"/>
  <c r="F2313" i="4"/>
  <c r="F1602" i="4"/>
  <c r="F4155" i="4"/>
  <c r="F348" i="4"/>
  <c r="F796" i="4"/>
  <c r="F1942" i="4"/>
  <c r="F7132" i="4"/>
  <c r="F797" i="4"/>
  <c r="F1271" i="4"/>
  <c r="F6069" i="4"/>
  <c r="F673" i="4"/>
  <c r="F6070" i="4"/>
  <c r="F546" i="4"/>
  <c r="F674" i="4"/>
  <c r="F262" i="4"/>
  <c r="F5313" i="4"/>
  <c r="F5643" i="4"/>
  <c r="F2314" i="4"/>
  <c r="F4156" i="4"/>
  <c r="F3033" i="4"/>
  <c r="F675" i="4"/>
  <c r="F3875" i="4"/>
  <c r="F938" i="4"/>
  <c r="F349" i="4"/>
  <c r="F190" i="4"/>
  <c r="F4422" i="4"/>
  <c r="F3523" i="4"/>
  <c r="F4706" i="4"/>
  <c r="F5199" i="4"/>
  <c r="F4423" i="4"/>
  <c r="F2315" i="4"/>
  <c r="F6071" i="4"/>
  <c r="F6617" i="4"/>
  <c r="F4015" i="4"/>
  <c r="F3720" i="4"/>
  <c r="F5845" i="4"/>
  <c r="F3524" i="4"/>
  <c r="F6439" i="4"/>
  <c r="F2137" i="4"/>
  <c r="F2854" i="4"/>
  <c r="F1787" i="4"/>
  <c r="F2671" i="4"/>
  <c r="F5957" i="4"/>
  <c r="F5752" i="4"/>
  <c r="F4572" i="4"/>
  <c r="F547" i="4"/>
  <c r="F1114" i="4"/>
  <c r="F5846" i="4"/>
  <c r="F5644" i="4"/>
  <c r="F3364" i="4"/>
  <c r="F4573" i="4"/>
  <c r="F939" i="4"/>
  <c r="F6708" i="4"/>
  <c r="F2499" i="4"/>
  <c r="F350" i="4"/>
  <c r="F4157" i="4"/>
  <c r="F4574" i="4"/>
  <c r="F3525" i="4"/>
  <c r="F143" i="4"/>
  <c r="F4852" i="4"/>
  <c r="F5420" i="4"/>
  <c r="F2672" i="4"/>
  <c r="F2138" i="4"/>
  <c r="F5314" i="4"/>
  <c r="F4972" i="4"/>
  <c r="F4158" i="4"/>
  <c r="F4159" i="4"/>
  <c r="F5421" i="4"/>
  <c r="F3034" i="4"/>
  <c r="F5422" i="4"/>
  <c r="F263" i="4"/>
  <c r="F7133" i="4"/>
  <c r="F6440" i="4"/>
  <c r="F5847" i="4"/>
  <c r="F5753" i="4"/>
  <c r="F4707" i="4"/>
  <c r="F676" i="4"/>
  <c r="F4424" i="4"/>
  <c r="F5958" i="4"/>
  <c r="F3035" i="4"/>
  <c r="F940" i="4"/>
  <c r="F2500" i="4"/>
  <c r="F144" i="4"/>
  <c r="F3876" i="4"/>
  <c r="F2673" i="4"/>
  <c r="F191" i="4"/>
  <c r="F1444" i="4"/>
  <c r="F1943" i="4"/>
  <c r="F443" i="4"/>
  <c r="F4575" i="4"/>
  <c r="F4425" i="4"/>
  <c r="F192" i="4"/>
  <c r="F3036" i="4"/>
  <c r="F2316" i="4"/>
  <c r="F1445" i="4"/>
  <c r="F193" i="4"/>
  <c r="F6849" i="4"/>
  <c r="F1446" i="4"/>
  <c r="F444" i="4"/>
  <c r="F5083" i="4"/>
  <c r="F5539" i="4"/>
  <c r="F5423" i="4"/>
  <c r="F3526" i="4"/>
  <c r="F1115" i="4"/>
  <c r="F7031" i="4"/>
  <c r="F7434" i="4"/>
  <c r="F2317" i="4"/>
  <c r="F445" i="4"/>
  <c r="F3365" i="4"/>
  <c r="F4016" i="4"/>
  <c r="F7393" i="4"/>
  <c r="F7294" i="4"/>
  <c r="F7134" i="4"/>
  <c r="F7478" i="4"/>
  <c r="F7479" i="4"/>
  <c r="F7338" i="4"/>
  <c r="F7435" i="4"/>
  <c r="F5200" i="4"/>
  <c r="F6618" i="4"/>
  <c r="F7394" i="4"/>
  <c r="F7480" i="4"/>
  <c r="F7531" i="4"/>
  <c r="F5084" i="4"/>
  <c r="F7532" i="4"/>
  <c r="F7481" i="4"/>
  <c r="F7339" i="4"/>
  <c r="F7533" i="4"/>
  <c r="F4576" i="4"/>
  <c r="F5848" i="4"/>
  <c r="F6165" i="4"/>
  <c r="F798" i="4"/>
  <c r="F941" i="4"/>
  <c r="F677" i="4"/>
  <c r="F799" i="4"/>
  <c r="F5754" i="4"/>
  <c r="F3721" i="4"/>
  <c r="F1603" i="4"/>
  <c r="F6259" i="4"/>
  <c r="F6709" i="4"/>
  <c r="F7090" i="4"/>
  <c r="F4853" i="4"/>
  <c r="F6441" i="4"/>
  <c r="F6260" i="4"/>
  <c r="F4426" i="4"/>
  <c r="F6442" i="4"/>
  <c r="F5315" i="4"/>
  <c r="F3527" i="4"/>
  <c r="F5085" i="4"/>
  <c r="F5201" i="4"/>
  <c r="F7340" i="4"/>
  <c r="F5645" i="4"/>
  <c r="F942" i="4"/>
  <c r="F6072" i="4"/>
  <c r="F6710" i="4"/>
  <c r="F5646" i="4"/>
  <c r="F6908" i="4"/>
  <c r="F6789" i="4"/>
  <c r="F4577" i="4"/>
  <c r="F2318" i="4"/>
  <c r="F1788" i="4"/>
  <c r="F2319" i="4"/>
  <c r="F1604" i="4"/>
  <c r="F3366" i="4"/>
  <c r="F1447" i="4"/>
  <c r="F943" i="4"/>
  <c r="F2855" i="4"/>
  <c r="F678" i="4"/>
  <c r="F5202" i="4"/>
  <c r="F2320" i="4"/>
  <c r="F5647" i="4"/>
  <c r="F6909" i="4"/>
  <c r="F3037" i="4"/>
  <c r="F1116" i="4"/>
  <c r="F3367" i="4"/>
  <c r="F3368" i="4"/>
  <c r="F7295" i="4"/>
  <c r="F2856" i="4"/>
  <c r="F3528" i="4"/>
  <c r="F1605" i="4"/>
  <c r="F4708" i="4"/>
  <c r="F4578" i="4"/>
  <c r="F4297" i="4"/>
  <c r="F4427" i="4"/>
  <c r="F446" i="4"/>
  <c r="F6073" i="4"/>
  <c r="F1944" i="4"/>
  <c r="F6971" i="4"/>
  <c r="F351" i="4"/>
  <c r="F1448" i="4"/>
  <c r="F4854" i="4"/>
  <c r="F944" i="4"/>
  <c r="F5086" i="4"/>
  <c r="F4017" i="4"/>
  <c r="F447" i="4"/>
  <c r="F4428" i="4"/>
  <c r="F5203" i="4"/>
  <c r="F6443" i="4"/>
  <c r="F4973" i="4"/>
  <c r="F7135" i="4"/>
  <c r="F945" i="4"/>
  <c r="F2501" i="4"/>
  <c r="F3038" i="4"/>
  <c r="F4160" i="4"/>
  <c r="F352" i="4"/>
  <c r="F1789" i="4"/>
  <c r="F448" i="4"/>
  <c r="F3722" i="4"/>
  <c r="F4429" i="4"/>
  <c r="F7136" i="4"/>
  <c r="F1790" i="4"/>
  <c r="F3723" i="4"/>
  <c r="F4298" i="4"/>
  <c r="F800" i="4"/>
  <c r="F7296" i="4"/>
  <c r="F2857" i="4"/>
  <c r="F3369" i="4"/>
  <c r="F3529" i="4"/>
  <c r="F4299" i="4"/>
  <c r="F1272" i="4"/>
  <c r="F4161" i="4"/>
  <c r="F4974" i="4"/>
  <c r="F4709" i="4"/>
  <c r="F2321" i="4"/>
  <c r="F6444" i="4"/>
  <c r="F4975" i="4"/>
  <c r="F7534" i="4"/>
  <c r="F7243" i="4"/>
  <c r="F3370" i="4"/>
  <c r="F1273" i="4"/>
  <c r="F801" i="4"/>
  <c r="F264" i="4"/>
  <c r="F5087" i="4"/>
  <c r="F6542" i="4"/>
  <c r="F7297" i="4"/>
  <c r="F6346" i="4"/>
  <c r="F1606" i="4"/>
  <c r="F6850" i="4"/>
  <c r="F6910" i="4"/>
  <c r="F6911" i="4"/>
  <c r="F6972" i="4"/>
  <c r="F5959" i="4"/>
  <c r="F6543" i="4"/>
  <c r="F6347" i="4"/>
  <c r="F6912" i="4"/>
  <c r="F6711" i="4"/>
  <c r="F6851" i="4"/>
  <c r="F7137" i="4"/>
  <c r="F7091" i="4"/>
  <c r="F6973" i="4"/>
  <c r="F5960" i="4"/>
  <c r="F4018" i="4"/>
  <c r="F548" i="4"/>
  <c r="F549" i="4"/>
  <c r="F4019" i="4"/>
  <c r="F3039" i="4"/>
  <c r="F4976" i="4"/>
  <c r="F6544" i="4"/>
  <c r="F4579" i="4"/>
  <c r="F4710" i="4"/>
  <c r="F4162" i="4"/>
  <c r="F7602" i="4"/>
  <c r="F7603" i="4"/>
  <c r="F7626" i="4"/>
  <c r="F1607" i="4"/>
  <c r="F6348" i="4"/>
  <c r="F5849" i="4"/>
  <c r="F5540" i="4"/>
  <c r="F5850" i="4"/>
  <c r="F6166" i="4"/>
  <c r="F6261" i="4"/>
  <c r="F3877" i="4"/>
  <c r="F6349" i="4"/>
  <c r="F6619" i="4"/>
  <c r="F4580" i="4"/>
  <c r="F6445" i="4"/>
  <c r="F4430" i="4"/>
  <c r="F5851" i="4"/>
  <c r="F1945" i="4"/>
  <c r="F6545" i="4"/>
  <c r="F802" i="4"/>
  <c r="F4855" i="4"/>
  <c r="F6790" i="4"/>
  <c r="F7341" i="4"/>
  <c r="F6712" i="4"/>
  <c r="F6167" i="4"/>
  <c r="F7092" i="4"/>
  <c r="F6974" i="4"/>
  <c r="F6262" i="4"/>
  <c r="F3530" i="4"/>
  <c r="F2674" i="4"/>
  <c r="F1946" i="4"/>
  <c r="F5316" i="4"/>
  <c r="F5424" i="4"/>
  <c r="F4977" i="4"/>
  <c r="F6074" i="4"/>
  <c r="F5852" i="4"/>
  <c r="F5425" i="4"/>
  <c r="F6168" i="4"/>
  <c r="F5961" i="4"/>
  <c r="F5853" i="4"/>
  <c r="F1117" i="4"/>
  <c r="F2675" i="4"/>
  <c r="F803" i="4"/>
  <c r="F679" i="4"/>
  <c r="F6169" i="4"/>
  <c r="F6075" i="4"/>
  <c r="F5962" i="4"/>
  <c r="F6170" i="4"/>
  <c r="F4163" i="4"/>
  <c r="F6350" i="4"/>
  <c r="F4431" i="4"/>
  <c r="F680" i="4"/>
  <c r="F4581" i="4"/>
  <c r="F265" i="4"/>
  <c r="F804" i="4"/>
  <c r="F2322" i="4"/>
  <c r="F1118" i="4"/>
  <c r="F6913" i="4"/>
  <c r="F1947" i="4"/>
  <c r="F2858" i="4"/>
  <c r="F3724" i="4"/>
  <c r="F4300" i="4"/>
  <c r="F3878" i="4"/>
  <c r="F3040" i="4"/>
  <c r="F194" i="4"/>
  <c r="F946" i="4"/>
  <c r="F4432" i="4"/>
  <c r="F4711" i="4"/>
  <c r="F3041" i="4"/>
  <c r="F1791" i="4"/>
  <c r="F4582" i="4"/>
  <c r="F6546" i="4"/>
  <c r="F145" i="4"/>
  <c r="F146" i="4"/>
  <c r="F681" i="4"/>
  <c r="F37" i="4"/>
  <c r="F1449" i="4"/>
  <c r="F1450" i="4"/>
  <c r="F266" i="4"/>
  <c r="F5854" i="4"/>
  <c r="F3371" i="4"/>
  <c r="F195" i="4"/>
  <c r="F1451" i="4"/>
  <c r="F3211" i="4"/>
  <c r="F4712" i="4"/>
  <c r="F6914" i="4"/>
  <c r="F7244" i="4"/>
  <c r="F7342" i="4"/>
  <c r="F3042" i="4"/>
  <c r="F7395" i="4"/>
  <c r="F7032" i="4"/>
  <c r="F6852" i="4"/>
  <c r="F7535" i="4"/>
  <c r="F3372" i="4"/>
  <c r="F3531" i="4"/>
  <c r="F5541" i="4"/>
  <c r="F3532" i="4"/>
  <c r="F1792" i="4"/>
  <c r="F7709" i="4"/>
  <c r="F1452" i="4"/>
  <c r="F682" i="4"/>
  <c r="F7604" i="4"/>
  <c r="F5204" i="4"/>
  <c r="F1274" i="4"/>
  <c r="F99" i="4"/>
  <c r="F7138" i="4"/>
  <c r="F1453" i="4"/>
  <c r="F7298" i="4"/>
  <c r="F805" i="4"/>
  <c r="F1793" i="4"/>
  <c r="F550" i="4"/>
  <c r="F3533" i="4"/>
  <c r="F806" i="4"/>
  <c r="F3043" i="4"/>
  <c r="F3212" i="4"/>
  <c r="F3879" i="4"/>
  <c r="F5088" i="4"/>
  <c r="F3880" i="4"/>
  <c r="F6446" i="4"/>
  <c r="F4978" i="4"/>
  <c r="F2859" i="4"/>
  <c r="F5542" i="4"/>
  <c r="F1119" i="4"/>
  <c r="F4164" i="4"/>
  <c r="F2676" i="4"/>
  <c r="F807" i="4"/>
  <c r="F1454" i="4"/>
  <c r="F1948" i="4"/>
  <c r="F4301" i="4"/>
  <c r="F6263" i="4"/>
  <c r="F7190" i="4"/>
  <c r="F1455" i="4"/>
  <c r="F6547" i="4"/>
  <c r="F6620" i="4"/>
  <c r="F7436" i="4"/>
  <c r="F7437" i="4"/>
  <c r="F6713" i="4"/>
  <c r="F7536" i="4"/>
  <c r="F7245" i="4"/>
  <c r="F6791" i="4"/>
  <c r="F7537" i="4"/>
  <c r="F6621" i="4"/>
  <c r="F7343" i="4"/>
  <c r="F7482" i="4"/>
  <c r="F6714" i="4"/>
  <c r="F7483" i="4"/>
  <c r="F1275" i="4"/>
  <c r="F38" i="4"/>
  <c r="F3044" i="4"/>
  <c r="F2677" i="4"/>
  <c r="F683" i="4"/>
  <c r="F2502" i="4"/>
  <c r="F7033" i="4"/>
  <c r="F3881" i="4"/>
  <c r="F3373" i="4"/>
  <c r="F6447" i="4"/>
  <c r="F5963" i="4"/>
  <c r="F1276" i="4"/>
  <c r="F1608" i="4"/>
  <c r="F449" i="4"/>
  <c r="F7538" i="4"/>
  <c r="F4165" i="4"/>
  <c r="F4583" i="4"/>
  <c r="F2678" i="4"/>
  <c r="F353" i="4"/>
  <c r="F947" i="4"/>
  <c r="F3534" i="4"/>
  <c r="F5755" i="4"/>
  <c r="F1609" i="4"/>
  <c r="F4584" i="4"/>
  <c r="F3213" i="4"/>
  <c r="F4020" i="4"/>
  <c r="F5205" i="4"/>
  <c r="F3045" i="4"/>
  <c r="F6448" i="4"/>
  <c r="F2679" i="4"/>
  <c r="F2139" i="4"/>
  <c r="F1949" i="4"/>
  <c r="F2503" i="4"/>
  <c r="F4166" i="4"/>
  <c r="F1120" i="4"/>
  <c r="F948" i="4"/>
  <c r="F2504" i="4"/>
  <c r="F5543" i="4"/>
  <c r="F684" i="4"/>
  <c r="F6853" i="4"/>
  <c r="F1794" i="4"/>
  <c r="F1277" i="4"/>
  <c r="F6171" i="4"/>
  <c r="F6449" i="4"/>
  <c r="F6715" i="4"/>
  <c r="F5089" i="4"/>
  <c r="F7191" i="4"/>
  <c r="F2680" i="4"/>
  <c r="F2323" i="4"/>
  <c r="F100" i="4"/>
  <c r="F3046" i="4"/>
  <c r="F4585" i="4"/>
  <c r="F2860" i="4"/>
  <c r="F5756" i="4"/>
  <c r="F3535" i="4"/>
  <c r="F4586" i="4"/>
  <c r="F1278" i="4"/>
  <c r="F3214" i="4"/>
  <c r="F6792" i="4"/>
  <c r="F6716" i="4"/>
  <c r="F6264" i="4"/>
  <c r="F2861" i="4"/>
  <c r="F2324" i="4"/>
  <c r="F5855" i="4"/>
  <c r="F3215" i="4"/>
  <c r="F4856" i="4"/>
  <c r="F5544" i="4"/>
  <c r="F1950" i="4"/>
  <c r="F4587" i="4"/>
  <c r="F949" i="4"/>
  <c r="F6622" i="4"/>
  <c r="F4433" i="4"/>
  <c r="F5856" i="4"/>
  <c r="F3725" i="4"/>
  <c r="F4434" i="4"/>
  <c r="F101" i="4"/>
  <c r="F1610" i="4"/>
  <c r="F2325" i="4"/>
  <c r="F6265" i="4"/>
  <c r="F2681" i="4"/>
  <c r="F2682" i="4"/>
  <c r="F5206" i="4"/>
  <c r="F950" i="4"/>
  <c r="F5426" i="4"/>
  <c r="F1951" i="4"/>
  <c r="F3536" i="4"/>
  <c r="F1795" i="4"/>
  <c r="F808" i="4"/>
  <c r="F4021" i="4"/>
  <c r="F4857" i="4"/>
  <c r="F5317" i="4"/>
  <c r="F3537" i="4"/>
  <c r="F3374" i="4"/>
  <c r="F3216" i="4"/>
  <c r="F2326" i="4"/>
  <c r="F6450" i="4"/>
  <c r="F7438" i="4"/>
  <c r="F2505" i="4"/>
  <c r="F1456" i="4"/>
  <c r="F4979" i="4"/>
  <c r="F1121" i="4"/>
  <c r="F2506" i="4"/>
  <c r="F4588" i="4"/>
  <c r="F685" i="4"/>
  <c r="F76" i="4"/>
  <c r="F102" i="4"/>
  <c r="F4858" i="4"/>
  <c r="F4859" i="4"/>
  <c r="F6623" i="4"/>
  <c r="F6717" i="4"/>
  <c r="F809" i="4"/>
  <c r="F7539" i="4"/>
  <c r="F4435" i="4"/>
  <c r="F4980" i="4"/>
  <c r="F1611" i="4"/>
  <c r="F1279" i="4"/>
  <c r="F4713" i="4"/>
  <c r="F5090" i="4"/>
  <c r="F5857" i="4"/>
  <c r="F5545" i="4"/>
  <c r="F5858" i="4"/>
  <c r="F5091" i="4"/>
  <c r="F1796" i="4"/>
  <c r="F5859" i="4"/>
  <c r="F5757" i="4"/>
  <c r="F5546" i="4"/>
  <c r="F5648" i="4"/>
  <c r="F5207" i="4"/>
  <c r="F5318" i="4"/>
  <c r="F5208" i="4"/>
  <c r="F5427" i="4"/>
  <c r="F5649" i="4"/>
  <c r="F4860" i="4"/>
  <c r="F4589" i="4"/>
  <c r="F5860" i="4"/>
  <c r="F5319" i="4"/>
  <c r="F2862" i="4"/>
  <c r="F4590" i="4"/>
  <c r="F4981" i="4"/>
  <c r="F5547" i="4"/>
  <c r="F4714" i="4"/>
  <c r="F4022" i="4"/>
  <c r="F4436" i="4"/>
  <c r="F5092" i="4"/>
  <c r="F4715" i="4"/>
  <c r="F5428" i="4"/>
  <c r="F5209" i="4"/>
  <c r="F3217" i="4"/>
  <c r="F2140" i="4"/>
  <c r="F1797" i="4"/>
  <c r="F6266" i="4"/>
  <c r="F5548" i="4"/>
  <c r="F5429" i="4"/>
  <c r="F7093" i="4"/>
  <c r="F4302" i="4"/>
  <c r="F1280" i="4"/>
  <c r="F551" i="4"/>
  <c r="F1122" i="4"/>
  <c r="F2683" i="4"/>
  <c r="F5549" i="4"/>
  <c r="F5964" i="4"/>
  <c r="F5965" i="4"/>
  <c r="F5758" i="4"/>
  <c r="F6548" i="4"/>
  <c r="F2507" i="4"/>
  <c r="F4303" i="4"/>
  <c r="F3375" i="4"/>
  <c r="F4167" i="4"/>
  <c r="F4591" i="4"/>
  <c r="F5430" i="4"/>
  <c r="F4437" i="4"/>
  <c r="F6267" i="4"/>
  <c r="F5759" i="4"/>
  <c r="F5861" i="4"/>
  <c r="F5431" i="4"/>
  <c r="F6172" i="4"/>
  <c r="F5862" i="4"/>
  <c r="F5550" i="4"/>
  <c r="F3726" i="4"/>
  <c r="F4861" i="4"/>
  <c r="F5966" i="4"/>
  <c r="F5650" i="4"/>
  <c r="F5760" i="4"/>
  <c r="F1798" i="4"/>
  <c r="F1281" i="4"/>
  <c r="F3376" i="4"/>
  <c r="F6351" i="4"/>
  <c r="F450" i="4"/>
  <c r="F2863" i="4"/>
  <c r="F1457" i="4"/>
  <c r="F1123" i="4"/>
  <c r="F451" i="4"/>
  <c r="F6352" i="4"/>
  <c r="F4168" i="4"/>
  <c r="F196" i="4"/>
  <c r="F4304" i="4"/>
  <c r="F2327" i="4"/>
  <c r="F5761" i="4"/>
  <c r="F452" i="4"/>
  <c r="F3218" i="4"/>
  <c r="F5762" i="4"/>
  <c r="F1458" i="4"/>
  <c r="F2328" i="4"/>
  <c r="F3047" i="4"/>
  <c r="F552" i="4"/>
  <c r="F553" i="4"/>
  <c r="F2864" i="4"/>
  <c r="F686" i="4"/>
  <c r="F3048" i="4"/>
  <c r="F1952" i="4"/>
  <c r="F2865" i="4"/>
  <c r="F2141" i="4"/>
  <c r="F3377" i="4"/>
  <c r="F4982" i="4"/>
  <c r="F1799" i="4"/>
  <c r="F5551" i="4"/>
  <c r="F1282" i="4"/>
  <c r="F7738" i="4"/>
  <c r="F3538" i="4"/>
  <c r="F5552" i="4"/>
  <c r="F2866" i="4"/>
  <c r="F5553" i="4"/>
  <c r="F951" i="4"/>
  <c r="F4716" i="4"/>
  <c r="F952" i="4"/>
  <c r="F3727" i="4"/>
  <c r="F810" i="4"/>
  <c r="F2508" i="4"/>
  <c r="F811" i="4"/>
  <c r="F453" i="4"/>
  <c r="F5320" i="4"/>
  <c r="F6624" i="4"/>
  <c r="F812" i="4"/>
  <c r="F1953" i="4"/>
  <c r="F953" i="4"/>
  <c r="F687" i="4"/>
  <c r="F1283" i="4"/>
  <c r="F3219" i="4"/>
  <c r="F2509" i="4"/>
  <c r="F2867" i="4"/>
  <c r="F954" i="4"/>
  <c r="F4862" i="4"/>
  <c r="F4717" i="4"/>
  <c r="F4023" i="4"/>
  <c r="F3539" i="4"/>
  <c r="F4438" i="4"/>
  <c r="F1459" i="4"/>
  <c r="F4592" i="4"/>
  <c r="F4863" i="4"/>
  <c r="F4439" i="4"/>
  <c r="F4440" i="4"/>
  <c r="F4983" i="4"/>
  <c r="F3728" i="4"/>
  <c r="F4441" i="4"/>
  <c r="F4442" i="4"/>
  <c r="F4169" i="4"/>
  <c r="F4305" i="4"/>
  <c r="F4593" i="4"/>
  <c r="F3729" i="4"/>
  <c r="F7192" i="4"/>
  <c r="F6718" i="4"/>
  <c r="F6625" i="4"/>
  <c r="F7299" i="4"/>
  <c r="F7034" i="4"/>
  <c r="F1612" i="4"/>
  <c r="F3540" i="4"/>
  <c r="F5210" i="4"/>
  <c r="F3220" i="4"/>
  <c r="F5211" i="4"/>
  <c r="F955" i="4"/>
  <c r="F6626" i="4"/>
  <c r="F5093" i="4"/>
  <c r="F5863" i="4"/>
  <c r="F3730" i="4"/>
  <c r="F1124" i="4"/>
  <c r="F2329" i="4"/>
  <c r="F6719" i="4"/>
  <c r="F7439" i="4"/>
  <c r="F3731" i="4"/>
  <c r="F1800" i="4"/>
  <c r="F3732" i="4"/>
  <c r="F2330" i="4"/>
  <c r="F1613" i="4"/>
  <c r="F1801" i="4"/>
  <c r="F2684" i="4"/>
  <c r="F2331" i="4"/>
  <c r="F5763" i="4"/>
  <c r="F1614" i="4"/>
  <c r="F1460" i="4"/>
  <c r="F4170" i="4"/>
  <c r="F1615" i="4"/>
  <c r="F2685" i="4"/>
  <c r="F4024" i="4"/>
  <c r="F956" i="4"/>
  <c r="F6268" i="4"/>
  <c r="F6076" i="4"/>
  <c r="F4864" i="4"/>
  <c r="F6549" i="4"/>
  <c r="F4984" i="4"/>
  <c r="F5432" i="4"/>
  <c r="F4171" i="4"/>
  <c r="F957" i="4"/>
  <c r="F3733" i="4"/>
  <c r="F3378" i="4"/>
  <c r="F4718" i="4"/>
  <c r="F2142" i="4"/>
  <c r="F3221" i="4"/>
  <c r="F3379" i="4"/>
  <c r="F1954" i="4"/>
  <c r="F1125" i="4"/>
  <c r="F958" i="4"/>
  <c r="F5967" i="4"/>
  <c r="F7396" i="4"/>
  <c r="F1461" i="4"/>
  <c r="F4172" i="4"/>
  <c r="F4865" i="4"/>
  <c r="F354" i="4"/>
  <c r="F4866" i="4"/>
  <c r="F3049" i="4"/>
  <c r="F5094" i="4"/>
  <c r="F4867" i="4"/>
  <c r="F5554" i="4"/>
  <c r="F1126" i="4"/>
  <c r="F4025" i="4"/>
  <c r="F554" i="4"/>
  <c r="F1955" i="4"/>
  <c r="F3882" i="4"/>
  <c r="F6269" i="4"/>
  <c r="F2510" i="4"/>
  <c r="F555" i="4"/>
  <c r="F4306" i="4"/>
  <c r="F3541" i="4"/>
  <c r="F4985" i="4"/>
  <c r="F2511" i="4"/>
  <c r="F7035" i="4"/>
  <c r="F3734" i="4"/>
  <c r="F6077" i="4"/>
  <c r="F2868" i="4"/>
  <c r="F5321" i="4"/>
  <c r="F3883" i="4"/>
  <c r="F4719" i="4"/>
  <c r="F1616" i="4"/>
  <c r="F813" i="4"/>
  <c r="F4173" i="4"/>
  <c r="F4868" i="4"/>
  <c r="F2332" i="4"/>
  <c r="F5212" i="4"/>
  <c r="F3542" i="4"/>
  <c r="F1956" i="4"/>
  <c r="F3222" i="4"/>
  <c r="F2686" i="4"/>
  <c r="F2687" i="4"/>
  <c r="F4443" i="4"/>
  <c r="F959" i="4"/>
  <c r="F1617" i="4"/>
  <c r="F355" i="4"/>
  <c r="F5864" i="4"/>
  <c r="F3884" i="4"/>
  <c r="F4307" i="4"/>
  <c r="F960" i="4"/>
  <c r="F1802" i="4"/>
  <c r="F5651" i="4"/>
  <c r="F6975" i="4"/>
  <c r="F4174" i="4"/>
  <c r="F5095" i="4"/>
  <c r="F4444" i="4"/>
  <c r="F2688" i="4"/>
  <c r="F7139" i="4"/>
  <c r="F4869" i="4"/>
  <c r="F4594" i="4"/>
  <c r="F2869" i="4"/>
  <c r="F5865" i="4"/>
  <c r="F1957" i="4"/>
  <c r="F814" i="4"/>
  <c r="F961" i="4"/>
  <c r="F1284" i="4"/>
  <c r="F356" i="4"/>
  <c r="F6720" i="4"/>
  <c r="F6173" i="4"/>
  <c r="F357" i="4"/>
  <c r="F6976" i="4"/>
  <c r="F6270" i="4"/>
  <c r="F1285" i="4"/>
  <c r="F1286" i="4"/>
  <c r="F1803" i="4"/>
  <c r="F197" i="4"/>
  <c r="F962" i="4"/>
  <c r="F5322" i="4"/>
  <c r="F454" i="4"/>
  <c r="F3543" i="4"/>
  <c r="F3380" i="4"/>
  <c r="F2333" i="4"/>
  <c r="F4445" i="4"/>
  <c r="F3050" i="4"/>
  <c r="F1618" i="4"/>
  <c r="F1619" i="4"/>
  <c r="F5866" i="4"/>
  <c r="F267" i="4"/>
  <c r="F1620" i="4"/>
  <c r="F4595" i="4"/>
  <c r="F2334" i="4"/>
  <c r="F2335" i="4"/>
  <c r="F5652" i="4"/>
  <c r="F358" i="4"/>
  <c r="F7300" i="4"/>
  <c r="F5764" i="4"/>
  <c r="F1621" i="4"/>
  <c r="F268" i="4"/>
  <c r="F815" i="4"/>
  <c r="F3544" i="4"/>
  <c r="F3545" i="4"/>
  <c r="F3051" i="4"/>
  <c r="F3223" i="4"/>
  <c r="F2512" i="4"/>
  <c r="F1462" i="4"/>
  <c r="F6854" i="4"/>
  <c r="F6627" i="4"/>
  <c r="F6174" i="4"/>
  <c r="F1127" i="4"/>
  <c r="F4596" i="4"/>
  <c r="F5765" i="4"/>
  <c r="F5867" i="4"/>
  <c r="F1958" i="4"/>
  <c r="F4720" i="4"/>
  <c r="F4026" i="4"/>
  <c r="F2513" i="4"/>
  <c r="F3381" i="4"/>
  <c r="F2143" i="4"/>
  <c r="F3382" i="4"/>
  <c r="F6977" i="4"/>
  <c r="F6721" i="4"/>
  <c r="F6722" i="4"/>
  <c r="F5968" i="4"/>
  <c r="F5555" i="4"/>
  <c r="F5969" i="4"/>
  <c r="F556" i="4"/>
  <c r="F7692" i="4"/>
  <c r="F1463" i="4"/>
  <c r="F963" i="4"/>
  <c r="F6353" i="4"/>
  <c r="F6723" i="4"/>
  <c r="F3885" i="4"/>
  <c r="F3735" i="4"/>
  <c r="F4175" i="4"/>
  <c r="F3546" i="4"/>
  <c r="F5213" i="4"/>
  <c r="F3224" i="4"/>
  <c r="F4446" i="4"/>
  <c r="F2870" i="4"/>
  <c r="F2336" i="4"/>
  <c r="F6354" i="4"/>
  <c r="F6175" i="4"/>
  <c r="F1287" i="4"/>
  <c r="F3736" i="4"/>
  <c r="F5323" i="4"/>
  <c r="F6915" i="4"/>
  <c r="F816" i="4"/>
  <c r="F557" i="4"/>
  <c r="F5653" i="4"/>
  <c r="F5970" i="4"/>
  <c r="F7140" i="4"/>
  <c r="F6451" i="4"/>
  <c r="F103" i="4"/>
  <c r="F6793" i="4"/>
  <c r="F6724" i="4"/>
  <c r="F6628" i="4"/>
  <c r="F6629" i="4"/>
  <c r="F7739" i="4"/>
  <c r="F7344" i="4"/>
  <c r="F7663" i="4"/>
  <c r="F7710" i="4"/>
  <c r="F4986" i="4"/>
  <c r="F4308" i="4"/>
  <c r="F6176" i="4"/>
  <c r="F7036" i="4"/>
  <c r="F6355" i="4"/>
  <c r="F5214" i="4"/>
  <c r="F269" i="4"/>
  <c r="F1128" i="4"/>
  <c r="F2871" i="4"/>
  <c r="F558" i="4"/>
  <c r="F6916" i="4"/>
  <c r="F1622" i="4"/>
  <c r="F7094" i="4"/>
  <c r="F6794" i="4"/>
  <c r="F3737" i="4"/>
  <c r="F7037" i="4"/>
  <c r="F7440" i="4"/>
  <c r="F7540" i="4"/>
  <c r="F7095" i="4"/>
  <c r="F7345" i="4"/>
  <c r="F6630" i="4"/>
  <c r="F7346" i="4"/>
  <c r="F559" i="4"/>
  <c r="F7141" i="4"/>
  <c r="F5971" i="4"/>
  <c r="F7193" i="4"/>
  <c r="F3738" i="4"/>
  <c r="F7194" i="4"/>
  <c r="F7301" i="4"/>
  <c r="F3547" i="4"/>
  <c r="F7096" i="4"/>
  <c r="F6078" i="4"/>
  <c r="F1129" i="4"/>
  <c r="F3225" i="4"/>
  <c r="F2144" i="4"/>
  <c r="F1804" i="4"/>
  <c r="F2689" i="4"/>
  <c r="F1959" i="4"/>
  <c r="F817" i="4"/>
  <c r="F1288" i="4"/>
  <c r="F1130" i="4"/>
  <c r="F1623" i="4"/>
  <c r="F6356" i="4"/>
  <c r="F6271" i="4"/>
  <c r="F1464" i="4"/>
  <c r="F6452" i="4"/>
  <c r="F5654" i="4"/>
  <c r="F2145" i="4"/>
  <c r="F6725" i="4"/>
  <c r="F6726" i="4"/>
  <c r="F6357" i="4"/>
  <c r="F1805" i="4"/>
  <c r="F1806" i="4"/>
  <c r="F5433" i="4"/>
  <c r="F1960" i="4"/>
  <c r="F7397" i="4"/>
  <c r="F3226" i="4"/>
  <c r="F3739" i="4"/>
  <c r="F4447" i="4"/>
  <c r="F4987" i="4"/>
  <c r="F4870" i="4"/>
  <c r="F2872" i="4"/>
  <c r="F818" i="4"/>
  <c r="F3052" i="4"/>
  <c r="F455" i="4"/>
  <c r="F560" i="4"/>
  <c r="F7302" i="4"/>
  <c r="F3740" i="4"/>
  <c r="F7441" i="4"/>
  <c r="F7664" i="4"/>
  <c r="F6358" i="4"/>
  <c r="F3741" i="4"/>
  <c r="F3548" i="4"/>
  <c r="F6079" i="4"/>
  <c r="F7729" i="4"/>
  <c r="F3886" i="4"/>
  <c r="F5655" i="4"/>
  <c r="F2514" i="4"/>
  <c r="F3383" i="4"/>
  <c r="F5656" i="4"/>
  <c r="F6453" i="4"/>
  <c r="F3384" i="4"/>
  <c r="F964" i="4"/>
  <c r="F561" i="4"/>
  <c r="F965" i="4"/>
  <c r="F1624" i="4"/>
  <c r="F2690" i="4"/>
  <c r="F456" i="4"/>
  <c r="F5766" i="4"/>
  <c r="F3887" i="4"/>
  <c r="F4871" i="4"/>
  <c r="F3742" i="4"/>
  <c r="F6177" i="4"/>
  <c r="F2146" i="4"/>
  <c r="F1289" i="4"/>
  <c r="F562" i="4"/>
  <c r="F6631" i="4"/>
  <c r="F4027" i="4"/>
  <c r="F5096" i="4"/>
  <c r="F6454" i="4"/>
  <c r="F6178" i="4"/>
  <c r="F6359" i="4"/>
  <c r="F5767" i="4"/>
  <c r="F2691" i="4"/>
  <c r="F4872" i="4"/>
  <c r="F5768" i="4"/>
  <c r="F1465" i="4"/>
  <c r="F4028" i="4"/>
  <c r="F7038" i="4"/>
  <c r="F3549" i="4"/>
  <c r="F4988" i="4"/>
  <c r="F2873" i="4"/>
  <c r="F1807" i="4"/>
  <c r="F2692" i="4"/>
  <c r="F3385" i="4"/>
  <c r="F5868" i="4"/>
  <c r="F1961" i="4"/>
  <c r="F1290" i="4"/>
  <c r="F3888" i="4"/>
  <c r="F4448" i="4"/>
  <c r="F1962" i="4"/>
  <c r="F2874" i="4"/>
  <c r="F5324" i="4"/>
  <c r="F6855" i="4"/>
  <c r="F5215" i="4"/>
  <c r="F4449" i="4"/>
  <c r="F6455" i="4"/>
  <c r="F6360" i="4"/>
  <c r="F563" i="4"/>
  <c r="F3743" i="4"/>
  <c r="F270" i="4"/>
  <c r="F688" i="4"/>
  <c r="F966" i="4"/>
  <c r="F5325" i="4"/>
  <c r="F967" i="4"/>
  <c r="F5972" i="4"/>
  <c r="F457" i="4"/>
  <c r="F4989" i="4"/>
  <c r="F4450" i="4"/>
  <c r="F3744" i="4"/>
  <c r="F819" i="4"/>
  <c r="F968" i="4"/>
  <c r="F1466" i="4"/>
  <c r="F1291" i="4"/>
  <c r="F5869" i="4"/>
  <c r="F1963" i="4"/>
  <c r="F3386" i="4"/>
  <c r="F2875" i="4"/>
  <c r="F5434" i="4"/>
  <c r="F4597" i="4"/>
  <c r="F4721" i="4"/>
  <c r="F6550" i="4"/>
  <c r="F3745" i="4"/>
  <c r="F969" i="4"/>
  <c r="F6727" i="4"/>
  <c r="F4176" i="4"/>
  <c r="F3550" i="4"/>
  <c r="F7627" i="4"/>
  <c r="F1625" i="4"/>
  <c r="F5973" i="4"/>
  <c r="F4309" i="4"/>
  <c r="F5870" i="4"/>
  <c r="F6456" i="4"/>
  <c r="F4598" i="4"/>
  <c r="F1467" i="4"/>
  <c r="F564" i="4"/>
  <c r="F2147" i="4"/>
  <c r="F6917" i="4"/>
  <c r="F2693" i="4"/>
  <c r="F7246" i="4"/>
  <c r="F4990" i="4"/>
  <c r="F7398" i="4"/>
  <c r="F6728" i="4"/>
  <c r="F4873" i="4"/>
  <c r="F2515" i="4"/>
  <c r="F2694" i="4"/>
  <c r="F7195" i="4"/>
  <c r="F3053" i="4"/>
  <c r="F6729" i="4"/>
  <c r="F5974" i="4"/>
  <c r="F2695" i="4"/>
  <c r="F6795" i="4"/>
  <c r="F2876" i="4"/>
  <c r="F7303" i="4"/>
  <c r="F7247" i="4"/>
  <c r="F6457" i="4"/>
  <c r="F6856" i="4"/>
  <c r="F6857" i="4"/>
  <c r="F3387" i="4"/>
  <c r="F1292" i="4"/>
  <c r="F3889" i="4"/>
  <c r="F5871" i="4"/>
  <c r="F7347" i="4"/>
  <c r="F1808" i="4"/>
  <c r="F4177" i="4"/>
  <c r="F4029" i="4"/>
  <c r="F5216" i="4"/>
  <c r="F3227" i="4"/>
  <c r="F4030" i="4"/>
  <c r="F3388" i="4"/>
  <c r="F4991" i="4"/>
  <c r="F1626" i="4"/>
  <c r="F1627" i="4"/>
  <c r="F4451" i="4"/>
  <c r="F4452" i="4"/>
  <c r="F4722" i="4"/>
  <c r="F5097" i="4"/>
  <c r="F4178" i="4"/>
  <c r="F4310" i="4"/>
  <c r="F3890" i="4"/>
  <c r="F5217" i="4"/>
  <c r="F2877" i="4"/>
  <c r="F4453" i="4"/>
  <c r="F5326" i="4"/>
  <c r="F6632" i="4"/>
  <c r="F2516" i="4"/>
  <c r="F820" i="4"/>
  <c r="F4992" i="4"/>
  <c r="F4599" i="4"/>
  <c r="F4993" i="4"/>
  <c r="F4454" i="4"/>
  <c r="F2696" i="4"/>
  <c r="F5218" i="4"/>
  <c r="F1809" i="4"/>
  <c r="F2697" i="4"/>
  <c r="F4311" i="4"/>
  <c r="F6361" i="4"/>
  <c r="F6918" i="4"/>
  <c r="F6272" i="4"/>
  <c r="F6179" i="4"/>
  <c r="F6362" i="4"/>
  <c r="F6458" i="4"/>
  <c r="F5975" i="4"/>
  <c r="F1131" i="4"/>
  <c r="F271" i="4"/>
  <c r="F6273" i="4"/>
  <c r="F1628" i="4"/>
  <c r="F458" i="4"/>
  <c r="F1810" i="4"/>
  <c r="F689" i="4"/>
  <c r="F2878" i="4"/>
  <c r="F690" i="4"/>
  <c r="F970" i="4"/>
  <c r="F3389" i="4"/>
  <c r="F4723" i="4"/>
  <c r="F4994" i="4"/>
  <c r="F691" i="4"/>
  <c r="F1132" i="4"/>
  <c r="F359" i="4"/>
  <c r="F821" i="4"/>
  <c r="F6978" i="4"/>
  <c r="F2337" i="4"/>
  <c r="F4724" i="4"/>
  <c r="F1811" i="4"/>
  <c r="F4312" i="4"/>
  <c r="F4995" i="4"/>
  <c r="F4725" i="4"/>
  <c r="F2517" i="4"/>
  <c r="F3228" i="4"/>
  <c r="F3551" i="4"/>
  <c r="F3054" i="4"/>
  <c r="F6080" i="4"/>
  <c r="F5098" i="4"/>
  <c r="F4874" i="4"/>
  <c r="F7348" i="4"/>
  <c r="F4996" i="4"/>
  <c r="F971" i="4"/>
  <c r="F1964" i="4"/>
  <c r="F5657" i="4"/>
  <c r="F360" i="4"/>
  <c r="F2338" i="4"/>
  <c r="F4726" i="4"/>
  <c r="F2698" i="4"/>
  <c r="F2699" i="4"/>
  <c r="F1629" i="4"/>
  <c r="F2879" i="4"/>
  <c r="F3746" i="4"/>
  <c r="F4455" i="4"/>
  <c r="F5435" i="4"/>
  <c r="F5976" i="4"/>
  <c r="F6180" i="4"/>
  <c r="F2339" i="4"/>
  <c r="F5658" i="4"/>
  <c r="F3552" i="4"/>
  <c r="F272" i="4"/>
  <c r="F5219" i="4"/>
  <c r="F2880" i="4"/>
  <c r="F4179" i="4"/>
  <c r="F5099" i="4"/>
  <c r="F3229" i="4"/>
  <c r="F6181" i="4"/>
  <c r="F6979" i="4"/>
  <c r="F2340" i="4"/>
  <c r="F1630" i="4"/>
  <c r="F2881" i="4"/>
  <c r="F2518" i="4"/>
  <c r="F5327" i="4"/>
  <c r="F3055" i="4"/>
  <c r="F4456" i="4"/>
  <c r="F972" i="4"/>
  <c r="F3747" i="4"/>
  <c r="F2882" i="4"/>
  <c r="F565" i="4"/>
  <c r="F3230" i="4"/>
  <c r="F4457" i="4"/>
  <c r="F6459" i="4"/>
  <c r="F2148" i="4"/>
  <c r="F4600" i="4"/>
  <c r="F5328" i="4"/>
  <c r="F4458" i="4"/>
  <c r="F5100" i="4"/>
  <c r="F1631" i="4"/>
  <c r="F5436" i="4"/>
  <c r="F7142" i="4"/>
  <c r="F198" i="4"/>
  <c r="F6274" i="4"/>
  <c r="F6363" i="4"/>
  <c r="F3891" i="4"/>
  <c r="F2149" i="4"/>
  <c r="F1632" i="4"/>
  <c r="F2883" i="4"/>
  <c r="F5977" i="4"/>
  <c r="F3553" i="4"/>
  <c r="F1965" i="4"/>
  <c r="F6081" i="4"/>
  <c r="F4313" i="4"/>
  <c r="F5872" i="4"/>
  <c r="F273" i="4"/>
  <c r="F5659" i="4"/>
  <c r="F4601" i="4"/>
  <c r="F1293" i="4"/>
  <c r="F6460" i="4"/>
  <c r="F6858" i="4"/>
  <c r="F6551" i="4"/>
  <c r="F4727" i="4"/>
  <c r="F6796" i="4"/>
  <c r="F5978" i="4"/>
  <c r="F5329" i="4"/>
  <c r="F6730" i="4"/>
  <c r="F6919" i="4"/>
  <c r="F7605" i="4"/>
  <c r="F3892" i="4"/>
  <c r="F973" i="4"/>
  <c r="F5437" i="4"/>
  <c r="F3893" i="4"/>
  <c r="F5979" i="4"/>
  <c r="F5438" i="4"/>
  <c r="F3894" i="4"/>
  <c r="F3895" i="4"/>
  <c r="F5980" i="4"/>
  <c r="F5556" i="4"/>
  <c r="F4875" i="4"/>
  <c r="F5660" i="4"/>
  <c r="F2341" i="4"/>
  <c r="F4459" i="4"/>
  <c r="F5873" i="4"/>
  <c r="F4602" i="4"/>
  <c r="F4876" i="4"/>
  <c r="F4997" i="4"/>
  <c r="F5661" i="4"/>
  <c r="F2342" i="4"/>
  <c r="F199" i="4"/>
  <c r="F5662" i="4"/>
  <c r="F5769" i="4"/>
  <c r="F6182" i="4"/>
  <c r="F5439" i="4"/>
  <c r="F5330" i="4"/>
  <c r="F2343" i="4"/>
  <c r="F5874" i="4"/>
  <c r="F5875" i="4"/>
  <c r="F4728" i="4"/>
  <c r="F2344" i="4"/>
  <c r="F6461" i="4"/>
  <c r="F1133" i="4"/>
  <c r="F5663" i="4"/>
  <c r="F4314" i="4"/>
  <c r="F2345" i="4"/>
  <c r="F3748" i="4"/>
  <c r="F566" i="4"/>
  <c r="F567" i="4"/>
  <c r="F2346" i="4"/>
  <c r="F1294" i="4"/>
  <c r="F1812" i="4"/>
  <c r="F2700" i="4"/>
  <c r="F274" i="4"/>
  <c r="F974" i="4"/>
  <c r="F2347" i="4"/>
  <c r="F1633" i="4"/>
  <c r="F2519" i="4"/>
  <c r="F4603" i="4"/>
  <c r="F2520" i="4"/>
  <c r="F3896" i="4"/>
  <c r="F459" i="4"/>
  <c r="F822" i="4"/>
  <c r="F2884" i="4"/>
  <c r="F2885" i="4"/>
  <c r="F1634" i="4"/>
  <c r="F1468" i="4"/>
  <c r="F975" i="4"/>
  <c r="F7484" i="4"/>
  <c r="F3554" i="4"/>
  <c r="F3231" i="4"/>
  <c r="F2150" i="4"/>
  <c r="F6462" i="4"/>
  <c r="F5331" i="4"/>
  <c r="F5557" i="4"/>
  <c r="F7349" i="4"/>
  <c r="F7143" i="4"/>
  <c r="F7039" i="4"/>
  <c r="F6633" i="4"/>
  <c r="F5876" i="4"/>
  <c r="F6463" i="4"/>
  <c r="F6731" i="4"/>
  <c r="F6980" i="4"/>
  <c r="F6732" i="4"/>
  <c r="F6797" i="4"/>
  <c r="F2521" i="4"/>
  <c r="F3555" i="4"/>
  <c r="F5981" i="4"/>
  <c r="F692" i="4"/>
  <c r="F7399" i="4"/>
  <c r="F3897" i="4"/>
  <c r="F2151" i="4"/>
  <c r="F1295" i="4"/>
  <c r="F4180" i="4"/>
  <c r="F3232" i="4"/>
  <c r="F1966" i="4"/>
  <c r="F6859" i="4"/>
  <c r="F7144" i="4"/>
  <c r="F2152" i="4"/>
  <c r="F6464" i="4"/>
  <c r="F4604" i="4"/>
  <c r="F1296" i="4"/>
  <c r="F3749" i="4"/>
  <c r="F2522" i="4"/>
  <c r="F7572" i="4"/>
  <c r="F1813" i="4"/>
  <c r="F6082" i="4"/>
  <c r="F460" i="4"/>
  <c r="F5558" i="4"/>
  <c r="F3056" i="4"/>
  <c r="F5664" i="4"/>
  <c r="F2886" i="4"/>
  <c r="F1635" i="4"/>
  <c r="F2701" i="4"/>
  <c r="F1469" i="4"/>
  <c r="F568" i="4"/>
  <c r="F6798" i="4"/>
  <c r="F976" i="4"/>
  <c r="F2348" i="4"/>
  <c r="F6920" i="4"/>
  <c r="F6921" i="4"/>
  <c r="F6922" i="4"/>
  <c r="F977" i="4"/>
  <c r="F2523" i="4"/>
  <c r="F978" i="4"/>
  <c r="F2524" i="4"/>
  <c r="F1297" i="4"/>
  <c r="F2349" i="4"/>
  <c r="F2153" i="4"/>
  <c r="F7040" i="4"/>
  <c r="F6183" i="4"/>
  <c r="F3390" i="4"/>
  <c r="F693" i="4"/>
  <c r="F3556" i="4"/>
  <c r="F4729" i="4"/>
  <c r="F7442" i="4"/>
  <c r="F979" i="4"/>
  <c r="F2154" i="4"/>
  <c r="F823" i="4"/>
  <c r="F3391" i="4"/>
  <c r="F2887" i="4"/>
  <c r="F1636" i="4"/>
  <c r="F3750" i="4"/>
  <c r="F1470" i="4"/>
  <c r="F6465" i="4"/>
  <c r="F6364" i="4"/>
  <c r="F1814" i="4"/>
  <c r="F4605" i="4"/>
  <c r="F1134" i="4"/>
  <c r="F1967" i="4"/>
  <c r="F275" i="4"/>
  <c r="F200" i="4"/>
  <c r="F694" i="4"/>
  <c r="F361" i="4"/>
  <c r="F2155" i="4"/>
  <c r="F1815" i="4"/>
  <c r="F7196" i="4"/>
  <c r="F7443" i="4"/>
  <c r="F6981" i="4"/>
  <c r="F7350" i="4"/>
  <c r="F6860" i="4"/>
  <c r="F4606" i="4"/>
  <c r="F3057" i="4"/>
  <c r="F6466" i="4"/>
  <c r="F5665" i="4"/>
  <c r="F6184" i="4"/>
  <c r="F2525" i="4"/>
  <c r="F3557" i="4"/>
  <c r="F5770" i="4"/>
  <c r="F6552" i="4"/>
  <c r="F5101" i="4"/>
  <c r="F6185" i="4"/>
  <c r="F5440" i="4"/>
  <c r="F4460" i="4"/>
  <c r="F6634" i="4"/>
  <c r="F1816" i="4"/>
  <c r="F5877" i="4"/>
  <c r="F2350" i="4"/>
  <c r="F4998" i="4"/>
  <c r="F1135" i="4"/>
  <c r="F7248" i="4"/>
  <c r="F5441" i="4"/>
  <c r="F2526" i="4"/>
  <c r="F147" i="4"/>
  <c r="F7249" i="4"/>
  <c r="F362" i="4"/>
  <c r="F104" i="4"/>
  <c r="F569" i="4"/>
  <c r="F1136" i="4"/>
  <c r="F695" i="4"/>
  <c r="F2888" i="4"/>
  <c r="F5332" i="4"/>
  <c r="F6982" i="4"/>
  <c r="F6083" i="4"/>
  <c r="F3898" i="4"/>
  <c r="F696" i="4"/>
  <c r="F363" i="4"/>
  <c r="F2889" i="4"/>
  <c r="F4877" i="4"/>
  <c r="F1137" i="4"/>
  <c r="F1471" i="4"/>
  <c r="F980" i="4"/>
  <c r="F2702" i="4"/>
  <c r="F2527" i="4"/>
  <c r="F4315" i="4"/>
  <c r="F2528" i="4"/>
  <c r="F697" i="4"/>
  <c r="F5220" i="4"/>
  <c r="F5333" i="4"/>
  <c r="F5559" i="4"/>
  <c r="F4730" i="4"/>
  <c r="F5560" i="4"/>
  <c r="F698" i="4"/>
  <c r="F2703" i="4"/>
  <c r="F2156" i="4"/>
  <c r="F2529" i="4"/>
  <c r="F5221" i="4"/>
  <c r="F461" i="4"/>
  <c r="F2704" i="4"/>
  <c r="F6799" i="4"/>
  <c r="F5222" i="4"/>
  <c r="F5102" i="4"/>
  <c r="F5982" i="4"/>
  <c r="F6084" i="4"/>
  <c r="F4181" i="4"/>
  <c r="F1298" i="4"/>
  <c r="F1138" i="4"/>
  <c r="F570" i="4"/>
  <c r="F699" i="4"/>
  <c r="F2157" i="4"/>
  <c r="F4182" i="4"/>
  <c r="F276" i="4"/>
  <c r="F5103" i="4"/>
  <c r="F3899" i="4"/>
  <c r="F4607" i="4"/>
  <c r="F981" i="4"/>
  <c r="F2351" i="4"/>
  <c r="F4878" i="4"/>
  <c r="F3392" i="4"/>
  <c r="F201" i="4"/>
  <c r="F571" i="4"/>
  <c r="F982" i="4"/>
  <c r="F4731" i="4"/>
  <c r="F5878" i="4"/>
  <c r="F4608" i="4"/>
  <c r="F5223" i="4"/>
  <c r="F5561" i="4"/>
  <c r="F1968" i="4"/>
  <c r="F7197" i="4"/>
  <c r="F4732" i="4"/>
  <c r="F6553" i="4"/>
  <c r="F5983" i="4"/>
  <c r="F4183" i="4"/>
  <c r="F2890" i="4"/>
  <c r="F5771" i="4"/>
  <c r="F3393" i="4"/>
  <c r="F7444" i="4"/>
  <c r="F6983" i="4"/>
  <c r="F2705" i="4"/>
  <c r="F6467" i="4"/>
  <c r="F6733" i="4"/>
  <c r="F6468" i="4"/>
  <c r="F1472" i="4"/>
  <c r="F2158" i="4"/>
  <c r="F5334" i="4"/>
  <c r="F277" i="4"/>
  <c r="F700" i="4"/>
  <c r="F824" i="4"/>
  <c r="F5104" i="4"/>
  <c r="F3233" i="4"/>
  <c r="F825" i="4"/>
  <c r="F1139" i="4"/>
  <c r="F148" i="4"/>
  <c r="F1969" i="4"/>
  <c r="F1299" i="4"/>
  <c r="F5666" i="4"/>
  <c r="F1637" i="4"/>
  <c r="F4031" i="4"/>
  <c r="F7400" i="4"/>
  <c r="F7573" i="4"/>
  <c r="F4461" i="4"/>
  <c r="F4733" i="4"/>
  <c r="F5335" i="4"/>
  <c r="F3558" i="4"/>
  <c r="F7097" i="4"/>
  <c r="F2530" i="4"/>
  <c r="F1300" i="4"/>
  <c r="F6923" i="4"/>
  <c r="F278" i="4"/>
  <c r="F1140" i="4"/>
  <c r="F983" i="4"/>
  <c r="F4734" i="4"/>
  <c r="F4999" i="4"/>
  <c r="F6924" i="4"/>
  <c r="F6984" i="4"/>
  <c r="F5224" i="4"/>
  <c r="F7041" i="4"/>
  <c r="F6554" i="4"/>
  <c r="F7145" i="4"/>
  <c r="F7606" i="4"/>
  <c r="F6734" i="4"/>
  <c r="F6635" i="4"/>
  <c r="F1301" i="4"/>
  <c r="F4735" i="4"/>
  <c r="F6555" i="4"/>
  <c r="F6186" i="4"/>
  <c r="F4879" i="4"/>
  <c r="F6985" i="4"/>
  <c r="F6187" i="4"/>
  <c r="F5562" i="4"/>
  <c r="F3394" i="4"/>
  <c r="F6735" i="4"/>
  <c r="F4609" i="4"/>
  <c r="F4032" i="4"/>
  <c r="F4184" i="4"/>
  <c r="F5879" i="4"/>
  <c r="F6736" i="4"/>
  <c r="F5667" i="4"/>
  <c r="F5442" i="4"/>
  <c r="F5105" i="4"/>
  <c r="F6737" i="4"/>
  <c r="F7401" i="4"/>
  <c r="F7198" i="4"/>
  <c r="F5225" i="4"/>
  <c r="F6636" i="4"/>
  <c r="F7351" i="4"/>
  <c r="F3058" i="4"/>
  <c r="F7199" i="4"/>
  <c r="F5106" i="4"/>
  <c r="F6925" i="4"/>
  <c r="F6469" i="4"/>
  <c r="F4185" i="4"/>
  <c r="F1817" i="4"/>
  <c r="F2531" i="4"/>
  <c r="F984" i="4"/>
  <c r="F5107" i="4"/>
  <c r="F701" i="4"/>
  <c r="F3395" i="4"/>
  <c r="F4186" i="4"/>
  <c r="F1141" i="4"/>
  <c r="F5000" i="4"/>
  <c r="F3751" i="4"/>
  <c r="F985" i="4"/>
  <c r="F202" i="4"/>
  <c r="F3900" i="4"/>
  <c r="F7402" i="4"/>
  <c r="F7042" i="4"/>
  <c r="F702" i="4"/>
  <c r="F986" i="4"/>
  <c r="F2891" i="4"/>
  <c r="F5001" i="4"/>
  <c r="F7574" i="4"/>
  <c r="F462" i="4"/>
  <c r="F1970" i="4"/>
  <c r="F3752" i="4"/>
  <c r="F2532" i="4"/>
  <c r="F1818" i="4"/>
  <c r="F572" i="4"/>
  <c r="F1302" i="4"/>
  <c r="F2159" i="4"/>
  <c r="F573" i="4"/>
  <c r="F1638" i="4"/>
  <c r="F3559" i="4"/>
  <c r="F3234" i="4"/>
  <c r="F1303" i="4"/>
  <c r="F574" i="4"/>
  <c r="F826" i="4"/>
  <c r="F4462" i="4"/>
  <c r="F3059" i="4"/>
  <c r="F987" i="4"/>
  <c r="F4463" i="4"/>
  <c r="F5226" i="4"/>
  <c r="F3901" i="4"/>
  <c r="F1473" i="4"/>
  <c r="F2352" i="4"/>
  <c r="F1142" i="4"/>
  <c r="F4316" i="4"/>
  <c r="F1304" i="4"/>
  <c r="F2353" i="4"/>
  <c r="F7575" i="4"/>
  <c r="F149" i="4"/>
  <c r="F463" i="4"/>
  <c r="F4880" i="4"/>
  <c r="F4033" i="4"/>
  <c r="F279" i="4"/>
  <c r="F5563" i="4"/>
  <c r="F1305" i="4"/>
  <c r="F5336" i="4"/>
  <c r="F1306" i="4"/>
  <c r="F4464" i="4"/>
  <c r="F2892" i="4"/>
  <c r="F3560" i="4"/>
  <c r="F4736" i="4"/>
  <c r="F280" i="4"/>
  <c r="F4881" i="4"/>
  <c r="F5564" i="4"/>
  <c r="F1143" i="4"/>
  <c r="F5668" i="4"/>
  <c r="F4465" i="4"/>
  <c r="F2160" i="4"/>
  <c r="F1971" i="4"/>
  <c r="F364" i="4"/>
  <c r="F5227" i="4"/>
  <c r="F4882" i="4"/>
  <c r="F5565" i="4"/>
  <c r="F1144" i="4"/>
  <c r="F6470" i="4"/>
  <c r="F464" i="4"/>
  <c r="F6085" i="4"/>
  <c r="F1307" i="4"/>
  <c r="F988" i="4"/>
  <c r="F4610" i="4"/>
  <c r="F5880" i="4"/>
  <c r="F5443" i="4"/>
  <c r="F5984" i="4"/>
  <c r="F2161" i="4"/>
  <c r="F465" i="4"/>
  <c r="F3235" i="4"/>
  <c r="F4187" i="4"/>
  <c r="F3236" i="4"/>
  <c r="F2893" i="4"/>
  <c r="F281" i="4"/>
  <c r="F466" i="4"/>
  <c r="F6637" i="4"/>
  <c r="F827" i="4"/>
  <c r="F828" i="4"/>
  <c r="F3396" i="4"/>
  <c r="F4466" i="4"/>
  <c r="F829" i="4"/>
  <c r="F4467" i="4"/>
  <c r="F1474" i="4"/>
  <c r="F4468" i="4"/>
  <c r="F2354" i="4"/>
  <c r="F7200" i="4"/>
  <c r="F2894" i="4"/>
  <c r="F6556" i="4"/>
  <c r="F5881" i="4"/>
  <c r="F4737" i="4"/>
  <c r="F575" i="4"/>
  <c r="F282" i="4"/>
  <c r="F1475" i="4"/>
  <c r="F5108" i="4"/>
  <c r="F4188" i="4"/>
  <c r="F1639" i="4"/>
  <c r="F1819" i="4"/>
  <c r="F203" i="4"/>
  <c r="F2706" i="4"/>
  <c r="F365" i="4"/>
  <c r="F61" i="4"/>
  <c r="F2162" i="4"/>
  <c r="F5228" i="4"/>
  <c r="F5109" i="4"/>
  <c r="F6275" i="4"/>
  <c r="F6738" i="4"/>
  <c r="F1476" i="4"/>
  <c r="F5110" i="4"/>
  <c r="F1477" i="4"/>
  <c r="F1308" i="4"/>
  <c r="F1640" i="4"/>
  <c r="F2895" i="4"/>
  <c r="F2707" i="4"/>
  <c r="F830" i="4"/>
  <c r="F6276" i="4"/>
  <c r="F5337" i="4"/>
  <c r="F1972" i="4"/>
  <c r="F7201" i="4"/>
  <c r="F6471" i="4"/>
  <c r="F6986" i="4"/>
  <c r="F6800" i="4"/>
  <c r="F5882" i="4"/>
  <c r="F2896" i="4"/>
  <c r="F6188" i="4"/>
  <c r="F7740" i="4"/>
  <c r="F2708" i="4"/>
  <c r="F6987" i="4"/>
  <c r="F1478" i="4"/>
  <c r="F6277" i="4"/>
  <c r="F1145" i="4"/>
  <c r="F5883" i="4"/>
  <c r="F3060" i="4"/>
  <c r="F1973" i="4"/>
  <c r="F1641" i="4"/>
  <c r="F2163" i="4"/>
  <c r="F204" i="4"/>
  <c r="F2164" i="4"/>
  <c r="F5338" i="4"/>
  <c r="F4738" i="4"/>
  <c r="F5884" i="4"/>
  <c r="F4883" i="4"/>
  <c r="F2355" i="4"/>
  <c r="F2165" i="4"/>
  <c r="F4611" i="4"/>
  <c r="F5339" i="4"/>
  <c r="F576" i="4"/>
  <c r="F205" i="4"/>
  <c r="F3061" i="4"/>
  <c r="F2897" i="4"/>
  <c r="F5444" i="4"/>
  <c r="F467" i="4"/>
  <c r="F77" i="4"/>
  <c r="F1974" i="4"/>
  <c r="F1642" i="4"/>
  <c r="F2356" i="4"/>
  <c r="F468" i="4"/>
  <c r="F5002" i="4"/>
  <c r="F7202" i="4"/>
  <c r="F5885" i="4"/>
  <c r="F5985" i="4"/>
  <c r="F4469" i="4"/>
  <c r="F4189" i="4"/>
  <c r="F1146" i="4"/>
  <c r="F150" i="4"/>
  <c r="F2533" i="4"/>
  <c r="F1643" i="4"/>
  <c r="F3753" i="4"/>
  <c r="F206" i="4"/>
  <c r="F1479" i="4"/>
  <c r="F4190" i="4"/>
  <c r="F2534" i="4"/>
  <c r="F1480" i="4"/>
  <c r="F2709" i="4"/>
  <c r="F3397" i="4"/>
  <c r="F4034" i="4"/>
  <c r="F6086" i="4"/>
  <c r="F1975" i="4"/>
  <c r="F6365" i="4"/>
  <c r="F3902" i="4"/>
  <c r="F3561" i="4"/>
  <c r="F4470" i="4"/>
  <c r="F5669" i="4"/>
  <c r="F5986" i="4"/>
  <c r="F5886" i="4"/>
  <c r="F207" i="4"/>
  <c r="F4035" i="4"/>
  <c r="F6472" i="4"/>
  <c r="F5772" i="4"/>
  <c r="F5229" i="4"/>
  <c r="F6366" i="4"/>
  <c r="F4739" i="4"/>
  <c r="F6087" i="4"/>
  <c r="F3062" i="4"/>
  <c r="F4036" i="4"/>
  <c r="F6367" i="4"/>
  <c r="F4037" i="4"/>
  <c r="F2535" i="4"/>
  <c r="F1309" i="4"/>
  <c r="F5111" i="4"/>
  <c r="F5230" i="4"/>
  <c r="F3237" i="4"/>
  <c r="F6368" i="4"/>
  <c r="F5003" i="4"/>
  <c r="F3063" i="4"/>
  <c r="F4612" i="4"/>
  <c r="F5566" i="4"/>
  <c r="F5112" i="4"/>
  <c r="F5340" i="4"/>
  <c r="F4740" i="4"/>
  <c r="F4191" i="4"/>
  <c r="F3238" i="4"/>
  <c r="F1820" i="4"/>
  <c r="F5887" i="4"/>
  <c r="F5773" i="4"/>
  <c r="F5445" i="4"/>
  <c r="F1147" i="4"/>
  <c r="F4192" i="4"/>
  <c r="F7741" i="4"/>
  <c r="F469" i="4"/>
  <c r="F4471" i="4"/>
  <c r="F2710" i="4"/>
  <c r="F989" i="4"/>
  <c r="F577" i="4"/>
  <c r="F2711" i="4"/>
  <c r="F1644" i="4"/>
  <c r="F2898" i="4"/>
  <c r="F3903" i="4"/>
  <c r="F2712" i="4"/>
  <c r="F3562" i="4"/>
  <c r="F2713" i="4"/>
  <c r="F1481" i="4"/>
  <c r="F5341" i="4"/>
  <c r="F1148" i="4"/>
  <c r="F4472" i="4"/>
  <c r="F470" i="4"/>
  <c r="F2357" i="4"/>
  <c r="F4317" i="4"/>
  <c r="F4741" i="4"/>
  <c r="F4318" i="4"/>
  <c r="F105" i="4"/>
  <c r="F1482" i="4"/>
  <c r="F3563" i="4"/>
  <c r="F5113" i="4"/>
  <c r="F4884" i="4"/>
  <c r="F5231" i="4"/>
  <c r="F2166" i="4"/>
  <c r="F106" i="4"/>
  <c r="F1310" i="4"/>
  <c r="F831" i="4"/>
  <c r="F1645" i="4"/>
  <c r="F990" i="4"/>
  <c r="F991" i="4"/>
  <c r="F5232" i="4"/>
  <c r="F6088" i="4"/>
  <c r="F4613" i="4"/>
  <c r="F5774" i="4"/>
  <c r="F7485" i="4"/>
  <c r="F5446" i="4"/>
  <c r="F992" i="4"/>
  <c r="F6988" i="4"/>
  <c r="F7098" i="4"/>
  <c r="F3904" i="4"/>
  <c r="F4614" i="4"/>
  <c r="F6089" i="4"/>
  <c r="F6090" i="4"/>
  <c r="F3398" i="4"/>
  <c r="F4473" i="4"/>
  <c r="F7304" i="4"/>
  <c r="F4615" i="4"/>
  <c r="F6861" i="4"/>
  <c r="F6473" i="4"/>
  <c r="F5987" i="4"/>
  <c r="F2536" i="4"/>
  <c r="F4742" i="4"/>
  <c r="F4193" i="4"/>
  <c r="F5888" i="4"/>
  <c r="F832" i="4"/>
  <c r="F1976" i="4"/>
  <c r="F833" i="4"/>
  <c r="F5342" i="4"/>
  <c r="F5889" i="4"/>
  <c r="F3754" i="4"/>
  <c r="F1149" i="4"/>
  <c r="F4885" i="4"/>
  <c r="F1311" i="4"/>
  <c r="F2537" i="4"/>
  <c r="F4038" i="4"/>
  <c r="F6189" i="4"/>
  <c r="F2538" i="4"/>
  <c r="F78" i="4"/>
  <c r="F1312" i="4"/>
  <c r="F3064" i="4"/>
  <c r="F3065" i="4"/>
  <c r="F2899" i="4"/>
  <c r="F993" i="4"/>
  <c r="F208" i="4"/>
  <c r="F1313" i="4"/>
  <c r="F703" i="4"/>
  <c r="F5343" i="4"/>
  <c r="F4886" i="4"/>
  <c r="F6091" i="4"/>
  <c r="F6369" i="4"/>
  <c r="F3905" i="4"/>
  <c r="F1150" i="4"/>
  <c r="F3564" i="4"/>
  <c r="F834" i="4"/>
  <c r="F5447" i="4"/>
  <c r="F994" i="4"/>
  <c r="F366" i="4"/>
  <c r="F995" i="4"/>
  <c r="F7693" i="4"/>
  <c r="F3399" i="4"/>
  <c r="F3755" i="4"/>
  <c r="F3906" i="4"/>
  <c r="F3565" i="4"/>
  <c r="F107" i="4"/>
  <c r="F2167" i="4"/>
  <c r="F1977" i="4"/>
  <c r="F5775" i="4"/>
  <c r="F7607" i="4"/>
  <c r="F4887" i="4"/>
  <c r="F471" i="4"/>
  <c r="F5448" i="4"/>
  <c r="F367" i="4"/>
  <c r="F4319" i="4"/>
  <c r="F4743" i="4"/>
  <c r="F1483" i="4"/>
  <c r="F3400" i="4"/>
  <c r="F3907" i="4"/>
  <c r="F5670" i="4"/>
  <c r="F5114" i="4"/>
  <c r="F4194" i="4"/>
  <c r="F5776" i="4"/>
  <c r="F2168" i="4"/>
  <c r="F5671" i="4"/>
  <c r="F6370" i="4"/>
  <c r="F6278" i="4"/>
  <c r="F1978" i="4"/>
  <c r="F6371" i="4"/>
  <c r="F4888" i="4"/>
  <c r="F6926" i="4"/>
  <c r="F2358" i="4"/>
  <c r="F6927" i="4"/>
  <c r="F6801" i="4"/>
  <c r="F2169" i="4"/>
  <c r="F4744" i="4"/>
  <c r="F4474" i="4"/>
  <c r="F2359" i="4"/>
  <c r="F4616" i="4"/>
  <c r="F3239" i="4"/>
  <c r="F5115" i="4"/>
  <c r="F3756" i="4"/>
  <c r="F1151" i="4"/>
  <c r="F3401" i="4"/>
  <c r="F5233" i="4"/>
  <c r="F1484" i="4"/>
  <c r="F6802" i="4"/>
  <c r="F5234" i="4"/>
  <c r="F209" i="4"/>
  <c r="F210" i="4"/>
  <c r="F283" i="4"/>
  <c r="F2900" i="4"/>
  <c r="F1821" i="4"/>
  <c r="F5116" i="4"/>
  <c r="F2170" i="4"/>
  <c r="F3757" i="4"/>
  <c r="F5004" i="4"/>
  <c r="F1979" i="4"/>
  <c r="F6474" i="4"/>
  <c r="F5117" i="4"/>
  <c r="F5672" i="4"/>
  <c r="F704" i="4"/>
  <c r="F2539" i="4"/>
  <c r="F5890" i="4"/>
  <c r="F6190" i="4"/>
  <c r="F6279" i="4"/>
  <c r="F2901" i="4"/>
  <c r="F2540" i="4"/>
  <c r="F4320" i="4"/>
  <c r="F1646" i="4"/>
  <c r="F2171" i="4"/>
  <c r="F835" i="4"/>
  <c r="F2541" i="4"/>
  <c r="F284" i="4"/>
  <c r="F4475" i="4"/>
  <c r="F6862" i="4"/>
  <c r="F5988" i="4"/>
  <c r="F3240" i="4"/>
  <c r="F7445" i="4"/>
  <c r="F7446" i="4"/>
  <c r="F7043" i="4"/>
  <c r="F7447" i="4"/>
  <c r="F3066" i="4"/>
  <c r="F4321" i="4"/>
  <c r="F7044" i="4"/>
  <c r="F7448" i="4"/>
  <c r="F7045" i="4"/>
  <c r="F7449" i="4"/>
  <c r="F5118" i="4"/>
  <c r="F7486" i="4"/>
  <c r="F7250" i="4"/>
  <c r="F3758" i="4"/>
  <c r="F1647" i="4"/>
  <c r="F2542" i="4"/>
  <c r="F4476" i="4"/>
  <c r="F1314" i="4"/>
  <c r="F2902" i="4"/>
  <c r="F1485" i="4"/>
  <c r="F6475" i="4"/>
  <c r="F6092" i="4"/>
  <c r="F6739" i="4"/>
  <c r="F1980" i="4"/>
  <c r="F6638" i="4"/>
  <c r="F6557" i="4"/>
  <c r="F5673" i="4"/>
  <c r="F6558" i="4"/>
  <c r="F3759" i="4"/>
  <c r="F1486" i="4"/>
  <c r="F79" i="4"/>
  <c r="F6863" i="4"/>
  <c r="F2172" i="4"/>
  <c r="F2714" i="4"/>
  <c r="F2173" i="4"/>
  <c r="F368" i="4"/>
  <c r="F578" i="4"/>
  <c r="F2903" i="4"/>
  <c r="F2360" i="4"/>
  <c r="F996" i="4"/>
  <c r="F4889" i="4"/>
  <c r="F1648" i="4"/>
  <c r="F4039" i="4"/>
  <c r="F1981" i="4"/>
  <c r="F3566" i="4"/>
  <c r="F4890" i="4"/>
  <c r="F4617" i="4"/>
  <c r="F4195" i="4"/>
  <c r="F4745" i="4"/>
  <c r="F5449" i="4"/>
  <c r="F1487" i="4"/>
  <c r="F5235" i="4"/>
  <c r="F1982" i="4"/>
  <c r="F5989" i="4"/>
  <c r="F6280" i="4"/>
  <c r="F1488" i="4"/>
  <c r="F3067" i="4"/>
  <c r="F3908" i="4"/>
  <c r="F2361" i="4"/>
  <c r="F4477" i="4"/>
  <c r="F4478" i="4"/>
  <c r="F2904" i="4"/>
  <c r="F46" i="4"/>
  <c r="F4040" i="4"/>
  <c r="F47" i="4"/>
  <c r="F4322" i="4"/>
  <c r="F579" i="4"/>
  <c r="F4041" i="4"/>
  <c r="F4891" i="4"/>
  <c r="F997" i="4"/>
  <c r="F285" i="4"/>
  <c r="F580" i="4"/>
  <c r="F472" i="4"/>
  <c r="F6989" i="4"/>
  <c r="F836" i="4"/>
  <c r="F4323" i="4"/>
  <c r="F1822" i="4"/>
  <c r="F5450" i="4"/>
  <c r="F5451" i="4"/>
  <c r="F4042" i="4"/>
  <c r="F2362" i="4"/>
  <c r="F4479" i="4"/>
  <c r="F3909" i="4"/>
  <c r="F473" i="4"/>
  <c r="F998" i="4"/>
  <c r="F837" i="4"/>
  <c r="F5005" i="4"/>
  <c r="F5344" i="4"/>
  <c r="F3068" i="4"/>
  <c r="F5006" i="4"/>
  <c r="F3069" i="4"/>
  <c r="F1489" i="4"/>
  <c r="F4746" i="4"/>
  <c r="F4196" i="4"/>
  <c r="F3910" i="4"/>
  <c r="F4892" i="4"/>
  <c r="F5452" i="4"/>
  <c r="F5119" i="4"/>
  <c r="F838" i="4"/>
  <c r="F839" i="4"/>
  <c r="F3241" i="4"/>
  <c r="F3070" i="4"/>
  <c r="F1649" i="4"/>
  <c r="F5453" i="4"/>
  <c r="F5236" i="4"/>
  <c r="F2543" i="4"/>
  <c r="F840" i="4"/>
  <c r="F1152" i="4"/>
  <c r="F5990" i="4"/>
  <c r="F705" i="4"/>
  <c r="F2174" i="4"/>
  <c r="F286" i="4"/>
  <c r="F999" i="4"/>
  <c r="F4043" i="4"/>
  <c r="F1823" i="4"/>
  <c r="F287" i="4"/>
  <c r="F211" i="4"/>
  <c r="F1000" i="4"/>
  <c r="F288" i="4"/>
  <c r="F5120" i="4"/>
  <c r="F581" i="4"/>
  <c r="F7628" i="4"/>
  <c r="F1650" i="4"/>
  <c r="F369" i="4"/>
  <c r="F1824" i="4"/>
  <c r="F2175" i="4"/>
  <c r="F3760" i="4"/>
  <c r="F6191" i="4"/>
  <c r="F3402" i="4"/>
  <c r="F1983" i="4"/>
  <c r="F2905" i="4"/>
  <c r="F4324" i="4"/>
  <c r="F474" i="4"/>
  <c r="F475" i="4"/>
  <c r="F2544" i="4"/>
  <c r="F3567" i="4"/>
  <c r="F7146" i="4"/>
  <c r="F6990" i="4"/>
  <c r="F7305" i="4"/>
  <c r="F2715" i="4"/>
  <c r="F7147" i="4"/>
  <c r="F2363" i="4"/>
  <c r="F3242" i="4"/>
  <c r="F6281" i="4"/>
  <c r="F4044" i="4"/>
  <c r="F4325" i="4"/>
  <c r="F2364" i="4"/>
  <c r="F3761" i="4"/>
  <c r="F6476" i="4"/>
  <c r="F6372" i="4"/>
  <c r="F4326" i="4"/>
  <c r="F4327" i="4"/>
  <c r="F5891" i="4"/>
  <c r="F6373" i="4"/>
  <c r="F5991" i="4"/>
  <c r="F6374" i="4"/>
  <c r="F5007" i="4"/>
  <c r="F6282" i="4"/>
  <c r="F1490" i="4"/>
  <c r="F841" i="4"/>
  <c r="F5992" i="4"/>
  <c r="F3071" i="4"/>
  <c r="F1491" i="4"/>
  <c r="F25" i="4"/>
  <c r="F3568" i="4"/>
  <c r="F4480" i="4"/>
  <c r="F4481" i="4"/>
  <c r="F2365" i="4"/>
  <c r="F3243" i="4"/>
  <c r="F2716" i="4"/>
  <c r="F6093" i="4"/>
  <c r="F706" i="4"/>
  <c r="F6375" i="4"/>
  <c r="F707" i="4"/>
  <c r="F5993" i="4"/>
  <c r="F6094" i="4"/>
  <c r="F2545" i="4"/>
  <c r="F2366" i="4"/>
  <c r="F1984" i="4"/>
  <c r="F370" i="4"/>
  <c r="F6803" i="4"/>
  <c r="F2176" i="4"/>
  <c r="F7541" i="4"/>
  <c r="F3403" i="4"/>
  <c r="F3404" i="4"/>
  <c r="F3911" i="4"/>
  <c r="F842" i="4"/>
  <c r="F4482" i="4"/>
  <c r="F80" i="4"/>
  <c r="F3244" i="4"/>
  <c r="F151" i="4"/>
  <c r="F2906" i="4"/>
  <c r="F3762" i="4"/>
  <c r="F1985" i="4"/>
  <c r="F708" i="4"/>
  <c r="F3245" i="4"/>
  <c r="F371" i="4"/>
  <c r="F582" i="4"/>
  <c r="F1001" i="4"/>
  <c r="F1315" i="4"/>
  <c r="F1492" i="4"/>
  <c r="F2367" i="4"/>
  <c r="F7403" i="4"/>
  <c r="F7608" i="4"/>
  <c r="F3763" i="4"/>
  <c r="F2717" i="4"/>
  <c r="F5121" i="4"/>
  <c r="F3405" i="4"/>
  <c r="F1651" i="4"/>
  <c r="F7148" i="4"/>
  <c r="F2368" i="4"/>
  <c r="F5777" i="4"/>
  <c r="F1002" i="4"/>
  <c r="F2718" i="4"/>
  <c r="F3406" i="4"/>
  <c r="F7306" i="4"/>
  <c r="F4747" i="4"/>
  <c r="F2546" i="4"/>
  <c r="F5567" i="4"/>
  <c r="F6192" i="4"/>
  <c r="F4197" i="4"/>
  <c r="F2719" i="4"/>
  <c r="F1153" i="4"/>
  <c r="F1003" i="4"/>
  <c r="F2907" i="4"/>
  <c r="F1986" i="4"/>
  <c r="F1987" i="4"/>
  <c r="F709" i="4"/>
  <c r="F152" i="4"/>
  <c r="F710" i="4"/>
  <c r="F5122" i="4"/>
  <c r="F1652" i="4"/>
  <c r="F2177" i="4"/>
  <c r="F1988" i="4"/>
  <c r="F2178" i="4"/>
  <c r="F4618" i="4"/>
  <c r="F1154" i="4"/>
  <c r="F2179" i="4"/>
  <c r="F2547" i="4"/>
  <c r="F1155" i="4"/>
  <c r="F1989" i="4"/>
  <c r="F711" i="4"/>
  <c r="F2180" i="4"/>
  <c r="F4045" i="4"/>
  <c r="F5674" i="4"/>
  <c r="F2181" i="4"/>
  <c r="F6477" i="4"/>
  <c r="F4046" i="4"/>
  <c r="F3912" i="4"/>
  <c r="F3072" i="4"/>
  <c r="F4619" i="4"/>
  <c r="F2908" i="4"/>
  <c r="F3913" i="4"/>
  <c r="F4620" i="4"/>
  <c r="F3569" i="4"/>
  <c r="F3914" i="4"/>
  <c r="F1316" i="4"/>
  <c r="F4483" i="4"/>
  <c r="F4328" i="4"/>
  <c r="F712" i="4"/>
  <c r="F4198" i="4"/>
  <c r="F4047" i="4"/>
  <c r="F4484" i="4"/>
  <c r="F3764" i="4"/>
  <c r="F4199" i="4"/>
  <c r="F2548" i="4"/>
  <c r="F2182" i="4"/>
  <c r="F3073" i="4"/>
  <c r="F4048" i="4"/>
  <c r="F843" i="4"/>
  <c r="F1004" i="4"/>
  <c r="F1005" i="4"/>
  <c r="F3246" i="4"/>
  <c r="F1825" i="4"/>
  <c r="F2183" i="4"/>
  <c r="F3407" i="4"/>
  <c r="F4329" i="4"/>
  <c r="F5892" i="4"/>
  <c r="F3570" i="4"/>
  <c r="F289" i="4"/>
  <c r="F2369" i="4"/>
  <c r="F5454" i="4"/>
  <c r="F2184" i="4"/>
  <c r="F4330" i="4"/>
  <c r="F3765" i="4"/>
  <c r="F5123" i="4"/>
  <c r="F5345" i="4"/>
  <c r="F6928" i="4"/>
  <c r="F6929" i="4"/>
  <c r="F1317" i="4"/>
  <c r="F5675" i="4"/>
  <c r="F7099" i="4"/>
  <c r="F6804" i="4"/>
  <c r="F6864" i="4"/>
  <c r="F6805" i="4"/>
  <c r="F3915" i="4"/>
  <c r="F6283" i="4"/>
  <c r="F6865" i="4"/>
  <c r="F1156" i="4"/>
  <c r="F3408" i="4"/>
  <c r="F1990" i="4"/>
  <c r="F3074" i="4"/>
  <c r="F1826" i="4"/>
  <c r="F4485" i="4"/>
  <c r="F153" i="4"/>
  <c r="F3409" i="4"/>
  <c r="F583" i="4"/>
  <c r="F4621" i="4"/>
  <c r="F5568" i="4"/>
  <c r="F3916" i="4"/>
  <c r="F5008" i="4"/>
  <c r="F6866" i="4"/>
  <c r="F3766" i="4"/>
  <c r="F1991" i="4"/>
  <c r="F3075" i="4"/>
  <c r="F1157" i="4"/>
  <c r="F476" i="4"/>
  <c r="F6478" i="4"/>
  <c r="F6479" i="4"/>
  <c r="F1318" i="4"/>
  <c r="F6284" i="4"/>
  <c r="F3247" i="4"/>
  <c r="F5346" i="4"/>
  <c r="F2185" i="4"/>
  <c r="F6559" i="4"/>
  <c r="F4622" i="4"/>
  <c r="F1158" i="4"/>
  <c r="F6639" i="4"/>
  <c r="F6480" i="4"/>
  <c r="F6376" i="4"/>
  <c r="F3767" i="4"/>
  <c r="F5009" i="4"/>
  <c r="F5237" i="4"/>
  <c r="F5347" i="4"/>
  <c r="F3571" i="4"/>
  <c r="F5238" i="4"/>
  <c r="F5239" i="4"/>
  <c r="F5124" i="4"/>
  <c r="F4623" i="4"/>
  <c r="F3410" i="4"/>
  <c r="F4049" i="4"/>
  <c r="F4893" i="4"/>
  <c r="F2186" i="4"/>
  <c r="F3917" i="4"/>
  <c r="F1319" i="4"/>
  <c r="F3572" i="4"/>
  <c r="F713" i="4"/>
  <c r="F1827" i="4"/>
  <c r="F1493" i="4"/>
  <c r="F1159" i="4"/>
  <c r="F3768" i="4"/>
  <c r="F3076" i="4"/>
  <c r="F3248" i="4"/>
  <c r="F2909" i="4"/>
  <c r="F3411" i="4"/>
  <c r="F5778" i="4"/>
  <c r="F3918" i="4"/>
  <c r="F6640" i="4"/>
  <c r="F3769" i="4"/>
  <c r="F5240" i="4"/>
  <c r="F7542" i="4"/>
  <c r="F7046" i="4"/>
  <c r="F7629" i="4"/>
  <c r="F7576" i="4"/>
  <c r="F7630" i="4"/>
  <c r="F7149" i="4"/>
  <c r="F7487" i="4"/>
  <c r="F7577" i="4"/>
  <c r="F7307" i="4"/>
  <c r="F7609" i="4"/>
  <c r="F7488" i="4"/>
  <c r="F290" i="4"/>
  <c r="F4748" i="4"/>
  <c r="F7450" i="4"/>
  <c r="F6641" i="4"/>
  <c r="F6806" i="4"/>
  <c r="F1992" i="4"/>
  <c r="F6481" i="4"/>
  <c r="F7650" i="4"/>
  <c r="F6740" i="4"/>
  <c r="F7489" i="4"/>
  <c r="F7100" i="4"/>
  <c r="F7490" i="4"/>
  <c r="F7491" i="4"/>
  <c r="F7150" i="4"/>
  <c r="F7352" i="4"/>
  <c r="F7578" i="4"/>
  <c r="F7610" i="4"/>
  <c r="F7543" i="4"/>
  <c r="F6741" i="4"/>
  <c r="F7404" i="4"/>
  <c r="F7451" i="4"/>
  <c r="F6867" i="4"/>
  <c r="F7631" i="4"/>
  <c r="F7452" i="4"/>
  <c r="F7453" i="4"/>
  <c r="F7544" i="4"/>
  <c r="F4749" i="4"/>
  <c r="F7632" i="4"/>
  <c r="F6560" i="4"/>
  <c r="F7308" i="4"/>
  <c r="F7309" i="4"/>
  <c r="F7579" i="4"/>
  <c r="F6742" i="4"/>
  <c r="F7101" i="4"/>
  <c r="F7492" i="4"/>
  <c r="F7493" i="4"/>
  <c r="F7203" i="4"/>
  <c r="F7151" i="4"/>
  <c r="F7545" i="4"/>
  <c r="F7102" i="4"/>
  <c r="F7580" i="4"/>
  <c r="F5994" i="4"/>
  <c r="F7204" i="4"/>
  <c r="F7310" i="4"/>
  <c r="F7494" i="4"/>
  <c r="F6991" i="4"/>
  <c r="F7611" i="4"/>
  <c r="F7205" i="4"/>
  <c r="F7405" i="4"/>
  <c r="F7546" i="4"/>
  <c r="F7633" i="4"/>
  <c r="F7047" i="4"/>
  <c r="F7651" i="4"/>
  <c r="F7547" i="4"/>
  <c r="F7548" i="4"/>
  <c r="F7406" i="4"/>
  <c r="F7495" i="4"/>
  <c r="F2370" i="4"/>
  <c r="F6377" i="4"/>
  <c r="F7251" i="4"/>
  <c r="F7454" i="4"/>
  <c r="F7048" i="4"/>
  <c r="F1160" i="4"/>
  <c r="F1006" i="4"/>
  <c r="F477" i="4"/>
  <c r="F844" i="4"/>
  <c r="F1653" i="4"/>
  <c r="F7652" i="4"/>
  <c r="F2720" i="4"/>
  <c r="F4331" i="4"/>
  <c r="F4624" i="4"/>
  <c r="F5569" i="4"/>
  <c r="F5779" i="4"/>
  <c r="F5241" i="4"/>
  <c r="F2549" i="4"/>
  <c r="F3249" i="4"/>
  <c r="F5010" i="4"/>
  <c r="F212" i="4"/>
  <c r="F584" i="4"/>
  <c r="F1828" i="4"/>
  <c r="F585" i="4"/>
  <c r="F7711" i="4"/>
  <c r="F586" i="4"/>
  <c r="F3412" i="4"/>
  <c r="F3919" i="4"/>
  <c r="F6378" i="4"/>
  <c r="F372" i="4"/>
  <c r="F1161" i="4"/>
  <c r="F3077" i="4"/>
  <c r="F4894" i="4"/>
  <c r="F2721" i="4"/>
  <c r="F2910" i="4"/>
  <c r="F6193" i="4"/>
  <c r="F5570" i="4"/>
  <c r="F5011" i="4"/>
  <c r="F7581" i="4"/>
  <c r="F4200" i="4"/>
  <c r="F5012" i="4"/>
  <c r="F1007" i="4"/>
  <c r="F5013" i="4"/>
  <c r="F4750" i="4"/>
  <c r="F1993" i="4"/>
  <c r="F1162" i="4"/>
  <c r="F3250" i="4"/>
  <c r="F4332" i="4"/>
  <c r="F5455" i="4"/>
  <c r="F4333" i="4"/>
  <c r="F4050" i="4"/>
  <c r="F2722" i="4"/>
  <c r="F7730" i="4"/>
  <c r="F7742" i="4"/>
  <c r="F478" i="4"/>
  <c r="F2911" i="4"/>
  <c r="F5571" i="4"/>
  <c r="F6743" i="4"/>
  <c r="F3920" i="4"/>
  <c r="F7152" i="4"/>
  <c r="F7049" i="4"/>
  <c r="F3573" i="4"/>
  <c r="F7206" i="4"/>
  <c r="F6379" i="4"/>
  <c r="F6868" i="4"/>
  <c r="F7153" i="4"/>
  <c r="F6869" i="4"/>
  <c r="F2723" i="4"/>
  <c r="F7252" i="4"/>
  <c r="F1320" i="4"/>
  <c r="F714" i="4"/>
  <c r="F1321" i="4"/>
  <c r="F373" i="4"/>
  <c r="F1994" i="4"/>
  <c r="F6194" i="4"/>
  <c r="F1654" i="4"/>
  <c r="F1655" i="4"/>
  <c r="F4201" i="4"/>
  <c r="F3574" i="4"/>
  <c r="F587" i="4"/>
  <c r="F845" i="4"/>
  <c r="F4486" i="4"/>
  <c r="F3770" i="4"/>
  <c r="F479" i="4"/>
  <c r="F3413" i="4"/>
  <c r="F154" i="4"/>
  <c r="F108" i="4"/>
  <c r="F5125" i="4"/>
  <c r="F6095" i="4"/>
  <c r="F3575" i="4"/>
  <c r="F1163" i="4"/>
  <c r="F1008" i="4"/>
  <c r="F3576" i="4"/>
  <c r="F480" i="4"/>
  <c r="F1656" i="4"/>
  <c r="F4625" i="4"/>
  <c r="F374" i="4"/>
  <c r="F588" i="4"/>
  <c r="F2187" i="4"/>
  <c r="F48" i="4"/>
  <c r="F213" i="4"/>
  <c r="F214" i="4"/>
  <c r="F155" i="4"/>
  <c r="F1995" i="4"/>
  <c r="F6096" i="4"/>
  <c r="F1164" i="4"/>
  <c r="F5676" i="4"/>
  <c r="F375" i="4"/>
  <c r="F1009" i="4"/>
  <c r="F2371" i="4"/>
  <c r="F291" i="4"/>
  <c r="F1494" i="4"/>
  <c r="F846" i="4"/>
  <c r="F589" i="4"/>
  <c r="F4051" i="4"/>
  <c r="F2372" i="4"/>
  <c r="F4202" i="4"/>
  <c r="F4203" i="4"/>
  <c r="F215" i="4"/>
  <c r="F2188" i="4"/>
  <c r="F590" i="4"/>
  <c r="F292" i="4"/>
  <c r="F481" i="4"/>
  <c r="F1657" i="4"/>
  <c r="F376" i="4"/>
  <c r="F5677" i="4"/>
  <c r="F6992" i="4"/>
  <c r="F7353" i="4"/>
  <c r="F1996" i="4"/>
  <c r="F2189" i="4"/>
  <c r="F1010" i="4"/>
  <c r="F5348" i="4"/>
  <c r="F1165" i="4"/>
  <c r="F1997" i="4"/>
  <c r="F377" i="4"/>
  <c r="F847" i="4"/>
  <c r="F715" i="4"/>
  <c r="F156" i="4"/>
  <c r="F2912" i="4"/>
  <c r="F1658" i="4"/>
  <c r="F848" i="4"/>
  <c r="F1011" i="4"/>
  <c r="F5349" i="4"/>
  <c r="F1659" i="4"/>
  <c r="F293" i="4"/>
  <c r="F2373" i="4"/>
  <c r="F591" i="4"/>
  <c r="F2190" i="4"/>
  <c r="F3771" i="4"/>
  <c r="F3251" i="4"/>
  <c r="F1829" i="4"/>
  <c r="F5456" i="4"/>
  <c r="F5014" i="4"/>
  <c r="F1012" i="4"/>
  <c r="F1013" i="4"/>
  <c r="F5242" i="4"/>
  <c r="F1998" i="4"/>
  <c r="F378" i="4"/>
  <c r="F482" i="4"/>
  <c r="F5893" i="4"/>
  <c r="F3577" i="4"/>
  <c r="F1495" i="4"/>
  <c r="F3578" i="4"/>
  <c r="F3579" i="4"/>
  <c r="F2374" i="4"/>
  <c r="F849" i="4"/>
  <c r="F3772" i="4"/>
  <c r="F1322" i="4"/>
  <c r="F1323" i="4"/>
  <c r="F2550" i="4"/>
  <c r="F1014" i="4"/>
  <c r="F6195" i="4"/>
  <c r="F7050" i="4"/>
  <c r="F1324" i="4"/>
  <c r="F592" i="4"/>
  <c r="F1999" i="4"/>
  <c r="F3921" i="4"/>
  <c r="F850" i="4"/>
  <c r="F2000" i="4"/>
  <c r="F5126" i="4"/>
  <c r="F593" i="4"/>
  <c r="F2001" i="4"/>
  <c r="F4334" i="4"/>
  <c r="F216" i="4"/>
  <c r="F1660" i="4"/>
  <c r="F3078" i="4"/>
  <c r="F4052" i="4"/>
  <c r="F4335" i="4"/>
  <c r="F4204" i="4"/>
  <c r="F5457" i="4"/>
  <c r="F4895" i="4"/>
  <c r="F4487" i="4"/>
  <c r="F1496" i="4"/>
  <c r="F4336" i="4"/>
  <c r="F4896" i="4"/>
  <c r="F3252" i="4"/>
  <c r="F2724" i="4"/>
  <c r="F4488" i="4"/>
  <c r="F4337" i="4"/>
  <c r="F3079" i="4"/>
  <c r="F7253" i="4"/>
  <c r="F483" i="4"/>
  <c r="F3773" i="4"/>
  <c r="F4626" i="4"/>
  <c r="F4338" i="4"/>
  <c r="F4339" i="4"/>
  <c r="F1166" i="4"/>
  <c r="F2002" i="4"/>
  <c r="F3253" i="4"/>
  <c r="F1661" i="4"/>
  <c r="F4751" i="4"/>
  <c r="F7154" i="4"/>
  <c r="F3774" i="4"/>
  <c r="F4053" i="4"/>
  <c r="F5995" i="4"/>
  <c r="F6482" i="4"/>
  <c r="F6285" i="4"/>
  <c r="F2725" i="4"/>
  <c r="F2913" i="4"/>
  <c r="F6097" i="4"/>
  <c r="F4752" i="4"/>
  <c r="F5127" i="4"/>
  <c r="F6930" i="4"/>
  <c r="F484" i="4"/>
  <c r="F4205" i="4"/>
  <c r="F1497" i="4"/>
  <c r="F851" i="4"/>
  <c r="F2191" i="4"/>
  <c r="F4897" i="4"/>
  <c r="F6098" i="4"/>
  <c r="F7582" i="4"/>
  <c r="F1167" i="4"/>
  <c r="F2551" i="4"/>
  <c r="F4627" i="4"/>
  <c r="F5678" i="4"/>
  <c r="F1662" i="4"/>
  <c r="F4340" i="4"/>
  <c r="F2192" i="4"/>
  <c r="F3414" i="4"/>
  <c r="F4753" i="4"/>
  <c r="F5894" i="4"/>
  <c r="H7051" i="4"/>
  <c r="H7549" i="4"/>
  <c r="H7207" i="4"/>
  <c r="H7653" i="4"/>
  <c r="H6870" i="4"/>
  <c r="H7052" i="4"/>
  <c r="H5458" i="4"/>
  <c r="H3080" i="4"/>
  <c r="H7208" i="4"/>
  <c r="H2726" i="4"/>
  <c r="H6993" i="4"/>
  <c r="H6871" i="4"/>
  <c r="H7731" i="4"/>
  <c r="H7053" i="4"/>
  <c r="H6744" i="4"/>
  <c r="H5015" i="4"/>
  <c r="H7455" i="4"/>
  <c r="H4054" i="4"/>
  <c r="H6931" i="4"/>
  <c r="H6932" i="4"/>
  <c r="H6745" i="4"/>
  <c r="H6807" i="4"/>
  <c r="H6994" i="4"/>
  <c r="H6099" i="4"/>
  <c r="H7311" i="4"/>
  <c r="H7312" i="4"/>
  <c r="H7694" i="4"/>
  <c r="H6995" i="4"/>
  <c r="H7103" i="4"/>
  <c r="H5016" i="4"/>
  <c r="H594" i="4"/>
  <c r="H5128" i="4"/>
  <c r="H6483" i="4"/>
  <c r="H5243" i="4"/>
  <c r="H1830" i="4"/>
  <c r="H7313" i="4"/>
  <c r="H2552" i="4"/>
  <c r="H6933" i="4"/>
  <c r="H5017" i="4"/>
  <c r="H5459" i="4"/>
  <c r="H6484" i="4"/>
  <c r="H62" i="4"/>
  <c r="H7354" i="4"/>
  <c r="H6996" i="4"/>
  <c r="H2193" i="4"/>
  <c r="H716" i="4"/>
  <c r="H6872" i="4"/>
  <c r="H6746" i="4"/>
  <c r="H6747" i="4"/>
  <c r="H1325" i="4"/>
  <c r="H6561" i="4"/>
  <c r="H7155" i="4"/>
  <c r="H6873" i="4"/>
  <c r="H1498" i="4"/>
  <c r="H2553" i="4"/>
  <c r="H1168" i="4"/>
  <c r="H6748" i="4"/>
  <c r="H63" i="4"/>
  <c r="H7054" i="4"/>
  <c r="H7612" i="4"/>
  <c r="H6380" i="4"/>
  <c r="H7613" i="4"/>
  <c r="H3922" i="4"/>
  <c r="H6381" i="4"/>
  <c r="H6286" i="4"/>
  <c r="H5129" i="4"/>
  <c r="H6749" i="4"/>
  <c r="H6997" i="4"/>
  <c r="H81" i="4"/>
  <c r="H9" i="4"/>
  <c r="H4898" i="4"/>
  <c r="H7104" i="4"/>
  <c r="H7314" i="4"/>
  <c r="H6100" i="4"/>
  <c r="H6382" i="4"/>
  <c r="H7156" i="4"/>
  <c r="H16" i="4"/>
  <c r="H6485" i="4"/>
  <c r="H3" i="4"/>
  <c r="H6383" i="4"/>
  <c r="H26" i="4"/>
  <c r="H4628" i="4"/>
  <c r="H6287" i="4"/>
  <c r="H10" i="4"/>
  <c r="H6934" i="4"/>
  <c r="H11" i="4"/>
  <c r="H12" i="4"/>
  <c r="H13" i="4"/>
  <c r="H1499" i="4"/>
  <c r="H1326" i="4"/>
  <c r="H17" i="4"/>
  <c r="H4" i="4"/>
  <c r="H6288" i="4"/>
  <c r="H6" i="4"/>
  <c r="H6750" i="4"/>
  <c r="H1327" i="4"/>
  <c r="H6101" i="4"/>
  <c r="H5018" i="4"/>
  <c r="H6642" i="4"/>
  <c r="H6998" i="4"/>
  <c r="H4754" i="4"/>
  <c r="H7732" i="4"/>
  <c r="H7407" i="4"/>
  <c r="H5679" i="4"/>
  <c r="H7157" i="4"/>
  <c r="H7209" i="4"/>
  <c r="H2554" i="4"/>
  <c r="H7254" i="4"/>
  <c r="H7355" i="4"/>
  <c r="H6643" i="4"/>
  <c r="H1015" i="4"/>
  <c r="H7634" i="4"/>
  <c r="H4489" i="4"/>
  <c r="H5244" i="4"/>
  <c r="H5996" i="4"/>
  <c r="H6751" i="4"/>
  <c r="H6384" i="4"/>
  <c r="H6196" i="4"/>
  <c r="H6644" i="4"/>
  <c r="H6645" i="4"/>
  <c r="H6646" i="4"/>
  <c r="H27" i="4"/>
  <c r="H6562" i="4"/>
  <c r="H1500" i="4"/>
  <c r="H7210" i="4"/>
  <c r="H2555" i="4"/>
  <c r="H6874" i="4"/>
  <c r="H157" i="4"/>
  <c r="H5350" i="4"/>
  <c r="H5019" i="4"/>
  <c r="H5997" i="4"/>
  <c r="H7105" i="4"/>
  <c r="H7055" i="4"/>
  <c r="H5998" i="4"/>
  <c r="H6197" i="4"/>
  <c r="H6385" i="4"/>
  <c r="H6875" i="4"/>
  <c r="H6386" i="4"/>
  <c r="H6198" i="4"/>
  <c r="H6486" i="4"/>
  <c r="H39" i="4"/>
  <c r="H6289" i="4"/>
  <c r="H6808" i="4"/>
  <c r="H7695" i="4"/>
  <c r="H6647" i="4"/>
  <c r="H6563" i="4"/>
  <c r="H7496" i="4"/>
  <c r="H2556" i="4"/>
  <c r="H7315" i="4"/>
  <c r="H6564" i="4"/>
  <c r="H6935" i="4"/>
  <c r="H7211" i="4"/>
  <c r="H7614" i="4"/>
  <c r="H7696" i="4"/>
  <c r="H852" i="4"/>
  <c r="H1501" i="4"/>
  <c r="H5895" i="4"/>
  <c r="H7212" i="4"/>
  <c r="H5351" i="4"/>
  <c r="H1328" i="4"/>
  <c r="H5572" i="4"/>
  <c r="H6752" i="4"/>
  <c r="H2003" i="4"/>
  <c r="H6999" i="4"/>
  <c r="H6487" i="4"/>
  <c r="H2375" i="4"/>
  <c r="H2376" i="4"/>
  <c r="H7000" i="4"/>
  <c r="H7456" i="4"/>
  <c r="H18" i="4"/>
  <c r="H6290" i="4"/>
  <c r="H6102" i="4"/>
  <c r="H6291" i="4"/>
  <c r="H4755" i="4"/>
  <c r="H4206" i="4"/>
  <c r="H6387" i="4"/>
  <c r="H7255" i="4"/>
  <c r="H6388" i="4"/>
  <c r="H5020" i="4"/>
  <c r="H5896" i="4"/>
  <c r="H6103" i="4"/>
  <c r="H7635" i="4"/>
  <c r="H7636" i="4"/>
  <c r="H5573" i="4"/>
  <c r="H7654" i="4"/>
  <c r="H7655" i="4"/>
  <c r="H7637" i="4"/>
  <c r="H5999" i="4"/>
  <c r="H6199" i="4"/>
  <c r="H7213" i="4"/>
  <c r="H5245" i="4"/>
  <c r="H4899" i="4"/>
  <c r="H6104" i="4"/>
  <c r="H5352" i="4"/>
  <c r="H6292" i="4"/>
  <c r="H6200" i="4"/>
  <c r="H6876" i="4"/>
  <c r="H717" i="4"/>
  <c r="H7665" i="4"/>
  <c r="H158" i="4"/>
  <c r="H7656" i="4"/>
  <c r="H4756" i="4"/>
  <c r="H4629" i="4"/>
  <c r="H3775" i="4"/>
  <c r="H7056" i="4"/>
  <c r="H5897" i="4"/>
  <c r="H4757" i="4"/>
  <c r="H5574" i="4"/>
  <c r="H7158" i="4"/>
  <c r="H4630" i="4"/>
  <c r="H1329" i="4"/>
  <c r="H6877" i="4"/>
  <c r="H217" i="4"/>
  <c r="H4490" i="4"/>
  <c r="H595" i="4"/>
  <c r="H3776" i="4"/>
  <c r="H4631" i="4"/>
  <c r="H3777" i="4"/>
  <c r="H4207" i="4"/>
  <c r="H3580" i="4"/>
  <c r="H6565" i="4"/>
  <c r="H3923" i="4"/>
  <c r="H3924" i="4"/>
  <c r="H2914" i="4"/>
  <c r="H4055" i="4"/>
  <c r="H3925" i="4"/>
  <c r="H4208" i="4"/>
  <c r="H3926" i="4"/>
  <c r="H6389" i="4"/>
  <c r="H3581" i="4"/>
  <c r="H4632" i="4"/>
  <c r="H3254" i="4"/>
  <c r="H6000" i="4"/>
  <c r="H7550" i="4"/>
  <c r="H7001" i="4"/>
  <c r="H5898" i="4"/>
  <c r="H28" i="4"/>
  <c r="H218" i="4"/>
  <c r="H19" i="4"/>
  <c r="H6390" i="4"/>
  <c r="H3081" i="4"/>
  <c r="H379" i="4"/>
  <c r="H5899" i="4"/>
  <c r="H5680" i="4"/>
  <c r="H485" i="4"/>
  <c r="H4341" i="4"/>
  <c r="H5460" i="4"/>
  <c r="H5353" i="4"/>
  <c r="H5246" i="4"/>
  <c r="H5021" i="4"/>
  <c r="H4758" i="4"/>
  <c r="H4900" i="4"/>
  <c r="H6201" i="4"/>
  <c r="H159" i="4"/>
  <c r="H219" i="4"/>
  <c r="H82" i="4"/>
  <c r="H5681" i="4"/>
  <c r="H5247" i="4"/>
  <c r="H6202" i="4"/>
  <c r="H5130" i="4"/>
  <c r="H64" i="4"/>
  <c r="H5248" i="4"/>
  <c r="H160" i="4"/>
  <c r="H294" i="4"/>
  <c r="H65" i="4"/>
  <c r="H5354" i="4"/>
  <c r="H5131" i="4"/>
  <c r="H5355" i="4"/>
  <c r="H6001" i="4"/>
  <c r="H6105" i="4"/>
  <c r="H6002" i="4"/>
  <c r="H5249" i="4"/>
  <c r="H5132" i="4"/>
  <c r="H5900" i="4"/>
  <c r="H4901" i="4"/>
  <c r="H6003" i="4"/>
  <c r="H5575" i="4"/>
  <c r="H7697" i="4"/>
  <c r="H7698" i="4"/>
  <c r="H7666" i="4"/>
  <c r="H7667" i="4"/>
  <c r="H7678" i="4"/>
  <c r="H6809" i="4"/>
  <c r="H6810" i="4"/>
  <c r="H4902" i="4"/>
  <c r="H7002" i="4"/>
  <c r="H6566" i="4"/>
  <c r="H2004" i="4"/>
  <c r="H66" i="4"/>
  <c r="H6648" i="4"/>
  <c r="H853" i="4"/>
  <c r="H5901" i="4"/>
  <c r="H6567" i="4"/>
  <c r="H6753" i="4"/>
  <c r="H4633" i="4"/>
  <c r="H6936" i="4"/>
  <c r="H6878" i="4"/>
  <c r="H6568" i="4"/>
  <c r="H6293" i="4"/>
  <c r="H854" i="4"/>
  <c r="H6294" i="4"/>
  <c r="H6649" i="4"/>
  <c r="H6811" i="4"/>
  <c r="H5902" i="4"/>
  <c r="H2005" i="4"/>
  <c r="H6937" i="4"/>
  <c r="H1169" i="4"/>
  <c r="H2557" i="4"/>
  <c r="H49" i="4"/>
  <c r="H6879" i="4"/>
  <c r="H6880" i="4"/>
  <c r="H29" i="4"/>
  <c r="H7497" i="4"/>
  <c r="H6812" i="4"/>
  <c r="H6650" i="4"/>
  <c r="H6488" i="4"/>
  <c r="H6391" i="4"/>
  <c r="H1663" i="4"/>
  <c r="H6813" i="4"/>
  <c r="H486" i="4"/>
  <c r="H7657" i="4"/>
  <c r="H5461" i="4"/>
  <c r="H5682" i="4"/>
  <c r="H7679" i="4"/>
  <c r="H6651" i="4"/>
  <c r="H3082" i="4"/>
  <c r="H5" i="4"/>
  <c r="H7668" i="4"/>
  <c r="H5780" i="4"/>
  <c r="H5356" i="4"/>
  <c r="H3582" i="4"/>
  <c r="H7214" i="4"/>
  <c r="H7057" i="4"/>
  <c r="H7712" i="4"/>
  <c r="H3255" i="4"/>
  <c r="H7680" i="4"/>
  <c r="H3083" i="4"/>
  <c r="H6489" i="4"/>
  <c r="H1170" i="4"/>
  <c r="H1664" i="4"/>
  <c r="H5250" i="4"/>
  <c r="H5357" i="4"/>
  <c r="H855" i="4"/>
  <c r="H7733" i="4"/>
  <c r="H5781" i="4"/>
  <c r="H7106" i="4"/>
  <c r="H5462" i="4"/>
  <c r="H4903" i="4"/>
  <c r="H3256" i="4"/>
  <c r="H6106" i="4"/>
  <c r="H2377" i="4"/>
  <c r="H83" i="4"/>
  <c r="H5251" i="4"/>
  <c r="H1831" i="4"/>
  <c r="H7256" i="4"/>
  <c r="H596" i="4"/>
  <c r="H1665" i="4"/>
  <c r="H6938" i="4"/>
  <c r="H2378" i="4"/>
  <c r="H6203" i="4"/>
  <c r="H718" i="4"/>
  <c r="H1171" i="4"/>
  <c r="H295" i="4"/>
  <c r="H1172" i="4"/>
  <c r="H2915" i="4"/>
  <c r="H6204" i="4"/>
  <c r="H1330" i="4"/>
  <c r="H1832" i="4"/>
  <c r="H6814" i="4"/>
  <c r="H161" i="4"/>
  <c r="H3778" i="4"/>
  <c r="H6205" i="4"/>
  <c r="H5782" i="4"/>
  <c r="H7699" i="4"/>
  <c r="H40" i="4"/>
  <c r="H5463" i="4"/>
  <c r="H6206" i="4"/>
  <c r="H7615" i="4"/>
  <c r="H6815" i="4"/>
  <c r="H84" i="4"/>
  <c r="H3084" i="4"/>
  <c r="H4056" i="4"/>
  <c r="H5464" i="4"/>
  <c r="H3583" i="4"/>
  <c r="H4342" i="4"/>
  <c r="H7658" i="4"/>
  <c r="H6004" i="4"/>
  <c r="H6652" i="4"/>
  <c r="H4057" i="4"/>
  <c r="H4343" i="4"/>
  <c r="H3779" i="4"/>
  <c r="H1331" i="4"/>
  <c r="H4058" i="4"/>
  <c r="H5576" i="4"/>
  <c r="H41" i="4"/>
  <c r="H3415" i="4"/>
  <c r="H2006" i="4"/>
  <c r="H5783" i="4"/>
  <c r="H2727" i="4"/>
  <c r="H6939" i="4"/>
  <c r="H5022" i="4"/>
  <c r="H3085" i="4"/>
  <c r="H2916" i="4"/>
  <c r="H4209" i="4"/>
  <c r="H2194" i="4"/>
  <c r="H3086" i="4"/>
  <c r="H1833" i="4"/>
  <c r="H1502" i="4"/>
  <c r="H2007" i="4"/>
  <c r="H109" i="4"/>
  <c r="H4059" i="4"/>
  <c r="H7408" i="4"/>
  <c r="H3780" i="4"/>
  <c r="H30" i="4"/>
  <c r="H1834" i="4"/>
  <c r="H7583" i="4"/>
  <c r="H3087" i="4"/>
  <c r="H4344" i="4"/>
  <c r="H6392" i="4"/>
  <c r="H6490" i="4"/>
  <c r="H856" i="4"/>
  <c r="H4904" i="4"/>
  <c r="H5683" i="4"/>
  <c r="H5784" i="4"/>
  <c r="H857" i="4"/>
  <c r="H4759" i="4"/>
  <c r="H1835" i="4"/>
  <c r="H1836" i="4"/>
  <c r="H5903" i="4"/>
  <c r="H6816" i="4"/>
  <c r="H5577" i="4"/>
  <c r="H2195" i="4"/>
  <c r="H5023" i="4"/>
  <c r="H3416" i="4"/>
  <c r="H31" i="4"/>
  <c r="H20" i="4"/>
  <c r="H3257" i="4"/>
  <c r="H2728" i="4"/>
  <c r="H380" i="4"/>
  <c r="H7" i="4"/>
  <c r="H220" i="4"/>
  <c r="H32" i="4"/>
  <c r="H110" i="4"/>
  <c r="H21" i="4"/>
  <c r="H1173" i="4"/>
  <c r="H5024" i="4"/>
  <c r="H2" i="4"/>
  <c r="H14" i="4"/>
  <c r="H6005" i="4"/>
  <c r="H15" i="4"/>
  <c r="H5358" i="4"/>
  <c r="H6653" i="4"/>
  <c r="H5252" i="4"/>
  <c r="H5684" i="4"/>
  <c r="H5465" i="4"/>
  <c r="H5253" i="4"/>
  <c r="H5466" i="4"/>
  <c r="H5467" i="4"/>
  <c r="H5468" i="4"/>
  <c r="H5469" i="4"/>
  <c r="H5359" i="4"/>
  <c r="H6654" i="4"/>
  <c r="H5785" i="4"/>
  <c r="H5470" i="4"/>
  <c r="H7058" i="4"/>
  <c r="H5471" i="4"/>
  <c r="H6006" i="4"/>
  <c r="H7681" i="4"/>
  <c r="H7498" i="4"/>
  <c r="H4060" i="4"/>
  <c r="H67" i="4"/>
  <c r="H6107" i="4"/>
  <c r="H6295" i="4"/>
  <c r="H2196" i="4"/>
  <c r="H6754" i="4"/>
  <c r="H2197" i="4"/>
  <c r="H2558" i="4"/>
  <c r="H5904" i="4"/>
  <c r="H3258" i="4"/>
  <c r="H381" i="4"/>
  <c r="H597" i="4"/>
  <c r="H5254" i="4"/>
  <c r="H6393" i="4"/>
  <c r="H6491" i="4"/>
  <c r="H22" i="4"/>
  <c r="H2729" i="4"/>
  <c r="H296" i="4"/>
  <c r="H111" i="4"/>
  <c r="H6394" i="4"/>
  <c r="H112" i="4"/>
  <c r="H6108" i="4"/>
  <c r="H2379" i="4"/>
  <c r="H42" i="4"/>
  <c r="H2559" i="4"/>
  <c r="H2917" i="4"/>
  <c r="H1837" i="4"/>
  <c r="H6395" i="4"/>
  <c r="H3417" i="4"/>
  <c r="H6655" i="4"/>
  <c r="H7215" i="4"/>
  <c r="H4210" i="4"/>
  <c r="H4634" i="4"/>
  <c r="H7499" i="4"/>
  <c r="H6755" i="4"/>
  <c r="H2730" i="4"/>
  <c r="H4905" i="4"/>
  <c r="H6569" i="4"/>
  <c r="H6656" i="4"/>
  <c r="H5472" i="4"/>
  <c r="H1666" i="4"/>
  <c r="H2380" i="4"/>
  <c r="H719" i="4"/>
  <c r="H5905" i="4"/>
  <c r="H7409" i="4"/>
  <c r="H6817" i="4"/>
  <c r="H7500" i="4"/>
  <c r="H68" i="4"/>
  <c r="H4760" i="4"/>
  <c r="H5360" i="4"/>
  <c r="H6207" i="4"/>
  <c r="H6296" i="4"/>
  <c r="H3088" i="4"/>
  <c r="H858" i="4"/>
  <c r="H113" i="4"/>
  <c r="H2008" i="4"/>
  <c r="H6492" i="4"/>
  <c r="H5025" i="4"/>
  <c r="H5361" i="4"/>
  <c r="H487" i="4"/>
  <c r="H6396" i="4"/>
  <c r="H6493" i="4"/>
  <c r="H3418" i="4"/>
  <c r="H3781" i="4"/>
  <c r="H7713" i="4"/>
  <c r="H7714" i="4"/>
  <c r="H1667" i="4"/>
  <c r="H2198" i="4"/>
  <c r="H3419" i="4"/>
  <c r="H85" i="4"/>
  <c r="H1838" i="4"/>
  <c r="H86" i="4"/>
  <c r="H297" i="4"/>
  <c r="H69" i="4"/>
  <c r="H7356" i="4"/>
  <c r="H5685" i="4"/>
  <c r="H7159" i="4"/>
  <c r="H4906" i="4"/>
  <c r="H5906" i="4"/>
  <c r="H5686" i="4"/>
  <c r="H114" i="4"/>
  <c r="H6208" i="4"/>
  <c r="H7059" i="4"/>
  <c r="H5578" i="4"/>
  <c r="H6209" i="4"/>
  <c r="H4491" i="4"/>
  <c r="H382" i="4"/>
  <c r="H5907" i="4"/>
  <c r="H7584" i="4"/>
  <c r="H5255" i="4"/>
  <c r="H5362" i="4"/>
  <c r="H4345" i="4"/>
  <c r="H5026" i="4"/>
  <c r="H5579" i="4"/>
  <c r="H6657" i="4"/>
  <c r="H5473" i="4"/>
  <c r="H4635" i="4"/>
  <c r="H7003" i="4"/>
  <c r="H3089" i="4"/>
  <c r="H6658" i="4"/>
  <c r="H4636" i="4"/>
  <c r="H1503" i="4"/>
  <c r="H6659" i="4"/>
  <c r="H6494" i="4"/>
  <c r="H2199" i="4"/>
  <c r="H5908" i="4"/>
  <c r="H2731" i="4"/>
  <c r="H7715" i="4"/>
  <c r="H7682" i="4"/>
  <c r="H4492" i="4"/>
  <c r="H7669" i="4"/>
  <c r="H7734" i="4"/>
  <c r="H7716" i="4"/>
  <c r="H4346" i="4"/>
  <c r="H221" i="4"/>
  <c r="H5687" i="4"/>
  <c r="H5256" i="4"/>
  <c r="H3420" i="4"/>
  <c r="H2200" i="4"/>
  <c r="H7616" i="4"/>
  <c r="H5474" i="4"/>
  <c r="H1668" i="4"/>
  <c r="H5475" i="4"/>
  <c r="H1839" i="4"/>
  <c r="H5363" i="4"/>
  <c r="H6109" i="4"/>
  <c r="H7457" i="4"/>
  <c r="H4907" i="4"/>
  <c r="H162" i="4"/>
  <c r="H3584" i="4"/>
  <c r="H5786" i="4"/>
  <c r="H5580" i="4"/>
  <c r="H1669" i="4"/>
  <c r="H6110" i="4"/>
  <c r="H720" i="4"/>
  <c r="H1504" i="4"/>
  <c r="H6756" i="4"/>
  <c r="H5787" i="4"/>
  <c r="H1670" i="4"/>
  <c r="H5257" i="4"/>
  <c r="H5027" i="4"/>
  <c r="H1332" i="4"/>
  <c r="H3782" i="4"/>
  <c r="H7551" i="4"/>
  <c r="H2560" i="4"/>
  <c r="H115" i="4"/>
  <c r="H1016" i="4"/>
  <c r="H3421" i="4"/>
  <c r="H3090" i="4"/>
  <c r="H1505" i="4"/>
  <c r="H2009" i="4"/>
  <c r="H2918" i="4"/>
  <c r="H2561" i="4"/>
  <c r="H3585" i="4"/>
  <c r="H87" i="4"/>
  <c r="H1840" i="4"/>
  <c r="H721" i="4"/>
  <c r="H1671" i="4"/>
  <c r="H2201" i="4"/>
  <c r="H488" i="4"/>
  <c r="H3091" i="4"/>
  <c r="H7004" i="4"/>
  <c r="H5476" i="4"/>
  <c r="H4637" i="4"/>
  <c r="H5028" i="4"/>
  <c r="H722" i="4"/>
  <c r="H4061" i="4"/>
  <c r="H4908" i="4"/>
  <c r="H4909" i="4"/>
  <c r="H4347" i="4"/>
  <c r="H4761" i="4"/>
  <c r="H5258" i="4"/>
  <c r="H5029" i="4"/>
  <c r="H4762" i="4"/>
  <c r="H5133" i="4"/>
  <c r="H4638" i="4"/>
  <c r="H5477" i="4"/>
  <c r="H4763" i="4"/>
  <c r="H3092" i="4"/>
  <c r="H3259" i="4"/>
  <c r="H2562" i="4"/>
  <c r="H3260" i="4"/>
  <c r="H3422" i="4"/>
  <c r="H3093" i="4"/>
  <c r="H2563" i="4"/>
  <c r="H3261" i="4"/>
  <c r="H3094" i="4"/>
  <c r="H3095" i="4"/>
  <c r="H2564" i="4"/>
  <c r="H2732" i="4"/>
  <c r="H2565" i="4"/>
  <c r="H3096" i="4"/>
  <c r="H1174" i="4"/>
  <c r="H2381" i="4"/>
  <c r="H2733" i="4"/>
  <c r="H6757" i="4"/>
  <c r="H163" i="4"/>
  <c r="H164" i="4"/>
  <c r="H2919" i="4"/>
  <c r="H2920" i="4"/>
  <c r="H1175" i="4"/>
  <c r="H3783" i="4"/>
  <c r="H2566" i="4"/>
  <c r="H2921" i="4"/>
  <c r="H4062" i="4"/>
  <c r="H1672" i="4"/>
  <c r="H5478" i="4"/>
  <c r="H116" i="4"/>
  <c r="H50" i="4"/>
  <c r="H6297" i="4"/>
  <c r="H7410" i="4"/>
  <c r="H383" i="4"/>
  <c r="H165" i="4"/>
  <c r="H598" i="4"/>
  <c r="H117" i="4"/>
  <c r="H43" i="4"/>
  <c r="H5909" i="4"/>
  <c r="H1841" i="4"/>
  <c r="H489" i="4"/>
  <c r="H2010" i="4"/>
  <c r="H3586" i="4"/>
  <c r="H2734" i="4"/>
  <c r="H1333" i="4"/>
  <c r="H44" i="4"/>
  <c r="H7501" i="4"/>
  <c r="H2202" i="4"/>
  <c r="H3423" i="4"/>
  <c r="H7617" i="4"/>
  <c r="H2922" i="4"/>
  <c r="H2923" i="4"/>
  <c r="H384" i="4"/>
  <c r="H3262" i="4"/>
  <c r="H2924" i="4"/>
  <c r="H3587" i="4"/>
  <c r="H2735" i="4"/>
  <c r="H3588" i="4"/>
  <c r="H2203" i="4"/>
  <c r="H222" i="4"/>
  <c r="H2567" i="4"/>
  <c r="H2011" i="4"/>
  <c r="H1673" i="4"/>
  <c r="H3263" i="4"/>
  <c r="H3424" i="4"/>
  <c r="H5134" i="4"/>
  <c r="H7316" i="4"/>
  <c r="H4764" i="4"/>
  <c r="H599" i="4"/>
  <c r="H4765" i="4"/>
  <c r="H7717" i="4"/>
  <c r="H4493" i="4"/>
  <c r="H723" i="4"/>
  <c r="H6298" i="4"/>
  <c r="H5364" i="4"/>
  <c r="H4766" i="4"/>
  <c r="H5135" i="4"/>
  <c r="H6570" i="4"/>
  <c r="H7718" i="4"/>
  <c r="H5910" i="4"/>
  <c r="H5581" i="4"/>
  <c r="H4767" i="4"/>
  <c r="H6758" i="4"/>
  <c r="H6210" i="4"/>
  <c r="H5788" i="4"/>
  <c r="H6211" i="4"/>
  <c r="H6299" i="4"/>
  <c r="H4494" i="4"/>
  <c r="H6660" i="4"/>
  <c r="H5479" i="4"/>
  <c r="H6661" i="4"/>
  <c r="H6111" i="4"/>
  <c r="H7411" i="4"/>
  <c r="H4211" i="4"/>
  <c r="H6300" i="4"/>
  <c r="H33" i="4"/>
  <c r="H70" i="4"/>
  <c r="H45" i="4"/>
  <c r="H51" i="4"/>
  <c r="H7060" i="4"/>
  <c r="H7357" i="4"/>
  <c r="H5030" i="4"/>
  <c r="H23" i="4"/>
  <c r="H6112" i="4"/>
  <c r="H7502" i="4"/>
  <c r="H859" i="4"/>
  <c r="H2012" i="4"/>
  <c r="H6571" i="4"/>
  <c r="H5259" i="4"/>
  <c r="H5789" i="4"/>
  <c r="H5582" i="4"/>
  <c r="H4768" i="4"/>
  <c r="H860" i="4"/>
  <c r="H4769" i="4"/>
  <c r="H6881" i="4"/>
  <c r="H7700" i="4"/>
  <c r="H6882" i="4"/>
  <c r="H298" i="4"/>
  <c r="H7317" i="4"/>
  <c r="H4770" i="4"/>
  <c r="H7257" i="4"/>
  <c r="H724" i="4"/>
  <c r="H6940" i="4"/>
  <c r="H7659" i="4"/>
  <c r="H6662" i="4"/>
  <c r="H6572" i="4"/>
  <c r="H2382" i="4"/>
  <c r="H5583" i="4"/>
  <c r="H7458" i="4"/>
  <c r="H5480" i="4"/>
  <c r="H2568" i="4"/>
  <c r="H2736" i="4"/>
  <c r="H2569" i="4"/>
  <c r="H1334" i="4"/>
  <c r="H299" i="4"/>
  <c r="H1506" i="4"/>
  <c r="H600" i="4"/>
  <c r="H223" i="4"/>
  <c r="H2013" i="4"/>
  <c r="H4212" i="4"/>
  <c r="H1507" i="4"/>
  <c r="H3264" i="4"/>
  <c r="H5911" i="4"/>
  <c r="H3927" i="4"/>
  <c r="H5481" i="4"/>
  <c r="H4348" i="4"/>
  <c r="H5912" i="4"/>
  <c r="H1335" i="4"/>
  <c r="H4771" i="4"/>
  <c r="H6883" i="4"/>
  <c r="H7670" i="4"/>
  <c r="H6212" i="4"/>
  <c r="H1336" i="4"/>
  <c r="H7719" i="4"/>
  <c r="H4349" i="4"/>
  <c r="H7552" i="4"/>
  <c r="H1176" i="4"/>
  <c r="H166" i="4"/>
  <c r="H4213" i="4"/>
  <c r="H3928" i="4"/>
  <c r="H2204" i="4"/>
  <c r="H6301" i="4"/>
  <c r="H2205" i="4"/>
  <c r="H6007" i="4"/>
  <c r="H1674" i="4"/>
  <c r="H4772" i="4"/>
  <c r="H2925" i="4"/>
  <c r="H71" i="4"/>
  <c r="H3097" i="4"/>
  <c r="H3265" i="4"/>
  <c r="H52" i="4"/>
  <c r="H5913" i="4"/>
  <c r="H7005" i="4"/>
  <c r="H6495" i="4"/>
  <c r="H2383" i="4"/>
  <c r="H3784" i="4"/>
  <c r="H5584" i="4"/>
  <c r="H7618" i="4"/>
  <c r="H5585" i="4"/>
  <c r="H5586" i="4"/>
  <c r="H7585" i="4"/>
  <c r="H601" i="4"/>
  <c r="H7061" i="4"/>
  <c r="H861" i="4"/>
  <c r="H602" i="4"/>
  <c r="H6941" i="4"/>
  <c r="H3425" i="4"/>
  <c r="H3589" i="4"/>
  <c r="H3098" i="4"/>
  <c r="H7216" i="4"/>
  <c r="H1675" i="4"/>
  <c r="H6818" i="4"/>
  <c r="H2014" i="4"/>
  <c r="H7160" i="4"/>
  <c r="H6213" i="4"/>
  <c r="H6214" i="4"/>
  <c r="H2015" i="4"/>
  <c r="H4910" i="4"/>
  <c r="H3785" i="4"/>
  <c r="H7258" i="4"/>
  <c r="H5031" i="4"/>
  <c r="H5365" i="4"/>
  <c r="H4063" i="4"/>
  <c r="H7006" i="4"/>
  <c r="H7586" i="4"/>
  <c r="H5688" i="4"/>
  <c r="H300" i="4"/>
  <c r="H34" i="4"/>
  <c r="H4911" i="4"/>
  <c r="H2206" i="4"/>
  <c r="H7412" i="4"/>
  <c r="H7161" i="4"/>
  <c r="H6397" i="4"/>
  <c r="H7162" i="4"/>
  <c r="H7259" i="4"/>
  <c r="H6884" i="4"/>
  <c r="H1508" i="4"/>
  <c r="H7358" i="4"/>
  <c r="H7260" i="4"/>
  <c r="H7107" i="4"/>
  <c r="H4495" i="4"/>
  <c r="H3590" i="4"/>
  <c r="H3426" i="4"/>
  <c r="H2737" i="4"/>
  <c r="H3929" i="4"/>
  <c r="H4639" i="4"/>
  <c r="H3427" i="4"/>
  <c r="H6819" i="4"/>
  <c r="H6215" i="4"/>
  <c r="H1337" i="4"/>
  <c r="H725" i="4"/>
  <c r="H3099" i="4"/>
  <c r="H2738" i="4"/>
  <c r="H3100" i="4"/>
  <c r="H6302" i="4"/>
  <c r="H1676" i="4"/>
  <c r="H7459" i="4"/>
  <c r="H7503" i="4"/>
  <c r="H7318" i="4"/>
  <c r="H4064" i="4"/>
  <c r="H6113" i="4"/>
  <c r="H7163" i="4"/>
  <c r="H4773" i="4"/>
  <c r="H2016" i="4"/>
  <c r="H7359" i="4"/>
  <c r="H1017" i="4"/>
  <c r="H3591" i="4"/>
  <c r="H5689" i="4"/>
  <c r="H7671" i="4"/>
  <c r="H7638" i="4"/>
  <c r="H7587" i="4"/>
  <c r="H7504" i="4"/>
  <c r="H3930" i="4"/>
  <c r="H5587" i="4"/>
  <c r="H7261" i="4"/>
  <c r="H7505" i="4"/>
  <c r="H7360" i="4"/>
  <c r="H7639" i="4"/>
  <c r="H7640" i="4"/>
  <c r="H6008" i="4"/>
  <c r="H7007" i="4"/>
  <c r="H6820" i="4"/>
  <c r="H2739" i="4"/>
  <c r="H2384" i="4"/>
  <c r="H1677" i="4"/>
  <c r="H1018" i="4"/>
  <c r="H2570" i="4"/>
  <c r="H1177" i="4"/>
  <c r="H167" i="4"/>
  <c r="H1019" i="4"/>
  <c r="H301" i="4"/>
  <c r="H385" i="4"/>
  <c r="H5790" i="4"/>
  <c r="H302" i="4"/>
  <c r="H1842" i="4"/>
  <c r="H2207" i="4"/>
  <c r="H5690" i="4"/>
  <c r="H3592" i="4"/>
  <c r="H490" i="4"/>
  <c r="H7164" i="4"/>
  <c r="H7553" i="4"/>
  <c r="H6114" i="4"/>
  <c r="H35" i="4"/>
  <c r="H4214" i="4"/>
  <c r="H4065" i="4"/>
  <c r="H4066" i="4"/>
  <c r="H1178" i="4"/>
  <c r="H4496" i="4"/>
  <c r="H3786" i="4"/>
  <c r="H386" i="4"/>
  <c r="H2926" i="4"/>
  <c r="H3428" i="4"/>
  <c r="H2927" i="4"/>
  <c r="H2208" i="4"/>
  <c r="H4774" i="4"/>
  <c r="H2209" i="4"/>
  <c r="H4350" i="4"/>
  <c r="H3593" i="4"/>
  <c r="H4497" i="4"/>
  <c r="H2385" i="4"/>
  <c r="H3101" i="4"/>
  <c r="H4351" i="4"/>
  <c r="H6303" i="4"/>
  <c r="H1509" i="4"/>
  <c r="H1020" i="4"/>
  <c r="H2740" i="4"/>
  <c r="H7720" i="4"/>
  <c r="H2017" i="4"/>
  <c r="H53" i="4"/>
  <c r="H1843" i="4"/>
  <c r="H2210" i="4"/>
  <c r="H7361" i="4"/>
  <c r="H7460" i="4"/>
  <c r="H4215" i="4"/>
  <c r="H7108" i="4"/>
  <c r="H5136" i="4"/>
  <c r="H6216" i="4"/>
  <c r="H3931" i="4"/>
  <c r="H6115" i="4"/>
  <c r="H4067" i="4"/>
  <c r="H6759" i="4"/>
  <c r="H6009" i="4"/>
  <c r="H224" i="4"/>
  <c r="H6010" i="4"/>
  <c r="H7506" i="4"/>
  <c r="H7619" i="4"/>
  <c r="H5366" i="4"/>
  <c r="H1021" i="4"/>
  <c r="H118" i="4"/>
  <c r="H7413" i="4"/>
  <c r="H5691" i="4"/>
  <c r="H5032" i="4"/>
  <c r="H225" i="4"/>
  <c r="H6304" i="4"/>
  <c r="H119" i="4"/>
  <c r="H3787" i="4"/>
  <c r="H5260" i="4"/>
  <c r="H1510" i="4"/>
  <c r="H1338" i="4"/>
  <c r="H2018" i="4"/>
  <c r="H2019" i="4"/>
  <c r="H7217" i="4"/>
  <c r="H3788" i="4"/>
  <c r="H3789" i="4"/>
  <c r="H2741" i="4"/>
  <c r="H3102" i="4"/>
  <c r="H4775" i="4"/>
  <c r="H1179" i="4"/>
  <c r="H6217" i="4"/>
  <c r="H4912" i="4"/>
  <c r="H6218" i="4"/>
  <c r="H5261" i="4"/>
  <c r="H6011" i="4"/>
  <c r="H5914" i="4"/>
  <c r="H7414" i="4"/>
  <c r="H5791" i="4"/>
  <c r="H2211" i="4"/>
  <c r="H3932" i="4"/>
  <c r="H5367" i="4"/>
  <c r="H1022" i="4"/>
  <c r="H3594" i="4"/>
  <c r="H4352" i="4"/>
  <c r="H6012" i="4"/>
  <c r="H6496" i="4"/>
  <c r="H6305" i="4"/>
  <c r="H5588" i="4"/>
  <c r="H5137" i="4"/>
  <c r="H6306" i="4"/>
  <c r="H4216" i="4"/>
  <c r="H5262" i="4"/>
  <c r="H7415" i="4"/>
  <c r="H6116" i="4"/>
  <c r="H6013" i="4"/>
  <c r="H6117" i="4"/>
  <c r="H3266" i="4"/>
  <c r="H1844" i="4"/>
  <c r="H5692" i="4"/>
  <c r="H6014" i="4"/>
  <c r="H3790" i="4"/>
  <c r="H4353" i="4"/>
  <c r="H6015" i="4"/>
  <c r="H1511" i="4"/>
  <c r="H5368" i="4"/>
  <c r="H2020" i="4"/>
  <c r="H120" i="4"/>
  <c r="H4354" i="4"/>
  <c r="H6885" i="4"/>
  <c r="H4498" i="4"/>
  <c r="H1339" i="4"/>
  <c r="H303" i="4"/>
  <c r="H304" i="4"/>
  <c r="H2212" i="4"/>
  <c r="H862" i="4"/>
  <c r="H3103" i="4"/>
  <c r="H2386" i="4"/>
  <c r="H1845" i="4"/>
  <c r="H5915" i="4"/>
  <c r="H7461" i="4"/>
  <c r="H491" i="4"/>
  <c r="H6219" i="4"/>
  <c r="H6573" i="4"/>
  <c r="H3104" i="4"/>
  <c r="H387" i="4"/>
  <c r="H6398" i="4"/>
  <c r="H2213" i="4"/>
  <c r="H7507" i="4"/>
  <c r="H1340" i="4"/>
  <c r="H2742" i="4"/>
  <c r="H1512" i="4"/>
  <c r="H2571" i="4"/>
  <c r="H726" i="4"/>
  <c r="H1180" i="4"/>
  <c r="H1341" i="4"/>
  <c r="H7062" i="4"/>
  <c r="H1181" i="4"/>
  <c r="H1342" i="4"/>
  <c r="H5263" i="4"/>
  <c r="H3429" i="4"/>
  <c r="H3595" i="4"/>
  <c r="H3596" i="4"/>
  <c r="H4068" i="4"/>
  <c r="H2743" i="4"/>
  <c r="H727" i="4"/>
  <c r="H5369" i="4"/>
  <c r="H54" i="4"/>
  <c r="H1343" i="4"/>
  <c r="H6663" i="4"/>
  <c r="H88" i="4"/>
  <c r="H2744" i="4"/>
  <c r="H6574" i="4"/>
  <c r="H305" i="4"/>
  <c r="H7109" i="4"/>
  <c r="H3105" i="4"/>
  <c r="H5138" i="4"/>
  <c r="H5916" i="4"/>
  <c r="H7462" i="4"/>
  <c r="H6220" i="4"/>
  <c r="H7416" i="4"/>
  <c r="H1678" i="4"/>
  <c r="H3597" i="4"/>
  <c r="H1023" i="4"/>
  <c r="H1182" i="4"/>
  <c r="H492" i="4"/>
  <c r="H8" i="4"/>
  <c r="H1183" i="4"/>
  <c r="H603" i="4"/>
  <c r="H121" i="4"/>
  <c r="H24" i="4"/>
  <c r="H728" i="4"/>
  <c r="H7508" i="4"/>
  <c r="H6016" i="4"/>
  <c r="H493" i="4"/>
  <c r="H7554" i="4"/>
  <c r="H7008" i="4"/>
  <c r="H5589" i="4"/>
  <c r="H604" i="4"/>
  <c r="H226" i="4"/>
  <c r="H4217" i="4"/>
  <c r="H7063" i="4"/>
  <c r="H7064" i="4"/>
  <c r="H605" i="4"/>
  <c r="H6221" i="4"/>
  <c r="H7319" i="4"/>
  <c r="H6886" i="4"/>
  <c r="H7262" i="4"/>
  <c r="H7110" i="4"/>
  <c r="H122" i="4"/>
  <c r="H227" i="4"/>
  <c r="H6399" i="4"/>
  <c r="H3430" i="4"/>
  <c r="H1513" i="4"/>
  <c r="H729" i="4"/>
  <c r="H3267" i="4"/>
  <c r="H6118" i="4"/>
  <c r="H6821" i="4"/>
  <c r="H6222" i="4"/>
  <c r="H7065" i="4"/>
  <c r="H7165" i="4"/>
  <c r="H388" i="4"/>
  <c r="H1679" i="4"/>
  <c r="H1184" i="4"/>
  <c r="H2214" i="4"/>
  <c r="H228" i="4"/>
  <c r="H2215" i="4"/>
  <c r="H2216" i="4"/>
  <c r="H2928" i="4"/>
  <c r="H1344" i="4"/>
  <c r="H2021" i="4"/>
  <c r="H2387" i="4"/>
  <c r="H3106" i="4"/>
  <c r="H2217" i="4"/>
  <c r="H1514" i="4"/>
  <c r="H5693" i="4"/>
  <c r="H1846" i="4"/>
  <c r="H7009" i="4"/>
  <c r="H2022" i="4"/>
  <c r="H2929" i="4"/>
  <c r="H2218" i="4"/>
  <c r="H2745" i="4"/>
  <c r="H1847" i="4"/>
  <c r="H3107" i="4"/>
  <c r="H2746" i="4"/>
  <c r="H2388" i="4"/>
  <c r="H2023" i="4"/>
  <c r="H2389" i="4"/>
  <c r="H2930" i="4"/>
  <c r="H1515" i="4"/>
  <c r="H2024" i="4"/>
  <c r="H2219" i="4"/>
  <c r="H1516" i="4"/>
  <c r="H6400" i="4"/>
  <c r="H2025" i="4"/>
  <c r="H2220" i="4"/>
  <c r="H2931" i="4"/>
  <c r="H2026" i="4"/>
  <c r="H2390" i="4"/>
  <c r="H1848" i="4"/>
  <c r="H2391" i="4"/>
  <c r="H4355" i="4"/>
  <c r="H1680" i="4"/>
  <c r="H494" i="4"/>
  <c r="H1681" i="4"/>
  <c r="H606" i="4"/>
  <c r="H4356" i="4"/>
  <c r="H2572" i="4"/>
  <c r="H3108" i="4"/>
  <c r="H2027" i="4"/>
  <c r="H4913" i="4"/>
  <c r="H5033" i="4"/>
  <c r="H2747" i="4"/>
  <c r="H4069" i="4"/>
  <c r="H4914" i="4"/>
  <c r="H4357" i="4"/>
  <c r="H2748" i="4"/>
  <c r="H2749" i="4"/>
  <c r="H5917" i="4"/>
  <c r="H5590" i="4"/>
  <c r="H4640" i="4"/>
  <c r="H7263" i="4"/>
  <c r="H4641" i="4"/>
  <c r="H3598" i="4"/>
  <c r="H5591" i="4"/>
  <c r="H229" i="4"/>
  <c r="H6307" i="4"/>
  <c r="H5482" i="4"/>
  <c r="H6119" i="4"/>
  <c r="H389" i="4"/>
  <c r="H5918" i="4"/>
  <c r="H5694" i="4"/>
  <c r="H5919" i="4"/>
  <c r="H3268" i="4"/>
  <c r="H3431" i="4"/>
  <c r="H306" i="4"/>
  <c r="H4776" i="4"/>
  <c r="H2392" i="4"/>
  <c r="H72" i="4"/>
  <c r="H55" i="4"/>
  <c r="H607" i="4"/>
  <c r="H3933" i="4"/>
  <c r="H6575" i="4"/>
  <c r="H1517" i="4"/>
  <c r="H5592" i="4"/>
  <c r="H3599" i="4"/>
  <c r="H3600" i="4"/>
  <c r="H1849" i="4"/>
  <c r="H608" i="4"/>
  <c r="H5370" i="4"/>
  <c r="H7066" i="4"/>
  <c r="H4915" i="4"/>
  <c r="H5034" i="4"/>
  <c r="H495" i="4"/>
  <c r="H390" i="4"/>
  <c r="H4070" i="4"/>
  <c r="H3934" i="4"/>
  <c r="H2932" i="4"/>
  <c r="H4218" i="4"/>
  <c r="H3791" i="4"/>
  <c r="H4777" i="4"/>
  <c r="H1518" i="4"/>
  <c r="H3269" i="4"/>
  <c r="H3601" i="4"/>
  <c r="H7417" i="4"/>
  <c r="H3792" i="4"/>
  <c r="H4916" i="4"/>
  <c r="H4499" i="4"/>
  <c r="H2573" i="4"/>
  <c r="H7463" i="4"/>
  <c r="H3793" i="4"/>
  <c r="H4358" i="4"/>
  <c r="H2393" i="4"/>
  <c r="H4917" i="4"/>
  <c r="H4359" i="4"/>
  <c r="H1682" i="4"/>
  <c r="H2028" i="4"/>
  <c r="H4642" i="4"/>
  <c r="H3602" i="4"/>
  <c r="H3794" i="4"/>
  <c r="H3795" i="4"/>
  <c r="H1850" i="4"/>
  <c r="H4071" i="4"/>
  <c r="H3935" i="4"/>
  <c r="H1345" i="4"/>
  <c r="H7721" i="4"/>
  <c r="H609" i="4"/>
  <c r="H3936" i="4"/>
  <c r="H2750" i="4"/>
  <c r="H5593" i="4"/>
  <c r="H5594" i="4"/>
  <c r="H4500" i="4"/>
  <c r="H2574" i="4"/>
  <c r="H5371" i="4"/>
  <c r="H3109" i="4"/>
  <c r="H3796" i="4"/>
  <c r="H3110" i="4"/>
  <c r="H2394" i="4"/>
  <c r="H3432" i="4"/>
  <c r="H5792" i="4"/>
  <c r="H610" i="4"/>
  <c r="H1024" i="4"/>
  <c r="H1185" i="4"/>
  <c r="H6120" i="4"/>
  <c r="H5793" i="4"/>
  <c r="H2029" i="4"/>
  <c r="H7264" i="4"/>
  <c r="H5595" i="4"/>
  <c r="H6121" i="4"/>
  <c r="H2221" i="4"/>
  <c r="H1683" i="4"/>
  <c r="H7218" i="4"/>
  <c r="H4072" i="4"/>
  <c r="H5483" i="4"/>
  <c r="H5920" i="4"/>
  <c r="H2030" i="4"/>
  <c r="H2575" i="4"/>
  <c r="H1025" i="4"/>
  <c r="H7010" i="4"/>
  <c r="H1851" i="4"/>
  <c r="H391" i="4"/>
  <c r="H730" i="4"/>
  <c r="H2933" i="4"/>
  <c r="H731" i="4"/>
  <c r="H2222" i="4"/>
  <c r="H1684" i="4"/>
  <c r="H732" i="4"/>
  <c r="H5372" i="4"/>
  <c r="H3603" i="4"/>
  <c r="H6122" i="4"/>
  <c r="H2934" i="4"/>
  <c r="H5484" i="4"/>
  <c r="H7641" i="4"/>
  <c r="H7418" i="4"/>
  <c r="H7111" i="4"/>
  <c r="H6123" i="4"/>
  <c r="H4778" i="4"/>
  <c r="H5264" i="4"/>
  <c r="H3937" i="4"/>
  <c r="H1852" i="4"/>
  <c r="H1026" i="4"/>
  <c r="H4918" i="4"/>
  <c r="H3604" i="4"/>
  <c r="H2395" i="4"/>
  <c r="H6760" i="4"/>
  <c r="H6308" i="4"/>
  <c r="H1346" i="4"/>
  <c r="H6887" i="4"/>
  <c r="H392" i="4"/>
  <c r="H1347" i="4"/>
  <c r="H1519" i="4"/>
  <c r="H1186" i="4"/>
  <c r="H1685" i="4"/>
  <c r="H4219" i="4"/>
  <c r="H6401" i="4"/>
  <c r="H6402" i="4"/>
  <c r="H7555" i="4"/>
  <c r="H6309" i="4"/>
  <c r="H496" i="4"/>
  <c r="H3605" i="4"/>
  <c r="H4220" i="4"/>
  <c r="H6017" i="4"/>
  <c r="H6124" i="4"/>
  <c r="H5265" i="4"/>
  <c r="H230" i="4"/>
  <c r="H4360" i="4"/>
  <c r="H6223" i="4"/>
  <c r="H6018" i="4"/>
  <c r="H7112" i="4"/>
  <c r="H6822" i="4"/>
  <c r="H6761" i="4"/>
  <c r="H6125" i="4"/>
  <c r="H6224" i="4"/>
  <c r="H3797" i="4"/>
  <c r="H1853" i="4"/>
  <c r="H2031" i="4"/>
  <c r="H5695" i="4"/>
  <c r="H231" i="4"/>
  <c r="H6823" i="4"/>
  <c r="H5485" i="4"/>
  <c r="H1187" i="4"/>
  <c r="H3111" i="4"/>
  <c r="H3112" i="4"/>
  <c r="H6664" i="4"/>
  <c r="H2032" i="4"/>
  <c r="H863" i="4"/>
  <c r="H733" i="4"/>
  <c r="H5794" i="4"/>
  <c r="H307" i="4"/>
  <c r="H3113" i="4"/>
  <c r="H6497" i="4"/>
  <c r="H6665" i="4"/>
  <c r="H4073" i="4"/>
  <c r="H5795" i="4"/>
  <c r="H3433" i="4"/>
  <c r="H6126" i="4"/>
  <c r="H1854" i="4"/>
  <c r="H6498" i="4"/>
  <c r="H3434" i="4"/>
  <c r="H7320" i="4"/>
  <c r="H5596" i="4"/>
  <c r="H308" i="4"/>
  <c r="H7464" i="4"/>
  <c r="H309" i="4"/>
  <c r="H2576" i="4"/>
  <c r="H2033" i="4"/>
  <c r="H7722" i="4"/>
  <c r="H232" i="4"/>
  <c r="H1855" i="4"/>
  <c r="H7509" i="4"/>
  <c r="H3606" i="4"/>
  <c r="H5796" i="4"/>
  <c r="H3798" i="4"/>
  <c r="H2034" i="4"/>
  <c r="H6127" i="4"/>
  <c r="H1520" i="4"/>
  <c r="H1521" i="4"/>
  <c r="H6762" i="4"/>
  <c r="H6499" i="4"/>
  <c r="H7219" i="4"/>
  <c r="H6225" i="4"/>
  <c r="H1348" i="4"/>
  <c r="H1686" i="4"/>
  <c r="H6763" i="4"/>
  <c r="H734" i="4"/>
  <c r="H6226" i="4"/>
  <c r="H7011" i="4"/>
  <c r="H6128" i="4"/>
  <c r="H6824" i="4"/>
  <c r="H6403" i="4"/>
  <c r="H1522" i="4"/>
  <c r="H2223" i="4"/>
  <c r="H3114" i="4"/>
  <c r="H4221" i="4"/>
  <c r="H3115" i="4"/>
  <c r="H5139" i="4"/>
  <c r="H3938" i="4"/>
  <c r="H3270" i="4"/>
  <c r="H1027" i="4"/>
  <c r="H5266" i="4"/>
  <c r="H5140" i="4"/>
  <c r="H1028" i="4"/>
  <c r="H3435" i="4"/>
  <c r="H123" i="4"/>
  <c r="H6129" i="4"/>
  <c r="H3116" i="4"/>
  <c r="H3607" i="4"/>
  <c r="H5141" i="4"/>
  <c r="H7723" i="4"/>
  <c r="H4779" i="4"/>
  <c r="H310" i="4"/>
  <c r="H393" i="4"/>
  <c r="H2577" i="4"/>
  <c r="H5797" i="4"/>
  <c r="H1856" i="4"/>
  <c r="H6019" i="4"/>
  <c r="H6227" i="4"/>
  <c r="H1188" i="4"/>
  <c r="H6500" i="4"/>
  <c r="H6310" i="4"/>
  <c r="H1349" i="4"/>
  <c r="H2396" i="4"/>
  <c r="H1687" i="4"/>
  <c r="H1688" i="4"/>
  <c r="H2397" i="4"/>
  <c r="H2578" i="4"/>
  <c r="H1857" i="4"/>
  <c r="H1350" i="4"/>
  <c r="H5696" i="4"/>
  <c r="H7362" i="4"/>
  <c r="H3436" i="4"/>
  <c r="H1858" i="4"/>
  <c r="H2224" i="4"/>
  <c r="H2751" i="4"/>
  <c r="H2935" i="4"/>
  <c r="H2398" i="4"/>
  <c r="H2035" i="4"/>
  <c r="H7701" i="4"/>
  <c r="H1523" i="4"/>
  <c r="H2225" i="4"/>
  <c r="H6825" i="4"/>
  <c r="H2226" i="4"/>
  <c r="H2036" i="4"/>
  <c r="H2752" i="4"/>
  <c r="H2579" i="4"/>
  <c r="H2936" i="4"/>
  <c r="H1859" i="4"/>
  <c r="H2399" i="4"/>
  <c r="H2037" i="4"/>
  <c r="H611" i="4"/>
  <c r="H1860" i="4"/>
  <c r="H2038" i="4"/>
  <c r="H735" i="4"/>
  <c r="H6404" i="4"/>
  <c r="H3939" i="4"/>
  <c r="H394" i="4"/>
  <c r="H2227" i="4"/>
  <c r="H864" i="4"/>
  <c r="H2753" i="4"/>
  <c r="H1861" i="4"/>
  <c r="H1351" i="4"/>
  <c r="H1689" i="4"/>
  <c r="H7510" i="4"/>
  <c r="H4074" i="4"/>
  <c r="H7363" i="4"/>
  <c r="H6501" i="4"/>
  <c r="H2580" i="4"/>
  <c r="H865" i="4"/>
  <c r="H2581" i="4"/>
  <c r="H1352" i="4"/>
  <c r="H1862" i="4"/>
  <c r="H3608" i="4"/>
  <c r="H612" i="4"/>
  <c r="H2582" i="4"/>
  <c r="H233" i="4"/>
  <c r="H736" i="4"/>
  <c r="H2400" i="4"/>
  <c r="H1863" i="4"/>
  <c r="H3609" i="4"/>
  <c r="H1189" i="4"/>
  <c r="H2228" i="4"/>
  <c r="H3271" i="4"/>
  <c r="H3117" i="4"/>
  <c r="H1190" i="4"/>
  <c r="H311" i="4"/>
  <c r="H1191" i="4"/>
  <c r="H1029" i="4"/>
  <c r="H4780" i="4"/>
  <c r="H7113" i="4"/>
  <c r="H124" i="4"/>
  <c r="H1864" i="4"/>
  <c r="H89" i="4"/>
  <c r="H6826" i="4"/>
  <c r="H56" i="4"/>
  <c r="H2401" i="4"/>
  <c r="H125" i="4"/>
  <c r="H1030" i="4"/>
  <c r="H3799" i="4"/>
  <c r="H6827" i="4"/>
  <c r="H5142" i="4"/>
  <c r="H1690" i="4"/>
  <c r="H1192" i="4"/>
  <c r="H2402" i="4"/>
  <c r="H2229" i="4"/>
  <c r="H5486" i="4"/>
  <c r="H1691" i="4"/>
  <c r="H866" i="4"/>
  <c r="H126" i="4"/>
  <c r="H1353" i="4"/>
  <c r="H1031" i="4"/>
  <c r="H2039" i="4"/>
  <c r="H1354" i="4"/>
  <c r="H234" i="4"/>
  <c r="H497" i="4"/>
  <c r="H5035" i="4"/>
  <c r="H4643" i="4"/>
  <c r="H3800" i="4"/>
  <c r="H6666" i="4"/>
  <c r="H1355" i="4"/>
  <c r="H6667" i="4"/>
  <c r="H3118" i="4"/>
  <c r="H2230" i="4"/>
  <c r="H4361" i="4"/>
  <c r="H3437" i="4"/>
  <c r="H4222" i="4"/>
  <c r="H5697" i="4"/>
  <c r="H5036" i="4"/>
  <c r="H5037" i="4"/>
  <c r="H4501" i="4"/>
  <c r="H5487" i="4"/>
  <c r="H168" i="4"/>
  <c r="H3940" i="4"/>
  <c r="H235" i="4"/>
  <c r="H5143" i="4"/>
  <c r="H5698" i="4"/>
  <c r="H236" i="4"/>
  <c r="H4781" i="4"/>
  <c r="H3119" i="4"/>
  <c r="H7465" i="4"/>
  <c r="H4075" i="4"/>
  <c r="H4362" i="4"/>
  <c r="H5267" i="4"/>
  <c r="H5488" i="4"/>
  <c r="H5038" i="4"/>
  <c r="H1356" i="4"/>
  <c r="H5373" i="4"/>
  <c r="H5268" i="4"/>
  <c r="H4363" i="4"/>
  <c r="H2583" i="4"/>
  <c r="H5269" i="4"/>
  <c r="H6405" i="4"/>
  <c r="H2231" i="4"/>
  <c r="H7466" i="4"/>
  <c r="H7467" i="4"/>
  <c r="H613" i="4"/>
  <c r="H2232" i="4"/>
  <c r="H5039" i="4"/>
  <c r="H737" i="4"/>
  <c r="H5597" i="4"/>
  <c r="H7114" i="4"/>
  <c r="H5374" i="4"/>
  <c r="H5270" i="4"/>
  <c r="H5798" i="4"/>
  <c r="H5598" i="4"/>
  <c r="H6020" i="4"/>
  <c r="H5489" i="4"/>
  <c r="H1032" i="4"/>
  <c r="H5271" i="4"/>
  <c r="H6502" i="4"/>
  <c r="H4644" i="4"/>
  <c r="H4076" i="4"/>
  <c r="H5144" i="4"/>
  <c r="H5145" i="4"/>
  <c r="H4223" i="4"/>
  <c r="H3120" i="4"/>
  <c r="H2403" i="4"/>
  <c r="H312" i="4"/>
  <c r="H2404" i="4"/>
  <c r="H5375" i="4"/>
  <c r="H738" i="4"/>
  <c r="H4502" i="4"/>
  <c r="H1193" i="4"/>
  <c r="H3801" i="4"/>
  <c r="H395" i="4"/>
  <c r="H1692" i="4"/>
  <c r="H4503" i="4"/>
  <c r="H4782" i="4"/>
  <c r="H1693" i="4"/>
  <c r="H4783" i="4"/>
  <c r="H5699" i="4"/>
  <c r="H5599" i="4"/>
  <c r="H5921" i="4"/>
  <c r="H6503" i="4"/>
  <c r="H5700" i="4"/>
  <c r="H6228" i="4"/>
  <c r="H5922" i="4"/>
  <c r="H2584" i="4"/>
  <c r="H4784" i="4"/>
  <c r="H4224" i="4"/>
  <c r="H6130" i="4"/>
  <c r="H5490" i="4"/>
  <c r="H3802" i="4"/>
  <c r="H4645" i="4"/>
  <c r="H5491" i="4"/>
  <c r="H5799" i="4"/>
  <c r="H5272" i="4"/>
  <c r="H4646" i="4"/>
  <c r="H6406" i="4"/>
  <c r="H2040" i="4"/>
  <c r="H3803" i="4"/>
  <c r="H3941" i="4"/>
  <c r="H5800" i="4"/>
  <c r="H5801" i="4"/>
  <c r="H4919" i="4"/>
  <c r="H5146" i="4"/>
  <c r="H5802" i="4"/>
  <c r="H1033" i="4"/>
  <c r="H7265" i="4"/>
  <c r="H5492" i="4"/>
  <c r="H237" i="4"/>
  <c r="H5701" i="4"/>
  <c r="H867" i="4"/>
  <c r="H7419" i="4"/>
  <c r="H1194" i="4"/>
  <c r="H7588" i="4"/>
  <c r="H2937" i="4"/>
  <c r="H3272" i="4"/>
  <c r="H6576" i="4"/>
  <c r="H3273" i="4"/>
  <c r="H2938" i="4"/>
  <c r="H5923" i="4"/>
  <c r="H2754" i="4"/>
  <c r="H5600" i="4"/>
  <c r="H7511" i="4"/>
  <c r="H6229" i="4"/>
  <c r="H6577" i="4"/>
  <c r="H2585" i="4"/>
  <c r="H36" i="4"/>
  <c r="H4225" i="4"/>
  <c r="H4364" i="4"/>
  <c r="H1357" i="4"/>
  <c r="H4077" i="4"/>
  <c r="H868" i="4"/>
  <c r="H1358" i="4"/>
  <c r="H6407" i="4"/>
  <c r="H5702" i="4"/>
  <c r="H5376" i="4"/>
  <c r="H7115" i="4"/>
  <c r="H1359" i="4"/>
  <c r="H7266" i="4"/>
  <c r="H5803" i="4"/>
  <c r="H5377" i="4"/>
  <c r="H1360" i="4"/>
  <c r="H6311" i="4"/>
  <c r="H498" i="4"/>
  <c r="H3610" i="4"/>
  <c r="H2233" i="4"/>
  <c r="H2586" i="4"/>
  <c r="H4226" i="4"/>
  <c r="H499" i="4"/>
  <c r="H5703" i="4"/>
  <c r="H5147" i="4"/>
  <c r="H1865" i="4"/>
  <c r="H1034" i="4"/>
  <c r="H7321" i="4"/>
  <c r="H2939" i="4"/>
  <c r="H614" i="4"/>
  <c r="H4785" i="4"/>
  <c r="H4078" i="4"/>
  <c r="H1866" i="4"/>
  <c r="H238" i="4"/>
  <c r="H2041" i="4"/>
  <c r="H5040" i="4"/>
  <c r="H3804" i="4"/>
  <c r="H3942" i="4"/>
  <c r="H2755" i="4"/>
  <c r="H7166" i="4"/>
  <c r="H1361" i="4"/>
  <c r="H5378" i="4"/>
  <c r="H6230" i="4"/>
  <c r="H1035" i="4"/>
  <c r="H5493" i="4"/>
  <c r="H6231" i="4"/>
  <c r="H6668" i="4"/>
  <c r="H5704" i="4"/>
  <c r="H3121" i="4"/>
  <c r="H4365" i="4"/>
  <c r="H5148" i="4"/>
  <c r="H2234" i="4"/>
  <c r="H2405" i="4"/>
  <c r="H6021" i="4"/>
  <c r="H739" i="4"/>
  <c r="H1362" i="4"/>
  <c r="H6942" i="4"/>
  <c r="H1524" i="4"/>
  <c r="H6504" i="4"/>
  <c r="H7642" i="4"/>
  <c r="H4920" i="4"/>
  <c r="H7167" i="4"/>
  <c r="H7420" i="4"/>
  <c r="H6943" i="4"/>
  <c r="H7168" i="4"/>
  <c r="H7220" i="4"/>
  <c r="H7067" i="4"/>
  <c r="H6669" i="4"/>
  <c r="H6670" i="4"/>
  <c r="H7267" i="4"/>
  <c r="H7322" i="4"/>
  <c r="H6888" i="4"/>
  <c r="H7116" i="4"/>
  <c r="H7323" i="4"/>
  <c r="H7068" i="4"/>
  <c r="H7012" i="4"/>
  <c r="H7117" i="4"/>
  <c r="H7069" i="4"/>
  <c r="H7221" i="4"/>
  <c r="H7118" i="4"/>
  <c r="H7222" i="4"/>
  <c r="H2587" i="4"/>
  <c r="H7070" i="4"/>
  <c r="H1867" i="4"/>
  <c r="H4504" i="4"/>
  <c r="H869" i="4"/>
  <c r="H4921" i="4"/>
  <c r="H3438" i="4"/>
  <c r="H5379" i="4"/>
  <c r="H2042" i="4"/>
  <c r="H2756" i="4"/>
  <c r="H5601" i="4"/>
  <c r="H6022" i="4"/>
  <c r="H3611" i="4"/>
  <c r="H1036" i="4"/>
  <c r="H1525" i="4"/>
  <c r="H615" i="4"/>
  <c r="H7512" i="4"/>
  <c r="H7620" i="4"/>
  <c r="H2757" i="4"/>
  <c r="H396" i="4"/>
  <c r="H5273" i="4"/>
  <c r="H4505" i="4"/>
  <c r="H1363" i="4"/>
  <c r="H4227" i="4"/>
  <c r="H2043" i="4"/>
  <c r="H870" i="4"/>
  <c r="H3612" i="4"/>
  <c r="H1037" i="4"/>
  <c r="H1526" i="4"/>
  <c r="H1868" i="4"/>
  <c r="H3122" i="4"/>
  <c r="H4922" i="4"/>
  <c r="H500" i="4"/>
  <c r="H1364" i="4"/>
  <c r="H4506" i="4"/>
  <c r="H1527" i="4"/>
  <c r="H2044" i="4"/>
  <c r="H4228" i="4"/>
  <c r="H4786" i="4"/>
  <c r="H7702" i="4"/>
  <c r="H616" i="4"/>
  <c r="H7013" i="4"/>
  <c r="H6764" i="4"/>
  <c r="H740" i="4"/>
  <c r="H6765" i="4"/>
  <c r="H6578" i="4"/>
  <c r="H5602" i="4"/>
  <c r="H5804" i="4"/>
  <c r="H6312" i="4"/>
  <c r="H5805" i="4"/>
  <c r="H617" i="4"/>
  <c r="H618" i="4"/>
  <c r="H6131" i="4"/>
  <c r="H1869" i="4"/>
  <c r="H1528" i="4"/>
  <c r="H1038" i="4"/>
  <c r="H5603" i="4"/>
  <c r="H3274" i="4"/>
  <c r="H3613" i="4"/>
  <c r="H4923" i="4"/>
  <c r="H4079" i="4"/>
  <c r="H7268" i="4"/>
  <c r="H619" i="4"/>
  <c r="H7324" i="4"/>
  <c r="H6232" i="4"/>
  <c r="H6579" i="4"/>
  <c r="H2940" i="4"/>
  <c r="H3614" i="4"/>
  <c r="H2406" i="4"/>
  <c r="H4366" i="4"/>
  <c r="H6023" i="4"/>
  <c r="H4924" i="4"/>
  <c r="H1870" i="4"/>
  <c r="H7513" i="4"/>
  <c r="H7556" i="4"/>
  <c r="H7589" i="4"/>
  <c r="H5806" i="4"/>
  <c r="H5924" i="4"/>
  <c r="H2045" i="4"/>
  <c r="H397" i="4"/>
  <c r="H6828" i="4"/>
  <c r="H6889" i="4"/>
  <c r="H3439" i="4"/>
  <c r="H871" i="4"/>
  <c r="H7421" i="4"/>
  <c r="H3615" i="4"/>
  <c r="H3440" i="4"/>
  <c r="H3616" i="4"/>
  <c r="H4787" i="4"/>
  <c r="H6505" i="4"/>
  <c r="H2758" i="4"/>
  <c r="H2235" i="4"/>
  <c r="H4367" i="4"/>
  <c r="H4647" i="4"/>
  <c r="H1529" i="4"/>
  <c r="H2588" i="4"/>
  <c r="H4925" i="4"/>
  <c r="H5494" i="4"/>
  <c r="H5149" i="4"/>
  <c r="H1694" i="4"/>
  <c r="H5807" i="4"/>
  <c r="H2046" i="4"/>
  <c r="H3617" i="4"/>
  <c r="H4229" i="4"/>
  <c r="H4788" i="4"/>
  <c r="H7169" i="4"/>
  <c r="H2759" i="4"/>
  <c r="H7683" i="4"/>
  <c r="H2236" i="4"/>
  <c r="H4507" i="4"/>
  <c r="H4648" i="4"/>
  <c r="H1365" i="4"/>
  <c r="H2407" i="4"/>
  <c r="H3805" i="4"/>
  <c r="H3123" i="4"/>
  <c r="H4508" i="4"/>
  <c r="H741" i="4"/>
  <c r="H7514" i="4"/>
  <c r="H3124" i="4"/>
  <c r="H4926" i="4"/>
  <c r="H6829" i="4"/>
  <c r="H6313" i="4"/>
  <c r="H1871" i="4"/>
  <c r="H6132" i="4"/>
  <c r="H4509" i="4"/>
  <c r="H4649" i="4"/>
  <c r="H1039" i="4"/>
  <c r="H313" i="4"/>
  <c r="H2589" i="4"/>
  <c r="H169" i="4"/>
  <c r="H2760" i="4"/>
  <c r="H7170" i="4"/>
  <c r="H5041" i="4"/>
  <c r="H501" i="4"/>
  <c r="H1530" i="4"/>
  <c r="H1195" i="4"/>
  <c r="H502" i="4"/>
  <c r="H1872" i="4"/>
  <c r="H742" i="4"/>
  <c r="H314" i="4"/>
  <c r="H398" i="4"/>
  <c r="H2408" i="4"/>
  <c r="H3441" i="4"/>
  <c r="H2590" i="4"/>
  <c r="H4650" i="4"/>
  <c r="H7014" i="4"/>
  <c r="H5380" i="4"/>
  <c r="H3618" i="4"/>
  <c r="H4510" i="4"/>
  <c r="H6580" i="4"/>
  <c r="H7557" i="4"/>
  <c r="H7621" i="4"/>
  <c r="H7015" i="4"/>
  <c r="H7660" i="4"/>
  <c r="H6506" i="4"/>
  <c r="H7364" i="4"/>
  <c r="H5381" i="4"/>
  <c r="H6408" i="4"/>
  <c r="H6671" i="4"/>
  <c r="H5925" i="4"/>
  <c r="H6672" i="4"/>
  <c r="H5042" i="4"/>
  <c r="H6581" i="4"/>
  <c r="H6024" i="4"/>
  <c r="H1366" i="4"/>
  <c r="H872" i="4"/>
  <c r="H1531" i="4"/>
  <c r="H2409" i="4"/>
  <c r="H5043" i="4"/>
  <c r="H1040" i="4"/>
  <c r="H3442" i="4"/>
  <c r="H2410" i="4"/>
  <c r="H3619" i="4"/>
  <c r="H873" i="4"/>
  <c r="H874" i="4"/>
  <c r="H2761" i="4"/>
  <c r="H5274" i="4"/>
  <c r="H4230" i="4"/>
  <c r="H3943" i="4"/>
  <c r="H4080" i="4"/>
  <c r="H3125" i="4"/>
  <c r="H4081" i="4"/>
  <c r="H3944" i="4"/>
  <c r="H3945" i="4"/>
  <c r="H4082" i="4"/>
  <c r="H1695" i="4"/>
  <c r="H1367" i="4"/>
  <c r="H2411" i="4"/>
  <c r="H1696" i="4"/>
  <c r="H2591" i="4"/>
  <c r="H2762" i="4"/>
  <c r="H1368" i="4"/>
  <c r="H1873" i="4"/>
  <c r="H6582" i="4"/>
  <c r="H743" i="4"/>
  <c r="H3275" i="4"/>
  <c r="H744" i="4"/>
  <c r="H6409" i="4"/>
  <c r="H2763" i="4"/>
  <c r="H6133" i="4"/>
  <c r="H127" i="4"/>
  <c r="H6830" i="4"/>
  <c r="H3620" i="4"/>
  <c r="H239" i="4"/>
  <c r="H6134" i="4"/>
  <c r="H7558" i="4"/>
  <c r="H7590" i="4"/>
  <c r="H4231" i="4"/>
  <c r="H3276" i="4"/>
  <c r="H4368" i="4"/>
  <c r="H2764" i="4"/>
  <c r="H4789" i="4"/>
  <c r="H7724" i="4"/>
  <c r="H5382" i="4"/>
  <c r="H5275" i="4"/>
  <c r="H1369" i="4"/>
  <c r="H7725" i="4"/>
  <c r="H4232" i="4"/>
  <c r="H7672" i="4"/>
  <c r="H5044" i="4"/>
  <c r="H4083" i="4"/>
  <c r="H745" i="4"/>
  <c r="H5276" i="4"/>
  <c r="H4927" i="4"/>
  <c r="H3621" i="4"/>
  <c r="H2765" i="4"/>
  <c r="H6673" i="4"/>
  <c r="H746" i="4"/>
  <c r="H4651" i="4"/>
  <c r="H5277" i="4"/>
  <c r="H5604" i="4"/>
  <c r="H6135" i="4"/>
  <c r="H4084" i="4"/>
  <c r="H4233" i="4"/>
  <c r="H747" i="4"/>
  <c r="H2237" i="4"/>
  <c r="H1041" i="4"/>
  <c r="H7325" i="4"/>
  <c r="H3126" i="4"/>
  <c r="H7468" i="4"/>
  <c r="H6025" i="4"/>
  <c r="H57" i="4"/>
  <c r="H7326" i="4"/>
  <c r="H1874" i="4"/>
  <c r="H1370" i="4"/>
  <c r="H315" i="4"/>
  <c r="H5808" i="4"/>
  <c r="H1875" i="4"/>
  <c r="H7422" i="4"/>
  <c r="H5926" i="4"/>
  <c r="H1371" i="4"/>
  <c r="H3277" i="4"/>
  <c r="H2047" i="4"/>
  <c r="H240" i="4"/>
  <c r="H4790" i="4"/>
  <c r="H748" i="4"/>
  <c r="H4234" i="4"/>
  <c r="H875" i="4"/>
  <c r="H1697" i="4"/>
  <c r="H5809" i="4"/>
  <c r="H3622" i="4"/>
  <c r="H1876" i="4"/>
  <c r="H2766" i="4"/>
  <c r="H2238" i="4"/>
  <c r="H4652" i="4"/>
  <c r="H5495" i="4"/>
  <c r="H7269" i="4"/>
  <c r="H6233" i="4"/>
  <c r="H7270" i="4"/>
  <c r="H7515" i="4"/>
  <c r="H7703" i="4"/>
  <c r="H3278" i="4"/>
  <c r="H7327" i="4"/>
  <c r="H6766" i="4"/>
  <c r="H2941" i="4"/>
  <c r="H3127" i="4"/>
  <c r="H3946" i="4"/>
  <c r="H3947" i="4"/>
  <c r="H3623" i="4"/>
  <c r="H3948" i="4"/>
  <c r="H3279" i="4"/>
  <c r="H5278" i="4"/>
  <c r="H2767" i="4"/>
  <c r="H4235" i="4"/>
  <c r="H3128" i="4"/>
  <c r="H2942" i="4"/>
  <c r="H3949" i="4"/>
  <c r="H3280" i="4"/>
  <c r="H1698" i="4"/>
  <c r="H3281" i="4"/>
  <c r="H3950" i="4"/>
  <c r="H1877" i="4"/>
  <c r="H7661" i="4"/>
  <c r="H6831" i="4"/>
  <c r="H4511" i="4"/>
  <c r="H2239" i="4"/>
  <c r="H3624" i="4"/>
  <c r="H1372" i="4"/>
  <c r="H2240" i="4"/>
  <c r="H1196" i="4"/>
  <c r="H316" i="4"/>
  <c r="H1042" i="4"/>
  <c r="H5605" i="4"/>
  <c r="H90" i="4"/>
  <c r="H399" i="4"/>
  <c r="H400" i="4"/>
  <c r="H5496" i="4"/>
  <c r="H317" i="4"/>
  <c r="H7423" i="4"/>
  <c r="H3282" i="4"/>
  <c r="H318" i="4"/>
  <c r="H876" i="4"/>
  <c r="H2048" i="4"/>
  <c r="H4512" i="4"/>
  <c r="H7071" i="4"/>
  <c r="H2592" i="4"/>
  <c r="H5606" i="4"/>
  <c r="H5810" i="4"/>
  <c r="H7223" i="4"/>
  <c r="H7365" i="4"/>
  <c r="H620" i="4"/>
  <c r="H5383" i="4"/>
  <c r="H503" i="4"/>
  <c r="H4653" i="4"/>
  <c r="H1878" i="4"/>
  <c r="H5811" i="4"/>
  <c r="H2768" i="4"/>
  <c r="H6410" i="4"/>
  <c r="H3951" i="4"/>
  <c r="H7224" i="4"/>
  <c r="H6411" i="4"/>
  <c r="H3625" i="4"/>
  <c r="H3952" i="4"/>
  <c r="H621" i="4"/>
  <c r="H2241" i="4"/>
  <c r="H2769" i="4"/>
  <c r="H2242" i="4"/>
  <c r="H3443" i="4"/>
  <c r="H2593" i="4"/>
  <c r="H2049" i="4"/>
  <c r="H7559" i="4"/>
  <c r="H5150" i="4"/>
  <c r="H1373" i="4"/>
  <c r="H5607" i="4"/>
  <c r="H5045" i="4"/>
  <c r="H5046" i="4"/>
  <c r="H4513" i="4"/>
  <c r="H3953" i="4"/>
  <c r="H5384" i="4"/>
  <c r="H1879" i="4"/>
  <c r="H2050" i="4"/>
  <c r="H2051" i="4"/>
  <c r="H3806" i="4"/>
  <c r="H4791" i="4"/>
  <c r="H6234" i="4"/>
  <c r="H4085" i="4"/>
  <c r="H1043" i="4"/>
  <c r="H5705" i="4"/>
  <c r="H3129" i="4"/>
  <c r="H3444" i="4"/>
  <c r="H2594" i="4"/>
  <c r="H1374" i="4"/>
  <c r="H91" i="4"/>
  <c r="H3626" i="4"/>
  <c r="H2052" i="4"/>
  <c r="H2595" i="4"/>
  <c r="H1044" i="4"/>
  <c r="H2412" i="4"/>
  <c r="H2943" i="4"/>
  <c r="H3130" i="4"/>
  <c r="H2596" i="4"/>
  <c r="H1880" i="4"/>
  <c r="H4654" i="4"/>
  <c r="H3131" i="4"/>
  <c r="H3807" i="4"/>
  <c r="H4655" i="4"/>
  <c r="H6026" i="4"/>
  <c r="H5151" i="4"/>
  <c r="H5812" i="4"/>
  <c r="H504" i="4"/>
  <c r="H2243" i="4"/>
  <c r="H1881" i="4"/>
  <c r="H7560" i="4"/>
  <c r="H1532" i="4"/>
  <c r="H401" i="4"/>
  <c r="H319" i="4"/>
  <c r="H5047" i="4"/>
  <c r="H877" i="4"/>
  <c r="H402" i="4"/>
  <c r="H622" i="4"/>
  <c r="H1375" i="4"/>
  <c r="H878" i="4"/>
  <c r="H320" i="4"/>
  <c r="H879" i="4"/>
  <c r="H1376" i="4"/>
  <c r="H1197" i="4"/>
  <c r="H2053" i="4"/>
  <c r="H5152" i="4"/>
  <c r="H6583" i="4"/>
  <c r="H1533" i="4"/>
  <c r="H1377" i="4"/>
  <c r="H1045" i="4"/>
  <c r="H1046" i="4"/>
  <c r="H1534" i="4"/>
  <c r="H1198" i="4"/>
  <c r="H3808" i="4"/>
  <c r="H505" i="4"/>
  <c r="H2054" i="4"/>
  <c r="H1199" i="4"/>
  <c r="H1200" i="4"/>
  <c r="H1535" i="4"/>
  <c r="H4792" i="4"/>
  <c r="H3132" i="4"/>
  <c r="H7171" i="4"/>
  <c r="H403" i="4"/>
  <c r="H1378" i="4"/>
  <c r="H4086" i="4"/>
  <c r="H6674" i="4"/>
  <c r="H6675" i="4"/>
  <c r="H3283" i="4"/>
  <c r="H7516" i="4"/>
  <c r="H6890" i="4"/>
  <c r="H880" i="4"/>
  <c r="H6832" i="4"/>
  <c r="H5279" i="4"/>
  <c r="H7328" i="4"/>
  <c r="H7726" i="4"/>
  <c r="H4656" i="4"/>
  <c r="H1699" i="4"/>
  <c r="H2055" i="4"/>
  <c r="H2413" i="4"/>
  <c r="H3809" i="4"/>
  <c r="H3284" i="4"/>
  <c r="H6833" i="4"/>
  <c r="H6507" i="4"/>
  <c r="H4657" i="4"/>
  <c r="H4087" i="4"/>
  <c r="H7517" i="4"/>
  <c r="H2944" i="4"/>
  <c r="H6767" i="4"/>
  <c r="H7424" i="4"/>
  <c r="H5706" i="4"/>
  <c r="H881" i="4"/>
  <c r="H623" i="4"/>
  <c r="H5608" i="4"/>
  <c r="H6944" i="4"/>
  <c r="H7072" i="4"/>
  <c r="H7225" i="4"/>
  <c r="H7329" i="4"/>
  <c r="H4793" i="4"/>
  <c r="H7622" i="4"/>
  <c r="H7330" i="4"/>
  <c r="H2945" i="4"/>
  <c r="H7366" i="4"/>
  <c r="H6027" i="4"/>
  <c r="H2597" i="4"/>
  <c r="H6314" i="4"/>
  <c r="H7172" i="4"/>
  <c r="H2414" i="4"/>
  <c r="H4369" i="4"/>
  <c r="H1047" i="4"/>
  <c r="H1201" i="4"/>
  <c r="H2770" i="4"/>
  <c r="H7704" i="4"/>
  <c r="H4658" i="4"/>
  <c r="H2946" i="4"/>
  <c r="H3445" i="4"/>
  <c r="H1202" i="4"/>
  <c r="H4794" i="4"/>
  <c r="H2415" i="4"/>
  <c r="H4795" i="4"/>
  <c r="H4796" i="4"/>
  <c r="H3285" i="4"/>
  <c r="H2416" i="4"/>
  <c r="H7367" i="4"/>
  <c r="H7173" i="4"/>
  <c r="H2947" i="4"/>
  <c r="H1536" i="4"/>
  <c r="H3286" i="4"/>
  <c r="H1203" i="4"/>
  <c r="H3287" i="4"/>
  <c r="H4928" i="4"/>
  <c r="H2948" i="4"/>
  <c r="H7561" i="4"/>
  <c r="H2056" i="4"/>
  <c r="H5153" i="4"/>
  <c r="H1700" i="4"/>
  <c r="H3627" i="4"/>
  <c r="H3810" i="4"/>
  <c r="H1204" i="4"/>
  <c r="H3628" i="4"/>
  <c r="H7469" i="4"/>
  <c r="H2598" i="4"/>
  <c r="H5048" i="4"/>
  <c r="H5280" i="4"/>
  <c r="H7226" i="4"/>
  <c r="H3446" i="4"/>
  <c r="H3811" i="4"/>
  <c r="H4370" i="4"/>
  <c r="H2057" i="4"/>
  <c r="H2417" i="4"/>
  <c r="H4797" i="4"/>
  <c r="H7174" i="4"/>
  <c r="H2418" i="4"/>
  <c r="H6584" i="4"/>
  <c r="H7016" i="4"/>
  <c r="H6235" i="4"/>
  <c r="H6585" i="4"/>
  <c r="H5281" i="4"/>
  <c r="H1882" i="4"/>
  <c r="H5813" i="4"/>
  <c r="H6945" i="4"/>
  <c r="H2419" i="4"/>
  <c r="H7673" i="4"/>
  <c r="H5497" i="4"/>
  <c r="H3812" i="4"/>
  <c r="H6236" i="4"/>
  <c r="H4514" i="4"/>
  <c r="H7623" i="4"/>
  <c r="H5049" i="4"/>
  <c r="H5154" i="4"/>
  <c r="H2244" i="4"/>
  <c r="H506" i="4"/>
  <c r="H1883" i="4"/>
  <c r="H1205" i="4"/>
  <c r="H6412" i="4"/>
  <c r="H4088" i="4"/>
  <c r="H3133" i="4"/>
  <c r="H7727" i="4"/>
  <c r="H6834" i="4"/>
  <c r="H7624" i="4"/>
  <c r="H7119" i="4"/>
  <c r="H241" i="4"/>
  <c r="H882" i="4"/>
  <c r="H6891" i="4"/>
  <c r="H1701" i="4"/>
  <c r="H7518" i="4"/>
  <c r="H1206" i="4"/>
  <c r="H4929" i="4"/>
  <c r="H3288" i="4"/>
  <c r="H321" i="4"/>
  <c r="H3954" i="4"/>
  <c r="H2058" i="4"/>
  <c r="H1702" i="4"/>
  <c r="H3955" i="4"/>
  <c r="H507" i="4"/>
  <c r="H2420" i="4"/>
  <c r="H3813" i="4"/>
  <c r="H2059" i="4"/>
  <c r="H3289" i="4"/>
  <c r="H5609" i="4"/>
  <c r="H3814" i="4"/>
  <c r="H3447" i="4"/>
  <c r="H1884" i="4"/>
  <c r="H4089" i="4"/>
  <c r="H4090" i="4"/>
  <c r="H3815" i="4"/>
  <c r="H3134" i="4"/>
  <c r="H4659" i="4"/>
  <c r="H4930" i="4"/>
  <c r="H3448" i="4"/>
  <c r="H4798" i="4"/>
  <c r="H624" i="4"/>
  <c r="H1885" i="4"/>
  <c r="H2599" i="4"/>
  <c r="H3629" i="4"/>
  <c r="H2421" i="4"/>
  <c r="H3290" i="4"/>
  <c r="H2060" i="4"/>
  <c r="H2771" i="4"/>
  <c r="H3630" i="4"/>
  <c r="H6892" i="4"/>
  <c r="H4660" i="4"/>
  <c r="H2422" i="4"/>
  <c r="H1886" i="4"/>
  <c r="H2772" i="4"/>
  <c r="H1887" i="4"/>
  <c r="H7674" i="4"/>
  <c r="H2949" i="4"/>
  <c r="H2061" i="4"/>
  <c r="H3631" i="4"/>
  <c r="H1888" i="4"/>
  <c r="H1537" i="4"/>
  <c r="H404" i="4"/>
  <c r="H508" i="4"/>
  <c r="H2600" i="4"/>
  <c r="H2062" i="4"/>
  <c r="H7271" i="4"/>
  <c r="H2601" i="4"/>
  <c r="H4515" i="4"/>
  <c r="H4661" i="4"/>
  <c r="H3135" i="4"/>
  <c r="H4236" i="4"/>
  <c r="H5155" i="4"/>
  <c r="H3632" i="4"/>
  <c r="H4516" i="4"/>
  <c r="H3291" i="4"/>
  <c r="H509" i="4"/>
  <c r="H1379" i="4"/>
  <c r="H7425" i="4"/>
  <c r="H883" i="4"/>
  <c r="H5707" i="4"/>
  <c r="H4662" i="4"/>
  <c r="H3633" i="4"/>
  <c r="H1889" i="4"/>
  <c r="H6508" i="4"/>
  <c r="H3956" i="4"/>
  <c r="H2245" i="4"/>
  <c r="H3634" i="4"/>
  <c r="H4799" i="4"/>
  <c r="H7017" i="4"/>
  <c r="H3816" i="4"/>
  <c r="H2423" i="4"/>
  <c r="H3635" i="4"/>
  <c r="H1890" i="4"/>
  <c r="H1538" i="4"/>
  <c r="H5282" i="4"/>
  <c r="H1539" i="4"/>
  <c r="H1703" i="4"/>
  <c r="H6946" i="4"/>
  <c r="H2773" i="4"/>
  <c r="H3957" i="4"/>
  <c r="H2424" i="4"/>
  <c r="H3958" i="4"/>
  <c r="H1048" i="4"/>
  <c r="H3292" i="4"/>
  <c r="H2602" i="4"/>
  <c r="H1891" i="4"/>
  <c r="H1540" i="4"/>
  <c r="H749" i="4"/>
  <c r="H3449" i="4"/>
  <c r="H2950" i="4"/>
  <c r="H6509" i="4"/>
  <c r="H884" i="4"/>
  <c r="H2063" i="4"/>
  <c r="H2951" i="4"/>
  <c r="H4800" i="4"/>
  <c r="H3136" i="4"/>
  <c r="H4371" i="4"/>
  <c r="H2952" i="4"/>
  <c r="H5927" i="4"/>
  <c r="H1704" i="4"/>
  <c r="H5498" i="4"/>
  <c r="H7643" i="4"/>
  <c r="H625" i="4"/>
  <c r="H6586" i="4"/>
  <c r="H2603" i="4"/>
  <c r="H1892" i="4"/>
  <c r="H2246" i="4"/>
  <c r="H1380" i="4"/>
  <c r="H3450" i="4"/>
  <c r="H4237" i="4"/>
  <c r="H4801" i="4"/>
  <c r="H1049" i="4"/>
  <c r="H1893" i="4"/>
  <c r="H2425" i="4"/>
  <c r="H1381" i="4"/>
  <c r="H5156" i="4"/>
  <c r="H1894" i="4"/>
  <c r="H2604" i="4"/>
  <c r="H1895" i="4"/>
  <c r="H1050" i="4"/>
  <c r="H1705" i="4"/>
  <c r="H2953" i="4"/>
  <c r="H7519" i="4"/>
  <c r="H7591" i="4"/>
  <c r="H2774" i="4"/>
  <c r="H885" i="4"/>
  <c r="H242" i="4"/>
  <c r="H1896" i="4"/>
  <c r="H2247" i="4"/>
  <c r="H1706" i="4"/>
  <c r="H3137" i="4"/>
  <c r="H7426" i="4"/>
  <c r="H6413" i="4"/>
  <c r="H7520" i="4"/>
  <c r="H4663" i="4"/>
  <c r="H3636" i="4"/>
  <c r="H2248" i="4"/>
  <c r="H4802" i="4"/>
  <c r="H626" i="4"/>
  <c r="H2775" i="4"/>
  <c r="H6510" i="4"/>
  <c r="H6893" i="4"/>
  <c r="H6768" i="4"/>
  <c r="H5283" i="4"/>
  <c r="H6414" i="4"/>
  <c r="H6587" i="4"/>
  <c r="H2249" i="4"/>
  <c r="H3293" i="4"/>
  <c r="H3637" i="4"/>
  <c r="H5050" i="4"/>
  <c r="H243" i="4"/>
  <c r="H2064" i="4"/>
  <c r="H1382" i="4"/>
  <c r="H4517" i="4"/>
  <c r="H886" i="4"/>
  <c r="H322" i="4"/>
  <c r="H627" i="4"/>
  <c r="H4238" i="4"/>
  <c r="H3959" i="4"/>
  <c r="H750" i="4"/>
  <c r="H4091" i="4"/>
  <c r="H4803" i="4"/>
  <c r="H3451" i="4"/>
  <c r="H1051" i="4"/>
  <c r="H2776" i="4"/>
  <c r="H4372" i="4"/>
  <c r="H5708" i="4"/>
  <c r="H3960" i="4"/>
  <c r="H7018" i="4"/>
  <c r="H4804" i="4"/>
  <c r="H3638" i="4"/>
  <c r="H1383" i="4"/>
  <c r="H1384" i="4"/>
  <c r="H405" i="4"/>
  <c r="H4805" i="4"/>
  <c r="H2605" i="4"/>
  <c r="H3452" i="4"/>
  <c r="H2954" i="4"/>
  <c r="H7073" i="4"/>
  <c r="H887" i="4"/>
  <c r="H2065" i="4"/>
  <c r="H5928" i="4"/>
  <c r="H6028" i="4"/>
  <c r="H5157" i="4"/>
  <c r="H7368" i="4"/>
  <c r="H2777" i="4"/>
  <c r="H7369" i="4"/>
  <c r="H4518" i="4"/>
  <c r="H3453" i="4"/>
  <c r="H170" i="4"/>
  <c r="H7427" i="4"/>
  <c r="H171" i="4"/>
  <c r="H1385" i="4"/>
  <c r="H510" i="4"/>
  <c r="H511" i="4"/>
  <c r="H323" i="4"/>
  <c r="H2066" i="4"/>
  <c r="H628" i="4"/>
  <c r="H629" i="4"/>
  <c r="H6315" i="4"/>
  <c r="H128" i="4"/>
  <c r="H1052" i="4"/>
  <c r="H1386" i="4"/>
  <c r="H6237" i="4"/>
  <c r="H2955" i="4"/>
  <c r="H324" i="4"/>
  <c r="H6947" i="4"/>
  <c r="H7521" i="4"/>
  <c r="H6316" i="4"/>
  <c r="H2778" i="4"/>
  <c r="H4092" i="4"/>
  <c r="H2250" i="4"/>
  <c r="H2067" i="4"/>
  <c r="H7227" i="4"/>
  <c r="H2779" i="4"/>
  <c r="H2251" i="4"/>
  <c r="H3454" i="4"/>
  <c r="H2780" i="4"/>
  <c r="H4806" i="4"/>
  <c r="H3639" i="4"/>
  <c r="H4807" i="4"/>
  <c r="H3640" i="4"/>
  <c r="H4931" i="4"/>
  <c r="H5385" i="4"/>
  <c r="H3641" i="4"/>
  <c r="H6029" i="4"/>
  <c r="H4093" i="4"/>
  <c r="H1053" i="4"/>
  <c r="H6136" i="4"/>
  <c r="H5929" i="4"/>
  <c r="H2426" i="4"/>
  <c r="H5499" i="4"/>
  <c r="H4239" i="4"/>
  <c r="H2427" i="4"/>
  <c r="H2606" i="4"/>
  <c r="H4519" i="4"/>
  <c r="H406" i="4"/>
  <c r="H3817" i="4"/>
  <c r="H3642" i="4"/>
  <c r="H4094" i="4"/>
  <c r="H4664" i="4"/>
  <c r="H4373" i="4"/>
  <c r="H4095" i="4"/>
  <c r="H4240" i="4"/>
  <c r="H3961" i="4"/>
  <c r="H1207" i="4"/>
  <c r="H4096" i="4"/>
  <c r="H3455" i="4"/>
  <c r="H4520" i="4"/>
  <c r="H4097" i="4"/>
  <c r="H4665" i="4"/>
  <c r="H4521" i="4"/>
  <c r="H1387" i="4"/>
  <c r="H2781" i="4"/>
  <c r="H4522" i="4"/>
  <c r="H4098" i="4"/>
  <c r="H1707" i="4"/>
  <c r="H3643" i="4"/>
  <c r="H4241" i="4"/>
  <c r="H3456" i="4"/>
  <c r="H6030" i="4"/>
  <c r="H1388" i="4"/>
  <c r="H4808" i="4"/>
  <c r="H2428" i="4"/>
  <c r="H1054" i="4"/>
  <c r="H3644" i="4"/>
  <c r="H172" i="4"/>
  <c r="H3962" i="4"/>
  <c r="H2429" i="4"/>
  <c r="H3457" i="4"/>
  <c r="H7470" i="4"/>
  <c r="H3818" i="4"/>
  <c r="H2782" i="4"/>
  <c r="H3138" i="4"/>
  <c r="H2430" i="4"/>
  <c r="H3645" i="4"/>
  <c r="H4523" i="4"/>
  <c r="H2068" i="4"/>
  <c r="H2252" i="4"/>
  <c r="H2956" i="4"/>
  <c r="H512" i="4"/>
  <c r="H2253" i="4"/>
  <c r="H4374" i="4"/>
  <c r="H3294" i="4"/>
  <c r="H5814" i="4"/>
  <c r="H2069" i="4"/>
  <c r="H2957" i="4"/>
  <c r="H2254" i="4"/>
  <c r="H3819" i="4"/>
  <c r="H630" i="4"/>
  <c r="H4099" i="4"/>
  <c r="H1708" i="4"/>
  <c r="H2431" i="4"/>
  <c r="H5051" i="4"/>
  <c r="H4242" i="4"/>
  <c r="H3646" i="4"/>
  <c r="H4243" i="4"/>
  <c r="H2070" i="4"/>
  <c r="H3139" i="4"/>
  <c r="H7272" i="4"/>
  <c r="H1208" i="4"/>
  <c r="H5610" i="4"/>
  <c r="H3140" i="4"/>
  <c r="H2255" i="4"/>
  <c r="H6676" i="4"/>
  <c r="H5052" i="4"/>
  <c r="H1541" i="4"/>
  <c r="H2958" i="4"/>
  <c r="H888" i="4"/>
  <c r="H3647" i="4"/>
  <c r="H2959" i="4"/>
  <c r="H4375" i="4"/>
  <c r="H6317" i="4"/>
  <c r="H7074" i="4"/>
  <c r="H2783" i="4"/>
  <c r="H4932" i="4"/>
  <c r="H5815" i="4"/>
  <c r="H5158" i="4"/>
  <c r="H5500" i="4"/>
  <c r="H5386" i="4"/>
  <c r="H889" i="4"/>
  <c r="H6031" i="4"/>
  <c r="H5501" i="4"/>
  <c r="H6137" i="4"/>
  <c r="H1389" i="4"/>
  <c r="H6415" i="4"/>
  <c r="H6318" i="4"/>
  <c r="H6032" i="4"/>
  <c r="H5709" i="4"/>
  <c r="H5159" i="4"/>
  <c r="H5502" i="4"/>
  <c r="H1209" i="4"/>
  <c r="H5816" i="4"/>
  <c r="H5160" i="4"/>
  <c r="H1709" i="4"/>
  <c r="H4666" i="4"/>
  <c r="H7471" i="4"/>
  <c r="H3820" i="4"/>
  <c r="H1710" i="4"/>
  <c r="H4376" i="4"/>
  <c r="H2784" i="4"/>
  <c r="H1390" i="4"/>
  <c r="H6033" i="4"/>
  <c r="H6238" i="4"/>
  <c r="H2071" i="4"/>
  <c r="H1897" i="4"/>
  <c r="H4809" i="4"/>
  <c r="H7592" i="4"/>
  <c r="H7684" i="4"/>
  <c r="H3141" i="4"/>
  <c r="H3142" i="4"/>
  <c r="H2960" i="4"/>
  <c r="H3295" i="4"/>
  <c r="H3458" i="4"/>
  <c r="H3143" i="4"/>
  <c r="H3296" i="4"/>
  <c r="H3144" i="4"/>
  <c r="H4100" i="4"/>
  <c r="H3648" i="4"/>
  <c r="H3649" i="4"/>
  <c r="H3459" i="4"/>
  <c r="H3963" i="4"/>
  <c r="H3460" i="4"/>
  <c r="H3297" i="4"/>
  <c r="H3650" i="4"/>
  <c r="H3298" i="4"/>
  <c r="H1210" i="4"/>
  <c r="H2961" i="4"/>
  <c r="H2256" i="4"/>
  <c r="H7370" i="4"/>
  <c r="H4101" i="4"/>
  <c r="H3461" i="4"/>
  <c r="H3299" i="4"/>
  <c r="H2785" i="4"/>
  <c r="H4524" i="4"/>
  <c r="H3964" i="4"/>
  <c r="H3300" i="4"/>
  <c r="H4377" i="4"/>
  <c r="H2432" i="4"/>
  <c r="H3462" i="4"/>
  <c r="H1898" i="4"/>
  <c r="H1391" i="4"/>
  <c r="H4102" i="4"/>
  <c r="H4103" i="4"/>
  <c r="H4104" i="4"/>
  <c r="H2433" i="4"/>
  <c r="H3145" i="4"/>
  <c r="H4105" i="4"/>
  <c r="H2962" i="4"/>
  <c r="H751" i="4"/>
  <c r="H3821" i="4"/>
  <c r="H2607" i="4"/>
  <c r="H3651" i="4"/>
  <c r="H4106" i="4"/>
  <c r="H4378" i="4"/>
  <c r="H3301" i="4"/>
  <c r="H7593" i="4"/>
  <c r="H4810" i="4"/>
  <c r="H3146" i="4"/>
  <c r="H5930" i="4"/>
  <c r="H3302" i="4"/>
  <c r="H3463" i="4"/>
  <c r="H4667" i="4"/>
  <c r="H5931" i="4"/>
  <c r="H2257" i="4"/>
  <c r="H3464" i="4"/>
  <c r="H1711" i="4"/>
  <c r="H2434" i="4"/>
  <c r="H4244" i="4"/>
  <c r="H4245" i="4"/>
  <c r="H6138" i="4"/>
  <c r="H1542" i="4"/>
  <c r="H5611" i="4"/>
  <c r="H4246" i="4"/>
  <c r="H3822" i="4"/>
  <c r="H6588" i="4"/>
  <c r="H2786" i="4"/>
  <c r="H4379" i="4"/>
  <c r="H6139" i="4"/>
  <c r="H2608" i="4"/>
  <c r="H631" i="4"/>
  <c r="H2435" i="4"/>
  <c r="H7331" i="4"/>
  <c r="H407" i="4"/>
  <c r="H6511" i="4"/>
  <c r="H6677" i="4"/>
  <c r="H2436" i="4"/>
  <c r="H5161" i="4"/>
  <c r="H513" i="4"/>
  <c r="H4811" i="4"/>
  <c r="H1055" i="4"/>
  <c r="H3652" i="4"/>
  <c r="H4812" i="4"/>
  <c r="H3823" i="4"/>
  <c r="H2258" i="4"/>
  <c r="H3147" i="4"/>
  <c r="H5162" i="4"/>
  <c r="H1392" i="4"/>
  <c r="H2437" i="4"/>
  <c r="H4525" i="4"/>
  <c r="H4668" i="4"/>
  <c r="H4933" i="4"/>
  <c r="H4380" i="4"/>
  <c r="H5387" i="4"/>
  <c r="H5163" i="4"/>
  <c r="H6589" i="4"/>
  <c r="H6239" i="4"/>
  <c r="H2963" i="4"/>
  <c r="H752" i="4"/>
  <c r="H6140" i="4"/>
  <c r="H7075" i="4"/>
  <c r="H6141" i="4"/>
  <c r="H6240" i="4"/>
  <c r="H4107" i="4"/>
  <c r="H2609" i="4"/>
  <c r="H1393" i="4"/>
  <c r="H6241" i="4"/>
  <c r="H4813" i="4"/>
  <c r="H2259" i="4"/>
  <c r="H1211" i="4"/>
  <c r="H2964" i="4"/>
  <c r="H753" i="4"/>
  <c r="H1394" i="4"/>
  <c r="H2438" i="4"/>
  <c r="H4247" i="4"/>
  <c r="H4248" i="4"/>
  <c r="H890" i="4"/>
  <c r="H2965" i="4"/>
  <c r="H891" i="4"/>
  <c r="H6769" i="4"/>
  <c r="H3148" i="4"/>
  <c r="H1712" i="4"/>
  <c r="H3653" i="4"/>
  <c r="H4108" i="4"/>
  <c r="H1713" i="4"/>
  <c r="H3654" i="4"/>
  <c r="H2787" i="4"/>
  <c r="H3824" i="4"/>
  <c r="H3149" i="4"/>
  <c r="H5284" i="4"/>
  <c r="H4526" i="4"/>
  <c r="H632" i="4"/>
  <c r="H754" i="4"/>
  <c r="H6416" i="4"/>
  <c r="H1543" i="4"/>
  <c r="H4381" i="4"/>
  <c r="H4527" i="4"/>
  <c r="H3655" i="4"/>
  <c r="H2966" i="4"/>
  <c r="H5164" i="4"/>
  <c r="H5053" i="4"/>
  <c r="H6590" i="4"/>
  <c r="H1212" i="4"/>
  <c r="H2967" i="4"/>
  <c r="H1714" i="4"/>
  <c r="H3965" i="4"/>
  <c r="H4382" i="4"/>
  <c r="H4528" i="4"/>
  <c r="H3465" i="4"/>
  <c r="H1715" i="4"/>
  <c r="H4669" i="4"/>
  <c r="H5054" i="4"/>
  <c r="H4383" i="4"/>
  <c r="H6142" i="4"/>
  <c r="H4109" i="4"/>
  <c r="H4670" i="4"/>
  <c r="H3150" i="4"/>
  <c r="H3151" i="4"/>
  <c r="H3466" i="4"/>
  <c r="H2610" i="4"/>
  <c r="H4814" i="4"/>
  <c r="H5612" i="4"/>
  <c r="H4529" i="4"/>
  <c r="H5613" i="4"/>
  <c r="H5388" i="4"/>
  <c r="H2611" i="4"/>
  <c r="H4815" i="4"/>
  <c r="H3152" i="4"/>
  <c r="H4530" i="4"/>
  <c r="H1213" i="4"/>
  <c r="H4934" i="4"/>
  <c r="H5285" i="4"/>
  <c r="H6034" i="4"/>
  <c r="H408" i="4"/>
  <c r="H1716" i="4"/>
  <c r="H2968" i="4"/>
  <c r="H409" i="4"/>
  <c r="H1717" i="4"/>
  <c r="H6035" i="4"/>
  <c r="H3966" i="4"/>
  <c r="H6417" i="4"/>
  <c r="H6242" i="4"/>
  <c r="H2969" i="4"/>
  <c r="H6143" i="4"/>
  <c r="H3656" i="4"/>
  <c r="H6770" i="4"/>
  <c r="H5614" i="4"/>
  <c r="H1214" i="4"/>
  <c r="H3657" i="4"/>
  <c r="H3825" i="4"/>
  <c r="H4249" i="4"/>
  <c r="H3467" i="4"/>
  <c r="H892" i="4"/>
  <c r="H1718" i="4"/>
  <c r="H3468" i="4"/>
  <c r="H3826" i="4"/>
  <c r="H2612" i="4"/>
  <c r="H3827" i="4"/>
  <c r="H3303" i="4"/>
  <c r="H3153" i="4"/>
  <c r="H3154" i="4"/>
  <c r="H3658" i="4"/>
  <c r="H2613" i="4"/>
  <c r="H3828" i="4"/>
  <c r="H3304" i="4"/>
  <c r="H3469" i="4"/>
  <c r="H3829" i="4"/>
  <c r="H3470" i="4"/>
  <c r="H2970" i="4"/>
  <c r="H3155" i="4"/>
  <c r="H3305" i="4"/>
  <c r="H3306" i="4"/>
  <c r="H1395" i="4"/>
  <c r="H6418" i="4"/>
  <c r="H2439" i="4"/>
  <c r="H1544" i="4"/>
  <c r="H173" i="4"/>
  <c r="H2788" i="4"/>
  <c r="H7685" i="4"/>
  <c r="H2789" i="4"/>
  <c r="H1396" i="4"/>
  <c r="H2440" i="4"/>
  <c r="H633" i="4"/>
  <c r="H634" i="4"/>
  <c r="H174" i="4"/>
  <c r="H129" i="4"/>
  <c r="H1545" i="4"/>
  <c r="H6036" i="4"/>
  <c r="H2072" i="4"/>
  <c r="H3471" i="4"/>
  <c r="H3307" i="4"/>
  <c r="H3830" i="4"/>
  <c r="H2971" i="4"/>
  <c r="H5817" i="4"/>
  <c r="H6678" i="4"/>
  <c r="H2614" i="4"/>
  <c r="H893" i="4"/>
  <c r="H4250" i="4"/>
  <c r="H2441" i="4"/>
  <c r="H410" i="4"/>
  <c r="H1215" i="4"/>
  <c r="H1397" i="4"/>
  <c r="H3659" i="4"/>
  <c r="H3156" i="4"/>
  <c r="H2790" i="4"/>
  <c r="H4816" i="4"/>
  <c r="H1546" i="4"/>
  <c r="H4384" i="4"/>
  <c r="H6771" i="4"/>
  <c r="H2442" i="4"/>
  <c r="H1056" i="4"/>
  <c r="H3308" i="4"/>
  <c r="H2615" i="4"/>
  <c r="H5286" i="4"/>
  <c r="H1719" i="4"/>
  <c r="H5503" i="4"/>
  <c r="H3157" i="4"/>
  <c r="H2443" i="4"/>
  <c r="H4110" i="4"/>
  <c r="H2260" i="4"/>
  <c r="H7594" i="4"/>
  <c r="H5932" i="4"/>
  <c r="H2616" i="4"/>
  <c r="H2073" i="4"/>
  <c r="H7019" i="4"/>
  <c r="H3309" i="4"/>
  <c r="H3472" i="4"/>
  <c r="H3158" i="4"/>
  <c r="H1720" i="4"/>
  <c r="H2074" i="4"/>
  <c r="H2972" i="4"/>
  <c r="H5933" i="4"/>
  <c r="H4111" i="4"/>
  <c r="H2617" i="4"/>
  <c r="H4385" i="4"/>
  <c r="H4671" i="4"/>
  <c r="H175" i="4"/>
  <c r="H4531" i="4"/>
  <c r="H4532" i="4"/>
  <c r="H755" i="4"/>
  <c r="H3831" i="4"/>
  <c r="H4112" i="4"/>
  <c r="H4251" i="4"/>
  <c r="H1057" i="4"/>
  <c r="H635" i="4"/>
  <c r="H2973" i="4"/>
  <c r="H6591" i="4"/>
  <c r="H2261" i="4"/>
  <c r="H325" i="4"/>
  <c r="H1058" i="4"/>
  <c r="H2075" i="4"/>
  <c r="H894" i="4"/>
  <c r="H4113" i="4"/>
  <c r="H2791" i="4"/>
  <c r="H6835" i="4"/>
  <c r="H7644" i="4"/>
  <c r="H2444" i="4"/>
  <c r="H1398" i="4"/>
  <c r="H2792" i="4"/>
  <c r="H1721" i="4"/>
  <c r="H4672" i="4"/>
  <c r="H2262" i="4"/>
  <c r="H1216" i="4"/>
  <c r="H5287" i="4"/>
  <c r="H7020" i="4"/>
  <c r="H7120" i="4"/>
  <c r="H3832" i="4"/>
  <c r="H636" i="4"/>
  <c r="H1217" i="4"/>
  <c r="H2076" i="4"/>
  <c r="H5389" i="4"/>
  <c r="H3660" i="4"/>
  <c r="H5710" i="4"/>
  <c r="H2445" i="4"/>
  <c r="H6419" i="4"/>
  <c r="H7686" i="4"/>
  <c r="H5711" i="4"/>
  <c r="H5288" i="4"/>
  <c r="H1059" i="4"/>
  <c r="H756" i="4"/>
  <c r="H514" i="4"/>
  <c r="H4386" i="4"/>
  <c r="H4935" i="4"/>
  <c r="H5289" i="4"/>
  <c r="H5818" i="4"/>
  <c r="H4936" i="4"/>
  <c r="H5615" i="4"/>
  <c r="H5055" i="4"/>
  <c r="H2974" i="4"/>
  <c r="H3159" i="4"/>
  <c r="H5616" i="4"/>
  <c r="H4252" i="4"/>
  <c r="H6319" i="4"/>
  <c r="H130" i="4"/>
  <c r="H326" i="4"/>
  <c r="H895" i="4"/>
  <c r="H244" i="4"/>
  <c r="H1218" i="4"/>
  <c r="H1399" i="4"/>
  <c r="H515" i="4"/>
  <c r="H58" i="4"/>
  <c r="H245" i="4"/>
  <c r="H7562" i="4"/>
  <c r="H5056" i="4"/>
  <c r="H6512" i="4"/>
  <c r="H7021" i="4"/>
  <c r="H2077" i="4"/>
  <c r="H6320" i="4"/>
  <c r="H5712" i="4"/>
  <c r="H1899" i="4"/>
  <c r="H6144" i="4"/>
  <c r="H5390" i="4"/>
  <c r="H5934" i="4"/>
  <c r="H4253" i="4"/>
  <c r="H6243" i="4"/>
  <c r="H1722" i="4"/>
  <c r="H4114" i="4"/>
  <c r="H7705" i="4"/>
  <c r="H6513" i="4"/>
  <c r="H5165" i="4"/>
  <c r="H7076" i="4"/>
  <c r="H2793" i="4"/>
  <c r="H6037" i="4"/>
  <c r="H6679" i="4"/>
  <c r="H2078" i="4"/>
  <c r="H1060" i="4"/>
  <c r="H5166" i="4"/>
  <c r="H4254" i="4"/>
  <c r="H6514" i="4"/>
  <c r="H5935" i="4"/>
  <c r="H7675" i="4"/>
  <c r="H6894" i="4"/>
  <c r="H4817" i="4"/>
  <c r="H5290" i="4"/>
  <c r="H6680" i="4"/>
  <c r="H7228" i="4"/>
  <c r="H7175" i="4"/>
  <c r="H7077" i="4"/>
  <c r="H327" i="4"/>
  <c r="H6772" i="4"/>
  <c r="H1723" i="4"/>
  <c r="H1400" i="4"/>
  <c r="H1219" i="4"/>
  <c r="H131" i="4"/>
  <c r="H516" i="4"/>
  <c r="H3473" i="4"/>
  <c r="H1900" i="4"/>
  <c r="H7563" i="4"/>
  <c r="H6948" i="4"/>
  <c r="H7229" i="4"/>
  <c r="H6681" i="4"/>
  <c r="H2263" i="4"/>
  <c r="H6244" i="4"/>
  <c r="H6773" i="4"/>
  <c r="H7564" i="4"/>
  <c r="H3474" i="4"/>
  <c r="H4387" i="4"/>
  <c r="H5713" i="4"/>
  <c r="H5819" i="4"/>
  <c r="H7022" i="4"/>
  <c r="H896" i="4"/>
  <c r="H4818" i="4"/>
  <c r="H7230" i="4"/>
  <c r="H1547" i="4"/>
  <c r="H328" i="4"/>
  <c r="H2618" i="4"/>
  <c r="H4533" i="4"/>
  <c r="H2264" i="4"/>
  <c r="H637" i="4"/>
  <c r="H2446" i="4"/>
  <c r="H3833" i="4"/>
  <c r="H7645" i="4"/>
  <c r="H5714" i="4"/>
  <c r="H3160" i="4"/>
  <c r="H6515" i="4"/>
  <c r="H4255" i="4"/>
  <c r="H5167" i="4"/>
  <c r="H1901" i="4"/>
  <c r="H1061" i="4"/>
  <c r="H1548" i="4"/>
  <c r="H5057" i="4"/>
  <c r="H1902" i="4"/>
  <c r="H6592" i="4"/>
  <c r="H4819" i="4"/>
  <c r="H5504" i="4"/>
  <c r="H6949" i="4"/>
  <c r="H7687" i="4"/>
  <c r="H6950" i="4"/>
  <c r="H3310" i="4"/>
  <c r="H4820" i="4"/>
  <c r="H5936" i="4"/>
  <c r="H1401" i="4"/>
  <c r="H2619" i="4"/>
  <c r="H5291" i="4"/>
  <c r="H6682" i="4"/>
  <c r="H1724" i="4"/>
  <c r="H5292" i="4"/>
  <c r="H6593" i="4"/>
  <c r="H1903" i="4"/>
  <c r="H2620" i="4"/>
  <c r="H6321" i="4"/>
  <c r="H897" i="4"/>
  <c r="H1220" i="4"/>
  <c r="H6145" i="4"/>
  <c r="H2794" i="4"/>
  <c r="H6038" i="4"/>
  <c r="H6516" i="4"/>
  <c r="H6039" i="4"/>
  <c r="H2975" i="4"/>
  <c r="H898" i="4"/>
  <c r="H3661" i="4"/>
  <c r="H2079" i="4"/>
  <c r="H2976" i="4"/>
  <c r="H1725" i="4"/>
  <c r="H6322" i="4"/>
  <c r="H5168" i="4"/>
  <c r="H3161" i="4"/>
  <c r="H5617" i="4"/>
  <c r="H3475" i="4"/>
  <c r="H3967" i="4"/>
  <c r="H411" i="4"/>
  <c r="H2977" i="4"/>
  <c r="H3968" i="4"/>
  <c r="H2978" i="4"/>
  <c r="H2265" i="4"/>
  <c r="H6951" i="4"/>
  <c r="H1062" i="4"/>
  <c r="H3476" i="4"/>
  <c r="H1402" i="4"/>
  <c r="H3969" i="4"/>
  <c r="H2621" i="4"/>
  <c r="H2622" i="4"/>
  <c r="H517" i="4"/>
  <c r="H6895" i="4"/>
  <c r="H2979" i="4"/>
  <c r="H7472" i="4"/>
  <c r="H899" i="4"/>
  <c r="H1549" i="4"/>
  <c r="H329" i="4"/>
  <c r="H5618" i="4"/>
  <c r="H3162" i="4"/>
  <c r="H3311" i="4"/>
  <c r="H1063" i="4"/>
  <c r="H2623" i="4"/>
  <c r="H3163" i="4"/>
  <c r="H5293" i="4"/>
  <c r="H5505" i="4"/>
  <c r="H6683" i="4"/>
  <c r="H5619" i="4"/>
  <c r="H5820" i="4"/>
  <c r="H5058" i="4"/>
  <c r="H6323" i="4"/>
  <c r="H330" i="4"/>
  <c r="H4115" i="4"/>
  <c r="H4256" i="4"/>
  <c r="H5937" i="4"/>
  <c r="H4673" i="4"/>
  <c r="H5715" i="4"/>
  <c r="H5059" i="4"/>
  <c r="H6324" i="4"/>
  <c r="H5060" i="4"/>
  <c r="H1403" i="4"/>
  <c r="H2624" i="4"/>
  <c r="H1726" i="4"/>
  <c r="H2266" i="4"/>
  <c r="H1064" i="4"/>
  <c r="H331" i="4"/>
  <c r="H2980" i="4"/>
  <c r="H1404" i="4"/>
  <c r="H2981" i="4"/>
  <c r="H6146" i="4"/>
  <c r="H1904" i="4"/>
  <c r="H5620" i="4"/>
  <c r="H2795" i="4"/>
  <c r="H3834" i="4"/>
  <c r="H2080" i="4"/>
  <c r="H7273" i="4"/>
  <c r="H2081" i="4"/>
  <c r="H2082" i="4"/>
  <c r="H6147" i="4"/>
  <c r="H3662" i="4"/>
  <c r="H2982" i="4"/>
  <c r="H3663" i="4"/>
  <c r="H332" i="4"/>
  <c r="H1727" i="4"/>
  <c r="H1728" i="4"/>
  <c r="H1729" i="4"/>
  <c r="H7428" i="4"/>
  <c r="H2625" i="4"/>
  <c r="H7646" i="4"/>
  <c r="H638" i="4"/>
  <c r="H1550" i="4"/>
  <c r="H1551" i="4"/>
  <c r="H3164" i="4"/>
  <c r="H1405" i="4"/>
  <c r="H1905" i="4"/>
  <c r="H2983" i="4"/>
  <c r="H5821" i="4"/>
  <c r="H4674" i="4"/>
  <c r="H3312" i="4"/>
  <c r="H1730" i="4"/>
  <c r="H3313" i="4"/>
  <c r="H5294" i="4"/>
  <c r="H333" i="4"/>
  <c r="H334" i="4"/>
  <c r="H2796" i="4"/>
  <c r="H1406" i="4"/>
  <c r="H5716" i="4"/>
  <c r="H5938" i="4"/>
  <c r="H5169" i="4"/>
  <c r="H7121" i="4"/>
  <c r="H6684" i="4"/>
  <c r="H3314" i="4"/>
  <c r="H3835" i="4"/>
  <c r="H1731" i="4"/>
  <c r="H6952" i="4"/>
  <c r="H1221" i="4"/>
  <c r="H6896" i="4"/>
  <c r="H4257" i="4"/>
  <c r="H2267" i="4"/>
  <c r="H4675" i="4"/>
  <c r="H5506" i="4"/>
  <c r="H3165" i="4"/>
  <c r="H6836" i="4"/>
  <c r="H176" i="4"/>
  <c r="H2447" i="4"/>
  <c r="H4116" i="4"/>
  <c r="H3315" i="4"/>
  <c r="H3316" i="4"/>
  <c r="H4258" i="4"/>
  <c r="H5061" i="4"/>
  <c r="H1222" i="4"/>
  <c r="H1732" i="4"/>
  <c r="H3970" i="4"/>
  <c r="H3317" i="4"/>
  <c r="H4821" i="4"/>
  <c r="H518" i="4"/>
  <c r="H757" i="4"/>
  <c r="H1065" i="4"/>
  <c r="H3166" i="4"/>
  <c r="H3836" i="4"/>
  <c r="H3477" i="4"/>
  <c r="H4259" i="4"/>
  <c r="H2797" i="4"/>
  <c r="H1906" i="4"/>
  <c r="H4260" i="4"/>
  <c r="H3318" i="4"/>
  <c r="H1407" i="4"/>
  <c r="H132" i="4"/>
  <c r="H1223" i="4"/>
  <c r="H1733" i="4"/>
  <c r="H3664" i="4"/>
  <c r="H412" i="4"/>
  <c r="H7595" i="4"/>
  <c r="H4261" i="4"/>
  <c r="H3319" i="4"/>
  <c r="H2798" i="4"/>
  <c r="H3971" i="4"/>
  <c r="H6325" i="4"/>
  <c r="H6148" i="4"/>
  <c r="H1224" i="4"/>
  <c r="H3320" i="4"/>
  <c r="H2083" i="4"/>
  <c r="H246" i="4"/>
  <c r="H1907" i="4"/>
  <c r="H1066" i="4"/>
  <c r="H1734" i="4"/>
  <c r="H2084" i="4"/>
  <c r="H1908" i="4"/>
  <c r="H92" i="4"/>
  <c r="H639" i="4"/>
  <c r="H2085" i="4"/>
  <c r="H1067" i="4"/>
  <c r="H2984" i="4"/>
  <c r="H1552" i="4"/>
  <c r="H1408" i="4"/>
  <c r="H1909" i="4"/>
  <c r="H2448" i="4"/>
  <c r="H4822" i="4"/>
  <c r="H3665" i="4"/>
  <c r="H1409" i="4"/>
  <c r="H6594" i="4"/>
  <c r="H3666" i="4"/>
  <c r="H1068" i="4"/>
  <c r="H7231" i="4"/>
  <c r="H2268" i="4"/>
  <c r="H3667" i="4"/>
  <c r="H6149" i="4"/>
  <c r="H2985" i="4"/>
  <c r="H5717" i="4"/>
  <c r="H1553" i="4"/>
  <c r="H2086" i="4"/>
  <c r="H6245" i="4"/>
  <c r="H6246" i="4"/>
  <c r="H5939" i="4"/>
  <c r="H2626" i="4"/>
  <c r="H4676" i="4"/>
  <c r="H5940" i="4"/>
  <c r="H6040" i="4"/>
  <c r="H2799" i="4"/>
  <c r="H758" i="4"/>
  <c r="H6041" i="4"/>
  <c r="H6837" i="4"/>
  <c r="H3167" i="4"/>
  <c r="H7522" i="4"/>
  <c r="H1225" i="4"/>
  <c r="H1410" i="4"/>
  <c r="H1735" i="4"/>
  <c r="H4937" i="4"/>
  <c r="H4117" i="4"/>
  <c r="H2800" i="4"/>
  <c r="H1411" i="4"/>
  <c r="H2986" i="4"/>
  <c r="H2627" i="4"/>
  <c r="H6326" i="4"/>
  <c r="H4534" i="4"/>
  <c r="H3972" i="4"/>
  <c r="H5507" i="4"/>
  <c r="H4823" i="4"/>
  <c r="H7371" i="4"/>
  <c r="H5718" i="4"/>
  <c r="H6595" i="4"/>
  <c r="H2449" i="4"/>
  <c r="H6247" i="4"/>
  <c r="H5508" i="4"/>
  <c r="H4824" i="4"/>
  <c r="H5941" i="4"/>
  <c r="H5170" i="4"/>
  <c r="H5822" i="4"/>
  <c r="H5509" i="4"/>
  <c r="H1554" i="4"/>
  <c r="H6042" i="4"/>
  <c r="H4388" i="4"/>
  <c r="H3973" i="4"/>
  <c r="H5062" i="4"/>
  <c r="H5621" i="4"/>
  <c r="H6248" i="4"/>
  <c r="H4262" i="4"/>
  <c r="H4389" i="4"/>
  <c r="H5171" i="4"/>
  <c r="H2801" i="4"/>
  <c r="H4938" i="4"/>
  <c r="H1910" i="4"/>
  <c r="H6838" i="4"/>
  <c r="H4677" i="4"/>
  <c r="H5391" i="4"/>
  <c r="H6774" i="4"/>
  <c r="H5392" i="4"/>
  <c r="H3668" i="4"/>
  <c r="H2450" i="4"/>
  <c r="H1226" i="4"/>
  <c r="H6420" i="4"/>
  <c r="H1911" i="4"/>
  <c r="H2087" i="4"/>
  <c r="H6596" i="4"/>
  <c r="H640" i="4"/>
  <c r="H7332" i="4"/>
  <c r="H2628" i="4"/>
  <c r="H1555" i="4"/>
  <c r="H1912" i="4"/>
  <c r="H1227" i="4"/>
  <c r="H7176" i="4"/>
  <c r="H5510" i="4"/>
  <c r="H2269" i="4"/>
  <c r="H3478" i="4"/>
  <c r="H759" i="4"/>
  <c r="H5172" i="4"/>
  <c r="H641" i="4"/>
  <c r="H1556" i="4"/>
  <c r="H1736" i="4"/>
  <c r="H5511" i="4"/>
  <c r="H6597" i="4"/>
  <c r="H7023" i="4"/>
  <c r="H1069" i="4"/>
  <c r="H1913" i="4"/>
  <c r="H760" i="4"/>
  <c r="H1914" i="4"/>
  <c r="H3974" i="4"/>
  <c r="H1737" i="4"/>
  <c r="H2629" i="4"/>
  <c r="H3669" i="4"/>
  <c r="H5173" i="4"/>
  <c r="H1070" i="4"/>
  <c r="H6897" i="4"/>
  <c r="H2802" i="4"/>
  <c r="H4825" i="4"/>
  <c r="H3479" i="4"/>
  <c r="H133" i="4"/>
  <c r="H900" i="4"/>
  <c r="H1071" i="4"/>
  <c r="H2088" i="4"/>
  <c r="H2803" i="4"/>
  <c r="H1228" i="4"/>
  <c r="H413" i="4"/>
  <c r="H2987" i="4"/>
  <c r="H1557" i="4"/>
  <c r="H2451" i="4"/>
  <c r="H642" i="4"/>
  <c r="H2630" i="4"/>
  <c r="H3168" i="4"/>
  <c r="H6775" i="4"/>
  <c r="H4678" i="4"/>
  <c r="H4535" i="4"/>
  <c r="H6150" i="4"/>
  <c r="H5512" i="4"/>
  <c r="H6685" i="4"/>
  <c r="H2804" i="4"/>
  <c r="H4939" i="4"/>
  <c r="H6839" i="4"/>
  <c r="H2452" i="4"/>
  <c r="H7372" i="4"/>
  <c r="H2270" i="4"/>
  <c r="H7429" i="4"/>
  <c r="H3670" i="4"/>
  <c r="H6776" i="4"/>
  <c r="H7232" i="4"/>
  <c r="H7122" i="4"/>
  <c r="H4390" i="4"/>
  <c r="H5174" i="4"/>
  <c r="H2988" i="4"/>
  <c r="H7373" i="4"/>
  <c r="H6327" i="4"/>
  <c r="H6598" i="4"/>
  <c r="H7274" i="4"/>
  <c r="H2631" i="4"/>
  <c r="H3975" i="4"/>
  <c r="H1229" i="4"/>
  <c r="H2632" i="4"/>
  <c r="H2805" i="4"/>
  <c r="H7688" i="4"/>
  <c r="H5175" i="4"/>
  <c r="H6517" i="4"/>
  <c r="H4118" i="4"/>
  <c r="H6686" i="4"/>
  <c r="H4391" i="4"/>
  <c r="H3169" i="4"/>
  <c r="H4826" i="4"/>
  <c r="H2089" i="4"/>
  <c r="H6328" i="4"/>
  <c r="H1412" i="4"/>
  <c r="H1558" i="4"/>
  <c r="H7647" i="4"/>
  <c r="H2989" i="4"/>
  <c r="H1915" i="4"/>
  <c r="H414" i="4"/>
  <c r="H1413" i="4"/>
  <c r="H2806" i="4"/>
  <c r="H415" i="4"/>
  <c r="H1559" i="4"/>
  <c r="H177" i="4"/>
  <c r="H1738" i="4"/>
  <c r="H2271" i="4"/>
  <c r="H1414" i="4"/>
  <c r="H6518" i="4"/>
  <c r="H7374" i="4"/>
  <c r="H6777" i="4"/>
  <c r="H7565" i="4"/>
  <c r="H7333" i="4"/>
  <c r="H6778" i="4"/>
  <c r="H7523" i="4"/>
  <c r="H4263" i="4"/>
  <c r="H1230" i="4"/>
  <c r="H1072" i="4"/>
  <c r="H1415" i="4"/>
  <c r="H1231" i="4"/>
  <c r="H2453" i="4"/>
  <c r="H2454" i="4"/>
  <c r="H5513" i="4"/>
  <c r="H1739" i="4"/>
  <c r="H5063" i="4"/>
  <c r="H7524" i="4"/>
  <c r="H2990" i="4"/>
  <c r="H643" i="4"/>
  <c r="H5719" i="4"/>
  <c r="H7024" i="4"/>
  <c r="H1416" i="4"/>
  <c r="H2991" i="4"/>
  <c r="H2807" i="4"/>
  <c r="H7275" i="4"/>
  <c r="H6779" i="4"/>
  <c r="H3837" i="4"/>
  <c r="H4679" i="4"/>
  <c r="H1417" i="4"/>
  <c r="H4119" i="4"/>
  <c r="H3838" i="4"/>
  <c r="H5514" i="4"/>
  <c r="H761" i="4"/>
  <c r="H2992" i="4"/>
  <c r="H7566" i="4"/>
  <c r="H7233" i="4"/>
  <c r="H4680" i="4"/>
  <c r="H7525" i="4"/>
  <c r="H7596" i="4"/>
  <c r="H6519" i="4"/>
  <c r="H1916" i="4"/>
  <c r="H3839" i="4"/>
  <c r="H3321" i="4"/>
  <c r="H1073" i="4"/>
  <c r="H7234" i="4"/>
  <c r="H519" i="4"/>
  <c r="H2455" i="4"/>
  <c r="H2633" i="4"/>
  <c r="H3322" i="4"/>
  <c r="H3480" i="4"/>
  <c r="H2272" i="4"/>
  <c r="H247" i="4"/>
  <c r="H7078" i="4"/>
  <c r="H2993" i="4"/>
  <c r="H901" i="4"/>
  <c r="H1560" i="4"/>
  <c r="H3481" i="4"/>
  <c r="H4392" i="4"/>
  <c r="H644" i="4"/>
  <c r="H1740" i="4"/>
  <c r="H4120" i="4"/>
  <c r="H1741" i="4"/>
  <c r="H1232" i="4"/>
  <c r="H6953" i="4"/>
  <c r="H2090" i="4"/>
  <c r="H4940" i="4"/>
  <c r="H7597" i="4"/>
  <c r="H5515" i="4"/>
  <c r="H6599" i="4"/>
  <c r="H5393" i="4"/>
  <c r="H6520" i="4"/>
  <c r="H5176" i="4"/>
  <c r="H6687" i="4"/>
  <c r="H6043" i="4"/>
  <c r="H6780" i="4"/>
  <c r="H1418" i="4"/>
  <c r="H6600" i="4"/>
  <c r="H6044" i="4"/>
  <c r="H6688" i="4"/>
  <c r="H6045" i="4"/>
  <c r="H6898" i="4"/>
  <c r="H6046" i="4"/>
  <c r="H6840" i="4"/>
  <c r="H5394" i="4"/>
  <c r="H6689" i="4"/>
  <c r="H5823" i="4"/>
  <c r="H6781" i="4"/>
  <c r="H5177" i="4"/>
  <c r="H1742" i="4"/>
  <c r="H7430" i="4"/>
  <c r="H3840" i="4"/>
  <c r="H4393" i="4"/>
  <c r="H5178" i="4"/>
  <c r="H902" i="4"/>
  <c r="H6421" i="4"/>
  <c r="H1233" i="4"/>
  <c r="H2808" i="4"/>
  <c r="H2273" i="4"/>
  <c r="H4121" i="4"/>
  <c r="H5824" i="4"/>
  <c r="H1074" i="4"/>
  <c r="H520" i="4"/>
  <c r="H4394" i="4"/>
  <c r="H5064" i="4"/>
  <c r="H4681" i="4"/>
  <c r="H1743" i="4"/>
  <c r="H521" i="4"/>
  <c r="H762" i="4"/>
  <c r="H416" i="4"/>
  <c r="H1234" i="4"/>
  <c r="H5942" i="4"/>
  <c r="H6899" i="4"/>
  <c r="H1419" i="4"/>
  <c r="H6900" i="4"/>
  <c r="H6601" i="4"/>
  <c r="H7079" i="4"/>
  <c r="H2809" i="4"/>
  <c r="H903" i="4"/>
  <c r="H904" i="4"/>
  <c r="H905" i="4"/>
  <c r="H2274" i="4"/>
  <c r="H1744" i="4"/>
  <c r="H2994" i="4"/>
  <c r="H2275" i="4"/>
  <c r="H2456" i="4"/>
  <c r="H3323" i="4"/>
  <c r="H5295" i="4"/>
  <c r="H6047" i="4"/>
  <c r="H6151" i="4"/>
  <c r="H93" i="4"/>
  <c r="H763" i="4"/>
  <c r="H4536" i="4"/>
  <c r="H3482" i="4"/>
  <c r="H6521" i="4"/>
  <c r="H2091" i="4"/>
  <c r="H522" i="4"/>
  <c r="H3671" i="4"/>
  <c r="H1420" i="4"/>
  <c r="H5296" i="4"/>
  <c r="H4395" i="4"/>
  <c r="H1235" i="4"/>
  <c r="H2457" i="4"/>
  <c r="H2634" i="4"/>
  <c r="H3672" i="4"/>
  <c r="H5179" i="4"/>
  <c r="H6690" i="4"/>
  <c r="H3673" i="4"/>
  <c r="H1745" i="4"/>
  <c r="H2810" i="4"/>
  <c r="H4537" i="4"/>
  <c r="H645" i="4"/>
  <c r="H6329" i="4"/>
  <c r="H6691" i="4"/>
  <c r="H6602" i="4"/>
  <c r="H2092" i="4"/>
  <c r="H646" i="4"/>
  <c r="H2635" i="4"/>
  <c r="H6954" i="4"/>
  <c r="H4122" i="4"/>
  <c r="H6522" i="4"/>
  <c r="H2636" i="4"/>
  <c r="H1236" i="4"/>
  <c r="H6523" i="4"/>
  <c r="H3674" i="4"/>
  <c r="H2093" i="4"/>
  <c r="H7473" i="4"/>
  <c r="H3976" i="4"/>
  <c r="H2458" i="4"/>
  <c r="H1421" i="4"/>
  <c r="H5180" i="4"/>
  <c r="H4941" i="4"/>
  <c r="H4682" i="4"/>
  <c r="H335" i="4"/>
  <c r="H5297" i="4"/>
  <c r="H3483" i="4"/>
  <c r="H178" i="4"/>
  <c r="H5720" i="4"/>
  <c r="H5825" i="4"/>
  <c r="H4538" i="4"/>
  <c r="H647" i="4"/>
  <c r="H2995" i="4"/>
  <c r="H1561" i="4"/>
  <c r="H5395" i="4"/>
  <c r="H5396" i="4"/>
  <c r="H1075" i="4"/>
  <c r="H5298" i="4"/>
  <c r="H5721" i="4"/>
  <c r="H6048" i="4"/>
  <c r="H5943" i="4"/>
  <c r="H6049" i="4"/>
  <c r="H134" i="4"/>
  <c r="H4539" i="4"/>
  <c r="H5065" i="4"/>
  <c r="H4123" i="4"/>
  <c r="H2276" i="4"/>
  <c r="H5722" i="4"/>
  <c r="H5622" i="4"/>
  <c r="H6524" i="4"/>
  <c r="H906" i="4"/>
  <c r="H2277" i="4"/>
  <c r="H1746" i="4"/>
  <c r="H3170" i="4"/>
  <c r="H7375" i="4"/>
  <c r="H5623" i="4"/>
  <c r="H1747" i="4"/>
  <c r="H5516" i="4"/>
  <c r="H5299" i="4"/>
  <c r="H1562" i="4"/>
  <c r="H1748" i="4"/>
  <c r="H5300" i="4"/>
  <c r="H764" i="4"/>
  <c r="H2811" i="4"/>
  <c r="H6152" i="4"/>
  <c r="H6692" i="4"/>
  <c r="H5397" i="4"/>
  <c r="H5181" i="4"/>
  <c r="H3977" i="4"/>
  <c r="H1237" i="4"/>
  <c r="H2278" i="4"/>
  <c r="H2637" i="4"/>
  <c r="H6901" i="4"/>
  <c r="H248" i="4"/>
  <c r="H4827" i="4"/>
  <c r="H3841" i="4"/>
  <c r="H1238" i="4"/>
  <c r="H5624" i="4"/>
  <c r="H1749" i="4"/>
  <c r="H5517" i="4"/>
  <c r="H1917" i="4"/>
  <c r="H4396" i="4"/>
  <c r="H5625" i="4"/>
  <c r="H5398" i="4"/>
  <c r="H6330" i="4"/>
  <c r="H5626" i="4"/>
  <c r="H249" i="4"/>
  <c r="H3675" i="4"/>
  <c r="H3978" i="4"/>
  <c r="H2094" i="4"/>
  <c r="H4264" i="4"/>
  <c r="H2095" i="4"/>
  <c r="H5518" i="4"/>
  <c r="H6153" i="4"/>
  <c r="H4540" i="4"/>
  <c r="H2812" i="4"/>
  <c r="H4942" i="4"/>
  <c r="H5519" i="4"/>
  <c r="H7598" i="4"/>
  <c r="H2996" i="4"/>
  <c r="H5627" i="4"/>
  <c r="H6422" i="4"/>
  <c r="H7526" i="4"/>
  <c r="H7276" i="4"/>
  <c r="H7334" i="4"/>
  <c r="H2096" i="4"/>
  <c r="H7648" i="4"/>
  <c r="H3979" i="4"/>
  <c r="H1563" i="4"/>
  <c r="H4828" i="4"/>
  <c r="H2813" i="4"/>
  <c r="H3484" i="4"/>
  <c r="H7376" i="4"/>
  <c r="H3676" i="4"/>
  <c r="H7567" i="4"/>
  <c r="H3324" i="4"/>
  <c r="H6955" i="4"/>
  <c r="H3842" i="4"/>
  <c r="H4397" i="4"/>
  <c r="H2459" i="4"/>
  <c r="H4398" i="4"/>
  <c r="H4124" i="4"/>
  <c r="H3485" i="4"/>
  <c r="H3677" i="4"/>
  <c r="H4399" i="4"/>
  <c r="H5182" i="4"/>
  <c r="H4125" i="4"/>
  <c r="H4400" i="4"/>
  <c r="H3980" i="4"/>
  <c r="H3325" i="4"/>
  <c r="H3843" i="4"/>
  <c r="H2638" i="4"/>
  <c r="H5399" i="4"/>
  <c r="H2814" i="4"/>
  <c r="H1918" i="4"/>
  <c r="H3981" i="4"/>
  <c r="H5066" i="4"/>
  <c r="H2997" i="4"/>
  <c r="H3982" i="4"/>
  <c r="H4265" i="4"/>
  <c r="H5067" i="4"/>
  <c r="H3326" i="4"/>
  <c r="H4401" i="4"/>
  <c r="H1076" i="4"/>
  <c r="H523" i="4"/>
  <c r="H3171" i="4"/>
  <c r="H4126" i="4"/>
  <c r="H2097" i="4"/>
  <c r="H2460" i="4"/>
  <c r="H765" i="4"/>
  <c r="H2279" i="4"/>
  <c r="H4266" i="4"/>
  <c r="H417" i="4"/>
  <c r="H1564" i="4"/>
  <c r="H5723" i="4"/>
  <c r="H3172" i="4"/>
  <c r="H5724" i="4"/>
  <c r="H7123" i="4"/>
  <c r="H3844" i="4"/>
  <c r="H418" i="4"/>
  <c r="H7377" i="4"/>
  <c r="H3327" i="4"/>
  <c r="H1565" i="4"/>
  <c r="H1077" i="4"/>
  <c r="H524" i="4"/>
  <c r="H1078" i="4"/>
  <c r="H3486" i="4"/>
  <c r="H1239" i="4"/>
  <c r="H3678" i="4"/>
  <c r="H2280" i="4"/>
  <c r="H2815" i="4"/>
  <c r="H2816" i="4"/>
  <c r="H2817" i="4"/>
  <c r="H1079" i="4"/>
  <c r="H3328" i="4"/>
  <c r="H1566" i="4"/>
  <c r="H419" i="4"/>
  <c r="H1240" i="4"/>
  <c r="H1750" i="4"/>
  <c r="H2998" i="4"/>
  <c r="H1919" i="4"/>
  <c r="H3983" i="4"/>
  <c r="H7474" i="4"/>
  <c r="H6603" i="4"/>
  <c r="H6902" i="4"/>
  <c r="H6423" i="4"/>
  <c r="H6956" i="4"/>
  <c r="H2098" i="4"/>
  <c r="H2099" i="4"/>
  <c r="H7728" i="4"/>
  <c r="H3329" i="4"/>
  <c r="H4267" i="4"/>
  <c r="H4683" i="4"/>
  <c r="H3173" i="4"/>
  <c r="H2100" i="4"/>
  <c r="H4127" i="4"/>
  <c r="H2999" i="4"/>
  <c r="H4829" i="4"/>
  <c r="H1567" i="4"/>
  <c r="H5068" i="4"/>
  <c r="H3000" i="4"/>
  <c r="H1080" i="4"/>
  <c r="H336" i="4"/>
  <c r="H1241" i="4"/>
  <c r="H3487" i="4"/>
  <c r="H4402" i="4"/>
  <c r="H1568" i="4"/>
  <c r="H4128" i="4"/>
  <c r="H3174" i="4"/>
  <c r="H3679" i="4"/>
  <c r="H5301" i="4"/>
  <c r="H3001" i="4"/>
  <c r="H337" i="4"/>
  <c r="H3488" i="4"/>
  <c r="H1751" i="4"/>
  <c r="H4684" i="4"/>
  <c r="H1920" i="4"/>
  <c r="H6050" i="4"/>
  <c r="H2281" i="4"/>
  <c r="H766" i="4"/>
  <c r="H5944" i="4"/>
  <c r="H2282" i="4"/>
  <c r="H2818" i="4"/>
  <c r="H2819" i="4"/>
  <c r="H4830" i="4"/>
  <c r="H4268" i="4"/>
  <c r="H3489" i="4"/>
  <c r="H1921" i="4"/>
  <c r="H3175" i="4"/>
  <c r="H1569" i="4"/>
  <c r="H2283" i="4"/>
  <c r="H6525" i="4"/>
  <c r="H2284" i="4"/>
  <c r="H3176" i="4"/>
  <c r="H648" i="4"/>
  <c r="H7527" i="4"/>
  <c r="H3177" i="4"/>
  <c r="H1081" i="4"/>
  <c r="H2101" i="4"/>
  <c r="H2285" i="4"/>
  <c r="H2461" i="4"/>
  <c r="H3330" i="4"/>
  <c r="H767" i="4"/>
  <c r="H4943" i="4"/>
  <c r="H7599" i="4"/>
  <c r="H6331" i="4"/>
  <c r="H2639" i="4"/>
  <c r="H6249" i="4"/>
  <c r="H5520" i="4"/>
  <c r="H2286" i="4"/>
  <c r="H1242" i="4"/>
  <c r="H768" i="4"/>
  <c r="H4129" i="4"/>
  <c r="H3002" i="4"/>
  <c r="H3680" i="4"/>
  <c r="H2820" i="4"/>
  <c r="H1570" i="4"/>
  <c r="H1422" i="4"/>
  <c r="H2287" i="4"/>
  <c r="H3178" i="4"/>
  <c r="H3490" i="4"/>
  <c r="H2640" i="4"/>
  <c r="H2641" i="4"/>
  <c r="H5521" i="4"/>
  <c r="H94" i="4"/>
  <c r="H3681" i="4"/>
  <c r="H4269" i="4"/>
  <c r="H2288" i="4"/>
  <c r="H1571" i="4"/>
  <c r="H3003" i="4"/>
  <c r="H2642" i="4"/>
  <c r="H3682" i="4"/>
  <c r="H1082" i="4"/>
  <c r="H3179" i="4"/>
  <c r="H3984" i="4"/>
  <c r="H4270" i="4"/>
  <c r="H2102" i="4"/>
  <c r="H3491" i="4"/>
  <c r="H3331" i="4"/>
  <c r="H1243" i="4"/>
  <c r="H1423" i="4"/>
  <c r="H3180" i="4"/>
  <c r="H3683" i="4"/>
  <c r="H3492" i="4"/>
  <c r="H3332" i="4"/>
  <c r="H3845" i="4"/>
  <c r="H2289" i="4"/>
  <c r="H2290" i="4"/>
  <c r="H420" i="4"/>
  <c r="H3493" i="4"/>
  <c r="H3004" i="4"/>
  <c r="H3846" i="4"/>
  <c r="H1752" i="4"/>
  <c r="H3005" i="4"/>
  <c r="H4685" i="4"/>
  <c r="H1572" i="4"/>
  <c r="H3333" i="4"/>
  <c r="H525" i="4"/>
  <c r="H3847" i="4"/>
  <c r="H3848" i="4"/>
  <c r="H907" i="4"/>
  <c r="H3181" i="4"/>
  <c r="H649" i="4"/>
  <c r="H4130" i="4"/>
  <c r="H1424" i="4"/>
  <c r="H2462" i="4"/>
  <c r="H95" i="4"/>
  <c r="H7025" i="4"/>
  <c r="H7475" i="4"/>
  <c r="H7335" i="4"/>
  <c r="H1573" i="4"/>
  <c r="H7378" i="4"/>
  <c r="H1244" i="4"/>
  <c r="H2103" i="4"/>
  <c r="H5725" i="4"/>
  <c r="H650" i="4"/>
  <c r="H3849" i="4"/>
  <c r="H2463" i="4"/>
  <c r="H5302" i="4"/>
  <c r="H5183" i="4"/>
  <c r="H1922" i="4"/>
  <c r="H4944" i="4"/>
  <c r="H769" i="4"/>
  <c r="H1574" i="4"/>
  <c r="H4686" i="4"/>
  <c r="H4403" i="4"/>
  <c r="H3684" i="4"/>
  <c r="H770" i="4"/>
  <c r="H771" i="4"/>
  <c r="H2821" i="4"/>
  <c r="H4687" i="4"/>
  <c r="H2104" i="4"/>
  <c r="H4404" i="4"/>
  <c r="H2291" i="4"/>
  <c r="H421" i="4"/>
  <c r="H5400" i="4"/>
  <c r="H4271" i="4"/>
  <c r="H1575" i="4"/>
  <c r="H179" i="4"/>
  <c r="H772" i="4"/>
  <c r="H3006" i="4"/>
  <c r="H7277" i="4"/>
  <c r="H7235" i="4"/>
  <c r="H5401" i="4"/>
  <c r="H5628" i="4"/>
  <c r="H6693" i="4"/>
  <c r="H2292" i="4"/>
  <c r="H5726" i="4"/>
  <c r="H4945" i="4"/>
  <c r="H1576" i="4"/>
  <c r="H3494" i="4"/>
  <c r="H1753" i="4"/>
  <c r="H1754" i="4"/>
  <c r="H526" i="4"/>
  <c r="H773" i="4"/>
  <c r="H1577" i="4"/>
  <c r="H422" i="4"/>
  <c r="H5629" i="4"/>
  <c r="H6051" i="4"/>
  <c r="H774" i="4"/>
  <c r="H651" i="4"/>
  <c r="H2643" i="4"/>
  <c r="H6694" i="4"/>
  <c r="H6052" i="4"/>
  <c r="H5303" i="4"/>
  <c r="H1578" i="4"/>
  <c r="H5184" i="4"/>
  <c r="H3495" i="4"/>
  <c r="H1755" i="4"/>
  <c r="H1756" i="4"/>
  <c r="H908" i="4"/>
  <c r="H4405" i="4"/>
  <c r="H59" i="4"/>
  <c r="H4131" i="4"/>
  <c r="H2822" i="4"/>
  <c r="H2823" i="4"/>
  <c r="H7649" i="4"/>
  <c r="H5402" i="4"/>
  <c r="H4272" i="4"/>
  <c r="H2644" i="4"/>
  <c r="H3685" i="4"/>
  <c r="H2105" i="4"/>
  <c r="H3007" i="4"/>
  <c r="H3985" i="4"/>
  <c r="H1083" i="4"/>
  <c r="H7379" i="4"/>
  <c r="H6604" i="4"/>
  <c r="H2645" i="4"/>
  <c r="H2464" i="4"/>
  <c r="H4406" i="4"/>
  <c r="H7278" i="4"/>
  <c r="H5185" i="4"/>
  <c r="H7676" i="4"/>
  <c r="H6332" i="4"/>
  <c r="H7689" i="4"/>
  <c r="H1084" i="4"/>
  <c r="H5945" i="4"/>
  <c r="H5630" i="4"/>
  <c r="H775" i="4"/>
  <c r="H5522" i="4"/>
  <c r="H5946" i="4"/>
  <c r="H5631" i="4"/>
  <c r="H2824" i="4"/>
  <c r="H4946" i="4"/>
  <c r="H7177" i="4"/>
  <c r="H4831" i="4"/>
  <c r="H4832" i="4"/>
  <c r="H7431" i="4"/>
  <c r="H6526" i="4"/>
  <c r="H3986" i="4"/>
  <c r="H3008" i="4"/>
  <c r="H2106" i="4"/>
  <c r="H423" i="4"/>
  <c r="H2107" i="4"/>
  <c r="H776" i="4"/>
  <c r="H4132" i="4"/>
  <c r="H3496" i="4"/>
  <c r="H2465" i="4"/>
  <c r="H1579" i="4"/>
  <c r="H909" i="4"/>
  <c r="H4688" i="4"/>
  <c r="H1425" i="4"/>
  <c r="H4273" i="4"/>
  <c r="H4133" i="4"/>
  <c r="H2825" i="4"/>
  <c r="H2108" i="4"/>
  <c r="H652" i="4"/>
  <c r="H4541" i="4"/>
  <c r="H2466" i="4"/>
  <c r="H3497" i="4"/>
  <c r="H2109" i="4"/>
  <c r="H3987" i="4"/>
  <c r="H250" i="4"/>
  <c r="H2467" i="4"/>
  <c r="H1426" i="4"/>
  <c r="H3686" i="4"/>
  <c r="H3850" i="4"/>
  <c r="H1580" i="4"/>
  <c r="H6841" i="4"/>
  <c r="H7568" i="4"/>
  <c r="H5727" i="4"/>
  <c r="H4407" i="4"/>
  <c r="H4134" i="4"/>
  <c r="H5826" i="4"/>
  <c r="H5947" i="4"/>
  <c r="H1923" i="4"/>
  <c r="H6527" i="4"/>
  <c r="H1581" i="4"/>
  <c r="H2468" i="4"/>
  <c r="H1757" i="4"/>
  <c r="H1758" i="4"/>
  <c r="H1924" i="4"/>
  <c r="H527" i="4"/>
  <c r="H424" i="4"/>
  <c r="H338" i="4"/>
  <c r="H1759" i="4"/>
  <c r="H653" i="4"/>
  <c r="H2826" i="4"/>
  <c r="H910" i="4"/>
  <c r="H6424" i="4"/>
  <c r="H2469" i="4"/>
  <c r="H777" i="4"/>
  <c r="H5304" i="4"/>
  <c r="H1085" i="4"/>
  <c r="H2827" i="4"/>
  <c r="H7124" i="4"/>
  <c r="H7236" i="4"/>
  <c r="H7336" i="4"/>
  <c r="H7125" i="4"/>
  <c r="H7279" i="4"/>
  <c r="H7380" i="4"/>
  <c r="H7381" i="4"/>
  <c r="H7080" i="4"/>
  <c r="H6957" i="4"/>
  <c r="H4833" i="4"/>
  <c r="H7081" i="4"/>
  <c r="H7280" i="4"/>
  <c r="H7337" i="4"/>
  <c r="H7281" i="4"/>
  <c r="H7126" i="4"/>
  <c r="H7382" i="4"/>
  <c r="H7178" i="4"/>
  <c r="H7082" i="4"/>
  <c r="H528" i="4"/>
  <c r="H6695" i="4"/>
  <c r="H7282" i="4"/>
  <c r="H7283" i="4"/>
  <c r="H7383" i="4"/>
  <c r="H7384" i="4"/>
  <c r="H7179" i="4"/>
  <c r="H6250" i="4"/>
  <c r="H7180" i="4"/>
  <c r="H7237" i="4"/>
  <c r="H7385" i="4"/>
  <c r="H6903" i="4"/>
  <c r="H7386" i="4"/>
  <c r="H6842" i="4"/>
  <c r="H7238" i="4"/>
  <c r="H7284" i="4"/>
  <c r="H7181" i="4"/>
  <c r="H7182" i="4"/>
  <c r="H7387" i="4"/>
  <c r="H7285" i="4"/>
  <c r="H6425" i="4"/>
  <c r="H7183" i="4"/>
  <c r="H7026" i="4"/>
  <c r="H6696" i="4"/>
  <c r="H7127" i="4"/>
  <c r="H6958" i="4"/>
  <c r="H7184" i="4"/>
  <c r="H6959" i="4"/>
  <c r="H6697" i="4"/>
  <c r="H6698" i="4"/>
  <c r="H3009" i="4"/>
  <c r="H2828" i="4"/>
  <c r="H6333" i="4"/>
  <c r="H7083" i="4"/>
  <c r="H6334" i="4"/>
  <c r="H7027" i="4"/>
  <c r="H7286" i="4"/>
  <c r="H7287" i="4"/>
  <c r="H6605" i="4"/>
  <c r="H6053" i="4"/>
  <c r="H7084" i="4"/>
  <c r="H6154" i="4"/>
  <c r="H6155" i="4"/>
  <c r="H7028" i="4"/>
  <c r="H5069" i="4"/>
  <c r="H4689" i="4"/>
  <c r="H3334" i="4"/>
  <c r="H529" i="4"/>
  <c r="H3010" i="4"/>
  <c r="H6426" i="4"/>
  <c r="H7388" i="4"/>
  <c r="H5632" i="4"/>
  <c r="H1427" i="4"/>
  <c r="H1245" i="4"/>
  <c r="H3988" i="4"/>
  <c r="H1086" i="4"/>
  <c r="H6251" i="4"/>
  <c r="H3335" i="4"/>
  <c r="H5403" i="4"/>
  <c r="H2110" i="4"/>
  <c r="H5523" i="4"/>
  <c r="H6427" i="4"/>
  <c r="H2293" i="4"/>
  <c r="H911" i="4"/>
  <c r="H5186" i="4"/>
  <c r="H1087" i="4"/>
  <c r="H4135" i="4"/>
  <c r="H2646" i="4"/>
  <c r="H7476" i="4"/>
  <c r="H4274" i="4"/>
  <c r="H6428" i="4"/>
  <c r="H3011" i="4"/>
  <c r="H2829" i="4"/>
  <c r="H251" i="4"/>
  <c r="H654" i="4"/>
  <c r="H1088" i="4"/>
  <c r="H2647" i="4"/>
  <c r="H5827" i="4"/>
  <c r="H2294" i="4"/>
  <c r="H5524" i="4"/>
  <c r="H2111" i="4"/>
  <c r="H4947" i="4"/>
  <c r="H252" i="4"/>
  <c r="H2295" i="4"/>
  <c r="H1428" i="4"/>
  <c r="H2830" i="4"/>
  <c r="H3851" i="4"/>
  <c r="H2648" i="4"/>
  <c r="H2296" i="4"/>
  <c r="H1246" i="4"/>
  <c r="H2297" i="4"/>
  <c r="H4948" i="4"/>
  <c r="H2470" i="4"/>
  <c r="H4542" i="4"/>
  <c r="H530" i="4"/>
  <c r="H425" i="4"/>
  <c r="H7706" i="4"/>
  <c r="H655" i="4"/>
  <c r="H5187" i="4"/>
  <c r="H2649" i="4"/>
  <c r="H2112" i="4"/>
  <c r="H4136" i="4"/>
  <c r="H3182" i="4"/>
  <c r="H5525" i="4"/>
  <c r="H2471" i="4"/>
  <c r="H3012" i="4"/>
  <c r="H2298" i="4"/>
  <c r="H912" i="4"/>
  <c r="H2113" i="4"/>
  <c r="H5728" i="4"/>
  <c r="H6156" i="4"/>
  <c r="H913" i="4"/>
  <c r="H2650" i="4"/>
  <c r="H5828" i="4"/>
  <c r="H1760" i="4"/>
  <c r="H4408" i="4"/>
  <c r="H3687" i="4"/>
  <c r="H4137" i="4"/>
  <c r="H3013" i="4"/>
  <c r="H2831" i="4"/>
  <c r="H2114" i="4"/>
  <c r="H3989" i="4"/>
  <c r="H3498" i="4"/>
  <c r="H4138" i="4"/>
  <c r="H1925" i="4"/>
  <c r="H1247" i="4"/>
  <c r="H73" i="4"/>
  <c r="H2115" i="4"/>
  <c r="H180" i="4"/>
  <c r="H3014" i="4"/>
  <c r="H1429" i="4"/>
  <c r="H5526" i="4"/>
  <c r="H4139" i="4"/>
  <c r="H7288" i="4"/>
  <c r="H3688" i="4"/>
  <c r="H1430" i="4"/>
  <c r="H1089" i="4"/>
  <c r="H6960" i="4"/>
  <c r="H656" i="4"/>
  <c r="H3852" i="4"/>
  <c r="H253" i="4"/>
  <c r="H914" i="4"/>
  <c r="H5527" i="4"/>
  <c r="H6335" i="4"/>
  <c r="H426" i="4"/>
  <c r="H2832" i="4"/>
  <c r="H6252" i="4"/>
  <c r="H3499" i="4"/>
  <c r="H6699" i="4"/>
  <c r="H339" i="4"/>
  <c r="H4275" i="4"/>
  <c r="H915" i="4"/>
  <c r="H6782" i="4"/>
  <c r="H1431" i="4"/>
  <c r="H2299" i="4"/>
  <c r="H5829" i="4"/>
  <c r="H3015" i="4"/>
  <c r="H2833" i="4"/>
  <c r="H7185" i="4"/>
  <c r="H3183" i="4"/>
  <c r="H6336" i="4"/>
  <c r="H3500" i="4"/>
  <c r="H7677" i="4"/>
  <c r="H2472" i="4"/>
  <c r="H7735" i="4"/>
  <c r="H3501" i="4"/>
  <c r="H7736" i="4"/>
  <c r="H4140" i="4"/>
  <c r="H3336" i="4"/>
  <c r="H916" i="4"/>
  <c r="H4543" i="4"/>
  <c r="H5830" i="4"/>
  <c r="H5729" i="4"/>
  <c r="H4690" i="4"/>
  <c r="H6157" i="4"/>
  <c r="H2473" i="4"/>
  <c r="H5404" i="4"/>
  <c r="H4691" i="4"/>
  <c r="H5730" i="4"/>
  <c r="H657" i="4"/>
  <c r="H4692" i="4"/>
  <c r="H1248" i="4"/>
  <c r="H658" i="4"/>
  <c r="H5633" i="4"/>
  <c r="H1582" i="4"/>
  <c r="H5188" i="4"/>
  <c r="H3184" i="4"/>
  <c r="H3990" i="4"/>
  <c r="H5948" i="4"/>
  <c r="H531" i="4"/>
  <c r="H6528" i="4"/>
  <c r="H6429" i="4"/>
  <c r="H3991" i="4"/>
  <c r="H6337" i="4"/>
  <c r="H3337" i="4"/>
  <c r="H2116" i="4"/>
  <c r="H5070" i="4"/>
  <c r="H5405" i="4"/>
  <c r="H1926" i="4"/>
  <c r="H3502" i="4"/>
  <c r="H6054" i="4"/>
  <c r="H4949" i="4"/>
  <c r="H6529" i="4"/>
  <c r="H7707" i="4"/>
  <c r="H3853" i="4"/>
  <c r="H4950" i="4"/>
  <c r="H4141" i="4"/>
  <c r="H3992" i="4"/>
  <c r="H4276" i="4"/>
  <c r="H1761" i="4"/>
  <c r="H3689" i="4"/>
  <c r="H3503" i="4"/>
  <c r="H532" i="4"/>
  <c r="H2474" i="4"/>
  <c r="H917" i="4"/>
  <c r="H1090" i="4"/>
  <c r="H2651" i="4"/>
  <c r="H3338" i="4"/>
  <c r="H181" i="4"/>
  <c r="H3339" i="4"/>
  <c r="H918" i="4"/>
  <c r="H1762" i="4"/>
  <c r="H2475" i="4"/>
  <c r="H254" i="4"/>
  <c r="H6055" i="4"/>
  <c r="H427" i="4"/>
  <c r="H1249" i="4"/>
  <c r="H3993" i="4"/>
  <c r="H4409" i="4"/>
  <c r="H3994" i="4"/>
  <c r="H4142" i="4"/>
  <c r="H1763" i="4"/>
  <c r="H2300" i="4"/>
  <c r="H2652" i="4"/>
  <c r="H5528" i="4"/>
  <c r="H1091" i="4"/>
  <c r="H2834" i="4"/>
  <c r="H533" i="4"/>
  <c r="H7432" i="4"/>
  <c r="H6430" i="4"/>
  <c r="H1092" i="4"/>
  <c r="H4951" i="4"/>
  <c r="H135" i="4"/>
  <c r="H182" i="4"/>
  <c r="H4544" i="4"/>
  <c r="H659" i="4"/>
  <c r="H4277" i="4"/>
  <c r="H2301" i="4"/>
  <c r="H4545" i="4"/>
  <c r="H1093" i="4"/>
  <c r="H340" i="4"/>
  <c r="H428" i="4"/>
  <c r="H1094" i="4"/>
  <c r="H6606" i="4"/>
  <c r="H778" i="4"/>
  <c r="H136" i="4"/>
  <c r="H3504" i="4"/>
  <c r="H5634" i="4"/>
  <c r="H6431" i="4"/>
  <c r="H4834" i="4"/>
  <c r="H4546" i="4"/>
  <c r="H5731" i="4"/>
  <c r="H4143" i="4"/>
  <c r="H5305" i="4"/>
  <c r="H5529" i="4"/>
  <c r="H6961" i="4"/>
  <c r="H4835" i="4"/>
  <c r="H5949" i="4"/>
  <c r="H5831" i="4"/>
  <c r="H3995" i="4"/>
  <c r="H4836" i="4"/>
  <c r="H5530" i="4"/>
  <c r="H5732" i="4"/>
  <c r="H4837" i="4"/>
  <c r="H5832" i="4"/>
  <c r="H3185" i="4"/>
  <c r="H1583" i="4"/>
  <c r="H779" i="4"/>
  <c r="H5531" i="4"/>
  <c r="H6338" i="4"/>
  <c r="H4952" i="4"/>
  <c r="H2476" i="4"/>
  <c r="H183" i="4"/>
  <c r="H2835" i="4"/>
  <c r="H7085" i="4"/>
  <c r="H429" i="4"/>
  <c r="H1095" i="4"/>
  <c r="H1584" i="4"/>
  <c r="H5950" i="4"/>
  <c r="H6700" i="4"/>
  <c r="H919" i="4"/>
  <c r="H4547" i="4"/>
  <c r="H780" i="4"/>
  <c r="H3854" i="4"/>
  <c r="H4410" i="4"/>
  <c r="H920" i="4"/>
  <c r="H74" i="4"/>
  <c r="H4411" i="4"/>
  <c r="H75" i="4"/>
  <c r="H1764" i="4"/>
  <c r="H3340" i="4"/>
  <c r="H3186" i="4"/>
  <c r="H3996" i="4"/>
  <c r="H1432" i="4"/>
  <c r="H4144" i="4"/>
  <c r="H3690" i="4"/>
  <c r="H3691" i="4"/>
  <c r="H1250" i="4"/>
  <c r="H2477" i="4"/>
  <c r="H2653" i="4"/>
  <c r="H1251" i="4"/>
  <c r="H4145" i="4"/>
  <c r="H6253" i="4"/>
  <c r="H3016" i="4"/>
  <c r="H6056" i="4"/>
  <c r="H1252" i="4"/>
  <c r="H5635" i="4"/>
  <c r="H2478" i="4"/>
  <c r="H4838" i="4"/>
  <c r="H1096" i="4"/>
  <c r="H921" i="4"/>
  <c r="H3505" i="4"/>
  <c r="H3017" i="4"/>
  <c r="H6158" i="4"/>
  <c r="H2117" i="4"/>
  <c r="H6339" i="4"/>
  <c r="H5733" i="4"/>
  <c r="H2118" i="4"/>
  <c r="H1433" i="4"/>
  <c r="H4548" i="4"/>
  <c r="H4953" i="4"/>
  <c r="H5189" i="4"/>
  <c r="H5406" i="4"/>
  <c r="H5071" i="4"/>
  <c r="H922" i="4"/>
  <c r="H7477" i="4"/>
  <c r="H6057" i="4"/>
  <c r="H4954" i="4"/>
  <c r="H3018" i="4"/>
  <c r="H6607" i="4"/>
  <c r="H4693" i="4"/>
  <c r="H5951" i="4"/>
  <c r="H3855" i="4"/>
  <c r="H3997" i="4"/>
  <c r="H1765" i="4"/>
  <c r="H3341" i="4"/>
  <c r="H4955" i="4"/>
  <c r="H1434" i="4"/>
  <c r="H4549" i="4"/>
  <c r="H1253" i="4"/>
  <c r="H4694" i="4"/>
  <c r="H5072" i="4"/>
  <c r="H781" i="4"/>
  <c r="H2836" i="4"/>
  <c r="H3187" i="4"/>
  <c r="H4550" i="4"/>
  <c r="H2119" i="4"/>
  <c r="H4146" i="4"/>
  <c r="H4695" i="4"/>
  <c r="H4147" i="4"/>
  <c r="H4696" i="4"/>
  <c r="H4697" i="4"/>
  <c r="H3506" i="4"/>
  <c r="H5407" i="4"/>
  <c r="H3019" i="4"/>
  <c r="H3020" i="4"/>
  <c r="H5734" i="4"/>
  <c r="H6843" i="4"/>
  <c r="H3507" i="4"/>
  <c r="H3856" i="4"/>
  <c r="H3857" i="4"/>
  <c r="H4278" i="4"/>
  <c r="H4279" i="4"/>
  <c r="H3858" i="4"/>
  <c r="H3998" i="4"/>
  <c r="H1097" i="4"/>
  <c r="H534" i="4"/>
  <c r="H3692" i="4"/>
  <c r="H3342" i="4"/>
  <c r="H2479" i="4"/>
  <c r="H3021" i="4"/>
  <c r="H1585" i="4"/>
  <c r="H782" i="4"/>
  <c r="H3508" i="4"/>
  <c r="H1098" i="4"/>
  <c r="H137" i="4"/>
  <c r="H783" i="4"/>
  <c r="H7569" i="4"/>
  <c r="H7528" i="4"/>
  <c r="H7529" i="4"/>
  <c r="H7239" i="4"/>
  <c r="H535" i="4"/>
  <c r="H7690" i="4"/>
  <c r="H4698" i="4"/>
  <c r="H341" i="4"/>
  <c r="H7691" i="4"/>
  <c r="H96" i="4"/>
  <c r="H1586" i="4"/>
  <c r="H660" i="4"/>
  <c r="H430" i="4"/>
  <c r="H3343" i="4"/>
  <c r="H2302" i="4"/>
  <c r="H3693" i="4"/>
  <c r="H1766" i="4"/>
  <c r="H3694" i="4"/>
  <c r="H1587" i="4"/>
  <c r="H3695" i="4"/>
  <c r="H2837" i="4"/>
  <c r="H6432" i="4"/>
  <c r="H1099" i="4"/>
  <c r="H5735" i="4"/>
  <c r="H1588" i="4"/>
  <c r="H6254" i="4"/>
  <c r="H184" i="4"/>
  <c r="H784" i="4"/>
  <c r="H785" i="4"/>
  <c r="H3188" i="4"/>
  <c r="H923" i="4"/>
  <c r="H3859" i="4"/>
  <c r="H3189" i="4"/>
  <c r="H1435" i="4"/>
  <c r="H4280" i="4"/>
  <c r="H2654" i="4"/>
  <c r="H7662" i="4"/>
  <c r="H3509" i="4"/>
  <c r="H6962" i="4"/>
  <c r="H5073" i="4"/>
  <c r="H6159" i="4"/>
  <c r="H4699" i="4"/>
  <c r="H4956" i="4"/>
  <c r="H5408" i="4"/>
  <c r="H6530" i="4"/>
  <c r="H6963" i="4"/>
  <c r="H7240" i="4"/>
  <c r="H7433" i="4"/>
  <c r="H7289" i="4"/>
  <c r="H3190" i="4"/>
  <c r="H4281" i="4"/>
  <c r="H3510" i="4"/>
  <c r="H3344" i="4"/>
  <c r="H2480" i="4"/>
  <c r="H6844" i="4"/>
  <c r="H2120" i="4"/>
  <c r="H6160" i="4"/>
  <c r="H255" i="4"/>
  <c r="H3022" i="4"/>
  <c r="H3345" i="4"/>
  <c r="H1767" i="4"/>
  <c r="H6845" i="4"/>
  <c r="H3346" i="4"/>
  <c r="H5833" i="4"/>
  <c r="H3696" i="4"/>
  <c r="H6701" i="4"/>
  <c r="H6702" i="4"/>
  <c r="H6703" i="4"/>
  <c r="H7290" i="4"/>
  <c r="H6704" i="4"/>
  <c r="H7086" i="4"/>
  <c r="H6705" i="4"/>
  <c r="H6608" i="4"/>
  <c r="H6904" i="4"/>
  <c r="H6783" i="4"/>
  <c r="H5952" i="4"/>
  <c r="H7291" i="4"/>
  <c r="H6784" i="4"/>
  <c r="H6433" i="4"/>
  <c r="H4412" i="4"/>
  <c r="H5409" i="4"/>
  <c r="H7128" i="4"/>
  <c r="H6434" i="4"/>
  <c r="H2655" i="4"/>
  <c r="H6531" i="4"/>
  <c r="H7129" i="4"/>
  <c r="H7130" i="4"/>
  <c r="H6964" i="4"/>
  <c r="H7625" i="4"/>
  <c r="H138" i="4"/>
  <c r="H256" i="4"/>
  <c r="H431" i="4"/>
  <c r="H2303" i="4"/>
  <c r="H3999" i="4"/>
  <c r="H1100" i="4"/>
  <c r="H7186" i="4"/>
  <c r="H139" i="4"/>
  <c r="H1101" i="4"/>
  <c r="H1254" i="4"/>
  <c r="H140" i="4"/>
  <c r="H6532" i="4"/>
  <c r="H2121" i="4"/>
  <c r="H4551" i="4"/>
  <c r="H924" i="4"/>
  <c r="H3697" i="4"/>
  <c r="H2122" i="4"/>
  <c r="H2656" i="4"/>
  <c r="H2657" i="4"/>
  <c r="H2838" i="4"/>
  <c r="H5074" i="4"/>
  <c r="H3511" i="4"/>
  <c r="H6785" i="4"/>
  <c r="H7600" i="4"/>
  <c r="H7389" i="4"/>
  <c r="H2481" i="4"/>
  <c r="H7087" i="4"/>
  <c r="H6609" i="4"/>
  <c r="H6533" i="4"/>
  <c r="H1768" i="4"/>
  <c r="H5953" i="4"/>
  <c r="H3860" i="4"/>
  <c r="H2839" i="4"/>
  <c r="H4552" i="4"/>
  <c r="H1927" i="4"/>
  <c r="H1255" i="4"/>
  <c r="H536" i="4"/>
  <c r="H5736" i="4"/>
  <c r="H925" i="4"/>
  <c r="H1928" i="4"/>
  <c r="H5737" i="4"/>
  <c r="H6058" i="4"/>
  <c r="H4000" i="4"/>
  <c r="H4282" i="4"/>
  <c r="H3861" i="4"/>
  <c r="H3347" i="4"/>
  <c r="H6905" i="4"/>
  <c r="H2658" i="4"/>
  <c r="H5410" i="4"/>
  <c r="H5636" i="4"/>
  <c r="H5738" i="4"/>
  <c r="H5075" i="4"/>
  <c r="H5411" i="4"/>
  <c r="H5637" i="4"/>
  <c r="H6534" i="4"/>
  <c r="H4001" i="4"/>
  <c r="H4553" i="4"/>
  <c r="H786" i="4"/>
  <c r="H5412" i="4"/>
  <c r="H3023" i="4"/>
  <c r="H5638" i="4"/>
  <c r="H3862" i="4"/>
  <c r="H3863" i="4"/>
  <c r="H3698" i="4"/>
  <c r="H6535" i="4"/>
  <c r="H2659" i="4"/>
  <c r="H4957" i="4"/>
  <c r="H3699" i="4"/>
  <c r="H2840" i="4"/>
  <c r="H1436" i="4"/>
  <c r="H661" i="4"/>
  <c r="H1437" i="4"/>
  <c r="H2841" i="4"/>
  <c r="H1929" i="4"/>
  <c r="H1769" i="4"/>
  <c r="H3191" i="4"/>
  <c r="H3700" i="4"/>
  <c r="H3024" i="4"/>
  <c r="H1930" i="4"/>
  <c r="H4413" i="4"/>
  <c r="H1256" i="4"/>
  <c r="H1770" i="4"/>
  <c r="H4148" i="4"/>
  <c r="H2660" i="4"/>
  <c r="H3348" i="4"/>
  <c r="H3701" i="4"/>
  <c r="H3864" i="4"/>
  <c r="H3512" i="4"/>
  <c r="H4283" i="4"/>
  <c r="H662" i="4"/>
  <c r="H4149" i="4"/>
  <c r="H663" i="4"/>
  <c r="H2842" i="4"/>
  <c r="H3513" i="4"/>
  <c r="H2482" i="4"/>
  <c r="H926" i="4"/>
  <c r="H4002" i="4"/>
  <c r="H927" i="4"/>
  <c r="H4003" i="4"/>
  <c r="H4004" i="4"/>
  <c r="H2483" i="4"/>
  <c r="H5413" i="4"/>
  <c r="H3702" i="4"/>
  <c r="H3514" i="4"/>
  <c r="H3865" i="4"/>
  <c r="H4554" i="4"/>
  <c r="H3349" i="4"/>
  <c r="H4555" i="4"/>
  <c r="H3025" i="4"/>
  <c r="H2661" i="4"/>
  <c r="H6786" i="4"/>
  <c r="H2843" i="4"/>
  <c r="H432" i="4"/>
  <c r="H2662" i="4"/>
  <c r="H3703" i="4"/>
  <c r="H342" i="4"/>
  <c r="H4958" i="4"/>
  <c r="H4150" i="4"/>
  <c r="H1771" i="4"/>
  <c r="H3704" i="4"/>
  <c r="H664" i="4"/>
  <c r="H928" i="4"/>
  <c r="H6536" i="4"/>
  <c r="H537" i="4"/>
  <c r="H4556" i="4"/>
  <c r="H2844" i="4"/>
  <c r="H5834" i="4"/>
  <c r="H433" i="4"/>
  <c r="H4959" i="4"/>
  <c r="H4839" i="4"/>
  <c r="H4005" i="4"/>
  <c r="H3515" i="4"/>
  <c r="H2845" i="4"/>
  <c r="H1772" i="4"/>
  <c r="H5190" i="4"/>
  <c r="H665" i="4"/>
  <c r="H3516" i="4"/>
  <c r="H4700" i="4"/>
  <c r="H2304" i="4"/>
  <c r="H4414" i="4"/>
  <c r="H7187" i="4"/>
  <c r="H7737" i="4"/>
  <c r="H4006" i="4"/>
  <c r="H2663" i="4"/>
  <c r="H3192" i="4"/>
  <c r="H3193" i="4"/>
  <c r="H2846" i="4"/>
  <c r="H3705" i="4"/>
  <c r="H4284" i="4"/>
  <c r="H185" i="4"/>
  <c r="H929" i="4"/>
  <c r="H1102" i="4"/>
  <c r="H434" i="4"/>
  <c r="H3706" i="4"/>
  <c r="H4960" i="4"/>
  <c r="H5076" i="4"/>
  <c r="H2664" i="4"/>
  <c r="H1257" i="4"/>
  <c r="H435" i="4"/>
  <c r="H6161" i="4"/>
  <c r="H787" i="4"/>
  <c r="H930" i="4"/>
  <c r="H3517" i="4"/>
  <c r="H7131" i="4"/>
  <c r="H7029" i="4"/>
  <c r="H538" i="4"/>
  <c r="H1103" i="4"/>
  <c r="H4557" i="4"/>
  <c r="H186" i="4"/>
  <c r="H539" i="4"/>
  <c r="H4558" i="4"/>
  <c r="H2484" i="4"/>
  <c r="H788" i="4"/>
  <c r="H540" i="4"/>
  <c r="H6610" i="4"/>
  <c r="H5835" i="4"/>
  <c r="H5414" i="4"/>
  <c r="H7088" i="4"/>
  <c r="H6611" i="4"/>
  <c r="H1258" i="4"/>
  <c r="H6612" i="4"/>
  <c r="H1773" i="4"/>
  <c r="H2305" i="4"/>
  <c r="H4961" i="4"/>
  <c r="H3866" i="4"/>
  <c r="H5836" i="4"/>
  <c r="H2665" i="4"/>
  <c r="H2485" i="4"/>
  <c r="H436" i="4"/>
  <c r="H5837" i="4"/>
  <c r="H5838" i="4"/>
  <c r="H1438" i="4"/>
  <c r="H1931" i="4"/>
  <c r="H2123" i="4"/>
  <c r="H2847" i="4"/>
  <c r="H4962" i="4"/>
  <c r="H3026" i="4"/>
  <c r="H789" i="4"/>
  <c r="H1259" i="4"/>
  <c r="H3350" i="4"/>
  <c r="H343" i="4"/>
  <c r="H4285" i="4"/>
  <c r="H4840" i="4"/>
  <c r="H4007" i="4"/>
  <c r="H4963" i="4"/>
  <c r="H3707" i="4"/>
  <c r="H5306" i="4"/>
  <c r="H5191" i="4"/>
  <c r="H187" i="4"/>
  <c r="H4415" i="4"/>
  <c r="H4964" i="4"/>
  <c r="H3708" i="4"/>
  <c r="H6340" i="4"/>
  <c r="H2486" i="4"/>
  <c r="H3709" i="4"/>
  <c r="H4965" i="4"/>
  <c r="H6255" i="4"/>
  <c r="H1774" i="4"/>
  <c r="H3351" i="4"/>
  <c r="H1932" i="4"/>
  <c r="H2487" i="4"/>
  <c r="H3710" i="4"/>
  <c r="H4416" i="4"/>
  <c r="H2124" i="4"/>
  <c r="H4966" i="4"/>
  <c r="H6613" i="4"/>
  <c r="H1933" i="4"/>
  <c r="H5192" i="4"/>
  <c r="H4151" i="4"/>
  <c r="H2488" i="4"/>
  <c r="H4967" i="4"/>
  <c r="H2125" i="4"/>
  <c r="H6435" i="4"/>
  <c r="H3867" i="4"/>
  <c r="H6162" i="4"/>
  <c r="H3194" i="4"/>
  <c r="H6059" i="4"/>
  <c r="H3195" i="4"/>
  <c r="H6341" i="4"/>
  <c r="H931" i="4"/>
  <c r="H2489" i="4"/>
  <c r="H932" i="4"/>
  <c r="H6787" i="4"/>
  <c r="H5639" i="4"/>
  <c r="H1934" i="4"/>
  <c r="H6436" i="4"/>
  <c r="H6256" i="4"/>
  <c r="H1104" i="4"/>
  <c r="H6257" i="4"/>
  <c r="H3518" i="4"/>
  <c r="H2490" i="4"/>
  <c r="H5532" i="4"/>
  <c r="H6060" i="4"/>
  <c r="H6537" i="4"/>
  <c r="H6342" i="4"/>
  <c r="H933" i="4"/>
  <c r="H5839" i="4"/>
  <c r="H5533" i="4"/>
  <c r="H2126" i="4"/>
  <c r="H6788" i="4"/>
  <c r="H6343" i="4"/>
  <c r="H3711" i="4"/>
  <c r="H6061" i="4"/>
  <c r="H2848" i="4"/>
  <c r="H5534" i="4"/>
  <c r="H3196" i="4"/>
  <c r="H1105" i="4"/>
  <c r="H3712" i="4"/>
  <c r="H5840" i="4"/>
  <c r="H3868" i="4"/>
  <c r="H6706" i="4"/>
  <c r="H3352" i="4"/>
  <c r="H3353" i="4"/>
  <c r="H4152" i="4"/>
  <c r="H4559" i="4"/>
  <c r="H1260" i="4"/>
  <c r="H4417" i="4"/>
  <c r="H1261" i="4"/>
  <c r="H257" i="4"/>
  <c r="H4701" i="4"/>
  <c r="H1589" i="4"/>
  <c r="H6965" i="4"/>
  <c r="H3354" i="4"/>
  <c r="H5307" i="4"/>
  <c r="H2849" i="4"/>
  <c r="H3197" i="4"/>
  <c r="H3027" i="4"/>
  <c r="H790" i="4"/>
  <c r="H6344" i="4"/>
  <c r="H4286" i="4"/>
  <c r="H791" i="4"/>
  <c r="H4841" i="4"/>
  <c r="H2306" i="4"/>
  <c r="H2666" i="4"/>
  <c r="H3028" i="4"/>
  <c r="H3869" i="4"/>
  <c r="H6062" i="4"/>
  <c r="H666" i="4"/>
  <c r="H7241" i="4"/>
  <c r="H792" i="4"/>
  <c r="H5954" i="4"/>
  <c r="H541" i="4"/>
  <c r="H344" i="4"/>
  <c r="H934" i="4"/>
  <c r="H5841" i="4"/>
  <c r="H2667" i="4"/>
  <c r="H6063" i="4"/>
  <c r="H793" i="4"/>
  <c r="H3519" i="4"/>
  <c r="H1106" i="4"/>
  <c r="H2491" i="4"/>
  <c r="H4287" i="4"/>
  <c r="H2668" i="4"/>
  <c r="H4560" i="4"/>
  <c r="H1590" i="4"/>
  <c r="H3713" i="4"/>
  <c r="H2850" i="4"/>
  <c r="H5077" i="4"/>
  <c r="H4418" i="4"/>
  <c r="H2851" i="4"/>
  <c r="H4561" i="4"/>
  <c r="H935" i="4"/>
  <c r="H3029" i="4"/>
  <c r="H4562" i="4"/>
  <c r="H3870" i="4"/>
  <c r="H4563" i="4"/>
  <c r="H5842" i="4"/>
  <c r="H6064" i="4"/>
  <c r="H5739" i="4"/>
  <c r="H5955" i="4"/>
  <c r="H1262" i="4"/>
  <c r="H2127" i="4"/>
  <c r="H4564" i="4"/>
  <c r="H3030" i="4"/>
  <c r="H141" i="4"/>
  <c r="H4288" i="4"/>
  <c r="H2307" i="4"/>
  <c r="H4008" i="4"/>
  <c r="H1591" i="4"/>
  <c r="H1935" i="4"/>
  <c r="H1936" i="4"/>
  <c r="H5078" i="4"/>
  <c r="H3198" i="4"/>
  <c r="H4289" i="4"/>
  <c r="H3031" i="4"/>
  <c r="H1107" i="4"/>
  <c r="H1775" i="4"/>
  <c r="H3871" i="4"/>
  <c r="H3199" i="4"/>
  <c r="H345" i="4"/>
  <c r="H3200" i="4"/>
  <c r="H4290" i="4"/>
  <c r="H5535" i="4"/>
  <c r="H667" i="4"/>
  <c r="H5843" i="4"/>
  <c r="H4702" i="4"/>
  <c r="H6163" i="4"/>
  <c r="H5193" i="4"/>
  <c r="H5079" i="4"/>
  <c r="H5740" i="4"/>
  <c r="H5844" i="4"/>
  <c r="H5080" i="4"/>
  <c r="H5536" i="4"/>
  <c r="H5308" i="4"/>
  <c r="H6065" i="4"/>
  <c r="H5741" i="4"/>
  <c r="H5415" i="4"/>
  <c r="H4703" i="4"/>
  <c r="H5416" i="4"/>
  <c r="H5640" i="4"/>
  <c r="H5641" i="4"/>
  <c r="H5081" i="4"/>
  <c r="H437" i="4"/>
  <c r="H1776" i="4"/>
  <c r="H1777" i="4"/>
  <c r="H2492" i="4"/>
  <c r="H2128" i="4"/>
  <c r="H1263" i="4"/>
  <c r="H2852" i="4"/>
  <c r="H1937" i="4"/>
  <c r="H2129" i="4"/>
  <c r="H6164" i="4"/>
  <c r="H7089" i="4"/>
  <c r="H6966" i="4"/>
  <c r="H6345" i="4"/>
  <c r="H6538" i="4"/>
  <c r="H4565" i="4"/>
  <c r="H6614" i="4"/>
  <c r="H6615" i="4"/>
  <c r="H3714" i="4"/>
  <c r="H6707" i="4"/>
  <c r="H3715" i="4"/>
  <c r="H438" i="4"/>
  <c r="H1592" i="4"/>
  <c r="H542" i="4"/>
  <c r="H1108" i="4"/>
  <c r="H3355" i="4"/>
  <c r="H1264" i="4"/>
  <c r="H1439" i="4"/>
  <c r="H97" i="4"/>
  <c r="H7292" i="4"/>
  <c r="H7570" i="4"/>
  <c r="H6539" i="4"/>
  <c r="H7030" i="4"/>
  <c r="H7530" i="4"/>
  <c r="H7188" i="4"/>
  <c r="H6967" i="4"/>
  <c r="H4842" i="4"/>
  <c r="H7390" i="4"/>
  <c r="H1593" i="4"/>
  <c r="H1778" i="4"/>
  <c r="H5742" i="4"/>
  <c r="H439" i="4"/>
  <c r="H4291" i="4"/>
  <c r="H1440" i="4"/>
  <c r="H4566" i="4"/>
  <c r="H668" i="4"/>
  <c r="H5743" i="4"/>
  <c r="H1265" i="4"/>
  <c r="H2493" i="4"/>
  <c r="H5194" i="4"/>
  <c r="H1266" i="4"/>
  <c r="H4009" i="4"/>
  <c r="H4968" i="4"/>
  <c r="H7242" i="4"/>
  <c r="H6968" i="4"/>
  <c r="H7189" i="4"/>
  <c r="H1779" i="4"/>
  <c r="H6969" i="4"/>
  <c r="H7391" i="4"/>
  <c r="H2308" i="4"/>
  <c r="H4843" i="4"/>
  <c r="H4567" i="4"/>
  <c r="H1938" i="4"/>
  <c r="H4704" i="4"/>
  <c r="H3201" i="4"/>
  <c r="H3356" i="4"/>
  <c r="H1109" i="4"/>
  <c r="H440" i="4"/>
  <c r="H258" i="4"/>
  <c r="H3716" i="4"/>
  <c r="H2130" i="4"/>
  <c r="H3202" i="4"/>
  <c r="H1594" i="4"/>
  <c r="H5309" i="4"/>
  <c r="H2669" i="4"/>
  <c r="H3520" i="4"/>
  <c r="H6906" i="4"/>
  <c r="H259" i="4"/>
  <c r="H3203" i="4"/>
  <c r="H2309" i="4"/>
  <c r="H7392" i="4"/>
  <c r="H5642" i="4"/>
  <c r="H4844" i="4"/>
  <c r="H1595" i="4"/>
  <c r="H6846" i="4"/>
  <c r="H1780" i="4"/>
  <c r="H260" i="4"/>
  <c r="H6847" i="4"/>
  <c r="H2131" i="4"/>
  <c r="H669" i="4"/>
  <c r="H1267" i="4"/>
  <c r="H60" i="4"/>
  <c r="H4419" i="4"/>
  <c r="H936" i="4"/>
  <c r="H1781" i="4"/>
  <c r="H3357" i="4"/>
  <c r="H3204" i="4"/>
  <c r="H3358" i="4"/>
  <c r="H2310" i="4"/>
  <c r="H4420" i="4"/>
  <c r="H5744" i="4"/>
  <c r="H4969" i="4"/>
  <c r="H3205" i="4"/>
  <c r="H5195" i="4"/>
  <c r="H4292" i="4"/>
  <c r="H5310" i="4"/>
  <c r="H6437" i="4"/>
  <c r="H670" i="4"/>
  <c r="H5417" i="4"/>
  <c r="H1268" i="4"/>
  <c r="H3206" i="4"/>
  <c r="H1441" i="4"/>
  <c r="H1269" i="4"/>
  <c r="H1596" i="4"/>
  <c r="H346" i="4"/>
  <c r="H1782" i="4"/>
  <c r="H1442" i="4"/>
  <c r="H2494" i="4"/>
  <c r="H3872" i="4"/>
  <c r="H4970" i="4"/>
  <c r="H5745" i="4"/>
  <c r="H5746" i="4"/>
  <c r="H4293" i="4"/>
  <c r="H6258" i="4"/>
  <c r="H937" i="4"/>
  <c r="H1110" i="4"/>
  <c r="H7708" i="4"/>
  <c r="H1270" i="4"/>
  <c r="H5747" i="4"/>
  <c r="H7601" i="4"/>
  <c r="H2311" i="4"/>
  <c r="H5196" i="4"/>
  <c r="H6066" i="4"/>
  <c r="H6848" i="4"/>
  <c r="H6067" i="4"/>
  <c r="H543" i="4"/>
  <c r="H2495" i="4"/>
  <c r="H347" i="4"/>
  <c r="H1939" i="4"/>
  <c r="H3359" i="4"/>
  <c r="H794" i="4"/>
  <c r="H3207" i="4"/>
  <c r="H2496" i="4"/>
  <c r="H1111" i="4"/>
  <c r="H2132" i="4"/>
  <c r="H5418" i="4"/>
  <c r="H3717" i="4"/>
  <c r="H6616" i="4"/>
  <c r="H1112" i="4"/>
  <c r="H1940" i="4"/>
  <c r="H6907" i="4"/>
  <c r="H3718" i="4"/>
  <c r="H4010" i="4"/>
  <c r="H1113" i="4"/>
  <c r="H7293" i="4"/>
  <c r="H1941" i="4"/>
  <c r="H5311" i="4"/>
  <c r="H3360" i="4"/>
  <c r="H3521" i="4"/>
  <c r="H2133" i="4"/>
  <c r="H671" i="4"/>
  <c r="H188" i="4"/>
  <c r="H4011" i="4"/>
  <c r="H2497" i="4"/>
  <c r="H98" i="4"/>
  <c r="H3208" i="4"/>
  <c r="H4568" i="4"/>
  <c r="H4971" i="4"/>
  <c r="H5748" i="4"/>
  <c r="H6068" i="4"/>
  <c r="H5749" i="4"/>
  <c r="H4845" i="4"/>
  <c r="H3361" i="4"/>
  <c r="H6540" i="4"/>
  <c r="H4569" i="4"/>
  <c r="H1597" i="4"/>
  <c r="H795" i="4"/>
  <c r="H7571" i="4"/>
  <c r="H261" i="4"/>
  <c r="H3362" i="4"/>
  <c r="H2853" i="4"/>
  <c r="H2312" i="4"/>
  <c r="H1598" i="4"/>
  <c r="H2134" i="4"/>
  <c r="H1599" i="4"/>
  <c r="H2135" i="4"/>
  <c r="H5750" i="4"/>
  <c r="H4846" i="4"/>
  <c r="H5082" i="4"/>
  <c r="H3719" i="4"/>
  <c r="H3363" i="4"/>
  <c r="H142" i="4"/>
  <c r="H2670" i="4"/>
  <c r="H4012" i="4"/>
  <c r="H441" i="4"/>
  <c r="H5197" i="4"/>
  <c r="H1783" i="4"/>
  <c r="H4153" i="4"/>
  <c r="H4847" i="4"/>
  <c r="H1784" i="4"/>
  <c r="H3873" i="4"/>
  <c r="H5537" i="4"/>
  <c r="H4421" i="4"/>
  <c r="H4294" i="4"/>
  <c r="H5956" i="4"/>
  <c r="H4570" i="4"/>
  <c r="H4848" i="4"/>
  <c r="H672" i="4"/>
  <c r="H6438" i="4"/>
  <c r="H442" i="4"/>
  <c r="H189" i="4"/>
  <c r="H2136" i="4"/>
  <c r="H4295" i="4"/>
  <c r="H3209" i="4"/>
  <c r="H1600" i="4"/>
  <c r="H4849" i="4"/>
  <c r="H6541" i="4"/>
  <c r="H3874" i="4"/>
  <c r="H1785" i="4"/>
  <c r="H5419" i="4"/>
  <c r="H4705" i="4"/>
  <c r="H3032" i="4"/>
  <c r="H5312" i="4"/>
  <c r="H4850" i="4"/>
  <c r="H4851" i="4"/>
  <c r="H5198" i="4"/>
  <c r="H3522" i="4"/>
  <c r="H1786" i="4"/>
  <c r="H1601" i="4"/>
  <c r="H4571" i="4"/>
  <c r="H4013" i="4"/>
  <c r="H544" i="4"/>
  <c r="H6970" i="4"/>
  <c r="H4296" i="4"/>
  <c r="H4154" i="4"/>
  <c r="H5538" i="4"/>
  <c r="H2498" i="4"/>
  <c r="H5751" i="4"/>
  <c r="H545" i="4"/>
  <c r="H3210" i="4"/>
  <c r="H4014" i="4"/>
  <c r="H1443" i="4"/>
  <c r="H2313" i="4"/>
  <c r="H1602" i="4"/>
  <c r="H4155" i="4"/>
  <c r="H348" i="4"/>
  <c r="H796" i="4"/>
  <c r="H1942" i="4"/>
  <c r="H7132" i="4"/>
  <c r="H797" i="4"/>
  <c r="H1271" i="4"/>
  <c r="H6069" i="4"/>
  <c r="H673" i="4"/>
  <c r="H6070" i="4"/>
  <c r="H546" i="4"/>
  <c r="H674" i="4"/>
  <c r="H262" i="4"/>
  <c r="H5313" i="4"/>
  <c r="H5643" i="4"/>
  <c r="H2314" i="4"/>
  <c r="H4156" i="4"/>
  <c r="H3033" i="4"/>
  <c r="H675" i="4"/>
  <c r="H3875" i="4"/>
  <c r="H938" i="4"/>
  <c r="H349" i="4"/>
  <c r="H190" i="4"/>
  <c r="H4422" i="4"/>
  <c r="H3523" i="4"/>
  <c r="H4706" i="4"/>
  <c r="H5199" i="4"/>
  <c r="H4423" i="4"/>
  <c r="H2315" i="4"/>
  <c r="H6071" i="4"/>
  <c r="H6617" i="4"/>
  <c r="H4015" i="4"/>
  <c r="H3720" i="4"/>
  <c r="H5845" i="4"/>
  <c r="H3524" i="4"/>
  <c r="H6439" i="4"/>
  <c r="H2137" i="4"/>
  <c r="H2854" i="4"/>
  <c r="H1787" i="4"/>
  <c r="H2671" i="4"/>
  <c r="H5957" i="4"/>
  <c r="H5752" i="4"/>
  <c r="H4572" i="4"/>
  <c r="H547" i="4"/>
  <c r="H1114" i="4"/>
  <c r="H5846" i="4"/>
  <c r="H5644" i="4"/>
  <c r="H3364" i="4"/>
  <c r="H4573" i="4"/>
  <c r="H939" i="4"/>
  <c r="H6708" i="4"/>
  <c r="H2499" i="4"/>
  <c r="H350" i="4"/>
  <c r="H4157" i="4"/>
  <c r="H4574" i="4"/>
  <c r="H3525" i="4"/>
  <c r="H143" i="4"/>
  <c r="H4852" i="4"/>
  <c r="H5420" i="4"/>
  <c r="H2672" i="4"/>
  <c r="H2138" i="4"/>
  <c r="H5314" i="4"/>
  <c r="H4972" i="4"/>
  <c r="H4158" i="4"/>
  <c r="H4159" i="4"/>
  <c r="H5421" i="4"/>
  <c r="H3034" i="4"/>
  <c r="H5422" i="4"/>
  <c r="H263" i="4"/>
  <c r="H7133" i="4"/>
  <c r="H6440" i="4"/>
  <c r="H5847" i="4"/>
  <c r="H5753" i="4"/>
  <c r="H4707" i="4"/>
  <c r="H676" i="4"/>
  <c r="H4424" i="4"/>
  <c r="H5958" i="4"/>
  <c r="H3035" i="4"/>
  <c r="H940" i="4"/>
  <c r="H2500" i="4"/>
  <c r="H144" i="4"/>
  <c r="H3876" i="4"/>
  <c r="H2673" i="4"/>
  <c r="H191" i="4"/>
  <c r="H1444" i="4"/>
  <c r="H1943" i="4"/>
  <c r="H443" i="4"/>
  <c r="H4575" i="4"/>
  <c r="H4425" i="4"/>
  <c r="H192" i="4"/>
  <c r="H3036" i="4"/>
  <c r="H2316" i="4"/>
  <c r="H1445" i="4"/>
  <c r="H193" i="4"/>
  <c r="H6849" i="4"/>
  <c r="H1446" i="4"/>
  <c r="H444" i="4"/>
  <c r="H5083" i="4"/>
  <c r="H5539" i="4"/>
  <c r="H5423" i="4"/>
  <c r="H3526" i="4"/>
  <c r="H1115" i="4"/>
  <c r="H7031" i="4"/>
  <c r="H7434" i="4"/>
  <c r="H2317" i="4"/>
  <c r="H445" i="4"/>
  <c r="H3365" i="4"/>
  <c r="H4016" i="4"/>
  <c r="H7393" i="4"/>
  <c r="H7294" i="4"/>
  <c r="H7134" i="4"/>
  <c r="H7478" i="4"/>
  <c r="H7479" i="4"/>
  <c r="H7338" i="4"/>
  <c r="H7435" i="4"/>
  <c r="H5200" i="4"/>
  <c r="H6618" i="4"/>
  <c r="H7394" i="4"/>
  <c r="H7480" i="4"/>
  <c r="H7531" i="4"/>
  <c r="H5084" i="4"/>
  <c r="H7532" i="4"/>
  <c r="H7481" i="4"/>
  <c r="H7339" i="4"/>
  <c r="H7533" i="4"/>
  <c r="H4576" i="4"/>
  <c r="H5848" i="4"/>
  <c r="H6165" i="4"/>
  <c r="H798" i="4"/>
  <c r="H941" i="4"/>
  <c r="H677" i="4"/>
  <c r="H799" i="4"/>
  <c r="H5754" i="4"/>
  <c r="H3721" i="4"/>
  <c r="H1603" i="4"/>
  <c r="H6259" i="4"/>
  <c r="H6709" i="4"/>
  <c r="H7090" i="4"/>
  <c r="H4853" i="4"/>
  <c r="H6441" i="4"/>
  <c r="H6260" i="4"/>
  <c r="H4426" i="4"/>
  <c r="H6442" i="4"/>
  <c r="H5315" i="4"/>
  <c r="H3527" i="4"/>
  <c r="H5085" i="4"/>
  <c r="H5201" i="4"/>
  <c r="H7340" i="4"/>
  <c r="H5645" i="4"/>
  <c r="H942" i="4"/>
  <c r="H6072" i="4"/>
  <c r="H6710" i="4"/>
  <c r="H5646" i="4"/>
  <c r="H6908" i="4"/>
  <c r="H6789" i="4"/>
  <c r="H4577" i="4"/>
  <c r="H2318" i="4"/>
  <c r="H1788" i="4"/>
  <c r="H2319" i="4"/>
  <c r="H1604" i="4"/>
  <c r="H3366" i="4"/>
  <c r="H1447" i="4"/>
  <c r="H943" i="4"/>
  <c r="H2855" i="4"/>
  <c r="H678" i="4"/>
  <c r="H5202" i="4"/>
  <c r="H2320" i="4"/>
  <c r="H5647" i="4"/>
  <c r="H6909" i="4"/>
  <c r="H3037" i="4"/>
  <c r="H1116" i="4"/>
  <c r="H3367" i="4"/>
  <c r="H3368" i="4"/>
  <c r="H7295" i="4"/>
  <c r="H2856" i="4"/>
  <c r="H3528" i="4"/>
  <c r="H1605" i="4"/>
  <c r="H4708" i="4"/>
  <c r="H4578" i="4"/>
  <c r="H4297" i="4"/>
  <c r="H4427" i="4"/>
  <c r="H446" i="4"/>
  <c r="H6073" i="4"/>
  <c r="H1944" i="4"/>
  <c r="H6971" i="4"/>
  <c r="H351" i="4"/>
  <c r="H1448" i="4"/>
  <c r="H4854" i="4"/>
  <c r="H944" i="4"/>
  <c r="H5086" i="4"/>
  <c r="H4017" i="4"/>
  <c r="H447" i="4"/>
  <c r="H4428" i="4"/>
  <c r="H5203" i="4"/>
  <c r="H6443" i="4"/>
  <c r="H4973" i="4"/>
  <c r="H7135" i="4"/>
  <c r="H945" i="4"/>
  <c r="H2501" i="4"/>
  <c r="H3038" i="4"/>
  <c r="H4160" i="4"/>
  <c r="H352" i="4"/>
  <c r="H1789" i="4"/>
  <c r="H448" i="4"/>
  <c r="H3722" i="4"/>
  <c r="H4429" i="4"/>
  <c r="H7136" i="4"/>
  <c r="H1790" i="4"/>
  <c r="H3723" i="4"/>
  <c r="H4298" i="4"/>
  <c r="H800" i="4"/>
  <c r="H7296" i="4"/>
  <c r="H2857" i="4"/>
  <c r="H3369" i="4"/>
  <c r="H3529" i="4"/>
  <c r="H4299" i="4"/>
  <c r="H1272" i="4"/>
  <c r="H4161" i="4"/>
  <c r="H4974" i="4"/>
  <c r="H4709" i="4"/>
  <c r="H2321" i="4"/>
  <c r="H6444" i="4"/>
  <c r="H4975" i="4"/>
  <c r="H7534" i="4"/>
  <c r="H7243" i="4"/>
  <c r="H3370" i="4"/>
  <c r="H1273" i="4"/>
  <c r="H801" i="4"/>
  <c r="H264" i="4"/>
  <c r="H5087" i="4"/>
  <c r="H6542" i="4"/>
  <c r="H7297" i="4"/>
  <c r="H6346" i="4"/>
  <c r="H1606" i="4"/>
  <c r="H6850" i="4"/>
  <c r="H6910" i="4"/>
  <c r="H6911" i="4"/>
  <c r="H6972" i="4"/>
  <c r="H5959" i="4"/>
  <c r="H6543" i="4"/>
  <c r="H6347" i="4"/>
  <c r="H6912" i="4"/>
  <c r="H6711" i="4"/>
  <c r="H6851" i="4"/>
  <c r="H7137" i="4"/>
  <c r="H7091" i="4"/>
  <c r="H6973" i="4"/>
  <c r="H5960" i="4"/>
  <c r="H4018" i="4"/>
  <c r="H548" i="4"/>
  <c r="H549" i="4"/>
  <c r="H4019" i="4"/>
  <c r="H3039" i="4"/>
  <c r="H4976" i="4"/>
  <c r="H6544" i="4"/>
  <c r="H4579" i="4"/>
  <c r="H4710" i="4"/>
  <c r="H4162" i="4"/>
  <c r="H7602" i="4"/>
  <c r="H7603" i="4"/>
  <c r="H7626" i="4"/>
  <c r="H1607" i="4"/>
  <c r="H6348" i="4"/>
  <c r="H5849" i="4"/>
  <c r="H5540" i="4"/>
  <c r="H5850" i="4"/>
  <c r="H6166" i="4"/>
  <c r="H6261" i="4"/>
  <c r="H3877" i="4"/>
  <c r="H6349" i="4"/>
  <c r="H6619" i="4"/>
  <c r="H4580" i="4"/>
  <c r="H6445" i="4"/>
  <c r="H4430" i="4"/>
  <c r="H5851" i="4"/>
  <c r="H1945" i="4"/>
  <c r="H6545" i="4"/>
  <c r="H802" i="4"/>
  <c r="H4855" i="4"/>
  <c r="H6790" i="4"/>
  <c r="H7341" i="4"/>
  <c r="H6712" i="4"/>
  <c r="H6167" i="4"/>
  <c r="H7092" i="4"/>
  <c r="H6974" i="4"/>
  <c r="H6262" i="4"/>
  <c r="H3530" i="4"/>
  <c r="H2674" i="4"/>
  <c r="H1946" i="4"/>
  <c r="H5316" i="4"/>
  <c r="H5424" i="4"/>
  <c r="H4977" i="4"/>
  <c r="H6074" i="4"/>
  <c r="H5852" i="4"/>
  <c r="H5425" i="4"/>
  <c r="H6168" i="4"/>
  <c r="H5961" i="4"/>
  <c r="H5853" i="4"/>
  <c r="H1117" i="4"/>
  <c r="H2675" i="4"/>
  <c r="H803" i="4"/>
  <c r="H679" i="4"/>
  <c r="H6169" i="4"/>
  <c r="H6075" i="4"/>
  <c r="H5962" i="4"/>
  <c r="H6170" i="4"/>
  <c r="H4163" i="4"/>
  <c r="H6350" i="4"/>
  <c r="H4431" i="4"/>
  <c r="H680" i="4"/>
  <c r="H4581" i="4"/>
  <c r="H265" i="4"/>
  <c r="H804" i="4"/>
  <c r="H2322" i="4"/>
  <c r="H1118" i="4"/>
  <c r="H6913" i="4"/>
  <c r="H1947" i="4"/>
  <c r="H2858" i="4"/>
  <c r="H3724" i="4"/>
  <c r="H4300" i="4"/>
  <c r="H3878" i="4"/>
  <c r="H3040" i="4"/>
  <c r="H194" i="4"/>
  <c r="H946" i="4"/>
  <c r="H4432" i="4"/>
  <c r="H4711" i="4"/>
  <c r="H3041" i="4"/>
  <c r="H1791" i="4"/>
  <c r="H4582" i="4"/>
  <c r="H6546" i="4"/>
  <c r="H145" i="4"/>
  <c r="H146" i="4"/>
  <c r="H681" i="4"/>
  <c r="H37" i="4"/>
  <c r="H1449" i="4"/>
  <c r="H1450" i="4"/>
  <c r="H266" i="4"/>
  <c r="H5854" i="4"/>
  <c r="H3371" i="4"/>
  <c r="H195" i="4"/>
  <c r="H1451" i="4"/>
  <c r="H3211" i="4"/>
  <c r="H4712" i="4"/>
  <c r="H6914" i="4"/>
  <c r="H7244" i="4"/>
  <c r="H7342" i="4"/>
  <c r="H3042" i="4"/>
  <c r="H7395" i="4"/>
  <c r="H7032" i="4"/>
  <c r="H6852" i="4"/>
  <c r="H7535" i="4"/>
  <c r="H3372" i="4"/>
  <c r="H3531" i="4"/>
  <c r="H5541" i="4"/>
  <c r="H3532" i="4"/>
  <c r="H1792" i="4"/>
  <c r="H7709" i="4"/>
  <c r="H1452" i="4"/>
  <c r="H682" i="4"/>
  <c r="H7604" i="4"/>
  <c r="H5204" i="4"/>
  <c r="H1274" i="4"/>
  <c r="H99" i="4"/>
  <c r="H7138" i="4"/>
  <c r="H1453" i="4"/>
  <c r="H7298" i="4"/>
  <c r="H805" i="4"/>
  <c r="H1793" i="4"/>
  <c r="H550" i="4"/>
  <c r="H3533" i="4"/>
  <c r="H806" i="4"/>
  <c r="H3043" i="4"/>
  <c r="H3212" i="4"/>
  <c r="H3879" i="4"/>
  <c r="H5088" i="4"/>
  <c r="H3880" i="4"/>
  <c r="H6446" i="4"/>
  <c r="H4978" i="4"/>
  <c r="H2859" i="4"/>
  <c r="H5542" i="4"/>
  <c r="H1119" i="4"/>
  <c r="H4164" i="4"/>
  <c r="H2676" i="4"/>
  <c r="H807" i="4"/>
  <c r="H1454" i="4"/>
  <c r="H1948" i="4"/>
  <c r="H4301" i="4"/>
  <c r="H6263" i="4"/>
  <c r="H7190" i="4"/>
  <c r="H1455" i="4"/>
  <c r="H6547" i="4"/>
  <c r="H6620" i="4"/>
  <c r="H7436" i="4"/>
  <c r="H7437" i="4"/>
  <c r="H6713" i="4"/>
  <c r="H7536" i="4"/>
  <c r="H7245" i="4"/>
  <c r="H6791" i="4"/>
  <c r="H7537" i="4"/>
  <c r="H6621" i="4"/>
  <c r="H7343" i="4"/>
  <c r="H7482" i="4"/>
  <c r="H6714" i="4"/>
  <c r="H7483" i="4"/>
  <c r="H1275" i="4"/>
  <c r="H38" i="4"/>
  <c r="H3044" i="4"/>
  <c r="H2677" i="4"/>
  <c r="H683" i="4"/>
  <c r="H2502" i="4"/>
  <c r="H7033" i="4"/>
  <c r="H3881" i="4"/>
  <c r="H3373" i="4"/>
  <c r="H6447" i="4"/>
  <c r="H5963" i="4"/>
  <c r="H1276" i="4"/>
  <c r="H1608" i="4"/>
  <c r="H449" i="4"/>
  <c r="H7538" i="4"/>
  <c r="H4165" i="4"/>
  <c r="H4583" i="4"/>
  <c r="H2678" i="4"/>
  <c r="H353" i="4"/>
  <c r="H947" i="4"/>
  <c r="H3534" i="4"/>
  <c r="H5755" i="4"/>
  <c r="H1609" i="4"/>
  <c r="H4584" i="4"/>
  <c r="H3213" i="4"/>
  <c r="H4020" i="4"/>
  <c r="H5205" i="4"/>
  <c r="H3045" i="4"/>
  <c r="H6448" i="4"/>
  <c r="H2679" i="4"/>
  <c r="H2139" i="4"/>
  <c r="H1949" i="4"/>
  <c r="H2503" i="4"/>
  <c r="H4166" i="4"/>
  <c r="H1120" i="4"/>
  <c r="H948" i="4"/>
  <c r="H2504" i="4"/>
  <c r="H5543" i="4"/>
  <c r="H684" i="4"/>
  <c r="H6853" i="4"/>
  <c r="H1794" i="4"/>
  <c r="H1277" i="4"/>
  <c r="H6171" i="4"/>
  <c r="H6449" i="4"/>
  <c r="H6715" i="4"/>
  <c r="H5089" i="4"/>
  <c r="H7191" i="4"/>
  <c r="H2680" i="4"/>
  <c r="H2323" i="4"/>
  <c r="H100" i="4"/>
  <c r="H3046" i="4"/>
  <c r="H4585" i="4"/>
  <c r="H2860" i="4"/>
  <c r="H5756" i="4"/>
  <c r="H3535" i="4"/>
  <c r="H4586" i="4"/>
  <c r="H1278" i="4"/>
  <c r="H3214" i="4"/>
  <c r="H6792" i="4"/>
  <c r="H6716" i="4"/>
  <c r="H6264" i="4"/>
  <c r="H2861" i="4"/>
  <c r="H2324" i="4"/>
  <c r="H5855" i="4"/>
  <c r="H3215" i="4"/>
  <c r="H4856" i="4"/>
  <c r="H5544" i="4"/>
  <c r="H1950" i="4"/>
  <c r="H4587" i="4"/>
  <c r="H949" i="4"/>
  <c r="H6622" i="4"/>
  <c r="H4433" i="4"/>
  <c r="H5856" i="4"/>
  <c r="H3725" i="4"/>
  <c r="H4434" i="4"/>
  <c r="H101" i="4"/>
  <c r="H1610" i="4"/>
  <c r="H2325" i="4"/>
  <c r="H6265" i="4"/>
  <c r="H2681" i="4"/>
  <c r="H2682" i="4"/>
  <c r="H5206" i="4"/>
  <c r="H950" i="4"/>
  <c r="H5426" i="4"/>
  <c r="H1951" i="4"/>
  <c r="H3536" i="4"/>
  <c r="H1795" i="4"/>
  <c r="H808" i="4"/>
  <c r="H4021" i="4"/>
  <c r="H4857" i="4"/>
  <c r="H5317" i="4"/>
  <c r="H3537" i="4"/>
  <c r="H3374" i="4"/>
  <c r="H3216" i="4"/>
  <c r="H2326" i="4"/>
  <c r="H6450" i="4"/>
  <c r="H7438" i="4"/>
  <c r="H2505" i="4"/>
  <c r="H1456" i="4"/>
  <c r="H4979" i="4"/>
  <c r="H1121" i="4"/>
  <c r="H2506" i="4"/>
  <c r="H4588" i="4"/>
  <c r="H685" i="4"/>
  <c r="H76" i="4"/>
  <c r="H102" i="4"/>
  <c r="H4858" i="4"/>
  <c r="H4859" i="4"/>
  <c r="H6623" i="4"/>
  <c r="H6717" i="4"/>
  <c r="H809" i="4"/>
  <c r="H7539" i="4"/>
  <c r="H4435" i="4"/>
  <c r="H4980" i="4"/>
  <c r="H1611" i="4"/>
  <c r="H1279" i="4"/>
  <c r="H4713" i="4"/>
  <c r="H5090" i="4"/>
  <c r="H5857" i="4"/>
  <c r="H5545" i="4"/>
  <c r="H5858" i="4"/>
  <c r="H5091" i="4"/>
  <c r="H1796" i="4"/>
  <c r="H5859" i="4"/>
  <c r="H5757" i="4"/>
  <c r="H5546" i="4"/>
  <c r="H5648" i="4"/>
  <c r="H5207" i="4"/>
  <c r="H5318" i="4"/>
  <c r="H5208" i="4"/>
  <c r="H5427" i="4"/>
  <c r="H5649" i="4"/>
  <c r="H4860" i="4"/>
  <c r="H4589" i="4"/>
  <c r="H5860" i="4"/>
  <c r="H5319" i="4"/>
  <c r="H2862" i="4"/>
  <c r="H4590" i="4"/>
  <c r="H4981" i="4"/>
  <c r="H5547" i="4"/>
  <c r="H4714" i="4"/>
  <c r="H4022" i="4"/>
  <c r="H4436" i="4"/>
  <c r="H5092" i="4"/>
  <c r="H4715" i="4"/>
  <c r="H5428" i="4"/>
  <c r="H5209" i="4"/>
  <c r="H3217" i="4"/>
  <c r="H2140" i="4"/>
  <c r="H1797" i="4"/>
  <c r="H6266" i="4"/>
  <c r="H5548" i="4"/>
  <c r="H5429" i="4"/>
  <c r="H7093" i="4"/>
  <c r="H4302" i="4"/>
  <c r="H1280" i="4"/>
  <c r="H551" i="4"/>
  <c r="H1122" i="4"/>
  <c r="H2683" i="4"/>
  <c r="H5549" i="4"/>
  <c r="H5964" i="4"/>
  <c r="H5965" i="4"/>
  <c r="H5758" i="4"/>
  <c r="H6548" i="4"/>
  <c r="H2507" i="4"/>
  <c r="H4303" i="4"/>
  <c r="H3375" i="4"/>
  <c r="H4167" i="4"/>
  <c r="H4591" i="4"/>
  <c r="H5430" i="4"/>
  <c r="H4437" i="4"/>
  <c r="H6267" i="4"/>
  <c r="H5759" i="4"/>
  <c r="H5861" i="4"/>
  <c r="H5431" i="4"/>
  <c r="H6172" i="4"/>
  <c r="H5862" i="4"/>
  <c r="H5550" i="4"/>
  <c r="H3726" i="4"/>
  <c r="H4861" i="4"/>
  <c r="H5966" i="4"/>
  <c r="H5650" i="4"/>
  <c r="H5760" i="4"/>
  <c r="H1798" i="4"/>
  <c r="H1281" i="4"/>
  <c r="H3376" i="4"/>
  <c r="H6351" i="4"/>
  <c r="H450" i="4"/>
  <c r="H2863" i="4"/>
  <c r="H1457" i="4"/>
  <c r="H1123" i="4"/>
  <c r="H451" i="4"/>
  <c r="H6352" i="4"/>
  <c r="H4168" i="4"/>
  <c r="H196" i="4"/>
  <c r="H4304" i="4"/>
  <c r="H2327" i="4"/>
  <c r="H5761" i="4"/>
  <c r="H452" i="4"/>
  <c r="H3218" i="4"/>
  <c r="H5762" i="4"/>
  <c r="H1458" i="4"/>
  <c r="H2328" i="4"/>
  <c r="H3047" i="4"/>
  <c r="H552" i="4"/>
  <c r="H553" i="4"/>
  <c r="H2864" i="4"/>
  <c r="H686" i="4"/>
  <c r="H3048" i="4"/>
  <c r="H1952" i="4"/>
  <c r="H2865" i="4"/>
  <c r="H2141" i="4"/>
  <c r="H3377" i="4"/>
  <c r="H4982" i="4"/>
  <c r="H1799" i="4"/>
  <c r="H5551" i="4"/>
  <c r="H1282" i="4"/>
  <c r="H7738" i="4"/>
  <c r="H3538" i="4"/>
  <c r="H5552" i="4"/>
  <c r="H2866" i="4"/>
  <c r="H5553" i="4"/>
  <c r="H951" i="4"/>
  <c r="H4716" i="4"/>
  <c r="H952" i="4"/>
  <c r="H3727" i="4"/>
  <c r="H810" i="4"/>
  <c r="H2508" i="4"/>
  <c r="H811" i="4"/>
  <c r="H453" i="4"/>
  <c r="H5320" i="4"/>
  <c r="H6624" i="4"/>
  <c r="H812" i="4"/>
  <c r="H1953" i="4"/>
  <c r="H953" i="4"/>
  <c r="H687" i="4"/>
  <c r="H1283" i="4"/>
  <c r="H3219" i="4"/>
  <c r="H2509" i="4"/>
  <c r="H2867" i="4"/>
  <c r="H954" i="4"/>
  <c r="H4862" i="4"/>
  <c r="H4717" i="4"/>
  <c r="H4023" i="4"/>
  <c r="H3539" i="4"/>
  <c r="H4438" i="4"/>
  <c r="H1459" i="4"/>
  <c r="H4592" i="4"/>
  <c r="H4863" i="4"/>
  <c r="H4439" i="4"/>
  <c r="H4440" i="4"/>
  <c r="H4983" i="4"/>
  <c r="H3728" i="4"/>
  <c r="H4441" i="4"/>
  <c r="H4442" i="4"/>
  <c r="H4169" i="4"/>
  <c r="H4305" i="4"/>
  <c r="H4593" i="4"/>
  <c r="H3729" i="4"/>
  <c r="H7192" i="4"/>
  <c r="H6718" i="4"/>
  <c r="H6625" i="4"/>
  <c r="H7299" i="4"/>
  <c r="H7034" i="4"/>
  <c r="H1612" i="4"/>
  <c r="H3540" i="4"/>
  <c r="H5210" i="4"/>
  <c r="H3220" i="4"/>
  <c r="H5211" i="4"/>
  <c r="H955" i="4"/>
  <c r="H6626" i="4"/>
  <c r="H5093" i="4"/>
  <c r="H5863" i="4"/>
  <c r="H3730" i="4"/>
  <c r="H1124" i="4"/>
  <c r="H2329" i="4"/>
  <c r="H6719" i="4"/>
  <c r="H7439" i="4"/>
  <c r="H3731" i="4"/>
  <c r="H1800" i="4"/>
  <c r="H3732" i="4"/>
  <c r="H2330" i="4"/>
  <c r="H1613" i="4"/>
  <c r="H1801" i="4"/>
  <c r="H2684" i="4"/>
  <c r="H2331" i="4"/>
  <c r="H5763" i="4"/>
  <c r="H1614" i="4"/>
  <c r="H1460" i="4"/>
  <c r="H4170" i="4"/>
  <c r="H1615" i="4"/>
  <c r="H2685" i="4"/>
  <c r="H4024" i="4"/>
  <c r="H956" i="4"/>
  <c r="H6268" i="4"/>
  <c r="H6076" i="4"/>
  <c r="H4864" i="4"/>
  <c r="H6549" i="4"/>
  <c r="H4984" i="4"/>
  <c r="H5432" i="4"/>
  <c r="H4171" i="4"/>
  <c r="H957" i="4"/>
  <c r="H3733" i="4"/>
  <c r="H3378" i="4"/>
  <c r="H4718" i="4"/>
  <c r="H2142" i="4"/>
  <c r="H3221" i="4"/>
  <c r="H3379" i="4"/>
  <c r="H1954" i="4"/>
  <c r="H1125" i="4"/>
  <c r="H958" i="4"/>
  <c r="H5967" i="4"/>
  <c r="H7396" i="4"/>
  <c r="H1461" i="4"/>
  <c r="H4172" i="4"/>
  <c r="H4865" i="4"/>
  <c r="H354" i="4"/>
  <c r="H4866" i="4"/>
  <c r="H3049" i="4"/>
  <c r="H5094" i="4"/>
  <c r="H4867" i="4"/>
  <c r="H5554" i="4"/>
  <c r="H1126" i="4"/>
  <c r="H4025" i="4"/>
  <c r="H554" i="4"/>
  <c r="H1955" i="4"/>
  <c r="H3882" i="4"/>
  <c r="H6269" i="4"/>
  <c r="H2510" i="4"/>
  <c r="H555" i="4"/>
  <c r="H4306" i="4"/>
  <c r="H3541" i="4"/>
  <c r="H4985" i="4"/>
  <c r="H2511" i="4"/>
  <c r="H7035" i="4"/>
  <c r="H3734" i="4"/>
  <c r="H6077" i="4"/>
  <c r="H2868" i="4"/>
  <c r="H5321" i="4"/>
  <c r="H3883" i="4"/>
  <c r="H4719" i="4"/>
  <c r="H1616" i="4"/>
  <c r="H813" i="4"/>
  <c r="H4173" i="4"/>
  <c r="H4868" i="4"/>
  <c r="H2332" i="4"/>
  <c r="H5212" i="4"/>
  <c r="H3542" i="4"/>
  <c r="H1956" i="4"/>
  <c r="H3222" i="4"/>
  <c r="H2686" i="4"/>
  <c r="H2687" i="4"/>
  <c r="H4443" i="4"/>
  <c r="H959" i="4"/>
  <c r="H1617" i="4"/>
  <c r="H355" i="4"/>
  <c r="H5864" i="4"/>
  <c r="H3884" i="4"/>
  <c r="H4307" i="4"/>
  <c r="H960" i="4"/>
  <c r="H1802" i="4"/>
  <c r="H5651" i="4"/>
  <c r="H6975" i="4"/>
  <c r="H4174" i="4"/>
  <c r="H5095" i="4"/>
  <c r="H4444" i="4"/>
  <c r="H2688" i="4"/>
  <c r="H7139" i="4"/>
  <c r="H4869" i="4"/>
  <c r="H4594" i="4"/>
  <c r="H2869" i="4"/>
  <c r="H5865" i="4"/>
  <c r="H1957" i="4"/>
  <c r="H814" i="4"/>
  <c r="H961" i="4"/>
  <c r="H1284" i="4"/>
  <c r="H356" i="4"/>
  <c r="H6720" i="4"/>
  <c r="H6173" i="4"/>
  <c r="H357" i="4"/>
  <c r="H6976" i="4"/>
  <c r="H6270" i="4"/>
  <c r="H1285" i="4"/>
  <c r="H1286" i="4"/>
  <c r="H1803" i="4"/>
  <c r="H197" i="4"/>
  <c r="H962" i="4"/>
  <c r="H5322" i="4"/>
  <c r="H454" i="4"/>
  <c r="H3543" i="4"/>
  <c r="H3380" i="4"/>
  <c r="H2333" i="4"/>
  <c r="H4445" i="4"/>
  <c r="H3050" i="4"/>
  <c r="H1618" i="4"/>
  <c r="H1619" i="4"/>
  <c r="H5866" i="4"/>
  <c r="H267" i="4"/>
  <c r="H1620" i="4"/>
  <c r="H4595" i="4"/>
  <c r="H2334" i="4"/>
  <c r="H2335" i="4"/>
  <c r="H5652" i="4"/>
  <c r="H358" i="4"/>
  <c r="H7300" i="4"/>
  <c r="H5764" i="4"/>
  <c r="H1621" i="4"/>
  <c r="H268" i="4"/>
  <c r="H815" i="4"/>
  <c r="H3544" i="4"/>
  <c r="H3545" i="4"/>
  <c r="H3051" i="4"/>
  <c r="H3223" i="4"/>
  <c r="H2512" i="4"/>
  <c r="H1462" i="4"/>
  <c r="H6854" i="4"/>
  <c r="H6627" i="4"/>
  <c r="H6174" i="4"/>
  <c r="H1127" i="4"/>
  <c r="H4596" i="4"/>
  <c r="H5765" i="4"/>
  <c r="H5867" i="4"/>
  <c r="H1958" i="4"/>
  <c r="H4720" i="4"/>
  <c r="H4026" i="4"/>
  <c r="H2513" i="4"/>
  <c r="H3381" i="4"/>
  <c r="H2143" i="4"/>
  <c r="H3382" i="4"/>
  <c r="H6977" i="4"/>
  <c r="H6721" i="4"/>
  <c r="H6722" i="4"/>
  <c r="H5968" i="4"/>
  <c r="H5555" i="4"/>
  <c r="H5969" i="4"/>
  <c r="H556" i="4"/>
  <c r="H7692" i="4"/>
  <c r="H1463" i="4"/>
  <c r="H963" i="4"/>
  <c r="H6353" i="4"/>
  <c r="H6723" i="4"/>
  <c r="H3885" i="4"/>
  <c r="H3735" i="4"/>
  <c r="H4175" i="4"/>
  <c r="H3546" i="4"/>
  <c r="H5213" i="4"/>
  <c r="H3224" i="4"/>
  <c r="H4446" i="4"/>
  <c r="H2870" i="4"/>
  <c r="H2336" i="4"/>
  <c r="H6354" i="4"/>
  <c r="H6175" i="4"/>
  <c r="H1287" i="4"/>
  <c r="H3736" i="4"/>
  <c r="H5323" i="4"/>
  <c r="H6915" i="4"/>
  <c r="H816" i="4"/>
  <c r="H557" i="4"/>
  <c r="H5653" i="4"/>
  <c r="H5970" i="4"/>
  <c r="H7140" i="4"/>
  <c r="H6451" i="4"/>
  <c r="H103" i="4"/>
  <c r="H6793" i="4"/>
  <c r="H6724" i="4"/>
  <c r="H6628" i="4"/>
  <c r="H6629" i="4"/>
  <c r="H7739" i="4"/>
  <c r="H7344" i="4"/>
  <c r="H7663" i="4"/>
  <c r="H7710" i="4"/>
  <c r="H4986" i="4"/>
  <c r="H4308" i="4"/>
  <c r="H6176" i="4"/>
  <c r="H7036" i="4"/>
  <c r="H6355" i="4"/>
  <c r="H5214" i="4"/>
  <c r="H269" i="4"/>
  <c r="H1128" i="4"/>
  <c r="H2871" i="4"/>
  <c r="H558" i="4"/>
  <c r="H6916" i="4"/>
  <c r="H1622" i="4"/>
  <c r="H7094" i="4"/>
  <c r="H6794" i="4"/>
  <c r="H3737" i="4"/>
  <c r="H7037" i="4"/>
  <c r="H7440" i="4"/>
  <c r="H7540" i="4"/>
  <c r="H7095" i="4"/>
  <c r="H7345" i="4"/>
  <c r="H6630" i="4"/>
  <c r="H7346" i="4"/>
  <c r="H559" i="4"/>
  <c r="H7141" i="4"/>
  <c r="H5971" i="4"/>
  <c r="H7193" i="4"/>
  <c r="H3738" i="4"/>
  <c r="H7194" i="4"/>
  <c r="H7301" i="4"/>
  <c r="H3547" i="4"/>
  <c r="H7096" i="4"/>
  <c r="H6078" i="4"/>
  <c r="H1129" i="4"/>
  <c r="H3225" i="4"/>
  <c r="H2144" i="4"/>
  <c r="H1804" i="4"/>
  <c r="H2689" i="4"/>
  <c r="H1959" i="4"/>
  <c r="H817" i="4"/>
  <c r="H1288" i="4"/>
  <c r="H1130" i="4"/>
  <c r="H1623" i="4"/>
  <c r="H6356" i="4"/>
  <c r="H6271" i="4"/>
  <c r="H1464" i="4"/>
  <c r="H6452" i="4"/>
  <c r="H5654" i="4"/>
  <c r="H2145" i="4"/>
  <c r="H6725" i="4"/>
  <c r="H6726" i="4"/>
  <c r="H6357" i="4"/>
  <c r="H1805" i="4"/>
  <c r="H1806" i="4"/>
  <c r="H5433" i="4"/>
  <c r="H1960" i="4"/>
  <c r="H7397" i="4"/>
  <c r="H3226" i="4"/>
  <c r="H3739" i="4"/>
  <c r="H4447" i="4"/>
  <c r="H4987" i="4"/>
  <c r="H4870" i="4"/>
  <c r="H2872" i="4"/>
  <c r="H818" i="4"/>
  <c r="H3052" i="4"/>
  <c r="H455" i="4"/>
  <c r="H560" i="4"/>
  <c r="H7302" i="4"/>
  <c r="H3740" i="4"/>
  <c r="H7441" i="4"/>
  <c r="H7664" i="4"/>
  <c r="H6358" i="4"/>
  <c r="H3741" i="4"/>
  <c r="H3548" i="4"/>
  <c r="H6079" i="4"/>
  <c r="H7729" i="4"/>
  <c r="H3886" i="4"/>
  <c r="H5655" i="4"/>
  <c r="H2514" i="4"/>
  <c r="H3383" i="4"/>
  <c r="H5656" i="4"/>
  <c r="H6453" i="4"/>
  <c r="H3384" i="4"/>
  <c r="H964" i="4"/>
  <c r="H561" i="4"/>
  <c r="H965" i="4"/>
  <c r="H1624" i="4"/>
  <c r="H2690" i="4"/>
  <c r="H456" i="4"/>
  <c r="H5766" i="4"/>
  <c r="H3887" i="4"/>
  <c r="H4871" i="4"/>
  <c r="H3742" i="4"/>
  <c r="H6177" i="4"/>
  <c r="H2146" i="4"/>
  <c r="H1289" i="4"/>
  <c r="H562" i="4"/>
  <c r="H6631" i="4"/>
  <c r="H4027" i="4"/>
  <c r="H5096" i="4"/>
  <c r="H6454" i="4"/>
  <c r="H6178" i="4"/>
  <c r="H6359" i="4"/>
  <c r="H5767" i="4"/>
  <c r="H2691" i="4"/>
  <c r="H4872" i="4"/>
  <c r="H5768" i="4"/>
  <c r="H1465" i="4"/>
  <c r="H4028" i="4"/>
  <c r="H7038" i="4"/>
  <c r="H3549" i="4"/>
  <c r="H4988" i="4"/>
  <c r="H2873" i="4"/>
  <c r="H1807" i="4"/>
  <c r="H2692" i="4"/>
  <c r="H3385" i="4"/>
  <c r="H5868" i="4"/>
  <c r="H1961" i="4"/>
  <c r="H1290" i="4"/>
  <c r="H3888" i="4"/>
  <c r="H4448" i="4"/>
  <c r="H1962" i="4"/>
  <c r="H2874" i="4"/>
  <c r="H5324" i="4"/>
  <c r="H6855" i="4"/>
  <c r="H5215" i="4"/>
  <c r="H4449" i="4"/>
  <c r="H6455" i="4"/>
  <c r="H6360" i="4"/>
  <c r="H563" i="4"/>
  <c r="H3743" i="4"/>
  <c r="H270" i="4"/>
  <c r="H688" i="4"/>
  <c r="H966" i="4"/>
  <c r="H5325" i="4"/>
  <c r="H967" i="4"/>
  <c r="H5972" i="4"/>
  <c r="H457" i="4"/>
  <c r="H4989" i="4"/>
  <c r="H4450" i="4"/>
  <c r="H3744" i="4"/>
  <c r="H819" i="4"/>
  <c r="H968" i="4"/>
  <c r="H1466" i="4"/>
  <c r="H1291" i="4"/>
  <c r="H5869" i="4"/>
  <c r="H1963" i="4"/>
  <c r="H3386" i="4"/>
  <c r="H2875" i="4"/>
  <c r="H5434" i="4"/>
  <c r="H4597" i="4"/>
  <c r="H4721" i="4"/>
  <c r="H6550" i="4"/>
  <c r="H3745" i="4"/>
  <c r="H969" i="4"/>
  <c r="H6727" i="4"/>
  <c r="H4176" i="4"/>
  <c r="H3550" i="4"/>
  <c r="H7627" i="4"/>
  <c r="H1625" i="4"/>
  <c r="H5973" i="4"/>
  <c r="H4309" i="4"/>
  <c r="H5870" i="4"/>
  <c r="H6456" i="4"/>
  <c r="H4598" i="4"/>
  <c r="H1467" i="4"/>
  <c r="H564" i="4"/>
  <c r="H2147" i="4"/>
  <c r="H6917" i="4"/>
  <c r="H2693" i="4"/>
  <c r="H7246" i="4"/>
  <c r="H4990" i="4"/>
  <c r="H7398" i="4"/>
  <c r="H6728" i="4"/>
  <c r="H4873" i="4"/>
  <c r="H2515" i="4"/>
  <c r="H2694" i="4"/>
  <c r="H7195" i="4"/>
  <c r="H3053" i="4"/>
  <c r="H6729" i="4"/>
  <c r="H5974" i="4"/>
  <c r="H2695" i="4"/>
  <c r="H6795" i="4"/>
  <c r="H2876" i="4"/>
  <c r="H7303" i="4"/>
  <c r="H7247" i="4"/>
  <c r="H6457" i="4"/>
  <c r="H6856" i="4"/>
  <c r="H6857" i="4"/>
  <c r="H3387" i="4"/>
  <c r="H1292" i="4"/>
  <c r="H3889" i="4"/>
  <c r="H5871" i="4"/>
  <c r="H7347" i="4"/>
  <c r="H1808" i="4"/>
  <c r="H4177" i="4"/>
  <c r="H4029" i="4"/>
  <c r="H5216" i="4"/>
  <c r="H3227" i="4"/>
  <c r="H4030" i="4"/>
  <c r="H3388" i="4"/>
  <c r="H4991" i="4"/>
  <c r="H1626" i="4"/>
  <c r="H1627" i="4"/>
  <c r="H4451" i="4"/>
  <c r="H4452" i="4"/>
  <c r="H4722" i="4"/>
  <c r="H5097" i="4"/>
  <c r="H4178" i="4"/>
  <c r="H4310" i="4"/>
  <c r="H3890" i="4"/>
  <c r="H5217" i="4"/>
  <c r="H2877" i="4"/>
  <c r="H4453" i="4"/>
  <c r="H5326" i="4"/>
  <c r="H6632" i="4"/>
  <c r="H2516" i="4"/>
  <c r="H820" i="4"/>
  <c r="H4992" i="4"/>
  <c r="H4599" i="4"/>
  <c r="H4993" i="4"/>
  <c r="H4454" i="4"/>
  <c r="H2696" i="4"/>
  <c r="H5218" i="4"/>
  <c r="H1809" i="4"/>
  <c r="H2697" i="4"/>
  <c r="H4311" i="4"/>
  <c r="H6361" i="4"/>
  <c r="H6918" i="4"/>
  <c r="H6272" i="4"/>
  <c r="H6179" i="4"/>
  <c r="H6362" i="4"/>
  <c r="H6458" i="4"/>
  <c r="H5975" i="4"/>
  <c r="H1131" i="4"/>
  <c r="H271" i="4"/>
  <c r="H6273" i="4"/>
  <c r="H1628" i="4"/>
  <c r="H458" i="4"/>
  <c r="H1810" i="4"/>
  <c r="H689" i="4"/>
  <c r="H2878" i="4"/>
  <c r="H690" i="4"/>
  <c r="H970" i="4"/>
  <c r="H3389" i="4"/>
  <c r="H4723" i="4"/>
  <c r="H4994" i="4"/>
  <c r="H691" i="4"/>
  <c r="H1132" i="4"/>
  <c r="H359" i="4"/>
  <c r="H821" i="4"/>
  <c r="H6978" i="4"/>
  <c r="H2337" i="4"/>
  <c r="H4724" i="4"/>
  <c r="H1811" i="4"/>
  <c r="H4312" i="4"/>
  <c r="H4995" i="4"/>
  <c r="H4725" i="4"/>
  <c r="H2517" i="4"/>
  <c r="H3228" i="4"/>
  <c r="H3551" i="4"/>
  <c r="H3054" i="4"/>
  <c r="H6080" i="4"/>
  <c r="H5098" i="4"/>
  <c r="H4874" i="4"/>
  <c r="H7348" i="4"/>
  <c r="H4996" i="4"/>
  <c r="H971" i="4"/>
  <c r="H1964" i="4"/>
  <c r="H5657" i="4"/>
  <c r="H360" i="4"/>
  <c r="H2338" i="4"/>
  <c r="H4726" i="4"/>
  <c r="H2698" i="4"/>
  <c r="H2699" i="4"/>
  <c r="H1629" i="4"/>
  <c r="H2879" i="4"/>
  <c r="H3746" i="4"/>
  <c r="H4455" i="4"/>
  <c r="H5435" i="4"/>
  <c r="H5976" i="4"/>
  <c r="H6180" i="4"/>
  <c r="H2339" i="4"/>
  <c r="H5658" i="4"/>
  <c r="H3552" i="4"/>
  <c r="H272" i="4"/>
  <c r="H5219" i="4"/>
  <c r="H2880" i="4"/>
  <c r="H4179" i="4"/>
  <c r="H5099" i="4"/>
  <c r="H3229" i="4"/>
  <c r="H6181" i="4"/>
  <c r="H6979" i="4"/>
  <c r="H2340" i="4"/>
  <c r="H1630" i="4"/>
  <c r="H2881" i="4"/>
  <c r="H2518" i="4"/>
  <c r="H5327" i="4"/>
  <c r="H3055" i="4"/>
  <c r="H4456" i="4"/>
  <c r="H972" i="4"/>
  <c r="H3747" i="4"/>
  <c r="H2882" i="4"/>
  <c r="H565" i="4"/>
  <c r="H3230" i="4"/>
  <c r="H4457" i="4"/>
  <c r="H6459" i="4"/>
  <c r="H2148" i="4"/>
  <c r="H4600" i="4"/>
  <c r="H5328" i="4"/>
  <c r="H4458" i="4"/>
  <c r="H5100" i="4"/>
  <c r="H1631" i="4"/>
  <c r="H5436" i="4"/>
  <c r="H7142" i="4"/>
  <c r="H198" i="4"/>
  <c r="H6274" i="4"/>
  <c r="H6363" i="4"/>
  <c r="H3891" i="4"/>
  <c r="H2149" i="4"/>
  <c r="H1632" i="4"/>
  <c r="H2883" i="4"/>
  <c r="H5977" i="4"/>
  <c r="H3553" i="4"/>
  <c r="H1965" i="4"/>
  <c r="H6081" i="4"/>
  <c r="H4313" i="4"/>
  <c r="H5872" i="4"/>
  <c r="H273" i="4"/>
  <c r="H5659" i="4"/>
  <c r="H4601" i="4"/>
  <c r="H1293" i="4"/>
  <c r="H6460" i="4"/>
  <c r="H6858" i="4"/>
  <c r="H6551" i="4"/>
  <c r="H4727" i="4"/>
  <c r="H6796" i="4"/>
  <c r="H5978" i="4"/>
  <c r="H5329" i="4"/>
  <c r="H6730" i="4"/>
  <c r="H6919" i="4"/>
  <c r="H7605" i="4"/>
  <c r="H3892" i="4"/>
  <c r="H973" i="4"/>
  <c r="H5437" i="4"/>
  <c r="H3893" i="4"/>
  <c r="H5979" i="4"/>
  <c r="H5438" i="4"/>
  <c r="H3894" i="4"/>
  <c r="H3895" i="4"/>
  <c r="H5980" i="4"/>
  <c r="H5556" i="4"/>
  <c r="H4875" i="4"/>
  <c r="H5660" i="4"/>
  <c r="H2341" i="4"/>
  <c r="H4459" i="4"/>
  <c r="H5873" i="4"/>
  <c r="H4602" i="4"/>
  <c r="H4876" i="4"/>
  <c r="H4997" i="4"/>
  <c r="H5661" i="4"/>
  <c r="H2342" i="4"/>
  <c r="H199" i="4"/>
  <c r="H5662" i="4"/>
  <c r="H5769" i="4"/>
  <c r="H6182" i="4"/>
  <c r="H5439" i="4"/>
  <c r="H5330" i="4"/>
  <c r="H2343" i="4"/>
  <c r="H5874" i="4"/>
  <c r="H5875" i="4"/>
  <c r="H4728" i="4"/>
  <c r="H2344" i="4"/>
  <c r="H6461" i="4"/>
  <c r="H1133" i="4"/>
  <c r="H5663" i="4"/>
  <c r="H4314" i="4"/>
  <c r="H2345" i="4"/>
  <c r="H3748" i="4"/>
  <c r="H566" i="4"/>
  <c r="H567" i="4"/>
  <c r="H2346" i="4"/>
  <c r="H1294" i="4"/>
  <c r="H1812" i="4"/>
  <c r="H2700" i="4"/>
  <c r="H274" i="4"/>
  <c r="H974" i="4"/>
  <c r="H2347" i="4"/>
  <c r="H1633" i="4"/>
  <c r="H2519" i="4"/>
  <c r="H4603" i="4"/>
  <c r="H2520" i="4"/>
  <c r="H3896" i="4"/>
  <c r="H459" i="4"/>
  <c r="H822" i="4"/>
  <c r="H2884" i="4"/>
  <c r="H2885" i="4"/>
  <c r="H1634" i="4"/>
  <c r="H1468" i="4"/>
  <c r="H975" i="4"/>
  <c r="H7484" i="4"/>
  <c r="H3554" i="4"/>
  <c r="H3231" i="4"/>
  <c r="H2150" i="4"/>
  <c r="H6462" i="4"/>
  <c r="H5331" i="4"/>
  <c r="H5557" i="4"/>
  <c r="H7349" i="4"/>
  <c r="H7143" i="4"/>
  <c r="H7039" i="4"/>
  <c r="H6633" i="4"/>
  <c r="H5876" i="4"/>
  <c r="H6463" i="4"/>
  <c r="H6731" i="4"/>
  <c r="H6980" i="4"/>
  <c r="H6732" i="4"/>
  <c r="H6797" i="4"/>
  <c r="H2521" i="4"/>
  <c r="H3555" i="4"/>
  <c r="H5981" i="4"/>
  <c r="H692" i="4"/>
  <c r="H7399" i="4"/>
  <c r="H3897" i="4"/>
  <c r="H2151" i="4"/>
  <c r="H1295" i="4"/>
  <c r="H4180" i="4"/>
  <c r="H3232" i="4"/>
  <c r="H1966" i="4"/>
  <c r="H6859" i="4"/>
  <c r="H7144" i="4"/>
  <c r="H2152" i="4"/>
  <c r="H6464" i="4"/>
  <c r="H4604" i="4"/>
  <c r="H1296" i="4"/>
  <c r="H3749" i="4"/>
  <c r="H2522" i="4"/>
  <c r="H7572" i="4"/>
  <c r="H1813" i="4"/>
  <c r="H6082" i="4"/>
  <c r="H460" i="4"/>
  <c r="H5558" i="4"/>
  <c r="H3056" i="4"/>
  <c r="H5664" i="4"/>
  <c r="H2886" i="4"/>
  <c r="H1635" i="4"/>
  <c r="H2701" i="4"/>
  <c r="H1469" i="4"/>
  <c r="H568" i="4"/>
  <c r="H6798" i="4"/>
  <c r="H976" i="4"/>
  <c r="H2348" i="4"/>
  <c r="H6920" i="4"/>
  <c r="H6921" i="4"/>
  <c r="H6922" i="4"/>
  <c r="H977" i="4"/>
  <c r="H2523" i="4"/>
  <c r="H978" i="4"/>
  <c r="H2524" i="4"/>
  <c r="H1297" i="4"/>
  <c r="H2349" i="4"/>
  <c r="H2153" i="4"/>
  <c r="H7040" i="4"/>
  <c r="H6183" i="4"/>
  <c r="H3390" i="4"/>
  <c r="H693" i="4"/>
  <c r="H3556" i="4"/>
  <c r="H4729" i="4"/>
  <c r="H7442" i="4"/>
  <c r="H979" i="4"/>
  <c r="H2154" i="4"/>
  <c r="H823" i="4"/>
  <c r="H3391" i="4"/>
  <c r="H2887" i="4"/>
  <c r="H1636" i="4"/>
  <c r="H3750" i="4"/>
  <c r="H1470" i="4"/>
  <c r="H6465" i="4"/>
  <c r="H6364" i="4"/>
  <c r="H1814" i="4"/>
  <c r="H4605" i="4"/>
  <c r="H1134" i="4"/>
  <c r="H1967" i="4"/>
  <c r="H275" i="4"/>
  <c r="H200" i="4"/>
  <c r="H694" i="4"/>
  <c r="H361" i="4"/>
  <c r="H2155" i="4"/>
  <c r="H1815" i="4"/>
  <c r="H7196" i="4"/>
  <c r="H7443" i="4"/>
  <c r="H6981" i="4"/>
  <c r="H7350" i="4"/>
  <c r="H6860" i="4"/>
  <c r="H4606" i="4"/>
  <c r="H3057" i="4"/>
  <c r="H6466" i="4"/>
  <c r="H5665" i="4"/>
  <c r="H6184" i="4"/>
  <c r="H2525" i="4"/>
  <c r="H3557" i="4"/>
  <c r="H5770" i="4"/>
  <c r="H6552" i="4"/>
  <c r="H5101" i="4"/>
  <c r="H6185" i="4"/>
  <c r="H5440" i="4"/>
  <c r="H4460" i="4"/>
  <c r="H6634" i="4"/>
  <c r="H1816" i="4"/>
  <c r="H5877" i="4"/>
  <c r="H2350" i="4"/>
  <c r="H4998" i="4"/>
  <c r="H1135" i="4"/>
  <c r="H7248" i="4"/>
  <c r="H5441" i="4"/>
  <c r="H2526" i="4"/>
  <c r="H147" i="4"/>
  <c r="H7249" i="4"/>
  <c r="H362" i="4"/>
  <c r="H104" i="4"/>
  <c r="H569" i="4"/>
  <c r="H1136" i="4"/>
  <c r="H695" i="4"/>
  <c r="H2888" i="4"/>
  <c r="H5332" i="4"/>
  <c r="H6982" i="4"/>
  <c r="H6083" i="4"/>
  <c r="H3898" i="4"/>
  <c r="H696" i="4"/>
  <c r="H363" i="4"/>
  <c r="H2889" i="4"/>
  <c r="H4877" i="4"/>
  <c r="H1137" i="4"/>
  <c r="H1471" i="4"/>
  <c r="H980" i="4"/>
  <c r="H2702" i="4"/>
  <c r="H2527" i="4"/>
  <c r="H4315" i="4"/>
  <c r="H2528" i="4"/>
  <c r="H697" i="4"/>
  <c r="H5220" i="4"/>
  <c r="H5333" i="4"/>
  <c r="H5559" i="4"/>
  <c r="H4730" i="4"/>
  <c r="H5560" i="4"/>
  <c r="H698" i="4"/>
  <c r="H2703" i="4"/>
  <c r="H2156" i="4"/>
  <c r="H2529" i="4"/>
  <c r="H5221" i="4"/>
  <c r="H461" i="4"/>
  <c r="H2704" i="4"/>
  <c r="H6799" i="4"/>
  <c r="H5222" i="4"/>
  <c r="H5102" i="4"/>
  <c r="H5982" i="4"/>
  <c r="H6084" i="4"/>
  <c r="H4181" i="4"/>
  <c r="H1298" i="4"/>
  <c r="H1138" i="4"/>
  <c r="H570" i="4"/>
  <c r="H699" i="4"/>
  <c r="H2157" i="4"/>
  <c r="H4182" i="4"/>
  <c r="H276" i="4"/>
  <c r="H5103" i="4"/>
  <c r="H3899" i="4"/>
  <c r="H4607" i="4"/>
  <c r="H981" i="4"/>
  <c r="H2351" i="4"/>
  <c r="H4878" i="4"/>
  <c r="H3392" i="4"/>
  <c r="H201" i="4"/>
  <c r="H571" i="4"/>
  <c r="H982" i="4"/>
  <c r="H4731" i="4"/>
  <c r="H5878" i="4"/>
  <c r="H4608" i="4"/>
  <c r="H5223" i="4"/>
  <c r="H5561" i="4"/>
  <c r="H1968" i="4"/>
  <c r="H7197" i="4"/>
  <c r="H4732" i="4"/>
  <c r="H6553" i="4"/>
  <c r="H5983" i="4"/>
  <c r="H4183" i="4"/>
  <c r="H2890" i="4"/>
  <c r="H5771" i="4"/>
  <c r="H3393" i="4"/>
  <c r="H7444" i="4"/>
  <c r="H6983" i="4"/>
  <c r="H2705" i="4"/>
  <c r="H6467" i="4"/>
  <c r="H6733" i="4"/>
  <c r="H6468" i="4"/>
  <c r="H1472" i="4"/>
  <c r="H2158" i="4"/>
  <c r="H5334" i="4"/>
  <c r="H277" i="4"/>
  <c r="H700" i="4"/>
  <c r="H824" i="4"/>
  <c r="H5104" i="4"/>
  <c r="H3233" i="4"/>
  <c r="H825" i="4"/>
  <c r="H1139" i="4"/>
  <c r="H148" i="4"/>
  <c r="H1969" i="4"/>
  <c r="H1299" i="4"/>
  <c r="H5666" i="4"/>
  <c r="H1637" i="4"/>
  <c r="H4031" i="4"/>
  <c r="H7400" i="4"/>
  <c r="H7573" i="4"/>
  <c r="H4461" i="4"/>
  <c r="H4733" i="4"/>
  <c r="H5335" i="4"/>
  <c r="H3558" i="4"/>
  <c r="H7097" i="4"/>
  <c r="H2530" i="4"/>
  <c r="H1300" i="4"/>
  <c r="H6923" i="4"/>
  <c r="H278" i="4"/>
  <c r="H1140" i="4"/>
  <c r="H983" i="4"/>
  <c r="H4734" i="4"/>
  <c r="H4999" i="4"/>
  <c r="H6924" i="4"/>
  <c r="H6984" i="4"/>
  <c r="H5224" i="4"/>
  <c r="H7041" i="4"/>
  <c r="H6554" i="4"/>
  <c r="H7145" i="4"/>
  <c r="H7606" i="4"/>
  <c r="H6734" i="4"/>
  <c r="H6635" i="4"/>
  <c r="H1301" i="4"/>
  <c r="H4735" i="4"/>
  <c r="H6555" i="4"/>
  <c r="H6186" i="4"/>
  <c r="H4879" i="4"/>
  <c r="H6985" i="4"/>
  <c r="H6187" i="4"/>
  <c r="H5562" i="4"/>
  <c r="H3394" i="4"/>
  <c r="H6735" i="4"/>
  <c r="H4609" i="4"/>
  <c r="H4032" i="4"/>
  <c r="H4184" i="4"/>
  <c r="H5879" i="4"/>
  <c r="H6736" i="4"/>
  <c r="H5667" i="4"/>
  <c r="H5442" i="4"/>
  <c r="H5105" i="4"/>
  <c r="H6737" i="4"/>
  <c r="H7401" i="4"/>
  <c r="H7198" i="4"/>
  <c r="H5225" i="4"/>
  <c r="H6636" i="4"/>
  <c r="H7351" i="4"/>
  <c r="H3058" i="4"/>
  <c r="H7199" i="4"/>
  <c r="H5106" i="4"/>
  <c r="H6925" i="4"/>
  <c r="H6469" i="4"/>
  <c r="H4185" i="4"/>
  <c r="H1817" i="4"/>
  <c r="H2531" i="4"/>
  <c r="H984" i="4"/>
  <c r="H5107" i="4"/>
  <c r="H701" i="4"/>
  <c r="H3395" i="4"/>
  <c r="H4186" i="4"/>
  <c r="H1141" i="4"/>
  <c r="H5000" i="4"/>
  <c r="H3751" i="4"/>
  <c r="H985" i="4"/>
  <c r="H202" i="4"/>
  <c r="H3900" i="4"/>
  <c r="H7402" i="4"/>
  <c r="H7042" i="4"/>
  <c r="H702" i="4"/>
  <c r="H986" i="4"/>
  <c r="H2891" i="4"/>
  <c r="H5001" i="4"/>
  <c r="H7574" i="4"/>
  <c r="H462" i="4"/>
  <c r="H1970" i="4"/>
  <c r="H3752" i="4"/>
  <c r="H2532" i="4"/>
  <c r="H1818" i="4"/>
  <c r="H572" i="4"/>
  <c r="H1302" i="4"/>
  <c r="H2159" i="4"/>
  <c r="H573" i="4"/>
  <c r="H1638" i="4"/>
  <c r="H3559" i="4"/>
  <c r="H3234" i="4"/>
  <c r="H1303" i="4"/>
  <c r="H574" i="4"/>
  <c r="H826" i="4"/>
  <c r="H4462" i="4"/>
  <c r="H3059" i="4"/>
  <c r="H987" i="4"/>
  <c r="H4463" i="4"/>
  <c r="H5226" i="4"/>
  <c r="H3901" i="4"/>
  <c r="H1473" i="4"/>
  <c r="H2352" i="4"/>
  <c r="H1142" i="4"/>
  <c r="H4316" i="4"/>
  <c r="H1304" i="4"/>
  <c r="H2353" i="4"/>
  <c r="H7575" i="4"/>
  <c r="H149" i="4"/>
  <c r="H463" i="4"/>
  <c r="H4880" i="4"/>
  <c r="H4033" i="4"/>
  <c r="H279" i="4"/>
  <c r="H5563" i="4"/>
  <c r="H1305" i="4"/>
  <c r="H5336" i="4"/>
  <c r="H1306" i="4"/>
  <c r="H4464" i="4"/>
  <c r="H2892" i="4"/>
  <c r="H3560" i="4"/>
  <c r="H4736" i="4"/>
  <c r="H280" i="4"/>
  <c r="H4881" i="4"/>
  <c r="H5564" i="4"/>
  <c r="H1143" i="4"/>
  <c r="H5668" i="4"/>
  <c r="H4465" i="4"/>
  <c r="H2160" i="4"/>
  <c r="H1971" i="4"/>
  <c r="H364" i="4"/>
  <c r="H5227" i="4"/>
  <c r="H4882" i="4"/>
  <c r="H5565" i="4"/>
  <c r="H1144" i="4"/>
  <c r="H6470" i="4"/>
  <c r="H464" i="4"/>
  <c r="H6085" i="4"/>
  <c r="H1307" i="4"/>
  <c r="H988" i="4"/>
  <c r="H4610" i="4"/>
  <c r="H5880" i="4"/>
  <c r="H5443" i="4"/>
  <c r="H5984" i="4"/>
  <c r="H2161" i="4"/>
  <c r="H465" i="4"/>
  <c r="H3235" i="4"/>
  <c r="H4187" i="4"/>
  <c r="H3236" i="4"/>
  <c r="H2893" i="4"/>
  <c r="H281" i="4"/>
  <c r="H466" i="4"/>
  <c r="H6637" i="4"/>
  <c r="H827" i="4"/>
  <c r="H828" i="4"/>
  <c r="H3396" i="4"/>
  <c r="H4466" i="4"/>
  <c r="H829" i="4"/>
  <c r="H4467" i="4"/>
  <c r="H1474" i="4"/>
  <c r="H4468" i="4"/>
  <c r="H2354" i="4"/>
  <c r="H7200" i="4"/>
  <c r="H2894" i="4"/>
  <c r="H6556" i="4"/>
  <c r="H5881" i="4"/>
  <c r="H4737" i="4"/>
  <c r="H575" i="4"/>
  <c r="H282" i="4"/>
  <c r="H1475" i="4"/>
  <c r="H5108" i="4"/>
  <c r="H4188" i="4"/>
  <c r="H1639" i="4"/>
  <c r="H1819" i="4"/>
  <c r="H203" i="4"/>
  <c r="H2706" i="4"/>
  <c r="H365" i="4"/>
  <c r="H61" i="4"/>
  <c r="H2162" i="4"/>
  <c r="H5228" i="4"/>
  <c r="H5109" i="4"/>
  <c r="H6275" i="4"/>
  <c r="H6738" i="4"/>
  <c r="H1476" i="4"/>
  <c r="H5110" i="4"/>
  <c r="H1477" i="4"/>
  <c r="H1308" i="4"/>
  <c r="H1640" i="4"/>
  <c r="H2895" i="4"/>
  <c r="H2707" i="4"/>
  <c r="H830" i="4"/>
  <c r="H6276" i="4"/>
  <c r="H5337" i="4"/>
  <c r="H1972" i="4"/>
  <c r="H7201" i="4"/>
  <c r="H6471" i="4"/>
  <c r="H6986" i="4"/>
  <c r="H6800" i="4"/>
  <c r="H5882" i="4"/>
  <c r="H2896" i="4"/>
  <c r="H6188" i="4"/>
  <c r="H7740" i="4"/>
  <c r="H2708" i="4"/>
  <c r="H6987" i="4"/>
  <c r="H1478" i="4"/>
  <c r="H6277" i="4"/>
  <c r="H1145" i="4"/>
  <c r="H5883" i="4"/>
  <c r="H3060" i="4"/>
  <c r="H1973" i="4"/>
  <c r="H1641" i="4"/>
  <c r="H2163" i="4"/>
  <c r="H204" i="4"/>
  <c r="H2164" i="4"/>
  <c r="H5338" i="4"/>
  <c r="H4738" i="4"/>
  <c r="H5884" i="4"/>
  <c r="H4883" i="4"/>
  <c r="H2355" i="4"/>
  <c r="H2165" i="4"/>
  <c r="H4611" i="4"/>
  <c r="H5339" i="4"/>
  <c r="H576" i="4"/>
  <c r="H205" i="4"/>
  <c r="H3061" i="4"/>
  <c r="H2897" i="4"/>
  <c r="H5444" i="4"/>
  <c r="H467" i="4"/>
  <c r="H77" i="4"/>
  <c r="H1974" i="4"/>
  <c r="H1642" i="4"/>
  <c r="H2356" i="4"/>
  <c r="H468" i="4"/>
  <c r="H5002" i="4"/>
  <c r="H7202" i="4"/>
  <c r="H5885" i="4"/>
  <c r="H5985" i="4"/>
  <c r="H4469" i="4"/>
  <c r="H4189" i="4"/>
  <c r="H1146" i="4"/>
  <c r="H150" i="4"/>
  <c r="H2533" i="4"/>
  <c r="H1643" i="4"/>
  <c r="H3753" i="4"/>
  <c r="H206" i="4"/>
  <c r="H1479" i="4"/>
  <c r="H4190" i="4"/>
  <c r="H2534" i="4"/>
  <c r="H1480" i="4"/>
  <c r="H2709" i="4"/>
  <c r="H3397" i="4"/>
  <c r="H4034" i="4"/>
  <c r="H6086" i="4"/>
  <c r="H1975" i="4"/>
  <c r="H6365" i="4"/>
  <c r="H3902" i="4"/>
  <c r="H3561" i="4"/>
  <c r="H4470" i="4"/>
  <c r="H5669" i="4"/>
  <c r="H5986" i="4"/>
  <c r="H5886" i="4"/>
  <c r="H207" i="4"/>
  <c r="H4035" i="4"/>
  <c r="H6472" i="4"/>
  <c r="H5772" i="4"/>
  <c r="H5229" i="4"/>
  <c r="H6366" i="4"/>
  <c r="H4739" i="4"/>
  <c r="H6087" i="4"/>
  <c r="H3062" i="4"/>
  <c r="H4036" i="4"/>
  <c r="H6367" i="4"/>
  <c r="H4037" i="4"/>
  <c r="H2535" i="4"/>
  <c r="H1309" i="4"/>
  <c r="H5111" i="4"/>
  <c r="H5230" i="4"/>
  <c r="H3237" i="4"/>
  <c r="H6368" i="4"/>
  <c r="H5003" i="4"/>
  <c r="H3063" i="4"/>
  <c r="H4612" i="4"/>
  <c r="H5566" i="4"/>
  <c r="H5112" i="4"/>
  <c r="H5340" i="4"/>
  <c r="H4740" i="4"/>
  <c r="H4191" i="4"/>
  <c r="H3238" i="4"/>
  <c r="H1820" i="4"/>
  <c r="H5887" i="4"/>
  <c r="H5773" i="4"/>
  <c r="H5445" i="4"/>
  <c r="H1147" i="4"/>
  <c r="H4192" i="4"/>
  <c r="H7741" i="4"/>
  <c r="H469" i="4"/>
  <c r="H4471" i="4"/>
  <c r="H2710" i="4"/>
  <c r="H989" i="4"/>
  <c r="H577" i="4"/>
  <c r="H2711" i="4"/>
  <c r="H1644" i="4"/>
  <c r="H2898" i="4"/>
  <c r="H3903" i="4"/>
  <c r="H2712" i="4"/>
  <c r="H3562" i="4"/>
  <c r="H2713" i="4"/>
  <c r="H1481" i="4"/>
  <c r="H5341" i="4"/>
  <c r="H1148" i="4"/>
  <c r="H4472" i="4"/>
  <c r="H470" i="4"/>
  <c r="H2357" i="4"/>
  <c r="H4317" i="4"/>
  <c r="H4741" i="4"/>
  <c r="H4318" i="4"/>
  <c r="H105" i="4"/>
  <c r="H1482" i="4"/>
  <c r="H3563" i="4"/>
  <c r="H5113" i="4"/>
  <c r="H4884" i="4"/>
  <c r="H5231" i="4"/>
  <c r="H2166" i="4"/>
  <c r="H106" i="4"/>
  <c r="H1310" i="4"/>
  <c r="H831" i="4"/>
  <c r="H1645" i="4"/>
  <c r="H990" i="4"/>
  <c r="H991" i="4"/>
  <c r="H5232" i="4"/>
  <c r="H6088" i="4"/>
  <c r="H4613" i="4"/>
  <c r="H5774" i="4"/>
  <c r="H7485" i="4"/>
  <c r="H5446" i="4"/>
  <c r="H992" i="4"/>
  <c r="H6988" i="4"/>
  <c r="H7098" i="4"/>
  <c r="H3904" i="4"/>
  <c r="H4614" i="4"/>
  <c r="H6089" i="4"/>
  <c r="H6090" i="4"/>
  <c r="H3398" i="4"/>
  <c r="H4473" i="4"/>
  <c r="H7304" i="4"/>
  <c r="H4615" i="4"/>
  <c r="H6861" i="4"/>
  <c r="H6473" i="4"/>
  <c r="H5987" i="4"/>
  <c r="H2536" i="4"/>
  <c r="H4742" i="4"/>
  <c r="H4193" i="4"/>
  <c r="H5888" i="4"/>
  <c r="H832" i="4"/>
  <c r="H1976" i="4"/>
  <c r="H833" i="4"/>
  <c r="H5342" i="4"/>
  <c r="H5889" i="4"/>
  <c r="H3754" i="4"/>
  <c r="H1149" i="4"/>
  <c r="H4885" i="4"/>
  <c r="H1311" i="4"/>
  <c r="H2537" i="4"/>
  <c r="H4038" i="4"/>
  <c r="H6189" i="4"/>
  <c r="H2538" i="4"/>
  <c r="H78" i="4"/>
  <c r="H1312" i="4"/>
  <c r="H3064" i="4"/>
  <c r="H3065" i="4"/>
  <c r="H2899" i="4"/>
  <c r="H993" i="4"/>
  <c r="H208" i="4"/>
  <c r="H1313" i="4"/>
  <c r="H703" i="4"/>
  <c r="H5343" i="4"/>
  <c r="H4886" i="4"/>
  <c r="H6091" i="4"/>
  <c r="H6369" i="4"/>
  <c r="H3905" i="4"/>
  <c r="H1150" i="4"/>
  <c r="H3564" i="4"/>
  <c r="H834" i="4"/>
  <c r="H5447" i="4"/>
  <c r="H994" i="4"/>
  <c r="H366" i="4"/>
  <c r="H995" i="4"/>
  <c r="H7693" i="4"/>
  <c r="H3399" i="4"/>
  <c r="H3755" i="4"/>
  <c r="H3906" i="4"/>
  <c r="H3565" i="4"/>
  <c r="H107" i="4"/>
  <c r="H2167" i="4"/>
  <c r="H1977" i="4"/>
  <c r="H5775" i="4"/>
  <c r="H7607" i="4"/>
  <c r="H4887" i="4"/>
  <c r="H471" i="4"/>
  <c r="H5448" i="4"/>
  <c r="H367" i="4"/>
  <c r="H4319" i="4"/>
  <c r="H4743" i="4"/>
  <c r="H1483" i="4"/>
  <c r="H3400" i="4"/>
  <c r="H3907" i="4"/>
  <c r="H5670" i="4"/>
  <c r="H5114" i="4"/>
  <c r="H4194" i="4"/>
  <c r="H5776" i="4"/>
  <c r="H2168" i="4"/>
  <c r="H5671" i="4"/>
  <c r="H6370" i="4"/>
  <c r="H6278" i="4"/>
  <c r="H1978" i="4"/>
  <c r="H6371" i="4"/>
  <c r="H4888" i="4"/>
  <c r="H6926" i="4"/>
  <c r="H2358" i="4"/>
  <c r="H6927" i="4"/>
  <c r="H6801" i="4"/>
  <c r="H2169" i="4"/>
  <c r="H4744" i="4"/>
  <c r="H4474" i="4"/>
  <c r="H2359" i="4"/>
  <c r="H4616" i="4"/>
  <c r="H3239" i="4"/>
  <c r="H5115" i="4"/>
  <c r="H3756" i="4"/>
  <c r="H1151" i="4"/>
  <c r="H3401" i="4"/>
  <c r="H5233" i="4"/>
  <c r="H1484" i="4"/>
  <c r="H6802" i="4"/>
  <c r="H5234" i="4"/>
  <c r="H209" i="4"/>
  <c r="H210" i="4"/>
  <c r="H283" i="4"/>
  <c r="H2900" i="4"/>
  <c r="H1821" i="4"/>
  <c r="H5116" i="4"/>
  <c r="H2170" i="4"/>
  <c r="H3757" i="4"/>
  <c r="H5004" i="4"/>
  <c r="H1979" i="4"/>
  <c r="H6474" i="4"/>
  <c r="H5117" i="4"/>
  <c r="H5672" i="4"/>
  <c r="H704" i="4"/>
  <c r="H2539" i="4"/>
  <c r="H5890" i="4"/>
  <c r="H6190" i="4"/>
  <c r="H6279" i="4"/>
  <c r="H2901" i="4"/>
  <c r="H2540" i="4"/>
  <c r="H4320" i="4"/>
  <c r="H1646" i="4"/>
  <c r="H2171" i="4"/>
  <c r="H835" i="4"/>
  <c r="H2541" i="4"/>
  <c r="H284" i="4"/>
  <c r="H4475" i="4"/>
  <c r="H6862" i="4"/>
  <c r="H5988" i="4"/>
  <c r="H3240" i="4"/>
  <c r="H7445" i="4"/>
  <c r="H7446" i="4"/>
  <c r="H7043" i="4"/>
  <c r="H7447" i="4"/>
  <c r="H3066" i="4"/>
  <c r="H4321" i="4"/>
  <c r="H7044" i="4"/>
  <c r="H7448" i="4"/>
  <c r="H7045" i="4"/>
  <c r="H7449" i="4"/>
  <c r="H5118" i="4"/>
  <c r="H7486" i="4"/>
  <c r="H7250" i="4"/>
  <c r="H3758" i="4"/>
  <c r="H1647" i="4"/>
  <c r="H2542" i="4"/>
  <c r="H4476" i="4"/>
  <c r="H1314" i="4"/>
  <c r="H2902" i="4"/>
  <c r="H1485" i="4"/>
  <c r="H6475" i="4"/>
  <c r="H6092" i="4"/>
  <c r="H6739" i="4"/>
  <c r="H1980" i="4"/>
  <c r="H6638" i="4"/>
  <c r="H6557" i="4"/>
  <c r="H5673" i="4"/>
  <c r="H6558" i="4"/>
  <c r="H3759" i="4"/>
  <c r="H1486" i="4"/>
  <c r="H79" i="4"/>
  <c r="H6863" i="4"/>
  <c r="H2172" i="4"/>
  <c r="H2714" i="4"/>
  <c r="H2173" i="4"/>
  <c r="H368" i="4"/>
  <c r="H578" i="4"/>
  <c r="H2903" i="4"/>
  <c r="H2360" i="4"/>
  <c r="H996" i="4"/>
  <c r="H4889" i="4"/>
  <c r="H1648" i="4"/>
  <c r="H4039" i="4"/>
  <c r="H1981" i="4"/>
  <c r="H3566" i="4"/>
  <c r="H4890" i="4"/>
  <c r="H4617" i="4"/>
  <c r="H4195" i="4"/>
  <c r="H4745" i="4"/>
  <c r="H5449" i="4"/>
  <c r="H1487" i="4"/>
  <c r="H5235" i="4"/>
  <c r="H1982" i="4"/>
  <c r="H5989" i="4"/>
  <c r="H6280" i="4"/>
  <c r="H1488" i="4"/>
  <c r="H3067" i="4"/>
  <c r="H3908" i="4"/>
  <c r="H2361" i="4"/>
  <c r="H4477" i="4"/>
  <c r="H4478" i="4"/>
  <c r="H2904" i="4"/>
  <c r="H46" i="4"/>
  <c r="H4040" i="4"/>
  <c r="H47" i="4"/>
  <c r="H4322" i="4"/>
  <c r="H579" i="4"/>
  <c r="H4041" i="4"/>
  <c r="H4891" i="4"/>
  <c r="H997" i="4"/>
  <c r="H285" i="4"/>
  <c r="H580" i="4"/>
  <c r="H472" i="4"/>
  <c r="H6989" i="4"/>
  <c r="H836" i="4"/>
  <c r="H4323" i="4"/>
  <c r="H1822" i="4"/>
  <c r="H5450" i="4"/>
  <c r="H5451" i="4"/>
  <c r="H4042" i="4"/>
  <c r="H2362" i="4"/>
  <c r="H4479" i="4"/>
  <c r="H3909" i="4"/>
  <c r="H473" i="4"/>
  <c r="H998" i="4"/>
  <c r="H837" i="4"/>
  <c r="H5005" i="4"/>
  <c r="H5344" i="4"/>
  <c r="H3068" i="4"/>
  <c r="H5006" i="4"/>
  <c r="H3069" i="4"/>
  <c r="H1489" i="4"/>
  <c r="H4746" i="4"/>
  <c r="H4196" i="4"/>
  <c r="H3910" i="4"/>
  <c r="H4892" i="4"/>
  <c r="H5452" i="4"/>
  <c r="H5119" i="4"/>
  <c r="H838" i="4"/>
  <c r="H839" i="4"/>
  <c r="H3241" i="4"/>
  <c r="H3070" i="4"/>
  <c r="H1649" i="4"/>
  <c r="H5453" i="4"/>
  <c r="H5236" i="4"/>
  <c r="H2543" i="4"/>
  <c r="H840" i="4"/>
  <c r="H1152" i="4"/>
  <c r="H5990" i="4"/>
  <c r="H705" i="4"/>
  <c r="H2174" i="4"/>
  <c r="H286" i="4"/>
  <c r="H999" i="4"/>
  <c r="H4043" i="4"/>
  <c r="H1823" i="4"/>
  <c r="H287" i="4"/>
  <c r="H211" i="4"/>
  <c r="H1000" i="4"/>
  <c r="H288" i="4"/>
  <c r="H5120" i="4"/>
  <c r="H581" i="4"/>
  <c r="H7628" i="4"/>
  <c r="H1650" i="4"/>
  <c r="H369" i="4"/>
  <c r="H1824" i="4"/>
  <c r="H2175" i="4"/>
  <c r="H3760" i="4"/>
  <c r="H6191" i="4"/>
  <c r="H3402" i="4"/>
  <c r="H1983" i="4"/>
  <c r="H2905" i="4"/>
  <c r="H4324" i="4"/>
  <c r="H474" i="4"/>
  <c r="H475" i="4"/>
  <c r="H2544" i="4"/>
  <c r="H3567" i="4"/>
  <c r="H7146" i="4"/>
  <c r="H6990" i="4"/>
  <c r="H7305" i="4"/>
  <c r="H2715" i="4"/>
  <c r="H7147" i="4"/>
  <c r="H2363" i="4"/>
  <c r="H3242" i="4"/>
  <c r="H6281" i="4"/>
  <c r="H4044" i="4"/>
  <c r="H4325" i="4"/>
  <c r="H2364" i="4"/>
  <c r="H3761" i="4"/>
  <c r="H6476" i="4"/>
  <c r="H6372" i="4"/>
  <c r="H4326" i="4"/>
  <c r="H4327" i="4"/>
  <c r="H5891" i="4"/>
  <c r="H6373" i="4"/>
  <c r="H5991" i="4"/>
  <c r="H6374" i="4"/>
  <c r="H5007" i="4"/>
  <c r="H6282" i="4"/>
  <c r="H1490" i="4"/>
  <c r="H841" i="4"/>
  <c r="H5992" i="4"/>
  <c r="H3071" i="4"/>
  <c r="H1491" i="4"/>
  <c r="H25" i="4"/>
  <c r="H3568" i="4"/>
  <c r="H4480" i="4"/>
  <c r="H4481" i="4"/>
  <c r="H2365" i="4"/>
  <c r="H3243" i="4"/>
  <c r="H2716" i="4"/>
  <c r="H6093" i="4"/>
  <c r="H706" i="4"/>
  <c r="H6375" i="4"/>
  <c r="H707" i="4"/>
  <c r="H5993" i="4"/>
  <c r="H6094" i="4"/>
  <c r="H2545" i="4"/>
  <c r="H2366" i="4"/>
  <c r="H1984" i="4"/>
  <c r="H370" i="4"/>
  <c r="H6803" i="4"/>
  <c r="H2176" i="4"/>
  <c r="H7541" i="4"/>
  <c r="H3403" i="4"/>
  <c r="H3404" i="4"/>
  <c r="H3911" i="4"/>
  <c r="H842" i="4"/>
  <c r="H4482" i="4"/>
  <c r="H80" i="4"/>
  <c r="H3244" i="4"/>
  <c r="H151" i="4"/>
  <c r="H2906" i="4"/>
  <c r="H3762" i="4"/>
  <c r="H1985" i="4"/>
  <c r="H708" i="4"/>
  <c r="H3245" i="4"/>
  <c r="H371" i="4"/>
  <c r="H582" i="4"/>
  <c r="H1001" i="4"/>
  <c r="H1315" i="4"/>
  <c r="H1492" i="4"/>
  <c r="H2367" i="4"/>
  <c r="H7403" i="4"/>
  <c r="H7608" i="4"/>
  <c r="H3763" i="4"/>
  <c r="H2717" i="4"/>
  <c r="H5121" i="4"/>
  <c r="H3405" i="4"/>
  <c r="H1651" i="4"/>
  <c r="H7148" i="4"/>
  <c r="H2368" i="4"/>
  <c r="H5777" i="4"/>
  <c r="H1002" i="4"/>
  <c r="H2718" i="4"/>
  <c r="H3406" i="4"/>
  <c r="H7306" i="4"/>
  <c r="H4747" i="4"/>
  <c r="H2546" i="4"/>
  <c r="H5567" i="4"/>
  <c r="H6192" i="4"/>
  <c r="H4197" i="4"/>
  <c r="H2719" i="4"/>
  <c r="H1153" i="4"/>
  <c r="H1003" i="4"/>
  <c r="H2907" i="4"/>
  <c r="H1986" i="4"/>
  <c r="H1987" i="4"/>
  <c r="H709" i="4"/>
  <c r="H152" i="4"/>
  <c r="H710" i="4"/>
  <c r="H5122" i="4"/>
  <c r="H1652" i="4"/>
  <c r="H2177" i="4"/>
  <c r="H1988" i="4"/>
  <c r="H2178" i="4"/>
  <c r="H4618" i="4"/>
  <c r="H1154" i="4"/>
  <c r="H2179" i="4"/>
  <c r="H2547" i="4"/>
  <c r="H1155" i="4"/>
  <c r="H1989" i="4"/>
  <c r="H711" i="4"/>
  <c r="H2180" i="4"/>
  <c r="H4045" i="4"/>
  <c r="H5674" i="4"/>
  <c r="H2181" i="4"/>
  <c r="H6477" i="4"/>
  <c r="H4046" i="4"/>
  <c r="H3912" i="4"/>
  <c r="H3072" i="4"/>
  <c r="H4619" i="4"/>
  <c r="H2908" i="4"/>
  <c r="H3913" i="4"/>
  <c r="H4620" i="4"/>
  <c r="H3569" i="4"/>
  <c r="H3914" i="4"/>
  <c r="H1316" i="4"/>
  <c r="H4483" i="4"/>
  <c r="H4328" i="4"/>
  <c r="H712" i="4"/>
  <c r="H4198" i="4"/>
  <c r="H4047" i="4"/>
  <c r="H4484" i="4"/>
  <c r="H3764" i="4"/>
  <c r="H4199" i="4"/>
  <c r="H2548" i="4"/>
  <c r="H2182" i="4"/>
  <c r="H3073" i="4"/>
  <c r="H4048" i="4"/>
  <c r="H843" i="4"/>
  <c r="H1004" i="4"/>
  <c r="H1005" i="4"/>
  <c r="H3246" i="4"/>
  <c r="H1825" i="4"/>
  <c r="H2183" i="4"/>
  <c r="H3407" i="4"/>
  <c r="H4329" i="4"/>
  <c r="H5892" i="4"/>
  <c r="H3570" i="4"/>
  <c r="H289" i="4"/>
  <c r="H2369" i="4"/>
  <c r="H5454" i="4"/>
  <c r="H2184" i="4"/>
  <c r="H4330" i="4"/>
  <c r="H3765" i="4"/>
  <c r="H5123" i="4"/>
  <c r="H5345" i="4"/>
  <c r="H6928" i="4"/>
  <c r="H6929" i="4"/>
  <c r="H1317" i="4"/>
  <c r="H5675" i="4"/>
  <c r="H7099" i="4"/>
  <c r="H6804" i="4"/>
  <c r="H6864" i="4"/>
  <c r="H6805" i="4"/>
  <c r="H3915" i="4"/>
  <c r="H6283" i="4"/>
  <c r="H6865" i="4"/>
  <c r="H1156" i="4"/>
  <c r="H3408" i="4"/>
  <c r="H1990" i="4"/>
  <c r="H3074" i="4"/>
  <c r="H1826" i="4"/>
  <c r="H4485" i="4"/>
  <c r="H153" i="4"/>
  <c r="H3409" i="4"/>
  <c r="H583" i="4"/>
  <c r="H4621" i="4"/>
  <c r="H5568" i="4"/>
  <c r="H3916" i="4"/>
  <c r="H5008" i="4"/>
  <c r="H6866" i="4"/>
  <c r="H3766" i="4"/>
  <c r="H1991" i="4"/>
  <c r="H3075" i="4"/>
  <c r="H1157" i="4"/>
  <c r="H476" i="4"/>
  <c r="H6478" i="4"/>
  <c r="H6479" i="4"/>
  <c r="H1318" i="4"/>
  <c r="H6284" i="4"/>
  <c r="H3247" i="4"/>
  <c r="H5346" i="4"/>
  <c r="H2185" i="4"/>
  <c r="H6559" i="4"/>
  <c r="H4622" i="4"/>
  <c r="H1158" i="4"/>
  <c r="H6639" i="4"/>
  <c r="H6480" i="4"/>
  <c r="H6376" i="4"/>
  <c r="H3767" i="4"/>
  <c r="H5009" i="4"/>
  <c r="H5237" i="4"/>
  <c r="H5347" i="4"/>
  <c r="H3571" i="4"/>
  <c r="H5238" i="4"/>
  <c r="H5239" i="4"/>
  <c r="H5124" i="4"/>
  <c r="H4623" i="4"/>
  <c r="H3410" i="4"/>
  <c r="H4049" i="4"/>
  <c r="H4893" i="4"/>
  <c r="H2186" i="4"/>
  <c r="H3917" i="4"/>
  <c r="H1319" i="4"/>
  <c r="H3572" i="4"/>
  <c r="H713" i="4"/>
  <c r="H1827" i="4"/>
  <c r="H1493" i="4"/>
  <c r="H1159" i="4"/>
  <c r="H3768" i="4"/>
  <c r="H3076" i="4"/>
  <c r="H3248" i="4"/>
  <c r="H2909" i="4"/>
  <c r="H3411" i="4"/>
  <c r="H5778" i="4"/>
  <c r="H3918" i="4"/>
  <c r="H6640" i="4"/>
  <c r="H3769" i="4"/>
  <c r="H5240" i="4"/>
  <c r="H7542" i="4"/>
  <c r="H7046" i="4"/>
  <c r="H7629" i="4"/>
  <c r="H7576" i="4"/>
  <c r="H7630" i="4"/>
  <c r="H7149" i="4"/>
  <c r="H7487" i="4"/>
  <c r="H7577" i="4"/>
  <c r="H7307" i="4"/>
  <c r="H7609" i="4"/>
  <c r="H7488" i="4"/>
  <c r="H290" i="4"/>
  <c r="H4748" i="4"/>
  <c r="H7450" i="4"/>
  <c r="H6641" i="4"/>
  <c r="H6806" i="4"/>
  <c r="H1992" i="4"/>
  <c r="H6481" i="4"/>
  <c r="H7650" i="4"/>
  <c r="H6740" i="4"/>
  <c r="H7489" i="4"/>
  <c r="H7100" i="4"/>
  <c r="H7490" i="4"/>
  <c r="H7491" i="4"/>
  <c r="H7150" i="4"/>
  <c r="H7352" i="4"/>
  <c r="H7578" i="4"/>
  <c r="H7610" i="4"/>
  <c r="H7543" i="4"/>
  <c r="H6741" i="4"/>
  <c r="H7404" i="4"/>
  <c r="H7451" i="4"/>
  <c r="H6867" i="4"/>
  <c r="H7631" i="4"/>
  <c r="H7452" i="4"/>
  <c r="H7453" i="4"/>
  <c r="H7544" i="4"/>
  <c r="H4749" i="4"/>
  <c r="H7632" i="4"/>
  <c r="H6560" i="4"/>
  <c r="H7308" i="4"/>
  <c r="H7309" i="4"/>
  <c r="H7579" i="4"/>
  <c r="H6742" i="4"/>
  <c r="H7101" i="4"/>
  <c r="H7492" i="4"/>
  <c r="H7493" i="4"/>
  <c r="H7203" i="4"/>
  <c r="H7151" i="4"/>
  <c r="H7545" i="4"/>
  <c r="H7102" i="4"/>
  <c r="H7580" i="4"/>
  <c r="H5994" i="4"/>
  <c r="H7204" i="4"/>
  <c r="H7310" i="4"/>
  <c r="H7494" i="4"/>
  <c r="H6991" i="4"/>
  <c r="H7611" i="4"/>
  <c r="H7205" i="4"/>
  <c r="H7405" i="4"/>
  <c r="H7546" i="4"/>
  <c r="H7633" i="4"/>
  <c r="H7047" i="4"/>
  <c r="H7651" i="4"/>
  <c r="H7547" i="4"/>
  <c r="H7548" i="4"/>
  <c r="H7406" i="4"/>
  <c r="H7495" i="4"/>
  <c r="H2370" i="4"/>
  <c r="H6377" i="4"/>
  <c r="H7251" i="4"/>
  <c r="H7454" i="4"/>
  <c r="H7048" i="4"/>
  <c r="H1160" i="4"/>
  <c r="H1006" i="4"/>
  <c r="H477" i="4"/>
  <c r="H844" i="4"/>
  <c r="H1653" i="4"/>
  <c r="H7652" i="4"/>
  <c r="H2720" i="4"/>
  <c r="H4331" i="4"/>
  <c r="H4624" i="4"/>
  <c r="H5569" i="4"/>
  <c r="H5779" i="4"/>
  <c r="H5241" i="4"/>
  <c r="H2549" i="4"/>
  <c r="H3249" i="4"/>
  <c r="H5010" i="4"/>
  <c r="H212" i="4"/>
  <c r="H584" i="4"/>
  <c r="H1828" i="4"/>
  <c r="H585" i="4"/>
  <c r="H7711" i="4"/>
  <c r="H586" i="4"/>
  <c r="H3412" i="4"/>
  <c r="H3919" i="4"/>
  <c r="H6378" i="4"/>
  <c r="H372" i="4"/>
  <c r="H1161" i="4"/>
  <c r="H3077" i="4"/>
  <c r="H4894" i="4"/>
  <c r="H2721" i="4"/>
  <c r="H2910" i="4"/>
  <c r="H6193" i="4"/>
  <c r="H5570" i="4"/>
  <c r="H5011" i="4"/>
  <c r="H7581" i="4"/>
  <c r="H4200" i="4"/>
  <c r="H5012" i="4"/>
  <c r="H1007" i="4"/>
  <c r="H5013" i="4"/>
  <c r="H4750" i="4"/>
  <c r="H1993" i="4"/>
  <c r="H1162" i="4"/>
  <c r="H3250" i="4"/>
  <c r="H4332" i="4"/>
  <c r="H5455" i="4"/>
  <c r="H4333" i="4"/>
  <c r="H4050" i="4"/>
  <c r="H2722" i="4"/>
  <c r="H7730" i="4"/>
  <c r="H7742" i="4"/>
  <c r="H478" i="4"/>
  <c r="H2911" i="4"/>
  <c r="H5571" i="4"/>
  <c r="H6743" i="4"/>
  <c r="H3920" i="4"/>
  <c r="H7152" i="4"/>
  <c r="H7049" i="4"/>
  <c r="H3573" i="4"/>
  <c r="H7206" i="4"/>
  <c r="H6379" i="4"/>
  <c r="H6868" i="4"/>
  <c r="H7153" i="4"/>
  <c r="H6869" i="4"/>
  <c r="H2723" i="4"/>
  <c r="H7252" i="4"/>
  <c r="H1320" i="4"/>
  <c r="H714" i="4"/>
  <c r="H1321" i="4"/>
  <c r="H373" i="4"/>
  <c r="H1994" i="4"/>
  <c r="H6194" i="4"/>
  <c r="H1654" i="4"/>
  <c r="H1655" i="4"/>
  <c r="H4201" i="4"/>
  <c r="H3574" i="4"/>
  <c r="H587" i="4"/>
  <c r="H845" i="4"/>
  <c r="H4486" i="4"/>
  <c r="H3770" i="4"/>
  <c r="H479" i="4"/>
  <c r="H3413" i="4"/>
  <c r="H154" i="4"/>
  <c r="H108" i="4"/>
  <c r="H5125" i="4"/>
  <c r="H6095" i="4"/>
  <c r="H3575" i="4"/>
  <c r="H1163" i="4"/>
  <c r="H1008" i="4"/>
  <c r="H3576" i="4"/>
  <c r="H480" i="4"/>
  <c r="H1656" i="4"/>
  <c r="H4625" i="4"/>
  <c r="H374" i="4"/>
  <c r="H588" i="4"/>
  <c r="H2187" i="4"/>
  <c r="H48" i="4"/>
  <c r="H213" i="4"/>
  <c r="H214" i="4"/>
  <c r="H155" i="4"/>
  <c r="H1995" i="4"/>
  <c r="H6096" i="4"/>
  <c r="H1164" i="4"/>
  <c r="H5676" i="4"/>
  <c r="H375" i="4"/>
  <c r="H1009" i="4"/>
  <c r="H2371" i="4"/>
  <c r="H291" i="4"/>
  <c r="H1494" i="4"/>
  <c r="H846" i="4"/>
  <c r="H589" i="4"/>
  <c r="H4051" i="4"/>
  <c r="H2372" i="4"/>
  <c r="H4202" i="4"/>
  <c r="H4203" i="4"/>
  <c r="H215" i="4"/>
  <c r="H2188" i="4"/>
  <c r="H590" i="4"/>
  <c r="H292" i="4"/>
  <c r="H481" i="4"/>
  <c r="H1657" i="4"/>
  <c r="H376" i="4"/>
  <c r="H5677" i="4"/>
  <c r="H6992" i="4"/>
  <c r="H7353" i="4"/>
  <c r="H1996" i="4"/>
  <c r="H2189" i="4"/>
  <c r="H1010" i="4"/>
  <c r="H5348" i="4"/>
  <c r="H1165" i="4"/>
  <c r="H1997" i="4"/>
  <c r="H377" i="4"/>
  <c r="H847" i="4"/>
  <c r="H715" i="4"/>
  <c r="H156" i="4"/>
  <c r="H2912" i="4"/>
  <c r="H1658" i="4"/>
  <c r="H848" i="4"/>
  <c r="H1011" i="4"/>
  <c r="H5349" i="4"/>
  <c r="H1659" i="4"/>
  <c r="H293" i="4"/>
  <c r="H2373" i="4"/>
  <c r="H591" i="4"/>
  <c r="H2190" i="4"/>
  <c r="H3771" i="4"/>
  <c r="H3251" i="4"/>
  <c r="H1829" i="4"/>
  <c r="H5456" i="4"/>
  <c r="H5014" i="4"/>
  <c r="H1012" i="4"/>
  <c r="H1013" i="4"/>
  <c r="H5242" i="4"/>
  <c r="H1998" i="4"/>
  <c r="H378" i="4"/>
  <c r="H482" i="4"/>
  <c r="H5893" i="4"/>
  <c r="H3577" i="4"/>
  <c r="H1495" i="4"/>
  <c r="H3578" i="4"/>
  <c r="H3579" i="4"/>
  <c r="H2374" i="4"/>
  <c r="H849" i="4"/>
  <c r="H3772" i="4"/>
  <c r="H1322" i="4"/>
  <c r="H1323" i="4"/>
  <c r="H2550" i="4"/>
  <c r="H1014" i="4"/>
  <c r="H6195" i="4"/>
  <c r="H7050" i="4"/>
  <c r="H1324" i="4"/>
  <c r="H592" i="4"/>
  <c r="H1999" i="4"/>
  <c r="H3921" i="4"/>
  <c r="H850" i="4"/>
  <c r="H2000" i="4"/>
  <c r="H5126" i="4"/>
  <c r="H593" i="4"/>
  <c r="H2001" i="4"/>
  <c r="H4334" i="4"/>
  <c r="H216" i="4"/>
  <c r="H1660" i="4"/>
  <c r="H3078" i="4"/>
  <c r="H4052" i="4"/>
  <c r="H4335" i="4"/>
  <c r="H4204" i="4"/>
  <c r="H5457" i="4"/>
  <c r="H4895" i="4"/>
  <c r="H4487" i="4"/>
  <c r="H1496" i="4"/>
  <c r="H4336" i="4"/>
  <c r="H4896" i="4"/>
  <c r="H3252" i="4"/>
  <c r="H2724" i="4"/>
  <c r="H4488" i="4"/>
  <c r="H4337" i="4"/>
  <c r="H3079" i="4"/>
  <c r="H7253" i="4"/>
  <c r="H483" i="4"/>
  <c r="H3773" i="4"/>
  <c r="H4626" i="4"/>
  <c r="H4338" i="4"/>
  <c r="H4339" i="4"/>
  <c r="H1166" i="4"/>
  <c r="H2002" i="4"/>
  <c r="H3253" i="4"/>
  <c r="H1661" i="4"/>
  <c r="H4751" i="4"/>
  <c r="H7154" i="4"/>
  <c r="H3774" i="4"/>
  <c r="H4053" i="4"/>
  <c r="H5995" i="4"/>
  <c r="H6482" i="4"/>
  <c r="H6285" i="4"/>
  <c r="H2725" i="4"/>
  <c r="H2913" i="4"/>
  <c r="H6097" i="4"/>
  <c r="H4752" i="4"/>
  <c r="H5127" i="4"/>
  <c r="H6930" i="4"/>
  <c r="H484" i="4"/>
  <c r="H4205" i="4"/>
  <c r="H1497" i="4"/>
  <c r="H851" i="4"/>
  <c r="H2191" i="4"/>
  <c r="H4897" i="4"/>
  <c r="H6098" i="4"/>
  <c r="H7582" i="4"/>
  <c r="H1167" i="4"/>
  <c r="H2551" i="4"/>
  <c r="H4627" i="4"/>
  <c r="H5678" i="4"/>
  <c r="H1662" i="4"/>
  <c r="H4340" i="4"/>
  <c r="H2192" i="4"/>
  <c r="H3414" i="4"/>
  <c r="H4753" i="4"/>
  <c r="H5894" i="4"/>
  <c r="J7051" i="4"/>
  <c r="J7549" i="4"/>
  <c r="J7207" i="4"/>
  <c r="J7653" i="4"/>
  <c r="J6870" i="4"/>
  <c r="J7052" i="4"/>
  <c r="J5458" i="4"/>
  <c r="J3080" i="4"/>
  <c r="J7208" i="4"/>
  <c r="J2726" i="4"/>
  <c r="J6993" i="4"/>
  <c r="J6871" i="4"/>
  <c r="J7731" i="4"/>
  <c r="J7053" i="4"/>
  <c r="J6744" i="4"/>
  <c r="J5015" i="4"/>
  <c r="J7455" i="4"/>
  <c r="J4054" i="4"/>
  <c r="J6931" i="4"/>
  <c r="J6932" i="4"/>
  <c r="J6745" i="4"/>
  <c r="J6807" i="4"/>
  <c r="J6994" i="4"/>
  <c r="J6099" i="4"/>
  <c r="J7311" i="4"/>
  <c r="J7312" i="4"/>
  <c r="J7694" i="4"/>
  <c r="J6995" i="4"/>
  <c r="J7103" i="4"/>
  <c r="J5016" i="4"/>
  <c r="J594" i="4"/>
  <c r="J5128" i="4"/>
  <c r="J6483" i="4"/>
  <c r="J5243" i="4"/>
  <c r="J1830" i="4"/>
  <c r="J7313" i="4"/>
  <c r="J2552" i="4"/>
  <c r="J6933" i="4"/>
  <c r="J5017" i="4"/>
  <c r="J5459" i="4"/>
  <c r="J6484" i="4"/>
  <c r="J62" i="4"/>
  <c r="J7354" i="4"/>
  <c r="J6996" i="4"/>
  <c r="J2193" i="4"/>
  <c r="J716" i="4"/>
  <c r="J6872" i="4"/>
  <c r="J6746" i="4"/>
  <c r="J6747" i="4"/>
  <c r="J1325" i="4"/>
  <c r="J6561" i="4"/>
  <c r="J7155" i="4"/>
  <c r="J6873" i="4"/>
  <c r="J1498" i="4"/>
  <c r="J2553" i="4"/>
  <c r="J1168" i="4"/>
  <c r="J6748" i="4"/>
  <c r="J63" i="4"/>
  <c r="J7054" i="4"/>
  <c r="J7612" i="4"/>
  <c r="J6380" i="4"/>
  <c r="J7613" i="4"/>
  <c r="J3922" i="4"/>
  <c r="J6381" i="4"/>
  <c r="J6286" i="4"/>
  <c r="J5129" i="4"/>
  <c r="J6749" i="4"/>
  <c r="J6997" i="4"/>
  <c r="J81" i="4"/>
  <c r="J9" i="4"/>
  <c r="J4898" i="4"/>
  <c r="J7104" i="4"/>
  <c r="J7314" i="4"/>
  <c r="J6100" i="4"/>
  <c r="J6382" i="4"/>
  <c r="J7156" i="4"/>
  <c r="J16" i="4"/>
  <c r="J6485" i="4"/>
  <c r="J3" i="4"/>
  <c r="J6383" i="4"/>
  <c r="J26" i="4"/>
  <c r="J4628" i="4"/>
  <c r="J6287" i="4"/>
  <c r="J10" i="4"/>
  <c r="J6934" i="4"/>
  <c r="J11" i="4"/>
  <c r="J12" i="4"/>
  <c r="J13" i="4"/>
  <c r="J1499" i="4"/>
  <c r="J1326" i="4"/>
  <c r="J17" i="4"/>
  <c r="J4" i="4"/>
  <c r="J6288" i="4"/>
  <c r="J6" i="4"/>
  <c r="J6750" i="4"/>
  <c r="J1327" i="4"/>
  <c r="J6101" i="4"/>
  <c r="J5018" i="4"/>
  <c r="J6642" i="4"/>
  <c r="J6998" i="4"/>
  <c r="J4754" i="4"/>
  <c r="J7732" i="4"/>
  <c r="J7407" i="4"/>
  <c r="J5679" i="4"/>
  <c r="J7157" i="4"/>
  <c r="J7209" i="4"/>
  <c r="J2554" i="4"/>
  <c r="J7254" i="4"/>
  <c r="J7355" i="4"/>
  <c r="J6643" i="4"/>
  <c r="J1015" i="4"/>
  <c r="J7634" i="4"/>
  <c r="J4489" i="4"/>
  <c r="J5244" i="4"/>
  <c r="J5996" i="4"/>
  <c r="J6751" i="4"/>
  <c r="J6384" i="4"/>
  <c r="J6196" i="4"/>
  <c r="J6644" i="4"/>
  <c r="J6645" i="4"/>
  <c r="J6646" i="4"/>
  <c r="J27" i="4"/>
  <c r="J6562" i="4"/>
  <c r="J1500" i="4"/>
  <c r="J7210" i="4"/>
  <c r="J2555" i="4"/>
  <c r="J6874" i="4"/>
  <c r="J157" i="4"/>
  <c r="J5350" i="4"/>
  <c r="J5019" i="4"/>
  <c r="J5997" i="4"/>
  <c r="J7105" i="4"/>
  <c r="J7055" i="4"/>
  <c r="J5998" i="4"/>
  <c r="J6197" i="4"/>
  <c r="J6385" i="4"/>
  <c r="J6875" i="4"/>
  <c r="J6386" i="4"/>
  <c r="J6198" i="4"/>
  <c r="J6486" i="4"/>
  <c r="J39" i="4"/>
  <c r="J6289" i="4"/>
  <c r="J6808" i="4"/>
  <c r="J7695" i="4"/>
  <c r="J6647" i="4"/>
  <c r="J6563" i="4"/>
  <c r="J7496" i="4"/>
  <c r="J2556" i="4"/>
  <c r="J7315" i="4"/>
  <c r="J6564" i="4"/>
  <c r="J6935" i="4"/>
  <c r="J7211" i="4"/>
  <c r="J7614" i="4"/>
  <c r="J7696" i="4"/>
  <c r="J852" i="4"/>
  <c r="J1501" i="4"/>
  <c r="J5895" i="4"/>
  <c r="J7212" i="4"/>
  <c r="J5351" i="4"/>
  <c r="J1328" i="4"/>
  <c r="J5572" i="4"/>
  <c r="J6752" i="4"/>
  <c r="J2003" i="4"/>
  <c r="J6999" i="4"/>
  <c r="J6487" i="4"/>
  <c r="J2375" i="4"/>
  <c r="J2376" i="4"/>
  <c r="J7000" i="4"/>
  <c r="J7456" i="4"/>
  <c r="J18" i="4"/>
  <c r="J6290" i="4"/>
  <c r="J6102" i="4"/>
  <c r="J6291" i="4"/>
  <c r="J4755" i="4"/>
  <c r="J4206" i="4"/>
  <c r="J6387" i="4"/>
  <c r="J7255" i="4"/>
  <c r="J6388" i="4"/>
  <c r="J5020" i="4"/>
  <c r="J5896" i="4"/>
  <c r="J6103" i="4"/>
  <c r="J7635" i="4"/>
  <c r="J7636" i="4"/>
  <c r="J5573" i="4"/>
  <c r="J7654" i="4"/>
  <c r="J7655" i="4"/>
  <c r="J7637" i="4"/>
  <c r="J5999" i="4"/>
  <c r="J6199" i="4"/>
  <c r="J7213" i="4"/>
  <c r="J5245" i="4"/>
  <c r="J4899" i="4"/>
  <c r="J6104" i="4"/>
  <c r="J5352" i="4"/>
  <c r="J6292" i="4"/>
  <c r="J6200" i="4"/>
  <c r="J6876" i="4"/>
  <c r="J717" i="4"/>
  <c r="J7665" i="4"/>
  <c r="J158" i="4"/>
  <c r="J7656" i="4"/>
  <c r="J4756" i="4"/>
  <c r="J4629" i="4"/>
  <c r="J3775" i="4"/>
  <c r="J7056" i="4"/>
  <c r="J5897" i="4"/>
  <c r="J4757" i="4"/>
  <c r="J5574" i="4"/>
  <c r="J7158" i="4"/>
  <c r="J4630" i="4"/>
  <c r="J1329" i="4"/>
  <c r="J6877" i="4"/>
  <c r="J217" i="4"/>
  <c r="J4490" i="4"/>
  <c r="J595" i="4"/>
  <c r="J3776" i="4"/>
  <c r="J4631" i="4"/>
  <c r="J3777" i="4"/>
  <c r="J4207" i="4"/>
  <c r="J3580" i="4"/>
  <c r="J6565" i="4"/>
  <c r="J3923" i="4"/>
  <c r="J3924" i="4"/>
  <c r="J2914" i="4"/>
  <c r="J4055" i="4"/>
  <c r="J3925" i="4"/>
  <c r="J4208" i="4"/>
  <c r="J3926" i="4"/>
  <c r="J6389" i="4"/>
  <c r="J3581" i="4"/>
  <c r="J4632" i="4"/>
  <c r="J3254" i="4"/>
  <c r="J6000" i="4"/>
  <c r="J7550" i="4"/>
  <c r="J7001" i="4"/>
  <c r="J5898" i="4"/>
  <c r="J28" i="4"/>
  <c r="J218" i="4"/>
  <c r="J19" i="4"/>
  <c r="J6390" i="4"/>
  <c r="J3081" i="4"/>
  <c r="J379" i="4"/>
  <c r="J5899" i="4"/>
  <c r="J5680" i="4"/>
  <c r="J485" i="4"/>
  <c r="J4341" i="4"/>
  <c r="J5460" i="4"/>
  <c r="J5353" i="4"/>
  <c r="J5246" i="4"/>
  <c r="J5021" i="4"/>
  <c r="J4758" i="4"/>
  <c r="J4900" i="4"/>
  <c r="J6201" i="4"/>
  <c r="J159" i="4"/>
  <c r="J219" i="4"/>
  <c r="J82" i="4"/>
  <c r="J5681" i="4"/>
  <c r="J5247" i="4"/>
  <c r="J6202" i="4"/>
  <c r="J5130" i="4"/>
  <c r="J64" i="4"/>
  <c r="J5248" i="4"/>
  <c r="J160" i="4"/>
  <c r="J294" i="4"/>
  <c r="J65" i="4"/>
  <c r="J5354" i="4"/>
  <c r="J5131" i="4"/>
  <c r="J5355" i="4"/>
  <c r="J6001" i="4"/>
  <c r="J6105" i="4"/>
  <c r="J6002" i="4"/>
  <c r="J5249" i="4"/>
  <c r="J5132" i="4"/>
  <c r="J5900" i="4"/>
  <c r="J4901" i="4"/>
  <c r="J6003" i="4"/>
  <c r="J5575" i="4"/>
  <c r="J7697" i="4"/>
  <c r="J7698" i="4"/>
  <c r="J7666" i="4"/>
  <c r="J7667" i="4"/>
  <c r="J7678" i="4"/>
  <c r="J6809" i="4"/>
  <c r="J6810" i="4"/>
  <c r="J4902" i="4"/>
  <c r="J7002" i="4"/>
  <c r="J6566" i="4"/>
  <c r="J2004" i="4"/>
  <c r="J66" i="4"/>
  <c r="J6648" i="4"/>
  <c r="J853" i="4"/>
  <c r="J5901" i="4"/>
  <c r="J6567" i="4"/>
  <c r="J6753" i="4"/>
  <c r="J4633" i="4"/>
  <c r="J6936" i="4"/>
  <c r="J6878" i="4"/>
  <c r="J6568" i="4"/>
  <c r="J6293" i="4"/>
  <c r="J854" i="4"/>
  <c r="J6294" i="4"/>
  <c r="J6649" i="4"/>
  <c r="J6811" i="4"/>
  <c r="J5902" i="4"/>
  <c r="J2005" i="4"/>
  <c r="J6937" i="4"/>
  <c r="J1169" i="4"/>
  <c r="J2557" i="4"/>
  <c r="J49" i="4"/>
  <c r="J6879" i="4"/>
  <c r="J6880" i="4"/>
  <c r="J29" i="4"/>
  <c r="J7497" i="4"/>
  <c r="J6812" i="4"/>
  <c r="J6650" i="4"/>
  <c r="J6488" i="4"/>
  <c r="J6391" i="4"/>
  <c r="J1663" i="4"/>
  <c r="J6813" i="4"/>
  <c r="J486" i="4"/>
  <c r="J7657" i="4"/>
  <c r="J5461" i="4"/>
  <c r="J5682" i="4"/>
  <c r="J7679" i="4"/>
  <c r="J6651" i="4"/>
  <c r="J3082" i="4"/>
  <c r="J5" i="4"/>
  <c r="J7668" i="4"/>
  <c r="J5780" i="4"/>
  <c r="J5356" i="4"/>
  <c r="J3582" i="4"/>
  <c r="J7214" i="4"/>
  <c r="J7057" i="4"/>
  <c r="J7712" i="4"/>
  <c r="J3255" i="4"/>
  <c r="J7680" i="4"/>
  <c r="J3083" i="4"/>
  <c r="J6489" i="4"/>
  <c r="J1170" i="4"/>
  <c r="J1664" i="4"/>
  <c r="J5250" i="4"/>
  <c r="J5357" i="4"/>
  <c r="J855" i="4"/>
  <c r="J7733" i="4"/>
  <c r="J5781" i="4"/>
  <c r="J7106" i="4"/>
  <c r="J5462" i="4"/>
  <c r="J4903" i="4"/>
  <c r="J3256" i="4"/>
  <c r="J6106" i="4"/>
  <c r="J2377" i="4"/>
  <c r="J83" i="4"/>
  <c r="J5251" i="4"/>
  <c r="J1831" i="4"/>
  <c r="J7256" i="4"/>
  <c r="J596" i="4"/>
  <c r="J1665" i="4"/>
  <c r="J6938" i="4"/>
  <c r="J2378" i="4"/>
  <c r="J6203" i="4"/>
  <c r="J718" i="4"/>
  <c r="J1171" i="4"/>
  <c r="J295" i="4"/>
  <c r="J1172" i="4"/>
  <c r="J2915" i="4"/>
  <c r="J6204" i="4"/>
  <c r="J1330" i="4"/>
  <c r="J1832" i="4"/>
  <c r="J6814" i="4"/>
  <c r="J161" i="4"/>
  <c r="J3778" i="4"/>
  <c r="J6205" i="4"/>
  <c r="J5782" i="4"/>
  <c r="J7699" i="4"/>
  <c r="J40" i="4"/>
  <c r="J5463" i="4"/>
  <c r="J6206" i="4"/>
  <c r="J7615" i="4"/>
  <c r="J6815" i="4"/>
  <c r="J84" i="4"/>
  <c r="J3084" i="4"/>
  <c r="J4056" i="4"/>
  <c r="J5464" i="4"/>
  <c r="J3583" i="4"/>
  <c r="J4342" i="4"/>
  <c r="J7658" i="4"/>
  <c r="J6004" i="4"/>
  <c r="J6652" i="4"/>
  <c r="J4057" i="4"/>
  <c r="J4343" i="4"/>
  <c r="J3779" i="4"/>
  <c r="J1331" i="4"/>
  <c r="J4058" i="4"/>
  <c r="J5576" i="4"/>
  <c r="J41" i="4"/>
  <c r="J3415" i="4"/>
  <c r="J2006" i="4"/>
  <c r="J5783" i="4"/>
  <c r="J2727" i="4"/>
  <c r="J6939" i="4"/>
  <c r="J5022" i="4"/>
  <c r="J3085" i="4"/>
  <c r="J2916" i="4"/>
  <c r="J4209" i="4"/>
  <c r="J2194" i="4"/>
  <c r="J3086" i="4"/>
  <c r="J1833" i="4"/>
  <c r="J1502" i="4"/>
  <c r="J2007" i="4"/>
  <c r="J109" i="4"/>
  <c r="J4059" i="4"/>
  <c r="J7408" i="4"/>
  <c r="J3780" i="4"/>
  <c r="J30" i="4"/>
  <c r="J1834" i="4"/>
  <c r="J7583" i="4"/>
  <c r="J3087" i="4"/>
  <c r="J4344" i="4"/>
  <c r="J6392" i="4"/>
  <c r="J6490" i="4"/>
  <c r="J856" i="4"/>
  <c r="J4904" i="4"/>
  <c r="J5683" i="4"/>
  <c r="J5784" i="4"/>
  <c r="J857" i="4"/>
  <c r="J4759" i="4"/>
  <c r="J1835" i="4"/>
  <c r="J1836" i="4"/>
  <c r="J5903" i="4"/>
  <c r="J6816" i="4"/>
  <c r="J5577" i="4"/>
  <c r="J2195" i="4"/>
  <c r="J5023" i="4"/>
  <c r="J3416" i="4"/>
  <c r="J31" i="4"/>
  <c r="J20" i="4"/>
  <c r="J3257" i="4"/>
  <c r="J2728" i="4"/>
  <c r="J380" i="4"/>
  <c r="J7" i="4"/>
  <c r="J220" i="4"/>
  <c r="J32" i="4"/>
  <c r="J110" i="4"/>
  <c r="J21" i="4"/>
  <c r="J1173" i="4"/>
  <c r="J5024" i="4"/>
  <c r="J2" i="4"/>
  <c r="J14" i="4"/>
  <c r="J6005" i="4"/>
  <c r="J15" i="4"/>
  <c r="J5358" i="4"/>
  <c r="J6653" i="4"/>
  <c r="J5252" i="4"/>
  <c r="J5684" i="4"/>
  <c r="J5465" i="4"/>
  <c r="J5253" i="4"/>
  <c r="J5466" i="4"/>
  <c r="J5467" i="4"/>
  <c r="J5468" i="4"/>
  <c r="J5469" i="4"/>
  <c r="J5359" i="4"/>
  <c r="J6654" i="4"/>
  <c r="J5785" i="4"/>
  <c r="J5470" i="4"/>
  <c r="J7058" i="4"/>
  <c r="J5471" i="4"/>
  <c r="J6006" i="4"/>
  <c r="J7681" i="4"/>
  <c r="J7498" i="4"/>
  <c r="J4060" i="4"/>
  <c r="J67" i="4"/>
  <c r="J6107" i="4"/>
  <c r="J6295" i="4"/>
  <c r="J2196" i="4"/>
  <c r="J6754" i="4"/>
  <c r="J2197" i="4"/>
  <c r="J2558" i="4"/>
  <c r="J5904" i="4"/>
  <c r="J3258" i="4"/>
  <c r="J381" i="4"/>
  <c r="J597" i="4"/>
  <c r="J5254" i="4"/>
  <c r="J6393" i="4"/>
  <c r="J6491" i="4"/>
  <c r="J22" i="4"/>
  <c r="J2729" i="4"/>
  <c r="J296" i="4"/>
  <c r="J111" i="4"/>
  <c r="J6394" i="4"/>
  <c r="J112" i="4"/>
  <c r="J6108" i="4"/>
  <c r="J2379" i="4"/>
  <c r="J42" i="4"/>
  <c r="J2559" i="4"/>
  <c r="J2917" i="4"/>
  <c r="J1837" i="4"/>
  <c r="J6395" i="4"/>
  <c r="J3417" i="4"/>
  <c r="J6655" i="4"/>
  <c r="J7215" i="4"/>
  <c r="J4210" i="4"/>
  <c r="J4634" i="4"/>
  <c r="J7499" i="4"/>
  <c r="J6755" i="4"/>
  <c r="J2730" i="4"/>
  <c r="J4905" i="4"/>
  <c r="J6569" i="4"/>
  <c r="J6656" i="4"/>
  <c r="J5472" i="4"/>
  <c r="J1666" i="4"/>
  <c r="J2380" i="4"/>
  <c r="J719" i="4"/>
  <c r="J5905" i="4"/>
  <c r="J7409" i="4"/>
  <c r="J6817" i="4"/>
  <c r="J7500" i="4"/>
  <c r="J68" i="4"/>
  <c r="J4760" i="4"/>
  <c r="J5360" i="4"/>
  <c r="J6207" i="4"/>
  <c r="J6296" i="4"/>
  <c r="J3088" i="4"/>
  <c r="J858" i="4"/>
  <c r="J113" i="4"/>
  <c r="J2008" i="4"/>
  <c r="J6492" i="4"/>
  <c r="J5025" i="4"/>
  <c r="J5361" i="4"/>
  <c r="J487" i="4"/>
  <c r="J6396" i="4"/>
  <c r="J6493" i="4"/>
  <c r="J3418" i="4"/>
  <c r="J3781" i="4"/>
  <c r="J7713" i="4"/>
  <c r="J7714" i="4"/>
  <c r="J1667" i="4"/>
  <c r="J2198" i="4"/>
  <c r="J3419" i="4"/>
  <c r="J85" i="4"/>
  <c r="J1838" i="4"/>
  <c r="J86" i="4"/>
  <c r="J297" i="4"/>
  <c r="J69" i="4"/>
  <c r="J7356" i="4"/>
  <c r="J5685" i="4"/>
  <c r="J7159" i="4"/>
  <c r="J4906" i="4"/>
  <c r="J5906" i="4"/>
  <c r="J5686" i="4"/>
  <c r="J114" i="4"/>
  <c r="J6208" i="4"/>
  <c r="J7059" i="4"/>
  <c r="J5578" i="4"/>
  <c r="J6209" i="4"/>
  <c r="J4491" i="4"/>
  <c r="J382" i="4"/>
  <c r="J5907" i="4"/>
  <c r="J7584" i="4"/>
  <c r="J5255" i="4"/>
  <c r="J5362" i="4"/>
  <c r="J4345" i="4"/>
  <c r="J5026" i="4"/>
  <c r="J5579" i="4"/>
  <c r="J6657" i="4"/>
  <c r="J5473" i="4"/>
  <c r="J4635" i="4"/>
  <c r="J7003" i="4"/>
  <c r="J3089" i="4"/>
  <c r="J6658" i="4"/>
  <c r="J4636" i="4"/>
  <c r="J1503" i="4"/>
  <c r="J6659" i="4"/>
  <c r="J6494" i="4"/>
  <c r="J2199" i="4"/>
  <c r="J5908" i="4"/>
  <c r="J2731" i="4"/>
  <c r="J7715" i="4"/>
  <c r="J7682" i="4"/>
  <c r="J4492" i="4"/>
  <c r="J7669" i="4"/>
  <c r="J7734" i="4"/>
  <c r="J7716" i="4"/>
  <c r="J4346" i="4"/>
  <c r="J221" i="4"/>
  <c r="J5687" i="4"/>
  <c r="J5256" i="4"/>
  <c r="J3420" i="4"/>
  <c r="J2200" i="4"/>
  <c r="J7616" i="4"/>
  <c r="J5474" i="4"/>
  <c r="J1668" i="4"/>
  <c r="J5475" i="4"/>
  <c r="J1839" i="4"/>
  <c r="J5363" i="4"/>
  <c r="J6109" i="4"/>
  <c r="J7457" i="4"/>
  <c r="J4907" i="4"/>
  <c r="J162" i="4"/>
  <c r="J3584" i="4"/>
  <c r="J5786" i="4"/>
  <c r="J5580" i="4"/>
  <c r="J1669" i="4"/>
  <c r="J6110" i="4"/>
  <c r="J720" i="4"/>
  <c r="J1504" i="4"/>
  <c r="J6756" i="4"/>
  <c r="J5787" i="4"/>
  <c r="J1670" i="4"/>
  <c r="J5257" i="4"/>
  <c r="J5027" i="4"/>
  <c r="J1332" i="4"/>
  <c r="J3782" i="4"/>
  <c r="J7551" i="4"/>
  <c r="J2560" i="4"/>
  <c r="J115" i="4"/>
  <c r="J1016" i="4"/>
  <c r="J3421" i="4"/>
  <c r="J3090" i="4"/>
  <c r="J1505" i="4"/>
  <c r="J2009" i="4"/>
  <c r="J2918" i="4"/>
  <c r="J2561" i="4"/>
  <c r="J3585" i="4"/>
  <c r="J87" i="4"/>
  <c r="J1840" i="4"/>
  <c r="J721" i="4"/>
  <c r="J1671" i="4"/>
  <c r="J2201" i="4"/>
  <c r="J488" i="4"/>
  <c r="J3091" i="4"/>
  <c r="J7004" i="4"/>
  <c r="J5476" i="4"/>
  <c r="J4637" i="4"/>
  <c r="J5028" i="4"/>
  <c r="J722" i="4"/>
  <c r="J4061" i="4"/>
  <c r="J4908" i="4"/>
  <c r="J4909" i="4"/>
  <c r="J4347" i="4"/>
  <c r="J4761" i="4"/>
  <c r="J5258" i="4"/>
  <c r="J5029" i="4"/>
  <c r="J4762" i="4"/>
  <c r="J5133" i="4"/>
  <c r="J4638" i="4"/>
  <c r="J5477" i="4"/>
  <c r="J4763" i="4"/>
  <c r="J3092" i="4"/>
  <c r="J3259" i="4"/>
  <c r="J2562" i="4"/>
  <c r="J3260" i="4"/>
  <c r="J3422" i="4"/>
  <c r="J3093" i="4"/>
  <c r="J2563" i="4"/>
  <c r="J3261" i="4"/>
  <c r="J3094" i="4"/>
  <c r="J3095" i="4"/>
  <c r="J2564" i="4"/>
  <c r="J2732" i="4"/>
  <c r="J2565" i="4"/>
  <c r="J3096" i="4"/>
  <c r="J1174" i="4"/>
  <c r="J2381" i="4"/>
  <c r="J2733" i="4"/>
  <c r="J6757" i="4"/>
  <c r="J163" i="4"/>
  <c r="J164" i="4"/>
  <c r="J2919" i="4"/>
  <c r="J2920" i="4"/>
  <c r="J1175" i="4"/>
  <c r="J3783" i="4"/>
  <c r="J2566" i="4"/>
  <c r="J2921" i="4"/>
  <c r="J4062" i="4"/>
  <c r="J1672" i="4"/>
  <c r="J5478" i="4"/>
  <c r="J116" i="4"/>
  <c r="J50" i="4"/>
  <c r="J6297" i="4"/>
  <c r="J7410" i="4"/>
  <c r="J383" i="4"/>
  <c r="J165" i="4"/>
  <c r="J598" i="4"/>
  <c r="J117" i="4"/>
  <c r="J43" i="4"/>
  <c r="J5909" i="4"/>
  <c r="J1841" i="4"/>
  <c r="J489" i="4"/>
  <c r="J2010" i="4"/>
  <c r="J3586" i="4"/>
  <c r="J2734" i="4"/>
  <c r="J1333" i="4"/>
  <c r="J44" i="4"/>
  <c r="J7501" i="4"/>
  <c r="J2202" i="4"/>
  <c r="J3423" i="4"/>
  <c r="J7617" i="4"/>
  <c r="J2922" i="4"/>
  <c r="J2923" i="4"/>
  <c r="J384" i="4"/>
  <c r="J3262" i="4"/>
  <c r="J2924" i="4"/>
  <c r="J3587" i="4"/>
  <c r="J2735" i="4"/>
  <c r="J3588" i="4"/>
  <c r="J2203" i="4"/>
  <c r="J222" i="4"/>
  <c r="J2567" i="4"/>
  <c r="J2011" i="4"/>
  <c r="J1673" i="4"/>
  <c r="J3263" i="4"/>
  <c r="J3424" i="4"/>
  <c r="J5134" i="4"/>
  <c r="J7316" i="4"/>
  <c r="J4764" i="4"/>
  <c r="J599" i="4"/>
  <c r="J4765" i="4"/>
  <c r="J7717" i="4"/>
  <c r="J4493" i="4"/>
  <c r="J723" i="4"/>
  <c r="J6298" i="4"/>
  <c r="J5364" i="4"/>
  <c r="J4766" i="4"/>
  <c r="J5135" i="4"/>
  <c r="J6570" i="4"/>
  <c r="J7718" i="4"/>
  <c r="J5910" i="4"/>
  <c r="J5581" i="4"/>
  <c r="J4767" i="4"/>
  <c r="J6758" i="4"/>
  <c r="J6210" i="4"/>
  <c r="J5788" i="4"/>
  <c r="J6211" i="4"/>
  <c r="J6299" i="4"/>
  <c r="J4494" i="4"/>
  <c r="J6660" i="4"/>
  <c r="J5479" i="4"/>
  <c r="J6661" i="4"/>
  <c r="J6111" i="4"/>
  <c r="J7411" i="4"/>
  <c r="J4211" i="4"/>
  <c r="J6300" i="4"/>
  <c r="J33" i="4"/>
  <c r="J70" i="4"/>
  <c r="J45" i="4"/>
  <c r="J51" i="4"/>
  <c r="J7060" i="4"/>
  <c r="J7357" i="4"/>
  <c r="J5030" i="4"/>
  <c r="J23" i="4"/>
  <c r="J6112" i="4"/>
  <c r="J7502" i="4"/>
  <c r="J859" i="4"/>
  <c r="J2012" i="4"/>
  <c r="J6571" i="4"/>
  <c r="J5259" i="4"/>
  <c r="J5789" i="4"/>
  <c r="J5582" i="4"/>
  <c r="J4768" i="4"/>
  <c r="J860" i="4"/>
  <c r="J4769" i="4"/>
  <c r="J6881" i="4"/>
  <c r="J7700" i="4"/>
  <c r="J6882" i="4"/>
  <c r="J298" i="4"/>
  <c r="J7317" i="4"/>
  <c r="J4770" i="4"/>
  <c r="J7257" i="4"/>
  <c r="J724" i="4"/>
  <c r="J6940" i="4"/>
  <c r="J7659" i="4"/>
  <c r="J6662" i="4"/>
  <c r="J6572" i="4"/>
  <c r="J2382" i="4"/>
  <c r="J5583" i="4"/>
  <c r="J7458" i="4"/>
  <c r="J5480" i="4"/>
  <c r="J2568" i="4"/>
  <c r="J2736" i="4"/>
  <c r="J2569" i="4"/>
  <c r="J1334" i="4"/>
  <c r="J299" i="4"/>
  <c r="J1506" i="4"/>
  <c r="J600" i="4"/>
  <c r="J223" i="4"/>
  <c r="J2013" i="4"/>
  <c r="J4212" i="4"/>
  <c r="J1507" i="4"/>
  <c r="J3264" i="4"/>
  <c r="J5911" i="4"/>
  <c r="J3927" i="4"/>
  <c r="J5481" i="4"/>
  <c r="J4348" i="4"/>
  <c r="J5912" i="4"/>
  <c r="J1335" i="4"/>
  <c r="J4771" i="4"/>
  <c r="J6883" i="4"/>
  <c r="J7670" i="4"/>
  <c r="J6212" i="4"/>
  <c r="J1336" i="4"/>
  <c r="J7719" i="4"/>
  <c r="J4349" i="4"/>
  <c r="J7552" i="4"/>
  <c r="J1176" i="4"/>
  <c r="J166" i="4"/>
  <c r="J4213" i="4"/>
  <c r="J3928" i="4"/>
  <c r="J2204" i="4"/>
  <c r="J6301" i="4"/>
  <c r="J2205" i="4"/>
  <c r="J6007" i="4"/>
  <c r="J1674" i="4"/>
  <c r="J4772" i="4"/>
  <c r="J2925" i="4"/>
  <c r="J71" i="4"/>
  <c r="J3097" i="4"/>
  <c r="J3265" i="4"/>
  <c r="J52" i="4"/>
  <c r="J5913" i="4"/>
  <c r="J7005" i="4"/>
  <c r="J6495" i="4"/>
  <c r="J2383" i="4"/>
  <c r="J3784" i="4"/>
  <c r="J5584" i="4"/>
  <c r="J7618" i="4"/>
  <c r="J5585" i="4"/>
  <c r="J5586" i="4"/>
  <c r="J7585" i="4"/>
  <c r="J601" i="4"/>
  <c r="J7061" i="4"/>
  <c r="J861" i="4"/>
  <c r="J602" i="4"/>
  <c r="J6941" i="4"/>
  <c r="J3425" i="4"/>
  <c r="J3589" i="4"/>
  <c r="J3098" i="4"/>
  <c r="J7216" i="4"/>
  <c r="J1675" i="4"/>
  <c r="J6818" i="4"/>
  <c r="J2014" i="4"/>
  <c r="J7160" i="4"/>
  <c r="J6213" i="4"/>
  <c r="J6214" i="4"/>
  <c r="J2015" i="4"/>
  <c r="J4910" i="4"/>
  <c r="J3785" i="4"/>
  <c r="J7258" i="4"/>
  <c r="J5031" i="4"/>
  <c r="J5365" i="4"/>
  <c r="J4063" i="4"/>
  <c r="J7006" i="4"/>
  <c r="J7586" i="4"/>
  <c r="J5688" i="4"/>
  <c r="J300" i="4"/>
  <c r="J34" i="4"/>
  <c r="J4911" i="4"/>
  <c r="J2206" i="4"/>
  <c r="J7412" i="4"/>
  <c r="J7161" i="4"/>
  <c r="J6397" i="4"/>
  <c r="J7162" i="4"/>
  <c r="J7259" i="4"/>
  <c r="J6884" i="4"/>
  <c r="J1508" i="4"/>
  <c r="J7358" i="4"/>
  <c r="J7260" i="4"/>
  <c r="J7107" i="4"/>
  <c r="J4495" i="4"/>
  <c r="J3590" i="4"/>
  <c r="J3426" i="4"/>
  <c r="J2737" i="4"/>
  <c r="J3929" i="4"/>
  <c r="J4639" i="4"/>
  <c r="J3427" i="4"/>
  <c r="J6819" i="4"/>
  <c r="J6215" i="4"/>
  <c r="J1337" i="4"/>
  <c r="J725" i="4"/>
  <c r="J3099" i="4"/>
  <c r="J2738" i="4"/>
  <c r="J3100" i="4"/>
  <c r="J6302" i="4"/>
  <c r="J1676" i="4"/>
  <c r="J7459" i="4"/>
  <c r="J7503" i="4"/>
  <c r="J7318" i="4"/>
  <c r="J4064" i="4"/>
  <c r="J6113" i="4"/>
  <c r="J7163" i="4"/>
  <c r="J4773" i="4"/>
  <c r="J2016" i="4"/>
  <c r="J7359" i="4"/>
  <c r="J1017" i="4"/>
  <c r="J3591" i="4"/>
  <c r="J5689" i="4"/>
  <c r="J7671" i="4"/>
  <c r="J7638" i="4"/>
  <c r="J7587" i="4"/>
  <c r="J7504" i="4"/>
  <c r="J3930" i="4"/>
  <c r="J5587" i="4"/>
  <c r="J7261" i="4"/>
  <c r="J7505" i="4"/>
  <c r="J7360" i="4"/>
  <c r="J7639" i="4"/>
  <c r="J7640" i="4"/>
  <c r="J6008" i="4"/>
  <c r="J7007" i="4"/>
  <c r="J6820" i="4"/>
  <c r="J2739" i="4"/>
  <c r="J2384" i="4"/>
  <c r="J1677" i="4"/>
  <c r="J1018" i="4"/>
  <c r="J2570" i="4"/>
  <c r="J1177" i="4"/>
  <c r="J167" i="4"/>
  <c r="J1019" i="4"/>
  <c r="J301" i="4"/>
  <c r="J385" i="4"/>
  <c r="J5790" i="4"/>
  <c r="J302" i="4"/>
  <c r="J1842" i="4"/>
  <c r="J2207" i="4"/>
  <c r="J5690" i="4"/>
  <c r="J3592" i="4"/>
  <c r="J490" i="4"/>
  <c r="J7164" i="4"/>
  <c r="J7553" i="4"/>
  <c r="J6114" i="4"/>
  <c r="J35" i="4"/>
  <c r="J4214" i="4"/>
  <c r="J4065" i="4"/>
  <c r="J4066" i="4"/>
  <c r="J1178" i="4"/>
  <c r="J4496" i="4"/>
  <c r="J3786" i="4"/>
  <c r="J386" i="4"/>
  <c r="J2926" i="4"/>
  <c r="J3428" i="4"/>
  <c r="J2927" i="4"/>
  <c r="J2208" i="4"/>
  <c r="J4774" i="4"/>
  <c r="J2209" i="4"/>
  <c r="J4350" i="4"/>
  <c r="J3593" i="4"/>
  <c r="J4497" i="4"/>
  <c r="J2385" i="4"/>
  <c r="J3101" i="4"/>
  <c r="J4351" i="4"/>
  <c r="J6303" i="4"/>
  <c r="J1509" i="4"/>
  <c r="J1020" i="4"/>
  <c r="J2740" i="4"/>
  <c r="J7720" i="4"/>
  <c r="J2017" i="4"/>
  <c r="J53" i="4"/>
  <c r="J1843" i="4"/>
  <c r="J2210" i="4"/>
  <c r="J7361" i="4"/>
  <c r="J7460" i="4"/>
  <c r="J4215" i="4"/>
  <c r="J7108" i="4"/>
  <c r="J5136" i="4"/>
  <c r="J6216" i="4"/>
  <c r="J3931" i="4"/>
  <c r="J6115" i="4"/>
  <c r="J4067" i="4"/>
  <c r="J6759" i="4"/>
  <c r="J6009" i="4"/>
  <c r="J224" i="4"/>
  <c r="J6010" i="4"/>
  <c r="J7506" i="4"/>
  <c r="J7619" i="4"/>
  <c r="J5366" i="4"/>
  <c r="J1021" i="4"/>
  <c r="J118" i="4"/>
  <c r="J7413" i="4"/>
  <c r="J5691" i="4"/>
  <c r="J5032" i="4"/>
  <c r="J225" i="4"/>
  <c r="J6304" i="4"/>
  <c r="J119" i="4"/>
  <c r="J3787" i="4"/>
  <c r="J5260" i="4"/>
  <c r="J1510" i="4"/>
  <c r="J1338" i="4"/>
  <c r="J2018" i="4"/>
  <c r="J2019" i="4"/>
  <c r="J7217" i="4"/>
  <c r="J3788" i="4"/>
  <c r="J3789" i="4"/>
  <c r="J2741" i="4"/>
  <c r="J3102" i="4"/>
  <c r="J4775" i="4"/>
  <c r="J1179" i="4"/>
  <c r="J6217" i="4"/>
  <c r="J4912" i="4"/>
  <c r="J6218" i="4"/>
  <c r="J5261" i="4"/>
  <c r="J6011" i="4"/>
  <c r="J5914" i="4"/>
  <c r="J7414" i="4"/>
  <c r="J5791" i="4"/>
  <c r="J2211" i="4"/>
  <c r="J3932" i="4"/>
  <c r="J5367" i="4"/>
  <c r="J1022" i="4"/>
  <c r="J3594" i="4"/>
  <c r="J4352" i="4"/>
  <c r="J6012" i="4"/>
  <c r="J6496" i="4"/>
  <c r="J6305" i="4"/>
  <c r="J5588" i="4"/>
  <c r="J5137" i="4"/>
  <c r="J6306" i="4"/>
  <c r="J4216" i="4"/>
  <c r="J5262" i="4"/>
  <c r="J7415" i="4"/>
  <c r="J6116" i="4"/>
  <c r="J6013" i="4"/>
  <c r="J6117" i="4"/>
  <c r="J3266" i="4"/>
  <c r="J1844" i="4"/>
  <c r="J5692" i="4"/>
  <c r="J6014" i="4"/>
  <c r="J3790" i="4"/>
  <c r="J4353" i="4"/>
  <c r="J6015" i="4"/>
  <c r="J1511" i="4"/>
  <c r="J5368" i="4"/>
  <c r="J2020" i="4"/>
  <c r="J120" i="4"/>
  <c r="J4354" i="4"/>
  <c r="J6885" i="4"/>
  <c r="J4498" i="4"/>
  <c r="J1339" i="4"/>
  <c r="J303" i="4"/>
  <c r="J304" i="4"/>
  <c r="J2212" i="4"/>
  <c r="J862" i="4"/>
  <c r="J3103" i="4"/>
  <c r="J2386" i="4"/>
  <c r="J1845" i="4"/>
  <c r="J5915" i="4"/>
  <c r="J7461" i="4"/>
  <c r="J491" i="4"/>
  <c r="J6219" i="4"/>
  <c r="J6573" i="4"/>
  <c r="J3104" i="4"/>
  <c r="J387" i="4"/>
  <c r="J6398" i="4"/>
  <c r="J2213" i="4"/>
  <c r="J7507" i="4"/>
  <c r="J1340" i="4"/>
  <c r="J2742" i="4"/>
  <c r="J1512" i="4"/>
  <c r="J2571" i="4"/>
  <c r="J726" i="4"/>
  <c r="J1180" i="4"/>
  <c r="J1341" i="4"/>
  <c r="J7062" i="4"/>
  <c r="J1181" i="4"/>
  <c r="J1342" i="4"/>
  <c r="J5263" i="4"/>
  <c r="J3429" i="4"/>
  <c r="J3595" i="4"/>
  <c r="J3596" i="4"/>
  <c r="J4068" i="4"/>
  <c r="J2743" i="4"/>
  <c r="J727" i="4"/>
  <c r="J5369" i="4"/>
  <c r="J54" i="4"/>
  <c r="J1343" i="4"/>
  <c r="J6663" i="4"/>
  <c r="J88" i="4"/>
  <c r="J2744" i="4"/>
  <c r="J6574" i="4"/>
  <c r="J305" i="4"/>
  <c r="J7109" i="4"/>
  <c r="J3105" i="4"/>
  <c r="J5138" i="4"/>
  <c r="J5916" i="4"/>
  <c r="J7462" i="4"/>
  <c r="J6220" i="4"/>
  <c r="J7416" i="4"/>
  <c r="J1678" i="4"/>
  <c r="J3597" i="4"/>
  <c r="J1023" i="4"/>
  <c r="J1182" i="4"/>
  <c r="J492" i="4"/>
  <c r="J8" i="4"/>
  <c r="J1183" i="4"/>
  <c r="J603" i="4"/>
  <c r="J121" i="4"/>
  <c r="J24" i="4"/>
  <c r="J728" i="4"/>
  <c r="J7508" i="4"/>
  <c r="J6016" i="4"/>
  <c r="J493" i="4"/>
  <c r="J7554" i="4"/>
  <c r="J7008" i="4"/>
  <c r="J5589" i="4"/>
  <c r="J604" i="4"/>
  <c r="J226" i="4"/>
  <c r="J4217" i="4"/>
  <c r="J7063" i="4"/>
  <c r="J7064" i="4"/>
  <c r="J605" i="4"/>
  <c r="J6221" i="4"/>
  <c r="J7319" i="4"/>
  <c r="J6886" i="4"/>
  <c r="J7262" i="4"/>
  <c r="J7110" i="4"/>
  <c r="J122" i="4"/>
  <c r="J227" i="4"/>
  <c r="J6399" i="4"/>
  <c r="J3430" i="4"/>
  <c r="J1513" i="4"/>
  <c r="J729" i="4"/>
  <c r="J3267" i="4"/>
  <c r="J6118" i="4"/>
  <c r="J6821" i="4"/>
  <c r="J6222" i="4"/>
  <c r="J7065" i="4"/>
  <c r="J7165" i="4"/>
  <c r="J388" i="4"/>
  <c r="J1679" i="4"/>
  <c r="J1184" i="4"/>
  <c r="J2214" i="4"/>
  <c r="J228" i="4"/>
  <c r="J2215" i="4"/>
  <c r="J2216" i="4"/>
  <c r="J2928" i="4"/>
  <c r="J1344" i="4"/>
  <c r="J2021" i="4"/>
  <c r="J2387" i="4"/>
  <c r="J3106" i="4"/>
  <c r="J2217" i="4"/>
  <c r="J1514" i="4"/>
  <c r="J5693" i="4"/>
  <c r="J1846" i="4"/>
  <c r="J7009" i="4"/>
  <c r="J2022" i="4"/>
  <c r="J2929" i="4"/>
  <c r="J2218" i="4"/>
  <c r="J2745" i="4"/>
  <c r="J1847" i="4"/>
  <c r="J3107" i="4"/>
  <c r="J2746" i="4"/>
  <c r="J2388" i="4"/>
  <c r="J2023" i="4"/>
  <c r="J2389" i="4"/>
  <c r="J2930" i="4"/>
  <c r="J1515" i="4"/>
  <c r="J2024" i="4"/>
  <c r="J2219" i="4"/>
  <c r="J1516" i="4"/>
  <c r="J6400" i="4"/>
  <c r="J2025" i="4"/>
  <c r="J2220" i="4"/>
  <c r="J2931" i="4"/>
  <c r="J2026" i="4"/>
  <c r="J2390" i="4"/>
  <c r="J1848" i="4"/>
  <c r="J2391" i="4"/>
  <c r="J4355" i="4"/>
  <c r="J1680" i="4"/>
  <c r="J494" i="4"/>
  <c r="J1681" i="4"/>
  <c r="J606" i="4"/>
  <c r="J4356" i="4"/>
  <c r="J2572" i="4"/>
  <c r="J3108" i="4"/>
  <c r="J2027" i="4"/>
  <c r="J4913" i="4"/>
  <c r="J5033" i="4"/>
  <c r="J2747" i="4"/>
  <c r="J4069" i="4"/>
  <c r="J4914" i="4"/>
  <c r="J4357" i="4"/>
  <c r="J2748" i="4"/>
  <c r="J2749" i="4"/>
  <c r="J5917" i="4"/>
  <c r="J5590" i="4"/>
  <c r="J4640" i="4"/>
  <c r="J7263" i="4"/>
  <c r="J4641" i="4"/>
  <c r="J3598" i="4"/>
  <c r="J5591" i="4"/>
  <c r="J229" i="4"/>
  <c r="J6307" i="4"/>
  <c r="J5482" i="4"/>
  <c r="J6119" i="4"/>
  <c r="J389" i="4"/>
  <c r="J5918" i="4"/>
  <c r="J5694" i="4"/>
  <c r="J5919" i="4"/>
  <c r="J3268" i="4"/>
  <c r="J3431" i="4"/>
  <c r="J306" i="4"/>
  <c r="J4776" i="4"/>
  <c r="J2392" i="4"/>
  <c r="J72" i="4"/>
  <c r="J55" i="4"/>
  <c r="J607" i="4"/>
  <c r="J3933" i="4"/>
  <c r="J6575" i="4"/>
  <c r="J1517" i="4"/>
  <c r="J5592" i="4"/>
  <c r="J3599" i="4"/>
  <c r="J3600" i="4"/>
  <c r="J1849" i="4"/>
  <c r="J608" i="4"/>
  <c r="J5370" i="4"/>
  <c r="J7066" i="4"/>
  <c r="J4915" i="4"/>
  <c r="J5034" i="4"/>
  <c r="J495" i="4"/>
  <c r="J390" i="4"/>
  <c r="J4070" i="4"/>
  <c r="J3934" i="4"/>
  <c r="J2932" i="4"/>
  <c r="J4218" i="4"/>
  <c r="J3791" i="4"/>
  <c r="J4777" i="4"/>
  <c r="J1518" i="4"/>
  <c r="J3269" i="4"/>
  <c r="J3601" i="4"/>
  <c r="J7417" i="4"/>
  <c r="J3792" i="4"/>
  <c r="J4916" i="4"/>
  <c r="J4499" i="4"/>
  <c r="J2573" i="4"/>
  <c r="J7463" i="4"/>
  <c r="J3793" i="4"/>
  <c r="J4358" i="4"/>
  <c r="J2393" i="4"/>
  <c r="J4917" i="4"/>
  <c r="J4359" i="4"/>
  <c r="J1682" i="4"/>
  <c r="J2028" i="4"/>
  <c r="J4642" i="4"/>
  <c r="J3602" i="4"/>
  <c r="J3794" i="4"/>
  <c r="J3795" i="4"/>
  <c r="J1850" i="4"/>
  <c r="J4071" i="4"/>
  <c r="J3935" i="4"/>
  <c r="J1345" i="4"/>
  <c r="J7721" i="4"/>
  <c r="J609" i="4"/>
  <c r="J3936" i="4"/>
  <c r="J2750" i="4"/>
  <c r="J5593" i="4"/>
  <c r="J5594" i="4"/>
  <c r="J4500" i="4"/>
  <c r="J2574" i="4"/>
  <c r="J5371" i="4"/>
  <c r="J3109" i="4"/>
  <c r="J3796" i="4"/>
  <c r="J3110" i="4"/>
  <c r="J2394" i="4"/>
  <c r="J3432" i="4"/>
  <c r="J5792" i="4"/>
  <c r="J610" i="4"/>
  <c r="J1024" i="4"/>
  <c r="J1185" i="4"/>
  <c r="J6120" i="4"/>
  <c r="J5793" i="4"/>
  <c r="J2029" i="4"/>
  <c r="J7264" i="4"/>
  <c r="J5595" i="4"/>
  <c r="J6121" i="4"/>
  <c r="J2221" i="4"/>
  <c r="J1683" i="4"/>
  <c r="J7218" i="4"/>
  <c r="J4072" i="4"/>
  <c r="J5483" i="4"/>
  <c r="J5920" i="4"/>
  <c r="J2030" i="4"/>
  <c r="J2575" i="4"/>
  <c r="J1025" i="4"/>
  <c r="J7010" i="4"/>
  <c r="J1851" i="4"/>
  <c r="J391" i="4"/>
  <c r="J730" i="4"/>
  <c r="J2933" i="4"/>
  <c r="J731" i="4"/>
  <c r="J2222" i="4"/>
  <c r="J1684" i="4"/>
  <c r="J732" i="4"/>
  <c r="J5372" i="4"/>
  <c r="J3603" i="4"/>
  <c r="J6122" i="4"/>
  <c r="J2934" i="4"/>
  <c r="J5484" i="4"/>
  <c r="J7641" i="4"/>
  <c r="J7418" i="4"/>
  <c r="J7111" i="4"/>
  <c r="J6123" i="4"/>
  <c r="J4778" i="4"/>
  <c r="J5264" i="4"/>
  <c r="J3937" i="4"/>
  <c r="J1852" i="4"/>
  <c r="J1026" i="4"/>
  <c r="J4918" i="4"/>
  <c r="J3604" i="4"/>
  <c r="J2395" i="4"/>
  <c r="J6760" i="4"/>
  <c r="J6308" i="4"/>
  <c r="J1346" i="4"/>
  <c r="J6887" i="4"/>
  <c r="J392" i="4"/>
  <c r="J1347" i="4"/>
  <c r="J1519" i="4"/>
  <c r="J1186" i="4"/>
  <c r="J1685" i="4"/>
  <c r="J4219" i="4"/>
  <c r="J6401" i="4"/>
  <c r="J6402" i="4"/>
  <c r="J7555" i="4"/>
  <c r="J6309" i="4"/>
  <c r="J496" i="4"/>
  <c r="J3605" i="4"/>
  <c r="J4220" i="4"/>
  <c r="J6017" i="4"/>
  <c r="J6124" i="4"/>
  <c r="J5265" i="4"/>
  <c r="J230" i="4"/>
  <c r="J4360" i="4"/>
  <c r="J6223" i="4"/>
  <c r="J6018" i="4"/>
  <c r="J7112" i="4"/>
  <c r="J6822" i="4"/>
  <c r="J6761" i="4"/>
  <c r="J6125" i="4"/>
  <c r="J6224" i="4"/>
  <c r="J3797" i="4"/>
  <c r="J1853" i="4"/>
  <c r="J2031" i="4"/>
  <c r="J5695" i="4"/>
  <c r="J231" i="4"/>
  <c r="J6823" i="4"/>
  <c r="J5485" i="4"/>
  <c r="J1187" i="4"/>
  <c r="J3111" i="4"/>
  <c r="J3112" i="4"/>
  <c r="J6664" i="4"/>
  <c r="J2032" i="4"/>
  <c r="J863" i="4"/>
  <c r="J733" i="4"/>
  <c r="J5794" i="4"/>
  <c r="J307" i="4"/>
  <c r="J3113" i="4"/>
  <c r="J6497" i="4"/>
  <c r="J6665" i="4"/>
  <c r="J4073" i="4"/>
  <c r="J5795" i="4"/>
  <c r="J3433" i="4"/>
  <c r="J6126" i="4"/>
  <c r="J1854" i="4"/>
  <c r="J6498" i="4"/>
  <c r="J3434" i="4"/>
  <c r="J7320" i="4"/>
  <c r="J5596" i="4"/>
  <c r="J308" i="4"/>
  <c r="J7464" i="4"/>
  <c r="J309" i="4"/>
  <c r="J2576" i="4"/>
  <c r="J2033" i="4"/>
  <c r="J7722" i="4"/>
  <c r="J232" i="4"/>
  <c r="J1855" i="4"/>
  <c r="J7509" i="4"/>
  <c r="J3606" i="4"/>
  <c r="J5796" i="4"/>
  <c r="J3798" i="4"/>
  <c r="J2034" i="4"/>
  <c r="J6127" i="4"/>
  <c r="J1520" i="4"/>
  <c r="J1521" i="4"/>
  <c r="J6762" i="4"/>
  <c r="J6499" i="4"/>
  <c r="J7219" i="4"/>
  <c r="J6225" i="4"/>
  <c r="J1348" i="4"/>
  <c r="J1686" i="4"/>
  <c r="J6763" i="4"/>
  <c r="J734" i="4"/>
  <c r="J6226" i="4"/>
  <c r="J7011" i="4"/>
  <c r="J6128" i="4"/>
  <c r="J6824" i="4"/>
  <c r="J6403" i="4"/>
  <c r="J1522" i="4"/>
  <c r="J2223" i="4"/>
  <c r="J3114" i="4"/>
  <c r="J4221" i="4"/>
  <c r="J3115" i="4"/>
  <c r="J5139" i="4"/>
  <c r="J3938" i="4"/>
  <c r="J3270" i="4"/>
  <c r="J1027" i="4"/>
  <c r="J5266" i="4"/>
  <c r="J5140" i="4"/>
  <c r="J1028" i="4"/>
  <c r="J3435" i="4"/>
  <c r="J123" i="4"/>
  <c r="J6129" i="4"/>
  <c r="J3116" i="4"/>
  <c r="J3607" i="4"/>
  <c r="J5141" i="4"/>
  <c r="J7723" i="4"/>
  <c r="J4779" i="4"/>
  <c r="J310" i="4"/>
  <c r="J393" i="4"/>
  <c r="J2577" i="4"/>
  <c r="J5797" i="4"/>
  <c r="J1856" i="4"/>
  <c r="J6019" i="4"/>
  <c r="J6227" i="4"/>
  <c r="J1188" i="4"/>
  <c r="J6500" i="4"/>
  <c r="J6310" i="4"/>
  <c r="J1349" i="4"/>
  <c r="J2396" i="4"/>
  <c r="J1687" i="4"/>
  <c r="J1688" i="4"/>
  <c r="J2397" i="4"/>
  <c r="J2578" i="4"/>
  <c r="J1857" i="4"/>
  <c r="J1350" i="4"/>
  <c r="J5696" i="4"/>
  <c r="J7362" i="4"/>
  <c r="J3436" i="4"/>
  <c r="J1858" i="4"/>
  <c r="J2224" i="4"/>
  <c r="J2751" i="4"/>
  <c r="J2935" i="4"/>
  <c r="J2398" i="4"/>
  <c r="J2035" i="4"/>
  <c r="J7701" i="4"/>
  <c r="J1523" i="4"/>
  <c r="J2225" i="4"/>
  <c r="J6825" i="4"/>
  <c r="J2226" i="4"/>
  <c r="J2036" i="4"/>
  <c r="J2752" i="4"/>
  <c r="J2579" i="4"/>
  <c r="J2936" i="4"/>
  <c r="J1859" i="4"/>
  <c r="J2399" i="4"/>
  <c r="J2037" i="4"/>
  <c r="J611" i="4"/>
  <c r="J1860" i="4"/>
  <c r="J2038" i="4"/>
  <c r="J735" i="4"/>
  <c r="J6404" i="4"/>
  <c r="J3939" i="4"/>
  <c r="J394" i="4"/>
  <c r="J2227" i="4"/>
  <c r="J864" i="4"/>
  <c r="J2753" i="4"/>
  <c r="J1861" i="4"/>
  <c r="J1351" i="4"/>
  <c r="J1689" i="4"/>
  <c r="J7510" i="4"/>
  <c r="J4074" i="4"/>
  <c r="J7363" i="4"/>
  <c r="J6501" i="4"/>
  <c r="J2580" i="4"/>
  <c r="J865" i="4"/>
  <c r="J2581" i="4"/>
  <c r="J1352" i="4"/>
  <c r="J1862" i="4"/>
  <c r="J3608" i="4"/>
  <c r="J612" i="4"/>
  <c r="J2582" i="4"/>
  <c r="J233" i="4"/>
  <c r="J736" i="4"/>
  <c r="J2400" i="4"/>
  <c r="J1863" i="4"/>
  <c r="J3609" i="4"/>
  <c r="J1189" i="4"/>
  <c r="J2228" i="4"/>
  <c r="J3271" i="4"/>
  <c r="J3117" i="4"/>
  <c r="J1190" i="4"/>
  <c r="J311" i="4"/>
  <c r="J1191" i="4"/>
  <c r="J1029" i="4"/>
  <c r="J4780" i="4"/>
  <c r="J7113" i="4"/>
  <c r="J124" i="4"/>
  <c r="J1864" i="4"/>
  <c r="J89" i="4"/>
  <c r="J6826" i="4"/>
  <c r="J56" i="4"/>
  <c r="J2401" i="4"/>
  <c r="J125" i="4"/>
  <c r="J1030" i="4"/>
  <c r="J3799" i="4"/>
  <c r="J6827" i="4"/>
  <c r="J5142" i="4"/>
  <c r="J1690" i="4"/>
  <c r="J1192" i="4"/>
  <c r="J2402" i="4"/>
  <c r="J2229" i="4"/>
  <c r="J5486" i="4"/>
  <c r="J1691" i="4"/>
  <c r="J866" i="4"/>
  <c r="J126" i="4"/>
  <c r="J1353" i="4"/>
  <c r="J1031" i="4"/>
  <c r="J2039" i="4"/>
  <c r="J1354" i="4"/>
  <c r="J234" i="4"/>
  <c r="J497" i="4"/>
  <c r="J5035" i="4"/>
  <c r="J4643" i="4"/>
  <c r="J3800" i="4"/>
  <c r="J6666" i="4"/>
  <c r="J1355" i="4"/>
  <c r="J6667" i="4"/>
  <c r="J3118" i="4"/>
  <c r="J2230" i="4"/>
  <c r="J4361" i="4"/>
  <c r="J3437" i="4"/>
  <c r="J4222" i="4"/>
  <c r="J5697" i="4"/>
  <c r="J5036" i="4"/>
  <c r="J5037" i="4"/>
  <c r="J4501" i="4"/>
  <c r="J5487" i="4"/>
  <c r="J168" i="4"/>
  <c r="J3940" i="4"/>
  <c r="J235" i="4"/>
  <c r="J5143" i="4"/>
  <c r="J5698" i="4"/>
  <c r="J236" i="4"/>
  <c r="J4781" i="4"/>
  <c r="J3119" i="4"/>
  <c r="J7465" i="4"/>
  <c r="J4075" i="4"/>
  <c r="J4362" i="4"/>
  <c r="J5267" i="4"/>
  <c r="J5488" i="4"/>
  <c r="J5038" i="4"/>
  <c r="J1356" i="4"/>
  <c r="J5373" i="4"/>
  <c r="J5268" i="4"/>
  <c r="J4363" i="4"/>
  <c r="J2583" i="4"/>
  <c r="J5269" i="4"/>
  <c r="J6405" i="4"/>
  <c r="J2231" i="4"/>
  <c r="J7466" i="4"/>
  <c r="J7467" i="4"/>
  <c r="J613" i="4"/>
  <c r="J2232" i="4"/>
  <c r="J5039" i="4"/>
  <c r="J737" i="4"/>
  <c r="J5597" i="4"/>
  <c r="J7114" i="4"/>
  <c r="J5374" i="4"/>
  <c r="J5270" i="4"/>
  <c r="J5798" i="4"/>
  <c r="J5598" i="4"/>
  <c r="J6020" i="4"/>
  <c r="J5489" i="4"/>
  <c r="J1032" i="4"/>
  <c r="J5271" i="4"/>
  <c r="J6502" i="4"/>
  <c r="J4644" i="4"/>
  <c r="J4076" i="4"/>
  <c r="J5144" i="4"/>
  <c r="J5145" i="4"/>
  <c r="J4223" i="4"/>
  <c r="J3120" i="4"/>
  <c r="J2403" i="4"/>
  <c r="J312" i="4"/>
  <c r="J2404" i="4"/>
  <c r="J5375" i="4"/>
  <c r="J738" i="4"/>
  <c r="J4502" i="4"/>
  <c r="J1193" i="4"/>
  <c r="J3801" i="4"/>
  <c r="J395" i="4"/>
  <c r="J1692" i="4"/>
  <c r="J4503" i="4"/>
  <c r="J4782" i="4"/>
  <c r="J1693" i="4"/>
  <c r="J4783" i="4"/>
  <c r="J5699" i="4"/>
  <c r="J5599" i="4"/>
  <c r="J5921" i="4"/>
  <c r="J6503" i="4"/>
  <c r="J5700" i="4"/>
  <c r="J6228" i="4"/>
  <c r="J5922" i="4"/>
  <c r="J2584" i="4"/>
  <c r="J4784" i="4"/>
  <c r="J4224" i="4"/>
  <c r="J6130" i="4"/>
  <c r="J5490" i="4"/>
  <c r="J3802" i="4"/>
  <c r="J4645" i="4"/>
  <c r="J5491" i="4"/>
  <c r="J5799" i="4"/>
  <c r="J5272" i="4"/>
  <c r="J4646" i="4"/>
  <c r="J6406" i="4"/>
  <c r="J2040" i="4"/>
  <c r="J3803" i="4"/>
  <c r="J3941" i="4"/>
  <c r="J5800" i="4"/>
  <c r="J5801" i="4"/>
  <c r="J4919" i="4"/>
  <c r="J5146" i="4"/>
  <c r="J5802" i="4"/>
  <c r="J1033" i="4"/>
  <c r="J7265" i="4"/>
  <c r="J5492" i="4"/>
  <c r="J237" i="4"/>
  <c r="J5701" i="4"/>
  <c r="J867" i="4"/>
  <c r="J7419" i="4"/>
  <c r="J1194" i="4"/>
  <c r="J7588" i="4"/>
  <c r="J2937" i="4"/>
  <c r="J3272" i="4"/>
  <c r="J6576" i="4"/>
  <c r="J3273" i="4"/>
  <c r="J2938" i="4"/>
  <c r="J5923" i="4"/>
  <c r="J2754" i="4"/>
  <c r="J5600" i="4"/>
  <c r="J7511" i="4"/>
  <c r="J6229" i="4"/>
  <c r="J6577" i="4"/>
  <c r="J2585" i="4"/>
  <c r="J36" i="4"/>
  <c r="J4225" i="4"/>
  <c r="J4364" i="4"/>
  <c r="J1357" i="4"/>
  <c r="J4077" i="4"/>
  <c r="J868" i="4"/>
  <c r="J1358" i="4"/>
  <c r="J6407" i="4"/>
  <c r="J5702" i="4"/>
  <c r="J5376" i="4"/>
  <c r="J7115" i="4"/>
  <c r="J1359" i="4"/>
  <c r="J7266" i="4"/>
  <c r="J5803" i="4"/>
  <c r="J5377" i="4"/>
  <c r="J1360" i="4"/>
  <c r="J6311" i="4"/>
  <c r="J498" i="4"/>
  <c r="J3610" i="4"/>
  <c r="J2233" i="4"/>
  <c r="J2586" i="4"/>
  <c r="J4226" i="4"/>
  <c r="J499" i="4"/>
  <c r="J5703" i="4"/>
  <c r="J5147" i="4"/>
  <c r="J1865" i="4"/>
  <c r="J1034" i="4"/>
  <c r="J7321" i="4"/>
  <c r="J2939" i="4"/>
  <c r="J614" i="4"/>
  <c r="J4785" i="4"/>
  <c r="J4078" i="4"/>
  <c r="J1866" i="4"/>
  <c r="J238" i="4"/>
  <c r="J2041" i="4"/>
  <c r="J5040" i="4"/>
  <c r="J3804" i="4"/>
  <c r="J3942" i="4"/>
  <c r="J2755" i="4"/>
  <c r="J7166" i="4"/>
  <c r="J1361" i="4"/>
  <c r="J5378" i="4"/>
  <c r="J6230" i="4"/>
  <c r="J1035" i="4"/>
  <c r="J5493" i="4"/>
  <c r="J6231" i="4"/>
  <c r="J6668" i="4"/>
  <c r="J5704" i="4"/>
  <c r="J3121" i="4"/>
  <c r="J4365" i="4"/>
  <c r="J5148" i="4"/>
  <c r="J2234" i="4"/>
  <c r="J2405" i="4"/>
  <c r="J6021" i="4"/>
  <c r="J739" i="4"/>
  <c r="J1362" i="4"/>
  <c r="J6942" i="4"/>
  <c r="J1524" i="4"/>
  <c r="J6504" i="4"/>
  <c r="J7642" i="4"/>
  <c r="J4920" i="4"/>
  <c r="J7167" i="4"/>
  <c r="J7420" i="4"/>
  <c r="J6943" i="4"/>
  <c r="J7168" i="4"/>
  <c r="J7220" i="4"/>
  <c r="J7067" i="4"/>
  <c r="J6669" i="4"/>
  <c r="J6670" i="4"/>
  <c r="J7267" i="4"/>
  <c r="J7322" i="4"/>
  <c r="J6888" i="4"/>
  <c r="J7116" i="4"/>
  <c r="J7323" i="4"/>
  <c r="J7068" i="4"/>
  <c r="J7012" i="4"/>
  <c r="J7117" i="4"/>
  <c r="J7069" i="4"/>
  <c r="J7221" i="4"/>
  <c r="J7118" i="4"/>
  <c r="J7222" i="4"/>
  <c r="J2587" i="4"/>
  <c r="J7070" i="4"/>
  <c r="J1867" i="4"/>
  <c r="J4504" i="4"/>
  <c r="J869" i="4"/>
  <c r="J4921" i="4"/>
  <c r="J3438" i="4"/>
  <c r="J5379" i="4"/>
  <c r="J2042" i="4"/>
  <c r="J2756" i="4"/>
  <c r="J5601" i="4"/>
  <c r="J6022" i="4"/>
  <c r="J3611" i="4"/>
  <c r="J1036" i="4"/>
  <c r="J1525" i="4"/>
  <c r="J615" i="4"/>
  <c r="J7512" i="4"/>
  <c r="J7620" i="4"/>
  <c r="J2757" i="4"/>
  <c r="J396" i="4"/>
  <c r="J5273" i="4"/>
  <c r="J4505" i="4"/>
  <c r="J1363" i="4"/>
  <c r="J4227" i="4"/>
  <c r="J2043" i="4"/>
  <c r="J870" i="4"/>
  <c r="J3612" i="4"/>
  <c r="J1037" i="4"/>
  <c r="J1526" i="4"/>
  <c r="J1868" i="4"/>
  <c r="J3122" i="4"/>
  <c r="J4922" i="4"/>
  <c r="J500" i="4"/>
  <c r="J1364" i="4"/>
  <c r="J4506" i="4"/>
  <c r="J1527" i="4"/>
  <c r="J2044" i="4"/>
  <c r="J4228" i="4"/>
  <c r="J4786" i="4"/>
  <c r="J7702" i="4"/>
  <c r="J616" i="4"/>
  <c r="J7013" i="4"/>
  <c r="J6764" i="4"/>
  <c r="J740" i="4"/>
  <c r="J6765" i="4"/>
  <c r="J6578" i="4"/>
  <c r="J5602" i="4"/>
  <c r="J5804" i="4"/>
  <c r="J6312" i="4"/>
  <c r="J5805" i="4"/>
  <c r="J617" i="4"/>
  <c r="J618" i="4"/>
  <c r="J6131" i="4"/>
  <c r="J1869" i="4"/>
  <c r="J1528" i="4"/>
  <c r="J1038" i="4"/>
  <c r="J5603" i="4"/>
  <c r="J3274" i="4"/>
  <c r="J3613" i="4"/>
  <c r="J4923" i="4"/>
  <c r="J4079" i="4"/>
  <c r="J7268" i="4"/>
  <c r="J619" i="4"/>
  <c r="J7324" i="4"/>
  <c r="J6232" i="4"/>
  <c r="J6579" i="4"/>
  <c r="J2940" i="4"/>
  <c r="J3614" i="4"/>
  <c r="J2406" i="4"/>
  <c r="J4366" i="4"/>
  <c r="J6023" i="4"/>
  <c r="J4924" i="4"/>
  <c r="J1870" i="4"/>
  <c r="J7513" i="4"/>
  <c r="J7556" i="4"/>
  <c r="J7589" i="4"/>
  <c r="J5806" i="4"/>
  <c r="J5924" i="4"/>
  <c r="J2045" i="4"/>
  <c r="J397" i="4"/>
  <c r="J6828" i="4"/>
  <c r="J6889" i="4"/>
  <c r="J3439" i="4"/>
  <c r="J871" i="4"/>
  <c r="J7421" i="4"/>
  <c r="J3615" i="4"/>
  <c r="J3440" i="4"/>
  <c r="J3616" i="4"/>
  <c r="J4787" i="4"/>
  <c r="J6505" i="4"/>
  <c r="J2758" i="4"/>
  <c r="J2235" i="4"/>
  <c r="J4367" i="4"/>
  <c r="J4647" i="4"/>
  <c r="J1529" i="4"/>
  <c r="J2588" i="4"/>
  <c r="J4925" i="4"/>
  <c r="J5494" i="4"/>
  <c r="J5149" i="4"/>
  <c r="J1694" i="4"/>
  <c r="J5807" i="4"/>
  <c r="J2046" i="4"/>
  <c r="J3617" i="4"/>
  <c r="J4229" i="4"/>
  <c r="J4788" i="4"/>
  <c r="J7169" i="4"/>
  <c r="J2759" i="4"/>
  <c r="J7683" i="4"/>
  <c r="J2236" i="4"/>
  <c r="J4507" i="4"/>
  <c r="J4648" i="4"/>
  <c r="J1365" i="4"/>
  <c r="J2407" i="4"/>
  <c r="J3805" i="4"/>
  <c r="J3123" i="4"/>
  <c r="J4508" i="4"/>
  <c r="J741" i="4"/>
  <c r="J7514" i="4"/>
  <c r="J3124" i="4"/>
  <c r="J4926" i="4"/>
  <c r="J6829" i="4"/>
  <c r="J6313" i="4"/>
  <c r="J1871" i="4"/>
  <c r="J6132" i="4"/>
  <c r="J4509" i="4"/>
  <c r="J4649" i="4"/>
  <c r="J1039" i="4"/>
  <c r="J313" i="4"/>
  <c r="J2589" i="4"/>
  <c r="J169" i="4"/>
  <c r="J2760" i="4"/>
  <c r="J7170" i="4"/>
  <c r="J5041" i="4"/>
  <c r="J501" i="4"/>
  <c r="J1530" i="4"/>
  <c r="J1195" i="4"/>
  <c r="J502" i="4"/>
  <c r="J1872" i="4"/>
  <c r="J742" i="4"/>
  <c r="J314" i="4"/>
  <c r="J398" i="4"/>
  <c r="J2408" i="4"/>
  <c r="J3441" i="4"/>
  <c r="J2590" i="4"/>
  <c r="J4650" i="4"/>
  <c r="J7014" i="4"/>
  <c r="J5380" i="4"/>
  <c r="J3618" i="4"/>
  <c r="J4510" i="4"/>
  <c r="J6580" i="4"/>
  <c r="J7557" i="4"/>
  <c r="J7621" i="4"/>
  <c r="J7015" i="4"/>
  <c r="J7660" i="4"/>
  <c r="J6506" i="4"/>
  <c r="J7364" i="4"/>
  <c r="J5381" i="4"/>
  <c r="J6408" i="4"/>
  <c r="J6671" i="4"/>
  <c r="J5925" i="4"/>
  <c r="J6672" i="4"/>
  <c r="J5042" i="4"/>
  <c r="J6581" i="4"/>
  <c r="J6024" i="4"/>
  <c r="J1366" i="4"/>
  <c r="J872" i="4"/>
  <c r="J1531" i="4"/>
  <c r="J2409" i="4"/>
  <c r="J5043" i="4"/>
  <c r="J1040" i="4"/>
  <c r="J3442" i="4"/>
  <c r="J2410" i="4"/>
  <c r="J3619" i="4"/>
  <c r="J873" i="4"/>
  <c r="J874" i="4"/>
  <c r="J2761" i="4"/>
  <c r="J5274" i="4"/>
  <c r="J4230" i="4"/>
  <c r="J3943" i="4"/>
  <c r="J4080" i="4"/>
  <c r="J3125" i="4"/>
  <c r="J4081" i="4"/>
  <c r="J3944" i="4"/>
  <c r="J3945" i="4"/>
  <c r="J4082" i="4"/>
  <c r="J1695" i="4"/>
  <c r="J1367" i="4"/>
  <c r="J2411" i="4"/>
  <c r="J1696" i="4"/>
  <c r="J2591" i="4"/>
  <c r="J2762" i="4"/>
  <c r="J1368" i="4"/>
  <c r="J1873" i="4"/>
  <c r="J6582" i="4"/>
  <c r="J743" i="4"/>
  <c r="J3275" i="4"/>
  <c r="J744" i="4"/>
  <c r="J6409" i="4"/>
  <c r="J2763" i="4"/>
  <c r="J6133" i="4"/>
  <c r="J127" i="4"/>
  <c r="J6830" i="4"/>
  <c r="J3620" i="4"/>
  <c r="J239" i="4"/>
  <c r="J6134" i="4"/>
  <c r="J7558" i="4"/>
  <c r="J7590" i="4"/>
  <c r="J4231" i="4"/>
  <c r="J3276" i="4"/>
  <c r="J4368" i="4"/>
  <c r="J2764" i="4"/>
  <c r="J4789" i="4"/>
  <c r="J7724" i="4"/>
  <c r="J5382" i="4"/>
  <c r="J5275" i="4"/>
  <c r="J1369" i="4"/>
  <c r="J7725" i="4"/>
  <c r="J4232" i="4"/>
  <c r="J7672" i="4"/>
  <c r="J5044" i="4"/>
  <c r="J4083" i="4"/>
  <c r="J745" i="4"/>
  <c r="J5276" i="4"/>
  <c r="J4927" i="4"/>
  <c r="J3621" i="4"/>
  <c r="J2765" i="4"/>
  <c r="J6673" i="4"/>
  <c r="J746" i="4"/>
  <c r="J4651" i="4"/>
  <c r="J5277" i="4"/>
  <c r="J5604" i="4"/>
  <c r="J6135" i="4"/>
  <c r="J4084" i="4"/>
  <c r="J4233" i="4"/>
  <c r="J747" i="4"/>
  <c r="J2237" i="4"/>
  <c r="J1041" i="4"/>
  <c r="J7325" i="4"/>
  <c r="J3126" i="4"/>
  <c r="J7468" i="4"/>
  <c r="J6025" i="4"/>
  <c r="J57" i="4"/>
  <c r="J7326" i="4"/>
  <c r="J1874" i="4"/>
  <c r="J1370" i="4"/>
  <c r="J315" i="4"/>
  <c r="J5808" i="4"/>
  <c r="J1875" i="4"/>
  <c r="J7422" i="4"/>
  <c r="J5926" i="4"/>
  <c r="J1371" i="4"/>
  <c r="J3277" i="4"/>
  <c r="J2047" i="4"/>
  <c r="J240" i="4"/>
  <c r="J4790" i="4"/>
  <c r="J748" i="4"/>
  <c r="J4234" i="4"/>
  <c r="J875" i="4"/>
  <c r="J1697" i="4"/>
  <c r="J5809" i="4"/>
  <c r="J3622" i="4"/>
  <c r="J1876" i="4"/>
  <c r="J2766" i="4"/>
  <c r="J2238" i="4"/>
  <c r="J4652" i="4"/>
  <c r="J5495" i="4"/>
  <c r="J7269" i="4"/>
  <c r="J6233" i="4"/>
  <c r="J7270" i="4"/>
  <c r="J7515" i="4"/>
  <c r="J7703" i="4"/>
  <c r="J3278" i="4"/>
  <c r="J7327" i="4"/>
  <c r="J6766" i="4"/>
  <c r="J2941" i="4"/>
  <c r="J3127" i="4"/>
  <c r="J3946" i="4"/>
  <c r="J3947" i="4"/>
  <c r="J3623" i="4"/>
  <c r="J3948" i="4"/>
  <c r="J3279" i="4"/>
  <c r="J5278" i="4"/>
  <c r="J2767" i="4"/>
  <c r="J4235" i="4"/>
  <c r="J3128" i="4"/>
  <c r="J2942" i="4"/>
  <c r="J3949" i="4"/>
  <c r="J3280" i="4"/>
  <c r="J1698" i="4"/>
  <c r="J3281" i="4"/>
  <c r="J3950" i="4"/>
  <c r="J1877" i="4"/>
  <c r="J7661" i="4"/>
  <c r="J6831" i="4"/>
  <c r="J4511" i="4"/>
  <c r="J2239" i="4"/>
  <c r="J3624" i="4"/>
  <c r="J1372" i="4"/>
  <c r="J2240" i="4"/>
  <c r="J1196" i="4"/>
  <c r="J316" i="4"/>
  <c r="J1042" i="4"/>
  <c r="J5605" i="4"/>
  <c r="J90" i="4"/>
  <c r="J399" i="4"/>
  <c r="J400" i="4"/>
  <c r="J5496" i="4"/>
  <c r="J317" i="4"/>
  <c r="J7423" i="4"/>
  <c r="J3282" i="4"/>
  <c r="J318" i="4"/>
  <c r="J876" i="4"/>
  <c r="J2048" i="4"/>
  <c r="J4512" i="4"/>
  <c r="J7071" i="4"/>
  <c r="J2592" i="4"/>
  <c r="J5606" i="4"/>
  <c r="J5810" i="4"/>
  <c r="J7223" i="4"/>
  <c r="J7365" i="4"/>
  <c r="J620" i="4"/>
  <c r="J5383" i="4"/>
  <c r="J503" i="4"/>
  <c r="J4653" i="4"/>
  <c r="J1878" i="4"/>
  <c r="J5811" i="4"/>
  <c r="J2768" i="4"/>
  <c r="J6410" i="4"/>
  <c r="J3951" i="4"/>
  <c r="J7224" i="4"/>
  <c r="J6411" i="4"/>
  <c r="J3625" i="4"/>
  <c r="J3952" i="4"/>
  <c r="J621" i="4"/>
  <c r="J2241" i="4"/>
  <c r="J2769" i="4"/>
  <c r="J2242" i="4"/>
  <c r="J3443" i="4"/>
  <c r="J2593" i="4"/>
  <c r="J2049" i="4"/>
  <c r="J7559" i="4"/>
  <c r="J5150" i="4"/>
  <c r="J1373" i="4"/>
  <c r="J5607" i="4"/>
  <c r="J5045" i="4"/>
  <c r="J5046" i="4"/>
  <c r="J4513" i="4"/>
  <c r="J3953" i="4"/>
  <c r="J5384" i="4"/>
  <c r="J1879" i="4"/>
  <c r="J2050" i="4"/>
  <c r="J2051" i="4"/>
  <c r="J3806" i="4"/>
  <c r="J4791" i="4"/>
  <c r="J6234" i="4"/>
  <c r="J4085" i="4"/>
  <c r="J1043" i="4"/>
  <c r="J5705" i="4"/>
  <c r="J3129" i="4"/>
  <c r="J3444" i="4"/>
  <c r="J2594" i="4"/>
  <c r="J1374" i="4"/>
  <c r="J91" i="4"/>
  <c r="J3626" i="4"/>
  <c r="J2052" i="4"/>
  <c r="J2595" i="4"/>
  <c r="J1044" i="4"/>
  <c r="J2412" i="4"/>
  <c r="J2943" i="4"/>
  <c r="J3130" i="4"/>
  <c r="J2596" i="4"/>
  <c r="J1880" i="4"/>
  <c r="J4654" i="4"/>
  <c r="J3131" i="4"/>
  <c r="J3807" i="4"/>
  <c r="J4655" i="4"/>
  <c r="J6026" i="4"/>
  <c r="J5151" i="4"/>
  <c r="J5812" i="4"/>
  <c r="J504" i="4"/>
  <c r="J2243" i="4"/>
  <c r="J1881" i="4"/>
  <c r="J7560" i="4"/>
  <c r="J1532" i="4"/>
  <c r="J401" i="4"/>
  <c r="J319" i="4"/>
  <c r="J5047" i="4"/>
  <c r="J877" i="4"/>
  <c r="J402" i="4"/>
  <c r="J622" i="4"/>
  <c r="J1375" i="4"/>
  <c r="J878" i="4"/>
  <c r="J320" i="4"/>
  <c r="J879" i="4"/>
  <c r="J1376" i="4"/>
  <c r="J1197" i="4"/>
  <c r="J2053" i="4"/>
  <c r="J5152" i="4"/>
  <c r="J6583" i="4"/>
  <c r="J1533" i="4"/>
  <c r="J1377" i="4"/>
  <c r="J1045" i="4"/>
  <c r="J1046" i="4"/>
  <c r="J1534" i="4"/>
  <c r="J1198" i="4"/>
  <c r="J3808" i="4"/>
  <c r="J505" i="4"/>
  <c r="J2054" i="4"/>
  <c r="J1199" i="4"/>
  <c r="J1200" i="4"/>
  <c r="J1535" i="4"/>
  <c r="J4792" i="4"/>
  <c r="J3132" i="4"/>
  <c r="J7171" i="4"/>
  <c r="J403" i="4"/>
  <c r="J1378" i="4"/>
  <c r="J4086" i="4"/>
  <c r="J6674" i="4"/>
  <c r="J6675" i="4"/>
  <c r="J3283" i="4"/>
  <c r="J7516" i="4"/>
  <c r="J6890" i="4"/>
  <c r="J880" i="4"/>
  <c r="J6832" i="4"/>
  <c r="J5279" i="4"/>
  <c r="J7328" i="4"/>
  <c r="J7726" i="4"/>
  <c r="J4656" i="4"/>
  <c r="J1699" i="4"/>
  <c r="J2055" i="4"/>
  <c r="J2413" i="4"/>
  <c r="J3809" i="4"/>
  <c r="J3284" i="4"/>
  <c r="J6833" i="4"/>
  <c r="J6507" i="4"/>
  <c r="J4657" i="4"/>
  <c r="J4087" i="4"/>
  <c r="J7517" i="4"/>
  <c r="J2944" i="4"/>
  <c r="J6767" i="4"/>
  <c r="J7424" i="4"/>
  <c r="J5706" i="4"/>
  <c r="J881" i="4"/>
  <c r="J623" i="4"/>
  <c r="J5608" i="4"/>
  <c r="J6944" i="4"/>
  <c r="J7072" i="4"/>
  <c r="J7225" i="4"/>
  <c r="J7329" i="4"/>
  <c r="J4793" i="4"/>
  <c r="J7622" i="4"/>
  <c r="J7330" i="4"/>
  <c r="J2945" i="4"/>
  <c r="J7366" i="4"/>
  <c r="J6027" i="4"/>
  <c r="J2597" i="4"/>
  <c r="J6314" i="4"/>
  <c r="J7172" i="4"/>
  <c r="J2414" i="4"/>
  <c r="J4369" i="4"/>
  <c r="J1047" i="4"/>
  <c r="J1201" i="4"/>
  <c r="J2770" i="4"/>
  <c r="J7704" i="4"/>
  <c r="J4658" i="4"/>
  <c r="J2946" i="4"/>
  <c r="J3445" i="4"/>
  <c r="J1202" i="4"/>
  <c r="J4794" i="4"/>
  <c r="J2415" i="4"/>
  <c r="J4795" i="4"/>
  <c r="J4796" i="4"/>
  <c r="J3285" i="4"/>
  <c r="J2416" i="4"/>
  <c r="J7367" i="4"/>
  <c r="J7173" i="4"/>
  <c r="J2947" i="4"/>
  <c r="J1536" i="4"/>
  <c r="J3286" i="4"/>
  <c r="J1203" i="4"/>
  <c r="J3287" i="4"/>
  <c r="J4928" i="4"/>
  <c r="J2948" i="4"/>
  <c r="J7561" i="4"/>
  <c r="J2056" i="4"/>
  <c r="J5153" i="4"/>
  <c r="J1700" i="4"/>
  <c r="J3627" i="4"/>
  <c r="J3810" i="4"/>
  <c r="J1204" i="4"/>
  <c r="J3628" i="4"/>
  <c r="J7469" i="4"/>
  <c r="J2598" i="4"/>
  <c r="J5048" i="4"/>
  <c r="J5280" i="4"/>
  <c r="J7226" i="4"/>
  <c r="J3446" i="4"/>
  <c r="J3811" i="4"/>
  <c r="J4370" i="4"/>
  <c r="J2057" i="4"/>
  <c r="J2417" i="4"/>
  <c r="J4797" i="4"/>
  <c r="J7174" i="4"/>
  <c r="J2418" i="4"/>
  <c r="J6584" i="4"/>
  <c r="J7016" i="4"/>
  <c r="J6235" i="4"/>
  <c r="J6585" i="4"/>
  <c r="J5281" i="4"/>
  <c r="J1882" i="4"/>
  <c r="J5813" i="4"/>
  <c r="J6945" i="4"/>
  <c r="J2419" i="4"/>
  <c r="J7673" i="4"/>
  <c r="J5497" i="4"/>
  <c r="J3812" i="4"/>
  <c r="J6236" i="4"/>
  <c r="J4514" i="4"/>
  <c r="J7623" i="4"/>
  <c r="J5049" i="4"/>
  <c r="J5154" i="4"/>
  <c r="J2244" i="4"/>
  <c r="J506" i="4"/>
  <c r="J1883" i="4"/>
  <c r="J1205" i="4"/>
  <c r="J6412" i="4"/>
  <c r="J4088" i="4"/>
  <c r="J3133" i="4"/>
  <c r="J7727" i="4"/>
  <c r="J6834" i="4"/>
  <c r="J7624" i="4"/>
  <c r="J7119" i="4"/>
  <c r="J241" i="4"/>
  <c r="J882" i="4"/>
  <c r="J6891" i="4"/>
  <c r="J1701" i="4"/>
  <c r="J7518" i="4"/>
  <c r="J1206" i="4"/>
  <c r="J4929" i="4"/>
  <c r="J3288" i="4"/>
  <c r="J321" i="4"/>
  <c r="J3954" i="4"/>
  <c r="J2058" i="4"/>
  <c r="J1702" i="4"/>
  <c r="J3955" i="4"/>
  <c r="J507" i="4"/>
  <c r="J2420" i="4"/>
  <c r="J3813" i="4"/>
  <c r="J2059" i="4"/>
  <c r="J3289" i="4"/>
  <c r="J5609" i="4"/>
  <c r="J3814" i="4"/>
  <c r="J3447" i="4"/>
  <c r="J1884" i="4"/>
  <c r="J4089" i="4"/>
  <c r="J4090" i="4"/>
  <c r="J3815" i="4"/>
  <c r="J3134" i="4"/>
  <c r="J4659" i="4"/>
  <c r="J4930" i="4"/>
  <c r="J3448" i="4"/>
  <c r="J4798" i="4"/>
  <c r="J624" i="4"/>
  <c r="J1885" i="4"/>
  <c r="J2599" i="4"/>
  <c r="J3629" i="4"/>
  <c r="J2421" i="4"/>
  <c r="J3290" i="4"/>
  <c r="J2060" i="4"/>
  <c r="J2771" i="4"/>
  <c r="J3630" i="4"/>
  <c r="J6892" i="4"/>
  <c r="J4660" i="4"/>
  <c r="J2422" i="4"/>
  <c r="J1886" i="4"/>
  <c r="J2772" i="4"/>
  <c r="J1887" i="4"/>
  <c r="J7674" i="4"/>
  <c r="J2949" i="4"/>
  <c r="J2061" i="4"/>
  <c r="J3631" i="4"/>
  <c r="J1888" i="4"/>
  <c r="J1537" i="4"/>
  <c r="J404" i="4"/>
  <c r="J508" i="4"/>
  <c r="J2600" i="4"/>
  <c r="J2062" i="4"/>
  <c r="J7271" i="4"/>
  <c r="J2601" i="4"/>
  <c r="J4515" i="4"/>
  <c r="J4661" i="4"/>
  <c r="J3135" i="4"/>
  <c r="J4236" i="4"/>
  <c r="J5155" i="4"/>
  <c r="J3632" i="4"/>
  <c r="J4516" i="4"/>
  <c r="J3291" i="4"/>
  <c r="J509" i="4"/>
  <c r="J1379" i="4"/>
  <c r="J7425" i="4"/>
  <c r="J883" i="4"/>
  <c r="J5707" i="4"/>
  <c r="J4662" i="4"/>
  <c r="J3633" i="4"/>
  <c r="J1889" i="4"/>
  <c r="J6508" i="4"/>
  <c r="J3956" i="4"/>
  <c r="J2245" i="4"/>
  <c r="J3634" i="4"/>
  <c r="J4799" i="4"/>
  <c r="J7017" i="4"/>
  <c r="J3816" i="4"/>
  <c r="J2423" i="4"/>
  <c r="J3635" i="4"/>
  <c r="J1890" i="4"/>
  <c r="J1538" i="4"/>
  <c r="J5282" i="4"/>
  <c r="J1539" i="4"/>
  <c r="J1703" i="4"/>
  <c r="J6946" i="4"/>
  <c r="J2773" i="4"/>
  <c r="J3957" i="4"/>
  <c r="J2424" i="4"/>
  <c r="J3958" i="4"/>
  <c r="J1048" i="4"/>
  <c r="J3292" i="4"/>
  <c r="J2602" i="4"/>
  <c r="J1891" i="4"/>
  <c r="J1540" i="4"/>
  <c r="J749" i="4"/>
  <c r="J3449" i="4"/>
  <c r="J2950" i="4"/>
  <c r="J6509" i="4"/>
  <c r="J884" i="4"/>
  <c r="J2063" i="4"/>
  <c r="J2951" i="4"/>
  <c r="J4800" i="4"/>
  <c r="J3136" i="4"/>
  <c r="J4371" i="4"/>
  <c r="J2952" i="4"/>
  <c r="J5927" i="4"/>
  <c r="J1704" i="4"/>
  <c r="J5498" i="4"/>
  <c r="J7643" i="4"/>
  <c r="J625" i="4"/>
  <c r="J6586" i="4"/>
  <c r="J2603" i="4"/>
  <c r="J1892" i="4"/>
  <c r="J2246" i="4"/>
  <c r="J1380" i="4"/>
  <c r="J3450" i="4"/>
  <c r="J4237" i="4"/>
  <c r="J4801" i="4"/>
  <c r="J1049" i="4"/>
  <c r="J1893" i="4"/>
  <c r="J2425" i="4"/>
  <c r="J1381" i="4"/>
  <c r="J5156" i="4"/>
  <c r="J1894" i="4"/>
  <c r="J2604" i="4"/>
  <c r="J1895" i="4"/>
  <c r="J1050" i="4"/>
  <c r="J1705" i="4"/>
  <c r="J2953" i="4"/>
  <c r="J7519" i="4"/>
  <c r="J7591" i="4"/>
  <c r="J2774" i="4"/>
  <c r="J885" i="4"/>
  <c r="J242" i="4"/>
  <c r="J1896" i="4"/>
  <c r="J2247" i="4"/>
  <c r="J1706" i="4"/>
  <c r="J3137" i="4"/>
  <c r="J7426" i="4"/>
  <c r="J6413" i="4"/>
  <c r="J7520" i="4"/>
  <c r="J4663" i="4"/>
  <c r="J3636" i="4"/>
  <c r="J2248" i="4"/>
  <c r="J4802" i="4"/>
  <c r="J626" i="4"/>
  <c r="J2775" i="4"/>
  <c r="J6510" i="4"/>
  <c r="J6893" i="4"/>
  <c r="J6768" i="4"/>
  <c r="J5283" i="4"/>
  <c r="J6414" i="4"/>
  <c r="J6587" i="4"/>
  <c r="J2249" i="4"/>
  <c r="J3293" i="4"/>
  <c r="J3637" i="4"/>
  <c r="J5050" i="4"/>
  <c r="J243" i="4"/>
  <c r="J2064" i="4"/>
  <c r="J1382" i="4"/>
  <c r="J4517" i="4"/>
  <c r="J886" i="4"/>
  <c r="J322" i="4"/>
  <c r="J627" i="4"/>
  <c r="J4238" i="4"/>
  <c r="J3959" i="4"/>
  <c r="J750" i="4"/>
  <c r="J4091" i="4"/>
  <c r="J4803" i="4"/>
  <c r="J3451" i="4"/>
  <c r="J1051" i="4"/>
  <c r="J2776" i="4"/>
  <c r="J4372" i="4"/>
  <c r="J5708" i="4"/>
  <c r="J3960" i="4"/>
  <c r="J7018" i="4"/>
  <c r="J4804" i="4"/>
  <c r="J3638" i="4"/>
  <c r="J1383" i="4"/>
  <c r="J1384" i="4"/>
  <c r="J405" i="4"/>
  <c r="J4805" i="4"/>
  <c r="J2605" i="4"/>
  <c r="J3452" i="4"/>
  <c r="J2954" i="4"/>
  <c r="J7073" i="4"/>
  <c r="J887" i="4"/>
  <c r="J2065" i="4"/>
  <c r="J5928" i="4"/>
  <c r="J6028" i="4"/>
  <c r="J5157" i="4"/>
  <c r="J7368" i="4"/>
  <c r="J2777" i="4"/>
  <c r="J7369" i="4"/>
  <c r="J4518" i="4"/>
  <c r="J3453" i="4"/>
  <c r="J170" i="4"/>
  <c r="J7427" i="4"/>
  <c r="J171" i="4"/>
  <c r="J1385" i="4"/>
  <c r="J510" i="4"/>
  <c r="J511" i="4"/>
  <c r="J323" i="4"/>
  <c r="J2066" i="4"/>
  <c r="J628" i="4"/>
  <c r="J629" i="4"/>
  <c r="J6315" i="4"/>
  <c r="J128" i="4"/>
  <c r="J1052" i="4"/>
  <c r="J1386" i="4"/>
  <c r="J6237" i="4"/>
  <c r="J2955" i="4"/>
  <c r="J324" i="4"/>
  <c r="J6947" i="4"/>
  <c r="J7521" i="4"/>
  <c r="J6316" i="4"/>
  <c r="J2778" i="4"/>
  <c r="J4092" i="4"/>
  <c r="J2250" i="4"/>
  <c r="J2067" i="4"/>
  <c r="J7227" i="4"/>
  <c r="J2779" i="4"/>
  <c r="J2251" i="4"/>
  <c r="J3454" i="4"/>
  <c r="J2780" i="4"/>
  <c r="J4806" i="4"/>
  <c r="J3639" i="4"/>
  <c r="J4807" i="4"/>
  <c r="J3640" i="4"/>
  <c r="J4931" i="4"/>
  <c r="J5385" i="4"/>
  <c r="J3641" i="4"/>
  <c r="J6029" i="4"/>
  <c r="J4093" i="4"/>
  <c r="J1053" i="4"/>
  <c r="J6136" i="4"/>
  <c r="J5929" i="4"/>
  <c r="J2426" i="4"/>
  <c r="J5499" i="4"/>
  <c r="J4239" i="4"/>
  <c r="J2427" i="4"/>
  <c r="J2606" i="4"/>
  <c r="J4519" i="4"/>
  <c r="J406" i="4"/>
  <c r="J3817" i="4"/>
  <c r="J3642" i="4"/>
  <c r="J4094" i="4"/>
  <c r="J4664" i="4"/>
  <c r="J4373" i="4"/>
  <c r="J4095" i="4"/>
  <c r="J4240" i="4"/>
  <c r="J3961" i="4"/>
  <c r="J1207" i="4"/>
  <c r="J4096" i="4"/>
  <c r="J3455" i="4"/>
  <c r="J4520" i="4"/>
  <c r="J4097" i="4"/>
  <c r="J4665" i="4"/>
  <c r="J4521" i="4"/>
  <c r="J1387" i="4"/>
  <c r="J2781" i="4"/>
  <c r="J4522" i="4"/>
  <c r="J4098" i="4"/>
  <c r="J1707" i="4"/>
  <c r="J3643" i="4"/>
  <c r="J4241" i="4"/>
  <c r="J3456" i="4"/>
  <c r="J6030" i="4"/>
  <c r="J1388" i="4"/>
  <c r="J4808" i="4"/>
  <c r="J2428" i="4"/>
  <c r="J1054" i="4"/>
  <c r="J3644" i="4"/>
  <c r="J172" i="4"/>
  <c r="J3962" i="4"/>
  <c r="J2429" i="4"/>
  <c r="J3457" i="4"/>
  <c r="J7470" i="4"/>
  <c r="J3818" i="4"/>
  <c r="J2782" i="4"/>
  <c r="J3138" i="4"/>
  <c r="J2430" i="4"/>
  <c r="J3645" i="4"/>
  <c r="J4523" i="4"/>
  <c r="J2068" i="4"/>
  <c r="J2252" i="4"/>
  <c r="J2956" i="4"/>
  <c r="J512" i="4"/>
  <c r="J2253" i="4"/>
  <c r="J4374" i="4"/>
  <c r="J3294" i="4"/>
  <c r="J5814" i="4"/>
  <c r="J2069" i="4"/>
  <c r="J2957" i="4"/>
  <c r="J2254" i="4"/>
  <c r="J3819" i="4"/>
  <c r="J630" i="4"/>
  <c r="J4099" i="4"/>
  <c r="J1708" i="4"/>
  <c r="J2431" i="4"/>
  <c r="J5051" i="4"/>
  <c r="J4242" i="4"/>
  <c r="J3646" i="4"/>
  <c r="J4243" i="4"/>
  <c r="J2070" i="4"/>
  <c r="J3139" i="4"/>
  <c r="J7272" i="4"/>
  <c r="J1208" i="4"/>
  <c r="J5610" i="4"/>
  <c r="J3140" i="4"/>
  <c r="J2255" i="4"/>
  <c r="J6676" i="4"/>
  <c r="J5052" i="4"/>
  <c r="J1541" i="4"/>
  <c r="J2958" i="4"/>
  <c r="J888" i="4"/>
  <c r="J3647" i="4"/>
  <c r="J2959" i="4"/>
  <c r="J4375" i="4"/>
  <c r="J6317" i="4"/>
  <c r="J7074" i="4"/>
  <c r="J2783" i="4"/>
  <c r="J4932" i="4"/>
  <c r="J5815" i="4"/>
  <c r="J5158" i="4"/>
  <c r="J5500" i="4"/>
  <c r="J5386" i="4"/>
  <c r="J889" i="4"/>
  <c r="J6031" i="4"/>
  <c r="J5501" i="4"/>
  <c r="J6137" i="4"/>
  <c r="J1389" i="4"/>
  <c r="J6415" i="4"/>
  <c r="J6318" i="4"/>
  <c r="J6032" i="4"/>
  <c r="J5709" i="4"/>
  <c r="J5159" i="4"/>
  <c r="J5502" i="4"/>
  <c r="J1209" i="4"/>
  <c r="J5816" i="4"/>
  <c r="J5160" i="4"/>
  <c r="J1709" i="4"/>
  <c r="J4666" i="4"/>
  <c r="J7471" i="4"/>
  <c r="J3820" i="4"/>
  <c r="J1710" i="4"/>
  <c r="J4376" i="4"/>
  <c r="J2784" i="4"/>
  <c r="J1390" i="4"/>
  <c r="J6033" i="4"/>
  <c r="J6238" i="4"/>
  <c r="J2071" i="4"/>
  <c r="J1897" i="4"/>
  <c r="J4809" i="4"/>
  <c r="J7592" i="4"/>
  <c r="J7684" i="4"/>
  <c r="J3141" i="4"/>
  <c r="J3142" i="4"/>
  <c r="J2960" i="4"/>
  <c r="J3295" i="4"/>
  <c r="J3458" i="4"/>
  <c r="J3143" i="4"/>
  <c r="J3296" i="4"/>
  <c r="J3144" i="4"/>
  <c r="J4100" i="4"/>
  <c r="J3648" i="4"/>
  <c r="J3649" i="4"/>
  <c r="J3459" i="4"/>
  <c r="J3963" i="4"/>
  <c r="J3460" i="4"/>
  <c r="J3297" i="4"/>
  <c r="J3650" i="4"/>
  <c r="J3298" i="4"/>
  <c r="J1210" i="4"/>
  <c r="J2961" i="4"/>
  <c r="J2256" i="4"/>
  <c r="J7370" i="4"/>
  <c r="J4101" i="4"/>
  <c r="J3461" i="4"/>
  <c r="J3299" i="4"/>
  <c r="J2785" i="4"/>
  <c r="J4524" i="4"/>
  <c r="J3964" i="4"/>
  <c r="J3300" i="4"/>
  <c r="J4377" i="4"/>
  <c r="J2432" i="4"/>
  <c r="J3462" i="4"/>
  <c r="J1898" i="4"/>
  <c r="J1391" i="4"/>
  <c r="J4102" i="4"/>
  <c r="J4103" i="4"/>
  <c r="J4104" i="4"/>
  <c r="J2433" i="4"/>
  <c r="J3145" i="4"/>
  <c r="J4105" i="4"/>
  <c r="J2962" i="4"/>
  <c r="J751" i="4"/>
  <c r="J3821" i="4"/>
  <c r="J2607" i="4"/>
  <c r="J3651" i="4"/>
  <c r="J4106" i="4"/>
  <c r="J4378" i="4"/>
  <c r="J3301" i="4"/>
  <c r="J7593" i="4"/>
  <c r="J4810" i="4"/>
  <c r="J3146" i="4"/>
  <c r="J5930" i="4"/>
  <c r="J3302" i="4"/>
  <c r="J3463" i="4"/>
  <c r="J4667" i="4"/>
  <c r="J5931" i="4"/>
  <c r="J2257" i="4"/>
  <c r="J3464" i="4"/>
  <c r="J1711" i="4"/>
  <c r="J2434" i="4"/>
  <c r="J4244" i="4"/>
  <c r="J4245" i="4"/>
  <c r="J6138" i="4"/>
  <c r="J1542" i="4"/>
  <c r="J5611" i="4"/>
  <c r="J4246" i="4"/>
  <c r="J3822" i="4"/>
  <c r="J6588" i="4"/>
  <c r="J2786" i="4"/>
  <c r="J4379" i="4"/>
  <c r="J6139" i="4"/>
  <c r="J2608" i="4"/>
  <c r="J631" i="4"/>
  <c r="J2435" i="4"/>
  <c r="J7331" i="4"/>
  <c r="J407" i="4"/>
  <c r="J6511" i="4"/>
  <c r="J6677" i="4"/>
  <c r="J2436" i="4"/>
  <c r="J5161" i="4"/>
  <c r="J513" i="4"/>
  <c r="J4811" i="4"/>
  <c r="J1055" i="4"/>
  <c r="J3652" i="4"/>
  <c r="J4812" i="4"/>
  <c r="J3823" i="4"/>
  <c r="J2258" i="4"/>
  <c r="J3147" i="4"/>
  <c r="J5162" i="4"/>
  <c r="J1392" i="4"/>
  <c r="J2437" i="4"/>
  <c r="J4525" i="4"/>
  <c r="J4668" i="4"/>
  <c r="J4933" i="4"/>
  <c r="J4380" i="4"/>
  <c r="J5387" i="4"/>
  <c r="J5163" i="4"/>
  <c r="J6589" i="4"/>
  <c r="J6239" i="4"/>
  <c r="J2963" i="4"/>
  <c r="J752" i="4"/>
  <c r="J6140" i="4"/>
  <c r="J7075" i="4"/>
  <c r="J6141" i="4"/>
  <c r="J6240" i="4"/>
  <c r="J4107" i="4"/>
  <c r="J2609" i="4"/>
  <c r="J1393" i="4"/>
  <c r="J6241" i="4"/>
  <c r="J4813" i="4"/>
  <c r="J2259" i="4"/>
  <c r="J1211" i="4"/>
  <c r="J2964" i="4"/>
  <c r="J753" i="4"/>
  <c r="J1394" i="4"/>
  <c r="J2438" i="4"/>
  <c r="J4247" i="4"/>
  <c r="J4248" i="4"/>
  <c r="J890" i="4"/>
  <c r="J2965" i="4"/>
  <c r="J891" i="4"/>
  <c r="J6769" i="4"/>
  <c r="J3148" i="4"/>
  <c r="J1712" i="4"/>
  <c r="J3653" i="4"/>
  <c r="J4108" i="4"/>
  <c r="J1713" i="4"/>
  <c r="J3654" i="4"/>
  <c r="J2787" i="4"/>
  <c r="J3824" i="4"/>
  <c r="J3149" i="4"/>
  <c r="J5284" i="4"/>
  <c r="J4526" i="4"/>
  <c r="J632" i="4"/>
  <c r="J754" i="4"/>
  <c r="J6416" i="4"/>
  <c r="J1543" i="4"/>
  <c r="J4381" i="4"/>
  <c r="J4527" i="4"/>
  <c r="J3655" i="4"/>
  <c r="J2966" i="4"/>
  <c r="J5164" i="4"/>
  <c r="J5053" i="4"/>
  <c r="J6590" i="4"/>
  <c r="J1212" i="4"/>
  <c r="J2967" i="4"/>
  <c r="J1714" i="4"/>
  <c r="J3965" i="4"/>
  <c r="J4382" i="4"/>
  <c r="J4528" i="4"/>
  <c r="J3465" i="4"/>
  <c r="J1715" i="4"/>
  <c r="J4669" i="4"/>
  <c r="J5054" i="4"/>
  <c r="J4383" i="4"/>
  <c r="J6142" i="4"/>
  <c r="J4109" i="4"/>
  <c r="J4670" i="4"/>
  <c r="J3150" i="4"/>
  <c r="J3151" i="4"/>
  <c r="J3466" i="4"/>
  <c r="J2610" i="4"/>
  <c r="J4814" i="4"/>
  <c r="J5612" i="4"/>
  <c r="J4529" i="4"/>
  <c r="J5613" i="4"/>
  <c r="J5388" i="4"/>
  <c r="J2611" i="4"/>
  <c r="J4815" i="4"/>
  <c r="J3152" i="4"/>
  <c r="J4530" i="4"/>
  <c r="J1213" i="4"/>
  <c r="J4934" i="4"/>
  <c r="J5285" i="4"/>
  <c r="J6034" i="4"/>
  <c r="J408" i="4"/>
  <c r="J1716" i="4"/>
  <c r="J2968" i="4"/>
  <c r="J409" i="4"/>
  <c r="J1717" i="4"/>
  <c r="J6035" i="4"/>
  <c r="J3966" i="4"/>
  <c r="J6417" i="4"/>
  <c r="J6242" i="4"/>
  <c r="J2969" i="4"/>
  <c r="J6143" i="4"/>
  <c r="J3656" i="4"/>
  <c r="J6770" i="4"/>
  <c r="J5614" i="4"/>
  <c r="J1214" i="4"/>
  <c r="J3657" i="4"/>
  <c r="J3825" i="4"/>
  <c r="J4249" i="4"/>
  <c r="J3467" i="4"/>
  <c r="J892" i="4"/>
  <c r="J1718" i="4"/>
  <c r="J3468" i="4"/>
  <c r="J3826" i="4"/>
  <c r="J2612" i="4"/>
  <c r="J3827" i="4"/>
  <c r="J3303" i="4"/>
  <c r="J3153" i="4"/>
  <c r="J3154" i="4"/>
  <c r="J3658" i="4"/>
  <c r="J2613" i="4"/>
  <c r="J3828" i="4"/>
  <c r="J3304" i="4"/>
  <c r="J3469" i="4"/>
  <c r="J3829" i="4"/>
  <c r="J3470" i="4"/>
  <c r="J2970" i="4"/>
  <c r="J3155" i="4"/>
  <c r="J3305" i="4"/>
  <c r="J3306" i="4"/>
  <c r="J1395" i="4"/>
  <c r="J6418" i="4"/>
  <c r="J2439" i="4"/>
  <c r="J1544" i="4"/>
  <c r="J173" i="4"/>
  <c r="J2788" i="4"/>
  <c r="J7685" i="4"/>
  <c r="J2789" i="4"/>
  <c r="J1396" i="4"/>
  <c r="J2440" i="4"/>
  <c r="J633" i="4"/>
  <c r="J634" i="4"/>
  <c r="J174" i="4"/>
  <c r="J129" i="4"/>
  <c r="J1545" i="4"/>
  <c r="J6036" i="4"/>
  <c r="J2072" i="4"/>
  <c r="J3471" i="4"/>
  <c r="J3307" i="4"/>
  <c r="J3830" i="4"/>
  <c r="J2971" i="4"/>
  <c r="J5817" i="4"/>
  <c r="J6678" i="4"/>
  <c r="J2614" i="4"/>
  <c r="J893" i="4"/>
  <c r="J4250" i="4"/>
  <c r="J2441" i="4"/>
  <c r="J410" i="4"/>
  <c r="J1215" i="4"/>
  <c r="J1397" i="4"/>
  <c r="J3659" i="4"/>
  <c r="J3156" i="4"/>
  <c r="J2790" i="4"/>
  <c r="J4816" i="4"/>
  <c r="J1546" i="4"/>
  <c r="J4384" i="4"/>
  <c r="J6771" i="4"/>
  <c r="J2442" i="4"/>
  <c r="J1056" i="4"/>
  <c r="J3308" i="4"/>
  <c r="J2615" i="4"/>
  <c r="J5286" i="4"/>
  <c r="J1719" i="4"/>
  <c r="J5503" i="4"/>
  <c r="J3157" i="4"/>
  <c r="J2443" i="4"/>
  <c r="J4110" i="4"/>
  <c r="J2260" i="4"/>
  <c r="J7594" i="4"/>
  <c r="J5932" i="4"/>
  <c r="J2616" i="4"/>
  <c r="J2073" i="4"/>
  <c r="J7019" i="4"/>
  <c r="J3309" i="4"/>
  <c r="J3472" i="4"/>
  <c r="J3158" i="4"/>
  <c r="J1720" i="4"/>
  <c r="J2074" i="4"/>
  <c r="J2972" i="4"/>
  <c r="J5933" i="4"/>
  <c r="J4111" i="4"/>
  <c r="J2617" i="4"/>
  <c r="J4385" i="4"/>
  <c r="J4671" i="4"/>
  <c r="J175" i="4"/>
  <c r="J4531" i="4"/>
  <c r="J4532" i="4"/>
  <c r="J755" i="4"/>
  <c r="J3831" i="4"/>
  <c r="J4112" i="4"/>
  <c r="J4251" i="4"/>
  <c r="J1057" i="4"/>
  <c r="J635" i="4"/>
  <c r="J2973" i="4"/>
  <c r="J6591" i="4"/>
  <c r="J2261" i="4"/>
  <c r="J325" i="4"/>
  <c r="J1058" i="4"/>
  <c r="J2075" i="4"/>
  <c r="J894" i="4"/>
  <c r="J4113" i="4"/>
  <c r="J2791" i="4"/>
  <c r="J6835" i="4"/>
  <c r="J7644" i="4"/>
  <c r="J2444" i="4"/>
  <c r="J1398" i="4"/>
  <c r="J2792" i="4"/>
  <c r="J1721" i="4"/>
  <c r="J4672" i="4"/>
  <c r="J2262" i="4"/>
  <c r="J1216" i="4"/>
  <c r="J5287" i="4"/>
  <c r="J7020" i="4"/>
  <c r="J7120" i="4"/>
  <c r="J3832" i="4"/>
  <c r="J636" i="4"/>
  <c r="J1217" i="4"/>
  <c r="J2076" i="4"/>
  <c r="J5389" i="4"/>
  <c r="J3660" i="4"/>
  <c r="J5710" i="4"/>
  <c r="J2445" i="4"/>
  <c r="J6419" i="4"/>
  <c r="J7686" i="4"/>
  <c r="J5711" i="4"/>
  <c r="J5288" i="4"/>
  <c r="J1059" i="4"/>
  <c r="J756" i="4"/>
  <c r="J514" i="4"/>
  <c r="J4386" i="4"/>
  <c r="J4935" i="4"/>
  <c r="J5289" i="4"/>
  <c r="J5818" i="4"/>
  <c r="J4936" i="4"/>
  <c r="J5615" i="4"/>
  <c r="J5055" i="4"/>
  <c r="J2974" i="4"/>
  <c r="J3159" i="4"/>
  <c r="J5616" i="4"/>
  <c r="J4252" i="4"/>
  <c r="J6319" i="4"/>
  <c r="J130" i="4"/>
  <c r="J326" i="4"/>
  <c r="J895" i="4"/>
  <c r="J244" i="4"/>
  <c r="J1218" i="4"/>
  <c r="J1399" i="4"/>
  <c r="J515" i="4"/>
  <c r="J58" i="4"/>
  <c r="J245" i="4"/>
  <c r="J7562" i="4"/>
  <c r="J5056" i="4"/>
  <c r="J6512" i="4"/>
  <c r="J7021" i="4"/>
  <c r="J2077" i="4"/>
  <c r="J6320" i="4"/>
  <c r="J5712" i="4"/>
  <c r="J1899" i="4"/>
  <c r="J6144" i="4"/>
  <c r="J5390" i="4"/>
  <c r="J5934" i="4"/>
  <c r="J4253" i="4"/>
  <c r="J6243" i="4"/>
  <c r="J1722" i="4"/>
  <c r="J4114" i="4"/>
  <c r="J7705" i="4"/>
  <c r="J6513" i="4"/>
  <c r="J5165" i="4"/>
  <c r="J7076" i="4"/>
  <c r="J2793" i="4"/>
  <c r="J6037" i="4"/>
  <c r="J6679" i="4"/>
  <c r="J2078" i="4"/>
  <c r="J1060" i="4"/>
  <c r="J5166" i="4"/>
  <c r="J4254" i="4"/>
  <c r="J6514" i="4"/>
  <c r="J5935" i="4"/>
  <c r="J7675" i="4"/>
  <c r="J6894" i="4"/>
  <c r="J4817" i="4"/>
  <c r="J5290" i="4"/>
  <c r="J6680" i="4"/>
  <c r="J7228" i="4"/>
  <c r="J7175" i="4"/>
  <c r="J7077" i="4"/>
  <c r="J327" i="4"/>
  <c r="J6772" i="4"/>
  <c r="J1723" i="4"/>
  <c r="J1400" i="4"/>
  <c r="J1219" i="4"/>
  <c r="J131" i="4"/>
  <c r="J516" i="4"/>
  <c r="J3473" i="4"/>
  <c r="J1900" i="4"/>
  <c r="J7563" i="4"/>
  <c r="J6948" i="4"/>
  <c r="J7229" i="4"/>
  <c r="J6681" i="4"/>
  <c r="J2263" i="4"/>
  <c r="J6244" i="4"/>
  <c r="J6773" i="4"/>
  <c r="J7564" i="4"/>
  <c r="J3474" i="4"/>
  <c r="J4387" i="4"/>
  <c r="J5713" i="4"/>
  <c r="J5819" i="4"/>
  <c r="J7022" i="4"/>
  <c r="J896" i="4"/>
  <c r="J4818" i="4"/>
  <c r="J7230" i="4"/>
  <c r="J1547" i="4"/>
  <c r="J328" i="4"/>
  <c r="J2618" i="4"/>
  <c r="J4533" i="4"/>
  <c r="J2264" i="4"/>
  <c r="J637" i="4"/>
  <c r="J2446" i="4"/>
  <c r="J3833" i="4"/>
  <c r="J7645" i="4"/>
  <c r="J5714" i="4"/>
  <c r="J3160" i="4"/>
  <c r="J6515" i="4"/>
  <c r="J4255" i="4"/>
  <c r="J5167" i="4"/>
  <c r="J1901" i="4"/>
  <c r="J1061" i="4"/>
  <c r="J1548" i="4"/>
  <c r="J5057" i="4"/>
  <c r="J1902" i="4"/>
  <c r="J6592" i="4"/>
  <c r="J4819" i="4"/>
  <c r="J5504" i="4"/>
  <c r="J6949" i="4"/>
  <c r="J7687" i="4"/>
  <c r="J6950" i="4"/>
  <c r="J3310" i="4"/>
  <c r="J4820" i="4"/>
  <c r="J5936" i="4"/>
  <c r="J1401" i="4"/>
  <c r="J2619" i="4"/>
  <c r="J5291" i="4"/>
  <c r="J6682" i="4"/>
  <c r="J1724" i="4"/>
  <c r="J5292" i="4"/>
  <c r="J6593" i="4"/>
  <c r="J1903" i="4"/>
  <c r="J2620" i="4"/>
  <c r="J6321" i="4"/>
  <c r="J897" i="4"/>
  <c r="J1220" i="4"/>
  <c r="J6145" i="4"/>
  <c r="J2794" i="4"/>
  <c r="J6038" i="4"/>
  <c r="J6516" i="4"/>
  <c r="J6039" i="4"/>
  <c r="J2975" i="4"/>
  <c r="J898" i="4"/>
  <c r="J3661" i="4"/>
  <c r="J2079" i="4"/>
  <c r="J2976" i="4"/>
  <c r="J1725" i="4"/>
  <c r="J6322" i="4"/>
  <c r="J5168" i="4"/>
  <c r="J3161" i="4"/>
  <c r="J5617" i="4"/>
  <c r="J3475" i="4"/>
  <c r="J3967" i="4"/>
  <c r="J411" i="4"/>
  <c r="J2977" i="4"/>
  <c r="J3968" i="4"/>
  <c r="J2978" i="4"/>
  <c r="J2265" i="4"/>
  <c r="J6951" i="4"/>
  <c r="J1062" i="4"/>
  <c r="J3476" i="4"/>
  <c r="J1402" i="4"/>
  <c r="J3969" i="4"/>
  <c r="J2621" i="4"/>
  <c r="J2622" i="4"/>
  <c r="J517" i="4"/>
  <c r="J6895" i="4"/>
  <c r="J2979" i="4"/>
  <c r="J7472" i="4"/>
  <c r="J899" i="4"/>
  <c r="J1549" i="4"/>
  <c r="J329" i="4"/>
  <c r="J5618" i="4"/>
  <c r="J3162" i="4"/>
  <c r="J3311" i="4"/>
  <c r="J1063" i="4"/>
  <c r="J2623" i="4"/>
  <c r="J3163" i="4"/>
  <c r="J5293" i="4"/>
  <c r="J5505" i="4"/>
  <c r="J6683" i="4"/>
  <c r="J5619" i="4"/>
  <c r="J5820" i="4"/>
  <c r="J5058" i="4"/>
  <c r="J6323" i="4"/>
  <c r="J330" i="4"/>
  <c r="J4115" i="4"/>
  <c r="J4256" i="4"/>
  <c r="J5937" i="4"/>
  <c r="J4673" i="4"/>
  <c r="J5715" i="4"/>
  <c r="J5059" i="4"/>
  <c r="J6324" i="4"/>
  <c r="J5060" i="4"/>
  <c r="J1403" i="4"/>
  <c r="J2624" i="4"/>
  <c r="J1726" i="4"/>
  <c r="J2266" i="4"/>
  <c r="J1064" i="4"/>
  <c r="J331" i="4"/>
  <c r="J2980" i="4"/>
  <c r="J1404" i="4"/>
  <c r="J2981" i="4"/>
  <c r="J6146" i="4"/>
  <c r="J1904" i="4"/>
  <c r="J5620" i="4"/>
  <c r="J2795" i="4"/>
  <c r="J3834" i="4"/>
  <c r="J2080" i="4"/>
  <c r="J7273" i="4"/>
  <c r="J2081" i="4"/>
  <c r="J2082" i="4"/>
  <c r="J6147" i="4"/>
  <c r="J3662" i="4"/>
  <c r="J2982" i="4"/>
  <c r="J3663" i="4"/>
  <c r="J332" i="4"/>
  <c r="J1727" i="4"/>
  <c r="J1728" i="4"/>
  <c r="J1729" i="4"/>
  <c r="J7428" i="4"/>
  <c r="J2625" i="4"/>
  <c r="J7646" i="4"/>
  <c r="J638" i="4"/>
  <c r="J1550" i="4"/>
  <c r="J1551" i="4"/>
  <c r="J3164" i="4"/>
  <c r="J1405" i="4"/>
  <c r="J1905" i="4"/>
  <c r="J2983" i="4"/>
  <c r="J5821" i="4"/>
  <c r="J4674" i="4"/>
  <c r="J3312" i="4"/>
  <c r="J1730" i="4"/>
  <c r="J3313" i="4"/>
  <c r="J5294" i="4"/>
  <c r="J333" i="4"/>
  <c r="J334" i="4"/>
  <c r="J2796" i="4"/>
  <c r="J1406" i="4"/>
  <c r="J5716" i="4"/>
  <c r="J5938" i="4"/>
  <c r="J5169" i="4"/>
  <c r="J7121" i="4"/>
  <c r="J6684" i="4"/>
  <c r="J3314" i="4"/>
  <c r="J3835" i="4"/>
  <c r="J1731" i="4"/>
  <c r="J6952" i="4"/>
  <c r="J1221" i="4"/>
  <c r="J6896" i="4"/>
  <c r="J4257" i="4"/>
  <c r="J2267" i="4"/>
  <c r="J4675" i="4"/>
  <c r="J5506" i="4"/>
  <c r="J3165" i="4"/>
  <c r="J6836" i="4"/>
  <c r="J176" i="4"/>
  <c r="J2447" i="4"/>
  <c r="J4116" i="4"/>
  <c r="J3315" i="4"/>
  <c r="J3316" i="4"/>
  <c r="J4258" i="4"/>
  <c r="J5061" i="4"/>
  <c r="J1222" i="4"/>
  <c r="J1732" i="4"/>
  <c r="J3970" i="4"/>
  <c r="J3317" i="4"/>
  <c r="J4821" i="4"/>
  <c r="J518" i="4"/>
  <c r="J757" i="4"/>
  <c r="J1065" i="4"/>
  <c r="J3166" i="4"/>
  <c r="J3836" i="4"/>
  <c r="J3477" i="4"/>
  <c r="J4259" i="4"/>
  <c r="J2797" i="4"/>
  <c r="J1906" i="4"/>
  <c r="J4260" i="4"/>
  <c r="J3318" i="4"/>
  <c r="J1407" i="4"/>
  <c r="J132" i="4"/>
  <c r="J1223" i="4"/>
  <c r="J1733" i="4"/>
  <c r="J3664" i="4"/>
  <c r="J412" i="4"/>
  <c r="J7595" i="4"/>
  <c r="J4261" i="4"/>
  <c r="J3319" i="4"/>
  <c r="J2798" i="4"/>
  <c r="J3971" i="4"/>
  <c r="J6325" i="4"/>
  <c r="J6148" i="4"/>
  <c r="J1224" i="4"/>
  <c r="J3320" i="4"/>
  <c r="J2083" i="4"/>
  <c r="J246" i="4"/>
  <c r="J1907" i="4"/>
  <c r="J1066" i="4"/>
  <c r="J1734" i="4"/>
  <c r="J2084" i="4"/>
  <c r="J1908" i="4"/>
  <c r="J92" i="4"/>
  <c r="J639" i="4"/>
  <c r="J2085" i="4"/>
  <c r="J1067" i="4"/>
  <c r="J2984" i="4"/>
  <c r="J1552" i="4"/>
  <c r="J1408" i="4"/>
  <c r="J1909" i="4"/>
  <c r="J2448" i="4"/>
  <c r="J4822" i="4"/>
  <c r="J3665" i="4"/>
  <c r="J1409" i="4"/>
  <c r="J6594" i="4"/>
  <c r="J3666" i="4"/>
  <c r="J1068" i="4"/>
  <c r="J7231" i="4"/>
  <c r="J2268" i="4"/>
  <c r="J3667" i="4"/>
  <c r="J6149" i="4"/>
  <c r="J2985" i="4"/>
  <c r="J5717" i="4"/>
  <c r="J1553" i="4"/>
  <c r="J2086" i="4"/>
  <c r="J6245" i="4"/>
  <c r="J6246" i="4"/>
  <c r="J5939" i="4"/>
  <c r="J2626" i="4"/>
  <c r="J4676" i="4"/>
  <c r="J5940" i="4"/>
  <c r="J6040" i="4"/>
  <c r="J2799" i="4"/>
  <c r="J758" i="4"/>
  <c r="J6041" i="4"/>
  <c r="J6837" i="4"/>
  <c r="J3167" i="4"/>
  <c r="J7522" i="4"/>
  <c r="J1225" i="4"/>
  <c r="J1410" i="4"/>
  <c r="J1735" i="4"/>
  <c r="J4937" i="4"/>
  <c r="J4117" i="4"/>
  <c r="J2800" i="4"/>
  <c r="J1411" i="4"/>
  <c r="J2986" i="4"/>
  <c r="J2627" i="4"/>
  <c r="J6326" i="4"/>
  <c r="J4534" i="4"/>
  <c r="J3972" i="4"/>
  <c r="J5507" i="4"/>
  <c r="J4823" i="4"/>
  <c r="J7371" i="4"/>
  <c r="J5718" i="4"/>
  <c r="J6595" i="4"/>
  <c r="J2449" i="4"/>
  <c r="J6247" i="4"/>
  <c r="J5508" i="4"/>
  <c r="J4824" i="4"/>
  <c r="J5941" i="4"/>
  <c r="J5170" i="4"/>
  <c r="J5822" i="4"/>
  <c r="J5509" i="4"/>
  <c r="J1554" i="4"/>
  <c r="J6042" i="4"/>
  <c r="J4388" i="4"/>
  <c r="J3973" i="4"/>
  <c r="J5062" i="4"/>
  <c r="J5621" i="4"/>
  <c r="J6248" i="4"/>
  <c r="J4262" i="4"/>
  <c r="J4389" i="4"/>
  <c r="J5171" i="4"/>
  <c r="J2801" i="4"/>
  <c r="J4938" i="4"/>
  <c r="J1910" i="4"/>
  <c r="J6838" i="4"/>
  <c r="J4677" i="4"/>
  <c r="J5391" i="4"/>
  <c r="J6774" i="4"/>
  <c r="J5392" i="4"/>
  <c r="J3668" i="4"/>
  <c r="J2450" i="4"/>
  <c r="J1226" i="4"/>
  <c r="J6420" i="4"/>
  <c r="J1911" i="4"/>
  <c r="J2087" i="4"/>
  <c r="J6596" i="4"/>
  <c r="J640" i="4"/>
  <c r="J7332" i="4"/>
  <c r="J2628" i="4"/>
  <c r="J1555" i="4"/>
  <c r="J1912" i="4"/>
  <c r="J1227" i="4"/>
  <c r="J7176" i="4"/>
  <c r="J5510" i="4"/>
  <c r="J2269" i="4"/>
  <c r="J3478" i="4"/>
  <c r="J759" i="4"/>
  <c r="J5172" i="4"/>
  <c r="J641" i="4"/>
  <c r="J1556" i="4"/>
  <c r="J1736" i="4"/>
  <c r="J5511" i="4"/>
  <c r="J6597" i="4"/>
  <c r="J7023" i="4"/>
  <c r="J1069" i="4"/>
  <c r="J1913" i="4"/>
  <c r="J760" i="4"/>
  <c r="J1914" i="4"/>
  <c r="J3974" i="4"/>
  <c r="J1737" i="4"/>
  <c r="J2629" i="4"/>
  <c r="J3669" i="4"/>
  <c r="J5173" i="4"/>
  <c r="J1070" i="4"/>
  <c r="J6897" i="4"/>
  <c r="J2802" i="4"/>
  <c r="J4825" i="4"/>
  <c r="J3479" i="4"/>
  <c r="J133" i="4"/>
  <c r="J900" i="4"/>
  <c r="J1071" i="4"/>
  <c r="J2088" i="4"/>
  <c r="J2803" i="4"/>
  <c r="J1228" i="4"/>
  <c r="J413" i="4"/>
  <c r="J2987" i="4"/>
  <c r="J1557" i="4"/>
  <c r="J2451" i="4"/>
  <c r="J642" i="4"/>
  <c r="J2630" i="4"/>
  <c r="J3168" i="4"/>
  <c r="J6775" i="4"/>
  <c r="J4678" i="4"/>
  <c r="J4535" i="4"/>
  <c r="J6150" i="4"/>
  <c r="J5512" i="4"/>
  <c r="J6685" i="4"/>
  <c r="J2804" i="4"/>
  <c r="J4939" i="4"/>
  <c r="J6839" i="4"/>
  <c r="J2452" i="4"/>
  <c r="J7372" i="4"/>
  <c r="J2270" i="4"/>
  <c r="J7429" i="4"/>
  <c r="J3670" i="4"/>
  <c r="J6776" i="4"/>
  <c r="J7232" i="4"/>
  <c r="J7122" i="4"/>
  <c r="J4390" i="4"/>
  <c r="J5174" i="4"/>
  <c r="J2988" i="4"/>
  <c r="J7373" i="4"/>
  <c r="J6327" i="4"/>
  <c r="J6598" i="4"/>
  <c r="J7274" i="4"/>
  <c r="J2631" i="4"/>
  <c r="J3975" i="4"/>
  <c r="J1229" i="4"/>
  <c r="J2632" i="4"/>
  <c r="J2805" i="4"/>
  <c r="J7688" i="4"/>
  <c r="J5175" i="4"/>
  <c r="J6517" i="4"/>
  <c r="J4118" i="4"/>
  <c r="J6686" i="4"/>
  <c r="J4391" i="4"/>
  <c r="J3169" i="4"/>
  <c r="J4826" i="4"/>
  <c r="J2089" i="4"/>
  <c r="J6328" i="4"/>
  <c r="J1412" i="4"/>
  <c r="J1558" i="4"/>
  <c r="J7647" i="4"/>
  <c r="J2989" i="4"/>
  <c r="J1915" i="4"/>
  <c r="J414" i="4"/>
  <c r="J1413" i="4"/>
  <c r="J2806" i="4"/>
  <c r="J415" i="4"/>
  <c r="J1559" i="4"/>
  <c r="J177" i="4"/>
  <c r="J1738" i="4"/>
  <c r="J2271" i="4"/>
  <c r="J1414" i="4"/>
  <c r="J6518" i="4"/>
  <c r="J7374" i="4"/>
  <c r="J6777" i="4"/>
  <c r="J7565" i="4"/>
  <c r="J7333" i="4"/>
  <c r="J6778" i="4"/>
  <c r="J7523" i="4"/>
  <c r="J4263" i="4"/>
  <c r="J1230" i="4"/>
  <c r="J1072" i="4"/>
  <c r="J1415" i="4"/>
  <c r="J1231" i="4"/>
  <c r="J2453" i="4"/>
  <c r="J2454" i="4"/>
  <c r="J5513" i="4"/>
  <c r="J1739" i="4"/>
  <c r="J5063" i="4"/>
  <c r="J7524" i="4"/>
  <c r="J2990" i="4"/>
  <c r="J643" i="4"/>
  <c r="J5719" i="4"/>
  <c r="J7024" i="4"/>
  <c r="J1416" i="4"/>
  <c r="J2991" i="4"/>
  <c r="J2807" i="4"/>
  <c r="J7275" i="4"/>
  <c r="J6779" i="4"/>
  <c r="J3837" i="4"/>
  <c r="J4679" i="4"/>
  <c r="J1417" i="4"/>
  <c r="J4119" i="4"/>
  <c r="J3838" i="4"/>
  <c r="J5514" i="4"/>
  <c r="J761" i="4"/>
  <c r="J2992" i="4"/>
  <c r="J7566" i="4"/>
  <c r="J7233" i="4"/>
  <c r="J4680" i="4"/>
  <c r="J7525" i="4"/>
  <c r="J7596" i="4"/>
  <c r="J6519" i="4"/>
  <c r="J1916" i="4"/>
  <c r="J3839" i="4"/>
  <c r="J3321" i="4"/>
  <c r="J1073" i="4"/>
  <c r="J7234" i="4"/>
  <c r="J519" i="4"/>
  <c r="J2455" i="4"/>
  <c r="J2633" i="4"/>
  <c r="J3322" i="4"/>
  <c r="J3480" i="4"/>
  <c r="J2272" i="4"/>
  <c r="J247" i="4"/>
  <c r="J7078" i="4"/>
  <c r="J2993" i="4"/>
  <c r="J901" i="4"/>
  <c r="J1560" i="4"/>
  <c r="J3481" i="4"/>
  <c r="J4392" i="4"/>
  <c r="J644" i="4"/>
  <c r="J1740" i="4"/>
  <c r="J4120" i="4"/>
  <c r="J1741" i="4"/>
  <c r="J1232" i="4"/>
  <c r="J6953" i="4"/>
  <c r="J2090" i="4"/>
  <c r="J4940" i="4"/>
  <c r="J7597" i="4"/>
  <c r="J5515" i="4"/>
  <c r="J6599" i="4"/>
  <c r="J5393" i="4"/>
  <c r="J6520" i="4"/>
  <c r="J5176" i="4"/>
  <c r="J6687" i="4"/>
  <c r="J6043" i="4"/>
  <c r="J6780" i="4"/>
  <c r="J1418" i="4"/>
  <c r="J6600" i="4"/>
  <c r="J6044" i="4"/>
  <c r="J6688" i="4"/>
  <c r="J6045" i="4"/>
  <c r="J6898" i="4"/>
  <c r="J6046" i="4"/>
  <c r="J6840" i="4"/>
  <c r="J5394" i="4"/>
  <c r="J6689" i="4"/>
  <c r="J5823" i="4"/>
  <c r="J6781" i="4"/>
  <c r="J5177" i="4"/>
  <c r="J1742" i="4"/>
  <c r="J7430" i="4"/>
  <c r="J3840" i="4"/>
  <c r="J4393" i="4"/>
  <c r="J5178" i="4"/>
  <c r="J902" i="4"/>
  <c r="J6421" i="4"/>
  <c r="J1233" i="4"/>
  <c r="J2808" i="4"/>
  <c r="J2273" i="4"/>
  <c r="J4121" i="4"/>
  <c r="J5824" i="4"/>
  <c r="J1074" i="4"/>
  <c r="J520" i="4"/>
  <c r="J4394" i="4"/>
  <c r="J5064" i="4"/>
  <c r="J4681" i="4"/>
  <c r="J1743" i="4"/>
  <c r="J521" i="4"/>
  <c r="J762" i="4"/>
  <c r="J416" i="4"/>
  <c r="J1234" i="4"/>
  <c r="J5942" i="4"/>
  <c r="J6899" i="4"/>
  <c r="J1419" i="4"/>
  <c r="J6900" i="4"/>
  <c r="J6601" i="4"/>
  <c r="J7079" i="4"/>
  <c r="J2809" i="4"/>
  <c r="J903" i="4"/>
  <c r="J904" i="4"/>
  <c r="J905" i="4"/>
  <c r="J2274" i="4"/>
  <c r="J1744" i="4"/>
  <c r="J2994" i="4"/>
  <c r="J2275" i="4"/>
  <c r="J2456" i="4"/>
  <c r="J3323" i="4"/>
  <c r="J5295" i="4"/>
  <c r="J6047" i="4"/>
  <c r="J6151" i="4"/>
  <c r="J93" i="4"/>
  <c r="J763" i="4"/>
  <c r="J4536" i="4"/>
  <c r="J3482" i="4"/>
  <c r="J6521" i="4"/>
  <c r="J2091" i="4"/>
  <c r="J522" i="4"/>
  <c r="J3671" i="4"/>
  <c r="J1420" i="4"/>
  <c r="J5296" i="4"/>
  <c r="J4395" i="4"/>
  <c r="J1235" i="4"/>
  <c r="J2457" i="4"/>
  <c r="J2634" i="4"/>
  <c r="J3672" i="4"/>
  <c r="J5179" i="4"/>
  <c r="J6690" i="4"/>
  <c r="J3673" i="4"/>
  <c r="J1745" i="4"/>
  <c r="J2810" i="4"/>
  <c r="J4537" i="4"/>
  <c r="J645" i="4"/>
  <c r="J6329" i="4"/>
  <c r="J6691" i="4"/>
  <c r="J6602" i="4"/>
  <c r="J2092" i="4"/>
  <c r="J646" i="4"/>
  <c r="J2635" i="4"/>
  <c r="J6954" i="4"/>
  <c r="J4122" i="4"/>
  <c r="J6522" i="4"/>
  <c r="J2636" i="4"/>
  <c r="J1236" i="4"/>
  <c r="J6523" i="4"/>
  <c r="J3674" i="4"/>
  <c r="J2093" i="4"/>
  <c r="J7473" i="4"/>
  <c r="J3976" i="4"/>
  <c r="J2458" i="4"/>
  <c r="J1421" i="4"/>
  <c r="J5180" i="4"/>
  <c r="J4941" i="4"/>
  <c r="J4682" i="4"/>
  <c r="J335" i="4"/>
  <c r="J5297" i="4"/>
  <c r="J3483" i="4"/>
  <c r="J178" i="4"/>
  <c r="J5720" i="4"/>
  <c r="J5825" i="4"/>
  <c r="J4538" i="4"/>
  <c r="J647" i="4"/>
  <c r="J2995" i="4"/>
  <c r="J1561" i="4"/>
  <c r="J5395" i="4"/>
  <c r="J5396" i="4"/>
  <c r="J1075" i="4"/>
  <c r="J5298" i="4"/>
  <c r="J5721" i="4"/>
  <c r="J6048" i="4"/>
  <c r="J5943" i="4"/>
  <c r="J6049" i="4"/>
  <c r="J134" i="4"/>
  <c r="J4539" i="4"/>
  <c r="J5065" i="4"/>
  <c r="J4123" i="4"/>
  <c r="J2276" i="4"/>
  <c r="J5722" i="4"/>
  <c r="J5622" i="4"/>
  <c r="J6524" i="4"/>
  <c r="J906" i="4"/>
  <c r="J2277" i="4"/>
  <c r="J1746" i="4"/>
  <c r="J3170" i="4"/>
  <c r="J7375" i="4"/>
  <c r="J5623" i="4"/>
  <c r="J1747" i="4"/>
  <c r="J5516" i="4"/>
  <c r="J5299" i="4"/>
  <c r="J1562" i="4"/>
  <c r="J1748" i="4"/>
  <c r="J5300" i="4"/>
  <c r="J764" i="4"/>
  <c r="J2811" i="4"/>
  <c r="J6152" i="4"/>
  <c r="J6692" i="4"/>
  <c r="J5397" i="4"/>
  <c r="J5181" i="4"/>
  <c r="J3977" i="4"/>
  <c r="J1237" i="4"/>
  <c r="J2278" i="4"/>
  <c r="J2637" i="4"/>
  <c r="J6901" i="4"/>
  <c r="J248" i="4"/>
  <c r="J4827" i="4"/>
  <c r="J3841" i="4"/>
  <c r="J1238" i="4"/>
  <c r="J5624" i="4"/>
  <c r="J1749" i="4"/>
  <c r="J5517" i="4"/>
  <c r="J1917" i="4"/>
  <c r="J4396" i="4"/>
  <c r="J5625" i="4"/>
  <c r="J5398" i="4"/>
  <c r="J6330" i="4"/>
  <c r="J5626" i="4"/>
  <c r="J249" i="4"/>
  <c r="J3675" i="4"/>
  <c r="J3978" i="4"/>
  <c r="J2094" i="4"/>
  <c r="J4264" i="4"/>
  <c r="J2095" i="4"/>
  <c r="J5518" i="4"/>
  <c r="J6153" i="4"/>
  <c r="J4540" i="4"/>
  <c r="J2812" i="4"/>
  <c r="J4942" i="4"/>
  <c r="J5519" i="4"/>
  <c r="J7598" i="4"/>
  <c r="J2996" i="4"/>
  <c r="J5627" i="4"/>
  <c r="J6422" i="4"/>
  <c r="J7526" i="4"/>
  <c r="J7276" i="4"/>
  <c r="J7334" i="4"/>
  <c r="J2096" i="4"/>
  <c r="J7648" i="4"/>
  <c r="J3979" i="4"/>
  <c r="J1563" i="4"/>
  <c r="J4828" i="4"/>
  <c r="J2813" i="4"/>
  <c r="J3484" i="4"/>
  <c r="J7376" i="4"/>
  <c r="J3676" i="4"/>
  <c r="J7567" i="4"/>
  <c r="J3324" i="4"/>
  <c r="J6955" i="4"/>
  <c r="J3842" i="4"/>
  <c r="J4397" i="4"/>
  <c r="J2459" i="4"/>
  <c r="J4398" i="4"/>
  <c r="J4124" i="4"/>
  <c r="J3485" i="4"/>
  <c r="J3677" i="4"/>
  <c r="J4399" i="4"/>
  <c r="J5182" i="4"/>
  <c r="J4125" i="4"/>
  <c r="J4400" i="4"/>
  <c r="J3980" i="4"/>
  <c r="J3325" i="4"/>
  <c r="J3843" i="4"/>
  <c r="J2638" i="4"/>
  <c r="J5399" i="4"/>
  <c r="J2814" i="4"/>
  <c r="J1918" i="4"/>
  <c r="J3981" i="4"/>
  <c r="J5066" i="4"/>
  <c r="J2997" i="4"/>
  <c r="J3982" i="4"/>
  <c r="J4265" i="4"/>
  <c r="J5067" i="4"/>
  <c r="J3326" i="4"/>
  <c r="J4401" i="4"/>
  <c r="J1076" i="4"/>
  <c r="J523" i="4"/>
  <c r="J3171" i="4"/>
  <c r="J4126" i="4"/>
  <c r="J2097" i="4"/>
  <c r="J2460" i="4"/>
  <c r="J765" i="4"/>
  <c r="J2279" i="4"/>
  <c r="J4266" i="4"/>
  <c r="J417" i="4"/>
  <c r="J1564" i="4"/>
  <c r="J5723" i="4"/>
  <c r="J3172" i="4"/>
  <c r="J5724" i="4"/>
  <c r="J7123" i="4"/>
  <c r="J3844" i="4"/>
  <c r="J418" i="4"/>
  <c r="J7377" i="4"/>
  <c r="J3327" i="4"/>
  <c r="J1565" i="4"/>
  <c r="J1077" i="4"/>
  <c r="J524" i="4"/>
  <c r="J1078" i="4"/>
  <c r="J3486" i="4"/>
  <c r="J1239" i="4"/>
  <c r="J3678" i="4"/>
  <c r="J2280" i="4"/>
  <c r="J2815" i="4"/>
  <c r="J2816" i="4"/>
  <c r="J2817" i="4"/>
  <c r="J1079" i="4"/>
  <c r="J3328" i="4"/>
  <c r="J1566" i="4"/>
  <c r="J419" i="4"/>
  <c r="J1240" i="4"/>
  <c r="J1750" i="4"/>
  <c r="J2998" i="4"/>
  <c r="J1919" i="4"/>
  <c r="J3983" i="4"/>
  <c r="J7474" i="4"/>
  <c r="J6603" i="4"/>
  <c r="J6902" i="4"/>
  <c r="J6423" i="4"/>
  <c r="J6956" i="4"/>
  <c r="J2098" i="4"/>
  <c r="J2099" i="4"/>
  <c r="J7728" i="4"/>
  <c r="J3329" i="4"/>
  <c r="J4267" i="4"/>
  <c r="J4683" i="4"/>
  <c r="J3173" i="4"/>
  <c r="J2100" i="4"/>
  <c r="J4127" i="4"/>
  <c r="J2999" i="4"/>
  <c r="J4829" i="4"/>
  <c r="J1567" i="4"/>
  <c r="J5068" i="4"/>
  <c r="J3000" i="4"/>
  <c r="J1080" i="4"/>
  <c r="J336" i="4"/>
  <c r="J1241" i="4"/>
  <c r="J3487" i="4"/>
  <c r="J4402" i="4"/>
  <c r="J1568" i="4"/>
  <c r="J4128" i="4"/>
  <c r="J3174" i="4"/>
  <c r="J3679" i="4"/>
  <c r="J5301" i="4"/>
  <c r="J3001" i="4"/>
  <c r="J337" i="4"/>
  <c r="J3488" i="4"/>
  <c r="J1751" i="4"/>
  <c r="J4684" i="4"/>
  <c r="J1920" i="4"/>
  <c r="J6050" i="4"/>
  <c r="J2281" i="4"/>
  <c r="J766" i="4"/>
  <c r="J5944" i="4"/>
  <c r="J2282" i="4"/>
  <c r="J2818" i="4"/>
  <c r="J2819" i="4"/>
  <c r="J4830" i="4"/>
  <c r="J4268" i="4"/>
  <c r="J3489" i="4"/>
  <c r="J1921" i="4"/>
  <c r="J3175" i="4"/>
  <c r="J1569" i="4"/>
  <c r="J2283" i="4"/>
  <c r="J6525" i="4"/>
  <c r="J2284" i="4"/>
  <c r="J3176" i="4"/>
  <c r="J648" i="4"/>
  <c r="J7527" i="4"/>
  <c r="J3177" i="4"/>
  <c r="J1081" i="4"/>
  <c r="J2101" i="4"/>
  <c r="J2285" i="4"/>
  <c r="J2461" i="4"/>
  <c r="J3330" i="4"/>
  <c r="J767" i="4"/>
  <c r="J4943" i="4"/>
  <c r="J7599" i="4"/>
  <c r="J6331" i="4"/>
  <c r="J2639" i="4"/>
  <c r="J6249" i="4"/>
  <c r="J5520" i="4"/>
  <c r="J2286" i="4"/>
  <c r="J1242" i="4"/>
  <c r="J768" i="4"/>
  <c r="J4129" i="4"/>
  <c r="J3002" i="4"/>
  <c r="J3680" i="4"/>
  <c r="J2820" i="4"/>
  <c r="J1570" i="4"/>
  <c r="J1422" i="4"/>
  <c r="J2287" i="4"/>
  <c r="J3178" i="4"/>
  <c r="J3490" i="4"/>
  <c r="J2640" i="4"/>
  <c r="J2641" i="4"/>
  <c r="J5521" i="4"/>
  <c r="J94" i="4"/>
  <c r="J3681" i="4"/>
  <c r="J4269" i="4"/>
  <c r="J2288" i="4"/>
  <c r="J1571" i="4"/>
  <c r="J3003" i="4"/>
  <c r="J2642" i="4"/>
  <c r="J3682" i="4"/>
  <c r="J1082" i="4"/>
  <c r="J3179" i="4"/>
  <c r="J3984" i="4"/>
  <c r="J4270" i="4"/>
  <c r="J2102" i="4"/>
  <c r="J3491" i="4"/>
  <c r="J3331" i="4"/>
  <c r="J1243" i="4"/>
  <c r="J1423" i="4"/>
  <c r="J3180" i="4"/>
  <c r="J3683" i="4"/>
  <c r="J3492" i="4"/>
  <c r="J3332" i="4"/>
  <c r="J3845" i="4"/>
  <c r="J2289" i="4"/>
  <c r="J2290" i="4"/>
  <c r="J420" i="4"/>
  <c r="J3493" i="4"/>
  <c r="J3004" i="4"/>
  <c r="J3846" i="4"/>
  <c r="J1752" i="4"/>
  <c r="J3005" i="4"/>
  <c r="J4685" i="4"/>
  <c r="J1572" i="4"/>
  <c r="J3333" i="4"/>
  <c r="J525" i="4"/>
  <c r="J3847" i="4"/>
  <c r="J3848" i="4"/>
  <c r="J907" i="4"/>
  <c r="J3181" i="4"/>
  <c r="J649" i="4"/>
  <c r="J4130" i="4"/>
  <c r="J1424" i="4"/>
  <c r="J2462" i="4"/>
  <c r="J95" i="4"/>
  <c r="J7025" i="4"/>
  <c r="J7475" i="4"/>
  <c r="J7335" i="4"/>
  <c r="J1573" i="4"/>
  <c r="J7378" i="4"/>
  <c r="J1244" i="4"/>
  <c r="J2103" i="4"/>
  <c r="J5725" i="4"/>
  <c r="J650" i="4"/>
  <c r="J3849" i="4"/>
  <c r="J2463" i="4"/>
  <c r="J5302" i="4"/>
  <c r="J5183" i="4"/>
  <c r="J1922" i="4"/>
  <c r="J4944" i="4"/>
  <c r="J769" i="4"/>
  <c r="J1574" i="4"/>
  <c r="J4686" i="4"/>
  <c r="J4403" i="4"/>
  <c r="J3684" i="4"/>
  <c r="J770" i="4"/>
  <c r="J771" i="4"/>
  <c r="J2821" i="4"/>
  <c r="J4687" i="4"/>
  <c r="J2104" i="4"/>
  <c r="J4404" i="4"/>
  <c r="J2291" i="4"/>
  <c r="J421" i="4"/>
  <c r="J5400" i="4"/>
  <c r="J4271" i="4"/>
  <c r="J1575" i="4"/>
  <c r="J179" i="4"/>
  <c r="J772" i="4"/>
  <c r="J3006" i="4"/>
  <c r="J7277" i="4"/>
  <c r="J7235" i="4"/>
  <c r="J5401" i="4"/>
  <c r="J5628" i="4"/>
  <c r="J6693" i="4"/>
  <c r="J2292" i="4"/>
  <c r="J5726" i="4"/>
  <c r="J4945" i="4"/>
  <c r="J1576" i="4"/>
  <c r="J3494" i="4"/>
  <c r="J1753" i="4"/>
  <c r="J1754" i="4"/>
  <c r="J526" i="4"/>
  <c r="J773" i="4"/>
  <c r="J1577" i="4"/>
  <c r="J422" i="4"/>
  <c r="J5629" i="4"/>
  <c r="J6051" i="4"/>
  <c r="J774" i="4"/>
  <c r="J651" i="4"/>
  <c r="J2643" i="4"/>
  <c r="J6694" i="4"/>
  <c r="J6052" i="4"/>
  <c r="J5303" i="4"/>
  <c r="J1578" i="4"/>
  <c r="J5184" i="4"/>
  <c r="J3495" i="4"/>
  <c r="J1755" i="4"/>
  <c r="J1756" i="4"/>
  <c r="J908" i="4"/>
  <c r="J4405" i="4"/>
  <c r="J59" i="4"/>
  <c r="J4131" i="4"/>
  <c r="J2822" i="4"/>
  <c r="J2823" i="4"/>
  <c r="J7649" i="4"/>
  <c r="J5402" i="4"/>
  <c r="J4272" i="4"/>
  <c r="J2644" i="4"/>
  <c r="J3685" i="4"/>
  <c r="J2105" i="4"/>
  <c r="J3007" i="4"/>
  <c r="J3985" i="4"/>
  <c r="J1083" i="4"/>
  <c r="J7379" i="4"/>
  <c r="J6604" i="4"/>
  <c r="J2645" i="4"/>
  <c r="J2464" i="4"/>
  <c r="J4406" i="4"/>
  <c r="J7278" i="4"/>
  <c r="J5185" i="4"/>
  <c r="J7676" i="4"/>
  <c r="J6332" i="4"/>
  <c r="J7689" i="4"/>
  <c r="J1084" i="4"/>
  <c r="J5945" i="4"/>
  <c r="J5630" i="4"/>
  <c r="J775" i="4"/>
  <c r="J5522" i="4"/>
  <c r="J5946" i="4"/>
  <c r="J5631" i="4"/>
  <c r="J2824" i="4"/>
  <c r="J4946" i="4"/>
  <c r="J7177" i="4"/>
  <c r="J4831" i="4"/>
  <c r="J4832" i="4"/>
  <c r="J7431" i="4"/>
  <c r="J6526" i="4"/>
  <c r="J3986" i="4"/>
  <c r="J3008" i="4"/>
  <c r="J2106" i="4"/>
  <c r="J423" i="4"/>
  <c r="J2107" i="4"/>
  <c r="J776" i="4"/>
  <c r="J4132" i="4"/>
  <c r="J3496" i="4"/>
  <c r="J2465" i="4"/>
  <c r="J1579" i="4"/>
  <c r="J909" i="4"/>
  <c r="J4688" i="4"/>
  <c r="J1425" i="4"/>
  <c r="J4273" i="4"/>
  <c r="J4133" i="4"/>
  <c r="J2825" i="4"/>
  <c r="J2108" i="4"/>
  <c r="J652" i="4"/>
  <c r="J4541" i="4"/>
  <c r="J2466" i="4"/>
  <c r="J3497" i="4"/>
  <c r="J2109" i="4"/>
  <c r="J3987" i="4"/>
  <c r="J250" i="4"/>
  <c r="J2467" i="4"/>
  <c r="J1426" i="4"/>
  <c r="J3686" i="4"/>
  <c r="J3850" i="4"/>
  <c r="J1580" i="4"/>
  <c r="J6841" i="4"/>
  <c r="J7568" i="4"/>
  <c r="J5727" i="4"/>
  <c r="J4407" i="4"/>
  <c r="J4134" i="4"/>
  <c r="J5826" i="4"/>
  <c r="J5947" i="4"/>
  <c r="J1923" i="4"/>
  <c r="J6527" i="4"/>
  <c r="J1581" i="4"/>
  <c r="J2468" i="4"/>
  <c r="J1757" i="4"/>
  <c r="J1758" i="4"/>
  <c r="J1924" i="4"/>
  <c r="J527" i="4"/>
  <c r="J424" i="4"/>
  <c r="J338" i="4"/>
  <c r="J1759" i="4"/>
  <c r="J653" i="4"/>
  <c r="J2826" i="4"/>
  <c r="J910" i="4"/>
  <c r="J6424" i="4"/>
  <c r="J2469" i="4"/>
  <c r="J777" i="4"/>
  <c r="J5304" i="4"/>
  <c r="J1085" i="4"/>
  <c r="J2827" i="4"/>
  <c r="J7124" i="4"/>
  <c r="J7236" i="4"/>
  <c r="J7336" i="4"/>
  <c r="J7125" i="4"/>
  <c r="J7279" i="4"/>
  <c r="J7380" i="4"/>
  <c r="J7381" i="4"/>
  <c r="J7080" i="4"/>
  <c r="J6957" i="4"/>
  <c r="J4833" i="4"/>
  <c r="J7081" i="4"/>
  <c r="J7280" i="4"/>
  <c r="J7337" i="4"/>
  <c r="J7281" i="4"/>
  <c r="J7126" i="4"/>
  <c r="J7382" i="4"/>
  <c r="J7178" i="4"/>
  <c r="J7082" i="4"/>
  <c r="J528" i="4"/>
  <c r="J6695" i="4"/>
  <c r="J7282" i="4"/>
  <c r="J7283" i="4"/>
  <c r="J7383" i="4"/>
  <c r="J7384" i="4"/>
  <c r="J7179" i="4"/>
  <c r="J6250" i="4"/>
  <c r="J7180" i="4"/>
  <c r="J7237" i="4"/>
  <c r="J7385" i="4"/>
  <c r="J6903" i="4"/>
  <c r="J7386" i="4"/>
  <c r="J6842" i="4"/>
  <c r="J7238" i="4"/>
  <c r="J7284" i="4"/>
  <c r="J7181" i="4"/>
  <c r="J7182" i="4"/>
  <c r="J7387" i="4"/>
  <c r="J7285" i="4"/>
  <c r="J6425" i="4"/>
  <c r="J7183" i="4"/>
  <c r="J7026" i="4"/>
  <c r="J6696" i="4"/>
  <c r="J7127" i="4"/>
  <c r="J6958" i="4"/>
  <c r="J7184" i="4"/>
  <c r="J6959" i="4"/>
  <c r="J6697" i="4"/>
  <c r="J6698" i="4"/>
  <c r="J3009" i="4"/>
  <c r="J2828" i="4"/>
  <c r="J6333" i="4"/>
  <c r="J7083" i="4"/>
  <c r="J6334" i="4"/>
  <c r="J7027" i="4"/>
  <c r="J7286" i="4"/>
  <c r="J7287" i="4"/>
  <c r="J6605" i="4"/>
  <c r="J6053" i="4"/>
  <c r="J7084" i="4"/>
  <c r="J6154" i="4"/>
  <c r="J6155" i="4"/>
  <c r="J7028" i="4"/>
  <c r="J5069" i="4"/>
  <c r="J4689" i="4"/>
  <c r="J3334" i="4"/>
  <c r="J529" i="4"/>
  <c r="J3010" i="4"/>
  <c r="J6426" i="4"/>
  <c r="J7388" i="4"/>
  <c r="J5632" i="4"/>
  <c r="J1427" i="4"/>
  <c r="J1245" i="4"/>
  <c r="J3988" i="4"/>
  <c r="J1086" i="4"/>
  <c r="J6251" i="4"/>
  <c r="J3335" i="4"/>
  <c r="J5403" i="4"/>
  <c r="J2110" i="4"/>
  <c r="J5523" i="4"/>
  <c r="J6427" i="4"/>
  <c r="J2293" i="4"/>
  <c r="J911" i="4"/>
  <c r="J5186" i="4"/>
  <c r="J1087" i="4"/>
  <c r="J4135" i="4"/>
  <c r="J2646" i="4"/>
  <c r="J7476" i="4"/>
  <c r="J4274" i="4"/>
  <c r="J6428" i="4"/>
  <c r="J3011" i="4"/>
  <c r="J2829" i="4"/>
  <c r="J251" i="4"/>
  <c r="J654" i="4"/>
  <c r="J1088" i="4"/>
  <c r="J2647" i="4"/>
  <c r="J5827" i="4"/>
  <c r="J2294" i="4"/>
  <c r="J5524" i="4"/>
  <c r="J2111" i="4"/>
  <c r="J4947" i="4"/>
  <c r="J252" i="4"/>
  <c r="J2295" i="4"/>
  <c r="J1428" i="4"/>
  <c r="J2830" i="4"/>
  <c r="J3851" i="4"/>
  <c r="J2648" i="4"/>
  <c r="J2296" i="4"/>
  <c r="J1246" i="4"/>
  <c r="J2297" i="4"/>
  <c r="J4948" i="4"/>
  <c r="J2470" i="4"/>
  <c r="J4542" i="4"/>
  <c r="J530" i="4"/>
  <c r="J425" i="4"/>
  <c r="J7706" i="4"/>
  <c r="J655" i="4"/>
  <c r="J5187" i="4"/>
  <c r="J2649" i="4"/>
  <c r="J2112" i="4"/>
  <c r="J4136" i="4"/>
  <c r="J3182" i="4"/>
  <c r="J5525" i="4"/>
  <c r="J2471" i="4"/>
  <c r="J3012" i="4"/>
  <c r="J2298" i="4"/>
  <c r="J912" i="4"/>
  <c r="J2113" i="4"/>
  <c r="J5728" i="4"/>
  <c r="J6156" i="4"/>
  <c r="J913" i="4"/>
  <c r="J2650" i="4"/>
  <c r="J5828" i="4"/>
  <c r="J1760" i="4"/>
  <c r="J4408" i="4"/>
  <c r="J3687" i="4"/>
  <c r="J4137" i="4"/>
  <c r="J3013" i="4"/>
  <c r="J2831" i="4"/>
  <c r="J2114" i="4"/>
  <c r="J3989" i="4"/>
  <c r="J3498" i="4"/>
  <c r="J4138" i="4"/>
  <c r="J1925" i="4"/>
  <c r="J1247" i="4"/>
  <c r="J73" i="4"/>
  <c r="J2115" i="4"/>
  <c r="J180" i="4"/>
  <c r="J3014" i="4"/>
  <c r="J1429" i="4"/>
  <c r="J5526" i="4"/>
  <c r="J4139" i="4"/>
  <c r="J7288" i="4"/>
  <c r="J3688" i="4"/>
  <c r="J1430" i="4"/>
  <c r="J1089" i="4"/>
  <c r="J6960" i="4"/>
  <c r="J656" i="4"/>
  <c r="J3852" i="4"/>
  <c r="J253" i="4"/>
  <c r="J914" i="4"/>
  <c r="J5527" i="4"/>
  <c r="J6335" i="4"/>
  <c r="J426" i="4"/>
  <c r="J2832" i="4"/>
  <c r="J6252" i="4"/>
  <c r="J3499" i="4"/>
  <c r="J6699" i="4"/>
  <c r="J339" i="4"/>
  <c r="J4275" i="4"/>
  <c r="J915" i="4"/>
  <c r="J6782" i="4"/>
  <c r="J1431" i="4"/>
  <c r="J2299" i="4"/>
  <c r="J5829" i="4"/>
  <c r="J3015" i="4"/>
  <c r="J2833" i="4"/>
  <c r="J7185" i="4"/>
  <c r="J3183" i="4"/>
  <c r="J6336" i="4"/>
  <c r="J3500" i="4"/>
  <c r="J7677" i="4"/>
  <c r="J2472" i="4"/>
  <c r="J7735" i="4"/>
  <c r="J3501" i="4"/>
  <c r="J7736" i="4"/>
  <c r="J4140" i="4"/>
  <c r="J3336" i="4"/>
  <c r="J916" i="4"/>
  <c r="J4543" i="4"/>
  <c r="J5830" i="4"/>
  <c r="J5729" i="4"/>
  <c r="J4690" i="4"/>
  <c r="J6157" i="4"/>
  <c r="J2473" i="4"/>
  <c r="J5404" i="4"/>
  <c r="J4691" i="4"/>
  <c r="J5730" i="4"/>
  <c r="J657" i="4"/>
  <c r="J4692" i="4"/>
  <c r="J1248" i="4"/>
  <c r="J658" i="4"/>
  <c r="J5633" i="4"/>
  <c r="J1582" i="4"/>
  <c r="J5188" i="4"/>
  <c r="J3184" i="4"/>
  <c r="J3990" i="4"/>
  <c r="J5948" i="4"/>
  <c r="J531" i="4"/>
  <c r="J6528" i="4"/>
  <c r="J6429" i="4"/>
  <c r="J3991" i="4"/>
  <c r="J6337" i="4"/>
  <c r="J3337" i="4"/>
  <c r="J2116" i="4"/>
  <c r="J5070" i="4"/>
  <c r="J5405" i="4"/>
  <c r="J1926" i="4"/>
  <c r="J3502" i="4"/>
  <c r="J6054" i="4"/>
  <c r="J4949" i="4"/>
  <c r="J6529" i="4"/>
  <c r="J7707" i="4"/>
  <c r="J3853" i="4"/>
  <c r="J4950" i="4"/>
  <c r="J4141" i="4"/>
  <c r="J3992" i="4"/>
  <c r="J4276" i="4"/>
  <c r="J1761" i="4"/>
  <c r="J3689" i="4"/>
  <c r="J3503" i="4"/>
  <c r="J532" i="4"/>
  <c r="J2474" i="4"/>
  <c r="J917" i="4"/>
  <c r="J1090" i="4"/>
  <c r="J2651" i="4"/>
  <c r="J3338" i="4"/>
  <c r="J181" i="4"/>
  <c r="J3339" i="4"/>
  <c r="J918" i="4"/>
  <c r="J1762" i="4"/>
  <c r="J2475" i="4"/>
  <c r="J254" i="4"/>
  <c r="J6055" i="4"/>
  <c r="J427" i="4"/>
  <c r="J1249" i="4"/>
  <c r="J3993" i="4"/>
  <c r="J4409" i="4"/>
  <c r="J3994" i="4"/>
  <c r="J4142" i="4"/>
  <c r="J1763" i="4"/>
  <c r="J2300" i="4"/>
  <c r="J2652" i="4"/>
  <c r="J5528" i="4"/>
  <c r="J1091" i="4"/>
  <c r="J2834" i="4"/>
  <c r="J533" i="4"/>
  <c r="J7432" i="4"/>
  <c r="J6430" i="4"/>
  <c r="J1092" i="4"/>
  <c r="J4951" i="4"/>
  <c r="J135" i="4"/>
  <c r="J182" i="4"/>
  <c r="J4544" i="4"/>
  <c r="J659" i="4"/>
  <c r="J4277" i="4"/>
  <c r="J2301" i="4"/>
  <c r="J4545" i="4"/>
  <c r="J1093" i="4"/>
  <c r="J340" i="4"/>
  <c r="J428" i="4"/>
  <c r="J1094" i="4"/>
  <c r="J6606" i="4"/>
  <c r="J778" i="4"/>
  <c r="J136" i="4"/>
  <c r="J3504" i="4"/>
  <c r="J5634" i="4"/>
  <c r="J6431" i="4"/>
  <c r="J4834" i="4"/>
  <c r="J4546" i="4"/>
  <c r="J5731" i="4"/>
  <c r="J4143" i="4"/>
  <c r="J5305" i="4"/>
  <c r="J5529" i="4"/>
  <c r="J6961" i="4"/>
  <c r="J4835" i="4"/>
  <c r="J5949" i="4"/>
  <c r="J5831" i="4"/>
  <c r="J3995" i="4"/>
  <c r="J4836" i="4"/>
  <c r="J5530" i="4"/>
  <c r="J5732" i="4"/>
  <c r="J4837" i="4"/>
  <c r="J5832" i="4"/>
  <c r="J3185" i="4"/>
  <c r="J1583" i="4"/>
  <c r="J779" i="4"/>
  <c r="J5531" i="4"/>
  <c r="J6338" i="4"/>
  <c r="J4952" i="4"/>
  <c r="J2476" i="4"/>
  <c r="J183" i="4"/>
  <c r="J2835" i="4"/>
  <c r="J7085" i="4"/>
  <c r="J429" i="4"/>
  <c r="J1095" i="4"/>
  <c r="J1584" i="4"/>
  <c r="J5950" i="4"/>
  <c r="J6700" i="4"/>
  <c r="J919" i="4"/>
  <c r="J4547" i="4"/>
  <c r="J780" i="4"/>
  <c r="J3854" i="4"/>
  <c r="J4410" i="4"/>
  <c r="J920" i="4"/>
  <c r="J74" i="4"/>
  <c r="J4411" i="4"/>
  <c r="J75" i="4"/>
  <c r="J1764" i="4"/>
  <c r="J3340" i="4"/>
  <c r="J3186" i="4"/>
  <c r="J3996" i="4"/>
  <c r="J1432" i="4"/>
  <c r="J4144" i="4"/>
  <c r="J3690" i="4"/>
  <c r="J3691" i="4"/>
  <c r="J1250" i="4"/>
  <c r="J2477" i="4"/>
  <c r="J2653" i="4"/>
  <c r="J1251" i="4"/>
  <c r="J4145" i="4"/>
  <c r="J6253" i="4"/>
  <c r="J3016" i="4"/>
  <c r="J6056" i="4"/>
  <c r="J1252" i="4"/>
  <c r="J5635" i="4"/>
  <c r="J2478" i="4"/>
  <c r="J4838" i="4"/>
  <c r="J1096" i="4"/>
  <c r="J921" i="4"/>
  <c r="J3505" i="4"/>
  <c r="J3017" i="4"/>
  <c r="J6158" i="4"/>
  <c r="J2117" i="4"/>
  <c r="J6339" i="4"/>
  <c r="J5733" i="4"/>
  <c r="J2118" i="4"/>
  <c r="J1433" i="4"/>
  <c r="J4548" i="4"/>
  <c r="J4953" i="4"/>
  <c r="J5189" i="4"/>
  <c r="J5406" i="4"/>
  <c r="J5071" i="4"/>
  <c r="J922" i="4"/>
  <c r="J7477" i="4"/>
  <c r="J6057" i="4"/>
  <c r="J4954" i="4"/>
  <c r="J3018" i="4"/>
  <c r="J6607" i="4"/>
  <c r="J4693" i="4"/>
  <c r="J5951" i="4"/>
  <c r="J3855" i="4"/>
  <c r="J3997" i="4"/>
  <c r="J1765" i="4"/>
  <c r="J3341" i="4"/>
  <c r="J4955" i="4"/>
  <c r="J1434" i="4"/>
  <c r="J4549" i="4"/>
  <c r="J1253" i="4"/>
  <c r="J4694" i="4"/>
  <c r="J5072" i="4"/>
  <c r="J781" i="4"/>
  <c r="J2836" i="4"/>
  <c r="J3187" i="4"/>
  <c r="J4550" i="4"/>
  <c r="J2119" i="4"/>
  <c r="J4146" i="4"/>
  <c r="J4695" i="4"/>
  <c r="J4147" i="4"/>
  <c r="J4696" i="4"/>
  <c r="J4697" i="4"/>
  <c r="J3506" i="4"/>
  <c r="J5407" i="4"/>
  <c r="J3019" i="4"/>
  <c r="J3020" i="4"/>
  <c r="J5734" i="4"/>
  <c r="J6843" i="4"/>
  <c r="J3507" i="4"/>
  <c r="J3856" i="4"/>
  <c r="J3857" i="4"/>
  <c r="J4278" i="4"/>
  <c r="J4279" i="4"/>
  <c r="J3858" i="4"/>
  <c r="J3998" i="4"/>
  <c r="J1097" i="4"/>
  <c r="J534" i="4"/>
  <c r="J3692" i="4"/>
  <c r="J3342" i="4"/>
  <c r="J2479" i="4"/>
  <c r="J3021" i="4"/>
  <c r="J1585" i="4"/>
  <c r="J782" i="4"/>
  <c r="J3508" i="4"/>
  <c r="J1098" i="4"/>
  <c r="J137" i="4"/>
  <c r="J783" i="4"/>
  <c r="J7569" i="4"/>
  <c r="J7528" i="4"/>
  <c r="J7529" i="4"/>
  <c r="J7239" i="4"/>
  <c r="J535" i="4"/>
  <c r="J7690" i="4"/>
  <c r="J4698" i="4"/>
  <c r="J341" i="4"/>
  <c r="J7691" i="4"/>
  <c r="J96" i="4"/>
  <c r="J1586" i="4"/>
  <c r="J660" i="4"/>
  <c r="J430" i="4"/>
  <c r="J3343" i="4"/>
  <c r="J2302" i="4"/>
  <c r="J3693" i="4"/>
  <c r="J1766" i="4"/>
  <c r="J3694" i="4"/>
  <c r="J1587" i="4"/>
  <c r="J3695" i="4"/>
  <c r="J2837" i="4"/>
  <c r="J6432" i="4"/>
  <c r="J1099" i="4"/>
  <c r="J5735" i="4"/>
  <c r="J1588" i="4"/>
  <c r="J6254" i="4"/>
  <c r="J184" i="4"/>
  <c r="J784" i="4"/>
  <c r="J785" i="4"/>
  <c r="J3188" i="4"/>
  <c r="J923" i="4"/>
  <c r="J3859" i="4"/>
  <c r="J3189" i="4"/>
  <c r="J1435" i="4"/>
  <c r="J4280" i="4"/>
  <c r="J2654" i="4"/>
  <c r="J7662" i="4"/>
  <c r="J3509" i="4"/>
  <c r="J6962" i="4"/>
  <c r="J5073" i="4"/>
  <c r="J6159" i="4"/>
  <c r="J4699" i="4"/>
  <c r="J4956" i="4"/>
  <c r="J5408" i="4"/>
  <c r="J6530" i="4"/>
  <c r="J6963" i="4"/>
  <c r="J7240" i="4"/>
  <c r="J7433" i="4"/>
  <c r="J7289" i="4"/>
  <c r="J3190" i="4"/>
  <c r="J4281" i="4"/>
  <c r="J3510" i="4"/>
  <c r="J3344" i="4"/>
  <c r="J2480" i="4"/>
  <c r="J6844" i="4"/>
  <c r="J2120" i="4"/>
  <c r="J6160" i="4"/>
  <c r="J255" i="4"/>
  <c r="J3022" i="4"/>
  <c r="J3345" i="4"/>
  <c r="J1767" i="4"/>
  <c r="J6845" i="4"/>
  <c r="J3346" i="4"/>
  <c r="J5833" i="4"/>
  <c r="J3696" i="4"/>
  <c r="J6701" i="4"/>
  <c r="J6702" i="4"/>
  <c r="J6703" i="4"/>
  <c r="J7290" i="4"/>
  <c r="J6704" i="4"/>
  <c r="J7086" i="4"/>
  <c r="J6705" i="4"/>
  <c r="J6608" i="4"/>
  <c r="J6904" i="4"/>
  <c r="J6783" i="4"/>
  <c r="J5952" i="4"/>
  <c r="J7291" i="4"/>
  <c r="J6784" i="4"/>
  <c r="J6433" i="4"/>
  <c r="J4412" i="4"/>
  <c r="J5409" i="4"/>
  <c r="J7128" i="4"/>
  <c r="J6434" i="4"/>
  <c r="J2655" i="4"/>
  <c r="J6531" i="4"/>
  <c r="J7129" i="4"/>
  <c r="J7130" i="4"/>
  <c r="J6964" i="4"/>
  <c r="J7625" i="4"/>
  <c r="J138" i="4"/>
  <c r="J256" i="4"/>
  <c r="J431" i="4"/>
  <c r="J2303" i="4"/>
  <c r="J3999" i="4"/>
  <c r="J1100" i="4"/>
  <c r="J7186" i="4"/>
  <c r="J139" i="4"/>
  <c r="J1101" i="4"/>
  <c r="J1254" i="4"/>
  <c r="J140" i="4"/>
  <c r="J6532" i="4"/>
  <c r="J2121" i="4"/>
  <c r="J4551" i="4"/>
  <c r="J924" i="4"/>
  <c r="J3697" i="4"/>
  <c r="J2122" i="4"/>
  <c r="J2656" i="4"/>
  <c r="J2657" i="4"/>
  <c r="J2838" i="4"/>
  <c r="J5074" i="4"/>
  <c r="J3511" i="4"/>
  <c r="J6785" i="4"/>
  <c r="J7600" i="4"/>
  <c r="J7389" i="4"/>
  <c r="J2481" i="4"/>
  <c r="J7087" i="4"/>
  <c r="J6609" i="4"/>
  <c r="J6533" i="4"/>
  <c r="J1768" i="4"/>
  <c r="J5953" i="4"/>
  <c r="J3860" i="4"/>
  <c r="J2839" i="4"/>
  <c r="J4552" i="4"/>
  <c r="J1927" i="4"/>
  <c r="J1255" i="4"/>
  <c r="J536" i="4"/>
  <c r="J5736" i="4"/>
  <c r="J925" i="4"/>
  <c r="J1928" i="4"/>
  <c r="J5737" i="4"/>
  <c r="J6058" i="4"/>
  <c r="J4000" i="4"/>
  <c r="J4282" i="4"/>
  <c r="J3861" i="4"/>
  <c r="J3347" i="4"/>
  <c r="J6905" i="4"/>
  <c r="J2658" i="4"/>
  <c r="J5410" i="4"/>
  <c r="J5636" i="4"/>
  <c r="J5738" i="4"/>
  <c r="J5075" i="4"/>
  <c r="J5411" i="4"/>
  <c r="J5637" i="4"/>
  <c r="J6534" i="4"/>
  <c r="J4001" i="4"/>
  <c r="J4553" i="4"/>
  <c r="J786" i="4"/>
  <c r="J5412" i="4"/>
  <c r="J3023" i="4"/>
  <c r="J5638" i="4"/>
  <c r="J3862" i="4"/>
  <c r="J3863" i="4"/>
  <c r="J3698" i="4"/>
  <c r="J6535" i="4"/>
  <c r="J2659" i="4"/>
  <c r="J4957" i="4"/>
  <c r="J3699" i="4"/>
  <c r="J2840" i="4"/>
  <c r="J1436" i="4"/>
  <c r="J661" i="4"/>
  <c r="J1437" i="4"/>
  <c r="J2841" i="4"/>
  <c r="J1929" i="4"/>
  <c r="J1769" i="4"/>
  <c r="J3191" i="4"/>
  <c r="J3700" i="4"/>
  <c r="J3024" i="4"/>
  <c r="J1930" i="4"/>
  <c r="J4413" i="4"/>
  <c r="J1256" i="4"/>
  <c r="J1770" i="4"/>
  <c r="J4148" i="4"/>
  <c r="J2660" i="4"/>
  <c r="J3348" i="4"/>
  <c r="J3701" i="4"/>
  <c r="J3864" i="4"/>
  <c r="J3512" i="4"/>
  <c r="J4283" i="4"/>
  <c r="J662" i="4"/>
  <c r="J4149" i="4"/>
  <c r="J663" i="4"/>
  <c r="J2842" i="4"/>
  <c r="J3513" i="4"/>
  <c r="J2482" i="4"/>
  <c r="J926" i="4"/>
  <c r="J4002" i="4"/>
  <c r="J927" i="4"/>
  <c r="J4003" i="4"/>
  <c r="J4004" i="4"/>
  <c r="J2483" i="4"/>
  <c r="J5413" i="4"/>
  <c r="J3702" i="4"/>
  <c r="J3514" i="4"/>
  <c r="J3865" i="4"/>
  <c r="J4554" i="4"/>
  <c r="J3349" i="4"/>
  <c r="J4555" i="4"/>
  <c r="J3025" i="4"/>
  <c r="J2661" i="4"/>
  <c r="J6786" i="4"/>
  <c r="J2843" i="4"/>
  <c r="J432" i="4"/>
  <c r="J2662" i="4"/>
  <c r="J3703" i="4"/>
  <c r="J342" i="4"/>
  <c r="J4958" i="4"/>
  <c r="J4150" i="4"/>
  <c r="J1771" i="4"/>
  <c r="J3704" i="4"/>
  <c r="J664" i="4"/>
  <c r="J928" i="4"/>
  <c r="J6536" i="4"/>
  <c r="J537" i="4"/>
  <c r="J4556" i="4"/>
  <c r="J2844" i="4"/>
  <c r="J5834" i="4"/>
  <c r="J433" i="4"/>
  <c r="J4959" i="4"/>
  <c r="J4839" i="4"/>
  <c r="J4005" i="4"/>
  <c r="J3515" i="4"/>
  <c r="J2845" i="4"/>
  <c r="J1772" i="4"/>
  <c r="J5190" i="4"/>
  <c r="J665" i="4"/>
  <c r="J3516" i="4"/>
  <c r="J4700" i="4"/>
  <c r="J2304" i="4"/>
  <c r="J4414" i="4"/>
  <c r="J7187" i="4"/>
  <c r="J7737" i="4"/>
  <c r="J4006" i="4"/>
  <c r="J2663" i="4"/>
  <c r="J3192" i="4"/>
  <c r="J3193" i="4"/>
  <c r="J2846" i="4"/>
  <c r="J3705" i="4"/>
  <c r="J4284" i="4"/>
  <c r="J185" i="4"/>
  <c r="J929" i="4"/>
  <c r="J1102" i="4"/>
  <c r="J434" i="4"/>
  <c r="J3706" i="4"/>
  <c r="J4960" i="4"/>
  <c r="J5076" i="4"/>
  <c r="J2664" i="4"/>
  <c r="J1257" i="4"/>
  <c r="J435" i="4"/>
  <c r="J6161" i="4"/>
  <c r="J787" i="4"/>
  <c r="J930" i="4"/>
  <c r="J3517" i="4"/>
  <c r="J7131" i="4"/>
  <c r="J7029" i="4"/>
  <c r="J538" i="4"/>
  <c r="J1103" i="4"/>
  <c r="J4557" i="4"/>
  <c r="J186" i="4"/>
  <c r="J539" i="4"/>
  <c r="J4558" i="4"/>
  <c r="J2484" i="4"/>
  <c r="J788" i="4"/>
  <c r="J540" i="4"/>
  <c r="J6610" i="4"/>
  <c r="J5835" i="4"/>
  <c r="J5414" i="4"/>
  <c r="J7088" i="4"/>
  <c r="J6611" i="4"/>
  <c r="J1258" i="4"/>
  <c r="J6612" i="4"/>
  <c r="J1773" i="4"/>
  <c r="J2305" i="4"/>
  <c r="J4961" i="4"/>
  <c r="J3866" i="4"/>
  <c r="J5836" i="4"/>
  <c r="J2665" i="4"/>
  <c r="J2485" i="4"/>
  <c r="J436" i="4"/>
  <c r="J5837" i="4"/>
  <c r="J5838" i="4"/>
  <c r="J1438" i="4"/>
  <c r="J1931" i="4"/>
  <c r="J2123" i="4"/>
  <c r="J2847" i="4"/>
  <c r="J4962" i="4"/>
  <c r="J3026" i="4"/>
  <c r="J789" i="4"/>
  <c r="J1259" i="4"/>
  <c r="J3350" i="4"/>
  <c r="J343" i="4"/>
  <c r="J4285" i="4"/>
  <c r="J4840" i="4"/>
  <c r="J4007" i="4"/>
  <c r="J4963" i="4"/>
  <c r="J3707" i="4"/>
  <c r="J5306" i="4"/>
  <c r="J5191" i="4"/>
  <c r="J187" i="4"/>
  <c r="J4415" i="4"/>
  <c r="J4964" i="4"/>
  <c r="J3708" i="4"/>
  <c r="J6340" i="4"/>
  <c r="J2486" i="4"/>
  <c r="J3709" i="4"/>
  <c r="J4965" i="4"/>
  <c r="J6255" i="4"/>
  <c r="J1774" i="4"/>
  <c r="J3351" i="4"/>
  <c r="J1932" i="4"/>
  <c r="J2487" i="4"/>
  <c r="J3710" i="4"/>
  <c r="J4416" i="4"/>
  <c r="J2124" i="4"/>
  <c r="J4966" i="4"/>
  <c r="J6613" i="4"/>
  <c r="J1933" i="4"/>
  <c r="J5192" i="4"/>
  <c r="J4151" i="4"/>
  <c r="J2488" i="4"/>
  <c r="J4967" i="4"/>
  <c r="J2125" i="4"/>
  <c r="J6435" i="4"/>
  <c r="J3867" i="4"/>
  <c r="J6162" i="4"/>
  <c r="J3194" i="4"/>
  <c r="J6059" i="4"/>
  <c r="J3195" i="4"/>
  <c r="J6341" i="4"/>
  <c r="J931" i="4"/>
  <c r="J2489" i="4"/>
  <c r="J932" i="4"/>
  <c r="J6787" i="4"/>
  <c r="J5639" i="4"/>
  <c r="J1934" i="4"/>
  <c r="J6436" i="4"/>
  <c r="J6256" i="4"/>
  <c r="J1104" i="4"/>
  <c r="J6257" i="4"/>
  <c r="J3518" i="4"/>
  <c r="J2490" i="4"/>
  <c r="J5532" i="4"/>
  <c r="J6060" i="4"/>
  <c r="J6537" i="4"/>
  <c r="J6342" i="4"/>
  <c r="J933" i="4"/>
  <c r="J5839" i="4"/>
  <c r="J5533" i="4"/>
  <c r="J2126" i="4"/>
  <c r="J6788" i="4"/>
  <c r="J6343" i="4"/>
  <c r="J3711" i="4"/>
  <c r="J6061" i="4"/>
  <c r="J2848" i="4"/>
  <c r="J5534" i="4"/>
  <c r="J3196" i="4"/>
  <c r="J1105" i="4"/>
  <c r="J3712" i="4"/>
  <c r="J5840" i="4"/>
  <c r="J3868" i="4"/>
  <c r="J6706" i="4"/>
  <c r="J3352" i="4"/>
  <c r="J3353" i="4"/>
  <c r="J4152" i="4"/>
  <c r="J4559" i="4"/>
  <c r="J1260" i="4"/>
  <c r="J4417" i="4"/>
  <c r="J1261" i="4"/>
  <c r="J257" i="4"/>
  <c r="J4701" i="4"/>
  <c r="J1589" i="4"/>
  <c r="J6965" i="4"/>
  <c r="J3354" i="4"/>
  <c r="J5307" i="4"/>
  <c r="J2849" i="4"/>
  <c r="J3197" i="4"/>
  <c r="J3027" i="4"/>
  <c r="J790" i="4"/>
  <c r="J6344" i="4"/>
  <c r="J4286" i="4"/>
  <c r="J791" i="4"/>
  <c r="J4841" i="4"/>
  <c r="J2306" i="4"/>
  <c r="J2666" i="4"/>
  <c r="J3028" i="4"/>
  <c r="J3869" i="4"/>
  <c r="J6062" i="4"/>
  <c r="J666" i="4"/>
  <c r="J7241" i="4"/>
  <c r="J792" i="4"/>
  <c r="J5954" i="4"/>
  <c r="J541" i="4"/>
  <c r="J344" i="4"/>
  <c r="J934" i="4"/>
  <c r="J5841" i="4"/>
  <c r="J2667" i="4"/>
  <c r="J6063" i="4"/>
  <c r="J793" i="4"/>
  <c r="J3519" i="4"/>
  <c r="J1106" i="4"/>
  <c r="J2491" i="4"/>
  <c r="J4287" i="4"/>
  <c r="J2668" i="4"/>
  <c r="J4560" i="4"/>
  <c r="J1590" i="4"/>
  <c r="J3713" i="4"/>
  <c r="J2850" i="4"/>
  <c r="J5077" i="4"/>
  <c r="J4418" i="4"/>
  <c r="J2851" i="4"/>
  <c r="J4561" i="4"/>
  <c r="J935" i="4"/>
  <c r="J3029" i="4"/>
  <c r="J4562" i="4"/>
  <c r="J3870" i="4"/>
  <c r="J4563" i="4"/>
  <c r="J5842" i="4"/>
  <c r="J6064" i="4"/>
  <c r="J5739" i="4"/>
  <c r="J5955" i="4"/>
  <c r="J1262" i="4"/>
  <c r="J2127" i="4"/>
  <c r="J4564" i="4"/>
  <c r="J3030" i="4"/>
  <c r="J141" i="4"/>
  <c r="J4288" i="4"/>
  <c r="J2307" i="4"/>
  <c r="J4008" i="4"/>
  <c r="J1591" i="4"/>
  <c r="J1935" i="4"/>
  <c r="J1936" i="4"/>
  <c r="J5078" i="4"/>
  <c r="J3198" i="4"/>
  <c r="J4289" i="4"/>
  <c r="J3031" i="4"/>
  <c r="J1107" i="4"/>
  <c r="J1775" i="4"/>
  <c r="J3871" i="4"/>
  <c r="J3199" i="4"/>
  <c r="J345" i="4"/>
  <c r="J3200" i="4"/>
  <c r="J4290" i="4"/>
  <c r="J5535" i="4"/>
  <c r="J667" i="4"/>
  <c r="J5843" i="4"/>
  <c r="J4702" i="4"/>
  <c r="J6163" i="4"/>
  <c r="J5193" i="4"/>
  <c r="J5079" i="4"/>
  <c r="J5740" i="4"/>
  <c r="J5844" i="4"/>
  <c r="J5080" i="4"/>
  <c r="J5536" i="4"/>
  <c r="J5308" i="4"/>
  <c r="J6065" i="4"/>
  <c r="J5741" i="4"/>
  <c r="J5415" i="4"/>
  <c r="J4703" i="4"/>
  <c r="J5416" i="4"/>
  <c r="J5640" i="4"/>
  <c r="J5641" i="4"/>
  <c r="J5081" i="4"/>
  <c r="J437" i="4"/>
  <c r="J1776" i="4"/>
  <c r="J1777" i="4"/>
  <c r="J2492" i="4"/>
  <c r="J2128" i="4"/>
  <c r="J1263" i="4"/>
  <c r="J2852" i="4"/>
  <c r="J1937" i="4"/>
  <c r="J2129" i="4"/>
  <c r="J6164" i="4"/>
  <c r="J7089" i="4"/>
  <c r="J6966" i="4"/>
  <c r="J6345" i="4"/>
  <c r="J6538" i="4"/>
  <c r="J4565" i="4"/>
  <c r="J6614" i="4"/>
  <c r="J6615" i="4"/>
  <c r="J3714" i="4"/>
  <c r="J6707" i="4"/>
  <c r="J3715" i="4"/>
  <c r="J438" i="4"/>
  <c r="J1592" i="4"/>
  <c r="J542" i="4"/>
  <c r="J1108" i="4"/>
  <c r="J3355" i="4"/>
  <c r="J1264" i="4"/>
  <c r="J1439" i="4"/>
  <c r="J97" i="4"/>
  <c r="J7292" i="4"/>
  <c r="J7570" i="4"/>
  <c r="J6539" i="4"/>
  <c r="J7030" i="4"/>
  <c r="J7530" i="4"/>
  <c r="J7188" i="4"/>
  <c r="J6967" i="4"/>
  <c r="J4842" i="4"/>
  <c r="J7390" i="4"/>
  <c r="J1593" i="4"/>
  <c r="J1778" i="4"/>
  <c r="J5742" i="4"/>
  <c r="J439" i="4"/>
  <c r="J4291" i="4"/>
  <c r="J1440" i="4"/>
  <c r="J4566" i="4"/>
  <c r="J668" i="4"/>
  <c r="J5743" i="4"/>
  <c r="J1265" i="4"/>
  <c r="J2493" i="4"/>
  <c r="J5194" i="4"/>
  <c r="J1266" i="4"/>
  <c r="J4009" i="4"/>
  <c r="J4968" i="4"/>
  <c r="J7242" i="4"/>
  <c r="J6968" i="4"/>
  <c r="J7189" i="4"/>
  <c r="J1779" i="4"/>
  <c r="J6969" i="4"/>
  <c r="J7391" i="4"/>
  <c r="J2308" i="4"/>
  <c r="J4843" i="4"/>
  <c r="J4567" i="4"/>
  <c r="J1938" i="4"/>
  <c r="J4704" i="4"/>
  <c r="J3201" i="4"/>
  <c r="J3356" i="4"/>
  <c r="J1109" i="4"/>
  <c r="J440" i="4"/>
  <c r="J258" i="4"/>
  <c r="J3716" i="4"/>
  <c r="J2130" i="4"/>
  <c r="J3202" i="4"/>
  <c r="J1594" i="4"/>
  <c r="J5309" i="4"/>
  <c r="J2669" i="4"/>
  <c r="J3520" i="4"/>
  <c r="J6906" i="4"/>
  <c r="J259" i="4"/>
  <c r="J3203" i="4"/>
  <c r="J2309" i="4"/>
  <c r="J7392" i="4"/>
  <c r="J5642" i="4"/>
  <c r="J4844" i="4"/>
  <c r="J1595" i="4"/>
  <c r="J6846" i="4"/>
  <c r="J1780" i="4"/>
  <c r="J260" i="4"/>
  <c r="J6847" i="4"/>
  <c r="J2131" i="4"/>
  <c r="J669" i="4"/>
  <c r="J1267" i="4"/>
  <c r="J60" i="4"/>
  <c r="J4419" i="4"/>
  <c r="J936" i="4"/>
  <c r="J1781" i="4"/>
  <c r="J3357" i="4"/>
  <c r="J3204" i="4"/>
  <c r="J3358" i="4"/>
  <c r="J2310" i="4"/>
  <c r="J4420" i="4"/>
  <c r="J5744" i="4"/>
  <c r="J4969" i="4"/>
  <c r="J3205" i="4"/>
  <c r="J5195" i="4"/>
  <c r="J4292" i="4"/>
  <c r="J5310" i="4"/>
  <c r="J6437" i="4"/>
  <c r="J670" i="4"/>
  <c r="J5417" i="4"/>
  <c r="J1268" i="4"/>
  <c r="J3206" i="4"/>
  <c r="J1441" i="4"/>
  <c r="J1269" i="4"/>
  <c r="J1596" i="4"/>
  <c r="J346" i="4"/>
  <c r="J1782" i="4"/>
  <c r="J1442" i="4"/>
  <c r="J2494" i="4"/>
  <c r="J3872" i="4"/>
  <c r="J4970" i="4"/>
  <c r="J5745" i="4"/>
  <c r="J5746" i="4"/>
  <c r="J4293" i="4"/>
  <c r="J6258" i="4"/>
  <c r="J937" i="4"/>
  <c r="J1110" i="4"/>
  <c r="J7708" i="4"/>
  <c r="J1270" i="4"/>
  <c r="J5747" i="4"/>
  <c r="J7601" i="4"/>
  <c r="J2311" i="4"/>
  <c r="J5196" i="4"/>
  <c r="J6066" i="4"/>
  <c r="J6848" i="4"/>
  <c r="J6067" i="4"/>
  <c r="J543" i="4"/>
  <c r="J2495" i="4"/>
  <c r="J347" i="4"/>
  <c r="J1939" i="4"/>
  <c r="J3359" i="4"/>
  <c r="J794" i="4"/>
  <c r="J3207" i="4"/>
  <c r="J2496" i="4"/>
  <c r="J1111" i="4"/>
  <c r="J2132" i="4"/>
  <c r="J5418" i="4"/>
  <c r="J3717" i="4"/>
  <c r="J6616" i="4"/>
  <c r="J1112" i="4"/>
  <c r="J1940" i="4"/>
  <c r="J6907" i="4"/>
  <c r="J3718" i="4"/>
  <c r="J4010" i="4"/>
  <c r="J1113" i="4"/>
  <c r="J7293" i="4"/>
  <c r="J1941" i="4"/>
  <c r="J5311" i="4"/>
  <c r="J3360" i="4"/>
  <c r="J3521" i="4"/>
  <c r="J2133" i="4"/>
  <c r="J671" i="4"/>
  <c r="J188" i="4"/>
  <c r="J4011" i="4"/>
  <c r="J2497" i="4"/>
  <c r="J98" i="4"/>
  <c r="J3208" i="4"/>
  <c r="J4568" i="4"/>
  <c r="J4971" i="4"/>
  <c r="J5748" i="4"/>
  <c r="J6068" i="4"/>
  <c r="J5749" i="4"/>
  <c r="J4845" i="4"/>
  <c r="J3361" i="4"/>
  <c r="J6540" i="4"/>
  <c r="J4569" i="4"/>
  <c r="J1597" i="4"/>
  <c r="J795" i="4"/>
  <c r="J7571" i="4"/>
  <c r="J261" i="4"/>
  <c r="J3362" i="4"/>
  <c r="J2853" i="4"/>
  <c r="J2312" i="4"/>
  <c r="J1598" i="4"/>
  <c r="J2134" i="4"/>
  <c r="J1599" i="4"/>
  <c r="J2135" i="4"/>
  <c r="J5750" i="4"/>
  <c r="J4846" i="4"/>
  <c r="J5082" i="4"/>
  <c r="J3719" i="4"/>
  <c r="J3363" i="4"/>
  <c r="J142" i="4"/>
  <c r="J2670" i="4"/>
  <c r="J4012" i="4"/>
  <c r="J441" i="4"/>
  <c r="J5197" i="4"/>
  <c r="J1783" i="4"/>
  <c r="J4153" i="4"/>
  <c r="J4847" i="4"/>
  <c r="J1784" i="4"/>
  <c r="J3873" i="4"/>
  <c r="J5537" i="4"/>
  <c r="J4421" i="4"/>
  <c r="J4294" i="4"/>
  <c r="J5956" i="4"/>
  <c r="J4570" i="4"/>
  <c r="J4848" i="4"/>
  <c r="J672" i="4"/>
  <c r="J6438" i="4"/>
  <c r="J442" i="4"/>
  <c r="J189" i="4"/>
  <c r="J2136" i="4"/>
  <c r="J4295" i="4"/>
  <c r="J3209" i="4"/>
  <c r="J1600" i="4"/>
  <c r="J4849" i="4"/>
  <c r="J6541" i="4"/>
  <c r="J3874" i="4"/>
  <c r="J1785" i="4"/>
  <c r="J5419" i="4"/>
  <c r="J4705" i="4"/>
  <c r="J3032" i="4"/>
  <c r="J5312" i="4"/>
  <c r="J4850" i="4"/>
  <c r="J4851" i="4"/>
  <c r="J5198" i="4"/>
  <c r="J3522" i="4"/>
  <c r="J1786" i="4"/>
  <c r="J1601" i="4"/>
  <c r="J4571" i="4"/>
  <c r="J4013" i="4"/>
  <c r="J544" i="4"/>
  <c r="J6970" i="4"/>
  <c r="J4296" i="4"/>
  <c r="J4154" i="4"/>
  <c r="J5538" i="4"/>
  <c r="J2498" i="4"/>
  <c r="J5751" i="4"/>
  <c r="J545" i="4"/>
  <c r="J3210" i="4"/>
  <c r="J4014" i="4"/>
  <c r="J1443" i="4"/>
  <c r="J2313" i="4"/>
  <c r="J1602" i="4"/>
  <c r="J4155" i="4"/>
  <c r="J348" i="4"/>
  <c r="J796" i="4"/>
  <c r="J1942" i="4"/>
  <c r="J7132" i="4"/>
  <c r="J797" i="4"/>
  <c r="J1271" i="4"/>
  <c r="J6069" i="4"/>
  <c r="J673" i="4"/>
  <c r="J6070" i="4"/>
  <c r="J546" i="4"/>
  <c r="J674" i="4"/>
  <c r="J262" i="4"/>
  <c r="J5313" i="4"/>
  <c r="J5643" i="4"/>
  <c r="J2314" i="4"/>
  <c r="J4156" i="4"/>
  <c r="J3033" i="4"/>
  <c r="J675" i="4"/>
  <c r="J3875" i="4"/>
  <c r="J938" i="4"/>
  <c r="J349" i="4"/>
  <c r="J190" i="4"/>
  <c r="J4422" i="4"/>
  <c r="J3523" i="4"/>
  <c r="J4706" i="4"/>
  <c r="J5199" i="4"/>
  <c r="J4423" i="4"/>
  <c r="J2315" i="4"/>
  <c r="J6071" i="4"/>
  <c r="J6617" i="4"/>
  <c r="J4015" i="4"/>
  <c r="J3720" i="4"/>
  <c r="J5845" i="4"/>
  <c r="J3524" i="4"/>
  <c r="J6439" i="4"/>
  <c r="J2137" i="4"/>
  <c r="J2854" i="4"/>
  <c r="J1787" i="4"/>
  <c r="J2671" i="4"/>
  <c r="J5957" i="4"/>
  <c r="J5752" i="4"/>
  <c r="J4572" i="4"/>
  <c r="J547" i="4"/>
  <c r="J1114" i="4"/>
  <c r="J5846" i="4"/>
  <c r="J5644" i="4"/>
  <c r="J3364" i="4"/>
  <c r="J4573" i="4"/>
  <c r="J939" i="4"/>
  <c r="J6708" i="4"/>
  <c r="J2499" i="4"/>
  <c r="J350" i="4"/>
  <c r="J4157" i="4"/>
  <c r="J4574" i="4"/>
  <c r="J3525" i="4"/>
  <c r="J143" i="4"/>
  <c r="J4852" i="4"/>
  <c r="J5420" i="4"/>
  <c r="J2672" i="4"/>
  <c r="J2138" i="4"/>
  <c r="J5314" i="4"/>
  <c r="J4972" i="4"/>
  <c r="J4158" i="4"/>
  <c r="J4159" i="4"/>
  <c r="J5421" i="4"/>
  <c r="J3034" i="4"/>
  <c r="J5422" i="4"/>
  <c r="J263" i="4"/>
  <c r="J7133" i="4"/>
  <c r="J6440" i="4"/>
  <c r="J5847" i="4"/>
  <c r="J5753" i="4"/>
  <c r="J4707" i="4"/>
  <c r="J676" i="4"/>
  <c r="J4424" i="4"/>
  <c r="J5958" i="4"/>
  <c r="J3035" i="4"/>
  <c r="J940" i="4"/>
  <c r="J2500" i="4"/>
  <c r="J144" i="4"/>
  <c r="J3876" i="4"/>
  <c r="J2673" i="4"/>
  <c r="J191" i="4"/>
  <c r="J1444" i="4"/>
  <c r="J1943" i="4"/>
  <c r="J443" i="4"/>
  <c r="J4575" i="4"/>
  <c r="J4425" i="4"/>
  <c r="J192" i="4"/>
  <c r="J3036" i="4"/>
  <c r="J2316" i="4"/>
  <c r="J1445" i="4"/>
  <c r="J193" i="4"/>
  <c r="J6849" i="4"/>
  <c r="J1446" i="4"/>
  <c r="J444" i="4"/>
  <c r="J5083" i="4"/>
  <c r="J5539" i="4"/>
  <c r="J5423" i="4"/>
  <c r="J3526" i="4"/>
  <c r="J1115" i="4"/>
  <c r="J7031" i="4"/>
  <c r="J7434" i="4"/>
  <c r="J2317" i="4"/>
  <c r="J445" i="4"/>
  <c r="J3365" i="4"/>
  <c r="J4016" i="4"/>
  <c r="J7393" i="4"/>
  <c r="J7294" i="4"/>
  <c r="J7134" i="4"/>
  <c r="J7478" i="4"/>
  <c r="J7479" i="4"/>
  <c r="J7338" i="4"/>
  <c r="J7435" i="4"/>
  <c r="J5200" i="4"/>
  <c r="J6618" i="4"/>
  <c r="J7394" i="4"/>
  <c r="J7480" i="4"/>
  <c r="J7531" i="4"/>
  <c r="J5084" i="4"/>
  <c r="J7532" i="4"/>
  <c r="J7481" i="4"/>
  <c r="J7339" i="4"/>
  <c r="J7533" i="4"/>
  <c r="J4576" i="4"/>
  <c r="J5848" i="4"/>
  <c r="J6165" i="4"/>
  <c r="J798" i="4"/>
  <c r="J941" i="4"/>
  <c r="J677" i="4"/>
  <c r="J799" i="4"/>
  <c r="J5754" i="4"/>
  <c r="J3721" i="4"/>
  <c r="J1603" i="4"/>
  <c r="J6259" i="4"/>
  <c r="J6709" i="4"/>
  <c r="J7090" i="4"/>
  <c r="J4853" i="4"/>
  <c r="J6441" i="4"/>
  <c r="J6260" i="4"/>
  <c r="J4426" i="4"/>
  <c r="J6442" i="4"/>
  <c r="J5315" i="4"/>
  <c r="J3527" i="4"/>
  <c r="J5085" i="4"/>
  <c r="J5201" i="4"/>
  <c r="J7340" i="4"/>
  <c r="J5645" i="4"/>
  <c r="J942" i="4"/>
  <c r="J6072" i="4"/>
  <c r="J6710" i="4"/>
  <c r="J5646" i="4"/>
  <c r="J6908" i="4"/>
  <c r="J6789" i="4"/>
  <c r="J4577" i="4"/>
  <c r="J2318" i="4"/>
  <c r="J1788" i="4"/>
  <c r="J2319" i="4"/>
  <c r="J1604" i="4"/>
  <c r="J3366" i="4"/>
  <c r="J1447" i="4"/>
  <c r="J943" i="4"/>
  <c r="J2855" i="4"/>
  <c r="J678" i="4"/>
  <c r="J5202" i="4"/>
  <c r="J2320" i="4"/>
  <c r="J5647" i="4"/>
  <c r="J6909" i="4"/>
  <c r="J3037" i="4"/>
  <c r="J1116" i="4"/>
  <c r="J3367" i="4"/>
  <c r="J3368" i="4"/>
  <c r="J7295" i="4"/>
  <c r="J2856" i="4"/>
  <c r="J3528" i="4"/>
  <c r="J1605" i="4"/>
  <c r="J4708" i="4"/>
  <c r="J4578" i="4"/>
  <c r="J4297" i="4"/>
  <c r="J4427" i="4"/>
  <c r="J446" i="4"/>
  <c r="J6073" i="4"/>
  <c r="J1944" i="4"/>
  <c r="J6971" i="4"/>
  <c r="J351" i="4"/>
  <c r="J1448" i="4"/>
  <c r="J4854" i="4"/>
  <c r="J944" i="4"/>
  <c r="J5086" i="4"/>
  <c r="J4017" i="4"/>
  <c r="J447" i="4"/>
  <c r="J4428" i="4"/>
  <c r="J5203" i="4"/>
  <c r="J6443" i="4"/>
  <c r="J4973" i="4"/>
  <c r="J7135" i="4"/>
  <c r="J945" i="4"/>
  <c r="J2501" i="4"/>
  <c r="J3038" i="4"/>
  <c r="J4160" i="4"/>
  <c r="J352" i="4"/>
  <c r="J1789" i="4"/>
  <c r="J448" i="4"/>
  <c r="J3722" i="4"/>
  <c r="J4429" i="4"/>
  <c r="J7136" i="4"/>
  <c r="J1790" i="4"/>
  <c r="J3723" i="4"/>
  <c r="J4298" i="4"/>
  <c r="J800" i="4"/>
  <c r="J7296" i="4"/>
  <c r="J2857" i="4"/>
  <c r="J3369" i="4"/>
  <c r="J3529" i="4"/>
  <c r="J4299" i="4"/>
  <c r="J1272" i="4"/>
  <c r="J4161" i="4"/>
  <c r="J4974" i="4"/>
  <c r="J4709" i="4"/>
  <c r="J2321" i="4"/>
  <c r="J6444" i="4"/>
  <c r="J4975" i="4"/>
  <c r="J7534" i="4"/>
  <c r="J7243" i="4"/>
  <c r="J3370" i="4"/>
  <c r="J1273" i="4"/>
  <c r="J801" i="4"/>
  <c r="J264" i="4"/>
  <c r="J5087" i="4"/>
  <c r="J6542" i="4"/>
  <c r="J7297" i="4"/>
  <c r="J6346" i="4"/>
  <c r="J1606" i="4"/>
  <c r="J6850" i="4"/>
  <c r="J6910" i="4"/>
  <c r="J6911" i="4"/>
  <c r="J6972" i="4"/>
  <c r="J5959" i="4"/>
  <c r="J6543" i="4"/>
  <c r="J6347" i="4"/>
  <c r="J6912" i="4"/>
  <c r="J6711" i="4"/>
  <c r="J6851" i="4"/>
  <c r="J7137" i="4"/>
  <c r="J7091" i="4"/>
  <c r="J6973" i="4"/>
  <c r="J5960" i="4"/>
  <c r="J4018" i="4"/>
  <c r="J548" i="4"/>
  <c r="J549" i="4"/>
  <c r="J4019" i="4"/>
  <c r="J3039" i="4"/>
  <c r="J4976" i="4"/>
  <c r="J6544" i="4"/>
  <c r="J4579" i="4"/>
  <c r="J4710" i="4"/>
  <c r="J4162" i="4"/>
  <c r="J7602" i="4"/>
  <c r="J7603" i="4"/>
  <c r="J7626" i="4"/>
  <c r="J1607" i="4"/>
  <c r="J6348" i="4"/>
  <c r="J5849" i="4"/>
  <c r="J5540" i="4"/>
  <c r="J5850" i="4"/>
  <c r="J6166" i="4"/>
  <c r="J6261" i="4"/>
  <c r="J3877" i="4"/>
  <c r="J6349" i="4"/>
  <c r="J6619" i="4"/>
  <c r="J4580" i="4"/>
  <c r="J6445" i="4"/>
  <c r="J4430" i="4"/>
  <c r="J5851" i="4"/>
  <c r="J1945" i="4"/>
  <c r="J6545" i="4"/>
  <c r="J802" i="4"/>
  <c r="J4855" i="4"/>
  <c r="J6790" i="4"/>
  <c r="J7341" i="4"/>
  <c r="J6712" i="4"/>
  <c r="J6167" i="4"/>
  <c r="J7092" i="4"/>
  <c r="J6974" i="4"/>
  <c r="J6262" i="4"/>
  <c r="J3530" i="4"/>
  <c r="J2674" i="4"/>
  <c r="J1946" i="4"/>
  <c r="J5316" i="4"/>
  <c r="J5424" i="4"/>
  <c r="J4977" i="4"/>
  <c r="J6074" i="4"/>
  <c r="J5852" i="4"/>
  <c r="J5425" i="4"/>
  <c r="J6168" i="4"/>
  <c r="J5961" i="4"/>
  <c r="J5853" i="4"/>
  <c r="J1117" i="4"/>
  <c r="J2675" i="4"/>
  <c r="J803" i="4"/>
  <c r="J679" i="4"/>
  <c r="J6169" i="4"/>
  <c r="J6075" i="4"/>
  <c r="J5962" i="4"/>
  <c r="J6170" i="4"/>
  <c r="J4163" i="4"/>
  <c r="J6350" i="4"/>
  <c r="J4431" i="4"/>
  <c r="J680" i="4"/>
  <c r="J4581" i="4"/>
  <c r="J265" i="4"/>
  <c r="J804" i="4"/>
  <c r="J2322" i="4"/>
  <c r="J1118" i="4"/>
  <c r="J6913" i="4"/>
  <c r="J1947" i="4"/>
  <c r="J2858" i="4"/>
  <c r="J3724" i="4"/>
  <c r="J4300" i="4"/>
  <c r="J3878" i="4"/>
  <c r="J3040" i="4"/>
  <c r="J194" i="4"/>
  <c r="J946" i="4"/>
  <c r="J4432" i="4"/>
  <c r="J4711" i="4"/>
  <c r="J3041" i="4"/>
  <c r="J1791" i="4"/>
  <c r="J4582" i="4"/>
  <c r="J6546" i="4"/>
  <c r="J145" i="4"/>
  <c r="J146" i="4"/>
  <c r="J681" i="4"/>
  <c r="J37" i="4"/>
  <c r="J1449" i="4"/>
  <c r="J1450" i="4"/>
  <c r="J266" i="4"/>
  <c r="J5854" i="4"/>
  <c r="J3371" i="4"/>
  <c r="J195" i="4"/>
  <c r="J1451" i="4"/>
  <c r="J3211" i="4"/>
  <c r="J4712" i="4"/>
  <c r="J6914" i="4"/>
  <c r="J7244" i="4"/>
  <c r="J7342" i="4"/>
  <c r="J3042" i="4"/>
  <c r="J7395" i="4"/>
  <c r="J7032" i="4"/>
  <c r="J6852" i="4"/>
  <c r="J7535" i="4"/>
  <c r="J3372" i="4"/>
  <c r="J3531" i="4"/>
  <c r="J5541" i="4"/>
  <c r="J3532" i="4"/>
  <c r="J1792" i="4"/>
  <c r="J7709" i="4"/>
  <c r="J1452" i="4"/>
  <c r="J682" i="4"/>
  <c r="J7604" i="4"/>
  <c r="J5204" i="4"/>
  <c r="J1274" i="4"/>
  <c r="J99" i="4"/>
  <c r="J7138" i="4"/>
  <c r="J1453" i="4"/>
  <c r="J7298" i="4"/>
  <c r="J805" i="4"/>
  <c r="J1793" i="4"/>
  <c r="J550" i="4"/>
  <c r="J3533" i="4"/>
  <c r="J806" i="4"/>
  <c r="J3043" i="4"/>
  <c r="J3212" i="4"/>
  <c r="J3879" i="4"/>
  <c r="J5088" i="4"/>
  <c r="J3880" i="4"/>
  <c r="J6446" i="4"/>
  <c r="J4978" i="4"/>
  <c r="J2859" i="4"/>
  <c r="J5542" i="4"/>
  <c r="J1119" i="4"/>
  <c r="J4164" i="4"/>
  <c r="J2676" i="4"/>
  <c r="J807" i="4"/>
  <c r="J1454" i="4"/>
  <c r="J1948" i="4"/>
  <c r="J4301" i="4"/>
  <c r="J6263" i="4"/>
  <c r="J7190" i="4"/>
  <c r="J1455" i="4"/>
  <c r="J6547" i="4"/>
  <c r="J6620" i="4"/>
  <c r="J7436" i="4"/>
  <c r="J7437" i="4"/>
  <c r="J6713" i="4"/>
  <c r="J7536" i="4"/>
  <c r="J7245" i="4"/>
  <c r="J6791" i="4"/>
  <c r="J7537" i="4"/>
  <c r="J6621" i="4"/>
  <c r="J7343" i="4"/>
  <c r="J7482" i="4"/>
  <c r="J6714" i="4"/>
  <c r="J7483" i="4"/>
  <c r="J1275" i="4"/>
  <c r="J38" i="4"/>
  <c r="J3044" i="4"/>
  <c r="J2677" i="4"/>
  <c r="J683" i="4"/>
  <c r="J2502" i="4"/>
  <c r="J7033" i="4"/>
  <c r="J3881" i="4"/>
  <c r="J3373" i="4"/>
  <c r="J6447" i="4"/>
  <c r="J5963" i="4"/>
  <c r="J1276" i="4"/>
  <c r="J1608" i="4"/>
  <c r="J449" i="4"/>
  <c r="J7538" i="4"/>
  <c r="J4165" i="4"/>
  <c r="J4583" i="4"/>
  <c r="J2678" i="4"/>
  <c r="J353" i="4"/>
  <c r="J947" i="4"/>
  <c r="J3534" i="4"/>
  <c r="J5755" i="4"/>
  <c r="J1609" i="4"/>
  <c r="J4584" i="4"/>
  <c r="J3213" i="4"/>
  <c r="J4020" i="4"/>
  <c r="J5205" i="4"/>
  <c r="J3045" i="4"/>
  <c r="J6448" i="4"/>
  <c r="J2679" i="4"/>
  <c r="J2139" i="4"/>
  <c r="J1949" i="4"/>
  <c r="J2503" i="4"/>
  <c r="J4166" i="4"/>
  <c r="J1120" i="4"/>
  <c r="J948" i="4"/>
  <c r="J2504" i="4"/>
  <c r="J5543" i="4"/>
  <c r="J684" i="4"/>
  <c r="J6853" i="4"/>
  <c r="J1794" i="4"/>
  <c r="J1277" i="4"/>
  <c r="J6171" i="4"/>
  <c r="J6449" i="4"/>
  <c r="J6715" i="4"/>
  <c r="J5089" i="4"/>
  <c r="J7191" i="4"/>
  <c r="J2680" i="4"/>
  <c r="J2323" i="4"/>
  <c r="J100" i="4"/>
  <c r="J3046" i="4"/>
  <c r="J4585" i="4"/>
  <c r="J2860" i="4"/>
  <c r="J5756" i="4"/>
  <c r="J3535" i="4"/>
  <c r="J4586" i="4"/>
  <c r="J1278" i="4"/>
  <c r="J3214" i="4"/>
  <c r="J6792" i="4"/>
  <c r="J6716" i="4"/>
  <c r="J6264" i="4"/>
  <c r="J2861" i="4"/>
  <c r="J2324" i="4"/>
  <c r="J5855" i="4"/>
  <c r="J3215" i="4"/>
  <c r="J4856" i="4"/>
  <c r="J5544" i="4"/>
  <c r="J1950" i="4"/>
  <c r="J4587" i="4"/>
  <c r="J949" i="4"/>
  <c r="J6622" i="4"/>
  <c r="J4433" i="4"/>
  <c r="J5856" i="4"/>
  <c r="J3725" i="4"/>
  <c r="J4434" i="4"/>
  <c r="J101" i="4"/>
  <c r="J1610" i="4"/>
  <c r="J2325" i="4"/>
  <c r="J6265" i="4"/>
  <c r="J2681" i="4"/>
  <c r="J2682" i="4"/>
  <c r="J5206" i="4"/>
  <c r="J950" i="4"/>
  <c r="J5426" i="4"/>
  <c r="J1951" i="4"/>
  <c r="J3536" i="4"/>
  <c r="J1795" i="4"/>
  <c r="J808" i="4"/>
  <c r="J4021" i="4"/>
  <c r="J4857" i="4"/>
  <c r="J5317" i="4"/>
  <c r="J3537" i="4"/>
  <c r="J3374" i="4"/>
  <c r="J3216" i="4"/>
  <c r="J2326" i="4"/>
  <c r="J6450" i="4"/>
  <c r="J7438" i="4"/>
  <c r="J2505" i="4"/>
  <c r="J1456" i="4"/>
  <c r="J4979" i="4"/>
  <c r="J1121" i="4"/>
  <c r="J2506" i="4"/>
  <c r="J4588" i="4"/>
  <c r="J685" i="4"/>
  <c r="J76" i="4"/>
  <c r="J102" i="4"/>
  <c r="J4858" i="4"/>
  <c r="J4859" i="4"/>
  <c r="J6623" i="4"/>
  <c r="J6717" i="4"/>
  <c r="J809" i="4"/>
  <c r="J7539" i="4"/>
  <c r="J4435" i="4"/>
  <c r="J4980" i="4"/>
  <c r="J1611" i="4"/>
  <c r="J1279" i="4"/>
  <c r="J4713" i="4"/>
  <c r="J5090" i="4"/>
  <c r="J5857" i="4"/>
  <c r="J5545" i="4"/>
  <c r="J5858" i="4"/>
  <c r="J5091" i="4"/>
  <c r="J1796" i="4"/>
  <c r="J5859" i="4"/>
  <c r="J5757" i="4"/>
  <c r="J5546" i="4"/>
  <c r="J5648" i="4"/>
  <c r="J5207" i="4"/>
  <c r="J5318" i="4"/>
  <c r="J5208" i="4"/>
  <c r="J5427" i="4"/>
  <c r="J5649" i="4"/>
  <c r="J4860" i="4"/>
  <c r="J4589" i="4"/>
  <c r="J5860" i="4"/>
  <c r="J5319" i="4"/>
  <c r="J2862" i="4"/>
  <c r="J4590" i="4"/>
  <c r="J4981" i="4"/>
  <c r="J5547" i="4"/>
  <c r="J4714" i="4"/>
  <c r="J4022" i="4"/>
  <c r="J4436" i="4"/>
  <c r="J5092" i="4"/>
  <c r="J4715" i="4"/>
  <c r="J5428" i="4"/>
  <c r="J5209" i="4"/>
  <c r="J3217" i="4"/>
  <c r="J2140" i="4"/>
  <c r="J1797" i="4"/>
  <c r="J6266" i="4"/>
  <c r="J5548" i="4"/>
  <c r="J5429" i="4"/>
  <c r="J7093" i="4"/>
  <c r="J4302" i="4"/>
  <c r="J1280" i="4"/>
  <c r="J551" i="4"/>
  <c r="J1122" i="4"/>
  <c r="J2683" i="4"/>
  <c r="J5549" i="4"/>
  <c r="J5964" i="4"/>
  <c r="J5965" i="4"/>
  <c r="J5758" i="4"/>
  <c r="J6548" i="4"/>
  <c r="J2507" i="4"/>
  <c r="J4303" i="4"/>
  <c r="J3375" i="4"/>
  <c r="J4167" i="4"/>
  <c r="J4591" i="4"/>
  <c r="J5430" i="4"/>
  <c r="J4437" i="4"/>
  <c r="J6267" i="4"/>
  <c r="J5759" i="4"/>
  <c r="J5861" i="4"/>
  <c r="J5431" i="4"/>
  <c r="J6172" i="4"/>
  <c r="J5862" i="4"/>
  <c r="J5550" i="4"/>
  <c r="J3726" i="4"/>
  <c r="J4861" i="4"/>
  <c r="J5966" i="4"/>
  <c r="J5650" i="4"/>
  <c r="J5760" i="4"/>
  <c r="J1798" i="4"/>
  <c r="J1281" i="4"/>
  <c r="J3376" i="4"/>
  <c r="J6351" i="4"/>
  <c r="J450" i="4"/>
  <c r="J2863" i="4"/>
  <c r="J1457" i="4"/>
  <c r="J1123" i="4"/>
  <c r="J451" i="4"/>
  <c r="J6352" i="4"/>
  <c r="J4168" i="4"/>
  <c r="J196" i="4"/>
  <c r="J4304" i="4"/>
  <c r="J2327" i="4"/>
  <c r="J5761" i="4"/>
  <c r="J452" i="4"/>
  <c r="J3218" i="4"/>
  <c r="J5762" i="4"/>
  <c r="J1458" i="4"/>
  <c r="J2328" i="4"/>
  <c r="J3047" i="4"/>
  <c r="J552" i="4"/>
  <c r="J553" i="4"/>
  <c r="J2864" i="4"/>
  <c r="J686" i="4"/>
  <c r="J3048" i="4"/>
  <c r="J1952" i="4"/>
  <c r="J2865" i="4"/>
  <c r="J2141" i="4"/>
  <c r="J3377" i="4"/>
  <c r="J4982" i="4"/>
  <c r="J1799" i="4"/>
  <c r="J5551" i="4"/>
  <c r="J1282" i="4"/>
  <c r="J7738" i="4"/>
  <c r="J3538" i="4"/>
  <c r="J5552" i="4"/>
  <c r="J2866" i="4"/>
  <c r="J5553" i="4"/>
  <c r="J951" i="4"/>
  <c r="J4716" i="4"/>
  <c r="J952" i="4"/>
  <c r="J3727" i="4"/>
  <c r="J810" i="4"/>
  <c r="J2508" i="4"/>
  <c r="J811" i="4"/>
  <c r="J453" i="4"/>
  <c r="J5320" i="4"/>
  <c r="J6624" i="4"/>
  <c r="J812" i="4"/>
  <c r="J1953" i="4"/>
  <c r="J953" i="4"/>
  <c r="J687" i="4"/>
  <c r="J1283" i="4"/>
  <c r="J3219" i="4"/>
  <c r="J2509" i="4"/>
  <c r="J2867" i="4"/>
  <c r="J954" i="4"/>
  <c r="J4862" i="4"/>
  <c r="J4717" i="4"/>
  <c r="J4023" i="4"/>
  <c r="J3539" i="4"/>
  <c r="J4438" i="4"/>
  <c r="J1459" i="4"/>
  <c r="J4592" i="4"/>
  <c r="J4863" i="4"/>
  <c r="J4439" i="4"/>
  <c r="J4440" i="4"/>
  <c r="J4983" i="4"/>
  <c r="J3728" i="4"/>
  <c r="J4441" i="4"/>
  <c r="J4442" i="4"/>
  <c r="J4169" i="4"/>
  <c r="J4305" i="4"/>
  <c r="J4593" i="4"/>
  <c r="J3729" i="4"/>
  <c r="J7192" i="4"/>
  <c r="J6718" i="4"/>
  <c r="J6625" i="4"/>
  <c r="J7299" i="4"/>
  <c r="J7034" i="4"/>
  <c r="J1612" i="4"/>
  <c r="J3540" i="4"/>
  <c r="J5210" i="4"/>
  <c r="J3220" i="4"/>
  <c r="J5211" i="4"/>
  <c r="J955" i="4"/>
  <c r="J6626" i="4"/>
  <c r="J5093" i="4"/>
  <c r="J5863" i="4"/>
  <c r="J3730" i="4"/>
  <c r="J1124" i="4"/>
  <c r="J2329" i="4"/>
  <c r="J6719" i="4"/>
  <c r="J7439" i="4"/>
  <c r="J3731" i="4"/>
  <c r="J1800" i="4"/>
  <c r="J3732" i="4"/>
  <c r="J2330" i="4"/>
  <c r="J1613" i="4"/>
  <c r="J1801" i="4"/>
  <c r="J2684" i="4"/>
  <c r="J2331" i="4"/>
  <c r="J5763" i="4"/>
  <c r="J1614" i="4"/>
  <c r="J1460" i="4"/>
  <c r="J4170" i="4"/>
  <c r="J1615" i="4"/>
  <c r="J2685" i="4"/>
  <c r="J4024" i="4"/>
  <c r="J956" i="4"/>
  <c r="J6268" i="4"/>
  <c r="J6076" i="4"/>
  <c r="J4864" i="4"/>
  <c r="J6549" i="4"/>
  <c r="J4984" i="4"/>
  <c r="J5432" i="4"/>
  <c r="J4171" i="4"/>
  <c r="J957" i="4"/>
  <c r="J3733" i="4"/>
  <c r="J3378" i="4"/>
  <c r="J4718" i="4"/>
  <c r="J2142" i="4"/>
  <c r="J3221" i="4"/>
  <c r="J3379" i="4"/>
  <c r="J1954" i="4"/>
  <c r="J1125" i="4"/>
  <c r="J958" i="4"/>
  <c r="J5967" i="4"/>
  <c r="J7396" i="4"/>
  <c r="J1461" i="4"/>
  <c r="J4172" i="4"/>
  <c r="J4865" i="4"/>
  <c r="J354" i="4"/>
  <c r="J4866" i="4"/>
  <c r="J3049" i="4"/>
  <c r="J5094" i="4"/>
  <c r="J4867" i="4"/>
  <c r="J5554" i="4"/>
  <c r="J1126" i="4"/>
  <c r="J4025" i="4"/>
  <c r="J554" i="4"/>
  <c r="J1955" i="4"/>
  <c r="J3882" i="4"/>
  <c r="J6269" i="4"/>
  <c r="J2510" i="4"/>
  <c r="J555" i="4"/>
  <c r="J4306" i="4"/>
  <c r="J3541" i="4"/>
  <c r="J4985" i="4"/>
  <c r="J2511" i="4"/>
  <c r="J7035" i="4"/>
  <c r="J3734" i="4"/>
  <c r="J6077" i="4"/>
  <c r="J2868" i="4"/>
  <c r="J5321" i="4"/>
  <c r="J3883" i="4"/>
  <c r="J4719" i="4"/>
  <c r="J1616" i="4"/>
  <c r="J813" i="4"/>
  <c r="J4173" i="4"/>
  <c r="J4868" i="4"/>
  <c r="J2332" i="4"/>
  <c r="J5212" i="4"/>
  <c r="J3542" i="4"/>
  <c r="J1956" i="4"/>
  <c r="J3222" i="4"/>
  <c r="J2686" i="4"/>
  <c r="J2687" i="4"/>
  <c r="J4443" i="4"/>
  <c r="J959" i="4"/>
  <c r="J1617" i="4"/>
  <c r="J355" i="4"/>
  <c r="J5864" i="4"/>
  <c r="J3884" i="4"/>
  <c r="J4307" i="4"/>
  <c r="J960" i="4"/>
  <c r="J1802" i="4"/>
  <c r="J5651" i="4"/>
  <c r="J6975" i="4"/>
  <c r="J4174" i="4"/>
  <c r="J5095" i="4"/>
  <c r="J4444" i="4"/>
  <c r="J2688" i="4"/>
  <c r="J7139" i="4"/>
  <c r="J4869" i="4"/>
  <c r="J4594" i="4"/>
  <c r="J2869" i="4"/>
  <c r="J5865" i="4"/>
  <c r="J1957" i="4"/>
  <c r="J814" i="4"/>
  <c r="J961" i="4"/>
  <c r="J1284" i="4"/>
  <c r="J356" i="4"/>
  <c r="J6720" i="4"/>
  <c r="J6173" i="4"/>
  <c r="J357" i="4"/>
  <c r="J6976" i="4"/>
  <c r="J6270" i="4"/>
  <c r="J1285" i="4"/>
  <c r="J1286" i="4"/>
  <c r="J1803" i="4"/>
  <c r="J197" i="4"/>
  <c r="J962" i="4"/>
  <c r="J5322" i="4"/>
  <c r="J454" i="4"/>
  <c r="J3543" i="4"/>
  <c r="J3380" i="4"/>
  <c r="J2333" i="4"/>
  <c r="J4445" i="4"/>
  <c r="J3050" i="4"/>
  <c r="J1618" i="4"/>
  <c r="J1619" i="4"/>
  <c r="J5866" i="4"/>
  <c r="J267" i="4"/>
  <c r="J1620" i="4"/>
  <c r="J4595" i="4"/>
  <c r="J2334" i="4"/>
  <c r="J2335" i="4"/>
  <c r="J5652" i="4"/>
  <c r="J358" i="4"/>
  <c r="J7300" i="4"/>
  <c r="J5764" i="4"/>
  <c r="J1621" i="4"/>
  <c r="J268" i="4"/>
  <c r="J815" i="4"/>
  <c r="J3544" i="4"/>
  <c r="J3545" i="4"/>
  <c r="J3051" i="4"/>
  <c r="J3223" i="4"/>
  <c r="J2512" i="4"/>
  <c r="J1462" i="4"/>
  <c r="J6854" i="4"/>
  <c r="J6627" i="4"/>
  <c r="J6174" i="4"/>
  <c r="J1127" i="4"/>
  <c r="J4596" i="4"/>
  <c r="J5765" i="4"/>
  <c r="J5867" i="4"/>
  <c r="J1958" i="4"/>
  <c r="J4720" i="4"/>
  <c r="J4026" i="4"/>
  <c r="J2513" i="4"/>
  <c r="J3381" i="4"/>
  <c r="J2143" i="4"/>
  <c r="J3382" i="4"/>
  <c r="J6977" i="4"/>
  <c r="J6721" i="4"/>
  <c r="J6722" i="4"/>
  <c r="J5968" i="4"/>
  <c r="J5555" i="4"/>
  <c r="J5969" i="4"/>
  <c r="J556" i="4"/>
  <c r="J7692" i="4"/>
  <c r="J1463" i="4"/>
  <c r="J963" i="4"/>
  <c r="J6353" i="4"/>
  <c r="J6723" i="4"/>
  <c r="J3885" i="4"/>
  <c r="J3735" i="4"/>
  <c r="J4175" i="4"/>
  <c r="J3546" i="4"/>
  <c r="J5213" i="4"/>
  <c r="J3224" i="4"/>
  <c r="J4446" i="4"/>
  <c r="J2870" i="4"/>
  <c r="J2336" i="4"/>
  <c r="J6354" i="4"/>
  <c r="J6175" i="4"/>
  <c r="J1287" i="4"/>
  <c r="J3736" i="4"/>
  <c r="J5323" i="4"/>
  <c r="J6915" i="4"/>
  <c r="J816" i="4"/>
  <c r="J557" i="4"/>
  <c r="J5653" i="4"/>
  <c r="J5970" i="4"/>
  <c r="J7140" i="4"/>
  <c r="J6451" i="4"/>
  <c r="J103" i="4"/>
  <c r="J6793" i="4"/>
  <c r="J6724" i="4"/>
  <c r="J6628" i="4"/>
  <c r="J6629" i="4"/>
  <c r="J7739" i="4"/>
  <c r="J7344" i="4"/>
  <c r="J7663" i="4"/>
  <c r="J7710" i="4"/>
  <c r="J4986" i="4"/>
  <c r="J4308" i="4"/>
  <c r="J6176" i="4"/>
  <c r="J7036" i="4"/>
  <c r="J6355" i="4"/>
  <c r="J5214" i="4"/>
  <c r="J269" i="4"/>
  <c r="J1128" i="4"/>
  <c r="J2871" i="4"/>
  <c r="J558" i="4"/>
  <c r="J6916" i="4"/>
  <c r="J1622" i="4"/>
  <c r="J7094" i="4"/>
  <c r="J6794" i="4"/>
  <c r="J3737" i="4"/>
  <c r="J7037" i="4"/>
  <c r="J7440" i="4"/>
  <c r="J7540" i="4"/>
  <c r="J7095" i="4"/>
  <c r="J7345" i="4"/>
  <c r="J6630" i="4"/>
  <c r="J7346" i="4"/>
  <c r="J559" i="4"/>
  <c r="J7141" i="4"/>
  <c r="J5971" i="4"/>
  <c r="J7193" i="4"/>
  <c r="J3738" i="4"/>
  <c r="J7194" i="4"/>
  <c r="J7301" i="4"/>
  <c r="J3547" i="4"/>
  <c r="J7096" i="4"/>
  <c r="J6078" i="4"/>
  <c r="J1129" i="4"/>
  <c r="J3225" i="4"/>
  <c r="J2144" i="4"/>
  <c r="J1804" i="4"/>
  <c r="J2689" i="4"/>
  <c r="J1959" i="4"/>
  <c r="J817" i="4"/>
  <c r="J1288" i="4"/>
  <c r="J1130" i="4"/>
  <c r="J1623" i="4"/>
  <c r="J6356" i="4"/>
  <c r="J6271" i="4"/>
  <c r="J1464" i="4"/>
  <c r="J6452" i="4"/>
  <c r="J5654" i="4"/>
  <c r="J2145" i="4"/>
  <c r="J6725" i="4"/>
  <c r="J6726" i="4"/>
  <c r="J6357" i="4"/>
  <c r="J1805" i="4"/>
  <c r="J1806" i="4"/>
  <c r="J5433" i="4"/>
  <c r="J1960" i="4"/>
  <c r="J7397" i="4"/>
  <c r="J3226" i="4"/>
  <c r="J3739" i="4"/>
  <c r="J4447" i="4"/>
  <c r="J4987" i="4"/>
  <c r="J4870" i="4"/>
  <c r="J2872" i="4"/>
  <c r="J818" i="4"/>
  <c r="J3052" i="4"/>
  <c r="J455" i="4"/>
  <c r="J560" i="4"/>
  <c r="J7302" i="4"/>
  <c r="J3740" i="4"/>
  <c r="J7441" i="4"/>
  <c r="J7664" i="4"/>
  <c r="J6358" i="4"/>
  <c r="J3741" i="4"/>
  <c r="J3548" i="4"/>
  <c r="J6079" i="4"/>
  <c r="J7729" i="4"/>
  <c r="J3886" i="4"/>
  <c r="J5655" i="4"/>
  <c r="J2514" i="4"/>
  <c r="J3383" i="4"/>
  <c r="J5656" i="4"/>
  <c r="J6453" i="4"/>
  <c r="J3384" i="4"/>
  <c r="J964" i="4"/>
  <c r="J561" i="4"/>
  <c r="J965" i="4"/>
  <c r="J1624" i="4"/>
  <c r="J2690" i="4"/>
  <c r="J456" i="4"/>
  <c r="J5766" i="4"/>
  <c r="J3887" i="4"/>
  <c r="J4871" i="4"/>
  <c r="J3742" i="4"/>
  <c r="J6177" i="4"/>
  <c r="J2146" i="4"/>
  <c r="J1289" i="4"/>
  <c r="J562" i="4"/>
  <c r="J6631" i="4"/>
  <c r="J4027" i="4"/>
  <c r="J5096" i="4"/>
  <c r="J6454" i="4"/>
  <c r="J6178" i="4"/>
  <c r="J6359" i="4"/>
  <c r="J5767" i="4"/>
  <c r="J2691" i="4"/>
  <c r="J4872" i="4"/>
  <c r="J5768" i="4"/>
  <c r="J1465" i="4"/>
  <c r="J4028" i="4"/>
  <c r="J7038" i="4"/>
  <c r="J3549" i="4"/>
  <c r="J4988" i="4"/>
  <c r="J2873" i="4"/>
  <c r="J1807" i="4"/>
  <c r="J2692" i="4"/>
  <c r="J3385" i="4"/>
  <c r="J5868" i="4"/>
  <c r="J1961" i="4"/>
  <c r="J1290" i="4"/>
  <c r="J3888" i="4"/>
  <c r="J4448" i="4"/>
  <c r="J1962" i="4"/>
  <c r="J2874" i="4"/>
  <c r="J5324" i="4"/>
  <c r="J6855" i="4"/>
  <c r="J5215" i="4"/>
  <c r="J4449" i="4"/>
  <c r="J6455" i="4"/>
  <c r="J6360" i="4"/>
  <c r="J563" i="4"/>
  <c r="J3743" i="4"/>
  <c r="J270" i="4"/>
  <c r="J688" i="4"/>
  <c r="J966" i="4"/>
  <c r="J5325" i="4"/>
  <c r="J967" i="4"/>
  <c r="J5972" i="4"/>
  <c r="J457" i="4"/>
  <c r="J4989" i="4"/>
  <c r="J4450" i="4"/>
  <c r="J3744" i="4"/>
  <c r="J819" i="4"/>
  <c r="J968" i="4"/>
  <c r="J1466" i="4"/>
  <c r="J1291" i="4"/>
  <c r="J5869" i="4"/>
  <c r="J1963" i="4"/>
  <c r="J3386" i="4"/>
  <c r="J2875" i="4"/>
  <c r="J5434" i="4"/>
  <c r="J4597" i="4"/>
  <c r="J4721" i="4"/>
  <c r="J6550" i="4"/>
  <c r="J3745" i="4"/>
  <c r="J969" i="4"/>
  <c r="J6727" i="4"/>
  <c r="J4176" i="4"/>
  <c r="J3550" i="4"/>
  <c r="J7627" i="4"/>
  <c r="J1625" i="4"/>
  <c r="J5973" i="4"/>
  <c r="J4309" i="4"/>
  <c r="J5870" i="4"/>
  <c r="J6456" i="4"/>
  <c r="J4598" i="4"/>
  <c r="J1467" i="4"/>
  <c r="J564" i="4"/>
  <c r="J2147" i="4"/>
  <c r="J6917" i="4"/>
  <c r="J2693" i="4"/>
  <c r="J7246" i="4"/>
  <c r="J4990" i="4"/>
  <c r="J7398" i="4"/>
  <c r="J6728" i="4"/>
  <c r="J4873" i="4"/>
  <c r="J2515" i="4"/>
  <c r="J2694" i="4"/>
  <c r="J7195" i="4"/>
  <c r="J3053" i="4"/>
  <c r="J6729" i="4"/>
  <c r="J5974" i="4"/>
  <c r="J2695" i="4"/>
  <c r="J6795" i="4"/>
  <c r="J2876" i="4"/>
  <c r="J7303" i="4"/>
  <c r="J7247" i="4"/>
  <c r="J6457" i="4"/>
  <c r="J6856" i="4"/>
  <c r="J6857" i="4"/>
  <c r="J3387" i="4"/>
  <c r="J1292" i="4"/>
  <c r="J3889" i="4"/>
  <c r="J5871" i="4"/>
  <c r="J7347" i="4"/>
  <c r="J1808" i="4"/>
  <c r="J4177" i="4"/>
  <c r="J4029" i="4"/>
  <c r="J5216" i="4"/>
  <c r="J3227" i="4"/>
  <c r="J4030" i="4"/>
  <c r="J3388" i="4"/>
  <c r="J4991" i="4"/>
  <c r="J1626" i="4"/>
  <c r="J1627" i="4"/>
  <c r="J4451" i="4"/>
  <c r="J4452" i="4"/>
  <c r="J4722" i="4"/>
  <c r="J5097" i="4"/>
  <c r="J4178" i="4"/>
  <c r="J4310" i="4"/>
  <c r="J3890" i="4"/>
  <c r="J5217" i="4"/>
  <c r="J2877" i="4"/>
  <c r="J4453" i="4"/>
  <c r="J5326" i="4"/>
  <c r="J6632" i="4"/>
  <c r="J2516" i="4"/>
  <c r="J820" i="4"/>
  <c r="J4992" i="4"/>
  <c r="J4599" i="4"/>
  <c r="J4993" i="4"/>
  <c r="J4454" i="4"/>
  <c r="J2696" i="4"/>
  <c r="J5218" i="4"/>
  <c r="J1809" i="4"/>
  <c r="J2697" i="4"/>
  <c r="J4311" i="4"/>
  <c r="J6361" i="4"/>
  <c r="J6918" i="4"/>
  <c r="J6272" i="4"/>
  <c r="J6179" i="4"/>
  <c r="J6362" i="4"/>
  <c r="J6458" i="4"/>
  <c r="J5975" i="4"/>
  <c r="J1131" i="4"/>
  <c r="J271" i="4"/>
  <c r="J6273" i="4"/>
  <c r="J1628" i="4"/>
  <c r="J458" i="4"/>
  <c r="J1810" i="4"/>
  <c r="J689" i="4"/>
  <c r="J2878" i="4"/>
  <c r="J690" i="4"/>
  <c r="J970" i="4"/>
  <c r="J3389" i="4"/>
  <c r="J4723" i="4"/>
  <c r="J4994" i="4"/>
  <c r="J691" i="4"/>
  <c r="J1132" i="4"/>
  <c r="J359" i="4"/>
  <c r="J821" i="4"/>
  <c r="J6978" i="4"/>
  <c r="J2337" i="4"/>
  <c r="J4724" i="4"/>
  <c r="J1811" i="4"/>
  <c r="J4312" i="4"/>
  <c r="J4995" i="4"/>
  <c r="J4725" i="4"/>
  <c r="J2517" i="4"/>
  <c r="J3228" i="4"/>
  <c r="J3551" i="4"/>
  <c r="J3054" i="4"/>
  <c r="J6080" i="4"/>
  <c r="J5098" i="4"/>
  <c r="J4874" i="4"/>
  <c r="J7348" i="4"/>
  <c r="J4996" i="4"/>
  <c r="J971" i="4"/>
  <c r="J1964" i="4"/>
  <c r="J5657" i="4"/>
  <c r="J360" i="4"/>
  <c r="J2338" i="4"/>
  <c r="J4726" i="4"/>
  <c r="J2698" i="4"/>
  <c r="J2699" i="4"/>
  <c r="J1629" i="4"/>
  <c r="J2879" i="4"/>
  <c r="J3746" i="4"/>
  <c r="J4455" i="4"/>
  <c r="J5435" i="4"/>
  <c r="J5976" i="4"/>
  <c r="J6180" i="4"/>
  <c r="J2339" i="4"/>
  <c r="J5658" i="4"/>
  <c r="J3552" i="4"/>
  <c r="J272" i="4"/>
  <c r="J5219" i="4"/>
  <c r="J2880" i="4"/>
  <c r="J4179" i="4"/>
  <c r="J5099" i="4"/>
  <c r="J3229" i="4"/>
  <c r="J6181" i="4"/>
  <c r="J6979" i="4"/>
  <c r="J2340" i="4"/>
  <c r="J1630" i="4"/>
  <c r="J2881" i="4"/>
  <c r="J2518" i="4"/>
  <c r="J5327" i="4"/>
  <c r="J3055" i="4"/>
  <c r="J4456" i="4"/>
  <c r="J972" i="4"/>
  <c r="J3747" i="4"/>
  <c r="J2882" i="4"/>
  <c r="J565" i="4"/>
  <c r="J3230" i="4"/>
  <c r="J4457" i="4"/>
  <c r="J6459" i="4"/>
  <c r="J2148" i="4"/>
  <c r="J4600" i="4"/>
  <c r="J5328" i="4"/>
  <c r="J4458" i="4"/>
  <c r="J5100" i="4"/>
  <c r="J1631" i="4"/>
  <c r="J5436" i="4"/>
  <c r="J7142" i="4"/>
  <c r="J198" i="4"/>
  <c r="J6274" i="4"/>
  <c r="J6363" i="4"/>
  <c r="J3891" i="4"/>
  <c r="J2149" i="4"/>
  <c r="J1632" i="4"/>
  <c r="J2883" i="4"/>
  <c r="J5977" i="4"/>
  <c r="J3553" i="4"/>
  <c r="J1965" i="4"/>
  <c r="J6081" i="4"/>
  <c r="J4313" i="4"/>
  <c r="J5872" i="4"/>
  <c r="J273" i="4"/>
  <c r="J5659" i="4"/>
  <c r="J4601" i="4"/>
  <c r="J1293" i="4"/>
  <c r="J6460" i="4"/>
  <c r="J6858" i="4"/>
  <c r="J6551" i="4"/>
  <c r="J4727" i="4"/>
  <c r="J6796" i="4"/>
  <c r="J5978" i="4"/>
  <c r="J5329" i="4"/>
  <c r="J6730" i="4"/>
  <c r="J6919" i="4"/>
  <c r="J7605" i="4"/>
  <c r="J3892" i="4"/>
  <c r="J973" i="4"/>
  <c r="J5437" i="4"/>
  <c r="J3893" i="4"/>
  <c r="J5979" i="4"/>
  <c r="J5438" i="4"/>
  <c r="J3894" i="4"/>
  <c r="J3895" i="4"/>
  <c r="J5980" i="4"/>
  <c r="J5556" i="4"/>
  <c r="J4875" i="4"/>
  <c r="J5660" i="4"/>
  <c r="J2341" i="4"/>
  <c r="J4459" i="4"/>
  <c r="J5873" i="4"/>
  <c r="J4602" i="4"/>
  <c r="J4876" i="4"/>
  <c r="J4997" i="4"/>
  <c r="J5661" i="4"/>
  <c r="J2342" i="4"/>
  <c r="J199" i="4"/>
  <c r="J5662" i="4"/>
  <c r="J5769" i="4"/>
  <c r="J6182" i="4"/>
  <c r="J5439" i="4"/>
  <c r="J5330" i="4"/>
  <c r="J2343" i="4"/>
  <c r="J5874" i="4"/>
  <c r="J5875" i="4"/>
  <c r="J4728" i="4"/>
  <c r="J2344" i="4"/>
  <c r="J6461" i="4"/>
  <c r="J1133" i="4"/>
  <c r="J5663" i="4"/>
  <c r="J4314" i="4"/>
  <c r="J2345" i="4"/>
  <c r="J3748" i="4"/>
  <c r="J566" i="4"/>
  <c r="J567" i="4"/>
  <c r="J2346" i="4"/>
  <c r="J1294" i="4"/>
  <c r="J1812" i="4"/>
  <c r="J2700" i="4"/>
  <c r="J274" i="4"/>
  <c r="J974" i="4"/>
  <c r="J2347" i="4"/>
  <c r="J1633" i="4"/>
  <c r="J2519" i="4"/>
  <c r="J4603" i="4"/>
  <c r="J2520" i="4"/>
  <c r="J3896" i="4"/>
  <c r="J459" i="4"/>
  <c r="J822" i="4"/>
  <c r="J2884" i="4"/>
  <c r="J2885" i="4"/>
  <c r="J1634" i="4"/>
  <c r="J1468" i="4"/>
  <c r="J975" i="4"/>
  <c r="J7484" i="4"/>
  <c r="J3554" i="4"/>
  <c r="J3231" i="4"/>
  <c r="J2150" i="4"/>
  <c r="J6462" i="4"/>
  <c r="J5331" i="4"/>
  <c r="J5557" i="4"/>
  <c r="J7349" i="4"/>
  <c r="J7143" i="4"/>
  <c r="J7039" i="4"/>
  <c r="J6633" i="4"/>
  <c r="J5876" i="4"/>
  <c r="J6463" i="4"/>
  <c r="J6731" i="4"/>
  <c r="J6980" i="4"/>
  <c r="J6732" i="4"/>
  <c r="J6797" i="4"/>
  <c r="J2521" i="4"/>
  <c r="J3555" i="4"/>
  <c r="J5981" i="4"/>
  <c r="J692" i="4"/>
  <c r="J7399" i="4"/>
  <c r="J3897" i="4"/>
  <c r="J2151" i="4"/>
  <c r="J1295" i="4"/>
  <c r="J4180" i="4"/>
  <c r="J3232" i="4"/>
  <c r="J1966" i="4"/>
  <c r="J6859" i="4"/>
  <c r="J7144" i="4"/>
  <c r="J2152" i="4"/>
  <c r="J6464" i="4"/>
  <c r="J4604" i="4"/>
  <c r="J1296" i="4"/>
  <c r="J3749" i="4"/>
  <c r="J2522" i="4"/>
  <c r="J7572" i="4"/>
  <c r="J1813" i="4"/>
  <c r="J6082" i="4"/>
  <c r="J460" i="4"/>
  <c r="J5558" i="4"/>
  <c r="J3056" i="4"/>
  <c r="J5664" i="4"/>
  <c r="J2886" i="4"/>
  <c r="J1635" i="4"/>
  <c r="J2701" i="4"/>
  <c r="J1469" i="4"/>
  <c r="J568" i="4"/>
  <c r="J6798" i="4"/>
  <c r="J976" i="4"/>
  <c r="J2348" i="4"/>
  <c r="J6920" i="4"/>
  <c r="J6921" i="4"/>
  <c r="J6922" i="4"/>
  <c r="J977" i="4"/>
  <c r="J2523" i="4"/>
  <c r="J978" i="4"/>
  <c r="J2524" i="4"/>
  <c r="J1297" i="4"/>
  <c r="J2349" i="4"/>
  <c r="J2153" i="4"/>
  <c r="J7040" i="4"/>
  <c r="J6183" i="4"/>
  <c r="J3390" i="4"/>
  <c r="J693" i="4"/>
  <c r="J3556" i="4"/>
  <c r="J4729" i="4"/>
  <c r="J7442" i="4"/>
  <c r="J979" i="4"/>
  <c r="J2154" i="4"/>
  <c r="J823" i="4"/>
  <c r="J3391" i="4"/>
  <c r="J2887" i="4"/>
  <c r="J1636" i="4"/>
  <c r="J3750" i="4"/>
  <c r="J1470" i="4"/>
  <c r="J6465" i="4"/>
  <c r="J6364" i="4"/>
  <c r="J1814" i="4"/>
  <c r="J4605" i="4"/>
  <c r="J1134" i="4"/>
  <c r="J1967" i="4"/>
  <c r="J275" i="4"/>
  <c r="J200" i="4"/>
  <c r="J694" i="4"/>
  <c r="J361" i="4"/>
  <c r="J2155" i="4"/>
  <c r="J1815" i="4"/>
  <c r="J7196" i="4"/>
  <c r="J7443" i="4"/>
  <c r="J6981" i="4"/>
  <c r="J7350" i="4"/>
  <c r="J6860" i="4"/>
  <c r="J4606" i="4"/>
  <c r="J3057" i="4"/>
  <c r="J6466" i="4"/>
  <c r="J5665" i="4"/>
  <c r="J6184" i="4"/>
  <c r="J2525" i="4"/>
  <c r="J3557" i="4"/>
  <c r="J5770" i="4"/>
  <c r="J6552" i="4"/>
  <c r="J5101" i="4"/>
  <c r="J6185" i="4"/>
  <c r="J5440" i="4"/>
  <c r="J4460" i="4"/>
  <c r="J6634" i="4"/>
  <c r="J1816" i="4"/>
  <c r="J5877" i="4"/>
  <c r="J2350" i="4"/>
  <c r="J4998" i="4"/>
  <c r="J1135" i="4"/>
  <c r="J7248" i="4"/>
  <c r="J5441" i="4"/>
  <c r="J2526" i="4"/>
  <c r="J147" i="4"/>
  <c r="J7249" i="4"/>
  <c r="J362" i="4"/>
  <c r="J104" i="4"/>
  <c r="J569" i="4"/>
  <c r="J1136" i="4"/>
  <c r="J695" i="4"/>
  <c r="J2888" i="4"/>
  <c r="J5332" i="4"/>
  <c r="J6982" i="4"/>
  <c r="J6083" i="4"/>
  <c r="J3898" i="4"/>
  <c r="J696" i="4"/>
  <c r="J363" i="4"/>
  <c r="J2889" i="4"/>
  <c r="J4877" i="4"/>
  <c r="J1137" i="4"/>
  <c r="J1471" i="4"/>
  <c r="J980" i="4"/>
  <c r="J2702" i="4"/>
  <c r="J2527" i="4"/>
  <c r="J4315" i="4"/>
  <c r="J2528" i="4"/>
  <c r="J697" i="4"/>
  <c r="J5220" i="4"/>
  <c r="J5333" i="4"/>
  <c r="J5559" i="4"/>
  <c r="J4730" i="4"/>
  <c r="J5560" i="4"/>
  <c r="J698" i="4"/>
  <c r="J2703" i="4"/>
  <c r="J2156" i="4"/>
  <c r="J2529" i="4"/>
  <c r="J5221" i="4"/>
  <c r="J461" i="4"/>
  <c r="J2704" i="4"/>
  <c r="J6799" i="4"/>
  <c r="J5222" i="4"/>
  <c r="J5102" i="4"/>
  <c r="J5982" i="4"/>
  <c r="J6084" i="4"/>
  <c r="J4181" i="4"/>
  <c r="J1298" i="4"/>
  <c r="J1138" i="4"/>
  <c r="J570" i="4"/>
  <c r="J699" i="4"/>
  <c r="J2157" i="4"/>
  <c r="J4182" i="4"/>
  <c r="J276" i="4"/>
  <c r="J5103" i="4"/>
  <c r="J3899" i="4"/>
  <c r="J4607" i="4"/>
  <c r="J981" i="4"/>
  <c r="J2351" i="4"/>
  <c r="J4878" i="4"/>
  <c r="J3392" i="4"/>
  <c r="J201" i="4"/>
  <c r="J571" i="4"/>
  <c r="J982" i="4"/>
  <c r="J4731" i="4"/>
  <c r="J5878" i="4"/>
  <c r="J4608" i="4"/>
  <c r="J5223" i="4"/>
  <c r="J5561" i="4"/>
  <c r="J1968" i="4"/>
  <c r="J7197" i="4"/>
  <c r="J4732" i="4"/>
  <c r="J6553" i="4"/>
  <c r="J5983" i="4"/>
  <c r="J4183" i="4"/>
  <c r="J2890" i="4"/>
  <c r="J5771" i="4"/>
  <c r="J3393" i="4"/>
  <c r="J7444" i="4"/>
  <c r="J6983" i="4"/>
  <c r="J2705" i="4"/>
  <c r="J6467" i="4"/>
  <c r="J6733" i="4"/>
  <c r="J6468" i="4"/>
  <c r="J1472" i="4"/>
  <c r="J2158" i="4"/>
  <c r="J5334" i="4"/>
  <c r="J277" i="4"/>
  <c r="J700" i="4"/>
  <c r="J824" i="4"/>
  <c r="J5104" i="4"/>
  <c r="J3233" i="4"/>
  <c r="J825" i="4"/>
  <c r="J1139" i="4"/>
  <c r="J148" i="4"/>
  <c r="J1969" i="4"/>
  <c r="J1299" i="4"/>
  <c r="J5666" i="4"/>
  <c r="J1637" i="4"/>
  <c r="J4031" i="4"/>
  <c r="J7400" i="4"/>
  <c r="J7573" i="4"/>
  <c r="J4461" i="4"/>
  <c r="J4733" i="4"/>
  <c r="J5335" i="4"/>
  <c r="J3558" i="4"/>
  <c r="J7097" i="4"/>
  <c r="J2530" i="4"/>
  <c r="J1300" i="4"/>
  <c r="J6923" i="4"/>
  <c r="J278" i="4"/>
  <c r="J1140" i="4"/>
  <c r="J983" i="4"/>
  <c r="J4734" i="4"/>
  <c r="J4999" i="4"/>
  <c r="J6924" i="4"/>
  <c r="J6984" i="4"/>
  <c r="J5224" i="4"/>
  <c r="J7041" i="4"/>
  <c r="J6554" i="4"/>
  <c r="J7145" i="4"/>
  <c r="J7606" i="4"/>
  <c r="J6734" i="4"/>
  <c r="J6635" i="4"/>
  <c r="J1301" i="4"/>
  <c r="J4735" i="4"/>
  <c r="J6555" i="4"/>
  <c r="J6186" i="4"/>
  <c r="J4879" i="4"/>
  <c r="J6985" i="4"/>
  <c r="J6187" i="4"/>
  <c r="J5562" i="4"/>
  <c r="J3394" i="4"/>
  <c r="J6735" i="4"/>
  <c r="J4609" i="4"/>
  <c r="J4032" i="4"/>
  <c r="J4184" i="4"/>
  <c r="J5879" i="4"/>
  <c r="J6736" i="4"/>
  <c r="J5667" i="4"/>
  <c r="J5442" i="4"/>
  <c r="J5105" i="4"/>
  <c r="J6737" i="4"/>
  <c r="J7401" i="4"/>
  <c r="J7198" i="4"/>
  <c r="J5225" i="4"/>
  <c r="J6636" i="4"/>
  <c r="J7351" i="4"/>
  <c r="J3058" i="4"/>
  <c r="J7199" i="4"/>
  <c r="J5106" i="4"/>
  <c r="J6925" i="4"/>
  <c r="J6469" i="4"/>
  <c r="J4185" i="4"/>
  <c r="J1817" i="4"/>
  <c r="J2531" i="4"/>
  <c r="J984" i="4"/>
  <c r="J5107" i="4"/>
  <c r="J701" i="4"/>
  <c r="J3395" i="4"/>
  <c r="J4186" i="4"/>
  <c r="J1141" i="4"/>
  <c r="J5000" i="4"/>
  <c r="J3751" i="4"/>
  <c r="J985" i="4"/>
  <c r="J202" i="4"/>
  <c r="J3900" i="4"/>
  <c r="J7402" i="4"/>
  <c r="J7042" i="4"/>
  <c r="J702" i="4"/>
  <c r="J986" i="4"/>
  <c r="J2891" i="4"/>
  <c r="J5001" i="4"/>
  <c r="J7574" i="4"/>
  <c r="J462" i="4"/>
  <c r="J1970" i="4"/>
  <c r="J3752" i="4"/>
  <c r="J2532" i="4"/>
  <c r="J1818" i="4"/>
  <c r="J572" i="4"/>
  <c r="J1302" i="4"/>
  <c r="J2159" i="4"/>
  <c r="J573" i="4"/>
  <c r="J1638" i="4"/>
  <c r="J3559" i="4"/>
  <c r="J3234" i="4"/>
  <c r="J1303" i="4"/>
  <c r="J574" i="4"/>
  <c r="J826" i="4"/>
  <c r="J4462" i="4"/>
  <c r="J3059" i="4"/>
  <c r="J987" i="4"/>
  <c r="J4463" i="4"/>
  <c r="J5226" i="4"/>
  <c r="J3901" i="4"/>
  <c r="J1473" i="4"/>
  <c r="J2352" i="4"/>
  <c r="J1142" i="4"/>
  <c r="J4316" i="4"/>
  <c r="J1304" i="4"/>
  <c r="J2353" i="4"/>
  <c r="J7575" i="4"/>
  <c r="J149" i="4"/>
  <c r="J463" i="4"/>
  <c r="J4880" i="4"/>
  <c r="J4033" i="4"/>
  <c r="J279" i="4"/>
  <c r="J5563" i="4"/>
  <c r="J1305" i="4"/>
  <c r="J5336" i="4"/>
  <c r="J1306" i="4"/>
  <c r="J4464" i="4"/>
  <c r="J2892" i="4"/>
  <c r="J3560" i="4"/>
  <c r="J4736" i="4"/>
  <c r="J280" i="4"/>
  <c r="J4881" i="4"/>
  <c r="J5564" i="4"/>
  <c r="J1143" i="4"/>
  <c r="J5668" i="4"/>
  <c r="J4465" i="4"/>
  <c r="J2160" i="4"/>
  <c r="J1971" i="4"/>
  <c r="J364" i="4"/>
  <c r="J5227" i="4"/>
  <c r="J4882" i="4"/>
  <c r="J5565" i="4"/>
  <c r="J1144" i="4"/>
  <c r="J6470" i="4"/>
  <c r="J464" i="4"/>
  <c r="J6085" i="4"/>
  <c r="J1307" i="4"/>
  <c r="J988" i="4"/>
  <c r="J4610" i="4"/>
  <c r="J5880" i="4"/>
  <c r="J5443" i="4"/>
  <c r="J5984" i="4"/>
  <c r="J2161" i="4"/>
  <c r="J465" i="4"/>
  <c r="J3235" i="4"/>
  <c r="J4187" i="4"/>
  <c r="J3236" i="4"/>
  <c r="J2893" i="4"/>
  <c r="J281" i="4"/>
  <c r="J466" i="4"/>
  <c r="J6637" i="4"/>
  <c r="J827" i="4"/>
  <c r="J828" i="4"/>
  <c r="J3396" i="4"/>
  <c r="J4466" i="4"/>
  <c r="J829" i="4"/>
  <c r="J4467" i="4"/>
  <c r="J1474" i="4"/>
  <c r="J4468" i="4"/>
  <c r="J2354" i="4"/>
  <c r="J7200" i="4"/>
  <c r="J2894" i="4"/>
  <c r="J6556" i="4"/>
  <c r="J5881" i="4"/>
  <c r="J4737" i="4"/>
  <c r="J575" i="4"/>
  <c r="J282" i="4"/>
  <c r="J1475" i="4"/>
  <c r="J5108" i="4"/>
  <c r="J4188" i="4"/>
  <c r="J1639" i="4"/>
  <c r="J1819" i="4"/>
  <c r="J203" i="4"/>
  <c r="J2706" i="4"/>
  <c r="J365" i="4"/>
  <c r="J61" i="4"/>
  <c r="J2162" i="4"/>
  <c r="J5228" i="4"/>
  <c r="J5109" i="4"/>
  <c r="J6275" i="4"/>
  <c r="J6738" i="4"/>
  <c r="J1476" i="4"/>
  <c r="J5110" i="4"/>
  <c r="J1477" i="4"/>
  <c r="J1308" i="4"/>
  <c r="J1640" i="4"/>
  <c r="J2895" i="4"/>
  <c r="J2707" i="4"/>
  <c r="J830" i="4"/>
  <c r="J6276" i="4"/>
  <c r="J5337" i="4"/>
  <c r="J1972" i="4"/>
  <c r="J7201" i="4"/>
  <c r="J6471" i="4"/>
  <c r="J6986" i="4"/>
  <c r="J6800" i="4"/>
  <c r="J5882" i="4"/>
  <c r="J2896" i="4"/>
  <c r="J6188" i="4"/>
  <c r="J7740" i="4"/>
  <c r="J2708" i="4"/>
  <c r="J6987" i="4"/>
  <c r="J1478" i="4"/>
  <c r="J6277" i="4"/>
  <c r="J1145" i="4"/>
  <c r="J5883" i="4"/>
  <c r="J3060" i="4"/>
  <c r="J1973" i="4"/>
  <c r="J1641" i="4"/>
  <c r="J2163" i="4"/>
  <c r="J204" i="4"/>
  <c r="J2164" i="4"/>
  <c r="J5338" i="4"/>
  <c r="J4738" i="4"/>
  <c r="J5884" i="4"/>
  <c r="J4883" i="4"/>
  <c r="J2355" i="4"/>
  <c r="J2165" i="4"/>
  <c r="J4611" i="4"/>
  <c r="J5339" i="4"/>
  <c r="J576" i="4"/>
  <c r="J205" i="4"/>
  <c r="J3061" i="4"/>
  <c r="J2897" i="4"/>
  <c r="J5444" i="4"/>
  <c r="J467" i="4"/>
  <c r="J77" i="4"/>
  <c r="J1974" i="4"/>
  <c r="J1642" i="4"/>
  <c r="J2356" i="4"/>
  <c r="J468" i="4"/>
  <c r="J5002" i="4"/>
  <c r="J7202" i="4"/>
  <c r="J5885" i="4"/>
  <c r="J5985" i="4"/>
  <c r="J4469" i="4"/>
  <c r="J4189" i="4"/>
  <c r="J1146" i="4"/>
  <c r="J150" i="4"/>
  <c r="J2533" i="4"/>
  <c r="J1643" i="4"/>
  <c r="J3753" i="4"/>
  <c r="J206" i="4"/>
  <c r="J1479" i="4"/>
  <c r="J4190" i="4"/>
  <c r="J2534" i="4"/>
  <c r="J1480" i="4"/>
  <c r="J2709" i="4"/>
  <c r="J3397" i="4"/>
  <c r="J4034" i="4"/>
  <c r="J6086" i="4"/>
  <c r="J1975" i="4"/>
  <c r="J6365" i="4"/>
  <c r="J3902" i="4"/>
  <c r="J3561" i="4"/>
  <c r="J4470" i="4"/>
  <c r="J5669" i="4"/>
  <c r="J5986" i="4"/>
  <c r="J5886" i="4"/>
  <c r="J207" i="4"/>
  <c r="J4035" i="4"/>
  <c r="J6472" i="4"/>
  <c r="J5772" i="4"/>
  <c r="J5229" i="4"/>
  <c r="J6366" i="4"/>
  <c r="J4739" i="4"/>
  <c r="J6087" i="4"/>
  <c r="J3062" i="4"/>
  <c r="J4036" i="4"/>
  <c r="J6367" i="4"/>
  <c r="J4037" i="4"/>
  <c r="J2535" i="4"/>
  <c r="J1309" i="4"/>
  <c r="J5111" i="4"/>
  <c r="J5230" i="4"/>
  <c r="J3237" i="4"/>
  <c r="J6368" i="4"/>
  <c r="J5003" i="4"/>
  <c r="J3063" i="4"/>
  <c r="J4612" i="4"/>
  <c r="J5566" i="4"/>
  <c r="J5112" i="4"/>
  <c r="J5340" i="4"/>
  <c r="J4740" i="4"/>
  <c r="J4191" i="4"/>
  <c r="J3238" i="4"/>
  <c r="J1820" i="4"/>
  <c r="J5887" i="4"/>
  <c r="J5773" i="4"/>
  <c r="J5445" i="4"/>
  <c r="J1147" i="4"/>
  <c r="J4192" i="4"/>
  <c r="J7741" i="4"/>
  <c r="J469" i="4"/>
  <c r="J4471" i="4"/>
  <c r="J2710" i="4"/>
  <c r="J989" i="4"/>
  <c r="J577" i="4"/>
  <c r="J2711" i="4"/>
  <c r="J1644" i="4"/>
  <c r="J2898" i="4"/>
  <c r="J3903" i="4"/>
  <c r="J2712" i="4"/>
  <c r="J3562" i="4"/>
  <c r="J2713" i="4"/>
  <c r="J1481" i="4"/>
  <c r="J5341" i="4"/>
  <c r="J1148" i="4"/>
  <c r="J4472" i="4"/>
  <c r="J470" i="4"/>
  <c r="J2357" i="4"/>
  <c r="J4317" i="4"/>
  <c r="J4741" i="4"/>
  <c r="J4318" i="4"/>
  <c r="J105" i="4"/>
  <c r="J1482" i="4"/>
  <c r="J3563" i="4"/>
  <c r="J5113" i="4"/>
  <c r="J4884" i="4"/>
  <c r="J5231" i="4"/>
  <c r="J2166" i="4"/>
  <c r="J106" i="4"/>
  <c r="J1310" i="4"/>
  <c r="J831" i="4"/>
  <c r="J1645" i="4"/>
  <c r="J990" i="4"/>
  <c r="J991" i="4"/>
  <c r="J5232" i="4"/>
  <c r="J6088" i="4"/>
  <c r="J4613" i="4"/>
  <c r="J5774" i="4"/>
  <c r="J7485" i="4"/>
  <c r="J5446" i="4"/>
  <c r="J992" i="4"/>
  <c r="J6988" i="4"/>
  <c r="J7098" i="4"/>
  <c r="J3904" i="4"/>
  <c r="J4614" i="4"/>
  <c r="J6089" i="4"/>
  <c r="J6090" i="4"/>
  <c r="J3398" i="4"/>
  <c r="J4473" i="4"/>
  <c r="J7304" i="4"/>
  <c r="J4615" i="4"/>
  <c r="J6861" i="4"/>
  <c r="J6473" i="4"/>
  <c r="J5987" i="4"/>
  <c r="J2536" i="4"/>
  <c r="J4742" i="4"/>
  <c r="J4193" i="4"/>
  <c r="J5888" i="4"/>
  <c r="J832" i="4"/>
  <c r="J1976" i="4"/>
  <c r="J833" i="4"/>
  <c r="J5342" i="4"/>
  <c r="J5889" i="4"/>
  <c r="J3754" i="4"/>
  <c r="J1149" i="4"/>
  <c r="J4885" i="4"/>
  <c r="J1311" i="4"/>
  <c r="J2537" i="4"/>
  <c r="J4038" i="4"/>
  <c r="J6189" i="4"/>
  <c r="J2538" i="4"/>
  <c r="J78" i="4"/>
  <c r="J1312" i="4"/>
  <c r="J3064" i="4"/>
  <c r="J3065" i="4"/>
  <c r="J2899" i="4"/>
  <c r="J993" i="4"/>
  <c r="J208" i="4"/>
  <c r="J1313" i="4"/>
  <c r="J703" i="4"/>
  <c r="J5343" i="4"/>
  <c r="J4886" i="4"/>
  <c r="J6091" i="4"/>
  <c r="J6369" i="4"/>
  <c r="J3905" i="4"/>
  <c r="J1150" i="4"/>
  <c r="J3564" i="4"/>
  <c r="J834" i="4"/>
  <c r="J5447" i="4"/>
  <c r="J994" i="4"/>
  <c r="J366" i="4"/>
  <c r="J995" i="4"/>
  <c r="J7693" i="4"/>
  <c r="J3399" i="4"/>
  <c r="J3755" i="4"/>
  <c r="J3906" i="4"/>
  <c r="J3565" i="4"/>
  <c r="J107" i="4"/>
  <c r="J2167" i="4"/>
  <c r="J1977" i="4"/>
  <c r="J5775" i="4"/>
  <c r="J7607" i="4"/>
  <c r="J4887" i="4"/>
  <c r="J471" i="4"/>
  <c r="J5448" i="4"/>
  <c r="J367" i="4"/>
  <c r="J4319" i="4"/>
  <c r="J4743" i="4"/>
  <c r="J1483" i="4"/>
  <c r="J3400" i="4"/>
  <c r="J3907" i="4"/>
  <c r="J5670" i="4"/>
  <c r="J5114" i="4"/>
  <c r="J4194" i="4"/>
  <c r="J5776" i="4"/>
  <c r="J2168" i="4"/>
  <c r="J5671" i="4"/>
  <c r="J6370" i="4"/>
  <c r="J6278" i="4"/>
  <c r="J1978" i="4"/>
  <c r="J6371" i="4"/>
  <c r="J4888" i="4"/>
  <c r="J6926" i="4"/>
  <c r="J2358" i="4"/>
  <c r="J6927" i="4"/>
  <c r="J6801" i="4"/>
  <c r="J2169" i="4"/>
  <c r="J4744" i="4"/>
  <c r="J4474" i="4"/>
  <c r="J2359" i="4"/>
  <c r="J4616" i="4"/>
  <c r="J3239" i="4"/>
  <c r="J5115" i="4"/>
  <c r="J3756" i="4"/>
  <c r="J1151" i="4"/>
  <c r="J3401" i="4"/>
  <c r="J5233" i="4"/>
  <c r="J1484" i="4"/>
  <c r="J6802" i="4"/>
  <c r="J5234" i="4"/>
  <c r="J209" i="4"/>
  <c r="J210" i="4"/>
  <c r="J283" i="4"/>
  <c r="J2900" i="4"/>
  <c r="J1821" i="4"/>
  <c r="J5116" i="4"/>
  <c r="J2170" i="4"/>
  <c r="J3757" i="4"/>
  <c r="J5004" i="4"/>
  <c r="J1979" i="4"/>
  <c r="J6474" i="4"/>
  <c r="J5117" i="4"/>
  <c r="J5672" i="4"/>
  <c r="J704" i="4"/>
  <c r="J2539" i="4"/>
  <c r="J5890" i="4"/>
  <c r="J6190" i="4"/>
  <c r="J6279" i="4"/>
  <c r="J2901" i="4"/>
  <c r="J2540" i="4"/>
  <c r="J4320" i="4"/>
  <c r="J1646" i="4"/>
  <c r="J2171" i="4"/>
  <c r="J835" i="4"/>
  <c r="J2541" i="4"/>
  <c r="J284" i="4"/>
  <c r="J4475" i="4"/>
  <c r="J6862" i="4"/>
  <c r="J5988" i="4"/>
  <c r="J3240" i="4"/>
  <c r="J7445" i="4"/>
  <c r="J7446" i="4"/>
  <c r="J7043" i="4"/>
  <c r="J7447" i="4"/>
  <c r="J3066" i="4"/>
  <c r="J4321" i="4"/>
  <c r="J7044" i="4"/>
  <c r="J7448" i="4"/>
  <c r="J7045" i="4"/>
  <c r="J7449" i="4"/>
  <c r="J5118" i="4"/>
  <c r="J7486" i="4"/>
  <c r="J7250" i="4"/>
  <c r="J3758" i="4"/>
  <c r="J1647" i="4"/>
  <c r="J2542" i="4"/>
  <c r="J4476" i="4"/>
  <c r="J1314" i="4"/>
  <c r="J2902" i="4"/>
  <c r="J1485" i="4"/>
  <c r="J6475" i="4"/>
  <c r="J6092" i="4"/>
  <c r="J6739" i="4"/>
  <c r="J1980" i="4"/>
  <c r="J6638" i="4"/>
  <c r="J6557" i="4"/>
  <c r="J5673" i="4"/>
  <c r="J6558" i="4"/>
  <c r="J3759" i="4"/>
  <c r="J1486" i="4"/>
  <c r="J79" i="4"/>
  <c r="J6863" i="4"/>
  <c r="J2172" i="4"/>
  <c r="J2714" i="4"/>
  <c r="J2173" i="4"/>
  <c r="J368" i="4"/>
  <c r="J578" i="4"/>
  <c r="J2903" i="4"/>
  <c r="J2360" i="4"/>
  <c r="J996" i="4"/>
  <c r="J4889" i="4"/>
  <c r="J1648" i="4"/>
  <c r="J4039" i="4"/>
  <c r="J1981" i="4"/>
  <c r="J3566" i="4"/>
  <c r="J4890" i="4"/>
  <c r="J4617" i="4"/>
  <c r="J4195" i="4"/>
  <c r="J4745" i="4"/>
  <c r="J5449" i="4"/>
  <c r="J1487" i="4"/>
  <c r="J5235" i="4"/>
  <c r="J1982" i="4"/>
  <c r="J5989" i="4"/>
  <c r="J6280" i="4"/>
  <c r="J1488" i="4"/>
  <c r="J3067" i="4"/>
  <c r="J3908" i="4"/>
  <c r="J2361" i="4"/>
  <c r="J4477" i="4"/>
  <c r="J4478" i="4"/>
  <c r="J2904" i="4"/>
  <c r="J46" i="4"/>
  <c r="J4040" i="4"/>
  <c r="J47" i="4"/>
  <c r="J4322" i="4"/>
  <c r="J579" i="4"/>
  <c r="J4041" i="4"/>
  <c r="J4891" i="4"/>
  <c r="J997" i="4"/>
  <c r="J285" i="4"/>
  <c r="J580" i="4"/>
  <c r="J472" i="4"/>
  <c r="J6989" i="4"/>
  <c r="J836" i="4"/>
  <c r="J4323" i="4"/>
  <c r="J1822" i="4"/>
  <c r="J5450" i="4"/>
  <c r="J5451" i="4"/>
  <c r="J4042" i="4"/>
  <c r="J2362" i="4"/>
  <c r="J4479" i="4"/>
  <c r="J3909" i="4"/>
  <c r="J473" i="4"/>
  <c r="J998" i="4"/>
  <c r="J837" i="4"/>
  <c r="J5005" i="4"/>
  <c r="J5344" i="4"/>
  <c r="J3068" i="4"/>
  <c r="J5006" i="4"/>
  <c r="J3069" i="4"/>
  <c r="J1489" i="4"/>
  <c r="J4746" i="4"/>
  <c r="J4196" i="4"/>
  <c r="J3910" i="4"/>
  <c r="J4892" i="4"/>
  <c r="J5452" i="4"/>
  <c r="J5119" i="4"/>
  <c r="J838" i="4"/>
  <c r="J839" i="4"/>
  <c r="J3241" i="4"/>
  <c r="J3070" i="4"/>
  <c r="J1649" i="4"/>
  <c r="J5453" i="4"/>
  <c r="J5236" i="4"/>
  <c r="J2543" i="4"/>
  <c r="J840" i="4"/>
  <c r="J1152" i="4"/>
  <c r="J5990" i="4"/>
  <c r="J705" i="4"/>
  <c r="J2174" i="4"/>
  <c r="J286" i="4"/>
  <c r="J999" i="4"/>
  <c r="J4043" i="4"/>
  <c r="J1823" i="4"/>
  <c r="J287" i="4"/>
  <c r="J211" i="4"/>
  <c r="J1000" i="4"/>
  <c r="J288" i="4"/>
  <c r="J5120" i="4"/>
  <c r="J581" i="4"/>
  <c r="J7628" i="4"/>
  <c r="J1650" i="4"/>
  <c r="J369" i="4"/>
  <c r="J1824" i="4"/>
  <c r="J2175" i="4"/>
  <c r="J3760" i="4"/>
  <c r="J6191" i="4"/>
  <c r="J3402" i="4"/>
  <c r="J1983" i="4"/>
  <c r="J2905" i="4"/>
  <c r="J4324" i="4"/>
  <c r="J474" i="4"/>
  <c r="J475" i="4"/>
  <c r="J2544" i="4"/>
  <c r="J3567" i="4"/>
  <c r="J7146" i="4"/>
  <c r="J6990" i="4"/>
  <c r="J7305" i="4"/>
  <c r="J2715" i="4"/>
  <c r="J7147" i="4"/>
  <c r="J2363" i="4"/>
  <c r="J3242" i="4"/>
  <c r="J6281" i="4"/>
  <c r="J4044" i="4"/>
  <c r="J4325" i="4"/>
  <c r="J2364" i="4"/>
  <c r="J3761" i="4"/>
  <c r="J6476" i="4"/>
  <c r="J6372" i="4"/>
  <c r="J4326" i="4"/>
  <c r="J4327" i="4"/>
  <c r="J5891" i="4"/>
  <c r="J6373" i="4"/>
  <c r="J5991" i="4"/>
  <c r="J6374" i="4"/>
  <c r="J5007" i="4"/>
  <c r="J6282" i="4"/>
  <c r="J1490" i="4"/>
  <c r="J841" i="4"/>
  <c r="J5992" i="4"/>
  <c r="J3071" i="4"/>
  <c r="J1491" i="4"/>
  <c r="J25" i="4"/>
  <c r="J3568" i="4"/>
  <c r="J4480" i="4"/>
  <c r="J4481" i="4"/>
  <c r="J2365" i="4"/>
  <c r="J3243" i="4"/>
  <c r="J2716" i="4"/>
  <c r="J6093" i="4"/>
  <c r="J706" i="4"/>
  <c r="J6375" i="4"/>
  <c r="J707" i="4"/>
  <c r="J5993" i="4"/>
  <c r="J6094" i="4"/>
  <c r="J2545" i="4"/>
  <c r="J2366" i="4"/>
  <c r="J1984" i="4"/>
  <c r="J370" i="4"/>
  <c r="J6803" i="4"/>
  <c r="J2176" i="4"/>
  <c r="J7541" i="4"/>
  <c r="J3403" i="4"/>
  <c r="J3404" i="4"/>
  <c r="J3911" i="4"/>
  <c r="J842" i="4"/>
  <c r="J4482" i="4"/>
  <c r="J80" i="4"/>
  <c r="J3244" i="4"/>
  <c r="J151" i="4"/>
  <c r="J2906" i="4"/>
  <c r="J3762" i="4"/>
  <c r="J1985" i="4"/>
  <c r="J708" i="4"/>
  <c r="J3245" i="4"/>
  <c r="J371" i="4"/>
  <c r="J582" i="4"/>
  <c r="J1001" i="4"/>
  <c r="J1315" i="4"/>
  <c r="J1492" i="4"/>
  <c r="J2367" i="4"/>
  <c r="J7403" i="4"/>
  <c r="J7608" i="4"/>
  <c r="J3763" i="4"/>
  <c r="J2717" i="4"/>
  <c r="J5121" i="4"/>
  <c r="J3405" i="4"/>
  <c r="J1651" i="4"/>
  <c r="J7148" i="4"/>
  <c r="J2368" i="4"/>
  <c r="J5777" i="4"/>
  <c r="J1002" i="4"/>
  <c r="J2718" i="4"/>
  <c r="J3406" i="4"/>
  <c r="J7306" i="4"/>
  <c r="J4747" i="4"/>
  <c r="J2546" i="4"/>
  <c r="J5567" i="4"/>
  <c r="J6192" i="4"/>
  <c r="J4197" i="4"/>
  <c r="J2719" i="4"/>
  <c r="J1153" i="4"/>
  <c r="J1003" i="4"/>
  <c r="J2907" i="4"/>
  <c r="J1986" i="4"/>
  <c r="J1987" i="4"/>
  <c r="J709" i="4"/>
  <c r="J152" i="4"/>
  <c r="J710" i="4"/>
  <c r="J5122" i="4"/>
  <c r="J1652" i="4"/>
  <c r="J2177" i="4"/>
  <c r="J1988" i="4"/>
  <c r="J2178" i="4"/>
  <c r="J4618" i="4"/>
  <c r="J1154" i="4"/>
  <c r="J2179" i="4"/>
  <c r="J2547" i="4"/>
  <c r="J1155" i="4"/>
  <c r="J1989" i="4"/>
  <c r="J711" i="4"/>
  <c r="J2180" i="4"/>
  <c r="J4045" i="4"/>
  <c r="J5674" i="4"/>
  <c r="J2181" i="4"/>
  <c r="J6477" i="4"/>
  <c r="J4046" i="4"/>
  <c r="J3912" i="4"/>
  <c r="J3072" i="4"/>
  <c r="J4619" i="4"/>
  <c r="J2908" i="4"/>
  <c r="J3913" i="4"/>
  <c r="J4620" i="4"/>
  <c r="J3569" i="4"/>
  <c r="J3914" i="4"/>
  <c r="J1316" i="4"/>
  <c r="J4483" i="4"/>
  <c r="J4328" i="4"/>
  <c r="J712" i="4"/>
  <c r="J4198" i="4"/>
  <c r="J4047" i="4"/>
  <c r="J4484" i="4"/>
  <c r="J3764" i="4"/>
  <c r="J4199" i="4"/>
  <c r="J2548" i="4"/>
  <c r="J2182" i="4"/>
  <c r="J3073" i="4"/>
  <c r="J4048" i="4"/>
  <c r="J843" i="4"/>
  <c r="J1004" i="4"/>
  <c r="J1005" i="4"/>
  <c r="J3246" i="4"/>
  <c r="J1825" i="4"/>
  <c r="J2183" i="4"/>
  <c r="J3407" i="4"/>
  <c r="J4329" i="4"/>
  <c r="J5892" i="4"/>
  <c r="J3570" i="4"/>
  <c r="J289" i="4"/>
  <c r="J2369" i="4"/>
  <c r="J5454" i="4"/>
  <c r="J2184" i="4"/>
  <c r="J4330" i="4"/>
  <c r="J3765" i="4"/>
  <c r="J5123" i="4"/>
  <c r="J5345" i="4"/>
  <c r="J6928" i="4"/>
  <c r="J6929" i="4"/>
  <c r="J1317" i="4"/>
  <c r="J5675" i="4"/>
  <c r="J7099" i="4"/>
  <c r="J6804" i="4"/>
  <c r="J6864" i="4"/>
  <c r="J6805" i="4"/>
  <c r="J3915" i="4"/>
  <c r="J6283" i="4"/>
  <c r="J6865" i="4"/>
  <c r="J1156" i="4"/>
  <c r="J3408" i="4"/>
  <c r="J1990" i="4"/>
  <c r="J3074" i="4"/>
  <c r="J1826" i="4"/>
  <c r="J4485" i="4"/>
  <c r="J153" i="4"/>
  <c r="J3409" i="4"/>
  <c r="J583" i="4"/>
  <c r="J4621" i="4"/>
  <c r="J5568" i="4"/>
  <c r="J3916" i="4"/>
  <c r="J5008" i="4"/>
  <c r="J6866" i="4"/>
  <c r="J3766" i="4"/>
  <c r="J1991" i="4"/>
  <c r="J3075" i="4"/>
  <c r="J1157" i="4"/>
  <c r="J476" i="4"/>
  <c r="J6478" i="4"/>
  <c r="J6479" i="4"/>
  <c r="J1318" i="4"/>
  <c r="J6284" i="4"/>
  <c r="J3247" i="4"/>
  <c r="J5346" i="4"/>
  <c r="J2185" i="4"/>
  <c r="J6559" i="4"/>
  <c r="J4622" i="4"/>
  <c r="J1158" i="4"/>
  <c r="J6639" i="4"/>
  <c r="J6480" i="4"/>
  <c r="J6376" i="4"/>
  <c r="J3767" i="4"/>
  <c r="J5009" i="4"/>
  <c r="J5237" i="4"/>
  <c r="J5347" i="4"/>
  <c r="J3571" i="4"/>
  <c r="J5238" i="4"/>
  <c r="J5239" i="4"/>
  <c r="J5124" i="4"/>
  <c r="J4623" i="4"/>
  <c r="J3410" i="4"/>
  <c r="J4049" i="4"/>
  <c r="J4893" i="4"/>
  <c r="J2186" i="4"/>
  <c r="J3917" i="4"/>
  <c r="J1319" i="4"/>
  <c r="J3572" i="4"/>
  <c r="J713" i="4"/>
  <c r="J1827" i="4"/>
  <c r="J1493" i="4"/>
  <c r="J1159" i="4"/>
  <c r="J3768" i="4"/>
  <c r="J3076" i="4"/>
  <c r="J3248" i="4"/>
  <c r="J2909" i="4"/>
  <c r="J3411" i="4"/>
  <c r="J5778" i="4"/>
  <c r="J3918" i="4"/>
  <c r="J6640" i="4"/>
  <c r="J3769" i="4"/>
  <c r="J5240" i="4"/>
  <c r="J7542" i="4"/>
  <c r="J7046" i="4"/>
  <c r="J7629" i="4"/>
  <c r="J7576" i="4"/>
  <c r="J7630" i="4"/>
  <c r="J7149" i="4"/>
  <c r="J7487" i="4"/>
  <c r="J7577" i="4"/>
  <c r="J7307" i="4"/>
  <c r="J7609" i="4"/>
  <c r="J7488" i="4"/>
  <c r="J290" i="4"/>
  <c r="J4748" i="4"/>
  <c r="J7450" i="4"/>
  <c r="J6641" i="4"/>
  <c r="J6806" i="4"/>
  <c r="J1992" i="4"/>
  <c r="J6481" i="4"/>
  <c r="J7650" i="4"/>
  <c r="J6740" i="4"/>
  <c r="J7489" i="4"/>
  <c r="J7100" i="4"/>
  <c r="J7490" i="4"/>
  <c r="J7491" i="4"/>
  <c r="J7150" i="4"/>
  <c r="J7352" i="4"/>
  <c r="J7578" i="4"/>
  <c r="J7610" i="4"/>
  <c r="J7543" i="4"/>
  <c r="J6741" i="4"/>
  <c r="J7404" i="4"/>
  <c r="J7451" i="4"/>
  <c r="J6867" i="4"/>
  <c r="J7631" i="4"/>
  <c r="J7452" i="4"/>
  <c r="J7453" i="4"/>
  <c r="J7544" i="4"/>
  <c r="J4749" i="4"/>
  <c r="J7632" i="4"/>
  <c r="J6560" i="4"/>
  <c r="J7308" i="4"/>
  <c r="J7309" i="4"/>
  <c r="J7579" i="4"/>
  <c r="J6742" i="4"/>
  <c r="J7101" i="4"/>
  <c r="J7492" i="4"/>
  <c r="J7493" i="4"/>
  <c r="J7203" i="4"/>
  <c r="J7151" i="4"/>
  <c r="J7545" i="4"/>
  <c r="J7102" i="4"/>
  <c r="J7580" i="4"/>
  <c r="J5994" i="4"/>
  <c r="J7204" i="4"/>
  <c r="J7310" i="4"/>
  <c r="J7494" i="4"/>
  <c r="J6991" i="4"/>
  <c r="J7611" i="4"/>
  <c r="J7205" i="4"/>
  <c r="J7405" i="4"/>
  <c r="J7546" i="4"/>
  <c r="J7633" i="4"/>
  <c r="J7047" i="4"/>
  <c r="J7651" i="4"/>
  <c r="J7547" i="4"/>
  <c r="J7548" i="4"/>
  <c r="J7406" i="4"/>
  <c r="J7495" i="4"/>
  <c r="J2370" i="4"/>
  <c r="J6377" i="4"/>
  <c r="J7251" i="4"/>
  <c r="J7454" i="4"/>
  <c r="J7048" i="4"/>
  <c r="J1160" i="4"/>
  <c r="J1006" i="4"/>
  <c r="J477" i="4"/>
  <c r="J844" i="4"/>
  <c r="J1653" i="4"/>
  <c r="J7652" i="4"/>
  <c r="J2720" i="4"/>
  <c r="J4331" i="4"/>
  <c r="J4624" i="4"/>
  <c r="J5569" i="4"/>
  <c r="J5779" i="4"/>
  <c r="J5241" i="4"/>
  <c r="J2549" i="4"/>
  <c r="J3249" i="4"/>
  <c r="J5010" i="4"/>
  <c r="J212" i="4"/>
  <c r="J584" i="4"/>
  <c r="J1828" i="4"/>
  <c r="J585" i="4"/>
  <c r="J7711" i="4"/>
  <c r="J586" i="4"/>
  <c r="J3412" i="4"/>
  <c r="J3919" i="4"/>
  <c r="J6378" i="4"/>
  <c r="J372" i="4"/>
  <c r="J1161" i="4"/>
  <c r="J3077" i="4"/>
  <c r="J4894" i="4"/>
  <c r="J2721" i="4"/>
  <c r="J2910" i="4"/>
  <c r="J6193" i="4"/>
  <c r="J5570" i="4"/>
  <c r="J5011" i="4"/>
  <c r="J7581" i="4"/>
  <c r="J4200" i="4"/>
  <c r="J5012" i="4"/>
  <c r="J1007" i="4"/>
  <c r="J5013" i="4"/>
  <c r="J4750" i="4"/>
  <c r="J1993" i="4"/>
  <c r="J1162" i="4"/>
  <c r="J3250" i="4"/>
  <c r="J4332" i="4"/>
  <c r="J5455" i="4"/>
  <c r="J4333" i="4"/>
  <c r="J4050" i="4"/>
  <c r="J2722" i="4"/>
  <c r="J7730" i="4"/>
  <c r="J7742" i="4"/>
  <c r="J478" i="4"/>
  <c r="J2911" i="4"/>
  <c r="J5571" i="4"/>
  <c r="J6743" i="4"/>
  <c r="J3920" i="4"/>
  <c r="J7152" i="4"/>
  <c r="J7049" i="4"/>
  <c r="J3573" i="4"/>
  <c r="J7206" i="4"/>
  <c r="J6379" i="4"/>
  <c r="J6868" i="4"/>
  <c r="J7153" i="4"/>
  <c r="J6869" i="4"/>
  <c r="J2723" i="4"/>
  <c r="J7252" i="4"/>
  <c r="J1320" i="4"/>
  <c r="J714" i="4"/>
  <c r="J1321" i="4"/>
  <c r="J373" i="4"/>
  <c r="J1994" i="4"/>
  <c r="J6194" i="4"/>
  <c r="J1654" i="4"/>
  <c r="J1655" i="4"/>
  <c r="J4201" i="4"/>
  <c r="J3574" i="4"/>
  <c r="J587" i="4"/>
  <c r="J845" i="4"/>
  <c r="J4486" i="4"/>
  <c r="J3770" i="4"/>
  <c r="J479" i="4"/>
  <c r="J3413" i="4"/>
  <c r="J154" i="4"/>
  <c r="J108" i="4"/>
  <c r="J5125" i="4"/>
  <c r="J6095" i="4"/>
  <c r="J3575" i="4"/>
  <c r="J1163" i="4"/>
  <c r="J1008" i="4"/>
  <c r="J3576" i="4"/>
  <c r="J480" i="4"/>
  <c r="J1656" i="4"/>
  <c r="J4625" i="4"/>
  <c r="J374" i="4"/>
  <c r="J588" i="4"/>
  <c r="J2187" i="4"/>
  <c r="J48" i="4"/>
  <c r="J213" i="4"/>
  <c r="J214" i="4"/>
  <c r="J155" i="4"/>
  <c r="J1995" i="4"/>
  <c r="J6096" i="4"/>
  <c r="J1164" i="4"/>
  <c r="J5676" i="4"/>
  <c r="J375" i="4"/>
  <c r="J1009" i="4"/>
  <c r="J2371" i="4"/>
  <c r="J291" i="4"/>
  <c r="J1494" i="4"/>
  <c r="J846" i="4"/>
  <c r="J589" i="4"/>
  <c r="J4051" i="4"/>
  <c r="J2372" i="4"/>
  <c r="J4202" i="4"/>
  <c r="J4203" i="4"/>
  <c r="J215" i="4"/>
  <c r="J2188" i="4"/>
  <c r="J590" i="4"/>
  <c r="J292" i="4"/>
  <c r="J481" i="4"/>
  <c r="J1657" i="4"/>
  <c r="J376" i="4"/>
  <c r="J5677" i="4"/>
  <c r="J6992" i="4"/>
  <c r="J7353" i="4"/>
  <c r="J1996" i="4"/>
  <c r="J2189" i="4"/>
  <c r="J1010" i="4"/>
  <c r="J5348" i="4"/>
  <c r="J1165" i="4"/>
  <c r="J1997" i="4"/>
  <c r="J377" i="4"/>
  <c r="J847" i="4"/>
  <c r="J715" i="4"/>
  <c r="J156" i="4"/>
  <c r="J2912" i="4"/>
  <c r="J1658" i="4"/>
  <c r="J848" i="4"/>
  <c r="J1011" i="4"/>
  <c r="J5349" i="4"/>
  <c r="J1659" i="4"/>
  <c r="J293" i="4"/>
  <c r="J2373" i="4"/>
  <c r="J591" i="4"/>
  <c r="J2190" i="4"/>
  <c r="J3771" i="4"/>
  <c r="J3251" i="4"/>
  <c r="J1829" i="4"/>
  <c r="J5456" i="4"/>
  <c r="J5014" i="4"/>
  <c r="J1012" i="4"/>
  <c r="J1013" i="4"/>
  <c r="J5242" i="4"/>
  <c r="J1998" i="4"/>
  <c r="J378" i="4"/>
  <c r="J482" i="4"/>
  <c r="J5893" i="4"/>
  <c r="J3577" i="4"/>
  <c r="J1495" i="4"/>
  <c r="J3578" i="4"/>
  <c r="J3579" i="4"/>
  <c r="J2374" i="4"/>
  <c r="J849" i="4"/>
  <c r="J3772" i="4"/>
  <c r="J1322" i="4"/>
  <c r="J1323" i="4"/>
  <c r="J2550" i="4"/>
  <c r="J1014" i="4"/>
  <c r="J6195" i="4"/>
  <c r="J7050" i="4"/>
  <c r="J1324" i="4"/>
  <c r="J592" i="4"/>
  <c r="J1999" i="4"/>
  <c r="J3921" i="4"/>
  <c r="J850" i="4"/>
  <c r="J2000" i="4"/>
  <c r="J5126" i="4"/>
  <c r="J593" i="4"/>
  <c r="J2001" i="4"/>
  <c r="J4334" i="4"/>
  <c r="J216" i="4"/>
  <c r="J1660" i="4"/>
  <c r="J3078" i="4"/>
  <c r="J4052" i="4"/>
  <c r="J4335" i="4"/>
  <c r="J4204" i="4"/>
  <c r="J5457" i="4"/>
  <c r="J4895" i="4"/>
  <c r="J4487" i="4"/>
  <c r="J1496" i="4"/>
  <c r="J4336" i="4"/>
  <c r="J4896" i="4"/>
  <c r="J3252" i="4"/>
  <c r="J2724" i="4"/>
  <c r="J4488" i="4"/>
  <c r="J4337" i="4"/>
  <c r="J3079" i="4"/>
  <c r="J7253" i="4"/>
  <c r="J483" i="4"/>
  <c r="J3773" i="4"/>
  <c r="J4626" i="4"/>
  <c r="J4338" i="4"/>
  <c r="J4339" i="4"/>
  <c r="J1166" i="4"/>
  <c r="J2002" i="4"/>
  <c r="J3253" i="4"/>
  <c r="J1661" i="4"/>
  <c r="J4751" i="4"/>
  <c r="J7154" i="4"/>
  <c r="J3774" i="4"/>
  <c r="J4053" i="4"/>
  <c r="J5995" i="4"/>
  <c r="J6482" i="4"/>
  <c r="J6285" i="4"/>
  <c r="J2725" i="4"/>
  <c r="J2913" i="4"/>
  <c r="J6097" i="4"/>
  <c r="J4752" i="4"/>
  <c r="J5127" i="4"/>
  <c r="J6930" i="4"/>
  <c r="J484" i="4"/>
  <c r="J4205" i="4"/>
  <c r="J1497" i="4"/>
  <c r="J851" i="4"/>
  <c r="J2191" i="4"/>
  <c r="J4897" i="4"/>
  <c r="J6098" i="4"/>
  <c r="J7582" i="4"/>
  <c r="J1167" i="4"/>
  <c r="J2551" i="4"/>
  <c r="J4627" i="4"/>
  <c r="J5678" i="4"/>
  <c r="J1662" i="4"/>
  <c r="J4340" i="4"/>
  <c r="J2192" i="4"/>
  <c r="J3414" i="4"/>
  <c r="J4753" i="4"/>
  <c r="J5894" i="4"/>
  <c r="L7051" i="4"/>
  <c r="L7549" i="4"/>
  <c r="L7207" i="4"/>
  <c r="L7653" i="4"/>
  <c r="L6870" i="4"/>
  <c r="L7052" i="4"/>
  <c r="L5458" i="4"/>
  <c r="L3080" i="4"/>
  <c r="L7208" i="4"/>
  <c r="L2726" i="4"/>
  <c r="L6993" i="4"/>
  <c r="L6871" i="4"/>
  <c r="L7731" i="4"/>
  <c r="L7053" i="4"/>
  <c r="L6744" i="4"/>
  <c r="L5015" i="4"/>
  <c r="L7455" i="4"/>
  <c r="L4054" i="4"/>
  <c r="L6931" i="4"/>
  <c r="L6932" i="4"/>
  <c r="L6745" i="4"/>
  <c r="L6807" i="4"/>
  <c r="L6994" i="4"/>
  <c r="L6099" i="4"/>
  <c r="L7311" i="4"/>
  <c r="L7312" i="4"/>
  <c r="L7694" i="4"/>
  <c r="L6995" i="4"/>
  <c r="L7103" i="4"/>
  <c r="L5016" i="4"/>
  <c r="L594" i="4"/>
  <c r="L5128" i="4"/>
  <c r="L6483" i="4"/>
  <c r="L5243" i="4"/>
  <c r="L1830" i="4"/>
  <c r="L7313" i="4"/>
  <c r="L2552" i="4"/>
  <c r="L6933" i="4"/>
  <c r="L5017" i="4"/>
  <c r="L5459" i="4"/>
  <c r="L6484" i="4"/>
  <c r="L62" i="4"/>
  <c r="L7354" i="4"/>
  <c r="L6996" i="4"/>
  <c r="L2193" i="4"/>
  <c r="L716" i="4"/>
  <c r="L6872" i="4"/>
  <c r="L6746" i="4"/>
  <c r="L6747" i="4"/>
  <c r="L1325" i="4"/>
  <c r="L6561" i="4"/>
  <c r="L7155" i="4"/>
  <c r="L6873" i="4"/>
  <c r="L1498" i="4"/>
  <c r="L2553" i="4"/>
  <c r="L1168" i="4"/>
  <c r="L6748" i="4"/>
  <c r="L63" i="4"/>
  <c r="L7054" i="4"/>
  <c r="L7612" i="4"/>
  <c r="L6380" i="4"/>
  <c r="L7613" i="4"/>
  <c r="L3922" i="4"/>
  <c r="L6381" i="4"/>
  <c r="L6286" i="4"/>
  <c r="L5129" i="4"/>
  <c r="L6749" i="4"/>
  <c r="L6997" i="4"/>
  <c r="L81" i="4"/>
  <c r="L9" i="4"/>
  <c r="L4898" i="4"/>
  <c r="L7104" i="4"/>
  <c r="L7314" i="4"/>
  <c r="L6100" i="4"/>
  <c r="L6382" i="4"/>
  <c r="L7156" i="4"/>
  <c r="L16" i="4"/>
  <c r="L6485" i="4"/>
  <c r="L3" i="4"/>
  <c r="L6383" i="4"/>
  <c r="L26" i="4"/>
  <c r="L4628" i="4"/>
  <c r="L6287" i="4"/>
  <c r="L10" i="4"/>
  <c r="L6934" i="4"/>
  <c r="L11" i="4"/>
  <c r="L12" i="4"/>
  <c r="L13" i="4"/>
  <c r="L1499" i="4"/>
  <c r="L1326" i="4"/>
  <c r="L17" i="4"/>
  <c r="L4" i="4"/>
  <c r="L6288" i="4"/>
  <c r="L6" i="4"/>
  <c r="L6750" i="4"/>
  <c r="L1327" i="4"/>
  <c r="L6101" i="4"/>
  <c r="L5018" i="4"/>
  <c r="L6642" i="4"/>
  <c r="L6998" i="4"/>
  <c r="L4754" i="4"/>
  <c r="L7732" i="4"/>
  <c r="L7407" i="4"/>
  <c r="L5679" i="4"/>
  <c r="L7157" i="4"/>
  <c r="L7209" i="4"/>
  <c r="L2554" i="4"/>
  <c r="L7254" i="4"/>
  <c r="L7355" i="4"/>
  <c r="L6643" i="4"/>
  <c r="L1015" i="4"/>
  <c r="L7634" i="4"/>
  <c r="L4489" i="4"/>
  <c r="L5244" i="4"/>
  <c r="L5996" i="4"/>
  <c r="L6751" i="4"/>
  <c r="L6384" i="4"/>
  <c r="L6196" i="4"/>
  <c r="L6644" i="4"/>
  <c r="L6645" i="4"/>
  <c r="L6646" i="4"/>
  <c r="L27" i="4"/>
  <c r="L6562" i="4"/>
  <c r="L1500" i="4"/>
  <c r="L7210" i="4"/>
  <c r="L2555" i="4"/>
  <c r="L6874" i="4"/>
  <c r="L157" i="4"/>
  <c r="L5350" i="4"/>
  <c r="L5019" i="4"/>
  <c r="L5997" i="4"/>
  <c r="L7105" i="4"/>
  <c r="L7055" i="4"/>
  <c r="L5998" i="4"/>
  <c r="L6197" i="4"/>
  <c r="L6385" i="4"/>
  <c r="L6875" i="4"/>
  <c r="L6386" i="4"/>
  <c r="L6198" i="4"/>
  <c r="L6486" i="4"/>
  <c r="L39" i="4"/>
  <c r="L6289" i="4"/>
  <c r="L6808" i="4"/>
  <c r="L7695" i="4"/>
  <c r="L6647" i="4"/>
  <c r="L6563" i="4"/>
  <c r="L7496" i="4"/>
  <c r="L2556" i="4"/>
  <c r="L7315" i="4"/>
  <c r="L6564" i="4"/>
  <c r="L6935" i="4"/>
  <c r="L7211" i="4"/>
  <c r="L7614" i="4"/>
  <c r="L7696" i="4"/>
  <c r="L852" i="4"/>
  <c r="L1501" i="4"/>
  <c r="L5895" i="4"/>
  <c r="L7212" i="4"/>
  <c r="L5351" i="4"/>
  <c r="L1328" i="4"/>
  <c r="L5572" i="4"/>
  <c r="L6752" i="4"/>
  <c r="L2003" i="4"/>
  <c r="L6999" i="4"/>
  <c r="L6487" i="4"/>
  <c r="L2375" i="4"/>
  <c r="L2376" i="4"/>
  <c r="L7000" i="4"/>
  <c r="L7456" i="4"/>
  <c r="L18" i="4"/>
  <c r="L6290" i="4"/>
  <c r="L6102" i="4"/>
  <c r="L6291" i="4"/>
  <c r="L4755" i="4"/>
  <c r="L4206" i="4"/>
  <c r="L6387" i="4"/>
  <c r="L7255" i="4"/>
  <c r="L6388" i="4"/>
  <c r="L5020" i="4"/>
  <c r="L5896" i="4"/>
  <c r="L6103" i="4"/>
  <c r="L7635" i="4"/>
  <c r="L7636" i="4"/>
  <c r="L5573" i="4"/>
  <c r="L7654" i="4"/>
  <c r="L7655" i="4"/>
  <c r="L7637" i="4"/>
  <c r="L5999" i="4"/>
  <c r="L6199" i="4"/>
  <c r="L7213" i="4"/>
  <c r="L5245" i="4"/>
  <c r="L4899" i="4"/>
  <c r="L6104" i="4"/>
  <c r="L5352" i="4"/>
  <c r="L6292" i="4"/>
  <c r="L6200" i="4"/>
  <c r="L6876" i="4"/>
  <c r="L717" i="4"/>
  <c r="L7665" i="4"/>
  <c r="L158" i="4"/>
  <c r="L7656" i="4"/>
  <c r="L4756" i="4"/>
  <c r="L4629" i="4"/>
  <c r="L3775" i="4"/>
  <c r="L7056" i="4"/>
  <c r="L5897" i="4"/>
  <c r="L4757" i="4"/>
  <c r="L5574" i="4"/>
  <c r="L7158" i="4"/>
  <c r="L4630" i="4"/>
  <c r="L1329" i="4"/>
  <c r="L6877" i="4"/>
  <c r="L217" i="4"/>
  <c r="L4490" i="4"/>
  <c r="L595" i="4"/>
  <c r="L3776" i="4"/>
  <c r="L4631" i="4"/>
  <c r="L3777" i="4"/>
  <c r="L4207" i="4"/>
  <c r="L3580" i="4"/>
  <c r="L6565" i="4"/>
  <c r="L3923" i="4"/>
  <c r="L3924" i="4"/>
  <c r="L2914" i="4"/>
  <c r="L4055" i="4"/>
  <c r="L3925" i="4"/>
  <c r="L4208" i="4"/>
  <c r="L3926" i="4"/>
  <c r="L6389" i="4"/>
  <c r="L3581" i="4"/>
  <c r="L4632" i="4"/>
  <c r="L3254" i="4"/>
  <c r="L6000" i="4"/>
  <c r="L7550" i="4"/>
  <c r="L7001" i="4"/>
  <c r="L5898" i="4"/>
  <c r="L28" i="4"/>
  <c r="L218" i="4"/>
  <c r="L19" i="4"/>
  <c r="L6390" i="4"/>
  <c r="L3081" i="4"/>
  <c r="L379" i="4"/>
  <c r="L5899" i="4"/>
  <c r="L5680" i="4"/>
  <c r="L485" i="4"/>
  <c r="L4341" i="4"/>
  <c r="L5460" i="4"/>
  <c r="L5353" i="4"/>
  <c r="L5246" i="4"/>
  <c r="L5021" i="4"/>
  <c r="L4758" i="4"/>
  <c r="L4900" i="4"/>
  <c r="L6201" i="4"/>
  <c r="L159" i="4"/>
  <c r="L219" i="4"/>
  <c r="L82" i="4"/>
  <c r="L5681" i="4"/>
  <c r="L5247" i="4"/>
  <c r="L6202" i="4"/>
  <c r="L5130" i="4"/>
  <c r="L64" i="4"/>
  <c r="L5248" i="4"/>
  <c r="L160" i="4"/>
  <c r="L294" i="4"/>
  <c r="L65" i="4"/>
  <c r="L5354" i="4"/>
  <c r="L5131" i="4"/>
  <c r="L5355" i="4"/>
  <c r="L6001" i="4"/>
  <c r="L6105" i="4"/>
  <c r="L6002" i="4"/>
  <c r="L5249" i="4"/>
  <c r="L5132" i="4"/>
  <c r="L5900" i="4"/>
  <c r="L4901" i="4"/>
  <c r="L6003" i="4"/>
  <c r="L5575" i="4"/>
  <c r="L7697" i="4"/>
  <c r="L7698" i="4"/>
  <c r="L7666" i="4"/>
  <c r="L7667" i="4"/>
  <c r="L7678" i="4"/>
  <c r="L6809" i="4"/>
  <c r="L6810" i="4"/>
  <c r="L4902" i="4"/>
  <c r="L7002" i="4"/>
  <c r="L6566" i="4"/>
  <c r="L2004" i="4"/>
  <c r="L66" i="4"/>
  <c r="L6648" i="4"/>
  <c r="L853" i="4"/>
  <c r="L5901" i="4"/>
  <c r="L6567" i="4"/>
  <c r="L6753" i="4"/>
  <c r="L4633" i="4"/>
  <c r="L6936" i="4"/>
  <c r="L6878" i="4"/>
  <c r="L6568" i="4"/>
  <c r="L6293" i="4"/>
  <c r="L854" i="4"/>
  <c r="L6294" i="4"/>
  <c r="L6649" i="4"/>
  <c r="L6811" i="4"/>
  <c r="L5902" i="4"/>
  <c r="L2005" i="4"/>
  <c r="L6937" i="4"/>
  <c r="L1169" i="4"/>
  <c r="L2557" i="4"/>
  <c r="L49" i="4"/>
  <c r="L6879" i="4"/>
  <c r="L6880" i="4"/>
  <c r="L29" i="4"/>
  <c r="L7497" i="4"/>
  <c r="L6812" i="4"/>
  <c r="L6650" i="4"/>
  <c r="L6488" i="4"/>
  <c r="L6391" i="4"/>
  <c r="L1663" i="4"/>
  <c r="L6813" i="4"/>
  <c r="L486" i="4"/>
  <c r="L7657" i="4"/>
  <c r="L5461" i="4"/>
  <c r="L5682" i="4"/>
  <c r="L7679" i="4"/>
  <c r="L6651" i="4"/>
  <c r="L3082" i="4"/>
  <c r="L5" i="4"/>
  <c r="L7668" i="4"/>
  <c r="L5780" i="4"/>
  <c r="L5356" i="4"/>
  <c r="L3582" i="4"/>
  <c r="L7214" i="4"/>
  <c r="L7057" i="4"/>
  <c r="L7712" i="4"/>
  <c r="L3255" i="4"/>
  <c r="L7680" i="4"/>
  <c r="L3083" i="4"/>
  <c r="L6489" i="4"/>
  <c r="L1170" i="4"/>
  <c r="L1664" i="4"/>
  <c r="L5250" i="4"/>
  <c r="L5357" i="4"/>
  <c r="L855" i="4"/>
  <c r="L7733" i="4"/>
  <c r="L5781" i="4"/>
  <c r="L7106" i="4"/>
  <c r="L5462" i="4"/>
  <c r="L4903" i="4"/>
  <c r="L3256" i="4"/>
  <c r="L6106" i="4"/>
  <c r="L2377" i="4"/>
  <c r="L83" i="4"/>
  <c r="L5251" i="4"/>
  <c r="L1831" i="4"/>
  <c r="L7256" i="4"/>
  <c r="L596" i="4"/>
  <c r="L1665" i="4"/>
  <c r="L6938" i="4"/>
  <c r="L2378" i="4"/>
  <c r="L6203" i="4"/>
  <c r="L718" i="4"/>
  <c r="L1171" i="4"/>
  <c r="L295" i="4"/>
  <c r="L1172" i="4"/>
  <c r="L2915" i="4"/>
  <c r="L6204" i="4"/>
  <c r="L1330" i="4"/>
  <c r="L1832" i="4"/>
  <c r="L6814" i="4"/>
  <c r="L161" i="4"/>
  <c r="L3778" i="4"/>
  <c r="L6205" i="4"/>
  <c r="L5782" i="4"/>
  <c r="L7699" i="4"/>
  <c r="L40" i="4"/>
  <c r="L5463" i="4"/>
  <c r="L6206" i="4"/>
  <c r="L7615" i="4"/>
  <c r="L6815" i="4"/>
  <c r="L84" i="4"/>
  <c r="L3084" i="4"/>
  <c r="L4056" i="4"/>
  <c r="L5464" i="4"/>
  <c r="L3583" i="4"/>
  <c r="L4342" i="4"/>
  <c r="L7658" i="4"/>
  <c r="L6004" i="4"/>
  <c r="L6652" i="4"/>
  <c r="L4057" i="4"/>
  <c r="L4343" i="4"/>
  <c r="L3779" i="4"/>
  <c r="L1331" i="4"/>
  <c r="L4058" i="4"/>
  <c r="L5576" i="4"/>
  <c r="L41" i="4"/>
  <c r="L3415" i="4"/>
  <c r="L2006" i="4"/>
  <c r="L5783" i="4"/>
  <c r="L2727" i="4"/>
  <c r="L6939" i="4"/>
  <c r="L5022" i="4"/>
  <c r="L3085" i="4"/>
  <c r="L2916" i="4"/>
  <c r="L4209" i="4"/>
  <c r="L2194" i="4"/>
  <c r="L3086" i="4"/>
  <c r="L1833" i="4"/>
  <c r="L1502" i="4"/>
  <c r="L2007" i="4"/>
  <c r="L109" i="4"/>
  <c r="L4059" i="4"/>
  <c r="L7408" i="4"/>
  <c r="L3780" i="4"/>
  <c r="L30" i="4"/>
  <c r="L1834" i="4"/>
  <c r="L7583" i="4"/>
  <c r="L3087" i="4"/>
  <c r="L4344" i="4"/>
  <c r="L6392" i="4"/>
  <c r="L6490" i="4"/>
  <c r="L856" i="4"/>
  <c r="L4904" i="4"/>
  <c r="L5683" i="4"/>
  <c r="L5784" i="4"/>
  <c r="L857" i="4"/>
  <c r="L4759" i="4"/>
  <c r="L1835" i="4"/>
  <c r="L1836" i="4"/>
  <c r="L5903" i="4"/>
  <c r="L6816" i="4"/>
  <c r="L5577" i="4"/>
  <c r="L2195" i="4"/>
  <c r="L5023" i="4"/>
  <c r="L3416" i="4"/>
  <c r="L31" i="4"/>
  <c r="L20" i="4"/>
  <c r="L3257" i="4"/>
  <c r="L2728" i="4"/>
  <c r="L380" i="4"/>
  <c r="L7" i="4"/>
  <c r="L220" i="4"/>
  <c r="L32" i="4"/>
  <c r="L110" i="4"/>
  <c r="L21" i="4"/>
  <c r="L1173" i="4"/>
  <c r="L5024" i="4"/>
  <c r="L2" i="4"/>
  <c r="L14" i="4"/>
  <c r="L6005" i="4"/>
  <c r="L15" i="4"/>
  <c r="L5358" i="4"/>
  <c r="L6653" i="4"/>
  <c r="L5252" i="4"/>
  <c r="L5684" i="4"/>
  <c r="L5465" i="4"/>
  <c r="L5253" i="4"/>
  <c r="L5466" i="4"/>
  <c r="L5467" i="4"/>
  <c r="L5468" i="4"/>
  <c r="L5469" i="4"/>
  <c r="L5359" i="4"/>
  <c r="L6654" i="4"/>
  <c r="L5785" i="4"/>
  <c r="L5470" i="4"/>
  <c r="L7058" i="4"/>
  <c r="L5471" i="4"/>
  <c r="L6006" i="4"/>
  <c r="L7681" i="4"/>
  <c r="L7498" i="4"/>
  <c r="L4060" i="4"/>
  <c r="L67" i="4"/>
  <c r="L6107" i="4"/>
  <c r="L6295" i="4"/>
  <c r="L2196" i="4"/>
  <c r="L6754" i="4"/>
  <c r="L2197" i="4"/>
  <c r="L2558" i="4"/>
  <c r="L5904" i="4"/>
  <c r="L3258" i="4"/>
  <c r="L381" i="4"/>
  <c r="L597" i="4"/>
  <c r="L5254" i="4"/>
  <c r="L6393" i="4"/>
  <c r="L6491" i="4"/>
  <c r="L22" i="4"/>
  <c r="L2729" i="4"/>
  <c r="L296" i="4"/>
  <c r="L111" i="4"/>
  <c r="L6394" i="4"/>
  <c r="L112" i="4"/>
  <c r="L6108" i="4"/>
  <c r="L2379" i="4"/>
  <c r="L42" i="4"/>
  <c r="L2559" i="4"/>
  <c r="L2917" i="4"/>
  <c r="L1837" i="4"/>
  <c r="L6395" i="4"/>
  <c r="L3417" i="4"/>
  <c r="L6655" i="4"/>
  <c r="L7215" i="4"/>
  <c r="L4210" i="4"/>
  <c r="L4634" i="4"/>
  <c r="L7499" i="4"/>
  <c r="L6755" i="4"/>
  <c r="L2730" i="4"/>
  <c r="L4905" i="4"/>
  <c r="L6569" i="4"/>
  <c r="L6656" i="4"/>
  <c r="L5472" i="4"/>
  <c r="L1666" i="4"/>
  <c r="L2380" i="4"/>
  <c r="L719" i="4"/>
  <c r="L5905" i="4"/>
  <c r="L7409" i="4"/>
  <c r="L6817" i="4"/>
  <c r="L7500" i="4"/>
  <c r="L68" i="4"/>
  <c r="L4760" i="4"/>
  <c r="L5360" i="4"/>
  <c r="L6207" i="4"/>
  <c r="L6296" i="4"/>
  <c r="L3088" i="4"/>
  <c r="L858" i="4"/>
  <c r="L113" i="4"/>
  <c r="L2008" i="4"/>
  <c r="L6492" i="4"/>
  <c r="L5025" i="4"/>
  <c r="L5361" i="4"/>
  <c r="L487" i="4"/>
  <c r="L6396" i="4"/>
  <c r="L6493" i="4"/>
  <c r="L3418" i="4"/>
  <c r="L3781" i="4"/>
  <c r="L7713" i="4"/>
  <c r="L7714" i="4"/>
  <c r="L1667" i="4"/>
  <c r="L2198" i="4"/>
  <c r="L3419" i="4"/>
  <c r="L85" i="4"/>
  <c r="L1838" i="4"/>
  <c r="L86" i="4"/>
  <c r="L297" i="4"/>
  <c r="L69" i="4"/>
  <c r="L7356" i="4"/>
  <c r="L5685" i="4"/>
  <c r="L7159" i="4"/>
  <c r="L4906" i="4"/>
  <c r="L5906" i="4"/>
  <c r="L5686" i="4"/>
  <c r="L114" i="4"/>
  <c r="L6208" i="4"/>
  <c r="L7059" i="4"/>
  <c r="L5578" i="4"/>
  <c r="L6209" i="4"/>
  <c r="L4491" i="4"/>
  <c r="L382" i="4"/>
  <c r="L5907" i="4"/>
  <c r="L7584" i="4"/>
  <c r="L5255" i="4"/>
  <c r="L5362" i="4"/>
  <c r="L4345" i="4"/>
  <c r="L5026" i="4"/>
  <c r="L5579" i="4"/>
  <c r="L6657" i="4"/>
  <c r="L5473" i="4"/>
  <c r="L4635" i="4"/>
  <c r="L7003" i="4"/>
  <c r="L3089" i="4"/>
  <c r="L6658" i="4"/>
  <c r="L4636" i="4"/>
  <c r="L1503" i="4"/>
  <c r="L6659" i="4"/>
  <c r="L6494" i="4"/>
  <c r="L2199" i="4"/>
  <c r="L5908" i="4"/>
  <c r="L2731" i="4"/>
  <c r="L7715" i="4"/>
  <c r="L7682" i="4"/>
  <c r="L4492" i="4"/>
  <c r="L7669" i="4"/>
  <c r="L7734" i="4"/>
  <c r="L7716" i="4"/>
  <c r="L4346" i="4"/>
  <c r="L221" i="4"/>
  <c r="L5687" i="4"/>
  <c r="L5256" i="4"/>
  <c r="L3420" i="4"/>
  <c r="L2200" i="4"/>
  <c r="L7616" i="4"/>
  <c r="L5474" i="4"/>
  <c r="L1668" i="4"/>
  <c r="L5475" i="4"/>
  <c r="L1839" i="4"/>
  <c r="L5363" i="4"/>
  <c r="L6109" i="4"/>
  <c r="L7457" i="4"/>
  <c r="L4907" i="4"/>
  <c r="L162" i="4"/>
  <c r="L3584" i="4"/>
  <c r="L5786" i="4"/>
  <c r="L5580" i="4"/>
  <c r="L1669" i="4"/>
  <c r="L6110" i="4"/>
  <c r="L720" i="4"/>
  <c r="L1504" i="4"/>
  <c r="L6756" i="4"/>
  <c r="L5787" i="4"/>
  <c r="L1670" i="4"/>
  <c r="L5257" i="4"/>
  <c r="L5027" i="4"/>
  <c r="L1332" i="4"/>
  <c r="L3782" i="4"/>
  <c r="L7551" i="4"/>
  <c r="L2560" i="4"/>
  <c r="L115" i="4"/>
  <c r="L1016" i="4"/>
  <c r="L3421" i="4"/>
  <c r="L3090" i="4"/>
  <c r="L1505" i="4"/>
  <c r="L2009" i="4"/>
  <c r="L2918" i="4"/>
  <c r="L2561" i="4"/>
  <c r="L3585" i="4"/>
  <c r="L87" i="4"/>
  <c r="L1840" i="4"/>
  <c r="L721" i="4"/>
  <c r="L1671" i="4"/>
  <c r="L2201" i="4"/>
  <c r="L488" i="4"/>
  <c r="L3091" i="4"/>
  <c r="L7004" i="4"/>
  <c r="L5476" i="4"/>
  <c r="L4637" i="4"/>
  <c r="L5028" i="4"/>
  <c r="L722" i="4"/>
  <c r="L4061" i="4"/>
  <c r="L4908" i="4"/>
  <c r="L4909" i="4"/>
  <c r="L4347" i="4"/>
  <c r="L4761" i="4"/>
  <c r="L5258" i="4"/>
  <c r="L5029" i="4"/>
  <c r="L4762" i="4"/>
  <c r="L5133" i="4"/>
  <c r="L4638" i="4"/>
  <c r="L5477" i="4"/>
  <c r="L4763" i="4"/>
  <c r="L3092" i="4"/>
  <c r="L3259" i="4"/>
  <c r="L2562" i="4"/>
  <c r="L3260" i="4"/>
  <c r="L3422" i="4"/>
  <c r="L3093" i="4"/>
  <c r="L2563" i="4"/>
  <c r="L3261" i="4"/>
  <c r="L3094" i="4"/>
  <c r="L3095" i="4"/>
  <c r="L2564" i="4"/>
  <c r="L2732" i="4"/>
  <c r="L2565" i="4"/>
  <c r="L3096" i="4"/>
  <c r="L1174" i="4"/>
  <c r="L2381" i="4"/>
  <c r="L2733" i="4"/>
  <c r="L6757" i="4"/>
  <c r="L163" i="4"/>
  <c r="L164" i="4"/>
  <c r="L2919" i="4"/>
  <c r="L2920" i="4"/>
  <c r="L1175" i="4"/>
  <c r="L3783" i="4"/>
  <c r="L2566" i="4"/>
  <c r="L2921" i="4"/>
  <c r="L4062" i="4"/>
  <c r="L1672" i="4"/>
  <c r="L5478" i="4"/>
  <c r="L116" i="4"/>
  <c r="L50" i="4"/>
  <c r="L6297" i="4"/>
  <c r="L7410" i="4"/>
  <c r="L383" i="4"/>
  <c r="L165" i="4"/>
  <c r="L598" i="4"/>
  <c r="L117" i="4"/>
  <c r="L43" i="4"/>
  <c r="L5909" i="4"/>
  <c r="L1841" i="4"/>
  <c r="L489" i="4"/>
  <c r="L2010" i="4"/>
  <c r="L3586" i="4"/>
  <c r="L2734" i="4"/>
  <c r="L1333" i="4"/>
  <c r="L44" i="4"/>
  <c r="L7501" i="4"/>
  <c r="L2202" i="4"/>
  <c r="L3423" i="4"/>
  <c r="L7617" i="4"/>
  <c r="L2922" i="4"/>
  <c r="L2923" i="4"/>
  <c r="L384" i="4"/>
  <c r="L3262" i="4"/>
  <c r="L2924" i="4"/>
  <c r="L3587" i="4"/>
  <c r="L2735" i="4"/>
  <c r="L3588" i="4"/>
  <c r="L2203" i="4"/>
  <c r="L222" i="4"/>
  <c r="L2567" i="4"/>
  <c r="L2011" i="4"/>
  <c r="L1673" i="4"/>
  <c r="L3263" i="4"/>
  <c r="L3424" i="4"/>
  <c r="L5134" i="4"/>
  <c r="L7316" i="4"/>
  <c r="L4764" i="4"/>
  <c r="L599" i="4"/>
  <c r="L4765" i="4"/>
  <c r="L7717" i="4"/>
  <c r="L4493" i="4"/>
  <c r="L723" i="4"/>
  <c r="L6298" i="4"/>
  <c r="L5364" i="4"/>
  <c r="L4766" i="4"/>
  <c r="L5135" i="4"/>
  <c r="L6570" i="4"/>
  <c r="L7718" i="4"/>
  <c r="L5910" i="4"/>
  <c r="L5581" i="4"/>
  <c r="L4767" i="4"/>
  <c r="L6758" i="4"/>
  <c r="L6210" i="4"/>
  <c r="L5788" i="4"/>
  <c r="L6211" i="4"/>
  <c r="L6299" i="4"/>
  <c r="L4494" i="4"/>
  <c r="L6660" i="4"/>
  <c r="L5479" i="4"/>
  <c r="L6661" i="4"/>
  <c r="L6111" i="4"/>
  <c r="L7411" i="4"/>
  <c r="L4211" i="4"/>
  <c r="L6300" i="4"/>
  <c r="L33" i="4"/>
  <c r="L70" i="4"/>
  <c r="L45" i="4"/>
  <c r="L51" i="4"/>
  <c r="L7060" i="4"/>
  <c r="L7357" i="4"/>
  <c r="L5030" i="4"/>
  <c r="L23" i="4"/>
  <c r="L6112" i="4"/>
  <c r="L7502" i="4"/>
  <c r="L859" i="4"/>
  <c r="L2012" i="4"/>
  <c r="L6571" i="4"/>
  <c r="L5259" i="4"/>
  <c r="L5789" i="4"/>
  <c r="L5582" i="4"/>
  <c r="L4768" i="4"/>
  <c r="L860" i="4"/>
  <c r="L4769" i="4"/>
  <c r="L6881" i="4"/>
  <c r="L7700" i="4"/>
  <c r="L6882" i="4"/>
  <c r="L298" i="4"/>
  <c r="L7317" i="4"/>
  <c r="L4770" i="4"/>
  <c r="L7257" i="4"/>
  <c r="L724" i="4"/>
  <c r="L6940" i="4"/>
  <c r="L7659" i="4"/>
  <c r="L6662" i="4"/>
  <c r="L6572" i="4"/>
  <c r="L2382" i="4"/>
  <c r="L5583" i="4"/>
  <c r="L7458" i="4"/>
  <c r="L5480" i="4"/>
  <c r="L2568" i="4"/>
  <c r="L2736" i="4"/>
  <c r="L2569" i="4"/>
  <c r="L1334" i="4"/>
  <c r="L299" i="4"/>
  <c r="L1506" i="4"/>
  <c r="L600" i="4"/>
  <c r="L223" i="4"/>
  <c r="L2013" i="4"/>
  <c r="L4212" i="4"/>
  <c r="L1507" i="4"/>
  <c r="L3264" i="4"/>
  <c r="L5911" i="4"/>
  <c r="L3927" i="4"/>
  <c r="L5481" i="4"/>
  <c r="L4348" i="4"/>
  <c r="L5912" i="4"/>
  <c r="L1335" i="4"/>
  <c r="L4771" i="4"/>
  <c r="L6883" i="4"/>
  <c r="L7670" i="4"/>
  <c r="L6212" i="4"/>
  <c r="L1336" i="4"/>
  <c r="L7719" i="4"/>
  <c r="L4349" i="4"/>
  <c r="L7552" i="4"/>
  <c r="L1176" i="4"/>
  <c r="L166" i="4"/>
  <c r="L4213" i="4"/>
  <c r="L3928" i="4"/>
  <c r="L2204" i="4"/>
  <c r="L6301" i="4"/>
  <c r="L2205" i="4"/>
  <c r="L6007" i="4"/>
  <c r="L1674" i="4"/>
  <c r="L4772" i="4"/>
  <c r="L2925" i="4"/>
  <c r="L71" i="4"/>
  <c r="L3097" i="4"/>
  <c r="L3265" i="4"/>
  <c r="L52" i="4"/>
  <c r="L5913" i="4"/>
  <c r="L7005" i="4"/>
  <c r="L6495" i="4"/>
  <c r="L2383" i="4"/>
  <c r="L3784" i="4"/>
  <c r="L5584" i="4"/>
  <c r="L7618" i="4"/>
  <c r="L5585" i="4"/>
  <c r="L5586" i="4"/>
  <c r="L7585" i="4"/>
  <c r="L601" i="4"/>
  <c r="L7061" i="4"/>
  <c r="L861" i="4"/>
  <c r="L602" i="4"/>
  <c r="L6941" i="4"/>
  <c r="L3425" i="4"/>
  <c r="L3589" i="4"/>
  <c r="L3098" i="4"/>
  <c r="L7216" i="4"/>
  <c r="L1675" i="4"/>
  <c r="L6818" i="4"/>
  <c r="L2014" i="4"/>
  <c r="L7160" i="4"/>
  <c r="L6213" i="4"/>
  <c r="L6214" i="4"/>
  <c r="L2015" i="4"/>
  <c r="L4910" i="4"/>
  <c r="L3785" i="4"/>
  <c r="L7258" i="4"/>
  <c r="L5031" i="4"/>
  <c r="L5365" i="4"/>
  <c r="L4063" i="4"/>
  <c r="L7006" i="4"/>
  <c r="L7586" i="4"/>
  <c r="L5688" i="4"/>
  <c r="L300" i="4"/>
  <c r="L34" i="4"/>
  <c r="L4911" i="4"/>
  <c r="L2206" i="4"/>
  <c r="L7412" i="4"/>
  <c r="L7161" i="4"/>
  <c r="L6397" i="4"/>
  <c r="L7162" i="4"/>
  <c r="L7259" i="4"/>
  <c r="L6884" i="4"/>
  <c r="L1508" i="4"/>
  <c r="L7358" i="4"/>
  <c r="L7260" i="4"/>
  <c r="L7107" i="4"/>
  <c r="L4495" i="4"/>
  <c r="L3590" i="4"/>
  <c r="L3426" i="4"/>
  <c r="L2737" i="4"/>
  <c r="L3929" i="4"/>
  <c r="L4639" i="4"/>
  <c r="L3427" i="4"/>
  <c r="L6819" i="4"/>
  <c r="L6215" i="4"/>
  <c r="L1337" i="4"/>
  <c r="L725" i="4"/>
  <c r="L3099" i="4"/>
  <c r="L2738" i="4"/>
  <c r="L3100" i="4"/>
  <c r="L6302" i="4"/>
  <c r="L1676" i="4"/>
  <c r="L7459" i="4"/>
  <c r="L7503" i="4"/>
  <c r="L7318" i="4"/>
  <c r="L4064" i="4"/>
  <c r="L6113" i="4"/>
  <c r="L7163" i="4"/>
  <c r="L4773" i="4"/>
  <c r="L2016" i="4"/>
  <c r="L7359" i="4"/>
  <c r="L1017" i="4"/>
  <c r="L3591" i="4"/>
  <c r="L5689" i="4"/>
  <c r="L7671" i="4"/>
  <c r="L7638" i="4"/>
  <c r="L7587" i="4"/>
  <c r="L7504" i="4"/>
  <c r="L3930" i="4"/>
  <c r="L5587" i="4"/>
  <c r="L7261" i="4"/>
  <c r="L7505" i="4"/>
  <c r="L7360" i="4"/>
  <c r="L7639" i="4"/>
  <c r="L7640" i="4"/>
  <c r="L6008" i="4"/>
  <c r="L7007" i="4"/>
  <c r="L6820" i="4"/>
  <c r="L2739" i="4"/>
  <c r="L2384" i="4"/>
  <c r="L1677" i="4"/>
  <c r="L1018" i="4"/>
  <c r="L2570" i="4"/>
  <c r="L1177" i="4"/>
  <c r="L167" i="4"/>
  <c r="L1019" i="4"/>
  <c r="L301" i="4"/>
  <c r="L385" i="4"/>
  <c r="L5790" i="4"/>
  <c r="L302" i="4"/>
  <c r="L1842" i="4"/>
  <c r="L2207" i="4"/>
  <c r="L5690" i="4"/>
  <c r="L3592" i="4"/>
  <c r="L490" i="4"/>
  <c r="L7164" i="4"/>
  <c r="L7553" i="4"/>
  <c r="L6114" i="4"/>
  <c r="L35" i="4"/>
  <c r="L4214" i="4"/>
  <c r="L4065" i="4"/>
  <c r="L4066" i="4"/>
  <c r="L1178" i="4"/>
  <c r="L4496" i="4"/>
  <c r="L3786" i="4"/>
  <c r="L386" i="4"/>
  <c r="L2926" i="4"/>
  <c r="L3428" i="4"/>
  <c r="L2927" i="4"/>
  <c r="L2208" i="4"/>
  <c r="L4774" i="4"/>
  <c r="L2209" i="4"/>
  <c r="L4350" i="4"/>
  <c r="L3593" i="4"/>
  <c r="L4497" i="4"/>
  <c r="L2385" i="4"/>
  <c r="L3101" i="4"/>
  <c r="L4351" i="4"/>
  <c r="L6303" i="4"/>
  <c r="L1509" i="4"/>
  <c r="L1020" i="4"/>
  <c r="L2740" i="4"/>
  <c r="L7720" i="4"/>
  <c r="L2017" i="4"/>
  <c r="L53" i="4"/>
  <c r="L1843" i="4"/>
  <c r="L2210" i="4"/>
  <c r="L7361" i="4"/>
  <c r="L7460" i="4"/>
  <c r="L4215" i="4"/>
  <c r="L7108" i="4"/>
  <c r="L5136" i="4"/>
  <c r="L6216" i="4"/>
  <c r="L3931" i="4"/>
  <c r="L6115" i="4"/>
  <c r="L4067" i="4"/>
  <c r="L6759" i="4"/>
  <c r="L6009" i="4"/>
  <c r="L224" i="4"/>
  <c r="L6010" i="4"/>
  <c r="L7506" i="4"/>
  <c r="L7619" i="4"/>
  <c r="L5366" i="4"/>
  <c r="L1021" i="4"/>
  <c r="L118" i="4"/>
  <c r="L7413" i="4"/>
  <c r="L5691" i="4"/>
  <c r="L5032" i="4"/>
  <c r="L225" i="4"/>
  <c r="L6304" i="4"/>
  <c r="L119" i="4"/>
  <c r="L3787" i="4"/>
  <c r="L5260" i="4"/>
  <c r="L1510" i="4"/>
  <c r="L1338" i="4"/>
  <c r="L2018" i="4"/>
  <c r="L2019" i="4"/>
  <c r="L7217" i="4"/>
  <c r="L3788" i="4"/>
  <c r="L3789" i="4"/>
  <c r="L2741" i="4"/>
  <c r="L3102" i="4"/>
  <c r="L4775" i="4"/>
  <c r="L1179" i="4"/>
  <c r="L6217" i="4"/>
  <c r="L4912" i="4"/>
  <c r="L6218" i="4"/>
  <c r="L5261" i="4"/>
  <c r="L6011" i="4"/>
  <c r="L5914" i="4"/>
  <c r="L7414" i="4"/>
  <c r="L5791" i="4"/>
  <c r="L2211" i="4"/>
  <c r="L3932" i="4"/>
  <c r="L5367" i="4"/>
  <c r="L1022" i="4"/>
  <c r="L3594" i="4"/>
  <c r="L4352" i="4"/>
  <c r="L6012" i="4"/>
  <c r="L6496" i="4"/>
  <c r="L6305" i="4"/>
  <c r="L5588" i="4"/>
  <c r="L5137" i="4"/>
  <c r="L6306" i="4"/>
  <c r="L4216" i="4"/>
  <c r="L5262" i="4"/>
  <c r="L7415" i="4"/>
  <c r="L6116" i="4"/>
  <c r="L6013" i="4"/>
  <c r="L6117" i="4"/>
  <c r="L3266" i="4"/>
  <c r="L1844" i="4"/>
  <c r="L5692" i="4"/>
  <c r="L6014" i="4"/>
  <c r="L3790" i="4"/>
  <c r="L4353" i="4"/>
  <c r="L6015" i="4"/>
  <c r="L1511" i="4"/>
  <c r="L5368" i="4"/>
  <c r="L2020" i="4"/>
  <c r="L120" i="4"/>
  <c r="L4354" i="4"/>
  <c r="L6885" i="4"/>
  <c r="L4498" i="4"/>
  <c r="L1339" i="4"/>
  <c r="L303" i="4"/>
  <c r="L304" i="4"/>
  <c r="L2212" i="4"/>
  <c r="L862" i="4"/>
  <c r="L3103" i="4"/>
  <c r="L2386" i="4"/>
  <c r="L1845" i="4"/>
  <c r="L5915" i="4"/>
  <c r="L7461" i="4"/>
  <c r="L491" i="4"/>
  <c r="L6219" i="4"/>
  <c r="L6573" i="4"/>
  <c r="L3104" i="4"/>
  <c r="L387" i="4"/>
  <c r="L6398" i="4"/>
  <c r="L2213" i="4"/>
  <c r="L7507" i="4"/>
  <c r="L1340" i="4"/>
  <c r="L2742" i="4"/>
  <c r="L1512" i="4"/>
  <c r="L2571" i="4"/>
  <c r="L726" i="4"/>
  <c r="L1180" i="4"/>
  <c r="L1341" i="4"/>
  <c r="L7062" i="4"/>
  <c r="L1181" i="4"/>
  <c r="L1342" i="4"/>
  <c r="L5263" i="4"/>
  <c r="L3429" i="4"/>
  <c r="L3595" i="4"/>
  <c r="L3596" i="4"/>
  <c r="L4068" i="4"/>
  <c r="L2743" i="4"/>
  <c r="L727" i="4"/>
  <c r="L5369" i="4"/>
  <c r="L54" i="4"/>
  <c r="L1343" i="4"/>
  <c r="L6663" i="4"/>
  <c r="L88" i="4"/>
  <c r="L2744" i="4"/>
  <c r="L6574" i="4"/>
  <c r="L305" i="4"/>
  <c r="L7109" i="4"/>
  <c r="L3105" i="4"/>
  <c r="L5138" i="4"/>
  <c r="L5916" i="4"/>
  <c r="L7462" i="4"/>
  <c r="L6220" i="4"/>
  <c r="L7416" i="4"/>
  <c r="L1678" i="4"/>
  <c r="L3597" i="4"/>
  <c r="L1023" i="4"/>
  <c r="L1182" i="4"/>
  <c r="L492" i="4"/>
  <c r="L8" i="4"/>
  <c r="L1183" i="4"/>
  <c r="L603" i="4"/>
  <c r="L121" i="4"/>
  <c r="L24" i="4"/>
  <c r="L728" i="4"/>
  <c r="L7508" i="4"/>
  <c r="L6016" i="4"/>
  <c r="L493" i="4"/>
  <c r="L7554" i="4"/>
  <c r="L7008" i="4"/>
  <c r="L5589" i="4"/>
  <c r="L604" i="4"/>
  <c r="L226" i="4"/>
  <c r="L4217" i="4"/>
  <c r="L7063" i="4"/>
  <c r="L7064" i="4"/>
  <c r="L605" i="4"/>
  <c r="L6221" i="4"/>
  <c r="L7319" i="4"/>
  <c r="L6886" i="4"/>
  <c r="L7262" i="4"/>
  <c r="L7110" i="4"/>
  <c r="L122" i="4"/>
  <c r="L227" i="4"/>
  <c r="L6399" i="4"/>
  <c r="L3430" i="4"/>
  <c r="L1513" i="4"/>
  <c r="L729" i="4"/>
  <c r="L3267" i="4"/>
  <c r="L6118" i="4"/>
  <c r="L6821" i="4"/>
  <c r="L6222" i="4"/>
  <c r="L7065" i="4"/>
  <c r="L7165" i="4"/>
  <c r="L388" i="4"/>
  <c r="L1679" i="4"/>
  <c r="L1184" i="4"/>
  <c r="L2214" i="4"/>
  <c r="L228" i="4"/>
  <c r="L2215" i="4"/>
  <c r="L2216" i="4"/>
  <c r="L2928" i="4"/>
  <c r="L1344" i="4"/>
  <c r="L2021" i="4"/>
  <c r="L2387" i="4"/>
  <c r="L3106" i="4"/>
  <c r="L2217" i="4"/>
  <c r="L1514" i="4"/>
  <c r="L5693" i="4"/>
  <c r="L1846" i="4"/>
  <c r="L7009" i="4"/>
  <c r="L2022" i="4"/>
  <c r="L2929" i="4"/>
  <c r="L2218" i="4"/>
  <c r="L2745" i="4"/>
  <c r="L1847" i="4"/>
  <c r="L3107" i="4"/>
  <c r="L2746" i="4"/>
  <c r="L2388" i="4"/>
  <c r="L2023" i="4"/>
  <c r="L2389" i="4"/>
  <c r="L2930" i="4"/>
  <c r="L1515" i="4"/>
  <c r="L2024" i="4"/>
  <c r="L2219" i="4"/>
  <c r="L1516" i="4"/>
  <c r="L6400" i="4"/>
  <c r="L2025" i="4"/>
  <c r="L2220" i="4"/>
  <c r="L2931" i="4"/>
  <c r="L2026" i="4"/>
  <c r="L2390" i="4"/>
  <c r="L1848" i="4"/>
  <c r="L2391" i="4"/>
  <c r="L4355" i="4"/>
  <c r="L1680" i="4"/>
  <c r="L494" i="4"/>
  <c r="L1681" i="4"/>
  <c r="L606" i="4"/>
  <c r="L4356" i="4"/>
  <c r="L2572" i="4"/>
  <c r="L3108" i="4"/>
  <c r="L2027" i="4"/>
  <c r="L4913" i="4"/>
  <c r="L5033" i="4"/>
  <c r="L2747" i="4"/>
  <c r="L4069" i="4"/>
  <c r="L4914" i="4"/>
  <c r="L4357" i="4"/>
  <c r="L2748" i="4"/>
  <c r="L2749" i="4"/>
  <c r="L5917" i="4"/>
  <c r="L5590" i="4"/>
  <c r="L4640" i="4"/>
  <c r="L7263" i="4"/>
  <c r="L4641" i="4"/>
  <c r="L3598" i="4"/>
  <c r="L5591" i="4"/>
  <c r="L229" i="4"/>
  <c r="L6307" i="4"/>
  <c r="L5482" i="4"/>
  <c r="L6119" i="4"/>
  <c r="L389" i="4"/>
  <c r="L5918" i="4"/>
  <c r="L5694" i="4"/>
  <c r="L5919" i="4"/>
  <c r="L3268" i="4"/>
  <c r="L3431" i="4"/>
  <c r="L306" i="4"/>
  <c r="L4776" i="4"/>
  <c r="L2392" i="4"/>
  <c r="L72" i="4"/>
  <c r="L55" i="4"/>
  <c r="L607" i="4"/>
  <c r="L3933" i="4"/>
  <c r="L6575" i="4"/>
  <c r="L1517" i="4"/>
  <c r="L5592" i="4"/>
  <c r="L3599" i="4"/>
  <c r="L3600" i="4"/>
  <c r="L1849" i="4"/>
  <c r="L608" i="4"/>
  <c r="L5370" i="4"/>
  <c r="L7066" i="4"/>
  <c r="L4915" i="4"/>
  <c r="L5034" i="4"/>
  <c r="L495" i="4"/>
  <c r="L390" i="4"/>
  <c r="L4070" i="4"/>
  <c r="L3934" i="4"/>
  <c r="L2932" i="4"/>
  <c r="L4218" i="4"/>
  <c r="L3791" i="4"/>
  <c r="L4777" i="4"/>
  <c r="L1518" i="4"/>
  <c r="L3269" i="4"/>
  <c r="L3601" i="4"/>
  <c r="L7417" i="4"/>
  <c r="L3792" i="4"/>
  <c r="L4916" i="4"/>
  <c r="L4499" i="4"/>
  <c r="L2573" i="4"/>
  <c r="L7463" i="4"/>
  <c r="L3793" i="4"/>
  <c r="L4358" i="4"/>
  <c r="L2393" i="4"/>
  <c r="L4917" i="4"/>
  <c r="L4359" i="4"/>
  <c r="L1682" i="4"/>
  <c r="L2028" i="4"/>
  <c r="L4642" i="4"/>
  <c r="L3602" i="4"/>
  <c r="L3794" i="4"/>
  <c r="L3795" i="4"/>
  <c r="L1850" i="4"/>
  <c r="L4071" i="4"/>
  <c r="L3935" i="4"/>
  <c r="L1345" i="4"/>
  <c r="L7721" i="4"/>
  <c r="L609" i="4"/>
  <c r="L3936" i="4"/>
  <c r="L2750" i="4"/>
  <c r="L5593" i="4"/>
  <c r="L5594" i="4"/>
  <c r="L4500" i="4"/>
  <c r="L2574" i="4"/>
  <c r="L5371" i="4"/>
  <c r="L3109" i="4"/>
  <c r="L3796" i="4"/>
  <c r="L3110" i="4"/>
  <c r="L2394" i="4"/>
  <c r="L3432" i="4"/>
  <c r="L5792" i="4"/>
  <c r="L610" i="4"/>
  <c r="L1024" i="4"/>
  <c r="L1185" i="4"/>
  <c r="L6120" i="4"/>
  <c r="L5793" i="4"/>
  <c r="L2029" i="4"/>
  <c r="L7264" i="4"/>
  <c r="L5595" i="4"/>
  <c r="L6121" i="4"/>
  <c r="L2221" i="4"/>
  <c r="L1683" i="4"/>
  <c r="L7218" i="4"/>
  <c r="L4072" i="4"/>
  <c r="L5483" i="4"/>
  <c r="L5920" i="4"/>
  <c r="L2030" i="4"/>
  <c r="L2575" i="4"/>
  <c r="L1025" i="4"/>
  <c r="L7010" i="4"/>
  <c r="L1851" i="4"/>
  <c r="L391" i="4"/>
  <c r="L730" i="4"/>
  <c r="L2933" i="4"/>
  <c r="L731" i="4"/>
  <c r="L2222" i="4"/>
  <c r="L1684" i="4"/>
  <c r="L732" i="4"/>
  <c r="L5372" i="4"/>
  <c r="L3603" i="4"/>
  <c r="L6122" i="4"/>
  <c r="L2934" i="4"/>
  <c r="L5484" i="4"/>
  <c r="L7641" i="4"/>
  <c r="L7418" i="4"/>
  <c r="L7111" i="4"/>
  <c r="L6123" i="4"/>
  <c r="L4778" i="4"/>
  <c r="L5264" i="4"/>
  <c r="L3937" i="4"/>
  <c r="L1852" i="4"/>
  <c r="L1026" i="4"/>
  <c r="L4918" i="4"/>
  <c r="L3604" i="4"/>
  <c r="L2395" i="4"/>
  <c r="L6760" i="4"/>
  <c r="L6308" i="4"/>
  <c r="L1346" i="4"/>
  <c r="L6887" i="4"/>
  <c r="L392" i="4"/>
  <c r="L1347" i="4"/>
  <c r="L1519" i="4"/>
  <c r="L1186" i="4"/>
  <c r="L1685" i="4"/>
  <c r="L4219" i="4"/>
  <c r="L6401" i="4"/>
  <c r="L6402" i="4"/>
  <c r="L7555" i="4"/>
  <c r="L6309" i="4"/>
  <c r="L496" i="4"/>
  <c r="L3605" i="4"/>
  <c r="L4220" i="4"/>
  <c r="L6017" i="4"/>
  <c r="L6124" i="4"/>
  <c r="L5265" i="4"/>
  <c r="L230" i="4"/>
  <c r="L4360" i="4"/>
  <c r="L6223" i="4"/>
  <c r="L6018" i="4"/>
  <c r="L7112" i="4"/>
  <c r="L6822" i="4"/>
  <c r="L6761" i="4"/>
  <c r="L6125" i="4"/>
  <c r="L6224" i="4"/>
  <c r="L3797" i="4"/>
  <c r="L1853" i="4"/>
  <c r="L2031" i="4"/>
  <c r="L5695" i="4"/>
  <c r="L231" i="4"/>
  <c r="L6823" i="4"/>
  <c r="L5485" i="4"/>
  <c r="L1187" i="4"/>
  <c r="L3111" i="4"/>
  <c r="L3112" i="4"/>
  <c r="L6664" i="4"/>
  <c r="L2032" i="4"/>
  <c r="L863" i="4"/>
  <c r="L733" i="4"/>
  <c r="L5794" i="4"/>
  <c r="L307" i="4"/>
  <c r="L3113" i="4"/>
  <c r="L6497" i="4"/>
  <c r="L6665" i="4"/>
  <c r="L4073" i="4"/>
  <c r="L5795" i="4"/>
  <c r="L3433" i="4"/>
  <c r="L6126" i="4"/>
  <c r="L1854" i="4"/>
  <c r="L6498" i="4"/>
  <c r="L3434" i="4"/>
  <c r="L7320" i="4"/>
  <c r="L5596" i="4"/>
  <c r="L308" i="4"/>
  <c r="L7464" i="4"/>
  <c r="L309" i="4"/>
  <c r="L2576" i="4"/>
  <c r="L2033" i="4"/>
  <c r="L7722" i="4"/>
  <c r="L232" i="4"/>
  <c r="L1855" i="4"/>
  <c r="L7509" i="4"/>
  <c r="L3606" i="4"/>
  <c r="L5796" i="4"/>
  <c r="L3798" i="4"/>
  <c r="L2034" i="4"/>
  <c r="L6127" i="4"/>
  <c r="L1520" i="4"/>
  <c r="L1521" i="4"/>
  <c r="L6762" i="4"/>
  <c r="L6499" i="4"/>
  <c r="L7219" i="4"/>
  <c r="L6225" i="4"/>
  <c r="L1348" i="4"/>
  <c r="L1686" i="4"/>
  <c r="L6763" i="4"/>
  <c r="L734" i="4"/>
  <c r="L6226" i="4"/>
  <c r="L7011" i="4"/>
  <c r="L6128" i="4"/>
  <c r="L6824" i="4"/>
  <c r="L6403" i="4"/>
  <c r="L1522" i="4"/>
  <c r="L2223" i="4"/>
  <c r="L3114" i="4"/>
  <c r="L4221" i="4"/>
  <c r="L3115" i="4"/>
  <c r="L5139" i="4"/>
  <c r="L3938" i="4"/>
  <c r="L3270" i="4"/>
  <c r="L1027" i="4"/>
  <c r="L5266" i="4"/>
  <c r="L5140" i="4"/>
  <c r="L1028" i="4"/>
  <c r="L3435" i="4"/>
  <c r="L123" i="4"/>
  <c r="L6129" i="4"/>
  <c r="L3116" i="4"/>
  <c r="L3607" i="4"/>
  <c r="L5141" i="4"/>
  <c r="L7723" i="4"/>
  <c r="L4779" i="4"/>
  <c r="L310" i="4"/>
  <c r="L393" i="4"/>
  <c r="L2577" i="4"/>
  <c r="L5797" i="4"/>
  <c r="L1856" i="4"/>
  <c r="L6019" i="4"/>
  <c r="L6227" i="4"/>
  <c r="L1188" i="4"/>
  <c r="L6500" i="4"/>
  <c r="L6310" i="4"/>
  <c r="L1349" i="4"/>
  <c r="L2396" i="4"/>
  <c r="L1687" i="4"/>
  <c r="L1688" i="4"/>
  <c r="L2397" i="4"/>
  <c r="L2578" i="4"/>
  <c r="L1857" i="4"/>
  <c r="L1350" i="4"/>
  <c r="L5696" i="4"/>
  <c r="L7362" i="4"/>
  <c r="L3436" i="4"/>
  <c r="L1858" i="4"/>
  <c r="L2224" i="4"/>
  <c r="L2751" i="4"/>
  <c r="L2935" i="4"/>
  <c r="L2398" i="4"/>
  <c r="L2035" i="4"/>
  <c r="L7701" i="4"/>
  <c r="L1523" i="4"/>
  <c r="L2225" i="4"/>
  <c r="L6825" i="4"/>
  <c r="L2226" i="4"/>
  <c r="L2036" i="4"/>
  <c r="L2752" i="4"/>
  <c r="L2579" i="4"/>
  <c r="L2936" i="4"/>
  <c r="L1859" i="4"/>
  <c r="L2399" i="4"/>
  <c r="L2037" i="4"/>
  <c r="L611" i="4"/>
  <c r="L1860" i="4"/>
  <c r="L2038" i="4"/>
  <c r="L735" i="4"/>
  <c r="L6404" i="4"/>
  <c r="L3939" i="4"/>
  <c r="L394" i="4"/>
  <c r="L2227" i="4"/>
  <c r="L864" i="4"/>
  <c r="L2753" i="4"/>
  <c r="L1861" i="4"/>
  <c r="L1351" i="4"/>
  <c r="L1689" i="4"/>
  <c r="L7510" i="4"/>
  <c r="L4074" i="4"/>
  <c r="L7363" i="4"/>
  <c r="L6501" i="4"/>
  <c r="L2580" i="4"/>
  <c r="L865" i="4"/>
  <c r="L2581" i="4"/>
  <c r="L1352" i="4"/>
  <c r="L1862" i="4"/>
  <c r="L3608" i="4"/>
  <c r="L612" i="4"/>
  <c r="L2582" i="4"/>
  <c r="L233" i="4"/>
  <c r="L736" i="4"/>
  <c r="L2400" i="4"/>
  <c r="L1863" i="4"/>
  <c r="L3609" i="4"/>
  <c r="L1189" i="4"/>
  <c r="L2228" i="4"/>
  <c r="L3271" i="4"/>
  <c r="L3117" i="4"/>
  <c r="L1190" i="4"/>
  <c r="L311" i="4"/>
  <c r="L1191" i="4"/>
  <c r="L1029" i="4"/>
  <c r="L4780" i="4"/>
  <c r="L7113" i="4"/>
  <c r="L124" i="4"/>
  <c r="L1864" i="4"/>
  <c r="L89" i="4"/>
  <c r="L6826" i="4"/>
  <c r="L56" i="4"/>
  <c r="L2401" i="4"/>
  <c r="L125" i="4"/>
  <c r="L1030" i="4"/>
  <c r="L3799" i="4"/>
  <c r="L6827" i="4"/>
  <c r="L5142" i="4"/>
  <c r="L1690" i="4"/>
  <c r="L1192" i="4"/>
  <c r="L2402" i="4"/>
  <c r="L2229" i="4"/>
  <c r="L5486" i="4"/>
  <c r="L1691" i="4"/>
  <c r="L866" i="4"/>
  <c r="L126" i="4"/>
  <c r="L1353" i="4"/>
  <c r="L1031" i="4"/>
  <c r="L2039" i="4"/>
  <c r="L1354" i="4"/>
  <c r="L234" i="4"/>
  <c r="L497" i="4"/>
  <c r="L5035" i="4"/>
  <c r="L4643" i="4"/>
  <c r="L3800" i="4"/>
  <c r="L6666" i="4"/>
  <c r="L1355" i="4"/>
  <c r="L6667" i="4"/>
  <c r="L3118" i="4"/>
  <c r="L2230" i="4"/>
  <c r="L4361" i="4"/>
  <c r="L3437" i="4"/>
  <c r="L4222" i="4"/>
  <c r="L5697" i="4"/>
  <c r="L5036" i="4"/>
  <c r="L5037" i="4"/>
  <c r="L4501" i="4"/>
  <c r="L5487" i="4"/>
  <c r="L168" i="4"/>
  <c r="L3940" i="4"/>
  <c r="L235" i="4"/>
  <c r="L5143" i="4"/>
  <c r="L5698" i="4"/>
  <c r="L236" i="4"/>
  <c r="L4781" i="4"/>
  <c r="L3119" i="4"/>
  <c r="L7465" i="4"/>
  <c r="L4075" i="4"/>
  <c r="L4362" i="4"/>
  <c r="L5267" i="4"/>
  <c r="L5488" i="4"/>
  <c r="L5038" i="4"/>
  <c r="L1356" i="4"/>
  <c r="L5373" i="4"/>
  <c r="L5268" i="4"/>
  <c r="L4363" i="4"/>
  <c r="L2583" i="4"/>
  <c r="L5269" i="4"/>
  <c r="L6405" i="4"/>
  <c r="L2231" i="4"/>
  <c r="L7466" i="4"/>
  <c r="L7467" i="4"/>
  <c r="L613" i="4"/>
  <c r="L2232" i="4"/>
  <c r="L5039" i="4"/>
  <c r="L737" i="4"/>
  <c r="L5597" i="4"/>
  <c r="L7114" i="4"/>
  <c r="L5374" i="4"/>
  <c r="L5270" i="4"/>
  <c r="L5798" i="4"/>
  <c r="L5598" i="4"/>
  <c r="L6020" i="4"/>
  <c r="L5489" i="4"/>
  <c r="L1032" i="4"/>
  <c r="L5271" i="4"/>
  <c r="L6502" i="4"/>
  <c r="L4644" i="4"/>
  <c r="L4076" i="4"/>
  <c r="L5144" i="4"/>
  <c r="L5145" i="4"/>
  <c r="L4223" i="4"/>
  <c r="L3120" i="4"/>
  <c r="L2403" i="4"/>
  <c r="L312" i="4"/>
  <c r="L2404" i="4"/>
  <c r="L5375" i="4"/>
  <c r="L738" i="4"/>
  <c r="L4502" i="4"/>
  <c r="L1193" i="4"/>
  <c r="L3801" i="4"/>
  <c r="L395" i="4"/>
  <c r="L1692" i="4"/>
  <c r="L4503" i="4"/>
  <c r="L4782" i="4"/>
  <c r="L1693" i="4"/>
  <c r="L4783" i="4"/>
  <c r="L5699" i="4"/>
  <c r="L5599" i="4"/>
  <c r="L5921" i="4"/>
  <c r="L6503" i="4"/>
  <c r="L5700" i="4"/>
  <c r="L6228" i="4"/>
  <c r="L5922" i="4"/>
  <c r="L2584" i="4"/>
  <c r="L4784" i="4"/>
  <c r="L4224" i="4"/>
  <c r="L6130" i="4"/>
  <c r="L5490" i="4"/>
  <c r="L3802" i="4"/>
  <c r="L4645" i="4"/>
  <c r="L5491" i="4"/>
  <c r="L5799" i="4"/>
  <c r="L5272" i="4"/>
  <c r="L4646" i="4"/>
  <c r="L6406" i="4"/>
  <c r="L2040" i="4"/>
  <c r="L3803" i="4"/>
  <c r="L3941" i="4"/>
  <c r="L5800" i="4"/>
  <c r="L5801" i="4"/>
  <c r="L4919" i="4"/>
  <c r="L5146" i="4"/>
  <c r="L5802" i="4"/>
  <c r="L1033" i="4"/>
  <c r="L7265" i="4"/>
  <c r="L5492" i="4"/>
  <c r="L237" i="4"/>
  <c r="L5701" i="4"/>
  <c r="L867" i="4"/>
  <c r="L7419" i="4"/>
  <c r="L1194" i="4"/>
  <c r="L7588" i="4"/>
  <c r="L2937" i="4"/>
  <c r="L3272" i="4"/>
  <c r="L6576" i="4"/>
  <c r="L3273" i="4"/>
  <c r="L2938" i="4"/>
  <c r="L5923" i="4"/>
  <c r="L2754" i="4"/>
  <c r="L5600" i="4"/>
  <c r="L7511" i="4"/>
  <c r="L6229" i="4"/>
  <c r="L6577" i="4"/>
  <c r="L2585" i="4"/>
  <c r="L36" i="4"/>
  <c r="L4225" i="4"/>
  <c r="L4364" i="4"/>
  <c r="L1357" i="4"/>
  <c r="L4077" i="4"/>
  <c r="L868" i="4"/>
  <c r="L1358" i="4"/>
  <c r="L6407" i="4"/>
  <c r="L5702" i="4"/>
  <c r="L5376" i="4"/>
  <c r="L7115" i="4"/>
  <c r="L1359" i="4"/>
  <c r="L7266" i="4"/>
  <c r="L5803" i="4"/>
  <c r="L5377" i="4"/>
  <c r="L1360" i="4"/>
  <c r="L6311" i="4"/>
  <c r="L498" i="4"/>
  <c r="L3610" i="4"/>
  <c r="L2233" i="4"/>
  <c r="L2586" i="4"/>
  <c r="L4226" i="4"/>
  <c r="L499" i="4"/>
  <c r="L5703" i="4"/>
  <c r="L5147" i="4"/>
  <c r="L1865" i="4"/>
  <c r="L1034" i="4"/>
  <c r="L7321" i="4"/>
  <c r="L2939" i="4"/>
  <c r="L614" i="4"/>
  <c r="L4785" i="4"/>
  <c r="L4078" i="4"/>
  <c r="L1866" i="4"/>
  <c r="L238" i="4"/>
  <c r="L2041" i="4"/>
  <c r="L5040" i="4"/>
  <c r="L3804" i="4"/>
  <c r="L3942" i="4"/>
  <c r="L2755" i="4"/>
  <c r="L7166" i="4"/>
  <c r="L1361" i="4"/>
  <c r="L5378" i="4"/>
  <c r="L6230" i="4"/>
  <c r="L1035" i="4"/>
  <c r="L5493" i="4"/>
  <c r="L6231" i="4"/>
  <c r="L6668" i="4"/>
  <c r="L5704" i="4"/>
  <c r="L3121" i="4"/>
  <c r="L4365" i="4"/>
  <c r="L5148" i="4"/>
  <c r="L2234" i="4"/>
  <c r="L2405" i="4"/>
  <c r="L6021" i="4"/>
  <c r="L739" i="4"/>
  <c r="L1362" i="4"/>
  <c r="L6942" i="4"/>
  <c r="L1524" i="4"/>
  <c r="L6504" i="4"/>
  <c r="L7642" i="4"/>
  <c r="L4920" i="4"/>
  <c r="L7167" i="4"/>
  <c r="L7420" i="4"/>
  <c r="L6943" i="4"/>
  <c r="L7168" i="4"/>
  <c r="L7220" i="4"/>
  <c r="L7067" i="4"/>
  <c r="L6669" i="4"/>
  <c r="L6670" i="4"/>
  <c r="L7267" i="4"/>
  <c r="L7322" i="4"/>
  <c r="L6888" i="4"/>
  <c r="L7116" i="4"/>
  <c r="L7323" i="4"/>
  <c r="L7068" i="4"/>
  <c r="L7012" i="4"/>
  <c r="L7117" i="4"/>
  <c r="L7069" i="4"/>
  <c r="L7221" i="4"/>
  <c r="L7118" i="4"/>
  <c r="L7222" i="4"/>
  <c r="L2587" i="4"/>
  <c r="L7070" i="4"/>
  <c r="L1867" i="4"/>
  <c r="L4504" i="4"/>
  <c r="L869" i="4"/>
  <c r="L4921" i="4"/>
  <c r="L3438" i="4"/>
  <c r="L5379" i="4"/>
  <c r="L2042" i="4"/>
  <c r="L2756" i="4"/>
  <c r="L5601" i="4"/>
  <c r="L6022" i="4"/>
  <c r="L3611" i="4"/>
  <c r="L1036" i="4"/>
  <c r="L1525" i="4"/>
  <c r="L615" i="4"/>
  <c r="L7512" i="4"/>
  <c r="L7620" i="4"/>
  <c r="L2757" i="4"/>
  <c r="L396" i="4"/>
  <c r="L5273" i="4"/>
  <c r="L4505" i="4"/>
  <c r="L1363" i="4"/>
  <c r="L4227" i="4"/>
  <c r="L2043" i="4"/>
  <c r="L870" i="4"/>
  <c r="L3612" i="4"/>
  <c r="L1037" i="4"/>
  <c r="L1526" i="4"/>
  <c r="L1868" i="4"/>
  <c r="L3122" i="4"/>
  <c r="L4922" i="4"/>
  <c r="L500" i="4"/>
  <c r="L1364" i="4"/>
  <c r="L4506" i="4"/>
  <c r="L1527" i="4"/>
  <c r="L2044" i="4"/>
  <c r="L4228" i="4"/>
  <c r="L4786" i="4"/>
  <c r="L7702" i="4"/>
  <c r="L616" i="4"/>
  <c r="L7013" i="4"/>
  <c r="L6764" i="4"/>
  <c r="L740" i="4"/>
  <c r="L6765" i="4"/>
  <c r="L6578" i="4"/>
  <c r="L5602" i="4"/>
  <c r="L5804" i="4"/>
  <c r="L6312" i="4"/>
  <c r="L5805" i="4"/>
  <c r="L617" i="4"/>
  <c r="L618" i="4"/>
  <c r="L6131" i="4"/>
  <c r="L1869" i="4"/>
  <c r="L1528" i="4"/>
  <c r="L1038" i="4"/>
  <c r="L5603" i="4"/>
  <c r="L3274" i="4"/>
  <c r="L3613" i="4"/>
  <c r="L4923" i="4"/>
  <c r="L4079" i="4"/>
  <c r="L7268" i="4"/>
  <c r="L619" i="4"/>
  <c r="L7324" i="4"/>
  <c r="L6232" i="4"/>
  <c r="L6579" i="4"/>
  <c r="L2940" i="4"/>
  <c r="L3614" i="4"/>
  <c r="L2406" i="4"/>
  <c r="L4366" i="4"/>
  <c r="L6023" i="4"/>
  <c r="L4924" i="4"/>
  <c r="L1870" i="4"/>
  <c r="L7513" i="4"/>
  <c r="L7556" i="4"/>
  <c r="L7589" i="4"/>
  <c r="L5806" i="4"/>
  <c r="L5924" i="4"/>
  <c r="L2045" i="4"/>
  <c r="L397" i="4"/>
  <c r="L6828" i="4"/>
  <c r="L6889" i="4"/>
  <c r="L3439" i="4"/>
  <c r="L871" i="4"/>
  <c r="L7421" i="4"/>
  <c r="L3615" i="4"/>
  <c r="L3440" i="4"/>
  <c r="L3616" i="4"/>
  <c r="L4787" i="4"/>
  <c r="L6505" i="4"/>
  <c r="L2758" i="4"/>
  <c r="L2235" i="4"/>
  <c r="L4367" i="4"/>
  <c r="L4647" i="4"/>
  <c r="L1529" i="4"/>
  <c r="L2588" i="4"/>
  <c r="L4925" i="4"/>
  <c r="L5494" i="4"/>
  <c r="L5149" i="4"/>
  <c r="L1694" i="4"/>
  <c r="L5807" i="4"/>
  <c r="L2046" i="4"/>
  <c r="L3617" i="4"/>
  <c r="L4229" i="4"/>
  <c r="L4788" i="4"/>
  <c r="L7169" i="4"/>
  <c r="L2759" i="4"/>
  <c r="L7683" i="4"/>
  <c r="L2236" i="4"/>
  <c r="L4507" i="4"/>
  <c r="L4648" i="4"/>
  <c r="L1365" i="4"/>
  <c r="L2407" i="4"/>
  <c r="L3805" i="4"/>
  <c r="L3123" i="4"/>
  <c r="L4508" i="4"/>
  <c r="L741" i="4"/>
  <c r="L7514" i="4"/>
  <c r="L3124" i="4"/>
  <c r="L4926" i="4"/>
  <c r="L6829" i="4"/>
  <c r="L6313" i="4"/>
  <c r="L1871" i="4"/>
  <c r="L6132" i="4"/>
  <c r="L4509" i="4"/>
  <c r="L4649" i="4"/>
  <c r="L1039" i="4"/>
  <c r="L313" i="4"/>
  <c r="L2589" i="4"/>
  <c r="L169" i="4"/>
  <c r="L2760" i="4"/>
  <c r="L7170" i="4"/>
  <c r="L5041" i="4"/>
  <c r="L501" i="4"/>
  <c r="L1530" i="4"/>
  <c r="L1195" i="4"/>
  <c r="L502" i="4"/>
  <c r="L1872" i="4"/>
  <c r="L742" i="4"/>
  <c r="L314" i="4"/>
  <c r="L398" i="4"/>
  <c r="L2408" i="4"/>
  <c r="L3441" i="4"/>
  <c r="L2590" i="4"/>
  <c r="L4650" i="4"/>
  <c r="L7014" i="4"/>
  <c r="L5380" i="4"/>
  <c r="L3618" i="4"/>
  <c r="L4510" i="4"/>
  <c r="L6580" i="4"/>
  <c r="L7557" i="4"/>
  <c r="L7621" i="4"/>
  <c r="L7015" i="4"/>
  <c r="L7660" i="4"/>
  <c r="L6506" i="4"/>
  <c r="L7364" i="4"/>
  <c r="L5381" i="4"/>
  <c r="L6408" i="4"/>
  <c r="L6671" i="4"/>
  <c r="L5925" i="4"/>
  <c r="L6672" i="4"/>
  <c r="L5042" i="4"/>
  <c r="L6581" i="4"/>
  <c r="L6024" i="4"/>
  <c r="L1366" i="4"/>
  <c r="L872" i="4"/>
  <c r="L1531" i="4"/>
  <c r="L2409" i="4"/>
  <c r="L5043" i="4"/>
  <c r="L1040" i="4"/>
  <c r="L3442" i="4"/>
  <c r="L2410" i="4"/>
  <c r="L3619" i="4"/>
  <c r="L873" i="4"/>
  <c r="L874" i="4"/>
  <c r="L2761" i="4"/>
  <c r="L5274" i="4"/>
  <c r="L4230" i="4"/>
  <c r="L3943" i="4"/>
  <c r="L4080" i="4"/>
  <c r="L3125" i="4"/>
  <c r="L4081" i="4"/>
  <c r="L3944" i="4"/>
  <c r="L3945" i="4"/>
  <c r="L4082" i="4"/>
  <c r="L1695" i="4"/>
  <c r="L1367" i="4"/>
  <c r="L2411" i="4"/>
  <c r="L1696" i="4"/>
  <c r="L2591" i="4"/>
  <c r="L2762" i="4"/>
  <c r="L1368" i="4"/>
  <c r="L1873" i="4"/>
  <c r="L6582" i="4"/>
  <c r="L743" i="4"/>
  <c r="L3275" i="4"/>
  <c r="L744" i="4"/>
  <c r="L6409" i="4"/>
  <c r="L2763" i="4"/>
  <c r="L6133" i="4"/>
  <c r="L127" i="4"/>
  <c r="L6830" i="4"/>
  <c r="L3620" i="4"/>
  <c r="L239" i="4"/>
  <c r="L6134" i="4"/>
  <c r="L7558" i="4"/>
  <c r="L7590" i="4"/>
  <c r="L4231" i="4"/>
  <c r="L3276" i="4"/>
  <c r="L4368" i="4"/>
  <c r="L2764" i="4"/>
  <c r="L4789" i="4"/>
  <c r="L7724" i="4"/>
  <c r="L5382" i="4"/>
  <c r="L5275" i="4"/>
  <c r="L1369" i="4"/>
  <c r="L7725" i="4"/>
  <c r="L4232" i="4"/>
  <c r="L7672" i="4"/>
  <c r="L5044" i="4"/>
  <c r="L4083" i="4"/>
  <c r="L745" i="4"/>
  <c r="L5276" i="4"/>
  <c r="L4927" i="4"/>
  <c r="L3621" i="4"/>
  <c r="L2765" i="4"/>
  <c r="L6673" i="4"/>
  <c r="L746" i="4"/>
  <c r="L4651" i="4"/>
  <c r="L5277" i="4"/>
  <c r="L5604" i="4"/>
  <c r="L6135" i="4"/>
  <c r="L4084" i="4"/>
  <c r="L4233" i="4"/>
  <c r="L747" i="4"/>
  <c r="L2237" i="4"/>
  <c r="L1041" i="4"/>
  <c r="L7325" i="4"/>
  <c r="L3126" i="4"/>
  <c r="L7468" i="4"/>
  <c r="L6025" i="4"/>
  <c r="L57" i="4"/>
  <c r="L7326" i="4"/>
  <c r="L1874" i="4"/>
  <c r="L1370" i="4"/>
  <c r="L315" i="4"/>
  <c r="L5808" i="4"/>
  <c r="L1875" i="4"/>
  <c r="L7422" i="4"/>
  <c r="L5926" i="4"/>
  <c r="L1371" i="4"/>
  <c r="L3277" i="4"/>
  <c r="L2047" i="4"/>
  <c r="L240" i="4"/>
  <c r="L4790" i="4"/>
  <c r="L748" i="4"/>
  <c r="L4234" i="4"/>
  <c r="L875" i="4"/>
  <c r="L1697" i="4"/>
  <c r="L5809" i="4"/>
  <c r="L3622" i="4"/>
  <c r="L1876" i="4"/>
  <c r="L2766" i="4"/>
  <c r="L2238" i="4"/>
  <c r="L4652" i="4"/>
  <c r="L5495" i="4"/>
  <c r="L7269" i="4"/>
  <c r="L6233" i="4"/>
  <c r="L7270" i="4"/>
  <c r="L7515" i="4"/>
  <c r="L7703" i="4"/>
  <c r="L3278" i="4"/>
  <c r="L7327" i="4"/>
  <c r="L6766" i="4"/>
  <c r="L2941" i="4"/>
  <c r="L3127" i="4"/>
  <c r="L3946" i="4"/>
  <c r="L3947" i="4"/>
  <c r="L3623" i="4"/>
  <c r="L3948" i="4"/>
  <c r="L3279" i="4"/>
  <c r="L5278" i="4"/>
  <c r="L2767" i="4"/>
  <c r="L4235" i="4"/>
  <c r="L3128" i="4"/>
  <c r="L2942" i="4"/>
  <c r="L3949" i="4"/>
  <c r="L3280" i="4"/>
  <c r="L1698" i="4"/>
  <c r="L3281" i="4"/>
  <c r="L3950" i="4"/>
  <c r="L1877" i="4"/>
  <c r="L7661" i="4"/>
  <c r="L6831" i="4"/>
  <c r="L4511" i="4"/>
  <c r="L2239" i="4"/>
  <c r="L3624" i="4"/>
  <c r="L1372" i="4"/>
  <c r="L2240" i="4"/>
  <c r="L1196" i="4"/>
  <c r="L316" i="4"/>
  <c r="L1042" i="4"/>
  <c r="L5605" i="4"/>
  <c r="L90" i="4"/>
  <c r="L399" i="4"/>
  <c r="L400" i="4"/>
  <c r="L5496" i="4"/>
  <c r="L317" i="4"/>
  <c r="L7423" i="4"/>
  <c r="L3282" i="4"/>
  <c r="L318" i="4"/>
  <c r="L876" i="4"/>
  <c r="L2048" i="4"/>
  <c r="L4512" i="4"/>
  <c r="L7071" i="4"/>
  <c r="L2592" i="4"/>
  <c r="L5606" i="4"/>
  <c r="L5810" i="4"/>
  <c r="L7223" i="4"/>
  <c r="L7365" i="4"/>
  <c r="L620" i="4"/>
  <c r="L5383" i="4"/>
  <c r="L503" i="4"/>
  <c r="L4653" i="4"/>
  <c r="L1878" i="4"/>
  <c r="L5811" i="4"/>
  <c r="L2768" i="4"/>
  <c r="L6410" i="4"/>
  <c r="L3951" i="4"/>
  <c r="L7224" i="4"/>
  <c r="L6411" i="4"/>
  <c r="L3625" i="4"/>
  <c r="L3952" i="4"/>
  <c r="L621" i="4"/>
  <c r="L2241" i="4"/>
  <c r="L2769" i="4"/>
  <c r="L2242" i="4"/>
  <c r="L3443" i="4"/>
  <c r="L2593" i="4"/>
  <c r="L2049" i="4"/>
  <c r="L7559" i="4"/>
  <c r="L5150" i="4"/>
  <c r="L1373" i="4"/>
  <c r="L5607" i="4"/>
  <c r="L5045" i="4"/>
  <c r="L5046" i="4"/>
  <c r="L4513" i="4"/>
  <c r="L3953" i="4"/>
  <c r="L5384" i="4"/>
  <c r="L1879" i="4"/>
  <c r="L2050" i="4"/>
  <c r="L2051" i="4"/>
  <c r="L3806" i="4"/>
  <c r="L4791" i="4"/>
  <c r="L6234" i="4"/>
  <c r="L4085" i="4"/>
  <c r="L1043" i="4"/>
  <c r="L5705" i="4"/>
  <c r="L3129" i="4"/>
  <c r="L3444" i="4"/>
  <c r="L2594" i="4"/>
  <c r="L1374" i="4"/>
  <c r="L91" i="4"/>
  <c r="L3626" i="4"/>
  <c r="L2052" i="4"/>
  <c r="L2595" i="4"/>
  <c r="L1044" i="4"/>
  <c r="L2412" i="4"/>
  <c r="L2943" i="4"/>
  <c r="L3130" i="4"/>
  <c r="L2596" i="4"/>
  <c r="L1880" i="4"/>
  <c r="L4654" i="4"/>
  <c r="L3131" i="4"/>
  <c r="L3807" i="4"/>
  <c r="L4655" i="4"/>
  <c r="L6026" i="4"/>
  <c r="L5151" i="4"/>
  <c r="L5812" i="4"/>
  <c r="L504" i="4"/>
  <c r="L2243" i="4"/>
  <c r="L1881" i="4"/>
  <c r="L7560" i="4"/>
  <c r="L1532" i="4"/>
  <c r="L401" i="4"/>
  <c r="L319" i="4"/>
  <c r="L5047" i="4"/>
  <c r="L877" i="4"/>
  <c r="L402" i="4"/>
  <c r="L622" i="4"/>
  <c r="L1375" i="4"/>
  <c r="L878" i="4"/>
  <c r="L320" i="4"/>
  <c r="L879" i="4"/>
  <c r="L1376" i="4"/>
  <c r="L1197" i="4"/>
  <c r="L2053" i="4"/>
  <c r="L5152" i="4"/>
  <c r="L6583" i="4"/>
  <c r="L1533" i="4"/>
  <c r="L1377" i="4"/>
  <c r="L1045" i="4"/>
  <c r="L1046" i="4"/>
  <c r="L1534" i="4"/>
  <c r="L1198" i="4"/>
  <c r="L3808" i="4"/>
  <c r="L505" i="4"/>
  <c r="L2054" i="4"/>
  <c r="L1199" i="4"/>
  <c r="L1200" i="4"/>
  <c r="L1535" i="4"/>
  <c r="L4792" i="4"/>
  <c r="L3132" i="4"/>
  <c r="L7171" i="4"/>
  <c r="L403" i="4"/>
  <c r="L1378" i="4"/>
  <c r="L4086" i="4"/>
  <c r="L6674" i="4"/>
  <c r="L6675" i="4"/>
  <c r="L3283" i="4"/>
  <c r="L7516" i="4"/>
  <c r="L6890" i="4"/>
  <c r="L880" i="4"/>
  <c r="L6832" i="4"/>
  <c r="L5279" i="4"/>
  <c r="L7328" i="4"/>
  <c r="L7726" i="4"/>
  <c r="L4656" i="4"/>
  <c r="L1699" i="4"/>
  <c r="L2055" i="4"/>
  <c r="L2413" i="4"/>
  <c r="L3809" i="4"/>
  <c r="L3284" i="4"/>
  <c r="L6833" i="4"/>
  <c r="L6507" i="4"/>
  <c r="L4657" i="4"/>
  <c r="L4087" i="4"/>
  <c r="L7517" i="4"/>
  <c r="L2944" i="4"/>
  <c r="L6767" i="4"/>
  <c r="L7424" i="4"/>
  <c r="L5706" i="4"/>
  <c r="L881" i="4"/>
  <c r="L623" i="4"/>
  <c r="L5608" i="4"/>
  <c r="L6944" i="4"/>
  <c r="L7072" i="4"/>
  <c r="L7225" i="4"/>
  <c r="L7329" i="4"/>
  <c r="L4793" i="4"/>
  <c r="L7622" i="4"/>
  <c r="L7330" i="4"/>
  <c r="L2945" i="4"/>
  <c r="L7366" i="4"/>
  <c r="L6027" i="4"/>
  <c r="L2597" i="4"/>
  <c r="L6314" i="4"/>
  <c r="L7172" i="4"/>
  <c r="L2414" i="4"/>
  <c r="L4369" i="4"/>
  <c r="L1047" i="4"/>
  <c r="L1201" i="4"/>
  <c r="L2770" i="4"/>
  <c r="L7704" i="4"/>
  <c r="L4658" i="4"/>
  <c r="L2946" i="4"/>
  <c r="L3445" i="4"/>
  <c r="L1202" i="4"/>
  <c r="L4794" i="4"/>
  <c r="L2415" i="4"/>
  <c r="L4795" i="4"/>
  <c r="L4796" i="4"/>
  <c r="L3285" i="4"/>
  <c r="L2416" i="4"/>
  <c r="L7367" i="4"/>
  <c r="L7173" i="4"/>
  <c r="L2947" i="4"/>
  <c r="L1536" i="4"/>
  <c r="L3286" i="4"/>
  <c r="L1203" i="4"/>
  <c r="L3287" i="4"/>
  <c r="L4928" i="4"/>
  <c r="L2948" i="4"/>
  <c r="L7561" i="4"/>
  <c r="L2056" i="4"/>
  <c r="L5153" i="4"/>
  <c r="L1700" i="4"/>
  <c r="L3627" i="4"/>
  <c r="L3810" i="4"/>
  <c r="L1204" i="4"/>
  <c r="L3628" i="4"/>
  <c r="L7469" i="4"/>
  <c r="L2598" i="4"/>
  <c r="L5048" i="4"/>
  <c r="L5280" i="4"/>
  <c r="L7226" i="4"/>
  <c r="L3446" i="4"/>
  <c r="L3811" i="4"/>
  <c r="L4370" i="4"/>
  <c r="L2057" i="4"/>
  <c r="L2417" i="4"/>
  <c r="L4797" i="4"/>
  <c r="L7174" i="4"/>
  <c r="L2418" i="4"/>
  <c r="L6584" i="4"/>
  <c r="L7016" i="4"/>
  <c r="L6235" i="4"/>
  <c r="L6585" i="4"/>
  <c r="L5281" i="4"/>
  <c r="L1882" i="4"/>
  <c r="L5813" i="4"/>
  <c r="L6945" i="4"/>
  <c r="L2419" i="4"/>
  <c r="L7673" i="4"/>
  <c r="L5497" i="4"/>
  <c r="L3812" i="4"/>
  <c r="L6236" i="4"/>
  <c r="L4514" i="4"/>
  <c r="L7623" i="4"/>
  <c r="L5049" i="4"/>
  <c r="L5154" i="4"/>
  <c r="L2244" i="4"/>
  <c r="L506" i="4"/>
  <c r="L1883" i="4"/>
  <c r="L1205" i="4"/>
  <c r="L6412" i="4"/>
  <c r="L4088" i="4"/>
  <c r="L3133" i="4"/>
  <c r="L7727" i="4"/>
  <c r="L6834" i="4"/>
  <c r="L7624" i="4"/>
  <c r="L7119" i="4"/>
  <c r="L241" i="4"/>
  <c r="L882" i="4"/>
  <c r="L6891" i="4"/>
  <c r="L1701" i="4"/>
  <c r="L7518" i="4"/>
  <c r="L1206" i="4"/>
  <c r="L4929" i="4"/>
  <c r="L3288" i="4"/>
  <c r="L321" i="4"/>
  <c r="L3954" i="4"/>
  <c r="L2058" i="4"/>
  <c r="L1702" i="4"/>
  <c r="L3955" i="4"/>
  <c r="L507" i="4"/>
  <c r="L2420" i="4"/>
  <c r="L3813" i="4"/>
  <c r="L2059" i="4"/>
  <c r="L3289" i="4"/>
  <c r="L5609" i="4"/>
  <c r="L3814" i="4"/>
  <c r="L3447" i="4"/>
  <c r="L1884" i="4"/>
  <c r="L4089" i="4"/>
  <c r="L4090" i="4"/>
  <c r="L3815" i="4"/>
  <c r="L3134" i="4"/>
  <c r="L4659" i="4"/>
  <c r="L4930" i="4"/>
  <c r="L3448" i="4"/>
  <c r="L4798" i="4"/>
  <c r="L624" i="4"/>
  <c r="L1885" i="4"/>
  <c r="L2599" i="4"/>
  <c r="L3629" i="4"/>
  <c r="L2421" i="4"/>
  <c r="L3290" i="4"/>
  <c r="L2060" i="4"/>
  <c r="L2771" i="4"/>
  <c r="L3630" i="4"/>
  <c r="L6892" i="4"/>
  <c r="L4660" i="4"/>
  <c r="L2422" i="4"/>
  <c r="L1886" i="4"/>
  <c r="L2772" i="4"/>
  <c r="L1887" i="4"/>
  <c r="L7674" i="4"/>
  <c r="L2949" i="4"/>
  <c r="L2061" i="4"/>
  <c r="L3631" i="4"/>
  <c r="L1888" i="4"/>
  <c r="L1537" i="4"/>
  <c r="L404" i="4"/>
  <c r="L508" i="4"/>
  <c r="L2600" i="4"/>
  <c r="L2062" i="4"/>
  <c r="L7271" i="4"/>
  <c r="L2601" i="4"/>
  <c r="L4515" i="4"/>
  <c r="L4661" i="4"/>
  <c r="L3135" i="4"/>
  <c r="L4236" i="4"/>
  <c r="L5155" i="4"/>
  <c r="L3632" i="4"/>
  <c r="L4516" i="4"/>
  <c r="L3291" i="4"/>
  <c r="L509" i="4"/>
  <c r="L1379" i="4"/>
  <c r="L7425" i="4"/>
  <c r="L883" i="4"/>
  <c r="L5707" i="4"/>
  <c r="L4662" i="4"/>
  <c r="L3633" i="4"/>
  <c r="L1889" i="4"/>
  <c r="L6508" i="4"/>
  <c r="L3956" i="4"/>
  <c r="L2245" i="4"/>
  <c r="L3634" i="4"/>
  <c r="L4799" i="4"/>
  <c r="L7017" i="4"/>
  <c r="L3816" i="4"/>
  <c r="L2423" i="4"/>
  <c r="L3635" i="4"/>
  <c r="L1890" i="4"/>
  <c r="L1538" i="4"/>
  <c r="L5282" i="4"/>
  <c r="L1539" i="4"/>
  <c r="L1703" i="4"/>
  <c r="L6946" i="4"/>
  <c r="L2773" i="4"/>
  <c r="L3957" i="4"/>
  <c r="L2424" i="4"/>
  <c r="L3958" i="4"/>
  <c r="L1048" i="4"/>
  <c r="L3292" i="4"/>
  <c r="L2602" i="4"/>
  <c r="L1891" i="4"/>
  <c r="L1540" i="4"/>
  <c r="L749" i="4"/>
  <c r="L3449" i="4"/>
  <c r="L2950" i="4"/>
  <c r="L6509" i="4"/>
  <c r="L884" i="4"/>
  <c r="L2063" i="4"/>
  <c r="L2951" i="4"/>
  <c r="L4800" i="4"/>
  <c r="L3136" i="4"/>
  <c r="L4371" i="4"/>
  <c r="L2952" i="4"/>
  <c r="L5927" i="4"/>
  <c r="L1704" i="4"/>
  <c r="L5498" i="4"/>
  <c r="L7643" i="4"/>
  <c r="L625" i="4"/>
  <c r="L6586" i="4"/>
  <c r="L2603" i="4"/>
  <c r="L1892" i="4"/>
  <c r="L2246" i="4"/>
  <c r="L1380" i="4"/>
  <c r="L3450" i="4"/>
  <c r="L4237" i="4"/>
  <c r="L4801" i="4"/>
  <c r="L1049" i="4"/>
  <c r="L1893" i="4"/>
  <c r="L2425" i="4"/>
  <c r="L1381" i="4"/>
  <c r="L5156" i="4"/>
  <c r="L1894" i="4"/>
  <c r="L2604" i="4"/>
  <c r="L1895" i="4"/>
  <c r="L1050" i="4"/>
  <c r="L1705" i="4"/>
  <c r="L2953" i="4"/>
  <c r="L7519" i="4"/>
  <c r="L7591" i="4"/>
  <c r="L2774" i="4"/>
  <c r="L885" i="4"/>
  <c r="L242" i="4"/>
  <c r="L1896" i="4"/>
  <c r="L2247" i="4"/>
  <c r="L1706" i="4"/>
  <c r="L3137" i="4"/>
  <c r="L7426" i="4"/>
  <c r="L6413" i="4"/>
  <c r="L7520" i="4"/>
  <c r="L4663" i="4"/>
  <c r="L3636" i="4"/>
  <c r="L2248" i="4"/>
  <c r="L4802" i="4"/>
  <c r="L626" i="4"/>
  <c r="L2775" i="4"/>
  <c r="L6510" i="4"/>
  <c r="L6893" i="4"/>
  <c r="L6768" i="4"/>
  <c r="L5283" i="4"/>
  <c r="L6414" i="4"/>
  <c r="L6587" i="4"/>
  <c r="L2249" i="4"/>
  <c r="L3293" i="4"/>
  <c r="L3637" i="4"/>
  <c r="L5050" i="4"/>
  <c r="L243" i="4"/>
  <c r="L2064" i="4"/>
  <c r="L1382" i="4"/>
  <c r="L4517" i="4"/>
  <c r="L886" i="4"/>
  <c r="L322" i="4"/>
  <c r="L627" i="4"/>
  <c r="L4238" i="4"/>
  <c r="L3959" i="4"/>
  <c r="L750" i="4"/>
  <c r="L4091" i="4"/>
  <c r="L4803" i="4"/>
  <c r="L3451" i="4"/>
  <c r="L1051" i="4"/>
  <c r="L2776" i="4"/>
  <c r="L4372" i="4"/>
  <c r="L5708" i="4"/>
  <c r="L3960" i="4"/>
  <c r="L7018" i="4"/>
  <c r="L4804" i="4"/>
  <c r="L3638" i="4"/>
  <c r="L1383" i="4"/>
  <c r="L1384" i="4"/>
  <c r="L405" i="4"/>
  <c r="L4805" i="4"/>
  <c r="L2605" i="4"/>
  <c r="L3452" i="4"/>
  <c r="L2954" i="4"/>
  <c r="L7073" i="4"/>
  <c r="L887" i="4"/>
  <c r="L2065" i="4"/>
  <c r="L5928" i="4"/>
  <c r="L6028" i="4"/>
  <c r="L5157" i="4"/>
  <c r="L7368" i="4"/>
  <c r="L2777" i="4"/>
  <c r="L7369" i="4"/>
  <c r="L4518" i="4"/>
  <c r="L3453" i="4"/>
  <c r="L170" i="4"/>
  <c r="L7427" i="4"/>
  <c r="L171" i="4"/>
  <c r="L1385" i="4"/>
  <c r="L510" i="4"/>
  <c r="L511" i="4"/>
  <c r="L323" i="4"/>
  <c r="L2066" i="4"/>
  <c r="L628" i="4"/>
  <c r="L629" i="4"/>
  <c r="L6315" i="4"/>
  <c r="L128" i="4"/>
  <c r="L1052" i="4"/>
  <c r="L1386" i="4"/>
  <c r="L6237" i="4"/>
  <c r="L2955" i="4"/>
  <c r="L324" i="4"/>
  <c r="L6947" i="4"/>
  <c r="L7521" i="4"/>
  <c r="L6316" i="4"/>
  <c r="L2778" i="4"/>
  <c r="L4092" i="4"/>
  <c r="L2250" i="4"/>
  <c r="L2067" i="4"/>
  <c r="L7227" i="4"/>
  <c r="L2779" i="4"/>
  <c r="L2251" i="4"/>
  <c r="L3454" i="4"/>
  <c r="L2780" i="4"/>
  <c r="L4806" i="4"/>
  <c r="L3639" i="4"/>
  <c r="L4807" i="4"/>
  <c r="L3640" i="4"/>
  <c r="L4931" i="4"/>
  <c r="L5385" i="4"/>
  <c r="L3641" i="4"/>
  <c r="L6029" i="4"/>
  <c r="L4093" i="4"/>
  <c r="L1053" i="4"/>
  <c r="L6136" i="4"/>
  <c r="L5929" i="4"/>
  <c r="L2426" i="4"/>
  <c r="L5499" i="4"/>
  <c r="L4239" i="4"/>
  <c r="L2427" i="4"/>
  <c r="L2606" i="4"/>
  <c r="L4519" i="4"/>
  <c r="L406" i="4"/>
  <c r="L3817" i="4"/>
  <c r="L3642" i="4"/>
  <c r="L4094" i="4"/>
  <c r="L4664" i="4"/>
  <c r="L4373" i="4"/>
  <c r="L4095" i="4"/>
  <c r="L4240" i="4"/>
  <c r="L3961" i="4"/>
  <c r="L1207" i="4"/>
  <c r="L4096" i="4"/>
  <c r="L3455" i="4"/>
  <c r="L4520" i="4"/>
  <c r="L4097" i="4"/>
  <c r="L4665" i="4"/>
  <c r="L4521" i="4"/>
  <c r="L1387" i="4"/>
  <c r="L2781" i="4"/>
  <c r="L4522" i="4"/>
  <c r="L4098" i="4"/>
  <c r="L1707" i="4"/>
  <c r="L3643" i="4"/>
  <c r="L4241" i="4"/>
  <c r="L3456" i="4"/>
  <c r="L6030" i="4"/>
  <c r="L1388" i="4"/>
  <c r="L4808" i="4"/>
  <c r="L2428" i="4"/>
  <c r="L1054" i="4"/>
  <c r="L3644" i="4"/>
  <c r="L172" i="4"/>
  <c r="L3962" i="4"/>
  <c r="L2429" i="4"/>
  <c r="L3457" i="4"/>
  <c r="L7470" i="4"/>
  <c r="L3818" i="4"/>
  <c r="L2782" i="4"/>
  <c r="L3138" i="4"/>
  <c r="L2430" i="4"/>
  <c r="L3645" i="4"/>
  <c r="L4523" i="4"/>
  <c r="L2068" i="4"/>
  <c r="L2252" i="4"/>
  <c r="L2956" i="4"/>
  <c r="L512" i="4"/>
  <c r="L2253" i="4"/>
  <c r="L4374" i="4"/>
  <c r="L3294" i="4"/>
  <c r="L5814" i="4"/>
  <c r="L2069" i="4"/>
  <c r="L2957" i="4"/>
  <c r="L2254" i="4"/>
  <c r="L3819" i="4"/>
  <c r="L630" i="4"/>
  <c r="L4099" i="4"/>
  <c r="L1708" i="4"/>
  <c r="L2431" i="4"/>
  <c r="L5051" i="4"/>
  <c r="L4242" i="4"/>
  <c r="L3646" i="4"/>
  <c r="L4243" i="4"/>
  <c r="L2070" i="4"/>
  <c r="L3139" i="4"/>
  <c r="L7272" i="4"/>
  <c r="L1208" i="4"/>
  <c r="L5610" i="4"/>
  <c r="L3140" i="4"/>
  <c r="L2255" i="4"/>
  <c r="L6676" i="4"/>
  <c r="L5052" i="4"/>
  <c r="L1541" i="4"/>
  <c r="L2958" i="4"/>
  <c r="L888" i="4"/>
  <c r="L3647" i="4"/>
  <c r="L2959" i="4"/>
  <c r="L4375" i="4"/>
  <c r="L6317" i="4"/>
  <c r="L7074" i="4"/>
  <c r="L2783" i="4"/>
  <c r="L4932" i="4"/>
  <c r="L5815" i="4"/>
  <c r="L5158" i="4"/>
  <c r="L5500" i="4"/>
  <c r="L5386" i="4"/>
  <c r="L889" i="4"/>
  <c r="L6031" i="4"/>
  <c r="L5501" i="4"/>
  <c r="L6137" i="4"/>
  <c r="L1389" i="4"/>
  <c r="L6415" i="4"/>
  <c r="L6318" i="4"/>
  <c r="L6032" i="4"/>
  <c r="L5709" i="4"/>
  <c r="L5159" i="4"/>
  <c r="L5502" i="4"/>
  <c r="L1209" i="4"/>
  <c r="L5816" i="4"/>
  <c r="L5160" i="4"/>
  <c r="L1709" i="4"/>
  <c r="L4666" i="4"/>
  <c r="L7471" i="4"/>
  <c r="L3820" i="4"/>
  <c r="L1710" i="4"/>
  <c r="L4376" i="4"/>
  <c r="L2784" i="4"/>
  <c r="L1390" i="4"/>
  <c r="L6033" i="4"/>
  <c r="L6238" i="4"/>
  <c r="L2071" i="4"/>
  <c r="L1897" i="4"/>
  <c r="L4809" i="4"/>
  <c r="L7592" i="4"/>
  <c r="L7684" i="4"/>
  <c r="L3141" i="4"/>
  <c r="L3142" i="4"/>
  <c r="L2960" i="4"/>
  <c r="L3295" i="4"/>
  <c r="L3458" i="4"/>
  <c r="L3143" i="4"/>
  <c r="L3296" i="4"/>
  <c r="L3144" i="4"/>
  <c r="L4100" i="4"/>
  <c r="L3648" i="4"/>
  <c r="L3649" i="4"/>
  <c r="L3459" i="4"/>
  <c r="L3963" i="4"/>
  <c r="L3460" i="4"/>
  <c r="L3297" i="4"/>
  <c r="L3650" i="4"/>
  <c r="L3298" i="4"/>
  <c r="L1210" i="4"/>
  <c r="L2961" i="4"/>
  <c r="L2256" i="4"/>
  <c r="L7370" i="4"/>
  <c r="L4101" i="4"/>
  <c r="L3461" i="4"/>
  <c r="L3299" i="4"/>
  <c r="L2785" i="4"/>
  <c r="L4524" i="4"/>
  <c r="L3964" i="4"/>
  <c r="L3300" i="4"/>
  <c r="L4377" i="4"/>
  <c r="L2432" i="4"/>
  <c r="L3462" i="4"/>
  <c r="L1898" i="4"/>
  <c r="L1391" i="4"/>
  <c r="L4102" i="4"/>
  <c r="L4103" i="4"/>
  <c r="L4104" i="4"/>
  <c r="L2433" i="4"/>
  <c r="L3145" i="4"/>
  <c r="L4105" i="4"/>
  <c r="L2962" i="4"/>
  <c r="L751" i="4"/>
  <c r="L3821" i="4"/>
  <c r="L2607" i="4"/>
  <c r="L3651" i="4"/>
  <c r="L4106" i="4"/>
  <c r="L4378" i="4"/>
  <c r="L3301" i="4"/>
  <c r="L7593" i="4"/>
  <c r="L4810" i="4"/>
  <c r="L3146" i="4"/>
  <c r="L5930" i="4"/>
  <c r="L3302" i="4"/>
  <c r="L3463" i="4"/>
  <c r="L4667" i="4"/>
  <c r="L5931" i="4"/>
  <c r="L2257" i="4"/>
  <c r="L3464" i="4"/>
  <c r="L1711" i="4"/>
  <c r="L2434" i="4"/>
  <c r="L4244" i="4"/>
  <c r="L4245" i="4"/>
  <c r="L6138" i="4"/>
  <c r="L1542" i="4"/>
  <c r="L5611" i="4"/>
  <c r="L4246" i="4"/>
  <c r="L3822" i="4"/>
  <c r="L6588" i="4"/>
  <c r="L2786" i="4"/>
  <c r="L4379" i="4"/>
  <c r="L6139" i="4"/>
  <c r="L2608" i="4"/>
  <c r="L631" i="4"/>
  <c r="L2435" i="4"/>
  <c r="L7331" i="4"/>
  <c r="L407" i="4"/>
  <c r="L6511" i="4"/>
  <c r="L6677" i="4"/>
  <c r="L2436" i="4"/>
  <c r="L5161" i="4"/>
  <c r="L513" i="4"/>
  <c r="L4811" i="4"/>
  <c r="L1055" i="4"/>
  <c r="L3652" i="4"/>
  <c r="L4812" i="4"/>
  <c r="L3823" i="4"/>
  <c r="L2258" i="4"/>
  <c r="L3147" i="4"/>
  <c r="L5162" i="4"/>
  <c r="L1392" i="4"/>
  <c r="L2437" i="4"/>
  <c r="L4525" i="4"/>
  <c r="L4668" i="4"/>
  <c r="L4933" i="4"/>
  <c r="L4380" i="4"/>
  <c r="L5387" i="4"/>
  <c r="L5163" i="4"/>
  <c r="L6589" i="4"/>
  <c r="L6239" i="4"/>
  <c r="L2963" i="4"/>
  <c r="L752" i="4"/>
  <c r="L6140" i="4"/>
  <c r="L7075" i="4"/>
  <c r="L6141" i="4"/>
  <c r="L6240" i="4"/>
  <c r="L4107" i="4"/>
  <c r="L2609" i="4"/>
  <c r="L1393" i="4"/>
  <c r="L6241" i="4"/>
  <c r="L4813" i="4"/>
  <c r="L2259" i="4"/>
  <c r="L1211" i="4"/>
  <c r="L2964" i="4"/>
  <c r="L753" i="4"/>
  <c r="L1394" i="4"/>
  <c r="L2438" i="4"/>
  <c r="L4247" i="4"/>
  <c r="L4248" i="4"/>
  <c r="L890" i="4"/>
  <c r="L2965" i="4"/>
  <c r="L891" i="4"/>
  <c r="L6769" i="4"/>
  <c r="L3148" i="4"/>
  <c r="L1712" i="4"/>
  <c r="L3653" i="4"/>
  <c r="L4108" i="4"/>
  <c r="L1713" i="4"/>
  <c r="L3654" i="4"/>
  <c r="L2787" i="4"/>
  <c r="L3824" i="4"/>
  <c r="L3149" i="4"/>
  <c r="L5284" i="4"/>
  <c r="L4526" i="4"/>
  <c r="L632" i="4"/>
  <c r="L754" i="4"/>
  <c r="L6416" i="4"/>
  <c r="L1543" i="4"/>
  <c r="L4381" i="4"/>
  <c r="L4527" i="4"/>
  <c r="L3655" i="4"/>
  <c r="L2966" i="4"/>
  <c r="L5164" i="4"/>
  <c r="L5053" i="4"/>
  <c r="L6590" i="4"/>
  <c r="L1212" i="4"/>
  <c r="L2967" i="4"/>
  <c r="L1714" i="4"/>
  <c r="L3965" i="4"/>
  <c r="L4382" i="4"/>
  <c r="L4528" i="4"/>
  <c r="L3465" i="4"/>
  <c r="L1715" i="4"/>
  <c r="L4669" i="4"/>
  <c r="L5054" i="4"/>
  <c r="L4383" i="4"/>
  <c r="L6142" i="4"/>
  <c r="L4109" i="4"/>
  <c r="L4670" i="4"/>
  <c r="L3150" i="4"/>
  <c r="L3151" i="4"/>
  <c r="L3466" i="4"/>
  <c r="L2610" i="4"/>
  <c r="L4814" i="4"/>
  <c r="L5612" i="4"/>
  <c r="L4529" i="4"/>
  <c r="L5613" i="4"/>
  <c r="L5388" i="4"/>
  <c r="L2611" i="4"/>
  <c r="L4815" i="4"/>
  <c r="L3152" i="4"/>
  <c r="L4530" i="4"/>
  <c r="L1213" i="4"/>
  <c r="L4934" i="4"/>
  <c r="L5285" i="4"/>
  <c r="L6034" i="4"/>
  <c r="L408" i="4"/>
  <c r="L1716" i="4"/>
  <c r="L2968" i="4"/>
  <c r="L409" i="4"/>
  <c r="L1717" i="4"/>
  <c r="L6035" i="4"/>
  <c r="L3966" i="4"/>
  <c r="L6417" i="4"/>
  <c r="L6242" i="4"/>
  <c r="L2969" i="4"/>
  <c r="L6143" i="4"/>
  <c r="L3656" i="4"/>
  <c r="L6770" i="4"/>
  <c r="L5614" i="4"/>
  <c r="L1214" i="4"/>
  <c r="L3657" i="4"/>
  <c r="L3825" i="4"/>
  <c r="L4249" i="4"/>
  <c r="L3467" i="4"/>
  <c r="L892" i="4"/>
  <c r="L1718" i="4"/>
  <c r="L3468" i="4"/>
  <c r="L3826" i="4"/>
  <c r="L2612" i="4"/>
  <c r="L3827" i="4"/>
  <c r="L3303" i="4"/>
  <c r="L3153" i="4"/>
  <c r="L3154" i="4"/>
  <c r="L3658" i="4"/>
  <c r="L2613" i="4"/>
  <c r="L3828" i="4"/>
  <c r="L3304" i="4"/>
  <c r="L3469" i="4"/>
  <c r="L3829" i="4"/>
  <c r="L3470" i="4"/>
  <c r="L2970" i="4"/>
  <c r="L3155" i="4"/>
  <c r="L3305" i="4"/>
  <c r="L3306" i="4"/>
  <c r="L1395" i="4"/>
  <c r="L6418" i="4"/>
  <c r="L2439" i="4"/>
  <c r="L1544" i="4"/>
  <c r="L173" i="4"/>
  <c r="L2788" i="4"/>
  <c r="L7685" i="4"/>
  <c r="L2789" i="4"/>
  <c r="L1396" i="4"/>
  <c r="L2440" i="4"/>
  <c r="L633" i="4"/>
  <c r="L634" i="4"/>
  <c r="L174" i="4"/>
  <c r="L129" i="4"/>
  <c r="L1545" i="4"/>
  <c r="L6036" i="4"/>
  <c r="L2072" i="4"/>
  <c r="L3471" i="4"/>
  <c r="L3307" i="4"/>
  <c r="L3830" i="4"/>
  <c r="L2971" i="4"/>
  <c r="L5817" i="4"/>
  <c r="L6678" i="4"/>
  <c r="L2614" i="4"/>
  <c r="L893" i="4"/>
  <c r="L4250" i="4"/>
  <c r="L2441" i="4"/>
  <c r="L410" i="4"/>
  <c r="L1215" i="4"/>
  <c r="L1397" i="4"/>
  <c r="L3659" i="4"/>
  <c r="L3156" i="4"/>
  <c r="L2790" i="4"/>
  <c r="L4816" i="4"/>
  <c r="L1546" i="4"/>
  <c r="L4384" i="4"/>
  <c r="L6771" i="4"/>
  <c r="L2442" i="4"/>
  <c r="L1056" i="4"/>
  <c r="L3308" i="4"/>
  <c r="L2615" i="4"/>
  <c r="L5286" i="4"/>
  <c r="L1719" i="4"/>
  <c r="L5503" i="4"/>
  <c r="L3157" i="4"/>
  <c r="L2443" i="4"/>
  <c r="L4110" i="4"/>
  <c r="L2260" i="4"/>
  <c r="L7594" i="4"/>
  <c r="L5932" i="4"/>
  <c r="L2616" i="4"/>
  <c r="L2073" i="4"/>
  <c r="L7019" i="4"/>
  <c r="L3309" i="4"/>
  <c r="L3472" i="4"/>
  <c r="L3158" i="4"/>
  <c r="L1720" i="4"/>
  <c r="L2074" i="4"/>
  <c r="L2972" i="4"/>
  <c r="L5933" i="4"/>
  <c r="L4111" i="4"/>
  <c r="L2617" i="4"/>
  <c r="L4385" i="4"/>
  <c r="L4671" i="4"/>
  <c r="L175" i="4"/>
  <c r="L4531" i="4"/>
  <c r="L4532" i="4"/>
  <c r="L755" i="4"/>
  <c r="L3831" i="4"/>
  <c r="L4112" i="4"/>
  <c r="L4251" i="4"/>
  <c r="L1057" i="4"/>
  <c r="L635" i="4"/>
  <c r="L2973" i="4"/>
  <c r="L6591" i="4"/>
  <c r="L2261" i="4"/>
  <c r="L325" i="4"/>
  <c r="L1058" i="4"/>
  <c r="L2075" i="4"/>
  <c r="L894" i="4"/>
  <c r="L4113" i="4"/>
  <c r="L2791" i="4"/>
  <c r="L6835" i="4"/>
  <c r="L7644" i="4"/>
  <c r="L2444" i="4"/>
  <c r="L1398" i="4"/>
  <c r="L2792" i="4"/>
  <c r="L1721" i="4"/>
  <c r="L4672" i="4"/>
  <c r="L2262" i="4"/>
  <c r="L1216" i="4"/>
  <c r="L5287" i="4"/>
  <c r="L7020" i="4"/>
  <c r="L7120" i="4"/>
  <c r="L3832" i="4"/>
  <c r="L636" i="4"/>
  <c r="L1217" i="4"/>
  <c r="L2076" i="4"/>
  <c r="L5389" i="4"/>
  <c r="L3660" i="4"/>
  <c r="L5710" i="4"/>
  <c r="L2445" i="4"/>
  <c r="L6419" i="4"/>
  <c r="L7686" i="4"/>
  <c r="L5711" i="4"/>
  <c r="L5288" i="4"/>
  <c r="L1059" i="4"/>
  <c r="L756" i="4"/>
  <c r="L514" i="4"/>
  <c r="L4386" i="4"/>
  <c r="L4935" i="4"/>
  <c r="L5289" i="4"/>
  <c r="L5818" i="4"/>
  <c r="L4936" i="4"/>
  <c r="L5615" i="4"/>
  <c r="L5055" i="4"/>
  <c r="L2974" i="4"/>
  <c r="L3159" i="4"/>
  <c r="L5616" i="4"/>
  <c r="L4252" i="4"/>
  <c r="L6319" i="4"/>
  <c r="L130" i="4"/>
  <c r="L326" i="4"/>
  <c r="L895" i="4"/>
  <c r="L244" i="4"/>
  <c r="L1218" i="4"/>
  <c r="L1399" i="4"/>
  <c r="L515" i="4"/>
  <c r="L58" i="4"/>
  <c r="L245" i="4"/>
  <c r="L7562" i="4"/>
  <c r="L5056" i="4"/>
  <c r="L6512" i="4"/>
  <c r="L7021" i="4"/>
  <c r="L2077" i="4"/>
  <c r="L6320" i="4"/>
  <c r="L5712" i="4"/>
  <c r="L1899" i="4"/>
  <c r="L6144" i="4"/>
  <c r="L5390" i="4"/>
  <c r="L5934" i="4"/>
  <c r="L4253" i="4"/>
  <c r="L6243" i="4"/>
  <c r="L1722" i="4"/>
  <c r="L4114" i="4"/>
  <c r="L7705" i="4"/>
  <c r="L6513" i="4"/>
  <c r="L5165" i="4"/>
  <c r="L7076" i="4"/>
  <c r="L2793" i="4"/>
  <c r="L6037" i="4"/>
  <c r="L6679" i="4"/>
  <c r="L2078" i="4"/>
  <c r="L1060" i="4"/>
  <c r="L5166" i="4"/>
  <c r="L4254" i="4"/>
  <c r="L6514" i="4"/>
  <c r="L5935" i="4"/>
  <c r="L7675" i="4"/>
  <c r="L6894" i="4"/>
  <c r="L4817" i="4"/>
  <c r="L5290" i="4"/>
  <c r="L6680" i="4"/>
  <c r="L7228" i="4"/>
  <c r="L7175" i="4"/>
  <c r="L7077" i="4"/>
  <c r="L327" i="4"/>
  <c r="L6772" i="4"/>
  <c r="L1723" i="4"/>
  <c r="L1400" i="4"/>
  <c r="L1219" i="4"/>
  <c r="L131" i="4"/>
  <c r="L516" i="4"/>
  <c r="L3473" i="4"/>
  <c r="L1900" i="4"/>
  <c r="L7563" i="4"/>
  <c r="L6948" i="4"/>
  <c r="L7229" i="4"/>
  <c r="L6681" i="4"/>
  <c r="L2263" i="4"/>
  <c r="L6244" i="4"/>
  <c r="L6773" i="4"/>
  <c r="L7564" i="4"/>
  <c r="L3474" i="4"/>
  <c r="L4387" i="4"/>
  <c r="L5713" i="4"/>
  <c r="L5819" i="4"/>
  <c r="L7022" i="4"/>
  <c r="L896" i="4"/>
  <c r="L4818" i="4"/>
  <c r="L7230" i="4"/>
  <c r="L1547" i="4"/>
  <c r="L328" i="4"/>
  <c r="L2618" i="4"/>
  <c r="L4533" i="4"/>
  <c r="L2264" i="4"/>
  <c r="L637" i="4"/>
  <c r="L2446" i="4"/>
  <c r="L3833" i="4"/>
  <c r="L7645" i="4"/>
  <c r="L5714" i="4"/>
  <c r="L3160" i="4"/>
  <c r="L6515" i="4"/>
  <c r="L4255" i="4"/>
  <c r="L5167" i="4"/>
  <c r="L1901" i="4"/>
  <c r="L1061" i="4"/>
  <c r="L1548" i="4"/>
  <c r="L5057" i="4"/>
  <c r="L1902" i="4"/>
  <c r="L6592" i="4"/>
  <c r="L4819" i="4"/>
  <c r="L5504" i="4"/>
  <c r="L6949" i="4"/>
  <c r="L7687" i="4"/>
  <c r="L6950" i="4"/>
  <c r="L3310" i="4"/>
  <c r="L4820" i="4"/>
  <c r="L5936" i="4"/>
  <c r="L1401" i="4"/>
  <c r="L2619" i="4"/>
  <c r="L5291" i="4"/>
  <c r="L6682" i="4"/>
  <c r="L1724" i="4"/>
  <c r="L5292" i="4"/>
  <c r="L6593" i="4"/>
  <c r="L1903" i="4"/>
  <c r="L2620" i="4"/>
  <c r="L6321" i="4"/>
  <c r="L897" i="4"/>
  <c r="L1220" i="4"/>
  <c r="L6145" i="4"/>
  <c r="L2794" i="4"/>
  <c r="L6038" i="4"/>
  <c r="L6516" i="4"/>
  <c r="L6039" i="4"/>
  <c r="L2975" i="4"/>
  <c r="L898" i="4"/>
  <c r="L3661" i="4"/>
  <c r="L2079" i="4"/>
  <c r="L2976" i="4"/>
  <c r="L1725" i="4"/>
  <c r="L6322" i="4"/>
  <c r="L5168" i="4"/>
  <c r="L3161" i="4"/>
  <c r="L5617" i="4"/>
  <c r="L3475" i="4"/>
  <c r="L3967" i="4"/>
  <c r="L411" i="4"/>
  <c r="L2977" i="4"/>
  <c r="L3968" i="4"/>
  <c r="L2978" i="4"/>
  <c r="L2265" i="4"/>
  <c r="L6951" i="4"/>
  <c r="L1062" i="4"/>
  <c r="L3476" i="4"/>
  <c r="L1402" i="4"/>
  <c r="L3969" i="4"/>
  <c r="L2621" i="4"/>
  <c r="L2622" i="4"/>
  <c r="L517" i="4"/>
  <c r="L6895" i="4"/>
  <c r="L2979" i="4"/>
  <c r="L7472" i="4"/>
  <c r="L899" i="4"/>
  <c r="L1549" i="4"/>
  <c r="L329" i="4"/>
  <c r="L5618" i="4"/>
  <c r="L3162" i="4"/>
  <c r="L3311" i="4"/>
  <c r="L1063" i="4"/>
  <c r="L2623" i="4"/>
  <c r="L3163" i="4"/>
  <c r="L5293" i="4"/>
  <c r="L5505" i="4"/>
  <c r="L6683" i="4"/>
  <c r="L5619" i="4"/>
  <c r="L5820" i="4"/>
  <c r="L5058" i="4"/>
  <c r="L6323" i="4"/>
  <c r="L330" i="4"/>
  <c r="L4115" i="4"/>
  <c r="L4256" i="4"/>
  <c r="L5937" i="4"/>
  <c r="L4673" i="4"/>
  <c r="L5715" i="4"/>
  <c r="L5059" i="4"/>
  <c r="L6324" i="4"/>
  <c r="L5060" i="4"/>
  <c r="L1403" i="4"/>
  <c r="L2624" i="4"/>
  <c r="L1726" i="4"/>
  <c r="L2266" i="4"/>
  <c r="L1064" i="4"/>
  <c r="L331" i="4"/>
  <c r="L2980" i="4"/>
  <c r="L1404" i="4"/>
  <c r="L2981" i="4"/>
  <c r="L6146" i="4"/>
  <c r="L1904" i="4"/>
  <c r="L5620" i="4"/>
  <c r="L2795" i="4"/>
  <c r="L3834" i="4"/>
  <c r="L2080" i="4"/>
  <c r="L7273" i="4"/>
  <c r="L2081" i="4"/>
  <c r="L2082" i="4"/>
  <c r="L6147" i="4"/>
  <c r="L3662" i="4"/>
  <c r="L2982" i="4"/>
  <c r="L3663" i="4"/>
  <c r="L332" i="4"/>
  <c r="L1727" i="4"/>
  <c r="L1728" i="4"/>
  <c r="L1729" i="4"/>
  <c r="L7428" i="4"/>
  <c r="L2625" i="4"/>
  <c r="L7646" i="4"/>
  <c r="L638" i="4"/>
  <c r="L1550" i="4"/>
  <c r="L1551" i="4"/>
  <c r="L3164" i="4"/>
  <c r="L1405" i="4"/>
  <c r="L1905" i="4"/>
  <c r="L2983" i="4"/>
  <c r="L5821" i="4"/>
  <c r="L4674" i="4"/>
  <c r="L3312" i="4"/>
  <c r="L1730" i="4"/>
  <c r="L3313" i="4"/>
  <c r="L5294" i="4"/>
  <c r="L333" i="4"/>
  <c r="L334" i="4"/>
  <c r="L2796" i="4"/>
  <c r="L1406" i="4"/>
  <c r="L5716" i="4"/>
  <c r="L5938" i="4"/>
  <c r="L5169" i="4"/>
  <c r="L7121" i="4"/>
  <c r="L6684" i="4"/>
  <c r="L3314" i="4"/>
  <c r="L3835" i="4"/>
  <c r="L1731" i="4"/>
  <c r="L6952" i="4"/>
  <c r="L1221" i="4"/>
  <c r="L6896" i="4"/>
  <c r="L4257" i="4"/>
  <c r="L2267" i="4"/>
  <c r="L4675" i="4"/>
  <c r="L5506" i="4"/>
  <c r="L3165" i="4"/>
  <c r="L6836" i="4"/>
  <c r="L176" i="4"/>
  <c r="L2447" i="4"/>
  <c r="L4116" i="4"/>
  <c r="L3315" i="4"/>
  <c r="L3316" i="4"/>
  <c r="L4258" i="4"/>
  <c r="L5061" i="4"/>
  <c r="L1222" i="4"/>
  <c r="L1732" i="4"/>
  <c r="L3970" i="4"/>
  <c r="L3317" i="4"/>
  <c r="L4821" i="4"/>
  <c r="L518" i="4"/>
  <c r="L757" i="4"/>
  <c r="L1065" i="4"/>
  <c r="L3166" i="4"/>
  <c r="L3836" i="4"/>
  <c r="L3477" i="4"/>
  <c r="L4259" i="4"/>
  <c r="L2797" i="4"/>
  <c r="L1906" i="4"/>
  <c r="L4260" i="4"/>
  <c r="L3318" i="4"/>
  <c r="L1407" i="4"/>
  <c r="L132" i="4"/>
  <c r="L1223" i="4"/>
  <c r="L1733" i="4"/>
  <c r="L3664" i="4"/>
  <c r="L412" i="4"/>
  <c r="L7595" i="4"/>
  <c r="L4261" i="4"/>
  <c r="L3319" i="4"/>
  <c r="L2798" i="4"/>
  <c r="L3971" i="4"/>
  <c r="L6325" i="4"/>
  <c r="L6148" i="4"/>
  <c r="L1224" i="4"/>
  <c r="L3320" i="4"/>
  <c r="L2083" i="4"/>
  <c r="L246" i="4"/>
  <c r="L1907" i="4"/>
  <c r="L1066" i="4"/>
  <c r="L1734" i="4"/>
  <c r="L2084" i="4"/>
  <c r="L1908" i="4"/>
  <c r="L92" i="4"/>
  <c r="L639" i="4"/>
  <c r="L2085" i="4"/>
  <c r="L1067" i="4"/>
  <c r="L2984" i="4"/>
  <c r="L1552" i="4"/>
  <c r="L1408" i="4"/>
  <c r="L1909" i="4"/>
  <c r="L2448" i="4"/>
  <c r="L4822" i="4"/>
  <c r="L3665" i="4"/>
  <c r="L1409" i="4"/>
  <c r="L6594" i="4"/>
  <c r="L3666" i="4"/>
  <c r="L1068" i="4"/>
  <c r="L7231" i="4"/>
  <c r="L2268" i="4"/>
  <c r="L3667" i="4"/>
  <c r="L6149" i="4"/>
  <c r="L2985" i="4"/>
  <c r="L5717" i="4"/>
  <c r="L1553" i="4"/>
  <c r="L2086" i="4"/>
  <c r="L6245" i="4"/>
  <c r="L6246" i="4"/>
  <c r="L5939" i="4"/>
  <c r="L2626" i="4"/>
  <c r="L4676" i="4"/>
  <c r="L5940" i="4"/>
  <c r="L6040" i="4"/>
  <c r="L2799" i="4"/>
  <c r="L758" i="4"/>
  <c r="L6041" i="4"/>
  <c r="L6837" i="4"/>
  <c r="L3167" i="4"/>
  <c r="L7522" i="4"/>
  <c r="L1225" i="4"/>
  <c r="L1410" i="4"/>
  <c r="L1735" i="4"/>
  <c r="L4937" i="4"/>
  <c r="L4117" i="4"/>
  <c r="L2800" i="4"/>
  <c r="L1411" i="4"/>
  <c r="L2986" i="4"/>
  <c r="L2627" i="4"/>
  <c r="L6326" i="4"/>
  <c r="L4534" i="4"/>
  <c r="L3972" i="4"/>
  <c r="L5507" i="4"/>
  <c r="L4823" i="4"/>
  <c r="L7371" i="4"/>
  <c r="L5718" i="4"/>
  <c r="L6595" i="4"/>
  <c r="L2449" i="4"/>
  <c r="L6247" i="4"/>
  <c r="L5508" i="4"/>
  <c r="L4824" i="4"/>
  <c r="L5941" i="4"/>
  <c r="L5170" i="4"/>
  <c r="L5822" i="4"/>
  <c r="L5509" i="4"/>
  <c r="L1554" i="4"/>
  <c r="L6042" i="4"/>
  <c r="L4388" i="4"/>
  <c r="L3973" i="4"/>
  <c r="L5062" i="4"/>
  <c r="L5621" i="4"/>
  <c r="L6248" i="4"/>
  <c r="L4262" i="4"/>
  <c r="L4389" i="4"/>
  <c r="L5171" i="4"/>
  <c r="L2801" i="4"/>
  <c r="L4938" i="4"/>
  <c r="L1910" i="4"/>
  <c r="L6838" i="4"/>
  <c r="L4677" i="4"/>
  <c r="L5391" i="4"/>
  <c r="L6774" i="4"/>
  <c r="L5392" i="4"/>
  <c r="L3668" i="4"/>
  <c r="L2450" i="4"/>
  <c r="L1226" i="4"/>
  <c r="L6420" i="4"/>
  <c r="L1911" i="4"/>
  <c r="L2087" i="4"/>
  <c r="L6596" i="4"/>
  <c r="L640" i="4"/>
  <c r="L7332" i="4"/>
  <c r="L2628" i="4"/>
  <c r="L1555" i="4"/>
  <c r="L1912" i="4"/>
  <c r="L1227" i="4"/>
  <c r="L7176" i="4"/>
  <c r="L5510" i="4"/>
  <c r="L2269" i="4"/>
  <c r="L3478" i="4"/>
  <c r="L759" i="4"/>
  <c r="L5172" i="4"/>
  <c r="L641" i="4"/>
  <c r="L1556" i="4"/>
  <c r="L1736" i="4"/>
  <c r="L5511" i="4"/>
  <c r="L6597" i="4"/>
  <c r="L7023" i="4"/>
  <c r="L1069" i="4"/>
  <c r="L1913" i="4"/>
  <c r="L760" i="4"/>
  <c r="L1914" i="4"/>
  <c r="L3974" i="4"/>
  <c r="L1737" i="4"/>
  <c r="L2629" i="4"/>
  <c r="L3669" i="4"/>
  <c r="L5173" i="4"/>
  <c r="L1070" i="4"/>
  <c r="L6897" i="4"/>
  <c r="L2802" i="4"/>
  <c r="L4825" i="4"/>
  <c r="L3479" i="4"/>
  <c r="L133" i="4"/>
  <c r="L900" i="4"/>
  <c r="L1071" i="4"/>
  <c r="L2088" i="4"/>
  <c r="L2803" i="4"/>
  <c r="L1228" i="4"/>
  <c r="L413" i="4"/>
  <c r="L2987" i="4"/>
  <c r="L1557" i="4"/>
  <c r="L2451" i="4"/>
  <c r="L642" i="4"/>
  <c r="L2630" i="4"/>
  <c r="L3168" i="4"/>
  <c r="L6775" i="4"/>
  <c r="L4678" i="4"/>
  <c r="L4535" i="4"/>
  <c r="L6150" i="4"/>
  <c r="L5512" i="4"/>
  <c r="L6685" i="4"/>
  <c r="L2804" i="4"/>
  <c r="L4939" i="4"/>
  <c r="L6839" i="4"/>
  <c r="L2452" i="4"/>
  <c r="L7372" i="4"/>
  <c r="L2270" i="4"/>
  <c r="L7429" i="4"/>
  <c r="L3670" i="4"/>
  <c r="L6776" i="4"/>
  <c r="L7232" i="4"/>
  <c r="L7122" i="4"/>
  <c r="L4390" i="4"/>
  <c r="L5174" i="4"/>
  <c r="L2988" i="4"/>
  <c r="L7373" i="4"/>
  <c r="L6327" i="4"/>
  <c r="L6598" i="4"/>
  <c r="L7274" i="4"/>
  <c r="L2631" i="4"/>
  <c r="L3975" i="4"/>
  <c r="L1229" i="4"/>
  <c r="L2632" i="4"/>
  <c r="L2805" i="4"/>
  <c r="L7688" i="4"/>
  <c r="L5175" i="4"/>
  <c r="L6517" i="4"/>
  <c r="L4118" i="4"/>
  <c r="L6686" i="4"/>
  <c r="L4391" i="4"/>
  <c r="L3169" i="4"/>
  <c r="L4826" i="4"/>
  <c r="L2089" i="4"/>
  <c r="L6328" i="4"/>
  <c r="L1412" i="4"/>
  <c r="L1558" i="4"/>
  <c r="L7647" i="4"/>
  <c r="L2989" i="4"/>
  <c r="L1915" i="4"/>
  <c r="L414" i="4"/>
  <c r="L1413" i="4"/>
  <c r="L2806" i="4"/>
  <c r="L415" i="4"/>
  <c r="L1559" i="4"/>
  <c r="L177" i="4"/>
  <c r="L1738" i="4"/>
  <c r="L2271" i="4"/>
  <c r="L1414" i="4"/>
  <c r="L6518" i="4"/>
  <c r="L7374" i="4"/>
  <c r="L6777" i="4"/>
  <c r="L7565" i="4"/>
  <c r="L7333" i="4"/>
  <c r="L6778" i="4"/>
  <c r="L7523" i="4"/>
  <c r="L4263" i="4"/>
  <c r="L1230" i="4"/>
  <c r="L1072" i="4"/>
  <c r="L1415" i="4"/>
  <c r="L1231" i="4"/>
  <c r="L2453" i="4"/>
  <c r="L2454" i="4"/>
  <c r="L5513" i="4"/>
  <c r="L1739" i="4"/>
  <c r="L5063" i="4"/>
  <c r="L7524" i="4"/>
  <c r="L2990" i="4"/>
  <c r="L643" i="4"/>
  <c r="L5719" i="4"/>
  <c r="L7024" i="4"/>
  <c r="L1416" i="4"/>
  <c r="L2991" i="4"/>
  <c r="L2807" i="4"/>
  <c r="L7275" i="4"/>
  <c r="L6779" i="4"/>
  <c r="L3837" i="4"/>
  <c r="L4679" i="4"/>
  <c r="L1417" i="4"/>
  <c r="L4119" i="4"/>
  <c r="L3838" i="4"/>
  <c r="L5514" i="4"/>
  <c r="L761" i="4"/>
  <c r="L2992" i="4"/>
  <c r="L7566" i="4"/>
  <c r="L7233" i="4"/>
  <c r="L4680" i="4"/>
  <c r="L7525" i="4"/>
  <c r="L7596" i="4"/>
  <c r="L6519" i="4"/>
  <c r="L1916" i="4"/>
  <c r="L3839" i="4"/>
  <c r="L3321" i="4"/>
  <c r="L1073" i="4"/>
  <c r="L7234" i="4"/>
  <c r="L519" i="4"/>
  <c r="L2455" i="4"/>
  <c r="L2633" i="4"/>
  <c r="L3322" i="4"/>
  <c r="L3480" i="4"/>
  <c r="L2272" i="4"/>
  <c r="L247" i="4"/>
  <c r="L7078" i="4"/>
  <c r="L2993" i="4"/>
  <c r="L901" i="4"/>
  <c r="L1560" i="4"/>
  <c r="L3481" i="4"/>
  <c r="L4392" i="4"/>
  <c r="L644" i="4"/>
  <c r="L1740" i="4"/>
  <c r="L4120" i="4"/>
  <c r="L1741" i="4"/>
  <c r="L1232" i="4"/>
  <c r="L6953" i="4"/>
  <c r="L2090" i="4"/>
  <c r="L4940" i="4"/>
  <c r="L7597" i="4"/>
  <c r="L5515" i="4"/>
  <c r="L6599" i="4"/>
  <c r="L5393" i="4"/>
  <c r="L6520" i="4"/>
  <c r="L5176" i="4"/>
  <c r="L6687" i="4"/>
  <c r="L6043" i="4"/>
  <c r="L6780" i="4"/>
  <c r="L1418" i="4"/>
  <c r="L6600" i="4"/>
  <c r="L6044" i="4"/>
  <c r="L6688" i="4"/>
  <c r="L6045" i="4"/>
  <c r="L6898" i="4"/>
  <c r="L6046" i="4"/>
  <c r="L6840" i="4"/>
  <c r="L5394" i="4"/>
  <c r="L6689" i="4"/>
  <c r="L5823" i="4"/>
  <c r="L6781" i="4"/>
  <c r="L5177" i="4"/>
  <c r="L1742" i="4"/>
  <c r="L7430" i="4"/>
  <c r="L3840" i="4"/>
  <c r="L4393" i="4"/>
  <c r="L5178" i="4"/>
  <c r="L902" i="4"/>
  <c r="L6421" i="4"/>
  <c r="L1233" i="4"/>
  <c r="L2808" i="4"/>
  <c r="L2273" i="4"/>
  <c r="L4121" i="4"/>
  <c r="L5824" i="4"/>
  <c r="L1074" i="4"/>
  <c r="L520" i="4"/>
  <c r="L4394" i="4"/>
  <c r="L5064" i="4"/>
  <c r="L4681" i="4"/>
  <c r="L1743" i="4"/>
  <c r="L521" i="4"/>
  <c r="L762" i="4"/>
  <c r="L416" i="4"/>
  <c r="L1234" i="4"/>
  <c r="L5942" i="4"/>
  <c r="L6899" i="4"/>
  <c r="L1419" i="4"/>
  <c r="L6900" i="4"/>
  <c r="L6601" i="4"/>
  <c r="L7079" i="4"/>
  <c r="L2809" i="4"/>
  <c r="L903" i="4"/>
  <c r="L904" i="4"/>
  <c r="L905" i="4"/>
  <c r="L2274" i="4"/>
  <c r="L1744" i="4"/>
  <c r="L2994" i="4"/>
  <c r="L2275" i="4"/>
  <c r="L2456" i="4"/>
  <c r="L3323" i="4"/>
  <c r="L5295" i="4"/>
  <c r="L6047" i="4"/>
  <c r="L6151" i="4"/>
  <c r="L93" i="4"/>
  <c r="L763" i="4"/>
  <c r="L4536" i="4"/>
  <c r="L3482" i="4"/>
  <c r="L6521" i="4"/>
  <c r="L2091" i="4"/>
  <c r="L522" i="4"/>
  <c r="L3671" i="4"/>
  <c r="L1420" i="4"/>
  <c r="L5296" i="4"/>
  <c r="L4395" i="4"/>
  <c r="L1235" i="4"/>
  <c r="L2457" i="4"/>
  <c r="L2634" i="4"/>
  <c r="L3672" i="4"/>
  <c r="L5179" i="4"/>
  <c r="L6690" i="4"/>
  <c r="L3673" i="4"/>
  <c r="L1745" i="4"/>
  <c r="L2810" i="4"/>
  <c r="L4537" i="4"/>
  <c r="L645" i="4"/>
  <c r="L6329" i="4"/>
  <c r="L6691" i="4"/>
  <c r="L6602" i="4"/>
  <c r="L2092" i="4"/>
  <c r="L646" i="4"/>
  <c r="L2635" i="4"/>
  <c r="L6954" i="4"/>
  <c r="L4122" i="4"/>
  <c r="L6522" i="4"/>
  <c r="L2636" i="4"/>
  <c r="L1236" i="4"/>
  <c r="L6523" i="4"/>
  <c r="L3674" i="4"/>
  <c r="L2093" i="4"/>
  <c r="L7473" i="4"/>
  <c r="L3976" i="4"/>
  <c r="L2458" i="4"/>
  <c r="L1421" i="4"/>
  <c r="L5180" i="4"/>
  <c r="L4941" i="4"/>
  <c r="L4682" i="4"/>
  <c r="L335" i="4"/>
  <c r="L5297" i="4"/>
  <c r="L3483" i="4"/>
  <c r="L178" i="4"/>
  <c r="L5720" i="4"/>
  <c r="L5825" i="4"/>
  <c r="L4538" i="4"/>
  <c r="L647" i="4"/>
  <c r="L2995" i="4"/>
  <c r="L1561" i="4"/>
  <c r="L5395" i="4"/>
  <c r="L5396" i="4"/>
  <c r="L1075" i="4"/>
  <c r="L5298" i="4"/>
  <c r="L5721" i="4"/>
  <c r="L6048" i="4"/>
  <c r="L5943" i="4"/>
  <c r="L6049" i="4"/>
  <c r="L134" i="4"/>
  <c r="L4539" i="4"/>
  <c r="L5065" i="4"/>
  <c r="L4123" i="4"/>
  <c r="L2276" i="4"/>
  <c r="L5722" i="4"/>
  <c r="L5622" i="4"/>
  <c r="L6524" i="4"/>
  <c r="L906" i="4"/>
  <c r="L2277" i="4"/>
  <c r="L1746" i="4"/>
  <c r="L3170" i="4"/>
  <c r="L7375" i="4"/>
  <c r="L5623" i="4"/>
  <c r="L1747" i="4"/>
  <c r="L5516" i="4"/>
  <c r="L5299" i="4"/>
  <c r="L1562" i="4"/>
  <c r="L1748" i="4"/>
  <c r="L5300" i="4"/>
  <c r="L764" i="4"/>
  <c r="L2811" i="4"/>
  <c r="L6152" i="4"/>
  <c r="L6692" i="4"/>
  <c r="L5397" i="4"/>
  <c r="L5181" i="4"/>
  <c r="L3977" i="4"/>
  <c r="L1237" i="4"/>
  <c r="L2278" i="4"/>
  <c r="L2637" i="4"/>
  <c r="L6901" i="4"/>
  <c r="L248" i="4"/>
  <c r="L4827" i="4"/>
  <c r="L3841" i="4"/>
  <c r="L1238" i="4"/>
  <c r="L5624" i="4"/>
  <c r="L1749" i="4"/>
  <c r="L5517" i="4"/>
  <c r="L1917" i="4"/>
  <c r="L4396" i="4"/>
  <c r="L5625" i="4"/>
  <c r="L5398" i="4"/>
  <c r="L6330" i="4"/>
  <c r="L5626" i="4"/>
  <c r="L249" i="4"/>
  <c r="L3675" i="4"/>
  <c r="L3978" i="4"/>
  <c r="L2094" i="4"/>
  <c r="L4264" i="4"/>
  <c r="L2095" i="4"/>
  <c r="L5518" i="4"/>
  <c r="L6153" i="4"/>
  <c r="L4540" i="4"/>
  <c r="L2812" i="4"/>
  <c r="L4942" i="4"/>
  <c r="L5519" i="4"/>
  <c r="L7598" i="4"/>
  <c r="L2996" i="4"/>
  <c r="L5627" i="4"/>
  <c r="L6422" i="4"/>
  <c r="L7526" i="4"/>
  <c r="L7276" i="4"/>
  <c r="L7334" i="4"/>
  <c r="L2096" i="4"/>
  <c r="L7648" i="4"/>
  <c r="L3979" i="4"/>
  <c r="L1563" i="4"/>
  <c r="L4828" i="4"/>
  <c r="L2813" i="4"/>
  <c r="L3484" i="4"/>
  <c r="L7376" i="4"/>
  <c r="L3676" i="4"/>
  <c r="L7567" i="4"/>
  <c r="L3324" i="4"/>
  <c r="L6955" i="4"/>
  <c r="L3842" i="4"/>
  <c r="L4397" i="4"/>
  <c r="L2459" i="4"/>
  <c r="L4398" i="4"/>
  <c r="L4124" i="4"/>
  <c r="L3485" i="4"/>
  <c r="L3677" i="4"/>
  <c r="L4399" i="4"/>
  <c r="L5182" i="4"/>
  <c r="L4125" i="4"/>
  <c r="L4400" i="4"/>
  <c r="L3980" i="4"/>
  <c r="L3325" i="4"/>
  <c r="L3843" i="4"/>
  <c r="L2638" i="4"/>
  <c r="L5399" i="4"/>
  <c r="L2814" i="4"/>
  <c r="L1918" i="4"/>
  <c r="L3981" i="4"/>
  <c r="L5066" i="4"/>
  <c r="L2997" i="4"/>
  <c r="L3982" i="4"/>
  <c r="L4265" i="4"/>
  <c r="L5067" i="4"/>
  <c r="L3326" i="4"/>
  <c r="L4401" i="4"/>
  <c r="L1076" i="4"/>
  <c r="L523" i="4"/>
  <c r="L3171" i="4"/>
  <c r="L4126" i="4"/>
  <c r="L2097" i="4"/>
  <c r="L2460" i="4"/>
  <c r="L765" i="4"/>
  <c r="L2279" i="4"/>
  <c r="L4266" i="4"/>
  <c r="L417" i="4"/>
  <c r="L1564" i="4"/>
  <c r="L5723" i="4"/>
  <c r="L3172" i="4"/>
  <c r="L5724" i="4"/>
  <c r="L7123" i="4"/>
  <c r="L3844" i="4"/>
  <c r="L418" i="4"/>
  <c r="L7377" i="4"/>
  <c r="L3327" i="4"/>
  <c r="L1565" i="4"/>
  <c r="L1077" i="4"/>
  <c r="L524" i="4"/>
  <c r="L1078" i="4"/>
  <c r="L3486" i="4"/>
  <c r="L1239" i="4"/>
  <c r="L3678" i="4"/>
  <c r="L2280" i="4"/>
  <c r="L2815" i="4"/>
  <c r="L2816" i="4"/>
  <c r="L2817" i="4"/>
  <c r="L1079" i="4"/>
  <c r="L3328" i="4"/>
  <c r="L1566" i="4"/>
  <c r="L419" i="4"/>
  <c r="L1240" i="4"/>
  <c r="L1750" i="4"/>
  <c r="L2998" i="4"/>
  <c r="L1919" i="4"/>
  <c r="L3983" i="4"/>
  <c r="L7474" i="4"/>
  <c r="L6603" i="4"/>
  <c r="L6902" i="4"/>
  <c r="L6423" i="4"/>
  <c r="L6956" i="4"/>
  <c r="L2098" i="4"/>
  <c r="L2099" i="4"/>
  <c r="L7728" i="4"/>
  <c r="L3329" i="4"/>
  <c r="L4267" i="4"/>
  <c r="L4683" i="4"/>
  <c r="L3173" i="4"/>
  <c r="L2100" i="4"/>
  <c r="L4127" i="4"/>
  <c r="L2999" i="4"/>
  <c r="L4829" i="4"/>
  <c r="L1567" i="4"/>
  <c r="L5068" i="4"/>
  <c r="L3000" i="4"/>
  <c r="L1080" i="4"/>
  <c r="L336" i="4"/>
  <c r="L1241" i="4"/>
  <c r="L3487" i="4"/>
  <c r="L4402" i="4"/>
  <c r="L1568" i="4"/>
  <c r="L4128" i="4"/>
  <c r="L3174" i="4"/>
  <c r="L3679" i="4"/>
  <c r="L5301" i="4"/>
  <c r="L3001" i="4"/>
  <c r="L337" i="4"/>
  <c r="L3488" i="4"/>
  <c r="L1751" i="4"/>
  <c r="L4684" i="4"/>
  <c r="L1920" i="4"/>
  <c r="L6050" i="4"/>
  <c r="L2281" i="4"/>
  <c r="L766" i="4"/>
  <c r="L5944" i="4"/>
  <c r="L2282" i="4"/>
  <c r="L2818" i="4"/>
  <c r="L2819" i="4"/>
  <c r="L4830" i="4"/>
  <c r="L4268" i="4"/>
  <c r="L3489" i="4"/>
  <c r="L1921" i="4"/>
  <c r="L3175" i="4"/>
  <c r="L1569" i="4"/>
  <c r="L2283" i="4"/>
  <c r="L6525" i="4"/>
  <c r="L2284" i="4"/>
  <c r="L3176" i="4"/>
  <c r="L648" i="4"/>
  <c r="L7527" i="4"/>
  <c r="L3177" i="4"/>
  <c r="L1081" i="4"/>
  <c r="L2101" i="4"/>
  <c r="L2285" i="4"/>
  <c r="L2461" i="4"/>
  <c r="L3330" i="4"/>
  <c r="L767" i="4"/>
  <c r="L4943" i="4"/>
  <c r="L7599" i="4"/>
  <c r="L6331" i="4"/>
  <c r="L2639" i="4"/>
  <c r="L6249" i="4"/>
  <c r="L5520" i="4"/>
  <c r="L2286" i="4"/>
  <c r="L1242" i="4"/>
  <c r="L768" i="4"/>
  <c r="L4129" i="4"/>
  <c r="L3002" i="4"/>
  <c r="L3680" i="4"/>
  <c r="L2820" i="4"/>
  <c r="L1570" i="4"/>
  <c r="L1422" i="4"/>
  <c r="L2287" i="4"/>
  <c r="L3178" i="4"/>
  <c r="L3490" i="4"/>
  <c r="L2640" i="4"/>
  <c r="L2641" i="4"/>
  <c r="L5521" i="4"/>
  <c r="L94" i="4"/>
  <c r="L3681" i="4"/>
  <c r="L4269" i="4"/>
  <c r="L2288" i="4"/>
  <c r="L1571" i="4"/>
  <c r="L3003" i="4"/>
  <c r="L2642" i="4"/>
  <c r="L3682" i="4"/>
  <c r="L1082" i="4"/>
  <c r="L3179" i="4"/>
  <c r="L3984" i="4"/>
  <c r="L4270" i="4"/>
  <c r="L2102" i="4"/>
  <c r="L3491" i="4"/>
  <c r="L3331" i="4"/>
  <c r="L1243" i="4"/>
  <c r="L1423" i="4"/>
  <c r="L3180" i="4"/>
  <c r="L3683" i="4"/>
  <c r="L3492" i="4"/>
  <c r="L3332" i="4"/>
  <c r="L3845" i="4"/>
  <c r="L2289" i="4"/>
  <c r="L2290" i="4"/>
  <c r="L420" i="4"/>
  <c r="L3493" i="4"/>
  <c r="L3004" i="4"/>
  <c r="L3846" i="4"/>
  <c r="L1752" i="4"/>
  <c r="L3005" i="4"/>
  <c r="L4685" i="4"/>
  <c r="L1572" i="4"/>
  <c r="L3333" i="4"/>
  <c r="L525" i="4"/>
  <c r="L3847" i="4"/>
  <c r="L3848" i="4"/>
  <c r="L907" i="4"/>
  <c r="L3181" i="4"/>
  <c r="L649" i="4"/>
  <c r="L4130" i="4"/>
  <c r="L1424" i="4"/>
  <c r="L2462" i="4"/>
  <c r="L95" i="4"/>
  <c r="L7025" i="4"/>
  <c r="L7475" i="4"/>
  <c r="L7335" i="4"/>
  <c r="L1573" i="4"/>
  <c r="L7378" i="4"/>
  <c r="L1244" i="4"/>
  <c r="L2103" i="4"/>
  <c r="L5725" i="4"/>
  <c r="L650" i="4"/>
  <c r="L3849" i="4"/>
  <c r="L2463" i="4"/>
  <c r="L5302" i="4"/>
  <c r="L5183" i="4"/>
  <c r="L1922" i="4"/>
  <c r="L4944" i="4"/>
  <c r="L769" i="4"/>
  <c r="L1574" i="4"/>
  <c r="L4686" i="4"/>
  <c r="L4403" i="4"/>
  <c r="L3684" i="4"/>
  <c r="L770" i="4"/>
  <c r="L771" i="4"/>
  <c r="L2821" i="4"/>
  <c r="L4687" i="4"/>
  <c r="L2104" i="4"/>
  <c r="L4404" i="4"/>
  <c r="L2291" i="4"/>
  <c r="L421" i="4"/>
  <c r="L5400" i="4"/>
  <c r="L4271" i="4"/>
  <c r="L1575" i="4"/>
  <c r="L179" i="4"/>
  <c r="L772" i="4"/>
  <c r="L3006" i="4"/>
  <c r="L7277" i="4"/>
  <c r="L7235" i="4"/>
  <c r="L5401" i="4"/>
  <c r="L5628" i="4"/>
  <c r="L6693" i="4"/>
  <c r="L2292" i="4"/>
  <c r="L5726" i="4"/>
  <c r="L4945" i="4"/>
  <c r="L1576" i="4"/>
  <c r="L3494" i="4"/>
  <c r="L1753" i="4"/>
  <c r="L1754" i="4"/>
  <c r="L526" i="4"/>
  <c r="L773" i="4"/>
  <c r="L1577" i="4"/>
  <c r="L422" i="4"/>
  <c r="L5629" i="4"/>
  <c r="L6051" i="4"/>
  <c r="L774" i="4"/>
  <c r="L651" i="4"/>
  <c r="L2643" i="4"/>
  <c r="L6694" i="4"/>
  <c r="L6052" i="4"/>
  <c r="L5303" i="4"/>
  <c r="L1578" i="4"/>
  <c r="L5184" i="4"/>
  <c r="L3495" i="4"/>
  <c r="L1755" i="4"/>
  <c r="L1756" i="4"/>
  <c r="L908" i="4"/>
  <c r="L4405" i="4"/>
  <c r="L59" i="4"/>
  <c r="L4131" i="4"/>
  <c r="L2822" i="4"/>
  <c r="L2823" i="4"/>
  <c r="L7649" i="4"/>
  <c r="L5402" i="4"/>
  <c r="L4272" i="4"/>
  <c r="L2644" i="4"/>
  <c r="L3685" i="4"/>
  <c r="L2105" i="4"/>
  <c r="L3007" i="4"/>
  <c r="L3985" i="4"/>
  <c r="L1083" i="4"/>
  <c r="L7379" i="4"/>
  <c r="L6604" i="4"/>
  <c r="L2645" i="4"/>
  <c r="L2464" i="4"/>
  <c r="L4406" i="4"/>
  <c r="L7278" i="4"/>
  <c r="L5185" i="4"/>
  <c r="L7676" i="4"/>
  <c r="L6332" i="4"/>
  <c r="L7689" i="4"/>
  <c r="L1084" i="4"/>
  <c r="L5945" i="4"/>
  <c r="L5630" i="4"/>
  <c r="L775" i="4"/>
  <c r="L5522" i="4"/>
  <c r="L5946" i="4"/>
  <c r="L5631" i="4"/>
  <c r="L2824" i="4"/>
  <c r="L4946" i="4"/>
  <c r="L7177" i="4"/>
  <c r="L4831" i="4"/>
  <c r="L4832" i="4"/>
  <c r="L7431" i="4"/>
  <c r="L6526" i="4"/>
  <c r="L3986" i="4"/>
  <c r="L3008" i="4"/>
  <c r="L2106" i="4"/>
  <c r="L423" i="4"/>
  <c r="L2107" i="4"/>
  <c r="L776" i="4"/>
  <c r="L4132" i="4"/>
  <c r="L3496" i="4"/>
  <c r="L2465" i="4"/>
  <c r="L1579" i="4"/>
  <c r="L909" i="4"/>
  <c r="L4688" i="4"/>
  <c r="L1425" i="4"/>
  <c r="L4273" i="4"/>
  <c r="L4133" i="4"/>
  <c r="L2825" i="4"/>
  <c r="L2108" i="4"/>
  <c r="L652" i="4"/>
  <c r="L4541" i="4"/>
  <c r="L2466" i="4"/>
  <c r="L3497" i="4"/>
  <c r="L2109" i="4"/>
  <c r="L3987" i="4"/>
  <c r="L250" i="4"/>
  <c r="L2467" i="4"/>
  <c r="L1426" i="4"/>
  <c r="L3686" i="4"/>
  <c r="L3850" i="4"/>
  <c r="L1580" i="4"/>
  <c r="L6841" i="4"/>
  <c r="L7568" i="4"/>
  <c r="L5727" i="4"/>
  <c r="L4407" i="4"/>
  <c r="L4134" i="4"/>
  <c r="L5826" i="4"/>
  <c r="L5947" i="4"/>
  <c r="L1923" i="4"/>
  <c r="L6527" i="4"/>
  <c r="L1581" i="4"/>
  <c r="L2468" i="4"/>
  <c r="L1757" i="4"/>
  <c r="L1758" i="4"/>
  <c r="L1924" i="4"/>
  <c r="L527" i="4"/>
  <c r="L424" i="4"/>
  <c r="L338" i="4"/>
  <c r="L1759" i="4"/>
  <c r="L653" i="4"/>
  <c r="L2826" i="4"/>
  <c r="L910" i="4"/>
  <c r="L6424" i="4"/>
  <c r="L2469" i="4"/>
  <c r="L777" i="4"/>
  <c r="L5304" i="4"/>
  <c r="L1085" i="4"/>
  <c r="L2827" i="4"/>
  <c r="L7124" i="4"/>
  <c r="L7236" i="4"/>
  <c r="L7336" i="4"/>
  <c r="L7125" i="4"/>
  <c r="L7279" i="4"/>
  <c r="L7380" i="4"/>
  <c r="L7381" i="4"/>
  <c r="L7080" i="4"/>
  <c r="L6957" i="4"/>
  <c r="L4833" i="4"/>
  <c r="L7081" i="4"/>
  <c r="L7280" i="4"/>
  <c r="L7337" i="4"/>
  <c r="L7281" i="4"/>
  <c r="L7126" i="4"/>
  <c r="L7382" i="4"/>
  <c r="L7178" i="4"/>
  <c r="L7082" i="4"/>
  <c r="L528" i="4"/>
  <c r="L6695" i="4"/>
  <c r="L7282" i="4"/>
  <c r="L7283" i="4"/>
  <c r="L7383" i="4"/>
  <c r="L7384" i="4"/>
  <c r="L7179" i="4"/>
  <c r="L6250" i="4"/>
  <c r="L7180" i="4"/>
  <c r="L7237" i="4"/>
  <c r="L7385" i="4"/>
  <c r="L6903" i="4"/>
  <c r="L7386" i="4"/>
  <c r="L6842" i="4"/>
  <c r="L7238" i="4"/>
  <c r="L7284" i="4"/>
  <c r="L7181" i="4"/>
  <c r="L7182" i="4"/>
  <c r="L7387" i="4"/>
  <c r="L7285" i="4"/>
  <c r="L6425" i="4"/>
  <c r="L7183" i="4"/>
  <c r="L7026" i="4"/>
  <c r="L6696" i="4"/>
  <c r="L7127" i="4"/>
  <c r="L6958" i="4"/>
  <c r="L7184" i="4"/>
  <c r="L6959" i="4"/>
  <c r="L6697" i="4"/>
  <c r="L6698" i="4"/>
  <c r="L3009" i="4"/>
  <c r="L2828" i="4"/>
  <c r="L6333" i="4"/>
  <c r="L7083" i="4"/>
  <c r="L6334" i="4"/>
  <c r="L7027" i="4"/>
  <c r="L7286" i="4"/>
  <c r="L7287" i="4"/>
  <c r="L6605" i="4"/>
  <c r="L6053" i="4"/>
  <c r="L7084" i="4"/>
  <c r="L6154" i="4"/>
  <c r="L6155" i="4"/>
  <c r="L7028" i="4"/>
  <c r="L5069" i="4"/>
  <c r="L4689" i="4"/>
  <c r="L3334" i="4"/>
  <c r="L529" i="4"/>
  <c r="L3010" i="4"/>
  <c r="L6426" i="4"/>
  <c r="L7388" i="4"/>
  <c r="L5632" i="4"/>
  <c r="L1427" i="4"/>
  <c r="L1245" i="4"/>
  <c r="L3988" i="4"/>
  <c r="L1086" i="4"/>
  <c r="L6251" i="4"/>
  <c r="L3335" i="4"/>
  <c r="L5403" i="4"/>
  <c r="L2110" i="4"/>
  <c r="L5523" i="4"/>
  <c r="L6427" i="4"/>
  <c r="L2293" i="4"/>
  <c r="L911" i="4"/>
  <c r="L5186" i="4"/>
  <c r="L1087" i="4"/>
  <c r="L4135" i="4"/>
  <c r="L2646" i="4"/>
  <c r="L7476" i="4"/>
  <c r="L4274" i="4"/>
  <c r="L6428" i="4"/>
  <c r="L3011" i="4"/>
  <c r="L2829" i="4"/>
  <c r="L251" i="4"/>
  <c r="L654" i="4"/>
  <c r="L1088" i="4"/>
  <c r="L2647" i="4"/>
  <c r="L5827" i="4"/>
  <c r="L2294" i="4"/>
  <c r="L5524" i="4"/>
  <c r="L2111" i="4"/>
  <c r="L4947" i="4"/>
  <c r="L252" i="4"/>
  <c r="L2295" i="4"/>
  <c r="L1428" i="4"/>
  <c r="L2830" i="4"/>
  <c r="L3851" i="4"/>
  <c r="L2648" i="4"/>
  <c r="L2296" i="4"/>
  <c r="L1246" i="4"/>
  <c r="L2297" i="4"/>
  <c r="L4948" i="4"/>
  <c r="L2470" i="4"/>
  <c r="L4542" i="4"/>
  <c r="L530" i="4"/>
  <c r="L425" i="4"/>
  <c r="L7706" i="4"/>
  <c r="L655" i="4"/>
  <c r="L5187" i="4"/>
  <c r="L2649" i="4"/>
  <c r="L2112" i="4"/>
  <c r="L4136" i="4"/>
  <c r="L3182" i="4"/>
  <c r="L5525" i="4"/>
  <c r="L2471" i="4"/>
  <c r="L3012" i="4"/>
  <c r="L2298" i="4"/>
  <c r="L912" i="4"/>
  <c r="L2113" i="4"/>
  <c r="L5728" i="4"/>
  <c r="L6156" i="4"/>
  <c r="L913" i="4"/>
  <c r="L2650" i="4"/>
  <c r="L5828" i="4"/>
  <c r="L1760" i="4"/>
  <c r="L4408" i="4"/>
  <c r="L3687" i="4"/>
  <c r="L4137" i="4"/>
  <c r="L3013" i="4"/>
  <c r="L2831" i="4"/>
  <c r="L2114" i="4"/>
  <c r="L3989" i="4"/>
  <c r="L3498" i="4"/>
  <c r="L4138" i="4"/>
  <c r="L1925" i="4"/>
  <c r="L1247" i="4"/>
  <c r="L73" i="4"/>
  <c r="L2115" i="4"/>
  <c r="L180" i="4"/>
  <c r="L3014" i="4"/>
  <c r="L1429" i="4"/>
  <c r="L5526" i="4"/>
  <c r="L4139" i="4"/>
  <c r="L7288" i="4"/>
  <c r="L3688" i="4"/>
  <c r="L1430" i="4"/>
  <c r="L1089" i="4"/>
  <c r="L6960" i="4"/>
  <c r="L656" i="4"/>
  <c r="L3852" i="4"/>
  <c r="L253" i="4"/>
  <c r="L914" i="4"/>
  <c r="L5527" i="4"/>
  <c r="L6335" i="4"/>
  <c r="L426" i="4"/>
  <c r="L2832" i="4"/>
  <c r="L6252" i="4"/>
  <c r="L3499" i="4"/>
  <c r="L6699" i="4"/>
  <c r="L339" i="4"/>
  <c r="L4275" i="4"/>
  <c r="L915" i="4"/>
  <c r="L6782" i="4"/>
  <c r="L1431" i="4"/>
  <c r="L2299" i="4"/>
  <c r="L5829" i="4"/>
  <c r="L3015" i="4"/>
  <c r="L2833" i="4"/>
  <c r="L7185" i="4"/>
  <c r="L3183" i="4"/>
  <c r="L6336" i="4"/>
  <c r="L3500" i="4"/>
  <c r="L7677" i="4"/>
  <c r="L2472" i="4"/>
  <c r="L7735" i="4"/>
  <c r="L3501" i="4"/>
  <c r="L7736" i="4"/>
  <c r="L4140" i="4"/>
  <c r="L3336" i="4"/>
  <c r="L916" i="4"/>
  <c r="L4543" i="4"/>
  <c r="L5830" i="4"/>
  <c r="L5729" i="4"/>
  <c r="L4690" i="4"/>
  <c r="L6157" i="4"/>
  <c r="L2473" i="4"/>
  <c r="L5404" i="4"/>
  <c r="L4691" i="4"/>
  <c r="L5730" i="4"/>
  <c r="L657" i="4"/>
  <c r="L4692" i="4"/>
  <c r="L1248" i="4"/>
  <c r="L658" i="4"/>
  <c r="L5633" i="4"/>
  <c r="L1582" i="4"/>
  <c r="L5188" i="4"/>
  <c r="L3184" i="4"/>
  <c r="L3990" i="4"/>
  <c r="L5948" i="4"/>
  <c r="L531" i="4"/>
  <c r="L6528" i="4"/>
  <c r="L6429" i="4"/>
  <c r="L3991" i="4"/>
  <c r="L6337" i="4"/>
  <c r="L3337" i="4"/>
  <c r="L2116" i="4"/>
  <c r="L5070" i="4"/>
  <c r="L5405" i="4"/>
  <c r="L1926" i="4"/>
  <c r="L3502" i="4"/>
  <c r="L6054" i="4"/>
  <c r="L4949" i="4"/>
  <c r="L6529" i="4"/>
  <c r="L7707" i="4"/>
  <c r="L3853" i="4"/>
  <c r="L4950" i="4"/>
  <c r="L4141" i="4"/>
  <c r="L3992" i="4"/>
  <c r="L4276" i="4"/>
  <c r="L1761" i="4"/>
  <c r="L3689" i="4"/>
  <c r="L3503" i="4"/>
  <c r="L532" i="4"/>
  <c r="L2474" i="4"/>
  <c r="L917" i="4"/>
  <c r="L1090" i="4"/>
  <c r="L2651" i="4"/>
  <c r="L3338" i="4"/>
  <c r="L181" i="4"/>
  <c r="L3339" i="4"/>
  <c r="L918" i="4"/>
  <c r="L1762" i="4"/>
  <c r="L2475" i="4"/>
  <c r="L254" i="4"/>
  <c r="L6055" i="4"/>
  <c r="L427" i="4"/>
  <c r="L1249" i="4"/>
  <c r="L3993" i="4"/>
  <c r="L4409" i="4"/>
  <c r="L3994" i="4"/>
  <c r="L4142" i="4"/>
  <c r="L1763" i="4"/>
  <c r="L2300" i="4"/>
  <c r="L2652" i="4"/>
  <c r="L5528" i="4"/>
  <c r="L1091" i="4"/>
  <c r="L2834" i="4"/>
  <c r="L533" i="4"/>
  <c r="L7432" i="4"/>
  <c r="L6430" i="4"/>
  <c r="L1092" i="4"/>
  <c r="L4951" i="4"/>
  <c r="L135" i="4"/>
  <c r="L182" i="4"/>
  <c r="L4544" i="4"/>
  <c r="L659" i="4"/>
  <c r="L4277" i="4"/>
  <c r="L2301" i="4"/>
  <c r="L4545" i="4"/>
  <c r="L1093" i="4"/>
  <c r="L340" i="4"/>
  <c r="L428" i="4"/>
  <c r="L1094" i="4"/>
  <c r="L6606" i="4"/>
  <c r="L778" i="4"/>
  <c r="L136" i="4"/>
  <c r="L3504" i="4"/>
  <c r="L5634" i="4"/>
  <c r="L6431" i="4"/>
  <c r="L4834" i="4"/>
  <c r="L4546" i="4"/>
  <c r="L5731" i="4"/>
  <c r="L4143" i="4"/>
  <c r="L5305" i="4"/>
  <c r="L5529" i="4"/>
  <c r="L6961" i="4"/>
  <c r="L4835" i="4"/>
  <c r="L5949" i="4"/>
  <c r="L5831" i="4"/>
  <c r="L3995" i="4"/>
  <c r="L4836" i="4"/>
  <c r="L5530" i="4"/>
  <c r="L5732" i="4"/>
  <c r="L4837" i="4"/>
  <c r="L5832" i="4"/>
  <c r="L3185" i="4"/>
  <c r="L1583" i="4"/>
  <c r="L779" i="4"/>
  <c r="L5531" i="4"/>
  <c r="L6338" i="4"/>
  <c r="L4952" i="4"/>
  <c r="L2476" i="4"/>
  <c r="L183" i="4"/>
  <c r="L2835" i="4"/>
  <c r="L7085" i="4"/>
  <c r="L429" i="4"/>
  <c r="L1095" i="4"/>
  <c r="L1584" i="4"/>
  <c r="L5950" i="4"/>
  <c r="L6700" i="4"/>
  <c r="L919" i="4"/>
  <c r="L4547" i="4"/>
  <c r="L780" i="4"/>
  <c r="L3854" i="4"/>
  <c r="L4410" i="4"/>
  <c r="L920" i="4"/>
  <c r="L74" i="4"/>
  <c r="L4411" i="4"/>
  <c r="L75" i="4"/>
  <c r="L1764" i="4"/>
  <c r="L3340" i="4"/>
  <c r="L3186" i="4"/>
  <c r="L3996" i="4"/>
  <c r="L1432" i="4"/>
  <c r="L4144" i="4"/>
  <c r="L3690" i="4"/>
  <c r="L3691" i="4"/>
  <c r="L1250" i="4"/>
  <c r="L2477" i="4"/>
  <c r="L2653" i="4"/>
  <c r="L1251" i="4"/>
  <c r="L4145" i="4"/>
  <c r="L6253" i="4"/>
  <c r="L3016" i="4"/>
  <c r="L6056" i="4"/>
  <c r="L1252" i="4"/>
  <c r="L5635" i="4"/>
  <c r="L2478" i="4"/>
  <c r="L4838" i="4"/>
  <c r="L1096" i="4"/>
  <c r="L921" i="4"/>
  <c r="L3505" i="4"/>
  <c r="L3017" i="4"/>
  <c r="L6158" i="4"/>
  <c r="L2117" i="4"/>
  <c r="L6339" i="4"/>
  <c r="L5733" i="4"/>
  <c r="L2118" i="4"/>
  <c r="L1433" i="4"/>
  <c r="L4548" i="4"/>
  <c r="L4953" i="4"/>
  <c r="L5189" i="4"/>
  <c r="L5406" i="4"/>
  <c r="L5071" i="4"/>
  <c r="L922" i="4"/>
  <c r="L7477" i="4"/>
  <c r="L6057" i="4"/>
  <c r="L4954" i="4"/>
  <c r="L3018" i="4"/>
  <c r="L6607" i="4"/>
  <c r="L4693" i="4"/>
  <c r="L5951" i="4"/>
  <c r="L3855" i="4"/>
  <c r="L3997" i="4"/>
  <c r="L1765" i="4"/>
  <c r="L3341" i="4"/>
  <c r="L4955" i="4"/>
  <c r="L1434" i="4"/>
  <c r="L4549" i="4"/>
  <c r="L1253" i="4"/>
  <c r="L4694" i="4"/>
  <c r="L5072" i="4"/>
  <c r="L781" i="4"/>
  <c r="L2836" i="4"/>
  <c r="L3187" i="4"/>
  <c r="L4550" i="4"/>
  <c r="L2119" i="4"/>
  <c r="L4146" i="4"/>
  <c r="L4695" i="4"/>
  <c r="L4147" i="4"/>
  <c r="L4696" i="4"/>
  <c r="L4697" i="4"/>
  <c r="L3506" i="4"/>
  <c r="L5407" i="4"/>
  <c r="L3019" i="4"/>
  <c r="L3020" i="4"/>
  <c r="L5734" i="4"/>
  <c r="L6843" i="4"/>
  <c r="L3507" i="4"/>
  <c r="L3856" i="4"/>
  <c r="L3857" i="4"/>
  <c r="L4278" i="4"/>
  <c r="L4279" i="4"/>
  <c r="L3858" i="4"/>
  <c r="L3998" i="4"/>
  <c r="L1097" i="4"/>
  <c r="L534" i="4"/>
  <c r="L3692" i="4"/>
  <c r="L3342" i="4"/>
  <c r="L2479" i="4"/>
  <c r="L3021" i="4"/>
  <c r="L1585" i="4"/>
  <c r="L782" i="4"/>
  <c r="L3508" i="4"/>
  <c r="L1098" i="4"/>
  <c r="L137" i="4"/>
  <c r="L783" i="4"/>
  <c r="L7569" i="4"/>
  <c r="L7528" i="4"/>
  <c r="L7529" i="4"/>
  <c r="L7239" i="4"/>
  <c r="L535" i="4"/>
  <c r="L7690" i="4"/>
  <c r="L4698" i="4"/>
  <c r="L341" i="4"/>
  <c r="L7691" i="4"/>
  <c r="L96" i="4"/>
  <c r="L1586" i="4"/>
  <c r="L660" i="4"/>
  <c r="L430" i="4"/>
  <c r="L3343" i="4"/>
  <c r="L2302" i="4"/>
  <c r="L3693" i="4"/>
  <c r="L1766" i="4"/>
  <c r="L3694" i="4"/>
  <c r="L1587" i="4"/>
  <c r="L3695" i="4"/>
  <c r="L2837" i="4"/>
  <c r="L6432" i="4"/>
  <c r="L1099" i="4"/>
  <c r="L5735" i="4"/>
  <c r="L1588" i="4"/>
  <c r="L6254" i="4"/>
  <c r="L184" i="4"/>
  <c r="L784" i="4"/>
  <c r="L785" i="4"/>
  <c r="L3188" i="4"/>
  <c r="L923" i="4"/>
  <c r="L3859" i="4"/>
  <c r="L3189" i="4"/>
  <c r="L1435" i="4"/>
  <c r="L4280" i="4"/>
  <c r="L2654" i="4"/>
  <c r="L7662" i="4"/>
  <c r="L3509" i="4"/>
  <c r="L6962" i="4"/>
  <c r="L5073" i="4"/>
  <c r="L6159" i="4"/>
  <c r="L4699" i="4"/>
  <c r="L4956" i="4"/>
  <c r="L5408" i="4"/>
  <c r="L6530" i="4"/>
  <c r="L6963" i="4"/>
  <c r="L7240" i="4"/>
  <c r="L7433" i="4"/>
  <c r="L7289" i="4"/>
  <c r="L3190" i="4"/>
  <c r="L4281" i="4"/>
  <c r="L3510" i="4"/>
  <c r="L3344" i="4"/>
  <c r="L2480" i="4"/>
  <c r="L6844" i="4"/>
  <c r="L2120" i="4"/>
  <c r="L6160" i="4"/>
  <c r="L255" i="4"/>
  <c r="L3022" i="4"/>
  <c r="L3345" i="4"/>
  <c r="L1767" i="4"/>
  <c r="L6845" i="4"/>
  <c r="L3346" i="4"/>
  <c r="L5833" i="4"/>
  <c r="L3696" i="4"/>
  <c r="L6701" i="4"/>
  <c r="L6702" i="4"/>
  <c r="L6703" i="4"/>
  <c r="L7290" i="4"/>
  <c r="L6704" i="4"/>
  <c r="L7086" i="4"/>
  <c r="L6705" i="4"/>
  <c r="L6608" i="4"/>
  <c r="L6904" i="4"/>
  <c r="L6783" i="4"/>
  <c r="L5952" i="4"/>
  <c r="L7291" i="4"/>
  <c r="L6784" i="4"/>
  <c r="L6433" i="4"/>
  <c r="L4412" i="4"/>
  <c r="L5409" i="4"/>
  <c r="L7128" i="4"/>
  <c r="L6434" i="4"/>
  <c r="L2655" i="4"/>
  <c r="L6531" i="4"/>
  <c r="L7129" i="4"/>
  <c r="L7130" i="4"/>
  <c r="L6964" i="4"/>
  <c r="L7625" i="4"/>
  <c r="L138" i="4"/>
  <c r="L256" i="4"/>
  <c r="L431" i="4"/>
  <c r="L2303" i="4"/>
  <c r="L3999" i="4"/>
  <c r="L1100" i="4"/>
  <c r="L7186" i="4"/>
  <c r="L139" i="4"/>
  <c r="L1101" i="4"/>
  <c r="L1254" i="4"/>
  <c r="L140" i="4"/>
  <c r="L6532" i="4"/>
  <c r="L2121" i="4"/>
  <c r="L4551" i="4"/>
  <c r="L924" i="4"/>
  <c r="L3697" i="4"/>
  <c r="L2122" i="4"/>
  <c r="L2656" i="4"/>
  <c r="L2657" i="4"/>
  <c r="L2838" i="4"/>
  <c r="L5074" i="4"/>
  <c r="L3511" i="4"/>
  <c r="L6785" i="4"/>
  <c r="L7600" i="4"/>
  <c r="L7389" i="4"/>
  <c r="L2481" i="4"/>
  <c r="L7087" i="4"/>
  <c r="L6609" i="4"/>
  <c r="L6533" i="4"/>
  <c r="L1768" i="4"/>
  <c r="L5953" i="4"/>
  <c r="L3860" i="4"/>
  <c r="L2839" i="4"/>
  <c r="L4552" i="4"/>
  <c r="L1927" i="4"/>
  <c r="L1255" i="4"/>
  <c r="L536" i="4"/>
  <c r="L5736" i="4"/>
  <c r="L925" i="4"/>
  <c r="L1928" i="4"/>
  <c r="L5737" i="4"/>
  <c r="L6058" i="4"/>
  <c r="L4000" i="4"/>
  <c r="L4282" i="4"/>
  <c r="L3861" i="4"/>
  <c r="L3347" i="4"/>
  <c r="L6905" i="4"/>
  <c r="L2658" i="4"/>
  <c r="L5410" i="4"/>
  <c r="L5636" i="4"/>
  <c r="L5738" i="4"/>
  <c r="L5075" i="4"/>
  <c r="L5411" i="4"/>
  <c r="L5637" i="4"/>
  <c r="L6534" i="4"/>
  <c r="L4001" i="4"/>
  <c r="L4553" i="4"/>
  <c r="L786" i="4"/>
  <c r="L5412" i="4"/>
  <c r="L3023" i="4"/>
  <c r="L5638" i="4"/>
  <c r="L3862" i="4"/>
  <c r="L3863" i="4"/>
  <c r="L3698" i="4"/>
  <c r="L6535" i="4"/>
  <c r="L2659" i="4"/>
  <c r="L4957" i="4"/>
  <c r="L3699" i="4"/>
  <c r="L2840" i="4"/>
  <c r="L1436" i="4"/>
  <c r="L661" i="4"/>
  <c r="L1437" i="4"/>
  <c r="L2841" i="4"/>
  <c r="L1929" i="4"/>
  <c r="L1769" i="4"/>
  <c r="L3191" i="4"/>
  <c r="L3700" i="4"/>
  <c r="L3024" i="4"/>
  <c r="L1930" i="4"/>
  <c r="L4413" i="4"/>
  <c r="L1256" i="4"/>
  <c r="L1770" i="4"/>
  <c r="L4148" i="4"/>
  <c r="L2660" i="4"/>
  <c r="L3348" i="4"/>
  <c r="L3701" i="4"/>
  <c r="L3864" i="4"/>
  <c r="L3512" i="4"/>
  <c r="L4283" i="4"/>
  <c r="L662" i="4"/>
  <c r="L4149" i="4"/>
  <c r="L663" i="4"/>
  <c r="L2842" i="4"/>
  <c r="L3513" i="4"/>
  <c r="L2482" i="4"/>
  <c r="L926" i="4"/>
  <c r="L4002" i="4"/>
  <c r="L927" i="4"/>
  <c r="L4003" i="4"/>
  <c r="L4004" i="4"/>
  <c r="L2483" i="4"/>
  <c r="L5413" i="4"/>
  <c r="L3702" i="4"/>
  <c r="L3514" i="4"/>
  <c r="L3865" i="4"/>
  <c r="L4554" i="4"/>
  <c r="L3349" i="4"/>
  <c r="L4555" i="4"/>
  <c r="L3025" i="4"/>
  <c r="L2661" i="4"/>
  <c r="L6786" i="4"/>
  <c r="L2843" i="4"/>
  <c r="L432" i="4"/>
  <c r="L2662" i="4"/>
  <c r="L3703" i="4"/>
  <c r="L342" i="4"/>
  <c r="L4958" i="4"/>
  <c r="L4150" i="4"/>
  <c r="L1771" i="4"/>
  <c r="L3704" i="4"/>
  <c r="L664" i="4"/>
  <c r="L928" i="4"/>
  <c r="L6536" i="4"/>
  <c r="L537" i="4"/>
  <c r="L4556" i="4"/>
  <c r="L2844" i="4"/>
  <c r="L5834" i="4"/>
  <c r="L433" i="4"/>
  <c r="L4959" i="4"/>
  <c r="L4839" i="4"/>
  <c r="L4005" i="4"/>
  <c r="L3515" i="4"/>
  <c r="L2845" i="4"/>
  <c r="L1772" i="4"/>
  <c r="L5190" i="4"/>
  <c r="L665" i="4"/>
  <c r="L3516" i="4"/>
  <c r="L4700" i="4"/>
  <c r="L2304" i="4"/>
  <c r="L4414" i="4"/>
  <c r="L7187" i="4"/>
  <c r="L7737" i="4"/>
  <c r="L4006" i="4"/>
  <c r="L2663" i="4"/>
  <c r="L3192" i="4"/>
  <c r="L3193" i="4"/>
  <c r="L2846" i="4"/>
  <c r="L3705" i="4"/>
  <c r="L4284" i="4"/>
  <c r="L185" i="4"/>
  <c r="L929" i="4"/>
  <c r="L1102" i="4"/>
  <c r="L434" i="4"/>
  <c r="L3706" i="4"/>
  <c r="L4960" i="4"/>
  <c r="L5076" i="4"/>
  <c r="L2664" i="4"/>
  <c r="L1257" i="4"/>
  <c r="L435" i="4"/>
  <c r="L6161" i="4"/>
  <c r="L787" i="4"/>
  <c r="L930" i="4"/>
  <c r="L3517" i="4"/>
  <c r="L7131" i="4"/>
  <c r="L7029" i="4"/>
  <c r="L538" i="4"/>
  <c r="L1103" i="4"/>
  <c r="L4557" i="4"/>
  <c r="L186" i="4"/>
  <c r="L539" i="4"/>
  <c r="L4558" i="4"/>
  <c r="L2484" i="4"/>
  <c r="L788" i="4"/>
  <c r="L540" i="4"/>
  <c r="L6610" i="4"/>
  <c r="L5835" i="4"/>
  <c r="L5414" i="4"/>
  <c r="L7088" i="4"/>
  <c r="L6611" i="4"/>
  <c r="L1258" i="4"/>
  <c r="L6612" i="4"/>
  <c r="L1773" i="4"/>
  <c r="L2305" i="4"/>
  <c r="L4961" i="4"/>
  <c r="L3866" i="4"/>
  <c r="L5836" i="4"/>
  <c r="L2665" i="4"/>
  <c r="L2485" i="4"/>
  <c r="L436" i="4"/>
  <c r="L5837" i="4"/>
  <c r="L5838" i="4"/>
  <c r="L1438" i="4"/>
  <c r="L1931" i="4"/>
  <c r="L2123" i="4"/>
  <c r="L2847" i="4"/>
  <c r="L4962" i="4"/>
  <c r="L3026" i="4"/>
  <c r="L789" i="4"/>
  <c r="L1259" i="4"/>
  <c r="L3350" i="4"/>
  <c r="L343" i="4"/>
  <c r="L4285" i="4"/>
  <c r="L4840" i="4"/>
  <c r="L4007" i="4"/>
  <c r="L4963" i="4"/>
  <c r="L3707" i="4"/>
  <c r="L5306" i="4"/>
  <c r="L5191" i="4"/>
  <c r="L187" i="4"/>
  <c r="L4415" i="4"/>
  <c r="L4964" i="4"/>
  <c r="L3708" i="4"/>
  <c r="L6340" i="4"/>
  <c r="L2486" i="4"/>
  <c r="L3709" i="4"/>
  <c r="L4965" i="4"/>
  <c r="L6255" i="4"/>
  <c r="L1774" i="4"/>
  <c r="L3351" i="4"/>
  <c r="L1932" i="4"/>
  <c r="L2487" i="4"/>
  <c r="L3710" i="4"/>
  <c r="L4416" i="4"/>
  <c r="L2124" i="4"/>
  <c r="L4966" i="4"/>
  <c r="L6613" i="4"/>
  <c r="L1933" i="4"/>
  <c r="L5192" i="4"/>
  <c r="L4151" i="4"/>
  <c r="L2488" i="4"/>
  <c r="L4967" i="4"/>
  <c r="L2125" i="4"/>
  <c r="L6435" i="4"/>
  <c r="L3867" i="4"/>
  <c r="L6162" i="4"/>
  <c r="L3194" i="4"/>
  <c r="L6059" i="4"/>
  <c r="L3195" i="4"/>
  <c r="L6341" i="4"/>
  <c r="L931" i="4"/>
  <c r="L2489" i="4"/>
  <c r="L932" i="4"/>
  <c r="L6787" i="4"/>
  <c r="L5639" i="4"/>
  <c r="L1934" i="4"/>
  <c r="L6436" i="4"/>
  <c r="L6256" i="4"/>
  <c r="L1104" i="4"/>
  <c r="L6257" i="4"/>
  <c r="L3518" i="4"/>
  <c r="L2490" i="4"/>
  <c r="L5532" i="4"/>
  <c r="L6060" i="4"/>
  <c r="L6537" i="4"/>
  <c r="L6342" i="4"/>
  <c r="L933" i="4"/>
  <c r="L5839" i="4"/>
  <c r="L5533" i="4"/>
  <c r="L2126" i="4"/>
  <c r="L6788" i="4"/>
  <c r="L6343" i="4"/>
  <c r="L3711" i="4"/>
  <c r="L6061" i="4"/>
  <c r="L2848" i="4"/>
  <c r="L5534" i="4"/>
  <c r="L3196" i="4"/>
  <c r="L1105" i="4"/>
  <c r="L3712" i="4"/>
  <c r="L5840" i="4"/>
  <c r="L3868" i="4"/>
  <c r="L6706" i="4"/>
  <c r="L3352" i="4"/>
  <c r="L3353" i="4"/>
  <c r="L4152" i="4"/>
  <c r="L4559" i="4"/>
  <c r="L1260" i="4"/>
  <c r="L4417" i="4"/>
  <c r="L1261" i="4"/>
  <c r="L257" i="4"/>
  <c r="L4701" i="4"/>
  <c r="L1589" i="4"/>
  <c r="L6965" i="4"/>
  <c r="L3354" i="4"/>
  <c r="L5307" i="4"/>
  <c r="L2849" i="4"/>
  <c r="L3197" i="4"/>
  <c r="L3027" i="4"/>
  <c r="L790" i="4"/>
  <c r="L6344" i="4"/>
  <c r="L4286" i="4"/>
  <c r="L791" i="4"/>
  <c r="L4841" i="4"/>
  <c r="L2306" i="4"/>
  <c r="L2666" i="4"/>
  <c r="L3028" i="4"/>
  <c r="L3869" i="4"/>
  <c r="L6062" i="4"/>
  <c r="L666" i="4"/>
  <c r="L7241" i="4"/>
  <c r="L792" i="4"/>
  <c r="L5954" i="4"/>
  <c r="L541" i="4"/>
  <c r="L344" i="4"/>
  <c r="L934" i="4"/>
  <c r="L5841" i="4"/>
  <c r="L2667" i="4"/>
  <c r="L6063" i="4"/>
  <c r="L793" i="4"/>
  <c r="L3519" i="4"/>
  <c r="L1106" i="4"/>
  <c r="L2491" i="4"/>
  <c r="L4287" i="4"/>
  <c r="L2668" i="4"/>
  <c r="L4560" i="4"/>
  <c r="L1590" i="4"/>
  <c r="L3713" i="4"/>
  <c r="L2850" i="4"/>
  <c r="L5077" i="4"/>
  <c r="L4418" i="4"/>
  <c r="L2851" i="4"/>
  <c r="L4561" i="4"/>
  <c r="L935" i="4"/>
  <c r="L3029" i="4"/>
  <c r="L4562" i="4"/>
  <c r="L3870" i="4"/>
  <c r="L4563" i="4"/>
  <c r="L5842" i="4"/>
  <c r="L6064" i="4"/>
  <c r="L5739" i="4"/>
  <c r="L5955" i="4"/>
  <c r="L1262" i="4"/>
  <c r="L2127" i="4"/>
  <c r="L4564" i="4"/>
  <c r="L3030" i="4"/>
  <c r="L141" i="4"/>
  <c r="L4288" i="4"/>
  <c r="L2307" i="4"/>
  <c r="L4008" i="4"/>
  <c r="L1591" i="4"/>
  <c r="L1935" i="4"/>
  <c r="L1936" i="4"/>
  <c r="L5078" i="4"/>
  <c r="L3198" i="4"/>
  <c r="L4289" i="4"/>
  <c r="L3031" i="4"/>
  <c r="L1107" i="4"/>
  <c r="L1775" i="4"/>
  <c r="L3871" i="4"/>
  <c r="L3199" i="4"/>
  <c r="L345" i="4"/>
  <c r="L3200" i="4"/>
  <c r="L4290" i="4"/>
  <c r="L5535" i="4"/>
  <c r="L667" i="4"/>
  <c r="L5843" i="4"/>
  <c r="L4702" i="4"/>
  <c r="L6163" i="4"/>
  <c r="L5193" i="4"/>
  <c r="L5079" i="4"/>
  <c r="L5740" i="4"/>
  <c r="L5844" i="4"/>
  <c r="L5080" i="4"/>
  <c r="L5536" i="4"/>
  <c r="L5308" i="4"/>
  <c r="L6065" i="4"/>
  <c r="L5741" i="4"/>
  <c r="L5415" i="4"/>
  <c r="L4703" i="4"/>
  <c r="L5416" i="4"/>
  <c r="L5640" i="4"/>
  <c r="L5641" i="4"/>
  <c r="L5081" i="4"/>
  <c r="L437" i="4"/>
  <c r="L1776" i="4"/>
  <c r="L1777" i="4"/>
  <c r="L2492" i="4"/>
  <c r="L2128" i="4"/>
  <c r="L1263" i="4"/>
  <c r="L2852" i="4"/>
  <c r="L1937" i="4"/>
  <c r="L2129" i="4"/>
  <c r="L6164" i="4"/>
  <c r="L7089" i="4"/>
  <c r="L6966" i="4"/>
  <c r="L6345" i="4"/>
  <c r="L6538" i="4"/>
  <c r="L4565" i="4"/>
  <c r="L6614" i="4"/>
  <c r="L6615" i="4"/>
  <c r="L3714" i="4"/>
  <c r="L6707" i="4"/>
  <c r="L3715" i="4"/>
  <c r="L438" i="4"/>
  <c r="L1592" i="4"/>
  <c r="L542" i="4"/>
  <c r="L1108" i="4"/>
  <c r="L3355" i="4"/>
  <c r="L1264" i="4"/>
  <c r="L1439" i="4"/>
  <c r="L97" i="4"/>
  <c r="L7292" i="4"/>
  <c r="L7570" i="4"/>
  <c r="L6539" i="4"/>
  <c r="L7030" i="4"/>
  <c r="L7530" i="4"/>
  <c r="L7188" i="4"/>
  <c r="L6967" i="4"/>
  <c r="L4842" i="4"/>
  <c r="L7390" i="4"/>
  <c r="L1593" i="4"/>
  <c r="L1778" i="4"/>
  <c r="L5742" i="4"/>
  <c r="L439" i="4"/>
  <c r="L4291" i="4"/>
  <c r="L1440" i="4"/>
  <c r="L4566" i="4"/>
  <c r="L668" i="4"/>
  <c r="L5743" i="4"/>
  <c r="L1265" i="4"/>
  <c r="L2493" i="4"/>
  <c r="L5194" i="4"/>
  <c r="L1266" i="4"/>
  <c r="L4009" i="4"/>
  <c r="L4968" i="4"/>
  <c r="L7242" i="4"/>
  <c r="L6968" i="4"/>
  <c r="L7189" i="4"/>
  <c r="L1779" i="4"/>
  <c r="L6969" i="4"/>
  <c r="L7391" i="4"/>
  <c r="L2308" i="4"/>
  <c r="L4843" i="4"/>
  <c r="L4567" i="4"/>
  <c r="L1938" i="4"/>
  <c r="L4704" i="4"/>
  <c r="L3201" i="4"/>
  <c r="L3356" i="4"/>
  <c r="L1109" i="4"/>
  <c r="L440" i="4"/>
  <c r="L258" i="4"/>
  <c r="L3716" i="4"/>
  <c r="L2130" i="4"/>
  <c r="L3202" i="4"/>
  <c r="L1594" i="4"/>
  <c r="L5309" i="4"/>
  <c r="L2669" i="4"/>
  <c r="L3520" i="4"/>
  <c r="L6906" i="4"/>
  <c r="L259" i="4"/>
  <c r="L3203" i="4"/>
  <c r="L2309" i="4"/>
  <c r="L7392" i="4"/>
  <c r="L5642" i="4"/>
  <c r="L4844" i="4"/>
  <c r="L1595" i="4"/>
  <c r="L6846" i="4"/>
  <c r="L1780" i="4"/>
  <c r="L260" i="4"/>
  <c r="L6847" i="4"/>
  <c r="L2131" i="4"/>
  <c r="L669" i="4"/>
  <c r="L1267" i="4"/>
  <c r="L60" i="4"/>
  <c r="L4419" i="4"/>
  <c r="L936" i="4"/>
  <c r="L1781" i="4"/>
  <c r="L3357" i="4"/>
  <c r="L3204" i="4"/>
  <c r="L3358" i="4"/>
  <c r="L2310" i="4"/>
  <c r="L4420" i="4"/>
  <c r="L5744" i="4"/>
  <c r="L4969" i="4"/>
  <c r="L3205" i="4"/>
  <c r="L5195" i="4"/>
  <c r="L4292" i="4"/>
  <c r="L5310" i="4"/>
  <c r="L6437" i="4"/>
  <c r="L670" i="4"/>
  <c r="L5417" i="4"/>
  <c r="L1268" i="4"/>
  <c r="L3206" i="4"/>
  <c r="L1441" i="4"/>
  <c r="L1269" i="4"/>
  <c r="L1596" i="4"/>
  <c r="L346" i="4"/>
  <c r="L1782" i="4"/>
  <c r="L1442" i="4"/>
  <c r="L2494" i="4"/>
  <c r="L3872" i="4"/>
  <c r="L4970" i="4"/>
  <c r="L5745" i="4"/>
  <c r="L5746" i="4"/>
  <c r="L4293" i="4"/>
  <c r="L6258" i="4"/>
  <c r="L937" i="4"/>
  <c r="L1110" i="4"/>
  <c r="L7708" i="4"/>
  <c r="L1270" i="4"/>
  <c r="L5747" i="4"/>
  <c r="L7601" i="4"/>
  <c r="L2311" i="4"/>
  <c r="L5196" i="4"/>
  <c r="L6066" i="4"/>
  <c r="L6848" i="4"/>
  <c r="L6067" i="4"/>
  <c r="L543" i="4"/>
  <c r="L2495" i="4"/>
  <c r="L347" i="4"/>
  <c r="L1939" i="4"/>
  <c r="L3359" i="4"/>
  <c r="L794" i="4"/>
  <c r="L3207" i="4"/>
  <c r="L2496" i="4"/>
  <c r="L1111" i="4"/>
  <c r="L2132" i="4"/>
  <c r="L5418" i="4"/>
  <c r="L3717" i="4"/>
  <c r="L6616" i="4"/>
  <c r="L1112" i="4"/>
  <c r="L1940" i="4"/>
  <c r="L6907" i="4"/>
  <c r="L3718" i="4"/>
  <c r="L4010" i="4"/>
  <c r="L1113" i="4"/>
  <c r="L7293" i="4"/>
  <c r="L1941" i="4"/>
  <c r="L5311" i="4"/>
  <c r="L3360" i="4"/>
  <c r="L3521" i="4"/>
  <c r="L2133" i="4"/>
  <c r="L671" i="4"/>
  <c r="L188" i="4"/>
  <c r="L4011" i="4"/>
  <c r="L2497" i="4"/>
  <c r="L98" i="4"/>
  <c r="L3208" i="4"/>
  <c r="L4568" i="4"/>
  <c r="L4971" i="4"/>
  <c r="L5748" i="4"/>
  <c r="L6068" i="4"/>
  <c r="L5749" i="4"/>
  <c r="L4845" i="4"/>
  <c r="L3361" i="4"/>
  <c r="L6540" i="4"/>
  <c r="L4569" i="4"/>
  <c r="L1597" i="4"/>
  <c r="L795" i="4"/>
  <c r="L7571" i="4"/>
  <c r="L261" i="4"/>
  <c r="L3362" i="4"/>
  <c r="L2853" i="4"/>
  <c r="L2312" i="4"/>
  <c r="L1598" i="4"/>
  <c r="L2134" i="4"/>
  <c r="L1599" i="4"/>
  <c r="L2135" i="4"/>
  <c r="L5750" i="4"/>
  <c r="L4846" i="4"/>
  <c r="L5082" i="4"/>
  <c r="L3719" i="4"/>
  <c r="L3363" i="4"/>
  <c r="L142" i="4"/>
  <c r="L2670" i="4"/>
  <c r="L4012" i="4"/>
  <c r="L441" i="4"/>
  <c r="L5197" i="4"/>
  <c r="L1783" i="4"/>
  <c r="L4153" i="4"/>
  <c r="L4847" i="4"/>
  <c r="L1784" i="4"/>
  <c r="L3873" i="4"/>
  <c r="L5537" i="4"/>
  <c r="L4421" i="4"/>
  <c r="L4294" i="4"/>
  <c r="L5956" i="4"/>
  <c r="L4570" i="4"/>
  <c r="L4848" i="4"/>
  <c r="L672" i="4"/>
  <c r="L6438" i="4"/>
  <c r="L442" i="4"/>
  <c r="L189" i="4"/>
  <c r="L2136" i="4"/>
  <c r="L4295" i="4"/>
  <c r="L3209" i="4"/>
  <c r="L1600" i="4"/>
  <c r="L4849" i="4"/>
  <c r="L6541" i="4"/>
  <c r="L3874" i="4"/>
  <c r="L1785" i="4"/>
  <c r="L5419" i="4"/>
  <c r="L4705" i="4"/>
  <c r="L3032" i="4"/>
  <c r="L5312" i="4"/>
  <c r="L4850" i="4"/>
  <c r="L4851" i="4"/>
  <c r="L5198" i="4"/>
  <c r="L3522" i="4"/>
  <c r="L1786" i="4"/>
  <c r="L1601" i="4"/>
  <c r="L4571" i="4"/>
  <c r="L4013" i="4"/>
  <c r="L544" i="4"/>
  <c r="L6970" i="4"/>
  <c r="L4296" i="4"/>
  <c r="L4154" i="4"/>
  <c r="L5538" i="4"/>
  <c r="L2498" i="4"/>
  <c r="L5751" i="4"/>
  <c r="L545" i="4"/>
  <c r="L3210" i="4"/>
  <c r="L4014" i="4"/>
  <c r="L1443" i="4"/>
  <c r="L2313" i="4"/>
  <c r="L1602" i="4"/>
  <c r="L4155" i="4"/>
  <c r="L348" i="4"/>
  <c r="L796" i="4"/>
  <c r="L1942" i="4"/>
  <c r="L7132" i="4"/>
  <c r="L797" i="4"/>
  <c r="L1271" i="4"/>
  <c r="L6069" i="4"/>
  <c r="L673" i="4"/>
  <c r="L6070" i="4"/>
  <c r="L546" i="4"/>
  <c r="L674" i="4"/>
  <c r="L262" i="4"/>
  <c r="L5313" i="4"/>
  <c r="L5643" i="4"/>
  <c r="L2314" i="4"/>
  <c r="L4156" i="4"/>
  <c r="L3033" i="4"/>
  <c r="L675" i="4"/>
  <c r="L3875" i="4"/>
  <c r="L938" i="4"/>
  <c r="L349" i="4"/>
  <c r="L190" i="4"/>
  <c r="L4422" i="4"/>
  <c r="L3523" i="4"/>
  <c r="L4706" i="4"/>
  <c r="L5199" i="4"/>
  <c r="L4423" i="4"/>
  <c r="L2315" i="4"/>
  <c r="L6071" i="4"/>
  <c r="L6617" i="4"/>
  <c r="L4015" i="4"/>
  <c r="L3720" i="4"/>
  <c r="L5845" i="4"/>
  <c r="L3524" i="4"/>
  <c r="L6439" i="4"/>
  <c r="L2137" i="4"/>
  <c r="L2854" i="4"/>
  <c r="L1787" i="4"/>
  <c r="L2671" i="4"/>
  <c r="L5957" i="4"/>
  <c r="L5752" i="4"/>
  <c r="L4572" i="4"/>
  <c r="L547" i="4"/>
  <c r="L1114" i="4"/>
  <c r="L5846" i="4"/>
  <c r="L5644" i="4"/>
  <c r="L3364" i="4"/>
  <c r="L4573" i="4"/>
  <c r="L939" i="4"/>
  <c r="L6708" i="4"/>
  <c r="L2499" i="4"/>
  <c r="L350" i="4"/>
  <c r="L4157" i="4"/>
  <c r="L4574" i="4"/>
  <c r="L3525" i="4"/>
  <c r="L143" i="4"/>
  <c r="L4852" i="4"/>
  <c r="L5420" i="4"/>
  <c r="L2672" i="4"/>
  <c r="L2138" i="4"/>
  <c r="L5314" i="4"/>
  <c r="L4972" i="4"/>
  <c r="L4158" i="4"/>
  <c r="L4159" i="4"/>
  <c r="L5421" i="4"/>
  <c r="L3034" i="4"/>
  <c r="L5422" i="4"/>
  <c r="L263" i="4"/>
  <c r="L7133" i="4"/>
  <c r="L6440" i="4"/>
  <c r="L5847" i="4"/>
  <c r="L5753" i="4"/>
  <c r="L4707" i="4"/>
  <c r="L676" i="4"/>
  <c r="L4424" i="4"/>
  <c r="L5958" i="4"/>
  <c r="L3035" i="4"/>
  <c r="L940" i="4"/>
  <c r="L2500" i="4"/>
  <c r="L144" i="4"/>
  <c r="L3876" i="4"/>
  <c r="L2673" i="4"/>
  <c r="L191" i="4"/>
  <c r="L1444" i="4"/>
  <c r="L1943" i="4"/>
  <c r="L443" i="4"/>
  <c r="L4575" i="4"/>
  <c r="L4425" i="4"/>
  <c r="L192" i="4"/>
  <c r="L3036" i="4"/>
  <c r="L2316" i="4"/>
  <c r="L1445" i="4"/>
  <c r="L193" i="4"/>
  <c r="L6849" i="4"/>
  <c r="L1446" i="4"/>
  <c r="L444" i="4"/>
  <c r="L5083" i="4"/>
  <c r="L5539" i="4"/>
  <c r="L5423" i="4"/>
  <c r="L3526" i="4"/>
  <c r="L1115" i="4"/>
  <c r="L7031" i="4"/>
  <c r="L7434" i="4"/>
  <c r="L2317" i="4"/>
  <c r="L445" i="4"/>
  <c r="L3365" i="4"/>
  <c r="L4016" i="4"/>
  <c r="L7393" i="4"/>
  <c r="L7294" i="4"/>
  <c r="L7134" i="4"/>
  <c r="L7478" i="4"/>
  <c r="L7479" i="4"/>
  <c r="L7338" i="4"/>
  <c r="L7435" i="4"/>
  <c r="L5200" i="4"/>
  <c r="L6618" i="4"/>
  <c r="L7394" i="4"/>
  <c r="L7480" i="4"/>
  <c r="L7531" i="4"/>
  <c r="L5084" i="4"/>
  <c r="L7532" i="4"/>
  <c r="L7481" i="4"/>
  <c r="L7339" i="4"/>
  <c r="L7533" i="4"/>
  <c r="L4576" i="4"/>
  <c r="L5848" i="4"/>
  <c r="L6165" i="4"/>
  <c r="L798" i="4"/>
  <c r="L941" i="4"/>
  <c r="L677" i="4"/>
  <c r="L799" i="4"/>
  <c r="L5754" i="4"/>
  <c r="L3721" i="4"/>
  <c r="L1603" i="4"/>
  <c r="L6259" i="4"/>
  <c r="L6709" i="4"/>
  <c r="L7090" i="4"/>
  <c r="L4853" i="4"/>
  <c r="L6441" i="4"/>
  <c r="L6260" i="4"/>
  <c r="L4426" i="4"/>
  <c r="L6442" i="4"/>
  <c r="L5315" i="4"/>
  <c r="L3527" i="4"/>
  <c r="L5085" i="4"/>
  <c r="L5201" i="4"/>
  <c r="L7340" i="4"/>
  <c r="L5645" i="4"/>
  <c r="L942" i="4"/>
  <c r="L6072" i="4"/>
  <c r="L6710" i="4"/>
  <c r="L5646" i="4"/>
  <c r="L6908" i="4"/>
  <c r="L6789" i="4"/>
  <c r="L4577" i="4"/>
  <c r="L2318" i="4"/>
  <c r="L1788" i="4"/>
  <c r="L2319" i="4"/>
  <c r="L1604" i="4"/>
  <c r="L3366" i="4"/>
  <c r="L1447" i="4"/>
  <c r="L943" i="4"/>
  <c r="L2855" i="4"/>
  <c r="L678" i="4"/>
  <c r="L5202" i="4"/>
  <c r="L2320" i="4"/>
  <c r="L5647" i="4"/>
  <c r="L6909" i="4"/>
  <c r="L3037" i="4"/>
  <c r="L1116" i="4"/>
  <c r="L3367" i="4"/>
  <c r="L3368" i="4"/>
  <c r="L7295" i="4"/>
  <c r="L2856" i="4"/>
  <c r="L3528" i="4"/>
  <c r="L1605" i="4"/>
  <c r="L4708" i="4"/>
  <c r="L4578" i="4"/>
  <c r="L4297" i="4"/>
  <c r="L4427" i="4"/>
  <c r="L446" i="4"/>
  <c r="L6073" i="4"/>
  <c r="L1944" i="4"/>
  <c r="L6971" i="4"/>
  <c r="L351" i="4"/>
  <c r="L1448" i="4"/>
  <c r="L4854" i="4"/>
  <c r="L944" i="4"/>
  <c r="L5086" i="4"/>
  <c r="L4017" i="4"/>
  <c r="L447" i="4"/>
  <c r="L4428" i="4"/>
  <c r="L5203" i="4"/>
  <c r="L6443" i="4"/>
  <c r="L4973" i="4"/>
  <c r="L7135" i="4"/>
  <c r="L945" i="4"/>
  <c r="L2501" i="4"/>
  <c r="L3038" i="4"/>
  <c r="L4160" i="4"/>
  <c r="L352" i="4"/>
  <c r="L1789" i="4"/>
  <c r="L448" i="4"/>
  <c r="L3722" i="4"/>
  <c r="L4429" i="4"/>
  <c r="L7136" i="4"/>
  <c r="L1790" i="4"/>
  <c r="L3723" i="4"/>
  <c r="L4298" i="4"/>
  <c r="L800" i="4"/>
  <c r="L7296" i="4"/>
  <c r="L2857" i="4"/>
  <c r="L3369" i="4"/>
  <c r="L3529" i="4"/>
  <c r="L4299" i="4"/>
  <c r="L1272" i="4"/>
  <c r="L4161" i="4"/>
  <c r="L4974" i="4"/>
  <c r="L4709" i="4"/>
  <c r="L2321" i="4"/>
  <c r="L6444" i="4"/>
  <c r="L4975" i="4"/>
  <c r="L7534" i="4"/>
  <c r="L7243" i="4"/>
  <c r="L3370" i="4"/>
  <c r="L1273" i="4"/>
  <c r="L801" i="4"/>
  <c r="L264" i="4"/>
  <c r="L5087" i="4"/>
  <c r="L6542" i="4"/>
  <c r="L7297" i="4"/>
  <c r="L6346" i="4"/>
  <c r="L1606" i="4"/>
  <c r="L6850" i="4"/>
  <c r="L6910" i="4"/>
  <c r="L6911" i="4"/>
  <c r="L6972" i="4"/>
  <c r="L5959" i="4"/>
  <c r="L6543" i="4"/>
  <c r="L6347" i="4"/>
  <c r="L6912" i="4"/>
  <c r="L6711" i="4"/>
  <c r="L6851" i="4"/>
  <c r="L7137" i="4"/>
  <c r="L7091" i="4"/>
  <c r="L6973" i="4"/>
  <c r="L5960" i="4"/>
  <c r="L4018" i="4"/>
  <c r="L548" i="4"/>
  <c r="L549" i="4"/>
  <c r="L4019" i="4"/>
  <c r="L3039" i="4"/>
  <c r="L4976" i="4"/>
  <c r="L6544" i="4"/>
  <c r="L4579" i="4"/>
  <c r="L4710" i="4"/>
  <c r="L4162" i="4"/>
  <c r="L7602" i="4"/>
  <c r="L7603" i="4"/>
  <c r="L7626" i="4"/>
  <c r="L1607" i="4"/>
  <c r="L6348" i="4"/>
  <c r="L5849" i="4"/>
  <c r="L5540" i="4"/>
  <c r="L5850" i="4"/>
  <c r="L6166" i="4"/>
  <c r="L6261" i="4"/>
  <c r="L3877" i="4"/>
  <c r="L6349" i="4"/>
  <c r="L6619" i="4"/>
  <c r="L4580" i="4"/>
  <c r="L6445" i="4"/>
  <c r="L4430" i="4"/>
  <c r="L5851" i="4"/>
  <c r="L1945" i="4"/>
  <c r="L6545" i="4"/>
  <c r="L802" i="4"/>
  <c r="L4855" i="4"/>
  <c r="L6790" i="4"/>
  <c r="L7341" i="4"/>
  <c r="L6712" i="4"/>
  <c r="L6167" i="4"/>
  <c r="L7092" i="4"/>
  <c r="L6974" i="4"/>
  <c r="L6262" i="4"/>
  <c r="L3530" i="4"/>
  <c r="L2674" i="4"/>
  <c r="L1946" i="4"/>
  <c r="L5316" i="4"/>
  <c r="L5424" i="4"/>
  <c r="L4977" i="4"/>
  <c r="L6074" i="4"/>
  <c r="L5852" i="4"/>
  <c r="L5425" i="4"/>
  <c r="L6168" i="4"/>
  <c r="L5961" i="4"/>
  <c r="L5853" i="4"/>
  <c r="L1117" i="4"/>
  <c r="L2675" i="4"/>
  <c r="L803" i="4"/>
  <c r="L679" i="4"/>
  <c r="L6169" i="4"/>
  <c r="L6075" i="4"/>
  <c r="L5962" i="4"/>
  <c r="L6170" i="4"/>
  <c r="L4163" i="4"/>
  <c r="L6350" i="4"/>
  <c r="L4431" i="4"/>
  <c r="L680" i="4"/>
  <c r="L4581" i="4"/>
  <c r="L265" i="4"/>
  <c r="L804" i="4"/>
  <c r="L2322" i="4"/>
  <c r="L1118" i="4"/>
  <c r="L6913" i="4"/>
  <c r="L1947" i="4"/>
  <c r="L2858" i="4"/>
  <c r="L3724" i="4"/>
  <c r="L4300" i="4"/>
  <c r="L3878" i="4"/>
  <c r="L3040" i="4"/>
  <c r="L194" i="4"/>
  <c r="L946" i="4"/>
  <c r="L4432" i="4"/>
  <c r="L4711" i="4"/>
  <c r="L3041" i="4"/>
  <c r="L1791" i="4"/>
  <c r="L4582" i="4"/>
  <c r="L6546" i="4"/>
  <c r="L145" i="4"/>
  <c r="L146" i="4"/>
  <c r="L681" i="4"/>
  <c r="L37" i="4"/>
  <c r="L1449" i="4"/>
  <c r="L1450" i="4"/>
  <c r="L266" i="4"/>
  <c r="L5854" i="4"/>
  <c r="L3371" i="4"/>
  <c r="L195" i="4"/>
  <c r="L1451" i="4"/>
  <c r="L3211" i="4"/>
  <c r="L4712" i="4"/>
  <c r="L6914" i="4"/>
  <c r="L7244" i="4"/>
  <c r="L7342" i="4"/>
  <c r="L3042" i="4"/>
  <c r="L7395" i="4"/>
  <c r="L7032" i="4"/>
  <c r="L6852" i="4"/>
  <c r="L7535" i="4"/>
  <c r="L3372" i="4"/>
  <c r="L3531" i="4"/>
  <c r="L5541" i="4"/>
  <c r="L3532" i="4"/>
  <c r="L1792" i="4"/>
  <c r="L7709" i="4"/>
  <c r="L1452" i="4"/>
  <c r="L682" i="4"/>
  <c r="L7604" i="4"/>
  <c r="L5204" i="4"/>
  <c r="L1274" i="4"/>
  <c r="L99" i="4"/>
  <c r="L7138" i="4"/>
  <c r="L1453" i="4"/>
  <c r="L7298" i="4"/>
  <c r="L805" i="4"/>
  <c r="L1793" i="4"/>
  <c r="L550" i="4"/>
  <c r="L3533" i="4"/>
  <c r="L806" i="4"/>
  <c r="L3043" i="4"/>
  <c r="L3212" i="4"/>
  <c r="L3879" i="4"/>
  <c r="L5088" i="4"/>
  <c r="L3880" i="4"/>
  <c r="L6446" i="4"/>
  <c r="L4978" i="4"/>
  <c r="L2859" i="4"/>
  <c r="L5542" i="4"/>
  <c r="L1119" i="4"/>
  <c r="L4164" i="4"/>
  <c r="L2676" i="4"/>
  <c r="L807" i="4"/>
  <c r="L1454" i="4"/>
  <c r="L1948" i="4"/>
  <c r="L4301" i="4"/>
  <c r="L6263" i="4"/>
  <c r="L7190" i="4"/>
  <c r="L1455" i="4"/>
  <c r="L6547" i="4"/>
  <c r="L6620" i="4"/>
  <c r="L7436" i="4"/>
  <c r="L7437" i="4"/>
  <c r="L6713" i="4"/>
  <c r="L7536" i="4"/>
  <c r="L7245" i="4"/>
  <c r="L6791" i="4"/>
  <c r="L7537" i="4"/>
  <c r="L6621" i="4"/>
  <c r="L7343" i="4"/>
  <c r="L7482" i="4"/>
  <c r="L6714" i="4"/>
  <c r="L7483" i="4"/>
  <c r="L1275" i="4"/>
  <c r="L38" i="4"/>
  <c r="L3044" i="4"/>
  <c r="L2677" i="4"/>
  <c r="L683" i="4"/>
  <c r="L2502" i="4"/>
  <c r="L7033" i="4"/>
  <c r="L3881" i="4"/>
  <c r="L3373" i="4"/>
  <c r="L6447" i="4"/>
  <c r="L5963" i="4"/>
  <c r="L1276" i="4"/>
  <c r="L1608" i="4"/>
  <c r="L449" i="4"/>
  <c r="L7538" i="4"/>
  <c r="L4165" i="4"/>
  <c r="L4583" i="4"/>
  <c r="L2678" i="4"/>
  <c r="L353" i="4"/>
  <c r="L947" i="4"/>
  <c r="L3534" i="4"/>
  <c r="L5755" i="4"/>
  <c r="L1609" i="4"/>
  <c r="L4584" i="4"/>
  <c r="L3213" i="4"/>
  <c r="L4020" i="4"/>
  <c r="L5205" i="4"/>
  <c r="L3045" i="4"/>
  <c r="L6448" i="4"/>
  <c r="L2679" i="4"/>
  <c r="L2139" i="4"/>
  <c r="L1949" i="4"/>
  <c r="L2503" i="4"/>
  <c r="L4166" i="4"/>
  <c r="L1120" i="4"/>
  <c r="L948" i="4"/>
  <c r="L2504" i="4"/>
  <c r="L5543" i="4"/>
  <c r="L684" i="4"/>
  <c r="L6853" i="4"/>
  <c r="L1794" i="4"/>
  <c r="L1277" i="4"/>
  <c r="L6171" i="4"/>
  <c r="L6449" i="4"/>
  <c r="L6715" i="4"/>
  <c r="L5089" i="4"/>
  <c r="L7191" i="4"/>
  <c r="L2680" i="4"/>
  <c r="L2323" i="4"/>
  <c r="L100" i="4"/>
  <c r="L3046" i="4"/>
  <c r="L4585" i="4"/>
  <c r="L2860" i="4"/>
  <c r="L5756" i="4"/>
  <c r="L3535" i="4"/>
  <c r="L4586" i="4"/>
  <c r="L1278" i="4"/>
  <c r="L3214" i="4"/>
  <c r="L6792" i="4"/>
  <c r="L6716" i="4"/>
  <c r="L6264" i="4"/>
  <c r="L2861" i="4"/>
  <c r="L2324" i="4"/>
  <c r="L5855" i="4"/>
  <c r="L3215" i="4"/>
  <c r="L4856" i="4"/>
  <c r="L5544" i="4"/>
  <c r="L1950" i="4"/>
  <c r="L4587" i="4"/>
  <c r="L949" i="4"/>
  <c r="L6622" i="4"/>
  <c r="L4433" i="4"/>
  <c r="L5856" i="4"/>
  <c r="L3725" i="4"/>
  <c r="L4434" i="4"/>
  <c r="L101" i="4"/>
  <c r="L1610" i="4"/>
  <c r="L2325" i="4"/>
  <c r="L6265" i="4"/>
  <c r="L2681" i="4"/>
  <c r="L2682" i="4"/>
  <c r="L5206" i="4"/>
  <c r="L950" i="4"/>
  <c r="L5426" i="4"/>
  <c r="L1951" i="4"/>
  <c r="L3536" i="4"/>
  <c r="L1795" i="4"/>
  <c r="L808" i="4"/>
  <c r="L4021" i="4"/>
  <c r="L4857" i="4"/>
  <c r="L5317" i="4"/>
  <c r="L3537" i="4"/>
  <c r="L3374" i="4"/>
  <c r="L3216" i="4"/>
  <c r="L2326" i="4"/>
  <c r="L6450" i="4"/>
  <c r="L7438" i="4"/>
  <c r="L2505" i="4"/>
  <c r="L1456" i="4"/>
  <c r="L4979" i="4"/>
  <c r="L1121" i="4"/>
  <c r="L2506" i="4"/>
  <c r="L4588" i="4"/>
  <c r="L685" i="4"/>
  <c r="L76" i="4"/>
  <c r="L102" i="4"/>
  <c r="L4858" i="4"/>
  <c r="L4859" i="4"/>
  <c r="L6623" i="4"/>
  <c r="L6717" i="4"/>
  <c r="L809" i="4"/>
  <c r="L7539" i="4"/>
  <c r="L4435" i="4"/>
  <c r="L4980" i="4"/>
  <c r="L1611" i="4"/>
  <c r="L1279" i="4"/>
  <c r="L4713" i="4"/>
  <c r="L5090" i="4"/>
  <c r="L5857" i="4"/>
  <c r="L5545" i="4"/>
  <c r="L5858" i="4"/>
  <c r="L5091" i="4"/>
  <c r="L1796" i="4"/>
  <c r="L5859" i="4"/>
  <c r="L5757" i="4"/>
  <c r="L5546" i="4"/>
  <c r="L5648" i="4"/>
  <c r="L5207" i="4"/>
  <c r="L5318" i="4"/>
  <c r="L5208" i="4"/>
  <c r="L5427" i="4"/>
  <c r="L5649" i="4"/>
  <c r="L4860" i="4"/>
  <c r="L4589" i="4"/>
  <c r="L5860" i="4"/>
  <c r="L5319" i="4"/>
  <c r="L2862" i="4"/>
  <c r="L4590" i="4"/>
  <c r="L4981" i="4"/>
  <c r="L5547" i="4"/>
  <c r="L4714" i="4"/>
  <c r="L4022" i="4"/>
  <c r="L4436" i="4"/>
  <c r="L5092" i="4"/>
  <c r="L4715" i="4"/>
  <c r="L5428" i="4"/>
  <c r="L5209" i="4"/>
  <c r="L3217" i="4"/>
  <c r="L2140" i="4"/>
  <c r="L1797" i="4"/>
  <c r="L6266" i="4"/>
  <c r="L5548" i="4"/>
  <c r="L5429" i="4"/>
  <c r="L7093" i="4"/>
  <c r="L4302" i="4"/>
  <c r="L1280" i="4"/>
  <c r="L551" i="4"/>
  <c r="L1122" i="4"/>
  <c r="L2683" i="4"/>
  <c r="L5549" i="4"/>
  <c r="L5964" i="4"/>
  <c r="L5965" i="4"/>
  <c r="L5758" i="4"/>
  <c r="L6548" i="4"/>
  <c r="L2507" i="4"/>
  <c r="L4303" i="4"/>
  <c r="L3375" i="4"/>
  <c r="L4167" i="4"/>
  <c r="L4591" i="4"/>
  <c r="L5430" i="4"/>
  <c r="L4437" i="4"/>
  <c r="L6267" i="4"/>
  <c r="L5759" i="4"/>
  <c r="L5861" i="4"/>
  <c r="L5431" i="4"/>
  <c r="L6172" i="4"/>
  <c r="L5862" i="4"/>
  <c r="L5550" i="4"/>
  <c r="L3726" i="4"/>
  <c r="L4861" i="4"/>
  <c r="L5966" i="4"/>
  <c r="L5650" i="4"/>
  <c r="L5760" i="4"/>
  <c r="L1798" i="4"/>
  <c r="L1281" i="4"/>
  <c r="L3376" i="4"/>
  <c r="L6351" i="4"/>
  <c r="L450" i="4"/>
  <c r="L2863" i="4"/>
  <c r="L1457" i="4"/>
  <c r="L1123" i="4"/>
  <c r="L451" i="4"/>
  <c r="L6352" i="4"/>
  <c r="L4168" i="4"/>
  <c r="L196" i="4"/>
  <c r="L4304" i="4"/>
  <c r="L2327" i="4"/>
  <c r="L5761" i="4"/>
  <c r="L452" i="4"/>
  <c r="L3218" i="4"/>
  <c r="L5762" i="4"/>
  <c r="L1458" i="4"/>
  <c r="L2328" i="4"/>
  <c r="L3047" i="4"/>
  <c r="L552" i="4"/>
  <c r="L553" i="4"/>
  <c r="L2864" i="4"/>
  <c r="L686" i="4"/>
  <c r="L3048" i="4"/>
  <c r="L1952" i="4"/>
  <c r="L2865" i="4"/>
  <c r="L2141" i="4"/>
  <c r="L3377" i="4"/>
  <c r="L4982" i="4"/>
  <c r="L1799" i="4"/>
  <c r="L5551" i="4"/>
  <c r="L1282" i="4"/>
  <c r="L7738" i="4"/>
  <c r="L3538" i="4"/>
  <c r="L5552" i="4"/>
  <c r="L2866" i="4"/>
  <c r="L5553" i="4"/>
  <c r="L951" i="4"/>
  <c r="L4716" i="4"/>
  <c r="L952" i="4"/>
  <c r="L3727" i="4"/>
  <c r="L810" i="4"/>
  <c r="L2508" i="4"/>
  <c r="L811" i="4"/>
  <c r="L453" i="4"/>
  <c r="L5320" i="4"/>
  <c r="L6624" i="4"/>
  <c r="L812" i="4"/>
  <c r="L1953" i="4"/>
  <c r="L953" i="4"/>
  <c r="L687" i="4"/>
  <c r="L1283" i="4"/>
  <c r="L3219" i="4"/>
  <c r="L2509" i="4"/>
  <c r="L2867" i="4"/>
  <c r="L954" i="4"/>
  <c r="L4862" i="4"/>
  <c r="L4717" i="4"/>
  <c r="L4023" i="4"/>
  <c r="L3539" i="4"/>
  <c r="L4438" i="4"/>
  <c r="L1459" i="4"/>
  <c r="L4592" i="4"/>
  <c r="L4863" i="4"/>
  <c r="L4439" i="4"/>
  <c r="L4440" i="4"/>
  <c r="L4983" i="4"/>
  <c r="L3728" i="4"/>
  <c r="L4441" i="4"/>
  <c r="L4442" i="4"/>
  <c r="L4169" i="4"/>
  <c r="L4305" i="4"/>
  <c r="L4593" i="4"/>
  <c r="L3729" i="4"/>
  <c r="L7192" i="4"/>
  <c r="L6718" i="4"/>
  <c r="L6625" i="4"/>
  <c r="L7299" i="4"/>
  <c r="L7034" i="4"/>
  <c r="L1612" i="4"/>
  <c r="L3540" i="4"/>
  <c r="L5210" i="4"/>
  <c r="L3220" i="4"/>
  <c r="L5211" i="4"/>
  <c r="L955" i="4"/>
  <c r="L6626" i="4"/>
  <c r="L5093" i="4"/>
  <c r="L5863" i="4"/>
  <c r="L3730" i="4"/>
  <c r="L1124" i="4"/>
  <c r="L2329" i="4"/>
  <c r="L6719" i="4"/>
  <c r="L7439" i="4"/>
  <c r="L3731" i="4"/>
  <c r="L1800" i="4"/>
  <c r="L3732" i="4"/>
  <c r="L2330" i="4"/>
  <c r="L1613" i="4"/>
  <c r="L1801" i="4"/>
  <c r="L2684" i="4"/>
  <c r="L2331" i="4"/>
  <c r="L5763" i="4"/>
  <c r="L1614" i="4"/>
  <c r="L1460" i="4"/>
  <c r="L4170" i="4"/>
  <c r="L1615" i="4"/>
  <c r="L2685" i="4"/>
  <c r="L4024" i="4"/>
  <c r="L956" i="4"/>
  <c r="L6268" i="4"/>
  <c r="L6076" i="4"/>
  <c r="L4864" i="4"/>
  <c r="L6549" i="4"/>
  <c r="L4984" i="4"/>
  <c r="L5432" i="4"/>
  <c r="L4171" i="4"/>
  <c r="L957" i="4"/>
  <c r="L3733" i="4"/>
  <c r="L3378" i="4"/>
  <c r="L4718" i="4"/>
  <c r="L2142" i="4"/>
  <c r="L3221" i="4"/>
  <c r="L3379" i="4"/>
  <c r="L1954" i="4"/>
  <c r="L1125" i="4"/>
  <c r="L958" i="4"/>
  <c r="L5967" i="4"/>
  <c r="L7396" i="4"/>
  <c r="L1461" i="4"/>
  <c r="L4172" i="4"/>
  <c r="L4865" i="4"/>
  <c r="L354" i="4"/>
  <c r="L4866" i="4"/>
  <c r="L3049" i="4"/>
  <c r="L5094" i="4"/>
  <c r="L4867" i="4"/>
  <c r="L5554" i="4"/>
  <c r="L1126" i="4"/>
  <c r="L4025" i="4"/>
  <c r="L554" i="4"/>
  <c r="L1955" i="4"/>
  <c r="L3882" i="4"/>
  <c r="L6269" i="4"/>
  <c r="L2510" i="4"/>
  <c r="L555" i="4"/>
  <c r="L4306" i="4"/>
  <c r="L3541" i="4"/>
  <c r="L4985" i="4"/>
  <c r="L2511" i="4"/>
  <c r="L7035" i="4"/>
  <c r="L3734" i="4"/>
  <c r="L6077" i="4"/>
  <c r="L2868" i="4"/>
  <c r="L5321" i="4"/>
  <c r="L3883" i="4"/>
  <c r="L4719" i="4"/>
  <c r="L1616" i="4"/>
  <c r="L813" i="4"/>
  <c r="L4173" i="4"/>
  <c r="L4868" i="4"/>
  <c r="L2332" i="4"/>
  <c r="L5212" i="4"/>
  <c r="L3542" i="4"/>
  <c r="L1956" i="4"/>
  <c r="L3222" i="4"/>
  <c r="L2686" i="4"/>
  <c r="L2687" i="4"/>
  <c r="L4443" i="4"/>
  <c r="L959" i="4"/>
  <c r="L1617" i="4"/>
  <c r="L355" i="4"/>
  <c r="L5864" i="4"/>
  <c r="L3884" i="4"/>
  <c r="L4307" i="4"/>
  <c r="L960" i="4"/>
  <c r="L1802" i="4"/>
  <c r="L5651" i="4"/>
  <c r="L6975" i="4"/>
  <c r="L4174" i="4"/>
  <c r="L5095" i="4"/>
  <c r="L4444" i="4"/>
  <c r="L2688" i="4"/>
  <c r="L7139" i="4"/>
  <c r="L4869" i="4"/>
  <c r="L4594" i="4"/>
  <c r="L2869" i="4"/>
  <c r="L5865" i="4"/>
  <c r="L1957" i="4"/>
  <c r="L814" i="4"/>
  <c r="L961" i="4"/>
  <c r="L1284" i="4"/>
  <c r="L356" i="4"/>
  <c r="L6720" i="4"/>
  <c r="L6173" i="4"/>
  <c r="L357" i="4"/>
  <c r="L6976" i="4"/>
  <c r="L6270" i="4"/>
  <c r="L1285" i="4"/>
  <c r="L1286" i="4"/>
  <c r="L1803" i="4"/>
  <c r="L197" i="4"/>
  <c r="L962" i="4"/>
  <c r="L5322" i="4"/>
  <c r="L454" i="4"/>
  <c r="L3543" i="4"/>
  <c r="L3380" i="4"/>
  <c r="L2333" i="4"/>
  <c r="L4445" i="4"/>
  <c r="L3050" i="4"/>
  <c r="L1618" i="4"/>
  <c r="L1619" i="4"/>
  <c r="L5866" i="4"/>
  <c r="L267" i="4"/>
  <c r="L1620" i="4"/>
  <c r="L4595" i="4"/>
  <c r="L2334" i="4"/>
  <c r="L2335" i="4"/>
  <c r="L5652" i="4"/>
  <c r="L358" i="4"/>
  <c r="L7300" i="4"/>
  <c r="L5764" i="4"/>
  <c r="L1621" i="4"/>
  <c r="L268" i="4"/>
  <c r="L815" i="4"/>
  <c r="L3544" i="4"/>
  <c r="L3545" i="4"/>
  <c r="L3051" i="4"/>
  <c r="L3223" i="4"/>
  <c r="L2512" i="4"/>
  <c r="L1462" i="4"/>
  <c r="L6854" i="4"/>
  <c r="L6627" i="4"/>
  <c r="L6174" i="4"/>
  <c r="L1127" i="4"/>
  <c r="L4596" i="4"/>
  <c r="L5765" i="4"/>
  <c r="L5867" i="4"/>
  <c r="L1958" i="4"/>
  <c r="L4720" i="4"/>
  <c r="L4026" i="4"/>
  <c r="L2513" i="4"/>
  <c r="L3381" i="4"/>
  <c r="L2143" i="4"/>
  <c r="L3382" i="4"/>
  <c r="L6977" i="4"/>
  <c r="L6721" i="4"/>
  <c r="L6722" i="4"/>
  <c r="L5968" i="4"/>
  <c r="L5555" i="4"/>
  <c r="L5969" i="4"/>
  <c r="L556" i="4"/>
  <c r="L7692" i="4"/>
  <c r="L1463" i="4"/>
  <c r="L963" i="4"/>
  <c r="L6353" i="4"/>
  <c r="L6723" i="4"/>
  <c r="L3885" i="4"/>
  <c r="L3735" i="4"/>
  <c r="L4175" i="4"/>
  <c r="L3546" i="4"/>
  <c r="L5213" i="4"/>
  <c r="L3224" i="4"/>
  <c r="L4446" i="4"/>
  <c r="L2870" i="4"/>
  <c r="L2336" i="4"/>
  <c r="L6354" i="4"/>
  <c r="L6175" i="4"/>
  <c r="L1287" i="4"/>
  <c r="L3736" i="4"/>
  <c r="L5323" i="4"/>
  <c r="L6915" i="4"/>
  <c r="L816" i="4"/>
  <c r="L557" i="4"/>
  <c r="L5653" i="4"/>
  <c r="L5970" i="4"/>
  <c r="L7140" i="4"/>
  <c r="L6451" i="4"/>
  <c r="L103" i="4"/>
  <c r="L6793" i="4"/>
  <c r="L6724" i="4"/>
  <c r="L6628" i="4"/>
  <c r="L6629" i="4"/>
  <c r="L7739" i="4"/>
  <c r="L7344" i="4"/>
  <c r="L7663" i="4"/>
  <c r="L7710" i="4"/>
  <c r="L4986" i="4"/>
  <c r="L4308" i="4"/>
  <c r="L6176" i="4"/>
  <c r="L7036" i="4"/>
  <c r="L6355" i="4"/>
  <c r="L5214" i="4"/>
  <c r="L269" i="4"/>
  <c r="L1128" i="4"/>
  <c r="L2871" i="4"/>
  <c r="L558" i="4"/>
  <c r="L6916" i="4"/>
  <c r="L1622" i="4"/>
  <c r="L7094" i="4"/>
  <c r="L6794" i="4"/>
  <c r="L3737" i="4"/>
  <c r="L7037" i="4"/>
  <c r="L7440" i="4"/>
  <c r="L7540" i="4"/>
  <c r="L7095" i="4"/>
  <c r="L7345" i="4"/>
  <c r="L6630" i="4"/>
  <c r="L7346" i="4"/>
  <c r="L559" i="4"/>
  <c r="L7141" i="4"/>
  <c r="L5971" i="4"/>
  <c r="L7193" i="4"/>
  <c r="L3738" i="4"/>
  <c r="L7194" i="4"/>
  <c r="L7301" i="4"/>
  <c r="L3547" i="4"/>
  <c r="L7096" i="4"/>
  <c r="L6078" i="4"/>
  <c r="L1129" i="4"/>
  <c r="L3225" i="4"/>
  <c r="L2144" i="4"/>
  <c r="L1804" i="4"/>
  <c r="L2689" i="4"/>
  <c r="L1959" i="4"/>
  <c r="L817" i="4"/>
  <c r="L1288" i="4"/>
  <c r="L1130" i="4"/>
  <c r="L1623" i="4"/>
  <c r="L6356" i="4"/>
  <c r="L6271" i="4"/>
  <c r="L1464" i="4"/>
  <c r="L6452" i="4"/>
  <c r="L5654" i="4"/>
  <c r="L2145" i="4"/>
  <c r="L6725" i="4"/>
  <c r="L6726" i="4"/>
  <c r="L6357" i="4"/>
  <c r="L1805" i="4"/>
  <c r="L1806" i="4"/>
  <c r="L5433" i="4"/>
  <c r="L1960" i="4"/>
  <c r="L7397" i="4"/>
  <c r="L3226" i="4"/>
  <c r="L3739" i="4"/>
  <c r="L4447" i="4"/>
  <c r="L4987" i="4"/>
  <c r="L4870" i="4"/>
  <c r="L2872" i="4"/>
  <c r="L818" i="4"/>
  <c r="L3052" i="4"/>
  <c r="L455" i="4"/>
  <c r="L560" i="4"/>
  <c r="L7302" i="4"/>
  <c r="L3740" i="4"/>
  <c r="L7441" i="4"/>
  <c r="L7664" i="4"/>
  <c r="L6358" i="4"/>
  <c r="L3741" i="4"/>
  <c r="L3548" i="4"/>
  <c r="L6079" i="4"/>
  <c r="L7729" i="4"/>
  <c r="L3886" i="4"/>
  <c r="L5655" i="4"/>
  <c r="L2514" i="4"/>
  <c r="L3383" i="4"/>
  <c r="L5656" i="4"/>
  <c r="L6453" i="4"/>
  <c r="L3384" i="4"/>
  <c r="L964" i="4"/>
  <c r="L561" i="4"/>
  <c r="L965" i="4"/>
  <c r="L1624" i="4"/>
  <c r="L2690" i="4"/>
  <c r="L456" i="4"/>
  <c r="L5766" i="4"/>
  <c r="L3887" i="4"/>
  <c r="L4871" i="4"/>
  <c r="L3742" i="4"/>
  <c r="L6177" i="4"/>
  <c r="L2146" i="4"/>
  <c r="L1289" i="4"/>
  <c r="L562" i="4"/>
  <c r="L6631" i="4"/>
  <c r="L4027" i="4"/>
  <c r="L5096" i="4"/>
  <c r="L6454" i="4"/>
  <c r="L6178" i="4"/>
  <c r="L6359" i="4"/>
  <c r="L5767" i="4"/>
  <c r="L2691" i="4"/>
  <c r="L4872" i="4"/>
  <c r="L5768" i="4"/>
  <c r="L1465" i="4"/>
  <c r="L4028" i="4"/>
  <c r="L7038" i="4"/>
  <c r="L3549" i="4"/>
  <c r="L4988" i="4"/>
  <c r="L2873" i="4"/>
  <c r="L1807" i="4"/>
  <c r="L2692" i="4"/>
  <c r="L3385" i="4"/>
  <c r="L5868" i="4"/>
  <c r="L1961" i="4"/>
  <c r="L1290" i="4"/>
  <c r="L3888" i="4"/>
  <c r="L4448" i="4"/>
  <c r="L1962" i="4"/>
  <c r="L2874" i="4"/>
  <c r="L5324" i="4"/>
  <c r="L6855" i="4"/>
  <c r="L5215" i="4"/>
  <c r="L4449" i="4"/>
  <c r="L6455" i="4"/>
  <c r="L6360" i="4"/>
  <c r="L563" i="4"/>
  <c r="L3743" i="4"/>
  <c r="L270" i="4"/>
  <c r="L688" i="4"/>
  <c r="L966" i="4"/>
  <c r="L5325" i="4"/>
  <c r="L967" i="4"/>
  <c r="L5972" i="4"/>
  <c r="L457" i="4"/>
  <c r="L4989" i="4"/>
  <c r="L4450" i="4"/>
  <c r="L3744" i="4"/>
  <c r="L819" i="4"/>
  <c r="L968" i="4"/>
  <c r="L1466" i="4"/>
  <c r="L1291" i="4"/>
  <c r="L5869" i="4"/>
  <c r="L1963" i="4"/>
  <c r="L3386" i="4"/>
  <c r="L2875" i="4"/>
  <c r="L5434" i="4"/>
  <c r="L4597" i="4"/>
  <c r="L4721" i="4"/>
  <c r="L6550" i="4"/>
  <c r="L3745" i="4"/>
  <c r="L969" i="4"/>
  <c r="L6727" i="4"/>
  <c r="L4176" i="4"/>
  <c r="L3550" i="4"/>
  <c r="L7627" i="4"/>
  <c r="L1625" i="4"/>
  <c r="L5973" i="4"/>
  <c r="L4309" i="4"/>
  <c r="L5870" i="4"/>
  <c r="L6456" i="4"/>
  <c r="L4598" i="4"/>
  <c r="L1467" i="4"/>
  <c r="L564" i="4"/>
  <c r="L2147" i="4"/>
  <c r="L6917" i="4"/>
  <c r="L2693" i="4"/>
  <c r="L7246" i="4"/>
  <c r="L4990" i="4"/>
  <c r="L7398" i="4"/>
  <c r="L6728" i="4"/>
  <c r="L4873" i="4"/>
  <c r="L2515" i="4"/>
  <c r="L2694" i="4"/>
  <c r="L7195" i="4"/>
  <c r="L3053" i="4"/>
  <c r="L6729" i="4"/>
  <c r="L5974" i="4"/>
  <c r="L2695" i="4"/>
  <c r="L6795" i="4"/>
  <c r="L2876" i="4"/>
  <c r="L7303" i="4"/>
  <c r="L7247" i="4"/>
  <c r="L6457" i="4"/>
  <c r="L6856" i="4"/>
  <c r="L6857" i="4"/>
  <c r="L3387" i="4"/>
  <c r="L1292" i="4"/>
  <c r="L3889" i="4"/>
  <c r="L5871" i="4"/>
  <c r="L7347" i="4"/>
  <c r="L1808" i="4"/>
  <c r="L4177" i="4"/>
  <c r="L4029" i="4"/>
  <c r="L5216" i="4"/>
  <c r="L3227" i="4"/>
  <c r="L4030" i="4"/>
  <c r="L3388" i="4"/>
  <c r="L4991" i="4"/>
  <c r="L1626" i="4"/>
  <c r="L1627" i="4"/>
  <c r="L4451" i="4"/>
  <c r="L4452" i="4"/>
  <c r="L4722" i="4"/>
  <c r="L5097" i="4"/>
  <c r="L4178" i="4"/>
  <c r="L4310" i="4"/>
  <c r="L3890" i="4"/>
  <c r="L5217" i="4"/>
  <c r="L2877" i="4"/>
  <c r="L4453" i="4"/>
  <c r="L5326" i="4"/>
  <c r="L6632" i="4"/>
  <c r="L2516" i="4"/>
  <c r="L820" i="4"/>
  <c r="L4992" i="4"/>
  <c r="L4599" i="4"/>
  <c r="L4993" i="4"/>
  <c r="L4454" i="4"/>
  <c r="L2696" i="4"/>
  <c r="L5218" i="4"/>
  <c r="L1809" i="4"/>
  <c r="L2697" i="4"/>
  <c r="L4311" i="4"/>
  <c r="L6361" i="4"/>
  <c r="L6918" i="4"/>
  <c r="L6272" i="4"/>
  <c r="L6179" i="4"/>
  <c r="L6362" i="4"/>
  <c r="L6458" i="4"/>
  <c r="L5975" i="4"/>
  <c r="L1131" i="4"/>
  <c r="L271" i="4"/>
  <c r="L6273" i="4"/>
  <c r="L1628" i="4"/>
  <c r="L458" i="4"/>
  <c r="L1810" i="4"/>
  <c r="L689" i="4"/>
  <c r="L2878" i="4"/>
  <c r="L690" i="4"/>
  <c r="L970" i="4"/>
  <c r="L3389" i="4"/>
  <c r="L4723" i="4"/>
  <c r="L4994" i="4"/>
  <c r="L691" i="4"/>
  <c r="L1132" i="4"/>
  <c r="L359" i="4"/>
  <c r="L821" i="4"/>
  <c r="L6978" i="4"/>
  <c r="L2337" i="4"/>
  <c r="L4724" i="4"/>
  <c r="L1811" i="4"/>
  <c r="L4312" i="4"/>
  <c r="L4995" i="4"/>
  <c r="L4725" i="4"/>
  <c r="L2517" i="4"/>
  <c r="L3228" i="4"/>
  <c r="L3551" i="4"/>
  <c r="L3054" i="4"/>
  <c r="L6080" i="4"/>
  <c r="L5098" i="4"/>
  <c r="L4874" i="4"/>
  <c r="L7348" i="4"/>
  <c r="L4996" i="4"/>
  <c r="L971" i="4"/>
  <c r="L1964" i="4"/>
  <c r="L5657" i="4"/>
  <c r="L360" i="4"/>
  <c r="L2338" i="4"/>
  <c r="L4726" i="4"/>
  <c r="L2698" i="4"/>
  <c r="L2699" i="4"/>
  <c r="L1629" i="4"/>
  <c r="L2879" i="4"/>
  <c r="L3746" i="4"/>
  <c r="L4455" i="4"/>
  <c r="L5435" i="4"/>
  <c r="L5976" i="4"/>
  <c r="L6180" i="4"/>
  <c r="L2339" i="4"/>
  <c r="L5658" i="4"/>
  <c r="L3552" i="4"/>
  <c r="L272" i="4"/>
  <c r="L5219" i="4"/>
  <c r="L2880" i="4"/>
  <c r="L4179" i="4"/>
  <c r="L5099" i="4"/>
  <c r="L3229" i="4"/>
  <c r="L6181" i="4"/>
  <c r="L6979" i="4"/>
  <c r="L2340" i="4"/>
  <c r="L1630" i="4"/>
  <c r="L2881" i="4"/>
  <c r="L2518" i="4"/>
  <c r="L5327" i="4"/>
  <c r="L3055" i="4"/>
  <c r="L4456" i="4"/>
  <c r="L972" i="4"/>
  <c r="L3747" i="4"/>
  <c r="L2882" i="4"/>
  <c r="L565" i="4"/>
  <c r="L3230" i="4"/>
  <c r="L4457" i="4"/>
  <c r="L6459" i="4"/>
  <c r="L2148" i="4"/>
  <c r="L4600" i="4"/>
  <c r="L5328" i="4"/>
  <c r="L4458" i="4"/>
  <c r="L5100" i="4"/>
  <c r="L1631" i="4"/>
  <c r="L5436" i="4"/>
  <c r="L7142" i="4"/>
  <c r="L198" i="4"/>
  <c r="L6274" i="4"/>
  <c r="L6363" i="4"/>
  <c r="L3891" i="4"/>
  <c r="L2149" i="4"/>
  <c r="L1632" i="4"/>
  <c r="L2883" i="4"/>
  <c r="L5977" i="4"/>
  <c r="L3553" i="4"/>
  <c r="L1965" i="4"/>
  <c r="L6081" i="4"/>
  <c r="L4313" i="4"/>
  <c r="L5872" i="4"/>
  <c r="L273" i="4"/>
  <c r="L5659" i="4"/>
  <c r="L4601" i="4"/>
  <c r="L1293" i="4"/>
  <c r="L6460" i="4"/>
  <c r="L6858" i="4"/>
  <c r="L6551" i="4"/>
  <c r="L4727" i="4"/>
  <c r="L6796" i="4"/>
  <c r="L5978" i="4"/>
  <c r="L5329" i="4"/>
  <c r="L6730" i="4"/>
  <c r="L6919" i="4"/>
  <c r="L7605" i="4"/>
  <c r="L3892" i="4"/>
  <c r="L973" i="4"/>
  <c r="L5437" i="4"/>
  <c r="L3893" i="4"/>
  <c r="L5979" i="4"/>
  <c r="L5438" i="4"/>
  <c r="L3894" i="4"/>
  <c r="L3895" i="4"/>
  <c r="L5980" i="4"/>
  <c r="L5556" i="4"/>
  <c r="L4875" i="4"/>
  <c r="L5660" i="4"/>
  <c r="L2341" i="4"/>
  <c r="L4459" i="4"/>
  <c r="L5873" i="4"/>
  <c r="L4602" i="4"/>
  <c r="L4876" i="4"/>
  <c r="L4997" i="4"/>
  <c r="L5661" i="4"/>
  <c r="L2342" i="4"/>
  <c r="L199" i="4"/>
  <c r="L5662" i="4"/>
  <c r="L5769" i="4"/>
  <c r="L6182" i="4"/>
  <c r="L5439" i="4"/>
  <c r="L5330" i="4"/>
  <c r="L2343" i="4"/>
  <c r="L5874" i="4"/>
  <c r="L5875" i="4"/>
  <c r="L4728" i="4"/>
  <c r="L2344" i="4"/>
  <c r="L6461" i="4"/>
  <c r="L1133" i="4"/>
  <c r="L5663" i="4"/>
  <c r="L4314" i="4"/>
  <c r="L2345" i="4"/>
  <c r="L3748" i="4"/>
  <c r="L566" i="4"/>
  <c r="L567" i="4"/>
  <c r="L2346" i="4"/>
  <c r="L1294" i="4"/>
  <c r="L1812" i="4"/>
  <c r="L2700" i="4"/>
  <c r="L274" i="4"/>
  <c r="L974" i="4"/>
  <c r="L2347" i="4"/>
  <c r="L1633" i="4"/>
  <c r="L2519" i="4"/>
  <c r="L4603" i="4"/>
  <c r="L2520" i="4"/>
  <c r="L3896" i="4"/>
  <c r="L459" i="4"/>
  <c r="L822" i="4"/>
  <c r="L2884" i="4"/>
  <c r="L2885" i="4"/>
  <c r="L1634" i="4"/>
  <c r="L1468" i="4"/>
  <c r="L975" i="4"/>
  <c r="L7484" i="4"/>
  <c r="L3554" i="4"/>
  <c r="L3231" i="4"/>
  <c r="L2150" i="4"/>
  <c r="L6462" i="4"/>
  <c r="L5331" i="4"/>
  <c r="L5557" i="4"/>
  <c r="L7349" i="4"/>
  <c r="L7143" i="4"/>
  <c r="L7039" i="4"/>
  <c r="L6633" i="4"/>
  <c r="L5876" i="4"/>
  <c r="L6463" i="4"/>
  <c r="L6731" i="4"/>
  <c r="L6980" i="4"/>
  <c r="L6732" i="4"/>
  <c r="L6797" i="4"/>
  <c r="L2521" i="4"/>
  <c r="L3555" i="4"/>
  <c r="L5981" i="4"/>
  <c r="L692" i="4"/>
  <c r="L7399" i="4"/>
  <c r="L3897" i="4"/>
  <c r="L2151" i="4"/>
  <c r="L1295" i="4"/>
  <c r="L4180" i="4"/>
  <c r="L3232" i="4"/>
  <c r="L1966" i="4"/>
  <c r="L6859" i="4"/>
  <c r="L7144" i="4"/>
  <c r="L2152" i="4"/>
  <c r="L6464" i="4"/>
  <c r="L4604" i="4"/>
  <c r="L1296" i="4"/>
  <c r="L3749" i="4"/>
  <c r="L2522" i="4"/>
  <c r="L7572" i="4"/>
  <c r="L1813" i="4"/>
  <c r="L6082" i="4"/>
  <c r="L460" i="4"/>
  <c r="L5558" i="4"/>
  <c r="L3056" i="4"/>
  <c r="L5664" i="4"/>
  <c r="L2886" i="4"/>
  <c r="L1635" i="4"/>
  <c r="L2701" i="4"/>
  <c r="L1469" i="4"/>
  <c r="L568" i="4"/>
  <c r="L6798" i="4"/>
  <c r="L976" i="4"/>
  <c r="L2348" i="4"/>
  <c r="L6920" i="4"/>
  <c r="L6921" i="4"/>
  <c r="L6922" i="4"/>
  <c r="L977" i="4"/>
  <c r="L2523" i="4"/>
  <c r="L978" i="4"/>
  <c r="L2524" i="4"/>
  <c r="L1297" i="4"/>
  <c r="L2349" i="4"/>
  <c r="L2153" i="4"/>
  <c r="L7040" i="4"/>
  <c r="L6183" i="4"/>
  <c r="L3390" i="4"/>
  <c r="L693" i="4"/>
  <c r="L3556" i="4"/>
  <c r="L4729" i="4"/>
  <c r="L7442" i="4"/>
  <c r="L979" i="4"/>
  <c r="L2154" i="4"/>
  <c r="L823" i="4"/>
  <c r="L3391" i="4"/>
  <c r="L2887" i="4"/>
  <c r="L1636" i="4"/>
  <c r="L3750" i="4"/>
  <c r="L1470" i="4"/>
  <c r="L6465" i="4"/>
  <c r="L6364" i="4"/>
  <c r="L1814" i="4"/>
  <c r="L4605" i="4"/>
  <c r="L1134" i="4"/>
  <c r="L1967" i="4"/>
  <c r="L275" i="4"/>
  <c r="L200" i="4"/>
  <c r="L694" i="4"/>
  <c r="L361" i="4"/>
  <c r="L2155" i="4"/>
  <c r="L1815" i="4"/>
  <c r="L7196" i="4"/>
  <c r="L7443" i="4"/>
  <c r="L6981" i="4"/>
  <c r="L7350" i="4"/>
  <c r="L6860" i="4"/>
  <c r="L4606" i="4"/>
  <c r="L3057" i="4"/>
  <c r="L6466" i="4"/>
  <c r="L5665" i="4"/>
  <c r="L6184" i="4"/>
  <c r="L2525" i="4"/>
  <c r="L3557" i="4"/>
  <c r="L5770" i="4"/>
  <c r="L6552" i="4"/>
  <c r="L5101" i="4"/>
  <c r="L6185" i="4"/>
  <c r="L5440" i="4"/>
  <c r="L4460" i="4"/>
  <c r="L6634" i="4"/>
  <c r="L1816" i="4"/>
  <c r="L5877" i="4"/>
  <c r="L2350" i="4"/>
  <c r="L4998" i="4"/>
  <c r="L1135" i="4"/>
  <c r="L7248" i="4"/>
  <c r="L5441" i="4"/>
  <c r="L2526" i="4"/>
  <c r="L147" i="4"/>
  <c r="L7249" i="4"/>
  <c r="L362" i="4"/>
  <c r="L104" i="4"/>
  <c r="L569" i="4"/>
  <c r="L1136" i="4"/>
  <c r="L695" i="4"/>
  <c r="L2888" i="4"/>
  <c r="L5332" i="4"/>
  <c r="L6982" i="4"/>
  <c r="L6083" i="4"/>
  <c r="L3898" i="4"/>
  <c r="L696" i="4"/>
  <c r="L363" i="4"/>
  <c r="L2889" i="4"/>
  <c r="L4877" i="4"/>
  <c r="L1137" i="4"/>
  <c r="L1471" i="4"/>
  <c r="L980" i="4"/>
  <c r="L2702" i="4"/>
  <c r="L2527" i="4"/>
  <c r="L4315" i="4"/>
  <c r="L2528" i="4"/>
  <c r="L697" i="4"/>
  <c r="L5220" i="4"/>
  <c r="L5333" i="4"/>
  <c r="L5559" i="4"/>
  <c r="L4730" i="4"/>
  <c r="L5560" i="4"/>
  <c r="L698" i="4"/>
  <c r="L2703" i="4"/>
  <c r="L2156" i="4"/>
  <c r="L2529" i="4"/>
  <c r="L5221" i="4"/>
  <c r="L461" i="4"/>
  <c r="L2704" i="4"/>
  <c r="L6799" i="4"/>
  <c r="L5222" i="4"/>
  <c r="L5102" i="4"/>
  <c r="L5982" i="4"/>
  <c r="L6084" i="4"/>
  <c r="L4181" i="4"/>
  <c r="L1298" i="4"/>
  <c r="L1138" i="4"/>
  <c r="L570" i="4"/>
  <c r="L699" i="4"/>
  <c r="L2157" i="4"/>
  <c r="L4182" i="4"/>
  <c r="L276" i="4"/>
  <c r="L5103" i="4"/>
  <c r="L3899" i="4"/>
  <c r="L4607" i="4"/>
  <c r="L981" i="4"/>
  <c r="L2351" i="4"/>
  <c r="L4878" i="4"/>
  <c r="L3392" i="4"/>
  <c r="L201" i="4"/>
  <c r="L571" i="4"/>
  <c r="L982" i="4"/>
  <c r="L4731" i="4"/>
  <c r="L5878" i="4"/>
  <c r="L4608" i="4"/>
  <c r="L5223" i="4"/>
  <c r="L5561" i="4"/>
  <c r="L1968" i="4"/>
  <c r="L7197" i="4"/>
  <c r="L4732" i="4"/>
  <c r="L6553" i="4"/>
  <c r="L5983" i="4"/>
  <c r="L4183" i="4"/>
  <c r="L2890" i="4"/>
  <c r="L5771" i="4"/>
  <c r="L3393" i="4"/>
  <c r="L7444" i="4"/>
  <c r="L6983" i="4"/>
  <c r="L2705" i="4"/>
  <c r="L6467" i="4"/>
  <c r="L6733" i="4"/>
  <c r="L6468" i="4"/>
  <c r="L1472" i="4"/>
  <c r="L2158" i="4"/>
  <c r="L5334" i="4"/>
  <c r="L277" i="4"/>
  <c r="L700" i="4"/>
  <c r="L824" i="4"/>
  <c r="L5104" i="4"/>
  <c r="L3233" i="4"/>
  <c r="L825" i="4"/>
  <c r="L1139" i="4"/>
  <c r="L148" i="4"/>
  <c r="L1969" i="4"/>
  <c r="L1299" i="4"/>
  <c r="L5666" i="4"/>
  <c r="L1637" i="4"/>
  <c r="L4031" i="4"/>
  <c r="L7400" i="4"/>
  <c r="L7573" i="4"/>
  <c r="L4461" i="4"/>
  <c r="L4733" i="4"/>
  <c r="L5335" i="4"/>
  <c r="L3558" i="4"/>
  <c r="L7097" i="4"/>
  <c r="L2530" i="4"/>
  <c r="L1300" i="4"/>
  <c r="L6923" i="4"/>
  <c r="L278" i="4"/>
  <c r="L1140" i="4"/>
  <c r="L983" i="4"/>
  <c r="L4734" i="4"/>
  <c r="L4999" i="4"/>
  <c r="L6924" i="4"/>
  <c r="L6984" i="4"/>
  <c r="L5224" i="4"/>
  <c r="L7041" i="4"/>
  <c r="L6554" i="4"/>
  <c r="L7145" i="4"/>
  <c r="L7606" i="4"/>
  <c r="L6734" i="4"/>
  <c r="L6635" i="4"/>
  <c r="L1301" i="4"/>
  <c r="L4735" i="4"/>
  <c r="L6555" i="4"/>
  <c r="L6186" i="4"/>
  <c r="L4879" i="4"/>
  <c r="L6985" i="4"/>
  <c r="L6187" i="4"/>
  <c r="L5562" i="4"/>
  <c r="L3394" i="4"/>
  <c r="L6735" i="4"/>
  <c r="L4609" i="4"/>
  <c r="L4032" i="4"/>
  <c r="L4184" i="4"/>
  <c r="L5879" i="4"/>
  <c r="L6736" i="4"/>
  <c r="L5667" i="4"/>
  <c r="L5442" i="4"/>
  <c r="L5105" i="4"/>
  <c r="L6737" i="4"/>
  <c r="L7401" i="4"/>
  <c r="L7198" i="4"/>
  <c r="L5225" i="4"/>
  <c r="L6636" i="4"/>
  <c r="L7351" i="4"/>
  <c r="L3058" i="4"/>
  <c r="L7199" i="4"/>
  <c r="L5106" i="4"/>
  <c r="L6925" i="4"/>
  <c r="L6469" i="4"/>
  <c r="L4185" i="4"/>
  <c r="L1817" i="4"/>
  <c r="L2531" i="4"/>
  <c r="L984" i="4"/>
  <c r="L5107" i="4"/>
  <c r="L701" i="4"/>
  <c r="L3395" i="4"/>
  <c r="L4186" i="4"/>
  <c r="L1141" i="4"/>
  <c r="L5000" i="4"/>
  <c r="L3751" i="4"/>
  <c r="L985" i="4"/>
  <c r="L202" i="4"/>
  <c r="L3900" i="4"/>
  <c r="L7402" i="4"/>
  <c r="L7042" i="4"/>
  <c r="L702" i="4"/>
  <c r="L986" i="4"/>
  <c r="L2891" i="4"/>
  <c r="L5001" i="4"/>
  <c r="L7574" i="4"/>
  <c r="L462" i="4"/>
  <c r="L1970" i="4"/>
  <c r="L3752" i="4"/>
  <c r="L2532" i="4"/>
  <c r="L1818" i="4"/>
  <c r="L572" i="4"/>
  <c r="L1302" i="4"/>
  <c r="L2159" i="4"/>
  <c r="L573" i="4"/>
  <c r="L1638" i="4"/>
  <c r="L3559" i="4"/>
  <c r="L3234" i="4"/>
  <c r="L1303" i="4"/>
  <c r="L574" i="4"/>
  <c r="L826" i="4"/>
  <c r="L4462" i="4"/>
  <c r="L3059" i="4"/>
  <c r="L987" i="4"/>
  <c r="L4463" i="4"/>
  <c r="L5226" i="4"/>
  <c r="L3901" i="4"/>
  <c r="L1473" i="4"/>
  <c r="L2352" i="4"/>
  <c r="L1142" i="4"/>
  <c r="L4316" i="4"/>
  <c r="L1304" i="4"/>
  <c r="L2353" i="4"/>
  <c r="L7575" i="4"/>
  <c r="L149" i="4"/>
  <c r="L463" i="4"/>
  <c r="L4880" i="4"/>
  <c r="L4033" i="4"/>
  <c r="L279" i="4"/>
  <c r="L5563" i="4"/>
  <c r="L1305" i="4"/>
  <c r="L5336" i="4"/>
  <c r="L1306" i="4"/>
  <c r="L4464" i="4"/>
  <c r="L2892" i="4"/>
  <c r="L3560" i="4"/>
  <c r="L4736" i="4"/>
  <c r="L280" i="4"/>
  <c r="L4881" i="4"/>
  <c r="L5564" i="4"/>
  <c r="L1143" i="4"/>
  <c r="L5668" i="4"/>
  <c r="L4465" i="4"/>
  <c r="L2160" i="4"/>
  <c r="L1971" i="4"/>
  <c r="L364" i="4"/>
  <c r="L5227" i="4"/>
  <c r="L4882" i="4"/>
  <c r="L5565" i="4"/>
  <c r="L1144" i="4"/>
  <c r="L6470" i="4"/>
  <c r="L464" i="4"/>
  <c r="L6085" i="4"/>
  <c r="L1307" i="4"/>
  <c r="L988" i="4"/>
  <c r="L4610" i="4"/>
  <c r="L5880" i="4"/>
  <c r="L5443" i="4"/>
  <c r="L5984" i="4"/>
  <c r="L2161" i="4"/>
  <c r="L465" i="4"/>
  <c r="L3235" i="4"/>
  <c r="L4187" i="4"/>
  <c r="L3236" i="4"/>
  <c r="L2893" i="4"/>
  <c r="L281" i="4"/>
  <c r="L466" i="4"/>
  <c r="L6637" i="4"/>
  <c r="L827" i="4"/>
  <c r="L828" i="4"/>
  <c r="L3396" i="4"/>
  <c r="L4466" i="4"/>
  <c r="L829" i="4"/>
  <c r="L4467" i="4"/>
  <c r="L1474" i="4"/>
  <c r="L4468" i="4"/>
  <c r="L2354" i="4"/>
  <c r="L7200" i="4"/>
  <c r="L2894" i="4"/>
  <c r="L6556" i="4"/>
  <c r="L5881" i="4"/>
  <c r="L4737" i="4"/>
  <c r="L575" i="4"/>
  <c r="L282" i="4"/>
  <c r="L1475" i="4"/>
  <c r="L5108" i="4"/>
  <c r="L4188" i="4"/>
  <c r="L1639" i="4"/>
  <c r="L1819" i="4"/>
  <c r="L203" i="4"/>
  <c r="L2706" i="4"/>
  <c r="L365" i="4"/>
  <c r="L61" i="4"/>
  <c r="L2162" i="4"/>
  <c r="L5228" i="4"/>
  <c r="L5109" i="4"/>
  <c r="L6275" i="4"/>
  <c r="L6738" i="4"/>
  <c r="L1476" i="4"/>
  <c r="L5110" i="4"/>
  <c r="L1477" i="4"/>
  <c r="L1308" i="4"/>
  <c r="L1640" i="4"/>
  <c r="L2895" i="4"/>
  <c r="L2707" i="4"/>
  <c r="L830" i="4"/>
  <c r="L6276" i="4"/>
  <c r="L5337" i="4"/>
  <c r="L1972" i="4"/>
  <c r="L7201" i="4"/>
  <c r="L6471" i="4"/>
  <c r="L6986" i="4"/>
  <c r="L6800" i="4"/>
  <c r="L5882" i="4"/>
  <c r="L2896" i="4"/>
  <c r="L6188" i="4"/>
  <c r="L7740" i="4"/>
  <c r="L2708" i="4"/>
  <c r="L6987" i="4"/>
  <c r="L1478" i="4"/>
  <c r="L6277" i="4"/>
  <c r="L1145" i="4"/>
  <c r="L5883" i="4"/>
  <c r="L3060" i="4"/>
  <c r="L1973" i="4"/>
  <c r="L1641" i="4"/>
  <c r="L2163" i="4"/>
  <c r="L204" i="4"/>
  <c r="L2164" i="4"/>
  <c r="L5338" i="4"/>
  <c r="L4738" i="4"/>
  <c r="L5884" i="4"/>
  <c r="L4883" i="4"/>
  <c r="L2355" i="4"/>
  <c r="L2165" i="4"/>
  <c r="L4611" i="4"/>
  <c r="L5339" i="4"/>
  <c r="L576" i="4"/>
  <c r="L205" i="4"/>
  <c r="L3061" i="4"/>
  <c r="L2897" i="4"/>
  <c r="L5444" i="4"/>
  <c r="L467" i="4"/>
  <c r="L77" i="4"/>
  <c r="L1974" i="4"/>
  <c r="L1642" i="4"/>
  <c r="L2356" i="4"/>
  <c r="L468" i="4"/>
  <c r="L5002" i="4"/>
  <c r="L7202" i="4"/>
  <c r="L5885" i="4"/>
  <c r="L5985" i="4"/>
  <c r="L4469" i="4"/>
  <c r="L4189" i="4"/>
  <c r="L1146" i="4"/>
  <c r="L150" i="4"/>
  <c r="L2533" i="4"/>
  <c r="L1643" i="4"/>
  <c r="L3753" i="4"/>
  <c r="L206" i="4"/>
  <c r="L1479" i="4"/>
  <c r="L4190" i="4"/>
  <c r="L2534" i="4"/>
  <c r="L1480" i="4"/>
  <c r="L2709" i="4"/>
  <c r="L3397" i="4"/>
  <c r="L4034" i="4"/>
  <c r="L6086" i="4"/>
  <c r="L1975" i="4"/>
  <c r="L6365" i="4"/>
  <c r="L3902" i="4"/>
  <c r="L3561" i="4"/>
  <c r="L4470" i="4"/>
  <c r="L5669" i="4"/>
  <c r="L5986" i="4"/>
  <c r="L5886" i="4"/>
  <c r="L207" i="4"/>
  <c r="L4035" i="4"/>
  <c r="L6472" i="4"/>
  <c r="L5772" i="4"/>
  <c r="L5229" i="4"/>
  <c r="L6366" i="4"/>
  <c r="L4739" i="4"/>
  <c r="L6087" i="4"/>
  <c r="L3062" i="4"/>
  <c r="L4036" i="4"/>
  <c r="L6367" i="4"/>
  <c r="L4037" i="4"/>
  <c r="L2535" i="4"/>
  <c r="L1309" i="4"/>
  <c r="L5111" i="4"/>
  <c r="L5230" i="4"/>
  <c r="L3237" i="4"/>
  <c r="L6368" i="4"/>
  <c r="L5003" i="4"/>
  <c r="L3063" i="4"/>
  <c r="L4612" i="4"/>
  <c r="L5566" i="4"/>
  <c r="L5112" i="4"/>
  <c r="L5340" i="4"/>
  <c r="L4740" i="4"/>
  <c r="L4191" i="4"/>
  <c r="L3238" i="4"/>
  <c r="L1820" i="4"/>
  <c r="L5887" i="4"/>
  <c r="L5773" i="4"/>
  <c r="L5445" i="4"/>
  <c r="L1147" i="4"/>
  <c r="L4192" i="4"/>
  <c r="L7741" i="4"/>
  <c r="L469" i="4"/>
  <c r="L4471" i="4"/>
  <c r="L2710" i="4"/>
  <c r="L989" i="4"/>
  <c r="L577" i="4"/>
  <c r="L2711" i="4"/>
  <c r="L1644" i="4"/>
  <c r="L2898" i="4"/>
  <c r="L3903" i="4"/>
  <c r="L2712" i="4"/>
  <c r="L3562" i="4"/>
  <c r="L2713" i="4"/>
  <c r="L1481" i="4"/>
  <c r="L5341" i="4"/>
  <c r="L1148" i="4"/>
  <c r="L4472" i="4"/>
  <c r="L470" i="4"/>
  <c r="L2357" i="4"/>
  <c r="L4317" i="4"/>
  <c r="L4741" i="4"/>
  <c r="L4318" i="4"/>
  <c r="L105" i="4"/>
  <c r="L1482" i="4"/>
  <c r="L3563" i="4"/>
  <c r="L5113" i="4"/>
  <c r="L4884" i="4"/>
  <c r="L5231" i="4"/>
  <c r="L2166" i="4"/>
  <c r="L106" i="4"/>
  <c r="L1310" i="4"/>
  <c r="L831" i="4"/>
  <c r="L1645" i="4"/>
  <c r="L990" i="4"/>
  <c r="L991" i="4"/>
  <c r="L5232" i="4"/>
  <c r="L6088" i="4"/>
  <c r="L4613" i="4"/>
  <c r="L5774" i="4"/>
  <c r="L7485" i="4"/>
  <c r="L5446" i="4"/>
  <c r="L992" i="4"/>
  <c r="L6988" i="4"/>
  <c r="L7098" i="4"/>
  <c r="L3904" i="4"/>
  <c r="L4614" i="4"/>
  <c r="L6089" i="4"/>
  <c r="L6090" i="4"/>
  <c r="L3398" i="4"/>
  <c r="L4473" i="4"/>
  <c r="L7304" i="4"/>
  <c r="L4615" i="4"/>
  <c r="L6861" i="4"/>
  <c r="L6473" i="4"/>
  <c r="L5987" i="4"/>
  <c r="L2536" i="4"/>
  <c r="L4742" i="4"/>
  <c r="L4193" i="4"/>
  <c r="L5888" i="4"/>
  <c r="L832" i="4"/>
  <c r="L1976" i="4"/>
  <c r="L833" i="4"/>
  <c r="L5342" i="4"/>
  <c r="L5889" i="4"/>
  <c r="L3754" i="4"/>
  <c r="L1149" i="4"/>
  <c r="L4885" i="4"/>
  <c r="L1311" i="4"/>
  <c r="L2537" i="4"/>
  <c r="L4038" i="4"/>
  <c r="L6189" i="4"/>
  <c r="L2538" i="4"/>
  <c r="L78" i="4"/>
  <c r="L1312" i="4"/>
  <c r="L3064" i="4"/>
  <c r="L3065" i="4"/>
  <c r="L2899" i="4"/>
  <c r="L993" i="4"/>
  <c r="L208" i="4"/>
  <c r="L1313" i="4"/>
  <c r="L703" i="4"/>
  <c r="L5343" i="4"/>
  <c r="L4886" i="4"/>
  <c r="L6091" i="4"/>
  <c r="L6369" i="4"/>
  <c r="L3905" i="4"/>
  <c r="L1150" i="4"/>
  <c r="L3564" i="4"/>
  <c r="L834" i="4"/>
  <c r="L5447" i="4"/>
  <c r="L994" i="4"/>
  <c r="L366" i="4"/>
  <c r="L995" i="4"/>
  <c r="L7693" i="4"/>
  <c r="L3399" i="4"/>
  <c r="L3755" i="4"/>
  <c r="L3906" i="4"/>
  <c r="L3565" i="4"/>
  <c r="L107" i="4"/>
  <c r="L2167" i="4"/>
  <c r="L1977" i="4"/>
  <c r="L5775" i="4"/>
  <c r="L7607" i="4"/>
  <c r="L4887" i="4"/>
  <c r="L471" i="4"/>
  <c r="L5448" i="4"/>
  <c r="L367" i="4"/>
  <c r="L4319" i="4"/>
  <c r="L4743" i="4"/>
  <c r="L1483" i="4"/>
  <c r="L3400" i="4"/>
  <c r="L3907" i="4"/>
  <c r="L5670" i="4"/>
  <c r="L5114" i="4"/>
  <c r="L4194" i="4"/>
  <c r="L5776" i="4"/>
  <c r="L2168" i="4"/>
  <c r="L5671" i="4"/>
  <c r="L6370" i="4"/>
  <c r="L6278" i="4"/>
  <c r="L1978" i="4"/>
  <c r="L6371" i="4"/>
  <c r="L4888" i="4"/>
  <c r="L6926" i="4"/>
  <c r="L2358" i="4"/>
  <c r="L6927" i="4"/>
  <c r="L6801" i="4"/>
  <c r="L2169" i="4"/>
  <c r="L4744" i="4"/>
  <c r="L4474" i="4"/>
  <c r="L2359" i="4"/>
  <c r="L4616" i="4"/>
  <c r="L3239" i="4"/>
  <c r="L5115" i="4"/>
  <c r="L3756" i="4"/>
  <c r="L1151" i="4"/>
  <c r="L3401" i="4"/>
  <c r="L5233" i="4"/>
  <c r="L1484" i="4"/>
  <c r="L6802" i="4"/>
  <c r="L5234" i="4"/>
  <c r="L209" i="4"/>
  <c r="L210" i="4"/>
  <c r="L283" i="4"/>
  <c r="L2900" i="4"/>
  <c r="L1821" i="4"/>
  <c r="L5116" i="4"/>
  <c r="L2170" i="4"/>
  <c r="L3757" i="4"/>
  <c r="L5004" i="4"/>
  <c r="L1979" i="4"/>
  <c r="L6474" i="4"/>
  <c r="L5117" i="4"/>
  <c r="L5672" i="4"/>
  <c r="L704" i="4"/>
  <c r="L2539" i="4"/>
  <c r="L5890" i="4"/>
  <c r="L6190" i="4"/>
  <c r="L6279" i="4"/>
  <c r="L2901" i="4"/>
  <c r="L2540" i="4"/>
  <c r="L4320" i="4"/>
  <c r="L1646" i="4"/>
  <c r="L2171" i="4"/>
  <c r="L835" i="4"/>
  <c r="L2541" i="4"/>
  <c r="L284" i="4"/>
  <c r="L4475" i="4"/>
  <c r="L6862" i="4"/>
  <c r="L5988" i="4"/>
  <c r="L3240" i="4"/>
  <c r="L7445" i="4"/>
  <c r="L7446" i="4"/>
  <c r="L7043" i="4"/>
  <c r="L7447" i="4"/>
  <c r="L3066" i="4"/>
  <c r="L4321" i="4"/>
  <c r="L7044" i="4"/>
  <c r="L7448" i="4"/>
  <c r="L7045" i="4"/>
  <c r="L7449" i="4"/>
  <c r="L5118" i="4"/>
  <c r="L7486" i="4"/>
  <c r="L7250" i="4"/>
  <c r="L3758" i="4"/>
  <c r="L1647" i="4"/>
  <c r="L2542" i="4"/>
  <c r="L4476" i="4"/>
  <c r="L1314" i="4"/>
  <c r="L2902" i="4"/>
  <c r="L1485" i="4"/>
  <c r="L6475" i="4"/>
  <c r="L6092" i="4"/>
  <c r="L6739" i="4"/>
  <c r="L1980" i="4"/>
  <c r="L6638" i="4"/>
  <c r="L6557" i="4"/>
  <c r="L5673" i="4"/>
  <c r="L6558" i="4"/>
  <c r="L3759" i="4"/>
  <c r="L1486" i="4"/>
  <c r="L79" i="4"/>
  <c r="L6863" i="4"/>
  <c r="L2172" i="4"/>
  <c r="L2714" i="4"/>
  <c r="L2173" i="4"/>
  <c r="L368" i="4"/>
  <c r="L578" i="4"/>
  <c r="L2903" i="4"/>
  <c r="L2360" i="4"/>
  <c r="L996" i="4"/>
  <c r="L4889" i="4"/>
  <c r="L1648" i="4"/>
  <c r="L4039" i="4"/>
  <c r="L1981" i="4"/>
  <c r="L3566" i="4"/>
  <c r="L4890" i="4"/>
  <c r="L4617" i="4"/>
  <c r="L4195" i="4"/>
  <c r="L4745" i="4"/>
  <c r="L5449" i="4"/>
  <c r="L1487" i="4"/>
  <c r="L5235" i="4"/>
  <c r="L1982" i="4"/>
  <c r="L5989" i="4"/>
  <c r="L6280" i="4"/>
  <c r="L1488" i="4"/>
  <c r="L3067" i="4"/>
  <c r="L3908" i="4"/>
  <c r="L2361" i="4"/>
  <c r="L4477" i="4"/>
  <c r="L4478" i="4"/>
  <c r="L2904" i="4"/>
  <c r="L46" i="4"/>
  <c r="L4040" i="4"/>
  <c r="L47" i="4"/>
  <c r="L4322" i="4"/>
  <c r="L579" i="4"/>
  <c r="L4041" i="4"/>
  <c r="L4891" i="4"/>
  <c r="L997" i="4"/>
  <c r="L285" i="4"/>
  <c r="L580" i="4"/>
  <c r="L472" i="4"/>
  <c r="L6989" i="4"/>
  <c r="L836" i="4"/>
  <c r="L4323" i="4"/>
  <c r="L1822" i="4"/>
  <c r="L5450" i="4"/>
  <c r="L5451" i="4"/>
  <c r="L4042" i="4"/>
  <c r="L2362" i="4"/>
  <c r="L4479" i="4"/>
  <c r="L3909" i="4"/>
  <c r="L473" i="4"/>
  <c r="L998" i="4"/>
  <c r="L837" i="4"/>
  <c r="L5005" i="4"/>
  <c r="L5344" i="4"/>
  <c r="L3068" i="4"/>
  <c r="L5006" i="4"/>
  <c r="L3069" i="4"/>
  <c r="L1489" i="4"/>
  <c r="L4746" i="4"/>
  <c r="L4196" i="4"/>
  <c r="L3910" i="4"/>
  <c r="L4892" i="4"/>
  <c r="L5452" i="4"/>
  <c r="L5119" i="4"/>
  <c r="L838" i="4"/>
  <c r="L839" i="4"/>
  <c r="L3241" i="4"/>
  <c r="L3070" i="4"/>
  <c r="L1649" i="4"/>
  <c r="L5453" i="4"/>
  <c r="L5236" i="4"/>
  <c r="L2543" i="4"/>
  <c r="L840" i="4"/>
  <c r="L1152" i="4"/>
  <c r="L5990" i="4"/>
  <c r="L705" i="4"/>
  <c r="L2174" i="4"/>
  <c r="L286" i="4"/>
  <c r="L999" i="4"/>
  <c r="L4043" i="4"/>
  <c r="L1823" i="4"/>
  <c r="L287" i="4"/>
  <c r="L211" i="4"/>
  <c r="L1000" i="4"/>
  <c r="L288" i="4"/>
  <c r="L5120" i="4"/>
  <c r="L581" i="4"/>
  <c r="L7628" i="4"/>
  <c r="L1650" i="4"/>
  <c r="L369" i="4"/>
  <c r="L1824" i="4"/>
  <c r="L2175" i="4"/>
  <c r="L3760" i="4"/>
  <c r="L6191" i="4"/>
  <c r="L3402" i="4"/>
  <c r="L1983" i="4"/>
  <c r="L2905" i="4"/>
  <c r="L4324" i="4"/>
  <c r="L474" i="4"/>
  <c r="L475" i="4"/>
  <c r="L2544" i="4"/>
  <c r="L3567" i="4"/>
  <c r="L7146" i="4"/>
  <c r="L6990" i="4"/>
  <c r="L7305" i="4"/>
  <c r="L2715" i="4"/>
  <c r="L7147" i="4"/>
  <c r="L2363" i="4"/>
  <c r="L3242" i="4"/>
  <c r="L6281" i="4"/>
  <c r="L4044" i="4"/>
  <c r="L4325" i="4"/>
  <c r="L2364" i="4"/>
  <c r="L3761" i="4"/>
  <c r="L6476" i="4"/>
  <c r="L6372" i="4"/>
  <c r="L4326" i="4"/>
  <c r="L4327" i="4"/>
  <c r="L5891" i="4"/>
  <c r="L6373" i="4"/>
  <c r="L5991" i="4"/>
  <c r="L6374" i="4"/>
  <c r="L5007" i="4"/>
  <c r="L6282" i="4"/>
  <c r="L1490" i="4"/>
  <c r="L841" i="4"/>
  <c r="L5992" i="4"/>
  <c r="L3071" i="4"/>
  <c r="L1491" i="4"/>
  <c r="L25" i="4"/>
  <c r="L3568" i="4"/>
  <c r="L4480" i="4"/>
  <c r="L4481" i="4"/>
  <c r="L2365" i="4"/>
  <c r="L3243" i="4"/>
  <c r="L2716" i="4"/>
  <c r="L6093" i="4"/>
  <c r="L706" i="4"/>
  <c r="L6375" i="4"/>
  <c r="L707" i="4"/>
  <c r="L5993" i="4"/>
  <c r="L6094" i="4"/>
  <c r="L2545" i="4"/>
  <c r="L2366" i="4"/>
  <c r="L1984" i="4"/>
  <c r="L370" i="4"/>
  <c r="L6803" i="4"/>
  <c r="L2176" i="4"/>
  <c r="L7541" i="4"/>
  <c r="L3403" i="4"/>
  <c r="L3404" i="4"/>
  <c r="L3911" i="4"/>
  <c r="L842" i="4"/>
  <c r="L4482" i="4"/>
  <c r="L80" i="4"/>
  <c r="L3244" i="4"/>
  <c r="L151" i="4"/>
  <c r="L2906" i="4"/>
  <c r="L3762" i="4"/>
  <c r="L1985" i="4"/>
  <c r="L708" i="4"/>
  <c r="L3245" i="4"/>
  <c r="L371" i="4"/>
  <c r="L582" i="4"/>
  <c r="L1001" i="4"/>
  <c r="L1315" i="4"/>
  <c r="L1492" i="4"/>
  <c r="L2367" i="4"/>
  <c r="L7403" i="4"/>
  <c r="L7608" i="4"/>
  <c r="L3763" i="4"/>
  <c r="L2717" i="4"/>
  <c r="L5121" i="4"/>
  <c r="L3405" i="4"/>
  <c r="L1651" i="4"/>
  <c r="L7148" i="4"/>
  <c r="L2368" i="4"/>
  <c r="L5777" i="4"/>
  <c r="L1002" i="4"/>
  <c r="L2718" i="4"/>
  <c r="L3406" i="4"/>
  <c r="L7306" i="4"/>
  <c r="L4747" i="4"/>
  <c r="L2546" i="4"/>
  <c r="L5567" i="4"/>
  <c r="L6192" i="4"/>
  <c r="L4197" i="4"/>
  <c r="L2719" i="4"/>
  <c r="L1153" i="4"/>
  <c r="L1003" i="4"/>
  <c r="L2907" i="4"/>
  <c r="L1986" i="4"/>
  <c r="L1987" i="4"/>
  <c r="L709" i="4"/>
  <c r="L152" i="4"/>
  <c r="L710" i="4"/>
  <c r="L5122" i="4"/>
  <c r="L1652" i="4"/>
  <c r="L2177" i="4"/>
  <c r="L1988" i="4"/>
  <c r="L2178" i="4"/>
  <c r="L4618" i="4"/>
  <c r="L1154" i="4"/>
  <c r="L2179" i="4"/>
  <c r="L2547" i="4"/>
  <c r="L1155" i="4"/>
  <c r="L1989" i="4"/>
  <c r="L711" i="4"/>
  <c r="L2180" i="4"/>
  <c r="L4045" i="4"/>
  <c r="L5674" i="4"/>
  <c r="L2181" i="4"/>
  <c r="L6477" i="4"/>
  <c r="L4046" i="4"/>
  <c r="L3912" i="4"/>
  <c r="L3072" i="4"/>
  <c r="L4619" i="4"/>
  <c r="L2908" i="4"/>
  <c r="L3913" i="4"/>
  <c r="L4620" i="4"/>
  <c r="L3569" i="4"/>
  <c r="L3914" i="4"/>
  <c r="L1316" i="4"/>
  <c r="L4483" i="4"/>
  <c r="L4328" i="4"/>
  <c r="L712" i="4"/>
  <c r="L4198" i="4"/>
  <c r="L4047" i="4"/>
  <c r="L4484" i="4"/>
  <c r="L3764" i="4"/>
  <c r="L4199" i="4"/>
  <c r="L2548" i="4"/>
  <c r="L2182" i="4"/>
  <c r="L3073" i="4"/>
  <c r="L4048" i="4"/>
  <c r="L843" i="4"/>
  <c r="L1004" i="4"/>
  <c r="L1005" i="4"/>
  <c r="L3246" i="4"/>
  <c r="L1825" i="4"/>
  <c r="L2183" i="4"/>
  <c r="L3407" i="4"/>
  <c r="L4329" i="4"/>
  <c r="L5892" i="4"/>
  <c r="L3570" i="4"/>
  <c r="L289" i="4"/>
  <c r="L2369" i="4"/>
  <c r="L5454" i="4"/>
  <c r="L2184" i="4"/>
  <c r="L4330" i="4"/>
  <c r="L3765" i="4"/>
  <c r="L5123" i="4"/>
  <c r="L5345" i="4"/>
  <c r="L6928" i="4"/>
  <c r="L6929" i="4"/>
  <c r="L1317" i="4"/>
  <c r="L5675" i="4"/>
  <c r="L7099" i="4"/>
  <c r="L6804" i="4"/>
  <c r="L6864" i="4"/>
  <c r="L6805" i="4"/>
  <c r="L3915" i="4"/>
  <c r="L6283" i="4"/>
  <c r="L6865" i="4"/>
  <c r="L1156" i="4"/>
  <c r="L3408" i="4"/>
  <c r="L1990" i="4"/>
  <c r="L3074" i="4"/>
  <c r="L1826" i="4"/>
  <c r="L4485" i="4"/>
  <c r="L153" i="4"/>
  <c r="L3409" i="4"/>
  <c r="L583" i="4"/>
  <c r="L4621" i="4"/>
  <c r="L5568" i="4"/>
  <c r="L3916" i="4"/>
  <c r="L5008" i="4"/>
  <c r="L6866" i="4"/>
  <c r="L3766" i="4"/>
  <c r="L1991" i="4"/>
  <c r="L3075" i="4"/>
  <c r="L1157" i="4"/>
  <c r="L476" i="4"/>
  <c r="L6478" i="4"/>
  <c r="L6479" i="4"/>
  <c r="L1318" i="4"/>
  <c r="L6284" i="4"/>
  <c r="L3247" i="4"/>
  <c r="L5346" i="4"/>
  <c r="L2185" i="4"/>
  <c r="L6559" i="4"/>
  <c r="L4622" i="4"/>
  <c r="L1158" i="4"/>
  <c r="L6639" i="4"/>
  <c r="L6480" i="4"/>
  <c r="L6376" i="4"/>
  <c r="L3767" i="4"/>
  <c r="L5009" i="4"/>
  <c r="L5237" i="4"/>
  <c r="L5347" i="4"/>
  <c r="L3571" i="4"/>
  <c r="L5238" i="4"/>
  <c r="L5239" i="4"/>
  <c r="L5124" i="4"/>
  <c r="L4623" i="4"/>
  <c r="L3410" i="4"/>
  <c r="L4049" i="4"/>
  <c r="L4893" i="4"/>
  <c r="L2186" i="4"/>
  <c r="L3917" i="4"/>
  <c r="L1319" i="4"/>
  <c r="L3572" i="4"/>
  <c r="L713" i="4"/>
  <c r="L1827" i="4"/>
  <c r="L1493" i="4"/>
  <c r="L1159" i="4"/>
  <c r="L3768" i="4"/>
  <c r="L3076" i="4"/>
  <c r="L3248" i="4"/>
  <c r="L2909" i="4"/>
  <c r="L3411" i="4"/>
  <c r="L5778" i="4"/>
  <c r="L3918" i="4"/>
  <c r="L6640" i="4"/>
  <c r="L3769" i="4"/>
  <c r="L5240" i="4"/>
  <c r="L7542" i="4"/>
  <c r="L7046" i="4"/>
  <c r="L7629" i="4"/>
  <c r="L7576" i="4"/>
  <c r="L7630" i="4"/>
  <c r="L7149" i="4"/>
  <c r="L7487" i="4"/>
  <c r="L7577" i="4"/>
  <c r="L7307" i="4"/>
  <c r="L7609" i="4"/>
  <c r="L7488" i="4"/>
  <c r="L290" i="4"/>
  <c r="L4748" i="4"/>
  <c r="L7450" i="4"/>
  <c r="L6641" i="4"/>
  <c r="L6806" i="4"/>
  <c r="L1992" i="4"/>
  <c r="L6481" i="4"/>
  <c r="L7650" i="4"/>
  <c r="L6740" i="4"/>
  <c r="L7489" i="4"/>
  <c r="L7100" i="4"/>
  <c r="L7490" i="4"/>
  <c r="L7491" i="4"/>
  <c r="L7150" i="4"/>
  <c r="L7352" i="4"/>
  <c r="L7578" i="4"/>
  <c r="L7610" i="4"/>
  <c r="L7543" i="4"/>
  <c r="L6741" i="4"/>
  <c r="L7404" i="4"/>
  <c r="L7451" i="4"/>
  <c r="L6867" i="4"/>
  <c r="L7631" i="4"/>
  <c r="L7452" i="4"/>
  <c r="L7453" i="4"/>
  <c r="L7544" i="4"/>
  <c r="L4749" i="4"/>
  <c r="L7632" i="4"/>
  <c r="L6560" i="4"/>
  <c r="L7308" i="4"/>
  <c r="L7309" i="4"/>
  <c r="L7579" i="4"/>
  <c r="L6742" i="4"/>
  <c r="L7101" i="4"/>
  <c r="L7492" i="4"/>
  <c r="L7493" i="4"/>
  <c r="L7203" i="4"/>
  <c r="L7151" i="4"/>
  <c r="L7545" i="4"/>
  <c r="L7102" i="4"/>
  <c r="L7580" i="4"/>
  <c r="L5994" i="4"/>
  <c r="L7204" i="4"/>
  <c r="L7310" i="4"/>
  <c r="L7494" i="4"/>
  <c r="L6991" i="4"/>
  <c r="L7611" i="4"/>
  <c r="L7205" i="4"/>
  <c r="L7405" i="4"/>
  <c r="L7546" i="4"/>
  <c r="L7633" i="4"/>
  <c r="L7047" i="4"/>
  <c r="L7651" i="4"/>
  <c r="L7547" i="4"/>
  <c r="L7548" i="4"/>
  <c r="L7406" i="4"/>
  <c r="L7495" i="4"/>
  <c r="L2370" i="4"/>
  <c r="L6377" i="4"/>
  <c r="L7251" i="4"/>
  <c r="L7454" i="4"/>
  <c r="L7048" i="4"/>
  <c r="L1160" i="4"/>
  <c r="L1006" i="4"/>
  <c r="L477" i="4"/>
  <c r="L844" i="4"/>
  <c r="L1653" i="4"/>
  <c r="L7652" i="4"/>
  <c r="L2720" i="4"/>
  <c r="L4331" i="4"/>
  <c r="L4624" i="4"/>
  <c r="L5569" i="4"/>
  <c r="L5779" i="4"/>
  <c r="L5241" i="4"/>
  <c r="L2549" i="4"/>
  <c r="L3249" i="4"/>
  <c r="L5010" i="4"/>
  <c r="L212" i="4"/>
  <c r="L584" i="4"/>
  <c r="L1828" i="4"/>
  <c r="L585" i="4"/>
  <c r="L7711" i="4"/>
  <c r="L586" i="4"/>
  <c r="L3412" i="4"/>
  <c r="L3919" i="4"/>
  <c r="L6378" i="4"/>
  <c r="L372" i="4"/>
  <c r="L1161" i="4"/>
  <c r="L3077" i="4"/>
  <c r="L4894" i="4"/>
  <c r="L2721" i="4"/>
  <c r="L2910" i="4"/>
  <c r="L6193" i="4"/>
  <c r="L5570" i="4"/>
  <c r="L5011" i="4"/>
  <c r="L7581" i="4"/>
  <c r="L4200" i="4"/>
  <c r="L5012" i="4"/>
  <c r="L1007" i="4"/>
  <c r="L5013" i="4"/>
  <c r="L4750" i="4"/>
  <c r="L1993" i="4"/>
  <c r="L1162" i="4"/>
  <c r="L3250" i="4"/>
  <c r="L4332" i="4"/>
  <c r="L5455" i="4"/>
  <c r="L4333" i="4"/>
  <c r="L4050" i="4"/>
  <c r="L2722" i="4"/>
  <c r="L7730" i="4"/>
  <c r="L7742" i="4"/>
  <c r="L478" i="4"/>
  <c r="L2911" i="4"/>
  <c r="L5571" i="4"/>
  <c r="L6743" i="4"/>
  <c r="L3920" i="4"/>
  <c r="L7152" i="4"/>
  <c r="L7049" i="4"/>
  <c r="L3573" i="4"/>
  <c r="L7206" i="4"/>
  <c r="L6379" i="4"/>
  <c r="L6868" i="4"/>
  <c r="L7153" i="4"/>
  <c r="L6869" i="4"/>
  <c r="L2723" i="4"/>
  <c r="L7252" i="4"/>
  <c r="L1320" i="4"/>
  <c r="L714" i="4"/>
  <c r="L1321" i="4"/>
  <c r="L373" i="4"/>
  <c r="L1994" i="4"/>
  <c r="L6194" i="4"/>
  <c r="L1654" i="4"/>
  <c r="L1655" i="4"/>
  <c r="L4201" i="4"/>
  <c r="L3574" i="4"/>
  <c r="L587" i="4"/>
  <c r="L845" i="4"/>
  <c r="L4486" i="4"/>
  <c r="L3770" i="4"/>
  <c r="L479" i="4"/>
  <c r="L3413" i="4"/>
  <c r="L154" i="4"/>
  <c r="L108" i="4"/>
  <c r="L5125" i="4"/>
  <c r="L6095" i="4"/>
  <c r="L3575" i="4"/>
  <c r="L1163" i="4"/>
  <c r="L1008" i="4"/>
  <c r="L3576" i="4"/>
  <c r="L480" i="4"/>
  <c r="L1656" i="4"/>
  <c r="L4625" i="4"/>
  <c r="L374" i="4"/>
  <c r="L588" i="4"/>
  <c r="L2187" i="4"/>
  <c r="L48" i="4"/>
  <c r="L213" i="4"/>
  <c r="L214" i="4"/>
  <c r="L155" i="4"/>
  <c r="L1995" i="4"/>
  <c r="L6096" i="4"/>
  <c r="L1164" i="4"/>
  <c r="L5676" i="4"/>
  <c r="L375" i="4"/>
  <c r="L1009" i="4"/>
  <c r="L2371" i="4"/>
  <c r="L291" i="4"/>
  <c r="L1494" i="4"/>
  <c r="L846" i="4"/>
  <c r="L589" i="4"/>
  <c r="L4051" i="4"/>
  <c r="L2372" i="4"/>
  <c r="L4202" i="4"/>
  <c r="L4203" i="4"/>
  <c r="L215" i="4"/>
  <c r="L2188" i="4"/>
  <c r="L590" i="4"/>
  <c r="L292" i="4"/>
  <c r="L481" i="4"/>
  <c r="L1657" i="4"/>
  <c r="L376" i="4"/>
  <c r="L5677" i="4"/>
  <c r="L6992" i="4"/>
  <c r="L7353" i="4"/>
  <c r="L1996" i="4"/>
  <c r="L2189" i="4"/>
  <c r="L1010" i="4"/>
  <c r="L5348" i="4"/>
  <c r="L1165" i="4"/>
  <c r="L1997" i="4"/>
  <c r="L377" i="4"/>
  <c r="L847" i="4"/>
  <c r="L715" i="4"/>
  <c r="L156" i="4"/>
  <c r="L2912" i="4"/>
  <c r="L1658" i="4"/>
  <c r="L848" i="4"/>
  <c r="L1011" i="4"/>
  <c r="L5349" i="4"/>
  <c r="L1659" i="4"/>
  <c r="L293" i="4"/>
  <c r="L2373" i="4"/>
  <c r="L591" i="4"/>
  <c r="L2190" i="4"/>
  <c r="L3771" i="4"/>
  <c r="L3251" i="4"/>
  <c r="L1829" i="4"/>
  <c r="L5456" i="4"/>
  <c r="L5014" i="4"/>
  <c r="L1012" i="4"/>
  <c r="L1013" i="4"/>
  <c r="L5242" i="4"/>
  <c r="L1998" i="4"/>
  <c r="L378" i="4"/>
  <c r="L482" i="4"/>
  <c r="L5893" i="4"/>
  <c r="L3577" i="4"/>
  <c r="L1495" i="4"/>
  <c r="L3578" i="4"/>
  <c r="L3579" i="4"/>
  <c r="L2374" i="4"/>
  <c r="L849" i="4"/>
  <c r="L3772" i="4"/>
  <c r="L1322" i="4"/>
  <c r="L1323" i="4"/>
  <c r="L2550" i="4"/>
  <c r="L1014" i="4"/>
  <c r="L6195" i="4"/>
  <c r="L7050" i="4"/>
  <c r="L1324" i="4"/>
  <c r="L592" i="4"/>
  <c r="L1999" i="4"/>
  <c r="L3921" i="4"/>
  <c r="L850" i="4"/>
  <c r="L2000" i="4"/>
  <c r="L5126" i="4"/>
  <c r="L593" i="4"/>
  <c r="L2001" i="4"/>
  <c r="L4334" i="4"/>
  <c r="L216" i="4"/>
  <c r="L1660" i="4"/>
  <c r="L3078" i="4"/>
  <c r="L4052" i="4"/>
  <c r="L4335" i="4"/>
  <c r="L4204" i="4"/>
  <c r="L5457" i="4"/>
  <c r="L4895" i="4"/>
  <c r="L4487" i="4"/>
  <c r="L1496" i="4"/>
  <c r="L4336" i="4"/>
  <c r="L4896" i="4"/>
  <c r="L3252" i="4"/>
  <c r="L2724" i="4"/>
  <c r="L4488" i="4"/>
  <c r="L4337" i="4"/>
  <c r="L3079" i="4"/>
  <c r="L7253" i="4"/>
  <c r="L483" i="4"/>
  <c r="L3773" i="4"/>
  <c r="L4626" i="4"/>
  <c r="L4338" i="4"/>
  <c r="L4339" i="4"/>
  <c r="L1166" i="4"/>
  <c r="L2002" i="4"/>
  <c r="L3253" i="4"/>
  <c r="L1661" i="4"/>
  <c r="L4751" i="4"/>
  <c r="L7154" i="4"/>
  <c r="L3774" i="4"/>
  <c r="L4053" i="4"/>
  <c r="L5995" i="4"/>
  <c r="L6482" i="4"/>
  <c r="L6285" i="4"/>
  <c r="L2725" i="4"/>
  <c r="L2913" i="4"/>
  <c r="L6097" i="4"/>
  <c r="L4752" i="4"/>
  <c r="L5127" i="4"/>
  <c r="L6930" i="4"/>
  <c r="L484" i="4"/>
  <c r="L4205" i="4"/>
  <c r="L1497" i="4"/>
  <c r="L851" i="4"/>
  <c r="L2191" i="4"/>
  <c r="L4897" i="4"/>
  <c r="L6098" i="4"/>
  <c r="L7582" i="4"/>
  <c r="L1167" i="4"/>
  <c r="L2551" i="4"/>
  <c r="L4627" i="4"/>
  <c r="L5678" i="4"/>
  <c r="L1662" i="4"/>
  <c r="L4340" i="4"/>
  <c r="L2192" i="4"/>
  <c r="L3414" i="4"/>
  <c r="L4753" i="4"/>
  <c r="L5894" i="4"/>
  <c r="P7051" i="4"/>
  <c r="P7549" i="4"/>
  <c r="P7207" i="4"/>
  <c r="P7653" i="4"/>
  <c r="P6870" i="4"/>
  <c r="P7052" i="4"/>
  <c r="P5458" i="4"/>
  <c r="P3080" i="4"/>
  <c r="P7208" i="4"/>
  <c r="P2726" i="4"/>
  <c r="P6993" i="4"/>
  <c r="P6871" i="4"/>
  <c r="P7731" i="4"/>
  <c r="P7053" i="4"/>
  <c r="P6744" i="4"/>
  <c r="P5015" i="4"/>
  <c r="P7455" i="4"/>
  <c r="P4054" i="4"/>
  <c r="P6931" i="4"/>
  <c r="P6932" i="4"/>
  <c r="P6745" i="4"/>
  <c r="P6807" i="4"/>
  <c r="P6994" i="4"/>
  <c r="P6099" i="4"/>
  <c r="P7311" i="4"/>
  <c r="P7312" i="4"/>
  <c r="P7694" i="4"/>
  <c r="P6995" i="4"/>
  <c r="P7103" i="4"/>
  <c r="P5016" i="4"/>
  <c r="P594" i="4"/>
  <c r="P5128" i="4"/>
  <c r="P6483" i="4"/>
  <c r="P5243" i="4"/>
  <c r="P1830" i="4"/>
  <c r="P7313" i="4"/>
  <c r="P2552" i="4"/>
  <c r="P6933" i="4"/>
  <c r="P5017" i="4"/>
  <c r="P5459" i="4"/>
  <c r="P6484" i="4"/>
  <c r="P62" i="4"/>
  <c r="P7354" i="4"/>
  <c r="P6996" i="4"/>
  <c r="P2193" i="4"/>
  <c r="P716" i="4"/>
  <c r="P6872" i="4"/>
  <c r="P6746" i="4"/>
  <c r="P6747" i="4"/>
  <c r="P1325" i="4"/>
  <c r="P6561" i="4"/>
  <c r="P7155" i="4"/>
  <c r="P6873" i="4"/>
  <c r="P1498" i="4"/>
  <c r="P2553" i="4"/>
  <c r="P1168" i="4"/>
  <c r="P6748" i="4"/>
  <c r="P63" i="4"/>
  <c r="P7054" i="4"/>
  <c r="P7612" i="4"/>
  <c r="P6380" i="4"/>
  <c r="P7613" i="4"/>
  <c r="P3922" i="4"/>
  <c r="P6381" i="4"/>
  <c r="P6286" i="4"/>
  <c r="P5129" i="4"/>
  <c r="P6749" i="4"/>
  <c r="P6997" i="4"/>
  <c r="P81" i="4"/>
  <c r="P9" i="4"/>
  <c r="P4898" i="4"/>
  <c r="P7104" i="4"/>
  <c r="P7314" i="4"/>
  <c r="P6100" i="4"/>
  <c r="P6382" i="4"/>
  <c r="P7156" i="4"/>
  <c r="P16" i="4"/>
  <c r="P6485" i="4"/>
  <c r="P3" i="4"/>
  <c r="P6383" i="4"/>
  <c r="P26" i="4"/>
  <c r="P4628" i="4"/>
  <c r="P6287" i="4"/>
  <c r="P10" i="4"/>
  <c r="P6934" i="4"/>
  <c r="P11" i="4"/>
  <c r="P12" i="4"/>
  <c r="P13" i="4"/>
  <c r="P1499" i="4"/>
  <c r="P1326" i="4"/>
  <c r="P17" i="4"/>
  <c r="P4" i="4"/>
  <c r="P6288" i="4"/>
  <c r="P6" i="4"/>
  <c r="P6750" i="4"/>
  <c r="P1327" i="4"/>
  <c r="P6101" i="4"/>
  <c r="P5018" i="4"/>
  <c r="P6642" i="4"/>
  <c r="P6998" i="4"/>
  <c r="P4754" i="4"/>
  <c r="P7732" i="4"/>
  <c r="P7407" i="4"/>
  <c r="P5679" i="4"/>
  <c r="P7157" i="4"/>
  <c r="P7209" i="4"/>
  <c r="P2554" i="4"/>
  <c r="P7254" i="4"/>
  <c r="P7355" i="4"/>
  <c r="P6643" i="4"/>
  <c r="P1015" i="4"/>
  <c r="P7634" i="4"/>
  <c r="P4489" i="4"/>
  <c r="P5244" i="4"/>
  <c r="P5996" i="4"/>
  <c r="P6751" i="4"/>
  <c r="P6384" i="4"/>
  <c r="P6196" i="4"/>
  <c r="P6644" i="4"/>
  <c r="P6645" i="4"/>
  <c r="P6646" i="4"/>
  <c r="P27" i="4"/>
  <c r="P6562" i="4"/>
  <c r="P1500" i="4"/>
  <c r="P7210" i="4"/>
  <c r="P2555" i="4"/>
  <c r="P6874" i="4"/>
  <c r="P157" i="4"/>
  <c r="P5350" i="4"/>
  <c r="P5019" i="4"/>
  <c r="P5997" i="4"/>
  <c r="P7105" i="4"/>
  <c r="P7055" i="4"/>
  <c r="P5998" i="4"/>
  <c r="P6197" i="4"/>
  <c r="P6385" i="4"/>
  <c r="P6875" i="4"/>
  <c r="P6386" i="4"/>
  <c r="P6198" i="4"/>
  <c r="P6486" i="4"/>
  <c r="P39" i="4"/>
  <c r="P6289" i="4"/>
  <c r="P6808" i="4"/>
  <c r="P7695" i="4"/>
  <c r="P6647" i="4"/>
  <c r="P6563" i="4"/>
  <c r="P7496" i="4"/>
  <c r="P2556" i="4"/>
  <c r="P7315" i="4"/>
  <c r="P6564" i="4"/>
  <c r="P6935" i="4"/>
  <c r="P7211" i="4"/>
  <c r="P7614" i="4"/>
  <c r="P7696" i="4"/>
  <c r="P852" i="4"/>
  <c r="P1501" i="4"/>
  <c r="P5895" i="4"/>
  <c r="P7212" i="4"/>
  <c r="P5351" i="4"/>
  <c r="P1328" i="4"/>
  <c r="P5572" i="4"/>
  <c r="P6752" i="4"/>
  <c r="P2003" i="4"/>
  <c r="P6999" i="4"/>
  <c r="P6487" i="4"/>
  <c r="P2375" i="4"/>
  <c r="P2376" i="4"/>
  <c r="P7000" i="4"/>
  <c r="P7456" i="4"/>
  <c r="P18" i="4"/>
  <c r="P6290" i="4"/>
  <c r="P6102" i="4"/>
  <c r="P6291" i="4"/>
  <c r="P4755" i="4"/>
  <c r="P4206" i="4"/>
  <c r="P6387" i="4"/>
  <c r="P7255" i="4"/>
  <c r="P6388" i="4"/>
  <c r="P5020" i="4"/>
  <c r="P5896" i="4"/>
  <c r="P6103" i="4"/>
  <c r="P7635" i="4"/>
  <c r="P7636" i="4"/>
  <c r="P5573" i="4"/>
  <c r="P7654" i="4"/>
  <c r="P7655" i="4"/>
  <c r="P7637" i="4"/>
  <c r="P5999" i="4"/>
  <c r="P6199" i="4"/>
  <c r="P7213" i="4"/>
  <c r="P5245" i="4"/>
  <c r="P4899" i="4"/>
  <c r="P6104" i="4"/>
  <c r="P5352" i="4"/>
  <c r="P6292" i="4"/>
  <c r="P6200" i="4"/>
  <c r="P6876" i="4"/>
  <c r="P717" i="4"/>
  <c r="P7665" i="4"/>
  <c r="P158" i="4"/>
  <c r="P7656" i="4"/>
  <c r="P4756" i="4"/>
  <c r="P4629" i="4"/>
  <c r="P3775" i="4"/>
  <c r="P7056" i="4"/>
  <c r="P5897" i="4"/>
  <c r="P4757" i="4"/>
  <c r="P5574" i="4"/>
  <c r="P7158" i="4"/>
  <c r="P4630" i="4"/>
  <c r="P1329" i="4"/>
  <c r="P6877" i="4"/>
  <c r="P217" i="4"/>
  <c r="P4490" i="4"/>
  <c r="P595" i="4"/>
  <c r="P3776" i="4"/>
  <c r="P4631" i="4"/>
  <c r="P3777" i="4"/>
  <c r="P4207" i="4"/>
  <c r="P3580" i="4"/>
  <c r="P6565" i="4"/>
  <c r="P3923" i="4"/>
  <c r="P3924" i="4"/>
  <c r="P2914" i="4"/>
  <c r="P4055" i="4"/>
  <c r="P3925" i="4"/>
  <c r="P4208" i="4"/>
  <c r="P3926" i="4"/>
  <c r="P6389" i="4"/>
  <c r="P3581" i="4"/>
  <c r="P4632" i="4"/>
  <c r="P3254" i="4"/>
  <c r="P6000" i="4"/>
  <c r="P7550" i="4"/>
  <c r="P7001" i="4"/>
  <c r="P5898" i="4"/>
  <c r="P28" i="4"/>
  <c r="P218" i="4"/>
  <c r="P19" i="4"/>
  <c r="P6390" i="4"/>
  <c r="P3081" i="4"/>
  <c r="P379" i="4"/>
  <c r="P5899" i="4"/>
  <c r="P5680" i="4"/>
  <c r="P485" i="4"/>
  <c r="P4341" i="4"/>
  <c r="P5460" i="4"/>
  <c r="P5353" i="4"/>
  <c r="P5246" i="4"/>
  <c r="P5021" i="4"/>
  <c r="P4758" i="4"/>
  <c r="P4900" i="4"/>
  <c r="P6201" i="4"/>
  <c r="P159" i="4"/>
  <c r="P219" i="4"/>
  <c r="P82" i="4"/>
  <c r="P5681" i="4"/>
  <c r="P5247" i="4"/>
  <c r="P6202" i="4"/>
  <c r="P5130" i="4"/>
  <c r="P64" i="4"/>
  <c r="P5248" i="4"/>
  <c r="P160" i="4"/>
  <c r="P294" i="4"/>
  <c r="P65" i="4"/>
  <c r="P5354" i="4"/>
  <c r="P5131" i="4"/>
  <c r="P5355" i="4"/>
  <c r="P6001" i="4"/>
  <c r="P6105" i="4"/>
  <c r="P6002" i="4"/>
  <c r="P5249" i="4"/>
  <c r="P5132" i="4"/>
  <c r="P5900" i="4"/>
  <c r="P4901" i="4"/>
  <c r="P6003" i="4"/>
  <c r="P5575" i="4"/>
  <c r="P7697" i="4"/>
  <c r="P7698" i="4"/>
  <c r="P7666" i="4"/>
  <c r="P7667" i="4"/>
  <c r="P7678" i="4"/>
  <c r="P6809" i="4"/>
  <c r="P6810" i="4"/>
  <c r="P4902" i="4"/>
  <c r="P7002" i="4"/>
  <c r="P6566" i="4"/>
  <c r="P2004" i="4"/>
  <c r="P66" i="4"/>
  <c r="P6648" i="4"/>
  <c r="P853" i="4"/>
  <c r="P5901" i="4"/>
  <c r="P6567" i="4"/>
  <c r="P6753" i="4"/>
  <c r="P4633" i="4"/>
  <c r="P6936" i="4"/>
  <c r="P6878" i="4"/>
  <c r="P6568" i="4"/>
  <c r="P6293" i="4"/>
  <c r="P854" i="4"/>
  <c r="P6294" i="4"/>
  <c r="P6649" i="4"/>
  <c r="P6811" i="4"/>
  <c r="P5902" i="4"/>
  <c r="P2005" i="4"/>
  <c r="P6937" i="4"/>
  <c r="P1169" i="4"/>
  <c r="P2557" i="4"/>
  <c r="P49" i="4"/>
  <c r="P6879" i="4"/>
  <c r="P6880" i="4"/>
  <c r="P29" i="4"/>
  <c r="P7497" i="4"/>
  <c r="P6812" i="4"/>
  <c r="P6650" i="4"/>
  <c r="P6488" i="4"/>
  <c r="P6391" i="4"/>
  <c r="P1663" i="4"/>
  <c r="P6813" i="4"/>
  <c r="P486" i="4"/>
  <c r="P7657" i="4"/>
  <c r="P5461" i="4"/>
  <c r="P5682" i="4"/>
  <c r="P7679" i="4"/>
  <c r="P6651" i="4"/>
  <c r="P3082" i="4"/>
  <c r="P5" i="4"/>
  <c r="P7668" i="4"/>
  <c r="P5780" i="4"/>
  <c r="P5356" i="4"/>
  <c r="P3582" i="4"/>
  <c r="P7214" i="4"/>
  <c r="P7057" i="4"/>
  <c r="P7712" i="4"/>
  <c r="P3255" i="4"/>
  <c r="P7680" i="4"/>
  <c r="P3083" i="4"/>
  <c r="P6489" i="4"/>
  <c r="P1170" i="4"/>
  <c r="P1664" i="4"/>
  <c r="P5250" i="4"/>
  <c r="P5357" i="4"/>
  <c r="P855" i="4"/>
  <c r="P7733" i="4"/>
  <c r="P5781" i="4"/>
  <c r="P7106" i="4"/>
  <c r="P5462" i="4"/>
  <c r="P4903" i="4"/>
  <c r="P3256" i="4"/>
  <c r="P6106" i="4"/>
  <c r="P2377" i="4"/>
  <c r="P83" i="4"/>
  <c r="P5251" i="4"/>
  <c r="P1831" i="4"/>
  <c r="P7256" i="4"/>
  <c r="P596" i="4"/>
  <c r="P1665" i="4"/>
  <c r="P6938" i="4"/>
  <c r="P2378" i="4"/>
  <c r="P6203" i="4"/>
  <c r="P718" i="4"/>
  <c r="P1171" i="4"/>
  <c r="P295" i="4"/>
  <c r="P1172" i="4"/>
  <c r="P2915" i="4"/>
  <c r="P6204" i="4"/>
  <c r="P1330" i="4"/>
  <c r="P1832" i="4"/>
  <c r="P6814" i="4"/>
  <c r="P161" i="4"/>
  <c r="P3778" i="4"/>
  <c r="P6205" i="4"/>
  <c r="P5782" i="4"/>
  <c r="P7699" i="4"/>
  <c r="P40" i="4"/>
  <c r="P5463" i="4"/>
  <c r="P6206" i="4"/>
  <c r="P7615" i="4"/>
  <c r="P6815" i="4"/>
  <c r="P84" i="4"/>
  <c r="P3084" i="4"/>
  <c r="P4056" i="4"/>
  <c r="P5464" i="4"/>
  <c r="P3583" i="4"/>
  <c r="P4342" i="4"/>
  <c r="P7658" i="4"/>
  <c r="P6004" i="4"/>
  <c r="P6652" i="4"/>
  <c r="P4057" i="4"/>
  <c r="P4343" i="4"/>
  <c r="P3779" i="4"/>
  <c r="P1331" i="4"/>
  <c r="P4058" i="4"/>
  <c r="P5576" i="4"/>
  <c r="P41" i="4"/>
  <c r="P3415" i="4"/>
  <c r="P2006" i="4"/>
  <c r="P5783" i="4"/>
  <c r="P2727" i="4"/>
  <c r="P6939" i="4"/>
  <c r="P5022" i="4"/>
  <c r="P3085" i="4"/>
  <c r="P2916" i="4"/>
  <c r="P4209" i="4"/>
  <c r="P2194" i="4"/>
  <c r="P3086" i="4"/>
  <c r="P1833" i="4"/>
  <c r="P1502" i="4"/>
  <c r="P2007" i="4"/>
  <c r="P109" i="4"/>
  <c r="P4059" i="4"/>
  <c r="P7408" i="4"/>
  <c r="P3780" i="4"/>
  <c r="P30" i="4"/>
  <c r="P1834" i="4"/>
  <c r="P7583" i="4"/>
  <c r="P3087" i="4"/>
  <c r="P4344" i="4"/>
  <c r="P6392" i="4"/>
  <c r="P6490" i="4"/>
  <c r="P856" i="4"/>
  <c r="P4904" i="4"/>
  <c r="P5683" i="4"/>
  <c r="P5784" i="4"/>
  <c r="P857" i="4"/>
  <c r="P4759" i="4"/>
  <c r="P1835" i="4"/>
  <c r="P1836" i="4"/>
  <c r="P5903" i="4"/>
  <c r="P6816" i="4"/>
  <c r="P5577" i="4"/>
  <c r="P2195" i="4"/>
  <c r="P5023" i="4"/>
  <c r="P3416" i="4"/>
  <c r="P31" i="4"/>
  <c r="P20" i="4"/>
  <c r="P3257" i="4"/>
  <c r="P2728" i="4"/>
  <c r="P380" i="4"/>
  <c r="P7" i="4"/>
  <c r="P220" i="4"/>
  <c r="P32" i="4"/>
  <c r="P110" i="4"/>
  <c r="P21" i="4"/>
  <c r="P1173" i="4"/>
  <c r="P5024" i="4"/>
  <c r="P2" i="4"/>
  <c r="P14" i="4"/>
  <c r="P6005" i="4"/>
  <c r="P15" i="4"/>
  <c r="P5358" i="4"/>
  <c r="P6653" i="4"/>
  <c r="P5252" i="4"/>
  <c r="P5684" i="4"/>
  <c r="P5465" i="4"/>
  <c r="P5253" i="4"/>
  <c r="P5466" i="4"/>
  <c r="P5467" i="4"/>
  <c r="P5468" i="4"/>
  <c r="P5469" i="4"/>
  <c r="P5359" i="4"/>
  <c r="P6654" i="4"/>
  <c r="P5785" i="4"/>
  <c r="P5470" i="4"/>
  <c r="P7058" i="4"/>
  <c r="P5471" i="4"/>
  <c r="P6006" i="4"/>
  <c r="P7681" i="4"/>
  <c r="P7498" i="4"/>
  <c r="P4060" i="4"/>
  <c r="P67" i="4"/>
  <c r="P6107" i="4"/>
  <c r="P6295" i="4"/>
  <c r="P2196" i="4"/>
  <c r="P6754" i="4"/>
  <c r="P2197" i="4"/>
  <c r="P2558" i="4"/>
  <c r="P5904" i="4"/>
  <c r="P3258" i="4"/>
  <c r="P381" i="4"/>
  <c r="P597" i="4"/>
  <c r="P5254" i="4"/>
  <c r="P6393" i="4"/>
  <c r="P6491" i="4"/>
  <c r="P22" i="4"/>
  <c r="P2729" i="4"/>
  <c r="P296" i="4"/>
  <c r="P111" i="4"/>
  <c r="P6394" i="4"/>
  <c r="P112" i="4"/>
  <c r="P6108" i="4"/>
  <c r="P2379" i="4"/>
  <c r="P42" i="4"/>
  <c r="P2559" i="4"/>
  <c r="P2917" i="4"/>
  <c r="P1837" i="4"/>
  <c r="P6395" i="4"/>
  <c r="P3417" i="4"/>
  <c r="P6655" i="4"/>
  <c r="P7215" i="4"/>
  <c r="P4210" i="4"/>
  <c r="P4634" i="4"/>
  <c r="P7499" i="4"/>
  <c r="P6755" i="4"/>
  <c r="P2730" i="4"/>
  <c r="P4905" i="4"/>
  <c r="P6569" i="4"/>
  <c r="P6656" i="4"/>
  <c r="P5472" i="4"/>
  <c r="P1666" i="4"/>
  <c r="P2380" i="4"/>
  <c r="P719" i="4"/>
  <c r="P5905" i="4"/>
  <c r="P7409" i="4"/>
  <c r="P6817" i="4"/>
  <c r="P7500" i="4"/>
  <c r="P68" i="4"/>
  <c r="P4760" i="4"/>
  <c r="P5360" i="4"/>
  <c r="P6207" i="4"/>
  <c r="P6296" i="4"/>
  <c r="P3088" i="4"/>
  <c r="P858" i="4"/>
  <c r="P113" i="4"/>
  <c r="P2008" i="4"/>
  <c r="P6492" i="4"/>
  <c r="P5025" i="4"/>
  <c r="P5361" i="4"/>
  <c r="P487" i="4"/>
  <c r="P6396" i="4"/>
  <c r="P6493" i="4"/>
  <c r="P3418" i="4"/>
  <c r="P3781" i="4"/>
  <c r="P7713" i="4"/>
  <c r="P7714" i="4"/>
  <c r="P1667" i="4"/>
  <c r="P2198" i="4"/>
  <c r="P3419" i="4"/>
  <c r="P85" i="4"/>
  <c r="P1838" i="4"/>
  <c r="P86" i="4"/>
  <c r="P297" i="4"/>
  <c r="P69" i="4"/>
  <c r="P7356" i="4"/>
  <c r="P5685" i="4"/>
  <c r="P7159" i="4"/>
  <c r="P4906" i="4"/>
  <c r="P5906" i="4"/>
  <c r="P5686" i="4"/>
  <c r="P114" i="4"/>
  <c r="P6208" i="4"/>
  <c r="P7059" i="4"/>
  <c r="P5578" i="4"/>
  <c r="P6209" i="4"/>
  <c r="P4491" i="4"/>
  <c r="P382" i="4"/>
  <c r="P5907" i="4"/>
  <c r="P7584" i="4"/>
  <c r="P5255" i="4"/>
  <c r="P5362" i="4"/>
  <c r="P4345" i="4"/>
  <c r="P5026" i="4"/>
  <c r="P5579" i="4"/>
  <c r="P6657" i="4"/>
  <c r="P5473" i="4"/>
  <c r="P4635" i="4"/>
  <c r="P7003" i="4"/>
  <c r="P3089" i="4"/>
  <c r="P6658" i="4"/>
  <c r="P4636" i="4"/>
  <c r="P1503" i="4"/>
  <c r="P6659" i="4"/>
  <c r="P6494" i="4"/>
  <c r="P2199" i="4"/>
  <c r="P5908" i="4"/>
  <c r="P2731" i="4"/>
  <c r="P7715" i="4"/>
  <c r="P7682" i="4"/>
  <c r="P4492" i="4"/>
  <c r="P7669" i="4"/>
  <c r="P7734" i="4"/>
  <c r="P7716" i="4"/>
  <c r="P4346" i="4"/>
  <c r="P221" i="4"/>
  <c r="P5687" i="4"/>
  <c r="P5256" i="4"/>
  <c r="P3420" i="4"/>
  <c r="P2200" i="4"/>
  <c r="P7616" i="4"/>
  <c r="P5474" i="4"/>
  <c r="P1668" i="4"/>
  <c r="P5475" i="4"/>
  <c r="P1839" i="4"/>
  <c r="P5363" i="4"/>
  <c r="P6109" i="4"/>
  <c r="P7457" i="4"/>
  <c r="P4907" i="4"/>
  <c r="P162" i="4"/>
  <c r="P3584" i="4"/>
  <c r="P5786" i="4"/>
  <c r="P5580" i="4"/>
  <c r="P1669" i="4"/>
  <c r="P6110" i="4"/>
  <c r="P720" i="4"/>
  <c r="P1504" i="4"/>
  <c r="P6756" i="4"/>
  <c r="P5787" i="4"/>
  <c r="P1670" i="4"/>
  <c r="P5257" i="4"/>
  <c r="P5027" i="4"/>
  <c r="P1332" i="4"/>
  <c r="P3782" i="4"/>
  <c r="P7551" i="4"/>
  <c r="P2560" i="4"/>
  <c r="P115" i="4"/>
  <c r="P1016" i="4"/>
  <c r="P3421" i="4"/>
  <c r="P3090" i="4"/>
  <c r="P1505" i="4"/>
  <c r="P2009" i="4"/>
  <c r="P2918" i="4"/>
  <c r="P2561" i="4"/>
  <c r="P3585" i="4"/>
  <c r="P87" i="4"/>
  <c r="P1840" i="4"/>
  <c r="P721" i="4"/>
  <c r="P1671" i="4"/>
  <c r="P2201" i="4"/>
  <c r="P488" i="4"/>
  <c r="P3091" i="4"/>
  <c r="P7004" i="4"/>
  <c r="P5476" i="4"/>
  <c r="P4637" i="4"/>
  <c r="P5028" i="4"/>
  <c r="P722" i="4"/>
  <c r="P4061" i="4"/>
  <c r="P4908" i="4"/>
  <c r="P4909" i="4"/>
  <c r="P4347" i="4"/>
  <c r="P4761" i="4"/>
  <c r="P5258" i="4"/>
  <c r="P5029" i="4"/>
  <c r="P4762" i="4"/>
  <c r="P5133" i="4"/>
  <c r="P4638" i="4"/>
  <c r="P5477" i="4"/>
  <c r="P4763" i="4"/>
  <c r="P3092" i="4"/>
  <c r="P3259" i="4"/>
  <c r="P2562" i="4"/>
  <c r="P3260" i="4"/>
  <c r="P3422" i="4"/>
  <c r="P3093" i="4"/>
  <c r="P2563" i="4"/>
  <c r="P3261" i="4"/>
  <c r="P3094" i="4"/>
  <c r="P3095" i="4"/>
  <c r="P2564" i="4"/>
  <c r="P2732" i="4"/>
  <c r="P2565" i="4"/>
  <c r="P3096" i="4"/>
  <c r="P1174" i="4"/>
  <c r="P2381" i="4"/>
  <c r="P2733" i="4"/>
  <c r="P6757" i="4"/>
  <c r="P163" i="4"/>
  <c r="P164" i="4"/>
  <c r="P2919" i="4"/>
  <c r="P2920" i="4"/>
  <c r="P1175" i="4"/>
  <c r="P3783" i="4"/>
  <c r="P2566" i="4"/>
  <c r="P2921" i="4"/>
  <c r="P4062" i="4"/>
  <c r="P1672" i="4"/>
  <c r="P5478" i="4"/>
  <c r="P116" i="4"/>
  <c r="P50" i="4"/>
  <c r="P6297" i="4"/>
  <c r="P7410" i="4"/>
  <c r="P383" i="4"/>
  <c r="P165" i="4"/>
  <c r="P598" i="4"/>
  <c r="P117" i="4"/>
  <c r="P43" i="4"/>
  <c r="P5909" i="4"/>
  <c r="P1841" i="4"/>
  <c r="P489" i="4"/>
  <c r="P2010" i="4"/>
  <c r="P3586" i="4"/>
  <c r="P2734" i="4"/>
  <c r="P1333" i="4"/>
  <c r="P44" i="4"/>
  <c r="P7501" i="4"/>
  <c r="P2202" i="4"/>
  <c r="P3423" i="4"/>
  <c r="P7617" i="4"/>
  <c r="P2922" i="4"/>
  <c r="P2923" i="4"/>
  <c r="P384" i="4"/>
  <c r="P3262" i="4"/>
  <c r="P2924" i="4"/>
  <c r="P3587" i="4"/>
  <c r="P2735" i="4"/>
  <c r="P3588" i="4"/>
  <c r="P2203" i="4"/>
  <c r="P222" i="4"/>
  <c r="P2567" i="4"/>
  <c r="P2011" i="4"/>
  <c r="P1673" i="4"/>
  <c r="P3263" i="4"/>
  <c r="P3424" i="4"/>
  <c r="P5134" i="4"/>
  <c r="P7316" i="4"/>
  <c r="P4764" i="4"/>
  <c r="P599" i="4"/>
  <c r="P4765" i="4"/>
  <c r="P7717" i="4"/>
  <c r="P4493" i="4"/>
  <c r="P723" i="4"/>
  <c r="P6298" i="4"/>
  <c r="P5364" i="4"/>
  <c r="P4766" i="4"/>
  <c r="P5135" i="4"/>
  <c r="P6570" i="4"/>
  <c r="P7718" i="4"/>
  <c r="P5910" i="4"/>
  <c r="P5581" i="4"/>
  <c r="P4767" i="4"/>
  <c r="P6758" i="4"/>
  <c r="P6210" i="4"/>
  <c r="P5788" i="4"/>
  <c r="P6211" i="4"/>
  <c r="P6299" i="4"/>
  <c r="P4494" i="4"/>
  <c r="P6660" i="4"/>
  <c r="P5479" i="4"/>
  <c r="P6661" i="4"/>
  <c r="P6111" i="4"/>
  <c r="P7411" i="4"/>
  <c r="P4211" i="4"/>
  <c r="P6300" i="4"/>
  <c r="P33" i="4"/>
  <c r="P70" i="4"/>
  <c r="P45" i="4"/>
  <c r="P51" i="4"/>
  <c r="P7060" i="4"/>
  <c r="P7357" i="4"/>
  <c r="P5030" i="4"/>
  <c r="P23" i="4"/>
  <c r="P6112" i="4"/>
  <c r="P7502" i="4"/>
  <c r="P859" i="4"/>
  <c r="P2012" i="4"/>
  <c r="P6571" i="4"/>
  <c r="P5259" i="4"/>
  <c r="P5789" i="4"/>
  <c r="P5582" i="4"/>
  <c r="P4768" i="4"/>
  <c r="P860" i="4"/>
  <c r="P4769" i="4"/>
  <c r="P6881" i="4"/>
  <c r="P7700" i="4"/>
  <c r="P6882" i="4"/>
  <c r="P298" i="4"/>
  <c r="P7317" i="4"/>
  <c r="P4770" i="4"/>
  <c r="P7257" i="4"/>
  <c r="P724" i="4"/>
  <c r="P6940" i="4"/>
  <c r="P7659" i="4"/>
  <c r="P6662" i="4"/>
  <c r="P6572" i="4"/>
  <c r="P2382" i="4"/>
  <c r="P5583" i="4"/>
  <c r="P7458" i="4"/>
  <c r="P5480" i="4"/>
  <c r="P2568" i="4"/>
  <c r="P2736" i="4"/>
  <c r="P2569" i="4"/>
  <c r="P1334" i="4"/>
  <c r="P299" i="4"/>
  <c r="P1506" i="4"/>
  <c r="P600" i="4"/>
  <c r="P223" i="4"/>
  <c r="P2013" i="4"/>
  <c r="P4212" i="4"/>
  <c r="P1507" i="4"/>
  <c r="P3264" i="4"/>
  <c r="P5911" i="4"/>
  <c r="P3927" i="4"/>
  <c r="P5481" i="4"/>
  <c r="P4348" i="4"/>
  <c r="P5912" i="4"/>
  <c r="P1335" i="4"/>
  <c r="P4771" i="4"/>
  <c r="P6883" i="4"/>
  <c r="P7670" i="4"/>
  <c r="P6212" i="4"/>
  <c r="P1336" i="4"/>
  <c r="P7719" i="4"/>
  <c r="P4349" i="4"/>
  <c r="P7552" i="4"/>
  <c r="P1176" i="4"/>
  <c r="P166" i="4"/>
  <c r="P4213" i="4"/>
  <c r="P3928" i="4"/>
  <c r="P2204" i="4"/>
  <c r="P6301" i="4"/>
  <c r="P2205" i="4"/>
  <c r="P6007" i="4"/>
  <c r="P1674" i="4"/>
  <c r="P4772" i="4"/>
  <c r="P2925" i="4"/>
  <c r="P71" i="4"/>
  <c r="P3097" i="4"/>
  <c r="P3265" i="4"/>
  <c r="P52" i="4"/>
  <c r="P5913" i="4"/>
  <c r="P7005" i="4"/>
  <c r="P6495" i="4"/>
  <c r="P2383" i="4"/>
  <c r="P3784" i="4"/>
  <c r="P5584" i="4"/>
  <c r="P7618" i="4"/>
  <c r="P5585" i="4"/>
  <c r="P5586" i="4"/>
  <c r="P7585" i="4"/>
  <c r="P601" i="4"/>
  <c r="P7061" i="4"/>
  <c r="P861" i="4"/>
  <c r="P602" i="4"/>
  <c r="P6941" i="4"/>
  <c r="P3425" i="4"/>
  <c r="P3589" i="4"/>
  <c r="P3098" i="4"/>
  <c r="P7216" i="4"/>
  <c r="P1675" i="4"/>
  <c r="P6818" i="4"/>
  <c r="P2014" i="4"/>
  <c r="P7160" i="4"/>
  <c r="P6213" i="4"/>
  <c r="P6214" i="4"/>
  <c r="P2015" i="4"/>
  <c r="P4910" i="4"/>
  <c r="P3785" i="4"/>
  <c r="P7258" i="4"/>
  <c r="P5031" i="4"/>
  <c r="P5365" i="4"/>
  <c r="P4063" i="4"/>
  <c r="P7006" i="4"/>
  <c r="P7586" i="4"/>
  <c r="P5688" i="4"/>
  <c r="P300" i="4"/>
  <c r="P34" i="4"/>
  <c r="P4911" i="4"/>
  <c r="P2206" i="4"/>
  <c r="P7412" i="4"/>
  <c r="P7161" i="4"/>
  <c r="P6397" i="4"/>
  <c r="P7162" i="4"/>
  <c r="P7259" i="4"/>
  <c r="P6884" i="4"/>
  <c r="P1508" i="4"/>
  <c r="P7358" i="4"/>
  <c r="P7260" i="4"/>
  <c r="P7107" i="4"/>
  <c r="P4495" i="4"/>
  <c r="P3590" i="4"/>
  <c r="P3426" i="4"/>
  <c r="P2737" i="4"/>
  <c r="P3929" i="4"/>
  <c r="P4639" i="4"/>
  <c r="P3427" i="4"/>
  <c r="P6819" i="4"/>
  <c r="P6215" i="4"/>
  <c r="P1337" i="4"/>
  <c r="P725" i="4"/>
  <c r="P3099" i="4"/>
  <c r="P2738" i="4"/>
  <c r="P3100" i="4"/>
  <c r="P6302" i="4"/>
  <c r="P1676" i="4"/>
  <c r="P7459" i="4"/>
  <c r="P7503" i="4"/>
  <c r="P7318" i="4"/>
  <c r="P4064" i="4"/>
  <c r="P6113" i="4"/>
  <c r="P7163" i="4"/>
  <c r="P4773" i="4"/>
  <c r="P2016" i="4"/>
  <c r="P7359" i="4"/>
  <c r="P1017" i="4"/>
  <c r="P3591" i="4"/>
  <c r="P5689" i="4"/>
  <c r="P7671" i="4"/>
  <c r="P7638" i="4"/>
  <c r="P7587" i="4"/>
  <c r="P7504" i="4"/>
  <c r="P3930" i="4"/>
  <c r="P5587" i="4"/>
  <c r="P7261" i="4"/>
  <c r="P7505" i="4"/>
  <c r="P7360" i="4"/>
  <c r="P7639" i="4"/>
  <c r="P7640" i="4"/>
  <c r="P6008" i="4"/>
  <c r="P7007" i="4"/>
  <c r="P6820" i="4"/>
  <c r="P2739" i="4"/>
  <c r="P2384" i="4"/>
  <c r="P1677" i="4"/>
  <c r="P1018" i="4"/>
  <c r="P2570" i="4"/>
  <c r="P1177" i="4"/>
  <c r="P167" i="4"/>
  <c r="P1019" i="4"/>
  <c r="P301" i="4"/>
  <c r="P385" i="4"/>
  <c r="P5790" i="4"/>
  <c r="P302" i="4"/>
  <c r="P1842" i="4"/>
  <c r="P2207" i="4"/>
  <c r="P5690" i="4"/>
  <c r="P3592" i="4"/>
  <c r="P490" i="4"/>
  <c r="P7164" i="4"/>
  <c r="P7553" i="4"/>
  <c r="P6114" i="4"/>
  <c r="P35" i="4"/>
  <c r="P4214" i="4"/>
  <c r="P4065" i="4"/>
  <c r="P4066" i="4"/>
  <c r="P1178" i="4"/>
  <c r="P4496" i="4"/>
  <c r="P3786" i="4"/>
  <c r="P386" i="4"/>
  <c r="P2926" i="4"/>
  <c r="P3428" i="4"/>
  <c r="P2927" i="4"/>
  <c r="P2208" i="4"/>
  <c r="P4774" i="4"/>
  <c r="P2209" i="4"/>
  <c r="P4350" i="4"/>
  <c r="P3593" i="4"/>
  <c r="P4497" i="4"/>
  <c r="P2385" i="4"/>
  <c r="P3101" i="4"/>
  <c r="P4351" i="4"/>
  <c r="P6303" i="4"/>
  <c r="P1509" i="4"/>
  <c r="P1020" i="4"/>
  <c r="P2740" i="4"/>
  <c r="P7720" i="4"/>
  <c r="P2017" i="4"/>
  <c r="P53" i="4"/>
  <c r="P1843" i="4"/>
  <c r="P2210" i="4"/>
  <c r="P7361" i="4"/>
  <c r="P7460" i="4"/>
  <c r="P4215" i="4"/>
  <c r="P7108" i="4"/>
  <c r="P5136" i="4"/>
  <c r="P6216" i="4"/>
  <c r="P3931" i="4"/>
  <c r="P6115" i="4"/>
  <c r="P4067" i="4"/>
  <c r="P6759" i="4"/>
  <c r="P6009" i="4"/>
  <c r="P224" i="4"/>
  <c r="P6010" i="4"/>
  <c r="P7506" i="4"/>
  <c r="P7619" i="4"/>
  <c r="P5366" i="4"/>
  <c r="P1021" i="4"/>
  <c r="P118" i="4"/>
  <c r="P7413" i="4"/>
  <c r="P5691" i="4"/>
  <c r="P5032" i="4"/>
  <c r="P225" i="4"/>
  <c r="P6304" i="4"/>
  <c r="P119" i="4"/>
  <c r="P3787" i="4"/>
  <c r="P5260" i="4"/>
  <c r="P1510" i="4"/>
  <c r="P1338" i="4"/>
  <c r="P2018" i="4"/>
  <c r="P2019" i="4"/>
  <c r="P7217" i="4"/>
  <c r="P3788" i="4"/>
  <c r="P3789" i="4"/>
  <c r="P2741" i="4"/>
  <c r="P3102" i="4"/>
  <c r="P4775" i="4"/>
  <c r="P1179" i="4"/>
  <c r="P6217" i="4"/>
  <c r="P4912" i="4"/>
  <c r="P6218" i="4"/>
  <c r="P5261" i="4"/>
  <c r="P6011" i="4"/>
  <c r="P5914" i="4"/>
  <c r="P7414" i="4"/>
  <c r="P5791" i="4"/>
  <c r="P2211" i="4"/>
  <c r="P3932" i="4"/>
  <c r="P5367" i="4"/>
  <c r="P1022" i="4"/>
  <c r="P3594" i="4"/>
  <c r="P4352" i="4"/>
  <c r="P6012" i="4"/>
  <c r="P6496" i="4"/>
  <c r="P6305" i="4"/>
  <c r="P5588" i="4"/>
  <c r="P5137" i="4"/>
  <c r="P6306" i="4"/>
  <c r="P4216" i="4"/>
  <c r="P5262" i="4"/>
  <c r="P7415" i="4"/>
  <c r="P6116" i="4"/>
  <c r="P6013" i="4"/>
  <c r="P6117" i="4"/>
  <c r="P3266" i="4"/>
  <c r="P1844" i="4"/>
  <c r="P5692" i="4"/>
  <c r="P6014" i="4"/>
  <c r="P3790" i="4"/>
  <c r="P4353" i="4"/>
  <c r="P6015" i="4"/>
  <c r="P1511" i="4"/>
  <c r="P5368" i="4"/>
  <c r="P2020" i="4"/>
  <c r="P120" i="4"/>
  <c r="P4354" i="4"/>
  <c r="P6885" i="4"/>
  <c r="P4498" i="4"/>
  <c r="P1339" i="4"/>
  <c r="P303" i="4"/>
  <c r="P304" i="4"/>
  <c r="P2212" i="4"/>
  <c r="P862" i="4"/>
  <c r="P3103" i="4"/>
  <c r="P2386" i="4"/>
  <c r="P1845" i="4"/>
  <c r="P5915" i="4"/>
  <c r="P7461" i="4"/>
  <c r="P491" i="4"/>
  <c r="P6219" i="4"/>
  <c r="P6573" i="4"/>
  <c r="P3104" i="4"/>
  <c r="P387" i="4"/>
  <c r="P6398" i="4"/>
  <c r="P2213" i="4"/>
  <c r="P7507" i="4"/>
  <c r="P1340" i="4"/>
  <c r="P2742" i="4"/>
  <c r="P1512" i="4"/>
  <c r="P2571" i="4"/>
  <c r="P726" i="4"/>
  <c r="P1180" i="4"/>
  <c r="P1341" i="4"/>
  <c r="P7062" i="4"/>
  <c r="P1181" i="4"/>
  <c r="P1342" i="4"/>
  <c r="P5263" i="4"/>
  <c r="P3429" i="4"/>
  <c r="P3595" i="4"/>
  <c r="P3596" i="4"/>
  <c r="P4068" i="4"/>
  <c r="P2743" i="4"/>
  <c r="P727" i="4"/>
  <c r="P5369" i="4"/>
  <c r="P54" i="4"/>
  <c r="P1343" i="4"/>
  <c r="P6663" i="4"/>
  <c r="P88" i="4"/>
  <c r="P2744" i="4"/>
  <c r="P6574" i="4"/>
  <c r="P305" i="4"/>
  <c r="P7109" i="4"/>
  <c r="P3105" i="4"/>
  <c r="P5138" i="4"/>
  <c r="P5916" i="4"/>
  <c r="P7462" i="4"/>
  <c r="P6220" i="4"/>
  <c r="P7416" i="4"/>
  <c r="P1678" i="4"/>
  <c r="P3597" i="4"/>
  <c r="P1023" i="4"/>
  <c r="P1182" i="4"/>
  <c r="P492" i="4"/>
  <c r="P8" i="4"/>
  <c r="P1183" i="4"/>
  <c r="P603" i="4"/>
  <c r="P121" i="4"/>
  <c r="P24" i="4"/>
  <c r="P728" i="4"/>
  <c r="P7508" i="4"/>
  <c r="P6016" i="4"/>
  <c r="P493" i="4"/>
  <c r="P7554" i="4"/>
  <c r="P7008" i="4"/>
  <c r="P5589" i="4"/>
  <c r="P604" i="4"/>
  <c r="P226" i="4"/>
  <c r="P4217" i="4"/>
  <c r="P7063" i="4"/>
  <c r="P7064" i="4"/>
  <c r="P605" i="4"/>
  <c r="P6221" i="4"/>
  <c r="P7319" i="4"/>
  <c r="P6886" i="4"/>
  <c r="P7262" i="4"/>
  <c r="P7110" i="4"/>
  <c r="P122" i="4"/>
  <c r="P227" i="4"/>
  <c r="P6399" i="4"/>
  <c r="P3430" i="4"/>
  <c r="P1513" i="4"/>
  <c r="P729" i="4"/>
  <c r="P3267" i="4"/>
  <c r="P6118" i="4"/>
  <c r="P6821" i="4"/>
  <c r="P6222" i="4"/>
  <c r="P7065" i="4"/>
  <c r="P7165" i="4"/>
  <c r="P388" i="4"/>
  <c r="P1679" i="4"/>
  <c r="P1184" i="4"/>
  <c r="P2214" i="4"/>
  <c r="P228" i="4"/>
  <c r="P2215" i="4"/>
  <c r="P2216" i="4"/>
  <c r="P2928" i="4"/>
  <c r="P1344" i="4"/>
  <c r="P2021" i="4"/>
  <c r="P2387" i="4"/>
  <c r="P3106" i="4"/>
  <c r="P2217" i="4"/>
  <c r="P1514" i="4"/>
  <c r="P5693" i="4"/>
  <c r="P1846" i="4"/>
  <c r="P7009" i="4"/>
  <c r="P2022" i="4"/>
  <c r="P2929" i="4"/>
  <c r="P2218" i="4"/>
  <c r="P2745" i="4"/>
  <c r="P1847" i="4"/>
  <c r="P3107" i="4"/>
  <c r="P2746" i="4"/>
  <c r="P2388" i="4"/>
  <c r="P2023" i="4"/>
  <c r="P2389" i="4"/>
  <c r="P2930" i="4"/>
  <c r="P1515" i="4"/>
  <c r="P2024" i="4"/>
  <c r="P2219" i="4"/>
  <c r="P1516" i="4"/>
  <c r="P6400" i="4"/>
  <c r="P2025" i="4"/>
  <c r="P2220" i="4"/>
  <c r="P2931" i="4"/>
  <c r="P2026" i="4"/>
  <c r="P2390" i="4"/>
  <c r="P1848" i="4"/>
  <c r="P2391" i="4"/>
  <c r="P4355" i="4"/>
  <c r="P1680" i="4"/>
  <c r="P494" i="4"/>
  <c r="P1681" i="4"/>
  <c r="P606" i="4"/>
  <c r="P4356" i="4"/>
  <c r="P2572" i="4"/>
  <c r="P3108" i="4"/>
  <c r="P2027" i="4"/>
  <c r="P4913" i="4"/>
  <c r="P5033" i="4"/>
  <c r="P2747" i="4"/>
  <c r="P4069" i="4"/>
  <c r="P4914" i="4"/>
  <c r="P4357" i="4"/>
  <c r="P2748" i="4"/>
  <c r="P2749" i="4"/>
  <c r="P5917" i="4"/>
  <c r="P5590" i="4"/>
  <c r="P4640" i="4"/>
  <c r="P7263" i="4"/>
  <c r="P4641" i="4"/>
  <c r="P3598" i="4"/>
  <c r="P5591" i="4"/>
  <c r="P229" i="4"/>
  <c r="P6307" i="4"/>
  <c r="P5482" i="4"/>
  <c r="P6119" i="4"/>
  <c r="P389" i="4"/>
  <c r="P5918" i="4"/>
  <c r="P5694" i="4"/>
  <c r="P5919" i="4"/>
  <c r="P3268" i="4"/>
  <c r="P3431" i="4"/>
  <c r="P306" i="4"/>
  <c r="P4776" i="4"/>
  <c r="P2392" i="4"/>
  <c r="P72" i="4"/>
  <c r="P55" i="4"/>
  <c r="P607" i="4"/>
  <c r="P3933" i="4"/>
  <c r="P6575" i="4"/>
  <c r="P1517" i="4"/>
  <c r="P5592" i="4"/>
  <c r="P3599" i="4"/>
  <c r="P3600" i="4"/>
  <c r="P1849" i="4"/>
  <c r="P608" i="4"/>
  <c r="P5370" i="4"/>
  <c r="P7066" i="4"/>
  <c r="P4915" i="4"/>
  <c r="P5034" i="4"/>
  <c r="P495" i="4"/>
  <c r="P390" i="4"/>
  <c r="P4070" i="4"/>
  <c r="P3934" i="4"/>
  <c r="P2932" i="4"/>
  <c r="P4218" i="4"/>
  <c r="P3791" i="4"/>
  <c r="P4777" i="4"/>
  <c r="P1518" i="4"/>
  <c r="P3269" i="4"/>
  <c r="P3601" i="4"/>
  <c r="P7417" i="4"/>
  <c r="P3792" i="4"/>
  <c r="P4916" i="4"/>
  <c r="P4499" i="4"/>
  <c r="P2573" i="4"/>
  <c r="P7463" i="4"/>
  <c r="P3793" i="4"/>
  <c r="P4358" i="4"/>
  <c r="P2393" i="4"/>
  <c r="P4917" i="4"/>
  <c r="P4359" i="4"/>
  <c r="P1682" i="4"/>
  <c r="P2028" i="4"/>
  <c r="P4642" i="4"/>
  <c r="P3602" i="4"/>
  <c r="P3794" i="4"/>
  <c r="P3795" i="4"/>
  <c r="P1850" i="4"/>
  <c r="P4071" i="4"/>
  <c r="P3935" i="4"/>
  <c r="P1345" i="4"/>
  <c r="P7721" i="4"/>
  <c r="P609" i="4"/>
  <c r="P3936" i="4"/>
  <c r="P2750" i="4"/>
  <c r="P5593" i="4"/>
  <c r="P5594" i="4"/>
  <c r="P4500" i="4"/>
  <c r="P2574" i="4"/>
  <c r="P5371" i="4"/>
  <c r="P3109" i="4"/>
  <c r="P3796" i="4"/>
  <c r="P3110" i="4"/>
  <c r="P2394" i="4"/>
  <c r="P3432" i="4"/>
  <c r="P5792" i="4"/>
  <c r="P610" i="4"/>
  <c r="P1024" i="4"/>
  <c r="P1185" i="4"/>
  <c r="P6120" i="4"/>
  <c r="P5793" i="4"/>
  <c r="P2029" i="4"/>
  <c r="P7264" i="4"/>
  <c r="P5595" i="4"/>
  <c r="P6121" i="4"/>
  <c r="P2221" i="4"/>
  <c r="P1683" i="4"/>
  <c r="P7218" i="4"/>
  <c r="P4072" i="4"/>
  <c r="P5483" i="4"/>
  <c r="P5920" i="4"/>
  <c r="P2030" i="4"/>
  <c r="P2575" i="4"/>
  <c r="P1025" i="4"/>
  <c r="P7010" i="4"/>
  <c r="P1851" i="4"/>
  <c r="P391" i="4"/>
  <c r="P730" i="4"/>
  <c r="P2933" i="4"/>
  <c r="P731" i="4"/>
  <c r="P2222" i="4"/>
  <c r="P1684" i="4"/>
  <c r="P732" i="4"/>
  <c r="P5372" i="4"/>
  <c r="P3603" i="4"/>
  <c r="P6122" i="4"/>
  <c r="P2934" i="4"/>
  <c r="P5484" i="4"/>
  <c r="P7641" i="4"/>
  <c r="P7418" i="4"/>
  <c r="P7111" i="4"/>
  <c r="P6123" i="4"/>
  <c r="P4778" i="4"/>
  <c r="P5264" i="4"/>
  <c r="P3937" i="4"/>
  <c r="P1852" i="4"/>
  <c r="P1026" i="4"/>
  <c r="P4918" i="4"/>
  <c r="P3604" i="4"/>
  <c r="P2395" i="4"/>
  <c r="P6760" i="4"/>
  <c r="P6308" i="4"/>
  <c r="P1346" i="4"/>
  <c r="P6887" i="4"/>
  <c r="P392" i="4"/>
  <c r="P1347" i="4"/>
  <c r="P1519" i="4"/>
  <c r="P1186" i="4"/>
  <c r="P1685" i="4"/>
  <c r="P4219" i="4"/>
  <c r="P6401" i="4"/>
  <c r="P6402" i="4"/>
  <c r="P7555" i="4"/>
  <c r="P6309" i="4"/>
  <c r="P496" i="4"/>
  <c r="P3605" i="4"/>
  <c r="P4220" i="4"/>
  <c r="P6017" i="4"/>
  <c r="P6124" i="4"/>
  <c r="P5265" i="4"/>
  <c r="P230" i="4"/>
  <c r="P4360" i="4"/>
  <c r="P6223" i="4"/>
  <c r="P6018" i="4"/>
  <c r="P7112" i="4"/>
  <c r="P6822" i="4"/>
  <c r="P6761" i="4"/>
  <c r="P6125" i="4"/>
  <c r="P6224" i="4"/>
  <c r="P3797" i="4"/>
  <c r="P1853" i="4"/>
  <c r="P2031" i="4"/>
  <c r="P5695" i="4"/>
  <c r="P231" i="4"/>
  <c r="P6823" i="4"/>
  <c r="P5485" i="4"/>
  <c r="P1187" i="4"/>
  <c r="P3111" i="4"/>
  <c r="P3112" i="4"/>
  <c r="P6664" i="4"/>
  <c r="P2032" i="4"/>
  <c r="P863" i="4"/>
  <c r="P733" i="4"/>
  <c r="P5794" i="4"/>
  <c r="P307" i="4"/>
  <c r="P3113" i="4"/>
  <c r="P6497" i="4"/>
  <c r="P6665" i="4"/>
  <c r="P4073" i="4"/>
  <c r="P5795" i="4"/>
  <c r="P3433" i="4"/>
  <c r="P6126" i="4"/>
  <c r="P1854" i="4"/>
  <c r="P6498" i="4"/>
  <c r="P3434" i="4"/>
  <c r="P7320" i="4"/>
  <c r="P5596" i="4"/>
  <c r="P308" i="4"/>
  <c r="P7464" i="4"/>
  <c r="P309" i="4"/>
  <c r="P2576" i="4"/>
  <c r="P2033" i="4"/>
  <c r="P7722" i="4"/>
  <c r="P232" i="4"/>
  <c r="P1855" i="4"/>
  <c r="P7509" i="4"/>
  <c r="P3606" i="4"/>
  <c r="P5796" i="4"/>
  <c r="P3798" i="4"/>
  <c r="P2034" i="4"/>
  <c r="P6127" i="4"/>
  <c r="P1520" i="4"/>
  <c r="P1521" i="4"/>
  <c r="P6762" i="4"/>
  <c r="P6499" i="4"/>
  <c r="P7219" i="4"/>
  <c r="P6225" i="4"/>
  <c r="P1348" i="4"/>
  <c r="P1686" i="4"/>
  <c r="P6763" i="4"/>
  <c r="P734" i="4"/>
  <c r="P6226" i="4"/>
  <c r="P7011" i="4"/>
  <c r="P6128" i="4"/>
  <c r="P6824" i="4"/>
  <c r="P6403" i="4"/>
  <c r="P1522" i="4"/>
  <c r="P2223" i="4"/>
  <c r="P3114" i="4"/>
  <c r="P4221" i="4"/>
  <c r="P3115" i="4"/>
  <c r="P5139" i="4"/>
  <c r="P3938" i="4"/>
  <c r="P3270" i="4"/>
  <c r="P1027" i="4"/>
  <c r="P5266" i="4"/>
  <c r="P5140" i="4"/>
  <c r="P1028" i="4"/>
  <c r="P3435" i="4"/>
  <c r="P123" i="4"/>
  <c r="P6129" i="4"/>
  <c r="P3116" i="4"/>
  <c r="P3607" i="4"/>
  <c r="P5141" i="4"/>
  <c r="P7723" i="4"/>
  <c r="P4779" i="4"/>
  <c r="P310" i="4"/>
  <c r="P393" i="4"/>
  <c r="P2577" i="4"/>
  <c r="P5797" i="4"/>
  <c r="P1856" i="4"/>
  <c r="P6019" i="4"/>
  <c r="P6227" i="4"/>
  <c r="P1188" i="4"/>
  <c r="P6500" i="4"/>
  <c r="P6310" i="4"/>
  <c r="P1349" i="4"/>
  <c r="P2396" i="4"/>
  <c r="P1687" i="4"/>
  <c r="P1688" i="4"/>
  <c r="P2397" i="4"/>
  <c r="P2578" i="4"/>
  <c r="P1857" i="4"/>
  <c r="P1350" i="4"/>
  <c r="P5696" i="4"/>
  <c r="P7362" i="4"/>
  <c r="P3436" i="4"/>
  <c r="P1858" i="4"/>
  <c r="P2224" i="4"/>
  <c r="P2751" i="4"/>
  <c r="P2935" i="4"/>
  <c r="P2398" i="4"/>
  <c r="P2035" i="4"/>
  <c r="P7701" i="4"/>
  <c r="P1523" i="4"/>
  <c r="P2225" i="4"/>
  <c r="P6825" i="4"/>
  <c r="P2226" i="4"/>
  <c r="P2036" i="4"/>
  <c r="P2752" i="4"/>
  <c r="P2579" i="4"/>
  <c r="P2936" i="4"/>
  <c r="P1859" i="4"/>
  <c r="P2399" i="4"/>
  <c r="P2037" i="4"/>
  <c r="P611" i="4"/>
  <c r="P1860" i="4"/>
  <c r="P2038" i="4"/>
  <c r="P735" i="4"/>
  <c r="P6404" i="4"/>
  <c r="P3939" i="4"/>
  <c r="P394" i="4"/>
  <c r="P2227" i="4"/>
  <c r="P864" i="4"/>
  <c r="P2753" i="4"/>
  <c r="P1861" i="4"/>
  <c r="P1351" i="4"/>
  <c r="P1689" i="4"/>
  <c r="P7510" i="4"/>
  <c r="P4074" i="4"/>
  <c r="P7363" i="4"/>
  <c r="P6501" i="4"/>
  <c r="P2580" i="4"/>
  <c r="P865" i="4"/>
  <c r="P2581" i="4"/>
  <c r="P1352" i="4"/>
  <c r="P1862" i="4"/>
  <c r="P3608" i="4"/>
  <c r="P612" i="4"/>
  <c r="P2582" i="4"/>
  <c r="P233" i="4"/>
  <c r="P736" i="4"/>
  <c r="P2400" i="4"/>
  <c r="P1863" i="4"/>
  <c r="P3609" i="4"/>
  <c r="P1189" i="4"/>
  <c r="P2228" i="4"/>
  <c r="P3271" i="4"/>
  <c r="P3117" i="4"/>
  <c r="P1190" i="4"/>
  <c r="P311" i="4"/>
  <c r="P1191" i="4"/>
  <c r="P1029" i="4"/>
  <c r="P4780" i="4"/>
  <c r="P7113" i="4"/>
  <c r="P124" i="4"/>
  <c r="P1864" i="4"/>
  <c r="P89" i="4"/>
  <c r="P6826" i="4"/>
  <c r="P56" i="4"/>
  <c r="P2401" i="4"/>
  <c r="P125" i="4"/>
  <c r="P1030" i="4"/>
  <c r="P3799" i="4"/>
  <c r="P6827" i="4"/>
  <c r="P5142" i="4"/>
  <c r="P1690" i="4"/>
  <c r="P1192" i="4"/>
  <c r="P2402" i="4"/>
  <c r="P2229" i="4"/>
  <c r="P5486" i="4"/>
  <c r="P1691" i="4"/>
  <c r="P866" i="4"/>
  <c r="P126" i="4"/>
  <c r="P1353" i="4"/>
  <c r="P1031" i="4"/>
  <c r="P2039" i="4"/>
  <c r="P1354" i="4"/>
  <c r="P234" i="4"/>
  <c r="P497" i="4"/>
  <c r="P5035" i="4"/>
  <c r="P4643" i="4"/>
  <c r="P3800" i="4"/>
  <c r="P6666" i="4"/>
  <c r="P1355" i="4"/>
  <c r="P6667" i="4"/>
  <c r="P3118" i="4"/>
  <c r="P2230" i="4"/>
  <c r="P4361" i="4"/>
  <c r="P3437" i="4"/>
  <c r="P4222" i="4"/>
  <c r="P5697" i="4"/>
  <c r="P5036" i="4"/>
  <c r="P5037" i="4"/>
  <c r="P4501" i="4"/>
  <c r="P5487" i="4"/>
  <c r="P168" i="4"/>
  <c r="P3940" i="4"/>
  <c r="P235" i="4"/>
  <c r="P5143" i="4"/>
  <c r="P5698" i="4"/>
  <c r="P236" i="4"/>
  <c r="P4781" i="4"/>
  <c r="P3119" i="4"/>
  <c r="P7465" i="4"/>
  <c r="P4075" i="4"/>
  <c r="P4362" i="4"/>
  <c r="P5267" i="4"/>
  <c r="P5488" i="4"/>
  <c r="P5038" i="4"/>
  <c r="P1356" i="4"/>
  <c r="P5373" i="4"/>
  <c r="P5268" i="4"/>
  <c r="P4363" i="4"/>
  <c r="P2583" i="4"/>
  <c r="P5269" i="4"/>
  <c r="P6405" i="4"/>
  <c r="P2231" i="4"/>
  <c r="P7466" i="4"/>
  <c r="P7467" i="4"/>
  <c r="P613" i="4"/>
  <c r="P2232" i="4"/>
  <c r="P5039" i="4"/>
  <c r="P737" i="4"/>
  <c r="P5597" i="4"/>
  <c r="P7114" i="4"/>
  <c r="P5374" i="4"/>
  <c r="P5270" i="4"/>
  <c r="P5798" i="4"/>
  <c r="P5598" i="4"/>
  <c r="P6020" i="4"/>
  <c r="P5489" i="4"/>
  <c r="P1032" i="4"/>
  <c r="P5271" i="4"/>
  <c r="P6502" i="4"/>
  <c r="P4644" i="4"/>
  <c r="P4076" i="4"/>
  <c r="P5144" i="4"/>
  <c r="P5145" i="4"/>
  <c r="P4223" i="4"/>
  <c r="P3120" i="4"/>
  <c r="P2403" i="4"/>
  <c r="P312" i="4"/>
  <c r="P2404" i="4"/>
  <c r="P5375" i="4"/>
  <c r="P738" i="4"/>
  <c r="P4502" i="4"/>
  <c r="P1193" i="4"/>
  <c r="P3801" i="4"/>
  <c r="P395" i="4"/>
  <c r="P1692" i="4"/>
  <c r="P4503" i="4"/>
  <c r="P4782" i="4"/>
  <c r="P1693" i="4"/>
  <c r="P4783" i="4"/>
  <c r="P5699" i="4"/>
  <c r="P5599" i="4"/>
  <c r="P5921" i="4"/>
  <c r="P6503" i="4"/>
  <c r="P5700" i="4"/>
  <c r="P6228" i="4"/>
  <c r="P5922" i="4"/>
  <c r="P2584" i="4"/>
  <c r="P4784" i="4"/>
  <c r="P4224" i="4"/>
  <c r="P6130" i="4"/>
  <c r="P5490" i="4"/>
  <c r="P3802" i="4"/>
  <c r="P4645" i="4"/>
  <c r="P5491" i="4"/>
  <c r="P5799" i="4"/>
  <c r="P5272" i="4"/>
  <c r="P4646" i="4"/>
  <c r="P6406" i="4"/>
  <c r="P2040" i="4"/>
  <c r="P3803" i="4"/>
  <c r="P3941" i="4"/>
  <c r="P5800" i="4"/>
  <c r="P5801" i="4"/>
  <c r="P4919" i="4"/>
  <c r="P5146" i="4"/>
  <c r="P5802" i="4"/>
  <c r="P1033" i="4"/>
  <c r="P7265" i="4"/>
  <c r="P5492" i="4"/>
  <c r="P237" i="4"/>
  <c r="P5701" i="4"/>
  <c r="P867" i="4"/>
  <c r="P7419" i="4"/>
  <c r="P1194" i="4"/>
  <c r="P7588" i="4"/>
  <c r="P2937" i="4"/>
  <c r="P3272" i="4"/>
  <c r="P6576" i="4"/>
  <c r="P3273" i="4"/>
  <c r="P2938" i="4"/>
  <c r="P5923" i="4"/>
  <c r="P2754" i="4"/>
  <c r="P5600" i="4"/>
  <c r="P7511" i="4"/>
  <c r="P6229" i="4"/>
  <c r="P6577" i="4"/>
  <c r="P2585" i="4"/>
  <c r="P36" i="4"/>
  <c r="P4225" i="4"/>
  <c r="P4364" i="4"/>
  <c r="P1357" i="4"/>
  <c r="P4077" i="4"/>
  <c r="P868" i="4"/>
  <c r="P1358" i="4"/>
  <c r="P6407" i="4"/>
  <c r="P5702" i="4"/>
  <c r="P5376" i="4"/>
  <c r="P7115" i="4"/>
  <c r="P1359" i="4"/>
  <c r="P7266" i="4"/>
  <c r="P5803" i="4"/>
  <c r="P5377" i="4"/>
  <c r="P1360" i="4"/>
  <c r="P6311" i="4"/>
  <c r="P498" i="4"/>
  <c r="P3610" i="4"/>
  <c r="P2233" i="4"/>
  <c r="P2586" i="4"/>
  <c r="P4226" i="4"/>
  <c r="P499" i="4"/>
  <c r="P5703" i="4"/>
  <c r="P5147" i="4"/>
  <c r="P1865" i="4"/>
  <c r="P1034" i="4"/>
  <c r="P7321" i="4"/>
  <c r="P2939" i="4"/>
  <c r="P614" i="4"/>
  <c r="P4785" i="4"/>
  <c r="P4078" i="4"/>
  <c r="P1866" i="4"/>
  <c r="P238" i="4"/>
  <c r="P2041" i="4"/>
  <c r="P5040" i="4"/>
  <c r="P3804" i="4"/>
  <c r="P3942" i="4"/>
  <c r="P2755" i="4"/>
  <c r="P7166" i="4"/>
  <c r="P1361" i="4"/>
  <c r="P5378" i="4"/>
  <c r="P6230" i="4"/>
  <c r="P1035" i="4"/>
  <c r="P5493" i="4"/>
  <c r="P6231" i="4"/>
  <c r="P6668" i="4"/>
  <c r="P5704" i="4"/>
  <c r="P3121" i="4"/>
  <c r="P4365" i="4"/>
  <c r="P5148" i="4"/>
  <c r="P2234" i="4"/>
  <c r="P2405" i="4"/>
  <c r="P6021" i="4"/>
  <c r="P739" i="4"/>
  <c r="P1362" i="4"/>
  <c r="P6942" i="4"/>
  <c r="P1524" i="4"/>
  <c r="P6504" i="4"/>
  <c r="P7642" i="4"/>
  <c r="P4920" i="4"/>
  <c r="P7167" i="4"/>
  <c r="P7420" i="4"/>
  <c r="P6943" i="4"/>
  <c r="P7168" i="4"/>
  <c r="P7220" i="4"/>
  <c r="P7067" i="4"/>
  <c r="P6669" i="4"/>
  <c r="P6670" i="4"/>
  <c r="P7267" i="4"/>
  <c r="P7322" i="4"/>
  <c r="P6888" i="4"/>
  <c r="P7116" i="4"/>
  <c r="P7323" i="4"/>
  <c r="P7068" i="4"/>
  <c r="P7012" i="4"/>
  <c r="P7117" i="4"/>
  <c r="P7069" i="4"/>
  <c r="P7221" i="4"/>
  <c r="P7118" i="4"/>
  <c r="P7222" i="4"/>
  <c r="P2587" i="4"/>
  <c r="P7070" i="4"/>
  <c r="P1867" i="4"/>
  <c r="P4504" i="4"/>
  <c r="P869" i="4"/>
  <c r="P4921" i="4"/>
  <c r="P3438" i="4"/>
  <c r="P5379" i="4"/>
  <c r="P2042" i="4"/>
  <c r="P2756" i="4"/>
  <c r="P5601" i="4"/>
  <c r="P6022" i="4"/>
  <c r="P3611" i="4"/>
  <c r="P1036" i="4"/>
  <c r="P1525" i="4"/>
  <c r="P615" i="4"/>
  <c r="P7512" i="4"/>
  <c r="P7620" i="4"/>
  <c r="P2757" i="4"/>
  <c r="P396" i="4"/>
  <c r="P5273" i="4"/>
  <c r="P4505" i="4"/>
  <c r="P1363" i="4"/>
  <c r="P4227" i="4"/>
  <c r="P2043" i="4"/>
  <c r="P870" i="4"/>
  <c r="P3612" i="4"/>
  <c r="P1037" i="4"/>
  <c r="P1526" i="4"/>
  <c r="P1868" i="4"/>
  <c r="P3122" i="4"/>
  <c r="P4922" i="4"/>
  <c r="P500" i="4"/>
  <c r="P1364" i="4"/>
  <c r="P4506" i="4"/>
  <c r="P1527" i="4"/>
  <c r="P2044" i="4"/>
  <c r="P4228" i="4"/>
  <c r="P4786" i="4"/>
  <c r="P7702" i="4"/>
  <c r="P616" i="4"/>
  <c r="P7013" i="4"/>
  <c r="P6764" i="4"/>
  <c r="P740" i="4"/>
  <c r="P6765" i="4"/>
  <c r="P6578" i="4"/>
  <c r="P5602" i="4"/>
  <c r="P5804" i="4"/>
  <c r="P6312" i="4"/>
  <c r="P5805" i="4"/>
  <c r="P617" i="4"/>
  <c r="P618" i="4"/>
  <c r="P6131" i="4"/>
  <c r="P1869" i="4"/>
  <c r="P1528" i="4"/>
  <c r="P1038" i="4"/>
  <c r="P5603" i="4"/>
  <c r="P3274" i="4"/>
  <c r="P3613" i="4"/>
  <c r="P4923" i="4"/>
  <c r="P4079" i="4"/>
  <c r="P7268" i="4"/>
  <c r="P619" i="4"/>
  <c r="P7324" i="4"/>
  <c r="P6232" i="4"/>
  <c r="P6579" i="4"/>
  <c r="P2940" i="4"/>
  <c r="P3614" i="4"/>
  <c r="P2406" i="4"/>
  <c r="P4366" i="4"/>
  <c r="P6023" i="4"/>
  <c r="P4924" i="4"/>
  <c r="P1870" i="4"/>
  <c r="P7513" i="4"/>
  <c r="P7556" i="4"/>
  <c r="P7589" i="4"/>
  <c r="P5806" i="4"/>
  <c r="P5924" i="4"/>
  <c r="P2045" i="4"/>
  <c r="P397" i="4"/>
  <c r="P6828" i="4"/>
  <c r="P6889" i="4"/>
  <c r="P3439" i="4"/>
  <c r="P871" i="4"/>
  <c r="P7421" i="4"/>
  <c r="P3615" i="4"/>
  <c r="P3440" i="4"/>
  <c r="P3616" i="4"/>
  <c r="P4787" i="4"/>
  <c r="P6505" i="4"/>
  <c r="P2758" i="4"/>
  <c r="P2235" i="4"/>
  <c r="P4367" i="4"/>
  <c r="P4647" i="4"/>
  <c r="P1529" i="4"/>
  <c r="P2588" i="4"/>
  <c r="P4925" i="4"/>
  <c r="P5494" i="4"/>
  <c r="P5149" i="4"/>
  <c r="P1694" i="4"/>
  <c r="P5807" i="4"/>
  <c r="P2046" i="4"/>
  <c r="P3617" i="4"/>
  <c r="P4229" i="4"/>
  <c r="P4788" i="4"/>
  <c r="P7169" i="4"/>
  <c r="P2759" i="4"/>
  <c r="P7683" i="4"/>
  <c r="P2236" i="4"/>
  <c r="P4507" i="4"/>
  <c r="P4648" i="4"/>
  <c r="P1365" i="4"/>
  <c r="P2407" i="4"/>
  <c r="P3805" i="4"/>
  <c r="P3123" i="4"/>
  <c r="P4508" i="4"/>
  <c r="P741" i="4"/>
  <c r="P7514" i="4"/>
  <c r="P3124" i="4"/>
  <c r="P4926" i="4"/>
  <c r="P6829" i="4"/>
  <c r="P6313" i="4"/>
  <c r="P1871" i="4"/>
  <c r="P6132" i="4"/>
  <c r="P4509" i="4"/>
  <c r="P4649" i="4"/>
  <c r="P1039" i="4"/>
  <c r="P313" i="4"/>
  <c r="P2589" i="4"/>
  <c r="P169" i="4"/>
  <c r="P2760" i="4"/>
  <c r="P7170" i="4"/>
  <c r="P5041" i="4"/>
  <c r="P501" i="4"/>
  <c r="P1530" i="4"/>
  <c r="P1195" i="4"/>
  <c r="P502" i="4"/>
  <c r="P1872" i="4"/>
  <c r="P742" i="4"/>
  <c r="P314" i="4"/>
  <c r="P398" i="4"/>
  <c r="P2408" i="4"/>
  <c r="P3441" i="4"/>
  <c r="P2590" i="4"/>
  <c r="P4650" i="4"/>
  <c r="P7014" i="4"/>
  <c r="P5380" i="4"/>
  <c r="P3618" i="4"/>
  <c r="P4510" i="4"/>
  <c r="P6580" i="4"/>
  <c r="P7557" i="4"/>
  <c r="P7621" i="4"/>
  <c r="P7015" i="4"/>
  <c r="P7660" i="4"/>
  <c r="P6506" i="4"/>
  <c r="P7364" i="4"/>
  <c r="P5381" i="4"/>
  <c r="P6408" i="4"/>
  <c r="P6671" i="4"/>
  <c r="P5925" i="4"/>
  <c r="P6672" i="4"/>
  <c r="P5042" i="4"/>
  <c r="P6581" i="4"/>
  <c r="P6024" i="4"/>
  <c r="P1366" i="4"/>
  <c r="P872" i="4"/>
  <c r="P1531" i="4"/>
  <c r="P2409" i="4"/>
  <c r="P5043" i="4"/>
  <c r="P1040" i="4"/>
  <c r="P3442" i="4"/>
  <c r="P2410" i="4"/>
  <c r="P3619" i="4"/>
  <c r="P873" i="4"/>
  <c r="P874" i="4"/>
  <c r="P2761" i="4"/>
  <c r="P5274" i="4"/>
  <c r="P4230" i="4"/>
  <c r="P3943" i="4"/>
  <c r="P4080" i="4"/>
  <c r="P3125" i="4"/>
  <c r="P4081" i="4"/>
  <c r="P3944" i="4"/>
  <c r="P3945" i="4"/>
  <c r="P4082" i="4"/>
  <c r="P1695" i="4"/>
  <c r="P1367" i="4"/>
  <c r="P2411" i="4"/>
  <c r="P1696" i="4"/>
  <c r="P2591" i="4"/>
  <c r="P2762" i="4"/>
  <c r="P1368" i="4"/>
  <c r="P1873" i="4"/>
  <c r="P6582" i="4"/>
  <c r="P743" i="4"/>
  <c r="P3275" i="4"/>
  <c r="P744" i="4"/>
  <c r="P6409" i="4"/>
  <c r="P2763" i="4"/>
  <c r="P6133" i="4"/>
  <c r="P127" i="4"/>
  <c r="P6830" i="4"/>
  <c r="P3620" i="4"/>
  <c r="P239" i="4"/>
  <c r="P6134" i="4"/>
  <c r="P7558" i="4"/>
  <c r="P7590" i="4"/>
  <c r="P4231" i="4"/>
  <c r="P3276" i="4"/>
  <c r="P4368" i="4"/>
  <c r="P2764" i="4"/>
  <c r="P4789" i="4"/>
  <c r="P7724" i="4"/>
  <c r="P5382" i="4"/>
  <c r="P5275" i="4"/>
  <c r="P1369" i="4"/>
  <c r="P7725" i="4"/>
  <c r="P4232" i="4"/>
  <c r="P7672" i="4"/>
  <c r="P5044" i="4"/>
  <c r="P4083" i="4"/>
  <c r="P745" i="4"/>
  <c r="P5276" i="4"/>
  <c r="P4927" i="4"/>
  <c r="P3621" i="4"/>
  <c r="P2765" i="4"/>
  <c r="P6673" i="4"/>
  <c r="P746" i="4"/>
  <c r="P4651" i="4"/>
  <c r="P5277" i="4"/>
  <c r="P5604" i="4"/>
  <c r="P6135" i="4"/>
  <c r="P4084" i="4"/>
  <c r="P4233" i="4"/>
  <c r="P747" i="4"/>
  <c r="P2237" i="4"/>
  <c r="P1041" i="4"/>
  <c r="P7325" i="4"/>
  <c r="P3126" i="4"/>
  <c r="P7468" i="4"/>
  <c r="P6025" i="4"/>
  <c r="P57" i="4"/>
  <c r="P7326" i="4"/>
  <c r="P1874" i="4"/>
  <c r="P1370" i="4"/>
  <c r="P315" i="4"/>
  <c r="P5808" i="4"/>
  <c r="P1875" i="4"/>
  <c r="P7422" i="4"/>
  <c r="P5926" i="4"/>
  <c r="P1371" i="4"/>
  <c r="P3277" i="4"/>
  <c r="P2047" i="4"/>
  <c r="P240" i="4"/>
  <c r="P4790" i="4"/>
  <c r="P748" i="4"/>
  <c r="P4234" i="4"/>
  <c r="P875" i="4"/>
  <c r="P1697" i="4"/>
  <c r="P5809" i="4"/>
  <c r="P3622" i="4"/>
  <c r="P1876" i="4"/>
  <c r="P2766" i="4"/>
  <c r="P2238" i="4"/>
  <c r="P4652" i="4"/>
  <c r="P5495" i="4"/>
  <c r="P7269" i="4"/>
  <c r="P6233" i="4"/>
  <c r="P7270" i="4"/>
  <c r="P7515" i="4"/>
  <c r="P7703" i="4"/>
  <c r="P3278" i="4"/>
  <c r="P7327" i="4"/>
  <c r="P6766" i="4"/>
  <c r="P2941" i="4"/>
  <c r="P3127" i="4"/>
  <c r="P3946" i="4"/>
  <c r="P3947" i="4"/>
  <c r="P3623" i="4"/>
  <c r="P3948" i="4"/>
  <c r="P3279" i="4"/>
  <c r="P5278" i="4"/>
  <c r="P2767" i="4"/>
  <c r="P4235" i="4"/>
  <c r="P3128" i="4"/>
  <c r="P2942" i="4"/>
  <c r="P3949" i="4"/>
  <c r="P3280" i="4"/>
  <c r="P1698" i="4"/>
  <c r="P3281" i="4"/>
  <c r="P3950" i="4"/>
  <c r="P1877" i="4"/>
  <c r="P7661" i="4"/>
  <c r="P6831" i="4"/>
  <c r="P4511" i="4"/>
  <c r="P2239" i="4"/>
  <c r="P3624" i="4"/>
  <c r="P1372" i="4"/>
  <c r="P2240" i="4"/>
  <c r="P1196" i="4"/>
  <c r="P316" i="4"/>
  <c r="P1042" i="4"/>
  <c r="P5605" i="4"/>
  <c r="P90" i="4"/>
  <c r="P399" i="4"/>
  <c r="P400" i="4"/>
  <c r="P5496" i="4"/>
  <c r="P317" i="4"/>
  <c r="P7423" i="4"/>
  <c r="P3282" i="4"/>
  <c r="P318" i="4"/>
  <c r="P876" i="4"/>
  <c r="P2048" i="4"/>
  <c r="P4512" i="4"/>
  <c r="P7071" i="4"/>
  <c r="P2592" i="4"/>
  <c r="P5606" i="4"/>
  <c r="P5810" i="4"/>
  <c r="P7223" i="4"/>
  <c r="P7365" i="4"/>
  <c r="P620" i="4"/>
  <c r="P5383" i="4"/>
  <c r="P503" i="4"/>
  <c r="P4653" i="4"/>
  <c r="P1878" i="4"/>
  <c r="P5811" i="4"/>
  <c r="P2768" i="4"/>
  <c r="P6410" i="4"/>
  <c r="P3951" i="4"/>
  <c r="P7224" i="4"/>
  <c r="P6411" i="4"/>
  <c r="P3625" i="4"/>
  <c r="P3952" i="4"/>
  <c r="P621" i="4"/>
  <c r="P2241" i="4"/>
  <c r="P2769" i="4"/>
  <c r="P2242" i="4"/>
  <c r="P3443" i="4"/>
  <c r="P2593" i="4"/>
  <c r="P2049" i="4"/>
  <c r="P7559" i="4"/>
  <c r="P5150" i="4"/>
  <c r="P1373" i="4"/>
  <c r="P5607" i="4"/>
  <c r="P5045" i="4"/>
  <c r="P5046" i="4"/>
  <c r="P4513" i="4"/>
  <c r="P3953" i="4"/>
  <c r="P5384" i="4"/>
  <c r="P1879" i="4"/>
  <c r="P2050" i="4"/>
  <c r="P2051" i="4"/>
  <c r="P3806" i="4"/>
  <c r="P4791" i="4"/>
  <c r="P6234" i="4"/>
  <c r="P4085" i="4"/>
  <c r="P1043" i="4"/>
  <c r="P5705" i="4"/>
  <c r="P3129" i="4"/>
  <c r="P3444" i="4"/>
  <c r="P2594" i="4"/>
  <c r="P1374" i="4"/>
  <c r="P91" i="4"/>
  <c r="P3626" i="4"/>
  <c r="P2052" i="4"/>
  <c r="P2595" i="4"/>
  <c r="P1044" i="4"/>
  <c r="P2412" i="4"/>
  <c r="P2943" i="4"/>
  <c r="P3130" i="4"/>
  <c r="P2596" i="4"/>
  <c r="P1880" i="4"/>
  <c r="P4654" i="4"/>
  <c r="P3131" i="4"/>
  <c r="P3807" i="4"/>
  <c r="P4655" i="4"/>
  <c r="P6026" i="4"/>
  <c r="P5151" i="4"/>
  <c r="P5812" i="4"/>
  <c r="P504" i="4"/>
  <c r="P2243" i="4"/>
  <c r="P1881" i="4"/>
  <c r="P7560" i="4"/>
  <c r="P1532" i="4"/>
  <c r="P401" i="4"/>
  <c r="P319" i="4"/>
  <c r="P5047" i="4"/>
  <c r="P877" i="4"/>
  <c r="P402" i="4"/>
  <c r="P622" i="4"/>
  <c r="P1375" i="4"/>
  <c r="P878" i="4"/>
  <c r="P320" i="4"/>
  <c r="P879" i="4"/>
  <c r="P1376" i="4"/>
  <c r="P1197" i="4"/>
  <c r="P2053" i="4"/>
  <c r="P5152" i="4"/>
  <c r="P6583" i="4"/>
  <c r="P1533" i="4"/>
  <c r="P1377" i="4"/>
  <c r="P1045" i="4"/>
  <c r="P1046" i="4"/>
  <c r="P1534" i="4"/>
  <c r="P1198" i="4"/>
  <c r="P3808" i="4"/>
  <c r="P505" i="4"/>
  <c r="P2054" i="4"/>
  <c r="P1199" i="4"/>
  <c r="P1200" i="4"/>
  <c r="P1535" i="4"/>
  <c r="P4792" i="4"/>
  <c r="P3132" i="4"/>
  <c r="P7171" i="4"/>
  <c r="P403" i="4"/>
  <c r="P1378" i="4"/>
  <c r="P4086" i="4"/>
  <c r="P6674" i="4"/>
  <c r="P6675" i="4"/>
  <c r="P3283" i="4"/>
  <c r="P7516" i="4"/>
  <c r="P6890" i="4"/>
  <c r="P880" i="4"/>
  <c r="P6832" i="4"/>
  <c r="P5279" i="4"/>
  <c r="P7328" i="4"/>
  <c r="P7726" i="4"/>
  <c r="P4656" i="4"/>
  <c r="P1699" i="4"/>
  <c r="P2055" i="4"/>
  <c r="P2413" i="4"/>
  <c r="P3809" i="4"/>
  <c r="P3284" i="4"/>
  <c r="P6833" i="4"/>
  <c r="P6507" i="4"/>
  <c r="P4657" i="4"/>
  <c r="P4087" i="4"/>
  <c r="P7517" i="4"/>
  <c r="P2944" i="4"/>
  <c r="P6767" i="4"/>
  <c r="P7424" i="4"/>
  <c r="P5706" i="4"/>
  <c r="P881" i="4"/>
  <c r="P623" i="4"/>
  <c r="P5608" i="4"/>
  <c r="P6944" i="4"/>
  <c r="P7072" i="4"/>
  <c r="P7225" i="4"/>
  <c r="P7329" i="4"/>
  <c r="P4793" i="4"/>
  <c r="P7622" i="4"/>
  <c r="P7330" i="4"/>
  <c r="P2945" i="4"/>
  <c r="P7366" i="4"/>
  <c r="P6027" i="4"/>
  <c r="P2597" i="4"/>
  <c r="P6314" i="4"/>
  <c r="P7172" i="4"/>
  <c r="P2414" i="4"/>
  <c r="P4369" i="4"/>
  <c r="P1047" i="4"/>
  <c r="P1201" i="4"/>
  <c r="P2770" i="4"/>
  <c r="P7704" i="4"/>
  <c r="P4658" i="4"/>
  <c r="P2946" i="4"/>
  <c r="P3445" i="4"/>
  <c r="P1202" i="4"/>
  <c r="P4794" i="4"/>
  <c r="P2415" i="4"/>
  <c r="P4795" i="4"/>
  <c r="P4796" i="4"/>
  <c r="P3285" i="4"/>
  <c r="P2416" i="4"/>
  <c r="P7367" i="4"/>
  <c r="P7173" i="4"/>
  <c r="P2947" i="4"/>
  <c r="P1536" i="4"/>
  <c r="P3286" i="4"/>
  <c r="P1203" i="4"/>
  <c r="P3287" i="4"/>
  <c r="P4928" i="4"/>
  <c r="P2948" i="4"/>
  <c r="P7561" i="4"/>
  <c r="P2056" i="4"/>
  <c r="P5153" i="4"/>
  <c r="P1700" i="4"/>
  <c r="P3627" i="4"/>
  <c r="P3810" i="4"/>
  <c r="P1204" i="4"/>
  <c r="P3628" i="4"/>
  <c r="P7469" i="4"/>
  <c r="P2598" i="4"/>
  <c r="P5048" i="4"/>
  <c r="P5280" i="4"/>
  <c r="P7226" i="4"/>
  <c r="P3446" i="4"/>
  <c r="P3811" i="4"/>
  <c r="P4370" i="4"/>
  <c r="P2057" i="4"/>
  <c r="P2417" i="4"/>
  <c r="P4797" i="4"/>
  <c r="P7174" i="4"/>
  <c r="P2418" i="4"/>
  <c r="P6584" i="4"/>
  <c r="P7016" i="4"/>
  <c r="P6235" i="4"/>
  <c r="P6585" i="4"/>
  <c r="P5281" i="4"/>
  <c r="P1882" i="4"/>
  <c r="P5813" i="4"/>
  <c r="P6945" i="4"/>
  <c r="P2419" i="4"/>
  <c r="P7673" i="4"/>
  <c r="P5497" i="4"/>
  <c r="P3812" i="4"/>
  <c r="P6236" i="4"/>
  <c r="P4514" i="4"/>
  <c r="P7623" i="4"/>
  <c r="P5049" i="4"/>
  <c r="P5154" i="4"/>
  <c r="P2244" i="4"/>
  <c r="P506" i="4"/>
  <c r="P1883" i="4"/>
  <c r="P1205" i="4"/>
  <c r="P6412" i="4"/>
  <c r="P4088" i="4"/>
  <c r="P3133" i="4"/>
  <c r="P7727" i="4"/>
  <c r="P6834" i="4"/>
  <c r="P7624" i="4"/>
  <c r="P7119" i="4"/>
  <c r="P241" i="4"/>
  <c r="P882" i="4"/>
  <c r="P6891" i="4"/>
  <c r="P1701" i="4"/>
  <c r="P7518" i="4"/>
  <c r="P1206" i="4"/>
  <c r="P4929" i="4"/>
  <c r="P3288" i="4"/>
  <c r="P321" i="4"/>
  <c r="P3954" i="4"/>
  <c r="P2058" i="4"/>
  <c r="P1702" i="4"/>
  <c r="P3955" i="4"/>
  <c r="P507" i="4"/>
  <c r="P2420" i="4"/>
  <c r="P3813" i="4"/>
  <c r="P2059" i="4"/>
  <c r="P3289" i="4"/>
  <c r="P5609" i="4"/>
  <c r="P3814" i="4"/>
  <c r="P3447" i="4"/>
  <c r="P1884" i="4"/>
  <c r="P4089" i="4"/>
  <c r="P4090" i="4"/>
  <c r="P3815" i="4"/>
  <c r="P3134" i="4"/>
  <c r="P4659" i="4"/>
  <c r="P4930" i="4"/>
  <c r="P3448" i="4"/>
  <c r="P4798" i="4"/>
  <c r="P624" i="4"/>
  <c r="P1885" i="4"/>
  <c r="P2599" i="4"/>
  <c r="P3629" i="4"/>
  <c r="P2421" i="4"/>
  <c r="P3290" i="4"/>
  <c r="P2060" i="4"/>
  <c r="P2771" i="4"/>
  <c r="P3630" i="4"/>
  <c r="P6892" i="4"/>
  <c r="P4660" i="4"/>
  <c r="P2422" i="4"/>
  <c r="P1886" i="4"/>
  <c r="P2772" i="4"/>
  <c r="P1887" i="4"/>
  <c r="P7674" i="4"/>
  <c r="P2949" i="4"/>
  <c r="P2061" i="4"/>
  <c r="P3631" i="4"/>
  <c r="P1888" i="4"/>
  <c r="P1537" i="4"/>
  <c r="P404" i="4"/>
  <c r="P508" i="4"/>
  <c r="P2600" i="4"/>
  <c r="P2062" i="4"/>
  <c r="P7271" i="4"/>
  <c r="P2601" i="4"/>
  <c r="P4515" i="4"/>
  <c r="P4661" i="4"/>
  <c r="P3135" i="4"/>
  <c r="P4236" i="4"/>
  <c r="P5155" i="4"/>
  <c r="P3632" i="4"/>
  <c r="P4516" i="4"/>
  <c r="P3291" i="4"/>
  <c r="P509" i="4"/>
  <c r="P1379" i="4"/>
  <c r="P7425" i="4"/>
  <c r="P883" i="4"/>
  <c r="P5707" i="4"/>
  <c r="P4662" i="4"/>
  <c r="P3633" i="4"/>
  <c r="P1889" i="4"/>
  <c r="P6508" i="4"/>
  <c r="P3956" i="4"/>
  <c r="P2245" i="4"/>
  <c r="P3634" i="4"/>
  <c r="P4799" i="4"/>
  <c r="P7017" i="4"/>
  <c r="P3816" i="4"/>
  <c r="P2423" i="4"/>
  <c r="P3635" i="4"/>
  <c r="P1890" i="4"/>
  <c r="P1538" i="4"/>
  <c r="P5282" i="4"/>
  <c r="P1539" i="4"/>
  <c r="P1703" i="4"/>
  <c r="P6946" i="4"/>
  <c r="P2773" i="4"/>
  <c r="P3957" i="4"/>
  <c r="P2424" i="4"/>
  <c r="P3958" i="4"/>
  <c r="P1048" i="4"/>
  <c r="P3292" i="4"/>
  <c r="P2602" i="4"/>
  <c r="P1891" i="4"/>
  <c r="P1540" i="4"/>
  <c r="P749" i="4"/>
  <c r="P3449" i="4"/>
  <c r="P2950" i="4"/>
  <c r="P6509" i="4"/>
  <c r="P884" i="4"/>
  <c r="P2063" i="4"/>
  <c r="P2951" i="4"/>
  <c r="P4800" i="4"/>
  <c r="P3136" i="4"/>
  <c r="P4371" i="4"/>
  <c r="P2952" i="4"/>
  <c r="P5927" i="4"/>
  <c r="P1704" i="4"/>
  <c r="P5498" i="4"/>
  <c r="P7643" i="4"/>
  <c r="P625" i="4"/>
  <c r="P6586" i="4"/>
  <c r="P2603" i="4"/>
  <c r="P1892" i="4"/>
  <c r="P2246" i="4"/>
  <c r="P1380" i="4"/>
  <c r="P3450" i="4"/>
  <c r="P4237" i="4"/>
  <c r="P4801" i="4"/>
  <c r="P1049" i="4"/>
  <c r="P1893" i="4"/>
  <c r="P2425" i="4"/>
  <c r="P1381" i="4"/>
  <c r="P5156" i="4"/>
  <c r="P1894" i="4"/>
  <c r="P2604" i="4"/>
  <c r="P1895" i="4"/>
  <c r="P1050" i="4"/>
  <c r="P1705" i="4"/>
  <c r="P2953" i="4"/>
  <c r="P7519" i="4"/>
  <c r="P7591" i="4"/>
  <c r="P2774" i="4"/>
  <c r="P885" i="4"/>
  <c r="P242" i="4"/>
  <c r="P1896" i="4"/>
  <c r="P2247" i="4"/>
  <c r="P1706" i="4"/>
  <c r="P3137" i="4"/>
  <c r="P7426" i="4"/>
  <c r="P6413" i="4"/>
  <c r="P7520" i="4"/>
  <c r="P4663" i="4"/>
  <c r="P3636" i="4"/>
  <c r="P2248" i="4"/>
  <c r="P4802" i="4"/>
  <c r="P626" i="4"/>
  <c r="P2775" i="4"/>
  <c r="P6510" i="4"/>
  <c r="P6893" i="4"/>
  <c r="P6768" i="4"/>
  <c r="P5283" i="4"/>
  <c r="P6414" i="4"/>
  <c r="P6587" i="4"/>
  <c r="P2249" i="4"/>
  <c r="P3293" i="4"/>
  <c r="P3637" i="4"/>
  <c r="P5050" i="4"/>
  <c r="P243" i="4"/>
  <c r="P2064" i="4"/>
  <c r="P1382" i="4"/>
  <c r="P4517" i="4"/>
  <c r="P886" i="4"/>
  <c r="P322" i="4"/>
  <c r="P627" i="4"/>
  <c r="P4238" i="4"/>
  <c r="P3959" i="4"/>
  <c r="P750" i="4"/>
  <c r="P4091" i="4"/>
  <c r="P4803" i="4"/>
  <c r="P3451" i="4"/>
  <c r="P1051" i="4"/>
  <c r="P2776" i="4"/>
  <c r="P4372" i="4"/>
  <c r="P5708" i="4"/>
  <c r="P3960" i="4"/>
  <c r="P7018" i="4"/>
  <c r="P4804" i="4"/>
  <c r="P3638" i="4"/>
  <c r="P1383" i="4"/>
  <c r="P1384" i="4"/>
  <c r="P405" i="4"/>
  <c r="P4805" i="4"/>
  <c r="P2605" i="4"/>
  <c r="P3452" i="4"/>
  <c r="P2954" i="4"/>
  <c r="P7073" i="4"/>
  <c r="P887" i="4"/>
  <c r="P2065" i="4"/>
  <c r="P5928" i="4"/>
  <c r="P6028" i="4"/>
  <c r="P5157" i="4"/>
  <c r="P7368" i="4"/>
  <c r="P2777" i="4"/>
  <c r="P7369" i="4"/>
  <c r="P4518" i="4"/>
  <c r="P3453" i="4"/>
  <c r="P170" i="4"/>
  <c r="P7427" i="4"/>
  <c r="P171" i="4"/>
  <c r="P1385" i="4"/>
  <c r="P510" i="4"/>
  <c r="P511" i="4"/>
  <c r="P323" i="4"/>
  <c r="P2066" i="4"/>
  <c r="P628" i="4"/>
  <c r="P629" i="4"/>
  <c r="P6315" i="4"/>
  <c r="P128" i="4"/>
  <c r="P1052" i="4"/>
  <c r="P1386" i="4"/>
  <c r="P6237" i="4"/>
  <c r="P2955" i="4"/>
  <c r="P324" i="4"/>
  <c r="P6947" i="4"/>
  <c r="P7521" i="4"/>
  <c r="P6316" i="4"/>
  <c r="P2778" i="4"/>
  <c r="P4092" i="4"/>
  <c r="P2250" i="4"/>
  <c r="P2067" i="4"/>
  <c r="P7227" i="4"/>
  <c r="P2779" i="4"/>
  <c r="P2251" i="4"/>
  <c r="P3454" i="4"/>
  <c r="P2780" i="4"/>
  <c r="P4806" i="4"/>
  <c r="P3639" i="4"/>
  <c r="P4807" i="4"/>
  <c r="P3640" i="4"/>
  <c r="P4931" i="4"/>
  <c r="P5385" i="4"/>
  <c r="P3641" i="4"/>
  <c r="P6029" i="4"/>
  <c r="P4093" i="4"/>
  <c r="P1053" i="4"/>
  <c r="P6136" i="4"/>
  <c r="P5929" i="4"/>
  <c r="P2426" i="4"/>
  <c r="P5499" i="4"/>
  <c r="P4239" i="4"/>
  <c r="P2427" i="4"/>
  <c r="P2606" i="4"/>
  <c r="P4519" i="4"/>
  <c r="P406" i="4"/>
  <c r="P3817" i="4"/>
  <c r="P3642" i="4"/>
  <c r="P4094" i="4"/>
  <c r="P4664" i="4"/>
  <c r="P4373" i="4"/>
  <c r="P4095" i="4"/>
  <c r="P4240" i="4"/>
  <c r="P3961" i="4"/>
  <c r="P1207" i="4"/>
  <c r="P4096" i="4"/>
  <c r="P3455" i="4"/>
  <c r="P4520" i="4"/>
  <c r="P4097" i="4"/>
  <c r="P4665" i="4"/>
  <c r="P4521" i="4"/>
  <c r="P1387" i="4"/>
  <c r="P2781" i="4"/>
  <c r="P4522" i="4"/>
  <c r="P4098" i="4"/>
  <c r="P1707" i="4"/>
  <c r="P3643" i="4"/>
  <c r="P4241" i="4"/>
  <c r="P3456" i="4"/>
  <c r="P6030" i="4"/>
  <c r="P1388" i="4"/>
  <c r="P4808" i="4"/>
  <c r="P2428" i="4"/>
  <c r="P1054" i="4"/>
  <c r="P3644" i="4"/>
  <c r="P172" i="4"/>
  <c r="P3962" i="4"/>
  <c r="P2429" i="4"/>
  <c r="P3457" i="4"/>
  <c r="P7470" i="4"/>
  <c r="P3818" i="4"/>
  <c r="P2782" i="4"/>
  <c r="P3138" i="4"/>
  <c r="P2430" i="4"/>
  <c r="P3645" i="4"/>
  <c r="P4523" i="4"/>
  <c r="P2068" i="4"/>
  <c r="P2252" i="4"/>
  <c r="P2956" i="4"/>
  <c r="P512" i="4"/>
  <c r="P2253" i="4"/>
  <c r="P4374" i="4"/>
  <c r="P3294" i="4"/>
  <c r="P5814" i="4"/>
  <c r="P2069" i="4"/>
  <c r="P2957" i="4"/>
  <c r="P2254" i="4"/>
  <c r="P3819" i="4"/>
  <c r="P630" i="4"/>
  <c r="P4099" i="4"/>
  <c r="P1708" i="4"/>
  <c r="P2431" i="4"/>
  <c r="P5051" i="4"/>
  <c r="P4242" i="4"/>
  <c r="P3646" i="4"/>
  <c r="P4243" i="4"/>
  <c r="P2070" i="4"/>
  <c r="P3139" i="4"/>
  <c r="P7272" i="4"/>
  <c r="P1208" i="4"/>
  <c r="P5610" i="4"/>
  <c r="P3140" i="4"/>
  <c r="P2255" i="4"/>
  <c r="P6676" i="4"/>
  <c r="P5052" i="4"/>
  <c r="P1541" i="4"/>
  <c r="P2958" i="4"/>
  <c r="P888" i="4"/>
  <c r="P3647" i="4"/>
  <c r="P2959" i="4"/>
  <c r="P4375" i="4"/>
  <c r="P6317" i="4"/>
  <c r="P7074" i="4"/>
  <c r="P2783" i="4"/>
  <c r="P4932" i="4"/>
  <c r="P5815" i="4"/>
  <c r="P5158" i="4"/>
  <c r="P5500" i="4"/>
  <c r="P5386" i="4"/>
  <c r="P889" i="4"/>
  <c r="P6031" i="4"/>
  <c r="P5501" i="4"/>
  <c r="P6137" i="4"/>
  <c r="P1389" i="4"/>
  <c r="P6415" i="4"/>
  <c r="P6318" i="4"/>
  <c r="P6032" i="4"/>
  <c r="P5709" i="4"/>
  <c r="P5159" i="4"/>
  <c r="P5502" i="4"/>
  <c r="P1209" i="4"/>
  <c r="P5816" i="4"/>
  <c r="P5160" i="4"/>
  <c r="P1709" i="4"/>
  <c r="P4666" i="4"/>
  <c r="P7471" i="4"/>
  <c r="P3820" i="4"/>
  <c r="P1710" i="4"/>
  <c r="P4376" i="4"/>
  <c r="P2784" i="4"/>
  <c r="P1390" i="4"/>
  <c r="P6033" i="4"/>
  <c r="P6238" i="4"/>
  <c r="P2071" i="4"/>
  <c r="P1897" i="4"/>
  <c r="P4809" i="4"/>
  <c r="P7592" i="4"/>
  <c r="P7684" i="4"/>
  <c r="P3141" i="4"/>
  <c r="P3142" i="4"/>
  <c r="P2960" i="4"/>
  <c r="P3295" i="4"/>
  <c r="P3458" i="4"/>
  <c r="P3143" i="4"/>
  <c r="P3296" i="4"/>
  <c r="P3144" i="4"/>
  <c r="P4100" i="4"/>
  <c r="P3648" i="4"/>
  <c r="P3649" i="4"/>
  <c r="P3459" i="4"/>
  <c r="P3963" i="4"/>
  <c r="P3460" i="4"/>
  <c r="P3297" i="4"/>
  <c r="P3650" i="4"/>
  <c r="P3298" i="4"/>
  <c r="P1210" i="4"/>
  <c r="P2961" i="4"/>
  <c r="P2256" i="4"/>
  <c r="P7370" i="4"/>
  <c r="P4101" i="4"/>
  <c r="P3461" i="4"/>
  <c r="P3299" i="4"/>
  <c r="P2785" i="4"/>
  <c r="P4524" i="4"/>
  <c r="P3964" i="4"/>
  <c r="P3300" i="4"/>
  <c r="P4377" i="4"/>
  <c r="P2432" i="4"/>
  <c r="P3462" i="4"/>
  <c r="P1898" i="4"/>
  <c r="P1391" i="4"/>
  <c r="P4102" i="4"/>
  <c r="P4103" i="4"/>
  <c r="P4104" i="4"/>
  <c r="P2433" i="4"/>
  <c r="P3145" i="4"/>
  <c r="P4105" i="4"/>
  <c r="P2962" i="4"/>
  <c r="P751" i="4"/>
  <c r="P3821" i="4"/>
  <c r="P2607" i="4"/>
  <c r="P3651" i="4"/>
  <c r="P4106" i="4"/>
  <c r="P4378" i="4"/>
  <c r="P3301" i="4"/>
  <c r="P7593" i="4"/>
  <c r="P4810" i="4"/>
  <c r="P3146" i="4"/>
  <c r="P5930" i="4"/>
  <c r="P3302" i="4"/>
  <c r="P3463" i="4"/>
  <c r="P4667" i="4"/>
  <c r="P5931" i="4"/>
  <c r="P2257" i="4"/>
  <c r="P3464" i="4"/>
  <c r="P1711" i="4"/>
  <c r="P2434" i="4"/>
  <c r="P4244" i="4"/>
  <c r="P4245" i="4"/>
  <c r="P6138" i="4"/>
  <c r="P1542" i="4"/>
  <c r="P5611" i="4"/>
  <c r="P4246" i="4"/>
  <c r="P3822" i="4"/>
  <c r="P6588" i="4"/>
  <c r="P2786" i="4"/>
  <c r="P4379" i="4"/>
  <c r="P6139" i="4"/>
  <c r="P2608" i="4"/>
  <c r="P631" i="4"/>
  <c r="P2435" i="4"/>
  <c r="P7331" i="4"/>
  <c r="P407" i="4"/>
  <c r="P6511" i="4"/>
  <c r="P6677" i="4"/>
  <c r="P2436" i="4"/>
  <c r="P5161" i="4"/>
  <c r="P513" i="4"/>
  <c r="P4811" i="4"/>
  <c r="P1055" i="4"/>
  <c r="P3652" i="4"/>
  <c r="P4812" i="4"/>
  <c r="P3823" i="4"/>
  <c r="P2258" i="4"/>
  <c r="P3147" i="4"/>
  <c r="P5162" i="4"/>
  <c r="P1392" i="4"/>
  <c r="P2437" i="4"/>
  <c r="P4525" i="4"/>
  <c r="P4668" i="4"/>
  <c r="P4933" i="4"/>
  <c r="P4380" i="4"/>
  <c r="P5387" i="4"/>
  <c r="P5163" i="4"/>
  <c r="P6589" i="4"/>
  <c r="P6239" i="4"/>
  <c r="P2963" i="4"/>
  <c r="P752" i="4"/>
  <c r="P6140" i="4"/>
  <c r="P7075" i="4"/>
  <c r="P6141" i="4"/>
  <c r="P6240" i="4"/>
  <c r="P4107" i="4"/>
  <c r="P2609" i="4"/>
  <c r="P1393" i="4"/>
  <c r="P6241" i="4"/>
  <c r="P4813" i="4"/>
  <c r="P2259" i="4"/>
  <c r="P1211" i="4"/>
  <c r="P2964" i="4"/>
  <c r="P753" i="4"/>
  <c r="P1394" i="4"/>
  <c r="P2438" i="4"/>
  <c r="P4247" i="4"/>
  <c r="P4248" i="4"/>
  <c r="P890" i="4"/>
  <c r="P2965" i="4"/>
  <c r="P891" i="4"/>
  <c r="P6769" i="4"/>
  <c r="P3148" i="4"/>
  <c r="P1712" i="4"/>
  <c r="P3653" i="4"/>
  <c r="P4108" i="4"/>
  <c r="P1713" i="4"/>
  <c r="P3654" i="4"/>
  <c r="P2787" i="4"/>
  <c r="P3824" i="4"/>
  <c r="P3149" i="4"/>
  <c r="P5284" i="4"/>
  <c r="P4526" i="4"/>
  <c r="P632" i="4"/>
  <c r="P754" i="4"/>
  <c r="P6416" i="4"/>
  <c r="P1543" i="4"/>
  <c r="P4381" i="4"/>
  <c r="P4527" i="4"/>
  <c r="P3655" i="4"/>
  <c r="P2966" i="4"/>
  <c r="P5164" i="4"/>
  <c r="P5053" i="4"/>
  <c r="P6590" i="4"/>
  <c r="P1212" i="4"/>
  <c r="P2967" i="4"/>
  <c r="P1714" i="4"/>
  <c r="P3965" i="4"/>
  <c r="P4382" i="4"/>
  <c r="P4528" i="4"/>
  <c r="P3465" i="4"/>
  <c r="P1715" i="4"/>
  <c r="P4669" i="4"/>
  <c r="P5054" i="4"/>
  <c r="P4383" i="4"/>
  <c r="P6142" i="4"/>
  <c r="P4109" i="4"/>
  <c r="P4670" i="4"/>
  <c r="P3150" i="4"/>
  <c r="P3151" i="4"/>
  <c r="P3466" i="4"/>
  <c r="P2610" i="4"/>
  <c r="P4814" i="4"/>
  <c r="P5612" i="4"/>
  <c r="P4529" i="4"/>
  <c r="P5613" i="4"/>
  <c r="P5388" i="4"/>
  <c r="P2611" i="4"/>
  <c r="P4815" i="4"/>
  <c r="P3152" i="4"/>
  <c r="P4530" i="4"/>
  <c r="P1213" i="4"/>
  <c r="P4934" i="4"/>
  <c r="P5285" i="4"/>
  <c r="P6034" i="4"/>
  <c r="P408" i="4"/>
  <c r="P1716" i="4"/>
  <c r="P2968" i="4"/>
  <c r="P409" i="4"/>
  <c r="P1717" i="4"/>
  <c r="P6035" i="4"/>
  <c r="P3966" i="4"/>
  <c r="P6417" i="4"/>
  <c r="P6242" i="4"/>
  <c r="P2969" i="4"/>
  <c r="P6143" i="4"/>
  <c r="P3656" i="4"/>
  <c r="P6770" i="4"/>
  <c r="P5614" i="4"/>
  <c r="P1214" i="4"/>
  <c r="P3657" i="4"/>
  <c r="P3825" i="4"/>
  <c r="P4249" i="4"/>
  <c r="P3467" i="4"/>
  <c r="P892" i="4"/>
  <c r="P1718" i="4"/>
  <c r="P3468" i="4"/>
  <c r="P3826" i="4"/>
  <c r="P2612" i="4"/>
  <c r="P3827" i="4"/>
  <c r="P3303" i="4"/>
  <c r="P3153" i="4"/>
  <c r="P3154" i="4"/>
  <c r="P3658" i="4"/>
  <c r="P2613" i="4"/>
  <c r="P3828" i="4"/>
  <c r="P3304" i="4"/>
  <c r="P3469" i="4"/>
  <c r="P3829" i="4"/>
  <c r="P3470" i="4"/>
  <c r="P2970" i="4"/>
  <c r="P3155" i="4"/>
  <c r="P3305" i="4"/>
  <c r="P3306" i="4"/>
  <c r="P1395" i="4"/>
  <c r="P6418" i="4"/>
  <c r="P2439" i="4"/>
  <c r="P1544" i="4"/>
  <c r="P173" i="4"/>
  <c r="P2788" i="4"/>
  <c r="P7685" i="4"/>
  <c r="P2789" i="4"/>
  <c r="P1396" i="4"/>
  <c r="P2440" i="4"/>
  <c r="P633" i="4"/>
  <c r="P634" i="4"/>
  <c r="P174" i="4"/>
  <c r="P129" i="4"/>
  <c r="P1545" i="4"/>
  <c r="P6036" i="4"/>
  <c r="P2072" i="4"/>
  <c r="P3471" i="4"/>
  <c r="P3307" i="4"/>
  <c r="P3830" i="4"/>
  <c r="P2971" i="4"/>
  <c r="P5817" i="4"/>
  <c r="P6678" i="4"/>
  <c r="P2614" i="4"/>
  <c r="P893" i="4"/>
  <c r="P4250" i="4"/>
  <c r="P2441" i="4"/>
  <c r="P410" i="4"/>
  <c r="P1215" i="4"/>
  <c r="P1397" i="4"/>
  <c r="P3659" i="4"/>
  <c r="P3156" i="4"/>
  <c r="P2790" i="4"/>
  <c r="P4816" i="4"/>
  <c r="P1546" i="4"/>
  <c r="P4384" i="4"/>
  <c r="P6771" i="4"/>
  <c r="P2442" i="4"/>
  <c r="P1056" i="4"/>
  <c r="P3308" i="4"/>
  <c r="P2615" i="4"/>
  <c r="P5286" i="4"/>
  <c r="P1719" i="4"/>
  <c r="P5503" i="4"/>
  <c r="P3157" i="4"/>
  <c r="P2443" i="4"/>
  <c r="P4110" i="4"/>
  <c r="P2260" i="4"/>
  <c r="P7594" i="4"/>
  <c r="P5932" i="4"/>
  <c r="P2616" i="4"/>
  <c r="P2073" i="4"/>
  <c r="P7019" i="4"/>
  <c r="P3309" i="4"/>
  <c r="P3472" i="4"/>
  <c r="P3158" i="4"/>
  <c r="P1720" i="4"/>
  <c r="P2074" i="4"/>
  <c r="P2972" i="4"/>
  <c r="P5933" i="4"/>
  <c r="P4111" i="4"/>
  <c r="P2617" i="4"/>
  <c r="P4385" i="4"/>
  <c r="P4671" i="4"/>
  <c r="P175" i="4"/>
  <c r="P4531" i="4"/>
  <c r="P4532" i="4"/>
  <c r="P755" i="4"/>
  <c r="P3831" i="4"/>
  <c r="P4112" i="4"/>
  <c r="P4251" i="4"/>
  <c r="P1057" i="4"/>
  <c r="P635" i="4"/>
  <c r="P2973" i="4"/>
  <c r="P6591" i="4"/>
  <c r="P2261" i="4"/>
  <c r="P325" i="4"/>
  <c r="P1058" i="4"/>
  <c r="P2075" i="4"/>
  <c r="P894" i="4"/>
  <c r="P4113" i="4"/>
  <c r="P2791" i="4"/>
  <c r="P6835" i="4"/>
  <c r="P7644" i="4"/>
  <c r="P2444" i="4"/>
  <c r="P1398" i="4"/>
  <c r="P2792" i="4"/>
  <c r="P1721" i="4"/>
  <c r="P4672" i="4"/>
  <c r="P2262" i="4"/>
  <c r="P1216" i="4"/>
  <c r="P5287" i="4"/>
  <c r="P7020" i="4"/>
  <c r="P7120" i="4"/>
  <c r="P3832" i="4"/>
  <c r="P636" i="4"/>
  <c r="P1217" i="4"/>
  <c r="P2076" i="4"/>
  <c r="P5389" i="4"/>
  <c r="P3660" i="4"/>
  <c r="P5710" i="4"/>
  <c r="P2445" i="4"/>
  <c r="P6419" i="4"/>
  <c r="P7686" i="4"/>
  <c r="P5711" i="4"/>
  <c r="P5288" i="4"/>
  <c r="P1059" i="4"/>
  <c r="P756" i="4"/>
  <c r="P514" i="4"/>
  <c r="P4386" i="4"/>
  <c r="P4935" i="4"/>
  <c r="P5289" i="4"/>
  <c r="P5818" i="4"/>
  <c r="P4936" i="4"/>
  <c r="P5615" i="4"/>
  <c r="P5055" i="4"/>
  <c r="P2974" i="4"/>
  <c r="P3159" i="4"/>
  <c r="P5616" i="4"/>
  <c r="P4252" i="4"/>
  <c r="P6319" i="4"/>
  <c r="P130" i="4"/>
  <c r="P326" i="4"/>
  <c r="P895" i="4"/>
  <c r="P244" i="4"/>
  <c r="P1218" i="4"/>
  <c r="P1399" i="4"/>
  <c r="P515" i="4"/>
  <c r="P58" i="4"/>
  <c r="P245" i="4"/>
  <c r="P7562" i="4"/>
  <c r="P5056" i="4"/>
  <c r="P6512" i="4"/>
  <c r="P7021" i="4"/>
  <c r="P2077" i="4"/>
  <c r="P6320" i="4"/>
  <c r="P5712" i="4"/>
  <c r="P1899" i="4"/>
  <c r="P6144" i="4"/>
  <c r="P5390" i="4"/>
  <c r="P5934" i="4"/>
  <c r="P4253" i="4"/>
  <c r="P6243" i="4"/>
  <c r="P1722" i="4"/>
  <c r="P4114" i="4"/>
  <c r="P7705" i="4"/>
  <c r="P6513" i="4"/>
  <c r="P5165" i="4"/>
  <c r="P7076" i="4"/>
  <c r="P2793" i="4"/>
  <c r="P6037" i="4"/>
  <c r="P6679" i="4"/>
  <c r="P2078" i="4"/>
  <c r="P1060" i="4"/>
  <c r="P5166" i="4"/>
  <c r="P4254" i="4"/>
  <c r="P6514" i="4"/>
  <c r="P5935" i="4"/>
  <c r="P7675" i="4"/>
  <c r="P6894" i="4"/>
  <c r="P4817" i="4"/>
  <c r="P5290" i="4"/>
  <c r="P6680" i="4"/>
  <c r="P7228" i="4"/>
  <c r="P7175" i="4"/>
  <c r="P7077" i="4"/>
  <c r="P327" i="4"/>
  <c r="P6772" i="4"/>
  <c r="P1723" i="4"/>
  <c r="P1400" i="4"/>
  <c r="P1219" i="4"/>
  <c r="P131" i="4"/>
  <c r="P516" i="4"/>
  <c r="P3473" i="4"/>
  <c r="P1900" i="4"/>
  <c r="P7563" i="4"/>
  <c r="P6948" i="4"/>
  <c r="P7229" i="4"/>
  <c r="P6681" i="4"/>
  <c r="P2263" i="4"/>
  <c r="P6244" i="4"/>
  <c r="P6773" i="4"/>
  <c r="P7564" i="4"/>
  <c r="P3474" i="4"/>
  <c r="P4387" i="4"/>
  <c r="P5713" i="4"/>
  <c r="P5819" i="4"/>
  <c r="P7022" i="4"/>
  <c r="P896" i="4"/>
  <c r="P4818" i="4"/>
  <c r="P7230" i="4"/>
  <c r="P1547" i="4"/>
  <c r="P328" i="4"/>
  <c r="P2618" i="4"/>
  <c r="P4533" i="4"/>
  <c r="P2264" i="4"/>
  <c r="P637" i="4"/>
  <c r="P2446" i="4"/>
  <c r="P3833" i="4"/>
  <c r="P7645" i="4"/>
  <c r="P5714" i="4"/>
  <c r="P3160" i="4"/>
  <c r="P6515" i="4"/>
  <c r="P4255" i="4"/>
  <c r="P5167" i="4"/>
  <c r="P1901" i="4"/>
  <c r="P1061" i="4"/>
  <c r="P1548" i="4"/>
  <c r="P5057" i="4"/>
  <c r="P1902" i="4"/>
  <c r="P6592" i="4"/>
  <c r="P4819" i="4"/>
  <c r="P5504" i="4"/>
  <c r="P6949" i="4"/>
  <c r="P7687" i="4"/>
  <c r="P6950" i="4"/>
  <c r="P3310" i="4"/>
  <c r="P4820" i="4"/>
  <c r="P5936" i="4"/>
  <c r="P1401" i="4"/>
  <c r="P2619" i="4"/>
  <c r="P5291" i="4"/>
  <c r="P6682" i="4"/>
  <c r="P1724" i="4"/>
  <c r="P5292" i="4"/>
  <c r="P6593" i="4"/>
  <c r="P1903" i="4"/>
  <c r="P2620" i="4"/>
  <c r="P6321" i="4"/>
  <c r="P897" i="4"/>
  <c r="P1220" i="4"/>
  <c r="P6145" i="4"/>
  <c r="P2794" i="4"/>
  <c r="P6038" i="4"/>
  <c r="P6516" i="4"/>
  <c r="P6039" i="4"/>
  <c r="P2975" i="4"/>
  <c r="P898" i="4"/>
  <c r="P3661" i="4"/>
  <c r="P2079" i="4"/>
  <c r="P2976" i="4"/>
  <c r="P1725" i="4"/>
  <c r="P6322" i="4"/>
  <c r="P5168" i="4"/>
  <c r="P3161" i="4"/>
  <c r="P5617" i="4"/>
  <c r="P3475" i="4"/>
  <c r="P3967" i="4"/>
  <c r="P411" i="4"/>
  <c r="P2977" i="4"/>
  <c r="P3968" i="4"/>
  <c r="P2978" i="4"/>
  <c r="P2265" i="4"/>
  <c r="P6951" i="4"/>
  <c r="P1062" i="4"/>
  <c r="P3476" i="4"/>
  <c r="P1402" i="4"/>
  <c r="P3969" i="4"/>
  <c r="P2621" i="4"/>
  <c r="P2622" i="4"/>
  <c r="P517" i="4"/>
  <c r="P6895" i="4"/>
  <c r="P2979" i="4"/>
  <c r="P7472" i="4"/>
  <c r="P899" i="4"/>
  <c r="P1549" i="4"/>
  <c r="P329" i="4"/>
  <c r="P5618" i="4"/>
  <c r="P3162" i="4"/>
  <c r="P3311" i="4"/>
  <c r="P1063" i="4"/>
  <c r="P2623" i="4"/>
  <c r="P3163" i="4"/>
  <c r="P5293" i="4"/>
  <c r="P5505" i="4"/>
  <c r="P6683" i="4"/>
  <c r="P5619" i="4"/>
  <c r="P5820" i="4"/>
  <c r="P5058" i="4"/>
  <c r="P6323" i="4"/>
  <c r="P330" i="4"/>
  <c r="P4115" i="4"/>
  <c r="P4256" i="4"/>
  <c r="P5937" i="4"/>
  <c r="P4673" i="4"/>
  <c r="P5715" i="4"/>
  <c r="P5059" i="4"/>
  <c r="P6324" i="4"/>
  <c r="P5060" i="4"/>
  <c r="P1403" i="4"/>
  <c r="P2624" i="4"/>
  <c r="P1726" i="4"/>
  <c r="P2266" i="4"/>
  <c r="P1064" i="4"/>
  <c r="P331" i="4"/>
  <c r="P2980" i="4"/>
  <c r="P1404" i="4"/>
  <c r="P2981" i="4"/>
  <c r="P6146" i="4"/>
  <c r="P1904" i="4"/>
  <c r="P5620" i="4"/>
  <c r="P2795" i="4"/>
  <c r="P3834" i="4"/>
  <c r="P2080" i="4"/>
  <c r="P7273" i="4"/>
  <c r="P2081" i="4"/>
  <c r="P2082" i="4"/>
  <c r="P6147" i="4"/>
  <c r="P3662" i="4"/>
  <c r="P2982" i="4"/>
  <c r="P3663" i="4"/>
  <c r="P332" i="4"/>
  <c r="P1727" i="4"/>
  <c r="P1728" i="4"/>
  <c r="P1729" i="4"/>
  <c r="P7428" i="4"/>
  <c r="P2625" i="4"/>
  <c r="P7646" i="4"/>
  <c r="P638" i="4"/>
  <c r="P1550" i="4"/>
  <c r="P1551" i="4"/>
  <c r="P3164" i="4"/>
  <c r="P1405" i="4"/>
  <c r="P1905" i="4"/>
  <c r="P2983" i="4"/>
  <c r="P5821" i="4"/>
  <c r="P4674" i="4"/>
  <c r="P3312" i="4"/>
  <c r="P1730" i="4"/>
  <c r="P3313" i="4"/>
  <c r="P5294" i="4"/>
  <c r="P333" i="4"/>
  <c r="P334" i="4"/>
  <c r="P2796" i="4"/>
  <c r="P1406" i="4"/>
  <c r="P5716" i="4"/>
  <c r="P5938" i="4"/>
  <c r="P5169" i="4"/>
  <c r="P7121" i="4"/>
  <c r="P6684" i="4"/>
  <c r="P3314" i="4"/>
  <c r="P3835" i="4"/>
  <c r="P1731" i="4"/>
  <c r="P6952" i="4"/>
  <c r="P1221" i="4"/>
  <c r="P6896" i="4"/>
  <c r="P4257" i="4"/>
  <c r="P2267" i="4"/>
  <c r="P4675" i="4"/>
  <c r="P5506" i="4"/>
  <c r="P3165" i="4"/>
  <c r="P6836" i="4"/>
  <c r="P176" i="4"/>
  <c r="P2447" i="4"/>
  <c r="P4116" i="4"/>
  <c r="P3315" i="4"/>
  <c r="P3316" i="4"/>
  <c r="P4258" i="4"/>
  <c r="P5061" i="4"/>
  <c r="P1222" i="4"/>
  <c r="P1732" i="4"/>
  <c r="P3970" i="4"/>
  <c r="P3317" i="4"/>
  <c r="P4821" i="4"/>
  <c r="P518" i="4"/>
  <c r="P757" i="4"/>
  <c r="P1065" i="4"/>
  <c r="P3166" i="4"/>
  <c r="P3836" i="4"/>
  <c r="P3477" i="4"/>
  <c r="P4259" i="4"/>
  <c r="P2797" i="4"/>
  <c r="P1906" i="4"/>
  <c r="P4260" i="4"/>
  <c r="P3318" i="4"/>
  <c r="P1407" i="4"/>
  <c r="P132" i="4"/>
  <c r="P1223" i="4"/>
  <c r="P1733" i="4"/>
  <c r="P3664" i="4"/>
  <c r="P412" i="4"/>
  <c r="P7595" i="4"/>
  <c r="P4261" i="4"/>
  <c r="P3319" i="4"/>
  <c r="P2798" i="4"/>
  <c r="P3971" i="4"/>
  <c r="P6325" i="4"/>
  <c r="P6148" i="4"/>
  <c r="P1224" i="4"/>
  <c r="P3320" i="4"/>
  <c r="P2083" i="4"/>
  <c r="P246" i="4"/>
  <c r="P1907" i="4"/>
  <c r="P1066" i="4"/>
  <c r="P1734" i="4"/>
  <c r="P2084" i="4"/>
  <c r="P1908" i="4"/>
  <c r="P92" i="4"/>
  <c r="P639" i="4"/>
  <c r="P2085" i="4"/>
  <c r="P1067" i="4"/>
  <c r="P2984" i="4"/>
  <c r="P1552" i="4"/>
  <c r="P1408" i="4"/>
  <c r="P1909" i="4"/>
  <c r="P2448" i="4"/>
  <c r="P4822" i="4"/>
  <c r="P3665" i="4"/>
  <c r="P1409" i="4"/>
  <c r="P6594" i="4"/>
  <c r="P3666" i="4"/>
  <c r="P1068" i="4"/>
  <c r="P7231" i="4"/>
  <c r="P2268" i="4"/>
  <c r="P3667" i="4"/>
  <c r="P6149" i="4"/>
  <c r="P2985" i="4"/>
  <c r="P5717" i="4"/>
  <c r="P1553" i="4"/>
  <c r="P2086" i="4"/>
  <c r="P6245" i="4"/>
  <c r="P6246" i="4"/>
  <c r="P5939" i="4"/>
  <c r="P2626" i="4"/>
  <c r="P4676" i="4"/>
  <c r="P5940" i="4"/>
  <c r="P6040" i="4"/>
  <c r="P2799" i="4"/>
  <c r="P758" i="4"/>
  <c r="P6041" i="4"/>
  <c r="P6837" i="4"/>
  <c r="P3167" i="4"/>
  <c r="P7522" i="4"/>
  <c r="P1225" i="4"/>
  <c r="P1410" i="4"/>
  <c r="P1735" i="4"/>
  <c r="P4937" i="4"/>
  <c r="P4117" i="4"/>
  <c r="P2800" i="4"/>
  <c r="P1411" i="4"/>
  <c r="P2986" i="4"/>
  <c r="P2627" i="4"/>
  <c r="P6326" i="4"/>
  <c r="P4534" i="4"/>
  <c r="P3972" i="4"/>
  <c r="P5507" i="4"/>
  <c r="P4823" i="4"/>
  <c r="P7371" i="4"/>
  <c r="P5718" i="4"/>
  <c r="P6595" i="4"/>
  <c r="P2449" i="4"/>
  <c r="P6247" i="4"/>
  <c r="P5508" i="4"/>
  <c r="P4824" i="4"/>
  <c r="P5941" i="4"/>
  <c r="P5170" i="4"/>
  <c r="P5822" i="4"/>
  <c r="P5509" i="4"/>
  <c r="P1554" i="4"/>
  <c r="P6042" i="4"/>
  <c r="P4388" i="4"/>
  <c r="P3973" i="4"/>
  <c r="P5062" i="4"/>
  <c r="P5621" i="4"/>
  <c r="P6248" i="4"/>
  <c r="P4262" i="4"/>
  <c r="P4389" i="4"/>
  <c r="P5171" i="4"/>
  <c r="P2801" i="4"/>
  <c r="P4938" i="4"/>
  <c r="P1910" i="4"/>
  <c r="P6838" i="4"/>
  <c r="P4677" i="4"/>
  <c r="P5391" i="4"/>
  <c r="P6774" i="4"/>
  <c r="P5392" i="4"/>
  <c r="P3668" i="4"/>
  <c r="P2450" i="4"/>
  <c r="P1226" i="4"/>
  <c r="P6420" i="4"/>
  <c r="P1911" i="4"/>
  <c r="P2087" i="4"/>
  <c r="P6596" i="4"/>
  <c r="P640" i="4"/>
  <c r="P7332" i="4"/>
  <c r="P2628" i="4"/>
  <c r="P1555" i="4"/>
  <c r="P1912" i="4"/>
  <c r="P1227" i="4"/>
  <c r="P7176" i="4"/>
  <c r="P5510" i="4"/>
  <c r="P2269" i="4"/>
  <c r="P3478" i="4"/>
  <c r="P759" i="4"/>
  <c r="P5172" i="4"/>
  <c r="P641" i="4"/>
  <c r="P1556" i="4"/>
  <c r="P1736" i="4"/>
  <c r="P5511" i="4"/>
  <c r="P6597" i="4"/>
  <c r="P7023" i="4"/>
  <c r="P1069" i="4"/>
  <c r="P1913" i="4"/>
  <c r="P760" i="4"/>
  <c r="P1914" i="4"/>
  <c r="P3974" i="4"/>
  <c r="P1737" i="4"/>
  <c r="P2629" i="4"/>
  <c r="P3669" i="4"/>
  <c r="P5173" i="4"/>
  <c r="P1070" i="4"/>
  <c r="P6897" i="4"/>
  <c r="P2802" i="4"/>
  <c r="P4825" i="4"/>
  <c r="P3479" i="4"/>
  <c r="P133" i="4"/>
  <c r="P900" i="4"/>
  <c r="P1071" i="4"/>
  <c r="P2088" i="4"/>
  <c r="P2803" i="4"/>
  <c r="P1228" i="4"/>
  <c r="P413" i="4"/>
  <c r="P2987" i="4"/>
  <c r="P1557" i="4"/>
  <c r="P2451" i="4"/>
  <c r="P642" i="4"/>
  <c r="P2630" i="4"/>
  <c r="P3168" i="4"/>
  <c r="P6775" i="4"/>
  <c r="P4678" i="4"/>
  <c r="P4535" i="4"/>
  <c r="P6150" i="4"/>
  <c r="P5512" i="4"/>
  <c r="P6685" i="4"/>
  <c r="P2804" i="4"/>
  <c r="P4939" i="4"/>
  <c r="P6839" i="4"/>
  <c r="P2452" i="4"/>
  <c r="P7372" i="4"/>
  <c r="P2270" i="4"/>
  <c r="P7429" i="4"/>
  <c r="P3670" i="4"/>
  <c r="P6776" i="4"/>
  <c r="P7232" i="4"/>
  <c r="P7122" i="4"/>
  <c r="P4390" i="4"/>
  <c r="P5174" i="4"/>
  <c r="P2988" i="4"/>
  <c r="P7373" i="4"/>
  <c r="P6327" i="4"/>
  <c r="P6598" i="4"/>
  <c r="P7274" i="4"/>
  <c r="P2631" i="4"/>
  <c r="P3975" i="4"/>
  <c r="P1229" i="4"/>
  <c r="P2632" i="4"/>
  <c r="P2805" i="4"/>
  <c r="P7688" i="4"/>
  <c r="P5175" i="4"/>
  <c r="P6517" i="4"/>
  <c r="P4118" i="4"/>
  <c r="P6686" i="4"/>
  <c r="P4391" i="4"/>
  <c r="P3169" i="4"/>
  <c r="P4826" i="4"/>
  <c r="P2089" i="4"/>
  <c r="P6328" i="4"/>
  <c r="P1412" i="4"/>
  <c r="P1558" i="4"/>
  <c r="P7647" i="4"/>
  <c r="P2989" i="4"/>
  <c r="P1915" i="4"/>
  <c r="P414" i="4"/>
  <c r="P1413" i="4"/>
  <c r="P2806" i="4"/>
  <c r="P415" i="4"/>
  <c r="P1559" i="4"/>
  <c r="P177" i="4"/>
  <c r="P1738" i="4"/>
  <c r="P2271" i="4"/>
  <c r="P1414" i="4"/>
  <c r="P6518" i="4"/>
  <c r="P7374" i="4"/>
  <c r="P6777" i="4"/>
  <c r="P7565" i="4"/>
  <c r="P7333" i="4"/>
  <c r="P6778" i="4"/>
  <c r="P7523" i="4"/>
  <c r="P4263" i="4"/>
  <c r="P1230" i="4"/>
  <c r="P1072" i="4"/>
  <c r="P1415" i="4"/>
  <c r="P1231" i="4"/>
  <c r="P2453" i="4"/>
  <c r="P2454" i="4"/>
  <c r="P5513" i="4"/>
  <c r="P1739" i="4"/>
  <c r="P5063" i="4"/>
  <c r="P7524" i="4"/>
  <c r="P2990" i="4"/>
  <c r="P643" i="4"/>
  <c r="P5719" i="4"/>
  <c r="P7024" i="4"/>
  <c r="P1416" i="4"/>
  <c r="P2991" i="4"/>
  <c r="P2807" i="4"/>
  <c r="P7275" i="4"/>
  <c r="P6779" i="4"/>
  <c r="P3837" i="4"/>
  <c r="P4679" i="4"/>
  <c r="P1417" i="4"/>
  <c r="P4119" i="4"/>
  <c r="P3838" i="4"/>
  <c r="P5514" i="4"/>
  <c r="P761" i="4"/>
  <c r="P2992" i="4"/>
  <c r="P7566" i="4"/>
  <c r="P7233" i="4"/>
  <c r="P4680" i="4"/>
  <c r="P7525" i="4"/>
  <c r="P7596" i="4"/>
  <c r="P6519" i="4"/>
  <c r="P1916" i="4"/>
  <c r="P3839" i="4"/>
  <c r="P3321" i="4"/>
  <c r="P1073" i="4"/>
  <c r="P7234" i="4"/>
  <c r="P519" i="4"/>
  <c r="P2455" i="4"/>
  <c r="P2633" i="4"/>
  <c r="P3322" i="4"/>
  <c r="P3480" i="4"/>
  <c r="P2272" i="4"/>
  <c r="P247" i="4"/>
  <c r="P7078" i="4"/>
  <c r="P2993" i="4"/>
  <c r="P901" i="4"/>
  <c r="P1560" i="4"/>
  <c r="P3481" i="4"/>
  <c r="P4392" i="4"/>
  <c r="P644" i="4"/>
  <c r="P1740" i="4"/>
  <c r="P4120" i="4"/>
  <c r="P1741" i="4"/>
  <c r="P1232" i="4"/>
  <c r="P6953" i="4"/>
  <c r="P2090" i="4"/>
  <c r="P4940" i="4"/>
  <c r="P7597" i="4"/>
  <c r="P5515" i="4"/>
  <c r="P6599" i="4"/>
  <c r="P5393" i="4"/>
  <c r="P6520" i="4"/>
  <c r="P5176" i="4"/>
  <c r="P6687" i="4"/>
  <c r="P6043" i="4"/>
  <c r="P6780" i="4"/>
  <c r="P1418" i="4"/>
  <c r="P6600" i="4"/>
  <c r="P6044" i="4"/>
  <c r="P6688" i="4"/>
  <c r="P6045" i="4"/>
  <c r="P6898" i="4"/>
  <c r="P6046" i="4"/>
  <c r="P6840" i="4"/>
  <c r="P5394" i="4"/>
  <c r="P6689" i="4"/>
  <c r="P5823" i="4"/>
  <c r="P6781" i="4"/>
  <c r="P5177" i="4"/>
  <c r="P1742" i="4"/>
  <c r="P7430" i="4"/>
  <c r="P3840" i="4"/>
  <c r="P4393" i="4"/>
  <c r="P5178" i="4"/>
  <c r="P902" i="4"/>
  <c r="P6421" i="4"/>
  <c r="P1233" i="4"/>
  <c r="P2808" i="4"/>
  <c r="P2273" i="4"/>
  <c r="P4121" i="4"/>
  <c r="P5824" i="4"/>
  <c r="P1074" i="4"/>
  <c r="P520" i="4"/>
  <c r="P4394" i="4"/>
  <c r="P5064" i="4"/>
  <c r="P4681" i="4"/>
  <c r="P1743" i="4"/>
  <c r="P521" i="4"/>
  <c r="P762" i="4"/>
  <c r="P416" i="4"/>
  <c r="P1234" i="4"/>
  <c r="P5942" i="4"/>
  <c r="P6899" i="4"/>
  <c r="P1419" i="4"/>
  <c r="P6900" i="4"/>
  <c r="P6601" i="4"/>
  <c r="P7079" i="4"/>
  <c r="P2809" i="4"/>
  <c r="P903" i="4"/>
  <c r="P904" i="4"/>
  <c r="P905" i="4"/>
  <c r="P2274" i="4"/>
  <c r="P1744" i="4"/>
  <c r="P2994" i="4"/>
  <c r="P2275" i="4"/>
  <c r="P2456" i="4"/>
  <c r="P3323" i="4"/>
  <c r="P5295" i="4"/>
  <c r="P6047" i="4"/>
  <c r="P6151" i="4"/>
  <c r="P93" i="4"/>
  <c r="P763" i="4"/>
  <c r="P4536" i="4"/>
  <c r="P3482" i="4"/>
  <c r="P6521" i="4"/>
  <c r="P2091" i="4"/>
  <c r="P522" i="4"/>
  <c r="P3671" i="4"/>
  <c r="P1420" i="4"/>
  <c r="P5296" i="4"/>
  <c r="P4395" i="4"/>
  <c r="P1235" i="4"/>
  <c r="P2457" i="4"/>
  <c r="P2634" i="4"/>
  <c r="P3672" i="4"/>
  <c r="P5179" i="4"/>
  <c r="P6690" i="4"/>
  <c r="P3673" i="4"/>
  <c r="P1745" i="4"/>
  <c r="P2810" i="4"/>
  <c r="P4537" i="4"/>
  <c r="P645" i="4"/>
  <c r="P6329" i="4"/>
  <c r="P6691" i="4"/>
  <c r="P6602" i="4"/>
  <c r="P2092" i="4"/>
  <c r="P646" i="4"/>
  <c r="P2635" i="4"/>
  <c r="P6954" i="4"/>
  <c r="P4122" i="4"/>
  <c r="P6522" i="4"/>
  <c r="P2636" i="4"/>
  <c r="P1236" i="4"/>
  <c r="P6523" i="4"/>
  <c r="P3674" i="4"/>
  <c r="P2093" i="4"/>
  <c r="P7473" i="4"/>
  <c r="P3976" i="4"/>
  <c r="P2458" i="4"/>
  <c r="P1421" i="4"/>
  <c r="P5180" i="4"/>
  <c r="P4941" i="4"/>
  <c r="P4682" i="4"/>
  <c r="P335" i="4"/>
  <c r="P5297" i="4"/>
  <c r="P3483" i="4"/>
  <c r="P178" i="4"/>
  <c r="P5720" i="4"/>
  <c r="P5825" i="4"/>
  <c r="P4538" i="4"/>
  <c r="P647" i="4"/>
  <c r="P2995" i="4"/>
  <c r="P1561" i="4"/>
  <c r="P5395" i="4"/>
  <c r="P5396" i="4"/>
  <c r="P1075" i="4"/>
  <c r="P5298" i="4"/>
  <c r="P5721" i="4"/>
  <c r="P6048" i="4"/>
  <c r="P5943" i="4"/>
  <c r="P6049" i="4"/>
  <c r="P134" i="4"/>
  <c r="P4539" i="4"/>
  <c r="P5065" i="4"/>
  <c r="P4123" i="4"/>
  <c r="P2276" i="4"/>
  <c r="P5722" i="4"/>
  <c r="P5622" i="4"/>
  <c r="P6524" i="4"/>
  <c r="P906" i="4"/>
  <c r="P2277" i="4"/>
  <c r="P1746" i="4"/>
  <c r="P3170" i="4"/>
  <c r="P7375" i="4"/>
  <c r="P5623" i="4"/>
  <c r="P1747" i="4"/>
  <c r="P5516" i="4"/>
  <c r="P5299" i="4"/>
  <c r="P1562" i="4"/>
  <c r="P1748" i="4"/>
  <c r="P5300" i="4"/>
  <c r="P764" i="4"/>
  <c r="P2811" i="4"/>
  <c r="P6152" i="4"/>
  <c r="P6692" i="4"/>
  <c r="P5397" i="4"/>
  <c r="P5181" i="4"/>
  <c r="P3977" i="4"/>
  <c r="P1237" i="4"/>
  <c r="P2278" i="4"/>
  <c r="P2637" i="4"/>
  <c r="P6901" i="4"/>
  <c r="P248" i="4"/>
  <c r="P4827" i="4"/>
  <c r="P3841" i="4"/>
  <c r="P1238" i="4"/>
  <c r="P5624" i="4"/>
  <c r="P1749" i="4"/>
  <c r="P5517" i="4"/>
  <c r="P1917" i="4"/>
  <c r="P4396" i="4"/>
  <c r="P5625" i="4"/>
  <c r="P5398" i="4"/>
  <c r="P6330" i="4"/>
  <c r="P5626" i="4"/>
  <c r="P249" i="4"/>
  <c r="P3675" i="4"/>
  <c r="P3978" i="4"/>
  <c r="P2094" i="4"/>
  <c r="P4264" i="4"/>
  <c r="P2095" i="4"/>
  <c r="P5518" i="4"/>
  <c r="P6153" i="4"/>
  <c r="P4540" i="4"/>
  <c r="P2812" i="4"/>
  <c r="P4942" i="4"/>
  <c r="P5519" i="4"/>
  <c r="P7598" i="4"/>
  <c r="P2996" i="4"/>
  <c r="P5627" i="4"/>
  <c r="P6422" i="4"/>
  <c r="P7526" i="4"/>
  <c r="P7276" i="4"/>
  <c r="P7334" i="4"/>
  <c r="P2096" i="4"/>
  <c r="P7648" i="4"/>
  <c r="P3979" i="4"/>
  <c r="P1563" i="4"/>
  <c r="P4828" i="4"/>
  <c r="P2813" i="4"/>
  <c r="P3484" i="4"/>
  <c r="P7376" i="4"/>
  <c r="P3676" i="4"/>
  <c r="P7567" i="4"/>
  <c r="P3324" i="4"/>
  <c r="P6955" i="4"/>
  <c r="P3842" i="4"/>
  <c r="P4397" i="4"/>
  <c r="P2459" i="4"/>
  <c r="P4398" i="4"/>
  <c r="P4124" i="4"/>
  <c r="P3485" i="4"/>
  <c r="P3677" i="4"/>
  <c r="P4399" i="4"/>
  <c r="P5182" i="4"/>
  <c r="P4125" i="4"/>
  <c r="P4400" i="4"/>
  <c r="P3980" i="4"/>
  <c r="P3325" i="4"/>
  <c r="P3843" i="4"/>
  <c r="P2638" i="4"/>
  <c r="P5399" i="4"/>
  <c r="P2814" i="4"/>
  <c r="P1918" i="4"/>
  <c r="P3981" i="4"/>
  <c r="P5066" i="4"/>
  <c r="P2997" i="4"/>
  <c r="P3982" i="4"/>
  <c r="P4265" i="4"/>
  <c r="P5067" i="4"/>
  <c r="P3326" i="4"/>
  <c r="P4401" i="4"/>
  <c r="P1076" i="4"/>
  <c r="P523" i="4"/>
  <c r="P3171" i="4"/>
  <c r="P4126" i="4"/>
  <c r="P2097" i="4"/>
  <c r="P2460" i="4"/>
  <c r="P765" i="4"/>
  <c r="P2279" i="4"/>
  <c r="P4266" i="4"/>
  <c r="P417" i="4"/>
  <c r="P1564" i="4"/>
  <c r="P5723" i="4"/>
  <c r="P3172" i="4"/>
  <c r="P5724" i="4"/>
  <c r="P7123" i="4"/>
  <c r="P3844" i="4"/>
  <c r="P418" i="4"/>
  <c r="P7377" i="4"/>
  <c r="P3327" i="4"/>
  <c r="P1565" i="4"/>
  <c r="P1077" i="4"/>
  <c r="P524" i="4"/>
  <c r="P1078" i="4"/>
  <c r="P3486" i="4"/>
  <c r="P1239" i="4"/>
  <c r="P3678" i="4"/>
  <c r="P2280" i="4"/>
  <c r="P2815" i="4"/>
  <c r="P2816" i="4"/>
  <c r="P2817" i="4"/>
  <c r="P1079" i="4"/>
  <c r="P3328" i="4"/>
  <c r="P1566" i="4"/>
  <c r="P419" i="4"/>
  <c r="P1240" i="4"/>
  <c r="P1750" i="4"/>
  <c r="P2998" i="4"/>
  <c r="P1919" i="4"/>
  <c r="P3983" i="4"/>
  <c r="P7474" i="4"/>
  <c r="P6603" i="4"/>
  <c r="P6902" i="4"/>
  <c r="P6423" i="4"/>
  <c r="P6956" i="4"/>
  <c r="P2098" i="4"/>
  <c r="P2099" i="4"/>
  <c r="P7728" i="4"/>
  <c r="P3329" i="4"/>
  <c r="P4267" i="4"/>
  <c r="P4683" i="4"/>
  <c r="P3173" i="4"/>
  <c r="P2100" i="4"/>
  <c r="P4127" i="4"/>
  <c r="P2999" i="4"/>
  <c r="P4829" i="4"/>
  <c r="P1567" i="4"/>
  <c r="P5068" i="4"/>
  <c r="P3000" i="4"/>
  <c r="P1080" i="4"/>
  <c r="P336" i="4"/>
  <c r="P1241" i="4"/>
  <c r="P3487" i="4"/>
  <c r="P4402" i="4"/>
  <c r="P1568" i="4"/>
  <c r="P4128" i="4"/>
  <c r="P3174" i="4"/>
  <c r="P3679" i="4"/>
  <c r="P5301" i="4"/>
  <c r="P3001" i="4"/>
  <c r="P337" i="4"/>
  <c r="P3488" i="4"/>
  <c r="P1751" i="4"/>
  <c r="P4684" i="4"/>
  <c r="P1920" i="4"/>
  <c r="P6050" i="4"/>
  <c r="P2281" i="4"/>
  <c r="P766" i="4"/>
  <c r="P5944" i="4"/>
  <c r="P2282" i="4"/>
  <c r="P2818" i="4"/>
  <c r="P2819" i="4"/>
  <c r="P4830" i="4"/>
  <c r="P4268" i="4"/>
  <c r="P3489" i="4"/>
  <c r="P1921" i="4"/>
  <c r="P3175" i="4"/>
  <c r="P1569" i="4"/>
  <c r="P2283" i="4"/>
  <c r="P6525" i="4"/>
  <c r="P2284" i="4"/>
  <c r="P3176" i="4"/>
  <c r="P648" i="4"/>
  <c r="P7527" i="4"/>
  <c r="P3177" i="4"/>
  <c r="P1081" i="4"/>
  <c r="P2101" i="4"/>
  <c r="P2285" i="4"/>
  <c r="P2461" i="4"/>
  <c r="P3330" i="4"/>
  <c r="P767" i="4"/>
  <c r="P4943" i="4"/>
  <c r="P7599" i="4"/>
  <c r="P6331" i="4"/>
  <c r="P2639" i="4"/>
  <c r="P6249" i="4"/>
  <c r="P5520" i="4"/>
  <c r="P2286" i="4"/>
  <c r="P1242" i="4"/>
  <c r="P768" i="4"/>
  <c r="P4129" i="4"/>
  <c r="P3002" i="4"/>
  <c r="P3680" i="4"/>
  <c r="P2820" i="4"/>
  <c r="P1570" i="4"/>
  <c r="P1422" i="4"/>
  <c r="P2287" i="4"/>
  <c r="P3178" i="4"/>
  <c r="P3490" i="4"/>
  <c r="P2640" i="4"/>
  <c r="P2641" i="4"/>
  <c r="P5521" i="4"/>
  <c r="P94" i="4"/>
  <c r="P3681" i="4"/>
  <c r="P4269" i="4"/>
  <c r="P2288" i="4"/>
  <c r="P1571" i="4"/>
  <c r="P3003" i="4"/>
  <c r="P2642" i="4"/>
  <c r="P3682" i="4"/>
  <c r="P1082" i="4"/>
  <c r="P3179" i="4"/>
  <c r="P3984" i="4"/>
  <c r="P4270" i="4"/>
  <c r="P2102" i="4"/>
  <c r="P3491" i="4"/>
  <c r="P3331" i="4"/>
  <c r="P1243" i="4"/>
  <c r="P1423" i="4"/>
  <c r="P3180" i="4"/>
  <c r="P3683" i="4"/>
  <c r="P3492" i="4"/>
  <c r="P3332" i="4"/>
  <c r="P3845" i="4"/>
  <c r="P2289" i="4"/>
  <c r="P2290" i="4"/>
  <c r="P420" i="4"/>
  <c r="P3493" i="4"/>
  <c r="P3004" i="4"/>
  <c r="P3846" i="4"/>
  <c r="P1752" i="4"/>
  <c r="P3005" i="4"/>
  <c r="P4685" i="4"/>
  <c r="P1572" i="4"/>
  <c r="P3333" i="4"/>
  <c r="P525" i="4"/>
  <c r="P3847" i="4"/>
  <c r="P3848" i="4"/>
  <c r="P907" i="4"/>
  <c r="P3181" i="4"/>
  <c r="P649" i="4"/>
  <c r="P4130" i="4"/>
  <c r="P1424" i="4"/>
  <c r="P2462" i="4"/>
  <c r="P95" i="4"/>
  <c r="P7025" i="4"/>
  <c r="P7475" i="4"/>
  <c r="P7335" i="4"/>
  <c r="P1573" i="4"/>
  <c r="P7378" i="4"/>
  <c r="P1244" i="4"/>
  <c r="P2103" i="4"/>
  <c r="P5725" i="4"/>
  <c r="P650" i="4"/>
  <c r="P3849" i="4"/>
  <c r="P2463" i="4"/>
  <c r="P5302" i="4"/>
  <c r="P5183" i="4"/>
  <c r="P1922" i="4"/>
  <c r="P4944" i="4"/>
  <c r="P769" i="4"/>
  <c r="P1574" i="4"/>
  <c r="P4686" i="4"/>
  <c r="P4403" i="4"/>
  <c r="P3684" i="4"/>
  <c r="P770" i="4"/>
  <c r="P771" i="4"/>
  <c r="P2821" i="4"/>
  <c r="P4687" i="4"/>
  <c r="P2104" i="4"/>
  <c r="P4404" i="4"/>
  <c r="P2291" i="4"/>
  <c r="P421" i="4"/>
  <c r="P5400" i="4"/>
  <c r="P4271" i="4"/>
  <c r="P1575" i="4"/>
  <c r="P179" i="4"/>
  <c r="P772" i="4"/>
  <c r="P3006" i="4"/>
  <c r="P7277" i="4"/>
  <c r="P7235" i="4"/>
  <c r="P5401" i="4"/>
  <c r="P5628" i="4"/>
  <c r="P6693" i="4"/>
  <c r="P2292" i="4"/>
  <c r="P5726" i="4"/>
  <c r="P4945" i="4"/>
  <c r="P1576" i="4"/>
  <c r="P3494" i="4"/>
  <c r="P1753" i="4"/>
  <c r="P1754" i="4"/>
  <c r="P526" i="4"/>
  <c r="P773" i="4"/>
  <c r="P1577" i="4"/>
  <c r="P422" i="4"/>
  <c r="P5629" i="4"/>
  <c r="P6051" i="4"/>
  <c r="P774" i="4"/>
  <c r="P651" i="4"/>
  <c r="P2643" i="4"/>
  <c r="P6694" i="4"/>
  <c r="P6052" i="4"/>
  <c r="P5303" i="4"/>
  <c r="P1578" i="4"/>
  <c r="P5184" i="4"/>
  <c r="P3495" i="4"/>
  <c r="P1755" i="4"/>
  <c r="P1756" i="4"/>
  <c r="P908" i="4"/>
  <c r="P4405" i="4"/>
  <c r="P59" i="4"/>
  <c r="P4131" i="4"/>
  <c r="P2822" i="4"/>
  <c r="P2823" i="4"/>
  <c r="P7649" i="4"/>
  <c r="P5402" i="4"/>
  <c r="P4272" i="4"/>
  <c r="P2644" i="4"/>
  <c r="P3685" i="4"/>
  <c r="P2105" i="4"/>
  <c r="P3007" i="4"/>
  <c r="P3985" i="4"/>
  <c r="P1083" i="4"/>
  <c r="P7379" i="4"/>
  <c r="P6604" i="4"/>
  <c r="P2645" i="4"/>
  <c r="P2464" i="4"/>
  <c r="P4406" i="4"/>
  <c r="P7278" i="4"/>
  <c r="P5185" i="4"/>
  <c r="P7676" i="4"/>
  <c r="P6332" i="4"/>
  <c r="P7689" i="4"/>
  <c r="P1084" i="4"/>
  <c r="P5945" i="4"/>
  <c r="P5630" i="4"/>
  <c r="P775" i="4"/>
  <c r="P5522" i="4"/>
  <c r="P5946" i="4"/>
  <c r="P5631" i="4"/>
  <c r="P2824" i="4"/>
  <c r="P4946" i="4"/>
  <c r="P7177" i="4"/>
  <c r="P4831" i="4"/>
  <c r="P4832" i="4"/>
  <c r="P7431" i="4"/>
  <c r="P6526" i="4"/>
  <c r="P3986" i="4"/>
  <c r="P3008" i="4"/>
  <c r="P2106" i="4"/>
  <c r="P423" i="4"/>
  <c r="P2107" i="4"/>
  <c r="P776" i="4"/>
  <c r="P4132" i="4"/>
  <c r="P3496" i="4"/>
  <c r="P2465" i="4"/>
  <c r="P1579" i="4"/>
  <c r="P909" i="4"/>
  <c r="P4688" i="4"/>
  <c r="P1425" i="4"/>
  <c r="P4273" i="4"/>
  <c r="P4133" i="4"/>
  <c r="P2825" i="4"/>
  <c r="P2108" i="4"/>
  <c r="P652" i="4"/>
  <c r="P4541" i="4"/>
  <c r="P2466" i="4"/>
  <c r="P3497" i="4"/>
  <c r="P2109" i="4"/>
  <c r="P3987" i="4"/>
  <c r="P250" i="4"/>
  <c r="P2467" i="4"/>
  <c r="P1426" i="4"/>
  <c r="P3686" i="4"/>
  <c r="P3850" i="4"/>
  <c r="P1580" i="4"/>
  <c r="P6841" i="4"/>
  <c r="P7568" i="4"/>
  <c r="P5727" i="4"/>
  <c r="P4407" i="4"/>
  <c r="P4134" i="4"/>
  <c r="P5826" i="4"/>
  <c r="P5947" i="4"/>
  <c r="P1923" i="4"/>
  <c r="P6527" i="4"/>
  <c r="P1581" i="4"/>
  <c r="P2468" i="4"/>
  <c r="P1757" i="4"/>
  <c r="P1758" i="4"/>
  <c r="P1924" i="4"/>
  <c r="P527" i="4"/>
  <c r="P424" i="4"/>
  <c r="P338" i="4"/>
  <c r="P1759" i="4"/>
  <c r="P653" i="4"/>
  <c r="P2826" i="4"/>
  <c r="P910" i="4"/>
  <c r="P6424" i="4"/>
  <c r="P2469" i="4"/>
  <c r="P777" i="4"/>
  <c r="P5304" i="4"/>
  <c r="P1085" i="4"/>
  <c r="P2827" i="4"/>
  <c r="P7124" i="4"/>
  <c r="P7236" i="4"/>
  <c r="P7336" i="4"/>
  <c r="P7125" i="4"/>
  <c r="P7279" i="4"/>
  <c r="P7380" i="4"/>
  <c r="P7381" i="4"/>
  <c r="P7080" i="4"/>
  <c r="P6957" i="4"/>
  <c r="P4833" i="4"/>
  <c r="P7081" i="4"/>
  <c r="P7280" i="4"/>
  <c r="P7337" i="4"/>
  <c r="P7281" i="4"/>
  <c r="P7126" i="4"/>
  <c r="P7382" i="4"/>
  <c r="P7178" i="4"/>
  <c r="P7082" i="4"/>
  <c r="P528" i="4"/>
  <c r="P6695" i="4"/>
  <c r="P7282" i="4"/>
  <c r="P7283" i="4"/>
  <c r="P7383" i="4"/>
  <c r="P7384" i="4"/>
  <c r="P7179" i="4"/>
  <c r="P6250" i="4"/>
  <c r="P7180" i="4"/>
  <c r="P7237" i="4"/>
  <c r="P7385" i="4"/>
  <c r="P6903" i="4"/>
  <c r="P7386" i="4"/>
  <c r="P6842" i="4"/>
  <c r="P7238" i="4"/>
  <c r="P7284" i="4"/>
  <c r="P7181" i="4"/>
  <c r="P7182" i="4"/>
  <c r="P7387" i="4"/>
  <c r="P7285" i="4"/>
  <c r="P6425" i="4"/>
  <c r="P7183" i="4"/>
  <c r="P7026" i="4"/>
  <c r="P6696" i="4"/>
  <c r="P7127" i="4"/>
  <c r="P6958" i="4"/>
  <c r="P7184" i="4"/>
  <c r="P6959" i="4"/>
  <c r="P6697" i="4"/>
  <c r="P6698" i="4"/>
  <c r="P3009" i="4"/>
  <c r="P2828" i="4"/>
  <c r="P6333" i="4"/>
  <c r="P7083" i="4"/>
  <c r="P6334" i="4"/>
  <c r="P7027" i="4"/>
  <c r="P7286" i="4"/>
  <c r="P7287" i="4"/>
  <c r="P6605" i="4"/>
  <c r="P6053" i="4"/>
  <c r="P7084" i="4"/>
  <c r="P6154" i="4"/>
  <c r="P6155" i="4"/>
  <c r="P7028" i="4"/>
  <c r="P5069" i="4"/>
  <c r="P4689" i="4"/>
  <c r="P3334" i="4"/>
  <c r="P529" i="4"/>
  <c r="P3010" i="4"/>
  <c r="P6426" i="4"/>
  <c r="P7388" i="4"/>
  <c r="P5632" i="4"/>
  <c r="P1427" i="4"/>
  <c r="P1245" i="4"/>
  <c r="P3988" i="4"/>
  <c r="P1086" i="4"/>
  <c r="P6251" i="4"/>
  <c r="P3335" i="4"/>
  <c r="P5403" i="4"/>
  <c r="P2110" i="4"/>
  <c r="P5523" i="4"/>
  <c r="P6427" i="4"/>
  <c r="P2293" i="4"/>
  <c r="P911" i="4"/>
  <c r="P5186" i="4"/>
  <c r="P1087" i="4"/>
  <c r="P4135" i="4"/>
  <c r="P2646" i="4"/>
  <c r="P7476" i="4"/>
  <c r="P4274" i="4"/>
  <c r="P6428" i="4"/>
  <c r="P3011" i="4"/>
  <c r="P2829" i="4"/>
  <c r="P251" i="4"/>
  <c r="P654" i="4"/>
  <c r="P1088" i="4"/>
  <c r="P2647" i="4"/>
  <c r="P5827" i="4"/>
  <c r="P2294" i="4"/>
  <c r="P5524" i="4"/>
  <c r="P2111" i="4"/>
  <c r="P4947" i="4"/>
  <c r="P252" i="4"/>
  <c r="P2295" i="4"/>
  <c r="P1428" i="4"/>
  <c r="P2830" i="4"/>
  <c r="P3851" i="4"/>
  <c r="P2648" i="4"/>
  <c r="P2296" i="4"/>
  <c r="P1246" i="4"/>
  <c r="P2297" i="4"/>
  <c r="P4948" i="4"/>
  <c r="P2470" i="4"/>
  <c r="P4542" i="4"/>
  <c r="P530" i="4"/>
  <c r="P425" i="4"/>
  <c r="P7706" i="4"/>
  <c r="P655" i="4"/>
  <c r="P5187" i="4"/>
  <c r="P2649" i="4"/>
  <c r="P2112" i="4"/>
  <c r="P4136" i="4"/>
  <c r="P3182" i="4"/>
  <c r="P5525" i="4"/>
  <c r="P2471" i="4"/>
  <c r="P3012" i="4"/>
  <c r="P2298" i="4"/>
  <c r="P912" i="4"/>
  <c r="P2113" i="4"/>
  <c r="P5728" i="4"/>
  <c r="P6156" i="4"/>
  <c r="P913" i="4"/>
  <c r="P2650" i="4"/>
  <c r="P5828" i="4"/>
  <c r="P1760" i="4"/>
  <c r="P4408" i="4"/>
  <c r="P3687" i="4"/>
  <c r="P4137" i="4"/>
  <c r="P3013" i="4"/>
  <c r="P2831" i="4"/>
  <c r="P2114" i="4"/>
  <c r="P3989" i="4"/>
  <c r="P3498" i="4"/>
  <c r="P4138" i="4"/>
  <c r="P1925" i="4"/>
  <c r="P1247" i="4"/>
  <c r="P73" i="4"/>
  <c r="P2115" i="4"/>
  <c r="P180" i="4"/>
  <c r="P3014" i="4"/>
  <c r="P1429" i="4"/>
  <c r="P5526" i="4"/>
  <c r="P4139" i="4"/>
  <c r="P7288" i="4"/>
  <c r="P3688" i="4"/>
  <c r="P1430" i="4"/>
  <c r="P1089" i="4"/>
  <c r="P6960" i="4"/>
  <c r="P656" i="4"/>
  <c r="P3852" i="4"/>
  <c r="P253" i="4"/>
  <c r="P914" i="4"/>
  <c r="P5527" i="4"/>
  <c r="P6335" i="4"/>
  <c r="P426" i="4"/>
  <c r="P2832" i="4"/>
  <c r="P6252" i="4"/>
  <c r="P3499" i="4"/>
  <c r="P6699" i="4"/>
  <c r="P339" i="4"/>
  <c r="P4275" i="4"/>
  <c r="P915" i="4"/>
  <c r="P6782" i="4"/>
  <c r="P1431" i="4"/>
  <c r="P2299" i="4"/>
  <c r="P5829" i="4"/>
  <c r="P3015" i="4"/>
  <c r="P2833" i="4"/>
  <c r="P7185" i="4"/>
  <c r="P3183" i="4"/>
  <c r="P6336" i="4"/>
  <c r="P3500" i="4"/>
  <c r="P7677" i="4"/>
  <c r="P2472" i="4"/>
  <c r="P7735" i="4"/>
  <c r="P3501" i="4"/>
  <c r="P7736" i="4"/>
  <c r="P4140" i="4"/>
  <c r="P3336" i="4"/>
  <c r="P916" i="4"/>
  <c r="P4543" i="4"/>
  <c r="P5830" i="4"/>
  <c r="P5729" i="4"/>
  <c r="P4690" i="4"/>
  <c r="P6157" i="4"/>
  <c r="P2473" i="4"/>
  <c r="P5404" i="4"/>
  <c r="P4691" i="4"/>
  <c r="P5730" i="4"/>
  <c r="P657" i="4"/>
  <c r="P4692" i="4"/>
  <c r="P1248" i="4"/>
  <c r="P658" i="4"/>
  <c r="P5633" i="4"/>
  <c r="P1582" i="4"/>
  <c r="P5188" i="4"/>
  <c r="P3184" i="4"/>
  <c r="P3990" i="4"/>
  <c r="P5948" i="4"/>
  <c r="P531" i="4"/>
  <c r="P6528" i="4"/>
  <c r="P6429" i="4"/>
  <c r="P3991" i="4"/>
  <c r="P6337" i="4"/>
  <c r="P3337" i="4"/>
  <c r="P2116" i="4"/>
  <c r="P5070" i="4"/>
  <c r="P5405" i="4"/>
  <c r="P1926" i="4"/>
  <c r="P3502" i="4"/>
  <c r="P6054" i="4"/>
  <c r="P4949" i="4"/>
  <c r="P6529" i="4"/>
  <c r="P7707" i="4"/>
  <c r="P3853" i="4"/>
  <c r="P4950" i="4"/>
  <c r="P4141" i="4"/>
  <c r="P3992" i="4"/>
  <c r="P4276" i="4"/>
  <c r="P1761" i="4"/>
  <c r="P3689" i="4"/>
  <c r="P3503" i="4"/>
  <c r="P532" i="4"/>
  <c r="P2474" i="4"/>
  <c r="P917" i="4"/>
  <c r="P1090" i="4"/>
  <c r="P2651" i="4"/>
  <c r="P3338" i="4"/>
  <c r="P181" i="4"/>
  <c r="P3339" i="4"/>
  <c r="P918" i="4"/>
  <c r="P1762" i="4"/>
  <c r="P2475" i="4"/>
  <c r="P254" i="4"/>
  <c r="P6055" i="4"/>
  <c r="P427" i="4"/>
  <c r="P1249" i="4"/>
  <c r="P3993" i="4"/>
  <c r="P4409" i="4"/>
  <c r="P3994" i="4"/>
  <c r="P4142" i="4"/>
  <c r="P1763" i="4"/>
  <c r="P2300" i="4"/>
  <c r="P2652" i="4"/>
  <c r="P5528" i="4"/>
  <c r="P1091" i="4"/>
  <c r="P2834" i="4"/>
  <c r="P533" i="4"/>
  <c r="P7432" i="4"/>
  <c r="P6430" i="4"/>
  <c r="P1092" i="4"/>
  <c r="P4951" i="4"/>
  <c r="P135" i="4"/>
  <c r="P182" i="4"/>
  <c r="P4544" i="4"/>
  <c r="P659" i="4"/>
  <c r="P4277" i="4"/>
  <c r="P2301" i="4"/>
  <c r="P4545" i="4"/>
  <c r="P1093" i="4"/>
  <c r="P340" i="4"/>
  <c r="P428" i="4"/>
  <c r="P1094" i="4"/>
  <c r="P6606" i="4"/>
  <c r="P778" i="4"/>
  <c r="P136" i="4"/>
  <c r="P3504" i="4"/>
  <c r="P5634" i="4"/>
  <c r="P6431" i="4"/>
  <c r="P4834" i="4"/>
  <c r="P4546" i="4"/>
  <c r="P5731" i="4"/>
  <c r="P4143" i="4"/>
  <c r="P5305" i="4"/>
  <c r="P5529" i="4"/>
  <c r="P6961" i="4"/>
  <c r="P4835" i="4"/>
  <c r="P5949" i="4"/>
  <c r="P5831" i="4"/>
  <c r="P3995" i="4"/>
  <c r="P4836" i="4"/>
  <c r="P5530" i="4"/>
  <c r="P5732" i="4"/>
  <c r="P4837" i="4"/>
  <c r="P5832" i="4"/>
  <c r="P3185" i="4"/>
  <c r="P1583" i="4"/>
  <c r="P779" i="4"/>
  <c r="P5531" i="4"/>
  <c r="P6338" i="4"/>
  <c r="P4952" i="4"/>
  <c r="P2476" i="4"/>
  <c r="P183" i="4"/>
  <c r="P2835" i="4"/>
  <c r="P7085" i="4"/>
  <c r="P429" i="4"/>
  <c r="P1095" i="4"/>
  <c r="P1584" i="4"/>
  <c r="P5950" i="4"/>
  <c r="P6700" i="4"/>
  <c r="P919" i="4"/>
  <c r="P4547" i="4"/>
  <c r="P780" i="4"/>
  <c r="P3854" i="4"/>
  <c r="P4410" i="4"/>
  <c r="P920" i="4"/>
  <c r="P74" i="4"/>
  <c r="P4411" i="4"/>
  <c r="P75" i="4"/>
  <c r="P1764" i="4"/>
  <c r="P3340" i="4"/>
  <c r="P3186" i="4"/>
  <c r="P3996" i="4"/>
  <c r="P1432" i="4"/>
  <c r="P4144" i="4"/>
  <c r="P3690" i="4"/>
  <c r="P3691" i="4"/>
  <c r="P1250" i="4"/>
  <c r="P2477" i="4"/>
  <c r="P2653" i="4"/>
  <c r="P1251" i="4"/>
  <c r="P4145" i="4"/>
  <c r="P6253" i="4"/>
  <c r="P3016" i="4"/>
  <c r="P6056" i="4"/>
  <c r="P1252" i="4"/>
  <c r="P5635" i="4"/>
  <c r="P2478" i="4"/>
  <c r="P4838" i="4"/>
  <c r="P1096" i="4"/>
  <c r="P921" i="4"/>
  <c r="P3505" i="4"/>
  <c r="P3017" i="4"/>
  <c r="P6158" i="4"/>
  <c r="P2117" i="4"/>
  <c r="P6339" i="4"/>
  <c r="P5733" i="4"/>
  <c r="P2118" i="4"/>
  <c r="P1433" i="4"/>
  <c r="P4548" i="4"/>
  <c r="P4953" i="4"/>
  <c r="P5189" i="4"/>
  <c r="P5406" i="4"/>
  <c r="P5071" i="4"/>
  <c r="P922" i="4"/>
  <c r="P7477" i="4"/>
  <c r="P6057" i="4"/>
  <c r="P4954" i="4"/>
  <c r="P3018" i="4"/>
  <c r="P6607" i="4"/>
  <c r="P4693" i="4"/>
  <c r="P5951" i="4"/>
  <c r="P3855" i="4"/>
  <c r="P3997" i="4"/>
  <c r="P1765" i="4"/>
  <c r="P3341" i="4"/>
  <c r="P4955" i="4"/>
  <c r="P1434" i="4"/>
  <c r="P4549" i="4"/>
  <c r="P1253" i="4"/>
  <c r="P4694" i="4"/>
  <c r="P5072" i="4"/>
  <c r="P781" i="4"/>
  <c r="P2836" i="4"/>
  <c r="P3187" i="4"/>
  <c r="P4550" i="4"/>
  <c r="P2119" i="4"/>
  <c r="P4146" i="4"/>
  <c r="P4695" i="4"/>
  <c r="P4147" i="4"/>
  <c r="P4696" i="4"/>
  <c r="P4697" i="4"/>
  <c r="P3506" i="4"/>
  <c r="P5407" i="4"/>
  <c r="P3019" i="4"/>
  <c r="P3020" i="4"/>
  <c r="P5734" i="4"/>
  <c r="P6843" i="4"/>
  <c r="P3507" i="4"/>
  <c r="P3856" i="4"/>
  <c r="P3857" i="4"/>
  <c r="P4278" i="4"/>
  <c r="P4279" i="4"/>
  <c r="P3858" i="4"/>
  <c r="P3998" i="4"/>
  <c r="P1097" i="4"/>
  <c r="P534" i="4"/>
  <c r="P3692" i="4"/>
  <c r="P3342" i="4"/>
  <c r="P2479" i="4"/>
  <c r="P3021" i="4"/>
  <c r="P1585" i="4"/>
  <c r="P782" i="4"/>
  <c r="P3508" i="4"/>
  <c r="P1098" i="4"/>
  <c r="P137" i="4"/>
  <c r="P783" i="4"/>
  <c r="P7569" i="4"/>
  <c r="P7528" i="4"/>
  <c r="P7529" i="4"/>
  <c r="P7239" i="4"/>
  <c r="P535" i="4"/>
  <c r="P7690" i="4"/>
  <c r="P4698" i="4"/>
  <c r="P341" i="4"/>
  <c r="P7691" i="4"/>
  <c r="P96" i="4"/>
  <c r="P1586" i="4"/>
  <c r="P660" i="4"/>
  <c r="P430" i="4"/>
  <c r="P3343" i="4"/>
  <c r="P2302" i="4"/>
  <c r="P3693" i="4"/>
  <c r="P1766" i="4"/>
  <c r="P3694" i="4"/>
  <c r="P1587" i="4"/>
  <c r="P3695" i="4"/>
  <c r="P2837" i="4"/>
  <c r="P6432" i="4"/>
  <c r="P1099" i="4"/>
  <c r="P5735" i="4"/>
  <c r="P1588" i="4"/>
  <c r="P6254" i="4"/>
  <c r="P184" i="4"/>
  <c r="P784" i="4"/>
  <c r="P785" i="4"/>
  <c r="P3188" i="4"/>
  <c r="P923" i="4"/>
  <c r="P3859" i="4"/>
  <c r="P3189" i="4"/>
  <c r="P1435" i="4"/>
  <c r="P4280" i="4"/>
  <c r="P2654" i="4"/>
  <c r="P7662" i="4"/>
  <c r="P3509" i="4"/>
  <c r="P6962" i="4"/>
  <c r="P5073" i="4"/>
  <c r="P6159" i="4"/>
  <c r="P4699" i="4"/>
  <c r="P4956" i="4"/>
  <c r="P5408" i="4"/>
  <c r="P6530" i="4"/>
  <c r="P6963" i="4"/>
  <c r="P7240" i="4"/>
  <c r="P7433" i="4"/>
  <c r="P7289" i="4"/>
  <c r="P3190" i="4"/>
  <c r="P4281" i="4"/>
  <c r="P3510" i="4"/>
  <c r="P3344" i="4"/>
  <c r="P2480" i="4"/>
  <c r="P6844" i="4"/>
  <c r="P2120" i="4"/>
  <c r="P6160" i="4"/>
  <c r="P255" i="4"/>
  <c r="P3022" i="4"/>
  <c r="P3345" i="4"/>
  <c r="P1767" i="4"/>
  <c r="P6845" i="4"/>
  <c r="P3346" i="4"/>
  <c r="P5833" i="4"/>
  <c r="P3696" i="4"/>
  <c r="P6701" i="4"/>
  <c r="P6702" i="4"/>
  <c r="P6703" i="4"/>
  <c r="P7290" i="4"/>
  <c r="P6704" i="4"/>
  <c r="P7086" i="4"/>
  <c r="P6705" i="4"/>
  <c r="P6608" i="4"/>
  <c r="P6904" i="4"/>
  <c r="P6783" i="4"/>
  <c r="P5952" i="4"/>
  <c r="P7291" i="4"/>
  <c r="P6784" i="4"/>
  <c r="P6433" i="4"/>
  <c r="P4412" i="4"/>
  <c r="P5409" i="4"/>
  <c r="P7128" i="4"/>
  <c r="P6434" i="4"/>
  <c r="P2655" i="4"/>
  <c r="P6531" i="4"/>
  <c r="P7129" i="4"/>
  <c r="P7130" i="4"/>
  <c r="P6964" i="4"/>
  <c r="P7625" i="4"/>
  <c r="P138" i="4"/>
  <c r="P256" i="4"/>
  <c r="P431" i="4"/>
  <c r="P2303" i="4"/>
  <c r="P3999" i="4"/>
  <c r="P1100" i="4"/>
  <c r="P7186" i="4"/>
  <c r="P139" i="4"/>
  <c r="P1101" i="4"/>
  <c r="P1254" i="4"/>
  <c r="P140" i="4"/>
  <c r="P6532" i="4"/>
  <c r="P2121" i="4"/>
  <c r="P4551" i="4"/>
  <c r="P924" i="4"/>
  <c r="P3697" i="4"/>
  <c r="P2122" i="4"/>
  <c r="P2656" i="4"/>
  <c r="P2657" i="4"/>
  <c r="P2838" i="4"/>
  <c r="P5074" i="4"/>
  <c r="P3511" i="4"/>
  <c r="P6785" i="4"/>
  <c r="P7600" i="4"/>
  <c r="P7389" i="4"/>
  <c r="P2481" i="4"/>
  <c r="P7087" i="4"/>
  <c r="P6609" i="4"/>
  <c r="P6533" i="4"/>
  <c r="P1768" i="4"/>
  <c r="P5953" i="4"/>
  <c r="P3860" i="4"/>
  <c r="P2839" i="4"/>
  <c r="P4552" i="4"/>
  <c r="P1927" i="4"/>
  <c r="P1255" i="4"/>
  <c r="P536" i="4"/>
  <c r="P5736" i="4"/>
  <c r="P925" i="4"/>
  <c r="P1928" i="4"/>
  <c r="P5737" i="4"/>
  <c r="P6058" i="4"/>
  <c r="P4000" i="4"/>
  <c r="P4282" i="4"/>
  <c r="P3861" i="4"/>
  <c r="P3347" i="4"/>
  <c r="P6905" i="4"/>
  <c r="P2658" i="4"/>
  <c r="P5410" i="4"/>
  <c r="P5636" i="4"/>
  <c r="P5738" i="4"/>
  <c r="P5075" i="4"/>
  <c r="P5411" i="4"/>
  <c r="P5637" i="4"/>
  <c r="P6534" i="4"/>
  <c r="P4001" i="4"/>
  <c r="P4553" i="4"/>
  <c r="P786" i="4"/>
  <c r="P5412" i="4"/>
  <c r="P3023" i="4"/>
  <c r="P5638" i="4"/>
  <c r="P3862" i="4"/>
  <c r="P3863" i="4"/>
  <c r="P3698" i="4"/>
  <c r="P6535" i="4"/>
  <c r="P2659" i="4"/>
  <c r="P4957" i="4"/>
  <c r="P3699" i="4"/>
  <c r="P2840" i="4"/>
  <c r="P1436" i="4"/>
  <c r="P661" i="4"/>
  <c r="P1437" i="4"/>
  <c r="P2841" i="4"/>
  <c r="P1929" i="4"/>
  <c r="P1769" i="4"/>
  <c r="P3191" i="4"/>
  <c r="P3700" i="4"/>
  <c r="P3024" i="4"/>
  <c r="P1930" i="4"/>
  <c r="P4413" i="4"/>
  <c r="P1256" i="4"/>
  <c r="P1770" i="4"/>
  <c r="P4148" i="4"/>
  <c r="P2660" i="4"/>
  <c r="P3348" i="4"/>
  <c r="P3701" i="4"/>
  <c r="P3864" i="4"/>
  <c r="P3512" i="4"/>
  <c r="P4283" i="4"/>
  <c r="P662" i="4"/>
  <c r="P4149" i="4"/>
  <c r="P663" i="4"/>
  <c r="P2842" i="4"/>
  <c r="P3513" i="4"/>
  <c r="P2482" i="4"/>
  <c r="P926" i="4"/>
  <c r="P4002" i="4"/>
  <c r="P927" i="4"/>
  <c r="P4003" i="4"/>
  <c r="P4004" i="4"/>
  <c r="P2483" i="4"/>
  <c r="P5413" i="4"/>
  <c r="P3702" i="4"/>
  <c r="P3514" i="4"/>
  <c r="P3865" i="4"/>
  <c r="P4554" i="4"/>
  <c r="P3349" i="4"/>
  <c r="P4555" i="4"/>
  <c r="P3025" i="4"/>
  <c r="P2661" i="4"/>
  <c r="P6786" i="4"/>
  <c r="P2843" i="4"/>
  <c r="P432" i="4"/>
  <c r="P2662" i="4"/>
  <c r="P3703" i="4"/>
  <c r="P342" i="4"/>
  <c r="P4958" i="4"/>
  <c r="P4150" i="4"/>
  <c r="P1771" i="4"/>
  <c r="P3704" i="4"/>
  <c r="P664" i="4"/>
  <c r="P928" i="4"/>
  <c r="P6536" i="4"/>
  <c r="P537" i="4"/>
  <c r="P4556" i="4"/>
  <c r="P2844" i="4"/>
  <c r="P5834" i="4"/>
  <c r="P433" i="4"/>
  <c r="P4959" i="4"/>
  <c r="P4839" i="4"/>
  <c r="P4005" i="4"/>
  <c r="P3515" i="4"/>
  <c r="P2845" i="4"/>
  <c r="P1772" i="4"/>
  <c r="P5190" i="4"/>
  <c r="P665" i="4"/>
  <c r="P3516" i="4"/>
  <c r="P4700" i="4"/>
  <c r="P2304" i="4"/>
  <c r="P4414" i="4"/>
  <c r="P7187" i="4"/>
  <c r="P7737" i="4"/>
  <c r="P4006" i="4"/>
  <c r="P2663" i="4"/>
  <c r="P3192" i="4"/>
  <c r="P3193" i="4"/>
  <c r="P2846" i="4"/>
  <c r="P3705" i="4"/>
  <c r="P4284" i="4"/>
  <c r="P185" i="4"/>
  <c r="P929" i="4"/>
  <c r="P1102" i="4"/>
  <c r="P434" i="4"/>
  <c r="P3706" i="4"/>
  <c r="P4960" i="4"/>
  <c r="P5076" i="4"/>
  <c r="P2664" i="4"/>
  <c r="P1257" i="4"/>
  <c r="P435" i="4"/>
  <c r="P6161" i="4"/>
  <c r="P787" i="4"/>
  <c r="P930" i="4"/>
  <c r="P3517" i="4"/>
  <c r="P7131" i="4"/>
  <c r="P7029" i="4"/>
  <c r="P538" i="4"/>
  <c r="P1103" i="4"/>
  <c r="P4557" i="4"/>
  <c r="P186" i="4"/>
  <c r="P539" i="4"/>
  <c r="P4558" i="4"/>
  <c r="P2484" i="4"/>
  <c r="P788" i="4"/>
  <c r="P540" i="4"/>
  <c r="P6610" i="4"/>
  <c r="P5835" i="4"/>
  <c r="P5414" i="4"/>
  <c r="P7088" i="4"/>
  <c r="P6611" i="4"/>
  <c r="P1258" i="4"/>
  <c r="P6612" i="4"/>
  <c r="P1773" i="4"/>
  <c r="P2305" i="4"/>
  <c r="P4961" i="4"/>
  <c r="P3866" i="4"/>
  <c r="P5836" i="4"/>
  <c r="P2665" i="4"/>
  <c r="P2485" i="4"/>
  <c r="P436" i="4"/>
  <c r="P5837" i="4"/>
  <c r="P5838" i="4"/>
  <c r="P1438" i="4"/>
  <c r="P1931" i="4"/>
  <c r="P2123" i="4"/>
  <c r="P2847" i="4"/>
  <c r="P4962" i="4"/>
  <c r="P3026" i="4"/>
  <c r="P789" i="4"/>
  <c r="P1259" i="4"/>
  <c r="P3350" i="4"/>
  <c r="P343" i="4"/>
  <c r="P4285" i="4"/>
  <c r="P4840" i="4"/>
  <c r="P4007" i="4"/>
  <c r="P4963" i="4"/>
  <c r="P3707" i="4"/>
  <c r="P5306" i="4"/>
  <c r="P5191" i="4"/>
  <c r="P187" i="4"/>
  <c r="P4415" i="4"/>
  <c r="P4964" i="4"/>
  <c r="P3708" i="4"/>
  <c r="P6340" i="4"/>
  <c r="P2486" i="4"/>
  <c r="P3709" i="4"/>
  <c r="P4965" i="4"/>
  <c r="P6255" i="4"/>
  <c r="P1774" i="4"/>
  <c r="P3351" i="4"/>
  <c r="P1932" i="4"/>
  <c r="P2487" i="4"/>
  <c r="P3710" i="4"/>
  <c r="P4416" i="4"/>
  <c r="P2124" i="4"/>
  <c r="P4966" i="4"/>
  <c r="P6613" i="4"/>
  <c r="P1933" i="4"/>
  <c r="P5192" i="4"/>
  <c r="P4151" i="4"/>
  <c r="P2488" i="4"/>
  <c r="P4967" i="4"/>
  <c r="P2125" i="4"/>
  <c r="P6435" i="4"/>
  <c r="P3867" i="4"/>
  <c r="P6162" i="4"/>
  <c r="P3194" i="4"/>
  <c r="P6059" i="4"/>
  <c r="P3195" i="4"/>
  <c r="P6341" i="4"/>
  <c r="P931" i="4"/>
  <c r="P2489" i="4"/>
  <c r="P932" i="4"/>
  <c r="P6787" i="4"/>
  <c r="P5639" i="4"/>
  <c r="P1934" i="4"/>
  <c r="P6436" i="4"/>
  <c r="P6256" i="4"/>
  <c r="P1104" i="4"/>
  <c r="P6257" i="4"/>
  <c r="P3518" i="4"/>
  <c r="P2490" i="4"/>
  <c r="P5532" i="4"/>
  <c r="P6060" i="4"/>
  <c r="P6537" i="4"/>
  <c r="P6342" i="4"/>
  <c r="P933" i="4"/>
  <c r="P5839" i="4"/>
  <c r="P5533" i="4"/>
  <c r="P2126" i="4"/>
  <c r="P6788" i="4"/>
  <c r="P6343" i="4"/>
  <c r="P3711" i="4"/>
  <c r="P6061" i="4"/>
  <c r="P2848" i="4"/>
  <c r="P5534" i="4"/>
  <c r="P3196" i="4"/>
  <c r="P1105" i="4"/>
  <c r="P3712" i="4"/>
  <c r="P5840" i="4"/>
  <c r="P3868" i="4"/>
  <c r="P6706" i="4"/>
  <c r="P3352" i="4"/>
  <c r="P3353" i="4"/>
  <c r="P4152" i="4"/>
  <c r="P4559" i="4"/>
  <c r="P1260" i="4"/>
  <c r="P4417" i="4"/>
  <c r="P1261" i="4"/>
  <c r="P257" i="4"/>
  <c r="P4701" i="4"/>
  <c r="P1589" i="4"/>
  <c r="P6965" i="4"/>
  <c r="P3354" i="4"/>
  <c r="P5307" i="4"/>
  <c r="P2849" i="4"/>
  <c r="P3197" i="4"/>
  <c r="P3027" i="4"/>
  <c r="P790" i="4"/>
  <c r="P6344" i="4"/>
  <c r="P4286" i="4"/>
  <c r="P791" i="4"/>
  <c r="P4841" i="4"/>
  <c r="P2306" i="4"/>
  <c r="P2666" i="4"/>
  <c r="P3028" i="4"/>
  <c r="P3869" i="4"/>
  <c r="P6062" i="4"/>
  <c r="P666" i="4"/>
  <c r="P7241" i="4"/>
  <c r="P792" i="4"/>
  <c r="P5954" i="4"/>
  <c r="P541" i="4"/>
  <c r="P344" i="4"/>
  <c r="P934" i="4"/>
  <c r="P5841" i="4"/>
  <c r="P2667" i="4"/>
  <c r="P6063" i="4"/>
  <c r="P793" i="4"/>
  <c r="P3519" i="4"/>
  <c r="P1106" i="4"/>
  <c r="P2491" i="4"/>
  <c r="P4287" i="4"/>
  <c r="P2668" i="4"/>
  <c r="P4560" i="4"/>
  <c r="P1590" i="4"/>
  <c r="P3713" i="4"/>
  <c r="P2850" i="4"/>
  <c r="P5077" i="4"/>
  <c r="P4418" i="4"/>
  <c r="P2851" i="4"/>
  <c r="P4561" i="4"/>
  <c r="P935" i="4"/>
  <c r="P3029" i="4"/>
  <c r="P4562" i="4"/>
  <c r="P3870" i="4"/>
  <c r="P4563" i="4"/>
  <c r="P5842" i="4"/>
  <c r="P6064" i="4"/>
  <c r="P5739" i="4"/>
  <c r="P5955" i="4"/>
  <c r="P1262" i="4"/>
  <c r="P2127" i="4"/>
  <c r="P4564" i="4"/>
  <c r="P3030" i="4"/>
  <c r="P141" i="4"/>
  <c r="P4288" i="4"/>
  <c r="P2307" i="4"/>
  <c r="P4008" i="4"/>
  <c r="P1591" i="4"/>
  <c r="P1935" i="4"/>
  <c r="P1936" i="4"/>
  <c r="P5078" i="4"/>
  <c r="P3198" i="4"/>
  <c r="P4289" i="4"/>
  <c r="P3031" i="4"/>
  <c r="P1107" i="4"/>
  <c r="P1775" i="4"/>
  <c r="P3871" i="4"/>
  <c r="P3199" i="4"/>
  <c r="P345" i="4"/>
  <c r="P3200" i="4"/>
  <c r="P4290" i="4"/>
  <c r="P5535" i="4"/>
  <c r="P667" i="4"/>
  <c r="P5843" i="4"/>
  <c r="P4702" i="4"/>
  <c r="P6163" i="4"/>
  <c r="P5193" i="4"/>
  <c r="P5079" i="4"/>
  <c r="P5740" i="4"/>
  <c r="P5844" i="4"/>
  <c r="P5080" i="4"/>
  <c r="P5536" i="4"/>
  <c r="P5308" i="4"/>
  <c r="P6065" i="4"/>
  <c r="P5741" i="4"/>
  <c r="P5415" i="4"/>
  <c r="P4703" i="4"/>
  <c r="P5416" i="4"/>
  <c r="P5640" i="4"/>
  <c r="P5641" i="4"/>
  <c r="P5081" i="4"/>
  <c r="P437" i="4"/>
  <c r="P1776" i="4"/>
  <c r="P1777" i="4"/>
  <c r="P2492" i="4"/>
  <c r="P2128" i="4"/>
  <c r="P1263" i="4"/>
  <c r="P2852" i="4"/>
  <c r="P1937" i="4"/>
  <c r="P2129" i="4"/>
  <c r="P6164" i="4"/>
  <c r="P7089" i="4"/>
  <c r="P6966" i="4"/>
  <c r="P6345" i="4"/>
  <c r="P6538" i="4"/>
  <c r="P4565" i="4"/>
  <c r="P6614" i="4"/>
  <c r="P6615" i="4"/>
  <c r="P3714" i="4"/>
  <c r="P6707" i="4"/>
  <c r="P3715" i="4"/>
  <c r="P438" i="4"/>
  <c r="P1592" i="4"/>
  <c r="P542" i="4"/>
  <c r="P1108" i="4"/>
  <c r="P3355" i="4"/>
  <c r="P1264" i="4"/>
  <c r="P1439" i="4"/>
  <c r="P97" i="4"/>
  <c r="P7292" i="4"/>
  <c r="P7570" i="4"/>
  <c r="P6539" i="4"/>
  <c r="P7030" i="4"/>
  <c r="P7530" i="4"/>
  <c r="P7188" i="4"/>
  <c r="P6967" i="4"/>
  <c r="P4842" i="4"/>
  <c r="P7390" i="4"/>
  <c r="P1593" i="4"/>
  <c r="P1778" i="4"/>
  <c r="P5742" i="4"/>
  <c r="P439" i="4"/>
  <c r="P4291" i="4"/>
  <c r="P1440" i="4"/>
  <c r="P4566" i="4"/>
  <c r="P668" i="4"/>
  <c r="P5743" i="4"/>
  <c r="P1265" i="4"/>
  <c r="P2493" i="4"/>
  <c r="P5194" i="4"/>
  <c r="P1266" i="4"/>
  <c r="P4009" i="4"/>
  <c r="P4968" i="4"/>
  <c r="P7242" i="4"/>
  <c r="P6968" i="4"/>
  <c r="P7189" i="4"/>
  <c r="P1779" i="4"/>
  <c r="P6969" i="4"/>
  <c r="P7391" i="4"/>
  <c r="P2308" i="4"/>
  <c r="P4843" i="4"/>
  <c r="P4567" i="4"/>
  <c r="P1938" i="4"/>
  <c r="P4704" i="4"/>
  <c r="P3201" i="4"/>
  <c r="P3356" i="4"/>
  <c r="P1109" i="4"/>
  <c r="P440" i="4"/>
  <c r="P258" i="4"/>
  <c r="P3716" i="4"/>
  <c r="P2130" i="4"/>
  <c r="P3202" i="4"/>
  <c r="P1594" i="4"/>
  <c r="P5309" i="4"/>
  <c r="P2669" i="4"/>
  <c r="P3520" i="4"/>
  <c r="P6906" i="4"/>
  <c r="P259" i="4"/>
  <c r="P3203" i="4"/>
  <c r="P2309" i="4"/>
  <c r="P7392" i="4"/>
  <c r="P5642" i="4"/>
  <c r="P4844" i="4"/>
  <c r="P1595" i="4"/>
  <c r="P6846" i="4"/>
  <c r="P1780" i="4"/>
  <c r="P260" i="4"/>
  <c r="P6847" i="4"/>
  <c r="P2131" i="4"/>
  <c r="P669" i="4"/>
  <c r="P1267" i="4"/>
  <c r="P60" i="4"/>
  <c r="P4419" i="4"/>
  <c r="P936" i="4"/>
  <c r="P1781" i="4"/>
  <c r="P3357" i="4"/>
  <c r="P3204" i="4"/>
  <c r="P3358" i="4"/>
  <c r="P2310" i="4"/>
  <c r="P4420" i="4"/>
  <c r="P5744" i="4"/>
  <c r="P4969" i="4"/>
  <c r="P3205" i="4"/>
  <c r="P5195" i="4"/>
  <c r="P4292" i="4"/>
  <c r="P5310" i="4"/>
  <c r="P6437" i="4"/>
  <c r="P670" i="4"/>
  <c r="P5417" i="4"/>
  <c r="P1268" i="4"/>
  <c r="P3206" i="4"/>
  <c r="P1441" i="4"/>
  <c r="P1269" i="4"/>
  <c r="P1596" i="4"/>
  <c r="P346" i="4"/>
  <c r="P1782" i="4"/>
  <c r="P1442" i="4"/>
  <c r="P2494" i="4"/>
  <c r="P3872" i="4"/>
  <c r="P4970" i="4"/>
  <c r="P5745" i="4"/>
  <c r="P5746" i="4"/>
  <c r="P4293" i="4"/>
  <c r="P6258" i="4"/>
  <c r="P937" i="4"/>
  <c r="P1110" i="4"/>
  <c r="P7708" i="4"/>
  <c r="P1270" i="4"/>
  <c r="P5747" i="4"/>
  <c r="P7601" i="4"/>
  <c r="P2311" i="4"/>
  <c r="P5196" i="4"/>
  <c r="P6066" i="4"/>
  <c r="P6848" i="4"/>
  <c r="P6067" i="4"/>
  <c r="P543" i="4"/>
  <c r="P2495" i="4"/>
  <c r="P347" i="4"/>
  <c r="P1939" i="4"/>
  <c r="P3359" i="4"/>
  <c r="P794" i="4"/>
  <c r="P3207" i="4"/>
  <c r="P2496" i="4"/>
  <c r="P1111" i="4"/>
  <c r="P2132" i="4"/>
  <c r="P5418" i="4"/>
  <c r="P3717" i="4"/>
  <c r="P6616" i="4"/>
  <c r="P1112" i="4"/>
  <c r="P1940" i="4"/>
  <c r="P6907" i="4"/>
  <c r="P3718" i="4"/>
  <c r="P4010" i="4"/>
  <c r="P1113" i="4"/>
  <c r="P7293" i="4"/>
  <c r="P1941" i="4"/>
  <c r="P5311" i="4"/>
  <c r="P3360" i="4"/>
  <c r="P3521" i="4"/>
  <c r="P2133" i="4"/>
  <c r="P671" i="4"/>
  <c r="P188" i="4"/>
  <c r="P4011" i="4"/>
  <c r="P2497" i="4"/>
  <c r="P98" i="4"/>
  <c r="P3208" i="4"/>
  <c r="P4568" i="4"/>
  <c r="P4971" i="4"/>
  <c r="P5748" i="4"/>
  <c r="P6068" i="4"/>
  <c r="P5749" i="4"/>
  <c r="P4845" i="4"/>
  <c r="P3361" i="4"/>
  <c r="P6540" i="4"/>
  <c r="P4569" i="4"/>
  <c r="P1597" i="4"/>
  <c r="P795" i="4"/>
  <c r="P7571" i="4"/>
  <c r="P261" i="4"/>
  <c r="P3362" i="4"/>
  <c r="P2853" i="4"/>
  <c r="P2312" i="4"/>
  <c r="P1598" i="4"/>
  <c r="P2134" i="4"/>
  <c r="P1599" i="4"/>
  <c r="P2135" i="4"/>
  <c r="P5750" i="4"/>
  <c r="P4846" i="4"/>
  <c r="P5082" i="4"/>
  <c r="P3719" i="4"/>
  <c r="P3363" i="4"/>
  <c r="P142" i="4"/>
  <c r="P2670" i="4"/>
  <c r="P4012" i="4"/>
  <c r="P441" i="4"/>
  <c r="P5197" i="4"/>
  <c r="P1783" i="4"/>
  <c r="P4153" i="4"/>
  <c r="P4847" i="4"/>
  <c r="P1784" i="4"/>
  <c r="P3873" i="4"/>
  <c r="P5537" i="4"/>
  <c r="P4421" i="4"/>
  <c r="P4294" i="4"/>
  <c r="P5956" i="4"/>
  <c r="P4570" i="4"/>
  <c r="P4848" i="4"/>
  <c r="P672" i="4"/>
  <c r="P6438" i="4"/>
  <c r="P442" i="4"/>
  <c r="P189" i="4"/>
  <c r="P2136" i="4"/>
  <c r="P4295" i="4"/>
  <c r="P3209" i="4"/>
  <c r="P1600" i="4"/>
  <c r="P4849" i="4"/>
  <c r="P6541" i="4"/>
  <c r="P3874" i="4"/>
  <c r="P1785" i="4"/>
  <c r="P5419" i="4"/>
  <c r="P4705" i="4"/>
  <c r="P3032" i="4"/>
  <c r="P5312" i="4"/>
  <c r="P4850" i="4"/>
  <c r="P4851" i="4"/>
  <c r="P5198" i="4"/>
  <c r="P3522" i="4"/>
  <c r="P1786" i="4"/>
  <c r="P1601" i="4"/>
  <c r="P4571" i="4"/>
  <c r="P4013" i="4"/>
  <c r="P544" i="4"/>
  <c r="P6970" i="4"/>
  <c r="P4296" i="4"/>
  <c r="P4154" i="4"/>
  <c r="P5538" i="4"/>
  <c r="P2498" i="4"/>
  <c r="P5751" i="4"/>
  <c r="P545" i="4"/>
  <c r="P3210" i="4"/>
  <c r="P4014" i="4"/>
  <c r="P1443" i="4"/>
  <c r="P2313" i="4"/>
  <c r="P1602" i="4"/>
  <c r="P4155" i="4"/>
  <c r="P348" i="4"/>
  <c r="P796" i="4"/>
  <c r="P1942" i="4"/>
  <c r="P7132" i="4"/>
  <c r="P797" i="4"/>
  <c r="P1271" i="4"/>
  <c r="P6069" i="4"/>
  <c r="P673" i="4"/>
  <c r="P6070" i="4"/>
  <c r="P546" i="4"/>
  <c r="P674" i="4"/>
  <c r="P262" i="4"/>
  <c r="P5313" i="4"/>
  <c r="P5643" i="4"/>
  <c r="P2314" i="4"/>
  <c r="P4156" i="4"/>
  <c r="P3033" i="4"/>
  <c r="P675" i="4"/>
  <c r="P3875" i="4"/>
  <c r="P938" i="4"/>
  <c r="P349" i="4"/>
  <c r="P190" i="4"/>
  <c r="P4422" i="4"/>
  <c r="P3523" i="4"/>
  <c r="P4706" i="4"/>
  <c r="P5199" i="4"/>
  <c r="P4423" i="4"/>
  <c r="P2315" i="4"/>
  <c r="P6071" i="4"/>
  <c r="P6617" i="4"/>
  <c r="P4015" i="4"/>
  <c r="P3720" i="4"/>
  <c r="P5845" i="4"/>
  <c r="P3524" i="4"/>
  <c r="P6439" i="4"/>
  <c r="P2137" i="4"/>
  <c r="P2854" i="4"/>
  <c r="P1787" i="4"/>
  <c r="P2671" i="4"/>
  <c r="P5957" i="4"/>
  <c r="P5752" i="4"/>
  <c r="P4572" i="4"/>
  <c r="P547" i="4"/>
  <c r="P1114" i="4"/>
  <c r="P5846" i="4"/>
  <c r="P5644" i="4"/>
  <c r="P3364" i="4"/>
  <c r="P4573" i="4"/>
  <c r="P939" i="4"/>
  <c r="P6708" i="4"/>
  <c r="P2499" i="4"/>
  <c r="P350" i="4"/>
  <c r="P4157" i="4"/>
  <c r="P4574" i="4"/>
  <c r="P3525" i="4"/>
  <c r="P143" i="4"/>
  <c r="P4852" i="4"/>
  <c r="P5420" i="4"/>
  <c r="P2672" i="4"/>
  <c r="P2138" i="4"/>
  <c r="P5314" i="4"/>
  <c r="P4972" i="4"/>
  <c r="P4158" i="4"/>
  <c r="P4159" i="4"/>
  <c r="P5421" i="4"/>
  <c r="P3034" i="4"/>
  <c r="P5422" i="4"/>
  <c r="P263" i="4"/>
  <c r="P7133" i="4"/>
  <c r="P6440" i="4"/>
  <c r="P5847" i="4"/>
  <c r="P5753" i="4"/>
  <c r="P4707" i="4"/>
  <c r="P676" i="4"/>
  <c r="P4424" i="4"/>
  <c r="P5958" i="4"/>
  <c r="P3035" i="4"/>
  <c r="P940" i="4"/>
  <c r="P2500" i="4"/>
  <c r="P144" i="4"/>
  <c r="P3876" i="4"/>
  <c r="P2673" i="4"/>
  <c r="P191" i="4"/>
  <c r="P1444" i="4"/>
  <c r="P1943" i="4"/>
  <c r="P443" i="4"/>
  <c r="P4575" i="4"/>
  <c r="P4425" i="4"/>
  <c r="P192" i="4"/>
  <c r="P3036" i="4"/>
  <c r="P2316" i="4"/>
  <c r="P1445" i="4"/>
  <c r="P193" i="4"/>
  <c r="P6849" i="4"/>
  <c r="P1446" i="4"/>
  <c r="P444" i="4"/>
  <c r="P5083" i="4"/>
  <c r="P5539" i="4"/>
  <c r="P5423" i="4"/>
  <c r="P3526" i="4"/>
  <c r="P1115" i="4"/>
  <c r="P7031" i="4"/>
  <c r="P7434" i="4"/>
  <c r="P2317" i="4"/>
  <c r="P445" i="4"/>
  <c r="P3365" i="4"/>
  <c r="P4016" i="4"/>
  <c r="P7393" i="4"/>
  <c r="P7294" i="4"/>
  <c r="P7134" i="4"/>
  <c r="P7478" i="4"/>
  <c r="P7479" i="4"/>
  <c r="P7338" i="4"/>
  <c r="P7435" i="4"/>
  <c r="P5200" i="4"/>
  <c r="P6618" i="4"/>
  <c r="P7394" i="4"/>
  <c r="P7480" i="4"/>
  <c r="P7531" i="4"/>
  <c r="P5084" i="4"/>
  <c r="P7532" i="4"/>
  <c r="P7481" i="4"/>
  <c r="P7339" i="4"/>
  <c r="P7533" i="4"/>
  <c r="P4576" i="4"/>
  <c r="P5848" i="4"/>
  <c r="P6165" i="4"/>
  <c r="P798" i="4"/>
  <c r="P941" i="4"/>
  <c r="P677" i="4"/>
  <c r="P799" i="4"/>
  <c r="P5754" i="4"/>
  <c r="P3721" i="4"/>
  <c r="P1603" i="4"/>
  <c r="P6259" i="4"/>
  <c r="P6709" i="4"/>
  <c r="P7090" i="4"/>
  <c r="P4853" i="4"/>
  <c r="P6441" i="4"/>
  <c r="P6260" i="4"/>
  <c r="P4426" i="4"/>
  <c r="P6442" i="4"/>
  <c r="P5315" i="4"/>
  <c r="P3527" i="4"/>
  <c r="P5085" i="4"/>
  <c r="P5201" i="4"/>
  <c r="P7340" i="4"/>
  <c r="P5645" i="4"/>
  <c r="P942" i="4"/>
  <c r="P6072" i="4"/>
  <c r="P6710" i="4"/>
  <c r="P5646" i="4"/>
  <c r="P6908" i="4"/>
  <c r="P6789" i="4"/>
  <c r="P4577" i="4"/>
  <c r="P2318" i="4"/>
  <c r="P1788" i="4"/>
  <c r="P2319" i="4"/>
  <c r="P1604" i="4"/>
  <c r="P3366" i="4"/>
  <c r="P1447" i="4"/>
  <c r="P943" i="4"/>
  <c r="P2855" i="4"/>
  <c r="P678" i="4"/>
  <c r="P5202" i="4"/>
  <c r="P2320" i="4"/>
  <c r="P5647" i="4"/>
  <c r="P6909" i="4"/>
  <c r="P3037" i="4"/>
  <c r="P1116" i="4"/>
  <c r="P3367" i="4"/>
  <c r="P3368" i="4"/>
  <c r="P7295" i="4"/>
  <c r="P2856" i="4"/>
  <c r="P3528" i="4"/>
  <c r="P1605" i="4"/>
  <c r="P4708" i="4"/>
  <c r="P4578" i="4"/>
  <c r="P4297" i="4"/>
  <c r="P4427" i="4"/>
  <c r="P446" i="4"/>
  <c r="P6073" i="4"/>
  <c r="P1944" i="4"/>
  <c r="P6971" i="4"/>
  <c r="P351" i="4"/>
  <c r="P1448" i="4"/>
  <c r="P4854" i="4"/>
  <c r="P944" i="4"/>
  <c r="P5086" i="4"/>
  <c r="P4017" i="4"/>
  <c r="P447" i="4"/>
  <c r="P4428" i="4"/>
  <c r="P5203" i="4"/>
  <c r="P6443" i="4"/>
  <c r="P4973" i="4"/>
  <c r="P7135" i="4"/>
  <c r="P945" i="4"/>
  <c r="P2501" i="4"/>
  <c r="P3038" i="4"/>
  <c r="P4160" i="4"/>
  <c r="P352" i="4"/>
  <c r="P1789" i="4"/>
  <c r="P448" i="4"/>
  <c r="P3722" i="4"/>
  <c r="P4429" i="4"/>
  <c r="P7136" i="4"/>
  <c r="P1790" i="4"/>
  <c r="P3723" i="4"/>
  <c r="P4298" i="4"/>
  <c r="P800" i="4"/>
  <c r="P7296" i="4"/>
  <c r="P2857" i="4"/>
  <c r="P3369" i="4"/>
  <c r="P3529" i="4"/>
  <c r="P4299" i="4"/>
  <c r="P1272" i="4"/>
  <c r="P4161" i="4"/>
  <c r="P4974" i="4"/>
  <c r="P4709" i="4"/>
  <c r="P2321" i="4"/>
  <c r="P6444" i="4"/>
  <c r="P4975" i="4"/>
  <c r="P7534" i="4"/>
  <c r="P7243" i="4"/>
  <c r="P3370" i="4"/>
  <c r="P1273" i="4"/>
  <c r="P801" i="4"/>
  <c r="P264" i="4"/>
  <c r="P5087" i="4"/>
  <c r="P6542" i="4"/>
  <c r="P7297" i="4"/>
  <c r="P6346" i="4"/>
  <c r="P1606" i="4"/>
  <c r="P6850" i="4"/>
  <c r="P6910" i="4"/>
  <c r="P6911" i="4"/>
  <c r="P6972" i="4"/>
  <c r="P5959" i="4"/>
  <c r="P6543" i="4"/>
  <c r="P6347" i="4"/>
  <c r="P6912" i="4"/>
  <c r="P6711" i="4"/>
  <c r="P6851" i="4"/>
  <c r="P7137" i="4"/>
  <c r="P7091" i="4"/>
  <c r="P6973" i="4"/>
  <c r="P5960" i="4"/>
  <c r="P4018" i="4"/>
  <c r="P548" i="4"/>
  <c r="P549" i="4"/>
  <c r="P4019" i="4"/>
  <c r="P3039" i="4"/>
  <c r="P4976" i="4"/>
  <c r="P6544" i="4"/>
  <c r="P4579" i="4"/>
  <c r="P4710" i="4"/>
  <c r="P4162" i="4"/>
  <c r="P7602" i="4"/>
  <c r="P7603" i="4"/>
  <c r="P7626" i="4"/>
  <c r="P1607" i="4"/>
  <c r="P6348" i="4"/>
  <c r="P5849" i="4"/>
  <c r="P5540" i="4"/>
  <c r="P5850" i="4"/>
  <c r="P6166" i="4"/>
  <c r="P6261" i="4"/>
  <c r="P3877" i="4"/>
  <c r="P6349" i="4"/>
  <c r="P6619" i="4"/>
  <c r="P4580" i="4"/>
  <c r="P6445" i="4"/>
  <c r="P4430" i="4"/>
  <c r="P5851" i="4"/>
  <c r="P1945" i="4"/>
  <c r="P6545" i="4"/>
  <c r="P802" i="4"/>
  <c r="P4855" i="4"/>
  <c r="P6790" i="4"/>
  <c r="P7341" i="4"/>
  <c r="P6712" i="4"/>
  <c r="P6167" i="4"/>
  <c r="P7092" i="4"/>
  <c r="P6974" i="4"/>
  <c r="P6262" i="4"/>
  <c r="P3530" i="4"/>
  <c r="P2674" i="4"/>
  <c r="P1946" i="4"/>
  <c r="P5316" i="4"/>
  <c r="P5424" i="4"/>
  <c r="P4977" i="4"/>
  <c r="P6074" i="4"/>
  <c r="P5852" i="4"/>
  <c r="P5425" i="4"/>
  <c r="P6168" i="4"/>
  <c r="P5961" i="4"/>
  <c r="P5853" i="4"/>
  <c r="P1117" i="4"/>
  <c r="P2675" i="4"/>
  <c r="P803" i="4"/>
  <c r="P679" i="4"/>
  <c r="P6169" i="4"/>
  <c r="P6075" i="4"/>
  <c r="P5962" i="4"/>
  <c r="P6170" i="4"/>
  <c r="P4163" i="4"/>
  <c r="P6350" i="4"/>
  <c r="P4431" i="4"/>
  <c r="P680" i="4"/>
  <c r="P4581" i="4"/>
  <c r="P265" i="4"/>
  <c r="P804" i="4"/>
  <c r="P2322" i="4"/>
  <c r="P1118" i="4"/>
  <c r="P6913" i="4"/>
  <c r="P1947" i="4"/>
  <c r="P2858" i="4"/>
  <c r="P3724" i="4"/>
  <c r="P4300" i="4"/>
  <c r="P3878" i="4"/>
  <c r="P3040" i="4"/>
  <c r="P194" i="4"/>
  <c r="P946" i="4"/>
  <c r="P4432" i="4"/>
  <c r="P4711" i="4"/>
  <c r="P3041" i="4"/>
  <c r="P1791" i="4"/>
  <c r="P4582" i="4"/>
  <c r="P6546" i="4"/>
  <c r="P145" i="4"/>
  <c r="P146" i="4"/>
  <c r="P681" i="4"/>
  <c r="P37" i="4"/>
  <c r="P1449" i="4"/>
  <c r="P1450" i="4"/>
  <c r="P266" i="4"/>
  <c r="P5854" i="4"/>
  <c r="P3371" i="4"/>
  <c r="P195" i="4"/>
  <c r="P1451" i="4"/>
  <c r="P3211" i="4"/>
  <c r="P4712" i="4"/>
  <c r="P6914" i="4"/>
  <c r="P7244" i="4"/>
  <c r="P7342" i="4"/>
  <c r="P3042" i="4"/>
  <c r="P7395" i="4"/>
  <c r="P7032" i="4"/>
  <c r="P6852" i="4"/>
  <c r="P7535" i="4"/>
  <c r="P3372" i="4"/>
  <c r="P3531" i="4"/>
  <c r="P5541" i="4"/>
  <c r="P3532" i="4"/>
  <c r="P1792" i="4"/>
  <c r="P7709" i="4"/>
  <c r="P1452" i="4"/>
  <c r="P682" i="4"/>
  <c r="P7604" i="4"/>
  <c r="P5204" i="4"/>
  <c r="P1274" i="4"/>
  <c r="P99" i="4"/>
  <c r="P7138" i="4"/>
  <c r="P1453" i="4"/>
  <c r="P7298" i="4"/>
  <c r="P805" i="4"/>
  <c r="P1793" i="4"/>
  <c r="P550" i="4"/>
  <c r="P3533" i="4"/>
  <c r="P806" i="4"/>
  <c r="P3043" i="4"/>
  <c r="P3212" i="4"/>
  <c r="P3879" i="4"/>
  <c r="P5088" i="4"/>
  <c r="P3880" i="4"/>
  <c r="P6446" i="4"/>
  <c r="P4978" i="4"/>
  <c r="P2859" i="4"/>
  <c r="P5542" i="4"/>
  <c r="P1119" i="4"/>
  <c r="P4164" i="4"/>
  <c r="P2676" i="4"/>
  <c r="P807" i="4"/>
  <c r="P1454" i="4"/>
  <c r="P1948" i="4"/>
  <c r="P4301" i="4"/>
  <c r="P6263" i="4"/>
  <c r="P7190" i="4"/>
  <c r="P1455" i="4"/>
  <c r="P6547" i="4"/>
  <c r="P6620" i="4"/>
  <c r="P7436" i="4"/>
  <c r="P7437" i="4"/>
  <c r="P6713" i="4"/>
  <c r="P7536" i="4"/>
  <c r="P7245" i="4"/>
  <c r="P6791" i="4"/>
  <c r="P7537" i="4"/>
  <c r="P6621" i="4"/>
  <c r="P7343" i="4"/>
  <c r="P7482" i="4"/>
  <c r="P6714" i="4"/>
  <c r="P7483" i="4"/>
  <c r="P1275" i="4"/>
  <c r="P38" i="4"/>
  <c r="P3044" i="4"/>
  <c r="P2677" i="4"/>
  <c r="P683" i="4"/>
  <c r="P2502" i="4"/>
  <c r="P7033" i="4"/>
  <c r="P3881" i="4"/>
  <c r="P3373" i="4"/>
  <c r="P6447" i="4"/>
  <c r="P5963" i="4"/>
  <c r="P1276" i="4"/>
  <c r="P1608" i="4"/>
  <c r="P449" i="4"/>
  <c r="P7538" i="4"/>
  <c r="P4165" i="4"/>
  <c r="P4583" i="4"/>
  <c r="P2678" i="4"/>
  <c r="P353" i="4"/>
  <c r="P947" i="4"/>
  <c r="P3534" i="4"/>
  <c r="P5755" i="4"/>
  <c r="P1609" i="4"/>
  <c r="P4584" i="4"/>
  <c r="P3213" i="4"/>
  <c r="P4020" i="4"/>
  <c r="P5205" i="4"/>
  <c r="P3045" i="4"/>
  <c r="P6448" i="4"/>
  <c r="P2679" i="4"/>
  <c r="P2139" i="4"/>
  <c r="P1949" i="4"/>
  <c r="P2503" i="4"/>
  <c r="P4166" i="4"/>
  <c r="P1120" i="4"/>
  <c r="P948" i="4"/>
  <c r="P2504" i="4"/>
  <c r="P5543" i="4"/>
  <c r="P684" i="4"/>
  <c r="P6853" i="4"/>
  <c r="P1794" i="4"/>
  <c r="P1277" i="4"/>
  <c r="P6171" i="4"/>
  <c r="P6449" i="4"/>
  <c r="P6715" i="4"/>
  <c r="P5089" i="4"/>
  <c r="P7191" i="4"/>
  <c r="P2680" i="4"/>
  <c r="P2323" i="4"/>
  <c r="P100" i="4"/>
  <c r="P3046" i="4"/>
  <c r="P4585" i="4"/>
  <c r="P2860" i="4"/>
  <c r="P5756" i="4"/>
  <c r="P3535" i="4"/>
  <c r="P4586" i="4"/>
  <c r="P1278" i="4"/>
  <c r="P3214" i="4"/>
  <c r="P6792" i="4"/>
  <c r="P6716" i="4"/>
  <c r="P6264" i="4"/>
  <c r="P2861" i="4"/>
  <c r="P2324" i="4"/>
  <c r="P5855" i="4"/>
  <c r="P3215" i="4"/>
  <c r="P4856" i="4"/>
  <c r="P5544" i="4"/>
  <c r="P1950" i="4"/>
  <c r="P4587" i="4"/>
  <c r="P949" i="4"/>
  <c r="P6622" i="4"/>
  <c r="P4433" i="4"/>
  <c r="P5856" i="4"/>
  <c r="P3725" i="4"/>
  <c r="P4434" i="4"/>
  <c r="P101" i="4"/>
  <c r="P1610" i="4"/>
  <c r="P2325" i="4"/>
  <c r="P6265" i="4"/>
  <c r="P2681" i="4"/>
  <c r="P2682" i="4"/>
  <c r="P5206" i="4"/>
  <c r="P950" i="4"/>
  <c r="P5426" i="4"/>
  <c r="P1951" i="4"/>
  <c r="P3536" i="4"/>
  <c r="P1795" i="4"/>
  <c r="P808" i="4"/>
  <c r="P4021" i="4"/>
  <c r="P4857" i="4"/>
  <c r="P5317" i="4"/>
  <c r="P3537" i="4"/>
  <c r="P3374" i="4"/>
  <c r="P3216" i="4"/>
  <c r="P2326" i="4"/>
  <c r="P6450" i="4"/>
  <c r="P7438" i="4"/>
  <c r="P2505" i="4"/>
  <c r="P1456" i="4"/>
  <c r="P4979" i="4"/>
  <c r="P1121" i="4"/>
  <c r="P2506" i="4"/>
  <c r="P4588" i="4"/>
  <c r="P685" i="4"/>
  <c r="P76" i="4"/>
  <c r="P102" i="4"/>
  <c r="P4858" i="4"/>
  <c r="P4859" i="4"/>
  <c r="P6623" i="4"/>
  <c r="P6717" i="4"/>
  <c r="P809" i="4"/>
  <c r="P7539" i="4"/>
  <c r="P4435" i="4"/>
  <c r="P4980" i="4"/>
  <c r="P1611" i="4"/>
  <c r="P1279" i="4"/>
  <c r="P4713" i="4"/>
  <c r="P5090" i="4"/>
  <c r="P5857" i="4"/>
  <c r="P5545" i="4"/>
  <c r="P5858" i="4"/>
  <c r="P5091" i="4"/>
  <c r="P1796" i="4"/>
  <c r="P5859" i="4"/>
  <c r="P5757" i="4"/>
  <c r="P5546" i="4"/>
  <c r="P5648" i="4"/>
  <c r="P5207" i="4"/>
  <c r="P5318" i="4"/>
  <c r="P5208" i="4"/>
  <c r="P5427" i="4"/>
  <c r="P5649" i="4"/>
  <c r="P4860" i="4"/>
  <c r="P4589" i="4"/>
  <c r="P5860" i="4"/>
  <c r="P5319" i="4"/>
  <c r="P2862" i="4"/>
  <c r="P4590" i="4"/>
  <c r="P4981" i="4"/>
  <c r="P5547" i="4"/>
  <c r="P4714" i="4"/>
  <c r="P4022" i="4"/>
  <c r="P4436" i="4"/>
  <c r="P5092" i="4"/>
  <c r="P4715" i="4"/>
  <c r="P5428" i="4"/>
  <c r="P5209" i="4"/>
  <c r="P3217" i="4"/>
  <c r="P2140" i="4"/>
  <c r="P1797" i="4"/>
  <c r="P6266" i="4"/>
  <c r="P5548" i="4"/>
  <c r="P5429" i="4"/>
  <c r="P7093" i="4"/>
  <c r="P4302" i="4"/>
  <c r="P1280" i="4"/>
  <c r="P551" i="4"/>
  <c r="P1122" i="4"/>
  <c r="P2683" i="4"/>
  <c r="P5549" i="4"/>
  <c r="P5964" i="4"/>
  <c r="P5965" i="4"/>
  <c r="P5758" i="4"/>
  <c r="P6548" i="4"/>
  <c r="P2507" i="4"/>
  <c r="P4303" i="4"/>
  <c r="P3375" i="4"/>
  <c r="P4167" i="4"/>
  <c r="P4591" i="4"/>
  <c r="P5430" i="4"/>
  <c r="P4437" i="4"/>
  <c r="P6267" i="4"/>
  <c r="P5759" i="4"/>
  <c r="P5861" i="4"/>
  <c r="P5431" i="4"/>
  <c r="P6172" i="4"/>
  <c r="P5862" i="4"/>
  <c r="P5550" i="4"/>
  <c r="P3726" i="4"/>
  <c r="P4861" i="4"/>
  <c r="P5966" i="4"/>
  <c r="P5650" i="4"/>
  <c r="P5760" i="4"/>
  <c r="P1798" i="4"/>
  <c r="P1281" i="4"/>
  <c r="P3376" i="4"/>
  <c r="P6351" i="4"/>
  <c r="P450" i="4"/>
  <c r="P2863" i="4"/>
  <c r="P1457" i="4"/>
  <c r="P1123" i="4"/>
  <c r="P451" i="4"/>
  <c r="P6352" i="4"/>
  <c r="P4168" i="4"/>
  <c r="P196" i="4"/>
  <c r="P4304" i="4"/>
  <c r="P2327" i="4"/>
  <c r="P5761" i="4"/>
  <c r="P452" i="4"/>
  <c r="P3218" i="4"/>
  <c r="P5762" i="4"/>
  <c r="P1458" i="4"/>
  <c r="P2328" i="4"/>
  <c r="P3047" i="4"/>
  <c r="P552" i="4"/>
  <c r="P553" i="4"/>
  <c r="P2864" i="4"/>
  <c r="P686" i="4"/>
  <c r="P3048" i="4"/>
  <c r="P1952" i="4"/>
  <c r="P2865" i="4"/>
  <c r="P2141" i="4"/>
  <c r="P3377" i="4"/>
  <c r="P4982" i="4"/>
  <c r="P1799" i="4"/>
  <c r="P5551" i="4"/>
  <c r="P1282" i="4"/>
  <c r="P7738" i="4"/>
  <c r="P3538" i="4"/>
  <c r="P5552" i="4"/>
  <c r="P2866" i="4"/>
  <c r="P5553" i="4"/>
  <c r="P951" i="4"/>
  <c r="P4716" i="4"/>
  <c r="P952" i="4"/>
  <c r="P3727" i="4"/>
  <c r="P810" i="4"/>
  <c r="P2508" i="4"/>
  <c r="P811" i="4"/>
  <c r="P453" i="4"/>
  <c r="P5320" i="4"/>
  <c r="P6624" i="4"/>
  <c r="P812" i="4"/>
  <c r="P1953" i="4"/>
  <c r="P953" i="4"/>
  <c r="P687" i="4"/>
  <c r="P1283" i="4"/>
  <c r="P3219" i="4"/>
  <c r="P2509" i="4"/>
  <c r="P2867" i="4"/>
  <c r="P954" i="4"/>
  <c r="P4862" i="4"/>
  <c r="P4717" i="4"/>
  <c r="P4023" i="4"/>
  <c r="P3539" i="4"/>
  <c r="P4438" i="4"/>
  <c r="P1459" i="4"/>
  <c r="P4592" i="4"/>
  <c r="P4863" i="4"/>
  <c r="P4439" i="4"/>
  <c r="P4440" i="4"/>
  <c r="P4983" i="4"/>
  <c r="P3728" i="4"/>
  <c r="P4441" i="4"/>
  <c r="P4442" i="4"/>
  <c r="P4169" i="4"/>
  <c r="P4305" i="4"/>
  <c r="P4593" i="4"/>
  <c r="P3729" i="4"/>
  <c r="P7192" i="4"/>
  <c r="P6718" i="4"/>
  <c r="P6625" i="4"/>
  <c r="P7299" i="4"/>
  <c r="P7034" i="4"/>
  <c r="P1612" i="4"/>
  <c r="P3540" i="4"/>
  <c r="P5210" i="4"/>
  <c r="P3220" i="4"/>
  <c r="P5211" i="4"/>
  <c r="P955" i="4"/>
  <c r="P6626" i="4"/>
  <c r="P5093" i="4"/>
  <c r="P5863" i="4"/>
  <c r="P3730" i="4"/>
  <c r="P1124" i="4"/>
  <c r="P2329" i="4"/>
  <c r="P6719" i="4"/>
  <c r="P7439" i="4"/>
  <c r="P3731" i="4"/>
  <c r="P1800" i="4"/>
  <c r="P3732" i="4"/>
  <c r="P2330" i="4"/>
  <c r="P1613" i="4"/>
  <c r="P1801" i="4"/>
  <c r="P2684" i="4"/>
  <c r="P2331" i="4"/>
  <c r="P5763" i="4"/>
  <c r="P1614" i="4"/>
  <c r="P1460" i="4"/>
  <c r="P4170" i="4"/>
  <c r="P1615" i="4"/>
  <c r="P2685" i="4"/>
  <c r="P4024" i="4"/>
  <c r="P956" i="4"/>
  <c r="P6268" i="4"/>
  <c r="P6076" i="4"/>
  <c r="P4864" i="4"/>
  <c r="P6549" i="4"/>
  <c r="P4984" i="4"/>
  <c r="P5432" i="4"/>
  <c r="P4171" i="4"/>
  <c r="P957" i="4"/>
  <c r="P3733" i="4"/>
  <c r="P3378" i="4"/>
  <c r="P4718" i="4"/>
  <c r="P2142" i="4"/>
  <c r="P3221" i="4"/>
  <c r="P3379" i="4"/>
  <c r="P1954" i="4"/>
  <c r="P1125" i="4"/>
  <c r="P958" i="4"/>
  <c r="P5967" i="4"/>
  <c r="P7396" i="4"/>
  <c r="P1461" i="4"/>
  <c r="P4172" i="4"/>
  <c r="P4865" i="4"/>
  <c r="P354" i="4"/>
  <c r="P4866" i="4"/>
  <c r="P3049" i="4"/>
  <c r="P5094" i="4"/>
  <c r="P4867" i="4"/>
  <c r="P5554" i="4"/>
  <c r="P1126" i="4"/>
  <c r="P4025" i="4"/>
  <c r="P554" i="4"/>
  <c r="P1955" i="4"/>
  <c r="P3882" i="4"/>
  <c r="P6269" i="4"/>
  <c r="P2510" i="4"/>
  <c r="P555" i="4"/>
  <c r="P4306" i="4"/>
  <c r="P3541" i="4"/>
  <c r="P4985" i="4"/>
  <c r="P2511" i="4"/>
  <c r="P7035" i="4"/>
  <c r="P3734" i="4"/>
  <c r="P6077" i="4"/>
  <c r="P2868" i="4"/>
  <c r="P5321" i="4"/>
  <c r="P3883" i="4"/>
  <c r="P4719" i="4"/>
  <c r="P1616" i="4"/>
  <c r="P813" i="4"/>
  <c r="P4173" i="4"/>
  <c r="P4868" i="4"/>
  <c r="P2332" i="4"/>
  <c r="P5212" i="4"/>
  <c r="P3542" i="4"/>
  <c r="P1956" i="4"/>
  <c r="P3222" i="4"/>
  <c r="P2686" i="4"/>
  <c r="P2687" i="4"/>
  <c r="P4443" i="4"/>
  <c r="P959" i="4"/>
  <c r="P1617" i="4"/>
  <c r="P355" i="4"/>
  <c r="P5864" i="4"/>
  <c r="P3884" i="4"/>
  <c r="P4307" i="4"/>
  <c r="P960" i="4"/>
  <c r="P1802" i="4"/>
  <c r="P5651" i="4"/>
  <c r="P6975" i="4"/>
  <c r="P4174" i="4"/>
  <c r="P5095" i="4"/>
  <c r="P4444" i="4"/>
  <c r="P2688" i="4"/>
  <c r="P7139" i="4"/>
  <c r="P4869" i="4"/>
  <c r="P4594" i="4"/>
  <c r="P2869" i="4"/>
  <c r="P5865" i="4"/>
  <c r="P1957" i="4"/>
  <c r="P814" i="4"/>
  <c r="P961" i="4"/>
  <c r="P1284" i="4"/>
  <c r="P356" i="4"/>
  <c r="P6720" i="4"/>
  <c r="P6173" i="4"/>
  <c r="P357" i="4"/>
  <c r="P6976" i="4"/>
  <c r="P6270" i="4"/>
  <c r="P1285" i="4"/>
  <c r="P1286" i="4"/>
  <c r="P1803" i="4"/>
  <c r="P197" i="4"/>
  <c r="P962" i="4"/>
  <c r="P5322" i="4"/>
  <c r="P454" i="4"/>
  <c r="P3543" i="4"/>
  <c r="P3380" i="4"/>
  <c r="P2333" i="4"/>
  <c r="P4445" i="4"/>
  <c r="P3050" i="4"/>
  <c r="P1618" i="4"/>
  <c r="P1619" i="4"/>
  <c r="P5866" i="4"/>
  <c r="P267" i="4"/>
  <c r="P1620" i="4"/>
  <c r="P4595" i="4"/>
  <c r="P2334" i="4"/>
  <c r="P2335" i="4"/>
  <c r="P5652" i="4"/>
  <c r="P358" i="4"/>
  <c r="P7300" i="4"/>
  <c r="P5764" i="4"/>
  <c r="P1621" i="4"/>
  <c r="P268" i="4"/>
  <c r="P815" i="4"/>
  <c r="P3544" i="4"/>
  <c r="P3545" i="4"/>
  <c r="P3051" i="4"/>
  <c r="P3223" i="4"/>
  <c r="P2512" i="4"/>
  <c r="P1462" i="4"/>
  <c r="P6854" i="4"/>
  <c r="P6627" i="4"/>
  <c r="P6174" i="4"/>
  <c r="P1127" i="4"/>
  <c r="P4596" i="4"/>
  <c r="P5765" i="4"/>
  <c r="P5867" i="4"/>
  <c r="P1958" i="4"/>
  <c r="P4720" i="4"/>
  <c r="P4026" i="4"/>
  <c r="P2513" i="4"/>
  <c r="P3381" i="4"/>
  <c r="P2143" i="4"/>
  <c r="P3382" i="4"/>
  <c r="P6977" i="4"/>
  <c r="P6721" i="4"/>
  <c r="P6722" i="4"/>
  <c r="P5968" i="4"/>
  <c r="P5555" i="4"/>
  <c r="P5969" i="4"/>
  <c r="P556" i="4"/>
  <c r="P7692" i="4"/>
  <c r="P1463" i="4"/>
  <c r="P963" i="4"/>
  <c r="P6353" i="4"/>
  <c r="P6723" i="4"/>
  <c r="P3885" i="4"/>
  <c r="P3735" i="4"/>
  <c r="P4175" i="4"/>
  <c r="P3546" i="4"/>
  <c r="P5213" i="4"/>
  <c r="P3224" i="4"/>
  <c r="P4446" i="4"/>
  <c r="P2870" i="4"/>
  <c r="P2336" i="4"/>
  <c r="P6354" i="4"/>
  <c r="P6175" i="4"/>
  <c r="P1287" i="4"/>
  <c r="P3736" i="4"/>
  <c r="P5323" i="4"/>
  <c r="P6915" i="4"/>
  <c r="P816" i="4"/>
  <c r="P557" i="4"/>
  <c r="P5653" i="4"/>
  <c r="P5970" i="4"/>
  <c r="P7140" i="4"/>
  <c r="P6451" i="4"/>
  <c r="P103" i="4"/>
  <c r="P6793" i="4"/>
  <c r="P6724" i="4"/>
  <c r="P6628" i="4"/>
  <c r="P6629" i="4"/>
  <c r="P7739" i="4"/>
  <c r="P7344" i="4"/>
  <c r="P7663" i="4"/>
  <c r="P7710" i="4"/>
  <c r="P4986" i="4"/>
  <c r="P4308" i="4"/>
  <c r="P6176" i="4"/>
  <c r="P7036" i="4"/>
  <c r="P6355" i="4"/>
  <c r="P5214" i="4"/>
  <c r="P269" i="4"/>
  <c r="P1128" i="4"/>
  <c r="P2871" i="4"/>
  <c r="P558" i="4"/>
  <c r="P6916" i="4"/>
  <c r="P1622" i="4"/>
  <c r="P7094" i="4"/>
  <c r="P6794" i="4"/>
  <c r="P3737" i="4"/>
  <c r="P7037" i="4"/>
  <c r="P7440" i="4"/>
  <c r="P7540" i="4"/>
  <c r="P7095" i="4"/>
  <c r="P7345" i="4"/>
  <c r="P6630" i="4"/>
  <c r="P7346" i="4"/>
  <c r="P559" i="4"/>
  <c r="P7141" i="4"/>
  <c r="P5971" i="4"/>
  <c r="P7193" i="4"/>
  <c r="P3738" i="4"/>
  <c r="P7194" i="4"/>
  <c r="P7301" i="4"/>
  <c r="P3547" i="4"/>
  <c r="P7096" i="4"/>
  <c r="P6078" i="4"/>
  <c r="P1129" i="4"/>
  <c r="P3225" i="4"/>
  <c r="P2144" i="4"/>
  <c r="P1804" i="4"/>
  <c r="P2689" i="4"/>
  <c r="P1959" i="4"/>
  <c r="P817" i="4"/>
  <c r="P1288" i="4"/>
  <c r="P1130" i="4"/>
  <c r="P1623" i="4"/>
  <c r="P6356" i="4"/>
  <c r="P6271" i="4"/>
  <c r="P1464" i="4"/>
  <c r="P6452" i="4"/>
  <c r="P5654" i="4"/>
  <c r="P2145" i="4"/>
  <c r="P6725" i="4"/>
  <c r="P6726" i="4"/>
  <c r="P6357" i="4"/>
  <c r="P1805" i="4"/>
  <c r="P1806" i="4"/>
  <c r="P5433" i="4"/>
  <c r="P1960" i="4"/>
  <c r="P7397" i="4"/>
  <c r="P3226" i="4"/>
  <c r="P3739" i="4"/>
  <c r="P4447" i="4"/>
  <c r="P4987" i="4"/>
  <c r="P4870" i="4"/>
  <c r="P2872" i="4"/>
  <c r="P818" i="4"/>
  <c r="P3052" i="4"/>
  <c r="P455" i="4"/>
  <c r="P560" i="4"/>
  <c r="P7302" i="4"/>
  <c r="P3740" i="4"/>
  <c r="P7441" i="4"/>
  <c r="P7664" i="4"/>
  <c r="P6358" i="4"/>
  <c r="P3741" i="4"/>
  <c r="P3548" i="4"/>
  <c r="P6079" i="4"/>
  <c r="P7729" i="4"/>
  <c r="P3886" i="4"/>
  <c r="P5655" i="4"/>
  <c r="P2514" i="4"/>
  <c r="P3383" i="4"/>
  <c r="P5656" i="4"/>
  <c r="P6453" i="4"/>
  <c r="P3384" i="4"/>
  <c r="P964" i="4"/>
  <c r="P561" i="4"/>
  <c r="P965" i="4"/>
  <c r="P1624" i="4"/>
  <c r="P2690" i="4"/>
  <c r="P456" i="4"/>
  <c r="P5766" i="4"/>
  <c r="P3887" i="4"/>
  <c r="P4871" i="4"/>
  <c r="P3742" i="4"/>
  <c r="P6177" i="4"/>
  <c r="P2146" i="4"/>
  <c r="P1289" i="4"/>
  <c r="P562" i="4"/>
  <c r="P6631" i="4"/>
  <c r="P4027" i="4"/>
  <c r="P5096" i="4"/>
  <c r="P6454" i="4"/>
  <c r="P6178" i="4"/>
  <c r="P6359" i="4"/>
  <c r="P5767" i="4"/>
  <c r="P2691" i="4"/>
  <c r="P4872" i="4"/>
  <c r="P5768" i="4"/>
  <c r="P1465" i="4"/>
  <c r="P4028" i="4"/>
  <c r="P7038" i="4"/>
  <c r="P3549" i="4"/>
  <c r="P4988" i="4"/>
  <c r="P2873" i="4"/>
  <c r="P1807" i="4"/>
  <c r="P2692" i="4"/>
  <c r="P3385" i="4"/>
  <c r="P5868" i="4"/>
  <c r="P1961" i="4"/>
  <c r="P1290" i="4"/>
  <c r="P3888" i="4"/>
  <c r="P4448" i="4"/>
  <c r="P1962" i="4"/>
  <c r="P2874" i="4"/>
  <c r="P5324" i="4"/>
  <c r="P6855" i="4"/>
  <c r="P5215" i="4"/>
  <c r="P4449" i="4"/>
  <c r="P6455" i="4"/>
  <c r="P6360" i="4"/>
  <c r="P563" i="4"/>
  <c r="P3743" i="4"/>
  <c r="P270" i="4"/>
  <c r="P688" i="4"/>
  <c r="P966" i="4"/>
  <c r="P5325" i="4"/>
  <c r="P967" i="4"/>
  <c r="P5972" i="4"/>
  <c r="P457" i="4"/>
  <c r="P4989" i="4"/>
  <c r="P4450" i="4"/>
  <c r="P3744" i="4"/>
  <c r="P819" i="4"/>
  <c r="P968" i="4"/>
  <c r="P1466" i="4"/>
  <c r="P1291" i="4"/>
  <c r="P5869" i="4"/>
  <c r="P1963" i="4"/>
  <c r="P3386" i="4"/>
  <c r="P2875" i="4"/>
  <c r="P5434" i="4"/>
  <c r="P4597" i="4"/>
  <c r="P4721" i="4"/>
  <c r="P6550" i="4"/>
  <c r="P3745" i="4"/>
  <c r="P969" i="4"/>
  <c r="P6727" i="4"/>
  <c r="P4176" i="4"/>
  <c r="P3550" i="4"/>
  <c r="P7627" i="4"/>
  <c r="P1625" i="4"/>
  <c r="P5973" i="4"/>
  <c r="P4309" i="4"/>
  <c r="P5870" i="4"/>
  <c r="P6456" i="4"/>
  <c r="P4598" i="4"/>
  <c r="P1467" i="4"/>
  <c r="P564" i="4"/>
  <c r="P2147" i="4"/>
  <c r="P6917" i="4"/>
  <c r="P2693" i="4"/>
  <c r="P7246" i="4"/>
  <c r="P4990" i="4"/>
  <c r="P7398" i="4"/>
  <c r="P6728" i="4"/>
  <c r="P4873" i="4"/>
  <c r="P2515" i="4"/>
  <c r="P2694" i="4"/>
  <c r="P7195" i="4"/>
  <c r="P3053" i="4"/>
  <c r="P6729" i="4"/>
  <c r="P5974" i="4"/>
  <c r="P2695" i="4"/>
  <c r="P6795" i="4"/>
  <c r="P2876" i="4"/>
  <c r="P7303" i="4"/>
  <c r="P7247" i="4"/>
  <c r="P6457" i="4"/>
  <c r="P6856" i="4"/>
  <c r="P6857" i="4"/>
  <c r="P3387" i="4"/>
  <c r="P1292" i="4"/>
  <c r="P3889" i="4"/>
  <c r="P5871" i="4"/>
  <c r="P7347" i="4"/>
  <c r="P1808" i="4"/>
  <c r="P4177" i="4"/>
  <c r="P4029" i="4"/>
  <c r="P5216" i="4"/>
  <c r="P3227" i="4"/>
  <c r="P4030" i="4"/>
  <c r="P3388" i="4"/>
  <c r="P4991" i="4"/>
  <c r="P1626" i="4"/>
  <c r="P1627" i="4"/>
  <c r="P4451" i="4"/>
  <c r="P4452" i="4"/>
  <c r="P4722" i="4"/>
  <c r="P5097" i="4"/>
  <c r="P4178" i="4"/>
  <c r="P4310" i="4"/>
  <c r="P3890" i="4"/>
  <c r="P5217" i="4"/>
  <c r="P2877" i="4"/>
  <c r="P4453" i="4"/>
  <c r="P5326" i="4"/>
  <c r="P6632" i="4"/>
  <c r="P2516" i="4"/>
  <c r="P820" i="4"/>
  <c r="P4992" i="4"/>
  <c r="P4599" i="4"/>
  <c r="P4993" i="4"/>
  <c r="P4454" i="4"/>
  <c r="P2696" i="4"/>
  <c r="P5218" i="4"/>
  <c r="P1809" i="4"/>
  <c r="P2697" i="4"/>
  <c r="P4311" i="4"/>
  <c r="P6361" i="4"/>
  <c r="P6918" i="4"/>
  <c r="P6272" i="4"/>
  <c r="P6179" i="4"/>
  <c r="P6362" i="4"/>
  <c r="P6458" i="4"/>
  <c r="P5975" i="4"/>
  <c r="P1131" i="4"/>
  <c r="P271" i="4"/>
  <c r="P6273" i="4"/>
  <c r="P1628" i="4"/>
  <c r="P458" i="4"/>
  <c r="P1810" i="4"/>
  <c r="P689" i="4"/>
  <c r="P2878" i="4"/>
  <c r="P690" i="4"/>
  <c r="P970" i="4"/>
  <c r="P3389" i="4"/>
  <c r="P4723" i="4"/>
  <c r="P4994" i="4"/>
  <c r="P691" i="4"/>
  <c r="P1132" i="4"/>
  <c r="P359" i="4"/>
  <c r="P821" i="4"/>
  <c r="P6978" i="4"/>
  <c r="P2337" i="4"/>
  <c r="P4724" i="4"/>
  <c r="P1811" i="4"/>
  <c r="P4312" i="4"/>
  <c r="P4995" i="4"/>
  <c r="P4725" i="4"/>
  <c r="P2517" i="4"/>
  <c r="P3228" i="4"/>
  <c r="P3551" i="4"/>
  <c r="P3054" i="4"/>
  <c r="P6080" i="4"/>
  <c r="P5098" i="4"/>
  <c r="P4874" i="4"/>
  <c r="P7348" i="4"/>
  <c r="P4996" i="4"/>
  <c r="P971" i="4"/>
  <c r="P1964" i="4"/>
  <c r="P5657" i="4"/>
  <c r="P360" i="4"/>
  <c r="P2338" i="4"/>
  <c r="P4726" i="4"/>
  <c r="P2698" i="4"/>
  <c r="P2699" i="4"/>
  <c r="P1629" i="4"/>
  <c r="P2879" i="4"/>
  <c r="P3746" i="4"/>
  <c r="P4455" i="4"/>
  <c r="P5435" i="4"/>
  <c r="P5976" i="4"/>
  <c r="P6180" i="4"/>
  <c r="P2339" i="4"/>
  <c r="P5658" i="4"/>
  <c r="P3552" i="4"/>
  <c r="P272" i="4"/>
  <c r="P5219" i="4"/>
  <c r="P2880" i="4"/>
  <c r="P4179" i="4"/>
  <c r="P5099" i="4"/>
  <c r="P3229" i="4"/>
  <c r="P6181" i="4"/>
  <c r="P6979" i="4"/>
  <c r="P2340" i="4"/>
  <c r="P1630" i="4"/>
  <c r="P2881" i="4"/>
  <c r="P2518" i="4"/>
  <c r="P5327" i="4"/>
  <c r="P3055" i="4"/>
  <c r="P4456" i="4"/>
  <c r="P972" i="4"/>
  <c r="P3747" i="4"/>
  <c r="P2882" i="4"/>
  <c r="P565" i="4"/>
  <c r="P3230" i="4"/>
  <c r="P4457" i="4"/>
  <c r="P6459" i="4"/>
  <c r="P2148" i="4"/>
  <c r="P4600" i="4"/>
  <c r="P5328" i="4"/>
  <c r="P4458" i="4"/>
  <c r="P5100" i="4"/>
  <c r="P1631" i="4"/>
  <c r="P5436" i="4"/>
  <c r="P7142" i="4"/>
  <c r="P198" i="4"/>
  <c r="P6274" i="4"/>
  <c r="P6363" i="4"/>
  <c r="P3891" i="4"/>
  <c r="P2149" i="4"/>
  <c r="P1632" i="4"/>
  <c r="P2883" i="4"/>
  <c r="P5977" i="4"/>
  <c r="P3553" i="4"/>
  <c r="P1965" i="4"/>
  <c r="P6081" i="4"/>
  <c r="P4313" i="4"/>
  <c r="P5872" i="4"/>
  <c r="P273" i="4"/>
  <c r="P5659" i="4"/>
  <c r="P4601" i="4"/>
  <c r="P1293" i="4"/>
  <c r="P6460" i="4"/>
  <c r="P6858" i="4"/>
  <c r="P6551" i="4"/>
  <c r="P4727" i="4"/>
  <c r="P6796" i="4"/>
  <c r="P5978" i="4"/>
  <c r="P5329" i="4"/>
  <c r="P6730" i="4"/>
  <c r="P6919" i="4"/>
  <c r="P7605" i="4"/>
  <c r="P3892" i="4"/>
  <c r="P973" i="4"/>
  <c r="P5437" i="4"/>
  <c r="P3893" i="4"/>
  <c r="P5979" i="4"/>
  <c r="P5438" i="4"/>
  <c r="P3894" i="4"/>
  <c r="P3895" i="4"/>
  <c r="P5980" i="4"/>
  <c r="P5556" i="4"/>
  <c r="P4875" i="4"/>
  <c r="P5660" i="4"/>
  <c r="P2341" i="4"/>
  <c r="P4459" i="4"/>
  <c r="P5873" i="4"/>
  <c r="P4602" i="4"/>
  <c r="P4876" i="4"/>
  <c r="P4997" i="4"/>
  <c r="P5661" i="4"/>
  <c r="P2342" i="4"/>
  <c r="P199" i="4"/>
  <c r="P5662" i="4"/>
  <c r="P5769" i="4"/>
  <c r="P6182" i="4"/>
  <c r="P5439" i="4"/>
  <c r="P5330" i="4"/>
  <c r="P2343" i="4"/>
  <c r="P5874" i="4"/>
  <c r="P5875" i="4"/>
  <c r="P4728" i="4"/>
  <c r="P2344" i="4"/>
  <c r="P6461" i="4"/>
  <c r="P1133" i="4"/>
  <c r="P5663" i="4"/>
  <c r="P4314" i="4"/>
  <c r="P2345" i="4"/>
  <c r="P3748" i="4"/>
  <c r="P566" i="4"/>
  <c r="P567" i="4"/>
  <c r="P2346" i="4"/>
  <c r="P1294" i="4"/>
  <c r="P1812" i="4"/>
  <c r="P2700" i="4"/>
  <c r="P274" i="4"/>
  <c r="P974" i="4"/>
  <c r="P2347" i="4"/>
  <c r="P1633" i="4"/>
  <c r="P2519" i="4"/>
  <c r="P4603" i="4"/>
  <c r="P2520" i="4"/>
  <c r="P3896" i="4"/>
  <c r="P459" i="4"/>
  <c r="P822" i="4"/>
  <c r="P2884" i="4"/>
  <c r="P2885" i="4"/>
  <c r="P1634" i="4"/>
  <c r="P1468" i="4"/>
  <c r="P975" i="4"/>
  <c r="P7484" i="4"/>
  <c r="P3554" i="4"/>
  <c r="P3231" i="4"/>
  <c r="P2150" i="4"/>
  <c r="P6462" i="4"/>
  <c r="P5331" i="4"/>
  <c r="P5557" i="4"/>
  <c r="P7349" i="4"/>
  <c r="P7143" i="4"/>
  <c r="P7039" i="4"/>
  <c r="P6633" i="4"/>
  <c r="P5876" i="4"/>
  <c r="P6463" i="4"/>
  <c r="P6731" i="4"/>
  <c r="P6980" i="4"/>
  <c r="P6732" i="4"/>
  <c r="P6797" i="4"/>
  <c r="P2521" i="4"/>
  <c r="P3555" i="4"/>
  <c r="P5981" i="4"/>
  <c r="P692" i="4"/>
  <c r="P7399" i="4"/>
  <c r="P3897" i="4"/>
  <c r="P2151" i="4"/>
  <c r="P1295" i="4"/>
  <c r="P4180" i="4"/>
  <c r="P3232" i="4"/>
  <c r="P1966" i="4"/>
  <c r="P6859" i="4"/>
  <c r="P7144" i="4"/>
  <c r="P2152" i="4"/>
  <c r="P6464" i="4"/>
  <c r="P4604" i="4"/>
  <c r="P1296" i="4"/>
  <c r="P3749" i="4"/>
  <c r="P2522" i="4"/>
  <c r="P7572" i="4"/>
  <c r="P1813" i="4"/>
  <c r="P6082" i="4"/>
  <c r="P460" i="4"/>
  <c r="P5558" i="4"/>
  <c r="P3056" i="4"/>
  <c r="P5664" i="4"/>
  <c r="P2886" i="4"/>
  <c r="P1635" i="4"/>
  <c r="P2701" i="4"/>
  <c r="P1469" i="4"/>
  <c r="P568" i="4"/>
  <c r="P6798" i="4"/>
  <c r="P976" i="4"/>
  <c r="P2348" i="4"/>
  <c r="P6920" i="4"/>
  <c r="P6921" i="4"/>
  <c r="P6922" i="4"/>
  <c r="P977" i="4"/>
  <c r="P2523" i="4"/>
  <c r="P978" i="4"/>
  <c r="P2524" i="4"/>
  <c r="P1297" i="4"/>
  <c r="P2349" i="4"/>
  <c r="P2153" i="4"/>
  <c r="P7040" i="4"/>
  <c r="P6183" i="4"/>
  <c r="P3390" i="4"/>
  <c r="P693" i="4"/>
  <c r="P3556" i="4"/>
  <c r="P4729" i="4"/>
  <c r="P7442" i="4"/>
  <c r="P979" i="4"/>
  <c r="P2154" i="4"/>
  <c r="P823" i="4"/>
  <c r="P3391" i="4"/>
  <c r="P2887" i="4"/>
  <c r="P1636" i="4"/>
  <c r="P3750" i="4"/>
  <c r="P1470" i="4"/>
  <c r="P6465" i="4"/>
  <c r="P6364" i="4"/>
  <c r="P1814" i="4"/>
  <c r="P4605" i="4"/>
  <c r="P1134" i="4"/>
  <c r="P1967" i="4"/>
  <c r="P275" i="4"/>
  <c r="P200" i="4"/>
  <c r="P694" i="4"/>
  <c r="P361" i="4"/>
  <c r="P2155" i="4"/>
  <c r="P1815" i="4"/>
  <c r="P7196" i="4"/>
  <c r="P7443" i="4"/>
  <c r="P6981" i="4"/>
  <c r="P7350" i="4"/>
  <c r="P6860" i="4"/>
  <c r="P4606" i="4"/>
  <c r="P3057" i="4"/>
  <c r="P6466" i="4"/>
  <c r="P5665" i="4"/>
  <c r="P6184" i="4"/>
  <c r="P2525" i="4"/>
  <c r="P3557" i="4"/>
  <c r="P5770" i="4"/>
  <c r="P6552" i="4"/>
  <c r="P5101" i="4"/>
  <c r="P6185" i="4"/>
  <c r="P5440" i="4"/>
  <c r="P4460" i="4"/>
  <c r="P6634" i="4"/>
  <c r="P1816" i="4"/>
  <c r="P5877" i="4"/>
  <c r="P2350" i="4"/>
  <c r="P4998" i="4"/>
  <c r="P1135" i="4"/>
  <c r="P7248" i="4"/>
  <c r="P5441" i="4"/>
  <c r="P2526" i="4"/>
  <c r="P147" i="4"/>
  <c r="P7249" i="4"/>
  <c r="P362" i="4"/>
  <c r="P104" i="4"/>
  <c r="P569" i="4"/>
  <c r="P1136" i="4"/>
  <c r="P695" i="4"/>
  <c r="P2888" i="4"/>
  <c r="P5332" i="4"/>
  <c r="P6982" i="4"/>
  <c r="P6083" i="4"/>
  <c r="P3898" i="4"/>
  <c r="P696" i="4"/>
  <c r="P363" i="4"/>
  <c r="P2889" i="4"/>
  <c r="P4877" i="4"/>
  <c r="P1137" i="4"/>
  <c r="P1471" i="4"/>
  <c r="P980" i="4"/>
  <c r="P2702" i="4"/>
  <c r="P2527" i="4"/>
  <c r="P4315" i="4"/>
  <c r="P2528" i="4"/>
  <c r="P697" i="4"/>
  <c r="P5220" i="4"/>
  <c r="P5333" i="4"/>
  <c r="P5559" i="4"/>
  <c r="P4730" i="4"/>
  <c r="P5560" i="4"/>
  <c r="P698" i="4"/>
  <c r="P2703" i="4"/>
  <c r="P2156" i="4"/>
  <c r="P2529" i="4"/>
  <c r="P5221" i="4"/>
  <c r="P461" i="4"/>
  <c r="P2704" i="4"/>
  <c r="P6799" i="4"/>
  <c r="P5222" i="4"/>
  <c r="P5102" i="4"/>
  <c r="P5982" i="4"/>
  <c r="P6084" i="4"/>
  <c r="P4181" i="4"/>
  <c r="P1298" i="4"/>
  <c r="P1138" i="4"/>
  <c r="P570" i="4"/>
  <c r="P699" i="4"/>
  <c r="P2157" i="4"/>
  <c r="P4182" i="4"/>
  <c r="P276" i="4"/>
  <c r="P5103" i="4"/>
  <c r="P3899" i="4"/>
  <c r="P4607" i="4"/>
  <c r="P981" i="4"/>
  <c r="P2351" i="4"/>
  <c r="P4878" i="4"/>
  <c r="P3392" i="4"/>
  <c r="P201" i="4"/>
  <c r="P571" i="4"/>
  <c r="P982" i="4"/>
  <c r="P4731" i="4"/>
  <c r="P5878" i="4"/>
  <c r="P4608" i="4"/>
  <c r="P5223" i="4"/>
  <c r="P5561" i="4"/>
  <c r="P1968" i="4"/>
  <c r="P7197" i="4"/>
  <c r="P4732" i="4"/>
  <c r="P6553" i="4"/>
  <c r="P5983" i="4"/>
  <c r="P4183" i="4"/>
  <c r="P2890" i="4"/>
  <c r="P5771" i="4"/>
  <c r="P3393" i="4"/>
  <c r="P7444" i="4"/>
  <c r="P6983" i="4"/>
  <c r="P2705" i="4"/>
  <c r="P6467" i="4"/>
  <c r="P6733" i="4"/>
  <c r="P6468" i="4"/>
  <c r="P1472" i="4"/>
  <c r="P2158" i="4"/>
  <c r="P5334" i="4"/>
  <c r="P277" i="4"/>
  <c r="P700" i="4"/>
  <c r="P824" i="4"/>
  <c r="P5104" i="4"/>
  <c r="P3233" i="4"/>
  <c r="P825" i="4"/>
  <c r="P1139" i="4"/>
  <c r="P148" i="4"/>
  <c r="P1969" i="4"/>
  <c r="P1299" i="4"/>
  <c r="P5666" i="4"/>
  <c r="P1637" i="4"/>
  <c r="P4031" i="4"/>
  <c r="P7400" i="4"/>
  <c r="P7573" i="4"/>
  <c r="P4461" i="4"/>
  <c r="P4733" i="4"/>
  <c r="P5335" i="4"/>
  <c r="P3558" i="4"/>
  <c r="P7097" i="4"/>
  <c r="P2530" i="4"/>
  <c r="P1300" i="4"/>
  <c r="P6923" i="4"/>
  <c r="P278" i="4"/>
  <c r="P1140" i="4"/>
  <c r="P983" i="4"/>
  <c r="P4734" i="4"/>
  <c r="P4999" i="4"/>
  <c r="P6924" i="4"/>
  <c r="P6984" i="4"/>
  <c r="P5224" i="4"/>
  <c r="P7041" i="4"/>
  <c r="P6554" i="4"/>
  <c r="P7145" i="4"/>
  <c r="P7606" i="4"/>
  <c r="P6734" i="4"/>
  <c r="P6635" i="4"/>
  <c r="P1301" i="4"/>
  <c r="P4735" i="4"/>
  <c r="P6555" i="4"/>
  <c r="P6186" i="4"/>
  <c r="P4879" i="4"/>
  <c r="P6985" i="4"/>
  <c r="P6187" i="4"/>
  <c r="P5562" i="4"/>
  <c r="P3394" i="4"/>
  <c r="P6735" i="4"/>
  <c r="P4609" i="4"/>
  <c r="P4032" i="4"/>
  <c r="P4184" i="4"/>
  <c r="P5879" i="4"/>
  <c r="P6736" i="4"/>
  <c r="P5667" i="4"/>
  <c r="P5442" i="4"/>
  <c r="P5105" i="4"/>
  <c r="P6737" i="4"/>
  <c r="P7401" i="4"/>
  <c r="P7198" i="4"/>
  <c r="P5225" i="4"/>
  <c r="P6636" i="4"/>
  <c r="P7351" i="4"/>
  <c r="P3058" i="4"/>
  <c r="P7199" i="4"/>
  <c r="P5106" i="4"/>
  <c r="P6925" i="4"/>
  <c r="P6469" i="4"/>
  <c r="P4185" i="4"/>
  <c r="P1817" i="4"/>
  <c r="P2531" i="4"/>
  <c r="P984" i="4"/>
  <c r="P5107" i="4"/>
  <c r="P701" i="4"/>
  <c r="P3395" i="4"/>
  <c r="P4186" i="4"/>
  <c r="P1141" i="4"/>
  <c r="P5000" i="4"/>
  <c r="P3751" i="4"/>
  <c r="P985" i="4"/>
  <c r="P202" i="4"/>
  <c r="P3900" i="4"/>
  <c r="P7402" i="4"/>
  <c r="P7042" i="4"/>
  <c r="P702" i="4"/>
  <c r="P986" i="4"/>
  <c r="P2891" i="4"/>
  <c r="P5001" i="4"/>
  <c r="P7574" i="4"/>
  <c r="P462" i="4"/>
  <c r="P1970" i="4"/>
  <c r="P3752" i="4"/>
  <c r="P2532" i="4"/>
  <c r="P1818" i="4"/>
  <c r="P572" i="4"/>
  <c r="P1302" i="4"/>
  <c r="P2159" i="4"/>
  <c r="P573" i="4"/>
  <c r="P1638" i="4"/>
  <c r="P3559" i="4"/>
  <c r="P3234" i="4"/>
  <c r="P1303" i="4"/>
  <c r="P574" i="4"/>
  <c r="P826" i="4"/>
  <c r="P4462" i="4"/>
  <c r="P3059" i="4"/>
  <c r="P987" i="4"/>
  <c r="P4463" i="4"/>
  <c r="P5226" i="4"/>
  <c r="P3901" i="4"/>
  <c r="P1473" i="4"/>
  <c r="P2352" i="4"/>
  <c r="P1142" i="4"/>
  <c r="P4316" i="4"/>
  <c r="P1304" i="4"/>
  <c r="P2353" i="4"/>
  <c r="P7575" i="4"/>
  <c r="P149" i="4"/>
  <c r="P463" i="4"/>
  <c r="P4880" i="4"/>
  <c r="P4033" i="4"/>
  <c r="P279" i="4"/>
  <c r="P5563" i="4"/>
  <c r="P1305" i="4"/>
  <c r="P5336" i="4"/>
  <c r="P1306" i="4"/>
  <c r="P4464" i="4"/>
  <c r="P2892" i="4"/>
  <c r="P3560" i="4"/>
  <c r="P4736" i="4"/>
  <c r="P280" i="4"/>
  <c r="P4881" i="4"/>
  <c r="P5564" i="4"/>
  <c r="P1143" i="4"/>
  <c r="P5668" i="4"/>
  <c r="P4465" i="4"/>
  <c r="P2160" i="4"/>
  <c r="P1971" i="4"/>
  <c r="P364" i="4"/>
  <c r="P5227" i="4"/>
  <c r="P4882" i="4"/>
  <c r="P5565" i="4"/>
  <c r="P1144" i="4"/>
  <c r="P6470" i="4"/>
  <c r="P464" i="4"/>
  <c r="P6085" i="4"/>
  <c r="P1307" i="4"/>
  <c r="P988" i="4"/>
  <c r="P4610" i="4"/>
  <c r="P5880" i="4"/>
  <c r="P5443" i="4"/>
  <c r="P5984" i="4"/>
  <c r="P2161" i="4"/>
  <c r="P465" i="4"/>
  <c r="P3235" i="4"/>
  <c r="P4187" i="4"/>
  <c r="P3236" i="4"/>
  <c r="P2893" i="4"/>
  <c r="P281" i="4"/>
  <c r="P466" i="4"/>
  <c r="P6637" i="4"/>
  <c r="P827" i="4"/>
  <c r="P828" i="4"/>
  <c r="P3396" i="4"/>
  <c r="P4466" i="4"/>
  <c r="P829" i="4"/>
  <c r="P4467" i="4"/>
  <c r="P1474" i="4"/>
  <c r="P4468" i="4"/>
  <c r="P2354" i="4"/>
  <c r="P7200" i="4"/>
  <c r="P2894" i="4"/>
  <c r="P6556" i="4"/>
  <c r="P5881" i="4"/>
  <c r="P4737" i="4"/>
  <c r="P575" i="4"/>
  <c r="P282" i="4"/>
  <c r="P1475" i="4"/>
  <c r="P5108" i="4"/>
  <c r="P4188" i="4"/>
  <c r="P1639" i="4"/>
  <c r="P1819" i="4"/>
  <c r="P203" i="4"/>
  <c r="P2706" i="4"/>
  <c r="P365" i="4"/>
  <c r="P61" i="4"/>
  <c r="P2162" i="4"/>
  <c r="P5228" i="4"/>
  <c r="P5109" i="4"/>
  <c r="P6275" i="4"/>
  <c r="P6738" i="4"/>
  <c r="P1476" i="4"/>
  <c r="P5110" i="4"/>
  <c r="P1477" i="4"/>
  <c r="P1308" i="4"/>
  <c r="P1640" i="4"/>
  <c r="P2895" i="4"/>
  <c r="P2707" i="4"/>
  <c r="P830" i="4"/>
  <c r="P6276" i="4"/>
  <c r="P5337" i="4"/>
  <c r="P1972" i="4"/>
  <c r="P7201" i="4"/>
  <c r="P6471" i="4"/>
  <c r="P6986" i="4"/>
  <c r="P6800" i="4"/>
  <c r="P5882" i="4"/>
  <c r="P2896" i="4"/>
  <c r="P6188" i="4"/>
  <c r="P7740" i="4"/>
  <c r="P2708" i="4"/>
  <c r="P6987" i="4"/>
  <c r="P1478" i="4"/>
  <c r="P6277" i="4"/>
  <c r="P1145" i="4"/>
  <c r="P5883" i="4"/>
  <c r="P3060" i="4"/>
  <c r="P1973" i="4"/>
  <c r="P1641" i="4"/>
  <c r="P2163" i="4"/>
  <c r="P204" i="4"/>
  <c r="P2164" i="4"/>
  <c r="P5338" i="4"/>
  <c r="P4738" i="4"/>
  <c r="P5884" i="4"/>
  <c r="P4883" i="4"/>
  <c r="P2355" i="4"/>
  <c r="P2165" i="4"/>
  <c r="P4611" i="4"/>
  <c r="P5339" i="4"/>
  <c r="P576" i="4"/>
  <c r="P205" i="4"/>
  <c r="P3061" i="4"/>
  <c r="P2897" i="4"/>
  <c r="P5444" i="4"/>
  <c r="P467" i="4"/>
  <c r="P77" i="4"/>
  <c r="P1974" i="4"/>
  <c r="P1642" i="4"/>
  <c r="P2356" i="4"/>
  <c r="P468" i="4"/>
  <c r="P5002" i="4"/>
  <c r="P7202" i="4"/>
  <c r="P5885" i="4"/>
  <c r="P5985" i="4"/>
  <c r="P4469" i="4"/>
  <c r="P4189" i="4"/>
  <c r="P1146" i="4"/>
  <c r="P150" i="4"/>
  <c r="P2533" i="4"/>
  <c r="P1643" i="4"/>
  <c r="P3753" i="4"/>
  <c r="P206" i="4"/>
  <c r="P1479" i="4"/>
  <c r="P4190" i="4"/>
  <c r="P2534" i="4"/>
  <c r="P1480" i="4"/>
  <c r="P2709" i="4"/>
  <c r="P3397" i="4"/>
  <c r="P4034" i="4"/>
  <c r="P6086" i="4"/>
  <c r="P1975" i="4"/>
  <c r="P6365" i="4"/>
  <c r="P3902" i="4"/>
  <c r="P3561" i="4"/>
  <c r="P4470" i="4"/>
  <c r="P5669" i="4"/>
  <c r="P5986" i="4"/>
  <c r="P5886" i="4"/>
  <c r="P207" i="4"/>
  <c r="P4035" i="4"/>
  <c r="P6472" i="4"/>
  <c r="P5772" i="4"/>
  <c r="P5229" i="4"/>
  <c r="P6366" i="4"/>
  <c r="P4739" i="4"/>
  <c r="P6087" i="4"/>
  <c r="P3062" i="4"/>
  <c r="P4036" i="4"/>
  <c r="P6367" i="4"/>
  <c r="P4037" i="4"/>
  <c r="P2535" i="4"/>
  <c r="P1309" i="4"/>
  <c r="P5111" i="4"/>
  <c r="P5230" i="4"/>
  <c r="P3237" i="4"/>
  <c r="P6368" i="4"/>
  <c r="P5003" i="4"/>
  <c r="P3063" i="4"/>
  <c r="P4612" i="4"/>
  <c r="P5566" i="4"/>
  <c r="P5112" i="4"/>
  <c r="P5340" i="4"/>
  <c r="P4740" i="4"/>
  <c r="P4191" i="4"/>
  <c r="P3238" i="4"/>
  <c r="P1820" i="4"/>
  <c r="P5887" i="4"/>
  <c r="P5773" i="4"/>
  <c r="P5445" i="4"/>
  <c r="P1147" i="4"/>
  <c r="P4192" i="4"/>
  <c r="P7741" i="4"/>
  <c r="P469" i="4"/>
  <c r="P4471" i="4"/>
  <c r="P2710" i="4"/>
  <c r="P989" i="4"/>
  <c r="P577" i="4"/>
  <c r="P2711" i="4"/>
  <c r="P1644" i="4"/>
  <c r="P2898" i="4"/>
  <c r="P3903" i="4"/>
  <c r="P2712" i="4"/>
  <c r="P3562" i="4"/>
  <c r="P2713" i="4"/>
  <c r="P1481" i="4"/>
  <c r="P5341" i="4"/>
  <c r="P1148" i="4"/>
  <c r="P4472" i="4"/>
  <c r="P470" i="4"/>
  <c r="P2357" i="4"/>
  <c r="P4317" i="4"/>
  <c r="P4741" i="4"/>
  <c r="P4318" i="4"/>
  <c r="P105" i="4"/>
  <c r="P1482" i="4"/>
  <c r="P3563" i="4"/>
  <c r="P5113" i="4"/>
  <c r="P4884" i="4"/>
  <c r="P5231" i="4"/>
  <c r="P2166" i="4"/>
  <c r="P106" i="4"/>
  <c r="P1310" i="4"/>
  <c r="P831" i="4"/>
  <c r="P1645" i="4"/>
  <c r="P990" i="4"/>
  <c r="P991" i="4"/>
  <c r="P5232" i="4"/>
  <c r="P6088" i="4"/>
  <c r="P4613" i="4"/>
  <c r="P5774" i="4"/>
  <c r="P7485" i="4"/>
  <c r="P5446" i="4"/>
  <c r="P992" i="4"/>
  <c r="P6988" i="4"/>
  <c r="P7098" i="4"/>
  <c r="P3904" i="4"/>
  <c r="P4614" i="4"/>
  <c r="P6089" i="4"/>
  <c r="P6090" i="4"/>
  <c r="P3398" i="4"/>
  <c r="P4473" i="4"/>
  <c r="P7304" i="4"/>
  <c r="P4615" i="4"/>
  <c r="P6861" i="4"/>
  <c r="P6473" i="4"/>
  <c r="P5987" i="4"/>
  <c r="P2536" i="4"/>
  <c r="P4742" i="4"/>
  <c r="P4193" i="4"/>
  <c r="P5888" i="4"/>
  <c r="P832" i="4"/>
  <c r="P1976" i="4"/>
  <c r="P833" i="4"/>
  <c r="P5342" i="4"/>
  <c r="P5889" i="4"/>
  <c r="P3754" i="4"/>
  <c r="P1149" i="4"/>
  <c r="P4885" i="4"/>
  <c r="P1311" i="4"/>
  <c r="P2537" i="4"/>
  <c r="P4038" i="4"/>
  <c r="P6189" i="4"/>
  <c r="P2538" i="4"/>
  <c r="P78" i="4"/>
  <c r="P1312" i="4"/>
  <c r="P3064" i="4"/>
  <c r="P3065" i="4"/>
  <c r="P2899" i="4"/>
  <c r="P993" i="4"/>
  <c r="P208" i="4"/>
  <c r="P1313" i="4"/>
  <c r="P703" i="4"/>
  <c r="P5343" i="4"/>
  <c r="P4886" i="4"/>
  <c r="P6091" i="4"/>
  <c r="P6369" i="4"/>
  <c r="P3905" i="4"/>
  <c r="P1150" i="4"/>
  <c r="P3564" i="4"/>
  <c r="P834" i="4"/>
  <c r="P5447" i="4"/>
  <c r="P994" i="4"/>
  <c r="P366" i="4"/>
  <c r="P995" i="4"/>
  <c r="P7693" i="4"/>
  <c r="P3399" i="4"/>
  <c r="P3755" i="4"/>
  <c r="P3906" i="4"/>
  <c r="P3565" i="4"/>
  <c r="P107" i="4"/>
  <c r="P2167" i="4"/>
  <c r="P1977" i="4"/>
  <c r="P5775" i="4"/>
  <c r="P7607" i="4"/>
  <c r="P4887" i="4"/>
  <c r="P471" i="4"/>
  <c r="P5448" i="4"/>
  <c r="P367" i="4"/>
  <c r="P4319" i="4"/>
  <c r="P4743" i="4"/>
  <c r="P1483" i="4"/>
  <c r="P3400" i="4"/>
  <c r="P3907" i="4"/>
  <c r="P5670" i="4"/>
  <c r="P5114" i="4"/>
  <c r="P4194" i="4"/>
  <c r="P5776" i="4"/>
  <c r="P2168" i="4"/>
  <c r="P5671" i="4"/>
  <c r="P6370" i="4"/>
  <c r="P6278" i="4"/>
  <c r="P1978" i="4"/>
  <c r="P6371" i="4"/>
  <c r="P4888" i="4"/>
  <c r="P6926" i="4"/>
  <c r="P2358" i="4"/>
  <c r="P6927" i="4"/>
  <c r="P6801" i="4"/>
  <c r="P2169" i="4"/>
  <c r="P4744" i="4"/>
  <c r="P4474" i="4"/>
  <c r="P2359" i="4"/>
  <c r="P4616" i="4"/>
  <c r="P3239" i="4"/>
  <c r="P5115" i="4"/>
  <c r="P3756" i="4"/>
  <c r="P1151" i="4"/>
  <c r="P3401" i="4"/>
  <c r="P5233" i="4"/>
  <c r="P1484" i="4"/>
  <c r="P6802" i="4"/>
  <c r="P5234" i="4"/>
  <c r="P209" i="4"/>
  <c r="P210" i="4"/>
  <c r="P283" i="4"/>
  <c r="P2900" i="4"/>
  <c r="P1821" i="4"/>
  <c r="P5116" i="4"/>
  <c r="P2170" i="4"/>
  <c r="P3757" i="4"/>
  <c r="P5004" i="4"/>
  <c r="P1979" i="4"/>
  <c r="P6474" i="4"/>
  <c r="P5117" i="4"/>
  <c r="P5672" i="4"/>
  <c r="P704" i="4"/>
  <c r="P2539" i="4"/>
  <c r="P5890" i="4"/>
  <c r="P6190" i="4"/>
  <c r="P6279" i="4"/>
  <c r="P2901" i="4"/>
  <c r="P2540" i="4"/>
  <c r="P4320" i="4"/>
  <c r="P1646" i="4"/>
  <c r="P2171" i="4"/>
  <c r="P835" i="4"/>
  <c r="P2541" i="4"/>
  <c r="P284" i="4"/>
  <c r="P4475" i="4"/>
  <c r="P6862" i="4"/>
  <c r="P5988" i="4"/>
  <c r="P3240" i="4"/>
  <c r="P7445" i="4"/>
  <c r="P7446" i="4"/>
  <c r="P7043" i="4"/>
  <c r="P7447" i="4"/>
  <c r="P3066" i="4"/>
  <c r="P4321" i="4"/>
  <c r="P7044" i="4"/>
  <c r="P7448" i="4"/>
  <c r="P7045" i="4"/>
  <c r="P7449" i="4"/>
  <c r="P5118" i="4"/>
  <c r="P7486" i="4"/>
  <c r="P7250" i="4"/>
  <c r="P3758" i="4"/>
  <c r="P1647" i="4"/>
  <c r="P2542" i="4"/>
  <c r="P4476" i="4"/>
  <c r="P1314" i="4"/>
  <c r="P2902" i="4"/>
  <c r="P1485" i="4"/>
  <c r="P6475" i="4"/>
  <c r="P6092" i="4"/>
  <c r="P6739" i="4"/>
  <c r="P1980" i="4"/>
  <c r="P6638" i="4"/>
  <c r="P6557" i="4"/>
  <c r="P5673" i="4"/>
  <c r="P6558" i="4"/>
  <c r="P3759" i="4"/>
  <c r="P1486" i="4"/>
  <c r="P79" i="4"/>
  <c r="P6863" i="4"/>
  <c r="P2172" i="4"/>
  <c r="P2714" i="4"/>
  <c r="P2173" i="4"/>
  <c r="P368" i="4"/>
  <c r="P578" i="4"/>
  <c r="P2903" i="4"/>
  <c r="P2360" i="4"/>
  <c r="P996" i="4"/>
  <c r="P4889" i="4"/>
  <c r="P1648" i="4"/>
  <c r="P4039" i="4"/>
  <c r="P1981" i="4"/>
  <c r="P3566" i="4"/>
  <c r="P4890" i="4"/>
  <c r="P4617" i="4"/>
  <c r="P4195" i="4"/>
  <c r="P4745" i="4"/>
  <c r="P5449" i="4"/>
  <c r="P1487" i="4"/>
  <c r="P5235" i="4"/>
  <c r="P1982" i="4"/>
  <c r="P5989" i="4"/>
  <c r="P6280" i="4"/>
  <c r="P1488" i="4"/>
  <c r="P3067" i="4"/>
  <c r="P3908" i="4"/>
  <c r="P2361" i="4"/>
  <c r="P4477" i="4"/>
  <c r="P4478" i="4"/>
  <c r="P2904" i="4"/>
  <c r="P46" i="4"/>
  <c r="P4040" i="4"/>
  <c r="P47" i="4"/>
  <c r="P4322" i="4"/>
  <c r="P579" i="4"/>
  <c r="P4041" i="4"/>
  <c r="P4891" i="4"/>
  <c r="P997" i="4"/>
  <c r="P285" i="4"/>
  <c r="P580" i="4"/>
  <c r="P472" i="4"/>
  <c r="P6989" i="4"/>
  <c r="P836" i="4"/>
  <c r="P4323" i="4"/>
  <c r="P1822" i="4"/>
  <c r="P5450" i="4"/>
  <c r="P5451" i="4"/>
  <c r="P4042" i="4"/>
  <c r="P2362" i="4"/>
  <c r="P4479" i="4"/>
  <c r="P3909" i="4"/>
  <c r="P473" i="4"/>
  <c r="P998" i="4"/>
  <c r="P837" i="4"/>
  <c r="P5005" i="4"/>
  <c r="P5344" i="4"/>
  <c r="P3068" i="4"/>
  <c r="P5006" i="4"/>
  <c r="P3069" i="4"/>
  <c r="P1489" i="4"/>
  <c r="P4746" i="4"/>
  <c r="P4196" i="4"/>
  <c r="P3910" i="4"/>
  <c r="P4892" i="4"/>
  <c r="P5452" i="4"/>
  <c r="P5119" i="4"/>
  <c r="P838" i="4"/>
  <c r="P839" i="4"/>
  <c r="P3241" i="4"/>
  <c r="P3070" i="4"/>
  <c r="P1649" i="4"/>
  <c r="P5453" i="4"/>
  <c r="P5236" i="4"/>
  <c r="P2543" i="4"/>
  <c r="P840" i="4"/>
  <c r="P1152" i="4"/>
  <c r="P5990" i="4"/>
  <c r="P705" i="4"/>
  <c r="P2174" i="4"/>
  <c r="P286" i="4"/>
  <c r="P999" i="4"/>
  <c r="P4043" i="4"/>
  <c r="P1823" i="4"/>
  <c r="P287" i="4"/>
  <c r="P211" i="4"/>
  <c r="P1000" i="4"/>
  <c r="P288" i="4"/>
  <c r="P5120" i="4"/>
  <c r="P581" i="4"/>
  <c r="P7628" i="4"/>
  <c r="P1650" i="4"/>
  <c r="P369" i="4"/>
  <c r="P1824" i="4"/>
  <c r="P2175" i="4"/>
  <c r="P3760" i="4"/>
  <c r="P6191" i="4"/>
  <c r="P3402" i="4"/>
  <c r="P1983" i="4"/>
  <c r="P2905" i="4"/>
  <c r="P4324" i="4"/>
  <c r="P474" i="4"/>
  <c r="P475" i="4"/>
  <c r="P2544" i="4"/>
  <c r="P3567" i="4"/>
  <c r="P7146" i="4"/>
  <c r="P6990" i="4"/>
  <c r="P7305" i="4"/>
  <c r="P2715" i="4"/>
  <c r="P7147" i="4"/>
  <c r="P2363" i="4"/>
  <c r="P3242" i="4"/>
  <c r="P6281" i="4"/>
  <c r="P4044" i="4"/>
  <c r="P4325" i="4"/>
  <c r="P2364" i="4"/>
  <c r="P3761" i="4"/>
  <c r="P6476" i="4"/>
  <c r="P6372" i="4"/>
  <c r="P4326" i="4"/>
  <c r="P4327" i="4"/>
  <c r="P5891" i="4"/>
  <c r="P6373" i="4"/>
  <c r="P5991" i="4"/>
  <c r="P6374" i="4"/>
  <c r="P5007" i="4"/>
  <c r="P6282" i="4"/>
  <c r="P1490" i="4"/>
  <c r="P841" i="4"/>
  <c r="P5992" i="4"/>
  <c r="P3071" i="4"/>
  <c r="P1491" i="4"/>
  <c r="P25" i="4"/>
  <c r="P3568" i="4"/>
  <c r="P4480" i="4"/>
  <c r="P4481" i="4"/>
  <c r="P2365" i="4"/>
  <c r="P3243" i="4"/>
  <c r="P2716" i="4"/>
  <c r="P6093" i="4"/>
  <c r="P706" i="4"/>
  <c r="P6375" i="4"/>
  <c r="P707" i="4"/>
  <c r="P5993" i="4"/>
  <c r="P6094" i="4"/>
  <c r="P2545" i="4"/>
  <c r="P2366" i="4"/>
  <c r="P1984" i="4"/>
  <c r="P370" i="4"/>
  <c r="P6803" i="4"/>
  <c r="P2176" i="4"/>
  <c r="P7541" i="4"/>
  <c r="P3403" i="4"/>
  <c r="P3404" i="4"/>
  <c r="P3911" i="4"/>
  <c r="P842" i="4"/>
  <c r="P4482" i="4"/>
  <c r="P80" i="4"/>
  <c r="P3244" i="4"/>
  <c r="P151" i="4"/>
  <c r="P2906" i="4"/>
  <c r="P3762" i="4"/>
  <c r="P1985" i="4"/>
  <c r="P708" i="4"/>
  <c r="P3245" i="4"/>
  <c r="P371" i="4"/>
  <c r="P582" i="4"/>
  <c r="P1001" i="4"/>
  <c r="P1315" i="4"/>
  <c r="P1492" i="4"/>
  <c r="P2367" i="4"/>
  <c r="P7403" i="4"/>
  <c r="P7608" i="4"/>
  <c r="P3763" i="4"/>
  <c r="P2717" i="4"/>
  <c r="P5121" i="4"/>
  <c r="P3405" i="4"/>
  <c r="P1651" i="4"/>
  <c r="P7148" i="4"/>
  <c r="P2368" i="4"/>
  <c r="P5777" i="4"/>
  <c r="P1002" i="4"/>
  <c r="P2718" i="4"/>
  <c r="P3406" i="4"/>
  <c r="P7306" i="4"/>
  <c r="P4747" i="4"/>
  <c r="P2546" i="4"/>
  <c r="P5567" i="4"/>
  <c r="P6192" i="4"/>
  <c r="P4197" i="4"/>
  <c r="P2719" i="4"/>
  <c r="P1153" i="4"/>
  <c r="P1003" i="4"/>
  <c r="P2907" i="4"/>
  <c r="P1986" i="4"/>
  <c r="P1987" i="4"/>
  <c r="P709" i="4"/>
  <c r="P152" i="4"/>
  <c r="P710" i="4"/>
  <c r="P5122" i="4"/>
  <c r="P1652" i="4"/>
  <c r="P2177" i="4"/>
  <c r="P1988" i="4"/>
  <c r="P2178" i="4"/>
  <c r="P4618" i="4"/>
  <c r="P1154" i="4"/>
  <c r="P2179" i="4"/>
  <c r="P2547" i="4"/>
  <c r="P1155" i="4"/>
  <c r="P1989" i="4"/>
  <c r="P711" i="4"/>
  <c r="P2180" i="4"/>
  <c r="P4045" i="4"/>
  <c r="P5674" i="4"/>
  <c r="P2181" i="4"/>
  <c r="P6477" i="4"/>
  <c r="P4046" i="4"/>
  <c r="P3912" i="4"/>
  <c r="P3072" i="4"/>
  <c r="P4619" i="4"/>
  <c r="P2908" i="4"/>
  <c r="P3913" i="4"/>
  <c r="P4620" i="4"/>
  <c r="P3569" i="4"/>
  <c r="P3914" i="4"/>
  <c r="P1316" i="4"/>
  <c r="P4483" i="4"/>
  <c r="P4328" i="4"/>
  <c r="P712" i="4"/>
  <c r="P4198" i="4"/>
  <c r="P4047" i="4"/>
  <c r="P4484" i="4"/>
  <c r="P3764" i="4"/>
  <c r="P4199" i="4"/>
  <c r="P2548" i="4"/>
  <c r="P2182" i="4"/>
  <c r="P3073" i="4"/>
  <c r="P4048" i="4"/>
  <c r="P843" i="4"/>
  <c r="P1004" i="4"/>
  <c r="P1005" i="4"/>
  <c r="P3246" i="4"/>
  <c r="P1825" i="4"/>
  <c r="P2183" i="4"/>
  <c r="P3407" i="4"/>
  <c r="P4329" i="4"/>
  <c r="P5892" i="4"/>
  <c r="P3570" i="4"/>
  <c r="P289" i="4"/>
  <c r="P2369" i="4"/>
  <c r="P5454" i="4"/>
  <c r="P2184" i="4"/>
  <c r="P4330" i="4"/>
  <c r="P3765" i="4"/>
  <c r="P5123" i="4"/>
  <c r="P5345" i="4"/>
  <c r="P6928" i="4"/>
  <c r="P6929" i="4"/>
  <c r="P1317" i="4"/>
  <c r="P5675" i="4"/>
  <c r="P7099" i="4"/>
  <c r="P6804" i="4"/>
  <c r="P6864" i="4"/>
  <c r="P6805" i="4"/>
  <c r="P3915" i="4"/>
  <c r="P6283" i="4"/>
  <c r="P6865" i="4"/>
  <c r="P1156" i="4"/>
  <c r="P3408" i="4"/>
  <c r="P1990" i="4"/>
  <c r="P3074" i="4"/>
  <c r="P1826" i="4"/>
  <c r="P4485" i="4"/>
  <c r="P153" i="4"/>
  <c r="P3409" i="4"/>
  <c r="P583" i="4"/>
  <c r="P4621" i="4"/>
  <c r="P5568" i="4"/>
  <c r="P3916" i="4"/>
  <c r="P5008" i="4"/>
  <c r="P6866" i="4"/>
  <c r="P3766" i="4"/>
  <c r="P1991" i="4"/>
  <c r="P3075" i="4"/>
  <c r="P1157" i="4"/>
  <c r="P476" i="4"/>
  <c r="P6478" i="4"/>
  <c r="P6479" i="4"/>
  <c r="P1318" i="4"/>
  <c r="P6284" i="4"/>
  <c r="P3247" i="4"/>
  <c r="P5346" i="4"/>
  <c r="P2185" i="4"/>
  <c r="P6559" i="4"/>
  <c r="P4622" i="4"/>
  <c r="P1158" i="4"/>
  <c r="P6639" i="4"/>
  <c r="P6480" i="4"/>
  <c r="P6376" i="4"/>
  <c r="P3767" i="4"/>
  <c r="P5009" i="4"/>
  <c r="P5237" i="4"/>
  <c r="P5347" i="4"/>
  <c r="P3571" i="4"/>
  <c r="P5238" i="4"/>
  <c r="P5239" i="4"/>
  <c r="P5124" i="4"/>
  <c r="P4623" i="4"/>
  <c r="P3410" i="4"/>
  <c r="P4049" i="4"/>
  <c r="P4893" i="4"/>
  <c r="P2186" i="4"/>
  <c r="P3917" i="4"/>
  <c r="P1319" i="4"/>
  <c r="P3572" i="4"/>
  <c r="P713" i="4"/>
  <c r="P1827" i="4"/>
  <c r="P1493" i="4"/>
  <c r="P1159" i="4"/>
  <c r="P3768" i="4"/>
  <c r="P3076" i="4"/>
  <c r="P3248" i="4"/>
  <c r="P2909" i="4"/>
  <c r="P3411" i="4"/>
  <c r="P5778" i="4"/>
  <c r="P3918" i="4"/>
  <c r="P6640" i="4"/>
  <c r="P3769" i="4"/>
  <c r="P5240" i="4"/>
  <c r="P7542" i="4"/>
  <c r="P7046" i="4"/>
  <c r="P7629" i="4"/>
  <c r="P7576" i="4"/>
  <c r="P7630" i="4"/>
  <c r="P7149" i="4"/>
  <c r="P7487" i="4"/>
  <c r="P7577" i="4"/>
  <c r="P7307" i="4"/>
  <c r="P7609" i="4"/>
  <c r="P7488" i="4"/>
  <c r="P290" i="4"/>
  <c r="P4748" i="4"/>
  <c r="P7450" i="4"/>
  <c r="P6641" i="4"/>
  <c r="P6806" i="4"/>
  <c r="P1992" i="4"/>
  <c r="P6481" i="4"/>
  <c r="P7650" i="4"/>
  <c r="P6740" i="4"/>
  <c r="P7489" i="4"/>
  <c r="P7100" i="4"/>
  <c r="P7490" i="4"/>
  <c r="P7491" i="4"/>
  <c r="P7150" i="4"/>
  <c r="P7352" i="4"/>
  <c r="P7578" i="4"/>
  <c r="P7610" i="4"/>
  <c r="P7543" i="4"/>
  <c r="P6741" i="4"/>
  <c r="P7404" i="4"/>
  <c r="P7451" i="4"/>
  <c r="P6867" i="4"/>
  <c r="P7631" i="4"/>
  <c r="P7452" i="4"/>
  <c r="P7453" i="4"/>
  <c r="P7544" i="4"/>
  <c r="P4749" i="4"/>
  <c r="P7632" i="4"/>
  <c r="P6560" i="4"/>
  <c r="P7308" i="4"/>
  <c r="P7309" i="4"/>
  <c r="P7579" i="4"/>
  <c r="P6742" i="4"/>
  <c r="P7101" i="4"/>
  <c r="P7492" i="4"/>
  <c r="P7493" i="4"/>
  <c r="P7203" i="4"/>
  <c r="P7151" i="4"/>
  <c r="P7545" i="4"/>
  <c r="P7102" i="4"/>
  <c r="P7580" i="4"/>
  <c r="P5994" i="4"/>
  <c r="P7204" i="4"/>
  <c r="P7310" i="4"/>
  <c r="P7494" i="4"/>
  <c r="P6991" i="4"/>
  <c r="P7611" i="4"/>
  <c r="P7205" i="4"/>
  <c r="P7405" i="4"/>
  <c r="P7546" i="4"/>
  <c r="P7633" i="4"/>
  <c r="P7047" i="4"/>
  <c r="P7651" i="4"/>
  <c r="P7547" i="4"/>
  <c r="P7548" i="4"/>
  <c r="P7406" i="4"/>
  <c r="P7495" i="4"/>
  <c r="P2370" i="4"/>
  <c r="P6377" i="4"/>
  <c r="P7251" i="4"/>
  <c r="P7454" i="4"/>
  <c r="P7048" i="4"/>
  <c r="P1160" i="4"/>
  <c r="P1006" i="4"/>
  <c r="P477" i="4"/>
  <c r="P844" i="4"/>
  <c r="P1653" i="4"/>
  <c r="P7652" i="4"/>
  <c r="P2720" i="4"/>
  <c r="P4331" i="4"/>
  <c r="P4624" i="4"/>
  <c r="P5569" i="4"/>
  <c r="P5779" i="4"/>
  <c r="P5241" i="4"/>
  <c r="P2549" i="4"/>
  <c r="P3249" i="4"/>
  <c r="P5010" i="4"/>
  <c r="P212" i="4"/>
  <c r="P584" i="4"/>
  <c r="P1828" i="4"/>
  <c r="P585" i="4"/>
  <c r="P7711" i="4"/>
  <c r="P586" i="4"/>
  <c r="P3412" i="4"/>
  <c r="P3919" i="4"/>
  <c r="P6378" i="4"/>
  <c r="P372" i="4"/>
  <c r="P1161" i="4"/>
  <c r="P3077" i="4"/>
  <c r="P4894" i="4"/>
  <c r="P2721" i="4"/>
  <c r="P2910" i="4"/>
  <c r="P6193" i="4"/>
  <c r="P5570" i="4"/>
  <c r="P5011" i="4"/>
  <c r="P7581" i="4"/>
  <c r="P4200" i="4"/>
  <c r="P5012" i="4"/>
  <c r="P1007" i="4"/>
  <c r="P5013" i="4"/>
  <c r="P4750" i="4"/>
  <c r="P1993" i="4"/>
  <c r="P1162" i="4"/>
  <c r="P3250" i="4"/>
  <c r="P4332" i="4"/>
  <c r="P5455" i="4"/>
  <c r="P4333" i="4"/>
  <c r="P4050" i="4"/>
  <c r="P2722" i="4"/>
  <c r="P7730" i="4"/>
  <c r="P7742" i="4"/>
  <c r="P478" i="4"/>
  <c r="P2911" i="4"/>
  <c r="P5571" i="4"/>
  <c r="P6743" i="4"/>
  <c r="P3920" i="4"/>
  <c r="P7152" i="4"/>
  <c r="P7049" i="4"/>
  <c r="P3573" i="4"/>
  <c r="P7206" i="4"/>
  <c r="P6379" i="4"/>
  <c r="P6868" i="4"/>
  <c r="P7153" i="4"/>
  <c r="P6869" i="4"/>
  <c r="P2723" i="4"/>
  <c r="P7252" i="4"/>
  <c r="P1320" i="4"/>
  <c r="P714" i="4"/>
  <c r="P1321" i="4"/>
  <c r="P373" i="4"/>
  <c r="P1994" i="4"/>
  <c r="P6194" i="4"/>
  <c r="P1654" i="4"/>
  <c r="P1655" i="4"/>
  <c r="P4201" i="4"/>
  <c r="P3574" i="4"/>
  <c r="P587" i="4"/>
  <c r="P845" i="4"/>
  <c r="P4486" i="4"/>
  <c r="P3770" i="4"/>
  <c r="P479" i="4"/>
  <c r="P3413" i="4"/>
  <c r="P154" i="4"/>
  <c r="P108" i="4"/>
  <c r="P5125" i="4"/>
  <c r="P6095" i="4"/>
  <c r="P3575" i="4"/>
  <c r="P1163" i="4"/>
  <c r="P1008" i="4"/>
  <c r="P3576" i="4"/>
  <c r="P480" i="4"/>
  <c r="P1656" i="4"/>
  <c r="P4625" i="4"/>
  <c r="P374" i="4"/>
  <c r="P588" i="4"/>
  <c r="P2187" i="4"/>
  <c r="P48" i="4"/>
  <c r="P213" i="4"/>
  <c r="P214" i="4"/>
  <c r="P155" i="4"/>
  <c r="P1995" i="4"/>
  <c r="P6096" i="4"/>
  <c r="P1164" i="4"/>
  <c r="P5676" i="4"/>
  <c r="P375" i="4"/>
  <c r="P1009" i="4"/>
  <c r="P2371" i="4"/>
  <c r="P291" i="4"/>
  <c r="P1494" i="4"/>
  <c r="P846" i="4"/>
  <c r="P589" i="4"/>
  <c r="P4051" i="4"/>
  <c r="P2372" i="4"/>
  <c r="P4202" i="4"/>
  <c r="P4203" i="4"/>
  <c r="P215" i="4"/>
  <c r="P2188" i="4"/>
  <c r="P590" i="4"/>
  <c r="P292" i="4"/>
  <c r="P481" i="4"/>
  <c r="P1657" i="4"/>
  <c r="P376" i="4"/>
  <c r="P5677" i="4"/>
  <c r="P6992" i="4"/>
  <c r="P7353" i="4"/>
  <c r="P1996" i="4"/>
  <c r="P2189" i="4"/>
  <c r="P1010" i="4"/>
  <c r="P5348" i="4"/>
  <c r="P1165" i="4"/>
  <c r="P1997" i="4"/>
  <c r="P377" i="4"/>
  <c r="P847" i="4"/>
  <c r="P715" i="4"/>
  <c r="P156" i="4"/>
  <c r="P2912" i="4"/>
  <c r="P1658" i="4"/>
  <c r="P848" i="4"/>
  <c r="P1011" i="4"/>
  <c r="P5349" i="4"/>
  <c r="P1659" i="4"/>
  <c r="P293" i="4"/>
  <c r="P2373" i="4"/>
  <c r="P591" i="4"/>
  <c r="P2190" i="4"/>
  <c r="P3771" i="4"/>
  <c r="P3251" i="4"/>
  <c r="P1829" i="4"/>
  <c r="P5456" i="4"/>
  <c r="P5014" i="4"/>
  <c r="P1012" i="4"/>
  <c r="P1013" i="4"/>
  <c r="P5242" i="4"/>
  <c r="P1998" i="4"/>
  <c r="P378" i="4"/>
  <c r="P482" i="4"/>
  <c r="P5893" i="4"/>
  <c r="P3577" i="4"/>
  <c r="P1495" i="4"/>
  <c r="P3578" i="4"/>
  <c r="P3579" i="4"/>
  <c r="P2374" i="4"/>
  <c r="P849" i="4"/>
  <c r="P3772" i="4"/>
  <c r="P1322" i="4"/>
  <c r="P1323" i="4"/>
  <c r="P2550" i="4"/>
  <c r="P1014" i="4"/>
  <c r="P6195" i="4"/>
  <c r="P7050" i="4"/>
  <c r="P1324" i="4"/>
  <c r="P592" i="4"/>
  <c r="P1999" i="4"/>
  <c r="P3921" i="4"/>
  <c r="P850" i="4"/>
  <c r="P2000" i="4"/>
  <c r="P5126" i="4"/>
  <c r="P593" i="4"/>
  <c r="P2001" i="4"/>
  <c r="P4334" i="4"/>
  <c r="P216" i="4"/>
  <c r="P1660" i="4"/>
  <c r="P3078" i="4"/>
  <c r="P4052" i="4"/>
  <c r="P4335" i="4"/>
  <c r="P4204" i="4"/>
  <c r="P5457" i="4"/>
  <c r="P4895" i="4"/>
  <c r="P4487" i="4"/>
  <c r="P1496" i="4"/>
  <c r="P4336" i="4"/>
  <c r="P4896" i="4"/>
  <c r="P3252" i="4"/>
  <c r="P2724" i="4"/>
  <c r="P4488" i="4"/>
  <c r="P4337" i="4"/>
  <c r="P3079" i="4"/>
  <c r="P7253" i="4"/>
  <c r="P483" i="4"/>
  <c r="P3773" i="4"/>
  <c r="P4626" i="4"/>
  <c r="P4338" i="4"/>
  <c r="P4339" i="4"/>
  <c r="P1166" i="4"/>
  <c r="P2002" i="4"/>
  <c r="P3253" i="4"/>
  <c r="P1661" i="4"/>
  <c r="P4751" i="4"/>
  <c r="P7154" i="4"/>
  <c r="P3774" i="4"/>
  <c r="P4053" i="4"/>
  <c r="P5995" i="4"/>
  <c r="P6482" i="4"/>
  <c r="P6285" i="4"/>
  <c r="P2725" i="4"/>
  <c r="P2913" i="4"/>
  <c r="P6097" i="4"/>
  <c r="P4752" i="4"/>
  <c r="P5127" i="4"/>
  <c r="P6930" i="4"/>
  <c r="P484" i="4"/>
  <c r="P4205" i="4"/>
  <c r="P1497" i="4"/>
  <c r="P851" i="4"/>
  <c r="P2191" i="4"/>
  <c r="P4897" i="4"/>
  <c r="P6098" i="4"/>
  <c r="P7582" i="4"/>
  <c r="P1167" i="4"/>
  <c r="P2551" i="4"/>
  <c r="P4627" i="4"/>
  <c r="P5678" i="4"/>
  <c r="P1662" i="4"/>
  <c r="P4340" i="4"/>
  <c r="P2192" i="4"/>
  <c r="P3414" i="4"/>
  <c r="P4753" i="4"/>
  <c r="P5894" i="4"/>
  <c r="S7051" i="4"/>
  <c r="T7051" i="4" s="1"/>
  <c r="U7051" i="4" s="1"/>
  <c r="S7549" i="4"/>
  <c r="S7207" i="4"/>
  <c r="S7653" i="4"/>
  <c r="T7653" i="4" s="1"/>
  <c r="U7653" i="4" s="1"/>
  <c r="S6870" i="4"/>
  <c r="T6870" i="4" s="1"/>
  <c r="U6870" i="4" s="1"/>
  <c r="S7052" i="4"/>
  <c r="T7052" i="4" s="1"/>
  <c r="U7052" i="4" s="1"/>
  <c r="S5458" i="4"/>
  <c r="T5458" i="4" s="1"/>
  <c r="U5458" i="4" s="1"/>
  <c r="S3080" i="4"/>
  <c r="T3080" i="4" s="1"/>
  <c r="U3080" i="4" s="1"/>
  <c r="S7208" i="4"/>
  <c r="T7208" i="4" s="1"/>
  <c r="U7208" i="4" s="1"/>
  <c r="S2726" i="4"/>
  <c r="T2726" i="4" s="1"/>
  <c r="U2726" i="4" s="1"/>
  <c r="S6993" i="4"/>
  <c r="T6993" i="4" s="1"/>
  <c r="U6993" i="4" s="1"/>
  <c r="S6871" i="4"/>
  <c r="T6871" i="4" s="1"/>
  <c r="U6871" i="4" s="1"/>
  <c r="S7731" i="4"/>
  <c r="T7731" i="4" s="1"/>
  <c r="U7731" i="4" s="1"/>
  <c r="S7053" i="4"/>
  <c r="T7053" i="4" s="1"/>
  <c r="U7053" i="4" s="1"/>
  <c r="S6744" i="4"/>
  <c r="T6744" i="4" s="1"/>
  <c r="U6744" i="4" s="1"/>
  <c r="S5015" i="4"/>
  <c r="T5015" i="4" s="1"/>
  <c r="U5015" i="4" s="1"/>
  <c r="S7455" i="4"/>
  <c r="T7455" i="4" s="1"/>
  <c r="U7455" i="4" s="1"/>
  <c r="S4054" i="4"/>
  <c r="T4054" i="4" s="1"/>
  <c r="U4054" i="4" s="1"/>
  <c r="S6931" i="4"/>
  <c r="T6931" i="4" s="1"/>
  <c r="U6931" i="4" s="1"/>
  <c r="S6932" i="4"/>
  <c r="T6932" i="4" s="1"/>
  <c r="U6932" i="4" s="1"/>
  <c r="S6745" i="4"/>
  <c r="T6745" i="4" s="1"/>
  <c r="U6745" i="4" s="1"/>
  <c r="S6807" i="4"/>
  <c r="T6807" i="4" s="1"/>
  <c r="U6807" i="4" s="1"/>
  <c r="S6994" i="4"/>
  <c r="T6994" i="4" s="1"/>
  <c r="U6994" i="4" s="1"/>
  <c r="S6099" i="4"/>
  <c r="T6099" i="4" s="1"/>
  <c r="U6099" i="4" s="1"/>
  <c r="S7311" i="4"/>
  <c r="T7311" i="4" s="1"/>
  <c r="U7311" i="4" s="1"/>
  <c r="S7312" i="4"/>
  <c r="T7312" i="4" s="1"/>
  <c r="U7312" i="4" s="1"/>
  <c r="S7694" i="4"/>
  <c r="T7694" i="4" s="1"/>
  <c r="U7694" i="4" s="1"/>
  <c r="S6995" i="4"/>
  <c r="T6995" i="4" s="1"/>
  <c r="U6995" i="4" s="1"/>
  <c r="S7103" i="4"/>
  <c r="T7103" i="4" s="1"/>
  <c r="U7103" i="4" s="1"/>
  <c r="S5016" i="4"/>
  <c r="T5016" i="4" s="1"/>
  <c r="U5016" i="4" s="1"/>
  <c r="S594" i="4"/>
  <c r="T594" i="4" s="1"/>
  <c r="U594" i="4" s="1"/>
  <c r="S5128" i="4"/>
  <c r="T5128" i="4" s="1"/>
  <c r="U5128" i="4" s="1"/>
  <c r="S6483" i="4"/>
  <c r="T6483" i="4" s="1"/>
  <c r="U6483" i="4" s="1"/>
  <c r="S5243" i="4"/>
  <c r="T5243" i="4" s="1"/>
  <c r="U5243" i="4" s="1"/>
  <c r="S1830" i="4"/>
  <c r="T1830" i="4" s="1"/>
  <c r="U1830" i="4" s="1"/>
  <c r="S7313" i="4"/>
  <c r="T7313" i="4" s="1"/>
  <c r="U7313" i="4" s="1"/>
  <c r="S2552" i="4"/>
  <c r="T2552" i="4" s="1"/>
  <c r="U2552" i="4" s="1"/>
  <c r="S6933" i="4"/>
  <c r="T6933" i="4" s="1"/>
  <c r="U6933" i="4" s="1"/>
  <c r="S5017" i="4"/>
  <c r="T5017" i="4" s="1"/>
  <c r="U5017" i="4" s="1"/>
  <c r="S5459" i="4"/>
  <c r="T5459" i="4" s="1"/>
  <c r="U5459" i="4" s="1"/>
  <c r="S6484" i="4"/>
  <c r="T6484" i="4" s="1"/>
  <c r="U6484" i="4" s="1"/>
  <c r="S62" i="4"/>
  <c r="T62" i="4" s="1"/>
  <c r="U62" i="4" s="1"/>
  <c r="S7354" i="4"/>
  <c r="T7354" i="4" s="1"/>
  <c r="U7354" i="4" s="1"/>
  <c r="S6996" i="4"/>
  <c r="T6996" i="4" s="1"/>
  <c r="U6996" i="4" s="1"/>
  <c r="S2193" i="4"/>
  <c r="T2193" i="4" s="1"/>
  <c r="U2193" i="4" s="1"/>
  <c r="S716" i="4"/>
  <c r="T716" i="4" s="1"/>
  <c r="U716" i="4" s="1"/>
  <c r="S6872" i="4"/>
  <c r="T6872" i="4" s="1"/>
  <c r="U6872" i="4" s="1"/>
  <c r="S6746" i="4"/>
  <c r="T6746" i="4" s="1"/>
  <c r="U6746" i="4" s="1"/>
  <c r="S6747" i="4"/>
  <c r="T6747" i="4" s="1"/>
  <c r="U6747" i="4" s="1"/>
  <c r="S1325" i="4"/>
  <c r="T1325" i="4" s="1"/>
  <c r="U1325" i="4" s="1"/>
  <c r="S6561" i="4"/>
  <c r="T6561" i="4" s="1"/>
  <c r="U6561" i="4" s="1"/>
  <c r="S7155" i="4"/>
  <c r="T7155" i="4" s="1"/>
  <c r="U7155" i="4" s="1"/>
  <c r="S6873" i="4"/>
  <c r="T6873" i="4" s="1"/>
  <c r="U6873" i="4" s="1"/>
  <c r="S1498" i="4"/>
  <c r="T1498" i="4" s="1"/>
  <c r="U1498" i="4" s="1"/>
  <c r="S2553" i="4"/>
  <c r="T2553" i="4" s="1"/>
  <c r="U2553" i="4" s="1"/>
  <c r="S1168" i="4"/>
  <c r="T1168" i="4" s="1"/>
  <c r="U1168" i="4" s="1"/>
  <c r="S6748" i="4"/>
  <c r="T6748" i="4" s="1"/>
  <c r="U6748" i="4" s="1"/>
  <c r="S63" i="4"/>
  <c r="T63" i="4" s="1"/>
  <c r="U63" i="4" s="1"/>
  <c r="S7054" i="4"/>
  <c r="T7054" i="4" s="1"/>
  <c r="U7054" i="4" s="1"/>
  <c r="S7612" i="4"/>
  <c r="T7612" i="4" s="1"/>
  <c r="U7612" i="4" s="1"/>
  <c r="S6380" i="4"/>
  <c r="T6380" i="4" s="1"/>
  <c r="U6380" i="4" s="1"/>
  <c r="S7613" i="4"/>
  <c r="T7613" i="4" s="1"/>
  <c r="U7613" i="4" s="1"/>
  <c r="S3922" i="4"/>
  <c r="T3922" i="4" s="1"/>
  <c r="U3922" i="4" s="1"/>
  <c r="S6381" i="4"/>
  <c r="T6381" i="4" s="1"/>
  <c r="U6381" i="4" s="1"/>
  <c r="S6286" i="4"/>
  <c r="T6286" i="4" s="1"/>
  <c r="U6286" i="4" s="1"/>
  <c r="S5129" i="4"/>
  <c r="T5129" i="4" s="1"/>
  <c r="U5129" i="4" s="1"/>
  <c r="S6749" i="4"/>
  <c r="T6749" i="4" s="1"/>
  <c r="U6749" i="4" s="1"/>
  <c r="S6997" i="4"/>
  <c r="T6997" i="4" s="1"/>
  <c r="U6997" i="4" s="1"/>
  <c r="S81" i="4"/>
  <c r="T81" i="4" s="1"/>
  <c r="U81" i="4" s="1"/>
  <c r="S9" i="4"/>
  <c r="T9" i="4" s="1"/>
  <c r="U9" i="4" s="1"/>
  <c r="S4898" i="4"/>
  <c r="T4898" i="4" s="1"/>
  <c r="U4898" i="4" s="1"/>
  <c r="S7104" i="4"/>
  <c r="T7104" i="4" s="1"/>
  <c r="U7104" i="4" s="1"/>
  <c r="S7314" i="4"/>
  <c r="T7314" i="4" s="1"/>
  <c r="U7314" i="4" s="1"/>
  <c r="S6100" i="4"/>
  <c r="T6100" i="4" s="1"/>
  <c r="U6100" i="4" s="1"/>
  <c r="S6382" i="4"/>
  <c r="T6382" i="4" s="1"/>
  <c r="U6382" i="4" s="1"/>
  <c r="S7156" i="4"/>
  <c r="T7156" i="4" s="1"/>
  <c r="U7156" i="4" s="1"/>
  <c r="S16" i="4"/>
  <c r="T16" i="4" s="1"/>
  <c r="U16" i="4" s="1"/>
  <c r="S6485" i="4"/>
  <c r="T6485" i="4" s="1"/>
  <c r="U6485" i="4" s="1"/>
  <c r="S3" i="4"/>
  <c r="T3" i="4" s="1"/>
  <c r="U3" i="4" s="1"/>
  <c r="S6383" i="4"/>
  <c r="T6383" i="4" s="1"/>
  <c r="U6383" i="4" s="1"/>
  <c r="S26" i="4"/>
  <c r="T26" i="4" s="1"/>
  <c r="U26" i="4" s="1"/>
  <c r="S4628" i="4"/>
  <c r="T4628" i="4" s="1"/>
  <c r="U4628" i="4" s="1"/>
  <c r="S6287" i="4"/>
  <c r="T6287" i="4" s="1"/>
  <c r="U6287" i="4" s="1"/>
  <c r="S10" i="4"/>
  <c r="T10" i="4" s="1"/>
  <c r="U10" i="4" s="1"/>
  <c r="S6934" i="4"/>
  <c r="T6934" i="4" s="1"/>
  <c r="U6934" i="4" s="1"/>
  <c r="S11" i="4"/>
  <c r="T11" i="4" s="1"/>
  <c r="U11" i="4" s="1"/>
  <c r="S12" i="4"/>
  <c r="T12" i="4" s="1"/>
  <c r="U12" i="4" s="1"/>
  <c r="S13" i="4"/>
  <c r="T13" i="4" s="1"/>
  <c r="U13" i="4" s="1"/>
  <c r="S1499" i="4"/>
  <c r="T1499" i="4" s="1"/>
  <c r="U1499" i="4" s="1"/>
  <c r="S1326" i="4"/>
  <c r="T1326" i="4" s="1"/>
  <c r="U1326" i="4" s="1"/>
  <c r="S17" i="4"/>
  <c r="T17" i="4" s="1"/>
  <c r="U17" i="4" s="1"/>
  <c r="S4" i="4"/>
  <c r="T4" i="4" s="1"/>
  <c r="U4" i="4" s="1"/>
  <c r="S6288" i="4"/>
  <c r="T6288" i="4" s="1"/>
  <c r="U6288" i="4" s="1"/>
  <c r="S6" i="4"/>
  <c r="T6" i="4" s="1"/>
  <c r="U6" i="4" s="1"/>
  <c r="S6750" i="4"/>
  <c r="T6750" i="4" s="1"/>
  <c r="U6750" i="4" s="1"/>
  <c r="S1327" i="4"/>
  <c r="T1327" i="4" s="1"/>
  <c r="U1327" i="4" s="1"/>
  <c r="S6101" i="4"/>
  <c r="T6101" i="4" s="1"/>
  <c r="U6101" i="4" s="1"/>
  <c r="S5018" i="4"/>
  <c r="T5018" i="4" s="1"/>
  <c r="U5018" i="4" s="1"/>
  <c r="S6642" i="4"/>
  <c r="T6642" i="4" s="1"/>
  <c r="U6642" i="4" s="1"/>
  <c r="S6998" i="4"/>
  <c r="T6998" i="4" s="1"/>
  <c r="U6998" i="4" s="1"/>
  <c r="S4754" i="4"/>
  <c r="T4754" i="4" s="1"/>
  <c r="U4754" i="4" s="1"/>
  <c r="S7732" i="4"/>
  <c r="T7732" i="4" s="1"/>
  <c r="U7732" i="4" s="1"/>
  <c r="S7407" i="4"/>
  <c r="T7407" i="4" s="1"/>
  <c r="U7407" i="4" s="1"/>
  <c r="S5679" i="4"/>
  <c r="T5679" i="4" s="1"/>
  <c r="U5679" i="4" s="1"/>
  <c r="S7157" i="4"/>
  <c r="T7157" i="4" s="1"/>
  <c r="U7157" i="4" s="1"/>
  <c r="S7209" i="4"/>
  <c r="T7209" i="4" s="1"/>
  <c r="U7209" i="4" s="1"/>
  <c r="S2554" i="4"/>
  <c r="T2554" i="4" s="1"/>
  <c r="U2554" i="4" s="1"/>
  <c r="S7254" i="4"/>
  <c r="T7254" i="4" s="1"/>
  <c r="U7254" i="4" s="1"/>
  <c r="S7355" i="4"/>
  <c r="T7355" i="4" s="1"/>
  <c r="U7355" i="4" s="1"/>
  <c r="S6643" i="4"/>
  <c r="T6643" i="4" s="1"/>
  <c r="U6643" i="4" s="1"/>
  <c r="S1015" i="4"/>
  <c r="T1015" i="4" s="1"/>
  <c r="U1015" i="4" s="1"/>
  <c r="S7634" i="4"/>
  <c r="T7634" i="4" s="1"/>
  <c r="U7634" i="4" s="1"/>
  <c r="S4489" i="4"/>
  <c r="T4489" i="4" s="1"/>
  <c r="U4489" i="4" s="1"/>
  <c r="S5244" i="4"/>
  <c r="T5244" i="4" s="1"/>
  <c r="U5244" i="4" s="1"/>
  <c r="S5996" i="4"/>
  <c r="T5996" i="4" s="1"/>
  <c r="U5996" i="4" s="1"/>
  <c r="S6751" i="4"/>
  <c r="T6751" i="4" s="1"/>
  <c r="U6751" i="4" s="1"/>
  <c r="S6384" i="4"/>
  <c r="T6384" i="4" s="1"/>
  <c r="U6384" i="4" s="1"/>
  <c r="S6196" i="4"/>
  <c r="T6196" i="4" s="1"/>
  <c r="U6196" i="4" s="1"/>
  <c r="S6644" i="4"/>
  <c r="T6644" i="4" s="1"/>
  <c r="U6644" i="4" s="1"/>
  <c r="S6645" i="4"/>
  <c r="T6645" i="4" s="1"/>
  <c r="U6645" i="4" s="1"/>
  <c r="S6646" i="4"/>
  <c r="T6646" i="4" s="1"/>
  <c r="U6646" i="4" s="1"/>
  <c r="S27" i="4"/>
  <c r="T27" i="4" s="1"/>
  <c r="U27" i="4" s="1"/>
  <c r="S6562" i="4"/>
  <c r="T6562" i="4" s="1"/>
  <c r="U6562" i="4" s="1"/>
  <c r="S1500" i="4"/>
  <c r="T1500" i="4" s="1"/>
  <c r="U1500" i="4" s="1"/>
  <c r="S7210" i="4"/>
  <c r="T7210" i="4" s="1"/>
  <c r="U7210" i="4" s="1"/>
  <c r="S2555" i="4"/>
  <c r="T2555" i="4" s="1"/>
  <c r="U2555" i="4" s="1"/>
  <c r="S6874" i="4"/>
  <c r="T6874" i="4" s="1"/>
  <c r="U6874" i="4" s="1"/>
  <c r="S157" i="4"/>
  <c r="T157" i="4" s="1"/>
  <c r="U157" i="4" s="1"/>
  <c r="S5350" i="4"/>
  <c r="T5350" i="4" s="1"/>
  <c r="U5350" i="4" s="1"/>
  <c r="S5019" i="4"/>
  <c r="T5019" i="4" s="1"/>
  <c r="U5019" i="4" s="1"/>
  <c r="S5997" i="4"/>
  <c r="T5997" i="4" s="1"/>
  <c r="U5997" i="4" s="1"/>
  <c r="S7105" i="4"/>
  <c r="T7105" i="4" s="1"/>
  <c r="U7105" i="4" s="1"/>
  <c r="S7055" i="4"/>
  <c r="T7055" i="4" s="1"/>
  <c r="U7055" i="4" s="1"/>
  <c r="S5998" i="4"/>
  <c r="T5998" i="4" s="1"/>
  <c r="U5998" i="4" s="1"/>
  <c r="S6197" i="4"/>
  <c r="T6197" i="4" s="1"/>
  <c r="U6197" i="4" s="1"/>
  <c r="S6385" i="4"/>
  <c r="T6385" i="4" s="1"/>
  <c r="U6385" i="4" s="1"/>
  <c r="S6875" i="4"/>
  <c r="T6875" i="4" s="1"/>
  <c r="U6875" i="4" s="1"/>
  <c r="S6386" i="4"/>
  <c r="T6386" i="4" s="1"/>
  <c r="U6386" i="4" s="1"/>
  <c r="S6198" i="4"/>
  <c r="T6198" i="4" s="1"/>
  <c r="U6198" i="4" s="1"/>
  <c r="S6486" i="4"/>
  <c r="T6486" i="4" s="1"/>
  <c r="U6486" i="4" s="1"/>
  <c r="S39" i="4"/>
  <c r="T39" i="4" s="1"/>
  <c r="U39" i="4" s="1"/>
  <c r="S6289" i="4"/>
  <c r="T6289" i="4" s="1"/>
  <c r="U6289" i="4" s="1"/>
  <c r="S6808" i="4"/>
  <c r="T6808" i="4" s="1"/>
  <c r="U6808" i="4" s="1"/>
  <c r="S7695" i="4"/>
  <c r="T7695" i="4" s="1"/>
  <c r="U7695" i="4" s="1"/>
  <c r="S6647" i="4"/>
  <c r="T6647" i="4" s="1"/>
  <c r="U6647" i="4" s="1"/>
  <c r="S6563" i="4"/>
  <c r="T6563" i="4" s="1"/>
  <c r="U6563" i="4" s="1"/>
  <c r="S7496" i="4"/>
  <c r="T7496" i="4" s="1"/>
  <c r="U7496" i="4" s="1"/>
  <c r="S2556" i="4"/>
  <c r="T2556" i="4" s="1"/>
  <c r="U2556" i="4" s="1"/>
  <c r="S7315" i="4"/>
  <c r="T7315" i="4" s="1"/>
  <c r="U7315" i="4" s="1"/>
  <c r="S6564" i="4"/>
  <c r="T6564" i="4" s="1"/>
  <c r="U6564" i="4" s="1"/>
  <c r="S6935" i="4"/>
  <c r="T6935" i="4" s="1"/>
  <c r="U6935" i="4" s="1"/>
  <c r="S7211" i="4"/>
  <c r="T7211" i="4" s="1"/>
  <c r="U7211" i="4" s="1"/>
  <c r="S7614" i="4"/>
  <c r="T7614" i="4" s="1"/>
  <c r="U7614" i="4" s="1"/>
  <c r="S7696" i="4"/>
  <c r="T7696" i="4" s="1"/>
  <c r="U7696" i="4" s="1"/>
  <c r="S852" i="4"/>
  <c r="T852" i="4" s="1"/>
  <c r="U852" i="4" s="1"/>
  <c r="S1501" i="4"/>
  <c r="T1501" i="4" s="1"/>
  <c r="U1501" i="4" s="1"/>
  <c r="S5895" i="4"/>
  <c r="T5895" i="4" s="1"/>
  <c r="U5895" i="4" s="1"/>
  <c r="S7212" i="4"/>
  <c r="T7212" i="4" s="1"/>
  <c r="U7212" i="4" s="1"/>
  <c r="S5351" i="4"/>
  <c r="T5351" i="4" s="1"/>
  <c r="U5351" i="4" s="1"/>
  <c r="S1328" i="4"/>
  <c r="T1328" i="4" s="1"/>
  <c r="U1328" i="4" s="1"/>
  <c r="S5572" i="4"/>
  <c r="T5572" i="4" s="1"/>
  <c r="U5572" i="4" s="1"/>
  <c r="S6752" i="4"/>
  <c r="T6752" i="4" s="1"/>
  <c r="U6752" i="4" s="1"/>
  <c r="S2003" i="4"/>
  <c r="T2003" i="4" s="1"/>
  <c r="U2003" i="4" s="1"/>
  <c r="S6999" i="4"/>
  <c r="T6999" i="4" s="1"/>
  <c r="U6999" i="4" s="1"/>
  <c r="S6487" i="4"/>
  <c r="T6487" i="4" s="1"/>
  <c r="U6487" i="4" s="1"/>
  <c r="S2375" i="4"/>
  <c r="T2375" i="4" s="1"/>
  <c r="U2375" i="4" s="1"/>
  <c r="S2376" i="4"/>
  <c r="T2376" i="4" s="1"/>
  <c r="U2376" i="4" s="1"/>
  <c r="S7000" i="4"/>
  <c r="T7000" i="4" s="1"/>
  <c r="U7000" i="4" s="1"/>
  <c r="S7456" i="4"/>
  <c r="T7456" i="4" s="1"/>
  <c r="U7456" i="4" s="1"/>
  <c r="S18" i="4"/>
  <c r="T18" i="4" s="1"/>
  <c r="U18" i="4" s="1"/>
  <c r="S6290" i="4"/>
  <c r="T6290" i="4" s="1"/>
  <c r="U6290" i="4" s="1"/>
  <c r="S6102" i="4"/>
  <c r="T6102" i="4" s="1"/>
  <c r="U6102" i="4" s="1"/>
  <c r="S6291" i="4"/>
  <c r="T6291" i="4" s="1"/>
  <c r="U6291" i="4" s="1"/>
  <c r="S4755" i="4"/>
  <c r="T4755" i="4" s="1"/>
  <c r="U4755" i="4" s="1"/>
  <c r="S4206" i="4"/>
  <c r="T4206" i="4" s="1"/>
  <c r="U4206" i="4" s="1"/>
  <c r="S6387" i="4"/>
  <c r="T6387" i="4" s="1"/>
  <c r="U6387" i="4" s="1"/>
  <c r="S7255" i="4"/>
  <c r="T7255" i="4" s="1"/>
  <c r="U7255" i="4" s="1"/>
  <c r="S6388" i="4"/>
  <c r="T6388" i="4" s="1"/>
  <c r="U6388" i="4" s="1"/>
  <c r="S5020" i="4"/>
  <c r="T5020" i="4" s="1"/>
  <c r="U5020" i="4" s="1"/>
  <c r="S5896" i="4"/>
  <c r="T5896" i="4" s="1"/>
  <c r="U5896" i="4" s="1"/>
  <c r="S6103" i="4"/>
  <c r="T6103" i="4" s="1"/>
  <c r="U6103" i="4" s="1"/>
  <c r="S7635" i="4"/>
  <c r="T7635" i="4" s="1"/>
  <c r="U7635" i="4" s="1"/>
  <c r="S7636" i="4"/>
  <c r="T7636" i="4" s="1"/>
  <c r="U7636" i="4" s="1"/>
  <c r="S5573" i="4"/>
  <c r="T5573" i="4" s="1"/>
  <c r="U5573" i="4" s="1"/>
  <c r="S7654" i="4"/>
  <c r="T7654" i="4" s="1"/>
  <c r="U7654" i="4" s="1"/>
  <c r="S7655" i="4"/>
  <c r="T7655" i="4" s="1"/>
  <c r="U7655" i="4" s="1"/>
  <c r="S7637" i="4"/>
  <c r="T7637" i="4" s="1"/>
  <c r="U7637" i="4" s="1"/>
  <c r="S5999" i="4"/>
  <c r="T5999" i="4" s="1"/>
  <c r="U5999" i="4" s="1"/>
  <c r="S6199" i="4"/>
  <c r="T6199" i="4" s="1"/>
  <c r="U6199" i="4" s="1"/>
  <c r="S7213" i="4"/>
  <c r="T7213" i="4" s="1"/>
  <c r="U7213" i="4" s="1"/>
  <c r="S5245" i="4"/>
  <c r="T5245" i="4" s="1"/>
  <c r="U5245" i="4" s="1"/>
  <c r="S4899" i="4"/>
  <c r="T4899" i="4" s="1"/>
  <c r="U4899" i="4" s="1"/>
  <c r="S6104" i="4"/>
  <c r="T6104" i="4" s="1"/>
  <c r="U6104" i="4" s="1"/>
  <c r="S5352" i="4"/>
  <c r="T5352" i="4" s="1"/>
  <c r="U5352" i="4" s="1"/>
  <c r="S6292" i="4"/>
  <c r="T6292" i="4" s="1"/>
  <c r="U6292" i="4" s="1"/>
  <c r="S6200" i="4"/>
  <c r="T6200" i="4" s="1"/>
  <c r="U6200" i="4" s="1"/>
  <c r="S6876" i="4"/>
  <c r="T6876" i="4" s="1"/>
  <c r="U6876" i="4" s="1"/>
  <c r="S717" i="4"/>
  <c r="T717" i="4" s="1"/>
  <c r="U717" i="4" s="1"/>
  <c r="S7665" i="4"/>
  <c r="T7665" i="4" s="1"/>
  <c r="U7665" i="4" s="1"/>
  <c r="S158" i="4"/>
  <c r="T158" i="4" s="1"/>
  <c r="U158" i="4" s="1"/>
  <c r="S7656" i="4"/>
  <c r="T7656" i="4" s="1"/>
  <c r="U7656" i="4" s="1"/>
  <c r="S4756" i="4"/>
  <c r="T4756" i="4" s="1"/>
  <c r="U4756" i="4" s="1"/>
  <c r="S4629" i="4"/>
  <c r="T4629" i="4" s="1"/>
  <c r="U4629" i="4" s="1"/>
  <c r="S3775" i="4"/>
  <c r="T3775" i="4" s="1"/>
  <c r="U3775" i="4" s="1"/>
  <c r="S7056" i="4"/>
  <c r="T7056" i="4" s="1"/>
  <c r="U7056" i="4" s="1"/>
  <c r="S5897" i="4"/>
  <c r="T5897" i="4" s="1"/>
  <c r="U5897" i="4" s="1"/>
  <c r="S4757" i="4"/>
  <c r="T4757" i="4" s="1"/>
  <c r="U4757" i="4" s="1"/>
  <c r="S5574" i="4"/>
  <c r="T5574" i="4" s="1"/>
  <c r="U5574" i="4" s="1"/>
  <c r="S7158" i="4"/>
  <c r="T7158" i="4" s="1"/>
  <c r="U7158" i="4" s="1"/>
  <c r="S4630" i="4"/>
  <c r="T4630" i="4" s="1"/>
  <c r="U4630" i="4" s="1"/>
  <c r="S1329" i="4"/>
  <c r="T1329" i="4" s="1"/>
  <c r="U1329" i="4" s="1"/>
  <c r="S6877" i="4"/>
  <c r="T6877" i="4" s="1"/>
  <c r="U6877" i="4" s="1"/>
  <c r="S217" i="4"/>
  <c r="T217" i="4" s="1"/>
  <c r="U217" i="4" s="1"/>
  <c r="S4490" i="4"/>
  <c r="T4490" i="4" s="1"/>
  <c r="U4490" i="4" s="1"/>
  <c r="S595" i="4"/>
  <c r="T595" i="4" s="1"/>
  <c r="U595" i="4" s="1"/>
  <c r="S3776" i="4"/>
  <c r="T3776" i="4" s="1"/>
  <c r="U3776" i="4" s="1"/>
  <c r="S4631" i="4"/>
  <c r="T4631" i="4" s="1"/>
  <c r="U4631" i="4" s="1"/>
  <c r="S3777" i="4"/>
  <c r="T3777" i="4" s="1"/>
  <c r="U3777" i="4" s="1"/>
  <c r="S4207" i="4"/>
  <c r="T4207" i="4" s="1"/>
  <c r="U4207" i="4" s="1"/>
  <c r="S3580" i="4"/>
  <c r="T3580" i="4" s="1"/>
  <c r="U3580" i="4" s="1"/>
  <c r="S6565" i="4"/>
  <c r="T6565" i="4" s="1"/>
  <c r="U6565" i="4" s="1"/>
  <c r="S3923" i="4"/>
  <c r="T3923" i="4" s="1"/>
  <c r="U3923" i="4" s="1"/>
  <c r="S3924" i="4"/>
  <c r="T3924" i="4" s="1"/>
  <c r="U3924" i="4" s="1"/>
  <c r="S2914" i="4"/>
  <c r="T2914" i="4" s="1"/>
  <c r="U2914" i="4" s="1"/>
  <c r="S4055" i="4"/>
  <c r="T4055" i="4" s="1"/>
  <c r="U4055" i="4" s="1"/>
  <c r="S3925" i="4"/>
  <c r="T3925" i="4" s="1"/>
  <c r="U3925" i="4" s="1"/>
  <c r="S4208" i="4"/>
  <c r="T4208" i="4" s="1"/>
  <c r="U4208" i="4" s="1"/>
  <c r="S3926" i="4"/>
  <c r="T3926" i="4" s="1"/>
  <c r="U3926" i="4" s="1"/>
  <c r="S6389" i="4"/>
  <c r="T6389" i="4" s="1"/>
  <c r="U6389" i="4" s="1"/>
  <c r="S3581" i="4"/>
  <c r="T3581" i="4" s="1"/>
  <c r="U3581" i="4" s="1"/>
  <c r="S4632" i="4"/>
  <c r="T4632" i="4" s="1"/>
  <c r="U4632" i="4" s="1"/>
  <c r="S3254" i="4"/>
  <c r="T3254" i="4" s="1"/>
  <c r="U3254" i="4" s="1"/>
  <c r="S6000" i="4"/>
  <c r="T6000" i="4" s="1"/>
  <c r="U6000" i="4" s="1"/>
  <c r="S7550" i="4"/>
  <c r="T7550" i="4" s="1"/>
  <c r="U7550" i="4" s="1"/>
  <c r="S7001" i="4"/>
  <c r="T7001" i="4" s="1"/>
  <c r="U7001" i="4" s="1"/>
  <c r="S5898" i="4"/>
  <c r="T5898" i="4" s="1"/>
  <c r="U5898" i="4" s="1"/>
  <c r="S28" i="4"/>
  <c r="T28" i="4" s="1"/>
  <c r="U28" i="4" s="1"/>
  <c r="S218" i="4"/>
  <c r="T218" i="4" s="1"/>
  <c r="U218" i="4" s="1"/>
  <c r="S19" i="4"/>
  <c r="T19" i="4" s="1"/>
  <c r="U19" i="4" s="1"/>
  <c r="S6390" i="4"/>
  <c r="T6390" i="4" s="1"/>
  <c r="U6390" i="4" s="1"/>
  <c r="S3081" i="4"/>
  <c r="T3081" i="4" s="1"/>
  <c r="U3081" i="4" s="1"/>
  <c r="S379" i="4"/>
  <c r="T379" i="4" s="1"/>
  <c r="U379" i="4" s="1"/>
  <c r="S5899" i="4"/>
  <c r="T5899" i="4" s="1"/>
  <c r="U5899" i="4" s="1"/>
  <c r="S5680" i="4"/>
  <c r="T5680" i="4" s="1"/>
  <c r="U5680" i="4" s="1"/>
  <c r="S485" i="4"/>
  <c r="T485" i="4" s="1"/>
  <c r="U485" i="4" s="1"/>
  <c r="S4341" i="4"/>
  <c r="T4341" i="4" s="1"/>
  <c r="U4341" i="4" s="1"/>
  <c r="S5460" i="4"/>
  <c r="T5460" i="4" s="1"/>
  <c r="U5460" i="4" s="1"/>
  <c r="S5353" i="4"/>
  <c r="T5353" i="4" s="1"/>
  <c r="U5353" i="4" s="1"/>
  <c r="S5246" i="4"/>
  <c r="T5246" i="4" s="1"/>
  <c r="U5246" i="4" s="1"/>
  <c r="S5021" i="4"/>
  <c r="T5021" i="4" s="1"/>
  <c r="U5021" i="4" s="1"/>
  <c r="S4758" i="4"/>
  <c r="T4758" i="4" s="1"/>
  <c r="U4758" i="4" s="1"/>
  <c r="S4900" i="4"/>
  <c r="T4900" i="4" s="1"/>
  <c r="U4900" i="4" s="1"/>
  <c r="S6201" i="4"/>
  <c r="T6201" i="4" s="1"/>
  <c r="U6201" i="4" s="1"/>
  <c r="S159" i="4"/>
  <c r="T159" i="4" s="1"/>
  <c r="U159" i="4" s="1"/>
  <c r="S219" i="4"/>
  <c r="T219" i="4" s="1"/>
  <c r="U219" i="4" s="1"/>
  <c r="S82" i="4"/>
  <c r="T82" i="4" s="1"/>
  <c r="U82" i="4" s="1"/>
  <c r="S5681" i="4"/>
  <c r="T5681" i="4" s="1"/>
  <c r="U5681" i="4" s="1"/>
  <c r="S5247" i="4"/>
  <c r="T5247" i="4" s="1"/>
  <c r="U5247" i="4" s="1"/>
  <c r="S6202" i="4"/>
  <c r="T6202" i="4" s="1"/>
  <c r="U6202" i="4" s="1"/>
  <c r="S5130" i="4"/>
  <c r="T5130" i="4" s="1"/>
  <c r="U5130" i="4" s="1"/>
  <c r="S64" i="4"/>
  <c r="T64" i="4" s="1"/>
  <c r="U64" i="4" s="1"/>
  <c r="S5248" i="4"/>
  <c r="T5248" i="4" s="1"/>
  <c r="U5248" i="4" s="1"/>
  <c r="S160" i="4"/>
  <c r="T160" i="4" s="1"/>
  <c r="U160" i="4" s="1"/>
  <c r="S294" i="4"/>
  <c r="T294" i="4" s="1"/>
  <c r="U294" i="4" s="1"/>
  <c r="S65" i="4"/>
  <c r="T65" i="4" s="1"/>
  <c r="U65" i="4" s="1"/>
  <c r="S5354" i="4"/>
  <c r="T5354" i="4" s="1"/>
  <c r="U5354" i="4" s="1"/>
  <c r="S5131" i="4"/>
  <c r="T5131" i="4" s="1"/>
  <c r="U5131" i="4" s="1"/>
  <c r="S5355" i="4"/>
  <c r="T5355" i="4" s="1"/>
  <c r="U5355" i="4" s="1"/>
  <c r="S6001" i="4"/>
  <c r="T6001" i="4" s="1"/>
  <c r="U6001" i="4" s="1"/>
  <c r="S6105" i="4"/>
  <c r="T6105" i="4" s="1"/>
  <c r="U6105" i="4" s="1"/>
  <c r="S6002" i="4"/>
  <c r="T6002" i="4" s="1"/>
  <c r="U6002" i="4" s="1"/>
  <c r="S5249" i="4"/>
  <c r="T5249" i="4" s="1"/>
  <c r="U5249" i="4" s="1"/>
  <c r="S5132" i="4"/>
  <c r="T5132" i="4" s="1"/>
  <c r="U5132" i="4" s="1"/>
  <c r="S5900" i="4"/>
  <c r="T5900" i="4" s="1"/>
  <c r="U5900" i="4" s="1"/>
  <c r="S4901" i="4"/>
  <c r="T4901" i="4" s="1"/>
  <c r="U4901" i="4" s="1"/>
  <c r="S6003" i="4"/>
  <c r="T6003" i="4" s="1"/>
  <c r="U6003" i="4" s="1"/>
  <c r="S5575" i="4"/>
  <c r="T5575" i="4" s="1"/>
  <c r="U5575" i="4" s="1"/>
  <c r="S7697" i="4"/>
  <c r="T7697" i="4" s="1"/>
  <c r="U7697" i="4" s="1"/>
  <c r="S7698" i="4"/>
  <c r="T7698" i="4" s="1"/>
  <c r="U7698" i="4" s="1"/>
  <c r="S7666" i="4"/>
  <c r="T7666" i="4" s="1"/>
  <c r="U7666" i="4" s="1"/>
  <c r="S7667" i="4"/>
  <c r="T7667" i="4" s="1"/>
  <c r="U7667" i="4" s="1"/>
  <c r="S7678" i="4"/>
  <c r="T7678" i="4" s="1"/>
  <c r="U7678" i="4" s="1"/>
  <c r="S6809" i="4"/>
  <c r="T6809" i="4" s="1"/>
  <c r="U6809" i="4" s="1"/>
  <c r="S6810" i="4"/>
  <c r="T6810" i="4" s="1"/>
  <c r="U6810" i="4" s="1"/>
  <c r="S4902" i="4"/>
  <c r="T4902" i="4" s="1"/>
  <c r="U4902" i="4" s="1"/>
  <c r="S7002" i="4"/>
  <c r="T7002" i="4" s="1"/>
  <c r="U7002" i="4" s="1"/>
  <c r="S6566" i="4"/>
  <c r="T6566" i="4" s="1"/>
  <c r="U6566" i="4" s="1"/>
  <c r="S2004" i="4"/>
  <c r="T2004" i="4" s="1"/>
  <c r="U2004" i="4" s="1"/>
  <c r="S66" i="4"/>
  <c r="T66" i="4" s="1"/>
  <c r="U66" i="4" s="1"/>
  <c r="S6648" i="4"/>
  <c r="T6648" i="4" s="1"/>
  <c r="U6648" i="4" s="1"/>
  <c r="S853" i="4"/>
  <c r="T853" i="4" s="1"/>
  <c r="U853" i="4" s="1"/>
  <c r="S5901" i="4"/>
  <c r="T5901" i="4" s="1"/>
  <c r="U5901" i="4" s="1"/>
  <c r="S6567" i="4"/>
  <c r="T6567" i="4" s="1"/>
  <c r="U6567" i="4" s="1"/>
  <c r="S6753" i="4"/>
  <c r="T6753" i="4" s="1"/>
  <c r="U6753" i="4" s="1"/>
  <c r="S4633" i="4"/>
  <c r="T4633" i="4" s="1"/>
  <c r="U4633" i="4" s="1"/>
  <c r="S6936" i="4"/>
  <c r="T6936" i="4" s="1"/>
  <c r="U6936" i="4" s="1"/>
  <c r="S6878" i="4"/>
  <c r="T6878" i="4" s="1"/>
  <c r="U6878" i="4" s="1"/>
  <c r="S6568" i="4"/>
  <c r="T6568" i="4" s="1"/>
  <c r="U6568" i="4" s="1"/>
  <c r="S6293" i="4"/>
  <c r="T6293" i="4" s="1"/>
  <c r="U6293" i="4" s="1"/>
  <c r="S854" i="4"/>
  <c r="T854" i="4" s="1"/>
  <c r="U854" i="4" s="1"/>
  <c r="S6294" i="4"/>
  <c r="T6294" i="4" s="1"/>
  <c r="U6294" i="4" s="1"/>
  <c r="S6649" i="4"/>
  <c r="T6649" i="4" s="1"/>
  <c r="U6649" i="4" s="1"/>
  <c r="S6811" i="4"/>
  <c r="T6811" i="4" s="1"/>
  <c r="U6811" i="4" s="1"/>
  <c r="S5902" i="4"/>
  <c r="T5902" i="4" s="1"/>
  <c r="U5902" i="4" s="1"/>
  <c r="S2005" i="4"/>
  <c r="T2005" i="4" s="1"/>
  <c r="U2005" i="4" s="1"/>
  <c r="S6937" i="4"/>
  <c r="T6937" i="4" s="1"/>
  <c r="U6937" i="4" s="1"/>
  <c r="S1169" i="4"/>
  <c r="T1169" i="4" s="1"/>
  <c r="U1169" i="4" s="1"/>
  <c r="S2557" i="4"/>
  <c r="T2557" i="4" s="1"/>
  <c r="U2557" i="4" s="1"/>
  <c r="S49" i="4"/>
  <c r="T49" i="4" s="1"/>
  <c r="U49" i="4" s="1"/>
  <c r="S6879" i="4"/>
  <c r="T6879" i="4" s="1"/>
  <c r="U6879" i="4" s="1"/>
  <c r="S6880" i="4"/>
  <c r="T6880" i="4" s="1"/>
  <c r="U6880" i="4" s="1"/>
  <c r="S29" i="4"/>
  <c r="T29" i="4" s="1"/>
  <c r="U29" i="4" s="1"/>
  <c r="S7497" i="4"/>
  <c r="T7497" i="4" s="1"/>
  <c r="U7497" i="4" s="1"/>
  <c r="S6812" i="4"/>
  <c r="T6812" i="4" s="1"/>
  <c r="U6812" i="4" s="1"/>
  <c r="S6650" i="4"/>
  <c r="T6650" i="4" s="1"/>
  <c r="U6650" i="4" s="1"/>
  <c r="S6488" i="4"/>
  <c r="T6488" i="4" s="1"/>
  <c r="U6488" i="4" s="1"/>
  <c r="S6391" i="4"/>
  <c r="T6391" i="4" s="1"/>
  <c r="U6391" i="4" s="1"/>
  <c r="S1663" i="4"/>
  <c r="T1663" i="4" s="1"/>
  <c r="U1663" i="4" s="1"/>
  <c r="S6813" i="4"/>
  <c r="T6813" i="4" s="1"/>
  <c r="U6813" i="4" s="1"/>
  <c r="S486" i="4"/>
  <c r="T486" i="4" s="1"/>
  <c r="U486" i="4" s="1"/>
  <c r="S7657" i="4"/>
  <c r="T7657" i="4" s="1"/>
  <c r="U7657" i="4" s="1"/>
  <c r="S5461" i="4"/>
  <c r="T5461" i="4" s="1"/>
  <c r="U5461" i="4" s="1"/>
  <c r="S5682" i="4"/>
  <c r="T5682" i="4" s="1"/>
  <c r="U5682" i="4" s="1"/>
  <c r="S7679" i="4"/>
  <c r="T7679" i="4" s="1"/>
  <c r="U7679" i="4" s="1"/>
  <c r="S6651" i="4"/>
  <c r="T6651" i="4" s="1"/>
  <c r="U6651" i="4" s="1"/>
  <c r="S3082" i="4"/>
  <c r="T3082" i="4" s="1"/>
  <c r="U3082" i="4" s="1"/>
  <c r="S5" i="4"/>
  <c r="T5" i="4" s="1"/>
  <c r="U5" i="4" s="1"/>
  <c r="S7668" i="4"/>
  <c r="T7668" i="4" s="1"/>
  <c r="U7668" i="4" s="1"/>
  <c r="S5780" i="4"/>
  <c r="T5780" i="4" s="1"/>
  <c r="U5780" i="4" s="1"/>
  <c r="S5356" i="4"/>
  <c r="T5356" i="4" s="1"/>
  <c r="U5356" i="4" s="1"/>
  <c r="S3582" i="4"/>
  <c r="T3582" i="4" s="1"/>
  <c r="U3582" i="4" s="1"/>
  <c r="S7214" i="4"/>
  <c r="T7214" i="4" s="1"/>
  <c r="U7214" i="4" s="1"/>
  <c r="S7057" i="4"/>
  <c r="T7057" i="4" s="1"/>
  <c r="U7057" i="4" s="1"/>
  <c r="S7712" i="4"/>
  <c r="T7712" i="4" s="1"/>
  <c r="U7712" i="4" s="1"/>
  <c r="S3255" i="4"/>
  <c r="T3255" i="4" s="1"/>
  <c r="U3255" i="4" s="1"/>
  <c r="S7680" i="4"/>
  <c r="T7680" i="4" s="1"/>
  <c r="U7680" i="4" s="1"/>
  <c r="S3083" i="4"/>
  <c r="T3083" i="4" s="1"/>
  <c r="U3083" i="4" s="1"/>
  <c r="S6489" i="4"/>
  <c r="T6489" i="4" s="1"/>
  <c r="U6489" i="4" s="1"/>
  <c r="S1170" i="4"/>
  <c r="T1170" i="4" s="1"/>
  <c r="U1170" i="4" s="1"/>
  <c r="S1664" i="4"/>
  <c r="T1664" i="4" s="1"/>
  <c r="U1664" i="4" s="1"/>
  <c r="S5250" i="4"/>
  <c r="T5250" i="4" s="1"/>
  <c r="U5250" i="4" s="1"/>
  <c r="S5357" i="4"/>
  <c r="T5357" i="4" s="1"/>
  <c r="U5357" i="4" s="1"/>
  <c r="S855" i="4"/>
  <c r="T855" i="4" s="1"/>
  <c r="U855" i="4" s="1"/>
  <c r="S7733" i="4"/>
  <c r="T7733" i="4" s="1"/>
  <c r="U7733" i="4" s="1"/>
  <c r="S5781" i="4"/>
  <c r="T5781" i="4" s="1"/>
  <c r="U5781" i="4" s="1"/>
  <c r="S7106" i="4"/>
  <c r="T7106" i="4" s="1"/>
  <c r="U7106" i="4" s="1"/>
  <c r="S5462" i="4"/>
  <c r="T5462" i="4" s="1"/>
  <c r="U5462" i="4" s="1"/>
  <c r="S4903" i="4"/>
  <c r="T4903" i="4" s="1"/>
  <c r="U4903" i="4" s="1"/>
  <c r="S3256" i="4"/>
  <c r="T3256" i="4" s="1"/>
  <c r="U3256" i="4" s="1"/>
  <c r="S6106" i="4"/>
  <c r="T6106" i="4" s="1"/>
  <c r="U6106" i="4" s="1"/>
  <c r="S2377" i="4"/>
  <c r="T2377" i="4" s="1"/>
  <c r="U2377" i="4" s="1"/>
  <c r="S83" i="4"/>
  <c r="T83" i="4" s="1"/>
  <c r="U83" i="4" s="1"/>
  <c r="S5251" i="4"/>
  <c r="T5251" i="4" s="1"/>
  <c r="U5251" i="4" s="1"/>
  <c r="S1831" i="4"/>
  <c r="T1831" i="4" s="1"/>
  <c r="U1831" i="4" s="1"/>
  <c r="S7256" i="4"/>
  <c r="T7256" i="4" s="1"/>
  <c r="U7256" i="4" s="1"/>
  <c r="S596" i="4"/>
  <c r="T596" i="4" s="1"/>
  <c r="U596" i="4" s="1"/>
  <c r="S1665" i="4"/>
  <c r="T1665" i="4" s="1"/>
  <c r="U1665" i="4" s="1"/>
  <c r="S6938" i="4"/>
  <c r="T6938" i="4" s="1"/>
  <c r="U6938" i="4" s="1"/>
  <c r="S2378" i="4"/>
  <c r="T2378" i="4" s="1"/>
  <c r="U2378" i="4" s="1"/>
  <c r="S6203" i="4"/>
  <c r="T6203" i="4" s="1"/>
  <c r="U6203" i="4" s="1"/>
  <c r="S718" i="4"/>
  <c r="T718" i="4" s="1"/>
  <c r="U718" i="4" s="1"/>
  <c r="S1171" i="4"/>
  <c r="T1171" i="4" s="1"/>
  <c r="U1171" i="4" s="1"/>
  <c r="S295" i="4"/>
  <c r="T295" i="4" s="1"/>
  <c r="U295" i="4" s="1"/>
  <c r="S1172" i="4"/>
  <c r="T1172" i="4" s="1"/>
  <c r="U1172" i="4" s="1"/>
  <c r="S2915" i="4"/>
  <c r="T2915" i="4" s="1"/>
  <c r="U2915" i="4" s="1"/>
  <c r="S6204" i="4"/>
  <c r="T6204" i="4" s="1"/>
  <c r="U6204" i="4" s="1"/>
  <c r="S1330" i="4"/>
  <c r="T1330" i="4" s="1"/>
  <c r="U1330" i="4" s="1"/>
  <c r="S1832" i="4"/>
  <c r="T1832" i="4" s="1"/>
  <c r="U1832" i="4" s="1"/>
  <c r="S6814" i="4"/>
  <c r="T6814" i="4" s="1"/>
  <c r="U6814" i="4" s="1"/>
  <c r="S161" i="4"/>
  <c r="T161" i="4" s="1"/>
  <c r="U161" i="4" s="1"/>
  <c r="S3778" i="4"/>
  <c r="T3778" i="4" s="1"/>
  <c r="U3778" i="4" s="1"/>
  <c r="S6205" i="4"/>
  <c r="T6205" i="4" s="1"/>
  <c r="U6205" i="4" s="1"/>
  <c r="S5782" i="4"/>
  <c r="T5782" i="4" s="1"/>
  <c r="U5782" i="4" s="1"/>
  <c r="S7699" i="4"/>
  <c r="T7699" i="4" s="1"/>
  <c r="U7699" i="4" s="1"/>
  <c r="S40" i="4"/>
  <c r="T40" i="4" s="1"/>
  <c r="U40" i="4" s="1"/>
  <c r="S5463" i="4"/>
  <c r="T5463" i="4" s="1"/>
  <c r="U5463" i="4" s="1"/>
  <c r="S6206" i="4"/>
  <c r="T6206" i="4" s="1"/>
  <c r="U6206" i="4" s="1"/>
  <c r="S7615" i="4"/>
  <c r="T7615" i="4" s="1"/>
  <c r="U7615" i="4" s="1"/>
  <c r="S6815" i="4"/>
  <c r="T6815" i="4" s="1"/>
  <c r="U6815" i="4" s="1"/>
  <c r="S84" i="4"/>
  <c r="T84" i="4" s="1"/>
  <c r="U84" i="4" s="1"/>
  <c r="S3084" i="4"/>
  <c r="T3084" i="4" s="1"/>
  <c r="U3084" i="4" s="1"/>
  <c r="S4056" i="4"/>
  <c r="T4056" i="4" s="1"/>
  <c r="U4056" i="4" s="1"/>
  <c r="S5464" i="4"/>
  <c r="T5464" i="4" s="1"/>
  <c r="U5464" i="4" s="1"/>
  <c r="S3583" i="4"/>
  <c r="T3583" i="4" s="1"/>
  <c r="U3583" i="4" s="1"/>
  <c r="S4342" i="4"/>
  <c r="T4342" i="4" s="1"/>
  <c r="U4342" i="4" s="1"/>
  <c r="S7658" i="4"/>
  <c r="T7658" i="4" s="1"/>
  <c r="U7658" i="4" s="1"/>
  <c r="S6004" i="4"/>
  <c r="T6004" i="4" s="1"/>
  <c r="U6004" i="4" s="1"/>
  <c r="S6652" i="4"/>
  <c r="T6652" i="4" s="1"/>
  <c r="U6652" i="4" s="1"/>
  <c r="S4057" i="4"/>
  <c r="T4057" i="4" s="1"/>
  <c r="U4057" i="4" s="1"/>
  <c r="S4343" i="4"/>
  <c r="T4343" i="4" s="1"/>
  <c r="U4343" i="4" s="1"/>
  <c r="S3779" i="4"/>
  <c r="T3779" i="4" s="1"/>
  <c r="U3779" i="4" s="1"/>
  <c r="S1331" i="4"/>
  <c r="T1331" i="4" s="1"/>
  <c r="U1331" i="4" s="1"/>
  <c r="S4058" i="4"/>
  <c r="T4058" i="4" s="1"/>
  <c r="U4058" i="4" s="1"/>
  <c r="S5576" i="4"/>
  <c r="T5576" i="4" s="1"/>
  <c r="U5576" i="4" s="1"/>
  <c r="S41" i="4"/>
  <c r="T41" i="4" s="1"/>
  <c r="U41" i="4" s="1"/>
  <c r="S3415" i="4"/>
  <c r="T3415" i="4" s="1"/>
  <c r="U3415" i="4" s="1"/>
  <c r="S2006" i="4"/>
  <c r="T2006" i="4" s="1"/>
  <c r="U2006" i="4" s="1"/>
  <c r="S5783" i="4"/>
  <c r="T5783" i="4" s="1"/>
  <c r="U5783" i="4" s="1"/>
  <c r="S2727" i="4"/>
  <c r="T2727" i="4" s="1"/>
  <c r="U2727" i="4" s="1"/>
  <c r="S6939" i="4"/>
  <c r="T6939" i="4" s="1"/>
  <c r="U6939" i="4" s="1"/>
  <c r="S5022" i="4"/>
  <c r="T5022" i="4" s="1"/>
  <c r="U5022" i="4" s="1"/>
  <c r="S3085" i="4"/>
  <c r="T3085" i="4" s="1"/>
  <c r="U3085" i="4" s="1"/>
  <c r="S2916" i="4"/>
  <c r="T2916" i="4" s="1"/>
  <c r="U2916" i="4" s="1"/>
  <c r="S4209" i="4"/>
  <c r="T4209" i="4" s="1"/>
  <c r="U4209" i="4" s="1"/>
  <c r="S2194" i="4"/>
  <c r="T2194" i="4" s="1"/>
  <c r="U2194" i="4" s="1"/>
  <c r="S3086" i="4"/>
  <c r="T3086" i="4" s="1"/>
  <c r="U3086" i="4" s="1"/>
  <c r="S1833" i="4"/>
  <c r="T1833" i="4" s="1"/>
  <c r="U1833" i="4" s="1"/>
  <c r="S1502" i="4"/>
  <c r="T1502" i="4" s="1"/>
  <c r="U1502" i="4" s="1"/>
  <c r="S2007" i="4"/>
  <c r="T2007" i="4" s="1"/>
  <c r="U2007" i="4" s="1"/>
  <c r="S109" i="4"/>
  <c r="T109" i="4" s="1"/>
  <c r="U109" i="4" s="1"/>
  <c r="S4059" i="4"/>
  <c r="T4059" i="4" s="1"/>
  <c r="U4059" i="4" s="1"/>
  <c r="S7408" i="4"/>
  <c r="T7408" i="4" s="1"/>
  <c r="U7408" i="4" s="1"/>
  <c r="S3780" i="4"/>
  <c r="T3780" i="4" s="1"/>
  <c r="U3780" i="4" s="1"/>
  <c r="S30" i="4"/>
  <c r="T30" i="4" s="1"/>
  <c r="U30" i="4" s="1"/>
  <c r="S1834" i="4"/>
  <c r="T1834" i="4" s="1"/>
  <c r="U1834" i="4" s="1"/>
  <c r="S7583" i="4"/>
  <c r="T7583" i="4" s="1"/>
  <c r="U7583" i="4" s="1"/>
  <c r="S3087" i="4"/>
  <c r="T3087" i="4" s="1"/>
  <c r="U3087" i="4" s="1"/>
  <c r="S4344" i="4"/>
  <c r="T4344" i="4" s="1"/>
  <c r="U4344" i="4" s="1"/>
  <c r="S6392" i="4"/>
  <c r="T6392" i="4" s="1"/>
  <c r="U6392" i="4" s="1"/>
  <c r="S6490" i="4"/>
  <c r="T6490" i="4" s="1"/>
  <c r="U6490" i="4" s="1"/>
  <c r="S856" i="4"/>
  <c r="T856" i="4" s="1"/>
  <c r="U856" i="4" s="1"/>
  <c r="S4904" i="4"/>
  <c r="T4904" i="4" s="1"/>
  <c r="U4904" i="4" s="1"/>
  <c r="S5683" i="4"/>
  <c r="T5683" i="4" s="1"/>
  <c r="U5683" i="4" s="1"/>
  <c r="S5784" i="4"/>
  <c r="T5784" i="4" s="1"/>
  <c r="U5784" i="4" s="1"/>
  <c r="S857" i="4"/>
  <c r="T857" i="4" s="1"/>
  <c r="U857" i="4" s="1"/>
  <c r="S4759" i="4"/>
  <c r="T4759" i="4" s="1"/>
  <c r="U4759" i="4" s="1"/>
  <c r="S1835" i="4"/>
  <c r="T1835" i="4" s="1"/>
  <c r="U1835" i="4" s="1"/>
  <c r="S1836" i="4"/>
  <c r="T1836" i="4" s="1"/>
  <c r="U1836" i="4" s="1"/>
  <c r="S5903" i="4"/>
  <c r="T5903" i="4" s="1"/>
  <c r="U5903" i="4" s="1"/>
  <c r="S6816" i="4"/>
  <c r="T6816" i="4" s="1"/>
  <c r="U6816" i="4" s="1"/>
  <c r="S5577" i="4"/>
  <c r="T5577" i="4" s="1"/>
  <c r="U5577" i="4" s="1"/>
  <c r="S2195" i="4"/>
  <c r="T2195" i="4" s="1"/>
  <c r="U2195" i="4" s="1"/>
  <c r="S5023" i="4"/>
  <c r="T5023" i="4" s="1"/>
  <c r="U5023" i="4" s="1"/>
  <c r="S3416" i="4"/>
  <c r="T3416" i="4" s="1"/>
  <c r="U3416" i="4" s="1"/>
  <c r="S31" i="4"/>
  <c r="T31" i="4" s="1"/>
  <c r="U31" i="4" s="1"/>
  <c r="S20" i="4"/>
  <c r="T20" i="4" s="1"/>
  <c r="U20" i="4" s="1"/>
  <c r="S3257" i="4"/>
  <c r="T3257" i="4" s="1"/>
  <c r="U3257" i="4" s="1"/>
  <c r="S2728" i="4"/>
  <c r="T2728" i="4" s="1"/>
  <c r="U2728" i="4" s="1"/>
  <c r="S380" i="4"/>
  <c r="T380" i="4" s="1"/>
  <c r="U380" i="4" s="1"/>
  <c r="S7" i="4"/>
  <c r="T7" i="4" s="1"/>
  <c r="U7" i="4" s="1"/>
  <c r="S220" i="4"/>
  <c r="T220" i="4" s="1"/>
  <c r="U220" i="4" s="1"/>
  <c r="S32" i="4"/>
  <c r="T32" i="4" s="1"/>
  <c r="U32" i="4" s="1"/>
  <c r="S110" i="4"/>
  <c r="T110" i="4" s="1"/>
  <c r="U110" i="4" s="1"/>
  <c r="S21" i="4"/>
  <c r="T21" i="4" s="1"/>
  <c r="U21" i="4" s="1"/>
  <c r="S1173" i="4"/>
  <c r="T1173" i="4" s="1"/>
  <c r="U1173" i="4" s="1"/>
  <c r="S5024" i="4"/>
  <c r="T5024" i="4" s="1"/>
  <c r="U5024" i="4" s="1"/>
  <c r="S2" i="4"/>
  <c r="T2" i="4" s="1"/>
  <c r="U2" i="4" s="1"/>
  <c r="S14" i="4"/>
  <c r="T14" i="4" s="1"/>
  <c r="U14" i="4" s="1"/>
  <c r="S6005" i="4"/>
  <c r="T6005" i="4" s="1"/>
  <c r="U6005" i="4" s="1"/>
  <c r="S15" i="4"/>
  <c r="T15" i="4" s="1"/>
  <c r="U15" i="4" s="1"/>
  <c r="S5358" i="4"/>
  <c r="T5358" i="4" s="1"/>
  <c r="U5358" i="4" s="1"/>
  <c r="S6653" i="4"/>
  <c r="T6653" i="4" s="1"/>
  <c r="U6653" i="4" s="1"/>
  <c r="S5252" i="4"/>
  <c r="T5252" i="4" s="1"/>
  <c r="U5252" i="4" s="1"/>
  <c r="S5684" i="4"/>
  <c r="T5684" i="4" s="1"/>
  <c r="U5684" i="4" s="1"/>
  <c r="S5465" i="4"/>
  <c r="T5465" i="4" s="1"/>
  <c r="U5465" i="4" s="1"/>
  <c r="S5253" i="4"/>
  <c r="T5253" i="4" s="1"/>
  <c r="U5253" i="4" s="1"/>
  <c r="S5466" i="4"/>
  <c r="T5466" i="4" s="1"/>
  <c r="U5466" i="4" s="1"/>
  <c r="S5467" i="4"/>
  <c r="T5467" i="4" s="1"/>
  <c r="U5467" i="4" s="1"/>
  <c r="S5468" i="4"/>
  <c r="T5468" i="4" s="1"/>
  <c r="U5468" i="4" s="1"/>
  <c r="S5469" i="4"/>
  <c r="T5469" i="4" s="1"/>
  <c r="U5469" i="4" s="1"/>
  <c r="S5359" i="4"/>
  <c r="T5359" i="4" s="1"/>
  <c r="U5359" i="4" s="1"/>
  <c r="S6654" i="4"/>
  <c r="T6654" i="4" s="1"/>
  <c r="U6654" i="4" s="1"/>
  <c r="S5785" i="4"/>
  <c r="T5785" i="4" s="1"/>
  <c r="U5785" i="4" s="1"/>
  <c r="S5470" i="4"/>
  <c r="T5470" i="4" s="1"/>
  <c r="U5470" i="4" s="1"/>
  <c r="S7058" i="4"/>
  <c r="T7058" i="4" s="1"/>
  <c r="U7058" i="4" s="1"/>
  <c r="S5471" i="4"/>
  <c r="T5471" i="4" s="1"/>
  <c r="U5471" i="4" s="1"/>
  <c r="S6006" i="4"/>
  <c r="T6006" i="4" s="1"/>
  <c r="U6006" i="4" s="1"/>
  <c r="S7681" i="4"/>
  <c r="T7681" i="4" s="1"/>
  <c r="U7681" i="4" s="1"/>
  <c r="S7498" i="4"/>
  <c r="T7498" i="4" s="1"/>
  <c r="U7498" i="4" s="1"/>
  <c r="S4060" i="4"/>
  <c r="T4060" i="4" s="1"/>
  <c r="U4060" i="4" s="1"/>
  <c r="S67" i="4"/>
  <c r="T67" i="4" s="1"/>
  <c r="U67" i="4" s="1"/>
  <c r="S6107" i="4"/>
  <c r="T6107" i="4" s="1"/>
  <c r="U6107" i="4" s="1"/>
  <c r="S6295" i="4"/>
  <c r="T6295" i="4" s="1"/>
  <c r="U6295" i="4" s="1"/>
  <c r="S2196" i="4"/>
  <c r="T2196" i="4" s="1"/>
  <c r="U2196" i="4" s="1"/>
  <c r="S6754" i="4"/>
  <c r="T6754" i="4" s="1"/>
  <c r="U6754" i="4" s="1"/>
  <c r="S2197" i="4"/>
  <c r="T2197" i="4" s="1"/>
  <c r="U2197" i="4" s="1"/>
  <c r="S2558" i="4"/>
  <c r="T2558" i="4" s="1"/>
  <c r="U2558" i="4" s="1"/>
  <c r="S5904" i="4"/>
  <c r="T5904" i="4" s="1"/>
  <c r="U5904" i="4" s="1"/>
  <c r="S3258" i="4"/>
  <c r="T3258" i="4" s="1"/>
  <c r="U3258" i="4" s="1"/>
  <c r="S381" i="4"/>
  <c r="T381" i="4" s="1"/>
  <c r="U381" i="4" s="1"/>
  <c r="S597" i="4"/>
  <c r="T597" i="4" s="1"/>
  <c r="U597" i="4" s="1"/>
  <c r="S5254" i="4"/>
  <c r="T5254" i="4" s="1"/>
  <c r="U5254" i="4" s="1"/>
  <c r="S6393" i="4"/>
  <c r="T6393" i="4" s="1"/>
  <c r="U6393" i="4" s="1"/>
  <c r="S6491" i="4"/>
  <c r="T6491" i="4" s="1"/>
  <c r="U6491" i="4" s="1"/>
  <c r="S22" i="4"/>
  <c r="T22" i="4" s="1"/>
  <c r="U22" i="4" s="1"/>
  <c r="S2729" i="4"/>
  <c r="T2729" i="4" s="1"/>
  <c r="U2729" i="4" s="1"/>
  <c r="S296" i="4"/>
  <c r="T296" i="4" s="1"/>
  <c r="U296" i="4" s="1"/>
  <c r="S111" i="4"/>
  <c r="T111" i="4" s="1"/>
  <c r="U111" i="4" s="1"/>
  <c r="S6394" i="4"/>
  <c r="T6394" i="4" s="1"/>
  <c r="U6394" i="4" s="1"/>
  <c r="S112" i="4"/>
  <c r="T112" i="4" s="1"/>
  <c r="U112" i="4" s="1"/>
  <c r="S6108" i="4"/>
  <c r="T6108" i="4" s="1"/>
  <c r="U6108" i="4" s="1"/>
  <c r="S2379" i="4"/>
  <c r="T2379" i="4" s="1"/>
  <c r="U2379" i="4" s="1"/>
  <c r="S42" i="4"/>
  <c r="T42" i="4" s="1"/>
  <c r="U42" i="4" s="1"/>
  <c r="S2559" i="4"/>
  <c r="T2559" i="4" s="1"/>
  <c r="U2559" i="4" s="1"/>
  <c r="S2917" i="4"/>
  <c r="T2917" i="4" s="1"/>
  <c r="U2917" i="4" s="1"/>
  <c r="S1837" i="4"/>
  <c r="T1837" i="4" s="1"/>
  <c r="U1837" i="4" s="1"/>
  <c r="S6395" i="4"/>
  <c r="T6395" i="4" s="1"/>
  <c r="U6395" i="4" s="1"/>
  <c r="S3417" i="4"/>
  <c r="T3417" i="4" s="1"/>
  <c r="U3417" i="4" s="1"/>
  <c r="S6655" i="4"/>
  <c r="T6655" i="4" s="1"/>
  <c r="U6655" i="4" s="1"/>
  <c r="S7215" i="4"/>
  <c r="T7215" i="4" s="1"/>
  <c r="U7215" i="4" s="1"/>
  <c r="S4210" i="4"/>
  <c r="T4210" i="4" s="1"/>
  <c r="U4210" i="4" s="1"/>
  <c r="S4634" i="4"/>
  <c r="T4634" i="4" s="1"/>
  <c r="U4634" i="4" s="1"/>
  <c r="S7499" i="4"/>
  <c r="T7499" i="4" s="1"/>
  <c r="U7499" i="4" s="1"/>
  <c r="S6755" i="4"/>
  <c r="T6755" i="4" s="1"/>
  <c r="U6755" i="4" s="1"/>
  <c r="S2730" i="4"/>
  <c r="T2730" i="4" s="1"/>
  <c r="U2730" i="4" s="1"/>
  <c r="S4905" i="4"/>
  <c r="T4905" i="4" s="1"/>
  <c r="U4905" i="4" s="1"/>
  <c r="S6569" i="4"/>
  <c r="T6569" i="4" s="1"/>
  <c r="U6569" i="4" s="1"/>
  <c r="S6656" i="4"/>
  <c r="T6656" i="4" s="1"/>
  <c r="U6656" i="4" s="1"/>
  <c r="S5472" i="4"/>
  <c r="T5472" i="4" s="1"/>
  <c r="U5472" i="4" s="1"/>
  <c r="S1666" i="4"/>
  <c r="T1666" i="4" s="1"/>
  <c r="U1666" i="4" s="1"/>
  <c r="S2380" i="4"/>
  <c r="T2380" i="4" s="1"/>
  <c r="U2380" i="4" s="1"/>
  <c r="S719" i="4"/>
  <c r="T719" i="4" s="1"/>
  <c r="U719" i="4" s="1"/>
  <c r="S5905" i="4"/>
  <c r="T5905" i="4" s="1"/>
  <c r="U5905" i="4" s="1"/>
  <c r="S7409" i="4"/>
  <c r="T7409" i="4" s="1"/>
  <c r="U7409" i="4" s="1"/>
  <c r="S6817" i="4"/>
  <c r="T6817" i="4" s="1"/>
  <c r="U6817" i="4" s="1"/>
  <c r="S7500" i="4"/>
  <c r="T7500" i="4" s="1"/>
  <c r="U7500" i="4" s="1"/>
  <c r="S68" i="4"/>
  <c r="T68" i="4" s="1"/>
  <c r="U68" i="4" s="1"/>
  <c r="S4760" i="4"/>
  <c r="T4760" i="4" s="1"/>
  <c r="U4760" i="4" s="1"/>
  <c r="S5360" i="4"/>
  <c r="T5360" i="4" s="1"/>
  <c r="U5360" i="4" s="1"/>
  <c r="S6207" i="4"/>
  <c r="T6207" i="4" s="1"/>
  <c r="U6207" i="4" s="1"/>
  <c r="S6296" i="4"/>
  <c r="T6296" i="4" s="1"/>
  <c r="U6296" i="4" s="1"/>
  <c r="S3088" i="4"/>
  <c r="T3088" i="4" s="1"/>
  <c r="U3088" i="4" s="1"/>
  <c r="S858" i="4"/>
  <c r="T858" i="4" s="1"/>
  <c r="U858" i="4" s="1"/>
  <c r="S113" i="4"/>
  <c r="T113" i="4" s="1"/>
  <c r="U113" i="4" s="1"/>
  <c r="S2008" i="4"/>
  <c r="T2008" i="4" s="1"/>
  <c r="U2008" i="4" s="1"/>
  <c r="S6492" i="4"/>
  <c r="T6492" i="4" s="1"/>
  <c r="U6492" i="4" s="1"/>
  <c r="S5025" i="4"/>
  <c r="T5025" i="4" s="1"/>
  <c r="U5025" i="4" s="1"/>
  <c r="S5361" i="4"/>
  <c r="T5361" i="4" s="1"/>
  <c r="U5361" i="4" s="1"/>
  <c r="S487" i="4"/>
  <c r="T487" i="4" s="1"/>
  <c r="U487" i="4" s="1"/>
  <c r="S6396" i="4"/>
  <c r="T6396" i="4" s="1"/>
  <c r="U6396" i="4" s="1"/>
  <c r="S6493" i="4"/>
  <c r="T6493" i="4" s="1"/>
  <c r="U6493" i="4" s="1"/>
  <c r="S3418" i="4"/>
  <c r="T3418" i="4" s="1"/>
  <c r="U3418" i="4" s="1"/>
  <c r="S3781" i="4"/>
  <c r="T3781" i="4" s="1"/>
  <c r="U3781" i="4" s="1"/>
  <c r="S7713" i="4"/>
  <c r="T7713" i="4" s="1"/>
  <c r="U7713" i="4" s="1"/>
  <c r="S7714" i="4"/>
  <c r="T7714" i="4" s="1"/>
  <c r="U7714" i="4" s="1"/>
  <c r="S1667" i="4"/>
  <c r="T1667" i="4" s="1"/>
  <c r="U1667" i="4" s="1"/>
  <c r="S2198" i="4"/>
  <c r="T2198" i="4" s="1"/>
  <c r="U2198" i="4" s="1"/>
  <c r="S3419" i="4"/>
  <c r="T3419" i="4" s="1"/>
  <c r="U3419" i="4" s="1"/>
  <c r="S85" i="4"/>
  <c r="T85" i="4" s="1"/>
  <c r="U85" i="4" s="1"/>
  <c r="S1838" i="4"/>
  <c r="T1838" i="4" s="1"/>
  <c r="U1838" i="4" s="1"/>
  <c r="S86" i="4"/>
  <c r="T86" i="4" s="1"/>
  <c r="U86" i="4" s="1"/>
  <c r="S297" i="4"/>
  <c r="T297" i="4" s="1"/>
  <c r="U297" i="4" s="1"/>
  <c r="S69" i="4"/>
  <c r="T69" i="4" s="1"/>
  <c r="U69" i="4" s="1"/>
  <c r="S7356" i="4"/>
  <c r="T7356" i="4" s="1"/>
  <c r="U7356" i="4" s="1"/>
  <c r="S5685" i="4"/>
  <c r="T5685" i="4" s="1"/>
  <c r="U5685" i="4" s="1"/>
  <c r="S7159" i="4"/>
  <c r="T7159" i="4" s="1"/>
  <c r="U7159" i="4" s="1"/>
  <c r="S4906" i="4"/>
  <c r="T4906" i="4" s="1"/>
  <c r="U4906" i="4" s="1"/>
  <c r="S5906" i="4"/>
  <c r="T5906" i="4" s="1"/>
  <c r="U5906" i="4" s="1"/>
  <c r="S5686" i="4"/>
  <c r="T5686" i="4" s="1"/>
  <c r="U5686" i="4" s="1"/>
  <c r="S114" i="4"/>
  <c r="T114" i="4" s="1"/>
  <c r="U114" i="4" s="1"/>
  <c r="S6208" i="4"/>
  <c r="T6208" i="4" s="1"/>
  <c r="U6208" i="4" s="1"/>
  <c r="S7059" i="4"/>
  <c r="T7059" i="4" s="1"/>
  <c r="U7059" i="4" s="1"/>
  <c r="S5578" i="4"/>
  <c r="T5578" i="4" s="1"/>
  <c r="U5578" i="4" s="1"/>
  <c r="S6209" i="4"/>
  <c r="T6209" i="4" s="1"/>
  <c r="U6209" i="4" s="1"/>
  <c r="S4491" i="4"/>
  <c r="T4491" i="4" s="1"/>
  <c r="U4491" i="4" s="1"/>
  <c r="S382" i="4"/>
  <c r="T382" i="4" s="1"/>
  <c r="U382" i="4" s="1"/>
  <c r="S5907" i="4"/>
  <c r="T5907" i="4" s="1"/>
  <c r="U5907" i="4" s="1"/>
  <c r="S7584" i="4"/>
  <c r="T7584" i="4" s="1"/>
  <c r="U7584" i="4" s="1"/>
  <c r="S5255" i="4"/>
  <c r="T5255" i="4" s="1"/>
  <c r="U5255" i="4" s="1"/>
  <c r="S5362" i="4"/>
  <c r="T5362" i="4" s="1"/>
  <c r="U5362" i="4" s="1"/>
  <c r="S4345" i="4"/>
  <c r="T4345" i="4" s="1"/>
  <c r="U4345" i="4" s="1"/>
  <c r="S5026" i="4"/>
  <c r="T5026" i="4" s="1"/>
  <c r="U5026" i="4" s="1"/>
  <c r="S5579" i="4"/>
  <c r="T5579" i="4" s="1"/>
  <c r="U5579" i="4" s="1"/>
  <c r="S6657" i="4"/>
  <c r="T6657" i="4" s="1"/>
  <c r="U6657" i="4" s="1"/>
  <c r="S5473" i="4"/>
  <c r="T5473" i="4" s="1"/>
  <c r="U5473" i="4" s="1"/>
  <c r="S4635" i="4"/>
  <c r="T4635" i="4" s="1"/>
  <c r="U4635" i="4" s="1"/>
  <c r="S7003" i="4"/>
  <c r="T7003" i="4" s="1"/>
  <c r="U7003" i="4" s="1"/>
  <c r="S3089" i="4"/>
  <c r="T3089" i="4" s="1"/>
  <c r="U3089" i="4" s="1"/>
  <c r="S6658" i="4"/>
  <c r="T6658" i="4" s="1"/>
  <c r="U6658" i="4" s="1"/>
  <c r="S4636" i="4"/>
  <c r="T4636" i="4" s="1"/>
  <c r="U4636" i="4" s="1"/>
  <c r="S1503" i="4"/>
  <c r="T1503" i="4" s="1"/>
  <c r="U1503" i="4" s="1"/>
  <c r="S6659" i="4"/>
  <c r="T6659" i="4" s="1"/>
  <c r="U6659" i="4" s="1"/>
  <c r="S6494" i="4"/>
  <c r="T6494" i="4" s="1"/>
  <c r="U6494" i="4" s="1"/>
  <c r="S2199" i="4"/>
  <c r="T2199" i="4" s="1"/>
  <c r="U2199" i="4" s="1"/>
  <c r="S5908" i="4"/>
  <c r="T5908" i="4" s="1"/>
  <c r="U5908" i="4" s="1"/>
  <c r="S2731" i="4"/>
  <c r="T2731" i="4" s="1"/>
  <c r="U2731" i="4" s="1"/>
  <c r="S7715" i="4"/>
  <c r="T7715" i="4" s="1"/>
  <c r="U7715" i="4" s="1"/>
  <c r="S7682" i="4"/>
  <c r="T7682" i="4" s="1"/>
  <c r="U7682" i="4" s="1"/>
  <c r="S4492" i="4"/>
  <c r="T4492" i="4" s="1"/>
  <c r="U4492" i="4" s="1"/>
  <c r="S7669" i="4"/>
  <c r="T7669" i="4" s="1"/>
  <c r="U7669" i="4" s="1"/>
  <c r="S7734" i="4"/>
  <c r="T7734" i="4" s="1"/>
  <c r="U7734" i="4" s="1"/>
  <c r="S7716" i="4"/>
  <c r="T7716" i="4" s="1"/>
  <c r="U7716" i="4" s="1"/>
  <c r="S4346" i="4"/>
  <c r="T4346" i="4" s="1"/>
  <c r="U4346" i="4" s="1"/>
  <c r="S221" i="4"/>
  <c r="T221" i="4" s="1"/>
  <c r="U221" i="4" s="1"/>
  <c r="S5687" i="4"/>
  <c r="T5687" i="4" s="1"/>
  <c r="U5687" i="4" s="1"/>
  <c r="S5256" i="4"/>
  <c r="T5256" i="4" s="1"/>
  <c r="U5256" i="4" s="1"/>
  <c r="S3420" i="4"/>
  <c r="T3420" i="4" s="1"/>
  <c r="U3420" i="4" s="1"/>
  <c r="S2200" i="4"/>
  <c r="T2200" i="4" s="1"/>
  <c r="U2200" i="4" s="1"/>
  <c r="S7616" i="4"/>
  <c r="T7616" i="4" s="1"/>
  <c r="U7616" i="4" s="1"/>
  <c r="S5474" i="4"/>
  <c r="T5474" i="4" s="1"/>
  <c r="U5474" i="4" s="1"/>
  <c r="S1668" i="4"/>
  <c r="T1668" i="4" s="1"/>
  <c r="U1668" i="4" s="1"/>
  <c r="S5475" i="4"/>
  <c r="T5475" i="4" s="1"/>
  <c r="U5475" i="4" s="1"/>
  <c r="S1839" i="4"/>
  <c r="T1839" i="4" s="1"/>
  <c r="U1839" i="4" s="1"/>
  <c r="S5363" i="4"/>
  <c r="T5363" i="4" s="1"/>
  <c r="U5363" i="4" s="1"/>
  <c r="S6109" i="4"/>
  <c r="T6109" i="4" s="1"/>
  <c r="U6109" i="4" s="1"/>
  <c r="S7457" i="4"/>
  <c r="T7457" i="4" s="1"/>
  <c r="U7457" i="4" s="1"/>
  <c r="S4907" i="4"/>
  <c r="T4907" i="4" s="1"/>
  <c r="U4907" i="4" s="1"/>
  <c r="S162" i="4"/>
  <c r="T162" i="4" s="1"/>
  <c r="U162" i="4" s="1"/>
  <c r="S3584" i="4"/>
  <c r="T3584" i="4" s="1"/>
  <c r="U3584" i="4" s="1"/>
  <c r="S5786" i="4"/>
  <c r="T5786" i="4" s="1"/>
  <c r="U5786" i="4" s="1"/>
  <c r="S5580" i="4"/>
  <c r="T5580" i="4" s="1"/>
  <c r="U5580" i="4" s="1"/>
  <c r="S1669" i="4"/>
  <c r="T1669" i="4" s="1"/>
  <c r="U1669" i="4" s="1"/>
  <c r="S6110" i="4"/>
  <c r="T6110" i="4" s="1"/>
  <c r="U6110" i="4" s="1"/>
  <c r="S720" i="4"/>
  <c r="T720" i="4" s="1"/>
  <c r="U720" i="4" s="1"/>
  <c r="S1504" i="4"/>
  <c r="T1504" i="4" s="1"/>
  <c r="U1504" i="4" s="1"/>
  <c r="S6756" i="4"/>
  <c r="T6756" i="4" s="1"/>
  <c r="U6756" i="4" s="1"/>
  <c r="S5787" i="4"/>
  <c r="T5787" i="4" s="1"/>
  <c r="U5787" i="4" s="1"/>
  <c r="S1670" i="4"/>
  <c r="T1670" i="4" s="1"/>
  <c r="U1670" i="4" s="1"/>
  <c r="S5257" i="4"/>
  <c r="T5257" i="4" s="1"/>
  <c r="U5257" i="4" s="1"/>
  <c r="S5027" i="4"/>
  <c r="T5027" i="4" s="1"/>
  <c r="U5027" i="4" s="1"/>
  <c r="S1332" i="4"/>
  <c r="T1332" i="4" s="1"/>
  <c r="U1332" i="4" s="1"/>
  <c r="S3782" i="4"/>
  <c r="T3782" i="4" s="1"/>
  <c r="U3782" i="4" s="1"/>
  <c r="S7551" i="4"/>
  <c r="T7551" i="4" s="1"/>
  <c r="U7551" i="4" s="1"/>
  <c r="S2560" i="4"/>
  <c r="T2560" i="4" s="1"/>
  <c r="U2560" i="4" s="1"/>
  <c r="S115" i="4"/>
  <c r="T115" i="4" s="1"/>
  <c r="U115" i="4" s="1"/>
  <c r="S1016" i="4"/>
  <c r="T1016" i="4" s="1"/>
  <c r="U1016" i="4" s="1"/>
  <c r="S3421" i="4"/>
  <c r="T3421" i="4" s="1"/>
  <c r="U3421" i="4" s="1"/>
  <c r="S3090" i="4"/>
  <c r="T3090" i="4" s="1"/>
  <c r="U3090" i="4" s="1"/>
  <c r="S1505" i="4"/>
  <c r="T1505" i="4" s="1"/>
  <c r="U1505" i="4" s="1"/>
  <c r="S2009" i="4"/>
  <c r="T2009" i="4" s="1"/>
  <c r="U2009" i="4" s="1"/>
  <c r="S2918" i="4"/>
  <c r="T2918" i="4" s="1"/>
  <c r="U2918" i="4" s="1"/>
  <c r="S2561" i="4"/>
  <c r="T2561" i="4" s="1"/>
  <c r="U2561" i="4" s="1"/>
  <c r="S3585" i="4"/>
  <c r="T3585" i="4" s="1"/>
  <c r="U3585" i="4" s="1"/>
  <c r="S87" i="4"/>
  <c r="T87" i="4" s="1"/>
  <c r="U87" i="4" s="1"/>
  <c r="S1840" i="4"/>
  <c r="T1840" i="4" s="1"/>
  <c r="U1840" i="4" s="1"/>
  <c r="S721" i="4"/>
  <c r="T721" i="4" s="1"/>
  <c r="U721" i="4" s="1"/>
  <c r="S1671" i="4"/>
  <c r="T1671" i="4" s="1"/>
  <c r="U1671" i="4" s="1"/>
  <c r="S2201" i="4"/>
  <c r="T2201" i="4" s="1"/>
  <c r="U2201" i="4" s="1"/>
  <c r="S488" i="4"/>
  <c r="T488" i="4" s="1"/>
  <c r="U488" i="4" s="1"/>
  <c r="S3091" i="4"/>
  <c r="T3091" i="4" s="1"/>
  <c r="U3091" i="4" s="1"/>
  <c r="S7004" i="4"/>
  <c r="T7004" i="4" s="1"/>
  <c r="U7004" i="4" s="1"/>
  <c r="S5476" i="4"/>
  <c r="T5476" i="4" s="1"/>
  <c r="U5476" i="4" s="1"/>
  <c r="S4637" i="4"/>
  <c r="T4637" i="4" s="1"/>
  <c r="U4637" i="4" s="1"/>
  <c r="S5028" i="4"/>
  <c r="T5028" i="4" s="1"/>
  <c r="U5028" i="4" s="1"/>
  <c r="S722" i="4"/>
  <c r="T722" i="4" s="1"/>
  <c r="U722" i="4" s="1"/>
  <c r="S4061" i="4"/>
  <c r="T4061" i="4" s="1"/>
  <c r="U4061" i="4" s="1"/>
  <c r="S4908" i="4"/>
  <c r="T4908" i="4" s="1"/>
  <c r="U4908" i="4" s="1"/>
  <c r="S4909" i="4"/>
  <c r="T4909" i="4" s="1"/>
  <c r="U4909" i="4" s="1"/>
  <c r="S4347" i="4"/>
  <c r="T4347" i="4" s="1"/>
  <c r="U4347" i="4" s="1"/>
  <c r="S4761" i="4"/>
  <c r="T4761" i="4" s="1"/>
  <c r="U4761" i="4" s="1"/>
  <c r="S5258" i="4"/>
  <c r="T5258" i="4" s="1"/>
  <c r="U5258" i="4" s="1"/>
  <c r="S5029" i="4"/>
  <c r="T5029" i="4" s="1"/>
  <c r="U5029" i="4" s="1"/>
  <c r="S4762" i="4"/>
  <c r="T4762" i="4" s="1"/>
  <c r="U4762" i="4" s="1"/>
  <c r="S5133" i="4"/>
  <c r="T5133" i="4" s="1"/>
  <c r="U5133" i="4" s="1"/>
  <c r="S4638" i="4"/>
  <c r="T4638" i="4" s="1"/>
  <c r="U4638" i="4" s="1"/>
  <c r="S5477" i="4"/>
  <c r="T5477" i="4" s="1"/>
  <c r="U5477" i="4" s="1"/>
  <c r="S4763" i="4"/>
  <c r="T4763" i="4" s="1"/>
  <c r="U4763" i="4" s="1"/>
  <c r="S3092" i="4"/>
  <c r="T3092" i="4" s="1"/>
  <c r="U3092" i="4" s="1"/>
  <c r="S3259" i="4"/>
  <c r="T3259" i="4" s="1"/>
  <c r="U3259" i="4" s="1"/>
  <c r="S2562" i="4"/>
  <c r="T2562" i="4" s="1"/>
  <c r="U2562" i="4" s="1"/>
  <c r="S3260" i="4"/>
  <c r="T3260" i="4" s="1"/>
  <c r="U3260" i="4" s="1"/>
  <c r="S3422" i="4"/>
  <c r="T3422" i="4" s="1"/>
  <c r="U3422" i="4" s="1"/>
  <c r="S3093" i="4"/>
  <c r="T3093" i="4" s="1"/>
  <c r="U3093" i="4" s="1"/>
  <c r="S2563" i="4"/>
  <c r="T2563" i="4" s="1"/>
  <c r="U2563" i="4" s="1"/>
  <c r="S3261" i="4"/>
  <c r="T3261" i="4" s="1"/>
  <c r="U3261" i="4" s="1"/>
  <c r="S3094" i="4"/>
  <c r="T3094" i="4" s="1"/>
  <c r="U3094" i="4" s="1"/>
  <c r="S3095" i="4"/>
  <c r="T3095" i="4" s="1"/>
  <c r="U3095" i="4" s="1"/>
  <c r="S2564" i="4"/>
  <c r="T2564" i="4" s="1"/>
  <c r="U2564" i="4" s="1"/>
  <c r="S2732" i="4"/>
  <c r="T2732" i="4" s="1"/>
  <c r="U2732" i="4" s="1"/>
  <c r="S2565" i="4"/>
  <c r="T2565" i="4" s="1"/>
  <c r="U2565" i="4" s="1"/>
  <c r="S3096" i="4"/>
  <c r="T3096" i="4" s="1"/>
  <c r="U3096" i="4" s="1"/>
  <c r="S1174" i="4"/>
  <c r="T1174" i="4" s="1"/>
  <c r="U1174" i="4" s="1"/>
  <c r="S2381" i="4"/>
  <c r="T2381" i="4" s="1"/>
  <c r="U2381" i="4" s="1"/>
  <c r="S2733" i="4"/>
  <c r="T2733" i="4" s="1"/>
  <c r="U2733" i="4" s="1"/>
  <c r="S6757" i="4"/>
  <c r="T6757" i="4" s="1"/>
  <c r="U6757" i="4" s="1"/>
  <c r="S163" i="4"/>
  <c r="T163" i="4" s="1"/>
  <c r="U163" i="4" s="1"/>
  <c r="S164" i="4"/>
  <c r="T164" i="4" s="1"/>
  <c r="U164" i="4" s="1"/>
  <c r="S2919" i="4"/>
  <c r="T2919" i="4" s="1"/>
  <c r="U2919" i="4" s="1"/>
  <c r="S2920" i="4"/>
  <c r="T2920" i="4" s="1"/>
  <c r="U2920" i="4" s="1"/>
  <c r="S1175" i="4"/>
  <c r="T1175" i="4" s="1"/>
  <c r="U1175" i="4" s="1"/>
  <c r="S3783" i="4"/>
  <c r="T3783" i="4" s="1"/>
  <c r="U3783" i="4" s="1"/>
  <c r="S2566" i="4"/>
  <c r="T2566" i="4" s="1"/>
  <c r="U2566" i="4" s="1"/>
  <c r="S2921" i="4"/>
  <c r="T2921" i="4" s="1"/>
  <c r="U2921" i="4" s="1"/>
  <c r="S4062" i="4"/>
  <c r="T4062" i="4" s="1"/>
  <c r="U4062" i="4" s="1"/>
  <c r="S1672" i="4"/>
  <c r="T1672" i="4" s="1"/>
  <c r="U1672" i="4" s="1"/>
  <c r="S5478" i="4"/>
  <c r="T5478" i="4" s="1"/>
  <c r="U5478" i="4" s="1"/>
  <c r="S116" i="4"/>
  <c r="T116" i="4" s="1"/>
  <c r="U116" i="4" s="1"/>
  <c r="S50" i="4"/>
  <c r="T50" i="4" s="1"/>
  <c r="U50" i="4" s="1"/>
  <c r="S6297" i="4"/>
  <c r="T6297" i="4" s="1"/>
  <c r="U6297" i="4" s="1"/>
  <c r="S7410" i="4"/>
  <c r="T7410" i="4" s="1"/>
  <c r="U7410" i="4" s="1"/>
  <c r="S383" i="4"/>
  <c r="T383" i="4" s="1"/>
  <c r="U383" i="4" s="1"/>
  <c r="S165" i="4"/>
  <c r="T165" i="4" s="1"/>
  <c r="U165" i="4" s="1"/>
  <c r="S598" i="4"/>
  <c r="T598" i="4" s="1"/>
  <c r="U598" i="4" s="1"/>
  <c r="S117" i="4"/>
  <c r="T117" i="4" s="1"/>
  <c r="U117" i="4" s="1"/>
  <c r="S43" i="4"/>
  <c r="T43" i="4" s="1"/>
  <c r="U43" i="4" s="1"/>
  <c r="S5909" i="4"/>
  <c r="T5909" i="4" s="1"/>
  <c r="U5909" i="4" s="1"/>
  <c r="S1841" i="4"/>
  <c r="T1841" i="4" s="1"/>
  <c r="U1841" i="4" s="1"/>
  <c r="S489" i="4"/>
  <c r="T489" i="4" s="1"/>
  <c r="U489" i="4" s="1"/>
  <c r="S2010" i="4"/>
  <c r="T2010" i="4" s="1"/>
  <c r="U2010" i="4" s="1"/>
  <c r="S3586" i="4"/>
  <c r="T3586" i="4" s="1"/>
  <c r="U3586" i="4" s="1"/>
  <c r="S2734" i="4"/>
  <c r="T2734" i="4" s="1"/>
  <c r="U2734" i="4" s="1"/>
  <c r="S1333" i="4"/>
  <c r="T1333" i="4" s="1"/>
  <c r="U1333" i="4" s="1"/>
  <c r="S44" i="4"/>
  <c r="T44" i="4" s="1"/>
  <c r="U44" i="4" s="1"/>
  <c r="S7501" i="4"/>
  <c r="T7501" i="4" s="1"/>
  <c r="U7501" i="4" s="1"/>
  <c r="S2202" i="4"/>
  <c r="T2202" i="4" s="1"/>
  <c r="U2202" i="4" s="1"/>
  <c r="S3423" i="4"/>
  <c r="T3423" i="4" s="1"/>
  <c r="U3423" i="4" s="1"/>
  <c r="S7617" i="4"/>
  <c r="T7617" i="4" s="1"/>
  <c r="U7617" i="4" s="1"/>
  <c r="S2922" i="4"/>
  <c r="T2922" i="4" s="1"/>
  <c r="U2922" i="4" s="1"/>
  <c r="S2923" i="4"/>
  <c r="T2923" i="4" s="1"/>
  <c r="U2923" i="4" s="1"/>
  <c r="S384" i="4"/>
  <c r="T384" i="4" s="1"/>
  <c r="U384" i="4" s="1"/>
  <c r="S3262" i="4"/>
  <c r="T3262" i="4" s="1"/>
  <c r="U3262" i="4" s="1"/>
  <c r="S2924" i="4"/>
  <c r="T2924" i="4" s="1"/>
  <c r="U2924" i="4" s="1"/>
  <c r="S3587" i="4"/>
  <c r="T3587" i="4" s="1"/>
  <c r="U3587" i="4" s="1"/>
  <c r="S2735" i="4"/>
  <c r="T2735" i="4" s="1"/>
  <c r="U2735" i="4" s="1"/>
  <c r="S3588" i="4"/>
  <c r="T3588" i="4" s="1"/>
  <c r="U3588" i="4" s="1"/>
  <c r="S2203" i="4"/>
  <c r="T2203" i="4" s="1"/>
  <c r="U2203" i="4" s="1"/>
  <c r="S222" i="4"/>
  <c r="T222" i="4" s="1"/>
  <c r="U222" i="4" s="1"/>
  <c r="S2567" i="4"/>
  <c r="T2567" i="4" s="1"/>
  <c r="U2567" i="4" s="1"/>
  <c r="S2011" i="4"/>
  <c r="T2011" i="4" s="1"/>
  <c r="U2011" i="4" s="1"/>
  <c r="S1673" i="4"/>
  <c r="T1673" i="4" s="1"/>
  <c r="U1673" i="4" s="1"/>
  <c r="S3263" i="4"/>
  <c r="T3263" i="4" s="1"/>
  <c r="U3263" i="4" s="1"/>
  <c r="S3424" i="4"/>
  <c r="T3424" i="4" s="1"/>
  <c r="U3424" i="4" s="1"/>
  <c r="S5134" i="4"/>
  <c r="T5134" i="4" s="1"/>
  <c r="U5134" i="4" s="1"/>
  <c r="S7316" i="4"/>
  <c r="T7316" i="4" s="1"/>
  <c r="U7316" i="4" s="1"/>
  <c r="S4764" i="4"/>
  <c r="T4764" i="4" s="1"/>
  <c r="U4764" i="4" s="1"/>
  <c r="S599" i="4"/>
  <c r="T599" i="4" s="1"/>
  <c r="U599" i="4" s="1"/>
  <c r="S4765" i="4"/>
  <c r="T4765" i="4" s="1"/>
  <c r="U4765" i="4" s="1"/>
  <c r="S7717" i="4"/>
  <c r="T7717" i="4" s="1"/>
  <c r="U7717" i="4" s="1"/>
  <c r="S4493" i="4"/>
  <c r="T4493" i="4" s="1"/>
  <c r="U4493" i="4" s="1"/>
  <c r="S723" i="4"/>
  <c r="T723" i="4" s="1"/>
  <c r="U723" i="4" s="1"/>
  <c r="S6298" i="4"/>
  <c r="T6298" i="4" s="1"/>
  <c r="U6298" i="4" s="1"/>
  <c r="S5364" i="4"/>
  <c r="T5364" i="4" s="1"/>
  <c r="U5364" i="4" s="1"/>
  <c r="S4766" i="4"/>
  <c r="T4766" i="4" s="1"/>
  <c r="U4766" i="4" s="1"/>
  <c r="S5135" i="4"/>
  <c r="T5135" i="4" s="1"/>
  <c r="U5135" i="4" s="1"/>
  <c r="S6570" i="4"/>
  <c r="T6570" i="4" s="1"/>
  <c r="U6570" i="4" s="1"/>
  <c r="S7718" i="4"/>
  <c r="T7718" i="4" s="1"/>
  <c r="U7718" i="4" s="1"/>
  <c r="S5910" i="4"/>
  <c r="T5910" i="4" s="1"/>
  <c r="U5910" i="4" s="1"/>
  <c r="S5581" i="4"/>
  <c r="T5581" i="4" s="1"/>
  <c r="U5581" i="4" s="1"/>
  <c r="S4767" i="4"/>
  <c r="T4767" i="4" s="1"/>
  <c r="U4767" i="4" s="1"/>
  <c r="S6758" i="4"/>
  <c r="T6758" i="4" s="1"/>
  <c r="U6758" i="4" s="1"/>
  <c r="S6210" i="4"/>
  <c r="T6210" i="4" s="1"/>
  <c r="U6210" i="4" s="1"/>
  <c r="S5788" i="4"/>
  <c r="T5788" i="4" s="1"/>
  <c r="U5788" i="4" s="1"/>
  <c r="S6211" i="4"/>
  <c r="T6211" i="4" s="1"/>
  <c r="U6211" i="4" s="1"/>
  <c r="S6299" i="4"/>
  <c r="T6299" i="4" s="1"/>
  <c r="U6299" i="4" s="1"/>
  <c r="S4494" i="4"/>
  <c r="T4494" i="4" s="1"/>
  <c r="U4494" i="4" s="1"/>
  <c r="S6660" i="4"/>
  <c r="T6660" i="4" s="1"/>
  <c r="U6660" i="4" s="1"/>
  <c r="S5479" i="4"/>
  <c r="T5479" i="4" s="1"/>
  <c r="U5479" i="4" s="1"/>
  <c r="S6661" i="4"/>
  <c r="T6661" i="4" s="1"/>
  <c r="U6661" i="4" s="1"/>
  <c r="S6111" i="4"/>
  <c r="T6111" i="4" s="1"/>
  <c r="U6111" i="4" s="1"/>
  <c r="S7411" i="4"/>
  <c r="T7411" i="4" s="1"/>
  <c r="U7411" i="4" s="1"/>
  <c r="S4211" i="4"/>
  <c r="T4211" i="4" s="1"/>
  <c r="U4211" i="4" s="1"/>
  <c r="S6300" i="4"/>
  <c r="T6300" i="4" s="1"/>
  <c r="U6300" i="4" s="1"/>
  <c r="S33" i="4"/>
  <c r="T33" i="4" s="1"/>
  <c r="U33" i="4" s="1"/>
  <c r="S70" i="4"/>
  <c r="T70" i="4" s="1"/>
  <c r="U70" i="4" s="1"/>
  <c r="S45" i="4"/>
  <c r="T45" i="4" s="1"/>
  <c r="U45" i="4" s="1"/>
  <c r="S51" i="4"/>
  <c r="T51" i="4" s="1"/>
  <c r="U51" i="4" s="1"/>
  <c r="S7060" i="4"/>
  <c r="T7060" i="4" s="1"/>
  <c r="U7060" i="4" s="1"/>
  <c r="S7357" i="4"/>
  <c r="T7357" i="4" s="1"/>
  <c r="U7357" i="4" s="1"/>
  <c r="S5030" i="4"/>
  <c r="T5030" i="4" s="1"/>
  <c r="U5030" i="4" s="1"/>
  <c r="S23" i="4"/>
  <c r="T23" i="4" s="1"/>
  <c r="U23" i="4" s="1"/>
  <c r="S6112" i="4"/>
  <c r="T6112" i="4" s="1"/>
  <c r="U6112" i="4" s="1"/>
  <c r="S7502" i="4"/>
  <c r="T7502" i="4" s="1"/>
  <c r="U7502" i="4" s="1"/>
  <c r="S859" i="4"/>
  <c r="T859" i="4" s="1"/>
  <c r="U859" i="4" s="1"/>
  <c r="S2012" i="4"/>
  <c r="T2012" i="4" s="1"/>
  <c r="U2012" i="4" s="1"/>
  <c r="S6571" i="4"/>
  <c r="T6571" i="4" s="1"/>
  <c r="U6571" i="4" s="1"/>
  <c r="S5259" i="4"/>
  <c r="T5259" i="4" s="1"/>
  <c r="U5259" i="4" s="1"/>
  <c r="S5789" i="4"/>
  <c r="T5789" i="4" s="1"/>
  <c r="U5789" i="4" s="1"/>
  <c r="S5582" i="4"/>
  <c r="T5582" i="4" s="1"/>
  <c r="U5582" i="4" s="1"/>
  <c r="S4768" i="4"/>
  <c r="T4768" i="4" s="1"/>
  <c r="U4768" i="4" s="1"/>
  <c r="S860" i="4"/>
  <c r="T860" i="4" s="1"/>
  <c r="U860" i="4" s="1"/>
  <c r="S4769" i="4"/>
  <c r="T4769" i="4" s="1"/>
  <c r="U4769" i="4" s="1"/>
  <c r="S6881" i="4"/>
  <c r="T6881" i="4" s="1"/>
  <c r="U6881" i="4" s="1"/>
  <c r="S7700" i="4"/>
  <c r="T7700" i="4" s="1"/>
  <c r="U7700" i="4" s="1"/>
  <c r="S6882" i="4"/>
  <c r="T6882" i="4" s="1"/>
  <c r="U6882" i="4" s="1"/>
  <c r="S298" i="4"/>
  <c r="T298" i="4" s="1"/>
  <c r="U298" i="4" s="1"/>
  <c r="S7317" i="4"/>
  <c r="T7317" i="4" s="1"/>
  <c r="U7317" i="4" s="1"/>
  <c r="S4770" i="4"/>
  <c r="T4770" i="4" s="1"/>
  <c r="U4770" i="4" s="1"/>
  <c r="S7257" i="4"/>
  <c r="T7257" i="4" s="1"/>
  <c r="U7257" i="4" s="1"/>
  <c r="S724" i="4"/>
  <c r="T724" i="4" s="1"/>
  <c r="U724" i="4" s="1"/>
  <c r="S6940" i="4"/>
  <c r="T6940" i="4" s="1"/>
  <c r="U6940" i="4" s="1"/>
  <c r="S7659" i="4"/>
  <c r="T7659" i="4" s="1"/>
  <c r="U7659" i="4" s="1"/>
  <c r="S6662" i="4"/>
  <c r="T6662" i="4" s="1"/>
  <c r="U6662" i="4" s="1"/>
  <c r="S6572" i="4"/>
  <c r="T6572" i="4" s="1"/>
  <c r="U6572" i="4" s="1"/>
  <c r="S2382" i="4"/>
  <c r="T2382" i="4" s="1"/>
  <c r="U2382" i="4" s="1"/>
  <c r="S5583" i="4"/>
  <c r="T5583" i="4" s="1"/>
  <c r="U5583" i="4" s="1"/>
  <c r="S7458" i="4"/>
  <c r="T7458" i="4" s="1"/>
  <c r="U7458" i="4" s="1"/>
  <c r="S5480" i="4"/>
  <c r="T5480" i="4" s="1"/>
  <c r="U5480" i="4" s="1"/>
  <c r="S2568" i="4"/>
  <c r="T2568" i="4" s="1"/>
  <c r="U2568" i="4" s="1"/>
  <c r="S2736" i="4"/>
  <c r="T2736" i="4" s="1"/>
  <c r="U2736" i="4" s="1"/>
  <c r="S2569" i="4"/>
  <c r="T2569" i="4" s="1"/>
  <c r="U2569" i="4" s="1"/>
  <c r="S1334" i="4"/>
  <c r="T1334" i="4" s="1"/>
  <c r="U1334" i="4" s="1"/>
  <c r="S299" i="4"/>
  <c r="T299" i="4" s="1"/>
  <c r="U299" i="4" s="1"/>
  <c r="S1506" i="4"/>
  <c r="T1506" i="4" s="1"/>
  <c r="U1506" i="4" s="1"/>
  <c r="S600" i="4"/>
  <c r="T600" i="4" s="1"/>
  <c r="U600" i="4" s="1"/>
  <c r="S223" i="4"/>
  <c r="T223" i="4" s="1"/>
  <c r="U223" i="4" s="1"/>
  <c r="S2013" i="4"/>
  <c r="T2013" i="4" s="1"/>
  <c r="U2013" i="4" s="1"/>
  <c r="S4212" i="4"/>
  <c r="T4212" i="4" s="1"/>
  <c r="U4212" i="4" s="1"/>
  <c r="S1507" i="4"/>
  <c r="T1507" i="4" s="1"/>
  <c r="U1507" i="4" s="1"/>
  <c r="S3264" i="4"/>
  <c r="T3264" i="4" s="1"/>
  <c r="U3264" i="4" s="1"/>
  <c r="S5911" i="4"/>
  <c r="T5911" i="4" s="1"/>
  <c r="U5911" i="4" s="1"/>
  <c r="S3927" i="4"/>
  <c r="T3927" i="4" s="1"/>
  <c r="U3927" i="4" s="1"/>
  <c r="S5481" i="4"/>
  <c r="T5481" i="4" s="1"/>
  <c r="U5481" i="4" s="1"/>
  <c r="S4348" i="4"/>
  <c r="T4348" i="4" s="1"/>
  <c r="U4348" i="4" s="1"/>
  <c r="S5912" i="4"/>
  <c r="T5912" i="4" s="1"/>
  <c r="U5912" i="4" s="1"/>
  <c r="S1335" i="4"/>
  <c r="T1335" i="4" s="1"/>
  <c r="U1335" i="4" s="1"/>
  <c r="S4771" i="4"/>
  <c r="T4771" i="4" s="1"/>
  <c r="U4771" i="4" s="1"/>
  <c r="S6883" i="4"/>
  <c r="T6883" i="4" s="1"/>
  <c r="U6883" i="4" s="1"/>
  <c r="S7670" i="4"/>
  <c r="T7670" i="4" s="1"/>
  <c r="U7670" i="4" s="1"/>
  <c r="S6212" i="4"/>
  <c r="T6212" i="4" s="1"/>
  <c r="U6212" i="4" s="1"/>
  <c r="S1336" i="4"/>
  <c r="T1336" i="4" s="1"/>
  <c r="U1336" i="4" s="1"/>
  <c r="S7719" i="4"/>
  <c r="T7719" i="4" s="1"/>
  <c r="U7719" i="4" s="1"/>
  <c r="S4349" i="4"/>
  <c r="T4349" i="4" s="1"/>
  <c r="U4349" i="4" s="1"/>
  <c r="S7552" i="4"/>
  <c r="T7552" i="4" s="1"/>
  <c r="U7552" i="4" s="1"/>
  <c r="S1176" i="4"/>
  <c r="T1176" i="4" s="1"/>
  <c r="U1176" i="4" s="1"/>
  <c r="S166" i="4"/>
  <c r="T166" i="4" s="1"/>
  <c r="U166" i="4" s="1"/>
  <c r="S4213" i="4"/>
  <c r="T4213" i="4" s="1"/>
  <c r="U4213" i="4" s="1"/>
  <c r="S3928" i="4"/>
  <c r="T3928" i="4" s="1"/>
  <c r="U3928" i="4" s="1"/>
  <c r="S2204" i="4"/>
  <c r="T2204" i="4" s="1"/>
  <c r="U2204" i="4" s="1"/>
  <c r="S6301" i="4"/>
  <c r="T6301" i="4" s="1"/>
  <c r="U6301" i="4" s="1"/>
  <c r="S2205" i="4"/>
  <c r="T2205" i="4" s="1"/>
  <c r="U2205" i="4" s="1"/>
  <c r="S6007" i="4"/>
  <c r="T6007" i="4" s="1"/>
  <c r="U6007" i="4" s="1"/>
  <c r="S1674" i="4"/>
  <c r="T1674" i="4" s="1"/>
  <c r="U1674" i="4" s="1"/>
  <c r="S4772" i="4"/>
  <c r="T4772" i="4" s="1"/>
  <c r="U4772" i="4" s="1"/>
  <c r="S2925" i="4"/>
  <c r="T2925" i="4" s="1"/>
  <c r="U2925" i="4" s="1"/>
  <c r="S71" i="4"/>
  <c r="T71" i="4" s="1"/>
  <c r="U71" i="4" s="1"/>
  <c r="S3097" i="4"/>
  <c r="T3097" i="4" s="1"/>
  <c r="U3097" i="4" s="1"/>
  <c r="S3265" i="4"/>
  <c r="T3265" i="4" s="1"/>
  <c r="U3265" i="4" s="1"/>
  <c r="S52" i="4"/>
  <c r="T52" i="4" s="1"/>
  <c r="U52" i="4" s="1"/>
  <c r="S5913" i="4"/>
  <c r="T5913" i="4" s="1"/>
  <c r="U5913" i="4" s="1"/>
  <c r="S7005" i="4"/>
  <c r="T7005" i="4" s="1"/>
  <c r="U7005" i="4" s="1"/>
  <c r="S6495" i="4"/>
  <c r="T6495" i="4" s="1"/>
  <c r="U6495" i="4" s="1"/>
  <c r="S2383" i="4"/>
  <c r="T2383" i="4" s="1"/>
  <c r="U2383" i="4" s="1"/>
  <c r="S3784" i="4"/>
  <c r="T3784" i="4" s="1"/>
  <c r="U3784" i="4" s="1"/>
  <c r="S5584" i="4"/>
  <c r="T5584" i="4" s="1"/>
  <c r="U5584" i="4" s="1"/>
  <c r="S7618" i="4"/>
  <c r="T7618" i="4" s="1"/>
  <c r="U7618" i="4" s="1"/>
  <c r="S5585" i="4"/>
  <c r="T5585" i="4" s="1"/>
  <c r="U5585" i="4" s="1"/>
  <c r="S5586" i="4"/>
  <c r="T5586" i="4" s="1"/>
  <c r="U5586" i="4" s="1"/>
  <c r="S7585" i="4"/>
  <c r="T7585" i="4" s="1"/>
  <c r="U7585" i="4" s="1"/>
  <c r="S601" i="4"/>
  <c r="T601" i="4" s="1"/>
  <c r="U601" i="4" s="1"/>
  <c r="S7061" i="4"/>
  <c r="T7061" i="4" s="1"/>
  <c r="U7061" i="4" s="1"/>
  <c r="S861" i="4"/>
  <c r="T861" i="4" s="1"/>
  <c r="U861" i="4" s="1"/>
  <c r="S602" i="4"/>
  <c r="T602" i="4" s="1"/>
  <c r="U602" i="4" s="1"/>
  <c r="S6941" i="4"/>
  <c r="T6941" i="4" s="1"/>
  <c r="U6941" i="4" s="1"/>
  <c r="S3425" i="4"/>
  <c r="T3425" i="4" s="1"/>
  <c r="U3425" i="4" s="1"/>
  <c r="S3589" i="4"/>
  <c r="T3589" i="4" s="1"/>
  <c r="U3589" i="4" s="1"/>
  <c r="S3098" i="4"/>
  <c r="T3098" i="4" s="1"/>
  <c r="U3098" i="4" s="1"/>
  <c r="S7216" i="4"/>
  <c r="T7216" i="4" s="1"/>
  <c r="U7216" i="4" s="1"/>
  <c r="S1675" i="4"/>
  <c r="T1675" i="4" s="1"/>
  <c r="U1675" i="4" s="1"/>
  <c r="S6818" i="4"/>
  <c r="T6818" i="4" s="1"/>
  <c r="U6818" i="4" s="1"/>
  <c r="S2014" i="4"/>
  <c r="T2014" i="4" s="1"/>
  <c r="U2014" i="4" s="1"/>
  <c r="S7160" i="4"/>
  <c r="T7160" i="4" s="1"/>
  <c r="U7160" i="4" s="1"/>
  <c r="S6213" i="4"/>
  <c r="T6213" i="4" s="1"/>
  <c r="U6213" i="4" s="1"/>
  <c r="S6214" i="4"/>
  <c r="T6214" i="4" s="1"/>
  <c r="U6214" i="4" s="1"/>
  <c r="S2015" i="4"/>
  <c r="T2015" i="4" s="1"/>
  <c r="U2015" i="4" s="1"/>
  <c r="S4910" i="4"/>
  <c r="T4910" i="4" s="1"/>
  <c r="U4910" i="4" s="1"/>
  <c r="S3785" i="4"/>
  <c r="T3785" i="4" s="1"/>
  <c r="U3785" i="4" s="1"/>
  <c r="S7258" i="4"/>
  <c r="T7258" i="4" s="1"/>
  <c r="U7258" i="4" s="1"/>
  <c r="S5031" i="4"/>
  <c r="T5031" i="4" s="1"/>
  <c r="U5031" i="4" s="1"/>
  <c r="S5365" i="4"/>
  <c r="T5365" i="4" s="1"/>
  <c r="U5365" i="4" s="1"/>
  <c r="S4063" i="4"/>
  <c r="T4063" i="4" s="1"/>
  <c r="U4063" i="4" s="1"/>
  <c r="S7006" i="4"/>
  <c r="T7006" i="4" s="1"/>
  <c r="U7006" i="4" s="1"/>
  <c r="S7586" i="4"/>
  <c r="T7586" i="4" s="1"/>
  <c r="U7586" i="4" s="1"/>
  <c r="S5688" i="4"/>
  <c r="T5688" i="4" s="1"/>
  <c r="U5688" i="4" s="1"/>
  <c r="S300" i="4"/>
  <c r="T300" i="4" s="1"/>
  <c r="U300" i="4" s="1"/>
  <c r="S34" i="4"/>
  <c r="T34" i="4" s="1"/>
  <c r="U34" i="4" s="1"/>
  <c r="S4911" i="4"/>
  <c r="T4911" i="4" s="1"/>
  <c r="U4911" i="4" s="1"/>
  <c r="S2206" i="4"/>
  <c r="T2206" i="4" s="1"/>
  <c r="U2206" i="4" s="1"/>
  <c r="S7412" i="4"/>
  <c r="T7412" i="4" s="1"/>
  <c r="U7412" i="4" s="1"/>
  <c r="S7161" i="4"/>
  <c r="T7161" i="4" s="1"/>
  <c r="U7161" i="4" s="1"/>
  <c r="S6397" i="4"/>
  <c r="T6397" i="4" s="1"/>
  <c r="U6397" i="4" s="1"/>
  <c r="S7162" i="4"/>
  <c r="T7162" i="4" s="1"/>
  <c r="U7162" i="4" s="1"/>
  <c r="S7259" i="4"/>
  <c r="T7259" i="4" s="1"/>
  <c r="U7259" i="4" s="1"/>
  <c r="S6884" i="4"/>
  <c r="T6884" i="4" s="1"/>
  <c r="U6884" i="4" s="1"/>
  <c r="S1508" i="4"/>
  <c r="T1508" i="4" s="1"/>
  <c r="U1508" i="4" s="1"/>
  <c r="S7358" i="4"/>
  <c r="T7358" i="4" s="1"/>
  <c r="U7358" i="4" s="1"/>
  <c r="S7260" i="4"/>
  <c r="T7260" i="4" s="1"/>
  <c r="U7260" i="4" s="1"/>
  <c r="S7107" i="4"/>
  <c r="T7107" i="4" s="1"/>
  <c r="U7107" i="4" s="1"/>
  <c r="S4495" i="4"/>
  <c r="T4495" i="4" s="1"/>
  <c r="U4495" i="4" s="1"/>
  <c r="S3590" i="4"/>
  <c r="T3590" i="4" s="1"/>
  <c r="U3590" i="4" s="1"/>
  <c r="S3426" i="4"/>
  <c r="T3426" i="4" s="1"/>
  <c r="U3426" i="4" s="1"/>
  <c r="S2737" i="4"/>
  <c r="T2737" i="4" s="1"/>
  <c r="U2737" i="4" s="1"/>
  <c r="S3929" i="4"/>
  <c r="T3929" i="4" s="1"/>
  <c r="U3929" i="4" s="1"/>
  <c r="S4639" i="4"/>
  <c r="T4639" i="4" s="1"/>
  <c r="U4639" i="4" s="1"/>
  <c r="S3427" i="4"/>
  <c r="T3427" i="4" s="1"/>
  <c r="U3427" i="4" s="1"/>
  <c r="S6819" i="4"/>
  <c r="T6819" i="4" s="1"/>
  <c r="U6819" i="4" s="1"/>
  <c r="S6215" i="4"/>
  <c r="T6215" i="4" s="1"/>
  <c r="U6215" i="4" s="1"/>
  <c r="S1337" i="4"/>
  <c r="T1337" i="4" s="1"/>
  <c r="U1337" i="4" s="1"/>
  <c r="S725" i="4"/>
  <c r="T725" i="4" s="1"/>
  <c r="U725" i="4" s="1"/>
  <c r="S3099" i="4"/>
  <c r="T3099" i="4" s="1"/>
  <c r="U3099" i="4" s="1"/>
  <c r="S2738" i="4"/>
  <c r="T2738" i="4" s="1"/>
  <c r="U2738" i="4" s="1"/>
  <c r="S3100" i="4"/>
  <c r="T3100" i="4" s="1"/>
  <c r="U3100" i="4" s="1"/>
  <c r="S6302" i="4"/>
  <c r="T6302" i="4" s="1"/>
  <c r="U6302" i="4" s="1"/>
  <c r="S1676" i="4"/>
  <c r="T1676" i="4" s="1"/>
  <c r="U1676" i="4" s="1"/>
  <c r="S7459" i="4"/>
  <c r="T7459" i="4" s="1"/>
  <c r="U7459" i="4" s="1"/>
  <c r="S7503" i="4"/>
  <c r="T7503" i="4" s="1"/>
  <c r="U7503" i="4" s="1"/>
  <c r="S7318" i="4"/>
  <c r="T7318" i="4" s="1"/>
  <c r="U7318" i="4" s="1"/>
  <c r="S4064" i="4"/>
  <c r="T4064" i="4" s="1"/>
  <c r="U4064" i="4" s="1"/>
  <c r="S6113" i="4"/>
  <c r="T6113" i="4" s="1"/>
  <c r="U6113" i="4" s="1"/>
  <c r="S7163" i="4"/>
  <c r="T7163" i="4" s="1"/>
  <c r="U7163" i="4" s="1"/>
  <c r="S4773" i="4"/>
  <c r="T4773" i="4" s="1"/>
  <c r="U4773" i="4" s="1"/>
  <c r="S2016" i="4"/>
  <c r="T2016" i="4" s="1"/>
  <c r="U2016" i="4" s="1"/>
  <c r="S7359" i="4"/>
  <c r="T7359" i="4" s="1"/>
  <c r="U7359" i="4" s="1"/>
  <c r="S1017" i="4"/>
  <c r="T1017" i="4" s="1"/>
  <c r="U1017" i="4" s="1"/>
  <c r="S3591" i="4"/>
  <c r="T3591" i="4" s="1"/>
  <c r="U3591" i="4" s="1"/>
  <c r="S5689" i="4"/>
  <c r="T5689" i="4" s="1"/>
  <c r="U5689" i="4" s="1"/>
  <c r="S7671" i="4"/>
  <c r="T7671" i="4" s="1"/>
  <c r="U7671" i="4" s="1"/>
  <c r="S7638" i="4"/>
  <c r="T7638" i="4" s="1"/>
  <c r="U7638" i="4" s="1"/>
  <c r="S7587" i="4"/>
  <c r="T7587" i="4" s="1"/>
  <c r="U7587" i="4" s="1"/>
  <c r="S7504" i="4"/>
  <c r="T7504" i="4" s="1"/>
  <c r="U7504" i="4" s="1"/>
  <c r="S3930" i="4"/>
  <c r="T3930" i="4" s="1"/>
  <c r="U3930" i="4" s="1"/>
  <c r="S5587" i="4"/>
  <c r="T5587" i="4" s="1"/>
  <c r="U5587" i="4" s="1"/>
  <c r="S7261" i="4"/>
  <c r="T7261" i="4" s="1"/>
  <c r="U7261" i="4" s="1"/>
  <c r="S7505" i="4"/>
  <c r="T7505" i="4" s="1"/>
  <c r="U7505" i="4" s="1"/>
  <c r="S7360" i="4"/>
  <c r="T7360" i="4" s="1"/>
  <c r="U7360" i="4" s="1"/>
  <c r="S7639" i="4"/>
  <c r="T7639" i="4" s="1"/>
  <c r="U7639" i="4" s="1"/>
  <c r="S7640" i="4"/>
  <c r="T7640" i="4" s="1"/>
  <c r="U7640" i="4" s="1"/>
  <c r="S6008" i="4"/>
  <c r="T6008" i="4" s="1"/>
  <c r="U6008" i="4" s="1"/>
  <c r="S7007" i="4"/>
  <c r="T7007" i="4" s="1"/>
  <c r="U7007" i="4" s="1"/>
  <c r="S6820" i="4"/>
  <c r="T6820" i="4" s="1"/>
  <c r="U6820" i="4" s="1"/>
  <c r="S2739" i="4"/>
  <c r="T2739" i="4" s="1"/>
  <c r="U2739" i="4" s="1"/>
  <c r="S2384" i="4"/>
  <c r="T2384" i="4" s="1"/>
  <c r="U2384" i="4" s="1"/>
  <c r="S1677" i="4"/>
  <c r="T1677" i="4" s="1"/>
  <c r="U1677" i="4" s="1"/>
  <c r="S1018" i="4"/>
  <c r="T1018" i="4" s="1"/>
  <c r="U1018" i="4" s="1"/>
  <c r="S2570" i="4"/>
  <c r="T2570" i="4" s="1"/>
  <c r="U2570" i="4" s="1"/>
  <c r="S1177" i="4"/>
  <c r="T1177" i="4" s="1"/>
  <c r="U1177" i="4" s="1"/>
  <c r="S167" i="4"/>
  <c r="T167" i="4" s="1"/>
  <c r="U167" i="4" s="1"/>
  <c r="S1019" i="4"/>
  <c r="T1019" i="4" s="1"/>
  <c r="U1019" i="4" s="1"/>
  <c r="S301" i="4"/>
  <c r="T301" i="4" s="1"/>
  <c r="U301" i="4" s="1"/>
  <c r="S385" i="4"/>
  <c r="T385" i="4" s="1"/>
  <c r="U385" i="4" s="1"/>
  <c r="S5790" i="4"/>
  <c r="T5790" i="4" s="1"/>
  <c r="U5790" i="4" s="1"/>
  <c r="S302" i="4"/>
  <c r="T302" i="4" s="1"/>
  <c r="U302" i="4" s="1"/>
  <c r="S1842" i="4"/>
  <c r="T1842" i="4" s="1"/>
  <c r="U1842" i="4" s="1"/>
  <c r="S2207" i="4"/>
  <c r="T2207" i="4" s="1"/>
  <c r="U2207" i="4" s="1"/>
  <c r="S5690" i="4"/>
  <c r="T5690" i="4" s="1"/>
  <c r="U5690" i="4" s="1"/>
  <c r="S3592" i="4"/>
  <c r="T3592" i="4" s="1"/>
  <c r="U3592" i="4" s="1"/>
  <c r="S490" i="4"/>
  <c r="T490" i="4" s="1"/>
  <c r="U490" i="4" s="1"/>
  <c r="S7164" i="4"/>
  <c r="T7164" i="4" s="1"/>
  <c r="U7164" i="4" s="1"/>
  <c r="S7553" i="4"/>
  <c r="T7553" i="4" s="1"/>
  <c r="U7553" i="4" s="1"/>
  <c r="S6114" i="4"/>
  <c r="T6114" i="4" s="1"/>
  <c r="U6114" i="4" s="1"/>
  <c r="S35" i="4"/>
  <c r="T35" i="4" s="1"/>
  <c r="U35" i="4" s="1"/>
  <c r="S4214" i="4"/>
  <c r="T4214" i="4" s="1"/>
  <c r="U4214" i="4" s="1"/>
  <c r="S4065" i="4"/>
  <c r="T4065" i="4" s="1"/>
  <c r="U4065" i="4" s="1"/>
  <c r="S4066" i="4"/>
  <c r="T4066" i="4" s="1"/>
  <c r="U4066" i="4" s="1"/>
  <c r="S1178" i="4"/>
  <c r="T1178" i="4" s="1"/>
  <c r="U1178" i="4" s="1"/>
  <c r="S4496" i="4"/>
  <c r="T4496" i="4" s="1"/>
  <c r="U4496" i="4" s="1"/>
  <c r="S3786" i="4"/>
  <c r="T3786" i="4" s="1"/>
  <c r="U3786" i="4" s="1"/>
  <c r="S386" i="4"/>
  <c r="T386" i="4" s="1"/>
  <c r="U386" i="4" s="1"/>
  <c r="S2926" i="4"/>
  <c r="T2926" i="4" s="1"/>
  <c r="U2926" i="4" s="1"/>
  <c r="S3428" i="4"/>
  <c r="T3428" i="4" s="1"/>
  <c r="U3428" i="4" s="1"/>
  <c r="S2927" i="4"/>
  <c r="T2927" i="4" s="1"/>
  <c r="U2927" i="4" s="1"/>
  <c r="S2208" i="4"/>
  <c r="T2208" i="4" s="1"/>
  <c r="U2208" i="4" s="1"/>
  <c r="S4774" i="4"/>
  <c r="T4774" i="4" s="1"/>
  <c r="U4774" i="4" s="1"/>
  <c r="S2209" i="4"/>
  <c r="T2209" i="4" s="1"/>
  <c r="U2209" i="4" s="1"/>
  <c r="S4350" i="4"/>
  <c r="T4350" i="4" s="1"/>
  <c r="U4350" i="4" s="1"/>
  <c r="S3593" i="4"/>
  <c r="T3593" i="4" s="1"/>
  <c r="U3593" i="4" s="1"/>
  <c r="S4497" i="4"/>
  <c r="T4497" i="4" s="1"/>
  <c r="U4497" i="4" s="1"/>
  <c r="S2385" i="4"/>
  <c r="T2385" i="4" s="1"/>
  <c r="U2385" i="4" s="1"/>
  <c r="S3101" i="4"/>
  <c r="T3101" i="4" s="1"/>
  <c r="U3101" i="4" s="1"/>
  <c r="S4351" i="4"/>
  <c r="T4351" i="4" s="1"/>
  <c r="U4351" i="4" s="1"/>
  <c r="S6303" i="4"/>
  <c r="T6303" i="4" s="1"/>
  <c r="U6303" i="4" s="1"/>
  <c r="S1509" i="4"/>
  <c r="T1509" i="4" s="1"/>
  <c r="U1509" i="4" s="1"/>
  <c r="S1020" i="4"/>
  <c r="T1020" i="4" s="1"/>
  <c r="U1020" i="4" s="1"/>
  <c r="S2740" i="4"/>
  <c r="T2740" i="4" s="1"/>
  <c r="U2740" i="4" s="1"/>
  <c r="S7720" i="4"/>
  <c r="T7720" i="4" s="1"/>
  <c r="U7720" i="4" s="1"/>
  <c r="S2017" i="4"/>
  <c r="T2017" i="4" s="1"/>
  <c r="U2017" i="4" s="1"/>
  <c r="S53" i="4"/>
  <c r="T53" i="4" s="1"/>
  <c r="U53" i="4" s="1"/>
  <c r="S1843" i="4"/>
  <c r="T1843" i="4" s="1"/>
  <c r="U1843" i="4" s="1"/>
  <c r="S2210" i="4"/>
  <c r="T2210" i="4" s="1"/>
  <c r="U2210" i="4" s="1"/>
  <c r="S7361" i="4"/>
  <c r="T7361" i="4" s="1"/>
  <c r="U7361" i="4" s="1"/>
  <c r="S7460" i="4"/>
  <c r="T7460" i="4" s="1"/>
  <c r="U7460" i="4" s="1"/>
  <c r="S4215" i="4"/>
  <c r="T4215" i="4" s="1"/>
  <c r="U4215" i="4" s="1"/>
  <c r="S7108" i="4"/>
  <c r="T7108" i="4" s="1"/>
  <c r="U7108" i="4" s="1"/>
  <c r="S5136" i="4"/>
  <c r="T5136" i="4" s="1"/>
  <c r="U5136" i="4" s="1"/>
  <c r="S6216" i="4"/>
  <c r="T6216" i="4" s="1"/>
  <c r="U6216" i="4" s="1"/>
  <c r="S3931" i="4"/>
  <c r="T3931" i="4" s="1"/>
  <c r="U3931" i="4" s="1"/>
  <c r="S6115" i="4"/>
  <c r="T6115" i="4" s="1"/>
  <c r="U6115" i="4" s="1"/>
  <c r="S4067" i="4"/>
  <c r="T4067" i="4" s="1"/>
  <c r="U4067" i="4" s="1"/>
  <c r="S6759" i="4"/>
  <c r="T6759" i="4" s="1"/>
  <c r="U6759" i="4" s="1"/>
  <c r="S6009" i="4"/>
  <c r="T6009" i="4" s="1"/>
  <c r="U6009" i="4" s="1"/>
  <c r="S224" i="4"/>
  <c r="T224" i="4" s="1"/>
  <c r="U224" i="4" s="1"/>
  <c r="S6010" i="4"/>
  <c r="T6010" i="4" s="1"/>
  <c r="U6010" i="4" s="1"/>
  <c r="S7506" i="4"/>
  <c r="T7506" i="4" s="1"/>
  <c r="U7506" i="4" s="1"/>
  <c r="S7619" i="4"/>
  <c r="T7619" i="4" s="1"/>
  <c r="U7619" i="4" s="1"/>
  <c r="S5366" i="4"/>
  <c r="T5366" i="4" s="1"/>
  <c r="U5366" i="4" s="1"/>
  <c r="S1021" i="4"/>
  <c r="T1021" i="4" s="1"/>
  <c r="U1021" i="4" s="1"/>
  <c r="S118" i="4"/>
  <c r="T118" i="4" s="1"/>
  <c r="U118" i="4" s="1"/>
  <c r="S7413" i="4"/>
  <c r="T7413" i="4" s="1"/>
  <c r="U7413" i="4" s="1"/>
  <c r="S5691" i="4"/>
  <c r="T5691" i="4" s="1"/>
  <c r="U5691" i="4" s="1"/>
  <c r="S5032" i="4"/>
  <c r="T5032" i="4" s="1"/>
  <c r="U5032" i="4" s="1"/>
  <c r="S225" i="4"/>
  <c r="T225" i="4" s="1"/>
  <c r="U225" i="4" s="1"/>
  <c r="S6304" i="4"/>
  <c r="T6304" i="4" s="1"/>
  <c r="U6304" i="4" s="1"/>
  <c r="S119" i="4"/>
  <c r="T119" i="4" s="1"/>
  <c r="U119" i="4" s="1"/>
  <c r="S3787" i="4"/>
  <c r="T3787" i="4" s="1"/>
  <c r="U3787" i="4" s="1"/>
  <c r="S5260" i="4"/>
  <c r="T5260" i="4" s="1"/>
  <c r="U5260" i="4" s="1"/>
  <c r="S1510" i="4"/>
  <c r="T1510" i="4" s="1"/>
  <c r="U1510" i="4" s="1"/>
  <c r="S1338" i="4"/>
  <c r="T1338" i="4" s="1"/>
  <c r="U1338" i="4" s="1"/>
  <c r="S2018" i="4"/>
  <c r="T2018" i="4" s="1"/>
  <c r="U2018" i="4" s="1"/>
  <c r="S2019" i="4"/>
  <c r="T2019" i="4" s="1"/>
  <c r="U2019" i="4" s="1"/>
  <c r="S7217" i="4"/>
  <c r="T7217" i="4" s="1"/>
  <c r="U7217" i="4" s="1"/>
  <c r="S3788" i="4"/>
  <c r="T3788" i="4" s="1"/>
  <c r="U3788" i="4" s="1"/>
  <c r="S3789" i="4"/>
  <c r="T3789" i="4" s="1"/>
  <c r="U3789" i="4" s="1"/>
  <c r="S2741" i="4"/>
  <c r="T2741" i="4" s="1"/>
  <c r="U2741" i="4" s="1"/>
  <c r="S3102" i="4"/>
  <c r="T3102" i="4" s="1"/>
  <c r="U3102" i="4" s="1"/>
  <c r="S4775" i="4"/>
  <c r="T4775" i="4" s="1"/>
  <c r="U4775" i="4" s="1"/>
  <c r="S1179" i="4"/>
  <c r="T1179" i="4" s="1"/>
  <c r="U1179" i="4" s="1"/>
  <c r="S6217" i="4"/>
  <c r="T6217" i="4" s="1"/>
  <c r="U6217" i="4" s="1"/>
  <c r="S4912" i="4"/>
  <c r="T4912" i="4" s="1"/>
  <c r="U4912" i="4" s="1"/>
  <c r="S6218" i="4"/>
  <c r="T6218" i="4" s="1"/>
  <c r="U6218" i="4" s="1"/>
  <c r="S5261" i="4"/>
  <c r="T5261" i="4" s="1"/>
  <c r="U5261" i="4" s="1"/>
  <c r="S6011" i="4"/>
  <c r="T6011" i="4" s="1"/>
  <c r="U6011" i="4" s="1"/>
  <c r="S5914" i="4"/>
  <c r="T5914" i="4" s="1"/>
  <c r="U5914" i="4" s="1"/>
  <c r="S7414" i="4"/>
  <c r="T7414" i="4" s="1"/>
  <c r="U7414" i="4" s="1"/>
  <c r="S5791" i="4"/>
  <c r="T5791" i="4" s="1"/>
  <c r="U5791" i="4" s="1"/>
  <c r="S2211" i="4"/>
  <c r="T2211" i="4" s="1"/>
  <c r="U2211" i="4" s="1"/>
  <c r="S3932" i="4"/>
  <c r="T3932" i="4" s="1"/>
  <c r="U3932" i="4" s="1"/>
  <c r="S5367" i="4"/>
  <c r="T5367" i="4" s="1"/>
  <c r="U5367" i="4" s="1"/>
  <c r="S1022" i="4"/>
  <c r="T1022" i="4" s="1"/>
  <c r="U1022" i="4" s="1"/>
  <c r="S3594" i="4"/>
  <c r="T3594" i="4" s="1"/>
  <c r="U3594" i="4" s="1"/>
  <c r="S4352" i="4"/>
  <c r="T4352" i="4" s="1"/>
  <c r="U4352" i="4" s="1"/>
  <c r="S6012" i="4"/>
  <c r="T6012" i="4" s="1"/>
  <c r="U6012" i="4" s="1"/>
  <c r="S6496" i="4"/>
  <c r="T6496" i="4" s="1"/>
  <c r="U6496" i="4" s="1"/>
  <c r="S6305" i="4"/>
  <c r="T6305" i="4" s="1"/>
  <c r="U6305" i="4" s="1"/>
  <c r="S5588" i="4"/>
  <c r="T5588" i="4" s="1"/>
  <c r="U5588" i="4" s="1"/>
  <c r="S5137" i="4"/>
  <c r="T5137" i="4" s="1"/>
  <c r="U5137" i="4" s="1"/>
  <c r="S6306" i="4"/>
  <c r="T6306" i="4" s="1"/>
  <c r="U6306" i="4" s="1"/>
  <c r="S4216" i="4"/>
  <c r="T4216" i="4" s="1"/>
  <c r="U4216" i="4" s="1"/>
  <c r="S5262" i="4"/>
  <c r="T5262" i="4" s="1"/>
  <c r="U5262" i="4" s="1"/>
  <c r="S7415" i="4"/>
  <c r="T7415" i="4" s="1"/>
  <c r="U7415" i="4" s="1"/>
  <c r="S6116" i="4"/>
  <c r="T6116" i="4" s="1"/>
  <c r="U6116" i="4" s="1"/>
  <c r="S6013" i="4"/>
  <c r="T6013" i="4" s="1"/>
  <c r="U6013" i="4" s="1"/>
  <c r="S6117" i="4"/>
  <c r="T6117" i="4" s="1"/>
  <c r="U6117" i="4" s="1"/>
  <c r="S3266" i="4"/>
  <c r="T3266" i="4" s="1"/>
  <c r="U3266" i="4" s="1"/>
  <c r="S1844" i="4"/>
  <c r="T1844" i="4" s="1"/>
  <c r="U1844" i="4" s="1"/>
  <c r="S5692" i="4"/>
  <c r="T5692" i="4" s="1"/>
  <c r="U5692" i="4" s="1"/>
  <c r="S6014" i="4"/>
  <c r="T6014" i="4" s="1"/>
  <c r="U6014" i="4" s="1"/>
  <c r="S3790" i="4"/>
  <c r="T3790" i="4" s="1"/>
  <c r="U3790" i="4" s="1"/>
  <c r="S4353" i="4"/>
  <c r="T4353" i="4" s="1"/>
  <c r="U4353" i="4" s="1"/>
  <c r="S6015" i="4"/>
  <c r="T6015" i="4" s="1"/>
  <c r="U6015" i="4" s="1"/>
  <c r="S1511" i="4"/>
  <c r="T1511" i="4" s="1"/>
  <c r="U1511" i="4" s="1"/>
  <c r="S5368" i="4"/>
  <c r="T5368" i="4" s="1"/>
  <c r="U5368" i="4" s="1"/>
  <c r="S2020" i="4"/>
  <c r="T2020" i="4" s="1"/>
  <c r="U2020" i="4" s="1"/>
  <c r="S120" i="4"/>
  <c r="T120" i="4" s="1"/>
  <c r="U120" i="4" s="1"/>
  <c r="S4354" i="4"/>
  <c r="T4354" i="4" s="1"/>
  <c r="U4354" i="4" s="1"/>
  <c r="S6885" i="4"/>
  <c r="T6885" i="4" s="1"/>
  <c r="U6885" i="4" s="1"/>
  <c r="S4498" i="4"/>
  <c r="T4498" i="4" s="1"/>
  <c r="U4498" i="4" s="1"/>
  <c r="S1339" i="4"/>
  <c r="T1339" i="4" s="1"/>
  <c r="U1339" i="4" s="1"/>
  <c r="S303" i="4"/>
  <c r="T303" i="4" s="1"/>
  <c r="U303" i="4" s="1"/>
  <c r="S304" i="4"/>
  <c r="T304" i="4" s="1"/>
  <c r="U304" i="4" s="1"/>
  <c r="S2212" i="4"/>
  <c r="T2212" i="4" s="1"/>
  <c r="U2212" i="4" s="1"/>
  <c r="S862" i="4"/>
  <c r="T862" i="4" s="1"/>
  <c r="U862" i="4" s="1"/>
  <c r="S3103" i="4"/>
  <c r="T3103" i="4" s="1"/>
  <c r="U3103" i="4" s="1"/>
  <c r="S2386" i="4"/>
  <c r="T2386" i="4" s="1"/>
  <c r="U2386" i="4" s="1"/>
  <c r="S1845" i="4"/>
  <c r="T1845" i="4" s="1"/>
  <c r="U1845" i="4" s="1"/>
  <c r="S5915" i="4"/>
  <c r="T5915" i="4" s="1"/>
  <c r="U5915" i="4" s="1"/>
  <c r="S7461" i="4"/>
  <c r="T7461" i="4" s="1"/>
  <c r="U7461" i="4" s="1"/>
  <c r="S491" i="4"/>
  <c r="T491" i="4" s="1"/>
  <c r="U491" i="4" s="1"/>
  <c r="S6219" i="4"/>
  <c r="T6219" i="4" s="1"/>
  <c r="U6219" i="4" s="1"/>
  <c r="S6573" i="4"/>
  <c r="T6573" i="4" s="1"/>
  <c r="U6573" i="4" s="1"/>
  <c r="S3104" i="4"/>
  <c r="T3104" i="4" s="1"/>
  <c r="U3104" i="4" s="1"/>
  <c r="S387" i="4"/>
  <c r="T387" i="4" s="1"/>
  <c r="U387" i="4" s="1"/>
  <c r="S6398" i="4"/>
  <c r="T6398" i="4" s="1"/>
  <c r="U6398" i="4" s="1"/>
  <c r="S2213" i="4"/>
  <c r="T2213" i="4" s="1"/>
  <c r="U2213" i="4" s="1"/>
  <c r="S7507" i="4"/>
  <c r="T7507" i="4" s="1"/>
  <c r="U7507" i="4" s="1"/>
  <c r="S1340" i="4"/>
  <c r="T1340" i="4" s="1"/>
  <c r="U1340" i="4" s="1"/>
  <c r="S2742" i="4"/>
  <c r="T2742" i="4" s="1"/>
  <c r="U2742" i="4" s="1"/>
  <c r="S1512" i="4"/>
  <c r="T1512" i="4" s="1"/>
  <c r="U1512" i="4" s="1"/>
  <c r="S2571" i="4"/>
  <c r="T2571" i="4" s="1"/>
  <c r="U2571" i="4" s="1"/>
  <c r="S726" i="4"/>
  <c r="T726" i="4" s="1"/>
  <c r="U726" i="4" s="1"/>
  <c r="S1180" i="4"/>
  <c r="T1180" i="4" s="1"/>
  <c r="U1180" i="4" s="1"/>
  <c r="S1341" i="4"/>
  <c r="T1341" i="4" s="1"/>
  <c r="U1341" i="4" s="1"/>
  <c r="S7062" i="4"/>
  <c r="T7062" i="4" s="1"/>
  <c r="U7062" i="4" s="1"/>
  <c r="S1181" i="4"/>
  <c r="T1181" i="4" s="1"/>
  <c r="U1181" i="4" s="1"/>
  <c r="S1342" i="4"/>
  <c r="T1342" i="4" s="1"/>
  <c r="U1342" i="4" s="1"/>
  <c r="S5263" i="4"/>
  <c r="T5263" i="4" s="1"/>
  <c r="U5263" i="4" s="1"/>
  <c r="S3429" i="4"/>
  <c r="T3429" i="4" s="1"/>
  <c r="U3429" i="4" s="1"/>
  <c r="S3595" i="4"/>
  <c r="T3595" i="4" s="1"/>
  <c r="U3595" i="4" s="1"/>
  <c r="S3596" i="4"/>
  <c r="T3596" i="4" s="1"/>
  <c r="U3596" i="4" s="1"/>
  <c r="S4068" i="4"/>
  <c r="T4068" i="4" s="1"/>
  <c r="U4068" i="4" s="1"/>
  <c r="S2743" i="4"/>
  <c r="T2743" i="4" s="1"/>
  <c r="U2743" i="4" s="1"/>
  <c r="S727" i="4"/>
  <c r="T727" i="4" s="1"/>
  <c r="U727" i="4" s="1"/>
  <c r="S5369" i="4"/>
  <c r="T5369" i="4" s="1"/>
  <c r="U5369" i="4" s="1"/>
  <c r="S54" i="4"/>
  <c r="T54" i="4" s="1"/>
  <c r="U54" i="4" s="1"/>
  <c r="S1343" i="4"/>
  <c r="T1343" i="4" s="1"/>
  <c r="U1343" i="4" s="1"/>
  <c r="S6663" i="4"/>
  <c r="T6663" i="4" s="1"/>
  <c r="U6663" i="4" s="1"/>
  <c r="S88" i="4"/>
  <c r="T88" i="4" s="1"/>
  <c r="U88" i="4" s="1"/>
  <c r="S2744" i="4"/>
  <c r="T2744" i="4" s="1"/>
  <c r="U2744" i="4" s="1"/>
  <c r="S6574" i="4"/>
  <c r="T6574" i="4" s="1"/>
  <c r="U6574" i="4" s="1"/>
  <c r="S305" i="4"/>
  <c r="T305" i="4" s="1"/>
  <c r="U305" i="4" s="1"/>
  <c r="S7109" i="4"/>
  <c r="T7109" i="4" s="1"/>
  <c r="U7109" i="4" s="1"/>
  <c r="S3105" i="4"/>
  <c r="T3105" i="4" s="1"/>
  <c r="U3105" i="4" s="1"/>
  <c r="S5138" i="4"/>
  <c r="T5138" i="4" s="1"/>
  <c r="U5138" i="4" s="1"/>
  <c r="S5916" i="4"/>
  <c r="T5916" i="4" s="1"/>
  <c r="U5916" i="4" s="1"/>
  <c r="S7462" i="4"/>
  <c r="T7462" i="4" s="1"/>
  <c r="U7462" i="4" s="1"/>
  <c r="S6220" i="4"/>
  <c r="T6220" i="4" s="1"/>
  <c r="U6220" i="4" s="1"/>
  <c r="S7416" i="4"/>
  <c r="T7416" i="4" s="1"/>
  <c r="U7416" i="4" s="1"/>
  <c r="S1678" i="4"/>
  <c r="T1678" i="4" s="1"/>
  <c r="U1678" i="4" s="1"/>
  <c r="S3597" i="4"/>
  <c r="T3597" i="4" s="1"/>
  <c r="U3597" i="4" s="1"/>
  <c r="S1023" i="4"/>
  <c r="T1023" i="4" s="1"/>
  <c r="U1023" i="4" s="1"/>
  <c r="S1182" i="4"/>
  <c r="T1182" i="4" s="1"/>
  <c r="U1182" i="4" s="1"/>
  <c r="S492" i="4"/>
  <c r="T492" i="4" s="1"/>
  <c r="U492" i="4" s="1"/>
  <c r="S8" i="4"/>
  <c r="T8" i="4" s="1"/>
  <c r="U8" i="4" s="1"/>
  <c r="S1183" i="4"/>
  <c r="T1183" i="4" s="1"/>
  <c r="U1183" i="4" s="1"/>
  <c r="S603" i="4"/>
  <c r="T603" i="4" s="1"/>
  <c r="U603" i="4" s="1"/>
  <c r="S121" i="4"/>
  <c r="T121" i="4" s="1"/>
  <c r="U121" i="4" s="1"/>
  <c r="S24" i="4"/>
  <c r="T24" i="4" s="1"/>
  <c r="U24" i="4" s="1"/>
  <c r="S728" i="4"/>
  <c r="T728" i="4" s="1"/>
  <c r="U728" i="4" s="1"/>
  <c r="S7508" i="4"/>
  <c r="T7508" i="4" s="1"/>
  <c r="U7508" i="4" s="1"/>
  <c r="S6016" i="4"/>
  <c r="T6016" i="4" s="1"/>
  <c r="U6016" i="4" s="1"/>
  <c r="S493" i="4"/>
  <c r="T493" i="4" s="1"/>
  <c r="U493" i="4" s="1"/>
  <c r="S7554" i="4"/>
  <c r="T7554" i="4" s="1"/>
  <c r="U7554" i="4" s="1"/>
  <c r="S7008" i="4"/>
  <c r="T7008" i="4" s="1"/>
  <c r="U7008" i="4" s="1"/>
  <c r="S5589" i="4"/>
  <c r="T5589" i="4" s="1"/>
  <c r="U5589" i="4" s="1"/>
  <c r="S604" i="4"/>
  <c r="T604" i="4" s="1"/>
  <c r="U604" i="4" s="1"/>
  <c r="S226" i="4"/>
  <c r="T226" i="4" s="1"/>
  <c r="U226" i="4" s="1"/>
  <c r="S4217" i="4"/>
  <c r="T4217" i="4" s="1"/>
  <c r="U4217" i="4" s="1"/>
  <c r="S7063" i="4"/>
  <c r="T7063" i="4" s="1"/>
  <c r="U7063" i="4" s="1"/>
  <c r="S7064" i="4"/>
  <c r="T7064" i="4" s="1"/>
  <c r="U7064" i="4" s="1"/>
  <c r="S605" i="4"/>
  <c r="T605" i="4" s="1"/>
  <c r="U605" i="4" s="1"/>
  <c r="S6221" i="4"/>
  <c r="T6221" i="4" s="1"/>
  <c r="U6221" i="4" s="1"/>
  <c r="S7319" i="4"/>
  <c r="T7319" i="4" s="1"/>
  <c r="U7319" i="4" s="1"/>
  <c r="S6886" i="4"/>
  <c r="T6886" i="4" s="1"/>
  <c r="U6886" i="4" s="1"/>
  <c r="S7262" i="4"/>
  <c r="T7262" i="4" s="1"/>
  <c r="U7262" i="4" s="1"/>
  <c r="S7110" i="4"/>
  <c r="T7110" i="4" s="1"/>
  <c r="U7110" i="4" s="1"/>
  <c r="S122" i="4"/>
  <c r="T122" i="4" s="1"/>
  <c r="U122" i="4" s="1"/>
  <c r="S227" i="4"/>
  <c r="T227" i="4" s="1"/>
  <c r="U227" i="4" s="1"/>
  <c r="S6399" i="4"/>
  <c r="T6399" i="4" s="1"/>
  <c r="U6399" i="4" s="1"/>
  <c r="S3430" i="4"/>
  <c r="T3430" i="4" s="1"/>
  <c r="U3430" i="4" s="1"/>
  <c r="S1513" i="4"/>
  <c r="T1513" i="4" s="1"/>
  <c r="U1513" i="4" s="1"/>
  <c r="S729" i="4"/>
  <c r="T729" i="4" s="1"/>
  <c r="U729" i="4" s="1"/>
  <c r="S3267" i="4"/>
  <c r="T3267" i="4" s="1"/>
  <c r="U3267" i="4" s="1"/>
  <c r="S6118" i="4"/>
  <c r="T6118" i="4" s="1"/>
  <c r="U6118" i="4" s="1"/>
  <c r="S6821" i="4"/>
  <c r="T6821" i="4" s="1"/>
  <c r="U6821" i="4" s="1"/>
  <c r="S6222" i="4"/>
  <c r="T6222" i="4" s="1"/>
  <c r="U6222" i="4" s="1"/>
  <c r="S7065" i="4"/>
  <c r="T7065" i="4" s="1"/>
  <c r="U7065" i="4" s="1"/>
  <c r="S7165" i="4"/>
  <c r="T7165" i="4" s="1"/>
  <c r="U7165" i="4" s="1"/>
  <c r="S388" i="4"/>
  <c r="T388" i="4" s="1"/>
  <c r="U388" i="4" s="1"/>
  <c r="S1679" i="4"/>
  <c r="T1679" i="4" s="1"/>
  <c r="U1679" i="4" s="1"/>
  <c r="S1184" i="4"/>
  <c r="T1184" i="4" s="1"/>
  <c r="U1184" i="4" s="1"/>
  <c r="S2214" i="4"/>
  <c r="T2214" i="4" s="1"/>
  <c r="U2214" i="4" s="1"/>
  <c r="S228" i="4"/>
  <c r="T228" i="4" s="1"/>
  <c r="U228" i="4" s="1"/>
  <c r="S2215" i="4"/>
  <c r="T2215" i="4" s="1"/>
  <c r="U2215" i="4" s="1"/>
  <c r="S2216" i="4"/>
  <c r="T2216" i="4" s="1"/>
  <c r="U2216" i="4" s="1"/>
  <c r="S2928" i="4"/>
  <c r="T2928" i="4" s="1"/>
  <c r="U2928" i="4" s="1"/>
  <c r="S1344" i="4"/>
  <c r="T1344" i="4" s="1"/>
  <c r="U1344" i="4" s="1"/>
  <c r="S2021" i="4"/>
  <c r="T2021" i="4" s="1"/>
  <c r="U2021" i="4" s="1"/>
  <c r="S2387" i="4"/>
  <c r="T2387" i="4" s="1"/>
  <c r="U2387" i="4" s="1"/>
  <c r="S3106" i="4"/>
  <c r="T3106" i="4" s="1"/>
  <c r="U3106" i="4" s="1"/>
  <c r="S2217" i="4"/>
  <c r="T2217" i="4" s="1"/>
  <c r="U2217" i="4" s="1"/>
  <c r="S1514" i="4"/>
  <c r="T1514" i="4" s="1"/>
  <c r="U1514" i="4" s="1"/>
  <c r="S5693" i="4"/>
  <c r="T5693" i="4" s="1"/>
  <c r="U5693" i="4" s="1"/>
  <c r="S1846" i="4"/>
  <c r="T1846" i="4" s="1"/>
  <c r="U1846" i="4" s="1"/>
  <c r="S7009" i="4"/>
  <c r="T7009" i="4" s="1"/>
  <c r="U7009" i="4" s="1"/>
  <c r="S2022" i="4"/>
  <c r="T2022" i="4" s="1"/>
  <c r="U2022" i="4" s="1"/>
  <c r="S2929" i="4"/>
  <c r="T2929" i="4" s="1"/>
  <c r="U2929" i="4" s="1"/>
  <c r="S2218" i="4"/>
  <c r="T2218" i="4" s="1"/>
  <c r="U2218" i="4" s="1"/>
  <c r="S2745" i="4"/>
  <c r="T2745" i="4" s="1"/>
  <c r="U2745" i="4" s="1"/>
  <c r="S1847" i="4"/>
  <c r="T1847" i="4" s="1"/>
  <c r="U1847" i="4" s="1"/>
  <c r="S3107" i="4"/>
  <c r="T3107" i="4" s="1"/>
  <c r="U3107" i="4" s="1"/>
  <c r="S2746" i="4"/>
  <c r="T2746" i="4" s="1"/>
  <c r="U2746" i="4" s="1"/>
  <c r="S2388" i="4"/>
  <c r="T2388" i="4" s="1"/>
  <c r="U2388" i="4" s="1"/>
  <c r="S2023" i="4"/>
  <c r="T2023" i="4" s="1"/>
  <c r="U2023" i="4" s="1"/>
  <c r="S2389" i="4"/>
  <c r="T2389" i="4" s="1"/>
  <c r="U2389" i="4" s="1"/>
  <c r="S2930" i="4"/>
  <c r="T2930" i="4" s="1"/>
  <c r="U2930" i="4" s="1"/>
  <c r="S1515" i="4"/>
  <c r="T1515" i="4" s="1"/>
  <c r="U1515" i="4" s="1"/>
  <c r="S2024" i="4"/>
  <c r="T2024" i="4" s="1"/>
  <c r="U2024" i="4" s="1"/>
  <c r="S2219" i="4"/>
  <c r="T2219" i="4" s="1"/>
  <c r="U2219" i="4" s="1"/>
  <c r="S1516" i="4"/>
  <c r="T1516" i="4" s="1"/>
  <c r="U1516" i="4" s="1"/>
  <c r="S6400" i="4"/>
  <c r="T6400" i="4" s="1"/>
  <c r="U6400" i="4" s="1"/>
  <c r="S2025" i="4"/>
  <c r="T2025" i="4" s="1"/>
  <c r="U2025" i="4" s="1"/>
  <c r="S2220" i="4"/>
  <c r="T2220" i="4" s="1"/>
  <c r="U2220" i="4" s="1"/>
  <c r="S2931" i="4"/>
  <c r="T2931" i="4" s="1"/>
  <c r="U2931" i="4" s="1"/>
  <c r="S2026" i="4"/>
  <c r="T2026" i="4" s="1"/>
  <c r="U2026" i="4" s="1"/>
  <c r="S2390" i="4"/>
  <c r="T2390" i="4" s="1"/>
  <c r="U2390" i="4" s="1"/>
  <c r="S1848" i="4"/>
  <c r="T1848" i="4" s="1"/>
  <c r="U1848" i="4" s="1"/>
  <c r="S2391" i="4"/>
  <c r="T2391" i="4" s="1"/>
  <c r="U2391" i="4" s="1"/>
  <c r="S4355" i="4"/>
  <c r="T4355" i="4" s="1"/>
  <c r="U4355" i="4" s="1"/>
  <c r="S1680" i="4"/>
  <c r="T1680" i="4" s="1"/>
  <c r="U1680" i="4" s="1"/>
  <c r="S494" i="4"/>
  <c r="T494" i="4" s="1"/>
  <c r="U494" i="4" s="1"/>
  <c r="S1681" i="4"/>
  <c r="T1681" i="4" s="1"/>
  <c r="U1681" i="4" s="1"/>
  <c r="S606" i="4"/>
  <c r="T606" i="4" s="1"/>
  <c r="U606" i="4" s="1"/>
  <c r="S4356" i="4"/>
  <c r="T4356" i="4" s="1"/>
  <c r="U4356" i="4" s="1"/>
  <c r="S2572" i="4"/>
  <c r="T2572" i="4" s="1"/>
  <c r="U2572" i="4" s="1"/>
  <c r="S3108" i="4"/>
  <c r="T3108" i="4" s="1"/>
  <c r="U3108" i="4" s="1"/>
  <c r="S2027" i="4"/>
  <c r="T2027" i="4" s="1"/>
  <c r="U2027" i="4" s="1"/>
  <c r="S4913" i="4"/>
  <c r="T4913" i="4" s="1"/>
  <c r="U4913" i="4" s="1"/>
  <c r="S5033" i="4"/>
  <c r="T5033" i="4" s="1"/>
  <c r="U5033" i="4" s="1"/>
  <c r="S2747" i="4"/>
  <c r="T2747" i="4" s="1"/>
  <c r="U2747" i="4" s="1"/>
  <c r="S4069" i="4"/>
  <c r="T4069" i="4" s="1"/>
  <c r="U4069" i="4" s="1"/>
  <c r="S4914" i="4"/>
  <c r="T4914" i="4" s="1"/>
  <c r="U4914" i="4" s="1"/>
  <c r="S4357" i="4"/>
  <c r="T4357" i="4" s="1"/>
  <c r="U4357" i="4" s="1"/>
  <c r="S2748" i="4"/>
  <c r="T2748" i="4" s="1"/>
  <c r="U2748" i="4" s="1"/>
  <c r="S2749" i="4"/>
  <c r="T2749" i="4" s="1"/>
  <c r="U2749" i="4" s="1"/>
  <c r="S5917" i="4"/>
  <c r="T5917" i="4" s="1"/>
  <c r="U5917" i="4" s="1"/>
  <c r="S5590" i="4"/>
  <c r="T5590" i="4" s="1"/>
  <c r="U5590" i="4" s="1"/>
  <c r="S4640" i="4"/>
  <c r="T4640" i="4" s="1"/>
  <c r="U4640" i="4" s="1"/>
  <c r="S7263" i="4"/>
  <c r="T7263" i="4" s="1"/>
  <c r="U7263" i="4" s="1"/>
  <c r="S4641" i="4"/>
  <c r="T4641" i="4" s="1"/>
  <c r="U4641" i="4" s="1"/>
  <c r="S3598" i="4"/>
  <c r="T3598" i="4" s="1"/>
  <c r="U3598" i="4" s="1"/>
  <c r="S5591" i="4"/>
  <c r="T5591" i="4" s="1"/>
  <c r="U5591" i="4" s="1"/>
  <c r="S229" i="4"/>
  <c r="T229" i="4" s="1"/>
  <c r="U229" i="4" s="1"/>
  <c r="S6307" i="4"/>
  <c r="T6307" i="4" s="1"/>
  <c r="U6307" i="4" s="1"/>
  <c r="S5482" i="4"/>
  <c r="T5482" i="4" s="1"/>
  <c r="U5482" i="4" s="1"/>
  <c r="S6119" i="4"/>
  <c r="T6119" i="4" s="1"/>
  <c r="U6119" i="4" s="1"/>
  <c r="S389" i="4"/>
  <c r="T389" i="4" s="1"/>
  <c r="U389" i="4" s="1"/>
  <c r="S5918" i="4"/>
  <c r="T5918" i="4" s="1"/>
  <c r="U5918" i="4" s="1"/>
  <c r="S5694" i="4"/>
  <c r="T5694" i="4" s="1"/>
  <c r="U5694" i="4" s="1"/>
  <c r="S5919" i="4"/>
  <c r="T5919" i="4" s="1"/>
  <c r="U5919" i="4" s="1"/>
  <c r="S3268" i="4"/>
  <c r="T3268" i="4" s="1"/>
  <c r="U3268" i="4" s="1"/>
  <c r="S3431" i="4"/>
  <c r="T3431" i="4" s="1"/>
  <c r="U3431" i="4" s="1"/>
  <c r="S306" i="4"/>
  <c r="T306" i="4" s="1"/>
  <c r="U306" i="4" s="1"/>
  <c r="S4776" i="4"/>
  <c r="T4776" i="4" s="1"/>
  <c r="U4776" i="4" s="1"/>
  <c r="S2392" i="4"/>
  <c r="T2392" i="4" s="1"/>
  <c r="U2392" i="4" s="1"/>
  <c r="S72" i="4"/>
  <c r="T72" i="4" s="1"/>
  <c r="U72" i="4" s="1"/>
  <c r="S55" i="4"/>
  <c r="T55" i="4" s="1"/>
  <c r="U55" i="4" s="1"/>
  <c r="S607" i="4"/>
  <c r="T607" i="4" s="1"/>
  <c r="U607" i="4" s="1"/>
  <c r="S3933" i="4"/>
  <c r="T3933" i="4" s="1"/>
  <c r="U3933" i="4" s="1"/>
  <c r="S6575" i="4"/>
  <c r="T6575" i="4" s="1"/>
  <c r="U6575" i="4" s="1"/>
  <c r="S1517" i="4"/>
  <c r="T1517" i="4" s="1"/>
  <c r="U1517" i="4" s="1"/>
  <c r="S5592" i="4"/>
  <c r="T5592" i="4" s="1"/>
  <c r="U5592" i="4" s="1"/>
  <c r="S3599" i="4"/>
  <c r="T3599" i="4" s="1"/>
  <c r="U3599" i="4" s="1"/>
  <c r="S3600" i="4"/>
  <c r="T3600" i="4" s="1"/>
  <c r="U3600" i="4" s="1"/>
  <c r="S1849" i="4"/>
  <c r="T1849" i="4" s="1"/>
  <c r="U1849" i="4" s="1"/>
  <c r="S608" i="4"/>
  <c r="T608" i="4" s="1"/>
  <c r="U608" i="4" s="1"/>
  <c r="S5370" i="4"/>
  <c r="T5370" i="4" s="1"/>
  <c r="U5370" i="4" s="1"/>
  <c r="S7066" i="4"/>
  <c r="T7066" i="4" s="1"/>
  <c r="U7066" i="4" s="1"/>
  <c r="S4915" i="4"/>
  <c r="T4915" i="4" s="1"/>
  <c r="U4915" i="4" s="1"/>
  <c r="S5034" i="4"/>
  <c r="T5034" i="4" s="1"/>
  <c r="U5034" i="4" s="1"/>
  <c r="S495" i="4"/>
  <c r="T495" i="4" s="1"/>
  <c r="U495" i="4" s="1"/>
  <c r="S390" i="4"/>
  <c r="T390" i="4" s="1"/>
  <c r="U390" i="4" s="1"/>
  <c r="S4070" i="4"/>
  <c r="T4070" i="4" s="1"/>
  <c r="U4070" i="4" s="1"/>
  <c r="S3934" i="4"/>
  <c r="T3934" i="4" s="1"/>
  <c r="U3934" i="4" s="1"/>
  <c r="S2932" i="4"/>
  <c r="T2932" i="4" s="1"/>
  <c r="U2932" i="4" s="1"/>
  <c r="S4218" i="4"/>
  <c r="T4218" i="4" s="1"/>
  <c r="U4218" i="4" s="1"/>
  <c r="S3791" i="4"/>
  <c r="T3791" i="4" s="1"/>
  <c r="U3791" i="4" s="1"/>
  <c r="S4777" i="4"/>
  <c r="T4777" i="4" s="1"/>
  <c r="U4777" i="4" s="1"/>
  <c r="S1518" i="4"/>
  <c r="T1518" i="4" s="1"/>
  <c r="U1518" i="4" s="1"/>
  <c r="S3269" i="4"/>
  <c r="T3269" i="4" s="1"/>
  <c r="U3269" i="4" s="1"/>
  <c r="S3601" i="4"/>
  <c r="T3601" i="4" s="1"/>
  <c r="U3601" i="4" s="1"/>
  <c r="S7417" i="4"/>
  <c r="T7417" i="4" s="1"/>
  <c r="U7417" i="4" s="1"/>
  <c r="S3792" i="4"/>
  <c r="T3792" i="4" s="1"/>
  <c r="U3792" i="4" s="1"/>
  <c r="S4916" i="4"/>
  <c r="T4916" i="4" s="1"/>
  <c r="U4916" i="4" s="1"/>
  <c r="S4499" i="4"/>
  <c r="T4499" i="4" s="1"/>
  <c r="U4499" i="4" s="1"/>
  <c r="S2573" i="4"/>
  <c r="T2573" i="4" s="1"/>
  <c r="U2573" i="4" s="1"/>
  <c r="S7463" i="4"/>
  <c r="T7463" i="4" s="1"/>
  <c r="U7463" i="4" s="1"/>
  <c r="S3793" i="4"/>
  <c r="T3793" i="4" s="1"/>
  <c r="U3793" i="4" s="1"/>
  <c r="S4358" i="4"/>
  <c r="T4358" i="4" s="1"/>
  <c r="U4358" i="4" s="1"/>
  <c r="S2393" i="4"/>
  <c r="T2393" i="4" s="1"/>
  <c r="U2393" i="4" s="1"/>
  <c r="S4917" i="4"/>
  <c r="T4917" i="4" s="1"/>
  <c r="U4917" i="4" s="1"/>
  <c r="S4359" i="4"/>
  <c r="T4359" i="4" s="1"/>
  <c r="U4359" i="4" s="1"/>
  <c r="S1682" i="4"/>
  <c r="T1682" i="4" s="1"/>
  <c r="U1682" i="4" s="1"/>
  <c r="S2028" i="4"/>
  <c r="T2028" i="4" s="1"/>
  <c r="U2028" i="4" s="1"/>
  <c r="S4642" i="4"/>
  <c r="T4642" i="4" s="1"/>
  <c r="U4642" i="4" s="1"/>
  <c r="S3602" i="4"/>
  <c r="T3602" i="4" s="1"/>
  <c r="U3602" i="4" s="1"/>
  <c r="S3794" i="4"/>
  <c r="T3794" i="4" s="1"/>
  <c r="U3794" i="4" s="1"/>
  <c r="S3795" i="4"/>
  <c r="T3795" i="4" s="1"/>
  <c r="U3795" i="4" s="1"/>
  <c r="S1850" i="4"/>
  <c r="T1850" i="4" s="1"/>
  <c r="U1850" i="4" s="1"/>
  <c r="S4071" i="4"/>
  <c r="T4071" i="4" s="1"/>
  <c r="U4071" i="4" s="1"/>
  <c r="S3935" i="4"/>
  <c r="T3935" i="4" s="1"/>
  <c r="U3935" i="4" s="1"/>
  <c r="S1345" i="4"/>
  <c r="T1345" i="4" s="1"/>
  <c r="U1345" i="4" s="1"/>
  <c r="S7721" i="4"/>
  <c r="T7721" i="4" s="1"/>
  <c r="U7721" i="4" s="1"/>
  <c r="S609" i="4"/>
  <c r="T609" i="4" s="1"/>
  <c r="U609" i="4" s="1"/>
  <c r="S3936" i="4"/>
  <c r="T3936" i="4" s="1"/>
  <c r="U3936" i="4" s="1"/>
  <c r="S2750" i="4"/>
  <c r="T2750" i="4" s="1"/>
  <c r="U2750" i="4" s="1"/>
  <c r="S5593" i="4"/>
  <c r="T5593" i="4" s="1"/>
  <c r="U5593" i="4" s="1"/>
  <c r="S5594" i="4"/>
  <c r="T5594" i="4" s="1"/>
  <c r="U5594" i="4" s="1"/>
  <c r="S4500" i="4"/>
  <c r="T4500" i="4" s="1"/>
  <c r="U4500" i="4" s="1"/>
  <c r="S2574" i="4"/>
  <c r="T2574" i="4" s="1"/>
  <c r="U2574" i="4" s="1"/>
  <c r="S5371" i="4"/>
  <c r="T5371" i="4" s="1"/>
  <c r="U5371" i="4" s="1"/>
  <c r="S3109" i="4"/>
  <c r="T3109" i="4" s="1"/>
  <c r="U3109" i="4" s="1"/>
  <c r="S3796" i="4"/>
  <c r="T3796" i="4" s="1"/>
  <c r="U3796" i="4" s="1"/>
  <c r="S3110" i="4"/>
  <c r="T3110" i="4" s="1"/>
  <c r="U3110" i="4" s="1"/>
  <c r="S2394" i="4"/>
  <c r="T2394" i="4" s="1"/>
  <c r="U2394" i="4" s="1"/>
  <c r="S3432" i="4"/>
  <c r="T3432" i="4" s="1"/>
  <c r="U3432" i="4" s="1"/>
  <c r="S5792" i="4"/>
  <c r="T5792" i="4" s="1"/>
  <c r="U5792" i="4" s="1"/>
  <c r="S610" i="4"/>
  <c r="T610" i="4" s="1"/>
  <c r="U610" i="4" s="1"/>
  <c r="S1024" i="4"/>
  <c r="T1024" i="4" s="1"/>
  <c r="U1024" i="4" s="1"/>
  <c r="S1185" i="4"/>
  <c r="T1185" i="4" s="1"/>
  <c r="U1185" i="4" s="1"/>
  <c r="S6120" i="4"/>
  <c r="T6120" i="4" s="1"/>
  <c r="U6120" i="4" s="1"/>
  <c r="S5793" i="4"/>
  <c r="T5793" i="4" s="1"/>
  <c r="U5793" i="4" s="1"/>
  <c r="S2029" i="4"/>
  <c r="T2029" i="4" s="1"/>
  <c r="U2029" i="4" s="1"/>
  <c r="S7264" i="4"/>
  <c r="T7264" i="4" s="1"/>
  <c r="U7264" i="4" s="1"/>
  <c r="S5595" i="4"/>
  <c r="T5595" i="4" s="1"/>
  <c r="U5595" i="4" s="1"/>
  <c r="S6121" i="4"/>
  <c r="T6121" i="4" s="1"/>
  <c r="U6121" i="4" s="1"/>
  <c r="S2221" i="4"/>
  <c r="T2221" i="4" s="1"/>
  <c r="U2221" i="4" s="1"/>
  <c r="S1683" i="4"/>
  <c r="T1683" i="4" s="1"/>
  <c r="U1683" i="4" s="1"/>
  <c r="S7218" i="4"/>
  <c r="T7218" i="4" s="1"/>
  <c r="U7218" i="4" s="1"/>
  <c r="S4072" i="4"/>
  <c r="T4072" i="4" s="1"/>
  <c r="U4072" i="4" s="1"/>
  <c r="S5483" i="4"/>
  <c r="T5483" i="4" s="1"/>
  <c r="U5483" i="4" s="1"/>
  <c r="S5920" i="4"/>
  <c r="T5920" i="4" s="1"/>
  <c r="U5920" i="4" s="1"/>
  <c r="S2030" i="4"/>
  <c r="T2030" i="4" s="1"/>
  <c r="U2030" i="4" s="1"/>
  <c r="S2575" i="4"/>
  <c r="T2575" i="4" s="1"/>
  <c r="U2575" i="4" s="1"/>
  <c r="S1025" i="4"/>
  <c r="T1025" i="4" s="1"/>
  <c r="U1025" i="4" s="1"/>
  <c r="S7010" i="4"/>
  <c r="T7010" i="4" s="1"/>
  <c r="U7010" i="4" s="1"/>
  <c r="S1851" i="4"/>
  <c r="T1851" i="4" s="1"/>
  <c r="U1851" i="4" s="1"/>
  <c r="S391" i="4"/>
  <c r="T391" i="4" s="1"/>
  <c r="U391" i="4" s="1"/>
  <c r="S730" i="4"/>
  <c r="T730" i="4" s="1"/>
  <c r="U730" i="4" s="1"/>
  <c r="S2933" i="4"/>
  <c r="T2933" i="4" s="1"/>
  <c r="U2933" i="4" s="1"/>
  <c r="S731" i="4"/>
  <c r="T731" i="4" s="1"/>
  <c r="U731" i="4" s="1"/>
  <c r="S2222" i="4"/>
  <c r="T2222" i="4" s="1"/>
  <c r="U2222" i="4" s="1"/>
  <c r="S1684" i="4"/>
  <c r="T1684" i="4" s="1"/>
  <c r="U1684" i="4" s="1"/>
  <c r="S732" i="4"/>
  <c r="T732" i="4" s="1"/>
  <c r="U732" i="4" s="1"/>
  <c r="S5372" i="4"/>
  <c r="T5372" i="4" s="1"/>
  <c r="U5372" i="4" s="1"/>
  <c r="S3603" i="4"/>
  <c r="T3603" i="4" s="1"/>
  <c r="U3603" i="4" s="1"/>
  <c r="S6122" i="4"/>
  <c r="T6122" i="4" s="1"/>
  <c r="U6122" i="4" s="1"/>
  <c r="S2934" i="4"/>
  <c r="T2934" i="4" s="1"/>
  <c r="U2934" i="4" s="1"/>
  <c r="S5484" i="4"/>
  <c r="T5484" i="4" s="1"/>
  <c r="U5484" i="4" s="1"/>
  <c r="S7641" i="4"/>
  <c r="T7641" i="4" s="1"/>
  <c r="U7641" i="4" s="1"/>
  <c r="S7418" i="4"/>
  <c r="T7418" i="4" s="1"/>
  <c r="U7418" i="4" s="1"/>
  <c r="S7111" i="4"/>
  <c r="T7111" i="4" s="1"/>
  <c r="U7111" i="4" s="1"/>
  <c r="S6123" i="4"/>
  <c r="T6123" i="4" s="1"/>
  <c r="U6123" i="4" s="1"/>
  <c r="S4778" i="4"/>
  <c r="T4778" i="4" s="1"/>
  <c r="U4778" i="4" s="1"/>
  <c r="S5264" i="4"/>
  <c r="T5264" i="4" s="1"/>
  <c r="U5264" i="4" s="1"/>
  <c r="S3937" i="4"/>
  <c r="T3937" i="4" s="1"/>
  <c r="U3937" i="4" s="1"/>
  <c r="S1852" i="4"/>
  <c r="T1852" i="4" s="1"/>
  <c r="U1852" i="4" s="1"/>
  <c r="S1026" i="4"/>
  <c r="T1026" i="4" s="1"/>
  <c r="U1026" i="4" s="1"/>
  <c r="S4918" i="4"/>
  <c r="T4918" i="4" s="1"/>
  <c r="U4918" i="4" s="1"/>
  <c r="S3604" i="4"/>
  <c r="T3604" i="4" s="1"/>
  <c r="U3604" i="4" s="1"/>
  <c r="S2395" i="4"/>
  <c r="T2395" i="4" s="1"/>
  <c r="U2395" i="4" s="1"/>
  <c r="S6760" i="4"/>
  <c r="T6760" i="4" s="1"/>
  <c r="U6760" i="4" s="1"/>
  <c r="S6308" i="4"/>
  <c r="T6308" i="4" s="1"/>
  <c r="U6308" i="4" s="1"/>
  <c r="S1346" i="4"/>
  <c r="T1346" i="4" s="1"/>
  <c r="U1346" i="4" s="1"/>
  <c r="S6887" i="4"/>
  <c r="T6887" i="4" s="1"/>
  <c r="U6887" i="4" s="1"/>
  <c r="S392" i="4"/>
  <c r="T392" i="4" s="1"/>
  <c r="U392" i="4" s="1"/>
  <c r="S1347" i="4"/>
  <c r="T1347" i="4" s="1"/>
  <c r="U1347" i="4" s="1"/>
  <c r="S1519" i="4"/>
  <c r="T1519" i="4" s="1"/>
  <c r="U1519" i="4" s="1"/>
  <c r="S1186" i="4"/>
  <c r="T1186" i="4" s="1"/>
  <c r="U1186" i="4" s="1"/>
  <c r="S1685" i="4"/>
  <c r="T1685" i="4" s="1"/>
  <c r="U1685" i="4" s="1"/>
  <c r="S4219" i="4"/>
  <c r="T4219" i="4" s="1"/>
  <c r="U4219" i="4" s="1"/>
  <c r="S6401" i="4"/>
  <c r="T6401" i="4" s="1"/>
  <c r="U6401" i="4" s="1"/>
  <c r="S6402" i="4"/>
  <c r="T6402" i="4" s="1"/>
  <c r="U6402" i="4" s="1"/>
  <c r="S7555" i="4"/>
  <c r="T7555" i="4" s="1"/>
  <c r="U7555" i="4" s="1"/>
  <c r="S6309" i="4"/>
  <c r="T6309" i="4" s="1"/>
  <c r="U6309" i="4" s="1"/>
  <c r="S496" i="4"/>
  <c r="T496" i="4" s="1"/>
  <c r="U496" i="4" s="1"/>
  <c r="S3605" i="4"/>
  <c r="T3605" i="4" s="1"/>
  <c r="U3605" i="4" s="1"/>
  <c r="S4220" i="4"/>
  <c r="T4220" i="4" s="1"/>
  <c r="U4220" i="4" s="1"/>
  <c r="S6017" i="4"/>
  <c r="T6017" i="4" s="1"/>
  <c r="U6017" i="4" s="1"/>
  <c r="S6124" i="4"/>
  <c r="T6124" i="4" s="1"/>
  <c r="U6124" i="4" s="1"/>
  <c r="S5265" i="4"/>
  <c r="T5265" i="4" s="1"/>
  <c r="U5265" i="4" s="1"/>
  <c r="S230" i="4"/>
  <c r="T230" i="4" s="1"/>
  <c r="U230" i="4" s="1"/>
  <c r="S4360" i="4"/>
  <c r="T4360" i="4" s="1"/>
  <c r="U4360" i="4" s="1"/>
  <c r="S6223" i="4"/>
  <c r="T6223" i="4" s="1"/>
  <c r="U6223" i="4" s="1"/>
  <c r="S6018" i="4"/>
  <c r="T6018" i="4" s="1"/>
  <c r="U6018" i="4" s="1"/>
  <c r="S7112" i="4"/>
  <c r="T7112" i="4" s="1"/>
  <c r="U7112" i="4" s="1"/>
  <c r="S6822" i="4"/>
  <c r="T6822" i="4" s="1"/>
  <c r="U6822" i="4" s="1"/>
  <c r="S6761" i="4"/>
  <c r="T6761" i="4" s="1"/>
  <c r="U6761" i="4" s="1"/>
  <c r="S6125" i="4"/>
  <c r="T6125" i="4" s="1"/>
  <c r="U6125" i="4" s="1"/>
  <c r="S6224" i="4"/>
  <c r="T6224" i="4" s="1"/>
  <c r="U6224" i="4" s="1"/>
  <c r="S3797" i="4"/>
  <c r="T3797" i="4" s="1"/>
  <c r="U3797" i="4" s="1"/>
  <c r="S1853" i="4"/>
  <c r="T1853" i="4" s="1"/>
  <c r="U1853" i="4" s="1"/>
  <c r="S2031" i="4"/>
  <c r="T2031" i="4" s="1"/>
  <c r="U2031" i="4" s="1"/>
  <c r="S5695" i="4"/>
  <c r="T5695" i="4" s="1"/>
  <c r="U5695" i="4" s="1"/>
  <c r="S231" i="4"/>
  <c r="T231" i="4" s="1"/>
  <c r="U231" i="4" s="1"/>
  <c r="S6823" i="4"/>
  <c r="T6823" i="4" s="1"/>
  <c r="U6823" i="4" s="1"/>
  <c r="S5485" i="4"/>
  <c r="T5485" i="4" s="1"/>
  <c r="U5485" i="4" s="1"/>
  <c r="S1187" i="4"/>
  <c r="T1187" i="4" s="1"/>
  <c r="U1187" i="4" s="1"/>
  <c r="S3111" i="4"/>
  <c r="T3111" i="4" s="1"/>
  <c r="U3111" i="4" s="1"/>
  <c r="S3112" i="4"/>
  <c r="T3112" i="4" s="1"/>
  <c r="U3112" i="4" s="1"/>
  <c r="S6664" i="4"/>
  <c r="T6664" i="4" s="1"/>
  <c r="U6664" i="4" s="1"/>
  <c r="S2032" i="4"/>
  <c r="T2032" i="4" s="1"/>
  <c r="U2032" i="4" s="1"/>
  <c r="S863" i="4"/>
  <c r="T863" i="4" s="1"/>
  <c r="U863" i="4" s="1"/>
  <c r="S733" i="4"/>
  <c r="T733" i="4" s="1"/>
  <c r="U733" i="4" s="1"/>
  <c r="S5794" i="4"/>
  <c r="T5794" i="4" s="1"/>
  <c r="U5794" i="4" s="1"/>
  <c r="S307" i="4"/>
  <c r="T307" i="4" s="1"/>
  <c r="U307" i="4" s="1"/>
  <c r="S3113" i="4"/>
  <c r="T3113" i="4" s="1"/>
  <c r="U3113" i="4" s="1"/>
  <c r="S6497" i="4"/>
  <c r="T6497" i="4" s="1"/>
  <c r="U6497" i="4" s="1"/>
  <c r="S6665" i="4"/>
  <c r="T6665" i="4" s="1"/>
  <c r="U6665" i="4" s="1"/>
  <c r="S4073" i="4"/>
  <c r="T4073" i="4" s="1"/>
  <c r="U4073" i="4" s="1"/>
  <c r="S5795" i="4"/>
  <c r="T5795" i="4" s="1"/>
  <c r="U5795" i="4" s="1"/>
  <c r="S3433" i="4"/>
  <c r="T3433" i="4" s="1"/>
  <c r="U3433" i="4" s="1"/>
  <c r="S6126" i="4"/>
  <c r="T6126" i="4" s="1"/>
  <c r="U6126" i="4" s="1"/>
  <c r="S1854" i="4"/>
  <c r="T1854" i="4" s="1"/>
  <c r="U1854" i="4" s="1"/>
  <c r="S6498" i="4"/>
  <c r="T6498" i="4" s="1"/>
  <c r="U6498" i="4" s="1"/>
  <c r="S3434" i="4"/>
  <c r="T3434" i="4" s="1"/>
  <c r="U3434" i="4" s="1"/>
  <c r="S7320" i="4"/>
  <c r="T7320" i="4" s="1"/>
  <c r="U7320" i="4" s="1"/>
  <c r="S5596" i="4"/>
  <c r="T5596" i="4" s="1"/>
  <c r="U5596" i="4" s="1"/>
  <c r="S308" i="4"/>
  <c r="T308" i="4" s="1"/>
  <c r="U308" i="4" s="1"/>
  <c r="S7464" i="4"/>
  <c r="T7464" i="4" s="1"/>
  <c r="U7464" i="4" s="1"/>
  <c r="S309" i="4"/>
  <c r="T309" i="4" s="1"/>
  <c r="U309" i="4" s="1"/>
  <c r="S2576" i="4"/>
  <c r="T2576" i="4" s="1"/>
  <c r="U2576" i="4" s="1"/>
  <c r="S2033" i="4"/>
  <c r="T2033" i="4" s="1"/>
  <c r="U2033" i="4" s="1"/>
  <c r="S7722" i="4"/>
  <c r="T7722" i="4" s="1"/>
  <c r="U7722" i="4" s="1"/>
  <c r="S232" i="4"/>
  <c r="T232" i="4" s="1"/>
  <c r="U232" i="4" s="1"/>
  <c r="S1855" i="4"/>
  <c r="T1855" i="4" s="1"/>
  <c r="U1855" i="4" s="1"/>
  <c r="S7509" i="4"/>
  <c r="T7509" i="4" s="1"/>
  <c r="U7509" i="4" s="1"/>
  <c r="S3606" i="4"/>
  <c r="T3606" i="4" s="1"/>
  <c r="U3606" i="4" s="1"/>
  <c r="S5796" i="4"/>
  <c r="T5796" i="4" s="1"/>
  <c r="U5796" i="4" s="1"/>
  <c r="S3798" i="4"/>
  <c r="T3798" i="4" s="1"/>
  <c r="U3798" i="4" s="1"/>
  <c r="S2034" i="4"/>
  <c r="T2034" i="4" s="1"/>
  <c r="U2034" i="4" s="1"/>
  <c r="S6127" i="4"/>
  <c r="T6127" i="4" s="1"/>
  <c r="U6127" i="4" s="1"/>
  <c r="S1520" i="4"/>
  <c r="T1520" i="4" s="1"/>
  <c r="U1520" i="4" s="1"/>
  <c r="S1521" i="4"/>
  <c r="T1521" i="4" s="1"/>
  <c r="U1521" i="4" s="1"/>
  <c r="S6762" i="4"/>
  <c r="T6762" i="4" s="1"/>
  <c r="U6762" i="4" s="1"/>
  <c r="S6499" i="4"/>
  <c r="T6499" i="4" s="1"/>
  <c r="U6499" i="4" s="1"/>
  <c r="S7219" i="4"/>
  <c r="T7219" i="4" s="1"/>
  <c r="U7219" i="4" s="1"/>
  <c r="S6225" i="4"/>
  <c r="T6225" i="4" s="1"/>
  <c r="U6225" i="4" s="1"/>
  <c r="S1348" i="4"/>
  <c r="T1348" i="4" s="1"/>
  <c r="U1348" i="4" s="1"/>
  <c r="S1686" i="4"/>
  <c r="T1686" i="4" s="1"/>
  <c r="U1686" i="4" s="1"/>
  <c r="S6763" i="4"/>
  <c r="T6763" i="4" s="1"/>
  <c r="U6763" i="4" s="1"/>
  <c r="S734" i="4"/>
  <c r="T734" i="4" s="1"/>
  <c r="U734" i="4" s="1"/>
  <c r="S6226" i="4"/>
  <c r="T6226" i="4" s="1"/>
  <c r="U6226" i="4" s="1"/>
  <c r="S7011" i="4"/>
  <c r="T7011" i="4" s="1"/>
  <c r="U7011" i="4" s="1"/>
  <c r="S6128" i="4"/>
  <c r="T6128" i="4" s="1"/>
  <c r="U6128" i="4" s="1"/>
  <c r="S6824" i="4"/>
  <c r="T6824" i="4" s="1"/>
  <c r="U6824" i="4" s="1"/>
  <c r="S6403" i="4"/>
  <c r="T6403" i="4" s="1"/>
  <c r="U6403" i="4" s="1"/>
  <c r="S1522" i="4"/>
  <c r="T1522" i="4" s="1"/>
  <c r="U1522" i="4" s="1"/>
  <c r="S2223" i="4"/>
  <c r="T2223" i="4" s="1"/>
  <c r="U2223" i="4" s="1"/>
  <c r="S3114" i="4"/>
  <c r="T3114" i="4" s="1"/>
  <c r="U3114" i="4" s="1"/>
  <c r="S4221" i="4"/>
  <c r="T4221" i="4" s="1"/>
  <c r="U4221" i="4" s="1"/>
  <c r="S3115" i="4"/>
  <c r="T3115" i="4" s="1"/>
  <c r="U3115" i="4" s="1"/>
  <c r="S5139" i="4"/>
  <c r="T5139" i="4" s="1"/>
  <c r="U5139" i="4" s="1"/>
  <c r="S3938" i="4"/>
  <c r="T3938" i="4" s="1"/>
  <c r="U3938" i="4" s="1"/>
  <c r="S3270" i="4"/>
  <c r="T3270" i="4" s="1"/>
  <c r="U3270" i="4" s="1"/>
  <c r="S1027" i="4"/>
  <c r="T1027" i="4" s="1"/>
  <c r="U1027" i="4" s="1"/>
  <c r="S5266" i="4"/>
  <c r="T5266" i="4" s="1"/>
  <c r="U5266" i="4" s="1"/>
  <c r="S5140" i="4"/>
  <c r="T5140" i="4" s="1"/>
  <c r="U5140" i="4" s="1"/>
  <c r="S1028" i="4"/>
  <c r="T1028" i="4" s="1"/>
  <c r="U1028" i="4" s="1"/>
  <c r="S3435" i="4"/>
  <c r="T3435" i="4" s="1"/>
  <c r="U3435" i="4" s="1"/>
  <c r="S123" i="4"/>
  <c r="T123" i="4" s="1"/>
  <c r="U123" i="4" s="1"/>
  <c r="S6129" i="4"/>
  <c r="T6129" i="4" s="1"/>
  <c r="U6129" i="4" s="1"/>
  <c r="S3116" i="4"/>
  <c r="T3116" i="4" s="1"/>
  <c r="U3116" i="4" s="1"/>
  <c r="S3607" i="4"/>
  <c r="T3607" i="4" s="1"/>
  <c r="U3607" i="4" s="1"/>
  <c r="S5141" i="4"/>
  <c r="T5141" i="4" s="1"/>
  <c r="U5141" i="4" s="1"/>
  <c r="S7723" i="4"/>
  <c r="T7723" i="4" s="1"/>
  <c r="U7723" i="4" s="1"/>
  <c r="S4779" i="4"/>
  <c r="T4779" i="4" s="1"/>
  <c r="U4779" i="4" s="1"/>
  <c r="S310" i="4"/>
  <c r="T310" i="4" s="1"/>
  <c r="U310" i="4" s="1"/>
  <c r="S393" i="4"/>
  <c r="T393" i="4" s="1"/>
  <c r="U393" i="4" s="1"/>
  <c r="S2577" i="4"/>
  <c r="T2577" i="4" s="1"/>
  <c r="U2577" i="4" s="1"/>
  <c r="S5797" i="4"/>
  <c r="T5797" i="4" s="1"/>
  <c r="U5797" i="4" s="1"/>
  <c r="S1856" i="4"/>
  <c r="T1856" i="4" s="1"/>
  <c r="U1856" i="4" s="1"/>
  <c r="S6019" i="4"/>
  <c r="T6019" i="4" s="1"/>
  <c r="U6019" i="4" s="1"/>
  <c r="S6227" i="4"/>
  <c r="T6227" i="4" s="1"/>
  <c r="U6227" i="4" s="1"/>
  <c r="S1188" i="4"/>
  <c r="T1188" i="4" s="1"/>
  <c r="U1188" i="4" s="1"/>
  <c r="S6500" i="4"/>
  <c r="T6500" i="4" s="1"/>
  <c r="U6500" i="4" s="1"/>
  <c r="S6310" i="4"/>
  <c r="T6310" i="4" s="1"/>
  <c r="U6310" i="4" s="1"/>
  <c r="S1349" i="4"/>
  <c r="T1349" i="4" s="1"/>
  <c r="U1349" i="4" s="1"/>
  <c r="S2396" i="4"/>
  <c r="T2396" i="4" s="1"/>
  <c r="U2396" i="4" s="1"/>
  <c r="S1687" i="4"/>
  <c r="T1687" i="4" s="1"/>
  <c r="U1687" i="4" s="1"/>
  <c r="S1688" i="4"/>
  <c r="T1688" i="4" s="1"/>
  <c r="U1688" i="4" s="1"/>
  <c r="S2397" i="4"/>
  <c r="T2397" i="4" s="1"/>
  <c r="U2397" i="4" s="1"/>
  <c r="S2578" i="4"/>
  <c r="T2578" i="4" s="1"/>
  <c r="U2578" i="4" s="1"/>
  <c r="S1857" i="4"/>
  <c r="T1857" i="4" s="1"/>
  <c r="U1857" i="4" s="1"/>
  <c r="S1350" i="4"/>
  <c r="T1350" i="4" s="1"/>
  <c r="U1350" i="4" s="1"/>
  <c r="S5696" i="4"/>
  <c r="T5696" i="4" s="1"/>
  <c r="U5696" i="4" s="1"/>
  <c r="S7362" i="4"/>
  <c r="T7362" i="4" s="1"/>
  <c r="U7362" i="4" s="1"/>
  <c r="S3436" i="4"/>
  <c r="T3436" i="4" s="1"/>
  <c r="U3436" i="4" s="1"/>
  <c r="S1858" i="4"/>
  <c r="T1858" i="4" s="1"/>
  <c r="U1858" i="4" s="1"/>
  <c r="S2224" i="4"/>
  <c r="T2224" i="4" s="1"/>
  <c r="U2224" i="4" s="1"/>
  <c r="S2751" i="4"/>
  <c r="T2751" i="4" s="1"/>
  <c r="U2751" i="4" s="1"/>
  <c r="S2935" i="4"/>
  <c r="T2935" i="4" s="1"/>
  <c r="U2935" i="4" s="1"/>
  <c r="S2398" i="4"/>
  <c r="T2398" i="4" s="1"/>
  <c r="U2398" i="4" s="1"/>
  <c r="S2035" i="4"/>
  <c r="T2035" i="4" s="1"/>
  <c r="U2035" i="4" s="1"/>
  <c r="S7701" i="4"/>
  <c r="T7701" i="4" s="1"/>
  <c r="U7701" i="4" s="1"/>
  <c r="S1523" i="4"/>
  <c r="T1523" i="4" s="1"/>
  <c r="U1523" i="4" s="1"/>
  <c r="S2225" i="4"/>
  <c r="T2225" i="4" s="1"/>
  <c r="U2225" i="4" s="1"/>
  <c r="S6825" i="4"/>
  <c r="T6825" i="4" s="1"/>
  <c r="U6825" i="4" s="1"/>
  <c r="S2226" i="4"/>
  <c r="T2226" i="4" s="1"/>
  <c r="U2226" i="4" s="1"/>
  <c r="S2036" i="4"/>
  <c r="T2036" i="4" s="1"/>
  <c r="U2036" i="4" s="1"/>
  <c r="S2752" i="4"/>
  <c r="T2752" i="4" s="1"/>
  <c r="U2752" i="4" s="1"/>
  <c r="S2579" i="4"/>
  <c r="T2579" i="4" s="1"/>
  <c r="U2579" i="4" s="1"/>
  <c r="S2936" i="4"/>
  <c r="T2936" i="4" s="1"/>
  <c r="U2936" i="4" s="1"/>
  <c r="S1859" i="4"/>
  <c r="T1859" i="4" s="1"/>
  <c r="U1859" i="4" s="1"/>
  <c r="S2399" i="4"/>
  <c r="T2399" i="4" s="1"/>
  <c r="U2399" i="4" s="1"/>
  <c r="S2037" i="4"/>
  <c r="T2037" i="4" s="1"/>
  <c r="U2037" i="4" s="1"/>
  <c r="S611" i="4"/>
  <c r="T611" i="4" s="1"/>
  <c r="U611" i="4" s="1"/>
  <c r="S1860" i="4"/>
  <c r="T1860" i="4" s="1"/>
  <c r="U1860" i="4" s="1"/>
  <c r="S2038" i="4"/>
  <c r="T2038" i="4" s="1"/>
  <c r="U2038" i="4" s="1"/>
  <c r="S735" i="4"/>
  <c r="T735" i="4" s="1"/>
  <c r="U735" i="4" s="1"/>
  <c r="S6404" i="4"/>
  <c r="T6404" i="4" s="1"/>
  <c r="U6404" i="4" s="1"/>
  <c r="S3939" i="4"/>
  <c r="T3939" i="4" s="1"/>
  <c r="U3939" i="4" s="1"/>
  <c r="S394" i="4"/>
  <c r="T394" i="4" s="1"/>
  <c r="U394" i="4" s="1"/>
  <c r="S2227" i="4"/>
  <c r="T2227" i="4" s="1"/>
  <c r="U2227" i="4" s="1"/>
  <c r="S864" i="4"/>
  <c r="T864" i="4" s="1"/>
  <c r="U864" i="4" s="1"/>
  <c r="S2753" i="4"/>
  <c r="T2753" i="4" s="1"/>
  <c r="U2753" i="4" s="1"/>
  <c r="S1861" i="4"/>
  <c r="T1861" i="4" s="1"/>
  <c r="U1861" i="4" s="1"/>
  <c r="S1351" i="4"/>
  <c r="T1351" i="4" s="1"/>
  <c r="U1351" i="4" s="1"/>
  <c r="S1689" i="4"/>
  <c r="T1689" i="4" s="1"/>
  <c r="U1689" i="4" s="1"/>
  <c r="S7510" i="4"/>
  <c r="T7510" i="4" s="1"/>
  <c r="U7510" i="4" s="1"/>
  <c r="S4074" i="4"/>
  <c r="T4074" i="4" s="1"/>
  <c r="U4074" i="4" s="1"/>
  <c r="S7363" i="4"/>
  <c r="T7363" i="4" s="1"/>
  <c r="U7363" i="4" s="1"/>
  <c r="S6501" i="4"/>
  <c r="T6501" i="4" s="1"/>
  <c r="U6501" i="4" s="1"/>
  <c r="S2580" i="4"/>
  <c r="T2580" i="4" s="1"/>
  <c r="U2580" i="4" s="1"/>
  <c r="S865" i="4"/>
  <c r="T865" i="4" s="1"/>
  <c r="U865" i="4" s="1"/>
  <c r="S2581" i="4"/>
  <c r="T2581" i="4" s="1"/>
  <c r="U2581" i="4" s="1"/>
  <c r="S1352" i="4"/>
  <c r="T1352" i="4" s="1"/>
  <c r="U1352" i="4" s="1"/>
  <c r="S1862" i="4"/>
  <c r="T1862" i="4" s="1"/>
  <c r="U1862" i="4" s="1"/>
  <c r="S3608" i="4"/>
  <c r="T3608" i="4" s="1"/>
  <c r="U3608" i="4" s="1"/>
  <c r="S612" i="4"/>
  <c r="T612" i="4" s="1"/>
  <c r="U612" i="4" s="1"/>
  <c r="S2582" i="4"/>
  <c r="T2582" i="4" s="1"/>
  <c r="U2582" i="4" s="1"/>
  <c r="S233" i="4"/>
  <c r="T233" i="4" s="1"/>
  <c r="U233" i="4" s="1"/>
  <c r="S736" i="4"/>
  <c r="T736" i="4" s="1"/>
  <c r="U736" i="4" s="1"/>
  <c r="S2400" i="4"/>
  <c r="T2400" i="4" s="1"/>
  <c r="U2400" i="4" s="1"/>
  <c r="S1863" i="4"/>
  <c r="T1863" i="4" s="1"/>
  <c r="U1863" i="4" s="1"/>
  <c r="S3609" i="4"/>
  <c r="T3609" i="4" s="1"/>
  <c r="U3609" i="4" s="1"/>
  <c r="S1189" i="4"/>
  <c r="T1189" i="4" s="1"/>
  <c r="U1189" i="4" s="1"/>
  <c r="S2228" i="4"/>
  <c r="T2228" i="4" s="1"/>
  <c r="U2228" i="4" s="1"/>
  <c r="S3271" i="4"/>
  <c r="T3271" i="4" s="1"/>
  <c r="U3271" i="4" s="1"/>
  <c r="S3117" i="4"/>
  <c r="T3117" i="4" s="1"/>
  <c r="U3117" i="4" s="1"/>
  <c r="S1190" i="4"/>
  <c r="T1190" i="4" s="1"/>
  <c r="U1190" i="4" s="1"/>
  <c r="S311" i="4"/>
  <c r="T311" i="4" s="1"/>
  <c r="U311" i="4" s="1"/>
  <c r="S1191" i="4"/>
  <c r="T1191" i="4" s="1"/>
  <c r="U1191" i="4" s="1"/>
  <c r="S1029" i="4"/>
  <c r="T1029" i="4" s="1"/>
  <c r="U1029" i="4" s="1"/>
  <c r="S4780" i="4"/>
  <c r="T4780" i="4" s="1"/>
  <c r="U4780" i="4" s="1"/>
  <c r="S7113" i="4"/>
  <c r="T7113" i="4" s="1"/>
  <c r="U7113" i="4" s="1"/>
  <c r="S124" i="4"/>
  <c r="T124" i="4" s="1"/>
  <c r="U124" i="4" s="1"/>
  <c r="S1864" i="4"/>
  <c r="T1864" i="4" s="1"/>
  <c r="U1864" i="4" s="1"/>
  <c r="S89" i="4"/>
  <c r="T89" i="4" s="1"/>
  <c r="U89" i="4" s="1"/>
  <c r="S6826" i="4"/>
  <c r="T6826" i="4" s="1"/>
  <c r="U6826" i="4" s="1"/>
  <c r="S56" i="4"/>
  <c r="T56" i="4" s="1"/>
  <c r="U56" i="4" s="1"/>
  <c r="S2401" i="4"/>
  <c r="T2401" i="4" s="1"/>
  <c r="U2401" i="4" s="1"/>
  <c r="S125" i="4"/>
  <c r="T125" i="4" s="1"/>
  <c r="U125" i="4" s="1"/>
  <c r="S1030" i="4"/>
  <c r="T1030" i="4" s="1"/>
  <c r="U1030" i="4" s="1"/>
  <c r="S3799" i="4"/>
  <c r="T3799" i="4" s="1"/>
  <c r="U3799" i="4" s="1"/>
  <c r="S6827" i="4"/>
  <c r="T6827" i="4" s="1"/>
  <c r="U6827" i="4" s="1"/>
  <c r="S5142" i="4"/>
  <c r="T5142" i="4" s="1"/>
  <c r="U5142" i="4" s="1"/>
  <c r="S1690" i="4"/>
  <c r="T1690" i="4" s="1"/>
  <c r="U1690" i="4" s="1"/>
  <c r="S1192" i="4"/>
  <c r="T1192" i="4" s="1"/>
  <c r="U1192" i="4" s="1"/>
  <c r="S2402" i="4"/>
  <c r="T2402" i="4" s="1"/>
  <c r="U2402" i="4" s="1"/>
  <c r="S2229" i="4"/>
  <c r="T2229" i="4" s="1"/>
  <c r="U2229" i="4" s="1"/>
  <c r="S5486" i="4"/>
  <c r="T5486" i="4" s="1"/>
  <c r="U5486" i="4" s="1"/>
  <c r="S1691" i="4"/>
  <c r="T1691" i="4" s="1"/>
  <c r="U1691" i="4" s="1"/>
  <c r="S866" i="4"/>
  <c r="T866" i="4" s="1"/>
  <c r="U866" i="4" s="1"/>
  <c r="S126" i="4"/>
  <c r="T126" i="4" s="1"/>
  <c r="U126" i="4" s="1"/>
  <c r="S1353" i="4"/>
  <c r="T1353" i="4" s="1"/>
  <c r="U1353" i="4" s="1"/>
  <c r="S1031" i="4"/>
  <c r="T1031" i="4" s="1"/>
  <c r="U1031" i="4" s="1"/>
  <c r="S2039" i="4"/>
  <c r="T2039" i="4" s="1"/>
  <c r="U2039" i="4" s="1"/>
  <c r="S1354" i="4"/>
  <c r="T1354" i="4" s="1"/>
  <c r="U1354" i="4" s="1"/>
  <c r="S234" i="4"/>
  <c r="T234" i="4" s="1"/>
  <c r="U234" i="4" s="1"/>
  <c r="S497" i="4"/>
  <c r="T497" i="4" s="1"/>
  <c r="U497" i="4" s="1"/>
  <c r="S5035" i="4"/>
  <c r="T5035" i="4" s="1"/>
  <c r="U5035" i="4" s="1"/>
  <c r="S4643" i="4"/>
  <c r="T4643" i="4" s="1"/>
  <c r="U4643" i="4" s="1"/>
  <c r="S3800" i="4"/>
  <c r="T3800" i="4" s="1"/>
  <c r="U3800" i="4" s="1"/>
  <c r="S6666" i="4"/>
  <c r="T6666" i="4" s="1"/>
  <c r="U6666" i="4" s="1"/>
  <c r="S1355" i="4"/>
  <c r="T1355" i="4" s="1"/>
  <c r="U1355" i="4" s="1"/>
  <c r="S6667" i="4"/>
  <c r="T6667" i="4" s="1"/>
  <c r="U6667" i="4" s="1"/>
  <c r="S3118" i="4"/>
  <c r="T3118" i="4" s="1"/>
  <c r="U3118" i="4" s="1"/>
  <c r="S2230" i="4"/>
  <c r="T2230" i="4" s="1"/>
  <c r="U2230" i="4" s="1"/>
  <c r="S4361" i="4"/>
  <c r="T4361" i="4" s="1"/>
  <c r="U4361" i="4" s="1"/>
  <c r="S3437" i="4"/>
  <c r="T3437" i="4" s="1"/>
  <c r="U3437" i="4" s="1"/>
  <c r="S4222" i="4"/>
  <c r="T4222" i="4" s="1"/>
  <c r="U4222" i="4" s="1"/>
  <c r="S5697" i="4"/>
  <c r="T5697" i="4" s="1"/>
  <c r="U5697" i="4" s="1"/>
  <c r="S5036" i="4"/>
  <c r="T5036" i="4" s="1"/>
  <c r="U5036" i="4" s="1"/>
  <c r="S5037" i="4"/>
  <c r="T5037" i="4" s="1"/>
  <c r="U5037" i="4" s="1"/>
  <c r="S4501" i="4"/>
  <c r="T4501" i="4" s="1"/>
  <c r="U4501" i="4" s="1"/>
  <c r="S5487" i="4"/>
  <c r="T5487" i="4" s="1"/>
  <c r="U5487" i="4" s="1"/>
  <c r="S168" i="4"/>
  <c r="T168" i="4" s="1"/>
  <c r="U168" i="4" s="1"/>
  <c r="S3940" i="4"/>
  <c r="T3940" i="4" s="1"/>
  <c r="U3940" i="4" s="1"/>
  <c r="S235" i="4"/>
  <c r="T235" i="4" s="1"/>
  <c r="U235" i="4" s="1"/>
  <c r="S5143" i="4"/>
  <c r="T5143" i="4" s="1"/>
  <c r="U5143" i="4" s="1"/>
  <c r="S5698" i="4"/>
  <c r="T5698" i="4" s="1"/>
  <c r="U5698" i="4" s="1"/>
  <c r="S236" i="4"/>
  <c r="T236" i="4" s="1"/>
  <c r="U236" i="4" s="1"/>
  <c r="S4781" i="4"/>
  <c r="T4781" i="4" s="1"/>
  <c r="U4781" i="4" s="1"/>
  <c r="S3119" i="4"/>
  <c r="T3119" i="4" s="1"/>
  <c r="U3119" i="4" s="1"/>
  <c r="S7465" i="4"/>
  <c r="T7465" i="4" s="1"/>
  <c r="U7465" i="4" s="1"/>
  <c r="S4075" i="4"/>
  <c r="T4075" i="4" s="1"/>
  <c r="U4075" i="4" s="1"/>
  <c r="S4362" i="4"/>
  <c r="T4362" i="4" s="1"/>
  <c r="U4362" i="4" s="1"/>
  <c r="S5267" i="4"/>
  <c r="T5267" i="4" s="1"/>
  <c r="U5267" i="4" s="1"/>
  <c r="S5488" i="4"/>
  <c r="T5488" i="4" s="1"/>
  <c r="U5488" i="4" s="1"/>
  <c r="S5038" i="4"/>
  <c r="T5038" i="4" s="1"/>
  <c r="U5038" i="4" s="1"/>
  <c r="S1356" i="4"/>
  <c r="T1356" i="4" s="1"/>
  <c r="U1356" i="4" s="1"/>
  <c r="S5373" i="4"/>
  <c r="T5373" i="4" s="1"/>
  <c r="U5373" i="4" s="1"/>
  <c r="S5268" i="4"/>
  <c r="T5268" i="4" s="1"/>
  <c r="U5268" i="4" s="1"/>
  <c r="S4363" i="4"/>
  <c r="T4363" i="4" s="1"/>
  <c r="U4363" i="4" s="1"/>
  <c r="S2583" i="4"/>
  <c r="T2583" i="4" s="1"/>
  <c r="U2583" i="4" s="1"/>
  <c r="S5269" i="4"/>
  <c r="T5269" i="4" s="1"/>
  <c r="U5269" i="4" s="1"/>
  <c r="S6405" i="4"/>
  <c r="T6405" i="4" s="1"/>
  <c r="U6405" i="4" s="1"/>
  <c r="S2231" i="4"/>
  <c r="T2231" i="4" s="1"/>
  <c r="U2231" i="4" s="1"/>
  <c r="S7466" i="4"/>
  <c r="T7466" i="4" s="1"/>
  <c r="U7466" i="4" s="1"/>
  <c r="S7467" i="4"/>
  <c r="T7467" i="4" s="1"/>
  <c r="U7467" i="4" s="1"/>
  <c r="S613" i="4"/>
  <c r="T613" i="4" s="1"/>
  <c r="U613" i="4" s="1"/>
  <c r="S2232" i="4"/>
  <c r="T2232" i="4" s="1"/>
  <c r="U2232" i="4" s="1"/>
  <c r="S5039" i="4"/>
  <c r="T5039" i="4" s="1"/>
  <c r="U5039" i="4" s="1"/>
  <c r="S737" i="4"/>
  <c r="T737" i="4" s="1"/>
  <c r="U737" i="4" s="1"/>
  <c r="S5597" i="4"/>
  <c r="T5597" i="4" s="1"/>
  <c r="U5597" i="4" s="1"/>
  <c r="S7114" i="4"/>
  <c r="T7114" i="4" s="1"/>
  <c r="U7114" i="4" s="1"/>
  <c r="S5374" i="4"/>
  <c r="T5374" i="4" s="1"/>
  <c r="U5374" i="4" s="1"/>
  <c r="S5270" i="4"/>
  <c r="T5270" i="4" s="1"/>
  <c r="U5270" i="4" s="1"/>
  <c r="S5798" i="4"/>
  <c r="T5798" i="4" s="1"/>
  <c r="U5798" i="4" s="1"/>
  <c r="S5598" i="4"/>
  <c r="T5598" i="4" s="1"/>
  <c r="U5598" i="4" s="1"/>
  <c r="S6020" i="4"/>
  <c r="T6020" i="4" s="1"/>
  <c r="U6020" i="4" s="1"/>
  <c r="S5489" i="4"/>
  <c r="T5489" i="4" s="1"/>
  <c r="U5489" i="4" s="1"/>
  <c r="S1032" i="4"/>
  <c r="T1032" i="4" s="1"/>
  <c r="U1032" i="4" s="1"/>
  <c r="S5271" i="4"/>
  <c r="T5271" i="4" s="1"/>
  <c r="U5271" i="4" s="1"/>
  <c r="S6502" i="4"/>
  <c r="T6502" i="4" s="1"/>
  <c r="U6502" i="4" s="1"/>
  <c r="S4644" i="4"/>
  <c r="T4644" i="4" s="1"/>
  <c r="U4644" i="4" s="1"/>
  <c r="S4076" i="4"/>
  <c r="T4076" i="4" s="1"/>
  <c r="U4076" i="4" s="1"/>
  <c r="S5144" i="4"/>
  <c r="T5144" i="4" s="1"/>
  <c r="U5144" i="4" s="1"/>
  <c r="S5145" i="4"/>
  <c r="T5145" i="4" s="1"/>
  <c r="U5145" i="4" s="1"/>
  <c r="S4223" i="4"/>
  <c r="T4223" i="4" s="1"/>
  <c r="U4223" i="4" s="1"/>
  <c r="S3120" i="4"/>
  <c r="T3120" i="4" s="1"/>
  <c r="U3120" i="4" s="1"/>
  <c r="S2403" i="4"/>
  <c r="T2403" i="4" s="1"/>
  <c r="U2403" i="4" s="1"/>
  <c r="S312" i="4"/>
  <c r="T312" i="4" s="1"/>
  <c r="U312" i="4" s="1"/>
  <c r="S2404" i="4"/>
  <c r="T2404" i="4" s="1"/>
  <c r="U2404" i="4" s="1"/>
  <c r="S5375" i="4"/>
  <c r="T5375" i="4" s="1"/>
  <c r="U5375" i="4" s="1"/>
  <c r="S738" i="4"/>
  <c r="T738" i="4" s="1"/>
  <c r="U738" i="4" s="1"/>
  <c r="S4502" i="4"/>
  <c r="T4502" i="4" s="1"/>
  <c r="U4502" i="4" s="1"/>
  <c r="S1193" i="4"/>
  <c r="T1193" i="4" s="1"/>
  <c r="U1193" i="4" s="1"/>
  <c r="S3801" i="4"/>
  <c r="T3801" i="4" s="1"/>
  <c r="U3801" i="4" s="1"/>
  <c r="S395" i="4"/>
  <c r="T395" i="4" s="1"/>
  <c r="U395" i="4" s="1"/>
  <c r="S1692" i="4"/>
  <c r="T1692" i="4" s="1"/>
  <c r="U1692" i="4" s="1"/>
  <c r="S4503" i="4"/>
  <c r="T4503" i="4" s="1"/>
  <c r="U4503" i="4" s="1"/>
  <c r="S4782" i="4"/>
  <c r="T4782" i="4" s="1"/>
  <c r="U4782" i="4" s="1"/>
  <c r="S1693" i="4"/>
  <c r="T1693" i="4" s="1"/>
  <c r="U1693" i="4" s="1"/>
  <c r="S4783" i="4"/>
  <c r="T4783" i="4" s="1"/>
  <c r="U4783" i="4" s="1"/>
  <c r="S5699" i="4"/>
  <c r="T5699" i="4" s="1"/>
  <c r="U5699" i="4" s="1"/>
  <c r="S5599" i="4"/>
  <c r="T5599" i="4" s="1"/>
  <c r="U5599" i="4" s="1"/>
  <c r="S5921" i="4"/>
  <c r="T5921" i="4" s="1"/>
  <c r="U5921" i="4" s="1"/>
  <c r="S6503" i="4"/>
  <c r="T6503" i="4" s="1"/>
  <c r="U6503" i="4" s="1"/>
  <c r="S5700" i="4"/>
  <c r="T5700" i="4" s="1"/>
  <c r="U5700" i="4" s="1"/>
  <c r="S6228" i="4"/>
  <c r="T6228" i="4" s="1"/>
  <c r="U6228" i="4" s="1"/>
  <c r="S5922" i="4"/>
  <c r="T5922" i="4" s="1"/>
  <c r="U5922" i="4" s="1"/>
  <c r="S2584" i="4"/>
  <c r="T2584" i="4" s="1"/>
  <c r="U2584" i="4" s="1"/>
  <c r="S4784" i="4"/>
  <c r="T4784" i="4" s="1"/>
  <c r="U4784" i="4" s="1"/>
  <c r="S4224" i="4"/>
  <c r="T4224" i="4" s="1"/>
  <c r="U4224" i="4" s="1"/>
  <c r="S6130" i="4"/>
  <c r="T6130" i="4" s="1"/>
  <c r="U6130" i="4" s="1"/>
  <c r="S5490" i="4"/>
  <c r="T5490" i="4" s="1"/>
  <c r="U5490" i="4" s="1"/>
  <c r="S3802" i="4"/>
  <c r="T3802" i="4" s="1"/>
  <c r="U3802" i="4" s="1"/>
  <c r="S4645" i="4"/>
  <c r="T4645" i="4" s="1"/>
  <c r="U4645" i="4" s="1"/>
  <c r="S5491" i="4"/>
  <c r="T5491" i="4" s="1"/>
  <c r="U5491" i="4" s="1"/>
  <c r="S5799" i="4"/>
  <c r="T5799" i="4" s="1"/>
  <c r="U5799" i="4" s="1"/>
  <c r="S5272" i="4"/>
  <c r="T5272" i="4" s="1"/>
  <c r="U5272" i="4" s="1"/>
  <c r="S4646" i="4"/>
  <c r="T4646" i="4" s="1"/>
  <c r="U4646" i="4" s="1"/>
  <c r="S6406" i="4"/>
  <c r="T6406" i="4" s="1"/>
  <c r="U6406" i="4" s="1"/>
  <c r="S2040" i="4"/>
  <c r="T2040" i="4" s="1"/>
  <c r="U2040" i="4" s="1"/>
  <c r="S3803" i="4"/>
  <c r="T3803" i="4" s="1"/>
  <c r="U3803" i="4" s="1"/>
  <c r="S3941" i="4"/>
  <c r="T3941" i="4" s="1"/>
  <c r="U3941" i="4" s="1"/>
  <c r="S5800" i="4"/>
  <c r="T5800" i="4" s="1"/>
  <c r="U5800" i="4" s="1"/>
  <c r="S5801" i="4"/>
  <c r="T5801" i="4" s="1"/>
  <c r="U5801" i="4" s="1"/>
  <c r="S4919" i="4"/>
  <c r="T4919" i="4" s="1"/>
  <c r="U4919" i="4" s="1"/>
  <c r="S5146" i="4"/>
  <c r="T5146" i="4" s="1"/>
  <c r="U5146" i="4" s="1"/>
  <c r="S5802" i="4"/>
  <c r="T5802" i="4" s="1"/>
  <c r="U5802" i="4" s="1"/>
  <c r="S1033" i="4"/>
  <c r="T1033" i="4" s="1"/>
  <c r="U1033" i="4" s="1"/>
  <c r="S7265" i="4"/>
  <c r="T7265" i="4" s="1"/>
  <c r="U7265" i="4" s="1"/>
  <c r="S5492" i="4"/>
  <c r="T5492" i="4" s="1"/>
  <c r="U5492" i="4" s="1"/>
  <c r="S237" i="4"/>
  <c r="T237" i="4" s="1"/>
  <c r="U237" i="4" s="1"/>
  <c r="S5701" i="4"/>
  <c r="T5701" i="4" s="1"/>
  <c r="U5701" i="4" s="1"/>
  <c r="S867" i="4"/>
  <c r="T867" i="4" s="1"/>
  <c r="U867" i="4" s="1"/>
  <c r="S7419" i="4"/>
  <c r="T7419" i="4" s="1"/>
  <c r="U7419" i="4" s="1"/>
  <c r="S1194" i="4"/>
  <c r="T1194" i="4" s="1"/>
  <c r="U1194" i="4" s="1"/>
  <c r="S7588" i="4"/>
  <c r="T7588" i="4" s="1"/>
  <c r="U7588" i="4" s="1"/>
  <c r="S2937" i="4"/>
  <c r="T2937" i="4" s="1"/>
  <c r="U2937" i="4" s="1"/>
  <c r="S3272" i="4"/>
  <c r="T3272" i="4" s="1"/>
  <c r="U3272" i="4" s="1"/>
  <c r="S6576" i="4"/>
  <c r="T6576" i="4" s="1"/>
  <c r="U6576" i="4" s="1"/>
  <c r="S3273" i="4"/>
  <c r="T3273" i="4" s="1"/>
  <c r="U3273" i="4" s="1"/>
  <c r="S2938" i="4"/>
  <c r="T2938" i="4" s="1"/>
  <c r="U2938" i="4" s="1"/>
  <c r="S5923" i="4"/>
  <c r="T5923" i="4" s="1"/>
  <c r="U5923" i="4" s="1"/>
  <c r="S2754" i="4"/>
  <c r="T2754" i="4" s="1"/>
  <c r="U2754" i="4" s="1"/>
  <c r="S5600" i="4"/>
  <c r="T5600" i="4" s="1"/>
  <c r="U5600" i="4" s="1"/>
  <c r="S7511" i="4"/>
  <c r="T7511" i="4" s="1"/>
  <c r="U7511" i="4" s="1"/>
  <c r="S6229" i="4"/>
  <c r="T6229" i="4" s="1"/>
  <c r="U6229" i="4" s="1"/>
  <c r="S6577" i="4"/>
  <c r="T6577" i="4" s="1"/>
  <c r="U6577" i="4" s="1"/>
  <c r="S2585" i="4"/>
  <c r="T2585" i="4" s="1"/>
  <c r="U2585" i="4" s="1"/>
  <c r="S36" i="4"/>
  <c r="T36" i="4" s="1"/>
  <c r="U36" i="4" s="1"/>
  <c r="S4225" i="4"/>
  <c r="T4225" i="4" s="1"/>
  <c r="U4225" i="4" s="1"/>
  <c r="S4364" i="4"/>
  <c r="T4364" i="4" s="1"/>
  <c r="U4364" i="4" s="1"/>
  <c r="S1357" i="4"/>
  <c r="T1357" i="4" s="1"/>
  <c r="U1357" i="4" s="1"/>
  <c r="S4077" i="4"/>
  <c r="T4077" i="4" s="1"/>
  <c r="U4077" i="4" s="1"/>
  <c r="S868" i="4"/>
  <c r="T868" i="4" s="1"/>
  <c r="U868" i="4" s="1"/>
  <c r="S1358" i="4"/>
  <c r="T1358" i="4" s="1"/>
  <c r="U1358" i="4" s="1"/>
  <c r="S6407" i="4"/>
  <c r="T6407" i="4" s="1"/>
  <c r="U6407" i="4" s="1"/>
  <c r="S5702" i="4"/>
  <c r="T5702" i="4" s="1"/>
  <c r="U5702" i="4" s="1"/>
  <c r="S5376" i="4"/>
  <c r="T5376" i="4" s="1"/>
  <c r="U5376" i="4" s="1"/>
  <c r="S7115" i="4"/>
  <c r="T7115" i="4" s="1"/>
  <c r="U7115" i="4" s="1"/>
  <c r="S1359" i="4"/>
  <c r="T1359" i="4" s="1"/>
  <c r="U1359" i="4" s="1"/>
  <c r="S7266" i="4"/>
  <c r="T7266" i="4" s="1"/>
  <c r="U7266" i="4" s="1"/>
  <c r="S5803" i="4"/>
  <c r="T5803" i="4" s="1"/>
  <c r="U5803" i="4" s="1"/>
  <c r="S5377" i="4"/>
  <c r="T5377" i="4" s="1"/>
  <c r="U5377" i="4" s="1"/>
  <c r="S1360" i="4"/>
  <c r="T1360" i="4" s="1"/>
  <c r="U1360" i="4" s="1"/>
  <c r="S6311" i="4"/>
  <c r="T6311" i="4" s="1"/>
  <c r="U6311" i="4" s="1"/>
  <c r="S498" i="4"/>
  <c r="T498" i="4" s="1"/>
  <c r="U498" i="4" s="1"/>
  <c r="S3610" i="4"/>
  <c r="T3610" i="4" s="1"/>
  <c r="U3610" i="4" s="1"/>
  <c r="S2233" i="4"/>
  <c r="T2233" i="4" s="1"/>
  <c r="U2233" i="4" s="1"/>
  <c r="S2586" i="4"/>
  <c r="T2586" i="4" s="1"/>
  <c r="U2586" i="4" s="1"/>
  <c r="S4226" i="4"/>
  <c r="T4226" i="4" s="1"/>
  <c r="U4226" i="4" s="1"/>
  <c r="S499" i="4"/>
  <c r="T499" i="4" s="1"/>
  <c r="U499" i="4" s="1"/>
  <c r="S5703" i="4"/>
  <c r="T5703" i="4" s="1"/>
  <c r="U5703" i="4" s="1"/>
  <c r="S5147" i="4"/>
  <c r="T5147" i="4" s="1"/>
  <c r="U5147" i="4" s="1"/>
  <c r="S1865" i="4"/>
  <c r="T1865" i="4" s="1"/>
  <c r="U1865" i="4" s="1"/>
  <c r="S1034" i="4"/>
  <c r="T1034" i="4" s="1"/>
  <c r="U1034" i="4" s="1"/>
  <c r="S7321" i="4"/>
  <c r="T7321" i="4" s="1"/>
  <c r="U7321" i="4" s="1"/>
  <c r="S2939" i="4"/>
  <c r="T2939" i="4" s="1"/>
  <c r="U2939" i="4" s="1"/>
  <c r="S614" i="4"/>
  <c r="T614" i="4" s="1"/>
  <c r="U614" i="4" s="1"/>
  <c r="S4785" i="4"/>
  <c r="T4785" i="4" s="1"/>
  <c r="U4785" i="4" s="1"/>
  <c r="S4078" i="4"/>
  <c r="T4078" i="4" s="1"/>
  <c r="U4078" i="4" s="1"/>
  <c r="S1866" i="4"/>
  <c r="T1866" i="4" s="1"/>
  <c r="U1866" i="4" s="1"/>
  <c r="S238" i="4"/>
  <c r="T238" i="4" s="1"/>
  <c r="U238" i="4" s="1"/>
  <c r="S2041" i="4"/>
  <c r="T2041" i="4" s="1"/>
  <c r="U2041" i="4" s="1"/>
  <c r="S5040" i="4"/>
  <c r="T5040" i="4" s="1"/>
  <c r="U5040" i="4" s="1"/>
  <c r="S3804" i="4"/>
  <c r="T3804" i="4" s="1"/>
  <c r="U3804" i="4" s="1"/>
  <c r="S3942" i="4"/>
  <c r="T3942" i="4" s="1"/>
  <c r="U3942" i="4" s="1"/>
  <c r="S2755" i="4"/>
  <c r="T2755" i="4" s="1"/>
  <c r="U2755" i="4" s="1"/>
  <c r="S7166" i="4"/>
  <c r="T7166" i="4" s="1"/>
  <c r="U7166" i="4" s="1"/>
  <c r="S1361" i="4"/>
  <c r="T1361" i="4" s="1"/>
  <c r="U1361" i="4" s="1"/>
  <c r="S5378" i="4"/>
  <c r="T5378" i="4" s="1"/>
  <c r="U5378" i="4" s="1"/>
  <c r="S6230" i="4"/>
  <c r="T6230" i="4" s="1"/>
  <c r="U6230" i="4" s="1"/>
  <c r="S1035" i="4"/>
  <c r="T1035" i="4" s="1"/>
  <c r="U1035" i="4" s="1"/>
  <c r="S5493" i="4"/>
  <c r="T5493" i="4" s="1"/>
  <c r="U5493" i="4" s="1"/>
  <c r="S6231" i="4"/>
  <c r="T6231" i="4" s="1"/>
  <c r="U6231" i="4" s="1"/>
  <c r="S6668" i="4"/>
  <c r="T6668" i="4" s="1"/>
  <c r="U6668" i="4" s="1"/>
  <c r="S5704" i="4"/>
  <c r="T5704" i="4" s="1"/>
  <c r="U5704" i="4" s="1"/>
  <c r="S3121" i="4"/>
  <c r="T3121" i="4" s="1"/>
  <c r="U3121" i="4" s="1"/>
  <c r="S4365" i="4"/>
  <c r="T4365" i="4" s="1"/>
  <c r="U4365" i="4" s="1"/>
  <c r="S5148" i="4"/>
  <c r="T5148" i="4" s="1"/>
  <c r="U5148" i="4" s="1"/>
  <c r="S2234" i="4"/>
  <c r="T2234" i="4" s="1"/>
  <c r="U2234" i="4" s="1"/>
  <c r="S2405" i="4"/>
  <c r="T2405" i="4" s="1"/>
  <c r="U2405" i="4" s="1"/>
  <c r="S6021" i="4"/>
  <c r="T6021" i="4" s="1"/>
  <c r="U6021" i="4" s="1"/>
  <c r="S739" i="4"/>
  <c r="T739" i="4" s="1"/>
  <c r="U739" i="4" s="1"/>
  <c r="S1362" i="4"/>
  <c r="T1362" i="4" s="1"/>
  <c r="U1362" i="4" s="1"/>
  <c r="S6942" i="4"/>
  <c r="T6942" i="4" s="1"/>
  <c r="U6942" i="4" s="1"/>
  <c r="S1524" i="4"/>
  <c r="T1524" i="4" s="1"/>
  <c r="U1524" i="4" s="1"/>
  <c r="S6504" i="4"/>
  <c r="T6504" i="4" s="1"/>
  <c r="U6504" i="4" s="1"/>
  <c r="S7642" i="4"/>
  <c r="T7642" i="4" s="1"/>
  <c r="U7642" i="4" s="1"/>
  <c r="S4920" i="4"/>
  <c r="T4920" i="4" s="1"/>
  <c r="U4920" i="4" s="1"/>
  <c r="S7167" i="4"/>
  <c r="T7167" i="4" s="1"/>
  <c r="U7167" i="4" s="1"/>
  <c r="S7420" i="4"/>
  <c r="T7420" i="4" s="1"/>
  <c r="U7420" i="4" s="1"/>
  <c r="S6943" i="4"/>
  <c r="T6943" i="4" s="1"/>
  <c r="U6943" i="4" s="1"/>
  <c r="S7168" i="4"/>
  <c r="T7168" i="4" s="1"/>
  <c r="U7168" i="4" s="1"/>
  <c r="S7220" i="4"/>
  <c r="T7220" i="4" s="1"/>
  <c r="U7220" i="4" s="1"/>
  <c r="S7067" i="4"/>
  <c r="T7067" i="4" s="1"/>
  <c r="U7067" i="4" s="1"/>
  <c r="S6669" i="4"/>
  <c r="T6669" i="4" s="1"/>
  <c r="U6669" i="4" s="1"/>
  <c r="S6670" i="4"/>
  <c r="T6670" i="4" s="1"/>
  <c r="U6670" i="4" s="1"/>
  <c r="S7267" i="4"/>
  <c r="T7267" i="4" s="1"/>
  <c r="U7267" i="4" s="1"/>
  <c r="S7322" i="4"/>
  <c r="T7322" i="4" s="1"/>
  <c r="U7322" i="4" s="1"/>
  <c r="S6888" i="4"/>
  <c r="T6888" i="4" s="1"/>
  <c r="U6888" i="4" s="1"/>
  <c r="S7116" i="4"/>
  <c r="T7116" i="4" s="1"/>
  <c r="U7116" i="4" s="1"/>
  <c r="S7323" i="4"/>
  <c r="T7323" i="4" s="1"/>
  <c r="U7323" i="4" s="1"/>
  <c r="S7068" i="4"/>
  <c r="T7068" i="4" s="1"/>
  <c r="U7068" i="4" s="1"/>
  <c r="S7012" i="4"/>
  <c r="T7012" i="4" s="1"/>
  <c r="U7012" i="4" s="1"/>
  <c r="S7117" i="4"/>
  <c r="T7117" i="4" s="1"/>
  <c r="U7117" i="4" s="1"/>
  <c r="S7069" i="4"/>
  <c r="T7069" i="4" s="1"/>
  <c r="U7069" i="4" s="1"/>
  <c r="S7221" i="4"/>
  <c r="T7221" i="4" s="1"/>
  <c r="U7221" i="4" s="1"/>
  <c r="S7118" i="4"/>
  <c r="T7118" i="4" s="1"/>
  <c r="U7118" i="4" s="1"/>
  <c r="S7222" i="4"/>
  <c r="T7222" i="4" s="1"/>
  <c r="U7222" i="4" s="1"/>
  <c r="S2587" i="4"/>
  <c r="T2587" i="4" s="1"/>
  <c r="U2587" i="4" s="1"/>
  <c r="S7070" i="4"/>
  <c r="T7070" i="4" s="1"/>
  <c r="U7070" i="4" s="1"/>
  <c r="S1867" i="4"/>
  <c r="T1867" i="4" s="1"/>
  <c r="U1867" i="4" s="1"/>
  <c r="S4504" i="4"/>
  <c r="T4504" i="4" s="1"/>
  <c r="U4504" i="4" s="1"/>
  <c r="S869" i="4"/>
  <c r="T869" i="4" s="1"/>
  <c r="U869" i="4" s="1"/>
  <c r="S4921" i="4"/>
  <c r="T4921" i="4" s="1"/>
  <c r="U4921" i="4" s="1"/>
  <c r="S3438" i="4"/>
  <c r="T3438" i="4" s="1"/>
  <c r="U3438" i="4" s="1"/>
  <c r="S5379" i="4"/>
  <c r="T5379" i="4" s="1"/>
  <c r="U5379" i="4" s="1"/>
  <c r="S2042" i="4"/>
  <c r="T2042" i="4" s="1"/>
  <c r="U2042" i="4" s="1"/>
  <c r="S2756" i="4"/>
  <c r="T2756" i="4" s="1"/>
  <c r="U2756" i="4" s="1"/>
  <c r="S5601" i="4"/>
  <c r="T5601" i="4" s="1"/>
  <c r="U5601" i="4" s="1"/>
  <c r="S6022" i="4"/>
  <c r="T6022" i="4" s="1"/>
  <c r="U6022" i="4" s="1"/>
  <c r="S3611" i="4"/>
  <c r="T3611" i="4" s="1"/>
  <c r="U3611" i="4" s="1"/>
  <c r="S1036" i="4"/>
  <c r="T1036" i="4" s="1"/>
  <c r="U1036" i="4" s="1"/>
  <c r="S1525" i="4"/>
  <c r="T1525" i="4" s="1"/>
  <c r="U1525" i="4" s="1"/>
  <c r="S615" i="4"/>
  <c r="T615" i="4" s="1"/>
  <c r="U615" i="4" s="1"/>
  <c r="S7512" i="4"/>
  <c r="T7512" i="4" s="1"/>
  <c r="U7512" i="4" s="1"/>
  <c r="S7620" i="4"/>
  <c r="T7620" i="4" s="1"/>
  <c r="U7620" i="4" s="1"/>
  <c r="S2757" i="4"/>
  <c r="T2757" i="4" s="1"/>
  <c r="U2757" i="4" s="1"/>
  <c r="S396" i="4"/>
  <c r="T396" i="4" s="1"/>
  <c r="U396" i="4" s="1"/>
  <c r="S5273" i="4"/>
  <c r="T5273" i="4" s="1"/>
  <c r="U5273" i="4" s="1"/>
  <c r="S4505" i="4"/>
  <c r="T4505" i="4" s="1"/>
  <c r="U4505" i="4" s="1"/>
  <c r="S1363" i="4"/>
  <c r="T1363" i="4" s="1"/>
  <c r="U1363" i="4" s="1"/>
  <c r="S4227" i="4"/>
  <c r="T4227" i="4" s="1"/>
  <c r="U4227" i="4" s="1"/>
  <c r="S2043" i="4"/>
  <c r="T2043" i="4" s="1"/>
  <c r="U2043" i="4" s="1"/>
  <c r="S870" i="4"/>
  <c r="T870" i="4" s="1"/>
  <c r="U870" i="4" s="1"/>
  <c r="S3612" i="4"/>
  <c r="T3612" i="4" s="1"/>
  <c r="U3612" i="4" s="1"/>
  <c r="S1037" i="4"/>
  <c r="T1037" i="4" s="1"/>
  <c r="U1037" i="4" s="1"/>
  <c r="S1526" i="4"/>
  <c r="T1526" i="4" s="1"/>
  <c r="U1526" i="4" s="1"/>
  <c r="S1868" i="4"/>
  <c r="T1868" i="4" s="1"/>
  <c r="U1868" i="4" s="1"/>
  <c r="S3122" i="4"/>
  <c r="T3122" i="4" s="1"/>
  <c r="U3122" i="4" s="1"/>
  <c r="S4922" i="4"/>
  <c r="T4922" i="4" s="1"/>
  <c r="U4922" i="4" s="1"/>
  <c r="S500" i="4"/>
  <c r="T500" i="4" s="1"/>
  <c r="U500" i="4" s="1"/>
  <c r="S1364" i="4"/>
  <c r="T1364" i="4" s="1"/>
  <c r="U1364" i="4" s="1"/>
  <c r="S4506" i="4"/>
  <c r="T4506" i="4" s="1"/>
  <c r="U4506" i="4" s="1"/>
  <c r="S1527" i="4"/>
  <c r="T1527" i="4" s="1"/>
  <c r="U1527" i="4" s="1"/>
  <c r="S2044" i="4"/>
  <c r="T2044" i="4" s="1"/>
  <c r="U2044" i="4" s="1"/>
  <c r="S4228" i="4"/>
  <c r="T4228" i="4" s="1"/>
  <c r="U4228" i="4" s="1"/>
  <c r="S4786" i="4"/>
  <c r="T4786" i="4" s="1"/>
  <c r="U4786" i="4" s="1"/>
  <c r="S7702" i="4"/>
  <c r="T7702" i="4" s="1"/>
  <c r="U7702" i="4" s="1"/>
  <c r="S616" i="4"/>
  <c r="T616" i="4" s="1"/>
  <c r="U616" i="4" s="1"/>
  <c r="S7013" i="4"/>
  <c r="T7013" i="4" s="1"/>
  <c r="U7013" i="4" s="1"/>
  <c r="S6764" i="4"/>
  <c r="T6764" i="4" s="1"/>
  <c r="U6764" i="4" s="1"/>
  <c r="S740" i="4"/>
  <c r="T740" i="4" s="1"/>
  <c r="U740" i="4" s="1"/>
  <c r="S6765" i="4"/>
  <c r="T6765" i="4" s="1"/>
  <c r="U6765" i="4" s="1"/>
  <c r="S6578" i="4"/>
  <c r="T6578" i="4" s="1"/>
  <c r="U6578" i="4" s="1"/>
  <c r="S5602" i="4"/>
  <c r="T5602" i="4" s="1"/>
  <c r="U5602" i="4" s="1"/>
  <c r="S5804" i="4"/>
  <c r="T5804" i="4" s="1"/>
  <c r="U5804" i="4" s="1"/>
  <c r="S6312" i="4"/>
  <c r="T6312" i="4" s="1"/>
  <c r="U6312" i="4" s="1"/>
  <c r="S5805" i="4"/>
  <c r="T5805" i="4" s="1"/>
  <c r="U5805" i="4" s="1"/>
  <c r="S617" i="4"/>
  <c r="T617" i="4" s="1"/>
  <c r="U617" i="4" s="1"/>
  <c r="S618" i="4"/>
  <c r="T618" i="4" s="1"/>
  <c r="U618" i="4" s="1"/>
  <c r="S6131" i="4"/>
  <c r="T6131" i="4" s="1"/>
  <c r="U6131" i="4" s="1"/>
  <c r="S1869" i="4"/>
  <c r="T1869" i="4" s="1"/>
  <c r="U1869" i="4" s="1"/>
  <c r="S1528" i="4"/>
  <c r="T1528" i="4" s="1"/>
  <c r="U1528" i="4" s="1"/>
  <c r="S1038" i="4"/>
  <c r="T1038" i="4" s="1"/>
  <c r="U1038" i="4" s="1"/>
  <c r="S5603" i="4"/>
  <c r="T5603" i="4" s="1"/>
  <c r="U5603" i="4" s="1"/>
  <c r="S3274" i="4"/>
  <c r="T3274" i="4" s="1"/>
  <c r="U3274" i="4" s="1"/>
  <c r="S3613" i="4"/>
  <c r="T3613" i="4" s="1"/>
  <c r="U3613" i="4" s="1"/>
  <c r="S4923" i="4"/>
  <c r="T4923" i="4" s="1"/>
  <c r="U4923" i="4" s="1"/>
  <c r="S4079" i="4"/>
  <c r="T4079" i="4" s="1"/>
  <c r="U4079" i="4" s="1"/>
  <c r="S7268" i="4"/>
  <c r="T7268" i="4" s="1"/>
  <c r="U7268" i="4" s="1"/>
  <c r="S619" i="4"/>
  <c r="T619" i="4" s="1"/>
  <c r="U619" i="4" s="1"/>
  <c r="S7324" i="4"/>
  <c r="T7324" i="4" s="1"/>
  <c r="U7324" i="4" s="1"/>
  <c r="S6232" i="4"/>
  <c r="T6232" i="4" s="1"/>
  <c r="U6232" i="4" s="1"/>
  <c r="S6579" i="4"/>
  <c r="T6579" i="4" s="1"/>
  <c r="U6579" i="4" s="1"/>
  <c r="S2940" i="4"/>
  <c r="T2940" i="4" s="1"/>
  <c r="U2940" i="4" s="1"/>
  <c r="S3614" i="4"/>
  <c r="T3614" i="4" s="1"/>
  <c r="U3614" i="4" s="1"/>
  <c r="S2406" i="4"/>
  <c r="T2406" i="4" s="1"/>
  <c r="U2406" i="4" s="1"/>
  <c r="S4366" i="4"/>
  <c r="T4366" i="4" s="1"/>
  <c r="U4366" i="4" s="1"/>
  <c r="S6023" i="4"/>
  <c r="T6023" i="4" s="1"/>
  <c r="U6023" i="4" s="1"/>
  <c r="S4924" i="4"/>
  <c r="T4924" i="4" s="1"/>
  <c r="U4924" i="4" s="1"/>
  <c r="S1870" i="4"/>
  <c r="T1870" i="4" s="1"/>
  <c r="U1870" i="4" s="1"/>
  <c r="S7513" i="4"/>
  <c r="T7513" i="4" s="1"/>
  <c r="U7513" i="4" s="1"/>
  <c r="S7556" i="4"/>
  <c r="T7556" i="4" s="1"/>
  <c r="U7556" i="4" s="1"/>
  <c r="S7589" i="4"/>
  <c r="T7589" i="4" s="1"/>
  <c r="U7589" i="4" s="1"/>
  <c r="S5806" i="4"/>
  <c r="T5806" i="4" s="1"/>
  <c r="U5806" i="4" s="1"/>
  <c r="S5924" i="4"/>
  <c r="T5924" i="4" s="1"/>
  <c r="U5924" i="4" s="1"/>
  <c r="S2045" i="4"/>
  <c r="T2045" i="4" s="1"/>
  <c r="U2045" i="4" s="1"/>
  <c r="S397" i="4"/>
  <c r="T397" i="4" s="1"/>
  <c r="U397" i="4" s="1"/>
  <c r="S6828" i="4"/>
  <c r="T6828" i="4" s="1"/>
  <c r="U6828" i="4" s="1"/>
  <c r="S6889" i="4"/>
  <c r="T6889" i="4" s="1"/>
  <c r="U6889" i="4" s="1"/>
  <c r="S3439" i="4"/>
  <c r="T3439" i="4" s="1"/>
  <c r="U3439" i="4" s="1"/>
  <c r="S871" i="4"/>
  <c r="T871" i="4" s="1"/>
  <c r="U871" i="4" s="1"/>
  <c r="S7421" i="4"/>
  <c r="T7421" i="4" s="1"/>
  <c r="U7421" i="4" s="1"/>
  <c r="S3615" i="4"/>
  <c r="T3615" i="4" s="1"/>
  <c r="U3615" i="4" s="1"/>
  <c r="S3440" i="4"/>
  <c r="T3440" i="4" s="1"/>
  <c r="U3440" i="4" s="1"/>
  <c r="S3616" i="4"/>
  <c r="T3616" i="4" s="1"/>
  <c r="U3616" i="4" s="1"/>
  <c r="S4787" i="4"/>
  <c r="T4787" i="4" s="1"/>
  <c r="U4787" i="4" s="1"/>
  <c r="S6505" i="4"/>
  <c r="T6505" i="4" s="1"/>
  <c r="U6505" i="4" s="1"/>
  <c r="S2758" i="4"/>
  <c r="T2758" i="4" s="1"/>
  <c r="U2758" i="4" s="1"/>
  <c r="S2235" i="4"/>
  <c r="T2235" i="4" s="1"/>
  <c r="U2235" i="4" s="1"/>
  <c r="S4367" i="4"/>
  <c r="T4367" i="4" s="1"/>
  <c r="U4367" i="4" s="1"/>
  <c r="S4647" i="4"/>
  <c r="T4647" i="4" s="1"/>
  <c r="U4647" i="4" s="1"/>
  <c r="S1529" i="4"/>
  <c r="T1529" i="4" s="1"/>
  <c r="U1529" i="4" s="1"/>
  <c r="S2588" i="4"/>
  <c r="T2588" i="4" s="1"/>
  <c r="U2588" i="4" s="1"/>
  <c r="S4925" i="4"/>
  <c r="T4925" i="4" s="1"/>
  <c r="U4925" i="4" s="1"/>
  <c r="S5494" i="4"/>
  <c r="T5494" i="4" s="1"/>
  <c r="U5494" i="4" s="1"/>
  <c r="S5149" i="4"/>
  <c r="T5149" i="4" s="1"/>
  <c r="U5149" i="4" s="1"/>
  <c r="S1694" i="4"/>
  <c r="T1694" i="4" s="1"/>
  <c r="U1694" i="4" s="1"/>
  <c r="S5807" i="4"/>
  <c r="T5807" i="4" s="1"/>
  <c r="U5807" i="4" s="1"/>
  <c r="S2046" i="4"/>
  <c r="T2046" i="4" s="1"/>
  <c r="U2046" i="4" s="1"/>
  <c r="S3617" i="4"/>
  <c r="T3617" i="4" s="1"/>
  <c r="U3617" i="4" s="1"/>
  <c r="S4229" i="4"/>
  <c r="T4229" i="4" s="1"/>
  <c r="U4229" i="4" s="1"/>
  <c r="S4788" i="4"/>
  <c r="T4788" i="4" s="1"/>
  <c r="U4788" i="4" s="1"/>
  <c r="S7169" i="4"/>
  <c r="T7169" i="4" s="1"/>
  <c r="U7169" i="4" s="1"/>
  <c r="S2759" i="4"/>
  <c r="T2759" i="4" s="1"/>
  <c r="U2759" i="4" s="1"/>
  <c r="S7683" i="4"/>
  <c r="T7683" i="4" s="1"/>
  <c r="U7683" i="4" s="1"/>
  <c r="S2236" i="4"/>
  <c r="T2236" i="4" s="1"/>
  <c r="U2236" i="4" s="1"/>
  <c r="S4507" i="4"/>
  <c r="T4507" i="4" s="1"/>
  <c r="U4507" i="4" s="1"/>
  <c r="S4648" i="4"/>
  <c r="T4648" i="4" s="1"/>
  <c r="U4648" i="4" s="1"/>
  <c r="S1365" i="4"/>
  <c r="T1365" i="4" s="1"/>
  <c r="U1365" i="4" s="1"/>
  <c r="S2407" i="4"/>
  <c r="T2407" i="4" s="1"/>
  <c r="U2407" i="4" s="1"/>
  <c r="S3805" i="4"/>
  <c r="T3805" i="4" s="1"/>
  <c r="U3805" i="4" s="1"/>
  <c r="S3123" i="4"/>
  <c r="T3123" i="4" s="1"/>
  <c r="U3123" i="4" s="1"/>
  <c r="S4508" i="4"/>
  <c r="T4508" i="4" s="1"/>
  <c r="U4508" i="4" s="1"/>
  <c r="S741" i="4"/>
  <c r="T741" i="4" s="1"/>
  <c r="U741" i="4" s="1"/>
  <c r="S7514" i="4"/>
  <c r="T7514" i="4" s="1"/>
  <c r="U7514" i="4" s="1"/>
  <c r="S3124" i="4"/>
  <c r="T3124" i="4" s="1"/>
  <c r="U3124" i="4" s="1"/>
  <c r="S4926" i="4"/>
  <c r="T4926" i="4" s="1"/>
  <c r="U4926" i="4" s="1"/>
  <c r="S6829" i="4"/>
  <c r="T6829" i="4" s="1"/>
  <c r="U6829" i="4" s="1"/>
  <c r="S6313" i="4"/>
  <c r="T6313" i="4" s="1"/>
  <c r="U6313" i="4" s="1"/>
  <c r="S1871" i="4"/>
  <c r="T1871" i="4" s="1"/>
  <c r="U1871" i="4" s="1"/>
  <c r="S6132" i="4"/>
  <c r="T6132" i="4" s="1"/>
  <c r="U6132" i="4" s="1"/>
  <c r="S4509" i="4"/>
  <c r="T4509" i="4" s="1"/>
  <c r="U4509" i="4" s="1"/>
  <c r="S4649" i="4"/>
  <c r="T4649" i="4" s="1"/>
  <c r="U4649" i="4" s="1"/>
  <c r="S1039" i="4"/>
  <c r="T1039" i="4" s="1"/>
  <c r="U1039" i="4" s="1"/>
  <c r="S313" i="4"/>
  <c r="T313" i="4" s="1"/>
  <c r="U313" i="4" s="1"/>
  <c r="S2589" i="4"/>
  <c r="T2589" i="4" s="1"/>
  <c r="U2589" i="4" s="1"/>
  <c r="S169" i="4"/>
  <c r="T169" i="4" s="1"/>
  <c r="U169" i="4" s="1"/>
  <c r="S2760" i="4"/>
  <c r="T2760" i="4" s="1"/>
  <c r="U2760" i="4" s="1"/>
  <c r="S7170" i="4"/>
  <c r="T7170" i="4" s="1"/>
  <c r="U7170" i="4" s="1"/>
  <c r="S5041" i="4"/>
  <c r="T5041" i="4" s="1"/>
  <c r="U5041" i="4" s="1"/>
  <c r="S501" i="4"/>
  <c r="T501" i="4" s="1"/>
  <c r="U501" i="4" s="1"/>
  <c r="S1530" i="4"/>
  <c r="T1530" i="4" s="1"/>
  <c r="U1530" i="4" s="1"/>
  <c r="S1195" i="4"/>
  <c r="T1195" i="4" s="1"/>
  <c r="U1195" i="4" s="1"/>
  <c r="S502" i="4"/>
  <c r="T502" i="4" s="1"/>
  <c r="U502" i="4" s="1"/>
  <c r="S1872" i="4"/>
  <c r="T1872" i="4" s="1"/>
  <c r="U1872" i="4" s="1"/>
  <c r="S742" i="4"/>
  <c r="T742" i="4" s="1"/>
  <c r="U742" i="4" s="1"/>
  <c r="S314" i="4"/>
  <c r="T314" i="4" s="1"/>
  <c r="U314" i="4" s="1"/>
  <c r="S398" i="4"/>
  <c r="T398" i="4" s="1"/>
  <c r="U398" i="4" s="1"/>
  <c r="S2408" i="4"/>
  <c r="T2408" i="4" s="1"/>
  <c r="U2408" i="4" s="1"/>
  <c r="S3441" i="4"/>
  <c r="T3441" i="4" s="1"/>
  <c r="U3441" i="4" s="1"/>
  <c r="S2590" i="4"/>
  <c r="T2590" i="4" s="1"/>
  <c r="U2590" i="4" s="1"/>
  <c r="S4650" i="4"/>
  <c r="T4650" i="4" s="1"/>
  <c r="U4650" i="4" s="1"/>
  <c r="S7014" i="4"/>
  <c r="T7014" i="4" s="1"/>
  <c r="U7014" i="4" s="1"/>
  <c r="S5380" i="4"/>
  <c r="T5380" i="4" s="1"/>
  <c r="U5380" i="4" s="1"/>
  <c r="S3618" i="4"/>
  <c r="T3618" i="4" s="1"/>
  <c r="U3618" i="4" s="1"/>
  <c r="S4510" i="4"/>
  <c r="T4510" i="4" s="1"/>
  <c r="U4510" i="4" s="1"/>
  <c r="S6580" i="4"/>
  <c r="T6580" i="4" s="1"/>
  <c r="U6580" i="4" s="1"/>
  <c r="S7557" i="4"/>
  <c r="T7557" i="4" s="1"/>
  <c r="U7557" i="4" s="1"/>
  <c r="S7621" i="4"/>
  <c r="T7621" i="4" s="1"/>
  <c r="U7621" i="4" s="1"/>
  <c r="S7015" i="4"/>
  <c r="T7015" i="4" s="1"/>
  <c r="U7015" i="4" s="1"/>
  <c r="S7660" i="4"/>
  <c r="T7660" i="4" s="1"/>
  <c r="U7660" i="4" s="1"/>
  <c r="S6506" i="4"/>
  <c r="T6506" i="4" s="1"/>
  <c r="U6506" i="4" s="1"/>
  <c r="S7364" i="4"/>
  <c r="T7364" i="4" s="1"/>
  <c r="U7364" i="4" s="1"/>
  <c r="S5381" i="4"/>
  <c r="T5381" i="4" s="1"/>
  <c r="U5381" i="4" s="1"/>
  <c r="S6408" i="4"/>
  <c r="T6408" i="4" s="1"/>
  <c r="U6408" i="4" s="1"/>
  <c r="S6671" i="4"/>
  <c r="T6671" i="4" s="1"/>
  <c r="U6671" i="4" s="1"/>
  <c r="S5925" i="4"/>
  <c r="T5925" i="4" s="1"/>
  <c r="U5925" i="4" s="1"/>
  <c r="S6672" i="4"/>
  <c r="T6672" i="4" s="1"/>
  <c r="U6672" i="4" s="1"/>
  <c r="S5042" i="4"/>
  <c r="T5042" i="4" s="1"/>
  <c r="U5042" i="4" s="1"/>
  <c r="S6581" i="4"/>
  <c r="T6581" i="4" s="1"/>
  <c r="U6581" i="4" s="1"/>
  <c r="S6024" i="4"/>
  <c r="T6024" i="4" s="1"/>
  <c r="U6024" i="4" s="1"/>
  <c r="S1366" i="4"/>
  <c r="T1366" i="4" s="1"/>
  <c r="U1366" i="4" s="1"/>
  <c r="S872" i="4"/>
  <c r="T872" i="4" s="1"/>
  <c r="U872" i="4" s="1"/>
  <c r="S1531" i="4"/>
  <c r="T1531" i="4" s="1"/>
  <c r="U1531" i="4" s="1"/>
  <c r="S2409" i="4"/>
  <c r="T2409" i="4" s="1"/>
  <c r="U2409" i="4" s="1"/>
  <c r="S5043" i="4"/>
  <c r="T5043" i="4" s="1"/>
  <c r="U5043" i="4" s="1"/>
  <c r="S1040" i="4"/>
  <c r="T1040" i="4" s="1"/>
  <c r="U1040" i="4" s="1"/>
  <c r="S3442" i="4"/>
  <c r="T3442" i="4" s="1"/>
  <c r="U3442" i="4" s="1"/>
  <c r="S2410" i="4"/>
  <c r="T2410" i="4" s="1"/>
  <c r="U2410" i="4" s="1"/>
  <c r="S3619" i="4"/>
  <c r="T3619" i="4" s="1"/>
  <c r="U3619" i="4" s="1"/>
  <c r="S873" i="4"/>
  <c r="T873" i="4" s="1"/>
  <c r="U873" i="4" s="1"/>
  <c r="S874" i="4"/>
  <c r="T874" i="4" s="1"/>
  <c r="U874" i="4" s="1"/>
  <c r="S2761" i="4"/>
  <c r="T2761" i="4" s="1"/>
  <c r="U2761" i="4" s="1"/>
  <c r="S5274" i="4"/>
  <c r="T5274" i="4" s="1"/>
  <c r="U5274" i="4" s="1"/>
  <c r="S4230" i="4"/>
  <c r="T4230" i="4" s="1"/>
  <c r="U4230" i="4" s="1"/>
  <c r="S3943" i="4"/>
  <c r="T3943" i="4" s="1"/>
  <c r="U3943" i="4" s="1"/>
  <c r="S4080" i="4"/>
  <c r="T4080" i="4" s="1"/>
  <c r="U4080" i="4" s="1"/>
  <c r="S3125" i="4"/>
  <c r="T3125" i="4" s="1"/>
  <c r="U3125" i="4" s="1"/>
  <c r="S4081" i="4"/>
  <c r="T4081" i="4" s="1"/>
  <c r="U4081" i="4" s="1"/>
  <c r="S3944" i="4"/>
  <c r="T3944" i="4" s="1"/>
  <c r="U3944" i="4" s="1"/>
  <c r="S3945" i="4"/>
  <c r="T3945" i="4" s="1"/>
  <c r="U3945" i="4" s="1"/>
  <c r="S4082" i="4"/>
  <c r="T4082" i="4" s="1"/>
  <c r="U4082" i="4" s="1"/>
  <c r="S1695" i="4"/>
  <c r="T1695" i="4" s="1"/>
  <c r="U1695" i="4" s="1"/>
  <c r="S1367" i="4"/>
  <c r="T1367" i="4" s="1"/>
  <c r="U1367" i="4" s="1"/>
  <c r="S2411" i="4"/>
  <c r="T2411" i="4" s="1"/>
  <c r="U2411" i="4" s="1"/>
  <c r="S1696" i="4"/>
  <c r="T1696" i="4" s="1"/>
  <c r="U1696" i="4" s="1"/>
  <c r="S2591" i="4"/>
  <c r="T2591" i="4" s="1"/>
  <c r="U2591" i="4" s="1"/>
  <c r="S2762" i="4"/>
  <c r="T2762" i="4" s="1"/>
  <c r="U2762" i="4" s="1"/>
  <c r="S1368" i="4"/>
  <c r="T1368" i="4" s="1"/>
  <c r="U1368" i="4" s="1"/>
  <c r="S1873" i="4"/>
  <c r="T1873" i="4" s="1"/>
  <c r="U1873" i="4" s="1"/>
  <c r="S6582" i="4"/>
  <c r="T6582" i="4" s="1"/>
  <c r="U6582" i="4" s="1"/>
  <c r="S743" i="4"/>
  <c r="T743" i="4" s="1"/>
  <c r="U743" i="4" s="1"/>
  <c r="S3275" i="4"/>
  <c r="T3275" i="4" s="1"/>
  <c r="U3275" i="4" s="1"/>
  <c r="S744" i="4"/>
  <c r="T744" i="4" s="1"/>
  <c r="U744" i="4" s="1"/>
  <c r="S6409" i="4"/>
  <c r="T6409" i="4" s="1"/>
  <c r="U6409" i="4" s="1"/>
  <c r="S2763" i="4"/>
  <c r="T2763" i="4" s="1"/>
  <c r="U2763" i="4" s="1"/>
  <c r="S6133" i="4"/>
  <c r="T6133" i="4" s="1"/>
  <c r="U6133" i="4" s="1"/>
  <c r="S127" i="4"/>
  <c r="T127" i="4" s="1"/>
  <c r="U127" i="4" s="1"/>
  <c r="S6830" i="4"/>
  <c r="T6830" i="4" s="1"/>
  <c r="U6830" i="4" s="1"/>
  <c r="S3620" i="4"/>
  <c r="T3620" i="4" s="1"/>
  <c r="U3620" i="4" s="1"/>
  <c r="S239" i="4"/>
  <c r="T239" i="4" s="1"/>
  <c r="U239" i="4" s="1"/>
  <c r="S6134" i="4"/>
  <c r="T6134" i="4" s="1"/>
  <c r="U6134" i="4" s="1"/>
  <c r="S7558" i="4"/>
  <c r="T7558" i="4" s="1"/>
  <c r="U7558" i="4" s="1"/>
  <c r="S7590" i="4"/>
  <c r="T7590" i="4" s="1"/>
  <c r="U7590" i="4" s="1"/>
  <c r="S4231" i="4"/>
  <c r="T4231" i="4" s="1"/>
  <c r="U4231" i="4" s="1"/>
  <c r="S3276" i="4"/>
  <c r="T3276" i="4" s="1"/>
  <c r="U3276" i="4" s="1"/>
  <c r="S4368" i="4"/>
  <c r="T4368" i="4" s="1"/>
  <c r="U4368" i="4" s="1"/>
  <c r="S2764" i="4"/>
  <c r="T2764" i="4" s="1"/>
  <c r="U2764" i="4" s="1"/>
  <c r="S4789" i="4"/>
  <c r="T4789" i="4" s="1"/>
  <c r="U4789" i="4" s="1"/>
  <c r="S7724" i="4"/>
  <c r="T7724" i="4" s="1"/>
  <c r="U7724" i="4" s="1"/>
  <c r="S5382" i="4"/>
  <c r="T5382" i="4" s="1"/>
  <c r="U5382" i="4" s="1"/>
  <c r="S5275" i="4"/>
  <c r="T5275" i="4" s="1"/>
  <c r="U5275" i="4" s="1"/>
  <c r="S1369" i="4"/>
  <c r="T1369" i="4" s="1"/>
  <c r="U1369" i="4" s="1"/>
  <c r="S7725" i="4"/>
  <c r="T7725" i="4" s="1"/>
  <c r="U7725" i="4" s="1"/>
  <c r="S4232" i="4"/>
  <c r="T4232" i="4" s="1"/>
  <c r="U4232" i="4" s="1"/>
  <c r="S7672" i="4"/>
  <c r="T7672" i="4" s="1"/>
  <c r="U7672" i="4" s="1"/>
  <c r="S5044" i="4"/>
  <c r="T5044" i="4" s="1"/>
  <c r="U5044" i="4" s="1"/>
  <c r="S4083" i="4"/>
  <c r="T4083" i="4" s="1"/>
  <c r="U4083" i="4" s="1"/>
  <c r="S745" i="4"/>
  <c r="T745" i="4" s="1"/>
  <c r="U745" i="4" s="1"/>
  <c r="S5276" i="4"/>
  <c r="T5276" i="4" s="1"/>
  <c r="U5276" i="4" s="1"/>
  <c r="S4927" i="4"/>
  <c r="T4927" i="4" s="1"/>
  <c r="U4927" i="4" s="1"/>
  <c r="S3621" i="4"/>
  <c r="T3621" i="4" s="1"/>
  <c r="U3621" i="4" s="1"/>
  <c r="S2765" i="4"/>
  <c r="T2765" i="4" s="1"/>
  <c r="U2765" i="4" s="1"/>
  <c r="S6673" i="4"/>
  <c r="T6673" i="4" s="1"/>
  <c r="U6673" i="4" s="1"/>
  <c r="S746" i="4"/>
  <c r="T746" i="4" s="1"/>
  <c r="U746" i="4" s="1"/>
  <c r="S4651" i="4"/>
  <c r="T4651" i="4" s="1"/>
  <c r="U4651" i="4" s="1"/>
  <c r="S5277" i="4"/>
  <c r="T5277" i="4" s="1"/>
  <c r="U5277" i="4" s="1"/>
  <c r="S5604" i="4"/>
  <c r="T5604" i="4" s="1"/>
  <c r="U5604" i="4" s="1"/>
  <c r="S6135" i="4"/>
  <c r="T6135" i="4" s="1"/>
  <c r="U6135" i="4" s="1"/>
  <c r="S4084" i="4"/>
  <c r="T4084" i="4" s="1"/>
  <c r="U4084" i="4" s="1"/>
  <c r="S4233" i="4"/>
  <c r="T4233" i="4" s="1"/>
  <c r="U4233" i="4" s="1"/>
  <c r="S747" i="4"/>
  <c r="T747" i="4" s="1"/>
  <c r="U747" i="4" s="1"/>
  <c r="S2237" i="4"/>
  <c r="T2237" i="4" s="1"/>
  <c r="U2237" i="4" s="1"/>
  <c r="S1041" i="4"/>
  <c r="T1041" i="4" s="1"/>
  <c r="U1041" i="4" s="1"/>
  <c r="S7325" i="4"/>
  <c r="T7325" i="4" s="1"/>
  <c r="U7325" i="4" s="1"/>
  <c r="S3126" i="4"/>
  <c r="T3126" i="4" s="1"/>
  <c r="U3126" i="4" s="1"/>
  <c r="S7468" i="4"/>
  <c r="T7468" i="4" s="1"/>
  <c r="U7468" i="4" s="1"/>
  <c r="S6025" i="4"/>
  <c r="T6025" i="4" s="1"/>
  <c r="U6025" i="4" s="1"/>
  <c r="S57" i="4"/>
  <c r="T57" i="4" s="1"/>
  <c r="U57" i="4" s="1"/>
  <c r="S7326" i="4"/>
  <c r="T7326" i="4" s="1"/>
  <c r="U7326" i="4" s="1"/>
  <c r="S1874" i="4"/>
  <c r="T1874" i="4" s="1"/>
  <c r="U1874" i="4" s="1"/>
  <c r="S1370" i="4"/>
  <c r="T1370" i="4" s="1"/>
  <c r="U1370" i="4" s="1"/>
  <c r="S315" i="4"/>
  <c r="T315" i="4" s="1"/>
  <c r="U315" i="4" s="1"/>
  <c r="S5808" i="4"/>
  <c r="T5808" i="4" s="1"/>
  <c r="U5808" i="4" s="1"/>
  <c r="S1875" i="4"/>
  <c r="T1875" i="4" s="1"/>
  <c r="U1875" i="4" s="1"/>
  <c r="S7422" i="4"/>
  <c r="T7422" i="4" s="1"/>
  <c r="U7422" i="4" s="1"/>
  <c r="S5926" i="4"/>
  <c r="T5926" i="4" s="1"/>
  <c r="U5926" i="4" s="1"/>
  <c r="S1371" i="4"/>
  <c r="T1371" i="4" s="1"/>
  <c r="U1371" i="4" s="1"/>
  <c r="S3277" i="4"/>
  <c r="T3277" i="4" s="1"/>
  <c r="U3277" i="4" s="1"/>
  <c r="S2047" i="4"/>
  <c r="T2047" i="4" s="1"/>
  <c r="U2047" i="4" s="1"/>
  <c r="S240" i="4"/>
  <c r="T240" i="4" s="1"/>
  <c r="U240" i="4" s="1"/>
  <c r="S4790" i="4"/>
  <c r="T4790" i="4" s="1"/>
  <c r="U4790" i="4" s="1"/>
  <c r="S748" i="4"/>
  <c r="T748" i="4" s="1"/>
  <c r="U748" i="4" s="1"/>
  <c r="S4234" i="4"/>
  <c r="T4234" i="4" s="1"/>
  <c r="U4234" i="4" s="1"/>
  <c r="S875" i="4"/>
  <c r="T875" i="4" s="1"/>
  <c r="U875" i="4" s="1"/>
  <c r="S1697" i="4"/>
  <c r="T1697" i="4" s="1"/>
  <c r="U1697" i="4" s="1"/>
  <c r="S5809" i="4"/>
  <c r="T5809" i="4" s="1"/>
  <c r="U5809" i="4" s="1"/>
  <c r="S3622" i="4"/>
  <c r="T3622" i="4" s="1"/>
  <c r="U3622" i="4" s="1"/>
  <c r="S1876" i="4"/>
  <c r="T1876" i="4" s="1"/>
  <c r="U1876" i="4" s="1"/>
  <c r="S2766" i="4"/>
  <c r="T2766" i="4" s="1"/>
  <c r="U2766" i="4" s="1"/>
  <c r="S2238" i="4"/>
  <c r="T2238" i="4" s="1"/>
  <c r="U2238" i="4" s="1"/>
  <c r="S4652" i="4"/>
  <c r="T4652" i="4" s="1"/>
  <c r="U4652" i="4" s="1"/>
  <c r="S5495" i="4"/>
  <c r="T5495" i="4" s="1"/>
  <c r="U5495" i="4" s="1"/>
  <c r="S7269" i="4"/>
  <c r="T7269" i="4" s="1"/>
  <c r="U7269" i="4" s="1"/>
  <c r="S6233" i="4"/>
  <c r="T6233" i="4" s="1"/>
  <c r="U6233" i="4" s="1"/>
  <c r="S7270" i="4"/>
  <c r="T7270" i="4" s="1"/>
  <c r="U7270" i="4" s="1"/>
  <c r="S7515" i="4"/>
  <c r="T7515" i="4" s="1"/>
  <c r="U7515" i="4" s="1"/>
  <c r="S7703" i="4"/>
  <c r="T7703" i="4" s="1"/>
  <c r="U7703" i="4" s="1"/>
  <c r="S3278" i="4"/>
  <c r="T3278" i="4" s="1"/>
  <c r="U3278" i="4" s="1"/>
  <c r="S7327" i="4"/>
  <c r="T7327" i="4" s="1"/>
  <c r="U7327" i="4" s="1"/>
  <c r="S6766" i="4"/>
  <c r="T6766" i="4" s="1"/>
  <c r="U6766" i="4" s="1"/>
  <c r="S2941" i="4"/>
  <c r="T2941" i="4" s="1"/>
  <c r="U2941" i="4" s="1"/>
  <c r="S3127" i="4"/>
  <c r="T3127" i="4" s="1"/>
  <c r="U3127" i="4" s="1"/>
  <c r="S3946" i="4"/>
  <c r="T3946" i="4" s="1"/>
  <c r="U3946" i="4" s="1"/>
  <c r="S3947" i="4"/>
  <c r="T3947" i="4" s="1"/>
  <c r="U3947" i="4" s="1"/>
  <c r="S3623" i="4"/>
  <c r="T3623" i="4" s="1"/>
  <c r="U3623" i="4" s="1"/>
  <c r="S3948" i="4"/>
  <c r="T3948" i="4" s="1"/>
  <c r="U3948" i="4" s="1"/>
  <c r="S3279" i="4"/>
  <c r="T3279" i="4" s="1"/>
  <c r="U3279" i="4" s="1"/>
  <c r="S5278" i="4"/>
  <c r="T5278" i="4" s="1"/>
  <c r="U5278" i="4" s="1"/>
  <c r="S2767" i="4"/>
  <c r="T2767" i="4" s="1"/>
  <c r="U2767" i="4" s="1"/>
  <c r="S4235" i="4"/>
  <c r="T4235" i="4" s="1"/>
  <c r="U4235" i="4" s="1"/>
  <c r="S3128" i="4"/>
  <c r="T3128" i="4" s="1"/>
  <c r="U3128" i="4" s="1"/>
  <c r="S2942" i="4"/>
  <c r="T2942" i="4" s="1"/>
  <c r="U2942" i="4" s="1"/>
  <c r="S3949" i="4"/>
  <c r="T3949" i="4" s="1"/>
  <c r="U3949" i="4" s="1"/>
  <c r="S3280" i="4"/>
  <c r="T3280" i="4" s="1"/>
  <c r="U3280" i="4" s="1"/>
  <c r="S1698" i="4"/>
  <c r="T1698" i="4" s="1"/>
  <c r="U1698" i="4" s="1"/>
  <c r="S3281" i="4"/>
  <c r="T3281" i="4" s="1"/>
  <c r="U3281" i="4" s="1"/>
  <c r="S3950" i="4"/>
  <c r="T3950" i="4" s="1"/>
  <c r="U3950" i="4" s="1"/>
  <c r="S1877" i="4"/>
  <c r="T1877" i="4" s="1"/>
  <c r="U1877" i="4" s="1"/>
  <c r="S7661" i="4"/>
  <c r="T7661" i="4" s="1"/>
  <c r="U7661" i="4" s="1"/>
  <c r="S6831" i="4"/>
  <c r="T6831" i="4" s="1"/>
  <c r="U6831" i="4" s="1"/>
  <c r="S4511" i="4"/>
  <c r="T4511" i="4" s="1"/>
  <c r="U4511" i="4" s="1"/>
  <c r="S2239" i="4"/>
  <c r="T2239" i="4" s="1"/>
  <c r="U2239" i="4" s="1"/>
  <c r="S3624" i="4"/>
  <c r="T3624" i="4" s="1"/>
  <c r="U3624" i="4" s="1"/>
  <c r="S1372" i="4"/>
  <c r="T1372" i="4" s="1"/>
  <c r="U1372" i="4" s="1"/>
  <c r="S2240" i="4"/>
  <c r="T2240" i="4" s="1"/>
  <c r="U2240" i="4" s="1"/>
  <c r="S1196" i="4"/>
  <c r="T1196" i="4" s="1"/>
  <c r="U1196" i="4" s="1"/>
  <c r="S316" i="4"/>
  <c r="T316" i="4" s="1"/>
  <c r="U316" i="4" s="1"/>
  <c r="S1042" i="4"/>
  <c r="T1042" i="4" s="1"/>
  <c r="U1042" i="4" s="1"/>
  <c r="S5605" i="4"/>
  <c r="T5605" i="4" s="1"/>
  <c r="U5605" i="4" s="1"/>
  <c r="S90" i="4"/>
  <c r="T90" i="4" s="1"/>
  <c r="U90" i="4" s="1"/>
  <c r="S399" i="4"/>
  <c r="T399" i="4" s="1"/>
  <c r="U399" i="4" s="1"/>
  <c r="S400" i="4"/>
  <c r="T400" i="4" s="1"/>
  <c r="U400" i="4" s="1"/>
  <c r="S5496" i="4"/>
  <c r="T5496" i="4" s="1"/>
  <c r="U5496" i="4" s="1"/>
  <c r="S317" i="4"/>
  <c r="T317" i="4" s="1"/>
  <c r="U317" i="4" s="1"/>
  <c r="S7423" i="4"/>
  <c r="T7423" i="4" s="1"/>
  <c r="U7423" i="4" s="1"/>
  <c r="S3282" i="4"/>
  <c r="T3282" i="4" s="1"/>
  <c r="U3282" i="4" s="1"/>
  <c r="S318" i="4"/>
  <c r="T318" i="4" s="1"/>
  <c r="U318" i="4" s="1"/>
  <c r="S876" i="4"/>
  <c r="T876" i="4" s="1"/>
  <c r="U876" i="4" s="1"/>
  <c r="S2048" i="4"/>
  <c r="T2048" i="4" s="1"/>
  <c r="U2048" i="4" s="1"/>
  <c r="S4512" i="4"/>
  <c r="T4512" i="4" s="1"/>
  <c r="U4512" i="4" s="1"/>
  <c r="S7071" i="4"/>
  <c r="T7071" i="4" s="1"/>
  <c r="U7071" i="4" s="1"/>
  <c r="S2592" i="4"/>
  <c r="T2592" i="4" s="1"/>
  <c r="U2592" i="4" s="1"/>
  <c r="S5606" i="4"/>
  <c r="T5606" i="4" s="1"/>
  <c r="U5606" i="4" s="1"/>
  <c r="S5810" i="4"/>
  <c r="T5810" i="4" s="1"/>
  <c r="U5810" i="4" s="1"/>
  <c r="S7223" i="4"/>
  <c r="T7223" i="4" s="1"/>
  <c r="U7223" i="4" s="1"/>
  <c r="S7365" i="4"/>
  <c r="T7365" i="4" s="1"/>
  <c r="U7365" i="4" s="1"/>
  <c r="S620" i="4"/>
  <c r="T620" i="4" s="1"/>
  <c r="U620" i="4" s="1"/>
  <c r="S5383" i="4"/>
  <c r="T5383" i="4" s="1"/>
  <c r="U5383" i="4" s="1"/>
  <c r="S503" i="4"/>
  <c r="T503" i="4" s="1"/>
  <c r="U503" i="4" s="1"/>
  <c r="S4653" i="4"/>
  <c r="T4653" i="4" s="1"/>
  <c r="U4653" i="4" s="1"/>
  <c r="S1878" i="4"/>
  <c r="T1878" i="4" s="1"/>
  <c r="U1878" i="4" s="1"/>
  <c r="S5811" i="4"/>
  <c r="T5811" i="4" s="1"/>
  <c r="U5811" i="4" s="1"/>
  <c r="S2768" i="4"/>
  <c r="T2768" i="4" s="1"/>
  <c r="U2768" i="4" s="1"/>
  <c r="S6410" i="4"/>
  <c r="T6410" i="4" s="1"/>
  <c r="U6410" i="4" s="1"/>
  <c r="S3951" i="4"/>
  <c r="T3951" i="4" s="1"/>
  <c r="U3951" i="4" s="1"/>
  <c r="S7224" i="4"/>
  <c r="T7224" i="4" s="1"/>
  <c r="U7224" i="4" s="1"/>
  <c r="S6411" i="4"/>
  <c r="T6411" i="4" s="1"/>
  <c r="U6411" i="4" s="1"/>
  <c r="S3625" i="4"/>
  <c r="T3625" i="4" s="1"/>
  <c r="U3625" i="4" s="1"/>
  <c r="S3952" i="4"/>
  <c r="T3952" i="4" s="1"/>
  <c r="U3952" i="4" s="1"/>
  <c r="S621" i="4"/>
  <c r="T621" i="4" s="1"/>
  <c r="U621" i="4" s="1"/>
  <c r="S2241" i="4"/>
  <c r="T2241" i="4" s="1"/>
  <c r="U2241" i="4" s="1"/>
  <c r="S2769" i="4"/>
  <c r="T2769" i="4" s="1"/>
  <c r="U2769" i="4" s="1"/>
  <c r="S2242" i="4"/>
  <c r="T2242" i="4" s="1"/>
  <c r="U2242" i="4" s="1"/>
  <c r="S3443" i="4"/>
  <c r="T3443" i="4" s="1"/>
  <c r="U3443" i="4" s="1"/>
  <c r="S2593" i="4"/>
  <c r="T2593" i="4" s="1"/>
  <c r="U2593" i="4" s="1"/>
  <c r="S2049" i="4"/>
  <c r="T2049" i="4" s="1"/>
  <c r="U2049" i="4" s="1"/>
  <c r="S7559" i="4"/>
  <c r="T7559" i="4" s="1"/>
  <c r="U7559" i="4" s="1"/>
  <c r="S5150" i="4"/>
  <c r="T5150" i="4" s="1"/>
  <c r="U5150" i="4" s="1"/>
  <c r="S1373" i="4"/>
  <c r="T1373" i="4" s="1"/>
  <c r="U1373" i="4" s="1"/>
  <c r="S5607" i="4"/>
  <c r="T5607" i="4" s="1"/>
  <c r="U5607" i="4" s="1"/>
  <c r="S5045" i="4"/>
  <c r="T5045" i="4" s="1"/>
  <c r="U5045" i="4" s="1"/>
  <c r="S5046" i="4"/>
  <c r="T5046" i="4" s="1"/>
  <c r="U5046" i="4" s="1"/>
  <c r="S4513" i="4"/>
  <c r="T4513" i="4" s="1"/>
  <c r="U4513" i="4" s="1"/>
  <c r="S3953" i="4"/>
  <c r="T3953" i="4" s="1"/>
  <c r="U3953" i="4" s="1"/>
  <c r="S5384" i="4"/>
  <c r="T5384" i="4" s="1"/>
  <c r="U5384" i="4" s="1"/>
  <c r="S1879" i="4"/>
  <c r="T1879" i="4" s="1"/>
  <c r="U1879" i="4" s="1"/>
  <c r="S2050" i="4"/>
  <c r="T2050" i="4" s="1"/>
  <c r="U2050" i="4" s="1"/>
  <c r="S2051" i="4"/>
  <c r="T2051" i="4" s="1"/>
  <c r="U2051" i="4" s="1"/>
  <c r="S3806" i="4"/>
  <c r="T3806" i="4" s="1"/>
  <c r="U3806" i="4" s="1"/>
  <c r="S4791" i="4"/>
  <c r="T4791" i="4" s="1"/>
  <c r="U4791" i="4" s="1"/>
  <c r="S6234" i="4"/>
  <c r="T6234" i="4" s="1"/>
  <c r="U6234" i="4" s="1"/>
  <c r="S4085" i="4"/>
  <c r="T4085" i="4" s="1"/>
  <c r="U4085" i="4" s="1"/>
  <c r="S1043" i="4"/>
  <c r="T1043" i="4" s="1"/>
  <c r="U1043" i="4" s="1"/>
  <c r="S5705" i="4"/>
  <c r="T5705" i="4" s="1"/>
  <c r="U5705" i="4" s="1"/>
  <c r="S3129" i="4"/>
  <c r="T3129" i="4" s="1"/>
  <c r="U3129" i="4" s="1"/>
  <c r="S3444" i="4"/>
  <c r="T3444" i="4" s="1"/>
  <c r="U3444" i="4" s="1"/>
  <c r="S2594" i="4"/>
  <c r="T2594" i="4" s="1"/>
  <c r="U2594" i="4" s="1"/>
  <c r="S1374" i="4"/>
  <c r="T1374" i="4" s="1"/>
  <c r="U1374" i="4" s="1"/>
  <c r="S91" i="4"/>
  <c r="T91" i="4" s="1"/>
  <c r="U91" i="4" s="1"/>
  <c r="S3626" i="4"/>
  <c r="T3626" i="4" s="1"/>
  <c r="U3626" i="4" s="1"/>
  <c r="S2052" i="4"/>
  <c r="T2052" i="4" s="1"/>
  <c r="U2052" i="4" s="1"/>
  <c r="S2595" i="4"/>
  <c r="T2595" i="4" s="1"/>
  <c r="U2595" i="4" s="1"/>
  <c r="S1044" i="4"/>
  <c r="T1044" i="4" s="1"/>
  <c r="U1044" i="4" s="1"/>
  <c r="S2412" i="4"/>
  <c r="T2412" i="4" s="1"/>
  <c r="U2412" i="4" s="1"/>
  <c r="S2943" i="4"/>
  <c r="T2943" i="4" s="1"/>
  <c r="U2943" i="4" s="1"/>
  <c r="S3130" i="4"/>
  <c r="T3130" i="4" s="1"/>
  <c r="U3130" i="4" s="1"/>
  <c r="S2596" i="4"/>
  <c r="T2596" i="4" s="1"/>
  <c r="U2596" i="4" s="1"/>
  <c r="S1880" i="4"/>
  <c r="T1880" i="4" s="1"/>
  <c r="U1880" i="4" s="1"/>
  <c r="S4654" i="4"/>
  <c r="T4654" i="4" s="1"/>
  <c r="U4654" i="4" s="1"/>
  <c r="S3131" i="4"/>
  <c r="T3131" i="4" s="1"/>
  <c r="U3131" i="4" s="1"/>
  <c r="S3807" i="4"/>
  <c r="T3807" i="4" s="1"/>
  <c r="U3807" i="4" s="1"/>
  <c r="S4655" i="4"/>
  <c r="T4655" i="4" s="1"/>
  <c r="U4655" i="4" s="1"/>
  <c r="S6026" i="4"/>
  <c r="T6026" i="4" s="1"/>
  <c r="U6026" i="4" s="1"/>
  <c r="S5151" i="4"/>
  <c r="T5151" i="4" s="1"/>
  <c r="U5151" i="4" s="1"/>
  <c r="S5812" i="4"/>
  <c r="T5812" i="4" s="1"/>
  <c r="U5812" i="4" s="1"/>
  <c r="S504" i="4"/>
  <c r="T504" i="4" s="1"/>
  <c r="U504" i="4" s="1"/>
  <c r="S2243" i="4"/>
  <c r="T2243" i="4" s="1"/>
  <c r="U2243" i="4" s="1"/>
  <c r="S1881" i="4"/>
  <c r="T1881" i="4" s="1"/>
  <c r="U1881" i="4" s="1"/>
  <c r="S7560" i="4"/>
  <c r="T7560" i="4" s="1"/>
  <c r="U7560" i="4" s="1"/>
  <c r="S1532" i="4"/>
  <c r="T1532" i="4" s="1"/>
  <c r="U1532" i="4" s="1"/>
  <c r="S401" i="4"/>
  <c r="T401" i="4" s="1"/>
  <c r="U401" i="4" s="1"/>
  <c r="S319" i="4"/>
  <c r="T319" i="4" s="1"/>
  <c r="U319" i="4" s="1"/>
  <c r="S5047" i="4"/>
  <c r="T5047" i="4" s="1"/>
  <c r="U5047" i="4" s="1"/>
  <c r="S877" i="4"/>
  <c r="T877" i="4" s="1"/>
  <c r="U877" i="4" s="1"/>
  <c r="S402" i="4"/>
  <c r="T402" i="4" s="1"/>
  <c r="U402" i="4" s="1"/>
  <c r="S622" i="4"/>
  <c r="T622" i="4" s="1"/>
  <c r="U622" i="4" s="1"/>
  <c r="S1375" i="4"/>
  <c r="T1375" i="4" s="1"/>
  <c r="U1375" i="4" s="1"/>
  <c r="S878" i="4"/>
  <c r="T878" i="4" s="1"/>
  <c r="U878" i="4" s="1"/>
  <c r="S320" i="4"/>
  <c r="T320" i="4" s="1"/>
  <c r="U320" i="4" s="1"/>
  <c r="S879" i="4"/>
  <c r="T879" i="4" s="1"/>
  <c r="U879" i="4" s="1"/>
  <c r="S1376" i="4"/>
  <c r="T1376" i="4" s="1"/>
  <c r="U1376" i="4" s="1"/>
  <c r="S1197" i="4"/>
  <c r="T1197" i="4" s="1"/>
  <c r="U1197" i="4" s="1"/>
  <c r="S2053" i="4"/>
  <c r="T2053" i="4" s="1"/>
  <c r="U2053" i="4" s="1"/>
  <c r="S5152" i="4"/>
  <c r="T5152" i="4" s="1"/>
  <c r="U5152" i="4" s="1"/>
  <c r="S6583" i="4"/>
  <c r="T6583" i="4" s="1"/>
  <c r="U6583" i="4" s="1"/>
  <c r="S1533" i="4"/>
  <c r="T1533" i="4" s="1"/>
  <c r="U1533" i="4" s="1"/>
  <c r="S1377" i="4"/>
  <c r="T1377" i="4" s="1"/>
  <c r="U1377" i="4" s="1"/>
  <c r="S1045" i="4"/>
  <c r="T1045" i="4" s="1"/>
  <c r="U1045" i="4" s="1"/>
  <c r="S1046" i="4"/>
  <c r="T1046" i="4" s="1"/>
  <c r="U1046" i="4" s="1"/>
  <c r="S1534" i="4"/>
  <c r="T1534" i="4" s="1"/>
  <c r="U1534" i="4" s="1"/>
  <c r="S1198" i="4"/>
  <c r="T1198" i="4" s="1"/>
  <c r="U1198" i="4" s="1"/>
  <c r="S3808" i="4"/>
  <c r="T3808" i="4" s="1"/>
  <c r="U3808" i="4" s="1"/>
  <c r="S505" i="4"/>
  <c r="T505" i="4" s="1"/>
  <c r="U505" i="4" s="1"/>
  <c r="S2054" i="4"/>
  <c r="T2054" i="4" s="1"/>
  <c r="U2054" i="4" s="1"/>
  <c r="S1199" i="4"/>
  <c r="T1199" i="4" s="1"/>
  <c r="U1199" i="4" s="1"/>
  <c r="S1200" i="4"/>
  <c r="T1200" i="4" s="1"/>
  <c r="U1200" i="4" s="1"/>
  <c r="S1535" i="4"/>
  <c r="T1535" i="4" s="1"/>
  <c r="U1535" i="4" s="1"/>
  <c r="S4792" i="4"/>
  <c r="T4792" i="4" s="1"/>
  <c r="U4792" i="4" s="1"/>
  <c r="S3132" i="4"/>
  <c r="T3132" i="4" s="1"/>
  <c r="U3132" i="4" s="1"/>
  <c r="S7171" i="4"/>
  <c r="T7171" i="4" s="1"/>
  <c r="U7171" i="4" s="1"/>
  <c r="S403" i="4"/>
  <c r="T403" i="4" s="1"/>
  <c r="U403" i="4" s="1"/>
  <c r="S1378" i="4"/>
  <c r="T1378" i="4" s="1"/>
  <c r="U1378" i="4" s="1"/>
  <c r="S4086" i="4"/>
  <c r="T4086" i="4" s="1"/>
  <c r="U4086" i="4" s="1"/>
  <c r="S6674" i="4"/>
  <c r="T6674" i="4" s="1"/>
  <c r="U6674" i="4" s="1"/>
  <c r="S6675" i="4"/>
  <c r="T6675" i="4" s="1"/>
  <c r="U6675" i="4" s="1"/>
  <c r="S3283" i="4"/>
  <c r="T3283" i="4" s="1"/>
  <c r="U3283" i="4" s="1"/>
  <c r="S7516" i="4"/>
  <c r="T7516" i="4" s="1"/>
  <c r="U7516" i="4" s="1"/>
  <c r="S6890" i="4"/>
  <c r="T6890" i="4" s="1"/>
  <c r="U6890" i="4" s="1"/>
  <c r="S880" i="4"/>
  <c r="T880" i="4" s="1"/>
  <c r="U880" i="4" s="1"/>
  <c r="S6832" i="4"/>
  <c r="T6832" i="4" s="1"/>
  <c r="U6832" i="4" s="1"/>
  <c r="S5279" i="4"/>
  <c r="T5279" i="4" s="1"/>
  <c r="U5279" i="4" s="1"/>
  <c r="S7328" i="4"/>
  <c r="T7328" i="4" s="1"/>
  <c r="U7328" i="4" s="1"/>
  <c r="S7726" i="4"/>
  <c r="T7726" i="4" s="1"/>
  <c r="U7726" i="4" s="1"/>
  <c r="S4656" i="4"/>
  <c r="T4656" i="4" s="1"/>
  <c r="U4656" i="4" s="1"/>
  <c r="S1699" i="4"/>
  <c r="T1699" i="4" s="1"/>
  <c r="U1699" i="4" s="1"/>
  <c r="S2055" i="4"/>
  <c r="T2055" i="4" s="1"/>
  <c r="U2055" i="4" s="1"/>
  <c r="S2413" i="4"/>
  <c r="T2413" i="4" s="1"/>
  <c r="U2413" i="4" s="1"/>
  <c r="S3809" i="4"/>
  <c r="T3809" i="4" s="1"/>
  <c r="U3809" i="4" s="1"/>
  <c r="S3284" i="4"/>
  <c r="T3284" i="4" s="1"/>
  <c r="U3284" i="4" s="1"/>
  <c r="S6833" i="4"/>
  <c r="T6833" i="4" s="1"/>
  <c r="U6833" i="4" s="1"/>
  <c r="S6507" i="4"/>
  <c r="T6507" i="4" s="1"/>
  <c r="U6507" i="4" s="1"/>
  <c r="S4657" i="4"/>
  <c r="T4657" i="4" s="1"/>
  <c r="U4657" i="4" s="1"/>
  <c r="S4087" i="4"/>
  <c r="T4087" i="4" s="1"/>
  <c r="U4087" i="4" s="1"/>
  <c r="S7517" i="4"/>
  <c r="T7517" i="4" s="1"/>
  <c r="U7517" i="4" s="1"/>
  <c r="S2944" i="4"/>
  <c r="T2944" i="4" s="1"/>
  <c r="U2944" i="4" s="1"/>
  <c r="S6767" i="4"/>
  <c r="T6767" i="4" s="1"/>
  <c r="U6767" i="4" s="1"/>
  <c r="S7424" i="4"/>
  <c r="T7424" i="4" s="1"/>
  <c r="U7424" i="4" s="1"/>
  <c r="S5706" i="4"/>
  <c r="T5706" i="4" s="1"/>
  <c r="U5706" i="4" s="1"/>
  <c r="S881" i="4"/>
  <c r="T881" i="4" s="1"/>
  <c r="U881" i="4" s="1"/>
  <c r="S623" i="4"/>
  <c r="T623" i="4" s="1"/>
  <c r="U623" i="4" s="1"/>
  <c r="S5608" i="4"/>
  <c r="T5608" i="4" s="1"/>
  <c r="U5608" i="4" s="1"/>
  <c r="S6944" i="4"/>
  <c r="T6944" i="4" s="1"/>
  <c r="U6944" i="4" s="1"/>
  <c r="S7072" i="4"/>
  <c r="T7072" i="4" s="1"/>
  <c r="U7072" i="4" s="1"/>
  <c r="S7225" i="4"/>
  <c r="T7225" i="4" s="1"/>
  <c r="U7225" i="4" s="1"/>
  <c r="S7329" i="4"/>
  <c r="T7329" i="4" s="1"/>
  <c r="U7329" i="4" s="1"/>
  <c r="S4793" i="4"/>
  <c r="T4793" i="4" s="1"/>
  <c r="U4793" i="4" s="1"/>
  <c r="S7622" i="4"/>
  <c r="T7622" i="4" s="1"/>
  <c r="U7622" i="4" s="1"/>
  <c r="S7330" i="4"/>
  <c r="T7330" i="4" s="1"/>
  <c r="U7330" i="4" s="1"/>
  <c r="S2945" i="4"/>
  <c r="T2945" i="4" s="1"/>
  <c r="U2945" i="4" s="1"/>
  <c r="S7366" i="4"/>
  <c r="T7366" i="4" s="1"/>
  <c r="U7366" i="4" s="1"/>
  <c r="S6027" i="4"/>
  <c r="T6027" i="4" s="1"/>
  <c r="U6027" i="4" s="1"/>
  <c r="S2597" i="4"/>
  <c r="T2597" i="4" s="1"/>
  <c r="U2597" i="4" s="1"/>
  <c r="S6314" i="4"/>
  <c r="T6314" i="4" s="1"/>
  <c r="U6314" i="4" s="1"/>
  <c r="S7172" i="4"/>
  <c r="T7172" i="4" s="1"/>
  <c r="U7172" i="4" s="1"/>
  <c r="S2414" i="4"/>
  <c r="T2414" i="4" s="1"/>
  <c r="U2414" i="4" s="1"/>
  <c r="S4369" i="4"/>
  <c r="T4369" i="4" s="1"/>
  <c r="U4369" i="4" s="1"/>
  <c r="S1047" i="4"/>
  <c r="T1047" i="4" s="1"/>
  <c r="U1047" i="4" s="1"/>
  <c r="S1201" i="4"/>
  <c r="T1201" i="4" s="1"/>
  <c r="U1201" i="4" s="1"/>
  <c r="S2770" i="4"/>
  <c r="T2770" i="4" s="1"/>
  <c r="U2770" i="4" s="1"/>
  <c r="S7704" i="4"/>
  <c r="T7704" i="4" s="1"/>
  <c r="U7704" i="4" s="1"/>
  <c r="S4658" i="4"/>
  <c r="T4658" i="4" s="1"/>
  <c r="U4658" i="4" s="1"/>
  <c r="S2946" i="4"/>
  <c r="T2946" i="4" s="1"/>
  <c r="U2946" i="4" s="1"/>
  <c r="S3445" i="4"/>
  <c r="T3445" i="4" s="1"/>
  <c r="U3445" i="4" s="1"/>
  <c r="S1202" i="4"/>
  <c r="T1202" i="4" s="1"/>
  <c r="U1202" i="4" s="1"/>
  <c r="S4794" i="4"/>
  <c r="T4794" i="4" s="1"/>
  <c r="U4794" i="4" s="1"/>
  <c r="S2415" i="4"/>
  <c r="T2415" i="4" s="1"/>
  <c r="U2415" i="4" s="1"/>
  <c r="S4795" i="4"/>
  <c r="T4795" i="4" s="1"/>
  <c r="U4795" i="4" s="1"/>
  <c r="S4796" i="4"/>
  <c r="T4796" i="4" s="1"/>
  <c r="U4796" i="4" s="1"/>
  <c r="S3285" i="4"/>
  <c r="T3285" i="4" s="1"/>
  <c r="U3285" i="4" s="1"/>
  <c r="S2416" i="4"/>
  <c r="T2416" i="4" s="1"/>
  <c r="U2416" i="4" s="1"/>
  <c r="S7367" i="4"/>
  <c r="T7367" i="4" s="1"/>
  <c r="U7367" i="4" s="1"/>
  <c r="S7173" i="4"/>
  <c r="T7173" i="4" s="1"/>
  <c r="U7173" i="4" s="1"/>
  <c r="S2947" i="4"/>
  <c r="T2947" i="4" s="1"/>
  <c r="U2947" i="4" s="1"/>
  <c r="S1536" i="4"/>
  <c r="T1536" i="4" s="1"/>
  <c r="U1536" i="4" s="1"/>
  <c r="S3286" i="4"/>
  <c r="T3286" i="4" s="1"/>
  <c r="U3286" i="4" s="1"/>
  <c r="S1203" i="4"/>
  <c r="T1203" i="4" s="1"/>
  <c r="U1203" i="4" s="1"/>
  <c r="S3287" i="4"/>
  <c r="T3287" i="4" s="1"/>
  <c r="U3287" i="4" s="1"/>
  <c r="S4928" i="4"/>
  <c r="T4928" i="4" s="1"/>
  <c r="U4928" i="4" s="1"/>
  <c r="S2948" i="4"/>
  <c r="T2948" i="4" s="1"/>
  <c r="U2948" i="4" s="1"/>
  <c r="S7561" i="4"/>
  <c r="T7561" i="4" s="1"/>
  <c r="U7561" i="4" s="1"/>
  <c r="S2056" i="4"/>
  <c r="T2056" i="4" s="1"/>
  <c r="U2056" i="4" s="1"/>
  <c r="S5153" i="4"/>
  <c r="T5153" i="4" s="1"/>
  <c r="U5153" i="4" s="1"/>
  <c r="S1700" i="4"/>
  <c r="T1700" i="4" s="1"/>
  <c r="U1700" i="4" s="1"/>
  <c r="S3627" i="4"/>
  <c r="T3627" i="4" s="1"/>
  <c r="U3627" i="4" s="1"/>
  <c r="S3810" i="4"/>
  <c r="T3810" i="4" s="1"/>
  <c r="U3810" i="4" s="1"/>
  <c r="S1204" i="4"/>
  <c r="T1204" i="4" s="1"/>
  <c r="U1204" i="4" s="1"/>
  <c r="S3628" i="4"/>
  <c r="T3628" i="4" s="1"/>
  <c r="U3628" i="4" s="1"/>
  <c r="S7469" i="4"/>
  <c r="T7469" i="4" s="1"/>
  <c r="U7469" i="4" s="1"/>
  <c r="S2598" i="4"/>
  <c r="T2598" i="4" s="1"/>
  <c r="U2598" i="4" s="1"/>
  <c r="S5048" i="4"/>
  <c r="T5048" i="4" s="1"/>
  <c r="U5048" i="4" s="1"/>
  <c r="S5280" i="4"/>
  <c r="T5280" i="4" s="1"/>
  <c r="U5280" i="4" s="1"/>
  <c r="S7226" i="4"/>
  <c r="T7226" i="4" s="1"/>
  <c r="U7226" i="4" s="1"/>
  <c r="S3446" i="4"/>
  <c r="T3446" i="4" s="1"/>
  <c r="U3446" i="4" s="1"/>
  <c r="S3811" i="4"/>
  <c r="T3811" i="4" s="1"/>
  <c r="U3811" i="4" s="1"/>
  <c r="S4370" i="4"/>
  <c r="T4370" i="4" s="1"/>
  <c r="U4370" i="4" s="1"/>
  <c r="S2057" i="4"/>
  <c r="T2057" i="4" s="1"/>
  <c r="U2057" i="4" s="1"/>
  <c r="S2417" i="4"/>
  <c r="T2417" i="4" s="1"/>
  <c r="U2417" i="4" s="1"/>
  <c r="S4797" i="4"/>
  <c r="T4797" i="4" s="1"/>
  <c r="U4797" i="4" s="1"/>
  <c r="S7174" i="4"/>
  <c r="T7174" i="4" s="1"/>
  <c r="U7174" i="4" s="1"/>
  <c r="S2418" i="4"/>
  <c r="T2418" i="4" s="1"/>
  <c r="U2418" i="4" s="1"/>
  <c r="S6584" i="4"/>
  <c r="T6584" i="4" s="1"/>
  <c r="U6584" i="4" s="1"/>
  <c r="S7016" i="4"/>
  <c r="T7016" i="4" s="1"/>
  <c r="U7016" i="4" s="1"/>
  <c r="S6235" i="4"/>
  <c r="T6235" i="4" s="1"/>
  <c r="U6235" i="4" s="1"/>
  <c r="S6585" i="4"/>
  <c r="T6585" i="4" s="1"/>
  <c r="U6585" i="4" s="1"/>
  <c r="S5281" i="4"/>
  <c r="T5281" i="4" s="1"/>
  <c r="U5281" i="4" s="1"/>
  <c r="S1882" i="4"/>
  <c r="T1882" i="4" s="1"/>
  <c r="U1882" i="4" s="1"/>
  <c r="S5813" i="4"/>
  <c r="T5813" i="4" s="1"/>
  <c r="U5813" i="4" s="1"/>
  <c r="S6945" i="4"/>
  <c r="T6945" i="4" s="1"/>
  <c r="U6945" i="4" s="1"/>
  <c r="S2419" i="4"/>
  <c r="T2419" i="4" s="1"/>
  <c r="U2419" i="4" s="1"/>
  <c r="S7673" i="4"/>
  <c r="T7673" i="4" s="1"/>
  <c r="U7673" i="4" s="1"/>
  <c r="S5497" i="4"/>
  <c r="T5497" i="4" s="1"/>
  <c r="U5497" i="4" s="1"/>
  <c r="S3812" i="4"/>
  <c r="T3812" i="4" s="1"/>
  <c r="U3812" i="4" s="1"/>
  <c r="S6236" i="4"/>
  <c r="T6236" i="4" s="1"/>
  <c r="U6236" i="4" s="1"/>
  <c r="S4514" i="4"/>
  <c r="T4514" i="4" s="1"/>
  <c r="U4514" i="4" s="1"/>
  <c r="S7623" i="4"/>
  <c r="T7623" i="4" s="1"/>
  <c r="U7623" i="4" s="1"/>
  <c r="S5049" i="4"/>
  <c r="T5049" i="4" s="1"/>
  <c r="U5049" i="4" s="1"/>
  <c r="S5154" i="4"/>
  <c r="T5154" i="4" s="1"/>
  <c r="U5154" i="4" s="1"/>
  <c r="S2244" i="4"/>
  <c r="T2244" i="4" s="1"/>
  <c r="U2244" i="4" s="1"/>
  <c r="S506" i="4"/>
  <c r="T506" i="4" s="1"/>
  <c r="U506" i="4" s="1"/>
  <c r="S1883" i="4"/>
  <c r="T1883" i="4" s="1"/>
  <c r="U1883" i="4" s="1"/>
  <c r="S1205" i="4"/>
  <c r="T1205" i="4" s="1"/>
  <c r="U1205" i="4" s="1"/>
  <c r="S6412" i="4"/>
  <c r="T6412" i="4" s="1"/>
  <c r="U6412" i="4" s="1"/>
  <c r="S4088" i="4"/>
  <c r="T4088" i="4" s="1"/>
  <c r="U4088" i="4" s="1"/>
  <c r="S3133" i="4"/>
  <c r="T3133" i="4" s="1"/>
  <c r="U3133" i="4" s="1"/>
  <c r="S7727" i="4"/>
  <c r="T7727" i="4" s="1"/>
  <c r="U7727" i="4" s="1"/>
  <c r="S6834" i="4"/>
  <c r="T6834" i="4" s="1"/>
  <c r="U6834" i="4" s="1"/>
  <c r="S7624" i="4"/>
  <c r="T7624" i="4" s="1"/>
  <c r="U7624" i="4" s="1"/>
  <c r="S7119" i="4"/>
  <c r="T7119" i="4" s="1"/>
  <c r="U7119" i="4" s="1"/>
  <c r="S241" i="4"/>
  <c r="T241" i="4" s="1"/>
  <c r="U241" i="4" s="1"/>
  <c r="S882" i="4"/>
  <c r="T882" i="4" s="1"/>
  <c r="U882" i="4" s="1"/>
  <c r="S6891" i="4"/>
  <c r="T6891" i="4" s="1"/>
  <c r="U6891" i="4" s="1"/>
  <c r="S1701" i="4"/>
  <c r="T1701" i="4" s="1"/>
  <c r="U1701" i="4" s="1"/>
  <c r="S7518" i="4"/>
  <c r="T7518" i="4" s="1"/>
  <c r="U7518" i="4" s="1"/>
  <c r="S1206" i="4"/>
  <c r="T1206" i="4" s="1"/>
  <c r="U1206" i="4" s="1"/>
  <c r="S4929" i="4"/>
  <c r="T4929" i="4" s="1"/>
  <c r="U4929" i="4" s="1"/>
  <c r="S3288" i="4"/>
  <c r="T3288" i="4" s="1"/>
  <c r="U3288" i="4" s="1"/>
  <c r="S321" i="4"/>
  <c r="T321" i="4" s="1"/>
  <c r="U321" i="4" s="1"/>
  <c r="S3954" i="4"/>
  <c r="T3954" i="4" s="1"/>
  <c r="U3954" i="4" s="1"/>
  <c r="S2058" i="4"/>
  <c r="T2058" i="4" s="1"/>
  <c r="U2058" i="4" s="1"/>
  <c r="S1702" i="4"/>
  <c r="T1702" i="4" s="1"/>
  <c r="U1702" i="4" s="1"/>
  <c r="S3955" i="4"/>
  <c r="T3955" i="4" s="1"/>
  <c r="U3955" i="4" s="1"/>
  <c r="S507" i="4"/>
  <c r="T507" i="4" s="1"/>
  <c r="U507" i="4" s="1"/>
  <c r="S2420" i="4"/>
  <c r="T2420" i="4" s="1"/>
  <c r="U2420" i="4" s="1"/>
  <c r="S3813" i="4"/>
  <c r="T3813" i="4" s="1"/>
  <c r="U3813" i="4" s="1"/>
  <c r="S2059" i="4"/>
  <c r="T2059" i="4" s="1"/>
  <c r="U2059" i="4" s="1"/>
  <c r="S3289" i="4"/>
  <c r="T3289" i="4" s="1"/>
  <c r="U3289" i="4" s="1"/>
  <c r="S5609" i="4"/>
  <c r="T5609" i="4" s="1"/>
  <c r="U5609" i="4" s="1"/>
  <c r="S3814" i="4"/>
  <c r="T3814" i="4" s="1"/>
  <c r="U3814" i="4" s="1"/>
  <c r="S3447" i="4"/>
  <c r="T3447" i="4" s="1"/>
  <c r="U3447" i="4" s="1"/>
  <c r="S1884" i="4"/>
  <c r="T1884" i="4" s="1"/>
  <c r="U1884" i="4" s="1"/>
  <c r="S4089" i="4"/>
  <c r="T4089" i="4" s="1"/>
  <c r="U4089" i="4" s="1"/>
  <c r="S4090" i="4"/>
  <c r="T4090" i="4" s="1"/>
  <c r="U4090" i="4" s="1"/>
  <c r="S3815" i="4"/>
  <c r="T3815" i="4" s="1"/>
  <c r="U3815" i="4" s="1"/>
  <c r="S3134" i="4"/>
  <c r="T3134" i="4" s="1"/>
  <c r="U3134" i="4" s="1"/>
  <c r="S4659" i="4"/>
  <c r="T4659" i="4" s="1"/>
  <c r="U4659" i="4" s="1"/>
  <c r="S4930" i="4"/>
  <c r="T4930" i="4" s="1"/>
  <c r="U4930" i="4" s="1"/>
  <c r="S3448" i="4"/>
  <c r="T3448" i="4" s="1"/>
  <c r="U3448" i="4" s="1"/>
  <c r="S4798" i="4"/>
  <c r="T4798" i="4" s="1"/>
  <c r="U4798" i="4" s="1"/>
  <c r="S624" i="4"/>
  <c r="T624" i="4" s="1"/>
  <c r="U624" i="4" s="1"/>
  <c r="S1885" i="4"/>
  <c r="T1885" i="4" s="1"/>
  <c r="U1885" i="4" s="1"/>
  <c r="S2599" i="4"/>
  <c r="T2599" i="4" s="1"/>
  <c r="U2599" i="4" s="1"/>
  <c r="S3629" i="4"/>
  <c r="T3629" i="4" s="1"/>
  <c r="U3629" i="4" s="1"/>
  <c r="S2421" i="4"/>
  <c r="T2421" i="4" s="1"/>
  <c r="U2421" i="4" s="1"/>
  <c r="S3290" i="4"/>
  <c r="T3290" i="4" s="1"/>
  <c r="U3290" i="4" s="1"/>
  <c r="S2060" i="4"/>
  <c r="T2060" i="4" s="1"/>
  <c r="U2060" i="4" s="1"/>
  <c r="S2771" i="4"/>
  <c r="T2771" i="4" s="1"/>
  <c r="U2771" i="4" s="1"/>
  <c r="S3630" i="4"/>
  <c r="T3630" i="4" s="1"/>
  <c r="U3630" i="4" s="1"/>
  <c r="S6892" i="4"/>
  <c r="T6892" i="4" s="1"/>
  <c r="U6892" i="4" s="1"/>
  <c r="S4660" i="4"/>
  <c r="T4660" i="4" s="1"/>
  <c r="U4660" i="4" s="1"/>
  <c r="S2422" i="4"/>
  <c r="T2422" i="4" s="1"/>
  <c r="U2422" i="4" s="1"/>
  <c r="S1886" i="4"/>
  <c r="T1886" i="4" s="1"/>
  <c r="U1886" i="4" s="1"/>
  <c r="S2772" i="4"/>
  <c r="T2772" i="4" s="1"/>
  <c r="U2772" i="4" s="1"/>
  <c r="S1887" i="4"/>
  <c r="T1887" i="4" s="1"/>
  <c r="U1887" i="4" s="1"/>
  <c r="S7674" i="4"/>
  <c r="T7674" i="4" s="1"/>
  <c r="U7674" i="4" s="1"/>
  <c r="S2949" i="4"/>
  <c r="T2949" i="4" s="1"/>
  <c r="U2949" i="4" s="1"/>
  <c r="S2061" i="4"/>
  <c r="T2061" i="4" s="1"/>
  <c r="U2061" i="4" s="1"/>
  <c r="S3631" i="4"/>
  <c r="T3631" i="4" s="1"/>
  <c r="U3631" i="4" s="1"/>
  <c r="S1888" i="4"/>
  <c r="T1888" i="4" s="1"/>
  <c r="U1888" i="4" s="1"/>
  <c r="S1537" i="4"/>
  <c r="T1537" i="4" s="1"/>
  <c r="U1537" i="4" s="1"/>
  <c r="S404" i="4"/>
  <c r="T404" i="4" s="1"/>
  <c r="U404" i="4" s="1"/>
  <c r="S508" i="4"/>
  <c r="T508" i="4" s="1"/>
  <c r="U508" i="4" s="1"/>
  <c r="S2600" i="4"/>
  <c r="T2600" i="4" s="1"/>
  <c r="U2600" i="4" s="1"/>
  <c r="S2062" i="4"/>
  <c r="T2062" i="4" s="1"/>
  <c r="U2062" i="4" s="1"/>
  <c r="S7271" i="4"/>
  <c r="T7271" i="4" s="1"/>
  <c r="U7271" i="4" s="1"/>
  <c r="S2601" i="4"/>
  <c r="T2601" i="4" s="1"/>
  <c r="U2601" i="4" s="1"/>
  <c r="S4515" i="4"/>
  <c r="T4515" i="4" s="1"/>
  <c r="U4515" i="4" s="1"/>
  <c r="S4661" i="4"/>
  <c r="T4661" i="4" s="1"/>
  <c r="U4661" i="4" s="1"/>
  <c r="S3135" i="4"/>
  <c r="T3135" i="4" s="1"/>
  <c r="U3135" i="4" s="1"/>
  <c r="S4236" i="4"/>
  <c r="T4236" i="4" s="1"/>
  <c r="U4236" i="4" s="1"/>
  <c r="S5155" i="4"/>
  <c r="T5155" i="4" s="1"/>
  <c r="U5155" i="4" s="1"/>
  <c r="S3632" i="4"/>
  <c r="T3632" i="4" s="1"/>
  <c r="U3632" i="4" s="1"/>
  <c r="S4516" i="4"/>
  <c r="T4516" i="4" s="1"/>
  <c r="U4516" i="4" s="1"/>
  <c r="S3291" i="4"/>
  <c r="T3291" i="4" s="1"/>
  <c r="U3291" i="4" s="1"/>
  <c r="S509" i="4"/>
  <c r="T509" i="4" s="1"/>
  <c r="U509" i="4" s="1"/>
  <c r="S1379" i="4"/>
  <c r="T1379" i="4" s="1"/>
  <c r="U1379" i="4" s="1"/>
  <c r="S7425" i="4"/>
  <c r="T7425" i="4" s="1"/>
  <c r="U7425" i="4" s="1"/>
  <c r="S883" i="4"/>
  <c r="T883" i="4" s="1"/>
  <c r="U883" i="4" s="1"/>
  <c r="S5707" i="4"/>
  <c r="T5707" i="4" s="1"/>
  <c r="U5707" i="4" s="1"/>
  <c r="S4662" i="4"/>
  <c r="T4662" i="4" s="1"/>
  <c r="U4662" i="4" s="1"/>
  <c r="S3633" i="4"/>
  <c r="T3633" i="4" s="1"/>
  <c r="U3633" i="4" s="1"/>
  <c r="S1889" i="4"/>
  <c r="T1889" i="4" s="1"/>
  <c r="U1889" i="4" s="1"/>
  <c r="S6508" i="4"/>
  <c r="T6508" i="4" s="1"/>
  <c r="U6508" i="4" s="1"/>
  <c r="S3956" i="4"/>
  <c r="T3956" i="4" s="1"/>
  <c r="U3956" i="4" s="1"/>
  <c r="S2245" i="4"/>
  <c r="T2245" i="4" s="1"/>
  <c r="U2245" i="4" s="1"/>
  <c r="S3634" i="4"/>
  <c r="T3634" i="4" s="1"/>
  <c r="U3634" i="4" s="1"/>
  <c r="S4799" i="4"/>
  <c r="T4799" i="4" s="1"/>
  <c r="U4799" i="4" s="1"/>
  <c r="S7017" i="4"/>
  <c r="T7017" i="4" s="1"/>
  <c r="U7017" i="4" s="1"/>
  <c r="S3816" i="4"/>
  <c r="T3816" i="4" s="1"/>
  <c r="U3816" i="4" s="1"/>
  <c r="S2423" i="4"/>
  <c r="T2423" i="4" s="1"/>
  <c r="U2423" i="4" s="1"/>
  <c r="S3635" i="4"/>
  <c r="T3635" i="4" s="1"/>
  <c r="U3635" i="4" s="1"/>
  <c r="S1890" i="4"/>
  <c r="T1890" i="4" s="1"/>
  <c r="U1890" i="4" s="1"/>
  <c r="S1538" i="4"/>
  <c r="T1538" i="4" s="1"/>
  <c r="U1538" i="4" s="1"/>
  <c r="S5282" i="4"/>
  <c r="T5282" i="4" s="1"/>
  <c r="U5282" i="4" s="1"/>
  <c r="S1539" i="4"/>
  <c r="T1539" i="4" s="1"/>
  <c r="U1539" i="4" s="1"/>
  <c r="S1703" i="4"/>
  <c r="T1703" i="4" s="1"/>
  <c r="U1703" i="4" s="1"/>
  <c r="S6946" i="4"/>
  <c r="T6946" i="4" s="1"/>
  <c r="U6946" i="4" s="1"/>
  <c r="S2773" i="4"/>
  <c r="T2773" i="4" s="1"/>
  <c r="U2773" i="4" s="1"/>
  <c r="S3957" i="4"/>
  <c r="T3957" i="4" s="1"/>
  <c r="U3957" i="4" s="1"/>
  <c r="S2424" i="4"/>
  <c r="T2424" i="4" s="1"/>
  <c r="U2424" i="4" s="1"/>
  <c r="S3958" i="4"/>
  <c r="T3958" i="4" s="1"/>
  <c r="U3958" i="4" s="1"/>
  <c r="S1048" i="4"/>
  <c r="T1048" i="4" s="1"/>
  <c r="U1048" i="4" s="1"/>
  <c r="S3292" i="4"/>
  <c r="T3292" i="4" s="1"/>
  <c r="U3292" i="4" s="1"/>
  <c r="S2602" i="4"/>
  <c r="T2602" i="4" s="1"/>
  <c r="U2602" i="4" s="1"/>
  <c r="S1891" i="4"/>
  <c r="T1891" i="4" s="1"/>
  <c r="U1891" i="4" s="1"/>
  <c r="S1540" i="4"/>
  <c r="T1540" i="4" s="1"/>
  <c r="U1540" i="4" s="1"/>
  <c r="S749" i="4"/>
  <c r="T749" i="4" s="1"/>
  <c r="U749" i="4" s="1"/>
  <c r="S3449" i="4"/>
  <c r="T3449" i="4" s="1"/>
  <c r="U3449" i="4" s="1"/>
  <c r="S2950" i="4"/>
  <c r="T2950" i="4" s="1"/>
  <c r="U2950" i="4" s="1"/>
  <c r="S6509" i="4"/>
  <c r="T6509" i="4" s="1"/>
  <c r="U6509" i="4" s="1"/>
  <c r="S884" i="4"/>
  <c r="T884" i="4" s="1"/>
  <c r="U884" i="4" s="1"/>
  <c r="S2063" i="4"/>
  <c r="T2063" i="4" s="1"/>
  <c r="U2063" i="4" s="1"/>
  <c r="S2951" i="4"/>
  <c r="T2951" i="4" s="1"/>
  <c r="U2951" i="4" s="1"/>
  <c r="S4800" i="4"/>
  <c r="T4800" i="4" s="1"/>
  <c r="U4800" i="4" s="1"/>
  <c r="S3136" i="4"/>
  <c r="T3136" i="4" s="1"/>
  <c r="U3136" i="4" s="1"/>
  <c r="S4371" i="4"/>
  <c r="T4371" i="4" s="1"/>
  <c r="U4371" i="4" s="1"/>
  <c r="S2952" i="4"/>
  <c r="T2952" i="4" s="1"/>
  <c r="U2952" i="4" s="1"/>
  <c r="S5927" i="4"/>
  <c r="T5927" i="4" s="1"/>
  <c r="U5927" i="4" s="1"/>
  <c r="S1704" i="4"/>
  <c r="T1704" i="4" s="1"/>
  <c r="U1704" i="4" s="1"/>
  <c r="S5498" i="4"/>
  <c r="T5498" i="4" s="1"/>
  <c r="U5498" i="4" s="1"/>
  <c r="S7643" i="4"/>
  <c r="T7643" i="4" s="1"/>
  <c r="U7643" i="4" s="1"/>
  <c r="S625" i="4"/>
  <c r="T625" i="4" s="1"/>
  <c r="U625" i="4" s="1"/>
  <c r="S6586" i="4"/>
  <c r="T6586" i="4" s="1"/>
  <c r="U6586" i="4" s="1"/>
  <c r="S2603" i="4"/>
  <c r="T2603" i="4" s="1"/>
  <c r="U2603" i="4" s="1"/>
  <c r="S1892" i="4"/>
  <c r="T1892" i="4" s="1"/>
  <c r="U1892" i="4" s="1"/>
  <c r="S2246" i="4"/>
  <c r="T2246" i="4" s="1"/>
  <c r="U2246" i="4" s="1"/>
  <c r="S1380" i="4"/>
  <c r="T1380" i="4" s="1"/>
  <c r="U1380" i="4" s="1"/>
  <c r="S3450" i="4"/>
  <c r="T3450" i="4" s="1"/>
  <c r="U3450" i="4" s="1"/>
  <c r="S4237" i="4"/>
  <c r="T4237" i="4" s="1"/>
  <c r="U4237" i="4" s="1"/>
  <c r="S4801" i="4"/>
  <c r="T4801" i="4" s="1"/>
  <c r="U4801" i="4" s="1"/>
  <c r="S1049" i="4"/>
  <c r="T1049" i="4" s="1"/>
  <c r="U1049" i="4" s="1"/>
  <c r="S1893" i="4"/>
  <c r="T1893" i="4" s="1"/>
  <c r="U1893" i="4" s="1"/>
  <c r="S2425" i="4"/>
  <c r="T2425" i="4" s="1"/>
  <c r="U2425" i="4" s="1"/>
  <c r="S1381" i="4"/>
  <c r="T1381" i="4" s="1"/>
  <c r="U1381" i="4" s="1"/>
  <c r="S5156" i="4"/>
  <c r="T5156" i="4" s="1"/>
  <c r="U5156" i="4" s="1"/>
  <c r="S1894" i="4"/>
  <c r="T1894" i="4" s="1"/>
  <c r="U1894" i="4" s="1"/>
  <c r="S2604" i="4"/>
  <c r="T2604" i="4" s="1"/>
  <c r="U2604" i="4" s="1"/>
  <c r="S1895" i="4"/>
  <c r="T1895" i="4" s="1"/>
  <c r="U1895" i="4" s="1"/>
  <c r="S1050" i="4"/>
  <c r="T1050" i="4" s="1"/>
  <c r="U1050" i="4" s="1"/>
  <c r="S1705" i="4"/>
  <c r="T1705" i="4" s="1"/>
  <c r="U1705" i="4" s="1"/>
  <c r="S2953" i="4"/>
  <c r="T2953" i="4" s="1"/>
  <c r="U2953" i="4" s="1"/>
  <c r="S7519" i="4"/>
  <c r="T7519" i="4" s="1"/>
  <c r="U7519" i="4" s="1"/>
  <c r="S7591" i="4"/>
  <c r="T7591" i="4" s="1"/>
  <c r="U7591" i="4" s="1"/>
  <c r="S2774" i="4"/>
  <c r="T2774" i="4" s="1"/>
  <c r="U2774" i="4" s="1"/>
  <c r="S885" i="4"/>
  <c r="T885" i="4" s="1"/>
  <c r="U885" i="4" s="1"/>
  <c r="S242" i="4"/>
  <c r="T242" i="4" s="1"/>
  <c r="U242" i="4" s="1"/>
  <c r="S1896" i="4"/>
  <c r="T1896" i="4" s="1"/>
  <c r="U1896" i="4" s="1"/>
  <c r="S2247" i="4"/>
  <c r="T2247" i="4" s="1"/>
  <c r="U2247" i="4" s="1"/>
  <c r="S1706" i="4"/>
  <c r="T1706" i="4" s="1"/>
  <c r="U1706" i="4" s="1"/>
  <c r="S3137" i="4"/>
  <c r="T3137" i="4" s="1"/>
  <c r="U3137" i="4" s="1"/>
  <c r="S7426" i="4"/>
  <c r="T7426" i="4" s="1"/>
  <c r="U7426" i="4" s="1"/>
  <c r="S6413" i="4"/>
  <c r="T6413" i="4" s="1"/>
  <c r="U6413" i="4" s="1"/>
  <c r="S7520" i="4"/>
  <c r="T7520" i="4" s="1"/>
  <c r="U7520" i="4" s="1"/>
  <c r="S4663" i="4"/>
  <c r="T4663" i="4" s="1"/>
  <c r="U4663" i="4" s="1"/>
  <c r="S3636" i="4"/>
  <c r="T3636" i="4" s="1"/>
  <c r="U3636" i="4" s="1"/>
  <c r="S2248" i="4"/>
  <c r="T2248" i="4" s="1"/>
  <c r="U2248" i="4" s="1"/>
  <c r="S4802" i="4"/>
  <c r="T4802" i="4" s="1"/>
  <c r="U4802" i="4" s="1"/>
  <c r="S626" i="4"/>
  <c r="T626" i="4" s="1"/>
  <c r="U626" i="4" s="1"/>
  <c r="S2775" i="4"/>
  <c r="T2775" i="4" s="1"/>
  <c r="U2775" i="4" s="1"/>
  <c r="S6510" i="4"/>
  <c r="T6510" i="4" s="1"/>
  <c r="U6510" i="4" s="1"/>
  <c r="S6893" i="4"/>
  <c r="T6893" i="4" s="1"/>
  <c r="U6893" i="4" s="1"/>
  <c r="S6768" i="4"/>
  <c r="T6768" i="4" s="1"/>
  <c r="U6768" i="4" s="1"/>
  <c r="S5283" i="4"/>
  <c r="T5283" i="4" s="1"/>
  <c r="U5283" i="4" s="1"/>
  <c r="S6414" i="4"/>
  <c r="T6414" i="4" s="1"/>
  <c r="U6414" i="4" s="1"/>
  <c r="S6587" i="4"/>
  <c r="T6587" i="4" s="1"/>
  <c r="U6587" i="4" s="1"/>
  <c r="S2249" i="4"/>
  <c r="T2249" i="4" s="1"/>
  <c r="U2249" i="4" s="1"/>
  <c r="S3293" i="4"/>
  <c r="T3293" i="4" s="1"/>
  <c r="U3293" i="4" s="1"/>
  <c r="S3637" i="4"/>
  <c r="T3637" i="4" s="1"/>
  <c r="U3637" i="4" s="1"/>
  <c r="S5050" i="4"/>
  <c r="T5050" i="4" s="1"/>
  <c r="U5050" i="4" s="1"/>
  <c r="S243" i="4"/>
  <c r="T243" i="4" s="1"/>
  <c r="U243" i="4" s="1"/>
  <c r="S2064" i="4"/>
  <c r="T2064" i="4" s="1"/>
  <c r="U2064" i="4" s="1"/>
  <c r="S1382" i="4"/>
  <c r="T1382" i="4" s="1"/>
  <c r="U1382" i="4" s="1"/>
  <c r="S4517" i="4"/>
  <c r="T4517" i="4" s="1"/>
  <c r="U4517" i="4" s="1"/>
  <c r="S886" i="4"/>
  <c r="T886" i="4" s="1"/>
  <c r="U886" i="4" s="1"/>
  <c r="S322" i="4"/>
  <c r="T322" i="4" s="1"/>
  <c r="U322" i="4" s="1"/>
  <c r="S627" i="4"/>
  <c r="T627" i="4" s="1"/>
  <c r="U627" i="4" s="1"/>
  <c r="S4238" i="4"/>
  <c r="T4238" i="4" s="1"/>
  <c r="U4238" i="4" s="1"/>
  <c r="S3959" i="4"/>
  <c r="T3959" i="4" s="1"/>
  <c r="U3959" i="4" s="1"/>
  <c r="S750" i="4"/>
  <c r="T750" i="4" s="1"/>
  <c r="U750" i="4" s="1"/>
  <c r="S4091" i="4"/>
  <c r="T4091" i="4" s="1"/>
  <c r="U4091" i="4" s="1"/>
  <c r="S4803" i="4"/>
  <c r="T4803" i="4" s="1"/>
  <c r="U4803" i="4" s="1"/>
  <c r="S3451" i="4"/>
  <c r="T3451" i="4" s="1"/>
  <c r="U3451" i="4" s="1"/>
  <c r="S1051" i="4"/>
  <c r="T1051" i="4" s="1"/>
  <c r="U1051" i="4" s="1"/>
  <c r="S2776" i="4"/>
  <c r="T2776" i="4" s="1"/>
  <c r="U2776" i="4" s="1"/>
  <c r="S4372" i="4"/>
  <c r="T4372" i="4" s="1"/>
  <c r="U4372" i="4" s="1"/>
  <c r="S5708" i="4"/>
  <c r="T5708" i="4" s="1"/>
  <c r="U5708" i="4" s="1"/>
  <c r="S3960" i="4"/>
  <c r="T3960" i="4" s="1"/>
  <c r="U3960" i="4" s="1"/>
  <c r="S7018" i="4"/>
  <c r="T7018" i="4" s="1"/>
  <c r="U7018" i="4" s="1"/>
  <c r="S4804" i="4"/>
  <c r="T4804" i="4" s="1"/>
  <c r="U4804" i="4" s="1"/>
  <c r="S3638" i="4"/>
  <c r="T3638" i="4" s="1"/>
  <c r="U3638" i="4" s="1"/>
  <c r="S1383" i="4"/>
  <c r="T1383" i="4" s="1"/>
  <c r="U1383" i="4" s="1"/>
  <c r="S1384" i="4"/>
  <c r="T1384" i="4" s="1"/>
  <c r="U1384" i="4" s="1"/>
  <c r="S405" i="4"/>
  <c r="T405" i="4" s="1"/>
  <c r="U405" i="4" s="1"/>
  <c r="S4805" i="4"/>
  <c r="T4805" i="4" s="1"/>
  <c r="U4805" i="4" s="1"/>
  <c r="S2605" i="4"/>
  <c r="T2605" i="4" s="1"/>
  <c r="U2605" i="4" s="1"/>
  <c r="S3452" i="4"/>
  <c r="T3452" i="4" s="1"/>
  <c r="U3452" i="4" s="1"/>
  <c r="S2954" i="4"/>
  <c r="T2954" i="4" s="1"/>
  <c r="U2954" i="4" s="1"/>
  <c r="S7073" i="4"/>
  <c r="T7073" i="4" s="1"/>
  <c r="U7073" i="4" s="1"/>
  <c r="S887" i="4"/>
  <c r="T887" i="4" s="1"/>
  <c r="U887" i="4" s="1"/>
  <c r="S2065" i="4"/>
  <c r="T2065" i="4" s="1"/>
  <c r="U2065" i="4" s="1"/>
  <c r="S5928" i="4"/>
  <c r="T5928" i="4" s="1"/>
  <c r="U5928" i="4" s="1"/>
  <c r="S6028" i="4"/>
  <c r="T6028" i="4" s="1"/>
  <c r="U6028" i="4" s="1"/>
  <c r="S5157" i="4"/>
  <c r="T5157" i="4" s="1"/>
  <c r="U5157" i="4" s="1"/>
  <c r="S7368" i="4"/>
  <c r="T7368" i="4" s="1"/>
  <c r="U7368" i="4" s="1"/>
  <c r="S2777" i="4"/>
  <c r="T2777" i="4" s="1"/>
  <c r="U2777" i="4" s="1"/>
  <c r="S7369" i="4"/>
  <c r="T7369" i="4" s="1"/>
  <c r="U7369" i="4" s="1"/>
  <c r="S4518" i="4"/>
  <c r="T4518" i="4" s="1"/>
  <c r="U4518" i="4" s="1"/>
  <c r="S3453" i="4"/>
  <c r="T3453" i="4" s="1"/>
  <c r="U3453" i="4" s="1"/>
  <c r="S170" i="4"/>
  <c r="T170" i="4" s="1"/>
  <c r="U170" i="4" s="1"/>
  <c r="S7427" i="4"/>
  <c r="T7427" i="4" s="1"/>
  <c r="U7427" i="4" s="1"/>
  <c r="S171" i="4"/>
  <c r="T171" i="4" s="1"/>
  <c r="U171" i="4" s="1"/>
  <c r="S1385" i="4"/>
  <c r="T1385" i="4" s="1"/>
  <c r="U1385" i="4" s="1"/>
  <c r="S510" i="4"/>
  <c r="T510" i="4" s="1"/>
  <c r="U510" i="4" s="1"/>
  <c r="S511" i="4"/>
  <c r="T511" i="4" s="1"/>
  <c r="U511" i="4" s="1"/>
  <c r="S323" i="4"/>
  <c r="T323" i="4" s="1"/>
  <c r="U323" i="4" s="1"/>
  <c r="S2066" i="4"/>
  <c r="T2066" i="4" s="1"/>
  <c r="U2066" i="4" s="1"/>
  <c r="S628" i="4"/>
  <c r="T628" i="4" s="1"/>
  <c r="U628" i="4" s="1"/>
  <c r="S629" i="4"/>
  <c r="T629" i="4" s="1"/>
  <c r="U629" i="4" s="1"/>
  <c r="S6315" i="4"/>
  <c r="T6315" i="4" s="1"/>
  <c r="U6315" i="4" s="1"/>
  <c r="S128" i="4"/>
  <c r="T128" i="4" s="1"/>
  <c r="U128" i="4" s="1"/>
  <c r="S1052" i="4"/>
  <c r="T1052" i="4" s="1"/>
  <c r="U1052" i="4" s="1"/>
  <c r="S1386" i="4"/>
  <c r="T1386" i="4" s="1"/>
  <c r="U1386" i="4" s="1"/>
  <c r="S6237" i="4"/>
  <c r="T6237" i="4" s="1"/>
  <c r="U6237" i="4" s="1"/>
  <c r="S2955" i="4"/>
  <c r="T2955" i="4" s="1"/>
  <c r="U2955" i="4" s="1"/>
  <c r="S324" i="4"/>
  <c r="T324" i="4" s="1"/>
  <c r="U324" i="4" s="1"/>
  <c r="S6947" i="4"/>
  <c r="T6947" i="4" s="1"/>
  <c r="U6947" i="4" s="1"/>
  <c r="S7521" i="4"/>
  <c r="T7521" i="4" s="1"/>
  <c r="U7521" i="4" s="1"/>
  <c r="S6316" i="4"/>
  <c r="T6316" i="4" s="1"/>
  <c r="U6316" i="4" s="1"/>
  <c r="S2778" i="4"/>
  <c r="T2778" i="4" s="1"/>
  <c r="U2778" i="4" s="1"/>
  <c r="S4092" i="4"/>
  <c r="T4092" i="4" s="1"/>
  <c r="U4092" i="4" s="1"/>
  <c r="S2250" i="4"/>
  <c r="T2250" i="4" s="1"/>
  <c r="U2250" i="4" s="1"/>
  <c r="S2067" i="4"/>
  <c r="T2067" i="4" s="1"/>
  <c r="U2067" i="4" s="1"/>
  <c r="S7227" i="4"/>
  <c r="T7227" i="4" s="1"/>
  <c r="U7227" i="4" s="1"/>
  <c r="S2779" i="4"/>
  <c r="T2779" i="4" s="1"/>
  <c r="U2779" i="4" s="1"/>
  <c r="S2251" i="4"/>
  <c r="T2251" i="4" s="1"/>
  <c r="U2251" i="4" s="1"/>
  <c r="S3454" i="4"/>
  <c r="T3454" i="4" s="1"/>
  <c r="U3454" i="4" s="1"/>
  <c r="S2780" i="4"/>
  <c r="T2780" i="4" s="1"/>
  <c r="U2780" i="4" s="1"/>
  <c r="S4806" i="4"/>
  <c r="T4806" i="4" s="1"/>
  <c r="U4806" i="4" s="1"/>
  <c r="S3639" i="4"/>
  <c r="T3639" i="4" s="1"/>
  <c r="U3639" i="4" s="1"/>
  <c r="S4807" i="4"/>
  <c r="T4807" i="4" s="1"/>
  <c r="U4807" i="4" s="1"/>
  <c r="S3640" i="4"/>
  <c r="T3640" i="4" s="1"/>
  <c r="U3640" i="4" s="1"/>
  <c r="S4931" i="4"/>
  <c r="T4931" i="4" s="1"/>
  <c r="U4931" i="4" s="1"/>
  <c r="S5385" i="4"/>
  <c r="T5385" i="4" s="1"/>
  <c r="U5385" i="4" s="1"/>
  <c r="S3641" i="4"/>
  <c r="T3641" i="4" s="1"/>
  <c r="U3641" i="4" s="1"/>
  <c r="S6029" i="4"/>
  <c r="T6029" i="4" s="1"/>
  <c r="U6029" i="4" s="1"/>
  <c r="S4093" i="4"/>
  <c r="T4093" i="4" s="1"/>
  <c r="U4093" i="4" s="1"/>
  <c r="S1053" i="4"/>
  <c r="T1053" i="4" s="1"/>
  <c r="U1053" i="4" s="1"/>
  <c r="S6136" i="4"/>
  <c r="T6136" i="4" s="1"/>
  <c r="U6136" i="4" s="1"/>
  <c r="S5929" i="4"/>
  <c r="T5929" i="4" s="1"/>
  <c r="U5929" i="4" s="1"/>
  <c r="S2426" i="4"/>
  <c r="T2426" i="4" s="1"/>
  <c r="U2426" i="4" s="1"/>
  <c r="S5499" i="4"/>
  <c r="T5499" i="4" s="1"/>
  <c r="U5499" i="4" s="1"/>
  <c r="S4239" i="4"/>
  <c r="T4239" i="4" s="1"/>
  <c r="U4239" i="4" s="1"/>
  <c r="S2427" i="4"/>
  <c r="T2427" i="4" s="1"/>
  <c r="U2427" i="4" s="1"/>
  <c r="S2606" i="4"/>
  <c r="T2606" i="4" s="1"/>
  <c r="U2606" i="4" s="1"/>
  <c r="S4519" i="4"/>
  <c r="T4519" i="4" s="1"/>
  <c r="U4519" i="4" s="1"/>
  <c r="S406" i="4"/>
  <c r="T406" i="4" s="1"/>
  <c r="U406" i="4" s="1"/>
  <c r="S3817" i="4"/>
  <c r="T3817" i="4" s="1"/>
  <c r="U3817" i="4" s="1"/>
  <c r="S3642" i="4"/>
  <c r="T3642" i="4" s="1"/>
  <c r="U3642" i="4" s="1"/>
  <c r="S4094" i="4"/>
  <c r="T4094" i="4" s="1"/>
  <c r="U4094" i="4" s="1"/>
  <c r="S4664" i="4"/>
  <c r="T4664" i="4" s="1"/>
  <c r="U4664" i="4" s="1"/>
  <c r="S4373" i="4"/>
  <c r="T4373" i="4" s="1"/>
  <c r="U4373" i="4" s="1"/>
  <c r="S4095" i="4"/>
  <c r="T4095" i="4" s="1"/>
  <c r="U4095" i="4" s="1"/>
  <c r="S4240" i="4"/>
  <c r="T4240" i="4" s="1"/>
  <c r="U4240" i="4" s="1"/>
  <c r="S3961" i="4"/>
  <c r="T3961" i="4" s="1"/>
  <c r="U3961" i="4" s="1"/>
  <c r="S1207" i="4"/>
  <c r="T1207" i="4" s="1"/>
  <c r="U1207" i="4" s="1"/>
  <c r="S4096" i="4"/>
  <c r="T4096" i="4" s="1"/>
  <c r="U4096" i="4" s="1"/>
  <c r="S3455" i="4"/>
  <c r="T3455" i="4" s="1"/>
  <c r="U3455" i="4" s="1"/>
  <c r="S4520" i="4"/>
  <c r="T4520" i="4" s="1"/>
  <c r="U4520" i="4" s="1"/>
  <c r="S4097" i="4"/>
  <c r="T4097" i="4" s="1"/>
  <c r="U4097" i="4" s="1"/>
  <c r="S4665" i="4"/>
  <c r="T4665" i="4" s="1"/>
  <c r="U4665" i="4" s="1"/>
  <c r="S4521" i="4"/>
  <c r="T4521" i="4" s="1"/>
  <c r="U4521" i="4" s="1"/>
  <c r="S1387" i="4"/>
  <c r="T1387" i="4" s="1"/>
  <c r="U1387" i="4" s="1"/>
  <c r="S2781" i="4"/>
  <c r="T2781" i="4" s="1"/>
  <c r="U2781" i="4" s="1"/>
  <c r="S4522" i="4"/>
  <c r="T4522" i="4" s="1"/>
  <c r="U4522" i="4" s="1"/>
  <c r="S4098" i="4"/>
  <c r="T4098" i="4" s="1"/>
  <c r="U4098" i="4" s="1"/>
  <c r="S1707" i="4"/>
  <c r="T1707" i="4" s="1"/>
  <c r="U1707" i="4" s="1"/>
  <c r="S3643" i="4"/>
  <c r="T3643" i="4" s="1"/>
  <c r="U3643" i="4" s="1"/>
  <c r="S4241" i="4"/>
  <c r="T4241" i="4" s="1"/>
  <c r="U4241" i="4" s="1"/>
  <c r="S3456" i="4"/>
  <c r="T3456" i="4" s="1"/>
  <c r="U3456" i="4" s="1"/>
  <c r="S6030" i="4"/>
  <c r="T6030" i="4" s="1"/>
  <c r="U6030" i="4" s="1"/>
  <c r="S1388" i="4"/>
  <c r="T1388" i="4" s="1"/>
  <c r="U1388" i="4" s="1"/>
  <c r="S4808" i="4"/>
  <c r="T4808" i="4" s="1"/>
  <c r="U4808" i="4" s="1"/>
  <c r="S2428" i="4"/>
  <c r="T2428" i="4" s="1"/>
  <c r="U2428" i="4" s="1"/>
  <c r="S1054" i="4"/>
  <c r="T1054" i="4" s="1"/>
  <c r="U1054" i="4" s="1"/>
  <c r="S3644" i="4"/>
  <c r="T3644" i="4" s="1"/>
  <c r="U3644" i="4" s="1"/>
  <c r="S172" i="4"/>
  <c r="T172" i="4" s="1"/>
  <c r="U172" i="4" s="1"/>
  <c r="S3962" i="4"/>
  <c r="T3962" i="4" s="1"/>
  <c r="U3962" i="4" s="1"/>
  <c r="S2429" i="4"/>
  <c r="T2429" i="4" s="1"/>
  <c r="U2429" i="4" s="1"/>
  <c r="S3457" i="4"/>
  <c r="T3457" i="4" s="1"/>
  <c r="U3457" i="4" s="1"/>
  <c r="S7470" i="4"/>
  <c r="T7470" i="4" s="1"/>
  <c r="U7470" i="4" s="1"/>
  <c r="S3818" i="4"/>
  <c r="T3818" i="4" s="1"/>
  <c r="U3818" i="4" s="1"/>
  <c r="S2782" i="4"/>
  <c r="T2782" i="4" s="1"/>
  <c r="U2782" i="4" s="1"/>
  <c r="S3138" i="4"/>
  <c r="T3138" i="4" s="1"/>
  <c r="U3138" i="4" s="1"/>
  <c r="S2430" i="4"/>
  <c r="T2430" i="4" s="1"/>
  <c r="U2430" i="4" s="1"/>
  <c r="S3645" i="4"/>
  <c r="T3645" i="4" s="1"/>
  <c r="U3645" i="4" s="1"/>
  <c r="S4523" i="4"/>
  <c r="T4523" i="4" s="1"/>
  <c r="U4523" i="4" s="1"/>
  <c r="S2068" i="4"/>
  <c r="T2068" i="4" s="1"/>
  <c r="U2068" i="4" s="1"/>
  <c r="S2252" i="4"/>
  <c r="T2252" i="4" s="1"/>
  <c r="U2252" i="4" s="1"/>
  <c r="S2956" i="4"/>
  <c r="T2956" i="4" s="1"/>
  <c r="U2956" i="4" s="1"/>
  <c r="S512" i="4"/>
  <c r="T512" i="4" s="1"/>
  <c r="U512" i="4" s="1"/>
  <c r="S2253" i="4"/>
  <c r="T2253" i="4" s="1"/>
  <c r="U2253" i="4" s="1"/>
  <c r="S4374" i="4"/>
  <c r="T4374" i="4" s="1"/>
  <c r="U4374" i="4" s="1"/>
  <c r="S3294" i="4"/>
  <c r="T3294" i="4" s="1"/>
  <c r="U3294" i="4" s="1"/>
  <c r="S5814" i="4"/>
  <c r="T5814" i="4" s="1"/>
  <c r="U5814" i="4" s="1"/>
  <c r="S2069" i="4"/>
  <c r="T2069" i="4" s="1"/>
  <c r="U2069" i="4" s="1"/>
  <c r="S2957" i="4"/>
  <c r="T2957" i="4" s="1"/>
  <c r="U2957" i="4" s="1"/>
  <c r="S2254" i="4"/>
  <c r="T2254" i="4" s="1"/>
  <c r="U2254" i="4" s="1"/>
  <c r="S3819" i="4"/>
  <c r="T3819" i="4" s="1"/>
  <c r="U3819" i="4" s="1"/>
  <c r="S630" i="4"/>
  <c r="T630" i="4" s="1"/>
  <c r="U630" i="4" s="1"/>
  <c r="S4099" i="4"/>
  <c r="T4099" i="4" s="1"/>
  <c r="U4099" i="4" s="1"/>
  <c r="S1708" i="4"/>
  <c r="T1708" i="4" s="1"/>
  <c r="U1708" i="4" s="1"/>
  <c r="S2431" i="4"/>
  <c r="T2431" i="4" s="1"/>
  <c r="U2431" i="4" s="1"/>
  <c r="S5051" i="4"/>
  <c r="T5051" i="4" s="1"/>
  <c r="U5051" i="4" s="1"/>
  <c r="S4242" i="4"/>
  <c r="T4242" i="4" s="1"/>
  <c r="U4242" i="4" s="1"/>
  <c r="S3646" i="4"/>
  <c r="T3646" i="4" s="1"/>
  <c r="U3646" i="4" s="1"/>
  <c r="S4243" i="4"/>
  <c r="T4243" i="4" s="1"/>
  <c r="U4243" i="4" s="1"/>
  <c r="S2070" i="4"/>
  <c r="T2070" i="4" s="1"/>
  <c r="U2070" i="4" s="1"/>
  <c r="S3139" i="4"/>
  <c r="T3139" i="4" s="1"/>
  <c r="U3139" i="4" s="1"/>
  <c r="S7272" i="4"/>
  <c r="T7272" i="4" s="1"/>
  <c r="U7272" i="4" s="1"/>
  <c r="S1208" i="4"/>
  <c r="T1208" i="4" s="1"/>
  <c r="U1208" i="4" s="1"/>
  <c r="S5610" i="4"/>
  <c r="T5610" i="4" s="1"/>
  <c r="U5610" i="4" s="1"/>
  <c r="S3140" i="4"/>
  <c r="T3140" i="4" s="1"/>
  <c r="U3140" i="4" s="1"/>
  <c r="S2255" i="4"/>
  <c r="T2255" i="4" s="1"/>
  <c r="U2255" i="4" s="1"/>
  <c r="S6676" i="4"/>
  <c r="T6676" i="4" s="1"/>
  <c r="U6676" i="4" s="1"/>
  <c r="S5052" i="4"/>
  <c r="T5052" i="4" s="1"/>
  <c r="U5052" i="4" s="1"/>
  <c r="S1541" i="4"/>
  <c r="T1541" i="4" s="1"/>
  <c r="U1541" i="4" s="1"/>
  <c r="S2958" i="4"/>
  <c r="T2958" i="4" s="1"/>
  <c r="U2958" i="4" s="1"/>
  <c r="S888" i="4"/>
  <c r="T888" i="4" s="1"/>
  <c r="U888" i="4" s="1"/>
  <c r="S3647" i="4"/>
  <c r="T3647" i="4" s="1"/>
  <c r="U3647" i="4" s="1"/>
  <c r="S2959" i="4"/>
  <c r="T2959" i="4" s="1"/>
  <c r="U2959" i="4" s="1"/>
  <c r="S4375" i="4"/>
  <c r="T4375" i="4" s="1"/>
  <c r="U4375" i="4" s="1"/>
  <c r="S6317" i="4"/>
  <c r="T6317" i="4" s="1"/>
  <c r="U6317" i="4" s="1"/>
  <c r="S7074" i="4"/>
  <c r="T7074" i="4" s="1"/>
  <c r="U7074" i="4" s="1"/>
  <c r="S2783" i="4"/>
  <c r="T2783" i="4" s="1"/>
  <c r="U2783" i="4" s="1"/>
  <c r="S4932" i="4"/>
  <c r="T4932" i="4" s="1"/>
  <c r="U4932" i="4" s="1"/>
  <c r="S5815" i="4"/>
  <c r="T5815" i="4" s="1"/>
  <c r="U5815" i="4" s="1"/>
  <c r="S5158" i="4"/>
  <c r="T5158" i="4" s="1"/>
  <c r="U5158" i="4" s="1"/>
  <c r="S5500" i="4"/>
  <c r="T5500" i="4" s="1"/>
  <c r="U5500" i="4" s="1"/>
  <c r="S5386" i="4"/>
  <c r="T5386" i="4" s="1"/>
  <c r="U5386" i="4" s="1"/>
  <c r="S889" i="4"/>
  <c r="T889" i="4" s="1"/>
  <c r="U889" i="4" s="1"/>
  <c r="S6031" i="4"/>
  <c r="T6031" i="4" s="1"/>
  <c r="U6031" i="4" s="1"/>
  <c r="S5501" i="4"/>
  <c r="T5501" i="4" s="1"/>
  <c r="U5501" i="4" s="1"/>
  <c r="S6137" i="4"/>
  <c r="T6137" i="4" s="1"/>
  <c r="U6137" i="4" s="1"/>
  <c r="S1389" i="4"/>
  <c r="T1389" i="4" s="1"/>
  <c r="U1389" i="4" s="1"/>
  <c r="S6415" i="4"/>
  <c r="T6415" i="4" s="1"/>
  <c r="U6415" i="4" s="1"/>
  <c r="S6318" i="4"/>
  <c r="T6318" i="4" s="1"/>
  <c r="U6318" i="4" s="1"/>
  <c r="S6032" i="4"/>
  <c r="T6032" i="4" s="1"/>
  <c r="U6032" i="4" s="1"/>
  <c r="S5709" i="4"/>
  <c r="T5709" i="4" s="1"/>
  <c r="U5709" i="4" s="1"/>
  <c r="S5159" i="4"/>
  <c r="T5159" i="4" s="1"/>
  <c r="U5159" i="4" s="1"/>
  <c r="S5502" i="4"/>
  <c r="T5502" i="4" s="1"/>
  <c r="U5502" i="4" s="1"/>
  <c r="S1209" i="4"/>
  <c r="T1209" i="4" s="1"/>
  <c r="U1209" i="4" s="1"/>
  <c r="S5816" i="4"/>
  <c r="T5816" i="4" s="1"/>
  <c r="U5816" i="4" s="1"/>
  <c r="S5160" i="4"/>
  <c r="T5160" i="4" s="1"/>
  <c r="U5160" i="4" s="1"/>
  <c r="S1709" i="4"/>
  <c r="T1709" i="4" s="1"/>
  <c r="U1709" i="4" s="1"/>
  <c r="S4666" i="4"/>
  <c r="T4666" i="4" s="1"/>
  <c r="U4666" i="4" s="1"/>
  <c r="S7471" i="4"/>
  <c r="T7471" i="4" s="1"/>
  <c r="U7471" i="4" s="1"/>
  <c r="S3820" i="4"/>
  <c r="T3820" i="4" s="1"/>
  <c r="U3820" i="4" s="1"/>
  <c r="S1710" i="4"/>
  <c r="T1710" i="4" s="1"/>
  <c r="U1710" i="4" s="1"/>
  <c r="S4376" i="4"/>
  <c r="T4376" i="4" s="1"/>
  <c r="U4376" i="4" s="1"/>
  <c r="S2784" i="4"/>
  <c r="T2784" i="4" s="1"/>
  <c r="U2784" i="4" s="1"/>
  <c r="S1390" i="4"/>
  <c r="T1390" i="4" s="1"/>
  <c r="U1390" i="4" s="1"/>
  <c r="S6033" i="4"/>
  <c r="T6033" i="4" s="1"/>
  <c r="U6033" i="4" s="1"/>
  <c r="S6238" i="4"/>
  <c r="T6238" i="4" s="1"/>
  <c r="U6238" i="4" s="1"/>
  <c r="S2071" i="4"/>
  <c r="T2071" i="4" s="1"/>
  <c r="U2071" i="4" s="1"/>
  <c r="S1897" i="4"/>
  <c r="T1897" i="4" s="1"/>
  <c r="U1897" i="4" s="1"/>
  <c r="S4809" i="4"/>
  <c r="T4809" i="4" s="1"/>
  <c r="U4809" i="4" s="1"/>
  <c r="S7592" i="4"/>
  <c r="T7592" i="4" s="1"/>
  <c r="U7592" i="4" s="1"/>
  <c r="S7684" i="4"/>
  <c r="T7684" i="4" s="1"/>
  <c r="U7684" i="4" s="1"/>
  <c r="S3141" i="4"/>
  <c r="T3141" i="4" s="1"/>
  <c r="U3141" i="4" s="1"/>
  <c r="S3142" i="4"/>
  <c r="T3142" i="4" s="1"/>
  <c r="U3142" i="4" s="1"/>
  <c r="S2960" i="4"/>
  <c r="T2960" i="4" s="1"/>
  <c r="U2960" i="4" s="1"/>
  <c r="S3295" i="4"/>
  <c r="T3295" i="4" s="1"/>
  <c r="U3295" i="4" s="1"/>
  <c r="S3458" i="4"/>
  <c r="T3458" i="4" s="1"/>
  <c r="U3458" i="4" s="1"/>
  <c r="S3143" i="4"/>
  <c r="T3143" i="4" s="1"/>
  <c r="U3143" i="4" s="1"/>
  <c r="S3296" i="4"/>
  <c r="T3296" i="4" s="1"/>
  <c r="U3296" i="4" s="1"/>
  <c r="S3144" i="4"/>
  <c r="T3144" i="4" s="1"/>
  <c r="U3144" i="4" s="1"/>
  <c r="S4100" i="4"/>
  <c r="T4100" i="4" s="1"/>
  <c r="U4100" i="4" s="1"/>
  <c r="S3648" i="4"/>
  <c r="T3648" i="4" s="1"/>
  <c r="U3648" i="4" s="1"/>
  <c r="S3649" i="4"/>
  <c r="T3649" i="4" s="1"/>
  <c r="U3649" i="4" s="1"/>
  <c r="S3459" i="4"/>
  <c r="T3459" i="4" s="1"/>
  <c r="U3459" i="4" s="1"/>
  <c r="S3963" i="4"/>
  <c r="T3963" i="4" s="1"/>
  <c r="U3963" i="4" s="1"/>
  <c r="S3460" i="4"/>
  <c r="T3460" i="4" s="1"/>
  <c r="U3460" i="4" s="1"/>
  <c r="S3297" i="4"/>
  <c r="T3297" i="4" s="1"/>
  <c r="U3297" i="4" s="1"/>
  <c r="S3650" i="4"/>
  <c r="T3650" i="4" s="1"/>
  <c r="U3650" i="4" s="1"/>
  <c r="S3298" i="4"/>
  <c r="T3298" i="4" s="1"/>
  <c r="U3298" i="4" s="1"/>
  <c r="S1210" i="4"/>
  <c r="T1210" i="4" s="1"/>
  <c r="U1210" i="4" s="1"/>
  <c r="S2961" i="4"/>
  <c r="T2961" i="4" s="1"/>
  <c r="U2961" i="4" s="1"/>
  <c r="S2256" i="4"/>
  <c r="T2256" i="4" s="1"/>
  <c r="U2256" i="4" s="1"/>
  <c r="S7370" i="4"/>
  <c r="T7370" i="4" s="1"/>
  <c r="U7370" i="4" s="1"/>
  <c r="S4101" i="4"/>
  <c r="T4101" i="4" s="1"/>
  <c r="U4101" i="4" s="1"/>
  <c r="S3461" i="4"/>
  <c r="T3461" i="4" s="1"/>
  <c r="U3461" i="4" s="1"/>
  <c r="S3299" i="4"/>
  <c r="T3299" i="4" s="1"/>
  <c r="U3299" i="4" s="1"/>
  <c r="S2785" i="4"/>
  <c r="T2785" i="4" s="1"/>
  <c r="U2785" i="4" s="1"/>
  <c r="S4524" i="4"/>
  <c r="T4524" i="4" s="1"/>
  <c r="U4524" i="4" s="1"/>
  <c r="S3964" i="4"/>
  <c r="T3964" i="4" s="1"/>
  <c r="U3964" i="4" s="1"/>
  <c r="S3300" i="4"/>
  <c r="T3300" i="4" s="1"/>
  <c r="U3300" i="4" s="1"/>
  <c r="S4377" i="4"/>
  <c r="T4377" i="4" s="1"/>
  <c r="U4377" i="4" s="1"/>
  <c r="S2432" i="4"/>
  <c r="T2432" i="4" s="1"/>
  <c r="U2432" i="4" s="1"/>
  <c r="S3462" i="4"/>
  <c r="T3462" i="4" s="1"/>
  <c r="U3462" i="4" s="1"/>
  <c r="S1898" i="4"/>
  <c r="T1898" i="4" s="1"/>
  <c r="U1898" i="4" s="1"/>
  <c r="S1391" i="4"/>
  <c r="T1391" i="4" s="1"/>
  <c r="U1391" i="4" s="1"/>
  <c r="S4102" i="4"/>
  <c r="T4102" i="4" s="1"/>
  <c r="U4102" i="4" s="1"/>
  <c r="S4103" i="4"/>
  <c r="T4103" i="4" s="1"/>
  <c r="U4103" i="4" s="1"/>
  <c r="S4104" i="4"/>
  <c r="T4104" i="4" s="1"/>
  <c r="U4104" i="4" s="1"/>
  <c r="S2433" i="4"/>
  <c r="T2433" i="4" s="1"/>
  <c r="U2433" i="4" s="1"/>
  <c r="S3145" i="4"/>
  <c r="T3145" i="4" s="1"/>
  <c r="U3145" i="4" s="1"/>
  <c r="S4105" i="4"/>
  <c r="T4105" i="4" s="1"/>
  <c r="U4105" i="4" s="1"/>
  <c r="S2962" i="4"/>
  <c r="T2962" i="4" s="1"/>
  <c r="U2962" i="4" s="1"/>
  <c r="S751" i="4"/>
  <c r="T751" i="4" s="1"/>
  <c r="U751" i="4" s="1"/>
  <c r="S3821" i="4"/>
  <c r="T3821" i="4" s="1"/>
  <c r="U3821" i="4" s="1"/>
  <c r="S2607" i="4"/>
  <c r="T2607" i="4" s="1"/>
  <c r="U2607" i="4" s="1"/>
  <c r="S3651" i="4"/>
  <c r="T3651" i="4" s="1"/>
  <c r="U3651" i="4" s="1"/>
  <c r="S4106" i="4"/>
  <c r="T4106" i="4" s="1"/>
  <c r="U4106" i="4" s="1"/>
  <c r="S4378" i="4"/>
  <c r="T4378" i="4" s="1"/>
  <c r="U4378" i="4" s="1"/>
  <c r="S3301" i="4"/>
  <c r="T3301" i="4" s="1"/>
  <c r="U3301" i="4" s="1"/>
  <c r="S7593" i="4"/>
  <c r="T7593" i="4" s="1"/>
  <c r="U7593" i="4" s="1"/>
  <c r="S4810" i="4"/>
  <c r="T4810" i="4" s="1"/>
  <c r="U4810" i="4" s="1"/>
  <c r="S3146" i="4"/>
  <c r="T3146" i="4" s="1"/>
  <c r="U3146" i="4" s="1"/>
  <c r="S5930" i="4"/>
  <c r="T5930" i="4" s="1"/>
  <c r="U5930" i="4" s="1"/>
  <c r="S3302" i="4"/>
  <c r="T3302" i="4" s="1"/>
  <c r="U3302" i="4" s="1"/>
  <c r="S3463" i="4"/>
  <c r="T3463" i="4" s="1"/>
  <c r="U3463" i="4" s="1"/>
  <c r="S4667" i="4"/>
  <c r="T4667" i="4" s="1"/>
  <c r="U4667" i="4" s="1"/>
  <c r="S5931" i="4"/>
  <c r="T5931" i="4" s="1"/>
  <c r="U5931" i="4" s="1"/>
  <c r="S2257" i="4"/>
  <c r="T2257" i="4" s="1"/>
  <c r="U2257" i="4" s="1"/>
  <c r="S3464" i="4"/>
  <c r="T3464" i="4" s="1"/>
  <c r="U3464" i="4" s="1"/>
  <c r="S1711" i="4"/>
  <c r="T1711" i="4" s="1"/>
  <c r="U1711" i="4" s="1"/>
  <c r="S2434" i="4"/>
  <c r="T2434" i="4" s="1"/>
  <c r="U2434" i="4" s="1"/>
  <c r="S4244" i="4"/>
  <c r="T4244" i="4" s="1"/>
  <c r="U4244" i="4" s="1"/>
  <c r="S4245" i="4"/>
  <c r="T4245" i="4" s="1"/>
  <c r="U4245" i="4" s="1"/>
  <c r="S6138" i="4"/>
  <c r="T6138" i="4" s="1"/>
  <c r="U6138" i="4" s="1"/>
  <c r="S1542" i="4"/>
  <c r="T1542" i="4" s="1"/>
  <c r="U1542" i="4" s="1"/>
  <c r="S5611" i="4"/>
  <c r="T5611" i="4" s="1"/>
  <c r="U5611" i="4" s="1"/>
  <c r="S4246" i="4"/>
  <c r="T4246" i="4" s="1"/>
  <c r="U4246" i="4" s="1"/>
  <c r="S3822" i="4"/>
  <c r="T3822" i="4" s="1"/>
  <c r="U3822" i="4" s="1"/>
  <c r="S6588" i="4"/>
  <c r="T6588" i="4" s="1"/>
  <c r="U6588" i="4" s="1"/>
  <c r="S2786" i="4"/>
  <c r="T2786" i="4" s="1"/>
  <c r="U2786" i="4" s="1"/>
  <c r="S4379" i="4"/>
  <c r="T4379" i="4" s="1"/>
  <c r="U4379" i="4" s="1"/>
  <c r="S6139" i="4"/>
  <c r="T6139" i="4" s="1"/>
  <c r="U6139" i="4" s="1"/>
  <c r="S2608" i="4"/>
  <c r="T2608" i="4" s="1"/>
  <c r="U2608" i="4" s="1"/>
  <c r="S631" i="4"/>
  <c r="T631" i="4" s="1"/>
  <c r="U631" i="4" s="1"/>
  <c r="S2435" i="4"/>
  <c r="T2435" i="4" s="1"/>
  <c r="U2435" i="4" s="1"/>
  <c r="S7331" i="4"/>
  <c r="T7331" i="4" s="1"/>
  <c r="U7331" i="4" s="1"/>
  <c r="S407" i="4"/>
  <c r="T407" i="4" s="1"/>
  <c r="U407" i="4" s="1"/>
  <c r="S6511" i="4"/>
  <c r="T6511" i="4" s="1"/>
  <c r="U6511" i="4" s="1"/>
  <c r="S6677" i="4"/>
  <c r="T6677" i="4" s="1"/>
  <c r="U6677" i="4" s="1"/>
  <c r="S2436" i="4"/>
  <c r="T2436" i="4" s="1"/>
  <c r="U2436" i="4" s="1"/>
  <c r="S5161" i="4"/>
  <c r="T5161" i="4" s="1"/>
  <c r="U5161" i="4" s="1"/>
  <c r="S513" i="4"/>
  <c r="T513" i="4" s="1"/>
  <c r="U513" i="4" s="1"/>
  <c r="S4811" i="4"/>
  <c r="T4811" i="4" s="1"/>
  <c r="U4811" i="4" s="1"/>
  <c r="S1055" i="4"/>
  <c r="T1055" i="4" s="1"/>
  <c r="U1055" i="4" s="1"/>
  <c r="S3652" i="4"/>
  <c r="T3652" i="4" s="1"/>
  <c r="U3652" i="4" s="1"/>
  <c r="S4812" i="4"/>
  <c r="T4812" i="4" s="1"/>
  <c r="U4812" i="4" s="1"/>
  <c r="S3823" i="4"/>
  <c r="T3823" i="4" s="1"/>
  <c r="U3823" i="4" s="1"/>
  <c r="S2258" i="4"/>
  <c r="T2258" i="4" s="1"/>
  <c r="U2258" i="4" s="1"/>
  <c r="S3147" i="4"/>
  <c r="T3147" i="4" s="1"/>
  <c r="U3147" i="4" s="1"/>
  <c r="S5162" i="4"/>
  <c r="T5162" i="4" s="1"/>
  <c r="U5162" i="4" s="1"/>
  <c r="S1392" i="4"/>
  <c r="T1392" i="4" s="1"/>
  <c r="U1392" i="4" s="1"/>
  <c r="S2437" i="4"/>
  <c r="T2437" i="4" s="1"/>
  <c r="U2437" i="4" s="1"/>
  <c r="S4525" i="4"/>
  <c r="T4525" i="4" s="1"/>
  <c r="U4525" i="4" s="1"/>
  <c r="S4668" i="4"/>
  <c r="T4668" i="4" s="1"/>
  <c r="U4668" i="4" s="1"/>
  <c r="S4933" i="4"/>
  <c r="T4933" i="4" s="1"/>
  <c r="U4933" i="4" s="1"/>
  <c r="S4380" i="4"/>
  <c r="T4380" i="4" s="1"/>
  <c r="U4380" i="4" s="1"/>
  <c r="S5387" i="4"/>
  <c r="T5387" i="4" s="1"/>
  <c r="U5387" i="4" s="1"/>
  <c r="S5163" i="4"/>
  <c r="T5163" i="4" s="1"/>
  <c r="U5163" i="4" s="1"/>
  <c r="S6589" i="4"/>
  <c r="T6589" i="4" s="1"/>
  <c r="U6589" i="4" s="1"/>
  <c r="S6239" i="4"/>
  <c r="T6239" i="4" s="1"/>
  <c r="U6239" i="4" s="1"/>
  <c r="S2963" i="4"/>
  <c r="T2963" i="4" s="1"/>
  <c r="U2963" i="4" s="1"/>
  <c r="S752" i="4"/>
  <c r="T752" i="4" s="1"/>
  <c r="U752" i="4" s="1"/>
  <c r="S6140" i="4"/>
  <c r="T6140" i="4" s="1"/>
  <c r="U6140" i="4" s="1"/>
  <c r="S7075" i="4"/>
  <c r="T7075" i="4" s="1"/>
  <c r="U7075" i="4" s="1"/>
  <c r="S6141" i="4"/>
  <c r="T6141" i="4" s="1"/>
  <c r="U6141" i="4" s="1"/>
  <c r="S6240" i="4"/>
  <c r="T6240" i="4" s="1"/>
  <c r="U6240" i="4" s="1"/>
  <c r="S4107" i="4"/>
  <c r="T4107" i="4" s="1"/>
  <c r="U4107" i="4" s="1"/>
  <c r="S2609" i="4"/>
  <c r="T2609" i="4" s="1"/>
  <c r="U2609" i="4" s="1"/>
  <c r="S1393" i="4"/>
  <c r="T1393" i="4" s="1"/>
  <c r="U1393" i="4" s="1"/>
  <c r="S6241" i="4"/>
  <c r="T6241" i="4" s="1"/>
  <c r="U6241" i="4" s="1"/>
  <c r="S4813" i="4"/>
  <c r="T4813" i="4" s="1"/>
  <c r="U4813" i="4" s="1"/>
  <c r="S2259" i="4"/>
  <c r="T2259" i="4" s="1"/>
  <c r="U2259" i="4" s="1"/>
  <c r="S1211" i="4"/>
  <c r="T1211" i="4" s="1"/>
  <c r="U1211" i="4" s="1"/>
  <c r="S2964" i="4"/>
  <c r="T2964" i="4" s="1"/>
  <c r="U2964" i="4" s="1"/>
  <c r="S753" i="4"/>
  <c r="T753" i="4" s="1"/>
  <c r="U753" i="4" s="1"/>
  <c r="S1394" i="4"/>
  <c r="T1394" i="4" s="1"/>
  <c r="U1394" i="4" s="1"/>
  <c r="S2438" i="4"/>
  <c r="T2438" i="4" s="1"/>
  <c r="U2438" i="4" s="1"/>
  <c r="S4247" i="4"/>
  <c r="T4247" i="4" s="1"/>
  <c r="U4247" i="4" s="1"/>
  <c r="S4248" i="4"/>
  <c r="T4248" i="4" s="1"/>
  <c r="U4248" i="4" s="1"/>
  <c r="S890" i="4"/>
  <c r="T890" i="4" s="1"/>
  <c r="U890" i="4" s="1"/>
  <c r="S2965" i="4"/>
  <c r="T2965" i="4" s="1"/>
  <c r="U2965" i="4" s="1"/>
  <c r="S891" i="4"/>
  <c r="T891" i="4" s="1"/>
  <c r="U891" i="4" s="1"/>
  <c r="S6769" i="4"/>
  <c r="T6769" i="4" s="1"/>
  <c r="U6769" i="4" s="1"/>
  <c r="S3148" i="4"/>
  <c r="T3148" i="4" s="1"/>
  <c r="U3148" i="4" s="1"/>
  <c r="S1712" i="4"/>
  <c r="T1712" i="4" s="1"/>
  <c r="U1712" i="4" s="1"/>
  <c r="S3653" i="4"/>
  <c r="T3653" i="4" s="1"/>
  <c r="U3653" i="4" s="1"/>
  <c r="S4108" i="4"/>
  <c r="T4108" i="4" s="1"/>
  <c r="U4108" i="4" s="1"/>
  <c r="S1713" i="4"/>
  <c r="T1713" i="4" s="1"/>
  <c r="U1713" i="4" s="1"/>
  <c r="S3654" i="4"/>
  <c r="T3654" i="4" s="1"/>
  <c r="U3654" i="4" s="1"/>
  <c r="S2787" i="4"/>
  <c r="T2787" i="4" s="1"/>
  <c r="U2787" i="4" s="1"/>
  <c r="S3824" i="4"/>
  <c r="T3824" i="4" s="1"/>
  <c r="U3824" i="4" s="1"/>
  <c r="S3149" i="4"/>
  <c r="T3149" i="4" s="1"/>
  <c r="U3149" i="4" s="1"/>
  <c r="S5284" i="4"/>
  <c r="T5284" i="4" s="1"/>
  <c r="U5284" i="4" s="1"/>
  <c r="S4526" i="4"/>
  <c r="T4526" i="4" s="1"/>
  <c r="U4526" i="4" s="1"/>
  <c r="S632" i="4"/>
  <c r="T632" i="4" s="1"/>
  <c r="U632" i="4" s="1"/>
  <c r="S754" i="4"/>
  <c r="T754" i="4" s="1"/>
  <c r="U754" i="4" s="1"/>
  <c r="S6416" i="4"/>
  <c r="T6416" i="4" s="1"/>
  <c r="U6416" i="4" s="1"/>
  <c r="S1543" i="4"/>
  <c r="T1543" i="4" s="1"/>
  <c r="U1543" i="4" s="1"/>
  <c r="S4381" i="4"/>
  <c r="T4381" i="4" s="1"/>
  <c r="U4381" i="4" s="1"/>
  <c r="S4527" i="4"/>
  <c r="T4527" i="4" s="1"/>
  <c r="U4527" i="4" s="1"/>
  <c r="S3655" i="4"/>
  <c r="T3655" i="4" s="1"/>
  <c r="U3655" i="4" s="1"/>
  <c r="S2966" i="4"/>
  <c r="T2966" i="4" s="1"/>
  <c r="U2966" i="4" s="1"/>
  <c r="S5164" i="4"/>
  <c r="T5164" i="4" s="1"/>
  <c r="U5164" i="4" s="1"/>
  <c r="S5053" i="4"/>
  <c r="T5053" i="4" s="1"/>
  <c r="U5053" i="4" s="1"/>
  <c r="S6590" i="4"/>
  <c r="T6590" i="4" s="1"/>
  <c r="U6590" i="4" s="1"/>
  <c r="S1212" i="4"/>
  <c r="T1212" i="4" s="1"/>
  <c r="U1212" i="4" s="1"/>
  <c r="S2967" i="4"/>
  <c r="T2967" i="4" s="1"/>
  <c r="U2967" i="4" s="1"/>
  <c r="S1714" i="4"/>
  <c r="T1714" i="4" s="1"/>
  <c r="U1714" i="4" s="1"/>
  <c r="S3965" i="4"/>
  <c r="T3965" i="4" s="1"/>
  <c r="U3965" i="4" s="1"/>
  <c r="S4382" i="4"/>
  <c r="T4382" i="4" s="1"/>
  <c r="U4382" i="4" s="1"/>
  <c r="S4528" i="4"/>
  <c r="T4528" i="4" s="1"/>
  <c r="U4528" i="4" s="1"/>
  <c r="S3465" i="4"/>
  <c r="T3465" i="4" s="1"/>
  <c r="U3465" i="4" s="1"/>
  <c r="S1715" i="4"/>
  <c r="T1715" i="4" s="1"/>
  <c r="U1715" i="4" s="1"/>
  <c r="S4669" i="4"/>
  <c r="T4669" i="4" s="1"/>
  <c r="U4669" i="4" s="1"/>
  <c r="S5054" i="4"/>
  <c r="T5054" i="4" s="1"/>
  <c r="U5054" i="4" s="1"/>
  <c r="S4383" i="4"/>
  <c r="T4383" i="4" s="1"/>
  <c r="U4383" i="4" s="1"/>
  <c r="S6142" i="4"/>
  <c r="T6142" i="4" s="1"/>
  <c r="U6142" i="4" s="1"/>
  <c r="S4109" i="4"/>
  <c r="T4109" i="4" s="1"/>
  <c r="U4109" i="4" s="1"/>
  <c r="S4670" i="4"/>
  <c r="T4670" i="4" s="1"/>
  <c r="U4670" i="4" s="1"/>
  <c r="S3150" i="4"/>
  <c r="T3150" i="4" s="1"/>
  <c r="U3150" i="4" s="1"/>
  <c r="S3151" i="4"/>
  <c r="T3151" i="4" s="1"/>
  <c r="U3151" i="4" s="1"/>
  <c r="S3466" i="4"/>
  <c r="T3466" i="4" s="1"/>
  <c r="U3466" i="4" s="1"/>
  <c r="S2610" i="4"/>
  <c r="T2610" i="4" s="1"/>
  <c r="U2610" i="4" s="1"/>
  <c r="S4814" i="4"/>
  <c r="T4814" i="4" s="1"/>
  <c r="U4814" i="4" s="1"/>
  <c r="S5612" i="4"/>
  <c r="T5612" i="4" s="1"/>
  <c r="U5612" i="4" s="1"/>
  <c r="S4529" i="4"/>
  <c r="T4529" i="4" s="1"/>
  <c r="U4529" i="4" s="1"/>
  <c r="S5613" i="4"/>
  <c r="T5613" i="4" s="1"/>
  <c r="U5613" i="4" s="1"/>
  <c r="S5388" i="4"/>
  <c r="T5388" i="4" s="1"/>
  <c r="U5388" i="4" s="1"/>
  <c r="S2611" i="4"/>
  <c r="T2611" i="4" s="1"/>
  <c r="U2611" i="4" s="1"/>
  <c r="S4815" i="4"/>
  <c r="T4815" i="4" s="1"/>
  <c r="U4815" i="4" s="1"/>
  <c r="S3152" i="4"/>
  <c r="T3152" i="4" s="1"/>
  <c r="U3152" i="4" s="1"/>
  <c r="S4530" i="4"/>
  <c r="T4530" i="4" s="1"/>
  <c r="U4530" i="4" s="1"/>
  <c r="S1213" i="4"/>
  <c r="T1213" i="4" s="1"/>
  <c r="U1213" i="4" s="1"/>
  <c r="S4934" i="4"/>
  <c r="T4934" i="4" s="1"/>
  <c r="U4934" i="4" s="1"/>
  <c r="S5285" i="4"/>
  <c r="T5285" i="4" s="1"/>
  <c r="U5285" i="4" s="1"/>
  <c r="S6034" i="4"/>
  <c r="T6034" i="4" s="1"/>
  <c r="U6034" i="4" s="1"/>
  <c r="S408" i="4"/>
  <c r="T408" i="4" s="1"/>
  <c r="U408" i="4" s="1"/>
  <c r="S1716" i="4"/>
  <c r="T1716" i="4" s="1"/>
  <c r="U1716" i="4" s="1"/>
  <c r="S2968" i="4"/>
  <c r="T2968" i="4" s="1"/>
  <c r="U2968" i="4" s="1"/>
  <c r="S409" i="4"/>
  <c r="T409" i="4" s="1"/>
  <c r="U409" i="4" s="1"/>
  <c r="S1717" i="4"/>
  <c r="T1717" i="4" s="1"/>
  <c r="U1717" i="4" s="1"/>
  <c r="S6035" i="4"/>
  <c r="T6035" i="4" s="1"/>
  <c r="U6035" i="4" s="1"/>
  <c r="S3966" i="4"/>
  <c r="T3966" i="4" s="1"/>
  <c r="U3966" i="4" s="1"/>
  <c r="S6417" i="4"/>
  <c r="T6417" i="4" s="1"/>
  <c r="U6417" i="4" s="1"/>
  <c r="S6242" i="4"/>
  <c r="T6242" i="4" s="1"/>
  <c r="U6242" i="4" s="1"/>
  <c r="S2969" i="4"/>
  <c r="T2969" i="4" s="1"/>
  <c r="U2969" i="4" s="1"/>
  <c r="S6143" i="4"/>
  <c r="T6143" i="4" s="1"/>
  <c r="U6143" i="4" s="1"/>
  <c r="S3656" i="4"/>
  <c r="T3656" i="4" s="1"/>
  <c r="U3656" i="4" s="1"/>
  <c r="S6770" i="4"/>
  <c r="T6770" i="4" s="1"/>
  <c r="U6770" i="4" s="1"/>
  <c r="S5614" i="4"/>
  <c r="T5614" i="4" s="1"/>
  <c r="U5614" i="4" s="1"/>
  <c r="S1214" i="4"/>
  <c r="T1214" i="4" s="1"/>
  <c r="U1214" i="4" s="1"/>
  <c r="S3657" i="4"/>
  <c r="T3657" i="4" s="1"/>
  <c r="U3657" i="4" s="1"/>
  <c r="S3825" i="4"/>
  <c r="T3825" i="4" s="1"/>
  <c r="U3825" i="4" s="1"/>
  <c r="S4249" i="4"/>
  <c r="T4249" i="4" s="1"/>
  <c r="U4249" i="4" s="1"/>
  <c r="S3467" i="4"/>
  <c r="T3467" i="4" s="1"/>
  <c r="U3467" i="4" s="1"/>
  <c r="S892" i="4"/>
  <c r="T892" i="4" s="1"/>
  <c r="U892" i="4" s="1"/>
  <c r="S1718" i="4"/>
  <c r="T1718" i="4" s="1"/>
  <c r="U1718" i="4" s="1"/>
  <c r="S3468" i="4"/>
  <c r="T3468" i="4" s="1"/>
  <c r="U3468" i="4" s="1"/>
  <c r="S3826" i="4"/>
  <c r="T3826" i="4" s="1"/>
  <c r="U3826" i="4" s="1"/>
  <c r="S2612" i="4"/>
  <c r="T2612" i="4" s="1"/>
  <c r="U2612" i="4" s="1"/>
  <c r="S3827" i="4"/>
  <c r="T3827" i="4" s="1"/>
  <c r="U3827" i="4" s="1"/>
  <c r="S3303" i="4"/>
  <c r="T3303" i="4" s="1"/>
  <c r="U3303" i="4" s="1"/>
  <c r="S3153" i="4"/>
  <c r="T3153" i="4" s="1"/>
  <c r="U3153" i="4" s="1"/>
  <c r="S3154" i="4"/>
  <c r="T3154" i="4" s="1"/>
  <c r="U3154" i="4" s="1"/>
  <c r="S3658" i="4"/>
  <c r="T3658" i="4" s="1"/>
  <c r="U3658" i="4" s="1"/>
  <c r="S2613" i="4"/>
  <c r="T2613" i="4" s="1"/>
  <c r="U2613" i="4" s="1"/>
  <c r="S3828" i="4"/>
  <c r="T3828" i="4" s="1"/>
  <c r="U3828" i="4" s="1"/>
  <c r="S3304" i="4"/>
  <c r="T3304" i="4" s="1"/>
  <c r="U3304" i="4" s="1"/>
  <c r="S3469" i="4"/>
  <c r="T3469" i="4" s="1"/>
  <c r="U3469" i="4" s="1"/>
  <c r="S3829" i="4"/>
  <c r="T3829" i="4" s="1"/>
  <c r="U3829" i="4" s="1"/>
  <c r="S3470" i="4"/>
  <c r="T3470" i="4" s="1"/>
  <c r="U3470" i="4" s="1"/>
  <c r="S2970" i="4"/>
  <c r="T2970" i="4" s="1"/>
  <c r="U2970" i="4" s="1"/>
  <c r="S3155" i="4"/>
  <c r="T3155" i="4" s="1"/>
  <c r="U3155" i="4" s="1"/>
  <c r="S3305" i="4"/>
  <c r="T3305" i="4" s="1"/>
  <c r="U3305" i="4" s="1"/>
  <c r="S3306" i="4"/>
  <c r="T3306" i="4" s="1"/>
  <c r="U3306" i="4" s="1"/>
  <c r="S1395" i="4"/>
  <c r="T1395" i="4" s="1"/>
  <c r="U1395" i="4" s="1"/>
  <c r="S6418" i="4"/>
  <c r="T6418" i="4" s="1"/>
  <c r="U6418" i="4" s="1"/>
  <c r="S2439" i="4"/>
  <c r="T2439" i="4" s="1"/>
  <c r="U2439" i="4" s="1"/>
  <c r="S1544" i="4"/>
  <c r="T1544" i="4" s="1"/>
  <c r="U1544" i="4" s="1"/>
  <c r="S173" i="4"/>
  <c r="T173" i="4" s="1"/>
  <c r="U173" i="4" s="1"/>
  <c r="S2788" i="4"/>
  <c r="T2788" i="4" s="1"/>
  <c r="U2788" i="4" s="1"/>
  <c r="S7685" i="4"/>
  <c r="T7685" i="4" s="1"/>
  <c r="U7685" i="4" s="1"/>
  <c r="S2789" i="4"/>
  <c r="T2789" i="4" s="1"/>
  <c r="U2789" i="4" s="1"/>
  <c r="S1396" i="4"/>
  <c r="T1396" i="4" s="1"/>
  <c r="U1396" i="4" s="1"/>
  <c r="S2440" i="4"/>
  <c r="T2440" i="4" s="1"/>
  <c r="U2440" i="4" s="1"/>
  <c r="S633" i="4"/>
  <c r="T633" i="4" s="1"/>
  <c r="U633" i="4" s="1"/>
  <c r="S634" i="4"/>
  <c r="T634" i="4" s="1"/>
  <c r="U634" i="4" s="1"/>
  <c r="S174" i="4"/>
  <c r="T174" i="4" s="1"/>
  <c r="U174" i="4" s="1"/>
  <c r="S129" i="4"/>
  <c r="T129" i="4" s="1"/>
  <c r="U129" i="4" s="1"/>
  <c r="S1545" i="4"/>
  <c r="T1545" i="4" s="1"/>
  <c r="U1545" i="4" s="1"/>
  <c r="S6036" i="4"/>
  <c r="T6036" i="4" s="1"/>
  <c r="U6036" i="4" s="1"/>
  <c r="S2072" i="4"/>
  <c r="T2072" i="4" s="1"/>
  <c r="U2072" i="4" s="1"/>
  <c r="S3471" i="4"/>
  <c r="T3471" i="4" s="1"/>
  <c r="U3471" i="4" s="1"/>
  <c r="S3307" i="4"/>
  <c r="T3307" i="4" s="1"/>
  <c r="U3307" i="4" s="1"/>
  <c r="S3830" i="4"/>
  <c r="T3830" i="4" s="1"/>
  <c r="U3830" i="4" s="1"/>
  <c r="S2971" i="4"/>
  <c r="T2971" i="4" s="1"/>
  <c r="U2971" i="4" s="1"/>
  <c r="S5817" i="4"/>
  <c r="T5817" i="4" s="1"/>
  <c r="U5817" i="4" s="1"/>
  <c r="S6678" i="4"/>
  <c r="T6678" i="4" s="1"/>
  <c r="U6678" i="4" s="1"/>
  <c r="S2614" i="4"/>
  <c r="T2614" i="4" s="1"/>
  <c r="U2614" i="4" s="1"/>
  <c r="S893" i="4"/>
  <c r="T893" i="4" s="1"/>
  <c r="U893" i="4" s="1"/>
  <c r="S4250" i="4"/>
  <c r="T4250" i="4" s="1"/>
  <c r="U4250" i="4" s="1"/>
  <c r="S2441" i="4"/>
  <c r="T2441" i="4" s="1"/>
  <c r="U2441" i="4" s="1"/>
  <c r="S410" i="4"/>
  <c r="T410" i="4" s="1"/>
  <c r="U410" i="4" s="1"/>
  <c r="S1215" i="4"/>
  <c r="T1215" i="4" s="1"/>
  <c r="U1215" i="4" s="1"/>
  <c r="S1397" i="4"/>
  <c r="T1397" i="4" s="1"/>
  <c r="U1397" i="4" s="1"/>
  <c r="S3659" i="4"/>
  <c r="T3659" i="4" s="1"/>
  <c r="U3659" i="4" s="1"/>
  <c r="S3156" i="4"/>
  <c r="T3156" i="4" s="1"/>
  <c r="U3156" i="4" s="1"/>
  <c r="S2790" i="4"/>
  <c r="T2790" i="4" s="1"/>
  <c r="U2790" i="4" s="1"/>
  <c r="S4816" i="4"/>
  <c r="T4816" i="4" s="1"/>
  <c r="U4816" i="4" s="1"/>
  <c r="S1546" i="4"/>
  <c r="T1546" i="4" s="1"/>
  <c r="U1546" i="4" s="1"/>
  <c r="S4384" i="4"/>
  <c r="T4384" i="4" s="1"/>
  <c r="U4384" i="4" s="1"/>
  <c r="S6771" i="4"/>
  <c r="T6771" i="4" s="1"/>
  <c r="U6771" i="4" s="1"/>
  <c r="S2442" i="4"/>
  <c r="T2442" i="4" s="1"/>
  <c r="U2442" i="4" s="1"/>
  <c r="S1056" i="4"/>
  <c r="T1056" i="4" s="1"/>
  <c r="U1056" i="4" s="1"/>
  <c r="S3308" i="4"/>
  <c r="T3308" i="4" s="1"/>
  <c r="U3308" i="4" s="1"/>
  <c r="S2615" i="4"/>
  <c r="T2615" i="4" s="1"/>
  <c r="U2615" i="4" s="1"/>
  <c r="S5286" i="4"/>
  <c r="T5286" i="4" s="1"/>
  <c r="U5286" i="4" s="1"/>
  <c r="S1719" i="4"/>
  <c r="T1719" i="4" s="1"/>
  <c r="U1719" i="4" s="1"/>
  <c r="S5503" i="4"/>
  <c r="T5503" i="4" s="1"/>
  <c r="U5503" i="4" s="1"/>
  <c r="S3157" i="4"/>
  <c r="T3157" i="4" s="1"/>
  <c r="U3157" i="4" s="1"/>
  <c r="S2443" i="4"/>
  <c r="T2443" i="4" s="1"/>
  <c r="U2443" i="4" s="1"/>
  <c r="S4110" i="4"/>
  <c r="T4110" i="4" s="1"/>
  <c r="U4110" i="4" s="1"/>
  <c r="S2260" i="4"/>
  <c r="T2260" i="4" s="1"/>
  <c r="U2260" i="4" s="1"/>
  <c r="S7594" i="4"/>
  <c r="T7594" i="4" s="1"/>
  <c r="U7594" i="4" s="1"/>
  <c r="S5932" i="4"/>
  <c r="T5932" i="4" s="1"/>
  <c r="U5932" i="4" s="1"/>
  <c r="S2616" i="4"/>
  <c r="T2616" i="4" s="1"/>
  <c r="U2616" i="4" s="1"/>
  <c r="S2073" i="4"/>
  <c r="T2073" i="4" s="1"/>
  <c r="U2073" i="4" s="1"/>
  <c r="S7019" i="4"/>
  <c r="T7019" i="4" s="1"/>
  <c r="U7019" i="4" s="1"/>
  <c r="S3309" i="4"/>
  <c r="T3309" i="4" s="1"/>
  <c r="U3309" i="4" s="1"/>
  <c r="S3472" i="4"/>
  <c r="T3472" i="4" s="1"/>
  <c r="U3472" i="4" s="1"/>
  <c r="S3158" i="4"/>
  <c r="T3158" i="4" s="1"/>
  <c r="U3158" i="4" s="1"/>
  <c r="S1720" i="4"/>
  <c r="T1720" i="4" s="1"/>
  <c r="U1720" i="4" s="1"/>
  <c r="S2074" i="4"/>
  <c r="T2074" i="4" s="1"/>
  <c r="U2074" i="4" s="1"/>
  <c r="S2972" i="4"/>
  <c r="T2972" i="4" s="1"/>
  <c r="U2972" i="4" s="1"/>
  <c r="S5933" i="4"/>
  <c r="T5933" i="4" s="1"/>
  <c r="U5933" i="4" s="1"/>
  <c r="S4111" i="4"/>
  <c r="T4111" i="4" s="1"/>
  <c r="U4111" i="4" s="1"/>
  <c r="S2617" i="4"/>
  <c r="T2617" i="4" s="1"/>
  <c r="U2617" i="4" s="1"/>
  <c r="S4385" i="4"/>
  <c r="T4385" i="4" s="1"/>
  <c r="U4385" i="4" s="1"/>
  <c r="S4671" i="4"/>
  <c r="T4671" i="4" s="1"/>
  <c r="U4671" i="4" s="1"/>
  <c r="S175" i="4"/>
  <c r="T175" i="4" s="1"/>
  <c r="U175" i="4" s="1"/>
  <c r="S4531" i="4"/>
  <c r="T4531" i="4" s="1"/>
  <c r="U4531" i="4" s="1"/>
  <c r="S4532" i="4"/>
  <c r="T4532" i="4" s="1"/>
  <c r="U4532" i="4" s="1"/>
  <c r="S755" i="4"/>
  <c r="T755" i="4" s="1"/>
  <c r="U755" i="4" s="1"/>
  <c r="S3831" i="4"/>
  <c r="T3831" i="4" s="1"/>
  <c r="U3831" i="4" s="1"/>
  <c r="S4112" i="4"/>
  <c r="T4112" i="4" s="1"/>
  <c r="U4112" i="4" s="1"/>
  <c r="S4251" i="4"/>
  <c r="T4251" i="4" s="1"/>
  <c r="U4251" i="4" s="1"/>
  <c r="S1057" i="4"/>
  <c r="T1057" i="4" s="1"/>
  <c r="U1057" i="4" s="1"/>
  <c r="S635" i="4"/>
  <c r="T635" i="4" s="1"/>
  <c r="U635" i="4" s="1"/>
  <c r="S2973" i="4"/>
  <c r="T2973" i="4" s="1"/>
  <c r="U2973" i="4" s="1"/>
  <c r="S6591" i="4"/>
  <c r="T6591" i="4" s="1"/>
  <c r="U6591" i="4" s="1"/>
  <c r="S2261" i="4"/>
  <c r="T2261" i="4" s="1"/>
  <c r="U2261" i="4" s="1"/>
  <c r="S325" i="4"/>
  <c r="T325" i="4" s="1"/>
  <c r="U325" i="4" s="1"/>
  <c r="S1058" i="4"/>
  <c r="T1058" i="4" s="1"/>
  <c r="U1058" i="4" s="1"/>
  <c r="S2075" i="4"/>
  <c r="T2075" i="4" s="1"/>
  <c r="U2075" i="4" s="1"/>
  <c r="S894" i="4"/>
  <c r="T894" i="4" s="1"/>
  <c r="U894" i="4" s="1"/>
  <c r="S4113" i="4"/>
  <c r="T4113" i="4" s="1"/>
  <c r="U4113" i="4" s="1"/>
  <c r="S2791" i="4"/>
  <c r="T2791" i="4" s="1"/>
  <c r="U2791" i="4" s="1"/>
  <c r="S6835" i="4"/>
  <c r="T6835" i="4" s="1"/>
  <c r="U6835" i="4" s="1"/>
  <c r="S7644" i="4"/>
  <c r="T7644" i="4" s="1"/>
  <c r="U7644" i="4" s="1"/>
  <c r="S2444" i="4"/>
  <c r="T2444" i="4" s="1"/>
  <c r="U2444" i="4" s="1"/>
  <c r="S1398" i="4"/>
  <c r="T1398" i="4" s="1"/>
  <c r="U1398" i="4" s="1"/>
  <c r="S2792" i="4"/>
  <c r="T2792" i="4" s="1"/>
  <c r="U2792" i="4" s="1"/>
  <c r="S1721" i="4"/>
  <c r="T1721" i="4" s="1"/>
  <c r="U1721" i="4" s="1"/>
  <c r="S4672" i="4"/>
  <c r="T4672" i="4" s="1"/>
  <c r="U4672" i="4" s="1"/>
  <c r="S2262" i="4"/>
  <c r="T2262" i="4" s="1"/>
  <c r="U2262" i="4" s="1"/>
  <c r="S1216" i="4"/>
  <c r="T1216" i="4" s="1"/>
  <c r="U1216" i="4" s="1"/>
  <c r="S5287" i="4"/>
  <c r="T5287" i="4" s="1"/>
  <c r="U5287" i="4" s="1"/>
  <c r="S7020" i="4"/>
  <c r="T7020" i="4" s="1"/>
  <c r="U7020" i="4" s="1"/>
  <c r="S7120" i="4"/>
  <c r="T7120" i="4" s="1"/>
  <c r="U7120" i="4" s="1"/>
  <c r="S3832" i="4"/>
  <c r="T3832" i="4" s="1"/>
  <c r="U3832" i="4" s="1"/>
  <c r="S636" i="4"/>
  <c r="T636" i="4" s="1"/>
  <c r="U636" i="4" s="1"/>
  <c r="S1217" i="4"/>
  <c r="T1217" i="4" s="1"/>
  <c r="U1217" i="4" s="1"/>
  <c r="S2076" i="4"/>
  <c r="T2076" i="4" s="1"/>
  <c r="U2076" i="4" s="1"/>
  <c r="S5389" i="4"/>
  <c r="T5389" i="4" s="1"/>
  <c r="U5389" i="4" s="1"/>
  <c r="S3660" i="4"/>
  <c r="T3660" i="4" s="1"/>
  <c r="U3660" i="4" s="1"/>
  <c r="S5710" i="4"/>
  <c r="T5710" i="4" s="1"/>
  <c r="U5710" i="4" s="1"/>
  <c r="S2445" i="4"/>
  <c r="T2445" i="4" s="1"/>
  <c r="U2445" i="4" s="1"/>
  <c r="S6419" i="4"/>
  <c r="T6419" i="4" s="1"/>
  <c r="U6419" i="4" s="1"/>
  <c r="S7686" i="4"/>
  <c r="T7686" i="4" s="1"/>
  <c r="U7686" i="4" s="1"/>
  <c r="S5711" i="4"/>
  <c r="T5711" i="4" s="1"/>
  <c r="U5711" i="4" s="1"/>
  <c r="S5288" i="4"/>
  <c r="T5288" i="4" s="1"/>
  <c r="U5288" i="4" s="1"/>
  <c r="S1059" i="4"/>
  <c r="T1059" i="4" s="1"/>
  <c r="U1059" i="4" s="1"/>
  <c r="S756" i="4"/>
  <c r="T756" i="4" s="1"/>
  <c r="U756" i="4" s="1"/>
  <c r="S514" i="4"/>
  <c r="T514" i="4" s="1"/>
  <c r="U514" i="4" s="1"/>
  <c r="S4386" i="4"/>
  <c r="T4386" i="4" s="1"/>
  <c r="U4386" i="4" s="1"/>
  <c r="S4935" i="4"/>
  <c r="T4935" i="4" s="1"/>
  <c r="U4935" i="4" s="1"/>
  <c r="S5289" i="4"/>
  <c r="T5289" i="4" s="1"/>
  <c r="U5289" i="4" s="1"/>
  <c r="S5818" i="4"/>
  <c r="T5818" i="4" s="1"/>
  <c r="U5818" i="4" s="1"/>
  <c r="S4936" i="4"/>
  <c r="T4936" i="4" s="1"/>
  <c r="U4936" i="4" s="1"/>
  <c r="S5615" i="4"/>
  <c r="T5615" i="4" s="1"/>
  <c r="U5615" i="4" s="1"/>
  <c r="S5055" i="4"/>
  <c r="T5055" i="4" s="1"/>
  <c r="U5055" i="4" s="1"/>
  <c r="S2974" i="4"/>
  <c r="T2974" i="4" s="1"/>
  <c r="U2974" i="4" s="1"/>
  <c r="S3159" i="4"/>
  <c r="T3159" i="4" s="1"/>
  <c r="U3159" i="4" s="1"/>
  <c r="S5616" i="4"/>
  <c r="T5616" i="4" s="1"/>
  <c r="U5616" i="4" s="1"/>
  <c r="S4252" i="4"/>
  <c r="T4252" i="4" s="1"/>
  <c r="U4252" i="4" s="1"/>
  <c r="S6319" i="4"/>
  <c r="T6319" i="4" s="1"/>
  <c r="U6319" i="4" s="1"/>
  <c r="S130" i="4"/>
  <c r="T130" i="4" s="1"/>
  <c r="U130" i="4" s="1"/>
  <c r="S326" i="4"/>
  <c r="T326" i="4" s="1"/>
  <c r="U326" i="4" s="1"/>
  <c r="S895" i="4"/>
  <c r="T895" i="4" s="1"/>
  <c r="U895" i="4" s="1"/>
  <c r="S244" i="4"/>
  <c r="T244" i="4" s="1"/>
  <c r="U244" i="4" s="1"/>
  <c r="S1218" i="4"/>
  <c r="T1218" i="4" s="1"/>
  <c r="U1218" i="4" s="1"/>
  <c r="S1399" i="4"/>
  <c r="T1399" i="4" s="1"/>
  <c r="U1399" i="4" s="1"/>
  <c r="S515" i="4"/>
  <c r="T515" i="4" s="1"/>
  <c r="U515" i="4" s="1"/>
  <c r="S58" i="4"/>
  <c r="T58" i="4" s="1"/>
  <c r="U58" i="4" s="1"/>
  <c r="S245" i="4"/>
  <c r="T245" i="4" s="1"/>
  <c r="U245" i="4" s="1"/>
  <c r="S7562" i="4"/>
  <c r="T7562" i="4" s="1"/>
  <c r="U7562" i="4" s="1"/>
  <c r="S5056" i="4"/>
  <c r="T5056" i="4" s="1"/>
  <c r="U5056" i="4" s="1"/>
  <c r="S6512" i="4"/>
  <c r="T6512" i="4" s="1"/>
  <c r="U6512" i="4" s="1"/>
  <c r="S7021" i="4"/>
  <c r="T7021" i="4" s="1"/>
  <c r="U7021" i="4" s="1"/>
  <c r="S2077" i="4"/>
  <c r="T2077" i="4" s="1"/>
  <c r="U2077" i="4" s="1"/>
  <c r="S6320" i="4"/>
  <c r="T6320" i="4" s="1"/>
  <c r="U6320" i="4" s="1"/>
  <c r="S5712" i="4"/>
  <c r="T5712" i="4" s="1"/>
  <c r="U5712" i="4" s="1"/>
  <c r="S1899" i="4"/>
  <c r="T1899" i="4" s="1"/>
  <c r="U1899" i="4" s="1"/>
  <c r="S6144" i="4"/>
  <c r="T6144" i="4" s="1"/>
  <c r="U6144" i="4" s="1"/>
  <c r="S5390" i="4"/>
  <c r="T5390" i="4" s="1"/>
  <c r="U5390" i="4" s="1"/>
  <c r="S5934" i="4"/>
  <c r="T5934" i="4" s="1"/>
  <c r="U5934" i="4" s="1"/>
  <c r="S4253" i="4"/>
  <c r="T4253" i="4" s="1"/>
  <c r="U4253" i="4" s="1"/>
  <c r="S6243" i="4"/>
  <c r="T6243" i="4" s="1"/>
  <c r="U6243" i="4" s="1"/>
  <c r="S1722" i="4"/>
  <c r="T1722" i="4" s="1"/>
  <c r="U1722" i="4" s="1"/>
  <c r="S4114" i="4"/>
  <c r="T4114" i="4" s="1"/>
  <c r="U4114" i="4" s="1"/>
  <c r="S7705" i="4"/>
  <c r="T7705" i="4" s="1"/>
  <c r="U7705" i="4" s="1"/>
  <c r="S6513" i="4"/>
  <c r="T6513" i="4" s="1"/>
  <c r="U6513" i="4" s="1"/>
  <c r="S5165" i="4"/>
  <c r="T5165" i="4" s="1"/>
  <c r="U5165" i="4" s="1"/>
  <c r="S7076" i="4"/>
  <c r="T7076" i="4" s="1"/>
  <c r="U7076" i="4" s="1"/>
  <c r="S2793" i="4"/>
  <c r="T2793" i="4" s="1"/>
  <c r="U2793" i="4" s="1"/>
  <c r="S6037" i="4"/>
  <c r="T6037" i="4" s="1"/>
  <c r="U6037" i="4" s="1"/>
  <c r="S6679" i="4"/>
  <c r="T6679" i="4" s="1"/>
  <c r="U6679" i="4" s="1"/>
  <c r="S2078" i="4"/>
  <c r="T2078" i="4" s="1"/>
  <c r="U2078" i="4" s="1"/>
  <c r="S1060" i="4"/>
  <c r="T1060" i="4" s="1"/>
  <c r="U1060" i="4" s="1"/>
  <c r="S5166" i="4"/>
  <c r="T5166" i="4" s="1"/>
  <c r="U5166" i="4" s="1"/>
  <c r="S4254" i="4"/>
  <c r="T4254" i="4" s="1"/>
  <c r="U4254" i="4" s="1"/>
  <c r="S6514" i="4"/>
  <c r="T6514" i="4" s="1"/>
  <c r="U6514" i="4" s="1"/>
  <c r="S5935" i="4"/>
  <c r="T5935" i="4" s="1"/>
  <c r="U5935" i="4" s="1"/>
  <c r="S7675" i="4"/>
  <c r="T7675" i="4" s="1"/>
  <c r="U7675" i="4" s="1"/>
  <c r="S6894" i="4"/>
  <c r="T6894" i="4" s="1"/>
  <c r="U6894" i="4" s="1"/>
  <c r="S4817" i="4"/>
  <c r="T4817" i="4" s="1"/>
  <c r="U4817" i="4" s="1"/>
  <c r="S5290" i="4"/>
  <c r="T5290" i="4" s="1"/>
  <c r="U5290" i="4" s="1"/>
  <c r="S6680" i="4"/>
  <c r="T6680" i="4" s="1"/>
  <c r="U6680" i="4" s="1"/>
  <c r="S7228" i="4"/>
  <c r="T7228" i="4" s="1"/>
  <c r="U7228" i="4" s="1"/>
  <c r="S7175" i="4"/>
  <c r="T7175" i="4" s="1"/>
  <c r="U7175" i="4" s="1"/>
  <c r="S7077" i="4"/>
  <c r="T7077" i="4" s="1"/>
  <c r="U7077" i="4" s="1"/>
  <c r="S327" i="4"/>
  <c r="T327" i="4" s="1"/>
  <c r="U327" i="4" s="1"/>
  <c r="S6772" i="4"/>
  <c r="T6772" i="4" s="1"/>
  <c r="U6772" i="4" s="1"/>
  <c r="S1723" i="4"/>
  <c r="T1723" i="4" s="1"/>
  <c r="U1723" i="4" s="1"/>
  <c r="S1400" i="4"/>
  <c r="T1400" i="4" s="1"/>
  <c r="U1400" i="4" s="1"/>
  <c r="S1219" i="4"/>
  <c r="T1219" i="4" s="1"/>
  <c r="U1219" i="4" s="1"/>
  <c r="S131" i="4"/>
  <c r="T131" i="4" s="1"/>
  <c r="U131" i="4" s="1"/>
  <c r="S516" i="4"/>
  <c r="T516" i="4" s="1"/>
  <c r="U516" i="4" s="1"/>
  <c r="S3473" i="4"/>
  <c r="T3473" i="4" s="1"/>
  <c r="U3473" i="4" s="1"/>
  <c r="S1900" i="4"/>
  <c r="T1900" i="4" s="1"/>
  <c r="U1900" i="4" s="1"/>
  <c r="S7563" i="4"/>
  <c r="T7563" i="4" s="1"/>
  <c r="U7563" i="4" s="1"/>
  <c r="S6948" i="4"/>
  <c r="T6948" i="4" s="1"/>
  <c r="U6948" i="4" s="1"/>
  <c r="S7229" i="4"/>
  <c r="T7229" i="4" s="1"/>
  <c r="U7229" i="4" s="1"/>
  <c r="S6681" i="4"/>
  <c r="T6681" i="4" s="1"/>
  <c r="U6681" i="4" s="1"/>
  <c r="S2263" i="4"/>
  <c r="T2263" i="4" s="1"/>
  <c r="U2263" i="4" s="1"/>
  <c r="S6244" i="4"/>
  <c r="T6244" i="4" s="1"/>
  <c r="U6244" i="4" s="1"/>
  <c r="S6773" i="4"/>
  <c r="T6773" i="4" s="1"/>
  <c r="U6773" i="4" s="1"/>
  <c r="S7564" i="4"/>
  <c r="T7564" i="4" s="1"/>
  <c r="U7564" i="4" s="1"/>
  <c r="S3474" i="4"/>
  <c r="T3474" i="4" s="1"/>
  <c r="U3474" i="4" s="1"/>
  <c r="S4387" i="4"/>
  <c r="T4387" i="4" s="1"/>
  <c r="U4387" i="4" s="1"/>
  <c r="S5713" i="4"/>
  <c r="T5713" i="4" s="1"/>
  <c r="U5713" i="4" s="1"/>
  <c r="S5819" i="4"/>
  <c r="T5819" i="4" s="1"/>
  <c r="U5819" i="4" s="1"/>
  <c r="S7022" i="4"/>
  <c r="T7022" i="4" s="1"/>
  <c r="U7022" i="4" s="1"/>
  <c r="S896" i="4"/>
  <c r="T896" i="4" s="1"/>
  <c r="U896" i="4" s="1"/>
  <c r="S4818" i="4"/>
  <c r="T4818" i="4" s="1"/>
  <c r="U4818" i="4" s="1"/>
  <c r="S7230" i="4"/>
  <c r="T7230" i="4" s="1"/>
  <c r="U7230" i="4" s="1"/>
  <c r="S1547" i="4"/>
  <c r="T1547" i="4" s="1"/>
  <c r="U1547" i="4" s="1"/>
  <c r="S328" i="4"/>
  <c r="T328" i="4" s="1"/>
  <c r="U328" i="4" s="1"/>
  <c r="S2618" i="4"/>
  <c r="T2618" i="4" s="1"/>
  <c r="U2618" i="4" s="1"/>
  <c r="S4533" i="4"/>
  <c r="T4533" i="4" s="1"/>
  <c r="U4533" i="4" s="1"/>
  <c r="S2264" i="4"/>
  <c r="T2264" i="4" s="1"/>
  <c r="U2264" i="4" s="1"/>
  <c r="S637" i="4"/>
  <c r="T637" i="4" s="1"/>
  <c r="U637" i="4" s="1"/>
  <c r="S2446" i="4"/>
  <c r="T2446" i="4" s="1"/>
  <c r="U2446" i="4" s="1"/>
  <c r="S3833" i="4"/>
  <c r="T3833" i="4" s="1"/>
  <c r="U3833" i="4" s="1"/>
  <c r="S7645" i="4"/>
  <c r="T7645" i="4" s="1"/>
  <c r="U7645" i="4" s="1"/>
  <c r="S5714" i="4"/>
  <c r="T5714" i="4" s="1"/>
  <c r="U5714" i="4" s="1"/>
  <c r="S3160" i="4"/>
  <c r="T3160" i="4" s="1"/>
  <c r="U3160" i="4" s="1"/>
  <c r="S6515" i="4"/>
  <c r="T6515" i="4" s="1"/>
  <c r="U6515" i="4" s="1"/>
  <c r="S4255" i="4"/>
  <c r="T4255" i="4" s="1"/>
  <c r="U4255" i="4" s="1"/>
  <c r="S5167" i="4"/>
  <c r="T5167" i="4" s="1"/>
  <c r="U5167" i="4" s="1"/>
  <c r="S1901" i="4"/>
  <c r="T1901" i="4" s="1"/>
  <c r="U1901" i="4" s="1"/>
  <c r="S1061" i="4"/>
  <c r="T1061" i="4" s="1"/>
  <c r="U1061" i="4" s="1"/>
  <c r="S1548" i="4"/>
  <c r="T1548" i="4" s="1"/>
  <c r="U1548" i="4" s="1"/>
  <c r="S5057" i="4"/>
  <c r="T5057" i="4" s="1"/>
  <c r="U5057" i="4" s="1"/>
  <c r="S1902" i="4"/>
  <c r="T1902" i="4" s="1"/>
  <c r="U1902" i="4" s="1"/>
  <c r="S6592" i="4"/>
  <c r="T6592" i="4" s="1"/>
  <c r="U6592" i="4" s="1"/>
  <c r="S4819" i="4"/>
  <c r="T4819" i="4" s="1"/>
  <c r="U4819" i="4" s="1"/>
  <c r="S5504" i="4"/>
  <c r="T5504" i="4" s="1"/>
  <c r="U5504" i="4" s="1"/>
  <c r="S6949" i="4"/>
  <c r="T6949" i="4" s="1"/>
  <c r="U6949" i="4" s="1"/>
  <c r="S7687" i="4"/>
  <c r="T7687" i="4" s="1"/>
  <c r="U7687" i="4" s="1"/>
  <c r="S6950" i="4"/>
  <c r="T6950" i="4" s="1"/>
  <c r="U6950" i="4" s="1"/>
  <c r="S3310" i="4"/>
  <c r="T3310" i="4" s="1"/>
  <c r="U3310" i="4" s="1"/>
  <c r="S4820" i="4"/>
  <c r="T4820" i="4" s="1"/>
  <c r="U4820" i="4" s="1"/>
  <c r="S5936" i="4"/>
  <c r="T5936" i="4" s="1"/>
  <c r="U5936" i="4" s="1"/>
  <c r="S1401" i="4"/>
  <c r="T1401" i="4" s="1"/>
  <c r="U1401" i="4" s="1"/>
  <c r="S2619" i="4"/>
  <c r="T2619" i="4" s="1"/>
  <c r="U2619" i="4" s="1"/>
  <c r="S5291" i="4"/>
  <c r="T5291" i="4" s="1"/>
  <c r="U5291" i="4" s="1"/>
  <c r="S6682" i="4"/>
  <c r="T6682" i="4" s="1"/>
  <c r="U6682" i="4" s="1"/>
  <c r="S1724" i="4"/>
  <c r="T1724" i="4" s="1"/>
  <c r="U1724" i="4" s="1"/>
  <c r="S5292" i="4"/>
  <c r="T5292" i="4" s="1"/>
  <c r="U5292" i="4" s="1"/>
  <c r="S6593" i="4"/>
  <c r="T6593" i="4" s="1"/>
  <c r="U6593" i="4" s="1"/>
  <c r="S1903" i="4"/>
  <c r="T1903" i="4" s="1"/>
  <c r="U1903" i="4" s="1"/>
  <c r="S2620" i="4"/>
  <c r="T2620" i="4" s="1"/>
  <c r="U2620" i="4" s="1"/>
  <c r="S6321" i="4"/>
  <c r="T6321" i="4" s="1"/>
  <c r="U6321" i="4" s="1"/>
  <c r="S897" i="4"/>
  <c r="T897" i="4" s="1"/>
  <c r="U897" i="4" s="1"/>
  <c r="S1220" i="4"/>
  <c r="T1220" i="4" s="1"/>
  <c r="U1220" i="4" s="1"/>
  <c r="S6145" i="4"/>
  <c r="T6145" i="4" s="1"/>
  <c r="U6145" i="4" s="1"/>
  <c r="S2794" i="4"/>
  <c r="T2794" i="4" s="1"/>
  <c r="U2794" i="4" s="1"/>
  <c r="S6038" i="4"/>
  <c r="T6038" i="4" s="1"/>
  <c r="U6038" i="4" s="1"/>
  <c r="S6516" i="4"/>
  <c r="T6516" i="4" s="1"/>
  <c r="U6516" i="4" s="1"/>
  <c r="S6039" i="4"/>
  <c r="T6039" i="4" s="1"/>
  <c r="U6039" i="4" s="1"/>
  <c r="S2975" i="4"/>
  <c r="T2975" i="4" s="1"/>
  <c r="U2975" i="4" s="1"/>
  <c r="S898" i="4"/>
  <c r="T898" i="4" s="1"/>
  <c r="U898" i="4" s="1"/>
  <c r="S3661" i="4"/>
  <c r="T3661" i="4" s="1"/>
  <c r="U3661" i="4" s="1"/>
  <c r="S2079" i="4"/>
  <c r="T2079" i="4" s="1"/>
  <c r="U2079" i="4" s="1"/>
  <c r="S2976" i="4"/>
  <c r="T2976" i="4" s="1"/>
  <c r="U2976" i="4" s="1"/>
  <c r="S1725" i="4"/>
  <c r="T1725" i="4" s="1"/>
  <c r="U1725" i="4" s="1"/>
  <c r="S6322" i="4"/>
  <c r="T6322" i="4" s="1"/>
  <c r="U6322" i="4" s="1"/>
  <c r="S5168" i="4"/>
  <c r="T5168" i="4" s="1"/>
  <c r="U5168" i="4" s="1"/>
  <c r="S3161" i="4"/>
  <c r="T3161" i="4" s="1"/>
  <c r="U3161" i="4" s="1"/>
  <c r="S5617" i="4"/>
  <c r="T5617" i="4" s="1"/>
  <c r="U5617" i="4" s="1"/>
  <c r="S3475" i="4"/>
  <c r="T3475" i="4" s="1"/>
  <c r="U3475" i="4" s="1"/>
  <c r="S3967" i="4"/>
  <c r="T3967" i="4" s="1"/>
  <c r="U3967" i="4" s="1"/>
  <c r="S411" i="4"/>
  <c r="T411" i="4" s="1"/>
  <c r="U411" i="4" s="1"/>
  <c r="S2977" i="4"/>
  <c r="T2977" i="4" s="1"/>
  <c r="U2977" i="4" s="1"/>
  <c r="S3968" i="4"/>
  <c r="T3968" i="4" s="1"/>
  <c r="U3968" i="4" s="1"/>
  <c r="S2978" i="4"/>
  <c r="T2978" i="4" s="1"/>
  <c r="U2978" i="4" s="1"/>
  <c r="S2265" i="4"/>
  <c r="T2265" i="4" s="1"/>
  <c r="U2265" i="4" s="1"/>
  <c r="S6951" i="4"/>
  <c r="T6951" i="4" s="1"/>
  <c r="U6951" i="4" s="1"/>
  <c r="S1062" i="4"/>
  <c r="T1062" i="4" s="1"/>
  <c r="U1062" i="4" s="1"/>
  <c r="S3476" i="4"/>
  <c r="T3476" i="4" s="1"/>
  <c r="U3476" i="4" s="1"/>
  <c r="S1402" i="4"/>
  <c r="T1402" i="4" s="1"/>
  <c r="U1402" i="4" s="1"/>
  <c r="S3969" i="4"/>
  <c r="T3969" i="4" s="1"/>
  <c r="U3969" i="4" s="1"/>
  <c r="S2621" i="4"/>
  <c r="T2621" i="4" s="1"/>
  <c r="U2621" i="4" s="1"/>
  <c r="S2622" i="4"/>
  <c r="T2622" i="4" s="1"/>
  <c r="U2622" i="4" s="1"/>
  <c r="S517" i="4"/>
  <c r="T517" i="4" s="1"/>
  <c r="U517" i="4" s="1"/>
  <c r="S6895" i="4"/>
  <c r="T6895" i="4" s="1"/>
  <c r="U6895" i="4" s="1"/>
  <c r="S2979" i="4"/>
  <c r="T2979" i="4" s="1"/>
  <c r="U2979" i="4" s="1"/>
  <c r="S7472" i="4"/>
  <c r="T7472" i="4" s="1"/>
  <c r="U7472" i="4" s="1"/>
  <c r="S899" i="4"/>
  <c r="T899" i="4" s="1"/>
  <c r="U899" i="4" s="1"/>
  <c r="S1549" i="4"/>
  <c r="T1549" i="4" s="1"/>
  <c r="U1549" i="4" s="1"/>
  <c r="S329" i="4"/>
  <c r="T329" i="4" s="1"/>
  <c r="U329" i="4" s="1"/>
  <c r="S5618" i="4"/>
  <c r="T5618" i="4" s="1"/>
  <c r="U5618" i="4" s="1"/>
  <c r="S3162" i="4"/>
  <c r="T3162" i="4" s="1"/>
  <c r="U3162" i="4" s="1"/>
  <c r="S3311" i="4"/>
  <c r="T3311" i="4" s="1"/>
  <c r="U3311" i="4" s="1"/>
  <c r="S1063" i="4"/>
  <c r="T1063" i="4" s="1"/>
  <c r="U1063" i="4" s="1"/>
  <c r="S2623" i="4"/>
  <c r="T2623" i="4" s="1"/>
  <c r="U2623" i="4" s="1"/>
  <c r="S3163" i="4"/>
  <c r="T3163" i="4" s="1"/>
  <c r="U3163" i="4" s="1"/>
  <c r="S5293" i="4"/>
  <c r="T5293" i="4" s="1"/>
  <c r="U5293" i="4" s="1"/>
  <c r="S5505" i="4"/>
  <c r="T5505" i="4" s="1"/>
  <c r="U5505" i="4" s="1"/>
  <c r="S6683" i="4"/>
  <c r="T6683" i="4" s="1"/>
  <c r="U6683" i="4" s="1"/>
  <c r="S5619" i="4"/>
  <c r="T5619" i="4" s="1"/>
  <c r="U5619" i="4" s="1"/>
  <c r="S5820" i="4"/>
  <c r="T5820" i="4" s="1"/>
  <c r="U5820" i="4" s="1"/>
  <c r="S5058" i="4"/>
  <c r="T5058" i="4" s="1"/>
  <c r="U5058" i="4" s="1"/>
  <c r="S6323" i="4"/>
  <c r="T6323" i="4" s="1"/>
  <c r="U6323" i="4" s="1"/>
  <c r="S330" i="4"/>
  <c r="T330" i="4" s="1"/>
  <c r="U330" i="4" s="1"/>
  <c r="S4115" i="4"/>
  <c r="T4115" i="4" s="1"/>
  <c r="U4115" i="4" s="1"/>
  <c r="S4256" i="4"/>
  <c r="T4256" i="4" s="1"/>
  <c r="U4256" i="4" s="1"/>
  <c r="S5937" i="4"/>
  <c r="T5937" i="4" s="1"/>
  <c r="U5937" i="4" s="1"/>
  <c r="S4673" i="4"/>
  <c r="T4673" i="4" s="1"/>
  <c r="U4673" i="4" s="1"/>
  <c r="S5715" i="4"/>
  <c r="T5715" i="4" s="1"/>
  <c r="U5715" i="4" s="1"/>
  <c r="S5059" i="4"/>
  <c r="T5059" i="4" s="1"/>
  <c r="U5059" i="4" s="1"/>
  <c r="S6324" i="4"/>
  <c r="T6324" i="4" s="1"/>
  <c r="U6324" i="4" s="1"/>
  <c r="S5060" i="4"/>
  <c r="T5060" i="4" s="1"/>
  <c r="U5060" i="4" s="1"/>
  <c r="S1403" i="4"/>
  <c r="T1403" i="4" s="1"/>
  <c r="U1403" i="4" s="1"/>
  <c r="S2624" i="4"/>
  <c r="T2624" i="4" s="1"/>
  <c r="U2624" i="4" s="1"/>
  <c r="S1726" i="4"/>
  <c r="T1726" i="4" s="1"/>
  <c r="U1726" i="4" s="1"/>
  <c r="S2266" i="4"/>
  <c r="T2266" i="4" s="1"/>
  <c r="U2266" i="4" s="1"/>
  <c r="S1064" i="4"/>
  <c r="T1064" i="4" s="1"/>
  <c r="U1064" i="4" s="1"/>
  <c r="S331" i="4"/>
  <c r="T331" i="4" s="1"/>
  <c r="U331" i="4" s="1"/>
  <c r="S2980" i="4"/>
  <c r="T2980" i="4" s="1"/>
  <c r="U2980" i="4" s="1"/>
  <c r="S1404" i="4"/>
  <c r="T1404" i="4" s="1"/>
  <c r="U1404" i="4" s="1"/>
  <c r="S2981" i="4"/>
  <c r="T2981" i="4" s="1"/>
  <c r="U2981" i="4" s="1"/>
  <c r="S6146" i="4"/>
  <c r="T6146" i="4" s="1"/>
  <c r="U6146" i="4" s="1"/>
  <c r="S1904" i="4"/>
  <c r="T1904" i="4" s="1"/>
  <c r="U1904" i="4" s="1"/>
  <c r="S5620" i="4"/>
  <c r="T5620" i="4" s="1"/>
  <c r="U5620" i="4" s="1"/>
  <c r="S2795" i="4"/>
  <c r="T2795" i="4" s="1"/>
  <c r="U2795" i="4" s="1"/>
  <c r="S3834" i="4"/>
  <c r="T3834" i="4" s="1"/>
  <c r="U3834" i="4" s="1"/>
  <c r="S2080" i="4"/>
  <c r="T2080" i="4" s="1"/>
  <c r="U2080" i="4" s="1"/>
  <c r="S7273" i="4"/>
  <c r="T7273" i="4" s="1"/>
  <c r="U7273" i="4" s="1"/>
  <c r="S2081" i="4"/>
  <c r="T2081" i="4" s="1"/>
  <c r="U2081" i="4" s="1"/>
  <c r="S2082" i="4"/>
  <c r="T2082" i="4" s="1"/>
  <c r="U2082" i="4" s="1"/>
  <c r="S6147" i="4"/>
  <c r="T6147" i="4" s="1"/>
  <c r="U6147" i="4" s="1"/>
  <c r="S3662" i="4"/>
  <c r="T3662" i="4" s="1"/>
  <c r="U3662" i="4" s="1"/>
  <c r="S2982" i="4"/>
  <c r="T2982" i="4" s="1"/>
  <c r="U2982" i="4" s="1"/>
  <c r="S3663" i="4"/>
  <c r="T3663" i="4" s="1"/>
  <c r="U3663" i="4" s="1"/>
  <c r="S332" i="4"/>
  <c r="T332" i="4" s="1"/>
  <c r="U332" i="4" s="1"/>
  <c r="S1727" i="4"/>
  <c r="T1727" i="4" s="1"/>
  <c r="U1727" i="4" s="1"/>
  <c r="S1728" i="4"/>
  <c r="T1728" i="4" s="1"/>
  <c r="U1728" i="4" s="1"/>
  <c r="S1729" i="4"/>
  <c r="T1729" i="4" s="1"/>
  <c r="U1729" i="4" s="1"/>
  <c r="S7428" i="4"/>
  <c r="T7428" i="4" s="1"/>
  <c r="U7428" i="4" s="1"/>
  <c r="S2625" i="4"/>
  <c r="T2625" i="4" s="1"/>
  <c r="U2625" i="4" s="1"/>
  <c r="S7646" i="4"/>
  <c r="T7646" i="4" s="1"/>
  <c r="U7646" i="4" s="1"/>
  <c r="S638" i="4"/>
  <c r="T638" i="4" s="1"/>
  <c r="U638" i="4" s="1"/>
  <c r="S1550" i="4"/>
  <c r="T1550" i="4" s="1"/>
  <c r="U1550" i="4" s="1"/>
  <c r="S1551" i="4"/>
  <c r="T1551" i="4" s="1"/>
  <c r="U1551" i="4" s="1"/>
  <c r="S3164" i="4"/>
  <c r="T3164" i="4" s="1"/>
  <c r="U3164" i="4" s="1"/>
  <c r="S1405" i="4"/>
  <c r="T1405" i="4" s="1"/>
  <c r="U1405" i="4" s="1"/>
  <c r="S1905" i="4"/>
  <c r="T1905" i="4" s="1"/>
  <c r="U1905" i="4" s="1"/>
  <c r="S2983" i="4"/>
  <c r="T2983" i="4" s="1"/>
  <c r="U2983" i="4" s="1"/>
  <c r="S5821" i="4"/>
  <c r="T5821" i="4" s="1"/>
  <c r="U5821" i="4" s="1"/>
  <c r="S4674" i="4"/>
  <c r="T4674" i="4" s="1"/>
  <c r="U4674" i="4" s="1"/>
  <c r="S3312" i="4"/>
  <c r="T3312" i="4" s="1"/>
  <c r="U3312" i="4" s="1"/>
  <c r="S1730" i="4"/>
  <c r="T1730" i="4" s="1"/>
  <c r="U1730" i="4" s="1"/>
  <c r="S3313" i="4"/>
  <c r="T3313" i="4" s="1"/>
  <c r="U3313" i="4" s="1"/>
  <c r="S5294" i="4"/>
  <c r="T5294" i="4" s="1"/>
  <c r="U5294" i="4" s="1"/>
  <c r="S333" i="4"/>
  <c r="T333" i="4" s="1"/>
  <c r="U333" i="4" s="1"/>
  <c r="S334" i="4"/>
  <c r="T334" i="4" s="1"/>
  <c r="U334" i="4" s="1"/>
  <c r="S2796" i="4"/>
  <c r="T2796" i="4" s="1"/>
  <c r="U2796" i="4" s="1"/>
  <c r="S1406" i="4"/>
  <c r="T1406" i="4" s="1"/>
  <c r="U1406" i="4" s="1"/>
  <c r="S5716" i="4"/>
  <c r="T5716" i="4" s="1"/>
  <c r="U5716" i="4" s="1"/>
  <c r="S5938" i="4"/>
  <c r="T5938" i="4" s="1"/>
  <c r="U5938" i="4" s="1"/>
  <c r="S5169" i="4"/>
  <c r="T5169" i="4" s="1"/>
  <c r="U5169" i="4" s="1"/>
  <c r="S7121" i="4"/>
  <c r="T7121" i="4" s="1"/>
  <c r="U7121" i="4" s="1"/>
  <c r="S6684" i="4"/>
  <c r="T6684" i="4" s="1"/>
  <c r="U6684" i="4" s="1"/>
  <c r="S3314" i="4"/>
  <c r="T3314" i="4" s="1"/>
  <c r="U3314" i="4" s="1"/>
  <c r="S3835" i="4"/>
  <c r="T3835" i="4" s="1"/>
  <c r="U3835" i="4" s="1"/>
  <c r="S1731" i="4"/>
  <c r="T1731" i="4" s="1"/>
  <c r="U1731" i="4" s="1"/>
  <c r="S6952" i="4"/>
  <c r="T6952" i="4" s="1"/>
  <c r="U6952" i="4" s="1"/>
  <c r="S1221" i="4"/>
  <c r="T1221" i="4" s="1"/>
  <c r="U1221" i="4" s="1"/>
  <c r="S6896" i="4"/>
  <c r="T6896" i="4" s="1"/>
  <c r="U6896" i="4" s="1"/>
  <c r="S4257" i="4"/>
  <c r="T4257" i="4" s="1"/>
  <c r="U4257" i="4" s="1"/>
  <c r="S2267" i="4"/>
  <c r="T2267" i="4" s="1"/>
  <c r="U2267" i="4" s="1"/>
  <c r="S4675" i="4"/>
  <c r="T4675" i="4" s="1"/>
  <c r="U4675" i="4" s="1"/>
  <c r="S5506" i="4"/>
  <c r="T5506" i="4" s="1"/>
  <c r="U5506" i="4" s="1"/>
  <c r="S3165" i="4"/>
  <c r="T3165" i="4" s="1"/>
  <c r="U3165" i="4" s="1"/>
  <c r="S6836" i="4"/>
  <c r="T6836" i="4" s="1"/>
  <c r="U6836" i="4" s="1"/>
  <c r="S176" i="4"/>
  <c r="T176" i="4" s="1"/>
  <c r="U176" i="4" s="1"/>
  <c r="S2447" i="4"/>
  <c r="T2447" i="4" s="1"/>
  <c r="U2447" i="4" s="1"/>
  <c r="S4116" i="4"/>
  <c r="T4116" i="4" s="1"/>
  <c r="U4116" i="4" s="1"/>
  <c r="S3315" i="4"/>
  <c r="T3315" i="4" s="1"/>
  <c r="U3315" i="4" s="1"/>
  <c r="S3316" i="4"/>
  <c r="T3316" i="4" s="1"/>
  <c r="U3316" i="4" s="1"/>
  <c r="S4258" i="4"/>
  <c r="T4258" i="4" s="1"/>
  <c r="U4258" i="4" s="1"/>
  <c r="S5061" i="4"/>
  <c r="T5061" i="4" s="1"/>
  <c r="U5061" i="4" s="1"/>
  <c r="S1222" i="4"/>
  <c r="T1222" i="4" s="1"/>
  <c r="U1222" i="4" s="1"/>
  <c r="S1732" i="4"/>
  <c r="T1732" i="4" s="1"/>
  <c r="U1732" i="4" s="1"/>
  <c r="S3970" i="4"/>
  <c r="T3970" i="4" s="1"/>
  <c r="U3970" i="4" s="1"/>
  <c r="S3317" i="4"/>
  <c r="T3317" i="4" s="1"/>
  <c r="U3317" i="4" s="1"/>
  <c r="S4821" i="4"/>
  <c r="T4821" i="4" s="1"/>
  <c r="U4821" i="4" s="1"/>
  <c r="S518" i="4"/>
  <c r="T518" i="4" s="1"/>
  <c r="U518" i="4" s="1"/>
  <c r="S757" i="4"/>
  <c r="T757" i="4" s="1"/>
  <c r="U757" i="4" s="1"/>
  <c r="S1065" i="4"/>
  <c r="T1065" i="4" s="1"/>
  <c r="U1065" i="4" s="1"/>
  <c r="S3166" i="4"/>
  <c r="T3166" i="4" s="1"/>
  <c r="U3166" i="4" s="1"/>
  <c r="S3836" i="4"/>
  <c r="T3836" i="4" s="1"/>
  <c r="U3836" i="4" s="1"/>
  <c r="S3477" i="4"/>
  <c r="T3477" i="4" s="1"/>
  <c r="U3477" i="4" s="1"/>
  <c r="S4259" i="4"/>
  <c r="T4259" i="4" s="1"/>
  <c r="U4259" i="4" s="1"/>
  <c r="S2797" i="4"/>
  <c r="T2797" i="4" s="1"/>
  <c r="U2797" i="4" s="1"/>
  <c r="S1906" i="4"/>
  <c r="T1906" i="4" s="1"/>
  <c r="U1906" i="4" s="1"/>
  <c r="S4260" i="4"/>
  <c r="T4260" i="4" s="1"/>
  <c r="U4260" i="4" s="1"/>
  <c r="S3318" i="4"/>
  <c r="T3318" i="4" s="1"/>
  <c r="U3318" i="4" s="1"/>
  <c r="S1407" i="4"/>
  <c r="T1407" i="4" s="1"/>
  <c r="U1407" i="4" s="1"/>
  <c r="S132" i="4"/>
  <c r="T132" i="4" s="1"/>
  <c r="U132" i="4" s="1"/>
  <c r="S1223" i="4"/>
  <c r="T1223" i="4" s="1"/>
  <c r="U1223" i="4" s="1"/>
  <c r="S1733" i="4"/>
  <c r="T1733" i="4" s="1"/>
  <c r="U1733" i="4" s="1"/>
  <c r="S3664" i="4"/>
  <c r="T3664" i="4" s="1"/>
  <c r="U3664" i="4" s="1"/>
  <c r="S412" i="4"/>
  <c r="T412" i="4" s="1"/>
  <c r="U412" i="4" s="1"/>
  <c r="S7595" i="4"/>
  <c r="T7595" i="4" s="1"/>
  <c r="U7595" i="4" s="1"/>
  <c r="S4261" i="4"/>
  <c r="T4261" i="4" s="1"/>
  <c r="U4261" i="4" s="1"/>
  <c r="S3319" i="4"/>
  <c r="T3319" i="4" s="1"/>
  <c r="U3319" i="4" s="1"/>
  <c r="S2798" i="4"/>
  <c r="T2798" i="4" s="1"/>
  <c r="U2798" i="4" s="1"/>
  <c r="S3971" i="4"/>
  <c r="T3971" i="4" s="1"/>
  <c r="U3971" i="4" s="1"/>
  <c r="S6325" i="4"/>
  <c r="T6325" i="4" s="1"/>
  <c r="U6325" i="4" s="1"/>
  <c r="S6148" i="4"/>
  <c r="T6148" i="4" s="1"/>
  <c r="U6148" i="4" s="1"/>
  <c r="S1224" i="4"/>
  <c r="T1224" i="4" s="1"/>
  <c r="U1224" i="4" s="1"/>
  <c r="S3320" i="4"/>
  <c r="T3320" i="4" s="1"/>
  <c r="U3320" i="4" s="1"/>
  <c r="S2083" i="4"/>
  <c r="T2083" i="4" s="1"/>
  <c r="U2083" i="4" s="1"/>
  <c r="S246" i="4"/>
  <c r="T246" i="4" s="1"/>
  <c r="U246" i="4" s="1"/>
  <c r="S1907" i="4"/>
  <c r="T1907" i="4" s="1"/>
  <c r="U1907" i="4" s="1"/>
  <c r="S1066" i="4"/>
  <c r="T1066" i="4" s="1"/>
  <c r="U1066" i="4" s="1"/>
  <c r="S1734" i="4"/>
  <c r="T1734" i="4" s="1"/>
  <c r="U1734" i="4" s="1"/>
  <c r="S2084" i="4"/>
  <c r="T2084" i="4" s="1"/>
  <c r="U2084" i="4" s="1"/>
  <c r="S1908" i="4"/>
  <c r="T1908" i="4" s="1"/>
  <c r="U1908" i="4" s="1"/>
  <c r="S92" i="4"/>
  <c r="T92" i="4" s="1"/>
  <c r="U92" i="4" s="1"/>
  <c r="S639" i="4"/>
  <c r="T639" i="4" s="1"/>
  <c r="U639" i="4" s="1"/>
  <c r="S2085" i="4"/>
  <c r="T2085" i="4" s="1"/>
  <c r="U2085" i="4" s="1"/>
  <c r="S1067" i="4"/>
  <c r="T1067" i="4" s="1"/>
  <c r="U1067" i="4" s="1"/>
  <c r="S2984" i="4"/>
  <c r="T2984" i="4" s="1"/>
  <c r="U2984" i="4" s="1"/>
  <c r="S1552" i="4"/>
  <c r="T1552" i="4" s="1"/>
  <c r="U1552" i="4" s="1"/>
  <c r="S1408" i="4"/>
  <c r="T1408" i="4" s="1"/>
  <c r="U1408" i="4" s="1"/>
  <c r="S1909" i="4"/>
  <c r="T1909" i="4" s="1"/>
  <c r="U1909" i="4" s="1"/>
  <c r="S2448" i="4"/>
  <c r="T2448" i="4" s="1"/>
  <c r="U2448" i="4" s="1"/>
  <c r="S4822" i="4"/>
  <c r="T4822" i="4" s="1"/>
  <c r="U4822" i="4" s="1"/>
  <c r="S3665" i="4"/>
  <c r="T3665" i="4" s="1"/>
  <c r="U3665" i="4" s="1"/>
  <c r="S1409" i="4"/>
  <c r="T1409" i="4" s="1"/>
  <c r="U1409" i="4" s="1"/>
  <c r="S6594" i="4"/>
  <c r="T6594" i="4" s="1"/>
  <c r="U6594" i="4" s="1"/>
  <c r="S3666" i="4"/>
  <c r="T3666" i="4" s="1"/>
  <c r="U3666" i="4" s="1"/>
  <c r="S1068" i="4"/>
  <c r="T1068" i="4" s="1"/>
  <c r="U1068" i="4" s="1"/>
  <c r="S7231" i="4"/>
  <c r="T7231" i="4" s="1"/>
  <c r="U7231" i="4" s="1"/>
  <c r="S2268" i="4"/>
  <c r="T2268" i="4" s="1"/>
  <c r="U2268" i="4" s="1"/>
  <c r="S3667" i="4"/>
  <c r="T3667" i="4" s="1"/>
  <c r="U3667" i="4" s="1"/>
  <c r="S6149" i="4"/>
  <c r="T6149" i="4" s="1"/>
  <c r="U6149" i="4" s="1"/>
  <c r="S2985" i="4"/>
  <c r="T2985" i="4" s="1"/>
  <c r="U2985" i="4" s="1"/>
  <c r="S5717" i="4"/>
  <c r="T5717" i="4" s="1"/>
  <c r="U5717" i="4" s="1"/>
  <c r="S1553" i="4"/>
  <c r="T1553" i="4" s="1"/>
  <c r="U1553" i="4" s="1"/>
  <c r="S2086" i="4"/>
  <c r="T2086" i="4" s="1"/>
  <c r="U2086" i="4" s="1"/>
  <c r="S6245" i="4"/>
  <c r="T6245" i="4" s="1"/>
  <c r="U6245" i="4" s="1"/>
  <c r="S6246" i="4"/>
  <c r="T6246" i="4" s="1"/>
  <c r="U6246" i="4" s="1"/>
  <c r="S5939" i="4"/>
  <c r="T5939" i="4" s="1"/>
  <c r="U5939" i="4" s="1"/>
  <c r="S2626" i="4"/>
  <c r="T2626" i="4" s="1"/>
  <c r="U2626" i="4" s="1"/>
  <c r="S4676" i="4"/>
  <c r="T4676" i="4" s="1"/>
  <c r="U4676" i="4" s="1"/>
  <c r="S5940" i="4"/>
  <c r="T5940" i="4" s="1"/>
  <c r="U5940" i="4" s="1"/>
  <c r="S6040" i="4"/>
  <c r="T6040" i="4" s="1"/>
  <c r="U6040" i="4" s="1"/>
  <c r="S2799" i="4"/>
  <c r="T2799" i="4" s="1"/>
  <c r="U2799" i="4" s="1"/>
  <c r="S758" i="4"/>
  <c r="T758" i="4" s="1"/>
  <c r="U758" i="4" s="1"/>
  <c r="S6041" i="4"/>
  <c r="T6041" i="4" s="1"/>
  <c r="U6041" i="4" s="1"/>
  <c r="S6837" i="4"/>
  <c r="T6837" i="4" s="1"/>
  <c r="U6837" i="4" s="1"/>
  <c r="S3167" i="4"/>
  <c r="T3167" i="4" s="1"/>
  <c r="U3167" i="4" s="1"/>
  <c r="S7522" i="4"/>
  <c r="T7522" i="4" s="1"/>
  <c r="U7522" i="4" s="1"/>
  <c r="S1225" i="4"/>
  <c r="T1225" i="4" s="1"/>
  <c r="U1225" i="4" s="1"/>
  <c r="S1410" i="4"/>
  <c r="T1410" i="4" s="1"/>
  <c r="U1410" i="4" s="1"/>
  <c r="S1735" i="4"/>
  <c r="T1735" i="4" s="1"/>
  <c r="U1735" i="4" s="1"/>
  <c r="S4937" i="4"/>
  <c r="T4937" i="4" s="1"/>
  <c r="U4937" i="4" s="1"/>
  <c r="S4117" i="4"/>
  <c r="T4117" i="4" s="1"/>
  <c r="U4117" i="4" s="1"/>
  <c r="S2800" i="4"/>
  <c r="T2800" i="4" s="1"/>
  <c r="U2800" i="4" s="1"/>
  <c r="S1411" i="4"/>
  <c r="T1411" i="4" s="1"/>
  <c r="U1411" i="4" s="1"/>
  <c r="S2986" i="4"/>
  <c r="T2986" i="4" s="1"/>
  <c r="U2986" i="4" s="1"/>
  <c r="S2627" i="4"/>
  <c r="T2627" i="4" s="1"/>
  <c r="U2627" i="4" s="1"/>
  <c r="S6326" i="4"/>
  <c r="T6326" i="4" s="1"/>
  <c r="U6326" i="4" s="1"/>
  <c r="S4534" i="4"/>
  <c r="T4534" i="4" s="1"/>
  <c r="U4534" i="4" s="1"/>
  <c r="S3972" i="4"/>
  <c r="T3972" i="4" s="1"/>
  <c r="U3972" i="4" s="1"/>
  <c r="S5507" i="4"/>
  <c r="T5507" i="4" s="1"/>
  <c r="U5507" i="4" s="1"/>
  <c r="S4823" i="4"/>
  <c r="T4823" i="4" s="1"/>
  <c r="U4823" i="4" s="1"/>
  <c r="S7371" i="4"/>
  <c r="T7371" i="4" s="1"/>
  <c r="U7371" i="4" s="1"/>
  <c r="S5718" i="4"/>
  <c r="T5718" i="4" s="1"/>
  <c r="U5718" i="4" s="1"/>
  <c r="S6595" i="4"/>
  <c r="T6595" i="4" s="1"/>
  <c r="U6595" i="4" s="1"/>
  <c r="S2449" i="4"/>
  <c r="T2449" i="4" s="1"/>
  <c r="U2449" i="4" s="1"/>
  <c r="S6247" i="4"/>
  <c r="T6247" i="4" s="1"/>
  <c r="U6247" i="4" s="1"/>
  <c r="S5508" i="4"/>
  <c r="T5508" i="4" s="1"/>
  <c r="U5508" i="4" s="1"/>
  <c r="S4824" i="4"/>
  <c r="T4824" i="4" s="1"/>
  <c r="U4824" i="4" s="1"/>
  <c r="S5941" i="4"/>
  <c r="T5941" i="4" s="1"/>
  <c r="U5941" i="4" s="1"/>
  <c r="S5170" i="4"/>
  <c r="T5170" i="4" s="1"/>
  <c r="U5170" i="4" s="1"/>
  <c r="S5822" i="4"/>
  <c r="T5822" i="4" s="1"/>
  <c r="U5822" i="4" s="1"/>
  <c r="S5509" i="4"/>
  <c r="T5509" i="4" s="1"/>
  <c r="U5509" i="4" s="1"/>
  <c r="S1554" i="4"/>
  <c r="T1554" i="4" s="1"/>
  <c r="U1554" i="4" s="1"/>
  <c r="S6042" i="4"/>
  <c r="T6042" i="4" s="1"/>
  <c r="U6042" i="4" s="1"/>
  <c r="S4388" i="4"/>
  <c r="T4388" i="4" s="1"/>
  <c r="U4388" i="4" s="1"/>
  <c r="S3973" i="4"/>
  <c r="T3973" i="4" s="1"/>
  <c r="U3973" i="4" s="1"/>
  <c r="S5062" i="4"/>
  <c r="T5062" i="4" s="1"/>
  <c r="U5062" i="4" s="1"/>
  <c r="S5621" i="4"/>
  <c r="T5621" i="4" s="1"/>
  <c r="U5621" i="4" s="1"/>
  <c r="S6248" i="4"/>
  <c r="T6248" i="4" s="1"/>
  <c r="U6248" i="4" s="1"/>
  <c r="S4262" i="4"/>
  <c r="T4262" i="4" s="1"/>
  <c r="U4262" i="4" s="1"/>
  <c r="S4389" i="4"/>
  <c r="T4389" i="4" s="1"/>
  <c r="U4389" i="4" s="1"/>
  <c r="S5171" i="4"/>
  <c r="T5171" i="4" s="1"/>
  <c r="U5171" i="4" s="1"/>
  <c r="S2801" i="4"/>
  <c r="T2801" i="4" s="1"/>
  <c r="U2801" i="4" s="1"/>
  <c r="S4938" i="4"/>
  <c r="T4938" i="4" s="1"/>
  <c r="U4938" i="4" s="1"/>
  <c r="S1910" i="4"/>
  <c r="T1910" i="4" s="1"/>
  <c r="U1910" i="4" s="1"/>
  <c r="S6838" i="4"/>
  <c r="T6838" i="4" s="1"/>
  <c r="U6838" i="4" s="1"/>
  <c r="S4677" i="4"/>
  <c r="T4677" i="4" s="1"/>
  <c r="U4677" i="4" s="1"/>
  <c r="S5391" i="4"/>
  <c r="T5391" i="4" s="1"/>
  <c r="U5391" i="4" s="1"/>
  <c r="S6774" i="4"/>
  <c r="T6774" i="4" s="1"/>
  <c r="U6774" i="4" s="1"/>
  <c r="S5392" i="4"/>
  <c r="T5392" i="4" s="1"/>
  <c r="U5392" i="4" s="1"/>
  <c r="S3668" i="4"/>
  <c r="T3668" i="4" s="1"/>
  <c r="U3668" i="4" s="1"/>
  <c r="S2450" i="4"/>
  <c r="T2450" i="4" s="1"/>
  <c r="U2450" i="4" s="1"/>
  <c r="S1226" i="4"/>
  <c r="T1226" i="4" s="1"/>
  <c r="U1226" i="4" s="1"/>
  <c r="S6420" i="4"/>
  <c r="T6420" i="4" s="1"/>
  <c r="U6420" i="4" s="1"/>
  <c r="S1911" i="4"/>
  <c r="T1911" i="4" s="1"/>
  <c r="U1911" i="4" s="1"/>
  <c r="S2087" i="4"/>
  <c r="T2087" i="4" s="1"/>
  <c r="U2087" i="4" s="1"/>
  <c r="S6596" i="4"/>
  <c r="T6596" i="4" s="1"/>
  <c r="U6596" i="4" s="1"/>
  <c r="S640" i="4"/>
  <c r="T640" i="4" s="1"/>
  <c r="U640" i="4" s="1"/>
  <c r="S7332" i="4"/>
  <c r="T7332" i="4" s="1"/>
  <c r="U7332" i="4" s="1"/>
  <c r="S2628" i="4"/>
  <c r="T2628" i="4" s="1"/>
  <c r="U2628" i="4" s="1"/>
  <c r="S1555" i="4"/>
  <c r="T1555" i="4" s="1"/>
  <c r="U1555" i="4" s="1"/>
  <c r="S1912" i="4"/>
  <c r="T1912" i="4" s="1"/>
  <c r="U1912" i="4" s="1"/>
  <c r="S1227" i="4"/>
  <c r="T1227" i="4" s="1"/>
  <c r="U1227" i="4" s="1"/>
  <c r="S7176" i="4"/>
  <c r="T7176" i="4" s="1"/>
  <c r="U7176" i="4" s="1"/>
  <c r="S5510" i="4"/>
  <c r="T5510" i="4" s="1"/>
  <c r="U5510" i="4" s="1"/>
  <c r="S2269" i="4"/>
  <c r="T2269" i="4" s="1"/>
  <c r="U2269" i="4" s="1"/>
  <c r="S3478" i="4"/>
  <c r="T3478" i="4" s="1"/>
  <c r="U3478" i="4" s="1"/>
  <c r="S759" i="4"/>
  <c r="T759" i="4" s="1"/>
  <c r="U759" i="4" s="1"/>
  <c r="S5172" i="4"/>
  <c r="T5172" i="4" s="1"/>
  <c r="U5172" i="4" s="1"/>
  <c r="S641" i="4"/>
  <c r="T641" i="4" s="1"/>
  <c r="U641" i="4" s="1"/>
  <c r="S1556" i="4"/>
  <c r="T1556" i="4" s="1"/>
  <c r="U1556" i="4" s="1"/>
  <c r="S1736" i="4"/>
  <c r="T1736" i="4" s="1"/>
  <c r="U1736" i="4" s="1"/>
  <c r="S5511" i="4"/>
  <c r="T5511" i="4" s="1"/>
  <c r="U5511" i="4" s="1"/>
  <c r="S6597" i="4"/>
  <c r="T6597" i="4" s="1"/>
  <c r="U6597" i="4" s="1"/>
  <c r="S7023" i="4"/>
  <c r="T7023" i="4" s="1"/>
  <c r="U7023" i="4" s="1"/>
  <c r="S1069" i="4"/>
  <c r="T1069" i="4" s="1"/>
  <c r="U1069" i="4" s="1"/>
  <c r="S1913" i="4"/>
  <c r="T1913" i="4" s="1"/>
  <c r="U1913" i="4" s="1"/>
  <c r="S760" i="4"/>
  <c r="T760" i="4" s="1"/>
  <c r="U760" i="4" s="1"/>
  <c r="S1914" i="4"/>
  <c r="T1914" i="4" s="1"/>
  <c r="U1914" i="4" s="1"/>
  <c r="S3974" i="4"/>
  <c r="T3974" i="4" s="1"/>
  <c r="U3974" i="4" s="1"/>
  <c r="S1737" i="4"/>
  <c r="T1737" i="4" s="1"/>
  <c r="U1737" i="4" s="1"/>
  <c r="S2629" i="4"/>
  <c r="T2629" i="4" s="1"/>
  <c r="U2629" i="4" s="1"/>
  <c r="S3669" i="4"/>
  <c r="T3669" i="4" s="1"/>
  <c r="U3669" i="4" s="1"/>
  <c r="S5173" i="4"/>
  <c r="T5173" i="4" s="1"/>
  <c r="U5173" i="4" s="1"/>
  <c r="S1070" i="4"/>
  <c r="T1070" i="4" s="1"/>
  <c r="U1070" i="4" s="1"/>
  <c r="S6897" i="4"/>
  <c r="T6897" i="4" s="1"/>
  <c r="U6897" i="4" s="1"/>
  <c r="S2802" i="4"/>
  <c r="T2802" i="4" s="1"/>
  <c r="U2802" i="4" s="1"/>
  <c r="S4825" i="4"/>
  <c r="T4825" i="4" s="1"/>
  <c r="U4825" i="4" s="1"/>
  <c r="S3479" i="4"/>
  <c r="T3479" i="4" s="1"/>
  <c r="U3479" i="4" s="1"/>
  <c r="S133" i="4"/>
  <c r="T133" i="4" s="1"/>
  <c r="U133" i="4" s="1"/>
  <c r="S900" i="4"/>
  <c r="T900" i="4" s="1"/>
  <c r="U900" i="4" s="1"/>
  <c r="S1071" i="4"/>
  <c r="T1071" i="4" s="1"/>
  <c r="U1071" i="4" s="1"/>
  <c r="S2088" i="4"/>
  <c r="T2088" i="4" s="1"/>
  <c r="U2088" i="4" s="1"/>
  <c r="S2803" i="4"/>
  <c r="T2803" i="4" s="1"/>
  <c r="U2803" i="4" s="1"/>
  <c r="S1228" i="4"/>
  <c r="T1228" i="4" s="1"/>
  <c r="U1228" i="4" s="1"/>
  <c r="S413" i="4"/>
  <c r="T413" i="4" s="1"/>
  <c r="U413" i="4" s="1"/>
  <c r="S2987" i="4"/>
  <c r="T2987" i="4" s="1"/>
  <c r="U2987" i="4" s="1"/>
  <c r="S1557" i="4"/>
  <c r="T1557" i="4" s="1"/>
  <c r="U1557" i="4" s="1"/>
  <c r="S2451" i="4"/>
  <c r="T2451" i="4" s="1"/>
  <c r="U2451" i="4" s="1"/>
  <c r="S642" i="4"/>
  <c r="T642" i="4" s="1"/>
  <c r="U642" i="4" s="1"/>
  <c r="S2630" i="4"/>
  <c r="T2630" i="4" s="1"/>
  <c r="U2630" i="4" s="1"/>
  <c r="S3168" i="4"/>
  <c r="T3168" i="4" s="1"/>
  <c r="U3168" i="4" s="1"/>
  <c r="S6775" i="4"/>
  <c r="T6775" i="4" s="1"/>
  <c r="U6775" i="4" s="1"/>
  <c r="S4678" i="4"/>
  <c r="T4678" i="4" s="1"/>
  <c r="U4678" i="4" s="1"/>
  <c r="S4535" i="4"/>
  <c r="T4535" i="4" s="1"/>
  <c r="U4535" i="4" s="1"/>
  <c r="S6150" i="4"/>
  <c r="T6150" i="4" s="1"/>
  <c r="U6150" i="4" s="1"/>
  <c r="S5512" i="4"/>
  <c r="T5512" i="4" s="1"/>
  <c r="U5512" i="4" s="1"/>
  <c r="S6685" i="4"/>
  <c r="T6685" i="4" s="1"/>
  <c r="U6685" i="4" s="1"/>
  <c r="S2804" i="4"/>
  <c r="T2804" i="4" s="1"/>
  <c r="U2804" i="4" s="1"/>
  <c r="S4939" i="4"/>
  <c r="T4939" i="4" s="1"/>
  <c r="U4939" i="4" s="1"/>
  <c r="S6839" i="4"/>
  <c r="T6839" i="4" s="1"/>
  <c r="U6839" i="4" s="1"/>
  <c r="S2452" i="4"/>
  <c r="T2452" i="4" s="1"/>
  <c r="U2452" i="4" s="1"/>
  <c r="S7372" i="4"/>
  <c r="T7372" i="4" s="1"/>
  <c r="U7372" i="4" s="1"/>
  <c r="S2270" i="4"/>
  <c r="T2270" i="4" s="1"/>
  <c r="U2270" i="4" s="1"/>
  <c r="S7429" i="4"/>
  <c r="T7429" i="4" s="1"/>
  <c r="U7429" i="4" s="1"/>
  <c r="S3670" i="4"/>
  <c r="T3670" i="4" s="1"/>
  <c r="U3670" i="4" s="1"/>
  <c r="S6776" i="4"/>
  <c r="T6776" i="4" s="1"/>
  <c r="U6776" i="4" s="1"/>
  <c r="S7232" i="4"/>
  <c r="T7232" i="4" s="1"/>
  <c r="U7232" i="4" s="1"/>
  <c r="S7122" i="4"/>
  <c r="T7122" i="4" s="1"/>
  <c r="U7122" i="4" s="1"/>
  <c r="S4390" i="4"/>
  <c r="T4390" i="4" s="1"/>
  <c r="U4390" i="4" s="1"/>
  <c r="S5174" i="4"/>
  <c r="T5174" i="4" s="1"/>
  <c r="U5174" i="4" s="1"/>
  <c r="S2988" i="4"/>
  <c r="T2988" i="4" s="1"/>
  <c r="U2988" i="4" s="1"/>
  <c r="S7373" i="4"/>
  <c r="T7373" i="4" s="1"/>
  <c r="U7373" i="4" s="1"/>
  <c r="S6327" i="4"/>
  <c r="T6327" i="4" s="1"/>
  <c r="U6327" i="4" s="1"/>
  <c r="S6598" i="4"/>
  <c r="T6598" i="4" s="1"/>
  <c r="U6598" i="4" s="1"/>
  <c r="S7274" i="4"/>
  <c r="T7274" i="4" s="1"/>
  <c r="U7274" i="4" s="1"/>
  <c r="S2631" i="4"/>
  <c r="T2631" i="4" s="1"/>
  <c r="U2631" i="4" s="1"/>
  <c r="S3975" i="4"/>
  <c r="T3975" i="4" s="1"/>
  <c r="U3975" i="4" s="1"/>
  <c r="S1229" i="4"/>
  <c r="T1229" i="4" s="1"/>
  <c r="U1229" i="4" s="1"/>
  <c r="S2632" i="4"/>
  <c r="T2632" i="4" s="1"/>
  <c r="U2632" i="4" s="1"/>
  <c r="S2805" i="4"/>
  <c r="T2805" i="4" s="1"/>
  <c r="U2805" i="4" s="1"/>
  <c r="S7688" i="4"/>
  <c r="T7688" i="4" s="1"/>
  <c r="U7688" i="4" s="1"/>
  <c r="S5175" i="4"/>
  <c r="T5175" i="4" s="1"/>
  <c r="U5175" i="4" s="1"/>
  <c r="S6517" i="4"/>
  <c r="T6517" i="4" s="1"/>
  <c r="U6517" i="4" s="1"/>
  <c r="S4118" i="4"/>
  <c r="T4118" i="4" s="1"/>
  <c r="U4118" i="4" s="1"/>
  <c r="S6686" i="4"/>
  <c r="T6686" i="4" s="1"/>
  <c r="U6686" i="4" s="1"/>
  <c r="S4391" i="4"/>
  <c r="T4391" i="4" s="1"/>
  <c r="U4391" i="4" s="1"/>
  <c r="S3169" i="4"/>
  <c r="T3169" i="4" s="1"/>
  <c r="U3169" i="4" s="1"/>
  <c r="S4826" i="4"/>
  <c r="T4826" i="4" s="1"/>
  <c r="U4826" i="4" s="1"/>
  <c r="S2089" i="4"/>
  <c r="T2089" i="4" s="1"/>
  <c r="U2089" i="4" s="1"/>
  <c r="S6328" i="4"/>
  <c r="T6328" i="4" s="1"/>
  <c r="U6328" i="4" s="1"/>
  <c r="S1412" i="4"/>
  <c r="T1412" i="4" s="1"/>
  <c r="U1412" i="4" s="1"/>
  <c r="S1558" i="4"/>
  <c r="T1558" i="4" s="1"/>
  <c r="U1558" i="4" s="1"/>
  <c r="S7647" i="4"/>
  <c r="T7647" i="4" s="1"/>
  <c r="U7647" i="4" s="1"/>
  <c r="S2989" i="4"/>
  <c r="T2989" i="4" s="1"/>
  <c r="U2989" i="4" s="1"/>
  <c r="S1915" i="4"/>
  <c r="T1915" i="4" s="1"/>
  <c r="U1915" i="4" s="1"/>
  <c r="S414" i="4"/>
  <c r="T414" i="4" s="1"/>
  <c r="U414" i="4" s="1"/>
  <c r="S1413" i="4"/>
  <c r="T1413" i="4" s="1"/>
  <c r="U1413" i="4" s="1"/>
  <c r="S2806" i="4"/>
  <c r="T2806" i="4" s="1"/>
  <c r="U2806" i="4" s="1"/>
  <c r="S415" i="4"/>
  <c r="T415" i="4" s="1"/>
  <c r="U415" i="4" s="1"/>
  <c r="S1559" i="4"/>
  <c r="T1559" i="4" s="1"/>
  <c r="U1559" i="4" s="1"/>
  <c r="S177" i="4"/>
  <c r="T177" i="4" s="1"/>
  <c r="U177" i="4" s="1"/>
  <c r="S1738" i="4"/>
  <c r="T1738" i="4" s="1"/>
  <c r="U1738" i="4" s="1"/>
  <c r="S2271" i="4"/>
  <c r="T2271" i="4" s="1"/>
  <c r="U2271" i="4" s="1"/>
  <c r="S1414" i="4"/>
  <c r="T1414" i="4" s="1"/>
  <c r="U1414" i="4" s="1"/>
  <c r="S6518" i="4"/>
  <c r="T6518" i="4" s="1"/>
  <c r="U6518" i="4" s="1"/>
  <c r="S7374" i="4"/>
  <c r="T7374" i="4" s="1"/>
  <c r="U7374" i="4" s="1"/>
  <c r="S6777" i="4"/>
  <c r="T6777" i="4" s="1"/>
  <c r="U6777" i="4" s="1"/>
  <c r="S7565" i="4"/>
  <c r="T7565" i="4" s="1"/>
  <c r="U7565" i="4" s="1"/>
  <c r="S7333" i="4"/>
  <c r="T7333" i="4" s="1"/>
  <c r="U7333" i="4" s="1"/>
  <c r="S6778" i="4"/>
  <c r="T6778" i="4" s="1"/>
  <c r="U6778" i="4" s="1"/>
  <c r="S7523" i="4"/>
  <c r="T7523" i="4" s="1"/>
  <c r="U7523" i="4" s="1"/>
  <c r="S4263" i="4"/>
  <c r="T4263" i="4" s="1"/>
  <c r="U4263" i="4" s="1"/>
  <c r="S1230" i="4"/>
  <c r="T1230" i="4" s="1"/>
  <c r="U1230" i="4" s="1"/>
  <c r="S1072" i="4"/>
  <c r="T1072" i="4" s="1"/>
  <c r="U1072" i="4" s="1"/>
  <c r="S1415" i="4"/>
  <c r="T1415" i="4" s="1"/>
  <c r="U1415" i="4" s="1"/>
  <c r="S1231" i="4"/>
  <c r="T1231" i="4" s="1"/>
  <c r="U1231" i="4" s="1"/>
  <c r="S2453" i="4"/>
  <c r="T2453" i="4" s="1"/>
  <c r="U2453" i="4" s="1"/>
  <c r="S2454" i="4"/>
  <c r="T2454" i="4" s="1"/>
  <c r="U2454" i="4" s="1"/>
  <c r="S5513" i="4"/>
  <c r="T5513" i="4" s="1"/>
  <c r="U5513" i="4" s="1"/>
  <c r="S1739" i="4"/>
  <c r="T1739" i="4" s="1"/>
  <c r="U1739" i="4" s="1"/>
  <c r="S5063" i="4"/>
  <c r="T5063" i="4" s="1"/>
  <c r="U5063" i="4" s="1"/>
  <c r="S7524" i="4"/>
  <c r="T7524" i="4" s="1"/>
  <c r="U7524" i="4" s="1"/>
  <c r="S2990" i="4"/>
  <c r="T2990" i="4" s="1"/>
  <c r="U2990" i="4" s="1"/>
  <c r="S643" i="4"/>
  <c r="T643" i="4" s="1"/>
  <c r="U643" i="4" s="1"/>
  <c r="S5719" i="4"/>
  <c r="T5719" i="4" s="1"/>
  <c r="U5719" i="4" s="1"/>
  <c r="S7024" i="4"/>
  <c r="T7024" i="4" s="1"/>
  <c r="U7024" i="4" s="1"/>
  <c r="S1416" i="4"/>
  <c r="T1416" i="4" s="1"/>
  <c r="U1416" i="4" s="1"/>
  <c r="S2991" i="4"/>
  <c r="T2991" i="4" s="1"/>
  <c r="U2991" i="4" s="1"/>
  <c r="S2807" i="4"/>
  <c r="T2807" i="4" s="1"/>
  <c r="U2807" i="4" s="1"/>
  <c r="S7275" i="4"/>
  <c r="T7275" i="4" s="1"/>
  <c r="U7275" i="4" s="1"/>
  <c r="S6779" i="4"/>
  <c r="T6779" i="4" s="1"/>
  <c r="U6779" i="4" s="1"/>
  <c r="S3837" i="4"/>
  <c r="T3837" i="4" s="1"/>
  <c r="U3837" i="4" s="1"/>
  <c r="S4679" i="4"/>
  <c r="T4679" i="4" s="1"/>
  <c r="U4679" i="4" s="1"/>
  <c r="S1417" i="4"/>
  <c r="T1417" i="4" s="1"/>
  <c r="U1417" i="4" s="1"/>
  <c r="S4119" i="4"/>
  <c r="T4119" i="4" s="1"/>
  <c r="U4119" i="4" s="1"/>
  <c r="S3838" i="4"/>
  <c r="T3838" i="4" s="1"/>
  <c r="U3838" i="4" s="1"/>
  <c r="S5514" i="4"/>
  <c r="T5514" i="4" s="1"/>
  <c r="U5514" i="4" s="1"/>
  <c r="S761" i="4"/>
  <c r="T761" i="4" s="1"/>
  <c r="U761" i="4" s="1"/>
  <c r="S2992" i="4"/>
  <c r="T2992" i="4" s="1"/>
  <c r="U2992" i="4" s="1"/>
  <c r="S7566" i="4"/>
  <c r="T7566" i="4" s="1"/>
  <c r="U7566" i="4" s="1"/>
  <c r="S7233" i="4"/>
  <c r="T7233" i="4" s="1"/>
  <c r="U7233" i="4" s="1"/>
  <c r="S4680" i="4"/>
  <c r="T4680" i="4" s="1"/>
  <c r="U4680" i="4" s="1"/>
  <c r="S7525" i="4"/>
  <c r="T7525" i="4" s="1"/>
  <c r="U7525" i="4" s="1"/>
  <c r="S7596" i="4"/>
  <c r="T7596" i="4" s="1"/>
  <c r="U7596" i="4" s="1"/>
  <c r="S6519" i="4"/>
  <c r="T6519" i="4" s="1"/>
  <c r="U6519" i="4" s="1"/>
  <c r="S1916" i="4"/>
  <c r="T1916" i="4" s="1"/>
  <c r="U1916" i="4" s="1"/>
  <c r="S3839" i="4"/>
  <c r="T3839" i="4" s="1"/>
  <c r="U3839" i="4" s="1"/>
  <c r="S3321" i="4"/>
  <c r="T3321" i="4" s="1"/>
  <c r="U3321" i="4" s="1"/>
  <c r="S1073" i="4"/>
  <c r="T1073" i="4" s="1"/>
  <c r="U1073" i="4" s="1"/>
  <c r="S7234" i="4"/>
  <c r="T7234" i="4" s="1"/>
  <c r="U7234" i="4" s="1"/>
  <c r="S519" i="4"/>
  <c r="T519" i="4" s="1"/>
  <c r="U519" i="4" s="1"/>
  <c r="S2455" i="4"/>
  <c r="T2455" i="4" s="1"/>
  <c r="U2455" i="4" s="1"/>
  <c r="S2633" i="4"/>
  <c r="T2633" i="4" s="1"/>
  <c r="U2633" i="4" s="1"/>
  <c r="S3322" i="4"/>
  <c r="T3322" i="4" s="1"/>
  <c r="U3322" i="4" s="1"/>
  <c r="S3480" i="4"/>
  <c r="T3480" i="4" s="1"/>
  <c r="U3480" i="4" s="1"/>
  <c r="S2272" i="4"/>
  <c r="T2272" i="4" s="1"/>
  <c r="U2272" i="4" s="1"/>
  <c r="S247" i="4"/>
  <c r="T247" i="4" s="1"/>
  <c r="U247" i="4" s="1"/>
  <c r="S7078" i="4"/>
  <c r="T7078" i="4" s="1"/>
  <c r="U7078" i="4" s="1"/>
  <c r="S2993" i="4"/>
  <c r="T2993" i="4" s="1"/>
  <c r="U2993" i="4" s="1"/>
  <c r="S901" i="4"/>
  <c r="T901" i="4" s="1"/>
  <c r="U901" i="4" s="1"/>
  <c r="S1560" i="4"/>
  <c r="T1560" i="4" s="1"/>
  <c r="U1560" i="4" s="1"/>
  <c r="S3481" i="4"/>
  <c r="T3481" i="4" s="1"/>
  <c r="U3481" i="4" s="1"/>
  <c r="S4392" i="4"/>
  <c r="T4392" i="4" s="1"/>
  <c r="U4392" i="4" s="1"/>
  <c r="S644" i="4"/>
  <c r="T644" i="4" s="1"/>
  <c r="U644" i="4" s="1"/>
  <c r="S1740" i="4"/>
  <c r="T1740" i="4" s="1"/>
  <c r="U1740" i="4" s="1"/>
  <c r="S4120" i="4"/>
  <c r="T4120" i="4" s="1"/>
  <c r="U4120" i="4" s="1"/>
  <c r="S1741" i="4"/>
  <c r="T1741" i="4" s="1"/>
  <c r="U1741" i="4" s="1"/>
  <c r="S1232" i="4"/>
  <c r="T1232" i="4" s="1"/>
  <c r="U1232" i="4" s="1"/>
  <c r="S6953" i="4"/>
  <c r="T6953" i="4" s="1"/>
  <c r="U6953" i="4" s="1"/>
  <c r="S2090" i="4"/>
  <c r="T2090" i="4" s="1"/>
  <c r="U2090" i="4" s="1"/>
  <c r="S4940" i="4"/>
  <c r="T4940" i="4" s="1"/>
  <c r="U4940" i="4" s="1"/>
  <c r="S7597" i="4"/>
  <c r="T7597" i="4" s="1"/>
  <c r="U7597" i="4" s="1"/>
  <c r="S5515" i="4"/>
  <c r="T5515" i="4" s="1"/>
  <c r="U5515" i="4" s="1"/>
  <c r="S6599" i="4"/>
  <c r="T6599" i="4" s="1"/>
  <c r="U6599" i="4" s="1"/>
  <c r="S5393" i="4"/>
  <c r="T5393" i="4" s="1"/>
  <c r="U5393" i="4" s="1"/>
  <c r="S6520" i="4"/>
  <c r="T6520" i="4" s="1"/>
  <c r="U6520" i="4" s="1"/>
  <c r="S5176" i="4"/>
  <c r="T5176" i="4" s="1"/>
  <c r="U5176" i="4" s="1"/>
  <c r="S6687" i="4"/>
  <c r="T6687" i="4" s="1"/>
  <c r="U6687" i="4" s="1"/>
  <c r="S6043" i="4"/>
  <c r="T6043" i="4" s="1"/>
  <c r="U6043" i="4" s="1"/>
  <c r="S6780" i="4"/>
  <c r="T6780" i="4" s="1"/>
  <c r="U6780" i="4" s="1"/>
  <c r="S1418" i="4"/>
  <c r="T1418" i="4" s="1"/>
  <c r="U1418" i="4" s="1"/>
  <c r="S6600" i="4"/>
  <c r="T6600" i="4" s="1"/>
  <c r="U6600" i="4" s="1"/>
  <c r="S6044" i="4"/>
  <c r="T6044" i="4" s="1"/>
  <c r="U6044" i="4" s="1"/>
  <c r="S6688" i="4"/>
  <c r="T6688" i="4" s="1"/>
  <c r="U6688" i="4" s="1"/>
  <c r="S6045" i="4"/>
  <c r="T6045" i="4" s="1"/>
  <c r="U6045" i="4" s="1"/>
  <c r="S6898" i="4"/>
  <c r="T6898" i="4" s="1"/>
  <c r="U6898" i="4" s="1"/>
  <c r="S6046" i="4"/>
  <c r="T6046" i="4" s="1"/>
  <c r="U6046" i="4" s="1"/>
  <c r="S6840" i="4"/>
  <c r="T6840" i="4" s="1"/>
  <c r="U6840" i="4" s="1"/>
  <c r="S5394" i="4"/>
  <c r="T5394" i="4" s="1"/>
  <c r="U5394" i="4" s="1"/>
  <c r="S6689" i="4"/>
  <c r="T6689" i="4" s="1"/>
  <c r="U6689" i="4" s="1"/>
  <c r="S5823" i="4"/>
  <c r="T5823" i="4" s="1"/>
  <c r="U5823" i="4" s="1"/>
  <c r="S6781" i="4"/>
  <c r="T6781" i="4" s="1"/>
  <c r="U6781" i="4" s="1"/>
  <c r="S5177" i="4"/>
  <c r="T5177" i="4" s="1"/>
  <c r="U5177" i="4" s="1"/>
  <c r="S1742" i="4"/>
  <c r="T1742" i="4" s="1"/>
  <c r="U1742" i="4" s="1"/>
  <c r="S7430" i="4"/>
  <c r="T7430" i="4" s="1"/>
  <c r="U7430" i="4" s="1"/>
  <c r="S3840" i="4"/>
  <c r="T3840" i="4" s="1"/>
  <c r="U3840" i="4" s="1"/>
  <c r="S4393" i="4"/>
  <c r="T4393" i="4" s="1"/>
  <c r="U4393" i="4" s="1"/>
  <c r="S5178" i="4"/>
  <c r="T5178" i="4" s="1"/>
  <c r="U5178" i="4" s="1"/>
  <c r="S902" i="4"/>
  <c r="T902" i="4" s="1"/>
  <c r="U902" i="4" s="1"/>
  <c r="S6421" i="4"/>
  <c r="T6421" i="4" s="1"/>
  <c r="U6421" i="4" s="1"/>
  <c r="S1233" i="4"/>
  <c r="T1233" i="4" s="1"/>
  <c r="U1233" i="4" s="1"/>
  <c r="S2808" i="4"/>
  <c r="T2808" i="4" s="1"/>
  <c r="U2808" i="4" s="1"/>
  <c r="S2273" i="4"/>
  <c r="T2273" i="4" s="1"/>
  <c r="U2273" i="4" s="1"/>
  <c r="S4121" i="4"/>
  <c r="T4121" i="4" s="1"/>
  <c r="U4121" i="4" s="1"/>
  <c r="S5824" i="4"/>
  <c r="T5824" i="4" s="1"/>
  <c r="U5824" i="4" s="1"/>
  <c r="S1074" i="4"/>
  <c r="T1074" i="4" s="1"/>
  <c r="U1074" i="4" s="1"/>
  <c r="S520" i="4"/>
  <c r="T520" i="4" s="1"/>
  <c r="U520" i="4" s="1"/>
  <c r="S4394" i="4"/>
  <c r="T4394" i="4" s="1"/>
  <c r="U4394" i="4" s="1"/>
  <c r="S5064" i="4"/>
  <c r="T5064" i="4" s="1"/>
  <c r="U5064" i="4" s="1"/>
  <c r="S4681" i="4"/>
  <c r="T4681" i="4" s="1"/>
  <c r="U4681" i="4" s="1"/>
  <c r="S1743" i="4"/>
  <c r="T1743" i="4" s="1"/>
  <c r="U1743" i="4" s="1"/>
  <c r="S521" i="4"/>
  <c r="T521" i="4" s="1"/>
  <c r="U521" i="4" s="1"/>
  <c r="S762" i="4"/>
  <c r="T762" i="4" s="1"/>
  <c r="U762" i="4" s="1"/>
  <c r="S416" i="4"/>
  <c r="T416" i="4" s="1"/>
  <c r="U416" i="4" s="1"/>
  <c r="S1234" i="4"/>
  <c r="T1234" i="4" s="1"/>
  <c r="U1234" i="4" s="1"/>
  <c r="S5942" i="4"/>
  <c r="T5942" i="4" s="1"/>
  <c r="U5942" i="4" s="1"/>
  <c r="S6899" i="4"/>
  <c r="T6899" i="4" s="1"/>
  <c r="U6899" i="4" s="1"/>
  <c r="S1419" i="4"/>
  <c r="T1419" i="4" s="1"/>
  <c r="U1419" i="4" s="1"/>
  <c r="S6900" i="4"/>
  <c r="T6900" i="4" s="1"/>
  <c r="U6900" i="4" s="1"/>
  <c r="S6601" i="4"/>
  <c r="T6601" i="4" s="1"/>
  <c r="U6601" i="4" s="1"/>
  <c r="S7079" i="4"/>
  <c r="T7079" i="4" s="1"/>
  <c r="U7079" i="4" s="1"/>
  <c r="S2809" i="4"/>
  <c r="T2809" i="4" s="1"/>
  <c r="U2809" i="4" s="1"/>
  <c r="S903" i="4"/>
  <c r="T903" i="4" s="1"/>
  <c r="U903" i="4" s="1"/>
  <c r="S904" i="4"/>
  <c r="T904" i="4" s="1"/>
  <c r="U904" i="4" s="1"/>
  <c r="S905" i="4"/>
  <c r="T905" i="4" s="1"/>
  <c r="U905" i="4" s="1"/>
  <c r="S2274" i="4"/>
  <c r="T2274" i="4" s="1"/>
  <c r="U2274" i="4" s="1"/>
  <c r="S1744" i="4"/>
  <c r="T1744" i="4" s="1"/>
  <c r="U1744" i="4" s="1"/>
  <c r="S2994" i="4"/>
  <c r="T2994" i="4" s="1"/>
  <c r="U2994" i="4" s="1"/>
  <c r="S2275" i="4"/>
  <c r="T2275" i="4" s="1"/>
  <c r="U2275" i="4" s="1"/>
  <c r="S2456" i="4"/>
  <c r="T2456" i="4" s="1"/>
  <c r="U2456" i="4" s="1"/>
  <c r="S3323" i="4"/>
  <c r="T3323" i="4" s="1"/>
  <c r="U3323" i="4" s="1"/>
  <c r="S5295" i="4"/>
  <c r="T5295" i="4" s="1"/>
  <c r="U5295" i="4" s="1"/>
  <c r="S6047" i="4"/>
  <c r="T6047" i="4" s="1"/>
  <c r="U6047" i="4" s="1"/>
  <c r="S6151" i="4"/>
  <c r="T6151" i="4" s="1"/>
  <c r="U6151" i="4" s="1"/>
  <c r="S93" i="4"/>
  <c r="T93" i="4" s="1"/>
  <c r="U93" i="4" s="1"/>
  <c r="S763" i="4"/>
  <c r="T763" i="4" s="1"/>
  <c r="U763" i="4" s="1"/>
  <c r="S4536" i="4"/>
  <c r="T4536" i="4" s="1"/>
  <c r="U4536" i="4" s="1"/>
  <c r="S3482" i="4"/>
  <c r="T3482" i="4" s="1"/>
  <c r="U3482" i="4" s="1"/>
  <c r="S6521" i="4"/>
  <c r="T6521" i="4" s="1"/>
  <c r="U6521" i="4" s="1"/>
  <c r="S2091" i="4"/>
  <c r="T2091" i="4" s="1"/>
  <c r="U2091" i="4" s="1"/>
  <c r="S522" i="4"/>
  <c r="T522" i="4" s="1"/>
  <c r="U522" i="4" s="1"/>
  <c r="S3671" i="4"/>
  <c r="T3671" i="4" s="1"/>
  <c r="U3671" i="4" s="1"/>
  <c r="S1420" i="4"/>
  <c r="T1420" i="4" s="1"/>
  <c r="U1420" i="4" s="1"/>
  <c r="S5296" i="4"/>
  <c r="T5296" i="4" s="1"/>
  <c r="U5296" i="4" s="1"/>
  <c r="S4395" i="4"/>
  <c r="T4395" i="4" s="1"/>
  <c r="U4395" i="4" s="1"/>
  <c r="S1235" i="4"/>
  <c r="T1235" i="4" s="1"/>
  <c r="U1235" i="4" s="1"/>
  <c r="S2457" i="4"/>
  <c r="T2457" i="4" s="1"/>
  <c r="U2457" i="4" s="1"/>
  <c r="S2634" i="4"/>
  <c r="T2634" i="4" s="1"/>
  <c r="U2634" i="4" s="1"/>
  <c r="S3672" i="4"/>
  <c r="T3672" i="4" s="1"/>
  <c r="U3672" i="4" s="1"/>
  <c r="S5179" i="4"/>
  <c r="T5179" i="4" s="1"/>
  <c r="U5179" i="4" s="1"/>
  <c r="S6690" i="4"/>
  <c r="T6690" i="4" s="1"/>
  <c r="U6690" i="4" s="1"/>
  <c r="S3673" i="4"/>
  <c r="T3673" i="4" s="1"/>
  <c r="U3673" i="4" s="1"/>
  <c r="S1745" i="4"/>
  <c r="T1745" i="4" s="1"/>
  <c r="U1745" i="4" s="1"/>
  <c r="S2810" i="4"/>
  <c r="T2810" i="4" s="1"/>
  <c r="U2810" i="4" s="1"/>
  <c r="S4537" i="4"/>
  <c r="T4537" i="4" s="1"/>
  <c r="U4537" i="4" s="1"/>
  <c r="S645" i="4"/>
  <c r="T645" i="4" s="1"/>
  <c r="U645" i="4" s="1"/>
  <c r="S6329" i="4"/>
  <c r="T6329" i="4" s="1"/>
  <c r="U6329" i="4" s="1"/>
  <c r="S6691" i="4"/>
  <c r="T6691" i="4" s="1"/>
  <c r="U6691" i="4" s="1"/>
  <c r="S6602" i="4"/>
  <c r="T6602" i="4" s="1"/>
  <c r="U6602" i="4" s="1"/>
  <c r="S2092" i="4"/>
  <c r="T2092" i="4" s="1"/>
  <c r="U2092" i="4" s="1"/>
  <c r="S646" i="4"/>
  <c r="T646" i="4" s="1"/>
  <c r="U646" i="4" s="1"/>
  <c r="S2635" i="4"/>
  <c r="T2635" i="4" s="1"/>
  <c r="U2635" i="4" s="1"/>
  <c r="S6954" i="4"/>
  <c r="T6954" i="4" s="1"/>
  <c r="U6954" i="4" s="1"/>
  <c r="S4122" i="4"/>
  <c r="T4122" i="4" s="1"/>
  <c r="U4122" i="4" s="1"/>
  <c r="S6522" i="4"/>
  <c r="T6522" i="4" s="1"/>
  <c r="U6522" i="4" s="1"/>
  <c r="S2636" i="4"/>
  <c r="T2636" i="4" s="1"/>
  <c r="U2636" i="4" s="1"/>
  <c r="S1236" i="4"/>
  <c r="T1236" i="4" s="1"/>
  <c r="U1236" i="4" s="1"/>
  <c r="S6523" i="4"/>
  <c r="T6523" i="4" s="1"/>
  <c r="U6523" i="4" s="1"/>
  <c r="S3674" i="4"/>
  <c r="T3674" i="4" s="1"/>
  <c r="U3674" i="4" s="1"/>
  <c r="S2093" i="4"/>
  <c r="T2093" i="4" s="1"/>
  <c r="U2093" i="4" s="1"/>
  <c r="S7473" i="4"/>
  <c r="T7473" i="4" s="1"/>
  <c r="U7473" i="4" s="1"/>
  <c r="S3976" i="4"/>
  <c r="T3976" i="4" s="1"/>
  <c r="U3976" i="4" s="1"/>
  <c r="S2458" i="4"/>
  <c r="T2458" i="4" s="1"/>
  <c r="U2458" i="4" s="1"/>
  <c r="S1421" i="4"/>
  <c r="T1421" i="4" s="1"/>
  <c r="U1421" i="4" s="1"/>
  <c r="S5180" i="4"/>
  <c r="T5180" i="4" s="1"/>
  <c r="U5180" i="4" s="1"/>
  <c r="S4941" i="4"/>
  <c r="T4941" i="4" s="1"/>
  <c r="U4941" i="4" s="1"/>
  <c r="S4682" i="4"/>
  <c r="T4682" i="4" s="1"/>
  <c r="U4682" i="4" s="1"/>
  <c r="S335" i="4"/>
  <c r="T335" i="4" s="1"/>
  <c r="U335" i="4" s="1"/>
  <c r="S5297" i="4"/>
  <c r="T5297" i="4" s="1"/>
  <c r="U5297" i="4" s="1"/>
  <c r="S3483" i="4"/>
  <c r="T3483" i="4" s="1"/>
  <c r="U3483" i="4" s="1"/>
  <c r="S178" i="4"/>
  <c r="T178" i="4" s="1"/>
  <c r="U178" i="4" s="1"/>
  <c r="S5720" i="4"/>
  <c r="T5720" i="4" s="1"/>
  <c r="U5720" i="4" s="1"/>
  <c r="S5825" i="4"/>
  <c r="T5825" i="4" s="1"/>
  <c r="U5825" i="4" s="1"/>
  <c r="S4538" i="4"/>
  <c r="T4538" i="4" s="1"/>
  <c r="U4538" i="4" s="1"/>
  <c r="S647" i="4"/>
  <c r="T647" i="4" s="1"/>
  <c r="U647" i="4" s="1"/>
  <c r="S2995" i="4"/>
  <c r="T2995" i="4" s="1"/>
  <c r="U2995" i="4" s="1"/>
  <c r="S1561" i="4"/>
  <c r="T1561" i="4" s="1"/>
  <c r="U1561" i="4" s="1"/>
  <c r="S5395" i="4"/>
  <c r="T5395" i="4" s="1"/>
  <c r="U5395" i="4" s="1"/>
  <c r="S5396" i="4"/>
  <c r="T5396" i="4" s="1"/>
  <c r="U5396" i="4" s="1"/>
  <c r="S1075" i="4"/>
  <c r="T1075" i="4" s="1"/>
  <c r="U1075" i="4" s="1"/>
  <c r="S5298" i="4"/>
  <c r="T5298" i="4" s="1"/>
  <c r="U5298" i="4" s="1"/>
  <c r="S5721" i="4"/>
  <c r="T5721" i="4" s="1"/>
  <c r="U5721" i="4" s="1"/>
  <c r="S6048" i="4"/>
  <c r="T6048" i="4" s="1"/>
  <c r="U6048" i="4" s="1"/>
  <c r="S5943" i="4"/>
  <c r="T5943" i="4" s="1"/>
  <c r="U5943" i="4" s="1"/>
  <c r="S6049" i="4"/>
  <c r="T6049" i="4" s="1"/>
  <c r="U6049" i="4" s="1"/>
  <c r="S134" i="4"/>
  <c r="T134" i="4" s="1"/>
  <c r="U134" i="4" s="1"/>
  <c r="S4539" i="4"/>
  <c r="T4539" i="4" s="1"/>
  <c r="U4539" i="4" s="1"/>
  <c r="S5065" i="4"/>
  <c r="T5065" i="4" s="1"/>
  <c r="U5065" i="4" s="1"/>
  <c r="S4123" i="4"/>
  <c r="T4123" i="4" s="1"/>
  <c r="U4123" i="4" s="1"/>
  <c r="S2276" i="4"/>
  <c r="T2276" i="4" s="1"/>
  <c r="U2276" i="4" s="1"/>
  <c r="S5722" i="4"/>
  <c r="T5722" i="4" s="1"/>
  <c r="U5722" i="4" s="1"/>
  <c r="S5622" i="4"/>
  <c r="T5622" i="4" s="1"/>
  <c r="U5622" i="4" s="1"/>
  <c r="S6524" i="4"/>
  <c r="T6524" i="4" s="1"/>
  <c r="U6524" i="4" s="1"/>
  <c r="S906" i="4"/>
  <c r="T906" i="4" s="1"/>
  <c r="U906" i="4" s="1"/>
  <c r="S2277" i="4"/>
  <c r="T2277" i="4" s="1"/>
  <c r="U2277" i="4" s="1"/>
  <c r="S1746" i="4"/>
  <c r="T1746" i="4" s="1"/>
  <c r="U1746" i="4" s="1"/>
  <c r="S3170" i="4"/>
  <c r="T3170" i="4" s="1"/>
  <c r="U3170" i="4" s="1"/>
  <c r="S7375" i="4"/>
  <c r="T7375" i="4" s="1"/>
  <c r="U7375" i="4" s="1"/>
  <c r="S5623" i="4"/>
  <c r="T5623" i="4" s="1"/>
  <c r="U5623" i="4" s="1"/>
  <c r="S1747" i="4"/>
  <c r="T1747" i="4" s="1"/>
  <c r="U1747" i="4" s="1"/>
  <c r="S5516" i="4"/>
  <c r="T5516" i="4" s="1"/>
  <c r="U5516" i="4" s="1"/>
  <c r="S5299" i="4"/>
  <c r="T5299" i="4" s="1"/>
  <c r="U5299" i="4" s="1"/>
  <c r="S1562" i="4"/>
  <c r="T1562" i="4" s="1"/>
  <c r="U1562" i="4" s="1"/>
  <c r="S1748" i="4"/>
  <c r="T1748" i="4" s="1"/>
  <c r="U1748" i="4" s="1"/>
  <c r="S5300" i="4"/>
  <c r="T5300" i="4" s="1"/>
  <c r="U5300" i="4" s="1"/>
  <c r="S764" i="4"/>
  <c r="T764" i="4" s="1"/>
  <c r="U764" i="4" s="1"/>
  <c r="S2811" i="4"/>
  <c r="T2811" i="4" s="1"/>
  <c r="U2811" i="4" s="1"/>
  <c r="S6152" i="4"/>
  <c r="T6152" i="4" s="1"/>
  <c r="U6152" i="4" s="1"/>
  <c r="S6692" i="4"/>
  <c r="T6692" i="4" s="1"/>
  <c r="U6692" i="4" s="1"/>
  <c r="S5397" i="4"/>
  <c r="T5397" i="4" s="1"/>
  <c r="U5397" i="4" s="1"/>
  <c r="S5181" i="4"/>
  <c r="T5181" i="4" s="1"/>
  <c r="U5181" i="4" s="1"/>
  <c r="S3977" i="4"/>
  <c r="T3977" i="4" s="1"/>
  <c r="U3977" i="4" s="1"/>
  <c r="S1237" i="4"/>
  <c r="T1237" i="4" s="1"/>
  <c r="U1237" i="4" s="1"/>
  <c r="S2278" i="4"/>
  <c r="T2278" i="4" s="1"/>
  <c r="U2278" i="4" s="1"/>
  <c r="S2637" i="4"/>
  <c r="T2637" i="4" s="1"/>
  <c r="U2637" i="4" s="1"/>
  <c r="S6901" i="4"/>
  <c r="T6901" i="4" s="1"/>
  <c r="U6901" i="4" s="1"/>
  <c r="S248" i="4"/>
  <c r="T248" i="4" s="1"/>
  <c r="U248" i="4" s="1"/>
  <c r="S4827" i="4"/>
  <c r="T4827" i="4" s="1"/>
  <c r="U4827" i="4" s="1"/>
  <c r="S3841" i="4"/>
  <c r="T3841" i="4" s="1"/>
  <c r="U3841" i="4" s="1"/>
  <c r="S1238" i="4"/>
  <c r="T1238" i="4" s="1"/>
  <c r="U1238" i="4" s="1"/>
  <c r="S5624" i="4"/>
  <c r="T5624" i="4" s="1"/>
  <c r="U5624" i="4" s="1"/>
  <c r="S1749" i="4"/>
  <c r="T1749" i="4" s="1"/>
  <c r="U1749" i="4" s="1"/>
  <c r="S5517" i="4"/>
  <c r="T5517" i="4" s="1"/>
  <c r="U5517" i="4" s="1"/>
  <c r="S1917" i="4"/>
  <c r="T1917" i="4" s="1"/>
  <c r="U1917" i="4" s="1"/>
  <c r="S4396" i="4"/>
  <c r="T4396" i="4" s="1"/>
  <c r="U4396" i="4" s="1"/>
  <c r="S5625" i="4"/>
  <c r="T5625" i="4" s="1"/>
  <c r="U5625" i="4" s="1"/>
  <c r="S5398" i="4"/>
  <c r="T5398" i="4" s="1"/>
  <c r="U5398" i="4" s="1"/>
  <c r="S6330" i="4"/>
  <c r="T6330" i="4" s="1"/>
  <c r="U6330" i="4" s="1"/>
  <c r="S5626" i="4"/>
  <c r="T5626" i="4" s="1"/>
  <c r="U5626" i="4" s="1"/>
  <c r="S249" i="4"/>
  <c r="T249" i="4" s="1"/>
  <c r="U249" i="4" s="1"/>
  <c r="S3675" i="4"/>
  <c r="T3675" i="4" s="1"/>
  <c r="U3675" i="4" s="1"/>
  <c r="S3978" i="4"/>
  <c r="T3978" i="4" s="1"/>
  <c r="U3978" i="4" s="1"/>
  <c r="S2094" i="4"/>
  <c r="T2094" i="4" s="1"/>
  <c r="U2094" i="4" s="1"/>
  <c r="S4264" i="4"/>
  <c r="T4264" i="4" s="1"/>
  <c r="U4264" i="4" s="1"/>
  <c r="S2095" i="4"/>
  <c r="T2095" i="4" s="1"/>
  <c r="U2095" i="4" s="1"/>
  <c r="S5518" i="4"/>
  <c r="T5518" i="4" s="1"/>
  <c r="U5518" i="4" s="1"/>
  <c r="S6153" i="4"/>
  <c r="T6153" i="4" s="1"/>
  <c r="U6153" i="4" s="1"/>
  <c r="S4540" i="4"/>
  <c r="T4540" i="4" s="1"/>
  <c r="U4540" i="4" s="1"/>
  <c r="S2812" i="4"/>
  <c r="T2812" i="4" s="1"/>
  <c r="U2812" i="4" s="1"/>
  <c r="S4942" i="4"/>
  <c r="T4942" i="4" s="1"/>
  <c r="U4942" i="4" s="1"/>
  <c r="S5519" i="4"/>
  <c r="T5519" i="4" s="1"/>
  <c r="U5519" i="4" s="1"/>
  <c r="S7598" i="4"/>
  <c r="T7598" i="4" s="1"/>
  <c r="U7598" i="4" s="1"/>
  <c r="S2996" i="4"/>
  <c r="T2996" i="4" s="1"/>
  <c r="U2996" i="4" s="1"/>
  <c r="S5627" i="4"/>
  <c r="T5627" i="4" s="1"/>
  <c r="U5627" i="4" s="1"/>
  <c r="S6422" i="4"/>
  <c r="T6422" i="4" s="1"/>
  <c r="U6422" i="4" s="1"/>
  <c r="S7526" i="4"/>
  <c r="T7526" i="4" s="1"/>
  <c r="U7526" i="4" s="1"/>
  <c r="S7276" i="4"/>
  <c r="T7276" i="4" s="1"/>
  <c r="U7276" i="4" s="1"/>
  <c r="S7334" i="4"/>
  <c r="T7334" i="4" s="1"/>
  <c r="U7334" i="4" s="1"/>
  <c r="S2096" i="4"/>
  <c r="T2096" i="4" s="1"/>
  <c r="U2096" i="4" s="1"/>
  <c r="S7648" i="4"/>
  <c r="T7648" i="4" s="1"/>
  <c r="U7648" i="4" s="1"/>
  <c r="S3979" i="4"/>
  <c r="T3979" i="4" s="1"/>
  <c r="U3979" i="4" s="1"/>
  <c r="S1563" i="4"/>
  <c r="T1563" i="4" s="1"/>
  <c r="U1563" i="4" s="1"/>
  <c r="S4828" i="4"/>
  <c r="T4828" i="4" s="1"/>
  <c r="U4828" i="4" s="1"/>
  <c r="S2813" i="4"/>
  <c r="T2813" i="4" s="1"/>
  <c r="U2813" i="4" s="1"/>
  <c r="S3484" i="4"/>
  <c r="T3484" i="4" s="1"/>
  <c r="U3484" i="4" s="1"/>
  <c r="S7376" i="4"/>
  <c r="T7376" i="4" s="1"/>
  <c r="U7376" i="4" s="1"/>
  <c r="S3676" i="4"/>
  <c r="T3676" i="4" s="1"/>
  <c r="U3676" i="4" s="1"/>
  <c r="S7567" i="4"/>
  <c r="T7567" i="4" s="1"/>
  <c r="U7567" i="4" s="1"/>
  <c r="S3324" i="4"/>
  <c r="T3324" i="4" s="1"/>
  <c r="U3324" i="4" s="1"/>
  <c r="S6955" i="4"/>
  <c r="T6955" i="4" s="1"/>
  <c r="U6955" i="4" s="1"/>
  <c r="S3842" i="4"/>
  <c r="T3842" i="4" s="1"/>
  <c r="U3842" i="4" s="1"/>
  <c r="S4397" i="4"/>
  <c r="T4397" i="4" s="1"/>
  <c r="U4397" i="4" s="1"/>
  <c r="S2459" i="4"/>
  <c r="T2459" i="4" s="1"/>
  <c r="U2459" i="4" s="1"/>
  <c r="S4398" i="4"/>
  <c r="T4398" i="4" s="1"/>
  <c r="U4398" i="4" s="1"/>
  <c r="S4124" i="4"/>
  <c r="T4124" i="4" s="1"/>
  <c r="U4124" i="4" s="1"/>
  <c r="S3485" i="4"/>
  <c r="T3485" i="4" s="1"/>
  <c r="U3485" i="4" s="1"/>
  <c r="S3677" i="4"/>
  <c r="T3677" i="4" s="1"/>
  <c r="U3677" i="4" s="1"/>
  <c r="S4399" i="4"/>
  <c r="T4399" i="4" s="1"/>
  <c r="U4399" i="4" s="1"/>
  <c r="S5182" i="4"/>
  <c r="T5182" i="4" s="1"/>
  <c r="U5182" i="4" s="1"/>
  <c r="S4125" i="4"/>
  <c r="T4125" i="4" s="1"/>
  <c r="U4125" i="4" s="1"/>
  <c r="S4400" i="4"/>
  <c r="T4400" i="4" s="1"/>
  <c r="U4400" i="4" s="1"/>
  <c r="S3980" i="4"/>
  <c r="T3980" i="4" s="1"/>
  <c r="U3980" i="4" s="1"/>
  <c r="S3325" i="4"/>
  <c r="T3325" i="4" s="1"/>
  <c r="U3325" i="4" s="1"/>
  <c r="S3843" i="4"/>
  <c r="T3843" i="4" s="1"/>
  <c r="U3843" i="4" s="1"/>
  <c r="S2638" i="4"/>
  <c r="T2638" i="4" s="1"/>
  <c r="U2638" i="4" s="1"/>
  <c r="S5399" i="4"/>
  <c r="T5399" i="4" s="1"/>
  <c r="U5399" i="4" s="1"/>
  <c r="S2814" i="4"/>
  <c r="T2814" i="4" s="1"/>
  <c r="U2814" i="4" s="1"/>
  <c r="S1918" i="4"/>
  <c r="T1918" i="4" s="1"/>
  <c r="U1918" i="4" s="1"/>
  <c r="S3981" i="4"/>
  <c r="T3981" i="4" s="1"/>
  <c r="U3981" i="4" s="1"/>
  <c r="S5066" i="4"/>
  <c r="T5066" i="4" s="1"/>
  <c r="U5066" i="4" s="1"/>
  <c r="S2997" i="4"/>
  <c r="T2997" i="4" s="1"/>
  <c r="U2997" i="4" s="1"/>
  <c r="S3982" i="4"/>
  <c r="T3982" i="4" s="1"/>
  <c r="U3982" i="4" s="1"/>
  <c r="S4265" i="4"/>
  <c r="T4265" i="4" s="1"/>
  <c r="U4265" i="4" s="1"/>
  <c r="S5067" i="4"/>
  <c r="T5067" i="4" s="1"/>
  <c r="U5067" i="4" s="1"/>
  <c r="S3326" i="4"/>
  <c r="T3326" i="4" s="1"/>
  <c r="U3326" i="4" s="1"/>
  <c r="S4401" i="4"/>
  <c r="T4401" i="4" s="1"/>
  <c r="U4401" i="4" s="1"/>
  <c r="S1076" i="4"/>
  <c r="T1076" i="4" s="1"/>
  <c r="U1076" i="4" s="1"/>
  <c r="S523" i="4"/>
  <c r="T523" i="4" s="1"/>
  <c r="U523" i="4" s="1"/>
  <c r="S3171" i="4"/>
  <c r="T3171" i="4" s="1"/>
  <c r="U3171" i="4" s="1"/>
  <c r="S4126" i="4"/>
  <c r="T4126" i="4" s="1"/>
  <c r="U4126" i="4" s="1"/>
  <c r="S2097" i="4"/>
  <c r="T2097" i="4" s="1"/>
  <c r="U2097" i="4" s="1"/>
  <c r="S2460" i="4"/>
  <c r="T2460" i="4" s="1"/>
  <c r="U2460" i="4" s="1"/>
  <c r="S765" i="4"/>
  <c r="T765" i="4" s="1"/>
  <c r="U765" i="4" s="1"/>
  <c r="S2279" i="4"/>
  <c r="T2279" i="4" s="1"/>
  <c r="U2279" i="4" s="1"/>
  <c r="S4266" i="4"/>
  <c r="T4266" i="4" s="1"/>
  <c r="U4266" i="4" s="1"/>
  <c r="S417" i="4"/>
  <c r="T417" i="4" s="1"/>
  <c r="U417" i="4" s="1"/>
  <c r="S1564" i="4"/>
  <c r="T1564" i="4" s="1"/>
  <c r="U1564" i="4" s="1"/>
  <c r="S5723" i="4"/>
  <c r="T5723" i="4" s="1"/>
  <c r="U5723" i="4" s="1"/>
  <c r="S3172" i="4"/>
  <c r="T3172" i="4" s="1"/>
  <c r="U3172" i="4" s="1"/>
  <c r="S5724" i="4"/>
  <c r="T5724" i="4" s="1"/>
  <c r="U5724" i="4" s="1"/>
  <c r="S7123" i="4"/>
  <c r="T7123" i="4" s="1"/>
  <c r="U7123" i="4" s="1"/>
  <c r="S3844" i="4"/>
  <c r="T3844" i="4" s="1"/>
  <c r="U3844" i="4" s="1"/>
  <c r="S418" i="4"/>
  <c r="T418" i="4" s="1"/>
  <c r="U418" i="4" s="1"/>
  <c r="S7377" i="4"/>
  <c r="T7377" i="4" s="1"/>
  <c r="U7377" i="4" s="1"/>
  <c r="S3327" i="4"/>
  <c r="T3327" i="4" s="1"/>
  <c r="U3327" i="4" s="1"/>
  <c r="S1565" i="4"/>
  <c r="T1565" i="4" s="1"/>
  <c r="U1565" i="4" s="1"/>
  <c r="S1077" i="4"/>
  <c r="T1077" i="4" s="1"/>
  <c r="U1077" i="4" s="1"/>
  <c r="S524" i="4"/>
  <c r="T524" i="4" s="1"/>
  <c r="U524" i="4" s="1"/>
  <c r="S1078" i="4"/>
  <c r="T1078" i="4" s="1"/>
  <c r="U1078" i="4" s="1"/>
  <c r="S3486" i="4"/>
  <c r="T3486" i="4" s="1"/>
  <c r="U3486" i="4" s="1"/>
  <c r="S1239" i="4"/>
  <c r="T1239" i="4" s="1"/>
  <c r="U1239" i="4" s="1"/>
  <c r="S3678" i="4"/>
  <c r="T3678" i="4" s="1"/>
  <c r="U3678" i="4" s="1"/>
  <c r="S2280" i="4"/>
  <c r="T2280" i="4" s="1"/>
  <c r="U2280" i="4" s="1"/>
  <c r="S2815" i="4"/>
  <c r="T2815" i="4" s="1"/>
  <c r="U2815" i="4" s="1"/>
  <c r="S2816" i="4"/>
  <c r="T2816" i="4" s="1"/>
  <c r="U2816" i="4" s="1"/>
  <c r="S2817" i="4"/>
  <c r="T2817" i="4" s="1"/>
  <c r="U2817" i="4" s="1"/>
  <c r="S1079" i="4"/>
  <c r="T1079" i="4" s="1"/>
  <c r="U1079" i="4" s="1"/>
  <c r="S3328" i="4"/>
  <c r="T3328" i="4" s="1"/>
  <c r="U3328" i="4" s="1"/>
  <c r="S1566" i="4"/>
  <c r="T1566" i="4" s="1"/>
  <c r="U1566" i="4" s="1"/>
  <c r="S419" i="4"/>
  <c r="T419" i="4" s="1"/>
  <c r="U419" i="4" s="1"/>
  <c r="S1240" i="4"/>
  <c r="T1240" i="4" s="1"/>
  <c r="U1240" i="4" s="1"/>
  <c r="S1750" i="4"/>
  <c r="T1750" i="4" s="1"/>
  <c r="U1750" i="4" s="1"/>
  <c r="S2998" i="4"/>
  <c r="T2998" i="4" s="1"/>
  <c r="U2998" i="4" s="1"/>
  <c r="S1919" i="4"/>
  <c r="T1919" i="4" s="1"/>
  <c r="U1919" i="4" s="1"/>
  <c r="S3983" i="4"/>
  <c r="T3983" i="4" s="1"/>
  <c r="U3983" i="4" s="1"/>
  <c r="S7474" i="4"/>
  <c r="T7474" i="4" s="1"/>
  <c r="U7474" i="4" s="1"/>
  <c r="S6603" i="4"/>
  <c r="T6603" i="4" s="1"/>
  <c r="U6603" i="4" s="1"/>
  <c r="S6902" i="4"/>
  <c r="T6902" i="4" s="1"/>
  <c r="U6902" i="4" s="1"/>
  <c r="S6423" i="4"/>
  <c r="T6423" i="4" s="1"/>
  <c r="U6423" i="4" s="1"/>
  <c r="S6956" i="4"/>
  <c r="T6956" i="4" s="1"/>
  <c r="U6956" i="4" s="1"/>
  <c r="S2098" i="4"/>
  <c r="T2098" i="4" s="1"/>
  <c r="U2098" i="4" s="1"/>
  <c r="S2099" i="4"/>
  <c r="T2099" i="4" s="1"/>
  <c r="U2099" i="4" s="1"/>
  <c r="S7728" i="4"/>
  <c r="T7728" i="4" s="1"/>
  <c r="U7728" i="4" s="1"/>
  <c r="S3329" i="4"/>
  <c r="T3329" i="4" s="1"/>
  <c r="U3329" i="4" s="1"/>
  <c r="S4267" i="4"/>
  <c r="T4267" i="4" s="1"/>
  <c r="U4267" i="4" s="1"/>
  <c r="S4683" i="4"/>
  <c r="T4683" i="4" s="1"/>
  <c r="U4683" i="4" s="1"/>
  <c r="S3173" i="4"/>
  <c r="T3173" i="4" s="1"/>
  <c r="U3173" i="4" s="1"/>
  <c r="S2100" i="4"/>
  <c r="T2100" i="4" s="1"/>
  <c r="U2100" i="4" s="1"/>
  <c r="S4127" i="4"/>
  <c r="T4127" i="4" s="1"/>
  <c r="U4127" i="4" s="1"/>
  <c r="S2999" i="4"/>
  <c r="T2999" i="4" s="1"/>
  <c r="U2999" i="4" s="1"/>
  <c r="S4829" i="4"/>
  <c r="T4829" i="4" s="1"/>
  <c r="U4829" i="4" s="1"/>
  <c r="S1567" i="4"/>
  <c r="T1567" i="4" s="1"/>
  <c r="U1567" i="4" s="1"/>
  <c r="S5068" i="4"/>
  <c r="T5068" i="4" s="1"/>
  <c r="U5068" i="4" s="1"/>
  <c r="S3000" i="4"/>
  <c r="T3000" i="4" s="1"/>
  <c r="U3000" i="4" s="1"/>
  <c r="S1080" i="4"/>
  <c r="T1080" i="4" s="1"/>
  <c r="U1080" i="4" s="1"/>
  <c r="S336" i="4"/>
  <c r="T336" i="4" s="1"/>
  <c r="U336" i="4" s="1"/>
  <c r="S1241" i="4"/>
  <c r="T1241" i="4" s="1"/>
  <c r="U1241" i="4" s="1"/>
  <c r="S3487" i="4"/>
  <c r="T3487" i="4" s="1"/>
  <c r="U3487" i="4" s="1"/>
  <c r="S4402" i="4"/>
  <c r="T4402" i="4" s="1"/>
  <c r="U4402" i="4" s="1"/>
  <c r="S1568" i="4"/>
  <c r="T1568" i="4" s="1"/>
  <c r="U1568" i="4" s="1"/>
  <c r="S4128" i="4"/>
  <c r="T4128" i="4" s="1"/>
  <c r="U4128" i="4" s="1"/>
  <c r="S3174" i="4"/>
  <c r="T3174" i="4" s="1"/>
  <c r="U3174" i="4" s="1"/>
  <c r="S3679" i="4"/>
  <c r="T3679" i="4" s="1"/>
  <c r="U3679" i="4" s="1"/>
  <c r="S5301" i="4"/>
  <c r="T5301" i="4" s="1"/>
  <c r="U5301" i="4" s="1"/>
  <c r="S3001" i="4"/>
  <c r="T3001" i="4" s="1"/>
  <c r="U3001" i="4" s="1"/>
  <c r="S337" i="4"/>
  <c r="T337" i="4" s="1"/>
  <c r="U337" i="4" s="1"/>
  <c r="S3488" i="4"/>
  <c r="T3488" i="4" s="1"/>
  <c r="U3488" i="4" s="1"/>
  <c r="S1751" i="4"/>
  <c r="T1751" i="4" s="1"/>
  <c r="U1751" i="4" s="1"/>
  <c r="S4684" i="4"/>
  <c r="T4684" i="4" s="1"/>
  <c r="U4684" i="4" s="1"/>
  <c r="S1920" i="4"/>
  <c r="T1920" i="4" s="1"/>
  <c r="U1920" i="4" s="1"/>
  <c r="S6050" i="4"/>
  <c r="T6050" i="4" s="1"/>
  <c r="U6050" i="4" s="1"/>
  <c r="S2281" i="4"/>
  <c r="T2281" i="4" s="1"/>
  <c r="U2281" i="4" s="1"/>
  <c r="S766" i="4"/>
  <c r="T766" i="4" s="1"/>
  <c r="U766" i="4" s="1"/>
  <c r="S5944" i="4"/>
  <c r="T5944" i="4" s="1"/>
  <c r="U5944" i="4" s="1"/>
  <c r="S2282" i="4"/>
  <c r="T2282" i="4" s="1"/>
  <c r="U2282" i="4" s="1"/>
  <c r="S2818" i="4"/>
  <c r="T2818" i="4" s="1"/>
  <c r="U2818" i="4" s="1"/>
  <c r="S2819" i="4"/>
  <c r="T2819" i="4" s="1"/>
  <c r="U2819" i="4" s="1"/>
  <c r="S4830" i="4"/>
  <c r="T4830" i="4" s="1"/>
  <c r="U4830" i="4" s="1"/>
  <c r="S4268" i="4"/>
  <c r="T4268" i="4" s="1"/>
  <c r="U4268" i="4" s="1"/>
  <c r="S3489" i="4"/>
  <c r="T3489" i="4" s="1"/>
  <c r="U3489" i="4" s="1"/>
  <c r="S1921" i="4"/>
  <c r="T1921" i="4" s="1"/>
  <c r="U1921" i="4" s="1"/>
  <c r="S3175" i="4"/>
  <c r="T3175" i="4" s="1"/>
  <c r="U3175" i="4" s="1"/>
  <c r="S1569" i="4"/>
  <c r="T1569" i="4" s="1"/>
  <c r="U1569" i="4" s="1"/>
  <c r="S2283" i="4"/>
  <c r="T2283" i="4" s="1"/>
  <c r="U2283" i="4" s="1"/>
  <c r="S6525" i="4"/>
  <c r="T6525" i="4" s="1"/>
  <c r="U6525" i="4" s="1"/>
  <c r="S2284" i="4"/>
  <c r="T2284" i="4" s="1"/>
  <c r="U2284" i="4" s="1"/>
  <c r="S3176" i="4"/>
  <c r="T3176" i="4" s="1"/>
  <c r="U3176" i="4" s="1"/>
  <c r="S648" i="4"/>
  <c r="T648" i="4" s="1"/>
  <c r="U648" i="4" s="1"/>
  <c r="S7527" i="4"/>
  <c r="T7527" i="4" s="1"/>
  <c r="U7527" i="4" s="1"/>
  <c r="S3177" i="4"/>
  <c r="T3177" i="4" s="1"/>
  <c r="U3177" i="4" s="1"/>
  <c r="S1081" i="4"/>
  <c r="T1081" i="4" s="1"/>
  <c r="U1081" i="4" s="1"/>
  <c r="S2101" i="4"/>
  <c r="T2101" i="4" s="1"/>
  <c r="U2101" i="4" s="1"/>
  <c r="S2285" i="4"/>
  <c r="T2285" i="4" s="1"/>
  <c r="U2285" i="4" s="1"/>
  <c r="S2461" i="4"/>
  <c r="T2461" i="4" s="1"/>
  <c r="U2461" i="4" s="1"/>
  <c r="S3330" i="4"/>
  <c r="T3330" i="4" s="1"/>
  <c r="U3330" i="4" s="1"/>
  <c r="S767" i="4"/>
  <c r="T767" i="4" s="1"/>
  <c r="U767" i="4" s="1"/>
  <c r="S4943" i="4"/>
  <c r="T4943" i="4" s="1"/>
  <c r="U4943" i="4" s="1"/>
  <c r="S7599" i="4"/>
  <c r="T7599" i="4" s="1"/>
  <c r="U7599" i="4" s="1"/>
  <c r="S6331" i="4"/>
  <c r="T6331" i="4" s="1"/>
  <c r="U6331" i="4" s="1"/>
  <c r="S2639" i="4"/>
  <c r="T2639" i="4" s="1"/>
  <c r="U2639" i="4" s="1"/>
  <c r="S6249" i="4"/>
  <c r="T6249" i="4" s="1"/>
  <c r="U6249" i="4" s="1"/>
  <c r="S5520" i="4"/>
  <c r="T5520" i="4" s="1"/>
  <c r="U5520" i="4" s="1"/>
  <c r="S2286" i="4"/>
  <c r="T2286" i="4" s="1"/>
  <c r="U2286" i="4" s="1"/>
  <c r="S1242" i="4"/>
  <c r="T1242" i="4" s="1"/>
  <c r="U1242" i="4" s="1"/>
  <c r="S768" i="4"/>
  <c r="T768" i="4" s="1"/>
  <c r="U768" i="4" s="1"/>
  <c r="S4129" i="4"/>
  <c r="T4129" i="4" s="1"/>
  <c r="U4129" i="4" s="1"/>
  <c r="S3002" i="4"/>
  <c r="T3002" i="4" s="1"/>
  <c r="U3002" i="4" s="1"/>
  <c r="S3680" i="4"/>
  <c r="T3680" i="4" s="1"/>
  <c r="U3680" i="4" s="1"/>
  <c r="S2820" i="4"/>
  <c r="T2820" i="4" s="1"/>
  <c r="U2820" i="4" s="1"/>
  <c r="S1570" i="4"/>
  <c r="T1570" i="4" s="1"/>
  <c r="U1570" i="4" s="1"/>
  <c r="S1422" i="4"/>
  <c r="T1422" i="4" s="1"/>
  <c r="U1422" i="4" s="1"/>
  <c r="S2287" i="4"/>
  <c r="T2287" i="4" s="1"/>
  <c r="U2287" i="4" s="1"/>
  <c r="S3178" i="4"/>
  <c r="T3178" i="4" s="1"/>
  <c r="U3178" i="4" s="1"/>
  <c r="S3490" i="4"/>
  <c r="T3490" i="4" s="1"/>
  <c r="U3490" i="4" s="1"/>
  <c r="S2640" i="4"/>
  <c r="T2640" i="4" s="1"/>
  <c r="U2640" i="4" s="1"/>
  <c r="S2641" i="4"/>
  <c r="T2641" i="4" s="1"/>
  <c r="U2641" i="4" s="1"/>
  <c r="S5521" i="4"/>
  <c r="T5521" i="4" s="1"/>
  <c r="U5521" i="4" s="1"/>
  <c r="S94" i="4"/>
  <c r="T94" i="4" s="1"/>
  <c r="U94" i="4" s="1"/>
  <c r="S3681" i="4"/>
  <c r="T3681" i="4" s="1"/>
  <c r="U3681" i="4" s="1"/>
  <c r="S4269" i="4"/>
  <c r="T4269" i="4" s="1"/>
  <c r="U4269" i="4" s="1"/>
  <c r="S2288" i="4"/>
  <c r="T2288" i="4" s="1"/>
  <c r="U2288" i="4" s="1"/>
  <c r="S1571" i="4"/>
  <c r="T1571" i="4" s="1"/>
  <c r="U1571" i="4" s="1"/>
  <c r="S3003" i="4"/>
  <c r="T3003" i="4" s="1"/>
  <c r="U3003" i="4" s="1"/>
  <c r="S2642" i="4"/>
  <c r="T2642" i="4" s="1"/>
  <c r="U2642" i="4" s="1"/>
  <c r="S3682" i="4"/>
  <c r="T3682" i="4" s="1"/>
  <c r="U3682" i="4" s="1"/>
  <c r="S1082" i="4"/>
  <c r="T1082" i="4" s="1"/>
  <c r="U1082" i="4" s="1"/>
  <c r="S3179" i="4"/>
  <c r="T3179" i="4" s="1"/>
  <c r="U3179" i="4" s="1"/>
  <c r="S3984" i="4"/>
  <c r="T3984" i="4" s="1"/>
  <c r="U3984" i="4" s="1"/>
  <c r="S4270" i="4"/>
  <c r="T4270" i="4" s="1"/>
  <c r="U4270" i="4" s="1"/>
  <c r="S2102" i="4"/>
  <c r="T2102" i="4" s="1"/>
  <c r="U2102" i="4" s="1"/>
  <c r="S3491" i="4"/>
  <c r="T3491" i="4" s="1"/>
  <c r="U3491" i="4" s="1"/>
  <c r="S3331" i="4"/>
  <c r="T3331" i="4" s="1"/>
  <c r="U3331" i="4" s="1"/>
  <c r="S1243" i="4"/>
  <c r="T1243" i="4" s="1"/>
  <c r="U1243" i="4" s="1"/>
  <c r="S1423" i="4"/>
  <c r="T1423" i="4" s="1"/>
  <c r="U1423" i="4" s="1"/>
  <c r="S3180" i="4"/>
  <c r="T3180" i="4" s="1"/>
  <c r="U3180" i="4" s="1"/>
  <c r="S3683" i="4"/>
  <c r="T3683" i="4" s="1"/>
  <c r="U3683" i="4" s="1"/>
  <c r="S3492" i="4"/>
  <c r="T3492" i="4" s="1"/>
  <c r="U3492" i="4" s="1"/>
  <c r="S3332" i="4"/>
  <c r="T3332" i="4" s="1"/>
  <c r="U3332" i="4" s="1"/>
  <c r="S3845" i="4"/>
  <c r="T3845" i="4" s="1"/>
  <c r="U3845" i="4" s="1"/>
  <c r="S2289" i="4"/>
  <c r="T2289" i="4" s="1"/>
  <c r="U2289" i="4" s="1"/>
  <c r="S2290" i="4"/>
  <c r="T2290" i="4" s="1"/>
  <c r="U2290" i="4" s="1"/>
  <c r="S420" i="4"/>
  <c r="T420" i="4" s="1"/>
  <c r="U420" i="4" s="1"/>
  <c r="S3493" i="4"/>
  <c r="T3493" i="4" s="1"/>
  <c r="U3493" i="4" s="1"/>
  <c r="S3004" i="4"/>
  <c r="T3004" i="4" s="1"/>
  <c r="U3004" i="4" s="1"/>
  <c r="S3846" i="4"/>
  <c r="T3846" i="4" s="1"/>
  <c r="U3846" i="4" s="1"/>
  <c r="S1752" i="4"/>
  <c r="T1752" i="4" s="1"/>
  <c r="U1752" i="4" s="1"/>
  <c r="S3005" i="4"/>
  <c r="T3005" i="4" s="1"/>
  <c r="U3005" i="4" s="1"/>
  <c r="S4685" i="4"/>
  <c r="T4685" i="4" s="1"/>
  <c r="U4685" i="4" s="1"/>
  <c r="S1572" i="4"/>
  <c r="T1572" i="4" s="1"/>
  <c r="U1572" i="4" s="1"/>
  <c r="S3333" i="4"/>
  <c r="T3333" i="4" s="1"/>
  <c r="U3333" i="4" s="1"/>
  <c r="S525" i="4"/>
  <c r="T525" i="4" s="1"/>
  <c r="U525" i="4" s="1"/>
  <c r="S3847" i="4"/>
  <c r="T3847" i="4" s="1"/>
  <c r="U3847" i="4" s="1"/>
  <c r="S3848" i="4"/>
  <c r="T3848" i="4" s="1"/>
  <c r="U3848" i="4" s="1"/>
  <c r="S907" i="4"/>
  <c r="T907" i="4" s="1"/>
  <c r="U907" i="4" s="1"/>
  <c r="S3181" i="4"/>
  <c r="T3181" i="4" s="1"/>
  <c r="U3181" i="4" s="1"/>
  <c r="S649" i="4"/>
  <c r="T649" i="4" s="1"/>
  <c r="U649" i="4" s="1"/>
  <c r="S4130" i="4"/>
  <c r="T4130" i="4" s="1"/>
  <c r="U4130" i="4" s="1"/>
  <c r="S1424" i="4"/>
  <c r="T1424" i="4" s="1"/>
  <c r="U1424" i="4" s="1"/>
  <c r="S2462" i="4"/>
  <c r="T2462" i="4" s="1"/>
  <c r="U2462" i="4" s="1"/>
  <c r="S95" i="4"/>
  <c r="T95" i="4" s="1"/>
  <c r="U95" i="4" s="1"/>
  <c r="S7025" i="4"/>
  <c r="T7025" i="4" s="1"/>
  <c r="U7025" i="4" s="1"/>
  <c r="S7475" i="4"/>
  <c r="T7475" i="4" s="1"/>
  <c r="U7475" i="4" s="1"/>
  <c r="S7335" i="4"/>
  <c r="T7335" i="4" s="1"/>
  <c r="U7335" i="4" s="1"/>
  <c r="S1573" i="4"/>
  <c r="T1573" i="4" s="1"/>
  <c r="U1573" i="4" s="1"/>
  <c r="S7378" i="4"/>
  <c r="T7378" i="4" s="1"/>
  <c r="U7378" i="4" s="1"/>
  <c r="S1244" i="4"/>
  <c r="T1244" i="4" s="1"/>
  <c r="U1244" i="4" s="1"/>
  <c r="S2103" i="4"/>
  <c r="T2103" i="4" s="1"/>
  <c r="U2103" i="4" s="1"/>
  <c r="S5725" i="4"/>
  <c r="T5725" i="4" s="1"/>
  <c r="U5725" i="4" s="1"/>
  <c r="S650" i="4"/>
  <c r="T650" i="4" s="1"/>
  <c r="U650" i="4" s="1"/>
  <c r="S3849" i="4"/>
  <c r="T3849" i="4" s="1"/>
  <c r="U3849" i="4" s="1"/>
  <c r="S2463" i="4"/>
  <c r="T2463" i="4" s="1"/>
  <c r="U2463" i="4" s="1"/>
  <c r="S5302" i="4"/>
  <c r="T5302" i="4" s="1"/>
  <c r="U5302" i="4" s="1"/>
  <c r="S5183" i="4"/>
  <c r="T5183" i="4" s="1"/>
  <c r="U5183" i="4" s="1"/>
  <c r="S1922" i="4"/>
  <c r="T1922" i="4" s="1"/>
  <c r="U1922" i="4" s="1"/>
  <c r="S4944" i="4"/>
  <c r="T4944" i="4" s="1"/>
  <c r="U4944" i="4" s="1"/>
  <c r="S769" i="4"/>
  <c r="T769" i="4" s="1"/>
  <c r="U769" i="4" s="1"/>
  <c r="S1574" i="4"/>
  <c r="T1574" i="4" s="1"/>
  <c r="U1574" i="4" s="1"/>
  <c r="S4686" i="4"/>
  <c r="T4686" i="4" s="1"/>
  <c r="U4686" i="4" s="1"/>
  <c r="S4403" i="4"/>
  <c r="T4403" i="4" s="1"/>
  <c r="U4403" i="4" s="1"/>
  <c r="S3684" i="4"/>
  <c r="T3684" i="4" s="1"/>
  <c r="U3684" i="4" s="1"/>
  <c r="S770" i="4"/>
  <c r="T770" i="4" s="1"/>
  <c r="U770" i="4" s="1"/>
  <c r="S771" i="4"/>
  <c r="T771" i="4" s="1"/>
  <c r="U771" i="4" s="1"/>
  <c r="S2821" i="4"/>
  <c r="T2821" i="4" s="1"/>
  <c r="U2821" i="4" s="1"/>
  <c r="S4687" i="4"/>
  <c r="T4687" i="4" s="1"/>
  <c r="U4687" i="4" s="1"/>
  <c r="S2104" i="4"/>
  <c r="T2104" i="4" s="1"/>
  <c r="U2104" i="4" s="1"/>
  <c r="S4404" i="4"/>
  <c r="T4404" i="4" s="1"/>
  <c r="U4404" i="4" s="1"/>
  <c r="S2291" i="4"/>
  <c r="T2291" i="4" s="1"/>
  <c r="U2291" i="4" s="1"/>
  <c r="S421" i="4"/>
  <c r="T421" i="4" s="1"/>
  <c r="U421" i="4" s="1"/>
  <c r="S5400" i="4"/>
  <c r="T5400" i="4" s="1"/>
  <c r="U5400" i="4" s="1"/>
  <c r="S4271" i="4"/>
  <c r="T4271" i="4" s="1"/>
  <c r="U4271" i="4" s="1"/>
  <c r="S1575" i="4"/>
  <c r="T1575" i="4" s="1"/>
  <c r="U1575" i="4" s="1"/>
  <c r="S179" i="4"/>
  <c r="T179" i="4" s="1"/>
  <c r="U179" i="4" s="1"/>
  <c r="S772" i="4"/>
  <c r="T772" i="4" s="1"/>
  <c r="U772" i="4" s="1"/>
  <c r="S3006" i="4"/>
  <c r="T3006" i="4" s="1"/>
  <c r="U3006" i="4" s="1"/>
  <c r="S7277" i="4"/>
  <c r="T7277" i="4" s="1"/>
  <c r="U7277" i="4" s="1"/>
  <c r="S7235" i="4"/>
  <c r="T7235" i="4" s="1"/>
  <c r="U7235" i="4" s="1"/>
  <c r="S5401" i="4"/>
  <c r="T5401" i="4" s="1"/>
  <c r="U5401" i="4" s="1"/>
  <c r="S5628" i="4"/>
  <c r="T5628" i="4" s="1"/>
  <c r="U5628" i="4" s="1"/>
  <c r="S6693" i="4"/>
  <c r="T6693" i="4" s="1"/>
  <c r="U6693" i="4" s="1"/>
  <c r="S2292" i="4"/>
  <c r="T2292" i="4" s="1"/>
  <c r="U2292" i="4" s="1"/>
  <c r="S5726" i="4"/>
  <c r="T5726" i="4" s="1"/>
  <c r="U5726" i="4" s="1"/>
  <c r="S4945" i="4"/>
  <c r="T4945" i="4" s="1"/>
  <c r="U4945" i="4" s="1"/>
  <c r="S1576" i="4"/>
  <c r="T1576" i="4" s="1"/>
  <c r="U1576" i="4" s="1"/>
  <c r="S3494" i="4"/>
  <c r="T3494" i="4" s="1"/>
  <c r="U3494" i="4" s="1"/>
  <c r="S1753" i="4"/>
  <c r="T1753" i="4" s="1"/>
  <c r="U1753" i="4" s="1"/>
  <c r="S1754" i="4"/>
  <c r="T1754" i="4" s="1"/>
  <c r="U1754" i="4" s="1"/>
  <c r="S526" i="4"/>
  <c r="T526" i="4" s="1"/>
  <c r="U526" i="4" s="1"/>
  <c r="S773" i="4"/>
  <c r="T773" i="4" s="1"/>
  <c r="U773" i="4" s="1"/>
  <c r="S1577" i="4"/>
  <c r="T1577" i="4" s="1"/>
  <c r="U1577" i="4" s="1"/>
  <c r="S422" i="4"/>
  <c r="T422" i="4" s="1"/>
  <c r="U422" i="4" s="1"/>
  <c r="S5629" i="4"/>
  <c r="T5629" i="4" s="1"/>
  <c r="U5629" i="4" s="1"/>
  <c r="S6051" i="4"/>
  <c r="T6051" i="4" s="1"/>
  <c r="U6051" i="4" s="1"/>
  <c r="S774" i="4"/>
  <c r="T774" i="4" s="1"/>
  <c r="U774" i="4" s="1"/>
  <c r="S651" i="4"/>
  <c r="T651" i="4" s="1"/>
  <c r="U651" i="4" s="1"/>
  <c r="S2643" i="4"/>
  <c r="T2643" i="4" s="1"/>
  <c r="U2643" i="4" s="1"/>
  <c r="S6694" i="4"/>
  <c r="T6694" i="4" s="1"/>
  <c r="U6694" i="4" s="1"/>
  <c r="S6052" i="4"/>
  <c r="T6052" i="4" s="1"/>
  <c r="U6052" i="4" s="1"/>
  <c r="S5303" i="4"/>
  <c r="T5303" i="4" s="1"/>
  <c r="U5303" i="4" s="1"/>
  <c r="S1578" i="4"/>
  <c r="T1578" i="4" s="1"/>
  <c r="U1578" i="4" s="1"/>
  <c r="S5184" i="4"/>
  <c r="T5184" i="4" s="1"/>
  <c r="U5184" i="4" s="1"/>
  <c r="S3495" i="4"/>
  <c r="T3495" i="4" s="1"/>
  <c r="U3495" i="4" s="1"/>
  <c r="S1755" i="4"/>
  <c r="T1755" i="4" s="1"/>
  <c r="U1755" i="4" s="1"/>
  <c r="S1756" i="4"/>
  <c r="T1756" i="4" s="1"/>
  <c r="U1756" i="4" s="1"/>
  <c r="S908" i="4"/>
  <c r="T908" i="4" s="1"/>
  <c r="U908" i="4" s="1"/>
  <c r="S4405" i="4"/>
  <c r="T4405" i="4" s="1"/>
  <c r="U4405" i="4" s="1"/>
  <c r="S59" i="4"/>
  <c r="T59" i="4" s="1"/>
  <c r="U59" i="4" s="1"/>
  <c r="S4131" i="4"/>
  <c r="T4131" i="4" s="1"/>
  <c r="U4131" i="4" s="1"/>
  <c r="S2822" i="4"/>
  <c r="T2822" i="4" s="1"/>
  <c r="U2822" i="4" s="1"/>
  <c r="S2823" i="4"/>
  <c r="T2823" i="4" s="1"/>
  <c r="U2823" i="4" s="1"/>
  <c r="S7649" i="4"/>
  <c r="T7649" i="4" s="1"/>
  <c r="U7649" i="4" s="1"/>
  <c r="S5402" i="4"/>
  <c r="T5402" i="4" s="1"/>
  <c r="U5402" i="4" s="1"/>
  <c r="S4272" i="4"/>
  <c r="T4272" i="4" s="1"/>
  <c r="U4272" i="4" s="1"/>
  <c r="S2644" i="4"/>
  <c r="T2644" i="4" s="1"/>
  <c r="U2644" i="4" s="1"/>
  <c r="S3685" i="4"/>
  <c r="T3685" i="4" s="1"/>
  <c r="U3685" i="4" s="1"/>
  <c r="S2105" i="4"/>
  <c r="T2105" i="4" s="1"/>
  <c r="U2105" i="4" s="1"/>
  <c r="S3007" i="4"/>
  <c r="T3007" i="4" s="1"/>
  <c r="U3007" i="4" s="1"/>
  <c r="S3985" i="4"/>
  <c r="T3985" i="4" s="1"/>
  <c r="U3985" i="4" s="1"/>
  <c r="S1083" i="4"/>
  <c r="T1083" i="4" s="1"/>
  <c r="U1083" i="4" s="1"/>
  <c r="S7379" i="4"/>
  <c r="T7379" i="4" s="1"/>
  <c r="U7379" i="4" s="1"/>
  <c r="S6604" i="4"/>
  <c r="T6604" i="4" s="1"/>
  <c r="U6604" i="4" s="1"/>
  <c r="S2645" i="4"/>
  <c r="T2645" i="4" s="1"/>
  <c r="U2645" i="4" s="1"/>
  <c r="S2464" i="4"/>
  <c r="T2464" i="4" s="1"/>
  <c r="U2464" i="4" s="1"/>
  <c r="S4406" i="4"/>
  <c r="T4406" i="4" s="1"/>
  <c r="U4406" i="4" s="1"/>
  <c r="S7278" i="4"/>
  <c r="T7278" i="4" s="1"/>
  <c r="U7278" i="4" s="1"/>
  <c r="S5185" i="4"/>
  <c r="T5185" i="4" s="1"/>
  <c r="U5185" i="4" s="1"/>
  <c r="S7676" i="4"/>
  <c r="T7676" i="4" s="1"/>
  <c r="U7676" i="4" s="1"/>
  <c r="S6332" i="4"/>
  <c r="T6332" i="4" s="1"/>
  <c r="U6332" i="4" s="1"/>
  <c r="S7689" i="4"/>
  <c r="T7689" i="4" s="1"/>
  <c r="U7689" i="4" s="1"/>
  <c r="S1084" i="4"/>
  <c r="T1084" i="4" s="1"/>
  <c r="U1084" i="4" s="1"/>
  <c r="S5945" i="4"/>
  <c r="T5945" i="4" s="1"/>
  <c r="U5945" i="4" s="1"/>
  <c r="S5630" i="4"/>
  <c r="T5630" i="4" s="1"/>
  <c r="U5630" i="4" s="1"/>
  <c r="S775" i="4"/>
  <c r="T775" i="4" s="1"/>
  <c r="U775" i="4" s="1"/>
  <c r="S5522" i="4"/>
  <c r="T5522" i="4" s="1"/>
  <c r="U5522" i="4" s="1"/>
  <c r="S5946" i="4"/>
  <c r="T5946" i="4" s="1"/>
  <c r="U5946" i="4" s="1"/>
  <c r="S5631" i="4"/>
  <c r="T5631" i="4" s="1"/>
  <c r="U5631" i="4" s="1"/>
  <c r="S2824" i="4"/>
  <c r="T2824" i="4" s="1"/>
  <c r="U2824" i="4" s="1"/>
  <c r="S4946" i="4"/>
  <c r="T4946" i="4" s="1"/>
  <c r="U4946" i="4" s="1"/>
  <c r="S7177" i="4"/>
  <c r="T7177" i="4" s="1"/>
  <c r="U7177" i="4" s="1"/>
  <c r="S4831" i="4"/>
  <c r="T4831" i="4" s="1"/>
  <c r="U4831" i="4" s="1"/>
  <c r="S4832" i="4"/>
  <c r="T4832" i="4" s="1"/>
  <c r="U4832" i="4" s="1"/>
  <c r="S7431" i="4"/>
  <c r="T7431" i="4" s="1"/>
  <c r="U7431" i="4" s="1"/>
  <c r="S6526" i="4"/>
  <c r="T6526" i="4" s="1"/>
  <c r="U6526" i="4" s="1"/>
  <c r="S3986" i="4"/>
  <c r="T3986" i="4" s="1"/>
  <c r="U3986" i="4" s="1"/>
  <c r="S3008" i="4"/>
  <c r="T3008" i="4" s="1"/>
  <c r="U3008" i="4" s="1"/>
  <c r="S2106" i="4"/>
  <c r="T2106" i="4" s="1"/>
  <c r="U2106" i="4" s="1"/>
  <c r="S423" i="4"/>
  <c r="T423" i="4" s="1"/>
  <c r="U423" i="4" s="1"/>
  <c r="S2107" i="4"/>
  <c r="T2107" i="4" s="1"/>
  <c r="U2107" i="4" s="1"/>
  <c r="S776" i="4"/>
  <c r="T776" i="4" s="1"/>
  <c r="U776" i="4" s="1"/>
  <c r="S4132" i="4"/>
  <c r="T4132" i="4" s="1"/>
  <c r="U4132" i="4" s="1"/>
  <c r="S3496" i="4"/>
  <c r="T3496" i="4" s="1"/>
  <c r="U3496" i="4" s="1"/>
  <c r="S2465" i="4"/>
  <c r="T2465" i="4" s="1"/>
  <c r="U2465" i="4" s="1"/>
  <c r="S1579" i="4"/>
  <c r="T1579" i="4" s="1"/>
  <c r="U1579" i="4" s="1"/>
  <c r="S909" i="4"/>
  <c r="T909" i="4" s="1"/>
  <c r="U909" i="4" s="1"/>
  <c r="S4688" i="4"/>
  <c r="T4688" i="4" s="1"/>
  <c r="U4688" i="4" s="1"/>
  <c r="S1425" i="4"/>
  <c r="T1425" i="4" s="1"/>
  <c r="U1425" i="4" s="1"/>
  <c r="S4273" i="4"/>
  <c r="T4273" i="4" s="1"/>
  <c r="U4273" i="4" s="1"/>
  <c r="S4133" i="4"/>
  <c r="T4133" i="4" s="1"/>
  <c r="U4133" i="4" s="1"/>
  <c r="S2825" i="4"/>
  <c r="T2825" i="4" s="1"/>
  <c r="U2825" i="4" s="1"/>
  <c r="S2108" i="4"/>
  <c r="T2108" i="4" s="1"/>
  <c r="U2108" i="4" s="1"/>
  <c r="S652" i="4"/>
  <c r="T652" i="4" s="1"/>
  <c r="U652" i="4" s="1"/>
  <c r="S4541" i="4"/>
  <c r="T4541" i="4" s="1"/>
  <c r="U4541" i="4" s="1"/>
  <c r="S2466" i="4"/>
  <c r="T2466" i="4" s="1"/>
  <c r="U2466" i="4" s="1"/>
  <c r="S3497" i="4"/>
  <c r="T3497" i="4" s="1"/>
  <c r="U3497" i="4" s="1"/>
  <c r="S2109" i="4"/>
  <c r="T2109" i="4" s="1"/>
  <c r="U2109" i="4" s="1"/>
  <c r="S3987" i="4"/>
  <c r="T3987" i="4" s="1"/>
  <c r="U3987" i="4" s="1"/>
  <c r="S250" i="4"/>
  <c r="T250" i="4" s="1"/>
  <c r="U250" i="4" s="1"/>
  <c r="S2467" i="4"/>
  <c r="T2467" i="4" s="1"/>
  <c r="U2467" i="4" s="1"/>
  <c r="S1426" i="4"/>
  <c r="T1426" i="4" s="1"/>
  <c r="U1426" i="4" s="1"/>
  <c r="S3686" i="4"/>
  <c r="T3686" i="4" s="1"/>
  <c r="U3686" i="4" s="1"/>
  <c r="S3850" i="4"/>
  <c r="T3850" i="4" s="1"/>
  <c r="U3850" i="4" s="1"/>
  <c r="S1580" i="4"/>
  <c r="T1580" i="4" s="1"/>
  <c r="U1580" i="4" s="1"/>
  <c r="S6841" i="4"/>
  <c r="T6841" i="4" s="1"/>
  <c r="U6841" i="4" s="1"/>
  <c r="S7568" i="4"/>
  <c r="T7568" i="4" s="1"/>
  <c r="U7568" i="4" s="1"/>
  <c r="S5727" i="4"/>
  <c r="T5727" i="4" s="1"/>
  <c r="U5727" i="4" s="1"/>
  <c r="S4407" i="4"/>
  <c r="T4407" i="4" s="1"/>
  <c r="U4407" i="4" s="1"/>
  <c r="S4134" i="4"/>
  <c r="T4134" i="4" s="1"/>
  <c r="U4134" i="4" s="1"/>
  <c r="S5826" i="4"/>
  <c r="T5826" i="4" s="1"/>
  <c r="U5826" i="4" s="1"/>
  <c r="S5947" i="4"/>
  <c r="T5947" i="4" s="1"/>
  <c r="U5947" i="4" s="1"/>
  <c r="S1923" i="4"/>
  <c r="T1923" i="4" s="1"/>
  <c r="U1923" i="4" s="1"/>
  <c r="S6527" i="4"/>
  <c r="T6527" i="4" s="1"/>
  <c r="U6527" i="4" s="1"/>
  <c r="S1581" i="4"/>
  <c r="T1581" i="4" s="1"/>
  <c r="U1581" i="4" s="1"/>
  <c r="S2468" i="4"/>
  <c r="T2468" i="4" s="1"/>
  <c r="U2468" i="4" s="1"/>
  <c r="S1757" i="4"/>
  <c r="T1757" i="4" s="1"/>
  <c r="U1757" i="4" s="1"/>
  <c r="S1758" i="4"/>
  <c r="T1758" i="4" s="1"/>
  <c r="U1758" i="4" s="1"/>
  <c r="S1924" i="4"/>
  <c r="T1924" i="4" s="1"/>
  <c r="U1924" i="4" s="1"/>
  <c r="S527" i="4"/>
  <c r="T527" i="4" s="1"/>
  <c r="U527" i="4" s="1"/>
  <c r="S424" i="4"/>
  <c r="T424" i="4" s="1"/>
  <c r="U424" i="4" s="1"/>
  <c r="S338" i="4"/>
  <c r="T338" i="4" s="1"/>
  <c r="U338" i="4" s="1"/>
  <c r="S1759" i="4"/>
  <c r="T1759" i="4" s="1"/>
  <c r="U1759" i="4" s="1"/>
  <c r="S653" i="4"/>
  <c r="T653" i="4" s="1"/>
  <c r="U653" i="4" s="1"/>
  <c r="S2826" i="4"/>
  <c r="T2826" i="4" s="1"/>
  <c r="U2826" i="4" s="1"/>
  <c r="S910" i="4"/>
  <c r="T910" i="4" s="1"/>
  <c r="U910" i="4" s="1"/>
  <c r="S6424" i="4"/>
  <c r="T6424" i="4" s="1"/>
  <c r="U6424" i="4" s="1"/>
  <c r="S2469" i="4"/>
  <c r="T2469" i="4" s="1"/>
  <c r="U2469" i="4" s="1"/>
  <c r="S777" i="4"/>
  <c r="T777" i="4" s="1"/>
  <c r="U777" i="4" s="1"/>
  <c r="S5304" i="4"/>
  <c r="T5304" i="4" s="1"/>
  <c r="U5304" i="4" s="1"/>
  <c r="S1085" i="4"/>
  <c r="T1085" i="4" s="1"/>
  <c r="U1085" i="4" s="1"/>
  <c r="S2827" i="4"/>
  <c r="T2827" i="4" s="1"/>
  <c r="U2827" i="4" s="1"/>
  <c r="S7124" i="4"/>
  <c r="T7124" i="4" s="1"/>
  <c r="U7124" i="4" s="1"/>
  <c r="S7236" i="4"/>
  <c r="T7236" i="4" s="1"/>
  <c r="U7236" i="4" s="1"/>
  <c r="S7336" i="4"/>
  <c r="T7336" i="4" s="1"/>
  <c r="U7336" i="4" s="1"/>
  <c r="S7125" i="4"/>
  <c r="T7125" i="4" s="1"/>
  <c r="U7125" i="4" s="1"/>
  <c r="S7279" i="4"/>
  <c r="T7279" i="4" s="1"/>
  <c r="U7279" i="4" s="1"/>
  <c r="S7380" i="4"/>
  <c r="T7380" i="4" s="1"/>
  <c r="U7380" i="4" s="1"/>
  <c r="S7381" i="4"/>
  <c r="T7381" i="4" s="1"/>
  <c r="U7381" i="4" s="1"/>
  <c r="S7080" i="4"/>
  <c r="T7080" i="4" s="1"/>
  <c r="U7080" i="4" s="1"/>
  <c r="S6957" i="4"/>
  <c r="T6957" i="4" s="1"/>
  <c r="U6957" i="4" s="1"/>
  <c r="S4833" i="4"/>
  <c r="T4833" i="4" s="1"/>
  <c r="U4833" i="4" s="1"/>
  <c r="S7081" i="4"/>
  <c r="T7081" i="4" s="1"/>
  <c r="U7081" i="4" s="1"/>
  <c r="S7280" i="4"/>
  <c r="T7280" i="4" s="1"/>
  <c r="U7280" i="4" s="1"/>
  <c r="S7337" i="4"/>
  <c r="T7337" i="4" s="1"/>
  <c r="U7337" i="4" s="1"/>
  <c r="S7281" i="4"/>
  <c r="T7281" i="4" s="1"/>
  <c r="U7281" i="4" s="1"/>
  <c r="S7126" i="4"/>
  <c r="T7126" i="4" s="1"/>
  <c r="U7126" i="4" s="1"/>
  <c r="S7382" i="4"/>
  <c r="T7382" i="4" s="1"/>
  <c r="U7382" i="4" s="1"/>
  <c r="S7178" i="4"/>
  <c r="T7178" i="4" s="1"/>
  <c r="U7178" i="4" s="1"/>
  <c r="S7082" i="4"/>
  <c r="T7082" i="4" s="1"/>
  <c r="U7082" i="4" s="1"/>
  <c r="S528" i="4"/>
  <c r="T528" i="4" s="1"/>
  <c r="U528" i="4" s="1"/>
  <c r="S6695" i="4"/>
  <c r="T6695" i="4" s="1"/>
  <c r="U6695" i="4" s="1"/>
  <c r="S7282" i="4"/>
  <c r="T7282" i="4" s="1"/>
  <c r="U7282" i="4" s="1"/>
  <c r="S7283" i="4"/>
  <c r="T7283" i="4" s="1"/>
  <c r="U7283" i="4" s="1"/>
  <c r="S7383" i="4"/>
  <c r="T7383" i="4" s="1"/>
  <c r="U7383" i="4" s="1"/>
  <c r="S7384" i="4"/>
  <c r="T7384" i="4" s="1"/>
  <c r="U7384" i="4" s="1"/>
  <c r="S7179" i="4"/>
  <c r="T7179" i="4" s="1"/>
  <c r="U7179" i="4" s="1"/>
  <c r="S6250" i="4"/>
  <c r="T6250" i="4" s="1"/>
  <c r="U6250" i="4" s="1"/>
  <c r="S7180" i="4"/>
  <c r="T7180" i="4" s="1"/>
  <c r="U7180" i="4" s="1"/>
  <c r="S7237" i="4"/>
  <c r="T7237" i="4" s="1"/>
  <c r="U7237" i="4" s="1"/>
  <c r="S7385" i="4"/>
  <c r="T7385" i="4" s="1"/>
  <c r="U7385" i="4" s="1"/>
  <c r="S6903" i="4"/>
  <c r="T6903" i="4" s="1"/>
  <c r="U6903" i="4" s="1"/>
  <c r="S7386" i="4"/>
  <c r="T7386" i="4" s="1"/>
  <c r="U7386" i="4" s="1"/>
  <c r="S6842" i="4"/>
  <c r="T6842" i="4" s="1"/>
  <c r="U6842" i="4" s="1"/>
  <c r="S7238" i="4"/>
  <c r="T7238" i="4" s="1"/>
  <c r="U7238" i="4" s="1"/>
  <c r="S7284" i="4"/>
  <c r="T7284" i="4" s="1"/>
  <c r="U7284" i="4" s="1"/>
  <c r="S7181" i="4"/>
  <c r="T7181" i="4" s="1"/>
  <c r="U7181" i="4" s="1"/>
  <c r="S7182" i="4"/>
  <c r="T7182" i="4" s="1"/>
  <c r="U7182" i="4" s="1"/>
  <c r="S7387" i="4"/>
  <c r="T7387" i="4" s="1"/>
  <c r="U7387" i="4" s="1"/>
  <c r="S7285" i="4"/>
  <c r="T7285" i="4" s="1"/>
  <c r="U7285" i="4" s="1"/>
  <c r="S6425" i="4"/>
  <c r="T6425" i="4" s="1"/>
  <c r="U6425" i="4" s="1"/>
  <c r="S7183" i="4"/>
  <c r="T7183" i="4" s="1"/>
  <c r="U7183" i="4" s="1"/>
  <c r="S7026" i="4"/>
  <c r="T7026" i="4" s="1"/>
  <c r="U7026" i="4" s="1"/>
  <c r="S6696" i="4"/>
  <c r="T6696" i="4" s="1"/>
  <c r="U6696" i="4" s="1"/>
  <c r="S7127" i="4"/>
  <c r="T7127" i="4" s="1"/>
  <c r="U7127" i="4" s="1"/>
  <c r="S6958" i="4"/>
  <c r="T6958" i="4" s="1"/>
  <c r="U6958" i="4" s="1"/>
  <c r="S7184" i="4"/>
  <c r="T7184" i="4" s="1"/>
  <c r="U7184" i="4" s="1"/>
  <c r="S6959" i="4"/>
  <c r="T6959" i="4" s="1"/>
  <c r="U6959" i="4" s="1"/>
  <c r="S6697" i="4"/>
  <c r="T6697" i="4" s="1"/>
  <c r="U6697" i="4" s="1"/>
  <c r="S6698" i="4"/>
  <c r="T6698" i="4" s="1"/>
  <c r="U6698" i="4" s="1"/>
  <c r="S3009" i="4"/>
  <c r="T3009" i="4" s="1"/>
  <c r="U3009" i="4" s="1"/>
  <c r="S2828" i="4"/>
  <c r="T2828" i="4" s="1"/>
  <c r="U2828" i="4" s="1"/>
  <c r="S6333" i="4"/>
  <c r="T6333" i="4" s="1"/>
  <c r="U6333" i="4" s="1"/>
  <c r="S7083" i="4"/>
  <c r="T7083" i="4" s="1"/>
  <c r="U7083" i="4" s="1"/>
  <c r="S6334" i="4"/>
  <c r="T6334" i="4" s="1"/>
  <c r="U6334" i="4" s="1"/>
  <c r="S7027" i="4"/>
  <c r="T7027" i="4" s="1"/>
  <c r="U7027" i="4" s="1"/>
  <c r="S7286" i="4"/>
  <c r="T7286" i="4" s="1"/>
  <c r="U7286" i="4" s="1"/>
  <c r="S7287" i="4"/>
  <c r="T7287" i="4" s="1"/>
  <c r="U7287" i="4" s="1"/>
  <c r="S6605" i="4"/>
  <c r="T6605" i="4" s="1"/>
  <c r="U6605" i="4" s="1"/>
  <c r="S6053" i="4"/>
  <c r="T6053" i="4" s="1"/>
  <c r="U6053" i="4" s="1"/>
  <c r="S7084" i="4"/>
  <c r="T7084" i="4" s="1"/>
  <c r="U7084" i="4" s="1"/>
  <c r="S6154" i="4"/>
  <c r="T6154" i="4" s="1"/>
  <c r="U6154" i="4" s="1"/>
  <c r="S6155" i="4"/>
  <c r="T6155" i="4" s="1"/>
  <c r="U6155" i="4" s="1"/>
  <c r="S7028" i="4"/>
  <c r="T7028" i="4" s="1"/>
  <c r="U7028" i="4" s="1"/>
  <c r="S5069" i="4"/>
  <c r="T5069" i="4" s="1"/>
  <c r="U5069" i="4" s="1"/>
  <c r="S4689" i="4"/>
  <c r="T4689" i="4" s="1"/>
  <c r="U4689" i="4" s="1"/>
  <c r="S3334" i="4"/>
  <c r="T3334" i="4" s="1"/>
  <c r="U3334" i="4" s="1"/>
  <c r="S529" i="4"/>
  <c r="T529" i="4" s="1"/>
  <c r="U529" i="4" s="1"/>
  <c r="S3010" i="4"/>
  <c r="T3010" i="4" s="1"/>
  <c r="U3010" i="4" s="1"/>
  <c r="S6426" i="4"/>
  <c r="T6426" i="4" s="1"/>
  <c r="U6426" i="4" s="1"/>
  <c r="S7388" i="4"/>
  <c r="T7388" i="4" s="1"/>
  <c r="U7388" i="4" s="1"/>
  <c r="S5632" i="4"/>
  <c r="T5632" i="4" s="1"/>
  <c r="U5632" i="4" s="1"/>
  <c r="S1427" i="4"/>
  <c r="T1427" i="4" s="1"/>
  <c r="U1427" i="4" s="1"/>
  <c r="S1245" i="4"/>
  <c r="T1245" i="4" s="1"/>
  <c r="U1245" i="4" s="1"/>
  <c r="S3988" i="4"/>
  <c r="T3988" i="4" s="1"/>
  <c r="U3988" i="4" s="1"/>
  <c r="S1086" i="4"/>
  <c r="T1086" i="4" s="1"/>
  <c r="U1086" i="4" s="1"/>
  <c r="S6251" i="4"/>
  <c r="T6251" i="4" s="1"/>
  <c r="U6251" i="4" s="1"/>
  <c r="S3335" i="4"/>
  <c r="T3335" i="4" s="1"/>
  <c r="U3335" i="4" s="1"/>
  <c r="S5403" i="4"/>
  <c r="T5403" i="4" s="1"/>
  <c r="U5403" i="4" s="1"/>
  <c r="S2110" i="4"/>
  <c r="T2110" i="4" s="1"/>
  <c r="U2110" i="4" s="1"/>
  <c r="S5523" i="4"/>
  <c r="T5523" i="4" s="1"/>
  <c r="U5523" i="4" s="1"/>
  <c r="S6427" i="4"/>
  <c r="T6427" i="4" s="1"/>
  <c r="U6427" i="4" s="1"/>
  <c r="S2293" i="4"/>
  <c r="T2293" i="4" s="1"/>
  <c r="U2293" i="4" s="1"/>
  <c r="S911" i="4"/>
  <c r="T911" i="4" s="1"/>
  <c r="U911" i="4" s="1"/>
  <c r="S5186" i="4"/>
  <c r="T5186" i="4" s="1"/>
  <c r="U5186" i="4" s="1"/>
  <c r="S1087" i="4"/>
  <c r="T1087" i="4" s="1"/>
  <c r="U1087" i="4" s="1"/>
  <c r="S4135" i="4"/>
  <c r="T4135" i="4" s="1"/>
  <c r="U4135" i="4" s="1"/>
  <c r="S2646" i="4"/>
  <c r="T2646" i="4" s="1"/>
  <c r="U2646" i="4" s="1"/>
  <c r="S7476" i="4"/>
  <c r="T7476" i="4" s="1"/>
  <c r="U7476" i="4" s="1"/>
  <c r="S4274" i="4"/>
  <c r="T4274" i="4" s="1"/>
  <c r="U4274" i="4" s="1"/>
  <c r="S6428" i="4"/>
  <c r="T6428" i="4" s="1"/>
  <c r="U6428" i="4" s="1"/>
  <c r="S3011" i="4"/>
  <c r="T3011" i="4" s="1"/>
  <c r="U3011" i="4" s="1"/>
  <c r="S2829" i="4"/>
  <c r="T2829" i="4" s="1"/>
  <c r="U2829" i="4" s="1"/>
  <c r="S251" i="4"/>
  <c r="T251" i="4" s="1"/>
  <c r="U251" i="4" s="1"/>
  <c r="S654" i="4"/>
  <c r="T654" i="4" s="1"/>
  <c r="U654" i="4" s="1"/>
  <c r="S1088" i="4"/>
  <c r="T1088" i="4" s="1"/>
  <c r="U1088" i="4" s="1"/>
  <c r="S2647" i="4"/>
  <c r="T2647" i="4" s="1"/>
  <c r="U2647" i="4" s="1"/>
  <c r="S5827" i="4"/>
  <c r="T5827" i="4" s="1"/>
  <c r="U5827" i="4" s="1"/>
  <c r="S2294" i="4"/>
  <c r="T2294" i="4" s="1"/>
  <c r="U2294" i="4" s="1"/>
  <c r="S5524" i="4"/>
  <c r="T5524" i="4" s="1"/>
  <c r="U5524" i="4" s="1"/>
  <c r="S2111" i="4"/>
  <c r="T2111" i="4" s="1"/>
  <c r="U2111" i="4" s="1"/>
  <c r="S4947" i="4"/>
  <c r="T4947" i="4" s="1"/>
  <c r="U4947" i="4" s="1"/>
  <c r="S252" i="4"/>
  <c r="T252" i="4" s="1"/>
  <c r="U252" i="4" s="1"/>
  <c r="S2295" i="4"/>
  <c r="T2295" i="4" s="1"/>
  <c r="U2295" i="4" s="1"/>
  <c r="S1428" i="4"/>
  <c r="T1428" i="4" s="1"/>
  <c r="U1428" i="4" s="1"/>
  <c r="S2830" i="4"/>
  <c r="T2830" i="4" s="1"/>
  <c r="U2830" i="4" s="1"/>
  <c r="S3851" i="4"/>
  <c r="T3851" i="4" s="1"/>
  <c r="U3851" i="4" s="1"/>
  <c r="S2648" i="4"/>
  <c r="T2648" i="4" s="1"/>
  <c r="U2648" i="4" s="1"/>
  <c r="S2296" i="4"/>
  <c r="T2296" i="4" s="1"/>
  <c r="U2296" i="4" s="1"/>
  <c r="S1246" i="4"/>
  <c r="T1246" i="4" s="1"/>
  <c r="U1246" i="4" s="1"/>
  <c r="S2297" i="4"/>
  <c r="T2297" i="4" s="1"/>
  <c r="U2297" i="4" s="1"/>
  <c r="S4948" i="4"/>
  <c r="T4948" i="4" s="1"/>
  <c r="U4948" i="4" s="1"/>
  <c r="S2470" i="4"/>
  <c r="T2470" i="4" s="1"/>
  <c r="U2470" i="4" s="1"/>
  <c r="S4542" i="4"/>
  <c r="T4542" i="4" s="1"/>
  <c r="U4542" i="4" s="1"/>
  <c r="S530" i="4"/>
  <c r="T530" i="4" s="1"/>
  <c r="U530" i="4" s="1"/>
  <c r="S425" i="4"/>
  <c r="T425" i="4" s="1"/>
  <c r="U425" i="4" s="1"/>
  <c r="S7706" i="4"/>
  <c r="T7706" i="4" s="1"/>
  <c r="U7706" i="4" s="1"/>
  <c r="S655" i="4"/>
  <c r="T655" i="4" s="1"/>
  <c r="U655" i="4" s="1"/>
  <c r="S5187" i="4"/>
  <c r="T5187" i="4" s="1"/>
  <c r="U5187" i="4" s="1"/>
  <c r="S2649" i="4"/>
  <c r="T2649" i="4" s="1"/>
  <c r="U2649" i="4" s="1"/>
  <c r="S2112" i="4"/>
  <c r="T2112" i="4" s="1"/>
  <c r="U2112" i="4" s="1"/>
  <c r="S4136" i="4"/>
  <c r="T4136" i="4" s="1"/>
  <c r="U4136" i="4" s="1"/>
  <c r="S3182" i="4"/>
  <c r="T3182" i="4" s="1"/>
  <c r="U3182" i="4" s="1"/>
  <c r="S5525" i="4"/>
  <c r="T5525" i="4" s="1"/>
  <c r="U5525" i="4" s="1"/>
  <c r="S2471" i="4"/>
  <c r="T2471" i="4" s="1"/>
  <c r="U2471" i="4" s="1"/>
  <c r="S3012" i="4"/>
  <c r="T3012" i="4" s="1"/>
  <c r="U3012" i="4" s="1"/>
  <c r="S2298" i="4"/>
  <c r="T2298" i="4" s="1"/>
  <c r="U2298" i="4" s="1"/>
  <c r="S912" i="4"/>
  <c r="T912" i="4" s="1"/>
  <c r="U912" i="4" s="1"/>
  <c r="S2113" i="4"/>
  <c r="T2113" i="4" s="1"/>
  <c r="U2113" i="4" s="1"/>
  <c r="S5728" i="4"/>
  <c r="T5728" i="4" s="1"/>
  <c r="U5728" i="4" s="1"/>
  <c r="S6156" i="4"/>
  <c r="T6156" i="4" s="1"/>
  <c r="U6156" i="4" s="1"/>
  <c r="S913" i="4"/>
  <c r="T913" i="4" s="1"/>
  <c r="U913" i="4" s="1"/>
  <c r="S2650" i="4"/>
  <c r="T2650" i="4" s="1"/>
  <c r="U2650" i="4" s="1"/>
  <c r="S5828" i="4"/>
  <c r="T5828" i="4" s="1"/>
  <c r="U5828" i="4" s="1"/>
  <c r="S1760" i="4"/>
  <c r="T1760" i="4" s="1"/>
  <c r="U1760" i="4" s="1"/>
  <c r="S4408" i="4"/>
  <c r="T4408" i="4" s="1"/>
  <c r="U4408" i="4" s="1"/>
  <c r="S3687" i="4"/>
  <c r="T3687" i="4" s="1"/>
  <c r="U3687" i="4" s="1"/>
  <c r="S4137" i="4"/>
  <c r="T4137" i="4" s="1"/>
  <c r="U4137" i="4" s="1"/>
  <c r="S3013" i="4"/>
  <c r="T3013" i="4" s="1"/>
  <c r="U3013" i="4" s="1"/>
  <c r="S2831" i="4"/>
  <c r="T2831" i="4" s="1"/>
  <c r="U2831" i="4" s="1"/>
  <c r="S2114" i="4"/>
  <c r="T2114" i="4" s="1"/>
  <c r="U2114" i="4" s="1"/>
  <c r="S3989" i="4"/>
  <c r="T3989" i="4" s="1"/>
  <c r="U3989" i="4" s="1"/>
  <c r="S3498" i="4"/>
  <c r="T3498" i="4" s="1"/>
  <c r="U3498" i="4" s="1"/>
  <c r="S4138" i="4"/>
  <c r="T4138" i="4" s="1"/>
  <c r="U4138" i="4" s="1"/>
  <c r="S1925" i="4"/>
  <c r="T1925" i="4" s="1"/>
  <c r="U1925" i="4" s="1"/>
  <c r="S1247" i="4"/>
  <c r="T1247" i="4" s="1"/>
  <c r="U1247" i="4" s="1"/>
  <c r="S73" i="4"/>
  <c r="T73" i="4" s="1"/>
  <c r="U73" i="4" s="1"/>
  <c r="S2115" i="4"/>
  <c r="T2115" i="4" s="1"/>
  <c r="U2115" i="4" s="1"/>
  <c r="S180" i="4"/>
  <c r="T180" i="4" s="1"/>
  <c r="U180" i="4" s="1"/>
  <c r="S3014" i="4"/>
  <c r="T3014" i="4" s="1"/>
  <c r="U3014" i="4" s="1"/>
  <c r="S1429" i="4"/>
  <c r="T1429" i="4" s="1"/>
  <c r="U1429" i="4" s="1"/>
  <c r="S5526" i="4"/>
  <c r="T5526" i="4" s="1"/>
  <c r="U5526" i="4" s="1"/>
  <c r="S4139" i="4"/>
  <c r="T4139" i="4" s="1"/>
  <c r="U4139" i="4" s="1"/>
  <c r="S7288" i="4"/>
  <c r="T7288" i="4" s="1"/>
  <c r="U7288" i="4" s="1"/>
  <c r="S3688" i="4"/>
  <c r="T3688" i="4" s="1"/>
  <c r="U3688" i="4" s="1"/>
  <c r="S1430" i="4"/>
  <c r="T1430" i="4" s="1"/>
  <c r="U1430" i="4" s="1"/>
  <c r="S1089" i="4"/>
  <c r="T1089" i="4" s="1"/>
  <c r="U1089" i="4" s="1"/>
  <c r="S6960" i="4"/>
  <c r="T6960" i="4" s="1"/>
  <c r="U6960" i="4" s="1"/>
  <c r="S656" i="4"/>
  <c r="T656" i="4" s="1"/>
  <c r="U656" i="4" s="1"/>
  <c r="S3852" i="4"/>
  <c r="T3852" i="4" s="1"/>
  <c r="U3852" i="4" s="1"/>
  <c r="S253" i="4"/>
  <c r="T253" i="4" s="1"/>
  <c r="U253" i="4" s="1"/>
  <c r="S914" i="4"/>
  <c r="T914" i="4" s="1"/>
  <c r="U914" i="4" s="1"/>
  <c r="S5527" i="4"/>
  <c r="T5527" i="4" s="1"/>
  <c r="U5527" i="4" s="1"/>
  <c r="S6335" i="4"/>
  <c r="T6335" i="4" s="1"/>
  <c r="U6335" i="4" s="1"/>
  <c r="S426" i="4"/>
  <c r="T426" i="4" s="1"/>
  <c r="U426" i="4" s="1"/>
  <c r="S2832" i="4"/>
  <c r="T2832" i="4" s="1"/>
  <c r="U2832" i="4" s="1"/>
  <c r="S6252" i="4"/>
  <c r="T6252" i="4" s="1"/>
  <c r="U6252" i="4" s="1"/>
  <c r="S3499" i="4"/>
  <c r="T3499" i="4" s="1"/>
  <c r="U3499" i="4" s="1"/>
  <c r="S6699" i="4"/>
  <c r="T6699" i="4" s="1"/>
  <c r="U6699" i="4" s="1"/>
  <c r="S339" i="4"/>
  <c r="T339" i="4" s="1"/>
  <c r="U339" i="4" s="1"/>
  <c r="S4275" i="4"/>
  <c r="T4275" i="4" s="1"/>
  <c r="U4275" i="4" s="1"/>
  <c r="S915" i="4"/>
  <c r="T915" i="4" s="1"/>
  <c r="U915" i="4" s="1"/>
  <c r="S6782" i="4"/>
  <c r="T6782" i="4" s="1"/>
  <c r="U6782" i="4" s="1"/>
  <c r="S1431" i="4"/>
  <c r="T1431" i="4" s="1"/>
  <c r="U1431" i="4" s="1"/>
  <c r="S2299" i="4"/>
  <c r="T2299" i="4" s="1"/>
  <c r="U2299" i="4" s="1"/>
  <c r="S5829" i="4"/>
  <c r="T5829" i="4" s="1"/>
  <c r="U5829" i="4" s="1"/>
  <c r="S3015" i="4"/>
  <c r="T3015" i="4" s="1"/>
  <c r="U3015" i="4" s="1"/>
  <c r="S2833" i="4"/>
  <c r="T2833" i="4" s="1"/>
  <c r="U2833" i="4" s="1"/>
  <c r="S7185" i="4"/>
  <c r="T7185" i="4" s="1"/>
  <c r="U7185" i="4" s="1"/>
  <c r="S3183" i="4"/>
  <c r="T3183" i="4" s="1"/>
  <c r="U3183" i="4" s="1"/>
  <c r="S6336" i="4"/>
  <c r="T6336" i="4" s="1"/>
  <c r="U6336" i="4" s="1"/>
  <c r="S3500" i="4"/>
  <c r="T3500" i="4" s="1"/>
  <c r="U3500" i="4" s="1"/>
  <c r="S7677" i="4"/>
  <c r="T7677" i="4" s="1"/>
  <c r="U7677" i="4" s="1"/>
  <c r="S2472" i="4"/>
  <c r="T2472" i="4" s="1"/>
  <c r="U2472" i="4" s="1"/>
  <c r="S7735" i="4"/>
  <c r="T7735" i="4" s="1"/>
  <c r="U7735" i="4" s="1"/>
  <c r="S3501" i="4"/>
  <c r="T3501" i="4" s="1"/>
  <c r="U3501" i="4" s="1"/>
  <c r="S7736" i="4"/>
  <c r="T7736" i="4" s="1"/>
  <c r="U7736" i="4" s="1"/>
  <c r="S4140" i="4"/>
  <c r="T4140" i="4" s="1"/>
  <c r="U4140" i="4" s="1"/>
  <c r="S3336" i="4"/>
  <c r="T3336" i="4" s="1"/>
  <c r="U3336" i="4" s="1"/>
  <c r="S916" i="4"/>
  <c r="T916" i="4" s="1"/>
  <c r="U916" i="4" s="1"/>
  <c r="S4543" i="4"/>
  <c r="T4543" i="4" s="1"/>
  <c r="U4543" i="4" s="1"/>
  <c r="S5830" i="4"/>
  <c r="T5830" i="4" s="1"/>
  <c r="U5830" i="4" s="1"/>
  <c r="S5729" i="4"/>
  <c r="T5729" i="4" s="1"/>
  <c r="U5729" i="4" s="1"/>
  <c r="S4690" i="4"/>
  <c r="T4690" i="4" s="1"/>
  <c r="U4690" i="4" s="1"/>
  <c r="S6157" i="4"/>
  <c r="T6157" i="4" s="1"/>
  <c r="U6157" i="4" s="1"/>
  <c r="S2473" i="4"/>
  <c r="T2473" i="4" s="1"/>
  <c r="U2473" i="4" s="1"/>
  <c r="S5404" i="4"/>
  <c r="T5404" i="4" s="1"/>
  <c r="U5404" i="4" s="1"/>
  <c r="S4691" i="4"/>
  <c r="T4691" i="4" s="1"/>
  <c r="U4691" i="4" s="1"/>
  <c r="S5730" i="4"/>
  <c r="T5730" i="4" s="1"/>
  <c r="U5730" i="4" s="1"/>
  <c r="S657" i="4"/>
  <c r="T657" i="4" s="1"/>
  <c r="U657" i="4" s="1"/>
  <c r="S4692" i="4"/>
  <c r="T4692" i="4" s="1"/>
  <c r="U4692" i="4" s="1"/>
  <c r="S1248" i="4"/>
  <c r="T1248" i="4" s="1"/>
  <c r="U1248" i="4" s="1"/>
  <c r="S658" i="4"/>
  <c r="T658" i="4" s="1"/>
  <c r="U658" i="4" s="1"/>
  <c r="S5633" i="4"/>
  <c r="T5633" i="4" s="1"/>
  <c r="U5633" i="4" s="1"/>
  <c r="S1582" i="4"/>
  <c r="T1582" i="4" s="1"/>
  <c r="U1582" i="4" s="1"/>
  <c r="S5188" i="4"/>
  <c r="T5188" i="4" s="1"/>
  <c r="U5188" i="4" s="1"/>
  <c r="S3184" i="4"/>
  <c r="T3184" i="4" s="1"/>
  <c r="U3184" i="4" s="1"/>
  <c r="S3990" i="4"/>
  <c r="T3990" i="4" s="1"/>
  <c r="U3990" i="4" s="1"/>
  <c r="S5948" i="4"/>
  <c r="T5948" i="4" s="1"/>
  <c r="U5948" i="4" s="1"/>
  <c r="S531" i="4"/>
  <c r="T531" i="4" s="1"/>
  <c r="U531" i="4" s="1"/>
  <c r="S6528" i="4"/>
  <c r="T6528" i="4" s="1"/>
  <c r="U6528" i="4" s="1"/>
  <c r="S6429" i="4"/>
  <c r="T6429" i="4" s="1"/>
  <c r="U6429" i="4" s="1"/>
  <c r="S3991" i="4"/>
  <c r="T3991" i="4" s="1"/>
  <c r="U3991" i="4" s="1"/>
  <c r="S6337" i="4"/>
  <c r="T6337" i="4" s="1"/>
  <c r="U6337" i="4" s="1"/>
  <c r="S3337" i="4"/>
  <c r="T3337" i="4" s="1"/>
  <c r="U3337" i="4" s="1"/>
  <c r="S2116" i="4"/>
  <c r="T2116" i="4" s="1"/>
  <c r="U2116" i="4" s="1"/>
  <c r="S5070" i="4"/>
  <c r="T5070" i="4" s="1"/>
  <c r="U5070" i="4" s="1"/>
  <c r="S5405" i="4"/>
  <c r="T5405" i="4" s="1"/>
  <c r="U5405" i="4" s="1"/>
  <c r="S1926" i="4"/>
  <c r="T1926" i="4" s="1"/>
  <c r="U1926" i="4" s="1"/>
  <c r="S3502" i="4"/>
  <c r="T3502" i="4" s="1"/>
  <c r="U3502" i="4" s="1"/>
  <c r="S6054" i="4"/>
  <c r="T6054" i="4" s="1"/>
  <c r="U6054" i="4" s="1"/>
  <c r="S4949" i="4"/>
  <c r="T4949" i="4" s="1"/>
  <c r="U4949" i="4" s="1"/>
  <c r="S6529" i="4"/>
  <c r="T6529" i="4" s="1"/>
  <c r="U6529" i="4" s="1"/>
  <c r="S7707" i="4"/>
  <c r="T7707" i="4" s="1"/>
  <c r="U7707" i="4" s="1"/>
  <c r="S3853" i="4"/>
  <c r="T3853" i="4" s="1"/>
  <c r="U3853" i="4" s="1"/>
  <c r="S4950" i="4"/>
  <c r="T4950" i="4" s="1"/>
  <c r="U4950" i="4" s="1"/>
  <c r="S4141" i="4"/>
  <c r="T4141" i="4" s="1"/>
  <c r="U4141" i="4" s="1"/>
  <c r="S3992" i="4"/>
  <c r="T3992" i="4" s="1"/>
  <c r="U3992" i="4" s="1"/>
  <c r="S4276" i="4"/>
  <c r="T4276" i="4" s="1"/>
  <c r="U4276" i="4" s="1"/>
  <c r="S1761" i="4"/>
  <c r="T1761" i="4" s="1"/>
  <c r="U1761" i="4" s="1"/>
  <c r="S3689" i="4"/>
  <c r="T3689" i="4" s="1"/>
  <c r="U3689" i="4" s="1"/>
  <c r="S3503" i="4"/>
  <c r="T3503" i="4" s="1"/>
  <c r="U3503" i="4" s="1"/>
  <c r="S532" i="4"/>
  <c r="T532" i="4" s="1"/>
  <c r="U532" i="4" s="1"/>
  <c r="S2474" i="4"/>
  <c r="T2474" i="4" s="1"/>
  <c r="U2474" i="4" s="1"/>
  <c r="S917" i="4"/>
  <c r="T917" i="4" s="1"/>
  <c r="U917" i="4" s="1"/>
  <c r="S1090" i="4"/>
  <c r="T1090" i="4" s="1"/>
  <c r="U1090" i="4" s="1"/>
  <c r="S2651" i="4"/>
  <c r="T2651" i="4" s="1"/>
  <c r="U2651" i="4" s="1"/>
  <c r="S3338" i="4"/>
  <c r="T3338" i="4" s="1"/>
  <c r="U3338" i="4" s="1"/>
  <c r="S181" i="4"/>
  <c r="T181" i="4" s="1"/>
  <c r="U181" i="4" s="1"/>
  <c r="S3339" i="4"/>
  <c r="T3339" i="4" s="1"/>
  <c r="U3339" i="4" s="1"/>
  <c r="S918" i="4"/>
  <c r="T918" i="4" s="1"/>
  <c r="U918" i="4" s="1"/>
  <c r="S1762" i="4"/>
  <c r="T1762" i="4" s="1"/>
  <c r="U1762" i="4" s="1"/>
  <c r="S2475" i="4"/>
  <c r="T2475" i="4" s="1"/>
  <c r="U2475" i="4" s="1"/>
  <c r="S254" i="4"/>
  <c r="T254" i="4" s="1"/>
  <c r="U254" i="4" s="1"/>
  <c r="S6055" i="4"/>
  <c r="T6055" i="4" s="1"/>
  <c r="U6055" i="4" s="1"/>
  <c r="S427" i="4"/>
  <c r="T427" i="4" s="1"/>
  <c r="U427" i="4" s="1"/>
  <c r="S1249" i="4"/>
  <c r="T1249" i="4" s="1"/>
  <c r="U1249" i="4" s="1"/>
  <c r="S3993" i="4"/>
  <c r="T3993" i="4" s="1"/>
  <c r="U3993" i="4" s="1"/>
  <c r="S4409" i="4"/>
  <c r="T4409" i="4" s="1"/>
  <c r="U4409" i="4" s="1"/>
  <c r="S3994" i="4"/>
  <c r="T3994" i="4" s="1"/>
  <c r="U3994" i="4" s="1"/>
  <c r="S4142" i="4"/>
  <c r="T4142" i="4" s="1"/>
  <c r="U4142" i="4" s="1"/>
  <c r="S1763" i="4"/>
  <c r="T1763" i="4" s="1"/>
  <c r="U1763" i="4" s="1"/>
  <c r="S2300" i="4"/>
  <c r="T2300" i="4" s="1"/>
  <c r="U2300" i="4" s="1"/>
  <c r="S2652" i="4"/>
  <c r="T2652" i="4" s="1"/>
  <c r="U2652" i="4" s="1"/>
  <c r="S5528" i="4"/>
  <c r="T5528" i="4" s="1"/>
  <c r="U5528" i="4" s="1"/>
  <c r="S1091" i="4"/>
  <c r="T1091" i="4" s="1"/>
  <c r="U1091" i="4" s="1"/>
  <c r="S2834" i="4"/>
  <c r="T2834" i="4" s="1"/>
  <c r="U2834" i="4" s="1"/>
  <c r="S533" i="4"/>
  <c r="T533" i="4" s="1"/>
  <c r="U533" i="4" s="1"/>
  <c r="S7432" i="4"/>
  <c r="T7432" i="4" s="1"/>
  <c r="U7432" i="4" s="1"/>
  <c r="S6430" i="4"/>
  <c r="T6430" i="4" s="1"/>
  <c r="U6430" i="4" s="1"/>
  <c r="S1092" i="4"/>
  <c r="T1092" i="4" s="1"/>
  <c r="U1092" i="4" s="1"/>
  <c r="S4951" i="4"/>
  <c r="T4951" i="4" s="1"/>
  <c r="U4951" i="4" s="1"/>
  <c r="S135" i="4"/>
  <c r="T135" i="4" s="1"/>
  <c r="U135" i="4" s="1"/>
  <c r="S182" i="4"/>
  <c r="T182" i="4" s="1"/>
  <c r="U182" i="4" s="1"/>
  <c r="S4544" i="4"/>
  <c r="T4544" i="4" s="1"/>
  <c r="U4544" i="4" s="1"/>
  <c r="S659" i="4"/>
  <c r="T659" i="4" s="1"/>
  <c r="U659" i="4" s="1"/>
  <c r="S4277" i="4"/>
  <c r="T4277" i="4" s="1"/>
  <c r="U4277" i="4" s="1"/>
  <c r="S2301" i="4"/>
  <c r="T2301" i="4" s="1"/>
  <c r="U2301" i="4" s="1"/>
  <c r="S4545" i="4"/>
  <c r="T4545" i="4" s="1"/>
  <c r="U4545" i="4" s="1"/>
  <c r="S1093" i="4"/>
  <c r="T1093" i="4" s="1"/>
  <c r="U1093" i="4" s="1"/>
  <c r="S340" i="4"/>
  <c r="T340" i="4" s="1"/>
  <c r="U340" i="4" s="1"/>
  <c r="S428" i="4"/>
  <c r="T428" i="4" s="1"/>
  <c r="U428" i="4" s="1"/>
  <c r="S1094" i="4"/>
  <c r="T1094" i="4" s="1"/>
  <c r="U1094" i="4" s="1"/>
  <c r="S6606" i="4"/>
  <c r="T6606" i="4" s="1"/>
  <c r="U6606" i="4" s="1"/>
  <c r="S778" i="4"/>
  <c r="T778" i="4" s="1"/>
  <c r="U778" i="4" s="1"/>
  <c r="S136" i="4"/>
  <c r="T136" i="4" s="1"/>
  <c r="U136" i="4" s="1"/>
  <c r="S3504" i="4"/>
  <c r="T3504" i="4" s="1"/>
  <c r="U3504" i="4" s="1"/>
  <c r="S5634" i="4"/>
  <c r="T5634" i="4" s="1"/>
  <c r="U5634" i="4" s="1"/>
  <c r="S6431" i="4"/>
  <c r="T6431" i="4" s="1"/>
  <c r="U6431" i="4" s="1"/>
  <c r="S4834" i="4"/>
  <c r="T4834" i="4" s="1"/>
  <c r="U4834" i="4" s="1"/>
  <c r="S4546" i="4"/>
  <c r="T4546" i="4" s="1"/>
  <c r="U4546" i="4" s="1"/>
  <c r="S5731" i="4"/>
  <c r="T5731" i="4" s="1"/>
  <c r="U5731" i="4" s="1"/>
  <c r="S4143" i="4"/>
  <c r="T4143" i="4" s="1"/>
  <c r="U4143" i="4" s="1"/>
  <c r="S5305" i="4"/>
  <c r="T5305" i="4" s="1"/>
  <c r="U5305" i="4" s="1"/>
  <c r="S5529" i="4"/>
  <c r="T5529" i="4" s="1"/>
  <c r="U5529" i="4" s="1"/>
  <c r="S6961" i="4"/>
  <c r="T6961" i="4" s="1"/>
  <c r="U6961" i="4" s="1"/>
  <c r="S4835" i="4"/>
  <c r="T4835" i="4" s="1"/>
  <c r="U4835" i="4" s="1"/>
  <c r="S5949" i="4"/>
  <c r="T5949" i="4" s="1"/>
  <c r="U5949" i="4" s="1"/>
  <c r="S5831" i="4"/>
  <c r="T5831" i="4" s="1"/>
  <c r="U5831" i="4" s="1"/>
  <c r="S3995" i="4"/>
  <c r="T3995" i="4" s="1"/>
  <c r="U3995" i="4" s="1"/>
  <c r="S4836" i="4"/>
  <c r="T4836" i="4" s="1"/>
  <c r="U4836" i="4" s="1"/>
  <c r="S5530" i="4"/>
  <c r="T5530" i="4" s="1"/>
  <c r="U5530" i="4" s="1"/>
  <c r="S5732" i="4"/>
  <c r="T5732" i="4" s="1"/>
  <c r="U5732" i="4" s="1"/>
  <c r="S4837" i="4"/>
  <c r="T4837" i="4" s="1"/>
  <c r="U4837" i="4" s="1"/>
  <c r="S5832" i="4"/>
  <c r="T5832" i="4" s="1"/>
  <c r="U5832" i="4" s="1"/>
  <c r="S3185" i="4"/>
  <c r="T3185" i="4" s="1"/>
  <c r="U3185" i="4" s="1"/>
  <c r="S1583" i="4"/>
  <c r="T1583" i="4" s="1"/>
  <c r="U1583" i="4" s="1"/>
  <c r="S779" i="4"/>
  <c r="T779" i="4" s="1"/>
  <c r="U779" i="4" s="1"/>
  <c r="S5531" i="4"/>
  <c r="T5531" i="4" s="1"/>
  <c r="U5531" i="4" s="1"/>
  <c r="S6338" i="4"/>
  <c r="T6338" i="4" s="1"/>
  <c r="U6338" i="4" s="1"/>
  <c r="S4952" i="4"/>
  <c r="T4952" i="4" s="1"/>
  <c r="U4952" i="4" s="1"/>
  <c r="S2476" i="4"/>
  <c r="T2476" i="4" s="1"/>
  <c r="U2476" i="4" s="1"/>
  <c r="S183" i="4"/>
  <c r="T183" i="4" s="1"/>
  <c r="U183" i="4" s="1"/>
  <c r="S2835" i="4"/>
  <c r="T2835" i="4" s="1"/>
  <c r="U2835" i="4" s="1"/>
  <c r="S7085" i="4"/>
  <c r="T7085" i="4" s="1"/>
  <c r="U7085" i="4" s="1"/>
  <c r="S429" i="4"/>
  <c r="T429" i="4" s="1"/>
  <c r="U429" i="4" s="1"/>
  <c r="S1095" i="4"/>
  <c r="T1095" i="4" s="1"/>
  <c r="U1095" i="4" s="1"/>
  <c r="S1584" i="4"/>
  <c r="T1584" i="4" s="1"/>
  <c r="U1584" i="4" s="1"/>
  <c r="S5950" i="4"/>
  <c r="T5950" i="4" s="1"/>
  <c r="U5950" i="4" s="1"/>
  <c r="S6700" i="4"/>
  <c r="T6700" i="4" s="1"/>
  <c r="U6700" i="4" s="1"/>
  <c r="S919" i="4"/>
  <c r="T919" i="4" s="1"/>
  <c r="U919" i="4" s="1"/>
  <c r="S4547" i="4"/>
  <c r="T4547" i="4" s="1"/>
  <c r="U4547" i="4" s="1"/>
  <c r="S780" i="4"/>
  <c r="T780" i="4" s="1"/>
  <c r="U780" i="4" s="1"/>
  <c r="S3854" i="4"/>
  <c r="T3854" i="4" s="1"/>
  <c r="U3854" i="4" s="1"/>
  <c r="S4410" i="4"/>
  <c r="T4410" i="4" s="1"/>
  <c r="U4410" i="4" s="1"/>
  <c r="S920" i="4"/>
  <c r="T920" i="4" s="1"/>
  <c r="U920" i="4" s="1"/>
  <c r="S74" i="4"/>
  <c r="T74" i="4" s="1"/>
  <c r="U74" i="4" s="1"/>
  <c r="S4411" i="4"/>
  <c r="T4411" i="4" s="1"/>
  <c r="U4411" i="4" s="1"/>
  <c r="S75" i="4"/>
  <c r="T75" i="4" s="1"/>
  <c r="U75" i="4" s="1"/>
  <c r="S1764" i="4"/>
  <c r="T1764" i="4" s="1"/>
  <c r="U1764" i="4" s="1"/>
  <c r="S3340" i="4"/>
  <c r="T3340" i="4" s="1"/>
  <c r="U3340" i="4" s="1"/>
  <c r="S3186" i="4"/>
  <c r="T3186" i="4" s="1"/>
  <c r="U3186" i="4" s="1"/>
  <c r="S3996" i="4"/>
  <c r="T3996" i="4" s="1"/>
  <c r="U3996" i="4" s="1"/>
  <c r="S1432" i="4"/>
  <c r="T1432" i="4" s="1"/>
  <c r="U1432" i="4" s="1"/>
  <c r="S4144" i="4"/>
  <c r="T4144" i="4" s="1"/>
  <c r="U4144" i="4" s="1"/>
  <c r="S3690" i="4"/>
  <c r="T3690" i="4" s="1"/>
  <c r="U3690" i="4" s="1"/>
  <c r="S3691" i="4"/>
  <c r="T3691" i="4" s="1"/>
  <c r="U3691" i="4" s="1"/>
  <c r="S1250" i="4"/>
  <c r="T1250" i="4" s="1"/>
  <c r="U1250" i="4" s="1"/>
  <c r="S2477" i="4"/>
  <c r="T2477" i="4" s="1"/>
  <c r="U2477" i="4" s="1"/>
  <c r="S2653" i="4"/>
  <c r="T2653" i="4" s="1"/>
  <c r="U2653" i="4" s="1"/>
  <c r="S1251" i="4"/>
  <c r="T1251" i="4" s="1"/>
  <c r="U1251" i="4" s="1"/>
  <c r="S4145" i="4"/>
  <c r="T4145" i="4" s="1"/>
  <c r="U4145" i="4" s="1"/>
  <c r="S6253" i="4"/>
  <c r="T6253" i="4" s="1"/>
  <c r="U6253" i="4" s="1"/>
  <c r="S3016" i="4"/>
  <c r="T3016" i="4" s="1"/>
  <c r="U3016" i="4" s="1"/>
  <c r="S6056" i="4"/>
  <c r="T6056" i="4" s="1"/>
  <c r="U6056" i="4" s="1"/>
  <c r="S1252" i="4"/>
  <c r="T1252" i="4" s="1"/>
  <c r="U1252" i="4" s="1"/>
  <c r="S5635" i="4"/>
  <c r="T5635" i="4" s="1"/>
  <c r="U5635" i="4" s="1"/>
  <c r="S2478" i="4"/>
  <c r="T2478" i="4" s="1"/>
  <c r="U2478" i="4" s="1"/>
  <c r="S4838" i="4"/>
  <c r="T4838" i="4" s="1"/>
  <c r="U4838" i="4" s="1"/>
  <c r="S1096" i="4"/>
  <c r="T1096" i="4" s="1"/>
  <c r="U1096" i="4" s="1"/>
  <c r="S921" i="4"/>
  <c r="T921" i="4" s="1"/>
  <c r="U921" i="4" s="1"/>
  <c r="S3505" i="4"/>
  <c r="T3505" i="4" s="1"/>
  <c r="U3505" i="4" s="1"/>
  <c r="S3017" i="4"/>
  <c r="T3017" i="4" s="1"/>
  <c r="U3017" i="4" s="1"/>
  <c r="S6158" i="4"/>
  <c r="T6158" i="4" s="1"/>
  <c r="U6158" i="4" s="1"/>
  <c r="S2117" i="4"/>
  <c r="T2117" i="4" s="1"/>
  <c r="U2117" i="4" s="1"/>
  <c r="S6339" i="4"/>
  <c r="T6339" i="4" s="1"/>
  <c r="U6339" i="4" s="1"/>
  <c r="S5733" i="4"/>
  <c r="T5733" i="4" s="1"/>
  <c r="U5733" i="4" s="1"/>
  <c r="S2118" i="4"/>
  <c r="T2118" i="4" s="1"/>
  <c r="U2118" i="4" s="1"/>
  <c r="S1433" i="4"/>
  <c r="T1433" i="4" s="1"/>
  <c r="U1433" i="4" s="1"/>
  <c r="S4548" i="4"/>
  <c r="T4548" i="4" s="1"/>
  <c r="U4548" i="4" s="1"/>
  <c r="S4953" i="4"/>
  <c r="T4953" i="4" s="1"/>
  <c r="U4953" i="4" s="1"/>
  <c r="S5189" i="4"/>
  <c r="T5189" i="4" s="1"/>
  <c r="U5189" i="4" s="1"/>
  <c r="S5406" i="4"/>
  <c r="T5406" i="4" s="1"/>
  <c r="U5406" i="4" s="1"/>
  <c r="S5071" i="4"/>
  <c r="T5071" i="4" s="1"/>
  <c r="U5071" i="4" s="1"/>
  <c r="S922" i="4"/>
  <c r="T922" i="4" s="1"/>
  <c r="U922" i="4" s="1"/>
  <c r="S7477" i="4"/>
  <c r="T7477" i="4" s="1"/>
  <c r="U7477" i="4" s="1"/>
  <c r="S6057" i="4"/>
  <c r="T6057" i="4" s="1"/>
  <c r="U6057" i="4" s="1"/>
  <c r="S4954" i="4"/>
  <c r="T4954" i="4" s="1"/>
  <c r="U4954" i="4" s="1"/>
  <c r="S3018" i="4"/>
  <c r="T3018" i="4" s="1"/>
  <c r="U3018" i="4" s="1"/>
  <c r="S6607" i="4"/>
  <c r="T6607" i="4" s="1"/>
  <c r="U6607" i="4" s="1"/>
  <c r="S4693" i="4"/>
  <c r="T4693" i="4" s="1"/>
  <c r="U4693" i="4" s="1"/>
  <c r="S5951" i="4"/>
  <c r="T5951" i="4" s="1"/>
  <c r="U5951" i="4" s="1"/>
  <c r="S3855" i="4"/>
  <c r="T3855" i="4" s="1"/>
  <c r="U3855" i="4" s="1"/>
  <c r="S3997" i="4"/>
  <c r="T3997" i="4" s="1"/>
  <c r="U3997" i="4" s="1"/>
  <c r="S1765" i="4"/>
  <c r="T1765" i="4" s="1"/>
  <c r="U1765" i="4" s="1"/>
  <c r="S3341" i="4"/>
  <c r="T3341" i="4" s="1"/>
  <c r="U3341" i="4" s="1"/>
  <c r="S4955" i="4"/>
  <c r="T4955" i="4" s="1"/>
  <c r="U4955" i="4" s="1"/>
  <c r="S1434" i="4"/>
  <c r="T1434" i="4" s="1"/>
  <c r="U1434" i="4" s="1"/>
  <c r="S4549" i="4"/>
  <c r="T4549" i="4" s="1"/>
  <c r="U4549" i="4" s="1"/>
  <c r="S1253" i="4"/>
  <c r="T1253" i="4" s="1"/>
  <c r="U1253" i="4" s="1"/>
  <c r="S4694" i="4"/>
  <c r="T4694" i="4" s="1"/>
  <c r="U4694" i="4" s="1"/>
  <c r="S5072" i="4"/>
  <c r="T5072" i="4" s="1"/>
  <c r="U5072" i="4" s="1"/>
  <c r="S781" i="4"/>
  <c r="T781" i="4" s="1"/>
  <c r="U781" i="4" s="1"/>
  <c r="S2836" i="4"/>
  <c r="T2836" i="4" s="1"/>
  <c r="U2836" i="4" s="1"/>
  <c r="S3187" i="4"/>
  <c r="T3187" i="4" s="1"/>
  <c r="U3187" i="4" s="1"/>
  <c r="S4550" i="4"/>
  <c r="T4550" i="4" s="1"/>
  <c r="U4550" i="4" s="1"/>
  <c r="S2119" i="4"/>
  <c r="T2119" i="4" s="1"/>
  <c r="U2119" i="4" s="1"/>
  <c r="S4146" i="4"/>
  <c r="T4146" i="4" s="1"/>
  <c r="U4146" i="4" s="1"/>
  <c r="S4695" i="4"/>
  <c r="T4695" i="4" s="1"/>
  <c r="U4695" i="4" s="1"/>
  <c r="S4147" i="4"/>
  <c r="T4147" i="4" s="1"/>
  <c r="U4147" i="4" s="1"/>
  <c r="S4696" i="4"/>
  <c r="T4696" i="4" s="1"/>
  <c r="U4696" i="4" s="1"/>
  <c r="S4697" i="4"/>
  <c r="T4697" i="4" s="1"/>
  <c r="U4697" i="4" s="1"/>
  <c r="S3506" i="4"/>
  <c r="T3506" i="4" s="1"/>
  <c r="U3506" i="4" s="1"/>
  <c r="S5407" i="4"/>
  <c r="T5407" i="4" s="1"/>
  <c r="U5407" i="4" s="1"/>
  <c r="S3019" i="4"/>
  <c r="T3019" i="4" s="1"/>
  <c r="U3019" i="4" s="1"/>
  <c r="S3020" i="4"/>
  <c r="T3020" i="4" s="1"/>
  <c r="U3020" i="4" s="1"/>
  <c r="S5734" i="4"/>
  <c r="T5734" i="4" s="1"/>
  <c r="U5734" i="4" s="1"/>
  <c r="S6843" i="4"/>
  <c r="T6843" i="4" s="1"/>
  <c r="U6843" i="4" s="1"/>
  <c r="S3507" i="4"/>
  <c r="T3507" i="4" s="1"/>
  <c r="U3507" i="4" s="1"/>
  <c r="S3856" i="4"/>
  <c r="T3856" i="4" s="1"/>
  <c r="U3856" i="4" s="1"/>
  <c r="S3857" i="4"/>
  <c r="T3857" i="4" s="1"/>
  <c r="U3857" i="4" s="1"/>
  <c r="S4278" i="4"/>
  <c r="T4278" i="4" s="1"/>
  <c r="U4278" i="4" s="1"/>
  <c r="S4279" i="4"/>
  <c r="T4279" i="4" s="1"/>
  <c r="U4279" i="4" s="1"/>
  <c r="S3858" i="4"/>
  <c r="T3858" i="4" s="1"/>
  <c r="U3858" i="4" s="1"/>
  <c r="S3998" i="4"/>
  <c r="T3998" i="4" s="1"/>
  <c r="U3998" i="4" s="1"/>
  <c r="S1097" i="4"/>
  <c r="T1097" i="4" s="1"/>
  <c r="U1097" i="4" s="1"/>
  <c r="S534" i="4"/>
  <c r="T534" i="4" s="1"/>
  <c r="U534" i="4" s="1"/>
  <c r="S3692" i="4"/>
  <c r="T3692" i="4" s="1"/>
  <c r="U3692" i="4" s="1"/>
  <c r="S3342" i="4"/>
  <c r="T3342" i="4" s="1"/>
  <c r="U3342" i="4" s="1"/>
  <c r="S2479" i="4"/>
  <c r="T2479" i="4" s="1"/>
  <c r="U2479" i="4" s="1"/>
  <c r="S3021" i="4"/>
  <c r="T3021" i="4" s="1"/>
  <c r="U3021" i="4" s="1"/>
  <c r="S1585" i="4"/>
  <c r="T1585" i="4" s="1"/>
  <c r="U1585" i="4" s="1"/>
  <c r="S782" i="4"/>
  <c r="T782" i="4" s="1"/>
  <c r="U782" i="4" s="1"/>
  <c r="S3508" i="4"/>
  <c r="T3508" i="4" s="1"/>
  <c r="U3508" i="4" s="1"/>
  <c r="S1098" i="4"/>
  <c r="T1098" i="4" s="1"/>
  <c r="U1098" i="4" s="1"/>
  <c r="S137" i="4"/>
  <c r="T137" i="4" s="1"/>
  <c r="U137" i="4" s="1"/>
  <c r="S783" i="4"/>
  <c r="T783" i="4" s="1"/>
  <c r="U783" i="4" s="1"/>
  <c r="S7569" i="4"/>
  <c r="T7569" i="4" s="1"/>
  <c r="U7569" i="4" s="1"/>
  <c r="S7528" i="4"/>
  <c r="T7528" i="4" s="1"/>
  <c r="U7528" i="4" s="1"/>
  <c r="S7529" i="4"/>
  <c r="T7529" i="4" s="1"/>
  <c r="U7529" i="4" s="1"/>
  <c r="S7239" i="4"/>
  <c r="T7239" i="4" s="1"/>
  <c r="U7239" i="4" s="1"/>
  <c r="S535" i="4"/>
  <c r="T535" i="4" s="1"/>
  <c r="U535" i="4" s="1"/>
  <c r="S7690" i="4"/>
  <c r="T7690" i="4" s="1"/>
  <c r="U7690" i="4" s="1"/>
  <c r="S4698" i="4"/>
  <c r="T4698" i="4" s="1"/>
  <c r="U4698" i="4" s="1"/>
  <c r="S341" i="4"/>
  <c r="T341" i="4" s="1"/>
  <c r="U341" i="4" s="1"/>
  <c r="S7691" i="4"/>
  <c r="T7691" i="4" s="1"/>
  <c r="U7691" i="4" s="1"/>
  <c r="S96" i="4"/>
  <c r="T96" i="4" s="1"/>
  <c r="U96" i="4" s="1"/>
  <c r="S1586" i="4"/>
  <c r="T1586" i="4" s="1"/>
  <c r="U1586" i="4" s="1"/>
  <c r="S660" i="4"/>
  <c r="T660" i="4" s="1"/>
  <c r="U660" i="4" s="1"/>
  <c r="S430" i="4"/>
  <c r="T430" i="4" s="1"/>
  <c r="U430" i="4" s="1"/>
  <c r="S3343" i="4"/>
  <c r="T3343" i="4" s="1"/>
  <c r="U3343" i="4" s="1"/>
  <c r="S2302" i="4"/>
  <c r="T2302" i="4" s="1"/>
  <c r="U2302" i="4" s="1"/>
  <c r="S3693" i="4"/>
  <c r="T3693" i="4" s="1"/>
  <c r="U3693" i="4" s="1"/>
  <c r="S1766" i="4"/>
  <c r="T1766" i="4" s="1"/>
  <c r="U1766" i="4" s="1"/>
  <c r="S3694" i="4"/>
  <c r="T3694" i="4" s="1"/>
  <c r="U3694" i="4" s="1"/>
  <c r="S1587" i="4"/>
  <c r="T1587" i="4" s="1"/>
  <c r="U1587" i="4" s="1"/>
  <c r="S3695" i="4"/>
  <c r="T3695" i="4" s="1"/>
  <c r="U3695" i="4" s="1"/>
  <c r="S2837" i="4"/>
  <c r="T2837" i="4" s="1"/>
  <c r="U2837" i="4" s="1"/>
  <c r="S6432" i="4"/>
  <c r="T6432" i="4" s="1"/>
  <c r="U6432" i="4" s="1"/>
  <c r="S1099" i="4"/>
  <c r="T1099" i="4" s="1"/>
  <c r="U1099" i="4" s="1"/>
  <c r="S5735" i="4"/>
  <c r="T5735" i="4" s="1"/>
  <c r="U5735" i="4" s="1"/>
  <c r="S1588" i="4"/>
  <c r="T1588" i="4" s="1"/>
  <c r="U1588" i="4" s="1"/>
  <c r="S6254" i="4"/>
  <c r="T6254" i="4" s="1"/>
  <c r="U6254" i="4" s="1"/>
  <c r="S184" i="4"/>
  <c r="T184" i="4" s="1"/>
  <c r="U184" i="4" s="1"/>
  <c r="S784" i="4"/>
  <c r="T784" i="4" s="1"/>
  <c r="U784" i="4" s="1"/>
  <c r="S785" i="4"/>
  <c r="T785" i="4" s="1"/>
  <c r="U785" i="4" s="1"/>
  <c r="S3188" i="4"/>
  <c r="T3188" i="4" s="1"/>
  <c r="U3188" i="4" s="1"/>
  <c r="S923" i="4"/>
  <c r="T923" i="4" s="1"/>
  <c r="U923" i="4" s="1"/>
  <c r="S3859" i="4"/>
  <c r="T3859" i="4" s="1"/>
  <c r="U3859" i="4" s="1"/>
  <c r="S3189" i="4"/>
  <c r="T3189" i="4" s="1"/>
  <c r="U3189" i="4" s="1"/>
  <c r="S1435" i="4"/>
  <c r="T1435" i="4" s="1"/>
  <c r="U1435" i="4" s="1"/>
  <c r="S4280" i="4"/>
  <c r="T4280" i="4" s="1"/>
  <c r="U4280" i="4" s="1"/>
  <c r="S2654" i="4"/>
  <c r="T2654" i="4" s="1"/>
  <c r="U2654" i="4" s="1"/>
  <c r="S7662" i="4"/>
  <c r="T7662" i="4" s="1"/>
  <c r="U7662" i="4" s="1"/>
  <c r="S3509" i="4"/>
  <c r="T3509" i="4" s="1"/>
  <c r="U3509" i="4" s="1"/>
  <c r="S6962" i="4"/>
  <c r="T6962" i="4" s="1"/>
  <c r="U6962" i="4" s="1"/>
  <c r="S5073" i="4"/>
  <c r="T5073" i="4" s="1"/>
  <c r="U5073" i="4" s="1"/>
  <c r="S6159" i="4"/>
  <c r="T6159" i="4" s="1"/>
  <c r="U6159" i="4" s="1"/>
  <c r="S4699" i="4"/>
  <c r="T4699" i="4" s="1"/>
  <c r="U4699" i="4" s="1"/>
  <c r="S4956" i="4"/>
  <c r="T4956" i="4" s="1"/>
  <c r="U4956" i="4" s="1"/>
  <c r="S5408" i="4"/>
  <c r="T5408" i="4" s="1"/>
  <c r="U5408" i="4" s="1"/>
  <c r="S6530" i="4"/>
  <c r="T6530" i="4" s="1"/>
  <c r="U6530" i="4" s="1"/>
  <c r="S6963" i="4"/>
  <c r="T6963" i="4" s="1"/>
  <c r="U6963" i="4" s="1"/>
  <c r="S7240" i="4"/>
  <c r="T7240" i="4" s="1"/>
  <c r="U7240" i="4" s="1"/>
  <c r="S7433" i="4"/>
  <c r="T7433" i="4" s="1"/>
  <c r="U7433" i="4" s="1"/>
  <c r="S7289" i="4"/>
  <c r="T7289" i="4" s="1"/>
  <c r="U7289" i="4" s="1"/>
  <c r="S3190" i="4"/>
  <c r="T3190" i="4" s="1"/>
  <c r="U3190" i="4" s="1"/>
  <c r="S4281" i="4"/>
  <c r="T4281" i="4" s="1"/>
  <c r="U4281" i="4" s="1"/>
  <c r="S3510" i="4"/>
  <c r="T3510" i="4" s="1"/>
  <c r="U3510" i="4" s="1"/>
  <c r="S3344" i="4"/>
  <c r="T3344" i="4" s="1"/>
  <c r="U3344" i="4" s="1"/>
  <c r="S2480" i="4"/>
  <c r="T2480" i="4" s="1"/>
  <c r="U2480" i="4" s="1"/>
  <c r="S6844" i="4"/>
  <c r="T6844" i="4" s="1"/>
  <c r="U6844" i="4" s="1"/>
  <c r="S2120" i="4"/>
  <c r="T2120" i="4" s="1"/>
  <c r="U2120" i="4" s="1"/>
  <c r="S6160" i="4"/>
  <c r="T6160" i="4" s="1"/>
  <c r="U6160" i="4" s="1"/>
  <c r="S255" i="4"/>
  <c r="T255" i="4" s="1"/>
  <c r="U255" i="4" s="1"/>
  <c r="S3022" i="4"/>
  <c r="T3022" i="4" s="1"/>
  <c r="U3022" i="4" s="1"/>
  <c r="S3345" i="4"/>
  <c r="T3345" i="4" s="1"/>
  <c r="U3345" i="4" s="1"/>
  <c r="S1767" i="4"/>
  <c r="T1767" i="4" s="1"/>
  <c r="U1767" i="4" s="1"/>
  <c r="S6845" i="4"/>
  <c r="T6845" i="4" s="1"/>
  <c r="U6845" i="4" s="1"/>
  <c r="S3346" i="4"/>
  <c r="T3346" i="4" s="1"/>
  <c r="U3346" i="4" s="1"/>
  <c r="S5833" i="4"/>
  <c r="T5833" i="4" s="1"/>
  <c r="U5833" i="4" s="1"/>
  <c r="S3696" i="4"/>
  <c r="T3696" i="4" s="1"/>
  <c r="U3696" i="4" s="1"/>
  <c r="S6701" i="4"/>
  <c r="T6701" i="4" s="1"/>
  <c r="U6701" i="4" s="1"/>
  <c r="S6702" i="4"/>
  <c r="T6702" i="4" s="1"/>
  <c r="U6702" i="4" s="1"/>
  <c r="S6703" i="4"/>
  <c r="T6703" i="4" s="1"/>
  <c r="U6703" i="4" s="1"/>
  <c r="S7290" i="4"/>
  <c r="T7290" i="4" s="1"/>
  <c r="U7290" i="4" s="1"/>
  <c r="S6704" i="4"/>
  <c r="T6704" i="4" s="1"/>
  <c r="U6704" i="4" s="1"/>
  <c r="S7086" i="4"/>
  <c r="T7086" i="4" s="1"/>
  <c r="U7086" i="4" s="1"/>
  <c r="S6705" i="4"/>
  <c r="T6705" i="4" s="1"/>
  <c r="U6705" i="4" s="1"/>
  <c r="S6608" i="4"/>
  <c r="T6608" i="4" s="1"/>
  <c r="U6608" i="4" s="1"/>
  <c r="S6904" i="4"/>
  <c r="T6904" i="4" s="1"/>
  <c r="U6904" i="4" s="1"/>
  <c r="S6783" i="4"/>
  <c r="T6783" i="4" s="1"/>
  <c r="U6783" i="4" s="1"/>
  <c r="S5952" i="4"/>
  <c r="T5952" i="4" s="1"/>
  <c r="U5952" i="4" s="1"/>
  <c r="S7291" i="4"/>
  <c r="T7291" i="4" s="1"/>
  <c r="U7291" i="4" s="1"/>
  <c r="S6784" i="4"/>
  <c r="T6784" i="4" s="1"/>
  <c r="U6784" i="4" s="1"/>
  <c r="S6433" i="4"/>
  <c r="T6433" i="4" s="1"/>
  <c r="U6433" i="4" s="1"/>
  <c r="S4412" i="4"/>
  <c r="T4412" i="4" s="1"/>
  <c r="U4412" i="4" s="1"/>
  <c r="S5409" i="4"/>
  <c r="T5409" i="4" s="1"/>
  <c r="U5409" i="4" s="1"/>
  <c r="S7128" i="4"/>
  <c r="T7128" i="4" s="1"/>
  <c r="U7128" i="4" s="1"/>
  <c r="S6434" i="4"/>
  <c r="T6434" i="4" s="1"/>
  <c r="U6434" i="4" s="1"/>
  <c r="S2655" i="4"/>
  <c r="T2655" i="4" s="1"/>
  <c r="U2655" i="4" s="1"/>
  <c r="S6531" i="4"/>
  <c r="T6531" i="4" s="1"/>
  <c r="U6531" i="4" s="1"/>
  <c r="S7129" i="4"/>
  <c r="T7129" i="4" s="1"/>
  <c r="U7129" i="4" s="1"/>
  <c r="S7130" i="4"/>
  <c r="T7130" i="4" s="1"/>
  <c r="U7130" i="4" s="1"/>
  <c r="S6964" i="4"/>
  <c r="T6964" i="4" s="1"/>
  <c r="U6964" i="4" s="1"/>
  <c r="S7625" i="4"/>
  <c r="T7625" i="4" s="1"/>
  <c r="U7625" i="4" s="1"/>
  <c r="S138" i="4"/>
  <c r="T138" i="4" s="1"/>
  <c r="U138" i="4" s="1"/>
  <c r="S256" i="4"/>
  <c r="T256" i="4" s="1"/>
  <c r="U256" i="4" s="1"/>
  <c r="S431" i="4"/>
  <c r="T431" i="4" s="1"/>
  <c r="U431" i="4" s="1"/>
  <c r="S2303" i="4"/>
  <c r="T2303" i="4" s="1"/>
  <c r="U2303" i="4" s="1"/>
  <c r="S3999" i="4"/>
  <c r="T3999" i="4" s="1"/>
  <c r="U3999" i="4" s="1"/>
  <c r="S1100" i="4"/>
  <c r="T1100" i="4" s="1"/>
  <c r="U1100" i="4" s="1"/>
  <c r="S7186" i="4"/>
  <c r="T7186" i="4" s="1"/>
  <c r="U7186" i="4" s="1"/>
  <c r="S139" i="4"/>
  <c r="T139" i="4" s="1"/>
  <c r="U139" i="4" s="1"/>
  <c r="S1101" i="4"/>
  <c r="T1101" i="4" s="1"/>
  <c r="U1101" i="4" s="1"/>
  <c r="S1254" i="4"/>
  <c r="T1254" i="4" s="1"/>
  <c r="U1254" i="4" s="1"/>
  <c r="S140" i="4"/>
  <c r="T140" i="4" s="1"/>
  <c r="U140" i="4" s="1"/>
  <c r="S6532" i="4"/>
  <c r="T6532" i="4" s="1"/>
  <c r="U6532" i="4" s="1"/>
  <c r="S2121" i="4"/>
  <c r="T2121" i="4" s="1"/>
  <c r="U2121" i="4" s="1"/>
  <c r="S4551" i="4"/>
  <c r="T4551" i="4" s="1"/>
  <c r="U4551" i="4" s="1"/>
  <c r="S924" i="4"/>
  <c r="T924" i="4" s="1"/>
  <c r="U924" i="4" s="1"/>
  <c r="S3697" i="4"/>
  <c r="T3697" i="4" s="1"/>
  <c r="U3697" i="4" s="1"/>
  <c r="S2122" i="4"/>
  <c r="T2122" i="4" s="1"/>
  <c r="U2122" i="4" s="1"/>
  <c r="S2656" i="4"/>
  <c r="T2656" i="4" s="1"/>
  <c r="U2656" i="4" s="1"/>
  <c r="S2657" i="4"/>
  <c r="T2657" i="4" s="1"/>
  <c r="U2657" i="4" s="1"/>
  <c r="S2838" i="4"/>
  <c r="T2838" i="4" s="1"/>
  <c r="U2838" i="4" s="1"/>
  <c r="S5074" i="4"/>
  <c r="T5074" i="4" s="1"/>
  <c r="U5074" i="4" s="1"/>
  <c r="S3511" i="4"/>
  <c r="T3511" i="4" s="1"/>
  <c r="U3511" i="4" s="1"/>
  <c r="S6785" i="4"/>
  <c r="T6785" i="4" s="1"/>
  <c r="U6785" i="4" s="1"/>
  <c r="S7600" i="4"/>
  <c r="T7600" i="4" s="1"/>
  <c r="U7600" i="4" s="1"/>
  <c r="S7389" i="4"/>
  <c r="T7389" i="4" s="1"/>
  <c r="U7389" i="4" s="1"/>
  <c r="S2481" i="4"/>
  <c r="T2481" i="4" s="1"/>
  <c r="U2481" i="4" s="1"/>
  <c r="S7087" i="4"/>
  <c r="T7087" i="4" s="1"/>
  <c r="U7087" i="4" s="1"/>
  <c r="S6609" i="4"/>
  <c r="T6609" i="4" s="1"/>
  <c r="U6609" i="4" s="1"/>
  <c r="S6533" i="4"/>
  <c r="T6533" i="4" s="1"/>
  <c r="U6533" i="4" s="1"/>
  <c r="S1768" i="4"/>
  <c r="T1768" i="4" s="1"/>
  <c r="U1768" i="4" s="1"/>
  <c r="S5953" i="4"/>
  <c r="T5953" i="4" s="1"/>
  <c r="U5953" i="4" s="1"/>
  <c r="S3860" i="4"/>
  <c r="T3860" i="4" s="1"/>
  <c r="U3860" i="4" s="1"/>
  <c r="S2839" i="4"/>
  <c r="T2839" i="4" s="1"/>
  <c r="U2839" i="4" s="1"/>
  <c r="S4552" i="4"/>
  <c r="T4552" i="4" s="1"/>
  <c r="U4552" i="4" s="1"/>
  <c r="S1927" i="4"/>
  <c r="T1927" i="4" s="1"/>
  <c r="U1927" i="4" s="1"/>
  <c r="S1255" i="4"/>
  <c r="T1255" i="4" s="1"/>
  <c r="U1255" i="4" s="1"/>
  <c r="S536" i="4"/>
  <c r="T536" i="4" s="1"/>
  <c r="U536" i="4" s="1"/>
  <c r="S5736" i="4"/>
  <c r="T5736" i="4" s="1"/>
  <c r="U5736" i="4" s="1"/>
  <c r="S925" i="4"/>
  <c r="T925" i="4" s="1"/>
  <c r="U925" i="4" s="1"/>
  <c r="S1928" i="4"/>
  <c r="T1928" i="4" s="1"/>
  <c r="U1928" i="4" s="1"/>
  <c r="S5737" i="4"/>
  <c r="T5737" i="4" s="1"/>
  <c r="U5737" i="4" s="1"/>
  <c r="S6058" i="4"/>
  <c r="T6058" i="4" s="1"/>
  <c r="U6058" i="4" s="1"/>
  <c r="S4000" i="4"/>
  <c r="T4000" i="4" s="1"/>
  <c r="U4000" i="4" s="1"/>
  <c r="S4282" i="4"/>
  <c r="T4282" i="4" s="1"/>
  <c r="U4282" i="4" s="1"/>
  <c r="S3861" i="4"/>
  <c r="T3861" i="4" s="1"/>
  <c r="U3861" i="4" s="1"/>
  <c r="S3347" i="4"/>
  <c r="T3347" i="4" s="1"/>
  <c r="U3347" i="4" s="1"/>
  <c r="S6905" i="4"/>
  <c r="T6905" i="4" s="1"/>
  <c r="U6905" i="4" s="1"/>
  <c r="S2658" i="4"/>
  <c r="T2658" i="4" s="1"/>
  <c r="U2658" i="4" s="1"/>
  <c r="S5410" i="4"/>
  <c r="T5410" i="4" s="1"/>
  <c r="U5410" i="4" s="1"/>
  <c r="S5636" i="4"/>
  <c r="T5636" i="4" s="1"/>
  <c r="U5636" i="4" s="1"/>
  <c r="S5738" i="4"/>
  <c r="T5738" i="4" s="1"/>
  <c r="U5738" i="4" s="1"/>
  <c r="S5075" i="4"/>
  <c r="T5075" i="4" s="1"/>
  <c r="U5075" i="4" s="1"/>
  <c r="S5411" i="4"/>
  <c r="T5411" i="4" s="1"/>
  <c r="U5411" i="4" s="1"/>
  <c r="S5637" i="4"/>
  <c r="T5637" i="4" s="1"/>
  <c r="U5637" i="4" s="1"/>
  <c r="S6534" i="4"/>
  <c r="T6534" i="4" s="1"/>
  <c r="U6534" i="4" s="1"/>
  <c r="S4001" i="4"/>
  <c r="T4001" i="4" s="1"/>
  <c r="U4001" i="4" s="1"/>
  <c r="S4553" i="4"/>
  <c r="T4553" i="4" s="1"/>
  <c r="U4553" i="4" s="1"/>
  <c r="S786" i="4"/>
  <c r="T786" i="4" s="1"/>
  <c r="U786" i="4" s="1"/>
  <c r="S5412" i="4"/>
  <c r="T5412" i="4" s="1"/>
  <c r="U5412" i="4" s="1"/>
  <c r="S3023" i="4"/>
  <c r="T3023" i="4" s="1"/>
  <c r="U3023" i="4" s="1"/>
  <c r="S5638" i="4"/>
  <c r="T5638" i="4" s="1"/>
  <c r="U5638" i="4" s="1"/>
  <c r="S3862" i="4"/>
  <c r="T3862" i="4" s="1"/>
  <c r="U3862" i="4" s="1"/>
  <c r="S3863" i="4"/>
  <c r="T3863" i="4" s="1"/>
  <c r="U3863" i="4" s="1"/>
  <c r="S3698" i="4"/>
  <c r="T3698" i="4" s="1"/>
  <c r="U3698" i="4" s="1"/>
  <c r="S6535" i="4"/>
  <c r="T6535" i="4" s="1"/>
  <c r="U6535" i="4" s="1"/>
  <c r="S2659" i="4"/>
  <c r="T2659" i="4" s="1"/>
  <c r="U2659" i="4" s="1"/>
  <c r="S4957" i="4"/>
  <c r="T4957" i="4" s="1"/>
  <c r="U4957" i="4" s="1"/>
  <c r="S3699" i="4"/>
  <c r="T3699" i="4" s="1"/>
  <c r="U3699" i="4" s="1"/>
  <c r="S2840" i="4"/>
  <c r="T2840" i="4" s="1"/>
  <c r="U2840" i="4" s="1"/>
  <c r="S1436" i="4"/>
  <c r="T1436" i="4" s="1"/>
  <c r="U1436" i="4" s="1"/>
  <c r="S661" i="4"/>
  <c r="T661" i="4" s="1"/>
  <c r="U661" i="4" s="1"/>
  <c r="S1437" i="4"/>
  <c r="T1437" i="4" s="1"/>
  <c r="U1437" i="4" s="1"/>
  <c r="S2841" i="4"/>
  <c r="T2841" i="4" s="1"/>
  <c r="U2841" i="4" s="1"/>
  <c r="S1929" i="4"/>
  <c r="T1929" i="4" s="1"/>
  <c r="U1929" i="4" s="1"/>
  <c r="S1769" i="4"/>
  <c r="T1769" i="4" s="1"/>
  <c r="U1769" i="4" s="1"/>
  <c r="S3191" i="4"/>
  <c r="T3191" i="4" s="1"/>
  <c r="U3191" i="4" s="1"/>
  <c r="S3700" i="4"/>
  <c r="T3700" i="4" s="1"/>
  <c r="U3700" i="4" s="1"/>
  <c r="S3024" i="4"/>
  <c r="T3024" i="4" s="1"/>
  <c r="U3024" i="4" s="1"/>
  <c r="S1930" i="4"/>
  <c r="T1930" i="4" s="1"/>
  <c r="U1930" i="4" s="1"/>
  <c r="S4413" i="4"/>
  <c r="T4413" i="4" s="1"/>
  <c r="U4413" i="4" s="1"/>
  <c r="S1256" i="4"/>
  <c r="T1256" i="4" s="1"/>
  <c r="U1256" i="4" s="1"/>
  <c r="S1770" i="4"/>
  <c r="T1770" i="4" s="1"/>
  <c r="U1770" i="4" s="1"/>
  <c r="S4148" i="4"/>
  <c r="T4148" i="4" s="1"/>
  <c r="U4148" i="4" s="1"/>
  <c r="S2660" i="4"/>
  <c r="T2660" i="4" s="1"/>
  <c r="U2660" i="4" s="1"/>
  <c r="S3348" i="4"/>
  <c r="T3348" i="4" s="1"/>
  <c r="U3348" i="4" s="1"/>
  <c r="S3701" i="4"/>
  <c r="T3701" i="4" s="1"/>
  <c r="U3701" i="4" s="1"/>
  <c r="S3864" i="4"/>
  <c r="T3864" i="4" s="1"/>
  <c r="U3864" i="4" s="1"/>
  <c r="S3512" i="4"/>
  <c r="T3512" i="4" s="1"/>
  <c r="U3512" i="4" s="1"/>
  <c r="S4283" i="4"/>
  <c r="T4283" i="4" s="1"/>
  <c r="U4283" i="4" s="1"/>
  <c r="S662" i="4"/>
  <c r="T662" i="4" s="1"/>
  <c r="U662" i="4" s="1"/>
  <c r="S4149" i="4"/>
  <c r="T4149" i="4" s="1"/>
  <c r="U4149" i="4" s="1"/>
  <c r="S663" i="4"/>
  <c r="T663" i="4" s="1"/>
  <c r="U663" i="4" s="1"/>
  <c r="S2842" i="4"/>
  <c r="T2842" i="4" s="1"/>
  <c r="U2842" i="4" s="1"/>
  <c r="S3513" i="4"/>
  <c r="T3513" i="4" s="1"/>
  <c r="U3513" i="4" s="1"/>
  <c r="S2482" i="4"/>
  <c r="T2482" i="4" s="1"/>
  <c r="U2482" i="4" s="1"/>
  <c r="S926" i="4"/>
  <c r="T926" i="4" s="1"/>
  <c r="U926" i="4" s="1"/>
  <c r="S4002" i="4"/>
  <c r="T4002" i="4" s="1"/>
  <c r="U4002" i="4" s="1"/>
  <c r="S927" i="4"/>
  <c r="T927" i="4" s="1"/>
  <c r="U927" i="4" s="1"/>
  <c r="S4003" i="4"/>
  <c r="T4003" i="4" s="1"/>
  <c r="U4003" i="4" s="1"/>
  <c r="S4004" i="4"/>
  <c r="T4004" i="4" s="1"/>
  <c r="U4004" i="4" s="1"/>
  <c r="S2483" i="4"/>
  <c r="T2483" i="4" s="1"/>
  <c r="U2483" i="4" s="1"/>
  <c r="S5413" i="4"/>
  <c r="T5413" i="4" s="1"/>
  <c r="U5413" i="4" s="1"/>
  <c r="S3702" i="4"/>
  <c r="T3702" i="4" s="1"/>
  <c r="U3702" i="4" s="1"/>
  <c r="S3514" i="4"/>
  <c r="T3514" i="4" s="1"/>
  <c r="U3514" i="4" s="1"/>
  <c r="S3865" i="4"/>
  <c r="T3865" i="4" s="1"/>
  <c r="U3865" i="4" s="1"/>
  <c r="S4554" i="4"/>
  <c r="T4554" i="4" s="1"/>
  <c r="U4554" i="4" s="1"/>
  <c r="S3349" i="4"/>
  <c r="T3349" i="4" s="1"/>
  <c r="U3349" i="4" s="1"/>
  <c r="S4555" i="4"/>
  <c r="T4555" i="4" s="1"/>
  <c r="U4555" i="4" s="1"/>
  <c r="S3025" i="4"/>
  <c r="T3025" i="4" s="1"/>
  <c r="U3025" i="4" s="1"/>
  <c r="S2661" i="4"/>
  <c r="T2661" i="4" s="1"/>
  <c r="U2661" i="4" s="1"/>
  <c r="S6786" i="4"/>
  <c r="T6786" i="4" s="1"/>
  <c r="U6786" i="4" s="1"/>
  <c r="S2843" i="4"/>
  <c r="T2843" i="4" s="1"/>
  <c r="U2843" i="4" s="1"/>
  <c r="S432" i="4"/>
  <c r="T432" i="4" s="1"/>
  <c r="U432" i="4" s="1"/>
  <c r="S2662" i="4"/>
  <c r="T2662" i="4" s="1"/>
  <c r="U2662" i="4" s="1"/>
  <c r="S3703" i="4"/>
  <c r="T3703" i="4" s="1"/>
  <c r="U3703" i="4" s="1"/>
  <c r="S342" i="4"/>
  <c r="T342" i="4" s="1"/>
  <c r="U342" i="4" s="1"/>
  <c r="S4958" i="4"/>
  <c r="T4958" i="4" s="1"/>
  <c r="U4958" i="4" s="1"/>
  <c r="S4150" i="4"/>
  <c r="T4150" i="4" s="1"/>
  <c r="U4150" i="4" s="1"/>
  <c r="S1771" i="4"/>
  <c r="T1771" i="4" s="1"/>
  <c r="U1771" i="4" s="1"/>
  <c r="S3704" i="4"/>
  <c r="T3704" i="4" s="1"/>
  <c r="U3704" i="4" s="1"/>
  <c r="S664" i="4"/>
  <c r="T664" i="4" s="1"/>
  <c r="U664" i="4" s="1"/>
  <c r="S928" i="4"/>
  <c r="T928" i="4" s="1"/>
  <c r="U928" i="4" s="1"/>
  <c r="S6536" i="4"/>
  <c r="T6536" i="4" s="1"/>
  <c r="U6536" i="4" s="1"/>
  <c r="S537" i="4"/>
  <c r="T537" i="4" s="1"/>
  <c r="U537" i="4" s="1"/>
  <c r="S4556" i="4"/>
  <c r="T4556" i="4" s="1"/>
  <c r="U4556" i="4" s="1"/>
  <c r="S2844" i="4"/>
  <c r="T2844" i="4" s="1"/>
  <c r="U2844" i="4" s="1"/>
  <c r="S5834" i="4"/>
  <c r="T5834" i="4" s="1"/>
  <c r="U5834" i="4" s="1"/>
  <c r="S433" i="4"/>
  <c r="T433" i="4" s="1"/>
  <c r="U433" i="4" s="1"/>
  <c r="S4959" i="4"/>
  <c r="T4959" i="4" s="1"/>
  <c r="U4959" i="4" s="1"/>
  <c r="S4839" i="4"/>
  <c r="T4839" i="4" s="1"/>
  <c r="U4839" i="4" s="1"/>
  <c r="S4005" i="4"/>
  <c r="T4005" i="4" s="1"/>
  <c r="U4005" i="4" s="1"/>
  <c r="S3515" i="4"/>
  <c r="T3515" i="4" s="1"/>
  <c r="U3515" i="4" s="1"/>
  <c r="S2845" i="4"/>
  <c r="T2845" i="4" s="1"/>
  <c r="U2845" i="4" s="1"/>
  <c r="S1772" i="4"/>
  <c r="T1772" i="4" s="1"/>
  <c r="U1772" i="4" s="1"/>
  <c r="S5190" i="4"/>
  <c r="T5190" i="4" s="1"/>
  <c r="U5190" i="4" s="1"/>
  <c r="S665" i="4"/>
  <c r="T665" i="4" s="1"/>
  <c r="U665" i="4" s="1"/>
  <c r="S3516" i="4"/>
  <c r="T3516" i="4" s="1"/>
  <c r="U3516" i="4" s="1"/>
  <c r="S4700" i="4"/>
  <c r="T4700" i="4" s="1"/>
  <c r="U4700" i="4" s="1"/>
  <c r="S2304" i="4"/>
  <c r="T2304" i="4" s="1"/>
  <c r="U2304" i="4" s="1"/>
  <c r="S4414" i="4"/>
  <c r="T4414" i="4" s="1"/>
  <c r="U4414" i="4" s="1"/>
  <c r="S7187" i="4"/>
  <c r="T7187" i="4" s="1"/>
  <c r="U7187" i="4" s="1"/>
  <c r="S7737" i="4"/>
  <c r="T7737" i="4" s="1"/>
  <c r="U7737" i="4" s="1"/>
  <c r="S4006" i="4"/>
  <c r="T4006" i="4" s="1"/>
  <c r="U4006" i="4" s="1"/>
  <c r="S2663" i="4"/>
  <c r="T2663" i="4" s="1"/>
  <c r="U2663" i="4" s="1"/>
  <c r="S3192" i="4"/>
  <c r="T3192" i="4" s="1"/>
  <c r="U3192" i="4" s="1"/>
  <c r="S3193" i="4"/>
  <c r="T3193" i="4" s="1"/>
  <c r="U3193" i="4" s="1"/>
  <c r="S2846" i="4"/>
  <c r="T2846" i="4" s="1"/>
  <c r="U2846" i="4" s="1"/>
  <c r="S3705" i="4"/>
  <c r="T3705" i="4" s="1"/>
  <c r="U3705" i="4" s="1"/>
  <c r="S4284" i="4"/>
  <c r="T4284" i="4" s="1"/>
  <c r="U4284" i="4" s="1"/>
  <c r="S185" i="4"/>
  <c r="T185" i="4" s="1"/>
  <c r="U185" i="4" s="1"/>
  <c r="S929" i="4"/>
  <c r="T929" i="4" s="1"/>
  <c r="U929" i="4" s="1"/>
  <c r="S1102" i="4"/>
  <c r="T1102" i="4" s="1"/>
  <c r="U1102" i="4" s="1"/>
  <c r="S434" i="4"/>
  <c r="T434" i="4" s="1"/>
  <c r="U434" i="4" s="1"/>
  <c r="S3706" i="4"/>
  <c r="T3706" i="4" s="1"/>
  <c r="U3706" i="4" s="1"/>
  <c r="S4960" i="4"/>
  <c r="T4960" i="4" s="1"/>
  <c r="U4960" i="4" s="1"/>
  <c r="S5076" i="4"/>
  <c r="T5076" i="4" s="1"/>
  <c r="U5076" i="4" s="1"/>
  <c r="S2664" i="4"/>
  <c r="T2664" i="4" s="1"/>
  <c r="U2664" i="4" s="1"/>
  <c r="S1257" i="4"/>
  <c r="T1257" i="4" s="1"/>
  <c r="U1257" i="4" s="1"/>
  <c r="S435" i="4"/>
  <c r="T435" i="4" s="1"/>
  <c r="U435" i="4" s="1"/>
  <c r="S6161" i="4"/>
  <c r="T6161" i="4" s="1"/>
  <c r="U6161" i="4" s="1"/>
  <c r="S787" i="4"/>
  <c r="T787" i="4" s="1"/>
  <c r="U787" i="4" s="1"/>
  <c r="S930" i="4"/>
  <c r="T930" i="4" s="1"/>
  <c r="U930" i="4" s="1"/>
  <c r="S3517" i="4"/>
  <c r="T3517" i="4" s="1"/>
  <c r="U3517" i="4" s="1"/>
  <c r="S7131" i="4"/>
  <c r="T7131" i="4" s="1"/>
  <c r="U7131" i="4" s="1"/>
  <c r="S7029" i="4"/>
  <c r="T7029" i="4" s="1"/>
  <c r="U7029" i="4" s="1"/>
  <c r="S538" i="4"/>
  <c r="T538" i="4" s="1"/>
  <c r="U538" i="4" s="1"/>
  <c r="S1103" i="4"/>
  <c r="T1103" i="4" s="1"/>
  <c r="U1103" i="4" s="1"/>
  <c r="S4557" i="4"/>
  <c r="T4557" i="4" s="1"/>
  <c r="U4557" i="4" s="1"/>
  <c r="S186" i="4"/>
  <c r="T186" i="4" s="1"/>
  <c r="U186" i="4" s="1"/>
  <c r="S539" i="4"/>
  <c r="T539" i="4" s="1"/>
  <c r="U539" i="4" s="1"/>
  <c r="S4558" i="4"/>
  <c r="T4558" i="4" s="1"/>
  <c r="U4558" i="4" s="1"/>
  <c r="S2484" i="4"/>
  <c r="T2484" i="4" s="1"/>
  <c r="U2484" i="4" s="1"/>
  <c r="S788" i="4"/>
  <c r="T788" i="4" s="1"/>
  <c r="U788" i="4" s="1"/>
  <c r="S540" i="4"/>
  <c r="T540" i="4" s="1"/>
  <c r="U540" i="4" s="1"/>
  <c r="S6610" i="4"/>
  <c r="T6610" i="4" s="1"/>
  <c r="U6610" i="4" s="1"/>
  <c r="S5835" i="4"/>
  <c r="T5835" i="4" s="1"/>
  <c r="U5835" i="4" s="1"/>
  <c r="S5414" i="4"/>
  <c r="T5414" i="4" s="1"/>
  <c r="U5414" i="4" s="1"/>
  <c r="S7088" i="4"/>
  <c r="T7088" i="4" s="1"/>
  <c r="U7088" i="4" s="1"/>
  <c r="S6611" i="4"/>
  <c r="T6611" i="4" s="1"/>
  <c r="U6611" i="4" s="1"/>
  <c r="S1258" i="4"/>
  <c r="T1258" i="4" s="1"/>
  <c r="U1258" i="4" s="1"/>
  <c r="S6612" i="4"/>
  <c r="T6612" i="4" s="1"/>
  <c r="U6612" i="4" s="1"/>
  <c r="S1773" i="4"/>
  <c r="T1773" i="4" s="1"/>
  <c r="U1773" i="4" s="1"/>
  <c r="S2305" i="4"/>
  <c r="T2305" i="4" s="1"/>
  <c r="U2305" i="4" s="1"/>
  <c r="S4961" i="4"/>
  <c r="T4961" i="4" s="1"/>
  <c r="U4961" i="4" s="1"/>
  <c r="S3866" i="4"/>
  <c r="T3866" i="4" s="1"/>
  <c r="U3866" i="4" s="1"/>
  <c r="S5836" i="4"/>
  <c r="T5836" i="4" s="1"/>
  <c r="U5836" i="4" s="1"/>
  <c r="S2665" i="4"/>
  <c r="T2665" i="4" s="1"/>
  <c r="U2665" i="4" s="1"/>
  <c r="S2485" i="4"/>
  <c r="T2485" i="4" s="1"/>
  <c r="U2485" i="4" s="1"/>
  <c r="S436" i="4"/>
  <c r="T436" i="4" s="1"/>
  <c r="U436" i="4" s="1"/>
  <c r="S5837" i="4"/>
  <c r="T5837" i="4" s="1"/>
  <c r="U5837" i="4" s="1"/>
  <c r="S5838" i="4"/>
  <c r="T5838" i="4" s="1"/>
  <c r="U5838" i="4" s="1"/>
  <c r="S1438" i="4"/>
  <c r="T1438" i="4" s="1"/>
  <c r="U1438" i="4" s="1"/>
  <c r="S1931" i="4"/>
  <c r="T1931" i="4" s="1"/>
  <c r="U1931" i="4" s="1"/>
  <c r="S2123" i="4"/>
  <c r="T2123" i="4" s="1"/>
  <c r="U2123" i="4" s="1"/>
  <c r="S2847" i="4"/>
  <c r="T2847" i="4" s="1"/>
  <c r="U2847" i="4" s="1"/>
  <c r="S4962" i="4"/>
  <c r="T4962" i="4" s="1"/>
  <c r="U4962" i="4" s="1"/>
  <c r="S3026" i="4"/>
  <c r="T3026" i="4" s="1"/>
  <c r="U3026" i="4" s="1"/>
  <c r="S789" i="4"/>
  <c r="T789" i="4" s="1"/>
  <c r="U789" i="4" s="1"/>
  <c r="S1259" i="4"/>
  <c r="T1259" i="4" s="1"/>
  <c r="U1259" i="4" s="1"/>
  <c r="S3350" i="4"/>
  <c r="T3350" i="4" s="1"/>
  <c r="U3350" i="4" s="1"/>
  <c r="S343" i="4"/>
  <c r="T343" i="4" s="1"/>
  <c r="U343" i="4" s="1"/>
  <c r="S4285" i="4"/>
  <c r="T4285" i="4" s="1"/>
  <c r="U4285" i="4" s="1"/>
  <c r="S4840" i="4"/>
  <c r="T4840" i="4" s="1"/>
  <c r="U4840" i="4" s="1"/>
  <c r="S4007" i="4"/>
  <c r="T4007" i="4" s="1"/>
  <c r="U4007" i="4" s="1"/>
  <c r="S4963" i="4"/>
  <c r="T4963" i="4" s="1"/>
  <c r="U4963" i="4" s="1"/>
  <c r="S3707" i="4"/>
  <c r="T3707" i="4" s="1"/>
  <c r="U3707" i="4" s="1"/>
  <c r="S5306" i="4"/>
  <c r="T5306" i="4" s="1"/>
  <c r="U5306" i="4" s="1"/>
  <c r="S5191" i="4"/>
  <c r="T5191" i="4" s="1"/>
  <c r="U5191" i="4" s="1"/>
  <c r="S187" i="4"/>
  <c r="T187" i="4" s="1"/>
  <c r="U187" i="4" s="1"/>
  <c r="S4415" i="4"/>
  <c r="T4415" i="4" s="1"/>
  <c r="U4415" i="4" s="1"/>
  <c r="S4964" i="4"/>
  <c r="T4964" i="4" s="1"/>
  <c r="U4964" i="4" s="1"/>
  <c r="S3708" i="4"/>
  <c r="T3708" i="4" s="1"/>
  <c r="U3708" i="4" s="1"/>
  <c r="S6340" i="4"/>
  <c r="T6340" i="4" s="1"/>
  <c r="U6340" i="4" s="1"/>
  <c r="S2486" i="4"/>
  <c r="T2486" i="4" s="1"/>
  <c r="U2486" i="4" s="1"/>
  <c r="S3709" i="4"/>
  <c r="T3709" i="4" s="1"/>
  <c r="U3709" i="4" s="1"/>
  <c r="S4965" i="4"/>
  <c r="T4965" i="4" s="1"/>
  <c r="U4965" i="4" s="1"/>
  <c r="S6255" i="4"/>
  <c r="T6255" i="4" s="1"/>
  <c r="U6255" i="4" s="1"/>
  <c r="S1774" i="4"/>
  <c r="T1774" i="4" s="1"/>
  <c r="U1774" i="4" s="1"/>
  <c r="S3351" i="4"/>
  <c r="T3351" i="4" s="1"/>
  <c r="U3351" i="4" s="1"/>
  <c r="S1932" i="4"/>
  <c r="T1932" i="4" s="1"/>
  <c r="U1932" i="4" s="1"/>
  <c r="S2487" i="4"/>
  <c r="T2487" i="4" s="1"/>
  <c r="U2487" i="4" s="1"/>
  <c r="S3710" i="4"/>
  <c r="T3710" i="4" s="1"/>
  <c r="U3710" i="4" s="1"/>
  <c r="S4416" i="4"/>
  <c r="T4416" i="4" s="1"/>
  <c r="U4416" i="4" s="1"/>
  <c r="S2124" i="4"/>
  <c r="T2124" i="4" s="1"/>
  <c r="U2124" i="4" s="1"/>
  <c r="S4966" i="4"/>
  <c r="T4966" i="4" s="1"/>
  <c r="U4966" i="4" s="1"/>
  <c r="S6613" i="4"/>
  <c r="T6613" i="4" s="1"/>
  <c r="U6613" i="4" s="1"/>
  <c r="S1933" i="4"/>
  <c r="T1933" i="4" s="1"/>
  <c r="U1933" i="4" s="1"/>
  <c r="S5192" i="4"/>
  <c r="T5192" i="4" s="1"/>
  <c r="U5192" i="4" s="1"/>
  <c r="S4151" i="4"/>
  <c r="T4151" i="4" s="1"/>
  <c r="U4151" i="4" s="1"/>
  <c r="S2488" i="4"/>
  <c r="T2488" i="4" s="1"/>
  <c r="U2488" i="4" s="1"/>
  <c r="S4967" i="4"/>
  <c r="T4967" i="4" s="1"/>
  <c r="U4967" i="4" s="1"/>
  <c r="S2125" i="4"/>
  <c r="T2125" i="4" s="1"/>
  <c r="U2125" i="4" s="1"/>
  <c r="S6435" i="4"/>
  <c r="T6435" i="4" s="1"/>
  <c r="U6435" i="4" s="1"/>
  <c r="S3867" i="4"/>
  <c r="T3867" i="4" s="1"/>
  <c r="U3867" i="4" s="1"/>
  <c r="S6162" i="4"/>
  <c r="T6162" i="4" s="1"/>
  <c r="U6162" i="4" s="1"/>
  <c r="S3194" i="4"/>
  <c r="T3194" i="4" s="1"/>
  <c r="U3194" i="4" s="1"/>
  <c r="S6059" i="4"/>
  <c r="T6059" i="4" s="1"/>
  <c r="U6059" i="4" s="1"/>
  <c r="S3195" i="4"/>
  <c r="T3195" i="4" s="1"/>
  <c r="U3195" i="4" s="1"/>
  <c r="S6341" i="4"/>
  <c r="T6341" i="4" s="1"/>
  <c r="U6341" i="4" s="1"/>
  <c r="S931" i="4"/>
  <c r="T931" i="4" s="1"/>
  <c r="U931" i="4" s="1"/>
  <c r="S2489" i="4"/>
  <c r="T2489" i="4" s="1"/>
  <c r="U2489" i="4" s="1"/>
  <c r="S932" i="4"/>
  <c r="T932" i="4" s="1"/>
  <c r="U932" i="4" s="1"/>
  <c r="S6787" i="4"/>
  <c r="T6787" i="4" s="1"/>
  <c r="U6787" i="4" s="1"/>
  <c r="S5639" i="4"/>
  <c r="T5639" i="4" s="1"/>
  <c r="U5639" i="4" s="1"/>
  <c r="S1934" i="4"/>
  <c r="T1934" i="4" s="1"/>
  <c r="U1934" i="4" s="1"/>
  <c r="S6436" i="4"/>
  <c r="T6436" i="4" s="1"/>
  <c r="U6436" i="4" s="1"/>
  <c r="S6256" i="4"/>
  <c r="T6256" i="4" s="1"/>
  <c r="U6256" i="4" s="1"/>
  <c r="S1104" i="4"/>
  <c r="T1104" i="4" s="1"/>
  <c r="U1104" i="4" s="1"/>
  <c r="S6257" i="4"/>
  <c r="T6257" i="4" s="1"/>
  <c r="U6257" i="4" s="1"/>
  <c r="S3518" i="4"/>
  <c r="T3518" i="4" s="1"/>
  <c r="U3518" i="4" s="1"/>
  <c r="S2490" i="4"/>
  <c r="T2490" i="4" s="1"/>
  <c r="U2490" i="4" s="1"/>
  <c r="S5532" i="4"/>
  <c r="T5532" i="4" s="1"/>
  <c r="U5532" i="4" s="1"/>
  <c r="S6060" i="4"/>
  <c r="T6060" i="4" s="1"/>
  <c r="U6060" i="4" s="1"/>
  <c r="S6537" i="4"/>
  <c r="T6537" i="4" s="1"/>
  <c r="U6537" i="4" s="1"/>
  <c r="S6342" i="4"/>
  <c r="T6342" i="4" s="1"/>
  <c r="U6342" i="4" s="1"/>
  <c r="S933" i="4"/>
  <c r="T933" i="4" s="1"/>
  <c r="U933" i="4" s="1"/>
  <c r="S5839" i="4"/>
  <c r="T5839" i="4" s="1"/>
  <c r="U5839" i="4" s="1"/>
  <c r="S5533" i="4"/>
  <c r="T5533" i="4" s="1"/>
  <c r="U5533" i="4" s="1"/>
  <c r="S2126" i="4"/>
  <c r="T2126" i="4" s="1"/>
  <c r="U2126" i="4" s="1"/>
  <c r="S6788" i="4"/>
  <c r="T6788" i="4" s="1"/>
  <c r="U6788" i="4" s="1"/>
  <c r="S6343" i="4"/>
  <c r="T6343" i="4" s="1"/>
  <c r="U6343" i="4" s="1"/>
  <c r="S3711" i="4"/>
  <c r="T3711" i="4" s="1"/>
  <c r="U3711" i="4" s="1"/>
  <c r="S6061" i="4"/>
  <c r="T6061" i="4" s="1"/>
  <c r="U6061" i="4" s="1"/>
  <c r="S2848" i="4"/>
  <c r="T2848" i="4" s="1"/>
  <c r="U2848" i="4" s="1"/>
  <c r="S5534" i="4"/>
  <c r="T5534" i="4" s="1"/>
  <c r="U5534" i="4" s="1"/>
  <c r="S3196" i="4"/>
  <c r="T3196" i="4" s="1"/>
  <c r="U3196" i="4" s="1"/>
  <c r="S1105" i="4"/>
  <c r="T1105" i="4" s="1"/>
  <c r="U1105" i="4" s="1"/>
  <c r="S3712" i="4"/>
  <c r="T3712" i="4" s="1"/>
  <c r="U3712" i="4" s="1"/>
  <c r="S5840" i="4"/>
  <c r="T5840" i="4" s="1"/>
  <c r="U5840" i="4" s="1"/>
  <c r="S3868" i="4"/>
  <c r="T3868" i="4" s="1"/>
  <c r="U3868" i="4" s="1"/>
  <c r="S6706" i="4"/>
  <c r="T6706" i="4" s="1"/>
  <c r="U6706" i="4" s="1"/>
  <c r="S3352" i="4"/>
  <c r="T3352" i="4" s="1"/>
  <c r="U3352" i="4" s="1"/>
  <c r="S3353" i="4"/>
  <c r="T3353" i="4" s="1"/>
  <c r="U3353" i="4" s="1"/>
  <c r="S4152" i="4"/>
  <c r="T4152" i="4" s="1"/>
  <c r="U4152" i="4" s="1"/>
  <c r="S4559" i="4"/>
  <c r="T4559" i="4" s="1"/>
  <c r="U4559" i="4" s="1"/>
  <c r="S1260" i="4"/>
  <c r="T1260" i="4" s="1"/>
  <c r="U1260" i="4" s="1"/>
  <c r="S4417" i="4"/>
  <c r="T4417" i="4" s="1"/>
  <c r="U4417" i="4" s="1"/>
  <c r="S1261" i="4"/>
  <c r="T1261" i="4" s="1"/>
  <c r="U1261" i="4" s="1"/>
  <c r="S257" i="4"/>
  <c r="T257" i="4" s="1"/>
  <c r="U257" i="4" s="1"/>
  <c r="S4701" i="4"/>
  <c r="T4701" i="4" s="1"/>
  <c r="U4701" i="4" s="1"/>
  <c r="S1589" i="4"/>
  <c r="T1589" i="4" s="1"/>
  <c r="U1589" i="4" s="1"/>
  <c r="S6965" i="4"/>
  <c r="T6965" i="4" s="1"/>
  <c r="U6965" i="4" s="1"/>
  <c r="S3354" i="4"/>
  <c r="T3354" i="4" s="1"/>
  <c r="U3354" i="4" s="1"/>
  <c r="S5307" i="4"/>
  <c r="T5307" i="4" s="1"/>
  <c r="U5307" i="4" s="1"/>
  <c r="S2849" i="4"/>
  <c r="T2849" i="4" s="1"/>
  <c r="U2849" i="4" s="1"/>
  <c r="S3197" i="4"/>
  <c r="T3197" i="4" s="1"/>
  <c r="U3197" i="4" s="1"/>
  <c r="S3027" i="4"/>
  <c r="T3027" i="4" s="1"/>
  <c r="U3027" i="4" s="1"/>
  <c r="S790" i="4"/>
  <c r="T790" i="4" s="1"/>
  <c r="U790" i="4" s="1"/>
  <c r="S6344" i="4"/>
  <c r="T6344" i="4" s="1"/>
  <c r="U6344" i="4" s="1"/>
  <c r="S4286" i="4"/>
  <c r="T4286" i="4" s="1"/>
  <c r="U4286" i="4" s="1"/>
  <c r="S791" i="4"/>
  <c r="T791" i="4" s="1"/>
  <c r="U791" i="4" s="1"/>
  <c r="S4841" i="4"/>
  <c r="T4841" i="4" s="1"/>
  <c r="U4841" i="4" s="1"/>
  <c r="S2306" i="4"/>
  <c r="T2306" i="4" s="1"/>
  <c r="U2306" i="4" s="1"/>
  <c r="S2666" i="4"/>
  <c r="T2666" i="4" s="1"/>
  <c r="U2666" i="4" s="1"/>
  <c r="S3028" i="4"/>
  <c r="T3028" i="4" s="1"/>
  <c r="U3028" i="4" s="1"/>
  <c r="S3869" i="4"/>
  <c r="T3869" i="4" s="1"/>
  <c r="U3869" i="4" s="1"/>
  <c r="S6062" i="4"/>
  <c r="T6062" i="4" s="1"/>
  <c r="U6062" i="4" s="1"/>
  <c r="S666" i="4"/>
  <c r="T666" i="4" s="1"/>
  <c r="U666" i="4" s="1"/>
  <c r="S7241" i="4"/>
  <c r="T7241" i="4" s="1"/>
  <c r="U7241" i="4" s="1"/>
  <c r="S792" i="4"/>
  <c r="T792" i="4" s="1"/>
  <c r="U792" i="4" s="1"/>
  <c r="S5954" i="4"/>
  <c r="T5954" i="4" s="1"/>
  <c r="U5954" i="4" s="1"/>
  <c r="S541" i="4"/>
  <c r="T541" i="4" s="1"/>
  <c r="U541" i="4" s="1"/>
  <c r="S344" i="4"/>
  <c r="T344" i="4" s="1"/>
  <c r="U344" i="4" s="1"/>
  <c r="S934" i="4"/>
  <c r="T934" i="4" s="1"/>
  <c r="U934" i="4" s="1"/>
  <c r="S5841" i="4"/>
  <c r="T5841" i="4" s="1"/>
  <c r="U5841" i="4" s="1"/>
  <c r="S2667" i="4"/>
  <c r="T2667" i="4" s="1"/>
  <c r="U2667" i="4" s="1"/>
  <c r="S6063" i="4"/>
  <c r="T6063" i="4" s="1"/>
  <c r="U6063" i="4" s="1"/>
  <c r="S793" i="4"/>
  <c r="T793" i="4" s="1"/>
  <c r="U793" i="4" s="1"/>
  <c r="S3519" i="4"/>
  <c r="T3519" i="4" s="1"/>
  <c r="U3519" i="4" s="1"/>
  <c r="S1106" i="4"/>
  <c r="T1106" i="4" s="1"/>
  <c r="U1106" i="4" s="1"/>
  <c r="S2491" i="4"/>
  <c r="T2491" i="4" s="1"/>
  <c r="U2491" i="4" s="1"/>
  <c r="S4287" i="4"/>
  <c r="T4287" i="4" s="1"/>
  <c r="U4287" i="4" s="1"/>
  <c r="S2668" i="4"/>
  <c r="T2668" i="4" s="1"/>
  <c r="U2668" i="4" s="1"/>
  <c r="S4560" i="4"/>
  <c r="T4560" i="4" s="1"/>
  <c r="U4560" i="4" s="1"/>
  <c r="S1590" i="4"/>
  <c r="T1590" i="4" s="1"/>
  <c r="U1590" i="4" s="1"/>
  <c r="S3713" i="4"/>
  <c r="T3713" i="4" s="1"/>
  <c r="U3713" i="4" s="1"/>
  <c r="S2850" i="4"/>
  <c r="T2850" i="4" s="1"/>
  <c r="U2850" i="4" s="1"/>
  <c r="S5077" i="4"/>
  <c r="T5077" i="4" s="1"/>
  <c r="U5077" i="4" s="1"/>
  <c r="S4418" i="4"/>
  <c r="T4418" i="4" s="1"/>
  <c r="U4418" i="4" s="1"/>
  <c r="S2851" i="4"/>
  <c r="T2851" i="4" s="1"/>
  <c r="U2851" i="4" s="1"/>
  <c r="S4561" i="4"/>
  <c r="T4561" i="4" s="1"/>
  <c r="U4561" i="4" s="1"/>
  <c r="S935" i="4"/>
  <c r="T935" i="4" s="1"/>
  <c r="U935" i="4" s="1"/>
  <c r="S3029" i="4"/>
  <c r="T3029" i="4" s="1"/>
  <c r="U3029" i="4" s="1"/>
  <c r="S4562" i="4"/>
  <c r="T4562" i="4" s="1"/>
  <c r="U4562" i="4" s="1"/>
  <c r="S3870" i="4"/>
  <c r="T3870" i="4" s="1"/>
  <c r="U3870" i="4" s="1"/>
  <c r="S4563" i="4"/>
  <c r="T4563" i="4" s="1"/>
  <c r="U4563" i="4" s="1"/>
  <c r="S5842" i="4"/>
  <c r="T5842" i="4" s="1"/>
  <c r="U5842" i="4" s="1"/>
  <c r="S6064" i="4"/>
  <c r="T6064" i="4" s="1"/>
  <c r="U6064" i="4" s="1"/>
  <c r="S5739" i="4"/>
  <c r="T5739" i="4" s="1"/>
  <c r="U5739" i="4" s="1"/>
  <c r="S5955" i="4"/>
  <c r="T5955" i="4" s="1"/>
  <c r="U5955" i="4" s="1"/>
  <c r="S1262" i="4"/>
  <c r="T1262" i="4" s="1"/>
  <c r="U1262" i="4" s="1"/>
  <c r="S2127" i="4"/>
  <c r="T2127" i="4" s="1"/>
  <c r="U2127" i="4" s="1"/>
  <c r="S4564" i="4"/>
  <c r="T4564" i="4" s="1"/>
  <c r="U4564" i="4" s="1"/>
  <c r="S3030" i="4"/>
  <c r="T3030" i="4" s="1"/>
  <c r="U3030" i="4" s="1"/>
  <c r="S141" i="4"/>
  <c r="T141" i="4" s="1"/>
  <c r="U141" i="4" s="1"/>
  <c r="S4288" i="4"/>
  <c r="T4288" i="4" s="1"/>
  <c r="U4288" i="4" s="1"/>
  <c r="S2307" i="4"/>
  <c r="T2307" i="4" s="1"/>
  <c r="U2307" i="4" s="1"/>
  <c r="S4008" i="4"/>
  <c r="T4008" i="4" s="1"/>
  <c r="U4008" i="4" s="1"/>
  <c r="S1591" i="4"/>
  <c r="T1591" i="4" s="1"/>
  <c r="U1591" i="4" s="1"/>
  <c r="S1935" i="4"/>
  <c r="T1935" i="4" s="1"/>
  <c r="U1935" i="4" s="1"/>
  <c r="S1936" i="4"/>
  <c r="T1936" i="4" s="1"/>
  <c r="U1936" i="4" s="1"/>
  <c r="S5078" i="4"/>
  <c r="T5078" i="4" s="1"/>
  <c r="U5078" i="4" s="1"/>
  <c r="S3198" i="4"/>
  <c r="T3198" i="4" s="1"/>
  <c r="U3198" i="4" s="1"/>
  <c r="S4289" i="4"/>
  <c r="T4289" i="4" s="1"/>
  <c r="U4289" i="4" s="1"/>
  <c r="S3031" i="4"/>
  <c r="T3031" i="4" s="1"/>
  <c r="U3031" i="4" s="1"/>
  <c r="S1107" i="4"/>
  <c r="T1107" i="4" s="1"/>
  <c r="U1107" i="4" s="1"/>
  <c r="S1775" i="4"/>
  <c r="T1775" i="4" s="1"/>
  <c r="U1775" i="4" s="1"/>
  <c r="S3871" i="4"/>
  <c r="T3871" i="4" s="1"/>
  <c r="U3871" i="4" s="1"/>
  <c r="S3199" i="4"/>
  <c r="T3199" i="4" s="1"/>
  <c r="U3199" i="4" s="1"/>
  <c r="S345" i="4"/>
  <c r="T345" i="4" s="1"/>
  <c r="U345" i="4" s="1"/>
  <c r="S3200" i="4"/>
  <c r="T3200" i="4" s="1"/>
  <c r="U3200" i="4" s="1"/>
  <c r="S4290" i="4"/>
  <c r="T4290" i="4" s="1"/>
  <c r="U4290" i="4" s="1"/>
  <c r="S5535" i="4"/>
  <c r="T5535" i="4" s="1"/>
  <c r="U5535" i="4" s="1"/>
  <c r="S667" i="4"/>
  <c r="T667" i="4" s="1"/>
  <c r="U667" i="4" s="1"/>
  <c r="S5843" i="4"/>
  <c r="T5843" i="4" s="1"/>
  <c r="U5843" i="4" s="1"/>
  <c r="S4702" i="4"/>
  <c r="T4702" i="4" s="1"/>
  <c r="U4702" i="4" s="1"/>
  <c r="S6163" i="4"/>
  <c r="T6163" i="4" s="1"/>
  <c r="U6163" i="4" s="1"/>
  <c r="S5193" i="4"/>
  <c r="T5193" i="4" s="1"/>
  <c r="U5193" i="4" s="1"/>
  <c r="S5079" i="4"/>
  <c r="T5079" i="4" s="1"/>
  <c r="U5079" i="4" s="1"/>
  <c r="S5740" i="4"/>
  <c r="T5740" i="4" s="1"/>
  <c r="U5740" i="4" s="1"/>
  <c r="S5844" i="4"/>
  <c r="T5844" i="4" s="1"/>
  <c r="U5844" i="4" s="1"/>
  <c r="S5080" i="4"/>
  <c r="T5080" i="4" s="1"/>
  <c r="U5080" i="4" s="1"/>
  <c r="S5536" i="4"/>
  <c r="T5536" i="4" s="1"/>
  <c r="U5536" i="4" s="1"/>
  <c r="S5308" i="4"/>
  <c r="T5308" i="4" s="1"/>
  <c r="U5308" i="4" s="1"/>
  <c r="S6065" i="4"/>
  <c r="T6065" i="4" s="1"/>
  <c r="U6065" i="4" s="1"/>
  <c r="S5741" i="4"/>
  <c r="T5741" i="4" s="1"/>
  <c r="U5741" i="4" s="1"/>
  <c r="S5415" i="4"/>
  <c r="T5415" i="4" s="1"/>
  <c r="U5415" i="4" s="1"/>
  <c r="S4703" i="4"/>
  <c r="T4703" i="4" s="1"/>
  <c r="U4703" i="4" s="1"/>
  <c r="S5416" i="4"/>
  <c r="T5416" i="4" s="1"/>
  <c r="U5416" i="4" s="1"/>
  <c r="S5640" i="4"/>
  <c r="T5640" i="4" s="1"/>
  <c r="U5640" i="4" s="1"/>
  <c r="S5641" i="4"/>
  <c r="T5641" i="4" s="1"/>
  <c r="U5641" i="4" s="1"/>
  <c r="S5081" i="4"/>
  <c r="T5081" i="4" s="1"/>
  <c r="U5081" i="4" s="1"/>
  <c r="S437" i="4"/>
  <c r="T437" i="4" s="1"/>
  <c r="U437" i="4" s="1"/>
  <c r="S1776" i="4"/>
  <c r="T1776" i="4" s="1"/>
  <c r="U1776" i="4" s="1"/>
  <c r="S1777" i="4"/>
  <c r="T1777" i="4" s="1"/>
  <c r="U1777" i="4" s="1"/>
  <c r="S2492" i="4"/>
  <c r="T2492" i="4" s="1"/>
  <c r="U2492" i="4" s="1"/>
  <c r="S2128" i="4"/>
  <c r="T2128" i="4" s="1"/>
  <c r="U2128" i="4" s="1"/>
  <c r="S1263" i="4"/>
  <c r="T1263" i="4" s="1"/>
  <c r="U1263" i="4" s="1"/>
  <c r="S2852" i="4"/>
  <c r="T2852" i="4" s="1"/>
  <c r="U2852" i="4" s="1"/>
  <c r="S1937" i="4"/>
  <c r="T1937" i="4" s="1"/>
  <c r="U1937" i="4" s="1"/>
  <c r="S2129" i="4"/>
  <c r="T2129" i="4" s="1"/>
  <c r="U2129" i="4" s="1"/>
  <c r="S6164" i="4"/>
  <c r="T6164" i="4" s="1"/>
  <c r="U6164" i="4" s="1"/>
  <c r="S7089" i="4"/>
  <c r="T7089" i="4" s="1"/>
  <c r="U7089" i="4" s="1"/>
  <c r="S6966" i="4"/>
  <c r="T6966" i="4" s="1"/>
  <c r="U6966" i="4" s="1"/>
  <c r="S6345" i="4"/>
  <c r="T6345" i="4" s="1"/>
  <c r="U6345" i="4" s="1"/>
  <c r="S6538" i="4"/>
  <c r="T6538" i="4" s="1"/>
  <c r="U6538" i="4" s="1"/>
  <c r="S4565" i="4"/>
  <c r="T4565" i="4" s="1"/>
  <c r="U4565" i="4" s="1"/>
  <c r="S6614" i="4"/>
  <c r="T6614" i="4" s="1"/>
  <c r="U6614" i="4" s="1"/>
  <c r="S6615" i="4"/>
  <c r="T6615" i="4" s="1"/>
  <c r="U6615" i="4" s="1"/>
  <c r="S3714" i="4"/>
  <c r="T3714" i="4" s="1"/>
  <c r="U3714" i="4" s="1"/>
  <c r="S6707" i="4"/>
  <c r="T6707" i="4" s="1"/>
  <c r="U6707" i="4" s="1"/>
  <c r="S3715" i="4"/>
  <c r="T3715" i="4" s="1"/>
  <c r="U3715" i="4" s="1"/>
  <c r="S438" i="4"/>
  <c r="T438" i="4" s="1"/>
  <c r="U438" i="4" s="1"/>
  <c r="S1592" i="4"/>
  <c r="T1592" i="4" s="1"/>
  <c r="U1592" i="4" s="1"/>
  <c r="S542" i="4"/>
  <c r="T542" i="4" s="1"/>
  <c r="U542" i="4" s="1"/>
  <c r="S1108" i="4"/>
  <c r="T1108" i="4" s="1"/>
  <c r="U1108" i="4" s="1"/>
  <c r="S3355" i="4"/>
  <c r="T3355" i="4" s="1"/>
  <c r="U3355" i="4" s="1"/>
  <c r="S1264" i="4"/>
  <c r="T1264" i="4" s="1"/>
  <c r="U1264" i="4" s="1"/>
  <c r="S1439" i="4"/>
  <c r="T1439" i="4" s="1"/>
  <c r="U1439" i="4" s="1"/>
  <c r="S97" i="4"/>
  <c r="T97" i="4" s="1"/>
  <c r="U97" i="4" s="1"/>
  <c r="S7292" i="4"/>
  <c r="T7292" i="4" s="1"/>
  <c r="U7292" i="4" s="1"/>
  <c r="S7570" i="4"/>
  <c r="T7570" i="4" s="1"/>
  <c r="U7570" i="4" s="1"/>
  <c r="S6539" i="4"/>
  <c r="T6539" i="4" s="1"/>
  <c r="U6539" i="4" s="1"/>
  <c r="S7030" i="4"/>
  <c r="T7030" i="4" s="1"/>
  <c r="U7030" i="4" s="1"/>
  <c r="S7530" i="4"/>
  <c r="T7530" i="4" s="1"/>
  <c r="U7530" i="4" s="1"/>
  <c r="S7188" i="4"/>
  <c r="T7188" i="4" s="1"/>
  <c r="U7188" i="4" s="1"/>
  <c r="S6967" i="4"/>
  <c r="T6967" i="4" s="1"/>
  <c r="U6967" i="4" s="1"/>
  <c r="S4842" i="4"/>
  <c r="T4842" i="4" s="1"/>
  <c r="U4842" i="4" s="1"/>
  <c r="S7390" i="4"/>
  <c r="T7390" i="4" s="1"/>
  <c r="U7390" i="4" s="1"/>
  <c r="S1593" i="4"/>
  <c r="T1593" i="4" s="1"/>
  <c r="U1593" i="4" s="1"/>
  <c r="S1778" i="4"/>
  <c r="T1778" i="4" s="1"/>
  <c r="U1778" i="4" s="1"/>
  <c r="S5742" i="4"/>
  <c r="T5742" i="4" s="1"/>
  <c r="U5742" i="4" s="1"/>
  <c r="S439" i="4"/>
  <c r="T439" i="4" s="1"/>
  <c r="U439" i="4" s="1"/>
  <c r="S4291" i="4"/>
  <c r="T4291" i="4" s="1"/>
  <c r="U4291" i="4" s="1"/>
  <c r="S1440" i="4"/>
  <c r="T1440" i="4" s="1"/>
  <c r="U1440" i="4" s="1"/>
  <c r="S4566" i="4"/>
  <c r="T4566" i="4" s="1"/>
  <c r="U4566" i="4" s="1"/>
  <c r="S668" i="4"/>
  <c r="T668" i="4" s="1"/>
  <c r="U668" i="4" s="1"/>
  <c r="S5743" i="4"/>
  <c r="T5743" i="4" s="1"/>
  <c r="U5743" i="4" s="1"/>
  <c r="S1265" i="4"/>
  <c r="T1265" i="4" s="1"/>
  <c r="U1265" i="4" s="1"/>
  <c r="S2493" i="4"/>
  <c r="T2493" i="4" s="1"/>
  <c r="U2493" i="4" s="1"/>
  <c r="S5194" i="4"/>
  <c r="T5194" i="4" s="1"/>
  <c r="U5194" i="4" s="1"/>
  <c r="S1266" i="4"/>
  <c r="T1266" i="4" s="1"/>
  <c r="U1266" i="4" s="1"/>
  <c r="S4009" i="4"/>
  <c r="T4009" i="4" s="1"/>
  <c r="U4009" i="4" s="1"/>
  <c r="S4968" i="4"/>
  <c r="T4968" i="4" s="1"/>
  <c r="U4968" i="4" s="1"/>
  <c r="S7242" i="4"/>
  <c r="T7242" i="4" s="1"/>
  <c r="U7242" i="4" s="1"/>
  <c r="S6968" i="4"/>
  <c r="T6968" i="4" s="1"/>
  <c r="U6968" i="4" s="1"/>
  <c r="S7189" i="4"/>
  <c r="T7189" i="4" s="1"/>
  <c r="U7189" i="4" s="1"/>
  <c r="S1779" i="4"/>
  <c r="T1779" i="4" s="1"/>
  <c r="U1779" i="4" s="1"/>
  <c r="S6969" i="4"/>
  <c r="T6969" i="4" s="1"/>
  <c r="U6969" i="4" s="1"/>
  <c r="S7391" i="4"/>
  <c r="T7391" i="4" s="1"/>
  <c r="U7391" i="4" s="1"/>
  <c r="S2308" i="4"/>
  <c r="T2308" i="4" s="1"/>
  <c r="U2308" i="4" s="1"/>
  <c r="S4843" i="4"/>
  <c r="T4843" i="4" s="1"/>
  <c r="U4843" i="4" s="1"/>
  <c r="S4567" i="4"/>
  <c r="T4567" i="4" s="1"/>
  <c r="U4567" i="4" s="1"/>
  <c r="S1938" i="4"/>
  <c r="T1938" i="4" s="1"/>
  <c r="U1938" i="4" s="1"/>
  <c r="S4704" i="4"/>
  <c r="T4704" i="4" s="1"/>
  <c r="U4704" i="4" s="1"/>
  <c r="S3201" i="4"/>
  <c r="T3201" i="4" s="1"/>
  <c r="U3201" i="4" s="1"/>
  <c r="S3356" i="4"/>
  <c r="T3356" i="4" s="1"/>
  <c r="U3356" i="4" s="1"/>
  <c r="S1109" i="4"/>
  <c r="T1109" i="4" s="1"/>
  <c r="U1109" i="4" s="1"/>
  <c r="S440" i="4"/>
  <c r="T440" i="4" s="1"/>
  <c r="U440" i="4" s="1"/>
  <c r="S258" i="4"/>
  <c r="T258" i="4" s="1"/>
  <c r="U258" i="4" s="1"/>
  <c r="S3716" i="4"/>
  <c r="T3716" i="4" s="1"/>
  <c r="U3716" i="4" s="1"/>
  <c r="S2130" i="4"/>
  <c r="T2130" i="4" s="1"/>
  <c r="U2130" i="4" s="1"/>
  <c r="S3202" i="4"/>
  <c r="T3202" i="4" s="1"/>
  <c r="U3202" i="4" s="1"/>
  <c r="S1594" i="4"/>
  <c r="T1594" i="4" s="1"/>
  <c r="U1594" i="4" s="1"/>
  <c r="S5309" i="4"/>
  <c r="T5309" i="4" s="1"/>
  <c r="U5309" i="4" s="1"/>
  <c r="S2669" i="4"/>
  <c r="T2669" i="4" s="1"/>
  <c r="U2669" i="4" s="1"/>
  <c r="S3520" i="4"/>
  <c r="T3520" i="4" s="1"/>
  <c r="U3520" i="4" s="1"/>
  <c r="S6906" i="4"/>
  <c r="T6906" i="4" s="1"/>
  <c r="U6906" i="4" s="1"/>
  <c r="S259" i="4"/>
  <c r="T259" i="4" s="1"/>
  <c r="U259" i="4" s="1"/>
  <c r="S3203" i="4"/>
  <c r="T3203" i="4" s="1"/>
  <c r="U3203" i="4" s="1"/>
  <c r="S2309" i="4"/>
  <c r="T2309" i="4" s="1"/>
  <c r="U2309" i="4" s="1"/>
  <c r="S7392" i="4"/>
  <c r="T7392" i="4" s="1"/>
  <c r="U7392" i="4" s="1"/>
  <c r="S5642" i="4"/>
  <c r="T5642" i="4" s="1"/>
  <c r="U5642" i="4" s="1"/>
  <c r="S4844" i="4"/>
  <c r="T4844" i="4" s="1"/>
  <c r="U4844" i="4" s="1"/>
  <c r="S1595" i="4"/>
  <c r="T1595" i="4" s="1"/>
  <c r="U1595" i="4" s="1"/>
  <c r="S6846" i="4"/>
  <c r="T6846" i="4" s="1"/>
  <c r="U6846" i="4" s="1"/>
  <c r="S1780" i="4"/>
  <c r="T1780" i="4" s="1"/>
  <c r="U1780" i="4" s="1"/>
  <c r="S260" i="4"/>
  <c r="T260" i="4" s="1"/>
  <c r="U260" i="4" s="1"/>
  <c r="S6847" i="4"/>
  <c r="T6847" i="4" s="1"/>
  <c r="U6847" i="4" s="1"/>
  <c r="S2131" i="4"/>
  <c r="T2131" i="4" s="1"/>
  <c r="U2131" i="4" s="1"/>
  <c r="S669" i="4"/>
  <c r="T669" i="4" s="1"/>
  <c r="U669" i="4" s="1"/>
  <c r="S1267" i="4"/>
  <c r="T1267" i="4" s="1"/>
  <c r="U1267" i="4" s="1"/>
  <c r="S60" i="4"/>
  <c r="T60" i="4" s="1"/>
  <c r="U60" i="4" s="1"/>
  <c r="S4419" i="4"/>
  <c r="T4419" i="4" s="1"/>
  <c r="U4419" i="4" s="1"/>
  <c r="S936" i="4"/>
  <c r="T936" i="4" s="1"/>
  <c r="U936" i="4" s="1"/>
  <c r="S1781" i="4"/>
  <c r="T1781" i="4" s="1"/>
  <c r="U1781" i="4" s="1"/>
  <c r="S3357" i="4"/>
  <c r="T3357" i="4" s="1"/>
  <c r="U3357" i="4" s="1"/>
  <c r="S3204" i="4"/>
  <c r="T3204" i="4" s="1"/>
  <c r="U3204" i="4" s="1"/>
  <c r="S3358" i="4"/>
  <c r="T3358" i="4" s="1"/>
  <c r="U3358" i="4" s="1"/>
  <c r="S2310" i="4"/>
  <c r="T2310" i="4" s="1"/>
  <c r="U2310" i="4" s="1"/>
  <c r="S4420" i="4"/>
  <c r="T4420" i="4" s="1"/>
  <c r="U4420" i="4" s="1"/>
  <c r="S5744" i="4"/>
  <c r="T5744" i="4" s="1"/>
  <c r="U5744" i="4" s="1"/>
  <c r="S4969" i="4"/>
  <c r="T4969" i="4" s="1"/>
  <c r="U4969" i="4" s="1"/>
  <c r="S3205" i="4"/>
  <c r="T3205" i="4" s="1"/>
  <c r="U3205" i="4" s="1"/>
  <c r="S5195" i="4"/>
  <c r="T5195" i="4" s="1"/>
  <c r="U5195" i="4" s="1"/>
  <c r="S4292" i="4"/>
  <c r="T4292" i="4" s="1"/>
  <c r="U4292" i="4" s="1"/>
  <c r="S5310" i="4"/>
  <c r="T5310" i="4" s="1"/>
  <c r="U5310" i="4" s="1"/>
  <c r="S6437" i="4"/>
  <c r="T6437" i="4" s="1"/>
  <c r="U6437" i="4" s="1"/>
  <c r="S670" i="4"/>
  <c r="T670" i="4" s="1"/>
  <c r="U670" i="4" s="1"/>
  <c r="S5417" i="4"/>
  <c r="T5417" i="4" s="1"/>
  <c r="U5417" i="4" s="1"/>
  <c r="S1268" i="4"/>
  <c r="T1268" i="4" s="1"/>
  <c r="U1268" i="4" s="1"/>
  <c r="S3206" i="4"/>
  <c r="T3206" i="4" s="1"/>
  <c r="U3206" i="4" s="1"/>
  <c r="S1441" i="4"/>
  <c r="T1441" i="4" s="1"/>
  <c r="U1441" i="4" s="1"/>
  <c r="S1269" i="4"/>
  <c r="T1269" i="4" s="1"/>
  <c r="U1269" i="4" s="1"/>
  <c r="S1596" i="4"/>
  <c r="T1596" i="4" s="1"/>
  <c r="U1596" i="4" s="1"/>
  <c r="S346" i="4"/>
  <c r="T346" i="4" s="1"/>
  <c r="U346" i="4" s="1"/>
  <c r="S1782" i="4"/>
  <c r="T1782" i="4" s="1"/>
  <c r="U1782" i="4" s="1"/>
  <c r="S1442" i="4"/>
  <c r="T1442" i="4" s="1"/>
  <c r="U1442" i="4" s="1"/>
  <c r="S2494" i="4"/>
  <c r="T2494" i="4" s="1"/>
  <c r="U2494" i="4" s="1"/>
  <c r="S3872" i="4"/>
  <c r="T3872" i="4" s="1"/>
  <c r="U3872" i="4" s="1"/>
  <c r="S4970" i="4"/>
  <c r="T4970" i="4" s="1"/>
  <c r="U4970" i="4" s="1"/>
  <c r="S5745" i="4"/>
  <c r="T5745" i="4" s="1"/>
  <c r="U5745" i="4" s="1"/>
  <c r="S5746" i="4"/>
  <c r="T5746" i="4" s="1"/>
  <c r="U5746" i="4" s="1"/>
  <c r="S4293" i="4"/>
  <c r="T4293" i="4" s="1"/>
  <c r="U4293" i="4" s="1"/>
  <c r="S6258" i="4"/>
  <c r="T6258" i="4" s="1"/>
  <c r="U6258" i="4" s="1"/>
  <c r="S937" i="4"/>
  <c r="T937" i="4" s="1"/>
  <c r="U937" i="4" s="1"/>
  <c r="S1110" i="4"/>
  <c r="T1110" i="4" s="1"/>
  <c r="U1110" i="4" s="1"/>
  <c r="S7708" i="4"/>
  <c r="T7708" i="4" s="1"/>
  <c r="U7708" i="4" s="1"/>
  <c r="S1270" i="4"/>
  <c r="T1270" i="4" s="1"/>
  <c r="U1270" i="4" s="1"/>
  <c r="S5747" i="4"/>
  <c r="T5747" i="4" s="1"/>
  <c r="U5747" i="4" s="1"/>
  <c r="S7601" i="4"/>
  <c r="T7601" i="4" s="1"/>
  <c r="U7601" i="4" s="1"/>
  <c r="S2311" i="4"/>
  <c r="T2311" i="4" s="1"/>
  <c r="U2311" i="4" s="1"/>
  <c r="S5196" i="4"/>
  <c r="T5196" i="4" s="1"/>
  <c r="U5196" i="4" s="1"/>
  <c r="S6066" i="4"/>
  <c r="T6066" i="4" s="1"/>
  <c r="U6066" i="4" s="1"/>
  <c r="S6848" i="4"/>
  <c r="T6848" i="4" s="1"/>
  <c r="U6848" i="4" s="1"/>
  <c r="S6067" i="4"/>
  <c r="T6067" i="4" s="1"/>
  <c r="U6067" i="4" s="1"/>
  <c r="S543" i="4"/>
  <c r="T543" i="4" s="1"/>
  <c r="U543" i="4" s="1"/>
  <c r="S2495" i="4"/>
  <c r="T2495" i="4" s="1"/>
  <c r="U2495" i="4" s="1"/>
  <c r="S347" i="4"/>
  <c r="T347" i="4" s="1"/>
  <c r="U347" i="4" s="1"/>
  <c r="S1939" i="4"/>
  <c r="T1939" i="4" s="1"/>
  <c r="U1939" i="4" s="1"/>
  <c r="S3359" i="4"/>
  <c r="T3359" i="4" s="1"/>
  <c r="U3359" i="4" s="1"/>
  <c r="S794" i="4"/>
  <c r="T794" i="4" s="1"/>
  <c r="U794" i="4" s="1"/>
  <c r="S3207" i="4"/>
  <c r="T3207" i="4" s="1"/>
  <c r="U3207" i="4" s="1"/>
  <c r="S2496" i="4"/>
  <c r="T2496" i="4" s="1"/>
  <c r="U2496" i="4" s="1"/>
  <c r="S1111" i="4"/>
  <c r="T1111" i="4" s="1"/>
  <c r="U1111" i="4" s="1"/>
  <c r="S2132" i="4"/>
  <c r="T2132" i="4" s="1"/>
  <c r="U2132" i="4" s="1"/>
  <c r="S5418" i="4"/>
  <c r="T5418" i="4" s="1"/>
  <c r="U5418" i="4" s="1"/>
  <c r="S3717" i="4"/>
  <c r="T3717" i="4" s="1"/>
  <c r="U3717" i="4" s="1"/>
  <c r="S6616" i="4"/>
  <c r="T6616" i="4" s="1"/>
  <c r="U6616" i="4" s="1"/>
  <c r="S1112" i="4"/>
  <c r="T1112" i="4" s="1"/>
  <c r="U1112" i="4" s="1"/>
  <c r="S1940" i="4"/>
  <c r="T1940" i="4" s="1"/>
  <c r="U1940" i="4" s="1"/>
  <c r="S6907" i="4"/>
  <c r="T6907" i="4" s="1"/>
  <c r="U6907" i="4" s="1"/>
  <c r="S3718" i="4"/>
  <c r="T3718" i="4" s="1"/>
  <c r="U3718" i="4" s="1"/>
  <c r="S4010" i="4"/>
  <c r="T4010" i="4" s="1"/>
  <c r="U4010" i="4" s="1"/>
  <c r="S1113" i="4"/>
  <c r="T1113" i="4" s="1"/>
  <c r="U1113" i="4" s="1"/>
  <c r="S7293" i="4"/>
  <c r="T7293" i="4" s="1"/>
  <c r="U7293" i="4" s="1"/>
  <c r="S1941" i="4"/>
  <c r="T1941" i="4" s="1"/>
  <c r="U1941" i="4" s="1"/>
  <c r="S5311" i="4"/>
  <c r="T5311" i="4" s="1"/>
  <c r="U5311" i="4" s="1"/>
  <c r="S3360" i="4"/>
  <c r="T3360" i="4" s="1"/>
  <c r="U3360" i="4" s="1"/>
  <c r="S3521" i="4"/>
  <c r="T3521" i="4" s="1"/>
  <c r="U3521" i="4" s="1"/>
  <c r="S2133" i="4"/>
  <c r="T2133" i="4" s="1"/>
  <c r="U2133" i="4" s="1"/>
  <c r="S671" i="4"/>
  <c r="T671" i="4" s="1"/>
  <c r="U671" i="4" s="1"/>
  <c r="S188" i="4"/>
  <c r="T188" i="4" s="1"/>
  <c r="U188" i="4" s="1"/>
  <c r="S4011" i="4"/>
  <c r="T4011" i="4" s="1"/>
  <c r="U4011" i="4" s="1"/>
  <c r="S2497" i="4"/>
  <c r="T2497" i="4" s="1"/>
  <c r="U2497" i="4" s="1"/>
  <c r="S98" i="4"/>
  <c r="T98" i="4" s="1"/>
  <c r="U98" i="4" s="1"/>
  <c r="S3208" i="4"/>
  <c r="T3208" i="4" s="1"/>
  <c r="U3208" i="4" s="1"/>
  <c r="S4568" i="4"/>
  <c r="T4568" i="4" s="1"/>
  <c r="U4568" i="4" s="1"/>
  <c r="S4971" i="4"/>
  <c r="T4971" i="4" s="1"/>
  <c r="U4971" i="4" s="1"/>
  <c r="S5748" i="4"/>
  <c r="T5748" i="4" s="1"/>
  <c r="U5748" i="4" s="1"/>
  <c r="S6068" i="4"/>
  <c r="T6068" i="4" s="1"/>
  <c r="U6068" i="4" s="1"/>
  <c r="S5749" i="4"/>
  <c r="T5749" i="4" s="1"/>
  <c r="U5749" i="4" s="1"/>
  <c r="S4845" i="4"/>
  <c r="T4845" i="4" s="1"/>
  <c r="U4845" i="4" s="1"/>
  <c r="S3361" i="4"/>
  <c r="T3361" i="4" s="1"/>
  <c r="U3361" i="4" s="1"/>
  <c r="S6540" i="4"/>
  <c r="T6540" i="4" s="1"/>
  <c r="U6540" i="4" s="1"/>
  <c r="S4569" i="4"/>
  <c r="T4569" i="4" s="1"/>
  <c r="U4569" i="4" s="1"/>
  <c r="S1597" i="4"/>
  <c r="T1597" i="4" s="1"/>
  <c r="U1597" i="4" s="1"/>
  <c r="S795" i="4"/>
  <c r="T795" i="4" s="1"/>
  <c r="U795" i="4" s="1"/>
  <c r="S7571" i="4"/>
  <c r="T7571" i="4" s="1"/>
  <c r="U7571" i="4" s="1"/>
  <c r="S261" i="4"/>
  <c r="T261" i="4" s="1"/>
  <c r="U261" i="4" s="1"/>
  <c r="S3362" i="4"/>
  <c r="T3362" i="4" s="1"/>
  <c r="U3362" i="4" s="1"/>
  <c r="S2853" i="4"/>
  <c r="T2853" i="4" s="1"/>
  <c r="U2853" i="4" s="1"/>
  <c r="S2312" i="4"/>
  <c r="T2312" i="4" s="1"/>
  <c r="U2312" i="4" s="1"/>
  <c r="S1598" i="4"/>
  <c r="T1598" i="4" s="1"/>
  <c r="U1598" i="4" s="1"/>
  <c r="S2134" i="4"/>
  <c r="T2134" i="4" s="1"/>
  <c r="U2134" i="4" s="1"/>
  <c r="S1599" i="4"/>
  <c r="T1599" i="4" s="1"/>
  <c r="U1599" i="4" s="1"/>
  <c r="S2135" i="4"/>
  <c r="T2135" i="4" s="1"/>
  <c r="U2135" i="4" s="1"/>
  <c r="S5750" i="4"/>
  <c r="T5750" i="4" s="1"/>
  <c r="U5750" i="4" s="1"/>
  <c r="S4846" i="4"/>
  <c r="T4846" i="4" s="1"/>
  <c r="U4846" i="4" s="1"/>
  <c r="S5082" i="4"/>
  <c r="T5082" i="4" s="1"/>
  <c r="U5082" i="4" s="1"/>
  <c r="S3719" i="4"/>
  <c r="T3719" i="4" s="1"/>
  <c r="U3719" i="4" s="1"/>
  <c r="S3363" i="4"/>
  <c r="T3363" i="4" s="1"/>
  <c r="U3363" i="4" s="1"/>
  <c r="S142" i="4"/>
  <c r="T142" i="4" s="1"/>
  <c r="U142" i="4" s="1"/>
  <c r="S2670" i="4"/>
  <c r="T2670" i="4" s="1"/>
  <c r="U2670" i="4" s="1"/>
  <c r="S4012" i="4"/>
  <c r="T4012" i="4" s="1"/>
  <c r="U4012" i="4" s="1"/>
  <c r="S441" i="4"/>
  <c r="T441" i="4" s="1"/>
  <c r="U441" i="4" s="1"/>
  <c r="S5197" i="4"/>
  <c r="T5197" i="4" s="1"/>
  <c r="U5197" i="4" s="1"/>
  <c r="S1783" i="4"/>
  <c r="T1783" i="4" s="1"/>
  <c r="U1783" i="4" s="1"/>
  <c r="S4153" i="4"/>
  <c r="T4153" i="4" s="1"/>
  <c r="U4153" i="4" s="1"/>
  <c r="S4847" i="4"/>
  <c r="T4847" i="4" s="1"/>
  <c r="U4847" i="4" s="1"/>
  <c r="S1784" i="4"/>
  <c r="T1784" i="4" s="1"/>
  <c r="U1784" i="4" s="1"/>
  <c r="S3873" i="4"/>
  <c r="T3873" i="4" s="1"/>
  <c r="U3873" i="4" s="1"/>
  <c r="S5537" i="4"/>
  <c r="T5537" i="4" s="1"/>
  <c r="U5537" i="4" s="1"/>
  <c r="S4421" i="4"/>
  <c r="T4421" i="4" s="1"/>
  <c r="U4421" i="4" s="1"/>
  <c r="S4294" i="4"/>
  <c r="T4294" i="4" s="1"/>
  <c r="U4294" i="4" s="1"/>
  <c r="S5956" i="4"/>
  <c r="T5956" i="4" s="1"/>
  <c r="U5956" i="4" s="1"/>
  <c r="S4570" i="4"/>
  <c r="T4570" i="4" s="1"/>
  <c r="U4570" i="4" s="1"/>
  <c r="S4848" i="4"/>
  <c r="T4848" i="4" s="1"/>
  <c r="U4848" i="4" s="1"/>
  <c r="S672" i="4"/>
  <c r="T672" i="4" s="1"/>
  <c r="U672" i="4" s="1"/>
  <c r="S6438" i="4"/>
  <c r="T6438" i="4" s="1"/>
  <c r="U6438" i="4" s="1"/>
  <c r="S442" i="4"/>
  <c r="T442" i="4" s="1"/>
  <c r="U442" i="4" s="1"/>
  <c r="S189" i="4"/>
  <c r="T189" i="4" s="1"/>
  <c r="U189" i="4" s="1"/>
  <c r="S2136" i="4"/>
  <c r="T2136" i="4" s="1"/>
  <c r="U2136" i="4" s="1"/>
  <c r="S4295" i="4"/>
  <c r="T4295" i="4" s="1"/>
  <c r="U4295" i="4" s="1"/>
  <c r="S3209" i="4"/>
  <c r="T3209" i="4" s="1"/>
  <c r="U3209" i="4" s="1"/>
  <c r="S1600" i="4"/>
  <c r="T1600" i="4" s="1"/>
  <c r="U1600" i="4" s="1"/>
  <c r="S4849" i="4"/>
  <c r="T4849" i="4" s="1"/>
  <c r="U4849" i="4" s="1"/>
  <c r="S6541" i="4"/>
  <c r="T6541" i="4" s="1"/>
  <c r="U6541" i="4" s="1"/>
  <c r="S3874" i="4"/>
  <c r="T3874" i="4" s="1"/>
  <c r="U3874" i="4" s="1"/>
  <c r="S1785" i="4"/>
  <c r="T1785" i="4" s="1"/>
  <c r="U1785" i="4" s="1"/>
  <c r="S5419" i="4"/>
  <c r="T5419" i="4" s="1"/>
  <c r="U5419" i="4" s="1"/>
  <c r="S4705" i="4"/>
  <c r="T4705" i="4" s="1"/>
  <c r="U4705" i="4" s="1"/>
  <c r="S3032" i="4"/>
  <c r="T3032" i="4" s="1"/>
  <c r="U3032" i="4" s="1"/>
  <c r="S5312" i="4"/>
  <c r="T5312" i="4" s="1"/>
  <c r="U5312" i="4" s="1"/>
  <c r="S4850" i="4"/>
  <c r="T4850" i="4" s="1"/>
  <c r="U4850" i="4" s="1"/>
  <c r="S4851" i="4"/>
  <c r="T4851" i="4" s="1"/>
  <c r="U4851" i="4" s="1"/>
  <c r="S5198" i="4"/>
  <c r="T5198" i="4" s="1"/>
  <c r="U5198" i="4" s="1"/>
  <c r="S3522" i="4"/>
  <c r="T3522" i="4" s="1"/>
  <c r="U3522" i="4" s="1"/>
  <c r="S1786" i="4"/>
  <c r="T1786" i="4" s="1"/>
  <c r="U1786" i="4" s="1"/>
  <c r="S1601" i="4"/>
  <c r="T1601" i="4" s="1"/>
  <c r="U1601" i="4" s="1"/>
  <c r="S4571" i="4"/>
  <c r="T4571" i="4" s="1"/>
  <c r="U4571" i="4" s="1"/>
  <c r="S4013" i="4"/>
  <c r="T4013" i="4" s="1"/>
  <c r="U4013" i="4" s="1"/>
  <c r="S544" i="4"/>
  <c r="T544" i="4" s="1"/>
  <c r="U544" i="4" s="1"/>
  <c r="S6970" i="4"/>
  <c r="T6970" i="4" s="1"/>
  <c r="U6970" i="4" s="1"/>
  <c r="S4296" i="4"/>
  <c r="T4296" i="4" s="1"/>
  <c r="U4296" i="4" s="1"/>
  <c r="S4154" i="4"/>
  <c r="T4154" i="4" s="1"/>
  <c r="U4154" i="4" s="1"/>
  <c r="S5538" i="4"/>
  <c r="T5538" i="4" s="1"/>
  <c r="U5538" i="4" s="1"/>
  <c r="S2498" i="4"/>
  <c r="T2498" i="4" s="1"/>
  <c r="U2498" i="4" s="1"/>
  <c r="S5751" i="4"/>
  <c r="T5751" i="4" s="1"/>
  <c r="U5751" i="4" s="1"/>
  <c r="S545" i="4"/>
  <c r="T545" i="4" s="1"/>
  <c r="U545" i="4" s="1"/>
  <c r="S3210" i="4"/>
  <c r="T3210" i="4" s="1"/>
  <c r="U3210" i="4" s="1"/>
  <c r="S4014" i="4"/>
  <c r="T4014" i="4" s="1"/>
  <c r="U4014" i="4" s="1"/>
  <c r="S1443" i="4"/>
  <c r="T1443" i="4" s="1"/>
  <c r="U1443" i="4" s="1"/>
  <c r="S2313" i="4"/>
  <c r="T2313" i="4" s="1"/>
  <c r="U2313" i="4" s="1"/>
  <c r="S1602" i="4"/>
  <c r="T1602" i="4" s="1"/>
  <c r="U1602" i="4" s="1"/>
  <c r="S4155" i="4"/>
  <c r="T4155" i="4" s="1"/>
  <c r="U4155" i="4" s="1"/>
  <c r="S348" i="4"/>
  <c r="T348" i="4" s="1"/>
  <c r="U348" i="4" s="1"/>
  <c r="S796" i="4"/>
  <c r="T796" i="4" s="1"/>
  <c r="U796" i="4" s="1"/>
  <c r="S1942" i="4"/>
  <c r="T1942" i="4" s="1"/>
  <c r="U1942" i="4" s="1"/>
  <c r="S7132" i="4"/>
  <c r="T7132" i="4" s="1"/>
  <c r="U7132" i="4" s="1"/>
  <c r="S797" i="4"/>
  <c r="T797" i="4" s="1"/>
  <c r="U797" i="4" s="1"/>
  <c r="S1271" i="4"/>
  <c r="T1271" i="4" s="1"/>
  <c r="U1271" i="4" s="1"/>
  <c r="S6069" i="4"/>
  <c r="T6069" i="4" s="1"/>
  <c r="U6069" i="4" s="1"/>
  <c r="S673" i="4"/>
  <c r="T673" i="4" s="1"/>
  <c r="U673" i="4" s="1"/>
  <c r="S6070" i="4"/>
  <c r="T6070" i="4" s="1"/>
  <c r="U6070" i="4" s="1"/>
  <c r="S546" i="4"/>
  <c r="T546" i="4" s="1"/>
  <c r="U546" i="4" s="1"/>
  <c r="S674" i="4"/>
  <c r="T674" i="4" s="1"/>
  <c r="U674" i="4" s="1"/>
  <c r="S262" i="4"/>
  <c r="T262" i="4" s="1"/>
  <c r="U262" i="4" s="1"/>
  <c r="S5313" i="4"/>
  <c r="T5313" i="4" s="1"/>
  <c r="U5313" i="4" s="1"/>
  <c r="S5643" i="4"/>
  <c r="T5643" i="4" s="1"/>
  <c r="U5643" i="4" s="1"/>
  <c r="S2314" i="4"/>
  <c r="T2314" i="4" s="1"/>
  <c r="U2314" i="4" s="1"/>
  <c r="S4156" i="4"/>
  <c r="T4156" i="4" s="1"/>
  <c r="U4156" i="4" s="1"/>
  <c r="S3033" i="4"/>
  <c r="T3033" i="4" s="1"/>
  <c r="U3033" i="4" s="1"/>
  <c r="S675" i="4"/>
  <c r="T675" i="4" s="1"/>
  <c r="U675" i="4" s="1"/>
  <c r="S3875" i="4"/>
  <c r="T3875" i="4" s="1"/>
  <c r="U3875" i="4" s="1"/>
  <c r="S938" i="4"/>
  <c r="T938" i="4" s="1"/>
  <c r="U938" i="4" s="1"/>
  <c r="S349" i="4"/>
  <c r="T349" i="4" s="1"/>
  <c r="U349" i="4" s="1"/>
  <c r="S190" i="4"/>
  <c r="T190" i="4" s="1"/>
  <c r="U190" i="4" s="1"/>
  <c r="S4422" i="4"/>
  <c r="T4422" i="4" s="1"/>
  <c r="U4422" i="4" s="1"/>
  <c r="S3523" i="4"/>
  <c r="T3523" i="4" s="1"/>
  <c r="U3523" i="4" s="1"/>
  <c r="S4706" i="4"/>
  <c r="T4706" i="4" s="1"/>
  <c r="U4706" i="4" s="1"/>
  <c r="S5199" i="4"/>
  <c r="T5199" i="4" s="1"/>
  <c r="U5199" i="4" s="1"/>
  <c r="S4423" i="4"/>
  <c r="T4423" i="4" s="1"/>
  <c r="U4423" i="4" s="1"/>
  <c r="S2315" i="4"/>
  <c r="T2315" i="4" s="1"/>
  <c r="U2315" i="4" s="1"/>
  <c r="S6071" i="4"/>
  <c r="T6071" i="4" s="1"/>
  <c r="U6071" i="4" s="1"/>
  <c r="S6617" i="4"/>
  <c r="T6617" i="4" s="1"/>
  <c r="U6617" i="4" s="1"/>
  <c r="S4015" i="4"/>
  <c r="T4015" i="4" s="1"/>
  <c r="U4015" i="4" s="1"/>
  <c r="S3720" i="4"/>
  <c r="T3720" i="4" s="1"/>
  <c r="U3720" i="4" s="1"/>
  <c r="S5845" i="4"/>
  <c r="T5845" i="4" s="1"/>
  <c r="U5845" i="4" s="1"/>
  <c r="S3524" i="4"/>
  <c r="T3524" i="4" s="1"/>
  <c r="U3524" i="4" s="1"/>
  <c r="S6439" i="4"/>
  <c r="T6439" i="4" s="1"/>
  <c r="U6439" i="4" s="1"/>
  <c r="S2137" i="4"/>
  <c r="T2137" i="4" s="1"/>
  <c r="U2137" i="4" s="1"/>
  <c r="S2854" i="4"/>
  <c r="T2854" i="4" s="1"/>
  <c r="U2854" i="4" s="1"/>
  <c r="S1787" i="4"/>
  <c r="T1787" i="4" s="1"/>
  <c r="U1787" i="4" s="1"/>
  <c r="S2671" i="4"/>
  <c r="T2671" i="4" s="1"/>
  <c r="U2671" i="4" s="1"/>
  <c r="S5957" i="4"/>
  <c r="T5957" i="4" s="1"/>
  <c r="U5957" i="4" s="1"/>
  <c r="S5752" i="4"/>
  <c r="T5752" i="4" s="1"/>
  <c r="U5752" i="4" s="1"/>
  <c r="S4572" i="4"/>
  <c r="T4572" i="4" s="1"/>
  <c r="U4572" i="4" s="1"/>
  <c r="S547" i="4"/>
  <c r="T547" i="4" s="1"/>
  <c r="U547" i="4" s="1"/>
  <c r="S1114" i="4"/>
  <c r="T1114" i="4" s="1"/>
  <c r="U1114" i="4" s="1"/>
  <c r="S5846" i="4"/>
  <c r="T5846" i="4" s="1"/>
  <c r="U5846" i="4" s="1"/>
  <c r="S5644" i="4"/>
  <c r="T5644" i="4" s="1"/>
  <c r="U5644" i="4" s="1"/>
  <c r="S3364" i="4"/>
  <c r="T3364" i="4" s="1"/>
  <c r="U3364" i="4" s="1"/>
  <c r="S4573" i="4"/>
  <c r="T4573" i="4" s="1"/>
  <c r="U4573" i="4" s="1"/>
  <c r="S939" i="4"/>
  <c r="T939" i="4" s="1"/>
  <c r="U939" i="4" s="1"/>
  <c r="S6708" i="4"/>
  <c r="T6708" i="4" s="1"/>
  <c r="U6708" i="4" s="1"/>
  <c r="S2499" i="4"/>
  <c r="T2499" i="4" s="1"/>
  <c r="U2499" i="4" s="1"/>
  <c r="S350" i="4"/>
  <c r="T350" i="4" s="1"/>
  <c r="U350" i="4" s="1"/>
  <c r="S4157" i="4"/>
  <c r="T4157" i="4" s="1"/>
  <c r="U4157" i="4" s="1"/>
  <c r="S4574" i="4"/>
  <c r="T4574" i="4" s="1"/>
  <c r="U4574" i="4" s="1"/>
  <c r="S3525" i="4"/>
  <c r="T3525" i="4" s="1"/>
  <c r="U3525" i="4" s="1"/>
  <c r="S143" i="4"/>
  <c r="T143" i="4" s="1"/>
  <c r="U143" i="4" s="1"/>
  <c r="S4852" i="4"/>
  <c r="T4852" i="4" s="1"/>
  <c r="U4852" i="4" s="1"/>
  <c r="S5420" i="4"/>
  <c r="T5420" i="4" s="1"/>
  <c r="U5420" i="4" s="1"/>
  <c r="S2672" i="4"/>
  <c r="T2672" i="4" s="1"/>
  <c r="U2672" i="4" s="1"/>
  <c r="S2138" i="4"/>
  <c r="T2138" i="4" s="1"/>
  <c r="U2138" i="4" s="1"/>
  <c r="S5314" i="4"/>
  <c r="T5314" i="4" s="1"/>
  <c r="U5314" i="4" s="1"/>
  <c r="S4972" i="4"/>
  <c r="T4972" i="4" s="1"/>
  <c r="U4972" i="4" s="1"/>
  <c r="S4158" i="4"/>
  <c r="T4158" i="4" s="1"/>
  <c r="U4158" i="4" s="1"/>
  <c r="S4159" i="4"/>
  <c r="T4159" i="4" s="1"/>
  <c r="U4159" i="4" s="1"/>
  <c r="S5421" i="4"/>
  <c r="T5421" i="4" s="1"/>
  <c r="U5421" i="4" s="1"/>
  <c r="S3034" i="4"/>
  <c r="T3034" i="4" s="1"/>
  <c r="U3034" i="4" s="1"/>
  <c r="S5422" i="4"/>
  <c r="T5422" i="4" s="1"/>
  <c r="U5422" i="4" s="1"/>
  <c r="S263" i="4"/>
  <c r="T263" i="4" s="1"/>
  <c r="U263" i="4" s="1"/>
  <c r="S7133" i="4"/>
  <c r="T7133" i="4" s="1"/>
  <c r="U7133" i="4" s="1"/>
  <c r="S6440" i="4"/>
  <c r="T6440" i="4" s="1"/>
  <c r="U6440" i="4" s="1"/>
  <c r="S5847" i="4"/>
  <c r="T5847" i="4" s="1"/>
  <c r="U5847" i="4" s="1"/>
  <c r="S5753" i="4"/>
  <c r="T5753" i="4" s="1"/>
  <c r="U5753" i="4" s="1"/>
  <c r="S4707" i="4"/>
  <c r="T4707" i="4" s="1"/>
  <c r="U4707" i="4" s="1"/>
  <c r="S676" i="4"/>
  <c r="T676" i="4" s="1"/>
  <c r="U676" i="4" s="1"/>
  <c r="S4424" i="4"/>
  <c r="T4424" i="4" s="1"/>
  <c r="U4424" i="4" s="1"/>
  <c r="S5958" i="4"/>
  <c r="T5958" i="4" s="1"/>
  <c r="U5958" i="4" s="1"/>
  <c r="S3035" i="4"/>
  <c r="T3035" i="4" s="1"/>
  <c r="U3035" i="4" s="1"/>
  <c r="S940" i="4"/>
  <c r="T940" i="4" s="1"/>
  <c r="U940" i="4" s="1"/>
  <c r="S2500" i="4"/>
  <c r="T2500" i="4" s="1"/>
  <c r="U2500" i="4" s="1"/>
  <c r="S144" i="4"/>
  <c r="T144" i="4" s="1"/>
  <c r="U144" i="4" s="1"/>
  <c r="S3876" i="4"/>
  <c r="T3876" i="4" s="1"/>
  <c r="U3876" i="4" s="1"/>
  <c r="S2673" i="4"/>
  <c r="T2673" i="4" s="1"/>
  <c r="U2673" i="4" s="1"/>
  <c r="S191" i="4"/>
  <c r="T191" i="4" s="1"/>
  <c r="U191" i="4" s="1"/>
  <c r="S1444" i="4"/>
  <c r="T1444" i="4" s="1"/>
  <c r="U1444" i="4" s="1"/>
  <c r="S1943" i="4"/>
  <c r="T1943" i="4" s="1"/>
  <c r="U1943" i="4" s="1"/>
  <c r="S443" i="4"/>
  <c r="T443" i="4" s="1"/>
  <c r="U443" i="4" s="1"/>
  <c r="S4575" i="4"/>
  <c r="T4575" i="4" s="1"/>
  <c r="U4575" i="4" s="1"/>
  <c r="S4425" i="4"/>
  <c r="T4425" i="4" s="1"/>
  <c r="U4425" i="4" s="1"/>
  <c r="S192" i="4"/>
  <c r="T192" i="4" s="1"/>
  <c r="U192" i="4" s="1"/>
  <c r="S3036" i="4"/>
  <c r="T3036" i="4" s="1"/>
  <c r="U3036" i="4" s="1"/>
  <c r="S2316" i="4"/>
  <c r="T2316" i="4" s="1"/>
  <c r="U2316" i="4" s="1"/>
  <c r="S1445" i="4"/>
  <c r="T1445" i="4" s="1"/>
  <c r="U1445" i="4" s="1"/>
  <c r="S193" i="4"/>
  <c r="T193" i="4" s="1"/>
  <c r="U193" i="4" s="1"/>
  <c r="S6849" i="4"/>
  <c r="T6849" i="4" s="1"/>
  <c r="U6849" i="4" s="1"/>
  <c r="S1446" i="4"/>
  <c r="T1446" i="4" s="1"/>
  <c r="U1446" i="4" s="1"/>
  <c r="S444" i="4"/>
  <c r="T444" i="4" s="1"/>
  <c r="U444" i="4" s="1"/>
  <c r="S5083" i="4"/>
  <c r="T5083" i="4" s="1"/>
  <c r="U5083" i="4" s="1"/>
  <c r="S5539" i="4"/>
  <c r="T5539" i="4" s="1"/>
  <c r="U5539" i="4" s="1"/>
  <c r="S5423" i="4"/>
  <c r="T5423" i="4" s="1"/>
  <c r="U5423" i="4" s="1"/>
  <c r="S3526" i="4"/>
  <c r="T3526" i="4" s="1"/>
  <c r="U3526" i="4" s="1"/>
  <c r="S1115" i="4"/>
  <c r="T1115" i="4" s="1"/>
  <c r="U1115" i="4" s="1"/>
  <c r="S7031" i="4"/>
  <c r="T7031" i="4" s="1"/>
  <c r="U7031" i="4" s="1"/>
  <c r="S7434" i="4"/>
  <c r="T7434" i="4" s="1"/>
  <c r="U7434" i="4" s="1"/>
  <c r="S2317" i="4"/>
  <c r="T2317" i="4" s="1"/>
  <c r="U2317" i="4" s="1"/>
  <c r="S445" i="4"/>
  <c r="T445" i="4" s="1"/>
  <c r="U445" i="4" s="1"/>
  <c r="S3365" i="4"/>
  <c r="T3365" i="4" s="1"/>
  <c r="U3365" i="4" s="1"/>
  <c r="S4016" i="4"/>
  <c r="T4016" i="4" s="1"/>
  <c r="U4016" i="4" s="1"/>
  <c r="S7393" i="4"/>
  <c r="T7393" i="4" s="1"/>
  <c r="U7393" i="4" s="1"/>
  <c r="S7294" i="4"/>
  <c r="T7294" i="4" s="1"/>
  <c r="U7294" i="4" s="1"/>
  <c r="S7134" i="4"/>
  <c r="T7134" i="4" s="1"/>
  <c r="U7134" i="4" s="1"/>
  <c r="S7478" i="4"/>
  <c r="T7478" i="4" s="1"/>
  <c r="U7478" i="4" s="1"/>
  <c r="S7479" i="4"/>
  <c r="T7479" i="4" s="1"/>
  <c r="U7479" i="4" s="1"/>
  <c r="S7338" i="4"/>
  <c r="T7338" i="4" s="1"/>
  <c r="U7338" i="4" s="1"/>
  <c r="S7435" i="4"/>
  <c r="T7435" i="4" s="1"/>
  <c r="U7435" i="4" s="1"/>
  <c r="S5200" i="4"/>
  <c r="T5200" i="4" s="1"/>
  <c r="U5200" i="4" s="1"/>
  <c r="S6618" i="4"/>
  <c r="T6618" i="4" s="1"/>
  <c r="U6618" i="4" s="1"/>
  <c r="S7394" i="4"/>
  <c r="T7394" i="4" s="1"/>
  <c r="U7394" i="4" s="1"/>
  <c r="S7480" i="4"/>
  <c r="T7480" i="4" s="1"/>
  <c r="U7480" i="4" s="1"/>
  <c r="S7531" i="4"/>
  <c r="T7531" i="4" s="1"/>
  <c r="U7531" i="4" s="1"/>
  <c r="S5084" i="4"/>
  <c r="T5084" i="4" s="1"/>
  <c r="U5084" i="4" s="1"/>
  <c r="S7532" i="4"/>
  <c r="T7532" i="4" s="1"/>
  <c r="U7532" i="4" s="1"/>
  <c r="S7481" i="4"/>
  <c r="T7481" i="4" s="1"/>
  <c r="U7481" i="4" s="1"/>
  <c r="S7339" i="4"/>
  <c r="T7339" i="4" s="1"/>
  <c r="U7339" i="4" s="1"/>
  <c r="S7533" i="4"/>
  <c r="T7533" i="4" s="1"/>
  <c r="U7533" i="4" s="1"/>
  <c r="S4576" i="4"/>
  <c r="T4576" i="4" s="1"/>
  <c r="U4576" i="4" s="1"/>
  <c r="S5848" i="4"/>
  <c r="T5848" i="4" s="1"/>
  <c r="U5848" i="4" s="1"/>
  <c r="S6165" i="4"/>
  <c r="T6165" i="4" s="1"/>
  <c r="U6165" i="4" s="1"/>
  <c r="S798" i="4"/>
  <c r="T798" i="4" s="1"/>
  <c r="U798" i="4" s="1"/>
  <c r="S941" i="4"/>
  <c r="T941" i="4" s="1"/>
  <c r="U941" i="4" s="1"/>
  <c r="S677" i="4"/>
  <c r="T677" i="4" s="1"/>
  <c r="U677" i="4" s="1"/>
  <c r="S799" i="4"/>
  <c r="T799" i="4" s="1"/>
  <c r="U799" i="4" s="1"/>
  <c r="S5754" i="4"/>
  <c r="T5754" i="4" s="1"/>
  <c r="U5754" i="4" s="1"/>
  <c r="S3721" i="4"/>
  <c r="T3721" i="4" s="1"/>
  <c r="U3721" i="4" s="1"/>
  <c r="S1603" i="4"/>
  <c r="T1603" i="4" s="1"/>
  <c r="U1603" i="4" s="1"/>
  <c r="S6259" i="4"/>
  <c r="T6259" i="4" s="1"/>
  <c r="U6259" i="4" s="1"/>
  <c r="S6709" i="4"/>
  <c r="T6709" i="4" s="1"/>
  <c r="U6709" i="4" s="1"/>
  <c r="S7090" i="4"/>
  <c r="T7090" i="4" s="1"/>
  <c r="U7090" i="4" s="1"/>
  <c r="S4853" i="4"/>
  <c r="T4853" i="4" s="1"/>
  <c r="U4853" i="4" s="1"/>
  <c r="S6441" i="4"/>
  <c r="T6441" i="4" s="1"/>
  <c r="U6441" i="4" s="1"/>
  <c r="S6260" i="4"/>
  <c r="T6260" i="4" s="1"/>
  <c r="U6260" i="4" s="1"/>
  <c r="S4426" i="4"/>
  <c r="T4426" i="4" s="1"/>
  <c r="U4426" i="4" s="1"/>
  <c r="S6442" i="4"/>
  <c r="T6442" i="4" s="1"/>
  <c r="U6442" i="4" s="1"/>
  <c r="S5315" i="4"/>
  <c r="T5315" i="4" s="1"/>
  <c r="U5315" i="4" s="1"/>
  <c r="S3527" i="4"/>
  <c r="T3527" i="4" s="1"/>
  <c r="U3527" i="4" s="1"/>
  <c r="S5085" i="4"/>
  <c r="T5085" i="4" s="1"/>
  <c r="U5085" i="4" s="1"/>
  <c r="S5201" i="4"/>
  <c r="T5201" i="4" s="1"/>
  <c r="U5201" i="4" s="1"/>
  <c r="S7340" i="4"/>
  <c r="T7340" i="4" s="1"/>
  <c r="U7340" i="4" s="1"/>
  <c r="S5645" i="4"/>
  <c r="T5645" i="4" s="1"/>
  <c r="U5645" i="4" s="1"/>
  <c r="S942" i="4"/>
  <c r="T942" i="4" s="1"/>
  <c r="U942" i="4" s="1"/>
  <c r="S6072" i="4"/>
  <c r="T6072" i="4" s="1"/>
  <c r="U6072" i="4" s="1"/>
  <c r="S6710" i="4"/>
  <c r="T6710" i="4" s="1"/>
  <c r="U6710" i="4" s="1"/>
  <c r="S5646" i="4"/>
  <c r="T5646" i="4" s="1"/>
  <c r="U5646" i="4" s="1"/>
  <c r="S6908" i="4"/>
  <c r="T6908" i="4" s="1"/>
  <c r="U6908" i="4" s="1"/>
  <c r="S6789" i="4"/>
  <c r="T6789" i="4" s="1"/>
  <c r="U6789" i="4" s="1"/>
  <c r="S4577" i="4"/>
  <c r="T4577" i="4" s="1"/>
  <c r="U4577" i="4" s="1"/>
  <c r="S2318" i="4"/>
  <c r="T2318" i="4" s="1"/>
  <c r="U2318" i="4" s="1"/>
  <c r="S1788" i="4"/>
  <c r="T1788" i="4" s="1"/>
  <c r="U1788" i="4" s="1"/>
  <c r="S2319" i="4"/>
  <c r="T2319" i="4" s="1"/>
  <c r="U2319" i="4" s="1"/>
  <c r="S1604" i="4"/>
  <c r="T1604" i="4" s="1"/>
  <c r="U1604" i="4" s="1"/>
  <c r="S3366" i="4"/>
  <c r="T3366" i="4" s="1"/>
  <c r="U3366" i="4" s="1"/>
  <c r="S1447" i="4"/>
  <c r="T1447" i="4" s="1"/>
  <c r="U1447" i="4" s="1"/>
  <c r="S943" i="4"/>
  <c r="T943" i="4" s="1"/>
  <c r="U943" i="4" s="1"/>
  <c r="S2855" i="4"/>
  <c r="T2855" i="4" s="1"/>
  <c r="U2855" i="4" s="1"/>
  <c r="S678" i="4"/>
  <c r="T678" i="4" s="1"/>
  <c r="U678" i="4" s="1"/>
  <c r="S5202" i="4"/>
  <c r="T5202" i="4" s="1"/>
  <c r="U5202" i="4" s="1"/>
  <c r="S2320" i="4"/>
  <c r="T2320" i="4" s="1"/>
  <c r="U2320" i="4" s="1"/>
  <c r="S5647" i="4"/>
  <c r="T5647" i="4" s="1"/>
  <c r="U5647" i="4" s="1"/>
  <c r="S6909" i="4"/>
  <c r="T6909" i="4" s="1"/>
  <c r="U6909" i="4" s="1"/>
  <c r="S3037" i="4"/>
  <c r="T3037" i="4" s="1"/>
  <c r="U3037" i="4" s="1"/>
  <c r="S1116" i="4"/>
  <c r="T1116" i="4" s="1"/>
  <c r="U1116" i="4" s="1"/>
  <c r="S3367" i="4"/>
  <c r="T3367" i="4" s="1"/>
  <c r="U3367" i="4" s="1"/>
  <c r="S3368" i="4"/>
  <c r="T3368" i="4" s="1"/>
  <c r="U3368" i="4" s="1"/>
  <c r="S7295" i="4"/>
  <c r="T7295" i="4" s="1"/>
  <c r="U7295" i="4" s="1"/>
  <c r="S2856" i="4"/>
  <c r="T2856" i="4" s="1"/>
  <c r="U2856" i="4" s="1"/>
  <c r="S3528" i="4"/>
  <c r="T3528" i="4" s="1"/>
  <c r="U3528" i="4" s="1"/>
  <c r="S1605" i="4"/>
  <c r="T1605" i="4" s="1"/>
  <c r="U1605" i="4" s="1"/>
  <c r="S4708" i="4"/>
  <c r="T4708" i="4" s="1"/>
  <c r="U4708" i="4" s="1"/>
  <c r="S4578" i="4"/>
  <c r="T4578" i="4" s="1"/>
  <c r="U4578" i="4" s="1"/>
  <c r="S4297" i="4"/>
  <c r="T4297" i="4" s="1"/>
  <c r="U4297" i="4" s="1"/>
  <c r="S4427" i="4"/>
  <c r="T4427" i="4" s="1"/>
  <c r="U4427" i="4" s="1"/>
  <c r="S446" i="4"/>
  <c r="T446" i="4" s="1"/>
  <c r="U446" i="4" s="1"/>
  <c r="S6073" i="4"/>
  <c r="T6073" i="4" s="1"/>
  <c r="U6073" i="4" s="1"/>
  <c r="S1944" i="4"/>
  <c r="T1944" i="4" s="1"/>
  <c r="U1944" i="4" s="1"/>
  <c r="S6971" i="4"/>
  <c r="T6971" i="4" s="1"/>
  <c r="U6971" i="4" s="1"/>
  <c r="S351" i="4"/>
  <c r="T351" i="4" s="1"/>
  <c r="U351" i="4" s="1"/>
  <c r="S1448" i="4"/>
  <c r="T1448" i="4" s="1"/>
  <c r="U1448" i="4" s="1"/>
  <c r="S4854" i="4"/>
  <c r="T4854" i="4" s="1"/>
  <c r="U4854" i="4" s="1"/>
  <c r="S944" i="4"/>
  <c r="T944" i="4" s="1"/>
  <c r="U944" i="4" s="1"/>
  <c r="S5086" i="4"/>
  <c r="T5086" i="4" s="1"/>
  <c r="U5086" i="4" s="1"/>
  <c r="S4017" i="4"/>
  <c r="T4017" i="4" s="1"/>
  <c r="U4017" i="4" s="1"/>
  <c r="S447" i="4"/>
  <c r="T447" i="4" s="1"/>
  <c r="U447" i="4" s="1"/>
  <c r="S4428" i="4"/>
  <c r="T4428" i="4" s="1"/>
  <c r="U4428" i="4" s="1"/>
  <c r="S5203" i="4"/>
  <c r="T5203" i="4" s="1"/>
  <c r="U5203" i="4" s="1"/>
  <c r="S6443" i="4"/>
  <c r="T6443" i="4" s="1"/>
  <c r="U6443" i="4" s="1"/>
  <c r="S4973" i="4"/>
  <c r="T4973" i="4" s="1"/>
  <c r="U4973" i="4" s="1"/>
  <c r="S7135" i="4"/>
  <c r="T7135" i="4" s="1"/>
  <c r="U7135" i="4" s="1"/>
  <c r="S945" i="4"/>
  <c r="T945" i="4" s="1"/>
  <c r="U945" i="4" s="1"/>
  <c r="S2501" i="4"/>
  <c r="T2501" i="4" s="1"/>
  <c r="U2501" i="4" s="1"/>
  <c r="S3038" i="4"/>
  <c r="T3038" i="4" s="1"/>
  <c r="U3038" i="4" s="1"/>
  <c r="S4160" i="4"/>
  <c r="T4160" i="4" s="1"/>
  <c r="U4160" i="4" s="1"/>
  <c r="S352" i="4"/>
  <c r="T352" i="4" s="1"/>
  <c r="U352" i="4" s="1"/>
  <c r="S1789" i="4"/>
  <c r="T1789" i="4" s="1"/>
  <c r="U1789" i="4" s="1"/>
  <c r="S448" i="4"/>
  <c r="T448" i="4" s="1"/>
  <c r="U448" i="4" s="1"/>
  <c r="S3722" i="4"/>
  <c r="T3722" i="4" s="1"/>
  <c r="U3722" i="4" s="1"/>
  <c r="S4429" i="4"/>
  <c r="T4429" i="4" s="1"/>
  <c r="U4429" i="4" s="1"/>
  <c r="S7136" i="4"/>
  <c r="T7136" i="4" s="1"/>
  <c r="U7136" i="4" s="1"/>
  <c r="S1790" i="4"/>
  <c r="T1790" i="4" s="1"/>
  <c r="U1790" i="4" s="1"/>
  <c r="S3723" i="4"/>
  <c r="T3723" i="4" s="1"/>
  <c r="U3723" i="4" s="1"/>
  <c r="S4298" i="4"/>
  <c r="T4298" i="4" s="1"/>
  <c r="U4298" i="4" s="1"/>
  <c r="S800" i="4"/>
  <c r="T800" i="4" s="1"/>
  <c r="U800" i="4" s="1"/>
  <c r="S7296" i="4"/>
  <c r="T7296" i="4" s="1"/>
  <c r="U7296" i="4" s="1"/>
  <c r="S2857" i="4"/>
  <c r="T2857" i="4" s="1"/>
  <c r="U2857" i="4" s="1"/>
  <c r="S3369" i="4"/>
  <c r="T3369" i="4" s="1"/>
  <c r="U3369" i="4" s="1"/>
  <c r="S3529" i="4"/>
  <c r="T3529" i="4" s="1"/>
  <c r="U3529" i="4" s="1"/>
  <c r="S4299" i="4"/>
  <c r="T4299" i="4" s="1"/>
  <c r="U4299" i="4" s="1"/>
  <c r="S1272" i="4"/>
  <c r="T1272" i="4" s="1"/>
  <c r="U1272" i="4" s="1"/>
  <c r="S4161" i="4"/>
  <c r="T4161" i="4" s="1"/>
  <c r="U4161" i="4" s="1"/>
  <c r="S4974" i="4"/>
  <c r="T4974" i="4" s="1"/>
  <c r="U4974" i="4" s="1"/>
  <c r="S4709" i="4"/>
  <c r="T4709" i="4" s="1"/>
  <c r="U4709" i="4" s="1"/>
  <c r="S2321" i="4"/>
  <c r="T2321" i="4" s="1"/>
  <c r="U2321" i="4" s="1"/>
  <c r="S6444" i="4"/>
  <c r="T6444" i="4" s="1"/>
  <c r="U6444" i="4" s="1"/>
  <c r="S4975" i="4"/>
  <c r="T4975" i="4" s="1"/>
  <c r="U4975" i="4" s="1"/>
  <c r="S7534" i="4"/>
  <c r="T7534" i="4" s="1"/>
  <c r="U7534" i="4" s="1"/>
  <c r="S7243" i="4"/>
  <c r="T7243" i="4" s="1"/>
  <c r="U7243" i="4" s="1"/>
  <c r="S3370" i="4"/>
  <c r="T3370" i="4" s="1"/>
  <c r="U3370" i="4" s="1"/>
  <c r="S1273" i="4"/>
  <c r="T1273" i="4" s="1"/>
  <c r="U1273" i="4" s="1"/>
  <c r="S801" i="4"/>
  <c r="T801" i="4" s="1"/>
  <c r="U801" i="4" s="1"/>
  <c r="S264" i="4"/>
  <c r="T264" i="4" s="1"/>
  <c r="U264" i="4" s="1"/>
  <c r="S5087" i="4"/>
  <c r="T5087" i="4" s="1"/>
  <c r="U5087" i="4" s="1"/>
  <c r="S6542" i="4"/>
  <c r="T6542" i="4" s="1"/>
  <c r="U6542" i="4" s="1"/>
  <c r="S7297" i="4"/>
  <c r="T7297" i="4" s="1"/>
  <c r="U7297" i="4" s="1"/>
  <c r="S6346" i="4"/>
  <c r="T6346" i="4" s="1"/>
  <c r="U6346" i="4" s="1"/>
  <c r="S1606" i="4"/>
  <c r="T1606" i="4" s="1"/>
  <c r="U1606" i="4" s="1"/>
  <c r="S6850" i="4"/>
  <c r="T6850" i="4" s="1"/>
  <c r="U6850" i="4" s="1"/>
  <c r="S6910" i="4"/>
  <c r="T6910" i="4" s="1"/>
  <c r="U6910" i="4" s="1"/>
  <c r="S6911" i="4"/>
  <c r="T6911" i="4" s="1"/>
  <c r="U6911" i="4" s="1"/>
  <c r="S6972" i="4"/>
  <c r="T6972" i="4" s="1"/>
  <c r="U6972" i="4" s="1"/>
  <c r="S5959" i="4"/>
  <c r="T5959" i="4" s="1"/>
  <c r="U5959" i="4" s="1"/>
  <c r="S6543" i="4"/>
  <c r="T6543" i="4" s="1"/>
  <c r="U6543" i="4" s="1"/>
  <c r="S6347" i="4"/>
  <c r="T6347" i="4" s="1"/>
  <c r="U6347" i="4" s="1"/>
  <c r="S6912" i="4"/>
  <c r="T6912" i="4" s="1"/>
  <c r="U6912" i="4" s="1"/>
  <c r="S6711" i="4"/>
  <c r="T6711" i="4" s="1"/>
  <c r="U6711" i="4" s="1"/>
  <c r="S6851" i="4"/>
  <c r="T6851" i="4" s="1"/>
  <c r="U6851" i="4" s="1"/>
  <c r="S7137" i="4"/>
  <c r="T7137" i="4" s="1"/>
  <c r="U7137" i="4" s="1"/>
  <c r="S7091" i="4"/>
  <c r="T7091" i="4" s="1"/>
  <c r="U7091" i="4" s="1"/>
  <c r="S6973" i="4"/>
  <c r="T6973" i="4" s="1"/>
  <c r="U6973" i="4" s="1"/>
  <c r="S5960" i="4"/>
  <c r="T5960" i="4" s="1"/>
  <c r="U5960" i="4" s="1"/>
  <c r="S4018" i="4"/>
  <c r="T4018" i="4" s="1"/>
  <c r="U4018" i="4" s="1"/>
  <c r="S548" i="4"/>
  <c r="T548" i="4" s="1"/>
  <c r="U548" i="4" s="1"/>
  <c r="S549" i="4"/>
  <c r="T549" i="4" s="1"/>
  <c r="U549" i="4" s="1"/>
  <c r="S4019" i="4"/>
  <c r="T4019" i="4" s="1"/>
  <c r="U4019" i="4" s="1"/>
  <c r="S3039" i="4"/>
  <c r="T3039" i="4" s="1"/>
  <c r="U3039" i="4" s="1"/>
  <c r="S4976" i="4"/>
  <c r="T4976" i="4" s="1"/>
  <c r="U4976" i="4" s="1"/>
  <c r="S6544" i="4"/>
  <c r="T6544" i="4" s="1"/>
  <c r="U6544" i="4" s="1"/>
  <c r="S4579" i="4"/>
  <c r="T4579" i="4" s="1"/>
  <c r="U4579" i="4" s="1"/>
  <c r="S4710" i="4"/>
  <c r="T4710" i="4" s="1"/>
  <c r="U4710" i="4" s="1"/>
  <c r="S4162" i="4"/>
  <c r="T4162" i="4" s="1"/>
  <c r="U4162" i="4" s="1"/>
  <c r="S7602" i="4"/>
  <c r="T7602" i="4" s="1"/>
  <c r="U7602" i="4" s="1"/>
  <c r="S7603" i="4"/>
  <c r="T7603" i="4" s="1"/>
  <c r="U7603" i="4" s="1"/>
  <c r="S7626" i="4"/>
  <c r="T7626" i="4" s="1"/>
  <c r="U7626" i="4" s="1"/>
  <c r="S1607" i="4"/>
  <c r="T1607" i="4" s="1"/>
  <c r="U1607" i="4" s="1"/>
  <c r="S6348" i="4"/>
  <c r="T6348" i="4" s="1"/>
  <c r="U6348" i="4" s="1"/>
  <c r="S5849" i="4"/>
  <c r="T5849" i="4" s="1"/>
  <c r="U5849" i="4" s="1"/>
  <c r="S5540" i="4"/>
  <c r="T5540" i="4" s="1"/>
  <c r="U5540" i="4" s="1"/>
  <c r="S5850" i="4"/>
  <c r="T5850" i="4" s="1"/>
  <c r="U5850" i="4" s="1"/>
  <c r="S6166" i="4"/>
  <c r="T6166" i="4" s="1"/>
  <c r="U6166" i="4" s="1"/>
  <c r="S6261" i="4"/>
  <c r="T6261" i="4" s="1"/>
  <c r="U6261" i="4" s="1"/>
  <c r="S3877" i="4"/>
  <c r="T3877" i="4" s="1"/>
  <c r="U3877" i="4" s="1"/>
  <c r="S6349" i="4"/>
  <c r="T6349" i="4" s="1"/>
  <c r="U6349" i="4" s="1"/>
  <c r="S6619" i="4"/>
  <c r="T6619" i="4" s="1"/>
  <c r="U6619" i="4" s="1"/>
  <c r="S4580" i="4"/>
  <c r="T4580" i="4" s="1"/>
  <c r="U4580" i="4" s="1"/>
  <c r="S6445" i="4"/>
  <c r="T6445" i="4" s="1"/>
  <c r="U6445" i="4" s="1"/>
  <c r="S4430" i="4"/>
  <c r="T4430" i="4" s="1"/>
  <c r="U4430" i="4" s="1"/>
  <c r="S5851" i="4"/>
  <c r="T5851" i="4" s="1"/>
  <c r="U5851" i="4" s="1"/>
  <c r="S1945" i="4"/>
  <c r="T1945" i="4" s="1"/>
  <c r="U1945" i="4" s="1"/>
  <c r="S6545" i="4"/>
  <c r="T6545" i="4" s="1"/>
  <c r="U6545" i="4" s="1"/>
  <c r="S802" i="4"/>
  <c r="T802" i="4" s="1"/>
  <c r="U802" i="4" s="1"/>
  <c r="S4855" i="4"/>
  <c r="T4855" i="4" s="1"/>
  <c r="U4855" i="4" s="1"/>
  <c r="S6790" i="4"/>
  <c r="T6790" i="4" s="1"/>
  <c r="U6790" i="4" s="1"/>
  <c r="S7341" i="4"/>
  <c r="T7341" i="4" s="1"/>
  <c r="U7341" i="4" s="1"/>
  <c r="S6712" i="4"/>
  <c r="T6712" i="4" s="1"/>
  <c r="U6712" i="4" s="1"/>
  <c r="S6167" i="4"/>
  <c r="T6167" i="4" s="1"/>
  <c r="U6167" i="4" s="1"/>
  <c r="S7092" i="4"/>
  <c r="T7092" i="4" s="1"/>
  <c r="U7092" i="4" s="1"/>
  <c r="S6974" i="4"/>
  <c r="T6974" i="4" s="1"/>
  <c r="U6974" i="4" s="1"/>
  <c r="S6262" i="4"/>
  <c r="T6262" i="4" s="1"/>
  <c r="U6262" i="4" s="1"/>
  <c r="S3530" i="4"/>
  <c r="T3530" i="4" s="1"/>
  <c r="U3530" i="4" s="1"/>
  <c r="S2674" i="4"/>
  <c r="T2674" i="4" s="1"/>
  <c r="U2674" i="4" s="1"/>
  <c r="S1946" i="4"/>
  <c r="T1946" i="4" s="1"/>
  <c r="U1946" i="4" s="1"/>
  <c r="S5316" i="4"/>
  <c r="T5316" i="4" s="1"/>
  <c r="U5316" i="4" s="1"/>
  <c r="S5424" i="4"/>
  <c r="T5424" i="4" s="1"/>
  <c r="U5424" i="4" s="1"/>
  <c r="S4977" i="4"/>
  <c r="T4977" i="4" s="1"/>
  <c r="U4977" i="4" s="1"/>
  <c r="S6074" i="4"/>
  <c r="T6074" i="4" s="1"/>
  <c r="U6074" i="4" s="1"/>
  <c r="S5852" i="4"/>
  <c r="T5852" i="4" s="1"/>
  <c r="U5852" i="4" s="1"/>
  <c r="S5425" i="4"/>
  <c r="T5425" i="4" s="1"/>
  <c r="U5425" i="4" s="1"/>
  <c r="S6168" i="4"/>
  <c r="T6168" i="4" s="1"/>
  <c r="U6168" i="4" s="1"/>
  <c r="S5961" i="4"/>
  <c r="T5961" i="4" s="1"/>
  <c r="U5961" i="4" s="1"/>
  <c r="S5853" i="4"/>
  <c r="T5853" i="4" s="1"/>
  <c r="U5853" i="4" s="1"/>
  <c r="S1117" i="4"/>
  <c r="T1117" i="4" s="1"/>
  <c r="U1117" i="4" s="1"/>
  <c r="S2675" i="4"/>
  <c r="T2675" i="4" s="1"/>
  <c r="U2675" i="4" s="1"/>
  <c r="S803" i="4"/>
  <c r="T803" i="4" s="1"/>
  <c r="U803" i="4" s="1"/>
  <c r="S679" i="4"/>
  <c r="T679" i="4" s="1"/>
  <c r="U679" i="4" s="1"/>
  <c r="S6169" i="4"/>
  <c r="T6169" i="4" s="1"/>
  <c r="U6169" i="4" s="1"/>
  <c r="S6075" i="4"/>
  <c r="T6075" i="4" s="1"/>
  <c r="U6075" i="4" s="1"/>
  <c r="S5962" i="4"/>
  <c r="T5962" i="4" s="1"/>
  <c r="U5962" i="4" s="1"/>
  <c r="S6170" i="4"/>
  <c r="T6170" i="4" s="1"/>
  <c r="U6170" i="4" s="1"/>
  <c r="S4163" i="4"/>
  <c r="T4163" i="4" s="1"/>
  <c r="U4163" i="4" s="1"/>
  <c r="S6350" i="4"/>
  <c r="T6350" i="4" s="1"/>
  <c r="U6350" i="4" s="1"/>
  <c r="S4431" i="4"/>
  <c r="T4431" i="4" s="1"/>
  <c r="U4431" i="4" s="1"/>
  <c r="S680" i="4"/>
  <c r="T680" i="4" s="1"/>
  <c r="U680" i="4" s="1"/>
  <c r="S4581" i="4"/>
  <c r="T4581" i="4" s="1"/>
  <c r="U4581" i="4" s="1"/>
  <c r="S265" i="4"/>
  <c r="T265" i="4" s="1"/>
  <c r="U265" i="4" s="1"/>
  <c r="S804" i="4"/>
  <c r="T804" i="4" s="1"/>
  <c r="U804" i="4" s="1"/>
  <c r="S2322" i="4"/>
  <c r="T2322" i="4" s="1"/>
  <c r="U2322" i="4" s="1"/>
  <c r="S1118" i="4"/>
  <c r="T1118" i="4" s="1"/>
  <c r="U1118" i="4" s="1"/>
  <c r="S6913" i="4"/>
  <c r="T6913" i="4" s="1"/>
  <c r="U6913" i="4" s="1"/>
  <c r="S1947" i="4"/>
  <c r="T1947" i="4" s="1"/>
  <c r="U1947" i="4" s="1"/>
  <c r="S2858" i="4"/>
  <c r="T2858" i="4" s="1"/>
  <c r="U2858" i="4" s="1"/>
  <c r="S3724" i="4"/>
  <c r="T3724" i="4" s="1"/>
  <c r="U3724" i="4" s="1"/>
  <c r="S4300" i="4"/>
  <c r="T4300" i="4" s="1"/>
  <c r="U4300" i="4" s="1"/>
  <c r="S3878" i="4"/>
  <c r="T3878" i="4" s="1"/>
  <c r="U3878" i="4" s="1"/>
  <c r="S3040" i="4"/>
  <c r="T3040" i="4" s="1"/>
  <c r="U3040" i="4" s="1"/>
  <c r="S194" i="4"/>
  <c r="T194" i="4" s="1"/>
  <c r="U194" i="4" s="1"/>
  <c r="S946" i="4"/>
  <c r="T946" i="4" s="1"/>
  <c r="U946" i="4" s="1"/>
  <c r="S4432" i="4"/>
  <c r="T4432" i="4" s="1"/>
  <c r="U4432" i="4" s="1"/>
  <c r="S4711" i="4"/>
  <c r="T4711" i="4" s="1"/>
  <c r="U4711" i="4" s="1"/>
  <c r="S3041" i="4"/>
  <c r="T3041" i="4" s="1"/>
  <c r="U3041" i="4" s="1"/>
  <c r="S1791" i="4"/>
  <c r="T1791" i="4" s="1"/>
  <c r="U1791" i="4" s="1"/>
  <c r="S4582" i="4"/>
  <c r="T4582" i="4" s="1"/>
  <c r="U4582" i="4" s="1"/>
  <c r="S6546" i="4"/>
  <c r="T6546" i="4" s="1"/>
  <c r="U6546" i="4" s="1"/>
  <c r="S145" i="4"/>
  <c r="T145" i="4" s="1"/>
  <c r="U145" i="4" s="1"/>
  <c r="S146" i="4"/>
  <c r="T146" i="4" s="1"/>
  <c r="U146" i="4" s="1"/>
  <c r="S681" i="4"/>
  <c r="T681" i="4" s="1"/>
  <c r="U681" i="4" s="1"/>
  <c r="S37" i="4"/>
  <c r="T37" i="4" s="1"/>
  <c r="U37" i="4" s="1"/>
  <c r="S1449" i="4"/>
  <c r="T1449" i="4" s="1"/>
  <c r="U1449" i="4" s="1"/>
  <c r="S1450" i="4"/>
  <c r="T1450" i="4" s="1"/>
  <c r="U1450" i="4" s="1"/>
  <c r="S266" i="4"/>
  <c r="T266" i="4" s="1"/>
  <c r="U266" i="4" s="1"/>
  <c r="S5854" i="4"/>
  <c r="T5854" i="4" s="1"/>
  <c r="U5854" i="4" s="1"/>
  <c r="S3371" i="4"/>
  <c r="T3371" i="4" s="1"/>
  <c r="U3371" i="4" s="1"/>
  <c r="S195" i="4"/>
  <c r="T195" i="4" s="1"/>
  <c r="U195" i="4" s="1"/>
  <c r="S1451" i="4"/>
  <c r="T1451" i="4" s="1"/>
  <c r="U1451" i="4" s="1"/>
  <c r="S3211" i="4"/>
  <c r="T3211" i="4" s="1"/>
  <c r="U3211" i="4" s="1"/>
  <c r="S4712" i="4"/>
  <c r="T4712" i="4" s="1"/>
  <c r="U4712" i="4" s="1"/>
  <c r="S6914" i="4"/>
  <c r="T6914" i="4" s="1"/>
  <c r="U6914" i="4" s="1"/>
  <c r="S7244" i="4"/>
  <c r="T7244" i="4" s="1"/>
  <c r="U7244" i="4" s="1"/>
  <c r="S7342" i="4"/>
  <c r="T7342" i="4" s="1"/>
  <c r="U7342" i="4" s="1"/>
  <c r="S3042" i="4"/>
  <c r="T3042" i="4" s="1"/>
  <c r="U3042" i="4" s="1"/>
  <c r="S7395" i="4"/>
  <c r="T7395" i="4" s="1"/>
  <c r="U7395" i="4" s="1"/>
  <c r="S7032" i="4"/>
  <c r="T7032" i="4" s="1"/>
  <c r="U7032" i="4" s="1"/>
  <c r="S6852" i="4"/>
  <c r="T6852" i="4" s="1"/>
  <c r="U6852" i="4" s="1"/>
  <c r="S7535" i="4"/>
  <c r="T7535" i="4" s="1"/>
  <c r="U7535" i="4" s="1"/>
  <c r="S3372" i="4"/>
  <c r="T3372" i="4" s="1"/>
  <c r="U3372" i="4" s="1"/>
  <c r="S3531" i="4"/>
  <c r="T3531" i="4" s="1"/>
  <c r="U3531" i="4" s="1"/>
  <c r="S5541" i="4"/>
  <c r="T5541" i="4" s="1"/>
  <c r="U5541" i="4" s="1"/>
  <c r="S3532" i="4"/>
  <c r="T3532" i="4" s="1"/>
  <c r="U3532" i="4" s="1"/>
  <c r="S1792" i="4"/>
  <c r="T1792" i="4" s="1"/>
  <c r="U1792" i="4" s="1"/>
  <c r="S7709" i="4"/>
  <c r="T7709" i="4" s="1"/>
  <c r="U7709" i="4" s="1"/>
  <c r="S1452" i="4"/>
  <c r="T1452" i="4" s="1"/>
  <c r="U1452" i="4" s="1"/>
  <c r="S682" i="4"/>
  <c r="T682" i="4" s="1"/>
  <c r="U682" i="4" s="1"/>
  <c r="S7604" i="4"/>
  <c r="T7604" i="4" s="1"/>
  <c r="U7604" i="4" s="1"/>
  <c r="S5204" i="4"/>
  <c r="T5204" i="4" s="1"/>
  <c r="U5204" i="4" s="1"/>
  <c r="S1274" i="4"/>
  <c r="T1274" i="4" s="1"/>
  <c r="U1274" i="4" s="1"/>
  <c r="S99" i="4"/>
  <c r="T99" i="4" s="1"/>
  <c r="U99" i="4" s="1"/>
  <c r="S7138" i="4"/>
  <c r="T7138" i="4" s="1"/>
  <c r="U7138" i="4" s="1"/>
  <c r="S1453" i="4"/>
  <c r="T1453" i="4" s="1"/>
  <c r="U1453" i="4" s="1"/>
  <c r="S7298" i="4"/>
  <c r="T7298" i="4" s="1"/>
  <c r="U7298" i="4" s="1"/>
  <c r="S805" i="4"/>
  <c r="T805" i="4" s="1"/>
  <c r="U805" i="4" s="1"/>
  <c r="S1793" i="4"/>
  <c r="T1793" i="4" s="1"/>
  <c r="U1793" i="4" s="1"/>
  <c r="S550" i="4"/>
  <c r="T550" i="4" s="1"/>
  <c r="U550" i="4" s="1"/>
  <c r="S3533" i="4"/>
  <c r="T3533" i="4" s="1"/>
  <c r="U3533" i="4" s="1"/>
  <c r="S806" i="4"/>
  <c r="T806" i="4" s="1"/>
  <c r="U806" i="4" s="1"/>
  <c r="S3043" i="4"/>
  <c r="T3043" i="4" s="1"/>
  <c r="U3043" i="4" s="1"/>
  <c r="S3212" i="4"/>
  <c r="T3212" i="4" s="1"/>
  <c r="U3212" i="4" s="1"/>
  <c r="S3879" i="4"/>
  <c r="T3879" i="4" s="1"/>
  <c r="U3879" i="4" s="1"/>
  <c r="S5088" i="4"/>
  <c r="T5088" i="4" s="1"/>
  <c r="U5088" i="4" s="1"/>
  <c r="S3880" i="4"/>
  <c r="T3880" i="4" s="1"/>
  <c r="U3880" i="4" s="1"/>
  <c r="S6446" i="4"/>
  <c r="T6446" i="4" s="1"/>
  <c r="U6446" i="4" s="1"/>
  <c r="S4978" i="4"/>
  <c r="T4978" i="4" s="1"/>
  <c r="U4978" i="4" s="1"/>
  <c r="S2859" i="4"/>
  <c r="T2859" i="4" s="1"/>
  <c r="U2859" i="4" s="1"/>
  <c r="S5542" i="4"/>
  <c r="T5542" i="4" s="1"/>
  <c r="U5542" i="4" s="1"/>
  <c r="S1119" i="4"/>
  <c r="T1119" i="4" s="1"/>
  <c r="U1119" i="4" s="1"/>
  <c r="S4164" i="4"/>
  <c r="T4164" i="4" s="1"/>
  <c r="U4164" i="4" s="1"/>
  <c r="S2676" i="4"/>
  <c r="T2676" i="4" s="1"/>
  <c r="U2676" i="4" s="1"/>
  <c r="S807" i="4"/>
  <c r="T807" i="4" s="1"/>
  <c r="U807" i="4" s="1"/>
  <c r="S1454" i="4"/>
  <c r="T1454" i="4" s="1"/>
  <c r="U1454" i="4" s="1"/>
  <c r="S1948" i="4"/>
  <c r="T1948" i="4" s="1"/>
  <c r="U1948" i="4" s="1"/>
  <c r="S4301" i="4"/>
  <c r="T4301" i="4" s="1"/>
  <c r="U4301" i="4" s="1"/>
  <c r="S6263" i="4"/>
  <c r="T6263" i="4" s="1"/>
  <c r="U6263" i="4" s="1"/>
  <c r="S7190" i="4"/>
  <c r="T7190" i="4" s="1"/>
  <c r="U7190" i="4" s="1"/>
  <c r="S1455" i="4"/>
  <c r="T1455" i="4" s="1"/>
  <c r="U1455" i="4" s="1"/>
  <c r="S6547" i="4"/>
  <c r="T6547" i="4" s="1"/>
  <c r="U6547" i="4" s="1"/>
  <c r="S6620" i="4"/>
  <c r="T6620" i="4" s="1"/>
  <c r="U6620" i="4" s="1"/>
  <c r="S7436" i="4"/>
  <c r="T7436" i="4" s="1"/>
  <c r="U7436" i="4" s="1"/>
  <c r="S7437" i="4"/>
  <c r="T7437" i="4" s="1"/>
  <c r="U7437" i="4" s="1"/>
  <c r="S6713" i="4"/>
  <c r="T6713" i="4" s="1"/>
  <c r="U6713" i="4" s="1"/>
  <c r="S7536" i="4"/>
  <c r="T7536" i="4" s="1"/>
  <c r="U7536" i="4" s="1"/>
  <c r="S7245" i="4"/>
  <c r="T7245" i="4" s="1"/>
  <c r="U7245" i="4" s="1"/>
  <c r="S6791" i="4"/>
  <c r="T6791" i="4" s="1"/>
  <c r="U6791" i="4" s="1"/>
  <c r="S7537" i="4"/>
  <c r="T7537" i="4" s="1"/>
  <c r="U7537" i="4" s="1"/>
  <c r="S6621" i="4"/>
  <c r="T6621" i="4" s="1"/>
  <c r="U6621" i="4" s="1"/>
  <c r="S7343" i="4"/>
  <c r="T7343" i="4" s="1"/>
  <c r="U7343" i="4" s="1"/>
  <c r="S7482" i="4"/>
  <c r="T7482" i="4" s="1"/>
  <c r="U7482" i="4" s="1"/>
  <c r="S6714" i="4"/>
  <c r="T6714" i="4" s="1"/>
  <c r="U6714" i="4" s="1"/>
  <c r="S7483" i="4"/>
  <c r="T7483" i="4" s="1"/>
  <c r="U7483" i="4" s="1"/>
  <c r="S1275" i="4"/>
  <c r="T1275" i="4" s="1"/>
  <c r="U1275" i="4" s="1"/>
  <c r="S38" i="4"/>
  <c r="T38" i="4" s="1"/>
  <c r="U38" i="4" s="1"/>
  <c r="S3044" i="4"/>
  <c r="T3044" i="4" s="1"/>
  <c r="U3044" i="4" s="1"/>
  <c r="S2677" i="4"/>
  <c r="T2677" i="4" s="1"/>
  <c r="U2677" i="4" s="1"/>
  <c r="S683" i="4"/>
  <c r="T683" i="4" s="1"/>
  <c r="U683" i="4" s="1"/>
  <c r="S2502" i="4"/>
  <c r="T2502" i="4" s="1"/>
  <c r="U2502" i="4" s="1"/>
  <c r="S7033" i="4"/>
  <c r="T7033" i="4" s="1"/>
  <c r="U7033" i="4" s="1"/>
  <c r="S3881" i="4"/>
  <c r="T3881" i="4" s="1"/>
  <c r="U3881" i="4" s="1"/>
  <c r="S3373" i="4"/>
  <c r="T3373" i="4" s="1"/>
  <c r="U3373" i="4" s="1"/>
  <c r="S6447" i="4"/>
  <c r="T6447" i="4" s="1"/>
  <c r="U6447" i="4" s="1"/>
  <c r="S5963" i="4"/>
  <c r="T5963" i="4" s="1"/>
  <c r="U5963" i="4" s="1"/>
  <c r="S1276" i="4"/>
  <c r="T1276" i="4" s="1"/>
  <c r="U1276" i="4" s="1"/>
  <c r="S1608" i="4"/>
  <c r="T1608" i="4" s="1"/>
  <c r="U1608" i="4" s="1"/>
  <c r="S449" i="4"/>
  <c r="T449" i="4" s="1"/>
  <c r="U449" i="4" s="1"/>
  <c r="S7538" i="4"/>
  <c r="T7538" i="4" s="1"/>
  <c r="U7538" i="4" s="1"/>
  <c r="S4165" i="4"/>
  <c r="T4165" i="4" s="1"/>
  <c r="U4165" i="4" s="1"/>
  <c r="S4583" i="4"/>
  <c r="T4583" i="4" s="1"/>
  <c r="U4583" i="4" s="1"/>
  <c r="S2678" i="4"/>
  <c r="T2678" i="4" s="1"/>
  <c r="U2678" i="4" s="1"/>
  <c r="S353" i="4"/>
  <c r="T353" i="4" s="1"/>
  <c r="U353" i="4" s="1"/>
  <c r="S947" i="4"/>
  <c r="T947" i="4" s="1"/>
  <c r="U947" i="4" s="1"/>
  <c r="S3534" i="4"/>
  <c r="T3534" i="4" s="1"/>
  <c r="U3534" i="4" s="1"/>
  <c r="S5755" i="4"/>
  <c r="T5755" i="4" s="1"/>
  <c r="U5755" i="4" s="1"/>
  <c r="S1609" i="4"/>
  <c r="T1609" i="4" s="1"/>
  <c r="U1609" i="4" s="1"/>
  <c r="S4584" i="4"/>
  <c r="T4584" i="4" s="1"/>
  <c r="U4584" i="4" s="1"/>
  <c r="S3213" i="4"/>
  <c r="T3213" i="4" s="1"/>
  <c r="U3213" i="4" s="1"/>
  <c r="S4020" i="4"/>
  <c r="T4020" i="4" s="1"/>
  <c r="U4020" i="4" s="1"/>
  <c r="S5205" i="4"/>
  <c r="T5205" i="4" s="1"/>
  <c r="U5205" i="4" s="1"/>
  <c r="S3045" i="4"/>
  <c r="T3045" i="4" s="1"/>
  <c r="U3045" i="4" s="1"/>
  <c r="S6448" i="4"/>
  <c r="T6448" i="4" s="1"/>
  <c r="U6448" i="4" s="1"/>
  <c r="S2679" i="4"/>
  <c r="T2679" i="4" s="1"/>
  <c r="U2679" i="4" s="1"/>
  <c r="S2139" i="4"/>
  <c r="T2139" i="4" s="1"/>
  <c r="U2139" i="4" s="1"/>
  <c r="S1949" i="4"/>
  <c r="T1949" i="4" s="1"/>
  <c r="U1949" i="4" s="1"/>
  <c r="S2503" i="4"/>
  <c r="T2503" i="4" s="1"/>
  <c r="U2503" i="4" s="1"/>
  <c r="S4166" i="4"/>
  <c r="T4166" i="4" s="1"/>
  <c r="U4166" i="4" s="1"/>
  <c r="S1120" i="4"/>
  <c r="T1120" i="4" s="1"/>
  <c r="U1120" i="4" s="1"/>
  <c r="S948" i="4"/>
  <c r="T948" i="4" s="1"/>
  <c r="U948" i="4" s="1"/>
  <c r="S2504" i="4"/>
  <c r="T2504" i="4" s="1"/>
  <c r="U2504" i="4" s="1"/>
  <c r="S5543" i="4"/>
  <c r="T5543" i="4" s="1"/>
  <c r="U5543" i="4" s="1"/>
  <c r="S684" i="4"/>
  <c r="T684" i="4" s="1"/>
  <c r="U684" i="4" s="1"/>
  <c r="S6853" i="4"/>
  <c r="T6853" i="4" s="1"/>
  <c r="U6853" i="4" s="1"/>
  <c r="S1794" i="4"/>
  <c r="T1794" i="4" s="1"/>
  <c r="U1794" i="4" s="1"/>
  <c r="S1277" i="4"/>
  <c r="T1277" i="4" s="1"/>
  <c r="U1277" i="4" s="1"/>
  <c r="S6171" i="4"/>
  <c r="T6171" i="4" s="1"/>
  <c r="U6171" i="4" s="1"/>
  <c r="S6449" i="4"/>
  <c r="T6449" i="4" s="1"/>
  <c r="U6449" i="4" s="1"/>
  <c r="S6715" i="4"/>
  <c r="T6715" i="4" s="1"/>
  <c r="U6715" i="4" s="1"/>
  <c r="S5089" i="4"/>
  <c r="T5089" i="4" s="1"/>
  <c r="U5089" i="4" s="1"/>
  <c r="S7191" i="4"/>
  <c r="T7191" i="4" s="1"/>
  <c r="U7191" i="4" s="1"/>
  <c r="S2680" i="4"/>
  <c r="T2680" i="4" s="1"/>
  <c r="U2680" i="4" s="1"/>
  <c r="S2323" i="4"/>
  <c r="T2323" i="4" s="1"/>
  <c r="U2323" i="4" s="1"/>
  <c r="S100" i="4"/>
  <c r="T100" i="4" s="1"/>
  <c r="U100" i="4" s="1"/>
  <c r="S3046" i="4"/>
  <c r="T3046" i="4" s="1"/>
  <c r="U3046" i="4" s="1"/>
  <c r="S4585" i="4"/>
  <c r="T4585" i="4" s="1"/>
  <c r="U4585" i="4" s="1"/>
  <c r="S2860" i="4"/>
  <c r="T2860" i="4" s="1"/>
  <c r="U2860" i="4" s="1"/>
  <c r="S5756" i="4"/>
  <c r="T5756" i="4" s="1"/>
  <c r="U5756" i="4" s="1"/>
  <c r="S3535" i="4"/>
  <c r="T3535" i="4" s="1"/>
  <c r="U3535" i="4" s="1"/>
  <c r="S4586" i="4"/>
  <c r="T4586" i="4" s="1"/>
  <c r="U4586" i="4" s="1"/>
  <c r="S1278" i="4"/>
  <c r="T1278" i="4" s="1"/>
  <c r="U1278" i="4" s="1"/>
  <c r="S3214" i="4"/>
  <c r="T3214" i="4" s="1"/>
  <c r="U3214" i="4" s="1"/>
  <c r="S6792" i="4"/>
  <c r="T6792" i="4" s="1"/>
  <c r="U6792" i="4" s="1"/>
  <c r="S6716" i="4"/>
  <c r="T6716" i="4" s="1"/>
  <c r="U6716" i="4" s="1"/>
  <c r="S6264" i="4"/>
  <c r="T6264" i="4" s="1"/>
  <c r="U6264" i="4" s="1"/>
  <c r="S2861" i="4"/>
  <c r="T2861" i="4" s="1"/>
  <c r="U2861" i="4" s="1"/>
  <c r="S2324" i="4"/>
  <c r="T2324" i="4" s="1"/>
  <c r="U2324" i="4" s="1"/>
  <c r="S5855" i="4"/>
  <c r="T5855" i="4" s="1"/>
  <c r="U5855" i="4" s="1"/>
  <c r="S3215" i="4"/>
  <c r="T3215" i="4" s="1"/>
  <c r="U3215" i="4" s="1"/>
  <c r="S4856" i="4"/>
  <c r="T4856" i="4" s="1"/>
  <c r="U4856" i="4" s="1"/>
  <c r="S5544" i="4"/>
  <c r="T5544" i="4" s="1"/>
  <c r="U5544" i="4" s="1"/>
  <c r="S1950" i="4"/>
  <c r="T1950" i="4" s="1"/>
  <c r="U1950" i="4" s="1"/>
  <c r="S4587" i="4"/>
  <c r="T4587" i="4" s="1"/>
  <c r="U4587" i="4" s="1"/>
  <c r="S949" i="4"/>
  <c r="T949" i="4" s="1"/>
  <c r="U949" i="4" s="1"/>
  <c r="S6622" i="4"/>
  <c r="T6622" i="4" s="1"/>
  <c r="U6622" i="4" s="1"/>
  <c r="S4433" i="4"/>
  <c r="T4433" i="4" s="1"/>
  <c r="U4433" i="4" s="1"/>
  <c r="S5856" i="4"/>
  <c r="T5856" i="4" s="1"/>
  <c r="U5856" i="4" s="1"/>
  <c r="S3725" i="4"/>
  <c r="T3725" i="4" s="1"/>
  <c r="U3725" i="4" s="1"/>
  <c r="S4434" i="4"/>
  <c r="T4434" i="4" s="1"/>
  <c r="U4434" i="4" s="1"/>
  <c r="S101" i="4"/>
  <c r="T101" i="4" s="1"/>
  <c r="U101" i="4" s="1"/>
  <c r="S1610" i="4"/>
  <c r="T1610" i="4" s="1"/>
  <c r="U1610" i="4" s="1"/>
  <c r="S2325" i="4"/>
  <c r="T2325" i="4" s="1"/>
  <c r="U2325" i="4" s="1"/>
  <c r="S6265" i="4"/>
  <c r="T6265" i="4" s="1"/>
  <c r="U6265" i="4" s="1"/>
  <c r="S2681" i="4"/>
  <c r="T2681" i="4" s="1"/>
  <c r="U2681" i="4" s="1"/>
  <c r="S2682" i="4"/>
  <c r="T2682" i="4" s="1"/>
  <c r="U2682" i="4" s="1"/>
  <c r="S5206" i="4"/>
  <c r="T5206" i="4" s="1"/>
  <c r="U5206" i="4" s="1"/>
  <c r="S950" i="4"/>
  <c r="T950" i="4" s="1"/>
  <c r="U950" i="4" s="1"/>
  <c r="S5426" i="4"/>
  <c r="T5426" i="4" s="1"/>
  <c r="U5426" i="4" s="1"/>
  <c r="S1951" i="4"/>
  <c r="T1951" i="4" s="1"/>
  <c r="U1951" i="4" s="1"/>
  <c r="S3536" i="4"/>
  <c r="T3536" i="4" s="1"/>
  <c r="U3536" i="4" s="1"/>
  <c r="S1795" i="4"/>
  <c r="T1795" i="4" s="1"/>
  <c r="U1795" i="4" s="1"/>
  <c r="S808" i="4"/>
  <c r="T808" i="4" s="1"/>
  <c r="U808" i="4" s="1"/>
  <c r="S4021" i="4"/>
  <c r="T4021" i="4" s="1"/>
  <c r="U4021" i="4" s="1"/>
  <c r="S4857" i="4"/>
  <c r="T4857" i="4" s="1"/>
  <c r="U4857" i="4" s="1"/>
  <c r="S5317" i="4"/>
  <c r="T5317" i="4" s="1"/>
  <c r="U5317" i="4" s="1"/>
  <c r="S3537" i="4"/>
  <c r="T3537" i="4" s="1"/>
  <c r="U3537" i="4" s="1"/>
  <c r="S3374" i="4"/>
  <c r="T3374" i="4" s="1"/>
  <c r="U3374" i="4" s="1"/>
  <c r="S3216" i="4"/>
  <c r="T3216" i="4" s="1"/>
  <c r="U3216" i="4" s="1"/>
  <c r="S2326" i="4"/>
  <c r="T2326" i="4" s="1"/>
  <c r="U2326" i="4" s="1"/>
  <c r="S6450" i="4"/>
  <c r="T6450" i="4" s="1"/>
  <c r="U6450" i="4" s="1"/>
  <c r="S7438" i="4"/>
  <c r="T7438" i="4" s="1"/>
  <c r="U7438" i="4" s="1"/>
  <c r="S2505" i="4"/>
  <c r="T2505" i="4" s="1"/>
  <c r="U2505" i="4" s="1"/>
  <c r="S1456" i="4"/>
  <c r="T1456" i="4" s="1"/>
  <c r="U1456" i="4" s="1"/>
  <c r="S4979" i="4"/>
  <c r="T4979" i="4" s="1"/>
  <c r="U4979" i="4" s="1"/>
  <c r="S1121" i="4"/>
  <c r="T1121" i="4" s="1"/>
  <c r="U1121" i="4" s="1"/>
  <c r="S2506" i="4"/>
  <c r="T2506" i="4" s="1"/>
  <c r="U2506" i="4" s="1"/>
  <c r="S4588" i="4"/>
  <c r="T4588" i="4" s="1"/>
  <c r="U4588" i="4" s="1"/>
  <c r="S685" i="4"/>
  <c r="T685" i="4" s="1"/>
  <c r="U685" i="4" s="1"/>
  <c r="S76" i="4"/>
  <c r="T76" i="4" s="1"/>
  <c r="U76" i="4" s="1"/>
  <c r="S102" i="4"/>
  <c r="T102" i="4" s="1"/>
  <c r="U102" i="4" s="1"/>
  <c r="S4858" i="4"/>
  <c r="T4858" i="4" s="1"/>
  <c r="U4858" i="4" s="1"/>
  <c r="S4859" i="4"/>
  <c r="T4859" i="4" s="1"/>
  <c r="U4859" i="4" s="1"/>
  <c r="S6623" i="4"/>
  <c r="T6623" i="4" s="1"/>
  <c r="U6623" i="4" s="1"/>
  <c r="S6717" i="4"/>
  <c r="T6717" i="4" s="1"/>
  <c r="U6717" i="4" s="1"/>
  <c r="S809" i="4"/>
  <c r="T809" i="4" s="1"/>
  <c r="U809" i="4" s="1"/>
  <c r="S7539" i="4"/>
  <c r="T7539" i="4" s="1"/>
  <c r="U7539" i="4" s="1"/>
  <c r="S4435" i="4"/>
  <c r="T4435" i="4" s="1"/>
  <c r="U4435" i="4" s="1"/>
  <c r="S4980" i="4"/>
  <c r="T4980" i="4" s="1"/>
  <c r="U4980" i="4" s="1"/>
  <c r="S1611" i="4"/>
  <c r="T1611" i="4" s="1"/>
  <c r="U1611" i="4" s="1"/>
  <c r="S1279" i="4"/>
  <c r="T1279" i="4" s="1"/>
  <c r="U1279" i="4" s="1"/>
  <c r="S4713" i="4"/>
  <c r="T4713" i="4" s="1"/>
  <c r="U4713" i="4" s="1"/>
  <c r="S5090" i="4"/>
  <c r="T5090" i="4" s="1"/>
  <c r="U5090" i="4" s="1"/>
  <c r="S5857" i="4"/>
  <c r="T5857" i="4" s="1"/>
  <c r="U5857" i="4" s="1"/>
  <c r="S5545" i="4"/>
  <c r="T5545" i="4" s="1"/>
  <c r="U5545" i="4" s="1"/>
  <c r="S5858" i="4"/>
  <c r="T5858" i="4" s="1"/>
  <c r="U5858" i="4" s="1"/>
  <c r="S5091" i="4"/>
  <c r="T5091" i="4" s="1"/>
  <c r="U5091" i="4" s="1"/>
  <c r="S1796" i="4"/>
  <c r="T1796" i="4" s="1"/>
  <c r="U1796" i="4" s="1"/>
  <c r="S5859" i="4"/>
  <c r="T5859" i="4" s="1"/>
  <c r="U5859" i="4" s="1"/>
  <c r="S5757" i="4"/>
  <c r="T5757" i="4" s="1"/>
  <c r="U5757" i="4" s="1"/>
  <c r="S5546" i="4"/>
  <c r="T5546" i="4" s="1"/>
  <c r="U5546" i="4" s="1"/>
  <c r="S5648" i="4"/>
  <c r="T5648" i="4" s="1"/>
  <c r="U5648" i="4" s="1"/>
  <c r="S5207" i="4"/>
  <c r="T5207" i="4" s="1"/>
  <c r="U5207" i="4" s="1"/>
  <c r="S5318" i="4"/>
  <c r="T5318" i="4" s="1"/>
  <c r="U5318" i="4" s="1"/>
  <c r="S5208" i="4"/>
  <c r="T5208" i="4" s="1"/>
  <c r="U5208" i="4" s="1"/>
  <c r="S5427" i="4"/>
  <c r="T5427" i="4" s="1"/>
  <c r="U5427" i="4" s="1"/>
  <c r="S5649" i="4"/>
  <c r="T5649" i="4" s="1"/>
  <c r="U5649" i="4" s="1"/>
  <c r="S4860" i="4"/>
  <c r="T4860" i="4" s="1"/>
  <c r="U4860" i="4" s="1"/>
  <c r="S4589" i="4"/>
  <c r="T4589" i="4" s="1"/>
  <c r="U4589" i="4" s="1"/>
  <c r="S5860" i="4"/>
  <c r="T5860" i="4" s="1"/>
  <c r="U5860" i="4" s="1"/>
  <c r="S5319" i="4"/>
  <c r="T5319" i="4" s="1"/>
  <c r="U5319" i="4" s="1"/>
  <c r="S2862" i="4"/>
  <c r="T2862" i="4" s="1"/>
  <c r="U2862" i="4" s="1"/>
  <c r="S4590" i="4"/>
  <c r="T4590" i="4" s="1"/>
  <c r="U4590" i="4" s="1"/>
  <c r="S4981" i="4"/>
  <c r="T4981" i="4" s="1"/>
  <c r="U4981" i="4" s="1"/>
  <c r="S5547" i="4"/>
  <c r="T5547" i="4" s="1"/>
  <c r="U5547" i="4" s="1"/>
  <c r="S4714" i="4"/>
  <c r="T4714" i="4" s="1"/>
  <c r="U4714" i="4" s="1"/>
  <c r="S4022" i="4"/>
  <c r="T4022" i="4" s="1"/>
  <c r="U4022" i="4" s="1"/>
  <c r="S4436" i="4"/>
  <c r="T4436" i="4" s="1"/>
  <c r="U4436" i="4" s="1"/>
  <c r="S5092" i="4"/>
  <c r="T5092" i="4" s="1"/>
  <c r="U5092" i="4" s="1"/>
  <c r="S4715" i="4"/>
  <c r="T4715" i="4" s="1"/>
  <c r="U4715" i="4" s="1"/>
  <c r="S5428" i="4"/>
  <c r="T5428" i="4" s="1"/>
  <c r="U5428" i="4" s="1"/>
  <c r="S5209" i="4"/>
  <c r="T5209" i="4" s="1"/>
  <c r="U5209" i="4" s="1"/>
  <c r="S3217" i="4"/>
  <c r="T3217" i="4" s="1"/>
  <c r="U3217" i="4" s="1"/>
  <c r="S2140" i="4"/>
  <c r="T2140" i="4" s="1"/>
  <c r="U2140" i="4" s="1"/>
  <c r="S1797" i="4"/>
  <c r="T1797" i="4" s="1"/>
  <c r="U1797" i="4" s="1"/>
  <c r="S6266" i="4"/>
  <c r="T6266" i="4" s="1"/>
  <c r="U6266" i="4" s="1"/>
  <c r="S5548" i="4"/>
  <c r="T5548" i="4" s="1"/>
  <c r="U5548" i="4" s="1"/>
  <c r="S5429" i="4"/>
  <c r="T5429" i="4" s="1"/>
  <c r="U5429" i="4" s="1"/>
  <c r="S7093" i="4"/>
  <c r="T7093" i="4" s="1"/>
  <c r="U7093" i="4" s="1"/>
  <c r="S4302" i="4"/>
  <c r="T4302" i="4" s="1"/>
  <c r="U4302" i="4" s="1"/>
  <c r="S1280" i="4"/>
  <c r="T1280" i="4" s="1"/>
  <c r="U1280" i="4" s="1"/>
  <c r="S551" i="4"/>
  <c r="T551" i="4" s="1"/>
  <c r="U551" i="4" s="1"/>
  <c r="S1122" i="4"/>
  <c r="T1122" i="4" s="1"/>
  <c r="U1122" i="4" s="1"/>
  <c r="S2683" i="4"/>
  <c r="T2683" i="4" s="1"/>
  <c r="U2683" i="4" s="1"/>
  <c r="S5549" i="4"/>
  <c r="T5549" i="4" s="1"/>
  <c r="U5549" i="4" s="1"/>
  <c r="S5964" i="4"/>
  <c r="T5964" i="4" s="1"/>
  <c r="U5964" i="4" s="1"/>
  <c r="S5965" i="4"/>
  <c r="T5965" i="4" s="1"/>
  <c r="U5965" i="4" s="1"/>
  <c r="S5758" i="4"/>
  <c r="T5758" i="4" s="1"/>
  <c r="U5758" i="4" s="1"/>
  <c r="S6548" i="4"/>
  <c r="T6548" i="4" s="1"/>
  <c r="U6548" i="4" s="1"/>
  <c r="S2507" i="4"/>
  <c r="T2507" i="4" s="1"/>
  <c r="U2507" i="4" s="1"/>
  <c r="S4303" i="4"/>
  <c r="T4303" i="4" s="1"/>
  <c r="U4303" i="4" s="1"/>
  <c r="S3375" i="4"/>
  <c r="T3375" i="4" s="1"/>
  <c r="U3375" i="4" s="1"/>
  <c r="S4167" i="4"/>
  <c r="T4167" i="4" s="1"/>
  <c r="U4167" i="4" s="1"/>
  <c r="S4591" i="4"/>
  <c r="T4591" i="4" s="1"/>
  <c r="U4591" i="4" s="1"/>
  <c r="S5430" i="4"/>
  <c r="T5430" i="4" s="1"/>
  <c r="U5430" i="4" s="1"/>
  <c r="S4437" i="4"/>
  <c r="T4437" i="4" s="1"/>
  <c r="U4437" i="4" s="1"/>
  <c r="S6267" i="4"/>
  <c r="T6267" i="4" s="1"/>
  <c r="U6267" i="4" s="1"/>
  <c r="S5759" i="4"/>
  <c r="T5759" i="4" s="1"/>
  <c r="U5759" i="4" s="1"/>
  <c r="S5861" i="4"/>
  <c r="T5861" i="4" s="1"/>
  <c r="U5861" i="4" s="1"/>
  <c r="S5431" i="4"/>
  <c r="T5431" i="4" s="1"/>
  <c r="U5431" i="4" s="1"/>
  <c r="S6172" i="4"/>
  <c r="T6172" i="4" s="1"/>
  <c r="U6172" i="4" s="1"/>
  <c r="S5862" i="4"/>
  <c r="T5862" i="4" s="1"/>
  <c r="U5862" i="4" s="1"/>
  <c r="S5550" i="4"/>
  <c r="T5550" i="4" s="1"/>
  <c r="U5550" i="4" s="1"/>
  <c r="S3726" i="4"/>
  <c r="T3726" i="4" s="1"/>
  <c r="U3726" i="4" s="1"/>
  <c r="S4861" i="4"/>
  <c r="T4861" i="4" s="1"/>
  <c r="U4861" i="4" s="1"/>
  <c r="S5966" i="4"/>
  <c r="T5966" i="4" s="1"/>
  <c r="U5966" i="4" s="1"/>
  <c r="S5650" i="4"/>
  <c r="T5650" i="4" s="1"/>
  <c r="U5650" i="4" s="1"/>
  <c r="S5760" i="4"/>
  <c r="T5760" i="4" s="1"/>
  <c r="U5760" i="4" s="1"/>
  <c r="S1798" i="4"/>
  <c r="T1798" i="4" s="1"/>
  <c r="U1798" i="4" s="1"/>
  <c r="S1281" i="4"/>
  <c r="T1281" i="4" s="1"/>
  <c r="U1281" i="4" s="1"/>
  <c r="S3376" i="4"/>
  <c r="T3376" i="4" s="1"/>
  <c r="U3376" i="4" s="1"/>
  <c r="S6351" i="4"/>
  <c r="T6351" i="4" s="1"/>
  <c r="U6351" i="4" s="1"/>
  <c r="S450" i="4"/>
  <c r="T450" i="4" s="1"/>
  <c r="U450" i="4" s="1"/>
  <c r="S2863" i="4"/>
  <c r="T2863" i="4" s="1"/>
  <c r="U2863" i="4" s="1"/>
  <c r="S1457" i="4"/>
  <c r="T1457" i="4" s="1"/>
  <c r="U1457" i="4" s="1"/>
  <c r="S1123" i="4"/>
  <c r="T1123" i="4" s="1"/>
  <c r="U1123" i="4" s="1"/>
  <c r="S451" i="4"/>
  <c r="T451" i="4" s="1"/>
  <c r="U451" i="4" s="1"/>
  <c r="S6352" i="4"/>
  <c r="T6352" i="4" s="1"/>
  <c r="U6352" i="4" s="1"/>
  <c r="S4168" i="4"/>
  <c r="T4168" i="4" s="1"/>
  <c r="U4168" i="4" s="1"/>
  <c r="S196" i="4"/>
  <c r="T196" i="4" s="1"/>
  <c r="U196" i="4" s="1"/>
  <c r="S4304" i="4"/>
  <c r="T4304" i="4" s="1"/>
  <c r="U4304" i="4" s="1"/>
  <c r="S2327" i="4"/>
  <c r="T2327" i="4" s="1"/>
  <c r="U2327" i="4" s="1"/>
  <c r="S5761" i="4"/>
  <c r="T5761" i="4" s="1"/>
  <c r="U5761" i="4" s="1"/>
  <c r="S452" i="4"/>
  <c r="T452" i="4" s="1"/>
  <c r="U452" i="4" s="1"/>
  <c r="S3218" i="4"/>
  <c r="T3218" i="4" s="1"/>
  <c r="U3218" i="4" s="1"/>
  <c r="S5762" i="4"/>
  <c r="T5762" i="4" s="1"/>
  <c r="U5762" i="4" s="1"/>
  <c r="S1458" i="4"/>
  <c r="T1458" i="4" s="1"/>
  <c r="U1458" i="4" s="1"/>
  <c r="S2328" i="4"/>
  <c r="T2328" i="4" s="1"/>
  <c r="U2328" i="4" s="1"/>
  <c r="S3047" i="4"/>
  <c r="T3047" i="4" s="1"/>
  <c r="U3047" i="4" s="1"/>
  <c r="S552" i="4"/>
  <c r="T552" i="4" s="1"/>
  <c r="U552" i="4" s="1"/>
  <c r="S553" i="4"/>
  <c r="T553" i="4" s="1"/>
  <c r="U553" i="4" s="1"/>
  <c r="S2864" i="4"/>
  <c r="T2864" i="4" s="1"/>
  <c r="U2864" i="4" s="1"/>
  <c r="S686" i="4"/>
  <c r="T686" i="4" s="1"/>
  <c r="U686" i="4" s="1"/>
  <c r="S3048" i="4"/>
  <c r="T3048" i="4" s="1"/>
  <c r="U3048" i="4" s="1"/>
  <c r="S1952" i="4"/>
  <c r="T1952" i="4" s="1"/>
  <c r="U1952" i="4" s="1"/>
  <c r="S2865" i="4"/>
  <c r="T2865" i="4" s="1"/>
  <c r="U2865" i="4" s="1"/>
  <c r="S2141" i="4"/>
  <c r="T2141" i="4" s="1"/>
  <c r="U2141" i="4" s="1"/>
  <c r="S3377" i="4"/>
  <c r="T3377" i="4" s="1"/>
  <c r="U3377" i="4" s="1"/>
  <c r="S4982" i="4"/>
  <c r="T4982" i="4" s="1"/>
  <c r="U4982" i="4" s="1"/>
  <c r="S1799" i="4"/>
  <c r="T1799" i="4" s="1"/>
  <c r="U1799" i="4" s="1"/>
  <c r="S5551" i="4"/>
  <c r="T5551" i="4" s="1"/>
  <c r="U5551" i="4" s="1"/>
  <c r="S1282" i="4"/>
  <c r="T1282" i="4" s="1"/>
  <c r="U1282" i="4" s="1"/>
  <c r="S7738" i="4"/>
  <c r="T7738" i="4" s="1"/>
  <c r="U7738" i="4" s="1"/>
  <c r="S3538" i="4"/>
  <c r="T3538" i="4" s="1"/>
  <c r="U3538" i="4" s="1"/>
  <c r="S5552" i="4"/>
  <c r="T5552" i="4" s="1"/>
  <c r="U5552" i="4" s="1"/>
  <c r="S2866" i="4"/>
  <c r="T2866" i="4" s="1"/>
  <c r="U2866" i="4" s="1"/>
  <c r="S5553" i="4"/>
  <c r="T5553" i="4" s="1"/>
  <c r="U5553" i="4" s="1"/>
  <c r="S951" i="4"/>
  <c r="T951" i="4" s="1"/>
  <c r="U951" i="4" s="1"/>
  <c r="S4716" i="4"/>
  <c r="T4716" i="4" s="1"/>
  <c r="U4716" i="4" s="1"/>
  <c r="S952" i="4"/>
  <c r="T952" i="4" s="1"/>
  <c r="U952" i="4" s="1"/>
  <c r="S3727" i="4"/>
  <c r="T3727" i="4" s="1"/>
  <c r="U3727" i="4" s="1"/>
  <c r="S810" i="4"/>
  <c r="T810" i="4" s="1"/>
  <c r="U810" i="4" s="1"/>
  <c r="S2508" i="4"/>
  <c r="T2508" i="4" s="1"/>
  <c r="U2508" i="4" s="1"/>
  <c r="S811" i="4"/>
  <c r="T811" i="4" s="1"/>
  <c r="U811" i="4" s="1"/>
  <c r="S453" i="4"/>
  <c r="T453" i="4" s="1"/>
  <c r="U453" i="4" s="1"/>
  <c r="S5320" i="4"/>
  <c r="T5320" i="4" s="1"/>
  <c r="U5320" i="4" s="1"/>
  <c r="S6624" i="4"/>
  <c r="T6624" i="4" s="1"/>
  <c r="U6624" i="4" s="1"/>
  <c r="S812" i="4"/>
  <c r="T812" i="4" s="1"/>
  <c r="U812" i="4" s="1"/>
  <c r="S1953" i="4"/>
  <c r="T1953" i="4" s="1"/>
  <c r="U1953" i="4" s="1"/>
  <c r="S953" i="4"/>
  <c r="T953" i="4" s="1"/>
  <c r="U953" i="4" s="1"/>
  <c r="S687" i="4"/>
  <c r="T687" i="4" s="1"/>
  <c r="U687" i="4" s="1"/>
  <c r="S1283" i="4"/>
  <c r="T1283" i="4" s="1"/>
  <c r="U1283" i="4" s="1"/>
  <c r="S3219" i="4"/>
  <c r="T3219" i="4" s="1"/>
  <c r="U3219" i="4" s="1"/>
  <c r="S2509" i="4"/>
  <c r="T2509" i="4" s="1"/>
  <c r="U2509" i="4" s="1"/>
  <c r="S2867" i="4"/>
  <c r="T2867" i="4" s="1"/>
  <c r="U2867" i="4" s="1"/>
  <c r="S954" i="4"/>
  <c r="T954" i="4" s="1"/>
  <c r="U954" i="4" s="1"/>
  <c r="S4862" i="4"/>
  <c r="T4862" i="4" s="1"/>
  <c r="U4862" i="4" s="1"/>
  <c r="S4717" i="4"/>
  <c r="T4717" i="4" s="1"/>
  <c r="U4717" i="4" s="1"/>
  <c r="S4023" i="4"/>
  <c r="T4023" i="4" s="1"/>
  <c r="U4023" i="4" s="1"/>
  <c r="S3539" i="4"/>
  <c r="T3539" i="4" s="1"/>
  <c r="U3539" i="4" s="1"/>
  <c r="S4438" i="4"/>
  <c r="T4438" i="4" s="1"/>
  <c r="U4438" i="4" s="1"/>
  <c r="S1459" i="4"/>
  <c r="T1459" i="4" s="1"/>
  <c r="U1459" i="4" s="1"/>
  <c r="S4592" i="4"/>
  <c r="T4592" i="4" s="1"/>
  <c r="U4592" i="4" s="1"/>
  <c r="S4863" i="4"/>
  <c r="T4863" i="4" s="1"/>
  <c r="U4863" i="4" s="1"/>
  <c r="S4439" i="4"/>
  <c r="T4439" i="4" s="1"/>
  <c r="U4439" i="4" s="1"/>
  <c r="S4440" i="4"/>
  <c r="T4440" i="4" s="1"/>
  <c r="U4440" i="4" s="1"/>
  <c r="S4983" i="4"/>
  <c r="T4983" i="4" s="1"/>
  <c r="U4983" i="4" s="1"/>
  <c r="S3728" i="4"/>
  <c r="T3728" i="4" s="1"/>
  <c r="U3728" i="4" s="1"/>
  <c r="S4441" i="4"/>
  <c r="T4441" i="4" s="1"/>
  <c r="U4441" i="4" s="1"/>
  <c r="S4442" i="4"/>
  <c r="T4442" i="4" s="1"/>
  <c r="U4442" i="4" s="1"/>
  <c r="S4169" i="4"/>
  <c r="T4169" i="4" s="1"/>
  <c r="U4169" i="4" s="1"/>
  <c r="S4305" i="4"/>
  <c r="T4305" i="4" s="1"/>
  <c r="U4305" i="4" s="1"/>
  <c r="S4593" i="4"/>
  <c r="T4593" i="4" s="1"/>
  <c r="U4593" i="4" s="1"/>
  <c r="S3729" i="4"/>
  <c r="T3729" i="4" s="1"/>
  <c r="U3729" i="4" s="1"/>
  <c r="S7192" i="4"/>
  <c r="T7192" i="4" s="1"/>
  <c r="U7192" i="4" s="1"/>
  <c r="S6718" i="4"/>
  <c r="T6718" i="4" s="1"/>
  <c r="U6718" i="4" s="1"/>
  <c r="S6625" i="4"/>
  <c r="T6625" i="4" s="1"/>
  <c r="U6625" i="4" s="1"/>
  <c r="S7299" i="4"/>
  <c r="T7299" i="4" s="1"/>
  <c r="U7299" i="4" s="1"/>
  <c r="S7034" i="4"/>
  <c r="T7034" i="4" s="1"/>
  <c r="U7034" i="4" s="1"/>
  <c r="S1612" i="4"/>
  <c r="T1612" i="4" s="1"/>
  <c r="U1612" i="4" s="1"/>
  <c r="S3540" i="4"/>
  <c r="T3540" i="4" s="1"/>
  <c r="U3540" i="4" s="1"/>
  <c r="S5210" i="4"/>
  <c r="T5210" i="4" s="1"/>
  <c r="U5210" i="4" s="1"/>
  <c r="S3220" i="4"/>
  <c r="T3220" i="4" s="1"/>
  <c r="U3220" i="4" s="1"/>
  <c r="S5211" i="4"/>
  <c r="T5211" i="4" s="1"/>
  <c r="U5211" i="4" s="1"/>
  <c r="S955" i="4"/>
  <c r="T955" i="4" s="1"/>
  <c r="U955" i="4" s="1"/>
  <c r="S6626" i="4"/>
  <c r="T6626" i="4" s="1"/>
  <c r="U6626" i="4" s="1"/>
  <c r="S5093" i="4"/>
  <c r="T5093" i="4" s="1"/>
  <c r="U5093" i="4" s="1"/>
  <c r="S5863" i="4"/>
  <c r="T5863" i="4" s="1"/>
  <c r="U5863" i="4" s="1"/>
  <c r="S3730" i="4"/>
  <c r="T3730" i="4" s="1"/>
  <c r="U3730" i="4" s="1"/>
  <c r="S1124" i="4"/>
  <c r="T1124" i="4" s="1"/>
  <c r="U1124" i="4" s="1"/>
  <c r="S2329" i="4"/>
  <c r="T2329" i="4" s="1"/>
  <c r="U2329" i="4" s="1"/>
  <c r="S6719" i="4"/>
  <c r="T6719" i="4" s="1"/>
  <c r="U6719" i="4" s="1"/>
  <c r="S7439" i="4"/>
  <c r="T7439" i="4" s="1"/>
  <c r="U7439" i="4" s="1"/>
  <c r="S3731" i="4"/>
  <c r="T3731" i="4" s="1"/>
  <c r="U3731" i="4" s="1"/>
  <c r="S1800" i="4"/>
  <c r="T1800" i="4" s="1"/>
  <c r="U1800" i="4" s="1"/>
  <c r="S3732" i="4"/>
  <c r="T3732" i="4" s="1"/>
  <c r="U3732" i="4" s="1"/>
  <c r="S2330" i="4"/>
  <c r="T2330" i="4" s="1"/>
  <c r="U2330" i="4" s="1"/>
  <c r="S1613" i="4"/>
  <c r="T1613" i="4" s="1"/>
  <c r="U1613" i="4" s="1"/>
  <c r="S1801" i="4"/>
  <c r="T1801" i="4" s="1"/>
  <c r="U1801" i="4" s="1"/>
  <c r="S2684" i="4"/>
  <c r="T2684" i="4" s="1"/>
  <c r="U2684" i="4" s="1"/>
  <c r="S2331" i="4"/>
  <c r="T2331" i="4" s="1"/>
  <c r="U2331" i="4" s="1"/>
  <c r="S5763" i="4"/>
  <c r="T5763" i="4" s="1"/>
  <c r="U5763" i="4" s="1"/>
  <c r="S1614" i="4"/>
  <c r="T1614" i="4" s="1"/>
  <c r="U1614" i="4" s="1"/>
  <c r="S1460" i="4"/>
  <c r="T1460" i="4" s="1"/>
  <c r="U1460" i="4" s="1"/>
  <c r="S4170" i="4"/>
  <c r="T4170" i="4" s="1"/>
  <c r="U4170" i="4" s="1"/>
  <c r="S1615" i="4"/>
  <c r="T1615" i="4" s="1"/>
  <c r="U1615" i="4" s="1"/>
  <c r="S2685" i="4"/>
  <c r="T2685" i="4" s="1"/>
  <c r="U2685" i="4" s="1"/>
  <c r="S4024" i="4"/>
  <c r="T4024" i="4" s="1"/>
  <c r="U4024" i="4" s="1"/>
  <c r="S956" i="4"/>
  <c r="T956" i="4" s="1"/>
  <c r="U956" i="4" s="1"/>
  <c r="S6268" i="4"/>
  <c r="T6268" i="4" s="1"/>
  <c r="U6268" i="4" s="1"/>
  <c r="S6076" i="4"/>
  <c r="T6076" i="4" s="1"/>
  <c r="U6076" i="4" s="1"/>
  <c r="S4864" i="4"/>
  <c r="T4864" i="4" s="1"/>
  <c r="U4864" i="4" s="1"/>
  <c r="S6549" i="4"/>
  <c r="T6549" i="4" s="1"/>
  <c r="U6549" i="4" s="1"/>
  <c r="S4984" i="4"/>
  <c r="T4984" i="4" s="1"/>
  <c r="U4984" i="4" s="1"/>
  <c r="S5432" i="4"/>
  <c r="T5432" i="4" s="1"/>
  <c r="U5432" i="4" s="1"/>
  <c r="S4171" i="4"/>
  <c r="T4171" i="4" s="1"/>
  <c r="U4171" i="4" s="1"/>
  <c r="S957" i="4"/>
  <c r="T957" i="4" s="1"/>
  <c r="U957" i="4" s="1"/>
  <c r="S3733" i="4"/>
  <c r="T3733" i="4" s="1"/>
  <c r="U3733" i="4" s="1"/>
  <c r="S3378" i="4"/>
  <c r="T3378" i="4" s="1"/>
  <c r="U3378" i="4" s="1"/>
  <c r="S4718" i="4"/>
  <c r="T4718" i="4" s="1"/>
  <c r="U4718" i="4" s="1"/>
  <c r="S2142" i="4"/>
  <c r="T2142" i="4" s="1"/>
  <c r="U2142" i="4" s="1"/>
  <c r="S3221" i="4"/>
  <c r="T3221" i="4" s="1"/>
  <c r="U3221" i="4" s="1"/>
  <c r="S3379" i="4"/>
  <c r="T3379" i="4" s="1"/>
  <c r="U3379" i="4" s="1"/>
  <c r="S1954" i="4"/>
  <c r="T1954" i="4" s="1"/>
  <c r="U1954" i="4" s="1"/>
  <c r="S1125" i="4"/>
  <c r="T1125" i="4" s="1"/>
  <c r="U1125" i="4" s="1"/>
  <c r="S958" i="4"/>
  <c r="T958" i="4" s="1"/>
  <c r="U958" i="4" s="1"/>
  <c r="S5967" i="4"/>
  <c r="T5967" i="4" s="1"/>
  <c r="U5967" i="4" s="1"/>
  <c r="S7396" i="4"/>
  <c r="T7396" i="4" s="1"/>
  <c r="U7396" i="4" s="1"/>
  <c r="S1461" i="4"/>
  <c r="T1461" i="4" s="1"/>
  <c r="U1461" i="4" s="1"/>
  <c r="S4172" i="4"/>
  <c r="T4172" i="4" s="1"/>
  <c r="U4172" i="4" s="1"/>
  <c r="S4865" i="4"/>
  <c r="T4865" i="4" s="1"/>
  <c r="U4865" i="4" s="1"/>
  <c r="S354" i="4"/>
  <c r="T354" i="4" s="1"/>
  <c r="U354" i="4" s="1"/>
  <c r="S4866" i="4"/>
  <c r="T4866" i="4" s="1"/>
  <c r="U4866" i="4" s="1"/>
  <c r="S3049" i="4"/>
  <c r="T3049" i="4" s="1"/>
  <c r="U3049" i="4" s="1"/>
  <c r="S5094" i="4"/>
  <c r="T5094" i="4" s="1"/>
  <c r="U5094" i="4" s="1"/>
  <c r="S4867" i="4"/>
  <c r="T4867" i="4" s="1"/>
  <c r="U4867" i="4" s="1"/>
  <c r="S5554" i="4"/>
  <c r="T5554" i="4" s="1"/>
  <c r="U5554" i="4" s="1"/>
  <c r="S1126" i="4"/>
  <c r="T1126" i="4" s="1"/>
  <c r="U1126" i="4" s="1"/>
  <c r="S4025" i="4"/>
  <c r="T4025" i="4" s="1"/>
  <c r="U4025" i="4" s="1"/>
  <c r="S554" i="4"/>
  <c r="T554" i="4" s="1"/>
  <c r="U554" i="4" s="1"/>
  <c r="S1955" i="4"/>
  <c r="T1955" i="4" s="1"/>
  <c r="U1955" i="4" s="1"/>
  <c r="S3882" i="4"/>
  <c r="T3882" i="4" s="1"/>
  <c r="U3882" i="4" s="1"/>
  <c r="S6269" i="4"/>
  <c r="T6269" i="4" s="1"/>
  <c r="U6269" i="4" s="1"/>
  <c r="S2510" i="4"/>
  <c r="T2510" i="4" s="1"/>
  <c r="U2510" i="4" s="1"/>
  <c r="S555" i="4"/>
  <c r="T555" i="4" s="1"/>
  <c r="U555" i="4" s="1"/>
  <c r="S4306" i="4"/>
  <c r="T4306" i="4" s="1"/>
  <c r="U4306" i="4" s="1"/>
  <c r="S3541" i="4"/>
  <c r="T3541" i="4" s="1"/>
  <c r="U3541" i="4" s="1"/>
  <c r="S4985" i="4"/>
  <c r="T4985" i="4" s="1"/>
  <c r="U4985" i="4" s="1"/>
  <c r="S2511" i="4"/>
  <c r="T2511" i="4" s="1"/>
  <c r="U2511" i="4" s="1"/>
  <c r="S7035" i="4"/>
  <c r="T7035" i="4" s="1"/>
  <c r="U7035" i="4" s="1"/>
  <c r="S3734" i="4"/>
  <c r="T3734" i="4" s="1"/>
  <c r="U3734" i="4" s="1"/>
  <c r="S6077" i="4"/>
  <c r="T6077" i="4" s="1"/>
  <c r="U6077" i="4" s="1"/>
  <c r="S2868" i="4"/>
  <c r="T2868" i="4" s="1"/>
  <c r="U2868" i="4" s="1"/>
  <c r="S5321" i="4"/>
  <c r="T5321" i="4" s="1"/>
  <c r="U5321" i="4" s="1"/>
  <c r="S3883" i="4"/>
  <c r="T3883" i="4" s="1"/>
  <c r="U3883" i="4" s="1"/>
  <c r="S4719" i="4"/>
  <c r="T4719" i="4" s="1"/>
  <c r="U4719" i="4" s="1"/>
  <c r="S1616" i="4"/>
  <c r="T1616" i="4" s="1"/>
  <c r="U1616" i="4" s="1"/>
  <c r="S813" i="4"/>
  <c r="T813" i="4" s="1"/>
  <c r="U813" i="4" s="1"/>
  <c r="S4173" i="4"/>
  <c r="T4173" i="4" s="1"/>
  <c r="U4173" i="4" s="1"/>
  <c r="S4868" i="4"/>
  <c r="T4868" i="4" s="1"/>
  <c r="U4868" i="4" s="1"/>
  <c r="S2332" i="4"/>
  <c r="T2332" i="4" s="1"/>
  <c r="U2332" i="4" s="1"/>
  <c r="S5212" i="4"/>
  <c r="T5212" i="4" s="1"/>
  <c r="U5212" i="4" s="1"/>
  <c r="S3542" i="4"/>
  <c r="T3542" i="4" s="1"/>
  <c r="U3542" i="4" s="1"/>
  <c r="S1956" i="4"/>
  <c r="T1956" i="4" s="1"/>
  <c r="U1956" i="4" s="1"/>
  <c r="S3222" i="4"/>
  <c r="T3222" i="4" s="1"/>
  <c r="U3222" i="4" s="1"/>
  <c r="S2686" i="4"/>
  <c r="T2686" i="4" s="1"/>
  <c r="U2686" i="4" s="1"/>
  <c r="S2687" i="4"/>
  <c r="T2687" i="4" s="1"/>
  <c r="U2687" i="4" s="1"/>
  <c r="S4443" i="4"/>
  <c r="T4443" i="4" s="1"/>
  <c r="U4443" i="4" s="1"/>
  <c r="S959" i="4"/>
  <c r="T959" i="4" s="1"/>
  <c r="U959" i="4" s="1"/>
  <c r="S1617" i="4"/>
  <c r="T1617" i="4" s="1"/>
  <c r="U1617" i="4" s="1"/>
  <c r="S355" i="4"/>
  <c r="T355" i="4" s="1"/>
  <c r="U355" i="4" s="1"/>
  <c r="S5864" i="4"/>
  <c r="T5864" i="4" s="1"/>
  <c r="U5864" i="4" s="1"/>
  <c r="S3884" i="4"/>
  <c r="T3884" i="4" s="1"/>
  <c r="U3884" i="4" s="1"/>
  <c r="S4307" i="4"/>
  <c r="T4307" i="4" s="1"/>
  <c r="U4307" i="4" s="1"/>
  <c r="S960" i="4"/>
  <c r="T960" i="4" s="1"/>
  <c r="U960" i="4" s="1"/>
  <c r="S1802" i="4"/>
  <c r="T1802" i="4" s="1"/>
  <c r="U1802" i="4" s="1"/>
  <c r="S5651" i="4"/>
  <c r="T5651" i="4" s="1"/>
  <c r="U5651" i="4" s="1"/>
  <c r="S6975" i="4"/>
  <c r="T6975" i="4" s="1"/>
  <c r="U6975" i="4" s="1"/>
  <c r="S4174" i="4"/>
  <c r="T4174" i="4" s="1"/>
  <c r="U4174" i="4" s="1"/>
  <c r="S5095" i="4"/>
  <c r="T5095" i="4" s="1"/>
  <c r="U5095" i="4" s="1"/>
  <c r="S4444" i="4"/>
  <c r="T4444" i="4" s="1"/>
  <c r="U4444" i="4" s="1"/>
  <c r="S2688" i="4"/>
  <c r="T2688" i="4" s="1"/>
  <c r="U2688" i="4" s="1"/>
  <c r="S7139" i="4"/>
  <c r="T7139" i="4" s="1"/>
  <c r="U7139" i="4" s="1"/>
  <c r="S4869" i="4"/>
  <c r="T4869" i="4" s="1"/>
  <c r="U4869" i="4" s="1"/>
  <c r="S4594" i="4"/>
  <c r="T4594" i="4" s="1"/>
  <c r="U4594" i="4" s="1"/>
  <c r="S2869" i="4"/>
  <c r="T2869" i="4" s="1"/>
  <c r="U2869" i="4" s="1"/>
  <c r="S5865" i="4"/>
  <c r="T5865" i="4" s="1"/>
  <c r="U5865" i="4" s="1"/>
  <c r="S1957" i="4"/>
  <c r="T1957" i="4" s="1"/>
  <c r="U1957" i="4" s="1"/>
  <c r="S814" i="4"/>
  <c r="T814" i="4" s="1"/>
  <c r="U814" i="4" s="1"/>
  <c r="S961" i="4"/>
  <c r="T961" i="4" s="1"/>
  <c r="U961" i="4" s="1"/>
  <c r="S1284" i="4"/>
  <c r="T1284" i="4" s="1"/>
  <c r="U1284" i="4" s="1"/>
  <c r="S356" i="4"/>
  <c r="T356" i="4" s="1"/>
  <c r="U356" i="4" s="1"/>
  <c r="S6720" i="4"/>
  <c r="T6720" i="4" s="1"/>
  <c r="U6720" i="4" s="1"/>
  <c r="S6173" i="4"/>
  <c r="T6173" i="4" s="1"/>
  <c r="U6173" i="4" s="1"/>
  <c r="S357" i="4"/>
  <c r="T357" i="4" s="1"/>
  <c r="U357" i="4" s="1"/>
  <c r="S6976" i="4"/>
  <c r="T6976" i="4" s="1"/>
  <c r="U6976" i="4" s="1"/>
  <c r="S6270" i="4"/>
  <c r="T6270" i="4" s="1"/>
  <c r="U6270" i="4" s="1"/>
  <c r="S1285" i="4"/>
  <c r="T1285" i="4" s="1"/>
  <c r="U1285" i="4" s="1"/>
  <c r="S1286" i="4"/>
  <c r="T1286" i="4" s="1"/>
  <c r="U1286" i="4" s="1"/>
  <c r="S1803" i="4"/>
  <c r="T1803" i="4" s="1"/>
  <c r="U1803" i="4" s="1"/>
  <c r="S197" i="4"/>
  <c r="T197" i="4" s="1"/>
  <c r="U197" i="4" s="1"/>
  <c r="S962" i="4"/>
  <c r="T962" i="4" s="1"/>
  <c r="U962" i="4" s="1"/>
  <c r="S5322" i="4"/>
  <c r="T5322" i="4" s="1"/>
  <c r="U5322" i="4" s="1"/>
  <c r="S454" i="4"/>
  <c r="T454" i="4" s="1"/>
  <c r="U454" i="4" s="1"/>
  <c r="S3543" i="4"/>
  <c r="T3543" i="4" s="1"/>
  <c r="U3543" i="4" s="1"/>
  <c r="S3380" i="4"/>
  <c r="T3380" i="4" s="1"/>
  <c r="U3380" i="4" s="1"/>
  <c r="S2333" i="4"/>
  <c r="T2333" i="4" s="1"/>
  <c r="U2333" i="4" s="1"/>
  <c r="S4445" i="4"/>
  <c r="T4445" i="4" s="1"/>
  <c r="U4445" i="4" s="1"/>
  <c r="S3050" i="4"/>
  <c r="T3050" i="4" s="1"/>
  <c r="U3050" i="4" s="1"/>
  <c r="S1618" i="4"/>
  <c r="T1618" i="4" s="1"/>
  <c r="U1618" i="4" s="1"/>
  <c r="S1619" i="4"/>
  <c r="T1619" i="4" s="1"/>
  <c r="U1619" i="4" s="1"/>
  <c r="S5866" i="4"/>
  <c r="T5866" i="4" s="1"/>
  <c r="U5866" i="4" s="1"/>
  <c r="S267" i="4"/>
  <c r="T267" i="4" s="1"/>
  <c r="U267" i="4" s="1"/>
  <c r="S1620" i="4"/>
  <c r="T1620" i="4" s="1"/>
  <c r="U1620" i="4" s="1"/>
  <c r="S4595" i="4"/>
  <c r="T4595" i="4" s="1"/>
  <c r="U4595" i="4" s="1"/>
  <c r="S2334" i="4"/>
  <c r="T2334" i="4" s="1"/>
  <c r="U2334" i="4" s="1"/>
  <c r="S2335" i="4"/>
  <c r="T2335" i="4" s="1"/>
  <c r="U2335" i="4" s="1"/>
  <c r="S5652" i="4"/>
  <c r="T5652" i="4" s="1"/>
  <c r="U5652" i="4" s="1"/>
  <c r="S358" i="4"/>
  <c r="T358" i="4" s="1"/>
  <c r="U358" i="4" s="1"/>
  <c r="S7300" i="4"/>
  <c r="T7300" i="4" s="1"/>
  <c r="U7300" i="4" s="1"/>
  <c r="S5764" i="4"/>
  <c r="T5764" i="4" s="1"/>
  <c r="U5764" i="4" s="1"/>
  <c r="S1621" i="4"/>
  <c r="T1621" i="4" s="1"/>
  <c r="U1621" i="4" s="1"/>
  <c r="S268" i="4"/>
  <c r="T268" i="4" s="1"/>
  <c r="U268" i="4" s="1"/>
  <c r="S815" i="4"/>
  <c r="T815" i="4" s="1"/>
  <c r="U815" i="4" s="1"/>
  <c r="S3544" i="4"/>
  <c r="T3544" i="4" s="1"/>
  <c r="U3544" i="4" s="1"/>
  <c r="S3545" i="4"/>
  <c r="T3545" i="4" s="1"/>
  <c r="U3545" i="4" s="1"/>
  <c r="S3051" i="4"/>
  <c r="T3051" i="4" s="1"/>
  <c r="U3051" i="4" s="1"/>
  <c r="S3223" i="4"/>
  <c r="T3223" i="4" s="1"/>
  <c r="U3223" i="4" s="1"/>
  <c r="S2512" i="4"/>
  <c r="T2512" i="4" s="1"/>
  <c r="U2512" i="4" s="1"/>
  <c r="S1462" i="4"/>
  <c r="T1462" i="4" s="1"/>
  <c r="U1462" i="4" s="1"/>
  <c r="S6854" i="4"/>
  <c r="T6854" i="4" s="1"/>
  <c r="U6854" i="4" s="1"/>
  <c r="S6627" i="4"/>
  <c r="T6627" i="4" s="1"/>
  <c r="U6627" i="4" s="1"/>
  <c r="S6174" i="4"/>
  <c r="T6174" i="4" s="1"/>
  <c r="U6174" i="4" s="1"/>
  <c r="S1127" i="4"/>
  <c r="T1127" i="4" s="1"/>
  <c r="U1127" i="4" s="1"/>
  <c r="S4596" i="4"/>
  <c r="T4596" i="4" s="1"/>
  <c r="U4596" i="4" s="1"/>
  <c r="S5765" i="4"/>
  <c r="T5765" i="4" s="1"/>
  <c r="U5765" i="4" s="1"/>
  <c r="S5867" i="4"/>
  <c r="T5867" i="4" s="1"/>
  <c r="U5867" i="4" s="1"/>
  <c r="S1958" i="4"/>
  <c r="T1958" i="4" s="1"/>
  <c r="U1958" i="4" s="1"/>
  <c r="S4720" i="4"/>
  <c r="T4720" i="4" s="1"/>
  <c r="U4720" i="4" s="1"/>
  <c r="S4026" i="4"/>
  <c r="T4026" i="4" s="1"/>
  <c r="U4026" i="4" s="1"/>
  <c r="S2513" i="4"/>
  <c r="T2513" i="4" s="1"/>
  <c r="U2513" i="4" s="1"/>
  <c r="S3381" i="4"/>
  <c r="T3381" i="4" s="1"/>
  <c r="U3381" i="4" s="1"/>
  <c r="S2143" i="4"/>
  <c r="T2143" i="4" s="1"/>
  <c r="U2143" i="4" s="1"/>
  <c r="S3382" i="4"/>
  <c r="T3382" i="4" s="1"/>
  <c r="U3382" i="4" s="1"/>
  <c r="S6977" i="4"/>
  <c r="T6977" i="4" s="1"/>
  <c r="U6977" i="4" s="1"/>
  <c r="S6721" i="4"/>
  <c r="T6721" i="4" s="1"/>
  <c r="U6721" i="4" s="1"/>
  <c r="S6722" i="4"/>
  <c r="T6722" i="4" s="1"/>
  <c r="U6722" i="4" s="1"/>
  <c r="S5968" i="4"/>
  <c r="T5968" i="4" s="1"/>
  <c r="U5968" i="4" s="1"/>
  <c r="S5555" i="4"/>
  <c r="T5555" i="4" s="1"/>
  <c r="U5555" i="4" s="1"/>
  <c r="S5969" i="4"/>
  <c r="T5969" i="4" s="1"/>
  <c r="U5969" i="4" s="1"/>
  <c r="S556" i="4"/>
  <c r="T556" i="4" s="1"/>
  <c r="U556" i="4" s="1"/>
  <c r="S7692" i="4"/>
  <c r="T7692" i="4" s="1"/>
  <c r="U7692" i="4" s="1"/>
  <c r="S1463" i="4"/>
  <c r="T1463" i="4" s="1"/>
  <c r="U1463" i="4" s="1"/>
  <c r="S963" i="4"/>
  <c r="T963" i="4" s="1"/>
  <c r="U963" i="4" s="1"/>
  <c r="S6353" i="4"/>
  <c r="T6353" i="4" s="1"/>
  <c r="U6353" i="4" s="1"/>
  <c r="S6723" i="4"/>
  <c r="T6723" i="4" s="1"/>
  <c r="U6723" i="4" s="1"/>
  <c r="S3885" i="4"/>
  <c r="T3885" i="4" s="1"/>
  <c r="U3885" i="4" s="1"/>
  <c r="S3735" i="4"/>
  <c r="T3735" i="4" s="1"/>
  <c r="U3735" i="4" s="1"/>
  <c r="S4175" i="4"/>
  <c r="T4175" i="4" s="1"/>
  <c r="U4175" i="4" s="1"/>
  <c r="S3546" i="4"/>
  <c r="T3546" i="4" s="1"/>
  <c r="U3546" i="4" s="1"/>
  <c r="S5213" i="4"/>
  <c r="T5213" i="4" s="1"/>
  <c r="U5213" i="4" s="1"/>
  <c r="S3224" i="4"/>
  <c r="T3224" i="4" s="1"/>
  <c r="U3224" i="4" s="1"/>
  <c r="S4446" i="4"/>
  <c r="T4446" i="4" s="1"/>
  <c r="U4446" i="4" s="1"/>
  <c r="S2870" i="4"/>
  <c r="T2870" i="4" s="1"/>
  <c r="U2870" i="4" s="1"/>
  <c r="S2336" i="4"/>
  <c r="T2336" i="4" s="1"/>
  <c r="U2336" i="4" s="1"/>
  <c r="S6354" i="4"/>
  <c r="T6354" i="4" s="1"/>
  <c r="U6354" i="4" s="1"/>
  <c r="S6175" i="4"/>
  <c r="T6175" i="4" s="1"/>
  <c r="U6175" i="4" s="1"/>
  <c r="S1287" i="4"/>
  <c r="T1287" i="4" s="1"/>
  <c r="U1287" i="4" s="1"/>
  <c r="S3736" i="4"/>
  <c r="T3736" i="4" s="1"/>
  <c r="U3736" i="4" s="1"/>
  <c r="S5323" i="4"/>
  <c r="T5323" i="4" s="1"/>
  <c r="U5323" i="4" s="1"/>
  <c r="S6915" i="4"/>
  <c r="T6915" i="4" s="1"/>
  <c r="U6915" i="4" s="1"/>
  <c r="S816" i="4"/>
  <c r="T816" i="4" s="1"/>
  <c r="U816" i="4" s="1"/>
  <c r="S557" i="4"/>
  <c r="T557" i="4" s="1"/>
  <c r="U557" i="4" s="1"/>
  <c r="S5653" i="4"/>
  <c r="T5653" i="4" s="1"/>
  <c r="U5653" i="4" s="1"/>
  <c r="S5970" i="4"/>
  <c r="T5970" i="4" s="1"/>
  <c r="U5970" i="4" s="1"/>
  <c r="S7140" i="4"/>
  <c r="T7140" i="4" s="1"/>
  <c r="U7140" i="4" s="1"/>
  <c r="S6451" i="4"/>
  <c r="T6451" i="4" s="1"/>
  <c r="U6451" i="4" s="1"/>
  <c r="S103" i="4"/>
  <c r="T103" i="4" s="1"/>
  <c r="U103" i="4" s="1"/>
  <c r="S6793" i="4"/>
  <c r="T6793" i="4" s="1"/>
  <c r="U6793" i="4" s="1"/>
  <c r="S6724" i="4"/>
  <c r="T6724" i="4" s="1"/>
  <c r="U6724" i="4" s="1"/>
  <c r="S6628" i="4"/>
  <c r="T6628" i="4" s="1"/>
  <c r="U6628" i="4" s="1"/>
  <c r="S6629" i="4"/>
  <c r="T6629" i="4" s="1"/>
  <c r="U6629" i="4" s="1"/>
  <c r="S7739" i="4"/>
  <c r="T7739" i="4" s="1"/>
  <c r="U7739" i="4" s="1"/>
  <c r="S7344" i="4"/>
  <c r="T7344" i="4" s="1"/>
  <c r="U7344" i="4" s="1"/>
  <c r="S7663" i="4"/>
  <c r="T7663" i="4" s="1"/>
  <c r="U7663" i="4" s="1"/>
  <c r="S7710" i="4"/>
  <c r="T7710" i="4" s="1"/>
  <c r="U7710" i="4" s="1"/>
  <c r="S4986" i="4"/>
  <c r="T4986" i="4" s="1"/>
  <c r="U4986" i="4" s="1"/>
  <c r="S4308" i="4"/>
  <c r="T4308" i="4" s="1"/>
  <c r="U4308" i="4" s="1"/>
  <c r="S6176" i="4"/>
  <c r="T6176" i="4" s="1"/>
  <c r="U6176" i="4" s="1"/>
  <c r="S7036" i="4"/>
  <c r="T7036" i="4" s="1"/>
  <c r="U7036" i="4" s="1"/>
  <c r="S6355" i="4"/>
  <c r="T6355" i="4" s="1"/>
  <c r="U6355" i="4" s="1"/>
  <c r="S5214" i="4"/>
  <c r="T5214" i="4" s="1"/>
  <c r="U5214" i="4" s="1"/>
  <c r="S269" i="4"/>
  <c r="T269" i="4" s="1"/>
  <c r="U269" i="4" s="1"/>
  <c r="S1128" i="4"/>
  <c r="T1128" i="4" s="1"/>
  <c r="U1128" i="4" s="1"/>
  <c r="S2871" i="4"/>
  <c r="T2871" i="4" s="1"/>
  <c r="U2871" i="4" s="1"/>
  <c r="S558" i="4"/>
  <c r="T558" i="4" s="1"/>
  <c r="U558" i="4" s="1"/>
  <c r="S6916" i="4"/>
  <c r="T6916" i="4" s="1"/>
  <c r="U6916" i="4" s="1"/>
  <c r="S1622" i="4"/>
  <c r="T1622" i="4" s="1"/>
  <c r="U1622" i="4" s="1"/>
  <c r="S7094" i="4"/>
  <c r="T7094" i="4" s="1"/>
  <c r="U7094" i="4" s="1"/>
  <c r="S6794" i="4"/>
  <c r="T6794" i="4" s="1"/>
  <c r="U6794" i="4" s="1"/>
  <c r="S3737" i="4"/>
  <c r="T3737" i="4" s="1"/>
  <c r="U3737" i="4" s="1"/>
  <c r="S7037" i="4"/>
  <c r="T7037" i="4" s="1"/>
  <c r="U7037" i="4" s="1"/>
  <c r="S7440" i="4"/>
  <c r="T7440" i="4" s="1"/>
  <c r="U7440" i="4" s="1"/>
  <c r="S7540" i="4"/>
  <c r="T7540" i="4" s="1"/>
  <c r="U7540" i="4" s="1"/>
  <c r="S7095" i="4"/>
  <c r="T7095" i="4" s="1"/>
  <c r="U7095" i="4" s="1"/>
  <c r="S7345" i="4"/>
  <c r="T7345" i="4" s="1"/>
  <c r="U7345" i="4" s="1"/>
  <c r="S6630" i="4"/>
  <c r="T6630" i="4" s="1"/>
  <c r="U6630" i="4" s="1"/>
  <c r="S7346" i="4"/>
  <c r="T7346" i="4" s="1"/>
  <c r="U7346" i="4" s="1"/>
  <c r="S559" i="4"/>
  <c r="T559" i="4" s="1"/>
  <c r="U559" i="4" s="1"/>
  <c r="S7141" i="4"/>
  <c r="T7141" i="4" s="1"/>
  <c r="U7141" i="4" s="1"/>
  <c r="S5971" i="4"/>
  <c r="T5971" i="4" s="1"/>
  <c r="U5971" i="4" s="1"/>
  <c r="S7193" i="4"/>
  <c r="T7193" i="4" s="1"/>
  <c r="U7193" i="4" s="1"/>
  <c r="S3738" i="4"/>
  <c r="T3738" i="4" s="1"/>
  <c r="U3738" i="4" s="1"/>
  <c r="S7194" i="4"/>
  <c r="T7194" i="4" s="1"/>
  <c r="U7194" i="4" s="1"/>
  <c r="S7301" i="4"/>
  <c r="T7301" i="4" s="1"/>
  <c r="U7301" i="4" s="1"/>
  <c r="S3547" i="4"/>
  <c r="T3547" i="4" s="1"/>
  <c r="U3547" i="4" s="1"/>
  <c r="S7096" i="4"/>
  <c r="T7096" i="4" s="1"/>
  <c r="U7096" i="4" s="1"/>
  <c r="S6078" i="4"/>
  <c r="T6078" i="4" s="1"/>
  <c r="U6078" i="4" s="1"/>
  <c r="S1129" i="4"/>
  <c r="T1129" i="4" s="1"/>
  <c r="U1129" i="4" s="1"/>
  <c r="S3225" i="4"/>
  <c r="T3225" i="4" s="1"/>
  <c r="U3225" i="4" s="1"/>
  <c r="S2144" i="4"/>
  <c r="T2144" i="4" s="1"/>
  <c r="U2144" i="4" s="1"/>
  <c r="S1804" i="4"/>
  <c r="T1804" i="4" s="1"/>
  <c r="U1804" i="4" s="1"/>
  <c r="S2689" i="4"/>
  <c r="T2689" i="4" s="1"/>
  <c r="U2689" i="4" s="1"/>
  <c r="S1959" i="4"/>
  <c r="T1959" i="4" s="1"/>
  <c r="U1959" i="4" s="1"/>
  <c r="S817" i="4"/>
  <c r="T817" i="4" s="1"/>
  <c r="U817" i="4" s="1"/>
  <c r="S1288" i="4"/>
  <c r="T1288" i="4" s="1"/>
  <c r="U1288" i="4" s="1"/>
  <c r="S1130" i="4"/>
  <c r="T1130" i="4" s="1"/>
  <c r="U1130" i="4" s="1"/>
  <c r="S1623" i="4"/>
  <c r="T1623" i="4" s="1"/>
  <c r="U1623" i="4" s="1"/>
  <c r="S6356" i="4"/>
  <c r="T6356" i="4" s="1"/>
  <c r="U6356" i="4" s="1"/>
  <c r="S6271" i="4"/>
  <c r="T6271" i="4" s="1"/>
  <c r="U6271" i="4" s="1"/>
  <c r="S1464" i="4"/>
  <c r="T1464" i="4" s="1"/>
  <c r="U1464" i="4" s="1"/>
  <c r="S6452" i="4"/>
  <c r="T6452" i="4" s="1"/>
  <c r="U6452" i="4" s="1"/>
  <c r="S5654" i="4"/>
  <c r="T5654" i="4" s="1"/>
  <c r="U5654" i="4" s="1"/>
  <c r="S2145" i="4"/>
  <c r="T2145" i="4" s="1"/>
  <c r="U2145" i="4" s="1"/>
  <c r="S6725" i="4"/>
  <c r="T6725" i="4" s="1"/>
  <c r="U6725" i="4" s="1"/>
  <c r="S6726" i="4"/>
  <c r="T6726" i="4" s="1"/>
  <c r="U6726" i="4" s="1"/>
  <c r="S6357" i="4"/>
  <c r="T6357" i="4" s="1"/>
  <c r="U6357" i="4" s="1"/>
  <c r="S1805" i="4"/>
  <c r="T1805" i="4" s="1"/>
  <c r="U1805" i="4" s="1"/>
  <c r="S1806" i="4"/>
  <c r="T1806" i="4" s="1"/>
  <c r="U1806" i="4" s="1"/>
  <c r="S5433" i="4"/>
  <c r="T5433" i="4" s="1"/>
  <c r="U5433" i="4" s="1"/>
  <c r="S1960" i="4"/>
  <c r="T1960" i="4" s="1"/>
  <c r="U1960" i="4" s="1"/>
  <c r="S7397" i="4"/>
  <c r="T7397" i="4" s="1"/>
  <c r="U7397" i="4" s="1"/>
  <c r="S3226" i="4"/>
  <c r="T3226" i="4" s="1"/>
  <c r="U3226" i="4" s="1"/>
  <c r="S3739" i="4"/>
  <c r="T3739" i="4" s="1"/>
  <c r="U3739" i="4" s="1"/>
  <c r="S4447" i="4"/>
  <c r="T4447" i="4" s="1"/>
  <c r="U4447" i="4" s="1"/>
  <c r="S4987" i="4"/>
  <c r="T4987" i="4" s="1"/>
  <c r="U4987" i="4" s="1"/>
  <c r="S4870" i="4"/>
  <c r="T4870" i="4" s="1"/>
  <c r="U4870" i="4" s="1"/>
  <c r="S2872" i="4"/>
  <c r="T2872" i="4" s="1"/>
  <c r="U2872" i="4" s="1"/>
  <c r="S818" i="4"/>
  <c r="T818" i="4" s="1"/>
  <c r="U818" i="4" s="1"/>
  <c r="S3052" i="4"/>
  <c r="T3052" i="4" s="1"/>
  <c r="U3052" i="4" s="1"/>
  <c r="S455" i="4"/>
  <c r="T455" i="4" s="1"/>
  <c r="U455" i="4" s="1"/>
  <c r="S560" i="4"/>
  <c r="T560" i="4" s="1"/>
  <c r="U560" i="4" s="1"/>
  <c r="S7302" i="4"/>
  <c r="T7302" i="4" s="1"/>
  <c r="U7302" i="4" s="1"/>
  <c r="S3740" i="4"/>
  <c r="T3740" i="4" s="1"/>
  <c r="U3740" i="4" s="1"/>
  <c r="S7441" i="4"/>
  <c r="T7441" i="4" s="1"/>
  <c r="U7441" i="4" s="1"/>
  <c r="S7664" i="4"/>
  <c r="T7664" i="4" s="1"/>
  <c r="U7664" i="4" s="1"/>
  <c r="S6358" i="4"/>
  <c r="T6358" i="4" s="1"/>
  <c r="U6358" i="4" s="1"/>
  <c r="S3741" i="4"/>
  <c r="T3741" i="4" s="1"/>
  <c r="U3741" i="4" s="1"/>
  <c r="S3548" i="4"/>
  <c r="T3548" i="4" s="1"/>
  <c r="U3548" i="4" s="1"/>
  <c r="S6079" i="4"/>
  <c r="T6079" i="4" s="1"/>
  <c r="U6079" i="4" s="1"/>
  <c r="S7729" i="4"/>
  <c r="T7729" i="4" s="1"/>
  <c r="U7729" i="4" s="1"/>
  <c r="S3886" i="4"/>
  <c r="T3886" i="4" s="1"/>
  <c r="U3886" i="4" s="1"/>
  <c r="S5655" i="4"/>
  <c r="T5655" i="4" s="1"/>
  <c r="U5655" i="4" s="1"/>
  <c r="S2514" i="4"/>
  <c r="T2514" i="4" s="1"/>
  <c r="U2514" i="4" s="1"/>
  <c r="S3383" i="4"/>
  <c r="T3383" i="4" s="1"/>
  <c r="U3383" i="4" s="1"/>
  <c r="S5656" i="4"/>
  <c r="T5656" i="4" s="1"/>
  <c r="U5656" i="4" s="1"/>
  <c r="S6453" i="4"/>
  <c r="T6453" i="4" s="1"/>
  <c r="U6453" i="4" s="1"/>
  <c r="S3384" i="4"/>
  <c r="T3384" i="4" s="1"/>
  <c r="U3384" i="4" s="1"/>
  <c r="S964" i="4"/>
  <c r="T964" i="4" s="1"/>
  <c r="U964" i="4" s="1"/>
  <c r="S561" i="4"/>
  <c r="T561" i="4" s="1"/>
  <c r="U561" i="4" s="1"/>
  <c r="S965" i="4"/>
  <c r="T965" i="4" s="1"/>
  <c r="U965" i="4" s="1"/>
  <c r="S1624" i="4"/>
  <c r="T1624" i="4" s="1"/>
  <c r="U1624" i="4" s="1"/>
  <c r="S2690" i="4"/>
  <c r="T2690" i="4" s="1"/>
  <c r="U2690" i="4" s="1"/>
  <c r="S456" i="4"/>
  <c r="T456" i="4" s="1"/>
  <c r="U456" i="4" s="1"/>
  <c r="S5766" i="4"/>
  <c r="T5766" i="4" s="1"/>
  <c r="U5766" i="4" s="1"/>
  <c r="S3887" i="4"/>
  <c r="T3887" i="4" s="1"/>
  <c r="U3887" i="4" s="1"/>
  <c r="S4871" i="4"/>
  <c r="T4871" i="4" s="1"/>
  <c r="U4871" i="4" s="1"/>
  <c r="S3742" i="4"/>
  <c r="T3742" i="4" s="1"/>
  <c r="U3742" i="4" s="1"/>
  <c r="S6177" i="4"/>
  <c r="T6177" i="4" s="1"/>
  <c r="U6177" i="4" s="1"/>
  <c r="S2146" i="4"/>
  <c r="T2146" i="4" s="1"/>
  <c r="U2146" i="4" s="1"/>
  <c r="S1289" i="4"/>
  <c r="T1289" i="4" s="1"/>
  <c r="U1289" i="4" s="1"/>
  <c r="S562" i="4"/>
  <c r="T562" i="4" s="1"/>
  <c r="U562" i="4" s="1"/>
  <c r="S6631" i="4"/>
  <c r="T6631" i="4" s="1"/>
  <c r="U6631" i="4" s="1"/>
  <c r="S4027" i="4"/>
  <c r="T4027" i="4" s="1"/>
  <c r="U4027" i="4" s="1"/>
  <c r="S5096" i="4"/>
  <c r="T5096" i="4" s="1"/>
  <c r="U5096" i="4" s="1"/>
  <c r="S6454" i="4"/>
  <c r="T6454" i="4" s="1"/>
  <c r="U6454" i="4" s="1"/>
  <c r="S6178" i="4"/>
  <c r="T6178" i="4" s="1"/>
  <c r="U6178" i="4" s="1"/>
  <c r="S6359" i="4"/>
  <c r="T6359" i="4" s="1"/>
  <c r="U6359" i="4" s="1"/>
  <c r="S5767" i="4"/>
  <c r="T5767" i="4" s="1"/>
  <c r="U5767" i="4" s="1"/>
  <c r="S2691" i="4"/>
  <c r="T2691" i="4" s="1"/>
  <c r="U2691" i="4" s="1"/>
  <c r="S4872" i="4"/>
  <c r="T4872" i="4" s="1"/>
  <c r="U4872" i="4" s="1"/>
  <c r="S5768" i="4"/>
  <c r="T5768" i="4" s="1"/>
  <c r="U5768" i="4" s="1"/>
  <c r="S1465" i="4"/>
  <c r="T1465" i="4" s="1"/>
  <c r="U1465" i="4" s="1"/>
  <c r="S4028" i="4"/>
  <c r="T4028" i="4" s="1"/>
  <c r="U4028" i="4" s="1"/>
  <c r="S7038" i="4"/>
  <c r="T7038" i="4" s="1"/>
  <c r="U7038" i="4" s="1"/>
  <c r="S3549" i="4"/>
  <c r="T3549" i="4" s="1"/>
  <c r="U3549" i="4" s="1"/>
  <c r="S4988" i="4"/>
  <c r="T4988" i="4" s="1"/>
  <c r="U4988" i="4" s="1"/>
  <c r="S2873" i="4"/>
  <c r="T2873" i="4" s="1"/>
  <c r="U2873" i="4" s="1"/>
  <c r="S1807" i="4"/>
  <c r="T1807" i="4" s="1"/>
  <c r="U1807" i="4" s="1"/>
  <c r="S2692" i="4"/>
  <c r="T2692" i="4" s="1"/>
  <c r="U2692" i="4" s="1"/>
  <c r="S3385" i="4"/>
  <c r="T3385" i="4" s="1"/>
  <c r="U3385" i="4" s="1"/>
  <c r="S5868" i="4"/>
  <c r="T5868" i="4" s="1"/>
  <c r="U5868" i="4" s="1"/>
  <c r="S1961" i="4"/>
  <c r="T1961" i="4" s="1"/>
  <c r="U1961" i="4" s="1"/>
  <c r="S1290" i="4"/>
  <c r="T1290" i="4" s="1"/>
  <c r="U1290" i="4" s="1"/>
  <c r="S3888" i="4"/>
  <c r="T3888" i="4" s="1"/>
  <c r="U3888" i="4" s="1"/>
  <c r="S4448" i="4"/>
  <c r="T4448" i="4" s="1"/>
  <c r="U4448" i="4" s="1"/>
  <c r="S1962" i="4"/>
  <c r="T1962" i="4" s="1"/>
  <c r="U1962" i="4" s="1"/>
  <c r="S2874" i="4"/>
  <c r="T2874" i="4" s="1"/>
  <c r="U2874" i="4" s="1"/>
  <c r="S5324" i="4"/>
  <c r="T5324" i="4" s="1"/>
  <c r="U5324" i="4" s="1"/>
  <c r="S6855" i="4"/>
  <c r="T6855" i="4" s="1"/>
  <c r="U6855" i="4" s="1"/>
  <c r="S5215" i="4"/>
  <c r="T5215" i="4" s="1"/>
  <c r="U5215" i="4" s="1"/>
  <c r="S4449" i="4"/>
  <c r="T4449" i="4" s="1"/>
  <c r="U4449" i="4" s="1"/>
  <c r="S6455" i="4"/>
  <c r="T6455" i="4" s="1"/>
  <c r="U6455" i="4" s="1"/>
  <c r="S6360" i="4"/>
  <c r="T6360" i="4" s="1"/>
  <c r="U6360" i="4" s="1"/>
  <c r="S563" i="4"/>
  <c r="T563" i="4" s="1"/>
  <c r="U563" i="4" s="1"/>
  <c r="S3743" i="4"/>
  <c r="T3743" i="4" s="1"/>
  <c r="U3743" i="4" s="1"/>
  <c r="S270" i="4"/>
  <c r="T270" i="4" s="1"/>
  <c r="U270" i="4" s="1"/>
  <c r="S688" i="4"/>
  <c r="T688" i="4" s="1"/>
  <c r="U688" i="4" s="1"/>
  <c r="S966" i="4"/>
  <c r="T966" i="4" s="1"/>
  <c r="U966" i="4" s="1"/>
  <c r="S5325" i="4"/>
  <c r="T5325" i="4" s="1"/>
  <c r="U5325" i="4" s="1"/>
  <c r="S967" i="4"/>
  <c r="T967" i="4" s="1"/>
  <c r="U967" i="4" s="1"/>
  <c r="S5972" i="4"/>
  <c r="T5972" i="4" s="1"/>
  <c r="U5972" i="4" s="1"/>
  <c r="S457" i="4"/>
  <c r="T457" i="4" s="1"/>
  <c r="U457" i="4" s="1"/>
  <c r="S4989" i="4"/>
  <c r="T4989" i="4" s="1"/>
  <c r="U4989" i="4" s="1"/>
  <c r="S4450" i="4"/>
  <c r="T4450" i="4" s="1"/>
  <c r="U4450" i="4" s="1"/>
  <c r="S3744" i="4"/>
  <c r="T3744" i="4" s="1"/>
  <c r="U3744" i="4" s="1"/>
  <c r="S819" i="4"/>
  <c r="T819" i="4" s="1"/>
  <c r="U819" i="4" s="1"/>
  <c r="S968" i="4"/>
  <c r="T968" i="4" s="1"/>
  <c r="U968" i="4" s="1"/>
  <c r="S1466" i="4"/>
  <c r="T1466" i="4" s="1"/>
  <c r="U1466" i="4" s="1"/>
  <c r="S1291" i="4"/>
  <c r="T1291" i="4" s="1"/>
  <c r="U1291" i="4" s="1"/>
  <c r="S5869" i="4"/>
  <c r="T5869" i="4" s="1"/>
  <c r="U5869" i="4" s="1"/>
  <c r="S1963" i="4"/>
  <c r="T1963" i="4" s="1"/>
  <c r="U1963" i="4" s="1"/>
  <c r="S3386" i="4"/>
  <c r="T3386" i="4" s="1"/>
  <c r="U3386" i="4" s="1"/>
  <c r="S2875" i="4"/>
  <c r="T2875" i="4" s="1"/>
  <c r="U2875" i="4" s="1"/>
  <c r="S5434" i="4"/>
  <c r="T5434" i="4" s="1"/>
  <c r="U5434" i="4" s="1"/>
  <c r="S4597" i="4"/>
  <c r="T4597" i="4" s="1"/>
  <c r="U4597" i="4" s="1"/>
  <c r="S4721" i="4"/>
  <c r="T4721" i="4" s="1"/>
  <c r="U4721" i="4" s="1"/>
  <c r="S6550" i="4"/>
  <c r="T6550" i="4" s="1"/>
  <c r="U6550" i="4" s="1"/>
  <c r="S3745" i="4"/>
  <c r="T3745" i="4" s="1"/>
  <c r="U3745" i="4" s="1"/>
  <c r="S969" i="4"/>
  <c r="T969" i="4" s="1"/>
  <c r="U969" i="4" s="1"/>
  <c r="S6727" i="4"/>
  <c r="T6727" i="4" s="1"/>
  <c r="U6727" i="4" s="1"/>
  <c r="S4176" i="4"/>
  <c r="T4176" i="4" s="1"/>
  <c r="U4176" i="4" s="1"/>
  <c r="S3550" i="4"/>
  <c r="T3550" i="4" s="1"/>
  <c r="U3550" i="4" s="1"/>
  <c r="S7627" i="4"/>
  <c r="T7627" i="4" s="1"/>
  <c r="U7627" i="4" s="1"/>
  <c r="S1625" i="4"/>
  <c r="T1625" i="4" s="1"/>
  <c r="U1625" i="4" s="1"/>
  <c r="S5973" i="4"/>
  <c r="T5973" i="4" s="1"/>
  <c r="U5973" i="4" s="1"/>
  <c r="S4309" i="4"/>
  <c r="T4309" i="4" s="1"/>
  <c r="U4309" i="4" s="1"/>
  <c r="S5870" i="4"/>
  <c r="T5870" i="4" s="1"/>
  <c r="U5870" i="4" s="1"/>
  <c r="S6456" i="4"/>
  <c r="T6456" i="4" s="1"/>
  <c r="U6456" i="4" s="1"/>
  <c r="S4598" i="4"/>
  <c r="T4598" i="4" s="1"/>
  <c r="U4598" i="4" s="1"/>
  <c r="S1467" i="4"/>
  <c r="T1467" i="4" s="1"/>
  <c r="U1467" i="4" s="1"/>
  <c r="S564" i="4"/>
  <c r="T564" i="4" s="1"/>
  <c r="U564" i="4" s="1"/>
  <c r="S2147" i="4"/>
  <c r="T2147" i="4" s="1"/>
  <c r="U2147" i="4" s="1"/>
  <c r="S6917" i="4"/>
  <c r="T6917" i="4" s="1"/>
  <c r="U6917" i="4" s="1"/>
  <c r="S2693" i="4"/>
  <c r="T2693" i="4" s="1"/>
  <c r="U2693" i="4" s="1"/>
  <c r="S7246" i="4"/>
  <c r="T7246" i="4" s="1"/>
  <c r="U7246" i="4" s="1"/>
  <c r="S4990" i="4"/>
  <c r="T4990" i="4" s="1"/>
  <c r="U4990" i="4" s="1"/>
  <c r="S7398" i="4"/>
  <c r="T7398" i="4" s="1"/>
  <c r="U7398" i="4" s="1"/>
  <c r="S6728" i="4"/>
  <c r="T6728" i="4" s="1"/>
  <c r="U6728" i="4" s="1"/>
  <c r="S4873" i="4"/>
  <c r="T4873" i="4" s="1"/>
  <c r="U4873" i="4" s="1"/>
  <c r="S2515" i="4"/>
  <c r="T2515" i="4" s="1"/>
  <c r="U2515" i="4" s="1"/>
  <c r="S2694" i="4"/>
  <c r="T2694" i="4" s="1"/>
  <c r="U2694" i="4" s="1"/>
  <c r="S7195" i="4"/>
  <c r="T7195" i="4" s="1"/>
  <c r="U7195" i="4" s="1"/>
  <c r="S3053" i="4"/>
  <c r="T3053" i="4" s="1"/>
  <c r="U3053" i="4" s="1"/>
  <c r="S6729" i="4"/>
  <c r="T6729" i="4" s="1"/>
  <c r="U6729" i="4" s="1"/>
  <c r="S5974" i="4"/>
  <c r="T5974" i="4" s="1"/>
  <c r="U5974" i="4" s="1"/>
  <c r="S2695" i="4"/>
  <c r="T2695" i="4" s="1"/>
  <c r="U2695" i="4" s="1"/>
  <c r="S6795" i="4"/>
  <c r="T6795" i="4" s="1"/>
  <c r="U6795" i="4" s="1"/>
  <c r="S2876" i="4"/>
  <c r="T2876" i="4" s="1"/>
  <c r="U2876" i="4" s="1"/>
  <c r="S7303" i="4"/>
  <c r="T7303" i="4" s="1"/>
  <c r="U7303" i="4" s="1"/>
  <c r="S7247" i="4"/>
  <c r="T7247" i="4" s="1"/>
  <c r="U7247" i="4" s="1"/>
  <c r="S6457" i="4"/>
  <c r="T6457" i="4" s="1"/>
  <c r="U6457" i="4" s="1"/>
  <c r="S6856" i="4"/>
  <c r="T6856" i="4" s="1"/>
  <c r="U6856" i="4" s="1"/>
  <c r="S6857" i="4"/>
  <c r="T6857" i="4" s="1"/>
  <c r="U6857" i="4" s="1"/>
  <c r="S3387" i="4"/>
  <c r="T3387" i="4" s="1"/>
  <c r="U3387" i="4" s="1"/>
  <c r="S1292" i="4"/>
  <c r="T1292" i="4" s="1"/>
  <c r="U1292" i="4" s="1"/>
  <c r="S3889" i="4"/>
  <c r="T3889" i="4" s="1"/>
  <c r="U3889" i="4" s="1"/>
  <c r="S5871" i="4"/>
  <c r="T5871" i="4" s="1"/>
  <c r="U5871" i="4" s="1"/>
  <c r="S7347" i="4"/>
  <c r="T7347" i="4" s="1"/>
  <c r="U7347" i="4" s="1"/>
  <c r="S1808" i="4"/>
  <c r="T1808" i="4" s="1"/>
  <c r="U1808" i="4" s="1"/>
  <c r="S4177" i="4"/>
  <c r="T4177" i="4" s="1"/>
  <c r="U4177" i="4" s="1"/>
  <c r="S4029" i="4"/>
  <c r="T4029" i="4" s="1"/>
  <c r="U4029" i="4" s="1"/>
  <c r="S5216" i="4"/>
  <c r="T5216" i="4" s="1"/>
  <c r="U5216" i="4" s="1"/>
  <c r="S3227" i="4"/>
  <c r="T3227" i="4" s="1"/>
  <c r="U3227" i="4" s="1"/>
  <c r="S4030" i="4"/>
  <c r="T4030" i="4" s="1"/>
  <c r="U4030" i="4" s="1"/>
  <c r="S3388" i="4"/>
  <c r="T3388" i="4" s="1"/>
  <c r="U3388" i="4" s="1"/>
  <c r="S4991" i="4"/>
  <c r="T4991" i="4" s="1"/>
  <c r="U4991" i="4" s="1"/>
  <c r="S1626" i="4"/>
  <c r="T1626" i="4" s="1"/>
  <c r="U1626" i="4" s="1"/>
  <c r="S1627" i="4"/>
  <c r="T1627" i="4" s="1"/>
  <c r="U1627" i="4" s="1"/>
  <c r="S4451" i="4"/>
  <c r="T4451" i="4" s="1"/>
  <c r="U4451" i="4" s="1"/>
  <c r="S4452" i="4"/>
  <c r="T4452" i="4" s="1"/>
  <c r="U4452" i="4" s="1"/>
  <c r="S4722" i="4"/>
  <c r="T4722" i="4" s="1"/>
  <c r="U4722" i="4" s="1"/>
  <c r="S5097" i="4"/>
  <c r="T5097" i="4" s="1"/>
  <c r="U5097" i="4" s="1"/>
  <c r="S4178" i="4"/>
  <c r="T4178" i="4" s="1"/>
  <c r="U4178" i="4" s="1"/>
  <c r="S4310" i="4"/>
  <c r="T4310" i="4" s="1"/>
  <c r="U4310" i="4" s="1"/>
  <c r="S3890" i="4"/>
  <c r="T3890" i="4" s="1"/>
  <c r="U3890" i="4" s="1"/>
  <c r="S5217" i="4"/>
  <c r="T5217" i="4" s="1"/>
  <c r="U5217" i="4" s="1"/>
  <c r="S2877" i="4"/>
  <c r="T2877" i="4" s="1"/>
  <c r="U2877" i="4" s="1"/>
  <c r="S4453" i="4"/>
  <c r="T4453" i="4" s="1"/>
  <c r="U4453" i="4" s="1"/>
  <c r="S5326" i="4"/>
  <c r="T5326" i="4" s="1"/>
  <c r="U5326" i="4" s="1"/>
  <c r="S6632" i="4"/>
  <c r="T6632" i="4" s="1"/>
  <c r="U6632" i="4" s="1"/>
  <c r="S2516" i="4"/>
  <c r="T2516" i="4" s="1"/>
  <c r="U2516" i="4" s="1"/>
  <c r="S820" i="4"/>
  <c r="T820" i="4" s="1"/>
  <c r="U820" i="4" s="1"/>
  <c r="S4992" i="4"/>
  <c r="T4992" i="4" s="1"/>
  <c r="U4992" i="4" s="1"/>
  <c r="S4599" i="4"/>
  <c r="T4599" i="4" s="1"/>
  <c r="U4599" i="4" s="1"/>
  <c r="S4993" i="4"/>
  <c r="T4993" i="4" s="1"/>
  <c r="U4993" i="4" s="1"/>
  <c r="S4454" i="4"/>
  <c r="T4454" i="4" s="1"/>
  <c r="U4454" i="4" s="1"/>
  <c r="S2696" i="4"/>
  <c r="T2696" i="4" s="1"/>
  <c r="U2696" i="4" s="1"/>
  <c r="S5218" i="4"/>
  <c r="T5218" i="4" s="1"/>
  <c r="U5218" i="4" s="1"/>
  <c r="S1809" i="4"/>
  <c r="T1809" i="4" s="1"/>
  <c r="U1809" i="4" s="1"/>
  <c r="S2697" i="4"/>
  <c r="T2697" i="4" s="1"/>
  <c r="U2697" i="4" s="1"/>
  <c r="S4311" i="4"/>
  <c r="T4311" i="4" s="1"/>
  <c r="U4311" i="4" s="1"/>
  <c r="S6361" i="4"/>
  <c r="T6361" i="4" s="1"/>
  <c r="U6361" i="4" s="1"/>
  <c r="S6918" i="4"/>
  <c r="T6918" i="4" s="1"/>
  <c r="U6918" i="4" s="1"/>
  <c r="S6272" i="4"/>
  <c r="T6272" i="4" s="1"/>
  <c r="U6272" i="4" s="1"/>
  <c r="S6179" i="4"/>
  <c r="T6179" i="4" s="1"/>
  <c r="U6179" i="4" s="1"/>
  <c r="S6362" i="4"/>
  <c r="T6362" i="4" s="1"/>
  <c r="U6362" i="4" s="1"/>
  <c r="S6458" i="4"/>
  <c r="T6458" i="4" s="1"/>
  <c r="U6458" i="4" s="1"/>
  <c r="S5975" i="4"/>
  <c r="T5975" i="4" s="1"/>
  <c r="U5975" i="4" s="1"/>
  <c r="S1131" i="4"/>
  <c r="T1131" i="4" s="1"/>
  <c r="U1131" i="4" s="1"/>
  <c r="S271" i="4"/>
  <c r="T271" i="4" s="1"/>
  <c r="U271" i="4" s="1"/>
  <c r="S6273" i="4"/>
  <c r="T6273" i="4" s="1"/>
  <c r="U6273" i="4" s="1"/>
  <c r="S1628" i="4"/>
  <c r="T1628" i="4" s="1"/>
  <c r="U1628" i="4" s="1"/>
  <c r="S458" i="4"/>
  <c r="T458" i="4" s="1"/>
  <c r="U458" i="4" s="1"/>
  <c r="S1810" i="4"/>
  <c r="T1810" i="4" s="1"/>
  <c r="U1810" i="4" s="1"/>
  <c r="S689" i="4"/>
  <c r="T689" i="4" s="1"/>
  <c r="U689" i="4" s="1"/>
  <c r="S2878" i="4"/>
  <c r="T2878" i="4" s="1"/>
  <c r="U2878" i="4" s="1"/>
  <c r="S690" i="4"/>
  <c r="T690" i="4" s="1"/>
  <c r="U690" i="4" s="1"/>
  <c r="S970" i="4"/>
  <c r="T970" i="4" s="1"/>
  <c r="U970" i="4" s="1"/>
  <c r="S3389" i="4"/>
  <c r="T3389" i="4" s="1"/>
  <c r="U3389" i="4" s="1"/>
  <c r="S4723" i="4"/>
  <c r="T4723" i="4" s="1"/>
  <c r="U4723" i="4" s="1"/>
  <c r="S4994" i="4"/>
  <c r="T4994" i="4" s="1"/>
  <c r="U4994" i="4" s="1"/>
  <c r="S691" i="4"/>
  <c r="T691" i="4" s="1"/>
  <c r="U691" i="4" s="1"/>
  <c r="S1132" i="4"/>
  <c r="T1132" i="4" s="1"/>
  <c r="U1132" i="4" s="1"/>
  <c r="S359" i="4"/>
  <c r="T359" i="4" s="1"/>
  <c r="U359" i="4" s="1"/>
  <c r="S821" i="4"/>
  <c r="T821" i="4" s="1"/>
  <c r="U821" i="4" s="1"/>
  <c r="S6978" i="4"/>
  <c r="T6978" i="4" s="1"/>
  <c r="U6978" i="4" s="1"/>
  <c r="S2337" i="4"/>
  <c r="T2337" i="4" s="1"/>
  <c r="U2337" i="4" s="1"/>
  <c r="S4724" i="4"/>
  <c r="T4724" i="4" s="1"/>
  <c r="U4724" i="4" s="1"/>
  <c r="S1811" i="4"/>
  <c r="T1811" i="4" s="1"/>
  <c r="U1811" i="4" s="1"/>
  <c r="S4312" i="4"/>
  <c r="T4312" i="4" s="1"/>
  <c r="U4312" i="4" s="1"/>
  <c r="S4995" i="4"/>
  <c r="T4995" i="4" s="1"/>
  <c r="U4995" i="4" s="1"/>
  <c r="S4725" i="4"/>
  <c r="T4725" i="4" s="1"/>
  <c r="U4725" i="4" s="1"/>
  <c r="S2517" i="4"/>
  <c r="T2517" i="4" s="1"/>
  <c r="U2517" i="4" s="1"/>
  <c r="S3228" i="4"/>
  <c r="T3228" i="4" s="1"/>
  <c r="U3228" i="4" s="1"/>
  <c r="S3551" i="4"/>
  <c r="T3551" i="4" s="1"/>
  <c r="U3551" i="4" s="1"/>
  <c r="S3054" i="4"/>
  <c r="T3054" i="4" s="1"/>
  <c r="U3054" i="4" s="1"/>
  <c r="S6080" i="4"/>
  <c r="T6080" i="4" s="1"/>
  <c r="U6080" i="4" s="1"/>
  <c r="S5098" i="4"/>
  <c r="T5098" i="4" s="1"/>
  <c r="U5098" i="4" s="1"/>
  <c r="S4874" i="4"/>
  <c r="T4874" i="4" s="1"/>
  <c r="U4874" i="4" s="1"/>
  <c r="S7348" i="4"/>
  <c r="T7348" i="4" s="1"/>
  <c r="U7348" i="4" s="1"/>
  <c r="S4996" i="4"/>
  <c r="T4996" i="4" s="1"/>
  <c r="U4996" i="4" s="1"/>
  <c r="S971" i="4"/>
  <c r="T971" i="4" s="1"/>
  <c r="U971" i="4" s="1"/>
  <c r="S1964" i="4"/>
  <c r="T1964" i="4" s="1"/>
  <c r="U1964" i="4" s="1"/>
  <c r="S5657" i="4"/>
  <c r="T5657" i="4" s="1"/>
  <c r="U5657" i="4" s="1"/>
  <c r="S360" i="4"/>
  <c r="T360" i="4" s="1"/>
  <c r="U360" i="4" s="1"/>
  <c r="S2338" i="4"/>
  <c r="T2338" i="4" s="1"/>
  <c r="U2338" i="4" s="1"/>
  <c r="S4726" i="4"/>
  <c r="T4726" i="4" s="1"/>
  <c r="U4726" i="4" s="1"/>
  <c r="S2698" i="4"/>
  <c r="T2698" i="4" s="1"/>
  <c r="U2698" i="4" s="1"/>
  <c r="S2699" i="4"/>
  <c r="T2699" i="4" s="1"/>
  <c r="U2699" i="4" s="1"/>
  <c r="S1629" i="4"/>
  <c r="T1629" i="4" s="1"/>
  <c r="U1629" i="4" s="1"/>
  <c r="S2879" i="4"/>
  <c r="T2879" i="4" s="1"/>
  <c r="U2879" i="4" s="1"/>
  <c r="S3746" i="4"/>
  <c r="T3746" i="4" s="1"/>
  <c r="U3746" i="4" s="1"/>
  <c r="S4455" i="4"/>
  <c r="T4455" i="4" s="1"/>
  <c r="U4455" i="4" s="1"/>
  <c r="S5435" i="4"/>
  <c r="T5435" i="4" s="1"/>
  <c r="U5435" i="4" s="1"/>
  <c r="S5976" i="4"/>
  <c r="T5976" i="4" s="1"/>
  <c r="U5976" i="4" s="1"/>
  <c r="S6180" i="4"/>
  <c r="T6180" i="4" s="1"/>
  <c r="U6180" i="4" s="1"/>
  <c r="S2339" i="4"/>
  <c r="T2339" i="4" s="1"/>
  <c r="U2339" i="4" s="1"/>
  <c r="S5658" i="4"/>
  <c r="T5658" i="4" s="1"/>
  <c r="U5658" i="4" s="1"/>
  <c r="S3552" i="4"/>
  <c r="T3552" i="4" s="1"/>
  <c r="U3552" i="4" s="1"/>
  <c r="S272" i="4"/>
  <c r="T272" i="4" s="1"/>
  <c r="U272" i="4" s="1"/>
  <c r="S5219" i="4"/>
  <c r="T5219" i="4" s="1"/>
  <c r="U5219" i="4" s="1"/>
  <c r="S2880" i="4"/>
  <c r="T2880" i="4" s="1"/>
  <c r="U2880" i="4" s="1"/>
  <c r="S4179" i="4"/>
  <c r="T4179" i="4" s="1"/>
  <c r="U4179" i="4" s="1"/>
  <c r="S5099" i="4"/>
  <c r="T5099" i="4" s="1"/>
  <c r="U5099" i="4" s="1"/>
  <c r="S3229" i="4"/>
  <c r="T3229" i="4" s="1"/>
  <c r="U3229" i="4" s="1"/>
  <c r="S6181" i="4"/>
  <c r="T6181" i="4" s="1"/>
  <c r="U6181" i="4" s="1"/>
  <c r="S6979" i="4"/>
  <c r="T6979" i="4" s="1"/>
  <c r="U6979" i="4" s="1"/>
  <c r="S2340" i="4"/>
  <c r="T2340" i="4" s="1"/>
  <c r="U2340" i="4" s="1"/>
  <c r="S1630" i="4"/>
  <c r="T1630" i="4" s="1"/>
  <c r="U1630" i="4" s="1"/>
  <c r="S2881" i="4"/>
  <c r="T2881" i="4" s="1"/>
  <c r="U2881" i="4" s="1"/>
  <c r="S2518" i="4"/>
  <c r="T2518" i="4" s="1"/>
  <c r="U2518" i="4" s="1"/>
  <c r="S5327" i="4"/>
  <c r="T5327" i="4" s="1"/>
  <c r="U5327" i="4" s="1"/>
  <c r="S3055" i="4"/>
  <c r="T3055" i="4" s="1"/>
  <c r="U3055" i="4" s="1"/>
  <c r="S4456" i="4"/>
  <c r="T4456" i="4" s="1"/>
  <c r="U4456" i="4" s="1"/>
  <c r="S972" i="4"/>
  <c r="T972" i="4" s="1"/>
  <c r="U972" i="4" s="1"/>
  <c r="S3747" i="4"/>
  <c r="T3747" i="4" s="1"/>
  <c r="U3747" i="4" s="1"/>
  <c r="S2882" i="4"/>
  <c r="T2882" i="4" s="1"/>
  <c r="U2882" i="4" s="1"/>
  <c r="S565" i="4"/>
  <c r="T565" i="4" s="1"/>
  <c r="U565" i="4" s="1"/>
  <c r="S3230" i="4"/>
  <c r="T3230" i="4" s="1"/>
  <c r="U3230" i="4" s="1"/>
  <c r="S4457" i="4"/>
  <c r="T4457" i="4" s="1"/>
  <c r="U4457" i="4" s="1"/>
  <c r="S6459" i="4"/>
  <c r="T6459" i="4" s="1"/>
  <c r="U6459" i="4" s="1"/>
  <c r="S2148" i="4"/>
  <c r="T2148" i="4" s="1"/>
  <c r="U2148" i="4" s="1"/>
  <c r="S4600" i="4"/>
  <c r="T4600" i="4" s="1"/>
  <c r="U4600" i="4" s="1"/>
  <c r="S5328" i="4"/>
  <c r="T5328" i="4" s="1"/>
  <c r="U5328" i="4" s="1"/>
  <c r="S4458" i="4"/>
  <c r="T4458" i="4" s="1"/>
  <c r="U4458" i="4" s="1"/>
  <c r="S5100" i="4"/>
  <c r="T5100" i="4" s="1"/>
  <c r="U5100" i="4" s="1"/>
  <c r="S1631" i="4"/>
  <c r="T1631" i="4" s="1"/>
  <c r="U1631" i="4" s="1"/>
  <c r="S5436" i="4"/>
  <c r="T5436" i="4" s="1"/>
  <c r="U5436" i="4" s="1"/>
  <c r="S7142" i="4"/>
  <c r="T7142" i="4" s="1"/>
  <c r="U7142" i="4" s="1"/>
  <c r="S198" i="4"/>
  <c r="T198" i="4" s="1"/>
  <c r="U198" i="4" s="1"/>
  <c r="S6274" i="4"/>
  <c r="T6274" i="4" s="1"/>
  <c r="U6274" i="4" s="1"/>
  <c r="S6363" i="4"/>
  <c r="T6363" i="4" s="1"/>
  <c r="U6363" i="4" s="1"/>
  <c r="S3891" i="4"/>
  <c r="T3891" i="4" s="1"/>
  <c r="U3891" i="4" s="1"/>
  <c r="S2149" i="4"/>
  <c r="T2149" i="4" s="1"/>
  <c r="U2149" i="4" s="1"/>
  <c r="S1632" i="4"/>
  <c r="T1632" i="4" s="1"/>
  <c r="U1632" i="4" s="1"/>
  <c r="S2883" i="4"/>
  <c r="T2883" i="4" s="1"/>
  <c r="U2883" i="4" s="1"/>
  <c r="S5977" i="4"/>
  <c r="T5977" i="4" s="1"/>
  <c r="U5977" i="4" s="1"/>
  <c r="S3553" i="4"/>
  <c r="T3553" i="4" s="1"/>
  <c r="U3553" i="4" s="1"/>
  <c r="S1965" i="4"/>
  <c r="T1965" i="4" s="1"/>
  <c r="U1965" i="4" s="1"/>
  <c r="S6081" i="4"/>
  <c r="T6081" i="4" s="1"/>
  <c r="U6081" i="4" s="1"/>
  <c r="S4313" i="4"/>
  <c r="T4313" i="4" s="1"/>
  <c r="U4313" i="4" s="1"/>
  <c r="S5872" i="4"/>
  <c r="T5872" i="4" s="1"/>
  <c r="U5872" i="4" s="1"/>
  <c r="S273" i="4"/>
  <c r="T273" i="4" s="1"/>
  <c r="U273" i="4" s="1"/>
  <c r="S5659" i="4"/>
  <c r="T5659" i="4" s="1"/>
  <c r="U5659" i="4" s="1"/>
  <c r="S4601" i="4"/>
  <c r="T4601" i="4" s="1"/>
  <c r="U4601" i="4" s="1"/>
  <c r="S1293" i="4"/>
  <c r="T1293" i="4" s="1"/>
  <c r="U1293" i="4" s="1"/>
  <c r="S6460" i="4"/>
  <c r="T6460" i="4" s="1"/>
  <c r="U6460" i="4" s="1"/>
  <c r="S6858" i="4"/>
  <c r="T6858" i="4" s="1"/>
  <c r="U6858" i="4" s="1"/>
  <c r="S6551" i="4"/>
  <c r="T6551" i="4" s="1"/>
  <c r="U6551" i="4" s="1"/>
  <c r="S4727" i="4"/>
  <c r="T4727" i="4" s="1"/>
  <c r="U4727" i="4" s="1"/>
  <c r="S6796" i="4"/>
  <c r="T6796" i="4" s="1"/>
  <c r="U6796" i="4" s="1"/>
  <c r="S5978" i="4"/>
  <c r="T5978" i="4" s="1"/>
  <c r="U5978" i="4" s="1"/>
  <c r="S5329" i="4"/>
  <c r="T5329" i="4" s="1"/>
  <c r="U5329" i="4" s="1"/>
  <c r="S6730" i="4"/>
  <c r="T6730" i="4" s="1"/>
  <c r="U6730" i="4" s="1"/>
  <c r="S6919" i="4"/>
  <c r="T6919" i="4" s="1"/>
  <c r="U6919" i="4" s="1"/>
  <c r="S7605" i="4"/>
  <c r="T7605" i="4" s="1"/>
  <c r="U7605" i="4" s="1"/>
  <c r="S3892" i="4"/>
  <c r="T3892" i="4" s="1"/>
  <c r="U3892" i="4" s="1"/>
  <c r="S973" i="4"/>
  <c r="T973" i="4" s="1"/>
  <c r="U973" i="4" s="1"/>
  <c r="S5437" i="4"/>
  <c r="T5437" i="4" s="1"/>
  <c r="U5437" i="4" s="1"/>
  <c r="S3893" i="4"/>
  <c r="T3893" i="4" s="1"/>
  <c r="U3893" i="4" s="1"/>
  <c r="S5979" i="4"/>
  <c r="T5979" i="4" s="1"/>
  <c r="U5979" i="4" s="1"/>
  <c r="S5438" i="4"/>
  <c r="T5438" i="4" s="1"/>
  <c r="U5438" i="4" s="1"/>
  <c r="S3894" i="4"/>
  <c r="T3894" i="4" s="1"/>
  <c r="U3894" i="4" s="1"/>
  <c r="S3895" i="4"/>
  <c r="T3895" i="4" s="1"/>
  <c r="U3895" i="4" s="1"/>
  <c r="S5980" i="4"/>
  <c r="T5980" i="4" s="1"/>
  <c r="U5980" i="4" s="1"/>
  <c r="S5556" i="4"/>
  <c r="T5556" i="4" s="1"/>
  <c r="U5556" i="4" s="1"/>
  <c r="S4875" i="4"/>
  <c r="T4875" i="4" s="1"/>
  <c r="U4875" i="4" s="1"/>
  <c r="S5660" i="4"/>
  <c r="T5660" i="4" s="1"/>
  <c r="U5660" i="4" s="1"/>
  <c r="S2341" i="4"/>
  <c r="T2341" i="4" s="1"/>
  <c r="U2341" i="4" s="1"/>
  <c r="S4459" i="4"/>
  <c r="T4459" i="4" s="1"/>
  <c r="U4459" i="4" s="1"/>
  <c r="S5873" i="4"/>
  <c r="T5873" i="4" s="1"/>
  <c r="U5873" i="4" s="1"/>
  <c r="S4602" i="4"/>
  <c r="T4602" i="4" s="1"/>
  <c r="U4602" i="4" s="1"/>
  <c r="S4876" i="4"/>
  <c r="T4876" i="4" s="1"/>
  <c r="U4876" i="4" s="1"/>
  <c r="S4997" i="4"/>
  <c r="T4997" i="4" s="1"/>
  <c r="U4997" i="4" s="1"/>
  <c r="S5661" i="4"/>
  <c r="T5661" i="4" s="1"/>
  <c r="U5661" i="4" s="1"/>
  <c r="S2342" i="4"/>
  <c r="T2342" i="4" s="1"/>
  <c r="U2342" i="4" s="1"/>
  <c r="S199" i="4"/>
  <c r="T199" i="4" s="1"/>
  <c r="U199" i="4" s="1"/>
  <c r="S5662" i="4"/>
  <c r="T5662" i="4" s="1"/>
  <c r="U5662" i="4" s="1"/>
  <c r="S5769" i="4"/>
  <c r="T5769" i="4" s="1"/>
  <c r="U5769" i="4" s="1"/>
  <c r="S6182" i="4"/>
  <c r="T6182" i="4" s="1"/>
  <c r="U6182" i="4" s="1"/>
  <c r="S5439" i="4"/>
  <c r="T5439" i="4" s="1"/>
  <c r="U5439" i="4" s="1"/>
  <c r="S5330" i="4"/>
  <c r="T5330" i="4" s="1"/>
  <c r="U5330" i="4" s="1"/>
  <c r="S2343" i="4"/>
  <c r="T2343" i="4" s="1"/>
  <c r="U2343" i="4" s="1"/>
  <c r="S5874" i="4"/>
  <c r="T5874" i="4" s="1"/>
  <c r="U5874" i="4" s="1"/>
  <c r="S5875" i="4"/>
  <c r="T5875" i="4" s="1"/>
  <c r="U5875" i="4" s="1"/>
  <c r="S4728" i="4"/>
  <c r="T4728" i="4" s="1"/>
  <c r="U4728" i="4" s="1"/>
  <c r="S2344" i="4"/>
  <c r="T2344" i="4" s="1"/>
  <c r="U2344" i="4" s="1"/>
  <c r="S6461" i="4"/>
  <c r="T6461" i="4" s="1"/>
  <c r="U6461" i="4" s="1"/>
  <c r="S1133" i="4"/>
  <c r="T1133" i="4" s="1"/>
  <c r="U1133" i="4" s="1"/>
  <c r="S5663" i="4"/>
  <c r="T5663" i="4" s="1"/>
  <c r="U5663" i="4" s="1"/>
  <c r="S4314" i="4"/>
  <c r="T4314" i="4" s="1"/>
  <c r="U4314" i="4" s="1"/>
  <c r="S2345" i="4"/>
  <c r="T2345" i="4" s="1"/>
  <c r="U2345" i="4" s="1"/>
  <c r="S3748" i="4"/>
  <c r="T3748" i="4" s="1"/>
  <c r="U3748" i="4" s="1"/>
  <c r="S566" i="4"/>
  <c r="T566" i="4" s="1"/>
  <c r="U566" i="4" s="1"/>
  <c r="S567" i="4"/>
  <c r="T567" i="4" s="1"/>
  <c r="U567" i="4" s="1"/>
  <c r="S2346" i="4"/>
  <c r="T2346" i="4" s="1"/>
  <c r="U2346" i="4" s="1"/>
  <c r="S1294" i="4"/>
  <c r="T1294" i="4" s="1"/>
  <c r="U1294" i="4" s="1"/>
  <c r="S1812" i="4"/>
  <c r="T1812" i="4" s="1"/>
  <c r="U1812" i="4" s="1"/>
  <c r="S2700" i="4"/>
  <c r="T2700" i="4" s="1"/>
  <c r="U2700" i="4" s="1"/>
  <c r="S274" i="4"/>
  <c r="T274" i="4" s="1"/>
  <c r="U274" i="4" s="1"/>
  <c r="S974" i="4"/>
  <c r="T974" i="4" s="1"/>
  <c r="U974" i="4" s="1"/>
  <c r="S2347" i="4"/>
  <c r="T2347" i="4" s="1"/>
  <c r="U2347" i="4" s="1"/>
  <c r="S1633" i="4"/>
  <c r="T1633" i="4" s="1"/>
  <c r="U1633" i="4" s="1"/>
  <c r="S2519" i="4"/>
  <c r="T2519" i="4" s="1"/>
  <c r="U2519" i="4" s="1"/>
  <c r="S4603" i="4"/>
  <c r="T4603" i="4" s="1"/>
  <c r="U4603" i="4" s="1"/>
  <c r="S2520" i="4"/>
  <c r="T2520" i="4" s="1"/>
  <c r="U2520" i="4" s="1"/>
  <c r="S3896" i="4"/>
  <c r="T3896" i="4" s="1"/>
  <c r="U3896" i="4" s="1"/>
  <c r="S459" i="4"/>
  <c r="T459" i="4" s="1"/>
  <c r="U459" i="4" s="1"/>
  <c r="S822" i="4"/>
  <c r="T822" i="4" s="1"/>
  <c r="U822" i="4" s="1"/>
  <c r="S2884" i="4"/>
  <c r="T2884" i="4" s="1"/>
  <c r="U2884" i="4" s="1"/>
  <c r="S2885" i="4"/>
  <c r="T2885" i="4" s="1"/>
  <c r="U2885" i="4" s="1"/>
  <c r="S1634" i="4"/>
  <c r="T1634" i="4" s="1"/>
  <c r="U1634" i="4" s="1"/>
  <c r="S1468" i="4"/>
  <c r="T1468" i="4" s="1"/>
  <c r="U1468" i="4" s="1"/>
  <c r="S975" i="4"/>
  <c r="T975" i="4" s="1"/>
  <c r="U975" i="4" s="1"/>
  <c r="S7484" i="4"/>
  <c r="T7484" i="4" s="1"/>
  <c r="U7484" i="4" s="1"/>
  <c r="S3554" i="4"/>
  <c r="T3554" i="4" s="1"/>
  <c r="U3554" i="4" s="1"/>
  <c r="S3231" i="4"/>
  <c r="T3231" i="4" s="1"/>
  <c r="U3231" i="4" s="1"/>
  <c r="S2150" i="4"/>
  <c r="T2150" i="4" s="1"/>
  <c r="U2150" i="4" s="1"/>
  <c r="S6462" i="4"/>
  <c r="T6462" i="4" s="1"/>
  <c r="U6462" i="4" s="1"/>
  <c r="S5331" i="4"/>
  <c r="T5331" i="4" s="1"/>
  <c r="U5331" i="4" s="1"/>
  <c r="S5557" i="4"/>
  <c r="T5557" i="4" s="1"/>
  <c r="U5557" i="4" s="1"/>
  <c r="S7349" i="4"/>
  <c r="T7349" i="4" s="1"/>
  <c r="U7349" i="4" s="1"/>
  <c r="S7143" i="4"/>
  <c r="T7143" i="4" s="1"/>
  <c r="U7143" i="4" s="1"/>
  <c r="S7039" i="4"/>
  <c r="T7039" i="4" s="1"/>
  <c r="U7039" i="4" s="1"/>
  <c r="S6633" i="4"/>
  <c r="T6633" i="4" s="1"/>
  <c r="U6633" i="4" s="1"/>
  <c r="S5876" i="4"/>
  <c r="T5876" i="4" s="1"/>
  <c r="U5876" i="4" s="1"/>
  <c r="S6463" i="4"/>
  <c r="T6463" i="4" s="1"/>
  <c r="U6463" i="4" s="1"/>
  <c r="S6731" i="4"/>
  <c r="T6731" i="4" s="1"/>
  <c r="U6731" i="4" s="1"/>
  <c r="S6980" i="4"/>
  <c r="T6980" i="4" s="1"/>
  <c r="U6980" i="4" s="1"/>
  <c r="S6732" i="4"/>
  <c r="T6732" i="4" s="1"/>
  <c r="U6732" i="4" s="1"/>
  <c r="S6797" i="4"/>
  <c r="T6797" i="4" s="1"/>
  <c r="U6797" i="4" s="1"/>
  <c r="S2521" i="4"/>
  <c r="T2521" i="4" s="1"/>
  <c r="U2521" i="4" s="1"/>
  <c r="S3555" i="4"/>
  <c r="T3555" i="4" s="1"/>
  <c r="U3555" i="4" s="1"/>
  <c r="S5981" i="4"/>
  <c r="T5981" i="4" s="1"/>
  <c r="U5981" i="4" s="1"/>
  <c r="S692" i="4"/>
  <c r="T692" i="4" s="1"/>
  <c r="U692" i="4" s="1"/>
  <c r="S7399" i="4"/>
  <c r="T7399" i="4" s="1"/>
  <c r="U7399" i="4" s="1"/>
  <c r="S3897" i="4"/>
  <c r="T3897" i="4" s="1"/>
  <c r="U3897" i="4" s="1"/>
  <c r="S2151" i="4"/>
  <c r="T2151" i="4" s="1"/>
  <c r="U2151" i="4" s="1"/>
  <c r="S1295" i="4"/>
  <c r="T1295" i="4" s="1"/>
  <c r="U1295" i="4" s="1"/>
  <c r="S4180" i="4"/>
  <c r="T4180" i="4" s="1"/>
  <c r="U4180" i="4" s="1"/>
  <c r="S3232" i="4"/>
  <c r="T3232" i="4" s="1"/>
  <c r="U3232" i="4" s="1"/>
  <c r="S1966" i="4"/>
  <c r="T1966" i="4" s="1"/>
  <c r="U1966" i="4" s="1"/>
  <c r="S6859" i="4"/>
  <c r="T6859" i="4" s="1"/>
  <c r="U6859" i="4" s="1"/>
  <c r="S7144" i="4"/>
  <c r="T7144" i="4" s="1"/>
  <c r="U7144" i="4" s="1"/>
  <c r="S2152" i="4"/>
  <c r="T2152" i="4" s="1"/>
  <c r="U2152" i="4" s="1"/>
  <c r="S6464" i="4"/>
  <c r="T6464" i="4" s="1"/>
  <c r="U6464" i="4" s="1"/>
  <c r="S4604" i="4"/>
  <c r="T4604" i="4" s="1"/>
  <c r="U4604" i="4" s="1"/>
  <c r="S1296" i="4"/>
  <c r="T1296" i="4" s="1"/>
  <c r="U1296" i="4" s="1"/>
  <c r="S3749" i="4"/>
  <c r="T3749" i="4" s="1"/>
  <c r="U3749" i="4" s="1"/>
  <c r="S2522" i="4"/>
  <c r="T2522" i="4" s="1"/>
  <c r="U2522" i="4" s="1"/>
  <c r="S7572" i="4"/>
  <c r="T7572" i="4" s="1"/>
  <c r="U7572" i="4" s="1"/>
  <c r="S1813" i="4"/>
  <c r="T1813" i="4" s="1"/>
  <c r="U1813" i="4" s="1"/>
  <c r="S6082" i="4"/>
  <c r="T6082" i="4" s="1"/>
  <c r="U6082" i="4" s="1"/>
  <c r="S460" i="4"/>
  <c r="T460" i="4" s="1"/>
  <c r="U460" i="4" s="1"/>
  <c r="S5558" i="4"/>
  <c r="T5558" i="4" s="1"/>
  <c r="U5558" i="4" s="1"/>
  <c r="S3056" i="4"/>
  <c r="T3056" i="4" s="1"/>
  <c r="U3056" i="4" s="1"/>
  <c r="S5664" i="4"/>
  <c r="T5664" i="4" s="1"/>
  <c r="U5664" i="4" s="1"/>
  <c r="S2886" i="4"/>
  <c r="T2886" i="4" s="1"/>
  <c r="U2886" i="4" s="1"/>
  <c r="S1635" i="4"/>
  <c r="T1635" i="4" s="1"/>
  <c r="U1635" i="4" s="1"/>
  <c r="S2701" i="4"/>
  <c r="T2701" i="4" s="1"/>
  <c r="U2701" i="4" s="1"/>
  <c r="S1469" i="4"/>
  <c r="T1469" i="4" s="1"/>
  <c r="U1469" i="4" s="1"/>
  <c r="S568" i="4"/>
  <c r="T568" i="4" s="1"/>
  <c r="U568" i="4" s="1"/>
  <c r="S6798" i="4"/>
  <c r="T6798" i="4" s="1"/>
  <c r="U6798" i="4" s="1"/>
  <c r="S976" i="4"/>
  <c r="T976" i="4" s="1"/>
  <c r="U976" i="4" s="1"/>
  <c r="S2348" i="4"/>
  <c r="T2348" i="4" s="1"/>
  <c r="U2348" i="4" s="1"/>
  <c r="S6920" i="4"/>
  <c r="T6920" i="4" s="1"/>
  <c r="U6920" i="4" s="1"/>
  <c r="S6921" i="4"/>
  <c r="T6921" i="4" s="1"/>
  <c r="U6921" i="4" s="1"/>
  <c r="S6922" i="4"/>
  <c r="T6922" i="4" s="1"/>
  <c r="U6922" i="4" s="1"/>
  <c r="S977" i="4"/>
  <c r="T977" i="4" s="1"/>
  <c r="U977" i="4" s="1"/>
  <c r="S2523" i="4"/>
  <c r="T2523" i="4" s="1"/>
  <c r="U2523" i="4" s="1"/>
  <c r="S978" i="4"/>
  <c r="T978" i="4" s="1"/>
  <c r="U978" i="4" s="1"/>
  <c r="S2524" i="4"/>
  <c r="T2524" i="4" s="1"/>
  <c r="U2524" i="4" s="1"/>
  <c r="S1297" i="4"/>
  <c r="T1297" i="4" s="1"/>
  <c r="U1297" i="4" s="1"/>
  <c r="S2349" i="4"/>
  <c r="T2349" i="4" s="1"/>
  <c r="U2349" i="4" s="1"/>
  <c r="S2153" i="4"/>
  <c r="T2153" i="4" s="1"/>
  <c r="U2153" i="4" s="1"/>
  <c r="S7040" i="4"/>
  <c r="T7040" i="4" s="1"/>
  <c r="U7040" i="4" s="1"/>
  <c r="S6183" i="4"/>
  <c r="T6183" i="4" s="1"/>
  <c r="U6183" i="4" s="1"/>
  <c r="S3390" i="4"/>
  <c r="T3390" i="4" s="1"/>
  <c r="U3390" i="4" s="1"/>
  <c r="S693" i="4"/>
  <c r="T693" i="4" s="1"/>
  <c r="U693" i="4" s="1"/>
  <c r="S3556" i="4"/>
  <c r="T3556" i="4" s="1"/>
  <c r="U3556" i="4" s="1"/>
  <c r="S4729" i="4"/>
  <c r="T4729" i="4" s="1"/>
  <c r="U4729" i="4" s="1"/>
  <c r="S7442" i="4"/>
  <c r="T7442" i="4" s="1"/>
  <c r="U7442" i="4" s="1"/>
  <c r="S979" i="4"/>
  <c r="T979" i="4" s="1"/>
  <c r="U979" i="4" s="1"/>
  <c r="S2154" i="4"/>
  <c r="T2154" i="4" s="1"/>
  <c r="U2154" i="4" s="1"/>
  <c r="S823" i="4"/>
  <c r="T823" i="4" s="1"/>
  <c r="U823" i="4" s="1"/>
  <c r="S3391" i="4"/>
  <c r="T3391" i="4" s="1"/>
  <c r="U3391" i="4" s="1"/>
  <c r="S2887" i="4"/>
  <c r="T2887" i="4" s="1"/>
  <c r="U2887" i="4" s="1"/>
  <c r="S1636" i="4"/>
  <c r="T1636" i="4" s="1"/>
  <c r="U1636" i="4" s="1"/>
  <c r="S3750" i="4"/>
  <c r="T3750" i="4" s="1"/>
  <c r="U3750" i="4" s="1"/>
  <c r="S1470" i="4"/>
  <c r="T1470" i="4" s="1"/>
  <c r="U1470" i="4" s="1"/>
  <c r="S6465" i="4"/>
  <c r="T6465" i="4" s="1"/>
  <c r="U6465" i="4" s="1"/>
  <c r="S6364" i="4"/>
  <c r="T6364" i="4" s="1"/>
  <c r="U6364" i="4" s="1"/>
  <c r="S1814" i="4"/>
  <c r="T1814" i="4" s="1"/>
  <c r="U1814" i="4" s="1"/>
  <c r="S4605" i="4"/>
  <c r="T4605" i="4" s="1"/>
  <c r="U4605" i="4" s="1"/>
  <c r="S1134" i="4"/>
  <c r="T1134" i="4" s="1"/>
  <c r="U1134" i="4" s="1"/>
  <c r="S1967" i="4"/>
  <c r="T1967" i="4" s="1"/>
  <c r="U1967" i="4" s="1"/>
  <c r="S275" i="4"/>
  <c r="T275" i="4" s="1"/>
  <c r="U275" i="4" s="1"/>
  <c r="S200" i="4"/>
  <c r="T200" i="4" s="1"/>
  <c r="U200" i="4" s="1"/>
  <c r="S694" i="4"/>
  <c r="T694" i="4" s="1"/>
  <c r="U694" i="4" s="1"/>
  <c r="S361" i="4"/>
  <c r="T361" i="4" s="1"/>
  <c r="U361" i="4" s="1"/>
  <c r="S2155" i="4"/>
  <c r="T2155" i="4" s="1"/>
  <c r="U2155" i="4" s="1"/>
  <c r="S1815" i="4"/>
  <c r="T1815" i="4" s="1"/>
  <c r="U1815" i="4" s="1"/>
  <c r="S7196" i="4"/>
  <c r="T7196" i="4" s="1"/>
  <c r="U7196" i="4" s="1"/>
  <c r="S7443" i="4"/>
  <c r="T7443" i="4" s="1"/>
  <c r="U7443" i="4" s="1"/>
  <c r="S6981" i="4"/>
  <c r="T6981" i="4" s="1"/>
  <c r="U6981" i="4" s="1"/>
  <c r="S7350" i="4"/>
  <c r="T7350" i="4" s="1"/>
  <c r="U7350" i="4" s="1"/>
  <c r="S6860" i="4"/>
  <c r="T6860" i="4" s="1"/>
  <c r="U6860" i="4" s="1"/>
  <c r="S4606" i="4"/>
  <c r="T4606" i="4" s="1"/>
  <c r="U4606" i="4" s="1"/>
  <c r="S3057" i="4"/>
  <c r="T3057" i="4" s="1"/>
  <c r="U3057" i="4" s="1"/>
  <c r="S6466" i="4"/>
  <c r="T6466" i="4" s="1"/>
  <c r="U6466" i="4" s="1"/>
  <c r="S5665" i="4"/>
  <c r="T5665" i="4" s="1"/>
  <c r="U5665" i="4" s="1"/>
  <c r="S6184" i="4"/>
  <c r="T6184" i="4" s="1"/>
  <c r="U6184" i="4" s="1"/>
  <c r="S2525" i="4"/>
  <c r="T2525" i="4" s="1"/>
  <c r="U2525" i="4" s="1"/>
  <c r="S3557" i="4"/>
  <c r="T3557" i="4" s="1"/>
  <c r="U3557" i="4" s="1"/>
  <c r="S5770" i="4"/>
  <c r="T5770" i="4" s="1"/>
  <c r="U5770" i="4" s="1"/>
  <c r="S6552" i="4"/>
  <c r="T6552" i="4" s="1"/>
  <c r="U6552" i="4" s="1"/>
  <c r="S5101" i="4"/>
  <c r="T5101" i="4" s="1"/>
  <c r="U5101" i="4" s="1"/>
  <c r="S6185" i="4"/>
  <c r="T6185" i="4" s="1"/>
  <c r="U6185" i="4" s="1"/>
  <c r="S5440" i="4"/>
  <c r="T5440" i="4" s="1"/>
  <c r="U5440" i="4" s="1"/>
  <c r="S4460" i="4"/>
  <c r="T4460" i="4" s="1"/>
  <c r="U4460" i="4" s="1"/>
  <c r="S6634" i="4"/>
  <c r="T6634" i="4" s="1"/>
  <c r="U6634" i="4" s="1"/>
  <c r="S1816" i="4"/>
  <c r="T1816" i="4" s="1"/>
  <c r="U1816" i="4" s="1"/>
  <c r="S5877" i="4"/>
  <c r="T5877" i="4" s="1"/>
  <c r="U5877" i="4" s="1"/>
  <c r="S2350" i="4"/>
  <c r="T2350" i="4" s="1"/>
  <c r="U2350" i="4" s="1"/>
  <c r="S4998" i="4"/>
  <c r="T4998" i="4" s="1"/>
  <c r="U4998" i="4" s="1"/>
  <c r="S1135" i="4"/>
  <c r="T1135" i="4" s="1"/>
  <c r="U1135" i="4" s="1"/>
  <c r="S7248" i="4"/>
  <c r="T7248" i="4" s="1"/>
  <c r="U7248" i="4" s="1"/>
  <c r="S5441" i="4"/>
  <c r="T5441" i="4" s="1"/>
  <c r="U5441" i="4" s="1"/>
  <c r="S2526" i="4"/>
  <c r="T2526" i="4" s="1"/>
  <c r="U2526" i="4" s="1"/>
  <c r="S147" i="4"/>
  <c r="T147" i="4" s="1"/>
  <c r="U147" i="4" s="1"/>
  <c r="S7249" i="4"/>
  <c r="T7249" i="4" s="1"/>
  <c r="U7249" i="4" s="1"/>
  <c r="S362" i="4"/>
  <c r="T362" i="4" s="1"/>
  <c r="U362" i="4" s="1"/>
  <c r="S104" i="4"/>
  <c r="T104" i="4" s="1"/>
  <c r="U104" i="4" s="1"/>
  <c r="S569" i="4"/>
  <c r="T569" i="4" s="1"/>
  <c r="U569" i="4" s="1"/>
  <c r="S1136" i="4"/>
  <c r="T1136" i="4" s="1"/>
  <c r="U1136" i="4" s="1"/>
  <c r="S695" i="4"/>
  <c r="T695" i="4" s="1"/>
  <c r="U695" i="4" s="1"/>
  <c r="S2888" i="4"/>
  <c r="T2888" i="4" s="1"/>
  <c r="U2888" i="4" s="1"/>
  <c r="S5332" i="4"/>
  <c r="T5332" i="4" s="1"/>
  <c r="U5332" i="4" s="1"/>
  <c r="S6982" i="4"/>
  <c r="T6982" i="4" s="1"/>
  <c r="U6982" i="4" s="1"/>
  <c r="S6083" i="4"/>
  <c r="T6083" i="4" s="1"/>
  <c r="U6083" i="4" s="1"/>
  <c r="S3898" i="4"/>
  <c r="T3898" i="4" s="1"/>
  <c r="U3898" i="4" s="1"/>
  <c r="S696" i="4"/>
  <c r="T696" i="4" s="1"/>
  <c r="U696" i="4" s="1"/>
  <c r="S363" i="4"/>
  <c r="T363" i="4" s="1"/>
  <c r="U363" i="4" s="1"/>
  <c r="S2889" i="4"/>
  <c r="T2889" i="4" s="1"/>
  <c r="U2889" i="4" s="1"/>
  <c r="S4877" i="4"/>
  <c r="T4877" i="4" s="1"/>
  <c r="U4877" i="4" s="1"/>
  <c r="S1137" i="4"/>
  <c r="T1137" i="4" s="1"/>
  <c r="U1137" i="4" s="1"/>
  <c r="S1471" i="4"/>
  <c r="T1471" i="4" s="1"/>
  <c r="U1471" i="4" s="1"/>
  <c r="S980" i="4"/>
  <c r="T980" i="4" s="1"/>
  <c r="U980" i="4" s="1"/>
  <c r="S2702" i="4"/>
  <c r="T2702" i="4" s="1"/>
  <c r="U2702" i="4" s="1"/>
  <c r="S2527" i="4"/>
  <c r="T2527" i="4" s="1"/>
  <c r="U2527" i="4" s="1"/>
  <c r="S4315" i="4"/>
  <c r="T4315" i="4" s="1"/>
  <c r="U4315" i="4" s="1"/>
  <c r="S2528" i="4"/>
  <c r="T2528" i="4" s="1"/>
  <c r="U2528" i="4" s="1"/>
  <c r="S697" i="4"/>
  <c r="T697" i="4" s="1"/>
  <c r="U697" i="4" s="1"/>
  <c r="S5220" i="4"/>
  <c r="T5220" i="4" s="1"/>
  <c r="U5220" i="4" s="1"/>
  <c r="S5333" i="4"/>
  <c r="T5333" i="4" s="1"/>
  <c r="U5333" i="4" s="1"/>
  <c r="S5559" i="4"/>
  <c r="T5559" i="4" s="1"/>
  <c r="U5559" i="4" s="1"/>
  <c r="S4730" i="4"/>
  <c r="T4730" i="4" s="1"/>
  <c r="U4730" i="4" s="1"/>
  <c r="S5560" i="4"/>
  <c r="T5560" i="4" s="1"/>
  <c r="U5560" i="4" s="1"/>
  <c r="S698" i="4"/>
  <c r="T698" i="4" s="1"/>
  <c r="U698" i="4" s="1"/>
  <c r="S2703" i="4"/>
  <c r="T2703" i="4" s="1"/>
  <c r="U2703" i="4" s="1"/>
  <c r="S2156" i="4"/>
  <c r="T2156" i="4" s="1"/>
  <c r="U2156" i="4" s="1"/>
  <c r="S2529" i="4"/>
  <c r="T2529" i="4" s="1"/>
  <c r="U2529" i="4" s="1"/>
  <c r="S5221" i="4"/>
  <c r="T5221" i="4" s="1"/>
  <c r="U5221" i="4" s="1"/>
  <c r="S461" i="4"/>
  <c r="T461" i="4" s="1"/>
  <c r="U461" i="4" s="1"/>
  <c r="S2704" i="4"/>
  <c r="T2704" i="4" s="1"/>
  <c r="U2704" i="4" s="1"/>
  <c r="S6799" i="4"/>
  <c r="T6799" i="4" s="1"/>
  <c r="U6799" i="4" s="1"/>
  <c r="S5222" i="4"/>
  <c r="T5222" i="4" s="1"/>
  <c r="U5222" i="4" s="1"/>
  <c r="S5102" i="4"/>
  <c r="T5102" i="4" s="1"/>
  <c r="U5102" i="4" s="1"/>
  <c r="S5982" i="4"/>
  <c r="T5982" i="4" s="1"/>
  <c r="U5982" i="4" s="1"/>
  <c r="S6084" i="4"/>
  <c r="T6084" i="4" s="1"/>
  <c r="U6084" i="4" s="1"/>
  <c r="S4181" i="4"/>
  <c r="T4181" i="4" s="1"/>
  <c r="U4181" i="4" s="1"/>
  <c r="S1298" i="4"/>
  <c r="T1298" i="4" s="1"/>
  <c r="U1298" i="4" s="1"/>
  <c r="S1138" i="4"/>
  <c r="T1138" i="4" s="1"/>
  <c r="U1138" i="4" s="1"/>
  <c r="S570" i="4"/>
  <c r="T570" i="4" s="1"/>
  <c r="U570" i="4" s="1"/>
  <c r="S699" i="4"/>
  <c r="T699" i="4" s="1"/>
  <c r="U699" i="4" s="1"/>
  <c r="S2157" i="4"/>
  <c r="T2157" i="4" s="1"/>
  <c r="U2157" i="4" s="1"/>
  <c r="S4182" i="4"/>
  <c r="T4182" i="4" s="1"/>
  <c r="U4182" i="4" s="1"/>
  <c r="S276" i="4"/>
  <c r="T276" i="4" s="1"/>
  <c r="U276" i="4" s="1"/>
  <c r="S5103" i="4"/>
  <c r="T5103" i="4" s="1"/>
  <c r="U5103" i="4" s="1"/>
  <c r="S3899" i="4"/>
  <c r="T3899" i="4" s="1"/>
  <c r="U3899" i="4" s="1"/>
  <c r="S4607" i="4"/>
  <c r="T4607" i="4" s="1"/>
  <c r="U4607" i="4" s="1"/>
  <c r="S981" i="4"/>
  <c r="T981" i="4" s="1"/>
  <c r="U981" i="4" s="1"/>
  <c r="S2351" i="4"/>
  <c r="T2351" i="4" s="1"/>
  <c r="U2351" i="4" s="1"/>
  <c r="S4878" i="4"/>
  <c r="T4878" i="4" s="1"/>
  <c r="U4878" i="4" s="1"/>
  <c r="S3392" i="4"/>
  <c r="T3392" i="4" s="1"/>
  <c r="U3392" i="4" s="1"/>
  <c r="S201" i="4"/>
  <c r="T201" i="4" s="1"/>
  <c r="U201" i="4" s="1"/>
  <c r="S571" i="4"/>
  <c r="T571" i="4" s="1"/>
  <c r="U571" i="4" s="1"/>
  <c r="S982" i="4"/>
  <c r="T982" i="4" s="1"/>
  <c r="U982" i="4" s="1"/>
  <c r="S4731" i="4"/>
  <c r="T4731" i="4" s="1"/>
  <c r="U4731" i="4" s="1"/>
  <c r="S5878" i="4"/>
  <c r="T5878" i="4" s="1"/>
  <c r="U5878" i="4" s="1"/>
  <c r="S4608" i="4"/>
  <c r="T4608" i="4" s="1"/>
  <c r="U4608" i="4" s="1"/>
  <c r="S5223" i="4"/>
  <c r="T5223" i="4" s="1"/>
  <c r="U5223" i="4" s="1"/>
  <c r="S5561" i="4"/>
  <c r="T5561" i="4" s="1"/>
  <c r="U5561" i="4" s="1"/>
  <c r="S1968" i="4"/>
  <c r="T1968" i="4" s="1"/>
  <c r="U1968" i="4" s="1"/>
  <c r="S7197" i="4"/>
  <c r="T7197" i="4" s="1"/>
  <c r="U7197" i="4" s="1"/>
  <c r="S4732" i="4"/>
  <c r="T4732" i="4" s="1"/>
  <c r="U4732" i="4" s="1"/>
  <c r="S6553" i="4"/>
  <c r="T6553" i="4" s="1"/>
  <c r="U6553" i="4" s="1"/>
  <c r="S5983" i="4"/>
  <c r="T5983" i="4" s="1"/>
  <c r="U5983" i="4" s="1"/>
  <c r="S4183" i="4"/>
  <c r="T4183" i="4" s="1"/>
  <c r="U4183" i="4" s="1"/>
  <c r="S2890" i="4"/>
  <c r="T2890" i="4" s="1"/>
  <c r="U2890" i="4" s="1"/>
  <c r="S5771" i="4"/>
  <c r="T5771" i="4" s="1"/>
  <c r="U5771" i="4" s="1"/>
  <c r="S3393" i="4"/>
  <c r="T3393" i="4" s="1"/>
  <c r="U3393" i="4" s="1"/>
  <c r="S7444" i="4"/>
  <c r="T7444" i="4" s="1"/>
  <c r="U7444" i="4" s="1"/>
  <c r="S6983" i="4"/>
  <c r="T6983" i="4" s="1"/>
  <c r="U6983" i="4" s="1"/>
  <c r="S2705" i="4"/>
  <c r="T2705" i="4" s="1"/>
  <c r="U2705" i="4" s="1"/>
  <c r="S6467" i="4"/>
  <c r="T6467" i="4" s="1"/>
  <c r="U6467" i="4" s="1"/>
  <c r="S6733" i="4"/>
  <c r="T6733" i="4" s="1"/>
  <c r="U6733" i="4" s="1"/>
  <c r="S6468" i="4"/>
  <c r="T6468" i="4" s="1"/>
  <c r="U6468" i="4" s="1"/>
  <c r="S1472" i="4"/>
  <c r="T1472" i="4" s="1"/>
  <c r="U1472" i="4" s="1"/>
  <c r="S2158" i="4"/>
  <c r="T2158" i="4" s="1"/>
  <c r="U2158" i="4" s="1"/>
  <c r="S5334" i="4"/>
  <c r="T5334" i="4" s="1"/>
  <c r="U5334" i="4" s="1"/>
  <c r="S277" i="4"/>
  <c r="T277" i="4" s="1"/>
  <c r="U277" i="4" s="1"/>
  <c r="S700" i="4"/>
  <c r="T700" i="4" s="1"/>
  <c r="U700" i="4" s="1"/>
  <c r="S824" i="4"/>
  <c r="T824" i="4" s="1"/>
  <c r="U824" i="4" s="1"/>
  <c r="S5104" i="4"/>
  <c r="T5104" i="4" s="1"/>
  <c r="U5104" i="4" s="1"/>
  <c r="S3233" i="4"/>
  <c r="T3233" i="4" s="1"/>
  <c r="U3233" i="4" s="1"/>
  <c r="S825" i="4"/>
  <c r="T825" i="4" s="1"/>
  <c r="U825" i="4" s="1"/>
  <c r="S1139" i="4"/>
  <c r="T1139" i="4" s="1"/>
  <c r="U1139" i="4" s="1"/>
  <c r="S148" i="4"/>
  <c r="T148" i="4" s="1"/>
  <c r="U148" i="4" s="1"/>
  <c r="S1969" i="4"/>
  <c r="T1969" i="4" s="1"/>
  <c r="U1969" i="4" s="1"/>
  <c r="S1299" i="4"/>
  <c r="T1299" i="4" s="1"/>
  <c r="U1299" i="4" s="1"/>
  <c r="S5666" i="4"/>
  <c r="T5666" i="4" s="1"/>
  <c r="U5666" i="4" s="1"/>
  <c r="S1637" i="4"/>
  <c r="T1637" i="4" s="1"/>
  <c r="U1637" i="4" s="1"/>
  <c r="S4031" i="4"/>
  <c r="T4031" i="4" s="1"/>
  <c r="U4031" i="4" s="1"/>
  <c r="S7400" i="4"/>
  <c r="T7400" i="4" s="1"/>
  <c r="U7400" i="4" s="1"/>
  <c r="S7573" i="4"/>
  <c r="T7573" i="4" s="1"/>
  <c r="U7573" i="4" s="1"/>
  <c r="S4461" i="4"/>
  <c r="T4461" i="4" s="1"/>
  <c r="U4461" i="4" s="1"/>
  <c r="S4733" i="4"/>
  <c r="T4733" i="4" s="1"/>
  <c r="U4733" i="4" s="1"/>
  <c r="S5335" i="4"/>
  <c r="T5335" i="4" s="1"/>
  <c r="U5335" i="4" s="1"/>
  <c r="S3558" i="4"/>
  <c r="T3558" i="4" s="1"/>
  <c r="U3558" i="4" s="1"/>
  <c r="S7097" i="4"/>
  <c r="T7097" i="4" s="1"/>
  <c r="U7097" i="4" s="1"/>
  <c r="S2530" i="4"/>
  <c r="T2530" i="4" s="1"/>
  <c r="U2530" i="4" s="1"/>
  <c r="S1300" i="4"/>
  <c r="T1300" i="4" s="1"/>
  <c r="U1300" i="4" s="1"/>
  <c r="S6923" i="4"/>
  <c r="T6923" i="4" s="1"/>
  <c r="U6923" i="4" s="1"/>
  <c r="S278" i="4"/>
  <c r="T278" i="4" s="1"/>
  <c r="U278" i="4" s="1"/>
  <c r="S1140" i="4"/>
  <c r="T1140" i="4" s="1"/>
  <c r="U1140" i="4" s="1"/>
  <c r="S983" i="4"/>
  <c r="T983" i="4" s="1"/>
  <c r="U983" i="4" s="1"/>
  <c r="S4734" i="4"/>
  <c r="T4734" i="4" s="1"/>
  <c r="U4734" i="4" s="1"/>
  <c r="S4999" i="4"/>
  <c r="T4999" i="4" s="1"/>
  <c r="U4999" i="4" s="1"/>
  <c r="S6924" i="4"/>
  <c r="T6924" i="4" s="1"/>
  <c r="U6924" i="4" s="1"/>
  <c r="S6984" i="4"/>
  <c r="T6984" i="4" s="1"/>
  <c r="U6984" i="4" s="1"/>
  <c r="S5224" i="4"/>
  <c r="T5224" i="4" s="1"/>
  <c r="U5224" i="4" s="1"/>
  <c r="S7041" i="4"/>
  <c r="T7041" i="4" s="1"/>
  <c r="U7041" i="4" s="1"/>
  <c r="S6554" i="4"/>
  <c r="T6554" i="4" s="1"/>
  <c r="U6554" i="4" s="1"/>
  <c r="S7145" i="4"/>
  <c r="T7145" i="4" s="1"/>
  <c r="U7145" i="4" s="1"/>
  <c r="S7606" i="4"/>
  <c r="T7606" i="4" s="1"/>
  <c r="U7606" i="4" s="1"/>
  <c r="S6734" i="4"/>
  <c r="T6734" i="4" s="1"/>
  <c r="U6734" i="4" s="1"/>
  <c r="S6635" i="4"/>
  <c r="T6635" i="4" s="1"/>
  <c r="U6635" i="4" s="1"/>
  <c r="S1301" i="4"/>
  <c r="T1301" i="4" s="1"/>
  <c r="U1301" i="4" s="1"/>
  <c r="S4735" i="4"/>
  <c r="T4735" i="4" s="1"/>
  <c r="U4735" i="4" s="1"/>
  <c r="S6555" i="4"/>
  <c r="T6555" i="4" s="1"/>
  <c r="U6555" i="4" s="1"/>
  <c r="S6186" i="4"/>
  <c r="T6186" i="4" s="1"/>
  <c r="U6186" i="4" s="1"/>
  <c r="S4879" i="4"/>
  <c r="T4879" i="4" s="1"/>
  <c r="U4879" i="4" s="1"/>
  <c r="S6985" i="4"/>
  <c r="T6985" i="4" s="1"/>
  <c r="U6985" i="4" s="1"/>
  <c r="S6187" i="4"/>
  <c r="T6187" i="4" s="1"/>
  <c r="U6187" i="4" s="1"/>
  <c r="S5562" i="4"/>
  <c r="T5562" i="4" s="1"/>
  <c r="U5562" i="4" s="1"/>
  <c r="S3394" i="4"/>
  <c r="T3394" i="4" s="1"/>
  <c r="U3394" i="4" s="1"/>
  <c r="S6735" i="4"/>
  <c r="T6735" i="4" s="1"/>
  <c r="U6735" i="4" s="1"/>
  <c r="S4609" i="4"/>
  <c r="T4609" i="4" s="1"/>
  <c r="U4609" i="4" s="1"/>
  <c r="S4032" i="4"/>
  <c r="T4032" i="4" s="1"/>
  <c r="U4032" i="4" s="1"/>
  <c r="S4184" i="4"/>
  <c r="T4184" i="4" s="1"/>
  <c r="U4184" i="4" s="1"/>
  <c r="S5879" i="4"/>
  <c r="T5879" i="4" s="1"/>
  <c r="U5879" i="4" s="1"/>
  <c r="S6736" i="4"/>
  <c r="T6736" i="4" s="1"/>
  <c r="U6736" i="4" s="1"/>
  <c r="S5667" i="4"/>
  <c r="T5667" i="4" s="1"/>
  <c r="U5667" i="4" s="1"/>
  <c r="S5442" i="4"/>
  <c r="T5442" i="4" s="1"/>
  <c r="U5442" i="4" s="1"/>
  <c r="S5105" i="4"/>
  <c r="T5105" i="4" s="1"/>
  <c r="U5105" i="4" s="1"/>
  <c r="S6737" i="4"/>
  <c r="T6737" i="4" s="1"/>
  <c r="U6737" i="4" s="1"/>
  <c r="S7401" i="4"/>
  <c r="T7401" i="4" s="1"/>
  <c r="U7401" i="4" s="1"/>
  <c r="S7198" i="4"/>
  <c r="T7198" i="4" s="1"/>
  <c r="U7198" i="4" s="1"/>
  <c r="S5225" i="4"/>
  <c r="T5225" i="4" s="1"/>
  <c r="U5225" i="4" s="1"/>
  <c r="S6636" i="4"/>
  <c r="T6636" i="4" s="1"/>
  <c r="U6636" i="4" s="1"/>
  <c r="S7351" i="4"/>
  <c r="T7351" i="4" s="1"/>
  <c r="U7351" i="4" s="1"/>
  <c r="S3058" i="4"/>
  <c r="T3058" i="4" s="1"/>
  <c r="U3058" i="4" s="1"/>
  <c r="S7199" i="4"/>
  <c r="T7199" i="4" s="1"/>
  <c r="U7199" i="4" s="1"/>
  <c r="S5106" i="4"/>
  <c r="T5106" i="4" s="1"/>
  <c r="U5106" i="4" s="1"/>
  <c r="S6925" i="4"/>
  <c r="T6925" i="4" s="1"/>
  <c r="U6925" i="4" s="1"/>
  <c r="S6469" i="4"/>
  <c r="T6469" i="4" s="1"/>
  <c r="U6469" i="4" s="1"/>
  <c r="S4185" i="4"/>
  <c r="T4185" i="4" s="1"/>
  <c r="U4185" i="4" s="1"/>
  <c r="S1817" i="4"/>
  <c r="T1817" i="4" s="1"/>
  <c r="U1817" i="4" s="1"/>
  <c r="S2531" i="4"/>
  <c r="T2531" i="4" s="1"/>
  <c r="U2531" i="4" s="1"/>
  <c r="S984" i="4"/>
  <c r="T984" i="4" s="1"/>
  <c r="U984" i="4" s="1"/>
  <c r="S5107" i="4"/>
  <c r="T5107" i="4" s="1"/>
  <c r="U5107" i="4" s="1"/>
  <c r="S701" i="4"/>
  <c r="T701" i="4" s="1"/>
  <c r="U701" i="4" s="1"/>
  <c r="S3395" i="4"/>
  <c r="T3395" i="4" s="1"/>
  <c r="U3395" i="4" s="1"/>
  <c r="S4186" i="4"/>
  <c r="T4186" i="4" s="1"/>
  <c r="U4186" i="4" s="1"/>
  <c r="S1141" i="4"/>
  <c r="T1141" i="4" s="1"/>
  <c r="U1141" i="4" s="1"/>
  <c r="S5000" i="4"/>
  <c r="T5000" i="4" s="1"/>
  <c r="U5000" i="4" s="1"/>
  <c r="S3751" i="4"/>
  <c r="T3751" i="4" s="1"/>
  <c r="U3751" i="4" s="1"/>
  <c r="S985" i="4"/>
  <c r="T985" i="4" s="1"/>
  <c r="U985" i="4" s="1"/>
  <c r="S202" i="4"/>
  <c r="T202" i="4" s="1"/>
  <c r="U202" i="4" s="1"/>
  <c r="S3900" i="4"/>
  <c r="T3900" i="4" s="1"/>
  <c r="U3900" i="4" s="1"/>
  <c r="S7402" i="4"/>
  <c r="T7402" i="4" s="1"/>
  <c r="U7402" i="4" s="1"/>
  <c r="S7042" i="4"/>
  <c r="T7042" i="4" s="1"/>
  <c r="U7042" i="4" s="1"/>
  <c r="S702" i="4"/>
  <c r="T702" i="4" s="1"/>
  <c r="U702" i="4" s="1"/>
  <c r="S986" i="4"/>
  <c r="T986" i="4" s="1"/>
  <c r="U986" i="4" s="1"/>
  <c r="S2891" i="4"/>
  <c r="T2891" i="4" s="1"/>
  <c r="U2891" i="4" s="1"/>
  <c r="S5001" i="4"/>
  <c r="T5001" i="4" s="1"/>
  <c r="U5001" i="4" s="1"/>
  <c r="S7574" i="4"/>
  <c r="T7574" i="4" s="1"/>
  <c r="U7574" i="4" s="1"/>
  <c r="S462" i="4"/>
  <c r="T462" i="4" s="1"/>
  <c r="U462" i="4" s="1"/>
  <c r="S1970" i="4"/>
  <c r="T1970" i="4" s="1"/>
  <c r="U1970" i="4" s="1"/>
  <c r="S3752" i="4"/>
  <c r="T3752" i="4" s="1"/>
  <c r="U3752" i="4" s="1"/>
  <c r="S2532" i="4"/>
  <c r="T2532" i="4" s="1"/>
  <c r="U2532" i="4" s="1"/>
  <c r="S1818" i="4"/>
  <c r="T1818" i="4" s="1"/>
  <c r="U1818" i="4" s="1"/>
  <c r="S572" i="4"/>
  <c r="T572" i="4" s="1"/>
  <c r="U572" i="4" s="1"/>
  <c r="S1302" i="4"/>
  <c r="T1302" i="4" s="1"/>
  <c r="U1302" i="4" s="1"/>
  <c r="S2159" i="4"/>
  <c r="T2159" i="4" s="1"/>
  <c r="U2159" i="4" s="1"/>
  <c r="S573" i="4"/>
  <c r="T573" i="4" s="1"/>
  <c r="U573" i="4" s="1"/>
  <c r="S1638" i="4"/>
  <c r="T1638" i="4" s="1"/>
  <c r="U1638" i="4" s="1"/>
  <c r="S3559" i="4"/>
  <c r="T3559" i="4" s="1"/>
  <c r="U3559" i="4" s="1"/>
  <c r="S3234" i="4"/>
  <c r="T3234" i="4" s="1"/>
  <c r="U3234" i="4" s="1"/>
  <c r="S1303" i="4"/>
  <c r="T1303" i="4" s="1"/>
  <c r="U1303" i="4" s="1"/>
  <c r="S574" i="4"/>
  <c r="T574" i="4" s="1"/>
  <c r="U574" i="4" s="1"/>
  <c r="S826" i="4"/>
  <c r="T826" i="4" s="1"/>
  <c r="U826" i="4" s="1"/>
  <c r="S4462" i="4"/>
  <c r="T4462" i="4" s="1"/>
  <c r="U4462" i="4" s="1"/>
  <c r="S3059" i="4"/>
  <c r="T3059" i="4" s="1"/>
  <c r="U3059" i="4" s="1"/>
  <c r="S987" i="4"/>
  <c r="T987" i="4" s="1"/>
  <c r="U987" i="4" s="1"/>
  <c r="S4463" i="4"/>
  <c r="T4463" i="4" s="1"/>
  <c r="U4463" i="4" s="1"/>
  <c r="S5226" i="4"/>
  <c r="T5226" i="4" s="1"/>
  <c r="U5226" i="4" s="1"/>
  <c r="S3901" i="4"/>
  <c r="T3901" i="4" s="1"/>
  <c r="U3901" i="4" s="1"/>
  <c r="S1473" i="4"/>
  <c r="T1473" i="4" s="1"/>
  <c r="U1473" i="4" s="1"/>
  <c r="S2352" i="4"/>
  <c r="T2352" i="4" s="1"/>
  <c r="U2352" i="4" s="1"/>
  <c r="S1142" i="4"/>
  <c r="T1142" i="4" s="1"/>
  <c r="U1142" i="4" s="1"/>
  <c r="S4316" i="4"/>
  <c r="T4316" i="4" s="1"/>
  <c r="U4316" i="4" s="1"/>
  <c r="S1304" i="4"/>
  <c r="T1304" i="4" s="1"/>
  <c r="U1304" i="4" s="1"/>
  <c r="S2353" i="4"/>
  <c r="T2353" i="4" s="1"/>
  <c r="U2353" i="4" s="1"/>
  <c r="S7575" i="4"/>
  <c r="T7575" i="4" s="1"/>
  <c r="U7575" i="4" s="1"/>
  <c r="S149" i="4"/>
  <c r="T149" i="4" s="1"/>
  <c r="U149" i="4" s="1"/>
  <c r="S463" i="4"/>
  <c r="T463" i="4" s="1"/>
  <c r="U463" i="4" s="1"/>
  <c r="S4880" i="4"/>
  <c r="T4880" i="4" s="1"/>
  <c r="U4880" i="4" s="1"/>
  <c r="S4033" i="4"/>
  <c r="T4033" i="4" s="1"/>
  <c r="U4033" i="4" s="1"/>
  <c r="S279" i="4"/>
  <c r="T279" i="4" s="1"/>
  <c r="U279" i="4" s="1"/>
  <c r="S5563" i="4"/>
  <c r="T5563" i="4" s="1"/>
  <c r="U5563" i="4" s="1"/>
  <c r="S1305" i="4"/>
  <c r="T1305" i="4" s="1"/>
  <c r="U1305" i="4" s="1"/>
  <c r="S5336" i="4"/>
  <c r="T5336" i="4" s="1"/>
  <c r="U5336" i="4" s="1"/>
  <c r="S1306" i="4"/>
  <c r="T1306" i="4" s="1"/>
  <c r="U1306" i="4" s="1"/>
  <c r="S4464" i="4"/>
  <c r="T4464" i="4" s="1"/>
  <c r="U4464" i="4" s="1"/>
  <c r="S2892" i="4"/>
  <c r="T2892" i="4" s="1"/>
  <c r="U2892" i="4" s="1"/>
  <c r="S3560" i="4"/>
  <c r="T3560" i="4" s="1"/>
  <c r="U3560" i="4" s="1"/>
  <c r="S4736" i="4"/>
  <c r="T4736" i="4" s="1"/>
  <c r="U4736" i="4" s="1"/>
  <c r="S280" i="4"/>
  <c r="T280" i="4" s="1"/>
  <c r="U280" i="4" s="1"/>
  <c r="S4881" i="4"/>
  <c r="T4881" i="4" s="1"/>
  <c r="U4881" i="4" s="1"/>
  <c r="S5564" i="4"/>
  <c r="T5564" i="4" s="1"/>
  <c r="U5564" i="4" s="1"/>
  <c r="S1143" i="4"/>
  <c r="T1143" i="4" s="1"/>
  <c r="U1143" i="4" s="1"/>
  <c r="S5668" i="4"/>
  <c r="T5668" i="4" s="1"/>
  <c r="U5668" i="4" s="1"/>
  <c r="S4465" i="4"/>
  <c r="T4465" i="4" s="1"/>
  <c r="U4465" i="4" s="1"/>
  <c r="S2160" i="4"/>
  <c r="T2160" i="4" s="1"/>
  <c r="U2160" i="4" s="1"/>
  <c r="S1971" i="4"/>
  <c r="T1971" i="4" s="1"/>
  <c r="U1971" i="4" s="1"/>
  <c r="S364" i="4"/>
  <c r="T364" i="4" s="1"/>
  <c r="U364" i="4" s="1"/>
  <c r="S5227" i="4"/>
  <c r="T5227" i="4" s="1"/>
  <c r="U5227" i="4" s="1"/>
  <c r="S4882" i="4"/>
  <c r="T4882" i="4" s="1"/>
  <c r="U4882" i="4" s="1"/>
  <c r="S5565" i="4"/>
  <c r="T5565" i="4" s="1"/>
  <c r="U5565" i="4" s="1"/>
  <c r="S1144" i="4"/>
  <c r="T1144" i="4" s="1"/>
  <c r="U1144" i="4" s="1"/>
  <c r="S6470" i="4"/>
  <c r="T6470" i="4" s="1"/>
  <c r="U6470" i="4" s="1"/>
  <c r="S464" i="4"/>
  <c r="T464" i="4" s="1"/>
  <c r="U464" i="4" s="1"/>
  <c r="S6085" i="4"/>
  <c r="T6085" i="4" s="1"/>
  <c r="U6085" i="4" s="1"/>
  <c r="S1307" i="4"/>
  <c r="T1307" i="4" s="1"/>
  <c r="U1307" i="4" s="1"/>
  <c r="S988" i="4"/>
  <c r="T988" i="4" s="1"/>
  <c r="U988" i="4" s="1"/>
  <c r="S4610" i="4"/>
  <c r="T4610" i="4" s="1"/>
  <c r="U4610" i="4" s="1"/>
  <c r="S5880" i="4"/>
  <c r="T5880" i="4" s="1"/>
  <c r="U5880" i="4" s="1"/>
  <c r="S5443" i="4"/>
  <c r="T5443" i="4" s="1"/>
  <c r="U5443" i="4" s="1"/>
  <c r="S5984" i="4"/>
  <c r="T5984" i="4" s="1"/>
  <c r="U5984" i="4" s="1"/>
  <c r="S2161" i="4"/>
  <c r="T2161" i="4" s="1"/>
  <c r="U2161" i="4" s="1"/>
  <c r="S465" i="4"/>
  <c r="T465" i="4" s="1"/>
  <c r="U465" i="4" s="1"/>
  <c r="S3235" i="4"/>
  <c r="T3235" i="4" s="1"/>
  <c r="U3235" i="4" s="1"/>
  <c r="S4187" i="4"/>
  <c r="T4187" i="4" s="1"/>
  <c r="U4187" i="4" s="1"/>
  <c r="S3236" i="4"/>
  <c r="T3236" i="4" s="1"/>
  <c r="U3236" i="4" s="1"/>
  <c r="S2893" i="4"/>
  <c r="T2893" i="4" s="1"/>
  <c r="U2893" i="4" s="1"/>
  <c r="S281" i="4"/>
  <c r="T281" i="4" s="1"/>
  <c r="U281" i="4" s="1"/>
  <c r="S466" i="4"/>
  <c r="T466" i="4" s="1"/>
  <c r="U466" i="4" s="1"/>
  <c r="S6637" i="4"/>
  <c r="T6637" i="4" s="1"/>
  <c r="U6637" i="4" s="1"/>
  <c r="S827" i="4"/>
  <c r="T827" i="4" s="1"/>
  <c r="U827" i="4" s="1"/>
  <c r="S828" i="4"/>
  <c r="T828" i="4" s="1"/>
  <c r="U828" i="4" s="1"/>
  <c r="S3396" i="4"/>
  <c r="T3396" i="4" s="1"/>
  <c r="U3396" i="4" s="1"/>
  <c r="S4466" i="4"/>
  <c r="T4466" i="4" s="1"/>
  <c r="U4466" i="4" s="1"/>
  <c r="S829" i="4"/>
  <c r="T829" i="4" s="1"/>
  <c r="U829" i="4" s="1"/>
  <c r="S4467" i="4"/>
  <c r="T4467" i="4" s="1"/>
  <c r="U4467" i="4" s="1"/>
  <c r="S1474" i="4"/>
  <c r="T1474" i="4" s="1"/>
  <c r="U1474" i="4" s="1"/>
  <c r="S4468" i="4"/>
  <c r="T4468" i="4" s="1"/>
  <c r="U4468" i="4" s="1"/>
  <c r="S2354" i="4"/>
  <c r="T2354" i="4" s="1"/>
  <c r="U2354" i="4" s="1"/>
  <c r="S7200" i="4"/>
  <c r="T7200" i="4" s="1"/>
  <c r="U7200" i="4" s="1"/>
  <c r="S2894" i="4"/>
  <c r="T2894" i="4" s="1"/>
  <c r="U2894" i="4" s="1"/>
  <c r="S6556" i="4"/>
  <c r="T6556" i="4" s="1"/>
  <c r="U6556" i="4" s="1"/>
  <c r="S5881" i="4"/>
  <c r="T5881" i="4" s="1"/>
  <c r="U5881" i="4" s="1"/>
  <c r="S4737" i="4"/>
  <c r="T4737" i="4" s="1"/>
  <c r="U4737" i="4" s="1"/>
  <c r="S575" i="4"/>
  <c r="T575" i="4" s="1"/>
  <c r="U575" i="4" s="1"/>
  <c r="S282" i="4"/>
  <c r="T282" i="4" s="1"/>
  <c r="U282" i="4" s="1"/>
  <c r="S1475" i="4"/>
  <c r="T1475" i="4" s="1"/>
  <c r="U1475" i="4" s="1"/>
  <c r="S5108" i="4"/>
  <c r="T5108" i="4" s="1"/>
  <c r="U5108" i="4" s="1"/>
  <c r="S4188" i="4"/>
  <c r="T4188" i="4" s="1"/>
  <c r="U4188" i="4" s="1"/>
  <c r="S1639" i="4"/>
  <c r="T1639" i="4" s="1"/>
  <c r="U1639" i="4" s="1"/>
  <c r="S1819" i="4"/>
  <c r="T1819" i="4" s="1"/>
  <c r="U1819" i="4" s="1"/>
  <c r="S203" i="4"/>
  <c r="T203" i="4" s="1"/>
  <c r="U203" i="4" s="1"/>
  <c r="S2706" i="4"/>
  <c r="T2706" i="4" s="1"/>
  <c r="U2706" i="4" s="1"/>
  <c r="S365" i="4"/>
  <c r="T365" i="4" s="1"/>
  <c r="U365" i="4" s="1"/>
  <c r="S61" i="4"/>
  <c r="T61" i="4" s="1"/>
  <c r="U61" i="4" s="1"/>
  <c r="S2162" i="4"/>
  <c r="T2162" i="4" s="1"/>
  <c r="U2162" i="4" s="1"/>
  <c r="S5228" i="4"/>
  <c r="T5228" i="4" s="1"/>
  <c r="U5228" i="4" s="1"/>
  <c r="S5109" i="4"/>
  <c r="T5109" i="4" s="1"/>
  <c r="U5109" i="4" s="1"/>
  <c r="S6275" i="4"/>
  <c r="T6275" i="4" s="1"/>
  <c r="U6275" i="4" s="1"/>
  <c r="S6738" i="4"/>
  <c r="T6738" i="4" s="1"/>
  <c r="U6738" i="4" s="1"/>
  <c r="S1476" i="4"/>
  <c r="T1476" i="4" s="1"/>
  <c r="U1476" i="4" s="1"/>
  <c r="S5110" i="4"/>
  <c r="T5110" i="4" s="1"/>
  <c r="U5110" i="4" s="1"/>
  <c r="S1477" i="4"/>
  <c r="T1477" i="4" s="1"/>
  <c r="U1477" i="4" s="1"/>
  <c r="S1308" i="4"/>
  <c r="T1308" i="4" s="1"/>
  <c r="U1308" i="4" s="1"/>
  <c r="S1640" i="4"/>
  <c r="T1640" i="4" s="1"/>
  <c r="U1640" i="4" s="1"/>
  <c r="S2895" i="4"/>
  <c r="T2895" i="4" s="1"/>
  <c r="U2895" i="4" s="1"/>
  <c r="S2707" i="4"/>
  <c r="T2707" i="4" s="1"/>
  <c r="U2707" i="4" s="1"/>
  <c r="S830" i="4"/>
  <c r="T830" i="4" s="1"/>
  <c r="U830" i="4" s="1"/>
  <c r="S6276" i="4"/>
  <c r="T6276" i="4" s="1"/>
  <c r="U6276" i="4" s="1"/>
  <c r="S5337" i="4"/>
  <c r="T5337" i="4" s="1"/>
  <c r="U5337" i="4" s="1"/>
  <c r="S1972" i="4"/>
  <c r="T1972" i="4" s="1"/>
  <c r="U1972" i="4" s="1"/>
  <c r="S7201" i="4"/>
  <c r="T7201" i="4" s="1"/>
  <c r="U7201" i="4" s="1"/>
  <c r="S6471" i="4"/>
  <c r="T6471" i="4" s="1"/>
  <c r="U6471" i="4" s="1"/>
  <c r="S6986" i="4"/>
  <c r="T6986" i="4" s="1"/>
  <c r="U6986" i="4" s="1"/>
  <c r="S6800" i="4"/>
  <c r="T6800" i="4" s="1"/>
  <c r="U6800" i="4" s="1"/>
  <c r="S5882" i="4"/>
  <c r="T5882" i="4" s="1"/>
  <c r="U5882" i="4" s="1"/>
  <c r="S2896" i="4"/>
  <c r="T2896" i="4" s="1"/>
  <c r="U2896" i="4" s="1"/>
  <c r="S6188" i="4"/>
  <c r="T6188" i="4" s="1"/>
  <c r="U6188" i="4" s="1"/>
  <c r="S7740" i="4"/>
  <c r="T7740" i="4" s="1"/>
  <c r="U7740" i="4" s="1"/>
  <c r="S2708" i="4"/>
  <c r="T2708" i="4" s="1"/>
  <c r="U2708" i="4" s="1"/>
  <c r="S6987" i="4"/>
  <c r="T6987" i="4" s="1"/>
  <c r="U6987" i="4" s="1"/>
  <c r="S1478" i="4"/>
  <c r="T1478" i="4" s="1"/>
  <c r="U1478" i="4" s="1"/>
  <c r="S6277" i="4"/>
  <c r="T6277" i="4" s="1"/>
  <c r="U6277" i="4" s="1"/>
  <c r="S1145" i="4"/>
  <c r="T1145" i="4" s="1"/>
  <c r="U1145" i="4" s="1"/>
  <c r="S5883" i="4"/>
  <c r="T5883" i="4" s="1"/>
  <c r="U5883" i="4" s="1"/>
  <c r="S3060" i="4"/>
  <c r="T3060" i="4" s="1"/>
  <c r="U3060" i="4" s="1"/>
  <c r="S1973" i="4"/>
  <c r="T1973" i="4" s="1"/>
  <c r="U1973" i="4" s="1"/>
  <c r="S1641" i="4"/>
  <c r="T1641" i="4" s="1"/>
  <c r="U1641" i="4" s="1"/>
  <c r="S2163" i="4"/>
  <c r="T2163" i="4" s="1"/>
  <c r="U2163" i="4" s="1"/>
  <c r="S204" i="4"/>
  <c r="T204" i="4" s="1"/>
  <c r="U204" i="4" s="1"/>
  <c r="S2164" i="4"/>
  <c r="T2164" i="4" s="1"/>
  <c r="U2164" i="4" s="1"/>
  <c r="S5338" i="4"/>
  <c r="T5338" i="4" s="1"/>
  <c r="U5338" i="4" s="1"/>
  <c r="S4738" i="4"/>
  <c r="T4738" i="4" s="1"/>
  <c r="U4738" i="4" s="1"/>
  <c r="S5884" i="4"/>
  <c r="T5884" i="4" s="1"/>
  <c r="U5884" i="4" s="1"/>
  <c r="S4883" i="4"/>
  <c r="T4883" i="4" s="1"/>
  <c r="U4883" i="4" s="1"/>
  <c r="S2355" i="4"/>
  <c r="T2355" i="4" s="1"/>
  <c r="U2355" i="4" s="1"/>
  <c r="S2165" i="4"/>
  <c r="T2165" i="4" s="1"/>
  <c r="U2165" i="4" s="1"/>
  <c r="S4611" i="4"/>
  <c r="T4611" i="4" s="1"/>
  <c r="U4611" i="4" s="1"/>
  <c r="S5339" i="4"/>
  <c r="T5339" i="4" s="1"/>
  <c r="U5339" i="4" s="1"/>
  <c r="S576" i="4"/>
  <c r="T576" i="4" s="1"/>
  <c r="U576" i="4" s="1"/>
  <c r="S205" i="4"/>
  <c r="T205" i="4" s="1"/>
  <c r="U205" i="4" s="1"/>
  <c r="S3061" i="4"/>
  <c r="T3061" i="4" s="1"/>
  <c r="U3061" i="4" s="1"/>
  <c r="S2897" i="4"/>
  <c r="T2897" i="4" s="1"/>
  <c r="U2897" i="4" s="1"/>
  <c r="S5444" i="4"/>
  <c r="T5444" i="4" s="1"/>
  <c r="U5444" i="4" s="1"/>
  <c r="S467" i="4"/>
  <c r="T467" i="4" s="1"/>
  <c r="U467" i="4" s="1"/>
  <c r="S77" i="4"/>
  <c r="T77" i="4" s="1"/>
  <c r="U77" i="4" s="1"/>
  <c r="S1974" i="4"/>
  <c r="T1974" i="4" s="1"/>
  <c r="U1974" i="4" s="1"/>
  <c r="S1642" i="4"/>
  <c r="T1642" i="4" s="1"/>
  <c r="U1642" i="4" s="1"/>
  <c r="S2356" i="4"/>
  <c r="T2356" i="4" s="1"/>
  <c r="U2356" i="4" s="1"/>
  <c r="S468" i="4"/>
  <c r="T468" i="4" s="1"/>
  <c r="U468" i="4" s="1"/>
  <c r="S5002" i="4"/>
  <c r="T5002" i="4" s="1"/>
  <c r="U5002" i="4" s="1"/>
  <c r="S7202" i="4"/>
  <c r="T7202" i="4" s="1"/>
  <c r="U7202" i="4" s="1"/>
  <c r="S5885" i="4"/>
  <c r="T5885" i="4" s="1"/>
  <c r="U5885" i="4" s="1"/>
  <c r="S5985" i="4"/>
  <c r="T5985" i="4" s="1"/>
  <c r="U5985" i="4" s="1"/>
  <c r="S4469" i="4"/>
  <c r="T4469" i="4" s="1"/>
  <c r="U4469" i="4" s="1"/>
  <c r="S4189" i="4"/>
  <c r="T4189" i="4" s="1"/>
  <c r="U4189" i="4" s="1"/>
  <c r="S1146" i="4"/>
  <c r="T1146" i="4" s="1"/>
  <c r="U1146" i="4" s="1"/>
  <c r="S150" i="4"/>
  <c r="T150" i="4" s="1"/>
  <c r="U150" i="4" s="1"/>
  <c r="S2533" i="4"/>
  <c r="T2533" i="4" s="1"/>
  <c r="U2533" i="4" s="1"/>
  <c r="S1643" i="4"/>
  <c r="T1643" i="4" s="1"/>
  <c r="U1643" i="4" s="1"/>
  <c r="S3753" i="4"/>
  <c r="T3753" i="4" s="1"/>
  <c r="U3753" i="4" s="1"/>
  <c r="S206" i="4"/>
  <c r="T206" i="4" s="1"/>
  <c r="U206" i="4" s="1"/>
  <c r="S1479" i="4"/>
  <c r="T1479" i="4" s="1"/>
  <c r="U1479" i="4" s="1"/>
  <c r="S4190" i="4"/>
  <c r="T4190" i="4" s="1"/>
  <c r="U4190" i="4" s="1"/>
  <c r="S2534" i="4"/>
  <c r="T2534" i="4" s="1"/>
  <c r="U2534" i="4" s="1"/>
  <c r="S1480" i="4"/>
  <c r="T1480" i="4" s="1"/>
  <c r="U1480" i="4" s="1"/>
  <c r="S2709" i="4"/>
  <c r="T2709" i="4" s="1"/>
  <c r="U2709" i="4" s="1"/>
  <c r="S3397" i="4"/>
  <c r="T3397" i="4" s="1"/>
  <c r="U3397" i="4" s="1"/>
  <c r="S4034" i="4"/>
  <c r="T4034" i="4" s="1"/>
  <c r="U4034" i="4" s="1"/>
  <c r="S6086" i="4"/>
  <c r="T6086" i="4" s="1"/>
  <c r="U6086" i="4" s="1"/>
  <c r="S1975" i="4"/>
  <c r="T1975" i="4" s="1"/>
  <c r="U1975" i="4" s="1"/>
  <c r="S6365" i="4"/>
  <c r="T6365" i="4" s="1"/>
  <c r="U6365" i="4" s="1"/>
  <c r="S3902" i="4"/>
  <c r="T3902" i="4" s="1"/>
  <c r="U3902" i="4" s="1"/>
  <c r="S3561" i="4"/>
  <c r="T3561" i="4" s="1"/>
  <c r="U3561" i="4" s="1"/>
  <c r="S4470" i="4"/>
  <c r="T4470" i="4" s="1"/>
  <c r="U4470" i="4" s="1"/>
  <c r="S5669" i="4"/>
  <c r="T5669" i="4" s="1"/>
  <c r="U5669" i="4" s="1"/>
  <c r="S5986" i="4"/>
  <c r="T5986" i="4" s="1"/>
  <c r="U5986" i="4" s="1"/>
  <c r="S5886" i="4"/>
  <c r="T5886" i="4" s="1"/>
  <c r="U5886" i="4" s="1"/>
  <c r="S207" i="4"/>
  <c r="T207" i="4" s="1"/>
  <c r="U207" i="4" s="1"/>
  <c r="S4035" i="4"/>
  <c r="T4035" i="4" s="1"/>
  <c r="U4035" i="4" s="1"/>
  <c r="S6472" i="4"/>
  <c r="T6472" i="4" s="1"/>
  <c r="U6472" i="4" s="1"/>
  <c r="S5772" i="4"/>
  <c r="T5772" i="4" s="1"/>
  <c r="U5772" i="4" s="1"/>
  <c r="S5229" i="4"/>
  <c r="T5229" i="4" s="1"/>
  <c r="U5229" i="4" s="1"/>
  <c r="S6366" i="4"/>
  <c r="T6366" i="4" s="1"/>
  <c r="U6366" i="4" s="1"/>
  <c r="S4739" i="4"/>
  <c r="T4739" i="4" s="1"/>
  <c r="U4739" i="4" s="1"/>
  <c r="S6087" i="4"/>
  <c r="T6087" i="4" s="1"/>
  <c r="U6087" i="4" s="1"/>
  <c r="S3062" i="4"/>
  <c r="T3062" i="4" s="1"/>
  <c r="U3062" i="4" s="1"/>
  <c r="S4036" i="4"/>
  <c r="T4036" i="4" s="1"/>
  <c r="U4036" i="4" s="1"/>
  <c r="S6367" i="4"/>
  <c r="T6367" i="4" s="1"/>
  <c r="U6367" i="4" s="1"/>
  <c r="S4037" i="4"/>
  <c r="T4037" i="4" s="1"/>
  <c r="U4037" i="4" s="1"/>
  <c r="S2535" i="4"/>
  <c r="T2535" i="4" s="1"/>
  <c r="U2535" i="4" s="1"/>
  <c r="S1309" i="4"/>
  <c r="T1309" i="4" s="1"/>
  <c r="U1309" i="4" s="1"/>
  <c r="S5111" i="4"/>
  <c r="T5111" i="4" s="1"/>
  <c r="U5111" i="4" s="1"/>
  <c r="S5230" i="4"/>
  <c r="T5230" i="4" s="1"/>
  <c r="U5230" i="4" s="1"/>
  <c r="S3237" i="4"/>
  <c r="T3237" i="4" s="1"/>
  <c r="U3237" i="4" s="1"/>
  <c r="S6368" i="4"/>
  <c r="T6368" i="4" s="1"/>
  <c r="U6368" i="4" s="1"/>
  <c r="S5003" i="4"/>
  <c r="T5003" i="4" s="1"/>
  <c r="U5003" i="4" s="1"/>
  <c r="S3063" i="4"/>
  <c r="T3063" i="4" s="1"/>
  <c r="U3063" i="4" s="1"/>
  <c r="S4612" i="4"/>
  <c r="T4612" i="4" s="1"/>
  <c r="U4612" i="4" s="1"/>
  <c r="S5566" i="4"/>
  <c r="T5566" i="4" s="1"/>
  <c r="U5566" i="4" s="1"/>
  <c r="S5112" i="4"/>
  <c r="T5112" i="4" s="1"/>
  <c r="U5112" i="4" s="1"/>
  <c r="S5340" i="4"/>
  <c r="T5340" i="4" s="1"/>
  <c r="U5340" i="4" s="1"/>
  <c r="S4740" i="4"/>
  <c r="T4740" i="4" s="1"/>
  <c r="U4740" i="4" s="1"/>
  <c r="S4191" i="4"/>
  <c r="T4191" i="4" s="1"/>
  <c r="U4191" i="4" s="1"/>
  <c r="S3238" i="4"/>
  <c r="T3238" i="4" s="1"/>
  <c r="U3238" i="4" s="1"/>
  <c r="S1820" i="4"/>
  <c r="T1820" i="4" s="1"/>
  <c r="U1820" i="4" s="1"/>
  <c r="S5887" i="4"/>
  <c r="T5887" i="4" s="1"/>
  <c r="U5887" i="4" s="1"/>
  <c r="S5773" i="4"/>
  <c r="T5773" i="4" s="1"/>
  <c r="U5773" i="4" s="1"/>
  <c r="S5445" i="4"/>
  <c r="T5445" i="4" s="1"/>
  <c r="U5445" i="4" s="1"/>
  <c r="S1147" i="4"/>
  <c r="T1147" i="4" s="1"/>
  <c r="U1147" i="4" s="1"/>
  <c r="S4192" i="4"/>
  <c r="T4192" i="4" s="1"/>
  <c r="U4192" i="4" s="1"/>
  <c r="S7741" i="4"/>
  <c r="T7741" i="4" s="1"/>
  <c r="U7741" i="4" s="1"/>
  <c r="S469" i="4"/>
  <c r="T469" i="4" s="1"/>
  <c r="U469" i="4" s="1"/>
  <c r="S4471" i="4"/>
  <c r="T4471" i="4" s="1"/>
  <c r="U4471" i="4" s="1"/>
  <c r="S2710" i="4"/>
  <c r="T2710" i="4" s="1"/>
  <c r="U2710" i="4" s="1"/>
  <c r="S989" i="4"/>
  <c r="T989" i="4" s="1"/>
  <c r="U989" i="4" s="1"/>
  <c r="S577" i="4"/>
  <c r="T577" i="4" s="1"/>
  <c r="U577" i="4" s="1"/>
  <c r="S2711" i="4"/>
  <c r="T2711" i="4" s="1"/>
  <c r="U2711" i="4" s="1"/>
  <c r="S1644" i="4"/>
  <c r="T1644" i="4" s="1"/>
  <c r="U1644" i="4" s="1"/>
  <c r="S2898" i="4"/>
  <c r="T2898" i="4" s="1"/>
  <c r="U2898" i="4" s="1"/>
  <c r="S3903" i="4"/>
  <c r="T3903" i="4" s="1"/>
  <c r="U3903" i="4" s="1"/>
  <c r="S2712" i="4"/>
  <c r="T2712" i="4" s="1"/>
  <c r="U2712" i="4" s="1"/>
  <c r="S3562" i="4"/>
  <c r="T3562" i="4" s="1"/>
  <c r="U3562" i="4" s="1"/>
  <c r="S2713" i="4"/>
  <c r="T2713" i="4" s="1"/>
  <c r="U2713" i="4" s="1"/>
  <c r="S1481" i="4"/>
  <c r="T1481" i="4" s="1"/>
  <c r="U1481" i="4" s="1"/>
  <c r="S5341" i="4"/>
  <c r="T5341" i="4" s="1"/>
  <c r="U5341" i="4" s="1"/>
  <c r="S1148" i="4"/>
  <c r="T1148" i="4" s="1"/>
  <c r="U1148" i="4" s="1"/>
  <c r="S4472" i="4"/>
  <c r="T4472" i="4" s="1"/>
  <c r="U4472" i="4" s="1"/>
  <c r="S470" i="4"/>
  <c r="T470" i="4" s="1"/>
  <c r="U470" i="4" s="1"/>
  <c r="S2357" i="4"/>
  <c r="T2357" i="4" s="1"/>
  <c r="U2357" i="4" s="1"/>
  <c r="S4317" i="4"/>
  <c r="T4317" i="4" s="1"/>
  <c r="U4317" i="4" s="1"/>
  <c r="S4741" i="4"/>
  <c r="T4741" i="4" s="1"/>
  <c r="U4741" i="4" s="1"/>
  <c r="S4318" i="4"/>
  <c r="T4318" i="4" s="1"/>
  <c r="U4318" i="4" s="1"/>
  <c r="S105" i="4"/>
  <c r="T105" i="4" s="1"/>
  <c r="U105" i="4" s="1"/>
  <c r="S1482" i="4"/>
  <c r="T1482" i="4" s="1"/>
  <c r="U1482" i="4" s="1"/>
  <c r="S3563" i="4"/>
  <c r="T3563" i="4" s="1"/>
  <c r="U3563" i="4" s="1"/>
  <c r="S5113" i="4"/>
  <c r="T5113" i="4" s="1"/>
  <c r="U5113" i="4" s="1"/>
  <c r="S4884" i="4"/>
  <c r="T4884" i="4" s="1"/>
  <c r="U4884" i="4" s="1"/>
  <c r="S5231" i="4"/>
  <c r="T5231" i="4" s="1"/>
  <c r="U5231" i="4" s="1"/>
  <c r="S2166" i="4"/>
  <c r="T2166" i="4" s="1"/>
  <c r="U2166" i="4" s="1"/>
  <c r="S106" i="4"/>
  <c r="T106" i="4" s="1"/>
  <c r="U106" i="4" s="1"/>
  <c r="S1310" i="4"/>
  <c r="T1310" i="4" s="1"/>
  <c r="U1310" i="4" s="1"/>
  <c r="S831" i="4"/>
  <c r="T831" i="4" s="1"/>
  <c r="U831" i="4" s="1"/>
  <c r="S1645" i="4"/>
  <c r="T1645" i="4" s="1"/>
  <c r="U1645" i="4" s="1"/>
  <c r="S990" i="4"/>
  <c r="T990" i="4" s="1"/>
  <c r="U990" i="4" s="1"/>
  <c r="S991" i="4"/>
  <c r="T991" i="4" s="1"/>
  <c r="U991" i="4" s="1"/>
  <c r="S5232" i="4"/>
  <c r="T5232" i="4" s="1"/>
  <c r="U5232" i="4" s="1"/>
  <c r="S6088" i="4"/>
  <c r="T6088" i="4" s="1"/>
  <c r="U6088" i="4" s="1"/>
  <c r="S4613" i="4"/>
  <c r="T4613" i="4" s="1"/>
  <c r="U4613" i="4" s="1"/>
  <c r="S5774" i="4"/>
  <c r="T5774" i="4" s="1"/>
  <c r="U5774" i="4" s="1"/>
  <c r="S7485" i="4"/>
  <c r="T7485" i="4" s="1"/>
  <c r="U7485" i="4" s="1"/>
  <c r="S5446" i="4"/>
  <c r="T5446" i="4" s="1"/>
  <c r="U5446" i="4" s="1"/>
  <c r="S992" i="4"/>
  <c r="T992" i="4" s="1"/>
  <c r="U992" i="4" s="1"/>
  <c r="S6988" i="4"/>
  <c r="T6988" i="4" s="1"/>
  <c r="U6988" i="4" s="1"/>
  <c r="S7098" i="4"/>
  <c r="T7098" i="4" s="1"/>
  <c r="U7098" i="4" s="1"/>
  <c r="S3904" i="4"/>
  <c r="T3904" i="4" s="1"/>
  <c r="U3904" i="4" s="1"/>
  <c r="S4614" i="4"/>
  <c r="T4614" i="4" s="1"/>
  <c r="U4614" i="4" s="1"/>
  <c r="S6089" i="4"/>
  <c r="T6089" i="4" s="1"/>
  <c r="U6089" i="4" s="1"/>
  <c r="S6090" i="4"/>
  <c r="T6090" i="4" s="1"/>
  <c r="U6090" i="4" s="1"/>
  <c r="S3398" i="4"/>
  <c r="T3398" i="4" s="1"/>
  <c r="U3398" i="4" s="1"/>
  <c r="S4473" i="4"/>
  <c r="T4473" i="4" s="1"/>
  <c r="U4473" i="4" s="1"/>
  <c r="S7304" i="4"/>
  <c r="T7304" i="4" s="1"/>
  <c r="U7304" i="4" s="1"/>
  <c r="S4615" i="4"/>
  <c r="T4615" i="4" s="1"/>
  <c r="U4615" i="4" s="1"/>
  <c r="S6861" i="4"/>
  <c r="T6861" i="4" s="1"/>
  <c r="U6861" i="4" s="1"/>
  <c r="S6473" i="4"/>
  <c r="T6473" i="4" s="1"/>
  <c r="U6473" i="4" s="1"/>
  <c r="S5987" i="4"/>
  <c r="T5987" i="4" s="1"/>
  <c r="U5987" i="4" s="1"/>
  <c r="S2536" i="4"/>
  <c r="T2536" i="4" s="1"/>
  <c r="U2536" i="4" s="1"/>
  <c r="S4742" i="4"/>
  <c r="T4742" i="4" s="1"/>
  <c r="U4742" i="4" s="1"/>
  <c r="S4193" i="4"/>
  <c r="T4193" i="4" s="1"/>
  <c r="U4193" i="4" s="1"/>
  <c r="S5888" i="4"/>
  <c r="T5888" i="4" s="1"/>
  <c r="U5888" i="4" s="1"/>
  <c r="S832" i="4"/>
  <c r="T832" i="4" s="1"/>
  <c r="U832" i="4" s="1"/>
  <c r="S1976" i="4"/>
  <c r="T1976" i="4" s="1"/>
  <c r="U1976" i="4" s="1"/>
  <c r="S833" i="4"/>
  <c r="T833" i="4" s="1"/>
  <c r="U833" i="4" s="1"/>
  <c r="S5342" i="4"/>
  <c r="T5342" i="4" s="1"/>
  <c r="U5342" i="4" s="1"/>
  <c r="S5889" i="4"/>
  <c r="T5889" i="4" s="1"/>
  <c r="U5889" i="4" s="1"/>
  <c r="S3754" i="4"/>
  <c r="T3754" i="4" s="1"/>
  <c r="U3754" i="4" s="1"/>
  <c r="S1149" i="4"/>
  <c r="T1149" i="4" s="1"/>
  <c r="U1149" i="4" s="1"/>
  <c r="S4885" i="4"/>
  <c r="T4885" i="4" s="1"/>
  <c r="U4885" i="4" s="1"/>
  <c r="S1311" i="4"/>
  <c r="T1311" i="4" s="1"/>
  <c r="U1311" i="4" s="1"/>
  <c r="S2537" i="4"/>
  <c r="T2537" i="4" s="1"/>
  <c r="U2537" i="4" s="1"/>
  <c r="S4038" i="4"/>
  <c r="T4038" i="4" s="1"/>
  <c r="U4038" i="4" s="1"/>
  <c r="S6189" i="4"/>
  <c r="T6189" i="4" s="1"/>
  <c r="U6189" i="4" s="1"/>
  <c r="S2538" i="4"/>
  <c r="T2538" i="4" s="1"/>
  <c r="U2538" i="4" s="1"/>
  <c r="S78" i="4"/>
  <c r="T78" i="4" s="1"/>
  <c r="U78" i="4" s="1"/>
  <c r="S1312" i="4"/>
  <c r="T1312" i="4" s="1"/>
  <c r="U1312" i="4" s="1"/>
  <c r="S3064" i="4"/>
  <c r="T3064" i="4" s="1"/>
  <c r="U3064" i="4" s="1"/>
  <c r="S3065" i="4"/>
  <c r="T3065" i="4" s="1"/>
  <c r="U3065" i="4" s="1"/>
  <c r="S2899" i="4"/>
  <c r="T2899" i="4" s="1"/>
  <c r="U2899" i="4" s="1"/>
  <c r="S993" i="4"/>
  <c r="T993" i="4" s="1"/>
  <c r="U993" i="4" s="1"/>
  <c r="S208" i="4"/>
  <c r="T208" i="4" s="1"/>
  <c r="U208" i="4" s="1"/>
  <c r="S1313" i="4"/>
  <c r="T1313" i="4" s="1"/>
  <c r="U1313" i="4" s="1"/>
  <c r="S703" i="4"/>
  <c r="T703" i="4" s="1"/>
  <c r="U703" i="4" s="1"/>
  <c r="S5343" i="4"/>
  <c r="T5343" i="4" s="1"/>
  <c r="U5343" i="4" s="1"/>
  <c r="S4886" i="4"/>
  <c r="T4886" i="4" s="1"/>
  <c r="U4886" i="4" s="1"/>
  <c r="S6091" i="4"/>
  <c r="T6091" i="4" s="1"/>
  <c r="U6091" i="4" s="1"/>
  <c r="S6369" i="4"/>
  <c r="T6369" i="4" s="1"/>
  <c r="U6369" i="4" s="1"/>
  <c r="S3905" i="4"/>
  <c r="T3905" i="4" s="1"/>
  <c r="U3905" i="4" s="1"/>
  <c r="S1150" i="4"/>
  <c r="T1150" i="4" s="1"/>
  <c r="U1150" i="4" s="1"/>
  <c r="S3564" i="4"/>
  <c r="T3564" i="4" s="1"/>
  <c r="U3564" i="4" s="1"/>
  <c r="S834" i="4"/>
  <c r="T834" i="4" s="1"/>
  <c r="U834" i="4" s="1"/>
  <c r="S5447" i="4"/>
  <c r="T5447" i="4" s="1"/>
  <c r="U5447" i="4" s="1"/>
  <c r="S994" i="4"/>
  <c r="T994" i="4" s="1"/>
  <c r="U994" i="4" s="1"/>
  <c r="S366" i="4"/>
  <c r="T366" i="4" s="1"/>
  <c r="U366" i="4" s="1"/>
  <c r="S995" i="4"/>
  <c r="T995" i="4" s="1"/>
  <c r="U995" i="4" s="1"/>
  <c r="S7693" i="4"/>
  <c r="T7693" i="4" s="1"/>
  <c r="U7693" i="4" s="1"/>
  <c r="S3399" i="4"/>
  <c r="T3399" i="4" s="1"/>
  <c r="U3399" i="4" s="1"/>
  <c r="S3755" i="4"/>
  <c r="T3755" i="4" s="1"/>
  <c r="U3755" i="4" s="1"/>
  <c r="S3906" i="4"/>
  <c r="T3906" i="4" s="1"/>
  <c r="U3906" i="4" s="1"/>
  <c r="S3565" i="4"/>
  <c r="T3565" i="4" s="1"/>
  <c r="U3565" i="4" s="1"/>
  <c r="S107" i="4"/>
  <c r="T107" i="4" s="1"/>
  <c r="U107" i="4" s="1"/>
  <c r="S2167" i="4"/>
  <c r="T2167" i="4" s="1"/>
  <c r="U2167" i="4" s="1"/>
  <c r="S1977" i="4"/>
  <c r="T1977" i="4" s="1"/>
  <c r="U1977" i="4" s="1"/>
  <c r="S5775" i="4"/>
  <c r="T5775" i="4" s="1"/>
  <c r="U5775" i="4" s="1"/>
  <c r="S7607" i="4"/>
  <c r="T7607" i="4" s="1"/>
  <c r="U7607" i="4" s="1"/>
  <c r="S4887" i="4"/>
  <c r="T4887" i="4" s="1"/>
  <c r="U4887" i="4" s="1"/>
  <c r="S471" i="4"/>
  <c r="T471" i="4" s="1"/>
  <c r="U471" i="4" s="1"/>
  <c r="S5448" i="4"/>
  <c r="T5448" i="4" s="1"/>
  <c r="U5448" i="4" s="1"/>
  <c r="S367" i="4"/>
  <c r="T367" i="4" s="1"/>
  <c r="U367" i="4" s="1"/>
  <c r="S4319" i="4"/>
  <c r="T4319" i="4" s="1"/>
  <c r="U4319" i="4" s="1"/>
  <c r="S4743" i="4"/>
  <c r="T4743" i="4" s="1"/>
  <c r="U4743" i="4" s="1"/>
  <c r="S1483" i="4"/>
  <c r="T1483" i="4" s="1"/>
  <c r="U1483" i="4" s="1"/>
  <c r="S3400" i="4"/>
  <c r="T3400" i="4" s="1"/>
  <c r="U3400" i="4" s="1"/>
  <c r="S3907" i="4"/>
  <c r="T3907" i="4" s="1"/>
  <c r="U3907" i="4" s="1"/>
  <c r="S5670" i="4"/>
  <c r="T5670" i="4" s="1"/>
  <c r="U5670" i="4" s="1"/>
  <c r="S5114" i="4"/>
  <c r="T5114" i="4" s="1"/>
  <c r="U5114" i="4" s="1"/>
  <c r="S4194" i="4"/>
  <c r="T4194" i="4" s="1"/>
  <c r="U4194" i="4" s="1"/>
  <c r="S5776" i="4"/>
  <c r="T5776" i="4" s="1"/>
  <c r="U5776" i="4" s="1"/>
  <c r="S2168" i="4"/>
  <c r="T2168" i="4" s="1"/>
  <c r="U2168" i="4" s="1"/>
  <c r="S5671" i="4"/>
  <c r="T5671" i="4" s="1"/>
  <c r="U5671" i="4" s="1"/>
  <c r="S6370" i="4"/>
  <c r="T6370" i="4" s="1"/>
  <c r="U6370" i="4" s="1"/>
  <c r="S6278" i="4"/>
  <c r="T6278" i="4" s="1"/>
  <c r="U6278" i="4" s="1"/>
  <c r="S1978" i="4"/>
  <c r="T1978" i="4" s="1"/>
  <c r="U1978" i="4" s="1"/>
  <c r="S6371" i="4"/>
  <c r="T6371" i="4" s="1"/>
  <c r="U6371" i="4" s="1"/>
  <c r="S4888" i="4"/>
  <c r="T4888" i="4" s="1"/>
  <c r="U4888" i="4" s="1"/>
  <c r="S6926" i="4"/>
  <c r="T6926" i="4" s="1"/>
  <c r="U6926" i="4" s="1"/>
  <c r="S2358" i="4"/>
  <c r="T2358" i="4" s="1"/>
  <c r="U2358" i="4" s="1"/>
  <c r="S6927" i="4"/>
  <c r="T6927" i="4" s="1"/>
  <c r="U6927" i="4" s="1"/>
  <c r="S6801" i="4"/>
  <c r="T6801" i="4" s="1"/>
  <c r="U6801" i="4" s="1"/>
  <c r="S2169" i="4"/>
  <c r="T2169" i="4" s="1"/>
  <c r="U2169" i="4" s="1"/>
  <c r="S4744" i="4"/>
  <c r="T4744" i="4" s="1"/>
  <c r="U4744" i="4" s="1"/>
  <c r="S4474" i="4"/>
  <c r="T4474" i="4" s="1"/>
  <c r="U4474" i="4" s="1"/>
  <c r="S2359" i="4"/>
  <c r="T2359" i="4" s="1"/>
  <c r="U2359" i="4" s="1"/>
  <c r="S4616" i="4"/>
  <c r="T4616" i="4" s="1"/>
  <c r="U4616" i="4" s="1"/>
  <c r="S3239" i="4"/>
  <c r="T3239" i="4" s="1"/>
  <c r="U3239" i="4" s="1"/>
  <c r="S5115" i="4"/>
  <c r="T5115" i="4" s="1"/>
  <c r="U5115" i="4" s="1"/>
  <c r="S3756" i="4"/>
  <c r="T3756" i="4" s="1"/>
  <c r="U3756" i="4" s="1"/>
  <c r="S1151" i="4"/>
  <c r="T1151" i="4" s="1"/>
  <c r="U1151" i="4" s="1"/>
  <c r="S3401" i="4"/>
  <c r="T3401" i="4" s="1"/>
  <c r="U3401" i="4" s="1"/>
  <c r="S5233" i="4"/>
  <c r="T5233" i="4" s="1"/>
  <c r="U5233" i="4" s="1"/>
  <c r="S1484" i="4"/>
  <c r="T1484" i="4" s="1"/>
  <c r="U1484" i="4" s="1"/>
  <c r="S6802" i="4"/>
  <c r="T6802" i="4" s="1"/>
  <c r="U6802" i="4" s="1"/>
  <c r="S5234" i="4"/>
  <c r="T5234" i="4" s="1"/>
  <c r="U5234" i="4" s="1"/>
  <c r="S209" i="4"/>
  <c r="T209" i="4" s="1"/>
  <c r="U209" i="4" s="1"/>
  <c r="S210" i="4"/>
  <c r="T210" i="4" s="1"/>
  <c r="U210" i="4" s="1"/>
  <c r="S283" i="4"/>
  <c r="T283" i="4" s="1"/>
  <c r="U283" i="4" s="1"/>
  <c r="S2900" i="4"/>
  <c r="T2900" i="4" s="1"/>
  <c r="U2900" i="4" s="1"/>
  <c r="S1821" i="4"/>
  <c r="T1821" i="4" s="1"/>
  <c r="U1821" i="4" s="1"/>
  <c r="S5116" i="4"/>
  <c r="T5116" i="4" s="1"/>
  <c r="U5116" i="4" s="1"/>
  <c r="S2170" i="4"/>
  <c r="T2170" i="4" s="1"/>
  <c r="U2170" i="4" s="1"/>
  <c r="S3757" i="4"/>
  <c r="T3757" i="4" s="1"/>
  <c r="U3757" i="4" s="1"/>
  <c r="S5004" i="4"/>
  <c r="T5004" i="4" s="1"/>
  <c r="U5004" i="4" s="1"/>
  <c r="S1979" i="4"/>
  <c r="T1979" i="4" s="1"/>
  <c r="U1979" i="4" s="1"/>
  <c r="S6474" i="4"/>
  <c r="T6474" i="4" s="1"/>
  <c r="U6474" i="4" s="1"/>
  <c r="S5117" i="4"/>
  <c r="T5117" i="4" s="1"/>
  <c r="U5117" i="4" s="1"/>
  <c r="S5672" i="4"/>
  <c r="T5672" i="4" s="1"/>
  <c r="U5672" i="4" s="1"/>
  <c r="S704" i="4"/>
  <c r="T704" i="4" s="1"/>
  <c r="U704" i="4" s="1"/>
  <c r="S2539" i="4"/>
  <c r="T2539" i="4" s="1"/>
  <c r="U2539" i="4" s="1"/>
  <c r="S5890" i="4"/>
  <c r="T5890" i="4" s="1"/>
  <c r="U5890" i="4" s="1"/>
  <c r="S6190" i="4"/>
  <c r="T6190" i="4" s="1"/>
  <c r="U6190" i="4" s="1"/>
  <c r="S6279" i="4"/>
  <c r="T6279" i="4" s="1"/>
  <c r="U6279" i="4" s="1"/>
  <c r="S2901" i="4"/>
  <c r="T2901" i="4" s="1"/>
  <c r="U2901" i="4" s="1"/>
  <c r="S2540" i="4"/>
  <c r="T2540" i="4" s="1"/>
  <c r="U2540" i="4" s="1"/>
  <c r="S4320" i="4"/>
  <c r="T4320" i="4" s="1"/>
  <c r="U4320" i="4" s="1"/>
  <c r="S1646" i="4"/>
  <c r="T1646" i="4" s="1"/>
  <c r="U1646" i="4" s="1"/>
  <c r="S2171" i="4"/>
  <c r="T2171" i="4" s="1"/>
  <c r="U2171" i="4" s="1"/>
  <c r="S835" i="4"/>
  <c r="T835" i="4" s="1"/>
  <c r="U835" i="4" s="1"/>
  <c r="S2541" i="4"/>
  <c r="T2541" i="4" s="1"/>
  <c r="U2541" i="4" s="1"/>
  <c r="S284" i="4"/>
  <c r="T284" i="4" s="1"/>
  <c r="U284" i="4" s="1"/>
  <c r="S4475" i="4"/>
  <c r="T4475" i="4" s="1"/>
  <c r="U4475" i="4" s="1"/>
  <c r="S6862" i="4"/>
  <c r="T6862" i="4" s="1"/>
  <c r="U6862" i="4" s="1"/>
  <c r="S5988" i="4"/>
  <c r="T5988" i="4" s="1"/>
  <c r="U5988" i="4" s="1"/>
  <c r="S3240" i="4"/>
  <c r="T3240" i="4" s="1"/>
  <c r="U3240" i="4" s="1"/>
  <c r="S7445" i="4"/>
  <c r="T7445" i="4" s="1"/>
  <c r="U7445" i="4" s="1"/>
  <c r="S7446" i="4"/>
  <c r="T7446" i="4" s="1"/>
  <c r="U7446" i="4" s="1"/>
  <c r="S7043" i="4"/>
  <c r="T7043" i="4" s="1"/>
  <c r="U7043" i="4" s="1"/>
  <c r="S7447" i="4"/>
  <c r="T7447" i="4" s="1"/>
  <c r="U7447" i="4" s="1"/>
  <c r="S3066" i="4"/>
  <c r="T3066" i="4" s="1"/>
  <c r="U3066" i="4" s="1"/>
  <c r="S4321" i="4"/>
  <c r="T4321" i="4" s="1"/>
  <c r="U4321" i="4" s="1"/>
  <c r="S7044" i="4"/>
  <c r="T7044" i="4" s="1"/>
  <c r="U7044" i="4" s="1"/>
  <c r="S7448" i="4"/>
  <c r="T7448" i="4" s="1"/>
  <c r="U7448" i="4" s="1"/>
  <c r="S7045" i="4"/>
  <c r="T7045" i="4" s="1"/>
  <c r="U7045" i="4" s="1"/>
  <c r="S7449" i="4"/>
  <c r="T7449" i="4" s="1"/>
  <c r="U7449" i="4" s="1"/>
  <c r="S5118" i="4"/>
  <c r="T5118" i="4" s="1"/>
  <c r="U5118" i="4" s="1"/>
  <c r="S7486" i="4"/>
  <c r="T7486" i="4" s="1"/>
  <c r="U7486" i="4" s="1"/>
  <c r="S7250" i="4"/>
  <c r="T7250" i="4" s="1"/>
  <c r="U7250" i="4" s="1"/>
  <c r="S3758" i="4"/>
  <c r="T3758" i="4" s="1"/>
  <c r="U3758" i="4" s="1"/>
  <c r="S1647" i="4"/>
  <c r="T1647" i="4" s="1"/>
  <c r="U1647" i="4" s="1"/>
  <c r="S2542" i="4"/>
  <c r="T2542" i="4" s="1"/>
  <c r="U2542" i="4" s="1"/>
  <c r="S4476" i="4"/>
  <c r="T4476" i="4" s="1"/>
  <c r="U4476" i="4" s="1"/>
  <c r="S1314" i="4"/>
  <c r="T1314" i="4" s="1"/>
  <c r="U1314" i="4" s="1"/>
  <c r="S2902" i="4"/>
  <c r="T2902" i="4" s="1"/>
  <c r="U2902" i="4" s="1"/>
  <c r="S1485" i="4"/>
  <c r="T1485" i="4" s="1"/>
  <c r="U1485" i="4" s="1"/>
  <c r="S6475" i="4"/>
  <c r="T6475" i="4" s="1"/>
  <c r="U6475" i="4" s="1"/>
  <c r="S6092" i="4"/>
  <c r="T6092" i="4" s="1"/>
  <c r="U6092" i="4" s="1"/>
  <c r="S6739" i="4"/>
  <c r="T6739" i="4" s="1"/>
  <c r="U6739" i="4" s="1"/>
  <c r="S1980" i="4"/>
  <c r="T1980" i="4" s="1"/>
  <c r="U1980" i="4" s="1"/>
  <c r="S6638" i="4"/>
  <c r="T6638" i="4" s="1"/>
  <c r="U6638" i="4" s="1"/>
  <c r="S6557" i="4"/>
  <c r="T6557" i="4" s="1"/>
  <c r="U6557" i="4" s="1"/>
  <c r="S5673" i="4"/>
  <c r="T5673" i="4" s="1"/>
  <c r="U5673" i="4" s="1"/>
  <c r="S6558" i="4"/>
  <c r="T6558" i="4" s="1"/>
  <c r="U6558" i="4" s="1"/>
  <c r="S3759" i="4"/>
  <c r="T3759" i="4" s="1"/>
  <c r="U3759" i="4" s="1"/>
  <c r="S1486" i="4"/>
  <c r="T1486" i="4" s="1"/>
  <c r="U1486" i="4" s="1"/>
  <c r="S79" i="4"/>
  <c r="T79" i="4" s="1"/>
  <c r="U79" i="4" s="1"/>
  <c r="S6863" i="4"/>
  <c r="T6863" i="4" s="1"/>
  <c r="U6863" i="4" s="1"/>
  <c r="S2172" i="4"/>
  <c r="T2172" i="4" s="1"/>
  <c r="U2172" i="4" s="1"/>
  <c r="S2714" i="4"/>
  <c r="T2714" i="4" s="1"/>
  <c r="U2714" i="4" s="1"/>
  <c r="S2173" i="4"/>
  <c r="T2173" i="4" s="1"/>
  <c r="U2173" i="4" s="1"/>
  <c r="S368" i="4"/>
  <c r="T368" i="4" s="1"/>
  <c r="U368" i="4" s="1"/>
  <c r="S578" i="4"/>
  <c r="T578" i="4" s="1"/>
  <c r="U578" i="4" s="1"/>
  <c r="S2903" i="4"/>
  <c r="T2903" i="4" s="1"/>
  <c r="U2903" i="4" s="1"/>
  <c r="S2360" i="4"/>
  <c r="T2360" i="4" s="1"/>
  <c r="U2360" i="4" s="1"/>
  <c r="S996" i="4"/>
  <c r="T996" i="4" s="1"/>
  <c r="U996" i="4" s="1"/>
  <c r="S4889" i="4"/>
  <c r="T4889" i="4" s="1"/>
  <c r="U4889" i="4" s="1"/>
  <c r="S1648" i="4"/>
  <c r="T1648" i="4" s="1"/>
  <c r="U1648" i="4" s="1"/>
  <c r="S4039" i="4"/>
  <c r="T4039" i="4" s="1"/>
  <c r="U4039" i="4" s="1"/>
  <c r="S1981" i="4"/>
  <c r="T1981" i="4" s="1"/>
  <c r="U1981" i="4" s="1"/>
  <c r="S3566" i="4"/>
  <c r="T3566" i="4" s="1"/>
  <c r="U3566" i="4" s="1"/>
  <c r="S4890" i="4"/>
  <c r="T4890" i="4" s="1"/>
  <c r="U4890" i="4" s="1"/>
  <c r="S4617" i="4"/>
  <c r="T4617" i="4" s="1"/>
  <c r="U4617" i="4" s="1"/>
  <c r="S4195" i="4"/>
  <c r="T4195" i="4" s="1"/>
  <c r="U4195" i="4" s="1"/>
  <c r="S4745" i="4"/>
  <c r="T4745" i="4" s="1"/>
  <c r="U4745" i="4" s="1"/>
  <c r="S5449" i="4"/>
  <c r="T5449" i="4" s="1"/>
  <c r="U5449" i="4" s="1"/>
  <c r="S1487" i="4"/>
  <c r="T1487" i="4" s="1"/>
  <c r="U1487" i="4" s="1"/>
  <c r="S5235" i="4"/>
  <c r="T5235" i="4" s="1"/>
  <c r="U5235" i="4" s="1"/>
  <c r="S1982" i="4"/>
  <c r="T1982" i="4" s="1"/>
  <c r="U1982" i="4" s="1"/>
  <c r="S5989" i="4"/>
  <c r="T5989" i="4" s="1"/>
  <c r="U5989" i="4" s="1"/>
  <c r="S6280" i="4"/>
  <c r="T6280" i="4" s="1"/>
  <c r="U6280" i="4" s="1"/>
  <c r="S1488" i="4"/>
  <c r="T1488" i="4" s="1"/>
  <c r="U1488" i="4" s="1"/>
  <c r="S3067" i="4"/>
  <c r="T3067" i="4" s="1"/>
  <c r="U3067" i="4" s="1"/>
  <c r="S3908" i="4"/>
  <c r="T3908" i="4" s="1"/>
  <c r="U3908" i="4" s="1"/>
  <c r="S2361" i="4"/>
  <c r="T2361" i="4" s="1"/>
  <c r="U2361" i="4" s="1"/>
  <c r="S4477" i="4"/>
  <c r="T4477" i="4" s="1"/>
  <c r="U4477" i="4" s="1"/>
  <c r="S4478" i="4"/>
  <c r="T4478" i="4" s="1"/>
  <c r="U4478" i="4" s="1"/>
  <c r="S2904" i="4"/>
  <c r="T2904" i="4" s="1"/>
  <c r="U2904" i="4" s="1"/>
  <c r="S46" i="4"/>
  <c r="T46" i="4" s="1"/>
  <c r="U46" i="4" s="1"/>
  <c r="S4040" i="4"/>
  <c r="T4040" i="4" s="1"/>
  <c r="U4040" i="4" s="1"/>
  <c r="S47" i="4"/>
  <c r="T47" i="4" s="1"/>
  <c r="U47" i="4" s="1"/>
  <c r="S4322" i="4"/>
  <c r="T4322" i="4" s="1"/>
  <c r="U4322" i="4" s="1"/>
  <c r="S579" i="4"/>
  <c r="T579" i="4" s="1"/>
  <c r="U579" i="4" s="1"/>
  <c r="S4041" i="4"/>
  <c r="T4041" i="4" s="1"/>
  <c r="U4041" i="4" s="1"/>
  <c r="S4891" i="4"/>
  <c r="T4891" i="4" s="1"/>
  <c r="U4891" i="4" s="1"/>
  <c r="S997" i="4"/>
  <c r="T997" i="4" s="1"/>
  <c r="U997" i="4" s="1"/>
  <c r="S285" i="4"/>
  <c r="T285" i="4" s="1"/>
  <c r="U285" i="4" s="1"/>
  <c r="S580" i="4"/>
  <c r="T580" i="4" s="1"/>
  <c r="U580" i="4" s="1"/>
  <c r="S472" i="4"/>
  <c r="T472" i="4" s="1"/>
  <c r="U472" i="4" s="1"/>
  <c r="S6989" i="4"/>
  <c r="T6989" i="4" s="1"/>
  <c r="U6989" i="4" s="1"/>
  <c r="S836" i="4"/>
  <c r="T836" i="4" s="1"/>
  <c r="U836" i="4" s="1"/>
  <c r="S4323" i="4"/>
  <c r="T4323" i="4" s="1"/>
  <c r="U4323" i="4" s="1"/>
  <c r="S1822" i="4"/>
  <c r="T1822" i="4" s="1"/>
  <c r="U1822" i="4" s="1"/>
  <c r="S5450" i="4"/>
  <c r="T5450" i="4" s="1"/>
  <c r="U5450" i="4" s="1"/>
  <c r="S5451" i="4"/>
  <c r="T5451" i="4" s="1"/>
  <c r="U5451" i="4" s="1"/>
  <c r="S4042" i="4"/>
  <c r="T4042" i="4" s="1"/>
  <c r="U4042" i="4" s="1"/>
  <c r="S2362" i="4"/>
  <c r="T2362" i="4" s="1"/>
  <c r="U2362" i="4" s="1"/>
  <c r="S4479" i="4"/>
  <c r="T4479" i="4" s="1"/>
  <c r="U4479" i="4" s="1"/>
  <c r="S3909" i="4"/>
  <c r="T3909" i="4" s="1"/>
  <c r="U3909" i="4" s="1"/>
  <c r="S473" i="4"/>
  <c r="T473" i="4" s="1"/>
  <c r="U473" i="4" s="1"/>
  <c r="S998" i="4"/>
  <c r="T998" i="4" s="1"/>
  <c r="U998" i="4" s="1"/>
  <c r="S837" i="4"/>
  <c r="T837" i="4" s="1"/>
  <c r="U837" i="4" s="1"/>
  <c r="S5005" i="4"/>
  <c r="T5005" i="4" s="1"/>
  <c r="U5005" i="4" s="1"/>
  <c r="S5344" i="4"/>
  <c r="T5344" i="4" s="1"/>
  <c r="U5344" i="4" s="1"/>
  <c r="S3068" i="4"/>
  <c r="T3068" i="4" s="1"/>
  <c r="U3068" i="4" s="1"/>
  <c r="S5006" i="4"/>
  <c r="T5006" i="4" s="1"/>
  <c r="U5006" i="4" s="1"/>
  <c r="S3069" i="4"/>
  <c r="T3069" i="4" s="1"/>
  <c r="U3069" i="4" s="1"/>
  <c r="S1489" i="4"/>
  <c r="T1489" i="4" s="1"/>
  <c r="U1489" i="4" s="1"/>
  <c r="S4746" i="4"/>
  <c r="T4746" i="4" s="1"/>
  <c r="U4746" i="4" s="1"/>
  <c r="S4196" i="4"/>
  <c r="T4196" i="4" s="1"/>
  <c r="U4196" i="4" s="1"/>
  <c r="S3910" i="4"/>
  <c r="T3910" i="4" s="1"/>
  <c r="U3910" i="4" s="1"/>
  <c r="S4892" i="4"/>
  <c r="T4892" i="4" s="1"/>
  <c r="U4892" i="4" s="1"/>
  <c r="S5452" i="4"/>
  <c r="T5452" i="4" s="1"/>
  <c r="U5452" i="4" s="1"/>
  <c r="S5119" i="4"/>
  <c r="T5119" i="4" s="1"/>
  <c r="U5119" i="4" s="1"/>
  <c r="S838" i="4"/>
  <c r="T838" i="4" s="1"/>
  <c r="U838" i="4" s="1"/>
  <c r="S839" i="4"/>
  <c r="T839" i="4" s="1"/>
  <c r="U839" i="4" s="1"/>
  <c r="S3241" i="4"/>
  <c r="T3241" i="4" s="1"/>
  <c r="U3241" i="4" s="1"/>
  <c r="S3070" i="4"/>
  <c r="T3070" i="4" s="1"/>
  <c r="U3070" i="4" s="1"/>
  <c r="S1649" i="4"/>
  <c r="T1649" i="4" s="1"/>
  <c r="U1649" i="4" s="1"/>
  <c r="S5453" i="4"/>
  <c r="T5453" i="4" s="1"/>
  <c r="U5453" i="4" s="1"/>
  <c r="S5236" i="4"/>
  <c r="T5236" i="4" s="1"/>
  <c r="U5236" i="4" s="1"/>
  <c r="S2543" i="4"/>
  <c r="T2543" i="4" s="1"/>
  <c r="U2543" i="4" s="1"/>
  <c r="S840" i="4"/>
  <c r="T840" i="4" s="1"/>
  <c r="U840" i="4" s="1"/>
  <c r="S1152" i="4"/>
  <c r="T1152" i="4" s="1"/>
  <c r="U1152" i="4" s="1"/>
  <c r="S5990" i="4"/>
  <c r="T5990" i="4" s="1"/>
  <c r="U5990" i="4" s="1"/>
  <c r="S705" i="4"/>
  <c r="T705" i="4" s="1"/>
  <c r="U705" i="4" s="1"/>
  <c r="S2174" i="4"/>
  <c r="T2174" i="4" s="1"/>
  <c r="U2174" i="4" s="1"/>
  <c r="S286" i="4"/>
  <c r="T286" i="4" s="1"/>
  <c r="U286" i="4" s="1"/>
  <c r="S999" i="4"/>
  <c r="T999" i="4" s="1"/>
  <c r="U999" i="4" s="1"/>
  <c r="S4043" i="4"/>
  <c r="T4043" i="4" s="1"/>
  <c r="U4043" i="4" s="1"/>
  <c r="S1823" i="4"/>
  <c r="T1823" i="4" s="1"/>
  <c r="U1823" i="4" s="1"/>
  <c r="S287" i="4"/>
  <c r="T287" i="4" s="1"/>
  <c r="U287" i="4" s="1"/>
  <c r="S211" i="4"/>
  <c r="T211" i="4" s="1"/>
  <c r="U211" i="4" s="1"/>
  <c r="S1000" i="4"/>
  <c r="T1000" i="4" s="1"/>
  <c r="U1000" i="4" s="1"/>
  <c r="S288" i="4"/>
  <c r="T288" i="4" s="1"/>
  <c r="U288" i="4" s="1"/>
  <c r="S5120" i="4"/>
  <c r="T5120" i="4" s="1"/>
  <c r="U5120" i="4" s="1"/>
  <c r="S581" i="4"/>
  <c r="T581" i="4" s="1"/>
  <c r="U581" i="4" s="1"/>
  <c r="S7628" i="4"/>
  <c r="T7628" i="4" s="1"/>
  <c r="U7628" i="4" s="1"/>
  <c r="S1650" i="4"/>
  <c r="T1650" i="4" s="1"/>
  <c r="U1650" i="4" s="1"/>
  <c r="S369" i="4"/>
  <c r="T369" i="4" s="1"/>
  <c r="U369" i="4" s="1"/>
  <c r="S1824" i="4"/>
  <c r="T1824" i="4" s="1"/>
  <c r="U1824" i="4" s="1"/>
  <c r="S2175" i="4"/>
  <c r="T2175" i="4" s="1"/>
  <c r="U2175" i="4" s="1"/>
  <c r="S3760" i="4"/>
  <c r="T3760" i="4" s="1"/>
  <c r="U3760" i="4" s="1"/>
  <c r="S6191" i="4"/>
  <c r="T6191" i="4" s="1"/>
  <c r="U6191" i="4" s="1"/>
  <c r="S3402" i="4"/>
  <c r="T3402" i="4" s="1"/>
  <c r="U3402" i="4" s="1"/>
  <c r="S1983" i="4"/>
  <c r="T1983" i="4" s="1"/>
  <c r="U1983" i="4" s="1"/>
  <c r="S2905" i="4"/>
  <c r="T2905" i="4" s="1"/>
  <c r="U2905" i="4" s="1"/>
  <c r="S4324" i="4"/>
  <c r="T4324" i="4" s="1"/>
  <c r="U4324" i="4" s="1"/>
  <c r="S474" i="4"/>
  <c r="T474" i="4" s="1"/>
  <c r="U474" i="4" s="1"/>
  <c r="S475" i="4"/>
  <c r="T475" i="4" s="1"/>
  <c r="U475" i="4" s="1"/>
  <c r="S2544" i="4"/>
  <c r="T2544" i="4" s="1"/>
  <c r="U2544" i="4" s="1"/>
  <c r="S3567" i="4"/>
  <c r="T3567" i="4" s="1"/>
  <c r="U3567" i="4" s="1"/>
  <c r="S7146" i="4"/>
  <c r="T7146" i="4" s="1"/>
  <c r="U7146" i="4" s="1"/>
  <c r="S6990" i="4"/>
  <c r="T6990" i="4" s="1"/>
  <c r="U6990" i="4" s="1"/>
  <c r="S7305" i="4"/>
  <c r="T7305" i="4" s="1"/>
  <c r="U7305" i="4" s="1"/>
  <c r="S2715" i="4"/>
  <c r="T2715" i="4" s="1"/>
  <c r="U2715" i="4" s="1"/>
  <c r="S7147" i="4"/>
  <c r="T7147" i="4" s="1"/>
  <c r="U7147" i="4" s="1"/>
  <c r="S2363" i="4"/>
  <c r="T2363" i="4" s="1"/>
  <c r="U2363" i="4" s="1"/>
  <c r="S3242" i="4"/>
  <c r="T3242" i="4" s="1"/>
  <c r="U3242" i="4" s="1"/>
  <c r="S6281" i="4"/>
  <c r="T6281" i="4" s="1"/>
  <c r="U6281" i="4" s="1"/>
  <c r="S4044" i="4"/>
  <c r="T4044" i="4" s="1"/>
  <c r="U4044" i="4" s="1"/>
  <c r="S4325" i="4"/>
  <c r="T4325" i="4" s="1"/>
  <c r="U4325" i="4" s="1"/>
  <c r="S2364" i="4"/>
  <c r="T2364" i="4" s="1"/>
  <c r="U2364" i="4" s="1"/>
  <c r="S3761" i="4"/>
  <c r="T3761" i="4" s="1"/>
  <c r="U3761" i="4" s="1"/>
  <c r="S6476" i="4"/>
  <c r="T6476" i="4" s="1"/>
  <c r="U6476" i="4" s="1"/>
  <c r="S6372" i="4"/>
  <c r="T6372" i="4" s="1"/>
  <c r="U6372" i="4" s="1"/>
  <c r="S4326" i="4"/>
  <c r="T4326" i="4" s="1"/>
  <c r="U4326" i="4" s="1"/>
  <c r="S4327" i="4"/>
  <c r="T4327" i="4" s="1"/>
  <c r="U4327" i="4" s="1"/>
  <c r="S5891" i="4"/>
  <c r="T5891" i="4" s="1"/>
  <c r="U5891" i="4" s="1"/>
  <c r="S6373" i="4"/>
  <c r="T6373" i="4" s="1"/>
  <c r="U6373" i="4" s="1"/>
  <c r="S5991" i="4"/>
  <c r="T5991" i="4" s="1"/>
  <c r="U5991" i="4" s="1"/>
  <c r="S6374" i="4"/>
  <c r="T6374" i="4" s="1"/>
  <c r="U6374" i="4" s="1"/>
  <c r="S5007" i="4"/>
  <c r="T5007" i="4" s="1"/>
  <c r="U5007" i="4" s="1"/>
  <c r="S6282" i="4"/>
  <c r="T6282" i="4" s="1"/>
  <c r="U6282" i="4" s="1"/>
  <c r="S1490" i="4"/>
  <c r="T1490" i="4" s="1"/>
  <c r="U1490" i="4" s="1"/>
  <c r="S841" i="4"/>
  <c r="T841" i="4" s="1"/>
  <c r="U841" i="4" s="1"/>
  <c r="S5992" i="4"/>
  <c r="T5992" i="4" s="1"/>
  <c r="U5992" i="4" s="1"/>
  <c r="S3071" i="4"/>
  <c r="T3071" i="4" s="1"/>
  <c r="U3071" i="4" s="1"/>
  <c r="S1491" i="4"/>
  <c r="T1491" i="4" s="1"/>
  <c r="U1491" i="4" s="1"/>
  <c r="S25" i="4"/>
  <c r="T25" i="4" s="1"/>
  <c r="U25" i="4" s="1"/>
  <c r="S3568" i="4"/>
  <c r="T3568" i="4" s="1"/>
  <c r="U3568" i="4" s="1"/>
  <c r="S4480" i="4"/>
  <c r="T4480" i="4" s="1"/>
  <c r="U4480" i="4" s="1"/>
  <c r="S4481" i="4"/>
  <c r="T4481" i="4" s="1"/>
  <c r="U4481" i="4" s="1"/>
  <c r="S2365" i="4"/>
  <c r="T2365" i="4" s="1"/>
  <c r="U2365" i="4" s="1"/>
  <c r="S3243" i="4"/>
  <c r="T3243" i="4" s="1"/>
  <c r="U3243" i="4" s="1"/>
  <c r="S2716" i="4"/>
  <c r="T2716" i="4" s="1"/>
  <c r="U2716" i="4" s="1"/>
  <c r="S6093" i="4"/>
  <c r="T6093" i="4" s="1"/>
  <c r="U6093" i="4" s="1"/>
  <c r="S706" i="4"/>
  <c r="T706" i="4" s="1"/>
  <c r="U706" i="4" s="1"/>
  <c r="S6375" i="4"/>
  <c r="T6375" i="4" s="1"/>
  <c r="U6375" i="4" s="1"/>
  <c r="S707" i="4"/>
  <c r="T707" i="4" s="1"/>
  <c r="U707" i="4" s="1"/>
  <c r="S5993" i="4"/>
  <c r="T5993" i="4" s="1"/>
  <c r="U5993" i="4" s="1"/>
  <c r="S6094" i="4"/>
  <c r="T6094" i="4" s="1"/>
  <c r="U6094" i="4" s="1"/>
  <c r="S2545" i="4"/>
  <c r="T2545" i="4" s="1"/>
  <c r="U2545" i="4" s="1"/>
  <c r="S2366" i="4"/>
  <c r="T2366" i="4" s="1"/>
  <c r="U2366" i="4" s="1"/>
  <c r="S1984" i="4"/>
  <c r="T1984" i="4" s="1"/>
  <c r="U1984" i="4" s="1"/>
  <c r="S370" i="4"/>
  <c r="T370" i="4" s="1"/>
  <c r="U370" i="4" s="1"/>
  <c r="S6803" i="4"/>
  <c r="T6803" i="4" s="1"/>
  <c r="U6803" i="4" s="1"/>
  <c r="S2176" i="4"/>
  <c r="T2176" i="4" s="1"/>
  <c r="U2176" i="4" s="1"/>
  <c r="S7541" i="4"/>
  <c r="T7541" i="4" s="1"/>
  <c r="U7541" i="4" s="1"/>
  <c r="S3403" i="4"/>
  <c r="T3403" i="4" s="1"/>
  <c r="U3403" i="4" s="1"/>
  <c r="S3404" i="4"/>
  <c r="T3404" i="4" s="1"/>
  <c r="U3404" i="4" s="1"/>
  <c r="S3911" i="4"/>
  <c r="T3911" i="4" s="1"/>
  <c r="U3911" i="4" s="1"/>
  <c r="S842" i="4"/>
  <c r="T842" i="4" s="1"/>
  <c r="U842" i="4" s="1"/>
  <c r="S4482" i="4"/>
  <c r="T4482" i="4" s="1"/>
  <c r="U4482" i="4" s="1"/>
  <c r="S80" i="4"/>
  <c r="T80" i="4" s="1"/>
  <c r="U80" i="4" s="1"/>
  <c r="S3244" i="4"/>
  <c r="T3244" i="4" s="1"/>
  <c r="U3244" i="4" s="1"/>
  <c r="S151" i="4"/>
  <c r="T151" i="4" s="1"/>
  <c r="U151" i="4" s="1"/>
  <c r="S2906" i="4"/>
  <c r="T2906" i="4" s="1"/>
  <c r="U2906" i="4" s="1"/>
  <c r="S3762" i="4"/>
  <c r="T3762" i="4" s="1"/>
  <c r="U3762" i="4" s="1"/>
  <c r="S1985" i="4"/>
  <c r="T1985" i="4" s="1"/>
  <c r="U1985" i="4" s="1"/>
  <c r="S708" i="4"/>
  <c r="T708" i="4" s="1"/>
  <c r="U708" i="4" s="1"/>
  <c r="S3245" i="4"/>
  <c r="T3245" i="4" s="1"/>
  <c r="U3245" i="4" s="1"/>
  <c r="S371" i="4"/>
  <c r="T371" i="4" s="1"/>
  <c r="U371" i="4" s="1"/>
  <c r="S582" i="4"/>
  <c r="T582" i="4" s="1"/>
  <c r="U582" i="4" s="1"/>
  <c r="S1001" i="4"/>
  <c r="T1001" i="4" s="1"/>
  <c r="U1001" i="4" s="1"/>
  <c r="S1315" i="4"/>
  <c r="T1315" i="4" s="1"/>
  <c r="U1315" i="4" s="1"/>
  <c r="S1492" i="4"/>
  <c r="T1492" i="4" s="1"/>
  <c r="U1492" i="4" s="1"/>
  <c r="S2367" i="4"/>
  <c r="T2367" i="4" s="1"/>
  <c r="U2367" i="4" s="1"/>
  <c r="S7403" i="4"/>
  <c r="T7403" i="4" s="1"/>
  <c r="U7403" i="4" s="1"/>
  <c r="S7608" i="4"/>
  <c r="T7608" i="4" s="1"/>
  <c r="U7608" i="4" s="1"/>
  <c r="S3763" i="4"/>
  <c r="T3763" i="4" s="1"/>
  <c r="U3763" i="4" s="1"/>
  <c r="S2717" i="4"/>
  <c r="T2717" i="4" s="1"/>
  <c r="U2717" i="4" s="1"/>
  <c r="S5121" i="4"/>
  <c r="T5121" i="4" s="1"/>
  <c r="U5121" i="4" s="1"/>
  <c r="S3405" i="4"/>
  <c r="T3405" i="4" s="1"/>
  <c r="U3405" i="4" s="1"/>
  <c r="S1651" i="4"/>
  <c r="T1651" i="4" s="1"/>
  <c r="U1651" i="4" s="1"/>
  <c r="S7148" i="4"/>
  <c r="T7148" i="4" s="1"/>
  <c r="U7148" i="4" s="1"/>
  <c r="S2368" i="4"/>
  <c r="T2368" i="4" s="1"/>
  <c r="U2368" i="4" s="1"/>
  <c r="S5777" i="4"/>
  <c r="T5777" i="4" s="1"/>
  <c r="U5777" i="4" s="1"/>
  <c r="S1002" i="4"/>
  <c r="T1002" i="4" s="1"/>
  <c r="U1002" i="4" s="1"/>
  <c r="S2718" i="4"/>
  <c r="T2718" i="4" s="1"/>
  <c r="U2718" i="4" s="1"/>
  <c r="S3406" i="4"/>
  <c r="T3406" i="4" s="1"/>
  <c r="U3406" i="4" s="1"/>
  <c r="S7306" i="4"/>
  <c r="T7306" i="4" s="1"/>
  <c r="U7306" i="4" s="1"/>
  <c r="S4747" i="4"/>
  <c r="T4747" i="4" s="1"/>
  <c r="U4747" i="4" s="1"/>
  <c r="S2546" i="4"/>
  <c r="T2546" i="4" s="1"/>
  <c r="U2546" i="4" s="1"/>
  <c r="S5567" i="4"/>
  <c r="T5567" i="4" s="1"/>
  <c r="U5567" i="4" s="1"/>
  <c r="S6192" i="4"/>
  <c r="T6192" i="4" s="1"/>
  <c r="U6192" i="4" s="1"/>
  <c r="S4197" i="4"/>
  <c r="T4197" i="4" s="1"/>
  <c r="U4197" i="4" s="1"/>
  <c r="S2719" i="4"/>
  <c r="T2719" i="4" s="1"/>
  <c r="U2719" i="4" s="1"/>
  <c r="S1153" i="4"/>
  <c r="T1153" i="4" s="1"/>
  <c r="U1153" i="4" s="1"/>
  <c r="S1003" i="4"/>
  <c r="T1003" i="4" s="1"/>
  <c r="U1003" i="4" s="1"/>
  <c r="S2907" i="4"/>
  <c r="T2907" i="4" s="1"/>
  <c r="U2907" i="4" s="1"/>
  <c r="S1986" i="4"/>
  <c r="T1986" i="4" s="1"/>
  <c r="U1986" i="4" s="1"/>
  <c r="S1987" i="4"/>
  <c r="T1987" i="4" s="1"/>
  <c r="U1987" i="4" s="1"/>
  <c r="S709" i="4"/>
  <c r="T709" i="4" s="1"/>
  <c r="U709" i="4" s="1"/>
  <c r="S152" i="4"/>
  <c r="T152" i="4" s="1"/>
  <c r="U152" i="4" s="1"/>
  <c r="S710" i="4"/>
  <c r="T710" i="4" s="1"/>
  <c r="U710" i="4" s="1"/>
  <c r="S5122" i="4"/>
  <c r="T5122" i="4" s="1"/>
  <c r="U5122" i="4" s="1"/>
  <c r="S1652" i="4"/>
  <c r="T1652" i="4" s="1"/>
  <c r="U1652" i="4" s="1"/>
  <c r="S2177" i="4"/>
  <c r="T2177" i="4" s="1"/>
  <c r="U2177" i="4" s="1"/>
  <c r="S1988" i="4"/>
  <c r="T1988" i="4" s="1"/>
  <c r="U1988" i="4" s="1"/>
  <c r="S2178" i="4"/>
  <c r="T2178" i="4" s="1"/>
  <c r="U2178" i="4" s="1"/>
  <c r="S4618" i="4"/>
  <c r="T4618" i="4" s="1"/>
  <c r="U4618" i="4" s="1"/>
  <c r="S1154" i="4"/>
  <c r="T1154" i="4" s="1"/>
  <c r="U1154" i="4" s="1"/>
  <c r="S2179" i="4"/>
  <c r="T2179" i="4" s="1"/>
  <c r="U2179" i="4" s="1"/>
  <c r="S2547" i="4"/>
  <c r="T2547" i="4" s="1"/>
  <c r="U2547" i="4" s="1"/>
  <c r="S1155" i="4"/>
  <c r="T1155" i="4" s="1"/>
  <c r="U1155" i="4" s="1"/>
  <c r="S1989" i="4"/>
  <c r="T1989" i="4" s="1"/>
  <c r="U1989" i="4" s="1"/>
  <c r="S711" i="4"/>
  <c r="T711" i="4" s="1"/>
  <c r="U711" i="4" s="1"/>
  <c r="S2180" i="4"/>
  <c r="T2180" i="4" s="1"/>
  <c r="U2180" i="4" s="1"/>
  <c r="S4045" i="4"/>
  <c r="T4045" i="4" s="1"/>
  <c r="U4045" i="4" s="1"/>
  <c r="S5674" i="4"/>
  <c r="T5674" i="4" s="1"/>
  <c r="U5674" i="4" s="1"/>
  <c r="S2181" i="4"/>
  <c r="T2181" i="4" s="1"/>
  <c r="U2181" i="4" s="1"/>
  <c r="S6477" i="4"/>
  <c r="T6477" i="4" s="1"/>
  <c r="U6477" i="4" s="1"/>
  <c r="S4046" i="4"/>
  <c r="T4046" i="4" s="1"/>
  <c r="U4046" i="4" s="1"/>
  <c r="S3912" i="4"/>
  <c r="T3912" i="4" s="1"/>
  <c r="U3912" i="4" s="1"/>
  <c r="S3072" i="4"/>
  <c r="T3072" i="4" s="1"/>
  <c r="U3072" i="4" s="1"/>
  <c r="S4619" i="4"/>
  <c r="T4619" i="4" s="1"/>
  <c r="U4619" i="4" s="1"/>
  <c r="S2908" i="4"/>
  <c r="T2908" i="4" s="1"/>
  <c r="U2908" i="4" s="1"/>
  <c r="S3913" i="4"/>
  <c r="T3913" i="4" s="1"/>
  <c r="U3913" i="4" s="1"/>
  <c r="S4620" i="4"/>
  <c r="T4620" i="4" s="1"/>
  <c r="U4620" i="4" s="1"/>
  <c r="S3569" i="4"/>
  <c r="T3569" i="4" s="1"/>
  <c r="U3569" i="4" s="1"/>
  <c r="S3914" i="4"/>
  <c r="T3914" i="4" s="1"/>
  <c r="U3914" i="4" s="1"/>
  <c r="S1316" i="4"/>
  <c r="T1316" i="4" s="1"/>
  <c r="U1316" i="4" s="1"/>
  <c r="S4483" i="4"/>
  <c r="T4483" i="4" s="1"/>
  <c r="U4483" i="4" s="1"/>
  <c r="S4328" i="4"/>
  <c r="T4328" i="4" s="1"/>
  <c r="U4328" i="4" s="1"/>
  <c r="S712" i="4"/>
  <c r="T712" i="4" s="1"/>
  <c r="U712" i="4" s="1"/>
  <c r="S4198" i="4"/>
  <c r="T4198" i="4" s="1"/>
  <c r="U4198" i="4" s="1"/>
  <c r="S4047" i="4"/>
  <c r="T4047" i="4" s="1"/>
  <c r="U4047" i="4" s="1"/>
  <c r="S4484" i="4"/>
  <c r="T4484" i="4" s="1"/>
  <c r="U4484" i="4" s="1"/>
  <c r="S3764" i="4"/>
  <c r="T3764" i="4" s="1"/>
  <c r="U3764" i="4" s="1"/>
  <c r="S4199" i="4"/>
  <c r="T4199" i="4" s="1"/>
  <c r="U4199" i="4" s="1"/>
  <c r="S2548" i="4"/>
  <c r="T2548" i="4" s="1"/>
  <c r="U2548" i="4" s="1"/>
  <c r="S2182" i="4"/>
  <c r="T2182" i="4" s="1"/>
  <c r="U2182" i="4" s="1"/>
  <c r="S3073" i="4"/>
  <c r="T3073" i="4" s="1"/>
  <c r="U3073" i="4" s="1"/>
  <c r="S4048" i="4"/>
  <c r="T4048" i="4" s="1"/>
  <c r="U4048" i="4" s="1"/>
  <c r="S843" i="4"/>
  <c r="T843" i="4" s="1"/>
  <c r="U843" i="4" s="1"/>
  <c r="S1004" i="4"/>
  <c r="T1004" i="4" s="1"/>
  <c r="U1004" i="4" s="1"/>
  <c r="S1005" i="4"/>
  <c r="T1005" i="4" s="1"/>
  <c r="U1005" i="4" s="1"/>
  <c r="S3246" i="4"/>
  <c r="T3246" i="4" s="1"/>
  <c r="U3246" i="4" s="1"/>
  <c r="S1825" i="4"/>
  <c r="T1825" i="4" s="1"/>
  <c r="U1825" i="4" s="1"/>
  <c r="S2183" i="4"/>
  <c r="T2183" i="4" s="1"/>
  <c r="U2183" i="4" s="1"/>
  <c r="S3407" i="4"/>
  <c r="T3407" i="4" s="1"/>
  <c r="U3407" i="4" s="1"/>
  <c r="S4329" i="4"/>
  <c r="T4329" i="4" s="1"/>
  <c r="U4329" i="4" s="1"/>
  <c r="S5892" i="4"/>
  <c r="T5892" i="4" s="1"/>
  <c r="U5892" i="4" s="1"/>
  <c r="S3570" i="4"/>
  <c r="T3570" i="4" s="1"/>
  <c r="U3570" i="4" s="1"/>
  <c r="S289" i="4"/>
  <c r="T289" i="4" s="1"/>
  <c r="U289" i="4" s="1"/>
  <c r="S2369" i="4"/>
  <c r="T2369" i="4" s="1"/>
  <c r="U2369" i="4" s="1"/>
  <c r="S5454" i="4"/>
  <c r="T5454" i="4" s="1"/>
  <c r="U5454" i="4" s="1"/>
  <c r="S2184" i="4"/>
  <c r="T2184" i="4" s="1"/>
  <c r="U2184" i="4" s="1"/>
  <c r="S4330" i="4"/>
  <c r="T4330" i="4" s="1"/>
  <c r="U4330" i="4" s="1"/>
  <c r="S3765" i="4"/>
  <c r="T3765" i="4" s="1"/>
  <c r="U3765" i="4" s="1"/>
  <c r="S5123" i="4"/>
  <c r="T5123" i="4" s="1"/>
  <c r="U5123" i="4" s="1"/>
  <c r="S5345" i="4"/>
  <c r="T5345" i="4" s="1"/>
  <c r="U5345" i="4" s="1"/>
  <c r="S6928" i="4"/>
  <c r="T6928" i="4" s="1"/>
  <c r="U6928" i="4" s="1"/>
  <c r="S6929" i="4"/>
  <c r="T6929" i="4" s="1"/>
  <c r="U6929" i="4" s="1"/>
  <c r="S1317" i="4"/>
  <c r="T1317" i="4" s="1"/>
  <c r="U1317" i="4" s="1"/>
  <c r="S5675" i="4"/>
  <c r="T5675" i="4" s="1"/>
  <c r="U5675" i="4" s="1"/>
  <c r="S7099" i="4"/>
  <c r="T7099" i="4" s="1"/>
  <c r="U7099" i="4" s="1"/>
  <c r="S6804" i="4"/>
  <c r="T6804" i="4" s="1"/>
  <c r="U6804" i="4" s="1"/>
  <c r="S6864" i="4"/>
  <c r="T6864" i="4" s="1"/>
  <c r="U6864" i="4" s="1"/>
  <c r="S6805" i="4"/>
  <c r="T6805" i="4" s="1"/>
  <c r="U6805" i="4" s="1"/>
  <c r="S3915" i="4"/>
  <c r="T3915" i="4" s="1"/>
  <c r="U3915" i="4" s="1"/>
  <c r="S6283" i="4"/>
  <c r="T6283" i="4" s="1"/>
  <c r="U6283" i="4" s="1"/>
  <c r="S6865" i="4"/>
  <c r="T6865" i="4" s="1"/>
  <c r="U6865" i="4" s="1"/>
  <c r="S1156" i="4"/>
  <c r="T1156" i="4" s="1"/>
  <c r="U1156" i="4" s="1"/>
  <c r="S3408" i="4"/>
  <c r="T3408" i="4" s="1"/>
  <c r="U3408" i="4" s="1"/>
  <c r="S1990" i="4"/>
  <c r="T1990" i="4" s="1"/>
  <c r="U1990" i="4" s="1"/>
  <c r="S3074" i="4"/>
  <c r="T3074" i="4" s="1"/>
  <c r="U3074" i="4" s="1"/>
  <c r="S1826" i="4"/>
  <c r="T1826" i="4" s="1"/>
  <c r="U1826" i="4" s="1"/>
  <c r="S4485" i="4"/>
  <c r="T4485" i="4" s="1"/>
  <c r="U4485" i="4" s="1"/>
  <c r="S153" i="4"/>
  <c r="T153" i="4" s="1"/>
  <c r="U153" i="4" s="1"/>
  <c r="S3409" i="4"/>
  <c r="T3409" i="4" s="1"/>
  <c r="U3409" i="4" s="1"/>
  <c r="S583" i="4"/>
  <c r="T583" i="4" s="1"/>
  <c r="U583" i="4" s="1"/>
  <c r="S4621" i="4"/>
  <c r="T4621" i="4" s="1"/>
  <c r="U4621" i="4" s="1"/>
  <c r="S5568" i="4"/>
  <c r="T5568" i="4" s="1"/>
  <c r="U5568" i="4" s="1"/>
  <c r="S3916" i="4"/>
  <c r="T3916" i="4" s="1"/>
  <c r="U3916" i="4" s="1"/>
  <c r="S5008" i="4"/>
  <c r="T5008" i="4" s="1"/>
  <c r="U5008" i="4" s="1"/>
  <c r="S6866" i="4"/>
  <c r="T6866" i="4" s="1"/>
  <c r="U6866" i="4" s="1"/>
  <c r="S3766" i="4"/>
  <c r="T3766" i="4" s="1"/>
  <c r="U3766" i="4" s="1"/>
  <c r="S1991" i="4"/>
  <c r="T1991" i="4" s="1"/>
  <c r="U1991" i="4" s="1"/>
  <c r="S3075" i="4"/>
  <c r="T3075" i="4" s="1"/>
  <c r="U3075" i="4" s="1"/>
  <c r="S1157" i="4"/>
  <c r="T1157" i="4" s="1"/>
  <c r="U1157" i="4" s="1"/>
  <c r="S476" i="4"/>
  <c r="T476" i="4" s="1"/>
  <c r="U476" i="4" s="1"/>
  <c r="S6478" i="4"/>
  <c r="T6478" i="4" s="1"/>
  <c r="U6478" i="4" s="1"/>
  <c r="S6479" i="4"/>
  <c r="T6479" i="4" s="1"/>
  <c r="U6479" i="4" s="1"/>
  <c r="S1318" i="4"/>
  <c r="T1318" i="4" s="1"/>
  <c r="U1318" i="4" s="1"/>
  <c r="S6284" i="4"/>
  <c r="T6284" i="4" s="1"/>
  <c r="U6284" i="4" s="1"/>
  <c r="S3247" i="4"/>
  <c r="T3247" i="4" s="1"/>
  <c r="U3247" i="4" s="1"/>
  <c r="S5346" i="4"/>
  <c r="T5346" i="4" s="1"/>
  <c r="U5346" i="4" s="1"/>
  <c r="S2185" i="4"/>
  <c r="T2185" i="4" s="1"/>
  <c r="U2185" i="4" s="1"/>
  <c r="S6559" i="4"/>
  <c r="T6559" i="4" s="1"/>
  <c r="U6559" i="4" s="1"/>
  <c r="S4622" i="4"/>
  <c r="T4622" i="4" s="1"/>
  <c r="U4622" i="4" s="1"/>
  <c r="S1158" i="4"/>
  <c r="T1158" i="4" s="1"/>
  <c r="U1158" i="4" s="1"/>
  <c r="S6639" i="4"/>
  <c r="T6639" i="4" s="1"/>
  <c r="U6639" i="4" s="1"/>
  <c r="S6480" i="4"/>
  <c r="T6480" i="4" s="1"/>
  <c r="U6480" i="4" s="1"/>
  <c r="S6376" i="4"/>
  <c r="T6376" i="4" s="1"/>
  <c r="U6376" i="4" s="1"/>
  <c r="S3767" i="4"/>
  <c r="T3767" i="4" s="1"/>
  <c r="U3767" i="4" s="1"/>
  <c r="S5009" i="4"/>
  <c r="T5009" i="4" s="1"/>
  <c r="U5009" i="4" s="1"/>
  <c r="S5237" i="4"/>
  <c r="T5237" i="4" s="1"/>
  <c r="U5237" i="4" s="1"/>
  <c r="S5347" i="4"/>
  <c r="T5347" i="4" s="1"/>
  <c r="U5347" i="4" s="1"/>
  <c r="S3571" i="4"/>
  <c r="T3571" i="4" s="1"/>
  <c r="U3571" i="4" s="1"/>
  <c r="S5238" i="4"/>
  <c r="T5238" i="4" s="1"/>
  <c r="U5238" i="4" s="1"/>
  <c r="S5239" i="4"/>
  <c r="T5239" i="4" s="1"/>
  <c r="U5239" i="4" s="1"/>
  <c r="S5124" i="4"/>
  <c r="T5124" i="4" s="1"/>
  <c r="U5124" i="4" s="1"/>
  <c r="S4623" i="4"/>
  <c r="T4623" i="4" s="1"/>
  <c r="U4623" i="4" s="1"/>
  <c r="S3410" i="4"/>
  <c r="T3410" i="4" s="1"/>
  <c r="U3410" i="4" s="1"/>
  <c r="S4049" i="4"/>
  <c r="T4049" i="4" s="1"/>
  <c r="U4049" i="4" s="1"/>
  <c r="S4893" i="4"/>
  <c r="T4893" i="4" s="1"/>
  <c r="U4893" i="4" s="1"/>
  <c r="S2186" i="4"/>
  <c r="T2186" i="4" s="1"/>
  <c r="U2186" i="4" s="1"/>
  <c r="S3917" i="4"/>
  <c r="T3917" i="4" s="1"/>
  <c r="U3917" i="4" s="1"/>
  <c r="S1319" i="4"/>
  <c r="T1319" i="4" s="1"/>
  <c r="U1319" i="4" s="1"/>
  <c r="S3572" i="4"/>
  <c r="T3572" i="4" s="1"/>
  <c r="U3572" i="4" s="1"/>
  <c r="S713" i="4"/>
  <c r="T713" i="4" s="1"/>
  <c r="U713" i="4" s="1"/>
  <c r="S1827" i="4"/>
  <c r="T1827" i="4" s="1"/>
  <c r="U1827" i="4" s="1"/>
  <c r="S1493" i="4"/>
  <c r="T1493" i="4" s="1"/>
  <c r="U1493" i="4" s="1"/>
  <c r="S1159" i="4"/>
  <c r="T1159" i="4" s="1"/>
  <c r="U1159" i="4" s="1"/>
  <c r="S3768" i="4"/>
  <c r="T3768" i="4" s="1"/>
  <c r="U3768" i="4" s="1"/>
  <c r="S3076" i="4"/>
  <c r="T3076" i="4" s="1"/>
  <c r="U3076" i="4" s="1"/>
  <c r="S3248" i="4"/>
  <c r="T3248" i="4" s="1"/>
  <c r="U3248" i="4" s="1"/>
  <c r="S2909" i="4"/>
  <c r="T2909" i="4" s="1"/>
  <c r="U2909" i="4" s="1"/>
  <c r="S3411" i="4"/>
  <c r="T3411" i="4" s="1"/>
  <c r="U3411" i="4" s="1"/>
  <c r="S5778" i="4"/>
  <c r="T5778" i="4" s="1"/>
  <c r="U5778" i="4" s="1"/>
  <c r="S3918" i="4"/>
  <c r="T3918" i="4" s="1"/>
  <c r="U3918" i="4" s="1"/>
  <c r="S6640" i="4"/>
  <c r="T6640" i="4" s="1"/>
  <c r="U6640" i="4" s="1"/>
  <c r="S3769" i="4"/>
  <c r="T3769" i="4" s="1"/>
  <c r="U3769" i="4" s="1"/>
  <c r="S5240" i="4"/>
  <c r="T5240" i="4" s="1"/>
  <c r="U5240" i="4" s="1"/>
  <c r="S7542" i="4"/>
  <c r="T7542" i="4" s="1"/>
  <c r="U7542" i="4" s="1"/>
  <c r="S7046" i="4"/>
  <c r="T7046" i="4" s="1"/>
  <c r="U7046" i="4" s="1"/>
  <c r="S7629" i="4"/>
  <c r="T7629" i="4" s="1"/>
  <c r="U7629" i="4" s="1"/>
  <c r="S7576" i="4"/>
  <c r="T7576" i="4" s="1"/>
  <c r="U7576" i="4" s="1"/>
  <c r="S7630" i="4"/>
  <c r="T7630" i="4" s="1"/>
  <c r="U7630" i="4" s="1"/>
  <c r="S7149" i="4"/>
  <c r="T7149" i="4" s="1"/>
  <c r="U7149" i="4" s="1"/>
  <c r="S7487" i="4"/>
  <c r="T7487" i="4" s="1"/>
  <c r="U7487" i="4" s="1"/>
  <c r="S7577" i="4"/>
  <c r="T7577" i="4" s="1"/>
  <c r="U7577" i="4" s="1"/>
  <c r="S7307" i="4"/>
  <c r="T7307" i="4" s="1"/>
  <c r="U7307" i="4" s="1"/>
  <c r="S7609" i="4"/>
  <c r="T7609" i="4" s="1"/>
  <c r="U7609" i="4" s="1"/>
  <c r="S7488" i="4"/>
  <c r="T7488" i="4" s="1"/>
  <c r="U7488" i="4" s="1"/>
  <c r="S290" i="4"/>
  <c r="T290" i="4" s="1"/>
  <c r="U290" i="4" s="1"/>
  <c r="S4748" i="4"/>
  <c r="T4748" i="4" s="1"/>
  <c r="U4748" i="4" s="1"/>
  <c r="S7450" i="4"/>
  <c r="T7450" i="4" s="1"/>
  <c r="U7450" i="4" s="1"/>
  <c r="S6641" i="4"/>
  <c r="T6641" i="4" s="1"/>
  <c r="U6641" i="4" s="1"/>
  <c r="S6806" i="4"/>
  <c r="T6806" i="4" s="1"/>
  <c r="U6806" i="4" s="1"/>
  <c r="S1992" i="4"/>
  <c r="T1992" i="4" s="1"/>
  <c r="U1992" i="4" s="1"/>
  <c r="S6481" i="4"/>
  <c r="T6481" i="4" s="1"/>
  <c r="U6481" i="4" s="1"/>
  <c r="S7650" i="4"/>
  <c r="T7650" i="4" s="1"/>
  <c r="U7650" i="4" s="1"/>
  <c r="S6740" i="4"/>
  <c r="T6740" i="4" s="1"/>
  <c r="U6740" i="4" s="1"/>
  <c r="S7489" i="4"/>
  <c r="T7489" i="4" s="1"/>
  <c r="U7489" i="4" s="1"/>
  <c r="S7100" i="4"/>
  <c r="T7100" i="4" s="1"/>
  <c r="U7100" i="4" s="1"/>
  <c r="S7490" i="4"/>
  <c r="T7490" i="4" s="1"/>
  <c r="U7490" i="4" s="1"/>
  <c r="S7491" i="4"/>
  <c r="T7491" i="4" s="1"/>
  <c r="U7491" i="4" s="1"/>
  <c r="S7150" i="4"/>
  <c r="T7150" i="4" s="1"/>
  <c r="U7150" i="4" s="1"/>
  <c r="S7352" i="4"/>
  <c r="T7352" i="4" s="1"/>
  <c r="U7352" i="4" s="1"/>
  <c r="S7578" i="4"/>
  <c r="T7578" i="4" s="1"/>
  <c r="U7578" i="4" s="1"/>
  <c r="S7610" i="4"/>
  <c r="T7610" i="4" s="1"/>
  <c r="U7610" i="4" s="1"/>
  <c r="S7543" i="4"/>
  <c r="T7543" i="4" s="1"/>
  <c r="U7543" i="4" s="1"/>
  <c r="S6741" i="4"/>
  <c r="T6741" i="4" s="1"/>
  <c r="U6741" i="4" s="1"/>
  <c r="S7404" i="4"/>
  <c r="T7404" i="4" s="1"/>
  <c r="U7404" i="4" s="1"/>
  <c r="S7451" i="4"/>
  <c r="T7451" i="4" s="1"/>
  <c r="U7451" i="4" s="1"/>
  <c r="S6867" i="4"/>
  <c r="T6867" i="4" s="1"/>
  <c r="U6867" i="4" s="1"/>
  <c r="S7631" i="4"/>
  <c r="T7631" i="4" s="1"/>
  <c r="U7631" i="4" s="1"/>
  <c r="S7452" i="4"/>
  <c r="T7452" i="4" s="1"/>
  <c r="U7452" i="4" s="1"/>
  <c r="S7453" i="4"/>
  <c r="T7453" i="4" s="1"/>
  <c r="U7453" i="4" s="1"/>
  <c r="S7544" i="4"/>
  <c r="T7544" i="4" s="1"/>
  <c r="U7544" i="4" s="1"/>
  <c r="S4749" i="4"/>
  <c r="T4749" i="4" s="1"/>
  <c r="U4749" i="4" s="1"/>
  <c r="S7632" i="4"/>
  <c r="T7632" i="4" s="1"/>
  <c r="U7632" i="4" s="1"/>
  <c r="S6560" i="4"/>
  <c r="T6560" i="4" s="1"/>
  <c r="U6560" i="4" s="1"/>
  <c r="S7308" i="4"/>
  <c r="T7308" i="4" s="1"/>
  <c r="U7308" i="4" s="1"/>
  <c r="S7309" i="4"/>
  <c r="T7309" i="4" s="1"/>
  <c r="U7309" i="4" s="1"/>
  <c r="S7579" i="4"/>
  <c r="T7579" i="4" s="1"/>
  <c r="U7579" i="4" s="1"/>
  <c r="S6742" i="4"/>
  <c r="T6742" i="4" s="1"/>
  <c r="U6742" i="4" s="1"/>
  <c r="S7101" i="4"/>
  <c r="T7101" i="4" s="1"/>
  <c r="U7101" i="4" s="1"/>
  <c r="S7492" i="4"/>
  <c r="T7492" i="4" s="1"/>
  <c r="U7492" i="4" s="1"/>
  <c r="S7493" i="4"/>
  <c r="T7493" i="4" s="1"/>
  <c r="U7493" i="4" s="1"/>
  <c r="S7203" i="4"/>
  <c r="T7203" i="4" s="1"/>
  <c r="U7203" i="4" s="1"/>
  <c r="S7151" i="4"/>
  <c r="T7151" i="4" s="1"/>
  <c r="U7151" i="4" s="1"/>
  <c r="S7545" i="4"/>
  <c r="T7545" i="4" s="1"/>
  <c r="U7545" i="4" s="1"/>
  <c r="S7102" i="4"/>
  <c r="T7102" i="4" s="1"/>
  <c r="U7102" i="4" s="1"/>
  <c r="S7580" i="4"/>
  <c r="T7580" i="4" s="1"/>
  <c r="U7580" i="4" s="1"/>
  <c r="S5994" i="4"/>
  <c r="T5994" i="4" s="1"/>
  <c r="U5994" i="4" s="1"/>
  <c r="S7204" i="4"/>
  <c r="T7204" i="4" s="1"/>
  <c r="U7204" i="4" s="1"/>
  <c r="S7310" i="4"/>
  <c r="T7310" i="4" s="1"/>
  <c r="U7310" i="4" s="1"/>
  <c r="S7494" i="4"/>
  <c r="T7494" i="4" s="1"/>
  <c r="U7494" i="4" s="1"/>
  <c r="S6991" i="4"/>
  <c r="T6991" i="4" s="1"/>
  <c r="U6991" i="4" s="1"/>
  <c r="S7611" i="4"/>
  <c r="T7611" i="4" s="1"/>
  <c r="U7611" i="4" s="1"/>
  <c r="S7205" i="4"/>
  <c r="T7205" i="4" s="1"/>
  <c r="U7205" i="4" s="1"/>
  <c r="S7405" i="4"/>
  <c r="T7405" i="4" s="1"/>
  <c r="U7405" i="4" s="1"/>
  <c r="S7546" i="4"/>
  <c r="T7546" i="4" s="1"/>
  <c r="U7546" i="4" s="1"/>
  <c r="S7633" i="4"/>
  <c r="T7633" i="4" s="1"/>
  <c r="U7633" i="4" s="1"/>
  <c r="S7047" i="4"/>
  <c r="T7047" i="4" s="1"/>
  <c r="U7047" i="4" s="1"/>
  <c r="S7651" i="4"/>
  <c r="T7651" i="4" s="1"/>
  <c r="U7651" i="4" s="1"/>
  <c r="S7547" i="4"/>
  <c r="T7547" i="4" s="1"/>
  <c r="U7547" i="4" s="1"/>
  <c r="S7548" i="4"/>
  <c r="T7548" i="4" s="1"/>
  <c r="U7548" i="4" s="1"/>
  <c r="S7406" i="4"/>
  <c r="T7406" i="4" s="1"/>
  <c r="U7406" i="4" s="1"/>
  <c r="S7495" i="4"/>
  <c r="T7495" i="4" s="1"/>
  <c r="U7495" i="4" s="1"/>
  <c r="S2370" i="4"/>
  <c r="T2370" i="4" s="1"/>
  <c r="U2370" i="4" s="1"/>
  <c r="S6377" i="4"/>
  <c r="T6377" i="4" s="1"/>
  <c r="U6377" i="4" s="1"/>
  <c r="S7251" i="4"/>
  <c r="T7251" i="4" s="1"/>
  <c r="U7251" i="4" s="1"/>
  <c r="S7454" i="4"/>
  <c r="T7454" i="4" s="1"/>
  <c r="U7454" i="4" s="1"/>
  <c r="S7048" i="4"/>
  <c r="T7048" i="4" s="1"/>
  <c r="U7048" i="4" s="1"/>
  <c r="S1160" i="4"/>
  <c r="T1160" i="4" s="1"/>
  <c r="U1160" i="4" s="1"/>
  <c r="S1006" i="4"/>
  <c r="T1006" i="4" s="1"/>
  <c r="U1006" i="4" s="1"/>
  <c r="S477" i="4"/>
  <c r="T477" i="4" s="1"/>
  <c r="U477" i="4" s="1"/>
  <c r="S844" i="4"/>
  <c r="T844" i="4" s="1"/>
  <c r="U844" i="4" s="1"/>
  <c r="S1653" i="4"/>
  <c r="T1653" i="4" s="1"/>
  <c r="U1653" i="4" s="1"/>
  <c r="S7652" i="4"/>
  <c r="T7652" i="4" s="1"/>
  <c r="U7652" i="4" s="1"/>
  <c r="S2720" i="4"/>
  <c r="T2720" i="4" s="1"/>
  <c r="U2720" i="4" s="1"/>
  <c r="S4331" i="4"/>
  <c r="T4331" i="4" s="1"/>
  <c r="U4331" i="4" s="1"/>
  <c r="S4624" i="4"/>
  <c r="T4624" i="4" s="1"/>
  <c r="U4624" i="4" s="1"/>
  <c r="S5569" i="4"/>
  <c r="T5569" i="4" s="1"/>
  <c r="U5569" i="4" s="1"/>
  <c r="S5779" i="4"/>
  <c r="T5779" i="4" s="1"/>
  <c r="U5779" i="4" s="1"/>
  <c r="S5241" i="4"/>
  <c r="T5241" i="4" s="1"/>
  <c r="U5241" i="4" s="1"/>
  <c r="S2549" i="4"/>
  <c r="T2549" i="4" s="1"/>
  <c r="U2549" i="4" s="1"/>
  <c r="S3249" i="4"/>
  <c r="T3249" i="4" s="1"/>
  <c r="U3249" i="4" s="1"/>
  <c r="S5010" i="4"/>
  <c r="T5010" i="4" s="1"/>
  <c r="U5010" i="4" s="1"/>
  <c r="S212" i="4"/>
  <c r="T212" i="4" s="1"/>
  <c r="U212" i="4" s="1"/>
  <c r="S584" i="4"/>
  <c r="T584" i="4" s="1"/>
  <c r="U584" i="4" s="1"/>
  <c r="S1828" i="4"/>
  <c r="T1828" i="4" s="1"/>
  <c r="U1828" i="4" s="1"/>
  <c r="S585" i="4"/>
  <c r="T585" i="4" s="1"/>
  <c r="U585" i="4" s="1"/>
  <c r="S7711" i="4"/>
  <c r="T7711" i="4" s="1"/>
  <c r="U7711" i="4" s="1"/>
  <c r="S586" i="4"/>
  <c r="T586" i="4" s="1"/>
  <c r="U586" i="4" s="1"/>
  <c r="S3412" i="4"/>
  <c r="T3412" i="4" s="1"/>
  <c r="U3412" i="4" s="1"/>
  <c r="S3919" i="4"/>
  <c r="T3919" i="4" s="1"/>
  <c r="U3919" i="4" s="1"/>
  <c r="S6378" i="4"/>
  <c r="T6378" i="4" s="1"/>
  <c r="U6378" i="4" s="1"/>
  <c r="S372" i="4"/>
  <c r="T372" i="4" s="1"/>
  <c r="U372" i="4" s="1"/>
  <c r="S1161" i="4"/>
  <c r="T1161" i="4" s="1"/>
  <c r="U1161" i="4" s="1"/>
  <c r="S3077" i="4"/>
  <c r="T3077" i="4" s="1"/>
  <c r="U3077" i="4" s="1"/>
  <c r="S4894" i="4"/>
  <c r="T4894" i="4" s="1"/>
  <c r="U4894" i="4" s="1"/>
  <c r="S2721" i="4"/>
  <c r="T2721" i="4" s="1"/>
  <c r="U2721" i="4" s="1"/>
  <c r="S2910" i="4"/>
  <c r="T2910" i="4" s="1"/>
  <c r="U2910" i="4" s="1"/>
  <c r="S6193" i="4"/>
  <c r="T6193" i="4" s="1"/>
  <c r="U6193" i="4" s="1"/>
  <c r="S5570" i="4"/>
  <c r="T5570" i="4" s="1"/>
  <c r="U5570" i="4" s="1"/>
  <c r="S5011" i="4"/>
  <c r="T5011" i="4" s="1"/>
  <c r="U5011" i="4" s="1"/>
  <c r="S7581" i="4"/>
  <c r="T7581" i="4" s="1"/>
  <c r="U7581" i="4" s="1"/>
  <c r="S4200" i="4"/>
  <c r="T4200" i="4" s="1"/>
  <c r="U4200" i="4" s="1"/>
  <c r="S5012" i="4"/>
  <c r="T5012" i="4" s="1"/>
  <c r="U5012" i="4" s="1"/>
  <c r="S1007" i="4"/>
  <c r="T1007" i="4" s="1"/>
  <c r="U1007" i="4" s="1"/>
  <c r="S5013" i="4"/>
  <c r="T5013" i="4" s="1"/>
  <c r="U5013" i="4" s="1"/>
  <c r="S4750" i="4"/>
  <c r="T4750" i="4" s="1"/>
  <c r="U4750" i="4" s="1"/>
  <c r="S1993" i="4"/>
  <c r="T1993" i="4" s="1"/>
  <c r="U1993" i="4" s="1"/>
  <c r="S1162" i="4"/>
  <c r="T1162" i="4" s="1"/>
  <c r="U1162" i="4" s="1"/>
  <c r="S3250" i="4"/>
  <c r="T3250" i="4" s="1"/>
  <c r="U3250" i="4" s="1"/>
  <c r="S4332" i="4"/>
  <c r="T4332" i="4" s="1"/>
  <c r="U4332" i="4" s="1"/>
  <c r="S5455" i="4"/>
  <c r="T5455" i="4" s="1"/>
  <c r="U5455" i="4" s="1"/>
  <c r="S4333" i="4"/>
  <c r="T4333" i="4" s="1"/>
  <c r="U4333" i="4" s="1"/>
  <c r="S4050" i="4"/>
  <c r="T4050" i="4" s="1"/>
  <c r="U4050" i="4" s="1"/>
  <c r="S2722" i="4"/>
  <c r="T2722" i="4" s="1"/>
  <c r="U2722" i="4" s="1"/>
  <c r="S7730" i="4"/>
  <c r="T7730" i="4" s="1"/>
  <c r="U7730" i="4" s="1"/>
  <c r="S7742" i="4"/>
  <c r="T7742" i="4" s="1"/>
  <c r="U7742" i="4" s="1"/>
  <c r="S478" i="4"/>
  <c r="T478" i="4" s="1"/>
  <c r="U478" i="4" s="1"/>
  <c r="S2911" i="4"/>
  <c r="T2911" i="4" s="1"/>
  <c r="U2911" i="4" s="1"/>
  <c r="S5571" i="4"/>
  <c r="T5571" i="4" s="1"/>
  <c r="U5571" i="4" s="1"/>
  <c r="S6743" i="4"/>
  <c r="T6743" i="4" s="1"/>
  <c r="U6743" i="4" s="1"/>
  <c r="S3920" i="4"/>
  <c r="T3920" i="4" s="1"/>
  <c r="U3920" i="4" s="1"/>
  <c r="S7152" i="4"/>
  <c r="T7152" i="4" s="1"/>
  <c r="U7152" i="4" s="1"/>
  <c r="S7049" i="4"/>
  <c r="T7049" i="4" s="1"/>
  <c r="U7049" i="4" s="1"/>
  <c r="S3573" i="4"/>
  <c r="T3573" i="4" s="1"/>
  <c r="U3573" i="4" s="1"/>
  <c r="S7206" i="4"/>
  <c r="T7206" i="4" s="1"/>
  <c r="U7206" i="4" s="1"/>
  <c r="S6379" i="4"/>
  <c r="T6379" i="4" s="1"/>
  <c r="U6379" i="4" s="1"/>
  <c r="S6868" i="4"/>
  <c r="T6868" i="4" s="1"/>
  <c r="U6868" i="4" s="1"/>
  <c r="S7153" i="4"/>
  <c r="T7153" i="4" s="1"/>
  <c r="U7153" i="4" s="1"/>
  <c r="S6869" i="4"/>
  <c r="T6869" i="4" s="1"/>
  <c r="U6869" i="4" s="1"/>
  <c r="S2723" i="4"/>
  <c r="T2723" i="4" s="1"/>
  <c r="U2723" i="4" s="1"/>
  <c r="S7252" i="4"/>
  <c r="T7252" i="4" s="1"/>
  <c r="U7252" i="4" s="1"/>
  <c r="S1320" i="4"/>
  <c r="T1320" i="4" s="1"/>
  <c r="U1320" i="4" s="1"/>
  <c r="S714" i="4"/>
  <c r="T714" i="4" s="1"/>
  <c r="U714" i="4" s="1"/>
  <c r="S1321" i="4"/>
  <c r="T1321" i="4" s="1"/>
  <c r="U1321" i="4" s="1"/>
  <c r="S373" i="4"/>
  <c r="T373" i="4" s="1"/>
  <c r="U373" i="4" s="1"/>
  <c r="S1994" i="4"/>
  <c r="T1994" i="4" s="1"/>
  <c r="U1994" i="4" s="1"/>
  <c r="S6194" i="4"/>
  <c r="T6194" i="4" s="1"/>
  <c r="U6194" i="4" s="1"/>
  <c r="S1654" i="4"/>
  <c r="T1654" i="4" s="1"/>
  <c r="U1654" i="4" s="1"/>
  <c r="S1655" i="4"/>
  <c r="T1655" i="4" s="1"/>
  <c r="U1655" i="4" s="1"/>
  <c r="S4201" i="4"/>
  <c r="T4201" i="4" s="1"/>
  <c r="U4201" i="4" s="1"/>
  <c r="S3574" i="4"/>
  <c r="T3574" i="4" s="1"/>
  <c r="U3574" i="4" s="1"/>
  <c r="S587" i="4"/>
  <c r="T587" i="4" s="1"/>
  <c r="U587" i="4" s="1"/>
  <c r="S845" i="4"/>
  <c r="T845" i="4" s="1"/>
  <c r="U845" i="4" s="1"/>
  <c r="S4486" i="4"/>
  <c r="T4486" i="4" s="1"/>
  <c r="U4486" i="4" s="1"/>
  <c r="S3770" i="4"/>
  <c r="T3770" i="4" s="1"/>
  <c r="U3770" i="4" s="1"/>
  <c r="S479" i="4"/>
  <c r="T479" i="4" s="1"/>
  <c r="U479" i="4" s="1"/>
  <c r="S3413" i="4"/>
  <c r="T3413" i="4" s="1"/>
  <c r="U3413" i="4" s="1"/>
  <c r="S154" i="4"/>
  <c r="T154" i="4" s="1"/>
  <c r="U154" i="4" s="1"/>
  <c r="S108" i="4"/>
  <c r="T108" i="4" s="1"/>
  <c r="U108" i="4" s="1"/>
  <c r="S5125" i="4"/>
  <c r="T5125" i="4" s="1"/>
  <c r="U5125" i="4" s="1"/>
  <c r="S6095" i="4"/>
  <c r="T6095" i="4" s="1"/>
  <c r="U6095" i="4" s="1"/>
  <c r="S3575" i="4"/>
  <c r="T3575" i="4" s="1"/>
  <c r="U3575" i="4" s="1"/>
  <c r="S1163" i="4"/>
  <c r="T1163" i="4" s="1"/>
  <c r="U1163" i="4" s="1"/>
  <c r="S1008" i="4"/>
  <c r="T1008" i="4" s="1"/>
  <c r="U1008" i="4" s="1"/>
  <c r="S3576" i="4"/>
  <c r="T3576" i="4" s="1"/>
  <c r="U3576" i="4" s="1"/>
  <c r="S480" i="4"/>
  <c r="T480" i="4" s="1"/>
  <c r="U480" i="4" s="1"/>
  <c r="S1656" i="4"/>
  <c r="T1656" i="4" s="1"/>
  <c r="U1656" i="4" s="1"/>
  <c r="S4625" i="4"/>
  <c r="T4625" i="4" s="1"/>
  <c r="U4625" i="4" s="1"/>
  <c r="S374" i="4"/>
  <c r="T374" i="4" s="1"/>
  <c r="U374" i="4" s="1"/>
  <c r="S588" i="4"/>
  <c r="T588" i="4" s="1"/>
  <c r="U588" i="4" s="1"/>
  <c r="S2187" i="4"/>
  <c r="T2187" i="4" s="1"/>
  <c r="U2187" i="4" s="1"/>
  <c r="S48" i="4"/>
  <c r="T48" i="4" s="1"/>
  <c r="U48" i="4" s="1"/>
  <c r="S213" i="4"/>
  <c r="T213" i="4" s="1"/>
  <c r="U213" i="4" s="1"/>
  <c r="S214" i="4"/>
  <c r="T214" i="4" s="1"/>
  <c r="U214" i="4" s="1"/>
  <c r="S155" i="4"/>
  <c r="T155" i="4" s="1"/>
  <c r="U155" i="4" s="1"/>
  <c r="S1995" i="4"/>
  <c r="T1995" i="4" s="1"/>
  <c r="U1995" i="4" s="1"/>
  <c r="S6096" i="4"/>
  <c r="T6096" i="4" s="1"/>
  <c r="U6096" i="4" s="1"/>
  <c r="S1164" i="4"/>
  <c r="T1164" i="4" s="1"/>
  <c r="U1164" i="4" s="1"/>
  <c r="S5676" i="4"/>
  <c r="T5676" i="4" s="1"/>
  <c r="U5676" i="4" s="1"/>
  <c r="S375" i="4"/>
  <c r="T375" i="4" s="1"/>
  <c r="U375" i="4" s="1"/>
  <c r="S1009" i="4"/>
  <c r="T1009" i="4" s="1"/>
  <c r="U1009" i="4" s="1"/>
  <c r="S2371" i="4"/>
  <c r="T2371" i="4" s="1"/>
  <c r="U2371" i="4" s="1"/>
  <c r="S291" i="4"/>
  <c r="T291" i="4" s="1"/>
  <c r="U291" i="4" s="1"/>
  <c r="S1494" i="4"/>
  <c r="T1494" i="4" s="1"/>
  <c r="U1494" i="4" s="1"/>
  <c r="S846" i="4"/>
  <c r="T846" i="4" s="1"/>
  <c r="U846" i="4" s="1"/>
  <c r="S589" i="4"/>
  <c r="T589" i="4" s="1"/>
  <c r="U589" i="4" s="1"/>
  <c r="S4051" i="4"/>
  <c r="T4051" i="4" s="1"/>
  <c r="U4051" i="4" s="1"/>
  <c r="S2372" i="4"/>
  <c r="T2372" i="4" s="1"/>
  <c r="U2372" i="4" s="1"/>
  <c r="S4202" i="4"/>
  <c r="T4202" i="4" s="1"/>
  <c r="U4202" i="4" s="1"/>
  <c r="S4203" i="4"/>
  <c r="T4203" i="4" s="1"/>
  <c r="U4203" i="4" s="1"/>
  <c r="S215" i="4"/>
  <c r="T215" i="4" s="1"/>
  <c r="U215" i="4" s="1"/>
  <c r="S2188" i="4"/>
  <c r="T2188" i="4" s="1"/>
  <c r="U2188" i="4" s="1"/>
  <c r="S590" i="4"/>
  <c r="T590" i="4" s="1"/>
  <c r="U590" i="4" s="1"/>
  <c r="S292" i="4"/>
  <c r="T292" i="4" s="1"/>
  <c r="U292" i="4" s="1"/>
  <c r="S481" i="4"/>
  <c r="T481" i="4" s="1"/>
  <c r="U481" i="4" s="1"/>
  <c r="S1657" i="4"/>
  <c r="T1657" i="4" s="1"/>
  <c r="U1657" i="4" s="1"/>
  <c r="S376" i="4"/>
  <c r="T376" i="4" s="1"/>
  <c r="U376" i="4" s="1"/>
  <c r="S5677" i="4"/>
  <c r="T5677" i="4" s="1"/>
  <c r="U5677" i="4" s="1"/>
  <c r="S6992" i="4"/>
  <c r="T6992" i="4" s="1"/>
  <c r="U6992" i="4" s="1"/>
  <c r="S7353" i="4"/>
  <c r="T7353" i="4" s="1"/>
  <c r="U7353" i="4" s="1"/>
  <c r="S1996" i="4"/>
  <c r="T1996" i="4" s="1"/>
  <c r="U1996" i="4" s="1"/>
  <c r="S2189" i="4"/>
  <c r="T2189" i="4" s="1"/>
  <c r="U2189" i="4" s="1"/>
  <c r="S1010" i="4"/>
  <c r="T1010" i="4" s="1"/>
  <c r="U1010" i="4" s="1"/>
  <c r="S5348" i="4"/>
  <c r="T5348" i="4" s="1"/>
  <c r="U5348" i="4" s="1"/>
  <c r="S1165" i="4"/>
  <c r="T1165" i="4" s="1"/>
  <c r="U1165" i="4" s="1"/>
  <c r="S1997" i="4"/>
  <c r="T1997" i="4" s="1"/>
  <c r="U1997" i="4" s="1"/>
  <c r="S377" i="4"/>
  <c r="T377" i="4" s="1"/>
  <c r="U377" i="4" s="1"/>
  <c r="S847" i="4"/>
  <c r="T847" i="4" s="1"/>
  <c r="U847" i="4" s="1"/>
  <c r="S715" i="4"/>
  <c r="T715" i="4" s="1"/>
  <c r="U715" i="4" s="1"/>
  <c r="S156" i="4"/>
  <c r="T156" i="4" s="1"/>
  <c r="U156" i="4" s="1"/>
  <c r="S2912" i="4"/>
  <c r="T2912" i="4" s="1"/>
  <c r="U2912" i="4" s="1"/>
  <c r="S1658" i="4"/>
  <c r="T1658" i="4" s="1"/>
  <c r="U1658" i="4" s="1"/>
  <c r="S848" i="4"/>
  <c r="T848" i="4" s="1"/>
  <c r="U848" i="4" s="1"/>
  <c r="S1011" i="4"/>
  <c r="T1011" i="4" s="1"/>
  <c r="U1011" i="4" s="1"/>
  <c r="S5349" i="4"/>
  <c r="T5349" i="4" s="1"/>
  <c r="U5349" i="4" s="1"/>
  <c r="S1659" i="4"/>
  <c r="T1659" i="4" s="1"/>
  <c r="U1659" i="4" s="1"/>
  <c r="S293" i="4"/>
  <c r="T293" i="4" s="1"/>
  <c r="U293" i="4" s="1"/>
  <c r="S2373" i="4"/>
  <c r="T2373" i="4" s="1"/>
  <c r="U2373" i="4" s="1"/>
  <c r="S591" i="4"/>
  <c r="T591" i="4" s="1"/>
  <c r="U591" i="4" s="1"/>
  <c r="S2190" i="4"/>
  <c r="T2190" i="4" s="1"/>
  <c r="U2190" i="4" s="1"/>
  <c r="S3771" i="4"/>
  <c r="T3771" i="4" s="1"/>
  <c r="U3771" i="4" s="1"/>
  <c r="S3251" i="4"/>
  <c r="T3251" i="4" s="1"/>
  <c r="U3251" i="4" s="1"/>
  <c r="S1829" i="4"/>
  <c r="T1829" i="4" s="1"/>
  <c r="U1829" i="4" s="1"/>
  <c r="S5456" i="4"/>
  <c r="T5456" i="4" s="1"/>
  <c r="U5456" i="4" s="1"/>
  <c r="S5014" i="4"/>
  <c r="T5014" i="4" s="1"/>
  <c r="U5014" i="4" s="1"/>
  <c r="S1012" i="4"/>
  <c r="T1012" i="4" s="1"/>
  <c r="U1012" i="4" s="1"/>
  <c r="S1013" i="4"/>
  <c r="T1013" i="4" s="1"/>
  <c r="U1013" i="4" s="1"/>
  <c r="S5242" i="4"/>
  <c r="T5242" i="4" s="1"/>
  <c r="U5242" i="4" s="1"/>
  <c r="S1998" i="4"/>
  <c r="T1998" i="4" s="1"/>
  <c r="U1998" i="4" s="1"/>
  <c r="S378" i="4"/>
  <c r="T378" i="4" s="1"/>
  <c r="U378" i="4" s="1"/>
  <c r="S482" i="4"/>
  <c r="T482" i="4" s="1"/>
  <c r="U482" i="4" s="1"/>
  <c r="S5893" i="4"/>
  <c r="T5893" i="4" s="1"/>
  <c r="U5893" i="4" s="1"/>
  <c r="S3577" i="4"/>
  <c r="T3577" i="4" s="1"/>
  <c r="U3577" i="4" s="1"/>
  <c r="S1495" i="4"/>
  <c r="T1495" i="4" s="1"/>
  <c r="U1495" i="4" s="1"/>
  <c r="S3578" i="4"/>
  <c r="T3578" i="4" s="1"/>
  <c r="U3578" i="4" s="1"/>
  <c r="S3579" i="4"/>
  <c r="T3579" i="4" s="1"/>
  <c r="U3579" i="4" s="1"/>
  <c r="S2374" i="4"/>
  <c r="T2374" i="4" s="1"/>
  <c r="U2374" i="4" s="1"/>
  <c r="S849" i="4"/>
  <c r="T849" i="4" s="1"/>
  <c r="U849" i="4" s="1"/>
  <c r="S3772" i="4"/>
  <c r="T3772" i="4" s="1"/>
  <c r="U3772" i="4" s="1"/>
  <c r="S1322" i="4"/>
  <c r="T1322" i="4" s="1"/>
  <c r="U1322" i="4" s="1"/>
  <c r="S1323" i="4"/>
  <c r="T1323" i="4" s="1"/>
  <c r="U1323" i="4" s="1"/>
  <c r="S2550" i="4"/>
  <c r="T2550" i="4" s="1"/>
  <c r="U2550" i="4" s="1"/>
  <c r="S1014" i="4"/>
  <c r="T1014" i="4" s="1"/>
  <c r="U1014" i="4" s="1"/>
  <c r="S6195" i="4"/>
  <c r="T6195" i="4" s="1"/>
  <c r="U6195" i="4" s="1"/>
  <c r="S7050" i="4"/>
  <c r="T7050" i="4" s="1"/>
  <c r="U7050" i="4" s="1"/>
  <c r="S1324" i="4"/>
  <c r="T1324" i="4" s="1"/>
  <c r="U1324" i="4" s="1"/>
  <c r="S592" i="4"/>
  <c r="T592" i="4" s="1"/>
  <c r="U592" i="4" s="1"/>
  <c r="S1999" i="4"/>
  <c r="T1999" i="4" s="1"/>
  <c r="U1999" i="4" s="1"/>
  <c r="S3921" i="4"/>
  <c r="T3921" i="4" s="1"/>
  <c r="U3921" i="4" s="1"/>
  <c r="S850" i="4"/>
  <c r="T850" i="4" s="1"/>
  <c r="U850" i="4" s="1"/>
  <c r="S2000" i="4"/>
  <c r="T2000" i="4" s="1"/>
  <c r="U2000" i="4" s="1"/>
  <c r="S5126" i="4"/>
  <c r="T5126" i="4" s="1"/>
  <c r="U5126" i="4" s="1"/>
  <c r="S593" i="4"/>
  <c r="T593" i="4" s="1"/>
  <c r="U593" i="4" s="1"/>
  <c r="S2001" i="4"/>
  <c r="T2001" i="4" s="1"/>
  <c r="U2001" i="4" s="1"/>
  <c r="S4334" i="4"/>
  <c r="T4334" i="4" s="1"/>
  <c r="U4334" i="4" s="1"/>
  <c r="S216" i="4"/>
  <c r="T216" i="4" s="1"/>
  <c r="U216" i="4" s="1"/>
  <c r="S1660" i="4"/>
  <c r="T1660" i="4" s="1"/>
  <c r="U1660" i="4" s="1"/>
  <c r="S3078" i="4"/>
  <c r="T3078" i="4" s="1"/>
  <c r="U3078" i="4" s="1"/>
  <c r="S4052" i="4"/>
  <c r="T4052" i="4" s="1"/>
  <c r="U4052" i="4" s="1"/>
  <c r="S4335" i="4"/>
  <c r="T4335" i="4" s="1"/>
  <c r="U4335" i="4" s="1"/>
  <c r="S4204" i="4"/>
  <c r="T4204" i="4" s="1"/>
  <c r="U4204" i="4" s="1"/>
  <c r="S5457" i="4"/>
  <c r="T5457" i="4" s="1"/>
  <c r="U5457" i="4" s="1"/>
  <c r="S4895" i="4"/>
  <c r="T4895" i="4" s="1"/>
  <c r="U4895" i="4" s="1"/>
  <c r="S4487" i="4"/>
  <c r="T4487" i="4" s="1"/>
  <c r="U4487" i="4" s="1"/>
  <c r="S1496" i="4"/>
  <c r="T1496" i="4" s="1"/>
  <c r="U1496" i="4" s="1"/>
  <c r="S4336" i="4"/>
  <c r="T4336" i="4" s="1"/>
  <c r="U4336" i="4" s="1"/>
  <c r="S4896" i="4"/>
  <c r="T4896" i="4" s="1"/>
  <c r="U4896" i="4" s="1"/>
  <c r="S3252" i="4"/>
  <c r="T3252" i="4" s="1"/>
  <c r="U3252" i="4" s="1"/>
  <c r="S2724" i="4"/>
  <c r="T2724" i="4" s="1"/>
  <c r="U2724" i="4" s="1"/>
  <c r="S4488" i="4"/>
  <c r="T4488" i="4" s="1"/>
  <c r="U4488" i="4" s="1"/>
  <c r="S4337" i="4"/>
  <c r="T4337" i="4" s="1"/>
  <c r="U4337" i="4" s="1"/>
  <c r="S3079" i="4"/>
  <c r="T3079" i="4" s="1"/>
  <c r="U3079" i="4" s="1"/>
  <c r="S7253" i="4"/>
  <c r="T7253" i="4" s="1"/>
  <c r="U7253" i="4" s="1"/>
  <c r="S483" i="4"/>
  <c r="T483" i="4" s="1"/>
  <c r="U483" i="4" s="1"/>
  <c r="S3773" i="4"/>
  <c r="T3773" i="4" s="1"/>
  <c r="U3773" i="4" s="1"/>
  <c r="S4626" i="4"/>
  <c r="T4626" i="4" s="1"/>
  <c r="U4626" i="4" s="1"/>
  <c r="S4338" i="4"/>
  <c r="T4338" i="4" s="1"/>
  <c r="U4338" i="4" s="1"/>
  <c r="S4339" i="4"/>
  <c r="T4339" i="4" s="1"/>
  <c r="U4339" i="4" s="1"/>
  <c r="S1166" i="4"/>
  <c r="T1166" i="4" s="1"/>
  <c r="U1166" i="4" s="1"/>
  <c r="S2002" i="4"/>
  <c r="T2002" i="4" s="1"/>
  <c r="U2002" i="4" s="1"/>
  <c r="S3253" i="4"/>
  <c r="T3253" i="4" s="1"/>
  <c r="U3253" i="4" s="1"/>
  <c r="S1661" i="4"/>
  <c r="T1661" i="4" s="1"/>
  <c r="U1661" i="4" s="1"/>
  <c r="S4751" i="4"/>
  <c r="T4751" i="4" s="1"/>
  <c r="U4751" i="4" s="1"/>
  <c r="S7154" i="4"/>
  <c r="T7154" i="4" s="1"/>
  <c r="U7154" i="4" s="1"/>
  <c r="S3774" i="4"/>
  <c r="T3774" i="4" s="1"/>
  <c r="U3774" i="4" s="1"/>
  <c r="S4053" i="4"/>
  <c r="T4053" i="4" s="1"/>
  <c r="U4053" i="4" s="1"/>
  <c r="S5995" i="4"/>
  <c r="T5995" i="4" s="1"/>
  <c r="U5995" i="4" s="1"/>
  <c r="S6482" i="4"/>
  <c r="T6482" i="4" s="1"/>
  <c r="U6482" i="4" s="1"/>
  <c r="S6285" i="4"/>
  <c r="T6285" i="4" s="1"/>
  <c r="U6285" i="4" s="1"/>
  <c r="S2725" i="4"/>
  <c r="T2725" i="4" s="1"/>
  <c r="U2725" i="4" s="1"/>
  <c r="S2913" i="4"/>
  <c r="T2913" i="4" s="1"/>
  <c r="U2913" i="4" s="1"/>
  <c r="S6097" i="4"/>
  <c r="T6097" i="4" s="1"/>
  <c r="U6097" i="4" s="1"/>
  <c r="S4752" i="4"/>
  <c r="T4752" i="4" s="1"/>
  <c r="U4752" i="4" s="1"/>
  <c r="S5127" i="4"/>
  <c r="T5127" i="4" s="1"/>
  <c r="U5127" i="4" s="1"/>
  <c r="S6930" i="4"/>
  <c r="T6930" i="4" s="1"/>
  <c r="U6930" i="4" s="1"/>
  <c r="S484" i="4"/>
  <c r="T484" i="4" s="1"/>
  <c r="U484" i="4" s="1"/>
  <c r="S4205" i="4"/>
  <c r="T4205" i="4" s="1"/>
  <c r="U4205" i="4" s="1"/>
  <c r="S1497" i="4"/>
  <c r="T1497" i="4" s="1"/>
  <c r="U1497" i="4" s="1"/>
  <c r="S851" i="4"/>
  <c r="T851" i="4" s="1"/>
  <c r="U851" i="4" s="1"/>
  <c r="S2191" i="4"/>
  <c r="T2191" i="4" s="1"/>
  <c r="U2191" i="4" s="1"/>
  <c r="S4897" i="4"/>
  <c r="T4897" i="4" s="1"/>
  <c r="U4897" i="4" s="1"/>
  <c r="S6098" i="4"/>
  <c r="T6098" i="4" s="1"/>
  <c r="U6098" i="4" s="1"/>
  <c r="S7582" i="4"/>
  <c r="T7582" i="4" s="1"/>
  <c r="U7582" i="4" s="1"/>
  <c r="S1167" i="4"/>
  <c r="T1167" i="4" s="1"/>
  <c r="U1167" i="4" s="1"/>
  <c r="S2551" i="4"/>
  <c r="T2551" i="4" s="1"/>
  <c r="U2551" i="4" s="1"/>
  <c r="S4627" i="4"/>
  <c r="T4627" i="4" s="1"/>
  <c r="U4627" i="4" s="1"/>
  <c r="S5678" i="4"/>
  <c r="T5678" i="4" s="1"/>
  <c r="U5678" i="4" s="1"/>
  <c r="S1662" i="4"/>
  <c r="T1662" i="4" s="1"/>
  <c r="U1662" i="4" s="1"/>
  <c r="S4340" i="4"/>
  <c r="T4340" i="4" s="1"/>
  <c r="U4340" i="4" s="1"/>
  <c r="S2192" i="4"/>
  <c r="T2192" i="4" s="1"/>
  <c r="U2192" i="4" s="1"/>
  <c r="S3414" i="4"/>
  <c r="T3414" i="4" s="1"/>
  <c r="U3414" i="4" s="1"/>
  <c r="S4753" i="4"/>
  <c r="T4753" i="4" s="1"/>
  <c r="U4753" i="4" s="1"/>
  <c r="S5894" i="4"/>
  <c r="T5894" i="4" s="1"/>
  <c r="U5894" i="4" s="1"/>
  <c r="T7549" i="4"/>
  <c r="U7549" i="4" s="1"/>
  <c r="T7207" i="4"/>
  <c r="U7207" i="4" s="1"/>
  <c r="X7051" i="4"/>
  <c r="X7549" i="4"/>
  <c r="X7207" i="4"/>
  <c r="X7653" i="4"/>
  <c r="X6870" i="4"/>
  <c r="X7052" i="4"/>
  <c r="X5458" i="4"/>
  <c r="X3080" i="4"/>
  <c r="X7208" i="4"/>
  <c r="X2726" i="4"/>
  <c r="X6993" i="4"/>
  <c r="X6871" i="4"/>
  <c r="X7731" i="4"/>
  <c r="X7053" i="4"/>
  <c r="X6744" i="4"/>
  <c r="X5015" i="4"/>
  <c r="X7455" i="4"/>
  <c r="X4054" i="4"/>
  <c r="X6931" i="4"/>
  <c r="X6932" i="4"/>
  <c r="X6745" i="4"/>
  <c r="X6807" i="4"/>
  <c r="X6994" i="4"/>
  <c r="X6099" i="4"/>
  <c r="X7311" i="4"/>
  <c r="X7312" i="4"/>
  <c r="X7694" i="4"/>
  <c r="X6995" i="4"/>
  <c r="X7103" i="4"/>
  <c r="X5016" i="4"/>
  <c r="X594" i="4"/>
  <c r="X5128" i="4"/>
  <c r="X6483" i="4"/>
  <c r="X5243" i="4"/>
  <c r="X1830" i="4"/>
  <c r="X7313" i="4"/>
  <c r="X2552" i="4"/>
  <c r="X6933" i="4"/>
  <c r="X5017" i="4"/>
  <c r="X5459" i="4"/>
  <c r="X6484" i="4"/>
  <c r="X62" i="4"/>
  <c r="X7354" i="4"/>
  <c r="X6996" i="4"/>
  <c r="X2193" i="4"/>
  <c r="X716" i="4"/>
  <c r="X6872" i="4"/>
  <c r="X6746" i="4"/>
  <c r="X6747" i="4"/>
  <c r="X1325" i="4"/>
  <c r="X6561" i="4"/>
  <c r="X7155" i="4"/>
  <c r="X6873" i="4"/>
  <c r="X1498" i="4"/>
  <c r="X2553" i="4"/>
  <c r="X1168" i="4"/>
  <c r="X6748" i="4"/>
  <c r="X63" i="4"/>
  <c r="X7054" i="4"/>
  <c r="X7612" i="4"/>
  <c r="X6380" i="4"/>
  <c r="X7613" i="4"/>
  <c r="X3922" i="4"/>
  <c r="X6381" i="4"/>
  <c r="X6286" i="4"/>
  <c r="X5129" i="4"/>
  <c r="X6749" i="4"/>
  <c r="X6997" i="4"/>
  <c r="X81" i="4"/>
  <c r="X9" i="4"/>
  <c r="X4898" i="4"/>
  <c r="X7104" i="4"/>
  <c r="X7314" i="4"/>
  <c r="X6100" i="4"/>
  <c r="X6382" i="4"/>
  <c r="X7156" i="4"/>
  <c r="X16" i="4"/>
  <c r="X6485" i="4"/>
  <c r="X3" i="4"/>
  <c r="X6383" i="4"/>
  <c r="X26" i="4"/>
  <c r="X4628" i="4"/>
  <c r="X6287" i="4"/>
  <c r="X10" i="4"/>
  <c r="X6934" i="4"/>
  <c r="X11" i="4"/>
  <c r="X12" i="4"/>
  <c r="X13" i="4"/>
  <c r="X1499" i="4"/>
  <c r="X1326" i="4"/>
  <c r="X17" i="4"/>
  <c r="X4" i="4"/>
  <c r="X6288" i="4"/>
  <c r="X6" i="4"/>
  <c r="X6750" i="4"/>
  <c r="X1327" i="4"/>
  <c r="X6101" i="4"/>
  <c r="X5018" i="4"/>
  <c r="X6642" i="4"/>
  <c r="X6998" i="4"/>
  <c r="X4754" i="4"/>
  <c r="X7732" i="4"/>
  <c r="X7407" i="4"/>
  <c r="X5679" i="4"/>
  <c r="X7157" i="4"/>
  <c r="X7209" i="4"/>
  <c r="X2554" i="4"/>
  <c r="X7254" i="4"/>
  <c r="X7355" i="4"/>
  <c r="X6643" i="4"/>
  <c r="X1015" i="4"/>
  <c r="X7634" i="4"/>
  <c r="X4489" i="4"/>
  <c r="X5244" i="4"/>
  <c r="X5996" i="4"/>
  <c r="X6751" i="4"/>
  <c r="X6384" i="4"/>
  <c r="X6196" i="4"/>
  <c r="X6644" i="4"/>
  <c r="X6645" i="4"/>
  <c r="X6646" i="4"/>
  <c r="X27" i="4"/>
  <c r="X6562" i="4"/>
  <c r="X1500" i="4"/>
  <c r="X7210" i="4"/>
  <c r="X2555" i="4"/>
  <c r="X6874" i="4"/>
  <c r="X157" i="4"/>
  <c r="X5350" i="4"/>
  <c r="X5019" i="4"/>
  <c r="X5997" i="4"/>
  <c r="X7105" i="4"/>
  <c r="X7055" i="4"/>
  <c r="X5998" i="4"/>
  <c r="X6197" i="4"/>
  <c r="X6385" i="4"/>
  <c r="X6875" i="4"/>
  <c r="X6386" i="4"/>
  <c r="X6198" i="4"/>
  <c r="X6486" i="4"/>
  <c r="X39" i="4"/>
  <c r="X6289" i="4"/>
  <c r="X6808" i="4"/>
  <c r="X7695" i="4"/>
  <c r="X6647" i="4"/>
  <c r="X6563" i="4"/>
  <c r="X7496" i="4"/>
  <c r="X2556" i="4"/>
  <c r="X7315" i="4"/>
  <c r="X6564" i="4"/>
  <c r="X6935" i="4"/>
  <c r="X7211" i="4"/>
  <c r="X7614" i="4"/>
  <c r="X7696" i="4"/>
  <c r="X852" i="4"/>
  <c r="X1501" i="4"/>
  <c r="X5895" i="4"/>
  <c r="X7212" i="4"/>
  <c r="X5351" i="4"/>
  <c r="X1328" i="4"/>
  <c r="X5572" i="4"/>
  <c r="X6752" i="4"/>
  <c r="X2003" i="4"/>
  <c r="X6999" i="4"/>
  <c r="X6487" i="4"/>
  <c r="X2375" i="4"/>
  <c r="X2376" i="4"/>
  <c r="X7000" i="4"/>
  <c r="X7456" i="4"/>
  <c r="X18" i="4"/>
  <c r="X6290" i="4"/>
  <c r="X6102" i="4"/>
  <c r="X6291" i="4"/>
  <c r="X4755" i="4"/>
  <c r="X4206" i="4"/>
  <c r="X6387" i="4"/>
  <c r="X7255" i="4"/>
  <c r="X6388" i="4"/>
  <c r="X5020" i="4"/>
  <c r="X5896" i="4"/>
  <c r="X6103" i="4"/>
  <c r="X7635" i="4"/>
  <c r="X7636" i="4"/>
  <c r="X5573" i="4"/>
  <c r="X7654" i="4"/>
  <c r="X7655" i="4"/>
  <c r="X7637" i="4"/>
  <c r="X5999" i="4"/>
  <c r="X6199" i="4"/>
  <c r="X7213" i="4"/>
  <c r="X5245" i="4"/>
  <c r="X4899" i="4"/>
  <c r="X6104" i="4"/>
  <c r="X5352" i="4"/>
  <c r="X6292" i="4"/>
  <c r="X6200" i="4"/>
  <c r="X6876" i="4"/>
  <c r="X717" i="4"/>
  <c r="X7665" i="4"/>
  <c r="X158" i="4"/>
  <c r="X7656" i="4"/>
  <c r="X4756" i="4"/>
  <c r="X4629" i="4"/>
  <c r="X3775" i="4"/>
  <c r="X7056" i="4"/>
  <c r="X5897" i="4"/>
  <c r="X4757" i="4"/>
  <c r="X5574" i="4"/>
  <c r="X7158" i="4"/>
  <c r="X4630" i="4"/>
  <c r="X1329" i="4"/>
  <c r="X6877" i="4"/>
  <c r="X217" i="4"/>
  <c r="X4490" i="4"/>
  <c r="X595" i="4"/>
  <c r="X3776" i="4"/>
  <c r="X4631" i="4"/>
  <c r="X3777" i="4"/>
  <c r="X4207" i="4"/>
  <c r="X3580" i="4"/>
  <c r="X6565" i="4"/>
  <c r="X3923" i="4"/>
  <c r="X3924" i="4"/>
  <c r="X2914" i="4"/>
  <c r="X4055" i="4"/>
  <c r="X3925" i="4"/>
  <c r="X4208" i="4"/>
  <c r="X3926" i="4"/>
  <c r="X6389" i="4"/>
  <c r="X3581" i="4"/>
  <c r="X4632" i="4"/>
  <c r="X3254" i="4"/>
  <c r="X6000" i="4"/>
  <c r="X7550" i="4"/>
  <c r="X7001" i="4"/>
  <c r="X5898" i="4"/>
  <c r="X28" i="4"/>
  <c r="X218" i="4"/>
  <c r="X19" i="4"/>
  <c r="X6390" i="4"/>
  <c r="X3081" i="4"/>
  <c r="X379" i="4"/>
  <c r="X5899" i="4"/>
  <c r="X5680" i="4"/>
  <c r="X485" i="4"/>
  <c r="X4341" i="4"/>
  <c r="X5460" i="4"/>
  <c r="X5353" i="4"/>
  <c r="X5246" i="4"/>
  <c r="X5021" i="4"/>
  <c r="X4758" i="4"/>
  <c r="X4900" i="4"/>
  <c r="X6201" i="4"/>
  <c r="X159" i="4"/>
  <c r="X219" i="4"/>
  <c r="X82" i="4"/>
  <c r="X5681" i="4"/>
  <c r="X5247" i="4"/>
  <c r="X6202" i="4"/>
  <c r="X5130" i="4"/>
  <c r="X64" i="4"/>
  <c r="X5248" i="4"/>
  <c r="X160" i="4"/>
  <c r="X294" i="4"/>
  <c r="X65" i="4"/>
  <c r="X5354" i="4"/>
  <c r="X5131" i="4"/>
  <c r="X5355" i="4"/>
  <c r="X6001" i="4"/>
  <c r="X6105" i="4"/>
  <c r="X6002" i="4"/>
  <c r="X5249" i="4"/>
  <c r="X5132" i="4"/>
  <c r="X5900" i="4"/>
  <c r="X4901" i="4"/>
  <c r="X6003" i="4"/>
  <c r="X5575" i="4"/>
  <c r="X7697" i="4"/>
  <c r="X7698" i="4"/>
  <c r="X7666" i="4"/>
  <c r="X7667" i="4"/>
  <c r="X7678" i="4"/>
  <c r="X6809" i="4"/>
  <c r="X6810" i="4"/>
  <c r="X4902" i="4"/>
  <c r="X7002" i="4"/>
  <c r="X6566" i="4"/>
  <c r="X2004" i="4"/>
  <c r="X66" i="4"/>
  <c r="X6648" i="4"/>
  <c r="X853" i="4"/>
  <c r="X5901" i="4"/>
  <c r="X6567" i="4"/>
  <c r="X6753" i="4"/>
  <c r="X4633" i="4"/>
  <c r="X6936" i="4"/>
  <c r="X6878" i="4"/>
  <c r="X6568" i="4"/>
  <c r="X6293" i="4"/>
  <c r="X854" i="4"/>
  <c r="X6294" i="4"/>
  <c r="X6649" i="4"/>
  <c r="X6811" i="4"/>
  <c r="X5902" i="4"/>
  <c r="X2005" i="4"/>
  <c r="X6937" i="4"/>
  <c r="X1169" i="4"/>
  <c r="X2557" i="4"/>
  <c r="X49" i="4"/>
  <c r="X6879" i="4"/>
  <c r="X6880" i="4"/>
  <c r="X29" i="4"/>
  <c r="X7497" i="4"/>
  <c r="X6812" i="4"/>
  <c r="X6650" i="4"/>
  <c r="X6488" i="4"/>
  <c r="X6391" i="4"/>
  <c r="X1663" i="4"/>
  <c r="X6813" i="4"/>
  <c r="X486" i="4"/>
  <c r="X7657" i="4"/>
  <c r="X5461" i="4"/>
  <c r="X5682" i="4"/>
  <c r="X7679" i="4"/>
  <c r="X6651" i="4"/>
  <c r="X3082" i="4"/>
  <c r="X5" i="4"/>
  <c r="X7668" i="4"/>
  <c r="X5780" i="4"/>
  <c r="X5356" i="4"/>
  <c r="X3582" i="4"/>
  <c r="X7214" i="4"/>
  <c r="X7057" i="4"/>
  <c r="X7712" i="4"/>
  <c r="X3255" i="4"/>
  <c r="X7680" i="4"/>
  <c r="X3083" i="4"/>
  <c r="X6489" i="4"/>
  <c r="X1170" i="4"/>
  <c r="X1664" i="4"/>
  <c r="X5250" i="4"/>
  <c r="X5357" i="4"/>
  <c r="X855" i="4"/>
  <c r="X7733" i="4"/>
  <c r="X5781" i="4"/>
  <c r="X7106" i="4"/>
  <c r="X5462" i="4"/>
  <c r="X4903" i="4"/>
  <c r="X3256" i="4"/>
  <c r="X6106" i="4"/>
  <c r="X2377" i="4"/>
  <c r="X83" i="4"/>
  <c r="X5251" i="4"/>
  <c r="X1831" i="4"/>
  <c r="X7256" i="4"/>
  <c r="X596" i="4"/>
  <c r="X1665" i="4"/>
  <c r="X6938" i="4"/>
  <c r="X2378" i="4"/>
  <c r="X6203" i="4"/>
  <c r="X718" i="4"/>
  <c r="X1171" i="4"/>
  <c r="X295" i="4"/>
  <c r="X1172" i="4"/>
  <c r="X2915" i="4"/>
  <c r="X6204" i="4"/>
  <c r="X1330" i="4"/>
  <c r="X1832" i="4"/>
  <c r="X6814" i="4"/>
  <c r="X161" i="4"/>
  <c r="X3778" i="4"/>
  <c r="X6205" i="4"/>
  <c r="X5782" i="4"/>
  <c r="X7699" i="4"/>
  <c r="X40" i="4"/>
  <c r="X5463" i="4"/>
  <c r="X6206" i="4"/>
  <c r="X7615" i="4"/>
  <c r="X6815" i="4"/>
  <c r="X84" i="4"/>
  <c r="X3084" i="4"/>
  <c r="X4056" i="4"/>
  <c r="X5464" i="4"/>
  <c r="X3583" i="4"/>
  <c r="X4342" i="4"/>
  <c r="X7658" i="4"/>
  <c r="X6004" i="4"/>
  <c r="X6652" i="4"/>
  <c r="X4057" i="4"/>
  <c r="X4343" i="4"/>
  <c r="X3779" i="4"/>
  <c r="X1331" i="4"/>
  <c r="X4058" i="4"/>
  <c r="X5576" i="4"/>
  <c r="X41" i="4"/>
  <c r="X3415" i="4"/>
  <c r="X2006" i="4"/>
  <c r="X5783" i="4"/>
  <c r="X2727" i="4"/>
  <c r="X6939" i="4"/>
  <c r="X5022" i="4"/>
  <c r="X3085" i="4"/>
  <c r="X2916" i="4"/>
  <c r="X4209" i="4"/>
  <c r="X2194" i="4"/>
  <c r="X3086" i="4"/>
  <c r="X1833" i="4"/>
  <c r="X1502" i="4"/>
  <c r="X2007" i="4"/>
  <c r="X109" i="4"/>
  <c r="X4059" i="4"/>
  <c r="X7408" i="4"/>
  <c r="X3780" i="4"/>
  <c r="X30" i="4"/>
  <c r="X1834" i="4"/>
  <c r="X7583" i="4"/>
  <c r="X3087" i="4"/>
  <c r="X4344" i="4"/>
  <c r="X6392" i="4"/>
  <c r="X6490" i="4"/>
  <c r="X856" i="4"/>
  <c r="X4904" i="4"/>
  <c r="X5683" i="4"/>
  <c r="X5784" i="4"/>
  <c r="X857" i="4"/>
  <c r="X4759" i="4"/>
  <c r="X1835" i="4"/>
  <c r="X1836" i="4"/>
  <c r="X5903" i="4"/>
  <c r="X6816" i="4"/>
  <c r="X5577" i="4"/>
  <c r="X2195" i="4"/>
  <c r="X5023" i="4"/>
  <c r="X3416" i="4"/>
  <c r="X31" i="4"/>
  <c r="X20" i="4"/>
  <c r="X3257" i="4"/>
  <c r="X2728" i="4"/>
  <c r="X380" i="4"/>
  <c r="X7" i="4"/>
  <c r="X220" i="4"/>
  <c r="X32" i="4"/>
  <c r="X110" i="4"/>
  <c r="X21" i="4"/>
  <c r="X1173" i="4"/>
  <c r="X5024" i="4"/>
  <c r="X2" i="4"/>
  <c r="X14" i="4"/>
  <c r="X6005" i="4"/>
  <c r="X15" i="4"/>
  <c r="X5358" i="4"/>
  <c r="X6653" i="4"/>
  <c r="X5252" i="4"/>
  <c r="X5684" i="4"/>
  <c r="X5465" i="4"/>
  <c r="X5253" i="4"/>
  <c r="X5466" i="4"/>
  <c r="X5467" i="4"/>
  <c r="X5468" i="4"/>
  <c r="X5469" i="4"/>
  <c r="X5359" i="4"/>
  <c r="X6654" i="4"/>
  <c r="X5785" i="4"/>
  <c r="X5470" i="4"/>
  <c r="X7058" i="4"/>
  <c r="X5471" i="4"/>
  <c r="X6006" i="4"/>
  <c r="X7681" i="4"/>
  <c r="X7498" i="4"/>
  <c r="X4060" i="4"/>
  <c r="X67" i="4"/>
  <c r="X6107" i="4"/>
  <c r="X6295" i="4"/>
  <c r="X2196" i="4"/>
  <c r="X6754" i="4"/>
  <c r="X2197" i="4"/>
  <c r="X2558" i="4"/>
  <c r="X5904" i="4"/>
  <c r="X3258" i="4"/>
  <c r="X381" i="4"/>
  <c r="X597" i="4"/>
  <c r="X5254" i="4"/>
  <c r="X6393" i="4"/>
  <c r="X6491" i="4"/>
  <c r="X22" i="4"/>
  <c r="X2729" i="4"/>
  <c r="X296" i="4"/>
  <c r="X111" i="4"/>
  <c r="X6394" i="4"/>
  <c r="X112" i="4"/>
  <c r="X6108" i="4"/>
  <c r="X2379" i="4"/>
  <c r="X42" i="4"/>
  <c r="X2559" i="4"/>
  <c r="X2917" i="4"/>
  <c r="X1837" i="4"/>
  <c r="X6395" i="4"/>
  <c r="X3417" i="4"/>
  <c r="X6655" i="4"/>
  <c r="X7215" i="4"/>
  <c r="X4210" i="4"/>
  <c r="X4634" i="4"/>
  <c r="X7499" i="4"/>
  <c r="X6755" i="4"/>
  <c r="X2730" i="4"/>
  <c r="X4905" i="4"/>
  <c r="X6569" i="4"/>
  <c r="X6656" i="4"/>
  <c r="X5472" i="4"/>
  <c r="X1666" i="4"/>
  <c r="X2380" i="4"/>
  <c r="X719" i="4"/>
  <c r="X5905" i="4"/>
  <c r="X7409" i="4"/>
  <c r="X6817" i="4"/>
  <c r="X7500" i="4"/>
  <c r="X68" i="4"/>
  <c r="X4760" i="4"/>
  <c r="X5360" i="4"/>
  <c r="X6207" i="4"/>
  <c r="X6296" i="4"/>
  <c r="X3088" i="4"/>
  <c r="X858" i="4"/>
  <c r="X113" i="4"/>
  <c r="X2008" i="4"/>
  <c r="X6492" i="4"/>
  <c r="X5025" i="4"/>
  <c r="X5361" i="4"/>
  <c r="X487" i="4"/>
  <c r="X6396" i="4"/>
  <c r="X6493" i="4"/>
  <c r="X3418" i="4"/>
  <c r="X3781" i="4"/>
  <c r="X7713" i="4"/>
  <c r="X7714" i="4"/>
  <c r="X1667" i="4"/>
  <c r="X2198" i="4"/>
  <c r="X3419" i="4"/>
  <c r="X85" i="4"/>
  <c r="X1838" i="4"/>
  <c r="X86" i="4"/>
  <c r="X297" i="4"/>
  <c r="X69" i="4"/>
  <c r="X7356" i="4"/>
  <c r="X5685" i="4"/>
  <c r="X7159" i="4"/>
  <c r="X4906" i="4"/>
  <c r="X5906" i="4"/>
  <c r="X5686" i="4"/>
  <c r="X114" i="4"/>
  <c r="X6208" i="4"/>
  <c r="X7059" i="4"/>
  <c r="X5578" i="4"/>
  <c r="X6209" i="4"/>
  <c r="X4491" i="4"/>
  <c r="X382" i="4"/>
  <c r="X5907" i="4"/>
  <c r="X7584" i="4"/>
  <c r="X5255" i="4"/>
  <c r="X5362" i="4"/>
  <c r="X4345" i="4"/>
  <c r="X5026" i="4"/>
  <c r="X5579" i="4"/>
  <c r="X6657" i="4"/>
  <c r="X5473" i="4"/>
  <c r="X4635" i="4"/>
  <c r="X7003" i="4"/>
  <c r="X3089" i="4"/>
  <c r="X6658" i="4"/>
  <c r="X4636" i="4"/>
  <c r="X1503" i="4"/>
  <c r="X6659" i="4"/>
  <c r="X6494" i="4"/>
  <c r="X2199" i="4"/>
  <c r="X5908" i="4"/>
  <c r="X2731" i="4"/>
  <c r="X7715" i="4"/>
  <c r="X7682" i="4"/>
  <c r="X4492" i="4"/>
  <c r="X7669" i="4"/>
  <c r="X7734" i="4"/>
  <c r="X7716" i="4"/>
  <c r="X4346" i="4"/>
  <c r="X221" i="4"/>
  <c r="X5687" i="4"/>
  <c r="X5256" i="4"/>
  <c r="X3420" i="4"/>
  <c r="X2200" i="4"/>
  <c r="X7616" i="4"/>
  <c r="X5474" i="4"/>
  <c r="X1668" i="4"/>
  <c r="X5475" i="4"/>
  <c r="X1839" i="4"/>
  <c r="X5363" i="4"/>
  <c r="X6109" i="4"/>
  <c r="X7457" i="4"/>
  <c r="X4907" i="4"/>
  <c r="X162" i="4"/>
  <c r="X3584" i="4"/>
  <c r="X5786" i="4"/>
  <c r="X5580" i="4"/>
  <c r="X1669" i="4"/>
  <c r="X6110" i="4"/>
  <c r="X720" i="4"/>
  <c r="X1504" i="4"/>
  <c r="X6756" i="4"/>
  <c r="X5787" i="4"/>
  <c r="X1670" i="4"/>
  <c r="X5257" i="4"/>
  <c r="X5027" i="4"/>
  <c r="X1332" i="4"/>
  <c r="X3782" i="4"/>
  <c r="X7551" i="4"/>
  <c r="X2560" i="4"/>
  <c r="X115" i="4"/>
  <c r="X1016" i="4"/>
  <c r="X3421" i="4"/>
  <c r="X3090" i="4"/>
  <c r="X1505" i="4"/>
  <c r="X2009" i="4"/>
  <c r="X2918" i="4"/>
  <c r="X2561" i="4"/>
  <c r="X3585" i="4"/>
  <c r="X87" i="4"/>
  <c r="X1840" i="4"/>
  <c r="X721" i="4"/>
  <c r="X1671" i="4"/>
  <c r="X2201" i="4"/>
  <c r="X488" i="4"/>
  <c r="X3091" i="4"/>
  <c r="X7004" i="4"/>
  <c r="X5476" i="4"/>
  <c r="X4637" i="4"/>
  <c r="X5028" i="4"/>
  <c r="X722" i="4"/>
  <c r="X4061" i="4"/>
  <c r="X4908" i="4"/>
  <c r="X4909" i="4"/>
  <c r="X4347" i="4"/>
  <c r="X4761" i="4"/>
  <c r="X5258" i="4"/>
  <c r="X5029" i="4"/>
  <c r="X4762" i="4"/>
  <c r="X5133" i="4"/>
  <c r="X4638" i="4"/>
  <c r="X5477" i="4"/>
  <c r="X4763" i="4"/>
  <c r="X3092" i="4"/>
  <c r="X3259" i="4"/>
  <c r="X2562" i="4"/>
  <c r="X3260" i="4"/>
  <c r="X3422" i="4"/>
  <c r="X3093" i="4"/>
  <c r="X2563" i="4"/>
  <c r="X3261" i="4"/>
  <c r="X3094" i="4"/>
  <c r="X3095" i="4"/>
  <c r="X2564" i="4"/>
  <c r="X2732" i="4"/>
  <c r="X2565" i="4"/>
  <c r="X3096" i="4"/>
  <c r="X1174" i="4"/>
  <c r="X2381" i="4"/>
  <c r="X2733" i="4"/>
  <c r="X6757" i="4"/>
  <c r="X163" i="4"/>
  <c r="X164" i="4"/>
  <c r="X2919" i="4"/>
  <c r="X2920" i="4"/>
  <c r="X1175" i="4"/>
  <c r="X3783" i="4"/>
  <c r="X2566" i="4"/>
  <c r="X2921" i="4"/>
  <c r="X4062" i="4"/>
  <c r="X1672" i="4"/>
  <c r="X5478" i="4"/>
  <c r="X116" i="4"/>
  <c r="X50" i="4"/>
  <c r="X6297" i="4"/>
  <c r="X7410" i="4"/>
  <c r="X383" i="4"/>
  <c r="X165" i="4"/>
  <c r="X598" i="4"/>
  <c r="X117" i="4"/>
  <c r="X43" i="4"/>
  <c r="X5909" i="4"/>
  <c r="X1841" i="4"/>
  <c r="X489" i="4"/>
  <c r="X2010" i="4"/>
  <c r="X3586" i="4"/>
  <c r="X2734" i="4"/>
  <c r="X1333" i="4"/>
  <c r="X44" i="4"/>
  <c r="X7501" i="4"/>
  <c r="X2202" i="4"/>
  <c r="X3423" i="4"/>
  <c r="X7617" i="4"/>
  <c r="X2922" i="4"/>
  <c r="X2923" i="4"/>
  <c r="X384" i="4"/>
  <c r="X3262" i="4"/>
  <c r="X2924" i="4"/>
  <c r="X3587" i="4"/>
  <c r="X2735" i="4"/>
  <c r="X3588" i="4"/>
  <c r="X2203" i="4"/>
  <c r="X222" i="4"/>
  <c r="X2567" i="4"/>
  <c r="X2011" i="4"/>
  <c r="X1673" i="4"/>
  <c r="X3263" i="4"/>
  <c r="X3424" i="4"/>
  <c r="X5134" i="4"/>
  <c r="X7316" i="4"/>
  <c r="X4764" i="4"/>
  <c r="X599" i="4"/>
  <c r="X4765" i="4"/>
  <c r="X7717" i="4"/>
  <c r="X4493" i="4"/>
  <c r="X723" i="4"/>
  <c r="X6298" i="4"/>
  <c r="X5364" i="4"/>
  <c r="X4766" i="4"/>
  <c r="X5135" i="4"/>
  <c r="X6570" i="4"/>
  <c r="X7718" i="4"/>
  <c r="X5910" i="4"/>
  <c r="X5581" i="4"/>
  <c r="X4767" i="4"/>
  <c r="X6758" i="4"/>
  <c r="X6210" i="4"/>
  <c r="X5788" i="4"/>
  <c r="X6211" i="4"/>
  <c r="X6299" i="4"/>
  <c r="X4494" i="4"/>
  <c r="X6660" i="4"/>
  <c r="X5479" i="4"/>
  <c r="X6661" i="4"/>
  <c r="X6111" i="4"/>
  <c r="X7411" i="4"/>
  <c r="X4211" i="4"/>
  <c r="X6300" i="4"/>
  <c r="X33" i="4"/>
  <c r="X70" i="4"/>
  <c r="X45" i="4"/>
  <c r="X51" i="4"/>
  <c r="X7060" i="4"/>
  <c r="X7357" i="4"/>
  <c r="X5030" i="4"/>
  <c r="X23" i="4"/>
  <c r="X6112" i="4"/>
  <c r="X7502" i="4"/>
  <c r="X859" i="4"/>
  <c r="X2012" i="4"/>
  <c r="X6571" i="4"/>
  <c r="X5259" i="4"/>
  <c r="X5789" i="4"/>
  <c r="X5582" i="4"/>
  <c r="X4768" i="4"/>
  <c r="X860" i="4"/>
  <c r="X4769" i="4"/>
  <c r="X6881" i="4"/>
  <c r="X7700" i="4"/>
  <c r="X6882" i="4"/>
  <c r="X298" i="4"/>
  <c r="X7317" i="4"/>
  <c r="X4770" i="4"/>
  <c r="X7257" i="4"/>
  <c r="X724" i="4"/>
  <c r="X6940" i="4"/>
  <c r="X7659" i="4"/>
  <c r="X6662" i="4"/>
  <c r="X6572" i="4"/>
  <c r="X2382" i="4"/>
  <c r="X5583" i="4"/>
  <c r="X7458" i="4"/>
  <c r="X5480" i="4"/>
  <c r="X2568" i="4"/>
  <c r="X2736" i="4"/>
  <c r="X2569" i="4"/>
  <c r="X1334" i="4"/>
  <c r="X299" i="4"/>
  <c r="X1506" i="4"/>
  <c r="X600" i="4"/>
  <c r="X223" i="4"/>
  <c r="X2013" i="4"/>
  <c r="X4212" i="4"/>
  <c r="X1507" i="4"/>
  <c r="X3264" i="4"/>
  <c r="X5911" i="4"/>
  <c r="X3927" i="4"/>
  <c r="X5481" i="4"/>
  <c r="X4348" i="4"/>
  <c r="X5912" i="4"/>
  <c r="X1335" i="4"/>
  <c r="X4771" i="4"/>
  <c r="X6883" i="4"/>
  <c r="X7670" i="4"/>
  <c r="X6212" i="4"/>
  <c r="X1336" i="4"/>
  <c r="X7719" i="4"/>
  <c r="X4349" i="4"/>
  <c r="X7552" i="4"/>
  <c r="X1176" i="4"/>
  <c r="X166" i="4"/>
  <c r="X4213" i="4"/>
  <c r="X3928" i="4"/>
  <c r="X2204" i="4"/>
  <c r="X6301" i="4"/>
  <c r="X2205" i="4"/>
  <c r="X6007" i="4"/>
  <c r="X1674" i="4"/>
  <c r="X4772" i="4"/>
  <c r="X2925" i="4"/>
  <c r="X71" i="4"/>
  <c r="X3097" i="4"/>
  <c r="X3265" i="4"/>
  <c r="X52" i="4"/>
  <c r="X5913" i="4"/>
  <c r="X7005" i="4"/>
  <c r="X6495" i="4"/>
  <c r="X2383" i="4"/>
  <c r="X3784" i="4"/>
  <c r="X5584" i="4"/>
  <c r="X7618" i="4"/>
  <c r="X5585" i="4"/>
  <c r="X5586" i="4"/>
  <c r="X7585" i="4"/>
  <c r="X601" i="4"/>
  <c r="X7061" i="4"/>
  <c r="X861" i="4"/>
  <c r="X602" i="4"/>
  <c r="X6941" i="4"/>
  <c r="X3425" i="4"/>
  <c r="X3589" i="4"/>
  <c r="X3098" i="4"/>
  <c r="X7216" i="4"/>
  <c r="X1675" i="4"/>
  <c r="X6818" i="4"/>
  <c r="X2014" i="4"/>
  <c r="X7160" i="4"/>
  <c r="X6213" i="4"/>
  <c r="X6214" i="4"/>
  <c r="X2015" i="4"/>
  <c r="X4910" i="4"/>
  <c r="X3785" i="4"/>
  <c r="X7258" i="4"/>
  <c r="X5031" i="4"/>
  <c r="X5365" i="4"/>
  <c r="X4063" i="4"/>
  <c r="X7006" i="4"/>
  <c r="X7586" i="4"/>
  <c r="X5688" i="4"/>
  <c r="X300" i="4"/>
  <c r="X34" i="4"/>
  <c r="X4911" i="4"/>
  <c r="X2206" i="4"/>
  <c r="X7412" i="4"/>
  <c r="X7161" i="4"/>
  <c r="X6397" i="4"/>
  <c r="X7162" i="4"/>
  <c r="X7259" i="4"/>
  <c r="X6884" i="4"/>
  <c r="X1508" i="4"/>
  <c r="X7358" i="4"/>
  <c r="X7260" i="4"/>
  <c r="X7107" i="4"/>
  <c r="X4495" i="4"/>
  <c r="X3590" i="4"/>
  <c r="X3426" i="4"/>
  <c r="X2737" i="4"/>
  <c r="X3929" i="4"/>
  <c r="X4639" i="4"/>
  <c r="X3427" i="4"/>
  <c r="X6819" i="4"/>
  <c r="X6215" i="4"/>
  <c r="X1337" i="4"/>
  <c r="X725" i="4"/>
  <c r="X3099" i="4"/>
  <c r="X2738" i="4"/>
  <c r="X3100" i="4"/>
  <c r="X6302" i="4"/>
  <c r="X1676" i="4"/>
  <c r="X7459" i="4"/>
  <c r="X7503" i="4"/>
  <c r="X7318" i="4"/>
  <c r="X4064" i="4"/>
  <c r="X6113" i="4"/>
  <c r="X7163" i="4"/>
  <c r="X4773" i="4"/>
  <c r="X2016" i="4"/>
  <c r="X7359" i="4"/>
  <c r="X1017" i="4"/>
  <c r="X3591" i="4"/>
  <c r="X5689" i="4"/>
  <c r="X7671" i="4"/>
  <c r="X7638" i="4"/>
  <c r="X7587" i="4"/>
  <c r="X7504" i="4"/>
  <c r="X3930" i="4"/>
  <c r="X5587" i="4"/>
  <c r="X7261" i="4"/>
  <c r="X7505" i="4"/>
  <c r="X7360" i="4"/>
  <c r="X7639" i="4"/>
  <c r="X7640" i="4"/>
  <c r="X6008" i="4"/>
  <c r="X7007" i="4"/>
  <c r="X6820" i="4"/>
  <c r="X2739" i="4"/>
  <c r="X2384" i="4"/>
  <c r="X1677" i="4"/>
  <c r="X1018" i="4"/>
  <c r="X2570" i="4"/>
  <c r="X1177" i="4"/>
  <c r="X167" i="4"/>
  <c r="X1019" i="4"/>
  <c r="X301" i="4"/>
  <c r="X385" i="4"/>
  <c r="X5790" i="4"/>
  <c r="X302" i="4"/>
  <c r="X1842" i="4"/>
  <c r="X2207" i="4"/>
  <c r="X5690" i="4"/>
  <c r="X3592" i="4"/>
  <c r="X490" i="4"/>
  <c r="X7164" i="4"/>
  <c r="X7553" i="4"/>
  <c r="X6114" i="4"/>
  <c r="X35" i="4"/>
  <c r="X4214" i="4"/>
  <c r="X4065" i="4"/>
  <c r="X4066" i="4"/>
  <c r="X1178" i="4"/>
  <c r="X4496" i="4"/>
  <c r="X3786" i="4"/>
  <c r="X386" i="4"/>
  <c r="X2926" i="4"/>
  <c r="X3428" i="4"/>
  <c r="X2927" i="4"/>
  <c r="X2208" i="4"/>
  <c r="X4774" i="4"/>
  <c r="X2209" i="4"/>
  <c r="X4350" i="4"/>
  <c r="X3593" i="4"/>
  <c r="X4497" i="4"/>
  <c r="X2385" i="4"/>
  <c r="X3101" i="4"/>
  <c r="X4351" i="4"/>
  <c r="X6303" i="4"/>
  <c r="X1509" i="4"/>
  <c r="X1020" i="4"/>
  <c r="X2740" i="4"/>
  <c r="X7720" i="4"/>
  <c r="X2017" i="4"/>
  <c r="X53" i="4"/>
  <c r="X1843" i="4"/>
  <c r="X2210" i="4"/>
  <c r="X7361" i="4"/>
  <c r="X7460" i="4"/>
  <c r="X4215" i="4"/>
  <c r="X7108" i="4"/>
  <c r="X5136" i="4"/>
  <c r="X6216" i="4"/>
  <c r="X3931" i="4"/>
  <c r="X6115" i="4"/>
  <c r="X4067" i="4"/>
  <c r="X6759" i="4"/>
  <c r="X6009" i="4"/>
  <c r="X224" i="4"/>
  <c r="X6010" i="4"/>
  <c r="X7506" i="4"/>
  <c r="X7619" i="4"/>
  <c r="X5366" i="4"/>
  <c r="X1021" i="4"/>
  <c r="X118" i="4"/>
  <c r="X7413" i="4"/>
  <c r="X5691" i="4"/>
  <c r="X5032" i="4"/>
  <c r="X225" i="4"/>
  <c r="X6304" i="4"/>
  <c r="X119" i="4"/>
  <c r="X3787" i="4"/>
  <c r="X5260" i="4"/>
  <c r="X1510" i="4"/>
  <c r="X1338" i="4"/>
  <c r="X2018" i="4"/>
  <c r="X2019" i="4"/>
  <c r="X7217" i="4"/>
  <c r="X3788" i="4"/>
  <c r="X3789" i="4"/>
  <c r="X2741" i="4"/>
  <c r="X3102" i="4"/>
  <c r="X4775" i="4"/>
  <c r="X1179" i="4"/>
  <c r="X6217" i="4"/>
  <c r="X4912" i="4"/>
  <c r="X6218" i="4"/>
  <c r="X5261" i="4"/>
  <c r="X6011" i="4"/>
  <c r="X5914" i="4"/>
  <c r="X7414" i="4"/>
  <c r="X5791" i="4"/>
  <c r="X2211" i="4"/>
  <c r="X3932" i="4"/>
  <c r="X5367" i="4"/>
  <c r="X1022" i="4"/>
  <c r="X3594" i="4"/>
  <c r="X4352" i="4"/>
  <c r="X6012" i="4"/>
  <c r="X6496" i="4"/>
  <c r="X6305" i="4"/>
  <c r="X5588" i="4"/>
  <c r="X5137" i="4"/>
  <c r="X6306" i="4"/>
  <c r="X4216" i="4"/>
  <c r="X5262" i="4"/>
  <c r="X7415" i="4"/>
  <c r="X6116" i="4"/>
  <c r="X6013" i="4"/>
  <c r="X6117" i="4"/>
  <c r="X3266" i="4"/>
  <c r="X1844" i="4"/>
  <c r="X5692" i="4"/>
  <c r="X6014" i="4"/>
  <c r="X3790" i="4"/>
  <c r="X4353" i="4"/>
  <c r="X6015" i="4"/>
  <c r="X1511" i="4"/>
  <c r="X5368" i="4"/>
  <c r="X2020" i="4"/>
  <c r="X120" i="4"/>
  <c r="X4354" i="4"/>
  <c r="X6885" i="4"/>
  <c r="X4498" i="4"/>
  <c r="X1339" i="4"/>
  <c r="X303" i="4"/>
  <c r="X304" i="4"/>
  <c r="X2212" i="4"/>
  <c r="X862" i="4"/>
  <c r="X3103" i="4"/>
  <c r="X2386" i="4"/>
  <c r="X1845" i="4"/>
  <c r="X5915" i="4"/>
  <c r="X7461" i="4"/>
  <c r="X491" i="4"/>
  <c r="X6219" i="4"/>
  <c r="X6573" i="4"/>
  <c r="X3104" i="4"/>
  <c r="X387" i="4"/>
  <c r="X6398" i="4"/>
  <c r="X2213" i="4"/>
  <c r="X7507" i="4"/>
  <c r="X1340" i="4"/>
  <c r="X2742" i="4"/>
  <c r="X1512" i="4"/>
  <c r="X2571" i="4"/>
  <c r="X726" i="4"/>
  <c r="X1180" i="4"/>
  <c r="X1341" i="4"/>
  <c r="X7062" i="4"/>
  <c r="X1181" i="4"/>
  <c r="X1342" i="4"/>
  <c r="X5263" i="4"/>
  <c r="X3429" i="4"/>
  <c r="X3595" i="4"/>
  <c r="X3596" i="4"/>
  <c r="X4068" i="4"/>
  <c r="X2743" i="4"/>
  <c r="X727" i="4"/>
  <c r="X5369" i="4"/>
  <c r="X54" i="4"/>
  <c r="X1343" i="4"/>
  <c r="X6663" i="4"/>
  <c r="X88" i="4"/>
  <c r="X2744" i="4"/>
  <c r="X6574" i="4"/>
  <c r="X305" i="4"/>
  <c r="X7109" i="4"/>
  <c r="X3105" i="4"/>
  <c r="X5138" i="4"/>
  <c r="X5916" i="4"/>
  <c r="X7462" i="4"/>
  <c r="X6220" i="4"/>
  <c r="X7416" i="4"/>
  <c r="X1678" i="4"/>
  <c r="X3597" i="4"/>
  <c r="X1023" i="4"/>
  <c r="X1182" i="4"/>
  <c r="X492" i="4"/>
  <c r="X8" i="4"/>
  <c r="X1183" i="4"/>
  <c r="X603" i="4"/>
  <c r="X121" i="4"/>
  <c r="X24" i="4"/>
  <c r="X728" i="4"/>
  <c r="X7508" i="4"/>
  <c r="X6016" i="4"/>
  <c r="X493" i="4"/>
  <c r="X7554" i="4"/>
  <c r="X7008" i="4"/>
  <c r="X5589" i="4"/>
  <c r="X604" i="4"/>
  <c r="X226" i="4"/>
  <c r="X4217" i="4"/>
  <c r="X7063" i="4"/>
  <c r="X7064" i="4"/>
  <c r="X605" i="4"/>
  <c r="X6221" i="4"/>
  <c r="X7319" i="4"/>
  <c r="X6886" i="4"/>
  <c r="X7262" i="4"/>
  <c r="X7110" i="4"/>
  <c r="X122" i="4"/>
  <c r="X227" i="4"/>
  <c r="X6399" i="4"/>
  <c r="X3430" i="4"/>
  <c r="X1513" i="4"/>
  <c r="X729" i="4"/>
  <c r="X3267" i="4"/>
  <c r="X6118" i="4"/>
  <c r="X6821" i="4"/>
  <c r="X6222" i="4"/>
  <c r="X7065" i="4"/>
  <c r="X7165" i="4"/>
  <c r="X388" i="4"/>
  <c r="X1679" i="4"/>
  <c r="X1184" i="4"/>
  <c r="X2214" i="4"/>
  <c r="X228" i="4"/>
  <c r="X2215" i="4"/>
  <c r="X2216" i="4"/>
  <c r="X2928" i="4"/>
  <c r="X1344" i="4"/>
  <c r="X2021" i="4"/>
  <c r="X2387" i="4"/>
  <c r="X3106" i="4"/>
  <c r="X2217" i="4"/>
  <c r="X1514" i="4"/>
  <c r="X5693" i="4"/>
  <c r="X1846" i="4"/>
  <c r="X7009" i="4"/>
  <c r="X2022" i="4"/>
  <c r="X2929" i="4"/>
  <c r="X2218" i="4"/>
  <c r="X2745" i="4"/>
  <c r="X1847" i="4"/>
  <c r="X3107" i="4"/>
  <c r="X2746" i="4"/>
  <c r="X2388" i="4"/>
  <c r="X2023" i="4"/>
  <c r="X2389" i="4"/>
  <c r="X2930" i="4"/>
  <c r="X1515" i="4"/>
  <c r="X2024" i="4"/>
  <c r="X2219" i="4"/>
  <c r="X1516" i="4"/>
  <c r="X6400" i="4"/>
  <c r="X2025" i="4"/>
  <c r="X2220" i="4"/>
  <c r="X2931" i="4"/>
  <c r="X2026" i="4"/>
  <c r="X2390" i="4"/>
  <c r="X1848" i="4"/>
  <c r="X2391" i="4"/>
  <c r="X4355" i="4"/>
  <c r="X1680" i="4"/>
  <c r="X494" i="4"/>
  <c r="X1681" i="4"/>
  <c r="X606" i="4"/>
  <c r="X4356" i="4"/>
  <c r="X2572" i="4"/>
  <c r="X3108" i="4"/>
  <c r="X2027" i="4"/>
  <c r="X4913" i="4"/>
  <c r="X5033" i="4"/>
  <c r="X2747" i="4"/>
  <c r="X4069" i="4"/>
  <c r="X4914" i="4"/>
  <c r="X4357" i="4"/>
  <c r="X2748" i="4"/>
  <c r="X2749" i="4"/>
  <c r="X5917" i="4"/>
  <c r="X5590" i="4"/>
  <c r="X4640" i="4"/>
  <c r="X7263" i="4"/>
  <c r="X4641" i="4"/>
  <c r="X3598" i="4"/>
  <c r="X5591" i="4"/>
  <c r="X229" i="4"/>
  <c r="X6307" i="4"/>
  <c r="X5482" i="4"/>
  <c r="X6119" i="4"/>
  <c r="X389" i="4"/>
  <c r="X5918" i="4"/>
  <c r="X5694" i="4"/>
  <c r="X5919" i="4"/>
  <c r="X3268" i="4"/>
  <c r="X3431" i="4"/>
  <c r="X306" i="4"/>
  <c r="X4776" i="4"/>
  <c r="X2392" i="4"/>
  <c r="X72" i="4"/>
  <c r="X55" i="4"/>
  <c r="X607" i="4"/>
  <c r="X3933" i="4"/>
  <c r="X6575" i="4"/>
  <c r="X1517" i="4"/>
  <c r="X5592" i="4"/>
  <c r="X3599" i="4"/>
  <c r="X3600" i="4"/>
  <c r="X1849" i="4"/>
  <c r="X608" i="4"/>
  <c r="X5370" i="4"/>
  <c r="X7066" i="4"/>
  <c r="X4915" i="4"/>
  <c r="X5034" i="4"/>
  <c r="X495" i="4"/>
  <c r="X390" i="4"/>
  <c r="X4070" i="4"/>
  <c r="X3934" i="4"/>
  <c r="X2932" i="4"/>
  <c r="X4218" i="4"/>
  <c r="X3791" i="4"/>
  <c r="X4777" i="4"/>
  <c r="X1518" i="4"/>
  <c r="X3269" i="4"/>
  <c r="X3601" i="4"/>
  <c r="X7417" i="4"/>
  <c r="X3792" i="4"/>
  <c r="X4916" i="4"/>
  <c r="X4499" i="4"/>
  <c r="X2573" i="4"/>
  <c r="X7463" i="4"/>
  <c r="X3793" i="4"/>
  <c r="X4358" i="4"/>
  <c r="X2393" i="4"/>
  <c r="X4917" i="4"/>
  <c r="X4359" i="4"/>
  <c r="X1682" i="4"/>
  <c r="X2028" i="4"/>
  <c r="X4642" i="4"/>
  <c r="X3602" i="4"/>
  <c r="X3794" i="4"/>
  <c r="X3795" i="4"/>
  <c r="X1850" i="4"/>
  <c r="X4071" i="4"/>
  <c r="X3935" i="4"/>
  <c r="X1345" i="4"/>
  <c r="X7721" i="4"/>
  <c r="X609" i="4"/>
  <c r="X3936" i="4"/>
  <c r="X2750" i="4"/>
  <c r="X5593" i="4"/>
  <c r="X5594" i="4"/>
  <c r="X4500" i="4"/>
  <c r="X2574" i="4"/>
  <c r="X5371" i="4"/>
  <c r="X3109" i="4"/>
  <c r="X3796" i="4"/>
  <c r="X3110" i="4"/>
  <c r="X2394" i="4"/>
  <c r="X3432" i="4"/>
  <c r="X5792" i="4"/>
  <c r="X610" i="4"/>
  <c r="X1024" i="4"/>
  <c r="X1185" i="4"/>
  <c r="X6120" i="4"/>
  <c r="X5793" i="4"/>
  <c r="X2029" i="4"/>
  <c r="X7264" i="4"/>
  <c r="X5595" i="4"/>
  <c r="X6121" i="4"/>
  <c r="X2221" i="4"/>
  <c r="X1683" i="4"/>
  <c r="X7218" i="4"/>
  <c r="X4072" i="4"/>
  <c r="X5483" i="4"/>
  <c r="X5920" i="4"/>
  <c r="X2030" i="4"/>
  <c r="X2575" i="4"/>
  <c r="X1025" i="4"/>
  <c r="X7010" i="4"/>
  <c r="X1851" i="4"/>
  <c r="X391" i="4"/>
  <c r="X730" i="4"/>
  <c r="X2933" i="4"/>
  <c r="X731" i="4"/>
  <c r="X2222" i="4"/>
  <c r="X1684" i="4"/>
  <c r="X732" i="4"/>
  <c r="X5372" i="4"/>
  <c r="X3603" i="4"/>
  <c r="X6122" i="4"/>
  <c r="X2934" i="4"/>
  <c r="X5484" i="4"/>
  <c r="X7641" i="4"/>
  <c r="X7418" i="4"/>
  <c r="X7111" i="4"/>
  <c r="X6123" i="4"/>
  <c r="X4778" i="4"/>
  <c r="X5264" i="4"/>
  <c r="X3937" i="4"/>
  <c r="X1852" i="4"/>
  <c r="X1026" i="4"/>
  <c r="X4918" i="4"/>
  <c r="X3604" i="4"/>
  <c r="X2395" i="4"/>
  <c r="X6760" i="4"/>
  <c r="X6308" i="4"/>
  <c r="X1346" i="4"/>
  <c r="X6887" i="4"/>
  <c r="X392" i="4"/>
  <c r="X1347" i="4"/>
  <c r="X1519" i="4"/>
  <c r="X1186" i="4"/>
  <c r="X1685" i="4"/>
  <c r="X4219" i="4"/>
  <c r="X6401" i="4"/>
  <c r="X6402" i="4"/>
  <c r="X7555" i="4"/>
  <c r="X6309" i="4"/>
  <c r="X496" i="4"/>
  <c r="X3605" i="4"/>
  <c r="X4220" i="4"/>
  <c r="X6017" i="4"/>
  <c r="X6124" i="4"/>
  <c r="X5265" i="4"/>
  <c r="X230" i="4"/>
  <c r="X4360" i="4"/>
  <c r="X6223" i="4"/>
  <c r="X6018" i="4"/>
  <c r="X7112" i="4"/>
  <c r="X6822" i="4"/>
  <c r="X6761" i="4"/>
  <c r="X6125" i="4"/>
  <c r="X6224" i="4"/>
  <c r="X3797" i="4"/>
  <c r="X1853" i="4"/>
  <c r="X2031" i="4"/>
  <c r="X5695" i="4"/>
  <c r="X231" i="4"/>
  <c r="X6823" i="4"/>
  <c r="X5485" i="4"/>
  <c r="X1187" i="4"/>
  <c r="X3111" i="4"/>
  <c r="X3112" i="4"/>
  <c r="X6664" i="4"/>
  <c r="X2032" i="4"/>
  <c r="X863" i="4"/>
  <c r="X733" i="4"/>
  <c r="X5794" i="4"/>
  <c r="X307" i="4"/>
  <c r="X3113" i="4"/>
  <c r="X6497" i="4"/>
  <c r="X6665" i="4"/>
  <c r="X4073" i="4"/>
  <c r="X5795" i="4"/>
  <c r="X3433" i="4"/>
  <c r="X6126" i="4"/>
  <c r="X1854" i="4"/>
  <c r="X6498" i="4"/>
  <c r="X3434" i="4"/>
  <c r="X7320" i="4"/>
  <c r="X5596" i="4"/>
  <c r="X308" i="4"/>
  <c r="X7464" i="4"/>
  <c r="X309" i="4"/>
  <c r="X2576" i="4"/>
  <c r="X2033" i="4"/>
  <c r="X7722" i="4"/>
  <c r="X232" i="4"/>
  <c r="X1855" i="4"/>
  <c r="X7509" i="4"/>
  <c r="X3606" i="4"/>
  <c r="X5796" i="4"/>
  <c r="X3798" i="4"/>
  <c r="X2034" i="4"/>
  <c r="X6127" i="4"/>
  <c r="X1520" i="4"/>
  <c r="X1521" i="4"/>
  <c r="X6762" i="4"/>
  <c r="X6499" i="4"/>
  <c r="X7219" i="4"/>
  <c r="X6225" i="4"/>
  <c r="X1348" i="4"/>
  <c r="X1686" i="4"/>
  <c r="X6763" i="4"/>
  <c r="X734" i="4"/>
  <c r="X6226" i="4"/>
  <c r="X7011" i="4"/>
  <c r="X6128" i="4"/>
  <c r="X6824" i="4"/>
  <c r="X6403" i="4"/>
  <c r="X1522" i="4"/>
  <c r="X2223" i="4"/>
  <c r="X3114" i="4"/>
  <c r="X4221" i="4"/>
  <c r="X3115" i="4"/>
  <c r="X5139" i="4"/>
  <c r="X3938" i="4"/>
  <c r="X3270" i="4"/>
  <c r="X1027" i="4"/>
  <c r="X5266" i="4"/>
  <c r="X5140" i="4"/>
  <c r="X1028" i="4"/>
  <c r="X3435" i="4"/>
  <c r="X123" i="4"/>
  <c r="X6129" i="4"/>
  <c r="X3116" i="4"/>
  <c r="X3607" i="4"/>
  <c r="X5141" i="4"/>
  <c r="X7723" i="4"/>
  <c r="X4779" i="4"/>
  <c r="X310" i="4"/>
  <c r="X393" i="4"/>
  <c r="X2577" i="4"/>
  <c r="X5797" i="4"/>
  <c r="X1856" i="4"/>
  <c r="X6019" i="4"/>
  <c r="X6227" i="4"/>
  <c r="X1188" i="4"/>
  <c r="X6500" i="4"/>
  <c r="X6310" i="4"/>
  <c r="X1349" i="4"/>
  <c r="X2396" i="4"/>
  <c r="X1687" i="4"/>
  <c r="X1688" i="4"/>
  <c r="X2397" i="4"/>
  <c r="X2578" i="4"/>
  <c r="X1857" i="4"/>
  <c r="X1350" i="4"/>
  <c r="X5696" i="4"/>
  <c r="X7362" i="4"/>
  <c r="X3436" i="4"/>
  <c r="X1858" i="4"/>
  <c r="X2224" i="4"/>
  <c r="X2751" i="4"/>
  <c r="X2935" i="4"/>
  <c r="X2398" i="4"/>
  <c r="X2035" i="4"/>
  <c r="X7701" i="4"/>
  <c r="X1523" i="4"/>
  <c r="X2225" i="4"/>
  <c r="X6825" i="4"/>
  <c r="X2226" i="4"/>
  <c r="X2036" i="4"/>
  <c r="X2752" i="4"/>
  <c r="X2579" i="4"/>
  <c r="X2936" i="4"/>
  <c r="X1859" i="4"/>
  <c r="X2399" i="4"/>
  <c r="X2037" i="4"/>
  <c r="X611" i="4"/>
  <c r="X1860" i="4"/>
  <c r="X2038" i="4"/>
  <c r="X735" i="4"/>
  <c r="X6404" i="4"/>
  <c r="X3939" i="4"/>
  <c r="X394" i="4"/>
  <c r="X2227" i="4"/>
  <c r="X864" i="4"/>
  <c r="X2753" i="4"/>
  <c r="X1861" i="4"/>
  <c r="X1351" i="4"/>
  <c r="X1689" i="4"/>
  <c r="X7510" i="4"/>
  <c r="X4074" i="4"/>
  <c r="X7363" i="4"/>
  <c r="X6501" i="4"/>
  <c r="X2580" i="4"/>
  <c r="X865" i="4"/>
  <c r="X2581" i="4"/>
  <c r="X1352" i="4"/>
  <c r="X1862" i="4"/>
  <c r="X3608" i="4"/>
  <c r="X612" i="4"/>
  <c r="X2582" i="4"/>
  <c r="X233" i="4"/>
  <c r="X736" i="4"/>
  <c r="X2400" i="4"/>
  <c r="X1863" i="4"/>
  <c r="X3609" i="4"/>
  <c r="X1189" i="4"/>
  <c r="X2228" i="4"/>
  <c r="X3271" i="4"/>
  <c r="X3117" i="4"/>
  <c r="X1190" i="4"/>
  <c r="X311" i="4"/>
  <c r="X1191" i="4"/>
  <c r="X1029" i="4"/>
  <c r="X4780" i="4"/>
  <c r="X7113" i="4"/>
  <c r="X124" i="4"/>
  <c r="X1864" i="4"/>
  <c r="X89" i="4"/>
  <c r="X6826" i="4"/>
  <c r="X56" i="4"/>
  <c r="X2401" i="4"/>
  <c r="X125" i="4"/>
  <c r="X1030" i="4"/>
  <c r="X3799" i="4"/>
  <c r="X6827" i="4"/>
  <c r="X5142" i="4"/>
  <c r="X1690" i="4"/>
  <c r="X1192" i="4"/>
  <c r="X2402" i="4"/>
  <c r="X2229" i="4"/>
  <c r="X5486" i="4"/>
  <c r="X1691" i="4"/>
  <c r="X866" i="4"/>
  <c r="X126" i="4"/>
  <c r="X1353" i="4"/>
  <c r="X1031" i="4"/>
  <c r="X2039" i="4"/>
  <c r="X1354" i="4"/>
  <c r="X234" i="4"/>
  <c r="X497" i="4"/>
  <c r="X5035" i="4"/>
  <c r="X4643" i="4"/>
  <c r="X3800" i="4"/>
  <c r="X6666" i="4"/>
  <c r="X1355" i="4"/>
  <c r="X6667" i="4"/>
  <c r="X3118" i="4"/>
  <c r="X2230" i="4"/>
  <c r="X4361" i="4"/>
  <c r="X3437" i="4"/>
  <c r="X4222" i="4"/>
  <c r="X5697" i="4"/>
  <c r="X5036" i="4"/>
  <c r="X5037" i="4"/>
  <c r="X4501" i="4"/>
  <c r="X5487" i="4"/>
  <c r="X168" i="4"/>
  <c r="X3940" i="4"/>
  <c r="X235" i="4"/>
  <c r="X5143" i="4"/>
  <c r="X5698" i="4"/>
  <c r="X236" i="4"/>
  <c r="X4781" i="4"/>
  <c r="X3119" i="4"/>
  <c r="X7465" i="4"/>
  <c r="X4075" i="4"/>
  <c r="X4362" i="4"/>
  <c r="X5267" i="4"/>
  <c r="X5488" i="4"/>
  <c r="X5038" i="4"/>
  <c r="X1356" i="4"/>
  <c r="X5373" i="4"/>
  <c r="X5268" i="4"/>
  <c r="X4363" i="4"/>
  <c r="X2583" i="4"/>
  <c r="X5269" i="4"/>
  <c r="X6405" i="4"/>
  <c r="X2231" i="4"/>
  <c r="X7466" i="4"/>
  <c r="X7467" i="4"/>
  <c r="X613" i="4"/>
  <c r="X2232" i="4"/>
  <c r="X5039" i="4"/>
  <c r="X737" i="4"/>
  <c r="X5597" i="4"/>
  <c r="X7114" i="4"/>
  <c r="X5374" i="4"/>
  <c r="X5270" i="4"/>
  <c r="X5798" i="4"/>
  <c r="X5598" i="4"/>
  <c r="X6020" i="4"/>
  <c r="X5489" i="4"/>
  <c r="X1032" i="4"/>
  <c r="X5271" i="4"/>
  <c r="X6502" i="4"/>
  <c r="X4644" i="4"/>
  <c r="X4076" i="4"/>
  <c r="X5144" i="4"/>
  <c r="X5145" i="4"/>
  <c r="X4223" i="4"/>
  <c r="X3120" i="4"/>
  <c r="X2403" i="4"/>
  <c r="X312" i="4"/>
  <c r="X2404" i="4"/>
  <c r="X5375" i="4"/>
  <c r="X738" i="4"/>
  <c r="X4502" i="4"/>
  <c r="X1193" i="4"/>
  <c r="X3801" i="4"/>
  <c r="X395" i="4"/>
  <c r="X1692" i="4"/>
  <c r="X4503" i="4"/>
  <c r="X4782" i="4"/>
  <c r="X1693" i="4"/>
  <c r="X4783" i="4"/>
  <c r="X5699" i="4"/>
  <c r="X5599" i="4"/>
  <c r="X5921" i="4"/>
  <c r="X6503" i="4"/>
  <c r="X5700" i="4"/>
  <c r="X6228" i="4"/>
  <c r="X5922" i="4"/>
  <c r="X2584" i="4"/>
  <c r="X4784" i="4"/>
  <c r="X4224" i="4"/>
  <c r="X6130" i="4"/>
  <c r="X5490" i="4"/>
  <c r="X3802" i="4"/>
  <c r="X4645" i="4"/>
  <c r="X5491" i="4"/>
  <c r="X5799" i="4"/>
  <c r="X5272" i="4"/>
  <c r="X4646" i="4"/>
  <c r="X6406" i="4"/>
  <c r="X2040" i="4"/>
  <c r="X3803" i="4"/>
  <c r="X3941" i="4"/>
  <c r="X5800" i="4"/>
  <c r="X5801" i="4"/>
  <c r="X4919" i="4"/>
  <c r="X5146" i="4"/>
  <c r="X5802" i="4"/>
  <c r="X1033" i="4"/>
  <c r="X7265" i="4"/>
  <c r="X5492" i="4"/>
  <c r="X237" i="4"/>
  <c r="X5701" i="4"/>
  <c r="X867" i="4"/>
  <c r="X7419" i="4"/>
  <c r="X1194" i="4"/>
  <c r="X7588" i="4"/>
  <c r="X2937" i="4"/>
  <c r="X3272" i="4"/>
  <c r="X6576" i="4"/>
  <c r="X3273" i="4"/>
  <c r="X2938" i="4"/>
  <c r="X5923" i="4"/>
  <c r="X2754" i="4"/>
  <c r="X5600" i="4"/>
  <c r="X7511" i="4"/>
  <c r="X6229" i="4"/>
  <c r="X6577" i="4"/>
  <c r="X2585" i="4"/>
  <c r="X36" i="4"/>
  <c r="X4225" i="4"/>
  <c r="X4364" i="4"/>
  <c r="X1357" i="4"/>
  <c r="X4077" i="4"/>
  <c r="X868" i="4"/>
  <c r="X1358" i="4"/>
  <c r="X6407" i="4"/>
  <c r="X5702" i="4"/>
  <c r="X5376" i="4"/>
  <c r="X7115" i="4"/>
  <c r="X1359" i="4"/>
  <c r="X7266" i="4"/>
  <c r="X5803" i="4"/>
  <c r="X5377" i="4"/>
  <c r="X1360" i="4"/>
  <c r="X6311" i="4"/>
  <c r="X498" i="4"/>
  <c r="X3610" i="4"/>
  <c r="X2233" i="4"/>
  <c r="X2586" i="4"/>
  <c r="X4226" i="4"/>
  <c r="X499" i="4"/>
  <c r="X5703" i="4"/>
  <c r="X5147" i="4"/>
  <c r="X1865" i="4"/>
  <c r="X1034" i="4"/>
  <c r="X7321" i="4"/>
  <c r="X2939" i="4"/>
  <c r="X614" i="4"/>
  <c r="X4785" i="4"/>
  <c r="X4078" i="4"/>
  <c r="X1866" i="4"/>
  <c r="X238" i="4"/>
  <c r="X2041" i="4"/>
  <c r="X5040" i="4"/>
  <c r="X3804" i="4"/>
  <c r="X3942" i="4"/>
  <c r="X2755" i="4"/>
  <c r="X7166" i="4"/>
  <c r="X1361" i="4"/>
  <c r="X5378" i="4"/>
  <c r="X6230" i="4"/>
  <c r="X1035" i="4"/>
  <c r="X5493" i="4"/>
  <c r="X6231" i="4"/>
  <c r="X6668" i="4"/>
  <c r="X5704" i="4"/>
  <c r="X3121" i="4"/>
  <c r="X4365" i="4"/>
  <c r="X5148" i="4"/>
  <c r="X2234" i="4"/>
  <c r="X2405" i="4"/>
  <c r="X6021" i="4"/>
  <c r="X739" i="4"/>
  <c r="X1362" i="4"/>
  <c r="X6942" i="4"/>
  <c r="X1524" i="4"/>
  <c r="X6504" i="4"/>
  <c r="X7642" i="4"/>
  <c r="X4920" i="4"/>
  <c r="X7167" i="4"/>
  <c r="X7420" i="4"/>
  <c r="X6943" i="4"/>
  <c r="X7168" i="4"/>
  <c r="X7220" i="4"/>
  <c r="X7067" i="4"/>
  <c r="X6669" i="4"/>
  <c r="X6670" i="4"/>
  <c r="X7267" i="4"/>
  <c r="X7322" i="4"/>
  <c r="X6888" i="4"/>
  <c r="X7116" i="4"/>
  <c r="X7323" i="4"/>
  <c r="X7068" i="4"/>
  <c r="X7012" i="4"/>
  <c r="X7117" i="4"/>
  <c r="X7069" i="4"/>
  <c r="X7221" i="4"/>
  <c r="X7118" i="4"/>
  <c r="X7222" i="4"/>
  <c r="X2587" i="4"/>
  <c r="X7070" i="4"/>
  <c r="X1867" i="4"/>
  <c r="X4504" i="4"/>
  <c r="X869" i="4"/>
  <c r="X4921" i="4"/>
  <c r="X3438" i="4"/>
  <c r="X5379" i="4"/>
  <c r="X2042" i="4"/>
  <c r="X2756" i="4"/>
  <c r="X5601" i="4"/>
  <c r="X6022" i="4"/>
  <c r="X3611" i="4"/>
  <c r="X1036" i="4"/>
  <c r="X1525" i="4"/>
  <c r="X615" i="4"/>
  <c r="X7512" i="4"/>
  <c r="X7620" i="4"/>
  <c r="X2757" i="4"/>
  <c r="X396" i="4"/>
  <c r="X5273" i="4"/>
  <c r="X4505" i="4"/>
  <c r="X1363" i="4"/>
  <c r="X4227" i="4"/>
  <c r="X2043" i="4"/>
  <c r="X870" i="4"/>
  <c r="X3612" i="4"/>
  <c r="X1037" i="4"/>
  <c r="X1526" i="4"/>
  <c r="X1868" i="4"/>
  <c r="X3122" i="4"/>
  <c r="X4922" i="4"/>
  <c r="X500" i="4"/>
  <c r="X1364" i="4"/>
  <c r="X4506" i="4"/>
  <c r="X1527" i="4"/>
  <c r="X2044" i="4"/>
  <c r="X4228" i="4"/>
  <c r="X4786" i="4"/>
  <c r="X7702" i="4"/>
  <c r="X616" i="4"/>
  <c r="X7013" i="4"/>
  <c r="X6764" i="4"/>
  <c r="X740" i="4"/>
  <c r="X6765" i="4"/>
  <c r="X6578" i="4"/>
  <c r="X5602" i="4"/>
  <c r="X5804" i="4"/>
  <c r="X6312" i="4"/>
  <c r="X5805" i="4"/>
  <c r="X617" i="4"/>
  <c r="X618" i="4"/>
  <c r="X6131" i="4"/>
  <c r="X1869" i="4"/>
  <c r="X1528" i="4"/>
  <c r="X1038" i="4"/>
  <c r="X5603" i="4"/>
  <c r="X3274" i="4"/>
  <c r="X3613" i="4"/>
  <c r="X4923" i="4"/>
  <c r="X4079" i="4"/>
  <c r="X7268" i="4"/>
  <c r="X619" i="4"/>
  <c r="X7324" i="4"/>
  <c r="X6232" i="4"/>
  <c r="X6579" i="4"/>
  <c r="X2940" i="4"/>
  <c r="X3614" i="4"/>
  <c r="X2406" i="4"/>
  <c r="X4366" i="4"/>
  <c r="X6023" i="4"/>
  <c r="X4924" i="4"/>
  <c r="X1870" i="4"/>
  <c r="X7513" i="4"/>
  <c r="X7556" i="4"/>
  <c r="X7589" i="4"/>
  <c r="X5806" i="4"/>
  <c r="X5924" i="4"/>
  <c r="X2045" i="4"/>
  <c r="X397" i="4"/>
  <c r="X6828" i="4"/>
  <c r="X6889" i="4"/>
  <c r="X3439" i="4"/>
  <c r="X871" i="4"/>
  <c r="X7421" i="4"/>
  <c r="X3615" i="4"/>
  <c r="X3440" i="4"/>
  <c r="X3616" i="4"/>
  <c r="X4787" i="4"/>
  <c r="X6505" i="4"/>
  <c r="X2758" i="4"/>
  <c r="X2235" i="4"/>
  <c r="X4367" i="4"/>
  <c r="X4647" i="4"/>
  <c r="X1529" i="4"/>
  <c r="X2588" i="4"/>
  <c r="X4925" i="4"/>
  <c r="X5494" i="4"/>
  <c r="X5149" i="4"/>
  <c r="X1694" i="4"/>
  <c r="X5807" i="4"/>
  <c r="X2046" i="4"/>
  <c r="X3617" i="4"/>
  <c r="X4229" i="4"/>
  <c r="X4788" i="4"/>
  <c r="X7169" i="4"/>
  <c r="X2759" i="4"/>
  <c r="X7683" i="4"/>
  <c r="X2236" i="4"/>
  <c r="X4507" i="4"/>
  <c r="X4648" i="4"/>
  <c r="X1365" i="4"/>
  <c r="X2407" i="4"/>
  <c r="X3805" i="4"/>
  <c r="X3123" i="4"/>
  <c r="X4508" i="4"/>
  <c r="X741" i="4"/>
  <c r="X7514" i="4"/>
  <c r="X3124" i="4"/>
  <c r="X4926" i="4"/>
  <c r="X6829" i="4"/>
  <c r="X6313" i="4"/>
  <c r="X1871" i="4"/>
  <c r="X6132" i="4"/>
  <c r="X4509" i="4"/>
  <c r="X4649" i="4"/>
  <c r="X1039" i="4"/>
  <c r="X313" i="4"/>
  <c r="X2589" i="4"/>
  <c r="X169" i="4"/>
  <c r="X2760" i="4"/>
  <c r="X7170" i="4"/>
  <c r="X5041" i="4"/>
  <c r="X501" i="4"/>
  <c r="X1530" i="4"/>
  <c r="X1195" i="4"/>
  <c r="X502" i="4"/>
  <c r="X1872" i="4"/>
  <c r="X742" i="4"/>
  <c r="X314" i="4"/>
  <c r="X398" i="4"/>
  <c r="X2408" i="4"/>
  <c r="X3441" i="4"/>
  <c r="X2590" i="4"/>
  <c r="X4650" i="4"/>
  <c r="X7014" i="4"/>
  <c r="X5380" i="4"/>
  <c r="X3618" i="4"/>
  <c r="X4510" i="4"/>
  <c r="X6580" i="4"/>
  <c r="X7557" i="4"/>
  <c r="X7621" i="4"/>
  <c r="X7015" i="4"/>
  <c r="X7660" i="4"/>
  <c r="X6506" i="4"/>
  <c r="X7364" i="4"/>
  <c r="X5381" i="4"/>
  <c r="X6408" i="4"/>
  <c r="X6671" i="4"/>
  <c r="X5925" i="4"/>
  <c r="X6672" i="4"/>
  <c r="X5042" i="4"/>
  <c r="X6581" i="4"/>
  <c r="X6024" i="4"/>
  <c r="X1366" i="4"/>
  <c r="X872" i="4"/>
  <c r="X1531" i="4"/>
  <c r="X2409" i="4"/>
  <c r="X5043" i="4"/>
  <c r="X1040" i="4"/>
  <c r="X3442" i="4"/>
  <c r="X2410" i="4"/>
  <c r="X3619" i="4"/>
  <c r="X873" i="4"/>
  <c r="X874" i="4"/>
  <c r="X2761" i="4"/>
  <c r="X5274" i="4"/>
  <c r="X4230" i="4"/>
  <c r="X3943" i="4"/>
  <c r="X4080" i="4"/>
  <c r="X3125" i="4"/>
  <c r="X4081" i="4"/>
  <c r="X3944" i="4"/>
  <c r="X3945" i="4"/>
  <c r="X4082" i="4"/>
  <c r="X1695" i="4"/>
  <c r="X1367" i="4"/>
  <c r="X2411" i="4"/>
  <c r="X1696" i="4"/>
  <c r="X2591" i="4"/>
  <c r="X2762" i="4"/>
  <c r="X1368" i="4"/>
  <c r="X1873" i="4"/>
  <c r="X6582" i="4"/>
  <c r="X743" i="4"/>
  <c r="X3275" i="4"/>
  <c r="X744" i="4"/>
  <c r="X6409" i="4"/>
  <c r="X2763" i="4"/>
  <c r="X6133" i="4"/>
  <c r="X127" i="4"/>
  <c r="X6830" i="4"/>
  <c r="X3620" i="4"/>
  <c r="X239" i="4"/>
  <c r="X6134" i="4"/>
  <c r="X7558" i="4"/>
  <c r="X7590" i="4"/>
  <c r="X4231" i="4"/>
  <c r="X3276" i="4"/>
  <c r="X4368" i="4"/>
  <c r="X2764" i="4"/>
  <c r="X4789" i="4"/>
  <c r="X7724" i="4"/>
  <c r="X5382" i="4"/>
  <c r="X5275" i="4"/>
  <c r="X1369" i="4"/>
  <c r="X7725" i="4"/>
  <c r="X4232" i="4"/>
  <c r="X7672" i="4"/>
  <c r="X5044" i="4"/>
  <c r="X4083" i="4"/>
  <c r="X745" i="4"/>
  <c r="X5276" i="4"/>
  <c r="X4927" i="4"/>
  <c r="X3621" i="4"/>
  <c r="X2765" i="4"/>
  <c r="X6673" i="4"/>
  <c r="X746" i="4"/>
  <c r="X4651" i="4"/>
  <c r="X5277" i="4"/>
  <c r="X5604" i="4"/>
  <c r="X6135" i="4"/>
  <c r="X4084" i="4"/>
  <c r="X4233" i="4"/>
  <c r="X747" i="4"/>
  <c r="X2237" i="4"/>
  <c r="X1041" i="4"/>
  <c r="X7325" i="4"/>
  <c r="X3126" i="4"/>
  <c r="X7468" i="4"/>
  <c r="X6025" i="4"/>
  <c r="X57" i="4"/>
  <c r="X7326" i="4"/>
  <c r="X1874" i="4"/>
  <c r="X1370" i="4"/>
  <c r="X315" i="4"/>
  <c r="X5808" i="4"/>
  <c r="X1875" i="4"/>
  <c r="X7422" i="4"/>
  <c r="X5926" i="4"/>
  <c r="X1371" i="4"/>
  <c r="X3277" i="4"/>
  <c r="X2047" i="4"/>
  <c r="X240" i="4"/>
  <c r="X4790" i="4"/>
  <c r="X748" i="4"/>
  <c r="X4234" i="4"/>
  <c r="X875" i="4"/>
  <c r="X1697" i="4"/>
  <c r="X5809" i="4"/>
  <c r="X3622" i="4"/>
  <c r="X1876" i="4"/>
  <c r="X2766" i="4"/>
  <c r="X2238" i="4"/>
  <c r="X4652" i="4"/>
  <c r="X5495" i="4"/>
  <c r="X7269" i="4"/>
  <c r="X6233" i="4"/>
  <c r="X7270" i="4"/>
  <c r="X7515" i="4"/>
  <c r="X7703" i="4"/>
  <c r="X3278" i="4"/>
  <c r="X7327" i="4"/>
  <c r="X6766" i="4"/>
  <c r="X2941" i="4"/>
  <c r="X3127" i="4"/>
  <c r="X3946" i="4"/>
  <c r="X3947" i="4"/>
  <c r="X3623" i="4"/>
  <c r="X3948" i="4"/>
  <c r="X3279" i="4"/>
  <c r="X5278" i="4"/>
  <c r="X2767" i="4"/>
  <c r="X4235" i="4"/>
  <c r="X3128" i="4"/>
  <c r="X2942" i="4"/>
  <c r="X3949" i="4"/>
  <c r="X3280" i="4"/>
  <c r="X1698" i="4"/>
  <c r="X3281" i="4"/>
  <c r="X3950" i="4"/>
  <c r="X1877" i="4"/>
  <c r="X7661" i="4"/>
  <c r="X6831" i="4"/>
  <c r="X4511" i="4"/>
  <c r="X2239" i="4"/>
  <c r="X3624" i="4"/>
  <c r="X1372" i="4"/>
  <c r="X2240" i="4"/>
  <c r="X1196" i="4"/>
  <c r="X316" i="4"/>
  <c r="X1042" i="4"/>
  <c r="X5605" i="4"/>
  <c r="X90" i="4"/>
  <c r="X399" i="4"/>
  <c r="X400" i="4"/>
  <c r="X5496" i="4"/>
  <c r="X317" i="4"/>
  <c r="X7423" i="4"/>
  <c r="X3282" i="4"/>
  <c r="X318" i="4"/>
  <c r="X876" i="4"/>
  <c r="X2048" i="4"/>
  <c r="X4512" i="4"/>
  <c r="X7071" i="4"/>
  <c r="X2592" i="4"/>
  <c r="X5606" i="4"/>
  <c r="X5810" i="4"/>
  <c r="X7223" i="4"/>
  <c r="X7365" i="4"/>
  <c r="X620" i="4"/>
  <c r="X5383" i="4"/>
  <c r="X503" i="4"/>
  <c r="X4653" i="4"/>
  <c r="X1878" i="4"/>
  <c r="X5811" i="4"/>
  <c r="X2768" i="4"/>
  <c r="X6410" i="4"/>
  <c r="X3951" i="4"/>
  <c r="X7224" i="4"/>
  <c r="X6411" i="4"/>
  <c r="X3625" i="4"/>
  <c r="X3952" i="4"/>
  <c r="X621" i="4"/>
  <c r="X2241" i="4"/>
  <c r="X2769" i="4"/>
  <c r="X2242" i="4"/>
  <c r="X3443" i="4"/>
  <c r="X2593" i="4"/>
  <c r="X2049" i="4"/>
  <c r="X7559" i="4"/>
  <c r="X5150" i="4"/>
  <c r="X1373" i="4"/>
  <c r="X5607" i="4"/>
  <c r="X5045" i="4"/>
  <c r="X5046" i="4"/>
  <c r="X4513" i="4"/>
  <c r="X3953" i="4"/>
  <c r="X5384" i="4"/>
  <c r="X1879" i="4"/>
  <c r="X2050" i="4"/>
  <c r="X2051" i="4"/>
  <c r="X3806" i="4"/>
  <c r="X4791" i="4"/>
  <c r="X6234" i="4"/>
  <c r="X4085" i="4"/>
  <c r="X1043" i="4"/>
  <c r="X5705" i="4"/>
  <c r="X3129" i="4"/>
  <c r="X3444" i="4"/>
  <c r="X2594" i="4"/>
  <c r="X1374" i="4"/>
  <c r="X91" i="4"/>
  <c r="X3626" i="4"/>
  <c r="X2052" i="4"/>
  <c r="X2595" i="4"/>
  <c r="X1044" i="4"/>
  <c r="X2412" i="4"/>
  <c r="X2943" i="4"/>
  <c r="X3130" i="4"/>
  <c r="X2596" i="4"/>
  <c r="X1880" i="4"/>
  <c r="X4654" i="4"/>
  <c r="X3131" i="4"/>
  <c r="X3807" i="4"/>
  <c r="X4655" i="4"/>
  <c r="X6026" i="4"/>
  <c r="X5151" i="4"/>
  <c r="X5812" i="4"/>
  <c r="X504" i="4"/>
  <c r="X2243" i="4"/>
  <c r="X1881" i="4"/>
  <c r="X7560" i="4"/>
  <c r="X1532" i="4"/>
  <c r="X401" i="4"/>
  <c r="X319" i="4"/>
  <c r="X5047" i="4"/>
  <c r="X877" i="4"/>
  <c r="X402" i="4"/>
  <c r="X622" i="4"/>
  <c r="X1375" i="4"/>
  <c r="X878" i="4"/>
  <c r="X320" i="4"/>
  <c r="X879" i="4"/>
  <c r="X1376" i="4"/>
  <c r="X1197" i="4"/>
  <c r="X2053" i="4"/>
  <c r="X5152" i="4"/>
  <c r="X6583" i="4"/>
  <c r="X1533" i="4"/>
  <c r="X1377" i="4"/>
  <c r="X1045" i="4"/>
  <c r="X1046" i="4"/>
  <c r="X1534" i="4"/>
  <c r="X1198" i="4"/>
  <c r="X3808" i="4"/>
  <c r="X505" i="4"/>
  <c r="X2054" i="4"/>
  <c r="X1199" i="4"/>
  <c r="X1200" i="4"/>
  <c r="X1535" i="4"/>
  <c r="X4792" i="4"/>
  <c r="X3132" i="4"/>
  <c r="X7171" i="4"/>
  <c r="X403" i="4"/>
  <c r="X1378" i="4"/>
  <c r="X4086" i="4"/>
  <c r="X6674" i="4"/>
  <c r="X6675" i="4"/>
  <c r="X3283" i="4"/>
  <c r="X7516" i="4"/>
  <c r="X6890" i="4"/>
  <c r="X880" i="4"/>
  <c r="X6832" i="4"/>
  <c r="X5279" i="4"/>
  <c r="X7328" i="4"/>
  <c r="X7726" i="4"/>
  <c r="X4656" i="4"/>
  <c r="X1699" i="4"/>
  <c r="X2055" i="4"/>
  <c r="X2413" i="4"/>
  <c r="X3809" i="4"/>
  <c r="X3284" i="4"/>
  <c r="X6833" i="4"/>
  <c r="X6507" i="4"/>
  <c r="X4657" i="4"/>
  <c r="X4087" i="4"/>
  <c r="X7517" i="4"/>
  <c r="X2944" i="4"/>
  <c r="X6767" i="4"/>
  <c r="X7424" i="4"/>
  <c r="X5706" i="4"/>
  <c r="X881" i="4"/>
  <c r="X623" i="4"/>
  <c r="X5608" i="4"/>
  <c r="X6944" i="4"/>
  <c r="X7072" i="4"/>
  <c r="X7225" i="4"/>
  <c r="X7329" i="4"/>
  <c r="X4793" i="4"/>
  <c r="X7622" i="4"/>
  <c r="X7330" i="4"/>
  <c r="X2945" i="4"/>
  <c r="X7366" i="4"/>
  <c r="X6027" i="4"/>
  <c r="X2597" i="4"/>
  <c r="X6314" i="4"/>
  <c r="X7172" i="4"/>
  <c r="X2414" i="4"/>
  <c r="X4369" i="4"/>
  <c r="X1047" i="4"/>
  <c r="X1201" i="4"/>
  <c r="X2770" i="4"/>
  <c r="X7704" i="4"/>
  <c r="X4658" i="4"/>
  <c r="X2946" i="4"/>
  <c r="X3445" i="4"/>
  <c r="X1202" i="4"/>
  <c r="X4794" i="4"/>
  <c r="X2415" i="4"/>
  <c r="X4795" i="4"/>
  <c r="X4796" i="4"/>
  <c r="X3285" i="4"/>
  <c r="X2416" i="4"/>
  <c r="X7367" i="4"/>
  <c r="X7173" i="4"/>
  <c r="X2947" i="4"/>
  <c r="X1536" i="4"/>
  <c r="X3286" i="4"/>
  <c r="X1203" i="4"/>
  <c r="X3287" i="4"/>
  <c r="X4928" i="4"/>
  <c r="X2948" i="4"/>
  <c r="X7561" i="4"/>
  <c r="X2056" i="4"/>
  <c r="X5153" i="4"/>
  <c r="X1700" i="4"/>
  <c r="X3627" i="4"/>
  <c r="X3810" i="4"/>
  <c r="X1204" i="4"/>
  <c r="X3628" i="4"/>
  <c r="X7469" i="4"/>
  <c r="X2598" i="4"/>
  <c r="X5048" i="4"/>
  <c r="X5280" i="4"/>
  <c r="X7226" i="4"/>
  <c r="X3446" i="4"/>
  <c r="X3811" i="4"/>
  <c r="X4370" i="4"/>
  <c r="X2057" i="4"/>
  <c r="X2417" i="4"/>
  <c r="X4797" i="4"/>
  <c r="X7174" i="4"/>
  <c r="X2418" i="4"/>
  <c r="X6584" i="4"/>
  <c r="X7016" i="4"/>
  <c r="X6235" i="4"/>
  <c r="X6585" i="4"/>
  <c r="X5281" i="4"/>
  <c r="X1882" i="4"/>
  <c r="X5813" i="4"/>
  <c r="X6945" i="4"/>
  <c r="X2419" i="4"/>
  <c r="X7673" i="4"/>
  <c r="X5497" i="4"/>
  <c r="X3812" i="4"/>
  <c r="X6236" i="4"/>
  <c r="X4514" i="4"/>
  <c r="X7623" i="4"/>
  <c r="X5049" i="4"/>
  <c r="X5154" i="4"/>
  <c r="X2244" i="4"/>
  <c r="X506" i="4"/>
  <c r="X1883" i="4"/>
  <c r="X1205" i="4"/>
  <c r="X6412" i="4"/>
  <c r="X4088" i="4"/>
  <c r="X3133" i="4"/>
  <c r="X7727" i="4"/>
  <c r="X6834" i="4"/>
  <c r="X7624" i="4"/>
  <c r="X7119" i="4"/>
  <c r="X241" i="4"/>
  <c r="X882" i="4"/>
  <c r="X6891" i="4"/>
  <c r="X1701" i="4"/>
  <c r="X7518" i="4"/>
  <c r="X1206" i="4"/>
  <c r="X4929" i="4"/>
  <c r="X3288" i="4"/>
  <c r="X321" i="4"/>
  <c r="X3954" i="4"/>
  <c r="X2058" i="4"/>
  <c r="X1702" i="4"/>
  <c r="X3955" i="4"/>
  <c r="X507" i="4"/>
  <c r="X2420" i="4"/>
  <c r="X3813" i="4"/>
  <c r="X2059" i="4"/>
  <c r="X3289" i="4"/>
  <c r="X5609" i="4"/>
  <c r="X3814" i="4"/>
  <c r="X3447" i="4"/>
  <c r="X1884" i="4"/>
  <c r="X4089" i="4"/>
  <c r="X4090" i="4"/>
  <c r="X3815" i="4"/>
  <c r="X3134" i="4"/>
  <c r="X4659" i="4"/>
  <c r="X4930" i="4"/>
  <c r="X3448" i="4"/>
  <c r="X4798" i="4"/>
  <c r="X624" i="4"/>
  <c r="X1885" i="4"/>
  <c r="X2599" i="4"/>
  <c r="X3629" i="4"/>
  <c r="X2421" i="4"/>
  <c r="X3290" i="4"/>
  <c r="X2060" i="4"/>
  <c r="X2771" i="4"/>
  <c r="X3630" i="4"/>
  <c r="X6892" i="4"/>
  <c r="X4660" i="4"/>
  <c r="X2422" i="4"/>
  <c r="X1886" i="4"/>
  <c r="X2772" i="4"/>
  <c r="X1887" i="4"/>
  <c r="X7674" i="4"/>
  <c r="X2949" i="4"/>
  <c r="X2061" i="4"/>
  <c r="X3631" i="4"/>
  <c r="X1888" i="4"/>
  <c r="X1537" i="4"/>
  <c r="X404" i="4"/>
  <c r="X508" i="4"/>
  <c r="X2600" i="4"/>
  <c r="X2062" i="4"/>
  <c r="X7271" i="4"/>
  <c r="X2601" i="4"/>
  <c r="X4515" i="4"/>
  <c r="X4661" i="4"/>
  <c r="X3135" i="4"/>
  <c r="X4236" i="4"/>
  <c r="X5155" i="4"/>
  <c r="X3632" i="4"/>
  <c r="X4516" i="4"/>
  <c r="X3291" i="4"/>
  <c r="X509" i="4"/>
  <c r="X1379" i="4"/>
  <c r="X7425" i="4"/>
  <c r="X883" i="4"/>
  <c r="X5707" i="4"/>
  <c r="X4662" i="4"/>
  <c r="X3633" i="4"/>
  <c r="X1889" i="4"/>
  <c r="X6508" i="4"/>
  <c r="X3956" i="4"/>
  <c r="X2245" i="4"/>
  <c r="X3634" i="4"/>
  <c r="X4799" i="4"/>
  <c r="X7017" i="4"/>
  <c r="X3816" i="4"/>
  <c r="X2423" i="4"/>
  <c r="X3635" i="4"/>
  <c r="X1890" i="4"/>
  <c r="X1538" i="4"/>
  <c r="X5282" i="4"/>
  <c r="X1539" i="4"/>
  <c r="X1703" i="4"/>
  <c r="X6946" i="4"/>
  <c r="X2773" i="4"/>
  <c r="X3957" i="4"/>
  <c r="X2424" i="4"/>
  <c r="X3958" i="4"/>
  <c r="X1048" i="4"/>
  <c r="X3292" i="4"/>
  <c r="X2602" i="4"/>
  <c r="X1891" i="4"/>
  <c r="X1540" i="4"/>
  <c r="X749" i="4"/>
  <c r="X3449" i="4"/>
  <c r="X2950" i="4"/>
  <c r="X6509" i="4"/>
  <c r="X884" i="4"/>
  <c r="X2063" i="4"/>
  <c r="X2951" i="4"/>
  <c r="X4800" i="4"/>
  <c r="X3136" i="4"/>
  <c r="X4371" i="4"/>
  <c r="X2952" i="4"/>
  <c r="X5927" i="4"/>
  <c r="X1704" i="4"/>
  <c r="X5498" i="4"/>
  <c r="X7643" i="4"/>
  <c r="X625" i="4"/>
  <c r="X6586" i="4"/>
  <c r="X2603" i="4"/>
  <c r="X1892" i="4"/>
  <c r="X2246" i="4"/>
  <c r="X1380" i="4"/>
  <c r="X3450" i="4"/>
  <c r="X4237" i="4"/>
  <c r="X4801" i="4"/>
  <c r="X1049" i="4"/>
  <c r="X1893" i="4"/>
  <c r="X2425" i="4"/>
  <c r="X1381" i="4"/>
  <c r="X5156" i="4"/>
  <c r="X1894" i="4"/>
  <c r="X2604" i="4"/>
  <c r="X1895" i="4"/>
  <c r="X1050" i="4"/>
  <c r="X1705" i="4"/>
  <c r="X2953" i="4"/>
  <c r="X7519" i="4"/>
  <c r="X7591" i="4"/>
  <c r="X2774" i="4"/>
  <c r="X885" i="4"/>
  <c r="X242" i="4"/>
  <c r="X1896" i="4"/>
  <c r="X2247" i="4"/>
  <c r="X1706" i="4"/>
  <c r="X3137" i="4"/>
  <c r="X7426" i="4"/>
  <c r="X6413" i="4"/>
  <c r="X7520" i="4"/>
  <c r="X4663" i="4"/>
  <c r="X3636" i="4"/>
  <c r="X2248" i="4"/>
  <c r="X4802" i="4"/>
  <c r="X626" i="4"/>
  <c r="X2775" i="4"/>
  <c r="X6510" i="4"/>
  <c r="X6893" i="4"/>
  <c r="X6768" i="4"/>
  <c r="X5283" i="4"/>
  <c r="X6414" i="4"/>
  <c r="X6587" i="4"/>
  <c r="X2249" i="4"/>
  <c r="X3293" i="4"/>
  <c r="X3637" i="4"/>
  <c r="X5050" i="4"/>
  <c r="X243" i="4"/>
  <c r="X2064" i="4"/>
  <c r="X1382" i="4"/>
  <c r="X4517" i="4"/>
  <c r="X886" i="4"/>
  <c r="X322" i="4"/>
  <c r="X627" i="4"/>
  <c r="X4238" i="4"/>
  <c r="X3959" i="4"/>
  <c r="X750" i="4"/>
  <c r="X4091" i="4"/>
  <c r="X4803" i="4"/>
  <c r="X3451" i="4"/>
  <c r="X1051" i="4"/>
  <c r="X2776" i="4"/>
  <c r="X4372" i="4"/>
  <c r="X5708" i="4"/>
  <c r="X3960" i="4"/>
  <c r="X7018" i="4"/>
  <c r="X4804" i="4"/>
  <c r="X3638" i="4"/>
  <c r="X1383" i="4"/>
  <c r="X1384" i="4"/>
  <c r="X405" i="4"/>
  <c r="X4805" i="4"/>
  <c r="X2605" i="4"/>
  <c r="X3452" i="4"/>
  <c r="X2954" i="4"/>
  <c r="X7073" i="4"/>
  <c r="X887" i="4"/>
  <c r="X2065" i="4"/>
  <c r="X5928" i="4"/>
  <c r="X6028" i="4"/>
  <c r="X5157" i="4"/>
  <c r="X7368" i="4"/>
  <c r="X2777" i="4"/>
  <c r="X7369" i="4"/>
  <c r="X4518" i="4"/>
  <c r="X3453" i="4"/>
  <c r="X170" i="4"/>
  <c r="X7427" i="4"/>
  <c r="X171" i="4"/>
  <c r="X1385" i="4"/>
  <c r="X510" i="4"/>
  <c r="X511" i="4"/>
  <c r="X323" i="4"/>
  <c r="X2066" i="4"/>
  <c r="X628" i="4"/>
  <c r="X629" i="4"/>
  <c r="X6315" i="4"/>
  <c r="X128" i="4"/>
  <c r="X1052" i="4"/>
  <c r="X1386" i="4"/>
  <c r="X6237" i="4"/>
  <c r="X2955" i="4"/>
  <c r="X324" i="4"/>
  <c r="X6947" i="4"/>
  <c r="X7521" i="4"/>
  <c r="X6316" i="4"/>
  <c r="X2778" i="4"/>
  <c r="X4092" i="4"/>
  <c r="X2250" i="4"/>
  <c r="X2067" i="4"/>
  <c r="X7227" i="4"/>
  <c r="X2779" i="4"/>
  <c r="X2251" i="4"/>
  <c r="X3454" i="4"/>
  <c r="X2780" i="4"/>
  <c r="X4806" i="4"/>
  <c r="X3639" i="4"/>
  <c r="X4807" i="4"/>
  <c r="X3640" i="4"/>
  <c r="X4931" i="4"/>
  <c r="X5385" i="4"/>
  <c r="X3641" i="4"/>
  <c r="X6029" i="4"/>
  <c r="X4093" i="4"/>
  <c r="X1053" i="4"/>
  <c r="X6136" i="4"/>
  <c r="X5929" i="4"/>
  <c r="X2426" i="4"/>
  <c r="X5499" i="4"/>
  <c r="X4239" i="4"/>
  <c r="X2427" i="4"/>
  <c r="X2606" i="4"/>
  <c r="X4519" i="4"/>
  <c r="X406" i="4"/>
  <c r="X3817" i="4"/>
  <c r="X3642" i="4"/>
  <c r="X4094" i="4"/>
  <c r="X4664" i="4"/>
  <c r="X4373" i="4"/>
  <c r="X4095" i="4"/>
  <c r="X4240" i="4"/>
  <c r="X3961" i="4"/>
  <c r="X1207" i="4"/>
  <c r="X4096" i="4"/>
  <c r="X3455" i="4"/>
  <c r="X4520" i="4"/>
  <c r="X4097" i="4"/>
  <c r="X4665" i="4"/>
  <c r="X4521" i="4"/>
  <c r="X1387" i="4"/>
  <c r="X2781" i="4"/>
  <c r="X4522" i="4"/>
  <c r="X4098" i="4"/>
  <c r="X1707" i="4"/>
  <c r="X3643" i="4"/>
  <c r="X4241" i="4"/>
  <c r="X3456" i="4"/>
  <c r="X6030" i="4"/>
  <c r="X1388" i="4"/>
  <c r="X4808" i="4"/>
  <c r="X2428" i="4"/>
  <c r="X1054" i="4"/>
  <c r="X3644" i="4"/>
  <c r="X172" i="4"/>
  <c r="X3962" i="4"/>
  <c r="X2429" i="4"/>
  <c r="X3457" i="4"/>
  <c r="X7470" i="4"/>
  <c r="X3818" i="4"/>
  <c r="X2782" i="4"/>
  <c r="X3138" i="4"/>
  <c r="X2430" i="4"/>
  <c r="X3645" i="4"/>
  <c r="X4523" i="4"/>
  <c r="X2068" i="4"/>
  <c r="X2252" i="4"/>
  <c r="X2956" i="4"/>
  <c r="X512" i="4"/>
  <c r="X2253" i="4"/>
  <c r="X4374" i="4"/>
  <c r="X3294" i="4"/>
  <c r="X5814" i="4"/>
  <c r="X2069" i="4"/>
  <c r="X2957" i="4"/>
  <c r="X2254" i="4"/>
  <c r="X3819" i="4"/>
  <c r="X630" i="4"/>
  <c r="X4099" i="4"/>
  <c r="X1708" i="4"/>
  <c r="X2431" i="4"/>
  <c r="X5051" i="4"/>
  <c r="X4242" i="4"/>
  <c r="X3646" i="4"/>
  <c r="X4243" i="4"/>
  <c r="X2070" i="4"/>
  <c r="X3139" i="4"/>
  <c r="X7272" i="4"/>
  <c r="X1208" i="4"/>
  <c r="X5610" i="4"/>
  <c r="X3140" i="4"/>
  <c r="X2255" i="4"/>
  <c r="X6676" i="4"/>
  <c r="X5052" i="4"/>
  <c r="X1541" i="4"/>
  <c r="X2958" i="4"/>
  <c r="X888" i="4"/>
  <c r="X3647" i="4"/>
  <c r="X2959" i="4"/>
  <c r="X4375" i="4"/>
  <c r="X6317" i="4"/>
  <c r="X7074" i="4"/>
  <c r="X2783" i="4"/>
  <c r="X4932" i="4"/>
  <c r="X5815" i="4"/>
  <c r="X5158" i="4"/>
  <c r="X5500" i="4"/>
  <c r="X5386" i="4"/>
  <c r="X889" i="4"/>
  <c r="X6031" i="4"/>
  <c r="X5501" i="4"/>
  <c r="X6137" i="4"/>
  <c r="X1389" i="4"/>
  <c r="X6415" i="4"/>
  <c r="X6318" i="4"/>
  <c r="X6032" i="4"/>
  <c r="X5709" i="4"/>
  <c r="X5159" i="4"/>
  <c r="X5502" i="4"/>
  <c r="X1209" i="4"/>
  <c r="X5816" i="4"/>
  <c r="X5160" i="4"/>
  <c r="X1709" i="4"/>
  <c r="X4666" i="4"/>
  <c r="X7471" i="4"/>
  <c r="X3820" i="4"/>
  <c r="X1710" i="4"/>
  <c r="X4376" i="4"/>
  <c r="X2784" i="4"/>
  <c r="X1390" i="4"/>
  <c r="X6033" i="4"/>
  <c r="X6238" i="4"/>
  <c r="X2071" i="4"/>
  <c r="X1897" i="4"/>
  <c r="X4809" i="4"/>
  <c r="X7592" i="4"/>
  <c r="X7684" i="4"/>
  <c r="X3141" i="4"/>
  <c r="X3142" i="4"/>
  <c r="X2960" i="4"/>
  <c r="X3295" i="4"/>
  <c r="X3458" i="4"/>
  <c r="X3143" i="4"/>
  <c r="X3296" i="4"/>
  <c r="X3144" i="4"/>
  <c r="X4100" i="4"/>
  <c r="X3648" i="4"/>
  <c r="X3649" i="4"/>
  <c r="X3459" i="4"/>
  <c r="X3963" i="4"/>
  <c r="X3460" i="4"/>
  <c r="X3297" i="4"/>
  <c r="X3650" i="4"/>
  <c r="X3298" i="4"/>
  <c r="X1210" i="4"/>
  <c r="X2961" i="4"/>
  <c r="X2256" i="4"/>
  <c r="X7370" i="4"/>
  <c r="X4101" i="4"/>
  <c r="X3461" i="4"/>
  <c r="X3299" i="4"/>
  <c r="X2785" i="4"/>
  <c r="X4524" i="4"/>
  <c r="X3964" i="4"/>
  <c r="X3300" i="4"/>
  <c r="X4377" i="4"/>
  <c r="X2432" i="4"/>
  <c r="X3462" i="4"/>
  <c r="X1898" i="4"/>
  <c r="X1391" i="4"/>
  <c r="X4102" i="4"/>
  <c r="X4103" i="4"/>
  <c r="X4104" i="4"/>
  <c r="X2433" i="4"/>
  <c r="X3145" i="4"/>
  <c r="X4105" i="4"/>
  <c r="X2962" i="4"/>
  <c r="X751" i="4"/>
  <c r="X3821" i="4"/>
  <c r="X2607" i="4"/>
  <c r="X3651" i="4"/>
  <c r="X4106" i="4"/>
  <c r="X4378" i="4"/>
  <c r="X3301" i="4"/>
  <c r="X7593" i="4"/>
  <c r="X4810" i="4"/>
  <c r="X3146" i="4"/>
  <c r="X5930" i="4"/>
  <c r="X3302" i="4"/>
  <c r="X3463" i="4"/>
  <c r="X4667" i="4"/>
  <c r="X5931" i="4"/>
  <c r="X2257" i="4"/>
  <c r="X3464" i="4"/>
  <c r="X1711" i="4"/>
  <c r="X2434" i="4"/>
  <c r="X4244" i="4"/>
  <c r="X4245" i="4"/>
  <c r="X6138" i="4"/>
  <c r="X1542" i="4"/>
  <c r="X5611" i="4"/>
  <c r="X4246" i="4"/>
  <c r="X3822" i="4"/>
  <c r="X6588" i="4"/>
  <c r="X2786" i="4"/>
  <c r="X4379" i="4"/>
  <c r="X6139" i="4"/>
  <c r="X2608" i="4"/>
  <c r="X631" i="4"/>
  <c r="X2435" i="4"/>
  <c r="X7331" i="4"/>
  <c r="X407" i="4"/>
  <c r="X6511" i="4"/>
  <c r="X6677" i="4"/>
  <c r="X2436" i="4"/>
  <c r="X5161" i="4"/>
  <c r="X513" i="4"/>
  <c r="X4811" i="4"/>
  <c r="X1055" i="4"/>
  <c r="X3652" i="4"/>
  <c r="X4812" i="4"/>
  <c r="X3823" i="4"/>
  <c r="X2258" i="4"/>
  <c r="X3147" i="4"/>
  <c r="X5162" i="4"/>
  <c r="X1392" i="4"/>
  <c r="X2437" i="4"/>
  <c r="X4525" i="4"/>
  <c r="X4668" i="4"/>
  <c r="X4933" i="4"/>
  <c r="X4380" i="4"/>
  <c r="X5387" i="4"/>
  <c r="X5163" i="4"/>
  <c r="X6589" i="4"/>
  <c r="X6239" i="4"/>
  <c r="X2963" i="4"/>
  <c r="X752" i="4"/>
  <c r="X6140" i="4"/>
  <c r="X7075" i="4"/>
  <c r="X6141" i="4"/>
  <c r="X6240" i="4"/>
  <c r="X4107" i="4"/>
  <c r="X2609" i="4"/>
  <c r="X1393" i="4"/>
  <c r="X6241" i="4"/>
  <c r="X4813" i="4"/>
  <c r="X2259" i="4"/>
  <c r="X1211" i="4"/>
  <c r="X2964" i="4"/>
  <c r="X753" i="4"/>
  <c r="X1394" i="4"/>
  <c r="X2438" i="4"/>
  <c r="X4247" i="4"/>
  <c r="X4248" i="4"/>
  <c r="X890" i="4"/>
  <c r="X2965" i="4"/>
  <c r="X891" i="4"/>
  <c r="X6769" i="4"/>
  <c r="X3148" i="4"/>
  <c r="X1712" i="4"/>
  <c r="X3653" i="4"/>
  <c r="X4108" i="4"/>
  <c r="X1713" i="4"/>
  <c r="X3654" i="4"/>
  <c r="X2787" i="4"/>
  <c r="X3824" i="4"/>
  <c r="X3149" i="4"/>
  <c r="X5284" i="4"/>
  <c r="X4526" i="4"/>
  <c r="X632" i="4"/>
  <c r="X754" i="4"/>
  <c r="X6416" i="4"/>
  <c r="X1543" i="4"/>
  <c r="X4381" i="4"/>
  <c r="X4527" i="4"/>
  <c r="X3655" i="4"/>
  <c r="X2966" i="4"/>
  <c r="X5164" i="4"/>
  <c r="X5053" i="4"/>
  <c r="X6590" i="4"/>
  <c r="X1212" i="4"/>
  <c r="X2967" i="4"/>
  <c r="X1714" i="4"/>
  <c r="X3965" i="4"/>
  <c r="X4382" i="4"/>
  <c r="X4528" i="4"/>
  <c r="X3465" i="4"/>
  <c r="X1715" i="4"/>
  <c r="X4669" i="4"/>
  <c r="X5054" i="4"/>
  <c r="X4383" i="4"/>
  <c r="X6142" i="4"/>
  <c r="X4109" i="4"/>
  <c r="X4670" i="4"/>
  <c r="X3150" i="4"/>
  <c r="X3151" i="4"/>
  <c r="X3466" i="4"/>
  <c r="X2610" i="4"/>
  <c r="X4814" i="4"/>
  <c r="X5612" i="4"/>
  <c r="X4529" i="4"/>
  <c r="X5613" i="4"/>
  <c r="X5388" i="4"/>
  <c r="X2611" i="4"/>
  <c r="X4815" i="4"/>
  <c r="X3152" i="4"/>
  <c r="X4530" i="4"/>
  <c r="X1213" i="4"/>
  <c r="X4934" i="4"/>
  <c r="X5285" i="4"/>
  <c r="X6034" i="4"/>
  <c r="X408" i="4"/>
  <c r="X1716" i="4"/>
  <c r="X2968" i="4"/>
  <c r="X409" i="4"/>
  <c r="X1717" i="4"/>
  <c r="X6035" i="4"/>
  <c r="X3966" i="4"/>
  <c r="X6417" i="4"/>
  <c r="X6242" i="4"/>
  <c r="X2969" i="4"/>
  <c r="X6143" i="4"/>
  <c r="X3656" i="4"/>
  <c r="X6770" i="4"/>
  <c r="X5614" i="4"/>
  <c r="X1214" i="4"/>
  <c r="X3657" i="4"/>
  <c r="X3825" i="4"/>
  <c r="X4249" i="4"/>
  <c r="X3467" i="4"/>
  <c r="X892" i="4"/>
  <c r="X1718" i="4"/>
  <c r="X3468" i="4"/>
  <c r="X3826" i="4"/>
  <c r="X2612" i="4"/>
  <c r="X3827" i="4"/>
  <c r="X3303" i="4"/>
  <c r="X3153" i="4"/>
  <c r="X3154" i="4"/>
  <c r="X3658" i="4"/>
  <c r="X2613" i="4"/>
  <c r="X3828" i="4"/>
  <c r="X3304" i="4"/>
  <c r="X3469" i="4"/>
  <c r="X3829" i="4"/>
  <c r="X3470" i="4"/>
  <c r="X2970" i="4"/>
  <c r="X3155" i="4"/>
  <c r="X3305" i="4"/>
  <c r="X3306" i="4"/>
  <c r="X1395" i="4"/>
  <c r="X6418" i="4"/>
  <c r="X2439" i="4"/>
  <c r="X1544" i="4"/>
  <c r="X173" i="4"/>
  <c r="X2788" i="4"/>
  <c r="X7685" i="4"/>
  <c r="X2789" i="4"/>
  <c r="X1396" i="4"/>
  <c r="X2440" i="4"/>
  <c r="X633" i="4"/>
  <c r="X634" i="4"/>
  <c r="X174" i="4"/>
  <c r="X129" i="4"/>
  <c r="X1545" i="4"/>
  <c r="X6036" i="4"/>
  <c r="X2072" i="4"/>
  <c r="X3471" i="4"/>
  <c r="X3307" i="4"/>
  <c r="X3830" i="4"/>
  <c r="X2971" i="4"/>
  <c r="X5817" i="4"/>
  <c r="X6678" i="4"/>
  <c r="X2614" i="4"/>
  <c r="X893" i="4"/>
  <c r="X4250" i="4"/>
  <c r="X2441" i="4"/>
  <c r="X410" i="4"/>
  <c r="X1215" i="4"/>
  <c r="X1397" i="4"/>
  <c r="X3659" i="4"/>
  <c r="X3156" i="4"/>
  <c r="X2790" i="4"/>
  <c r="X4816" i="4"/>
  <c r="X1546" i="4"/>
  <c r="X4384" i="4"/>
  <c r="X6771" i="4"/>
  <c r="X2442" i="4"/>
  <c r="X1056" i="4"/>
  <c r="X3308" i="4"/>
  <c r="X2615" i="4"/>
  <c r="X5286" i="4"/>
  <c r="X1719" i="4"/>
  <c r="X5503" i="4"/>
  <c r="X3157" i="4"/>
  <c r="X2443" i="4"/>
  <c r="X4110" i="4"/>
  <c r="X2260" i="4"/>
  <c r="X7594" i="4"/>
  <c r="X5932" i="4"/>
  <c r="X2616" i="4"/>
  <c r="X2073" i="4"/>
  <c r="X7019" i="4"/>
  <c r="X3309" i="4"/>
  <c r="X3472" i="4"/>
  <c r="X3158" i="4"/>
  <c r="X1720" i="4"/>
  <c r="X2074" i="4"/>
  <c r="X2972" i="4"/>
  <c r="X5933" i="4"/>
  <c r="X4111" i="4"/>
  <c r="X2617" i="4"/>
  <c r="X4385" i="4"/>
  <c r="X4671" i="4"/>
  <c r="X175" i="4"/>
  <c r="X4531" i="4"/>
  <c r="X4532" i="4"/>
  <c r="X755" i="4"/>
  <c r="X3831" i="4"/>
  <c r="X4112" i="4"/>
  <c r="X4251" i="4"/>
  <c r="X1057" i="4"/>
  <c r="X635" i="4"/>
  <c r="X2973" i="4"/>
  <c r="X6591" i="4"/>
  <c r="X2261" i="4"/>
  <c r="X325" i="4"/>
  <c r="X1058" i="4"/>
  <c r="X2075" i="4"/>
  <c r="X894" i="4"/>
  <c r="X4113" i="4"/>
  <c r="X2791" i="4"/>
  <c r="X6835" i="4"/>
  <c r="X7644" i="4"/>
  <c r="X2444" i="4"/>
  <c r="X1398" i="4"/>
  <c r="X2792" i="4"/>
  <c r="X1721" i="4"/>
  <c r="X4672" i="4"/>
  <c r="X2262" i="4"/>
  <c r="X1216" i="4"/>
  <c r="X5287" i="4"/>
  <c r="X7020" i="4"/>
  <c r="X7120" i="4"/>
  <c r="X3832" i="4"/>
  <c r="X636" i="4"/>
  <c r="X1217" i="4"/>
  <c r="X2076" i="4"/>
  <c r="X5389" i="4"/>
  <c r="X3660" i="4"/>
  <c r="X5710" i="4"/>
  <c r="X2445" i="4"/>
  <c r="X6419" i="4"/>
  <c r="X7686" i="4"/>
  <c r="X5711" i="4"/>
  <c r="X5288" i="4"/>
  <c r="X1059" i="4"/>
  <c r="X756" i="4"/>
  <c r="X514" i="4"/>
  <c r="X4386" i="4"/>
  <c r="X4935" i="4"/>
  <c r="X5289" i="4"/>
  <c r="X5818" i="4"/>
  <c r="X4936" i="4"/>
  <c r="X5615" i="4"/>
  <c r="X5055" i="4"/>
  <c r="X2974" i="4"/>
  <c r="X3159" i="4"/>
  <c r="X5616" i="4"/>
  <c r="X4252" i="4"/>
  <c r="X6319" i="4"/>
  <c r="X130" i="4"/>
  <c r="X326" i="4"/>
  <c r="X895" i="4"/>
  <c r="X244" i="4"/>
  <c r="X1218" i="4"/>
  <c r="X1399" i="4"/>
  <c r="X515" i="4"/>
  <c r="X58" i="4"/>
  <c r="X245" i="4"/>
  <c r="X7562" i="4"/>
  <c r="X5056" i="4"/>
  <c r="X6512" i="4"/>
  <c r="X7021" i="4"/>
  <c r="X2077" i="4"/>
  <c r="X6320" i="4"/>
  <c r="X5712" i="4"/>
  <c r="X1899" i="4"/>
  <c r="X6144" i="4"/>
  <c r="X5390" i="4"/>
  <c r="X5934" i="4"/>
  <c r="X4253" i="4"/>
  <c r="X6243" i="4"/>
  <c r="X1722" i="4"/>
  <c r="X4114" i="4"/>
  <c r="X7705" i="4"/>
  <c r="X6513" i="4"/>
  <c r="X5165" i="4"/>
  <c r="X7076" i="4"/>
  <c r="X2793" i="4"/>
  <c r="X6037" i="4"/>
  <c r="X6679" i="4"/>
  <c r="X2078" i="4"/>
  <c r="X1060" i="4"/>
  <c r="X5166" i="4"/>
  <c r="X4254" i="4"/>
  <c r="X6514" i="4"/>
  <c r="X5935" i="4"/>
  <c r="X7675" i="4"/>
  <c r="X6894" i="4"/>
  <c r="X4817" i="4"/>
  <c r="X5290" i="4"/>
  <c r="X6680" i="4"/>
  <c r="X7228" i="4"/>
  <c r="X7175" i="4"/>
  <c r="X7077" i="4"/>
  <c r="X327" i="4"/>
  <c r="X6772" i="4"/>
  <c r="X1723" i="4"/>
  <c r="X1400" i="4"/>
  <c r="X1219" i="4"/>
  <c r="X131" i="4"/>
  <c r="X516" i="4"/>
  <c r="X3473" i="4"/>
  <c r="X1900" i="4"/>
  <c r="X7563" i="4"/>
  <c r="X6948" i="4"/>
  <c r="X7229" i="4"/>
  <c r="X6681" i="4"/>
  <c r="X2263" i="4"/>
  <c r="X6244" i="4"/>
  <c r="X6773" i="4"/>
  <c r="X7564" i="4"/>
  <c r="X3474" i="4"/>
  <c r="X4387" i="4"/>
  <c r="X5713" i="4"/>
  <c r="X5819" i="4"/>
  <c r="X7022" i="4"/>
  <c r="X896" i="4"/>
  <c r="X4818" i="4"/>
  <c r="X7230" i="4"/>
  <c r="X1547" i="4"/>
  <c r="X328" i="4"/>
  <c r="X2618" i="4"/>
  <c r="X4533" i="4"/>
  <c r="X2264" i="4"/>
  <c r="X637" i="4"/>
  <c r="X2446" i="4"/>
  <c r="X3833" i="4"/>
  <c r="X7645" i="4"/>
  <c r="X5714" i="4"/>
  <c r="X3160" i="4"/>
  <c r="X6515" i="4"/>
  <c r="X4255" i="4"/>
  <c r="X5167" i="4"/>
  <c r="X1901" i="4"/>
  <c r="X1061" i="4"/>
  <c r="X1548" i="4"/>
  <c r="X5057" i="4"/>
  <c r="X1902" i="4"/>
  <c r="X6592" i="4"/>
  <c r="X4819" i="4"/>
  <c r="X5504" i="4"/>
  <c r="X6949" i="4"/>
  <c r="X7687" i="4"/>
  <c r="X6950" i="4"/>
  <c r="X3310" i="4"/>
  <c r="X4820" i="4"/>
  <c r="X5936" i="4"/>
  <c r="X1401" i="4"/>
  <c r="X2619" i="4"/>
  <c r="X5291" i="4"/>
  <c r="X6682" i="4"/>
  <c r="X1724" i="4"/>
  <c r="X5292" i="4"/>
  <c r="X6593" i="4"/>
  <c r="X1903" i="4"/>
  <c r="X2620" i="4"/>
  <c r="X6321" i="4"/>
  <c r="X897" i="4"/>
  <c r="X1220" i="4"/>
  <c r="X6145" i="4"/>
  <c r="X2794" i="4"/>
  <c r="X6038" i="4"/>
  <c r="X6516" i="4"/>
  <c r="X6039" i="4"/>
  <c r="X2975" i="4"/>
  <c r="X898" i="4"/>
  <c r="X3661" i="4"/>
  <c r="X2079" i="4"/>
  <c r="X2976" i="4"/>
  <c r="X1725" i="4"/>
  <c r="X6322" i="4"/>
  <c r="X5168" i="4"/>
  <c r="X3161" i="4"/>
  <c r="X5617" i="4"/>
  <c r="X3475" i="4"/>
  <c r="X3967" i="4"/>
  <c r="X411" i="4"/>
  <c r="X2977" i="4"/>
  <c r="X3968" i="4"/>
  <c r="X2978" i="4"/>
  <c r="X2265" i="4"/>
  <c r="X6951" i="4"/>
  <c r="X1062" i="4"/>
  <c r="X3476" i="4"/>
  <c r="X1402" i="4"/>
  <c r="X3969" i="4"/>
  <c r="X2621" i="4"/>
  <c r="X2622" i="4"/>
  <c r="X517" i="4"/>
  <c r="X6895" i="4"/>
  <c r="X2979" i="4"/>
  <c r="X7472" i="4"/>
  <c r="X899" i="4"/>
  <c r="X1549" i="4"/>
  <c r="X329" i="4"/>
  <c r="X5618" i="4"/>
  <c r="X3162" i="4"/>
  <c r="X3311" i="4"/>
  <c r="X1063" i="4"/>
  <c r="X2623" i="4"/>
  <c r="X3163" i="4"/>
  <c r="X5293" i="4"/>
  <c r="X5505" i="4"/>
  <c r="X6683" i="4"/>
  <c r="X5619" i="4"/>
  <c r="X5820" i="4"/>
  <c r="X5058" i="4"/>
  <c r="X6323" i="4"/>
  <c r="X330" i="4"/>
  <c r="X4115" i="4"/>
  <c r="X4256" i="4"/>
  <c r="X5937" i="4"/>
  <c r="X4673" i="4"/>
  <c r="X5715" i="4"/>
  <c r="X5059" i="4"/>
  <c r="X6324" i="4"/>
  <c r="X5060" i="4"/>
  <c r="X1403" i="4"/>
  <c r="X2624" i="4"/>
  <c r="X1726" i="4"/>
  <c r="X2266" i="4"/>
  <c r="X1064" i="4"/>
  <c r="X331" i="4"/>
  <c r="X2980" i="4"/>
  <c r="X1404" i="4"/>
  <c r="X2981" i="4"/>
  <c r="X6146" i="4"/>
  <c r="X1904" i="4"/>
  <c r="X5620" i="4"/>
  <c r="X2795" i="4"/>
  <c r="X3834" i="4"/>
  <c r="X2080" i="4"/>
  <c r="X7273" i="4"/>
  <c r="X2081" i="4"/>
  <c r="X2082" i="4"/>
  <c r="X6147" i="4"/>
  <c r="X3662" i="4"/>
  <c r="X2982" i="4"/>
  <c r="X3663" i="4"/>
  <c r="X332" i="4"/>
  <c r="X1727" i="4"/>
  <c r="X1728" i="4"/>
  <c r="X1729" i="4"/>
  <c r="X7428" i="4"/>
  <c r="X2625" i="4"/>
  <c r="X7646" i="4"/>
  <c r="X638" i="4"/>
  <c r="X1550" i="4"/>
  <c r="X1551" i="4"/>
  <c r="X3164" i="4"/>
  <c r="X1405" i="4"/>
  <c r="X1905" i="4"/>
  <c r="X2983" i="4"/>
  <c r="X5821" i="4"/>
  <c r="X4674" i="4"/>
  <c r="X3312" i="4"/>
  <c r="X1730" i="4"/>
  <c r="X3313" i="4"/>
  <c r="X5294" i="4"/>
  <c r="X333" i="4"/>
  <c r="X334" i="4"/>
  <c r="X2796" i="4"/>
  <c r="X1406" i="4"/>
  <c r="X5716" i="4"/>
  <c r="X5938" i="4"/>
  <c r="X5169" i="4"/>
  <c r="X7121" i="4"/>
  <c r="X6684" i="4"/>
  <c r="X3314" i="4"/>
  <c r="X3835" i="4"/>
  <c r="X1731" i="4"/>
  <c r="X6952" i="4"/>
  <c r="X1221" i="4"/>
  <c r="X6896" i="4"/>
  <c r="X4257" i="4"/>
  <c r="X2267" i="4"/>
  <c r="X4675" i="4"/>
  <c r="X5506" i="4"/>
  <c r="X3165" i="4"/>
  <c r="X6836" i="4"/>
  <c r="X176" i="4"/>
  <c r="X2447" i="4"/>
  <c r="X4116" i="4"/>
  <c r="X3315" i="4"/>
  <c r="X3316" i="4"/>
  <c r="X4258" i="4"/>
  <c r="X5061" i="4"/>
  <c r="X1222" i="4"/>
  <c r="X1732" i="4"/>
  <c r="X3970" i="4"/>
  <c r="X3317" i="4"/>
  <c r="X4821" i="4"/>
  <c r="X518" i="4"/>
  <c r="X757" i="4"/>
  <c r="X1065" i="4"/>
  <c r="X3166" i="4"/>
  <c r="X3836" i="4"/>
  <c r="X3477" i="4"/>
  <c r="X4259" i="4"/>
  <c r="X2797" i="4"/>
  <c r="X1906" i="4"/>
  <c r="X4260" i="4"/>
  <c r="X3318" i="4"/>
  <c r="X1407" i="4"/>
  <c r="X132" i="4"/>
  <c r="X1223" i="4"/>
  <c r="X1733" i="4"/>
  <c r="X3664" i="4"/>
  <c r="X412" i="4"/>
  <c r="X7595" i="4"/>
  <c r="X4261" i="4"/>
  <c r="X3319" i="4"/>
  <c r="X2798" i="4"/>
  <c r="X3971" i="4"/>
  <c r="X6325" i="4"/>
  <c r="X6148" i="4"/>
  <c r="X1224" i="4"/>
  <c r="X3320" i="4"/>
  <c r="X2083" i="4"/>
  <c r="X246" i="4"/>
  <c r="X1907" i="4"/>
  <c r="X1066" i="4"/>
  <c r="X1734" i="4"/>
  <c r="X2084" i="4"/>
  <c r="X1908" i="4"/>
  <c r="X92" i="4"/>
  <c r="X639" i="4"/>
  <c r="X2085" i="4"/>
  <c r="X1067" i="4"/>
  <c r="X2984" i="4"/>
  <c r="X1552" i="4"/>
  <c r="X1408" i="4"/>
  <c r="X1909" i="4"/>
  <c r="X2448" i="4"/>
  <c r="X4822" i="4"/>
  <c r="X3665" i="4"/>
  <c r="X1409" i="4"/>
  <c r="X6594" i="4"/>
  <c r="X3666" i="4"/>
  <c r="X1068" i="4"/>
  <c r="X7231" i="4"/>
  <c r="X2268" i="4"/>
  <c r="X3667" i="4"/>
  <c r="X6149" i="4"/>
  <c r="X2985" i="4"/>
  <c r="X5717" i="4"/>
  <c r="X1553" i="4"/>
  <c r="X2086" i="4"/>
  <c r="X6245" i="4"/>
  <c r="X6246" i="4"/>
  <c r="X5939" i="4"/>
  <c r="X2626" i="4"/>
  <c r="X4676" i="4"/>
  <c r="X5940" i="4"/>
  <c r="X6040" i="4"/>
  <c r="X2799" i="4"/>
  <c r="X758" i="4"/>
  <c r="X6041" i="4"/>
  <c r="X6837" i="4"/>
  <c r="X3167" i="4"/>
  <c r="X7522" i="4"/>
  <c r="X1225" i="4"/>
  <c r="X1410" i="4"/>
  <c r="X1735" i="4"/>
  <c r="X4937" i="4"/>
  <c r="X4117" i="4"/>
  <c r="X2800" i="4"/>
  <c r="X1411" i="4"/>
  <c r="X2986" i="4"/>
  <c r="X2627" i="4"/>
  <c r="X6326" i="4"/>
  <c r="X4534" i="4"/>
  <c r="X3972" i="4"/>
  <c r="X5507" i="4"/>
  <c r="X4823" i="4"/>
  <c r="X7371" i="4"/>
  <c r="X5718" i="4"/>
  <c r="X6595" i="4"/>
  <c r="X2449" i="4"/>
  <c r="X6247" i="4"/>
  <c r="X5508" i="4"/>
  <c r="X4824" i="4"/>
  <c r="X5941" i="4"/>
  <c r="X5170" i="4"/>
  <c r="X5822" i="4"/>
  <c r="X5509" i="4"/>
  <c r="X1554" i="4"/>
  <c r="X6042" i="4"/>
  <c r="X4388" i="4"/>
  <c r="X3973" i="4"/>
  <c r="X5062" i="4"/>
  <c r="X5621" i="4"/>
  <c r="X6248" i="4"/>
  <c r="X4262" i="4"/>
  <c r="X4389" i="4"/>
  <c r="X5171" i="4"/>
  <c r="X2801" i="4"/>
  <c r="X4938" i="4"/>
  <c r="X1910" i="4"/>
  <c r="X6838" i="4"/>
  <c r="X4677" i="4"/>
  <c r="X5391" i="4"/>
  <c r="X6774" i="4"/>
  <c r="X5392" i="4"/>
  <c r="X3668" i="4"/>
  <c r="X2450" i="4"/>
  <c r="X1226" i="4"/>
  <c r="X6420" i="4"/>
  <c r="X1911" i="4"/>
  <c r="X2087" i="4"/>
  <c r="X6596" i="4"/>
  <c r="X640" i="4"/>
  <c r="X7332" i="4"/>
  <c r="X2628" i="4"/>
  <c r="X1555" i="4"/>
  <c r="X1912" i="4"/>
  <c r="X1227" i="4"/>
  <c r="X7176" i="4"/>
  <c r="X5510" i="4"/>
  <c r="X2269" i="4"/>
  <c r="X3478" i="4"/>
  <c r="X759" i="4"/>
  <c r="X5172" i="4"/>
  <c r="X641" i="4"/>
  <c r="X1556" i="4"/>
  <c r="X1736" i="4"/>
  <c r="X5511" i="4"/>
  <c r="X6597" i="4"/>
  <c r="X7023" i="4"/>
  <c r="X1069" i="4"/>
  <c r="X1913" i="4"/>
  <c r="X760" i="4"/>
  <c r="X1914" i="4"/>
  <c r="X3974" i="4"/>
  <c r="X1737" i="4"/>
  <c r="X2629" i="4"/>
  <c r="X3669" i="4"/>
  <c r="X5173" i="4"/>
  <c r="X1070" i="4"/>
  <c r="X6897" i="4"/>
  <c r="X2802" i="4"/>
  <c r="X4825" i="4"/>
  <c r="X3479" i="4"/>
  <c r="X133" i="4"/>
  <c r="X900" i="4"/>
  <c r="X1071" i="4"/>
  <c r="X2088" i="4"/>
  <c r="X2803" i="4"/>
  <c r="X1228" i="4"/>
  <c r="X413" i="4"/>
  <c r="X2987" i="4"/>
  <c r="X1557" i="4"/>
  <c r="X2451" i="4"/>
  <c r="X642" i="4"/>
  <c r="X2630" i="4"/>
  <c r="X3168" i="4"/>
  <c r="X6775" i="4"/>
  <c r="X4678" i="4"/>
  <c r="X4535" i="4"/>
  <c r="X6150" i="4"/>
  <c r="X5512" i="4"/>
  <c r="X6685" i="4"/>
  <c r="X2804" i="4"/>
  <c r="X4939" i="4"/>
  <c r="X6839" i="4"/>
  <c r="X2452" i="4"/>
  <c r="X7372" i="4"/>
  <c r="X2270" i="4"/>
  <c r="X7429" i="4"/>
  <c r="X3670" i="4"/>
  <c r="X6776" i="4"/>
  <c r="X7232" i="4"/>
  <c r="X7122" i="4"/>
  <c r="X4390" i="4"/>
  <c r="X5174" i="4"/>
  <c r="X2988" i="4"/>
  <c r="X7373" i="4"/>
  <c r="X6327" i="4"/>
  <c r="X6598" i="4"/>
  <c r="X7274" i="4"/>
  <c r="X2631" i="4"/>
  <c r="X3975" i="4"/>
  <c r="X1229" i="4"/>
  <c r="X2632" i="4"/>
  <c r="X2805" i="4"/>
  <c r="X7688" i="4"/>
  <c r="X5175" i="4"/>
  <c r="X6517" i="4"/>
  <c r="X4118" i="4"/>
  <c r="X6686" i="4"/>
  <c r="X4391" i="4"/>
  <c r="X3169" i="4"/>
  <c r="X4826" i="4"/>
  <c r="X2089" i="4"/>
  <c r="X6328" i="4"/>
  <c r="X1412" i="4"/>
  <c r="X1558" i="4"/>
  <c r="X7647" i="4"/>
  <c r="X2989" i="4"/>
  <c r="X1915" i="4"/>
  <c r="X414" i="4"/>
  <c r="X1413" i="4"/>
  <c r="X2806" i="4"/>
  <c r="X415" i="4"/>
  <c r="X1559" i="4"/>
  <c r="X177" i="4"/>
  <c r="X1738" i="4"/>
  <c r="X2271" i="4"/>
  <c r="X1414" i="4"/>
  <c r="X6518" i="4"/>
  <c r="X7374" i="4"/>
  <c r="X6777" i="4"/>
  <c r="X7565" i="4"/>
  <c r="X7333" i="4"/>
  <c r="X6778" i="4"/>
  <c r="X7523" i="4"/>
  <c r="X4263" i="4"/>
  <c r="X1230" i="4"/>
  <c r="X1072" i="4"/>
  <c r="X1415" i="4"/>
  <c r="X1231" i="4"/>
  <c r="X2453" i="4"/>
  <c r="X2454" i="4"/>
  <c r="X5513" i="4"/>
  <c r="X1739" i="4"/>
  <c r="X5063" i="4"/>
  <c r="X7524" i="4"/>
  <c r="X2990" i="4"/>
  <c r="X643" i="4"/>
  <c r="X5719" i="4"/>
  <c r="X7024" i="4"/>
  <c r="X1416" i="4"/>
  <c r="X2991" i="4"/>
  <c r="X2807" i="4"/>
  <c r="X7275" i="4"/>
  <c r="X6779" i="4"/>
  <c r="X3837" i="4"/>
  <c r="X4679" i="4"/>
  <c r="X1417" i="4"/>
  <c r="X4119" i="4"/>
  <c r="X3838" i="4"/>
  <c r="X5514" i="4"/>
  <c r="X761" i="4"/>
  <c r="X2992" i="4"/>
  <c r="X7566" i="4"/>
  <c r="X7233" i="4"/>
  <c r="X4680" i="4"/>
  <c r="X7525" i="4"/>
  <c r="X7596" i="4"/>
  <c r="X6519" i="4"/>
  <c r="X1916" i="4"/>
  <c r="X3839" i="4"/>
  <c r="X3321" i="4"/>
  <c r="X1073" i="4"/>
  <c r="X7234" i="4"/>
  <c r="X519" i="4"/>
  <c r="X2455" i="4"/>
  <c r="X2633" i="4"/>
  <c r="X3322" i="4"/>
  <c r="X3480" i="4"/>
  <c r="X2272" i="4"/>
  <c r="X247" i="4"/>
  <c r="X7078" i="4"/>
  <c r="X2993" i="4"/>
  <c r="X901" i="4"/>
  <c r="X1560" i="4"/>
  <c r="X3481" i="4"/>
  <c r="X4392" i="4"/>
  <c r="X644" i="4"/>
  <c r="X1740" i="4"/>
  <c r="X4120" i="4"/>
  <c r="X1741" i="4"/>
  <c r="X1232" i="4"/>
  <c r="X6953" i="4"/>
  <c r="X2090" i="4"/>
  <c r="X4940" i="4"/>
  <c r="X7597" i="4"/>
  <c r="X5515" i="4"/>
  <c r="X6599" i="4"/>
  <c r="X5393" i="4"/>
  <c r="X6520" i="4"/>
  <c r="X5176" i="4"/>
  <c r="X6687" i="4"/>
  <c r="X6043" i="4"/>
  <c r="X6780" i="4"/>
  <c r="X1418" i="4"/>
  <c r="X6600" i="4"/>
  <c r="X6044" i="4"/>
  <c r="X6688" i="4"/>
  <c r="X6045" i="4"/>
  <c r="X6898" i="4"/>
  <c r="X6046" i="4"/>
  <c r="X6840" i="4"/>
  <c r="X5394" i="4"/>
  <c r="X6689" i="4"/>
  <c r="X5823" i="4"/>
  <c r="X6781" i="4"/>
  <c r="X5177" i="4"/>
  <c r="X1742" i="4"/>
  <c r="X7430" i="4"/>
  <c r="X3840" i="4"/>
  <c r="X4393" i="4"/>
  <c r="X5178" i="4"/>
  <c r="X902" i="4"/>
  <c r="X6421" i="4"/>
  <c r="X1233" i="4"/>
  <c r="X2808" i="4"/>
  <c r="X2273" i="4"/>
  <c r="X4121" i="4"/>
  <c r="X5824" i="4"/>
  <c r="X1074" i="4"/>
  <c r="X520" i="4"/>
  <c r="X4394" i="4"/>
  <c r="X5064" i="4"/>
  <c r="X4681" i="4"/>
  <c r="X1743" i="4"/>
  <c r="X521" i="4"/>
  <c r="X762" i="4"/>
  <c r="X416" i="4"/>
  <c r="X1234" i="4"/>
  <c r="X5942" i="4"/>
  <c r="X6899" i="4"/>
  <c r="X1419" i="4"/>
  <c r="X6900" i="4"/>
  <c r="X6601" i="4"/>
  <c r="X7079" i="4"/>
  <c r="X2809" i="4"/>
  <c r="X903" i="4"/>
  <c r="X904" i="4"/>
  <c r="X905" i="4"/>
  <c r="X2274" i="4"/>
  <c r="X1744" i="4"/>
  <c r="X2994" i="4"/>
  <c r="X2275" i="4"/>
  <c r="X2456" i="4"/>
  <c r="X3323" i="4"/>
  <c r="X5295" i="4"/>
  <c r="X6047" i="4"/>
  <c r="X6151" i="4"/>
  <c r="X93" i="4"/>
  <c r="X763" i="4"/>
  <c r="X4536" i="4"/>
  <c r="X3482" i="4"/>
  <c r="X6521" i="4"/>
  <c r="X2091" i="4"/>
  <c r="X522" i="4"/>
  <c r="X3671" i="4"/>
  <c r="X1420" i="4"/>
  <c r="X5296" i="4"/>
  <c r="X4395" i="4"/>
  <c r="X1235" i="4"/>
  <c r="X2457" i="4"/>
  <c r="X2634" i="4"/>
  <c r="X3672" i="4"/>
  <c r="X5179" i="4"/>
  <c r="X6690" i="4"/>
  <c r="X3673" i="4"/>
  <c r="X1745" i="4"/>
  <c r="X2810" i="4"/>
  <c r="X4537" i="4"/>
  <c r="X645" i="4"/>
  <c r="X6329" i="4"/>
  <c r="X6691" i="4"/>
  <c r="X6602" i="4"/>
  <c r="X2092" i="4"/>
  <c r="X646" i="4"/>
  <c r="X2635" i="4"/>
  <c r="X6954" i="4"/>
  <c r="X4122" i="4"/>
  <c r="X6522" i="4"/>
  <c r="X2636" i="4"/>
  <c r="X1236" i="4"/>
  <c r="X6523" i="4"/>
  <c r="X3674" i="4"/>
  <c r="X2093" i="4"/>
  <c r="X7473" i="4"/>
  <c r="X3976" i="4"/>
  <c r="X2458" i="4"/>
  <c r="X1421" i="4"/>
  <c r="X5180" i="4"/>
  <c r="X4941" i="4"/>
  <c r="X4682" i="4"/>
  <c r="X335" i="4"/>
  <c r="X5297" i="4"/>
  <c r="X3483" i="4"/>
  <c r="X178" i="4"/>
  <c r="X5720" i="4"/>
  <c r="X5825" i="4"/>
  <c r="X4538" i="4"/>
  <c r="X647" i="4"/>
  <c r="X2995" i="4"/>
  <c r="X1561" i="4"/>
  <c r="X5395" i="4"/>
  <c r="X5396" i="4"/>
  <c r="X1075" i="4"/>
  <c r="X5298" i="4"/>
  <c r="X5721" i="4"/>
  <c r="X6048" i="4"/>
  <c r="X5943" i="4"/>
  <c r="X6049" i="4"/>
  <c r="X134" i="4"/>
  <c r="X4539" i="4"/>
  <c r="X5065" i="4"/>
  <c r="X4123" i="4"/>
  <c r="X2276" i="4"/>
  <c r="X5722" i="4"/>
  <c r="X5622" i="4"/>
  <c r="X6524" i="4"/>
  <c r="X906" i="4"/>
  <c r="X2277" i="4"/>
  <c r="X1746" i="4"/>
  <c r="X3170" i="4"/>
  <c r="X7375" i="4"/>
  <c r="X5623" i="4"/>
  <c r="X1747" i="4"/>
  <c r="X5516" i="4"/>
  <c r="X5299" i="4"/>
  <c r="X1562" i="4"/>
  <c r="X1748" i="4"/>
  <c r="X5300" i="4"/>
  <c r="X764" i="4"/>
  <c r="X2811" i="4"/>
  <c r="X6152" i="4"/>
  <c r="X6692" i="4"/>
  <c r="X5397" i="4"/>
  <c r="X5181" i="4"/>
  <c r="X3977" i="4"/>
  <c r="X1237" i="4"/>
  <c r="X2278" i="4"/>
  <c r="X2637" i="4"/>
  <c r="X6901" i="4"/>
  <c r="X248" i="4"/>
  <c r="X4827" i="4"/>
  <c r="X3841" i="4"/>
  <c r="X1238" i="4"/>
  <c r="X5624" i="4"/>
  <c r="X1749" i="4"/>
  <c r="X5517" i="4"/>
  <c r="X1917" i="4"/>
  <c r="X4396" i="4"/>
  <c r="X5625" i="4"/>
  <c r="X5398" i="4"/>
  <c r="X6330" i="4"/>
  <c r="X5626" i="4"/>
  <c r="X249" i="4"/>
  <c r="X3675" i="4"/>
  <c r="X3978" i="4"/>
  <c r="X2094" i="4"/>
  <c r="X4264" i="4"/>
  <c r="X2095" i="4"/>
  <c r="X5518" i="4"/>
  <c r="X6153" i="4"/>
  <c r="X4540" i="4"/>
  <c r="X2812" i="4"/>
  <c r="X4942" i="4"/>
  <c r="X5519" i="4"/>
  <c r="X7598" i="4"/>
  <c r="X2996" i="4"/>
  <c r="X5627" i="4"/>
  <c r="X6422" i="4"/>
  <c r="X7526" i="4"/>
  <c r="X7276" i="4"/>
  <c r="X7334" i="4"/>
  <c r="X2096" i="4"/>
  <c r="X7648" i="4"/>
  <c r="X3979" i="4"/>
  <c r="X1563" i="4"/>
  <c r="X4828" i="4"/>
  <c r="X2813" i="4"/>
  <c r="X3484" i="4"/>
  <c r="X7376" i="4"/>
  <c r="X3676" i="4"/>
  <c r="X7567" i="4"/>
  <c r="X3324" i="4"/>
  <c r="X6955" i="4"/>
  <c r="X3842" i="4"/>
  <c r="X4397" i="4"/>
  <c r="X2459" i="4"/>
  <c r="X4398" i="4"/>
  <c r="X4124" i="4"/>
  <c r="X3485" i="4"/>
  <c r="X3677" i="4"/>
  <c r="X4399" i="4"/>
  <c r="X5182" i="4"/>
  <c r="X4125" i="4"/>
  <c r="X4400" i="4"/>
  <c r="X3980" i="4"/>
  <c r="X3325" i="4"/>
  <c r="X3843" i="4"/>
  <c r="X2638" i="4"/>
  <c r="X5399" i="4"/>
  <c r="X2814" i="4"/>
  <c r="X1918" i="4"/>
  <c r="X3981" i="4"/>
  <c r="X5066" i="4"/>
  <c r="X2997" i="4"/>
  <c r="X3982" i="4"/>
  <c r="X4265" i="4"/>
  <c r="X5067" i="4"/>
  <c r="X3326" i="4"/>
  <c r="X4401" i="4"/>
  <c r="X1076" i="4"/>
  <c r="X523" i="4"/>
  <c r="X3171" i="4"/>
  <c r="X4126" i="4"/>
  <c r="X2097" i="4"/>
  <c r="X2460" i="4"/>
  <c r="X765" i="4"/>
  <c r="X2279" i="4"/>
  <c r="X4266" i="4"/>
  <c r="X417" i="4"/>
  <c r="X1564" i="4"/>
  <c r="X5723" i="4"/>
  <c r="X3172" i="4"/>
  <c r="X5724" i="4"/>
  <c r="X7123" i="4"/>
  <c r="X3844" i="4"/>
  <c r="X418" i="4"/>
  <c r="X7377" i="4"/>
  <c r="X3327" i="4"/>
  <c r="X1565" i="4"/>
  <c r="X1077" i="4"/>
  <c r="X524" i="4"/>
  <c r="X1078" i="4"/>
  <c r="X3486" i="4"/>
  <c r="X1239" i="4"/>
  <c r="X3678" i="4"/>
  <c r="X2280" i="4"/>
  <c r="X2815" i="4"/>
  <c r="X2816" i="4"/>
  <c r="X2817" i="4"/>
  <c r="X1079" i="4"/>
  <c r="X3328" i="4"/>
  <c r="X1566" i="4"/>
  <c r="X419" i="4"/>
  <c r="X1240" i="4"/>
  <c r="X1750" i="4"/>
  <c r="X2998" i="4"/>
  <c r="X1919" i="4"/>
  <c r="X3983" i="4"/>
  <c r="X7474" i="4"/>
  <c r="X6603" i="4"/>
  <c r="X6902" i="4"/>
  <c r="X6423" i="4"/>
  <c r="X6956" i="4"/>
  <c r="X2098" i="4"/>
  <c r="X2099" i="4"/>
  <c r="X7728" i="4"/>
  <c r="X3329" i="4"/>
  <c r="X4267" i="4"/>
  <c r="X4683" i="4"/>
  <c r="X3173" i="4"/>
  <c r="X2100" i="4"/>
  <c r="X4127" i="4"/>
  <c r="X2999" i="4"/>
  <c r="X4829" i="4"/>
  <c r="X1567" i="4"/>
  <c r="X5068" i="4"/>
  <c r="X3000" i="4"/>
  <c r="X1080" i="4"/>
  <c r="X336" i="4"/>
  <c r="X1241" i="4"/>
  <c r="X3487" i="4"/>
  <c r="X4402" i="4"/>
  <c r="X1568" i="4"/>
  <c r="X4128" i="4"/>
  <c r="X3174" i="4"/>
  <c r="X3679" i="4"/>
  <c r="X5301" i="4"/>
  <c r="X3001" i="4"/>
  <c r="X337" i="4"/>
  <c r="X3488" i="4"/>
  <c r="X1751" i="4"/>
  <c r="X4684" i="4"/>
  <c r="X1920" i="4"/>
  <c r="X6050" i="4"/>
  <c r="X2281" i="4"/>
  <c r="X766" i="4"/>
  <c r="X5944" i="4"/>
  <c r="X2282" i="4"/>
  <c r="X2818" i="4"/>
  <c r="X2819" i="4"/>
  <c r="X4830" i="4"/>
  <c r="X4268" i="4"/>
  <c r="X3489" i="4"/>
  <c r="X1921" i="4"/>
  <c r="X3175" i="4"/>
  <c r="X1569" i="4"/>
  <c r="X2283" i="4"/>
  <c r="X6525" i="4"/>
  <c r="X2284" i="4"/>
  <c r="X3176" i="4"/>
  <c r="X648" i="4"/>
  <c r="X7527" i="4"/>
  <c r="X3177" i="4"/>
  <c r="X1081" i="4"/>
  <c r="X2101" i="4"/>
  <c r="X2285" i="4"/>
  <c r="X2461" i="4"/>
  <c r="X3330" i="4"/>
  <c r="X767" i="4"/>
  <c r="X4943" i="4"/>
  <c r="X7599" i="4"/>
  <c r="X6331" i="4"/>
  <c r="X2639" i="4"/>
  <c r="X6249" i="4"/>
  <c r="X5520" i="4"/>
  <c r="X2286" i="4"/>
  <c r="X1242" i="4"/>
  <c r="X768" i="4"/>
  <c r="X4129" i="4"/>
  <c r="X3002" i="4"/>
  <c r="X3680" i="4"/>
  <c r="X2820" i="4"/>
  <c r="X1570" i="4"/>
  <c r="X1422" i="4"/>
  <c r="X2287" i="4"/>
  <c r="X3178" i="4"/>
  <c r="X3490" i="4"/>
  <c r="X2640" i="4"/>
  <c r="X2641" i="4"/>
  <c r="X5521" i="4"/>
  <c r="X94" i="4"/>
  <c r="X3681" i="4"/>
  <c r="X4269" i="4"/>
  <c r="X2288" i="4"/>
  <c r="X1571" i="4"/>
  <c r="X3003" i="4"/>
  <c r="X2642" i="4"/>
  <c r="X3682" i="4"/>
  <c r="X1082" i="4"/>
  <c r="X3179" i="4"/>
  <c r="X3984" i="4"/>
  <c r="X4270" i="4"/>
  <c r="X2102" i="4"/>
  <c r="X3491" i="4"/>
  <c r="X3331" i="4"/>
  <c r="X1243" i="4"/>
  <c r="X1423" i="4"/>
  <c r="X3180" i="4"/>
  <c r="X3683" i="4"/>
  <c r="X3492" i="4"/>
  <c r="X3332" i="4"/>
  <c r="X3845" i="4"/>
  <c r="X2289" i="4"/>
  <c r="X2290" i="4"/>
  <c r="X420" i="4"/>
  <c r="X3493" i="4"/>
  <c r="X3004" i="4"/>
  <c r="X3846" i="4"/>
  <c r="X1752" i="4"/>
  <c r="X3005" i="4"/>
  <c r="X4685" i="4"/>
  <c r="X1572" i="4"/>
  <c r="X3333" i="4"/>
  <c r="X525" i="4"/>
  <c r="X3847" i="4"/>
  <c r="X3848" i="4"/>
  <c r="X907" i="4"/>
  <c r="X3181" i="4"/>
  <c r="X649" i="4"/>
  <c r="X4130" i="4"/>
  <c r="X1424" i="4"/>
  <c r="X2462" i="4"/>
  <c r="X95" i="4"/>
  <c r="X7025" i="4"/>
  <c r="X7475" i="4"/>
  <c r="X7335" i="4"/>
  <c r="X1573" i="4"/>
  <c r="X7378" i="4"/>
  <c r="X1244" i="4"/>
  <c r="X2103" i="4"/>
  <c r="X5725" i="4"/>
  <c r="X650" i="4"/>
  <c r="X3849" i="4"/>
  <c r="X2463" i="4"/>
  <c r="X5302" i="4"/>
  <c r="X5183" i="4"/>
  <c r="X1922" i="4"/>
  <c r="X4944" i="4"/>
  <c r="X769" i="4"/>
  <c r="X1574" i="4"/>
  <c r="X4686" i="4"/>
  <c r="X4403" i="4"/>
  <c r="X3684" i="4"/>
  <c r="X770" i="4"/>
  <c r="X771" i="4"/>
  <c r="X2821" i="4"/>
  <c r="X4687" i="4"/>
  <c r="X2104" i="4"/>
  <c r="X4404" i="4"/>
  <c r="X2291" i="4"/>
  <c r="X421" i="4"/>
  <c r="X5400" i="4"/>
  <c r="X4271" i="4"/>
  <c r="X1575" i="4"/>
  <c r="X179" i="4"/>
  <c r="X772" i="4"/>
  <c r="X3006" i="4"/>
  <c r="X7277" i="4"/>
  <c r="X7235" i="4"/>
  <c r="X5401" i="4"/>
  <c r="X5628" i="4"/>
  <c r="X6693" i="4"/>
  <c r="X2292" i="4"/>
  <c r="X5726" i="4"/>
  <c r="X4945" i="4"/>
  <c r="X1576" i="4"/>
  <c r="X3494" i="4"/>
  <c r="X1753" i="4"/>
  <c r="X1754" i="4"/>
  <c r="X526" i="4"/>
  <c r="X773" i="4"/>
  <c r="X1577" i="4"/>
  <c r="X422" i="4"/>
  <c r="X5629" i="4"/>
  <c r="X6051" i="4"/>
  <c r="X774" i="4"/>
  <c r="X651" i="4"/>
  <c r="X2643" i="4"/>
  <c r="X6694" i="4"/>
  <c r="X6052" i="4"/>
  <c r="X5303" i="4"/>
  <c r="X1578" i="4"/>
  <c r="X5184" i="4"/>
  <c r="X3495" i="4"/>
  <c r="X1755" i="4"/>
  <c r="X1756" i="4"/>
  <c r="X908" i="4"/>
  <c r="X4405" i="4"/>
  <c r="X59" i="4"/>
  <c r="X4131" i="4"/>
  <c r="X2822" i="4"/>
  <c r="X2823" i="4"/>
  <c r="X7649" i="4"/>
  <c r="X5402" i="4"/>
  <c r="X4272" i="4"/>
  <c r="X2644" i="4"/>
  <c r="X3685" i="4"/>
  <c r="X2105" i="4"/>
  <c r="X3007" i="4"/>
  <c r="X3985" i="4"/>
  <c r="X1083" i="4"/>
  <c r="X7379" i="4"/>
  <c r="X6604" i="4"/>
  <c r="X2645" i="4"/>
  <c r="X2464" i="4"/>
  <c r="X4406" i="4"/>
  <c r="X7278" i="4"/>
  <c r="X5185" i="4"/>
  <c r="X7676" i="4"/>
  <c r="X6332" i="4"/>
  <c r="X7689" i="4"/>
  <c r="X1084" i="4"/>
  <c r="X5945" i="4"/>
  <c r="X5630" i="4"/>
  <c r="X775" i="4"/>
  <c r="X5522" i="4"/>
  <c r="X5946" i="4"/>
  <c r="X5631" i="4"/>
  <c r="X2824" i="4"/>
  <c r="X4946" i="4"/>
  <c r="X7177" i="4"/>
  <c r="X4831" i="4"/>
  <c r="X4832" i="4"/>
  <c r="X7431" i="4"/>
  <c r="X6526" i="4"/>
  <c r="X3986" i="4"/>
  <c r="X3008" i="4"/>
  <c r="X2106" i="4"/>
  <c r="X423" i="4"/>
  <c r="X2107" i="4"/>
  <c r="X776" i="4"/>
  <c r="X4132" i="4"/>
  <c r="X3496" i="4"/>
  <c r="X2465" i="4"/>
  <c r="X1579" i="4"/>
  <c r="X909" i="4"/>
  <c r="X4688" i="4"/>
  <c r="X1425" i="4"/>
  <c r="X4273" i="4"/>
  <c r="X4133" i="4"/>
  <c r="X2825" i="4"/>
  <c r="X2108" i="4"/>
  <c r="X652" i="4"/>
  <c r="X4541" i="4"/>
  <c r="X2466" i="4"/>
  <c r="X3497" i="4"/>
  <c r="X2109" i="4"/>
  <c r="X3987" i="4"/>
  <c r="X250" i="4"/>
  <c r="X2467" i="4"/>
  <c r="X1426" i="4"/>
  <c r="X3686" i="4"/>
  <c r="X3850" i="4"/>
  <c r="X1580" i="4"/>
  <c r="X6841" i="4"/>
  <c r="X7568" i="4"/>
  <c r="X5727" i="4"/>
  <c r="X4407" i="4"/>
  <c r="X4134" i="4"/>
  <c r="X5826" i="4"/>
  <c r="X5947" i="4"/>
  <c r="X1923" i="4"/>
  <c r="X6527" i="4"/>
  <c r="X1581" i="4"/>
  <c r="X2468" i="4"/>
  <c r="X1757" i="4"/>
  <c r="X1758" i="4"/>
  <c r="X1924" i="4"/>
  <c r="X527" i="4"/>
  <c r="X424" i="4"/>
  <c r="X338" i="4"/>
  <c r="X1759" i="4"/>
  <c r="X653" i="4"/>
  <c r="X2826" i="4"/>
  <c r="X910" i="4"/>
  <c r="X6424" i="4"/>
  <c r="X2469" i="4"/>
  <c r="X777" i="4"/>
  <c r="X5304" i="4"/>
  <c r="X1085" i="4"/>
  <c r="X2827" i="4"/>
  <c r="X7124" i="4"/>
  <c r="X7236" i="4"/>
  <c r="X7336" i="4"/>
  <c r="X7125" i="4"/>
  <c r="X7279" i="4"/>
  <c r="X7380" i="4"/>
  <c r="X7381" i="4"/>
  <c r="X7080" i="4"/>
  <c r="X6957" i="4"/>
  <c r="X4833" i="4"/>
  <c r="X7081" i="4"/>
  <c r="X7280" i="4"/>
  <c r="X7337" i="4"/>
  <c r="X7281" i="4"/>
  <c r="X7126" i="4"/>
  <c r="X7382" i="4"/>
  <c r="X7178" i="4"/>
  <c r="X7082" i="4"/>
  <c r="X528" i="4"/>
  <c r="X6695" i="4"/>
  <c r="X7282" i="4"/>
  <c r="X7283" i="4"/>
  <c r="X7383" i="4"/>
  <c r="X7384" i="4"/>
  <c r="X7179" i="4"/>
  <c r="X6250" i="4"/>
  <c r="X7180" i="4"/>
  <c r="X7237" i="4"/>
  <c r="X7385" i="4"/>
  <c r="X6903" i="4"/>
  <c r="X7386" i="4"/>
  <c r="X6842" i="4"/>
  <c r="X7238" i="4"/>
  <c r="X7284" i="4"/>
  <c r="X7181" i="4"/>
  <c r="X7182" i="4"/>
  <c r="X7387" i="4"/>
  <c r="X7285" i="4"/>
  <c r="X6425" i="4"/>
  <c r="X7183" i="4"/>
  <c r="X7026" i="4"/>
  <c r="X6696" i="4"/>
  <c r="X7127" i="4"/>
  <c r="X6958" i="4"/>
  <c r="X7184" i="4"/>
  <c r="X6959" i="4"/>
  <c r="X6697" i="4"/>
  <c r="X6698" i="4"/>
  <c r="X3009" i="4"/>
  <c r="X2828" i="4"/>
  <c r="X6333" i="4"/>
  <c r="X7083" i="4"/>
  <c r="X6334" i="4"/>
  <c r="X7027" i="4"/>
  <c r="X7286" i="4"/>
  <c r="X7287" i="4"/>
  <c r="X6605" i="4"/>
  <c r="X6053" i="4"/>
  <c r="X7084" i="4"/>
  <c r="X6154" i="4"/>
  <c r="X6155" i="4"/>
  <c r="X7028" i="4"/>
  <c r="X5069" i="4"/>
  <c r="X4689" i="4"/>
  <c r="X3334" i="4"/>
  <c r="X529" i="4"/>
  <c r="X3010" i="4"/>
  <c r="X6426" i="4"/>
  <c r="X7388" i="4"/>
  <c r="X5632" i="4"/>
  <c r="X1427" i="4"/>
  <c r="X1245" i="4"/>
  <c r="X3988" i="4"/>
  <c r="X1086" i="4"/>
  <c r="X6251" i="4"/>
  <c r="X3335" i="4"/>
  <c r="X5403" i="4"/>
  <c r="X2110" i="4"/>
  <c r="X5523" i="4"/>
  <c r="X6427" i="4"/>
  <c r="X2293" i="4"/>
  <c r="X911" i="4"/>
  <c r="X5186" i="4"/>
  <c r="X1087" i="4"/>
  <c r="X4135" i="4"/>
  <c r="X2646" i="4"/>
  <c r="X7476" i="4"/>
  <c r="X4274" i="4"/>
  <c r="X6428" i="4"/>
  <c r="X3011" i="4"/>
  <c r="X2829" i="4"/>
  <c r="X251" i="4"/>
  <c r="X654" i="4"/>
  <c r="X1088" i="4"/>
  <c r="X2647" i="4"/>
  <c r="X5827" i="4"/>
  <c r="X2294" i="4"/>
  <c r="X5524" i="4"/>
  <c r="X2111" i="4"/>
  <c r="X4947" i="4"/>
  <c r="X252" i="4"/>
  <c r="X2295" i="4"/>
  <c r="X1428" i="4"/>
  <c r="X2830" i="4"/>
  <c r="X3851" i="4"/>
  <c r="X2648" i="4"/>
  <c r="X2296" i="4"/>
  <c r="X1246" i="4"/>
  <c r="X2297" i="4"/>
  <c r="X4948" i="4"/>
  <c r="X2470" i="4"/>
  <c r="X4542" i="4"/>
  <c r="X530" i="4"/>
  <c r="X425" i="4"/>
  <c r="X7706" i="4"/>
  <c r="X655" i="4"/>
  <c r="X5187" i="4"/>
  <c r="X2649" i="4"/>
  <c r="X2112" i="4"/>
  <c r="X4136" i="4"/>
  <c r="X3182" i="4"/>
  <c r="X5525" i="4"/>
  <c r="X2471" i="4"/>
  <c r="X3012" i="4"/>
  <c r="X2298" i="4"/>
  <c r="X912" i="4"/>
  <c r="X2113" i="4"/>
  <c r="X5728" i="4"/>
  <c r="X6156" i="4"/>
  <c r="X913" i="4"/>
  <c r="X2650" i="4"/>
  <c r="X5828" i="4"/>
  <c r="X1760" i="4"/>
  <c r="X4408" i="4"/>
  <c r="X3687" i="4"/>
  <c r="X4137" i="4"/>
  <c r="X3013" i="4"/>
  <c r="X2831" i="4"/>
  <c r="X2114" i="4"/>
  <c r="X3989" i="4"/>
  <c r="X3498" i="4"/>
  <c r="X4138" i="4"/>
  <c r="X1925" i="4"/>
  <c r="X1247" i="4"/>
  <c r="X73" i="4"/>
  <c r="X2115" i="4"/>
  <c r="X180" i="4"/>
  <c r="X3014" i="4"/>
  <c r="X1429" i="4"/>
  <c r="X5526" i="4"/>
  <c r="X4139" i="4"/>
  <c r="X7288" i="4"/>
  <c r="X3688" i="4"/>
  <c r="X1430" i="4"/>
  <c r="X1089" i="4"/>
  <c r="X6960" i="4"/>
  <c r="X656" i="4"/>
  <c r="X3852" i="4"/>
  <c r="X253" i="4"/>
  <c r="X914" i="4"/>
  <c r="X5527" i="4"/>
  <c r="X6335" i="4"/>
  <c r="X426" i="4"/>
  <c r="X2832" i="4"/>
  <c r="X6252" i="4"/>
  <c r="X3499" i="4"/>
  <c r="X6699" i="4"/>
  <c r="X339" i="4"/>
  <c r="X4275" i="4"/>
  <c r="X915" i="4"/>
  <c r="X6782" i="4"/>
  <c r="X1431" i="4"/>
  <c r="X2299" i="4"/>
  <c r="X5829" i="4"/>
  <c r="X3015" i="4"/>
  <c r="X2833" i="4"/>
  <c r="X7185" i="4"/>
  <c r="X3183" i="4"/>
  <c r="X6336" i="4"/>
  <c r="X3500" i="4"/>
  <c r="X7677" i="4"/>
  <c r="X2472" i="4"/>
  <c r="X7735" i="4"/>
  <c r="X3501" i="4"/>
  <c r="X7736" i="4"/>
  <c r="X4140" i="4"/>
  <c r="X3336" i="4"/>
  <c r="X916" i="4"/>
  <c r="X4543" i="4"/>
  <c r="X5830" i="4"/>
  <c r="X5729" i="4"/>
  <c r="X4690" i="4"/>
  <c r="X6157" i="4"/>
  <c r="X2473" i="4"/>
  <c r="X5404" i="4"/>
  <c r="X4691" i="4"/>
  <c r="X5730" i="4"/>
  <c r="X657" i="4"/>
  <c r="X4692" i="4"/>
  <c r="X1248" i="4"/>
  <c r="X658" i="4"/>
  <c r="X5633" i="4"/>
  <c r="X1582" i="4"/>
  <c r="X5188" i="4"/>
  <c r="X3184" i="4"/>
  <c r="X3990" i="4"/>
  <c r="X5948" i="4"/>
  <c r="X531" i="4"/>
  <c r="X6528" i="4"/>
  <c r="X6429" i="4"/>
  <c r="X3991" i="4"/>
  <c r="X6337" i="4"/>
  <c r="X3337" i="4"/>
  <c r="X2116" i="4"/>
  <c r="X5070" i="4"/>
  <c r="X5405" i="4"/>
  <c r="X1926" i="4"/>
  <c r="X3502" i="4"/>
  <c r="X6054" i="4"/>
  <c r="X4949" i="4"/>
  <c r="X6529" i="4"/>
  <c r="X7707" i="4"/>
  <c r="X3853" i="4"/>
  <c r="X4950" i="4"/>
  <c r="X4141" i="4"/>
  <c r="X3992" i="4"/>
  <c r="X4276" i="4"/>
  <c r="X1761" i="4"/>
  <c r="X3689" i="4"/>
  <c r="X3503" i="4"/>
  <c r="X532" i="4"/>
  <c r="X2474" i="4"/>
  <c r="X917" i="4"/>
  <c r="X1090" i="4"/>
  <c r="X2651" i="4"/>
  <c r="X3338" i="4"/>
  <c r="X181" i="4"/>
  <c r="X3339" i="4"/>
  <c r="X918" i="4"/>
  <c r="X1762" i="4"/>
  <c r="X2475" i="4"/>
  <c r="X254" i="4"/>
  <c r="X6055" i="4"/>
  <c r="X427" i="4"/>
  <c r="X1249" i="4"/>
  <c r="X3993" i="4"/>
  <c r="X4409" i="4"/>
  <c r="X3994" i="4"/>
  <c r="X4142" i="4"/>
  <c r="X1763" i="4"/>
  <c r="X2300" i="4"/>
  <c r="X2652" i="4"/>
  <c r="X5528" i="4"/>
  <c r="X1091" i="4"/>
  <c r="X2834" i="4"/>
  <c r="X533" i="4"/>
  <c r="X7432" i="4"/>
  <c r="X6430" i="4"/>
  <c r="X1092" i="4"/>
  <c r="X4951" i="4"/>
  <c r="X135" i="4"/>
  <c r="X182" i="4"/>
  <c r="X4544" i="4"/>
  <c r="X659" i="4"/>
  <c r="X4277" i="4"/>
  <c r="X2301" i="4"/>
  <c r="X4545" i="4"/>
  <c r="X1093" i="4"/>
  <c r="X340" i="4"/>
  <c r="X428" i="4"/>
  <c r="X1094" i="4"/>
  <c r="X6606" i="4"/>
  <c r="X778" i="4"/>
  <c r="X136" i="4"/>
  <c r="X3504" i="4"/>
  <c r="X5634" i="4"/>
  <c r="X6431" i="4"/>
  <c r="X4834" i="4"/>
  <c r="X4546" i="4"/>
  <c r="X5731" i="4"/>
  <c r="X4143" i="4"/>
  <c r="X5305" i="4"/>
  <c r="X5529" i="4"/>
  <c r="X6961" i="4"/>
  <c r="X4835" i="4"/>
  <c r="X5949" i="4"/>
  <c r="X5831" i="4"/>
  <c r="X3995" i="4"/>
  <c r="X4836" i="4"/>
  <c r="X5530" i="4"/>
  <c r="X5732" i="4"/>
  <c r="X4837" i="4"/>
  <c r="X5832" i="4"/>
  <c r="X3185" i="4"/>
  <c r="X1583" i="4"/>
  <c r="X779" i="4"/>
  <c r="X5531" i="4"/>
  <c r="X6338" i="4"/>
  <c r="X4952" i="4"/>
  <c r="X2476" i="4"/>
  <c r="X183" i="4"/>
  <c r="X2835" i="4"/>
  <c r="X7085" i="4"/>
  <c r="X429" i="4"/>
  <c r="X1095" i="4"/>
  <c r="X1584" i="4"/>
  <c r="X5950" i="4"/>
  <c r="X6700" i="4"/>
  <c r="X919" i="4"/>
  <c r="X4547" i="4"/>
  <c r="X780" i="4"/>
  <c r="X3854" i="4"/>
  <c r="X4410" i="4"/>
  <c r="X920" i="4"/>
  <c r="X74" i="4"/>
  <c r="X4411" i="4"/>
  <c r="X75" i="4"/>
  <c r="X1764" i="4"/>
  <c r="X3340" i="4"/>
  <c r="X3186" i="4"/>
  <c r="X3996" i="4"/>
  <c r="X1432" i="4"/>
  <c r="X4144" i="4"/>
  <c r="X3690" i="4"/>
  <c r="X3691" i="4"/>
  <c r="X1250" i="4"/>
  <c r="X2477" i="4"/>
  <c r="X2653" i="4"/>
  <c r="X1251" i="4"/>
  <c r="X4145" i="4"/>
  <c r="X6253" i="4"/>
  <c r="X3016" i="4"/>
  <c r="X6056" i="4"/>
  <c r="X1252" i="4"/>
  <c r="X5635" i="4"/>
  <c r="X2478" i="4"/>
  <c r="X4838" i="4"/>
  <c r="X1096" i="4"/>
  <c r="X921" i="4"/>
  <c r="X3505" i="4"/>
  <c r="X3017" i="4"/>
  <c r="X6158" i="4"/>
  <c r="X2117" i="4"/>
  <c r="X6339" i="4"/>
  <c r="X5733" i="4"/>
  <c r="X2118" i="4"/>
  <c r="X1433" i="4"/>
  <c r="X4548" i="4"/>
  <c r="X4953" i="4"/>
  <c r="X5189" i="4"/>
  <c r="X5406" i="4"/>
  <c r="X5071" i="4"/>
  <c r="X922" i="4"/>
  <c r="X7477" i="4"/>
  <c r="X6057" i="4"/>
  <c r="X4954" i="4"/>
  <c r="X3018" i="4"/>
  <c r="X6607" i="4"/>
  <c r="X4693" i="4"/>
  <c r="X5951" i="4"/>
  <c r="X3855" i="4"/>
  <c r="X3997" i="4"/>
  <c r="X1765" i="4"/>
  <c r="X3341" i="4"/>
  <c r="X4955" i="4"/>
  <c r="X1434" i="4"/>
  <c r="X4549" i="4"/>
  <c r="X1253" i="4"/>
  <c r="X4694" i="4"/>
  <c r="X5072" i="4"/>
  <c r="X781" i="4"/>
  <c r="X2836" i="4"/>
  <c r="X3187" i="4"/>
  <c r="X4550" i="4"/>
  <c r="X2119" i="4"/>
  <c r="X4146" i="4"/>
  <c r="X4695" i="4"/>
  <c r="X4147" i="4"/>
  <c r="X4696" i="4"/>
  <c r="X4697" i="4"/>
  <c r="X3506" i="4"/>
  <c r="X5407" i="4"/>
  <c r="X3019" i="4"/>
  <c r="X3020" i="4"/>
  <c r="X5734" i="4"/>
  <c r="X6843" i="4"/>
  <c r="X3507" i="4"/>
  <c r="X3856" i="4"/>
  <c r="X3857" i="4"/>
  <c r="X4278" i="4"/>
  <c r="X4279" i="4"/>
  <c r="X3858" i="4"/>
  <c r="X3998" i="4"/>
  <c r="X1097" i="4"/>
  <c r="X534" i="4"/>
  <c r="X3692" i="4"/>
  <c r="X3342" i="4"/>
  <c r="X2479" i="4"/>
  <c r="X3021" i="4"/>
  <c r="X1585" i="4"/>
  <c r="X782" i="4"/>
  <c r="X3508" i="4"/>
  <c r="X1098" i="4"/>
  <c r="X137" i="4"/>
  <c r="X783" i="4"/>
  <c r="X7569" i="4"/>
  <c r="X7528" i="4"/>
  <c r="X7529" i="4"/>
  <c r="X7239" i="4"/>
  <c r="X535" i="4"/>
  <c r="X7690" i="4"/>
  <c r="X4698" i="4"/>
  <c r="X341" i="4"/>
  <c r="X7691" i="4"/>
  <c r="X96" i="4"/>
  <c r="X1586" i="4"/>
  <c r="X660" i="4"/>
  <c r="X430" i="4"/>
  <c r="X3343" i="4"/>
  <c r="X2302" i="4"/>
  <c r="X3693" i="4"/>
  <c r="X1766" i="4"/>
  <c r="X3694" i="4"/>
  <c r="X1587" i="4"/>
  <c r="X3695" i="4"/>
  <c r="X2837" i="4"/>
  <c r="X6432" i="4"/>
  <c r="X1099" i="4"/>
  <c r="X5735" i="4"/>
  <c r="X1588" i="4"/>
  <c r="X6254" i="4"/>
  <c r="X184" i="4"/>
  <c r="X784" i="4"/>
  <c r="X785" i="4"/>
  <c r="X3188" i="4"/>
  <c r="X923" i="4"/>
  <c r="X3859" i="4"/>
  <c r="X3189" i="4"/>
  <c r="X1435" i="4"/>
  <c r="X4280" i="4"/>
  <c r="X2654" i="4"/>
  <c r="X7662" i="4"/>
  <c r="X3509" i="4"/>
  <c r="X6962" i="4"/>
  <c r="X5073" i="4"/>
  <c r="X6159" i="4"/>
  <c r="X4699" i="4"/>
  <c r="X4956" i="4"/>
  <c r="X5408" i="4"/>
  <c r="X6530" i="4"/>
  <c r="X6963" i="4"/>
  <c r="X7240" i="4"/>
  <c r="X7433" i="4"/>
  <c r="X7289" i="4"/>
  <c r="X3190" i="4"/>
  <c r="X4281" i="4"/>
  <c r="X3510" i="4"/>
  <c r="X3344" i="4"/>
  <c r="X2480" i="4"/>
  <c r="X6844" i="4"/>
  <c r="X2120" i="4"/>
  <c r="X6160" i="4"/>
  <c r="X255" i="4"/>
  <c r="X3022" i="4"/>
  <c r="X3345" i="4"/>
  <c r="X1767" i="4"/>
  <c r="X6845" i="4"/>
  <c r="X3346" i="4"/>
  <c r="X5833" i="4"/>
  <c r="X3696" i="4"/>
  <c r="X6701" i="4"/>
  <c r="X6702" i="4"/>
  <c r="X6703" i="4"/>
  <c r="X7290" i="4"/>
  <c r="X6704" i="4"/>
  <c r="X7086" i="4"/>
  <c r="X6705" i="4"/>
  <c r="X6608" i="4"/>
  <c r="X6904" i="4"/>
  <c r="X6783" i="4"/>
  <c r="X5952" i="4"/>
  <c r="X7291" i="4"/>
  <c r="X6784" i="4"/>
  <c r="X6433" i="4"/>
  <c r="X4412" i="4"/>
  <c r="X5409" i="4"/>
  <c r="X7128" i="4"/>
  <c r="X6434" i="4"/>
  <c r="X2655" i="4"/>
  <c r="X6531" i="4"/>
  <c r="X7129" i="4"/>
  <c r="X7130" i="4"/>
  <c r="X6964" i="4"/>
  <c r="X7625" i="4"/>
  <c r="X138" i="4"/>
  <c r="X256" i="4"/>
  <c r="X431" i="4"/>
  <c r="X2303" i="4"/>
  <c r="X3999" i="4"/>
  <c r="X1100" i="4"/>
  <c r="X7186" i="4"/>
  <c r="X139" i="4"/>
  <c r="X1101" i="4"/>
  <c r="X1254" i="4"/>
  <c r="X140" i="4"/>
  <c r="X6532" i="4"/>
  <c r="X2121" i="4"/>
  <c r="X4551" i="4"/>
  <c r="X924" i="4"/>
  <c r="X3697" i="4"/>
  <c r="X2122" i="4"/>
  <c r="X2656" i="4"/>
  <c r="X2657" i="4"/>
  <c r="X2838" i="4"/>
  <c r="X5074" i="4"/>
  <c r="X3511" i="4"/>
  <c r="X6785" i="4"/>
  <c r="X7600" i="4"/>
  <c r="X7389" i="4"/>
  <c r="X2481" i="4"/>
  <c r="X7087" i="4"/>
  <c r="X6609" i="4"/>
  <c r="X6533" i="4"/>
  <c r="X1768" i="4"/>
  <c r="X5953" i="4"/>
  <c r="X3860" i="4"/>
  <c r="X2839" i="4"/>
  <c r="X4552" i="4"/>
  <c r="X1927" i="4"/>
  <c r="X1255" i="4"/>
  <c r="X536" i="4"/>
  <c r="X5736" i="4"/>
  <c r="X925" i="4"/>
  <c r="X1928" i="4"/>
  <c r="X5737" i="4"/>
  <c r="X6058" i="4"/>
  <c r="X4000" i="4"/>
  <c r="X4282" i="4"/>
  <c r="X3861" i="4"/>
  <c r="X3347" i="4"/>
  <c r="X6905" i="4"/>
  <c r="X2658" i="4"/>
  <c r="X5410" i="4"/>
  <c r="X5636" i="4"/>
  <c r="X5738" i="4"/>
  <c r="X5075" i="4"/>
  <c r="X5411" i="4"/>
  <c r="X5637" i="4"/>
  <c r="X6534" i="4"/>
  <c r="X4001" i="4"/>
  <c r="X4553" i="4"/>
  <c r="X786" i="4"/>
  <c r="X5412" i="4"/>
  <c r="X3023" i="4"/>
  <c r="X5638" i="4"/>
  <c r="X3862" i="4"/>
  <c r="X3863" i="4"/>
  <c r="X3698" i="4"/>
  <c r="X6535" i="4"/>
  <c r="X2659" i="4"/>
  <c r="X4957" i="4"/>
  <c r="X3699" i="4"/>
  <c r="X2840" i="4"/>
  <c r="X1436" i="4"/>
  <c r="X661" i="4"/>
  <c r="X1437" i="4"/>
  <c r="X2841" i="4"/>
  <c r="X1929" i="4"/>
  <c r="X1769" i="4"/>
  <c r="X3191" i="4"/>
  <c r="X3700" i="4"/>
  <c r="X3024" i="4"/>
  <c r="X1930" i="4"/>
  <c r="X4413" i="4"/>
  <c r="X1256" i="4"/>
  <c r="X1770" i="4"/>
  <c r="X4148" i="4"/>
  <c r="X2660" i="4"/>
  <c r="X3348" i="4"/>
  <c r="X3701" i="4"/>
  <c r="X3864" i="4"/>
  <c r="X3512" i="4"/>
  <c r="X4283" i="4"/>
  <c r="X662" i="4"/>
  <c r="X4149" i="4"/>
  <c r="X663" i="4"/>
  <c r="X2842" i="4"/>
  <c r="X3513" i="4"/>
  <c r="X2482" i="4"/>
  <c r="X926" i="4"/>
  <c r="X4002" i="4"/>
  <c r="X927" i="4"/>
  <c r="X4003" i="4"/>
  <c r="X4004" i="4"/>
  <c r="X2483" i="4"/>
  <c r="X5413" i="4"/>
  <c r="X3702" i="4"/>
  <c r="X3514" i="4"/>
  <c r="X3865" i="4"/>
  <c r="X4554" i="4"/>
  <c r="X3349" i="4"/>
  <c r="X4555" i="4"/>
  <c r="X3025" i="4"/>
  <c r="X2661" i="4"/>
  <c r="X6786" i="4"/>
  <c r="X2843" i="4"/>
  <c r="X432" i="4"/>
  <c r="X2662" i="4"/>
  <c r="X3703" i="4"/>
  <c r="X342" i="4"/>
  <c r="X4958" i="4"/>
  <c r="X4150" i="4"/>
  <c r="X1771" i="4"/>
  <c r="X3704" i="4"/>
  <c r="X664" i="4"/>
  <c r="X928" i="4"/>
  <c r="X6536" i="4"/>
  <c r="X537" i="4"/>
  <c r="X4556" i="4"/>
  <c r="X2844" i="4"/>
  <c r="X5834" i="4"/>
  <c r="X433" i="4"/>
  <c r="X4959" i="4"/>
  <c r="X4839" i="4"/>
  <c r="X4005" i="4"/>
  <c r="X3515" i="4"/>
  <c r="X2845" i="4"/>
  <c r="X1772" i="4"/>
  <c r="X5190" i="4"/>
  <c r="X665" i="4"/>
  <c r="X3516" i="4"/>
  <c r="X4700" i="4"/>
  <c r="X2304" i="4"/>
  <c r="X4414" i="4"/>
  <c r="X7187" i="4"/>
  <c r="X7737" i="4"/>
  <c r="X4006" i="4"/>
  <c r="X2663" i="4"/>
  <c r="X3192" i="4"/>
  <c r="X3193" i="4"/>
  <c r="X2846" i="4"/>
  <c r="X3705" i="4"/>
  <c r="X4284" i="4"/>
  <c r="X185" i="4"/>
  <c r="X929" i="4"/>
  <c r="X1102" i="4"/>
  <c r="X434" i="4"/>
  <c r="X3706" i="4"/>
  <c r="X4960" i="4"/>
  <c r="X5076" i="4"/>
  <c r="X2664" i="4"/>
  <c r="X1257" i="4"/>
  <c r="X435" i="4"/>
  <c r="X6161" i="4"/>
  <c r="X787" i="4"/>
  <c r="X930" i="4"/>
  <c r="X3517" i="4"/>
  <c r="X7131" i="4"/>
  <c r="X7029" i="4"/>
  <c r="X538" i="4"/>
  <c r="X1103" i="4"/>
  <c r="X4557" i="4"/>
  <c r="X186" i="4"/>
  <c r="X539" i="4"/>
  <c r="X4558" i="4"/>
  <c r="X2484" i="4"/>
  <c r="X788" i="4"/>
  <c r="X540" i="4"/>
  <c r="X6610" i="4"/>
  <c r="X5835" i="4"/>
  <c r="X5414" i="4"/>
  <c r="X7088" i="4"/>
  <c r="X6611" i="4"/>
  <c r="X1258" i="4"/>
  <c r="X6612" i="4"/>
  <c r="X1773" i="4"/>
  <c r="X2305" i="4"/>
  <c r="X4961" i="4"/>
  <c r="X3866" i="4"/>
  <c r="X5836" i="4"/>
  <c r="X2665" i="4"/>
  <c r="X2485" i="4"/>
  <c r="X436" i="4"/>
  <c r="X5837" i="4"/>
  <c r="X5838" i="4"/>
  <c r="X1438" i="4"/>
  <c r="X1931" i="4"/>
  <c r="X2123" i="4"/>
  <c r="X2847" i="4"/>
  <c r="X4962" i="4"/>
  <c r="X3026" i="4"/>
  <c r="X789" i="4"/>
  <c r="X1259" i="4"/>
  <c r="X3350" i="4"/>
  <c r="X343" i="4"/>
  <c r="X4285" i="4"/>
  <c r="X4840" i="4"/>
  <c r="X4007" i="4"/>
  <c r="X4963" i="4"/>
  <c r="X3707" i="4"/>
  <c r="X5306" i="4"/>
  <c r="X5191" i="4"/>
  <c r="X187" i="4"/>
  <c r="X4415" i="4"/>
  <c r="X4964" i="4"/>
  <c r="X3708" i="4"/>
  <c r="X6340" i="4"/>
  <c r="X2486" i="4"/>
  <c r="X3709" i="4"/>
  <c r="X4965" i="4"/>
  <c r="X6255" i="4"/>
  <c r="X1774" i="4"/>
  <c r="X3351" i="4"/>
  <c r="X1932" i="4"/>
  <c r="X2487" i="4"/>
  <c r="X3710" i="4"/>
  <c r="X4416" i="4"/>
  <c r="X2124" i="4"/>
  <c r="X4966" i="4"/>
  <c r="X6613" i="4"/>
  <c r="X1933" i="4"/>
  <c r="X5192" i="4"/>
  <c r="X4151" i="4"/>
  <c r="X2488" i="4"/>
  <c r="X4967" i="4"/>
  <c r="X2125" i="4"/>
  <c r="X6435" i="4"/>
  <c r="X3867" i="4"/>
  <c r="X6162" i="4"/>
  <c r="X3194" i="4"/>
  <c r="X6059" i="4"/>
  <c r="X3195" i="4"/>
  <c r="X6341" i="4"/>
  <c r="X931" i="4"/>
  <c r="X2489" i="4"/>
  <c r="X932" i="4"/>
  <c r="X6787" i="4"/>
  <c r="X5639" i="4"/>
  <c r="X1934" i="4"/>
  <c r="X6436" i="4"/>
  <c r="X6256" i="4"/>
  <c r="X1104" i="4"/>
  <c r="X6257" i="4"/>
  <c r="X3518" i="4"/>
  <c r="X2490" i="4"/>
  <c r="X5532" i="4"/>
  <c r="X6060" i="4"/>
  <c r="X6537" i="4"/>
  <c r="X6342" i="4"/>
  <c r="X933" i="4"/>
  <c r="X5839" i="4"/>
  <c r="X5533" i="4"/>
  <c r="X2126" i="4"/>
  <c r="X6788" i="4"/>
  <c r="X6343" i="4"/>
  <c r="X3711" i="4"/>
  <c r="X6061" i="4"/>
  <c r="X2848" i="4"/>
  <c r="X5534" i="4"/>
  <c r="X3196" i="4"/>
  <c r="X1105" i="4"/>
  <c r="X3712" i="4"/>
  <c r="X5840" i="4"/>
  <c r="X3868" i="4"/>
  <c r="X6706" i="4"/>
  <c r="X3352" i="4"/>
  <c r="X3353" i="4"/>
  <c r="X4152" i="4"/>
  <c r="X4559" i="4"/>
  <c r="X1260" i="4"/>
  <c r="X4417" i="4"/>
  <c r="X1261" i="4"/>
  <c r="X257" i="4"/>
  <c r="X4701" i="4"/>
  <c r="X1589" i="4"/>
  <c r="X6965" i="4"/>
  <c r="X3354" i="4"/>
  <c r="X5307" i="4"/>
  <c r="X2849" i="4"/>
  <c r="X3197" i="4"/>
  <c r="X3027" i="4"/>
  <c r="X790" i="4"/>
  <c r="X6344" i="4"/>
  <c r="X4286" i="4"/>
  <c r="X791" i="4"/>
  <c r="X4841" i="4"/>
  <c r="X2306" i="4"/>
  <c r="X2666" i="4"/>
  <c r="X3028" i="4"/>
  <c r="X3869" i="4"/>
  <c r="X6062" i="4"/>
  <c r="X666" i="4"/>
  <c r="X7241" i="4"/>
  <c r="X792" i="4"/>
  <c r="X5954" i="4"/>
  <c r="X541" i="4"/>
  <c r="X344" i="4"/>
  <c r="X934" i="4"/>
  <c r="X5841" i="4"/>
  <c r="X2667" i="4"/>
  <c r="X6063" i="4"/>
  <c r="X793" i="4"/>
  <c r="X3519" i="4"/>
  <c r="X1106" i="4"/>
  <c r="X2491" i="4"/>
  <c r="X4287" i="4"/>
  <c r="X2668" i="4"/>
  <c r="X4560" i="4"/>
  <c r="X1590" i="4"/>
  <c r="X3713" i="4"/>
  <c r="X2850" i="4"/>
  <c r="X5077" i="4"/>
  <c r="X4418" i="4"/>
  <c r="X2851" i="4"/>
  <c r="X4561" i="4"/>
  <c r="X935" i="4"/>
  <c r="X3029" i="4"/>
  <c r="X4562" i="4"/>
  <c r="X3870" i="4"/>
  <c r="X4563" i="4"/>
  <c r="X5842" i="4"/>
  <c r="X6064" i="4"/>
  <c r="X5739" i="4"/>
  <c r="X5955" i="4"/>
  <c r="X1262" i="4"/>
  <c r="X2127" i="4"/>
  <c r="X4564" i="4"/>
  <c r="X3030" i="4"/>
  <c r="X141" i="4"/>
  <c r="X4288" i="4"/>
  <c r="X2307" i="4"/>
  <c r="X4008" i="4"/>
  <c r="X1591" i="4"/>
  <c r="X1935" i="4"/>
  <c r="X1936" i="4"/>
  <c r="X5078" i="4"/>
  <c r="X3198" i="4"/>
  <c r="X4289" i="4"/>
  <c r="X3031" i="4"/>
  <c r="X1107" i="4"/>
  <c r="X1775" i="4"/>
  <c r="X3871" i="4"/>
  <c r="X3199" i="4"/>
  <c r="X345" i="4"/>
  <c r="X3200" i="4"/>
  <c r="X4290" i="4"/>
  <c r="X5535" i="4"/>
  <c r="X667" i="4"/>
  <c r="X5843" i="4"/>
  <c r="X4702" i="4"/>
  <c r="X6163" i="4"/>
  <c r="X5193" i="4"/>
  <c r="X5079" i="4"/>
  <c r="X5740" i="4"/>
  <c r="X5844" i="4"/>
  <c r="X5080" i="4"/>
  <c r="X5536" i="4"/>
  <c r="X5308" i="4"/>
  <c r="X6065" i="4"/>
  <c r="X5741" i="4"/>
  <c r="X5415" i="4"/>
  <c r="X4703" i="4"/>
  <c r="X5416" i="4"/>
  <c r="X5640" i="4"/>
  <c r="X5641" i="4"/>
  <c r="X5081" i="4"/>
  <c r="X437" i="4"/>
  <c r="X1776" i="4"/>
  <c r="X1777" i="4"/>
  <c r="X2492" i="4"/>
  <c r="X2128" i="4"/>
  <c r="X1263" i="4"/>
  <c r="X2852" i="4"/>
  <c r="X1937" i="4"/>
  <c r="X2129" i="4"/>
  <c r="X6164" i="4"/>
  <c r="X7089" i="4"/>
  <c r="X6966" i="4"/>
  <c r="X6345" i="4"/>
  <c r="X6538" i="4"/>
  <c r="X4565" i="4"/>
  <c r="X6614" i="4"/>
  <c r="X6615" i="4"/>
  <c r="X3714" i="4"/>
  <c r="X6707" i="4"/>
  <c r="X3715" i="4"/>
  <c r="X438" i="4"/>
  <c r="X1592" i="4"/>
  <c r="X542" i="4"/>
  <c r="X1108" i="4"/>
  <c r="X3355" i="4"/>
  <c r="X1264" i="4"/>
  <c r="X1439" i="4"/>
  <c r="X97" i="4"/>
  <c r="X7292" i="4"/>
  <c r="X7570" i="4"/>
  <c r="X6539" i="4"/>
  <c r="X7030" i="4"/>
  <c r="X7530" i="4"/>
  <c r="X7188" i="4"/>
  <c r="X6967" i="4"/>
  <c r="X4842" i="4"/>
  <c r="X7390" i="4"/>
  <c r="X1593" i="4"/>
  <c r="X1778" i="4"/>
  <c r="X5742" i="4"/>
  <c r="X439" i="4"/>
  <c r="X4291" i="4"/>
  <c r="X1440" i="4"/>
  <c r="X4566" i="4"/>
  <c r="X668" i="4"/>
  <c r="X5743" i="4"/>
  <c r="X1265" i="4"/>
  <c r="X2493" i="4"/>
  <c r="X5194" i="4"/>
  <c r="X1266" i="4"/>
  <c r="X4009" i="4"/>
  <c r="X4968" i="4"/>
  <c r="X7242" i="4"/>
  <c r="X6968" i="4"/>
  <c r="X7189" i="4"/>
  <c r="X1779" i="4"/>
  <c r="X6969" i="4"/>
  <c r="X7391" i="4"/>
  <c r="X2308" i="4"/>
  <c r="X4843" i="4"/>
  <c r="X4567" i="4"/>
  <c r="X1938" i="4"/>
  <c r="X4704" i="4"/>
  <c r="X3201" i="4"/>
  <c r="X3356" i="4"/>
  <c r="X1109" i="4"/>
  <c r="X440" i="4"/>
  <c r="X258" i="4"/>
  <c r="X3716" i="4"/>
  <c r="X2130" i="4"/>
  <c r="X3202" i="4"/>
  <c r="X1594" i="4"/>
  <c r="X5309" i="4"/>
  <c r="X2669" i="4"/>
  <c r="X3520" i="4"/>
  <c r="X6906" i="4"/>
  <c r="X259" i="4"/>
  <c r="X3203" i="4"/>
  <c r="X2309" i="4"/>
  <c r="X7392" i="4"/>
  <c r="X5642" i="4"/>
  <c r="X4844" i="4"/>
  <c r="X1595" i="4"/>
  <c r="X6846" i="4"/>
  <c r="X1780" i="4"/>
  <c r="X260" i="4"/>
  <c r="X6847" i="4"/>
  <c r="X2131" i="4"/>
  <c r="X669" i="4"/>
  <c r="X1267" i="4"/>
  <c r="X60" i="4"/>
  <c r="X4419" i="4"/>
  <c r="X936" i="4"/>
  <c r="X1781" i="4"/>
  <c r="X3357" i="4"/>
  <c r="X3204" i="4"/>
  <c r="X3358" i="4"/>
  <c r="X2310" i="4"/>
  <c r="X4420" i="4"/>
  <c r="X5744" i="4"/>
  <c r="X4969" i="4"/>
  <c r="X3205" i="4"/>
  <c r="X5195" i="4"/>
  <c r="X4292" i="4"/>
  <c r="X5310" i="4"/>
  <c r="X6437" i="4"/>
  <c r="X670" i="4"/>
  <c r="X5417" i="4"/>
  <c r="X1268" i="4"/>
  <c r="X3206" i="4"/>
  <c r="X1441" i="4"/>
  <c r="X1269" i="4"/>
  <c r="X1596" i="4"/>
  <c r="X346" i="4"/>
  <c r="X1782" i="4"/>
  <c r="X1442" i="4"/>
  <c r="X2494" i="4"/>
  <c r="X3872" i="4"/>
  <c r="X4970" i="4"/>
  <c r="X5745" i="4"/>
  <c r="X5746" i="4"/>
  <c r="X4293" i="4"/>
  <c r="X6258" i="4"/>
  <c r="X937" i="4"/>
  <c r="X1110" i="4"/>
  <c r="X7708" i="4"/>
  <c r="X1270" i="4"/>
  <c r="X5747" i="4"/>
  <c r="X7601" i="4"/>
  <c r="X2311" i="4"/>
  <c r="X5196" i="4"/>
  <c r="X6066" i="4"/>
  <c r="X6848" i="4"/>
  <c r="X6067" i="4"/>
  <c r="X543" i="4"/>
  <c r="X2495" i="4"/>
  <c r="X347" i="4"/>
  <c r="X1939" i="4"/>
  <c r="X3359" i="4"/>
  <c r="X794" i="4"/>
  <c r="X3207" i="4"/>
  <c r="X2496" i="4"/>
  <c r="X1111" i="4"/>
  <c r="X2132" i="4"/>
  <c r="X5418" i="4"/>
  <c r="X3717" i="4"/>
  <c r="X6616" i="4"/>
  <c r="X1112" i="4"/>
  <c r="X1940" i="4"/>
  <c r="X6907" i="4"/>
  <c r="X3718" i="4"/>
  <c r="X4010" i="4"/>
  <c r="X1113" i="4"/>
  <c r="X7293" i="4"/>
  <c r="X1941" i="4"/>
  <c r="X5311" i="4"/>
  <c r="X3360" i="4"/>
  <c r="X3521" i="4"/>
  <c r="X2133" i="4"/>
  <c r="X671" i="4"/>
  <c r="X188" i="4"/>
  <c r="X4011" i="4"/>
  <c r="X2497" i="4"/>
  <c r="X98" i="4"/>
  <c r="X3208" i="4"/>
  <c r="X4568" i="4"/>
  <c r="X4971" i="4"/>
  <c r="X5748" i="4"/>
  <c r="X6068" i="4"/>
  <c r="X5749" i="4"/>
  <c r="X4845" i="4"/>
  <c r="X3361" i="4"/>
  <c r="X6540" i="4"/>
  <c r="X4569" i="4"/>
  <c r="X1597" i="4"/>
  <c r="X795" i="4"/>
  <c r="X7571" i="4"/>
  <c r="X261" i="4"/>
  <c r="X3362" i="4"/>
  <c r="X2853" i="4"/>
  <c r="X2312" i="4"/>
  <c r="X1598" i="4"/>
  <c r="X2134" i="4"/>
  <c r="X1599" i="4"/>
  <c r="X2135" i="4"/>
  <c r="X5750" i="4"/>
  <c r="X4846" i="4"/>
  <c r="X5082" i="4"/>
  <c r="X3719" i="4"/>
  <c r="X3363" i="4"/>
  <c r="X142" i="4"/>
  <c r="X2670" i="4"/>
  <c r="X4012" i="4"/>
  <c r="X441" i="4"/>
  <c r="X5197" i="4"/>
  <c r="X1783" i="4"/>
  <c r="X4153" i="4"/>
  <c r="X4847" i="4"/>
  <c r="X1784" i="4"/>
  <c r="X3873" i="4"/>
  <c r="X5537" i="4"/>
  <c r="X4421" i="4"/>
  <c r="X4294" i="4"/>
  <c r="X5956" i="4"/>
  <c r="X4570" i="4"/>
  <c r="X4848" i="4"/>
  <c r="X672" i="4"/>
  <c r="X6438" i="4"/>
  <c r="X442" i="4"/>
  <c r="X189" i="4"/>
  <c r="X2136" i="4"/>
  <c r="X4295" i="4"/>
  <c r="X3209" i="4"/>
  <c r="X1600" i="4"/>
  <c r="X4849" i="4"/>
  <c r="X6541" i="4"/>
  <c r="X3874" i="4"/>
  <c r="X1785" i="4"/>
  <c r="X5419" i="4"/>
  <c r="X4705" i="4"/>
  <c r="X3032" i="4"/>
  <c r="X5312" i="4"/>
  <c r="X4850" i="4"/>
  <c r="X4851" i="4"/>
  <c r="X5198" i="4"/>
  <c r="X3522" i="4"/>
  <c r="X1786" i="4"/>
  <c r="X1601" i="4"/>
  <c r="X4571" i="4"/>
  <c r="X4013" i="4"/>
  <c r="X544" i="4"/>
  <c r="X6970" i="4"/>
  <c r="X4296" i="4"/>
  <c r="X4154" i="4"/>
  <c r="X5538" i="4"/>
  <c r="X2498" i="4"/>
  <c r="X5751" i="4"/>
  <c r="X545" i="4"/>
  <c r="X3210" i="4"/>
  <c r="X4014" i="4"/>
  <c r="X1443" i="4"/>
  <c r="X2313" i="4"/>
  <c r="X1602" i="4"/>
  <c r="X4155" i="4"/>
  <c r="X348" i="4"/>
  <c r="X796" i="4"/>
  <c r="X1942" i="4"/>
  <c r="X7132" i="4"/>
  <c r="X797" i="4"/>
  <c r="X1271" i="4"/>
  <c r="X6069" i="4"/>
  <c r="X673" i="4"/>
  <c r="X6070" i="4"/>
  <c r="X546" i="4"/>
  <c r="X674" i="4"/>
  <c r="X262" i="4"/>
  <c r="X5313" i="4"/>
  <c r="X5643" i="4"/>
  <c r="X2314" i="4"/>
  <c r="X4156" i="4"/>
  <c r="X3033" i="4"/>
  <c r="X675" i="4"/>
  <c r="X3875" i="4"/>
  <c r="X938" i="4"/>
  <c r="X349" i="4"/>
  <c r="X190" i="4"/>
  <c r="X4422" i="4"/>
  <c r="X3523" i="4"/>
  <c r="X4706" i="4"/>
  <c r="X5199" i="4"/>
  <c r="X4423" i="4"/>
  <c r="X2315" i="4"/>
  <c r="X6071" i="4"/>
  <c r="X6617" i="4"/>
  <c r="X4015" i="4"/>
  <c r="X3720" i="4"/>
  <c r="X5845" i="4"/>
  <c r="X3524" i="4"/>
  <c r="X6439" i="4"/>
  <c r="X2137" i="4"/>
  <c r="X2854" i="4"/>
  <c r="X1787" i="4"/>
  <c r="X2671" i="4"/>
  <c r="X5957" i="4"/>
  <c r="X5752" i="4"/>
  <c r="X4572" i="4"/>
  <c r="X547" i="4"/>
  <c r="X1114" i="4"/>
  <c r="X5846" i="4"/>
  <c r="X5644" i="4"/>
  <c r="X3364" i="4"/>
  <c r="X4573" i="4"/>
  <c r="X939" i="4"/>
  <c r="X6708" i="4"/>
  <c r="X2499" i="4"/>
  <c r="X350" i="4"/>
  <c r="X4157" i="4"/>
  <c r="X4574" i="4"/>
  <c r="X3525" i="4"/>
  <c r="X143" i="4"/>
  <c r="X4852" i="4"/>
  <c r="X5420" i="4"/>
  <c r="X2672" i="4"/>
  <c r="X2138" i="4"/>
  <c r="X5314" i="4"/>
  <c r="X4972" i="4"/>
  <c r="X4158" i="4"/>
  <c r="X4159" i="4"/>
  <c r="X5421" i="4"/>
  <c r="X3034" i="4"/>
  <c r="X5422" i="4"/>
  <c r="X263" i="4"/>
  <c r="X7133" i="4"/>
  <c r="X6440" i="4"/>
  <c r="X5847" i="4"/>
  <c r="X5753" i="4"/>
  <c r="X4707" i="4"/>
  <c r="X676" i="4"/>
  <c r="X4424" i="4"/>
  <c r="X5958" i="4"/>
  <c r="X3035" i="4"/>
  <c r="X940" i="4"/>
  <c r="X2500" i="4"/>
  <c r="X144" i="4"/>
  <c r="X3876" i="4"/>
  <c r="X2673" i="4"/>
  <c r="X191" i="4"/>
  <c r="X1444" i="4"/>
  <c r="X1943" i="4"/>
  <c r="X443" i="4"/>
  <c r="X4575" i="4"/>
  <c r="X4425" i="4"/>
  <c r="X192" i="4"/>
  <c r="X3036" i="4"/>
  <c r="X2316" i="4"/>
  <c r="X1445" i="4"/>
  <c r="X193" i="4"/>
  <c r="X6849" i="4"/>
  <c r="X1446" i="4"/>
  <c r="X444" i="4"/>
  <c r="X5083" i="4"/>
  <c r="X5539" i="4"/>
  <c r="X5423" i="4"/>
  <c r="X3526" i="4"/>
  <c r="X1115" i="4"/>
  <c r="X7031" i="4"/>
  <c r="X7434" i="4"/>
  <c r="X2317" i="4"/>
  <c r="X445" i="4"/>
  <c r="X3365" i="4"/>
  <c r="X4016" i="4"/>
  <c r="X7393" i="4"/>
  <c r="X7294" i="4"/>
  <c r="X7134" i="4"/>
  <c r="X7478" i="4"/>
  <c r="X7479" i="4"/>
  <c r="X7338" i="4"/>
  <c r="X7435" i="4"/>
  <c r="X5200" i="4"/>
  <c r="X6618" i="4"/>
  <c r="X7394" i="4"/>
  <c r="X7480" i="4"/>
  <c r="X7531" i="4"/>
  <c r="X5084" i="4"/>
  <c r="X7532" i="4"/>
  <c r="X7481" i="4"/>
  <c r="X7339" i="4"/>
  <c r="X7533" i="4"/>
  <c r="X4576" i="4"/>
  <c r="X5848" i="4"/>
  <c r="X6165" i="4"/>
  <c r="X798" i="4"/>
  <c r="X941" i="4"/>
  <c r="X677" i="4"/>
  <c r="X799" i="4"/>
  <c r="X5754" i="4"/>
  <c r="X3721" i="4"/>
  <c r="X1603" i="4"/>
  <c r="X6259" i="4"/>
  <c r="X6709" i="4"/>
  <c r="X7090" i="4"/>
  <c r="X4853" i="4"/>
  <c r="X6441" i="4"/>
  <c r="X6260" i="4"/>
  <c r="X4426" i="4"/>
  <c r="X6442" i="4"/>
  <c r="X5315" i="4"/>
  <c r="X3527" i="4"/>
  <c r="X5085" i="4"/>
  <c r="X5201" i="4"/>
  <c r="X7340" i="4"/>
  <c r="X5645" i="4"/>
  <c r="X942" i="4"/>
  <c r="X6072" i="4"/>
  <c r="X6710" i="4"/>
  <c r="X5646" i="4"/>
  <c r="X6908" i="4"/>
  <c r="X6789" i="4"/>
  <c r="X4577" i="4"/>
  <c r="X2318" i="4"/>
  <c r="X1788" i="4"/>
  <c r="X2319" i="4"/>
  <c r="X1604" i="4"/>
  <c r="X3366" i="4"/>
  <c r="X1447" i="4"/>
  <c r="X943" i="4"/>
  <c r="X2855" i="4"/>
  <c r="X678" i="4"/>
  <c r="X5202" i="4"/>
  <c r="X2320" i="4"/>
  <c r="X5647" i="4"/>
  <c r="X6909" i="4"/>
  <c r="X3037" i="4"/>
  <c r="X1116" i="4"/>
  <c r="X3367" i="4"/>
  <c r="X3368" i="4"/>
  <c r="X7295" i="4"/>
  <c r="X2856" i="4"/>
  <c r="X3528" i="4"/>
  <c r="X1605" i="4"/>
  <c r="X4708" i="4"/>
  <c r="X4578" i="4"/>
  <c r="X4297" i="4"/>
  <c r="X4427" i="4"/>
  <c r="X446" i="4"/>
  <c r="X6073" i="4"/>
  <c r="X1944" i="4"/>
  <c r="X6971" i="4"/>
  <c r="X351" i="4"/>
  <c r="X1448" i="4"/>
  <c r="X4854" i="4"/>
  <c r="X944" i="4"/>
  <c r="X5086" i="4"/>
  <c r="X4017" i="4"/>
  <c r="X447" i="4"/>
  <c r="X4428" i="4"/>
  <c r="X5203" i="4"/>
  <c r="X6443" i="4"/>
  <c r="X4973" i="4"/>
  <c r="X7135" i="4"/>
  <c r="X945" i="4"/>
  <c r="X2501" i="4"/>
  <c r="X3038" i="4"/>
  <c r="X4160" i="4"/>
  <c r="X352" i="4"/>
  <c r="X1789" i="4"/>
  <c r="X448" i="4"/>
  <c r="X3722" i="4"/>
  <c r="X4429" i="4"/>
  <c r="X7136" i="4"/>
  <c r="X1790" i="4"/>
  <c r="X3723" i="4"/>
  <c r="X4298" i="4"/>
  <c r="X800" i="4"/>
  <c r="X7296" i="4"/>
  <c r="X2857" i="4"/>
  <c r="X3369" i="4"/>
  <c r="X3529" i="4"/>
  <c r="X4299" i="4"/>
  <c r="X1272" i="4"/>
  <c r="X4161" i="4"/>
  <c r="X4974" i="4"/>
  <c r="X4709" i="4"/>
  <c r="X2321" i="4"/>
  <c r="X6444" i="4"/>
  <c r="X4975" i="4"/>
  <c r="X7534" i="4"/>
  <c r="X7243" i="4"/>
  <c r="X3370" i="4"/>
  <c r="X1273" i="4"/>
  <c r="X801" i="4"/>
  <c r="X264" i="4"/>
  <c r="X5087" i="4"/>
  <c r="X6542" i="4"/>
  <c r="X7297" i="4"/>
  <c r="X6346" i="4"/>
  <c r="X1606" i="4"/>
  <c r="X6850" i="4"/>
  <c r="X6910" i="4"/>
  <c r="X6911" i="4"/>
  <c r="X6972" i="4"/>
  <c r="X5959" i="4"/>
  <c r="X6543" i="4"/>
  <c r="X6347" i="4"/>
  <c r="X6912" i="4"/>
  <c r="X6711" i="4"/>
  <c r="X6851" i="4"/>
  <c r="X7137" i="4"/>
  <c r="X7091" i="4"/>
  <c r="X6973" i="4"/>
  <c r="X5960" i="4"/>
  <c r="X4018" i="4"/>
  <c r="X548" i="4"/>
  <c r="X549" i="4"/>
  <c r="X4019" i="4"/>
  <c r="X3039" i="4"/>
  <c r="X4976" i="4"/>
  <c r="X6544" i="4"/>
  <c r="X4579" i="4"/>
  <c r="X4710" i="4"/>
  <c r="X4162" i="4"/>
  <c r="X7602" i="4"/>
  <c r="X7603" i="4"/>
  <c r="X7626" i="4"/>
  <c r="X1607" i="4"/>
  <c r="X6348" i="4"/>
  <c r="X5849" i="4"/>
  <c r="X5540" i="4"/>
  <c r="X5850" i="4"/>
  <c r="X6166" i="4"/>
  <c r="X6261" i="4"/>
  <c r="X3877" i="4"/>
  <c r="X6349" i="4"/>
  <c r="X6619" i="4"/>
  <c r="X4580" i="4"/>
  <c r="X6445" i="4"/>
  <c r="X4430" i="4"/>
  <c r="X5851" i="4"/>
  <c r="X1945" i="4"/>
  <c r="X6545" i="4"/>
  <c r="X802" i="4"/>
  <c r="X4855" i="4"/>
  <c r="X6790" i="4"/>
  <c r="X7341" i="4"/>
  <c r="X6712" i="4"/>
  <c r="X6167" i="4"/>
  <c r="X7092" i="4"/>
  <c r="X6974" i="4"/>
  <c r="X6262" i="4"/>
  <c r="X3530" i="4"/>
  <c r="X2674" i="4"/>
  <c r="X1946" i="4"/>
  <c r="X5316" i="4"/>
  <c r="X5424" i="4"/>
  <c r="X4977" i="4"/>
  <c r="X6074" i="4"/>
  <c r="X5852" i="4"/>
  <c r="X5425" i="4"/>
  <c r="X6168" i="4"/>
  <c r="X5961" i="4"/>
  <c r="X5853" i="4"/>
  <c r="X1117" i="4"/>
  <c r="X2675" i="4"/>
  <c r="X803" i="4"/>
  <c r="X679" i="4"/>
  <c r="X6169" i="4"/>
  <c r="X6075" i="4"/>
  <c r="X5962" i="4"/>
  <c r="X6170" i="4"/>
  <c r="X4163" i="4"/>
  <c r="X6350" i="4"/>
  <c r="X4431" i="4"/>
  <c r="X680" i="4"/>
  <c r="X4581" i="4"/>
  <c r="X265" i="4"/>
  <c r="X804" i="4"/>
  <c r="X2322" i="4"/>
  <c r="X1118" i="4"/>
  <c r="X6913" i="4"/>
  <c r="X1947" i="4"/>
  <c r="X2858" i="4"/>
  <c r="X3724" i="4"/>
  <c r="X4300" i="4"/>
  <c r="X3878" i="4"/>
  <c r="X3040" i="4"/>
  <c r="X194" i="4"/>
  <c r="X946" i="4"/>
  <c r="X4432" i="4"/>
  <c r="X4711" i="4"/>
  <c r="X3041" i="4"/>
  <c r="X1791" i="4"/>
  <c r="X4582" i="4"/>
  <c r="X6546" i="4"/>
  <c r="X145" i="4"/>
  <c r="X146" i="4"/>
  <c r="X681" i="4"/>
  <c r="X37" i="4"/>
  <c r="X1449" i="4"/>
  <c r="X1450" i="4"/>
  <c r="X266" i="4"/>
  <c r="X5854" i="4"/>
  <c r="X3371" i="4"/>
  <c r="X195" i="4"/>
  <c r="X1451" i="4"/>
  <c r="X3211" i="4"/>
  <c r="X4712" i="4"/>
  <c r="X6914" i="4"/>
  <c r="X7244" i="4"/>
  <c r="X7342" i="4"/>
  <c r="X3042" i="4"/>
  <c r="X7395" i="4"/>
  <c r="X7032" i="4"/>
  <c r="X6852" i="4"/>
  <c r="X7535" i="4"/>
  <c r="X3372" i="4"/>
  <c r="X3531" i="4"/>
  <c r="X5541" i="4"/>
  <c r="X3532" i="4"/>
  <c r="X1792" i="4"/>
  <c r="X7709" i="4"/>
  <c r="X1452" i="4"/>
  <c r="X682" i="4"/>
  <c r="X7604" i="4"/>
  <c r="X5204" i="4"/>
  <c r="X1274" i="4"/>
  <c r="X99" i="4"/>
  <c r="X7138" i="4"/>
  <c r="X1453" i="4"/>
  <c r="X7298" i="4"/>
  <c r="X805" i="4"/>
  <c r="X1793" i="4"/>
  <c r="X550" i="4"/>
  <c r="X3533" i="4"/>
  <c r="X806" i="4"/>
  <c r="X3043" i="4"/>
  <c r="X3212" i="4"/>
  <c r="X3879" i="4"/>
  <c r="X5088" i="4"/>
  <c r="X3880" i="4"/>
  <c r="X6446" i="4"/>
  <c r="X4978" i="4"/>
  <c r="X2859" i="4"/>
  <c r="X5542" i="4"/>
  <c r="X1119" i="4"/>
  <c r="X4164" i="4"/>
  <c r="X2676" i="4"/>
  <c r="X807" i="4"/>
  <c r="X1454" i="4"/>
  <c r="X1948" i="4"/>
  <c r="X4301" i="4"/>
  <c r="X6263" i="4"/>
  <c r="X7190" i="4"/>
  <c r="X1455" i="4"/>
  <c r="X6547" i="4"/>
  <c r="X6620" i="4"/>
  <c r="X7436" i="4"/>
  <c r="X7437" i="4"/>
  <c r="X6713" i="4"/>
  <c r="X7536" i="4"/>
  <c r="X7245" i="4"/>
  <c r="X6791" i="4"/>
  <c r="X7537" i="4"/>
  <c r="X6621" i="4"/>
  <c r="X7343" i="4"/>
  <c r="X7482" i="4"/>
  <c r="X6714" i="4"/>
  <c r="X7483" i="4"/>
  <c r="X1275" i="4"/>
  <c r="X38" i="4"/>
  <c r="X3044" i="4"/>
  <c r="X2677" i="4"/>
  <c r="X683" i="4"/>
  <c r="X2502" i="4"/>
  <c r="X7033" i="4"/>
  <c r="X3881" i="4"/>
  <c r="X3373" i="4"/>
  <c r="X6447" i="4"/>
  <c r="X5963" i="4"/>
  <c r="X1276" i="4"/>
  <c r="X1608" i="4"/>
  <c r="X449" i="4"/>
  <c r="X7538" i="4"/>
  <c r="X4165" i="4"/>
  <c r="X4583" i="4"/>
  <c r="X2678" i="4"/>
  <c r="X353" i="4"/>
  <c r="X947" i="4"/>
  <c r="X3534" i="4"/>
  <c r="X5755" i="4"/>
  <c r="X1609" i="4"/>
  <c r="X4584" i="4"/>
  <c r="X3213" i="4"/>
  <c r="X4020" i="4"/>
  <c r="X5205" i="4"/>
  <c r="X3045" i="4"/>
  <c r="X6448" i="4"/>
  <c r="X2679" i="4"/>
  <c r="X2139" i="4"/>
  <c r="X1949" i="4"/>
  <c r="X2503" i="4"/>
  <c r="X4166" i="4"/>
  <c r="X1120" i="4"/>
  <c r="X948" i="4"/>
  <c r="X2504" i="4"/>
  <c r="X5543" i="4"/>
  <c r="X684" i="4"/>
  <c r="X6853" i="4"/>
  <c r="X1794" i="4"/>
  <c r="X1277" i="4"/>
  <c r="X6171" i="4"/>
  <c r="X6449" i="4"/>
  <c r="X6715" i="4"/>
  <c r="X5089" i="4"/>
  <c r="X7191" i="4"/>
  <c r="X2680" i="4"/>
  <c r="X2323" i="4"/>
  <c r="X100" i="4"/>
  <c r="X3046" i="4"/>
  <c r="X4585" i="4"/>
  <c r="X2860" i="4"/>
  <c r="X5756" i="4"/>
  <c r="X3535" i="4"/>
  <c r="X4586" i="4"/>
  <c r="X1278" i="4"/>
  <c r="X3214" i="4"/>
  <c r="X6792" i="4"/>
  <c r="X6716" i="4"/>
  <c r="X6264" i="4"/>
  <c r="X2861" i="4"/>
  <c r="X2324" i="4"/>
  <c r="X5855" i="4"/>
  <c r="X3215" i="4"/>
  <c r="X4856" i="4"/>
  <c r="X5544" i="4"/>
  <c r="X1950" i="4"/>
  <c r="X4587" i="4"/>
  <c r="X949" i="4"/>
  <c r="X6622" i="4"/>
  <c r="X4433" i="4"/>
  <c r="X5856" i="4"/>
  <c r="X3725" i="4"/>
  <c r="X4434" i="4"/>
  <c r="X101" i="4"/>
  <c r="X1610" i="4"/>
  <c r="X2325" i="4"/>
  <c r="X6265" i="4"/>
  <c r="X2681" i="4"/>
  <c r="X2682" i="4"/>
  <c r="X5206" i="4"/>
  <c r="X950" i="4"/>
  <c r="X5426" i="4"/>
  <c r="X1951" i="4"/>
  <c r="X3536" i="4"/>
  <c r="X1795" i="4"/>
  <c r="X808" i="4"/>
  <c r="X4021" i="4"/>
  <c r="X4857" i="4"/>
  <c r="X5317" i="4"/>
  <c r="X3537" i="4"/>
  <c r="X3374" i="4"/>
  <c r="X3216" i="4"/>
  <c r="X2326" i="4"/>
  <c r="X6450" i="4"/>
  <c r="X7438" i="4"/>
  <c r="X2505" i="4"/>
  <c r="X1456" i="4"/>
  <c r="X4979" i="4"/>
  <c r="X1121" i="4"/>
  <c r="X2506" i="4"/>
  <c r="X4588" i="4"/>
  <c r="X685" i="4"/>
  <c r="X76" i="4"/>
  <c r="X102" i="4"/>
  <c r="X4858" i="4"/>
  <c r="X4859" i="4"/>
  <c r="X6623" i="4"/>
  <c r="X6717" i="4"/>
  <c r="X809" i="4"/>
  <c r="X7539" i="4"/>
  <c r="X4435" i="4"/>
  <c r="X4980" i="4"/>
  <c r="X1611" i="4"/>
  <c r="X1279" i="4"/>
  <c r="X4713" i="4"/>
  <c r="X5090" i="4"/>
  <c r="X5857" i="4"/>
  <c r="X5545" i="4"/>
  <c r="X5858" i="4"/>
  <c r="X5091" i="4"/>
  <c r="X1796" i="4"/>
  <c r="X5859" i="4"/>
  <c r="X5757" i="4"/>
  <c r="X5546" i="4"/>
  <c r="X5648" i="4"/>
  <c r="X5207" i="4"/>
  <c r="X5318" i="4"/>
  <c r="X5208" i="4"/>
  <c r="X5427" i="4"/>
  <c r="X5649" i="4"/>
  <c r="X4860" i="4"/>
  <c r="X4589" i="4"/>
  <c r="X5860" i="4"/>
  <c r="X5319" i="4"/>
  <c r="X2862" i="4"/>
  <c r="X4590" i="4"/>
  <c r="X4981" i="4"/>
  <c r="X5547" i="4"/>
  <c r="X4714" i="4"/>
  <c r="X4022" i="4"/>
  <c r="X4436" i="4"/>
  <c r="X5092" i="4"/>
  <c r="X4715" i="4"/>
  <c r="X5428" i="4"/>
  <c r="X5209" i="4"/>
  <c r="X3217" i="4"/>
  <c r="X2140" i="4"/>
  <c r="X1797" i="4"/>
  <c r="X6266" i="4"/>
  <c r="X5548" i="4"/>
  <c r="X5429" i="4"/>
  <c r="X7093" i="4"/>
  <c r="X4302" i="4"/>
  <c r="X1280" i="4"/>
  <c r="X551" i="4"/>
  <c r="X1122" i="4"/>
  <c r="X2683" i="4"/>
  <c r="X5549" i="4"/>
  <c r="X5964" i="4"/>
  <c r="X5965" i="4"/>
  <c r="X5758" i="4"/>
  <c r="X6548" i="4"/>
  <c r="X2507" i="4"/>
  <c r="X4303" i="4"/>
  <c r="X3375" i="4"/>
  <c r="X4167" i="4"/>
  <c r="X4591" i="4"/>
  <c r="X5430" i="4"/>
  <c r="X4437" i="4"/>
  <c r="X6267" i="4"/>
  <c r="X5759" i="4"/>
  <c r="X5861" i="4"/>
  <c r="X5431" i="4"/>
  <c r="X6172" i="4"/>
  <c r="X5862" i="4"/>
  <c r="X5550" i="4"/>
  <c r="X3726" i="4"/>
  <c r="X4861" i="4"/>
  <c r="X5966" i="4"/>
  <c r="X5650" i="4"/>
  <c r="X5760" i="4"/>
  <c r="X1798" i="4"/>
  <c r="X1281" i="4"/>
  <c r="X3376" i="4"/>
  <c r="X6351" i="4"/>
  <c r="X450" i="4"/>
  <c r="X2863" i="4"/>
  <c r="X1457" i="4"/>
  <c r="X1123" i="4"/>
  <c r="X451" i="4"/>
  <c r="X6352" i="4"/>
  <c r="X4168" i="4"/>
  <c r="X196" i="4"/>
  <c r="X4304" i="4"/>
  <c r="X2327" i="4"/>
  <c r="X5761" i="4"/>
  <c r="X452" i="4"/>
  <c r="X3218" i="4"/>
  <c r="X5762" i="4"/>
  <c r="X1458" i="4"/>
  <c r="X2328" i="4"/>
  <c r="X3047" i="4"/>
  <c r="X552" i="4"/>
  <c r="X553" i="4"/>
  <c r="X2864" i="4"/>
  <c r="X686" i="4"/>
  <c r="X3048" i="4"/>
  <c r="X1952" i="4"/>
  <c r="X2865" i="4"/>
  <c r="X2141" i="4"/>
  <c r="X3377" i="4"/>
  <c r="X4982" i="4"/>
  <c r="X1799" i="4"/>
  <c r="X5551" i="4"/>
  <c r="X1282" i="4"/>
  <c r="X7738" i="4"/>
  <c r="X3538" i="4"/>
  <c r="X5552" i="4"/>
  <c r="X2866" i="4"/>
  <c r="X5553" i="4"/>
  <c r="X951" i="4"/>
  <c r="X4716" i="4"/>
  <c r="X952" i="4"/>
  <c r="X3727" i="4"/>
  <c r="X810" i="4"/>
  <c r="X2508" i="4"/>
  <c r="X811" i="4"/>
  <c r="X453" i="4"/>
  <c r="X5320" i="4"/>
  <c r="X6624" i="4"/>
  <c r="X812" i="4"/>
  <c r="X1953" i="4"/>
  <c r="X953" i="4"/>
  <c r="X687" i="4"/>
  <c r="X1283" i="4"/>
  <c r="X3219" i="4"/>
  <c r="X2509" i="4"/>
  <c r="X2867" i="4"/>
  <c r="X954" i="4"/>
  <c r="X4862" i="4"/>
  <c r="X4717" i="4"/>
  <c r="X4023" i="4"/>
  <c r="X3539" i="4"/>
  <c r="X4438" i="4"/>
  <c r="X1459" i="4"/>
  <c r="X4592" i="4"/>
  <c r="X4863" i="4"/>
  <c r="X4439" i="4"/>
  <c r="X4440" i="4"/>
  <c r="X4983" i="4"/>
  <c r="X3728" i="4"/>
  <c r="X4441" i="4"/>
  <c r="X4442" i="4"/>
  <c r="X4169" i="4"/>
  <c r="X4305" i="4"/>
  <c r="X4593" i="4"/>
  <c r="X3729" i="4"/>
  <c r="X7192" i="4"/>
  <c r="X6718" i="4"/>
  <c r="X6625" i="4"/>
  <c r="X7299" i="4"/>
  <c r="X7034" i="4"/>
  <c r="X1612" i="4"/>
  <c r="X3540" i="4"/>
  <c r="X5210" i="4"/>
  <c r="X3220" i="4"/>
  <c r="X5211" i="4"/>
  <c r="X955" i="4"/>
  <c r="X6626" i="4"/>
  <c r="X5093" i="4"/>
  <c r="X5863" i="4"/>
  <c r="X3730" i="4"/>
  <c r="X1124" i="4"/>
  <c r="X2329" i="4"/>
  <c r="X6719" i="4"/>
  <c r="X7439" i="4"/>
  <c r="X3731" i="4"/>
  <c r="X1800" i="4"/>
  <c r="X3732" i="4"/>
  <c r="X2330" i="4"/>
  <c r="X1613" i="4"/>
  <c r="X1801" i="4"/>
  <c r="X2684" i="4"/>
  <c r="X2331" i="4"/>
  <c r="X5763" i="4"/>
  <c r="X1614" i="4"/>
  <c r="X1460" i="4"/>
  <c r="X4170" i="4"/>
  <c r="X1615" i="4"/>
  <c r="X2685" i="4"/>
  <c r="X4024" i="4"/>
  <c r="X956" i="4"/>
  <c r="X6268" i="4"/>
  <c r="X6076" i="4"/>
  <c r="X4864" i="4"/>
  <c r="X6549" i="4"/>
  <c r="X4984" i="4"/>
  <c r="X5432" i="4"/>
  <c r="X4171" i="4"/>
  <c r="X957" i="4"/>
  <c r="X3733" i="4"/>
  <c r="X3378" i="4"/>
  <c r="X4718" i="4"/>
  <c r="X2142" i="4"/>
  <c r="X3221" i="4"/>
  <c r="X3379" i="4"/>
  <c r="X1954" i="4"/>
  <c r="X1125" i="4"/>
  <c r="X958" i="4"/>
  <c r="X5967" i="4"/>
  <c r="X7396" i="4"/>
  <c r="X1461" i="4"/>
  <c r="X4172" i="4"/>
  <c r="X4865" i="4"/>
  <c r="X354" i="4"/>
  <c r="X4866" i="4"/>
  <c r="X3049" i="4"/>
  <c r="X5094" i="4"/>
  <c r="X4867" i="4"/>
  <c r="X5554" i="4"/>
  <c r="X1126" i="4"/>
  <c r="X4025" i="4"/>
  <c r="X554" i="4"/>
  <c r="X1955" i="4"/>
  <c r="X3882" i="4"/>
  <c r="X6269" i="4"/>
  <c r="X2510" i="4"/>
  <c r="X555" i="4"/>
  <c r="X4306" i="4"/>
  <c r="X3541" i="4"/>
  <c r="X4985" i="4"/>
  <c r="X2511" i="4"/>
  <c r="X7035" i="4"/>
  <c r="X3734" i="4"/>
  <c r="X6077" i="4"/>
  <c r="X2868" i="4"/>
  <c r="X5321" i="4"/>
  <c r="X3883" i="4"/>
  <c r="X4719" i="4"/>
  <c r="X1616" i="4"/>
  <c r="X813" i="4"/>
  <c r="X4173" i="4"/>
  <c r="X4868" i="4"/>
  <c r="X2332" i="4"/>
  <c r="X5212" i="4"/>
  <c r="X3542" i="4"/>
  <c r="X1956" i="4"/>
  <c r="X3222" i="4"/>
  <c r="X2686" i="4"/>
  <c r="X2687" i="4"/>
  <c r="X4443" i="4"/>
  <c r="X959" i="4"/>
  <c r="X1617" i="4"/>
  <c r="X355" i="4"/>
  <c r="X5864" i="4"/>
  <c r="X3884" i="4"/>
  <c r="X4307" i="4"/>
  <c r="X960" i="4"/>
  <c r="X1802" i="4"/>
  <c r="X5651" i="4"/>
  <c r="X6975" i="4"/>
  <c r="X4174" i="4"/>
  <c r="X5095" i="4"/>
  <c r="X4444" i="4"/>
  <c r="X2688" i="4"/>
  <c r="X7139" i="4"/>
  <c r="X4869" i="4"/>
  <c r="X4594" i="4"/>
  <c r="X2869" i="4"/>
  <c r="X5865" i="4"/>
  <c r="X1957" i="4"/>
  <c r="X814" i="4"/>
  <c r="X961" i="4"/>
  <c r="X1284" i="4"/>
  <c r="X356" i="4"/>
  <c r="X6720" i="4"/>
  <c r="X6173" i="4"/>
  <c r="X357" i="4"/>
  <c r="X6976" i="4"/>
  <c r="X6270" i="4"/>
  <c r="X1285" i="4"/>
  <c r="X1286" i="4"/>
  <c r="X1803" i="4"/>
  <c r="X197" i="4"/>
  <c r="X962" i="4"/>
  <c r="X5322" i="4"/>
  <c r="X454" i="4"/>
  <c r="X3543" i="4"/>
  <c r="X3380" i="4"/>
  <c r="X2333" i="4"/>
  <c r="X4445" i="4"/>
  <c r="X3050" i="4"/>
  <c r="X1618" i="4"/>
  <c r="X1619" i="4"/>
  <c r="X5866" i="4"/>
  <c r="X267" i="4"/>
  <c r="X1620" i="4"/>
  <c r="X4595" i="4"/>
  <c r="X2334" i="4"/>
  <c r="X2335" i="4"/>
  <c r="X5652" i="4"/>
  <c r="X358" i="4"/>
  <c r="X7300" i="4"/>
  <c r="X5764" i="4"/>
  <c r="X1621" i="4"/>
  <c r="X268" i="4"/>
  <c r="X815" i="4"/>
  <c r="X3544" i="4"/>
  <c r="X3545" i="4"/>
  <c r="X3051" i="4"/>
  <c r="X3223" i="4"/>
  <c r="X2512" i="4"/>
  <c r="X1462" i="4"/>
  <c r="X6854" i="4"/>
  <c r="X6627" i="4"/>
  <c r="X6174" i="4"/>
  <c r="X1127" i="4"/>
  <c r="X4596" i="4"/>
  <c r="X5765" i="4"/>
  <c r="X5867" i="4"/>
  <c r="X1958" i="4"/>
  <c r="X4720" i="4"/>
  <c r="X4026" i="4"/>
  <c r="X2513" i="4"/>
  <c r="X3381" i="4"/>
  <c r="X2143" i="4"/>
  <c r="X3382" i="4"/>
  <c r="X6977" i="4"/>
  <c r="X6721" i="4"/>
  <c r="X6722" i="4"/>
  <c r="X5968" i="4"/>
  <c r="X5555" i="4"/>
  <c r="X5969" i="4"/>
  <c r="X556" i="4"/>
  <c r="X7692" i="4"/>
  <c r="X1463" i="4"/>
  <c r="X963" i="4"/>
  <c r="X6353" i="4"/>
  <c r="X6723" i="4"/>
  <c r="X3885" i="4"/>
  <c r="X3735" i="4"/>
  <c r="X4175" i="4"/>
  <c r="X3546" i="4"/>
  <c r="X5213" i="4"/>
  <c r="X3224" i="4"/>
  <c r="X4446" i="4"/>
  <c r="X2870" i="4"/>
  <c r="X2336" i="4"/>
  <c r="X6354" i="4"/>
  <c r="X6175" i="4"/>
  <c r="X1287" i="4"/>
  <c r="X3736" i="4"/>
  <c r="X5323" i="4"/>
  <c r="X6915" i="4"/>
  <c r="X816" i="4"/>
  <c r="X557" i="4"/>
  <c r="X5653" i="4"/>
  <c r="X5970" i="4"/>
  <c r="X7140" i="4"/>
  <c r="X6451" i="4"/>
  <c r="X103" i="4"/>
  <c r="X6793" i="4"/>
  <c r="X6724" i="4"/>
  <c r="X6628" i="4"/>
  <c r="X6629" i="4"/>
  <c r="X7739" i="4"/>
  <c r="X7344" i="4"/>
  <c r="X7663" i="4"/>
  <c r="X7710" i="4"/>
  <c r="X4986" i="4"/>
  <c r="X4308" i="4"/>
  <c r="X6176" i="4"/>
  <c r="X7036" i="4"/>
  <c r="X6355" i="4"/>
  <c r="X5214" i="4"/>
  <c r="X269" i="4"/>
  <c r="X1128" i="4"/>
  <c r="X2871" i="4"/>
  <c r="X558" i="4"/>
  <c r="X6916" i="4"/>
  <c r="X1622" i="4"/>
  <c r="X7094" i="4"/>
  <c r="X6794" i="4"/>
  <c r="X3737" i="4"/>
  <c r="X7037" i="4"/>
  <c r="X7440" i="4"/>
  <c r="X7540" i="4"/>
  <c r="X7095" i="4"/>
  <c r="X7345" i="4"/>
  <c r="X6630" i="4"/>
  <c r="X7346" i="4"/>
  <c r="X559" i="4"/>
  <c r="X7141" i="4"/>
  <c r="X5971" i="4"/>
  <c r="X7193" i="4"/>
  <c r="X3738" i="4"/>
  <c r="X7194" i="4"/>
  <c r="X7301" i="4"/>
  <c r="X3547" i="4"/>
  <c r="X7096" i="4"/>
  <c r="X6078" i="4"/>
  <c r="X1129" i="4"/>
  <c r="X3225" i="4"/>
  <c r="X2144" i="4"/>
  <c r="X1804" i="4"/>
  <c r="X2689" i="4"/>
  <c r="X1959" i="4"/>
  <c r="X817" i="4"/>
  <c r="X1288" i="4"/>
  <c r="X1130" i="4"/>
  <c r="X1623" i="4"/>
  <c r="X6356" i="4"/>
  <c r="X6271" i="4"/>
  <c r="X1464" i="4"/>
  <c r="X6452" i="4"/>
  <c r="X5654" i="4"/>
  <c r="X2145" i="4"/>
  <c r="X6725" i="4"/>
  <c r="X6726" i="4"/>
  <c r="X6357" i="4"/>
  <c r="X1805" i="4"/>
  <c r="X1806" i="4"/>
  <c r="X5433" i="4"/>
  <c r="X1960" i="4"/>
  <c r="X7397" i="4"/>
  <c r="X3226" i="4"/>
  <c r="X3739" i="4"/>
  <c r="X4447" i="4"/>
  <c r="X4987" i="4"/>
  <c r="X4870" i="4"/>
  <c r="X2872" i="4"/>
  <c r="X818" i="4"/>
  <c r="X3052" i="4"/>
  <c r="X455" i="4"/>
  <c r="X560" i="4"/>
  <c r="X7302" i="4"/>
  <c r="X3740" i="4"/>
  <c r="X7441" i="4"/>
  <c r="X7664" i="4"/>
  <c r="X6358" i="4"/>
  <c r="X3741" i="4"/>
  <c r="X3548" i="4"/>
  <c r="X6079" i="4"/>
  <c r="X7729" i="4"/>
  <c r="X3886" i="4"/>
  <c r="X5655" i="4"/>
  <c r="X2514" i="4"/>
  <c r="X3383" i="4"/>
  <c r="X5656" i="4"/>
  <c r="X6453" i="4"/>
  <c r="X3384" i="4"/>
  <c r="X964" i="4"/>
  <c r="X561" i="4"/>
  <c r="X965" i="4"/>
  <c r="X1624" i="4"/>
  <c r="X2690" i="4"/>
  <c r="X456" i="4"/>
  <c r="X5766" i="4"/>
  <c r="X3887" i="4"/>
  <c r="X4871" i="4"/>
  <c r="X3742" i="4"/>
  <c r="X6177" i="4"/>
  <c r="X2146" i="4"/>
  <c r="X1289" i="4"/>
  <c r="X562" i="4"/>
  <c r="X6631" i="4"/>
  <c r="X4027" i="4"/>
  <c r="X5096" i="4"/>
  <c r="X6454" i="4"/>
  <c r="X6178" i="4"/>
  <c r="X6359" i="4"/>
  <c r="X5767" i="4"/>
  <c r="X2691" i="4"/>
  <c r="X4872" i="4"/>
  <c r="X5768" i="4"/>
  <c r="X1465" i="4"/>
  <c r="X4028" i="4"/>
  <c r="X7038" i="4"/>
  <c r="X3549" i="4"/>
  <c r="X4988" i="4"/>
  <c r="X2873" i="4"/>
  <c r="X1807" i="4"/>
  <c r="X2692" i="4"/>
  <c r="X3385" i="4"/>
  <c r="X5868" i="4"/>
  <c r="X1961" i="4"/>
  <c r="X1290" i="4"/>
  <c r="X3888" i="4"/>
  <c r="X4448" i="4"/>
  <c r="X1962" i="4"/>
  <c r="X2874" i="4"/>
  <c r="X5324" i="4"/>
  <c r="X6855" i="4"/>
  <c r="X5215" i="4"/>
  <c r="X4449" i="4"/>
  <c r="X6455" i="4"/>
  <c r="X6360" i="4"/>
  <c r="X563" i="4"/>
  <c r="X3743" i="4"/>
  <c r="X270" i="4"/>
  <c r="X688" i="4"/>
  <c r="X966" i="4"/>
  <c r="X5325" i="4"/>
  <c r="X967" i="4"/>
  <c r="X5972" i="4"/>
  <c r="X457" i="4"/>
  <c r="X4989" i="4"/>
  <c r="X4450" i="4"/>
  <c r="X3744" i="4"/>
  <c r="X819" i="4"/>
  <c r="X968" i="4"/>
  <c r="X1466" i="4"/>
  <c r="X1291" i="4"/>
  <c r="X5869" i="4"/>
  <c r="X1963" i="4"/>
  <c r="X3386" i="4"/>
  <c r="X2875" i="4"/>
  <c r="X5434" i="4"/>
  <c r="X4597" i="4"/>
  <c r="X4721" i="4"/>
  <c r="X6550" i="4"/>
  <c r="X3745" i="4"/>
  <c r="X969" i="4"/>
  <c r="X6727" i="4"/>
  <c r="X4176" i="4"/>
  <c r="X3550" i="4"/>
  <c r="X7627" i="4"/>
  <c r="X1625" i="4"/>
  <c r="X5973" i="4"/>
  <c r="X4309" i="4"/>
  <c r="X5870" i="4"/>
  <c r="X6456" i="4"/>
  <c r="X4598" i="4"/>
  <c r="X1467" i="4"/>
  <c r="X564" i="4"/>
  <c r="X2147" i="4"/>
  <c r="X6917" i="4"/>
  <c r="X2693" i="4"/>
  <c r="X7246" i="4"/>
  <c r="X4990" i="4"/>
  <c r="X7398" i="4"/>
  <c r="X6728" i="4"/>
  <c r="X4873" i="4"/>
  <c r="X2515" i="4"/>
  <c r="X2694" i="4"/>
  <c r="X7195" i="4"/>
  <c r="X3053" i="4"/>
  <c r="X6729" i="4"/>
  <c r="X5974" i="4"/>
  <c r="X2695" i="4"/>
  <c r="X6795" i="4"/>
  <c r="X2876" i="4"/>
  <c r="X7303" i="4"/>
  <c r="X7247" i="4"/>
  <c r="X6457" i="4"/>
  <c r="X6856" i="4"/>
  <c r="X6857" i="4"/>
  <c r="X3387" i="4"/>
  <c r="X1292" i="4"/>
  <c r="X3889" i="4"/>
  <c r="X5871" i="4"/>
  <c r="X7347" i="4"/>
  <c r="X1808" i="4"/>
  <c r="X4177" i="4"/>
  <c r="X4029" i="4"/>
  <c r="X5216" i="4"/>
  <c r="X3227" i="4"/>
  <c r="X4030" i="4"/>
  <c r="X3388" i="4"/>
  <c r="X4991" i="4"/>
  <c r="X1626" i="4"/>
  <c r="X1627" i="4"/>
  <c r="X4451" i="4"/>
  <c r="X4452" i="4"/>
  <c r="X4722" i="4"/>
  <c r="X5097" i="4"/>
  <c r="X4178" i="4"/>
  <c r="X4310" i="4"/>
  <c r="X3890" i="4"/>
  <c r="X5217" i="4"/>
  <c r="X2877" i="4"/>
  <c r="X4453" i="4"/>
  <c r="X5326" i="4"/>
  <c r="X6632" i="4"/>
  <c r="X2516" i="4"/>
  <c r="X820" i="4"/>
  <c r="X4992" i="4"/>
  <c r="X4599" i="4"/>
  <c r="X4993" i="4"/>
  <c r="X4454" i="4"/>
  <c r="X2696" i="4"/>
  <c r="X5218" i="4"/>
  <c r="X1809" i="4"/>
  <c r="X2697" i="4"/>
  <c r="X4311" i="4"/>
  <c r="X6361" i="4"/>
  <c r="X6918" i="4"/>
  <c r="X6272" i="4"/>
  <c r="X6179" i="4"/>
  <c r="X6362" i="4"/>
  <c r="X6458" i="4"/>
  <c r="X5975" i="4"/>
  <c r="X1131" i="4"/>
  <c r="X271" i="4"/>
  <c r="X6273" i="4"/>
  <c r="X1628" i="4"/>
  <c r="X458" i="4"/>
  <c r="X1810" i="4"/>
  <c r="X689" i="4"/>
  <c r="X2878" i="4"/>
  <c r="X690" i="4"/>
  <c r="X970" i="4"/>
  <c r="X3389" i="4"/>
  <c r="X4723" i="4"/>
  <c r="X4994" i="4"/>
  <c r="X691" i="4"/>
  <c r="X1132" i="4"/>
  <c r="X359" i="4"/>
  <c r="X821" i="4"/>
  <c r="X6978" i="4"/>
  <c r="X2337" i="4"/>
  <c r="X4724" i="4"/>
  <c r="X1811" i="4"/>
  <c r="X4312" i="4"/>
  <c r="X4995" i="4"/>
  <c r="X4725" i="4"/>
  <c r="X2517" i="4"/>
  <c r="X3228" i="4"/>
  <c r="X3551" i="4"/>
  <c r="X3054" i="4"/>
  <c r="X6080" i="4"/>
  <c r="X5098" i="4"/>
  <c r="X4874" i="4"/>
  <c r="X7348" i="4"/>
  <c r="X4996" i="4"/>
  <c r="X971" i="4"/>
  <c r="X1964" i="4"/>
  <c r="X5657" i="4"/>
  <c r="X360" i="4"/>
  <c r="X2338" i="4"/>
  <c r="X4726" i="4"/>
  <c r="X2698" i="4"/>
  <c r="X2699" i="4"/>
  <c r="X1629" i="4"/>
  <c r="X2879" i="4"/>
  <c r="X3746" i="4"/>
  <c r="X4455" i="4"/>
  <c r="X5435" i="4"/>
  <c r="X5976" i="4"/>
  <c r="X6180" i="4"/>
  <c r="X2339" i="4"/>
  <c r="X5658" i="4"/>
  <c r="X3552" i="4"/>
  <c r="X272" i="4"/>
  <c r="X5219" i="4"/>
  <c r="X2880" i="4"/>
  <c r="X4179" i="4"/>
  <c r="X5099" i="4"/>
  <c r="X3229" i="4"/>
  <c r="X6181" i="4"/>
  <c r="X6979" i="4"/>
  <c r="X2340" i="4"/>
  <c r="X1630" i="4"/>
  <c r="X2881" i="4"/>
  <c r="X2518" i="4"/>
  <c r="X5327" i="4"/>
  <c r="X3055" i="4"/>
  <c r="X4456" i="4"/>
  <c r="X972" i="4"/>
  <c r="X3747" i="4"/>
  <c r="X2882" i="4"/>
  <c r="X565" i="4"/>
  <c r="X3230" i="4"/>
  <c r="X4457" i="4"/>
  <c r="X6459" i="4"/>
  <c r="X2148" i="4"/>
  <c r="X4600" i="4"/>
  <c r="X5328" i="4"/>
  <c r="X4458" i="4"/>
  <c r="X5100" i="4"/>
  <c r="X1631" i="4"/>
  <c r="X5436" i="4"/>
  <c r="X7142" i="4"/>
  <c r="X198" i="4"/>
  <c r="X6274" i="4"/>
  <c r="X6363" i="4"/>
  <c r="X3891" i="4"/>
  <c r="X2149" i="4"/>
  <c r="X1632" i="4"/>
  <c r="X2883" i="4"/>
  <c r="X5977" i="4"/>
  <c r="X3553" i="4"/>
  <c r="X1965" i="4"/>
  <c r="X6081" i="4"/>
  <c r="X4313" i="4"/>
  <c r="X5872" i="4"/>
  <c r="X273" i="4"/>
  <c r="X5659" i="4"/>
  <c r="X4601" i="4"/>
  <c r="X1293" i="4"/>
  <c r="X6460" i="4"/>
  <c r="X6858" i="4"/>
  <c r="X6551" i="4"/>
  <c r="X4727" i="4"/>
  <c r="X6796" i="4"/>
  <c r="X5978" i="4"/>
  <c r="X5329" i="4"/>
  <c r="X6730" i="4"/>
  <c r="X6919" i="4"/>
  <c r="X7605" i="4"/>
  <c r="X3892" i="4"/>
  <c r="X973" i="4"/>
  <c r="X5437" i="4"/>
  <c r="X3893" i="4"/>
  <c r="X5979" i="4"/>
  <c r="X5438" i="4"/>
  <c r="X3894" i="4"/>
  <c r="X3895" i="4"/>
  <c r="X5980" i="4"/>
  <c r="X5556" i="4"/>
  <c r="X4875" i="4"/>
  <c r="X5660" i="4"/>
  <c r="X2341" i="4"/>
  <c r="X4459" i="4"/>
  <c r="X5873" i="4"/>
  <c r="X4602" i="4"/>
  <c r="X4876" i="4"/>
  <c r="X4997" i="4"/>
  <c r="X5661" i="4"/>
  <c r="X2342" i="4"/>
  <c r="X199" i="4"/>
  <c r="X5662" i="4"/>
  <c r="X5769" i="4"/>
  <c r="X6182" i="4"/>
  <c r="X5439" i="4"/>
  <c r="X5330" i="4"/>
  <c r="X2343" i="4"/>
  <c r="X5874" i="4"/>
  <c r="X5875" i="4"/>
  <c r="X4728" i="4"/>
  <c r="X2344" i="4"/>
  <c r="X6461" i="4"/>
  <c r="X1133" i="4"/>
  <c r="X5663" i="4"/>
  <c r="X4314" i="4"/>
  <c r="X2345" i="4"/>
  <c r="X3748" i="4"/>
  <c r="X566" i="4"/>
  <c r="X567" i="4"/>
  <c r="X2346" i="4"/>
  <c r="X1294" i="4"/>
  <c r="X1812" i="4"/>
  <c r="X2700" i="4"/>
  <c r="X274" i="4"/>
  <c r="X974" i="4"/>
  <c r="X2347" i="4"/>
  <c r="X1633" i="4"/>
  <c r="X2519" i="4"/>
  <c r="X4603" i="4"/>
  <c r="X2520" i="4"/>
  <c r="X3896" i="4"/>
  <c r="X459" i="4"/>
  <c r="X822" i="4"/>
  <c r="X2884" i="4"/>
  <c r="X2885" i="4"/>
  <c r="X1634" i="4"/>
  <c r="X1468" i="4"/>
  <c r="X975" i="4"/>
  <c r="X7484" i="4"/>
  <c r="X3554" i="4"/>
  <c r="X3231" i="4"/>
  <c r="X2150" i="4"/>
  <c r="X6462" i="4"/>
  <c r="X5331" i="4"/>
  <c r="X5557" i="4"/>
  <c r="X7349" i="4"/>
  <c r="X7143" i="4"/>
  <c r="X7039" i="4"/>
  <c r="X6633" i="4"/>
  <c r="X5876" i="4"/>
  <c r="X6463" i="4"/>
  <c r="X6731" i="4"/>
  <c r="X6980" i="4"/>
  <c r="X6732" i="4"/>
  <c r="X6797" i="4"/>
  <c r="X2521" i="4"/>
  <c r="X3555" i="4"/>
  <c r="X5981" i="4"/>
  <c r="X692" i="4"/>
  <c r="X7399" i="4"/>
  <c r="X3897" i="4"/>
  <c r="X2151" i="4"/>
  <c r="X1295" i="4"/>
  <c r="X4180" i="4"/>
  <c r="X3232" i="4"/>
  <c r="X1966" i="4"/>
  <c r="X6859" i="4"/>
  <c r="X7144" i="4"/>
  <c r="X2152" i="4"/>
  <c r="X6464" i="4"/>
  <c r="X4604" i="4"/>
  <c r="X1296" i="4"/>
  <c r="X3749" i="4"/>
  <c r="X2522" i="4"/>
  <c r="X7572" i="4"/>
  <c r="X1813" i="4"/>
  <c r="X6082" i="4"/>
  <c r="X460" i="4"/>
  <c r="X5558" i="4"/>
  <c r="X3056" i="4"/>
  <c r="X5664" i="4"/>
  <c r="X2886" i="4"/>
  <c r="X1635" i="4"/>
  <c r="X2701" i="4"/>
  <c r="X1469" i="4"/>
  <c r="X568" i="4"/>
  <c r="X6798" i="4"/>
  <c r="X976" i="4"/>
  <c r="X2348" i="4"/>
  <c r="X6920" i="4"/>
  <c r="X6921" i="4"/>
  <c r="X6922" i="4"/>
  <c r="X977" i="4"/>
  <c r="X2523" i="4"/>
  <c r="X978" i="4"/>
  <c r="X2524" i="4"/>
  <c r="X1297" i="4"/>
  <c r="X2349" i="4"/>
  <c r="X2153" i="4"/>
  <c r="X7040" i="4"/>
  <c r="X6183" i="4"/>
  <c r="X3390" i="4"/>
  <c r="X693" i="4"/>
  <c r="X3556" i="4"/>
  <c r="X4729" i="4"/>
  <c r="X7442" i="4"/>
  <c r="X979" i="4"/>
  <c r="X2154" i="4"/>
  <c r="X823" i="4"/>
  <c r="X3391" i="4"/>
  <c r="X2887" i="4"/>
  <c r="X1636" i="4"/>
  <c r="X3750" i="4"/>
  <c r="X1470" i="4"/>
  <c r="X6465" i="4"/>
  <c r="X6364" i="4"/>
  <c r="X1814" i="4"/>
  <c r="X4605" i="4"/>
  <c r="X1134" i="4"/>
  <c r="X1967" i="4"/>
  <c r="X275" i="4"/>
  <c r="X200" i="4"/>
  <c r="X694" i="4"/>
  <c r="X361" i="4"/>
  <c r="X2155" i="4"/>
  <c r="X1815" i="4"/>
  <c r="X7196" i="4"/>
  <c r="X7443" i="4"/>
  <c r="X6981" i="4"/>
  <c r="X7350" i="4"/>
  <c r="X6860" i="4"/>
  <c r="X4606" i="4"/>
  <c r="X3057" i="4"/>
  <c r="X6466" i="4"/>
  <c r="X5665" i="4"/>
  <c r="X6184" i="4"/>
  <c r="X2525" i="4"/>
  <c r="X3557" i="4"/>
  <c r="X5770" i="4"/>
  <c r="X6552" i="4"/>
  <c r="X5101" i="4"/>
  <c r="X6185" i="4"/>
  <c r="X5440" i="4"/>
  <c r="X4460" i="4"/>
  <c r="X6634" i="4"/>
  <c r="X1816" i="4"/>
  <c r="X5877" i="4"/>
  <c r="X2350" i="4"/>
  <c r="X4998" i="4"/>
  <c r="X1135" i="4"/>
  <c r="X7248" i="4"/>
  <c r="X5441" i="4"/>
  <c r="X2526" i="4"/>
  <c r="X147" i="4"/>
  <c r="X7249" i="4"/>
  <c r="X362" i="4"/>
  <c r="X104" i="4"/>
  <c r="X569" i="4"/>
  <c r="X1136" i="4"/>
  <c r="X695" i="4"/>
  <c r="X2888" i="4"/>
  <c r="X5332" i="4"/>
  <c r="X6982" i="4"/>
  <c r="X6083" i="4"/>
  <c r="X3898" i="4"/>
  <c r="X696" i="4"/>
  <c r="X363" i="4"/>
  <c r="X2889" i="4"/>
  <c r="X4877" i="4"/>
  <c r="X1137" i="4"/>
  <c r="X1471" i="4"/>
  <c r="X980" i="4"/>
  <c r="X2702" i="4"/>
  <c r="X2527" i="4"/>
  <c r="X4315" i="4"/>
  <c r="X2528" i="4"/>
  <c r="X697" i="4"/>
  <c r="X5220" i="4"/>
  <c r="X5333" i="4"/>
  <c r="X5559" i="4"/>
  <c r="X4730" i="4"/>
  <c r="X5560" i="4"/>
  <c r="X698" i="4"/>
  <c r="X2703" i="4"/>
  <c r="X2156" i="4"/>
  <c r="X2529" i="4"/>
  <c r="X5221" i="4"/>
  <c r="X461" i="4"/>
  <c r="X2704" i="4"/>
  <c r="X6799" i="4"/>
  <c r="X5222" i="4"/>
  <c r="X5102" i="4"/>
  <c r="X5982" i="4"/>
  <c r="X6084" i="4"/>
  <c r="X4181" i="4"/>
  <c r="X1298" i="4"/>
  <c r="X1138" i="4"/>
  <c r="X570" i="4"/>
  <c r="X699" i="4"/>
  <c r="X2157" i="4"/>
  <c r="X4182" i="4"/>
  <c r="X276" i="4"/>
  <c r="X5103" i="4"/>
  <c r="X3899" i="4"/>
  <c r="X4607" i="4"/>
  <c r="X981" i="4"/>
  <c r="X2351" i="4"/>
  <c r="X4878" i="4"/>
  <c r="X3392" i="4"/>
  <c r="X201" i="4"/>
  <c r="X571" i="4"/>
  <c r="X982" i="4"/>
  <c r="X4731" i="4"/>
  <c r="X5878" i="4"/>
  <c r="X4608" i="4"/>
  <c r="X5223" i="4"/>
  <c r="X5561" i="4"/>
  <c r="X1968" i="4"/>
  <c r="X7197" i="4"/>
  <c r="X4732" i="4"/>
  <c r="X6553" i="4"/>
  <c r="X5983" i="4"/>
  <c r="X4183" i="4"/>
  <c r="X2890" i="4"/>
  <c r="X5771" i="4"/>
  <c r="X3393" i="4"/>
  <c r="X7444" i="4"/>
  <c r="X6983" i="4"/>
  <c r="X2705" i="4"/>
  <c r="X6467" i="4"/>
  <c r="X6733" i="4"/>
  <c r="X6468" i="4"/>
  <c r="X1472" i="4"/>
  <c r="X2158" i="4"/>
  <c r="X5334" i="4"/>
  <c r="X277" i="4"/>
  <c r="X700" i="4"/>
  <c r="X824" i="4"/>
  <c r="X5104" i="4"/>
  <c r="X3233" i="4"/>
  <c r="X825" i="4"/>
  <c r="X1139" i="4"/>
  <c r="X148" i="4"/>
  <c r="X1969" i="4"/>
  <c r="X1299" i="4"/>
  <c r="X5666" i="4"/>
  <c r="X1637" i="4"/>
  <c r="X4031" i="4"/>
  <c r="X7400" i="4"/>
  <c r="X7573" i="4"/>
  <c r="X4461" i="4"/>
  <c r="X4733" i="4"/>
  <c r="X5335" i="4"/>
  <c r="X3558" i="4"/>
  <c r="X7097" i="4"/>
  <c r="X2530" i="4"/>
  <c r="X1300" i="4"/>
  <c r="X6923" i="4"/>
  <c r="X278" i="4"/>
  <c r="X1140" i="4"/>
  <c r="X983" i="4"/>
  <c r="X4734" i="4"/>
  <c r="X4999" i="4"/>
  <c r="X6924" i="4"/>
  <c r="X6984" i="4"/>
  <c r="X5224" i="4"/>
  <c r="X7041" i="4"/>
  <c r="X6554" i="4"/>
  <c r="X7145" i="4"/>
  <c r="X7606" i="4"/>
  <c r="X6734" i="4"/>
  <c r="X6635" i="4"/>
  <c r="X1301" i="4"/>
  <c r="X4735" i="4"/>
  <c r="X6555" i="4"/>
  <c r="X6186" i="4"/>
  <c r="X4879" i="4"/>
  <c r="X6985" i="4"/>
  <c r="X6187" i="4"/>
  <c r="X5562" i="4"/>
  <c r="X3394" i="4"/>
  <c r="X6735" i="4"/>
  <c r="X4609" i="4"/>
  <c r="X4032" i="4"/>
  <c r="X4184" i="4"/>
  <c r="X5879" i="4"/>
  <c r="X6736" i="4"/>
  <c r="X5667" i="4"/>
  <c r="X5442" i="4"/>
  <c r="X5105" i="4"/>
  <c r="X6737" i="4"/>
  <c r="X7401" i="4"/>
  <c r="X7198" i="4"/>
  <c r="X5225" i="4"/>
  <c r="X6636" i="4"/>
  <c r="X7351" i="4"/>
  <c r="X3058" i="4"/>
  <c r="X7199" i="4"/>
  <c r="X5106" i="4"/>
  <c r="X6925" i="4"/>
  <c r="X6469" i="4"/>
  <c r="X4185" i="4"/>
  <c r="X1817" i="4"/>
  <c r="X2531" i="4"/>
  <c r="X984" i="4"/>
  <c r="X5107" i="4"/>
  <c r="X701" i="4"/>
  <c r="X3395" i="4"/>
  <c r="X4186" i="4"/>
  <c r="X1141" i="4"/>
  <c r="X5000" i="4"/>
  <c r="X3751" i="4"/>
  <c r="X985" i="4"/>
  <c r="X202" i="4"/>
  <c r="X3900" i="4"/>
  <c r="X7402" i="4"/>
  <c r="X7042" i="4"/>
  <c r="X702" i="4"/>
  <c r="X986" i="4"/>
  <c r="X2891" i="4"/>
  <c r="X5001" i="4"/>
  <c r="X7574" i="4"/>
  <c r="X462" i="4"/>
  <c r="X1970" i="4"/>
  <c r="X3752" i="4"/>
  <c r="X2532" i="4"/>
  <c r="X1818" i="4"/>
  <c r="X572" i="4"/>
  <c r="X1302" i="4"/>
  <c r="X2159" i="4"/>
  <c r="X573" i="4"/>
  <c r="X1638" i="4"/>
  <c r="X3559" i="4"/>
  <c r="X3234" i="4"/>
  <c r="X1303" i="4"/>
  <c r="X574" i="4"/>
  <c r="X826" i="4"/>
  <c r="X4462" i="4"/>
  <c r="X3059" i="4"/>
  <c r="X987" i="4"/>
  <c r="X4463" i="4"/>
  <c r="X5226" i="4"/>
  <c r="X3901" i="4"/>
  <c r="X1473" i="4"/>
  <c r="X2352" i="4"/>
  <c r="X1142" i="4"/>
  <c r="X4316" i="4"/>
  <c r="X1304" i="4"/>
  <c r="X2353" i="4"/>
  <c r="X7575" i="4"/>
  <c r="X149" i="4"/>
  <c r="X463" i="4"/>
  <c r="X4880" i="4"/>
  <c r="X4033" i="4"/>
  <c r="X279" i="4"/>
  <c r="X5563" i="4"/>
  <c r="X1305" i="4"/>
  <c r="X5336" i="4"/>
  <c r="X1306" i="4"/>
  <c r="X4464" i="4"/>
  <c r="X2892" i="4"/>
  <c r="X3560" i="4"/>
  <c r="X4736" i="4"/>
  <c r="X280" i="4"/>
  <c r="X4881" i="4"/>
  <c r="X5564" i="4"/>
  <c r="X1143" i="4"/>
  <c r="X5668" i="4"/>
  <c r="X4465" i="4"/>
  <c r="X2160" i="4"/>
  <c r="X1971" i="4"/>
  <c r="X364" i="4"/>
  <c r="X5227" i="4"/>
  <c r="X4882" i="4"/>
  <c r="X5565" i="4"/>
  <c r="X1144" i="4"/>
  <c r="X6470" i="4"/>
  <c r="X464" i="4"/>
  <c r="X6085" i="4"/>
  <c r="X1307" i="4"/>
  <c r="X988" i="4"/>
  <c r="X4610" i="4"/>
  <c r="X5880" i="4"/>
  <c r="X5443" i="4"/>
  <c r="X5984" i="4"/>
  <c r="X2161" i="4"/>
  <c r="X465" i="4"/>
  <c r="X3235" i="4"/>
  <c r="X4187" i="4"/>
  <c r="X3236" i="4"/>
  <c r="X2893" i="4"/>
  <c r="X281" i="4"/>
  <c r="X466" i="4"/>
  <c r="X6637" i="4"/>
  <c r="X827" i="4"/>
  <c r="X828" i="4"/>
  <c r="X3396" i="4"/>
  <c r="X4466" i="4"/>
  <c r="X829" i="4"/>
  <c r="X4467" i="4"/>
  <c r="X1474" i="4"/>
  <c r="X4468" i="4"/>
  <c r="X2354" i="4"/>
  <c r="X7200" i="4"/>
  <c r="X2894" i="4"/>
  <c r="X6556" i="4"/>
  <c r="X5881" i="4"/>
  <c r="X4737" i="4"/>
  <c r="X575" i="4"/>
  <c r="X282" i="4"/>
  <c r="X1475" i="4"/>
  <c r="X5108" i="4"/>
  <c r="X4188" i="4"/>
  <c r="X1639" i="4"/>
  <c r="X1819" i="4"/>
  <c r="X203" i="4"/>
  <c r="X2706" i="4"/>
  <c r="X365" i="4"/>
  <c r="X61" i="4"/>
  <c r="X2162" i="4"/>
  <c r="X5228" i="4"/>
  <c r="X5109" i="4"/>
  <c r="X6275" i="4"/>
  <c r="X6738" i="4"/>
  <c r="X1476" i="4"/>
  <c r="X5110" i="4"/>
  <c r="X1477" i="4"/>
  <c r="X1308" i="4"/>
  <c r="X1640" i="4"/>
  <c r="X2895" i="4"/>
  <c r="X2707" i="4"/>
  <c r="X830" i="4"/>
  <c r="X6276" i="4"/>
  <c r="X5337" i="4"/>
  <c r="X1972" i="4"/>
  <c r="X7201" i="4"/>
  <c r="X6471" i="4"/>
  <c r="X6986" i="4"/>
  <c r="X6800" i="4"/>
  <c r="X5882" i="4"/>
  <c r="X2896" i="4"/>
  <c r="X6188" i="4"/>
  <c r="X7740" i="4"/>
  <c r="X2708" i="4"/>
  <c r="X6987" i="4"/>
  <c r="X1478" i="4"/>
  <c r="X6277" i="4"/>
  <c r="X1145" i="4"/>
  <c r="X5883" i="4"/>
  <c r="X3060" i="4"/>
  <c r="X1973" i="4"/>
  <c r="X1641" i="4"/>
  <c r="X2163" i="4"/>
  <c r="X204" i="4"/>
  <c r="X2164" i="4"/>
  <c r="X5338" i="4"/>
  <c r="X4738" i="4"/>
  <c r="X5884" i="4"/>
  <c r="X4883" i="4"/>
  <c r="X2355" i="4"/>
  <c r="X2165" i="4"/>
  <c r="X4611" i="4"/>
  <c r="X5339" i="4"/>
  <c r="X576" i="4"/>
  <c r="X205" i="4"/>
  <c r="X3061" i="4"/>
  <c r="X2897" i="4"/>
  <c r="X5444" i="4"/>
  <c r="X467" i="4"/>
  <c r="X77" i="4"/>
  <c r="X1974" i="4"/>
  <c r="X1642" i="4"/>
  <c r="X2356" i="4"/>
  <c r="X468" i="4"/>
  <c r="X5002" i="4"/>
  <c r="X7202" i="4"/>
  <c r="X5885" i="4"/>
  <c r="X5985" i="4"/>
  <c r="X4469" i="4"/>
  <c r="X4189" i="4"/>
  <c r="X1146" i="4"/>
  <c r="X150" i="4"/>
  <c r="X2533" i="4"/>
  <c r="X1643" i="4"/>
  <c r="X3753" i="4"/>
  <c r="X206" i="4"/>
  <c r="X1479" i="4"/>
  <c r="X4190" i="4"/>
  <c r="X2534" i="4"/>
  <c r="X1480" i="4"/>
  <c r="X2709" i="4"/>
  <c r="X3397" i="4"/>
  <c r="X4034" i="4"/>
  <c r="X6086" i="4"/>
  <c r="X1975" i="4"/>
  <c r="X6365" i="4"/>
  <c r="X3902" i="4"/>
  <c r="X3561" i="4"/>
  <c r="X4470" i="4"/>
  <c r="X5669" i="4"/>
  <c r="X5986" i="4"/>
  <c r="X5886" i="4"/>
  <c r="X207" i="4"/>
  <c r="X4035" i="4"/>
  <c r="X6472" i="4"/>
  <c r="X5772" i="4"/>
  <c r="X5229" i="4"/>
  <c r="X6366" i="4"/>
  <c r="X4739" i="4"/>
  <c r="X6087" i="4"/>
  <c r="X3062" i="4"/>
  <c r="X4036" i="4"/>
  <c r="X6367" i="4"/>
  <c r="X4037" i="4"/>
  <c r="X2535" i="4"/>
  <c r="X1309" i="4"/>
  <c r="X5111" i="4"/>
  <c r="X5230" i="4"/>
  <c r="X3237" i="4"/>
  <c r="X6368" i="4"/>
  <c r="X5003" i="4"/>
  <c r="X3063" i="4"/>
  <c r="X4612" i="4"/>
  <c r="X5566" i="4"/>
  <c r="X5112" i="4"/>
  <c r="X5340" i="4"/>
  <c r="X4740" i="4"/>
  <c r="X4191" i="4"/>
  <c r="X3238" i="4"/>
  <c r="X1820" i="4"/>
  <c r="X5887" i="4"/>
  <c r="X5773" i="4"/>
  <c r="X5445" i="4"/>
  <c r="X1147" i="4"/>
  <c r="X4192" i="4"/>
  <c r="X7741" i="4"/>
  <c r="X469" i="4"/>
  <c r="X4471" i="4"/>
  <c r="X2710" i="4"/>
  <c r="X989" i="4"/>
  <c r="X577" i="4"/>
  <c r="X2711" i="4"/>
  <c r="X1644" i="4"/>
  <c r="X2898" i="4"/>
  <c r="X3903" i="4"/>
  <c r="X2712" i="4"/>
  <c r="X3562" i="4"/>
  <c r="X2713" i="4"/>
  <c r="X1481" i="4"/>
  <c r="X5341" i="4"/>
  <c r="X1148" i="4"/>
  <c r="X4472" i="4"/>
  <c r="X470" i="4"/>
  <c r="X2357" i="4"/>
  <c r="X4317" i="4"/>
  <c r="X4741" i="4"/>
  <c r="X4318" i="4"/>
  <c r="X105" i="4"/>
  <c r="X1482" i="4"/>
  <c r="X3563" i="4"/>
  <c r="X5113" i="4"/>
  <c r="X4884" i="4"/>
  <c r="X5231" i="4"/>
  <c r="X2166" i="4"/>
  <c r="X106" i="4"/>
  <c r="X1310" i="4"/>
  <c r="X831" i="4"/>
  <c r="X1645" i="4"/>
  <c r="X990" i="4"/>
  <c r="X991" i="4"/>
  <c r="X5232" i="4"/>
  <c r="X6088" i="4"/>
  <c r="X4613" i="4"/>
  <c r="X5774" i="4"/>
  <c r="X7485" i="4"/>
  <c r="X5446" i="4"/>
  <c r="X992" i="4"/>
  <c r="X6988" i="4"/>
  <c r="X7098" i="4"/>
  <c r="X3904" i="4"/>
  <c r="X4614" i="4"/>
  <c r="X6089" i="4"/>
  <c r="X6090" i="4"/>
  <c r="X3398" i="4"/>
  <c r="X4473" i="4"/>
  <c r="X7304" i="4"/>
  <c r="X4615" i="4"/>
  <c r="X6861" i="4"/>
  <c r="X6473" i="4"/>
  <c r="X5987" i="4"/>
  <c r="X2536" i="4"/>
  <c r="X4742" i="4"/>
  <c r="X4193" i="4"/>
  <c r="X5888" i="4"/>
  <c r="X832" i="4"/>
  <c r="X1976" i="4"/>
  <c r="X833" i="4"/>
  <c r="X5342" i="4"/>
  <c r="X5889" i="4"/>
  <c r="X3754" i="4"/>
  <c r="X1149" i="4"/>
  <c r="X4885" i="4"/>
  <c r="X1311" i="4"/>
  <c r="X2537" i="4"/>
  <c r="X4038" i="4"/>
  <c r="X6189" i="4"/>
  <c r="X2538" i="4"/>
  <c r="X78" i="4"/>
  <c r="X1312" i="4"/>
  <c r="X3064" i="4"/>
  <c r="X3065" i="4"/>
  <c r="X2899" i="4"/>
  <c r="X993" i="4"/>
  <c r="X208" i="4"/>
  <c r="X1313" i="4"/>
  <c r="X703" i="4"/>
  <c r="X5343" i="4"/>
  <c r="X4886" i="4"/>
  <c r="X6091" i="4"/>
  <c r="X6369" i="4"/>
  <c r="X3905" i="4"/>
  <c r="X1150" i="4"/>
  <c r="X3564" i="4"/>
  <c r="X834" i="4"/>
  <c r="X5447" i="4"/>
  <c r="X994" i="4"/>
  <c r="X366" i="4"/>
  <c r="X995" i="4"/>
  <c r="X7693" i="4"/>
  <c r="X3399" i="4"/>
  <c r="X3755" i="4"/>
  <c r="X3906" i="4"/>
  <c r="X3565" i="4"/>
  <c r="X107" i="4"/>
  <c r="X2167" i="4"/>
  <c r="X1977" i="4"/>
  <c r="X5775" i="4"/>
  <c r="X7607" i="4"/>
  <c r="X4887" i="4"/>
  <c r="X471" i="4"/>
  <c r="X5448" i="4"/>
  <c r="X367" i="4"/>
  <c r="X4319" i="4"/>
  <c r="X4743" i="4"/>
  <c r="X1483" i="4"/>
  <c r="X3400" i="4"/>
  <c r="X3907" i="4"/>
  <c r="X5670" i="4"/>
  <c r="X5114" i="4"/>
  <c r="X4194" i="4"/>
  <c r="X5776" i="4"/>
  <c r="X2168" i="4"/>
  <c r="X5671" i="4"/>
  <c r="X6370" i="4"/>
  <c r="X6278" i="4"/>
  <c r="X1978" i="4"/>
  <c r="X6371" i="4"/>
  <c r="X4888" i="4"/>
  <c r="X6926" i="4"/>
  <c r="X2358" i="4"/>
  <c r="X6927" i="4"/>
  <c r="X6801" i="4"/>
  <c r="X2169" i="4"/>
  <c r="X4744" i="4"/>
  <c r="X4474" i="4"/>
  <c r="X2359" i="4"/>
  <c r="X4616" i="4"/>
  <c r="X3239" i="4"/>
  <c r="X5115" i="4"/>
  <c r="X3756" i="4"/>
  <c r="X1151" i="4"/>
  <c r="X3401" i="4"/>
  <c r="X5233" i="4"/>
  <c r="X1484" i="4"/>
  <c r="X6802" i="4"/>
  <c r="X5234" i="4"/>
  <c r="X209" i="4"/>
  <c r="X210" i="4"/>
  <c r="X283" i="4"/>
  <c r="X2900" i="4"/>
  <c r="X1821" i="4"/>
  <c r="X5116" i="4"/>
  <c r="X2170" i="4"/>
  <c r="X3757" i="4"/>
  <c r="X5004" i="4"/>
  <c r="X1979" i="4"/>
  <c r="X6474" i="4"/>
  <c r="X5117" i="4"/>
  <c r="X5672" i="4"/>
  <c r="X704" i="4"/>
  <c r="X2539" i="4"/>
  <c r="X5890" i="4"/>
  <c r="X6190" i="4"/>
  <c r="X6279" i="4"/>
  <c r="X2901" i="4"/>
  <c r="X2540" i="4"/>
  <c r="X4320" i="4"/>
  <c r="X1646" i="4"/>
  <c r="X2171" i="4"/>
  <c r="X835" i="4"/>
  <c r="X2541" i="4"/>
  <c r="X284" i="4"/>
  <c r="X4475" i="4"/>
  <c r="X6862" i="4"/>
  <c r="X5988" i="4"/>
  <c r="X3240" i="4"/>
  <c r="X7445" i="4"/>
  <c r="X7446" i="4"/>
  <c r="X7043" i="4"/>
  <c r="X7447" i="4"/>
  <c r="X3066" i="4"/>
  <c r="X4321" i="4"/>
  <c r="X7044" i="4"/>
  <c r="X7448" i="4"/>
  <c r="X7045" i="4"/>
  <c r="X7449" i="4"/>
  <c r="X5118" i="4"/>
  <c r="X7486" i="4"/>
  <c r="X7250" i="4"/>
  <c r="X3758" i="4"/>
  <c r="X1647" i="4"/>
  <c r="X2542" i="4"/>
  <c r="X4476" i="4"/>
  <c r="X1314" i="4"/>
  <c r="X2902" i="4"/>
  <c r="X1485" i="4"/>
  <c r="X6475" i="4"/>
  <c r="X6092" i="4"/>
  <c r="X6739" i="4"/>
  <c r="X1980" i="4"/>
  <c r="X6638" i="4"/>
  <c r="X6557" i="4"/>
  <c r="X5673" i="4"/>
  <c r="X6558" i="4"/>
  <c r="X3759" i="4"/>
  <c r="X1486" i="4"/>
  <c r="X79" i="4"/>
  <c r="X6863" i="4"/>
  <c r="X2172" i="4"/>
  <c r="X2714" i="4"/>
  <c r="X2173" i="4"/>
  <c r="X368" i="4"/>
  <c r="X578" i="4"/>
  <c r="X2903" i="4"/>
  <c r="X2360" i="4"/>
  <c r="X996" i="4"/>
  <c r="X4889" i="4"/>
  <c r="X1648" i="4"/>
  <c r="X4039" i="4"/>
  <c r="X1981" i="4"/>
  <c r="X3566" i="4"/>
  <c r="X4890" i="4"/>
  <c r="X4617" i="4"/>
  <c r="X4195" i="4"/>
  <c r="X4745" i="4"/>
  <c r="X5449" i="4"/>
  <c r="X1487" i="4"/>
  <c r="X5235" i="4"/>
  <c r="X1982" i="4"/>
  <c r="X5989" i="4"/>
  <c r="X6280" i="4"/>
  <c r="X1488" i="4"/>
  <c r="X3067" i="4"/>
  <c r="X3908" i="4"/>
  <c r="X2361" i="4"/>
  <c r="X4477" i="4"/>
  <c r="X4478" i="4"/>
  <c r="X2904" i="4"/>
  <c r="X46" i="4"/>
  <c r="X4040" i="4"/>
  <c r="X47" i="4"/>
  <c r="X4322" i="4"/>
  <c r="X579" i="4"/>
  <c r="X4041" i="4"/>
  <c r="X4891" i="4"/>
  <c r="X997" i="4"/>
  <c r="X285" i="4"/>
  <c r="X580" i="4"/>
  <c r="X472" i="4"/>
  <c r="X6989" i="4"/>
  <c r="X836" i="4"/>
  <c r="X4323" i="4"/>
  <c r="X1822" i="4"/>
  <c r="X5450" i="4"/>
  <c r="X5451" i="4"/>
  <c r="X4042" i="4"/>
  <c r="X2362" i="4"/>
  <c r="X4479" i="4"/>
  <c r="X3909" i="4"/>
  <c r="X473" i="4"/>
  <c r="X998" i="4"/>
  <c r="X837" i="4"/>
  <c r="X5005" i="4"/>
  <c r="X5344" i="4"/>
  <c r="X3068" i="4"/>
  <c r="X5006" i="4"/>
  <c r="X3069" i="4"/>
  <c r="X1489" i="4"/>
  <c r="X4746" i="4"/>
  <c r="X4196" i="4"/>
  <c r="X3910" i="4"/>
  <c r="X4892" i="4"/>
  <c r="X5452" i="4"/>
  <c r="X5119" i="4"/>
  <c r="X838" i="4"/>
  <c r="X839" i="4"/>
  <c r="X3241" i="4"/>
  <c r="X3070" i="4"/>
  <c r="X1649" i="4"/>
  <c r="X5453" i="4"/>
  <c r="X5236" i="4"/>
  <c r="X2543" i="4"/>
  <c r="X840" i="4"/>
  <c r="X1152" i="4"/>
  <c r="X5990" i="4"/>
  <c r="X705" i="4"/>
  <c r="X2174" i="4"/>
  <c r="X286" i="4"/>
  <c r="X999" i="4"/>
  <c r="X4043" i="4"/>
  <c r="X1823" i="4"/>
  <c r="X287" i="4"/>
  <c r="X211" i="4"/>
  <c r="X1000" i="4"/>
  <c r="X288" i="4"/>
  <c r="X5120" i="4"/>
  <c r="X581" i="4"/>
  <c r="X7628" i="4"/>
  <c r="X1650" i="4"/>
  <c r="X369" i="4"/>
  <c r="X1824" i="4"/>
  <c r="X2175" i="4"/>
  <c r="X3760" i="4"/>
  <c r="X6191" i="4"/>
  <c r="X3402" i="4"/>
  <c r="X1983" i="4"/>
  <c r="X2905" i="4"/>
  <c r="X4324" i="4"/>
  <c r="X474" i="4"/>
  <c r="X475" i="4"/>
  <c r="X2544" i="4"/>
  <c r="X3567" i="4"/>
  <c r="X7146" i="4"/>
  <c r="X6990" i="4"/>
  <c r="X7305" i="4"/>
  <c r="X2715" i="4"/>
  <c r="X7147" i="4"/>
  <c r="X2363" i="4"/>
  <c r="X3242" i="4"/>
  <c r="X6281" i="4"/>
  <c r="X4044" i="4"/>
  <c r="X4325" i="4"/>
  <c r="X2364" i="4"/>
  <c r="X3761" i="4"/>
  <c r="X6476" i="4"/>
  <c r="X6372" i="4"/>
  <c r="X4326" i="4"/>
  <c r="X4327" i="4"/>
  <c r="X5891" i="4"/>
  <c r="X6373" i="4"/>
  <c r="X5991" i="4"/>
  <c r="X6374" i="4"/>
  <c r="X5007" i="4"/>
  <c r="X6282" i="4"/>
  <c r="X1490" i="4"/>
  <c r="X841" i="4"/>
  <c r="X5992" i="4"/>
  <c r="X3071" i="4"/>
  <c r="X1491" i="4"/>
  <c r="X25" i="4"/>
  <c r="X3568" i="4"/>
  <c r="X4480" i="4"/>
  <c r="X4481" i="4"/>
  <c r="X2365" i="4"/>
  <c r="X3243" i="4"/>
  <c r="X2716" i="4"/>
  <c r="X6093" i="4"/>
  <c r="X706" i="4"/>
  <c r="X6375" i="4"/>
  <c r="X707" i="4"/>
  <c r="X5993" i="4"/>
  <c r="X6094" i="4"/>
  <c r="X2545" i="4"/>
  <c r="X2366" i="4"/>
  <c r="X1984" i="4"/>
  <c r="X370" i="4"/>
  <c r="X6803" i="4"/>
  <c r="X2176" i="4"/>
  <c r="X7541" i="4"/>
  <c r="X3403" i="4"/>
  <c r="X3404" i="4"/>
  <c r="X3911" i="4"/>
  <c r="X842" i="4"/>
  <c r="X4482" i="4"/>
  <c r="X80" i="4"/>
  <c r="X3244" i="4"/>
  <c r="X151" i="4"/>
  <c r="X2906" i="4"/>
  <c r="X3762" i="4"/>
  <c r="X1985" i="4"/>
  <c r="X708" i="4"/>
  <c r="X3245" i="4"/>
  <c r="X371" i="4"/>
  <c r="X582" i="4"/>
  <c r="X1001" i="4"/>
  <c r="X1315" i="4"/>
  <c r="X1492" i="4"/>
  <c r="X2367" i="4"/>
  <c r="X7403" i="4"/>
  <c r="X7608" i="4"/>
  <c r="X3763" i="4"/>
  <c r="X2717" i="4"/>
  <c r="X5121" i="4"/>
  <c r="X3405" i="4"/>
  <c r="X1651" i="4"/>
  <c r="X7148" i="4"/>
  <c r="X2368" i="4"/>
  <c r="X5777" i="4"/>
  <c r="X1002" i="4"/>
  <c r="X2718" i="4"/>
  <c r="X3406" i="4"/>
  <c r="X7306" i="4"/>
  <c r="X4747" i="4"/>
  <c r="X2546" i="4"/>
  <c r="X5567" i="4"/>
  <c r="X6192" i="4"/>
  <c r="X4197" i="4"/>
  <c r="X2719" i="4"/>
  <c r="X1153" i="4"/>
  <c r="X1003" i="4"/>
  <c r="X2907" i="4"/>
  <c r="X1986" i="4"/>
  <c r="X1987" i="4"/>
  <c r="X709" i="4"/>
  <c r="X152" i="4"/>
  <c r="X710" i="4"/>
  <c r="X5122" i="4"/>
  <c r="X1652" i="4"/>
  <c r="X2177" i="4"/>
  <c r="X1988" i="4"/>
  <c r="X2178" i="4"/>
  <c r="X4618" i="4"/>
  <c r="X1154" i="4"/>
  <c r="X2179" i="4"/>
  <c r="X2547" i="4"/>
  <c r="X1155" i="4"/>
  <c r="X1989" i="4"/>
  <c r="X711" i="4"/>
  <c r="X2180" i="4"/>
  <c r="X4045" i="4"/>
  <c r="X5674" i="4"/>
  <c r="X2181" i="4"/>
  <c r="X6477" i="4"/>
  <c r="X4046" i="4"/>
  <c r="X3912" i="4"/>
  <c r="X3072" i="4"/>
  <c r="X4619" i="4"/>
  <c r="X2908" i="4"/>
  <c r="X3913" i="4"/>
  <c r="X4620" i="4"/>
  <c r="X3569" i="4"/>
  <c r="X3914" i="4"/>
  <c r="X1316" i="4"/>
  <c r="X4483" i="4"/>
  <c r="X4328" i="4"/>
  <c r="X712" i="4"/>
  <c r="X4198" i="4"/>
  <c r="X4047" i="4"/>
  <c r="X4484" i="4"/>
  <c r="X3764" i="4"/>
  <c r="X4199" i="4"/>
  <c r="X2548" i="4"/>
  <c r="X2182" i="4"/>
  <c r="X3073" i="4"/>
  <c r="X4048" i="4"/>
  <c r="X843" i="4"/>
  <c r="X1004" i="4"/>
  <c r="X1005" i="4"/>
  <c r="X3246" i="4"/>
  <c r="X1825" i="4"/>
  <c r="X2183" i="4"/>
  <c r="X3407" i="4"/>
  <c r="X4329" i="4"/>
  <c r="X5892" i="4"/>
  <c r="X3570" i="4"/>
  <c r="X289" i="4"/>
  <c r="X2369" i="4"/>
  <c r="X5454" i="4"/>
  <c r="X2184" i="4"/>
  <c r="X4330" i="4"/>
  <c r="X3765" i="4"/>
  <c r="X5123" i="4"/>
  <c r="X5345" i="4"/>
  <c r="X6928" i="4"/>
  <c r="X6929" i="4"/>
  <c r="X1317" i="4"/>
  <c r="X5675" i="4"/>
  <c r="X7099" i="4"/>
  <c r="X6804" i="4"/>
  <c r="X6864" i="4"/>
  <c r="X6805" i="4"/>
  <c r="X3915" i="4"/>
  <c r="X6283" i="4"/>
  <c r="X6865" i="4"/>
  <c r="X1156" i="4"/>
  <c r="X3408" i="4"/>
  <c r="X1990" i="4"/>
  <c r="X3074" i="4"/>
  <c r="X1826" i="4"/>
  <c r="X4485" i="4"/>
  <c r="X153" i="4"/>
  <c r="X3409" i="4"/>
  <c r="X583" i="4"/>
  <c r="X4621" i="4"/>
  <c r="X5568" i="4"/>
  <c r="X3916" i="4"/>
  <c r="X5008" i="4"/>
  <c r="X6866" i="4"/>
  <c r="X3766" i="4"/>
  <c r="X1991" i="4"/>
  <c r="X3075" i="4"/>
  <c r="X1157" i="4"/>
  <c r="X476" i="4"/>
  <c r="X6478" i="4"/>
  <c r="X6479" i="4"/>
  <c r="X1318" i="4"/>
  <c r="X6284" i="4"/>
  <c r="X3247" i="4"/>
  <c r="X5346" i="4"/>
  <c r="X2185" i="4"/>
  <c r="X6559" i="4"/>
  <c r="X4622" i="4"/>
  <c r="X1158" i="4"/>
  <c r="X6639" i="4"/>
  <c r="X6480" i="4"/>
  <c r="X6376" i="4"/>
  <c r="X3767" i="4"/>
  <c r="X5009" i="4"/>
  <c r="X5237" i="4"/>
  <c r="X5347" i="4"/>
  <c r="X3571" i="4"/>
  <c r="X5238" i="4"/>
  <c r="X5239" i="4"/>
  <c r="X5124" i="4"/>
  <c r="X4623" i="4"/>
  <c r="X3410" i="4"/>
  <c r="X4049" i="4"/>
  <c r="X4893" i="4"/>
  <c r="X2186" i="4"/>
  <c r="X3917" i="4"/>
  <c r="X1319" i="4"/>
  <c r="X3572" i="4"/>
  <c r="X713" i="4"/>
  <c r="X1827" i="4"/>
  <c r="X1493" i="4"/>
  <c r="X1159" i="4"/>
  <c r="X3768" i="4"/>
  <c r="X3076" i="4"/>
  <c r="X3248" i="4"/>
  <c r="X2909" i="4"/>
  <c r="X3411" i="4"/>
  <c r="X5778" i="4"/>
  <c r="X3918" i="4"/>
  <c r="X6640" i="4"/>
  <c r="X3769" i="4"/>
  <c r="X5240" i="4"/>
  <c r="X7542" i="4"/>
  <c r="X7046" i="4"/>
  <c r="X7629" i="4"/>
  <c r="X7576" i="4"/>
  <c r="X7630" i="4"/>
  <c r="X7149" i="4"/>
  <c r="X7487" i="4"/>
  <c r="X7577" i="4"/>
  <c r="X7307" i="4"/>
  <c r="X7609" i="4"/>
  <c r="X7488" i="4"/>
  <c r="X290" i="4"/>
  <c r="X4748" i="4"/>
  <c r="X7450" i="4"/>
  <c r="X6641" i="4"/>
  <c r="X6806" i="4"/>
  <c r="X1992" i="4"/>
  <c r="X6481" i="4"/>
  <c r="X7650" i="4"/>
  <c r="X6740" i="4"/>
  <c r="X7489" i="4"/>
  <c r="X7100" i="4"/>
  <c r="X7490" i="4"/>
  <c r="X7491" i="4"/>
  <c r="X7150" i="4"/>
  <c r="X7352" i="4"/>
  <c r="X7578" i="4"/>
  <c r="X7610" i="4"/>
  <c r="X7543" i="4"/>
  <c r="X6741" i="4"/>
  <c r="X7404" i="4"/>
  <c r="X7451" i="4"/>
  <c r="X6867" i="4"/>
  <c r="X7631" i="4"/>
  <c r="X7452" i="4"/>
  <c r="X7453" i="4"/>
  <c r="X7544" i="4"/>
  <c r="X4749" i="4"/>
  <c r="X7632" i="4"/>
  <c r="X6560" i="4"/>
  <c r="X7308" i="4"/>
  <c r="X7309" i="4"/>
  <c r="X7579" i="4"/>
  <c r="X6742" i="4"/>
  <c r="X7101" i="4"/>
  <c r="X7492" i="4"/>
  <c r="X7493" i="4"/>
  <c r="X7203" i="4"/>
  <c r="X7151" i="4"/>
  <c r="X7545" i="4"/>
  <c r="X7102" i="4"/>
  <c r="X7580" i="4"/>
  <c r="X5994" i="4"/>
  <c r="X7204" i="4"/>
  <c r="X7310" i="4"/>
  <c r="X7494" i="4"/>
  <c r="X6991" i="4"/>
  <c r="X7611" i="4"/>
  <c r="X7205" i="4"/>
  <c r="X7405" i="4"/>
  <c r="X7546" i="4"/>
  <c r="X7633" i="4"/>
  <c r="X7047" i="4"/>
  <c r="X7651" i="4"/>
  <c r="X7547" i="4"/>
  <c r="X7548" i="4"/>
  <c r="X7406" i="4"/>
  <c r="X7495" i="4"/>
  <c r="X2370" i="4"/>
  <c r="X6377" i="4"/>
  <c r="X7251" i="4"/>
  <c r="X7454" i="4"/>
  <c r="X7048" i="4"/>
  <c r="X1160" i="4"/>
  <c r="X1006" i="4"/>
  <c r="X477" i="4"/>
  <c r="X844" i="4"/>
  <c r="X1653" i="4"/>
  <c r="X7652" i="4"/>
  <c r="X2720" i="4"/>
  <c r="X4331" i="4"/>
  <c r="X4624" i="4"/>
  <c r="X5569" i="4"/>
  <c r="X5779" i="4"/>
  <c r="X5241" i="4"/>
  <c r="X2549" i="4"/>
  <c r="X3249" i="4"/>
  <c r="X5010" i="4"/>
  <c r="X212" i="4"/>
  <c r="X584" i="4"/>
  <c r="X1828" i="4"/>
  <c r="X585" i="4"/>
  <c r="X7711" i="4"/>
  <c r="X586" i="4"/>
  <c r="X3412" i="4"/>
  <c r="X3919" i="4"/>
  <c r="X6378" i="4"/>
  <c r="X372" i="4"/>
  <c r="X1161" i="4"/>
  <c r="X3077" i="4"/>
  <c r="X4894" i="4"/>
  <c r="X2721" i="4"/>
  <c r="X2910" i="4"/>
  <c r="X6193" i="4"/>
  <c r="X5570" i="4"/>
  <c r="X5011" i="4"/>
  <c r="X7581" i="4"/>
  <c r="X4200" i="4"/>
  <c r="X5012" i="4"/>
  <c r="X1007" i="4"/>
  <c r="X5013" i="4"/>
  <c r="X4750" i="4"/>
  <c r="X1993" i="4"/>
  <c r="X1162" i="4"/>
  <c r="X3250" i="4"/>
  <c r="X4332" i="4"/>
  <c r="X5455" i="4"/>
  <c r="X4333" i="4"/>
  <c r="X4050" i="4"/>
  <c r="X2722" i="4"/>
  <c r="X7730" i="4"/>
  <c r="X7742" i="4"/>
  <c r="X478" i="4"/>
  <c r="X2911" i="4"/>
  <c r="X5571" i="4"/>
  <c r="X6743" i="4"/>
  <c r="X3920" i="4"/>
  <c r="X7152" i="4"/>
  <c r="X7049" i="4"/>
  <c r="X3573" i="4"/>
  <c r="X7206" i="4"/>
  <c r="X6379" i="4"/>
  <c r="X6868" i="4"/>
  <c r="X7153" i="4"/>
  <c r="X6869" i="4"/>
  <c r="X2723" i="4"/>
  <c r="X7252" i="4"/>
  <c r="X1320" i="4"/>
  <c r="X714" i="4"/>
  <c r="X1321" i="4"/>
  <c r="X373" i="4"/>
  <c r="X1994" i="4"/>
  <c r="X6194" i="4"/>
  <c r="X1654" i="4"/>
  <c r="X1655" i="4"/>
  <c r="X4201" i="4"/>
  <c r="X3574" i="4"/>
  <c r="X587" i="4"/>
  <c r="X845" i="4"/>
  <c r="X4486" i="4"/>
  <c r="X3770" i="4"/>
  <c r="X479" i="4"/>
  <c r="X3413" i="4"/>
  <c r="X154" i="4"/>
  <c r="X108" i="4"/>
  <c r="X5125" i="4"/>
  <c r="X6095" i="4"/>
  <c r="X3575" i="4"/>
  <c r="X1163" i="4"/>
  <c r="X1008" i="4"/>
  <c r="X3576" i="4"/>
  <c r="X480" i="4"/>
  <c r="X1656" i="4"/>
  <c r="X4625" i="4"/>
  <c r="X374" i="4"/>
  <c r="X588" i="4"/>
  <c r="X2187" i="4"/>
  <c r="X48" i="4"/>
  <c r="X213" i="4"/>
  <c r="X214" i="4"/>
  <c r="X155" i="4"/>
  <c r="X1995" i="4"/>
  <c r="X6096" i="4"/>
  <c r="X1164" i="4"/>
  <c r="X5676" i="4"/>
  <c r="X375" i="4"/>
  <c r="X1009" i="4"/>
  <c r="X2371" i="4"/>
  <c r="X291" i="4"/>
  <c r="X1494" i="4"/>
  <c r="X846" i="4"/>
  <c r="X589" i="4"/>
  <c r="X4051" i="4"/>
  <c r="X2372" i="4"/>
  <c r="X4202" i="4"/>
  <c r="X4203" i="4"/>
  <c r="X215" i="4"/>
  <c r="X2188" i="4"/>
  <c r="X590" i="4"/>
  <c r="X292" i="4"/>
  <c r="X481" i="4"/>
  <c r="X1657" i="4"/>
  <c r="X376" i="4"/>
  <c r="X5677" i="4"/>
  <c r="X6992" i="4"/>
  <c r="X7353" i="4"/>
  <c r="X1996" i="4"/>
  <c r="X2189" i="4"/>
  <c r="X1010" i="4"/>
  <c r="X5348" i="4"/>
  <c r="X1165" i="4"/>
  <c r="X1997" i="4"/>
  <c r="X377" i="4"/>
  <c r="X847" i="4"/>
  <c r="X715" i="4"/>
  <c r="X156" i="4"/>
  <c r="X2912" i="4"/>
  <c r="X1658" i="4"/>
  <c r="X848" i="4"/>
  <c r="X1011" i="4"/>
  <c r="X5349" i="4"/>
  <c r="X1659" i="4"/>
  <c r="X293" i="4"/>
  <c r="X2373" i="4"/>
  <c r="X591" i="4"/>
  <c r="X2190" i="4"/>
  <c r="X3771" i="4"/>
  <c r="X3251" i="4"/>
  <c r="X1829" i="4"/>
  <c r="X5456" i="4"/>
  <c r="X5014" i="4"/>
  <c r="X1012" i="4"/>
  <c r="X1013" i="4"/>
  <c r="X5242" i="4"/>
  <c r="X1998" i="4"/>
  <c r="X378" i="4"/>
  <c r="X482" i="4"/>
  <c r="X5893" i="4"/>
  <c r="X3577" i="4"/>
  <c r="X1495" i="4"/>
  <c r="X3578" i="4"/>
  <c r="X3579" i="4"/>
  <c r="X2374" i="4"/>
  <c r="X849" i="4"/>
  <c r="X3772" i="4"/>
  <c r="X1322" i="4"/>
  <c r="X1323" i="4"/>
  <c r="X2550" i="4"/>
  <c r="X1014" i="4"/>
  <c r="X6195" i="4"/>
  <c r="X7050" i="4"/>
  <c r="X1324" i="4"/>
  <c r="X592" i="4"/>
  <c r="X1999" i="4"/>
  <c r="X3921" i="4"/>
  <c r="X850" i="4"/>
  <c r="X2000" i="4"/>
  <c r="X5126" i="4"/>
  <c r="X593" i="4"/>
  <c r="X2001" i="4"/>
  <c r="X4334" i="4"/>
  <c r="X216" i="4"/>
  <c r="X1660" i="4"/>
  <c r="X3078" i="4"/>
  <c r="X4052" i="4"/>
  <c r="X4335" i="4"/>
  <c r="X4204" i="4"/>
  <c r="X5457" i="4"/>
  <c r="X4895" i="4"/>
  <c r="X4487" i="4"/>
  <c r="X1496" i="4"/>
  <c r="X4336" i="4"/>
  <c r="X4896" i="4"/>
  <c r="X3252" i="4"/>
  <c r="X2724" i="4"/>
  <c r="X4488" i="4"/>
  <c r="X4337" i="4"/>
  <c r="X3079" i="4"/>
  <c r="X7253" i="4"/>
  <c r="X483" i="4"/>
  <c r="X3773" i="4"/>
  <c r="X4626" i="4"/>
  <c r="X4338" i="4"/>
  <c r="X4339" i="4"/>
  <c r="X1166" i="4"/>
  <c r="X2002" i="4"/>
  <c r="X3253" i="4"/>
  <c r="X1661" i="4"/>
  <c r="X4751" i="4"/>
  <c r="X7154" i="4"/>
  <c r="X3774" i="4"/>
  <c r="X4053" i="4"/>
  <c r="X5995" i="4"/>
  <c r="X6482" i="4"/>
  <c r="X6285" i="4"/>
  <c r="X2725" i="4"/>
  <c r="X2913" i="4"/>
  <c r="X6097" i="4"/>
  <c r="X4752" i="4"/>
  <c r="X5127" i="4"/>
  <c r="X6930" i="4"/>
  <c r="X484" i="4"/>
  <c r="X4205" i="4"/>
  <c r="X1497" i="4"/>
  <c r="X851" i="4"/>
  <c r="X2191" i="4"/>
  <c r="X4897" i="4"/>
  <c r="X6098" i="4"/>
  <c r="X7582" i="4"/>
  <c r="X1167" i="4"/>
  <c r="X2551" i="4"/>
  <c r="X4627" i="4"/>
  <c r="X5678" i="4"/>
  <c r="X1662" i="4"/>
  <c r="X4340" i="4"/>
  <c r="X2192" i="4"/>
  <c r="X3414" i="4"/>
  <c r="X4753" i="4"/>
  <c r="X5894" i="4"/>
  <c r="B3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B7" i="5"/>
  <c r="B6" i="8"/>
  <c r="D6" i="8"/>
  <c r="C6" i="8"/>
  <c r="D3" i="5" l="1"/>
  <c r="F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1EAEC-773E-464D-9A96-AC620E079F8A}" keepAlive="1" name="Consulta - spotify_data" description="Conexión a la consulta 'spotify_data' en el libro." type="5" refreshedVersion="8" background="1" saveData="1">
    <dbPr connection="Provider=Microsoft.Mashup.OleDb.1;Data Source=$Workbook$;Location=spotify_data;Extended Properties=&quot;&quot;" command="SELECT * FROM [spotify_data]"/>
  </connection>
  <connection id="2" xr16:uid="{85CF5281-6A6D-496C-AD1B-612254582C1F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B1BE5FC-0823-4B1D-9BD9-CB7A4A9F2857}" name="WorksheetConnection_Analisis_Datos_Spotify.xlsx!spotify_data" type="102" refreshedVersion="8" minRefreshableVersion="5" saveData="1">
    <extLst>
      <ext xmlns:x15="http://schemas.microsoft.com/office/spreadsheetml/2010/11/main" uri="{DE250136-89BD-433C-8126-D09CA5730AF9}">
        <x15:connection id="spotify_data" autoDelete="1">
          <x15:rangePr sourceName="_xlcn.WorksheetConnection_Analisis_Datos_Spotify.xlsxspotify_data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<sst xmlns="http://schemas.openxmlformats.org/spreadsheetml/2006/main" count="55910" uniqueCount="24796">
  <si>
    <t>https://www.kaggle.com/datasets/wardabilal/spotify-global-music-dataset-20092025</t>
  </si>
  <si>
    <t>Spotify Global Music Dataset (2009–2025)</t>
  </si>
  <si>
    <t>track_id</t>
  </si>
  <si>
    <t>track_name</t>
  </si>
  <si>
    <t>track_number</t>
  </si>
  <si>
    <t>track_popularity</t>
  </si>
  <si>
    <t>explicit</t>
  </si>
  <si>
    <t>artist_name</t>
  </si>
  <si>
    <t>artist_popularity</t>
  </si>
  <si>
    <t>artist_followers</t>
  </si>
  <si>
    <t>artist_genres</t>
  </si>
  <si>
    <t>album_id</t>
  </si>
  <si>
    <t>album_name</t>
  </si>
  <si>
    <t>album_total_tracks</t>
  </si>
  <si>
    <t>album_type</t>
  </si>
  <si>
    <t>track_duration_min</t>
  </si>
  <si>
    <t>Diplo</t>
  </si>
  <si>
    <t>moombahton</t>
  </si>
  <si>
    <t>5QRFnGnBeMGePBKF2xTz5z</t>
  </si>
  <si>
    <t>d00mscrvll, Vol. 1</t>
  </si>
  <si>
    <t>album</t>
  </si>
  <si>
    <t>single</t>
  </si>
  <si>
    <t>Riff Raff</t>
  </si>
  <si>
    <t>N/A</t>
  </si>
  <si>
    <t>67rW0Zl7oB3qEpD5YWWE5w</t>
  </si>
  <si>
    <t>Still Get Like That (ft. Project Pat &amp; Starrah)</t>
  </si>
  <si>
    <t>Rumelis</t>
  </si>
  <si>
    <t>dark r&amp;b</t>
  </si>
  <si>
    <t>06FDIpSHYmZAZoyuYtc7kd</t>
  </si>
  <si>
    <t>come closer / ride me like a harley</t>
  </si>
  <si>
    <t>Minzie</t>
  </si>
  <si>
    <t>3QoQ3HqXTAjgEl9LbNMbYp</t>
  </si>
  <si>
    <t>Te Procuro na Cidade</t>
  </si>
  <si>
    <t>AZERDK</t>
  </si>
  <si>
    <t>1PpuOsLjPWshDLxkr0oHeU</t>
  </si>
  <si>
    <t>1YEZbdT417SfolPQzaoHs2</t>
  </si>
  <si>
    <t>come closer</t>
  </si>
  <si>
    <t>4pZ949nFW5SurwzE0TSe7I</t>
  </si>
  <si>
    <t>Cupido Vagabundo</t>
  </si>
  <si>
    <t>Toni dos Anjos</t>
  </si>
  <si>
    <t>60DLQZkzpvDvVfvEC6VOJM</t>
  </si>
  <si>
    <t>0L0LgwFZ7UtBnRNQvSBty6</t>
  </si>
  <si>
    <t>LET’S GO!</t>
  </si>
  <si>
    <t>PsychoYP</t>
  </si>
  <si>
    <t>nigerian drill, alté, afro adura, afrobeats, afrobeat, afroswing</t>
  </si>
  <si>
    <t>3ARxksm8CspGeAaZZB1v2w</t>
  </si>
  <si>
    <t>5mfAZwEr4jAVDnSY0HHuyH</t>
  </si>
  <si>
    <t>Stray</t>
  </si>
  <si>
    <t>What Matters The Most</t>
  </si>
  <si>
    <t>0DHsJaaMzbygWosCjYk37t</t>
  </si>
  <si>
    <t>4V1Sh9Y2z6e8HpzNOet5rC</t>
  </si>
  <si>
    <t>PAPARAZZI ARRIVE - English Ver.</t>
  </si>
  <si>
    <t>A2O</t>
  </si>
  <si>
    <t>c-pop</t>
  </si>
  <si>
    <t>54XcHEnJ2BKMOzkeRrRubu</t>
  </si>
  <si>
    <t>PAPARAZZI ARRIVE</t>
  </si>
  <si>
    <t>0NZKfcua68wuZePhjp8N2I</t>
  </si>
  <si>
    <t>Root of all Evil</t>
  </si>
  <si>
    <t>Daniel Caesar</t>
  </si>
  <si>
    <t>115s3YJqm6iLblABdjtgzQ</t>
  </si>
  <si>
    <t>Son Of Spergy</t>
  </si>
  <si>
    <t>66F6YyfnWy6cNc6bd3zl2C</t>
  </si>
  <si>
    <t>MELODY - CHENYU &amp; SHIJIE &amp; QUCHANG</t>
  </si>
  <si>
    <t>22c6Yop5YVEAhw8UG6O1W1</t>
  </si>
  <si>
    <t>My Muse</t>
  </si>
  <si>
    <t>Leon Thomas</t>
  </si>
  <si>
    <t>6ph5zbGAudn0EKyw3vXbXM</t>
  </si>
  <si>
    <t>PHOLKS</t>
  </si>
  <si>
    <t>0SoYN9bRGPj7qV6loQKCTO</t>
  </si>
  <si>
    <t>A Real Good Bad One</t>
  </si>
  <si>
    <t>Joe Hermes</t>
  </si>
  <si>
    <t>7IE6vOcDUge35P3SGJhzJk</t>
  </si>
  <si>
    <t>19A7srqQSXoW14muGyiHjg</t>
  </si>
  <si>
    <t>BOSS - English Ver.</t>
  </si>
  <si>
    <t>0XQQpq855N5rnUsFBXo2ml</t>
  </si>
  <si>
    <t>Bridges</t>
  </si>
  <si>
    <t>Scarlett Butler</t>
  </si>
  <si>
    <t>0urpaXU8WR1FqEEvaD1UaN</t>
  </si>
  <si>
    <t>0nBPI5KxKOeOtr24sdGpE6</t>
  </si>
  <si>
    <t>Can't Go Back</t>
  </si>
  <si>
    <t>LEROCQUE</t>
  </si>
  <si>
    <t>28UXdTnzMDGwX0Lu2xi5Xo</t>
  </si>
  <si>
    <t>2aMZEJZwWouRzOw2aSfKV9</t>
  </si>
  <si>
    <t>Deeply Still</t>
  </si>
  <si>
    <t>Xander Ward</t>
  </si>
  <si>
    <t>2elo6qnwOjghfLHF1V1Fo5</t>
  </si>
  <si>
    <t>2zzjpwG8wu3skr08m7rM6e</t>
  </si>
  <si>
    <t>Eggshell Tap Dancer</t>
  </si>
  <si>
    <t>The All-American Rejects</t>
  </si>
  <si>
    <t>pop punk, emo</t>
  </si>
  <si>
    <t>6KhlAeMS2m3pCXpKcOH4f9</t>
  </si>
  <si>
    <t>2MbsC60IxeyJNVRRgeqH4w</t>
  </si>
  <si>
    <t>Eyes on You</t>
  </si>
  <si>
    <t>Smith &amp; Liddle</t>
  </si>
  <si>
    <t>4qztrns4MDwGFLHsWmFoB8</t>
  </si>
  <si>
    <t>2Zq3Trov36G0TtrUt4ZklL</t>
  </si>
  <si>
    <t>superstar</t>
  </si>
  <si>
    <t>Artemas</t>
  </si>
  <si>
    <t>75FM00r9Lgdi0YHv7vvzzB</t>
  </si>
  <si>
    <t>LOVERCORE</t>
  </si>
  <si>
    <t>2H6cMXx0Kmj6XlbMx4BYi9</t>
  </si>
  <si>
    <t>Trip</t>
  </si>
  <si>
    <t>6DIrsJFPypT0Z3emDKnXYd</t>
  </si>
  <si>
    <t>HEARTBREAK SZN</t>
  </si>
  <si>
    <t>PRAX</t>
  </si>
  <si>
    <t>5ywdzunlKaIQX3nEt0iGAk</t>
  </si>
  <si>
    <t>05aYqGC8NNxr4jiHbQXLG3</t>
  </si>
  <si>
    <t>Higher Vibration</t>
  </si>
  <si>
    <t>Mark II</t>
  </si>
  <si>
    <t>1a8W5aTsPfvsHhEG4xrdrH</t>
  </si>
  <si>
    <t>Higher Vibration (feat. Aleesia)</t>
  </si>
  <si>
    <t>0C42YiaJQyb0OExJ89bRbs</t>
  </si>
  <si>
    <t>Hold On (We Are Going Home)</t>
  </si>
  <si>
    <t>Suark</t>
  </si>
  <si>
    <t>21HfXluFe7g9btMxurTERv</t>
  </si>
  <si>
    <t>2zLnwikuCxJwMkEI8tqDN4</t>
  </si>
  <si>
    <t>you never really cared</t>
  </si>
  <si>
    <t>Anna Marx</t>
  </si>
  <si>
    <t>4lsCek3wJDt94Ckqt4EBe7</t>
  </si>
  <si>
    <t>0kWQFzHzEPtvrKnwngvWyb</t>
  </si>
  <si>
    <t>Master of the Kill</t>
  </si>
  <si>
    <t>Ana Shine</t>
  </si>
  <si>
    <t>3sco42g8ybU4RLqlVMurLE</t>
  </si>
  <si>
    <t>5NWYu2pYfLGu3iQB08RC4m</t>
  </si>
  <si>
    <t>Fool For You</t>
  </si>
  <si>
    <t>Stray Currents</t>
  </si>
  <si>
    <t>26dDnkGL1FF3z1AsEBad3p</t>
  </si>
  <si>
    <t>4cVw1IeHrFuVS58Glolglb</t>
  </si>
  <si>
    <t>blonde eyes</t>
  </si>
  <si>
    <t>Sopperior</t>
  </si>
  <si>
    <t>4nqRc4Bxdhrr49RmHWkFus</t>
  </si>
  <si>
    <t>orphic</t>
  </si>
  <si>
    <t>31lp34zEvY603Xjkz2hrOo</t>
  </si>
  <si>
    <t>limerence</t>
  </si>
  <si>
    <t>1nNgDKWWX9MU9cp5FrHXRN</t>
  </si>
  <si>
    <t>Love Crazy - Stash Konig Remix</t>
  </si>
  <si>
    <t>MisterNez</t>
  </si>
  <si>
    <t>2kepsE9qO2QRTLCsF1byjn</t>
  </si>
  <si>
    <t>Love Crazy (Stash Konig Remix)</t>
  </si>
  <si>
    <t>5hw7dvgBRLvlCiALWwujYz</t>
  </si>
  <si>
    <t>Nectar - B-Rain Remix</t>
  </si>
  <si>
    <t>Senhit</t>
  </si>
  <si>
    <t>4Z53gLriAjTmR7DQr1LRY4</t>
  </si>
  <si>
    <t>Nectar (The Remixes)</t>
  </si>
  <si>
    <t>6OTDBDVaK18xlne9rlGQok</t>
  </si>
  <si>
    <t>No Glory</t>
  </si>
  <si>
    <t>Besomorph</t>
  </si>
  <si>
    <t>slap house</t>
  </si>
  <si>
    <t>1jO43qFvbxg7hdp2LgMmyw</t>
  </si>
  <si>
    <t>1NXbNEAcPvY5G1xvfN57aA</t>
  </si>
  <si>
    <t>Dracula</t>
  </si>
  <si>
    <t>Tame Impala</t>
  </si>
  <si>
    <t>neo-psychedelic, indie</t>
  </si>
  <si>
    <t>5WulAOx9ilWy1h8UGZ1gkI</t>
  </si>
  <si>
    <t>Deadbeat</t>
  </si>
  <si>
    <t>6gRNWnK8b8BVfzrF65HGcf</t>
  </si>
  <si>
    <t>PSYCHWARD (with WesGhost ft. Project Pat)</t>
  </si>
  <si>
    <t>5oq9z5XNldcl7wTiEamVvo</t>
  </si>
  <si>
    <t>PSYCHWARD</t>
  </si>
  <si>
    <t>1e73KA7YWgIS9cLszZJRTu</t>
  </si>
  <si>
    <t>Where Have You Been</t>
  </si>
  <si>
    <t>Ken</t>
  </si>
  <si>
    <t>hypertechno</t>
  </si>
  <si>
    <t>5OPlNhEIlxUifin4l0gPL6</t>
  </si>
  <si>
    <t>05RK4klU7S2Jm50ONIjyM4</t>
  </si>
  <si>
    <t>Hearts Grow Cold (Saint Noël) [feat. Olivia Cadenza]</t>
  </si>
  <si>
    <t>Kayote</t>
  </si>
  <si>
    <t>0Kil1i9WrmbacxToZg8qk9</t>
  </si>
  <si>
    <t>Hearts Grow Cold (Saint Noêl) [feat. Olivia Cadenza]</t>
  </si>
  <si>
    <t>0Oriikd4ETp5qmzek6ZUD5</t>
  </si>
  <si>
    <t>Talk To You (ft. Elton John)</t>
  </si>
  <si>
    <t>Sam Fender</t>
  </si>
  <si>
    <t>5tmaU5xBUYQYr2VkWhokIb</t>
  </si>
  <si>
    <t>5jw5yNpSTxdBAr1AV3N96s</t>
  </si>
  <si>
    <t>The Way I Am Now</t>
  </si>
  <si>
    <t>Lila Holler</t>
  </si>
  <si>
    <t>7xpJHorbY32dNwaRlBgXC5</t>
  </si>
  <si>
    <t>0lRnxwJeUOxwEvWMw4uQKj</t>
  </si>
  <si>
    <t>Think About Us</t>
  </si>
  <si>
    <t>Sonny Fodera</t>
  </si>
  <si>
    <t>house</t>
  </si>
  <si>
    <t>1jmVSpWhzD8vciWg2Qtd5V</t>
  </si>
  <si>
    <t>6q43CVVE0VXEWlDjPdgH0c</t>
  </si>
  <si>
    <t>Trophy Wife</t>
  </si>
  <si>
    <t>Annalise Azadian</t>
  </si>
  <si>
    <t>5XWqunjy0GiCQIOLtEyuyr</t>
  </si>
  <si>
    <t>0vXBmU9Zus9ZtbR4kvZAjH</t>
  </si>
  <si>
    <t>baby can you sin for me</t>
  </si>
  <si>
    <t>Ex Habit</t>
  </si>
  <si>
    <t>5eudqcLVRKtOtQdlHQ2yrm</t>
  </si>
  <si>
    <t>5UDCl2GNB6gT4ataiXTIGH</t>
  </si>
  <si>
    <t>Wild Side</t>
  </si>
  <si>
    <t>Poul</t>
  </si>
  <si>
    <t>2U1CbDdkzsZ8noUsraKsoq</t>
  </si>
  <si>
    <t>0dtNBn7Uww8lHFTs6mittj</t>
  </si>
  <si>
    <t>Amal</t>
  </si>
  <si>
    <t>Abeer Nehme</t>
  </si>
  <si>
    <t>sholawat, khaleeji</t>
  </si>
  <si>
    <t>18hYLYMgQLsJiAso2Kok7w</t>
  </si>
  <si>
    <t>2OZVskV28xxJjjhQqKTLSg</t>
  </si>
  <si>
    <t>PIXELATED KISSES</t>
  </si>
  <si>
    <t>Joji</t>
  </si>
  <si>
    <t>3FLlai6YTV9IwCU0KolG1w</t>
  </si>
  <si>
    <t>27sGm7McOlhSQ1szOJlpt8</t>
  </si>
  <si>
    <t>MEGAFAUNA</t>
  </si>
  <si>
    <t>Stanza</t>
  </si>
  <si>
    <t>17Jly2HpndZXgnbRZediYa</t>
  </si>
  <si>
    <t>6wi4GsP24EbQK8xrFl9tqI</t>
  </si>
  <si>
    <t>2nd To Me</t>
  </si>
  <si>
    <t>Christian Kennedy</t>
  </si>
  <si>
    <t>3yNBj3T5eLzUUwNvSDTJGc</t>
  </si>
  <si>
    <t>7Lo6USa0PiDkwSL3SkohSi</t>
  </si>
  <si>
    <t>Leavin</t>
  </si>
  <si>
    <t>Rod Wave</t>
  </si>
  <si>
    <t>3vz6TtkNMj2rdOIsJsTA3I</t>
  </si>
  <si>
    <t>3Dy4xsff7c0fRaTJpA54yd</t>
  </si>
  <si>
    <t>Gone Gone Gone</t>
  </si>
  <si>
    <t>David Guetta</t>
  </si>
  <si>
    <t>edm</t>
  </si>
  <si>
    <t>39FHrt5YWp4HY7dHDn8Owz</t>
  </si>
  <si>
    <t>6t62npoUwUGjrwIawdgwA5</t>
  </si>
  <si>
    <t>Goodbye For Now</t>
  </si>
  <si>
    <t>Olivia Cox</t>
  </si>
  <si>
    <t>hipdut</t>
  </si>
  <si>
    <t>5IewtRLurwyZX1ymMd423l</t>
  </si>
  <si>
    <t>2uHi2Fc38bs1keR72wTpwd</t>
  </si>
  <si>
    <t>Here and Now (Where I Wanna Be)</t>
  </si>
  <si>
    <t>Briezman</t>
  </si>
  <si>
    <t>big room</t>
  </si>
  <si>
    <t>1FgfwzQy0rltxdT9ALU34H</t>
  </si>
  <si>
    <t>3oKtvkoervQjzXyh1OMHHq</t>
  </si>
  <si>
    <t>Hold My Hand</t>
  </si>
  <si>
    <t>TAMMO</t>
  </si>
  <si>
    <t>22vb50tbm97kkhmvCvnsik</t>
  </si>
  <si>
    <t>4nds6JYKbzMdpXwuINhSEZ</t>
  </si>
  <si>
    <t>Part of Me</t>
  </si>
  <si>
    <t>A Boogie Wit da Hoodie</t>
  </si>
  <si>
    <t>melodic rap</t>
  </si>
  <si>
    <t>0UGixmRqK86q9d6T0kAFnv</t>
  </si>
  <si>
    <t>2n3qIOygTL44mYyPIqlH5q</t>
  </si>
  <si>
    <t>Run For The Hills</t>
  </si>
  <si>
    <t>Jason Charles Miller</t>
  </si>
  <si>
    <t>1HH8fxqDDNMlKm2T5C7EuF</t>
  </si>
  <si>
    <t>0n2QFaU59wkNJW0ruoaGeY</t>
  </si>
  <si>
    <t>So Far</t>
  </si>
  <si>
    <t>Visibly True</t>
  </si>
  <si>
    <t>63iDybCEILGBowdFohSeSP</t>
  </si>
  <si>
    <t>6hjbNbbRdTCIW9qcZ8OA7t</t>
  </si>
  <si>
    <t>Something Like This</t>
  </si>
  <si>
    <t>The Haygoods</t>
  </si>
  <si>
    <t>7ccsvL6dhojh3gW8ViZusg</t>
  </si>
  <si>
    <t>1DwscornXpj8fmOmYVlqZt</t>
  </si>
  <si>
    <t>Stateside + Zara Larsson</t>
  </si>
  <si>
    <t>PinkPantheress</t>
  </si>
  <si>
    <t>bedroom pop</t>
  </si>
  <si>
    <t>12Lig9oAX9nvpWHft5cHgF</t>
  </si>
  <si>
    <t>Fancy Some More?</t>
  </si>
  <si>
    <t>2qtQauWqPaGHrmrXbDa35k</t>
  </si>
  <si>
    <t>Constellations</t>
  </si>
  <si>
    <t>Ian Asher</t>
  </si>
  <si>
    <t>03loS7NR32bzSoH06Z2ESq</t>
  </si>
  <si>
    <t>0l72HGRQkAR0imHxvpLi8a</t>
  </si>
  <si>
    <t>Die On This Hill</t>
  </si>
  <si>
    <t>SIENNA SPIRO</t>
  </si>
  <si>
    <t>5pIGU5FZ74YPdUrBdk9lcC</t>
  </si>
  <si>
    <t>4idqAxBL2zVyfyMhi8QSZK</t>
  </si>
  <si>
    <t>Distance Of Living</t>
  </si>
  <si>
    <t>Aresty.</t>
  </si>
  <si>
    <t>3Mrg0RD2DiR7ma3u3lb5zT</t>
  </si>
  <si>
    <t>Distance Of Living (This Life)</t>
  </si>
  <si>
    <t>4WFfPxJv1KRekG6mxn837K</t>
  </si>
  <si>
    <t>EYES CLOSED (with ZAYN)</t>
  </si>
  <si>
    <t>JISOO</t>
  </si>
  <si>
    <t>k-pop</t>
  </si>
  <si>
    <t>3LOalJiwqPsviLuoNboNfc</t>
  </si>
  <si>
    <t>6I65Y2uL3LrvFuBS5LNVZa</t>
  </si>
  <si>
    <t>Getting Down</t>
  </si>
  <si>
    <t>gigi</t>
  </si>
  <si>
    <t>6zU3BVqu50xiQRhlW5Gr2A</t>
  </si>
  <si>
    <t>0fOblXmOu0vHm0fa2RezCC</t>
  </si>
  <si>
    <t>Alarm</t>
  </si>
  <si>
    <t>Millo</t>
  </si>
  <si>
    <t>77C5CilG76Vovcb3mtKi09</t>
  </si>
  <si>
    <t>1heaOeArQtwtQKRK0gJe42</t>
  </si>
  <si>
    <t>All Night Long</t>
  </si>
  <si>
    <t>KOLBEIN</t>
  </si>
  <si>
    <t>hypertechno, melbourne bounce</t>
  </si>
  <si>
    <t>1B1i85DEAvHLXu7FefdggZ</t>
  </si>
  <si>
    <t>3Du1WPZLhETDT6Jr4eumkU</t>
  </si>
  <si>
    <t>ANYMORE</t>
  </si>
  <si>
    <t>ASH7ON</t>
  </si>
  <si>
    <t>7l4BqichAiJVxsXmUcI2zh</t>
  </si>
  <si>
    <t>3m2dgCQagVWkSha04cZn23</t>
  </si>
  <si>
    <t>Bad Boy</t>
  </si>
  <si>
    <t>KROMA</t>
  </si>
  <si>
    <t>hard techno</t>
  </si>
  <si>
    <t>3XuFyvJmX0CF4IlrGvkA9r</t>
  </si>
  <si>
    <t>2omFbch4mNZo3ksaQeX78X</t>
  </si>
  <si>
    <t>Break Out</t>
  </si>
  <si>
    <t>zukrassverliebt</t>
  </si>
  <si>
    <t>4kgNI75BjnV2XiaOMvegxl</t>
  </si>
  <si>
    <t>5LlDzb8dY5h4npkWKVmjT5</t>
  </si>
  <si>
    <t>Tropical Vacation</t>
  </si>
  <si>
    <t>3qBIUlNmeUWR1ZMdkHYpTi</t>
  </si>
  <si>
    <t>4J1B7f8dgMWAcAHEm6Mvi8</t>
  </si>
  <si>
    <t>Chasing the Day</t>
  </si>
  <si>
    <t>TIMBER</t>
  </si>
  <si>
    <t>1YpdA0q2CSLfAbPo24jED8</t>
  </si>
  <si>
    <t>0jPkYjkGxwWMsRaTQbhV0x</t>
  </si>
  <si>
    <t>Used To Love</t>
  </si>
  <si>
    <t>Maithili Raelle</t>
  </si>
  <si>
    <t>6u5ctfBfLmlulyYDHhytqM</t>
  </si>
  <si>
    <t>7sgx2p6KPYPia5fowJNZzO</t>
  </si>
  <si>
    <t>TBB</t>
  </si>
  <si>
    <t>Sabir</t>
  </si>
  <si>
    <t>3cE0fQECVV51zi5yyXiTNE</t>
  </si>
  <si>
    <t>31TXxq8gfgYyrYClnYY48m</t>
  </si>
  <si>
    <t>The Fate of Ophelia</t>
  </si>
  <si>
    <t>Taylor Swift</t>
  </si>
  <si>
    <t>country, pop, indie, folk</t>
  </si>
  <si>
    <t>1W57oNaAkGObOQKBTxg4e9</t>
  </si>
  <si>
    <t>The Life of a Showgirl</t>
  </si>
  <si>
    <t>5eXgqtg3T8Av0m1FUaGHex</t>
  </si>
  <si>
    <t>The Life of a Showgirl (feat. Sabrina Carpenter)</t>
  </si>
  <si>
    <t>4a6NzYL1YHRUgx9e3YZI6I</t>
  </si>
  <si>
    <t>7wT275baetTMjwGNanHAno</t>
  </si>
  <si>
    <t>The Serpent</t>
  </si>
  <si>
    <t>49vfE41auPohus34Iino7x</t>
  </si>
  <si>
    <t>6r4DKBIre2t3kU3FYMhhbN</t>
  </si>
  <si>
    <t>The Way I Know</t>
  </si>
  <si>
    <t>Padre Tóxico</t>
  </si>
  <si>
    <t>jazz rap</t>
  </si>
  <si>
    <t>4YQutKXfSCLw7qJc4pITv4</t>
  </si>
  <si>
    <t>52LucZg8sDnqlkwXL6E7uX</t>
  </si>
  <si>
    <t>Turn Back Time</t>
  </si>
  <si>
    <t>Orvyn Sol</t>
  </si>
  <si>
    <t>0fnBDKarUBIEuXZJT0r6DZ</t>
  </si>
  <si>
    <t>2fTj7u4KEt7JfWQw4Qgj2J</t>
  </si>
  <si>
    <t>Wait For You</t>
  </si>
  <si>
    <t>MEDZ</t>
  </si>
  <si>
    <t>melodic bass, future bass</t>
  </si>
  <si>
    <t>5iaL4PoBJLEe9khqnoMgOu</t>
  </si>
  <si>
    <t>3gKR0BUqtDToXhqhTH7Opg</t>
  </si>
  <si>
    <t>Rare</t>
  </si>
  <si>
    <t>Edd Stark</t>
  </si>
  <si>
    <t>chicago drill</t>
  </si>
  <si>
    <t>6OjZR1Cvok6hYjmtOlZYwQ</t>
  </si>
  <si>
    <t>2sMrvqJHSHGZ6uKcWoSNvW</t>
  </si>
  <si>
    <t>Rock Your Body</t>
  </si>
  <si>
    <t>IV Tune</t>
  </si>
  <si>
    <t>5kisseh1oMsVeVpbyWBV9L</t>
  </si>
  <si>
    <t>Fortune</t>
  </si>
  <si>
    <t>62V2ZHslgQV98gH4AuVXnr</t>
  </si>
  <si>
    <t>Ruin The Friendship</t>
  </si>
  <si>
    <t>4DCyPp2B9vSmkPUkctFumT</t>
  </si>
  <si>
    <t>Monsters</t>
  </si>
  <si>
    <t>IAN SIZE</t>
  </si>
  <si>
    <t>melodic bass, nightcore, bass music</t>
  </si>
  <si>
    <t>7FnI6a9PZTUp70KZ6whfAm</t>
  </si>
  <si>
    <t>3yWuTOYDztXjZxdE2cIRUa</t>
  </si>
  <si>
    <t>Opalite</t>
  </si>
  <si>
    <t>1k2aDzjpZVZPA2N3mMLbWq</t>
  </si>
  <si>
    <t>High Or Die</t>
  </si>
  <si>
    <t>Beatline</t>
  </si>
  <si>
    <t>future house</t>
  </si>
  <si>
    <t>0T13fYBtT1GpXgtdIiHcU8</t>
  </si>
  <si>
    <t>4qmFC3Jz5aQ0erlk2OSi2X</t>
  </si>
  <si>
    <t>Honey</t>
  </si>
  <si>
    <t>0P3GQuGbDqVP9ZMs19RcUa</t>
  </si>
  <si>
    <t>i don't need ur love</t>
  </si>
  <si>
    <t>5aLnMagPMABrEV5xexp5aJ</t>
  </si>
  <si>
    <t>29JrUHRJumKzVu5xeELYFV</t>
  </si>
  <si>
    <t>It's Giving</t>
  </si>
  <si>
    <t>Third Vibes</t>
  </si>
  <si>
    <t>3qS8ON6xAgQy0IzS8ZxBGS</t>
  </si>
  <si>
    <t>2x3mwb96B6TquRqMtbxUE1</t>
  </si>
  <si>
    <t>Actually Romantic</t>
  </si>
  <si>
    <t>1jVMR9A0OYA8nFynsTnQsx</t>
  </si>
  <si>
    <t>Broken Glass</t>
  </si>
  <si>
    <t>Phay</t>
  </si>
  <si>
    <t>4WZIszwKqggGyJvRiugyrS</t>
  </si>
  <si>
    <t>1appZ3c336FkPvCuywfmrs</t>
  </si>
  <si>
    <t>CANCELLED!</t>
  </si>
  <si>
    <t>2TEQvxxQabwLQMqWMg1qGu</t>
  </si>
  <si>
    <t>Wi$h Li$t</t>
  </si>
  <si>
    <t>5ylJtmaWPJ33cW3En7WOu0</t>
  </si>
  <si>
    <t>Wood</t>
  </si>
  <si>
    <t>017erFbOyCrdz0yburnVGZ</t>
  </si>
  <si>
    <t>you're a star</t>
  </si>
  <si>
    <t>Fred again..</t>
  </si>
  <si>
    <t>stutter house, house</t>
  </si>
  <si>
    <t>3dmu97DsoFpSptXPtJEzCJ</t>
  </si>
  <si>
    <t>5E2y5TSb2RJNCO01QjkgLf</t>
  </si>
  <si>
    <t>Days Like These</t>
  </si>
  <si>
    <t>Luke Combs</t>
  </si>
  <si>
    <t>country</t>
  </si>
  <si>
    <t>40xQAz7RDjeznOtTYeEMLs</t>
  </si>
  <si>
    <t>The Prequel</t>
  </si>
  <si>
    <t>62HoDY1Km6lm47haFpUn9c</t>
  </si>
  <si>
    <t>Eldest Daughter</t>
  </si>
  <si>
    <t>1jgTiNob5cVyXeJ3WgX5bL</t>
  </si>
  <si>
    <t>Elizabeth Taylor</t>
  </si>
  <si>
    <t>4O31bgaZWxZkF3uHrdyavg</t>
  </si>
  <si>
    <t>Energy</t>
  </si>
  <si>
    <t>Tolou</t>
  </si>
  <si>
    <t>3RqIFGcrmoqWMV7t9S4lh2</t>
  </si>
  <si>
    <t>03bTIHJElXZ0O0jqOQvAbY</t>
  </si>
  <si>
    <t>Father Figure</t>
  </si>
  <si>
    <t>4NgPNxsqi2HQ7AnCvvRK8G</t>
  </si>
  <si>
    <t>Super Woman</t>
  </si>
  <si>
    <t>Haifa Wehbe</t>
  </si>
  <si>
    <t>egyptian pop, khaleeji</t>
  </si>
  <si>
    <t>5XIpOWNfS3eGY9RSxtsg8Q</t>
  </si>
  <si>
    <t>Mega Haifa</t>
  </si>
  <si>
    <t>1dosSsKwYF7hoQA2kuu6wI</t>
  </si>
  <si>
    <t>4tFsJC9jQ0Qjj7HSExhAdm</t>
  </si>
  <si>
    <t>The Life of a Showgirl (Track by Track Version)</t>
  </si>
  <si>
    <t>1auysW6jt1rZwBGyEDRKWc</t>
  </si>
  <si>
    <t>Ties in Texas</t>
  </si>
  <si>
    <t>Lindsey Fish</t>
  </si>
  <si>
    <t>6kKwUpSKqq2ESNPwk4mV0z</t>
  </si>
  <si>
    <t>0N979cmYBbE2TyhrW6KZu0</t>
  </si>
  <si>
    <t>Till We Meet Again</t>
  </si>
  <si>
    <t>Van Herpen</t>
  </si>
  <si>
    <t>0ZeOEJSTeArDoeDk9FIqrT</t>
  </si>
  <si>
    <t>280erC1K7sdT9ngrmIW3Fl</t>
  </si>
  <si>
    <t>VHS</t>
  </si>
  <si>
    <t>Eiza Murphy</t>
  </si>
  <si>
    <t>3m2rW07CPQ0m7CPRs331PV</t>
  </si>
  <si>
    <t>3SHZFceclOHREMcgZJERnf</t>
  </si>
  <si>
    <t>يا قلبي أنا</t>
  </si>
  <si>
    <t>Anthony Touma</t>
  </si>
  <si>
    <t>moroccan pop</t>
  </si>
  <si>
    <t>0QJ0Q3QqJRikK1EdWzYQCS</t>
  </si>
  <si>
    <t>7AD4wFJjj4o3goO7FHtSW8</t>
  </si>
  <si>
    <t>Heisenberg</t>
  </si>
  <si>
    <t>Soolking</t>
  </si>
  <si>
    <t>french rap, pop urbaine, french r&amp;b, moroccan pop</t>
  </si>
  <si>
    <t>03DQwQwDBPlEoYLgsZrn9d</t>
  </si>
  <si>
    <t>3Mo4pOC2m12uXZKV3CYVsI</t>
  </si>
  <si>
    <t>ENCOSTA NA QUEBRADA</t>
  </si>
  <si>
    <t>Tarja Preta 013</t>
  </si>
  <si>
    <t>0jRgjsC1gLn5TaQ1KxEj3K</t>
  </si>
  <si>
    <t>3l2ruzIpduKBz0OOSHl3sS</t>
  </si>
  <si>
    <t>MAD SCIENTIST</t>
  </si>
  <si>
    <t>Homeboy Delmar</t>
  </si>
  <si>
    <t>4kDfd9klHcraucJMp44v9W</t>
  </si>
  <si>
    <t>CELEBRITY ON THE SAND</t>
  </si>
  <si>
    <t>22fpETmqgcXJL6AhdJh6iV</t>
  </si>
  <si>
    <t>Pick A Side</t>
  </si>
  <si>
    <t>4ourty8</t>
  </si>
  <si>
    <t>7cWdt7NxKyn9OrQOSbcJrY</t>
  </si>
  <si>
    <t>3dIJ5WV6Rog364UqLbBP5R</t>
  </si>
  <si>
    <t>Something Must Sup</t>
  </si>
  <si>
    <t>Kaptain Swizzy</t>
  </si>
  <si>
    <t>2n1nDA48H03nQJS03g4gmn</t>
  </si>
  <si>
    <t>2eIMpbGVn6i5PKqoMAiq1T</t>
  </si>
  <si>
    <t>Still on the go</t>
  </si>
  <si>
    <t>KEV-Y</t>
  </si>
  <si>
    <t>26Ft7Jje9sFfFU8YNaCBem</t>
  </si>
  <si>
    <t>4hFt3Ht6b9OLsesqx51aq1</t>
  </si>
  <si>
    <t>2r7vK3RnYfofnAkMruYhSI</t>
  </si>
  <si>
    <t>2iczyHyjgSKeT5HrXkdv2X</t>
  </si>
  <si>
    <t>Touch Bress</t>
  </si>
  <si>
    <t>Fameboy BL</t>
  </si>
  <si>
    <t>1VxMimfaUp2mHk6no0Rt51</t>
  </si>
  <si>
    <t>1laJP8wLuA8oVnfREaCPxr</t>
  </si>
  <si>
    <t>Hot (Cut Water)</t>
  </si>
  <si>
    <t>Big Jude</t>
  </si>
  <si>
    <t>359uI58UXQPRDp2ZyJaak5</t>
  </si>
  <si>
    <t>4kwedianT9A4FOCTBRZEmJ</t>
  </si>
  <si>
    <t>Don't Need Him</t>
  </si>
  <si>
    <t>Shelailai</t>
  </si>
  <si>
    <t>4TcMHQXoMshvClT6kz0aIw</t>
  </si>
  <si>
    <t>6DYul32gElizGgTrtRYrNY</t>
  </si>
  <si>
    <t>gigolo</t>
  </si>
  <si>
    <t>bbno$</t>
  </si>
  <si>
    <t>58Xf2l1m7iWhfwoRjx75C0</t>
  </si>
  <si>
    <t>01Fsn1fOVtC90pQatV6OqE</t>
  </si>
  <si>
    <t>I´m the Boss, You Know</t>
  </si>
  <si>
    <t>Camilla Sun</t>
  </si>
  <si>
    <t>3JA6vtZ2Rv7DTFjcN92cS0</t>
  </si>
  <si>
    <t>7hH6xRAqH9yCkPfRVDGHrt</t>
  </si>
  <si>
    <t>Wall Flowers</t>
  </si>
  <si>
    <t>POW</t>
  </si>
  <si>
    <t>6JNlu1MYZPrJTU7KC3wJj8</t>
  </si>
  <si>
    <t>1rRQbz1Co1QxxRq4852AgI</t>
  </si>
  <si>
    <t>My New Ex</t>
  </si>
  <si>
    <t>2llBy2tM0pZgbj0nOAtKH8</t>
  </si>
  <si>
    <t>4GAqLL3l5bM2VyTlZ1Lub0</t>
  </si>
  <si>
    <t>Need You Know</t>
  </si>
  <si>
    <t>JD &amp; The Straight Chasers</t>
  </si>
  <si>
    <t>0thIG0Zu7K49qQE13Cr53K</t>
  </si>
  <si>
    <t>Southern Comfort Classics (Deluxe Version)</t>
  </si>
  <si>
    <t>4IkFCv3PASUNvPVuwMnjnu</t>
  </si>
  <si>
    <t>Picture</t>
  </si>
  <si>
    <t>3wicn7uBSaGtBLTSbjsnmy</t>
  </si>
  <si>
    <t>You Make It Easy</t>
  </si>
  <si>
    <t>0mMlCTDHCyBiCv0Dj0dDyN</t>
  </si>
  <si>
    <t>Chicken Fried</t>
  </si>
  <si>
    <t>0SpmzpKIlAthaOVXjlnh4p</t>
  </si>
  <si>
    <t>Body</t>
  </si>
  <si>
    <t>Misfit Milli</t>
  </si>
  <si>
    <t>jersey club</t>
  </si>
  <si>
    <t>7KBVG2181o0BmMgrcgRiLQ</t>
  </si>
  <si>
    <t>008IUIsNQSU2VURuEnhGgj</t>
  </si>
  <si>
    <t>By My Side</t>
  </si>
  <si>
    <t>Khari!</t>
  </si>
  <si>
    <t>6qY485VczzLt075kfhyb6d</t>
  </si>
  <si>
    <t>2oa1QiGJTfqvD5i4mRhV4O</t>
  </si>
  <si>
    <t>take a dive</t>
  </si>
  <si>
    <t>India Thieriot</t>
  </si>
  <si>
    <t>2pcTtrMr36wWuk8MWyWzq4</t>
  </si>
  <si>
    <t>04a44cx2PJthIbN2aLMXhl</t>
  </si>
  <si>
    <t>TIT FOR TAT</t>
  </si>
  <si>
    <t>Tate McRae</t>
  </si>
  <si>
    <t>pop</t>
  </si>
  <si>
    <t>1ks1k7zln4TyBjn1CF3vCz</t>
  </si>
  <si>
    <t>23JdfQOgv9Z3MsSAaIsjmB</t>
  </si>
  <si>
    <t>TNA</t>
  </si>
  <si>
    <t>Amb1shn</t>
  </si>
  <si>
    <t>bongo flava</t>
  </si>
  <si>
    <t>0sXtDJxg9UeuqQSfYbhFHP</t>
  </si>
  <si>
    <t>2ZCDXVmOLnKUHYVpycIq5F</t>
  </si>
  <si>
    <t>What You Is</t>
  </si>
  <si>
    <t>YoungBoy Never Broke Again</t>
  </si>
  <si>
    <t>6hGxO3RlfPxP0OuXukj5Ju</t>
  </si>
  <si>
    <t>2AFgJ1Azad5HjsTa2QhFlZ</t>
  </si>
  <si>
    <t>Habibi</t>
  </si>
  <si>
    <t>Allison Amber Hage</t>
  </si>
  <si>
    <t>414Yi6g6MykIuEN9mdzCoE</t>
  </si>
  <si>
    <t>03AhbPoniP5uqqJKYGWgZE</t>
  </si>
  <si>
    <t>Come Find Me (with Clementine Douglas)</t>
  </si>
  <si>
    <t>MK</t>
  </si>
  <si>
    <t>2D48QGD5lU5kErH6PxLjTs</t>
  </si>
  <si>
    <t>1cxNr9Y2kNhKntoHgpF43y</t>
  </si>
  <si>
    <t>Did You Cry</t>
  </si>
  <si>
    <t>Maggie Andrew</t>
  </si>
  <si>
    <t>7H4nYZK9418cb7pHJ3jue6</t>
  </si>
  <si>
    <t>HOW TO SING FOR MONEY</t>
  </si>
  <si>
    <t>709ZIqPHyFOpx2QdjmeWAM</t>
  </si>
  <si>
    <t>2kCjkEVRnLdEV5UOaQSAG4</t>
  </si>
  <si>
    <t>4zddyNQewMTFOsMnQ8fCv2</t>
  </si>
  <si>
    <t>Feel Like This</t>
  </si>
  <si>
    <t>N'John</t>
  </si>
  <si>
    <t>5j0KKJr4uJxRe8Z8ZdiMyd</t>
  </si>
  <si>
    <t>2V4BFK5l3cXhPXikBTQBxt</t>
  </si>
  <si>
    <t>Flip Dat - feat. Babyface Ray</t>
  </si>
  <si>
    <t>Ashwin Gane</t>
  </si>
  <si>
    <t>1dThBnOTTZO3S7W1Y3FnyR</t>
  </si>
  <si>
    <t>Flip Dat</t>
  </si>
  <si>
    <t>325g0RWZE2WD3BfRY5iWsr</t>
  </si>
  <si>
    <t>You Showed Me Love</t>
  </si>
  <si>
    <t>Terry Parks</t>
  </si>
  <si>
    <t>3J7XqMCiYC5mKOH6ilyuWJ</t>
  </si>
  <si>
    <t>Heartfelt Media Group, Vol. 1</t>
  </si>
  <si>
    <t>1ZzeDMKKZCFvghNJIO7uuP</t>
  </si>
  <si>
    <t>Let Me Know</t>
  </si>
  <si>
    <t>Kelsey Olivia</t>
  </si>
  <si>
    <t>7F1SEfemkvgrnT8cenAXsF</t>
  </si>
  <si>
    <t>29HtYBjZ4R0ZuEdmlrxJIt</t>
  </si>
  <si>
    <t>michigan</t>
  </si>
  <si>
    <t>Siena Fantini</t>
  </si>
  <si>
    <t>indie r&amp;b</t>
  </si>
  <si>
    <t>4J8czQ9vX30BBYHEd1oO7V</t>
  </si>
  <si>
    <t>what is it with me?</t>
  </si>
  <si>
    <t>75airck78OVZNUDuStHb9p</t>
  </si>
  <si>
    <t>Movin' On</t>
  </si>
  <si>
    <t>Rob Wolf</t>
  </si>
  <si>
    <t>59IemnGXxvDGYVlTUrRF4z</t>
  </si>
  <si>
    <t>4xdb5NoeB3RTfgdZww0FE6</t>
  </si>
  <si>
    <t>MY PEOPLE II</t>
  </si>
  <si>
    <t>Konet</t>
  </si>
  <si>
    <t>afrobeat</t>
  </si>
  <si>
    <t>2HrTlo7PUWEwOQECV9AcEI</t>
  </si>
  <si>
    <t>7bxIw20q3peJdxKAC3VYgC</t>
  </si>
  <si>
    <t>No Shirt</t>
  </si>
  <si>
    <t>Rockstar Jt</t>
  </si>
  <si>
    <t>christian hip hop</t>
  </si>
  <si>
    <t>32jGZ7QnQ5WPyc8mEl1uuU</t>
  </si>
  <si>
    <t>4R8nC9Xq3alkz4piaQd34S</t>
  </si>
  <si>
    <t>nothing at all</t>
  </si>
  <si>
    <t>Elliot</t>
  </si>
  <si>
    <t>5qCrlkXncgAS7h7f5VsOGa</t>
  </si>
  <si>
    <t>5OZpkfJHH6V1Kx7L0IcQaa</t>
  </si>
  <si>
    <t>San Francisco</t>
  </si>
  <si>
    <t>Madi Rindge</t>
  </si>
  <si>
    <t>4VyWW5waswcTLAmZKt8vC2</t>
  </si>
  <si>
    <t>74KTHPMotSSPL2pgSy1KwZ</t>
  </si>
  <si>
    <t>Save Me</t>
  </si>
  <si>
    <t>Happening Now</t>
  </si>
  <si>
    <t>2f0XGheNivGtsizi291hrE</t>
  </si>
  <si>
    <t>6hVveT2bbe26sV6TiN7a77</t>
  </si>
  <si>
    <t>SEXIFY</t>
  </si>
  <si>
    <t>Nick Hissom</t>
  </si>
  <si>
    <t>1ZAKqj0r5HY7LTfcJpDCsL</t>
  </si>
  <si>
    <t>6sGIMrtIzQjdzNndVxe397</t>
  </si>
  <si>
    <t>So Easy (To Fall In Love)</t>
  </si>
  <si>
    <t>Olivia Dean</t>
  </si>
  <si>
    <t>pop soul</t>
  </si>
  <si>
    <t>0l8zYqoUeBYg47Gmevq9HZ</t>
  </si>
  <si>
    <t>The Art of Loving</t>
  </si>
  <si>
    <t>2t9NPxWJOyncGxWlmf69xQ</t>
  </si>
  <si>
    <t>Rock Show</t>
  </si>
  <si>
    <t>Breakfast For Joey</t>
  </si>
  <si>
    <t>5Ajc5M8QLIT9Xrp6HFVJwr</t>
  </si>
  <si>
    <t>0cijIjFIlNWbrFeTv5IBpN</t>
  </si>
  <si>
    <t>Rolling Stone</t>
  </si>
  <si>
    <t>st.James</t>
  </si>
  <si>
    <t>7HgNFc1L2i9t5ZnoXGQy3Y</t>
  </si>
  <si>
    <t>5p1cQtrKCakcObQYSw4QBL</t>
  </si>
  <si>
    <t>SEEN THROUGH YOU</t>
  </si>
  <si>
    <t>SPTEMBRR</t>
  </si>
  <si>
    <t>1jTmQUPtIP9PRVth4AxfYx</t>
  </si>
  <si>
    <t>1rq8oj4pctDQiYTjmzl852</t>
  </si>
  <si>
    <t>Alive</t>
  </si>
  <si>
    <t>Lafferty</t>
  </si>
  <si>
    <t>5Ypa8QXUAcoNLON7Vvdft5</t>
  </si>
  <si>
    <t>1DlZLLJXTWaxQD9HCtqjtj</t>
  </si>
  <si>
    <t>Don’t Listen</t>
  </si>
  <si>
    <t>Mblue</t>
  </si>
  <si>
    <t>5wzGdpDIwI6mPSQaXQkuyI</t>
  </si>
  <si>
    <t>3AmAMaOr9MW6yl361AlATs</t>
  </si>
  <si>
    <t>Finest Boy</t>
  </si>
  <si>
    <t>Boyshegz</t>
  </si>
  <si>
    <t>6iMzh8DFqe4mJ26QMY6YwS</t>
  </si>
  <si>
    <t>68APF7rM3bIxKCjqeO1QSZ</t>
  </si>
  <si>
    <t>ADD</t>
  </si>
  <si>
    <t>Khantrast</t>
  </si>
  <si>
    <t>anime rap, anime</t>
  </si>
  <si>
    <t>2NaTp3h74cDqtrlgDe9b4W</t>
  </si>
  <si>
    <t>1NxtYAuMQ69Tt7JzTNJyDu</t>
  </si>
  <si>
    <t>LEGENDARY</t>
  </si>
  <si>
    <t>Sawd Yute</t>
  </si>
  <si>
    <t>4ESicJbt1hcmMa760j8X8G</t>
  </si>
  <si>
    <t>5NP1iBZqLHZEDmVb2YKor9</t>
  </si>
  <si>
    <t>Loader</t>
  </si>
  <si>
    <t>AthenaDME</t>
  </si>
  <si>
    <t>3 step, gqom</t>
  </si>
  <si>
    <t>5f469pJg3kGAaRjgHcaGs3</t>
  </si>
  <si>
    <t>D Main Event</t>
  </si>
  <si>
    <t>4KVFJwMQtIAeRJVAIOGkye</t>
  </si>
  <si>
    <t>Never Know What To Say</t>
  </si>
  <si>
    <t>Kris James</t>
  </si>
  <si>
    <t>5pdaddrPUJy4oCM9TPPec2</t>
  </si>
  <si>
    <t>Pixelated Heart</t>
  </si>
  <si>
    <t>7ILYtGTvkUDpUh0gZ40ggX</t>
  </si>
  <si>
    <t>I Didn't Need Him</t>
  </si>
  <si>
    <t>Brooke Star</t>
  </si>
  <si>
    <t>33Fv8Y2e8jAGbPSn91HliR</t>
  </si>
  <si>
    <t>2AtkXkBtqjF4AnJuvM9Gyc</t>
  </si>
  <si>
    <t>Question</t>
  </si>
  <si>
    <t>Benniee</t>
  </si>
  <si>
    <t>3CXhCyquX7qyk3Q6Sih1w8</t>
  </si>
  <si>
    <t>From Something to Somewhere Else</t>
  </si>
  <si>
    <t>44Nq5zttH1vEGlAAUr1UQI</t>
  </si>
  <si>
    <t>She´s in the Game (Brazilian Funk)</t>
  </si>
  <si>
    <t>Mc Slug</t>
  </si>
  <si>
    <t>funk de bh, funk carioca</t>
  </si>
  <si>
    <t>1ZDJdxjW0l9k9goSMxJoPe</t>
  </si>
  <si>
    <t>1n4Y7LSSZ38HgEdpPpivpg</t>
  </si>
  <si>
    <t>Post Sex Clarity</t>
  </si>
  <si>
    <t>Lola Young</t>
  </si>
  <si>
    <t>5jUCvcrzCNng7N3iNVY4ts</t>
  </si>
  <si>
    <t>I’m Only F**king Myself</t>
  </si>
  <si>
    <t>2wn0AYkmcF0Cm7PmvA7hJ7</t>
  </si>
  <si>
    <t>Pretty &amp; Petty</t>
  </si>
  <si>
    <t>Cardi B</t>
  </si>
  <si>
    <t>1LsNb6mVitbLZCxnRsbCDJ</t>
  </si>
  <si>
    <t>AM I THE DRAMA?</t>
  </si>
  <si>
    <t>2TOdZoIvGceoSjlrYkILrX</t>
  </si>
  <si>
    <t>Psycho</t>
  </si>
  <si>
    <t>BURY</t>
  </si>
  <si>
    <t>5HDxcAIdBVavuw7UdD2zFV</t>
  </si>
  <si>
    <t>6xoP2gPOZ0TWljbNcCeo3b</t>
  </si>
  <si>
    <t>Pure Intoxication</t>
  </si>
  <si>
    <t>GINAxC</t>
  </si>
  <si>
    <t>5ffi8DCbbQ5cKzSVdReWgB</t>
  </si>
  <si>
    <t>MY DNA</t>
  </si>
  <si>
    <t>255b0ogmKeKJSb36lgKng5</t>
  </si>
  <si>
    <t>Rush From You</t>
  </si>
  <si>
    <t>2wyiqNFU4p1dM1Fm0qD1qp</t>
  </si>
  <si>
    <t>5q9I5RmmrLC4U2mW2BnF3K</t>
  </si>
  <si>
    <t>Safe (feat. Kehlani)</t>
  </si>
  <si>
    <t>5P9nLjjpKczdnhypJa5teO</t>
  </si>
  <si>
    <t>Holy Sin</t>
  </si>
  <si>
    <t>0HpZGevqOOW5s7Ji0znHkl</t>
  </si>
  <si>
    <t>2jrMjstPcrgWx9ZUIV8qmW</t>
  </si>
  <si>
    <t>I Kill Spiders</t>
  </si>
  <si>
    <t>Libby Ember</t>
  </si>
  <si>
    <t>3rwRrvZIMD9kyc5y1qUbP8</t>
  </si>
  <si>
    <t>7dHblXsJTRemgyIvFNJE7t</t>
  </si>
  <si>
    <t>Magnet</t>
  </si>
  <si>
    <t>7sPDXQIinC20oDNmZ4rorr</t>
  </si>
  <si>
    <t>Man Ray</t>
  </si>
  <si>
    <t>Ananya</t>
  </si>
  <si>
    <t>3iWjRDiDopj3rntTt2hYMc</t>
  </si>
  <si>
    <t>7lIzKPkQt0HpYTXxlcDvjE</t>
  </si>
  <si>
    <t>Can't Take My Eyes Off You</t>
  </si>
  <si>
    <t>Sarah Berg</t>
  </si>
  <si>
    <t>6CsOJCea4cwzWF6t6hMU3a</t>
  </si>
  <si>
    <t>1kO8TSZU0ORR4eJpirLPGW</t>
  </si>
  <si>
    <t>DEPRESSED</t>
  </si>
  <si>
    <t>Anne-Marie</t>
  </si>
  <si>
    <t>4wdp5hBwGx9AgqUoiCCDUV</t>
  </si>
  <si>
    <t>2cBtsB7Pi89q9yWk59a2sX</t>
  </si>
  <si>
    <t>ErrTime</t>
  </si>
  <si>
    <t>7xTj6ebYObTgOq8tuu6QwC</t>
  </si>
  <si>
    <t>Fly Before I Fall</t>
  </si>
  <si>
    <t>Tera Lynne Fister</t>
  </si>
  <si>
    <t>1Ky161U9xfQ39gg9YmwqHw</t>
  </si>
  <si>
    <t>Flowers From The Ground Reimagined</t>
  </si>
  <si>
    <t>79ez2OeIl0jD5tvwyoaG5B</t>
  </si>
  <si>
    <t>Get Ready To Feel Good</t>
  </si>
  <si>
    <t>shotty</t>
  </si>
  <si>
    <t>0ToLj7bYRvLGZPFJu201QD</t>
  </si>
  <si>
    <t>55lijDD6OAjLFFUHU9tcDm</t>
  </si>
  <si>
    <t>WHERE IS MY HUSBAND!</t>
  </si>
  <si>
    <t>RAYE</t>
  </si>
  <si>
    <t>01sqwTOTrN9gaYQc1rr6Zw</t>
  </si>
  <si>
    <t>232XkteimvbgWxIwfDsdMX</t>
  </si>
  <si>
    <t>WHO</t>
  </si>
  <si>
    <t>TAILIAH BREON</t>
  </si>
  <si>
    <t>6Zf8PUHcylkFuQ9B3EkYq5</t>
  </si>
  <si>
    <t>6cUmrDYjL42bJbyVli9ok9</t>
  </si>
  <si>
    <t>Wire</t>
  </si>
  <si>
    <t>Laime</t>
  </si>
  <si>
    <t>alté, nigerian drill, afrobeats, afrobeat</t>
  </si>
  <si>
    <t>2YCmuYFmpWaioi9FFFvs9x</t>
  </si>
  <si>
    <t>State of Emergency (Summer Never Happened)</t>
  </si>
  <si>
    <t>7vQX4zU0JdBmIuQUCve0EU</t>
  </si>
  <si>
    <t>You Left</t>
  </si>
  <si>
    <t>shams</t>
  </si>
  <si>
    <t>melodic bass</t>
  </si>
  <si>
    <t>235p7xwM07tMwNbUD3dJ3l</t>
  </si>
  <si>
    <t>0LS7hve8of6NHHCL2bWMJt</t>
  </si>
  <si>
    <t>I Am Nobody</t>
  </si>
  <si>
    <t>MARE</t>
  </si>
  <si>
    <t>7wPoQhLTu6ep2FayEIFLUZ</t>
  </si>
  <si>
    <t>2G348SqVbsQYYvCsQpLpnY</t>
  </si>
  <si>
    <t>Search Party!</t>
  </si>
  <si>
    <t>6QFFlzCWi0nB4iwqByUreu</t>
  </si>
  <si>
    <t>53OW7YksYVzJIWjQGYc4xI</t>
  </si>
  <si>
    <t>Shangri-La</t>
  </si>
  <si>
    <t>Egzod</t>
  </si>
  <si>
    <t>2lSaIwhi64HvrBBxX9JsMV</t>
  </si>
  <si>
    <t>7lCBSUxEyin3JvrGEegRah</t>
  </si>
  <si>
    <t>Red Shredded Paper</t>
  </si>
  <si>
    <t>Lola Blanc</t>
  </si>
  <si>
    <t>6EBOWa0SjlXmcxOkI72WXW</t>
  </si>
  <si>
    <t>Crowd Pleaser</t>
  </si>
  <si>
    <t>4QiUN7Xquwdkz2Na700Wwv</t>
  </si>
  <si>
    <t>Take My Hand</t>
  </si>
  <si>
    <t>Will Roush</t>
  </si>
  <si>
    <t>6BJ25snNyTn3EhwCZ5cTjC</t>
  </si>
  <si>
    <t>Water We Doing?</t>
  </si>
  <si>
    <t>6RxxVIvhvWHJq1Ay6RkaHZ</t>
  </si>
  <si>
    <t>CRAVE</t>
  </si>
  <si>
    <t>Beneld</t>
  </si>
  <si>
    <t>6e9DMNJAiQCBdYZAeZpSxd</t>
  </si>
  <si>
    <t>6PB2A4yjRvHk9GbXUHliEu</t>
  </si>
  <si>
    <t>Creme Brulee</t>
  </si>
  <si>
    <t>1MRQwPALA1tTvGIV4BKvMZ</t>
  </si>
  <si>
    <t>Ghost Town</t>
  </si>
  <si>
    <t>1lBaHg7aO3gXEh8WwP7V0H</t>
  </si>
  <si>
    <t>Obssessed</t>
  </si>
  <si>
    <t>Voncho</t>
  </si>
  <si>
    <t>75oeOiZN5SGo9Uxi7fP7Fg</t>
  </si>
  <si>
    <t>3F4ZeO619wlwPqgxTOSK2S</t>
  </si>
  <si>
    <t>Amor Infinito</t>
  </si>
  <si>
    <t>Mauricio Maia</t>
  </si>
  <si>
    <t>06Cx6gpouFqAqw0scvF30w</t>
  </si>
  <si>
    <t>Amor infinito</t>
  </si>
  <si>
    <t>6v1kEKdETU536qgvfR8Ph1</t>
  </si>
  <si>
    <t>Millionaire</t>
  </si>
  <si>
    <t>Lil Q</t>
  </si>
  <si>
    <t>2jSnuyqXzrxSEma1kd3PxD</t>
  </si>
  <si>
    <t>2W30LB3QaD0tA29WVUPnyO</t>
  </si>
  <si>
    <t>Rise of the Machines</t>
  </si>
  <si>
    <t>MARA</t>
  </si>
  <si>
    <t>24rL6d2DpnPLUxQsKczMJS</t>
  </si>
  <si>
    <t>Rise of The Machines</t>
  </si>
  <si>
    <t>4MCkRDnhBmPym2PTHrOkLD</t>
  </si>
  <si>
    <t>Silicon Heart</t>
  </si>
  <si>
    <t>2ZKgStqrbnW7J2yVdbmkuu</t>
  </si>
  <si>
    <t>I Need Some Time</t>
  </si>
  <si>
    <t>John Brandt</t>
  </si>
  <si>
    <t>5OU38onkQUXsG3yiPWEAoB</t>
  </si>
  <si>
    <t>Midnight Musing</t>
  </si>
  <si>
    <t>7iokwexO2pEmwbfkUU7mXb</t>
  </si>
  <si>
    <t>Falling Stars</t>
  </si>
  <si>
    <t>76G1dwc1nFTJQ6kFpMDY8o</t>
  </si>
  <si>
    <t>6PdKA57lUIzOyptHfdZMva</t>
  </si>
  <si>
    <t>Funeral</t>
  </si>
  <si>
    <t>JeLa</t>
  </si>
  <si>
    <t>5pSb2Kr9jVQyLp9H7P0obn</t>
  </si>
  <si>
    <t>7CHzHT86zvEkeZpVPr6IgL</t>
  </si>
  <si>
    <t>Seventeen</t>
  </si>
  <si>
    <t>Kate Anstey</t>
  </si>
  <si>
    <t>067t3qgBnltGBK7PLrfBKF</t>
  </si>
  <si>
    <t>1eLfsiFKFVpvPXi1IFSZGO</t>
  </si>
  <si>
    <t>My Best</t>
  </si>
  <si>
    <t>A!MS</t>
  </si>
  <si>
    <t>2qrlZrd3vHcB26h2uvkUlA</t>
  </si>
  <si>
    <t>Peak Season</t>
  </si>
  <si>
    <t>2lCeVXvAGYUud5smJ9PhGv</t>
  </si>
  <si>
    <t>Good Time Gone</t>
  </si>
  <si>
    <t>Lexie Stevenson</t>
  </si>
  <si>
    <t>2nz40FmZPm6hKanAyD6OIH</t>
  </si>
  <si>
    <t>7ksHySXQO1EMxmecq9k0SF</t>
  </si>
  <si>
    <t>irl</t>
  </si>
  <si>
    <t>joegarratt</t>
  </si>
  <si>
    <t>72UUPOfxYe90BhqHPRVE8Y</t>
  </si>
  <si>
    <t>5jAKEKeNzRbcuKlWGv9cT1</t>
  </si>
  <si>
    <t>TKO</t>
  </si>
  <si>
    <t>7woJR9AI4OwLIpzzP6Y3Yy</t>
  </si>
  <si>
    <t>Aye Ma</t>
  </si>
  <si>
    <t>Big Swapp</t>
  </si>
  <si>
    <t>7w0Lzkx5mCSJPUTIQZjxgL</t>
  </si>
  <si>
    <t>4HUfvzEUU54VoSq5SWdOcJ</t>
  </si>
  <si>
    <t>Bak 2 Bak</t>
  </si>
  <si>
    <t>Taene</t>
  </si>
  <si>
    <t>afrobeats</t>
  </si>
  <si>
    <t>0JJqqLQzjelVajz0Pb87qY</t>
  </si>
  <si>
    <t>5PXUWF5p5Prmul75Rye7mb</t>
  </si>
  <si>
    <t>BASIC</t>
  </si>
  <si>
    <t>Lali Banks</t>
  </si>
  <si>
    <t>0pjQe69BiCOO5C4csSGD5H</t>
  </si>
  <si>
    <t>6vqyk3mbDBv3npTpctYoka</t>
  </si>
  <si>
    <t>Camera</t>
  </si>
  <si>
    <t>Ed Sheeran</t>
  </si>
  <si>
    <t>soft pop</t>
  </si>
  <si>
    <t>20dY0uZi9SzfrcWYfiWGqH</t>
  </si>
  <si>
    <t>Play</t>
  </si>
  <si>
    <t>7DmGjrkQml1VCIgvrdNW3G</t>
  </si>
  <si>
    <t>Chorei por Aí</t>
  </si>
  <si>
    <t>Marcos Neiva</t>
  </si>
  <si>
    <t>arrocha</t>
  </si>
  <si>
    <t>2gV2oyTSgiwN0my2wLApf2</t>
  </si>
  <si>
    <t>4G7bbgD2DHORU4frrWoCXp</t>
  </si>
  <si>
    <t>Posso Até Não Te Dar Flores</t>
  </si>
  <si>
    <t>DJ Japa NK</t>
  </si>
  <si>
    <t>brazilian funk, trap funk, funk consciente</t>
  </si>
  <si>
    <t>460wiqQRw27a2OHTCegXKF</t>
  </si>
  <si>
    <t>0TQ5bJ44VHnFZyC16folF0</t>
  </si>
  <si>
    <t>Voy a Brillar (Reggae)</t>
  </si>
  <si>
    <t>Serena Kaya</t>
  </si>
  <si>
    <t>27w5XHZuaNhkB8hyf07rYt</t>
  </si>
  <si>
    <t>5YZvDeQOUhItx80C7KJCfX</t>
  </si>
  <si>
    <t>How It Goes</t>
  </si>
  <si>
    <t>Hanno</t>
  </si>
  <si>
    <t>1O1H7mCSHDjRrughNesgv5</t>
  </si>
  <si>
    <t>4zzfmeA6MXiM9O4anGZkq5</t>
  </si>
  <si>
    <t>Just Like Heaven - Live From Glastonbury</t>
  </si>
  <si>
    <t>Olivia Rodrigo</t>
  </si>
  <si>
    <t>pop rock, alternative pop, pop punk</t>
  </si>
  <si>
    <t>5BBcARy3vgB43n1VZELFno</t>
  </si>
  <si>
    <t>Friday I'm In Love / Just Like Heaven - Live From Glastonbury (A BBC Recording)</t>
  </si>
  <si>
    <t>388JceJm7784qgHipfPKmr</t>
  </si>
  <si>
    <t>Friday I'm In Love - Live From Glastonbury</t>
  </si>
  <si>
    <t>3orYgsOb8x1HPVwzeZBCur</t>
  </si>
  <si>
    <t>Engolindo a lua</t>
  </si>
  <si>
    <t>Dennis Lucca</t>
  </si>
  <si>
    <t>7Awl3HSQuxjjtYECRMGwfw</t>
  </si>
  <si>
    <t>4Xj6u5UdqINhGItVdwCLZp</t>
  </si>
  <si>
    <t>Dangerous Love</t>
  </si>
  <si>
    <t>Mandrazo</t>
  </si>
  <si>
    <t>1QGNm8ogCVLC7LpID6oW2e</t>
  </si>
  <si>
    <t>4HBeFgbY9VV7UuMltmCIw0</t>
  </si>
  <si>
    <t>Gettin' Older (feat. YoungBoy Never Broke Again)</t>
  </si>
  <si>
    <t>Jas Von</t>
  </si>
  <si>
    <t>1GygYlo45HwMR1HGwrhy92</t>
  </si>
  <si>
    <t>56sExwBBmnDoRErXqghqrW</t>
  </si>
  <si>
    <t>best. day. ever.</t>
  </si>
  <si>
    <t>Scoobert Doobert</t>
  </si>
  <si>
    <t>3s4WBNxX2SLcpjrooq7DLH</t>
  </si>
  <si>
    <t>77CvPAHOsHWl43rUV3zsg6</t>
  </si>
  <si>
    <t>Bossa velha</t>
  </si>
  <si>
    <t>SEHORE</t>
  </si>
  <si>
    <t>3AbjktdqYdSuLCd5woeiLq</t>
  </si>
  <si>
    <t>Husfikbur</t>
  </si>
  <si>
    <t>1CjFD8mc8f40JtIIK0NRGA</t>
  </si>
  <si>
    <t>Lonely Together</t>
  </si>
  <si>
    <t>Sickick</t>
  </si>
  <si>
    <t>2ElnFFhFJYiHK0KGc4shds</t>
  </si>
  <si>
    <t>1mEQbSq0PCNjyL6oMgHKFQ</t>
  </si>
  <si>
    <t>LOVE SONG</t>
  </si>
  <si>
    <t>Justin Bieber</t>
  </si>
  <si>
    <t>pop, contemporary r&amp;b</t>
  </si>
  <si>
    <t>2KrREEyHxkdFGYAd1DmMdS</t>
  </si>
  <si>
    <t>SWAG II</t>
  </si>
  <si>
    <t>4hJNJqTcFptFRWfTjRpr3d</t>
  </si>
  <si>
    <t>Rose Colored Glasses</t>
  </si>
  <si>
    <t>America Allen</t>
  </si>
  <si>
    <t>5Nyg6oKDT5RO3vZeqKn1id</t>
  </si>
  <si>
    <t>Lace to Ashes</t>
  </si>
  <si>
    <t>3NFs3XUduzBfvc5Bx1gmzh</t>
  </si>
  <si>
    <t>The Dead Dance</t>
  </si>
  <si>
    <t>Lady Gaga</t>
  </si>
  <si>
    <t>art pop, pop</t>
  </si>
  <si>
    <t>1KdrtZn2AmuQPHKIr3h4e6</t>
  </si>
  <si>
    <t>51opBUruRqfn4bgIuf5nwU</t>
  </si>
  <si>
    <t>The Beast</t>
  </si>
  <si>
    <t>3ARwSvDQv2OHYnLeDC3Lxi</t>
  </si>
  <si>
    <t>MAYHEM</t>
  </si>
  <si>
    <t>5pobX21I8uZdHM8YOWItU7</t>
  </si>
  <si>
    <t>6A331YYR5zoG6XixuHX7yE</t>
  </si>
  <si>
    <t>Vanish Into You</t>
  </si>
  <si>
    <t>4oT5126hWjtMCeZMu2RnSx</t>
  </si>
  <si>
    <t>Die With A Smile</t>
  </si>
  <si>
    <t>7ffAlbOWcI5u6NN6XHPfSS</t>
  </si>
  <si>
    <t>Disease</t>
  </si>
  <si>
    <t>65vAx13K5AlJ5IEpw2ZcTK</t>
  </si>
  <si>
    <t>Don't Call Tonight</t>
  </si>
  <si>
    <t>4iKIF8qI3dq6fntHeIdcAw</t>
  </si>
  <si>
    <t>Garden Of Eden</t>
  </si>
  <si>
    <t>4XMtEsNnR4nOFeyTBQqxnp</t>
  </si>
  <si>
    <t>Yonderer</t>
  </si>
  <si>
    <t>Cj Hooper</t>
  </si>
  <si>
    <t>1JvpiKfsyL9wgw6akF8K8M</t>
  </si>
  <si>
    <t>4vQcqtphmJBR5R44F5iNvl</t>
  </si>
  <si>
    <t>Zombieboy</t>
  </si>
  <si>
    <t>6AWldBTJJWOv0VbrNZXFEw</t>
  </si>
  <si>
    <t>How Bad Do U Want Me</t>
  </si>
  <si>
    <t>6iAWfzQSSHemnvL5yq1q2k</t>
  </si>
  <si>
    <t>Kill For Love</t>
  </si>
  <si>
    <t>0RxdWAztwE2qKbtYk7NNWr</t>
  </si>
  <si>
    <t>Killah (feat. Gesaffelstein)</t>
  </si>
  <si>
    <t>5amdAZWVhOqFHodIyf53bI</t>
  </si>
  <si>
    <t>Perfect Celebrity</t>
  </si>
  <si>
    <t>0MjkLEOp7lHilik4t8G9oJ</t>
  </si>
  <si>
    <t>Shadow Of A Man</t>
  </si>
  <si>
    <t>2Xunjp5lfCjPJKuiWEVA5O</t>
  </si>
  <si>
    <t>LoveDrug</t>
  </si>
  <si>
    <t>0XXxTyNb3Q0DPxpf0kQi8P</t>
  </si>
  <si>
    <t>Machine</t>
  </si>
  <si>
    <t>Rob Thomas</t>
  </si>
  <si>
    <t>5qrls7LonwyZYXnhxETAEC</t>
  </si>
  <si>
    <t>4vcDr56fq4Jjxpegx3XPnv</t>
  </si>
  <si>
    <t>Abracadabra</t>
  </si>
  <si>
    <t>4tniPU1iKcOa0VIjzOVxYi</t>
  </si>
  <si>
    <t>Blade Of Grass</t>
  </si>
  <si>
    <t>1d9AAVXN2uohnH4Fe07Xxn</t>
  </si>
  <si>
    <t>Can’t Stop the High</t>
  </si>
  <si>
    <t>59MaR36AmjuKGwOdlvltpT</t>
  </si>
  <si>
    <t>still smokin</t>
  </si>
  <si>
    <t>RXRXBBIT</t>
  </si>
  <si>
    <t>5OKzkp4EQQefDX9Lww067D</t>
  </si>
  <si>
    <t>3APNT0fEBIJTvq4uiBJLHo</t>
  </si>
  <si>
    <t>PRICE</t>
  </si>
  <si>
    <t>Or Barak</t>
  </si>
  <si>
    <t>avant-garde</t>
  </si>
  <si>
    <t>0zuA6KKbQjYG1hwxmt1pQj</t>
  </si>
  <si>
    <t>1oBGpzczkEedXYbZXGKSW3</t>
  </si>
  <si>
    <t>Ridiculous - Stripped</t>
  </si>
  <si>
    <t>Sounds Kinda Good</t>
  </si>
  <si>
    <t>6VnddTyKeAcHEFzMrjkX4m</t>
  </si>
  <si>
    <t>Ridiculous (Stripped)</t>
  </si>
  <si>
    <t>3hPGMErh5j3eut1cxcE7nk</t>
  </si>
  <si>
    <t>Run Girl</t>
  </si>
  <si>
    <t>Nazaki</t>
  </si>
  <si>
    <t>0kjh6SGPXj2Qe3yqfWh3ZD</t>
  </si>
  <si>
    <t>0je57Uq5eTk1wrPzn9sWbl</t>
  </si>
  <si>
    <t>When Did You Get Hot?</t>
  </si>
  <si>
    <t>Sabrina Carpenter</t>
  </si>
  <si>
    <t>1aqg30bNvLSWgShZgX4oop</t>
  </si>
  <si>
    <t>Man’s Best Friend</t>
  </si>
  <si>
    <t>5B3GZOZYXNzWpUXQC42hxZ</t>
  </si>
  <si>
    <t>Sugar Talking</t>
  </si>
  <si>
    <t>42VUCXerQ5qTr4Qp6PhKo4</t>
  </si>
  <si>
    <t>Tears</t>
  </si>
  <si>
    <t>6zoq5IijpDuManYvVpwn7M</t>
  </si>
  <si>
    <t>Trapzzoid</t>
  </si>
  <si>
    <t>6XZe5zme7iaKbNOinYf3js</t>
  </si>
  <si>
    <t>6U5AgSYUubKMrMDEazfSsF</t>
  </si>
  <si>
    <t>u don't have to tell me</t>
  </si>
  <si>
    <t>3mxQzFNEhn2XAr2UvCt2bI</t>
  </si>
  <si>
    <t>eat me alive / u don't have to tell me</t>
  </si>
  <si>
    <t>6wkYQMrFfb0huLB5Qn19Iv</t>
  </si>
  <si>
    <t>We Almost Broke Up Again Last Night</t>
  </si>
  <si>
    <t>5eFnCUhiO9OjpsarGok0wf</t>
  </si>
  <si>
    <t>Went Legit</t>
  </si>
  <si>
    <t>G Herbo</t>
  </si>
  <si>
    <t>chicago drill, drill</t>
  </si>
  <si>
    <t>4jQAxiox9aNyRGRCTVI1Sa</t>
  </si>
  <si>
    <t>4M8sRHq0TWbDjxprUzFPI1</t>
  </si>
  <si>
    <t>De (feat. Savage Plug)</t>
  </si>
  <si>
    <t>Wegz</t>
  </si>
  <si>
    <t>egyptian hip hop, arabic hip hop, mahraganat, egyptian pop</t>
  </si>
  <si>
    <t>0GaffqvjUTs1g9vDLAKFeV</t>
  </si>
  <si>
    <t>Aqareb</t>
  </si>
  <si>
    <t>21IVPfi81m6ywNgOvqTj1i</t>
  </si>
  <si>
    <t>Don’t Worry I’ll Make You Worry</t>
  </si>
  <si>
    <t>0trJ6hrLHHHaXZYMe1JLnb</t>
  </si>
  <si>
    <t>El Ayam</t>
  </si>
  <si>
    <t>4gXNNBhA7xkBlmAVVoJYO1</t>
  </si>
  <si>
    <t>Ezay Tfotny</t>
  </si>
  <si>
    <t>67a326396ly9tZ126uhV22</t>
  </si>
  <si>
    <t>Ghareeba (feat. ZIAD ZAZA)</t>
  </si>
  <si>
    <t>5PdzAFxcCFHe21rtEjpBVL</t>
  </si>
  <si>
    <t>Girlfriend (feat. Tayc)</t>
  </si>
  <si>
    <t>4WbE5qrmw9H4RVpjCns7oR</t>
  </si>
  <si>
    <t>Afterparty</t>
  </si>
  <si>
    <t>1Q1BtmfMhRbzZ6uPV3Xk1r</t>
  </si>
  <si>
    <t>Bad Days</t>
  </si>
  <si>
    <t>3GYulbp28vjI5wpIbHCZZc</t>
  </si>
  <si>
    <t>Bey Ulu ma y Ulu</t>
  </si>
  <si>
    <t>0XJ6Z4oBYdQif7z8OVMGC3</t>
  </si>
  <si>
    <t>Capsula</t>
  </si>
  <si>
    <t>1qyw5wSUkEvH8DtaCdx7Lg</t>
  </si>
  <si>
    <t>Go Go Juice</t>
  </si>
  <si>
    <t>4tVVmShMF2PYdLqcejrsy2</t>
  </si>
  <si>
    <t>Goodbye</t>
  </si>
  <si>
    <t>25jgQBxuUkGDdCG1WGKKN9</t>
  </si>
  <si>
    <t>House Tour</t>
  </si>
  <si>
    <t>50s7qiLWfzgpAsDqwfjS5D</t>
  </si>
  <si>
    <t>In Retrospect</t>
  </si>
  <si>
    <t>RIELL</t>
  </si>
  <si>
    <t>3QPuVCy6FrnvYfa2hrRXEX</t>
  </si>
  <si>
    <t>Hymns For The Bitter</t>
  </si>
  <si>
    <t>6ydeJnOboT0MCGX16NjDBB</t>
  </si>
  <si>
    <t>Khesert El Sha3b</t>
  </si>
  <si>
    <t>35J5md68GWAKbQ1Ys94S10</t>
  </si>
  <si>
    <t>Let It Be Me</t>
  </si>
  <si>
    <t>CADMIUM</t>
  </si>
  <si>
    <t>4LNj6zVbxWRqCNavH83EuL</t>
  </si>
  <si>
    <t>7rBDz6W2lURrbQihF0xFIL</t>
  </si>
  <si>
    <t>Mama Afrikya (feat. Seyi Vibez)</t>
  </si>
  <si>
    <t>2BwO5K8Q7EPAJSGze3AAh9</t>
  </si>
  <si>
    <t>Manchild</t>
  </si>
  <si>
    <t>5zjmUAGUOv81Pimre15H8L</t>
  </si>
  <si>
    <t>Mazhar W Mal</t>
  </si>
  <si>
    <t>3EMfeKtNK4q4k3sVjwg5Yy</t>
  </si>
  <si>
    <t>My Man on Willpower</t>
  </si>
  <si>
    <t>1PdUyYYw9sGU0yhLrpeHKt</t>
  </si>
  <si>
    <t>Never Getting Laid</t>
  </si>
  <si>
    <t>4SRShYMtFIGgnOU7iBicMH</t>
  </si>
  <si>
    <t>Nobody’s Son</t>
  </si>
  <si>
    <t>0o9g90ucYD4Quisfnm9uyE</t>
  </si>
  <si>
    <t>mafhashmafhash</t>
  </si>
  <si>
    <t>Marwan Moussa</t>
  </si>
  <si>
    <t>egyptian hip hop, arabic hip hop, egyptian pop, mahraganat</t>
  </si>
  <si>
    <t>4p50wCLmX3dorhUIDFIYF2</t>
  </si>
  <si>
    <t>MATADOR</t>
  </si>
  <si>
    <t>42sQoFE6NB2odEbTGP1vvU</t>
  </si>
  <si>
    <t>makan fi albak</t>
  </si>
  <si>
    <t>2397d2hCrov6ouuoG67dW7</t>
  </si>
  <si>
    <t>matador</t>
  </si>
  <si>
    <t>7lZLhpkDzEtriJsC3CyAKE</t>
  </si>
  <si>
    <t>matrosh</t>
  </si>
  <si>
    <t>4KPlsNrzNcMtwtlMwEsZR5</t>
  </si>
  <si>
    <t>mshmawgood</t>
  </si>
  <si>
    <t>1qhJ837K8NNuB7ryP592uy</t>
  </si>
  <si>
    <t>tefhaminish ghalat</t>
  </si>
  <si>
    <t>7tpn8TEJiZl4yF13Zy64i5</t>
  </si>
  <si>
    <t>Sacrifice</t>
  </si>
  <si>
    <t>Elvis Drew</t>
  </si>
  <si>
    <t>10kUMyyx2rqehYusX7gKdy</t>
  </si>
  <si>
    <t>4Sh8H0ONFKZRjPwJyrSFzG</t>
  </si>
  <si>
    <t>shaklekmagnona</t>
  </si>
  <si>
    <t>3TAisPOILhuLhGAFCu26Ie</t>
  </si>
  <si>
    <t>labubu</t>
  </si>
  <si>
    <t>3XXm7WLzw3llVqK0aueBSr</t>
  </si>
  <si>
    <t>Don't u cry</t>
  </si>
  <si>
    <t>Omido</t>
  </si>
  <si>
    <t>0LwRKWI7LcUEnHHH3LSipe</t>
  </si>
  <si>
    <t>7JEHNCntq0PXEBNZfwTH1p</t>
  </si>
  <si>
    <t>el makaan</t>
  </si>
  <si>
    <t>47lhEpLcjypXeM6B1chFaY</t>
  </si>
  <si>
    <t>faker bas nasy</t>
  </si>
  <si>
    <t>44qwFRuzjU1ArExgtzCifq</t>
  </si>
  <si>
    <t>Fish-Woman (POP Version)</t>
  </si>
  <si>
    <t>Lucas Mazotti</t>
  </si>
  <si>
    <t>5jVHFcoEXErpuh0y1cWQXI</t>
  </si>
  <si>
    <t>2JDKuwNu7ppELwLKKhRDVf</t>
  </si>
  <si>
    <t>I Just Want a Kiss (Brazilian Axé Version)</t>
  </si>
  <si>
    <t>Lia Morena</t>
  </si>
  <si>
    <t>48VRlKgfjgv3fWJllFAysM</t>
  </si>
  <si>
    <t>0xDNdoBbBTBFITgFrFelEs</t>
  </si>
  <si>
    <t>Glória Meu Senhor</t>
  </si>
  <si>
    <t>Reginaldo de Oliveira</t>
  </si>
  <si>
    <t>6lKsJdCq98Jll0ve3LP5Cp</t>
  </si>
  <si>
    <t>Reginaldo de Oliveira - As Melhores Volume 01</t>
  </si>
  <si>
    <t>2UqyAeGC2Wa8cvpBGbfVYO</t>
  </si>
  <si>
    <t>Quero Lhe Dizer</t>
  </si>
  <si>
    <t>3cw7Ahcd0o9sof1gf0QJZO</t>
  </si>
  <si>
    <t>She Walked Away (Guitar Ballad Version)</t>
  </si>
  <si>
    <t>NiloSerra</t>
  </si>
  <si>
    <t>5SYdvOhLrQT9OQ1uArT4tI</t>
  </si>
  <si>
    <t>2wG3D8olWkyEV7Ij57c8gP</t>
  </si>
  <si>
    <t>Overstimulated</t>
  </si>
  <si>
    <t>Unlike Pluto</t>
  </si>
  <si>
    <t>4EeqIKMCBghfKdAXVgsQBt</t>
  </si>
  <si>
    <t>Kiss Collapse</t>
  </si>
  <si>
    <t>163ZzedEKDJX88nVA4pG5i</t>
  </si>
  <si>
    <t>Paranoia</t>
  </si>
  <si>
    <t>0ILLfGp9z1pukpjifsfkxx</t>
  </si>
  <si>
    <t>Running Cold</t>
  </si>
  <si>
    <t>2M5ycBg9s7P7EsRvjo92K1</t>
  </si>
  <si>
    <t>79FhzZ45MijTqx3oKsNE1H</t>
  </si>
  <si>
    <t>Suckerpunch</t>
  </si>
  <si>
    <t>23QgcrlHAz4f48jrcc0gVS</t>
  </si>
  <si>
    <t>Trance</t>
  </si>
  <si>
    <t>3t6vhRYuIpX4zlHCTC2h1d</t>
  </si>
  <si>
    <t>under the mat</t>
  </si>
  <si>
    <t>sombr</t>
  </si>
  <si>
    <t>7mvXPtV4jvA1hp5Wx2FAJA</t>
  </si>
  <si>
    <t>I Barely Know Her</t>
  </si>
  <si>
    <t>0TFTAtCYhp2tQ9KcJIZb55</t>
  </si>
  <si>
    <t>undressed</t>
  </si>
  <si>
    <t>3LAG9KaMrAHQvH19ZuNelC</t>
  </si>
  <si>
    <t>Unremember - Radio Mix</t>
  </si>
  <si>
    <t>Russell Watson</t>
  </si>
  <si>
    <t>3Nubv2yI34gb2QGp9DDk5i</t>
  </si>
  <si>
    <t>Unremember (Radio Mix)</t>
  </si>
  <si>
    <t>0t1fdMrn7JOg9DDsT95bxt</t>
  </si>
  <si>
    <t>we never dated</t>
  </si>
  <si>
    <t>5a2a13DODkOuPxRdl07Rtf</t>
  </si>
  <si>
    <t>Weekend</t>
  </si>
  <si>
    <t>Jordana Bryant</t>
  </si>
  <si>
    <t>3kKrFI7Yp9LpO8fFhy1YVa</t>
  </si>
  <si>
    <t>7rybCqVtVtZrZRtfivRxEo</t>
  </si>
  <si>
    <t>Letting Go</t>
  </si>
  <si>
    <t>6PrisFKZoazVPV5LfdLtGo</t>
  </si>
  <si>
    <t>Like You</t>
  </si>
  <si>
    <t>7HHs0Bl8bEXdEHK7VgxHyh</t>
  </si>
  <si>
    <t>1JUzQ21p11mRdSkNVibKtx</t>
  </si>
  <si>
    <t>Monsoon</t>
  </si>
  <si>
    <t>Emma Louise</t>
  </si>
  <si>
    <t>7e7r5fXrnD2eRJEZ6DVnKs</t>
  </si>
  <si>
    <t>DUMB</t>
  </si>
  <si>
    <t>0SKrbuSuJDqDyAHsWQv0iQ</t>
  </si>
  <si>
    <t>Whisper to Me</t>
  </si>
  <si>
    <t>7bcR42kK7bleFmFhA5H60r</t>
  </si>
  <si>
    <t>Wrong</t>
  </si>
  <si>
    <t>5m7x8fsagpLnkLmSWYMkTY</t>
  </si>
  <si>
    <t>Hide my Tears</t>
  </si>
  <si>
    <t>3tuaXtuYqmNjWCtf0MNIXC</t>
  </si>
  <si>
    <t>I know</t>
  </si>
  <si>
    <t>Pia Baris</t>
  </si>
  <si>
    <t>2ZStQ51RCZBw8XaWmZyqRS</t>
  </si>
  <si>
    <t>5Lfdb0KKLWKEns27p20uYt</t>
  </si>
  <si>
    <t>i wish i knew how to quit you</t>
  </si>
  <si>
    <t>67qycnoZOFJNdziaIJdnDU</t>
  </si>
  <si>
    <t>I'm Nice Till I'm Not</t>
  </si>
  <si>
    <t>Kendra Erika</t>
  </si>
  <si>
    <t>french indie pop</t>
  </si>
  <si>
    <t>58CagVvWiirPgpD8IST7du</t>
  </si>
  <si>
    <t>7rIKx69tPHqAsS8LHlWGhM</t>
  </si>
  <si>
    <t>If I Disappear</t>
  </si>
  <si>
    <t>7KRQnH1mKUEpQk8iwgWMPb</t>
  </si>
  <si>
    <t>Insanium</t>
  </si>
  <si>
    <t>0LVM1OOIe0cWde0py7wm5B</t>
  </si>
  <si>
    <t>Is My Vision Scarred</t>
  </si>
  <si>
    <t>261jWBGVjAGH4SuOEVLlvO</t>
  </si>
  <si>
    <t>76UgN1xUxb4dfPCVX20U0n</t>
  </si>
  <si>
    <t>Crown</t>
  </si>
  <si>
    <t>2pQoErkcTbLdQLnUtMYvuZ</t>
  </si>
  <si>
    <t>crushing</t>
  </si>
  <si>
    <t>1GxLgrcumcN3TpWnrYQ9pV</t>
  </si>
  <si>
    <t>dime</t>
  </si>
  <si>
    <t>05od2qm2MTSKCHxy1GBp5W</t>
  </si>
  <si>
    <t>12 to 12</t>
  </si>
  <si>
    <t>1jWMfRFjBpuuI4cXS0UXvC</t>
  </si>
  <si>
    <t>50 50</t>
  </si>
  <si>
    <t>4Mbh5ixzAzmnJpEpdRcuZC</t>
  </si>
  <si>
    <t>After the Rain</t>
  </si>
  <si>
    <t>7qjZnBKE73H4Oxkopwulqe</t>
  </si>
  <si>
    <t>back to friends</t>
  </si>
  <si>
    <t>6KSp46BNzfuJdNJrdU77wf</t>
  </si>
  <si>
    <t>Bad Reaction</t>
  </si>
  <si>
    <t>L3NA</t>
  </si>
  <si>
    <t>5GZWmQYBiEy0Weze8ROmYg</t>
  </si>
  <si>
    <t>3xdvASc5xe9ccUaP3T4FaT</t>
  </si>
  <si>
    <t>Betray</t>
  </si>
  <si>
    <t>7LuzjzUXiJge2Ql3Lqv8x8</t>
  </si>
  <si>
    <t>Bleed Me Dry</t>
  </si>
  <si>
    <t>7lOVZltduRLXe6WTpdzDd4</t>
  </si>
  <si>
    <t>Bloom</t>
  </si>
  <si>
    <t>Shelita</t>
  </si>
  <si>
    <t>4h78HFCwljzgNCVjXQWy1i</t>
  </si>
  <si>
    <t>66ds3pLhmjn33UIQUaVJCb</t>
  </si>
  <si>
    <t>Boom</t>
  </si>
  <si>
    <t>0KtV18BLmyIOYHCSISmVl9</t>
  </si>
  <si>
    <t>canal street</t>
  </si>
  <si>
    <t>0VvjNKaNygEcp14lV5a0rW</t>
  </si>
  <si>
    <t>Summer Haze</t>
  </si>
  <si>
    <t>BETHY</t>
  </si>
  <si>
    <t>4yE34Y8GLsFTh2fX7nfQsQ</t>
  </si>
  <si>
    <t>1IfGOnXoMBkiKC9xljlSfa</t>
  </si>
  <si>
    <t>Jealous Type</t>
  </si>
  <si>
    <t>Doja Cat</t>
  </si>
  <si>
    <t>5faw0b6BBJiTHGNl9aaoc5</t>
  </si>
  <si>
    <t>0GfRE79TiIUuL4m3C6xsXC</t>
  </si>
  <si>
    <t>You´re my Best - Pop</t>
  </si>
  <si>
    <t>Samantha Lux</t>
  </si>
  <si>
    <t>5qJkNWE1EzztdRCgKlKZJu</t>
  </si>
  <si>
    <t>You´re my Best (Pop)</t>
  </si>
  <si>
    <t>3gQVGuji0qQJipJGYbP88J</t>
  </si>
  <si>
    <t>Secrets with Strangers</t>
  </si>
  <si>
    <t>Skrizzly Adams</t>
  </si>
  <si>
    <t>2V0W7cCSt8mUphmqVmTsoy</t>
  </si>
  <si>
    <t>397hsxcaOhCa69abUaSMZO</t>
  </si>
  <si>
    <t>Impressions</t>
  </si>
  <si>
    <t>6JuYMsjMhcwucG6d1bHBHe</t>
  </si>
  <si>
    <t>3dlsM9f2tA0NmLmi69iaaL</t>
  </si>
  <si>
    <t>The Summer’s Here</t>
  </si>
  <si>
    <t>The Queen Wasps</t>
  </si>
  <si>
    <t>0z2o2IkYjU8LvUKllZjFtk</t>
  </si>
  <si>
    <t>5sd3NwCj01EcL3Fh1qIdxW</t>
  </si>
  <si>
    <t>the happy you were after</t>
  </si>
  <si>
    <t>Anaumali</t>
  </si>
  <si>
    <t>7vhf1ysYoDNBoUTcgwMAa9</t>
  </si>
  <si>
    <t>5iH81hIpxAYJKrominvxST</t>
  </si>
  <si>
    <t>Make Believe</t>
  </si>
  <si>
    <t>Luke Dean</t>
  </si>
  <si>
    <t>5rz0T4v8f8U8fdZeq93BhH</t>
  </si>
  <si>
    <t>1qbmS6ep2hbBRaEZFpn7BX</t>
  </si>
  <si>
    <t>Man I Need</t>
  </si>
  <si>
    <t>0Bv6OJO0L5gcf20DMww54a</t>
  </si>
  <si>
    <t>6yxZxKwf5HzBNlcdKDjvTL</t>
  </si>
  <si>
    <t>MEN DONT CRY</t>
  </si>
  <si>
    <t>Seven Kay</t>
  </si>
  <si>
    <t>02sCZlBqPGO4OBLdVW1aj6</t>
  </si>
  <si>
    <t>M.I.A</t>
  </si>
  <si>
    <t>56n4ZSuQrwdLjfx4UUrMvP</t>
  </si>
  <si>
    <t>Golden Hour</t>
  </si>
  <si>
    <t>3jR0eVJx6EzNqQd5zNf4NY</t>
  </si>
  <si>
    <t>2R0UTPkgJFKpcZC8vhoHZl</t>
  </si>
  <si>
    <t>Southern Country Girl</t>
  </si>
  <si>
    <t>2'Live Bre</t>
  </si>
  <si>
    <t>5ceJDO3CJiol9w4XlgqX3u</t>
  </si>
  <si>
    <t>6Ur4ZVoemg8EI6WT7aHBWk</t>
  </si>
  <si>
    <t>downtown</t>
  </si>
  <si>
    <t>Lil Peep</t>
  </si>
  <si>
    <t>emo rap, cloud rap</t>
  </si>
  <si>
    <t>1oaHlsVVHDlbcxYTtoFB56</t>
  </si>
  <si>
    <t>3Vd5LhtK4BdKF1xv2m9Jvn</t>
  </si>
  <si>
    <t>Fade</t>
  </si>
  <si>
    <t>4dKcC3zpc2Jlo845dIijW2</t>
  </si>
  <si>
    <t>7Faw7cTX2PdZOTDCpQLgEc</t>
  </si>
  <si>
    <t>Flowers</t>
  </si>
  <si>
    <t>Stone Canyons</t>
  </si>
  <si>
    <t>09m1hUTw9QMA6t7jHxeaWM</t>
  </si>
  <si>
    <t>4oCxqkJBlu0pRazATMbyi7</t>
  </si>
  <si>
    <t>Thats All I Do</t>
  </si>
  <si>
    <t>Christian Ray Taylor</t>
  </si>
  <si>
    <t>7hWTDF8m0yY8bPwtiCCLdJ</t>
  </si>
  <si>
    <t>5hPPXcfUcTK3NFTycU94rh</t>
  </si>
  <si>
    <t>I'm in Love</t>
  </si>
  <si>
    <t>ConKi</t>
  </si>
  <si>
    <t>6bNZ64ZdTHNUGsU5euFJF8</t>
  </si>
  <si>
    <t>0pgkF1o9pNhBJrbQQoxItL</t>
  </si>
  <si>
    <t>I’m All In (Rock 80`s Version)</t>
  </si>
  <si>
    <t>The Raven Vox</t>
  </si>
  <si>
    <t>7ps7tRg4B7JMZOQoTC1KBN</t>
  </si>
  <si>
    <t>7JnVFO5eZ9Rys19qSDUyMy</t>
  </si>
  <si>
    <t>goddamn</t>
  </si>
  <si>
    <t>mgk</t>
  </si>
  <si>
    <t>30aIA1FrouOX9kHxP4dEr6</t>
  </si>
  <si>
    <t>lost americana</t>
  </si>
  <si>
    <t>1i8OulO4qZquTNtQ0jwmH7</t>
  </si>
  <si>
    <t>greece n' paris</t>
  </si>
  <si>
    <t>Orlando Kallen</t>
  </si>
  <si>
    <t>6LmOzFbOwxJLOxVoyW9dxt</t>
  </si>
  <si>
    <t>0U1nO2frLx8w2dIsfvlP1d</t>
  </si>
  <si>
    <t>Hell At Night (feat. Ella Langley)</t>
  </si>
  <si>
    <t>BigXthaPlug</t>
  </si>
  <si>
    <t>southern hip hop</t>
  </si>
  <si>
    <t>1Nn0cOJPNZqKJlkq4AgY2V</t>
  </si>
  <si>
    <t>5Xnkr4b6swk6BA5IinCIlU</t>
  </si>
  <si>
    <t>Holy Water</t>
  </si>
  <si>
    <t>Marshmello</t>
  </si>
  <si>
    <t>6DD756fhA5jj74FmDBncgU</t>
  </si>
  <si>
    <t>0Dr8dPVFXuXfs7I5tOR7qh</t>
  </si>
  <si>
    <t>CRAZY</t>
  </si>
  <si>
    <t>Frankie Muriel</t>
  </si>
  <si>
    <t>7D60q4F6YlYf15R8tS6Rmv</t>
  </si>
  <si>
    <t>IM STILL STANDING</t>
  </si>
  <si>
    <t>2HgDumIk9acxBvCvgahJEO</t>
  </si>
  <si>
    <t>Get Down</t>
  </si>
  <si>
    <t>Uhfwea</t>
  </si>
  <si>
    <t>1cmOmFV9V0LIB2Nv6cE9gV</t>
  </si>
  <si>
    <t>0WsC4ETIXyiHDMXRaPMvKe</t>
  </si>
  <si>
    <t>wgft (feat. Burna Boy)</t>
  </si>
  <si>
    <t>Gunna</t>
  </si>
  <si>
    <t>6l2aad6LJghHkbd0KX1f7w</t>
  </si>
  <si>
    <t>The Last Wun</t>
  </si>
  <si>
    <t>1DUgMWUUmDtJUzmpIKx7CE</t>
  </si>
  <si>
    <t>Nights We Won't Remember</t>
  </si>
  <si>
    <t>Night Acclaim</t>
  </si>
  <si>
    <t>7poir4vlqifH2PPtGUtnS1</t>
  </si>
  <si>
    <t>What Just Happened?</t>
  </si>
  <si>
    <t>2tcz7HF2mUWvefPMq1RDF4</t>
  </si>
  <si>
    <t>PRAY</t>
  </si>
  <si>
    <t>0PnBzz0Kl63sKtyKF12DSE</t>
  </si>
  <si>
    <t>1Gg5pL7dEApcVrWbannKOt</t>
  </si>
  <si>
    <t>Good To You</t>
  </si>
  <si>
    <t>Lila Wilde</t>
  </si>
  <si>
    <t>6HpQVJ1b1ArDMVBqQklM8Y</t>
  </si>
  <si>
    <t>0BkksDntUg0lunbHeuWaWh</t>
  </si>
  <si>
    <t>need u</t>
  </si>
  <si>
    <t>05SRuJh4SxmYmQ3DSr03PW</t>
  </si>
  <si>
    <t>75kTndbdVt63ZZYo8mquvv</t>
  </si>
  <si>
    <t>Clarity</t>
  </si>
  <si>
    <t>6wjN4wat4XT0BLQcN0br2z</t>
  </si>
  <si>
    <t>46yD4yZk5XdaLWM6WSN8cC</t>
  </si>
  <si>
    <t>forever be mine (feat. Wizkid)</t>
  </si>
  <si>
    <t>7tWxhICLUYrxpalqEqT4kT</t>
  </si>
  <si>
    <t>1QmMyDmfHyCMsk2CRuyVZb</t>
  </si>
  <si>
    <t>Sunshine</t>
  </si>
  <si>
    <t>Luck</t>
  </si>
  <si>
    <t>0yYTIlFiTS9bCE7xSSCD7h</t>
  </si>
  <si>
    <t>It Wasn't Luck The LP</t>
  </si>
  <si>
    <t>2GFawZaMjG8QLxiR4OD3db</t>
  </si>
  <si>
    <t>Take Me Thru Dere</t>
  </si>
  <si>
    <t>Metro Boomin</t>
  </si>
  <si>
    <t>48UcYpGBpoNhEJriPfZFWJ</t>
  </si>
  <si>
    <t>Metro Boomin Presents: A Futuristic Summa (Hosted by DJ Spinz)</t>
  </si>
  <si>
    <t>2SsY5k7UWFqgye3PUMG3Oq</t>
  </si>
  <si>
    <t>The Subway</t>
  </si>
  <si>
    <t>Chappell Roan</t>
  </si>
  <si>
    <t>7GlwcUYHB99l7k13I2Hira</t>
  </si>
  <si>
    <t>2R1JBaPdZd9CSJtk1Vkj1Z</t>
  </si>
  <si>
    <t>What Love Feels Like (feat. Nathan Nicholson)</t>
  </si>
  <si>
    <t>Frank Walker</t>
  </si>
  <si>
    <t>14RuQ06spKnUjCC59QZF97</t>
  </si>
  <si>
    <t>7Dh4j5JltkdH159xm77JiF</t>
  </si>
  <si>
    <t>Crazy</t>
  </si>
  <si>
    <t>Myles Lloyd</t>
  </si>
  <si>
    <t>4Xqf8b22c4vUcl9PFEmy50</t>
  </si>
  <si>
    <t>7xP3Sw9JZdKk2tPd7MPUm1</t>
  </si>
  <si>
    <t>Free Your Mind</t>
  </si>
  <si>
    <t>Honey Gentry</t>
  </si>
  <si>
    <t>3O9B6bc6bN5zXvdWWLSDhm</t>
  </si>
  <si>
    <t>3hBzKgqQKkChH9hyb3MhmT</t>
  </si>
  <si>
    <t>I Think I Like You Better When You’re Gone</t>
  </si>
  <si>
    <t>Reneé Rapp</t>
  </si>
  <si>
    <t>6ULnaZahd0zTGVUBVQO6mN</t>
  </si>
  <si>
    <t>BITE ME</t>
  </si>
  <si>
    <t>44t9rTRjK82lBbZwuePQOE</t>
  </si>
  <si>
    <t>Leave Me Alone</t>
  </si>
  <si>
    <t>4LlENgPKabBMejs6sPFD6z</t>
  </si>
  <si>
    <t>No 1 But U</t>
  </si>
  <si>
    <t>Olivia Bragoli</t>
  </si>
  <si>
    <t>4PSV4pJgO659gYdqsNZGXU</t>
  </si>
  <si>
    <t>1jTe5liUdnRjbie1luBi6J</t>
  </si>
  <si>
    <t>Is It a Crime</t>
  </si>
  <si>
    <t>Mariah the Scientist</t>
  </si>
  <si>
    <t>alternative r&amp;b</t>
  </si>
  <si>
    <t>7jafwvgoGHW0JJGxQMgOci</t>
  </si>
  <si>
    <t>4TkNyuyiF2YgYi0FAabEqI</t>
  </si>
  <si>
    <t>Hurt Me Most</t>
  </si>
  <si>
    <t>weknewnothing</t>
  </si>
  <si>
    <t>7tMILtZ1XQJMgcycmpm7Xq</t>
  </si>
  <si>
    <t>0t3pcqgBjuAVBgY2oEUIlH</t>
  </si>
  <si>
    <t>It Depends (feat. Bryson Tiller)</t>
  </si>
  <si>
    <t>Chris Brown</t>
  </si>
  <si>
    <t>r&amp;b</t>
  </si>
  <si>
    <t>6FA7O8oQl5eReFrDYjkusP</t>
  </si>
  <si>
    <t>6tlZIGGXozhQpYyKesjwWL</t>
  </si>
  <si>
    <t>Back in the Saddle</t>
  </si>
  <si>
    <t>5zx6pJUEcQKKA7k8hBNkUJ</t>
  </si>
  <si>
    <t>5FMyXeZ0reYloRTiCkPprT</t>
  </si>
  <si>
    <t>Which One (feat. Central Cee)</t>
  </si>
  <si>
    <t>Drake</t>
  </si>
  <si>
    <t>rap</t>
  </si>
  <si>
    <t>4TWJJZmgYm6tE6PzqpluQ0</t>
  </si>
  <si>
    <t>Which One</t>
  </si>
  <si>
    <t>3htoQPC7v5x04gWCQz1y2S</t>
  </si>
  <si>
    <t>WRONG</t>
  </si>
  <si>
    <t>Chris Grey</t>
  </si>
  <si>
    <t>6mSpxfnTwcvHKJqPFfF6KA</t>
  </si>
  <si>
    <t>FUNHOUSE / WRONG</t>
  </si>
  <si>
    <t>0szmDue1FCIpLC9SBs7fbU</t>
  </si>
  <si>
    <t>My Girl</t>
  </si>
  <si>
    <t>Isabel LaRosa</t>
  </si>
  <si>
    <t>19dLWMBcqXwZy0Lv7nxRjb</t>
  </si>
  <si>
    <t>2AeE8YVDtQmu3yYDR8Odlh</t>
  </si>
  <si>
    <t>Talk Tonight</t>
  </si>
  <si>
    <t>Kenzo Cregan</t>
  </si>
  <si>
    <t>1ard7d6BBkxNbL0sxIHvc4</t>
  </si>
  <si>
    <t>2MZeoO5my5Z2opiQHm150R</t>
  </si>
  <si>
    <t>d£aler</t>
  </si>
  <si>
    <t>7ikoTkIbCm6jpWOHa9Cwde</t>
  </si>
  <si>
    <t>1Iw5iLfAwDvS6frI82gMoV</t>
  </si>
  <si>
    <t>End Of Summer</t>
  </si>
  <si>
    <t>3kgOKo0TlU22INB7U0Rqdj</t>
  </si>
  <si>
    <t>4WSuaGf6t5hMQg51S7M2MV</t>
  </si>
  <si>
    <t>Girlie-Pop!</t>
  </si>
  <si>
    <t>Amaarae</t>
  </si>
  <si>
    <t>alté, afrobeats, afro r&amp;b</t>
  </si>
  <si>
    <t>0OUK6jlKyr6CMC6ZfUtz23</t>
  </si>
  <si>
    <t>6MrLkXsMmHaYt680fhJUAq</t>
  </si>
  <si>
    <t>2TrTb21wiXbwQohvN1UfFV</t>
  </si>
  <si>
    <t>47mNWUCgJoXqVWb3UZytVa</t>
  </si>
  <si>
    <t>To Be Free</t>
  </si>
  <si>
    <t>Sam Smith</t>
  </si>
  <si>
    <t>4CbMJCzMlzyEByCi84kllb</t>
  </si>
  <si>
    <t>4CfLcQF1pdYRvMqyyCJfxN</t>
  </si>
  <si>
    <t>Too Toxic</t>
  </si>
  <si>
    <t>Ashlee Keating</t>
  </si>
  <si>
    <t>0hjSuC170zrDhzo606HNvV</t>
  </si>
  <si>
    <t>2Xoe7k4vhfDQQvK6J8da6t</t>
  </si>
  <si>
    <t>Kinda Like</t>
  </si>
  <si>
    <t>Bruklin</t>
  </si>
  <si>
    <t>5uwHcTv2yXjrzTcCaGRUx8</t>
  </si>
  <si>
    <t>5EOE2cTQf4HncjsOo97KKN</t>
  </si>
  <si>
    <t>Na Sua Estação</t>
  </si>
  <si>
    <t>Emm Nascimento</t>
  </si>
  <si>
    <t>4shl5xC3cgPLLJ5GwNYJ0I</t>
  </si>
  <si>
    <t>Na SUA ESTAÇÃO</t>
  </si>
  <si>
    <t>6xV7Be6XEvkSnighmh2Tzj</t>
  </si>
  <si>
    <t>Sugar On My Tongue</t>
  </si>
  <si>
    <t>Tyler, The Creator</t>
  </si>
  <si>
    <t>1jzv3jwZbt8lYfEtMjiD1R</t>
  </si>
  <si>
    <t>DON'T TAP THE GLASS</t>
  </si>
  <si>
    <t>7wMnlYWFlogro7Xv2pgmUj</t>
  </si>
  <si>
    <t>Surrender</t>
  </si>
  <si>
    <t>3TU182B1pIyBMS8ivT8frO</t>
  </si>
  <si>
    <t>2tAvRoEE2g5IukKQlHhdvm</t>
  </si>
  <si>
    <t>third degree</t>
  </si>
  <si>
    <t>davvn</t>
  </si>
  <si>
    <t>21DyQCFJhDNPIzX4HB79kH</t>
  </si>
  <si>
    <t>6vZQyctr2qT2KI0FGxlq3o</t>
  </si>
  <si>
    <t>Time</t>
  </si>
  <si>
    <t>Sim Lakia</t>
  </si>
  <si>
    <t>13JhM0FzOjqWBHlAcRRidJ</t>
  </si>
  <si>
    <t>3efgVA2yxnPiMqfT3y04Rd</t>
  </si>
  <si>
    <t>used to</t>
  </si>
  <si>
    <t>Alaina Castillo</t>
  </si>
  <si>
    <t>0BA0bcHBG0vW0KxunR9Wv8</t>
  </si>
  <si>
    <t>6wHpLMmp98aHcV8L1JFrj8</t>
  </si>
  <si>
    <t>Eternity</t>
  </si>
  <si>
    <t>Alex Warren</t>
  </si>
  <si>
    <t>6FyViQsaJnS1e5if4ouzGK</t>
  </si>
  <si>
    <t>You'll Be Alright, Kid</t>
  </si>
  <si>
    <t>0m00au0MMoII2767mu4sj7</t>
  </si>
  <si>
    <t>All This Time</t>
  </si>
  <si>
    <t>2VpQLsVZOBVzuDmTHsQETP</t>
  </si>
  <si>
    <t>1mduxXxLvhu5OzebDWMYqX</t>
  </si>
  <si>
    <t>This is the Killer Speaking</t>
  </si>
  <si>
    <t>The Last Dinner Party</t>
  </si>
  <si>
    <t>1ztxCUku3RIu2lBs0cJdDn</t>
  </si>
  <si>
    <t>3XpY6XeVXRPt3b71mtM8wI</t>
  </si>
  <si>
    <t>Happy Then</t>
  </si>
  <si>
    <t>AKI</t>
  </si>
  <si>
    <t>1SUezwpHwME1St1VE0F4iL</t>
  </si>
  <si>
    <t>6YggkCJwokciQdyL9Zbx4H</t>
  </si>
  <si>
    <t>I Can’t Lose</t>
  </si>
  <si>
    <t>Jonas Brothers</t>
  </si>
  <si>
    <t>7LcGaAcnk6YyBJzNpW24LZ</t>
  </si>
  <si>
    <t>I Can't Lose</t>
  </si>
  <si>
    <t>2kTnXxFUsLjpdkCf4PEPKg</t>
  </si>
  <si>
    <t>Perfectly</t>
  </si>
  <si>
    <t>FKA twigs</t>
  </si>
  <si>
    <t>art pop, alternative r&amp;b</t>
  </si>
  <si>
    <t>46WZk8LNyCZvf04uSdwDyD</t>
  </si>
  <si>
    <t>36PSXArCYAPPQFYbsosxE0</t>
  </si>
  <si>
    <t>Vim Ti Agradecer</t>
  </si>
  <si>
    <t>Paulo Henrique David</t>
  </si>
  <si>
    <t>agronejo</t>
  </si>
  <si>
    <t>0A9ouwiJDkc3OCkAbeZyGr</t>
  </si>
  <si>
    <t>5kyEFLnypTwNgVAWO5nN4N</t>
  </si>
  <si>
    <t>WANT U</t>
  </si>
  <si>
    <t>7CyJVes1ALqBFkD4mYMrZZ</t>
  </si>
  <si>
    <t>5H0FZbH9yGZWVzqG3613ds</t>
  </si>
  <si>
    <t>Real Love</t>
  </si>
  <si>
    <t>Antonin Herbeck</t>
  </si>
  <si>
    <t>0nvMGCz09vVwqpj9FieP8F</t>
  </si>
  <si>
    <t>5PAKAADzrSpMDxcaRpSDCm</t>
  </si>
  <si>
    <t>SOULFUL</t>
  </si>
  <si>
    <t>5vD5M5VW62LL78Ko8x0CVZ</t>
  </si>
  <si>
    <t>SWAG</t>
  </si>
  <si>
    <t>5YiIOND9ZK72GaknWgiGqh</t>
  </si>
  <si>
    <t>STANDING ON BUSINESS</t>
  </si>
  <si>
    <t>7H6hs7WkNG48fS3agm63MR</t>
  </si>
  <si>
    <t>GLORY VOICE MEMO</t>
  </si>
  <si>
    <t>01p5urrGw5fuFCcfT7PBgc</t>
  </si>
  <si>
    <t>GO BABY</t>
  </si>
  <si>
    <t>1VHxhs9gPqE2Bo1M5fy0pe</t>
  </si>
  <si>
    <t>i lied</t>
  </si>
  <si>
    <t>Cheyanne</t>
  </si>
  <si>
    <t>4jAt7Kah0mMlqnJENmPGsw</t>
  </si>
  <si>
    <t>6VtnFrAkjkCsDLTdH1IsrL</t>
  </si>
  <si>
    <t>i'm still alone</t>
  </si>
  <si>
    <t>sorry, alone</t>
  </si>
  <si>
    <t>52HRzedndGmvIs7jksMbF9</t>
  </si>
  <si>
    <t>5H1sKFMzDeMtXwND3V6hRY</t>
  </si>
  <si>
    <t>JUMP</t>
  </si>
  <si>
    <t>BLACKPINK</t>
  </si>
  <si>
    <t>3hzoZlx2KwtvJEUl9piPWr</t>
  </si>
  <si>
    <t>7gCautqfD7CCdrN33GrRd8</t>
  </si>
  <si>
    <t>405</t>
  </si>
  <si>
    <t>72PVbRKkUimweUPV0nKAPs</t>
  </si>
  <si>
    <t>ALL I CAN TAKE</t>
  </si>
  <si>
    <t>0lUXjVdwD90F7coLj0aabz</t>
  </si>
  <si>
    <t>Alright</t>
  </si>
  <si>
    <t>1wvfvKidzPjbiGFBEb0n5T</t>
  </si>
  <si>
    <t>5cfsQZEFf1IpQr8F9vI9le</t>
  </si>
  <si>
    <t>BUTTERFLIES</t>
  </si>
  <si>
    <t>1MVT5RV5LTO4FQ4bUKjvRr</t>
  </si>
  <si>
    <t>no one ever warns you</t>
  </si>
  <si>
    <t>Olivia Soli</t>
  </si>
  <si>
    <t>6IMrYT25DPqimzpTOjtbwm</t>
  </si>
  <si>
    <t>5WqA7iqtEMmnN9nkdTSW2p</t>
  </si>
  <si>
    <t>Out Of The Dark</t>
  </si>
  <si>
    <t>LMNT 115</t>
  </si>
  <si>
    <t>1iTQQDXtrER9NQZMPGqKfZ</t>
  </si>
  <si>
    <t>3WQ5w7ruC3c861lHXF9Gs2</t>
  </si>
  <si>
    <t>6AX3i1TluzbvpJpKrY7NoD</t>
  </si>
  <si>
    <t>SWEET SPOT</t>
  </si>
  <si>
    <t>7tZlvvEpX3FEFoYsOI55FB</t>
  </si>
  <si>
    <t>THERAPY SESSION</t>
  </si>
  <si>
    <t>1j8TmNa6vaFAEAws43kP0Q</t>
  </si>
  <si>
    <t>THINGS YOU DO</t>
  </si>
  <si>
    <t>422PeUrBywndaCCxL6bDBj</t>
  </si>
  <si>
    <t>TOO LONG</t>
  </si>
  <si>
    <t>6Ql76QUTIXajTh9cVjrAZl</t>
  </si>
  <si>
    <t>Vodka Cranberry</t>
  </si>
  <si>
    <t>Conan Gray</t>
  </si>
  <si>
    <t>0Z5FaBjNQ1sZ2Udunf17Jt</t>
  </si>
  <si>
    <t>0LutvoC2HqCfnaRSjrhtzo</t>
  </si>
  <si>
    <t>WALKING AWAY</t>
  </si>
  <si>
    <t>1r3uOHPoiIv89Xb6K9bDH4</t>
  </si>
  <si>
    <t>WAY IT IS</t>
  </si>
  <si>
    <t>29iva9idM6rFCPUlu7Rhxl</t>
  </si>
  <si>
    <t>YUKON</t>
  </si>
  <si>
    <t>3xytfOwki3uHqzhvMWI6HN</t>
  </si>
  <si>
    <t>ZUMA HOUSE</t>
  </si>
  <si>
    <t>314Bm4FZgcJYpK6VqBARct</t>
  </si>
  <si>
    <t>Crash the Car</t>
  </si>
  <si>
    <t>RiSi</t>
  </si>
  <si>
    <t>6WWldHD7MvCRzu0LPFFmmx</t>
  </si>
  <si>
    <t>2qqylaMQ54zfveakMkDULI</t>
  </si>
  <si>
    <t>DADZ LOVE</t>
  </si>
  <si>
    <t>5BZsQlgw21vDOAjoqkNgKb</t>
  </si>
  <si>
    <t>DAISIES</t>
  </si>
  <si>
    <t>4uyBm26e7ElRigCH6vRbpc</t>
  </si>
  <si>
    <t>DEVOTION</t>
  </si>
  <si>
    <t>54TzZ98fEAgD5494xU4n3F</t>
  </si>
  <si>
    <t>Eu confio em Deus</t>
  </si>
  <si>
    <t>Friends &amp; Praise</t>
  </si>
  <si>
    <t>7sFmIihgYZ2w1suYcAfV51</t>
  </si>
  <si>
    <t>4ZZJ7S4Z1pEIvTUgN1oRzS</t>
  </si>
  <si>
    <t>FIRST PLACE</t>
  </si>
  <si>
    <t>1U6lXyWjfpeKHkiPnpy7Qu</t>
  </si>
  <si>
    <t>FORGIVENESS</t>
  </si>
  <si>
    <t>Marvin Winans</t>
  </si>
  <si>
    <t>gospel, gospel r&amp;b</t>
  </si>
  <si>
    <t>6NFYeAeCn56i1LmRe2jN2U</t>
  </si>
  <si>
    <t>6 foot with my boots on</t>
  </si>
  <si>
    <t>Cwby</t>
  </si>
  <si>
    <t>0UfGdqLPeZoNagR2oN1COi</t>
  </si>
  <si>
    <t>4tC01INaxF5Ho7tgfckbAO</t>
  </si>
  <si>
    <t>u wanted me</t>
  </si>
  <si>
    <t>Waytoolost</t>
  </si>
  <si>
    <t>0KI0kl8Yb0JKq9nZ1ngoAf</t>
  </si>
  <si>
    <t>5vXPLxljVKyHDHuv3kIuKV</t>
  </si>
  <si>
    <t>Survive</t>
  </si>
  <si>
    <t>Lewis Capaldi</t>
  </si>
  <si>
    <t>5d12unL3OeoaDLUAgdVEhA</t>
  </si>
  <si>
    <t>3X5BaX4nDeHQUJC5nLsiTy</t>
  </si>
  <si>
    <t>Sweat On Your Skin</t>
  </si>
  <si>
    <t>0AieyyRD1TJFnH6Sn9ux17</t>
  </si>
  <si>
    <t>4lr0gkzww6gsKFilDZF44i</t>
  </si>
  <si>
    <t>Sweat On Your Skin - Slowed</t>
  </si>
  <si>
    <t>2vMXaguuN4UKXfoRlxySuG</t>
  </si>
  <si>
    <t>undertones (therapy on my wishlist)</t>
  </si>
  <si>
    <t>Chelan</t>
  </si>
  <si>
    <t>1FMGX0Ur23K4ZyONyb237T</t>
  </si>
  <si>
    <t>6ghDayhHeBXAP4OOnnrFW9</t>
  </si>
  <si>
    <t>David</t>
  </si>
  <si>
    <t>Lorde</t>
  </si>
  <si>
    <t>28bHj2enHkHVFLwuWmkwlQ</t>
  </si>
  <si>
    <t>Virgin</t>
  </si>
  <si>
    <t>6kBtuFVssWq2rORvq2ssXS</t>
  </si>
  <si>
    <t>Dirty Work (feat. Flo Milli)</t>
  </si>
  <si>
    <t>aespa</t>
  </si>
  <si>
    <t>3L7i2VqeznnAqX5BG6gm3H</t>
  </si>
  <si>
    <t>Dirty Work</t>
  </si>
  <si>
    <t>7Eb9i3xmiLuY5MiY6AhzzL</t>
  </si>
  <si>
    <t>Last One To Know</t>
  </si>
  <si>
    <t>Gavin Adcock</t>
  </si>
  <si>
    <t>country, red dirt</t>
  </si>
  <si>
    <t>4zzLitRvQXzr4Eu2UVz0Nh</t>
  </si>
  <si>
    <t>1WKafez8TM4dVYlSsxi6dS</t>
  </si>
  <si>
    <t>Always Love featuring Hyunjin (Stray Kids)</t>
  </si>
  <si>
    <t>d4vd</t>
  </si>
  <si>
    <t>4qtnEKxJRzN4nqgM5kE84a</t>
  </si>
  <si>
    <t>0UsJ9rmUdyUkggAWRDRp3T</t>
  </si>
  <si>
    <t>Beach Babe</t>
  </si>
  <si>
    <t>4u0sI6t9BoNvMhf8xTVSLZ</t>
  </si>
  <si>
    <t>7H7SIkUTvK6LTuadr2qmzl</t>
  </si>
  <si>
    <t>Casual</t>
  </si>
  <si>
    <t>Valentin</t>
  </si>
  <si>
    <t>586RQCxat4GbnCU9EGBLSa</t>
  </si>
  <si>
    <t>609ouDQ0nUbC68l3qeVNX4</t>
  </si>
  <si>
    <t>Meant To Be</t>
  </si>
  <si>
    <t>3uU1JRkkgP59SklqSYtD37</t>
  </si>
  <si>
    <t>1tMRh8jiYlmatpVeWWesCe</t>
  </si>
  <si>
    <t>On My Mind</t>
  </si>
  <si>
    <t>128pqckLyL3mr3SJwpUZun</t>
  </si>
  <si>
    <t>2TAhdTIonAtbaTSeOKI2Df</t>
  </si>
  <si>
    <t>not a love song</t>
  </si>
  <si>
    <t>62McqscJGrneiBQoLgnidH</t>
  </si>
  <si>
    <t>27qC3KK5wjQzyNenY53fep</t>
  </si>
  <si>
    <t>F1</t>
  </si>
  <si>
    <t>Hans Zimmer</t>
  </si>
  <si>
    <t>soundtrack</t>
  </si>
  <si>
    <t>5TNQ53hp55WtBA1H8LYtMw</t>
  </si>
  <si>
    <t>F1 The Album (Cinematic Edition)</t>
  </si>
  <si>
    <t>5DxDLsW6PsLz5gkwC7Mk5S</t>
  </si>
  <si>
    <t>Free</t>
  </si>
  <si>
    <t>Rumi</t>
  </si>
  <si>
    <t>14JkAa6IiFaOh5s0nMyMU9</t>
  </si>
  <si>
    <t>KPop Demon Hunters (Soundtrack from the Netflix Film)</t>
  </si>
  <si>
    <t>1xOqGUkyxGQRdCvGpvWKmL</t>
  </si>
  <si>
    <t>Gabriela</t>
  </si>
  <si>
    <t>KATSEYE</t>
  </si>
  <si>
    <t>6rpin9IVOuBEWBYnrA9hft</t>
  </si>
  <si>
    <t>6ugu9WpCEHXmns0PiqYTU1</t>
  </si>
  <si>
    <t>Not Like That Anymore</t>
  </si>
  <si>
    <t>3ff8F0Upi70Lo0i26CYGHn</t>
  </si>
  <si>
    <t>139nLHDFZNr3anx8CpUy7u</t>
  </si>
  <si>
    <t>Outside</t>
  </si>
  <si>
    <t>3yFZYSdLY7V209cDXPEeae</t>
  </si>
  <si>
    <t>57Z6TJCTMACXxdrcwZ3Zvf</t>
  </si>
  <si>
    <t>Phantom</t>
  </si>
  <si>
    <t>EsDeeKid</t>
  </si>
  <si>
    <t>1TP95xOGiWqdVOu4hGbuug</t>
  </si>
  <si>
    <t>Rebel</t>
  </si>
  <si>
    <t>02sy7FAs8dkDNYsHp4Ul3f</t>
  </si>
  <si>
    <t>Soda Pop</t>
  </si>
  <si>
    <t>Saja Boys</t>
  </si>
  <si>
    <t>6Q3lFQgpvhA9VApFKLFZtZ</t>
  </si>
  <si>
    <t>Strategy</t>
  </si>
  <si>
    <t>TWICE</t>
  </si>
  <si>
    <t>0MHStU0muAIEMbwdnebYu2</t>
  </si>
  <si>
    <t>Takedown</t>
  </si>
  <si>
    <t>HUNTR/X</t>
  </si>
  <si>
    <t>1rKQjUhF9zFJmuUotr3VkV</t>
  </si>
  <si>
    <t>TAKEDOWN (JEONGYEON, JIHYO, CHAEYOUNG)</t>
  </si>
  <si>
    <t>5sBDrrtLGbV64QJnEqfjer</t>
  </si>
  <si>
    <t>What It Sounds Like</t>
  </si>
  <si>
    <t>4Km9FSF9iaQiTLnFPdbPom</t>
  </si>
  <si>
    <t>6 Months Later</t>
  </si>
  <si>
    <t>Megan Moroney</t>
  </si>
  <si>
    <t>0JGIg3ny1crTowB0Qi1Zx1</t>
  </si>
  <si>
    <t>08lwoqbPtnLRzBZW92dm0l</t>
  </si>
  <si>
    <t>All over me</t>
  </si>
  <si>
    <t>HAIM</t>
  </si>
  <si>
    <t>6bpglEwFypc0rfzYDyhf6i</t>
  </si>
  <si>
    <t>I quit</t>
  </si>
  <si>
    <t>1CPZ5BxNNd0n0nF4Orb9JS</t>
  </si>
  <si>
    <t>Golden</t>
  </si>
  <si>
    <t>3RXUgPNIbUgFxsDWuBQEt6</t>
  </si>
  <si>
    <t>How It’s Done</t>
  </si>
  <si>
    <t>0oMnZAeeSxaqSwzs14I5YW</t>
  </si>
  <si>
    <t>You Don't</t>
  </si>
  <si>
    <t>2dgom6HWKcPEo0NzqUce8n</t>
  </si>
  <si>
    <t>1I37Zz2g3hk9eWxaNkj031</t>
  </si>
  <si>
    <t>Your Idol</t>
  </si>
  <si>
    <t>5ERfbppCElVkUmpBzK4Upz</t>
  </si>
  <si>
    <t>Wide Open Spaces</t>
  </si>
  <si>
    <t>Revline</t>
  </si>
  <si>
    <t>3TlM68EnA35dHWYQHeK9k3</t>
  </si>
  <si>
    <t>The Garage Sessions</t>
  </si>
  <si>
    <t>1JUnvBkX5MQlFl0DBtNsVB</t>
  </si>
  <si>
    <t>Perfect Timing</t>
  </si>
  <si>
    <t>YGF DEVO</t>
  </si>
  <si>
    <t>39wg1nS6FMAwccWr3CEqz5</t>
  </si>
  <si>
    <t>Chasin A Mil Hosted by Bigga Rankin</t>
  </si>
  <si>
    <t>3fak8bXzSwtPlQWjoimBxC</t>
  </si>
  <si>
    <t>Should've Been A Cowboy</t>
  </si>
  <si>
    <t>7BscJRu3VDRs4egzaqewDh</t>
  </si>
  <si>
    <t>Cruise</t>
  </si>
  <si>
    <t>7qeZ8LQ14R5eSK4l1i5j6y</t>
  </si>
  <si>
    <t>Drink In My Hand</t>
  </si>
  <si>
    <t>53rKwO4frvAmf4IxB5Xz0N</t>
  </si>
  <si>
    <t>Dust On The Bottle</t>
  </si>
  <si>
    <t>30sz1m8Sdasylnfb4IqDoz</t>
  </si>
  <si>
    <t>Forever And Ever, Amen</t>
  </si>
  <si>
    <t>4pLmI4PubMo4at4xfVb9jW</t>
  </si>
  <si>
    <t>Neon Moon</t>
  </si>
  <si>
    <t>1XUZ6DDgCqiPCi5pdFAPKx</t>
  </si>
  <si>
    <t>It's A Great Day To Be Alive</t>
  </si>
  <si>
    <t>17P5ufoyp03mP0aC4UUH4B</t>
  </si>
  <si>
    <t>Til I'm Blue</t>
  </si>
  <si>
    <t>Alexander Nate</t>
  </si>
  <si>
    <t>50gbNhPEnOqun2r30TMvQ4</t>
  </si>
  <si>
    <t>There's No Signal In The Mountains (Deluxe)</t>
  </si>
  <si>
    <t>0x3Fu5CM7BtsM7U7SDhme0</t>
  </si>
  <si>
    <t>Wagon Wheel</t>
  </si>
  <si>
    <t>1rdnD7JeHJIG5MEaZL7Ue6</t>
  </si>
  <si>
    <t>Bad Habits</t>
  </si>
  <si>
    <t>4YJjFv4esDOc9FqIqKEsAd</t>
  </si>
  <si>
    <t>Before He Cheats</t>
  </si>
  <si>
    <t>7gKxZWOgCAbuAGg1Wba4i9</t>
  </si>
  <si>
    <t>Boot Scootin' Boogie</t>
  </si>
  <si>
    <t>0iJ3PwXTZJLykvWxZ6oapY</t>
  </si>
  <si>
    <t>Chasin’ a Mil</t>
  </si>
  <si>
    <t>4TJmVTYlpp2fC80bKgVBGw</t>
  </si>
  <si>
    <t>Chattahoochee</t>
  </si>
  <si>
    <t>7ci52ucfgE7xV5XTa81i0a</t>
  </si>
  <si>
    <t>Bleed</t>
  </si>
  <si>
    <t>NAYM</t>
  </si>
  <si>
    <t>1iZIHxlcOi1yp4aLeeb0xl</t>
  </si>
  <si>
    <t>6Uk0UJTOuv9HsEMEY8vPF8</t>
  </si>
  <si>
    <t>Dreycee</t>
  </si>
  <si>
    <t>amapiano, afropiano</t>
  </si>
  <si>
    <t>2cy3Nn4nYL2RLpz1dcVbs8</t>
  </si>
  <si>
    <t>Time + Miami</t>
  </si>
  <si>
    <t>6F7bsoqvvIDTJwW4Iuq19O</t>
  </si>
  <si>
    <t>Never Let This Go</t>
  </si>
  <si>
    <t>Alexander Merlin</t>
  </si>
  <si>
    <t>3r82ECVvQJxvrSKhtkWyLN</t>
  </si>
  <si>
    <t>For The Love Of Progressive EP 5.0</t>
  </si>
  <si>
    <t>4WhHNXBgRglnkjy7TMzgdh</t>
  </si>
  <si>
    <t>Hachikō</t>
  </si>
  <si>
    <t>Fujii Kaze</t>
  </si>
  <si>
    <t>j-pop</t>
  </si>
  <si>
    <t>0qxIGHOXFdqiJEOqbUv5DR</t>
  </si>
  <si>
    <t>0bxPRWprUVpQK0UFcddkrA</t>
  </si>
  <si>
    <t>Folded</t>
  </si>
  <si>
    <t>Kehlani</t>
  </si>
  <si>
    <t>5enIvPn8EEPWMGxzBzxvcm</t>
  </si>
  <si>
    <t>71C6LlvFqLuytyi8p9XNMn</t>
  </si>
  <si>
    <t>BF</t>
  </si>
  <si>
    <t>YULEE</t>
  </si>
  <si>
    <t>6e34ShPH3xiSfqeCP2qUGO</t>
  </si>
  <si>
    <t>0D6Imylw9Q5HZ48lj3tIw9</t>
  </si>
  <si>
    <t>Centerfold</t>
  </si>
  <si>
    <t>G-Epic</t>
  </si>
  <si>
    <t>205e8TWaT1CmbqYNm9OvYp</t>
  </si>
  <si>
    <t>3kDO0ttXrVCWbKCS3sQeC1</t>
  </si>
  <si>
    <t>Aquamarine</t>
  </si>
  <si>
    <t>Addison Rae</t>
  </si>
  <si>
    <t>2ffVa2UhHUDwMHnr685zJ4</t>
  </si>
  <si>
    <t>Addison</t>
  </si>
  <si>
    <t>0smgg2Ek3JrwQnydC0uqrF</t>
  </si>
  <si>
    <t>Broken Halo</t>
  </si>
  <si>
    <t>Ericovich</t>
  </si>
  <si>
    <t>nightcore</t>
  </si>
  <si>
    <t>2xUiUdXeZbTGQJSJx13Z6Z</t>
  </si>
  <si>
    <t>3H6xZgwRZx8McVUJzmMxWe</t>
  </si>
  <si>
    <t>Headphones On</t>
  </si>
  <si>
    <t>3UDqYP3Sa9phBFAATXOixA</t>
  </si>
  <si>
    <t>In The Rain</t>
  </si>
  <si>
    <t>0EinquS6uL1mPBOTQnKomo</t>
  </si>
  <si>
    <t>Couldn't Wait For You</t>
  </si>
  <si>
    <t>Jordan Parker</t>
  </si>
  <si>
    <t>6RU2FPhwMW7flSSUrtkfhh</t>
  </si>
  <si>
    <t>4J1xDjTOAxqpFxaRtd4zh6</t>
  </si>
  <si>
    <t>CUNTISSIMO</t>
  </si>
  <si>
    <t>MARINA</t>
  </si>
  <si>
    <t>2rjfRdmVDBMFT5mamSsVeU</t>
  </si>
  <si>
    <t>PRINCESS OF POWER</t>
  </si>
  <si>
    <t>6ouhsRJ7gExB7LCYjITk4Y</t>
  </si>
  <si>
    <t>Diet Pepsi</t>
  </si>
  <si>
    <t>7B3BwNecBhKvNwSMOOl7Gk</t>
  </si>
  <si>
    <t>Fame is a Gun</t>
  </si>
  <si>
    <t>74G6GBqKuZcMGZ4xllPwfC</t>
  </si>
  <si>
    <t>Fight Like A Girl (feat. K.Flay)</t>
  </si>
  <si>
    <t>Evanescence</t>
  </si>
  <si>
    <t>alternative metal</t>
  </si>
  <si>
    <t>52PeeLLB6DgLKb01NCXueF</t>
  </si>
  <si>
    <t>2TPhcKFBh2MfTgWWw9Xltq</t>
  </si>
  <si>
    <t>LIKE YOU DO</t>
  </si>
  <si>
    <t>NJOMZA</t>
  </si>
  <si>
    <t>5MD2zmpEhch9McF5BUlX2y</t>
  </si>
  <si>
    <t>4w9PSts9Ij4vdeqIFTi756</t>
  </si>
  <si>
    <t>Love Again</t>
  </si>
  <si>
    <t>7AwXwvFmWeC3X5i5ERnZ0P</t>
  </si>
  <si>
    <t>3cZajhyr8LmtPfHZ9296tj</t>
  </si>
  <si>
    <t>No Broke Boys</t>
  </si>
  <si>
    <t>Disco Lines</t>
  </si>
  <si>
    <t>stutter house</t>
  </si>
  <si>
    <t>520FALYwo6yPbp5kBchA8N</t>
  </si>
  <si>
    <t>01fzY6YKwKQ3LxCpIP6buB</t>
  </si>
  <si>
    <t>Times Like These</t>
  </si>
  <si>
    <t>4Q0qVhFQa7j6jRKzo3HDmP</t>
  </si>
  <si>
    <t>Sapphire</t>
  </si>
  <si>
    <t>1ZrWlhMUoyMKsoQ1tvRR2t</t>
  </si>
  <si>
    <t>42UBPzRMh5yyz0EDPr6fr1</t>
  </si>
  <si>
    <t>3wRHV5fOeUcM5hvYzWZsic</t>
  </si>
  <si>
    <t>0Bd54GygFDwo9GVYsclY60</t>
  </si>
  <si>
    <t>LEMON NOD</t>
  </si>
  <si>
    <t>Flight</t>
  </si>
  <si>
    <t>27WiI0B28n9vfCy17GOILV</t>
  </si>
  <si>
    <t>7gKxCvTDWwV9wBhdeBbr3l</t>
  </si>
  <si>
    <t>Nice To Each Other</t>
  </si>
  <si>
    <t>74sFrKGdI7ZBBVKrT9jtdV</t>
  </si>
  <si>
    <t>51IMjTw9T8BliGgPMSFqEr</t>
  </si>
  <si>
    <t>THE LOVER</t>
  </si>
  <si>
    <t>Kae</t>
  </si>
  <si>
    <t>5GYm9Ud8aGdBB86V5PDU1g</t>
  </si>
  <si>
    <t>XAOS</t>
  </si>
  <si>
    <t>7DQotDUGnJkXgNJv363GXF</t>
  </si>
  <si>
    <t>Zombie</t>
  </si>
  <si>
    <t>YUNGBLUD</t>
  </si>
  <si>
    <t>2VjTqSwV1IY3a4kFdurCVv</t>
  </si>
  <si>
    <t>2yWlGEgEfPot0lv3OAjuG3</t>
  </si>
  <si>
    <t>Just Keep Watching (From F1® The Movie)</t>
  </si>
  <si>
    <t>5aWEjuULckx3nnpAM9w6gY</t>
  </si>
  <si>
    <t>2OBzYCYMNsD6yhBZZSs0xg</t>
  </si>
  <si>
    <t>Easy Lover</t>
  </si>
  <si>
    <t>Miley Cyrus</t>
  </si>
  <si>
    <t>country pop, rock, hip hop, experimental</t>
  </si>
  <si>
    <t>7h7smPzBYx8LOLI3ncM3vQ</t>
  </si>
  <si>
    <t>Something Beautiful</t>
  </si>
  <si>
    <t>2rDMtmPctM67hICAZTKAjx</t>
  </si>
  <si>
    <t>End of the World</t>
  </si>
  <si>
    <t>1c2AFg2WpURtpsOTMr6ZBX</t>
  </si>
  <si>
    <t>3SbgH2k3eJ6dPqAhbTBFzm</t>
  </si>
  <si>
    <t>6XolXnd1meZ5clHVnBOdiz</t>
  </si>
  <si>
    <t>Fiction</t>
  </si>
  <si>
    <t>0GVWiwfXfDnpBE8959xtpy</t>
  </si>
  <si>
    <t>6BfN2z3FfrqT8poo78l5hY</t>
  </si>
  <si>
    <t>Girls Like You</t>
  </si>
  <si>
    <t>Sofia Camara</t>
  </si>
  <si>
    <t>1TO1Ccdu03e0E3vGWHLZnc</t>
  </si>
  <si>
    <t>1hoeP1oPYlhcv6iRCtB7pT</t>
  </si>
  <si>
    <t>Man Of The Year</t>
  </si>
  <si>
    <t>1QSIGmlbg2zqpGbWXJNJeW</t>
  </si>
  <si>
    <t>0felKIf6OMxAzHIvyhwUvB</t>
  </si>
  <si>
    <t>Miracle</t>
  </si>
  <si>
    <t>Millows</t>
  </si>
  <si>
    <t>2FKcl18dz97JzzXyktVynO</t>
  </si>
  <si>
    <t>0So4ciNFmHfZhawnplagFs</t>
  </si>
  <si>
    <t>No Division (feat. XSALT)</t>
  </si>
  <si>
    <t>Charlotte de Witte</t>
  </si>
  <si>
    <t>acid techno, techno, hard techno, tekno</t>
  </si>
  <si>
    <t>6pSk6j1v5FrWh74Rygv367</t>
  </si>
  <si>
    <t>No Division</t>
  </si>
  <si>
    <t>0dNCLogvNVqkVH6yaNR2ok</t>
  </si>
  <si>
    <t>Not Possible</t>
  </si>
  <si>
    <t>1sYloCL8V9CyYMLh9znPOq</t>
  </si>
  <si>
    <t>4mBvTV4f42Xrqcw01bUNVl</t>
  </si>
  <si>
    <t>STRONG MEN</t>
  </si>
  <si>
    <t>Og1savage</t>
  </si>
  <si>
    <t>highlife</t>
  </si>
  <si>
    <t>43B3WS03DdXM6zd4r62Ayv</t>
  </si>
  <si>
    <t>INNOCENT STILL THUGGIN</t>
  </si>
  <si>
    <t>5lAGJpMOz2TL8ABx99yV5i</t>
  </si>
  <si>
    <t>The Reason</t>
  </si>
  <si>
    <t>League Minimum</t>
  </si>
  <si>
    <t>2GEg05aEySgUWtDoGtUYso</t>
  </si>
  <si>
    <t>4th Liners</t>
  </si>
  <si>
    <t>5tsSdgnZLNhVt78voyyjju</t>
  </si>
  <si>
    <t>Mina Kupenda</t>
  </si>
  <si>
    <t>Thierry Von Der Warth</t>
  </si>
  <si>
    <t>tropical house</t>
  </si>
  <si>
    <t>2QgrBSLmCtCyue5UIsfdjs</t>
  </si>
  <si>
    <t>3aD33slymVwdEcdbKUBnDu</t>
  </si>
  <si>
    <t>cliché</t>
  </si>
  <si>
    <t>2zCyRKoQozz3iTdTi3o8mi</t>
  </si>
  <si>
    <t>5CVHKVnrnszHpRhblPPr1A</t>
  </si>
  <si>
    <t>Get Gone</t>
  </si>
  <si>
    <t>Munboi</t>
  </si>
  <si>
    <t>2CzAp2NfuQvX8eUr5dOOrm</t>
  </si>
  <si>
    <t>2ePfIBIm49pka6bJXFTCFD</t>
  </si>
  <si>
    <t>3AM</t>
  </si>
  <si>
    <t>4HSUv1HWFxniJhEQWywyfo</t>
  </si>
  <si>
    <t>Breakeven</t>
  </si>
  <si>
    <t>10pfamFYvg5ftwq6rGJrWx</t>
  </si>
  <si>
    <t>Can't Decide</t>
  </si>
  <si>
    <t>Max Dean</t>
  </si>
  <si>
    <t>2VezYvaKWplhVgqRq1mEKD</t>
  </si>
  <si>
    <t>0aGIy8kll4HYDnNTDlf2vU</t>
  </si>
  <si>
    <t>Somewhere Over Laredo</t>
  </si>
  <si>
    <t>Lainey Wilson</t>
  </si>
  <si>
    <t>7AM3OzfWrmxHJ5xkWSEEre</t>
  </si>
  <si>
    <t>0qmhTHMVxnXRmT5N92wTD9</t>
  </si>
  <si>
    <t>Bloodline</t>
  </si>
  <si>
    <t>2KoAn4MyptQWG1qBx7mu01</t>
  </si>
  <si>
    <t>4BC3zlTGqYgCqUc7uBgsZk</t>
  </si>
  <si>
    <t>Under Your Skin</t>
  </si>
  <si>
    <t>1E0QjiMao6MMzZnExxv5NP</t>
  </si>
  <si>
    <t>73009fA3kctcdbHie3Ud4Q</t>
  </si>
  <si>
    <t>I.R.M.F.</t>
  </si>
  <si>
    <t>Lyrical Reign</t>
  </si>
  <si>
    <t>2dEVgGRYz4fkmP5ljphDQv</t>
  </si>
  <si>
    <t>5bzrHkXxh96jtXOIq6rC7j</t>
  </si>
  <si>
    <t>farewell, kacey</t>
  </si>
  <si>
    <t>5bqJQbUVqYqkuRHDviSHM6</t>
  </si>
  <si>
    <t>tree</t>
  </si>
  <si>
    <t>7ECKgwt5Wa9a5WLvFJrW2q</t>
  </si>
  <si>
    <t>Come On Home</t>
  </si>
  <si>
    <t>The Sound Mind Network</t>
  </si>
  <si>
    <t>1yuv4AKRDzpfm7u8reaJTw</t>
  </si>
  <si>
    <t>27xkOIER6uDLKALIelHylZ</t>
  </si>
  <si>
    <t>Don’t Say You Love Me</t>
  </si>
  <si>
    <t>Jin</t>
  </si>
  <si>
    <t>3DmDoHxAeEiDFNWrHSKAdQ</t>
  </si>
  <si>
    <t>Echo</t>
  </si>
  <si>
    <t>4GBNnoGf1FgsPtsgghZ381</t>
  </si>
  <si>
    <t>I Got Better</t>
  </si>
  <si>
    <t>Morgan Wallen</t>
  </si>
  <si>
    <t>1o844O5I0qVpZKiePtIGcF</t>
  </si>
  <si>
    <t>I’m The Problem</t>
  </si>
  <si>
    <t>2fKPqAXWZmXcWiEVxqIuFD</t>
  </si>
  <si>
    <t>20 Cigarettes</t>
  </si>
  <si>
    <t>3h112NNSQNJIIYO019rEZ2</t>
  </si>
  <si>
    <t>Afrocat (Fortune Cookie)</t>
  </si>
  <si>
    <t>Sandra Iris</t>
  </si>
  <si>
    <t>7iDrkjplAcK6YRUDMfz7Pe</t>
  </si>
  <si>
    <t>0dzQiejP41haESvtBRKoXx</t>
  </si>
  <si>
    <t>Miss You</t>
  </si>
  <si>
    <t>Ali Gatie</t>
  </si>
  <si>
    <t>3WMLMW2wBbLZvj0537g7ou</t>
  </si>
  <si>
    <t>71BQG6SlpeXpdx7PJaFNnB</t>
  </si>
  <si>
    <t>Monster Paradise</t>
  </si>
  <si>
    <t>Naeleck</t>
  </si>
  <si>
    <t>electro house</t>
  </si>
  <si>
    <t>0zCqTL9pofyiYRf1t3bKAf</t>
  </si>
  <si>
    <t>6KFQdIB3njXBQNcg1xUh9U</t>
  </si>
  <si>
    <t>One Thing</t>
  </si>
  <si>
    <t>2pIQ2uWPJUvfnmM917UC1I</t>
  </si>
  <si>
    <t>04emojnbYkrRmv5qtJcgVP</t>
  </si>
  <si>
    <t>What I Want (feat. Tate McRae)</t>
  </si>
  <si>
    <t>5IZ8sY5FjtL9hloXpv0XbD</t>
  </si>
  <si>
    <t>5Xl87hTgoBbSnEXKNse77Q</t>
  </si>
  <si>
    <t>Bottle Rockets (feat. Hootie &amp; The Blowfish)</t>
  </si>
  <si>
    <t>Scotty McCreery</t>
  </si>
  <si>
    <t>country, acoustic country</t>
  </si>
  <si>
    <t>5gXncoYdko6hXM08RQKgsB</t>
  </si>
  <si>
    <t>6onHlKPSaazIBBk1yoTbxu</t>
  </si>
  <si>
    <t>Head</t>
  </si>
  <si>
    <t>Ava Beathard</t>
  </si>
  <si>
    <t>0F9XOBGz6uNi4JMncEWcMB</t>
  </si>
  <si>
    <t>indiemono | hope fields (VOL.8)</t>
  </si>
  <si>
    <t>compilation</t>
  </si>
  <si>
    <t>09okFAwc61wn82VZPWhjnP</t>
  </si>
  <si>
    <t>The Good Life</t>
  </si>
  <si>
    <t>R2</t>
  </si>
  <si>
    <t>55QU6AlQqW1PbO5ajYRzAY</t>
  </si>
  <si>
    <t>7vRwlf6LeT5KVgXFeTS80d</t>
  </si>
  <si>
    <t>Tonight</t>
  </si>
  <si>
    <t>50LAeUbCPWKhXbaepjm6iI</t>
  </si>
  <si>
    <t>1WmBVbFmLt0w6zPP37TeCG</t>
  </si>
  <si>
    <t>Illegal</t>
  </si>
  <si>
    <t>3o81FH5FTYVtoBQOZr3T7y</t>
  </si>
  <si>
    <t>Fancy That</t>
  </si>
  <si>
    <t>0zomuz73AZq4395ed9AEER</t>
  </si>
  <si>
    <t>Breathe</t>
  </si>
  <si>
    <t>Skinny Dippers</t>
  </si>
  <si>
    <t>21yRdgoqjdEpnHiUU6NnoF</t>
  </si>
  <si>
    <t>1F9gNK8fNb4QPGLkYm8BLK</t>
  </si>
  <si>
    <t>LIFESTYLE</t>
  </si>
  <si>
    <t>Paul James</t>
  </si>
  <si>
    <t>44Pwg3pW5pASdJ2hlOB7GM</t>
  </si>
  <si>
    <t>7MerIDn7wpEH4OEGbpasSH</t>
  </si>
  <si>
    <t>moody</t>
  </si>
  <si>
    <t>Royel Otis</t>
  </si>
  <si>
    <t>indie</t>
  </si>
  <si>
    <t>7eZ8bFDtTIymJEdRCEIyro</t>
  </si>
  <si>
    <t>3mJncxEu2NrKYfRvoWiVfm</t>
  </si>
  <si>
    <t>Young &amp; Dumb (feat. Simple Plan)</t>
  </si>
  <si>
    <t>Avril Lavigne</t>
  </si>
  <si>
    <t>4qiHuolMaUIhdu27VJpntV</t>
  </si>
  <si>
    <t>1yAQDfgkfSBC6URkqCdnWX</t>
  </si>
  <si>
    <t>Good Love</t>
  </si>
  <si>
    <t>L. Charlemagne</t>
  </si>
  <si>
    <t>drumstep</t>
  </si>
  <si>
    <t>0MwKm5AJjoEkaqp0YpGHbx</t>
  </si>
  <si>
    <t>Chase the Sun</t>
  </si>
  <si>
    <t>5QXODpyzgm6im2HuECDdrj</t>
  </si>
  <si>
    <t>Beast Mode</t>
  </si>
  <si>
    <t>DJ Khamel</t>
  </si>
  <si>
    <t>69VPrU1gGB8Y4ZxJvCqQyw</t>
  </si>
  <si>
    <t>Workout &amp; Running</t>
  </si>
  <si>
    <t>4rFqRV4UCQubpw348acBq3</t>
  </si>
  <si>
    <t>Shot Callin</t>
  </si>
  <si>
    <t>68SBxb7HlBIt6gIcKsS5A7</t>
  </si>
  <si>
    <t>5MI9rnOsAayuxi7pKVydNg</t>
  </si>
  <si>
    <t>Priceless (feat. LISA)</t>
  </si>
  <si>
    <t>Maroon 5</t>
  </si>
  <si>
    <t>0JfWflwFS8yOSELbH7bDbQ</t>
  </si>
  <si>
    <t>1LzZQqP7rgemZw2JCZvo4N</t>
  </si>
  <si>
    <t>She Ready</t>
  </si>
  <si>
    <t>Key Glock</t>
  </si>
  <si>
    <t>6pvCEOgB3oLiDiAhKs0vA6</t>
  </si>
  <si>
    <t>Glockaveli</t>
  </si>
  <si>
    <t>6eLQXa6uk2EW8drsiKbABZ</t>
  </si>
  <si>
    <t>TU SANCHO</t>
  </si>
  <si>
    <t>Fuerza Regida</t>
  </si>
  <si>
    <t>corrido, corridos tumbados, corridos bélicos, música mexicana, sierreño, banda, electro corridos, sad sierreño</t>
  </si>
  <si>
    <t>1JpJzuM4uncCfCimVozkmy</t>
  </si>
  <si>
    <t>111XPANTIA</t>
  </si>
  <si>
    <t>0aWHb6ujnlXkmmOI1ltStc</t>
  </si>
  <si>
    <t>Burning Blue</t>
  </si>
  <si>
    <t>02DSnnPzc0do4lZmfJjeeg</t>
  </si>
  <si>
    <t>3hpm0fTeSqlhJbnqAgaLZs</t>
  </si>
  <si>
    <t>Marlboro Rojo</t>
  </si>
  <si>
    <t>02BcXEH1zJYbXSabPtNlKf</t>
  </si>
  <si>
    <t>Lose My Mind (feat. Doja Cat) [From F1® The Movie]</t>
  </si>
  <si>
    <t>Don Toliver</t>
  </si>
  <si>
    <t>157Gano57F4G2EAWL5NKP8</t>
  </si>
  <si>
    <t>1j15Ar0qGDzIR0v3CQv3JL</t>
  </si>
  <si>
    <t>Gnarly</t>
  </si>
  <si>
    <t>25oD4E4cwmG7SCQIoF3ez5</t>
  </si>
  <si>
    <t>4VnEmAingHeCn3Zhq0uOwF</t>
  </si>
  <si>
    <t>I Been On</t>
  </si>
  <si>
    <t>Commma</t>
  </si>
  <si>
    <t>08y7Du1VLrjZjb9YNCdiTe</t>
  </si>
  <si>
    <t>0C8y9EdbW2aYm1ocGGaR9O</t>
  </si>
  <si>
    <t>Bad Habit</t>
  </si>
  <si>
    <t>Sadfriendd</t>
  </si>
  <si>
    <t>phonk, drift phonk</t>
  </si>
  <si>
    <t>1udc0nqMPqzpqCckHBSiDI</t>
  </si>
  <si>
    <t>1hiPuKUeHw5j2pBuRu04ja</t>
  </si>
  <si>
    <t>The Path - from The Last of Us: Season 2""</t>
  </si>
  <si>
    <t>Gustavo Santaolalla</t>
  </si>
  <si>
    <t>00bdpvTx7UbMhZnwtp0Kyk</t>
  </si>
  <si>
    <t>The Path (from The Last of Us: Season 2")"</t>
  </si>
  <si>
    <t>4uHuy9nBZi3P6uXxLjZxa7</t>
  </si>
  <si>
    <t>touch me</t>
  </si>
  <si>
    <t>0tX79QJ6PISqbw218Wa8UM</t>
  </si>
  <si>
    <t>1bijeLU02xi68lCIB6BWL9</t>
  </si>
  <si>
    <t>Pray To Me</t>
  </si>
  <si>
    <t>4bwMVwfRI1TEmPDFtASUzk</t>
  </si>
  <si>
    <t>4VWrZCmvviUwNrboVw6dM6</t>
  </si>
  <si>
    <t>Prove It!</t>
  </si>
  <si>
    <t>Sam Plourd</t>
  </si>
  <si>
    <t>0aUxkXajeNLSeznJbrPRf2</t>
  </si>
  <si>
    <t>21IYMdzTrzSe191Cy5eMap</t>
  </si>
  <si>
    <t>Sailor Song</t>
  </si>
  <si>
    <t>Gigi Perez</t>
  </si>
  <si>
    <t>58vZavXqh1P5uoTXteudWl</t>
  </si>
  <si>
    <t>At The Beach, In Every Life</t>
  </si>
  <si>
    <t>5J7Rga4BSHrDCTmUuGzSiG</t>
  </si>
  <si>
    <t>Sirius</t>
  </si>
  <si>
    <t>2GVrMmD4ivKj3zPJPb0HrS</t>
  </si>
  <si>
    <t>0auX6W6oLjO9cHmx4UTaNj</t>
  </si>
  <si>
    <t>Feel It</t>
  </si>
  <si>
    <t>00xSzSrckgOgVAqZUIcrxf</t>
  </si>
  <si>
    <t>WITHERED</t>
  </si>
  <si>
    <t>418FPu58H5Q7hg3O2PBJhe</t>
  </si>
  <si>
    <t>Engraved On Your Skin</t>
  </si>
  <si>
    <t>4Bm3YgzhyFdB168Qs90q9O</t>
  </si>
  <si>
    <t>2jNyiavSywmA472t2m6ZBz</t>
  </si>
  <si>
    <t>What Was That</t>
  </si>
  <si>
    <t>4lvgj3m6vTtpRYdVNEqu2o</t>
  </si>
  <si>
    <t>3Q5b9lTrxvv6f8jLX4M6VJ</t>
  </si>
  <si>
    <t>Amen</t>
  </si>
  <si>
    <t>Shaboozey</t>
  </si>
  <si>
    <t>5Rqj746qniBVcnLT4QglB5</t>
  </si>
  <si>
    <t>221eHga9f9Ne4f8D7WVgPT</t>
  </si>
  <si>
    <t>Mystical Magical</t>
  </si>
  <si>
    <t>Benson Boone</t>
  </si>
  <si>
    <t>7y5UZkCSxTUo47pxeTWbXK</t>
  </si>
  <si>
    <t>6cEG5stzTtXrrCLgWKYV6j</t>
  </si>
  <si>
    <t>77 - feat. Avril Lavigne</t>
  </si>
  <si>
    <t>Billy Idol</t>
  </si>
  <si>
    <t>54XHsP7QjQy7MPPGdq5Npt</t>
  </si>
  <si>
    <t>77 (feat. Avril Lavigne)</t>
  </si>
  <si>
    <t>72s177IslLyS9N7EKBTCp0</t>
  </si>
  <si>
    <t>FREAKY</t>
  </si>
  <si>
    <t>Daveedtheking</t>
  </si>
  <si>
    <t>5NNsNw2HRa4oxXfuV5LAqH</t>
  </si>
  <si>
    <t>5NgUs4A8db3NL75hvDr4eB</t>
  </si>
  <si>
    <t>Crowd Caffeine</t>
  </si>
  <si>
    <t>SOFIA ISELLA</t>
  </si>
  <si>
    <t>6eQcK3pwuno4GzjNqgNBL2</t>
  </si>
  <si>
    <t>5rChFJpepptiBGIwI21xMX</t>
  </si>
  <si>
    <t>Don't Fall In Love</t>
  </si>
  <si>
    <t>0WdcDps5cgjaqknZpx2z5H</t>
  </si>
  <si>
    <t>2hVKtXecIaFlWRRDgZgLlf</t>
  </si>
  <si>
    <t>En 4</t>
  </si>
  <si>
    <t>Kenia Os</t>
  </si>
  <si>
    <t>reggaeton mexa</t>
  </si>
  <si>
    <t>6IdEHZU1avInt4NeuACdRt</t>
  </si>
  <si>
    <t>4OVK8oaLIhx9Xu0P8D3SA7</t>
  </si>
  <si>
    <t>Famous</t>
  </si>
  <si>
    <t>012dJutTI1nox9KAK5ER31</t>
  </si>
  <si>
    <t>Raven</t>
  </si>
  <si>
    <t>1VauJR9jsUN2Fetpwg4nNo</t>
  </si>
  <si>
    <t>0AHdLIkcFtlpeDEBC8qO8U</t>
  </si>
  <si>
    <t>5BY0EwNXOC6k38oArRtiic</t>
  </si>
  <si>
    <t>Real Life Fantasy</t>
  </si>
  <si>
    <t>Edward Maya</t>
  </si>
  <si>
    <t>1QSF8j2H6oZLyKC0TlVAyK</t>
  </si>
  <si>
    <t>7bC8wBzEbugsYjLDBkFnSO</t>
  </si>
  <si>
    <t>Smokestack Twins</t>
  </si>
  <si>
    <t>Ludwig Göransson</t>
  </si>
  <si>
    <t>6PQXsiHd4AjrAqhWLd5HyT</t>
  </si>
  <si>
    <t>Sinners (Original Motion Picture Score)</t>
  </si>
  <si>
    <t>44gePNWC4UPBR1VZmJTD0o</t>
  </si>
  <si>
    <t>NEVER EVER</t>
  </si>
  <si>
    <t>4cx4IGDkk5DTT6jyOGvlkc</t>
  </si>
  <si>
    <t>3uUoYhfsp8a9RRQeDkxYaD</t>
  </si>
  <si>
    <t>Vem Nin Mim Bebê</t>
  </si>
  <si>
    <t>TÚLIO PEREIRA</t>
  </si>
  <si>
    <t>6l0x9Kqr2O6wSIfVZKACso</t>
  </si>
  <si>
    <t>1efXUbx5gsLd2sqjszBtx1</t>
  </si>
  <si>
    <t>7f72kJL3HyP6q6wW7Zvayn</t>
  </si>
  <si>
    <t>6Xr5yexoaJkmxNzdfSmPPZ</t>
  </si>
  <si>
    <t>I Wanna Be Yours - Namira Remix - Radio Edit</t>
  </si>
  <si>
    <t>Namira</t>
  </si>
  <si>
    <t>0YaneISeKoum0NyJIxQBz1</t>
  </si>
  <si>
    <t>I Wanna Be Yours - Namira Remix (Radio Edit)</t>
  </si>
  <si>
    <t>1u9iHwttLc4aRzBPAXnuHk</t>
  </si>
  <si>
    <t>In The Air Tonight</t>
  </si>
  <si>
    <t>Marilyn Manson</t>
  </si>
  <si>
    <t>industrial metal, industrial rock, industrial, metal, nu metal</t>
  </si>
  <si>
    <t>0Z4E3iA6Z8V5LitVUXTKz4</t>
  </si>
  <si>
    <t>7u7IqryLFAygWFz6bsEB7y</t>
  </si>
  <si>
    <t>Blue Strips</t>
  </si>
  <si>
    <t>Jessie Murph</t>
  </si>
  <si>
    <t>38Vd2K3RytxtNWLE5aU2VR</t>
  </si>
  <si>
    <t>1o2eTrTQChSdxbMQLBHLod</t>
  </si>
  <si>
    <t>conversations</t>
  </si>
  <si>
    <t>1WmSgkrYCtEmO8k6rVaNXJ</t>
  </si>
  <si>
    <t>4R6EMxsqzFplNAIyig4RX4</t>
  </si>
  <si>
    <t>Five Roses</t>
  </si>
  <si>
    <t>Nic Dean</t>
  </si>
  <si>
    <t>6ClZsXgo6T1wbnZifhvsTZ</t>
  </si>
  <si>
    <t>32GOfiLnbER2VOOxJkg29P</t>
  </si>
  <si>
    <t>Forever</t>
  </si>
  <si>
    <t>ZULAN</t>
  </si>
  <si>
    <t>uk garage</t>
  </si>
  <si>
    <t>7cXPqivcSwwoWsx29zT6lq</t>
  </si>
  <si>
    <t>0v1oo2lDd5ncSXr5HJs0AM</t>
  </si>
  <si>
    <t>Ghosttown</t>
  </si>
  <si>
    <t>7qCSVAvElP93iUQvDI08aG</t>
  </si>
  <si>
    <t>2fKnX8RINrl4eOG5klOhcZ</t>
  </si>
  <si>
    <t>What An Awesome God</t>
  </si>
  <si>
    <t>Phil Wickham</t>
  </si>
  <si>
    <t>worship, christian, ccm</t>
  </si>
  <si>
    <t>19rQaj9WUt61x4kiFOGRlc</t>
  </si>
  <si>
    <t>5covu2zYjSwPaN7vUAqBtN</t>
  </si>
  <si>
    <t>Ubatuba</t>
  </si>
  <si>
    <t>2BPKQAnePwDDB7vWjmEjey</t>
  </si>
  <si>
    <t>4ie1EYJid4loKAAdoBgj8H</t>
  </si>
  <si>
    <t>Disobey</t>
  </si>
  <si>
    <t>Dylan Tha Only Child</t>
  </si>
  <si>
    <t>7nTjBuKy8KYGGlOilpCJAV</t>
  </si>
  <si>
    <t>5urzAWsnWOGUb6n9wC1mSj</t>
  </si>
  <si>
    <t>Man on a Bench (Um Um Um)</t>
  </si>
  <si>
    <t>79Ht9PvRwOOPPEKvo15uc4</t>
  </si>
  <si>
    <t>1msduWplR2g834ly9r6gU4</t>
  </si>
  <si>
    <t>Cozinhar em Harmonia</t>
  </si>
  <si>
    <t>0N7kRUxb6BNGTErfc0rSWA</t>
  </si>
  <si>
    <t>742bIgkWeEcjPOCdMk0wLQ</t>
  </si>
  <si>
    <t>Fernando de Noronha</t>
  </si>
  <si>
    <t>2OHjrpn9V6GgIzlB8QYTMd</t>
  </si>
  <si>
    <t>6nc8SOccYJq6wiaYaXscTv</t>
  </si>
  <si>
    <t>Voando Alto</t>
  </si>
  <si>
    <t>4NqcKHRnaDyOima163XrXn</t>
  </si>
  <si>
    <t>1k2OaUl9NGaBA4wa3Ommvc</t>
  </si>
  <si>
    <t>Shine Like Stars</t>
  </si>
  <si>
    <t>Benji</t>
  </si>
  <si>
    <t>afro house</t>
  </si>
  <si>
    <t>1I2mvRHxNIPa5HeHaVjtWn</t>
  </si>
  <si>
    <t>0GRc3eGTg8HBdWLRGYgqIc</t>
  </si>
  <si>
    <t>Azizam</t>
  </si>
  <si>
    <t>37HwcDtLqY2WXN7NArODvI</t>
  </si>
  <si>
    <t>5MaylVPhkFko6nsismO2F4</t>
  </si>
  <si>
    <t>Still Mine</t>
  </si>
  <si>
    <t>Nck</t>
  </si>
  <si>
    <t>2DXV2zZ4nmT5x5XIddeTbp</t>
  </si>
  <si>
    <t>5G6fY8QYk5azqSRGI9FMpa</t>
  </si>
  <si>
    <t>dandelion</t>
  </si>
  <si>
    <t>Ariana Grande</t>
  </si>
  <si>
    <t>6kXXIMyzRgQeai4A0DsXOn</t>
  </si>
  <si>
    <t>eternal sunshine deluxe: brighter days ahead</t>
  </si>
  <si>
    <t>0ZE7YRwdYqM8CtmfExYGDk</t>
  </si>
  <si>
    <t>eternal sunshine</t>
  </si>
  <si>
    <t>6cbwstHlsAIIWurIIXXBPd</t>
  </si>
  <si>
    <t>212xtcXoSqbbwFAYd0zvNP</t>
  </si>
  <si>
    <t>Bar None</t>
  </si>
  <si>
    <t>Jordan Davis</t>
  </si>
  <si>
    <t>country, pop country</t>
  </si>
  <si>
    <t>2dbV2Hkxmm5CiUu7a5tBjI</t>
  </si>
  <si>
    <t>5vRP728TajdjftioyNLqi4</t>
  </si>
  <si>
    <t>Love Mess</t>
  </si>
  <si>
    <t>2iGHeA60F6JdpC11mRaOKY</t>
  </si>
  <si>
    <t>0IMGXCX264tTnhuFGysBpT</t>
  </si>
  <si>
    <t>intro (end of the world) - extended</t>
  </si>
  <si>
    <t>1YRbAonLvmuUILvQso0gUM</t>
  </si>
  <si>
    <t>twilight zone</t>
  </si>
  <si>
    <t>7IwMagdxfa8GLK0JOcDTsP</t>
  </si>
  <si>
    <t>warm</t>
  </si>
  <si>
    <t>1edcyazKIdKrIuz9cWpXU6</t>
  </si>
  <si>
    <t>2xqTa2dCR54yYHEcttiXyD</t>
  </si>
  <si>
    <t>eternal sunshine deluxe: brighter days ahead (a cappella version)</t>
  </si>
  <si>
    <t>0KoOcYST2BJ3mjPc2817gc</t>
  </si>
  <si>
    <t>Need Me</t>
  </si>
  <si>
    <t>4hSG7fjh0yD03WZnCyEcmP</t>
  </si>
  <si>
    <t>6bRShWkISHLntvD63TTbGn</t>
  </si>
  <si>
    <t>Ontario</t>
  </si>
  <si>
    <t>7fzjm1o0TCHSe1gYQdPy61</t>
  </si>
  <si>
    <t>76ZM9zykOducwZYWRjYsll</t>
  </si>
  <si>
    <t>DEAD WEIGHT</t>
  </si>
  <si>
    <t>Maya Kuriel</t>
  </si>
  <si>
    <t>4SH3mhj3YJ8C5LlGTE8Vx5</t>
  </si>
  <si>
    <t>4XKCwXacGJ0Am1s7oD2rDM</t>
  </si>
  <si>
    <t>Younger And Hotter Than Me</t>
  </si>
  <si>
    <t>Selena Gomez</t>
  </si>
  <si>
    <t>5v7xYJyke25Nmt3l2R7YkR</t>
  </si>
  <si>
    <t>I Said I Love You First</t>
  </si>
  <si>
    <t>4AajxCEwGEsmHmT4H1TwjY</t>
  </si>
  <si>
    <t>19m6pwPmwNFSPV7wtHtg7D</t>
  </si>
  <si>
    <t>3ZnyjmRl3n5OVKfPtxF4Zu</t>
  </si>
  <si>
    <t>First Song</t>
  </si>
  <si>
    <t>Roga.</t>
  </si>
  <si>
    <t>7vNohIwSF7o3wBNtvfmHZp</t>
  </si>
  <si>
    <t>High Five!</t>
  </si>
  <si>
    <t>2jsTgVpKp7xi5LA3nwDxZL</t>
  </si>
  <si>
    <t>7AI6sCjsjFfeEqso7XI43p</t>
  </si>
  <si>
    <t>3NUH1LPxCuHJ5qvZ8VJ8Gj</t>
  </si>
  <si>
    <t>My Soul</t>
  </si>
  <si>
    <t>Steeg</t>
  </si>
  <si>
    <t>5j1z6YTPaaDPFjeXqxNDjr</t>
  </si>
  <si>
    <t>4jiwz2tQZo21Z4NQwz4zUt</t>
  </si>
  <si>
    <t>southbound</t>
  </si>
  <si>
    <t>4Uh9XOh5hmX0Cw7JREc0AU</t>
  </si>
  <si>
    <t>southbound / test drive</t>
  </si>
  <si>
    <t>6Vt8jXXIHv8U6GwQWUoYJD</t>
  </si>
  <si>
    <t>CLASSY</t>
  </si>
  <si>
    <t>Cloud</t>
  </si>
  <si>
    <t>30iCsi0MXESqsBDdN17aEB</t>
  </si>
  <si>
    <t>4evMMKc2HD6fV9slMfgkMx</t>
  </si>
  <si>
    <t>TOXIC (with Skepta)</t>
  </si>
  <si>
    <t>Playboi Carti</t>
  </si>
  <si>
    <t>rage rap</t>
  </si>
  <si>
    <t>0fSfkmx0tdPqFYkJuNX74a</t>
  </si>
  <si>
    <t>MUSIC</t>
  </si>
  <si>
    <t>3LPLRNr58Z9Pn0clnEtkXb</t>
  </si>
  <si>
    <t>Anxiety</t>
  </si>
  <si>
    <t>Doechii</t>
  </si>
  <si>
    <t>5yPu6XkHu8DAGmV6YkXYZq</t>
  </si>
  <si>
    <t>Alligator Bites Never Heal (Extended)</t>
  </si>
  <si>
    <t>6iVHwPKzB5hN1jSCOHMw8z</t>
  </si>
  <si>
    <t>Mission</t>
  </si>
  <si>
    <t>Ely Oaks</t>
  </si>
  <si>
    <t>40O6jxEr7BR4qpMsqovjNx</t>
  </si>
  <si>
    <t>2cf8mtws6a6Rf3hPaRRHvU</t>
  </si>
  <si>
    <t>King</t>
  </si>
  <si>
    <t>3hao2Dudf5oo6RGVkrLJ44</t>
  </si>
  <si>
    <t>5xHgo5JN0wfsV41HnRaos5</t>
  </si>
  <si>
    <t>The Giver</t>
  </si>
  <si>
    <t>7GicDmV1udDFss8K0QY1v1</t>
  </si>
  <si>
    <t>0KnZyt15wcngx4oA8VrBua</t>
  </si>
  <si>
    <t>Face to Face (Let Me Love You)</t>
  </si>
  <si>
    <t>Sugar Jesus</t>
  </si>
  <si>
    <t>6Qy1Q41l0q0ntwr0ItIs00</t>
  </si>
  <si>
    <t>5NtsUblZLu82BDufXfx20X</t>
  </si>
  <si>
    <t>Headlock - Slowed</t>
  </si>
  <si>
    <t>Elliot Sutton</t>
  </si>
  <si>
    <t>4xiUGP8HeAvGbdB5N74kUQ</t>
  </si>
  <si>
    <t>Headlock</t>
  </si>
  <si>
    <t>3gJAFFELdZyIM8tiwLAikg</t>
  </si>
  <si>
    <t>Handlebars (feat. Dua Lipa)</t>
  </si>
  <si>
    <t>JENNIE</t>
  </si>
  <si>
    <t>1vWMw6pu3err6qqZzI3RhH</t>
  </si>
  <si>
    <t>Ruby</t>
  </si>
  <si>
    <t>4snRyiaLyvTMui0hzp8MF7</t>
  </si>
  <si>
    <t>Intro : JANE with FKJ</t>
  </si>
  <si>
    <t>5bdN2arjMp7uW1l7YH9AG8</t>
  </si>
  <si>
    <t>CURSE or SPELL</t>
  </si>
  <si>
    <t>weeklyn</t>
  </si>
  <si>
    <t>emo rap</t>
  </si>
  <si>
    <t>7lhxzCcVlMqGnJUOZX1ZkV</t>
  </si>
  <si>
    <t>6HjYE79OOCGEhkIRfXLqrz</t>
  </si>
  <si>
    <t>Damn Right (feat. Childish Gambino &amp; Kali Uchis)</t>
  </si>
  <si>
    <t>7so0lgd0zP2Sbgs2d7a1SZ</t>
  </si>
  <si>
    <t>2MHUaRi9OCyTN02SoyRRBJ</t>
  </si>
  <si>
    <t>4EIFwndJvGpgFjsEbNuYif</t>
  </si>
  <si>
    <t>ExtraL (feat. Doechii)</t>
  </si>
  <si>
    <t>1iRIdATb1I276VdKK7JVAB</t>
  </si>
  <si>
    <t>F.T.S.</t>
  </si>
  <si>
    <t>104KjF0t9EnlFOoxGLxiSQ</t>
  </si>
  <si>
    <t>Filter</t>
  </si>
  <si>
    <t>4mUR5Tv0CvJtpmnUtzeIgd</t>
  </si>
  <si>
    <t>3pY2M4k9BSk7ulLBSV0tcX</t>
  </si>
  <si>
    <t>Seoul City</t>
  </si>
  <si>
    <t>0kHZ0qrGL9MohF9R8Uw77Y</t>
  </si>
  <si>
    <t>Starlight</t>
  </si>
  <si>
    <t>6SaSFVlIQC1L6Fh1QKLeFi</t>
  </si>
  <si>
    <t>start a war</t>
  </si>
  <si>
    <t>5DIZg9QqSdzgHmkZ2k2F1a</t>
  </si>
  <si>
    <t>twin</t>
  </si>
  <si>
    <t>0fK7ie6XwGxQTIkpFoWkd1</t>
  </si>
  <si>
    <t>like JENNIE</t>
  </si>
  <si>
    <t>0rx7xu0RmZLpJjKNVZjSVv</t>
  </si>
  <si>
    <t>Love Hangover (feat. Dominic Fike)</t>
  </si>
  <si>
    <t>1kUyOJb3fzUo8r0OCz5SQk</t>
  </si>
  <si>
    <t>Mantra</t>
  </si>
  <si>
    <t>7rzzByujLJIBXpyOCnJhfx</t>
  </si>
  <si>
    <t>with the IE (way up)</t>
  </si>
  <si>
    <t>2chbuybiy6aDDBC985tJcP</t>
  </si>
  <si>
    <t>ZEN</t>
  </si>
  <si>
    <t>2LHNTC9QZxsL3nWpt8iaSR</t>
  </si>
  <si>
    <t>3sZQ8L4aptFDJXBqdVdvO8</t>
  </si>
  <si>
    <t>Run It Up</t>
  </si>
  <si>
    <t>Hanumankind</t>
  </si>
  <si>
    <t>malayalam hip hop, desi hip hop</t>
  </si>
  <si>
    <t>444Yv0TGl5HeJA0Dg4YdFz</t>
  </si>
  <si>
    <t>76C8SZk9RpvcO1zmoswZb3</t>
  </si>
  <si>
    <t>Why Them?</t>
  </si>
  <si>
    <t>Catlea</t>
  </si>
  <si>
    <t>2wDwjq5rYj3dtC33u8qFI8</t>
  </si>
  <si>
    <t>Language Barrier</t>
  </si>
  <si>
    <t>2exZDvIQ0f6jxiazDRjK1u</t>
  </si>
  <si>
    <t>Last Call</t>
  </si>
  <si>
    <t>3cdL02bWDiOWlAsoJ84ygV</t>
  </si>
  <si>
    <t>On Tap</t>
  </si>
  <si>
    <t>6uTNaZG0i5VRdckzFr1M9u</t>
  </si>
  <si>
    <t>505</t>
  </si>
  <si>
    <t>72ZMz4NApk0xZMdsBPqe8v</t>
  </si>
  <si>
    <t>Amazed</t>
  </si>
  <si>
    <t>0DeP851WJ3Og8I49JYw6YZ</t>
  </si>
  <si>
    <t>Southern Comfort Classics</t>
  </si>
  <si>
    <t>1musbempyJAw5gfSKZHXP9</t>
  </si>
  <si>
    <t>706mYHElAsR2MfcehZt2PA</t>
  </si>
  <si>
    <t>4JVgIFgTrlQ2XMWasExsLj</t>
  </si>
  <si>
    <t>Creep</t>
  </si>
  <si>
    <t>1R3Y3bGE77KfOKLT4bN4mi</t>
  </si>
  <si>
    <t>Everlong</t>
  </si>
  <si>
    <t>1ZA9k26vrQG6MfRSsbifk6</t>
  </si>
  <si>
    <t>Fishin' In The Dark</t>
  </si>
  <si>
    <t>05TeoYmF2bJ5IyxskDro2e</t>
  </si>
  <si>
    <t>Sex On Fire</t>
  </si>
  <si>
    <t>October Surprise</t>
  </si>
  <si>
    <t>6jJEhSUKlIu07ZdpRTrmEC</t>
  </si>
  <si>
    <t>Legends, Revisted</t>
  </si>
  <si>
    <t>5wABKK13OJbFFFvJZyVf5V</t>
  </si>
  <si>
    <t>She's Country</t>
  </si>
  <si>
    <t>52cMgUC7UqXo022H06yUKR</t>
  </si>
  <si>
    <t>Something Like That</t>
  </si>
  <si>
    <t>0qZGM10IvZc3W0oPYaoehG</t>
  </si>
  <si>
    <t>Sweet Disposition</t>
  </si>
  <si>
    <t>531apW6WGFUIKgTA1FhMPO</t>
  </si>
  <si>
    <t>Tennessee Whiskey</t>
  </si>
  <si>
    <t>1Sp1w7Pcc5dbODq4CCvUTb</t>
  </si>
  <si>
    <t>What Hurts The Most</t>
  </si>
  <si>
    <t>62Kl67cbs2k2fG0INkjYTd</t>
  </si>
  <si>
    <t>Life Is A Highway</t>
  </si>
  <si>
    <t>7bgYrlMU0S1wfNPPD4A91Z</t>
  </si>
  <si>
    <t>I Hate Your Ex-Girlfriend (feat. Doechii)</t>
  </si>
  <si>
    <t>BANKS</t>
  </si>
  <si>
    <t>0KLWUjARA0kqAtVN83d8I8</t>
  </si>
  <si>
    <t>Off With Her Head</t>
  </si>
  <si>
    <t>3Q1wOifYl7kpB3fE1vI9Ti</t>
  </si>
  <si>
    <t>Truth or Dare</t>
  </si>
  <si>
    <t>5HhqEBDt6bJ1EPEGhZseG3</t>
  </si>
  <si>
    <t>5KVot2VLi0sFVv7zyOCn0q</t>
  </si>
  <si>
    <t>Like I do</t>
  </si>
  <si>
    <t>6KaEpgeZQF6ZVVAmSoZUrb</t>
  </si>
  <si>
    <t>So Close To What</t>
  </si>
  <si>
    <t>6vyiGZsNWMMc3WTNaMeJ9F</t>
  </si>
  <si>
    <t>Means I care</t>
  </si>
  <si>
    <t>0UD2KrDv5s5iPYNaQyRAan</t>
  </si>
  <si>
    <t>Miss possessive</t>
  </si>
  <si>
    <t>6hQ9Z0D5IEvL5rVb4c2Oov</t>
  </si>
  <si>
    <t>No I'm not in love</t>
  </si>
  <si>
    <t>3Mk7IafwNuQdFQda1XI5PE</t>
  </si>
  <si>
    <t>Nostalgia</t>
  </si>
  <si>
    <t>08wLOGTbqSoo2CEl5RWl5C</t>
  </si>
  <si>
    <t>2 hands</t>
  </si>
  <si>
    <t>5Y6a6AaahaBi5ljf6hk7dF</t>
  </si>
  <si>
    <t>bloodonmyhands (feat. Flo Milli)</t>
  </si>
  <si>
    <t>0WPC7zoxtjUMCpm3u0Xw7C</t>
  </si>
  <si>
    <t>Greenlight</t>
  </si>
  <si>
    <t>4RtFabLO2KuYlxBlgHkg64</t>
  </si>
  <si>
    <t>I know love (feat. The Kid LAROI)</t>
  </si>
  <si>
    <t>6gBZsUc90myWngMU5VRYp5</t>
  </si>
  <si>
    <t>It's ok I'm ok</t>
  </si>
  <si>
    <t>16h03SmAjgMQacOa7j9bFy</t>
  </si>
  <si>
    <t>Dear god</t>
  </si>
  <si>
    <t>68piyqlWly58RgPI2L1hAK</t>
  </si>
  <si>
    <t>Purple lace bra</t>
  </si>
  <si>
    <t>3gZqHdjeKghI5QFjTdOWCU</t>
  </si>
  <si>
    <t>Revolving door</t>
  </si>
  <si>
    <t>5Dg1VGthgPfQasqbX5GHDE</t>
  </si>
  <si>
    <t>Signs</t>
  </si>
  <si>
    <t>181yGUB8xEh4LfK8KhC4Wa</t>
  </si>
  <si>
    <t>Siren sounds (bonus)</t>
  </si>
  <si>
    <t>3pjpG96WxzRnxNFxZC56vV</t>
  </si>
  <si>
    <t>Sports car</t>
  </si>
  <si>
    <t>2bqLj0NvdtGbPCl9PdBtP2</t>
  </si>
  <si>
    <t>3w32SV56JvtJXsrYtThwzP</t>
  </si>
  <si>
    <t>22G2Yv2dJkEbId6U3grEdF</t>
  </si>
  <si>
    <t>Restart</t>
  </si>
  <si>
    <t>Melodream</t>
  </si>
  <si>
    <t>5IQQ4yHKWmgXOFUGYdGJol</t>
  </si>
  <si>
    <t>Restart (feat. Jaime Deraz)</t>
  </si>
  <si>
    <t>541sN2qNfIlllGn9nGOQoC</t>
  </si>
  <si>
    <t>0QCIpQV3twfqo9kh0t8Zza</t>
  </si>
  <si>
    <t>Shake It To The Max (FLY) - Remix</t>
  </si>
  <si>
    <t>MOLIY</t>
  </si>
  <si>
    <t>alté</t>
  </si>
  <si>
    <t>7jhHpyhKorvt65mYvuhlBs</t>
  </si>
  <si>
    <t>Shake It To The Max (FLY) (Remix)</t>
  </si>
  <si>
    <t>4il87YHqSV9UqbBkXM7z7m</t>
  </si>
  <si>
    <t>6jp9WjJtKF0Fgks0Y9Kkni</t>
  </si>
  <si>
    <t>4Q9ExJGFgL9Jd9kmYH3nXs</t>
  </si>
  <si>
    <t>7a1D1K7sgFtumXN02ZdbUd</t>
  </si>
  <si>
    <t>2ETQsbiuGm2WLOSOr2I19A</t>
  </si>
  <si>
    <t>56LQyaXsYWQZ2b7OPLAKEO</t>
  </si>
  <si>
    <t>64KV9vjChfN2w9vA4j7A2K</t>
  </si>
  <si>
    <t>Happen To Me</t>
  </si>
  <si>
    <t>Russell Dickerson</t>
  </si>
  <si>
    <t>5FzT4YTYR95DHUhUkKWjvb</t>
  </si>
  <si>
    <t>4xvEn1vhrF9JbPFWqTXsH4</t>
  </si>
  <si>
    <t>7GzG576kRqJqBPe6Owokoy</t>
  </si>
  <si>
    <t>La La La</t>
  </si>
  <si>
    <t>CADDY</t>
  </si>
  <si>
    <t>6tKwtmKglsRBdQjAKLxptH</t>
  </si>
  <si>
    <t>5UJbgR4XF4y1DvbkxEqe8S</t>
  </si>
  <si>
    <t>07V9HO6Djetw5j5lXPylLd</t>
  </si>
  <si>
    <t>6iOndD4OFo7GkaDypWQIou</t>
  </si>
  <si>
    <t>La Plena - W Sound 05</t>
  </si>
  <si>
    <t>W Sound</t>
  </si>
  <si>
    <t>4Xdo78uvvt1P7rWRX8TOPt</t>
  </si>
  <si>
    <t>La Plena (W Sound 05)</t>
  </si>
  <si>
    <t>6yf7OCIxFzTZwWa5fHoOGS</t>
  </si>
  <si>
    <t>so sick</t>
  </si>
  <si>
    <t>Right Right</t>
  </si>
  <si>
    <t>3cbm4cH2LNvrmnuxgUbPNq</t>
  </si>
  <si>
    <t>indiemono | love 5.0</t>
  </si>
  <si>
    <t>1KVIsj8vut4tYOxPFbKUeu</t>
  </si>
  <si>
    <t>We Are Not Broken</t>
  </si>
  <si>
    <t>Matt Goss</t>
  </si>
  <si>
    <t>trance</t>
  </si>
  <si>
    <t>59xlbH0ef3i1gRKOHEJevT</t>
  </si>
  <si>
    <t>0b0Dz0Gi86SVdBxYeiQcCP</t>
  </si>
  <si>
    <t>Busy Woman</t>
  </si>
  <si>
    <t>3WzBIQmn2hrulLeTY9smkk</t>
  </si>
  <si>
    <t>Short n' Sweet (Deluxe)</t>
  </si>
  <si>
    <t>2u9S9JJ6hTZS3Vf22HOZKg</t>
  </si>
  <si>
    <t>NOKIA</t>
  </si>
  <si>
    <t>6Rl6YoCarF2GHPSQmmFjuR</t>
  </si>
  <si>
    <t>$ome $exy $ongs 4 U</t>
  </si>
  <si>
    <t>7zFio8WT0tTBqLs1pXYKqy</t>
  </si>
  <si>
    <t>We Hug Now</t>
  </si>
  <si>
    <t>Sydney Rose</t>
  </si>
  <si>
    <t>30h62oCDd1lhOsJibIFieh</t>
  </si>
  <si>
    <t>5ITV0zqzjOYfFWpW0xBmRa</t>
  </si>
  <si>
    <t>Show Me Love</t>
  </si>
  <si>
    <t>WizTheMc</t>
  </si>
  <si>
    <t>4gyYKUIAOEcP50RM1Sjzj6</t>
  </si>
  <si>
    <t>6qqrTXSdwiJaq8SO0X2lSe</t>
  </si>
  <si>
    <t>Ordinary</t>
  </si>
  <si>
    <t>6xomx5ekO7qHDvDh57rZ5S</t>
  </si>
  <si>
    <t>31Bc5ljAHxRYpuX7gERdgh</t>
  </si>
  <si>
    <t>Do It Again</t>
  </si>
  <si>
    <t>Johnning</t>
  </si>
  <si>
    <t>21YVhWfcopn3M48lJ11wtK</t>
  </si>
  <si>
    <t>4CPuDVC8jhhK6lA2DIt8Cf</t>
  </si>
  <si>
    <t>Born Again (feat. Doja Cat &amp; RAYE)</t>
  </si>
  <si>
    <t>LISA</t>
  </si>
  <si>
    <t>5ADTbFCyP8cFAu59i4idiC</t>
  </si>
  <si>
    <t>5ZLUm9eab8y3tqQ1OhQSHI</t>
  </si>
  <si>
    <t>2I6LyArz82waG94e9V5B9d</t>
  </si>
  <si>
    <t>5rzI6Jnlhx8DgVgsOLorfW</t>
  </si>
  <si>
    <t>Baptized In Fear</t>
  </si>
  <si>
    <t>The Weeknd</t>
  </si>
  <si>
    <t>r&amp;b pop, alternative r&amp;b, hip hop, synthpop</t>
  </si>
  <si>
    <t>3OxfaVgvTxUTy7276t7SPU</t>
  </si>
  <si>
    <t>Hurry Up Tomorrow</t>
  </si>
  <si>
    <t>4sWQbsLLH2NEbO79DSZCL9</t>
  </si>
  <si>
    <t>Big Sleep (feat. Giorgio Moroder)</t>
  </si>
  <si>
    <t>7rVmzyFA7f4rNGl9onF21E</t>
  </si>
  <si>
    <t>Take Me Back To LA</t>
  </si>
  <si>
    <t>5ZDKPFRZC6QlJpf8bCIXTs</t>
  </si>
  <si>
    <t>The Abyss (feat. Lana Del Rey)</t>
  </si>
  <si>
    <t>0FIDCNYYjNvPVimz5icugS</t>
  </si>
  <si>
    <t>Timeless (feat Playboi Carti)</t>
  </si>
  <si>
    <t>6jDGDtQPC46pFqxph3qdbD</t>
  </si>
  <si>
    <t>Until We're Skin &amp; Bones</t>
  </si>
  <si>
    <t>5673WA8EEUSPx1ir26lhGW</t>
  </si>
  <si>
    <t>Wake Me Up (feat. Justice)</t>
  </si>
  <si>
    <t>4TDPlp7OSOjuDU3l7PCM04</t>
  </si>
  <si>
    <t>64JIAZ0bS7WoARYfWQGCoz</t>
  </si>
  <si>
    <t>I Can't Fucking Sing</t>
  </si>
  <si>
    <t>0bcZ7xN9IcjSNxLerzR2yl</t>
  </si>
  <si>
    <t>I Can't Wait To Get There</t>
  </si>
  <si>
    <t>6n6GfXu4i22rdsmRKe2eIn</t>
  </si>
  <si>
    <t>Without a Warning</t>
  </si>
  <si>
    <t>3AWDeHLc88XogCaCnZQLVI</t>
  </si>
  <si>
    <t>Cry For Me</t>
  </si>
  <si>
    <t>6i5fDaCzwxRrZtuvvcqoIf</t>
  </si>
  <si>
    <t>Drive</t>
  </si>
  <si>
    <t>637oNhilCI9UlkWkUW4Grt</t>
  </si>
  <si>
    <t>Enjoy The Show (feat. Future)</t>
  </si>
  <si>
    <t>0K3w6WNawZlv6Izmsrye8o</t>
  </si>
  <si>
    <t>Give Me Mercy</t>
  </si>
  <si>
    <t>0FolPJnYMo71Z7qasTuoJT</t>
  </si>
  <si>
    <t>Given Up On Me</t>
  </si>
  <si>
    <t>717s9KFmHhyy5t3xkStS56</t>
  </si>
  <si>
    <t>Red Terror</t>
  </si>
  <si>
    <t>2gyHr9WqZeMtzJOpWGuGo6</t>
  </si>
  <si>
    <t>Reflections Laughing (feat. Travis Scott, Florence + The Machine)</t>
  </si>
  <si>
    <t>7DY756WOLyOz2Xnhw4EFiC</t>
  </si>
  <si>
    <t>São Paulo (feat. Anitta)</t>
  </si>
  <si>
    <t>2P6YMsU9jt22CXfizfudi3</t>
  </si>
  <si>
    <t>3awd1TKrdd3emCecvza61j</t>
  </si>
  <si>
    <t>2v0AG62ZHtD3I4YmTb3WYM</t>
  </si>
  <si>
    <t>Niagara Falls</t>
  </si>
  <si>
    <t>0sTBOp1hdayTjw6UOyPyi6</t>
  </si>
  <si>
    <t>Open Hearts</t>
  </si>
  <si>
    <t>4Msr8L0gHGDsLSBlk7pSPU</t>
  </si>
  <si>
    <t>Opening Night</t>
  </si>
  <si>
    <t>0bxRSMz5WY1VuMmOhanE4b</t>
  </si>
  <si>
    <t>6iyZdOoujtOwiThdAUI8TM</t>
  </si>
  <si>
    <t>0uHD7UrwxsqPmtG25USTa6</t>
  </si>
  <si>
    <t>let me fall</t>
  </si>
  <si>
    <t>0N72oUsBU8zKbE5E8VMv2c</t>
  </si>
  <si>
    <t>4cSjEMkzQvpw8XPf4AGlZz</t>
  </si>
  <si>
    <t>May You Always Shine</t>
  </si>
  <si>
    <t>Chris Wenner</t>
  </si>
  <si>
    <t>0re1D5BNq8QDj1D6fhimLI</t>
  </si>
  <si>
    <t>Not Old Enough</t>
  </si>
  <si>
    <t>5rrwj9g1c4kwnPSnsXP7g3</t>
  </si>
  <si>
    <t>Arm's Length</t>
  </si>
  <si>
    <t>4RCqRkyKtCcOlBMaq12WFn</t>
  </si>
  <si>
    <t>4Iu73sdCNxZXZUIyClMoPZ</t>
  </si>
  <si>
    <t>Better Me For You (Brown Eyes)</t>
  </si>
  <si>
    <t>Max McNown</t>
  </si>
  <si>
    <t>10hjsM00M8pghNdZRwOShY</t>
  </si>
  <si>
    <t>Night Diving</t>
  </si>
  <si>
    <t>5kILHrfMHQ4eFHZqnu4yY3</t>
  </si>
  <si>
    <t>Striptease</t>
  </si>
  <si>
    <t>3o1TOhMkU5FFMSJMDhXfdF</t>
  </si>
  <si>
    <t>EUSEXUA</t>
  </si>
  <si>
    <t>4n7JWRT5fH2YqqWMljGcYf</t>
  </si>
  <si>
    <t>Volta Amor</t>
  </si>
  <si>
    <t>Bruno Chosen</t>
  </si>
  <si>
    <t>3dHnLcOpXjNkKExvfUse4K</t>
  </si>
  <si>
    <t>Boopy</t>
  </si>
  <si>
    <t>2UYAifrQTyJCocTAHk1uS8</t>
  </si>
  <si>
    <t>Red Velvet (with Ari Abdul)</t>
  </si>
  <si>
    <t>Jutes</t>
  </si>
  <si>
    <t>5OmgLcynomYwAYCDK7wa4Q</t>
  </si>
  <si>
    <t>2zOmS55knKWSgScYPTNmGQ</t>
  </si>
  <si>
    <t>1fOTqAU8mRMHlmOaHMqsge</t>
  </si>
  <si>
    <t>2nRYdAZpfHZ4TngoMZiRfr</t>
  </si>
  <si>
    <t>Fancy</t>
  </si>
  <si>
    <t>3F1Rx20aGuLDJnTH2BdlrQ</t>
  </si>
  <si>
    <t>7j0QSWeLhjrsY8MPAnea2O</t>
  </si>
  <si>
    <t>Greedy</t>
  </si>
  <si>
    <t>MARSTEREON</t>
  </si>
  <si>
    <t>deep house</t>
  </si>
  <si>
    <t>6HCf8VQiSld9mJikRnEdif</t>
  </si>
  <si>
    <t>2rtQyuqgXnVWTlkCWKuBNc</t>
  </si>
  <si>
    <t>her name</t>
  </si>
  <si>
    <t>0X5BGmbOoA14t7v0BGdnDc</t>
  </si>
  <si>
    <t>0wOdcEgqadzlYgBGunlHMV</t>
  </si>
  <si>
    <t>Forever Young</t>
  </si>
  <si>
    <t>Alan Walker</t>
  </si>
  <si>
    <t>7xBAA2rjqdxZtJbi8FfdAn</t>
  </si>
  <si>
    <t>7c85rhgZ68cUiORoC33Yhz</t>
  </si>
  <si>
    <t>Changes</t>
  </si>
  <si>
    <t>Blasterjaxx</t>
  </si>
  <si>
    <t>big room, edm</t>
  </si>
  <si>
    <t>1gJLdjFptxsVUHp6PuCZoC</t>
  </si>
  <si>
    <t>08rg6ZoQcpiGTJqTBbUYfT</t>
  </si>
  <si>
    <t>Me Hace Daño Verte - Cover</t>
  </si>
  <si>
    <t>Oliver Damian</t>
  </si>
  <si>
    <t>7kiCCDCJE0gGZCN3ysZ4yf</t>
  </si>
  <si>
    <t>Me Hace Daño Verte (Cover)</t>
  </si>
  <si>
    <t>7r77HtzOYwh8e2diiRzVeT</t>
  </si>
  <si>
    <t>Neon Hong Kong</t>
  </si>
  <si>
    <t>1r116EuyPgjMXZ5llcG6Bo</t>
  </si>
  <si>
    <t>Welcome To Shaolin</t>
  </si>
  <si>
    <t>5pOnmZnc4FsF9e04Etv5X3</t>
  </si>
  <si>
    <t>Strangers</t>
  </si>
  <si>
    <t>0RapZmQPdoPuqODNb03SaX</t>
  </si>
  <si>
    <t>5D7KsExiQPQAjWh2ZB3g0Z</t>
  </si>
  <si>
    <t>Poison In My Veins</t>
  </si>
  <si>
    <t>21nvcaSSWN5jn9wq6RgxIL</t>
  </si>
  <si>
    <t>5sx4QunpB6JQv5rPIqdtZc</t>
  </si>
  <si>
    <t>Soda Soda</t>
  </si>
  <si>
    <t>Ahmed Saad</t>
  </si>
  <si>
    <t>mahraganat, egyptian pop, egyptian shaabi, khaleeji</t>
  </si>
  <si>
    <t>6udoWtucgo5nrmcLhRrFNR</t>
  </si>
  <si>
    <t>Habebna</t>
  </si>
  <si>
    <t>0wDjQ6GVOrxxlPdNGYnG1o</t>
  </si>
  <si>
    <t>3ayez Salamtak</t>
  </si>
  <si>
    <t>7CpgYXxN83eFYmuMvWKm9R</t>
  </si>
  <si>
    <t>Ana Mesheet</t>
  </si>
  <si>
    <t>6wxBewgwUy7sLGhmhLtmQw</t>
  </si>
  <si>
    <t>Baseet</t>
  </si>
  <si>
    <t>7dnOoqGBwHMHEzwgveB4sO</t>
  </si>
  <si>
    <t>60zEl2cvjjtDhzF78snIYr</t>
  </si>
  <si>
    <t>Law Tigi</t>
  </si>
  <si>
    <t>7bKDrqHNpe2lb2hpcgE8jk</t>
  </si>
  <si>
    <t>Let It Burn</t>
  </si>
  <si>
    <t>Stakz DeVito</t>
  </si>
  <si>
    <t>7hqCLsh9uVICq59EmO1CJ7</t>
  </si>
  <si>
    <t>4XkKtFSuLnP8iXktwjxguR</t>
  </si>
  <si>
    <t>Moftakedni</t>
  </si>
  <si>
    <t>1P00H6UbBZZ38joqkrn0Wc</t>
  </si>
  <si>
    <t>Omri Eli Fat</t>
  </si>
  <si>
    <t>3Gv3IxTlIuBmMQwuI9TygU</t>
  </si>
  <si>
    <t>Tigi Nehareb</t>
  </si>
  <si>
    <t>32zIEMp3nOlBDTLgAMfDVB</t>
  </si>
  <si>
    <t>ARCHITECT</t>
  </si>
  <si>
    <t>J. Baez</t>
  </si>
  <si>
    <t>3wWG2CACWhW9Ljsvf6Mf9J</t>
  </si>
  <si>
    <t>2AFwQBPl6oJwHNfwBQq49B</t>
  </si>
  <si>
    <t>Back In Love</t>
  </si>
  <si>
    <t>1eX6qB7kAQ9K7VygUe5CVW</t>
  </si>
  <si>
    <t>5qe8SnxPbpCtIzDpwXCfG6</t>
  </si>
  <si>
    <t>Keep it 2 myself</t>
  </si>
  <si>
    <t>1zQ8dPcbB7nowmaoFJVC8V</t>
  </si>
  <si>
    <t>3sK8wGT43QFpWrvNQsrQya</t>
  </si>
  <si>
    <t>DtMF</t>
  </si>
  <si>
    <t>Bad Bunny</t>
  </si>
  <si>
    <t>reggaeton, trap latino, urbano latino, latin</t>
  </si>
  <si>
    <t>5K79FLRUCSysQnVESLcTdb</t>
  </si>
  <si>
    <t>DeBÍ TiRAR MáS FOToS</t>
  </si>
  <si>
    <t>6J5kc12BW5HuP3d7C3vvx8</t>
  </si>
  <si>
    <t>EoO</t>
  </si>
  <si>
    <t>2lTm559tuIvatlT1u0JYG2</t>
  </si>
  <si>
    <t>BAILE INoLVIDABLE</t>
  </si>
  <si>
    <t>5TFD2bmFKGhoCRbX61nXY5</t>
  </si>
  <si>
    <t>NUEVAYoL</t>
  </si>
  <si>
    <t>2axaSxcW54k5GSXBHjfdpg</t>
  </si>
  <si>
    <t>ME, MYSELF,&amp; MO.CITY/ I TOLD YOU</t>
  </si>
  <si>
    <t>BOMBVY</t>
  </si>
  <si>
    <t>2tHlA4uMvbrcWZ7CendyrL</t>
  </si>
  <si>
    <t>MORFEIN</t>
  </si>
  <si>
    <t>4byDLWWkpfuSBBiAWbkVdl</t>
  </si>
  <si>
    <t>BAKU</t>
  </si>
  <si>
    <t>King Kxmi</t>
  </si>
  <si>
    <t>6geWQ2eJzrLh575cZjuZ4i</t>
  </si>
  <si>
    <t>6hOzyj0ywlDrxOXGP44b4U</t>
  </si>
  <si>
    <t>kisses in the wind</t>
  </si>
  <si>
    <t>3cT1UauYmRuXSvISJAcocn</t>
  </si>
  <si>
    <t>0FTmksd2dxiE5e3rWyJXs6</t>
  </si>
  <si>
    <t>0QLILSOq1IqAqx62drmv4E</t>
  </si>
  <si>
    <t>4tIweg2kPmY8MvchXcrS70</t>
  </si>
  <si>
    <t>Elle t’a tué</t>
  </si>
  <si>
    <t>turndownn</t>
  </si>
  <si>
    <t>2izQlFAxDfhHNjPapRIAm7</t>
  </si>
  <si>
    <t>2Zklf7erz34GATO3TDfFPS</t>
  </si>
  <si>
    <t>GET YOU BACK</t>
  </si>
  <si>
    <t>WTE LIK</t>
  </si>
  <si>
    <t>537HuMLuz8S22UNRSVouHa</t>
  </si>
  <si>
    <t>3U3hFkMr0Q90pD24EkE3Pr</t>
  </si>
  <si>
    <t>BMF</t>
  </si>
  <si>
    <t>SZA</t>
  </si>
  <si>
    <t>3VQkNrG74QPY4rHBPoyZYZ</t>
  </si>
  <si>
    <t>SOS Deluxe: LANA</t>
  </si>
  <si>
    <t>47xQwrip8UriPhFPUjSRQ7</t>
  </si>
  <si>
    <t>It Ain't Me, Babe</t>
  </si>
  <si>
    <t>Timothée Chalamet</t>
  </si>
  <si>
    <t>21abnHIwhrjqFs4Yywsm9t</t>
  </si>
  <si>
    <t>A Complete Unknown (Original Motion Picture Soundtrack)</t>
  </si>
  <si>
    <t>2mRNvQJTxzrsJ110hB2WzY</t>
  </si>
  <si>
    <t>Moonlight Shadow</t>
  </si>
  <si>
    <t>Clouded.</t>
  </si>
  <si>
    <t>6zlaziYcRoA98UvRkXjIaS</t>
  </si>
  <si>
    <t>47b6AJXIHpkTQR2Zxkq04h</t>
  </si>
  <si>
    <t>I See</t>
  </si>
  <si>
    <t>27UTqkjEGsy0JcjmV5udDo</t>
  </si>
  <si>
    <t>5ZoXZbzob3CSAxVxzRcTOb</t>
  </si>
  <si>
    <t>I See - Sped Up</t>
  </si>
  <si>
    <t>3nm4vLwtynGobSZQd9mmVf</t>
  </si>
  <si>
    <t>when he holds u close</t>
  </si>
  <si>
    <t>7xB6lp8C8Wd5D4VTYYubKs</t>
  </si>
  <si>
    <t>2CQdlpK88QxuUyVKKXAxBF</t>
  </si>
  <si>
    <t>Show Me</t>
  </si>
  <si>
    <t>1JOiaBVcySVw3HOcXogdew</t>
  </si>
  <si>
    <t>4E2j6b0NrYXnlypn9sMiOu</t>
  </si>
  <si>
    <t>Feel Good</t>
  </si>
  <si>
    <t>Clara La San</t>
  </si>
  <si>
    <t>04lPG1CAJHz9itLjPkiyuU</t>
  </si>
  <si>
    <t>Good Mourning</t>
  </si>
  <si>
    <t>3XCGpKx1EaFA4sqgpQ2253</t>
  </si>
  <si>
    <t>Freaks</t>
  </si>
  <si>
    <t>TRFN</t>
  </si>
  <si>
    <t>slap house, g-house</t>
  </si>
  <si>
    <t>0p4SqUcPkSmWk2ceJs2BT2</t>
  </si>
  <si>
    <t>7dYuoa2C8QzHOZ3kr9zYAR</t>
  </si>
  <si>
    <t>Viva La Vida</t>
  </si>
  <si>
    <t>4MfccbcsngCc4LSc5pmAno</t>
  </si>
  <si>
    <t>3mvy6MevlZe9rSUrW1bhqv</t>
  </si>
  <si>
    <t>Only Wanna Dream</t>
  </si>
  <si>
    <t>GYMBRO</t>
  </si>
  <si>
    <t>23bADpZDuvd1a8wTXnDeFR</t>
  </si>
  <si>
    <t>7hGhnUEepGK4DBPMj7bc1Y</t>
  </si>
  <si>
    <t>different</t>
  </si>
  <si>
    <t>retz</t>
  </si>
  <si>
    <t>1exUmzBCDp9VpRHLBwmNVT</t>
  </si>
  <si>
    <t>4wJ5Qq0jBN4ajy7ouZIV1c</t>
  </si>
  <si>
    <t>APT.</t>
  </si>
  <si>
    <t>ROSÉ</t>
  </si>
  <si>
    <t>7kFyd5oyJdVX2pIi6P4iHE</t>
  </si>
  <si>
    <t>rosie</t>
  </si>
  <si>
    <t>6Nuzq0dw2uEqDBZBFQbuFs</t>
  </si>
  <si>
    <t>Parachute</t>
  </si>
  <si>
    <t>Intellios</t>
  </si>
  <si>
    <t>2Ya8OcgtO0hVwvyCuZT7Ey</t>
  </si>
  <si>
    <t>12gsdUDClTjDeCM61nnqdX</t>
  </si>
  <si>
    <t>Place We Know</t>
  </si>
  <si>
    <t>sûr faire</t>
  </si>
  <si>
    <t>3zG9wqidbdyxyqHhfhfDxk</t>
  </si>
  <si>
    <t>0sbtBCiW8PPgUzcXxewHAI</t>
  </si>
  <si>
    <t>Supply And Demand</t>
  </si>
  <si>
    <t>STFN</t>
  </si>
  <si>
    <t>0V8Rhgswh6xhsMmMpX8ETD</t>
  </si>
  <si>
    <t>1z5ebC9238uGoBgzYyvGpQ</t>
  </si>
  <si>
    <t>toxic till the end</t>
  </si>
  <si>
    <t>7oAbPOF0jpHxEjQcKOQNPp</t>
  </si>
  <si>
    <t>Ghost</t>
  </si>
  <si>
    <t>Hannah Harlacher</t>
  </si>
  <si>
    <t>2vEMaK3NRNsGn8iUXmQPcP</t>
  </si>
  <si>
    <t>indiemono OBSIDIAN SUNSET | Indie / Alternative VOL. 05</t>
  </si>
  <si>
    <t>3okPoXUrOcyGeY6gxx3fZ8</t>
  </si>
  <si>
    <t>Drip Down</t>
  </si>
  <si>
    <t>Tungevaag</t>
  </si>
  <si>
    <t>4KhHKbf2EkoIFSYyRLwKNe</t>
  </si>
  <si>
    <t>0pyRdHecOfxavci3jGc84M</t>
  </si>
  <si>
    <t>One Call</t>
  </si>
  <si>
    <t>5VB5OFyoKgJtNiRe88mcMI</t>
  </si>
  <si>
    <t>6TSJjHRZrIKw3pAHbvdJXL</t>
  </si>
  <si>
    <t>ILURO</t>
  </si>
  <si>
    <t>04W2bHYzAWnqOY1gqPy7Vj</t>
  </si>
  <si>
    <t>She Doesn't Mind</t>
  </si>
  <si>
    <t>Besomage</t>
  </si>
  <si>
    <t>14mT8BCOXiUUcGlb7KujkT</t>
  </si>
  <si>
    <t>I Think They Call This Love - Cover</t>
  </si>
  <si>
    <t>Matthew Ifield</t>
  </si>
  <si>
    <t>7nHR6a47KVa7NHWVzKKvjl</t>
  </si>
  <si>
    <t>I’ll Be Home For Christmas / I Think They Call This Love (Cover)</t>
  </si>
  <si>
    <t>7Kk581xmajJZNYit8Ssrtd</t>
  </si>
  <si>
    <t>KHÔNG SAO CẢ (feat. 7dnight)</t>
  </si>
  <si>
    <t>RAP VIỆT</t>
  </si>
  <si>
    <t>vietnamese hip hop, v-pop</t>
  </si>
  <si>
    <t>4mtK6vfGuOzg9o5F4Gf0Rr</t>
  </si>
  <si>
    <t>RAP VIỆT 2024, Tập 10</t>
  </si>
  <si>
    <t>3S8F1vuqoL7pxHb395XJ7q</t>
  </si>
  <si>
    <t>Getting Older (Time Is Ticking)</t>
  </si>
  <si>
    <t>J 2 5</t>
  </si>
  <si>
    <t>4g77ee5w9A2mE2gd8pTQcH</t>
  </si>
  <si>
    <t>6m8U5FuQ5RTl1CO8KsENYS</t>
  </si>
  <si>
    <t>I Promised You (feat. Ray Chen)</t>
  </si>
  <si>
    <t>Arcane</t>
  </si>
  <si>
    <t>0ftlnGZSqNO2rDDRG9zeUR</t>
  </si>
  <si>
    <t>Vol. 3: Arcane League of Legends (Season 2 Original Score)</t>
  </si>
  <si>
    <t>0osQqNcvhl7pD6FtjOcT9T</t>
  </si>
  <si>
    <t>Sucker (from the series Arcane League of Legends)</t>
  </si>
  <si>
    <t>2x6LWti2bjYS6AllSomoV7</t>
  </si>
  <si>
    <t>Arcane League of Legends: Season 2 (Soundtrack from the Animated Series)</t>
  </si>
  <si>
    <t>5r9OlaHzqlOKkFAv0q5Gm3</t>
  </si>
  <si>
    <t>Wasteland (from the series Arcane League of Legends)</t>
  </si>
  <si>
    <t>2fQwoYSzWzChmIB2zZwrGL</t>
  </si>
  <si>
    <t>Remember Me (from the series Arcane League of Legends)</t>
  </si>
  <si>
    <t>2LwsunYgfRoqyIsNtgOCQx</t>
  </si>
  <si>
    <t>Ma Meilleure Ennemie (from the series Arcane League of Legends)</t>
  </si>
  <si>
    <t>45J4avUb9Ni0bnETYaYFVJ</t>
  </si>
  <si>
    <t>luther (with sza)</t>
  </si>
  <si>
    <t>Kendrick Lamar</t>
  </si>
  <si>
    <t>hip hop, west coast hip hop</t>
  </si>
  <si>
    <t>0hvT3yIEysuuvkK73vgdcW</t>
  </si>
  <si>
    <t>GNX</t>
  </si>
  <si>
    <t>5QMrH5nszZZR3nefIj6Mar</t>
  </si>
  <si>
    <t>Defying Gravity</t>
  </si>
  <si>
    <t>Cynthia Erivo</t>
  </si>
  <si>
    <t>musicals</t>
  </si>
  <si>
    <t>3JUrJP460nFIqwjxM19slT</t>
  </si>
  <si>
    <t>Wicked: The Soundtrack</t>
  </si>
  <si>
    <t>0nj9Bq5sHDiTxSHunhgkFb</t>
  </si>
  <si>
    <t>squabble up</t>
  </si>
  <si>
    <t>2CGNAOSuO1MEFCbBRgUzjd</t>
  </si>
  <si>
    <t>1Ss0ArMRr91m83mOgRBjSZ</t>
  </si>
  <si>
    <t>0CRvTAUyG3WOb3DIelsJ12</t>
  </si>
  <si>
    <t>makes me want you</t>
  </si>
  <si>
    <t>1D8iT4RFF0y4eF2nc6Nssx</t>
  </si>
  <si>
    <t>31rLeplcJIGfbvUBpPa9f7</t>
  </si>
  <si>
    <t>MUSTANG BABY (FT. ARTEMAS)</t>
  </si>
  <si>
    <t>Nessa Barrett</t>
  </si>
  <si>
    <t>6h9oVEkQTYEL3aoVAnfpub</t>
  </si>
  <si>
    <t>AFTERCARE</t>
  </si>
  <si>
    <t>0IVAYMUDvpzFxIEuGc71SM</t>
  </si>
  <si>
    <t>P*RNSTAR</t>
  </si>
  <si>
    <t>3ZZyUf7WkhfN1JkQZZ00fI</t>
  </si>
  <si>
    <t>People Watching</t>
  </si>
  <si>
    <t>2Qg1mJJObwIAJiFHTQvl9E</t>
  </si>
  <si>
    <t>4lGHyCRc06uJfcUaidaihu</t>
  </si>
  <si>
    <t>Birds Of A Feather</t>
  </si>
  <si>
    <t>deer noir</t>
  </si>
  <si>
    <t>3VlrRUFgh5fWWHZRIve46E</t>
  </si>
  <si>
    <t>2LaLzmU2vny0lwlyi6sCp2</t>
  </si>
  <si>
    <t>DIRTY LITTLE SECRET</t>
  </si>
  <si>
    <t>1SzxeLmEx1tr9EcPoCzT9d</t>
  </si>
  <si>
    <t>Safe</t>
  </si>
  <si>
    <t>MarchY</t>
  </si>
  <si>
    <t>6GHHtTcj8oD373Sh07AqGJ</t>
  </si>
  <si>
    <t>20OH7wRKCLelkw3J0bl5Oo</t>
  </si>
  <si>
    <t>How Deep Is Your Love</t>
  </si>
  <si>
    <t>MetaBoy</t>
  </si>
  <si>
    <t>afro house, hypertechno</t>
  </si>
  <si>
    <t>0SouGD9onEpsJcYnpu2V8M</t>
  </si>
  <si>
    <t>463hYpO0Sj96MgruN8zgfG</t>
  </si>
  <si>
    <t>Kill for you</t>
  </si>
  <si>
    <t>3A0J60vjfj8cHcYaDhd0S6</t>
  </si>
  <si>
    <t>726SEjbF3ToEbYbn43gnxl</t>
  </si>
  <si>
    <t>Nice To Meet You</t>
  </si>
  <si>
    <t>Myles Smith</t>
  </si>
  <si>
    <t>0BNzjDHvi3stIakYKnQoBY</t>
  </si>
  <si>
    <t>A Minute...</t>
  </si>
  <si>
    <t>5H6QYCgYjoH7nVBdl3wOSR</t>
  </si>
  <si>
    <t>Not Alone - Acoustic Version</t>
  </si>
  <si>
    <t>Gabry Ponte</t>
  </si>
  <si>
    <t>slap house, italo dance</t>
  </si>
  <si>
    <t>1ve6m4z8fGUPSvYGGmTqit</t>
  </si>
  <si>
    <t>Not Alone (feat. Diana Goldberg)</t>
  </si>
  <si>
    <t>2GbDHdc9ubNBtcBADoiRPq</t>
  </si>
  <si>
    <t>15 Minutes</t>
  </si>
  <si>
    <t>mavzy grx</t>
  </si>
  <si>
    <t>25IKjA9Egs3PW4Sqe99o4s</t>
  </si>
  <si>
    <t>1og1dMk5BSnu2X1voWoV85</t>
  </si>
  <si>
    <t>Aa Zara (From Murder 2")"</t>
  </si>
  <si>
    <t>Sunidhi Chauhan</t>
  </si>
  <si>
    <t>bollywood, desi, hindi pop</t>
  </si>
  <si>
    <t>79PzRAQKNStFmKx9t9IL0t</t>
  </si>
  <si>
    <t>Sunidhi's Sassy Hits</t>
  </si>
  <si>
    <t>0o9qBOmQbJCDZwPE3ODJPY</t>
  </si>
  <si>
    <t>Downtown Lover</t>
  </si>
  <si>
    <t>3qxajxr4bbLsaAtSh79vlR</t>
  </si>
  <si>
    <t>4QpuZ1Qbcd11aOtY1kGMRg</t>
  </si>
  <si>
    <t>The Fall</t>
  </si>
  <si>
    <t>Cody Johnson</t>
  </si>
  <si>
    <t>texas country, country, red dirt</t>
  </si>
  <si>
    <t>5CWUkGGArOj0vj7z1BogV0</t>
  </si>
  <si>
    <t>Leather Deluxe Edition</t>
  </si>
  <si>
    <t>0xGQTpN4ESETtl1Sp6rzd2</t>
  </si>
  <si>
    <t>44MHvpU3h9Wp6SxhsC9GOK</t>
  </si>
  <si>
    <t>São Paulo</t>
  </si>
  <si>
    <t>4wV3MEQv5G3Tzraw5rQFz1</t>
  </si>
  <si>
    <t>over my dead body</t>
  </si>
  <si>
    <t>4dMetBrdGUcrYnK7X5iNf4</t>
  </si>
  <si>
    <t>65KethfXjEDQSUySJqYeqz</t>
  </si>
  <si>
    <t>Change the World</t>
  </si>
  <si>
    <t>Jiggy Tone</t>
  </si>
  <si>
    <t>4V5iEUMvyygADXzYDS49M1</t>
  </si>
  <si>
    <t>1QoyuMHNBe7lg3YW4Qtll4</t>
  </si>
  <si>
    <t>St. Chroma (feat. Daniel Caesar)</t>
  </si>
  <si>
    <t>0U28P0QVB1QRxpqp5IHOlH</t>
  </si>
  <si>
    <t>CHROMAKOPIA</t>
  </si>
  <si>
    <t>6jbYpRPTEFl1HFKHk1IC0m</t>
  </si>
  <si>
    <t>Like Him (feat. Lola Young)</t>
  </si>
  <si>
    <t>4l1CACK2hyaPhBItF52svI</t>
  </si>
  <si>
    <t>midnight</t>
  </si>
  <si>
    <t>kobzx2z</t>
  </si>
  <si>
    <t>funkot, lagu jawa</t>
  </si>
  <si>
    <t>7qbKGpjqCQrtrTWjdzcb2J</t>
  </si>
  <si>
    <t>3TPKsQTu9jZyzQJiax5rLA</t>
  </si>
  <si>
    <t>1beK8FLMznalelPYVW3ZeS</t>
  </si>
  <si>
    <t>4iHYQwgtrY26p2uQG8Nstr</t>
  </si>
  <si>
    <t>Blink Gone (VIVINOS - ALNST Original Soundtrack Part.8)</t>
  </si>
  <si>
    <t>BL8M</t>
  </si>
  <si>
    <t>14ExSDXnBhbOIF54YF5vZf</t>
  </si>
  <si>
    <t>2MBD7dFetiSCm8CopK8v9t</t>
  </si>
  <si>
    <t>GODS</t>
  </si>
  <si>
    <t>3W5cbW5fz2DR8OEURYzLWa</t>
  </si>
  <si>
    <t>19KlZwqlT3fguP2BeHF1Q1</t>
  </si>
  <si>
    <t>52BWvTRMsPqjHzrbQomgwP</t>
  </si>
  <si>
    <t>0CF9IePuDBqmQPWEgjQoX8</t>
  </si>
  <si>
    <t>DISCO COWBOY</t>
  </si>
  <si>
    <t>Mishaal Tamer</t>
  </si>
  <si>
    <t>3B69Rwb21o9LqQnJB9dw5O</t>
  </si>
  <si>
    <t>HOME IS CHANGING</t>
  </si>
  <si>
    <t>3bg2qahpZmsg5wV2EMPXIk</t>
  </si>
  <si>
    <t>5a450MS1eKGQQAsqgvsZ6J</t>
  </si>
  <si>
    <t>3R71L8KTSrVNgCyiQ6LUhG</t>
  </si>
  <si>
    <t>ALL NIGHT LONG</t>
  </si>
  <si>
    <t>60Jn0ge4EIHRecFarOZ5qn</t>
  </si>
  <si>
    <t>ALWAYS BEEN YOU</t>
  </si>
  <si>
    <t>3IeLAtjruojjZFpYNCLTZM</t>
  </si>
  <si>
    <t>THE CASTLE NEVER FALLS</t>
  </si>
  <si>
    <t>5vNRhkKd0yEAg8suGBpjeY</t>
  </si>
  <si>
    <t>2IYQwwgxgOIn7t3iF6ufFD</t>
  </si>
  <si>
    <t>71NNPV1TSGhdoQ7ebGY8py</t>
  </si>
  <si>
    <t>MAKE THE ANGELS CRY</t>
  </si>
  <si>
    <t>1KMkatBuls9xhZZVX0gays</t>
  </si>
  <si>
    <t>SUPERMAN</t>
  </si>
  <si>
    <t>7ne4VBA60CxGM75vw0EYad</t>
  </si>
  <si>
    <t>That’s So True</t>
  </si>
  <si>
    <t>Gracie Abrams</t>
  </si>
  <si>
    <t>0hBRqPYPXhr1RkTDG3n4Mk</t>
  </si>
  <si>
    <t>The Secret of Us (Deluxe)</t>
  </si>
  <si>
    <t>2XagJU6gE1vsGF1nI7kf2j</t>
  </si>
  <si>
    <t>THE GREATEST SHOW</t>
  </si>
  <si>
    <t>04rwdcWWRp6Lr1rzarknnc</t>
  </si>
  <si>
    <t>Thin Illusions</t>
  </si>
  <si>
    <t>BONZIE</t>
  </si>
  <si>
    <t>2W22BqYswNBlF3bzzmKDMU</t>
  </si>
  <si>
    <t>When I Found The Trap Door</t>
  </si>
  <si>
    <t>1C8E0247IHyaMwDst1ySTA</t>
  </si>
  <si>
    <t>This Is Not Real</t>
  </si>
  <si>
    <t>16MeIVoFWTq2E0r6DwIek5</t>
  </si>
  <si>
    <t>House Again</t>
  </si>
  <si>
    <t>Hudson Westbrook</t>
  </si>
  <si>
    <t>4LP7dD3panB9oryXnMBqJW</t>
  </si>
  <si>
    <t>6ho5dJJZp3z0dv4DnE34J5</t>
  </si>
  <si>
    <t>ITTY BITTY</t>
  </si>
  <si>
    <t>29aSI4URFaFD8EOB6YiRi8</t>
  </si>
  <si>
    <t>PAINFUL PARADISE</t>
  </si>
  <si>
    <t>15FpIaguKOiE2XwIiYox12</t>
  </si>
  <si>
    <t>pills &amp; zinfandel</t>
  </si>
  <si>
    <t>2oUfli0yFhOsdHwJqt7fgZ</t>
  </si>
  <si>
    <t>affogato</t>
  </si>
  <si>
    <t>0M9Y4X6JsDw1i7rHI4FGdy</t>
  </si>
  <si>
    <t>Precious</t>
  </si>
  <si>
    <t>7xDMH1zSuhqmySoqycpAqc</t>
  </si>
  <si>
    <t>7l00IN1o5wQvd2GfWMbAYg</t>
  </si>
  <si>
    <t>Somebody That I Used To Know</t>
  </si>
  <si>
    <t>Prezioso</t>
  </si>
  <si>
    <t>italo dance</t>
  </si>
  <si>
    <t>0NRKmZUelQc3JcEO3ll7E1</t>
  </si>
  <si>
    <t>6IPoqshpM69WfQ5gNnMp8Y</t>
  </si>
  <si>
    <t>i'm just tryna tell you how I feel</t>
  </si>
  <si>
    <t>lovemyvictims</t>
  </si>
  <si>
    <t>5uG5gX201C0OZQFfF8cQKd</t>
  </si>
  <si>
    <t>I AM A LIAR</t>
  </si>
  <si>
    <t>0IsIY8pfu1yaGkPUD7pkDx</t>
  </si>
  <si>
    <t>Guess featuring billie eilish</t>
  </si>
  <si>
    <t>Charli xcx</t>
  </si>
  <si>
    <t>hyperpop, art pop</t>
  </si>
  <si>
    <t>36P07bti6xD99o7S1acmin</t>
  </si>
  <si>
    <t>Brat and it’s completely different but also still brat</t>
  </si>
  <si>
    <t>1l07CC7AcIZqN9e902jvPY</t>
  </si>
  <si>
    <t>Lose Myself Tonight</t>
  </si>
  <si>
    <t>TØRISMAD</t>
  </si>
  <si>
    <t>07wjiPuH4GXhNevNBlGPux</t>
  </si>
  <si>
    <t>7srqyRb5plksW5k65itXDB</t>
  </si>
  <si>
    <t>Girl, so confusing featuring lorde</t>
  </si>
  <si>
    <t>1Cbl3Yq8rHo7hhDQmLQagU</t>
  </si>
  <si>
    <t>PUSH 2 START</t>
  </si>
  <si>
    <t>Tyla</t>
  </si>
  <si>
    <t>5QsVRNOKVMCeVAIUoOQJ13</t>
  </si>
  <si>
    <t>TYLA +</t>
  </si>
  <si>
    <t>7G7vBr1JZB9lZBnFExXSCY</t>
  </si>
  <si>
    <t>Rock My Body</t>
  </si>
  <si>
    <t>Westerlund</t>
  </si>
  <si>
    <t>7H99H0BBlYWzq49RTMz9Zp</t>
  </si>
  <si>
    <t>3nQ24dxqvxZEVwlHTeuLz0</t>
  </si>
  <si>
    <t>Sympathy is a knife featuring ariana grande</t>
  </si>
  <si>
    <t>6nx4f2nVmFNWquoMtUrdYX</t>
  </si>
  <si>
    <t>Von dutch a. g. cook remix featuring addison rae</t>
  </si>
  <si>
    <t>1bXKpjbalq0If54LBffE0i</t>
  </si>
  <si>
    <t>Heart of Stone</t>
  </si>
  <si>
    <t>Jelly Roll</t>
  </si>
  <si>
    <t>country hip hop, country</t>
  </si>
  <si>
    <t>2GW4VpFk9mbc6qYZ0zNuu3</t>
  </si>
  <si>
    <t>Beautifully Broken</t>
  </si>
  <si>
    <t>6PCvgYrBQNGZE7Fys8Dk27</t>
  </si>
  <si>
    <t>In My Bed</t>
  </si>
  <si>
    <t>VAMERO</t>
  </si>
  <si>
    <t>732qH6CYoKuZsyzEEO4RVP</t>
  </si>
  <si>
    <t>Autumn Dance Hits 2024</t>
  </si>
  <si>
    <t>2CspwnypzT7rcWI9RfsoSb</t>
  </si>
  <si>
    <t>3e5tDT1kfaAGx10yOjIDgW</t>
  </si>
  <si>
    <t>6ZAyJ7EFjapwMMT0Oqs15Y</t>
  </si>
  <si>
    <t>Paradise</t>
  </si>
  <si>
    <t>DJSM</t>
  </si>
  <si>
    <t>hypertechno, hard techno</t>
  </si>
  <si>
    <t>28rvyMrJ4OiTnCYS1kvoyq</t>
  </si>
  <si>
    <t>7bn5nXdatftk0CHSrd7NHQ</t>
  </si>
  <si>
    <t>how could u love somebody like me?</t>
  </si>
  <si>
    <t>1lUpGoaGcoPhS0uyzpw3mj</t>
  </si>
  <si>
    <t>4JfCAr96utJ1pHKXQr6Hzd</t>
  </si>
  <si>
    <t>Growing Up</t>
  </si>
  <si>
    <t>LIL TAY</t>
  </si>
  <si>
    <t>3kC4SEY8Pp64HEhOukYZHm</t>
  </si>
  <si>
    <t>6zqlO6PWpf4LtyzPHGzD0L</t>
  </si>
  <si>
    <t>Espresso</t>
  </si>
  <si>
    <t>Crystal Rock</t>
  </si>
  <si>
    <t>0PHix1COIxWmhXjYhAvbJ5</t>
  </si>
  <si>
    <t>6mw2KpT2jyBsukM4dgnQow</t>
  </si>
  <si>
    <t>MAYBE.</t>
  </si>
  <si>
    <t>1lhldyPC8lWWK7ZDEEt8Fk</t>
  </si>
  <si>
    <t>TAXI DRIVER</t>
  </si>
  <si>
    <t>3yDRcs0Y4pPzkvMbUfeF9H</t>
  </si>
  <si>
    <t>Moonlit Floor (Kiss Me)</t>
  </si>
  <si>
    <t>2F84s5tvr9RSS6VI772mVb</t>
  </si>
  <si>
    <t>1Lty1laQpjkzisBZ1dG2R8</t>
  </si>
  <si>
    <t>Same Heart</t>
  </si>
  <si>
    <t>Zummer</t>
  </si>
  <si>
    <t>1L8EdGCrxHYjR403eAymy8</t>
  </si>
  <si>
    <t>5hdk8xva1LqTDEgs3yLdRH</t>
  </si>
  <si>
    <t>The Days</t>
  </si>
  <si>
    <t>Chrystal</t>
  </si>
  <si>
    <t>7qmIKmPBqw8vNYbTaAAJTb</t>
  </si>
  <si>
    <t>4VGp1Z4y575IogxJXZcrf6</t>
  </si>
  <si>
    <t>Autopilot</t>
  </si>
  <si>
    <t>kikomori</t>
  </si>
  <si>
    <t>6xiObBMSn8ssn1FnjYa7I0</t>
  </si>
  <si>
    <t>indiemono AMBER CITY | Indie / Alternative VOL. 03</t>
  </si>
  <si>
    <t>13jRFAGT8qd6aBwtJySlUm</t>
  </si>
  <si>
    <t>Allein Allein - BENNETT Remix</t>
  </si>
  <si>
    <t>Alok</t>
  </si>
  <si>
    <t>brazilian bass, electronic, slap house, electro house</t>
  </si>
  <si>
    <t>1WKoDELzbFRR6UWNGh50LO</t>
  </si>
  <si>
    <t>Allein Allein (feat. FREY) [BENNETT Remix]</t>
  </si>
  <si>
    <t>2HlhRCt2Xw7xVpX4y0adRC</t>
  </si>
  <si>
    <t>say my name</t>
  </si>
  <si>
    <t>6Z5hb0Ve4r6qVKGR1qegkI</t>
  </si>
  <si>
    <t>1EKhSE9DUYRPvcXLK0k5iw</t>
  </si>
  <si>
    <t>SCREAM MY NAME</t>
  </si>
  <si>
    <t>Montell Fish</t>
  </si>
  <si>
    <t>7BjL0ThFxMTESHJ0xxsg3v</t>
  </si>
  <si>
    <t>CHARLOTTE</t>
  </si>
  <si>
    <t>2UXo2v3rhGMvHBaBlPpe8w</t>
  </si>
  <si>
    <t>This Little Girl</t>
  </si>
  <si>
    <t>6LFlAioRTBqTmzmd8hK1Ur</t>
  </si>
  <si>
    <t>1Es7AUAhQvapIcoh3qMKDL</t>
  </si>
  <si>
    <t>Timeless (feat. Playboi Carti)</t>
  </si>
  <si>
    <t>2IRxVVqbSbqHJo8Zx50LYn</t>
  </si>
  <si>
    <t>Timeless</t>
  </si>
  <si>
    <t>3X1nyZBKJTRkWafIPrcbJ1</t>
  </si>
  <si>
    <t>Villain</t>
  </si>
  <si>
    <t>1TAyyzj4O6sXf4VyYj5lHV</t>
  </si>
  <si>
    <t>1cOboCuWYI2osTOfolMRS6</t>
  </si>
  <si>
    <t>Tu Boda</t>
  </si>
  <si>
    <t>Oscar Maydon</t>
  </si>
  <si>
    <t>corrido, corridos tumbados, corridos bélicos, electro corridos, dembow belico, sad sierreño, sierreño</t>
  </si>
  <si>
    <t>60cQzWfmdg4hyDXrpW6kOA</t>
  </si>
  <si>
    <t>2RkZ5LkEzeHGRsmDqKwmaJ</t>
  </si>
  <si>
    <t>1eCGY9WJpYgtaFh1Lk2KNo</t>
  </si>
  <si>
    <t>You'll Be Alright, Kid (Chapter 1)</t>
  </si>
  <si>
    <t>5l8wENUFbfKUtzmazIGZBU</t>
  </si>
  <si>
    <t>Roaring 20s</t>
  </si>
  <si>
    <t>DVNY</t>
  </si>
  <si>
    <t>6DOTloXqGnaE3fFBK0FO1P</t>
  </si>
  <si>
    <t>4wO2JlPZw72Xlu6dGUW4Ce</t>
  </si>
  <si>
    <t>Pushing It Down and Praying</t>
  </si>
  <si>
    <t>Lizzy McAlpine</t>
  </si>
  <si>
    <t>6bfpmfxEWqXsQHU9xc553O</t>
  </si>
  <si>
    <t>5lj4Sf3g1axG8mIoHeuKxR</t>
  </si>
  <si>
    <t>Roses</t>
  </si>
  <si>
    <t>Jesse®</t>
  </si>
  <si>
    <t>4Kd7ghDh5uUwfUCldPS6eN</t>
  </si>
  <si>
    <t>Wanted?</t>
  </si>
  <si>
    <t>7BfQEykWQ3sPmg3lTKEJOE</t>
  </si>
  <si>
    <t>Sorry</t>
  </si>
  <si>
    <t>2rYllInztQMtHyuVFUyci5</t>
  </si>
  <si>
    <t>4qGE5Yh8hOg31TKlKBOQR5</t>
  </si>
  <si>
    <t>Hung Up</t>
  </si>
  <si>
    <t>Faruk Orman</t>
  </si>
  <si>
    <t>1vsIz8NOVtG3NcdZ1N86BB</t>
  </si>
  <si>
    <t>4XC8d0vLerfOELqV1BHQGD</t>
  </si>
  <si>
    <t>Know Better</t>
  </si>
  <si>
    <t>1hK82ERSZ37oWQWuiDv90J</t>
  </si>
  <si>
    <t>Black &amp; Gold</t>
  </si>
  <si>
    <t>Imanbek</t>
  </si>
  <si>
    <t>3x8klMCZWyPBSxMTsqaBSB</t>
  </si>
  <si>
    <t>3aCPResPDNae3pXTocGpYe</t>
  </si>
  <si>
    <t>LIL DEMON</t>
  </si>
  <si>
    <t>Future</t>
  </si>
  <si>
    <t>4Zoxsc06EUHRf5GrJPJZ54</t>
  </si>
  <si>
    <t>MIXTAPE PLUTO</t>
  </si>
  <si>
    <t>6GAWfZ3BbreuuQ8U7TZNc8</t>
  </si>
  <si>
    <t>Living Room</t>
  </si>
  <si>
    <t>2ogRXUQqH0yO4Kq6Qy8oui</t>
  </si>
  <si>
    <t>Órale</t>
  </si>
  <si>
    <t>5GYgvwMW7g69Rqtzh9GWBM</t>
  </si>
  <si>
    <t>Out of My League</t>
  </si>
  <si>
    <t>4BwZepAySHKCViuxrTEQ8w</t>
  </si>
  <si>
    <t>0qFEjRouLznAGsMpDPnjzy</t>
  </si>
  <si>
    <t>nothing to u</t>
  </si>
  <si>
    <t>7n4NXIQuDsb7C68oSBVF0M</t>
  </si>
  <si>
    <t>LIL PEEP; PART ONE</t>
  </si>
  <si>
    <t>24f9sUr9sVrY2aJKVURXOJ</t>
  </si>
  <si>
    <t>high school</t>
  </si>
  <si>
    <t>0hzck1SKuiZM0x3oiAgeP3</t>
  </si>
  <si>
    <t>praying to the sky</t>
  </si>
  <si>
    <t>2Ku34RwdypCEfVJyxQIfyI</t>
  </si>
  <si>
    <t>the way i see things</t>
  </si>
  <si>
    <t>7d4XgyK0cK4O51MmXox5Xh</t>
  </si>
  <si>
    <t>veins</t>
  </si>
  <si>
    <t>7znnURzbiabwxPXttDlY5G</t>
  </si>
  <si>
    <t>another song</t>
  </si>
  <si>
    <t>0QoRQA5R7xu5sY77fZ7QaK</t>
  </si>
  <si>
    <t>five degrees</t>
  </si>
  <si>
    <t>2Jzlk2D053PRFg8pMYAhyV</t>
  </si>
  <si>
    <t>Modern Tragedy</t>
  </si>
  <si>
    <t>Cheat Codes</t>
  </si>
  <si>
    <t>7B4aT17IgD8dMcyEQWxQqk</t>
  </si>
  <si>
    <t>4DU09gZAUnzBL0c5PRmxnx</t>
  </si>
  <si>
    <t>night in</t>
  </si>
  <si>
    <t>GOVAN</t>
  </si>
  <si>
    <t>50FUOFP4hGlDte9JYgvIWe</t>
  </si>
  <si>
    <t>7z7kvUQGwlC6iOl7vMuAr9</t>
  </si>
  <si>
    <t>Dancing In The Flames</t>
  </si>
  <si>
    <t>5XsZ5ZTcIHnZxjynaGxA0g</t>
  </si>
  <si>
    <t>3nHuKdFJZm78CoeBnDcFKe</t>
  </si>
  <si>
    <t>Bad Dreams</t>
  </si>
  <si>
    <t>Teddy Swims</t>
  </si>
  <si>
    <t>2VxQFEEnhwiV5LpMuHKViR</t>
  </si>
  <si>
    <t>4pteEcX2rHSJXK8XSOtWP8</t>
  </si>
  <si>
    <t>To Love</t>
  </si>
  <si>
    <t>Suki Waterhouse</t>
  </si>
  <si>
    <t>5PflJDKGFMTBj49PF4KlOX</t>
  </si>
  <si>
    <t>Memoir of a Sparklemuffin</t>
  </si>
  <si>
    <t>2K6T1iKa7coghsISspjPv8</t>
  </si>
  <si>
    <t>What Kinda Man</t>
  </si>
  <si>
    <t>Parker McCollum</t>
  </si>
  <si>
    <t>texas country, red dirt, country</t>
  </si>
  <si>
    <t>53HiQCmdwiT4e7SHX74XdM</t>
  </si>
  <si>
    <t>2UijQcg9x42vsbXYh0PzPO</t>
  </si>
  <si>
    <t>Oh My Love</t>
  </si>
  <si>
    <t>6qmAyfyVZn5ctUnKEsVt2y</t>
  </si>
  <si>
    <t>2UPPd1yzxhfLUzT6V0mj2E</t>
  </si>
  <si>
    <t>Pivot &amp; Scrape</t>
  </si>
  <si>
    <t>Sophie Thatcher</t>
  </si>
  <si>
    <t>2DZ3MSNL2O5oKDeXNMVXqk</t>
  </si>
  <si>
    <t>24XihnoVPWXlKJ4BgXqjVM</t>
  </si>
  <si>
    <t>5qfivA7g2aAhAIPnSb0csp</t>
  </si>
  <si>
    <t>3JIwKNJZXDRU0F32X3egk6</t>
  </si>
  <si>
    <t>Black and Blue</t>
  </si>
  <si>
    <t>3NGELCydzbbrkONHzhaGse</t>
  </si>
  <si>
    <t>Back With The Pen Like</t>
  </si>
  <si>
    <t>Naimos Riggerz</t>
  </si>
  <si>
    <t>6SvrR49mI0z9mmNhTK3BpC</t>
  </si>
  <si>
    <t>79hRKSvvsQgmzSeJwFgs13</t>
  </si>
  <si>
    <t>Chicken Change</t>
  </si>
  <si>
    <t>D4WNATELLO</t>
  </si>
  <si>
    <t>4RpKXx1mFi0lJX94t8LWbO</t>
  </si>
  <si>
    <t>0UueyZtX0ogyXQWhg6Xkpz</t>
  </si>
  <si>
    <t>The Doll People</t>
  </si>
  <si>
    <t>0BRlexMfgtY7v5ggJP6F4C</t>
  </si>
  <si>
    <t>I Can Be Your Mother</t>
  </si>
  <si>
    <t>1XHDV6SXCnyKKlp2KM8vHo</t>
  </si>
  <si>
    <t>Move</t>
  </si>
  <si>
    <t>midnight Berlin</t>
  </si>
  <si>
    <t>7aO6EuLWDbtQSGp9fZjf2t</t>
  </si>
  <si>
    <t>24SJ5ugsrMU20yLjZIsxlI</t>
  </si>
  <si>
    <t>If the Earth is Spinning (feat. Sia)</t>
  </si>
  <si>
    <t>Paris Hilton</t>
  </si>
  <si>
    <t>1nfalq2GeQblyDqn9wYzWx</t>
  </si>
  <si>
    <t>Infinite Icon</t>
  </si>
  <si>
    <t>6nVcTcGpoa9eqmyWdNcH72</t>
  </si>
  <si>
    <t>Keep Your Eyes Peeled</t>
  </si>
  <si>
    <t>ULTRA SUNN</t>
  </si>
  <si>
    <t>darkwave, cold wave, ebm, post-punk, gothic rock</t>
  </si>
  <si>
    <t>1D5U55NieurDqcNWkKIZ1I</t>
  </si>
  <si>
    <t>6yIaRllz0lCXuISYsqyCNH</t>
  </si>
  <si>
    <t>Don’t Mind If I Do (ft. Ella Langley)</t>
  </si>
  <si>
    <t>Riley Green</t>
  </si>
  <si>
    <t>5tecOHW8icfevqfej3QEhg</t>
  </si>
  <si>
    <t>21rJwhXiZqOoOREguIIZrV</t>
  </si>
  <si>
    <t>Gulmee</t>
  </si>
  <si>
    <t>6Eq4GOU0zctTXC5ikQo8f8</t>
  </si>
  <si>
    <t>2PnlsTsOTLE5jnBnNe2K0A</t>
  </si>
  <si>
    <t>The Emptiness Machine</t>
  </si>
  <si>
    <t>Linkin Park</t>
  </si>
  <si>
    <t>nu metal, rap metal, rock, alternative metal</t>
  </si>
  <si>
    <t>6W0Gabv5f3ugnckc6YgfJQ</t>
  </si>
  <si>
    <t>0g0qfC3nAaIsfbxS29ksJx</t>
  </si>
  <si>
    <t>Paint The Town Blue (from the series Arcane League of Legends)</t>
  </si>
  <si>
    <t>Ashnikko</t>
  </si>
  <si>
    <t>1bnLKOSyzZOiY4Mrw7GCGZ</t>
  </si>
  <si>
    <t>medieval, celtic</t>
  </si>
  <si>
    <t>6UhHAHc2tupqn0NLjE4ceY</t>
  </si>
  <si>
    <t>Sun Comes Down</t>
  </si>
  <si>
    <t>Iaco</t>
  </si>
  <si>
    <t>stutter house, tropical house</t>
  </si>
  <si>
    <t>69UoyuiN0eQtDABW05Pe9P</t>
  </si>
  <si>
    <t>6120ohdsA4O8TVLx7SBd90</t>
  </si>
  <si>
    <t>Hekaya</t>
  </si>
  <si>
    <t>El Waili</t>
  </si>
  <si>
    <t>69XPm6tYJKIXL7dvdDCPXM</t>
  </si>
  <si>
    <t>L NOR</t>
  </si>
  <si>
    <t>2yVbC32ARQ2o6C2Wi8aKRw</t>
  </si>
  <si>
    <t>L Awl</t>
  </si>
  <si>
    <t>0ST3hw71BtF25GtMb3MxDU</t>
  </si>
  <si>
    <t>la2</t>
  </si>
  <si>
    <t>1tJ1dV7PecKcLxRPxVefNP</t>
  </si>
  <si>
    <t>Al Origami</t>
  </si>
  <si>
    <t>03p1bgcOw398mneQ9H8891</t>
  </si>
  <si>
    <t>as good a reason</t>
  </si>
  <si>
    <t>Paris Paloma</t>
  </si>
  <si>
    <t>6iotK7DPiIqhu707ysxYpH</t>
  </si>
  <si>
    <t>Cacophony</t>
  </si>
  <si>
    <t>4MowZ8sn7K6aghaGRBHa3j</t>
  </si>
  <si>
    <t>Leltak Fol</t>
  </si>
  <si>
    <t>663QOtCqjmjVkIFi4UpVKC</t>
  </si>
  <si>
    <t>Love From U</t>
  </si>
  <si>
    <t>2BdNE5dzdV1epA7QZGAqXK</t>
  </si>
  <si>
    <t>19WADqdL5dt6UmSiM6IUZt</t>
  </si>
  <si>
    <t>Mafiish</t>
  </si>
  <si>
    <t>31965s830mnQryKYI4AyLk</t>
  </si>
  <si>
    <t>Mnml</t>
  </si>
  <si>
    <t>5evVf7bURnVNSHjFlCUyCb</t>
  </si>
  <si>
    <t>Mstny</t>
  </si>
  <si>
    <t>3AEkhVn1MKsNYtVpVP58TV</t>
  </si>
  <si>
    <t>MTSR74</t>
  </si>
  <si>
    <t>4HtnDLx3vClYrhiqpYb5nC</t>
  </si>
  <si>
    <t>my mind (now)</t>
  </si>
  <si>
    <t>4mxeq2iF8kStwAgjxsAiH3</t>
  </si>
  <si>
    <t>Havana - Slowed</t>
  </si>
  <si>
    <t>Lucasta</t>
  </si>
  <si>
    <t>3r8SmYRi5km0itDRejBbQc</t>
  </si>
  <si>
    <t>Havana (Slowed)</t>
  </si>
  <si>
    <t>09fWQg0g0e5mW7kSjwQWzo</t>
  </si>
  <si>
    <t>White Orchard (From 'Witcher 3')</t>
  </si>
  <si>
    <t>Dreyma</t>
  </si>
  <si>
    <t>50Mq2vkv4AvtKC6Di2vQqb</t>
  </si>
  <si>
    <t>Journey to Velen</t>
  </si>
  <si>
    <t>5il0jwWUlvgtIzWvzJi12z</t>
  </si>
  <si>
    <t>Lie To Girls</t>
  </si>
  <si>
    <t>3iPSVi54hsacKKl1xIR2eH</t>
  </si>
  <si>
    <t>Short n' Sweet</t>
  </si>
  <si>
    <t>1d7Ptw3qYcfpdLNL5REhtJ</t>
  </si>
  <si>
    <t>Taste</t>
  </si>
  <si>
    <t>4B4Elma4nNDUyl6D5PvQkj</t>
  </si>
  <si>
    <t>5oIVNm56t6OIf9ZjdEG3ud</t>
  </si>
  <si>
    <t>Coincidence</t>
  </si>
  <si>
    <t>09LrGvT9KsACH66RHYMDyR</t>
  </si>
  <si>
    <t>Don’t Smile</t>
  </si>
  <si>
    <t>5VhvD0AKRprEaFtPNKGBQR</t>
  </si>
  <si>
    <t>Dumb &amp; Poetic</t>
  </si>
  <si>
    <t>0io16MKpbeDIdYzmGpQaES</t>
  </si>
  <si>
    <t>Embrace It</t>
  </si>
  <si>
    <t>Ndotz</t>
  </si>
  <si>
    <t>0mV9Pfr1GfoZLkp1EAau9P</t>
  </si>
  <si>
    <t>2HRqTpkrJO5ggZyyK6NPWz</t>
  </si>
  <si>
    <t>102YUQbYmwdBXS7jwamI90</t>
  </si>
  <si>
    <t>Good Graces</t>
  </si>
  <si>
    <t>21B4gaTWnTkuSh77iWEXdS</t>
  </si>
  <si>
    <t>Juno</t>
  </si>
  <si>
    <t>1UHS8Rf6h5Ar3CDWRd3wjF</t>
  </si>
  <si>
    <t>Bed Chem</t>
  </si>
  <si>
    <t>0KR3pUIeWnK7qwf9QhVBRZ</t>
  </si>
  <si>
    <t>Breathe Me In</t>
  </si>
  <si>
    <t>7n3RPRMQKuTxaEcCYyqnLK</t>
  </si>
  <si>
    <t>2tHwzyyOLoWSFqYNjeVMzj</t>
  </si>
  <si>
    <t>Please Please Please</t>
  </si>
  <si>
    <t>3iPIDAFybaoyqX7hvAfWkl</t>
  </si>
  <si>
    <t>Sharpest Tool</t>
  </si>
  <si>
    <t>0XkZmBCCcdMY0EPY8ij6Gb</t>
  </si>
  <si>
    <t>Slim Pickins</t>
  </si>
  <si>
    <t>2Nru64NIfEGWsYioBy1s5C</t>
  </si>
  <si>
    <t>i know - Omido Remix</t>
  </si>
  <si>
    <t>7fLxflWfYy2NPKrE9ASFvI</t>
  </si>
  <si>
    <t>i know (Omido Remix)</t>
  </si>
  <si>
    <t>2cUJ6wbyqH8hDZN8VWQ5oC</t>
  </si>
  <si>
    <t>因果(Karma Code)</t>
  </si>
  <si>
    <t>攬佬SKAI ISYOURGOD</t>
  </si>
  <si>
    <t>chinese hip hop</t>
  </si>
  <si>
    <t>5vYWbmWrSSBskg28cRmcjg</t>
  </si>
  <si>
    <t>八方來財(Stacks from All Sides)</t>
  </si>
  <si>
    <t>19XpFsce28aByvCC4g89tJ</t>
  </si>
  <si>
    <t>Too Sweet</t>
  </si>
  <si>
    <t>Hozier</t>
  </si>
  <si>
    <t>48qd9sU3xqYJbKaxHCciJL</t>
  </si>
  <si>
    <t>Unreal Unearth: Unaired</t>
  </si>
  <si>
    <t>3txaIFzYyfNhvYEBRyva2K</t>
  </si>
  <si>
    <t>L'Amour Toujours</t>
  </si>
  <si>
    <t>Reprobeater</t>
  </si>
  <si>
    <t>4hUws1fhVPNsV9FZ5Vj0uF</t>
  </si>
  <si>
    <t>Memories</t>
  </si>
  <si>
    <t>4SOxaqGSBvLFYgP4rNNVvO</t>
  </si>
  <si>
    <t>Pass Me Round</t>
  </si>
  <si>
    <t>Otto Deburaux &amp; the Clown Lounge</t>
  </si>
  <si>
    <t>7DGWPy5wsfyLGOe0lyPyX0</t>
  </si>
  <si>
    <t>0BpZzhGDm4rzsZTlrpzQ6p</t>
  </si>
  <si>
    <t>Raise The Red Flag</t>
  </si>
  <si>
    <t>7qLAUQm5FIsPGv8w78YEjt</t>
  </si>
  <si>
    <t>2plbrEY59IikOBgBGLjaoe</t>
  </si>
  <si>
    <t>10FLjwfpbxLmW8c25Xyc2N</t>
  </si>
  <si>
    <t>149r4BNMXwFRWjPYcKNNgc</t>
  </si>
  <si>
    <t>Devil I've Been (Feat. ERNEST)</t>
  </si>
  <si>
    <t>Post Malone</t>
  </si>
  <si>
    <t>pop, hip hop, country</t>
  </si>
  <si>
    <t>4BbsHmXEghoPPevQjPnHXx</t>
  </si>
  <si>
    <t>F-1 Trillion</t>
  </si>
  <si>
    <t>4Kd9tBUgpXv26OfR6ugBv1</t>
  </si>
  <si>
    <t>Finer Things (Feat. Hank Williams Jr.)</t>
  </si>
  <si>
    <t>20hTkA9oKKuxghkRptRczS</t>
  </si>
  <si>
    <t>Goes Without Saying (Feat. Brad Paisley)</t>
  </si>
  <si>
    <t>6StwwqB84sJeLr7tZDTxEX</t>
  </si>
  <si>
    <t>Guy For That (Feat. Luke Combs)</t>
  </si>
  <si>
    <t>1sqXfPaRD7npnH712RZQAF</t>
  </si>
  <si>
    <t>Have The Heart (Feat. Dolly Parton)</t>
  </si>
  <si>
    <t>6nf4oqFOsVKLwJPEliYVwT</t>
  </si>
  <si>
    <t>Hide My Gun (Feat. HARDY)</t>
  </si>
  <si>
    <t>5IZXB5IKAD2qlvTPJYDCFB</t>
  </si>
  <si>
    <t>I Had Some Help (Feat. Morgan Wallen)</t>
  </si>
  <si>
    <t>2CIXO1jQbrV1hlfI7FUKld</t>
  </si>
  <si>
    <t>Wrong Ones (Feat. Tim McGraw)</t>
  </si>
  <si>
    <t>0DM63CJEklNPKu6kHGyuEl</t>
  </si>
  <si>
    <t>Yours</t>
  </si>
  <si>
    <t>0lJNSfWnwJMIh94Dv9jQUt</t>
  </si>
  <si>
    <t>What Don't Belong To Me</t>
  </si>
  <si>
    <t>0mNzElhEofvgMWAJoOA4q9</t>
  </si>
  <si>
    <t>Pour Me A Drink (Feat. Blake Shelton)</t>
  </si>
  <si>
    <t>7k2nR2eTRVuzAMCXUj3HMv</t>
  </si>
  <si>
    <t>Right About You</t>
  </si>
  <si>
    <t>0gucUyFMFRMlUiVn9US4YX</t>
  </si>
  <si>
    <t>Losers (Feat. Jelly Roll)</t>
  </si>
  <si>
    <t>3It5ZyIlvFxgrxAkiQLGBR</t>
  </si>
  <si>
    <t>M-E-X-I-C-O (Feat. Billy Strings)</t>
  </si>
  <si>
    <t>1IzCS4zuowRsXu4YS8caOB</t>
  </si>
  <si>
    <t>Missin’ You Like This (Feat. Luke Combs)</t>
  </si>
  <si>
    <t>4rhSYWoLaBbkQccjme9UOJ</t>
  </si>
  <si>
    <t>Never Love You Again (Feat. Sierra Ferrell)</t>
  </si>
  <si>
    <t>7ov3TDp5D00Rnu5R1viX4w</t>
  </si>
  <si>
    <t>New Woman (feat. ROSALÍA)</t>
  </si>
  <si>
    <t>2ha4ucrONN0cihLMkP02Ch</t>
  </si>
  <si>
    <t>25uMKq5kygC2woAfeetEfE</t>
  </si>
  <si>
    <t>Nosedive (Feat. Lainey Wilson)</t>
  </si>
  <si>
    <t>1SPI4AlK4121PEQPGSpdcY</t>
  </si>
  <si>
    <t>California Sober (Feat. Chris Stapleton)</t>
  </si>
  <si>
    <t>3SUlw7sPD01NdIEX2NwUtk</t>
  </si>
  <si>
    <t>2am</t>
  </si>
  <si>
    <t>30IZYGhMRiTQP4AtepZ7HA</t>
  </si>
  <si>
    <t>5kDgJffgJ0lYHTSiaXFWNw</t>
  </si>
  <si>
    <t>BABY I'M BACK</t>
  </si>
  <si>
    <t>The Kid LAROI</t>
  </si>
  <si>
    <t>30H0cGghxhBJ93v4h28XEt</t>
  </si>
  <si>
    <t>THE FIRST TIME (DELUXE VERSION)</t>
  </si>
  <si>
    <t>6MzofobZt2dm0Kf1hTThFz</t>
  </si>
  <si>
    <t>0XA403JTounqFh2owquBXu</t>
  </si>
  <si>
    <t>3Fra5SMXXDTSRXVoDf8Xwd</t>
  </si>
  <si>
    <t>GIRLS</t>
  </si>
  <si>
    <t>3OaR8YS7CCELb4nzDcmxMw</t>
  </si>
  <si>
    <t>I'll Just Say It</t>
  </si>
  <si>
    <t>Jana Diab</t>
  </si>
  <si>
    <t>egyptian pop</t>
  </si>
  <si>
    <t>2rKjWKEvNheSppihIV5OWG</t>
  </si>
  <si>
    <t>492ceDtqmafb6QD1Xfhpmo</t>
  </si>
  <si>
    <t>Like a Prayer - Choir Version From “Deadpool &amp; Wolverine”</t>
  </si>
  <si>
    <t>I'll Take You There Choir</t>
  </si>
  <si>
    <t>4Uolzy4jMibs7tewebgYA0</t>
  </si>
  <si>
    <t>Deadpool &amp; Wolverine: Madonna's Like a Prayer" EP"</t>
  </si>
  <si>
    <t>4WFgvKVfEhb3IUAFGrutTR</t>
  </si>
  <si>
    <t>Love Me Not</t>
  </si>
  <si>
    <t>Ravyn Lenae</t>
  </si>
  <si>
    <t>alternative r&amp;b, indie soul</t>
  </si>
  <si>
    <t>1uE3dRPe3SrGdNhd1nWlSa</t>
  </si>
  <si>
    <t>Bird's Eye</t>
  </si>
  <si>
    <t>1mh9eHVRdNhzryG43PXdW1</t>
  </si>
  <si>
    <t>MUTT</t>
  </si>
  <si>
    <t>0b64yYszabe2wxhG1PiSQo</t>
  </si>
  <si>
    <t>1GClDyMiSLrpzjzwIfWRIa</t>
  </si>
  <si>
    <t>Take A Bite</t>
  </si>
  <si>
    <t>beabadoobee</t>
  </si>
  <si>
    <t>5oT7xqbRbQCevZ0XC5aBFu</t>
  </si>
  <si>
    <t>This Is How Tomorrow Moves</t>
  </si>
  <si>
    <t>6YfWYo6lZ5SehOhr1MIi4d</t>
  </si>
  <si>
    <t>Underwater</t>
  </si>
  <si>
    <t>Kremor</t>
  </si>
  <si>
    <t>slap house, hypertechno</t>
  </si>
  <si>
    <t>5JVpeVBjUNetEiELGF5nPo</t>
  </si>
  <si>
    <t>52A0oY4u5ufxrHC85JGf4x</t>
  </si>
  <si>
    <t>Why Why Why</t>
  </si>
  <si>
    <t>Shawn Mendes</t>
  </si>
  <si>
    <t>1Gjj4lJko9J5Xh3VDWziyE</t>
  </si>
  <si>
    <t>Shawn</t>
  </si>
  <si>
    <t>0K8sKuo6xLHZgySZmmw2rV</t>
  </si>
  <si>
    <t>LIFETIMES</t>
  </si>
  <si>
    <t>Katy Perry</t>
  </si>
  <si>
    <t>6UEGp3MQnsKoK9rwKcKBUo</t>
  </si>
  <si>
    <t>0u6LpMA9z4ZY3PKRXQfrxP</t>
  </si>
  <si>
    <t>insane</t>
  </si>
  <si>
    <t>2Cv6ivAxmqIosEY87fZAwn</t>
  </si>
  <si>
    <t>53BpTC3cYgRfUVxqbNVb8w</t>
  </si>
  <si>
    <t>Rip</t>
  </si>
  <si>
    <t>1Ztkwr612EUcviWuWnlWcE</t>
  </si>
  <si>
    <t>3KriVQLsHVN0AjJM9ntHrN</t>
  </si>
  <si>
    <t>Stargazing</t>
  </si>
  <si>
    <t>1XWZuLLm7hXn862t0uUmGw</t>
  </si>
  <si>
    <t>572PPqti4bqGpqEnsWFlIu</t>
  </si>
  <si>
    <t>Lifeline</t>
  </si>
  <si>
    <t>2PMUDyTcZRL0kMKibFgHKT</t>
  </si>
  <si>
    <t>Neon Nights</t>
  </si>
  <si>
    <t>3c4eCEHwZpIWeMEMeoijJq</t>
  </si>
  <si>
    <t>Good Luck, Babe!</t>
  </si>
  <si>
    <t>3VEQwC89yG4U1w6LokvtVw</t>
  </si>
  <si>
    <t>0pBLDWK554CvL2KZJsOeN1</t>
  </si>
  <si>
    <t>In a Night</t>
  </si>
  <si>
    <t>Asal</t>
  </si>
  <si>
    <t>6kj47h4a5ptQiZRYsihT1Y</t>
  </si>
  <si>
    <t>Missing Something</t>
  </si>
  <si>
    <t>3iOSOAFB0Rv1cNZM5Jwy4P</t>
  </si>
  <si>
    <t>ENEMIES (feat. bludnymph &amp; Shift K3Y)</t>
  </si>
  <si>
    <t>Gryffin</t>
  </si>
  <si>
    <t>edm, melodic bass</t>
  </si>
  <si>
    <t>1w6FcPbvr0g1PlinZesFKt</t>
  </si>
  <si>
    <t>PULSE</t>
  </si>
  <si>
    <t>7hK0aTf0wyxRkYqWAabUwG</t>
  </si>
  <si>
    <t>As Sick As The Secrets Within</t>
  </si>
  <si>
    <t>7uXH2s3XyFOl32nO0FB0bF</t>
  </si>
  <si>
    <t>3be9ACTxtcL6Zm4vJRUiPG</t>
  </si>
  <si>
    <t>blue</t>
  </si>
  <si>
    <t>yung kai</t>
  </si>
  <si>
    <t>5aelly3dAJd7yZlgUHpLBw</t>
  </si>
  <si>
    <t>7bjgHa1cCjMMU9FQw13iti</t>
  </si>
  <si>
    <t>Liebe teilen</t>
  </si>
  <si>
    <t>Lena&amp;Linus</t>
  </si>
  <si>
    <t>german indie, german indie pop, german pop</t>
  </si>
  <si>
    <t>23g5h7YWjIUQtJL1uGqRWx</t>
  </si>
  <si>
    <t>6PmW2A6ozKAdU8Ttos11RZ</t>
  </si>
  <si>
    <t>Love @ First Sound</t>
  </si>
  <si>
    <t>Ollie Twist</t>
  </si>
  <si>
    <t>1wO2vWc5PfrcdTzbeoqKQs</t>
  </si>
  <si>
    <t>7CIVV84VEajjO9A21OlW7K</t>
  </si>
  <si>
    <t>My Memories</t>
  </si>
  <si>
    <t>Fabiano Abaixo Assinado</t>
  </si>
  <si>
    <t>3j9qiBYQfih7G9ZPJgslhA</t>
  </si>
  <si>
    <t>7qbJ4Dh8xuYUFdAWL8SFPK</t>
  </si>
  <si>
    <t>3rQE6GuZuvLF82h0o3Xqqd</t>
  </si>
  <si>
    <t>Guess featuring Billie Eilish</t>
  </si>
  <si>
    <t>2vlkTkPqdATznKHu9gD2c1</t>
  </si>
  <si>
    <t>Her</t>
  </si>
  <si>
    <t>The American Dawn</t>
  </si>
  <si>
    <t>3YsLlWQ9dzG0dFQQZO1jEv</t>
  </si>
  <si>
    <t>6aJn7Cst74cj4lNIiPRgav</t>
  </si>
  <si>
    <t>Touch</t>
  </si>
  <si>
    <t>1hjqg3TuQ2YqooaPhxHwdv</t>
  </si>
  <si>
    <t>4Fo0XKmBaPHms8s8Ie79PQ</t>
  </si>
  <si>
    <t>Space In My Arms</t>
  </si>
  <si>
    <t>Now O Later</t>
  </si>
  <si>
    <t>5CoosumE1rf35YLRsA8wxL</t>
  </si>
  <si>
    <t>0vOwdFs0vGhytOKPz5GmHM</t>
  </si>
  <si>
    <t>Nasty Nasty</t>
  </si>
  <si>
    <t>5yKLbjRwS3LcZnYdkXoieT</t>
  </si>
  <si>
    <t>doo-wop</t>
  </si>
  <si>
    <t>Fergie</t>
  </si>
  <si>
    <t>Huey Lewis &amp; The News</t>
  </si>
  <si>
    <t>6V9FSNT1V3LceWw9TjlXRg</t>
  </si>
  <si>
    <t>4eeDjxrPJQQHv150OiVedy</t>
  </si>
  <si>
    <t>DISTRACTION / SCREAM MY NAME</t>
  </si>
  <si>
    <t>5nPbKG04fhLkIAjcPFaZq7</t>
  </si>
  <si>
    <t>I Adore You (feat. Daecolm)</t>
  </si>
  <si>
    <t>HUGEL</t>
  </si>
  <si>
    <t>latin house, afro house, techengue</t>
  </si>
  <si>
    <t>5MrdEMJrBnauBJsd1nYY00</t>
  </si>
  <si>
    <t>6rj53PST8AEw4JRtY5kzab</t>
  </si>
  <si>
    <t>I'd Rather Lose You Than My Mind</t>
  </si>
  <si>
    <t>4pVfUwGQ0Pp85cpRiVz8th</t>
  </si>
  <si>
    <t>7tI8dRuH2Yc6RuoTjxo4dU</t>
  </si>
  <si>
    <t>Who</t>
  </si>
  <si>
    <t>Jimin</t>
  </si>
  <si>
    <t>15XcLhiVMlSOipUddTNDnr</t>
  </si>
  <si>
    <t>MUSE</t>
  </si>
  <si>
    <t>46cW6zufU9Woo11TLs2i6X</t>
  </si>
  <si>
    <t>Angel Of My Dreams</t>
  </si>
  <si>
    <t>JADE</t>
  </si>
  <si>
    <t>6Wf3fqCoGcOYah2lTcwyAA</t>
  </si>
  <si>
    <t>Teenage Dirtbag</t>
  </si>
  <si>
    <t>70zZhEDOfVzrFC1Ubqe5sR</t>
  </si>
  <si>
    <t>hate u love u</t>
  </si>
  <si>
    <t>Umur Anil Gokdag</t>
  </si>
  <si>
    <t>51P6BAD05bLytGMdJf1hT4</t>
  </si>
  <si>
    <t>4oHQ8n9OKQ3599e8noCrDX</t>
  </si>
  <si>
    <t>I Think They Call This Love</t>
  </si>
  <si>
    <t>Elliot James Reay</t>
  </si>
  <si>
    <t>5bZT73mZyTvxu3de7BBhEu</t>
  </si>
  <si>
    <t>2yR2sziCF4WEs3klW1F38d</t>
  </si>
  <si>
    <t>KEEP UP</t>
  </si>
  <si>
    <t>Odetari</t>
  </si>
  <si>
    <t>hyperpop, nightcore</t>
  </si>
  <si>
    <t>526xuSD6c45Gb5hH4rN8RY</t>
  </si>
  <si>
    <t>KEEP UP // FROSTBITE</t>
  </si>
  <si>
    <t>1CDQzbCz4KSQxHe7LMEgRM</t>
  </si>
  <si>
    <t>Houdini</t>
  </si>
  <si>
    <t>Eminem</t>
  </si>
  <si>
    <t>rap, hip hop</t>
  </si>
  <si>
    <t>3kjHLu1pL7tdY88GFwEkl6</t>
  </si>
  <si>
    <t>The Death of Slim Shady (Coup De Grâce)</t>
  </si>
  <si>
    <t>3awweDjWIuXNMogMClJnvE</t>
  </si>
  <si>
    <t>Sexy to Someone</t>
  </si>
  <si>
    <t>Clairo</t>
  </si>
  <si>
    <t>1KNUCVXgIxKUGiuEB8eG0i</t>
  </si>
  <si>
    <t>Charm</t>
  </si>
  <si>
    <t>1rhiQ9YpRIaOljAWX1C3TE</t>
  </si>
  <si>
    <t>Survivor - Techno</t>
  </si>
  <si>
    <t>Emilio</t>
  </si>
  <si>
    <t>6QkcwzH7MWY2kuOcVrJbq1</t>
  </si>
  <si>
    <t>Survivor (Techno)</t>
  </si>
  <si>
    <t>5oCyK3vuoQWzczWNwabnL9</t>
  </si>
  <si>
    <t>The Macarons Project</t>
  </si>
  <si>
    <t>7gK9u2KYK8wU6q1o4Mmbiz</t>
  </si>
  <si>
    <t>3iUDHA6FGAKfHX2jmgF0vO</t>
  </si>
  <si>
    <t>i always kinda knew you’d be the death of me</t>
  </si>
  <si>
    <t>5nzSCZ7NhKvAysI0tmNOdD</t>
  </si>
  <si>
    <t>yustyna</t>
  </si>
  <si>
    <t>Lose Control</t>
  </si>
  <si>
    <t>57lsYy0OZLNb5OQ7fEa3Hs</t>
  </si>
  <si>
    <t>Did It First (with Central Cee)</t>
  </si>
  <si>
    <t>Ice Spice</t>
  </si>
  <si>
    <t>1SiWjniEb94wSFZ5YjZDHr</t>
  </si>
  <si>
    <t>1lau6K2YSP5APtkzNJxVyB</t>
  </si>
  <si>
    <t>dirty little secret</t>
  </si>
  <si>
    <t>Dreams</t>
  </si>
  <si>
    <t>05EXzecgWqEuk5ph43jRq9</t>
  </si>
  <si>
    <t>wet dreams</t>
  </si>
  <si>
    <t>5uUohHpz2B17vxYBVZ9omT</t>
  </si>
  <si>
    <t>0OA00aPt3BV10qeMIs3meW</t>
  </si>
  <si>
    <t>Big Dawgs</t>
  </si>
  <si>
    <t>6Yw4204wbgmpsGTzjXBhYD</t>
  </si>
  <si>
    <t>7Hbou0N0vEhKgEVP24LfIR</t>
  </si>
  <si>
    <t>I Really Want To Stay at Your House</t>
  </si>
  <si>
    <t>Cour</t>
  </si>
  <si>
    <t>7FWbPLrsboCMWRnwxbkh2d</t>
  </si>
  <si>
    <t>5trH6TjbYDHRFsPk65mhdZ</t>
  </si>
  <si>
    <t>Good Girl</t>
  </si>
  <si>
    <t>6vlZfYU092E4gRwxmzqkd6</t>
  </si>
  <si>
    <t>4liwMRxfSCwGxSyF8beoS1</t>
  </si>
  <si>
    <t>Good Girl - Sped up</t>
  </si>
  <si>
    <t>3py9E6Yll3JY9VKQEaZzP8</t>
  </si>
  <si>
    <t>It's A Feeling</t>
  </si>
  <si>
    <t>Sigala</t>
  </si>
  <si>
    <t>3lV6tjpfPlg08Yjs4WjsDZ</t>
  </si>
  <si>
    <t>0yweNEzsv4INMDvBqKMxiE</t>
  </si>
  <si>
    <t>All I Want</t>
  </si>
  <si>
    <t>Oscen</t>
  </si>
  <si>
    <t>6rryWnnQwkSvTIOE9morDg</t>
  </si>
  <si>
    <t>5cUTsWrxb9uuICptTjdaac</t>
  </si>
  <si>
    <t>Sugar, We're Going Down</t>
  </si>
  <si>
    <t>Tweekacore</t>
  </si>
  <si>
    <t>happy hardcore, hardstyle</t>
  </si>
  <si>
    <t>1RHTzt7CeQO0uAhajwbvgW</t>
  </si>
  <si>
    <t>419xETfTSNavdLazzGukKM</t>
  </si>
  <si>
    <t>Shivers</t>
  </si>
  <si>
    <t>K3YN0T3</t>
  </si>
  <si>
    <t>5vsujZq3i2najInIZEZwvc</t>
  </si>
  <si>
    <t>Secrets</t>
  </si>
  <si>
    <t>6W7bZAKfF7NItMbQwEH9mI</t>
  </si>
  <si>
    <t>Dancing All Alone - BOVSKI Remix</t>
  </si>
  <si>
    <t>EMMY</t>
  </si>
  <si>
    <t>6M8gYkQkt5mMtDwrc4IsvT</t>
  </si>
  <si>
    <t>Dancing All Alone (BOVSKI Remix)</t>
  </si>
  <si>
    <t>22DH8NChecsgPxDjA4pqer</t>
  </si>
  <si>
    <t>Tough</t>
  </si>
  <si>
    <t>Quavo</t>
  </si>
  <si>
    <t>58XIBpQOAw7E2qCL1jxWCd</t>
  </si>
  <si>
    <t>6mwwXTI3DeGvR9N0Fw7N7O</t>
  </si>
  <si>
    <t>Buzzin'</t>
  </si>
  <si>
    <t>lagosta</t>
  </si>
  <si>
    <t>4dyM4lQiyqi0feaGoIRsXn</t>
  </si>
  <si>
    <t>0i1LliXxuipWRboFGpS2gG</t>
  </si>
  <si>
    <t>Accent (feat. GloRilla)</t>
  </si>
  <si>
    <t>Megan Thee Stallion</t>
  </si>
  <si>
    <t>0FzWvaeMBfKBCqxHTLVlB8</t>
  </si>
  <si>
    <t>MEGAN</t>
  </si>
  <si>
    <t>5496lks6V3fh1mZAB6IAap</t>
  </si>
  <si>
    <t>Alibi (with Pabllo Vittar &amp; Yseult)</t>
  </si>
  <si>
    <t>Sevdaliza</t>
  </si>
  <si>
    <t>2m0euKZUDcoyEXHIS5MFCq</t>
  </si>
  <si>
    <t>3pR7ZToCrzeNkfEf6n2rVR</t>
  </si>
  <si>
    <t>B.A.S. (feat. Kyle Richh)</t>
  </si>
  <si>
    <t>0FPCqTZoiZpEs324IJFFpQ</t>
  </si>
  <si>
    <t>BOA</t>
  </si>
  <si>
    <t>01teRdn4aIEsPzVT1K6FAf</t>
  </si>
  <si>
    <t>Broke His Heart</t>
  </si>
  <si>
    <t>64XiSf7yj8DpDfNTTsh2qn</t>
  </si>
  <si>
    <t>Umbrella</t>
  </si>
  <si>
    <t>BEAUZ</t>
  </si>
  <si>
    <t>62nnfII15N10IoPcdqCj3B</t>
  </si>
  <si>
    <t>4bfuT38XJterVJPPdKlneV</t>
  </si>
  <si>
    <t>Paper Together (feat. UGK)</t>
  </si>
  <si>
    <t>4Ir7CB5dXbd0fGBQ1rW85m</t>
  </si>
  <si>
    <t>Rattle</t>
  </si>
  <si>
    <t>3VU5hcDFXuX8aDwfn7GDeY</t>
  </si>
  <si>
    <t>Spin (feat. Victoria Monét)</t>
  </si>
  <si>
    <t>1blLiE48uAhJAebV9dnODK</t>
  </si>
  <si>
    <t>good2u</t>
  </si>
  <si>
    <t>5yLG3wASrjcHpmZxwMhxv6</t>
  </si>
  <si>
    <t>1a9dUxIQ2ehPH3992H9uPe</t>
  </si>
  <si>
    <t>HISS</t>
  </si>
  <si>
    <t>6qpmH5ijUjGGKB0ZcJUzwh</t>
  </si>
  <si>
    <t>Cobra</t>
  </si>
  <si>
    <t>7u6wJwraBiFVMEA4mmZi56</t>
  </si>
  <si>
    <t>Collide</t>
  </si>
  <si>
    <t>PuFFcorn</t>
  </si>
  <si>
    <t>0Sf9qAKgsLXrBfFuNdBowK</t>
  </si>
  <si>
    <t>1Jq7VmkrvMxGphj0YUgOoR</t>
  </si>
  <si>
    <t>Down Stairs DJ</t>
  </si>
  <si>
    <t>18jgn5QOjqsEx9TiqH4e1E</t>
  </si>
  <si>
    <t>Figueroa</t>
  </si>
  <si>
    <t>7J0N8YDjfrlEPJo2ZzGjYG</t>
  </si>
  <si>
    <t>Find Out</t>
  </si>
  <si>
    <t>7z3PblAN3dH1JMewiRydkZ</t>
  </si>
  <si>
    <t>17R63Sb8OrPikc2R4mlpdC</t>
  </si>
  <si>
    <t>5b3XJ1pjrHO5JtY2PcTjnI</t>
  </si>
  <si>
    <t>Mamushi (feat. Yuki Chiba)</t>
  </si>
  <si>
    <t>0fhv3bPzS3hbRdv6WNgs21</t>
  </si>
  <si>
    <t>Miami Blue (feat. Big K.R.I.T. &amp; Buddah Bless)</t>
  </si>
  <si>
    <t>0GahO8wCb34TPeUKbtBJku</t>
  </si>
  <si>
    <t>Moody Girl</t>
  </si>
  <si>
    <t>6saYisCUAZXc505blie9kZ</t>
  </si>
  <si>
    <t>Otaku Hot Girl</t>
  </si>
  <si>
    <t>2OUK5td58k4BV2GvFdfdzr</t>
  </si>
  <si>
    <t>Where Them Girls At</t>
  </si>
  <si>
    <t>42zaxtRnvPQIroeZ6btUTG</t>
  </si>
  <si>
    <t>Worthy</t>
  </si>
  <si>
    <t>6vvPecFTmWxDfEJ6cYT1wa</t>
  </si>
  <si>
    <t>Rockstar</t>
  </si>
  <si>
    <t>7wIIhHPyaxAHRvdNQQO2G9</t>
  </si>
  <si>
    <t>4MxRKmmyxI79W8cRy7MzsW</t>
  </si>
  <si>
    <t>No Caller Id</t>
  </si>
  <si>
    <t>Corena</t>
  </si>
  <si>
    <t>3Sdw7wsSogMeTaT1rCCaoT</t>
  </si>
  <si>
    <t>2hrycoFU1mZw6YPvMcn8yC</t>
  </si>
  <si>
    <t>KEHLANI</t>
  </si>
  <si>
    <t>Jordan Adetunji</t>
  </si>
  <si>
    <t>sexy drill</t>
  </si>
  <si>
    <t>5Zwbll6KYxOjZSuxRjQDEm</t>
  </si>
  <si>
    <t>51rfRCiUSvxXlCSCfIztBy</t>
  </si>
  <si>
    <t>I Love You, I'm Sorry</t>
  </si>
  <si>
    <t>56bdWeO40o3WfAD2Lja4dl</t>
  </si>
  <si>
    <t>The Secret of Us</t>
  </si>
  <si>
    <t>3YOkRTqknv92aUyOXcTxVg</t>
  </si>
  <si>
    <t>Can't Forget You</t>
  </si>
  <si>
    <t>LUM!X</t>
  </si>
  <si>
    <t>slap house, melbourne bounce</t>
  </si>
  <si>
    <t>17p2hpEP5OkJnFZpbsL3wC</t>
  </si>
  <si>
    <t>11L8PIO0UF7UiTKYCmO8YI</t>
  </si>
  <si>
    <t>the boy is mine</t>
  </si>
  <si>
    <t>5zesPlZ3PXnxQ8HWzQ9idI</t>
  </si>
  <si>
    <t>the boy is mine (Remix)</t>
  </si>
  <si>
    <t>1OQxJiHrr5HAmTaqAhn39c</t>
  </si>
  <si>
    <t>The Future Is A Foreign Land</t>
  </si>
  <si>
    <t>metal, hard rock</t>
  </si>
  <si>
    <t>6jSNCcxIIB0ccyTgOJ2y1F</t>
  </si>
  <si>
    <t>0hhzNPE68LWLfgZwdpxVdR</t>
  </si>
  <si>
    <t>us. (feat. Taylor Swift)</t>
  </si>
  <si>
    <t>35ISBknsCeZQtq66xABI9g</t>
  </si>
  <si>
    <t>Messy</t>
  </si>
  <si>
    <t>3uTpTaMOynCYKV5AtgeO2U</t>
  </si>
  <si>
    <t>This Wasn't Meant For You Anyway</t>
  </si>
  <si>
    <t>6WatFBLVB0x077xWeoVc2k</t>
  </si>
  <si>
    <t>Si Antes Te Hubiera Conocido</t>
  </si>
  <si>
    <t>KAROL G</t>
  </si>
  <si>
    <t>reggaeton, latin, urbano latino</t>
  </si>
  <si>
    <t>5ylbxH7EqpsmHZCRuiYewS</t>
  </si>
  <si>
    <t>5ZdqVCiXrvMGpY8cux5g8t</t>
  </si>
  <si>
    <t>Conceited</t>
  </si>
  <si>
    <t>5wbg8kepMFoMzHOEuxiI0q</t>
  </si>
  <si>
    <t>Close To You</t>
  </si>
  <si>
    <t>4XXTsu7r9865VvXdvF2iQP</t>
  </si>
  <si>
    <t>5Nt2FMqnKI2mlp7lztURNo</t>
  </si>
  <si>
    <t>KEHLANI (REMIX) [feat. Kehlani]</t>
  </si>
  <si>
    <t>3nvHqMFKLvVafOzbR6dANQ</t>
  </si>
  <si>
    <t>09DFJg2KCnbBXkYItMubU5</t>
  </si>
  <si>
    <t>teen romance</t>
  </si>
  <si>
    <t>55evMUspP7Sh9FSApPNtdn</t>
  </si>
  <si>
    <t>6jlG8gBPNAgBgoivw2Ig09</t>
  </si>
  <si>
    <t>DEVIL IS A LIE</t>
  </si>
  <si>
    <t>Tommy Richman</t>
  </si>
  <si>
    <t>4WvcBQIZXspq4MYyEPNem2</t>
  </si>
  <si>
    <t>3vgFnL1k9NC9oZYdooQoHE</t>
  </si>
  <si>
    <t>Candy Paint</t>
  </si>
  <si>
    <t>Normani</t>
  </si>
  <si>
    <t>1XSUdSojWNJCgNqKNxfcVr</t>
  </si>
  <si>
    <t>DOPAMINE</t>
  </si>
  <si>
    <t>7kELE0IKw7OLCaHZgsVm10</t>
  </si>
  <si>
    <t>Cheerleader</t>
  </si>
  <si>
    <t>Lexdez</t>
  </si>
  <si>
    <t>3qdR2KkmaieCXs2RsVaAcr</t>
  </si>
  <si>
    <t>2c7z5oRcPBbqRaBY2mLWcf</t>
  </si>
  <si>
    <t>NEW DROP</t>
  </si>
  <si>
    <t>0Kzb3u6kMnOJOZXYFSk33F</t>
  </si>
  <si>
    <t>HARDSTONE PSYCHO</t>
  </si>
  <si>
    <t>1KQ0AjjjByOHxGSCfrMJ7Q</t>
  </si>
  <si>
    <t>Nothing's New</t>
  </si>
  <si>
    <t>4D6ve4f5U1lOmPi1o1HIUL</t>
  </si>
  <si>
    <t>4fqdWNsoOpyYKJTz36R3QB</t>
  </si>
  <si>
    <t>Nonstop</t>
  </si>
  <si>
    <t>3HUHRwnu0vkDe7o35dMUwx</t>
  </si>
  <si>
    <t>1qKCO2Tocwg8CbepJ9uDtd</t>
  </si>
  <si>
    <t>Mean girls</t>
  </si>
  <si>
    <t>2lIZef4lzdvZkiiCzvPKj7</t>
  </si>
  <si>
    <t>BRAT</t>
  </si>
  <si>
    <t>1BJJbSX6muJVF2AK7uH1x4</t>
  </si>
  <si>
    <t>Adam Port</t>
  </si>
  <si>
    <t>afro house, house, afro tech</t>
  </si>
  <si>
    <t>4M8ThNHbNjda2cPwL8XZHS</t>
  </si>
  <si>
    <t>4TuH1lerJpmraZkEJcf9zJ</t>
  </si>
  <si>
    <t>No Promises</t>
  </si>
  <si>
    <t>Topic</t>
  </si>
  <si>
    <t>6Vy2TEzq8DBX0vczYeKACP</t>
  </si>
  <si>
    <t>0CySZwyRJ0vyUqtSjM9i2k</t>
  </si>
  <si>
    <t>Club classics</t>
  </si>
  <si>
    <t>57nPLBMMNk8w4KDNSwDxdz</t>
  </si>
  <si>
    <t>Escape Plan</t>
  </si>
  <si>
    <t>3kt4vMSt4GLQQ7M5pS5Dpx</t>
  </si>
  <si>
    <t>5sMEEjviCkH6Rp5X2ZvIIc</t>
  </si>
  <si>
    <t>Everything is romantic</t>
  </si>
  <si>
    <t>41krZZovstMJKeJZJtbL78</t>
  </si>
  <si>
    <t>Girl, so confusing</t>
  </si>
  <si>
    <t>5c9tBmJKbTdn1vhzXHeAwW</t>
  </si>
  <si>
    <t>Sympathy is a knife</t>
  </si>
  <si>
    <t>62fqMvguJbsSs9HKhhRfuS</t>
  </si>
  <si>
    <t>Talk talk</t>
  </si>
  <si>
    <t>3Y1EvIgEVw51XtgNEgpz5c</t>
  </si>
  <si>
    <t>Von dutch</t>
  </si>
  <si>
    <t>4w2GLmK2wnioVnb5CPQeex</t>
  </si>
  <si>
    <t>360</t>
  </si>
  <si>
    <t>5h68SoVFGleijCtjEja3xG</t>
  </si>
  <si>
    <t>365</t>
  </si>
  <si>
    <t>1Dsee91MSgdtDmO4UNXiJo</t>
  </si>
  <si>
    <t>8 Years Old</t>
  </si>
  <si>
    <t>5DeCSldptKixSNZGnM25jB</t>
  </si>
  <si>
    <t>19RybK6XDbAVpcdxSbZL1o</t>
  </si>
  <si>
    <t>Apple</t>
  </si>
  <si>
    <t>4wTvw1dBiPXNiHTh0zzpcI</t>
  </si>
  <si>
    <t>B2b</t>
  </si>
  <si>
    <t>5xR8ngEQmlQ1U2xSE0KzTo</t>
  </si>
  <si>
    <t>BMXXing</t>
  </si>
  <si>
    <t>5cH3Lzm6kYM7sxkpDprzkd</t>
  </si>
  <si>
    <t>50GxvQA2KEWNt31EdwIlzY</t>
  </si>
  <si>
    <t>Rewind</t>
  </si>
  <si>
    <t>0AkiAfilrTUXV49dleC5SB</t>
  </si>
  <si>
    <t>So I</t>
  </si>
  <si>
    <t>0PFZCt7UNmpas24HejQGu8</t>
  </si>
  <si>
    <t>I might say something stupid</t>
  </si>
  <si>
    <t>3OaFGqHUyxGVkOcSILw8Kx</t>
  </si>
  <si>
    <t>I think about it all the time</t>
  </si>
  <si>
    <t>1vLqigPHwiFnXsfrLMehV1</t>
  </si>
  <si>
    <t>2kFFrTliyBq4AnjDkPGVeD</t>
  </si>
  <si>
    <t>5N3hjp1WNayUPZrA8kJmJP</t>
  </si>
  <si>
    <t>5bBaoign62r1i7OV8w7mi9</t>
  </si>
  <si>
    <t>6mFkeYFi41yEVH9vOmvjQF</t>
  </si>
  <si>
    <t>NO RESPECT FREESTYLE</t>
  </si>
  <si>
    <t>6HoGWxVrlbLBeYSYWibJVB</t>
  </si>
  <si>
    <t>3siwsiaEoU4Kuuc9WKMUy5</t>
  </si>
  <si>
    <t>No One Noticed</t>
  </si>
  <si>
    <t>The Marías</t>
  </si>
  <si>
    <t>03guxdOi12XJbnvxvxbpwG</t>
  </si>
  <si>
    <t>Submarine</t>
  </si>
  <si>
    <t>2HYFX63wP3otVIvopRS99Z</t>
  </si>
  <si>
    <t>6Xuu2z00jxRPZei4IJ9neK</t>
  </si>
  <si>
    <t>6YSpHC2T6TyelO5TVeWQHA</t>
  </si>
  <si>
    <t>House Of Cards</t>
  </si>
  <si>
    <t>7evGkVLmHesYdU3vkzii6A</t>
  </si>
  <si>
    <t>0InIeZW4P6VO7dUGRM4AKH</t>
  </si>
  <si>
    <t>Sienna</t>
  </si>
  <si>
    <t>2YuUy4hBCVm4L5IRHu0iVl</t>
  </si>
  <si>
    <t>4bCcQKDKI3gHZNqA1ZIBnh</t>
  </si>
  <si>
    <t>1G2R371kEBAJskHeg4DRDg</t>
  </si>
  <si>
    <t>Unsure - MEDUN Remix</t>
  </si>
  <si>
    <t>3N77PhjnoSTgx4gFoaT1bj</t>
  </si>
  <si>
    <t>Unsure (Remixes)</t>
  </si>
  <si>
    <t>4ZJ4vzLQekI0WntDbanNC7</t>
  </si>
  <si>
    <t>Pink Skies</t>
  </si>
  <si>
    <t>Zach Bryan</t>
  </si>
  <si>
    <t>7LRZfujsTLyy814AnMSdtT</t>
  </si>
  <si>
    <t>5omsA9yQX5gslmkiIh0swF</t>
  </si>
  <si>
    <t>Purify</t>
  </si>
  <si>
    <t>Surreal_dvd</t>
  </si>
  <si>
    <t>electroclash, witch house</t>
  </si>
  <si>
    <t>6yaVDGQHaUPUgjjRyX3srT</t>
  </si>
  <si>
    <t>6F12MoUtqXHy8Pdy110YeS</t>
  </si>
  <si>
    <t>FEEL</t>
  </si>
  <si>
    <t>2egTYiBYVGRRHOyaXwrYJ5</t>
  </si>
  <si>
    <t>79P25hZ9wYUnyJXWunchVc</t>
  </si>
  <si>
    <t>FEEL - sped up</t>
  </si>
  <si>
    <t>6JVOeKaRMwFjgiH3IbZhW1</t>
  </si>
  <si>
    <t>Make You Mine</t>
  </si>
  <si>
    <t>5L0MfAnJSwj89bvD3HjzZG</t>
  </si>
  <si>
    <t>6WPV2ggKLiJbRhTfO83BrF</t>
  </si>
  <si>
    <t>on the shore</t>
  </si>
  <si>
    <t>2pnUZH0gP9oFmZC7JUSqRN</t>
  </si>
  <si>
    <t>7m5BDzqeDATCgWXFnDIs2l</t>
  </si>
  <si>
    <t>i like the way you kiss me</t>
  </si>
  <si>
    <t>1t1sS7rR7LAvtVuWeVvDZe</t>
  </si>
  <si>
    <t>0Tuhlg4CnCCgUBkd4yahfu</t>
  </si>
  <si>
    <t>Addicted - Joel Corry Remix</t>
  </si>
  <si>
    <t>Zerb</t>
  </si>
  <si>
    <t>5WvdQ0rXunG7ZDLneivLio</t>
  </si>
  <si>
    <t>ADDICTED: REFRESHED</t>
  </si>
  <si>
    <t>7iabz12vAuVQYyekFIWJxD</t>
  </si>
  <si>
    <t>BAND4BAND (feat. Lil Baby)</t>
  </si>
  <si>
    <t>Central Cee</t>
  </si>
  <si>
    <t>uk drill, drill, uk grime</t>
  </si>
  <si>
    <t>4AzPr5SUpNF553eC1d3aRy</t>
  </si>
  <si>
    <t>4boa7Bv0VijpxoP1SHjjUb</t>
  </si>
  <si>
    <t>Wanna Be Loved</t>
  </si>
  <si>
    <t>The Red Clay Strays</t>
  </si>
  <si>
    <t>3gkwDd6hohNwtgET2IpJLZ</t>
  </si>
  <si>
    <t>1CsMKhwEmNnmvHUuO5nryA</t>
  </si>
  <si>
    <t>SKINNY</t>
  </si>
  <si>
    <t>Billie Eilish</t>
  </si>
  <si>
    <t>alternative pop, electropop, dark pop</t>
  </si>
  <si>
    <t>7aJuG4TFXa2hmE4z1yxc3n</t>
  </si>
  <si>
    <t>HIT ME HARD AND SOFT</t>
  </si>
  <si>
    <t>1LLUoftvmTjVNBHZoQyveF</t>
  </si>
  <si>
    <t>THE DINER</t>
  </si>
  <si>
    <t>6TGd66r0nlPaYm3KIoI7ET</t>
  </si>
  <si>
    <t>THE GREATEST</t>
  </si>
  <si>
    <t>6dOtVTDdiauQNBQEDOtlAB</t>
  </si>
  <si>
    <t>BIRDS OF A FEATHER</t>
  </si>
  <si>
    <t>7DpUoxGSdlDHfqCYj0otzU</t>
  </si>
  <si>
    <t>BITTERSUITE</t>
  </si>
  <si>
    <t>2prqm9sPLj10B4Wg0wE5x9</t>
  </si>
  <si>
    <t>BLUE</t>
  </si>
  <si>
    <t>7BRD7x5pt8Lqa1eGYC4dzj</t>
  </si>
  <si>
    <t>CHIHIRO</t>
  </si>
  <si>
    <t>3QaPy1KgI7nu9FJEQUgn6h</t>
  </si>
  <si>
    <t>WILDFLOWER</t>
  </si>
  <si>
    <t>6fPan2saHdFaIHuTSatORv</t>
  </si>
  <si>
    <t>L’AMOUR DE MA VIE</t>
  </si>
  <si>
    <t>5mLjj7Fm5LwzNp6WSwsJIw</t>
  </si>
  <si>
    <t>Easy On Me</t>
  </si>
  <si>
    <t>A17N</t>
  </si>
  <si>
    <t>latin house, hypertechno</t>
  </si>
  <si>
    <t>0CcukrMFxh8zidJQHXF4uQ</t>
  </si>
  <si>
    <t>0FrhRZFctEfmdSBVCKrsvA</t>
  </si>
  <si>
    <t>1IThIyFqXkJY5jnPszZyW4</t>
  </si>
  <si>
    <t>629DixmZGHc7ILtEntuiWE</t>
  </si>
  <si>
    <t>LUNCH</t>
  </si>
  <si>
    <t>5VgoGgTKESo347mnjZl1ok</t>
  </si>
  <si>
    <t>Mabrouk</t>
  </si>
  <si>
    <t>66WWuQGAgt1ha2POkqe9j8</t>
  </si>
  <si>
    <t>4Z4usAVuq7SzRhmG3Bs8Z3</t>
  </si>
  <si>
    <t>Bad Mood</t>
  </si>
  <si>
    <t>47jQoVV0N1O31qJ2WLdaBi</t>
  </si>
  <si>
    <t>Swipe Left</t>
  </si>
  <si>
    <t>0Wz5dUk7mkYv57W81E5T7u</t>
  </si>
  <si>
    <t>No Shade at Pitti</t>
  </si>
  <si>
    <t>The Chainsmokers</t>
  </si>
  <si>
    <t>6zbTpuaPUXU6jRn6RJ0W6K</t>
  </si>
  <si>
    <t>No Hard Feelings</t>
  </si>
  <si>
    <t>4Na2HfNSr58chvfX69fy36</t>
  </si>
  <si>
    <t>one of wun</t>
  </si>
  <si>
    <t>7g0PJ7VbsOkYTECUFkyNPN</t>
  </si>
  <si>
    <t>One of Wun</t>
  </si>
  <si>
    <t>3Vr3zh0r7ALn8VLqCiRR10</t>
  </si>
  <si>
    <t>3VNxRarx9HUI5w7DHv0TBj</t>
  </si>
  <si>
    <t>6LAicOLiCrHw0bmaLBDbC8</t>
  </si>
  <si>
    <t>whatsapp (wassam)</t>
  </si>
  <si>
    <t>3yg4G1R8SBBlUy0UT4ceyp</t>
  </si>
  <si>
    <t>Holding Out For A Hero</t>
  </si>
  <si>
    <t>5nYK3YEFii6Q1Wp147x6gw</t>
  </si>
  <si>
    <t>47iu7KWKt6Sa6ocHgYmkGx</t>
  </si>
  <si>
    <t>I Got It</t>
  </si>
  <si>
    <t>37EG9pRUf4fK6PKP8P8WG1</t>
  </si>
  <si>
    <t>7221xIgOnuakPdLqT0F3nP</t>
  </si>
  <si>
    <t>1woYXxyyxTQJ0E0AhZE6mj</t>
  </si>
  <si>
    <t>I Had Some Help</t>
  </si>
  <si>
    <t>3WW5aPbiVEeRGOSQ8Ax1AA</t>
  </si>
  <si>
    <t>3LWtx7GYLe4nXmHq2Xp0K9</t>
  </si>
  <si>
    <t>0zg8YJbzyKaDwqdL2yphuk</t>
  </si>
  <si>
    <t>the climax</t>
  </si>
  <si>
    <t>toon</t>
  </si>
  <si>
    <t>2oRhtqbKX3cFRqYsuAGSj5</t>
  </si>
  <si>
    <t>the routine</t>
  </si>
  <si>
    <t>0VDoLoZAfiIwjRbXQRB9Z9</t>
  </si>
  <si>
    <t>the exposition</t>
  </si>
  <si>
    <t>7ehSlXKjFZHBtrECnBmVuq</t>
  </si>
  <si>
    <t>falling action</t>
  </si>
  <si>
    <t>6x0IABwoJb50zlg6LgfvBE</t>
  </si>
  <si>
    <t>rising action</t>
  </si>
  <si>
    <t>6AI3ezQ4o3HUoP6Dhudph3</t>
  </si>
  <si>
    <t>Not Like Us</t>
  </si>
  <si>
    <t>5JjnoGJyOxfSZUZtk2rRwZ</t>
  </si>
  <si>
    <t>1UNEuG9DYOWiikf00ayr52</t>
  </si>
  <si>
    <t>6YHaDmwYvX8vREotCZTV6g</t>
  </si>
  <si>
    <t>Love Me Not / Love Is Blind</t>
  </si>
  <si>
    <t>3gdnWtiFFdsjIPYkr2X31v</t>
  </si>
  <si>
    <t>154WjYdf0GgUUgCBY2nC00</t>
  </si>
  <si>
    <t>0GOXlShsWOp7BQ7nt9uwUL</t>
  </si>
  <si>
    <t>I Don't Wanna Wait - Hardwell &amp; Olly James Remix</t>
  </si>
  <si>
    <t>2Y4Tm0KdcUWNnPpphhhGZ4</t>
  </si>
  <si>
    <t>I Don't Wanna Wait (Hardwell &amp; Olly James Remix)</t>
  </si>
  <si>
    <t>5q0EXnBYyeCdXD72FzJxH0</t>
  </si>
  <si>
    <t>Illusion</t>
  </si>
  <si>
    <t>Dua Lipa</t>
  </si>
  <si>
    <t>1Mo92916G2mmG7ajpmSVrc</t>
  </si>
  <si>
    <t>Radical Optimism</t>
  </si>
  <si>
    <t>5b5cPscqVEMChvDqscVw26</t>
  </si>
  <si>
    <t>Training Season</t>
  </si>
  <si>
    <t>56UsK8ziDSA2SrD7hPtApH</t>
  </si>
  <si>
    <t>THE RIDE</t>
  </si>
  <si>
    <t>3E56hI5YVSnQOnp7AoMFll</t>
  </si>
  <si>
    <t>4e27ZDYkTPaME7pPF99FmG</t>
  </si>
  <si>
    <t>Calling You</t>
  </si>
  <si>
    <t>Jacob Storey</t>
  </si>
  <si>
    <t>6WX31rvtQ3kM38ha0pZIlT</t>
  </si>
  <si>
    <t>5oTeS54T2KErbIe5XwJbjW</t>
  </si>
  <si>
    <t>Where You Are</t>
  </si>
  <si>
    <t>Rival</t>
  </si>
  <si>
    <t>11ZzN3XPH3M2DuLLAthWxR</t>
  </si>
  <si>
    <t>1ibRwPqwURXytxFCKsAY6p</t>
  </si>
  <si>
    <t>Calabria Revived</t>
  </si>
  <si>
    <t>Marco Lume</t>
  </si>
  <si>
    <t>rally house</t>
  </si>
  <si>
    <t>0yUJ4LORkt67Qy8hE2353T</t>
  </si>
  <si>
    <t>3EJ22lVARDROJPOAI1PdmW</t>
  </si>
  <si>
    <t>We Good (feat. Shibui)</t>
  </si>
  <si>
    <t>1TLhRklP5YWQElK8CvFkQE</t>
  </si>
  <si>
    <t>53vEvWGCty93G4IFqntwaB</t>
  </si>
  <si>
    <t>chicago city</t>
  </si>
  <si>
    <t>slap house, nightcore</t>
  </si>
  <si>
    <t>1MJaUlp8QrVHFCv4AX6hg0</t>
  </si>
  <si>
    <t>5AJ9hqTS2wcFQCELCFRO7A</t>
  </si>
  <si>
    <t>MILLION DOLLAR BABY</t>
  </si>
  <si>
    <t>2Z1gnUf3nbn6DtwZSUIH54</t>
  </si>
  <si>
    <t>3aQ9MHkMeL7Yu7jpyF62xn</t>
  </si>
  <si>
    <t>Neverender</t>
  </si>
  <si>
    <t>Justice</t>
  </si>
  <si>
    <t>french house, new rave</t>
  </si>
  <si>
    <t>6ooBxhsOVedpX4zPTCyL86</t>
  </si>
  <si>
    <t>Hyperdrama</t>
  </si>
  <si>
    <t>55ikcenXPbQdzCnO1sOuYg</t>
  </si>
  <si>
    <t>I Was Made For Lovin’ You - from The Fall Guy</t>
  </si>
  <si>
    <t>1d3yldnlofPfWQHVAybQrZ</t>
  </si>
  <si>
    <t>I Was Made For Lovin' You (from The Fall Guy)</t>
  </si>
  <si>
    <t>6kOdk29M8h6ZfHz4byVG0t</t>
  </si>
  <si>
    <t>PRETTY PLEASE</t>
  </si>
  <si>
    <t>Dutch Melrose</t>
  </si>
  <si>
    <t>3RfIyFTT3h03PqTtFbiZR8</t>
  </si>
  <si>
    <t>4sTlQPMyoFMPdhAJvErBN3</t>
  </si>
  <si>
    <t>PASSO BEM SOLTO - Slowed</t>
  </si>
  <si>
    <t>ATLXS</t>
  </si>
  <si>
    <t>phonk, brazilian phonk</t>
  </si>
  <si>
    <t>0I7096R74VFP2xnMmp33sY</t>
  </si>
  <si>
    <t>PASSO BEM SOLTO</t>
  </si>
  <si>
    <t>3zMDGj4D8ogaYgAIZPeU7S</t>
  </si>
  <si>
    <t>Peter</t>
  </si>
  <si>
    <t>5H7ixXZfsNMGbIE5OBSpcb</t>
  </si>
  <si>
    <t>THE TORTURED POETS DEPARTMENT: THE ANTHOLOGY</t>
  </si>
  <si>
    <t>3eh51r6rFWAlGQRlHx9QnQ</t>
  </si>
  <si>
    <t>Push Ups</t>
  </si>
  <si>
    <t>06me0leRR3AuF4IFiEytml</t>
  </si>
  <si>
    <t>2CnjDMdpRjlWv04Xk3s6MW</t>
  </si>
  <si>
    <t>Robin</t>
  </si>
  <si>
    <t>7Mts0OfPorF4iwOomvfqn1</t>
  </si>
  <si>
    <t>So High School</t>
  </si>
  <si>
    <t>7wAkQFShJ27V8362MqevQr</t>
  </si>
  <si>
    <t>So Long, London</t>
  </si>
  <si>
    <t>4QMgEffJQuKtjCNvqfRZ0m</t>
  </si>
  <si>
    <t>But Daddy I Love Him</t>
  </si>
  <si>
    <t>0g4fMVo4JjwnIpTfFfLdxS</t>
  </si>
  <si>
    <t>Cassandra</t>
  </si>
  <si>
    <t>1rmEsOezwf2lmIZTMAO5Ag</t>
  </si>
  <si>
    <t>Chloe or Sam or Sophia or Marcus</t>
  </si>
  <si>
    <t>799KrpEbhZp0MHeiA8YK9P</t>
  </si>
  <si>
    <t>Guilty as Sin?</t>
  </si>
  <si>
    <t>4LohCOEa8EKRj9GvAcsqjn</t>
  </si>
  <si>
    <t>Heartbeat (Speed Version)</t>
  </si>
  <si>
    <t>Sped-O</t>
  </si>
  <si>
    <t>7lWSyj2UqLMzu7lOVvDtIT</t>
  </si>
  <si>
    <t>Because The Sped Ups</t>
  </si>
  <si>
    <t>5Bedn0svl0ZD7RGmJkmKKw</t>
  </si>
  <si>
    <t>How Did It End?</t>
  </si>
  <si>
    <t>0D0sL5obrdmmulgZddQ01E</t>
  </si>
  <si>
    <t>How Do You Sleep?</t>
  </si>
  <si>
    <t>4dh075Oy8FelWcMJjqpE3U</t>
  </si>
  <si>
    <t>2fPvQfGQEZOKtJ9qXeL4x8</t>
  </si>
  <si>
    <t>I Can Do It With a Broken Heart</t>
  </si>
  <si>
    <t>5chnRTB9qMK3W1M41SnU9s</t>
  </si>
  <si>
    <t>I Can Fix Him (No Really I Can)</t>
  </si>
  <si>
    <t>3hlGuz3loYoLfI3bpwieWq</t>
  </si>
  <si>
    <t>I Hate It Here</t>
  </si>
  <si>
    <t>1Zai5UJ2di3qEuR2HeT2s8</t>
  </si>
  <si>
    <t>I Look in People's Windows</t>
  </si>
  <si>
    <t>1kcwpPDQnqEqmezzXdJTCP</t>
  </si>
  <si>
    <t>imgonnagetyouback</t>
  </si>
  <si>
    <t>7ogK4lJDVDMU6A6vYR5rvD</t>
  </si>
  <si>
    <t>thanK you aIMee</t>
  </si>
  <si>
    <t>4EF6IyONolQy0bIQXm2EmX</t>
  </si>
  <si>
    <t>The Albatross</t>
  </si>
  <si>
    <t>1tuNqJOtRQVHvONR8Lg3MZ</t>
  </si>
  <si>
    <t>The Alchemy</t>
  </si>
  <si>
    <t>62E2nR0od0M5HYxuYLaDz7</t>
  </si>
  <si>
    <t>The Black Dog</t>
  </si>
  <si>
    <t>2913xXOVAIDAqxzV2g4VcU</t>
  </si>
  <si>
    <t>The Bolter</t>
  </si>
  <si>
    <t>1DTRUYVd8rYpla9hhVVwjo</t>
  </si>
  <si>
    <t>The Manuscript</t>
  </si>
  <si>
    <t>18WFFUIsewmA8g31KAeo3e</t>
  </si>
  <si>
    <t>The Prophecy</t>
  </si>
  <si>
    <t>1xtw1krCR6Dw2KwkXw5z63</t>
  </si>
  <si>
    <t>The Smallest Man Who Ever Lived</t>
  </si>
  <si>
    <t>4PdLaGZubp4lghChqp8erB</t>
  </si>
  <si>
    <t>The Tortured Poets Department</t>
  </si>
  <si>
    <t>3YkNIrAvbKNrrwwEd7NVLl</t>
  </si>
  <si>
    <t>loml</t>
  </si>
  <si>
    <t>7utd11pF5xRKn2RviFuRSN</t>
  </si>
  <si>
    <t>Looking For</t>
  </si>
  <si>
    <t>4tYT4QOkTP4htJeErsCtVQ</t>
  </si>
  <si>
    <t>7uGYWMwRy24dm7RUDDhUlD</t>
  </si>
  <si>
    <t>My Boy Only Breaks His Favorite Toys</t>
  </si>
  <si>
    <t>2d8UxVNhJinc8uat9PoM9y</t>
  </si>
  <si>
    <t>Who’s Afraid of Little Old Me?</t>
  </si>
  <si>
    <t>4d9PtIEVij9jW5OaLinH66</t>
  </si>
  <si>
    <t>Clara Bow</t>
  </si>
  <si>
    <t>1kbEbBdEgQdQeLXCJh28pJ</t>
  </si>
  <si>
    <t>Down Bad</t>
  </si>
  <si>
    <t>5ExOm0dh4NyRyAdSAO9hyM</t>
  </si>
  <si>
    <t>Florida!!! (feat. Florence + The Machine)</t>
  </si>
  <si>
    <t>6dODwocEuGzHAavXqTbwHv</t>
  </si>
  <si>
    <t>Fortnight (feat. Post Malone)</t>
  </si>
  <si>
    <t>7IWcDWOfiooH5hRs9XOVYz</t>
  </si>
  <si>
    <t>Fresh Out The Slammer</t>
  </si>
  <si>
    <t>1UlhrRvYzbHEyugEDspXUB</t>
  </si>
  <si>
    <t>1Mo4aZ8pdj6L1jx8zSwJnt</t>
  </si>
  <si>
    <t>THE TORTURED POETS DEPARTMENT</t>
  </si>
  <si>
    <t>2F3N9tdombb64aW6VtZOdo</t>
  </si>
  <si>
    <t>2OzhQlSqBEmt7hmkYxfT6m</t>
  </si>
  <si>
    <t>0W0iAC1VGlB82PI6elxFYf</t>
  </si>
  <si>
    <t>4q5YezDOIPcoLr8R81x9qy</t>
  </si>
  <si>
    <t>2h3MDMf8sd9s4XIzpTBIjX</t>
  </si>
  <si>
    <t>3Vevii7qKqrmW8CcyzBHDl</t>
  </si>
  <si>
    <t>1dhMTsEZz6ZEquGvmzVoHn</t>
  </si>
  <si>
    <t>6RSG1dKPV5gEvILwJb4QtS</t>
  </si>
  <si>
    <t>6TT1rkkXEDaITj1xSOovbY</t>
  </si>
  <si>
    <t>Zoltraak</t>
  </si>
  <si>
    <t>Evan Call</t>
  </si>
  <si>
    <t>anime</t>
  </si>
  <si>
    <t>4fgJZhpksYeOUtddVplxWS</t>
  </si>
  <si>
    <t>Frieren: Beyond Journey's End (Original Soundtrack)</t>
  </si>
  <si>
    <t>59BWnlX2K9HJKw5I6AA6p2</t>
  </si>
  <si>
    <t>don't worry babe</t>
  </si>
  <si>
    <t>12eMKj7VGIYvFBxcGPebdf</t>
  </si>
  <si>
    <t>5vCREmODQpdzOmcNOVsN6B</t>
  </si>
  <si>
    <t>Roi - Instrumental Slowed</t>
  </si>
  <si>
    <t>Mckyyy</t>
  </si>
  <si>
    <t>2rYTypyWXb39mGLdWKV7jA</t>
  </si>
  <si>
    <t>Roi</t>
  </si>
  <si>
    <t>1bvh7jWjFw6QIYH7gzBfPE</t>
  </si>
  <si>
    <t>ALL I WANTED WAS U</t>
  </si>
  <si>
    <t>5mhR9V6Kw6mX9Cj8b7KwGY</t>
  </si>
  <si>
    <t>4NZeVriq0AIAlcNuaQVTUm</t>
  </si>
  <si>
    <t>DO IT</t>
  </si>
  <si>
    <t>3h83d7yJAGVAAtfW2GKC42</t>
  </si>
  <si>
    <t>52wtsCSN7bHavf5HXEJFbr</t>
  </si>
  <si>
    <t>on your knees</t>
  </si>
  <si>
    <t>3PDh7RFwHzbpnQtleT2VeX</t>
  </si>
  <si>
    <t>6NjWCIYu1W8xa3HIvcIhd4</t>
  </si>
  <si>
    <t>Nasty</t>
  </si>
  <si>
    <t>Tinashe</t>
  </si>
  <si>
    <t>1vMVDUsMWaD5eB4oahCboP</t>
  </si>
  <si>
    <t>5wmkQbOUTLjnDsdLeNgtO3</t>
  </si>
  <si>
    <t>New Divide</t>
  </si>
  <si>
    <t>1X472EvsSqH09RyrqbtyXU</t>
  </si>
  <si>
    <t>Papercuts</t>
  </si>
  <si>
    <t>3MLGWsrThUbVq4Fsr8RIjc</t>
  </si>
  <si>
    <t>Papercut</t>
  </si>
  <si>
    <t>2X05EASOuBv6aRQRJoGI1i</t>
  </si>
  <si>
    <t>Phantom Pain</t>
  </si>
  <si>
    <t>girl in red</t>
  </si>
  <si>
    <t>5QaKu3YoUJNglyaKixaegf</t>
  </si>
  <si>
    <t>I'M DOING IT AGAIN BABY!</t>
  </si>
  <si>
    <t>5njHkFji5oL7cYrbuHZyaC</t>
  </si>
  <si>
    <t>QWERTY</t>
  </si>
  <si>
    <t>6eJb9m30LLBzZvelR6yPGj</t>
  </si>
  <si>
    <t>SONG4 SOME1</t>
  </si>
  <si>
    <t>THE RUMORS</t>
  </si>
  <si>
    <t>2Qc2ht48bD4N16JvPWXKE9</t>
  </si>
  <si>
    <t>5tr9wAeWpd5IXH15PZuIPW</t>
  </si>
  <si>
    <t>I want it all</t>
  </si>
  <si>
    <t>6HQIBMSqvLJ65qcCR1PD4T</t>
  </si>
  <si>
    <t>34qaGPDvfWqp3F4iD5nGhf</t>
  </si>
  <si>
    <t>You Need Me Now? (feat. Sabrina Carpenter)</t>
  </si>
  <si>
    <t>6LK3rmeoEfVYtH8B6qbwZg</t>
  </si>
  <si>
    <t>DOING IT AGAIN BABY</t>
  </si>
  <si>
    <t>2qSkIjg1o9h3YT9RAgYN75</t>
  </si>
  <si>
    <t>5quMTd5zeI9yW5UDua8wS4</t>
  </si>
  <si>
    <t>636XiaUCYflWzSgLrpC2A5</t>
  </si>
  <si>
    <t>Feather</t>
  </si>
  <si>
    <t>0iSp9yL73DZzqbRNVkngBL</t>
  </si>
  <si>
    <t>7hPBYRCHcBUMT7I5V9Go2s</t>
  </si>
  <si>
    <t>Friendly Fire</t>
  </si>
  <si>
    <t>512iljhgcY6CaENb5AZUYi</t>
  </si>
  <si>
    <t>Trojan</t>
  </si>
  <si>
    <t>2A9g8Bla0yKYnwcCrmPBdh</t>
  </si>
  <si>
    <t>2FQrifJ1N335Ljm3TjTVVf</t>
  </si>
  <si>
    <t>A Bar Song (Tipsy)</t>
  </si>
  <si>
    <t>6egBeCLeGITzGSo5VyRjwZ</t>
  </si>
  <si>
    <t>6AaZ2E0giZiHkWVfL8hjF1</t>
  </si>
  <si>
    <t>Breaking the Habit</t>
  </si>
  <si>
    <t>2YRLXsjjIO7oj1OIEWnmTT</t>
  </si>
  <si>
    <t>BURN IT DOWN</t>
  </si>
  <si>
    <t>5oQNTH2WkhdsCEETc5XriH</t>
  </si>
  <si>
    <t>CASTLE OF GLASS</t>
  </si>
  <si>
    <t>5LOTtadWBsGDLMQMC0tl2z</t>
  </si>
  <si>
    <t>Life</t>
  </si>
  <si>
    <t>0oYAj0vHOnfEoigrvjlxa9</t>
  </si>
  <si>
    <t>5iniBzC2hR5YYqzMtsgoej</t>
  </si>
  <si>
    <t>5fK6jbbpTBjLT9iaZA7oei</t>
  </si>
  <si>
    <t>51eSHglvG1RJXtL3qI5trr</t>
  </si>
  <si>
    <t>Slow It Down</t>
  </si>
  <si>
    <t>168CdR21lfn0TTyw1Pkdcm</t>
  </si>
  <si>
    <t>Fireworks &amp; Rollerblades</t>
  </si>
  <si>
    <t>3Vlt0DKYBK0h3Vf92nywhp</t>
  </si>
  <si>
    <t>OKLOSER</t>
  </si>
  <si>
    <t>2IUoE0jqkViW6gGfqLcjG2</t>
  </si>
  <si>
    <t>Scarlet 2 CLAUDE</t>
  </si>
  <si>
    <t>6FxRH7N7Q86i6aixaSYYzx</t>
  </si>
  <si>
    <t>All the Things She Said</t>
  </si>
  <si>
    <t>Robin Schulz</t>
  </si>
  <si>
    <t>6GxNLOlFGgl6J3cvLGN81l</t>
  </si>
  <si>
    <t>3xkHsmpQCBMytMJNiDf3Ii</t>
  </si>
  <si>
    <t>Beautiful Things</t>
  </si>
  <si>
    <t>0WbMK4wrZ1wFSty9F7FCgu</t>
  </si>
  <si>
    <t>1WAjjRMfZjEXtB0lQrAw6Q</t>
  </si>
  <si>
    <t>331l3xABO0HMr1Kkyh2LZq</t>
  </si>
  <si>
    <t>I Don't Wanna Wait</t>
  </si>
  <si>
    <t>0wCLHkBRKcndhMQQpeo8Ji</t>
  </si>
  <si>
    <t>28BHwinU69xKIlL7vVln2k</t>
  </si>
  <si>
    <t>7jYsvUIbj8OktGfdnCU4LB</t>
  </si>
  <si>
    <t>i like the way you kiss me (remixes)</t>
  </si>
  <si>
    <t>3tAzBlgsnYvFPVmiGvWRcZ</t>
  </si>
  <si>
    <t>Winter</t>
  </si>
  <si>
    <t>3e7BUPeIT7n2CSKbTJ2cks</t>
  </si>
  <si>
    <t>5bi0gh89wRuH2OgjdAKFsb</t>
  </si>
  <si>
    <t>Santa</t>
  </si>
  <si>
    <t>Rvssian</t>
  </si>
  <si>
    <t>trap latino</t>
  </si>
  <si>
    <t>0SqUi6bPIlAaWfvZibBfia</t>
  </si>
  <si>
    <t>424YUj7cLoflvBvLow3pyf</t>
  </si>
  <si>
    <t>angel dust</t>
  </si>
  <si>
    <t>akira2k</t>
  </si>
  <si>
    <t>04fQRsAwWvKtKk79S6fYte</t>
  </si>
  <si>
    <t>0oWN1xuaWUrx8QGiYqxAs9</t>
  </si>
  <si>
    <t>Monster</t>
  </si>
  <si>
    <t>Don Diablo</t>
  </si>
  <si>
    <t>future house, edm</t>
  </si>
  <si>
    <t>4XQN9sq92HwyTj476FMzYz</t>
  </si>
  <si>
    <t>1UP7PXne1lIYZB5G5aiRGL</t>
  </si>
  <si>
    <t>II MOST WANTED</t>
  </si>
  <si>
    <t>Beyoncé</t>
  </si>
  <si>
    <t>6BzxX6zkDsYKFJ04ziU5xQ</t>
  </si>
  <si>
    <t>COWBOY CARTER</t>
  </si>
  <si>
    <t>3QJsSWa0Xo8MfaRn1gr4Be</t>
  </si>
  <si>
    <t>Favorite</t>
  </si>
  <si>
    <t>6pngQ1BGnsddTXtAJQUkF7</t>
  </si>
  <si>
    <t>3SAga35lAPYdjj3qyfEsCF</t>
  </si>
  <si>
    <t>Feel It (From “Invincible”)</t>
  </si>
  <si>
    <t>0GHlPN101r1WcuQCwINbI2</t>
  </si>
  <si>
    <t>1CKcs7j0jxdGDCWrntDQil</t>
  </si>
  <si>
    <t>Hello Shadow</t>
  </si>
  <si>
    <t>10POjyRzJ6sOOTfnxrIfzA</t>
  </si>
  <si>
    <t>4914PrOstXwsOjHL2bIjEb</t>
  </si>
  <si>
    <t>I've been here before</t>
  </si>
  <si>
    <t>1d1r3yyMF0oYuKZtjxAyUq</t>
  </si>
  <si>
    <t>6zuPQl2RVqQ4y5nAH61CFC</t>
  </si>
  <si>
    <t>2m1enA3YrMLVvR3q0MqLpL</t>
  </si>
  <si>
    <t>3r96oniuNKeciRpvF3GwHn</t>
  </si>
  <si>
    <t>Animals</t>
  </si>
  <si>
    <t>11HevalHetKV1iez6Z251N</t>
  </si>
  <si>
    <t>1aKvZDoLGkNMxoRYgkckZG</t>
  </si>
  <si>
    <t>Magnetic</t>
  </si>
  <si>
    <t>ILLIT</t>
  </si>
  <si>
    <t>6irebIc6UO8fN0jl4UlzBS</t>
  </si>
  <si>
    <t>SUPER REAL ME</t>
  </si>
  <si>
    <t>2tudvzsrR56uom6smgOcSf</t>
  </si>
  <si>
    <t>Like That</t>
  </si>
  <si>
    <t>4iqbFIdGOTzXeDtt9owjQn</t>
  </si>
  <si>
    <t>WE DON'T TRUST YOU</t>
  </si>
  <si>
    <t>7E35A3DD14DVoE3rpCBmQj</t>
  </si>
  <si>
    <t>logical</t>
  </si>
  <si>
    <t>1D06fz3cuob62ysTS8k6gu</t>
  </si>
  <si>
    <t>GUTS (spilled)</t>
  </si>
  <si>
    <t>3jhlwdu8nU7hFTEGHUomN3</t>
  </si>
  <si>
    <t>love is embarrassing</t>
  </si>
  <si>
    <t>2fJcCZXjaPx86LQymV6Ufu</t>
  </si>
  <si>
    <t>magic</t>
  </si>
  <si>
    <t>Medasin</t>
  </si>
  <si>
    <t>future bass</t>
  </si>
  <si>
    <t>4sbmhTssarZtkJvycmd8Dn</t>
  </si>
  <si>
    <t>sounds</t>
  </si>
  <si>
    <t>7pBcryEKcUEaWHwAu1wUyP</t>
  </si>
  <si>
    <t>Magic Don Juan (Princess Diana)</t>
  </si>
  <si>
    <t>4HOWCLfKRlHhbsCCBsquSE</t>
  </si>
  <si>
    <t>making the bed</t>
  </si>
  <si>
    <t>07LZPF6LzXu19GhVyqWF81</t>
  </si>
  <si>
    <t>No Machine</t>
  </si>
  <si>
    <t>Adrianne Lenker</t>
  </si>
  <si>
    <t>2Y8WS7iDIZkvzB5GUeLvku</t>
  </si>
  <si>
    <t>Bright Future</t>
  </si>
  <si>
    <t>6tNgRQ0K2NYZ0Rb9l9DzL8</t>
  </si>
  <si>
    <t>obsessed</t>
  </si>
  <si>
    <t>4XF9fk0STp9hx8xn5Suwpz</t>
  </si>
  <si>
    <t>GTA</t>
  </si>
  <si>
    <t>70ToiXlzl8N1EgfC07ZcZE</t>
  </si>
  <si>
    <t>Ice Attack</t>
  </si>
  <si>
    <t>1bJRd2ey6ER7neSxZwYdAG</t>
  </si>
  <si>
    <t>Kisses (feat. bbyclose)</t>
  </si>
  <si>
    <t>BL3SS</t>
  </si>
  <si>
    <t>3eIA3WFdBvYVUP8sVD5p34</t>
  </si>
  <si>
    <t>5SShKhLCYFydCsO4L7ULMr</t>
  </si>
  <si>
    <t>lacy</t>
  </si>
  <si>
    <t>30TcFxtFyju8isK6Hjo9KY</t>
  </si>
  <si>
    <t>Where My Twin @ - Bonus</t>
  </si>
  <si>
    <t>1xwvjqcwflD2NEqRCNcCo2</t>
  </si>
  <si>
    <t>WTFYM</t>
  </si>
  <si>
    <t>3OxL6MuctgZp1e0zxoAZhH</t>
  </si>
  <si>
    <t>Young Metro</t>
  </si>
  <si>
    <t>2mshVcs5SVhq59ol5zKDnL</t>
  </si>
  <si>
    <t>Oxygen</t>
  </si>
  <si>
    <t>1U4vqqIBWYVu9BebthqFqT</t>
  </si>
  <si>
    <t>7IiOhvduGa8urDPC6l3CWo</t>
  </si>
  <si>
    <t>pretty isn’t pretty</t>
  </si>
  <si>
    <t>4q7y1JFDBJSBSLqXVgcI51</t>
  </si>
  <si>
    <t>Runnin Outta Time</t>
  </si>
  <si>
    <t>7JqH46zlr7XV7vMBt4slE6</t>
  </si>
  <si>
    <t>scared of my guitar</t>
  </si>
  <si>
    <t>5imsnhkfPCm3wajS9ksb21</t>
  </si>
  <si>
    <t>Seen it All</t>
  </si>
  <si>
    <t>2GLWhy9iiO1wrLUF5l4FtJ</t>
  </si>
  <si>
    <t>Slimed In</t>
  </si>
  <si>
    <t>5Jh1i0no3vJ9u4deXkb4aV</t>
  </si>
  <si>
    <t>so american</t>
  </si>
  <si>
    <t>2U3jOPfO4wZZFaaWS4Dcj6</t>
  </si>
  <si>
    <t>stranger</t>
  </si>
  <si>
    <t>72qABvaqn3TP6drO2tByA6</t>
  </si>
  <si>
    <t>Ain't No Love</t>
  </si>
  <si>
    <t>6dhWwPex5g1B1hg7ezGj2b</t>
  </si>
  <si>
    <t>all-american bitch</t>
  </si>
  <si>
    <t>27Cne97mFE21Ob0ScMewrV</t>
  </si>
  <si>
    <t>bad idea right?</t>
  </si>
  <si>
    <t>5lfHlUT9WtSGw12jw7dSkk</t>
  </si>
  <si>
    <t>ballad of a homeschooled girl</t>
  </si>
  <si>
    <t>0hKtu53OlIFXVuYkZwcn3o</t>
  </si>
  <si>
    <t>Cinderella</t>
  </si>
  <si>
    <t>1dyfBMMklpbqRbuvjnVwap</t>
  </si>
  <si>
    <t>teenage dream</t>
  </si>
  <si>
    <t>6e5fsRfVK3jvrpUXJpG9mB</t>
  </si>
  <si>
    <t>the grudge</t>
  </si>
  <si>
    <t>3HMY0r2BAdpasXMY8rseR0</t>
  </si>
  <si>
    <t>6rjpYHZwFktbc0RCiTfEG6</t>
  </si>
  <si>
    <t>Unheard</t>
  </si>
  <si>
    <t>5Z0UnEtpLDQyYlWwgi8m9C</t>
  </si>
  <si>
    <t>3P4SQqMMgjqfqVxgLwtYRk</t>
  </si>
  <si>
    <t>Unreal Unearth: Unheard</t>
  </si>
  <si>
    <t>28drn6tQo95MRvO0jQEo5C</t>
  </si>
  <si>
    <t>Type Shit</t>
  </si>
  <si>
    <t>6gPOwGszseqYL7w02opoy1</t>
  </si>
  <si>
    <t>vampire</t>
  </si>
  <si>
    <t>1pnDvUuAEd6z8bKEsbAjk1</t>
  </si>
  <si>
    <t>We Don't Trust You</t>
  </si>
  <si>
    <t>4SPTxHzln31EU9u45IjgMU</t>
  </si>
  <si>
    <t>Whatcha Say</t>
  </si>
  <si>
    <t>LIZOT</t>
  </si>
  <si>
    <t>5avrElnK0zHZvzW77xBnsN</t>
  </si>
  <si>
    <t>5uiQAY4i9oTGf79rgcf5jr</t>
  </si>
  <si>
    <t>Whatever (with Ava Max) - Tiësto Remix</t>
  </si>
  <si>
    <t>Kygo</t>
  </si>
  <si>
    <t>3vN2jv2disCD8vZEzZIv5Q</t>
  </si>
  <si>
    <t>57ELn9TPDIhrpl0dasS465</t>
  </si>
  <si>
    <t>Claustrophobic</t>
  </si>
  <si>
    <t>3Vg7nPYlOrCkcV1abKbRQ1</t>
  </si>
  <si>
    <t>Everyday Hustle</t>
  </si>
  <si>
    <t>1aHy1ipWQRNauI0ee9uYfi</t>
  </si>
  <si>
    <t>Fall Back</t>
  </si>
  <si>
    <t>Lithe</t>
  </si>
  <si>
    <t>2GHbc54y99znaPCsyzvLjR</t>
  </si>
  <si>
    <t>Fall Back / Selfish Game</t>
  </si>
  <si>
    <t>28xOPIPw0joNPwYd0asIT5</t>
  </si>
  <si>
    <t>Fried (She a Vibe)</t>
  </si>
  <si>
    <t>5D27wJnVQwYD7fAKaODHgs</t>
  </si>
  <si>
    <t>get him back!</t>
  </si>
  <si>
    <t>0bJAmhSAeMSfsyazOEUVFf</t>
  </si>
  <si>
    <t>girl i’ve always been</t>
  </si>
  <si>
    <t>6WO7IDGLakjO38lsvI2gHB</t>
  </si>
  <si>
    <t>5UI2uTwSWoS6NmlxurwElQ</t>
  </si>
  <si>
    <t>0ve0CavjqrUqVmZ605RhTV</t>
  </si>
  <si>
    <t>Jump</t>
  </si>
  <si>
    <t>4xbpCWaXMdAaDvEKAi02PX</t>
  </si>
  <si>
    <t>779mhz1mAry946r91qzR1r</t>
  </si>
  <si>
    <t>Porter Robinson</t>
  </si>
  <si>
    <t>edm, electronic</t>
  </si>
  <si>
    <t>0KdbNiljxzEMCwkVJS0wzI</t>
  </si>
  <si>
    <t>2GxrNKugF82CnoRFbQfzPf</t>
  </si>
  <si>
    <t>5HIWDdg3g9CTOtnevKDl1z</t>
  </si>
  <si>
    <t>068AyhyvE67qMRsMXLqAnd</t>
  </si>
  <si>
    <t>Lady Killers II</t>
  </si>
  <si>
    <t>G-Eazy</t>
  </si>
  <si>
    <t>39k5K82qRoDYB1SLqLwLYy</t>
  </si>
  <si>
    <t>67smGwuPEtA6GAfeweAVNO</t>
  </si>
  <si>
    <t>SLAY!</t>
  </si>
  <si>
    <t>Eternxlkz</t>
  </si>
  <si>
    <t>3xCc8FxQsm6AE7ZWJ7h5sx</t>
  </si>
  <si>
    <t>60xJXlshYApX35xsUsXlHp</t>
  </si>
  <si>
    <t>Speed Of Light</t>
  </si>
  <si>
    <t>LEIDAN</t>
  </si>
  <si>
    <t>2ycdzn0DOIfkhzlzVQfBEM</t>
  </si>
  <si>
    <t>57BlL9l7O9JmUcD4cFnCH8</t>
  </si>
  <si>
    <t>Let You Down (with Gabry Ponte)</t>
  </si>
  <si>
    <t>DVBBS</t>
  </si>
  <si>
    <t>edm, big room</t>
  </si>
  <si>
    <t>5q9af3Svt28pk3shfKA9qX</t>
  </si>
  <si>
    <t>2x2olWuWXpqjoeE4bO1NFS</t>
  </si>
  <si>
    <t>Never Lose Me</t>
  </si>
  <si>
    <t>Flo Milli</t>
  </si>
  <si>
    <t>4tNtjyBBXMhGRwqOQTbh6i</t>
  </si>
  <si>
    <t>Fine Ho, Stay</t>
  </si>
  <si>
    <t>7fZGN6eEwHNXTdxzEbprLD</t>
  </si>
  <si>
    <t>Not So Bad</t>
  </si>
  <si>
    <t>NO FEELS</t>
  </si>
  <si>
    <t>0TSXpFKt4pF3yiqheWBSjr</t>
  </si>
  <si>
    <t>7qZuRt0v6zox5gMAMCls5M</t>
  </si>
  <si>
    <t>What I Am</t>
  </si>
  <si>
    <t>ZAYN</t>
  </si>
  <si>
    <t>3Q9nQTbbZovRJQfY62oXR0</t>
  </si>
  <si>
    <t>3eCnYztoiJj5XC8A7SAXLA</t>
  </si>
  <si>
    <t>Fire! (Tribbs Remix)</t>
  </si>
  <si>
    <t>0D5CVgPJs3zWbzWhyK4cvK</t>
  </si>
  <si>
    <t>0o3ua5ufFK7nfRzbDUNoGA</t>
  </si>
  <si>
    <t>don't wanna break up again</t>
  </si>
  <si>
    <t>5EYKrEDnKhhcNxGedaRQeK</t>
  </si>
  <si>
    <t>3RwWW7KeVhHGayYJgUL5eZ</t>
  </si>
  <si>
    <t>33mt9ZU8N1EwPa1VIqfxnV</t>
  </si>
  <si>
    <t>Fetish</t>
  </si>
  <si>
    <t>32Kt0YhjSGBK8gGGkKjgyu</t>
  </si>
  <si>
    <t>13jRSCLoWbCoU1XEdJRbgn</t>
  </si>
  <si>
    <t>Saturn Returns Interlude</t>
  </si>
  <si>
    <t>5UnOUBYJPqZ9H6m16LK9S4</t>
  </si>
  <si>
    <t>Spotlight - og version</t>
  </si>
  <si>
    <t>5XlxyRqG5mr7eG6My0QkVT</t>
  </si>
  <si>
    <t>HATE ME</t>
  </si>
  <si>
    <t>6mxcYepbjxUeTToJ3DgHkS</t>
  </si>
  <si>
    <t>Hate Me - og version</t>
  </si>
  <si>
    <t>5cQX9BexkPIEESTZijJhXg</t>
  </si>
  <si>
    <t>i wish i hated you</t>
  </si>
  <si>
    <t>6XXKB32Om6WuXg3uEWwTob</t>
  </si>
  <si>
    <t>imperfect for you</t>
  </si>
  <si>
    <t>2o1pb13quMReXZqE7jWsgq</t>
  </si>
  <si>
    <t>intro (end of the world)</t>
  </si>
  <si>
    <t>7Lq4AAvyxB8RHWQU8YuKcM</t>
  </si>
  <si>
    <t>Journey</t>
  </si>
  <si>
    <t>6n2FMmygekI4wcwaRf0LGj</t>
  </si>
  <si>
    <t>Kung Fu Panda 4 (Original Motion Picture Soundtrack)</t>
  </si>
  <si>
    <t>5D34wRmbFS29AjtTOP2QJe</t>
  </si>
  <si>
    <t>yes, and?</t>
  </si>
  <si>
    <t>142PiXzA84lmEw2RstFHFa</t>
  </si>
  <si>
    <t>supernatural</t>
  </si>
  <si>
    <t>0Lmbke3KNVFXtoH2mMSHCw</t>
  </si>
  <si>
    <t>14kyXBpg91RVq8bNRDS1q2</t>
  </si>
  <si>
    <t>true story</t>
  </si>
  <si>
    <t>46kspZSY3aKmwQe7O77fCC</t>
  </si>
  <si>
    <t>we can't be friends (wait for your love)</t>
  </si>
  <si>
    <t>71PfP4E9roOXAudea1aPGw</t>
  </si>
  <si>
    <t>3QS9ZCtoSCJhmaJ7QNXSAS</t>
  </si>
  <si>
    <t>act ii: date @ 8 (feat. Drake) - remix</t>
  </si>
  <si>
    <t>4batz</t>
  </si>
  <si>
    <t>7luH8lI8B6c4r3TxLJ2aU1</t>
  </si>
  <si>
    <t>act ii: date @ 8 (feat. Drake) [remix]</t>
  </si>
  <si>
    <t>1Rweq7vNjK4kZBbGrmxQsl</t>
  </si>
  <si>
    <t>bye</t>
  </si>
  <si>
    <t>1De425SCFJULIHbcmeebUw</t>
  </si>
  <si>
    <t>LET THE WORLD BURN</t>
  </si>
  <si>
    <t>5QytORVSwlSBhDtikzvcV5</t>
  </si>
  <si>
    <t>7C8RxsVy6MsOef3B5lk7TI</t>
  </si>
  <si>
    <t>Looking For You</t>
  </si>
  <si>
    <t>4mHM5d2fK3n8xgymjf92w2</t>
  </si>
  <si>
    <t>ordinary things (feat. Nonna)</t>
  </si>
  <si>
    <t>0jt2OEiy9LA6dwsreDlkAc</t>
  </si>
  <si>
    <t>0lvAKUVvcyecpmMGpiRKzC</t>
  </si>
  <si>
    <t>50utqknCBo0N3QAQbXIPKV</t>
  </si>
  <si>
    <t>UP!</t>
  </si>
  <si>
    <t>Forrest Frank</t>
  </si>
  <si>
    <t>christian, christian pop, christian hip hop, worship, gospel r&amp;b</t>
  </si>
  <si>
    <t>2WoIZTbS7s8uNtRf9G6QOP</t>
  </si>
  <si>
    <t>7kcApwUclbIw9B6MuVmqPc</t>
  </si>
  <si>
    <t>Overcompensate (edit)</t>
  </si>
  <si>
    <t>Twenty One Pilots</t>
  </si>
  <si>
    <t>5ZSqGFLuXUJUlIObSkN0Bz</t>
  </si>
  <si>
    <t>Overcompensate</t>
  </si>
  <si>
    <t>1ayAhDstlcVTYmTfzNd7uw</t>
  </si>
  <si>
    <t>My Love - Slowed + Reverb</t>
  </si>
  <si>
    <t>932sounds</t>
  </si>
  <si>
    <t>2XxRFmLe8hDi9LMvjjJlUL</t>
  </si>
  <si>
    <t>My Love (Slowed + Reverb)</t>
  </si>
  <si>
    <t>42TE25QlSmpwnxdhTspUbn</t>
  </si>
  <si>
    <t>Symphony</t>
  </si>
  <si>
    <t>3nPlHbYyFUgki1BxMflLOp</t>
  </si>
  <si>
    <t>7IuvNtlf93wUbr004N0wf1</t>
  </si>
  <si>
    <t>HELLO</t>
  </si>
  <si>
    <t>Chris Gold</t>
  </si>
  <si>
    <t>5oyVd7uODNZYWWyhmdSU98</t>
  </si>
  <si>
    <t>2tevNriyzWHKDEIKw5UtAe</t>
  </si>
  <si>
    <t>I See Lights</t>
  </si>
  <si>
    <t>Zauntee</t>
  </si>
  <si>
    <t>christian hip hop, christian, christian pop</t>
  </si>
  <si>
    <t>5FjeaQ1gGVrgTzwwbkB4cx</t>
  </si>
  <si>
    <t>We Already Won</t>
  </si>
  <si>
    <t>3pt8FTbqdnMyh3r9noAYsQ</t>
  </si>
  <si>
    <t>SLEEP TONIGHT (THIS IS THE LIFE) - with R3HAB and Sam Feldt</t>
  </si>
  <si>
    <t>Switch Disco</t>
  </si>
  <si>
    <t>7CsXgmeC033GlMrmETGDru</t>
  </si>
  <si>
    <t>SLEEP TONIGHT (THIS IS THE LIFE) [with R3HAB and Sam Feldt]</t>
  </si>
  <si>
    <t>6cs7PMoobGoGVz8xZlAnXb</t>
  </si>
  <si>
    <t>Worm Ride</t>
  </si>
  <si>
    <t>1PeYjDmxcRNvxLd5mGHuCC</t>
  </si>
  <si>
    <t>Dune: Part Two (Original Motion Picture Soundtrack)</t>
  </si>
  <si>
    <t>7lG5m4JN0exualOkghSNXq</t>
  </si>
  <si>
    <t>A Time of Quiet Between the Storms</t>
  </si>
  <si>
    <t>7rJkmoGkKjLMIPI9qUQnSy</t>
  </si>
  <si>
    <t>Beautiful Things - Acoustic</t>
  </si>
  <si>
    <t>5KZ5cuVY1oLvHI1ecqoUJP</t>
  </si>
  <si>
    <t>Beautiful Things (Alternate Versions)</t>
  </si>
  <si>
    <t>1bjeWoagtHmUKputLVyDxQ</t>
  </si>
  <si>
    <t>Saturn</t>
  </si>
  <si>
    <t>1fmBMCSSkSlvxyoy1vut2k</t>
  </si>
  <si>
    <t>612RuAQh2xuXVqhdX3Jrfd</t>
  </si>
  <si>
    <t>You Make My Heart Go</t>
  </si>
  <si>
    <t>Sad Puppy</t>
  </si>
  <si>
    <t>2nb2U1WnJxggsC6pK1xgIr</t>
  </si>
  <si>
    <t>1ObrUCFugAMJoXcvpggbOd</t>
  </si>
  <si>
    <t>Tell më</t>
  </si>
  <si>
    <t>Yeat</t>
  </si>
  <si>
    <t>1jXYc5gip5tqCTDOotfY5L</t>
  </si>
  <si>
    <t>2093</t>
  </si>
  <si>
    <t>727x6SZXGF0LfU2vi3rjaH</t>
  </si>
  <si>
    <t>Darlin'</t>
  </si>
  <si>
    <t>Chase Matthew</t>
  </si>
  <si>
    <t>country, country hip hop</t>
  </si>
  <si>
    <t>1XXkk3jAPfmW5jyRbRON7x</t>
  </si>
  <si>
    <t>We All Grow Up</t>
  </si>
  <si>
    <t>2pZJqhsUxcS27EIw6osRBS</t>
  </si>
  <si>
    <t>Now</t>
  </si>
  <si>
    <t>Niklas Dee</t>
  </si>
  <si>
    <t>hypertechno, slap house</t>
  </si>
  <si>
    <t>4bZgBjgSVUFi93sGfxRxkK</t>
  </si>
  <si>
    <t>2EgFJVXw76TqnoSjwk7htO</t>
  </si>
  <si>
    <t>Prada</t>
  </si>
  <si>
    <t>08LECZ7dTSaUtAgBYixrDS</t>
  </si>
  <si>
    <t>0YThXX1dqUpYBLyJNAsF9N</t>
  </si>
  <si>
    <t>If We Being Rëal</t>
  </si>
  <si>
    <t>60ZYVMNQhHqlxnTAWKpuJa</t>
  </si>
  <si>
    <t>Angel Of Darkness</t>
  </si>
  <si>
    <t>7HBqMFmuwLTlnlGIAxSSZE</t>
  </si>
  <si>
    <t>2uqYupMHANxnwgeiXTZXzd</t>
  </si>
  <si>
    <t>Austin (Boots Stop Workin')</t>
  </si>
  <si>
    <t>Dasha</t>
  </si>
  <si>
    <t>40HsqPqeSR9Xe3IyAJWr6e</t>
  </si>
  <si>
    <t>What Happens Now?</t>
  </si>
  <si>
    <t>5uQ7de4EWjb3rkcFxyEOpu</t>
  </si>
  <si>
    <t>Belong Together</t>
  </si>
  <si>
    <t>Mark Ambor</t>
  </si>
  <si>
    <t>3PlCMwyq6nuQYtoYproV1o</t>
  </si>
  <si>
    <t>6Qb7YsAqH4wWFUMbGsCpap</t>
  </si>
  <si>
    <t>3sqC2sXZc0b9r7WM9z3784</t>
  </si>
  <si>
    <t>57wp7VFnV8X0pSVnYArGeJ</t>
  </si>
  <si>
    <t>Whatever She Wants</t>
  </si>
  <si>
    <t>Bryson Tiller</t>
  </si>
  <si>
    <t>trap soul, r&amp;b</t>
  </si>
  <si>
    <t>60s0PMYFJhe34io9HuyUXf</t>
  </si>
  <si>
    <t>0Z7nGFVCLfixWctgePsRk9</t>
  </si>
  <si>
    <t>TEXAS HOLD 'EM</t>
  </si>
  <si>
    <t>6cBlaud5JVmPjkjxnwIMLx</t>
  </si>
  <si>
    <t>7AYmToZ5y67fBjq4RLFbuq</t>
  </si>
  <si>
    <t>2NXwHjhgaAdkDy6GPSxMAd</t>
  </si>
  <si>
    <t>17UoqnSRKmsWbhInoFGq4F</t>
  </si>
  <si>
    <t>Acquainted</t>
  </si>
  <si>
    <t>18sR8zHx4zsVJUI4bHWuPC</t>
  </si>
  <si>
    <t>The Highlights (Deluxe)</t>
  </si>
  <si>
    <t>51TYqTZ1eTZsHVcrt0mmqe</t>
  </si>
  <si>
    <t>Cruel Summer</t>
  </si>
  <si>
    <t>4YEfCWcwGgaUa0YAY8CUJZ</t>
  </si>
  <si>
    <t>love 4.0</t>
  </si>
  <si>
    <t>6G5tgXgOJy58YWGCMpkiCa</t>
  </si>
  <si>
    <t>Drowning In Us</t>
  </si>
  <si>
    <t>0UsKmlCH7ORHS15slJMv3p</t>
  </si>
  <si>
    <t>1hFmDg5nxATVqQL1Viaed2</t>
  </si>
  <si>
    <t>Lovin On Me</t>
  </si>
  <si>
    <t>7abSe0mEKF1gkIDckeHd2F</t>
  </si>
  <si>
    <t>48vIfHaK7by6x0T6ucpODL</t>
  </si>
  <si>
    <t>make you mine</t>
  </si>
  <si>
    <t>Madison Beer</t>
  </si>
  <si>
    <t>62g7jm7YqkuQOhfhFpDQXC</t>
  </si>
  <si>
    <t>1VNWdmXSbaNrnWod10WIL0</t>
  </si>
  <si>
    <t>One Of The Girls (with JENNIE, Lily Rose Depp)</t>
  </si>
  <si>
    <t>7GUhiAHLoVy1V8ucQuZ3CB</t>
  </si>
  <si>
    <t>Popular (with Playboi Carti &amp; Madonna)</t>
  </si>
  <si>
    <t>0vgMFG2ABriKV1Omi4hHJ4</t>
  </si>
  <si>
    <t>Song For the Earth</t>
  </si>
  <si>
    <t>Jonna Jinton</t>
  </si>
  <si>
    <t>celtic</t>
  </si>
  <si>
    <t>6pL7mvJASfhlorbbbWHoza</t>
  </si>
  <si>
    <t>Songs &amp; Callings</t>
  </si>
  <si>
    <t>4hao9nxU61sUbvdHywBnWx</t>
  </si>
  <si>
    <t>ANGELS LIKE YOU</t>
  </si>
  <si>
    <t>3X7g9b6EgB2oNOV6PmVfKS</t>
  </si>
  <si>
    <t>4NXziaKXuKQAuuJ1Sjk5yA</t>
  </si>
  <si>
    <t>exes - Regard Remix</t>
  </si>
  <si>
    <t>1U663EH8lg9Z0Jxk1hSWh9</t>
  </si>
  <si>
    <t>exes (Regard Remix)</t>
  </si>
  <si>
    <t>6XjDF6nds4DE2BBbagZol6</t>
  </si>
  <si>
    <t>Gata Only</t>
  </si>
  <si>
    <t>FloyyMenor</t>
  </si>
  <si>
    <t>reggaeton chileno</t>
  </si>
  <si>
    <t>5tSQtQGkrCJx3hoQxmLgfM</t>
  </si>
  <si>
    <t>2VDTqhsSzrRxsbjvv4KLPl</t>
  </si>
  <si>
    <t>Dean Lewis</t>
  </si>
  <si>
    <t>4UCjvqGiMnghqo31aPQQ09</t>
  </si>
  <si>
    <t>0WYhgrgXCa7LmgOq4dbNeO</t>
  </si>
  <si>
    <t>[Solo-Leveling]SymphonicSuite-Lv.8</t>
  </si>
  <si>
    <t>Sawano Hiroyuki</t>
  </si>
  <si>
    <t>anime, soundtrack</t>
  </si>
  <si>
    <t>33PJlQUa6r9BgLwhZJe4Hn</t>
  </si>
  <si>
    <t>2U64TRs9DKbGzs2fPxSGdx</t>
  </si>
  <si>
    <t>Rescue Light</t>
  </si>
  <si>
    <t>Hurricane on Saturn</t>
  </si>
  <si>
    <t>77QlUazR5yCPLFNTtf2m26</t>
  </si>
  <si>
    <t>1APXWw9eO8Ude1penQhcaj</t>
  </si>
  <si>
    <t>Past Lives - K-391 Remix</t>
  </si>
  <si>
    <t>sapientdream</t>
  </si>
  <si>
    <t>2zDQyC6taRPa7E1rVQlJo4</t>
  </si>
  <si>
    <t>Past Lives (K-391 Remix)</t>
  </si>
  <si>
    <t>36UEl3tAYgKAB7kTnO9XDn</t>
  </si>
  <si>
    <t>1jUzZrcAvwJB1uzbgEBMnd</t>
  </si>
  <si>
    <t>Popular</t>
  </si>
  <si>
    <t>4ibpaJjjg5u3rblFzgavM0</t>
  </si>
  <si>
    <t>STAR WALKIN'</t>
  </si>
  <si>
    <t>13pAQ6aOqCKtJjz6lOE395</t>
  </si>
  <si>
    <t>28k0oooG5GnOmR6fnx4kPp</t>
  </si>
  <si>
    <t>ur special to me</t>
  </si>
  <si>
    <t>1sf3JXII7PIrBTPkEi2A0L</t>
  </si>
  <si>
    <t>2GkFLKBarKpG7aoYHXg3Ue</t>
  </si>
  <si>
    <t>Marry Me</t>
  </si>
  <si>
    <t>1tolSI2OgHy6xzMsYByiac</t>
  </si>
  <si>
    <t>79AHPJd8upvNxyK2qQcY8J</t>
  </si>
  <si>
    <t>2QfxtFVJK1qh8pj2DEFHlA</t>
  </si>
  <si>
    <t>5fIZ683j2xPeLAXfHeWKEG</t>
  </si>
  <si>
    <t>Dernière danse - Techno Mix</t>
  </si>
  <si>
    <t>Indila</t>
  </si>
  <si>
    <t>french pop</t>
  </si>
  <si>
    <t>3MhGOga5TlR7JfKxDSxv9Q</t>
  </si>
  <si>
    <t>Dernière danse (Techno Mix)</t>
  </si>
  <si>
    <t>4VL5XwfATZuAVTW471Wpro</t>
  </si>
  <si>
    <t>FUNKED UP - SLOWED</t>
  </si>
  <si>
    <t>xxanteria</t>
  </si>
  <si>
    <t>4FRxgE6LA2UGJ5yz8diaI9</t>
  </si>
  <si>
    <t>FUNKED UP</t>
  </si>
  <si>
    <t>65V63VSXdLbBlU2v7mF6Wk</t>
  </si>
  <si>
    <t>Tom Frane</t>
  </si>
  <si>
    <t>0klo2e4cNTric4uVFQLKFH</t>
  </si>
  <si>
    <t>6tNQ70jh4OwmPGpYy6R2o9</t>
  </si>
  <si>
    <t>29aSKB1qPEbN0Qf9OPSQpw</t>
  </si>
  <si>
    <t>59PbJ5VyPt4zSTNkCDi9yO</t>
  </si>
  <si>
    <t>The Statues of Music (from Solo Leveling") - Cover"</t>
  </si>
  <si>
    <t>Diego Mitre</t>
  </si>
  <si>
    <t>1TT4gKOGrJ3siF2LUJdumE</t>
  </si>
  <si>
    <t>The Statues of Music (from Solo Leveling") [Cover]"</t>
  </si>
  <si>
    <t>Home</t>
  </si>
  <si>
    <t>3KONLkLtJwNEXAhkhL5Wdb</t>
  </si>
  <si>
    <t>LALALA</t>
  </si>
  <si>
    <t>2vlod2PEyc2rnDBJpcGRnG</t>
  </si>
  <si>
    <t>6XaJfhwof7qIgbbXO5tIQI</t>
  </si>
  <si>
    <t>Igual Que Un Ángel (with Peso Pluma)</t>
  </si>
  <si>
    <t>Kali Uchis</t>
  </si>
  <si>
    <t>5U20AVSsUvycGtWip4XQfo</t>
  </si>
  <si>
    <t>ORQUÍDEAS</t>
  </si>
  <si>
    <t>0Ingh3RYKOuXaOCZG3fIf6</t>
  </si>
  <si>
    <t>Mwaki - Tiësto's VIP Mix</t>
  </si>
  <si>
    <t>7MAWQ0wUnEZiI7Y9qkqlhd</t>
  </si>
  <si>
    <t>Mwaki (Major Lazer Remix)</t>
  </si>
  <si>
    <t>18dlAFKaajLjRgBNZZ4ThU</t>
  </si>
  <si>
    <t>Not My Fault (with Megan Thee Stallion)</t>
  </si>
  <si>
    <t>1LJWyyP756YVEeIRa6DU74</t>
  </si>
  <si>
    <t>Mean Girls (Music From The Motion Picture)</t>
  </si>
  <si>
    <t>5UvpdlLfvuaBd4jvmgUa5N</t>
  </si>
  <si>
    <t>Wish I Didn't Love You</t>
  </si>
  <si>
    <t>7JlJOVJ4E2xW5KTgNHvASQ</t>
  </si>
  <si>
    <t>7gaA3wERFkFkgivjwbSvkG</t>
  </si>
  <si>
    <t>2B9amdrHDIKOoEiPUfZGtb</t>
  </si>
  <si>
    <t>52eIcoLUM25zbQupAZYoFh</t>
  </si>
  <si>
    <t>redrum</t>
  </si>
  <si>
    <t>21 Savage</t>
  </si>
  <si>
    <t>2RRYaYHY7fIIdvFlvgb5vq</t>
  </si>
  <si>
    <t>american dream</t>
  </si>
  <si>
    <t>3Pbp7cUCx4d3OAkZSCoNvn</t>
  </si>
  <si>
    <t>Scared To Start</t>
  </si>
  <si>
    <t>Michael Marcagi</t>
  </si>
  <si>
    <t>3NpeIWhWsxU7d3XL5KEh39</t>
  </si>
  <si>
    <t>1PwN9ebjpov7iwTLHSov7V</t>
  </si>
  <si>
    <t>Talk To My Body</t>
  </si>
  <si>
    <t>17GycKc0zIQqi7NJ8qraKn</t>
  </si>
  <si>
    <t>5B5eTk7DF8KVp1zpQoY1XY</t>
  </si>
  <si>
    <t>Hoobastank</t>
  </si>
  <si>
    <t>nu metal</t>
  </si>
  <si>
    <t>3pCVjmRGVZ2mYuJN2R1wi8</t>
  </si>
  <si>
    <t>The Reason (20th Anniversary)</t>
  </si>
  <si>
    <t>0sftzYE0YgPHXrvJyUyGjB</t>
  </si>
  <si>
    <t>Deep In Your Love</t>
  </si>
  <si>
    <t>3QkffLjHLnGMUgMAvrOgrs</t>
  </si>
  <si>
    <t>7EVuNG4h95DzSFUcrl5h9A</t>
  </si>
  <si>
    <t>Don't Call Me Up - LA Vision Remix</t>
  </si>
  <si>
    <t>Madism</t>
  </si>
  <si>
    <t>1iyKvSMWi0R4x4Abwg4qMF</t>
  </si>
  <si>
    <t>Don't Call Me Up (LA Vision Remix)</t>
  </si>
  <si>
    <t>0vk4PPSvobFbKhnAPro0ju</t>
  </si>
  <si>
    <t>Carsick</t>
  </si>
  <si>
    <t>K.Flay</t>
  </si>
  <si>
    <t>3TynRnLMuOcoFJf88r5qio</t>
  </si>
  <si>
    <t>3qCCQas6tIP15Yjgu3gl9S</t>
  </si>
  <si>
    <t>All My Life</t>
  </si>
  <si>
    <t>Tiësto</t>
  </si>
  <si>
    <t>edm, trance, big room</t>
  </si>
  <si>
    <t>2AhoXwTvHcGjBwNMDOwEZp</t>
  </si>
  <si>
    <t>1eKd3H94Z9DbYSMycefQ3W</t>
  </si>
  <si>
    <t>One Of The Girls X The Hills - Sped Up</t>
  </si>
  <si>
    <t>6bLYwEiKsWdgjuDQ90b4zG</t>
  </si>
  <si>
    <t>One Of The Girls X The Hills</t>
  </si>
  <si>
    <t>7jrI96onnEzgwPKacNJUCz</t>
  </si>
  <si>
    <t>4mOX4ESm6Hy0UlzgWZ2t3Q</t>
  </si>
  <si>
    <t>Broken By Desire To Be Heavenly Sent (Extended Edition)</t>
  </si>
  <si>
    <t>7p6h6v4qbTIKq6iiuRcdgO</t>
  </si>
  <si>
    <t>greedy</t>
  </si>
  <si>
    <t>5zzVhRK0shr5abNR3PhGyl</t>
  </si>
  <si>
    <t>3h5TiWTqGxjSjFrbruPFH9</t>
  </si>
  <si>
    <t>Praise Jah In The Moonlight</t>
  </si>
  <si>
    <t>YG Marley</t>
  </si>
  <si>
    <t>reggae</t>
  </si>
  <si>
    <t>3BicSFhksEP3QHanmBM1Wd</t>
  </si>
  <si>
    <t>7hOkcRxE5AQiKbi7qImu78</t>
  </si>
  <si>
    <t>1, 2, 3 (with Topic)</t>
  </si>
  <si>
    <t>Oliver Cronin</t>
  </si>
  <si>
    <t>6H48iG0EOe7TkZPqC47z3h</t>
  </si>
  <si>
    <t>4HMop4Re0iucehmF7mgV27</t>
  </si>
  <si>
    <t>act ii: date @ 8</t>
  </si>
  <si>
    <t>77SuFKKJ3OY3ZgvuQNBiFA</t>
  </si>
  <si>
    <t>05EatbIhTjuB6QjSTputWB</t>
  </si>
  <si>
    <t>54rFZngSvJhdJ5lGo4mSdE</t>
  </si>
  <si>
    <t>6VI6E1vrU2mdSpApp1ufC8</t>
  </si>
  <si>
    <t>TALK ABOUT SEX</t>
  </si>
  <si>
    <t>53wrn5EveEiaqGmf26v8iB</t>
  </si>
  <si>
    <t>51hyZpbJlIgZIaX3TtMxmu</t>
  </si>
  <si>
    <t>run for the hills</t>
  </si>
  <si>
    <t>0OUOx6rJXtL66AzTnP9KUE</t>
  </si>
  <si>
    <t>THINK LATER</t>
  </si>
  <si>
    <t>246q6t2twFFwNbNJt4cBgC</t>
  </si>
  <si>
    <t>Still Holding Me</t>
  </si>
  <si>
    <t>1HCQtOhDXm9Z5GRl3HHhy1</t>
  </si>
  <si>
    <t>4E63weMCaNZuGPEFMnuEi8</t>
  </si>
  <si>
    <t>exes</t>
  </si>
  <si>
    <t>1a73gcEg6h6Re6hHXoVltJ</t>
  </si>
  <si>
    <t>FTCU</t>
  </si>
  <si>
    <t>Nicki Minaj</t>
  </si>
  <si>
    <t>2bYCNZfxZrTUv1CHXkz2d2</t>
  </si>
  <si>
    <t>Pink Friday 2</t>
  </si>
  <si>
    <t>05WVKTdZhlIMX4qqMLuo0f</t>
  </si>
  <si>
    <t>BELLAKEO</t>
  </si>
  <si>
    <t>Peso Pluma</t>
  </si>
  <si>
    <t>corrido, corridos tumbados, corridos bélicos, música mexicana, sad sierreño, banda, electro corridos</t>
  </si>
  <si>
    <t>3VLY9g3CAG1Y5r2eGVEaZ0</t>
  </si>
  <si>
    <t>2Up3fZI91JNl6p8KE0wduN</t>
  </si>
  <si>
    <t>Cooler Than Me</t>
  </si>
  <si>
    <t>Groove Crackers</t>
  </si>
  <si>
    <t>14v14Dpbm5IbtATY5ErANr</t>
  </si>
  <si>
    <t>7bywjHOc0wSjGGbj04XbVi</t>
  </si>
  <si>
    <t>LUNA</t>
  </si>
  <si>
    <t>Feid</t>
  </si>
  <si>
    <t>reggaeton, urbano latino</t>
  </si>
  <si>
    <t>0lgs2Sa82lyX89nBUWyUy6</t>
  </si>
  <si>
    <t>FERXXOCALIPSIS</t>
  </si>
  <si>
    <t>7vOmSP2647oNUGGEhWd1cr</t>
  </si>
  <si>
    <t>Montagem Mysterious Game</t>
  </si>
  <si>
    <t>LXNGVX</t>
  </si>
  <si>
    <t>1l8if9zQ8F0MEHVWYrMREe</t>
  </si>
  <si>
    <t>6HLPgLz6goPAg4kjp6knQb</t>
  </si>
  <si>
    <t>When Love Takes Over</t>
  </si>
  <si>
    <t>Blue Man</t>
  </si>
  <si>
    <t>2PqTVYUZfgaWz7nY7x7xzt</t>
  </si>
  <si>
    <t>4tXlm992qvevZGLxNg9wms</t>
  </si>
  <si>
    <t>you &amp; i - sped up</t>
  </si>
  <si>
    <t>lucidbeatz</t>
  </si>
  <si>
    <t>2LD2rlKaoGejuPAO7Ib0eE</t>
  </si>
  <si>
    <t>you &amp; i</t>
  </si>
  <si>
    <t>0BzIZdjhrOZXoAoJFGTxeS</t>
  </si>
  <si>
    <t>Sweet Lies - Sped Up</t>
  </si>
  <si>
    <t>Chaël</t>
  </si>
  <si>
    <t>lounge</t>
  </si>
  <si>
    <t>2T3sQVSbG2TmMu1lQAS69a</t>
  </si>
  <si>
    <t>Sweet Lies (Sped Up)</t>
  </si>
  <si>
    <t>5oJmBs9L5xwDkUbDWqn6Wr</t>
  </si>
  <si>
    <t>This City</t>
  </si>
  <si>
    <t>Sam Fischer</t>
  </si>
  <si>
    <t>2FGOxwdP7MMd4GfVl2Uf7f</t>
  </si>
  <si>
    <t>I Love You, Please Don't Hate Me</t>
  </si>
  <si>
    <t>6uTPdRrEDeH8Fyg5L5qmeU</t>
  </si>
  <si>
    <t>4K5YnziH8o3NoEsxv8zviL</t>
  </si>
  <si>
    <t>57uG6OLLuGyEcAVlNvK8PT</t>
  </si>
  <si>
    <t>I Wanna Go - Techno Version</t>
  </si>
  <si>
    <t>Hyper Kenzo</t>
  </si>
  <si>
    <t>hypertechno, techno</t>
  </si>
  <si>
    <t>64yL8dkwoNhWnQKvXeCvfX</t>
  </si>
  <si>
    <t>I Wanna Go (Techno Version)</t>
  </si>
  <si>
    <t>0R6NfOiLzLj4O5VbYSJAjf</t>
  </si>
  <si>
    <t>La Diabla</t>
  </si>
  <si>
    <t>Xavi</t>
  </si>
  <si>
    <t>corridos tumbados, corrido, corridos bélicos, sad sierreño, música mexicana, banda, sierreño</t>
  </si>
  <si>
    <t>2IoSjweCu07y9mv5H1Cj3v</t>
  </si>
  <si>
    <t>3CWq0pAKKTWb0K4yiglDc4</t>
  </si>
  <si>
    <t>You’re Losing Me (From The Vault)</t>
  </si>
  <si>
    <t>5q3jthpn2h59P7pe2gmAl7</t>
  </si>
  <si>
    <t>You're Losing Me (From The Vault)</t>
  </si>
  <si>
    <t>zandros</t>
  </si>
  <si>
    <t>4ndTXhzw5vx2KXZXOHOe8S</t>
  </si>
  <si>
    <t>therapy</t>
  </si>
  <si>
    <t>Gloria Kim</t>
  </si>
  <si>
    <t>melbourne bounce</t>
  </si>
  <si>
    <t>2kbQIS1RXna9AWSxd7XnJF</t>
  </si>
  <si>
    <t>0mZFBV9kO5a9DmzV16j9IA</t>
  </si>
  <si>
    <t>Time Machine (with MSPUIYI)</t>
  </si>
  <si>
    <t>Gammer</t>
  </si>
  <si>
    <t>happy hardcore, hardstyle, hardcore techno</t>
  </si>
  <si>
    <t>1Xu73EVMOz9PQm6NhUmt1w</t>
  </si>
  <si>
    <t>7p04fmSm1Gz8cNS4ep1rWE</t>
  </si>
  <si>
    <t>Unstoppable</t>
  </si>
  <si>
    <t>192RHDaG8XJqUNlnJjtL4o</t>
  </si>
  <si>
    <t>2Zd38uTIQaI3LSuJhNtRA9</t>
  </si>
  <si>
    <t>4RJX9xsVdGhdI6Ircvjcwn</t>
  </si>
  <si>
    <t>0iB5f04XdJ2tcfhoVkeLV8</t>
  </si>
  <si>
    <t>LET'S GET FKD UP</t>
  </si>
  <si>
    <t>1zz2cxnkEpgyLdSmoPBEjK</t>
  </si>
  <si>
    <t>LET'S GET FKD UP (feat. Tribbs)</t>
  </si>
  <si>
    <t>69phA1R4gmQsBFRQ3INW8C</t>
  </si>
  <si>
    <t>ONE CALL</t>
  </si>
  <si>
    <t>Rich Amiri</t>
  </si>
  <si>
    <t>2D1j7mjB55lvygjMmYgTYT</t>
  </si>
  <si>
    <t>Ghetto Fabulous</t>
  </si>
  <si>
    <t>38GifS782SoRqYWBEnpdX1</t>
  </si>
  <si>
    <t>Winter, Spring, Summer and Fall</t>
  </si>
  <si>
    <t>Jeremy Zuckerman</t>
  </si>
  <si>
    <t>3O8AxQ0FXMQw5l7PbHcn8F</t>
  </si>
  <si>
    <t>Avatar: The Last Airbender - Book 1: Water (Music From The Animated Series)</t>
  </si>
  <si>
    <t>2U7svZUGvR4tfKdyxv9mXu</t>
  </si>
  <si>
    <t>would've been you</t>
  </si>
  <si>
    <t>1a43UOca3qYS1ZcS0b9wSk</t>
  </si>
  <si>
    <t>1I2M8MhLJmlV4SEQK8YyLc</t>
  </si>
  <si>
    <t>Iroh's Tsungi Horn</t>
  </si>
  <si>
    <t>07QNFKsDgAeKgrcO2sGNfa</t>
  </si>
  <si>
    <t>Just a Simple Monk</t>
  </si>
  <si>
    <t>5QANrRucwudemMzx5kXlUM</t>
  </si>
  <si>
    <t>Agni Kai</t>
  </si>
  <si>
    <t>00HXcPvSkVYajctJV2lbUj</t>
  </si>
  <si>
    <t>Avatar: The Last Airbender - End Credits</t>
  </si>
  <si>
    <t>6K7gcKToCb3eWshnhTt857</t>
  </si>
  <si>
    <t>Avatar: The Last Airbender - Premiere Main Title</t>
  </si>
  <si>
    <t>17cia5k4BpGVlyEfqrFH50</t>
  </si>
  <si>
    <t>Can’t Catch Me Now - from The Hunger Games: The Ballad of Songbirds &amp; Snakes</t>
  </si>
  <si>
    <t>2yHTMVFGHODKJOjVL1hLgk</t>
  </si>
  <si>
    <t>The Hunger Games: The Ballad of Songbirds &amp; Snakes (Music From &amp; Inspired By)</t>
  </si>
  <si>
    <t>4Skkx52Dh8yo4G1ijAEGs3</t>
  </si>
  <si>
    <t>Solo</t>
  </si>
  <si>
    <t>03jkbwbhopEYNhcbwGwIt8</t>
  </si>
  <si>
    <t>4Q2IUQo8YuoCqiRrDazKK4</t>
  </si>
  <si>
    <t>Water</t>
  </si>
  <si>
    <t>2GyIYK9C2K870xKjo5HI9D</t>
  </si>
  <si>
    <t>66VuIGcM7fd8NLMoORCqVJ</t>
  </si>
  <si>
    <t>Strong Enough (feat. Bailey Zimmerman)</t>
  </si>
  <si>
    <t>7DTTXmNJFIXdf5QyA0Y9JX</t>
  </si>
  <si>
    <t>Strong Enough</t>
  </si>
  <si>
    <t>0sZHxhoBaK0YEvvMV8blr6</t>
  </si>
  <si>
    <t>THE DRIVER</t>
  </si>
  <si>
    <t>Måneskin</t>
  </si>
  <si>
    <t>2kcJ3TxBhSwmki0QWFXUz8</t>
  </si>
  <si>
    <t>RUSH! (ARE U COMING?)</t>
  </si>
  <si>
    <t>0WbzKaO91ulIuqn3WNbEiT</t>
  </si>
  <si>
    <t>TIMEZONE</t>
  </si>
  <si>
    <t>3wy4se12ucUNAfRwZpmDuz</t>
  </si>
  <si>
    <t>TRASTEVERE</t>
  </si>
  <si>
    <t>5mY6WIHXoBsOCSyQxrTg0E</t>
  </si>
  <si>
    <t>VALENTINE</t>
  </si>
  <si>
    <t>3XqM8hLCEYlbnFjoWwqtFv</t>
  </si>
  <si>
    <t>Angel Numbers / Ten Toes</t>
  </si>
  <si>
    <t>0tL8CzbfmF5poGm9puqALR</t>
  </si>
  <si>
    <t>11:11</t>
  </si>
  <si>
    <t>17PVZrZPFBjFhNqx0YLF7o</t>
  </si>
  <si>
    <t>BLA BLA BLA</t>
  </si>
  <si>
    <t>6k01DY0P3ztcD75wSYWUsk</t>
  </si>
  <si>
    <t>GASOLINE</t>
  </si>
  <si>
    <t>4xhsWYTOGcal8zt0J161CU</t>
  </si>
  <si>
    <t>Jack Harlow</t>
  </si>
  <si>
    <t>6VCO0fDBGbRW8mCEvV95af</t>
  </si>
  <si>
    <t>3DrkYwyu8QqZQ05r2gGqHi</t>
  </si>
  <si>
    <t>Mosquito</t>
  </si>
  <si>
    <t>2pOEFqvfxp5uUQ8vQEmVA0</t>
  </si>
  <si>
    <t>Heaven knows</t>
  </si>
  <si>
    <t>1XBYiRV30ykHw5f4wm6qEn</t>
  </si>
  <si>
    <t>NIGHTS LIKE THIS</t>
  </si>
  <si>
    <t>63IolVUykZCHMlu2zu9jHS</t>
  </si>
  <si>
    <t>THE FIRST TIME</t>
  </si>
  <si>
    <t>1FGwDURKxW4gK5DRiCvD9Y</t>
  </si>
  <si>
    <t>nostalgia.mp3</t>
  </si>
  <si>
    <t>jan2k1</t>
  </si>
  <si>
    <t>breakcore, jungle</t>
  </si>
  <si>
    <t>5EQ3BtcZwPAI6JprpxYEO3</t>
  </si>
  <si>
    <t>0cyQuiFTVaHM70y8xRsOWA</t>
  </si>
  <si>
    <t>OFF MY FACE</t>
  </si>
  <si>
    <t>7Ey8DZuMBbeiqMk8s8XpHA</t>
  </si>
  <si>
    <t>RUSH</t>
  </si>
  <si>
    <t>4SAyGeqK3PpEVRNPp9ha89</t>
  </si>
  <si>
    <t>5FjRyRqZlgrM4tfzVhIKGA</t>
  </si>
  <si>
    <t>GOSSIP (feat. Tom Morello)</t>
  </si>
  <si>
    <t>4OMJGnvZfDvsePyCwRGO7X</t>
  </si>
  <si>
    <t>5pTaRVLwZOFObIbRBubmeb</t>
  </si>
  <si>
    <t>4MXqpnu9lAqqkjSHVlBVoZ</t>
  </si>
  <si>
    <t>Pickup Man</t>
  </si>
  <si>
    <t>HIXTAPE</t>
  </si>
  <si>
    <t>4xfCXHExwLbivLiKs4Xhcy</t>
  </si>
  <si>
    <t>HIXTAPE: Vol 3: DIFFTAPE (Small Batch)</t>
  </si>
  <si>
    <t>2HRgqmZQC0MC7GeNuDIXHN</t>
  </si>
  <si>
    <t>Seven (feat. Latto) (Explicit Ver.)</t>
  </si>
  <si>
    <t>Jung Kook</t>
  </si>
  <si>
    <t>5pSk3c3wVwnb2arb6ohCPU</t>
  </si>
  <si>
    <t>GOLDEN</t>
  </si>
  <si>
    <t>2KslE17cAJNHTsI2MI0jb2</t>
  </si>
  <si>
    <t>Standing Next to You</t>
  </si>
  <si>
    <t>3ph5NwTA3MxwjOrU0hcxB4</t>
  </si>
  <si>
    <t>Control</t>
  </si>
  <si>
    <t>Zoe Wees</t>
  </si>
  <si>
    <t>0qZnfUUOH8FkPZBNptfmKr</t>
  </si>
  <si>
    <t>Therapy</t>
  </si>
  <si>
    <t>WHAT HAPPENED BEFORE CHAOS</t>
  </si>
  <si>
    <t>2Ov47sHQNq4YeiWpVufeTl</t>
  </si>
  <si>
    <t>THE WITHDRAWALS</t>
  </si>
  <si>
    <t>6CLVHEYdSOuJsmUB3vLXlj</t>
  </si>
  <si>
    <t>56xHMIfQPoe0prrSi3BGhf</t>
  </si>
  <si>
    <t>07J7Q3Z7V00LvCxqzVqj9s</t>
  </si>
  <si>
    <t>Can’t Catch Me Now (from The Hunger Games: The Ballad of Songbirds &amp; Snakes)</t>
  </si>
  <si>
    <t>5uAm7m2aWAUeIGTAIgv36S</t>
  </si>
  <si>
    <t>Celebrate - Beave Remix</t>
  </si>
  <si>
    <t>Dici</t>
  </si>
  <si>
    <t>43COlzg1Uo8i71QTTns8f4</t>
  </si>
  <si>
    <t>Celebrate (Beave Remix)</t>
  </si>
  <si>
    <t>1ymVJxxBnFgNM9ocMzVqSg</t>
  </si>
  <si>
    <t>Rain on Me</t>
  </si>
  <si>
    <t>FIXL</t>
  </si>
  <si>
    <t>71epQIRfUx7sEdc37DJL20</t>
  </si>
  <si>
    <t>74X2u8JMVooG2QbjRxXwR8</t>
  </si>
  <si>
    <t>Perfect Night</t>
  </si>
  <si>
    <t>LE SSERAFIM</t>
  </si>
  <si>
    <t>6Msc3BwzKZ5f5FXmKuUSu6</t>
  </si>
  <si>
    <t>5seOJJVjyWCIBkSEBJrIGX</t>
  </si>
  <si>
    <t>just for now</t>
  </si>
  <si>
    <t>Arya</t>
  </si>
  <si>
    <t>6q25TZ9RzGvTPmOTDeSvLf</t>
  </si>
  <si>
    <t>4dI7e1C5z6SNnqWI6jdLcO</t>
  </si>
  <si>
    <t>You Don't Belong To Me</t>
  </si>
  <si>
    <t>Thomas Day</t>
  </si>
  <si>
    <t>65LmFuLBa1yBX5yfuuOMh2</t>
  </si>
  <si>
    <t>Love Me For Another Day</t>
  </si>
  <si>
    <t>1K39ty6o1sHwwlZwO6a7wK</t>
  </si>
  <si>
    <t>Wildest Dreams (Taylor's Version)</t>
  </si>
  <si>
    <t>64LU4c1nfjz1t4VnGhagcg</t>
  </si>
  <si>
    <t>1989 (Taylor's Version)</t>
  </si>
  <si>
    <t>4UwqOWDpdeIDVQDuKT6iza</t>
  </si>
  <si>
    <t>You Are In Love (Taylor's Version)</t>
  </si>
  <si>
    <t>71BqAINEnezjQfxE4VuJfq</t>
  </si>
  <si>
    <t>Slut!" (Taylor's Version) (From The Vault)"</t>
  </si>
  <si>
    <t>1hjRhYpWyqDpPahmSlUTlc</t>
  </si>
  <si>
    <t>Style (Taylor's Version)</t>
  </si>
  <si>
    <t>5QVVjX0ZItqlVpEuVCM9Yg</t>
  </si>
  <si>
    <t>This Love (Taylor’s Version)</t>
  </si>
  <si>
    <t>2ByBBvpR9b7IynvRmnG7kG</t>
  </si>
  <si>
    <t>Clean (Taylor's Version)</t>
  </si>
  <si>
    <t>1Iq8oo9XkmmvCQiGOfORiz</t>
  </si>
  <si>
    <t>Is It Over Now? (Taylor's Version) (From The Vault)</t>
  </si>
  <si>
    <t>1lb0KfG9EyfSBsEifTUtXY</t>
  </si>
  <si>
    <t>someday i'll get it</t>
  </si>
  <si>
    <t>Alek Olsen</t>
  </si>
  <si>
    <t>2YXww1viuuKZPi458rdopk</t>
  </si>
  <si>
    <t>1hWsTtpwrPGLqI8cDX3sWr</t>
  </si>
  <si>
    <t>Stay</t>
  </si>
  <si>
    <t>0LPSySmrxlYS3sViv9Ljed</t>
  </si>
  <si>
    <t>Dance With Me</t>
  </si>
  <si>
    <t>3VDscoFlf37ByuqWBPt0j6</t>
  </si>
  <si>
    <t>DIZZYNUMB</t>
  </si>
  <si>
    <t>NEVE</t>
  </si>
  <si>
    <t>7e9KQMkQtaMUMwMCX5U4Xv</t>
  </si>
  <si>
    <t>0rKWJnmo6Q0ovoPOLoLm0t</t>
  </si>
  <si>
    <t>TOO MUCH</t>
  </si>
  <si>
    <t>7gCggwpSuqUmVzWniLdpKR</t>
  </si>
  <si>
    <t>01ppKlDRCmPpusO3yNrSRY</t>
  </si>
  <si>
    <t>TELEFONO NUEVO</t>
  </si>
  <si>
    <t>4FftCsAcXXD1nFO9RFUNFO</t>
  </si>
  <si>
    <t>nadie sabe lo que va a pasar mañana</t>
  </si>
  <si>
    <t>4pcafPzLDSqQktqSpxHL3E</t>
  </si>
  <si>
    <t>THUNDER Y LIGHTNING</t>
  </si>
  <si>
    <t>5ixdmTpCmH5diBA1j154wN</t>
  </si>
  <si>
    <t>UN PREVIEW</t>
  </si>
  <si>
    <t>0rDQZJtSGgsB2rdkObpdFa</t>
  </si>
  <si>
    <t>VOU 787</t>
  </si>
  <si>
    <t>3mRF0YNsDdFKFnxwg16hSz</t>
  </si>
  <si>
    <t>VUELVE CANDY B</t>
  </si>
  <si>
    <t>4Jc7252S1P99DjQ1lNGEOc</t>
  </si>
  <si>
    <t>CYBERTRUCK</t>
  </si>
  <si>
    <t>6vh4S1z08AjGipGAEsV62e</t>
  </si>
  <si>
    <t>EUROPA :)</t>
  </si>
  <si>
    <t>3nNmRE0DxHC6ZaKkrpUumS</t>
  </si>
  <si>
    <t>FINA</t>
  </si>
  <si>
    <t>2sTDlCxmuZCTDKKk9f1qus</t>
  </si>
  <si>
    <t>WHERE SHE GOES</t>
  </si>
  <si>
    <t>3wsokSlQMEqbZ955nGiD8t</t>
  </si>
  <si>
    <t>abcdefu (HYPERTECHNO Remix)</t>
  </si>
  <si>
    <t>7MQ1JhTnupMypRlwXdn3Nd</t>
  </si>
  <si>
    <t>1C7lXfx4Y5maVl4AgUVlHA</t>
  </si>
  <si>
    <t>ACHO PR</t>
  </si>
  <si>
    <t>3NhstUmrlhaN1M6hP8zMbb</t>
  </si>
  <si>
    <t>BABY NUEVA</t>
  </si>
  <si>
    <t>5qzLdvRViHUrRNdkpakG7C</t>
  </si>
  <si>
    <t>BATICANO</t>
  </si>
  <si>
    <t>31MNHKE86sEXzIglbGQ6mu</t>
  </si>
  <si>
    <t>Got Me Started</t>
  </si>
  <si>
    <t>Troye Sivan</t>
  </si>
  <si>
    <t>5UcGyEltve5psjxSRsHx8E</t>
  </si>
  <si>
    <t>Something To Give Each Other</t>
  </si>
  <si>
    <t>1U3A66OHQyTu4N2QTMsP86</t>
  </si>
  <si>
    <t>GRACIAS POR NADA</t>
  </si>
  <si>
    <t>4qSEvFGCpde73gqIuq3sho</t>
  </si>
  <si>
    <t>HIBIKI</t>
  </si>
  <si>
    <t>7ucEkWU0SVy0XFdfXESgfY</t>
  </si>
  <si>
    <t>LOS PITS</t>
  </si>
  <si>
    <t>3TYOH7ta0101NYssoH5GlU</t>
  </si>
  <si>
    <t>MERCEDES CAROTA</t>
  </si>
  <si>
    <t>4MjDJD8cW7iVeWInc2Bdyj</t>
  </si>
  <si>
    <t>MONACO</t>
  </si>
  <si>
    <t>1ODFVLQszq0hCOdZtqV5wq</t>
  </si>
  <si>
    <t>MR. OCTOBER</t>
  </si>
  <si>
    <t>23d8v6tU6lR77pFKsApMtF</t>
  </si>
  <si>
    <t>NADIE SABE</t>
  </si>
  <si>
    <t>39L3LdlHS3gqB62HPWaJRg</t>
  </si>
  <si>
    <t>NO ME QUIERO CASAR</t>
  </si>
  <si>
    <t>0nuszfz2u3hjdCDaNhc4m2</t>
  </si>
  <si>
    <t>One in a Million - Alok Remix</t>
  </si>
  <si>
    <t>Bebe Rexha</t>
  </si>
  <si>
    <t>73bk5G6KNwb6gF1rjBXa4o</t>
  </si>
  <si>
    <t>One in a Million (Alok Remix)</t>
  </si>
  <si>
    <t>1Fav4xZn60uGM3XmiHJmvT</t>
  </si>
  <si>
    <t>One Of Your Girls</t>
  </si>
  <si>
    <t>5PsQkSZdGgr9jnuSKzSi5s</t>
  </si>
  <si>
    <t>7iQXYTyuG13aoeHxGG28Nh</t>
  </si>
  <si>
    <t>PERRO NEGRO</t>
  </si>
  <si>
    <t>1YnChEM51BVZ5dRhbVFEMl</t>
  </si>
  <si>
    <t>SEDA</t>
  </si>
  <si>
    <t>1yeB8MUNeLo9Ek1UEpsyz6</t>
  </si>
  <si>
    <t>Rich Baby Daddy (feat. Sexyy Red &amp; SZA)</t>
  </si>
  <si>
    <t>4czdORdCWP9umpbhFXK2fW</t>
  </si>
  <si>
    <t>For All The Dogs</t>
  </si>
  <si>
    <t>6gcuJpHu0Ey30D5WR76y98</t>
  </si>
  <si>
    <t>You &amp; Me</t>
  </si>
  <si>
    <t>1Vzh3fTdh0R0evafCcpNpL</t>
  </si>
  <si>
    <t>JENNIE Special Single [You &amp; Me]</t>
  </si>
  <si>
    <t>7aqfrAY2p9BUSiupwk3svU</t>
  </si>
  <si>
    <t>First Person Shooter (feat. J. Cole)</t>
  </si>
  <si>
    <t>Beggin'</t>
  </si>
  <si>
    <t>2YSzYUF3jWqb9YP9VXmpjE</t>
  </si>
  <si>
    <t>IDGAF (feat. Yeat)</t>
  </si>
  <si>
    <t>6ehWdR7cGDXnT7aKEASJxE</t>
  </si>
  <si>
    <t>3D (feat. Jack Harlow)</t>
  </si>
  <si>
    <t>4DKnznk5VbGVvAOYBbQrZJ</t>
  </si>
  <si>
    <t>3w8qTyOMX9vmm4aKYVl4uS</t>
  </si>
  <si>
    <t>Mahrex of Isoko</t>
  </si>
  <si>
    <t>Mahrex</t>
  </si>
  <si>
    <t>0ui6M2D9ZHDIxuXruIQGra</t>
  </si>
  <si>
    <t>Blackowl</t>
  </si>
  <si>
    <t>68SmyiqELVaDMCvoFgrJ8b</t>
  </si>
  <si>
    <t>abuse me</t>
  </si>
  <si>
    <t>2j3E5LIErtfMHBkopQiuKJ</t>
  </si>
  <si>
    <t>2hGjDO3JSEh4haZlRTFrPd</t>
  </si>
  <si>
    <t>無詠唱魔術</t>
  </si>
  <si>
    <t>藤澤慶昌</t>
  </si>
  <si>
    <t>7Hj3o4iLjM6UeDxd9qTC5i</t>
  </si>
  <si>
    <t>『無職転生 ～異世界行ったら本気だす～』 第２期 オリジナル・サウンドトラック</t>
  </si>
  <si>
    <t>1KkpePfeGP7qrmBpm3UQK0</t>
  </si>
  <si>
    <t>This Kiss</t>
  </si>
  <si>
    <t>Faith Hill</t>
  </si>
  <si>
    <t>0O8rIGQw6iWro7i701Gj1v</t>
  </si>
  <si>
    <t>90's Drive - Pop</t>
  </si>
  <si>
    <t>1rNSCrsOoWyhKH4g47mehU</t>
  </si>
  <si>
    <t>Super Graphic Ultra Modern Girl</t>
  </si>
  <si>
    <t>0EiI8ylL0FmWWpgHVTsZjZ</t>
  </si>
  <si>
    <t>The Rise and Fall of a Midwest Princess</t>
  </si>
  <si>
    <t>6rjuKpPydT2SxN15TZpV7r</t>
  </si>
  <si>
    <t>500lbs</t>
  </si>
  <si>
    <t>Lil Tecca</t>
  </si>
  <si>
    <t>melodic rap, rap</t>
  </si>
  <si>
    <t>4EURMuWFiLLRmQYoH5cgiE</t>
  </si>
  <si>
    <t>TEC</t>
  </si>
  <si>
    <t>4rlQza35DE4Prh5yonxnCs</t>
  </si>
  <si>
    <t>After Midnight</t>
  </si>
  <si>
    <t>7dJYggqjKo71KI9sLzqCs8</t>
  </si>
  <si>
    <t>Agora Hills</t>
  </si>
  <si>
    <t>6DmPNcfpkXBVRJsEIJY9tl</t>
  </si>
  <si>
    <t>Scarlet</t>
  </si>
  <si>
    <t>1XTY6rA7XQosc0ynkkE9kN</t>
  </si>
  <si>
    <t>Black Friday</t>
  </si>
  <si>
    <t>Tom Odell</t>
  </si>
  <si>
    <t>0BdmqjXLz0L6gF78ldUYHp</t>
  </si>
  <si>
    <t>6dA1JQt3f3meGzahhNN75m</t>
  </si>
  <si>
    <t>California</t>
  </si>
  <si>
    <t>3WSOUb3U7tqURbBSgZTrZX</t>
  </si>
  <si>
    <t>5KtvumPgVZmt8wg9xONE0T</t>
  </si>
  <si>
    <t>Picture You</t>
  </si>
  <si>
    <t>1k2pQc5i348DCHwbn5KTdc</t>
  </si>
  <si>
    <t>Pink Pony Club</t>
  </si>
  <si>
    <t>7FOgcfdz9Nx5V9lCNXdBYv</t>
  </si>
  <si>
    <t>Red Wine Supernova</t>
  </si>
  <si>
    <t>32fSZSbxeVoiZShMQKLc6Z</t>
  </si>
  <si>
    <t>My Kink Is Karma</t>
  </si>
  <si>
    <t>4LKYOetuIF5c9XjeLBL9av</t>
  </si>
  <si>
    <t>Naked In Manhattan</t>
  </si>
  <si>
    <t>0q8TNCQhwnDwnzq38IVV4l</t>
  </si>
  <si>
    <t>Guilty Pleasure</t>
  </si>
  <si>
    <t>4xdBrk0nFZaP54vvZj0yx7</t>
  </si>
  <si>
    <t>HOT TO GO!</t>
  </si>
  <si>
    <t>0OvO2X2Q3i98dc5RcgEN3x</t>
  </si>
  <si>
    <t>Jungle</t>
  </si>
  <si>
    <t>6YFH6hee6fTJjlRddtl8gN</t>
  </si>
  <si>
    <t>4ROYC4vHfPZ28mqz0eLrzL</t>
  </si>
  <si>
    <t>Kaleidoscope</t>
  </si>
  <si>
    <t>6GdUMm5xMw9hJckIc0qsGb</t>
  </si>
  <si>
    <t>Coffee</t>
  </si>
  <si>
    <t>53IRnAWx13PYmoVYtemUBS</t>
  </si>
  <si>
    <t>Femininomenon</t>
  </si>
  <si>
    <t>6393yGahSJ9slVdOwSxOVR</t>
  </si>
  <si>
    <t>0XKconI47eiBP6qPYHsx9f</t>
  </si>
  <si>
    <t>56y1jOTK0XSvJzVv9vHQBK</t>
  </si>
  <si>
    <t>Paint The Town Red</t>
  </si>
  <si>
    <t>1bBez9PNvkJPW08bU7NYta</t>
  </si>
  <si>
    <t>5PyDJG7SQRgWXefgexqIge</t>
  </si>
  <si>
    <t>1oTDLswJ3yehL9bhMH7nbJ</t>
  </si>
  <si>
    <t>Showed Me (How I Fell In Love With You)</t>
  </si>
  <si>
    <t>0Q0rJ81u7O4EFCpqkcwJJ2</t>
  </si>
  <si>
    <t>Silence Between Songs</t>
  </si>
  <si>
    <t>6w9QpMgklmBSHfFY1rbzkJ</t>
  </si>
  <si>
    <t>Where Are You Now</t>
  </si>
  <si>
    <t>Mazdem</t>
  </si>
  <si>
    <t>techengue, latin house</t>
  </si>
  <si>
    <t>5xsHVvnIUKelZq51nbqmoe</t>
  </si>
  <si>
    <t>3dj4wgM3cPeuLwMNHDuBon</t>
  </si>
  <si>
    <t>The Door</t>
  </si>
  <si>
    <t>7nacKlk586eLRBSIsrk9DB</t>
  </si>
  <si>
    <t>I've Tried Everything But Therapy (Part 1)</t>
  </si>
  <si>
    <t>3FjK86616FbluOfTxNK2gY</t>
  </si>
  <si>
    <t>ANXIETY (feat. Doechii)</t>
  </si>
  <si>
    <t>Sleepy Hallow</t>
  </si>
  <si>
    <t>brooklyn drill, new york drill</t>
  </si>
  <si>
    <t>2Qq4N5lYtsZspF2QFLKcbY</t>
  </si>
  <si>
    <t>Boy Meets World</t>
  </si>
  <si>
    <t>3rUGC1vUpkDG9CZFHMur1t</t>
  </si>
  <si>
    <t>3UOV8XvCwMKaATRNXrYCjN</t>
  </si>
  <si>
    <t>1CiUBoCGZ30QPqlh2RlSmr</t>
  </si>
  <si>
    <t>ily - tiktok version</t>
  </si>
  <si>
    <t>kirkiimad</t>
  </si>
  <si>
    <t>4NKJO6Xro42ccWSmSMzZgb</t>
  </si>
  <si>
    <t>ily</t>
  </si>
  <si>
    <t>17phhZDn6oGtzMe56NuWvj</t>
  </si>
  <si>
    <t>0WIv5qV41y6YjjB9V1biuC</t>
  </si>
  <si>
    <t>Made For Me</t>
  </si>
  <si>
    <t>Muni Long</t>
  </si>
  <si>
    <t>2VIJu8iWncUpGcv64UOxnv</t>
  </si>
  <si>
    <t>3vkCueOmm7xQDoJ17W1Pm3</t>
  </si>
  <si>
    <t>My Love Mine All Mine</t>
  </si>
  <si>
    <t>Mitski</t>
  </si>
  <si>
    <t>2Cn1d2KgbkAqbZCJ1RzdkA</t>
  </si>
  <si>
    <t>The Land Is Inhospitable and So Are We</t>
  </si>
  <si>
    <t>75c2zaSdDBSX0A8Jyvm4fO</t>
  </si>
  <si>
    <t>older</t>
  </si>
  <si>
    <t>1CRkQ0NwUlzM4052uaZbtn</t>
  </si>
  <si>
    <t>75EIDyYc0excxUOzold15R</t>
  </si>
  <si>
    <t>older sped up</t>
  </si>
  <si>
    <t>2AaO1InfzOtp7lxCa7lRVs</t>
  </si>
  <si>
    <t>Perpetualll</t>
  </si>
  <si>
    <t>witch house, electroclash, darkwave</t>
  </si>
  <si>
    <t>2mJEEk26r4bUkNX7hcfLwM</t>
  </si>
  <si>
    <t>1kBxioGjH3oHJyihNfaP3r</t>
  </si>
  <si>
    <t>Around The World (La La La La)</t>
  </si>
  <si>
    <t>4GOZlPiKMRmt1Ld6Fb7lMd</t>
  </si>
  <si>
    <t>34sOdxWu9FljH84UXdRwu1</t>
  </si>
  <si>
    <t>1xJHno7SmdVtZAtXbdbDZp</t>
  </si>
  <si>
    <t>GUTS</t>
  </si>
  <si>
    <t>3IX0yuEVvDbnqUwMBB3ouC</t>
  </si>
  <si>
    <t>5sp71CUt0jXRNqHblPGp7b</t>
  </si>
  <si>
    <t>53dtP2iUMvaF28JZcHnFuU</t>
  </si>
  <si>
    <t>0rUmKjw54o4qy2wqJbjZNq</t>
  </si>
  <si>
    <t>Look What You've Done</t>
  </si>
  <si>
    <t>Dybbukk</t>
  </si>
  <si>
    <t>6hJveOyCIemFO2oH7a9aPA</t>
  </si>
  <si>
    <t>26QLJMK8G0M06sk7h7Fkse</t>
  </si>
  <si>
    <t>5CscrLqFBgPfZR8fGtikov</t>
  </si>
  <si>
    <t>43iIQbw5hx986dUEZbr3eN</t>
  </si>
  <si>
    <t>From The Start</t>
  </si>
  <si>
    <t>Laufey</t>
  </si>
  <si>
    <t>1rpCHilZQkw84A3Y9czvMO</t>
  </si>
  <si>
    <t>Bewitched</t>
  </si>
  <si>
    <t>2gyxAWHebV7xPYVxqoi86f</t>
  </si>
  <si>
    <t>6W9l02gRsXVxzIuQC1oc1X</t>
  </si>
  <si>
    <t>7fesNTgTEMEH0ye8MOgEDY</t>
  </si>
  <si>
    <t>3Nl5OkkmS5DaBZvuYofpAt</t>
  </si>
  <si>
    <t>1kuGVB7EU95pJObxwvfwKS</t>
  </si>
  <si>
    <t>6QT6j7rKt7Vk3IuV2AUO9W</t>
  </si>
  <si>
    <t>79DPYZ6x8FfzgSgPoPhpC3</t>
  </si>
  <si>
    <t>Last Time I Saw You</t>
  </si>
  <si>
    <t>1e26jDA4kEIjhgaMUf8mH1</t>
  </si>
  <si>
    <t>6f08saOLZyQr0ulFKUzFeL</t>
  </si>
  <si>
    <t>Easy On My Heart</t>
  </si>
  <si>
    <t>4HW5Zf1o0eOxIfQETZFqab</t>
  </si>
  <si>
    <t>1pqjOgonZC2T3bB9JAl3Uz</t>
  </si>
  <si>
    <t>Everybody Supports Women</t>
  </si>
  <si>
    <t>6axSQcj67PcWeaIHrMftzM</t>
  </si>
  <si>
    <t>4PuyRfHs2CeC5O45QOOG1v</t>
  </si>
  <si>
    <t>girls like me don't cry</t>
  </si>
  <si>
    <t>67I5JCawURoWbkuALVMenv</t>
  </si>
  <si>
    <t>5mjYQaktjmjcMKcUIcqz4s</t>
  </si>
  <si>
    <t>Kenya Grace</t>
  </si>
  <si>
    <t>18ogtNq9F7DmMkNYO6Xb4k</t>
  </si>
  <si>
    <t>1dH92pP3jTYak6uPoG9OyV</t>
  </si>
  <si>
    <t>Zoro vs Mihawk</t>
  </si>
  <si>
    <t>Sonya Belousova</t>
  </si>
  <si>
    <t>soundtrack, medieval</t>
  </si>
  <si>
    <t>3SpAbtsIKZ9omjpDCPUQKJ</t>
  </si>
  <si>
    <t>One Piece (Soundtrack from the Netflix Series)</t>
  </si>
  <si>
    <t>6iF4RgIjDvDqyW13PezSj3</t>
  </si>
  <si>
    <t>Single Soon</t>
  </si>
  <si>
    <t>6EejduBuRYb7rzJaD2YCqO</t>
  </si>
  <si>
    <t>0duALa6UlxVWqEqpmhv73p</t>
  </si>
  <si>
    <t>A Lot More Free</t>
  </si>
  <si>
    <t>3Sh0mtX324JgZ6UXvzgD47</t>
  </si>
  <si>
    <t>3Ipu6e4dwxdt8lmSI27ZFx</t>
  </si>
  <si>
    <t>About You Now (How I Feel)</t>
  </si>
  <si>
    <t>4a22kWJ4n6KE7apkohVxKp</t>
  </si>
  <si>
    <t>7DswEZZthZ6piQpL25qGAM</t>
  </si>
  <si>
    <t>On My Mama</t>
  </si>
  <si>
    <t>Victoria Monét</t>
  </si>
  <si>
    <t>6WlGOgNNtpwFt2gfRFfqgZ</t>
  </si>
  <si>
    <t>JAGUAR II</t>
  </si>
  <si>
    <t>6MZqPtmhyVsE7AcNxi2IUC</t>
  </si>
  <si>
    <t>Code Red</t>
  </si>
  <si>
    <t>Darci</t>
  </si>
  <si>
    <t>2JCIdveMkl6k4YdAqEMEBx</t>
  </si>
  <si>
    <t>Escape Cycle</t>
  </si>
  <si>
    <t>2tQew7pG4IhgNGplOSNIj7</t>
  </si>
  <si>
    <t>Daydreamin'</t>
  </si>
  <si>
    <t>2VSBGJ8bUuNgmOYXHIQagM</t>
  </si>
  <si>
    <t>Yours Truly (Tenth Anniversary Edition)</t>
  </si>
  <si>
    <t>55owCz7823hXvvTm3apoZ9</t>
  </si>
  <si>
    <t>Dying Star (feat. Ethel Cain)</t>
  </si>
  <si>
    <t>4xZP0Vuf4DNK7wsp3ZKbQ0</t>
  </si>
  <si>
    <t>WEEDKILLER</t>
  </si>
  <si>
    <t>1Onx2O64wzyA7ZzOsBBqBJ</t>
  </si>
  <si>
    <t>The Way (feat. Mac Miller)</t>
  </si>
  <si>
    <t>0Nfh4u0J4bajcyp5pzaWCx</t>
  </si>
  <si>
    <t>Used To Be Young</t>
  </si>
  <si>
    <t>1Ev3d9zcHORaPdzCQnWFrA</t>
  </si>
  <si>
    <t>5UkqH9t76GxI48YHA0thsy</t>
  </si>
  <si>
    <t>Honeymoon Avenue</t>
  </si>
  <si>
    <t>4KULAymBBJcPRpk1yO4dOG</t>
  </si>
  <si>
    <t>I Remember Everything (feat. Kacey Musgraves)</t>
  </si>
  <si>
    <t>6PbnGueEO6LGodPfvNldYf</t>
  </si>
  <si>
    <t>79BvfNXgpx5GyUkNcmX3CB</t>
  </si>
  <si>
    <t>You Were a Dream</t>
  </si>
  <si>
    <t>3TguXmUsKx3W6JUrQ2du3E</t>
  </si>
  <si>
    <t>7DSAEUvxU8FajXtRloy8M0</t>
  </si>
  <si>
    <t>5DvJgsMLbaR1HmAI6VhfcQ</t>
  </si>
  <si>
    <t>Endless Summer Vacation</t>
  </si>
  <si>
    <t>1ZJwhLQLt2quexYKP2Q3gk</t>
  </si>
  <si>
    <t>Flowers (Demo)</t>
  </si>
  <si>
    <t>6eiNVtWCRsU7N6JDPXFI2W</t>
  </si>
  <si>
    <t>Handstand</t>
  </si>
  <si>
    <t>3ZaEs1O8BG581qYPHpQ8d6</t>
  </si>
  <si>
    <t>I Smoked Away My Brain (I'm God x Demons Mashup) (feat. Imogen Heap &amp; Clams Casino)</t>
  </si>
  <si>
    <t>A$AP Rocky</t>
  </si>
  <si>
    <t>3eb4GbFzAMjgoRAuuSkoLo</t>
  </si>
  <si>
    <t>4LRxmh62YHxSHL4hGLq0ln</t>
  </si>
  <si>
    <t>Island</t>
  </si>
  <si>
    <t>0LbZLBBZI1NfaDgb4dx0UD</t>
  </si>
  <si>
    <t>Jaded</t>
  </si>
  <si>
    <t>2nS3U5Sl9t1dTKwqpdd6hf</t>
  </si>
  <si>
    <t>Baby Don’t Hurt Me</t>
  </si>
  <si>
    <t>Fransii</t>
  </si>
  <si>
    <t>458cNDsNqLjxk7T8LTHoAE</t>
  </si>
  <si>
    <t>1yampU2t2LNWzEsCpUgHYJ</t>
  </si>
  <si>
    <t>River</t>
  </si>
  <si>
    <t>1nSfvLVhsozMHS7rCF1BTi</t>
  </si>
  <si>
    <t>Rose Colored Lenses</t>
  </si>
  <si>
    <t>0Gb6pfKdfoQ17jUqx1Yohc</t>
  </si>
  <si>
    <t>Wildcard</t>
  </si>
  <si>
    <t>1sHRnn8zuTMusee3ahseXC</t>
  </si>
  <si>
    <t>Wonder Woman</t>
  </si>
  <si>
    <t>3LNRi4UytUnez6T0hFb4x3</t>
  </si>
  <si>
    <t>You</t>
  </si>
  <si>
    <t>0cVyQfDyRnMJ0V3rjjdlU3</t>
  </si>
  <si>
    <t>Lil Boo Thang</t>
  </si>
  <si>
    <t>Paul Russell</t>
  </si>
  <si>
    <t>1j5AROUr8rq5xb2CXDIH1c</t>
  </si>
  <si>
    <t>6QSR2OrZOICOXfFB5Wswt1</t>
  </si>
  <si>
    <t>Muddy Feet (feat. Sia)</t>
  </si>
  <si>
    <t>265jHUE2zMARKwtIhkknsS</t>
  </si>
  <si>
    <t>Numb</t>
  </si>
  <si>
    <t>1lsyqdZBLouj2ptjqHDE5Y</t>
  </si>
  <si>
    <t>The Best Songs of All Time - Greatest Hits</t>
  </si>
  <si>
    <t>3DoSolxGSDoV7G7MtcIPiZ</t>
  </si>
  <si>
    <t>Thousand Miles (feat. Brandi Carlile)</t>
  </si>
  <si>
    <t>41WQUSINanQHfhfKpFDsms</t>
  </si>
  <si>
    <t>4C2Y3Y2x2PbOqwdNBuLjP3</t>
  </si>
  <si>
    <t>Violet Chemistry</t>
  </si>
  <si>
    <t>2BtFhZlm9Sz5FAiYIjChUl</t>
  </si>
  <si>
    <t>Irish Goodbye (feat. Vic Fuentes of Pierce The Veil)</t>
  </si>
  <si>
    <t>523PqkfY2F5mtL1Rdg0g84</t>
  </si>
  <si>
    <t>5XVdHRf4CAJ2Jm0uMIy5qY</t>
  </si>
  <si>
    <t>La Víctima</t>
  </si>
  <si>
    <t>30KJEN3ICjhYsZ1NgunRCr</t>
  </si>
  <si>
    <t>7d3XwrEdbPpu6tqMYZzqur</t>
  </si>
  <si>
    <t>Raw Raw</t>
  </si>
  <si>
    <t>3Y2P7XucE49CCp6zjtqilF</t>
  </si>
  <si>
    <t>Shy</t>
  </si>
  <si>
    <t>59NraMJsLaMCVtwXTSia8i</t>
  </si>
  <si>
    <t>cassö</t>
  </si>
  <si>
    <t>5MU0RmBSpoSxOPYBfcobDc</t>
  </si>
  <si>
    <t>3XB5uhhlYSnkxpSihkNQwh</t>
  </si>
  <si>
    <t>QLONA</t>
  </si>
  <si>
    <t>1f2q2JQ3GFwIrWch2JLC0u</t>
  </si>
  <si>
    <t>MAÑANA SERÁ BONITO (BICHOTA SEASON)</t>
  </si>
  <si>
    <t>3aNxfCcd9EohIxKmcQv1zn</t>
  </si>
  <si>
    <t>Timmy Trumpet</t>
  </si>
  <si>
    <t>melbourne bounce, big room</t>
  </si>
  <si>
    <t>1JjGogI2XIeKZK0UOSJQaY</t>
  </si>
  <si>
    <t>19kHhX6f6EfLU7rcO3RqjO</t>
  </si>
  <si>
    <t>Back On 74</t>
  </si>
  <si>
    <t>5xnXOCf5aZgZ43DgGN4EDv</t>
  </si>
  <si>
    <t>Volcano</t>
  </si>
  <si>
    <t>1F0w3LvvUK0ltYjGyKShWV</t>
  </si>
  <si>
    <t>Dream Walk - Instrumental Version</t>
  </si>
  <si>
    <t>Borislav Slavov</t>
  </si>
  <si>
    <t>medieval</t>
  </si>
  <si>
    <t>6JR4qLOXu96krMWxBTpXSR</t>
  </si>
  <si>
    <t>Baldur's Gate 3 (Original Game Soundtrack)</t>
  </si>
  <si>
    <t>2sfyCks2pCYrutBLaAScGe</t>
  </si>
  <si>
    <t>Endless Summer (LUM!X Remix)</t>
  </si>
  <si>
    <t>3RoaCuBXnv3ehgethBtNHV</t>
  </si>
  <si>
    <t>4PK8w6i17WXWz8pS7CabBQ</t>
  </si>
  <si>
    <t>The Power - Orchestral Version</t>
  </si>
  <si>
    <t>4IQrCJJiiwBx8G5v6GtMwe</t>
  </si>
  <si>
    <t>I Want to Live - Classical Version</t>
  </si>
  <si>
    <t>2q6qX08PGZHRHyJwcWjTHb</t>
  </si>
  <si>
    <t>Last Light</t>
  </si>
  <si>
    <t>7EYOUUPVKKnJ1ZC05KvQit</t>
  </si>
  <si>
    <t>Main Theme, Pt. 2</t>
  </si>
  <si>
    <t>6AhPqnecwhUB6MsLM2fOaY</t>
  </si>
  <si>
    <t>Main Theme, Pt. 3</t>
  </si>
  <si>
    <t>0xKMPC2v7aCDZs0PBlIUSe</t>
  </si>
  <si>
    <t>Who Are You</t>
  </si>
  <si>
    <t>2IGMVunIBsBLtEQyoI1Mu7</t>
  </si>
  <si>
    <t>54dZypaXHAIDzBe9ujAZ63</t>
  </si>
  <si>
    <t>2wBknFtpATOG4LDG3BzIzI</t>
  </si>
  <si>
    <t>Safe and Sound - Niklas Dee &amp; Luca-Dante Spadafora Remix</t>
  </si>
  <si>
    <t>Neptunica</t>
  </si>
  <si>
    <t>0B7sAo6TCAyMhwQGTtU2FK</t>
  </si>
  <si>
    <t>Safe and Sound (Niklas Dee &amp; Luca-Dante Spadafora Remix)</t>
  </si>
  <si>
    <t>5qLX1qtb9lJjblp0Uc6ejF</t>
  </si>
  <si>
    <t>Pink (Bad Day) [From Barbie The Album]</t>
  </si>
  <si>
    <t>Lizzo</t>
  </si>
  <si>
    <t>4Np4Y9DtFQYc3MlgOst3gb</t>
  </si>
  <si>
    <t>Pink (From Barbie The Album)</t>
  </si>
  <si>
    <t>3uMO7jmdXxwSijvxNXDgE4</t>
  </si>
  <si>
    <t>Overdrive</t>
  </si>
  <si>
    <t>6r1lh7fHMB499vGKtIyJLy</t>
  </si>
  <si>
    <t>AUSTIN</t>
  </si>
  <si>
    <t>444vevlQjTnKioLLncteGv</t>
  </si>
  <si>
    <t>Something Real</t>
  </si>
  <si>
    <t>5oJw81e2Tzr2rC0lHXnDPb</t>
  </si>
  <si>
    <t>Speedometer</t>
  </si>
  <si>
    <t>6wOmmoM5nyS6mOyzo9wDjC</t>
  </si>
  <si>
    <t>Buyer Beware</t>
  </si>
  <si>
    <t>7jvtmQ3onpWeUm7dyFSSSc</t>
  </si>
  <si>
    <t>Chemical</t>
  </si>
  <si>
    <t>4GL9GMX9t7Qkprvf1YighZ</t>
  </si>
  <si>
    <t>CIRCUS MAXIMUS (feat. The Weeknd &amp; Swae Lee)</t>
  </si>
  <si>
    <t>Travis Scott</t>
  </si>
  <si>
    <t>18NOKLkZETa4sWwLMIm0UZ</t>
  </si>
  <si>
    <t>UTOPIA</t>
  </si>
  <si>
    <t>22dUzMFttcR3uU17NcOAIv</t>
  </si>
  <si>
    <t>Desire (with Sam Smith)</t>
  </si>
  <si>
    <t>Calvin Harris</t>
  </si>
  <si>
    <t>3XDtRvXV5DR1xZfvcneG2C</t>
  </si>
  <si>
    <t>42VsgItocQwOQC3XWZ8JNA</t>
  </si>
  <si>
    <t>FE!N (feat. Playboi Carti)</t>
  </si>
  <si>
    <t>5cbI0HJrTDb0njDk653bcN</t>
  </si>
  <si>
    <t>Goth (Slowed + Reverb)</t>
  </si>
  <si>
    <t>Sidewalks and Skeletons</t>
  </si>
  <si>
    <t>witch house, darkwave</t>
  </si>
  <si>
    <t>7FcVJdKdyryXNniCPg75fi</t>
  </si>
  <si>
    <t>4qtxILwBcAHEHbG7R0xF4r</t>
  </si>
  <si>
    <t>Hold My Breath</t>
  </si>
  <si>
    <t>6wsqVwoiVH2kde4k4KKAFU</t>
  </si>
  <si>
    <t>I KNOW ?</t>
  </si>
  <si>
    <t>26EjM7ZMAnWOKPAuKNOX24</t>
  </si>
  <si>
    <t>Laugh It Off</t>
  </si>
  <si>
    <t>1i9lZvlaDdWDPyXEE95aiq</t>
  </si>
  <si>
    <t>TELEKINESIS (feat. SZA &amp; Future)</t>
  </si>
  <si>
    <t>0cuNKdwaFrDJ4G1hYxI6aI</t>
  </si>
  <si>
    <t>Texas Tea</t>
  </si>
  <si>
    <t>5aIVCx5tnk0ntmdiinnYvw</t>
  </si>
  <si>
    <t>22sXXkKgjEuawIFL1e1tRw</t>
  </si>
  <si>
    <t>67nepsnrcZkowTxMWigSbb</t>
  </si>
  <si>
    <t>MELTDOWN (feat. Drake)</t>
  </si>
  <si>
    <t>3pI3nzi2Y0Iyj1nATDOeQV</t>
  </si>
  <si>
    <t>Mourning</t>
  </si>
  <si>
    <t>6V1TqJxtw3P0ouCKICvl9l</t>
  </si>
  <si>
    <t>Novacandy</t>
  </si>
  <si>
    <t>4D1k6x4MXTaSnljSvAXhaf</t>
  </si>
  <si>
    <t>GMFU (w/ 6arelyhuman)</t>
  </si>
  <si>
    <t>0BkF8h20ihtHhQrvhg7b4E</t>
  </si>
  <si>
    <t>0hLViaNKbz0Q897bGpcyIS</t>
  </si>
  <si>
    <t>Another Love x Summertime Sadness - Sped Up</t>
  </si>
  <si>
    <t>Prasewon</t>
  </si>
  <si>
    <t>41RuwzjS0LzzjlIPFttvAD</t>
  </si>
  <si>
    <t>Another Love x Summertime Sadness (Sped Up)</t>
  </si>
  <si>
    <t>7mQ20wIKA1WGuvgMtSBl3D</t>
  </si>
  <si>
    <t>Suffocation - Sped Up</t>
  </si>
  <si>
    <t>noturgf</t>
  </si>
  <si>
    <t>3Y1VOkLwQTMpERO9TveOws</t>
  </si>
  <si>
    <t>Suffocation (Sped Up)</t>
  </si>
  <si>
    <t>0U19E71w5rrYTwnqOTVKrp</t>
  </si>
  <si>
    <t>Trinity</t>
  </si>
  <si>
    <t>0rwbMKjNkp4ehQTwf9V2Jk</t>
  </si>
  <si>
    <t>Oppenheimer (Original Motion Picture Soundtrack)</t>
  </si>
  <si>
    <t>5Pt5PdAOOXLdYiXAIl68K6</t>
  </si>
  <si>
    <t>WATATI (feat. Aldo Ranks)</t>
  </si>
  <si>
    <t>0BaIaHcyBXuOWeM4Aas4EW</t>
  </si>
  <si>
    <t>Barbie The Album</t>
  </si>
  <si>
    <t>1w4ft7YXphWqyk6DpaY290</t>
  </si>
  <si>
    <t>Happy For You</t>
  </si>
  <si>
    <t>1hcMAsc4rcjWvZ3rKPCkuH</t>
  </si>
  <si>
    <t>0hABacr1yTSleOlPKpIWBb</t>
  </si>
  <si>
    <t>Hey Blondie</t>
  </si>
  <si>
    <t>Dominic Fike</t>
  </si>
  <si>
    <t>6Tv4vYGT0mjnqkHdRpyxbg</t>
  </si>
  <si>
    <t>43evTNhnbi70nlOVZ8Q5sK</t>
  </si>
  <si>
    <t>Journey To The Real World</t>
  </si>
  <si>
    <t>5L3ecxQnQ9qTBmnLQiwf0C</t>
  </si>
  <si>
    <t>K-POP</t>
  </si>
  <si>
    <t>10eNMeTimUzAKLhCOpIUlb</t>
  </si>
  <si>
    <t>2YXGbxICUdOUJe9OPlicy1</t>
  </si>
  <si>
    <t>Pink</t>
  </si>
  <si>
    <t>09I8yYd9egMHOLDRFenYrV</t>
  </si>
  <si>
    <t>Quantum Mechanics</t>
  </si>
  <si>
    <t>6QS24xFgmG0XPxsmFhGTYS</t>
  </si>
  <si>
    <t>Silver Platter</t>
  </si>
  <si>
    <t>Khalid</t>
  </si>
  <si>
    <t>3NO0uDaqtPzSSU9GAj39hC</t>
  </si>
  <si>
    <t>Sleepless (feat. GoldFord)</t>
  </si>
  <si>
    <t>Restricted</t>
  </si>
  <si>
    <t>hard techno, hypertechno</t>
  </si>
  <si>
    <t>3748XL91ovL1Tpni1BWAor</t>
  </si>
  <si>
    <t>7GRv55NwkjxU2ysJLwzC9c</t>
  </si>
  <si>
    <t>Speed Drive</t>
  </si>
  <si>
    <t>7nYZlOq4JtGeF9fs8Zs66j</t>
  </si>
  <si>
    <t>A Lowly Shoe Salesman</t>
  </si>
  <si>
    <t>6932XE7HnGtDvB0kgMDPdZ</t>
  </si>
  <si>
    <t>Angel</t>
  </si>
  <si>
    <t>7F3q1XtxXjKFoTyo14fGQn</t>
  </si>
  <si>
    <t>Barbie Dreams (feat. Kaliii)</t>
  </si>
  <si>
    <t>FIFTY FIFTY</t>
  </si>
  <si>
    <t>2tQG2nFEHhWsH05kFKlC4A</t>
  </si>
  <si>
    <t>Barbie World (with Aqua)</t>
  </si>
  <si>
    <t>1Q98DdOmQlFrIaldR4MOVl</t>
  </si>
  <si>
    <t>BIRTH OF VENUS</t>
  </si>
  <si>
    <t>Banshee</t>
  </si>
  <si>
    <t>trap metal</t>
  </si>
  <si>
    <t>1VBKFrSZ7JSMAfBNz2nAcX</t>
  </si>
  <si>
    <t>3r6wuvcMPjtIWlYdkpdMPM</t>
  </si>
  <si>
    <t>butterflies</t>
  </si>
  <si>
    <t>GAYLE</t>
  </si>
  <si>
    <t>4VnDmjYCZkyeqeb0NIKqdA</t>
  </si>
  <si>
    <t>Can You Hear The Music</t>
  </si>
  <si>
    <t>7lcuUkp4LjPflvzPjemDzw</t>
  </si>
  <si>
    <t>Choose Your Fighter</t>
  </si>
  <si>
    <t>Ava Max</t>
  </si>
  <si>
    <t>3NQtYTbGk64fHf8ZIppj69</t>
  </si>
  <si>
    <t>Destroyer Of Worlds</t>
  </si>
  <si>
    <t>2pdbNPIBRuAyspK97Blj0a</t>
  </si>
  <si>
    <t>Forever &amp; Again</t>
  </si>
  <si>
    <t>28NzgzNmoHRsFKihGxpmmV</t>
  </si>
  <si>
    <t>Man I Am</t>
  </si>
  <si>
    <t>6iOuLRFr7G2bvUSOtYx4jw</t>
  </si>
  <si>
    <t>Meeting Kitty</t>
  </si>
  <si>
    <t>5KtDo0LvaAVjRXrIFrYgUF</t>
  </si>
  <si>
    <t>Monsoon (feat. Tokio Hotel)</t>
  </si>
  <si>
    <t>VIZE</t>
  </si>
  <si>
    <t>1vDHV4XiihKINCQhWX04O6</t>
  </si>
  <si>
    <t>Mr. Brightside</t>
  </si>
  <si>
    <t>The Killers</t>
  </si>
  <si>
    <t>alternative rock</t>
  </si>
  <si>
    <t>3G9Yl95jGxSQHs9VnyBwKF</t>
  </si>
  <si>
    <t>Push (From Barbie The Album)</t>
  </si>
  <si>
    <t>Ryan Gosling</t>
  </si>
  <si>
    <t>694IwHsLbe9Eu9ANJBbR9w</t>
  </si>
  <si>
    <t>Cigarettes After Sex</t>
  </si>
  <si>
    <t>dream pop</t>
  </si>
  <si>
    <t>7x9aauaA9cu6tyfpHnqDLo</t>
  </si>
  <si>
    <t>Seven (feat. Latto)</t>
  </si>
  <si>
    <t>53985D8g3JcGBoULSOYYKX</t>
  </si>
  <si>
    <t>3xIMkM5LgbVDkpO74O3Np3</t>
  </si>
  <si>
    <t>Rush</t>
  </si>
  <si>
    <t>35N2XoH2rveqI5FAB30HSf</t>
  </si>
  <si>
    <t>3O0WP95w6trTVFcNUC9oMw</t>
  </si>
  <si>
    <t>Wanna Do It</t>
  </si>
  <si>
    <t>K!llx</t>
  </si>
  <si>
    <t>4Nm0pr3Fr88FYrnYLJui6z</t>
  </si>
  <si>
    <t>6wf7Yu7cxBSPrRlWeSeK0Q</t>
  </si>
  <si>
    <t>What Was I Made For? [From The Motion Picture Barbie"]"</t>
  </si>
  <si>
    <t>3AafSrFIbJPH6BJHiJm1Cd</t>
  </si>
  <si>
    <t>1VP3Sl3UqXFDvWi8tOKle1</t>
  </si>
  <si>
    <t>Springsteen</t>
  </si>
  <si>
    <t>Eric Church</t>
  </si>
  <si>
    <t>0nNeZehK2PNhzqxpCzqO2k</t>
  </si>
  <si>
    <t>Country Mix</t>
  </si>
  <si>
    <t>5sdQOyqq2IDhvmx2lHOpwd</t>
  </si>
  <si>
    <t>Super Shy</t>
  </si>
  <si>
    <t>NewJeans</t>
  </si>
  <si>
    <t>5V729UqvhwNOcMejx0m55I</t>
  </si>
  <si>
    <t>NewJeans 'Super Shy'</t>
  </si>
  <si>
    <t>6XbtvPmIpyCbjuT0e8cQtp</t>
  </si>
  <si>
    <t>Columbia</t>
  </si>
  <si>
    <t>Quevedo</t>
  </si>
  <si>
    <t>07kam1Dks7GIucbSelfvyX</t>
  </si>
  <si>
    <t>2GWCZJWundoYi5IloWIgTX</t>
  </si>
  <si>
    <t>eyes don't lie</t>
  </si>
  <si>
    <t>55XQzGrXvQgpVWAn7mL7CT</t>
  </si>
  <si>
    <t>0MVflYwPIchxoyb2WCaRyF</t>
  </si>
  <si>
    <t>FUCK UP MY MAKE UP</t>
  </si>
  <si>
    <t>Sorana</t>
  </si>
  <si>
    <t>6mNc406rR3OORVgsBmUgwc</t>
  </si>
  <si>
    <t>71DSaeKtXQaMAqnvMT7Uoc</t>
  </si>
  <si>
    <t>Mona Lisa</t>
  </si>
  <si>
    <t>2T7LuxZRr6SQMgABLtoYTH</t>
  </si>
  <si>
    <t>Sunburn</t>
  </si>
  <si>
    <t>5HUQPQ9E1a4er4UhB8C7Rc</t>
  </si>
  <si>
    <t>Dollhouse (with Lily Rose Depp)</t>
  </si>
  <si>
    <t>10SppFk45za4CHPEiiuQaD</t>
  </si>
  <si>
    <t>The Idol Episode 5 Part 2 (Music from the HBO Original Series)</t>
  </si>
  <si>
    <t>0nYVpZvDHwkalBG2cLfQ6A</t>
  </si>
  <si>
    <t>Daylight</t>
  </si>
  <si>
    <t>Meric Again</t>
  </si>
  <si>
    <t>4lgm7ElEHHq6qByLCTrr0o</t>
  </si>
  <si>
    <t>6TURPlJoVlJBtTwFZo0RUr</t>
  </si>
  <si>
    <t>Worship</t>
  </si>
  <si>
    <t>Ari Abdul</t>
  </si>
  <si>
    <t>6vX3fRpUBbJ5KD9ipuiIeZ</t>
  </si>
  <si>
    <t>00E0Z2jrF7reoHps4zcbWQ</t>
  </si>
  <si>
    <t>Car Keys (Ayla)</t>
  </si>
  <si>
    <t>1yUD0trOHc8dudwm9VAiHs</t>
  </si>
  <si>
    <t>3ytMGJUOv7KvVpOSAow62b</t>
  </si>
  <si>
    <t>The Legend of Ashitaka - from 'Princess Mononoke'</t>
  </si>
  <si>
    <t>Joe Hisaishi</t>
  </si>
  <si>
    <t>japanese classical, anime</t>
  </si>
  <si>
    <t>561qUZZO6f2sILHUMlXmlM</t>
  </si>
  <si>
    <t>A Symphonic Celebration - Music from the Studio Ghibli Films of Hayao Miyazaki</t>
  </si>
  <si>
    <t>5VxmI3IdgAxWVvUnJoLuY2</t>
  </si>
  <si>
    <t>Speed Drive (From Barbie The Album)</t>
  </si>
  <si>
    <t>6MLx7SZjcmMHNUJc1Tcir0</t>
  </si>
  <si>
    <t>6AjiC6ZSglAeusQABB6LTj</t>
  </si>
  <si>
    <t>T-Rex (from the Netflix Film Nimona")"</t>
  </si>
  <si>
    <t>5Q5ZxN5xo2Gw5Ddf6Sjs07</t>
  </si>
  <si>
    <t>1WZbJ0oi3g5YLBNY44PZnk</t>
  </si>
  <si>
    <t>Faded</t>
  </si>
  <si>
    <t>1XVPXHVy3m0WKfwihW3bV5</t>
  </si>
  <si>
    <t>0Igw6SgBwALHqblZxaX14w</t>
  </si>
  <si>
    <t>Foreign Escape</t>
  </si>
  <si>
    <t>3ICpzfXsflBKy33YoVZYhe</t>
  </si>
  <si>
    <t>7BHy2ewm97h3omtCyq2I3H</t>
  </si>
  <si>
    <t>Ard Skellig Village (From 'Witcher 3')</t>
  </si>
  <si>
    <t>3wudYTDiJdoHEgNdKvy74h</t>
  </si>
  <si>
    <t>Journey to Skellige</t>
  </si>
  <si>
    <t>741UUVE2kuITl0c6zuqqbO</t>
  </si>
  <si>
    <t>Barbie World (with Aqua) [From Barbie The Album]</t>
  </si>
  <si>
    <t>5CM66hwjlbZ06LhONWXOAs</t>
  </si>
  <si>
    <t>7CyPwkp0oE8Ro9Dd5CUDjW</t>
  </si>
  <si>
    <t>7tzVd1fwkxsorytCBjEJkU</t>
  </si>
  <si>
    <t>The Idol Episode 4 (Music from the HBO Original Series)</t>
  </si>
  <si>
    <t>3fXy7UkU64qm5ezMBf0CTh</t>
  </si>
  <si>
    <t>Lucid Dream</t>
  </si>
  <si>
    <t>2KTqJJVzXUalakSm6HcTdA</t>
  </si>
  <si>
    <t>6LPi5m37Sv2N7N3ZdzH51T</t>
  </si>
  <si>
    <t>Two people</t>
  </si>
  <si>
    <t>78YYcghEDz2dHRx0EcDGXZ</t>
  </si>
  <si>
    <t>Good Riddance (Deluxe)</t>
  </si>
  <si>
    <t>33uKUpu9ZXsHhcxRLoxnWI</t>
  </si>
  <si>
    <t>I know it won't work</t>
  </si>
  <si>
    <t>11xC6P3iKYpFThT6Ce1KdG</t>
  </si>
  <si>
    <t>Attention</t>
  </si>
  <si>
    <t>38xgBOLAcKoYWMSXWUDH1E</t>
  </si>
  <si>
    <t>4rXLjWdF2ZZpXCVTfWcshS</t>
  </si>
  <si>
    <t>fukumean</t>
  </si>
  <si>
    <t>5qmZefgh78fN3jsyPPlvuw</t>
  </si>
  <si>
    <t>a Gift &amp; a Curse</t>
  </si>
  <si>
    <t>23RoR84KodL5HWvUTneQ1w</t>
  </si>
  <si>
    <t>(It Goes Like) Nanana - Edit</t>
  </si>
  <si>
    <t>Peggy Gou</t>
  </si>
  <si>
    <t>2LVDNOUUy2g8517ZEtQIcK</t>
  </si>
  <si>
    <t>(It Goes Like) Nanana [Edit]</t>
  </si>
  <si>
    <t>2abAetbkLHci6r1JhyWx8e</t>
  </si>
  <si>
    <t>Family (with Suzanna Son)</t>
  </si>
  <si>
    <t>2SQvwkhFgWxdf2q0ZZvpQi</t>
  </si>
  <si>
    <t>The Idol Episode 2 (Music from the HBO Original Series)</t>
  </si>
  <si>
    <t>4p16E9c9Ig6xFMGS3Y82mT</t>
  </si>
  <si>
    <t>Pour Your Heart Out (feat. 070 Shake)</t>
  </si>
  <si>
    <t>RL Grime</t>
  </si>
  <si>
    <t>edm trap</t>
  </si>
  <si>
    <t>3IqciDNeCpyycdfxs6AA6T</t>
  </si>
  <si>
    <t>0XiEn429suWEQ6Ph5SWnar</t>
  </si>
  <si>
    <t>Lost at Sea</t>
  </si>
  <si>
    <t>Rob Grant</t>
  </si>
  <si>
    <t>7kwav2MO9gEBS55o0Ui3n9</t>
  </si>
  <si>
    <t>Lost At Sea</t>
  </si>
  <si>
    <t>7D4z1XXjCNn82NITgTTmLE</t>
  </si>
  <si>
    <t>Love Will F You Up</t>
  </si>
  <si>
    <t>Laci Kay Somers</t>
  </si>
  <si>
    <t>3SdAijqXWD1ApHzDmrs2zc</t>
  </si>
  <si>
    <t>3yn01PcU95PTbiZ3xvop2j</t>
  </si>
  <si>
    <t>Call Your Mom</t>
  </si>
  <si>
    <t>Noah Kahan</t>
  </si>
  <si>
    <t>1pb3je8gXTs5dpRRTKhHRC</t>
  </si>
  <si>
    <t>Stick Season (We'll All Be Here Forever)</t>
  </si>
  <si>
    <t>5CKYzhLLkBckGiNjE5DGj9</t>
  </si>
  <si>
    <t>High</t>
  </si>
  <si>
    <t>4HSpsmFE2ODfPnEEcIhqwy</t>
  </si>
  <si>
    <t>0837Am3wsBxCmfxo1DiFmz</t>
  </si>
  <si>
    <t>Hollywood Bowl</t>
  </si>
  <si>
    <t>50ObiBT0yVAbtYKYRlD27Q</t>
  </si>
  <si>
    <t>From Persephone</t>
  </si>
  <si>
    <t>Kiki Rockwell</t>
  </si>
  <si>
    <t>0sxjVtCBiHWdZLWyndytPJ</t>
  </si>
  <si>
    <t>Rituals On The Bank Of A Familiar River</t>
  </si>
  <si>
    <t>1JgknGBbrfmEHeOZH051SS</t>
  </si>
  <si>
    <t>ecstacy (slowed)</t>
  </si>
  <si>
    <t>SUICIDAL-IDOL</t>
  </si>
  <si>
    <t>hyperpop</t>
  </si>
  <si>
    <t>6KLSjdqyjISLUhW8bx0Bqi</t>
  </si>
  <si>
    <t>6piYLIOh4x7xDsXuKRj8aA</t>
  </si>
  <si>
    <t>This Is How We Roll</t>
  </si>
  <si>
    <t>Florida Georgia Line</t>
  </si>
  <si>
    <t>country, pop country, acoustic country</t>
  </si>
  <si>
    <t>1cLPPI2wuFaMW8EIKsav5O</t>
  </si>
  <si>
    <t>Best Of 2010's Country</t>
  </si>
  <si>
    <t>6WzRpISELf3YglGAh7TXcG</t>
  </si>
  <si>
    <t>Popular (with Playboi Carti &amp; Madonna) - From The Idol Vol. 1 (Music from the HBO Original Series)</t>
  </si>
  <si>
    <t>5O0zUvdnJr0RbWzLFneN2i</t>
  </si>
  <si>
    <t>Popular (Music from the HBO Original Series)</t>
  </si>
  <si>
    <t>37CoOXIsgF3NzbK1zHZetk</t>
  </si>
  <si>
    <t>Mona Lisa (Spider-Man: Across the Spider-Verse)</t>
  </si>
  <si>
    <t>57bOm4y0cT0j9Kwl7Osasj</t>
  </si>
  <si>
    <t>0JZ1ABjN8q7TNwMP39NjvU</t>
  </si>
  <si>
    <t>Not Fair</t>
  </si>
  <si>
    <t>57jsctxgXIlNnaWtZpjweW</t>
  </si>
  <si>
    <t>5AqiaZwhmC6dIbgWrD5SzV</t>
  </si>
  <si>
    <t>Peso Pluma: Bzrp Music Sessions, Vol. 55</t>
  </si>
  <si>
    <t>Bizarrap</t>
  </si>
  <si>
    <t>argentine trap, trap latino, urbano latino</t>
  </si>
  <si>
    <t>5dKPhEYBhP8j85HcxQfaw6</t>
  </si>
  <si>
    <t>0rMuFOja3DhVSuXQeae25C</t>
  </si>
  <si>
    <t>Sleep</t>
  </si>
  <si>
    <t>49rPIZxBEwNFxZSdhcjiMr</t>
  </si>
  <si>
    <t>2FDTHlrBguDzQkp7PVj16Q</t>
  </si>
  <si>
    <t>Sprinter</t>
  </si>
  <si>
    <t>Dave</t>
  </si>
  <si>
    <t>grime, uk grime, uk drill, drill</t>
  </si>
  <si>
    <t>5l0QlaI3wdZpE7ggoO5Rwg</t>
  </si>
  <si>
    <t>1LAjq3eXl8x0NNc7b9NHDB</t>
  </si>
  <si>
    <t>This Feeling</t>
  </si>
  <si>
    <t>3PE5Orjcbkojb1KuTs33nX</t>
  </si>
  <si>
    <t>7kXbkpu6QzRdSl15PzjJx3</t>
  </si>
  <si>
    <t>Silence</t>
  </si>
  <si>
    <t>28VqRVTfC8uUDvznujudi0</t>
  </si>
  <si>
    <t>4zmKGsrXjLmljb5fTaBTot</t>
  </si>
  <si>
    <t>Snow On The Beach (feat. More Lana Del Rey)</t>
  </si>
  <si>
    <t>1fnJ7k0bllNfL1kVdNVW1A</t>
  </si>
  <si>
    <t>Midnights (The Til Dawn Edition)</t>
  </si>
  <si>
    <t>5LrN7yUQAzvthd4QujgPFr</t>
  </si>
  <si>
    <t>Here With Me</t>
  </si>
  <si>
    <t>3rrrTOHiXGzuW4FP7t0O1A</t>
  </si>
  <si>
    <t>Petals to Thorns</t>
  </si>
  <si>
    <t>5I0wEGsO9TmvLQEKCypr6Y</t>
  </si>
  <si>
    <t>Do What I Do</t>
  </si>
  <si>
    <t>1XgDcbfNverLwxAXcy1sP3</t>
  </si>
  <si>
    <t>6T7FXSuXykeGktMLGp8WgE</t>
  </si>
  <si>
    <t>All My Life (feat. J. Cole)</t>
  </si>
  <si>
    <t>Lil Durk</t>
  </si>
  <si>
    <t>6ciIG1XKTlVIn0Yl8rvsce</t>
  </si>
  <si>
    <t>Almost Healed</t>
  </si>
  <si>
    <t>1vYXt7VSjH9JIM5oRRo7vA</t>
  </si>
  <si>
    <t>Dance The Night - From Barbie The Album</t>
  </si>
  <si>
    <t>5cH7FqB7JD5q1tJXJ7FHYu</t>
  </si>
  <si>
    <t>Dance The Night (From Barbie The Album)</t>
  </si>
  <si>
    <t>7hR6bRFeirCpk1mdd18Z6N</t>
  </si>
  <si>
    <t>See You Again - okay okay, la la la part loop</t>
  </si>
  <si>
    <t>ImXgine</t>
  </si>
  <si>
    <t>5Gp0KtUh4aBc1zq3R0qH3H</t>
  </si>
  <si>
    <t>See You Again (okay okay, la la la part loop)</t>
  </si>
  <si>
    <t>49Kxx28h1wmlw6McZ9xfxE</t>
  </si>
  <si>
    <t>DIFFERENT</t>
  </si>
  <si>
    <t>3XbnjCc9lPs0JgPym6Z6Mz</t>
  </si>
  <si>
    <t>3iHzKA9HlXf5wsGdsrsnSA</t>
  </si>
  <si>
    <t>Forget Me</t>
  </si>
  <si>
    <t>0ECSyPejfD7oL95dD3jgoi</t>
  </si>
  <si>
    <t>Broken By Desire To Be Heavenly Sent</t>
  </si>
  <si>
    <t>6GGtHZgBycCgGBUhZo81xe</t>
  </si>
  <si>
    <t>Say Yes To Heaven</t>
  </si>
  <si>
    <t>Lana Del Rey</t>
  </si>
  <si>
    <t>alternative pop, indie pop</t>
  </si>
  <si>
    <t>6jVg0POvGYH1Pt6lISl3ok</t>
  </si>
  <si>
    <t>4mxiv6HQfhqgIuN5iOONQd</t>
  </si>
  <si>
    <t>Granite</t>
  </si>
  <si>
    <t>Sleep Token</t>
  </si>
  <si>
    <t>progressive metal, metalcore</t>
  </si>
  <si>
    <t>1gjugH97doz3HktiEjx2vY</t>
  </si>
  <si>
    <t>Take Me Back To Eden</t>
  </si>
  <si>
    <t>60ewVMmFN7yaCRj1B4xKoS</t>
  </si>
  <si>
    <t>Hero (feat. Sasha Alex Sloan) [VIP Mix]</t>
  </si>
  <si>
    <t>1UXk3tqoiztm67jUI7muv9</t>
  </si>
  <si>
    <t>6l8mgVN9Xf1hiDIFGA6CTE</t>
  </si>
  <si>
    <t>AMERICA HAS A PROBLEM (feat. Kendrick Lamar)</t>
  </si>
  <si>
    <t>2x4aShbWkdZ1h8sfO23yZN</t>
  </si>
  <si>
    <t>1vvcEHQdaUTvWt0EIUYcFK</t>
  </si>
  <si>
    <t>Angel Pt. 1 (feat. Jimin of BTS, JVKE &amp; Muni Long)</t>
  </si>
  <si>
    <t>Kodak Black</t>
  </si>
  <si>
    <t>3hPyxRi49jls3gU6Si8JdF</t>
  </si>
  <si>
    <t>Angel Pt. 1 (feat. Jimin of BTS, JVKE &amp; Muni Long) [Trailer Version]</t>
  </si>
  <si>
    <t>3DBJE1Zndql25OGUQSv7aD</t>
  </si>
  <si>
    <t>A Year Ago</t>
  </si>
  <si>
    <t>James Arthur</t>
  </si>
  <si>
    <t>4mXHsCQ4aRccewmcKUxIBJ</t>
  </si>
  <si>
    <t>7iHS8LZMgCl6q2agTKhi3j</t>
  </si>
  <si>
    <t>Love You Like A Love Song</t>
  </si>
  <si>
    <t>0dk9CaL7kk66f0Z4DIM7aI</t>
  </si>
  <si>
    <t>1Ukxccao1BlWrPhYkcXbwZ</t>
  </si>
  <si>
    <t>1BOZNMzXTIkz8nUfGCxfpe</t>
  </si>
  <si>
    <t>2wSqyrYBIUT4GHEq82a7p7</t>
  </si>
  <si>
    <t>Bubbly</t>
  </si>
  <si>
    <t>34wl04yj9vtN7FSlDMCzv1</t>
  </si>
  <si>
    <t>2vp7R84OmVjhqES3ShmxrM</t>
  </si>
  <si>
    <t>Nightmares</t>
  </si>
  <si>
    <t>Teddy</t>
  </si>
  <si>
    <t>13CmrUATgFyxu58rIkILZK</t>
  </si>
  <si>
    <t>Dreams &amp; Nightmares</t>
  </si>
  <si>
    <t>3iRoXGFrF8O0jTul6LAmus</t>
  </si>
  <si>
    <t>Under Your Spell</t>
  </si>
  <si>
    <t>Snow Strippers</t>
  </si>
  <si>
    <t>56hrhzHAOsm5C7kSXzF4kh</t>
  </si>
  <si>
    <t>April Mixtape 3</t>
  </si>
  <si>
    <t>0BJq75IdLPWnFWG0TLwoN2</t>
  </si>
  <si>
    <t>By The End Of The Night - southstar Remix</t>
  </si>
  <si>
    <t>Ellie Goulding</t>
  </si>
  <si>
    <t>3LpSBl8LPPFkoUeY6uLrZ3</t>
  </si>
  <si>
    <t>By The End Of The Night (southstar Remix)</t>
  </si>
  <si>
    <t>2fxf6o5ZqGdOAaWYzjBhpa</t>
  </si>
  <si>
    <t>Chain$aw (Remix)</t>
  </si>
  <si>
    <t>NXI</t>
  </si>
  <si>
    <t>1azcFDyJI3U77j2uxCiGr6</t>
  </si>
  <si>
    <t>5ANlPglVB8zidL9UW5e3mc</t>
  </si>
  <si>
    <t>The Way You Love Me</t>
  </si>
  <si>
    <t>2izvuxJZ0wqpVH5pt6C64e</t>
  </si>
  <si>
    <t>Hit Anni 2000</t>
  </si>
  <si>
    <t>0W2Qjv8DW7km6LHtiqNNub</t>
  </si>
  <si>
    <t>Headache</t>
  </si>
  <si>
    <t>64quoSDYu7sZEXuMyXPIqQ</t>
  </si>
  <si>
    <t>5pNFibJLq7dvoDVIIcQBkn</t>
  </si>
  <si>
    <t>Hot In It (feat. Charli XCX)</t>
  </si>
  <si>
    <t>1Pl9ZGXwayXPg5qRVpYo74</t>
  </si>
  <si>
    <t>DRIVE</t>
  </si>
  <si>
    <t>4NZkwpYuSVe8ki1UH4xNtz</t>
  </si>
  <si>
    <t>5Mn04JTuqg6pCwXQhgGbC3</t>
  </si>
  <si>
    <t>1rZsn9K890Goymfl7YIdgY</t>
  </si>
  <si>
    <t>Mermaids</t>
  </si>
  <si>
    <t>Florence + The Machine</t>
  </si>
  <si>
    <t>baroque pop</t>
  </si>
  <si>
    <t>6a15PoOmOueHCdogzhHRbh</t>
  </si>
  <si>
    <t>Dance Fever (Complete Edition)</t>
  </si>
  <si>
    <t>3j11iDncb7ZeDMw7lFucqM</t>
  </si>
  <si>
    <t>The Motto</t>
  </si>
  <si>
    <t>4VMRsbfZzd3SfQtaJ1Wpwi</t>
  </si>
  <si>
    <t>Double Fantasy (with Future)</t>
  </si>
  <si>
    <t>0Ct52rooGyvjv6qXrBPNzm</t>
  </si>
  <si>
    <t>Double Fantasy</t>
  </si>
  <si>
    <t>4Q3lMzpZ7wtBLddoSwfMaW</t>
  </si>
  <si>
    <t>Let It Go</t>
  </si>
  <si>
    <t>2K8XQhKYTdELqMiIt7V4es</t>
  </si>
  <si>
    <t>4e6TmHCC4PRUj75knNplNP</t>
  </si>
  <si>
    <t>Mangu</t>
  </si>
  <si>
    <t>Fourtwnty</t>
  </si>
  <si>
    <t>indonesian indie, indonesian pop, indie</t>
  </si>
  <si>
    <t>6XVW3zoK1nmskW7drvHy9h</t>
  </si>
  <si>
    <t>Nalar</t>
  </si>
  <si>
    <t>6pD0ufEQq0xdHSsRbg9LBK</t>
  </si>
  <si>
    <t>un x100to</t>
  </si>
  <si>
    <t>Grupo Frontera</t>
  </si>
  <si>
    <t>cumbia norteña, banda, norteño, música mexicana, corrido, corridos tumbados, grupera, tejano, ranchera, corridos bélicos</t>
  </si>
  <si>
    <t>7aGzSSUD8S6IhPCsZSiuMT</t>
  </si>
  <si>
    <t>2BMhTcquomJgCq3MfNkY1P</t>
  </si>
  <si>
    <t>Want U Back</t>
  </si>
  <si>
    <t>37YWIL8h1u1TZIzbKTETRA</t>
  </si>
  <si>
    <t>5w40ZYhbBMAlHYNDaVJIUu</t>
  </si>
  <si>
    <t>7qcSUc5Af63mhfTF60KTEA</t>
  </si>
  <si>
    <t>1GHjVV6Dv353VCjzAZKkUV</t>
  </si>
  <si>
    <t>Coincidence - Sped Up</t>
  </si>
  <si>
    <t>Rosse</t>
  </si>
  <si>
    <t>0YiNeZCJUJLOl6xUekCBFV</t>
  </si>
  <si>
    <t>1odExI7RdWc4BT515LTAwj</t>
  </si>
  <si>
    <t>David Kushner</t>
  </si>
  <si>
    <t>6NcI39WPu4kY6Tul11nhSv</t>
  </si>
  <si>
    <t>4h4Em3iM0Vp45KD7b5wW3Z</t>
  </si>
  <si>
    <t>90s Better</t>
  </si>
  <si>
    <t>3b372lvrEJ7mE1pFsDwBo5</t>
  </si>
  <si>
    <t>10AhOhGxdcRN90qlFGmoHP</t>
  </si>
  <si>
    <t>Who We Love (feat. Ed Sheeran)</t>
  </si>
  <si>
    <t>5BNUgsVK7qqfFnV046qHfW</t>
  </si>
  <si>
    <t>Gloria (Special Edition)</t>
  </si>
  <si>
    <t>5BQ4FGvfzNpfjg2RHcc0Vs</t>
  </si>
  <si>
    <t>Gloria</t>
  </si>
  <si>
    <t>4HgxrKTxCQUSR9qcuLycUN</t>
  </si>
  <si>
    <t>Heavenly Sent</t>
  </si>
  <si>
    <t>0C7x2CuGep5Vd90Dvf30M0</t>
  </si>
  <si>
    <t>How Do You Sleep? - Live From The Royal Albert Hall</t>
  </si>
  <si>
    <t>4HtKg96D9ya97kDEnfKiuV</t>
  </si>
  <si>
    <t>How To Cry</t>
  </si>
  <si>
    <t>2m9sMrdX6IrjCH4ioODy7a</t>
  </si>
  <si>
    <t>I'm Not Here To Make Friends</t>
  </si>
  <si>
    <t>6kkmFuIQHCSc4xxd92fLiU</t>
  </si>
  <si>
    <t>I'm Not The Only One - Live From The Royal Albert Hall</t>
  </si>
  <si>
    <t>4cTafvpYaCM3u41plC0eK4</t>
  </si>
  <si>
    <t>Kissing You</t>
  </si>
  <si>
    <t>1t4G4h7uqANRBY75nsrwtl</t>
  </si>
  <si>
    <t>Perfect (feat. Jessie Reyez)</t>
  </si>
  <si>
    <t>7oUwkHK056PfswC11jK2a6</t>
  </si>
  <si>
    <t>Six Shots</t>
  </si>
  <si>
    <t>41qam5MCYe9vBnSmX3FeOH</t>
  </si>
  <si>
    <t>Stay With Me - Live From The Royal Albert Hall</t>
  </si>
  <si>
    <t>7BazXL0aiygMDuV2Ycx6aU</t>
  </si>
  <si>
    <t>Dancing With A Stranger - Live From The Royal Albert Hall</t>
  </si>
  <si>
    <t>Desperado</t>
  </si>
  <si>
    <t>3ZKDfVjmrkkcO3YFCRKdtU</t>
  </si>
  <si>
    <t>Gimme (feat. Koffee &amp; Jessie Reyez)</t>
  </si>
  <si>
    <t>6zbFdd9rFfZjWrvj4tiJa3</t>
  </si>
  <si>
    <t>Too Good At Goodbyes - Live From The Royal Albert Hall</t>
  </si>
  <si>
    <t>59Qn1jFsY0qCNJqEvyvqdZ</t>
  </si>
  <si>
    <t>Unholy (feat. Kim Petras)</t>
  </si>
  <si>
    <t>1mLkmVH9jcPZ7lr5D3i7Sb</t>
  </si>
  <si>
    <t>Unholy (feat. Kim Petras) - Live From The Royal Albert Hall</t>
  </si>
  <si>
    <t>0nj10HgZ07ALWmo7NFbUrQ</t>
  </si>
  <si>
    <t>Lose You</t>
  </si>
  <si>
    <t>2Y3QGTKn5Nlxw5pYIYqKos</t>
  </si>
  <si>
    <t>Lose You - Live From The Royal Albert Hall</t>
  </si>
  <si>
    <t>4drTfZwGTDNrbg3dQ17d0w</t>
  </si>
  <si>
    <t>Love Me More</t>
  </si>
  <si>
    <t>6uHyUNwt9h4Q1Um222MDai</t>
  </si>
  <si>
    <t>No God</t>
  </si>
  <si>
    <t>2NbsBSshscKIPRG3kwBbfo</t>
  </si>
  <si>
    <t>Never Felt So Alone</t>
  </si>
  <si>
    <t>33JqWTchq6piiQddrRIvJX</t>
  </si>
  <si>
    <t>7qj97WrWb7U4vfw7eDITTs</t>
  </si>
  <si>
    <t>Behind These Hazel Eyes</t>
  </si>
  <si>
    <t>31mnepf2dsr3nlpYApdhwc</t>
  </si>
  <si>
    <t>7aRCf5cLOFN1U7kvtChY1G</t>
  </si>
  <si>
    <t>Search &amp; Rescue</t>
  </si>
  <si>
    <t>67WUCOjyl44d8fAFzHONjW</t>
  </si>
  <si>
    <t>6h6HgJ66laDl6bY8W59Jdn</t>
  </si>
  <si>
    <t>29xmDbpP6xSw3Bs1d6YPHa</t>
  </si>
  <si>
    <t>3BKD1PwArikchz2Zrlp1qi</t>
  </si>
  <si>
    <t>Baby Don't Hurt Me</t>
  </si>
  <si>
    <t>327tc3Eruk1HP1w62iqROy</t>
  </si>
  <si>
    <t>6bbjMFCiXYhTRCfclucV4S</t>
  </si>
  <si>
    <t>VOID</t>
  </si>
  <si>
    <t>Melanie Martinez</t>
  </si>
  <si>
    <t>6lbrHERXve89hrxuCpsJOg</t>
  </si>
  <si>
    <t>PORTALS (Deluxe)</t>
  </si>
  <si>
    <t>3u9PAti8muEXXvEjeFpQK0</t>
  </si>
  <si>
    <t>WHARF TALK (feat. A$AP Rocky)</t>
  </si>
  <si>
    <t>1GG6U2SSJPHO6XsFiBzxYv</t>
  </si>
  <si>
    <t>CALL ME IF YOU GET LOST: The Estate Sale</t>
  </si>
  <si>
    <t>4mWbFYZ9P14Ulf1LIFZGhH</t>
  </si>
  <si>
    <t>06 Gucci (feat. DaBaby &amp; 21 Savage)</t>
  </si>
  <si>
    <t>Gucci Mane</t>
  </si>
  <si>
    <t>southern hip hop, rap, trap</t>
  </si>
  <si>
    <t>6K67robZZpglKEFuNQWtsr</t>
  </si>
  <si>
    <t>3XOmSRuEEq7rK4XNzWQdyT</t>
  </si>
  <si>
    <t>4 Morant (Better Luck Next Time)</t>
  </si>
  <si>
    <t>Com Truise</t>
  </si>
  <si>
    <t>synthwave, chillwave, vaporwave</t>
  </si>
  <si>
    <t>7njHOwYjouefEKp1XbTx95</t>
  </si>
  <si>
    <t>Brokendate</t>
  </si>
  <si>
    <t>6OfOzTitafSnsaunQLuNFw</t>
  </si>
  <si>
    <t>DOGTOOTH</t>
  </si>
  <si>
    <t>5XgiTDXIMbw4biUJs5BUMl</t>
  </si>
  <si>
    <t>Porsches in Spanish</t>
  </si>
  <si>
    <t>Larry June</t>
  </si>
  <si>
    <t>1AJrpzYu5KAbDSvmyiIUhr</t>
  </si>
  <si>
    <t>The Great Escape</t>
  </si>
  <si>
    <t>6n0hVfRh3nBTAEFoPMDnGT</t>
  </si>
  <si>
    <t>When the Starlight's Gone</t>
  </si>
  <si>
    <t>Nostalgic Feeling</t>
  </si>
  <si>
    <t>3qsSpmoYiXKUp4hmakuINy</t>
  </si>
  <si>
    <t>6Gpim0VEZc2UZRVcapsWIv</t>
  </si>
  <si>
    <t>love me</t>
  </si>
  <si>
    <t>687klfdVWV7wVtVzHZpEx8</t>
  </si>
  <si>
    <t>4qG7hWhljsqqENL5PaLA2z</t>
  </si>
  <si>
    <t>Let The Light In (feat. Father John Misty)</t>
  </si>
  <si>
    <t>5HOHne1wzItQlIYmLXLYfZ</t>
  </si>
  <si>
    <t>Did you know that there's a tunnel under Ocean Blvd</t>
  </si>
  <si>
    <t>3Ua0m0YmEjrMi9XErKcNiR</t>
  </si>
  <si>
    <t>Like Crazy</t>
  </si>
  <si>
    <t>4xc3Lc9yASZgEJGH7acWMB</t>
  </si>
  <si>
    <t>FACE</t>
  </si>
  <si>
    <t>1o82DwNisONAd2mu1RcGE6</t>
  </si>
  <si>
    <t>Margaret (feat. Bleachers)</t>
  </si>
  <si>
    <t>4hpLMnWNEtMQGCqydit1WK</t>
  </si>
  <si>
    <t>I Ain’t Worried</t>
  </si>
  <si>
    <t>NEMESIS</t>
  </si>
  <si>
    <t>3kJq6sJF3eJWSxMioaEMCQ</t>
  </si>
  <si>
    <t>1zASWE0kHPLq6KdstRGXwa</t>
  </si>
  <si>
    <t>The Kinks</t>
  </si>
  <si>
    <t>proto-punk, baroque pop</t>
  </si>
  <si>
    <t>3pMMPsGXOpkvX3m21YCGX5</t>
  </si>
  <si>
    <t>The Journey - Pt. 1</t>
  </si>
  <si>
    <t>0HEzuLLojblUOaUSdmJ9gl</t>
  </si>
  <si>
    <t>1Lo0QY9cvc8sUB2vnIOxDT</t>
  </si>
  <si>
    <t>Fast Car</t>
  </si>
  <si>
    <t>5Uly85dJHHDfHQCsyUQ8gw</t>
  </si>
  <si>
    <t>Gettin' Old</t>
  </si>
  <si>
    <t>5YbGrhQCpOT4aOTlFgACke</t>
  </si>
  <si>
    <t>SunKissing</t>
  </si>
  <si>
    <t>Hailee Steinfeld</t>
  </si>
  <si>
    <t>7lAb1k0oyiwz7WONpINl5A</t>
  </si>
  <si>
    <t>3hU9W3drI6DjpQnvx53osT</t>
  </si>
  <si>
    <t>2 seater</t>
  </si>
  <si>
    <t>67CW3pOkOhn5ugepbhxCJ4</t>
  </si>
  <si>
    <t>609E1JCInJncactoMmkDon</t>
  </si>
  <si>
    <t>BESO</t>
  </si>
  <si>
    <t>ROSALÍA</t>
  </si>
  <si>
    <t>latin</t>
  </si>
  <si>
    <t>50uChhk7AKkzDKytDixjYW</t>
  </si>
  <si>
    <t>RR</t>
  </si>
  <si>
    <t>3MlEryrxCKZkcfX18ZLX96</t>
  </si>
  <si>
    <t>Candy Necklace (feat. Jon Batiste)</t>
  </si>
  <si>
    <t>2Ggr9IfS70wYQacW8nZKPG</t>
  </si>
  <si>
    <t>labour</t>
  </si>
  <si>
    <t>4h7ERA3MzqEh9B3edziLAn</t>
  </si>
  <si>
    <t>7ABLbnD53cQK00mhcaOUVG</t>
  </si>
  <si>
    <t>LALA</t>
  </si>
  <si>
    <t>Myke Towers</t>
  </si>
  <si>
    <t>reggaeton, trap latino, urbano latino</t>
  </si>
  <si>
    <t>3puAvurwvtvi1rodndIPW8</t>
  </si>
  <si>
    <t>LA VIDA ES UNA</t>
  </si>
  <si>
    <t>4Lfp5tapFcY87K1z5s8d4E</t>
  </si>
  <si>
    <t>pirate song</t>
  </si>
  <si>
    <t>mehro</t>
  </si>
  <si>
    <t>3pcb6cs5ZquBAOiZXuQQRA</t>
  </si>
  <si>
    <t>Dark Corners and Alchemy</t>
  </si>
  <si>
    <t>2UW7JaomAMuX9pZrjVpHAU</t>
  </si>
  <si>
    <t>La Bebe - Remix</t>
  </si>
  <si>
    <t>Yng Lvcas</t>
  </si>
  <si>
    <t>reggaeton mexa, reggaeton, electro corridos, dembow belico</t>
  </si>
  <si>
    <t>6aBVGuOUEuX18rHxyDWbti</t>
  </si>
  <si>
    <t>La Bebe (Remix)</t>
  </si>
  <si>
    <t>19ItuvrZfTudwC6S5lkDH3</t>
  </si>
  <si>
    <t>The Machine</t>
  </si>
  <si>
    <t>Reed Wonder</t>
  </si>
  <si>
    <t>0cDcH04KfQpQe5cEo6agvL</t>
  </si>
  <si>
    <t>73RbfOTJIjHzi2pcVHjeHM</t>
  </si>
  <si>
    <t>What It Is (Solo Version)</t>
  </si>
  <si>
    <t>71MqBkcflJ1Rz1SHo8XSi5</t>
  </si>
  <si>
    <t>What It Is (Versions)</t>
  </si>
  <si>
    <t>09rAJ1Q1NNJSaUKEW3X9P6</t>
  </si>
  <si>
    <t>Crying On The Dancefloor</t>
  </si>
  <si>
    <t>Sam Feldt</t>
  </si>
  <si>
    <t>4IUv9dcdWGXkug84xuIwX7</t>
  </si>
  <si>
    <t>6PkxSIt2TYLMFa8ybyngVP</t>
  </si>
  <si>
    <t>Eat Your Young</t>
  </si>
  <si>
    <t>5mS9VJU9Lv7YfQtu6bqKmt</t>
  </si>
  <si>
    <t>2Zo1PcszsT9WQ0ANntJbID</t>
  </si>
  <si>
    <t>2g4aJTa5ejGpp0O0GKzWAQ</t>
  </si>
  <si>
    <t>emails i can’t send fwd:</t>
  </si>
  <si>
    <t>3dnP0JxCgygwQH9Gm7q7nb</t>
  </si>
  <si>
    <t>Ella Baila Sola</t>
  </si>
  <si>
    <t>Eslabon Armado</t>
  </si>
  <si>
    <t>corridos tumbados, sad sierreño, corrido, sierreño, música mexicana, corridos bélicos</t>
  </si>
  <si>
    <t>3Mm1P5CEEAiuJqBclr2EyU</t>
  </si>
  <si>
    <t>7F96KtKIOWDuK7ElvMLlne</t>
  </si>
  <si>
    <t>Above the Clouds</t>
  </si>
  <si>
    <t>0N0hk3tH9gOUDX0NkHIbNl</t>
  </si>
  <si>
    <t>4W4fNrZYkobj539TOWsLO2</t>
  </si>
  <si>
    <t>Die For You (with Ariana Grande) - Remix</t>
  </si>
  <si>
    <t>35dut3ICqF3NEDkjxfzJJ1</t>
  </si>
  <si>
    <t>Starboy (Deluxe)</t>
  </si>
  <si>
    <t>5eTaQYBE1yrActixMAeLcZ</t>
  </si>
  <si>
    <t>Miracle (with Ellie Goulding)</t>
  </si>
  <si>
    <t>22UyygZceCIfoE0RhENgKx</t>
  </si>
  <si>
    <t>1joXqptvn9OgoDbXA1S3p7</t>
  </si>
  <si>
    <t>Outta my head</t>
  </si>
  <si>
    <t>0xsbdCQqV9Rl4K0d82aOe0</t>
  </si>
  <si>
    <t>6GuyIXoGIaTw1Pg6Ug9enJ</t>
  </si>
  <si>
    <t>Find Your People</t>
  </si>
  <si>
    <t>Drew Holcomb &amp; The Neighbors</t>
  </si>
  <si>
    <t>christian folk</t>
  </si>
  <si>
    <t>1a2RJNW9AkEtgK4Pt3hUlY</t>
  </si>
  <si>
    <t>7hVDhEHFrZRuaZRg6pzPcF</t>
  </si>
  <si>
    <t>Fingers blues</t>
  </si>
  <si>
    <t>Gary O'Slide</t>
  </si>
  <si>
    <t>southern gothic</t>
  </si>
  <si>
    <t>7JhTlHuk4lt3ylNQMIDAY4</t>
  </si>
  <si>
    <t>Vagabond</t>
  </si>
  <si>
    <t>7MlDNspYwfqnHxORufupwq</t>
  </si>
  <si>
    <t>Sex, Drugs, Etc.</t>
  </si>
  <si>
    <t>Beach Weather</t>
  </si>
  <si>
    <t>7gA8QSNSZvHUYC9feFpeLj</t>
  </si>
  <si>
    <t>Pineapple Sunrise</t>
  </si>
  <si>
    <t>7brwHNQOIkksblcpwaVBvL</t>
  </si>
  <si>
    <t>A Place In The Dark</t>
  </si>
  <si>
    <t>Klaas</t>
  </si>
  <si>
    <t>3mMAancciIstM6xJ2xYv0X</t>
  </si>
  <si>
    <t>5CRnOqHHcREG9NPtq7xHge</t>
  </si>
  <si>
    <t>Burn Bridges (with Lute, Cozz, REASON &amp; Arin Ray)</t>
  </si>
  <si>
    <t>Dreamville</t>
  </si>
  <si>
    <t>4V6qjHa2otWYkYHB6bdO1S</t>
  </si>
  <si>
    <t>Creed III: The Soundtrack</t>
  </si>
  <si>
    <t>0JmnkIqdlnUzPaf8sqBRs3</t>
  </si>
  <si>
    <t>Moonlight</t>
  </si>
  <si>
    <t>5OZ44LaqZbpP3m9B3oT8br</t>
  </si>
  <si>
    <t>Red Moon In Venus</t>
  </si>
  <si>
    <t>7K3BhSpAxZBznislvUMVtn</t>
  </si>
  <si>
    <t>Last Night</t>
  </si>
  <si>
    <t>6i7mF7whyRJuLJ4ogbH2wh</t>
  </si>
  <si>
    <t>One Thing At A Time</t>
  </si>
  <si>
    <t>3eKIv8Unt9jWpDYgVbVYIx</t>
  </si>
  <si>
    <t>Single Player</t>
  </si>
  <si>
    <t>French The Kid</t>
  </si>
  <si>
    <t>uk drill, drill, grime, uk grime</t>
  </si>
  <si>
    <t>1GneUvQfEE0xn4z2UCNjQr</t>
  </si>
  <si>
    <t>0YYftFKuZmU06epZRCYuYO</t>
  </si>
  <si>
    <t>You for Me</t>
  </si>
  <si>
    <t>6OU7EFtbj258KWnSd0SJFo</t>
  </si>
  <si>
    <t>Every Cloud - Silver Linings</t>
  </si>
  <si>
    <t>2g9dhCaJiK7D0FOgZ9vJlR</t>
  </si>
  <si>
    <t>Pretty Girls Walk (with Coi Leray) - Remix</t>
  </si>
  <si>
    <t>Big Boss Vette</t>
  </si>
  <si>
    <t>3jmmKIPtYmaC8XsDmVIO1W</t>
  </si>
  <si>
    <t>Pretty Girls Walk (Remix)</t>
  </si>
  <si>
    <t>2Tw463vi8DMqkr2EiLYfZM</t>
  </si>
  <si>
    <t>Never Let Me Down Again</t>
  </si>
  <si>
    <t>Jessica Mazin</t>
  </si>
  <si>
    <t>1dJGmqeJGPl9jZrmoc0h5j</t>
  </si>
  <si>
    <t>The Last of Us: Season 1 (Soundtrack from the HBO Original Series)</t>
  </si>
  <si>
    <t>4unEKanhrUiSOMqja8Euw5</t>
  </si>
  <si>
    <t>The Last of Us</t>
  </si>
  <si>
    <t>1DmW5Ep6ywYwxc2HMT5BG6</t>
  </si>
  <si>
    <t>Tattoo</t>
  </si>
  <si>
    <t>Loreen</t>
  </si>
  <si>
    <t>europop</t>
  </si>
  <si>
    <t>0LRTS7FyYLppkDLOZT02Xp</t>
  </si>
  <si>
    <t>0DWdj2oZMBFSzRsi2Cvfzf</t>
  </si>
  <si>
    <t>TQG</t>
  </si>
  <si>
    <t>4kS7bSuU0Jm9LYMosFU2x5</t>
  </si>
  <si>
    <t>MAÑANA SERÁ BONITO</t>
  </si>
  <si>
    <t>Φnx</t>
  </si>
  <si>
    <t>6IadkySzhPNWU0ZrXhVimN</t>
  </si>
  <si>
    <t>In Ash</t>
  </si>
  <si>
    <t>7LCWMz5qhflYOFta2pkrBE</t>
  </si>
  <si>
    <t>7oDd86yk8itslrA9HRP2ki</t>
  </si>
  <si>
    <t>Die For You - Remix</t>
  </si>
  <si>
    <t>6Exo0MYoL3XammoTDeihFy</t>
  </si>
  <si>
    <t>Die For You (Remix)</t>
  </si>
  <si>
    <t>2i2gDpKKWjvnRTOZRhaPh2</t>
  </si>
  <si>
    <t>1y8Yw0NDcP2qxbZufIXt7u</t>
  </si>
  <si>
    <t>52NGJPcLUzQq5w7uv4e5gf</t>
  </si>
  <si>
    <t>Private Landing (feat. Justin Bieber &amp; Future)</t>
  </si>
  <si>
    <t>26z5llzd194mcCZHADWd6k</t>
  </si>
  <si>
    <t>Love Sick</t>
  </si>
  <si>
    <t>5JFZ9Dn9Br9d0C3BEaO75L</t>
  </si>
  <si>
    <t>Back for More</t>
  </si>
  <si>
    <t>Heaven</t>
  </si>
  <si>
    <t>Niall Horan</t>
  </si>
  <si>
    <t>1SRw5p2lVAi7RGlHEmZg66</t>
  </si>
  <si>
    <t>Favorite Song</t>
  </si>
  <si>
    <t>Toosii</t>
  </si>
  <si>
    <t>4XiUZULpVS6gTgKKU7KTX5</t>
  </si>
  <si>
    <t>4ni2PRjuIORNFXvWB74SqX</t>
  </si>
  <si>
    <t>notre dame</t>
  </si>
  <si>
    <t>6FG85HWGBfk6AbHszOjuSN</t>
  </si>
  <si>
    <t>0aOFLVzkfXPuh8j8v3sShe</t>
  </si>
  <si>
    <t>2425ixzDuL4Oy9WEDsKnEp</t>
  </si>
  <si>
    <t>6qXGfKR1JHtH18PbT15k6F</t>
  </si>
  <si>
    <t>BANANA SHAKE (SPED UP)</t>
  </si>
  <si>
    <t>HUS</t>
  </si>
  <si>
    <t>shibuya-kei</t>
  </si>
  <si>
    <t>1vRxza3P5wbnqfieA27DAn</t>
  </si>
  <si>
    <t>0rZdOyJG891IkhfI8jA9K0</t>
  </si>
  <si>
    <t>smells like teen spirit - slowed + reverb</t>
  </si>
  <si>
    <t>slō</t>
  </si>
  <si>
    <t>0DIb3dbnweowHxG7lKM3Es</t>
  </si>
  <si>
    <t>3iBgrkexCzVuPy4O9vx7Mf</t>
  </si>
  <si>
    <t>Glue Song</t>
  </si>
  <si>
    <t>3KmSMUwyrakryureTNI4U8</t>
  </si>
  <si>
    <t>1WXKO7Zy52KtX0S1OtUpB6</t>
  </si>
  <si>
    <t>ELECTRA</t>
  </si>
  <si>
    <t>6nCPQIZWM5GLoZIdxTQU68</t>
  </si>
  <si>
    <t>2ciUfM94fjrChfHnfw2aOu</t>
  </si>
  <si>
    <t>Grasslands Vivarium</t>
  </si>
  <si>
    <t>chuck e. myers 'sea'</t>
  </si>
  <si>
    <t>7zh839yQHDgZJASAuDmnpi</t>
  </si>
  <si>
    <t>Hogwarts Legacy (Original Video Game Soundtrack)</t>
  </si>
  <si>
    <t>4qo9LENdtfUNacDVvcigIc</t>
  </si>
  <si>
    <t>Hog's Head Jig</t>
  </si>
  <si>
    <t>6maTPqynTmrkWIralgGaoP</t>
  </si>
  <si>
    <t>If We Ever Broke Up</t>
  </si>
  <si>
    <t>Mae Stephens</t>
  </si>
  <si>
    <t>4eadTzshRApGna6Ppz5XwO</t>
  </si>
  <si>
    <t>7HdXRMw14roDx2a0COWk3M</t>
  </si>
  <si>
    <t>This Is Why</t>
  </si>
  <si>
    <t>Paramore</t>
  </si>
  <si>
    <t>6tG8sCK4htJOLjlWwb7gZB</t>
  </si>
  <si>
    <t>373gDROnujxNTFa1FojYIl</t>
  </si>
  <si>
    <t>Lost</t>
  </si>
  <si>
    <t>7bN4OM5mtWq0UrAxdN6qMC</t>
  </si>
  <si>
    <t>5NRtdsFFlmyE8qDMgS08PE</t>
  </si>
  <si>
    <t>Running Out Of Time</t>
  </si>
  <si>
    <t>Falling Apart</t>
  </si>
  <si>
    <t>7gJynFtygTiif6xdoipmUm</t>
  </si>
  <si>
    <t>Forget You (with Gabry Ponte)</t>
  </si>
  <si>
    <t>4tSBBYZHikk7WnaZclkZ0i</t>
  </si>
  <si>
    <t>5VRVc5Cq5MbKJG5llJ8XvH</t>
  </si>
  <si>
    <t>Careful (From The Original Motion Picture Magic Mike's Last Dance")"</t>
  </si>
  <si>
    <t>Lucky Daye</t>
  </si>
  <si>
    <t>1TzD43H8N0nGO5GRIvlDge</t>
  </si>
  <si>
    <t>0FA4wrjDJvJTTU8AepZTup</t>
  </si>
  <si>
    <t>Watch This - ARIZONATEARS Pluggnb Remix</t>
  </si>
  <si>
    <t>Lil Uzi Vert</t>
  </si>
  <si>
    <t>3VvPLpCZR5viLBFTbzm6E1</t>
  </si>
  <si>
    <t>Watch This (ARIZONATEARS Pluggnb Remix)</t>
  </si>
  <si>
    <t>28jxbNPen4D4nfLb12XUPY</t>
  </si>
  <si>
    <t>Mystery Man</t>
  </si>
  <si>
    <t>加藤達也</t>
  </si>
  <si>
    <t>0tNFMwQRWZkDuxxhbrBZti</t>
  </si>
  <si>
    <t>「TRIGUN STAMPEDE」 Original Soundtrack 1</t>
  </si>
  <si>
    <t>5Ui4Uo6k3Dqwczb3bnNACT</t>
  </si>
  <si>
    <t>NOMAN’S LAND</t>
  </si>
  <si>
    <t>4VdpblJiDOFIaHv8DBexqN</t>
  </si>
  <si>
    <t>Love Theme (from Cinema Paradiso")"</t>
  </si>
  <si>
    <t>Ennio Morricone</t>
  </si>
  <si>
    <t>376RpFh3WhZN3ecZ5mk68F</t>
  </si>
  <si>
    <t>3Ea8cCWHFBWy8XaDRO7fK7</t>
  </si>
  <si>
    <t>2002</t>
  </si>
  <si>
    <t>1zAVgTm4FHv0QYhrgtqHBy</t>
  </si>
  <si>
    <t>3QUbaXCfksmF19lW32BQE0</t>
  </si>
  <si>
    <t>Boy's a Liar</t>
  </si>
  <si>
    <t>6cVfHBcp3AdpYY0bBglkLN</t>
  </si>
  <si>
    <t>Boy's a liar Pt. 2</t>
  </si>
  <si>
    <t>6AQbmUe0Qwf5PZnt4HmTXv</t>
  </si>
  <si>
    <t>5mHdCZtVyb4DcJw8799hZp</t>
  </si>
  <si>
    <t>Escapism.</t>
  </si>
  <si>
    <t>3U8n8LzBx2o9gYXvvNq4uH</t>
  </si>
  <si>
    <t>My 21st Century Blues</t>
  </si>
  <si>
    <t>2t72CxYehpJ02QAfMoTSDq</t>
  </si>
  <si>
    <t>House Song</t>
  </si>
  <si>
    <t>Searows</t>
  </si>
  <si>
    <t>4EdhaA14KbeH2HtLLFIkpG</t>
  </si>
  <si>
    <t>59uQI0PADDKeE6UZDTJEe8</t>
  </si>
  <si>
    <t>7fOmdhRrRohTzToL617xkk</t>
  </si>
  <si>
    <t>3 Songs At A Time Sampler</t>
  </si>
  <si>
    <t>2p6Fh5ruk8YUaO43huubHW</t>
  </si>
  <si>
    <t>Collide (Sped Up Remix)</t>
  </si>
  <si>
    <t>Justine Skye</t>
  </si>
  <si>
    <t>0FvZIwN0AHWYQVyuS3KR7H</t>
  </si>
  <si>
    <t>Dark Side</t>
  </si>
  <si>
    <t>0bmVH05tjN9jVh3kB1TfpR</t>
  </si>
  <si>
    <t>In This Darkness</t>
  </si>
  <si>
    <t>1mDPBagNyFaAuiTT7kUJBQ</t>
  </si>
  <si>
    <t>6kajsvd2uhLyAcaz9ai1e4</t>
  </si>
  <si>
    <t>Euphoria</t>
  </si>
  <si>
    <t>3YzcIlOPKOHM1Zh6zjfbQ7</t>
  </si>
  <si>
    <t>2SiAcexM2p1yX6joESbehd</t>
  </si>
  <si>
    <t>LLYLM</t>
  </si>
  <si>
    <t>44mKxp7RB6x5O19VWqEXEm</t>
  </si>
  <si>
    <t>4sx6NRwL6Ol3V6m9exwGlQ</t>
  </si>
  <si>
    <t>LOVE AGAIN</t>
  </si>
  <si>
    <t>3z53jSP5i9bCPVOu3PARM8</t>
  </si>
  <si>
    <t>559SdaPI7mqy9IQiscuaMj</t>
  </si>
  <si>
    <t>Sure Thing - Sped Up</t>
  </si>
  <si>
    <t>Miguel</t>
  </si>
  <si>
    <t>0IrjdFRneYtHj0CwmAphDT</t>
  </si>
  <si>
    <t>Sure Thing (Sped Up)</t>
  </si>
  <si>
    <t>6clDsO8HwhHEgJDDp88VdL</t>
  </si>
  <si>
    <t>Two Tens (feat. Anderson .Paak)</t>
  </si>
  <si>
    <t>Cordae</t>
  </si>
  <si>
    <t>32iVvfIYkmugGRxcTlzYjr</t>
  </si>
  <si>
    <t>3jEwcGvrpycRZ5XSspZ5vJ</t>
  </si>
  <si>
    <t>VANISH. - Slowed + Reverb</t>
  </si>
  <si>
    <t>SUNDERWORLD</t>
  </si>
  <si>
    <t>0I5Adw2feM8diZgzsIXpWO</t>
  </si>
  <si>
    <t>VANISH. (Slowed + Reverb)</t>
  </si>
  <si>
    <t>0eJmsdfbAOM1KD0w50EhlD</t>
  </si>
  <si>
    <t>SUPERMODEL</t>
  </si>
  <si>
    <t>2KUaR4K36tSliwAoUA1gcs</t>
  </si>
  <si>
    <t>RUSH!</t>
  </si>
  <si>
    <t>7exHT4swWOKL5addPeqkLP</t>
  </si>
  <si>
    <t>THE LONELIEST</t>
  </si>
  <si>
    <t>4SmhvwAHcPS07SfLUSOJnt</t>
  </si>
  <si>
    <t>Us and Pigs</t>
  </si>
  <si>
    <t>0qoWzc62jWceify6jMxXDt</t>
  </si>
  <si>
    <t>6ab8aFARxn63vq6KiTGnSz</t>
  </si>
  <si>
    <t>DON'T WANNA SLEEP</t>
  </si>
  <si>
    <t>44Xyja7xYPlVC6v2CeweSi</t>
  </si>
  <si>
    <t>5UHHuxxYFnuE5KBbpl4Hzu</t>
  </si>
  <si>
    <t>HONEY (ARE U COMING?)</t>
  </si>
  <si>
    <t>3wLMnrlPtVSADxalu9kIxK</t>
  </si>
  <si>
    <t>5UdJ8CYTtVk5zzqhbPMA18</t>
  </si>
  <si>
    <t>IF NOT FOR YOU</t>
  </si>
  <si>
    <t>2psPo5syHobyRjH1shxFsf</t>
  </si>
  <si>
    <t>KOOL KIDS</t>
  </si>
  <si>
    <t>1khwSRuqim7TyvlCD7WDyy</t>
  </si>
  <si>
    <t>MARK CHAPMAN</t>
  </si>
  <si>
    <t>086THPnabbu1zfDjRsxpoN</t>
  </si>
  <si>
    <t>MONEY ON THE DASH - SPED UP</t>
  </si>
  <si>
    <t>Elley Duhé</t>
  </si>
  <si>
    <t>1nlaLDMPSzXL8G5LPBDhwd</t>
  </si>
  <si>
    <t>MONEY ON THE DASH</t>
  </si>
  <si>
    <t>0T0vseuNB4KC8opkrCLNbc</t>
  </si>
  <si>
    <t>23</t>
  </si>
  <si>
    <t>NLE Choppa</t>
  </si>
  <si>
    <t>5eo1sGPwe7pPucD3DjOyzf</t>
  </si>
  <si>
    <t>2KReCz1L5XkGIBhDncQ5VZ</t>
  </si>
  <si>
    <t>BABY SAID</t>
  </si>
  <si>
    <t>71tM20RVoYqUUs9EDOso2v</t>
  </si>
  <si>
    <t>OWN MY MIND</t>
  </si>
  <si>
    <t>16HsEMkim07LboMyhR81eu</t>
  </si>
  <si>
    <t>READ YOUR DIARY</t>
  </si>
  <si>
    <t>6BQrmjAgPfPTwILoFEK3Hd</t>
  </si>
  <si>
    <t>I Wish you Roses</t>
  </si>
  <si>
    <t>2XCrHIlpS6yq2Lix46lOPi</t>
  </si>
  <si>
    <t>6805Xr4nOuqWO0eYaKyk8A</t>
  </si>
  <si>
    <t>Ashes</t>
  </si>
  <si>
    <t>3JdHk4XSqPxk3RocdRqoLv</t>
  </si>
  <si>
    <t>2lWc1iJlz2NVcStV5fbtPG</t>
  </si>
  <si>
    <t>Clouds</t>
  </si>
  <si>
    <t>BUNT.</t>
  </si>
  <si>
    <t>2ArRQNLxf9t0O0gvmG5Vsj</t>
  </si>
  <si>
    <t>0yLdNVWF3Srea0uzk55zFn</t>
  </si>
  <si>
    <t>7I0tjwFtxUwBC1vgyeMAax</t>
  </si>
  <si>
    <t>4FAKtPVycI4DxoOHC01YqD</t>
  </si>
  <si>
    <t>Yandel 150</t>
  </si>
  <si>
    <t>Yandel</t>
  </si>
  <si>
    <t>reggaeton, urbano latino, latin</t>
  </si>
  <si>
    <t>5xefnzEqKIWnmTWYFzekGZ</t>
  </si>
  <si>
    <t>Resistencia</t>
  </si>
  <si>
    <t>2ty6DmPnxVPpEFuB23XM0x</t>
  </si>
  <si>
    <t>Kill Bill - Sped Up Version</t>
  </si>
  <si>
    <t>63nEYsFMdabB1qkWCOhsv7</t>
  </si>
  <si>
    <t>Kill Bill</t>
  </si>
  <si>
    <t>7vuqyEt5hBBxSuakZBZLiK</t>
  </si>
  <si>
    <t>7v4TdbrbAnwBEsyPCQpYnL</t>
  </si>
  <si>
    <t>4nrPB8O7Y7wsOCJdgXkthe</t>
  </si>
  <si>
    <t>Shakira: Bzrp Music Sessions, Vol. 53</t>
  </si>
  <si>
    <t>1gi2iwr1l8IUyHYHxi01pg</t>
  </si>
  <si>
    <t>40TZnaw4eDPChJNHw2Swf3</t>
  </si>
  <si>
    <t>Let U Go</t>
  </si>
  <si>
    <t>0TC7kk9aS65YztJnAcEeYR</t>
  </si>
  <si>
    <t>0yUaLqhsVsguBpoOPL4cO7</t>
  </si>
  <si>
    <t>In Ha Mood</t>
  </si>
  <si>
    <t>0CQzO0dUktGpymhtvrIXqW</t>
  </si>
  <si>
    <t>5qpXZ45eZA3VX3qe76tmqh</t>
  </si>
  <si>
    <t>The Hills X Creepin X The Color Violet</t>
  </si>
  <si>
    <t>LonelyEve</t>
  </si>
  <si>
    <t>0mXeV8wmRQpT7OxUw71WX6</t>
  </si>
  <si>
    <t>5ZQ2slXNqImBi0SdomcjYN</t>
  </si>
  <si>
    <t>Back That Up To The Beat - demo version</t>
  </si>
  <si>
    <t>Madonna</t>
  </si>
  <si>
    <t>2gDxombRu8s5Acs8EPKpqt</t>
  </si>
  <si>
    <t>Back That Up To The Beat</t>
  </si>
  <si>
    <t>3r8RuvgbX9s7ammBn07D3W</t>
  </si>
  <si>
    <t>Ditto</t>
  </si>
  <si>
    <t>7bnqo1fdJU9nSfXQd3bSMe</t>
  </si>
  <si>
    <t>4L03SfsFvN3oNmeF1uY9yr</t>
  </si>
  <si>
    <t>Mama Luna’s Cat Rescue</t>
  </si>
  <si>
    <t>Heitor Pereira</t>
  </si>
  <si>
    <t>5sjzDKKxr1CNZhmC6h5WH4</t>
  </si>
  <si>
    <t>Puss in Boots: The Last Wish (Original Motion Picture Soundtrack)</t>
  </si>
  <si>
    <t>3uxdBOY4eCts8eOS03J9Qf</t>
  </si>
  <si>
    <t>j's lullaby (darlin' i'd wait for you)</t>
  </si>
  <si>
    <t>Delaney Bailey</t>
  </si>
  <si>
    <t>7oODsnDx7Pccntmf78OzQM</t>
  </si>
  <si>
    <t>(i would have followed you)</t>
  </si>
  <si>
    <t>0WLWoJc7VqyICKdVrR6jCd</t>
  </si>
  <si>
    <t>all this time</t>
  </si>
  <si>
    <t>Toby Mai</t>
  </si>
  <si>
    <t>5uGBG87oMU7ZRkoJXSiL7r</t>
  </si>
  <si>
    <t>5wyx1vOwOlFnUmVWWCAe8n</t>
  </si>
  <si>
    <t>Bounty Hunter</t>
  </si>
  <si>
    <t>1QmLBiH8zjaw3iriRkbOdt</t>
  </si>
  <si>
    <t>Buy Me a Boat</t>
  </si>
  <si>
    <t>Chris Janson</t>
  </si>
  <si>
    <t>2y2vtPZDKk85ZBsYzbiJnT</t>
  </si>
  <si>
    <t>Country Radio Hits</t>
  </si>
  <si>
    <t>3zkyus0njMCL6phZmNNEeN</t>
  </si>
  <si>
    <t>LET GO</t>
  </si>
  <si>
    <t>uk drill, drill, uk grime, grime</t>
  </si>
  <si>
    <t>1QYPAEk2Ksj3WPv3mvoDnL</t>
  </si>
  <si>
    <t>7iFw1GrPSKTP7V8wr2HL7O</t>
  </si>
  <si>
    <t>Happiness Is Simple</t>
  </si>
  <si>
    <t>Simon Franglen</t>
  </si>
  <si>
    <t>4M2Mf4pmARKGVT9MLCe3HA</t>
  </si>
  <si>
    <t>Avatar: The Way of Water (Original Motion Picture Soundtrack)</t>
  </si>
  <si>
    <t>7dstLFiyNkxcLJVj8q76Ch</t>
  </si>
  <si>
    <t>bloody mary (lady gaga) - sped up version</t>
  </si>
  <si>
    <t>sped up viral</t>
  </si>
  <si>
    <t>44Hl219mevJkdTGOCEeLb7</t>
  </si>
  <si>
    <t>bloody mary (lady gaga) [sped up version]</t>
  </si>
  <si>
    <t>1a7tOEheXeaSNathZW4Gzk</t>
  </si>
  <si>
    <t>Hanging With Wolves</t>
  </si>
  <si>
    <t>31ItlZnLUC9S5wChTbE8Ew</t>
  </si>
  <si>
    <t>3OHfY25tqY28d16oZczHc8</t>
  </si>
  <si>
    <t>07w0rG5TETcyihsEIZR3qG</t>
  </si>
  <si>
    <t>SOS</t>
  </si>
  <si>
    <t>5Y35SjAfXjjG0sFQ3KOxmm</t>
  </si>
  <si>
    <t>Nobody Gets Me</t>
  </si>
  <si>
    <t>2wSTnntOPRi7aQneobFtU4</t>
  </si>
  <si>
    <t>Shirt</t>
  </si>
  <si>
    <t>4iZ4pt7kvcaH6Yo8UoZ4s2</t>
  </si>
  <si>
    <t>Snooze</t>
  </si>
  <si>
    <t>6RQ5IwG7uADz9LDWliJGjU</t>
  </si>
  <si>
    <t>Special</t>
  </si>
  <si>
    <t>55ccsX7MhCOtw4AlN1juZM</t>
  </si>
  <si>
    <t>what do i do when i'm broken?</t>
  </si>
  <si>
    <t>Meka</t>
  </si>
  <si>
    <t>7zLGrbFWb9lIG4Z4c0mcj8</t>
  </si>
  <si>
    <t>7GGgftep0Q8TZzL07qhPbc</t>
  </si>
  <si>
    <t>Let You Go</t>
  </si>
  <si>
    <t>24YVPCC5LJcCdunIKVJqdv</t>
  </si>
  <si>
    <t>1Qrg8KqiBpW07V7PNxwwwL</t>
  </si>
  <si>
    <t>1nrVofqDRs7cpWXJ49qTnP</t>
  </si>
  <si>
    <t>2VOZniNxFIDl8ydLltrMNb</t>
  </si>
  <si>
    <t>4parxQfGC25WtlVVAm5S9q</t>
  </si>
  <si>
    <t>26b3oVLrRUaaybJulow9kz</t>
  </si>
  <si>
    <t>People</t>
  </si>
  <si>
    <t>Libianca</t>
  </si>
  <si>
    <t>afrobeats, afrobeat</t>
  </si>
  <si>
    <t>5Hmh6N8oisrcuZKa8EY5dn</t>
  </si>
  <si>
    <t>2dHHgzDwk4BJdRwy9uXhTO</t>
  </si>
  <si>
    <t>Creepin' (with The Weeknd &amp; 21 Savage)</t>
  </si>
  <si>
    <t>7txGsnDSqVMoRl6RQ9XyZP</t>
  </si>
  <si>
    <t>HEROES &amp; VILLAINS</t>
  </si>
  <si>
    <t>4WuOWVnAqvEQxgSRrspBgt</t>
  </si>
  <si>
    <t>Niagara Falls (Foot or 2) [with Travis Scott &amp; 21 Savage]</t>
  </si>
  <si>
    <t>0vjeOZ3Ft5jvAi9SBFJm1j</t>
  </si>
  <si>
    <t>Superhero (Heroes &amp; Villains) [with Future &amp; Chris Brown]</t>
  </si>
  <si>
    <t>2Hh3ETdQKrmSI3QS0hme7g</t>
  </si>
  <si>
    <t>Too Many Nights (feat. Don Toliver &amp; with Future)</t>
  </si>
  <si>
    <t>5wG3HvLhF6Y5KTGlK0IW3J</t>
  </si>
  <si>
    <t>Trance (with Travis Scott &amp; Young Thug)</t>
  </si>
  <si>
    <t>2mnXxnrX5vCGolNkaFvVeM</t>
  </si>
  <si>
    <t>La Jumpa</t>
  </si>
  <si>
    <t>Arcángel</t>
  </si>
  <si>
    <t>2AvuFDqTlnxvYhyVaLU6NY</t>
  </si>
  <si>
    <t>SR. SANTOS</t>
  </si>
  <si>
    <t>3NanY0K4okhIQzL33U5Ad8</t>
  </si>
  <si>
    <t>5Kdlc7Kds94W7UFFg6Me0N</t>
  </si>
  <si>
    <t>Boy's a liar</t>
  </si>
  <si>
    <t>6UN73IYd0hZxLi8wFPMQij</t>
  </si>
  <si>
    <t>Players</t>
  </si>
  <si>
    <t>Coi Leray</t>
  </si>
  <si>
    <t>4cAAsw7mPkGt15GXQzWlrM</t>
  </si>
  <si>
    <t>1MkvOuWOCDTkGE8CtobmHI</t>
  </si>
  <si>
    <t>Somewhere Only We Know - Sped Up</t>
  </si>
  <si>
    <t>DJ Tec</t>
  </si>
  <si>
    <t>7u8AD3xJhLIrXwJP6mwd9t</t>
  </si>
  <si>
    <t>Somewhere Only We Know</t>
  </si>
  <si>
    <t>3ah2iIRAY7R3xbh1c8hKrW</t>
  </si>
  <si>
    <t>Theme from Glass Onion</t>
  </si>
  <si>
    <t>Nathan Johnson</t>
  </si>
  <si>
    <t>5nuS5QjHS8xqhmRZvVNUus</t>
  </si>
  <si>
    <t>Glass Onion: A Knives Out Mystery (Original Motion Picture Soundtrack)</t>
  </si>
  <si>
    <t>6J3Yay84inLJ6b37lpaHFi</t>
  </si>
  <si>
    <t>Taurus (feat. Naomi Wild) - From The Motion Picture Taurus</t>
  </si>
  <si>
    <t>5g4O8fSfK5bfRiDRV0mYhd</t>
  </si>
  <si>
    <t>Taurus (feat. Naomi Wild) [From The Motion Picture Taurus]</t>
  </si>
  <si>
    <t>3dd9uXh41vmFLO3UvqLJL6</t>
  </si>
  <si>
    <t>Wednesday Main Titles</t>
  </si>
  <si>
    <t>Danny Elfman</t>
  </si>
  <si>
    <t>2uuGxhpcN88ctFFHAYOzxF</t>
  </si>
  <si>
    <t>Wednesday (Original Series Soundtrack)</t>
  </si>
  <si>
    <t>2xMY0vcPCP5GHHqom5i6Gl</t>
  </si>
  <si>
    <t>do you really want to hurt me?</t>
  </si>
  <si>
    <t>7vXNMveRwef98O1M6I3Lrb</t>
  </si>
  <si>
    <t>young forever (extended)</t>
  </si>
  <si>
    <t>2egNpOad1kRNG32VE5uHtF</t>
  </si>
  <si>
    <t>Pinar Toprak</t>
  </si>
  <si>
    <t>77qpAPLvKnFn8IpB53401F</t>
  </si>
  <si>
    <t>Slumberland (Soundtrack from the Netflix Film)</t>
  </si>
  <si>
    <t>3jAxxKORmAO2E9OMFIAkn9</t>
  </si>
  <si>
    <t>Slumberland</t>
  </si>
  <si>
    <t>3EB55SI5yEPH0ZMnAQ92KD</t>
  </si>
  <si>
    <t>Bedtime Story</t>
  </si>
  <si>
    <t>7Dekq6iKoxruKtRadG2Vvg</t>
  </si>
  <si>
    <t>The Parting Glass</t>
  </si>
  <si>
    <t>2RH1Silot6FETUkum9EiOT</t>
  </si>
  <si>
    <t>Nemo &amp; Dad Reunite</t>
  </si>
  <si>
    <t>2SNV1bSGrJQDClVMA7toTZ</t>
  </si>
  <si>
    <t>Notification</t>
  </si>
  <si>
    <t>7CEOihKJSJop6YIPb3jYiK</t>
  </si>
  <si>
    <t>Say My Name</t>
  </si>
  <si>
    <t>Jay Bird</t>
  </si>
  <si>
    <t>tech house</t>
  </si>
  <si>
    <t>0AUTh4kWzfkea9XZbudbVt</t>
  </si>
  <si>
    <t>1lA7jxtCfl44wlbQd8P3Wq</t>
  </si>
  <si>
    <t>Turn Me On</t>
  </si>
  <si>
    <t>72IKEV071Ey9gLkEB8hMAV</t>
  </si>
  <si>
    <t>7GXY8BJNXf2fK4aATVswz8</t>
  </si>
  <si>
    <t>Svartalfheim (feat. Eivør)</t>
  </si>
  <si>
    <t>Bear McCreary</t>
  </si>
  <si>
    <t>celtic, soundtrack</t>
  </si>
  <si>
    <t>7LmeRZOi905AochW9J9FAA</t>
  </si>
  <si>
    <t>God of War Ragnarök (Original Soundtrack)</t>
  </si>
  <si>
    <t>6eGTqJ4IpQPqPrMMjCbdt2</t>
  </si>
  <si>
    <t>Pull of the Light (feat. Eivør)</t>
  </si>
  <si>
    <t>404eOIgbr1qdzcJ7BE1Xtz</t>
  </si>
  <si>
    <t>Raeb's Lament</t>
  </si>
  <si>
    <t>0KpEDWbmuNuO3endHVL0oZ</t>
  </si>
  <si>
    <t>Giantess of Ironwood</t>
  </si>
  <si>
    <t>4mowfIHVIYRoepbExd1cwu</t>
  </si>
  <si>
    <t>God of War Ragnarök (feat. Eivør)</t>
  </si>
  <si>
    <t>0yIfmL323f1ECR1X86RRXs</t>
  </si>
  <si>
    <t>Huldra Brothers</t>
  </si>
  <si>
    <t>0bLjwGh7rtnDZrwbmF31ge</t>
  </si>
  <si>
    <t>A Son's Path</t>
  </si>
  <si>
    <t>1bDbXMyjaUIooNwFE9wn0N</t>
  </si>
  <si>
    <t>Rich Flex</t>
  </si>
  <si>
    <t>5MS3MvWHJ3lOZPLiMxzOU6</t>
  </si>
  <si>
    <t>Her Loss</t>
  </si>
  <si>
    <t>00WLowvlN5cjkYpQV6pjo4</t>
  </si>
  <si>
    <t>Die For You</t>
  </si>
  <si>
    <t>39VuC5rYQHAnR6xQwm1WDk</t>
  </si>
  <si>
    <t>SMITHEREENS</t>
  </si>
  <si>
    <t>Glimpse of Us</t>
  </si>
  <si>
    <t>6BePGk3eCan4FqaW2X8Qy3</t>
  </si>
  <si>
    <t>10:35</t>
  </si>
  <si>
    <t>77wWx9sOCJiy0wcn0P44NO</t>
  </si>
  <si>
    <t>5OsHySqSwYLLfot5EswbON</t>
  </si>
  <si>
    <t>Altitude</t>
  </si>
  <si>
    <t>3q6BNwqgHKVzXzAv2ZV6tD</t>
  </si>
  <si>
    <t>Her Love Still Haunts Me Like a Ghost</t>
  </si>
  <si>
    <t>6azVi5ToFHo6KfKs6SstAC</t>
  </si>
  <si>
    <t>Bad Idea</t>
  </si>
  <si>
    <t>Dove Cameron</t>
  </si>
  <si>
    <t>7toU4cKKa2d6AVUjrappDo</t>
  </si>
  <si>
    <t>3sLTYBYs6lJsFK84t2X7wt</t>
  </si>
  <si>
    <t>Bathroom</t>
  </si>
  <si>
    <t>2JxPgHghyuG0SKNy8htBWg</t>
  </si>
  <si>
    <t>Exscape</t>
  </si>
  <si>
    <t>35ovElsgyAtQwYPYnZJECg</t>
  </si>
  <si>
    <t>Lift Me Up - From Black Panther: Wakanda Forever - Music From and Inspired By</t>
  </si>
  <si>
    <t>Rihanna</t>
  </si>
  <si>
    <t>pop, r&amp;b</t>
  </si>
  <si>
    <t>3Zzv75PyROH6AMeXN1Yr1h</t>
  </si>
  <si>
    <t>Lift Me Up (From Black Panther: Wakanda Forever - Music From and Inspired By)</t>
  </si>
  <si>
    <t>34ZAzO78a5DAVNrYIGWcPm</t>
  </si>
  <si>
    <t>6Kqm5aSp69hTaOHTx38hsD</t>
  </si>
  <si>
    <t>2LtCEKs68u3RpNh4wybCF8</t>
  </si>
  <si>
    <t>Hotel</t>
  </si>
  <si>
    <t>37vVp2sWHuuIBOSl1NswP6</t>
  </si>
  <si>
    <t>i'm yours</t>
  </si>
  <si>
    <t>3Q25UtV9pHu7onNcKwmmZ3</t>
  </si>
  <si>
    <t>4sFGNz4MYpGoz53ZGCwsiE</t>
  </si>
  <si>
    <t>i'm yours sped up</t>
  </si>
  <si>
    <t>Cults</t>
  </si>
  <si>
    <t>5L1WMbYfNFkmlyG407ke6S</t>
  </si>
  <si>
    <t>1vSELIji55iJOeDXNHng2b</t>
  </si>
  <si>
    <t>6wAFvJPpTZVirBKGZ4EnMW</t>
  </si>
  <si>
    <t>Glitch</t>
  </si>
  <si>
    <t>3lS1y25WAhcqJDATJK70Mq</t>
  </si>
  <si>
    <t>Midnights (3am Edition)</t>
  </si>
  <si>
    <t>5kiZGSxgqPdv6rbqL9THdd</t>
  </si>
  <si>
    <t>High Infidelity</t>
  </si>
  <si>
    <t>4g2c7NoTWAOSYDy44l9nub</t>
  </si>
  <si>
    <t>Lavender Haze</t>
  </si>
  <si>
    <t>3UMrglJeju5yWyYIW6o99b</t>
  </si>
  <si>
    <t>The Great War</t>
  </si>
  <si>
    <t>0jvo9CjnbR0lYUDTSNTMiu</t>
  </si>
  <si>
    <t>Bejeweled</t>
  </si>
  <si>
    <t>7gVWKBcfIW93YxNBi3ApIE</t>
  </si>
  <si>
    <t>You're On Your Own, Kid</t>
  </si>
  <si>
    <t>199E1RRrVmVTQqBXih5qRC</t>
  </si>
  <si>
    <t>Maroon</t>
  </si>
  <si>
    <t>6Nl7KyvjkFncGsjB49SxLl</t>
  </si>
  <si>
    <t>Midnight Rain</t>
  </si>
  <si>
    <t>0QHEIqNKsMoOY5urbzN48u</t>
  </si>
  <si>
    <t>Made You Look</t>
  </si>
  <si>
    <t>Meghan Trainor</t>
  </si>
  <si>
    <t>4LVa9bljQRvLYpWr8qyaXs</t>
  </si>
  <si>
    <t>Takin' It Back</t>
  </si>
  <si>
    <t>3eX0NZfLtGzoLUxPNvRfqm</t>
  </si>
  <si>
    <t>151w1FgRZfnKZA9FEcg9Z3</t>
  </si>
  <si>
    <t>Midnights</t>
  </si>
  <si>
    <t>7FmYn9e7KHMXcxqGSj9LjH</t>
  </si>
  <si>
    <t>Mastermind</t>
  </si>
  <si>
    <t>3rWDp9tBPQR9z6U5YyRSK4</t>
  </si>
  <si>
    <t>0wavGRldH0AWyu2zvTz8zb</t>
  </si>
  <si>
    <t>Sweet Nothing</t>
  </si>
  <si>
    <t>1xwAWUI6Dj0WGC3KiUPN0O</t>
  </si>
  <si>
    <t>Vigilante Shit</t>
  </si>
  <si>
    <t>7KokYm8cMIXCsGVmUvKtqf</t>
  </si>
  <si>
    <t>Karma</t>
  </si>
  <si>
    <t>5jQI2r1RdgtuT8S3iG8zFC</t>
  </si>
  <si>
    <t>2y6u1FsY2HSuSsn0cemmqu</t>
  </si>
  <si>
    <t>You Should Be Here</t>
  </si>
  <si>
    <t>Cole Swindell</t>
  </si>
  <si>
    <t>6xajE2di8hP5Rseil7V3fb</t>
  </si>
  <si>
    <t>Single Saturday Night - Country Songs</t>
  </si>
  <si>
    <t>4D7BCuvgdJlYvlX5WlN54t</t>
  </si>
  <si>
    <t>0heeNYlwOGuUSe7TgUD27B</t>
  </si>
  <si>
    <t>Question...?</t>
  </si>
  <si>
    <t>0V3wPSX9ygBnCm8psDIegu</t>
  </si>
  <si>
    <t>Anti-Hero</t>
  </si>
  <si>
    <t>5eZin4PL4EZpemG7Vi6Qvq</t>
  </si>
  <si>
    <t>4moVP48t9bji7djUc5VOvi</t>
  </si>
  <si>
    <t>6G12ZafqofSq7YtrMqUm76</t>
  </si>
  <si>
    <t>Monotonía</t>
  </si>
  <si>
    <t>Shakira</t>
  </si>
  <si>
    <t>latin pop</t>
  </si>
  <si>
    <t>5pJtcJojr98hbb6KF0ImMe</t>
  </si>
  <si>
    <t>0yQAqMvw9tFOEli7EpFBLT</t>
  </si>
  <si>
    <t>Nori Brandyfoot</t>
  </si>
  <si>
    <t>1zCtGVGxobce9FJXXLe1V2</t>
  </si>
  <si>
    <t>The Lord of the Rings: The Rings of Power (Season One: Amazon Original Series Soundtrack)</t>
  </si>
  <si>
    <t>1fDFHXcykq4iw8Gg7s5hG9</t>
  </si>
  <si>
    <t>About You</t>
  </si>
  <si>
    <t>The 1975</t>
  </si>
  <si>
    <t>6dVCpQ7oGJD1oYs2fv1t5M</t>
  </si>
  <si>
    <t>Being Funny In A Foreign Language</t>
  </si>
  <si>
    <t>4OYsT3QxyyFchLCO9nDmZh</t>
  </si>
  <si>
    <t>Durin IV</t>
  </si>
  <si>
    <t>0vbp3qthXlRVsLXTbPrkX1</t>
  </si>
  <si>
    <t>Gladiator</t>
  </si>
  <si>
    <t>Jann</t>
  </si>
  <si>
    <t>64PdJips9zx6e7Qev1Np01</t>
  </si>
  <si>
    <t>0mflMxspEfB0VbI1kyLiAv</t>
  </si>
  <si>
    <t>Stick Season</t>
  </si>
  <si>
    <t>50ZenUP4O2Q5eCy2NRNvuz</t>
  </si>
  <si>
    <t>5gai8pjmX0756SfAOPnEZE</t>
  </si>
  <si>
    <t>Khazad-dûm</t>
  </si>
  <si>
    <t>42JkixtxgfPZGOd5GrWqqZ</t>
  </si>
  <si>
    <t>Where You Go</t>
  </si>
  <si>
    <t>0jP18bu1avrxkE9lzDwyqz</t>
  </si>
  <si>
    <t>4v5wIF908EDFp556SNDOfz</t>
  </si>
  <si>
    <t>Your Love Was A Gift</t>
  </si>
  <si>
    <t>Mykki Blanco</t>
  </si>
  <si>
    <t>5Rp7lUCN6NbLirhc505A1j</t>
  </si>
  <si>
    <t>Stay Close To Music</t>
  </si>
  <si>
    <t>74loibzxXRL875X20kenvk</t>
  </si>
  <si>
    <t>Poland</t>
  </si>
  <si>
    <t>Lil Yachty</t>
  </si>
  <si>
    <t>5LZiWbqOpj6g8uxSHch12S</t>
  </si>
  <si>
    <t>5Hp4xFihdOE2dmDzxWcBFb</t>
  </si>
  <si>
    <t>All By Myself</t>
  </si>
  <si>
    <t>3lAmnw0gNntYuTltwETnSn</t>
  </si>
  <si>
    <t>3tS55qdfVFF7VkQTyWunnG</t>
  </si>
  <si>
    <t>All of Human Knowledge Made Us Dumb</t>
  </si>
  <si>
    <t>5pdyFxgI8cpTdopiWx4stf</t>
  </si>
  <si>
    <t>1Ame8XTX6QHY0l0ahqUhgv</t>
  </si>
  <si>
    <t>1DFNeS38zvoPkx9wwMEwbc</t>
  </si>
  <si>
    <t>0Njbfdqov90zIfAXZl7hIf</t>
  </si>
  <si>
    <t>HUSH</t>
  </si>
  <si>
    <t>6zvckLWDs3GtRAll4b0Cvl</t>
  </si>
  <si>
    <t>Fallen Angel</t>
  </si>
  <si>
    <t>2GfQhXyoUXYTkMHDXJhCU5</t>
  </si>
  <si>
    <t>Iron Lung</t>
  </si>
  <si>
    <t>King Gizzard &amp; The Lizard Wizard</t>
  </si>
  <si>
    <t>neo-psychedelic, psychedelic rock</t>
  </si>
  <si>
    <t>2nPbslvl01lfELsFHTKp0s</t>
  </si>
  <si>
    <t>Ice, Death, Planets, Lungs, Mushrooms And Lava</t>
  </si>
  <si>
    <t>5BDZ8atcxq0QHGn66YwTwh</t>
  </si>
  <si>
    <t>just wanna rock - Sped Up Version</t>
  </si>
  <si>
    <t>sped up nightcore</t>
  </si>
  <si>
    <t>7u8Cd4sL0qRPr48vGjI5Ji</t>
  </si>
  <si>
    <t>just wanna rock (Lil Uzi Vert) [Sped Up Version]</t>
  </si>
  <si>
    <t>48qgXl0CQUVYJVn6xv0rsP</t>
  </si>
  <si>
    <t>Nothing Changed</t>
  </si>
  <si>
    <t>4Lo6GJMW4ctfhtuCqMkn1O</t>
  </si>
  <si>
    <t>6qmvAJSUfVGMubvI2awW7p</t>
  </si>
  <si>
    <t>uh oh</t>
  </si>
  <si>
    <t>0m9hqW0RDEHPNXxhiFUGSq</t>
  </si>
  <si>
    <t>4JvUOwtUo9Jps39hEApetL</t>
  </si>
  <si>
    <t>Whole World Depressed</t>
  </si>
  <si>
    <t>1S00uPXyy6E6Qv6uOXzZ0S</t>
  </si>
  <si>
    <t>Tales of Euphoria</t>
  </si>
  <si>
    <t>78dtqFPt7cvYgS2zTXtZKV</t>
  </si>
  <si>
    <t>Summertime Sadness - Sped Up</t>
  </si>
  <si>
    <t>29PibmV31F3q6DRVq7gzZc</t>
  </si>
  <si>
    <t>Summertime Sadness (Sped Up)</t>
  </si>
  <si>
    <t>5MZTbo1le4oNXF1EedvzKC</t>
  </si>
  <si>
    <t>My Name Is Skyler White, Yo</t>
  </si>
  <si>
    <t>'Ery Noice</t>
  </si>
  <si>
    <t>1ZFxAYRjawmyphFHE2rPvL</t>
  </si>
  <si>
    <t>0Bfr92yPEr9KocUpWP8xmh</t>
  </si>
  <si>
    <t>Matwhashneesh</t>
  </si>
  <si>
    <t>Cairokee</t>
  </si>
  <si>
    <t>egyptian pop, egyptian hip hop, arabic hip hop, mahraganat</t>
  </si>
  <si>
    <t>6ucy4v9cUETA0yRQx8D34F</t>
  </si>
  <si>
    <t>Roma</t>
  </si>
  <si>
    <t>7yZc2gKENILqeJWofabYNF</t>
  </si>
  <si>
    <t>Nefsy Ahbek</t>
  </si>
  <si>
    <t>0EF1EE8zusg3Y869e56JFd</t>
  </si>
  <si>
    <t>Rio Romeo</t>
  </si>
  <si>
    <t>3fIxJzinc2MADbgfkLrmYY</t>
  </si>
  <si>
    <t>Good God!</t>
  </si>
  <si>
    <t>13E54FVYV7fzEfZhtrKn0K</t>
  </si>
  <si>
    <t>Tarantino</t>
  </si>
  <si>
    <t>4R7m6ZnA6GpuVikRKj2DGY</t>
  </si>
  <si>
    <t>Thérèse</t>
  </si>
  <si>
    <t>Maya Hawke</t>
  </si>
  <si>
    <t>53RbAh13qFqN6wKraRLipl</t>
  </si>
  <si>
    <t>MOSS</t>
  </si>
  <si>
    <t>6CU68VwcV10VfulVQMfj3X</t>
  </si>
  <si>
    <t>Ana Negm</t>
  </si>
  <si>
    <t>4vIbws1xp082bv0zl8vLaJ</t>
  </si>
  <si>
    <t>Basrah w Atooh</t>
  </si>
  <si>
    <t>3foAgkfOvNK13ZImQWdGwp</t>
  </si>
  <si>
    <t>Zaman El Kalam</t>
  </si>
  <si>
    <t>5odlY52u43F5BjByhxg7wg</t>
  </si>
  <si>
    <t>golden hour</t>
  </si>
  <si>
    <t>JVKE</t>
  </si>
  <si>
    <t>69AaAkdktFGnk9POmHENkT</t>
  </si>
  <si>
    <t>this is what ____ feels like (Vol. 1-4)</t>
  </si>
  <si>
    <t>1GKqff6G0zabRInKN9Vz1S</t>
  </si>
  <si>
    <t>James Dean</t>
  </si>
  <si>
    <t>1JBv0j7SZPNHhV96XaDF9X</t>
  </si>
  <si>
    <t>Johnny Cash</t>
  </si>
  <si>
    <t>7zE6sykTrQkXMaiZTZJSFJ</t>
  </si>
  <si>
    <t>Costarica</t>
  </si>
  <si>
    <t>64UXkp5qVMJduPib0auZnn</t>
  </si>
  <si>
    <t>Roberto</t>
  </si>
  <si>
    <t>5GDhHuLpmneh1DCMyKMJp3</t>
  </si>
  <si>
    <t>1EBmjew9K69csBqRxI8BeO</t>
  </si>
  <si>
    <t>Samurai</t>
  </si>
  <si>
    <t>2HafqoJbgXdtjwCOvNEF14</t>
  </si>
  <si>
    <t>Si No Estás</t>
  </si>
  <si>
    <t>iñigo quintero</t>
  </si>
  <si>
    <t>66k6EGkPtYoN44anGIsEPW</t>
  </si>
  <si>
    <t>38T0tPVZHcPZyhtOcCP7pF</t>
  </si>
  <si>
    <t>STAR WALKIN' (League of Legends Worlds Anthem)</t>
  </si>
  <si>
    <t>Lil Nas X</t>
  </si>
  <si>
    <t>0aIy6J8M9yHTnjtRu81Nr9</t>
  </si>
  <si>
    <t>3nqQXoyQOWXiESFLlDF1hG</t>
  </si>
  <si>
    <t>0gX9tkL5njRax8ymWcXARi</t>
  </si>
  <si>
    <t>7JWeTWbbNaJ84MKdRNSpTn</t>
  </si>
  <si>
    <t>where is my mind - sped up + reverb</t>
  </si>
  <si>
    <t>pearl</t>
  </si>
  <si>
    <t>1alcSYUU2NH04AiRkU0rZW</t>
  </si>
  <si>
    <t>0JzG1wJuB4v9UPkSE7LMXi</t>
  </si>
  <si>
    <t>0ykf7jcx3yY49RpkIO1byF</t>
  </si>
  <si>
    <t>5dz3MYiN5LrRpMvSSoF4VW</t>
  </si>
  <si>
    <t>Talk to Me</t>
  </si>
  <si>
    <t>307mZsIfrXq3jjTMKXb3ol</t>
  </si>
  <si>
    <t>3oJcdlAbl6jAD0JNHhrlsl</t>
  </si>
  <si>
    <t>Die A Happy Man</t>
  </si>
  <si>
    <t>Thomas Rhett</t>
  </si>
  <si>
    <t>country, acoustic country, pop country</t>
  </si>
  <si>
    <t>6Pmx78TLD8ElbBvZp5GqRA</t>
  </si>
  <si>
    <t>Best Country 2022</t>
  </si>
  <si>
    <t>3qhlB30KknSejmIvZZLjOD</t>
  </si>
  <si>
    <t>End of Beginning</t>
  </si>
  <si>
    <t>Djo</t>
  </si>
  <si>
    <t>4JDXBZdRPId4devseaAOKH</t>
  </si>
  <si>
    <t>DECIDE</t>
  </si>
  <si>
    <t>4bCPIiB3tV9oPW2NUXVeh2</t>
  </si>
  <si>
    <t>Enemies</t>
  </si>
  <si>
    <t>5d5gdCeJbaJyBijHdsrZbL</t>
  </si>
  <si>
    <t>7gRFDGEzF9UkBV233yv2dc</t>
  </si>
  <si>
    <t>Shut Down</t>
  </si>
  <si>
    <t>0kbZ4ZNRs76sSFeGUEErFM</t>
  </si>
  <si>
    <t>BORN PINK</t>
  </si>
  <si>
    <t>31mzt4ZV8C0f52pIz1NSwd</t>
  </si>
  <si>
    <t>Shut up My Moms Calling (Sped up)</t>
  </si>
  <si>
    <t>Hotel Ugly</t>
  </si>
  <si>
    <t>0h2GcVhEPwh1mrRg3MSa3A</t>
  </si>
  <si>
    <t>1UPB5rYJ0bzn6mNSoAHrZC</t>
  </si>
  <si>
    <t>You'll Be in My Heart</t>
  </si>
  <si>
    <t>NIKI</t>
  </si>
  <si>
    <t>indonesian r&amp;b</t>
  </si>
  <si>
    <t>7GZpa8xckIRPFIbT49B4zZ</t>
  </si>
  <si>
    <t>You'll Be In My Heart</t>
  </si>
  <si>
    <t>4yhzZ9ESp4UwnJqImyMR3A</t>
  </si>
  <si>
    <t>Mary On A Cross - slowed + reverb</t>
  </si>
  <si>
    <t>1BbfbJZan9d1srv8aHavom</t>
  </si>
  <si>
    <t>[MESSAGE FROM THE CLERGY]</t>
  </si>
  <si>
    <t>6IyoLWzljeR3ldQo4KWHT6</t>
  </si>
  <si>
    <t>Out thë way</t>
  </si>
  <si>
    <t>6Xo2PDEoQKzCndIbks2kvu</t>
  </si>
  <si>
    <t>Lyfë</t>
  </si>
  <si>
    <t>5XNsPRT2EPgVUu4ESXc0B8</t>
  </si>
  <si>
    <t>Cry For You</t>
  </si>
  <si>
    <t>Whoopa</t>
  </si>
  <si>
    <t>4wr6NvqoARQMkndJFOnUEA</t>
  </si>
  <si>
    <t>2cWjptVqIiakuWdzlM36qy</t>
  </si>
  <si>
    <t>That's My Kind Of Night</t>
  </si>
  <si>
    <t>Luke Bryan</t>
  </si>
  <si>
    <t>0I6ukSqut4omggvIiK7NLZ</t>
  </si>
  <si>
    <t>Country Festival</t>
  </si>
  <si>
    <t>5hnGrTBaEsdukpDF6aZg8a</t>
  </si>
  <si>
    <t>How Do I Say Goodbye</t>
  </si>
  <si>
    <t>3cptxwPFf3Ioj7I3AVX3mp</t>
  </si>
  <si>
    <t>6nStBZGqGgTR87MrBpNza0</t>
  </si>
  <si>
    <t>HEARTBEAT</t>
  </si>
  <si>
    <t>7cLRRJ3fRfyExOHOIwcLDy</t>
  </si>
  <si>
    <t>72yP0DUlWPyH8P7IoxskwN</t>
  </si>
  <si>
    <t>Hold Me Closer</t>
  </si>
  <si>
    <t>Elton John</t>
  </si>
  <si>
    <t>4QQWpCEX4BxMXwRQmtkKY6</t>
  </si>
  <si>
    <t>4uUG5RXrOk84mYEfFvj3cK</t>
  </si>
  <si>
    <t>I'm Good (Blue)</t>
  </si>
  <si>
    <t>7M842DMhYVALrXsw3ty7B3</t>
  </si>
  <si>
    <t>6QVYYSKyGWpTv9zmo9eMJ6</t>
  </si>
  <si>
    <t>Shut Up and Listen - Sped Up Version</t>
  </si>
  <si>
    <t>Nicholas Bonnin</t>
  </si>
  <si>
    <t>20rBiCHjGF4GlMZbZ4DZp2</t>
  </si>
  <si>
    <t>Shut Up and Listen (Sped Up Version)</t>
  </si>
  <si>
    <t>0WtM2NBVQNNJLh6scP13H8</t>
  </si>
  <si>
    <t>Calm Down (with Selena Gomez)</t>
  </si>
  <si>
    <t>Rema</t>
  </si>
  <si>
    <t>afrobeats, afrobeat, afropop, afropiano</t>
  </si>
  <si>
    <t>2b2GHWESCWEuHiCZ2Skedp</t>
  </si>
  <si>
    <t>7EyhPjrJzjx0fk2i7vUJCS</t>
  </si>
  <si>
    <t>Pink Venom</t>
  </si>
  <si>
    <t>5bKmRG1QsggSXoHxYUnPIY</t>
  </si>
  <si>
    <t>6VhuP99TE6gYNQRJIlAWFD</t>
  </si>
  <si>
    <t>Until I Found You</t>
  </si>
  <si>
    <t>Stephen Sanchez</t>
  </si>
  <si>
    <t>6BUPtXbb2tspYnkVdg5Ef7</t>
  </si>
  <si>
    <t>Easy On My Eyes</t>
  </si>
  <si>
    <t>0j3mqDTK4Z6lvrLzFCUUz6</t>
  </si>
  <si>
    <t>Good Looking</t>
  </si>
  <si>
    <t>78rO0EfpVs1RPfpxzF6kUz</t>
  </si>
  <si>
    <t>0YiqstoUoXgePF6Oi7ySra</t>
  </si>
  <si>
    <t>3KbFwkQrN5NnjwhBA7htPz</t>
  </si>
  <si>
    <t>6bTbMMEShyGyrcuIwtBlpA</t>
  </si>
  <si>
    <t>Living Hell</t>
  </si>
  <si>
    <t>Bella Poarch</t>
  </si>
  <si>
    <t>4W8QhTVggLgkJLdsXLLnnz</t>
  </si>
  <si>
    <t>Dolls EP</t>
  </si>
  <si>
    <t>3TKakBgJaTH5INk0WhU4xP</t>
  </si>
  <si>
    <t>0bbp2pnr07VBdkjMkAMtN3</t>
  </si>
  <si>
    <t>4C6Uex2ILwJi9sZXRdmqXp</t>
  </si>
  <si>
    <t>Super Freaky Girl</t>
  </si>
  <si>
    <t>0h5MuD9O9o1VoN07mQmwMQ</t>
  </si>
  <si>
    <t>39JofJHEtg8I4fSyo7Imft</t>
  </si>
  <si>
    <t>B.O.T.A. (Baddest Of Them All) - Edit</t>
  </si>
  <si>
    <t>Eliza Rose</t>
  </si>
  <si>
    <t>2lQgd3Svp1ZWAzZPLobAPK</t>
  </si>
  <si>
    <t>B.O.T.A. (Baddest Of Them All)</t>
  </si>
  <si>
    <t>Habits</t>
  </si>
  <si>
    <t>4Iu8WjkHCEoN0iFOmbiKPq</t>
  </si>
  <si>
    <t>I'll Be There</t>
  </si>
  <si>
    <t>2CY7EGiqVXlLDw7Mx0ZVQX</t>
  </si>
  <si>
    <t>0hDBEvnqzHNwo76x4zhK4D</t>
  </si>
  <si>
    <t>Reason</t>
  </si>
  <si>
    <t>XO TEAM</t>
  </si>
  <si>
    <t>493wwRaczJ8cCq4qkXsP2H</t>
  </si>
  <si>
    <t>276MhcYATKs1STKNYPTpBV</t>
  </si>
  <si>
    <t>Power (feat. Pussy Riot)</t>
  </si>
  <si>
    <t>Siiickbrain</t>
  </si>
  <si>
    <t>6D5oMj8FoS2TpFDDraNpyy</t>
  </si>
  <si>
    <t>Bullet Train (Original Motion Picture Soundtrack)</t>
  </si>
  <si>
    <t>4EpdhdsbhHQ3CXXuqqwHyQ</t>
  </si>
  <si>
    <t>Stayin' Alive</t>
  </si>
  <si>
    <t>Avu-chan</t>
  </si>
  <si>
    <t>6EJM2LrfhSq0xwaef7gH9u</t>
  </si>
  <si>
    <t>Sukiyaki</t>
  </si>
  <si>
    <t>Kyu Sakamoto</t>
  </si>
  <si>
    <t>kayokyoku, enka</t>
  </si>
  <si>
    <t>0bgzd4uUev0uxakoXedZKO</t>
  </si>
  <si>
    <t>Sweet Thang</t>
  </si>
  <si>
    <t>Shuggie Otis</t>
  </si>
  <si>
    <t>73vIOb4Q7YN6HeJTbscRx5</t>
  </si>
  <si>
    <t>Oliver Tree</t>
  </si>
  <si>
    <t>32G4vFNwLJQjpzkOoGEUUo</t>
  </si>
  <si>
    <t>0xzI1KAr0Yd9tv8jlIk3sn</t>
  </si>
  <si>
    <t>Bad Decisions (with BTS &amp; Snoop Dogg)</t>
  </si>
  <si>
    <t>benny blanco</t>
  </si>
  <si>
    <t>2km2gV8HN1lk1e1GEDl7SN</t>
  </si>
  <si>
    <t>48hIV9koX3CYeJ0IiT57wI</t>
  </si>
  <si>
    <t>I Just Want To Celebrate</t>
  </si>
  <si>
    <t>Rare Earth</t>
  </si>
  <si>
    <t>motown, acid rock</t>
  </si>
  <si>
    <t>7z2DKGAsPPdxOwTzMaVYD4</t>
  </si>
  <si>
    <t>Kill Me Pretty</t>
  </si>
  <si>
    <t>Tamio Okuda</t>
  </si>
  <si>
    <t>j-pop, kayokyoku, j-rock</t>
  </si>
  <si>
    <t>1w7cgGZR86yWz1pA2puVJD</t>
  </si>
  <si>
    <t>HEATED</t>
  </si>
  <si>
    <t>6FJxoadUE4JNVwWHghBwnb</t>
  </si>
  <si>
    <t>RENAISSANCE</t>
  </si>
  <si>
    <t>1MpCaOeUWhox2Fgigbe1cL</t>
  </si>
  <si>
    <t>I'M THAT GIRL</t>
  </si>
  <si>
    <t>3HyR1j49TY5ACP2lseF1jx</t>
  </si>
  <si>
    <t>SUMMER RENAISSANCE</t>
  </si>
  <si>
    <t>1LCm0lFnEsxR2oPqyHLGX9</t>
  </si>
  <si>
    <t>THIQUE</t>
  </si>
  <si>
    <t>0Fl4eWzVaMUOdXcOrj6F1q</t>
  </si>
  <si>
    <t>VIRGO'S GROOVE</t>
  </si>
  <si>
    <t>6ufcuVInt0ocHrUimDjGlb</t>
  </si>
  <si>
    <t>PLASTIC OFF THE SOFA</t>
  </si>
  <si>
    <t>4DByEumlGTZKSzuVEZ35eo</t>
  </si>
  <si>
    <t>PURE/HONEY</t>
  </si>
  <si>
    <t>13SP8QV7MiwFUG90Po5JdD</t>
  </si>
  <si>
    <t>Star Shopping (Slowed)</t>
  </si>
  <si>
    <t>48OXCCXQbG0c5NwsSTcDgp</t>
  </si>
  <si>
    <t>1Hohk6AufHZOrrhMXZppax</t>
  </si>
  <si>
    <t>ALIEN SUPERSTAR</t>
  </si>
  <si>
    <t>3k4CoiIQXiNBrwrmbBMDxj</t>
  </si>
  <si>
    <t>ALL UP IN YOUR MIND</t>
  </si>
  <si>
    <t>2XMAWynSTIst5KmLSv0Npf</t>
  </si>
  <si>
    <t>AMERICA HAS A PROBLEM</t>
  </si>
  <si>
    <t>5pyoxDZ1PX0KxBxiRVxA4U</t>
  </si>
  <si>
    <t>BREAK MY SOUL</t>
  </si>
  <si>
    <t>2mqTtvbKxH7SoEQ2oGAnsA</t>
  </si>
  <si>
    <t>CHURCH GIRL</t>
  </si>
  <si>
    <t>0mKGwFMHzTprtS2vpR3b6s</t>
  </si>
  <si>
    <t>COZY</t>
  </si>
  <si>
    <t>1xzi1Jcr7mEi9K2RfzLOqS</t>
  </si>
  <si>
    <t>CUFF IT</t>
  </si>
  <si>
    <t>0314PeD1sQNonfVWix3B2K</t>
  </si>
  <si>
    <t>ENERGY (feat. Beam)</t>
  </si>
  <si>
    <t>5YLGlPYkZBDXieMwzVve7g</t>
  </si>
  <si>
    <t>MOVE (feat. Grace Jones &amp; Tems)</t>
  </si>
  <si>
    <t>5ildQOEKmJuWGl2vRkFdYc</t>
  </si>
  <si>
    <t>DESPECHÁ</t>
  </si>
  <si>
    <t>5omNd3Mkij9C3ZeW19rRmv</t>
  </si>
  <si>
    <t>2V51qB57s4u2qyVRGbmhQn</t>
  </si>
  <si>
    <t>Everything The Finest</t>
  </si>
  <si>
    <t>IAMMAG</t>
  </si>
  <si>
    <t>4KvCRzVX3IcOUmG3SwFFbG</t>
  </si>
  <si>
    <t>7x3PDe2wqgIoGEApGslnKN</t>
  </si>
  <si>
    <t>Perfect Day (From Better Call Saul")"</t>
  </si>
  <si>
    <t>Dresage</t>
  </si>
  <si>
    <t>1VBjgL4L7XSEzfwS2aJOhz</t>
  </si>
  <si>
    <t>3k7XdOax96YAFfQ9Io5s9M</t>
  </si>
  <si>
    <t>Running Up That Hill (A Deal With God) - Piano Version</t>
  </si>
  <si>
    <t>Henry Smith</t>
  </si>
  <si>
    <t>0DorLK7XCFmEX2VykO2Ch2</t>
  </si>
  <si>
    <t>Running Up That Hill (A Deal With God) [Piano Version]</t>
  </si>
  <si>
    <t>6pPLhloHxLWiMlAT5Xn1gw</t>
  </si>
  <si>
    <t>Talk 2 Me</t>
  </si>
  <si>
    <t>4StdgB0YaIYLGhhXBLuoWl</t>
  </si>
  <si>
    <t>JAMIE</t>
  </si>
  <si>
    <t>1dB1kzLOjTcmSHttRd8bnV</t>
  </si>
  <si>
    <t>I GUESS I'M IN LOVE</t>
  </si>
  <si>
    <t>Clinton Kane</t>
  </si>
  <si>
    <t>4PgSvMUqxOsCTXqR1GPij3</t>
  </si>
  <si>
    <t>MAYBE SOMEDAY IT'LL ALL BE OK</t>
  </si>
  <si>
    <t>4kJT7Yj6Za01KfKHjb7mZE</t>
  </si>
  <si>
    <t>Fall in Love with You.</t>
  </si>
  <si>
    <t>3rb0tMq42WfggucPm0HHkA</t>
  </si>
  <si>
    <t>Bad Memories (feat. Elley Duhé &amp; FAST BOY)</t>
  </si>
  <si>
    <t>MEDUZA</t>
  </si>
  <si>
    <t>44aG7QLYLGotCTlu5Fc2J7</t>
  </si>
  <si>
    <t>5SHpuW2qjkQtFRpE6P9Nks</t>
  </si>
  <si>
    <t>The 30th</t>
  </si>
  <si>
    <t>1YPWxMpQEC8kcOuefgXbhj</t>
  </si>
  <si>
    <t>Guitar Songs</t>
  </si>
  <si>
    <t>3GYlZ7tbxLOxe6ewMNVTkw</t>
  </si>
  <si>
    <t>TV</t>
  </si>
  <si>
    <t>3LtpKP5abr2qqjunvjlX5i</t>
  </si>
  <si>
    <t>Doja</t>
  </si>
  <si>
    <t>6oECjagksATHu2UaclXrq1</t>
  </si>
  <si>
    <t>6fcwTf51NfFQ4C8eq7a04K</t>
  </si>
  <si>
    <t>Love Is All Around</t>
  </si>
  <si>
    <t>1XF2T62qgfZ9dOxj2wSAj0</t>
  </si>
  <si>
    <t>1xK59OXxi2TAAAbmZK0kBL</t>
  </si>
  <si>
    <t>Romantic Homicide</t>
  </si>
  <si>
    <t>4B3FsNFguOEJ4TWEsct83B</t>
  </si>
  <si>
    <t>41P6Tnd8KIHqON0QIydx6a</t>
  </si>
  <si>
    <t>the perfect pair</t>
  </si>
  <si>
    <t>2rhNQbqRNxiNQkDXTffe1V</t>
  </si>
  <si>
    <t>Beatopia</t>
  </si>
  <si>
    <t>0Hnm7mnmqOLCIgvbMpM4Ev</t>
  </si>
  <si>
    <t>Maui Wowie</t>
  </si>
  <si>
    <t>Kid Cudi</t>
  </si>
  <si>
    <t>2blXZboio9DF8VC39LmUag</t>
  </si>
  <si>
    <t>A Kid Named Cudi</t>
  </si>
  <si>
    <t>23CMRsLRGVCDwCzDtYMq6p</t>
  </si>
  <si>
    <t>Mentally Cheating</t>
  </si>
  <si>
    <t>Natalie Jane</t>
  </si>
  <si>
    <t>1q5UUWraL06jPz0jbVBP1M</t>
  </si>
  <si>
    <t>6dgUya35uo964z7GZXM07g</t>
  </si>
  <si>
    <t>Nonsense</t>
  </si>
  <si>
    <t>5kDmlA2g9Y1YCbNo2Ufxlz</t>
  </si>
  <si>
    <t>emails i can't send</t>
  </si>
  <si>
    <t>7v2sHmJnOKnOSqBijE3KdG</t>
  </si>
  <si>
    <t>One Dance - 8D Audio</t>
  </si>
  <si>
    <t>(((())))</t>
  </si>
  <si>
    <t>2ScXU2KEGUhZyywrz3uZOK</t>
  </si>
  <si>
    <t>2rmwqU7yzTvzkiaRV53DpT</t>
  </si>
  <si>
    <t>2 Be Loved (Am I Ready)</t>
  </si>
  <si>
    <t>1NgFBv1PxMG1zhFDW1OrRr</t>
  </si>
  <si>
    <t>4k6Uh1HXdhtusDW5y8Gbvy</t>
  </si>
  <si>
    <t>Steve Lacy</t>
  </si>
  <si>
    <t>3Ks0eeH0GWpY4AU20D5HPD</t>
  </si>
  <si>
    <t>Gemini Rights</t>
  </si>
  <si>
    <t>32FhTAAjKZaBein150o3Px</t>
  </si>
  <si>
    <t>because i liked a boy</t>
  </si>
  <si>
    <t>4OmfWzukSVD140NiAIEjem</t>
  </si>
  <si>
    <t>Static</t>
  </si>
  <si>
    <t>5lfWrciYtohtIMVDVZd0Rf</t>
  </si>
  <si>
    <t>Stay With Me (with Justin Timberlake, Halsey, &amp; Pharrell)</t>
  </si>
  <si>
    <t>62SWIKrov7HPXU0Jpc6LY1</t>
  </si>
  <si>
    <t>3mmA9C8Gt8xojss3bVHrgC</t>
  </si>
  <si>
    <t>City of Gods</t>
  </si>
  <si>
    <t>Fivio Foreign</t>
  </si>
  <si>
    <t>brooklyn drill, new york drill, drill, uk drill</t>
  </si>
  <si>
    <t>46DRsAo3y1uAjYnYFFobCb</t>
  </si>
  <si>
    <t>B.I.B.L.E.</t>
  </si>
  <si>
    <t>2qLyo5FeWquE7HBUbcVnEy</t>
  </si>
  <si>
    <t>emails i can’t send</t>
  </si>
  <si>
    <t>0kRU3miiIJCzGkviEwU90m</t>
  </si>
  <si>
    <t>Behind the Moon</t>
  </si>
  <si>
    <t>1qCOccM3lTlzp2G6ZpJto9</t>
  </si>
  <si>
    <t>2mPXui72mlIYR5sQUPZXwP</t>
  </si>
  <si>
    <t>Come Back Home - From Purple Hearts""</t>
  </si>
  <si>
    <t>Sofia Carson</t>
  </si>
  <si>
    <t>2O6Q9yickLm8XJfvy1SPdx</t>
  </si>
  <si>
    <t>Come Back Home (From Purple Hearts")"</t>
  </si>
  <si>
    <t>472hXpVZiOiQf9eyzS6B22</t>
  </si>
  <si>
    <t>Prelude to the Sea</t>
  </si>
  <si>
    <t>Mark Mancina</t>
  </si>
  <si>
    <t>0hkOK7oNx1B7OFwFLQGKfx</t>
  </si>
  <si>
    <t>The Sea Beast (Soundtrack from the Netflix Film)</t>
  </si>
  <si>
    <t>7gp55pwQMGqJazsKi9H7uq</t>
  </si>
  <si>
    <t>Someday</t>
  </si>
  <si>
    <t>2tTmW7RDtMQtBk7m2rYeSw</t>
  </si>
  <si>
    <t>Quevedo: Bzrp Music Sessions, Vol. 52</t>
  </si>
  <si>
    <t>4PNqWiJAfjj32hVvlchV5u</t>
  </si>
  <si>
    <t>6sDfeHgrQvvBFdg88Qq8TM</t>
  </si>
  <si>
    <t>AUSMACHT</t>
  </si>
  <si>
    <t>german pop, german indie</t>
  </si>
  <si>
    <t>1uJ0u1MAN1yfCnc2O7edPO</t>
  </si>
  <si>
    <t>1996</t>
  </si>
  <si>
    <t>54ipXppHLA8U4yqpOFTUhr</t>
  </si>
  <si>
    <t>Bones</t>
  </si>
  <si>
    <t>Imagine Dragons</t>
  </si>
  <si>
    <t>6yiXkzHvC0OTmhfDQOEWtS</t>
  </si>
  <si>
    <t>Mercury - Acts 1 &amp; 2</t>
  </si>
  <si>
    <t>1XP6izZrqT8FsMaLKDAnUP</t>
  </si>
  <si>
    <t>Too Late To Love You</t>
  </si>
  <si>
    <t>2asDslP57oQT3SnErAPyRE</t>
  </si>
  <si>
    <t>5CM4UuQ9Gnd6K2YyKGPMoK</t>
  </si>
  <si>
    <t>69JpAhN3XgLkOsJ7MCtW4V</t>
  </si>
  <si>
    <t>22VtvEbttc3y0MuekCm7Sb</t>
  </si>
  <si>
    <t>Obi-Wan</t>
  </si>
  <si>
    <t>John Williams</t>
  </si>
  <si>
    <t>2hDDDUl05cnWTrheIVVCma</t>
  </si>
  <si>
    <t>Obi-Wan Kenobi (Original Soundtrack)</t>
  </si>
  <si>
    <t>0mBP9X2gPCuapvpZ7TGDk3</t>
  </si>
  <si>
    <t>Left and Right (Feat. Jung Kook of BTS)</t>
  </si>
  <si>
    <t>Charlie Puth</t>
  </si>
  <si>
    <t>soft pop, pop</t>
  </si>
  <si>
    <t>4LyiYe4wZ6XwzUne79hidF</t>
  </si>
  <si>
    <t>4t0niaO4hHvwt5MGFhO355</t>
  </si>
  <si>
    <t>New Friends</t>
  </si>
  <si>
    <t>7KPGc4EY7GvmZ58NDnKdtW</t>
  </si>
  <si>
    <t>4axSuOg3BqsowKjRpj59RU</t>
  </si>
  <si>
    <t>Carolina - From The Motion Picture “Where The Crawdads Sing”</t>
  </si>
  <si>
    <t>5Bwg2XxrjTlrNy6BC7KQZf</t>
  </si>
  <si>
    <t>Carolina (From The Motion Picture “Where The Crawdads Sing”)</t>
  </si>
  <si>
    <t>3sy0GshTtIcovnmWxsXBqN</t>
  </si>
  <si>
    <t>the one</t>
  </si>
  <si>
    <t>Chloe Isabella</t>
  </si>
  <si>
    <t>25P4fTjRhHyiKqgSG47zLF</t>
  </si>
  <si>
    <t>notes</t>
  </si>
  <si>
    <t>5NDad2eRVKQug7eO2RikcU</t>
  </si>
  <si>
    <t>Eazy</t>
  </si>
  <si>
    <t>The Game</t>
  </si>
  <si>
    <t>west coast hip hop</t>
  </si>
  <si>
    <t>6UuTGDogbsJ7fvTGaucOVw</t>
  </si>
  <si>
    <t>1ghqDkglrXPcxgRobBmLVW</t>
  </si>
  <si>
    <t>5OLmG74MrpjwnlWLffN35A</t>
  </si>
  <si>
    <t>2KukL7UlQ8TdvpaA7bY3ZJ</t>
  </si>
  <si>
    <t>5JgCaA43ECaGeqbPEo6WUP</t>
  </si>
  <si>
    <t>3F5CgOj3wFlRv51JsHbxhe</t>
  </si>
  <si>
    <t>Jimmy Cooks (feat. 21 Savage)</t>
  </si>
  <si>
    <t>3cf4iSSKd8ffTncbtKljXw</t>
  </si>
  <si>
    <t>Honestly, Nevermind</t>
  </si>
  <si>
    <t>4rmVZajAF7PkrCagGPHbqa</t>
  </si>
  <si>
    <t>Sticky</t>
  </si>
  <si>
    <t>1LIvdWNdKmHvU0FJvw2diN</t>
  </si>
  <si>
    <t>Big City Life</t>
  </si>
  <si>
    <t>Luude</t>
  </si>
  <si>
    <t>drum and bass</t>
  </si>
  <si>
    <t>5Z9UyG6AYfNphE7UJGXifC</t>
  </si>
  <si>
    <t>10xV5l9nhLvFpR8mqzs0bL</t>
  </si>
  <si>
    <t>3SBeYxkc3Ce7lanK0f3epk</t>
  </si>
  <si>
    <t>4cacyP5c3PMlfnyjpg13xW</t>
  </si>
  <si>
    <t>Betty (Get Money)</t>
  </si>
  <si>
    <t>Yung Gravy</t>
  </si>
  <si>
    <t>3FEQZNn34v3EdxrVKi9pZF</t>
  </si>
  <si>
    <t>3aBGKDiAAvH2H7HLOyQ4US</t>
  </si>
  <si>
    <t>36azJR65BLNOng9MkKAtxE</t>
  </si>
  <si>
    <t>2xZ0zfuDTv5LxLhEgD82PG</t>
  </si>
  <si>
    <t>Awkward</t>
  </si>
  <si>
    <t>6FKP2O0oOvZlDkF0gyTjiJ</t>
  </si>
  <si>
    <t>Ctrl (Deluxe)</t>
  </si>
  <si>
    <t>75yRQ1RE96bpNPhQvcOveR</t>
  </si>
  <si>
    <t>Ms. Marvel Suite - From Ms. Marvel""</t>
  </si>
  <si>
    <t>Laura Karpman</t>
  </si>
  <si>
    <t>1f6HDHbyMsSLFqomt40gmV</t>
  </si>
  <si>
    <t>Ms. Marvel Suite (From Ms. Marvel")"</t>
  </si>
  <si>
    <t>6zc1W5CuZER3AbTvRCfLoa</t>
  </si>
  <si>
    <t>Insane</t>
  </si>
  <si>
    <t>50MzJhO0pMjTsfpeOmZ1so</t>
  </si>
  <si>
    <t>Twelve Carat Toothache (Deluxe)</t>
  </si>
  <si>
    <t>0O6u0VJ46W86TxN9wgyqDj</t>
  </si>
  <si>
    <t>I Like You (A Happier Song) (with Doja Cat)</t>
  </si>
  <si>
    <t>3HHNR44YbP7XogMVwzbodx</t>
  </si>
  <si>
    <t>Twelve Carat Toothache</t>
  </si>
  <si>
    <t>0bZL9EEh4nCiuRomDhMjwT</t>
  </si>
  <si>
    <t>Jenny From The Block</t>
  </si>
  <si>
    <t>03M2hC29lmLarzSiw8Sznt</t>
  </si>
  <si>
    <t>7yzNPyUl2lrFPJKup1PaR1</t>
  </si>
  <si>
    <t>K3Pt - AGTHA Remix</t>
  </si>
  <si>
    <t>AGTHA</t>
  </si>
  <si>
    <t>6HEa6aOypSwNgG6e3OajFG</t>
  </si>
  <si>
    <t>K3Pt (AGTHA Remix)</t>
  </si>
  <si>
    <t>6R9c642Hs3tOdLowjYaWt2</t>
  </si>
  <si>
    <t>Love/Hate Letter To Alcohol (with Fleet Foxes)</t>
  </si>
  <si>
    <t>1oc92BMKYkNxK17C2GtyRM</t>
  </si>
  <si>
    <t>Distraction</t>
  </si>
  <si>
    <t>Polo G</t>
  </si>
  <si>
    <t>30OwIxHqQILQ9vwd86sD3o</t>
  </si>
  <si>
    <t>3ElGRG3DqSzzkh1b2wnbzf</t>
  </si>
  <si>
    <t>We Could Be Together (feat. Daddy DJ)</t>
  </si>
  <si>
    <t>7xgmfo0gHFJk9DNdOfqBNn</t>
  </si>
  <si>
    <t>Teenage Dream</t>
  </si>
  <si>
    <t>2FdzIRCqzjhdxP5W99FSvS</t>
  </si>
  <si>
    <t>1985</t>
  </si>
  <si>
    <t>Bo Burnham</t>
  </si>
  <si>
    <t>comedy</t>
  </si>
  <si>
    <t>1m44SygOrmURyQXnYYq59H</t>
  </si>
  <si>
    <t>THE INSIDE OUTTAKES</t>
  </si>
  <si>
    <t>03W2WiY9OSnUI4F9dy9L60</t>
  </si>
  <si>
    <t>Watermelon</t>
  </si>
  <si>
    <t>John + Jane Q. Public</t>
  </si>
  <si>
    <t>27V04EIO90mLb00XnNlKHd</t>
  </si>
  <si>
    <t>Dinner in America Soundtrack</t>
  </si>
  <si>
    <t>06JvOZ39sK8D8SqiqfaxDU</t>
  </si>
  <si>
    <t>True Love</t>
  </si>
  <si>
    <t>Kanye West</t>
  </si>
  <si>
    <t>1YA0gAfV91LkDq1DODSCbc</t>
  </si>
  <si>
    <t>4bt7eqP7mfWduRBKEpCAzM</t>
  </si>
  <si>
    <t>chaotic</t>
  </si>
  <si>
    <t>5fhTetHew6Eph6HfQ9O5gJ</t>
  </si>
  <si>
    <t>i used to think i could fly</t>
  </si>
  <si>
    <t>7fYRg3CEbk6rNCuzNzMT06</t>
  </si>
  <si>
    <t>Potion (with Dua Lipa &amp; Young Thug)</t>
  </si>
  <si>
    <t>1V6HksALLzO5ihpU3YVqJc</t>
  </si>
  <si>
    <t>6k7HtWuprjQmulpo4OpieI</t>
  </si>
  <si>
    <t>Spiracle</t>
  </si>
  <si>
    <t>Flower Face</t>
  </si>
  <si>
    <t>ambient folk</t>
  </si>
  <si>
    <t>75nZGvjStgCUavXcsYsXf7</t>
  </si>
  <si>
    <t>The Shark in Your Water</t>
  </si>
  <si>
    <t>21q7CKtaPCdcKOORC8wGeV</t>
  </si>
  <si>
    <t>Gettin' You Home</t>
  </si>
  <si>
    <t>Chris Young</t>
  </si>
  <si>
    <t>2OdHiKjB1za9UrIaarQWEi</t>
  </si>
  <si>
    <t>Summer Country</t>
  </si>
  <si>
    <t>74BfFG9qR85KXxN49esFVA</t>
  </si>
  <si>
    <t>Main Titles (You’ve Been Called Back to Top Gun)</t>
  </si>
  <si>
    <t>Harold Faltermeyer</t>
  </si>
  <si>
    <t>synthpop</t>
  </si>
  <si>
    <t>3tjIKRAPBy5Qu4z8F5HmBz</t>
  </si>
  <si>
    <t>Top Gun: Maverick (Music From The Motion Picture)</t>
  </si>
  <si>
    <t>5ww2BF9slyYgNOk37BlC4u</t>
  </si>
  <si>
    <t>La Bachata</t>
  </si>
  <si>
    <t>Manuel Turizo</t>
  </si>
  <si>
    <t>reggaeton, pop urbano, latin, colombian pop</t>
  </si>
  <si>
    <t>1TpGeAzOJgAGdPkcWl95r2</t>
  </si>
  <si>
    <t>4jevNJy9qN3476kh0N3eQT</t>
  </si>
  <si>
    <t>U in my head</t>
  </si>
  <si>
    <t>6dhw4niyr5sFUsU4LSRfUl</t>
  </si>
  <si>
    <t>4j6kId9QIqhoXvqHKgSKa0</t>
  </si>
  <si>
    <t>Grapejuice</t>
  </si>
  <si>
    <t>Harry Styles</t>
  </si>
  <si>
    <t>pop rock, soft rock, synthpop</t>
  </si>
  <si>
    <t>5r36AJ6VOJtp00oxSkBZ5h</t>
  </si>
  <si>
    <t>Harry's House</t>
  </si>
  <si>
    <t>0QNNd0qMCDbraS1nQPg3aA</t>
  </si>
  <si>
    <t>HOTEL LOBBY (Unc &amp; Phew)</t>
  </si>
  <si>
    <t>0zWZX428gMb9vSBUMRdDiy</t>
  </si>
  <si>
    <t>2NcQic8JxdjAlAHuNbOIRE</t>
  </si>
  <si>
    <t>Keep Driving</t>
  </si>
  <si>
    <t>1qEmFfgcLObUfQm0j1W2CK</t>
  </si>
  <si>
    <t>Late Night Talking</t>
  </si>
  <si>
    <t>4Dvkj6JhhA12EX05fT7y2e</t>
  </si>
  <si>
    <t>As It Was</t>
  </si>
  <si>
    <t>6qj02zSeEJGWZ4c0dn5QzJ</t>
  </si>
  <si>
    <t>Boyfriends</t>
  </si>
  <si>
    <t>3i058E8uxTsYqJ5NWZzqSj</t>
  </si>
  <si>
    <t>Little Freak</t>
  </si>
  <si>
    <t>1mw0RgNXIpYRyyCdBQbLgA</t>
  </si>
  <si>
    <t>Love Of My Life</t>
  </si>
  <si>
    <t>6uvh0In7u1Xn4HgxOfAn8O</t>
  </si>
  <si>
    <t>Matilda</t>
  </si>
  <si>
    <t>5LYMamLv12UPbemOaTPyeV</t>
  </si>
  <si>
    <t>Music For a Sushi Restaurant</t>
  </si>
  <si>
    <t>35TyJIMR3xRouUuo2sjS6v</t>
  </si>
  <si>
    <t>Cinema</t>
  </si>
  <si>
    <t>69w5X6uTrOaWM32IetSzvO</t>
  </si>
  <si>
    <t>Daydreaming</t>
  </si>
  <si>
    <t>51Zw1cKDgkad0CXv23HCMU</t>
  </si>
  <si>
    <t>0rzaRSujxA0bKyjJl6vHYq</t>
  </si>
  <si>
    <t>Satellite</t>
  </si>
  <si>
    <t>4qtdkdTY1t3RmlmSbWykzR</t>
  </si>
  <si>
    <t>Stay the Night</t>
  </si>
  <si>
    <t>3CwmVVPOCIC3hpWWSEF0xQ</t>
  </si>
  <si>
    <t>27ZZdyTSQWI7Cug2d2PkqV</t>
  </si>
  <si>
    <t>BILLIE EILISH.</t>
  </si>
  <si>
    <t>Armani White</t>
  </si>
  <si>
    <t>4MajX5vPeY4cX5pv6rf0sA</t>
  </si>
  <si>
    <t>1UcyzhmBDfdw07DiuT7DEG</t>
  </si>
  <si>
    <t>The Perfect Girl - The Motion Retrowave Remix</t>
  </si>
  <si>
    <t>Mareux</t>
  </si>
  <si>
    <t>darkwave, cold wave</t>
  </si>
  <si>
    <t>6LtIcRhkNqGdXl2OESjDPE</t>
  </si>
  <si>
    <t>The Perfect Girl (The Motion Retrowave Remix)</t>
  </si>
  <si>
    <t>0z2BVrzRVNvmnFF37mDhev</t>
  </si>
  <si>
    <t>4ohh1zQ4yybSK9FS7LLyDE</t>
  </si>
  <si>
    <t>Dance Fever</t>
  </si>
  <si>
    <t>6eQARsls2o0rLd6ee12Z5c</t>
  </si>
  <si>
    <t>Caviar</t>
  </si>
  <si>
    <t>Two Feet</t>
  </si>
  <si>
    <t>7q1CcQco23wrR3dpVd87kL</t>
  </si>
  <si>
    <t>Shape &amp; Form</t>
  </si>
  <si>
    <t>0Sn0hAaE5yQxyduDZuqWoY</t>
  </si>
  <si>
    <t>Your Guilty Pleasure</t>
  </si>
  <si>
    <t>Henry Verus</t>
  </si>
  <si>
    <t>3Wicqw4vojPJ7Um7DaK9Qi</t>
  </si>
  <si>
    <t>Vanity</t>
  </si>
  <si>
    <t>2jewIxd57lQyXWpAvBDAYg</t>
  </si>
  <si>
    <t>Gravity</t>
  </si>
  <si>
    <t>4h9wh7iOZ0GGn8QVp4RAOB</t>
  </si>
  <si>
    <t>I Ain't Worried</t>
  </si>
  <si>
    <t>OneRepublic</t>
  </si>
  <si>
    <t>04PEOM6kIEeq9lRp1asNP2</t>
  </si>
  <si>
    <t>I Ain’t Worried (Music From The Motion Picture Top Gun: Maverick")"</t>
  </si>
  <si>
    <t>Mr. Morale &amp; The Big Steppers</t>
  </si>
  <si>
    <t>5xwBIieMMFUmLDgvG4DjFe</t>
  </si>
  <si>
    <t>Fall In Love Alone</t>
  </si>
  <si>
    <t>Stacey Ryan</t>
  </si>
  <si>
    <t>0ASnNAycI0eu91gMm9Jfe4</t>
  </si>
  <si>
    <t>0fX4oNGBWO3dSGUZcVdVV2</t>
  </si>
  <si>
    <t>N95</t>
  </si>
  <si>
    <t>79ONNoS4M9tfIA1mYLBYVX</t>
  </si>
  <si>
    <t>6wTNs055Zhho6ngtbxFS2O</t>
  </si>
  <si>
    <t>Kløn</t>
  </si>
  <si>
    <t>drift phonk</t>
  </si>
  <si>
    <t>7coKFIZ84uHdwCYjnpzv9h</t>
  </si>
  <si>
    <t>28GCbKgjlVD9eDmasGbe0T</t>
  </si>
  <si>
    <t>Me Fui de Vacaciones</t>
  </si>
  <si>
    <t>3RQQmkQEvNCY4prGKE6oc5</t>
  </si>
  <si>
    <t>Un Verano Sin Ti</t>
  </si>
  <si>
    <t>6Sq7ltF9Qa7SNFBsV5Cogx</t>
  </si>
  <si>
    <t>Me Porto Bonito</t>
  </si>
  <si>
    <t>6Xom58OOXk2SoU711L2IXO</t>
  </si>
  <si>
    <t>Moscow Mule</t>
  </si>
  <si>
    <t>7fPSEiiNsZ5JybOoXLkaZN</t>
  </si>
  <si>
    <t>My Mind</t>
  </si>
  <si>
    <t>2ccGlDnYg0D9qAZHDq55Vm</t>
  </si>
  <si>
    <t>I Can't Let Go</t>
  </si>
  <si>
    <t>31i56LZnwE6uSu3exoHjtB</t>
  </si>
  <si>
    <t>Neverita</t>
  </si>
  <si>
    <t>3k3NWokhRRkEPhCzPmV8TW</t>
  </si>
  <si>
    <t>Ojitos Lindos</t>
  </si>
  <si>
    <t>0E0DRHf5PfMeor0ZCwB3oT</t>
  </si>
  <si>
    <t>Otro Atardecer</t>
  </si>
  <si>
    <t>5kVZxyMY1gfdCLiChsfjn1</t>
  </si>
  <si>
    <t>Yo No Soy Celoso</t>
  </si>
  <si>
    <t>41oY4WCTj5kccfesTVFnvN</t>
  </si>
  <si>
    <t>Tarot</t>
  </si>
  <si>
    <t>1IHWl5LamUGEuP4ozKQSXZ</t>
  </si>
  <si>
    <t>Tití Me Preguntó</t>
  </si>
  <si>
    <t>6VrQTLzzuyGIYjUDe4kAZk</t>
  </si>
  <si>
    <t>Un Coco</t>
  </si>
  <si>
    <t>5CzixCxDkRXX9mScCmah8O</t>
  </si>
  <si>
    <t>Un Ratito</t>
  </si>
  <si>
    <t>18HOjcvTVV7W8YzBuOsAPS</t>
  </si>
  <si>
    <t>0hquQWY3xvYqN4qtiquniF</t>
  </si>
  <si>
    <t>Vegas (From the Original Motion Picture Soundtrack ELVIS)</t>
  </si>
  <si>
    <t>2Q5DPv9uliinOBSdNooIe3</t>
  </si>
  <si>
    <t>0xbjgV88co01Kw4PmuBdQU</t>
  </si>
  <si>
    <t>We Can Talk Baby</t>
  </si>
  <si>
    <t>5pnjNZGtnD1q9fXgUnUREM</t>
  </si>
  <si>
    <t>0oKaKOvtog33LDVkPSd8dX</t>
  </si>
  <si>
    <t>A Gift Of A Thistle - From Braveheart""</t>
  </si>
  <si>
    <t>Eric Heitmann</t>
  </si>
  <si>
    <t>2n4LAjm6AuhgmJAoayl5iX</t>
  </si>
  <si>
    <t>A Gift Of A Thistle (From Braveheart")"</t>
  </si>
  <si>
    <t>0wihfILRNOwE2156Shezc8</t>
  </si>
  <si>
    <t>Agosto</t>
  </si>
  <si>
    <t>2uflssWlCaJ6CbTMOsUpNI</t>
  </si>
  <si>
    <t>Aguacero</t>
  </si>
  <si>
    <t>44XjoNvtwevktFKjvVe1vH</t>
  </si>
  <si>
    <t>Andrea</t>
  </si>
  <si>
    <t>71wFwRo8xGc4lrcyKwsvba</t>
  </si>
  <si>
    <t>Callaita</t>
  </si>
  <si>
    <t>1dm6z1fWB0cErMszU25dy2</t>
  </si>
  <si>
    <t>Después de la Playa</t>
  </si>
  <si>
    <t>4d4ZXH4dr5bYfgErHiZCX2</t>
  </si>
  <si>
    <t>Dos Mil 16</t>
  </si>
  <si>
    <t>0LnS7aOdOdI1dNKZqdOLz4</t>
  </si>
  <si>
    <t>2eE8BVirX9VF8Di9hD90iw</t>
  </si>
  <si>
    <t>Come Home The Kids Miss You</t>
  </si>
  <si>
    <t>5Eax0qFko2dh7Rl2lYs3bx</t>
  </si>
  <si>
    <t>Efecto</t>
  </si>
  <si>
    <t>0UvZcEfpzVyx47QsRbjyBz</t>
  </si>
  <si>
    <t>El Apagón</t>
  </si>
  <si>
    <t>2NMjggapJcXXM7WccGEBUO</t>
  </si>
  <si>
    <t>Enséñame a Bailar</t>
  </si>
  <si>
    <t>4tYFy8ALRjIZvnvSLw5lxN</t>
  </si>
  <si>
    <t>Party</t>
  </si>
  <si>
    <t>1797zYiX4cKosMH836X9Gt</t>
  </si>
  <si>
    <t>La Corriente</t>
  </si>
  <si>
    <t>7IBLt4Qarf4JDLxIQDv2O5</t>
  </si>
  <si>
    <t>D.M.B.</t>
  </si>
  <si>
    <t>1o13E5QES3KCOg85oF0KNa</t>
  </si>
  <si>
    <t>58VTP6KnZs12PcAj5rMJ4W</t>
  </si>
  <si>
    <t>the fruits</t>
  </si>
  <si>
    <t>48ssTnnFOCIP17sRaFNqu1</t>
  </si>
  <si>
    <t>4EoYnF033J1LJiAnHp6V1f</t>
  </si>
  <si>
    <t>The Nights</t>
  </si>
  <si>
    <t>Ascence</t>
  </si>
  <si>
    <t>499QzgI0x5nltc2aHSqJHu</t>
  </si>
  <si>
    <t>59nOXPmaKlBfGMDeOVGrIK</t>
  </si>
  <si>
    <t>WAIT FOR U (feat. Drake &amp; Tems)</t>
  </si>
  <si>
    <t>6tE9Dnp2zInFij4jKssysL</t>
  </si>
  <si>
    <t>I NEVER LIKED YOU</t>
  </si>
  <si>
    <t>1ei3hzQmrgealgRKFxIcWn</t>
  </si>
  <si>
    <t>In The Stars</t>
  </si>
  <si>
    <t>6dSmXsyGAnFtq048IFhiYd</t>
  </si>
  <si>
    <t>4WCAb7rGU70hyx3m9joKCx</t>
  </si>
  <si>
    <t>up at night (feat. justin bieber)</t>
  </si>
  <si>
    <t>1fZRXWVJVe07UcD4GowJ8j</t>
  </si>
  <si>
    <t>blue water road</t>
  </si>
  <si>
    <t>4WWqf2Ldy7NxPTdgG5d96C</t>
  </si>
  <si>
    <t>The King</t>
  </si>
  <si>
    <t>Robin Carolan</t>
  </si>
  <si>
    <t>6BYwH7XRUN5foD9RcDYaQE</t>
  </si>
  <si>
    <t>The Northman (Original Motion Picture Soundtrack)</t>
  </si>
  <si>
    <t>7B9EW6x4jhEb6fuR8tIXYg</t>
  </si>
  <si>
    <t>The Land of the Rus</t>
  </si>
  <si>
    <t>1r8ZCjfrQxoy2wVaBUbpwg</t>
  </si>
  <si>
    <t>THOUSAND MILES</t>
  </si>
  <si>
    <t>5x23D06mbAdtkU9N9JrZyf</t>
  </si>
  <si>
    <t>4O9SCLct6FPveu0y7cxxKO</t>
  </si>
  <si>
    <t>To the Games</t>
  </si>
  <si>
    <t>0MrqfxsQCRWnAtceAmhkAv</t>
  </si>
  <si>
    <t>Top Of The World</t>
  </si>
  <si>
    <t>Dorothy</t>
  </si>
  <si>
    <t>258YZ2TUzI1SJBU626eYFc</t>
  </si>
  <si>
    <t>Gifts From The Holy Ghost</t>
  </si>
  <si>
    <t>1Y3LN4zO1Edc2EluIoSPJN</t>
  </si>
  <si>
    <t>Until I Found You (with Em Beihold) - Em Beihold Version</t>
  </si>
  <si>
    <t>7ARtQpvnPN2ucbmVHngLOs</t>
  </si>
  <si>
    <t>Until I Found You (Em Beihold Version)</t>
  </si>
  <si>
    <t>57numRuLPDSKzLiwf9Q9sO</t>
  </si>
  <si>
    <t>Valkyrie</t>
  </si>
  <si>
    <t>30XBkzzcubUJLANeXM4D0C</t>
  </si>
  <si>
    <t>I’m Tired (with Zendaya) - Bonus Track</t>
  </si>
  <si>
    <t>Labrinth</t>
  </si>
  <si>
    <t>43tSLc6ZxW8TTRLrBO0SU1</t>
  </si>
  <si>
    <t>EUPHORIA SEASON 2 OFFICIAL SCORE (FROM THE HBO ORIGINAL SERIES)</t>
  </si>
  <si>
    <t>7EQ53PDO7z8I2StTUP7BA8</t>
  </si>
  <si>
    <t>Iceland</t>
  </si>
  <si>
    <t>6TpOpsgXwMvm0bSkdq27EC</t>
  </si>
  <si>
    <t>Gaia</t>
  </si>
  <si>
    <t>4tuqA7qbVsPukqsYPPrcF7</t>
  </si>
  <si>
    <t>Omnium Gatherum</t>
  </si>
  <si>
    <t>4icnlpI5IbZcRO9mpixVVW</t>
  </si>
  <si>
    <t>Where You Are (feat. WILLOW)</t>
  </si>
  <si>
    <t>1wFiFlS50SnyKPAIcBzAQN</t>
  </si>
  <si>
    <t>Where you are (feat. WILLOW)</t>
  </si>
  <si>
    <t>4RF4iaYoM1XBbdvmC6zRtD</t>
  </si>
  <si>
    <t>Lilith</t>
  </si>
  <si>
    <t>Saint Avangeline</t>
  </si>
  <si>
    <t>4p5V21sNL5vwaU4JEvAhjp</t>
  </si>
  <si>
    <t>Gardener of Eden</t>
  </si>
  <si>
    <t>7dSZ6zGTQx66c2GF91xCrb</t>
  </si>
  <si>
    <t>PROVENZA</t>
  </si>
  <si>
    <t>1wLB2bnCl2m5m9M9g8r93Y</t>
  </si>
  <si>
    <t>2rurDawMfoKP4uHyb2kJBt</t>
  </si>
  <si>
    <t>Te Felicito</t>
  </si>
  <si>
    <t>6gQKAYf3TJM9sppw3AtbHH</t>
  </si>
  <si>
    <t>7xcU6jomyxCkWHazhRp4W6</t>
  </si>
  <si>
    <t>PLEASE</t>
  </si>
  <si>
    <t>3CdaspeVshcV4SSy4R0N1r</t>
  </si>
  <si>
    <t>1r6qzxz77Tvbrvqd1Q1MIN</t>
  </si>
  <si>
    <t>3mF3LQfPAiw2gAuj0BrzPG</t>
  </si>
  <si>
    <t>Collide (Remix Pack)</t>
  </si>
  <si>
    <t>3vivz6HB6mf5ELpDFjl9Lb</t>
  </si>
  <si>
    <t>End Song - from We're All Going to the World's Fair" Soundtrack"</t>
  </si>
  <si>
    <t>Alex G</t>
  </si>
  <si>
    <t>4kRBRBATKhUrKKLmkB9inz</t>
  </si>
  <si>
    <t>We're All Going to the World's Fair (Original Motion Picture Soundtrack)</t>
  </si>
  <si>
    <t>2rY8Gs6QwdvQvx9mbUGRLn</t>
  </si>
  <si>
    <t>Flatliner</t>
  </si>
  <si>
    <t>3qDHse4s5dUBzClUVcRmdg</t>
  </si>
  <si>
    <t>Country Summer Vibes</t>
  </si>
  <si>
    <t>27UPUoSlHZUo11BTf5dKeJ</t>
  </si>
  <si>
    <t>HELP</t>
  </si>
  <si>
    <t>6CydFdcFJFwqV5yXUR8LRb</t>
  </si>
  <si>
    <t>7AYP21Q4qnxw2WxETEvSRb</t>
  </si>
  <si>
    <t>2W5QlcRZ0zCwFk3pSK6PZd</t>
  </si>
  <si>
    <t>6YHDQXIMTpcBHfsUqsvSgx</t>
  </si>
  <si>
    <t>Cape Cabo</t>
  </si>
  <si>
    <t>Player1</t>
  </si>
  <si>
    <t>76eaxTAvRMbAlDqP6cQ7zY</t>
  </si>
  <si>
    <t>3FkeNbs9Zeiqkr3WkbOiGp</t>
  </si>
  <si>
    <t>Envolver</t>
  </si>
  <si>
    <t>Anitta</t>
  </si>
  <si>
    <t>brazilian pop, funk pop, brazilian funk, funk carioca</t>
  </si>
  <si>
    <t>2TPl41Riu1SDbHoxhCIo2D</t>
  </si>
  <si>
    <t>Versions of Me</t>
  </si>
  <si>
    <t>5Ev6YOpand1Q0biFfpNUdj</t>
  </si>
  <si>
    <t>Clair de Lune (Pied au Piano)</t>
  </si>
  <si>
    <t>Son Lux</t>
  </si>
  <si>
    <t>6dJKjotJRGEE9rmGgmxDWu</t>
  </si>
  <si>
    <t>Everything Everywhere All at Once (Original Motion Picture Soundtrack)</t>
  </si>
  <si>
    <t>6BdTBc4oUViXi5ioBxMKe6</t>
  </si>
  <si>
    <t>Fence</t>
  </si>
  <si>
    <t>First Class</t>
  </si>
  <si>
    <t>0ZClN9JcY9c54uDyWz2CWd</t>
  </si>
  <si>
    <t>KYANU</t>
  </si>
  <si>
    <t>nightcore, hypertechno</t>
  </si>
  <si>
    <t>6JjNXt6066BWqEP8EjaAt4</t>
  </si>
  <si>
    <t>3fuyYaLhZ2RoP9eWpvfP1H</t>
  </si>
  <si>
    <t>A New Kind Of Love - Demo</t>
  </si>
  <si>
    <t>Frou Frou</t>
  </si>
  <si>
    <t>484SKRaXGq7m9VV0rmSyeb</t>
  </si>
  <si>
    <t>A New Kind Of Love (Demo)</t>
  </si>
  <si>
    <t>2L9N0zZnd37dwF0clgxMGI</t>
  </si>
  <si>
    <t>ceilings</t>
  </si>
  <si>
    <t>68L5xVV9wydotfDXEik7eD</t>
  </si>
  <si>
    <t>five seconds flat</t>
  </si>
  <si>
    <t>20UK2eUwlRzNuW60gzITuj</t>
  </si>
  <si>
    <t>This Is A Life</t>
  </si>
  <si>
    <t>3M0Q7Zf7WIWA3DErPigGg8</t>
  </si>
  <si>
    <t>This Is How I Fight</t>
  </si>
  <si>
    <t>7EP1xNKQBdzUP3OGK6iHRV</t>
  </si>
  <si>
    <t>Waymond Cries</t>
  </si>
  <si>
    <t>6ATny9d6fJ7O3dbIR3Pknj</t>
  </si>
  <si>
    <t>Specks Of Time</t>
  </si>
  <si>
    <t>72BP8GgwyHJK1mtZUpgYkm</t>
  </si>
  <si>
    <t>Let Me Go</t>
  </si>
  <si>
    <t>5Xg5bGbWHToIMSsqWxOsej</t>
  </si>
  <si>
    <t>NO ESCAPE</t>
  </si>
  <si>
    <t>HEALTH</t>
  </si>
  <si>
    <t>noise rock, industrial, witch house, industrial rock, industrial metal</t>
  </si>
  <si>
    <t>4pk3IXbfaU0cK7oHuEdbEJ</t>
  </si>
  <si>
    <t>DISCO4 :: PART II</t>
  </si>
  <si>
    <t>4pjqoQgiGYbAhaN8T8eJGj</t>
  </si>
  <si>
    <t>Now We’re Cookin’</t>
  </si>
  <si>
    <t>4q3MCb3lKLl4zxRyZFjGE2</t>
  </si>
  <si>
    <t>Opera Fight</t>
  </si>
  <si>
    <t>26MJjeJ0NSOQDKeZzrEFMl</t>
  </si>
  <si>
    <t>hate to be lame</t>
  </si>
  <si>
    <t>7M5JS9e946uHG6XZ8nMeyw</t>
  </si>
  <si>
    <t>I Love You</t>
  </si>
  <si>
    <t>6uS9K2IQSjfd2QzSBUqv0O</t>
  </si>
  <si>
    <t>In Another Life</t>
  </si>
  <si>
    <t>2DB4DdfCFMw1iaR6JaR03a</t>
  </si>
  <si>
    <t>Bam Bam (feat. Ed Sheeran)</t>
  </si>
  <si>
    <t>Camila Cabello</t>
  </si>
  <si>
    <t>4urxMitPAkjyey14LeuWSX</t>
  </si>
  <si>
    <t>Familia</t>
  </si>
  <si>
    <t>5EioJrDfnqs6OiCTRxSGn1</t>
  </si>
  <si>
    <t>Ain't No Grave</t>
  </si>
  <si>
    <t>Anna Calvi</t>
  </si>
  <si>
    <t>3T3przz4Szk0vu6RSsncmk</t>
  </si>
  <si>
    <t>4DyfOU0eiwkHIbUT0bU2DX</t>
  </si>
  <si>
    <t>That's How Horses Are</t>
  </si>
  <si>
    <t>Thom Yorke</t>
  </si>
  <si>
    <t>4zZGOQCObrrQfGazMLy0Q7</t>
  </si>
  <si>
    <t>5.17 / That's How Horses Are</t>
  </si>
  <si>
    <t>5K3SJuYEkvvrLbzOjPyRi1</t>
  </si>
  <si>
    <t>BABYDOLL (Speed)</t>
  </si>
  <si>
    <t>0qMwROWsV0fT5hBqkH1per</t>
  </si>
  <si>
    <t>4FYWOYqOF9lbb1JcZFDT67</t>
  </si>
  <si>
    <t>Cool for the Summer - Sped Up (Nightcore)</t>
  </si>
  <si>
    <t>Demi Lovato</t>
  </si>
  <si>
    <t>410MZofhiv240ybaWhUxpc</t>
  </si>
  <si>
    <t>Cool for the Summer [Sped Up (Nightcore)]</t>
  </si>
  <si>
    <t>0yp3TvJNlG50Q4tAHWNCRm</t>
  </si>
  <si>
    <t>Enjoy the Silence</t>
  </si>
  <si>
    <t>Depeche Mode</t>
  </si>
  <si>
    <t>new wave, synthpop, darkwave</t>
  </si>
  <si>
    <t>0c2eDi1S58XzaqxwOC1FMZ</t>
  </si>
  <si>
    <t>Violator | The 12 Singles"</t>
  </si>
  <si>
    <t>4zN21mbAuaD0WqtmaTZZeP</t>
  </si>
  <si>
    <t>Ferrari</t>
  </si>
  <si>
    <t>James Hype</t>
  </si>
  <si>
    <t>house, tech house</t>
  </si>
  <si>
    <t>6moZ4sNThthUAwCklyuPY8</t>
  </si>
  <si>
    <t>0U1W2LZVUX7qTm7dDpqxh6</t>
  </si>
  <si>
    <t>When You're Gone</t>
  </si>
  <si>
    <t>4EGVr9mSwFPoqvDMkiahJp</t>
  </si>
  <si>
    <t>4LRPiXqCikLlN15c3yImP7</t>
  </si>
  <si>
    <t>2pqdSWeJVsXAhHFuVLzuA8</t>
  </si>
  <si>
    <t>6HJizCbaqaEQG1eLjn341Z</t>
  </si>
  <si>
    <t>Hurtless</t>
  </si>
  <si>
    <t>1WKIR7hhHN1DvJPn09gIST</t>
  </si>
  <si>
    <t>131SfRMv57LKf8xtaSt39k</t>
  </si>
  <si>
    <t>Who Do You Want</t>
  </si>
  <si>
    <t>3z1PH2HpzbwJ18IVQAKxst</t>
  </si>
  <si>
    <t>4pi1G1x8tl9VfdD9bL3maT</t>
  </si>
  <si>
    <t>Big Energy</t>
  </si>
  <si>
    <t>Latto</t>
  </si>
  <si>
    <t>4vjE6Rgl5z6K2PhrAtIA7O</t>
  </si>
  <si>
    <t>777</t>
  </si>
  <si>
    <t>3jwQt00cvkN57H6ZR75W2K</t>
  </si>
  <si>
    <t>RUNRUNRUN</t>
  </si>
  <si>
    <t>1GyQLjSuRSi6jcnn8YOusV</t>
  </si>
  <si>
    <t>5QGhOS4dpiSdcwuqnWzpxE</t>
  </si>
  <si>
    <t>LOOKATME</t>
  </si>
  <si>
    <t>05sLsId1SGFrPDJFf09rrS</t>
  </si>
  <si>
    <t>Power</t>
  </si>
  <si>
    <t>25wdC7CJmCJPgnKw9rYquJ</t>
  </si>
  <si>
    <t>maybe (feat. Bring Me The Horizon)</t>
  </si>
  <si>
    <t>3sKZHtQoq3tPtkXbT8PJAc</t>
  </si>
  <si>
    <t>mainstream sellout</t>
  </si>
  <si>
    <t>6VIYEyjNW71NnIGEduf8D8</t>
  </si>
  <si>
    <t>Remind Me</t>
  </si>
  <si>
    <t>Tom Grennan</t>
  </si>
  <si>
    <t>0fL8J5En5o6sd8vSHAbKGt</t>
  </si>
  <si>
    <t>11M8c9SHQYpd8DOrmcu25k</t>
  </si>
  <si>
    <t>Beg for You (feat. Rina Sawayama)</t>
  </si>
  <si>
    <t>1QqipMXWzJhr6yfcNKTp8B</t>
  </si>
  <si>
    <t>CRASH</t>
  </si>
  <si>
    <t>70AYiGbc4mWZGEqiipBBDb</t>
  </si>
  <si>
    <t>CANDY</t>
  </si>
  <si>
    <t>6jbtHi5R0jMXoliU2OS0lo</t>
  </si>
  <si>
    <t>MOTOMAMI</t>
  </si>
  <si>
    <t>1CfuBY3BDdKpooQ9L5zgUc</t>
  </si>
  <si>
    <t>Cigarettes</t>
  </si>
  <si>
    <t>Juice WRLD</t>
  </si>
  <si>
    <t>melodic rap, emo rap</t>
  </si>
  <si>
    <t>1typPCwqyXMfFpvDZAyKew</t>
  </si>
  <si>
    <t>Fighting Demons (Deluxe)</t>
  </si>
  <si>
    <t>03tkoHY4zggSmNK4SXvHMc</t>
  </si>
  <si>
    <t>楽しい日常~~ワノ国編~~</t>
  </si>
  <si>
    <t>Kohei Tanaka</t>
  </si>
  <si>
    <t>0DyIQWyWWthQ3f9xRP1hXa</t>
  </si>
  <si>
    <t>ONE PIECE オリジナルサウンドトラックWANOKUNI""</t>
  </si>
  <si>
    <t>1116IjCqwjydbV6V0twTEQ</t>
  </si>
  <si>
    <t>The Thunder-Fire Dragon Roars</t>
  </si>
  <si>
    <t>Yasuharu Takanashi</t>
  </si>
  <si>
    <t>3ksMU0uVKKlBDqPjmaot0v</t>
  </si>
  <si>
    <t>FAIRY TAIL SOUNDTRACK ARCHIVES 2009-2013</t>
  </si>
  <si>
    <t>7mFj0LlWtEJaEigguaWqYh</t>
  </si>
  <si>
    <t>Sweetest Pie</t>
  </si>
  <si>
    <t>4qw41n8iWrdR70Ui3hYBPv</t>
  </si>
  <si>
    <t>1gH1h30wkQdd9zhY3j7a8T</t>
  </si>
  <si>
    <t>THE SHADE</t>
  </si>
  <si>
    <t>Rex Orange County</t>
  </si>
  <si>
    <t>2yI4m5Yu2tl8v0It5P9WVz</t>
  </si>
  <si>
    <t>WHO CARES?</t>
  </si>
  <si>
    <t>06vNG6CiV4k8oNA0wUUAO7</t>
  </si>
  <si>
    <t>Until I Found You - Piano Version</t>
  </si>
  <si>
    <t>6126tYz1txFtCrM0pDbEhc</t>
  </si>
  <si>
    <t>Until I Found You (Piano Version)</t>
  </si>
  <si>
    <t>0HqZX76SFLDz2aW8aiqi7G</t>
  </si>
  <si>
    <t>1Q9SnHWPNEjVM0LrBFvJ1q</t>
  </si>
  <si>
    <t>4xAmbn7xiy6wGOs4oaxv70</t>
  </si>
  <si>
    <t>Call Me Little Sunshine</t>
  </si>
  <si>
    <t>3fn4HfVz5dhmE0PG24rh6h</t>
  </si>
  <si>
    <t>IMPERA</t>
  </si>
  <si>
    <t>1TDeDFUYHjZKLsO6bzoVg1</t>
  </si>
  <si>
    <t>OPEN A WINDOW (feat. Tyler, The Creator)</t>
  </si>
  <si>
    <t>23CKxEwKWsLs6LD5poGOLM</t>
  </si>
  <si>
    <t>Over</t>
  </si>
  <si>
    <t>6eiCnBFhY8yvhLjZzjIsxQ</t>
  </si>
  <si>
    <t>Candydrip</t>
  </si>
  <si>
    <t>6kPHLqruR1nV94OKtmgOnQ</t>
  </si>
  <si>
    <t>Waiting For Tonight</t>
  </si>
  <si>
    <t>Cabuizee</t>
  </si>
  <si>
    <t>49fPnv2cBE7CkVT3CTVRPn</t>
  </si>
  <si>
    <t>0QBzMgT7NIeoCYy3sJCof1</t>
  </si>
  <si>
    <t>6FIMt58naoGYrOe4Wn2P3n</t>
  </si>
  <si>
    <t>3TW9Gg4sl2K3Xa9ETyJxhF</t>
  </si>
  <si>
    <t>Can't Stop</t>
  </si>
  <si>
    <t>Bare Up</t>
  </si>
  <si>
    <t>4GHDragU7VWJ7FWMW63EgQ</t>
  </si>
  <si>
    <t>531KGXtBroSrOX9LVmiIgc</t>
  </si>
  <si>
    <t>1WLS1NrOlbDIl760hVeeUi</t>
  </si>
  <si>
    <t>6LtHYDgYHRCHoKK3snfr2w</t>
  </si>
  <si>
    <t>28phJkFTSPLnwo555dFLKu</t>
  </si>
  <si>
    <t>5ff77CZZUpY8Gvu5GuA6vb</t>
  </si>
  <si>
    <t>HAUNTED</t>
  </si>
  <si>
    <t>4QhZwVQuNbbXtMgjp2Ngp2</t>
  </si>
  <si>
    <t>7fZBQnc0zXwVybgCIrQQil</t>
  </si>
  <si>
    <t>Belly Dancer</t>
  </si>
  <si>
    <t>2npvQTpyjLtapBWTNTNlqn</t>
  </si>
  <si>
    <t>4qgMPzf9QOETWQFUcFkHD4</t>
  </si>
  <si>
    <t>Love Me</t>
  </si>
  <si>
    <t>RealestK</t>
  </si>
  <si>
    <t>7hgekZLPc8OHgk8kAaPkel</t>
  </si>
  <si>
    <t>1U38o4k2hNJ4m26BMZRPEi</t>
  </si>
  <si>
    <t>1R6rQ0KEPpwh1nipYBJHIt</t>
  </si>
  <si>
    <t>7BhmwvCdQZNwuQXSHw5TzP</t>
  </si>
  <si>
    <t>Headlights (feat. KIDDO)</t>
  </si>
  <si>
    <t>61SLEqJbw0XtTOmXUXAoEW</t>
  </si>
  <si>
    <t>2iHsdUnmKGIuc9oRE3DfgJ</t>
  </si>
  <si>
    <t>House On Fire</t>
  </si>
  <si>
    <t>Mimi Webb</t>
  </si>
  <si>
    <t>4zZ3DDacL1IvmaozxYEGuL</t>
  </si>
  <si>
    <t>6g6FfeozIEkVUXecpSq16Q</t>
  </si>
  <si>
    <t>Elon Musk (feat. Gunna)</t>
  </si>
  <si>
    <t>DDG</t>
  </si>
  <si>
    <t>5AviR59jAHiYp4Up3hj0bw</t>
  </si>
  <si>
    <t>403J2ArGAXfFE6H1Ip14zB</t>
  </si>
  <si>
    <t>Uncharted</t>
  </si>
  <si>
    <t>Ramin Djawadi</t>
  </si>
  <si>
    <t>3VXjsE6bQdoqThN3jS8wL9</t>
  </si>
  <si>
    <t>Uncharted (Original Motion Picture Soundtrack)</t>
  </si>
  <si>
    <t>Michael Giacchino</t>
  </si>
  <si>
    <t>2WzAAerBvZvvFXgUpSwHZ9</t>
  </si>
  <si>
    <t>MIDNIGHT</t>
  </si>
  <si>
    <t>PLAYAMANE</t>
  </si>
  <si>
    <t>5nWRdZWdSXAMvLTZFxuD2W</t>
  </si>
  <si>
    <t>6N1K5OVVCopBjGViHs2IvP</t>
  </si>
  <si>
    <t>The Joker And The Queen (feat. Taylor Swift)</t>
  </si>
  <si>
    <t>0vkAczpFKCazPKaoLtnBr0</t>
  </si>
  <si>
    <t>27mMvmKRyrsz7i2cfTMgSQ</t>
  </si>
  <si>
    <t>They Wanna Fuck</t>
  </si>
  <si>
    <t>Kim Petras</t>
  </si>
  <si>
    <t>4rs52z8T5zPbsa5HM75tua</t>
  </si>
  <si>
    <t>Slut Pop</t>
  </si>
  <si>
    <t>59CfNbkERJ3NoTXDvoURjj</t>
  </si>
  <si>
    <t>Boyfriend</t>
  </si>
  <si>
    <t>4jUfPmvZGiRRJwULbfk1dc</t>
  </si>
  <si>
    <t>1ri9ZUkBJVFUdgwzCnfcYs</t>
  </si>
  <si>
    <t>MAMIII</t>
  </si>
  <si>
    <t>Becky G</t>
  </si>
  <si>
    <t>reggaeton, latin</t>
  </si>
  <si>
    <t>6GHUywBU0u92lg0Dhrt40R</t>
  </si>
  <si>
    <t>58rSMgjsjINUMUzHCyPYts</t>
  </si>
  <si>
    <t>Ocean</t>
  </si>
  <si>
    <t>2Yc0eyztM2jUtAgmB793eI</t>
  </si>
  <si>
    <t>5Rdwzi6JgoYZp6AvH1ceCj</t>
  </si>
  <si>
    <t>My Name Isn't Katherine</t>
  </si>
  <si>
    <t>1Ct0Q2DpQ7TjqdG3Ys453S</t>
  </si>
  <si>
    <t>Inside Voices / Outside Voices</t>
  </si>
  <si>
    <t>3sa06xVNmLLYIxdNNmVQN8</t>
  </si>
  <si>
    <t>Where Did You Go? (feat. MNEK)</t>
  </si>
  <si>
    <t>Jax Jones</t>
  </si>
  <si>
    <t>5vSLX6JljaSXuRY2Wqi6xL</t>
  </si>
  <si>
    <t>Where Did You Go (feat. MNEK)</t>
  </si>
  <si>
    <t>0wSjnoZ9DwNALD7QjCMtYJ</t>
  </si>
  <si>
    <t>TGIF (feat. Tom Morello)</t>
  </si>
  <si>
    <t>2mTi5x0gW64QWPg2weiifi</t>
  </si>
  <si>
    <t>The Muck</t>
  </si>
  <si>
    <t>140FZc81yT89NfXsooPWWW</t>
  </si>
  <si>
    <t>Weirdo</t>
  </si>
  <si>
    <t>5mMoKKuuPNGDBvwiN7tmot</t>
  </si>
  <si>
    <t>Four Letter Words</t>
  </si>
  <si>
    <t>5ZNj8iQFmW1pGjAjT3TMy1</t>
  </si>
  <si>
    <t>GRIM REAPER</t>
  </si>
  <si>
    <t>Lil God Dan</t>
  </si>
  <si>
    <t>5AsKz3RTNhijgn95BOdclP</t>
  </si>
  <si>
    <t>219slQu3ALbTSAe9P22hvE</t>
  </si>
  <si>
    <t>Happiest Year</t>
  </si>
  <si>
    <t>Jaymes Young</t>
  </si>
  <si>
    <t>5NE8n9E4dMUFvOUZo0tv6p</t>
  </si>
  <si>
    <t>Feel Something (Deluxe)</t>
  </si>
  <si>
    <t>6QFCgioM2ZDxCEadWUes2b</t>
  </si>
  <si>
    <t>(Pick Me Up) Euphoria - From Euphoria" An HBO Original Series"</t>
  </si>
  <si>
    <t>James Blake</t>
  </si>
  <si>
    <t>1zSMkbRmwnGZ8s2IbRnTKT</t>
  </si>
  <si>
    <t>(Pick Me Up) Euphoria [From Euphoria" An HBO Original Series]"</t>
  </si>
  <si>
    <t>4nAkPawzPeuy6V5h3ML8Ks</t>
  </si>
  <si>
    <t>Monument Valley</t>
  </si>
  <si>
    <t>1GkkGdsXQIhDAzxmJjyoA2</t>
  </si>
  <si>
    <t>Mississippi Boy</t>
  </si>
  <si>
    <t>3o9kpgkIcffx0iSwxhuNI2</t>
  </si>
  <si>
    <t>Numb Little Bug</t>
  </si>
  <si>
    <t>Em Beihold</t>
  </si>
  <si>
    <t>20zaiRxxUfDqdCKsdSo7HM</t>
  </si>
  <si>
    <t>2noNS9pSdi95Mw7ul7LGS1</t>
  </si>
  <si>
    <t>Osmose</t>
  </si>
  <si>
    <t>1XkRprkVY9ntVC7KzHrlaZ</t>
  </si>
  <si>
    <t>The Book of Boba Fett</t>
  </si>
  <si>
    <t>36qgdmFn1KjBOSG55PB1Ju</t>
  </si>
  <si>
    <t>The Book of Boba Fett: Vol. 1 (Chapters 1-4) [Original Soundtrack]</t>
  </si>
  <si>
    <t>1G1R0XgChe18Zr1o6tlmN6</t>
  </si>
  <si>
    <t>Watercolor Eyes - From “Euphoria” An HBO Original Series</t>
  </si>
  <si>
    <t>12fNudihprFoc3Jj5nGFkF</t>
  </si>
  <si>
    <t>Watercolor Eyes (From “Euphoria” An HBO Original Series)</t>
  </si>
  <si>
    <t>5zHX1aFxP5p10NI4L1nkai</t>
  </si>
  <si>
    <t>You Keep Me Crawling</t>
  </si>
  <si>
    <t>AURORA</t>
  </si>
  <si>
    <t>norwegian pop, art pop</t>
  </si>
  <si>
    <t>2HPgGJnpimfmFPMjP0syqY</t>
  </si>
  <si>
    <t>The Gods We Can Touch</t>
  </si>
  <si>
    <t>Light Switch</t>
  </si>
  <si>
    <t>3AVXwaOGCEL8cmBecfcsFJ</t>
  </si>
  <si>
    <t>4RRj9PqBj79OFDB2ydM7qs</t>
  </si>
  <si>
    <t>Light Switch (Instrumental)</t>
  </si>
  <si>
    <t>5QcAVWXiPZKwPKROCadd7O</t>
  </si>
  <si>
    <t>ミリス神聖国</t>
  </si>
  <si>
    <t>1oPlAPkVErLoGM8owunDZ6</t>
  </si>
  <si>
    <t>『無職転生 ～異世界行ったら本気だす～』 オリジナル・サウンドトラック2</t>
  </si>
  <si>
    <t>1GsSM1Fju5J1Fsu51jEsTg</t>
  </si>
  <si>
    <t>tears in the club (feat. the weeknd)</t>
  </si>
  <si>
    <t>3G77BQuJy3jahjdkKQNNNM</t>
  </si>
  <si>
    <t>CAPRISONGS</t>
  </si>
  <si>
    <t>5zuYZxEWupGzIwlRY6KnNB</t>
  </si>
  <si>
    <t>3wgC0MRKuYvaq61TdIpc11</t>
  </si>
  <si>
    <t>1nH2PkJL1XoUq8oE6tBZoU</t>
  </si>
  <si>
    <t>2nLOHgzXzwFEpl62zAgCEC</t>
  </si>
  <si>
    <t>Dawn FM</t>
  </si>
  <si>
    <t>0mL82sxCRjrs3br407IdJh</t>
  </si>
  <si>
    <t>Is There Someone Else?</t>
  </si>
  <si>
    <t>2D4dV2KXDTszzJ3p3cFqhA</t>
  </si>
  <si>
    <t>Less Than Zero</t>
  </si>
  <si>
    <t>2SLwbpExuoBDZBpjfefCtV</t>
  </si>
  <si>
    <t>Out of Time</t>
  </si>
  <si>
    <t>0DhvbmscwStZ6KyORk9w5j</t>
  </si>
  <si>
    <t>Rascal Flatts</t>
  </si>
  <si>
    <t>4qAaZDNsHYYskIFK49hC2c</t>
  </si>
  <si>
    <t>Sad Country</t>
  </si>
  <si>
    <t>3yMC1KsTwh0ceXdIe4QQAQ</t>
  </si>
  <si>
    <t>Fingers Crossed</t>
  </si>
  <si>
    <t>Lauren Spencer Smith</t>
  </si>
  <si>
    <t>7i5dqey54xo8F2flVer0yY</t>
  </si>
  <si>
    <t>5902W4uHWzhtOff1UK7the</t>
  </si>
  <si>
    <t>When I’m Gone (with Katy Perry)</t>
  </si>
  <si>
    <t>Alesso</t>
  </si>
  <si>
    <t>5itVTi6rI3MlOcWBxROxd9</t>
  </si>
  <si>
    <t>6YJafO3sMQmcyxNT6AzOjK</t>
  </si>
  <si>
    <t>Doja - 4 Morant</t>
  </si>
  <si>
    <t>JuMa44</t>
  </si>
  <si>
    <t>0Y4MxZrRSwTWD9N9kphvWQ</t>
  </si>
  <si>
    <t>7Ettk6tYui5ucUeRlEyZE3</t>
  </si>
  <si>
    <t>Nächte in der Trap</t>
  </si>
  <si>
    <t>Beyazz</t>
  </si>
  <si>
    <t>german hip hop</t>
  </si>
  <si>
    <t>3tS6A4usXaNuGClGR4itVK</t>
  </si>
  <si>
    <t>5Z55fSa40aCWHg7nFufpSU</t>
  </si>
  <si>
    <t>Love &amp; Validation - Single Edit</t>
  </si>
  <si>
    <t>Boys Noize</t>
  </si>
  <si>
    <t>57rOBn6Ak0sfv8okcOGhk9</t>
  </si>
  <si>
    <t>Love &amp; Validation</t>
  </si>
  <si>
    <t>46Ykbossnav7MND8qCJcGR</t>
  </si>
  <si>
    <t>Don't Look Up - Main Title Theme</t>
  </si>
  <si>
    <t>Nicholas Britell</t>
  </si>
  <si>
    <t>6HCz7HiX96XF6tm7sACnM7</t>
  </si>
  <si>
    <t>Don't Look Up (Soundtrack from the Netflix Film)</t>
  </si>
  <si>
    <t>3azJifCSqg9fRij2yKIbWz</t>
  </si>
  <si>
    <t>The Color Violet</t>
  </si>
  <si>
    <t>Tory Lanez</t>
  </si>
  <si>
    <t>5Gm2XKBgnlzd6qTi7LE1z2</t>
  </si>
  <si>
    <t>Alone At Prom</t>
  </si>
  <si>
    <t>3rdAz1fbUfZxYgaCviYhRo</t>
  </si>
  <si>
    <t>Todo De Ti</t>
  </si>
  <si>
    <t>Rauw Alejandro</t>
  </si>
  <si>
    <t>reggaeton, urbano latino, trap latino, latin</t>
  </si>
  <si>
    <t>2Nt6MDJXfoxQ22tIQgWXIh</t>
  </si>
  <si>
    <t>VICE VERSA</t>
  </si>
  <si>
    <t>31YHdtc3RN5X8JYIaNm1Lp</t>
  </si>
  <si>
    <t>Hawkeye's Theme</t>
  </si>
  <si>
    <t>Christophe Beck</t>
  </si>
  <si>
    <t>6kEKPX5fzADIWcFc33qawM</t>
  </si>
  <si>
    <t>Hawkeye: Vol. 1 (Episodes 1-3) [Original Soundtrack]</t>
  </si>
  <si>
    <t>1au2UduxcvHfa0fZS3Szci</t>
  </si>
  <si>
    <t>Lavender Sunflower</t>
  </si>
  <si>
    <t>6VQHxCQin559T3EGjxNNv5</t>
  </si>
  <si>
    <t>Zankyou Sanka (Demon Slayer Piano)</t>
  </si>
  <si>
    <t>Aleta</t>
  </si>
  <si>
    <t>2C2VoHBYUGV9WulZKMw0MA</t>
  </si>
  <si>
    <t>5RBOcBpJXaNnHCGViJmYhh</t>
  </si>
  <si>
    <t>The Perfect Girl</t>
  </si>
  <si>
    <t>2JnZQM70jbT0J1Xq0qgl24</t>
  </si>
  <si>
    <t>337205OvZD52eTGmSxbjWJ</t>
  </si>
  <si>
    <t>Toxic</t>
  </si>
  <si>
    <t>43qkaJA9guEhSOuuNaNd8o</t>
  </si>
  <si>
    <t>5dXWFMwD7I7zXsInONVl0H</t>
  </si>
  <si>
    <t>I Hate U</t>
  </si>
  <si>
    <t>1hJUh5y1ggqqGsCivnRmHw</t>
  </si>
  <si>
    <t>0sTlGEld0h8kIPZaKDYUf4</t>
  </si>
  <si>
    <t>Notion</t>
  </si>
  <si>
    <t>The Rare Occasions</t>
  </si>
  <si>
    <t>4Uf8BVznefnd2xZm2nRFUx</t>
  </si>
  <si>
    <t>0zqBZqm5czQ3A4EoSdKFHj</t>
  </si>
  <si>
    <t>Man On The Moon</t>
  </si>
  <si>
    <t>3KrkQ77DF9OUB0aOzKFYOF</t>
  </si>
  <si>
    <t>World Of Walker</t>
  </si>
  <si>
    <t>28VbwtsYnj85UEODGpQRem</t>
  </si>
  <si>
    <t>Alone, Pt. II</t>
  </si>
  <si>
    <t>Hunger</t>
  </si>
  <si>
    <t>65zIby9Z03d1bhGvLNJNrA</t>
  </si>
  <si>
    <t>Soaked</t>
  </si>
  <si>
    <t>Shy Smith</t>
  </si>
  <si>
    <t>6cd80qsoUsGCmHasCswGhW</t>
  </si>
  <si>
    <t>09u787BYeYIGd2mFIJ505t</t>
  </si>
  <si>
    <t>Cry Your Heart Out</t>
  </si>
  <si>
    <t>Adele</t>
  </si>
  <si>
    <t>21jF5jlMtzo94wbxmJ18aa</t>
  </si>
  <si>
    <t>30</t>
  </si>
  <si>
    <t>46IZ0fSY2mpAiktS3KOqds</t>
  </si>
  <si>
    <t>2sHYMLUd4nVLxHPKY05Ein</t>
  </si>
  <si>
    <t>Habibi - Albanian Remix</t>
  </si>
  <si>
    <t>Ricky Rich</t>
  </si>
  <si>
    <t>3WOsyRdlR3qA5BhKW3Ffkj</t>
  </si>
  <si>
    <t>Habibi (Albanian Remix)</t>
  </si>
  <si>
    <t>6bGMSP3H9YqkmaLnaJTIoF</t>
  </si>
  <si>
    <t>Hold On</t>
  </si>
  <si>
    <t>6v0UJD4a2FtleHeSYVX02A</t>
  </si>
  <si>
    <t>I Drink Wine</t>
  </si>
  <si>
    <t>10ImcQk9tihY1EKMDIbvXJ</t>
  </si>
  <si>
    <t>To Be Loved</t>
  </si>
  <si>
    <t>0ReW6nVTHr6Q12TYb5DGyc</t>
  </si>
  <si>
    <t>Dxvn.</t>
  </si>
  <si>
    <t>dark r&amp;b, trap soul</t>
  </si>
  <si>
    <t>1qKCzt6WD7GWJ8n5P6cItI</t>
  </si>
  <si>
    <t>2j3GxEsbNYNeEzz86wDY4J</t>
  </si>
  <si>
    <t>Love Is A Game</t>
  </si>
  <si>
    <t>2DuPBbS5mIldXnh7Wum8Cy</t>
  </si>
  <si>
    <t>My Little Love</t>
  </si>
  <si>
    <t>3Kkjo3cT83cw09VJyrLNwX</t>
  </si>
  <si>
    <t>Oh My God</t>
  </si>
  <si>
    <t>13CVSGLSFl4UxpDVR6u3dq</t>
  </si>
  <si>
    <t>Strangers By Nature</t>
  </si>
  <si>
    <t>2c6xRsQBv7pynuhYhWoHxo</t>
  </si>
  <si>
    <t>Woman Like Me</t>
  </si>
  <si>
    <t>496vIKS2INz840xZaKncvR</t>
  </si>
  <si>
    <t>All Night Parking (with Erroll Garner) Interlude</t>
  </si>
  <si>
    <t>6w8ZPYdnGajyfPddTWdthN</t>
  </si>
  <si>
    <t>Can I Get It</t>
  </si>
  <si>
    <t>4chCYhp95erqgHFXRfBR24</t>
  </si>
  <si>
    <t>The Moon's Song</t>
  </si>
  <si>
    <t>Olivia Fern</t>
  </si>
  <si>
    <t>2PmmITeNV6y4SD9UALQsq6</t>
  </si>
  <si>
    <t>Calling Us Home</t>
  </si>
  <si>
    <t>32ZGcotUVtU3Zfz9lmM8Mi</t>
  </si>
  <si>
    <t>Praise God</t>
  </si>
  <si>
    <t>2Wiyo7LzdeBCsVZiRA6vVZ</t>
  </si>
  <si>
    <t>Donda (Deluxe)</t>
  </si>
  <si>
    <t>4IQkfUsrwXol38VV3U7t7T</t>
  </si>
  <si>
    <t>Run (feat. Ed Sheeran) (Taylor’s Version) (From The Vault)</t>
  </si>
  <si>
    <t>6kZ42qRrzov54LcAk4onW9</t>
  </si>
  <si>
    <t>Red (Taylor's Version)</t>
  </si>
  <si>
    <t>4TMhakloPMPS84lNHNTSa3</t>
  </si>
  <si>
    <t>Smells Like Teen Spirit - Remastered 2021</t>
  </si>
  <si>
    <t>Nirvana</t>
  </si>
  <si>
    <t>grunge, rock</t>
  </si>
  <si>
    <t>5eA0qtE7Yu29XiMlwoby2G</t>
  </si>
  <si>
    <t>Nevermind (30th Anniversary Super Deluxe)</t>
  </si>
  <si>
    <t>5enxwA8aAbwZbf5qCHORXi</t>
  </si>
  <si>
    <t>All Too Well (10 Minute Version) (Taylor's Version) (From The Vault)</t>
  </si>
  <si>
    <t>3nsfB1vus2qaloUdcBZvDu</t>
  </si>
  <si>
    <t>All Too Well (Taylor's Version)</t>
  </si>
  <si>
    <t>05GsNucq8Bngd9fnd4fRa0</t>
  </si>
  <si>
    <t>Begin Again (Taylor's Version)</t>
  </si>
  <si>
    <t>7J4b3LVCIGO4CMBDFLPoP6</t>
  </si>
  <si>
    <t>Holy Ground (Taylor's Version)</t>
  </si>
  <si>
    <t>4pryE6cN2gFL1FVF5fYINl</t>
  </si>
  <si>
    <t>Leave The Door Open</t>
  </si>
  <si>
    <t>Bruno Mars</t>
  </si>
  <si>
    <t>4VZ7jhV0wHpoNPCB7Vmiml</t>
  </si>
  <si>
    <t>An Evening With Silk Sonic</t>
  </si>
  <si>
    <t>3S7HNKPakdwNEBFIVTL6dZ</t>
  </si>
  <si>
    <t>Treacherous (Taylor's Version)</t>
  </si>
  <si>
    <t>3z6XUommYDWPHeFhmhhT6j</t>
  </si>
  <si>
    <t>Message In A Bottle (Taylor's Version) (From The Vault)</t>
  </si>
  <si>
    <t>3IAfUEeaXRX9s9UdKOJrFI</t>
  </si>
  <si>
    <t>6UsualeqgzPnb8cfaQ5nL7</t>
  </si>
  <si>
    <t>5vUnjhBzRJJIAOJPde6zDx</t>
  </si>
  <si>
    <t>TO THE MOON</t>
  </si>
  <si>
    <t>JNR CHOI</t>
  </si>
  <si>
    <t>70uNWLPkbci5L1bZI1Mzp6</t>
  </si>
  <si>
    <t>0fkHdHiGkus3r5aPMqYMKa</t>
  </si>
  <si>
    <t>What We Leave Behind</t>
  </si>
  <si>
    <t>Kupla</t>
  </si>
  <si>
    <t>lo-fi hip hop, lo-fi, lo-fi beats</t>
  </si>
  <si>
    <t>2UE6MfNwEfarYLKvs85Gq0</t>
  </si>
  <si>
    <t>2g1QPpTd4o8gTAapxEUPnz</t>
  </si>
  <si>
    <t>Dirty Thoughts</t>
  </si>
  <si>
    <t>Chloe Adams</t>
  </si>
  <si>
    <t>5bQZRw0e4UHu3KrkGrVKto</t>
  </si>
  <si>
    <t>4mIHgQ3ofK2RK34UdbqMbe</t>
  </si>
  <si>
    <t>Ambition For Cash</t>
  </si>
  <si>
    <t>7snqOEQEtKqxJw3NTGml6i</t>
  </si>
  <si>
    <t>Yellow Tape 2</t>
  </si>
  <si>
    <t>08SB2OtZkaliju77WYEKxk</t>
  </si>
  <si>
    <t>No Love (with SZA)</t>
  </si>
  <si>
    <t>Summer Walker</t>
  </si>
  <si>
    <t>4lPqFAvgmG97pxyxQsyCQx</t>
  </si>
  <si>
    <t>Still Over It</t>
  </si>
  <si>
    <t>00Blm7zeNqgYLPtW6zg8cj</t>
  </si>
  <si>
    <t>One Right Now (with The Weeknd)</t>
  </si>
  <si>
    <t>6fgSKdHloRioPrZ9oJC7FH</t>
  </si>
  <si>
    <t>One Right Now</t>
  </si>
  <si>
    <t>18asYwWugKjjsihZ0YvRxO</t>
  </si>
  <si>
    <t>278z9UXJaMNDH9Bel9uAxV</t>
  </si>
  <si>
    <t>5mugT9d5ag9RIDfZjFdpPS</t>
  </si>
  <si>
    <t>Aguas da Amazonia: Japurá River</t>
  </si>
  <si>
    <t>Philip Glass</t>
  </si>
  <si>
    <t>minimalism, classical, neoclassical</t>
  </si>
  <si>
    <t>5vypb8nVoqWkBEGYhEkUDb</t>
  </si>
  <si>
    <t>Landscapes: Minimalism</t>
  </si>
  <si>
    <t>4A8cWXxKfIL3lAyUDzXbCF</t>
  </si>
  <si>
    <t>Super Gremlin</t>
  </si>
  <si>
    <t>0kxA9Bc8pamypR5GYXmeti</t>
  </si>
  <si>
    <t>Sniper Gang Presents Syko Bob &amp; Snapkatt: Nightmare Babies</t>
  </si>
  <si>
    <t>4NgherJDfCXWBZBYheM4jK</t>
  </si>
  <si>
    <t>WASTE</t>
  </si>
  <si>
    <t>KXLLSWXTCH</t>
  </si>
  <si>
    <t>3yKGB4IYu6MeLkhFJFn9eI</t>
  </si>
  <si>
    <t>DISORDER</t>
  </si>
  <si>
    <t>4PazDqTv3SUmxs3Dm6VxUr</t>
  </si>
  <si>
    <t>Make Me Feel</t>
  </si>
  <si>
    <t>10ggyf6nl59slBZ9xbstFk</t>
  </si>
  <si>
    <t>6GomT970rCOkKAyyrwJeZi</t>
  </si>
  <si>
    <t>Move Your Body</t>
  </si>
  <si>
    <t>Öwnboss</t>
  </si>
  <si>
    <t>4l9wMVL4XAM5jPMXP5RAbL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</si>
  <si>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</si>
  <si>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</si>
  <si>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</si>
  <si>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</si>
  <si>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3rmo8F54jFF8OgYsqTxm5d</t>
  </si>
  <si>
    <t>32iAEBstCjauDhyKpGjTuq</t>
  </si>
  <si>
    <t>=</t>
  </si>
  <si>
    <t>50nfwKoDiSYg8zOCREWAm5</t>
  </si>
  <si>
    <t>7rglLriMNBPAyuJOMGwi39</t>
  </si>
  <si>
    <t>Cold Heart - PNAU Remix</t>
  </si>
  <si>
    <t>7wHczdY0ek3FHnfVhk10om</t>
  </si>
  <si>
    <t>The Lockdown Sessions</t>
  </si>
  <si>
    <t>7iqQz931tn59mK6IZ3knRx</t>
  </si>
  <si>
    <t>Dealer</t>
  </si>
  <si>
    <t>2wwCc6fcyhp1tfY3J6Javr</t>
  </si>
  <si>
    <t>Blue Banisters</t>
  </si>
  <si>
    <t>6LEvbOHlHZFFSwPSzOiaP1</t>
  </si>
  <si>
    <t>Deep End</t>
  </si>
  <si>
    <t>0mJwAIg5rs8dA6J96yiDwT</t>
  </si>
  <si>
    <t>6pZ9Nj3vzj1RW4ZkR9GcQ9</t>
  </si>
  <si>
    <t>Living Legend</t>
  </si>
  <si>
    <t>Swedish House Mafia</t>
  </si>
  <si>
    <t>2LQGoKFKkZ9yk3UeYFj2xo</t>
  </si>
  <si>
    <t>Black Bathing Suit</t>
  </si>
  <si>
    <t>0xqHkO5570zlGpLpCnd4MG</t>
  </si>
  <si>
    <t>Good Without</t>
  </si>
  <si>
    <t>7kYQPT7i8PrKsTG3dsXe4r</t>
  </si>
  <si>
    <t>Seven Shades of Heartbreak</t>
  </si>
  <si>
    <t>5TJEBoTCDbJXiKMdCN9pd3</t>
  </si>
  <si>
    <t>3O52AkvWUCF7MfkfLfnobb</t>
  </si>
  <si>
    <t>4M9kHcpZQZNzRnAhIQ1YLM</t>
  </si>
  <si>
    <t>The World Is Mine</t>
  </si>
  <si>
    <t>55jVI9kGeE9GL2hmtr0pel</t>
  </si>
  <si>
    <t>2p1J64qv855SGsv3pBlsnP</t>
  </si>
  <si>
    <t>the last beautiful thing I saw is the thing that blinded me</t>
  </si>
  <si>
    <t>5fd9MZCAgFrU3CdhMRpaZB</t>
  </si>
  <si>
    <t>4N2LGoEJi3aGDgEAnsjtBz</t>
  </si>
  <si>
    <t>Walked Through Hell</t>
  </si>
  <si>
    <t>Anson Seabra</t>
  </si>
  <si>
    <t>5iABQiExFiKUfLj2LKH59m</t>
  </si>
  <si>
    <t>Feeling For My Life</t>
  </si>
  <si>
    <t>23BO6YozrAXUta1buxFZ80</t>
  </si>
  <si>
    <t>Humankind</t>
  </si>
  <si>
    <t>Coldplay</t>
  </si>
  <si>
    <t>06mXfvDsRZNfnsGZvX2zpb</t>
  </si>
  <si>
    <t>Music Of The Spheres</t>
  </si>
  <si>
    <t>1Vrj9Vcbb0lOG94pQbYvzv</t>
  </si>
  <si>
    <t>Just for Me</t>
  </si>
  <si>
    <t>65YAjLCn7Jp33nJpOxIPMe</t>
  </si>
  <si>
    <t>to hell with it</t>
  </si>
  <si>
    <t>4S4QJfBGGrC8jRIjJHf1Ka</t>
  </si>
  <si>
    <t>Pain</t>
  </si>
  <si>
    <t>46HNZY1i7O6jwTA7Slo2PI</t>
  </si>
  <si>
    <t>My Universe</t>
  </si>
  <si>
    <t>4t2F57l6kWrg6lX8dnMoxg</t>
  </si>
  <si>
    <t>Tschick</t>
  </si>
  <si>
    <t>verifiziert</t>
  </si>
  <si>
    <t>german indie, german indie pop</t>
  </si>
  <si>
    <t>6hSLVHhr0flPnSHYmUNlxd</t>
  </si>
  <si>
    <t>0gplL1WMoJ6iYaPgMCL0gX</t>
  </si>
  <si>
    <t>224jZ4sUX7OhAuMwaxp86S</t>
  </si>
  <si>
    <t>6vW6R25Gp5dbXKShm40gfg</t>
  </si>
  <si>
    <t>Cold (feat. CADE)</t>
  </si>
  <si>
    <t>613TIKn6gw8IGd1CBQUTa9</t>
  </si>
  <si>
    <t>Long Days Away EP</t>
  </si>
  <si>
    <t>7wvo89jxI2T4coy9yIvZWM</t>
  </si>
  <si>
    <t>Get You Down</t>
  </si>
  <si>
    <t>4FKOLaEGqA7ZFYYW5r4X9z</t>
  </si>
  <si>
    <t>Seventeen Going Under (Deluxe)</t>
  </si>
  <si>
    <t>78SCmQ8A7KQSMdkem2SwBP</t>
  </si>
  <si>
    <t>MAMMAMIA</t>
  </si>
  <si>
    <t>7lVXNBav3Z8oA4jGk62Gme</t>
  </si>
  <si>
    <t>5rF6YUIlgiat22OT1lWspJ</t>
  </si>
  <si>
    <t>Seventeen Going Under</t>
  </si>
  <si>
    <t>0VnKOTCpqOzTG8BXkiyQEe</t>
  </si>
  <si>
    <t>Charmer And The Snake</t>
  </si>
  <si>
    <t>The Velveteers</t>
  </si>
  <si>
    <t>3QJ2obeLQY61RE4vVLLilH</t>
  </si>
  <si>
    <t>Nightmare Daydream</t>
  </si>
  <si>
    <t>4yNoUQkYf1QF8iYlEzNynH</t>
  </si>
  <si>
    <t>Who Want Smoke?? (feat. G Herbo, Lil Durk &amp; 21 Savage)</t>
  </si>
  <si>
    <t>Nardo Wick</t>
  </si>
  <si>
    <t>5aSofcF0U90UxJaDr62r6X</t>
  </si>
  <si>
    <t>60F6pgM6H6miNr5AmjxwjL</t>
  </si>
  <si>
    <t>Fallen Star</t>
  </si>
  <si>
    <t>The Neighbourhood</t>
  </si>
  <si>
    <t>6GzXN4CWv0p5jIMKRU0ZBZ</t>
  </si>
  <si>
    <t>5W8HXMOMLtXLz0RGKUtnlZ</t>
  </si>
  <si>
    <t>Last One Standing (feat. Polo G, Mozzy &amp; Eminem) - From Venom: Let There Be Carnage</t>
  </si>
  <si>
    <t>Skylar Grey</t>
  </si>
  <si>
    <t>2ZaFqYD9a3U6qJhyS2LDRf</t>
  </si>
  <si>
    <t>Last One Standing (feat. Polo G, Mozzy &amp; Eminem) [From Venom: Let There Be Carnage]</t>
  </si>
  <si>
    <t>7fy6O1FnOQb4rKRFX9DbLy</t>
  </si>
  <si>
    <t>Through the Valley</t>
  </si>
  <si>
    <t>Ashley Johnson</t>
  </si>
  <si>
    <t>2SOJkkY1edgKG56QAGXerh</t>
  </si>
  <si>
    <t>The Last of Us Part II: Covers and Rarities</t>
  </si>
  <si>
    <t>39limMlZ5B25XM1FhNqa02</t>
  </si>
  <si>
    <t>Flux</t>
  </si>
  <si>
    <t>Poppy</t>
  </si>
  <si>
    <t>2rnbGp9o1lJ0T77RBU1bCC</t>
  </si>
  <si>
    <t>61Emqg95O9zo1GNOcyxq4Y</t>
  </si>
  <si>
    <t>For Tonight</t>
  </si>
  <si>
    <t>GIVĒON</t>
  </si>
  <si>
    <t>5cAd6WOG1zVNQ2KDCOLtuf</t>
  </si>
  <si>
    <t>6f5ExP43esnvdKPddwKXJH</t>
  </si>
  <si>
    <t>Better Days (NEIKED x Mae Muller x Polo G)</t>
  </si>
  <si>
    <t>NEIKED</t>
  </si>
  <si>
    <t>2wcv0lHk5fUYyNGKugGa7q</t>
  </si>
  <si>
    <t>1DOgkaR5Gqa8JtPEIbQORC</t>
  </si>
  <si>
    <t>5AnJbiMebwoHI7mwgbhv2H</t>
  </si>
  <si>
    <t>1Ov37jtRQ2YNAe8HzfczkL</t>
  </si>
  <si>
    <t>5hxKw2PurC0i1VVJMAntDU</t>
  </si>
  <si>
    <t>5Z9KJZvQzH6PFmb8SNkxuk</t>
  </si>
  <si>
    <t>INDUSTRY BABY (feat. Jack Harlow)</t>
  </si>
  <si>
    <t>6pOiDiuDQqrmo5DbG0ZubR</t>
  </si>
  <si>
    <t>MONTERO</t>
  </si>
  <si>
    <t>289C9vPHlZczskHeL6K7Hy</t>
  </si>
  <si>
    <t>ISSUES</t>
  </si>
  <si>
    <t>Daniel Di Angelo</t>
  </si>
  <si>
    <t>64lq3pG29uQcgZT7YU3HP7</t>
  </si>
  <si>
    <t>1SC5rEoYDGUK4NfG82494W</t>
  </si>
  <si>
    <t>MONTERO (Call Me By Your Name)</t>
  </si>
  <si>
    <t>0e8nrvls4Qqv5Rfa2UhqmO</t>
  </si>
  <si>
    <t>THATS WHAT I WANT</t>
  </si>
  <si>
    <t>4pvQuMznanQIoAVshVwxLc</t>
  </si>
  <si>
    <t>Stereo Love</t>
  </si>
  <si>
    <t>UMAII</t>
  </si>
  <si>
    <t>3qiXcoNgxREGNOxFgdacdV</t>
  </si>
  <si>
    <t>66x45Yh9x397PWpxMX0ZDT</t>
  </si>
  <si>
    <t>UN DIA (ONE DAY)</t>
  </si>
  <si>
    <t>J Balvin</t>
  </si>
  <si>
    <t>11GmvpYnbgK0rSryPaV5BP</t>
  </si>
  <si>
    <t>JOSE</t>
  </si>
  <si>
    <t>5tRnzF4v2KL72QQdCjopyt</t>
  </si>
  <si>
    <t>Black Out Days - Future Islands Remix (Slowed)</t>
  </si>
  <si>
    <t>Phantogram</t>
  </si>
  <si>
    <t>51DQUyUCSwUuIErPPGUcFj</t>
  </si>
  <si>
    <t>Black Out Days [Future Islands Remix (Slowed)]</t>
  </si>
  <si>
    <t>45OX2jjEw1l7lOFJfDP9fv</t>
  </si>
  <si>
    <t>MONEY</t>
  </si>
  <si>
    <t>4ASxFYWyk2216OloHoaSh8</t>
  </si>
  <si>
    <t>LALISA</t>
  </si>
  <si>
    <t>4PYfFHKfjYz6dwAtZhBy1z</t>
  </si>
  <si>
    <t>Obsessed With You</t>
  </si>
  <si>
    <t>1gXyOc0Unev5AqD9X248v9</t>
  </si>
  <si>
    <t>3QFInJAm9eyaho5vBzxInN</t>
  </si>
  <si>
    <t>family ties (with Kendrick Lamar)</t>
  </si>
  <si>
    <t>Baby Keem</t>
  </si>
  <si>
    <t>3r46DPIQeBQbjvjjV5mXGg</t>
  </si>
  <si>
    <t>The Melodic Blue</t>
  </si>
  <si>
    <t>5SixeLvPsYpk7qq9lo5xYg</t>
  </si>
  <si>
    <t>Have Mercy</t>
  </si>
  <si>
    <t>Chlöe</t>
  </si>
  <si>
    <t>4N8qhDeqx8AHoEhMnYEC2Y</t>
  </si>
  <si>
    <t>3wlLknnMtD8yZ0pCtCeeK4</t>
  </si>
  <si>
    <t>Angel Baby</t>
  </si>
  <si>
    <t>3BEyTV6T5pYl2pOPchkN3E</t>
  </si>
  <si>
    <t>0k1WUmIRnG3xU6fvvDVfRG</t>
  </si>
  <si>
    <t>Way 2 Sexy (with Future &amp; Young Thug)</t>
  </si>
  <si>
    <t>3SpBlxme9WbeQdI9kx7KAV</t>
  </si>
  <si>
    <t>Certified Lover Boy</t>
  </si>
  <si>
    <t>2BcMwX1MPV6ZHP4tUT9uq6</t>
  </si>
  <si>
    <t>Knife Talk (with 21 Savage ft. Project Pat)</t>
  </si>
  <si>
    <t>40iJIUlhi6renaREYGeIDS</t>
  </si>
  <si>
    <t>Fair Trade (with Travis Scott)</t>
  </si>
  <si>
    <t>5efTda0aHZNWNB5srlwFmK</t>
  </si>
  <si>
    <t>Sour Switchblade</t>
  </si>
  <si>
    <t>Elita</t>
  </si>
  <si>
    <t>6AmDiiRIuWbd4y9LqMcvDY</t>
  </si>
  <si>
    <t>7ckfO3Cerf6OsNgdHBqf1b</t>
  </si>
  <si>
    <t>Drive You Insane</t>
  </si>
  <si>
    <t>2WiVHQzHLzSJqUAhHyF3G1</t>
  </si>
  <si>
    <t>0U1X5zc0wvbT6C3YQEpK0q</t>
  </si>
  <si>
    <t>Xu Shang-Chi</t>
  </si>
  <si>
    <t>Joel P West</t>
  </si>
  <si>
    <t>72LIvmrUE6L6bBO5gzvbya</t>
  </si>
  <si>
    <t>Shang-Chi and the Legend of the Ten Rings (Original Score)</t>
  </si>
  <si>
    <t>0T5iIrXA4p5GsubkhuBIKV</t>
  </si>
  <si>
    <t>18CtLoAMTr7F8ngtuM6D8i</t>
  </si>
  <si>
    <t>0WSEq9Ko4kFPt8yo3ICd6T</t>
  </si>
  <si>
    <t>5CnpZV3q5BcESefcB3WJmz</t>
  </si>
  <si>
    <t>Donda</t>
  </si>
  <si>
    <t>6Hfu9sc7jvv6coyy2LlzBF</t>
  </si>
  <si>
    <t>Hurricane</t>
  </si>
  <si>
    <t>5RhFmJifQe83FpQ6ZFFTZ5</t>
  </si>
  <si>
    <t>I am not a woman, I'm a god</t>
  </si>
  <si>
    <t>Halsey</t>
  </si>
  <si>
    <t>3sq0hRtlT2SYeYajr5Cx22</t>
  </si>
  <si>
    <t>If I Can’t Have Love, I Want Power</t>
  </si>
  <si>
    <t>6fhG2KJgwO7CrNflRaRmvp</t>
  </si>
  <si>
    <t>Dandelions - slowed + reverb</t>
  </si>
  <si>
    <t>Ruth B.</t>
  </si>
  <si>
    <t>0W26SC6AcPdqk1Hz5hfWnj</t>
  </si>
  <si>
    <t>Dandelions (slowed + reverb)</t>
  </si>
  <si>
    <t>1MZtr7IH5qtjIkqrXj8WOJ</t>
  </si>
  <si>
    <t>Essence (feat. Justin Bieber &amp; Tems)</t>
  </si>
  <si>
    <t>Wizkid</t>
  </si>
  <si>
    <t>afrobeats, afrobeat, afropop, azonto, afroswing, afro r&amp;b, afropiano</t>
  </si>
  <si>
    <t>6bCs4XCCkm9cTwlswlu0VD</t>
  </si>
  <si>
    <t>Made In Lagos: Deluxe Edition</t>
  </si>
  <si>
    <t>73W5aXorr5vxrySFcoZqIN</t>
  </si>
  <si>
    <t>Renegade</t>
  </si>
  <si>
    <t>Big Red Machine</t>
  </si>
  <si>
    <t>3YbMxdapL6mvSQjosFkc0T</t>
  </si>
  <si>
    <t>How Long Do You Think It's Gonna Last?</t>
  </si>
  <si>
    <t>7nLEVh4vIhKOKNAFqQ1koF</t>
  </si>
  <si>
    <t>Problems</t>
  </si>
  <si>
    <t>DeathbyRomy</t>
  </si>
  <si>
    <t>4SmLiMThmp5f4dCTOsIguj</t>
  </si>
  <si>
    <t>Songs For My Funeral</t>
  </si>
  <si>
    <t>6xlOnm5MITIKtixzJW8R0j</t>
  </si>
  <si>
    <t>DARKSIDE</t>
  </si>
  <si>
    <t>Neoni</t>
  </si>
  <si>
    <t>2npzGBEPDOfVLN8ajYm3pZ</t>
  </si>
  <si>
    <t>Wars In A Wonderland</t>
  </si>
  <si>
    <t>2np7Y8nCXdRvGgsltFvPLi</t>
  </si>
  <si>
    <t>Ain’t the One</t>
  </si>
  <si>
    <t>0oHhYM69vlVo13LITqUCc6</t>
  </si>
  <si>
    <t>6vLo5eCDESe7LD9X2fonKt</t>
  </si>
  <si>
    <t>АКУЛА</t>
  </si>
  <si>
    <t>OZORA</t>
  </si>
  <si>
    <t>2jDSkkgw7HrooVzQRH3VmH</t>
  </si>
  <si>
    <t>В ОТЛИЧИЕ ОТ ТЕБЯ, ХАРДКОР НИКОГДА НЕ УМРЁТ</t>
  </si>
  <si>
    <t>6zSpb8dQRaw0M1dK8PBwQz</t>
  </si>
  <si>
    <t>5D8Rdb09BkmHscEGSWAlA6</t>
  </si>
  <si>
    <t>Cold Heart (PNAU Remix)</t>
  </si>
  <si>
    <t>3NKUFgqI2sMrtIRGx5IHwx</t>
  </si>
  <si>
    <t>sweater weather / i wanna be your girlfriend</t>
  </si>
  <si>
    <t>untrusted</t>
  </si>
  <si>
    <t>0qIf8fFHicF0fUrCZcltwl</t>
  </si>
  <si>
    <t>4j5ffIFh7bFT7GZciP1TCy</t>
  </si>
  <si>
    <t>10,000 Hours (with Justin Bieber)</t>
  </si>
  <si>
    <t>Dan + Shay</t>
  </si>
  <si>
    <t>7L8IHgiomfEpxOm61vgPTm</t>
  </si>
  <si>
    <t>Good Things</t>
  </si>
  <si>
    <t>4fouWK6XVHhzl78KzQ1UjL</t>
  </si>
  <si>
    <t>abcdefu</t>
  </si>
  <si>
    <t>6tUQPKlpR4x1gjrXTtOImI</t>
  </si>
  <si>
    <t>6Dy1jexKYriXAVG6evyUTJ</t>
  </si>
  <si>
    <t>OUT OUT (feat. Charli XCX &amp; Saweetie)</t>
  </si>
  <si>
    <t>Joel Corry</t>
  </si>
  <si>
    <t>dance pop</t>
  </si>
  <si>
    <t>5wJb3DBSoSMKYJA8TrNKi8</t>
  </si>
  <si>
    <t>68HocO7fx9z0MgDU0ZPHro</t>
  </si>
  <si>
    <t>Every Summertime</t>
  </si>
  <si>
    <t>2HPj0XZe9WduSsyKTQqgVa</t>
  </si>
  <si>
    <t>Little Things</t>
  </si>
  <si>
    <t>4ka1FkKAMde6dQAFFMXKac</t>
  </si>
  <si>
    <t>i hope ur miserable until ur dead</t>
  </si>
  <si>
    <t>3dv1xXXFHlv3WNSNsSZ93d</t>
  </si>
  <si>
    <t>21AJQhGZpujjZQXByZAXpr</t>
  </si>
  <si>
    <t>REPEAT IT (with Gunna)</t>
  </si>
  <si>
    <t>0hTvuLmKKMWoBWgPPrpUKF</t>
  </si>
  <si>
    <t>REPEAT IT</t>
  </si>
  <si>
    <t>6M3PsepEj5gyJoIi7Xvr7u</t>
  </si>
  <si>
    <t>Take My Breath - Single Version</t>
  </si>
  <si>
    <t>4lBrDelXR6Sn0k54a7UWMz</t>
  </si>
  <si>
    <t>Take My Breath</t>
  </si>
  <si>
    <t>4yMMsS5QaEcsHZkKwdEyLv</t>
  </si>
  <si>
    <t>Love Potions</t>
  </si>
  <si>
    <t>BJ Lips</t>
  </si>
  <si>
    <t>7l7A0JXx3s5pEdOPv9X7mk</t>
  </si>
  <si>
    <t>Cum n Cocaine</t>
  </si>
  <si>
    <t>4ak9GGe6afmi2HbxEjvhIC</t>
  </si>
  <si>
    <t>Male Fantasy</t>
  </si>
  <si>
    <t>0JGOiO34nwfUdDrD612dOp</t>
  </si>
  <si>
    <t>Happier Than Ever</t>
  </si>
  <si>
    <t>3YUMWmx8EJq0DurfuIwoGh</t>
  </si>
  <si>
    <t>my future</t>
  </si>
  <si>
    <t>38GBNKZUhfBkk3oNlWzRYd</t>
  </si>
  <si>
    <t>NDA</t>
  </si>
  <si>
    <t>4PGBgDZAcUpAapDtfdX5Np</t>
  </si>
  <si>
    <t>Nothing Else Matters - Jungle Cruise Version Part 1</t>
  </si>
  <si>
    <t>James Newton Howard</t>
  </si>
  <si>
    <t>0QVHqbXNWF56DkR6gv1jgq</t>
  </si>
  <si>
    <t>Jungle Cruise (Original Motion Picture Soundtrack)</t>
  </si>
  <si>
    <t>20R4HfKloPKgXDqU7UKk3x</t>
  </si>
  <si>
    <t>Therefore I Am</t>
  </si>
  <si>
    <t>5jhBwnqzNNrENXnYrAdoCe</t>
  </si>
  <si>
    <t>Everybody Dies</t>
  </si>
  <si>
    <t>4HOryCnbme0zBnF8LWij3f</t>
  </si>
  <si>
    <t>Getting Older</t>
  </si>
  <si>
    <t>3uUuGVFu1V7jTQL60S1r8z</t>
  </si>
  <si>
    <t>Lost Frequencies</t>
  </si>
  <si>
    <t>5YrOK7zze6egKg9a8WRcnD</t>
  </si>
  <si>
    <t>042Sl6Mn83JHyLEqdK7uI0</t>
  </si>
  <si>
    <t>Your Power</t>
  </si>
  <si>
    <t>5uSG6fUPRaehaV820zcpsK</t>
  </si>
  <si>
    <t>OverHeated</t>
  </si>
  <si>
    <t>3svQyBBIXXWRWilvEpyC5S</t>
  </si>
  <si>
    <t>A Steamer to Brazil</t>
  </si>
  <si>
    <t>2M45VfmTG2tJ9eh1s5Qoa5</t>
  </si>
  <si>
    <t>Absolutely Exhausting</t>
  </si>
  <si>
    <t>Rosenfeld</t>
  </si>
  <si>
    <t>0FfqyjhB6Kspvit1oOo7ax</t>
  </si>
  <si>
    <t>GOLDWING</t>
  </si>
  <si>
    <t>5XsAal7ZcWg1I5T4NcRjkv</t>
  </si>
  <si>
    <t>Halley's Comet</t>
  </si>
  <si>
    <t>4RVwu0g32PAqgUiJoXsdF8</t>
  </si>
  <si>
    <t>7bcy34fBT2ap1L4bfPsl9q</t>
  </si>
  <si>
    <t>I Didn't Change My Number</t>
  </si>
  <si>
    <t>32BeYxKPrig1LefHsC0Xuo</t>
  </si>
  <si>
    <t>Happier Than Ever - Edit</t>
  </si>
  <si>
    <t>2kzPJWrTjVKEYWWhowXLnz</t>
  </si>
  <si>
    <t>Happier Than Ever (Edit)</t>
  </si>
  <si>
    <t>27NovPIUIRrOZoCHxABJwK</t>
  </si>
  <si>
    <t>622NFw5Yk0OReMJ2XWcXUh</t>
  </si>
  <si>
    <t>1058fW9H3fZA6QjYCdOBad</t>
  </si>
  <si>
    <t>Don't Go Yet</t>
  </si>
  <si>
    <t>4gxhWdfO9qAogokjIc2bPZ</t>
  </si>
  <si>
    <t>5RIRHXgn989GJETIkTGUKi</t>
  </si>
  <si>
    <t>Lost Control</t>
  </si>
  <si>
    <t>2 VIVE</t>
  </si>
  <si>
    <t>7fOmWtAHmMciezLF56lKbl</t>
  </si>
  <si>
    <t>STAY (with Justin Bieber)</t>
  </si>
  <si>
    <t>0VgeoGrGRgHnfGUzaNbXN6</t>
  </si>
  <si>
    <t>Drunk On A Plane</t>
  </si>
  <si>
    <t>Dierks Bentley</t>
  </si>
  <si>
    <t>3RZIWadADCebxF9RXclZ87</t>
  </si>
  <si>
    <t>Poolside Country</t>
  </si>
  <si>
    <t>46am3SVKsB2TAeGJz8EVZI</t>
  </si>
  <si>
    <t>Let Me Love You</t>
  </si>
  <si>
    <t>Eric McKenna</t>
  </si>
  <si>
    <t>0ay6X8HjsXot8Zrc1EB2tj</t>
  </si>
  <si>
    <t>7brBeAX3RT0CMh3qbTBrIP</t>
  </si>
  <si>
    <t>Blouse</t>
  </si>
  <si>
    <t>32ium7Cxb1Xwp2MLzH2459</t>
  </si>
  <si>
    <t>Sling</t>
  </si>
  <si>
    <t>1Mgvh8p8Kqm8H4MTC0UgBC</t>
  </si>
  <si>
    <t>Let Go - Slowed</t>
  </si>
  <si>
    <t>23toljGIfdeTDKRUKVZN34</t>
  </si>
  <si>
    <t>Let Go (Slowed)</t>
  </si>
  <si>
    <t>7vIDhgD7WWTMpvgJebImoN</t>
  </si>
  <si>
    <t>All For Me</t>
  </si>
  <si>
    <t>6i1OieEQCZaMlQZZ44VLON</t>
  </si>
  <si>
    <t>RY RY WORLD</t>
  </si>
  <si>
    <t>5aXfGM7WVcqyAvqnL7k0y3</t>
  </si>
  <si>
    <t>Remember - Acoustic</t>
  </si>
  <si>
    <t>Becky Hill</t>
  </si>
  <si>
    <t>6tMWod3p4ojBLD8g2KzhtM</t>
  </si>
  <si>
    <t>Remember (Acoustic)</t>
  </si>
  <si>
    <t>5HCyWlXZPP0y6Gqq8TgA20</t>
  </si>
  <si>
    <t>4QLAtpLNUsHEYrcHXmMIZZ</t>
  </si>
  <si>
    <t>40uMIn2zJLAQhNXghRjBed</t>
  </si>
  <si>
    <t>Motley Crew</t>
  </si>
  <si>
    <t>4tokbQaFXRrq8keVGBD9vb</t>
  </si>
  <si>
    <t>4VZoV9VDa9fbAu9bLNjJL3</t>
  </si>
  <si>
    <t>This Is Revenge</t>
  </si>
  <si>
    <t>Hiroaki Tsutsumi</t>
  </si>
  <si>
    <t>6lID68aa8NjuRNUpoAQq1d</t>
  </si>
  <si>
    <t>Tokyo Revengers Original Soundtrack</t>
  </si>
  <si>
    <t>0UGqF8JS1529GlEN1WSzAi</t>
  </si>
  <si>
    <t>Tokyo Revengers -Main Theme-</t>
  </si>
  <si>
    <t>3mbsIdjARxCAWHf1rW93sd</t>
  </si>
  <si>
    <t>Very Full</t>
  </si>
  <si>
    <t>Tom Hiddleston</t>
  </si>
  <si>
    <t>5Wc11R3nufO8ZAFFhvBGEe</t>
  </si>
  <si>
    <t>Loki: Vol. 1 (Episodes 1-3) [Original Soundtrack]</t>
  </si>
  <si>
    <t>5T7DUEeAj0hkMLTzIlDCRz</t>
  </si>
  <si>
    <t>Loki Green Theme</t>
  </si>
  <si>
    <t>Natalie Holt</t>
  </si>
  <si>
    <t>castles</t>
  </si>
  <si>
    <t>2lYt2cQkAJRTpQ8BHMBbgz</t>
  </si>
  <si>
    <t>Glorious Purpose</t>
  </si>
  <si>
    <t>0T8ynQex2Kac6tBozo8M7a</t>
  </si>
  <si>
    <t>If I Don't Make It Back</t>
  </si>
  <si>
    <t>Tracy Lawrence</t>
  </si>
  <si>
    <t>country, classic country, traditional country</t>
  </si>
  <si>
    <t>5cLx8tvDR7lBjjktnoHGtI</t>
  </si>
  <si>
    <t>July 4th Country</t>
  </si>
  <si>
    <t>4zXZ5Mq2L6jnsOsTssgRh8</t>
  </si>
  <si>
    <t>Hush</t>
  </si>
  <si>
    <t>5TkaDC4mYSLBvdG6UrIB0v</t>
  </si>
  <si>
    <t>CINEMA</t>
  </si>
  <si>
    <t>0FFsgUoFibYISzMxuGS61W</t>
  </si>
  <si>
    <t>I Don't Do Drugs (feat. Ariana Grande)</t>
  </si>
  <si>
    <t>1nAQbHeOWTfQzbOoFrvndW</t>
  </si>
  <si>
    <t>Planet Her</t>
  </si>
  <si>
    <t>77MdvMx9L4ZQuLhhn3o21h</t>
  </si>
  <si>
    <t>If the World Was Ending (feat. Julia Michaels)</t>
  </si>
  <si>
    <t>JP Saxe</t>
  </si>
  <si>
    <t>538BxdI7oOQykSkEtyjhUD</t>
  </si>
  <si>
    <t>Dangerous Levels of Introspection</t>
  </si>
  <si>
    <t>5CC5krEgwJXuoA0F9scOFg</t>
  </si>
  <si>
    <t>Imagine</t>
  </si>
  <si>
    <t>3DarAbFujv6eYNliUTyqtz</t>
  </si>
  <si>
    <t>Kiss Me More (feat. SZA)</t>
  </si>
  <si>
    <t>0W6I02J9xcqK8MtSeosEXb</t>
  </si>
  <si>
    <t>Get Into It (Yuh)</t>
  </si>
  <si>
    <t>5lAnYvAIkSDNXqfo7DyFUm</t>
  </si>
  <si>
    <t>Ain't Shit</t>
  </si>
  <si>
    <t>45Nc6nYgV3yBvAeRaZt689</t>
  </si>
  <si>
    <t>Alone</t>
  </si>
  <si>
    <t>7y3xU9vEC1s8DSuuoSYKih</t>
  </si>
  <si>
    <t>Been Like This</t>
  </si>
  <si>
    <t>6Uj1ctrBOjOas8xZXGqKk4</t>
  </si>
  <si>
    <t>Woman</t>
  </si>
  <si>
    <t>0k4d5YPDr1r7FX77VdqWez</t>
  </si>
  <si>
    <t>You Right</t>
  </si>
  <si>
    <t>6Q9IUoBTNLHgBib1FSFGbj</t>
  </si>
  <si>
    <t>Love To Dream</t>
  </si>
  <si>
    <t>0CsR9Y9SnC6ZWmekmVqSHz</t>
  </si>
  <si>
    <t>Naked</t>
  </si>
  <si>
    <t>3Vi5XqYrmQgOYBajMWSvCi</t>
  </si>
  <si>
    <t>Need to Know</t>
  </si>
  <si>
    <t>1ayV64ur8VWgc6OPtPRl1q</t>
  </si>
  <si>
    <t>Options (feat. JID)</t>
  </si>
  <si>
    <t>2HolBGR6tpiWI80MXoV1dJ</t>
  </si>
  <si>
    <t>Payday (feat. Young Thug)</t>
  </si>
  <si>
    <t>3WOZcIibmurJult4Z7Wfce</t>
  </si>
  <si>
    <t>Spin Me Around</t>
  </si>
  <si>
    <t>5fwSHlTEWpluwOM0Sxnh5k</t>
  </si>
  <si>
    <t>Pepas</t>
  </si>
  <si>
    <t>Farruko</t>
  </si>
  <si>
    <t>reggaeton, trap latino</t>
  </si>
  <si>
    <t>2A5ksnhz7YWbRLvFMjX1j1</t>
  </si>
  <si>
    <t>1LmN9SSHISbtp9LoaR5ZVJ</t>
  </si>
  <si>
    <t>Payphone</t>
  </si>
  <si>
    <t>5x7JzoE4A3DwwU6FPt8qws</t>
  </si>
  <si>
    <t>Overexposed</t>
  </si>
  <si>
    <t>3qxzozdGFaBxQ0X4HkrMr0</t>
  </si>
  <si>
    <t>The Rose Song - From High School Musical: The Musical: The Series (Season 2)""</t>
  </si>
  <si>
    <t>6TeOuy8VtjfYy52ntsnu1m</t>
  </si>
  <si>
    <t>The Rose Song [From High School Musical: The Musical: The Series (Season 2)"]"</t>
  </si>
  <si>
    <t>2LJ4IEWN81ZvSQpSnWhIjN</t>
  </si>
  <si>
    <t>Hometown Slow</t>
  </si>
  <si>
    <t>Foxilitus</t>
  </si>
  <si>
    <t>5RywhygexMVO4VI2anVt2k</t>
  </si>
  <si>
    <t>31sSFHIe4NaxltVFOEIcTa</t>
  </si>
  <si>
    <t>working</t>
  </si>
  <si>
    <t>4iCcsBlzVQVZoJzxBvhuyS</t>
  </si>
  <si>
    <t>6YnoM7vjNoilLxWRslJ1d4</t>
  </si>
  <si>
    <t>TVA - From Loki"/Score"</t>
  </si>
  <si>
    <t>685u0IYysvl0qWJumxvCnj</t>
  </si>
  <si>
    <t>TVA (From Loki")"</t>
  </si>
  <si>
    <t>6h7AmUi3ghBeEfsZygAxOd</t>
  </si>
  <si>
    <t>Venus Fly Trap</t>
  </si>
  <si>
    <t>5fa6oWFXuvaVkY49mfOsRd</t>
  </si>
  <si>
    <t>Ancient Dreams In A Modern Land</t>
  </si>
  <si>
    <t>1R1ihosU2CSEaSw8e5ZF6E</t>
  </si>
  <si>
    <t>Ancient Dreams in a Modern Land</t>
  </si>
  <si>
    <t>5zFglKYiknIxks8geR8rcL</t>
  </si>
  <si>
    <t>Beautiful Mistakes (feat. Megan Thee Stallion)</t>
  </si>
  <si>
    <t>1pCA38N6MkLlthXtAOvZTU</t>
  </si>
  <si>
    <t>JORDI (Deluxe)</t>
  </si>
  <si>
    <t>2prnn41CblB8B4yWACDljP</t>
  </si>
  <si>
    <t>Love Tonight (David Guetta Remix Edit)</t>
  </si>
  <si>
    <t>Shouse</t>
  </si>
  <si>
    <t>2HYufzr6XUqSurRZdY0D9w</t>
  </si>
  <si>
    <t>Love Tonight (David Guetta Remix)</t>
  </si>
  <si>
    <t>4cktbXiXOapiLBMprHFErI</t>
  </si>
  <si>
    <t>5RXycwlyNdmAYB5srQ4lk2</t>
  </si>
  <si>
    <t>All Eyes On Me (Song Only)</t>
  </si>
  <si>
    <t>35qVMfUfBN6q2xzm9rZn5a</t>
  </si>
  <si>
    <t>INSIDE</t>
  </si>
  <si>
    <t>2xXNLutYAOELYVObYb1C1S</t>
  </si>
  <si>
    <t>As the World Caves In</t>
  </si>
  <si>
    <t>Sarah Cothran</t>
  </si>
  <si>
    <t>0RiimwsSMUsxrBu0RsyuRH</t>
  </si>
  <si>
    <t>0DwVfCYLrVXgvejYbWwZAd</t>
  </si>
  <si>
    <t>Break It Off</t>
  </si>
  <si>
    <t>5q84FQfWp3Q7XnoMlzLRD3</t>
  </si>
  <si>
    <t>1mWdTewIgB3gtBM3TOSFhB</t>
  </si>
  <si>
    <t>Butter</t>
  </si>
  <si>
    <t>BTS</t>
  </si>
  <si>
    <t>0PBQ3Cp6NG8WX0G9KQVNMP</t>
  </si>
  <si>
    <t>Butter (Hotter, Sweeter, Cooler)</t>
  </si>
  <si>
    <t>7kykl0pcJjoDhuL9Minuh9</t>
  </si>
  <si>
    <t>YAC Alma Mater - From High School Musical: The Musical: The Series (Season 2)"/Nini Version"</t>
  </si>
  <si>
    <t>49FiXLGSYfX9TKAOND3S6l</t>
  </si>
  <si>
    <t>YAC Alma Mater [From High School Musical: The Musical: The Series (Season 2)"/Nini Version]"</t>
  </si>
  <si>
    <t>2JPLbjOn0wPCngEot2STUS</t>
  </si>
  <si>
    <t>Yonaguni</t>
  </si>
  <si>
    <t>6VSOIs13DaSG2IPilNviX5</t>
  </si>
  <si>
    <t>5ajjAnNRh8bxFvaVHzpPjh</t>
  </si>
  <si>
    <t>Reckless</t>
  </si>
  <si>
    <t>5lVImnUah94yoxXy2H1qo7</t>
  </si>
  <si>
    <t>71JGK9HPfjQNtKq5AhgbTg</t>
  </si>
  <si>
    <t>Granted - From High School Musical: The Musical: The Series (Season 2)""</t>
  </si>
  <si>
    <t>6MWhePcEWDnC3dG4tJumu7</t>
  </si>
  <si>
    <t>Granted [From High School Musical: The Musical: The Series (Season 2)"]"</t>
  </si>
  <si>
    <t>Eyedress</t>
  </si>
  <si>
    <t>52WNLNRoqy6OuWl4OeouZA</t>
  </si>
  <si>
    <t>The Way Life Goes Slowed</t>
  </si>
  <si>
    <t>0ap2k93wJI7YnyeDxGchK3</t>
  </si>
  <si>
    <t>0nZkXIhuH183AKwF1LAZUy</t>
  </si>
  <si>
    <t>The Best Part - From High School Musical: The Musical: The Series (Season 2)""</t>
  </si>
  <si>
    <t>2QvIqoT72oNaNuIrWR3FjC</t>
  </si>
  <si>
    <t>The Best Part [From High School Musical: The Musical: The Series (Season 2)"]"</t>
  </si>
  <si>
    <t>0rrZNf3kegFA9mK9BBb9sC</t>
  </si>
  <si>
    <t>Sedona</t>
  </si>
  <si>
    <t>5MtrsPbY07fIaOp8ydWN9L</t>
  </si>
  <si>
    <t>1922</t>
  </si>
  <si>
    <t>3PNaaKLGYYn1ULNZXyMuWM</t>
  </si>
  <si>
    <t>Shut Up and Listen</t>
  </si>
  <si>
    <t>6ESObhLkBvTh4CXm9wMdwQ</t>
  </si>
  <si>
    <t>7kFpKnpUZUNLtKilcYkqGH</t>
  </si>
  <si>
    <t>1uBsu3PbD2909UBIfEMLvK</t>
  </si>
  <si>
    <t>Jumpin' Jack Flash</t>
  </si>
  <si>
    <t>The Rolling Stones</t>
  </si>
  <si>
    <t>classic rock, rock</t>
  </si>
  <si>
    <t>10OB4Z0KBJtCayAX7Gk57m</t>
  </si>
  <si>
    <t>Jumpin' Jack Flash / Child Of The Moon</t>
  </si>
  <si>
    <t>The Cranberries</t>
  </si>
  <si>
    <t>0UKUfxIkDAMZz7hMdiVX3m</t>
  </si>
  <si>
    <t>Cover Me In Sunshine</t>
  </si>
  <si>
    <t>P!nk</t>
  </si>
  <si>
    <t>061vVdNVxwouz0INdQeOkn</t>
  </si>
  <si>
    <t>All I Know So Far: Setlist</t>
  </si>
  <si>
    <t>6HU7h9RYOaPRFeh0R3UeAr</t>
  </si>
  <si>
    <t>deja vu</t>
  </si>
  <si>
    <t>6s84u2TUpR3wdUv4NgKA2j</t>
  </si>
  <si>
    <t>SOUR</t>
  </si>
  <si>
    <t>5brqycdRAwb83pNZFmIEap</t>
  </si>
  <si>
    <t>Depth</t>
  </si>
  <si>
    <t>Rising Appalachia</t>
  </si>
  <si>
    <t>6vTN13K1RirdadI7XVaF6k</t>
  </si>
  <si>
    <t>The Lost Mystique of Being in the Know</t>
  </si>
  <si>
    <t>5wANPM4fQCJwkGd4rN57mH</t>
  </si>
  <si>
    <t>drivers license</t>
  </si>
  <si>
    <t>2TOzTqQXNmR2zDJXihjZ2e</t>
  </si>
  <si>
    <t>enough for you</t>
  </si>
  <si>
    <t>5JCoSi02qi3jJeHdZXMmR8</t>
  </si>
  <si>
    <t>favorite crime</t>
  </si>
  <si>
    <t>4ZtFanR9U6ndgddUvNcjcG</t>
  </si>
  <si>
    <t>good 4 u</t>
  </si>
  <si>
    <t>2tGvwE8GcFKwNdAXMnlbfl</t>
  </si>
  <si>
    <t>happier</t>
  </si>
  <si>
    <t>1zejeOnykpCoyVSit6Bwp3</t>
  </si>
  <si>
    <t>hope ur ok</t>
  </si>
  <si>
    <t>0MMyJUC3WNnFS1lit5pTjk</t>
  </si>
  <si>
    <t>jealousy, jealousy</t>
  </si>
  <si>
    <t>4qu63nuBpdn0qHUHuObEj1</t>
  </si>
  <si>
    <t>Leave Before You Love Me (with Jonas Brothers)</t>
  </si>
  <si>
    <t>66JuK41D3LpkbX3HCTGcQk</t>
  </si>
  <si>
    <t>Leave Before You Love Me</t>
  </si>
  <si>
    <t>4f1i7W0iP45UyVfp9g27K8</t>
  </si>
  <si>
    <t>Record Year</t>
  </si>
  <si>
    <t>38k5ZsA7286Lg1VGuY80Ek</t>
  </si>
  <si>
    <t>Country Rock Hits</t>
  </si>
  <si>
    <t>5CZ40GBx1sQ9agT82CLQCT</t>
  </si>
  <si>
    <t>traitor</t>
  </si>
  <si>
    <t>4wcBRRpIfesgcyUtis7PEg</t>
  </si>
  <si>
    <t>1 step forward, 3 steps back</t>
  </si>
  <si>
    <t>6SRsiMl7w1USE4mFqrOhHC</t>
  </si>
  <si>
    <t>brutal</t>
  </si>
  <si>
    <t>6FpdEqPmZ9aXIXiDi0Ke0f</t>
  </si>
  <si>
    <t>1C5RVpJJ2IAn92JeZwFF8j</t>
  </si>
  <si>
    <t>5K6Ssv4Z3zRvxt0P6EKUAP</t>
  </si>
  <si>
    <t>Heartbreak Anthem (with David Guetta &amp; Little Mix)</t>
  </si>
  <si>
    <t>Galantis</t>
  </si>
  <si>
    <t>6kBuGNoOGE7uiPhN82dcJ1</t>
  </si>
  <si>
    <t>7EkWXAI1wn8Ii883ecd9xr</t>
  </si>
  <si>
    <t>Surf Curse</t>
  </si>
  <si>
    <t>5WjaIWthUR3AjA0UYG3jR5</t>
  </si>
  <si>
    <t>7B7ntJ0B84LVY1CljRSB0o</t>
  </si>
  <si>
    <t>Enter the Bad Batch - From Star Wars: The Bad Batch"/Score"</t>
  </si>
  <si>
    <t>Kevin Kiner</t>
  </si>
  <si>
    <t>3LWyxWlbxnBdru77X1GrEQ</t>
  </si>
  <si>
    <t>Enter the Bad Batch (From Star Wars: The Bad Batch")"</t>
  </si>
  <si>
    <t>6PERP62TejQjgHu81OHxgM</t>
  </si>
  <si>
    <t>3rMjL8NA5Wh2hbMNk2fSlY</t>
  </si>
  <si>
    <t>3hj5xQ4sjdClPT86i7vvpn</t>
  </si>
  <si>
    <t>Anything Goes</t>
  </si>
  <si>
    <t>7q44ZwKqpu6wV7zgOLAOhG</t>
  </si>
  <si>
    <t>Best Of 2000s Country</t>
  </si>
  <si>
    <t>5W8jRrZ6tWrTrqnKRtIQBf</t>
  </si>
  <si>
    <t>p r i d e . i s . t h e . d e v i l (with Lil Baby)</t>
  </si>
  <si>
    <t>J. Cole</t>
  </si>
  <si>
    <t>4JAvwK4APPArjIsOdGoJXX</t>
  </si>
  <si>
    <t>The Off-Season</t>
  </si>
  <si>
    <t>1TZv3bujNaYz646eezRE91</t>
  </si>
  <si>
    <t>Seeing Green (with Drake &amp; Lil Wayne)</t>
  </si>
  <si>
    <t>2upw5IrzeqKApIQZyx5o6r</t>
  </si>
  <si>
    <t>Beam Me Up Scotty</t>
  </si>
  <si>
    <t>4x5YzxjrF9wvIIXJV7TveC</t>
  </si>
  <si>
    <t>Till Forever Falls Apart</t>
  </si>
  <si>
    <t>Ashe</t>
  </si>
  <si>
    <t>5eCmZVM5Kspu2B1cyVdSqq</t>
  </si>
  <si>
    <t>Ashlyn</t>
  </si>
  <si>
    <t>69HzZ3ti9DLwb0GdWCGYSo</t>
  </si>
  <si>
    <t>Moral of the Story</t>
  </si>
  <si>
    <t>6mwKDTLtoNyWc1zw9UH2nM</t>
  </si>
  <si>
    <t>I Need Somebody Who Can Love Me at My Worst</t>
  </si>
  <si>
    <t>DJ Gotta</t>
  </si>
  <si>
    <t>43dWK2moNER5DEHePxDJed</t>
  </si>
  <si>
    <t>2UbVnbE5FH6008mAm6Mmgw</t>
  </si>
  <si>
    <t>Run</t>
  </si>
  <si>
    <t>4d0a5uamW9NWRc1KXFeErI</t>
  </si>
  <si>
    <t>0VzBKgimNRMauaqzT2rEnS</t>
  </si>
  <si>
    <t>Go Down Deh (feat. Sean Paul &amp; Shaggy)</t>
  </si>
  <si>
    <t>Spice</t>
  </si>
  <si>
    <t>dancehall, soca, shatta, ragga</t>
  </si>
  <si>
    <t>7LtfkzsGno2TsHLCkEa8BD</t>
  </si>
  <si>
    <t>6rYgEHuyhO064Lgj48qlIe</t>
  </si>
  <si>
    <t>I'll Call You Mine</t>
  </si>
  <si>
    <t>69p42ovQdwmYPLUsAQpeNn</t>
  </si>
  <si>
    <t>if i could make it go quiet</t>
  </si>
  <si>
    <t>32XaqPVTVkkuOiOPQZ3SpA</t>
  </si>
  <si>
    <t>midnight love</t>
  </si>
  <si>
    <t>30UszgTxEuJVG5SUFyBffT</t>
  </si>
  <si>
    <t>Even When/The Best Part - From High School Musical: The Musical: The Series (Season 2)""</t>
  </si>
  <si>
    <t>2YLKW3LB4P1cEersm5YpAL</t>
  </si>
  <si>
    <t>Even When/The Best Part [From High School Musical: The Musical: The Series (Season 2)"]"</t>
  </si>
  <si>
    <t>4r1AqGpB9YrXV2ivcrqfJY</t>
  </si>
  <si>
    <t>.</t>
  </si>
  <si>
    <t>6GFrELGVKBXRcrTNkwjSfF</t>
  </si>
  <si>
    <t>Body And Mind</t>
  </si>
  <si>
    <t>1sbEeUY8KsdvgiQi26JBFz</t>
  </si>
  <si>
    <t>POPSTAR (feat. Drake)</t>
  </si>
  <si>
    <t>DJ Khaled</t>
  </si>
  <si>
    <t>5kE2OAuUYGBqqzscqgBXXf</t>
  </si>
  <si>
    <t>KHALED KHALED</t>
  </si>
  <si>
    <t>4EoE743bWWiZ4ttkdPCNbA</t>
  </si>
  <si>
    <t>Rue</t>
  </si>
  <si>
    <t>1Zz0sHugKITBf0ItiuhmkK</t>
  </si>
  <si>
    <t>so schön</t>
  </si>
  <si>
    <t>CRO</t>
  </si>
  <si>
    <t>german hip hop, german indie, german pop, german indie pop</t>
  </si>
  <si>
    <t>0vC7eOkhy4vQVm36mPMvkC</t>
  </si>
  <si>
    <t>trip</t>
  </si>
  <si>
    <t>7EHEVPIFS6mOq4BOhlVL3i</t>
  </si>
  <si>
    <t>letzter song</t>
  </si>
  <si>
    <t>4J3biLjC3kOx2h82QTnNHK</t>
  </si>
  <si>
    <t>ALLES DOPE</t>
  </si>
  <si>
    <t>1QL7nSDZCwZMnbisV4KOXt</t>
  </si>
  <si>
    <t>t r a n s p a r e n t s o u l feat. Travis Barker</t>
  </si>
  <si>
    <t>WILLOW</t>
  </si>
  <si>
    <t>4ar4zcVlbYDYKgq5wEdq0T</t>
  </si>
  <si>
    <t>37BZB0z9T8Xu7U3e65qxFy</t>
  </si>
  <si>
    <t>Save Your Tears (with Ariana Grande) (Remix)</t>
  </si>
  <si>
    <t>2fyOpT5c9kxR8zbDh6UtXh</t>
  </si>
  <si>
    <t>Save Your Tears (Remix)</t>
  </si>
  <si>
    <t>4ZWjY5RhT2C23v06YNyICs</t>
  </si>
  <si>
    <t>The Beginning</t>
  </si>
  <si>
    <t>Alisa Okehazama</t>
  </si>
  <si>
    <t>5QYGsl05fLEEE4fUjz4rkt</t>
  </si>
  <si>
    <t>Jujutsu Kaisen (Original Television Soundtrack)</t>
  </si>
  <si>
    <t>11KHnqxnmOx8W5PyplVGrO</t>
  </si>
  <si>
    <t>Techno Syndrome 2021 (Mortal Kombat)</t>
  </si>
  <si>
    <t>Benjamin Wallfisch</t>
  </si>
  <si>
    <t>6kQ0c1VshLvKCEHnHhsuvY</t>
  </si>
  <si>
    <t>Mortal Kombat (Original Motion Picture Soundtrack)</t>
  </si>
  <si>
    <t>6rTInqW3YECMkQsBEHw4sd</t>
  </si>
  <si>
    <t>Solid (feat. Drake)</t>
  </si>
  <si>
    <t>Young Stoner Life</t>
  </si>
  <si>
    <t>3ihwKkIMJWmmp1huNH0iWC</t>
  </si>
  <si>
    <t>Slime Language 2</t>
  </si>
  <si>
    <t>09yItO0N246XPP2j55EpYO</t>
  </si>
  <si>
    <t>Fire</t>
  </si>
  <si>
    <t>6wPnQigsvCXa5LrMfEuU6K</t>
  </si>
  <si>
    <t>Max Maco Is Dead Right?</t>
  </si>
  <si>
    <t>3M89zvwwb1jtDUDKYNsdiA</t>
  </si>
  <si>
    <t>Calabria (feat. Lunis &amp; Lujavo)</t>
  </si>
  <si>
    <t>Dance Fruits Music</t>
  </si>
  <si>
    <t>deep house, slap house</t>
  </si>
  <si>
    <t>29lm3KjzCeCV07CHGT8R7n</t>
  </si>
  <si>
    <t>2cc8Sw1OnCuA5bV8nqWqpE</t>
  </si>
  <si>
    <t>Regard</t>
  </si>
  <si>
    <t>6cWawCk4DohREQA42eEOe1</t>
  </si>
  <si>
    <t>5YL553x8sHderRBDlm3NM3</t>
  </si>
  <si>
    <t>White Horse (Taylor’s Version)</t>
  </si>
  <si>
    <t>4hDok0OAJd57SGIT8xuWJH</t>
  </si>
  <si>
    <t>Fearless (Taylor's Version)</t>
  </si>
  <si>
    <t>4CHpVfAhuxNJ3ibExe6kxO</t>
  </si>
  <si>
    <t>You All Over Me (feat. Maren Morris) (Taylor’s Version) (From The Vault)</t>
  </si>
  <si>
    <t>1qrpoAMXodY6895hGKoUpA</t>
  </si>
  <si>
    <t>You Belong With Me (Taylor’s Version)</t>
  </si>
  <si>
    <t>6iiAfo4wTA2CVC3Uwx9uh8</t>
  </si>
  <si>
    <t>You’re Not Sorry (Taylor’s Version)</t>
  </si>
  <si>
    <t>550erGcdD9n6PnwxrvYqZT</t>
  </si>
  <si>
    <t>Hey Stephen (Taylor’s Version)</t>
  </si>
  <si>
    <t>2m3ObD945KvpE5y9A1eUWm</t>
  </si>
  <si>
    <t>Jump Then Fall (Taylor’s Version)</t>
  </si>
  <si>
    <t>51A8eKvvZz9uydvIZ7xRSV</t>
  </si>
  <si>
    <t>Superstar (Taylor’s Version)</t>
  </si>
  <si>
    <t>0k0vFacOHNuArLWMiH60p7</t>
  </si>
  <si>
    <t>Tell Me Why (Taylor’s Version)</t>
  </si>
  <si>
    <t>7eResoqEJJAVTkQYSqvO3P</t>
  </si>
  <si>
    <t>That’s When (feat. Keith Urban) (Taylor’s Version) (From The Vault)</t>
  </si>
  <si>
    <t>6ON9UuIq49xXY9GPmHIYRp</t>
  </si>
  <si>
    <t>The Best Day (Taylor’s Version)</t>
  </si>
  <si>
    <t>1cSFlSBdpT4F5vb1frQ231</t>
  </si>
  <si>
    <t>The Other Side Of The Door (Taylor’s Version)</t>
  </si>
  <si>
    <t>22bPsP2jCgbLUvh82U0Z3M</t>
  </si>
  <si>
    <t>The Way I Loved You (Taylor’s Version)</t>
  </si>
  <si>
    <t>2JoJrsEV15OzbijS47lids</t>
  </si>
  <si>
    <t>Today Was A Fairytale (Taylor’s Version)</t>
  </si>
  <si>
    <t>0tQ9vBYpldCuikPsbgOVKA</t>
  </si>
  <si>
    <t>Untouchable (Taylor’s Version)</t>
  </si>
  <si>
    <t>34V9RiEPe8MNdU32qJsJa1</t>
  </si>
  <si>
    <t>We Were Happy (Taylor’s Version) (From The Vault)</t>
  </si>
  <si>
    <t>7HC7R2D8WjXVcUHJyEGjRs</t>
  </si>
  <si>
    <t>Breathe (feat. Colbie Caillat) (Taylor’s Version)</t>
  </si>
  <si>
    <t>4qUijfYU8EoIWiY6oSyrgT</t>
  </si>
  <si>
    <t>Bye Bye Baby (Taylor’s Version) (From The Vault)</t>
  </si>
  <si>
    <t>3ExweHKZF9B752DPQByRVT</t>
  </si>
  <si>
    <t>Change (Taylor’s Version)</t>
  </si>
  <si>
    <t>6YvqWjhGD8mB5QXcbcUKtx</t>
  </si>
  <si>
    <t>Love Story (Taylor’s Version)</t>
  </si>
  <si>
    <t>2CYVETnhM9aytqrazYYwrK</t>
  </si>
  <si>
    <t>Mr. Perfectly Fine (Taylor’s Version) (From The Vault)</t>
  </si>
  <si>
    <t>1n2wszmJyVkw6FHqyLnQsY</t>
  </si>
  <si>
    <t>Come In With The Rain (Taylor’s Version)</t>
  </si>
  <si>
    <t>4uuEGH5SVuzkkSFjo2DEiY</t>
  </si>
  <si>
    <t>Don’t You (Taylor’s Version) (From The Vault)</t>
  </si>
  <si>
    <t>77sMIMlNaSURUAXq5coCxE</t>
  </si>
  <si>
    <t>Fearless (Taylor’s Version)</t>
  </si>
  <si>
    <t>2nqio0SfWg6gh2eCtfuMa5</t>
  </si>
  <si>
    <t>Fifteen (Taylor’s Version)</t>
  </si>
  <si>
    <t>01QdEx6kFr78ZejhQtWR5m</t>
  </si>
  <si>
    <t>Forever &amp; Always (Piano Version) (Taylor’s Version)</t>
  </si>
  <si>
    <t>1msEuwSBneBKpVCZQcFTsU</t>
  </si>
  <si>
    <t>Forever &amp; Always (Taylor’s Version)</t>
  </si>
  <si>
    <t>71dBdx7gW4cX5a6CMDoAmB</t>
  </si>
  <si>
    <t>Breakaway</t>
  </si>
  <si>
    <t>Weisser Quiff</t>
  </si>
  <si>
    <t>74CYl06zRWrPRi0neiyE5z</t>
  </si>
  <si>
    <t>3J8EOeKLTLXORtWPpOU5bE</t>
  </si>
  <si>
    <t>Calling My Phone</t>
  </si>
  <si>
    <t>Lil Tjay</t>
  </si>
  <si>
    <t>brooklyn drill, melodic rap</t>
  </si>
  <si>
    <t>3MEKpJ7wSSp6Z661ThjrUJ</t>
  </si>
  <si>
    <t>Destined 2 Win</t>
  </si>
  <si>
    <t>4yyX2Iu4xJjW9xMvBZKSBi</t>
  </si>
  <si>
    <t>Met Him Last Night (feat. Ariana Grande)</t>
  </si>
  <si>
    <t>3XsdVkuj3zMVHPRvodOgeE</t>
  </si>
  <si>
    <t>Dancing With The Devil…The Art of Starting Over (Expanded Edition)</t>
  </si>
  <si>
    <t>67BtfxlNbhBmCDR2L2l8qd</t>
  </si>
  <si>
    <t>2Hjcfw8zHN4dJDZJGOzLd6</t>
  </si>
  <si>
    <t>4jPy3l0RUwlUI9T5XHBW2m</t>
  </si>
  <si>
    <t>Mood (feat. iann dior)</t>
  </si>
  <si>
    <t>24kGoldn</t>
  </si>
  <si>
    <t>270o30h7cAlEhBnbuSpFZq</t>
  </si>
  <si>
    <t>El Dorado</t>
  </si>
  <si>
    <t>2wkIdVB8HsWyMur3Q4shlZ</t>
  </si>
  <si>
    <t>wish i loved you in the 90s</t>
  </si>
  <si>
    <t>1BaHo66NCQNx6ku0hPn9bR</t>
  </si>
  <si>
    <t>TOO YOUNG TO BE SAD</t>
  </si>
  <si>
    <t>4l0RmWt52FxpVxMNni6i63</t>
  </si>
  <si>
    <t>you broke me first</t>
  </si>
  <si>
    <t>2ng0NW0HhJK0KTNZzZajRv</t>
  </si>
  <si>
    <t>r u ok</t>
  </si>
  <si>
    <t>2E8IlL26PwtZq7CqAHBBUw</t>
  </si>
  <si>
    <t>rubberband</t>
  </si>
  <si>
    <t>4X3Br7EVc8oy44zUwU1z5w</t>
  </si>
  <si>
    <t>slower</t>
  </si>
  <si>
    <t>3XhcWzFQHoCiyxJGPnLwi2</t>
  </si>
  <si>
    <t>Start Again</t>
  </si>
  <si>
    <t>Kujah</t>
  </si>
  <si>
    <t>2KywifDCN8atbErPNUpVr2</t>
  </si>
  <si>
    <t>6CYT0souHUHKTO4EMzTUFg</t>
  </si>
  <si>
    <t>bad ones</t>
  </si>
  <si>
    <t>1WvrDdouh6C51In1SdATbq</t>
  </si>
  <si>
    <t>BICHOTA</t>
  </si>
  <si>
    <t>5CS8E6JVACItYto4OOJoPW</t>
  </si>
  <si>
    <t>KG0516</t>
  </si>
  <si>
    <t>03ERnTvSV5fy8WAyvA4uNP</t>
  </si>
  <si>
    <t>Big Gangsta</t>
  </si>
  <si>
    <t>Kevin Gates</t>
  </si>
  <si>
    <t>6wO4VuzPpcIfh4W8AOjUPI</t>
  </si>
  <si>
    <t>0dKg2vGC1hFqcK5LGTaKzX</t>
  </si>
  <si>
    <t>Tusa</t>
  </si>
  <si>
    <t>137mSruegm1u6x9NvwiagR</t>
  </si>
  <si>
    <t>Unstable (feat. The Kid LAROI)</t>
  </si>
  <si>
    <t>5dGWwsZ9iB2Xc3UKR0gif2</t>
  </si>
  <si>
    <t>3WIifw9lqdgSZpt9renBAg</t>
  </si>
  <si>
    <t>Yosemite</t>
  </si>
  <si>
    <t>6QeosPQpJckkW0Obir5RT8</t>
  </si>
  <si>
    <t>Chemtrails Over The Country Club</t>
  </si>
  <si>
    <t>776AftMmFFAWUIEAb3lHhw</t>
  </si>
  <si>
    <t>ZITTI E BUONI</t>
  </si>
  <si>
    <t>7KF1Ain9mYYlg5M46g0i4A</t>
  </si>
  <si>
    <t>Teatro d'ira - Vol. I</t>
  </si>
  <si>
    <t>1nahzW3kfMuwReTka28tH5</t>
  </si>
  <si>
    <t>6Xgq7MvZiet0hVi3KaDSgJ</t>
  </si>
  <si>
    <t>Holy (feat. Chance The Rapper)</t>
  </si>
  <si>
    <t>4pt5fDVTg5GhEvEtlz9dKk</t>
  </si>
  <si>
    <t>I WANNA BE YOUR SLAVE</t>
  </si>
  <si>
    <t>3S8jK1mGzQi24ilFb45DAZ</t>
  </si>
  <si>
    <t>Lonely (with benny blanco)</t>
  </si>
  <si>
    <t>27UcQ6dAvQrgH9C880rCM3</t>
  </si>
  <si>
    <t>Love You Different (feat. BEAM)</t>
  </si>
  <si>
    <t>2tB9OFgAHjAds3cqquLlvp</t>
  </si>
  <si>
    <t>Loved By You (feat. Burna Boy)</t>
  </si>
  <si>
    <t>680qLWCMRfR6evrNNBCE9e</t>
  </si>
  <si>
    <t>MLK Interlude</t>
  </si>
  <si>
    <t>-</t>
  </si>
  <si>
    <t>3T03rPwlL8NVk1yIaxeD8U</t>
  </si>
  <si>
    <t>Off My Face</t>
  </si>
  <si>
    <t>0oaY19dUwZimIgzn3ZZLZO</t>
  </si>
  <si>
    <t>2 Much</t>
  </si>
  <si>
    <t>2WnAKZefdRHxtBEkRjFOHC</t>
  </si>
  <si>
    <t>Anyone</t>
  </si>
  <si>
    <t>6F2r4HgpJnvKDmkN6JEN6J</t>
  </si>
  <si>
    <t>As I Am (feat. Khalid)</t>
  </si>
  <si>
    <t>4iJyoBOLtHqaGxP12qzhQI</t>
  </si>
  <si>
    <t>Peaches (feat. Daniel Caesar &amp; Giveon)</t>
  </si>
  <si>
    <t>3buwFfY33H32wfZ6X9poV3</t>
  </si>
  <si>
    <t>Somebody</t>
  </si>
  <si>
    <t>7eZXAeqqdLDrAp2MvrPzWn</t>
  </si>
  <si>
    <t>Jhené Aiko</t>
  </si>
  <si>
    <t>6zp8MKrhIwSdZojADmIDim</t>
  </si>
  <si>
    <t>Sailing Soul(s)</t>
  </si>
  <si>
    <t>7HMz8o0m7ASQ3ImFPfhWTY</t>
  </si>
  <si>
    <t>CORALINE</t>
  </si>
  <si>
    <t>6TZitk9QD7531Jl1TT7TeH</t>
  </si>
  <si>
    <t>Dance Till We Die</t>
  </si>
  <si>
    <t>1dBBmAddRRIw6GwF7dPz6z</t>
  </si>
  <si>
    <t>Dark But Just A Game</t>
  </si>
  <si>
    <t>5NU40QTlXrDUJzDBdv79bg</t>
  </si>
  <si>
    <t>Deserve You</t>
  </si>
  <si>
    <t>7aely3H8kMj9o0gt6vXHE1</t>
  </si>
  <si>
    <t>Die For You (feat. Dominic Fike)</t>
  </si>
  <si>
    <t>5dPz35akJjPqb17yeqNwqH</t>
  </si>
  <si>
    <t>0w1dwXfG5z6Xjjgj524JkD</t>
  </si>
  <si>
    <t>I Miss You</t>
  </si>
  <si>
    <t>blink-182</t>
  </si>
  <si>
    <t>pop punk, punk, rock, skate punk, emo</t>
  </si>
  <si>
    <t>079Ey5uxL04AKPQgVQwx5h</t>
  </si>
  <si>
    <t>Baila Conmigo (with Rauw Alejandro)</t>
  </si>
  <si>
    <t>2jGa3OwXatFYQAIS7OV7k9</t>
  </si>
  <si>
    <t>Revelación - EP</t>
  </si>
  <si>
    <t>6nRmVG5SgwxkEEOzImCId6</t>
  </si>
  <si>
    <t>BED (I got a bed but I'd rather be in yours tonight)</t>
  </si>
  <si>
    <t>Anthem Hits Platinum</t>
  </si>
  <si>
    <t>0m44d7ItuCrZD6CPZrjjpx</t>
  </si>
  <si>
    <t>65OVbaJR5O1RmwOQx0875b</t>
  </si>
  <si>
    <t>Wants and Needs (feat. Lil Baby)</t>
  </si>
  <si>
    <t>5LuoozUhs2pl3glZeAJl89</t>
  </si>
  <si>
    <t>Scary Hours 2</t>
  </si>
  <si>
    <t>09rBX6mQFN1GFJgfqUQak5</t>
  </si>
  <si>
    <t>Why Do You Love Me</t>
  </si>
  <si>
    <t>Charlotte Lawrence</t>
  </si>
  <si>
    <t>0UkABhrJ1PM3iQ1NxAxDsq</t>
  </si>
  <si>
    <t>Charlotte</t>
  </si>
  <si>
    <t>4u4NyuceXP7Uzh7XFJKCr1</t>
  </si>
  <si>
    <t>1btu3XEwHsImFreF8dVV6J</t>
  </si>
  <si>
    <t>46u5B2WN4wryYLZuMAOmI4</t>
  </si>
  <si>
    <t>Hurts So Good</t>
  </si>
  <si>
    <t>Astrid S</t>
  </si>
  <si>
    <t>norwegian pop</t>
  </si>
  <si>
    <t>0inJNc0fFD60UAIdFbnedW</t>
  </si>
  <si>
    <t>Leave It Beautiful (Complete)</t>
  </si>
  <si>
    <t>3Umh6PJHtxIi1FTMliXQ72</t>
  </si>
  <si>
    <t>Letters from Home</t>
  </si>
  <si>
    <t>John Michael Montgomery</t>
  </si>
  <si>
    <t>country, classic country</t>
  </si>
  <si>
    <t>0JJnEQIUKUKIzFolsQ5B7Q</t>
  </si>
  <si>
    <t>00's US Hits</t>
  </si>
  <si>
    <t>7CHNIK6EGjnwpWkSpx6JZe</t>
  </si>
  <si>
    <t>Medicine</t>
  </si>
  <si>
    <t>6K8gvUTwVftCa3gd0MFtI4</t>
  </si>
  <si>
    <t>4nyY8oVjbX2d4qzlpiVM5n</t>
  </si>
  <si>
    <t>Ruin My Life</t>
  </si>
  <si>
    <t>Zara Larsson</t>
  </si>
  <si>
    <t>79y7DSLFQH3907u4ysOMGr</t>
  </si>
  <si>
    <t>Poster Girl</t>
  </si>
  <si>
    <t>2769RhOZs0ezRncRW1vryp</t>
  </si>
  <si>
    <t>6hjheUnJ3Gp8ll5DuE1VUz</t>
  </si>
  <si>
    <t>0b18g3G5spr4ZCkz7Y6Q0Q</t>
  </si>
  <si>
    <t>Rasputin</t>
  </si>
  <si>
    <t>Majestic</t>
  </si>
  <si>
    <t>6PzYuR9c0CYCPJTnqylPhd</t>
  </si>
  <si>
    <t>5UY8jf31X2hJkiAualFTyh</t>
  </si>
  <si>
    <t>Selfish</t>
  </si>
  <si>
    <t>1TKYO9znkrY14VayHze05r</t>
  </si>
  <si>
    <t>Life Support</t>
  </si>
  <si>
    <t>4y3g40TWe7fCWCayJZuGvw</t>
  </si>
  <si>
    <t>Good In Goodbye</t>
  </si>
  <si>
    <t>645Exr2lJIO45Guht3qyIa</t>
  </si>
  <si>
    <t>Gasoline (feat. Taylor Swift)</t>
  </si>
  <si>
    <t>396EJBtUzseofX2YCBJVvM</t>
  </si>
  <si>
    <t>Women In Music Pt. III</t>
  </si>
  <si>
    <t>7nUcblVth02Le1VMt0ji9F</t>
  </si>
  <si>
    <t>Do Not Seek Absolution</t>
  </si>
  <si>
    <t>David Ferguson</t>
  </si>
  <si>
    <t>2zrs5y8YIgPQAyW81vpfSh</t>
  </si>
  <si>
    <t>The Music of Red Dead Redemption 2: The Housebuilding EP</t>
  </si>
  <si>
    <t>6JE6R5U2Sr6sXubMWK6Ifr</t>
  </si>
  <si>
    <t>Suga Suga</t>
  </si>
  <si>
    <t>Lofi Fruits Music</t>
  </si>
  <si>
    <t>337cf0jQsibJt22a8XxKA9</t>
  </si>
  <si>
    <t>Concentrate Your Mind</t>
  </si>
  <si>
    <t>1diS6nkxMQc3wwC4G1j0bh</t>
  </si>
  <si>
    <t>We're Good</t>
  </si>
  <si>
    <t>0JeyP8r2hBxYIoxXv11XiX</t>
  </si>
  <si>
    <t>Future Nostalgia (The Moonlight Edition)</t>
  </si>
  <si>
    <t>33kxP9sQOzB3fRL8zl17uK</t>
  </si>
  <si>
    <t>The Hills</t>
  </si>
  <si>
    <t>5L5evi5tJPh8WaEFAQp7Tp</t>
  </si>
  <si>
    <t>The Highlights</t>
  </si>
  <si>
    <t>1FFShrKUIq1JiOLiZbg2JC</t>
  </si>
  <si>
    <t>The Morning</t>
  </si>
  <si>
    <t>37NfmgIw3hLatdtt7c8PNm</t>
  </si>
  <si>
    <t>Love Me Harder</t>
  </si>
  <si>
    <t>67HlBRWRSjAHY2ujn6eOan</t>
  </si>
  <si>
    <t>Often</t>
  </si>
  <si>
    <t>2bk3kDxxFLHafZDuw06Fxs</t>
  </si>
  <si>
    <t>1cQ3LIkZE68pMSnPhZWXLu</t>
  </si>
  <si>
    <t>Earned It (Fifty Shades Of Grey)</t>
  </si>
  <si>
    <t>7graOvVPwjmSFwJ3rHoPDt</t>
  </si>
  <si>
    <t>Heartless</t>
  </si>
  <si>
    <t>23Gv9vq4FurPK6np6xX0Bi</t>
  </si>
  <si>
    <t>I Feel It Coming</t>
  </si>
  <si>
    <t>1F65jvOrItxUyNK30z6Yht</t>
  </si>
  <si>
    <t>In Your Eyes</t>
  </si>
  <si>
    <t>6pdyvJQkPkwo2WoDH7tFHO</t>
  </si>
  <si>
    <t>Killshot - Slowed + Reverb</t>
  </si>
  <si>
    <t>Magdalena Bay</t>
  </si>
  <si>
    <t>4Ey0ngdLf4iXL84gdv0zjA</t>
  </si>
  <si>
    <t>Killshot (Slowed + Reverb)</t>
  </si>
  <si>
    <t>1m5kZFmm90hPXzXr1Hpsne</t>
  </si>
  <si>
    <t>2xUuzDqjpXP0kwqZ5wGpVv</t>
  </si>
  <si>
    <t>After Hours</t>
  </si>
  <si>
    <t>0djfvA3c8AxxlQolu6zn6K</t>
  </si>
  <si>
    <t>Blinding Lights</t>
  </si>
  <si>
    <t>11FvynPeozvRw769iN9kV7</t>
  </si>
  <si>
    <t>Call Out My Name</t>
  </si>
  <si>
    <t>463Zbb2V5mG4mFflg2RS41</t>
  </si>
  <si>
    <t>Can't Feel My Face</t>
  </si>
  <si>
    <t>2B88kyD8JVMOHXdja0mFvx</t>
  </si>
  <si>
    <t>Wicked Games</t>
  </si>
  <si>
    <t>6huNf4dutXRjJyGn7f5BPS</t>
  </si>
  <si>
    <t>Pray For Me</t>
  </si>
  <si>
    <t>06fglfpCAtDtmlyfJYgA01</t>
  </si>
  <si>
    <t>Save Your Tears</t>
  </si>
  <si>
    <t>38JOdzBE9kPj5UhKtqIIqQ</t>
  </si>
  <si>
    <t>Starboy</t>
  </si>
  <si>
    <t>7sq2z9oX2S0CvgTqCZ0ko4</t>
  </si>
  <si>
    <t>Strange</t>
  </si>
  <si>
    <t>Celeste</t>
  </si>
  <si>
    <t>3bqEvlGHE4amqPGZtdMnep</t>
  </si>
  <si>
    <t>Not Your Muse (Deluxe)</t>
  </si>
  <si>
    <t>6xTp4nC8NBRSYMxGqIikSh</t>
  </si>
  <si>
    <t>Caroline</t>
  </si>
  <si>
    <t>Arlo Parks</t>
  </si>
  <si>
    <t>42joEEymK7EIHODfNB4yug</t>
  </si>
  <si>
    <t>Collapsed In Sunbeams</t>
  </si>
  <si>
    <t>7029PpV3DYkpqVVI9hOhGL</t>
  </si>
  <si>
    <t>In My Box</t>
  </si>
  <si>
    <t>Bonalt &amp; Hadi</t>
  </si>
  <si>
    <t>4qeWLn250v6texIBLreJ0L</t>
  </si>
  <si>
    <t>0psS4i5YooJrXfDnGvWRLi</t>
  </si>
  <si>
    <t>Lo Vas A Olvidar (with ROSALÍA)</t>
  </si>
  <si>
    <t>4E8puNI8tw7cXz6YJkwMew</t>
  </si>
  <si>
    <t>5uEYRdEIh9Bo4fpjDd4Na9</t>
  </si>
  <si>
    <t>Goosebumps - Remix</t>
  </si>
  <si>
    <t>3SdFuYwyWoq7kuaHdTDcyD</t>
  </si>
  <si>
    <t>Goosebumps (Remix)</t>
  </si>
  <si>
    <t>1jR9XTpUeT6a82Yz4GNCCo</t>
  </si>
  <si>
    <t>Cry (feat. Grimes)</t>
  </si>
  <si>
    <t>438ToDoVaJH5aTIXXrlDyI</t>
  </si>
  <si>
    <t>DEMIDEVIL</t>
  </si>
  <si>
    <t>2g1KggY9PKvsoEAOaiz4xx</t>
  </si>
  <si>
    <t>Daisy</t>
  </si>
  <si>
    <t>4cG7HUWYHBV6R6tHn1gxrl</t>
  </si>
  <si>
    <t>Friday (feat. Mufasa &amp; Hypeman) - Dopamine Re-Edit</t>
  </si>
  <si>
    <t>Riton</t>
  </si>
  <si>
    <t>39qsmsNRXjVaFqTZj9af0j</t>
  </si>
  <si>
    <t>Friday (feat. Mufasa &amp; Hypeman) [Dopamine Re-Edit]</t>
  </si>
  <si>
    <t>6Sjl4KtCBxaJza3BTTXJE6</t>
  </si>
  <si>
    <t>Ghost Boy</t>
  </si>
  <si>
    <t>Jacob Tillberg</t>
  </si>
  <si>
    <t>2dxaM8v9ePtEClr7KiJl8z</t>
  </si>
  <si>
    <t>68LpavDZpwmB39dWM3opUq</t>
  </si>
  <si>
    <t>Carrion Comfort</t>
  </si>
  <si>
    <t>aeseaes</t>
  </si>
  <si>
    <t>5Nrd1huLFrRbhBlD43UJiQ</t>
  </si>
  <si>
    <t>Shapeshifter</t>
  </si>
  <si>
    <t>11ZulcYY4lowvcQm4oe3VJ</t>
  </si>
  <si>
    <t>Slumber Party (feat. Princess Nokia)</t>
  </si>
  <si>
    <t>5YaskwnGDZFDRipaqzbwQx</t>
  </si>
  <si>
    <t>Your Love (9PM)</t>
  </si>
  <si>
    <t>ATB</t>
  </si>
  <si>
    <t>7F9yYqHRtIZnEGF2tANI4b</t>
  </si>
  <si>
    <t>3ES6cLKSNuWCZgL0X7BHSv</t>
  </si>
  <si>
    <t>Colors</t>
  </si>
  <si>
    <t>2XK3ZZKQOJnOwEYYN3ODEC</t>
  </si>
  <si>
    <t>4dnmtQPnXU993aEUGp0bY8</t>
  </si>
  <si>
    <t>5m849a2zFiUwL9tFS7h7sW</t>
  </si>
  <si>
    <t>3mQDTYp5hLDefYufQhWbo2</t>
  </si>
  <si>
    <t>Arid night</t>
  </si>
  <si>
    <t>0bnhjrfpPXBzweqWbxRfMP</t>
  </si>
  <si>
    <t>Arid Night</t>
  </si>
  <si>
    <t>6sQckd3Z8NPxVVKUnavY1F</t>
  </si>
  <si>
    <t>‘tis the damn season</t>
  </si>
  <si>
    <t>6AORtDjduMM3bupSWzbTSG</t>
  </si>
  <si>
    <t>evermore (deluxe version)</t>
  </si>
  <si>
    <t>2etHQJxIbV0soyPhelVs9Y</t>
  </si>
  <si>
    <t>Best Friend (feat. Doja Cat)</t>
  </si>
  <si>
    <t>Saweetie</t>
  </si>
  <si>
    <t>28Yv9BE6ZI6dccK0sxbEq4</t>
  </si>
  <si>
    <t>1gcyHQpBQ1lfXGdhZmWrHP</t>
  </si>
  <si>
    <t>champagne problems</t>
  </si>
  <si>
    <t>3Dby3p1m6IOZn2gIIqECgK</t>
  </si>
  <si>
    <t>gold rush</t>
  </si>
  <si>
    <t>55Vf4bimc1Rtfg0PAQRAo2</t>
  </si>
  <si>
    <t>happiness</t>
  </si>
  <si>
    <t>1kdWw77ZpYOkhxeuhzU1j6</t>
  </si>
  <si>
    <t>it’s time to go - bonus track</t>
  </si>
  <si>
    <t>43Ykum9T72UOPhBN31grpN</t>
  </si>
  <si>
    <t>ivy</t>
  </si>
  <si>
    <t>6lCvK2AR2uOKkVFCVlAzzm</t>
  </si>
  <si>
    <t>tolerate it</t>
  </si>
  <si>
    <t>0MyfdGptOUnUnGzJmiyCOG</t>
  </si>
  <si>
    <t>VIRUS - Odd Mob Remix</t>
  </si>
  <si>
    <t>GEN.KLOUD</t>
  </si>
  <si>
    <t>7BIq8KJwrUVHaRsDNY5glN</t>
  </si>
  <si>
    <t>AUTONOMY (REMIXES)</t>
  </si>
  <si>
    <t>5VYWxXUpxuxEmCqMLDqICo</t>
  </si>
  <si>
    <t>long story short</t>
  </si>
  <si>
    <t>5uICWmZTLkpEVbK22PBP6e</t>
  </si>
  <si>
    <t>marjorie</t>
  </si>
  <si>
    <t>6uwfVkaOM1mcMkFmSn35ix</t>
  </si>
  <si>
    <t>no body, no crime (feat. HAIM)</t>
  </si>
  <si>
    <t>6a8aUhYbaQBUI8PcJ5ZmQ6</t>
  </si>
  <si>
    <t>closure</t>
  </si>
  <si>
    <t>2awNGIJHodfLZSClB3PYhz</t>
  </si>
  <si>
    <t>coney island (feat. The National)</t>
  </si>
  <si>
    <t>52OkpDsU6MmPx1AwGOb6Ap</t>
  </si>
  <si>
    <t>cowboy like me</t>
  </si>
  <si>
    <t>66tOfHVH3aUrscg8vExRV4</t>
  </si>
  <si>
    <t>dorothea</t>
  </si>
  <si>
    <t>6Wlq9rqkxrqj5Kls4Kw14H</t>
  </si>
  <si>
    <t>evermore (feat. Bon Iver)</t>
  </si>
  <si>
    <t>3zwMVvkBe2qIKDObWgXw4N</t>
  </si>
  <si>
    <t>right where you left me - bonus track</t>
  </si>
  <si>
    <t>2gVhfX2Gy1T9kDuS9azrF7</t>
  </si>
  <si>
    <t>willow</t>
  </si>
  <si>
    <t>3Ofmpyhv5UAQ70mENzB277</t>
  </si>
  <si>
    <t>Astronaut In The Ocean</t>
  </si>
  <si>
    <t>Masked Wolf</t>
  </si>
  <si>
    <t>7vus4Q8r5DS2Dl1JClxEsA</t>
  </si>
  <si>
    <t>7fA9qOYwh3KXAMK1Eb27DC</t>
  </si>
  <si>
    <t>let all the poisons that lurk in the mud seep out</t>
  </si>
  <si>
    <t>Kelsey Lu</t>
  </si>
  <si>
    <t>alternative r&amp;b, art pop</t>
  </si>
  <si>
    <t>7e8P3IXeJq44CRqYI4tUim</t>
  </si>
  <si>
    <t>7zLMYtNJcabv4h4wBnjNQI</t>
  </si>
  <si>
    <t>M3tamorphosis (feat. Kid Cudi)</t>
  </si>
  <si>
    <t>2QRedhP5RmKJiJ1i8VgDGR</t>
  </si>
  <si>
    <t>Whole Lotta Red</t>
  </si>
  <si>
    <t>15JRvf02KKGHKgC31jrpuh</t>
  </si>
  <si>
    <t>Meh</t>
  </si>
  <si>
    <t>7ejepEh5DJ79YI6owGRfkk</t>
  </si>
  <si>
    <t>New N3on</t>
  </si>
  <si>
    <t>4txKMpsSfZRV6durPuHVq0</t>
  </si>
  <si>
    <t>New Tank</t>
  </si>
  <si>
    <t>6i6whmV36EJmxs5zFahMrb</t>
  </si>
  <si>
    <t>No Sl33p</t>
  </si>
  <si>
    <t>03rcC8SVxCa9UdY5qgkITe</t>
  </si>
  <si>
    <t>Not PLaying</t>
  </si>
  <si>
    <t>3dl8bSF08LQfCf4T6CCksf</t>
  </si>
  <si>
    <t>On That Time</t>
  </si>
  <si>
    <t>5uYqmEN6TAAE8ss8YmprNV</t>
  </si>
  <si>
    <t>Teen X (feat. Future)</t>
  </si>
  <si>
    <t>4CzhtKifG867Lu5DNQVBSA</t>
  </si>
  <si>
    <t>Vamp Anthem</t>
  </si>
  <si>
    <t>0F13K9dwYH2zpTWiR8d628</t>
  </si>
  <si>
    <t>Go2DaMoon (feat. Kanye West)</t>
  </si>
  <si>
    <t>3YJJjQPAbDT7mGpX3WtQ9A</t>
  </si>
  <si>
    <t>Good Days</t>
  </si>
  <si>
    <t>781cKhbTPwLnPmo9BALQl7</t>
  </si>
  <si>
    <t>1BpKJw4RZxaFB88NE5uxXf</t>
  </si>
  <si>
    <t>ILoveUIHateU</t>
  </si>
  <si>
    <t>0cgD36xPIJBdKUNJRHYDgP</t>
  </si>
  <si>
    <t>JumpOutTheHouse</t>
  </si>
  <si>
    <t>2iqHcRoOfLl1fXCf1bGO0J</t>
  </si>
  <si>
    <t>King Vamp</t>
  </si>
  <si>
    <t>4CYTQpr2jc4uBScYvpEK2w</t>
  </si>
  <si>
    <t>Beno!</t>
  </si>
  <si>
    <t>08dz3ygXyFur6bL7Au8u8J</t>
  </si>
  <si>
    <t>1Bg2CNZw6S4e9cGWPmi0uI</t>
  </si>
  <si>
    <t>Place</t>
  </si>
  <si>
    <t>5fSZXFOZfPVW9gvnnG4ZVW</t>
  </si>
  <si>
    <t>Punk Monk</t>
  </si>
  <si>
    <t>3cWmqvMwVQKDigWLSZ3w9h</t>
  </si>
  <si>
    <t>Rockstar Made</t>
  </si>
  <si>
    <t>29TPjc8wxfz4XMn21O7VsZ</t>
  </si>
  <si>
    <t>Sky</t>
  </si>
  <si>
    <t>1eMNW1HQjF1dbb4GtnmpaX</t>
  </si>
  <si>
    <t>Slay3r</t>
  </si>
  <si>
    <t>2lLG56qpLP3UbcLuzMvkWX</t>
  </si>
  <si>
    <t>Stop Breathing</t>
  </si>
  <si>
    <t>78YTl0P96kBCBXUSzKoqAm</t>
  </si>
  <si>
    <t>7rbalRuIx7sIXFHYTphE0n</t>
  </si>
  <si>
    <t>Die4Guy</t>
  </si>
  <si>
    <t>1xVVYE1ahLotRpppJViVzs</t>
  </si>
  <si>
    <t>F33l Lik3 Dyin</t>
  </si>
  <si>
    <t>1lw4FrPr3Y8R7Q1Mro2TMe</t>
  </si>
  <si>
    <t>Still Trappin'</t>
  </si>
  <si>
    <t>33lOYXjswrDuzTqTNJYSWy</t>
  </si>
  <si>
    <t>The Voice</t>
  </si>
  <si>
    <t>3rgH821Aov4K0fAkIcHKos</t>
  </si>
  <si>
    <t>Main Theme</t>
  </si>
  <si>
    <t>Adam Skorupa</t>
  </si>
  <si>
    <t>1DAOXRhkCCdVKMoQW3WbaO</t>
  </si>
  <si>
    <t>Green Hell (Official Soundtrack)</t>
  </si>
  <si>
    <t>7zx1i0jGcFwMBurajgKlO7</t>
  </si>
  <si>
    <t>Black Magic</t>
  </si>
  <si>
    <t>Jonasu</t>
  </si>
  <si>
    <t>5AK6JW4lDEomh8p9LdTSV3</t>
  </si>
  <si>
    <t>17zEBtrjKKa2hwk9CxWIkX</t>
  </si>
  <si>
    <t>MARCELINE</t>
  </si>
  <si>
    <t>0NBvXFLdqzROOO4O5KhhNf</t>
  </si>
  <si>
    <t>1oQDxrvz8PAxAAs0Sl1dcX</t>
  </si>
  <si>
    <t>I Don't Want This Night To End</t>
  </si>
  <si>
    <t>4a4OT9y3kV3S36HHf5Zj9q</t>
  </si>
  <si>
    <t>Best Country Of The Decade: 2011-2020</t>
  </si>
  <si>
    <t>5BK0uqwY9DNfZ630STAEaq</t>
  </si>
  <si>
    <t>2Xoteh7uEpea4TohMxjtaq</t>
  </si>
  <si>
    <t>evermore</t>
  </si>
  <si>
    <t>73YUReisjb3A9ActdLLjJQ</t>
  </si>
  <si>
    <t>5VoBizwMwcd2D68EfqxDbO</t>
  </si>
  <si>
    <t>Over the Influence</t>
  </si>
  <si>
    <t>2JyArayVlT6t3MVWLLdSwZ</t>
  </si>
  <si>
    <t>Chip Chrome &amp; The Mono-Tones (Deluxe)</t>
  </si>
  <si>
    <t>6ZPhBXgckw0S3k0zjn2NGJ</t>
  </si>
  <si>
    <t>Silver Lining</t>
  </si>
  <si>
    <t>0VF7YLIxSQKyNiFL3X6MmN</t>
  </si>
  <si>
    <t>0ZLuW8uOXdFNWcI40C0OC2</t>
  </si>
  <si>
    <t>Whats Poppin (feat. DaBaby, Tory Lanez &amp; Lil Wayne) [Remix] - Bonus Track</t>
  </si>
  <si>
    <t>5g2INX6dnMIJG0xKygXwF3</t>
  </si>
  <si>
    <t>Thats What They All Say</t>
  </si>
  <si>
    <t>0lx2cLdOt3piJbcaXIV74f</t>
  </si>
  <si>
    <t>0PurA4JVJ8YQgSVopY8fn6</t>
  </si>
  <si>
    <t>2o2sgVJIgFXk8GQjWTgI6U</t>
  </si>
  <si>
    <t>6pV1lc8lIc8ARNB6KsZukt</t>
  </si>
  <si>
    <t>Never Fade Away (SAMURAI Cover)</t>
  </si>
  <si>
    <t>P.T. Adamczyk</t>
  </si>
  <si>
    <t>1B2QrHbMox8vPXUY7rXAFp</t>
  </si>
  <si>
    <t>Cyberpunk 2077 - Original Score</t>
  </si>
  <si>
    <t>5FGKhXCg3YBXioy6rkWZM5</t>
  </si>
  <si>
    <t>BooHoo</t>
  </si>
  <si>
    <t>0sY6ZUTh4yoctD8VIXz339</t>
  </si>
  <si>
    <t>3qyveovuSWvxXEMICuLlp3</t>
  </si>
  <si>
    <t>Cherry Flavoured</t>
  </si>
  <si>
    <t>3k7ne7VmH43ZPWxPdvPUgR</t>
  </si>
  <si>
    <t>3O5osWf1rSoKMwe6E9ZaXP</t>
  </si>
  <si>
    <t>3IZRXXbuyjqogpb6pYfNX9</t>
  </si>
  <si>
    <t>Fix You</t>
  </si>
  <si>
    <t>2gpSxguAfYcELdEO68g7Nj</t>
  </si>
  <si>
    <t>Most Streamed Songs (Biggest Tracks Ever)</t>
  </si>
  <si>
    <t>3Uo7WG0vmLQ07WB4BDwy7D</t>
  </si>
  <si>
    <t>5jmVg7rwRcgd6ARPAeYNSm</t>
  </si>
  <si>
    <t>6NriykdkRrjQMZo1sfVYUo</t>
  </si>
  <si>
    <t>5cBvwieT5RLB9Ro2OOjBoI</t>
  </si>
  <si>
    <t>Whistle</t>
  </si>
  <si>
    <t>Hoodie Forester</t>
  </si>
  <si>
    <t>7buBQLrD5Yxd4CFrfqHdns</t>
  </si>
  <si>
    <t>6ZuahEctZD6w75peme58hm</t>
  </si>
  <si>
    <t>Wonder</t>
  </si>
  <si>
    <t>3Lp4JKk2ZgNkybMRS3eZR5</t>
  </si>
  <si>
    <t>0f8eRy9A0n6zXpKSHSCAEp</t>
  </si>
  <si>
    <t>Infrunami</t>
  </si>
  <si>
    <t>6m5qlaMzLtNsQDj3DQY5ji</t>
  </si>
  <si>
    <t>The Lo-Fis</t>
  </si>
  <si>
    <t>1HbA4N1MiOsPthALesGFR1</t>
  </si>
  <si>
    <t>Monster (Shawn Mendes &amp; Justin Bieber)</t>
  </si>
  <si>
    <t>52hwNmVAvpdcEfF1VY6SB2</t>
  </si>
  <si>
    <t>Nothing's Gonna Hurt You Baby - From Promising Young Woman" Soundtrack"</t>
  </si>
  <si>
    <t>Donna Missal</t>
  </si>
  <si>
    <t>58gdv0EuhcZ2auHfEBm4mL</t>
  </si>
  <si>
    <t>Promising Young Woman (Original Motion Picture Soundtrack)</t>
  </si>
  <si>
    <t>6tDDoYIxWvMLTdKpjFkc1B</t>
  </si>
  <si>
    <t>telepatía</t>
  </si>
  <si>
    <t>00wSTrFxoSzA7eeS1UxHgd</t>
  </si>
  <si>
    <t>Sin Miedo (del Amor y Otros Demonios) ∞</t>
  </si>
  <si>
    <t>1Zl8Bd5JBcpCLPZoI23UCP</t>
  </si>
  <si>
    <t>The Journey Begins</t>
  </si>
  <si>
    <t>Jordan Seigel</t>
  </si>
  <si>
    <t>6Hvhg2DNn8ECerbfhHpDXe</t>
  </si>
  <si>
    <t>Half Brothers (Original Motion Picture Soundtrack)</t>
  </si>
  <si>
    <t>05XtOl4zvDiOXcHjtTMIqd</t>
  </si>
  <si>
    <t>Toxic - From Promising Young Woman" Soundtrack"</t>
  </si>
  <si>
    <t>Anthony Willis</t>
  </si>
  <si>
    <t>1dIWPXMX4kRHj6Dt2DStUQ</t>
  </si>
  <si>
    <t>Chosen (feat. Ty Dolla $ign)</t>
  </si>
  <si>
    <t>Blxst</t>
  </si>
  <si>
    <t>7AwrgenNcTAJlJF3pKL0Qr</t>
  </si>
  <si>
    <t>No Love Lost (Deluxe)</t>
  </si>
  <si>
    <t>0M11MdOLbUyEVJkK20JhBz</t>
  </si>
  <si>
    <t>Best I Ever Had</t>
  </si>
  <si>
    <t>LAUREL</t>
  </si>
  <si>
    <t>61ZQJ6dJ18bfyTmj0A33uG</t>
  </si>
  <si>
    <t>PETROL BLOOM</t>
  </si>
  <si>
    <t>1daDRI9ahBonbWD8YcxOIB</t>
  </si>
  <si>
    <t>Angels Like You</t>
  </si>
  <si>
    <t>5BRhg6NSEZOj0BR6Iz56fR</t>
  </si>
  <si>
    <t>Plastic Hearts</t>
  </si>
  <si>
    <t>37PJvlIfYWqEX6fgjHlnTf</t>
  </si>
  <si>
    <t>WTF Do I Know</t>
  </si>
  <si>
    <t>4MzXwWMhyBbmu6hOcLVD49</t>
  </si>
  <si>
    <t>DÁKITI</t>
  </si>
  <si>
    <t>2d9BCZeAAhiZWPpbX9aPCW</t>
  </si>
  <si>
    <t>EL ÚLTIMO TOUR DEL MUNDO</t>
  </si>
  <si>
    <t>1Tip6R4swhC7E6hgILBjrE</t>
  </si>
  <si>
    <t>Edge of Midnight (Midnight Sky Remix) (feat. Stevie Nicks)</t>
  </si>
  <si>
    <t>4v8jmsVox8VwU5js3JHOJZ</t>
  </si>
  <si>
    <t>Gimme What I Want</t>
  </si>
  <si>
    <t>6qCsKKS7Ol63SJW3LOIX5R</t>
  </si>
  <si>
    <t>2Oycxb8QbPkpHTo8ZrmG0B</t>
  </si>
  <si>
    <t>Prisoner (feat. Dua Lipa)</t>
  </si>
  <si>
    <t>5GK1GYXH16RdfmltogHhAk</t>
  </si>
  <si>
    <t>Heart Of Glass (Live from the iHeart Festival)</t>
  </si>
  <si>
    <t>2LseyBkPJv7r7wCt2yMEgX</t>
  </si>
  <si>
    <t>2XIc1pqjXV3Cr2BQUGNBck</t>
  </si>
  <si>
    <t>LA NOCHE DE ANOCHE</t>
  </si>
  <si>
    <t>4i2qxFEVVUi8yOYoxB8TCX</t>
  </si>
  <si>
    <t>Midnight Sky</t>
  </si>
  <si>
    <t>1M7qLcfozANPcMKfgMEHOt</t>
  </si>
  <si>
    <t>Never Be Me</t>
  </si>
  <si>
    <t>4U34WsyOvppOMnRfq7DuOy</t>
  </si>
  <si>
    <t>Night Crawling (feat. Billy Idol)</t>
  </si>
  <si>
    <t>4MGexoZc12lqE0hYkq9YYx</t>
  </si>
  <si>
    <t>august - the long pond studio sessions</t>
  </si>
  <si>
    <t>0PZ7lAru5FDFHuirTkWe9Z</t>
  </si>
  <si>
    <t>folklore: the long pond studio sessions (from the Disney+ special) [deluxe edition]</t>
  </si>
  <si>
    <t>3EPgWM1zfTSzEc0z4AwWTM</t>
  </si>
  <si>
    <t>cardigan - the long pond studio sessions</t>
  </si>
  <si>
    <t>5KByGq0JijSSDcy0qzuINs</t>
  </si>
  <si>
    <t>invisible string - the long pond studio sessions</t>
  </si>
  <si>
    <t>6mqyTq948oap5AkyTsd6XF</t>
  </si>
  <si>
    <t>the lakes - the long pond studio sessions</t>
  </si>
  <si>
    <t>6pn6lXv8UjpMFAo9znYOUC</t>
  </si>
  <si>
    <t>Levitating</t>
  </si>
  <si>
    <t>5HaIikztvnTIwx2QA5YsmX</t>
  </si>
  <si>
    <t>Levitating EP</t>
  </si>
  <si>
    <t>71bVLWfQwDmvr1IhkvnsgK</t>
  </si>
  <si>
    <t>May We All</t>
  </si>
  <si>
    <t>4i6olxzWoJ27X15Cf8lmFD</t>
  </si>
  <si>
    <t>McGraw Machine Hits: 2013-2019</t>
  </si>
  <si>
    <t>2Z8yfpFX0ZMavHkcIeHiO1</t>
  </si>
  <si>
    <t>3yVVL2EYLp8g7gT08VvYKy</t>
  </si>
  <si>
    <t>5QDLhrAOJJdNAmCTJ8xMyW</t>
  </si>
  <si>
    <t>Dynamite</t>
  </si>
  <si>
    <t>6nYfHQnvkvOTNHnOhDT3sr</t>
  </si>
  <si>
    <t>BE</t>
  </si>
  <si>
    <t>1TSJsPnpjyUFsffwekaUUg</t>
  </si>
  <si>
    <t>Highway Don't Care</t>
  </si>
  <si>
    <t>Tim McGraw</t>
  </si>
  <si>
    <t>2qOj8IXOEWL9EouGvGBTph</t>
  </si>
  <si>
    <t>Human Nature</t>
  </si>
  <si>
    <t>Babeheaven</t>
  </si>
  <si>
    <t>5lQ1jNr2gktMSkGpGVmFlN</t>
  </si>
  <si>
    <t>Home for Now</t>
  </si>
  <si>
    <t>5HsPn6gWnDyW70FGOMHkg1</t>
  </si>
  <si>
    <t>Humble And Kind</t>
  </si>
  <si>
    <t>39xDxmvMjrPLPakxZm0osw</t>
  </si>
  <si>
    <t>McGraw Machine Hits: 2013-2019 (Big Machine Radio Release Special)</t>
  </si>
  <si>
    <t>0Nzivfp90nH1WCPAMm7PV4</t>
  </si>
  <si>
    <t>389VFKfgX6qu3L25ctkEFj</t>
  </si>
  <si>
    <t>High School Musical: The Musical: The Holiday Special (Original Soundtrack)</t>
  </si>
  <si>
    <t>3GZoWLVbmxcBys6g0DLFLf</t>
  </si>
  <si>
    <t>Supalonely (feat. Gus Dapperton)</t>
  </si>
  <si>
    <t>BENEE</t>
  </si>
  <si>
    <t>4KKRAmQ0ksj32l7mrgLOcF</t>
  </si>
  <si>
    <t>Hey u x</t>
  </si>
  <si>
    <t>Sarah Schachner</t>
  </si>
  <si>
    <t>54bFM56PmE4YLRnqpW6Tha</t>
  </si>
  <si>
    <t>5G58VVE9ub1KE01Mvbd8XM</t>
  </si>
  <si>
    <t>1J14CdDAvBTE1AJYUOwl6C</t>
  </si>
  <si>
    <t>Arcade</t>
  </si>
  <si>
    <t>Duncan Laurence</t>
  </si>
  <si>
    <t>4fEgAL4ge9hHhxVDCUZbeF</t>
  </si>
  <si>
    <t>Small Town Boy (Track By Track)</t>
  </si>
  <si>
    <t>3sPz0HlbbJsiTL1jrrrxGT</t>
  </si>
  <si>
    <t>New York's Only Spider-Man</t>
  </si>
  <si>
    <t>John Paesano</t>
  </si>
  <si>
    <t>6CaxswOwsM2r7jchhSyTb8</t>
  </si>
  <si>
    <t>Marvel’s Spider-Man: Miles Morales (Original Video Game Soundtrack)</t>
  </si>
  <si>
    <t>4kTliHBy7w2SOMtm8qMmOW</t>
  </si>
  <si>
    <t>I'm Ready</t>
  </si>
  <si>
    <t>Jaden</t>
  </si>
  <si>
    <t>Lorne Balfe</t>
  </si>
  <si>
    <t>1nYzjrdVQ8RpF93M0jPFW7</t>
  </si>
  <si>
    <t>Remember That Night?</t>
  </si>
  <si>
    <t>Sara Kays</t>
  </si>
  <si>
    <t>239r63fqY8PyWX9WcgwNzP</t>
  </si>
  <si>
    <t>6Im9k8u9iIzKMrmV7BWtlF</t>
  </si>
  <si>
    <t>34+35</t>
  </si>
  <si>
    <t>3euz4vS7ezKGnNSwgyvKcd</t>
  </si>
  <si>
    <t>Positions</t>
  </si>
  <si>
    <t>6ft4hAq6yde8jPZY2i5zLr</t>
  </si>
  <si>
    <t>Paradise (feat. Dermot Kennedy)</t>
  </si>
  <si>
    <t>15sy3XQFShOFiDpKoxByyA</t>
  </si>
  <si>
    <t>35mvY5S1H3J2QZyna3TFe0</t>
  </si>
  <si>
    <t>positions</t>
  </si>
  <si>
    <t>3UoULw70kMsiVXxW0L3A33</t>
  </si>
  <si>
    <t>pov</t>
  </si>
  <si>
    <t>14gkWVFMwdxBMyqBw1wmIg</t>
  </si>
  <si>
    <t>safety net (feat. Ty Dolla $ign)</t>
  </si>
  <si>
    <t>3ko9jEHNt4O5fjKN65ULJp</t>
  </si>
  <si>
    <t>shut up</t>
  </si>
  <si>
    <t>2IKJtXeR5UsaUjZB46fTOK</t>
  </si>
  <si>
    <t>six thirty</t>
  </si>
  <si>
    <t>47EiUVwUp4C9fGccaPuUCS</t>
  </si>
  <si>
    <t>43dl8hP5uNN9s6YeeJA5fv</t>
  </si>
  <si>
    <t>1hJIbOjWpid6LtnozHmzRS</t>
  </si>
  <si>
    <t>Diamonds</t>
  </si>
  <si>
    <t>5XCBX16KNYsAe7V5hQV9mC</t>
  </si>
  <si>
    <t>Love Goes</t>
  </si>
  <si>
    <t>7t3Xdbufg7q2onVsR8RBdY</t>
  </si>
  <si>
    <t>Fire On Fire</t>
  </si>
  <si>
    <t>08Nnk6KXrcIS8vZOGbPUby</t>
  </si>
  <si>
    <t>Hit Me Right</t>
  </si>
  <si>
    <t>Johnny Goth</t>
  </si>
  <si>
    <t>1ji5VvsY621bB4egsnt2KN</t>
  </si>
  <si>
    <t>The Great Awakening</t>
  </si>
  <si>
    <t>7Dx9Z6Aon1qPS2N0rHSWTe</t>
  </si>
  <si>
    <t>just like magic</t>
  </si>
  <si>
    <t>7CAbF0By0Fpnbiu6Xn5ZF7</t>
  </si>
  <si>
    <t>Kingslayer (feat. BABYMETAL)</t>
  </si>
  <si>
    <t>Bring Me The Horizon</t>
  </si>
  <si>
    <t>metalcore, emo, screamo, rock, post-hardcore</t>
  </si>
  <si>
    <t>0e1WaSNDZnoPixaxDNdWo4</t>
  </si>
  <si>
    <t>POST HUMAN: SURVIVAL HORROR</t>
  </si>
  <si>
    <t>1whfVLMKWqAX3uk97VXsNN</t>
  </si>
  <si>
    <t>west side</t>
  </si>
  <si>
    <t>6NYtLvyThMT0oALFdJFdzq</t>
  </si>
  <si>
    <t>love language</t>
  </si>
  <si>
    <t>5GkQIP5mWPi4KZLLXeuFTT</t>
  </si>
  <si>
    <t>motive (with Doja Cat)</t>
  </si>
  <si>
    <t>6u7gmPOz7pzzaeR9xSBpsR</t>
  </si>
  <si>
    <t>my hair</t>
  </si>
  <si>
    <t>0sci7ppTZFm4mjcH3nu8yO</t>
  </si>
  <si>
    <t>nasty</t>
  </si>
  <si>
    <t>0q85C1JiECyYIQthz1posA</t>
  </si>
  <si>
    <t>obvious</t>
  </si>
  <si>
    <t>7E1jVNoWuemqUryI4FxsVD</t>
  </si>
  <si>
    <t>off the table (with The Weeknd)</t>
  </si>
  <si>
    <t>76Z5C4wzPKRAvAnEiEsxhC</t>
  </si>
  <si>
    <t>The Best I Ever Had</t>
  </si>
  <si>
    <t>Limi</t>
  </si>
  <si>
    <t>3Bly4EGJvvJ7f5mn5zetJ3</t>
  </si>
  <si>
    <t>Carlos Rafael Rivera</t>
  </si>
  <si>
    <t>The Queen's Gambit (Music from the Netflix Limited Series)</t>
  </si>
  <si>
    <t>Too Close</t>
  </si>
  <si>
    <t>Sir Chloe</t>
  </si>
  <si>
    <t>Party Favors</t>
  </si>
  <si>
    <t>2a2X0YHfFZtH3CuuNJy1JF</t>
  </si>
  <si>
    <t>0Vcu9I1RkUF1VYSVeYwLhR</t>
  </si>
  <si>
    <t>Animal</t>
  </si>
  <si>
    <t>4PwWESSlTwzvw9B7bmtTLS</t>
  </si>
  <si>
    <t>anything</t>
  </si>
  <si>
    <t>2Qt8Z1LB3Fsrf6nhBNsvUJ</t>
  </si>
  <si>
    <t>songs</t>
  </si>
  <si>
    <t>11hEwcy9LMEvzAlOYAFhkK</t>
  </si>
  <si>
    <t>not a lot, just forever</t>
  </si>
  <si>
    <t>1qBXkDmnMZXaumaaxwmdYu</t>
  </si>
  <si>
    <t>First Day At School</t>
  </si>
  <si>
    <t>7Gdn94u4xTxoIpfq2rZci9</t>
  </si>
  <si>
    <t>1i8dJGpKO0xQiKGCVslJqB</t>
  </si>
  <si>
    <t>half return</t>
  </si>
  <si>
    <t>75yY1Ghs6E32WC4kSikXRJ</t>
  </si>
  <si>
    <t>Is Everybody Going Crazy?</t>
  </si>
  <si>
    <t>Nothing But Thieves</t>
  </si>
  <si>
    <t>6afyaK8ihj33Chr7A7LqNI</t>
  </si>
  <si>
    <t>Moral Panic</t>
  </si>
  <si>
    <t>3aniWcwiiYKHpm3F5TdeKD</t>
  </si>
  <si>
    <t>Teardrops</t>
  </si>
  <si>
    <t>4U4nKoTy4lsQlUoaGqg8U4</t>
  </si>
  <si>
    <t>0BV0AYGLVlu2SdjN3J9twp</t>
  </si>
  <si>
    <t>Fed Up</t>
  </si>
  <si>
    <t>Ghostemane</t>
  </si>
  <si>
    <t>3gEv1vpsDgaEo4TLuu0Lwz</t>
  </si>
  <si>
    <t>ANTI-ICON</t>
  </si>
  <si>
    <t>4y4spB9m0Q6026KfkAvy9Q</t>
  </si>
  <si>
    <t>3P5WIUJO0Ots1lQx09TOxk</t>
  </si>
  <si>
    <t>2ChOMSamIbDfZ4lA9yAiRA</t>
  </si>
  <si>
    <t>Outerspace</t>
  </si>
  <si>
    <t>7bsOI4rnJwXDog3k81sfmQ</t>
  </si>
  <si>
    <t>5ybk0RVtJLh63xcoMyLoTQ</t>
  </si>
  <si>
    <t>Judas Effect</t>
  </si>
  <si>
    <t>Vestron Vulture</t>
  </si>
  <si>
    <t>darkwave, post-punk, cold wave, synthwave, witch house</t>
  </si>
  <si>
    <t>4Pw2O8WwC12Bq1O3md5fvd</t>
  </si>
  <si>
    <t>Lionheart</t>
  </si>
  <si>
    <t>6qomQtETB8ovqxCJzwJS74</t>
  </si>
  <si>
    <t>Must Stop (Falling in Love) [feat. Sarah Barthel of Phantogram]</t>
  </si>
  <si>
    <t>ONR</t>
  </si>
  <si>
    <t>1CsySBcBQluO4aoT5uuTx5</t>
  </si>
  <si>
    <t>5SWnsxjhdcEDc7LJjq9UHk</t>
  </si>
  <si>
    <t>Runnin</t>
  </si>
  <si>
    <t>6wTyGUWGCilBFZ837k5aRi</t>
  </si>
  <si>
    <t>SAVAGE MODE II</t>
  </si>
  <si>
    <t>5KCbr5ndeby4y4ggthdiAb</t>
  </si>
  <si>
    <t>7vif3nVzXURIrjGjHeHytB</t>
  </si>
  <si>
    <t>727Z2S2mtNH46CbP9EWPwY</t>
  </si>
  <si>
    <t>If You Love Her</t>
  </si>
  <si>
    <t>Forest Blakk</t>
  </si>
  <si>
    <t>spoken word</t>
  </si>
  <si>
    <t>5hgwPA78vCrhEDaTazNMyR</t>
  </si>
  <si>
    <t>1Ph96WpdjNlwD6iKRE2Xa3</t>
  </si>
  <si>
    <t>More Than Friends</t>
  </si>
  <si>
    <t>Aidan Bissett</t>
  </si>
  <si>
    <t>4enAteB9DBZD3W9jmAaYYc</t>
  </si>
  <si>
    <t>6EPxapAlha7pEyn5kXgW3R</t>
  </si>
  <si>
    <t>lonely</t>
  </si>
  <si>
    <t>57lgFncHBYu5E3igZnuCJK</t>
  </si>
  <si>
    <t>Tickets To My Downfall</t>
  </si>
  <si>
    <t>5TUZhrb8UaaA76NhzZax2Z</t>
  </si>
  <si>
    <t>Lost in Translation</t>
  </si>
  <si>
    <t>4uNgt1uQs6wZRm4giB3shX</t>
  </si>
  <si>
    <t>Chip Chrome &amp; The Mono-Tones</t>
  </si>
  <si>
    <t>18jbMG8etanCMt6C5wFRDa</t>
  </si>
  <si>
    <t>Lotta True Crime</t>
  </si>
  <si>
    <t>Penelope Scott</t>
  </si>
  <si>
    <t>49iT8dV8hZ5o7bqpOI5yfI</t>
  </si>
  <si>
    <t>Public Void</t>
  </si>
  <si>
    <t>7kDUspsoYfLkWnZR7qwHZl</t>
  </si>
  <si>
    <t>my ex's best friend (with blackbear)</t>
  </si>
  <si>
    <t>1eTdTVIxLlhHwwA50vEzZa</t>
  </si>
  <si>
    <t>nothing inside (feat. iann dior)</t>
  </si>
  <si>
    <t>7D0VClhoNONSsdPYWwcTej</t>
  </si>
  <si>
    <t>Numbers</t>
  </si>
  <si>
    <t>75sm9IEmN01J5MsyZr4Cw1</t>
  </si>
  <si>
    <t>After School EP</t>
  </si>
  <si>
    <t>2iVsPIS2yjS4xhs5Rdy65O</t>
  </si>
  <si>
    <t>jawbreaker</t>
  </si>
  <si>
    <t>7Ct4wK3Fpp8vvZGcWy4NCP</t>
  </si>
  <si>
    <t>kevin and barracuda - interlude</t>
  </si>
  <si>
    <t>IDLES</t>
  </si>
  <si>
    <t>post-punk, punk, noise rock</t>
  </si>
  <si>
    <t>69LvvkHnFFnX3d5eNObtMo</t>
  </si>
  <si>
    <t>kiss kiss</t>
  </si>
  <si>
    <t>7os53rdrgA0OU6xC5xJruX</t>
  </si>
  <si>
    <t>concert for aliens</t>
  </si>
  <si>
    <t>4XfI7M5gLwEY84gYiH4RDD</t>
  </si>
  <si>
    <t>Devil's Advocate</t>
  </si>
  <si>
    <t>3k0YJnqMKRZb8swo86vCkq</t>
  </si>
  <si>
    <t>drunk face</t>
  </si>
  <si>
    <t>0mfHN9LcAPidSI3JCPqYml</t>
  </si>
  <si>
    <t>Feel Better</t>
  </si>
  <si>
    <t>1VSuFS7PahCN3SWbOcQ98m</t>
  </si>
  <si>
    <t>forget me too (feat. Halsey)</t>
  </si>
  <si>
    <t>4kDgnKgZTX6puRz9EoNjle</t>
  </si>
  <si>
    <t>title track</t>
  </si>
  <si>
    <t>41ltleYVuvEjnqiygy2rQ3</t>
  </si>
  <si>
    <t>WWIII</t>
  </si>
  <si>
    <t>1vuUbnY82fCNjfzqjLmblw</t>
  </si>
  <si>
    <t>all I know (feat. Trippie Redd)</t>
  </si>
  <si>
    <t>5rGUAs7Oamox7PY4P42Qzv</t>
  </si>
  <si>
    <t>banyan tree - interlude</t>
  </si>
  <si>
    <t>1dLXLETYiZohIZWnse4ypG</t>
  </si>
  <si>
    <t>Better</t>
  </si>
  <si>
    <t>7MkNlHw0O8KKr3yJ3RtgVW</t>
  </si>
  <si>
    <t>6mADjHs6FXdroPzEGW6KVJ</t>
  </si>
  <si>
    <t>bloody valentine</t>
  </si>
  <si>
    <t>33cYcQm6naYAywTtdnrdxP</t>
  </si>
  <si>
    <t>Call On Me - Ryan Riback Remix</t>
  </si>
  <si>
    <t>Starley</t>
  </si>
  <si>
    <t>4GRFvUhCOPOEE1sgJFANuy</t>
  </si>
  <si>
    <t>One Of One</t>
  </si>
  <si>
    <t>40iocOzytrqaRn5RbGPDNp</t>
  </si>
  <si>
    <t>0RFgKcpWImLWmK9WSSHAiC</t>
  </si>
  <si>
    <t>play this when i'm gone</t>
  </si>
  <si>
    <t>7IL8PSVwLOJxqYne6azxQv</t>
  </si>
  <si>
    <t>Pretty Boy</t>
  </si>
  <si>
    <t>1iJsVkrrId99kTJSZBrwHJ</t>
  </si>
  <si>
    <t>5xlntPcXIDzcpHZjpQKcU2</t>
  </si>
  <si>
    <t>The Bakery</t>
  </si>
  <si>
    <t>7ndwJvNRNljkK9r4JLNcX2</t>
  </si>
  <si>
    <t>K-12 (After School – Deluxe Edition)</t>
  </si>
  <si>
    <t>3mKYIAjkfQk0mjrMRATPCx</t>
  </si>
  <si>
    <t>dark until september.</t>
  </si>
  <si>
    <t>will hyde</t>
  </si>
  <si>
    <t>0Lvecac3cAYnrGPUpIrfMg</t>
  </si>
  <si>
    <t>dark until september. (alternate versions.)</t>
  </si>
  <si>
    <t>7DnAm9FOTWE3cUvso43HhI</t>
  </si>
  <si>
    <t>Sweet but Psycho</t>
  </si>
  <si>
    <t>26c7MmQ4w8EAvVLb4jilaM</t>
  </si>
  <si>
    <t>Heaven &amp; Hell</t>
  </si>
  <si>
    <t>1KixkQVDUHggZMU9dUobgm</t>
  </si>
  <si>
    <t>My Head &amp; My Heart</t>
  </si>
  <si>
    <t>5u1n1kITHCxxp8twBcZxWy</t>
  </si>
  <si>
    <t>4hR7jjsPvRwwcHx8ntJSQS</t>
  </si>
  <si>
    <t>Holy</t>
  </si>
  <si>
    <t>7a53HqqArd4b9NF4XAmlbI</t>
  </si>
  <si>
    <t>Kings &amp; Queens</t>
  </si>
  <si>
    <t>6f3Slt0GbA2bPZlz0aIFXN</t>
  </si>
  <si>
    <t>The Business</t>
  </si>
  <si>
    <t>2adSO4KU3FDjeM1PXCRDZm</t>
  </si>
  <si>
    <t>0G2xfxc8pWcHJ5tUVALSrq</t>
  </si>
  <si>
    <t>DON'T CHASE THE DEAD</t>
  </si>
  <si>
    <t>3VOlp4Dion1qjjvhmuDZvV</t>
  </si>
  <si>
    <t>WE ARE CHAOS</t>
  </si>
  <si>
    <t>Sky Ferreira</t>
  </si>
  <si>
    <t>0zzVTGyRrWpQu8Fr28NRAv</t>
  </si>
  <si>
    <t>OK Not To Be OK</t>
  </si>
  <si>
    <t>3wCtCJ8O6SlGBWYfzAlsb2</t>
  </si>
  <si>
    <t>5hKlxxRX96eR2Oi0auituc</t>
  </si>
  <si>
    <t>My Wish</t>
  </si>
  <si>
    <t>6APtXJ6vUP4qaHZW7uyTzr</t>
  </si>
  <si>
    <t>Country Wedding Songs</t>
  </si>
  <si>
    <t>1385PRUkznPuahQGBjIzAy</t>
  </si>
  <si>
    <t>Head Over Boots</t>
  </si>
  <si>
    <t>Jon Pardi</t>
  </si>
  <si>
    <t>18TRgewXFlbLC8zgUgiMma</t>
  </si>
  <si>
    <t>Hot Country Hits</t>
  </si>
  <si>
    <t>7Bar1kLTmsRmH6FCKKMEyU</t>
  </si>
  <si>
    <t>Hit Different</t>
  </si>
  <si>
    <t>4xmJCh7ct63QvQ5wRc44db</t>
  </si>
  <si>
    <t>3zKxgW0eUAw1v4m7eZcrns</t>
  </si>
  <si>
    <t>THE PLAN</t>
  </si>
  <si>
    <t>3XVZnD9SKNPcN3YJvho9Y7</t>
  </si>
  <si>
    <t>Tenet (Original Motion Picture Soundtrack) [Deluxe Edition]</t>
  </si>
  <si>
    <t>1IIV8jglA0klVZy17q665k</t>
  </si>
  <si>
    <t>Never Really Over</t>
  </si>
  <si>
    <t>47zMF6LrXQ8odi6Xv1unC0</t>
  </si>
  <si>
    <t>Smile</t>
  </si>
  <si>
    <t>7uTrA7T7ZXPonAcLee3Ou9</t>
  </si>
  <si>
    <t>Gimme a Minute</t>
  </si>
  <si>
    <t>PVRIS</t>
  </si>
  <si>
    <t>40J4xZREcFpeJVnXDXntvk</t>
  </si>
  <si>
    <t>Use Me</t>
  </si>
  <si>
    <t>6OJogoHnrl8bdsgt2Wv8xi</t>
  </si>
  <si>
    <t>Hallucinations</t>
  </si>
  <si>
    <t>3B4etxytImrRKQgV3XHjnR</t>
  </si>
  <si>
    <t>Harleys In Hawaii</t>
  </si>
  <si>
    <t>2J4P46vCFm1rPkNkp9pZWX</t>
  </si>
  <si>
    <t>Ice Cream (with Selena Gomez)</t>
  </si>
  <si>
    <t>2VBb4LRcRSACOfJWRUgVZl</t>
  </si>
  <si>
    <t>58AGoOGbwsQMhBbH0eFLRR</t>
  </si>
  <si>
    <t>Over Now (with The Weeknd)</t>
  </si>
  <si>
    <t>3GPiefSRSOxqTrgKJIB7RL</t>
  </si>
  <si>
    <t>5tiZBnx5IvETA0Pj3gELjn</t>
  </si>
  <si>
    <t>me &amp; ur ghost</t>
  </si>
  <si>
    <t>blackbear</t>
  </si>
  <si>
    <t>4UxlLk460BnmQlRV3WiORh</t>
  </si>
  <si>
    <t>everything means nothing</t>
  </si>
  <si>
    <t>27u7t9d7ZQoyjsCROHuZJ3</t>
  </si>
  <si>
    <t>Tick Tock (feat. 24kGoldn)</t>
  </si>
  <si>
    <t>Clean Bandit</t>
  </si>
  <si>
    <t>3tuAs968COA2vxKjiLvmxr</t>
  </si>
  <si>
    <t>1yoMvmasuxZfqHEipJhRbp</t>
  </si>
  <si>
    <t>Hawái</t>
  </si>
  <si>
    <t>Maluma</t>
  </si>
  <si>
    <t>0p2yf6DucEgvj8Uk8KXJJv</t>
  </si>
  <si>
    <t>PAPI JUANCHO</t>
  </si>
  <si>
    <t>6jRq8gaZhMUyy5RclRPcAf</t>
  </si>
  <si>
    <t>hot girl bummer</t>
  </si>
  <si>
    <t>5vGLcdRuSbUhD8ScwsGSdA</t>
  </si>
  <si>
    <t>Whoopty</t>
  </si>
  <si>
    <t>CJ</t>
  </si>
  <si>
    <t>dembow</t>
  </si>
  <si>
    <t>5oBYG6dEI2Er6EeLnmonGE</t>
  </si>
  <si>
    <t>1EXa37LpSvi3OQ9UYQ28rD</t>
  </si>
  <si>
    <t>epiphany</t>
  </si>
  <si>
    <t>1pzvBxYgT6OVwJLtHkrdQK</t>
  </si>
  <si>
    <t>folklore (deluxe version)</t>
  </si>
  <si>
    <t>5S4aYQAJOwJMAamANWlICO</t>
  </si>
  <si>
    <t>exile (feat. Bon Iver)</t>
  </si>
  <si>
    <t>0RP1kqoSPkVXsKiQNhMKzV</t>
  </si>
  <si>
    <t>mad woman</t>
  </si>
  <si>
    <t>2I8YAEA1VmCuP1wkJHMpTw</t>
  </si>
  <si>
    <t>mirrorball</t>
  </si>
  <si>
    <t>5P2bHCDM2tsgIaYWsZMhu5</t>
  </si>
  <si>
    <t>my tears ricochet</t>
  </si>
  <si>
    <t>6nK2pIKFcRc5frrZKHgsiT</t>
  </si>
  <si>
    <t>august</t>
  </si>
  <si>
    <t>3IhtE4fkytdrtEfV34UzkD</t>
  </si>
  <si>
    <t>betty</t>
  </si>
  <si>
    <t>0KRYCBwIpWYFNrXOmXbyUh</t>
  </si>
  <si>
    <t>cardigan</t>
  </si>
  <si>
    <t>0YeDG5HnKnG7jpArkzsSPa</t>
  </si>
  <si>
    <t>hoax</t>
  </si>
  <si>
    <t>6DrLROM5MG9bxWHeEG5elq</t>
  </si>
  <si>
    <t>illicit affairs</t>
  </si>
  <si>
    <t>2ehRU518I0hYqMGQnk4lDY</t>
  </si>
  <si>
    <t>invisible string</t>
  </si>
  <si>
    <t>6JlI8Ay77m4nJvZTHvfT1J</t>
  </si>
  <si>
    <t>peace</t>
  </si>
  <si>
    <t>76mOLcXOjOEhyY4mMF1l3r</t>
  </si>
  <si>
    <t>seven</t>
  </si>
  <si>
    <t>4pfrrhvplbJZAIsfosGWQP</t>
  </si>
  <si>
    <t>the 1</t>
  </si>
  <si>
    <t>0eFQWVz0qIxDOvhLpZ40P7</t>
  </si>
  <si>
    <t>the lakes - bonus track</t>
  </si>
  <si>
    <t>2olxzvoFI9IpxqFeUv7WOX</t>
  </si>
  <si>
    <t>the last great american dynasty</t>
  </si>
  <si>
    <t>7cm50Lw03k6VvRauJtkyTj</t>
  </si>
  <si>
    <t>this is me trying</t>
  </si>
  <si>
    <t>2SAqBLGA283SUiwJ3xOUVI</t>
  </si>
  <si>
    <t>Laugh Now Cry Later (feat. Lil Durk)</t>
  </si>
  <si>
    <t>0qGdc7fNq9RNIPEzZufa43</t>
  </si>
  <si>
    <t>3bX7A4AvhUp9OXGXh7KPX6</t>
  </si>
  <si>
    <t>Ridin' Solo</t>
  </si>
  <si>
    <t>Jason Derulo</t>
  </si>
  <si>
    <t>1mbNqu5D67Ry2N9aJFMxTj</t>
  </si>
  <si>
    <t>Jason Derulo (10th Anniversary Deluxe)</t>
  </si>
  <si>
    <t>1Z0cZI0UzNbP9L8MzzGxqf</t>
  </si>
  <si>
    <t>Walk Em Down (feat. Roddy Ricch)</t>
  </si>
  <si>
    <t>4dsMe3EBC8xURaxMhyorgf</t>
  </si>
  <si>
    <t>Top Shotta</t>
  </si>
  <si>
    <t>4Oun2ylbjFKMPTiaSbbCih</t>
  </si>
  <si>
    <t>WAP (feat. Megan Thee Stallion)</t>
  </si>
  <si>
    <t>2ogiazbrNEx0kQHGl5ZBTQ</t>
  </si>
  <si>
    <t>3USxtqRwSYz57Ewm6wWRMp</t>
  </si>
  <si>
    <t>Heat Waves</t>
  </si>
  <si>
    <t>Glass Animals</t>
  </si>
  <si>
    <t>5bfpRtBW7RNRdsm3tRyl3R</t>
  </si>
  <si>
    <t>Dreamland</t>
  </si>
  <si>
    <t>Jealous</t>
  </si>
  <si>
    <t>7zw6nQHTwml1mVuQDf5V6k</t>
  </si>
  <si>
    <t>Break My Heart Again</t>
  </si>
  <si>
    <t>FINNEAS</t>
  </si>
  <si>
    <t>52Kcim8psSCfCJN2kktKDj</t>
  </si>
  <si>
    <t>Blood Harmony (Deluxe)</t>
  </si>
  <si>
    <t>0TRmtiR9q6XnYDzXmoMpGC</t>
  </si>
  <si>
    <t>All My Heroes - Radio Edit</t>
  </si>
  <si>
    <t>47ivZmuVI0HboDeCl6uOZv</t>
  </si>
  <si>
    <t>All My Heroes</t>
  </si>
  <si>
    <t>2ygvZOXrIeVL4xZmAWJT2C</t>
  </si>
  <si>
    <t>3oxhQpF3Twbkl18oQYfnh5</t>
  </si>
  <si>
    <t>7kt9e9LFSpN1zQtYEl19o1</t>
  </si>
  <si>
    <t>2fenSS68JI1h4Fo296JfGr</t>
  </si>
  <si>
    <t>folklore</t>
  </si>
  <si>
    <t>0EhpEsp4L0oRGM0vmeaN5e</t>
  </si>
  <si>
    <t>UN DIA (ONE DAY) (Feat. Tainy)</t>
  </si>
  <si>
    <t>6aqSlutLYNpzSsK4dV5jTr</t>
  </si>
  <si>
    <t>4pvb0WLRcMtbPGmtejJJ6y</t>
  </si>
  <si>
    <t>1MgV7FIyNxIG7WzMRJV5HC</t>
  </si>
  <si>
    <t>3hUxzQpSfdDqwM3ZTFQY0K</t>
  </si>
  <si>
    <t>4R2kfaDFhslZEMJqAFNpdd</t>
  </si>
  <si>
    <t>2NmsngXHeC1GQ9wWrzhOMf</t>
  </si>
  <si>
    <t>6UIyhFQSjHNz55mYzwzpjW</t>
  </si>
  <si>
    <t>7G5wrLysw3vqnq5fgT6Hqj</t>
  </si>
  <si>
    <t>59qrUpoplZxbIZxk6X0Bm3</t>
  </si>
  <si>
    <t>Take You Dancing</t>
  </si>
  <si>
    <t>3II80i5KpS38r0QjNzu8ly</t>
  </si>
  <si>
    <t>0qUcpOOna3kkrwfqky85e1</t>
  </si>
  <si>
    <t>Eyes Blue Like The Atlantic (feat. Subvrbs)</t>
  </si>
  <si>
    <t>Sista Prod</t>
  </si>
  <si>
    <t>5UYjxc4HIYeesKS0WJlhEI</t>
  </si>
  <si>
    <t>2GjMaJ7DacMIkgoe8oMXGg</t>
  </si>
  <si>
    <t>Close To Me</t>
  </si>
  <si>
    <t>7hCfgsycCFH4bBjEfUwh3S</t>
  </si>
  <si>
    <t>Brightest Blue</t>
  </si>
  <si>
    <t>6Ph8QwsRfZunN5e1GGBIqa</t>
  </si>
  <si>
    <t>Hurt</t>
  </si>
  <si>
    <t>1HmWQo43Gt8BR2dylfv3o4</t>
  </si>
  <si>
    <t>Ugly is Beautiful</t>
  </si>
  <si>
    <t>6EDO9iiTtwNv6waLwa1UUq</t>
  </si>
  <si>
    <t>5nNtpPsSUgb9Hlb3dF1gXa</t>
  </si>
  <si>
    <t>0QJRDx111g3E2GfM24DMyo</t>
  </si>
  <si>
    <t>Addicts (feat. M Huncho)</t>
  </si>
  <si>
    <t>Unknown T</t>
  </si>
  <si>
    <t>uk drill, drill, grime, uk grime, afroswing</t>
  </si>
  <si>
    <t>1ayupZtO3Z583NZ4HNPRmg</t>
  </si>
  <si>
    <t>Rise Above Hate</t>
  </si>
  <si>
    <t>32JsaB5xXJxJCTg0vWlGTj</t>
  </si>
  <si>
    <t>Lord Shimura</t>
  </si>
  <si>
    <t>Ilan Eshkeri</t>
  </si>
  <si>
    <t>6N9upMTvxPR79tutqclKtq</t>
  </si>
  <si>
    <t>Ghost of Tsushima (Music from the Video Game)</t>
  </si>
  <si>
    <t>35RJhm1pEovTBwnNR0zWad</t>
  </si>
  <si>
    <t>GREECE (feat. Drake)</t>
  </si>
  <si>
    <t>3O6ywzP5LE5msmuBBTpaIN</t>
  </si>
  <si>
    <t>15og0pCEcTFWEXOFKdcJlU</t>
  </si>
  <si>
    <t>Hate Me</t>
  </si>
  <si>
    <t>44va7sFuK8IGzrj0BIX8kK</t>
  </si>
  <si>
    <t>3HsFSrIsbO54TFDfG66pZm</t>
  </si>
  <si>
    <t>By the Sword</t>
  </si>
  <si>
    <t>iamjakehill</t>
  </si>
  <si>
    <t>3kdQLkOoQY2TtZflmtlyRa</t>
  </si>
  <si>
    <t>5meVa5klVlJalupZTvv5XX</t>
  </si>
  <si>
    <t>21</t>
  </si>
  <si>
    <t>2UZw04wDxLVceADw2Gi1Qy</t>
  </si>
  <si>
    <t>minor</t>
  </si>
  <si>
    <t>4nyF5lmSziBAt7ESAUjpbx</t>
  </si>
  <si>
    <t>I miss you, I’m sorry</t>
  </si>
  <si>
    <t>2U5WueTLIK5WJLD7mvDODv</t>
  </si>
  <si>
    <t>Wishing Well</t>
  </si>
  <si>
    <t>6n9DKpOxwifT5hOXtgLZSL</t>
  </si>
  <si>
    <t>Legends Never Die</t>
  </si>
  <si>
    <t>2Y0wPrPQBrGhoLn14xRYCG</t>
  </si>
  <si>
    <t>Come &amp; Go (with Marshmello)</t>
  </si>
  <si>
    <t>7x4ASXYEKfQBCewcZhK776</t>
  </si>
  <si>
    <t>Ay, DiOs Mío!</t>
  </si>
  <si>
    <t>1mMUBQXa70gHyUjK0Q0u63</t>
  </si>
  <si>
    <t>5f1joOtoMeyppIcJGZQvqJ</t>
  </si>
  <si>
    <t>Be Like That - feat. Swae Lee &amp; Khalid</t>
  </si>
  <si>
    <t>Kane Brown</t>
  </si>
  <si>
    <t>7MKfE4IRGdrH5bMkqaZ2Tp</t>
  </si>
  <si>
    <t>Be Like That (feat. Swae Lee &amp; Khalid)</t>
  </si>
  <si>
    <t>6wQlQrTY5mVS8EGaFZVwVF</t>
  </si>
  <si>
    <t>Smile (with The Weeknd)</t>
  </si>
  <si>
    <t>4Lxseh0wN7N0ljiOh8KwbU</t>
  </si>
  <si>
    <t>5Cje8lHuyJG88V5Rvx21mm</t>
  </si>
  <si>
    <t>0PvFJmanyNQMseIFrU708S</t>
  </si>
  <si>
    <t>For The Night (feat. Lil Baby &amp; DaBaby)</t>
  </si>
  <si>
    <t>Pop Smoke</t>
  </si>
  <si>
    <t>brooklyn drill, new york drill, drill</t>
  </si>
  <si>
    <t>7e7t0MCrNDcJZsPwUKjmOc</t>
  </si>
  <si>
    <t>Shoot For The Stars Aim For The Moon</t>
  </si>
  <si>
    <t>4wosxLl0mAqhneDzya2MfY</t>
  </si>
  <si>
    <t>Head &amp; Heart (feat. MNEK)</t>
  </si>
  <si>
    <t>4w554Y1ts3lmzhn7hpfLBJ</t>
  </si>
  <si>
    <t>62SxKnRm6b1A4p9UNsxOdG</t>
  </si>
  <si>
    <t>Somebody That I Used To Know (Live at The Songroom)</t>
  </si>
  <si>
    <t>Monty Cotton</t>
  </si>
  <si>
    <t>0UqiDpppceG96nRy6vmKQw</t>
  </si>
  <si>
    <t>Live at The Songroom S02e09</t>
  </si>
  <si>
    <t>1H7KnK26kc1YyellpbINEn</t>
  </si>
  <si>
    <t>The Woo (feat. 50 Cent &amp; Roddy Ricch)</t>
  </si>
  <si>
    <t>1tkg4EHVoqnhR6iFEXb60y</t>
  </si>
  <si>
    <t>What You Know Bout Love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</si>
  <si>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</si>
  <si>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</si>
  <si>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</si>
  <si>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</si>
  <si>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0j1Ia2lQWrcXrQZI4AdJlk</t>
  </si>
  <si>
    <t>IDK You Yet</t>
  </si>
  <si>
    <t>Alexander 23</t>
  </si>
  <si>
    <t>2MV7PrKdCcislKUAPMyEA2</t>
  </si>
  <si>
    <t>IDK You Yet (Live on Piano)</t>
  </si>
  <si>
    <t>0NsG1b9koK74vTJ2VJUJQU</t>
  </si>
  <si>
    <t>The Last of Us Part II</t>
  </si>
  <si>
    <t>0tNUmClLcWptIcnoCXpPUC</t>
  </si>
  <si>
    <t>The Last of Us Part II (Original Soundtrack)</t>
  </si>
  <si>
    <t>2xB46Bj9HZ4cr058yN4Pla</t>
  </si>
  <si>
    <t>4v0IxMbMN975IfxFHzgK9d</t>
  </si>
  <si>
    <t>Artist 2.0 (Deluxe)</t>
  </si>
  <si>
    <t>4NCsrTzgVfsDo8nWyP8PPc</t>
  </si>
  <si>
    <t>RITMO (Bad Boys For Life)</t>
  </si>
  <si>
    <t>Black Eyed Peas</t>
  </si>
  <si>
    <t>2eORe6u9TPXYisYshyXVeH</t>
  </si>
  <si>
    <t>Translation</t>
  </si>
  <si>
    <t>5BN59BDczcpxstFKILIH0q</t>
  </si>
  <si>
    <t>Savior Complex</t>
  </si>
  <si>
    <t>Phoebe Bridgers</t>
  </si>
  <si>
    <t>6Pp6qGEywDdofgFC1oFbSH</t>
  </si>
  <si>
    <t>Punisher</t>
  </si>
  <si>
    <t>46RNrAkGsqWTDrv2ZPOAbx</t>
  </si>
  <si>
    <t>Moon Song</t>
  </si>
  <si>
    <t>6AzKhCHOms83jvNVLsz0Bt</t>
  </si>
  <si>
    <t>Djadja (feat. Maluma) - Remix</t>
  </si>
  <si>
    <t>Aya Nakamura</t>
  </si>
  <si>
    <t>french r&amp;b, pop urbaine</t>
  </si>
  <si>
    <t>0hUQJNECak9L5Baf75HfeV</t>
  </si>
  <si>
    <t>Djadja (feat. Maluma) [Remix]</t>
  </si>
  <si>
    <t>1xQ6trAsedVPCdbtDAmk0c</t>
  </si>
  <si>
    <t>Savage Love (Laxed - Siren Beat)</t>
  </si>
  <si>
    <t>Jawsh 685</t>
  </si>
  <si>
    <t>1XMw3pBrYeXzNXZXc84DNw</t>
  </si>
  <si>
    <t>6A25J9As7towpxovYryAWr</t>
  </si>
  <si>
    <t>Such a Whore (Stellular Remix)</t>
  </si>
  <si>
    <t>JVLA</t>
  </si>
  <si>
    <t>50FPtqYZf0YuJMOUFc8Pkg</t>
  </si>
  <si>
    <t>0I6KbNBU6XlbkuwN9nyuIC</t>
  </si>
  <si>
    <t>U.N.I.T.Y.</t>
  </si>
  <si>
    <t>Queen Latifah</t>
  </si>
  <si>
    <t>musicals, east coast hip hop</t>
  </si>
  <si>
    <t>7xq2EeUC8NPxClCe8M4UOX</t>
  </si>
  <si>
    <t>Black Music Month Playlist</t>
  </si>
  <si>
    <t>4aOOExMBUyxKnEYb39SrTg</t>
  </si>
  <si>
    <t>Riot</t>
  </si>
  <si>
    <t>XXXTENTACION</t>
  </si>
  <si>
    <t>0G3uruzIfqEMKmuI8vGZ42</t>
  </si>
  <si>
    <t>7ju97lgwC2rKQ6wwsf9no9</t>
  </si>
  <si>
    <t>Rain On Me (with Ariana Grande)</t>
  </si>
  <si>
    <t>05c49JgPmL4Uz2ZeqRx5SP</t>
  </si>
  <si>
    <t>Chromatica</t>
  </si>
  <si>
    <t>4PxJaIHhSmMEDuQbRjd308</t>
  </si>
  <si>
    <t>sex scenes and video games</t>
  </si>
  <si>
    <t>Grady</t>
  </si>
  <si>
    <t>0kl5WlV5aL2X4aho9KQXP3</t>
  </si>
  <si>
    <t>a place we can always go.</t>
  </si>
  <si>
    <t>1IWNylpZ477gIVUDpJL66u</t>
  </si>
  <si>
    <t>Sour Candy (with BLACKPINK)</t>
  </si>
  <si>
    <t>1sgDyuLooyvEML4oHspNza</t>
  </si>
  <si>
    <t>Lose Somebody</t>
  </si>
  <si>
    <t>7tcs1X9pzFvcLOPuhCstQJ</t>
  </si>
  <si>
    <t>7yBbV2k2S2uhaQc24NF2xt</t>
  </si>
  <si>
    <t>Stupid Love</t>
  </si>
  <si>
    <t>3FU6urUVsgXa6RBuV2PdRk</t>
  </si>
  <si>
    <t>Heartless (feat. Morgan Wallen)</t>
  </si>
  <si>
    <t>2Om5VEKaBd4Afht33ToQGD</t>
  </si>
  <si>
    <t>Diplo Presents Thomas Wesley: Chapter 1 - Snake Oil</t>
  </si>
  <si>
    <t>1kKYjjfNYxE0YYgLa7vgVY</t>
  </si>
  <si>
    <t>Higher Love</t>
  </si>
  <si>
    <t>4w47S36wQGBhGg073q3nt7</t>
  </si>
  <si>
    <t>TKN (feat. Travis Scott)</t>
  </si>
  <si>
    <t>4KEOAWBMpvJrIZ7tQfx44i</t>
  </si>
  <si>
    <t>3S2aU4rUZXbVOxyVzgzXQ5</t>
  </si>
  <si>
    <t>شيراتون</t>
  </si>
  <si>
    <t>0aB2clpFGE0NgXtRKtO5PS</t>
  </si>
  <si>
    <t>0kVbqPkUBwEMcUmXw4ZuMX</t>
  </si>
  <si>
    <t>Where Are You?</t>
  </si>
  <si>
    <t>6C5hxAtgOfXCIpfxuPnvm1</t>
  </si>
  <si>
    <t>24ySl2hOPGCDcxBxFIqWBu</t>
  </si>
  <si>
    <t>4TqgXMSSTwP3RCo3MMSR6t</t>
  </si>
  <si>
    <t>3fGnrtrtL1IHSX9t4DKOYf</t>
  </si>
  <si>
    <t>Cornelia Street - Live From Paris</t>
  </si>
  <si>
    <t>4CF0YV0iNyfKoDt9jHbGj7</t>
  </si>
  <si>
    <t>Cornelia Street (Live From Paris)</t>
  </si>
  <si>
    <t>4uqh9bualXNHXXwO2wPorc</t>
  </si>
  <si>
    <t>Daisies</t>
  </si>
  <si>
    <t>2m5J1DUH7hJpPSOromIqpN</t>
  </si>
  <si>
    <t>2RdEC8Ff83WkX7kDVCHseE</t>
  </si>
  <si>
    <t>party 4 u</t>
  </si>
  <si>
    <t>3a9qH2VEsSiOZvMrjaS0Nu</t>
  </si>
  <si>
    <t>how i'm feeling now</t>
  </si>
  <si>
    <t>77fvnWALKJR0ws1VUx09CY</t>
  </si>
  <si>
    <t>X (with KAROL G)</t>
  </si>
  <si>
    <t>0i96PtPJV65ddxsfMfo45F</t>
  </si>
  <si>
    <t>XV</t>
  </si>
  <si>
    <t>1FKFLWFa7fVoftc7UmYhDC</t>
  </si>
  <si>
    <t>Temperature Rising</t>
  </si>
  <si>
    <t>3lalGt6k7JM3tIji1Xbgmk</t>
  </si>
  <si>
    <t>6J2LdBN97cDWn0MLxYh9HB</t>
  </si>
  <si>
    <t>July</t>
  </si>
  <si>
    <t>Noah Cyrus</t>
  </si>
  <si>
    <t>5Gn3fFzlWL89j0hGumtXb5</t>
  </si>
  <si>
    <t>THE END OF EVERYTHING</t>
  </si>
  <si>
    <t>6U1iuA5QfzYRPJxvdcxqtf</t>
  </si>
  <si>
    <t>Lonely</t>
  </si>
  <si>
    <t>7xbWAw3LMgRMn4omR5yVn3</t>
  </si>
  <si>
    <t>3LhriqAiHJYw7rxvtlkvQc</t>
  </si>
  <si>
    <t>5Qsp8mtshe70DX7EYbWZGo</t>
  </si>
  <si>
    <t>Wrong Direction</t>
  </si>
  <si>
    <t>1UPxmm7vKXqA7tO7Y3XklR</t>
  </si>
  <si>
    <t>Half Written Story</t>
  </si>
  <si>
    <t>1IIKrJVP1C9N7iPtG6eOsK</t>
  </si>
  <si>
    <t>Go Crazy</t>
  </si>
  <si>
    <t>7fZKtzZAsfH0kzeTivu5TG</t>
  </si>
  <si>
    <t>Slime &amp; B</t>
  </si>
  <si>
    <t>4HBZA5flZLE435QTztThqH</t>
  </si>
  <si>
    <t>Stuck with U (with Justin Bieber)</t>
  </si>
  <si>
    <t>5mUdh6YWnUvf0MfklEk1oi</t>
  </si>
  <si>
    <t>Stuck with U</t>
  </si>
  <si>
    <t>5nexAvWNhwg51EavnDgViy</t>
  </si>
  <si>
    <t>6ROLwnmW9pOioLned0DaP3</t>
  </si>
  <si>
    <t>It Was Good Until It Wasn't</t>
  </si>
  <si>
    <t>2W0p1EYsUUy7OWNj68coug</t>
  </si>
  <si>
    <t>Up All Night</t>
  </si>
  <si>
    <t>2ZR5PK6hobhfSDNXfSbigo</t>
  </si>
  <si>
    <t>Cleaning At Home - Country Edition</t>
  </si>
  <si>
    <t>5m0yZ33oOy0yYBtdTXuxQe</t>
  </si>
  <si>
    <t>Low Down</t>
  </si>
  <si>
    <t>Lil Baby</t>
  </si>
  <si>
    <t>6uhEg4ASZYLIilZFCBFy1r</t>
  </si>
  <si>
    <t>My Turn (Deluxe)</t>
  </si>
  <si>
    <t>3Q4gttWQ6hxqWOa3tHoTNi</t>
  </si>
  <si>
    <t>Not You Too (feat. Chris Brown)</t>
  </si>
  <si>
    <t>6OQ9gBfg5EXeNAEwGSs6jK</t>
  </si>
  <si>
    <t>Dark Lane Demo Tapes</t>
  </si>
  <si>
    <t>4NUhcsz9E1LrBe8nXLZqzp</t>
  </si>
  <si>
    <t>It Almost Worked</t>
  </si>
  <si>
    <t>TV Girl</t>
  </si>
  <si>
    <t>4p3eRdoK7W7z0tz8OWA3JM</t>
  </si>
  <si>
    <t>The Night in Question: French Exit Outtakes</t>
  </si>
  <si>
    <t>3Z8FwOEN59mRMxDCtb8N0A</t>
  </si>
  <si>
    <t>Be Kind (with Halsey)</t>
  </si>
  <si>
    <t>1eleCBhP2R8TXEDquvybwC</t>
  </si>
  <si>
    <t>4wVOKKEHUJxHCFFNUWDn0B</t>
  </si>
  <si>
    <t>Chicago Freestyle (feat. Giveon)</t>
  </si>
  <si>
    <t>5v4GgrXPMghOnBBLmveLac</t>
  </si>
  <si>
    <t>Savage Remix (feat. Beyoncé)</t>
  </si>
  <si>
    <t>6M4VOF1ExBRii1x20Pk0GR</t>
  </si>
  <si>
    <t>6AGOKlMZWLCaEJGnaROtF9</t>
  </si>
  <si>
    <t>Put Your Records On</t>
  </si>
  <si>
    <t>Ritt Momney</t>
  </si>
  <si>
    <t>6K7559pAYrNCJwsv1uIIK7</t>
  </si>
  <si>
    <t>2PKqwOJE9GWpZVEOReRrUA</t>
  </si>
  <si>
    <t>Return of the Mack (Mark Morrison vs. Bad Royale)</t>
  </si>
  <si>
    <t>Mark Morrison</t>
  </si>
  <si>
    <t>7uF3sq4XmkzvlKT62tr3sq</t>
  </si>
  <si>
    <t>0dj8C2Ts0KMqZzzHWmJ400</t>
  </si>
  <si>
    <t>Bloody Nose</t>
  </si>
  <si>
    <t>The Used</t>
  </si>
  <si>
    <t>emo, screamo, post-hardcore, pop punk</t>
  </si>
  <si>
    <t>1QJlmXocw1DO8JjU56Rqwx</t>
  </si>
  <si>
    <t>Heartwork</t>
  </si>
  <si>
    <t>39Yp9wwQiSRIDOvrVg7mbk</t>
  </si>
  <si>
    <t>THE SCOTTS</t>
  </si>
  <si>
    <t>7q6zjWaLw8bN5nYiBWjrus</t>
  </si>
  <si>
    <t>0FVuyC9RP5MACjp4lgU3qZ</t>
  </si>
  <si>
    <t>I'm God</t>
  </si>
  <si>
    <t>Clams Casino</t>
  </si>
  <si>
    <t>cloud rap</t>
  </si>
  <si>
    <t>66eXLlqksAwNndmHaHWtCq</t>
  </si>
  <si>
    <t>Instrumental Relics</t>
  </si>
  <si>
    <t>5RqR4ZCCKJDcBLIn4sih9l</t>
  </si>
  <si>
    <t>Party Girl</t>
  </si>
  <si>
    <t>StaySolidRocky</t>
  </si>
  <si>
    <t>4NPX54YtocHqTOq6yXDEFM</t>
  </si>
  <si>
    <t>7ytR5pFWmSjzHJIeQkgog4</t>
  </si>
  <si>
    <t>ROCKSTAR (feat. Roddy Ricch)</t>
  </si>
  <si>
    <t>DaBaby</t>
  </si>
  <si>
    <t>623PL2MBg50Br5dLXC9E9e</t>
  </si>
  <si>
    <t>BLAME IT ON BABY</t>
  </si>
  <si>
    <t>7uuE9r7VhxFm4YuxAHlD4K</t>
  </si>
  <si>
    <t>Endorphine</t>
  </si>
  <si>
    <t>TheDoDo</t>
  </si>
  <si>
    <t>6NXTCMg4iFotpfmxp7Cf8S</t>
  </si>
  <si>
    <t>0jT8Nl0shPS8115is0wD2Q</t>
  </si>
  <si>
    <t>Favorito</t>
  </si>
  <si>
    <t>Camilo</t>
  </si>
  <si>
    <t>colombian pop, pop urbano</t>
  </si>
  <si>
    <t>6xS6mQz1fQZ6eZE654J15I</t>
  </si>
  <si>
    <t>Por Primera Vez</t>
  </si>
  <si>
    <t>4b93D55xv3YCH5mT4p6HPn</t>
  </si>
  <si>
    <t>Ocean Drive</t>
  </si>
  <si>
    <t>Duke Dumont</t>
  </si>
  <si>
    <t>6AlOjPdNpM41lMVSjjsrUM</t>
  </si>
  <si>
    <t>Duality</t>
  </si>
  <si>
    <t>1fipvP2zmef6vN2IwXfJhY</t>
  </si>
  <si>
    <t>I’m Ready (with Demi Lovato)</t>
  </si>
  <si>
    <t>44msshHeN6irJ1md7GVSlU</t>
  </si>
  <si>
    <t>5yPkpUpSwSSfjjt8FfIrDk</t>
  </si>
  <si>
    <t>Longest Time</t>
  </si>
  <si>
    <t>Precedence</t>
  </si>
  <si>
    <t>5NKxMM4LrwyKDy9QjqgP50</t>
  </si>
  <si>
    <t>OMW</t>
  </si>
  <si>
    <t>7eYyjIDEnKyw2P9uF1u16X</t>
  </si>
  <si>
    <t>Out of Touch</t>
  </si>
  <si>
    <t>14wf185UxfNbSy8dwt4r4q</t>
  </si>
  <si>
    <t>MAMACITA</t>
  </si>
  <si>
    <t>39kXbkUjh0IIyoGBnlGX9V</t>
  </si>
  <si>
    <t>5ruzrDWcT0vuJIOMW7gMnW</t>
  </si>
  <si>
    <t>The Adults Are Talking</t>
  </si>
  <si>
    <t>The Strokes</t>
  </si>
  <si>
    <t>garage rock, indie rock, alternative rock</t>
  </si>
  <si>
    <t>2xkZV2Hl1Omi8rk2D7t5lN</t>
  </si>
  <si>
    <t>The New Abnormal</t>
  </si>
  <si>
    <t>2t0wwvR15fc3K1ey8OiOaN</t>
  </si>
  <si>
    <t>Selfless</t>
  </si>
  <si>
    <t>4xqIYGwwZTEem9U8A42SPF</t>
  </si>
  <si>
    <t>Broke In A Minute</t>
  </si>
  <si>
    <t>2TbrXjwWklhT7JrC5sdUkf</t>
  </si>
  <si>
    <t>The New Toronto 3</t>
  </si>
  <si>
    <t>4QnC1bIaMSfDQvF4XDhV5M</t>
  </si>
  <si>
    <t>3rA5CgccCbmCnJEzwGnDea</t>
  </si>
  <si>
    <t>Rare (Deluxe)</t>
  </si>
  <si>
    <t>6xZ4Q2k2ompmDppyeESIY8</t>
  </si>
  <si>
    <t>Level of Concern</t>
  </si>
  <si>
    <t>4h3HXlnt6lryGzGbWmcFuY</t>
  </si>
  <si>
    <t>7DyPHYkcnkHpPNUrEwitdf</t>
  </si>
  <si>
    <t>The Long Run</t>
  </si>
  <si>
    <t>ELIH</t>
  </si>
  <si>
    <t>0th1ViV5ctuDetl2ZSpUkf</t>
  </si>
  <si>
    <t>127QTOFJsJQp5LbJbu3A1y</t>
  </si>
  <si>
    <t>Toosie Slide</t>
  </si>
  <si>
    <t>3xIwVbGJuAcovYIhzbLO3J</t>
  </si>
  <si>
    <t>18XtVNT6ySpgmdqtJ2gesa</t>
  </si>
  <si>
    <t>The Fields of Ard Skellig (From The Witcher 3")"</t>
  </si>
  <si>
    <t>Christine Slagman</t>
  </si>
  <si>
    <t>4vc5SyoKVjY0G4hi6zo1or</t>
  </si>
  <si>
    <t>A Witcher's Journey</t>
  </si>
  <si>
    <t>5YqwUfaeH6cs4lMjYoM77g</t>
  </si>
  <si>
    <t>Kaer Morhen</t>
  </si>
  <si>
    <t>5idsEzxjeekla54j0jHYUE</t>
  </si>
  <si>
    <t>Good In Bed</t>
  </si>
  <si>
    <t>5lKlFlReHOLShQKyRv6AL9</t>
  </si>
  <si>
    <t>Future Nostalgia</t>
  </si>
  <si>
    <t>2MUKw7zEirXqdZZ3xC4hOf</t>
  </si>
  <si>
    <t>Hallucinate</t>
  </si>
  <si>
    <t>3FAJ6O0NOHQV8Mc5Ri6ENp</t>
  </si>
  <si>
    <t>Heartbreak Anniversary</t>
  </si>
  <si>
    <t>1zHR48K6XtWYm6bhrw4J6C</t>
  </si>
  <si>
    <t>TAKE TIME</t>
  </si>
  <si>
    <t>39LLxExYz6ewLAcYrzQQyP</t>
  </si>
  <si>
    <t>7fJJK56U9fHixgO0HQkhtI</t>
  </si>
  <si>
    <t>5nujrmhLynf4yMoMtj8AQF</t>
  </si>
  <si>
    <t>Levitating (feat. DaBaby)</t>
  </si>
  <si>
    <t>1imMjt1YGNebtrtTAprKV7</t>
  </si>
  <si>
    <t>5 Seconds of Summer</t>
  </si>
  <si>
    <t>CALM</t>
  </si>
  <si>
    <t>7toYVidBIpAmM8Ife3LGrP</t>
  </si>
  <si>
    <t>Physical</t>
  </si>
  <si>
    <t>5Pc594FhDA2Fa2prE75GT0</t>
  </si>
  <si>
    <t>Pretty Please</t>
  </si>
  <si>
    <t>PARTYNEXTDOOR</t>
  </si>
  <si>
    <t>dark r&amp;b, r&amp;b, trap soul</t>
  </si>
  <si>
    <t>2F5nK70URbVjwao6lRwX0P</t>
  </si>
  <si>
    <t>Boys Will Be Boys</t>
  </si>
  <si>
    <t>59CrwNtNqzOmODXRxwaknc</t>
  </si>
  <si>
    <t>Break My Heart</t>
  </si>
  <si>
    <t>4GE0As8SVSjCMVYkRaaWwJ</t>
  </si>
  <si>
    <t>Cool</t>
  </si>
  <si>
    <t>1AVtceapuF36oZqI9gzp0o</t>
  </si>
  <si>
    <t>Don't Start Now</t>
  </si>
  <si>
    <t>2bjUEg4jBtKBlPdNrTAppI</t>
  </si>
  <si>
    <t>Easier</t>
  </si>
  <si>
    <t>46K4raQPIGem3N031upNj9</t>
  </si>
  <si>
    <t>3F1P0QzdXtBz0MXy7KIO5w</t>
  </si>
  <si>
    <t>Fever</t>
  </si>
  <si>
    <t>3mC8VlVBwdVxCTq4cYZr64</t>
  </si>
  <si>
    <t>Falling</t>
  </si>
  <si>
    <t>Trevor Daniel</t>
  </si>
  <si>
    <t>1raaNykBg1bDnWENUiglUA</t>
  </si>
  <si>
    <t>368tzVdeju4vLSY8PHnQUs</t>
  </si>
  <si>
    <t>3I6mlb3kwpZ7wwlO6SqHnm</t>
  </si>
  <si>
    <t>Departure</t>
  </si>
  <si>
    <t>Alexey Omelchuk</t>
  </si>
  <si>
    <t>1WWW60sb6bTikzNd1PUzSf</t>
  </si>
  <si>
    <t>Metro 2033 (Official Soundtrack)</t>
  </si>
  <si>
    <t>5QO79kh1waicV47BqGRL3g</t>
  </si>
  <si>
    <t>4yP0hdKOZPNshxUOjY0cZj</t>
  </si>
  <si>
    <t>1oFAF1hdPOickyHgbuRjyX</t>
  </si>
  <si>
    <t>Save Your Tears (Remix) (with Ariana Grande) - Bonus Track</t>
  </si>
  <si>
    <t>4ZyeHIgdujClXSjC2cSqSb</t>
  </si>
  <si>
    <t>After Hours (Deluxe)</t>
  </si>
  <si>
    <t>6bnF93Rx87YqUBLSgjiMU8</t>
  </si>
  <si>
    <t>4xqrdfXkTW4T0RauPLv3WA</t>
  </si>
  <si>
    <t>Heather</t>
  </si>
  <si>
    <t>2CMlkzFI2oDAy5MbyV7OV5</t>
  </si>
  <si>
    <t>Kid Krow</t>
  </si>
  <si>
    <t>7szuecWAPwGoV1e5vGu8tl</t>
  </si>
  <si>
    <t>6KfoDhO4XUWSbnyKjNp9c4</t>
  </si>
  <si>
    <t>Maniac</t>
  </si>
  <si>
    <t>2p8IUWQDrpjuFltbdgLOag</t>
  </si>
  <si>
    <t>0VjIjW4GlUZAMYd2vXMi3b</t>
  </si>
  <si>
    <t>7wTqEW5nrMhvyEhEyTnOMd</t>
  </si>
  <si>
    <t>The Cut That Always Bleeds</t>
  </si>
  <si>
    <t>3dcnmfPABxjJbB4VCvUS8f</t>
  </si>
  <si>
    <t>Song of Storms (Zelda: Ocarina of Time)</t>
  </si>
  <si>
    <t>Jonas Lefvert</t>
  </si>
  <si>
    <t>3CxGdTzPkqEHlCgEmCPEOu</t>
  </si>
  <si>
    <t>Game Themes for Guitar (Original Game Soundtrack)</t>
  </si>
  <si>
    <t>4IHiN5A0ythEPmWIKSc7gc</t>
  </si>
  <si>
    <t>3gk5LmXVewb5mo4FWHuZI6</t>
  </si>
  <si>
    <t>0EIxLAgV5FNxKQiqI4n923</t>
  </si>
  <si>
    <t>Pink Reprise</t>
  </si>
  <si>
    <t>08bklULvFx9PF8X7o07fsa</t>
  </si>
  <si>
    <t>Star Wars Main Title &amp; A Galaxy Divided</t>
  </si>
  <si>
    <t>10YZRQdDel04sE4hn2UGRg</t>
  </si>
  <si>
    <t>Star Wars: The Clone Wars - The Final Season (Episodes 1-4) [Original Soundtrack]</t>
  </si>
  <si>
    <t>4S2uhQE8L9V6p7rj7SiauJ</t>
  </si>
  <si>
    <t>Suicidal (feat. Juice WRLD) - Remix</t>
  </si>
  <si>
    <t>YNW Melly</t>
  </si>
  <si>
    <t>4WE4KsdoZbISWStEzfcxvH</t>
  </si>
  <si>
    <t>Suicidal (Remix) [feat. Juice WRLD]</t>
  </si>
  <si>
    <t>04c6EIcUvkRv3xWrBol3J1</t>
  </si>
  <si>
    <t>Felt like playing guitar and not singing part 2</t>
  </si>
  <si>
    <t>14CF8uYWS5hV0Qvy5GAFqU</t>
  </si>
  <si>
    <t>Grey</t>
  </si>
  <si>
    <t>0LJTfmgOMvlLd0u4HU9twm</t>
  </si>
  <si>
    <t>Killshot</t>
  </si>
  <si>
    <t>5OsXAPcYYYNTtkFuuB8TDc</t>
  </si>
  <si>
    <t>A Little Rhythm and a Wicked Feeling</t>
  </si>
  <si>
    <t>67JgbuqPg9YC1RfahNnr7j</t>
  </si>
  <si>
    <t>44 Lies</t>
  </si>
  <si>
    <t>5nj7iytZfhPMn7hZ1Kzn00</t>
  </si>
  <si>
    <t>BBY</t>
  </si>
  <si>
    <t>29Q7B99CvWw145Eq4nAB5D</t>
  </si>
  <si>
    <t>Call Me, I Still Love You</t>
  </si>
  <si>
    <t>7cS8eqcw4EQraaGYcUAANo</t>
  </si>
  <si>
    <t>Lost The Game</t>
  </si>
  <si>
    <t>02IzyNFIbOqr7HruSSPXuI</t>
  </si>
  <si>
    <t>Maria</t>
  </si>
  <si>
    <t>07MDkzWARZaLEdKxo6yArG</t>
  </si>
  <si>
    <t>Meet Me At Our Spot</t>
  </si>
  <si>
    <t>THE ANXIETY</t>
  </si>
  <si>
    <t>2kZyqn4Cmr78D74K9TcO4K</t>
  </si>
  <si>
    <t>0DrFTaAX2srXPkuag35djb</t>
  </si>
  <si>
    <t>Nice To Meet Ya</t>
  </si>
  <si>
    <t>5gdoRB1AUsGnScCuZ8gmPp</t>
  </si>
  <si>
    <t>Heartbreak Weather</t>
  </si>
  <si>
    <t>6EiWoREzkK9nqFdrxkuzmK</t>
  </si>
  <si>
    <t>Back 2 Back</t>
  </si>
  <si>
    <t>MONYQ</t>
  </si>
  <si>
    <t>3jyFBXaNrG6A95GRgrYjqX</t>
  </si>
  <si>
    <t>6QZf9ZiKtvyvg7TdNeW4k1</t>
  </si>
  <si>
    <t>Ku's First Flight</t>
  </si>
  <si>
    <t>Gareth Coker</t>
  </si>
  <si>
    <t>0BRICN5TGMT1WqFcZkYOaF</t>
  </si>
  <si>
    <t>Ori and the Will of the Wisps (Original Soundtrack Recording)</t>
  </si>
  <si>
    <t>2IHLaN6wwYKQ3S24NsQqpA</t>
  </si>
  <si>
    <t>I Love Me</t>
  </si>
  <si>
    <t>3VKVZ7PvA64NtVJChPGDaH</t>
  </si>
  <si>
    <t>4UwpZj3TX1cymAooiwY1oB</t>
  </si>
  <si>
    <t>The Winds of Skellige</t>
  </si>
  <si>
    <t>2S0LoZMlxF4Be0rBG2G0Jj</t>
  </si>
  <si>
    <t>6iWEhoALoBFnQMNVhYY0Sc</t>
  </si>
  <si>
    <t>You're Somebody Else</t>
  </si>
  <si>
    <t>flora cash</t>
  </si>
  <si>
    <t>0C61FN9PR7AocB3A0E4Fvw</t>
  </si>
  <si>
    <t>Baby, It's Okay</t>
  </si>
  <si>
    <t>1JRwTqV7Gc434iacyjeBkt</t>
  </si>
  <si>
    <t>Gold</t>
  </si>
  <si>
    <t>Nu</t>
  </si>
  <si>
    <t>organic house</t>
  </si>
  <si>
    <t>3yBYb0se7h0KrT269d5dpP</t>
  </si>
  <si>
    <t>5zDUEANdsPkm0eEbMfTnOm</t>
  </si>
  <si>
    <t>Dianna Lopez</t>
  </si>
  <si>
    <t>4jB7sUlJGltgdQI6aUY5Za</t>
  </si>
  <si>
    <t>6NfrH0ANGmgBXyxgV2PeXt</t>
  </si>
  <si>
    <t>La Difícil</t>
  </si>
  <si>
    <t>5lJqux7orBlA1QzyiBGti1</t>
  </si>
  <si>
    <t>YHLQMDLG</t>
  </si>
  <si>
    <t>2DEZmgHKAvm41k4J3R2E9Y</t>
  </si>
  <si>
    <t>Safaera</t>
  </si>
  <si>
    <t>6lkIxqlCsnY3EW6ZobZbXi</t>
  </si>
  <si>
    <t>Drugs (feat. Two Feet)</t>
  </si>
  <si>
    <t>UPSAHL</t>
  </si>
  <si>
    <t>4zSzVopSMLbhqAbvwkuM1u</t>
  </si>
  <si>
    <t>463PQggkmk5tTw8ug0ahOX</t>
  </si>
  <si>
    <t>The Other Side (from Trolls World Tour)</t>
  </si>
  <si>
    <t>50ZTMRi6Biq1i1pWbcaKaJ</t>
  </si>
  <si>
    <t>6kxXgUyPMsP43mbXAMVjWY</t>
  </si>
  <si>
    <t>On Fire</t>
  </si>
  <si>
    <t>metr</t>
  </si>
  <si>
    <t>46kIHDdMy2hk7D3V4cH6pP</t>
  </si>
  <si>
    <t>43DBhwmvfhWTQwBRmJsafC</t>
  </si>
  <si>
    <t>My Name is Dark - Art Mix</t>
  </si>
  <si>
    <t>Grimes</t>
  </si>
  <si>
    <t>art pop</t>
  </si>
  <si>
    <t>4zyqNfmTrnvUejh8M1IEh9</t>
  </si>
  <si>
    <t>Miss Anthropocene (Deluxe Edition)</t>
  </si>
  <si>
    <t>75SAtkKp2YrhrvdFndcg6G</t>
  </si>
  <si>
    <t>Outlaw</t>
  </si>
  <si>
    <t>79dlgKKLKP8rnfMgPE2aHe</t>
  </si>
  <si>
    <t>57HMPC2XM3UKQ0KFfwRTKZ</t>
  </si>
  <si>
    <t>I Think I'm Falling for You</t>
  </si>
  <si>
    <t>cowboy</t>
  </si>
  <si>
    <t>6nDxl438DImh98io0GdT4M</t>
  </si>
  <si>
    <t>MEMORIES</t>
  </si>
  <si>
    <t>3KeOFns3LGJuh1lapMm9eA</t>
  </si>
  <si>
    <t>Violence - Original Mix</t>
  </si>
  <si>
    <t>6KF3l0dtaqHanpwJVmz3mB</t>
  </si>
  <si>
    <t>Devil I Know</t>
  </si>
  <si>
    <t>Allie X</t>
  </si>
  <si>
    <t>47wRFo2As9zFmg6E5VVa8H</t>
  </si>
  <si>
    <t>Cape God</t>
  </si>
  <si>
    <t>2Y2x6SBDwwKD0L2FUwBz4z</t>
  </si>
  <si>
    <t>潮流</t>
  </si>
  <si>
    <t>Yutaka Yamada</t>
  </si>
  <si>
    <t>2OTjy0OveEEJkcf0sSbhkX</t>
  </si>
  <si>
    <t>「ヴィンランド・サガ」オリジナル・サウンドトラック</t>
  </si>
  <si>
    <t>4TQkS2ytQlwl2t88aCSCJv</t>
  </si>
  <si>
    <t>英雄</t>
  </si>
  <si>
    <t>0D7eykyg5URU7E9vr7exZW</t>
  </si>
  <si>
    <t>Circus Freak</t>
  </si>
  <si>
    <t>xoxomyah</t>
  </si>
  <si>
    <t>2W54LDjjHXLJSL0YZjxeC5</t>
  </si>
  <si>
    <t>Controlled Chaos</t>
  </si>
  <si>
    <t>5h3sUmbwEdFkxejGryYhj6</t>
  </si>
  <si>
    <t>Declaration</t>
  </si>
  <si>
    <t>Cailin Russo</t>
  </si>
  <si>
    <t>7t04xptRT83AnNFdsajTYQ</t>
  </si>
  <si>
    <t>The Drama</t>
  </si>
  <si>
    <t>5hM5arv9KDbCHS0k9uqwjr</t>
  </si>
  <si>
    <t>Borderline</t>
  </si>
  <si>
    <t>31qVWUdRrlb8thMvts0yYL</t>
  </si>
  <si>
    <t>The Slow Rush</t>
  </si>
  <si>
    <t>0Q72W5zoeGzEwznb5l0pVl</t>
  </si>
  <si>
    <t>BAMBARA</t>
  </si>
  <si>
    <t>post-punk, noise rock</t>
  </si>
  <si>
    <t>4hqAoF4UXuLOXCPQkbeW0J</t>
  </si>
  <si>
    <t>0mO6oS60RST2sWmN2FKknP</t>
  </si>
  <si>
    <t>One More Hour</t>
  </si>
  <si>
    <t>4umIPjkehX1r7uhmGvXiSV</t>
  </si>
  <si>
    <t>Intentions (feat. Quavo)</t>
  </si>
  <si>
    <t>63iWSELt9V1kV6RSMxN7Ii</t>
  </si>
  <si>
    <t>73SpzrcaHk0RQPFP73vqVR</t>
  </si>
  <si>
    <t>No Time To Die</t>
  </si>
  <si>
    <t>5sXSHscDjBez8VF20cSyad</t>
  </si>
  <si>
    <t>3hxIUxnT27p5WcmjGUXNwx</t>
  </si>
  <si>
    <t>Shut up My Moms Calling</t>
  </si>
  <si>
    <t>4qVzNqB4cskFInYfrC7P0S</t>
  </si>
  <si>
    <t>7eJMfftS33KTjuF7lTsMCx</t>
  </si>
  <si>
    <t>death bed (coffee for your head)</t>
  </si>
  <si>
    <t>Powfu</t>
  </si>
  <si>
    <t>2p9gK2BcdrloHNJwarc9gc</t>
  </si>
  <si>
    <t>2CzUlaKN1mvb0szagSR3ux</t>
  </si>
  <si>
    <t>Fuck The World (Summer in London)</t>
  </si>
  <si>
    <t>Brent Faiyaz</t>
  </si>
  <si>
    <t>3vi20DRHkqv4HyVg9Rt9wC</t>
  </si>
  <si>
    <t>Fuck The World</t>
  </si>
  <si>
    <t>792HwhrdO3ErRKL5yRe4Ge</t>
  </si>
  <si>
    <t>Invincible</t>
  </si>
  <si>
    <t>4MZnolldq7ciKKlbVDzLm5</t>
  </si>
  <si>
    <t>Meet The Woo 2</t>
  </si>
  <si>
    <t>neo-psychedelic</t>
  </si>
  <si>
    <t>4YneWRHcvEq3fkKeVJxT1c</t>
  </si>
  <si>
    <t>Sleepless</t>
  </si>
  <si>
    <t>5UBZrHko0XC8C4HFr2fyTn</t>
  </si>
  <si>
    <t>1I8X8liS0DhuIbxRfBWjDO</t>
  </si>
  <si>
    <t>Lonely Gun</t>
  </si>
  <si>
    <t>Cyn</t>
  </si>
  <si>
    <t>3wITH77YIxYdtVv1W4W1SI</t>
  </si>
  <si>
    <t>Birds of Prey: The Album</t>
  </si>
  <si>
    <t>2crj7gvqeaerI0FEIEh0V9</t>
  </si>
  <si>
    <t>Joke's On You</t>
  </si>
  <si>
    <t>2m7N9drPuIWPZGofPPMGBp</t>
  </si>
  <si>
    <t>2MqaQfeuanwWhfrJAK8P7K</t>
  </si>
  <si>
    <t>Bad Memory</t>
  </si>
  <si>
    <t>22LAwLoDA5b4AaGSkg6bKW</t>
  </si>
  <si>
    <t>Blueberry Faygo</t>
  </si>
  <si>
    <t>Lil Mosey</t>
  </si>
  <si>
    <t>2a1AHCq835BXUcX1aTTWqQ</t>
  </si>
  <si>
    <t>Certified Hitmaker</t>
  </si>
  <si>
    <t>0CDUUxU4MSg53nUbZF1ZRA</t>
  </si>
  <si>
    <t>Experiment On Me</t>
  </si>
  <si>
    <t>0m4owjJfbhz8xgK5CXJwMz</t>
  </si>
  <si>
    <t>Feeling Good</t>
  </si>
  <si>
    <t>Sofi Tukker</t>
  </si>
  <si>
    <t>5f04IVo2fdXfCo1asRh84S</t>
  </si>
  <si>
    <t>Sway With Me (with GALXARA)</t>
  </si>
  <si>
    <t>0TrPqhAMoaKUFLR7iYDokf</t>
  </si>
  <si>
    <t>Know Your Worth</t>
  </si>
  <si>
    <t>0uLz2ygHQAtLknyGasJOr5</t>
  </si>
  <si>
    <t>2slqvGLwzZZYsT4K4Y1GBC</t>
  </si>
  <si>
    <t>Only The Young - Featured in Miss Americana</t>
  </si>
  <si>
    <t>5LGsh3kexUfi3qkIIxb8vK</t>
  </si>
  <si>
    <t>Only The Young (Featured in Miss Americana)</t>
  </si>
  <si>
    <t>Dance Monkey</t>
  </si>
  <si>
    <t>4UGOaZPk8uBm74Pc7hueQi</t>
  </si>
  <si>
    <t>Everytime You Leave</t>
  </si>
  <si>
    <t>5tdmyKWNxDlCvYCdJQKGoS</t>
  </si>
  <si>
    <t>The Witcher (Music from the Netflix Original Series)</t>
  </si>
  <si>
    <t>1hDwBeBz3G5xVYftAjK2BQ</t>
  </si>
  <si>
    <t>Geralt of Rivia</t>
  </si>
  <si>
    <t>7gu99i0zbE2SIKzXkKW8ZA</t>
  </si>
  <si>
    <t>Round of Applause</t>
  </si>
  <si>
    <t>7l97ElWmIdVHWUaOeeU5ZC</t>
  </si>
  <si>
    <t>that way</t>
  </si>
  <si>
    <t>1fK6nUQDMeIciyfhAADix8</t>
  </si>
  <si>
    <t>all the things i never said</t>
  </si>
  <si>
    <t>2KMLGJ1mPfRE4GNdL92rl3</t>
  </si>
  <si>
    <t>Toss A Coin To Your Witcher</t>
  </si>
  <si>
    <t>2qAeePocTLxtiEzVQJAmO9</t>
  </si>
  <si>
    <t>Winchester</t>
  </si>
  <si>
    <t>5s0C2aE1KHGSa6mVTKcMR3</t>
  </si>
  <si>
    <t>78qd8dvwea0Gosb6Fe6j3k</t>
  </si>
  <si>
    <t>Boss Bitch</t>
  </si>
  <si>
    <t>4pmyFpGicLLIgNPc1TQXKc</t>
  </si>
  <si>
    <t>6FZDfxM3a3UCqtzo5pxSLZ</t>
  </si>
  <si>
    <t>Without Me</t>
  </si>
  <si>
    <t>68enXe5XcJdciSDAZr0Alr</t>
  </si>
  <si>
    <t>Manic</t>
  </si>
  <si>
    <t>7lidXGPXPYLNThITAOTlkK</t>
  </si>
  <si>
    <t>You should be sad</t>
  </si>
  <si>
    <t>42SOtYBdnfj9zEdZSlAq5k</t>
  </si>
  <si>
    <t>Finally // beautiful stranger</t>
  </si>
  <si>
    <t>4wNIkl5XGiAACjFBlDWuSd</t>
  </si>
  <si>
    <t>What A Man Gotta Do</t>
  </si>
  <si>
    <t>3SgvmlSsTrMuqICaOTlo0p</t>
  </si>
  <si>
    <t>7FIWs0pqAYbP91WWM0vlTQ</t>
  </si>
  <si>
    <t>Godzilla (feat. Juice WRLD)</t>
  </si>
  <si>
    <t>4otkd9As6YaxxEkIjXPiZ6</t>
  </si>
  <si>
    <t>Music To Be Murdered By</t>
  </si>
  <si>
    <t>1DWZUa5Mzf2BwzpHtgbHPY</t>
  </si>
  <si>
    <t>Good News</t>
  </si>
  <si>
    <t>Mac Miller</t>
  </si>
  <si>
    <t>5sY6UIQ32GqwMLAfSNEaXb</t>
  </si>
  <si>
    <t>Circles</t>
  </si>
  <si>
    <t>2D0FX6WiP1GKGL3yCdXxs7</t>
  </si>
  <si>
    <t>2Eu9J7STgsK7ojEDgXVN0A</t>
  </si>
  <si>
    <t>2Fy7HnmB6XcL9LAiEfI8EY</t>
  </si>
  <si>
    <t>The 2016 Fanfare (From Marvel Studios")"</t>
  </si>
  <si>
    <t>Just Kids</t>
  </si>
  <si>
    <t>1ZXylwgy32lXW5qcrL0HTG</t>
  </si>
  <si>
    <t>0V93bON7wh29gDWYD1AAo5</t>
  </si>
  <si>
    <t>Demons</t>
  </si>
  <si>
    <t>Hayley Kiyoko</t>
  </si>
  <si>
    <t>5hniheiwAhenz8L50qqD4r</t>
  </si>
  <si>
    <t>I'm Too Sensitive For This Shit</t>
  </si>
  <si>
    <t>5Xhqh4lwJPtMUTsdBztN1a</t>
  </si>
  <si>
    <t>Me Gusta</t>
  </si>
  <si>
    <t>4IcQ1ni07PmlOenqwf6MgG</t>
  </si>
  <si>
    <t>1RL0s8umQx2Bc7BIBuGFIB</t>
  </si>
  <si>
    <t>Peaceful Waters (From The Elder Scrolls III: Morrowind Original")"</t>
  </si>
  <si>
    <t>Collosia</t>
  </si>
  <si>
    <t>lo-fi</t>
  </si>
  <si>
    <t>6N6PoSlnuKbp5EoAFh7qad</t>
  </si>
  <si>
    <t>Morrowind Reimagined</t>
  </si>
  <si>
    <t>7HMmFQsKsljwTw8bS7lu19</t>
  </si>
  <si>
    <t>3YPFaTR7WMi1Hd4NVKdCJx</t>
  </si>
  <si>
    <t>The Archer</t>
  </si>
  <si>
    <t>2JAE25n5JDyb3rp2ti0ql8</t>
  </si>
  <si>
    <t>Start of Something New - Nini Version</t>
  </si>
  <si>
    <t>4GgojLZOPRu8MdUVmjNRSI</t>
  </si>
  <si>
    <t>High School Musical: The Musical: The Series (Original Soundtrack)</t>
  </si>
  <si>
    <t>5yY9lUy8nbvjM1Uyo1Uqoc</t>
  </si>
  <si>
    <t>Life Is Good (feat. Drake)</t>
  </si>
  <si>
    <t>5uCEoLCj3ZZZ1EtzQdQWVl</t>
  </si>
  <si>
    <t>4l0Mvzj72xxOpRrp6h8nHi</t>
  </si>
  <si>
    <t>Lose You To Love Me</t>
  </si>
  <si>
    <t>58HvfVOeJY7lUuCqF0m3ly</t>
  </si>
  <si>
    <t>MIDDLE OF THE NIGHT</t>
  </si>
  <si>
    <t>4hYYpUC8Ewb74tP23Y1lmM</t>
  </si>
  <si>
    <t>6YYF7BRXYbGIHd3FLeU9R4</t>
  </si>
  <si>
    <t>Out of the Old</t>
  </si>
  <si>
    <t>1v6svH1Fyx9C1nIt1mA2DT</t>
  </si>
  <si>
    <t>41EgG6zD47crJxHLgD42CO</t>
  </si>
  <si>
    <t>Breaking Free - Nini, Ricky &amp; E.J. Version</t>
  </si>
  <si>
    <t>6vGnPFWExk8QXcRmxaoX3e</t>
  </si>
  <si>
    <t>Wondering</t>
  </si>
  <si>
    <t>0fyNdwiOqyXyZ1OHhtRZ5y</t>
  </si>
  <si>
    <t>Just for a Moment</t>
  </si>
  <si>
    <t>7pURIWDHFOnYIS96vZE4vz</t>
  </si>
  <si>
    <t>What I've Been Looking For - Nini &amp; E.J. Version</t>
  </si>
  <si>
    <t>1LnKH18FenrRMcNnEKDgv1</t>
  </si>
  <si>
    <t>Guetto</t>
  </si>
  <si>
    <t>3HVaVYiqJKZeHyd8ZHRqoq</t>
  </si>
  <si>
    <t>0rvgGiIKX9EqH85S6RD83o</t>
  </si>
  <si>
    <t>Absence of Gravity</t>
  </si>
  <si>
    <t>Audio Dope</t>
  </si>
  <si>
    <t>lo-fi house</t>
  </si>
  <si>
    <t>6sjFHqI05wEVpsUGDOpbzn</t>
  </si>
  <si>
    <t>41L3O37CECZt3N7ziG2z7l</t>
  </si>
  <si>
    <t>Yummy</t>
  </si>
  <si>
    <t>1SN6N3fNkZk5oXQ9X46QZ3</t>
  </si>
  <si>
    <t>5Yc2A0YtK6PaXT8J1MQ0Rd</t>
  </si>
  <si>
    <t>Just for a Moment - From High School Musical: The Musical: The Series""</t>
  </si>
  <si>
    <t>7x6n2jztq7Zlff5xVCfzqB</t>
  </si>
  <si>
    <t>Just for a Moment (From High School Musical: The Musical: The Series")"</t>
  </si>
  <si>
    <t>5FAVZuimEijg8ogtTXFgHM</t>
  </si>
  <si>
    <t>Play It Again</t>
  </si>
  <si>
    <t>7qCSn65amnl3StXv2al86X</t>
  </si>
  <si>
    <t>Best Of The 10s: Country</t>
  </si>
  <si>
    <t>6gi6y1xwmVszDWkUqab1qw</t>
  </si>
  <si>
    <t>OUT WEST (feat. Young Thug)</t>
  </si>
  <si>
    <t>JACKBOYS</t>
  </si>
  <si>
    <t>1Sf8GsXG32t0jNrX11xqWx</t>
  </si>
  <si>
    <t>0bMbDctzMmTyK2j74j3nF3</t>
  </si>
  <si>
    <t>700MviIgFKNTldTXmOAFOr</t>
  </si>
  <si>
    <t>6TsRPIdwASJBXanGhftVjc</t>
  </si>
  <si>
    <t>1917</t>
  </si>
  <si>
    <t>Thomas Newman</t>
  </si>
  <si>
    <t>6HiTc4Cu7pOdO5mA8PInRs</t>
  </si>
  <si>
    <t>1917 (Original Motion Picture Soundtrack)</t>
  </si>
  <si>
    <t>5KqgCoUfSSqANtyVoHv6Ml</t>
  </si>
  <si>
    <t>Stay A Little Longer</t>
  </si>
  <si>
    <t>Brothers Osborne</t>
  </si>
  <si>
    <t>country, country rock</t>
  </si>
  <si>
    <t>6hS50PV0K45RAjVnoJ4f2g</t>
  </si>
  <si>
    <t>Best Country Of The Decade: 2010-2019</t>
  </si>
  <si>
    <t>4ea9w8c4ROqiZpJVhfBA3m</t>
  </si>
  <si>
    <t>Hot (Remix) [feat. Gunna and Travis Scott]</t>
  </si>
  <si>
    <t>Young Thug</t>
  </si>
  <si>
    <t>rap, melodic rap, trap</t>
  </si>
  <si>
    <t>24jAbLMFzCTlIv3kQ94HwK</t>
  </si>
  <si>
    <t>So Much Fun (Deluxe)</t>
  </si>
  <si>
    <t>44sVQfPdCTGM5JLBRHUngc</t>
  </si>
  <si>
    <t>Come Back to Us</t>
  </si>
  <si>
    <t>22IKKMdS3YT11q0If6nHoD</t>
  </si>
  <si>
    <t>Don't It</t>
  </si>
  <si>
    <t>Billy Currington</t>
  </si>
  <si>
    <t>3H7ihDc1dqLriiWXwsc2po</t>
  </si>
  <si>
    <t>Breaking Me</t>
  </si>
  <si>
    <t>3nBQlhUvErkw8DVpF47WAn</t>
  </si>
  <si>
    <t>5K9tfeoiztw94dyWzF39jq</t>
  </si>
  <si>
    <t>moment</t>
  </si>
  <si>
    <t>Vierre Cloud</t>
  </si>
  <si>
    <t>breakcore</t>
  </si>
  <si>
    <t>4FehFP4tVEFyT75LCTHl7m</t>
  </si>
  <si>
    <t>1lL5wgXpI3Wwn6Am13dQIj</t>
  </si>
  <si>
    <t>Finale</t>
  </si>
  <si>
    <t>26pelVOow8ODvBktJbDiua</t>
  </si>
  <si>
    <t>Star Wars: The Rise of Skywalker (Original Motion Picture Soundtrack)</t>
  </si>
  <si>
    <t>1ZMiCix7XSAbfAJlEZWMCp</t>
  </si>
  <si>
    <t>7xV2TzoaVc0ycW7fwBwAml</t>
  </si>
  <si>
    <t>Fine Line</t>
  </si>
  <si>
    <t>6VzcQuzTNTMFnJ6rBSaLH9</t>
  </si>
  <si>
    <t>7GCd2343jBECRPDYOAFI9c</t>
  </si>
  <si>
    <t>Friedrich Dances with Jo - from Little Women" Soundtrack"</t>
  </si>
  <si>
    <t>Alexandre Desplat</t>
  </si>
  <si>
    <t>2y8d4zbifvkrpASJeTMDnE</t>
  </si>
  <si>
    <t>Little Women (Original Motion Picture Soundtrack)</t>
  </si>
  <si>
    <t>4jAIqgrPjKLTY9Gbez25Qb</t>
  </si>
  <si>
    <t>Lights Up</t>
  </si>
  <si>
    <t>2RcMeNWqc5AUKCrlzMVYcf</t>
  </si>
  <si>
    <t>Little Women - from Little Women" Soundtrack"</t>
  </si>
  <si>
    <t>1FnJrD4ddWFNfCfKTiWY0w</t>
  </si>
  <si>
    <t>Young Love - from Little Women" Soundtrack"</t>
  </si>
  <si>
    <t>4RTmPGLfkrUJgfFAJOzWil</t>
  </si>
  <si>
    <t>Plumfield - from Little Women" Soundtrack"</t>
  </si>
  <si>
    <t>6SQLk9HSNketfgs2AyIiMs</t>
  </si>
  <si>
    <t>She</t>
  </si>
  <si>
    <t>3jjujdWJ72nww5eGnfs2E7</t>
  </si>
  <si>
    <t>Adore You</t>
  </si>
  <si>
    <t>5IhzJOXNE7ki0IIJbZbnGq</t>
  </si>
  <si>
    <t>Canyon Moon</t>
  </si>
  <si>
    <t>2IOFZdYYkFxEHVz1w34PoL</t>
  </si>
  <si>
    <t>Cherry</t>
  </si>
  <si>
    <t>4TCeFZNjGNQIpCuZmJkkE2</t>
  </si>
  <si>
    <t>God's Country</t>
  </si>
  <si>
    <t>Blake Shelton</t>
  </si>
  <si>
    <t>4Kd33JPxTOcjTM29FrKoyT</t>
  </si>
  <si>
    <t>Fully Loaded: God's Country</t>
  </si>
  <si>
    <t>45S5WTQEGOB1VHr1Q4FuPl</t>
  </si>
  <si>
    <t>5I2rnqzPEwhZyuiELA0hB1</t>
  </si>
  <si>
    <t>Jo Writes - from Little Women" Soundtrack"</t>
  </si>
  <si>
    <t>4xui9WfNYFy7DKZfFBzSQA</t>
  </si>
  <si>
    <t>Laurie and Jo on the Hill - from Little Women" Soundtrack"</t>
  </si>
  <si>
    <t>6iYMfxznTBlcVOgRHab2W0</t>
  </si>
  <si>
    <t>Sunflower, Vol. 6</t>
  </si>
  <si>
    <t>4ZdnjcqwFM6fSQCVAxFV3N</t>
  </si>
  <si>
    <t>The Beach - from Little Women" Soundtrack"</t>
  </si>
  <si>
    <t>5JiH89mHrv9oWHlD0T326z</t>
  </si>
  <si>
    <t>To Be So Lonely</t>
  </si>
  <si>
    <t>03mMSLEJCPoGJwQhHpN5y0</t>
  </si>
  <si>
    <t>Treat People With Kindness</t>
  </si>
  <si>
    <t>6UelLqGlWMcVH1E5c4H7lY</t>
  </si>
  <si>
    <t>Watermelon Sugar</t>
  </si>
  <si>
    <t>3H3r2nKWa3Yk5gt8xgmsEt</t>
  </si>
  <si>
    <t>5waiE6DS2ntWF3Q0yekJUm</t>
  </si>
  <si>
    <t>3LHcAmB9JJ1pVsfTLersFD</t>
  </si>
  <si>
    <t>All Is On My Side</t>
  </si>
  <si>
    <t>3kL9oEBXN8ircCGfeczB0t</t>
  </si>
  <si>
    <t>2oejEp50ZzPuQTQ6v54Evp</t>
  </si>
  <si>
    <t>Call You Mine</t>
  </si>
  <si>
    <t>01GR4NL5O5CZM51k0aejKD</t>
  </si>
  <si>
    <t>World War Joy</t>
  </si>
  <si>
    <t>07KXEDMj78x68D884wgVEm</t>
  </si>
  <si>
    <t>High Fashion (feat. Mustard)</t>
  </si>
  <si>
    <t>Roddy Ricch</t>
  </si>
  <si>
    <t>52u4anZbHd6UInnmHRFzba</t>
  </si>
  <si>
    <t>Please Excuse Me for Being Antisocial</t>
  </si>
  <si>
    <t>5lZNun3sgfIsCrz15Lw5wS</t>
  </si>
  <si>
    <t>Ivar Travels the Silk Road</t>
  </si>
  <si>
    <t>Trevor Morris</t>
  </si>
  <si>
    <t>medieval, soundtrack</t>
  </si>
  <si>
    <t>0J8D2wbioOFsWSI3W2FjJK</t>
  </si>
  <si>
    <t>The Vikings Final Season (Music from the TV Series)</t>
  </si>
  <si>
    <t>1aXV8GrmQLvgoFtBPERP7E</t>
  </si>
  <si>
    <t>4keJsdw9XhEvimhIgXmtO1</t>
  </si>
  <si>
    <t>073ILU1C3APNRGF66VhtyA</t>
  </si>
  <si>
    <t>Liar</t>
  </si>
  <si>
    <t>3Vsbl0diFGw8HNSjG8ue9m</t>
  </si>
  <si>
    <t>Romance</t>
  </si>
  <si>
    <t>3yOlyBJuViE2YSGn3nVE1K</t>
  </si>
  <si>
    <t>My Oh My (feat. DaBaby)</t>
  </si>
  <si>
    <t>7A20WnLkjtZU2d7hIB6Ziu</t>
  </si>
  <si>
    <t>Start Wit Me (feat. Gunna)</t>
  </si>
  <si>
    <t>29JrmE89KgRyCxBIzq2Ocw</t>
  </si>
  <si>
    <t>Strip That Down (feat. Quavo)</t>
  </si>
  <si>
    <t>Liam Payne</t>
  </si>
  <si>
    <t>5pbvTLpIZB3XWRuUS9ZxHm</t>
  </si>
  <si>
    <t>LP1</t>
  </si>
  <si>
    <t>3g0mEQx3NTanacLseoP0Gw</t>
  </si>
  <si>
    <t>Takeaway</t>
  </si>
  <si>
    <t>0nbXyq5TXYPCO7pr3N8S4I</t>
  </si>
  <si>
    <t>The Box</t>
  </si>
  <si>
    <t>2VvirlkCrKMtmMJyJJSOx8</t>
  </si>
  <si>
    <t>pretty kitten</t>
  </si>
  <si>
    <t>Dua Saleh</t>
  </si>
  <si>
    <t>2QUUYnHejVdzcIp3pQPAEm</t>
  </si>
  <si>
    <t>5XKZua8kqgHwcxeKiMIjge</t>
  </si>
  <si>
    <t>AirplaneMode</t>
  </si>
  <si>
    <t>BONES</t>
  </si>
  <si>
    <t>cloud rap, emo rap, horrorcore, trap metal, underground hip hop</t>
  </si>
  <si>
    <t>1vurSXXQeO0h4sy1BBDYrt</t>
  </si>
  <si>
    <t>IFeelLikeDirt</t>
  </si>
  <si>
    <t>0sf12qNH5qcw8qpgymFOqD</t>
  </si>
  <si>
    <t>2ZfHkwHuoAZrlz7RMj0PDz</t>
  </si>
  <si>
    <t>4Yxc55NX3tAXC2mHRAhtcW</t>
  </si>
  <si>
    <t>All I Want - From High School Musical: The Musical: The Series""</t>
  </si>
  <si>
    <t>5p3gSxNiXeYlPlztVAUjB2</t>
  </si>
  <si>
    <t>All I Want (From High School Musical: The Musical: The Series")"</t>
  </si>
  <si>
    <t>62aP9fBQKYKxi7PDXwcUAS</t>
  </si>
  <si>
    <t>ily (i love you baby) (feat. Emilee)</t>
  </si>
  <si>
    <t>Surf Mesa</t>
  </si>
  <si>
    <t>4MHHajvRTUHItDsvfdIC8B</t>
  </si>
  <si>
    <t>2gMXnyrvIjhVBUZwvLZDMP</t>
  </si>
  <si>
    <t>Before You Go</t>
  </si>
  <si>
    <t>2wiPF3m0ylst0JSk1IvZL8</t>
  </si>
  <si>
    <t>Divinely Uninspired To A Hellish Extent (Extended Edition)</t>
  </si>
  <si>
    <t>776xH04Us0YBTdspg6C1cP</t>
  </si>
  <si>
    <t>Side Effects</t>
  </si>
  <si>
    <t>Carlie Hanson</t>
  </si>
  <si>
    <t>3G8C4K6QdaeYeGmzUdp4gw</t>
  </si>
  <si>
    <t>6piAUJJQFD8oHDUr0b7l7q</t>
  </si>
  <si>
    <t>VALENTINO</t>
  </si>
  <si>
    <t>2eLpj5EDUhyAoTks8sxcKR</t>
  </si>
  <si>
    <t>DROPPED OUTTA COLLEGE</t>
  </si>
  <si>
    <t>6ap9lSRJ0iLriGLqoJ44cq</t>
  </si>
  <si>
    <t>CITY OF ANGELS</t>
  </si>
  <si>
    <t>1ZdhOMWyFR8Iv9eylMGYg2</t>
  </si>
  <si>
    <t>Mount Everest</t>
  </si>
  <si>
    <t>0FSsRH1jeZqKbGcHwq3UO0</t>
  </si>
  <si>
    <t>Imagination &amp; the Misfit Kid</t>
  </si>
  <si>
    <t>7ce20yLkzuXXLUhzIDoZih</t>
  </si>
  <si>
    <t>0488X5veBK6t3vSmIiTDJY</t>
  </si>
  <si>
    <t>4nK5YrxbMGZstTLbvj6Gxw</t>
  </si>
  <si>
    <t>Supalonely</t>
  </si>
  <si>
    <t>3ZJSoxsPMkNC9eb6gUn0Q8</t>
  </si>
  <si>
    <t>STELLA &amp; STEVE</t>
  </si>
  <si>
    <t>5Am6tsnSF2olM1bPpOdZRu</t>
  </si>
  <si>
    <t>walk away as the door slams - acoustic</t>
  </si>
  <si>
    <t>1r1Xt6oUnY3VMYbQb1U7CO</t>
  </si>
  <si>
    <t>EVERYBODY'S EVERYTHING</t>
  </si>
  <si>
    <t>2mIKaCZB2dlRWzRP7z2mwq</t>
  </si>
  <si>
    <t>When I Lie</t>
  </si>
  <si>
    <t>5Qq5biDqltl26JBdmSsZse</t>
  </si>
  <si>
    <t>Kiss This</t>
  </si>
  <si>
    <t>Aaron Tippin</t>
  </si>
  <si>
    <t>classic country, country, traditional country</t>
  </si>
  <si>
    <t>1vscdoJ0NqHEtqEMoZNCfB</t>
  </si>
  <si>
    <t>Old Country Hits</t>
  </si>
  <si>
    <t>7kuXNqy7yXiXhGzBcceCEG</t>
  </si>
  <si>
    <t>Amarillo By Morning</t>
  </si>
  <si>
    <t>George Strait</t>
  </si>
  <si>
    <t>country, classic country, traditional country, honky tonk</t>
  </si>
  <si>
    <t>4nsn9ftA0W71lBXZLgGXho</t>
  </si>
  <si>
    <t>AQUAFINA (feat. Rich The Kid)</t>
  </si>
  <si>
    <t>6NzFYtTePXtvszAjhyzKNg</t>
  </si>
  <si>
    <t>Belgium</t>
  </si>
  <si>
    <t>4EuGBkrWOuapwX9GSIVEB0</t>
  </si>
  <si>
    <t>Dirt On My Boots</t>
  </si>
  <si>
    <t>1iHPUub9fsspO1ecn1Pueq</t>
  </si>
  <si>
    <t>Good Morning Music: Country Jams</t>
  </si>
  <si>
    <t>indie rock</t>
  </si>
  <si>
    <t>3ZCTVFBt2Brf31RLEnCkWJ</t>
  </si>
  <si>
    <t>everything i wanted</t>
  </si>
  <si>
    <t>4i3rAwPw7Ln2YrKDusaWyT</t>
  </si>
  <si>
    <t>6GfTYfb5eBLN1p1ByOsPmi</t>
  </si>
  <si>
    <t>Wondering - From High School Musical: The Musical: The Series""</t>
  </si>
  <si>
    <t>14fMbn20pipBmmHWtKWInz</t>
  </si>
  <si>
    <t>Wondering (From High School Musical: The Musical: The Series")"</t>
  </si>
  <si>
    <t>6tJFtthY0rI1x06qb8NjK0</t>
  </si>
  <si>
    <t>The Mandalorian</t>
  </si>
  <si>
    <t>4xFmHg5dYvaqmn9ZNQpjWL</t>
  </si>
  <si>
    <t>The Mandalorian: Chapter 1 (Original Score)</t>
  </si>
  <si>
    <t>2uZkWDubNphtNJxUbvCLd7</t>
  </si>
  <si>
    <t>fallen alien</t>
  </si>
  <si>
    <t>3DMR3yM5crnt1dG9lLaMTZ</t>
  </si>
  <si>
    <t>MAGDALENE</t>
  </si>
  <si>
    <t>7x8pIrhMu9FCmqqHNyuH0P</t>
  </si>
  <si>
    <t>cellophane</t>
  </si>
  <si>
    <t>77tQQM8iEswfiSVLbTrFPX</t>
  </si>
  <si>
    <t>mary magdalene</t>
  </si>
  <si>
    <t>3wuR0YSNdT9rgWfFi1lctv</t>
  </si>
  <si>
    <t>Million Ways</t>
  </si>
  <si>
    <t>HRVY</t>
  </si>
  <si>
    <t>1xt2BkbHWFWZbQqP5iFHwe</t>
  </si>
  <si>
    <t>1XrO06cv4qlArKRx2SCOT3</t>
  </si>
  <si>
    <t>Somewhere On A Beach</t>
  </si>
  <si>
    <t>6GgkuXqghpeVZ0mhVeUM9h</t>
  </si>
  <si>
    <t>Boating Music Country</t>
  </si>
  <si>
    <t>2UVrIJBJVRPN9UgzShCJ5c</t>
  </si>
  <si>
    <t>I Think I Kinda, You Know - Duet</t>
  </si>
  <si>
    <t>1fgrILRm1bhM6oi3eK0eAs</t>
  </si>
  <si>
    <t>I Think I Kinda, You Know (From High School Musical: The Musical: The Series")"</t>
  </si>
  <si>
    <t>5DqdesEfbRyOlSS3Tf6c29</t>
  </si>
  <si>
    <t>It's You</t>
  </si>
  <si>
    <t>63Kr9mdWxT7mB2AKgf4rCa</t>
  </si>
  <si>
    <t>YOU</t>
  </si>
  <si>
    <t>7f5trao56t7sB7f14QDTmp</t>
  </si>
  <si>
    <t>Juicy</t>
  </si>
  <si>
    <t>1MmVkhiwTH0BkNOU3nw5d3</t>
  </si>
  <si>
    <t>Hot Pink</t>
  </si>
  <si>
    <t>7k4t7uLgtOxPwTpFmtJNTY</t>
  </si>
  <si>
    <t>7mKevNHhVnZER3BLgI8O4F</t>
  </si>
  <si>
    <t>1TMWcbxL5YF8rKsFHv5hAP</t>
  </si>
  <si>
    <t>Rules</t>
  </si>
  <si>
    <t>3Dv1eDb0MEgF93GpLXlucZ</t>
  </si>
  <si>
    <t>Say So</t>
  </si>
  <si>
    <t>60ynsPSSKe6O3sfwRnIBRf</t>
  </si>
  <si>
    <t>Streets</t>
  </si>
  <si>
    <t>4g2WiijzSKzH8PApKDbadN</t>
  </si>
  <si>
    <t>Sleeping At Last</t>
  </si>
  <si>
    <t>4mVqE0sAXMG9DpfWxxLhsh</t>
  </si>
  <si>
    <t>Atlas: II</t>
  </si>
  <si>
    <t>5YUyW9opqNsMSEzzecZih1</t>
  </si>
  <si>
    <t>X</t>
  </si>
  <si>
    <t>Nicky Jam</t>
  </si>
  <si>
    <t>1CYQlkKE5Q0khU6eMwVAVt</t>
  </si>
  <si>
    <t>Intimo</t>
  </si>
  <si>
    <t>6zegtH6XXd2PDPLvy1Y0n2</t>
  </si>
  <si>
    <t>Don’t Call Me Angel (Charlie’s Angels) (with Miley Cyrus &amp; Lana Del Rey)</t>
  </si>
  <si>
    <t>4NBuascXb3uK0mFUYuJ63f</t>
  </si>
  <si>
    <t>Charlie's Angels (Original Motion Picture Soundtrack)</t>
  </si>
  <si>
    <t>7Hhq3Ejf01wyOMjuKRrRR7</t>
  </si>
  <si>
    <t>Antiphon</t>
  </si>
  <si>
    <t>1JwpzZlvXcne1s9SNXhiEW</t>
  </si>
  <si>
    <t>The King (Original Score from the Netflix Film)</t>
  </si>
  <si>
    <t>6WrI0LAC5M1Rw2MnX2ZvEg</t>
  </si>
  <si>
    <t>0ix3XtPV1LwmZADsprKxcp</t>
  </si>
  <si>
    <t>1mo6pWcIXljy3y1Kju5JWG</t>
  </si>
  <si>
    <t>Moving On</t>
  </si>
  <si>
    <t>2MjV1lZHkrNuPiyOOwJBTf</t>
  </si>
  <si>
    <t>GOTH ANGEL SINNER</t>
  </si>
  <si>
    <t>0ecC8p17cDNlxHXkuYqeR6</t>
  </si>
  <si>
    <t>Natalie Taylor</t>
  </si>
  <si>
    <t>5vplYu9dji5uOQdLutFfnf</t>
  </si>
  <si>
    <t>3p4hRhMcb6ch8OLtATMaLw</t>
  </si>
  <si>
    <t>Cry</t>
  </si>
  <si>
    <t>4uQ5kFmXQdCxz3WvM4UUzy</t>
  </si>
  <si>
    <t>2QpGZOhTCHHiKmpSO9FW4h</t>
  </si>
  <si>
    <t>Follow God</t>
  </si>
  <si>
    <t>0FgZKfoU2Br5sHOfvZKTI9</t>
  </si>
  <si>
    <t>JESUS IS KING</t>
  </si>
  <si>
    <t>1HfMVBKM75vxSfsQ5VefZ5</t>
  </si>
  <si>
    <t>3tBkjgxDqAwss76O1YHsSY</t>
  </si>
  <si>
    <t>2fmyrECK6bdfoGven0UMZx</t>
  </si>
  <si>
    <t>0cm9LOQUBK3JUgyoRj238z</t>
  </si>
  <si>
    <t>395KzBy0bkb57dEvg6cfzJ</t>
  </si>
  <si>
    <t>Falling Like The Stars</t>
  </si>
  <si>
    <t>43rHcWvKMlLGWMmJFjCk7I</t>
  </si>
  <si>
    <t>i don't think i love you anymore</t>
  </si>
  <si>
    <t>40o9ndikNL2d6j4w9hJP01</t>
  </si>
  <si>
    <t>0dkvbYmXYEPK7gGMdytmfI</t>
  </si>
  <si>
    <t>sex money feelings die - slowed version</t>
  </si>
  <si>
    <t>Lykke Li</t>
  </si>
  <si>
    <t>7bL1fTsGeOyxv29BNVtMb1</t>
  </si>
  <si>
    <t>sex money feelings die (slowed version)</t>
  </si>
  <si>
    <t>62vDrkBEyJYEOFj1ScBqM7</t>
  </si>
  <si>
    <t>Sin Pijama</t>
  </si>
  <si>
    <t>13MHW8hoLFjX7SaVEVmj3X</t>
  </si>
  <si>
    <t>MALA SANTA</t>
  </si>
  <si>
    <t>5B6Kjha6RRIMWGN7zGsAaT</t>
  </si>
  <si>
    <t>So Hot You're Hurting My Feelings</t>
  </si>
  <si>
    <t>Caroline Polachek</t>
  </si>
  <si>
    <t>4ClyeVlAKJJViIyfVW0yQD</t>
  </si>
  <si>
    <t>Pang</t>
  </si>
  <si>
    <t>0otRX6Z89qKkHkQ9OqJpKt</t>
  </si>
  <si>
    <t>Car's Outside</t>
  </si>
  <si>
    <t>2XU0oxnq2qxCpomAAuJY8K</t>
  </si>
  <si>
    <t>Tones And I</t>
  </si>
  <si>
    <t>0UywfDKYlyiu1b38DRrzYD</t>
  </si>
  <si>
    <t>Dance Monkey (Stripped Back) / Dance Monkey</t>
  </si>
  <si>
    <t>2kJwzbxV2ppxnQoYw4GLBZ</t>
  </si>
  <si>
    <t>7BrlhEO8dHiNmU8A1Ep9RZ</t>
  </si>
  <si>
    <t>5nCthAh3jt4xKuLJAifAaR</t>
  </si>
  <si>
    <t>30UjBkRwwBeCdspCGPBB8V</t>
  </si>
  <si>
    <t>1SROgqdmfCbOmJKehC7gNX</t>
  </si>
  <si>
    <t>Irelia, the Blade Dancer (From League of Legends: Season 8)</t>
  </si>
  <si>
    <t>League of Legends</t>
  </si>
  <si>
    <t>4KU0DROuCgQhGABoWvuH6E</t>
  </si>
  <si>
    <t>The Music of League of Legends: Season 8 (Original Game Soundtrack)</t>
  </si>
  <si>
    <t>6cy3ki60hLwimwIje7tALf</t>
  </si>
  <si>
    <t>6EobpC5SDFy5DF50dWNVGF</t>
  </si>
  <si>
    <t>1hnIpQ31ko7CPNhOXcFrsU</t>
  </si>
  <si>
    <t>Butcher's Bridge - Late Game (From League of Legends: Season 5)</t>
  </si>
  <si>
    <t>0AaYIwH5G6w82B8iKOWCCb</t>
  </si>
  <si>
    <t>The Music of League of Legends: Season 5 (Original Game Soundtrack)</t>
  </si>
  <si>
    <t>6klLvorLoo1sxvZcjJIY8I</t>
  </si>
  <si>
    <t>Make No Sense</t>
  </si>
  <si>
    <t>1nzUj7VkiaytMmf2KrhK2L</t>
  </si>
  <si>
    <t>AI YoungBoy 2</t>
  </si>
  <si>
    <t>696DnlkuDOXcMAnKlTgXXK</t>
  </si>
  <si>
    <t>ROXANNE</t>
  </si>
  <si>
    <t>Arizona Zervas</t>
  </si>
  <si>
    <t>6HJDrXs0hpebaRFKA1sF90</t>
  </si>
  <si>
    <t>24Yi9hE78yPEbZ4kxyoXAI</t>
  </si>
  <si>
    <t>Roses - Imanbek Remix</t>
  </si>
  <si>
    <t>SAINt JHN</t>
  </si>
  <si>
    <t>3GqSdhWjmMypMwPLtzoFYs</t>
  </si>
  <si>
    <t>Roses (Imanbek Remix)</t>
  </si>
  <si>
    <t>4tViDtaHuSLnh7HVJTrKhs</t>
  </si>
  <si>
    <t>Power Over Me</t>
  </si>
  <si>
    <t>Dermot Kennedy</t>
  </si>
  <si>
    <t>7jGNAMzrW5HMXdxl9XyBMG</t>
  </si>
  <si>
    <t>Without Fear</t>
  </si>
  <si>
    <t>2f0pn9DkEJwAzXApnFh5cr</t>
  </si>
  <si>
    <t>Someone To You</t>
  </si>
  <si>
    <t>BANNERS</t>
  </si>
  <si>
    <t>7jPoliCU7TRA13Wro32AOD</t>
  </si>
  <si>
    <t>Where The Shadow Ends</t>
  </si>
  <si>
    <t>6N22FZs2ZhPBYi3b9XPajV</t>
  </si>
  <si>
    <t>Still Don't Know My Name</t>
  </si>
  <si>
    <t>788r22Bhr3IHLTNPy8pZea</t>
  </si>
  <si>
    <t>Euphoria (Original Score from the HBO Series)</t>
  </si>
  <si>
    <t>4pfhgOylRLcBll5JjUsJZj</t>
  </si>
  <si>
    <t>Let's Fall in Love for the Night</t>
  </si>
  <si>
    <t>2b7DunZFOVCs0QgiTI1FJW</t>
  </si>
  <si>
    <t>Blood Harmony</t>
  </si>
  <si>
    <t>6PCSrc5dBKYHSQ3SutCqgw</t>
  </si>
  <si>
    <t>McKay &amp; Cassie</t>
  </si>
  <si>
    <t>4iddJAOsc6U0hJ3krSJAKn</t>
  </si>
  <si>
    <t>Nate Growing Up</t>
  </si>
  <si>
    <t>4Ta3PhWmY50ZLU1uhKFKPE</t>
  </si>
  <si>
    <t>Outnumbered</t>
  </si>
  <si>
    <t>7vxLj7MREliG5i5vSnqSVr</t>
  </si>
  <si>
    <t>1qgJNWnPIeK9rx7hF8JCPK</t>
  </si>
  <si>
    <t>Over It</t>
  </si>
  <si>
    <t>2t16D9V5FmmRAJjsSpwvZf</t>
  </si>
  <si>
    <t>When I R.I.P.</t>
  </si>
  <si>
    <t>096eU6V7NOWbfgIz7r153d</t>
  </si>
  <si>
    <t>WTF Are We Talking For</t>
  </si>
  <si>
    <t>3eekarcy7kvN4yt5ZFzltW</t>
  </si>
  <si>
    <t>HIGHEST IN THE ROOM</t>
  </si>
  <si>
    <t>2uDTi1PlpSpvAv7IRAoAEU</t>
  </si>
  <si>
    <t>5IgjP7X4th6nMNDh4akUHb</t>
  </si>
  <si>
    <t>Under The Influence</t>
  </si>
  <si>
    <t>3okhA6w5uau6ZNhnVpwVww</t>
  </si>
  <si>
    <t>Indigo (Extended)</t>
  </si>
  <si>
    <t>6potEImiklXkwD9qFzpu15</t>
  </si>
  <si>
    <t>6EtKlIQmGPB9SX8UjDJG5s</t>
  </si>
  <si>
    <t>Formula</t>
  </si>
  <si>
    <t>0Pa8sgK7rrFAOLoU10eC13</t>
  </si>
  <si>
    <t>Gangster</t>
  </si>
  <si>
    <t>2S2ASICVK0L1LtjaysKsel</t>
  </si>
  <si>
    <t>Defeated Clown</t>
  </si>
  <si>
    <t>Hildur Guðnadóttir</t>
  </si>
  <si>
    <t>drone, neoclassical</t>
  </si>
  <si>
    <t>16bF6lLLeVcBNgYNreGjYZ</t>
  </si>
  <si>
    <t>Joker (Original Motion Picture Soundtrack)</t>
  </si>
  <si>
    <t>4WiqPbWvLbv317E8fB4SJC</t>
  </si>
  <si>
    <t>Bathroom Dance</t>
  </si>
  <si>
    <t>40RaUosMp8ROAFVeqrKZGw</t>
  </si>
  <si>
    <t>Penny Taken to the Hospital</t>
  </si>
  <si>
    <t>5HaKAODFS4Md49bVyYSp1y</t>
  </si>
  <si>
    <t>Meeting Bruce Wayne</t>
  </si>
  <si>
    <t>2kQ9udZ0v3H8PFSVmbY1Kq</t>
  </si>
  <si>
    <t>Darling</t>
  </si>
  <si>
    <t>D-Block Europe</t>
  </si>
  <si>
    <t>grime, uk drill</t>
  </si>
  <si>
    <t>4dnKBBeSoiEc39sCqItmWk</t>
  </si>
  <si>
    <t>PTSD</t>
  </si>
  <si>
    <t>7cyeGclH71MayOuQ7qtLFl</t>
  </si>
  <si>
    <t>BIG</t>
  </si>
  <si>
    <t>Young M.A</t>
  </si>
  <si>
    <t>1F1JJHhqMo5DETJkesqGpG</t>
  </si>
  <si>
    <t>Herstory in the Making</t>
  </si>
  <si>
    <t>6Ozh9Ok6h4Oi1wUSLtBseN</t>
  </si>
  <si>
    <t>BOP</t>
  </si>
  <si>
    <t>1NsTSXjVNE7XmZ8PmyW0wl</t>
  </si>
  <si>
    <t>KIRK</t>
  </si>
  <si>
    <t>1iQDltZqI7BXnHrFy4Qo1k</t>
  </si>
  <si>
    <t>Trampoline (with ZAYN)</t>
  </si>
  <si>
    <t>SHAED</t>
  </si>
  <si>
    <t>5QqqBZmdQmY1MvlnpBkagB</t>
  </si>
  <si>
    <t>singer-songwriter</t>
  </si>
  <si>
    <t>23TwR29GSeJBfXnXhmDlwR</t>
  </si>
  <si>
    <t>Crazy Story, Pt. 3</t>
  </si>
  <si>
    <t>King Von</t>
  </si>
  <si>
    <t>5BAggP8hO7VWDSTKkNGyCi</t>
  </si>
  <si>
    <t>Grandson, Vol. 1</t>
  </si>
  <si>
    <t>2b8fOow8UzyDFAE27YhOZM</t>
  </si>
  <si>
    <t>3nR9B40hYLKLcR0Eph3Goc</t>
  </si>
  <si>
    <t>6gH2V6XzhDXfTqml6c2w4Z</t>
  </si>
  <si>
    <t>Johanna</t>
  </si>
  <si>
    <t>7pF4a07flFvnyFUzZqn3Pv</t>
  </si>
  <si>
    <t>6CltzquypraYIlWFp48m1O</t>
  </si>
  <si>
    <t>Hypersonic Missiles</t>
  </si>
  <si>
    <t>7FWCgfnTgupXdyBy51ME9m</t>
  </si>
  <si>
    <t>3WGJSY8JaGliVIJyMig5aS</t>
  </si>
  <si>
    <t>1999</t>
  </si>
  <si>
    <t>386IqvSuljaZsMjwDGGdLj</t>
  </si>
  <si>
    <t>Charli</t>
  </si>
  <si>
    <t>2RCUr24WkEe2r5Vv4oDKlN</t>
  </si>
  <si>
    <t>Blame It on Your Love (feat. Lizzo)</t>
  </si>
  <si>
    <t>5g0HSob4PEq7M8blV6y70i</t>
  </si>
  <si>
    <t>Will We Talk?</t>
  </si>
  <si>
    <t>5IR4eSVnuXPu8pJtQuzC5I</t>
  </si>
  <si>
    <t>Flowers - RudeLies Remix</t>
  </si>
  <si>
    <t>4tyCsULyDybFPYAlQ02DvK</t>
  </si>
  <si>
    <t>Flowers (RudeLies Remix)</t>
  </si>
  <si>
    <t>21jGcNKet2qwijlDFuPiPb</t>
  </si>
  <si>
    <t>4g1ZRSobMefqF6nelkgibi</t>
  </si>
  <si>
    <t>Hollywood's Bleeding</t>
  </si>
  <si>
    <t>2C6WXnmZ66tHhHlnvwePiK</t>
  </si>
  <si>
    <t>Die For Me (feat. Future &amp; Halsey)</t>
  </si>
  <si>
    <t>6FcNLunvzsHCVVf4TGYULM</t>
  </si>
  <si>
    <t>Drama Club</t>
  </si>
  <si>
    <t>1KerGJUScYGffP3Mjmjz8c</t>
  </si>
  <si>
    <t>K-12</t>
  </si>
  <si>
    <t>0Xek5rqai2jcOWCYWJfVCF</t>
  </si>
  <si>
    <t>Enemies (feat. DaBaby)</t>
  </si>
  <si>
    <t>2J0NXdHr6MYvKDSxB7k3V2</t>
  </si>
  <si>
    <t>A Thousand Bad Times</t>
  </si>
  <si>
    <t>1YscJ7yVTlFxW3eF6pv5ba</t>
  </si>
  <si>
    <t>Allergic</t>
  </si>
  <si>
    <t>1HRTFytvp1Bs50ckTlL5qs</t>
  </si>
  <si>
    <t>bad idea!</t>
  </si>
  <si>
    <t>2PjloAS981jof5y1KEhOPb</t>
  </si>
  <si>
    <t>chapter 2</t>
  </si>
  <si>
    <t>0t3ZvGKlmYmVsDzBJAXK8C</t>
  </si>
  <si>
    <t>Goodbyes (feat. Young Thug)</t>
  </si>
  <si>
    <t>7sWRlDoTDX8geTR8zzr2vt</t>
  </si>
  <si>
    <t>6b2mfHMqWCA74XmUuVJm8r</t>
  </si>
  <si>
    <t>I Know</t>
  </si>
  <si>
    <t>1ckLp8lCl8LipXI0ypX72m</t>
  </si>
  <si>
    <t>I'm Gonna Be</t>
  </si>
  <si>
    <t>0KAzP1Rbp0Vz5pw8i1KDDI</t>
  </si>
  <si>
    <t>Internet</t>
  </si>
  <si>
    <t>0RiRZpuVRbi7oqRdSMwhQY</t>
  </si>
  <si>
    <t>Sunflower - Spider-Man: Into the Spider-Verse</t>
  </si>
  <si>
    <t>7CZyCXKG6d5ALeq41sLzbw</t>
  </si>
  <si>
    <t>Take What You Want (feat. Ozzy Osbourne &amp; Travis Scott)</t>
  </si>
  <si>
    <t>7xQAfvXzm3AkraOtGPWIZg</t>
  </si>
  <si>
    <t>Wow.</t>
  </si>
  <si>
    <t>05mDaV9Vb3wrzjF6OPZnhq</t>
  </si>
  <si>
    <t>Saint-Tropez</t>
  </si>
  <si>
    <t>4poybupy26pTWPr9zY1i7h</t>
  </si>
  <si>
    <t>Some Say</t>
  </si>
  <si>
    <t>Nea</t>
  </si>
  <si>
    <t>5pCAWYym13GcQN8CXEb89m</t>
  </si>
  <si>
    <t>5KE9b4x7Zj2A8XtbkqhqTe</t>
  </si>
  <si>
    <t>Staring At The Sun (feat. SZA)</t>
  </si>
  <si>
    <t>2cvOfKHOHgwQlLiuLKP2xR</t>
  </si>
  <si>
    <t>Myself</t>
  </si>
  <si>
    <t>12Fkyg9lpmaz2zmKOfw2Y2</t>
  </si>
  <si>
    <t>On The Road (feat. Meek Mill &amp; Lil Baby)</t>
  </si>
  <si>
    <t>57j65yC2HggQfmYNc6rdOK</t>
  </si>
  <si>
    <t>4AEKKY9Sny3Uj6U3ELK4Sl</t>
  </si>
  <si>
    <t>5USsRaiqL1RNKRm1fTJ3JM</t>
  </si>
  <si>
    <t>Bartender</t>
  </si>
  <si>
    <t>5XpEKORZ4y6OrCZSKsi46A</t>
  </si>
  <si>
    <t>Norman Fucking Rockwell!</t>
  </si>
  <si>
    <t>7oTE1KmtU2ml9zBhv9Reao</t>
  </si>
  <si>
    <t>2Xr1dTzJee307rmrkt8c0g</t>
  </si>
  <si>
    <t>love nwantiti (ah ah ah)</t>
  </si>
  <si>
    <t>CKay</t>
  </si>
  <si>
    <t>afrobeats, afrobeat, afro r&amp;b, afropop</t>
  </si>
  <si>
    <t>6lheAtw3IcJvflIhLbykih</t>
  </si>
  <si>
    <t>CKay The First</t>
  </si>
  <si>
    <t>2mdEsXPu8ZmkHRRtAdC09e</t>
  </si>
  <si>
    <t>Cinnamon Girl</t>
  </si>
  <si>
    <t>0Oqc0kKFsQ6MhFOLBNZIGX</t>
  </si>
  <si>
    <t>Doin' Time</t>
  </si>
  <si>
    <t>3lG6OtGDsYAOALxEmubQQm</t>
  </si>
  <si>
    <t>Happiness is a butterfly</t>
  </si>
  <si>
    <t>0fB77VOZ2FkQeKLv1DuEwp</t>
  </si>
  <si>
    <t>hope is a dangerous thing for a woman like me to have - but I have it</t>
  </si>
  <si>
    <t>1lOe9qE0vR9zwWQAOk6CoO</t>
  </si>
  <si>
    <t>Ransom</t>
  </si>
  <si>
    <t>1I6FpscJIfwf4T56VxGVsB</t>
  </si>
  <si>
    <t>We Love You Tecca</t>
  </si>
  <si>
    <t>4CJY3PaMOEGIvWFZ7gIlaD</t>
  </si>
  <si>
    <t>Sitting with Thoughts</t>
  </si>
  <si>
    <t>Salami Rose Joe Louis</t>
  </si>
  <si>
    <t>4qvZ2pUy4LN9nCZ7BHiHic</t>
  </si>
  <si>
    <t>Zdenka 2080</t>
  </si>
  <si>
    <t>7vRfxLcDDwgYW2WTrtEgUV</t>
  </si>
  <si>
    <t>The Next Best American Record</t>
  </si>
  <si>
    <t>3hwQhakFwm9soLEBnSDH17</t>
  </si>
  <si>
    <t>Venice Bitch</t>
  </si>
  <si>
    <t>5ZULALImTm80tzUbYQYM9d</t>
  </si>
  <si>
    <t>2pJXQvY0YeDvVJ9gMU9G7j</t>
  </si>
  <si>
    <t>The Kids Are Coming</t>
  </si>
  <si>
    <t>0l3vdL2Hjm6nSkYWDDzcxn</t>
  </si>
  <si>
    <t>Not Enough</t>
  </si>
  <si>
    <t>4YnhUpMBRBxMiKOAf201hZ</t>
  </si>
  <si>
    <t>Lapsus</t>
  </si>
  <si>
    <t>0uYPsl955ngOyNBzfp0EYg</t>
  </si>
  <si>
    <t>Take Control</t>
  </si>
  <si>
    <t>Old Gods of Asgard</t>
  </si>
  <si>
    <t>3Xcl0pytPYqJUSTi2S8jtI</t>
  </si>
  <si>
    <t>0vvG3fsZx0sb3pGvxj77Z4</t>
  </si>
  <si>
    <t>Rise up Dead Man (Instrumental)</t>
  </si>
  <si>
    <t>Port Sulphur Band</t>
  </si>
  <si>
    <t>3T5icm0oPKHn4ykCIRxLsi</t>
  </si>
  <si>
    <t>Hunt: Showdown (Original Game Soundtrack)</t>
  </si>
  <si>
    <t>4y5bvROuBDPr5fuwXbIBZR</t>
  </si>
  <si>
    <t>Paper Rings</t>
  </si>
  <si>
    <t>1NAmidJlEaVgA3MpcPFYGq</t>
  </si>
  <si>
    <t>Lover</t>
  </si>
  <si>
    <t>4AYtqFyFbX0Xkc2wtcygTr</t>
  </si>
  <si>
    <t>Soon You’ll Get Better (feat. The Chicks)</t>
  </si>
  <si>
    <t>1LLXZFeAHK9R4xUramtUKw</t>
  </si>
  <si>
    <t>London Boy</t>
  </si>
  <si>
    <t>1dGr1c8CrMLDpV6mPbImSI</t>
  </si>
  <si>
    <t>2Rk4JlNc2TPmZe2af99d45</t>
  </si>
  <si>
    <t>ME! (feat. Brendon Urie of Panic! At The Disco)</t>
  </si>
  <si>
    <t>214nt20w5wOxJnY462klLw</t>
  </si>
  <si>
    <t>Miss Americana &amp; The Heartbreak Prince</t>
  </si>
  <si>
    <t>1SymEzIT3H8UZfibCs3TYi</t>
  </si>
  <si>
    <t>Afterglow</t>
  </si>
  <si>
    <t>4P9Q0GojKVXpRTJCaL3kyy</t>
  </si>
  <si>
    <t>All Of The Girls You Loved Before</t>
  </si>
  <si>
    <t>1Uauz6ql2dIPvIOH4JiuhD</t>
  </si>
  <si>
    <t>12M5uqx0ZuwkpLp5rJim1a</t>
  </si>
  <si>
    <t>Cornelia Street</t>
  </si>
  <si>
    <t>1BxfuPKGuaTgP7aM0Bbdwr</t>
  </si>
  <si>
    <t>1fzAuUVbzlhZ1lJAx9PtY6</t>
  </si>
  <si>
    <t>2dgFqt3w9xIQRjhPtwNk3D</t>
  </si>
  <si>
    <t>Death By A Thousand Cuts</t>
  </si>
  <si>
    <t>5hQSXkFgbxjZo9uCwd11so</t>
  </si>
  <si>
    <t>False God</t>
  </si>
  <si>
    <t>26wLOs3ZuHJa2Ihhx6QIE6</t>
  </si>
  <si>
    <t>Teeth</t>
  </si>
  <si>
    <t>1zbH0DnpYxaoqTojXNLQb6</t>
  </si>
  <si>
    <t>13 Reasons Why (Season 3)</t>
  </si>
  <si>
    <t>3pHkh7d0lzM2AldUtz2x37</t>
  </si>
  <si>
    <t>3RauEVgRgj1IuWdJ9fDs70</t>
  </si>
  <si>
    <t>The Man</t>
  </si>
  <si>
    <t>43rA71bccXFGD4C8GOpIlN</t>
  </si>
  <si>
    <t>I Forgot That You Existed</t>
  </si>
  <si>
    <t>2YWtcWi3a83pdEg3Gif4Pd</t>
  </si>
  <si>
    <t>I Think He Knows</t>
  </si>
  <si>
    <t>6eObMhagGCRnpIHn1E8vO8</t>
  </si>
  <si>
    <t>In Da Club</t>
  </si>
  <si>
    <t>50 Cent</t>
  </si>
  <si>
    <t>east coast hip hop, old school hip hop</t>
  </si>
  <si>
    <t>1R8a4hijjUy9NRZLNCYxRa</t>
  </si>
  <si>
    <t>00s Middle School Dance</t>
  </si>
  <si>
    <t>1SmiQ65iSAbPto6gPFlBYm</t>
  </si>
  <si>
    <t>It’s Nice To Have A Friend</t>
  </si>
  <si>
    <t>6RRNNciQGZEXnqk8SQ9yv5</t>
  </si>
  <si>
    <t>You Need To Calm Down</t>
  </si>
  <si>
    <t>7wak9OT6C6DXvkuXG8aBcK</t>
  </si>
  <si>
    <t>STONE WORLD</t>
  </si>
  <si>
    <t>7rphokb5ngFoll2nGwvcEY</t>
  </si>
  <si>
    <t>TVアニメ「Dr.STONE」オリジナルサウンドトラック</t>
  </si>
  <si>
    <t>36orMWv2PgvnzXsd5CJ0yL</t>
  </si>
  <si>
    <t>Post Malone (feat. RANI)</t>
  </si>
  <si>
    <t>45nsubB5EsRVWWqx0ED1ET</t>
  </si>
  <si>
    <t>Post Malone (feat. RANI) [Joe Stone Remix]</t>
  </si>
  <si>
    <t>5MPPttjfGap2C6j6eKcO6J</t>
  </si>
  <si>
    <t>Baby (Lil Baby feat. DaBaby)</t>
  </si>
  <si>
    <t>Quality Control</t>
  </si>
  <si>
    <t>59zpaLOByFkJhc9D5Xqna9</t>
  </si>
  <si>
    <t>Quality Control: Control The Streets Volume 2</t>
  </si>
  <si>
    <t>4Il330n53GprIcAO2GzwTN</t>
  </si>
  <si>
    <t>Cross You Out (feat. Sky Ferreira)</t>
  </si>
  <si>
    <t>2JItaBXRJ79UDFxazDy6p3</t>
  </si>
  <si>
    <t>3s4mrPrEFFPF0LmAfutW0n</t>
  </si>
  <si>
    <t>The London (feat. J. Cole &amp; Travis Scott)</t>
  </si>
  <si>
    <t>1bnHPO4dKK7IjvgrtVBcQh</t>
  </si>
  <si>
    <t>So Much Fun</t>
  </si>
  <si>
    <t>0bSHwuTOZVJUXWT03H9oD2</t>
  </si>
  <si>
    <t>Succession (Main Title Theme)</t>
  </si>
  <si>
    <t>7IONINkxycqA3eIKlVZ7Bj</t>
  </si>
  <si>
    <t>Succession: Season 1 (HBO Original Series Soundtrack)</t>
  </si>
  <si>
    <t>4jR10JgmEFdS4kNq4DV5RC</t>
  </si>
  <si>
    <t>The Fine Art Of Conversation</t>
  </si>
  <si>
    <t>Woody Jackson</t>
  </si>
  <si>
    <t>2Gbv0Wjtwn9zQYMvWtTHnK</t>
  </si>
  <si>
    <t>The Music of Red Dead Redemption 2 (Original Score)</t>
  </si>
  <si>
    <t>0Rx0DJI556Ix5gBny6EWmn</t>
  </si>
  <si>
    <t>Bazzi</t>
  </si>
  <si>
    <t>4ZKdRW0AH9sxV09NmWsTkW</t>
  </si>
  <si>
    <t>Soul Searching</t>
  </si>
  <si>
    <t>4dCijzEgPnTwOYPCT3ATcL</t>
  </si>
  <si>
    <t>Red Dead Redemption</t>
  </si>
  <si>
    <t>5DSi7heBC8eTIFROBvttnp</t>
  </si>
  <si>
    <t>Season Of The Witch</t>
  </si>
  <si>
    <t>4K7RKXggxezOmccv1Uuviq</t>
  </si>
  <si>
    <t>Season Of The Witch (From The Motion Picture Scary Stories To Tell In The Dark")"</t>
  </si>
  <si>
    <t>5iFwAOB2TFkPJk8sMlxP8g</t>
  </si>
  <si>
    <t>PUBLIC</t>
  </si>
  <si>
    <t>2CxrZinzjDXZidyx5EP214</t>
  </si>
  <si>
    <t>2nJfOivqiAKX6r1gxu6QhT</t>
  </si>
  <si>
    <t>Mother Forgot</t>
  </si>
  <si>
    <t>Tora</t>
  </si>
  <si>
    <t>indie soul</t>
  </si>
  <si>
    <t>5H9SCsdObXs7uvVthC0rhq</t>
  </si>
  <si>
    <t>Can't Buy the Mood</t>
  </si>
  <si>
    <t>7KhHA3mzt7A3LFlOJEAKpI</t>
  </si>
  <si>
    <t>On My Way</t>
  </si>
  <si>
    <t>1CLDNcfuwhl9KUrervfOQu</t>
  </si>
  <si>
    <t>Live Fast (Japan Exclusive)</t>
  </si>
  <si>
    <t>7aIsf4K7rEuX8uRUYoFmuD</t>
  </si>
  <si>
    <t>Outlaws From The West</t>
  </si>
  <si>
    <t>4a6q8CR2hzLk2plDkSxkfD</t>
  </si>
  <si>
    <t>I.F.L.Y.</t>
  </si>
  <si>
    <t>3fJeJZlQVMCKZUw0BbPkSq</t>
  </si>
  <si>
    <t>American Venom</t>
  </si>
  <si>
    <t>4UCvXebVG7x8V3OG3MkP9u</t>
  </si>
  <si>
    <t>Blessed Are The Peacemakers</t>
  </si>
  <si>
    <t>71tjUqsaiFFKWpn8xhoPWh</t>
  </si>
  <si>
    <t>Blood Feuds, Ancient And Modern</t>
  </si>
  <si>
    <t>10hMM5nsZQf66ldBlgWBfG</t>
  </si>
  <si>
    <t>All For Us - from the HBO Original Series Euphoria</t>
  </si>
  <si>
    <t>6x4UQQ7TVOja89iXV047Zo</t>
  </si>
  <si>
    <t>All For Us (from the HBO Original Series Euphoria)</t>
  </si>
  <si>
    <t>0Ryd8975WihbObpp5cPW1t</t>
  </si>
  <si>
    <t>boyfriend (with Social House)</t>
  </si>
  <si>
    <t>3zVB99XMdbP9HTVNg0GJwV</t>
  </si>
  <si>
    <t>boyfriend</t>
  </si>
  <si>
    <t>7B3z0ySL9Rr0XvZEAjWZzM</t>
  </si>
  <si>
    <t>Sofia</t>
  </si>
  <si>
    <t>4kkVGtCqE2NiAKosri9Rnd</t>
  </si>
  <si>
    <t>Immunity</t>
  </si>
  <si>
    <t>0MPYUwNGF3D7dvBoAIlMVh</t>
  </si>
  <si>
    <t>Their First Time</t>
  </si>
  <si>
    <t>Adam Taylor</t>
  </si>
  <si>
    <t>2PBGnQ3ZG4X8wc9MRCiRyB</t>
  </si>
  <si>
    <t>The Handmaid's Tale (Deluxe Edition) [Original Series Soundtrack]</t>
  </si>
  <si>
    <t>5lw8Mgb4LyhriPIC86gV6e</t>
  </si>
  <si>
    <t>RNP (feat. Anderson .Paak)</t>
  </si>
  <si>
    <t>6Pb7PMZtW0fuEM1lCGvCDu</t>
  </si>
  <si>
    <t>The Lost Boy</t>
  </si>
  <si>
    <t>0blUx9xrqGMOo9ZZnNq3b3</t>
  </si>
  <si>
    <t>deep end - alt version</t>
  </si>
  <si>
    <t>40lqihqmkBdwM0QczKnoME</t>
  </si>
  <si>
    <t>still sad still sexy</t>
  </si>
  <si>
    <t>79s5XnCN4TJKTVMSmOx8Ep</t>
  </si>
  <si>
    <t>Dior</t>
  </si>
  <si>
    <t>6d1vGZsr6Uy3h9IigBpPAf</t>
  </si>
  <si>
    <t>Meet The Woo</t>
  </si>
  <si>
    <t>0fiijtFXDJ9MOVwgSaEQJ5</t>
  </si>
  <si>
    <t>Don't Give Up On Me</t>
  </si>
  <si>
    <t>Andy Grammer</t>
  </si>
  <si>
    <t>4NkgzNCOzuki4FuWUOY28R</t>
  </si>
  <si>
    <t>Naïve</t>
  </si>
  <si>
    <t>0KoiMHhqKLoL4xM54rcWYY</t>
  </si>
  <si>
    <t>Taki Taki (feat. Selena Gomez, Ozuna &amp; Cardi B)</t>
  </si>
  <si>
    <t>DJ Snake</t>
  </si>
  <si>
    <t>2MFS6WG6jnPAgvJpV3PehR</t>
  </si>
  <si>
    <t>Carte Blanche</t>
  </si>
  <si>
    <t>1SBuYdJK3a3NU55nGomgAe</t>
  </si>
  <si>
    <t>Kryptonite</t>
  </si>
  <si>
    <t>3 Doors Down</t>
  </si>
  <si>
    <t>post-grunge</t>
  </si>
  <si>
    <t>3jpYIjli4tGKeVlqCl5ipC</t>
  </si>
  <si>
    <t>Acoustic Back Porch Jam</t>
  </si>
  <si>
    <t>6CagMrZXJUdGGIw6Eaepos</t>
  </si>
  <si>
    <t>Exhale</t>
  </si>
  <si>
    <t>19KilSbbeHRFFZM7ChwTdP</t>
  </si>
  <si>
    <t>Singular Act II</t>
  </si>
  <si>
    <t>3cWI6Hj9LQ0MfMuhw9uSMc</t>
  </si>
  <si>
    <t>Lost Without You</t>
  </si>
  <si>
    <t>Freya Ridings</t>
  </si>
  <si>
    <t>3dcenoRctm8OAnqoCrQrLd</t>
  </si>
  <si>
    <t>5FkoSXiJPKTNyYgALRJFhD</t>
  </si>
  <si>
    <t>ORANGE SODA</t>
  </si>
  <si>
    <t>7Cw4LObzgnVqSlkuIyywtI</t>
  </si>
  <si>
    <t>DIE FOR MY BITCH</t>
  </si>
  <si>
    <t>6b2RcmUt1g9N9mQ3CbjX2Y</t>
  </si>
  <si>
    <t>7baaCf70tVcUBL2bbkuXjo</t>
  </si>
  <si>
    <t>0hVXuCcriWRGvwMV1r5Yn9</t>
  </si>
  <si>
    <t>I Don't Care (with Justin Bieber)</t>
  </si>
  <si>
    <t>Ed Sheeran &amp; Justin Bieber</t>
  </si>
  <si>
    <t>3oIFxDIo2fwuk4lwCmFZCx</t>
  </si>
  <si>
    <t>No.6 Collaborations Project</t>
  </si>
  <si>
    <t>6EOXpBcrUWT1EVeDuSJNgU</t>
  </si>
  <si>
    <t>I Like Myself (Most Of The Time)</t>
  </si>
  <si>
    <t>1CJDBCPg27ASz4eWE7oeNz</t>
  </si>
  <si>
    <t>Solutions</t>
  </si>
  <si>
    <t>51umGIauwIZln39b3hsso2</t>
  </si>
  <si>
    <t>Crash of Worlds</t>
  </si>
  <si>
    <t>Rocco DeLuca</t>
  </si>
  <si>
    <t>5Oli3gQJrHdahY7FDEoofW</t>
  </si>
  <si>
    <t>The Music of Red Dead Redemption 2 (Original Soundtrack)</t>
  </si>
  <si>
    <t>4wuCQX7JvAZLlrcmH4AeZF</t>
  </si>
  <si>
    <t>Cross Me (feat. Chance the Rapper &amp; PnB Rock)</t>
  </si>
  <si>
    <t>4LNzGPBRSsil7KtXkUdrfH</t>
  </si>
  <si>
    <t>Cruel World</t>
  </si>
  <si>
    <t>Josh Homme</t>
  </si>
  <si>
    <t>166Dyvfibu4SOygA4vub85</t>
  </si>
  <si>
    <t>Willie Nelson</t>
  </si>
  <si>
    <t>outlaw country, classic country, country, traditional country, honky tonk</t>
  </si>
  <si>
    <t>2OUGbfawPpASGZ9PMmOyaN</t>
  </si>
  <si>
    <t>DNA</t>
  </si>
  <si>
    <t>2J4T0IOIZjQhLzosKPR2PN</t>
  </si>
  <si>
    <t>Gimme</t>
  </si>
  <si>
    <t>0oXzdlZ9duItTwmJLXbAfo</t>
  </si>
  <si>
    <t>III</t>
  </si>
  <si>
    <t>0POuQCMT4zyRzB2MjbzVaI</t>
  </si>
  <si>
    <t>Bad Vibes</t>
  </si>
  <si>
    <t>70eFcWOvlMObDhURTqT4Fv</t>
  </si>
  <si>
    <t>Beautiful People (feat. Khalid)</t>
  </si>
  <si>
    <t>5CX4rQiuGCP7Vi8U0bbcLj</t>
  </si>
  <si>
    <t>Love Come Back</t>
  </si>
  <si>
    <t>Daniel Lanois</t>
  </si>
  <si>
    <t>7cqWFAUdvAs0cBu3dIXu58</t>
  </si>
  <si>
    <t>2VCeQfecKMpctfC5zdgyWO</t>
  </si>
  <si>
    <t>Mountain Banjo</t>
  </si>
  <si>
    <t>Rhiannon Giddens</t>
  </si>
  <si>
    <t>folk, americana, southern gothic, bluegrass</t>
  </si>
  <si>
    <t>24PduPUSUwJrs4AQvPcOG9</t>
  </si>
  <si>
    <t>Mountain Finale</t>
  </si>
  <si>
    <t>6wMkJ6KmhuN1oe1Kvtz7PN</t>
  </si>
  <si>
    <t>Mountain Hymn</t>
  </si>
  <si>
    <t>56yAmF92h7CXRWsrVUxTzf</t>
  </si>
  <si>
    <t>Oh My Lovely</t>
  </si>
  <si>
    <t>7kUzkS03Ov7VU43VvFCVoF</t>
  </si>
  <si>
    <t>Red</t>
  </si>
  <si>
    <t>4vUmTMuQqjdnvlZmAH61Qk</t>
  </si>
  <si>
    <t>South of the Border (feat. Camila Cabello &amp; Cardi B)</t>
  </si>
  <si>
    <t>4YzzeycRmg12c4SzgJDrFx</t>
  </si>
  <si>
    <t>Table Top</t>
  </si>
  <si>
    <t>5ui44u6tEnipuke1eKYpMI</t>
  </si>
  <si>
    <t>That's The Way It Is</t>
  </si>
  <si>
    <t>3okk47CKOqAm1TXmVPzNYf</t>
  </si>
  <si>
    <t>Unshaken</t>
  </si>
  <si>
    <t>D'Angelo</t>
  </si>
  <si>
    <t>neo soul</t>
  </si>
  <si>
    <t>3BUT32qmBXmlqp3EJkgRfp</t>
  </si>
  <si>
    <t>Remember</t>
  </si>
  <si>
    <t>7e8y48Z2fkJNGBOKSECCeS</t>
  </si>
  <si>
    <t>The Lion King (Original Motion Picture Soundtrack)</t>
  </si>
  <si>
    <t>5Uym8nZf9WyDsxPuum3ntT</t>
  </si>
  <si>
    <t>Roulette</t>
  </si>
  <si>
    <t>0bJIHF1Or1YBLFBMwv53K2</t>
  </si>
  <si>
    <t>Hotel Diablo</t>
  </si>
  <si>
    <t>0s8vpu2GVH8MNX2Er3xNYt</t>
  </si>
  <si>
    <t>Sex Drive</t>
  </si>
  <si>
    <t>6CVrnuMvknlW7OXmY1zgX4</t>
  </si>
  <si>
    <t>Death In My Pocket</t>
  </si>
  <si>
    <t>2jRmKc69qzGKzGU9SdH5u7</t>
  </si>
  <si>
    <t>el Diablo</t>
  </si>
  <si>
    <t>5WZ4qFbz1x2vELPg8S7vza</t>
  </si>
  <si>
    <t>FLOOR 13</t>
  </si>
  <si>
    <t>0YP8kt3sAYTj6eEyesreQH</t>
  </si>
  <si>
    <t>Glass House (feat. Naomi Wild)</t>
  </si>
  <si>
    <t>0uFNdjWpogmaJYp2zlNJj5</t>
  </si>
  <si>
    <t>Hollywood Whore</t>
  </si>
  <si>
    <t>2gTdDMpNxIRFSiu7HutMCg</t>
  </si>
  <si>
    <t>I Think I'm OKAY (with YUNGBLUD &amp; Travis Barker)</t>
  </si>
  <si>
    <t>4WZpl5GUvuzXr54h1Dr7vz</t>
  </si>
  <si>
    <t>Truck Norris Interlude</t>
  </si>
  <si>
    <t>581geNTL8gGJE3MEPY5tcE</t>
  </si>
  <si>
    <t>Waste Love (feat. Madison Love)</t>
  </si>
  <si>
    <t>2ipqXnu9eUA11VerUdiqjg</t>
  </si>
  <si>
    <t>5:3666</t>
  </si>
  <si>
    <t>1SGXy6nRTOJmY22vC6JwHE</t>
  </si>
  <si>
    <t>A Message From The Count</t>
  </si>
  <si>
    <t>1xGxSCtX96DB7inpF2wKIS</t>
  </si>
  <si>
    <t>Burning Memories (feat. Lil Skies)</t>
  </si>
  <si>
    <t>37AGgp9VP8TVJBfEat74Bj</t>
  </si>
  <si>
    <t>Candy (feat. Trippie Redd)</t>
  </si>
  <si>
    <t>4evmHXcjt3bTUHD1cvny97</t>
  </si>
  <si>
    <t>3E12WU80fDMyu7GyIAx7wJ</t>
  </si>
  <si>
    <t>1TQXIltqoZ5XXyfCbAeSQQ</t>
  </si>
  <si>
    <t>Dancing With Your Ghost</t>
  </si>
  <si>
    <t>Sasha Alex Sloan</t>
  </si>
  <si>
    <t>3I677CWVoiOsbMxOQzjShB</t>
  </si>
  <si>
    <t>2Y9v6F9vFK9Z8KAoFwAj9Z</t>
  </si>
  <si>
    <t>Far From Home Suite Home</t>
  </si>
  <si>
    <t>7dHHxnqokv90t6wVqTEk6F</t>
  </si>
  <si>
    <t>Spider-Man: Far from Home (Original Motion Picture Soundtrack)</t>
  </si>
  <si>
    <t>3j84U36KvLeXNDPv4t5pI8</t>
  </si>
  <si>
    <t>Pure Water (with Migos)</t>
  </si>
  <si>
    <t>Mustard</t>
  </si>
  <si>
    <t>2WrNHOba5u6P9S9xEboaUy</t>
  </si>
  <si>
    <t>Perfect Ten</t>
  </si>
  <si>
    <t>51Fjme0JiitpyXKuyQiCDo</t>
  </si>
  <si>
    <t>Lalala</t>
  </si>
  <si>
    <t>Y2K</t>
  </si>
  <si>
    <t>4WlC4FXhonJhNTXCQPGP3r</t>
  </si>
  <si>
    <t>3tbwvC8nj6ZjRSHWeDfBdK</t>
  </si>
  <si>
    <t>Makeup</t>
  </si>
  <si>
    <t>Landon Cube</t>
  </si>
  <si>
    <t>1BWmyZNJdlGmbHqWgsDntN</t>
  </si>
  <si>
    <t>Orange</t>
  </si>
  <si>
    <t>6XHVuErjQ4XNm6nDPVCxVX</t>
  </si>
  <si>
    <t>No Guidance (feat. Drake)</t>
  </si>
  <si>
    <t>1BfLzaTFI5qKsAAk0Ae6aV</t>
  </si>
  <si>
    <t>Indigo</t>
  </si>
  <si>
    <t>5zgkOLH6HfY5w8thZoS2jP</t>
  </si>
  <si>
    <t>No Wind Resistance!</t>
  </si>
  <si>
    <t>Kinneret</t>
  </si>
  <si>
    <t>0k7dBuSv2qW747vD7XGGEr</t>
  </si>
  <si>
    <t>DMZ</t>
  </si>
  <si>
    <t>4hyVrAsoKKjxAvQjPRt0ai</t>
  </si>
  <si>
    <t>Love Your Voice</t>
  </si>
  <si>
    <t>JONY</t>
  </si>
  <si>
    <t>0NcthPhd70vrFBXmZw4U7Q</t>
  </si>
  <si>
    <t>Список твоих мыслей</t>
  </si>
  <si>
    <t>02dRkCEc8Q5ch4TTcnLxOn</t>
  </si>
  <si>
    <t>Nothing Breaks Like a Heart (feat. Miley Cyrus)</t>
  </si>
  <si>
    <t>Mark Ronson</t>
  </si>
  <si>
    <t>6vdLdzihSWxV8FgWU2GSvA</t>
  </si>
  <si>
    <t>Late Night Feelings</t>
  </si>
  <si>
    <t>0F7FA14euOIX8KcbEturGH</t>
  </si>
  <si>
    <t>Old Town Road</t>
  </si>
  <si>
    <t>4IRiXE5NROxknUSAUSjMoO</t>
  </si>
  <si>
    <t>7</t>
  </si>
  <si>
    <t>2YpeDb67231RjR0MgVLzsG</t>
  </si>
  <si>
    <t>Old Town Road (feat. Billy Ray Cyrus) - Remix</t>
  </si>
  <si>
    <t>2raLqJ4Zi5tI1mV6sbz1EK</t>
  </si>
  <si>
    <t>Exodus Blues</t>
  </si>
  <si>
    <t>Metro Exodus</t>
  </si>
  <si>
    <t>48skMic15wV2zu4HAOx28s</t>
  </si>
  <si>
    <t>Metro Exodus Soundtrack</t>
  </si>
  <si>
    <t>4no0eHn4fEB7tN1yZSXMma</t>
  </si>
  <si>
    <t>C7osure (You Like)</t>
  </si>
  <si>
    <t>2flxduIqEbsicdmPyj1WVW</t>
  </si>
  <si>
    <t>Imagination</t>
  </si>
  <si>
    <t>Foster The People</t>
  </si>
  <si>
    <t>5LbiR8iqC4hYeIKifnmVqc</t>
  </si>
  <si>
    <t>6fTt0CH2t0mdeB2N9XFG5r</t>
  </si>
  <si>
    <t>Panini</t>
  </si>
  <si>
    <t>0TK2YIli7K1leLovkQiNik</t>
  </si>
  <si>
    <t>Señorita</t>
  </si>
  <si>
    <t>2ZaX1FdZCwchXl1QZiD4O4</t>
  </si>
  <si>
    <t>06wMMYvmlT9pgJgIctB46Q</t>
  </si>
  <si>
    <t>So Free</t>
  </si>
  <si>
    <t>Alex Serra</t>
  </si>
  <si>
    <t>5TDehxSjzWraYDIzAjtxi6</t>
  </si>
  <si>
    <t>In The Real World</t>
  </si>
  <si>
    <t>6v3KW9xbzN5yKLt9YKDYA2</t>
  </si>
  <si>
    <t>0xzScN8P3hQAz3BT3YYX5w</t>
  </si>
  <si>
    <t>Shawn Mendes (Deluxe)</t>
  </si>
  <si>
    <t>2bT1PH7Cw3J9p3t7nlXCdh</t>
  </si>
  <si>
    <t>If I Can't Have You</t>
  </si>
  <si>
    <t>5ry2OE6R2zPQFDO85XkgRb</t>
  </si>
  <si>
    <t>Money In The Grave (Drake ft. Rick Ross)</t>
  </si>
  <si>
    <t>00HZxSA1sOS9T3nA950sg4</t>
  </si>
  <si>
    <t>The Best In The World Pack</t>
  </si>
  <si>
    <t>4qX18Am6dJZg0ovgddL7w6</t>
  </si>
  <si>
    <t>Hardcore High</t>
  </si>
  <si>
    <t>Juju</t>
  </si>
  <si>
    <t>7FUJDqWr0PvHJyIJeCsswA</t>
  </si>
  <si>
    <t>Bling Bling</t>
  </si>
  <si>
    <t>4vrsodmVqmZ0OvK6ZJTj2r</t>
  </si>
  <si>
    <t>1U0oIiRwopraqJzYVDDYGv</t>
  </si>
  <si>
    <t>Table Top (From the Music of Red Dead Redemption 2)</t>
  </si>
  <si>
    <t>1dCeTKR5OsVP4uayEYFwuR</t>
  </si>
  <si>
    <t>Lit (feat. A$AP Ferg)</t>
  </si>
  <si>
    <t>Octavian</t>
  </si>
  <si>
    <t>grime, uk grime, afroswing</t>
  </si>
  <si>
    <t>0EmCH3tGiC9pjgIhxsqg4e</t>
  </si>
  <si>
    <t>Endorphins</t>
  </si>
  <si>
    <t>2Lumsra3kuU61wXkEKzKaK</t>
  </si>
  <si>
    <t>Disco</t>
  </si>
  <si>
    <t>46LE2xR4e92aVvo1QlUiS3</t>
  </si>
  <si>
    <t>0DiDStADDVh3SvAsoJAFMk</t>
  </si>
  <si>
    <t>Only Human</t>
  </si>
  <si>
    <t>1Uf67JAtkVWfdydzFFqNF2</t>
  </si>
  <si>
    <t>Happiness Begins</t>
  </si>
  <si>
    <t>22vgEDb5hykfaTwLuskFGD</t>
  </si>
  <si>
    <t>Sucker</t>
  </si>
  <si>
    <t>2toVe5hfuIi97ytDPDbQFt</t>
  </si>
  <si>
    <t>Taste (feat. Offset)</t>
  </si>
  <si>
    <t>Tyga</t>
  </si>
  <si>
    <t>6hHIX3lfGKnZ2ji41YZMVV</t>
  </si>
  <si>
    <t>Legendary</t>
  </si>
  <si>
    <t>1vYh9x8UmFTLbXiizk9Qc5</t>
  </si>
  <si>
    <t>I Believe</t>
  </si>
  <si>
    <t>6uFn47ACjqYkc0jADwEdj1</t>
  </si>
  <si>
    <t>Pop Out (feat. Lil Tjay)</t>
  </si>
  <si>
    <t>26ztFK3E69j5THJQdyxC5w</t>
  </si>
  <si>
    <t>Die A Legend</t>
  </si>
  <si>
    <t>2x0RZdkZcD8QRI53XT4GI5</t>
  </si>
  <si>
    <t>SOS (feat. Aloe Blacc)</t>
  </si>
  <si>
    <t>Avicii</t>
  </si>
  <si>
    <t>6Ad1E9vl75ZB3Ir87zwXIJ</t>
  </si>
  <si>
    <t>TIM</t>
  </si>
  <si>
    <t>4tc97Wa8SP5f9gaaOar8Kq</t>
  </si>
  <si>
    <t>Mother's Daughter</t>
  </si>
  <si>
    <t>45wbw92Z6V8G8iPKFzSEPN</t>
  </si>
  <si>
    <t>SHE IS COMING</t>
  </si>
  <si>
    <t>6UVZo6UKUZC1J2KPP3IIwQ</t>
  </si>
  <si>
    <t>yes &amp; no</t>
  </si>
  <si>
    <t>XYLØ</t>
  </si>
  <si>
    <t>7oq0WKmeG97JxVBn3ggwp4</t>
  </si>
  <si>
    <t>2vWBUC9djv6BtiGlmKiQaH</t>
  </si>
  <si>
    <t>YKWIM?</t>
  </si>
  <si>
    <t>Yot Club</t>
  </si>
  <si>
    <t>60jUlxAOAcsiQUEW0XLroT</t>
  </si>
  <si>
    <t>Bipolar</t>
  </si>
  <si>
    <t>David Arnold</t>
  </si>
  <si>
    <t>7HvFEJxUMSKnfcZVJcRtur</t>
  </si>
  <si>
    <t>Brianna and Roger Theme</t>
  </si>
  <si>
    <t>5txUaOE0Skafk1JBkyzc7V</t>
  </si>
  <si>
    <t>Outlander: Season 4 (Original Television Soundtrack)</t>
  </si>
  <si>
    <t>0VpEX8ib3wE7u8NOw4szU6</t>
  </si>
  <si>
    <t>Eyes Off You</t>
  </si>
  <si>
    <t>PRETTYMUCH</t>
  </si>
  <si>
    <t>2eiprRNqzj5s3IPLvKsF6z</t>
  </si>
  <si>
    <t>Phases - EP</t>
  </si>
  <si>
    <t>Project North</t>
  </si>
  <si>
    <t>uk grime</t>
  </si>
  <si>
    <t>1aDklx1GaBqHFowCzz63wU</t>
  </si>
  <si>
    <t>The Night King</t>
  </si>
  <si>
    <t>3AOeatEAPjy1CKtdkaXaDq</t>
  </si>
  <si>
    <t>Game Of Thrones: Season 8 (Music from the HBO Series)</t>
  </si>
  <si>
    <t>0mjAU3yKR1QnXnHtjGJqTM</t>
  </si>
  <si>
    <t>Rescue Me</t>
  </si>
  <si>
    <t>57BhVBJbVPfIbwLANO5fSe</t>
  </si>
  <si>
    <t>7qEHsqek33rTcFNT9PFqLf</t>
  </si>
  <si>
    <t>Someone You Loved</t>
  </si>
  <si>
    <t>5658aM19fA3JVwTK6eQX70</t>
  </si>
  <si>
    <t>Divinely Uninspired To A Hellish Extent</t>
  </si>
  <si>
    <t>4Of7rzpRpV1mWRbhp5rAqG</t>
  </si>
  <si>
    <t>Bruises</t>
  </si>
  <si>
    <t>0fv2KH6hac06J86hBUTcSf</t>
  </si>
  <si>
    <t>NEW MAGIC WAND</t>
  </si>
  <si>
    <t>5zi7WsKlIiUXv09tbGLKsE</t>
  </si>
  <si>
    <t>IGOR</t>
  </si>
  <si>
    <t>12OLyHDxt6dqlAybSPFBK3</t>
  </si>
  <si>
    <t>0pEkK8MqbmGSX7fT8WLMbR</t>
  </si>
  <si>
    <t>Grace</t>
  </si>
  <si>
    <t>60iSKGrGazRzICtMjADNSM</t>
  </si>
  <si>
    <t>Hold Me While You Wait</t>
  </si>
  <si>
    <t>7EAMXbLcL0qXmciM5SwMh2</t>
  </si>
  <si>
    <t>Heart To Heart</t>
  </si>
  <si>
    <t>Mac DeMarco</t>
  </si>
  <si>
    <t>indie, lo-fi indie</t>
  </si>
  <si>
    <t>67PsnkYVPNpEsZffyTWGgW</t>
  </si>
  <si>
    <t>Here Comes The Cowboy</t>
  </si>
  <si>
    <t>7M2tXmeS15NAzEn7ABFeBg</t>
  </si>
  <si>
    <t>Homicide (feat. Eminem)</t>
  </si>
  <si>
    <t>Logic</t>
  </si>
  <si>
    <t>0XLwImzaZEtqHE4NHAepDz</t>
  </si>
  <si>
    <t>Confessions of a Dangerous Mind</t>
  </si>
  <si>
    <t>3HVWdVOQ0ZA45FuZGSfvns</t>
  </si>
  <si>
    <t>5Nux7ozBJ5KJ02QYWwrneR</t>
  </si>
  <si>
    <t>4zwq3QUKgMNk0NSLl7fpbP</t>
  </si>
  <si>
    <t>Why Why Why Why Why</t>
  </si>
  <si>
    <t>SAULT</t>
  </si>
  <si>
    <t>57EkTny9UjqpLhFzMO4Hdb</t>
  </si>
  <si>
    <t>5</t>
  </si>
  <si>
    <t>1B62o4CbdL9ckGvwsz2cgn</t>
  </si>
  <si>
    <t>Where's My Love</t>
  </si>
  <si>
    <t>SYML</t>
  </si>
  <si>
    <t>7Lwn8CSE6bv6VYScebUGiz</t>
  </si>
  <si>
    <t>4CxFN5zON70B3VOPBYbd6P</t>
  </si>
  <si>
    <t>you were good to me</t>
  </si>
  <si>
    <t>Jeremy Zucker</t>
  </si>
  <si>
    <t>16mjtcKPxpQ4ajFHmJ0hJC</t>
  </si>
  <si>
    <t>brent</t>
  </si>
  <si>
    <t>6LsAAHotRLMOHfCsSfYCsz</t>
  </si>
  <si>
    <t>1J2BrRxtQjVUa7X9Ne99xD</t>
  </si>
  <si>
    <t>6NWq3JOKCQ21Av7y2q5RFb</t>
  </si>
  <si>
    <t>Three Trees</t>
  </si>
  <si>
    <t>6LIH8eD8t7ZGsEXD2RtCfP</t>
  </si>
  <si>
    <t>5qmq61DAAOUaW8AUo8xKhh</t>
  </si>
  <si>
    <t>Truth Hurts</t>
  </si>
  <si>
    <t>74gSdSHe71q7urGWMMn3qB</t>
  </si>
  <si>
    <t>Cuz I Love You (Deluxe)</t>
  </si>
  <si>
    <t>18uOcUO5mNEYHHigeXPgQM</t>
  </si>
  <si>
    <t>Mine</t>
  </si>
  <si>
    <t>Slayyyter</t>
  </si>
  <si>
    <t>3SQr5VHmYRkAGGMTCBbbnP</t>
  </si>
  <si>
    <t>6aYjVWuTtLWjRu1OYK9a6h</t>
  </si>
  <si>
    <t>Maiden Voyage - Original Game Soundtrack</t>
  </si>
  <si>
    <t>Sea of Thieves</t>
  </si>
  <si>
    <t>sea shanties</t>
  </si>
  <si>
    <t>453hA9f1yOdt4NvigpkTLg</t>
  </si>
  <si>
    <t>Maiden Voyage (Original Game Soundtrack)</t>
  </si>
  <si>
    <t>1wcAKUbAyMRy0uSsFbyiCv</t>
  </si>
  <si>
    <t>Mice</t>
  </si>
  <si>
    <t>Billie Marten</t>
  </si>
  <si>
    <t>6hGu9RB3CDDdorBicf4dMo</t>
  </si>
  <si>
    <t>Feeding Seahorses by Hand</t>
  </si>
  <si>
    <t>6lLDL0dGG00wcyo1yQTnUY</t>
  </si>
  <si>
    <t>When I Lie (Remix) (feat. Ty Dolla $ign)</t>
  </si>
  <si>
    <t>00xUnMv4KFgxTBvNMsUy3T</t>
  </si>
  <si>
    <t>For The Throne (Music Inspired by the HBO Series Game of Thrones)</t>
  </si>
  <si>
    <t>0TXNKTzawI6VgLoA9UauRp</t>
  </si>
  <si>
    <t>When You Love Someone</t>
  </si>
  <si>
    <t>James TW</t>
  </si>
  <si>
    <t>3GNzXsFbzdwM0WKCZtgeNP</t>
  </si>
  <si>
    <t>Chapters</t>
  </si>
  <si>
    <t>0jsXpJsdXhnwnwnCLKjYLF</t>
  </si>
  <si>
    <t>Vanilla Baby</t>
  </si>
  <si>
    <t>6ws029JdM7CyhLgxto9MSU</t>
  </si>
  <si>
    <t>1a6cjaKC4XUAGiP3rFFyhu</t>
  </si>
  <si>
    <t>Hurt (RAC Mix)</t>
  </si>
  <si>
    <t>7Feaw9WAEREY0DUOSXJLOM</t>
  </si>
  <si>
    <t>Summer Days (feat. Macklemore &amp; Patrick Stump of Fall Out Boy)</t>
  </si>
  <si>
    <t>Martin Garrix</t>
  </si>
  <si>
    <t>edm, progressive house, electronica</t>
  </si>
  <si>
    <t>0xbuJLlb5afBcmCpdOaszR</t>
  </si>
  <si>
    <t>5FaYt71ZRpG1nO6mX8JQ1m</t>
  </si>
  <si>
    <t>Too Much</t>
  </si>
  <si>
    <t>6NLWgp3R9U9v8KMueE6i9C</t>
  </si>
  <si>
    <t>Blood</t>
  </si>
  <si>
    <t>3HWzoMvoF3TQfYg4UPszDq</t>
  </si>
  <si>
    <t>2KJjOBX280F3hZZE1xO33O</t>
  </si>
  <si>
    <t>Cuz I Love You (Super Deluxe)</t>
  </si>
  <si>
    <t>7vMENgdWQAAYyu0SLztoSp</t>
  </si>
  <si>
    <t>Atlantic</t>
  </si>
  <si>
    <t>4Y6GIje3GErVRIq1Ff5BJq</t>
  </si>
  <si>
    <t>Black Madonna</t>
  </si>
  <si>
    <t>Cage The Elephant</t>
  </si>
  <si>
    <t>2VuZJsJBPLwg9BeQFQle8G</t>
  </si>
  <si>
    <t>Social Cues</t>
  </si>
  <si>
    <t>0X1VFWzml1YdSOOkxzOK0G</t>
  </si>
  <si>
    <t>Poor Fake</t>
  </si>
  <si>
    <t>57SyANdHRgpxdOiRxt2RU0</t>
  </si>
  <si>
    <t>Pushin Against the Wind</t>
  </si>
  <si>
    <t>5bWpoR6bbx1J49ZIrrpS11</t>
  </si>
  <si>
    <t>5QHnugYt2n8sLiKfAADwJ5</t>
  </si>
  <si>
    <t>Sick Of You</t>
  </si>
  <si>
    <t>DNMO</t>
  </si>
  <si>
    <t>33LKDlHI6zxl8uzLfUYv6P</t>
  </si>
  <si>
    <t>Definition Forbidden</t>
  </si>
  <si>
    <t>7InHgiDyJ0GtvnIVslWNPK</t>
  </si>
  <si>
    <t>I'm Not In Love</t>
  </si>
  <si>
    <t>0k664IuFwVP557Gnx7RhIl</t>
  </si>
  <si>
    <t>Juice</t>
  </si>
  <si>
    <t>6dFFcYQ8VhifgdKgYY5LYL</t>
  </si>
  <si>
    <t>Cuz I Love You</t>
  </si>
  <si>
    <t>0I3bfW30dhP6uB4fgBPXkm</t>
  </si>
  <si>
    <t>Why Knock For You</t>
  </si>
  <si>
    <t>0o2Sdhds3vTjXRfJZBTzLm</t>
  </si>
  <si>
    <t>Days Gone</t>
  </si>
  <si>
    <t>Nathan Whitehead</t>
  </si>
  <si>
    <t>2koUTJvJTFzOs8mresqtle</t>
  </si>
  <si>
    <t>Days Gone (Original Soundtrack)</t>
  </si>
  <si>
    <t>1EvFahLuLZ0vSVZo8YR3G9</t>
  </si>
  <si>
    <t>Due West</t>
  </si>
  <si>
    <t>4Cw9dVBeODFRbi7JoZIk95</t>
  </si>
  <si>
    <t>Foreign Car</t>
  </si>
  <si>
    <t>6KgBpzTuTRPebChN0VTyzV</t>
  </si>
  <si>
    <t>Good as Hell</t>
  </si>
  <si>
    <t>7hBV0wo7cDHZQLYnuOJ312</t>
  </si>
  <si>
    <t>100eDEmpWV5YGVCqHI0leU</t>
  </si>
  <si>
    <t>Audio (feat. Sia, Diplo, and Labrinth)</t>
  </si>
  <si>
    <t>Sia</t>
  </si>
  <si>
    <t>0ujHQ5WCLuKJQXOqXpGtpf</t>
  </si>
  <si>
    <t>LABRINTH, SIA &amp; DIPLO PRESENT... LSD</t>
  </si>
  <si>
    <t>4a9tbd947vo9K8Vti9JwcI</t>
  </si>
  <si>
    <t>Boy With Luv (feat. Halsey)</t>
  </si>
  <si>
    <t>2KqlAl1Kl5fZvbFgJ0qFB6</t>
  </si>
  <si>
    <t>MAP OF THE SOUL : PERSONA</t>
  </si>
  <si>
    <t>6Ijmj8Z0L31hCp5pLZnT5U</t>
  </si>
  <si>
    <t>Men I Trust</t>
  </si>
  <si>
    <t>bedroom pop, indie pop</t>
  </si>
  <si>
    <t>1HMR6PG5Su7p0JjRws7NBb</t>
  </si>
  <si>
    <t>4lJNen4SMTIJMahALc3DcB</t>
  </si>
  <si>
    <t>Thunderclouds (feat. Sia, Diplo, and Labrinth)</t>
  </si>
  <si>
    <t>5ZS3gQ3D51mOjSgwJH6hGN</t>
  </si>
  <si>
    <t>USAliens</t>
  </si>
  <si>
    <t>321NRBoH8ZJTvfErFxYYi3</t>
  </si>
  <si>
    <t>GARAGEB&amp;</t>
  </si>
  <si>
    <t>4TlbZgqxhJ6uN3tpVyjw90</t>
  </si>
  <si>
    <t>Genius (feat. Sia, Diplo, and Labrinth) - Lil Wayne Remix</t>
  </si>
  <si>
    <t>197Cfcl1BI9Q0ZuxKt1Zah</t>
  </si>
  <si>
    <t>Girls &amp; Boys</t>
  </si>
  <si>
    <t>5wIjM4q7oIgiLqn8Qfoyxh</t>
  </si>
  <si>
    <t>Keisha &amp; Becky - Remix</t>
  </si>
  <si>
    <t>Russ Millions</t>
  </si>
  <si>
    <t>5zab8YLQV8MOXSTpcK6mT3</t>
  </si>
  <si>
    <t>Keisha &amp; Becky (Remix)</t>
  </si>
  <si>
    <t>6GqYyrBzHkrE8PJCO6nPId</t>
  </si>
  <si>
    <t>Diamond Thug</t>
  </si>
  <si>
    <t>6C97cDlZPNtq0yl7aAcG1H</t>
  </si>
  <si>
    <t>Apastron</t>
  </si>
  <si>
    <t>62Q3cgreMtAKJnjmqSSwsh</t>
  </si>
  <si>
    <t>Don't Preach to Me</t>
  </si>
  <si>
    <t>The Skallywags</t>
  </si>
  <si>
    <t>0aoABQXnbgYYeIRlcwk7Ls</t>
  </si>
  <si>
    <t>Estate of Intent</t>
  </si>
  <si>
    <t>51EMSRpNm9Rg5rGViVCczv</t>
  </si>
  <si>
    <t>Andromeda</t>
  </si>
  <si>
    <t>Weyes Blood</t>
  </si>
  <si>
    <t>art pop, baroque pop</t>
  </si>
  <si>
    <t>0Cuqhgy8vm96JEkBY3polk</t>
  </si>
  <si>
    <t>Titanic Rising</t>
  </si>
  <si>
    <t>339Y993TrFyWyO438be0RY</t>
  </si>
  <si>
    <t>6KT8x5oqZJl9CcnM66hddo</t>
  </si>
  <si>
    <t>Free Spirit</t>
  </si>
  <si>
    <t>6TqXcAFInzjp0bODyvrWEq</t>
  </si>
  <si>
    <t>Talk (feat. Disclosure)</t>
  </si>
  <si>
    <t>Wannabe</t>
  </si>
  <si>
    <t>7ESVUmmcGp2EmYEdEcLPsd</t>
  </si>
  <si>
    <t>Crazy Girl - Single Version</t>
  </si>
  <si>
    <t>Eli Young Band</t>
  </si>
  <si>
    <t>country, texas country, red dirt, acoustic country</t>
  </si>
  <si>
    <t>5u7W89BRauNZFgr6DuV4Mg</t>
  </si>
  <si>
    <t>This Is Eli Young Band: Greatest Hits (Big Machine Radio Release Special)</t>
  </si>
  <si>
    <t>0tMSssfxAL2oV8Vri0mFHE</t>
  </si>
  <si>
    <t>listen before i go</t>
  </si>
  <si>
    <t>0S0KGZnfBGSIssfF54WSJh</t>
  </si>
  <si>
    <t>WHEN WE ALL FALL ASLEEP, WHERE DO WE GO?</t>
  </si>
  <si>
    <t>3Tc57t9l2O8FwQZtQOvPXK</t>
  </si>
  <si>
    <t>my strange addiction</t>
  </si>
  <si>
    <t>0rQtoQXQfwpDW0c7Fw1NeM</t>
  </si>
  <si>
    <t>!!!!!!!</t>
  </si>
  <si>
    <t>6X29iaaazwho3ab7GNue5r</t>
  </si>
  <si>
    <t>8</t>
  </si>
  <si>
    <t>6IRdLKIyS4p7XNiP8r6rsx</t>
  </si>
  <si>
    <t>all the good girls go to hell</t>
  </si>
  <si>
    <t>2Fxmhks0bxGSBdJ92vM42m</t>
  </si>
  <si>
    <t>bad guy</t>
  </si>
  <si>
    <t>4SSnFejRGlZikf02HLewEF</t>
  </si>
  <si>
    <t>bury a friend</t>
  </si>
  <si>
    <t>3LgWsmilsrWXiPYQFRD0T7</t>
  </si>
  <si>
    <t>goodbye</t>
  </si>
  <si>
    <t>6CcJMwBtXByIz4zQLzFkKc</t>
  </si>
  <si>
    <t>i love you</t>
  </si>
  <si>
    <t>7qEKqBCD2vE5vIBsrUitpD</t>
  </si>
  <si>
    <t>ilomilo</t>
  </si>
  <si>
    <t>43zdsphuZLzwA9k4DJhU0I</t>
  </si>
  <si>
    <t>when the party's over</t>
  </si>
  <si>
    <t>3Fj47GNK2kUF0uaEDgXLaD</t>
  </si>
  <si>
    <t>wish you were gay</t>
  </si>
  <si>
    <t>4QIo4oxwzzafcBWkKjDpXY</t>
  </si>
  <si>
    <t>xanny</t>
  </si>
  <si>
    <t>3XF5xLJHOQQRbWya6hBp7d</t>
  </si>
  <si>
    <t>you should see me in a crown</t>
  </si>
  <si>
    <t>0azYFpHmf1Hj3BamFyPgxB</t>
  </si>
  <si>
    <t>The Rising of the Shield Hero</t>
  </si>
  <si>
    <t>Kevin Penkin</t>
  </si>
  <si>
    <t>4bNzfhuvOUiTFv2Jsm8xeK</t>
  </si>
  <si>
    <t>TVアニメ「盾の勇者の成り上がり」オリジナル・サウンドトラック “Dusk”</t>
  </si>
  <si>
    <t>4sMJLV1RGANrF5XNNL0VfM</t>
  </si>
  <si>
    <t>Resonance of Church</t>
  </si>
  <si>
    <t>2I4RBS5SI7sg7KSN5dc1Sf</t>
  </si>
  <si>
    <t>Kansas</t>
  </si>
  <si>
    <t>2Ho9wQd5xy4ENu6ict4yX2</t>
  </si>
  <si>
    <t>Campbell 1-1</t>
  </si>
  <si>
    <t>4weECAXdoKkMHYsEVKWGQX</t>
  </si>
  <si>
    <t>Cartwheel</t>
  </si>
  <si>
    <t>1FvOiE8MGWB8MUCAPvro3h</t>
  </si>
  <si>
    <t>6qUFkYctUITXkByoa80xbi</t>
  </si>
  <si>
    <t>1i4oNDGl8ur1kHZsHQ3XQ1</t>
  </si>
  <si>
    <t>Daddy</t>
  </si>
  <si>
    <t>Lafawndah</t>
  </si>
  <si>
    <t>3TJytf0pGdE091GmE0z4Rc</t>
  </si>
  <si>
    <t>Ancestor Boy</t>
  </si>
  <si>
    <t>08unC8N1V1dEcqiyi06g6W</t>
  </si>
  <si>
    <t>Dead of Night</t>
  </si>
  <si>
    <t>Orville Peck</t>
  </si>
  <si>
    <t>alt country</t>
  </si>
  <si>
    <t>3950FHVErcINW3tjRgjebQ</t>
  </si>
  <si>
    <t>Pony</t>
  </si>
  <si>
    <t>57RA3JGafJm5zRtKJiKPIm</t>
  </si>
  <si>
    <t>Are You Bored Yet? (feat. Clairo)</t>
  </si>
  <si>
    <t>Wallows</t>
  </si>
  <si>
    <t>7eed9MBclFPjjjvotfR2e9</t>
  </si>
  <si>
    <t>Nothing Happens</t>
  </si>
  <si>
    <t>5qrSlOut2rNAWv3ubArkNy</t>
  </si>
  <si>
    <t>Be Alright</t>
  </si>
  <si>
    <t>61G7KL6rpj167r6H4CzS8C</t>
  </si>
  <si>
    <t>A Place We Knew</t>
  </si>
  <si>
    <t>6w8pFOKn42O418qwcQElZ3</t>
  </si>
  <si>
    <t>Waves</t>
  </si>
  <si>
    <t>1ugQtcwmKOXvKAYzhjncmv</t>
  </si>
  <si>
    <t>Half A Man</t>
  </si>
  <si>
    <t>5rAUZy2eDdegBxUVYxePK2</t>
  </si>
  <si>
    <t>In The End - Mellen Gi Remix</t>
  </si>
  <si>
    <t>Tommee Profitt</t>
  </si>
  <si>
    <t>4ogDiddFmcxnT4PC9lVEoV</t>
  </si>
  <si>
    <t>In The End</t>
  </si>
  <si>
    <t>5naar7XewEOAjOywIp6Jjq</t>
  </si>
  <si>
    <t>Remember When</t>
  </si>
  <si>
    <t>4kHHBrUi49P8KWjmpLXJqb</t>
  </si>
  <si>
    <t>Borderlands 2 - This Ain't No Place For No Hero ( Short Change Hero) - Main Theme</t>
  </si>
  <si>
    <t>Geek Music</t>
  </si>
  <si>
    <t>5lmcreB8gWUQI2vafUexh4</t>
  </si>
  <si>
    <t>4n7jnSxVLd8QioibtTDBDq</t>
  </si>
  <si>
    <t>1bcvtuHyO79DNAOOhHEkEm</t>
  </si>
  <si>
    <t>4DcsVmrZKyKWhNOKbMMMQH</t>
  </si>
  <si>
    <t>Next</t>
  </si>
  <si>
    <t>Shaker</t>
  </si>
  <si>
    <t>6ahOMHF2dFpewKWkK41YHd</t>
  </si>
  <si>
    <t>2mPoUsnXJBJlR9mrGTuyIN</t>
  </si>
  <si>
    <t>Superman March - From "Superman" / Live at Walt Disney Concert Hall, Los Angeles / 2019</t>
  </si>
  <si>
    <t>1bMwyCHGWSlF866IqpYnK5</t>
  </si>
  <si>
    <t>Celebrating John Williams (Live at Walt Disney Concert Hall, Los Angeles / 2019)</t>
  </si>
  <si>
    <t>7yFhA2fUsL2oIMWlw5DaHQ</t>
  </si>
  <si>
    <t>The Bones</t>
  </si>
  <si>
    <t>Maren Morris</t>
  </si>
  <si>
    <t>3XpxioqzCTiqOSuHTXuaGf</t>
  </si>
  <si>
    <t>GIRL</t>
  </si>
  <si>
    <t>2vXKRlJBXyOcvZYTdNeckS</t>
  </si>
  <si>
    <t>Lost in the Fire (feat. The Weeknd)</t>
  </si>
  <si>
    <t>Gesaffelstein</t>
  </si>
  <si>
    <t>0JA38Ekhsv43y2lBj5GQkQ</t>
  </si>
  <si>
    <t>Hyperion</t>
  </si>
  <si>
    <t>0B2OZFdJA1bXfdHAjPBVJj</t>
  </si>
  <si>
    <t>He Yama Yo</t>
  </si>
  <si>
    <t>Curawaka</t>
  </si>
  <si>
    <t>0CAnO4Qerzpg25CPvoJ4ZW</t>
  </si>
  <si>
    <t>Call of the Wild</t>
  </si>
  <si>
    <t>4y5Rc93eja2ysUeGlDNQeM</t>
  </si>
  <si>
    <t>Western Canyon</t>
  </si>
  <si>
    <t>3vkG8xqDkFwvvyKXLORvJQ</t>
  </si>
  <si>
    <t>Wide Open Space</t>
  </si>
  <si>
    <t>1Xi84slp6FryDSCbzq4UCD</t>
  </si>
  <si>
    <t>7BISGeB7QwhqRIadxuLHfG</t>
  </si>
  <si>
    <t>4ZT9FnbFu1PaBfV3itxiqT</t>
  </si>
  <si>
    <t>I</t>
  </si>
  <si>
    <t>Lil Skies</t>
  </si>
  <si>
    <t>47FalEKu0of8GExDtZBkxT</t>
  </si>
  <si>
    <t>Shelby</t>
  </si>
  <si>
    <t>2gwkD6igEhQbDQegRCcdoB</t>
  </si>
  <si>
    <t>Suge</t>
  </si>
  <si>
    <t>0O1PJ0t69iTO5yWrIeIga0</t>
  </si>
  <si>
    <t>Baby On Baby</t>
  </si>
  <si>
    <t>5oBk95lUYgWwbLtNPt5sX4</t>
  </si>
  <si>
    <t>The Dragon Prince – Main Title</t>
  </si>
  <si>
    <t>Frederik Wiedmann</t>
  </si>
  <si>
    <t>2L1icor6gLLVt3OYhY2jyD</t>
  </si>
  <si>
    <t>The Dragon Prince, Season 1 (A Netflix Original Series Soundtrack)</t>
  </si>
  <si>
    <t>0cdLXNrKZaeEEtia0tKvWS</t>
  </si>
  <si>
    <t>Apex Legends: Main Theme</t>
  </si>
  <si>
    <t>Stephen Barton</t>
  </si>
  <si>
    <t>3hYzCtvSB0hmozcZZtBMDd</t>
  </si>
  <si>
    <t>Apex Legends (Original Soundtrack)</t>
  </si>
  <si>
    <t>7pMRoGLEJuFM2wl5pt0R99</t>
  </si>
  <si>
    <t>Legacy (feat. Travis Scott &amp; 21 Savage)</t>
  </si>
  <si>
    <t>Offset</t>
  </si>
  <si>
    <t>6bPpXqJRpjwy0hLyUGtzYc</t>
  </si>
  <si>
    <t>FATHER OF 4</t>
  </si>
  <si>
    <t>535Eu9XbyGqLfUK3RPP7z2</t>
  </si>
  <si>
    <t>Night Drive</t>
  </si>
  <si>
    <t>hxnry</t>
  </si>
  <si>
    <t>2XPKpJK6vyWQxvKSOsYBHu</t>
  </si>
  <si>
    <t>6ZRuF2n1CQxyxxAAWsKJOy</t>
  </si>
  <si>
    <t>Nights Like This (feat. Ty Dolla $ign)</t>
  </si>
  <si>
    <t>73ZvpuYhKDr2FW4vlPsTpW</t>
  </si>
  <si>
    <t>While We Wait</t>
  </si>
  <si>
    <t>4TWflhgevIGo448fWc6mQq</t>
  </si>
  <si>
    <t>Red Room</t>
  </si>
  <si>
    <t>14PWHDV87nXiSuClZDsEYC</t>
  </si>
  <si>
    <t>Richard Millie Plain</t>
  </si>
  <si>
    <t>1oUzjom2A9xtyRM1SdOAGj</t>
  </si>
  <si>
    <t>Drip or Drown 2</t>
  </si>
  <si>
    <t>6PfI6EeLNiNGVAVg11nv7D</t>
  </si>
  <si>
    <t>Speed It Up</t>
  </si>
  <si>
    <t>0PG9fbaaHFHfre2gUVo7AN</t>
  </si>
  <si>
    <t>Please Me</t>
  </si>
  <si>
    <t>5a4sJJ3qjn6hqRsvm0Veso</t>
  </si>
  <si>
    <t>4L9Ds4mpD3SuYoWwFUlv16</t>
  </si>
  <si>
    <t>Simple</t>
  </si>
  <si>
    <t>64nhe9s692yKECAoMcEQ8U</t>
  </si>
  <si>
    <t>Can't Say I Ain't Country</t>
  </si>
  <si>
    <t>58OIhH8VeCWrZTpKdVTM6y</t>
  </si>
  <si>
    <t>The Day That Wasn’t</t>
  </si>
  <si>
    <t>Jeff Russo</t>
  </si>
  <si>
    <t>604e2Fbswe2x1F4A9KzyKs</t>
  </si>
  <si>
    <t>The Umbrella Academy (Original Series Soundtrack)</t>
  </si>
  <si>
    <t>40HBFpLPcNekSMF0izOffw</t>
  </si>
  <si>
    <t>The Umbrella Academy</t>
  </si>
  <si>
    <t>29f11nLUcMYQ2Ndbnb7N0o</t>
  </si>
  <si>
    <t>Dancing With A Stranger (With Normani) - Acoustic</t>
  </si>
  <si>
    <t>0JtZ4dyxvzFUCjeVrgPkHZ</t>
  </si>
  <si>
    <t>Dancing With A Stranger (With Normani) [Acoustic]</t>
  </si>
  <si>
    <t>1bhtZtnt0HybEeZQIUB8Vk</t>
  </si>
  <si>
    <t>Homecoming</t>
  </si>
  <si>
    <t>7dHauLZ1m08BKQ2NHXo9mq</t>
  </si>
  <si>
    <t>Klaus</t>
  </si>
  <si>
    <t>6wHgUWX3xTlD1rnRymlMbA</t>
  </si>
  <si>
    <t>Lethal</t>
  </si>
  <si>
    <t>3NnxAFMDddW7ONlfeyUgAf</t>
  </si>
  <si>
    <t>2nC3QhMI9reBIOWutbU3Tj</t>
  </si>
  <si>
    <t>4yKwChgdGpJzf2nn3nPHfP</t>
  </si>
  <si>
    <t>27356GVuMPFWiJSZCragoM</t>
  </si>
  <si>
    <t>make up</t>
  </si>
  <si>
    <t>2fYhqwDWXjbpjaIJPEfKFw</t>
  </si>
  <si>
    <t>thank u, next</t>
  </si>
  <si>
    <t>4uTvPEr01pjTbZgl7jcKBD</t>
  </si>
  <si>
    <t>NASA</t>
  </si>
  <si>
    <t>1TEL6MlSSVLSdhOSddidlJ</t>
  </si>
  <si>
    <t>needy</t>
  </si>
  <si>
    <t>5Wgeij4HPNIKuKBU8dCZjM</t>
  </si>
  <si>
    <t>Jessica Pratt</t>
  </si>
  <si>
    <t>2tFHdeHcBUojQlo6oYzGBs</t>
  </si>
  <si>
    <t>Quiet Signs</t>
  </si>
  <si>
    <t>3e9HZxeyfWwjeyPAMmWSSQ</t>
  </si>
  <si>
    <t>39LmTF9RgyakzSYX8txrow</t>
  </si>
  <si>
    <t>imagine</t>
  </si>
  <si>
    <t>4T652DlATVHe0jdLKaN3Bw</t>
  </si>
  <si>
    <t>in my head</t>
  </si>
  <si>
    <t>6cSDNYoWlMxzVfJLn6H301</t>
  </si>
  <si>
    <t>Crazy Girls</t>
  </si>
  <si>
    <t>TOOPOOR</t>
  </si>
  <si>
    <t>154oJT2twqCFdna5UI2MyE</t>
  </si>
  <si>
    <t>3wFLWP0FcIqHK1wb1CPthQ</t>
  </si>
  <si>
    <t>fake smile</t>
  </si>
  <si>
    <t>2vdBo4ALPYbHRUPKgtE5iC</t>
  </si>
  <si>
    <t>ghostin</t>
  </si>
  <si>
    <t>6ocbgoVGwYJhOv1GgI9NsF</t>
  </si>
  <si>
    <t>7 rings</t>
  </si>
  <si>
    <t>51PLHw6xSnlzsbTs8z2Gie</t>
  </si>
  <si>
    <t>As the World Turns</t>
  </si>
  <si>
    <t>5Il6Oe7lr5XM7A0cWbVQtr</t>
  </si>
  <si>
    <t>bad idea</t>
  </si>
  <si>
    <t>2hloaUoRonYssMuqLCBLTX</t>
  </si>
  <si>
    <t>bloodline</t>
  </si>
  <si>
    <t>4kV4N9D1iKVxx1KLvtTpjS</t>
  </si>
  <si>
    <t>break up with your girlfriend, i'm bored</t>
  </si>
  <si>
    <t>0rTV5WefWd1J3OwIheTzxM</t>
  </si>
  <si>
    <t>Talk</t>
  </si>
  <si>
    <t>58kvvQvx6OtLqEDhqYSzyM</t>
  </si>
  <si>
    <t>3TETmhGNWOcquUTtcr6RIR</t>
  </si>
  <si>
    <t>The House of the Rising Sun</t>
  </si>
  <si>
    <t>The Animals</t>
  </si>
  <si>
    <t>classic rock</t>
  </si>
  <si>
    <t>2GkmC6hsvA8854l5kLsTOg</t>
  </si>
  <si>
    <t>The House of the Rising Sun: Best of The Animals</t>
  </si>
  <si>
    <t>John Powell</t>
  </si>
  <si>
    <t>6habFhsOp2NvshLv26DqMb</t>
  </si>
  <si>
    <t>Despacito</t>
  </si>
  <si>
    <t>Luis Fonsi</t>
  </si>
  <si>
    <t>5C0YLr4OoRGFDaqdMQmkeH</t>
  </si>
  <si>
    <t>VIDA</t>
  </si>
  <si>
    <t>0mlAOSILGRys2IbvyOT5VJ</t>
  </si>
  <si>
    <t>Échame La Culpa</t>
  </si>
  <si>
    <t>0e8aaWrJHYYKZilbqmqNxs</t>
  </si>
  <si>
    <t>DEVILISH</t>
  </si>
  <si>
    <t>Chase Atlantic</t>
  </si>
  <si>
    <t>4KJwyWKB1FRpJxZWgkfbz5</t>
  </si>
  <si>
    <t>DON'T TRY THIS</t>
  </si>
  <si>
    <t>5WtfUKzXircvW8l5aaVZWT</t>
  </si>
  <si>
    <t>What A Time (feat. Niall Horan)</t>
  </si>
  <si>
    <t>Julia Michaels</t>
  </si>
  <si>
    <t>1xJ7jIK1tT0aVoJw1fPE6r</t>
  </si>
  <si>
    <t>Inner Monologue Part 1</t>
  </si>
  <si>
    <t>2JvzF1RMd7lE3KmFlsyZD8</t>
  </si>
  <si>
    <t>MIDDLE CHILD</t>
  </si>
  <si>
    <t>3XzSOIE6zGLliuqsVGLmUc</t>
  </si>
  <si>
    <t>6rW6FUhOATT7dBnup6UVHx</t>
  </si>
  <si>
    <t>Pools</t>
  </si>
  <si>
    <t>6ydahDQDBR6C2isdOZxf4f</t>
  </si>
  <si>
    <t>5WHTFyqSii0lmT9R21abT8</t>
  </si>
  <si>
    <t>Don't Call Me Up</t>
  </si>
  <si>
    <t>Mabel</t>
  </si>
  <si>
    <t>0syM7OUAhV7S6XmOa4nLUZ</t>
  </si>
  <si>
    <t>Ivy To Roses (Mixtape)</t>
  </si>
  <si>
    <t>4kLKUg9loAHamNWmSywA4H</t>
  </si>
  <si>
    <t>0EyWYj1NsLsaFPpuJkcdIe</t>
  </si>
  <si>
    <t>Help with the Russians</t>
  </si>
  <si>
    <t>Tyler Bates</t>
  </si>
  <si>
    <t>4xdjnwp7G9KgHjqeAXF9av</t>
  </si>
  <si>
    <t>The Punisher: Season 2 (Original Soundtrack)</t>
  </si>
  <si>
    <t>4aVmfly4CkmibiRLn5AHc2</t>
  </si>
  <si>
    <t>a dream is a wish your heart makes</t>
  </si>
  <si>
    <t>Christina Perri</t>
  </si>
  <si>
    <t>3xl0OvcSlc9Mwe5ToaFtD3</t>
  </si>
  <si>
    <t>songs for carmella: lullabies &amp; sing-a-longs</t>
  </si>
  <si>
    <t>159ip0G1kN9u68FsczBhLj</t>
  </si>
  <si>
    <t>a dream is a wish your heart makes (sing-a-long)</t>
  </si>
  <si>
    <t>6XDcPFkoOIq7HSYPPsISMK</t>
  </si>
  <si>
    <t>a thousand years (lullaby)</t>
  </si>
  <si>
    <t>0fpC8u0M88v0DDIZJ4VHHq</t>
  </si>
  <si>
    <t>a thousand years (lullaby) [sing-a-long]</t>
  </si>
  <si>
    <t>4XzkS1hmMdenBmmbLbjorO</t>
  </si>
  <si>
    <t>remember me</t>
  </si>
  <si>
    <t>7abUe1ZCGHIMtIAnGKBbSo</t>
  </si>
  <si>
    <t>remember me (sing-a-long)</t>
  </si>
  <si>
    <t>7lztvN7UHRDsMEf8ooKvUS</t>
  </si>
  <si>
    <t>stay awake</t>
  </si>
  <si>
    <t>1SMb9R9lWqJYCDFWIj8vnY</t>
  </si>
  <si>
    <t>stay awake (sing-a-long)</t>
  </si>
  <si>
    <t>4cNpO3kF8rqcH8G3huFCJp</t>
  </si>
  <si>
    <t>you are my sunshine</t>
  </si>
  <si>
    <t>5wtOHGEoLWLfQyqskk7C6s</t>
  </si>
  <si>
    <t>you are my sunshine (sing-a-long)</t>
  </si>
  <si>
    <t>0tShdTlRbZas6OFwEkX56U</t>
  </si>
  <si>
    <t>you mean the whole wide world to me</t>
  </si>
  <si>
    <t>4xD54NS4r4CCwuyIrYMEtV</t>
  </si>
  <si>
    <t>you mean the whole wide world to me (sing-a-long)</t>
  </si>
  <si>
    <t>0AZ6Tdl0UvOWTMngIffzDS</t>
  </si>
  <si>
    <t>you've got a friend in me</t>
  </si>
  <si>
    <t>2Lt3LhlDf1dAKsZfzCZsIF</t>
  </si>
  <si>
    <t>you've got a friend in me (sing-a-long)</t>
  </si>
  <si>
    <t>5e0726B3tYcuFnXXQ630Q7</t>
  </si>
  <si>
    <t>dream a little dream of me</t>
  </si>
  <si>
    <t>5Ia3op6iA6g4Sv19Lorm4a</t>
  </si>
  <si>
    <t>dream a little dream of me (sing-a-long)</t>
  </si>
  <si>
    <t>7fmVIBMLYiXRtTFOlxv90i</t>
  </si>
  <si>
    <t>til there was you</t>
  </si>
  <si>
    <t>4MfUR0Jx3uOdnqodR2JLGF</t>
  </si>
  <si>
    <t>til there was you (sing-a-long)</t>
  </si>
  <si>
    <t>3mPn97K8T07095yVSpYr6d</t>
  </si>
  <si>
    <t>tonight you belong to me (feat. Paul &amp; Carmella Costabile)</t>
  </si>
  <si>
    <t>1f9HYCR1ead1mNn5WsnMEn</t>
  </si>
  <si>
    <t>tonight you belong to me (sing-a-long)</t>
  </si>
  <si>
    <t>6zYuVnHTZQbFSQ9BAhhf9S</t>
  </si>
  <si>
    <t>i hate u, i love u (feat. olivia o'brien)</t>
  </si>
  <si>
    <t>gnash</t>
  </si>
  <si>
    <t>2UqlRqWxfYnlQFEgNoot7v</t>
  </si>
  <si>
    <t>we</t>
  </si>
  <si>
    <t>6Qs4SXO9dwPj5GKvVOv8Ki</t>
  </si>
  <si>
    <t>Dancing With A Stranger (with Normani)</t>
  </si>
  <si>
    <t>1V9oE8bVilClrk5naqyyvL</t>
  </si>
  <si>
    <t>65JsZjtcpCGHddnu5Em7ie</t>
  </si>
  <si>
    <t>Dust on The Road</t>
  </si>
  <si>
    <t>Roberto Diana</t>
  </si>
  <si>
    <t>5QgcNH93kzdWgSlw5bIUd7</t>
  </si>
  <si>
    <t>7tGEAA1f8MydT7eVbbO9Zy</t>
  </si>
  <si>
    <t>WHEN I WAS OLDER - Music Inspired By The Film ROMA</t>
  </si>
  <si>
    <t>0LgnntyagLdfW5Dz2OSYHU</t>
  </si>
  <si>
    <t>WHEN I WAS OLDER (Music Inspired By The Film ROMA)</t>
  </si>
  <si>
    <t>5aozioXEMgxyttOvxCsckp</t>
  </si>
  <si>
    <t>5esDxI1Ii86YJV3O3P1p9R</t>
  </si>
  <si>
    <t>747MaVDuuzwkpKx0rlnOnZ</t>
  </si>
  <si>
    <t>Rise</t>
  </si>
  <si>
    <t>Yaima</t>
  </si>
  <si>
    <t>3qYVQgnzc7tOPVK33EKUvF</t>
  </si>
  <si>
    <t>Antidote</t>
  </si>
  <si>
    <t>2t8yVaLvJ0RenpXUIAC52d</t>
  </si>
  <si>
    <t>a lot</t>
  </si>
  <si>
    <t>007DWn799UWvfY1wwZeENR</t>
  </si>
  <si>
    <t>i am &gt; i was</t>
  </si>
  <si>
    <t>3c4e5bs1Y9txBubMx2al9G</t>
  </si>
  <si>
    <t>Back to Life - 80s Remix</t>
  </si>
  <si>
    <t>5uaGbt3JKOTJRBcB2EYf4x</t>
  </si>
  <si>
    <t>Back to Life (from Bumblebee")"</t>
  </si>
  <si>
    <t>3Ol2xnObFdKV9pmRD2t9x8</t>
  </si>
  <si>
    <t>Look Back at It</t>
  </si>
  <si>
    <t>3r5hf3Cj3EMh1C2saQ8jyt</t>
  </si>
  <si>
    <t>Hoodie SZN</t>
  </si>
  <si>
    <t>2qGfZAgDe1pV2y5xJAhi6R</t>
  </si>
  <si>
    <t>Slime Belief</t>
  </si>
  <si>
    <t>3o5se5blwiAdJPk8yAw1EQ</t>
  </si>
  <si>
    <t>Realer</t>
  </si>
  <si>
    <t>3vWzyGTu6Ovo1GdrcJqH6e</t>
  </si>
  <si>
    <t>Scared of the Dark (feat. XXXTENTACION)</t>
  </si>
  <si>
    <t>Lil Wayne</t>
  </si>
  <si>
    <t>35s58BRTGAEWztPo9WqCIs</t>
  </si>
  <si>
    <t>Spider-Man: Into the Spider-Verse (Soundtrack From &amp; Inspired by the Motion Picture)</t>
  </si>
  <si>
    <t>5F2AuFzEiuAQD0JVNjVJQz</t>
  </si>
  <si>
    <t>Let Go</t>
  </si>
  <si>
    <t>Beau Young Prince</t>
  </si>
  <si>
    <t>3fMNMAP51H7NywqzoukIRy</t>
  </si>
  <si>
    <t>7HhDjsXxVeXTOewlUukgVx</t>
  </si>
  <si>
    <t>0FZ4Dmg8jJJAPJnvBIzD9z</t>
  </si>
  <si>
    <t>ZEZE (feat. Travis Scott &amp; Offset)</t>
  </si>
  <si>
    <t>5n1GSzC1Reao29ScnpLYqp</t>
  </si>
  <si>
    <t>Dying to Live</t>
  </si>
  <si>
    <t>3KkXRkHbMCARz0aVfEt68P</t>
  </si>
  <si>
    <t>7cFFhb9Wz2ZXLSpEk2VDKd</t>
  </si>
  <si>
    <t>Way Up</t>
  </si>
  <si>
    <t>40Rpg3LkZwwzuHJ3GdjMma</t>
  </si>
  <si>
    <t>Gnarly (feat. Lil Pump)</t>
  </si>
  <si>
    <t>7pBsquIkbED6W6uSQJGbkn</t>
  </si>
  <si>
    <t>Vince Staples</t>
  </si>
  <si>
    <t>6SRWhUJcD2YKahCwHavz3X</t>
  </si>
  <si>
    <t>Darkside</t>
  </si>
  <si>
    <t>3nzuGtN3nXARvvecier4K0</t>
  </si>
  <si>
    <t>Different World</t>
  </si>
  <si>
    <t>3e7sxremeOE3wTySiOhGiP</t>
  </si>
  <si>
    <t>Dusk Till Dawn (feat. Sia) - Radio Edit</t>
  </si>
  <si>
    <t>1DF9B2hfwX4EdgEFwGcRwh</t>
  </si>
  <si>
    <t>Icarus Falls</t>
  </si>
  <si>
    <t>698ItKASDavgwZ3WjaWjtz</t>
  </si>
  <si>
    <t>285pBltuF7vW8TeWk8hdRR</t>
  </si>
  <si>
    <t>Lucid Dreams</t>
  </si>
  <si>
    <t>6tkjU4Umpo79wwkgPMV3nZ</t>
  </si>
  <si>
    <t>Goodbye &amp; Good Riddance</t>
  </si>
  <si>
    <t>7FGq80cy8juXBCD2nrqdWU</t>
  </si>
  <si>
    <t>Eastside (with Halsey &amp; Khalid)</t>
  </si>
  <si>
    <t>7dQ734EW0iLvQfF6vBFNiZ</t>
  </si>
  <si>
    <t>FRIENDS KEEP SECRETS</t>
  </si>
  <si>
    <t>0w6X9iRKrMyDpRRtbu4tE0</t>
  </si>
  <si>
    <t>Hymn for the Weekend - Live in Buenos Aires</t>
  </si>
  <si>
    <t>19CvkGjYpifkdwgVJSbog2</t>
  </si>
  <si>
    <t>Live in Buenos Aires</t>
  </si>
  <si>
    <t>1ZuNmHmJn8QiS9kRYZuLNJ</t>
  </si>
  <si>
    <t>Wait a Minute!</t>
  </si>
  <si>
    <t>2G4BowCb2oGMU2bfCdiWLq</t>
  </si>
  <si>
    <t>Coldest Winter</t>
  </si>
  <si>
    <t>2G1tXoGBaEMJ7FKGnkf6ud</t>
  </si>
  <si>
    <t>Wake Up in the Sky</t>
  </si>
  <si>
    <t>5xqQtdlJUY7Fg4BMp13LrX</t>
  </si>
  <si>
    <t>Evil Genius</t>
  </si>
  <si>
    <t>10eXsD5sfI2xBPLz4elMlB</t>
  </si>
  <si>
    <t>Moment Of Respite</t>
  </si>
  <si>
    <t>Mikolai Stroinski</t>
  </si>
  <si>
    <t>3dB7GJBPHfEPtaQ38yLBpX</t>
  </si>
  <si>
    <t>Thronebreaker: The Witcher Tales (Original Game Soundtrack)</t>
  </si>
  <si>
    <t>1UaYT2vE5plDKPD8kKOVGQ</t>
  </si>
  <si>
    <t>Hela</t>
  </si>
  <si>
    <t>David García Díaz</t>
  </si>
  <si>
    <t>1ihHcMdKtZ3qY5eRXYxcl8</t>
  </si>
  <si>
    <t>Hellblade: Senua's Sacrifice (Original Soundtrack)</t>
  </si>
  <si>
    <t>6roFHBn0kFsj0H0ud7gSTn</t>
  </si>
  <si>
    <t>Dillion</t>
  </si>
  <si>
    <t>1ThmUihH9dF8EV08ku5AXN</t>
  </si>
  <si>
    <t>Faucet Failure</t>
  </si>
  <si>
    <t>Ski Mask The Slump God</t>
  </si>
  <si>
    <t>0z0z4DcXhHiobX5ZKAw8Qn</t>
  </si>
  <si>
    <t>STOKELEY</t>
  </si>
  <si>
    <t>72gv4zhNvRVdQA0eOenCal</t>
  </si>
  <si>
    <t>Symphony (feat. Zara Larsson)</t>
  </si>
  <si>
    <t>1MvF4ulZKH7SaDQs9rE5nc</t>
  </si>
  <si>
    <t>What Is Love? (Deluxe Edition)</t>
  </si>
  <si>
    <t>577YBGuskWkVDCxZrLRB4v</t>
  </si>
  <si>
    <t>Pure Cocaine</t>
  </si>
  <si>
    <t>4iF44RCCybJtkBkMoqrLW2</t>
  </si>
  <si>
    <t>Street Gossip</t>
  </si>
  <si>
    <t>2hrUO4drrO63i7FYbCLBl2</t>
  </si>
  <si>
    <t>Rockabye (feat. Sean Paul &amp; Anne-Marie)</t>
  </si>
  <si>
    <t>3NuK5xMlSlB6K2Qp16zf3h</t>
  </si>
  <si>
    <t>Solo (feat. Demi Lovato)</t>
  </si>
  <si>
    <t>2IRZnDFmlqMuOrYOLnZZyc</t>
  </si>
  <si>
    <t>Going Bad (feat. Drake)</t>
  </si>
  <si>
    <t>Meek Mill</t>
  </si>
  <si>
    <t>6UYZEYjpN1DYRW0kqFy9ZE</t>
  </si>
  <si>
    <t>Championships</t>
  </si>
  <si>
    <t>6WmIyn2fx1PKQ0XDpYj4VR</t>
  </si>
  <si>
    <t>Love It If We Made It</t>
  </si>
  <si>
    <t>6PWXKiakqhI17mTYM4y6oY</t>
  </si>
  <si>
    <t>A Brief Inquiry Into Online Relationships</t>
  </si>
  <si>
    <t>27rdGxbavYJeBphck5MZAF</t>
  </si>
  <si>
    <t>2hBfao8GWZwHlUGDB8HVQO</t>
  </si>
  <si>
    <t>74lnM5V6ecvoTPV0fvptx9</t>
  </si>
  <si>
    <t>Nuketown (feat. Juice WRLD)</t>
  </si>
  <si>
    <t>4WzhjxvLP95y7AMDy0Atwb</t>
  </si>
  <si>
    <t>Out Of Love</t>
  </si>
  <si>
    <t>Alessia Cara</t>
  </si>
  <si>
    <t>0LzVdypBGpn6dGuHqVGwwt</t>
  </si>
  <si>
    <t>The Pains Of Growing</t>
  </si>
  <si>
    <t>0Hijswm0F2WNL0vN5e4CyE</t>
  </si>
  <si>
    <t>Let You Love Me</t>
  </si>
  <si>
    <t>Rita Ora</t>
  </si>
  <si>
    <t>3hvk0iS7XgtSQdf7zfVTLF</t>
  </si>
  <si>
    <t>Phoenix (Deluxe)</t>
  </si>
  <si>
    <t>1UDCuS38KBxXufAkkNNgVX</t>
  </si>
  <si>
    <t>Hey, Soul Sister</t>
  </si>
  <si>
    <t>Train</t>
  </si>
  <si>
    <t>1bNlBFmUkqsRu6Fsa9jzAV</t>
  </si>
  <si>
    <t>Feel Good Friday</t>
  </si>
  <si>
    <t>6ZiSScoPLyeZyIudUBip1V</t>
  </si>
  <si>
    <t>Anywhere</t>
  </si>
  <si>
    <t>we fell in love in october</t>
  </si>
  <si>
    <t>6IPwKM3fUUzlElbvKw2sKl</t>
  </si>
  <si>
    <t>7vud0sY43VTv28MbWiglDa</t>
  </si>
  <si>
    <t>we fell in love in october / October Passed Me By</t>
  </si>
  <si>
    <t>2aPTvyE09vUCRwVvj0I8WK</t>
  </si>
  <si>
    <t>Sundress</t>
  </si>
  <si>
    <t>3AlyvIIMZyT5LjWFeK5LSl</t>
  </si>
  <si>
    <t>7KncmixRfCnvzSsKZnlHt8</t>
  </si>
  <si>
    <t>35pJYaery52xdW7eQIA2uy</t>
  </si>
  <si>
    <t>Dead Boys - EP</t>
  </si>
  <si>
    <t>222B3aljXx6fFwKmFjuBED</t>
  </si>
  <si>
    <t>Woman Like Me (feat. Nicki Minaj)</t>
  </si>
  <si>
    <t>Little Mix</t>
  </si>
  <si>
    <t>7Ho8gAx4haSxv1eFLQwvTj</t>
  </si>
  <si>
    <t>LM5 (Deluxe)</t>
  </si>
  <si>
    <t>5K59YTZ8u12zJbvrpOFLgS</t>
  </si>
  <si>
    <t>Would I</t>
  </si>
  <si>
    <t>Maggie Lindemann</t>
  </si>
  <si>
    <t>6e0tNN2yk9nQpqqt2whyAb</t>
  </si>
  <si>
    <t>4IhKLu7Vk3j2TLmnFPl6To</t>
  </si>
  <si>
    <t>Water Fountain</t>
  </si>
  <si>
    <t>Alec Benjamin</t>
  </si>
  <si>
    <t>6jKZplJpy21R5lHaYHHjmZ</t>
  </si>
  <si>
    <t>Narrated For You</t>
  </si>
  <si>
    <t>2qxmye6gAegTMjLKEBoR3d</t>
  </si>
  <si>
    <t>Let Me Down Slowly</t>
  </si>
  <si>
    <t>4K3gM7kzX4POAfrs71HomN</t>
  </si>
  <si>
    <t>Lookalike</t>
  </si>
  <si>
    <t>16pubXUlqRziVWRsT6lLNz</t>
  </si>
  <si>
    <t>Sunset Season</t>
  </si>
  <si>
    <t>7pT6WSg4PCt4mr5ZFyUfsF</t>
  </si>
  <si>
    <t>If We Have Each Other</t>
  </si>
  <si>
    <t>3WzNy6b7PZIlWbiyZcVj8d</t>
  </si>
  <si>
    <t>I Put a Spell on You</t>
  </si>
  <si>
    <t>Sylvia Black</t>
  </si>
  <si>
    <t>5yxIeBwhxzGOOzinVpjMsg</t>
  </si>
  <si>
    <t>6zZhlOWizcEG1T7zsTdI6N</t>
  </si>
  <si>
    <t>IDGAF</t>
  </si>
  <si>
    <t>52JymrguPgkmmwLaWIusst</t>
  </si>
  <si>
    <t>Come Over When You're Sober, Pt. 2</t>
  </si>
  <si>
    <t>3P3pw6C19j31Rnzgo3JG7o</t>
  </si>
  <si>
    <t>Perfect Strangers</t>
  </si>
  <si>
    <t>Jonas Blue</t>
  </si>
  <si>
    <t>2xZSrcBmvMw9Y8hac6xU7L</t>
  </si>
  <si>
    <t>Blue</t>
  </si>
  <si>
    <t>5ZSl6gDoV6bPPxzmLeneV9</t>
  </si>
  <si>
    <t>1FBi1YWCAxlRmfuUbMINqO</t>
  </si>
  <si>
    <t>Runaway</t>
  </si>
  <si>
    <t>0H1Had94fszD13qsFsP1U5</t>
  </si>
  <si>
    <t>Sex with My Ex</t>
  </si>
  <si>
    <t>3xUsaaH6oCG1w8kD1oGhGW</t>
  </si>
  <si>
    <t>Social Climb</t>
  </si>
  <si>
    <t>I DONT KNOW HOW BUT THEY FOUND ME</t>
  </si>
  <si>
    <t>6JmnnC2r3mvEFugTomuxWG</t>
  </si>
  <si>
    <t>1981 Extended Play</t>
  </si>
  <si>
    <t>28bTPsU7iAILCcL02TrVUO</t>
  </si>
  <si>
    <t>Do It All The Time</t>
  </si>
  <si>
    <t>7GR2ZDBAdqiRPeuoRc6nnX</t>
  </si>
  <si>
    <t>Do It For Me</t>
  </si>
  <si>
    <t>6m1lFZkvFsGKQIiL2JH10T</t>
  </si>
  <si>
    <t>1SN1vSPsr4V4tIUTR3s8YW</t>
  </si>
  <si>
    <t>6akBF8JWM8lrpqejdwIfYI</t>
  </si>
  <si>
    <t>16 Lines</t>
  </si>
  <si>
    <t>4hs2FbesB8qo6H5Berbikd</t>
  </si>
  <si>
    <t>Absinthe</t>
  </si>
  <si>
    <t>2RSHsoi04658QL5xgQVov3</t>
  </si>
  <si>
    <t>Bad Liar</t>
  </si>
  <si>
    <t>3JfSxDfmwS5OeHPwLSkrfr</t>
  </si>
  <si>
    <t>Origins (Deluxe)</t>
  </si>
  <si>
    <t>1zRdhBRqRnMSLkZTODa5OL</t>
  </si>
  <si>
    <t>Be Like You (feat. Broods)</t>
  </si>
  <si>
    <t>Whethan</t>
  </si>
  <si>
    <t>4oN0HoJVDsVKwJmquYy7d2</t>
  </si>
  <si>
    <t>Life of a Wallflower, Vol. 1</t>
  </si>
  <si>
    <t>3kwKL0TkuPdt4kpAyaBezI</t>
  </si>
  <si>
    <t>Bleed Magic</t>
  </si>
  <si>
    <t>3EfBbEWfFUDzNh9r0LWIo3</t>
  </si>
  <si>
    <t>Choke</t>
  </si>
  <si>
    <t>7jEyX4bqaCSdMN4D4JNnVj</t>
  </si>
  <si>
    <t>Mama</t>
  </si>
  <si>
    <t>2FY7b99s15jUprqC0M5NCT</t>
  </si>
  <si>
    <t>Natural</t>
  </si>
  <si>
    <t>52iLDrSoRtf9lcgFuLVfqE</t>
  </si>
  <si>
    <t>Older</t>
  </si>
  <si>
    <t>2mTA1YzwWs39JdjSIQNCBS</t>
  </si>
  <si>
    <t>3ug5dY9lQ5LZCQvFn6H7Ep</t>
  </si>
  <si>
    <t>On My Own</t>
  </si>
  <si>
    <t>7qPAxUGwVRhtt9vSMqyGP9</t>
  </si>
  <si>
    <t>Bedroom EP</t>
  </si>
  <si>
    <t>5qCQyPB2MEICEcSC8WVbNx</t>
  </si>
  <si>
    <t>White Girl</t>
  </si>
  <si>
    <t>7Buwh9QtKvKm3UasCwHDGA</t>
  </si>
  <si>
    <t>2TIlqbIneP0ZY1O0EzYLlc</t>
  </si>
  <si>
    <t>0NVQ9k3wKmuK6T02lLMl6y</t>
  </si>
  <si>
    <t>Breach</t>
  </si>
  <si>
    <t>1fewSx2d5KIZ04wsooEBOz</t>
  </si>
  <si>
    <t>Space Cadet (feat. Gunna)</t>
  </si>
  <si>
    <t>3IO8IPjwXuzPJnoaqkwYrj</t>
  </si>
  <si>
    <t>NOT ALL HEROES WEAR CAPES (Deluxe)</t>
  </si>
  <si>
    <t>0JidtrxZkPKGlqc8rbE5lB</t>
  </si>
  <si>
    <t>Valleys</t>
  </si>
  <si>
    <t>Honors</t>
  </si>
  <si>
    <t>5ffDmmCZHSnH4XhU7XHLQx</t>
  </si>
  <si>
    <t>22ykS8KWpd2r4zcRZ0XMK5</t>
  </si>
  <si>
    <t>Dreamcatcher (feat. Swae Lee &amp; Travis Scott)</t>
  </si>
  <si>
    <t>0AluA5RNsa4Cx6XRhf2hWZ</t>
  </si>
  <si>
    <t>10 Freaky Girls (with 21 Savage)</t>
  </si>
  <si>
    <t>2rPE9A1vEgShuZxxzR2tZH</t>
  </si>
  <si>
    <t>684W6NpKllEexqQlGqetCi</t>
  </si>
  <si>
    <t>6eMeqiSoQYtM8u3vvfth21</t>
  </si>
  <si>
    <t>Stuck with Me</t>
  </si>
  <si>
    <t>0ODLCdHBFVvKwJGeSfd1jy</t>
  </si>
  <si>
    <t>Hard To Imagine The Neighbourhood Ever Changing</t>
  </si>
  <si>
    <t>2wXioTynVwrEWYRv6R6vEj</t>
  </si>
  <si>
    <t>Void</t>
  </si>
  <si>
    <t>113xf7t4qNM7038YJvauik</t>
  </si>
  <si>
    <t>Nervous</t>
  </si>
  <si>
    <t>2Wj1cS0hUzWrQPzYgZJj94</t>
  </si>
  <si>
    <t>Noise</t>
  </si>
  <si>
    <t>3dMPLD8cuzTtFLv8E7homA</t>
  </si>
  <si>
    <t>75iJMOH4oBobiRiBJVdw2m</t>
  </si>
  <si>
    <t>2xql0pid3EUwW38AsywxhV</t>
  </si>
  <si>
    <t>Reflections</t>
  </si>
  <si>
    <t>1zkXUXNHpYQTcXZAaZbeEp</t>
  </si>
  <si>
    <t>Roll Call</t>
  </si>
  <si>
    <t>6TA5aymvVrtiPVbuAwmPIc</t>
  </si>
  <si>
    <t>Scary Love</t>
  </si>
  <si>
    <t>2K7xn816oNHJZ0aVqdQsha</t>
  </si>
  <si>
    <t>Softcore</t>
  </si>
  <si>
    <t>4ymD0FxX1fnWszSu9rMAtD</t>
  </si>
  <si>
    <t>Beat Take 1 (feat. Ghostface Killah)</t>
  </si>
  <si>
    <t>0ruhQupkyGoUxmsExWXEoa</t>
  </si>
  <si>
    <t>Beautiful Oblivion (feat. IDK)</t>
  </si>
  <si>
    <t>3BQbwXb8lMLLRBeLl6HTu8</t>
  </si>
  <si>
    <t>7zwn1eykZtZ5LODrf7c0tS</t>
  </si>
  <si>
    <t>You Get Me So High</t>
  </si>
  <si>
    <t>0YNtAadZvKBBEFARtfoCV8</t>
  </si>
  <si>
    <t>Compass</t>
  </si>
  <si>
    <t>1Bhm5HNO1cq8olDbBmokyL</t>
  </si>
  <si>
    <t>Copines</t>
  </si>
  <si>
    <t>3jqQFIXUakuDXdhFVvI7Ko</t>
  </si>
  <si>
    <t>NAKAMURA</t>
  </si>
  <si>
    <t>7inCfDM4S3xsVzgOUqSJOH</t>
  </si>
  <si>
    <t>Dust</t>
  </si>
  <si>
    <t>0f7T8FO4ZM9XHpmncSUWND</t>
  </si>
  <si>
    <t>7uoFMmxln0GPXQ0AcCBXRq</t>
  </si>
  <si>
    <t>Snowman</t>
  </si>
  <si>
    <t>2vcGYJcPfXUmCdcXXqqukg</t>
  </si>
  <si>
    <t>Everyday Is Christmas (Deluxe Edition)</t>
  </si>
  <si>
    <t>3X3FzrA32EbYvu3n3526w4</t>
  </si>
  <si>
    <t>Play Destroy</t>
  </si>
  <si>
    <t>5QCXxPUwoOtxeZQmve6w2u</t>
  </si>
  <si>
    <t>Am I A Girl?</t>
  </si>
  <si>
    <t>4FMYawPobGOVURtUDCRZaz</t>
  </si>
  <si>
    <t>Stone Island</t>
  </si>
  <si>
    <t>Lil Lano</t>
  </si>
  <si>
    <t>07K8Ua3tkeXUhPc2eVBrND</t>
  </si>
  <si>
    <t>1a4CA0tFvzwUrx8UxwoU64</t>
  </si>
  <si>
    <t>Time Is Up</t>
  </si>
  <si>
    <t>6v3b2lQADc1ugsXvrqYZIB</t>
  </si>
  <si>
    <t>77c4paLmUbYWeW1NQ5DTPx</t>
  </si>
  <si>
    <t>Blackbird</t>
  </si>
  <si>
    <t>Lisa O'Neill</t>
  </si>
  <si>
    <t>6hGCF6U1vanh8KJZgAq66m</t>
  </si>
  <si>
    <t>Heard A Long Gone Song</t>
  </si>
  <si>
    <t>6rY5FAWxCdAGllYEOZMbjW</t>
  </si>
  <si>
    <t>SLOW DANCING IN THE DARK</t>
  </si>
  <si>
    <t>5mIImcsuqpiSXg8XvFr81I</t>
  </si>
  <si>
    <t>BALLADS 1</t>
  </si>
  <si>
    <t>4Y1igB1GDncJvt7ezbV3cW</t>
  </si>
  <si>
    <t>Suspirium</t>
  </si>
  <si>
    <t>2UehMLybYgLuuNHRNJpbCB</t>
  </si>
  <si>
    <t>Suspiria (Music for the Luca Guadagnino Film)</t>
  </si>
  <si>
    <t>3uqx1JmyAiuVk6YW0HSeAn</t>
  </si>
  <si>
    <t>Unmade</t>
  </si>
  <si>
    <t>1pV3J1Zk5mh20ncHiGlPhe</t>
  </si>
  <si>
    <t>I Want It</t>
  </si>
  <si>
    <t>2N7XbX9LzuJDlGOEvx5V6D</t>
  </si>
  <si>
    <t>Lost The Game &amp; I Want It</t>
  </si>
  <si>
    <t>2GGMabyHXnJmjY6CXhhB2e</t>
  </si>
  <si>
    <t>Money</t>
  </si>
  <si>
    <t>2drqVzCt52KiDxKgl0Rq0P</t>
  </si>
  <si>
    <t>43oK4OAWUsRZUDVeHtKI4U</t>
  </si>
  <si>
    <t>New Rules</t>
  </si>
  <si>
    <t>0obMz8EHnr3dg6NCUK4xWp</t>
  </si>
  <si>
    <t>Dua Lipa (Complete Edition)</t>
  </si>
  <si>
    <t>2lOuvydCaSk8asn1HxBO9r</t>
  </si>
  <si>
    <t>Be the One</t>
  </si>
  <si>
    <t>3Phjn4zJ34ZiEVUngyccY5</t>
  </si>
  <si>
    <t>Beautiful Wreck</t>
  </si>
  <si>
    <t>MØ</t>
  </si>
  <si>
    <t>52c2O1mvqnfAVjX9QNC5yd</t>
  </si>
  <si>
    <t>Forever Neverland</t>
  </si>
  <si>
    <t>14SaZBTjxlorHJQxXh01Hu</t>
  </si>
  <si>
    <t>Girls Need Love (with Drake) - Remix</t>
  </si>
  <si>
    <t>4hTM8jZ8DCCqglmZUDMSPz</t>
  </si>
  <si>
    <t>Last Day Of Summer</t>
  </si>
  <si>
    <t>6zeeWid2sgw4lap2jV61PZ</t>
  </si>
  <si>
    <t>2Qxc2NJ7yPKVFRWi3llRr2</t>
  </si>
  <si>
    <t>Suncity</t>
  </si>
  <si>
    <t>0uI7yAKUf52Cn7y3sYyjiX</t>
  </si>
  <si>
    <t>3 Nights</t>
  </si>
  <si>
    <t>05jbNkYoEQdjVDHEHtg1gY</t>
  </si>
  <si>
    <t>Don't Forget About Me, Demos</t>
  </si>
  <si>
    <t>4squZv12LD9M8ooJfoVgZS</t>
  </si>
  <si>
    <t>Boo'd Up</t>
  </si>
  <si>
    <t>Ella Mai</t>
  </si>
  <si>
    <t>67ErXRS9s9pVG8JmFbrdJ0</t>
  </si>
  <si>
    <t>2f2hbFjim051DVx0o8o4rU</t>
  </si>
  <si>
    <t>Ellise</t>
  </si>
  <si>
    <t>3tZMuGcIqKDhj2fTK7L3qS</t>
  </si>
  <si>
    <t>Can You Keep a Secret?</t>
  </si>
  <si>
    <t>5FjY0HhXdLRXRkIEMd5xPQ</t>
  </si>
  <si>
    <t>The Landing</t>
  </si>
  <si>
    <t>Justin Hurwitz</t>
  </si>
  <si>
    <t>4NFpOHIv0hJa9of0IQsgKw</t>
  </si>
  <si>
    <t>First Man (Original Motion Picture Soundtrack)</t>
  </si>
  <si>
    <t>6CTWathupIiDs7U4InHnDA</t>
  </si>
  <si>
    <t>0maCwhZTO3PybhSiQcsjAf</t>
  </si>
  <si>
    <t>G.O.A.T.</t>
  </si>
  <si>
    <t>Polyphia</t>
  </si>
  <si>
    <t>math rock, djent, progressive metal, progressive rock</t>
  </si>
  <si>
    <t>1JYk1k73qSbXCCCciopZH7</t>
  </si>
  <si>
    <t>New Levels New Devils</t>
  </si>
  <si>
    <t>0BkvZes677Mcp5WVUQjRxD</t>
  </si>
  <si>
    <t>3XtuGV5BJAhCp82dBn0Gvd</t>
  </si>
  <si>
    <t>4ZLzoOkj0MPWrTLvooIuaa</t>
  </si>
  <si>
    <t>Get You The Moon (feat. Snøw)</t>
  </si>
  <si>
    <t>Kina</t>
  </si>
  <si>
    <t>5LZSpPoBVBsh6kRSEKfPQ8</t>
  </si>
  <si>
    <t>5nzhL67GpF9szXWg5y509A</t>
  </si>
  <si>
    <t>Close Friends (Lil Baby &amp; Gunna)</t>
  </si>
  <si>
    <t>2yXnY2NiaZk9QiJJittS81</t>
  </si>
  <si>
    <t>Drip Harder</t>
  </si>
  <si>
    <t>16QjPRt5HYK0dnLGmGRCvf</t>
  </si>
  <si>
    <t>Deep End (Lil Baby &amp; Gunna)</t>
  </si>
  <si>
    <t>78QR3Wp35dqAhFEc2qAGjE</t>
  </si>
  <si>
    <t>Drip Too Hard (Lil Baby &amp; Gunna)</t>
  </si>
  <si>
    <t>26XaOsDMbl0e1cVKYfkz6w</t>
  </si>
  <si>
    <t>4G213yPh3BOt160iYP4ZsV</t>
  </si>
  <si>
    <t>68jISmZBEKis7eg5Ijr17k</t>
  </si>
  <si>
    <t>Felt Like Playing Guitar And Not Singing</t>
  </si>
  <si>
    <t>4ThJUigPBlok72LoKGk2g1</t>
  </si>
  <si>
    <t>A 20 Something Fuck</t>
  </si>
  <si>
    <t>7b2905bQNdxkXxkrzBSK3F</t>
  </si>
  <si>
    <t>Cat Power</t>
  </si>
  <si>
    <t>slowcore, singer-songwriter</t>
  </si>
  <si>
    <t>28SMXZ4p2uQGJZJpFXw8em</t>
  </si>
  <si>
    <t>Wanderer</t>
  </si>
  <si>
    <t>0p0jvYdazuWBMC8QacxpUH</t>
  </si>
  <si>
    <t>World Is Yours (Lil Baby &amp; Gunna)</t>
  </si>
  <si>
    <t>16mrdTSWwfVfOiZNw84tQC</t>
  </si>
  <si>
    <t>Hurt People</t>
  </si>
  <si>
    <t>3F57PtOdqRpD6euFYqtKXX</t>
  </si>
  <si>
    <t>I Am (Lil Baby &amp; Gunna)</t>
  </si>
  <si>
    <t>3aauaXWRgwCMoykMbI0Jq1</t>
  </si>
  <si>
    <t>I Feel Like I'm Drowning</t>
  </si>
  <si>
    <t>4t9vB7wIKWE5jIhjcztmmd</t>
  </si>
  <si>
    <t>Iris</t>
  </si>
  <si>
    <t>Pastel Ghost</t>
  </si>
  <si>
    <t>3sy3jRg8KrsGYNAuHPQnqk</t>
  </si>
  <si>
    <t>Ethereality</t>
  </si>
  <si>
    <t>1E1uGhNdBe6Dddbgs2KqtZ</t>
  </si>
  <si>
    <t>Jumpsuit</t>
  </si>
  <si>
    <t>621cXqrTSSJi1WqDMSLmbL</t>
  </si>
  <si>
    <t>Trench</t>
  </si>
  <si>
    <t>3nkA1BXQFsT1rP2rNzufhh</t>
  </si>
  <si>
    <t>KICK (feat. 6ix9ine)</t>
  </si>
  <si>
    <t>Jimilian</t>
  </si>
  <si>
    <t>dansk rap, dansk pop</t>
  </si>
  <si>
    <t>3DbdvzYJKr1OB5G8kSWJD8</t>
  </si>
  <si>
    <t>2rbDhOo9Fh61Bbu23T2qCk</t>
  </si>
  <si>
    <t>Always Remember Us This Way</t>
  </si>
  <si>
    <t>3edjzMAVB9RYRd4UcZBchx</t>
  </si>
  <si>
    <t>A Star Is Born Soundtrack (Without Dialogue)</t>
  </si>
  <si>
    <t>1yQvL8SzbF5JCroRKk9F07</t>
  </si>
  <si>
    <t>Belly (Lil Baby &amp; Gunna)</t>
  </si>
  <si>
    <t>7roKDmJDOzkpfGpUQJ5EnL</t>
  </si>
  <si>
    <t>Business Is Business (Lil Baby &amp; Gunna)</t>
  </si>
  <si>
    <t>23OXdR7YuUBVWh5hSnYJau</t>
  </si>
  <si>
    <t>Chlorine</t>
  </si>
  <si>
    <t>5wNLSF0W0NZyu9eRpufdqn</t>
  </si>
  <si>
    <t>Legend of the Eagle Bearer (Main Theme)</t>
  </si>
  <si>
    <t>The Flight</t>
  </si>
  <si>
    <t>19WTqbdqDMWMthZfkmxSbx</t>
  </si>
  <si>
    <t>Assassin's Creed Odyssey (Original Game Soundtrack)</t>
  </si>
  <si>
    <t>1xzBco0xcoJEDXktl7Jxrr</t>
  </si>
  <si>
    <t>Mo Bamba</t>
  </si>
  <si>
    <t>Sheck Wes</t>
  </si>
  <si>
    <t>15Id9Jrqab8IwHFirdrrLp</t>
  </si>
  <si>
    <t>MUDBOY</t>
  </si>
  <si>
    <t>4T7cJdrTRqOBESPYfvfj2x</t>
  </si>
  <si>
    <t>My Jeans (Lil Baby &amp; Gunna feat. Young Thug)</t>
  </si>
  <si>
    <t>6wWaVoUOzLQJHd3bWAUpdZ</t>
  </si>
  <si>
    <t>Never Recover (Lil Baby &amp; Gunna, Drake)</t>
  </si>
  <si>
    <t>6PoKfDY78ih5OveWirggRX</t>
  </si>
  <si>
    <t>Off White VLONE (Lil Baby &amp; Gunna feat. Lil Durk &amp; NAV)</t>
  </si>
  <si>
    <t>1jzOG0T6JjvaOoHgzl91Nd</t>
  </si>
  <si>
    <t>Style Stealer (Lil Baby &amp; Gunna)</t>
  </si>
  <si>
    <t>2Am26UXisQ91vBLYdqd7Pa</t>
  </si>
  <si>
    <t>Underdog (Lil Baby &amp; Gunna)</t>
  </si>
  <si>
    <t>3IUkGGNQ1Z5uUaY5yyRh9k</t>
  </si>
  <si>
    <t>Sakura</t>
  </si>
  <si>
    <t>7HLglWbzDheHZ3VZUbxGLC</t>
  </si>
  <si>
    <t>Seals Pills (Lil Baby &amp; Gunna)</t>
  </si>
  <si>
    <t>2VxeLyX666F8uXCJ0dZF8B</t>
  </si>
  <si>
    <t>Shallow</t>
  </si>
  <si>
    <t>4sLtOBOzn4s3GDUv3c5oJD</t>
  </si>
  <si>
    <t>A Star Is Born Soundtrack</t>
  </si>
  <si>
    <t>4GvdsVns332wQ3JsWAg2OV</t>
  </si>
  <si>
    <t>5rcJ5xCMYYLCgGilFDKRZl</t>
  </si>
  <si>
    <t>Stranger in the Alps (Deluxe Edition)</t>
  </si>
  <si>
    <t>1qp0ptMXNg9hqLH8sk7cc2</t>
  </si>
  <si>
    <t>Sweet Lovin' - Radio Edit</t>
  </si>
  <si>
    <t>5rr0xAQfk01cPi1N37jX11</t>
  </si>
  <si>
    <t>Brighter Days</t>
  </si>
  <si>
    <t>4w8niZpiMy6qz1mntFA5uM</t>
  </si>
  <si>
    <t>Taki Taki (with Selena Gomez, Ozuna &amp; Cardi B)</t>
  </si>
  <si>
    <t>0ZHyvPke0EcVt6rYA8Ins3</t>
  </si>
  <si>
    <t>68fV7C9lxnAwhNdUxBndAE</t>
  </si>
  <si>
    <t>Soft Universe</t>
  </si>
  <si>
    <t>1jorKBzr3vs08LDggKCAyr</t>
  </si>
  <si>
    <t>Infections Of A Different Kind – Step 1</t>
  </si>
  <si>
    <t>65gLJGey4u4KFFqoC5fzFJ</t>
  </si>
  <si>
    <t>Brother</t>
  </si>
  <si>
    <t>Kodaline</t>
  </si>
  <si>
    <t>1ITjhViDumL9llxAJYdKiC</t>
  </si>
  <si>
    <t>Politics of Living</t>
  </si>
  <si>
    <t>4JQF6pgdUMZbfnv2PNhXn2</t>
  </si>
  <si>
    <t>Onepiece - Overtaken - Main Theme</t>
  </si>
  <si>
    <t>4dAQGQCLXn1grjobb00fge</t>
  </si>
  <si>
    <t>2FweCwLyINI1VIfLKybH5c</t>
  </si>
  <si>
    <t>Onepiece - The Very, Very, Very Strongest - Main Theme</t>
  </si>
  <si>
    <t>3ktEy1KCcS2k2h9b2O42B5</t>
  </si>
  <si>
    <t>6xtcFXSo8H9BZN637BMVKS</t>
  </si>
  <si>
    <t>4INRJMYMJrSPsf5mbW26Fm</t>
  </si>
  <si>
    <t>3kpYJjvM8Ja6btr5hEJLWc</t>
  </si>
  <si>
    <t>Venom - Music From The Motion Picture</t>
  </si>
  <si>
    <t>25zSh5FAL8kUh8z7ivwBH6</t>
  </si>
  <si>
    <t>Venom (Music From The Motion Picture)</t>
  </si>
  <si>
    <t>43TP6JCWXgkc2D7Xjz5hBr</t>
  </si>
  <si>
    <t>RAP DEVIL</t>
  </si>
  <si>
    <t>5YuscmEJSgkwWzBafTBKse</t>
  </si>
  <si>
    <t>BINGE</t>
  </si>
  <si>
    <t>3kIdjWDaZ9gs4v2iirkJie</t>
  </si>
  <si>
    <t>Spider-Man</t>
  </si>
  <si>
    <t>1Kx85IhG2J5vVOsNgDD8fw</t>
  </si>
  <si>
    <t>Marvel's Spider-Man (Original Video Game Soundtrack)</t>
  </si>
  <si>
    <t>6wXzZE46Rg3mYfRBHugjzy</t>
  </si>
  <si>
    <t>Sand</t>
  </si>
  <si>
    <t>Jóhann Jóhannsson</t>
  </si>
  <si>
    <t>neoclassical</t>
  </si>
  <si>
    <t>60f6ypxsKLEemkp4216Ood</t>
  </si>
  <si>
    <t>Mandy (Original Motion Picture Soundtrack)</t>
  </si>
  <si>
    <t>0YammaEkYSeo9vQYZ1OwS6</t>
  </si>
  <si>
    <t>5rbJtzuXtpIP0Ykk7ewIit</t>
  </si>
  <si>
    <t>4aBYzs8RxZMuqyOanNlf8I</t>
  </si>
  <si>
    <t>Like I Do</t>
  </si>
  <si>
    <t>0sTXvRbRyjFCoUbRo7CJ6S</t>
  </si>
  <si>
    <t>Mandy Love Theme</t>
  </si>
  <si>
    <t>7JVUZYDnD965mTMgMzWcQZ</t>
  </si>
  <si>
    <t>1IyPd065NkGaOL5Qe7XI9c</t>
  </si>
  <si>
    <t>Death and Ashes</t>
  </si>
  <si>
    <t>56ZH56Epw9peEHJvE1rFxu</t>
  </si>
  <si>
    <t>Forging the Beast</t>
  </si>
  <si>
    <t>0QIjsbm2fh1cJ45XO9eGqq</t>
  </si>
  <si>
    <t>7mkyc2BUahNfo0orKzqNGB</t>
  </si>
  <si>
    <t>0fNknOiIWtM4KzbtS4Kwa5</t>
  </si>
  <si>
    <t>Waste</t>
  </si>
  <si>
    <t>2JqnpexlO9dmvjUMCaLCLJ</t>
  </si>
  <si>
    <t>Love Someone</t>
  </si>
  <si>
    <t>Lukas Graham</t>
  </si>
  <si>
    <t>dansk pop</t>
  </si>
  <si>
    <t>0JcMyAnJRTisEjYf9xEwkf</t>
  </si>
  <si>
    <t>6Up545NUflOiXo8cEraH49</t>
  </si>
  <si>
    <t>You Say</t>
  </si>
  <si>
    <t>Lauren Daigle</t>
  </si>
  <si>
    <t>christian, worship, ccm, christian pop</t>
  </si>
  <si>
    <t>6pmoTLfsPpn0wisT3YFJSN</t>
  </si>
  <si>
    <t>Look Up Child</t>
  </si>
  <si>
    <t>72OI2uQwj4pHetYlCplkSi</t>
  </si>
  <si>
    <t>На Дне</t>
  </si>
  <si>
    <t>Molchat Doma</t>
  </si>
  <si>
    <t>post-punk, darkwave, cold wave, gothic rock</t>
  </si>
  <si>
    <t>1FHREwXgTQvqiG8q5KlRzc</t>
  </si>
  <si>
    <t>Этажи</t>
  </si>
  <si>
    <t>4S8d14HvHb70ImctNgVzQQ</t>
  </si>
  <si>
    <t>I Love It (&amp; Lil Pump)</t>
  </si>
  <si>
    <t>185Tm1g5U7eMOrm3m9SQUh</t>
  </si>
  <si>
    <t>I Love It</t>
  </si>
  <si>
    <t>2XSrt1dcuOXPgl3B4bxmBz</t>
  </si>
  <si>
    <t>Carrollton</t>
  </si>
  <si>
    <t>$uicideboy$</t>
  </si>
  <si>
    <t>emo rap, horrorcore, cloud rap, trap metal, underground hip hop</t>
  </si>
  <si>
    <t>2ivOxIKDHxEo6WMD9m3ytn</t>
  </si>
  <si>
    <t>I Want to Die In New Orleans</t>
  </si>
  <si>
    <t>4B4CQ84BBpHK5d02cWKUb0</t>
  </si>
  <si>
    <t>Never Fight A Man With A Perm</t>
  </si>
  <si>
    <t>2vBa3poU0e82yfPtxcn9lg</t>
  </si>
  <si>
    <t>Joy as an Act of Resistance.</t>
  </si>
  <si>
    <t>6jreFSOTUAViWjKyzOC4Kg</t>
  </si>
  <si>
    <t>REMEDY</t>
  </si>
  <si>
    <t>0LOJHhz9ybWLVMLucHYtCe</t>
  </si>
  <si>
    <t>4VJI2lzbzxiWakC9P35TZP</t>
  </si>
  <si>
    <t>I'm Scum</t>
  </si>
  <si>
    <t>2NjO87HyT80fsgejd3PLYW</t>
  </si>
  <si>
    <t>Dance To This (feat. Ariana Grande)</t>
  </si>
  <si>
    <t>3MYJYd73u0SatCnRVvRJ3M</t>
  </si>
  <si>
    <t>7JBAbcTwUmIdvFOAsx0D4t</t>
  </si>
  <si>
    <t>Wish</t>
  </si>
  <si>
    <t>4i2XIJtswPyQE6G46wpKpH</t>
  </si>
  <si>
    <t>Hunter</t>
  </si>
  <si>
    <t>37nOpaUof3d4Xsmr6moAiI</t>
  </si>
  <si>
    <t>Magic Shop</t>
  </si>
  <si>
    <t>43wFM1HquliY3iwKWzPN4y</t>
  </si>
  <si>
    <t>Love Yourself 結 'Answer'</t>
  </si>
  <si>
    <t>0nUftNWYvNCWnjiyeujCR8</t>
  </si>
  <si>
    <t>MIC Drop</t>
  </si>
  <si>
    <t>01380RE6UfsPSdiUIwrCoH</t>
  </si>
  <si>
    <t>MIC Drop (Steve Aoki Remix) (Full Length Edition)</t>
  </si>
  <si>
    <t>60nwvOMLA1uzLHz3CLp4Na</t>
  </si>
  <si>
    <t>Airplane pt.2</t>
  </si>
  <si>
    <t>453W8V5Ynwn6Tr28KuOwsO</t>
  </si>
  <si>
    <t>Anpanman</t>
  </si>
  <si>
    <t>2X3UgVLSA4wYriGIQyYmMA</t>
  </si>
  <si>
    <t>Answer : Love Myself</t>
  </si>
  <si>
    <t>64p6ua7zpf66s62StC2QLv</t>
  </si>
  <si>
    <t>Bad Boy (feat. Luana Kiara)</t>
  </si>
  <si>
    <t>Raaban</t>
  </si>
  <si>
    <t>2bSk6eLpsfqUBRZ0d0Yxax</t>
  </si>
  <si>
    <t>3xYfDSxJhRLDIb1fw71WTw</t>
  </si>
  <si>
    <t>Best Of Me</t>
  </si>
  <si>
    <t>3smbno1dKL410vC27M5KOS</t>
  </si>
  <si>
    <t>Tear</t>
  </si>
  <si>
    <t>4eP8Syl3aBEQw3Jy5Bhq0D</t>
  </si>
  <si>
    <t>The Truth Untold</t>
  </si>
  <si>
    <t>6bSwpQYEguyMlkCoWiBt3Y</t>
  </si>
  <si>
    <t>Trivia 承 : Love</t>
  </si>
  <si>
    <t>4YDHRtzm0OGuieCTVQjVuk</t>
  </si>
  <si>
    <t>Trivia 起 : Just Dance</t>
  </si>
  <si>
    <t>0mZI1NpihIVcho2f9MmqSW</t>
  </si>
  <si>
    <t>Trivia 轉 : Seesaw</t>
  </si>
  <si>
    <t>1rLkzFZdokhx6Wcs80uvnw</t>
  </si>
  <si>
    <t>Dimple</t>
  </si>
  <si>
    <t>2ngmiq1KoYn3x25VOmvd8F</t>
  </si>
  <si>
    <t>0RFxljd297sk7sKm5ZDD5J</t>
  </si>
  <si>
    <t>DNA (Pedal 2 LA Mix)</t>
  </si>
  <si>
    <t>6L88EH68XwlaXwvChlTS41</t>
  </si>
  <si>
    <t>Epiphany</t>
  </si>
  <si>
    <t>5YMXGBD6vcYP7IolemyLtK</t>
  </si>
  <si>
    <t>6a0gRYXKK0YU69cXaB2RrK</t>
  </si>
  <si>
    <t>FAKE LOVE</t>
  </si>
  <si>
    <t>1WjGvMbHE23jEipydV80Mu</t>
  </si>
  <si>
    <t>FAKE LOVE (Rocking Vibe Mix)</t>
  </si>
  <si>
    <t>1dS4l6xmdgEhCZTAhdOm4N</t>
  </si>
  <si>
    <t>Serendipity (Full Length Edition)</t>
  </si>
  <si>
    <t>2ApfJvLr7RbhJl6NOVhEu6</t>
  </si>
  <si>
    <t>Singularity</t>
  </si>
  <si>
    <t>4kZoZfj7IBg8eo1JZ2vsGO</t>
  </si>
  <si>
    <t>Go Go</t>
  </si>
  <si>
    <t>6FHVHycPPTQp6aAHjLhzFT</t>
  </si>
  <si>
    <t>7HYJqAMbKDJYRyEfUGOCBB</t>
  </si>
  <si>
    <t>I'm Fine</t>
  </si>
  <si>
    <t>54azQnjuDYDFfImXimGFsA</t>
  </si>
  <si>
    <t>IDOL</t>
  </si>
  <si>
    <t>5OCJzvD7sykQEKHH7qAC3C</t>
  </si>
  <si>
    <t>God is a woman</t>
  </si>
  <si>
    <t>3tx8gQqWbGwqIGZHqDNrGe</t>
  </si>
  <si>
    <t>Sweetener</t>
  </si>
  <si>
    <t>7BqHUALzNBTanL6OvsqmC1</t>
  </si>
  <si>
    <t>Happier</t>
  </si>
  <si>
    <t>2u4Yp2ADTKYPwFSBFL4ffa</t>
  </si>
  <si>
    <t>3NbTQ8ZbHU6MSEVUFAVCJ9</t>
  </si>
  <si>
    <t>better off</t>
  </si>
  <si>
    <t>5Z19ylxppfnfdP4JH0u8oj</t>
  </si>
  <si>
    <t>Break Up in the End</t>
  </si>
  <si>
    <t>2SxBuClrOCg8WZPXEDobmm</t>
  </si>
  <si>
    <t>All of It</t>
  </si>
  <si>
    <t>4OafepJy2teCjYJbvFE60J</t>
  </si>
  <si>
    <t>breathin</t>
  </si>
  <si>
    <t>33zcmmElV1YbRZe57biUjg</t>
  </si>
  <si>
    <t>Celoso</t>
  </si>
  <si>
    <t>Lele Pons</t>
  </si>
  <si>
    <t>0gXUZc4bTQzNqLvIyeObHm</t>
  </si>
  <si>
    <t>2qT1uLXPVPzGgFOx4jtEuo</t>
  </si>
  <si>
    <t>no tears left to cry</t>
  </si>
  <si>
    <t>Be the Cowboy</t>
  </si>
  <si>
    <t>5N5k9nd479b1xpDZ4usjrg</t>
  </si>
  <si>
    <t>Promises (with Sam Smith)</t>
  </si>
  <si>
    <t>2tpWgbBdzjkaJVJzR4T8y1</t>
  </si>
  <si>
    <t>0pM91oR6zMZcepPBklxO8Q</t>
  </si>
  <si>
    <t>Two Slow Dancers</t>
  </si>
  <si>
    <t>42cH7mrkfljkqkxA2Ip9Xq</t>
  </si>
  <si>
    <t>3jjsRKEsF42ccXf8kWR3nu</t>
  </si>
  <si>
    <t>Washing Machine Heart</t>
  </si>
  <si>
    <t>0WdR2AyLW1Drd3OUdwezM0</t>
  </si>
  <si>
    <t>everytime</t>
  </si>
  <si>
    <t>5vnpANH92iEajvGwE2oQ6r</t>
  </si>
  <si>
    <t>Real Friends</t>
  </si>
  <si>
    <t>61rwEPg49tCJFTXzyWgxJP</t>
  </si>
  <si>
    <t>5qHirGR7M9tdm6C17DlzSY</t>
  </si>
  <si>
    <t>REEL IT IN</t>
  </si>
  <si>
    <t>Aminé</t>
  </si>
  <si>
    <t>4mwO9qIVmngSe7yR5Ios0I</t>
  </si>
  <si>
    <t>ONEPOINTFIVE</t>
  </si>
  <si>
    <t>3NhEEC4oE5hX6u8RCx6Q9m</t>
  </si>
  <si>
    <t>Messages From Her</t>
  </si>
  <si>
    <t>Sabrina Claudio</t>
  </si>
  <si>
    <t>7bcgkKns2rxVhrmw9EAmrs</t>
  </si>
  <si>
    <t>No Rain, No Flowers</t>
  </si>
  <si>
    <t>7E7HtKh5kZ78zJfm28stIn</t>
  </si>
  <si>
    <t>Main Theme - Ron</t>
  </si>
  <si>
    <t>Terence Blanchard</t>
  </si>
  <si>
    <t>jazz, latin jazz</t>
  </si>
  <si>
    <t>20kyUAdgJ3TxgO8cYlfACh</t>
  </si>
  <si>
    <t>BlacKkKlansman (Original Motion Picture Soundtrack)</t>
  </si>
  <si>
    <t>3L4GsGLgxpHieVQH86H8bv</t>
  </si>
  <si>
    <t>Bed (feat. Ariana Grande)</t>
  </si>
  <si>
    <t>2acDkDTWdNFie1HjcFa4Ny</t>
  </si>
  <si>
    <t>Queen</t>
  </si>
  <si>
    <t>0c0YHn3DIQLl1opsQDd9kO</t>
  </si>
  <si>
    <t>Wish (feat. Trippie Redd) - Trippie Mix</t>
  </si>
  <si>
    <t>13rZDYWdAeJumf6UYYBdcL</t>
  </si>
  <si>
    <t>LIFE'S A TRIP</t>
  </si>
  <si>
    <t>7JhxHVb2I8VrsPtqRdXvHp</t>
  </si>
  <si>
    <t>Ron Meets FBI Agent</t>
  </si>
  <si>
    <t>20MuVazoNMv6xjKPnRFOxG</t>
  </si>
  <si>
    <t>WAKE UP</t>
  </si>
  <si>
    <t>41GuZcammIkupMPKH2OJ6I</t>
  </si>
  <si>
    <t>ASTROWORLD</t>
  </si>
  <si>
    <t>11kDth1aKUEUMq9r1pqyds</t>
  </si>
  <si>
    <t>5% TINT</t>
  </si>
  <si>
    <t>4MXhiYIRDMGAuvZc5IFTwC</t>
  </si>
  <si>
    <t>ASTROTHUNDER</t>
  </si>
  <si>
    <t>2cYqizR4lgvp4Qu6IQ3qGN</t>
  </si>
  <si>
    <t>BUTTERFLY EFFECT</t>
  </si>
  <si>
    <t>27a1mYSG5tYg7dmEjWBcmL</t>
  </si>
  <si>
    <t>CAN'T SAY</t>
  </si>
  <si>
    <t>7KZ5MMVgBVox9ycroB2UrI</t>
  </si>
  <si>
    <t>CAROUSEL</t>
  </si>
  <si>
    <t>7eBqSVxrzQZtK2mmgRG6lC</t>
  </si>
  <si>
    <t>Murder on My Mind</t>
  </si>
  <si>
    <t>7naY6j4wcgUxfHB98G79CW</t>
  </si>
  <si>
    <t>I AM YOU</t>
  </si>
  <si>
    <t>6BJbOXDlgVAXSaq6wYFYT2</t>
  </si>
  <si>
    <t>NC-17</t>
  </si>
  <si>
    <t>6OaVWaGfhXn70ZJfdVcabn</t>
  </si>
  <si>
    <t>NO BYSTANDERS</t>
  </si>
  <si>
    <t>58TaFP5j5i9swOf584yon2</t>
  </si>
  <si>
    <t>HOUSTONFORNICATION</t>
  </si>
  <si>
    <t>6vnfObZ4Ys70SBAtti1xZ9</t>
  </si>
  <si>
    <t>COFFEE BEAN</t>
  </si>
  <si>
    <t>4KYS9GK68yeuUJ8vJfPxrq</t>
  </si>
  <si>
    <t>WHO? WHAT!</t>
  </si>
  <si>
    <t>7lAK3oHbfEnvUQWosrMMpR</t>
  </si>
  <si>
    <t>YOSEMITE</t>
  </si>
  <si>
    <t>4SZepBIPDRwPaHIjAKwRDb</t>
  </si>
  <si>
    <t>R.I.P. SCREW</t>
  </si>
  <si>
    <t>5bJ1DrEM4hNCafcDd1oxHx</t>
  </si>
  <si>
    <t>Self Care</t>
  </si>
  <si>
    <t>5wtE5aLX5r7jOosmPhJhhk</t>
  </si>
  <si>
    <t>Swimming</t>
  </si>
  <si>
    <t>2xLMifQCjDGFmkHkpNLD9h</t>
  </si>
  <si>
    <t>SICKO MODE</t>
  </si>
  <si>
    <t>6NMtzpDQBTOfJwMzgMX0zl</t>
  </si>
  <si>
    <t>SKELETONS</t>
  </si>
  <si>
    <t>7wBJfHzpfI3032CSD7CE2m</t>
  </si>
  <si>
    <t>STARGAZING</t>
  </si>
  <si>
    <t>1xYpVRspgaLxdJLOTQkTjg</t>
  </si>
  <si>
    <t>STOP TRYING TO BE GOD</t>
  </si>
  <si>
    <t>4VUwkH455At9kENOfzTqmF</t>
  </si>
  <si>
    <t>Beautiful (feat. Camila Cabello)</t>
  </si>
  <si>
    <t>6hCR3zQtRH0IgookOYt771</t>
  </si>
  <si>
    <t>5WvAo7DNuPRmk4APhdPzi8</t>
  </si>
  <si>
    <t>No Brainer</t>
  </si>
  <si>
    <t>02drHFQa59AoJWU6DXSSjd</t>
  </si>
  <si>
    <t>7BobFYBxQki9axrrk1WtbD</t>
  </si>
  <si>
    <t>Flicker 2.0</t>
  </si>
  <si>
    <t>The Loft Club</t>
  </si>
  <si>
    <t>6QINoUpbiDJgO0s8FRmKpV</t>
  </si>
  <si>
    <t>5LIX0JWid6ASLhAikVo3Ah</t>
  </si>
  <si>
    <t>Red Roses - LIOHN's Tokyo Drift Remix</t>
  </si>
  <si>
    <t>3AUH2zQ2ywSUGTrRzKaODJ</t>
  </si>
  <si>
    <t>Red Roses (LIOHN's Tokyo Drift Remix)</t>
  </si>
  <si>
    <t>0X8qBbOo055El8ba1FRkIL</t>
  </si>
  <si>
    <t>Tear Me To Pieces</t>
  </si>
  <si>
    <t>MEG MYERS</t>
  </si>
  <si>
    <t>1R5NwXzxNPMFcUQAeh0Tfn</t>
  </si>
  <si>
    <t>Take Me To The Disco</t>
  </si>
  <si>
    <t>22MuigRpnwPjbAtUSTexb8</t>
  </si>
  <si>
    <t>Jealous Sea</t>
  </si>
  <si>
    <t>4b9IFxLkD10d3oYi6CzORf</t>
  </si>
  <si>
    <t>The Cliftlands</t>
  </si>
  <si>
    <t>Yasunori Nishiki</t>
  </si>
  <si>
    <t>japanese vgm</t>
  </si>
  <si>
    <t>7CY5mNBTBbHs1a4apdKCq6</t>
  </si>
  <si>
    <t>OCTOPATH TRAVELER Original Soundtrack</t>
  </si>
  <si>
    <t>7qcXUzPwoxSBFxjTbNrV0B</t>
  </si>
  <si>
    <t>The Gold - Phoebe Bridgers Version</t>
  </si>
  <si>
    <t>Manchester Orchestra</t>
  </si>
  <si>
    <t>5pCfjopxazLdvmLae6My9w</t>
  </si>
  <si>
    <t>The Gold (Phoebe Bridgers Version)</t>
  </si>
  <si>
    <t>0d2iYfpKoM0QCKvcLCkBao</t>
  </si>
  <si>
    <t>7pkLXlFdpQDfmHujT2AbBK</t>
  </si>
  <si>
    <t>53k1gKFpKrDbktUzrB80f0</t>
  </si>
  <si>
    <t>Sesame Syrup</t>
  </si>
  <si>
    <t>66MRfhZmuTuyGCO1dJZTRB</t>
  </si>
  <si>
    <t>Crush</t>
  </si>
  <si>
    <t>4HG1YiGBseVKzjyKcmAJen</t>
  </si>
  <si>
    <t>Summer Games</t>
  </si>
  <si>
    <t>1ATL5GLyefJaxhQzSPVrLX</t>
  </si>
  <si>
    <t>Scorpion</t>
  </si>
  <si>
    <t>2yg9UN4eo5eMVJ7OB4RWj3</t>
  </si>
  <si>
    <t>Survival</t>
  </si>
  <si>
    <t>4ksuI04WMvUnJbHQjgs3L5</t>
  </si>
  <si>
    <t>Talk Up (feat. Jay-Z)</t>
  </si>
  <si>
    <t>41a7dZcq30Ss5kPMayWRV0</t>
  </si>
  <si>
    <t>That’s How You Feel</t>
  </si>
  <si>
    <t>6G8kHiVZ1jW7vHMPVRNZU0</t>
  </si>
  <si>
    <t>Don’t Matter To Me (with Michael Jackson)</t>
  </si>
  <si>
    <t>3szf2z1Cy1QMrtHrbn8rz9</t>
  </si>
  <si>
    <t>Elevate</t>
  </si>
  <si>
    <t>5Psnhdkyanjpgc2P8A5TSM</t>
  </si>
  <si>
    <t>Emotionless</t>
  </si>
  <si>
    <t>44Du2IM1bGY7dicmLfXbUs</t>
  </si>
  <si>
    <t>Final Fantasy</t>
  </si>
  <si>
    <t>2WP8G2pdddDmnh1xbfKBOI</t>
  </si>
  <si>
    <t>Finesse</t>
  </si>
  <si>
    <t>09lmraDvzBT3pUQ2rUtJzK</t>
  </si>
  <si>
    <t>March 14</t>
  </si>
  <si>
    <t>7rC5Pl8rQSX4myONQHYPBK</t>
  </si>
  <si>
    <t>Mob Ties</t>
  </si>
  <si>
    <t>3CA9pLiwRIGtUBiMjbZmRw</t>
  </si>
  <si>
    <t>Nice For What</t>
  </si>
  <si>
    <t>48QmG1dfvMuYLxMPt7KSRA</t>
  </si>
  <si>
    <t>No Lie</t>
  </si>
  <si>
    <t>Sean Paul</t>
  </si>
  <si>
    <t>dancehall</t>
  </si>
  <si>
    <t>5xrOcCoO3jkXRjHQjfESM6</t>
  </si>
  <si>
    <t>Mad Love The Prequel</t>
  </si>
  <si>
    <t>0TlLq3lA83rQOYtrqBqSct</t>
  </si>
  <si>
    <t>0zqy3ss4CwD6u4QPksS0nI</t>
  </si>
  <si>
    <t>8 Out Of 10</t>
  </si>
  <si>
    <t>3mvYQKm8h6M5K5h0nVPY9S</t>
  </si>
  <si>
    <t>After Dark (feat. Static Major &amp; Ty Dolla $ign)</t>
  </si>
  <si>
    <t>3EPXxR3ImUwfayaurPi3cm</t>
  </si>
  <si>
    <t>0YZLXTaHLcgl5UdtKDiUXD</t>
  </si>
  <si>
    <t>4n1bdaKwynQndm47x5HqWX</t>
  </si>
  <si>
    <t>Blue Tint</t>
  </si>
  <si>
    <t>1dUHF4RyMmMTveJ0Rby6Xm</t>
  </si>
  <si>
    <t>Can’t Take A Joke</t>
  </si>
  <si>
    <t>11L064movtyopGdLiX4sVg</t>
  </si>
  <si>
    <t>Peak</t>
  </si>
  <si>
    <t>4SUwJA3eUVNHExxMPEUhQe</t>
  </si>
  <si>
    <t>Ratchet Happy Birthday</t>
  </si>
  <si>
    <t>6cblRiEGDRNZgowcm951R3</t>
  </si>
  <si>
    <t>Sandra’s Rose</t>
  </si>
  <si>
    <t>6DCZcSspjsKoFjzjrWoCdn</t>
  </si>
  <si>
    <t>God's Plan</t>
  </si>
  <si>
    <t>3qN5qMTKyEEmiTZD38BNTT</t>
  </si>
  <si>
    <t>I'm Upset</t>
  </si>
  <si>
    <t>2G7V7zsVDxg1yRsu7Ew9RJ</t>
  </si>
  <si>
    <t>In My Feelings</t>
  </si>
  <si>
    <t>1Tnw0ItH1Macok8gblnPPd</t>
  </si>
  <si>
    <t>Is There More</t>
  </si>
  <si>
    <t>4c2xt1trwYZpMqPWY35Xi9</t>
  </si>
  <si>
    <t>7fuQc3IfjiB1gCqP9c1Xvy</t>
  </si>
  <si>
    <t>Marlboro Nights</t>
  </si>
  <si>
    <t>Lonely God</t>
  </si>
  <si>
    <t>67kzmAbAwzOWcLONoB8cg1</t>
  </si>
  <si>
    <t>4e4fqjx0Izh4svvTef1z7e</t>
  </si>
  <si>
    <t>Meant to Be (feat. Florida Georgia Line)</t>
  </si>
  <si>
    <t>4TOkZvtqNpg5UHyGxCn0mS</t>
  </si>
  <si>
    <t>Expectations</t>
  </si>
  <si>
    <t>1rqqCSm0Qe4I9rUvWncaom</t>
  </si>
  <si>
    <t>High Hopes</t>
  </si>
  <si>
    <t>Panic! At The Disco</t>
  </si>
  <si>
    <t>emo</t>
  </si>
  <si>
    <t>6ApYSpXF8GxZAgBTHDzYge</t>
  </si>
  <si>
    <t>Pray for the Wicked</t>
  </si>
  <si>
    <t>285jK9VYQKmijjcrjD4CRa</t>
  </si>
  <si>
    <t>I Like It</t>
  </si>
  <si>
    <t>6oRrfGcUeAwfX1lTdxZFFj</t>
  </si>
  <si>
    <t>04ZTP5KsCypmtCmQg5tH9R</t>
  </si>
  <si>
    <t>I'm a Mess</t>
  </si>
  <si>
    <t>42fw0rxRO2xbesF6mJfd4Y</t>
  </si>
  <si>
    <t>Tequila</t>
  </si>
  <si>
    <t>0g1F5eGVwX4Sxi1n8ojPkE</t>
  </si>
  <si>
    <t>3GJ4hzg4lrGwU51Y3VARbF</t>
  </si>
  <si>
    <t>Speechless</t>
  </si>
  <si>
    <t>3BsUcp4CFmJh39OKP4qbLx</t>
  </si>
  <si>
    <t>Bella Ciao - Versión Lenta de la Música Original de la Serie la Casa de Papel / Money Heist</t>
  </si>
  <si>
    <t>Manu Pilas</t>
  </si>
  <si>
    <t>55owwkfWzhEIEVocYhqD0c</t>
  </si>
  <si>
    <t>Bella Ciao (Versión Lenta de la Música Original de la Serie la Casa de Papel / Money Heist)</t>
  </si>
  <si>
    <t>0STK94RxUulYqWzwFlyAb5</t>
  </si>
  <si>
    <t>Sober</t>
  </si>
  <si>
    <t>4N04d4lvre3E3IbXugDWcA</t>
  </si>
  <si>
    <t>3T9CfDxFYqZWSKxd0BhZrb</t>
  </si>
  <si>
    <t>Wait</t>
  </si>
  <si>
    <t>1Li4rADxSxjT2g4xqUcMYh</t>
  </si>
  <si>
    <t>Red Pill Blues (Deluxe)</t>
  </si>
  <si>
    <t>0GxQ1A5L9xnMOytbP6eKBG</t>
  </si>
  <si>
    <t>What Lovers Do (feat. SZA)</t>
  </si>
  <si>
    <t>3nc420PXjTdBV5TN0gCFkS</t>
  </si>
  <si>
    <t>Ocean (feat. Khalid)</t>
  </si>
  <si>
    <t>1XQ6XbZ6ZM1V5iEtWlYDeH</t>
  </si>
  <si>
    <t>2NlTOhsAamXOaZciOXbITb</t>
  </si>
  <si>
    <t>Cold (feat. Future)</t>
  </si>
  <si>
    <t>5o3GnrcFtvkdf3zFznuSbA</t>
  </si>
  <si>
    <t>Don't Wanna Know (feat. Kendrick Lamar)</t>
  </si>
  <si>
    <t>5N0VazKxOrBZhmJoGcZMbS</t>
  </si>
  <si>
    <t>Dry Your Tears</t>
  </si>
  <si>
    <t>Yorina</t>
  </si>
  <si>
    <t>2Q3JmoP3Ks61sf1GeaQCxB</t>
  </si>
  <si>
    <t>1MhXdlCQPnO56T57MfmaRm</t>
  </si>
  <si>
    <t>Ghost Of You</t>
  </si>
  <si>
    <t>2D0Hi3Jj6RFnpWDcSa0Otu</t>
  </si>
  <si>
    <t>Youngblood (Deluxe)</t>
  </si>
  <si>
    <t>6V1bu6o1Yo5ZXnsCJU8Ovk</t>
  </si>
  <si>
    <t>Girls Like You (feat. Cardi B) - Cardi B Version</t>
  </si>
  <si>
    <t>3ThQ5dvf9wlqB0C7evh5nH</t>
  </si>
  <si>
    <t>2iUXsYOEPhVqEBwsqP70rE</t>
  </si>
  <si>
    <t>Youngblood</t>
  </si>
  <si>
    <t>50mAmwzJAE4ruhXSctRyo5</t>
  </si>
  <si>
    <t>Silverberg</t>
  </si>
  <si>
    <t>3VV1HoS6ZW4WxHAEA1M6ed</t>
  </si>
  <si>
    <t>0g4fzRkbLeCDUCoe5iUOcf</t>
  </si>
  <si>
    <t>sex money feelings die</t>
  </si>
  <si>
    <t>28AjCPTvrM4gQIiwo0CEOE</t>
  </si>
  <si>
    <t>so sad so sexy</t>
  </si>
  <si>
    <t>0E9ZjEAyAwOXZ7wJC0PD33</t>
  </si>
  <si>
    <t>In My Mind</t>
  </si>
  <si>
    <t>Dynoro</t>
  </si>
  <si>
    <t>1c79SozES9Eb3Lzf9KVaIa</t>
  </si>
  <si>
    <t>0b11D9D0hMOYCIMN3OKreM</t>
  </si>
  <si>
    <t>Into Your Arms (feat. Ava Max)</t>
  </si>
  <si>
    <t>Witt Lowry</t>
  </si>
  <si>
    <t>0boA7GUGSxOMWwdnnTR0yI</t>
  </si>
  <si>
    <t>7DrluKkTviBwCc8AV3VGmf</t>
  </si>
  <si>
    <t>Clandestino</t>
  </si>
  <si>
    <t>1h1hnfRyc45IIDnxUCaGIf</t>
  </si>
  <si>
    <t>04OSnqlwlBJMvidYccraVz</t>
  </si>
  <si>
    <t>girls</t>
  </si>
  <si>
    <t>0UvjTChu7cW8uJ6Cwp8173</t>
  </si>
  <si>
    <t>4pIKFpwflOdhYNIRmPTj3E</t>
  </si>
  <si>
    <t>Dance Macabre</t>
  </si>
  <si>
    <t>6128JCa2uBqHWia5AzJOKV</t>
  </si>
  <si>
    <t>Prequelle</t>
  </si>
  <si>
    <t>7vgTNTaEz3CsBZ1N4YQalM</t>
  </si>
  <si>
    <t>2Ek1q2haOnxVqhvVKqMvJe</t>
  </si>
  <si>
    <t>ye</t>
  </si>
  <si>
    <t>1OArWxrw689jZXaJzSErbh</t>
  </si>
  <si>
    <t>Quiet, The Winter Harbor</t>
  </si>
  <si>
    <t>Mazzy Star</t>
  </si>
  <si>
    <t>dream pop, shoegaze, slowcore</t>
  </si>
  <si>
    <t>4bpU9t9wzqJcIg40bmMf3K</t>
  </si>
  <si>
    <t>Still EP</t>
  </si>
  <si>
    <t>5jtVwwudFylRvCGrG4CbIm</t>
  </si>
  <si>
    <t>Tu Me Manques</t>
  </si>
  <si>
    <t>Okay Kaya</t>
  </si>
  <si>
    <t>0hox2EUyClXESGW5BupW8F</t>
  </si>
  <si>
    <t>Both</t>
  </si>
  <si>
    <t>5JOnQCQ9OGn7hY23aCkdlL</t>
  </si>
  <si>
    <t>Habitual Love</t>
  </si>
  <si>
    <t>3U21A07gAloCc4P7J8rxcn</t>
  </si>
  <si>
    <t>All Mine</t>
  </si>
  <si>
    <t>0HRdm9g6f8NS1SrmoUgtZf</t>
  </si>
  <si>
    <t>chanel</t>
  </si>
  <si>
    <t>sleepy dawg</t>
  </si>
  <si>
    <t>1c8FHrBnt1gBiU57SSHjHu</t>
  </si>
  <si>
    <t>5zOAudPQIs5U8zP6LQGHmH</t>
  </si>
  <si>
    <t>MALAMENTE - Cap.1: Augurio</t>
  </si>
  <si>
    <t>2O7Zu2OPZzqehwh1wiO764</t>
  </si>
  <si>
    <t>MALAMENTE (Cap.1: Augurio)</t>
  </si>
  <si>
    <t>79esEXlqqmq0GPz0xQSZTV</t>
  </si>
  <si>
    <t>Lost In Japan</t>
  </si>
  <si>
    <t>2VP96XdMOKTXefI8Nui23s</t>
  </si>
  <si>
    <t>7COfe3P7KgfwDwIRB8LIDw</t>
  </si>
  <si>
    <t>Mi Gente</t>
  </si>
  <si>
    <t>5kprdYds6oZb4iSldfflOT</t>
  </si>
  <si>
    <t>Vibras</t>
  </si>
  <si>
    <t>7ycWLEP1GsNjVvcjawXz3z</t>
  </si>
  <si>
    <t>Praise The Lord (Da Shine) (feat. Skepta)</t>
  </si>
  <si>
    <t>3MATDdrpHmQCmuOcozZjDa</t>
  </si>
  <si>
    <t>TESTING</t>
  </si>
  <si>
    <t>3u1S1OmAUhx5DRlLrXqyp3</t>
  </si>
  <si>
    <t>3KjCdhPbjbLptyJzviKu4P</t>
  </si>
  <si>
    <t>1AqemxWsT0iGg5Lvkm16Bt</t>
  </si>
  <si>
    <t>Fukk Sleep (feat. FKA twigs)</t>
  </si>
  <si>
    <t>6xbraxG0bSBOuAr5IUXmtM</t>
  </si>
  <si>
    <t>iSpy (feat. Lil Yachty)</t>
  </si>
  <si>
    <t>KYLE</t>
  </si>
  <si>
    <t>2c1ipXPsfn6ylm6PrQNuDU</t>
  </si>
  <si>
    <t>Light of Mine</t>
  </si>
  <si>
    <t>4kWO6O1BUXcZmaxitpVUwp</t>
  </si>
  <si>
    <t>Jackie Chan</t>
  </si>
  <si>
    <t>0vRcQquqBlFvnezWldWfmt</t>
  </si>
  <si>
    <t>2bSk87AVkCIIC3Bcligq1z</t>
  </si>
  <si>
    <t>Life Goes On</t>
  </si>
  <si>
    <t>7yf9ZJyHRbp8sHtpDKfPpt</t>
  </si>
  <si>
    <t>Harder Than Ever</t>
  </si>
  <si>
    <t>6vN77lE9LK6HP2DewaN6HZ</t>
  </si>
  <si>
    <t>Yes Indeed</t>
  </si>
  <si>
    <t>16XiTUC2rQvb5lmtOm3FYY</t>
  </si>
  <si>
    <t>Us</t>
  </si>
  <si>
    <t>James Bay</t>
  </si>
  <si>
    <t>08cprzGPjtLDvKMwtQh93R</t>
  </si>
  <si>
    <t>Electric Light</t>
  </si>
  <si>
    <t>514rhnksEwHUh6LxXsQ4Y9</t>
  </si>
  <si>
    <t>Back To You</t>
  </si>
  <si>
    <t>4RpgjxgSxcRwGNuWnImneN</t>
  </si>
  <si>
    <t>13 Reasons Why (Season 2)</t>
  </si>
  <si>
    <t>6nO3tr47nr2P7f3hXb8JIo</t>
  </si>
  <si>
    <t>Champion (feat. Travis Scott)</t>
  </si>
  <si>
    <t>NAV</t>
  </si>
  <si>
    <t>1hTrdWpdPEeXHQWc9GmpxZ</t>
  </si>
  <si>
    <t>RECKLESS</t>
  </si>
  <si>
    <t>6kPJZM97LwdG9QIsT7khp6</t>
  </si>
  <si>
    <t>1q7a5wZeti0neU2jDn8Dz3</t>
  </si>
  <si>
    <t>5IaHrVsrferBYDm0bDyABy</t>
  </si>
  <si>
    <t>0yd01cU78rnlFXq6vRxPSR</t>
  </si>
  <si>
    <t>2PlrYKsGndAMJ0qqVVPCoV</t>
  </si>
  <si>
    <t>4 Gold Chains - (feat. Clams Casino)</t>
  </si>
  <si>
    <t>3DoW9KcHndntkq2Xq5Bzm7</t>
  </si>
  <si>
    <t>4 Gold Chains (feat. Clams Casino)</t>
  </si>
  <si>
    <t>5cF0dROlMOK5uNZtivgu50</t>
  </si>
  <si>
    <t>0mZIUXje90JtHxPNzWsJNR</t>
  </si>
  <si>
    <t>Voicenotes</t>
  </si>
  <si>
    <t>5O9zs6G6RcB6yP1OKwnwiM</t>
  </si>
  <si>
    <t>Choppa Won't Miss (feat. Young Thug)</t>
  </si>
  <si>
    <t>7dAm8ShwJLFm9SaJ6Yc58O</t>
  </si>
  <si>
    <t>Die Lit</t>
  </si>
  <si>
    <t>7HsvTUJcXRQVK6QuALkAvW</t>
  </si>
  <si>
    <t>Top (feat. Pi'erre Bourne)</t>
  </si>
  <si>
    <t>1lsBTdE6MGsKeZCD6llNu7</t>
  </si>
  <si>
    <t>Done for Me (feat. Kehlani)</t>
  </si>
  <si>
    <t>1s9DTymg5UQrdorZf43JQm</t>
  </si>
  <si>
    <t>Fell In Luv (feat. Bryson Tiller)</t>
  </si>
  <si>
    <t>5nayhWICkQGMTkisxVMbRw</t>
  </si>
  <si>
    <t>FlatBed Freestyle</t>
  </si>
  <si>
    <t>500l6Cwe40hkPqS7Sf7ufY</t>
  </si>
  <si>
    <t>Foreign</t>
  </si>
  <si>
    <t>5wPyd3IQAZft1vmxoIqGrU</t>
  </si>
  <si>
    <t>Home (KOD)</t>
  </si>
  <si>
    <t>6wmAHw1szh5RCKSRjiXhPe</t>
  </si>
  <si>
    <t>How Long</t>
  </si>
  <si>
    <t>1JgkiUg9mSXSwcb5Gbi4Ur</t>
  </si>
  <si>
    <t>Lean 4 Real (feat. Skepta)</t>
  </si>
  <si>
    <t>2rPSFKzGeqUWwfcCFVkkq3</t>
  </si>
  <si>
    <t>Poke It Out (with Nicki Minaj)</t>
  </si>
  <si>
    <t>424qpX6swdUdhLq95cecNu</t>
  </si>
  <si>
    <t>Pull Up</t>
  </si>
  <si>
    <t>3L0IKstjUgDFVQAbQIRZRv</t>
  </si>
  <si>
    <t>R.I.P.</t>
  </si>
  <si>
    <t>45Ln3F9PRPYTXBcMFkZMzS</t>
  </si>
  <si>
    <t>R.I.P. Fredo (feat. Young Nudy) - Notice Me</t>
  </si>
  <si>
    <t>475jSz0H6U3duJyNiDS0tT</t>
  </si>
  <si>
    <t>Right Now (feat. Pi'erre Bourne)</t>
  </si>
  <si>
    <t>2BJSMvOGABRxokHKB0OI8i</t>
  </si>
  <si>
    <t>Shoota (feat. Lil Uzi Vert)</t>
  </si>
  <si>
    <t>4IO2X2YoXoUMv0M2rwomLC</t>
  </si>
  <si>
    <t>Long Time - Intro</t>
  </si>
  <si>
    <t>3K6U7TamNyVSWcFH8pCQHX</t>
  </si>
  <si>
    <t>Love Hurts (feat. Travis Scott)</t>
  </si>
  <si>
    <t>7AtBtwrKhz94hYXgGYyG58</t>
  </si>
  <si>
    <t>Middle Of The Summer (feat. Red Coldhearted)</t>
  </si>
  <si>
    <t>1oNcc2isuz7d3hc1fMoHqj</t>
  </si>
  <si>
    <t>Mileage (feat. Chief Keef)</t>
  </si>
  <si>
    <t>5pHJv0bgNsT9nPoK2BjNBn</t>
  </si>
  <si>
    <t>No Time (feat. Gunna)</t>
  </si>
  <si>
    <t>0syXbGoFZbTMXm8hGCEvW0</t>
  </si>
  <si>
    <t>Old Money</t>
  </si>
  <si>
    <t>4hQ6UGyWQIGJmHSo0J88JW</t>
  </si>
  <si>
    <t>Back To You - From 13 Reasons Why – Season 2 Soundtrack</t>
  </si>
  <si>
    <t>3N7eWDCvfWv34xWNohdHjO</t>
  </si>
  <si>
    <t>Back To You (From 13 Reasons Why – Season 2 Soundtrack)</t>
  </si>
  <si>
    <t>0F4FejjWi3bf5vGOkuQwPS</t>
  </si>
  <si>
    <t>0wylw2oByuJ6xLF3j0QoKL</t>
  </si>
  <si>
    <t>39sDitIeCMrVX2QyXHY46t</t>
  </si>
  <si>
    <t>Blue Hair</t>
  </si>
  <si>
    <t>5kFjYk3umY8Pu1lymIJLVy</t>
  </si>
  <si>
    <t>Death of a Party Girl</t>
  </si>
  <si>
    <t>2vVXZKnEIU5j0yVDGQX46l</t>
  </si>
  <si>
    <t>0b9oOr2ZgvyQu88wzixux9</t>
  </si>
  <si>
    <t>This Is America</t>
  </si>
  <si>
    <t>Childish Gambino</t>
  </si>
  <si>
    <t>7arx9qPJexCsDz67El4qvk</t>
  </si>
  <si>
    <t>1BuZAIO8WZpavWVbbq3Lci</t>
  </si>
  <si>
    <t>Powerglide (feat. Juicy J) - From SR3MM</t>
  </si>
  <si>
    <t>Rae Sremmurd</t>
  </si>
  <si>
    <t>4vLYreWxd2ptOAzPwTyBI3</t>
  </si>
  <si>
    <t>SR3MM</t>
  </si>
  <si>
    <t>5PIfH6BzcmH04RDmtzF0BN</t>
  </si>
  <si>
    <t>Outside Today</t>
  </si>
  <si>
    <t>6ee8lju8zGwQ6Pkr5tZSts</t>
  </si>
  <si>
    <t>Until Death Call My Name</t>
  </si>
  <si>
    <t>09IOPhEh1OMe0HD9b36FJk</t>
  </si>
  <si>
    <t>Over Now</t>
  </si>
  <si>
    <t>6trNtQUgC8cgbWcqoMYkOR</t>
  </si>
  <si>
    <t>beerbongs &amp; bentleys</t>
  </si>
  <si>
    <t>1GXABqvCDvQ58wPbkNhhzh</t>
  </si>
  <si>
    <t>6A6weHMYzpMdFyLwCBCOiS</t>
  </si>
  <si>
    <t>3swc6WTsr7rl9DqQKQA55C</t>
  </si>
  <si>
    <t>Psycho (feat. Ty Dolla $ign)</t>
  </si>
  <si>
    <t>7tySfDFfBiCjraLdoy6In5</t>
  </si>
  <si>
    <t>Put It on Me</t>
  </si>
  <si>
    <t>Matt Maeson</t>
  </si>
  <si>
    <t>0CibAyYN112OULmO1Rhpsv</t>
  </si>
  <si>
    <t>The Hearse</t>
  </si>
  <si>
    <t>0e7ipj03S05BNilyu5bRzt</t>
  </si>
  <si>
    <t>rockstar (feat. 21 Savage)</t>
  </si>
  <si>
    <t>0MrRAUcB8AZiB9ue2VOBYe</t>
  </si>
  <si>
    <t>Sugar Wraith</t>
  </si>
  <si>
    <t>4qWCFTuNnmGNdY4egtb4ZY</t>
  </si>
  <si>
    <t>Otherside</t>
  </si>
  <si>
    <t>2BgEsaKNfHUdlh97KmvFyo</t>
  </si>
  <si>
    <t>7lPoGKpCGgdKFAxpudhAH5</t>
  </si>
  <si>
    <t>Speak Your Mind (Deluxe)</t>
  </si>
  <si>
    <t>1D2L6MefbXon28PzIk9I3r</t>
  </si>
  <si>
    <t>92 Explorer</t>
  </si>
  <si>
    <t>7dt6x5M1jzdTEt8oCbisTK</t>
  </si>
  <si>
    <t>Better Now</t>
  </si>
  <si>
    <t>1ZemPoaj7LBj1RAQrb89EC</t>
  </si>
  <si>
    <t>Blame It On Me</t>
  </si>
  <si>
    <t>3mRLHiSHYtC8Hk7bzZdUs1</t>
  </si>
  <si>
    <t>Bishop Briggs</t>
  </si>
  <si>
    <t>1TTxcgs3zEngN0EB56yXzY</t>
  </si>
  <si>
    <t>Church Of Scars</t>
  </si>
  <si>
    <t>3lWzVNe1yFZlkeBBzUuZYu</t>
  </si>
  <si>
    <t>Bella Ciao - Música Original de la Serie la Casa de Papel/ Money Heist</t>
  </si>
  <si>
    <t>05Ng00IfiS6xeyQX8WtjHU</t>
  </si>
  <si>
    <t>Bella Ciao (Música Original de la Serie la Casa de Papel/ Money Heist)</t>
  </si>
  <si>
    <t>0u2P5u6lvoDfwTYjAADbn4</t>
  </si>
  <si>
    <t>lovely (with Khalid)</t>
  </si>
  <si>
    <t>2sBB17RXTamvj7Ncps15AK</t>
  </si>
  <si>
    <t>47JVgLUOFUp4iZ60wR5nv2</t>
  </si>
  <si>
    <t>Shades of Blue</t>
  </si>
  <si>
    <t>0IISH2eLnsPMmjjNwZEElq</t>
  </si>
  <si>
    <t>7w3NjTXSpx5OuIMVJxYNdB</t>
  </si>
  <si>
    <t>Into The Badlands Theme</t>
  </si>
  <si>
    <t>Mike Shinoda</t>
  </si>
  <si>
    <t>6BuQEaqFHDS1u0qwf0Mykg</t>
  </si>
  <si>
    <t>Into The Badlands (Music From The AMC Original Series)</t>
  </si>
  <si>
    <t>65vCFEB6WnRdUpsW5FTSDS</t>
  </si>
  <si>
    <t>Easy (Baby Driver Mix)</t>
  </si>
  <si>
    <t>2HboT8LZZ1ur8IHxyTRkIL</t>
  </si>
  <si>
    <t>Baby Driver Volume 2: The Score for A Score</t>
  </si>
  <si>
    <t>3V8UKqhEK5zBkBb6d6ub8i</t>
  </si>
  <si>
    <t>Te Boté - Remix</t>
  </si>
  <si>
    <t>Nio Garcia</t>
  </si>
  <si>
    <t>reggaeton</t>
  </si>
  <si>
    <t>42wLKnuGyBLGWwH89lnimL</t>
  </si>
  <si>
    <t>Te Boté (Remix)</t>
  </si>
  <si>
    <t>6JhSNd1NSE8K9tjPHpf3Ig</t>
  </si>
  <si>
    <t>Main Titles</t>
  </si>
  <si>
    <t>Christopher Lennertz</t>
  </si>
  <si>
    <t>7himQScNwa5vdMEHRAmngZ</t>
  </si>
  <si>
    <t>Lost in Space (Original Series Soundtrack)</t>
  </si>
  <si>
    <t>2TXtN9MoV308Y0z1HvyTfV</t>
  </si>
  <si>
    <t>Jason Aldean</t>
  </si>
  <si>
    <t>0m3ZCK4dSvyq6KUzEWdMhE</t>
  </si>
  <si>
    <t>Rearview Town</t>
  </si>
  <si>
    <t>7uzmGiiJyRfuViKKK3lVmR</t>
  </si>
  <si>
    <t>5EEkfRgfYHiFu0lGur6Z6M</t>
  </si>
  <si>
    <t>COSMIC</t>
  </si>
  <si>
    <t>4kOlyvj9WiPrI4zpmzKAeA</t>
  </si>
  <si>
    <t>Change Your Mind</t>
  </si>
  <si>
    <t>ELI</t>
  </si>
  <si>
    <t>60PSfBhVSZFJj302rOs4DY</t>
  </si>
  <si>
    <t>1otG6j1WHNvl9WgXLWkHTo</t>
  </si>
  <si>
    <t>After The Storm (feat. Tyler, The Creator &amp; Bootsy Collins)</t>
  </si>
  <si>
    <t>4EPQtdq6vvwxuYeQTrwDVY</t>
  </si>
  <si>
    <t>Isolation</t>
  </si>
  <si>
    <t>0dIoGTQXDh1wVnhIiSyYEa</t>
  </si>
  <si>
    <t>Bartier Cardi (feat. 21 Savage)</t>
  </si>
  <si>
    <t>4KdtEKjY3Gi0mKiSdy96ML</t>
  </si>
  <si>
    <t>Invasion of Privacy</t>
  </si>
  <si>
    <t>2Yl4OmDby9iitgNWZPwxkd</t>
  </si>
  <si>
    <t>Be Careful</t>
  </si>
  <si>
    <t>00B7TZ0Xawar6NZ00JFomN</t>
  </si>
  <si>
    <t>Best Life (feat. Chance The Rapper)</t>
  </si>
  <si>
    <t>17Yq72h0p15OhCbZ5lJ5gd</t>
  </si>
  <si>
    <t>Bickenhead</t>
  </si>
  <si>
    <t>6KBYefIoo7KydImq1uUQlL</t>
  </si>
  <si>
    <t>Bodak Yellow</t>
  </si>
  <si>
    <t>1vBeIXlzbAieGoDqInav5j</t>
  </si>
  <si>
    <t>Money Bag</t>
  </si>
  <si>
    <t>7ef4DlsgrMEH11cDZd32M6</t>
  </si>
  <si>
    <t>One Kiss (with Dua Lipa)</t>
  </si>
  <si>
    <t>7GEzhoTiqcPYkOprWQu581</t>
  </si>
  <si>
    <t>6LOZws7T3jqZz78unPgFF9</t>
  </si>
  <si>
    <t>Dead To Me</t>
  </si>
  <si>
    <t>2qcG0nZ6S3zZV0UrkY5nFo</t>
  </si>
  <si>
    <t>Drip (feat. Migos)</t>
  </si>
  <si>
    <t>7p2ewixAShLpjDZrnzZK7c</t>
  </si>
  <si>
    <t>Get Up 10</t>
  </si>
  <si>
    <t>1f5PNhkNgUpvDEeZfcIlO1</t>
  </si>
  <si>
    <t>I Do (feat. SZA)</t>
  </si>
  <si>
    <t>58q2HKrzhC3ozto2nDdN4z</t>
  </si>
  <si>
    <t>474uVhyGgK5MtY9gMcDgGl</t>
  </si>
  <si>
    <t>It's Called: Freefall</t>
  </si>
  <si>
    <t>Rainbow Kitten Surprise</t>
  </si>
  <si>
    <t>7vXiklrUeffx5o2F8VYwm3</t>
  </si>
  <si>
    <t>How to: Friend, Love, Freefall</t>
  </si>
  <si>
    <t>5DfWF0jqMgZDCiu9zJENTA</t>
  </si>
  <si>
    <t>Ring (feat. Kehlani)</t>
  </si>
  <si>
    <t>0CfmNX2TXk7yoJqHJiixnp</t>
  </si>
  <si>
    <t>She Bad</t>
  </si>
  <si>
    <t>74cVJfmK18rhWnscIpGXjt</t>
  </si>
  <si>
    <t>Thru Your Phone</t>
  </si>
  <si>
    <t>5yfnAsPrvrjiLOhWFycNP4</t>
  </si>
  <si>
    <t>I'm Only a Fool for You</t>
  </si>
  <si>
    <t>5FCGsaqNKaYRPkqGCLcefN</t>
  </si>
  <si>
    <t>6QdnKD1zwEgyOWtkrdzlOF</t>
  </si>
  <si>
    <t>Hurt You</t>
  </si>
  <si>
    <t>4qZBW3f2Q8y0k1A84d4iAO</t>
  </si>
  <si>
    <t>My Dear Melancholy,</t>
  </si>
  <si>
    <t>1cKHdTo9u0ZymJdPGSh6nq</t>
  </si>
  <si>
    <t>I Was Never There</t>
  </si>
  <si>
    <t>5nFyaoBWwwMJ9fv33tZ2MB</t>
  </si>
  <si>
    <t>What I Need (feat. Kehlani)</t>
  </si>
  <si>
    <t>2oRkkW6ZudviRBd6mx4CfL</t>
  </si>
  <si>
    <t>2EgB4n6XyBsuNUbuarr4eG</t>
  </si>
  <si>
    <t>New Freezer (feat. Kendrick Lamar)</t>
  </si>
  <si>
    <t>Rich The Kid</t>
  </si>
  <si>
    <t>trap</t>
  </si>
  <si>
    <t>1Hno6CtKbaFNAEPjRHDrc6</t>
  </si>
  <si>
    <t>The World Is Yours</t>
  </si>
  <si>
    <t>5t3Vk8bRKylx4fjj7qlbib</t>
  </si>
  <si>
    <t>bitches broken hearts</t>
  </si>
  <si>
    <t>1Z0XtKcevvITZ5ydimkYcx</t>
  </si>
  <si>
    <t>09mEdoA6zrmBPgTEN5qXmN</t>
  </si>
  <si>
    <t>1VJwtWR6z7SpZRwipI12be</t>
  </si>
  <si>
    <t>Candy</t>
  </si>
  <si>
    <t>54tInqO543zy0Y5F2VsUQI</t>
  </si>
  <si>
    <t>Amala</t>
  </si>
  <si>
    <t>1ZAyjvIk9YiD76yYy0TEG6</t>
  </si>
  <si>
    <t>Plug Walk</t>
  </si>
  <si>
    <t>3uBFpIBCKd3ivep9tuWapB</t>
  </si>
  <si>
    <t>The Voice in My Heart</t>
  </si>
  <si>
    <t>1RITWu5USu7lcphTyWh6FY</t>
  </si>
  <si>
    <t>VIOLET EVERGARDEN: Automemories</t>
  </si>
  <si>
    <t>3WvPn9OHnjQzwyN8Zd1xLJ</t>
  </si>
  <si>
    <t>Never Coming Back</t>
  </si>
  <si>
    <t>0oWpxdUO7zU5PhrHQDqN8h</t>
  </si>
  <si>
    <t>Now That This Old World Is Ending</t>
  </si>
  <si>
    <t>Dan Romer</t>
  </si>
  <si>
    <t>1SHBTtjQvdlrWt3y7rtaHn</t>
  </si>
  <si>
    <t>Far Cry 5 (Original Game Soundtrack)</t>
  </si>
  <si>
    <t>4X9YfVcnf1TcwJ2EE72wx9</t>
  </si>
  <si>
    <t>When the Morning Light Shines In</t>
  </si>
  <si>
    <t>7wkBcI20lntbYCcNn3k8iQ</t>
  </si>
  <si>
    <t>I Can Love You Like That</t>
  </si>
  <si>
    <t>488SJLMO6mjBT9yKN23H1r</t>
  </si>
  <si>
    <t>Soft Piano Hits</t>
  </si>
  <si>
    <t>42bbDWZ8WmXTH7PkYAlGLu</t>
  </si>
  <si>
    <t>Hold My Girl</t>
  </si>
  <si>
    <t>George Ezra</t>
  </si>
  <si>
    <t>2NaulYO6lGXTyIzWTJvRJj</t>
  </si>
  <si>
    <t>Staying at Tamara's</t>
  </si>
  <si>
    <t>4jYkrLk6UvOfuwKRQKImCf</t>
  </si>
  <si>
    <t>Divinity - Original Sin 2 - Main Theme</t>
  </si>
  <si>
    <t>0xhIDcWedKalYBS9WjHk8E</t>
  </si>
  <si>
    <t>Divinity: Original Sin 2 (Original Soundtrack)</t>
  </si>
  <si>
    <t>6ruM3vVChkDA165VFgidhF</t>
  </si>
  <si>
    <t>Freak Like Me</t>
  </si>
  <si>
    <t>NoMBe</t>
  </si>
  <si>
    <t>17lrjQt4jEcU3YN41qocce</t>
  </si>
  <si>
    <t>They Might've Even Loved Me</t>
  </si>
  <si>
    <t>4ofwffwvvnbSkrMSCKQDaC</t>
  </si>
  <si>
    <t>Shotgun</t>
  </si>
  <si>
    <t>33IOhptvC2Qoy2UhjiHXLV</t>
  </si>
  <si>
    <t>Flames</t>
  </si>
  <si>
    <t>3B8J3BMp7lMA5YR5bUXHGK</t>
  </si>
  <si>
    <t>6dbSBQXCctYSVryynHXaZ4</t>
  </si>
  <si>
    <t>Freaky Friday (feat. Chris Brown)</t>
  </si>
  <si>
    <t>Lil Dicky</t>
  </si>
  <si>
    <t>4CaoXfwBemXYSLxhS9FyXM</t>
  </si>
  <si>
    <t>7AFASza1mXqntmGtbxXprO</t>
  </si>
  <si>
    <t>changes</t>
  </si>
  <si>
    <t>2Ti79nwTsont5ZHfdxIzAm</t>
  </si>
  <si>
    <t>?</t>
  </si>
  <si>
    <t>2ZRo7axmMPeSVUvDbGkJah</t>
  </si>
  <si>
    <t>Hope</t>
  </si>
  <si>
    <t>3ee8Jmje8o58CHK66QrVC2</t>
  </si>
  <si>
    <t>SAD!</t>
  </si>
  <si>
    <t>3afkJSKX0EAMsJXTZnDXXJ</t>
  </si>
  <si>
    <t>Strawberries &amp; Cigarettes</t>
  </si>
  <si>
    <t>5L0bixsyXEkomsyucUySjy</t>
  </si>
  <si>
    <t>0JP9xo3adEtGSdUEISiszL</t>
  </si>
  <si>
    <t>3tbNT2X5tfMIVeUflYbZUZ</t>
  </si>
  <si>
    <t>Alone (Feat. Big Sean &amp; Stefflon Don)</t>
  </si>
  <si>
    <t>190COxDpvoXiXx7a9WofgJ</t>
  </si>
  <si>
    <t>4QrP9gVlY2cXvdR5RG8nhV</t>
  </si>
  <si>
    <t>April to Death</t>
  </si>
  <si>
    <t>7x2x5b3TNBaiQqlKUwlNVM</t>
  </si>
  <si>
    <t>Baby Teeth</t>
  </si>
  <si>
    <t>69vToJ9BMbbLlFZo7k7A7B</t>
  </si>
  <si>
    <t>You Are The Reason</t>
  </si>
  <si>
    <t>Calum Scott</t>
  </si>
  <si>
    <t>6Vip5A5NmEazvKuxj6GLYf</t>
  </si>
  <si>
    <t>Only Human (Deluxe)</t>
  </si>
  <si>
    <t>2BOqDYLOJBiMOXShCV1neZ</t>
  </si>
  <si>
    <t>Dancing On My Own</t>
  </si>
  <si>
    <t>0MoQI1EZGSHLhd5UBdxPol</t>
  </si>
  <si>
    <t>Substance</t>
  </si>
  <si>
    <t>03 Greedo</t>
  </si>
  <si>
    <t>3PE60QLwMWd92LYRAEcuml</t>
  </si>
  <si>
    <t>The Wolf of Grape Street</t>
  </si>
  <si>
    <t>17OHJfDyorFpjHAhEmbccW</t>
  </si>
  <si>
    <t>Trauerweide</t>
  </si>
  <si>
    <t>Stimming x Lambert</t>
  </si>
  <si>
    <t>21b5fZoWgWMw1aU2UnqzZ6</t>
  </si>
  <si>
    <t>Exodus</t>
  </si>
  <si>
    <t>2k7PGVIRIqdilhTn1Z0XsO</t>
  </si>
  <si>
    <t>Take It All</t>
  </si>
  <si>
    <t>Helena Deland</t>
  </si>
  <si>
    <t>1oXWxbM8MIW61D8YuRhQwP</t>
  </si>
  <si>
    <t>Altogether Unaccompanied, Vol. II</t>
  </si>
  <si>
    <t>0uLlFekr8nKMj960xHKPYx</t>
  </si>
  <si>
    <t>No Face</t>
  </si>
  <si>
    <t>Haley Heynderickx</t>
  </si>
  <si>
    <t>4I8BEAiq1kPqRRlvWLTo5B</t>
  </si>
  <si>
    <t>I Need to Start a Garden</t>
  </si>
  <si>
    <t>5PjdC2gMATetx5xdnwGUu7</t>
  </si>
  <si>
    <t>i wanna be your girlfriend</t>
  </si>
  <si>
    <t>14cEutEbb3i2vDp3ZopdJf</t>
  </si>
  <si>
    <t>1qFMIjTe9esCDiytqUY19t</t>
  </si>
  <si>
    <t>i can't breathe</t>
  </si>
  <si>
    <t>Bea Miller</t>
  </si>
  <si>
    <t>2rQu10gUgBVYzgsitDZNyU</t>
  </si>
  <si>
    <t>aurora</t>
  </si>
  <si>
    <t>4QtiVmuA88tPQiCOHZuQ5b</t>
  </si>
  <si>
    <t>1, 2, 3 (feat. Jason Derulo &amp; De La Ghetto)</t>
  </si>
  <si>
    <t>Sofía Reyes</t>
  </si>
  <si>
    <t>1jHSAfCHKUFx5imuezI7HE</t>
  </si>
  <si>
    <t>7wvwXi9Z66dcH5t202vVkN</t>
  </si>
  <si>
    <t>Will He</t>
  </si>
  <si>
    <t>6ZksrxRWlJ7ExylPyJwfLJ</t>
  </si>
  <si>
    <t>In Tongues (Deluxe)</t>
  </si>
  <si>
    <t>45Egmo7icyopuzJN0oMEdk</t>
  </si>
  <si>
    <t>Love Lies</t>
  </si>
  <si>
    <t>4CEAev7neETRdqBFtzA8B9</t>
  </si>
  <si>
    <t>2Y0iGXY6m6immVb2ktbseM</t>
  </si>
  <si>
    <t>Little Dark Age</t>
  </si>
  <si>
    <t>MGMT</t>
  </si>
  <si>
    <t>7GjVWG39IOj4viyWplJV4H</t>
  </si>
  <si>
    <t>7165YDcOpr9yEypbdpU6fa</t>
  </si>
  <si>
    <t>Look Alive (feat. Drake)</t>
  </si>
  <si>
    <t>BlocBoy JB</t>
  </si>
  <si>
    <t>0U1z1O34BBgq19Xlbrz42C</t>
  </si>
  <si>
    <t>3GCdLUSnKSMJhs4Tj6CV3s</t>
  </si>
  <si>
    <t>All The Stars (with SZA) - From Black Panther: The Album""</t>
  </si>
  <si>
    <t>3pLdWdkj83EYfDN6H2N8MR</t>
  </si>
  <si>
    <t>Black Panther The Album Music From And Inspired By</t>
  </si>
  <si>
    <t>4LmAnpjlhWTahvRkYR8xJa</t>
  </si>
  <si>
    <t>X (with 2 Chainz &amp; Saudi)</t>
  </si>
  <si>
    <t>ScHoolboy Q</t>
  </si>
  <si>
    <t>7uUahoeqGNRMbpdeiLj1rS</t>
  </si>
  <si>
    <t>Panic Room</t>
  </si>
  <si>
    <t>Au/Ra</t>
  </si>
  <si>
    <t>3F83QiIRImUneMzZdSaTTM</t>
  </si>
  <si>
    <t>77UjLW8j5UAGAGVGhR5oUK</t>
  </si>
  <si>
    <t>Pray For Me (with Kendrick Lamar)</t>
  </si>
  <si>
    <t>08bNPGLD8AhKpnnERrAc6G</t>
  </si>
  <si>
    <t>FRIENDS</t>
  </si>
  <si>
    <t>1BmxOYHjQv1dKZRr13YRZM</t>
  </si>
  <si>
    <t>3rf9vbMO0vuhtB3CDHTjsO</t>
  </si>
  <si>
    <t>HeartLess</t>
  </si>
  <si>
    <t>3PYA0lKJUKoKhYkVSLDyDb</t>
  </si>
  <si>
    <t>As She Pleases</t>
  </si>
  <si>
    <t>6Z3KPGftGu9ZVvkAY8SaZa</t>
  </si>
  <si>
    <t>Home with You</t>
  </si>
  <si>
    <t>1LhMopPAallLeaeNutqbgS</t>
  </si>
  <si>
    <t>Say Something (feat. Chris Stapleton)</t>
  </si>
  <si>
    <t>Justin Timberlake</t>
  </si>
  <si>
    <t>01l3jTY261V3CESZR4dABz</t>
  </si>
  <si>
    <t>Man of the Woods</t>
  </si>
  <si>
    <t>4rgwri7LajWVZvdj2N81SS</t>
  </si>
  <si>
    <t>Catch Me Outside</t>
  </si>
  <si>
    <t>2pTyjuQ1d1d79Chhknoa2h</t>
  </si>
  <si>
    <t>You Will Regret (Reloaded)</t>
  </si>
  <si>
    <t>August 10</t>
  </si>
  <si>
    <t>6n4U3TlzUGhdSFbUUhTvLP</t>
  </si>
  <si>
    <t>Walk It Talk It</t>
  </si>
  <si>
    <t>Migos</t>
  </si>
  <si>
    <t>7fd7SEK25VS3gJAUgSwL6y</t>
  </si>
  <si>
    <t>Culture II</t>
  </si>
  <si>
    <t>4wFjTWCunQFKtukqrNijEt</t>
  </si>
  <si>
    <t>MotorSport</t>
  </si>
  <si>
    <t>Danit</t>
  </si>
  <si>
    <t>401MfYscl2EMF4nDbnbG0K</t>
  </si>
  <si>
    <t>Are You With Me</t>
  </si>
  <si>
    <t>nilu</t>
  </si>
  <si>
    <t>4VpZ0Le2LUhUYERoNUtRZd</t>
  </si>
  <si>
    <t>09IStsImFySgyp0pIQdqAc</t>
  </si>
  <si>
    <t>The Middle</t>
  </si>
  <si>
    <t>Zedd</t>
  </si>
  <si>
    <t>7nEiwcUSwycvC77kZ9ub7c</t>
  </si>
  <si>
    <t>0Rt2ekFM9bXqeAgR0TLZkz</t>
  </si>
  <si>
    <t>i Shyne</t>
  </si>
  <si>
    <t>Carnage</t>
  </si>
  <si>
    <t>0DZ4J5NGNEPbfUbKxGM3wN</t>
  </si>
  <si>
    <t>3IN7Bpmvsnxxj8lLDexF5X</t>
  </si>
  <si>
    <t>Ghost Of Mine</t>
  </si>
  <si>
    <t>Kailee Morgue</t>
  </si>
  <si>
    <t>2cNdx2Guop1r7MT8dBucEd</t>
  </si>
  <si>
    <t>Medusa</t>
  </si>
  <si>
    <t>5CLGzJsGqhCEECcpnFQA8x</t>
  </si>
  <si>
    <t>These Days (feat. Jess Glynne, Macklemore &amp; Dan Caplen)</t>
  </si>
  <si>
    <t>Rudimental</t>
  </si>
  <si>
    <t>2sjjFDjZSCYD5eBCsi0fDW</t>
  </si>
  <si>
    <t>6KuqAtoeVzxAYOaMveLNpH</t>
  </si>
  <si>
    <t>Dura</t>
  </si>
  <si>
    <t>Daddy Yankee</t>
  </si>
  <si>
    <t>1copqxpiZy0dn219MSyPR7</t>
  </si>
  <si>
    <t>7sTtHHrD0zDpmzQzH3zegz</t>
  </si>
  <si>
    <t>Consequences</t>
  </si>
  <si>
    <t>2vD3zSQr8hNlg0obNel4TE</t>
  </si>
  <si>
    <t>Camila</t>
  </si>
  <si>
    <t>3ivJue8PxtUASeXsFpKhpH</t>
  </si>
  <si>
    <t>Crash into Me</t>
  </si>
  <si>
    <t>Dave Matthews Band</t>
  </si>
  <si>
    <t>jam band</t>
  </si>
  <si>
    <t>6uFGiNNxdkOm03Nd3cEHxG</t>
  </si>
  <si>
    <t>Lady Bird - Soundtrack from the Motion Picture</t>
  </si>
  <si>
    <t>4XLu3tTSZiPFVC9mmuR6Zp</t>
  </si>
  <si>
    <t>All These Years</t>
  </si>
  <si>
    <t>Love</t>
  </si>
  <si>
    <t>79ychOlXCobj73aj58IIXq</t>
  </si>
  <si>
    <t>Black Wave - Seattle Sessions</t>
  </si>
  <si>
    <t>1VL0K2cUyM7TR9jM0rfdvI</t>
  </si>
  <si>
    <t>Every Where Is Some Where (Deluxe Version)</t>
  </si>
  <si>
    <t>4DPcp6xS12dhajIzkWiea6</t>
  </si>
  <si>
    <t>Blue Madonna</t>
  </si>
  <si>
    <t>BØRNS</t>
  </si>
  <si>
    <t>2YYAbfaPZGY0sZNdMVsr20</t>
  </si>
  <si>
    <t>64VGSSj0VFsoT0b20IGSHj</t>
  </si>
  <si>
    <t>Little of Your Love</t>
  </si>
  <si>
    <t>4eWQlBRaTjPPUlzacqEeoQ</t>
  </si>
  <si>
    <t>Never Be the Same</t>
  </si>
  <si>
    <t>0sVgOxAOOAj0K8PdFEGhrR</t>
  </si>
  <si>
    <t>Never Be the Same - Radio Edit</t>
  </si>
  <si>
    <t>2ff11wPbkImzyEgaa2gcWC</t>
  </si>
  <si>
    <t>God Save Our Young Blood (with Lana Del Rey)</t>
  </si>
  <si>
    <t>1rfofaqEpACxVEHIZBJe6W</t>
  </si>
  <si>
    <t>Havana (feat. Young Thug)</t>
  </si>
  <si>
    <t>1GO9vCm5Cra5uWGSWQ5mGK</t>
  </si>
  <si>
    <t>In the Dark</t>
  </si>
  <si>
    <t>5xi2SXmF3A5AIsuGXiUIZu</t>
  </si>
  <si>
    <t>Inside Out</t>
  </si>
  <si>
    <t>2gxqozTaq2NYylvS8jd57G</t>
  </si>
  <si>
    <t>Into It</t>
  </si>
  <si>
    <t>51rXHuKN8Loc4sUlKPODgH</t>
  </si>
  <si>
    <t>King's Dead (with Kendrick Lamar, Future &amp; James Blake)</t>
  </si>
  <si>
    <t>Jay Rock</t>
  </si>
  <si>
    <t>1NXM5lF9YB7a3f1e4R48oH</t>
  </si>
  <si>
    <t>3iq9nhbI8fcnNamxMft1uv</t>
  </si>
  <si>
    <t>6z4tpJQ85mlFXkpeznbF1U</t>
  </si>
  <si>
    <t>Russian Soul</t>
  </si>
  <si>
    <t>Skott</t>
  </si>
  <si>
    <t>5nwcMFsg6l1JJXmnHtrH0T</t>
  </si>
  <si>
    <t>Stay Off My Mind - EP</t>
  </si>
  <si>
    <t>5HwnezK198pJCEj1l2Adjy</t>
  </si>
  <si>
    <t>She Loves Control</t>
  </si>
  <si>
    <t>7IL3UOlcJ6nmcCMwpnlfcA</t>
  </si>
  <si>
    <t>Something's Gotta Give</t>
  </si>
  <si>
    <t>4pjBZvYhBqKscLO4NlU7TF</t>
  </si>
  <si>
    <t>This Eve of Parting</t>
  </si>
  <si>
    <t>John Hartford</t>
  </si>
  <si>
    <t>bluegrass, newgrass, americana</t>
  </si>
  <si>
    <t>4m1O87UP5gIFVpHFmB63Xw</t>
  </si>
  <si>
    <t>Milton's Tower</t>
  </si>
  <si>
    <t>Joel Corelitz</t>
  </si>
  <si>
    <t>0dI3DcRX27ovAqUgSkyxlJ</t>
  </si>
  <si>
    <t>What Remains of Edith Finch (Original Soundtrack)</t>
  </si>
  <si>
    <t>66kQ7wr4d2LwwSjr7HXcyr</t>
  </si>
  <si>
    <t>3mau89iBea8nCPw3I8kKAk</t>
  </si>
  <si>
    <t>All The Stars (with SZA)</t>
  </si>
  <si>
    <t>3WxmlTZ85sCYFnuIXmUAEe</t>
  </si>
  <si>
    <t>party favor</t>
  </si>
  <si>
    <t>7fRrTyKvE4Skh93v97gtcU</t>
  </si>
  <si>
    <t>dont smile at me</t>
  </si>
  <si>
    <t>1RGasjWLZ4qMN7wbtkLa3u</t>
  </si>
  <si>
    <t>my boy</t>
  </si>
  <si>
    <t>7hDVYcQq6MxkdJGweuCtl9</t>
  </si>
  <si>
    <t>ocean eyes</t>
  </si>
  <si>
    <t>5w7wuzMzsDer96KqxafeRK</t>
  </si>
  <si>
    <t>COPYCAT</t>
  </si>
  <si>
    <t>7eB1V5LvAdxCc7brfGhRRo</t>
  </si>
  <si>
    <t>watch</t>
  </si>
  <si>
    <t>6X7qcg95CAeJpTjtg1wooM</t>
  </si>
  <si>
    <t>&amp;burn (with Vince Staples)</t>
  </si>
  <si>
    <t>7GoXK3wa1Bxt9gVUJvv7Cy</t>
  </si>
  <si>
    <t>PLAZA</t>
  </si>
  <si>
    <t>1A6QhQTbPPI2LC2dgwBmZB</t>
  </si>
  <si>
    <t>1ni8ZTAY1GHXEFOGHl7fdg</t>
  </si>
  <si>
    <t>bellyache</t>
  </si>
  <si>
    <t>1WsEgieHsWWndAzLkmV105</t>
  </si>
  <si>
    <t>hostage</t>
  </si>
  <si>
    <t>41zXlQxzTi6cGAjpOXyLYH</t>
  </si>
  <si>
    <t>idontwannabeyouanymore</t>
  </si>
  <si>
    <t>7J6bnDDitOwfelaJNixHhL</t>
  </si>
  <si>
    <t>Modern Slavery</t>
  </si>
  <si>
    <t>Huncho Jack</t>
  </si>
  <si>
    <t>6FED8aeieEnUWwQqAO9zT1</t>
  </si>
  <si>
    <t>Huncho Jack, Jack Huncho</t>
  </si>
  <si>
    <t>3Vo4wInECJQuz9BIBMOu8i</t>
  </si>
  <si>
    <t>Finesse - Remix; feat. Cardi B</t>
  </si>
  <si>
    <t>3mumK2ar9b4JPhVOZR0V2p</t>
  </si>
  <si>
    <t>Finesse (Remix) [feat. Cardi B]</t>
  </si>
  <si>
    <t>6VpQdig9pdpTSIFItgkJV5</t>
  </si>
  <si>
    <t>3HR8mnPQ7Go27WPMTNR2um</t>
  </si>
  <si>
    <t>4PpuH4mxL0rD35mOWaLoKS</t>
  </si>
  <si>
    <t>Lemon</t>
  </si>
  <si>
    <t>N.E.R.D</t>
  </si>
  <si>
    <t>54OXaFd0PtGtAgauTmARkD</t>
  </si>
  <si>
    <t>NO ONE EVER REALLY DIES</t>
  </si>
  <si>
    <t>2DQ1ITjI0YoLFzuADN1ZBW</t>
  </si>
  <si>
    <t>No Limit</t>
  </si>
  <si>
    <t>1VAc77UvK5wj8ZSWCo3V2b</t>
  </si>
  <si>
    <t>The Beautiful &amp; Damned</t>
  </si>
  <si>
    <t>1cS0TgbR263ey9jn0MwD2s</t>
  </si>
  <si>
    <t>River (feat. Ed Sheeran)</t>
  </si>
  <si>
    <t>0U6ldwLBEMkwgfQRY4V6D2</t>
  </si>
  <si>
    <t>Revival</t>
  </si>
  <si>
    <t>5k38wzpLb15YgncyWdTZE4</t>
  </si>
  <si>
    <t>Him &amp; I (with Halsey)</t>
  </si>
  <si>
    <t>7uX3gufAoBVqKVoD3dBLLD</t>
  </si>
  <si>
    <t>6eQpKhYCtvD0TwXQVHsgC2</t>
  </si>
  <si>
    <t>0P6AWOA4LG1XOctzaVu5tt</t>
  </si>
  <si>
    <t>The Weekend - Funk Wav Remix</t>
  </si>
  <si>
    <t>5enEsi887wD3qGoMCK4jLr</t>
  </si>
  <si>
    <t>The Weekend (Funk Wav Remix)</t>
  </si>
  <si>
    <t>3qGHAKgjQruzj6doKkyEb5</t>
  </si>
  <si>
    <t>Unlock it (Lock It) - feat. Kim Petras and Jay Park</t>
  </si>
  <si>
    <t>2HIwUmdxEl7SeWa1ndH5wC</t>
  </si>
  <si>
    <t>Pop 2</t>
  </si>
  <si>
    <t>7FlHNJT4TC120CDvFOHzei</t>
  </si>
  <si>
    <t>Rewrite The Stars</t>
  </si>
  <si>
    <t>1oqnHxrKI3Gq8MKgAGDtMr</t>
  </si>
  <si>
    <t>The Greatest Showman: Reimagined (Deluxe)</t>
  </si>
  <si>
    <t>5w3NgfV8v1nNZFLUBlGHIL</t>
  </si>
  <si>
    <t>Light It Up</t>
  </si>
  <si>
    <t>6NUEU1vyIctdAg8IHot8Wy</t>
  </si>
  <si>
    <t>What Makes You Country</t>
  </si>
  <si>
    <t>3Wrjm47oTz2sjIgck11l5e</t>
  </si>
  <si>
    <t>2qJw6w5XwQO0PQlSWPu7Tw</t>
  </si>
  <si>
    <t>Chosen</t>
  </si>
  <si>
    <t>4Ey0LK1HzksUqm9JLzzKuD</t>
  </si>
  <si>
    <t>One Day</t>
  </si>
  <si>
    <t>5dcblm6CNsl9cCiQ6CsKjr</t>
  </si>
  <si>
    <t>5WoaF1B5XIEnWfmb5NZikf</t>
  </si>
  <si>
    <t>Sky Walker (feat. Travis Scott)</t>
  </si>
  <si>
    <t>05LEST8E8mkEIl2LRfUkcI</t>
  </si>
  <si>
    <t>War &amp; Leisure</t>
  </si>
  <si>
    <t>33KJ2xFYONOlIYDBg6wPx8</t>
  </si>
  <si>
    <t>Personal</t>
  </si>
  <si>
    <t>0CKrROL2ULkLDpGx1kt6vP</t>
  </si>
  <si>
    <t>Talk To Ya - EP</t>
  </si>
  <si>
    <t>6osKPJp6kQwZcgUqBteJFN</t>
  </si>
  <si>
    <t>Safari</t>
  </si>
  <si>
    <t>Serena</t>
  </si>
  <si>
    <t>5DQcPjyF2sqQbGVNnmkBnt</t>
  </si>
  <si>
    <t>6vwUnlOycgm21T6qKn8jxf</t>
  </si>
  <si>
    <t>3WT7yRO6cCm1C4fNinvdXT</t>
  </si>
  <si>
    <t>20Z8AmvRE42UdC3t3p9Wwg</t>
  </si>
  <si>
    <t>0r3HFd7eXKoLNNSaU3tWCq</t>
  </si>
  <si>
    <t>6FWWWKLHXqLOfvXsWN9mrU</t>
  </si>
  <si>
    <t>TOMMYANDMARY</t>
  </si>
  <si>
    <t>1aTvKhofWin4mYVSTj38PI</t>
  </si>
  <si>
    <t>7284Lm1fMEABEFBrtMgUWR</t>
  </si>
  <si>
    <t>No Sleep Leak</t>
  </si>
  <si>
    <t>0zicd2mBV8HTzSubByj4vP</t>
  </si>
  <si>
    <t>Luv Is Rage 2 (Deluxe)</t>
  </si>
  <si>
    <t>1TIiWomS4i0Ikaf9EKdcLn</t>
  </si>
  <si>
    <t>disco tits</t>
  </si>
  <si>
    <t>Tove Lo</t>
  </si>
  <si>
    <t>6jggnLM3SdDnjQ3GWmIZ4L</t>
  </si>
  <si>
    <t>BLUE LIPS (lady wood phase II)</t>
  </si>
  <si>
    <t>2hl6q70unbviGo3g1R7uFx</t>
  </si>
  <si>
    <t>2Tt0EzXpempSOIHFXVX42v</t>
  </si>
  <si>
    <t>0rSJtqCSAkhKORRpJlk7pL</t>
  </si>
  <si>
    <t>The Punisher Main Title</t>
  </si>
  <si>
    <t>4z7w3IoSFgysP7iNpDgUqu</t>
  </si>
  <si>
    <t>The Punisher (Original Soundtrack)</t>
  </si>
  <si>
    <t>2FtyrwcRqA2JQEezLjPZ8r</t>
  </si>
  <si>
    <t>bitches</t>
  </si>
  <si>
    <t>5GorCbAP4aL0EJ16frG2hd</t>
  </si>
  <si>
    <t>Boulevard of Broken Dreams</t>
  </si>
  <si>
    <t>Green Day</t>
  </si>
  <si>
    <t>punk, pop punk</t>
  </si>
  <si>
    <t>3id4t9IqRoB1f1smOERtrY</t>
  </si>
  <si>
    <t>Greatest Hits: God's Favorite Band</t>
  </si>
  <si>
    <t>6yzzno5cXBkh5c6UzRxcyM</t>
  </si>
  <si>
    <t>Lady Bird</t>
  </si>
  <si>
    <t>Jon Brion</t>
  </si>
  <si>
    <t>0LIWkw76T7O499slpRTeQ1</t>
  </si>
  <si>
    <t>Lady Bird (Original Motion Picture Soundtrack)</t>
  </si>
  <si>
    <t>1ZY1PqizIl78geGM4xWlEA</t>
  </si>
  <si>
    <t>Gorgeous</t>
  </si>
  <si>
    <t>6DEjYFkNZh67HP7R9PSZvv</t>
  </si>
  <si>
    <t>reputation</t>
  </si>
  <si>
    <t>7aOor99o8NNLZYElOXlBG1</t>
  </si>
  <si>
    <t>Highway Tune</t>
  </si>
  <si>
    <t>Greta Van Fleet</t>
  </si>
  <si>
    <t>rock</t>
  </si>
  <si>
    <t>6uSnHSIBGKUiW1uKQLYZ7w</t>
  </si>
  <si>
    <t>From The Fires</t>
  </si>
  <si>
    <t>4svZDCRz4cJoneBpjpx8DJ</t>
  </si>
  <si>
    <t>I Did Something Bad</t>
  </si>
  <si>
    <t>7HuBDWi18s4aJM8UFnNheH</t>
  </si>
  <si>
    <t>King Of My Heart</t>
  </si>
  <si>
    <t>7I7JbDv63ZJJsSi24DyJrz</t>
  </si>
  <si>
    <t>Dancing With Our Hands Tied</t>
  </si>
  <si>
    <t>6NFyWDv5CjfwuzoCkw47Xf</t>
  </si>
  <si>
    <t>Delicate</t>
  </si>
  <si>
    <t>1R0a2iXumgCiFb7HEZ7gUE</t>
  </si>
  <si>
    <t>Don’t Blame Me</t>
  </si>
  <si>
    <t>6oVxXO5oQ4pTpO8RSnkzvv</t>
  </si>
  <si>
    <t>Dress</t>
  </si>
  <si>
    <t>2x0WlnmfG39ZuDmstl9xfX</t>
  </si>
  <si>
    <t>End Game</t>
  </si>
  <si>
    <t>0VE4kBnHJUgtMf0dy6DRmW</t>
  </si>
  <si>
    <t>Getaway Car</t>
  </si>
  <si>
    <t>5PxFv9yJEg9dxvbZggykro</t>
  </si>
  <si>
    <t>So It Goes...</t>
  </si>
  <si>
    <t>1P17dC1amhFzptugyAO7Il</t>
  </si>
  <si>
    <t>Look What You Made Me Do</t>
  </si>
  <si>
    <t>46SOM5rxqJ6YWAQUAX93xa</t>
  </si>
  <si>
    <t>My Immortal</t>
  </si>
  <si>
    <t>3kGK5hw7ldSXMOg8tTwHJK</t>
  </si>
  <si>
    <t>Synthesis</t>
  </si>
  <si>
    <t>7F5oktn5YOsR9eR5YsFtqb</t>
  </si>
  <si>
    <t>New Year’s Day</t>
  </si>
  <si>
    <t>2yLa0QULdQr0qAIvVwN6B5</t>
  </si>
  <si>
    <t>...Ready For It?</t>
  </si>
  <si>
    <t>7DCQIOmpGV4nkHx7DQckJS</t>
  </si>
  <si>
    <t>Bloom Later</t>
  </si>
  <si>
    <t>48mPoqbdK2eJcEyTjZmBPU</t>
  </si>
  <si>
    <t>&amp;</t>
  </si>
  <si>
    <t>1GwMQaZz6Au3QLDbjbMdme</t>
  </si>
  <si>
    <t>Call It What You Want</t>
  </si>
  <si>
    <t>07NxDD1iKCHbAldceD7QLP</t>
  </si>
  <si>
    <t>This Is Why We Can't Have Nice Things</t>
  </si>
  <si>
    <t>7eGeUVeCEvEQrivmjl9Qn3</t>
  </si>
  <si>
    <t>Teardrops On My Guitar - Radio Single Remix</t>
  </si>
  <si>
    <t>1MPAXuTVL2Ej5x0JHiSPq8</t>
  </si>
  <si>
    <t>reputation Stadium Tour Surprise Song Playlist</t>
  </si>
  <si>
    <t>7APTsjmZbj7TFXQJAiRti4</t>
  </si>
  <si>
    <t>The Best Day</t>
  </si>
  <si>
    <t>24ksPWXKg1k7OOG57pufED</t>
  </si>
  <si>
    <t>The Lucky One</t>
  </si>
  <si>
    <t>2fF3QzbGCrtrDXIdWcg1mv</t>
  </si>
  <si>
    <t>The Story Of Us</t>
  </si>
  <si>
    <t>64KRxmbqypPBlya4nxFmDn</t>
  </si>
  <si>
    <t>This Love</t>
  </si>
  <si>
    <t>4qNEi8zGIYLiMtoW8OaJdx</t>
  </si>
  <si>
    <t>Tied Together with a Smile</t>
  </si>
  <si>
    <t>0r3U7SOcoj4DIEyN44Lt5z</t>
  </si>
  <si>
    <t>Treacherous</t>
  </si>
  <si>
    <t>3YLA3NgzFRRa7LiHMtFPby</t>
  </si>
  <si>
    <t>Welcome To New York</t>
  </si>
  <si>
    <t>4V9NuhKQcUFt4cgbynHV79</t>
  </si>
  <si>
    <t>41T04yafZVrjNq2FqvLtId</t>
  </si>
  <si>
    <t>5h2sBwpUSAndjObfU3ti2r</t>
  </si>
  <si>
    <t>Sparks Fly</t>
  </si>
  <si>
    <t>1XLc4irbX7oQSneh6gWv3O</t>
  </si>
  <si>
    <t>Speak Now</t>
  </si>
  <si>
    <t>7txpzmA69zyk50K3ZyZSzC</t>
  </si>
  <si>
    <t>0YRGTdfmJPALpglAaraYUr</t>
  </si>
  <si>
    <t>State Of Grace</t>
  </si>
  <si>
    <t>6CB7DczrX9ZJB9Wkjegmaq</t>
  </si>
  <si>
    <t>Haunted</t>
  </si>
  <si>
    <t>0TYJbIHBtmWy9ugtU9BcbE</t>
  </si>
  <si>
    <t>Hey Stephen</t>
  </si>
  <si>
    <t>4hCZk6WJBFQeG3P7WsyntI</t>
  </si>
  <si>
    <t>Holy Ground</t>
  </si>
  <si>
    <t>3aSYZ4upQ6OSNos26YeVWL</t>
  </si>
  <si>
    <t>How You Get The Girl</t>
  </si>
  <si>
    <t>55n9yjI6qqXh5F2mYvUc2y</t>
  </si>
  <si>
    <t>I Don’t Wanna Live Forever (Fifty Shades Darker)</t>
  </si>
  <si>
    <t>2o2IVjuqRkR9hJxtPjtAP0</t>
  </si>
  <si>
    <t>I Knew You Were Trouble.</t>
  </si>
  <si>
    <t>3qGLcmO0XnnrcpAQGZwTvA</t>
  </si>
  <si>
    <t>I Know Places</t>
  </si>
  <si>
    <t>6Py8IKZqDyU8aQVrjilbJw</t>
  </si>
  <si>
    <t>I'm Only Me When I'm With You</t>
  </si>
  <si>
    <t>0kqC185OTcnuhbz4T7g5RB</t>
  </si>
  <si>
    <t>Invisible</t>
  </si>
  <si>
    <t>5zytSTR2g0I9psX2Z12ex6</t>
  </si>
  <si>
    <t>Jump Then Fall</t>
  </si>
  <si>
    <t>5hiqtrACtMJkNpaNHj0n9Z</t>
  </si>
  <si>
    <t>Come Back...Be Here</t>
  </si>
  <si>
    <t>5lg33MHs1BoUtJVClw8ZpI</t>
  </si>
  <si>
    <t>Enchanted</t>
  </si>
  <si>
    <t>43sE2O3skbGBpT2tO6fzv9</t>
  </si>
  <si>
    <t>Fearless</t>
  </si>
  <si>
    <t>0H2UD0LfSCiRr59YMGlCuS</t>
  </si>
  <si>
    <t>Fifteen</t>
  </si>
  <si>
    <t>0QCS4NpURHvWdF1icdkfBw</t>
  </si>
  <si>
    <t>Forever &amp; Always</t>
  </si>
  <si>
    <t>2P5gfMtCcKP0CkmgqFMyPg</t>
  </si>
  <si>
    <t>22</t>
  </si>
  <si>
    <t>2RSYYe7LhKFxIi50T5XtUo</t>
  </si>
  <si>
    <t>A Place in this World</t>
  </si>
  <si>
    <t>00vJzaoxM3Eja1doBUhX0P</t>
  </si>
  <si>
    <t>All Too Well</t>
  </si>
  <si>
    <t>40PXEOFLJc7UIpLMrhSfW1</t>
  </si>
  <si>
    <t>Babe</t>
  </si>
  <si>
    <t>Sugarland</t>
  </si>
  <si>
    <t>2G679wnKfyhUOeNx910OXg</t>
  </si>
  <si>
    <t>Begin Again</t>
  </si>
  <si>
    <t>3EXetjrGgwIjDRNn6YA8sa</t>
  </si>
  <si>
    <t>Better Man</t>
  </si>
  <si>
    <t>Little Big Town</t>
  </si>
  <si>
    <t>3oxgFdIlxFEDEJqn7k5TVN</t>
  </si>
  <si>
    <t>5PSOWHll3h3Vy226xSJk0M</t>
  </si>
  <si>
    <t>Change</t>
  </si>
  <si>
    <t>4RMfSYDFkcz0bKoK8fHDgR</t>
  </si>
  <si>
    <t>White Horse</t>
  </si>
  <si>
    <t>22C0JIVhFaczZ4t9heqREN</t>
  </si>
  <si>
    <t>Wildest Dreams</t>
  </si>
  <si>
    <t>0eTCaVOYLpJlSkbEi2jay4</t>
  </si>
  <si>
    <t>Wonderland</t>
  </si>
  <si>
    <t>5rcHBt2aNcGFWW0jaAUe1L</t>
  </si>
  <si>
    <t>Mean</t>
  </si>
  <si>
    <t>6FmJKLpyCt42nP2IOVEVc2</t>
  </si>
  <si>
    <t>1UPDfqsVIZLEiZeMuUsni2</t>
  </si>
  <si>
    <t>Never Grow Up</t>
  </si>
  <si>
    <t>7qGr3rjRhndRIpFUA5f2HJ</t>
  </si>
  <si>
    <t>Our Song</t>
  </si>
  <si>
    <t>0V3SNHDka1JSCP71HAzpxw</t>
  </si>
  <si>
    <t>Ours</t>
  </si>
  <si>
    <t>0GmfiNHSgkKamYgQEMYOH3</t>
  </si>
  <si>
    <t>Out Of The Woods</t>
  </si>
  <si>
    <t>7kK1zVpKToRoTyfCRZbmlg</t>
  </si>
  <si>
    <t>Hand of Fate II (The Beginning)</t>
  </si>
  <si>
    <t>Jeff van Dyck</t>
  </si>
  <si>
    <t>japanese classical</t>
  </si>
  <si>
    <t>6zgzvoSdrWMZ1vlbyyelMh</t>
  </si>
  <si>
    <t>Hand of Fate II (Original Soundtrack)</t>
  </si>
  <si>
    <t>4AAe07QOjdKUTTaRkzKNR5</t>
  </si>
  <si>
    <t>Patrick Doyle</t>
  </si>
  <si>
    <t>6s9Ul1tQZTBQc3yQ6C9s3j</t>
  </si>
  <si>
    <t>Murder on the Orient Express (Original Motion Picture Soundtrack)</t>
  </si>
  <si>
    <t>4HbeGjbt7u3pvwDk1vN7P0</t>
  </si>
  <si>
    <t>Mystery of Love</t>
  </si>
  <si>
    <t>Sufjan Stevens</t>
  </si>
  <si>
    <t>7K0x1O9gqMQlDwbMkyCCIM</t>
  </si>
  <si>
    <t>Call Me By Your Name (Original Motion Picture Soundtrack)</t>
  </si>
  <si>
    <t>14BH4qO7pgCmIe6mgLKOK3</t>
  </si>
  <si>
    <t>6ErxPYc0KcJgLzQnpMGsth</t>
  </si>
  <si>
    <t>Empires On Fire</t>
  </si>
  <si>
    <t>16NThvaQeF0xItfMI6XGwn</t>
  </si>
  <si>
    <t>Shukumei</t>
  </si>
  <si>
    <t>5SZKUWakunPJRuseVjCsv0</t>
  </si>
  <si>
    <t>Fairy Tail" Original Soundtrack Vol.1"</t>
  </si>
  <si>
    <t>2B45zVmEEmBbpuGdOSwytq</t>
  </si>
  <si>
    <t>Gray's Theme</t>
  </si>
  <si>
    <t>2ufr0Gs4OWL1Uo22EsJDSx</t>
  </si>
  <si>
    <t>Introduction</t>
  </si>
  <si>
    <t>Kristofer Maddigan</t>
  </si>
  <si>
    <t>3jQ7eqotwovipeZ3j3rMqu</t>
  </si>
  <si>
    <t>Cuphead (Original Soundtrack)</t>
  </si>
  <si>
    <t>4uciFGeTnftmqe5RK9LDUE</t>
  </si>
  <si>
    <t>Kokyou</t>
  </si>
  <si>
    <t>7csbTLwGOaaFllmk9EFsAO</t>
  </si>
  <si>
    <t>Lucy Ganbaru</t>
  </si>
  <si>
    <t>10HaEOFedMLFE2I7e9a2QY</t>
  </si>
  <si>
    <t>Lucy's Theme</t>
  </si>
  <si>
    <t>74OqfDdUQZWliXlNK0DqDD</t>
  </si>
  <si>
    <t>Mahou Hatsudou</t>
  </si>
  <si>
    <t>3rTk7Ll8NRrd2jspBFtimV</t>
  </si>
  <si>
    <t>Natsu's Theme</t>
  </si>
  <si>
    <t>75u4UoGKIa3mDTPmCEkn4J</t>
  </si>
  <si>
    <t>Nigiyaka na Machi</t>
  </si>
  <si>
    <t>66rznC5oKL5eAmwj9Wzipc</t>
  </si>
  <si>
    <t>Dragon Slayer</t>
  </si>
  <si>
    <t>4FGatgfUBB3gqrmz1F6n41</t>
  </si>
  <si>
    <t>Erza's Theme</t>
  </si>
  <si>
    <t>5en9p2aG425kWmkge9qDXc</t>
  </si>
  <si>
    <t>Fairy Law</t>
  </si>
  <si>
    <t>7JoZiEMrwjpD18krCV8Czo</t>
  </si>
  <si>
    <t>FAIRY TAIL Main Theme</t>
  </si>
  <si>
    <t>5giCoaf8Yuk9DsJtdijEGX</t>
  </si>
  <si>
    <t>Crying (feat. Lil Peep)</t>
  </si>
  <si>
    <t>Yunggoth✰</t>
  </si>
  <si>
    <t>2YGXs7mu2M0dDrxG9whB4M</t>
  </si>
  <si>
    <t>3ojTJaonfkL96iIWa47SU3</t>
  </si>
  <si>
    <t>Questions</t>
  </si>
  <si>
    <t>3zak0kNLcOY5vFcB3Ipskp</t>
  </si>
  <si>
    <t>Heartbreak on a Full Moon</t>
  </si>
  <si>
    <t>7sO5G9EABYOXQKNPNiE9NR</t>
  </si>
  <si>
    <t>Ric Flair Drip (with Metro Boomin)</t>
  </si>
  <si>
    <t>0MV1yCXcNNQBfwApqAVkH0</t>
  </si>
  <si>
    <t>Without Warning</t>
  </si>
  <si>
    <t>5u6vkDnOyaf8LsteDAj2ub</t>
  </si>
  <si>
    <t>Ghostface Killers (feat. Travis Scott)</t>
  </si>
  <si>
    <t>5QMYMJtTxjk4MxM4P0Z2IK</t>
  </si>
  <si>
    <t>Hammock Therapy</t>
  </si>
  <si>
    <t>Shpongle</t>
  </si>
  <si>
    <t>psytrance, downtempo</t>
  </si>
  <si>
    <t>49TbbgPIGwnroFSI84jk60</t>
  </si>
  <si>
    <t>Codex VI</t>
  </si>
  <si>
    <t>4H3eajPrqV66rXjKXGUliF</t>
  </si>
  <si>
    <t>Sing To Me</t>
  </si>
  <si>
    <t>SOJA</t>
  </si>
  <si>
    <t>reggae, roots reggae, reggae rock</t>
  </si>
  <si>
    <t>4Zf1Hm15ddDthWt93135aK</t>
  </si>
  <si>
    <t>Poetry In Motion</t>
  </si>
  <si>
    <t>6ebnvzZVSCVgTsRtByaTAu</t>
  </si>
  <si>
    <t>Assassin's Creed Origins Main Theme</t>
  </si>
  <si>
    <t>1tGG9ggFTIX8LZt8lH9hqF</t>
  </si>
  <si>
    <t>Assassin's Creed Origins (Original Game Soundtrack)</t>
  </si>
  <si>
    <t>21RzyxY3EFaxVy6K4RqaU9</t>
  </si>
  <si>
    <t>Loud Luxury</t>
  </si>
  <si>
    <t>3HwBA7xp3XTbFiNzU7gjwp</t>
  </si>
  <si>
    <t>0tBbt8CrmxbjRP0pueQkyU</t>
  </si>
  <si>
    <t>Wolves</t>
  </si>
  <si>
    <t>5gQZvWM1o8NkQndueJtZcP</t>
  </si>
  <si>
    <t>49qEikVVPd6PgH6S2pbXjZ</t>
  </si>
  <si>
    <t>Horns</t>
  </si>
  <si>
    <t>Bryce Fox</t>
  </si>
  <si>
    <t>7fSY1tKb1rwaUagnAyuvLi</t>
  </si>
  <si>
    <t>Heaven on Hold</t>
  </si>
  <si>
    <t>0qvzXomUDJVaUboy2wMfiS</t>
  </si>
  <si>
    <t>This Town</t>
  </si>
  <si>
    <t>7ahctQBwcSxDdP0fRAPo2p</t>
  </si>
  <si>
    <t>Flicker (Deluxe)</t>
  </si>
  <si>
    <t>4Jm9RwZ2C46J06ARRllUs5</t>
  </si>
  <si>
    <t>Thor: Ragnarok</t>
  </si>
  <si>
    <t>Mark Mothersbaugh</t>
  </si>
  <si>
    <t>4gecrZPdDxMlVxBtpobpxr</t>
  </si>
  <si>
    <t>Thor: Ragnarok (Original Motion Picture Soundtrack)</t>
  </si>
  <si>
    <t>39jXnbACjiaiTwwhsr5sY5</t>
  </si>
  <si>
    <t>Too Much To Ask</t>
  </si>
  <si>
    <t>51nagRIITUODE4hBxadytm</t>
  </si>
  <si>
    <t>Apartment</t>
  </si>
  <si>
    <t>BOBI ANDONOV</t>
  </si>
  <si>
    <t>5QulOrjHxIe5eBhcbgeshP</t>
  </si>
  <si>
    <t>2cOUlop2ZakjOKe4WinesN</t>
  </si>
  <si>
    <t>Slow Hands</t>
  </si>
  <si>
    <t>6R6wY6SsjYZOBFrpYEHUa3</t>
  </si>
  <si>
    <t>Snake Pit Poetry</t>
  </si>
  <si>
    <t>Einar Selvik</t>
  </si>
  <si>
    <t>2oFwWHzumvX0rYfBf1AXYh</t>
  </si>
  <si>
    <t>3f4QbOxwcYlY8sx5Racl8h</t>
  </si>
  <si>
    <t>Snake Pit Poetry - Skaldic Mode</t>
  </si>
  <si>
    <t>1XRgIKC5TPwo7nWGyKqgG0</t>
  </si>
  <si>
    <t>I Get the Bag (feat. Migos)</t>
  </si>
  <si>
    <t>2aTOwGU66ocsf8IQpOI0XZ</t>
  </si>
  <si>
    <t>Mr. Davis</t>
  </si>
  <si>
    <t>0Qh38w01QRXK6KHIv0e3hb</t>
  </si>
  <si>
    <t>What About Us</t>
  </si>
  <si>
    <t>7hwhuEQT4Fp5bzwLlYZtiz</t>
  </si>
  <si>
    <t>Beautiful Trauma</t>
  </si>
  <si>
    <t>1cG3sQOVItzKsvHzkCzuke</t>
  </si>
  <si>
    <t>What's Mine Is Yours</t>
  </si>
  <si>
    <t>4UoCJkoqgUmaWMiWifq4vp</t>
  </si>
  <si>
    <t>Kane Brown (Deluxe Edition)</t>
  </si>
  <si>
    <t>52okn5MNA47tk87PeZJLEL</t>
  </si>
  <si>
    <t>Let You Down</t>
  </si>
  <si>
    <t>NF</t>
  </si>
  <si>
    <t>1KOmHyNLuOe5YrPhD3Juuf</t>
  </si>
  <si>
    <t>Perception</t>
  </si>
  <si>
    <t>43ZyHQITOjhciSUUNPVRHc</t>
  </si>
  <si>
    <t>Gucci Gang</t>
  </si>
  <si>
    <t>Lil Pump</t>
  </si>
  <si>
    <t>2VVvm4zJlUQm9XmBCvGN6z</t>
  </si>
  <si>
    <t>1HXy5I3HTWq8OvxCn0z7G7</t>
  </si>
  <si>
    <t>1X9lQq3uFCamS5axIV9yBg</t>
  </si>
  <si>
    <t>Heavy</t>
  </si>
  <si>
    <t>YONAKA</t>
  </si>
  <si>
    <t>4ZJhPsudePeA2takLeA2Ob</t>
  </si>
  <si>
    <t>HEAVY</t>
  </si>
  <si>
    <t>6UIo6YbaXihIZ72MWUpcGb</t>
  </si>
  <si>
    <t>KILL4ME</t>
  </si>
  <si>
    <t>6kbfR3NJmBGlgsTPAYmezz</t>
  </si>
  <si>
    <t>Heaven Upside Down</t>
  </si>
  <si>
    <t>4witYWg5gaIbBIk82qzjsY</t>
  </si>
  <si>
    <t>Saturnalia</t>
  </si>
  <si>
    <t>0zbzrhfVS9S2TszW3wLQZ7</t>
  </si>
  <si>
    <t>September Song</t>
  </si>
  <si>
    <t>JP Cooper</t>
  </si>
  <si>
    <t>3cS0qzNDjE5SjdAL1W98fo</t>
  </si>
  <si>
    <t>Raised Under Grey Skies (Deluxe)</t>
  </si>
  <si>
    <t>492PZFHvGTm3RZZYeeUVWT</t>
  </si>
  <si>
    <t>Okay</t>
  </si>
  <si>
    <t>7C8uqokvE67UOlu1TiEYMd</t>
  </si>
  <si>
    <t>3M0lSi5WW79CXQamgSBIjx</t>
  </si>
  <si>
    <t>Swim</t>
  </si>
  <si>
    <t>4HwDCXsMBC7SUdp2WT4MZP</t>
  </si>
  <si>
    <t>0X2bh8NVQ8svDQIn2AdCbW</t>
  </si>
  <si>
    <t>Consume (feat. Goon Des Garcons)</t>
  </si>
  <si>
    <t>1LomCMl5wD3MPVlC6smUHe</t>
  </si>
  <si>
    <t>Don’t Delete The Kisses</t>
  </si>
  <si>
    <t>Wolf Alice</t>
  </si>
  <si>
    <t>7Mn6FjNopuROYZLIN91hhe</t>
  </si>
  <si>
    <t>Visions Of A Life</t>
  </si>
  <si>
    <t>799ZJmqIOCy589IzlTZ0Wy</t>
  </si>
  <si>
    <t>Dusk Till Dawn (feat. Sia) - Brooks Remix</t>
  </si>
  <si>
    <t>6mZVOi06uAl1fS1pvZnZ7K</t>
  </si>
  <si>
    <t>Dusk Till Dawn (The Remixes) (feat. Sia)</t>
  </si>
  <si>
    <t>1UZOjK1BwmwWU14Erba9CZ</t>
  </si>
  <si>
    <t>Malibu</t>
  </si>
  <si>
    <t>5xG9gJcs9ut3qDWezHUlsX</t>
  </si>
  <si>
    <t>Younger Now</t>
  </si>
  <si>
    <t>2fGxYYMQbVqgIdaqfz2OwA</t>
  </si>
  <si>
    <t>0yvPEnB032fojLfVluFjUv</t>
  </si>
  <si>
    <t>Sorry Not Sorry</t>
  </si>
  <si>
    <t>5Mu891tmjTbt64meovPSuf</t>
  </si>
  <si>
    <t>Tell Me You Love Me</t>
  </si>
  <si>
    <t>0GzmMQizDeA2NVMUaZksv0</t>
  </si>
  <si>
    <t>Mi Gente (feat. Beyoncé)</t>
  </si>
  <si>
    <t>55228F4QRlYDzJ4H02tDHA</t>
  </si>
  <si>
    <t>2S2od3hT7ceytw7d1pTRuE</t>
  </si>
  <si>
    <t>Again (feat. XXXTENTACION)</t>
  </si>
  <si>
    <t>5UD36hu4fYZ6R8b8crkKL7</t>
  </si>
  <si>
    <t>3rJDsZjIaCfJQSqRUvl0BM</t>
  </si>
  <si>
    <t>0qWcLfCZ8wtcoOdX14oGNI</t>
  </si>
  <si>
    <t>Stranger in the Alps</t>
  </si>
  <si>
    <t>0CokSRCu5hZgPxcZBaEzVE</t>
  </si>
  <si>
    <t>Glorious (feat. Skylar Grey)</t>
  </si>
  <si>
    <t>Macklemore</t>
  </si>
  <si>
    <t>72qA6s4fjF8Y2VX1UDMfp2</t>
  </si>
  <si>
    <t>GEMINI</t>
  </si>
  <si>
    <t>3JTjLyrnevl9ASw3ayGO2P</t>
  </si>
  <si>
    <t>GUY.exe</t>
  </si>
  <si>
    <t>Superfruit</t>
  </si>
  <si>
    <t>0Nq4Sve58GRDINSpbFMyz6</t>
  </si>
  <si>
    <t>Future Friends</t>
  </si>
  <si>
    <t>5iNc4Yxd9yFHHMXQT4Cc6F</t>
  </si>
  <si>
    <t>Princesses Don't Cry</t>
  </si>
  <si>
    <t>CARYS</t>
  </si>
  <si>
    <t>7k3W96SdFS9aMGPeDy2fop</t>
  </si>
  <si>
    <t>6M6Tk58pQvABy6ru66dY3d</t>
  </si>
  <si>
    <t>No Money</t>
  </si>
  <si>
    <t>7DNmxxEuJe19wNVrinaXx4</t>
  </si>
  <si>
    <t>The Aviary</t>
  </si>
  <si>
    <t>5Gu0PDLN4YJeW75PpBSg9p</t>
  </si>
  <si>
    <t>Let Me Go (with Alesso, Florida Georgia Line &amp; watt)</t>
  </si>
  <si>
    <t>3ggBBGRhkDVAu7pQRXRPXO</t>
  </si>
  <si>
    <t>6bZuZKR8hoyzZXNh1IW2Bu</t>
  </si>
  <si>
    <t>Lovers</t>
  </si>
  <si>
    <t>Anna of the North</t>
  </si>
  <si>
    <t>5NEfU3Z8PfjeJXABaHf1FF</t>
  </si>
  <si>
    <t>1j4kHkkpqZRBwE0A4CN4Yv</t>
  </si>
  <si>
    <t>5l5gR4rh26QI3fijGFTDrp</t>
  </si>
  <si>
    <t>Dusk Till Dawn (feat. Sia) [Radio Edit]</t>
  </si>
  <si>
    <t>707d8L3OzWPJSli7qpnejO</t>
  </si>
  <si>
    <t>Fall In Love - Until The Ribbon Breaks Reimagination</t>
  </si>
  <si>
    <t>6Loq9Mr8ncb4eDhJVNm1pf</t>
  </si>
  <si>
    <t>Fall In Love (Until The Ribbon Breaks Reimagination)</t>
  </si>
  <si>
    <t>3kxkjirben9RVm9NqYa6rm</t>
  </si>
  <si>
    <t>Black Out Days - Future Islands Remix</t>
  </si>
  <si>
    <t>0IzpAGRpjLqIQLt4FvmW7m</t>
  </si>
  <si>
    <t>Black Out Days (Future Islands Remix)</t>
  </si>
  <si>
    <t>2QWP8NYYplOqEFBYGCcq0S</t>
  </si>
  <si>
    <t>Rain</t>
  </si>
  <si>
    <t>The Script</t>
  </si>
  <si>
    <t>3W9NClLDhTHyRmy8ZLfoJf</t>
  </si>
  <si>
    <t>Freedom Child</t>
  </si>
  <si>
    <t>5TXDeTFVRVY7Cvt0Dw4vWW</t>
  </si>
  <si>
    <t>Revenge</t>
  </si>
  <si>
    <t>5VdyJkLe3yvOs0l4xXbWp0</t>
  </si>
  <si>
    <t>17</t>
  </si>
  <si>
    <t>7AQim7LbvFVZJE3O8TYgf2</t>
  </si>
  <si>
    <t>Fuck Love</t>
  </si>
  <si>
    <t>7zFXmv6vqI4qOt4yGf3jYZ</t>
  </si>
  <si>
    <t>Get You (feat. Kali Uchis)</t>
  </si>
  <si>
    <t>3xybjP7r2VsWzwvDQipdM0</t>
  </si>
  <si>
    <t>Freudian</t>
  </si>
  <si>
    <t>7GX5flRQZVHRAGd6B4TmDO</t>
  </si>
  <si>
    <t>XO Tour Llif3</t>
  </si>
  <si>
    <t>733e1ZfktLSwj96X5rsMeE</t>
  </si>
  <si>
    <t>Luv Is Rage 2</t>
  </si>
  <si>
    <t>5QKK7785dSYrutocW7lGub</t>
  </si>
  <si>
    <t>Truth</t>
  </si>
  <si>
    <t>3GFHA63Ur7kFMqa0NcyJw6</t>
  </si>
  <si>
    <t>Game Of Thrones: Season 7 (Music from the HBO Series)</t>
  </si>
  <si>
    <t>4dVpf9jZjcORqGTLUaeYj9</t>
  </si>
  <si>
    <t>Plain Jane</t>
  </si>
  <si>
    <t>A$AP Ferg</t>
  </si>
  <si>
    <t>0tQ7Iu6EicQTPyhYRNWjaT</t>
  </si>
  <si>
    <t>Still Striving</t>
  </si>
  <si>
    <t>40oKW22ZNNkEdZLJTScaQI</t>
  </si>
  <si>
    <t>Roll in Peace (feat. XXXTENTACION)</t>
  </si>
  <si>
    <t>51wp3EOOp2mBIjhZjR7W0i</t>
  </si>
  <si>
    <t>Project Baby 2: All Grown Up</t>
  </si>
  <si>
    <t>1oIdcFtf58sZbS7QyZQJ2P</t>
  </si>
  <si>
    <t>Run Free</t>
  </si>
  <si>
    <t>Deep Chills</t>
  </si>
  <si>
    <t>37QAucQUcm3aCvRLxjtwKj</t>
  </si>
  <si>
    <t>22TntnVO3lQNDR5nsvxGRs</t>
  </si>
  <si>
    <t>Achilles Come Down</t>
  </si>
  <si>
    <t>Gang of Youths</t>
  </si>
  <si>
    <t>0leVOEw8L2TnAfLGwkFnab</t>
  </si>
  <si>
    <t>Go Farther In Lightness</t>
  </si>
  <si>
    <t>40XwcZVS7Oh7VvBuOWrgkk</t>
  </si>
  <si>
    <t>In Luv With U</t>
  </si>
  <si>
    <t>Finn</t>
  </si>
  <si>
    <t>74U3jpWFeGFlJy0USGyFzp</t>
  </si>
  <si>
    <t>7iNIg7XDEaYECfWD5dJ9Va</t>
  </si>
  <si>
    <t>Friends (with BloodPop®)</t>
  </si>
  <si>
    <t>7huML9zDbY4thKH0xSuZTP</t>
  </si>
  <si>
    <t>2xhGZ3WzOa3tir28y7Cb88</t>
  </si>
  <si>
    <t>Falling for U</t>
  </si>
  <si>
    <t>Peachy!</t>
  </si>
  <si>
    <t>3PUmELve1Jt5EdFU6cv8Hb</t>
  </si>
  <si>
    <t>7iDa6hUg2VgEL1o1HjmfBn</t>
  </si>
  <si>
    <t>6t5D6LEgHxqUVOxJItkzfb</t>
  </si>
  <si>
    <t>All Your Fault: Pt. 2</t>
  </si>
  <si>
    <t>7vGuf3Y35N4wmASOKLUVVU</t>
  </si>
  <si>
    <t>2bw00gRKNKbTFOqCkohbSh</t>
  </si>
  <si>
    <t>6Pgkp4qUoTmJIPn7ReaGxL</t>
  </si>
  <si>
    <t>Without You (feat. Sandro Cavazza)</t>
  </si>
  <si>
    <t>1m3mf7xkXIwssVriaaTjOS</t>
  </si>
  <si>
    <t>AVĪCI (01)</t>
  </si>
  <si>
    <t>2OALaHcDdKkjYEpAr0Qzab</t>
  </si>
  <si>
    <t>Lonely Together (feat. Rita Ora)</t>
  </si>
  <si>
    <t>0XV4cXBFmXIhQnQMYUX9u6</t>
  </si>
  <si>
    <t>3aFt9CWe6ZCjZr8nwgkSnv</t>
  </si>
  <si>
    <t>The Dragonborn Comes - Extended Version</t>
  </si>
  <si>
    <t>Malukah</t>
  </si>
  <si>
    <t>43o9ari5yJOTqKQjO2u84h</t>
  </si>
  <si>
    <t>The Dragonborn Comes (From The Elder Scrolls V: Skyrim")"</t>
  </si>
  <si>
    <t>6h5PAsRni4IRlxWr6uDPTP</t>
  </si>
  <si>
    <t>More Than You Know</t>
  </si>
  <si>
    <t>Axwell / Ingrosso</t>
  </si>
  <si>
    <t>6Ei5WWek37m1x9AjpSXTcJ</t>
  </si>
  <si>
    <t>5hTpBe8h35rJ67eAWHQsJx</t>
  </si>
  <si>
    <t>3lajefIuUk4SfzqVBSJy8p</t>
  </si>
  <si>
    <t>Good For You</t>
  </si>
  <si>
    <t>5N8ttZslGXlcNGMP2ACivh</t>
  </si>
  <si>
    <t>IZA</t>
  </si>
  <si>
    <t>brazilian pop, funk pop</t>
  </si>
  <si>
    <t>1vurjQl33mKXSnF7gKRlZd</t>
  </si>
  <si>
    <t>7vu0JkJh0ldukEYbTVcqd0</t>
  </si>
  <si>
    <t>Issues</t>
  </si>
  <si>
    <t>1qyjZGIeeLJlXbYWuoloWj</t>
  </si>
  <si>
    <t>Nervous System</t>
  </si>
  <si>
    <t>6IY3cC281mz9q0bViUEldz</t>
  </si>
  <si>
    <t>It's A Trip!</t>
  </si>
  <si>
    <t>Joywave</t>
  </si>
  <si>
    <t>5RKLyPZ4P8WhO1uxDMXGe7</t>
  </si>
  <si>
    <t>Content</t>
  </si>
  <si>
    <t>03hqMhmCZiNKMSPmVabPLP</t>
  </si>
  <si>
    <t>Groupie Love (feat. A$AP Rocky)</t>
  </si>
  <si>
    <t>7xYiTrbTL57QO0bb4hXIKo</t>
  </si>
  <si>
    <t>Lust For Life</t>
  </si>
  <si>
    <t>7lSdUlVf8k6kxklKkskb1m</t>
  </si>
  <si>
    <t>Heroin</t>
  </si>
  <si>
    <t>269xqcgGTN9PlivhUkOLhX</t>
  </si>
  <si>
    <t>2Kerz9H9IejzeIpjhDJoYG</t>
  </si>
  <si>
    <t>0mt02gJ425Xjm7c3jYkOBn</t>
  </si>
  <si>
    <t>Lust For Life (with The Weeknd)</t>
  </si>
  <si>
    <t>3ZKRAzNAsiJrBGUM2BX9av</t>
  </si>
  <si>
    <t>13 Beaches</t>
  </si>
  <si>
    <t>7F9vK8hNFMml4GtHsaXui6</t>
  </si>
  <si>
    <t>Back to You (feat. Bebe Rexha &amp; Digital Farm Animals)</t>
  </si>
  <si>
    <t>Louis Tomlinson</t>
  </si>
  <si>
    <t>4sBgGazGb7S9ZUQJu2Y0qa</t>
  </si>
  <si>
    <t>3O7p9Itz8PXUoAjD2vmuM6</t>
  </si>
  <si>
    <t>Beautiful People Beautiful Problems (feat. Stevie Nicks)</t>
  </si>
  <si>
    <t>1Ym6aMuT5bliaZMC67AmPp</t>
  </si>
  <si>
    <t>6eygbzyL6hY8jFQTARDuo9</t>
  </si>
  <si>
    <t>White Mustang</t>
  </si>
  <si>
    <t>7KA4W4McWYRpgf0fWsJZWB</t>
  </si>
  <si>
    <t>See You Again (feat. Kali Uchis)</t>
  </si>
  <si>
    <t>2nkto6YNI4rUYTLqEwWJ3o</t>
  </si>
  <si>
    <t>Flower Boy</t>
  </si>
  <si>
    <t>3sTN90bIP2cJ1783ctHykO</t>
  </si>
  <si>
    <t>Love$ick (feat. A$AP Rocky)</t>
  </si>
  <si>
    <t>Mura Masa</t>
  </si>
  <si>
    <t>0NBTBo1qrg554sAj79nEqD</t>
  </si>
  <si>
    <t>3B54sVLJ402zGa6Xm4YGNe</t>
  </si>
  <si>
    <t>Unforgettable</t>
  </si>
  <si>
    <t>French Montana</t>
  </si>
  <si>
    <t>4c2p3TdN7NcQfCXyueCNnC</t>
  </si>
  <si>
    <t>Jungle Rules</t>
  </si>
  <si>
    <t>0dXNQ8dckG4eYfEtq9zcva</t>
  </si>
  <si>
    <t>All Night</t>
  </si>
  <si>
    <t>The Vamps</t>
  </si>
  <si>
    <t>69Pj3ce9XFZUi3XuQylLKf</t>
  </si>
  <si>
    <t>Night &amp; Day (Night Edition)</t>
  </si>
  <si>
    <t>4lnAN2S1fcI0SjxEbksZVr</t>
  </si>
  <si>
    <t>Fetish (feat. Gucci Mane)</t>
  </si>
  <si>
    <t>3x97AnoAAIBGJuqZSTtVte</t>
  </si>
  <si>
    <t>1tzj2vY4twkNmZ5K3DUOPp</t>
  </si>
  <si>
    <t>Theme (from Spider Man") [Original Television Series]"</t>
  </si>
  <si>
    <t>3Aao9FYpxQXuNrAPjJnud1</t>
  </si>
  <si>
    <t>Spider-Man: Homecoming (Original Motion Picture Soundtrack)</t>
  </si>
  <si>
    <t>3BuLtAmXKy5uQYl4ED1zBT</t>
  </si>
  <si>
    <t>Weak</t>
  </si>
  <si>
    <t>AJR</t>
  </si>
  <si>
    <t>2nwTJuSqvCygeyI8U7vpeI</t>
  </si>
  <si>
    <t>The Click</t>
  </si>
  <si>
    <t>26v9JCpboF8C3kZzcm23K2</t>
  </si>
  <si>
    <t>Prologue (Early Style Sketch) - Part 1 - Motherland</t>
  </si>
  <si>
    <t>Joris de Man</t>
  </si>
  <si>
    <t>1tnJU98uHAWkkAsRekqtTe</t>
  </si>
  <si>
    <t>Horizon Zero Dawn (Original Soundtrack)</t>
  </si>
  <si>
    <t>0lMbuWUpfTWhEmOKxppEau</t>
  </si>
  <si>
    <t>Rollin (feat. Future &amp; Khalid)</t>
  </si>
  <si>
    <t>2HaqChIDc5go3qxVunBDK0</t>
  </si>
  <si>
    <t>Funk Wav Bounces Vol.1</t>
  </si>
  <si>
    <t>7tr2za8SQg2CI8EDgrdtNl</t>
  </si>
  <si>
    <t>Slide (feat. Frank Ocean &amp; Migos)</t>
  </si>
  <si>
    <t>5bcTCxgc7xVfSaMV3RuVke</t>
  </si>
  <si>
    <t>Feels (feat. Pharrell Williams, Katy Perry &amp; Big Sean)</t>
  </si>
  <si>
    <t>1J9I3wZ4WeFLP8fU4slmA5</t>
  </si>
  <si>
    <t>Married Life (From Up")"</t>
  </si>
  <si>
    <t>Gina Luciani</t>
  </si>
  <si>
    <t>3BPxjJmRUTd01PLOhxtxOa</t>
  </si>
  <si>
    <t>0VgkVdmE4gld66l8iyGjgx</t>
  </si>
  <si>
    <t>Mask Off</t>
  </si>
  <si>
    <t>17FBoXK1NU2rvJBbzdzw0r</t>
  </si>
  <si>
    <t>FUTURE</t>
  </si>
  <si>
    <t>6dVZCbi9CYtD9LjAHXRjIG</t>
  </si>
  <si>
    <t>Mask Off (feat. Kendrick Lamar) - Remix</t>
  </si>
  <si>
    <t>1zB4vmk8tFRmM9UULNzbLB</t>
  </si>
  <si>
    <t>Thunder</t>
  </si>
  <si>
    <t>33pt9HBdGlAbRGBHQgsZsU</t>
  </si>
  <si>
    <t>Evolve</t>
  </si>
  <si>
    <t>1SOClUWhOi8vHZYMz3GluK</t>
  </si>
  <si>
    <t>Infinity</t>
  </si>
  <si>
    <t>6MuWCR3WPjwyKhqsTKLZ3z</t>
  </si>
  <si>
    <t>Feel Something</t>
  </si>
  <si>
    <t>4f38RwYxPBNhdvng6rAqEA</t>
  </si>
  <si>
    <t>Don't You Know</t>
  </si>
  <si>
    <t>2qM9TCbNQcHvGtwmh5nulc</t>
  </si>
  <si>
    <t>Easy - Music From The Motion Picture Baby Driver</t>
  </si>
  <si>
    <t>1rKtp8dt8DDLzcLOpyncWA</t>
  </si>
  <si>
    <t>Baby Driver (Music from the Motion Picture)</t>
  </si>
  <si>
    <t>6Qn5zhYkTa37e91HC1D7lb</t>
  </si>
  <si>
    <t>Whatever It Takes</t>
  </si>
  <si>
    <t>45XhKYRRkyeqoW3teSOkCM</t>
  </si>
  <si>
    <t>Wild Thoughts (feat. Rihanna &amp; Bryson Tiller)</t>
  </si>
  <si>
    <t>3HhZbSJdhOqMSaRbEt3gtw</t>
  </si>
  <si>
    <t>Grateful</t>
  </si>
  <si>
    <t>18aImFRizYHe2MwD5EDWZh</t>
  </si>
  <si>
    <t>Aftertheparty</t>
  </si>
  <si>
    <t>trap soul</t>
  </si>
  <si>
    <t>5BTIuoLO20tBe9DBVooLqN</t>
  </si>
  <si>
    <t>1jYiIOC5d6soxkJP81fxq2</t>
  </si>
  <si>
    <t>I'm the One (feat. Justin Bieber, Quavo, Chance the Rapper &amp; Lil Wayne)</t>
  </si>
  <si>
    <t>4hI1n4HDOkAPCOdTSu3a7Z</t>
  </si>
  <si>
    <t>Dark Horizon</t>
  </si>
  <si>
    <t>Geneburn</t>
  </si>
  <si>
    <t>1t0L1BIny36xS8ear4EEvb</t>
  </si>
  <si>
    <t>6QgjcU0zLnzq5OrUoSZ3OK</t>
  </si>
  <si>
    <t>Feel It Still</t>
  </si>
  <si>
    <t>Portugal. The Man</t>
  </si>
  <si>
    <t>4VzzEviJGYUtAeSsJlI9QB</t>
  </si>
  <si>
    <t>Woodstock</t>
  </si>
  <si>
    <t>1nX9KhK3Fff27SnrIor2Yb</t>
  </si>
  <si>
    <t>4 AM</t>
  </si>
  <si>
    <t>2 Chainz</t>
  </si>
  <si>
    <t>rap, southern hip hop</t>
  </si>
  <si>
    <t>5vvvo79z68vWj9yimoygfS</t>
  </si>
  <si>
    <t>Pretty Girls Like Trap Music</t>
  </si>
  <si>
    <t>6K8VQ84MqhsoakN5MjrnVR</t>
  </si>
  <si>
    <t>Supercut</t>
  </si>
  <si>
    <t>2B87zXm9bOWvAJdkJBTpzF</t>
  </si>
  <si>
    <t>Melodrama</t>
  </si>
  <si>
    <t>5XwMltbUk1QdRmGq5AVsLK</t>
  </si>
  <si>
    <t>Theme for Rohan</t>
  </si>
  <si>
    <t>Chance Thomas</t>
  </si>
  <si>
    <t>1lkI0MpnnccE364waiYGOY</t>
  </si>
  <si>
    <t>The Lord of the Rings Online (10th Anniversary Commemorative Soundtrack)</t>
  </si>
  <si>
    <t>6ie2Bw3xLj2JcGowOlcMhb</t>
  </si>
  <si>
    <t>Green Light</t>
  </si>
  <si>
    <t>6Kkt27YmFyIFrcX3QXFi2o</t>
  </si>
  <si>
    <t>Liability</t>
  </si>
  <si>
    <t>1xToKQU0oWjpHE1GJiozHv</t>
  </si>
  <si>
    <t>Like Lovers Do</t>
  </si>
  <si>
    <t>Hey Violet</t>
  </si>
  <si>
    <t>6ZZbMKUghvClcRLF5pZT6Y</t>
  </si>
  <si>
    <t>From The Outside</t>
  </si>
  <si>
    <t>2H881m3JRA8lpuuwaQL6zy</t>
  </si>
  <si>
    <t>No Fear</t>
  </si>
  <si>
    <t>DeJ Loaf</t>
  </si>
  <si>
    <t>35uDNZkjmhAEnV3sz9A7jI</t>
  </si>
  <si>
    <t>25oOaleife6E2MIKmFkPvg</t>
  </si>
  <si>
    <t>Relationship (feat. Future)</t>
  </si>
  <si>
    <t>51KZKzPd3OQT1r46a55VTt</t>
  </si>
  <si>
    <t>Beautiful Thugger Girls</t>
  </si>
  <si>
    <t>5qtPsIs6BHsOGmlFsbpgL1</t>
  </si>
  <si>
    <t>Rivendell</t>
  </si>
  <si>
    <t>4SNtyKNyYJ8ERT7YLlnFBr</t>
  </si>
  <si>
    <t>So Young</t>
  </si>
  <si>
    <t>1F6IbA7di42uPc3cff8PXV</t>
  </si>
  <si>
    <t>Flaming Hot Cheetos</t>
  </si>
  <si>
    <t>12pkuSY7Cy2sc5Ix0XIYIE</t>
  </si>
  <si>
    <t>3A7qX2QjDlPnazUsRk5y0M</t>
  </si>
  <si>
    <t>2U (feat. Justin Bieber)</t>
  </si>
  <si>
    <t>1PZviVfBJJxNw5EtAwzdUu</t>
  </si>
  <si>
    <t>0yc6Gst2xkRu0eMLeRMGCX</t>
  </si>
  <si>
    <t>Apocalypse</t>
  </si>
  <si>
    <t>2mxFsS5yylSTHNivV53HoA</t>
  </si>
  <si>
    <t>7qvxFz3JodM0A7xEM7k3YD</t>
  </si>
  <si>
    <t>Chained To The Rhythm</t>
  </si>
  <si>
    <t>0UlbGi4oAth8s6rwaGSU8Z</t>
  </si>
  <si>
    <t>Witness (Deluxe)</t>
  </si>
  <si>
    <t>0SpkyS1Q4MD8GaVcP5YjT4</t>
  </si>
  <si>
    <t>Sunsetz</t>
  </si>
  <si>
    <t>3OtMnyUaiipcAT23A8liyi</t>
  </si>
  <si>
    <t>Swish Swish</t>
  </si>
  <si>
    <t>1FWsomP9StpCcXNWmJk8Cl</t>
  </si>
  <si>
    <t>K.</t>
  </si>
  <si>
    <t>5E5MqaS6eOsbaJibl3YeMZ</t>
  </si>
  <si>
    <t>Homesick</t>
  </si>
  <si>
    <t>01sfgrNbnnPUEyz6GZYlt9</t>
  </si>
  <si>
    <t>Dua Lipa (Deluxe)</t>
  </si>
  <si>
    <t>5eTNdkstwKaNahHf41fJ9u</t>
  </si>
  <si>
    <t>Hotter Than Hell</t>
  </si>
  <si>
    <t>76cy1WJvNGJTj78UqeA5zr</t>
  </si>
  <si>
    <t>1oXHXIB8rHgwHSsPRNjEzn</t>
  </si>
  <si>
    <t>Last Dance</t>
  </si>
  <si>
    <t>2qxagPKgS2Wc05MLmJucBE</t>
  </si>
  <si>
    <t>1mxaufUe16G9wOoG9ptUqr</t>
  </si>
  <si>
    <t>Garden</t>
  </si>
  <si>
    <t>4P76CEIXrrWT2cgS1YrTMr</t>
  </si>
  <si>
    <t>Genesis</t>
  </si>
  <si>
    <t>4isCUHcZJs0o8niODly6qc</t>
  </si>
  <si>
    <t>Room for 2</t>
  </si>
  <si>
    <t>3IgUCMkHS4RgHdngIlporF</t>
  </si>
  <si>
    <t>5ZvnIKEq0HAwDHNR8f2yIx</t>
  </si>
  <si>
    <t>hopeless fountain kingdom (Deluxe Plus)</t>
  </si>
  <si>
    <t>0gtSPYz0OHoF7k09Auq1uC</t>
  </si>
  <si>
    <t>Thinking 'Bout You</t>
  </si>
  <si>
    <t>2OWKDTonST8HNko3dBlPPp</t>
  </si>
  <si>
    <t>Lost In Your Light (feat. Miguel)</t>
  </si>
  <si>
    <t>2qES7NEo0DCDvi707VS3HC</t>
  </si>
  <si>
    <t>New Love</t>
  </si>
  <si>
    <t>2ekn2ttSfGqwhhate0LSR0</t>
  </si>
  <si>
    <t>0mDGNetRxywxqgiXFbagZh</t>
  </si>
  <si>
    <t>No Goodbyes</t>
  </si>
  <si>
    <t>4gB7HrYHbJVJ5RFOjxmoq4</t>
  </si>
  <si>
    <t>One Number Away</t>
  </si>
  <si>
    <t>1lhNch5NkOONvFhRPh8qaj</t>
  </si>
  <si>
    <t>This One's for You</t>
  </si>
  <si>
    <t>3OzCF9i6Ey7EkkAYJztmKp</t>
  </si>
  <si>
    <t>Bad At Love</t>
  </si>
  <si>
    <t>0LwbO2KIQw1uR2FCqwaKAu</t>
  </si>
  <si>
    <t>Bad Together</t>
  </si>
  <si>
    <t>7FCfMXYTIiQ9b4hDYs4Iol</t>
  </si>
  <si>
    <t>4wNQAG2BzbVkLhdajjxGpR</t>
  </si>
  <si>
    <t>Begging</t>
  </si>
  <si>
    <t>2eAAEa8pxKF7My0EO4rFgR</t>
  </si>
  <si>
    <t>Blow Your Mind (Mwah)</t>
  </si>
  <si>
    <t>5Qn56ssVeZJfNwDCme7Eo0</t>
  </si>
  <si>
    <t>Amarillo</t>
  </si>
  <si>
    <t>6bUxh58rYTL67FS8dyTKMN</t>
  </si>
  <si>
    <t>0juT0SxjBNkTPTHuFJn61I</t>
  </si>
  <si>
    <t>Beyond My Beloved Horizon</t>
  </si>
  <si>
    <t>Geoff Zanelli</t>
  </si>
  <si>
    <t>4AODHfxPGTDLHyAyMWQi52</t>
  </si>
  <si>
    <t>Pirates of the Caribbean: Dead Men Tell No Tales (Original Motion Picture Soundtrack)</t>
  </si>
  <si>
    <t>6mICuAdrwEjh6Y6lroV2Kg</t>
  </si>
  <si>
    <t>Chantaje (feat. Maluma)</t>
  </si>
  <si>
    <t>4uGz0wWAkH4FGPpBR6eaHt</t>
  </si>
  <si>
    <t>Coconut Tree</t>
  </si>
  <si>
    <t>2RHpEALdmp9dnPuEm7SLKB</t>
  </si>
  <si>
    <t>Comme moi (feat. Shakira)</t>
  </si>
  <si>
    <t>Black M</t>
  </si>
  <si>
    <t>french pop, chanson, pop urbaine</t>
  </si>
  <si>
    <t>5clmffOxeckeJ2e3GMy6UZ</t>
  </si>
  <si>
    <t>Deja vu</t>
  </si>
  <si>
    <t>Prince Royce</t>
  </si>
  <si>
    <t>bachata, latin</t>
  </si>
  <si>
    <t>6MFVCPU3QN3YqMjJz4mtFe</t>
  </si>
  <si>
    <t>When a Woman</t>
  </si>
  <si>
    <t>0sXvAOmXgjR2QUqLK1MltU</t>
  </si>
  <si>
    <t>La Bicicleta</t>
  </si>
  <si>
    <t>Carlos Vives</t>
  </si>
  <si>
    <t>colombian pop, vallenato, latin, latin pop</t>
  </si>
  <si>
    <t>4qknM1pQz53QOyfDVTjcM9</t>
  </si>
  <si>
    <t>Me Enamoré</t>
  </si>
  <si>
    <t>5dUQ00lCQ8IPMs149DIdhf</t>
  </si>
  <si>
    <t>My Name Is Barbossa</t>
  </si>
  <si>
    <t>1D8bmUIhLHEO4KMS2SHwUx</t>
  </si>
  <si>
    <t>Nada</t>
  </si>
  <si>
    <t>70lnL3QaSOIIyMa2X9aVRL</t>
  </si>
  <si>
    <t>Perro Fiel (feat. Nicky Jam)</t>
  </si>
  <si>
    <t>6jA8HL9i4QGzsj6fjoxp8Y</t>
  </si>
  <si>
    <t>There for You</t>
  </si>
  <si>
    <t>0OK35duHpTPnvqya2d4pnn</t>
  </si>
  <si>
    <t>5VD3oQilL00HfIEW6ICSQq</t>
  </si>
  <si>
    <t>Toneladas</t>
  </si>
  <si>
    <t>7GncL3nyKUjsEm8Z5gvTpW</t>
  </si>
  <si>
    <t>Trap (feat. Maluma)</t>
  </si>
  <si>
    <t>0kM7Geaz7x7r17CPONjpOU</t>
  </si>
  <si>
    <t>What We Said (feat. MAGIC!) - Comme moi English Version</t>
  </si>
  <si>
    <t>15uwq9nwVelsisi4bAockR</t>
  </si>
  <si>
    <t>Dreamtime Physics</t>
  </si>
  <si>
    <t>Entheogenic</t>
  </si>
  <si>
    <t>downtempo, ambient, psytrance</t>
  </si>
  <si>
    <t>5VyopiIbSec2vm5SIuxbtV</t>
  </si>
  <si>
    <t>2169IKAivSUUFGcedGASXc</t>
  </si>
  <si>
    <t>16 Shots</t>
  </si>
  <si>
    <t>Stefflon Don</t>
  </si>
  <si>
    <t>7fhtLker4wksK42E4hyhxK</t>
  </si>
  <si>
    <t>3NgCzSW98SsqBdpYcnm4kv</t>
  </si>
  <si>
    <t>I Have Questions</t>
  </si>
  <si>
    <t>5vZ3Yotbw61UDCcyIfMcrr</t>
  </si>
  <si>
    <t>650OeHTLxZAQmb4aEbGmaA</t>
  </si>
  <si>
    <t>Good Goodbye (feat. Pusha T and Stormzy)</t>
  </si>
  <si>
    <t>5Eevxp2BCbWq25ZdiXRwYd</t>
  </si>
  <si>
    <t>One More Light</t>
  </si>
  <si>
    <t>7nAfXgeHfDO50upcOjJOaq</t>
  </si>
  <si>
    <t>Talking to Myself</t>
  </si>
  <si>
    <t>6c0I7CfL9ziGZN8yYkLppP</t>
  </si>
  <si>
    <t>Sharp Edges</t>
  </si>
  <si>
    <t>6MiVIH3fQlmz44jGx2DXn4</t>
  </si>
  <si>
    <t>Love Is a Bitch</t>
  </si>
  <si>
    <t>6TMbfpGthu5uDvxssPWB9s</t>
  </si>
  <si>
    <t>3bWAqKDWg6u1davspr5IkS</t>
  </si>
  <si>
    <t>OK</t>
  </si>
  <si>
    <t>5IgTY4yg7QK2kVVNrztnmo</t>
  </si>
  <si>
    <t>4Ro98RCK90oHqqSZUnTFq5</t>
  </si>
  <si>
    <t>Strip That Down</t>
  </si>
  <si>
    <t>4PrFFsJ2WAD46IXNdfx2dx</t>
  </si>
  <si>
    <t>6me7F0aaZjwDo6RJ5MrfBD</t>
  </si>
  <si>
    <t>Evergreen</t>
  </si>
  <si>
    <t>Richy Mitch &amp; The Coal Miners</t>
  </si>
  <si>
    <t>2weOG4ZiOjfxiuFMsHm9JQ</t>
  </si>
  <si>
    <t>RMCM</t>
  </si>
  <si>
    <t>1IF5UcqRO42D12vYwceOY6</t>
  </si>
  <si>
    <t>From the Dining Table</t>
  </si>
  <si>
    <t>1FZKIm3JVDCxTchXDo5jOV</t>
  </si>
  <si>
    <t>0w5Bdu51Ka25Pf3hojsKHh</t>
  </si>
  <si>
    <t>Hard Times</t>
  </si>
  <si>
    <t>1c9Sx7XdXuMptGyfCB6hHs</t>
  </si>
  <si>
    <t>After Laughter</t>
  </si>
  <si>
    <t>71BWZa1liIRyUiuJ3MB66o</t>
  </si>
  <si>
    <t>I Know You</t>
  </si>
  <si>
    <t>Faye Webster</t>
  </si>
  <si>
    <t>0pEHMpnX1jA44pzhW3n0JB</t>
  </si>
  <si>
    <t>33SNO8AaciGbNaQFkxvPrW</t>
  </si>
  <si>
    <t>Kiwi</t>
  </si>
  <si>
    <t>2RJfK2pOvGpnxC255YOy5k</t>
  </si>
  <si>
    <t>Rose-Colored Boy</t>
  </si>
  <si>
    <t>5Ohxk2dO5COHF1krpoPigN</t>
  </si>
  <si>
    <t>Sign of the Times</t>
  </si>
  <si>
    <t>4u9Y4Z9i9VaAbBK7rW1Rha</t>
  </si>
  <si>
    <t>Meet Me in the Hallway</t>
  </si>
  <si>
    <t>0l0CvurVUrr2w3Jj1hOVFc</t>
  </si>
  <si>
    <t>NO</t>
  </si>
  <si>
    <t>08eweM0IZoZPCCxODbrMoL</t>
  </si>
  <si>
    <t>Thank You (Deluxe Version)</t>
  </si>
  <si>
    <t>4cxMGhkinTocPSVVKWIw0d</t>
  </si>
  <si>
    <t>Losin Control</t>
  </si>
  <si>
    <t>Russ</t>
  </si>
  <si>
    <t>0lUL92det7mZ4DaHYmiUEC</t>
  </si>
  <si>
    <t>There's Really A Wolf</t>
  </si>
  <si>
    <t>0zMzyHAeMvwq5CRstru1Fp</t>
  </si>
  <si>
    <t>Lost Boy</t>
  </si>
  <si>
    <t>6FgtuX3PtiB5civjHYhc52</t>
  </si>
  <si>
    <t>Safe Haven</t>
  </si>
  <si>
    <t>2eAvDnpXP5W0cVtiI0PUxV</t>
  </si>
  <si>
    <t>Dandelions</t>
  </si>
  <si>
    <t>3507Teuh1vj1L5eMAJj80O</t>
  </si>
  <si>
    <t>Energy Drink</t>
  </si>
  <si>
    <t>Virtual Riot</t>
  </si>
  <si>
    <t>dubstep, riddim, deathstep, bass music, future bass, edm, drumstep, dub</t>
  </si>
  <si>
    <t>35UO9mxnPTDxw97754NSNI</t>
  </si>
  <si>
    <t>The Classics</t>
  </si>
  <si>
    <t>2R4AlwtrrkMaRKojcTIzmL</t>
  </si>
  <si>
    <t>For the First Time</t>
  </si>
  <si>
    <t>4NNq2vwTapv4fSJcrZbPH7</t>
  </si>
  <si>
    <t>This Old Dog</t>
  </si>
  <si>
    <t>5tz69p7tJuGPeMGwNTxYuV</t>
  </si>
  <si>
    <t>1-800-273-8255</t>
  </si>
  <si>
    <t>1HiN2YXZcc3EjmVZ4WjfBk</t>
  </si>
  <si>
    <t>Everybody</t>
  </si>
  <si>
    <t>21dpBHPTV7ythCHBI6Slcw</t>
  </si>
  <si>
    <t>If By Chance</t>
  </si>
  <si>
    <t>3abKAw6reL2U3vhAe98ZsY</t>
  </si>
  <si>
    <t>Issues - Alan Walker Remix</t>
  </si>
  <si>
    <t>5sQPgRVIINVIC2paHSqqfQ</t>
  </si>
  <si>
    <t>Issues (Alan Walker Remix)</t>
  </si>
  <si>
    <t>0eVz3hV2xOXdneGpnWDFpb</t>
  </si>
  <si>
    <t>Sugar for the Pill</t>
  </si>
  <si>
    <t>Slowdive</t>
  </si>
  <si>
    <t>shoegaze, dream pop, slowcore</t>
  </si>
  <si>
    <t>1qDA0jVhj4ZTjGHmpbmmwa</t>
  </si>
  <si>
    <t>4sxssJY6nbqDHnsgZPkRZW</t>
  </si>
  <si>
    <t>Superficial Love - Single Version</t>
  </si>
  <si>
    <t>2QzKAF0y1BQhxwg8N05Uog</t>
  </si>
  <si>
    <t>Watching Him Fade Away</t>
  </si>
  <si>
    <t>3pndPhlQWjuSoXhcIIdBjv</t>
  </si>
  <si>
    <t>What They Want</t>
  </si>
  <si>
    <t>0aIW3ekrhK1eh3BYCh11op</t>
  </si>
  <si>
    <t>Michael Schulte</t>
  </si>
  <si>
    <t>4nof0TI1S49a6Gogj33yue</t>
  </si>
  <si>
    <t>Hold the Rhythm</t>
  </si>
  <si>
    <t>3l4ocz4JRx92xTAnqNTgGG</t>
  </si>
  <si>
    <t>Right Girl Wrong Time</t>
  </si>
  <si>
    <t>Jon Langston</t>
  </si>
  <si>
    <t>6TuDxNLQS8xIuHAJL91EDi</t>
  </si>
  <si>
    <t>152lZdxL1OR0ZMW6KquMif</t>
  </si>
  <si>
    <t>Location</t>
  </si>
  <si>
    <t>6kf46HbnYCZzP6rjvQHYzg</t>
  </si>
  <si>
    <t>American Teen</t>
  </si>
  <si>
    <t>7JYsArznYOjX2jsrT3UEnL</t>
  </si>
  <si>
    <t>OOOUUU</t>
  </si>
  <si>
    <t>23Fvpx2T1drg9lJ4WC0fXl</t>
  </si>
  <si>
    <t>Herstory</t>
  </si>
  <si>
    <t>5Z3GHaZ6ec9bsiI5BenrbY</t>
  </si>
  <si>
    <t>Young Dumb &amp; Broke</t>
  </si>
  <si>
    <t>Piotr Musiał</t>
  </si>
  <si>
    <t>032BS9hTLOX7CTJgssw3Te</t>
  </si>
  <si>
    <t>Homeward Bound: King Arthur's Theme (From Monty Python and the Holy Grail)</t>
  </si>
  <si>
    <t>San Fernando Symphonic Assembly</t>
  </si>
  <si>
    <t>3sI8fILyKyJgrTtToCYCsw</t>
  </si>
  <si>
    <t>The Dark Crystal:themes From Epic Fantasy Films And Television Series</t>
  </si>
  <si>
    <t>35RaFNWvYLgutIP2sO8axR</t>
  </si>
  <si>
    <t>Showtime, A-holes</t>
  </si>
  <si>
    <t>7zlX0VjDNoIXhZA1IzVN96</t>
  </si>
  <si>
    <t>Guardians of the Galaxy Vol. 2 (Original Score)</t>
  </si>
  <si>
    <t>4sNG6zQBmtq7M8aeeKJRMQ</t>
  </si>
  <si>
    <t>Brazil</t>
  </si>
  <si>
    <t>Declan McKenna</t>
  </si>
  <si>
    <t>3HJiLDJgWA9Z0MvCxlzHYQ</t>
  </si>
  <si>
    <t>What Do You Think About the Car?</t>
  </si>
  <si>
    <t>5IdrsGhB8D7RwNwGra9V6i</t>
  </si>
  <si>
    <t>chateau</t>
  </si>
  <si>
    <t>0a8WSH44kA5hR4MQ6LyFDB</t>
  </si>
  <si>
    <t>digital druglord</t>
  </si>
  <si>
    <t>7JJmb5XwzOO8jgpou264Ml</t>
  </si>
  <si>
    <t>There's Nothing Holdin' Me Back</t>
  </si>
  <si>
    <t>3wBabo4pmzsYjALMSKY7Iq</t>
  </si>
  <si>
    <t>Illuminate (Deluxe)</t>
  </si>
  <si>
    <t>3QGsuHI8jO1Rx4JWLUh9jd</t>
  </si>
  <si>
    <t>Treat You Better</t>
  </si>
  <si>
    <t>1ne2D0NxoGyZd31gAM4HNd</t>
  </si>
  <si>
    <t>Illuminate</t>
  </si>
  <si>
    <t>48DKpTEVJ2pAjxQbWTad3q</t>
  </si>
  <si>
    <t>0AS63m1wHv9n4VVRizK6Hc</t>
  </si>
  <si>
    <t>Mercy</t>
  </si>
  <si>
    <t>0uZnF1sn2IcNCvnyAIKNMQ</t>
  </si>
  <si>
    <t>Mercy - Acoustic</t>
  </si>
  <si>
    <t>6rPO02ozF3bM7NnOV4h6s2</t>
  </si>
  <si>
    <t>Despacito - Remix</t>
  </si>
  <si>
    <t>3Gq2Dme9nesdgoqNNlcN8O</t>
  </si>
  <si>
    <t>Despacito Feat. Justin Bieber (Remix)</t>
  </si>
  <si>
    <t>6FFrva3VXMwabDvuHkX4ZU</t>
  </si>
  <si>
    <t>3mN4QrBX6pOg0LcdhzT5Bi</t>
  </si>
  <si>
    <t>6HZILIRieu8S0iqY8kIKhj</t>
  </si>
  <si>
    <t>DNA.</t>
  </si>
  <si>
    <t>4eLPsYPBmXABThSJ821sqY</t>
  </si>
  <si>
    <t>DAMN.</t>
  </si>
  <si>
    <t>7KXjTSCq5nL1LoYtL7XAwS</t>
  </si>
  <si>
    <t>HUMBLE.</t>
  </si>
  <si>
    <t>6PGoSes0D9eUDeeAafB2As</t>
  </si>
  <si>
    <t>LOVE. FEAT. ZACARI.</t>
  </si>
  <si>
    <t>1e1JKLEDKP7hEQzJfNAgPl</t>
  </si>
  <si>
    <t>Magnolia</t>
  </si>
  <si>
    <t>4rJgzzfFHAVFhCSt2P4I3j</t>
  </si>
  <si>
    <t>7biFQvzeTWrVn81dEqFqRX</t>
  </si>
  <si>
    <t>she only likes me when i'm drunk</t>
  </si>
  <si>
    <t>frumhere</t>
  </si>
  <si>
    <t>lo-fi, lo-fi beats, lo-fi hip hop</t>
  </si>
  <si>
    <t>3KQcIeKm8W6WZqsGL3FYVh</t>
  </si>
  <si>
    <t>it's 2am she's on my mind</t>
  </si>
  <si>
    <t>72jbDTw1piOOj770jWNeaG</t>
  </si>
  <si>
    <t>Paris</t>
  </si>
  <si>
    <t>4JPguzRps3kuWDD5GS6oXr</t>
  </si>
  <si>
    <t>Memories...Do Not Open</t>
  </si>
  <si>
    <t>6RUKPb4LETWmmr3iAEQktW</t>
  </si>
  <si>
    <t>Something Just Like This</t>
  </si>
  <si>
    <t>4PnNzWe1LJoAMD5j5RHpI0</t>
  </si>
  <si>
    <t>DEVASTATED</t>
  </si>
  <si>
    <t>Joey Bada$$</t>
  </si>
  <si>
    <t>hip hop, rap</t>
  </si>
  <si>
    <t>2ZmDoyNYarmubD4vTfwh6g</t>
  </si>
  <si>
    <t>ALL-AMERIKKKAN BADA$$</t>
  </si>
  <si>
    <t>1pJQAHpD51J7GYaFrrFO9S</t>
  </si>
  <si>
    <t>Don't Say</t>
  </si>
  <si>
    <t>1WXTiEkSEWQqRNnzZ8hl89</t>
  </si>
  <si>
    <t>Dreamers</t>
  </si>
  <si>
    <t>5ddpf5pxYjw9ob4DjPLuiz</t>
  </si>
  <si>
    <t>Every Where Is Some Where</t>
  </si>
  <si>
    <t>5f8z7Cp7CY9T54Cnq1YVlh</t>
  </si>
  <si>
    <t>Giver</t>
  </si>
  <si>
    <t>1KeZgPUr54C8iz3FjqzVoz</t>
  </si>
  <si>
    <t>Young</t>
  </si>
  <si>
    <t>6B69v0kDUWJqWz1W3lNrz2</t>
  </si>
  <si>
    <t>Black Wave</t>
  </si>
  <si>
    <t>4q604hQba5940BbOoaenmz</t>
  </si>
  <si>
    <t>Blood In The Cut</t>
  </si>
  <si>
    <t>26AuyrZGzWWiYZPSd3XBIg</t>
  </si>
  <si>
    <t>Bloodstream</t>
  </si>
  <si>
    <t>6cPyTS0Kk2sc4xQwC93kOg</t>
  </si>
  <si>
    <t>Break Up Every Night</t>
  </si>
  <si>
    <t>0LrCKzIFCLwMJtppaN9aVw</t>
  </si>
  <si>
    <t>Champagne</t>
  </si>
  <si>
    <t>T-Shirt</t>
  </si>
  <si>
    <t>0wfbD5rAksdXUzRvMfM3x5</t>
  </si>
  <si>
    <t>The One</t>
  </si>
  <si>
    <t>5PyNnJ2G1BlqbJ8G1cJi72</t>
  </si>
  <si>
    <t>The President Has A Sex Tape</t>
  </si>
  <si>
    <t>0dj1CtyRxZ4bnIT4Q20jNT</t>
  </si>
  <si>
    <t>Wake Up Alone</t>
  </si>
  <si>
    <t>1D9HQactbJoUudf9B119Y5</t>
  </si>
  <si>
    <t>High Enough</t>
  </si>
  <si>
    <t>6KjbNLbRjuoa8rEq5yNA6H</t>
  </si>
  <si>
    <t>Honest</t>
  </si>
  <si>
    <t>5xhJmd0I15jFcEdqxfCzKk</t>
  </si>
  <si>
    <t>It Won't Kill Ya</t>
  </si>
  <si>
    <t>6GeD5g9vZTz25Egf8kxoIY</t>
  </si>
  <si>
    <t>Last Day Alive</t>
  </si>
  <si>
    <t>6V9kwssTrwkKT72imgowj9</t>
  </si>
  <si>
    <t>My Type</t>
  </si>
  <si>
    <t>6kbCH9kQoNzaEt1R1rizpR</t>
  </si>
  <si>
    <t>FML</t>
  </si>
  <si>
    <t>4u8WQJuGK4qZEHDb9y4l7Q</t>
  </si>
  <si>
    <t>1louJpMmzEicAn7lzDalPW</t>
  </si>
  <si>
    <t>No Promises (feat. Demi Lovato)</t>
  </si>
  <si>
    <t>6301sWkK7hVwcrhcEwKPcH</t>
  </si>
  <si>
    <t>4Q3N4Ct4zCuIHuZ65E3BD4</t>
  </si>
  <si>
    <t>Tunnel Vision</t>
  </si>
  <si>
    <t>5mG8oNkNKM2my7t9ywra96</t>
  </si>
  <si>
    <t>Painting Pictures</t>
  </si>
  <si>
    <t>04sN26COy28wTXYj3dMoiZ</t>
  </si>
  <si>
    <t>Bored</t>
  </si>
  <si>
    <t>4iyJ8i3eKbez8JXDbsHIdZ</t>
  </si>
  <si>
    <t>6pezb9EwyygkHnJqkjLphG</t>
  </si>
  <si>
    <t>Kill Em With Kindness - Acoustic</t>
  </si>
  <si>
    <t>2OicPkzxga0ybQIdl3kvaa</t>
  </si>
  <si>
    <t>13 Reasons Why (A Netflix Original Series Soundtrack)</t>
  </si>
  <si>
    <t>4XScunWTatagh0YbAaDVck</t>
  </si>
  <si>
    <t>Crescent Moon - Mobile Suit Gundam: Iron-Blooded Orphans 2</t>
  </si>
  <si>
    <t>Masaru Yokoyama</t>
  </si>
  <si>
    <t>1LPDukhRxmtuSLFYE88JWa</t>
  </si>
  <si>
    <t>MOBILE SUIT GUNDAM IRON-BLOODED ORPHANS Original Motion Picture Soundtrack Ⅱ</t>
  </si>
  <si>
    <t>2p4p9YGwmJIdf5IA9sSWhm</t>
  </si>
  <si>
    <t>STFU</t>
  </si>
  <si>
    <t>mansionz</t>
  </si>
  <si>
    <t>5WS1g0cKtjfK6eDoSLdv7d</t>
  </si>
  <si>
    <t>Mansionz</t>
  </si>
  <si>
    <t>343YBumqHu19cGoGARUTsd</t>
  </si>
  <si>
    <t>Fake Love</t>
  </si>
  <si>
    <t>1lXY618HWkwYKJWBRYR4MK</t>
  </si>
  <si>
    <t>More Life</t>
  </si>
  <si>
    <t>5mCPDVBb16L4XQwDdbRUpz</t>
  </si>
  <si>
    <t>Passionfruit</t>
  </si>
  <si>
    <t>2bjwRfXMk4uRgOD9IBYl9h</t>
  </si>
  <si>
    <t>Portland</t>
  </si>
  <si>
    <t>6WRoXNmdTBLPrs1iPBcLmy</t>
  </si>
  <si>
    <t>In My Dreams</t>
  </si>
  <si>
    <t>ANOHNI</t>
  </si>
  <si>
    <t>2FTYHqdZHqkYdcr2NOjXV3</t>
  </si>
  <si>
    <t>1rIKgCH4H52lrvDcz50hS8</t>
  </si>
  <si>
    <t>Lush Life</t>
  </si>
  <si>
    <t>5YLRVHDVRw3QqWbeTGpC5B</t>
  </si>
  <si>
    <t>So Good</t>
  </si>
  <si>
    <t>6hmhG1b4LEyNuashVvuIAo</t>
  </si>
  <si>
    <t>Never Forget You</t>
  </si>
  <si>
    <t>1x5sYLZiu9r5E43kMlt9f8</t>
  </si>
  <si>
    <t>4b13SJlne61y53KSEwuQtD</t>
  </si>
  <si>
    <t>06BD7TeUR6mYbF6cWyzvZt</t>
  </si>
  <si>
    <t>Finders Keepers</t>
  </si>
  <si>
    <t>0GHwcubAh10ID1apl4n22z</t>
  </si>
  <si>
    <t>3bIDChBaVZvtnU7cOW6k22</t>
  </si>
  <si>
    <t>天泣</t>
  </si>
  <si>
    <t>時瀬高等学校箏曲部</t>
  </si>
  <si>
    <t>7LihDPAjNjaGVD2WZJYsW0</t>
  </si>
  <si>
    <t>この音とまれ!～時瀬高等学校箏曲部～</t>
  </si>
  <si>
    <t>51ChrwmUPDJvedPQnIU8Ls</t>
  </si>
  <si>
    <t>Dive</t>
  </si>
  <si>
    <t>3T4tUhGYeRNVUGevb0wThu</t>
  </si>
  <si>
    <t>÷ (Deluxe)</t>
  </si>
  <si>
    <t>7oolFzHipTMg2nL7shhdz2</t>
  </si>
  <si>
    <t>Eraser</t>
  </si>
  <si>
    <t>0afhq8XCExXpqazXczTSve</t>
  </si>
  <si>
    <t>Galway Girl</t>
  </si>
  <si>
    <t>3Lfiu5sZ4M4B6JaKMBc0FU</t>
  </si>
  <si>
    <t>Barcelona</t>
  </si>
  <si>
    <t>6SznMYPQJHzr3IwsAHLId2</t>
  </si>
  <si>
    <t>Bibia Be Ye Ye</t>
  </si>
  <si>
    <t>6PCUP3dWmTjcTtXY02oFdT</t>
  </si>
  <si>
    <t>Castle on the Hill</t>
  </si>
  <si>
    <t>0tgVpDi06FyKpA1z0VMD4v</t>
  </si>
  <si>
    <t>Perfect</t>
  </si>
  <si>
    <t>6TIU9Ehmi6dMzZK73Ym4yj</t>
  </si>
  <si>
    <t>Save Myself</t>
  </si>
  <si>
    <t>7qiZfU4dY1lWllzX7mPBI3</t>
  </si>
  <si>
    <t>Shape of You</t>
  </si>
  <si>
    <t>4VuS959DSpr82t3qBqCrWG</t>
  </si>
  <si>
    <t>Supermarket Flowers</t>
  </si>
  <si>
    <t>2pJZ1v8HezrAoZ0Fhzby92</t>
  </si>
  <si>
    <t>What Do I Know?</t>
  </si>
  <si>
    <t>35QZaWQRkmnAVqBF1TLCxQ</t>
  </si>
  <si>
    <t>Nancy Mulligan</t>
  </si>
  <si>
    <t>5HDPtsnyb3maFmPL8LLUTG</t>
  </si>
  <si>
    <t>New Man</t>
  </si>
  <si>
    <t>2RttW7RAu5nOAfq6YFvApB</t>
  </si>
  <si>
    <t>2dfHh7ECGxfNqZTQno09Vk</t>
  </si>
  <si>
    <t>Hearts Don't Break Around Here</t>
  </si>
  <si>
    <t>6PJ8FF6UR8FZXfEvpHkIVN</t>
  </si>
  <si>
    <t>How Would You Feel (Paean)</t>
  </si>
  <si>
    <t>6TLGmbTgp7hJ7jsDTTHRzw</t>
  </si>
  <si>
    <t>Tash Sultana</t>
  </si>
  <si>
    <t>1jTdlev7AEaZWCDD2vBiQS</t>
  </si>
  <si>
    <t>6uBhi9gBXWjanegOb2Phh0</t>
  </si>
  <si>
    <t>1I4W7JKzYbl8VKRfD61DIS</t>
  </si>
  <si>
    <t>6kex4EBAj0WHXDKZMEJaaF</t>
  </si>
  <si>
    <t>Swalla (feat. Nicki Minaj &amp; Ty Dolla $ign)</t>
  </si>
  <si>
    <t>2e5CxfyEwBW115beiwh7Mc</t>
  </si>
  <si>
    <t>0At2qAoaVjIwWNAqrscXli</t>
  </si>
  <si>
    <t>3o09FMrUQ5TVBUYb6msCMi</t>
  </si>
  <si>
    <t>READY</t>
  </si>
  <si>
    <t>7floNISpH8VF4z4459Qo18</t>
  </si>
  <si>
    <t>Look At Me!</t>
  </si>
  <si>
    <t>3cyyJALrHc8LawnQNFYRWL</t>
  </si>
  <si>
    <t>7Ezwtgfw7khBrpvaNPtMoT</t>
  </si>
  <si>
    <t>All The Way Up (feat. Infared)</t>
  </si>
  <si>
    <t>Fat Joe</t>
  </si>
  <si>
    <t>east coast hip hop</t>
  </si>
  <si>
    <t>1hyd7RYmR54Elg3MhZzXJW</t>
  </si>
  <si>
    <t>Plata O Plomo</t>
  </si>
  <si>
    <t>7J0ZO7IO5rcPG5cbTWoRuF</t>
  </si>
  <si>
    <t>Dharawi Nights</t>
  </si>
  <si>
    <t>Secretpath</t>
  </si>
  <si>
    <t>1ZVSgPi74n655eUn8cXdGI</t>
  </si>
  <si>
    <t>12GEpg2XOPyqk03JZEZnJs</t>
  </si>
  <si>
    <t>It Ain’t Me (with Selena Gomez)</t>
  </si>
  <si>
    <t>4VNy5ifZtW3E9SgffbGEti</t>
  </si>
  <si>
    <t>It Ain't Me</t>
  </si>
  <si>
    <t>6DOBk1Pxe7q8YFI9Ozbrb3</t>
  </si>
  <si>
    <t>I Got You</t>
  </si>
  <si>
    <t>2rBHhp9tNShxTb529Hi5AS</t>
  </si>
  <si>
    <t>All Your Fault: Pt. 1</t>
  </si>
  <si>
    <t>3eR23VReFzcdmS7TYCrhCe</t>
  </si>
  <si>
    <t>It Ain't Me (with Selena Gomez)</t>
  </si>
  <si>
    <t>0IUCAsckpNyV4wHKIHQawC</t>
  </si>
  <si>
    <t>Cold</t>
  </si>
  <si>
    <t>1QG3f3TYy9mci5ogEu2PyS</t>
  </si>
  <si>
    <t>Nànnuflày</t>
  </si>
  <si>
    <t>Tinariwen</t>
  </si>
  <si>
    <t>gnawa</t>
  </si>
  <si>
    <t>67SgIr5XQiQg4xYI7zFM4Q</t>
  </si>
  <si>
    <t>Elwan</t>
  </si>
  <si>
    <t>4S6fv0puLCsfYjyBTPDb9k</t>
  </si>
  <si>
    <t>Helium</t>
  </si>
  <si>
    <t>5VML6S956h4YfoYPooqLEi</t>
  </si>
  <si>
    <t>Fifty Shades Darker (Original Motion Picture Soundtrack)</t>
  </si>
  <si>
    <t>2mmJUijVBC18B7SeYb0f5h</t>
  </si>
  <si>
    <t>5tV3mMceoLdP5Yqn1ICVNo</t>
  </si>
  <si>
    <t>Fifty Shades Of Grey – Gefährliche Liebe (Original Motion Picture Soundtrack)</t>
  </si>
  <si>
    <t>58zsLZPvfflaiIbNWoA22O</t>
  </si>
  <si>
    <t>Human</t>
  </si>
  <si>
    <t>Rag'n'Bone Man</t>
  </si>
  <si>
    <t>1rMmiDKa8V5H9yYTPAbLng</t>
  </si>
  <si>
    <t>Human (Deluxe)</t>
  </si>
  <si>
    <t>5vjLSffimiIP26QG5WcN2K</t>
  </si>
  <si>
    <t>Chord Overstreet</t>
  </si>
  <si>
    <t>2EfmyRWheMtmVTCIsptsLi</t>
  </si>
  <si>
    <t>0SGkqnVQo9KPytSri1H6cF</t>
  </si>
  <si>
    <t>Bounce Back</t>
  </si>
  <si>
    <t>Big Sean</t>
  </si>
  <si>
    <t>0XAIjjN5qxViVS0Y5fYkar</t>
  </si>
  <si>
    <t>I Decided.</t>
  </si>
  <si>
    <t>7mldq42yDuxiUNn08nvzHO</t>
  </si>
  <si>
    <t>Body Like A Back Road</t>
  </si>
  <si>
    <t>Sam Hunt</t>
  </si>
  <si>
    <t>2N7kidh1wA9EoLdf16QWrz</t>
  </si>
  <si>
    <t>7CmJQKB7nW4yCuA0hhc4nc</t>
  </si>
  <si>
    <t>Baby Be Crazy</t>
  </si>
  <si>
    <t>Brantley Gilbert</t>
  </si>
  <si>
    <t>country, country rock, country hip hop, acoustic country</t>
  </si>
  <si>
    <t>42YmulIH1BikBWdnqelvnb</t>
  </si>
  <si>
    <t>The Devil Don't Sleep</t>
  </si>
  <si>
    <t>7bbYT48HWWIbL3YKmtMNzn</t>
  </si>
  <si>
    <t>Church</t>
  </si>
  <si>
    <t>5TxFJxig3GYqMq6oroffmA</t>
  </si>
  <si>
    <t>Part One</t>
  </si>
  <si>
    <t>2sSgZkaAOIfkzNDhndiLvZ</t>
  </si>
  <si>
    <t>The Weekend</t>
  </si>
  <si>
    <t>2lHWa2z1E8GjdHlOOUULmG</t>
  </si>
  <si>
    <t>The Devil Don't Sleep (Deluxe / Big Machine Radio Release Special)</t>
  </si>
  <si>
    <t>2rtaCqqM8hotwXKThsbKWb</t>
  </si>
  <si>
    <t>Tried To Tell Ya</t>
  </si>
  <si>
    <t>2KtS31kaWNHs12Q5B43Ixh</t>
  </si>
  <si>
    <t>Right Here</t>
  </si>
  <si>
    <t>3ebXMykcMXOcLeJ9xZ17XH</t>
  </si>
  <si>
    <t>Scared to Be Lonely</t>
  </si>
  <si>
    <t>2v9rQe4F8fVSh5v8bAq0jF</t>
  </si>
  <si>
    <t>3Gkg9mRJXJgNpozGIs7Nrm</t>
  </si>
  <si>
    <t>Cuatro Vientos</t>
  </si>
  <si>
    <t>05WSKyQ8c6mY8IpIVangkd</t>
  </si>
  <si>
    <t>Aliento</t>
  </si>
  <si>
    <t>3ih1Op3mIIBPc45JMVfWCw</t>
  </si>
  <si>
    <t>Guacamayo</t>
  </si>
  <si>
    <t>5v9iJSk2leCP8JCGpIzEkr</t>
  </si>
  <si>
    <t>Heartbeat</t>
  </si>
  <si>
    <t>2uZg4Dg2zshOJTyKa22ixE</t>
  </si>
  <si>
    <t>Main Theme (From The Dark Knight Rises")"</t>
  </si>
  <si>
    <t>1SCyi9a5pOasikidToUY5y</t>
  </si>
  <si>
    <t>Hans Zimmer - The Classics</t>
  </si>
  <si>
    <t>09EA4enOk1gBwSEgsxaGkn</t>
  </si>
  <si>
    <t>Ivar's Revenge (Danish Viking Music)</t>
  </si>
  <si>
    <t>Danheim</t>
  </si>
  <si>
    <t>celtic, medieval, ambient folk</t>
  </si>
  <si>
    <t>0kXhUJKJAkFJ08lUqQlfmf</t>
  </si>
  <si>
    <t>2VyaGJJI8dOiv36F8vHZIL</t>
  </si>
  <si>
    <t>Slow Down</t>
  </si>
  <si>
    <t>7p7vt3VZb5ORhePGbHAf8S</t>
  </si>
  <si>
    <t>Paradise - EP</t>
  </si>
  <si>
    <t>3XpWHoNyQ9yisgHkiSMT7U</t>
  </si>
  <si>
    <t>Harp 2</t>
  </si>
  <si>
    <t>Robert L. Euvino</t>
  </si>
  <si>
    <t>29jd8yRfgwV4W5AXUfKw5D</t>
  </si>
  <si>
    <t>Stronghold 2 (Original Game Soundtrack)</t>
  </si>
  <si>
    <t>4tD2tUs8Bf4X5dMS6CxccV</t>
  </si>
  <si>
    <t>Jyn Erso &amp; Hope Suite</t>
  </si>
  <si>
    <t>6h5p1LLfhcyYHnSVdlghJT</t>
  </si>
  <si>
    <t>Rogue One: A Star Wars Story (Original Motion Picture Soundtrack)</t>
  </si>
  <si>
    <t>2CxmktXqJwP9KZv6WJtZCm</t>
  </si>
  <si>
    <t>Blue Ain't Your Color</t>
  </si>
  <si>
    <t>Keith Urban</t>
  </si>
  <si>
    <t>4GsvtpiQYDo6dYuFIgM4wT</t>
  </si>
  <si>
    <t>Ripcord</t>
  </si>
  <si>
    <t>5tFep7dXGd7vEJ668wTPux</t>
  </si>
  <si>
    <t>Both (feat. Drake)</t>
  </si>
  <si>
    <t>4MoVPs5mVFmZ4N6RmNTFWB</t>
  </si>
  <si>
    <t>The Return of East Atlanta Santa</t>
  </si>
  <si>
    <t>6dg9Tceo2JpMgAKiNyLpKK</t>
  </si>
  <si>
    <t>Break On Me</t>
  </si>
  <si>
    <t>0LSzBkkQZZkwV656r6etLg</t>
  </si>
  <si>
    <t>Bury Me Face Down</t>
  </si>
  <si>
    <t>grandson</t>
  </si>
  <si>
    <t>79L5Jm5KDfXA19nozVqZcg</t>
  </si>
  <si>
    <t>2NZhNbfb1rD1aRj3hZaoqk</t>
  </si>
  <si>
    <t>The Imperial Suite</t>
  </si>
  <si>
    <t>4SYUUlkScpNR1QvPscXf8t</t>
  </si>
  <si>
    <t>Too Young</t>
  </si>
  <si>
    <t>5s0rmjP8XOPhP6HhqOhuyC</t>
  </si>
  <si>
    <t>Stoney (Deluxe)</t>
  </si>
  <si>
    <t>2rKmNEYrQxaOPZrOWKZpOc</t>
  </si>
  <si>
    <t>Up There</t>
  </si>
  <si>
    <t>Go Flex</t>
  </si>
  <si>
    <t>5yuShbu70mtHXY0yLzCQLQ</t>
  </si>
  <si>
    <t>6ATgDc6e4sPn84hvJsAmPt</t>
  </si>
  <si>
    <t>Olivia O'Brien</t>
  </si>
  <si>
    <t>0rajxwGsaQ1sqoegXK6gvw</t>
  </si>
  <si>
    <t>61jnrkPHpLumBf1kqGpRRt</t>
  </si>
  <si>
    <t>Hit This Hard</t>
  </si>
  <si>
    <t>75ZvA4QfFiZvzhj2xkaWAh</t>
  </si>
  <si>
    <t>I Fall Apart</t>
  </si>
  <si>
    <t>5dI1yHSqgmilFEqpGbqxHh</t>
  </si>
  <si>
    <t>Leave</t>
  </si>
  <si>
    <t>6eT7xZZlB2mwyzJ2sUKG6w</t>
  </si>
  <si>
    <t>White Iverson</t>
  </si>
  <si>
    <t>0LpiKjWMfZTkPPHonlM8nB</t>
  </si>
  <si>
    <t>Yours Truly, Austin Post</t>
  </si>
  <si>
    <t>1QWmKmqhv5zcsS3v45FNl0</t>
  </si>
  <si>
    <t>Congratulations</t>
  </si>
  <si>
    <t>3a1lNhkSLSkpJE4MSHpDu9</t>
  </si>
  <si>
    <t>6I6NX6tjGsxFAsIfGzY9lJ</t>
  </si>
  <si>
    <t>Deja Vu</t>
  </si>
  <si>
    <t>3CCnGldVQ90c26aFATC1PW</t>
  </si>
  <si>
    <t>4 Your Eyez Only</t>
  </si>
  <si>
    <t>0H8XeaJunhvpBdBFIYi6Sh</t>
  </si>
  <si>
    <t>7MTIDmToGs0I5Oue9V0CHl</t>
  </si>
  <si>
    <t>Feel</t>
  </si>
  <si>
    <t>35r28RDot7nPE7y9K9H7l0</t>
  </si>
  <si>
    <t>Feeling Whitney</t>
  </si>
  <si>
    <t>02opp1cycqiFNDpLd2o1J3</t>
  </si>
  <si>
    <t>Big Lie</t>
  </si>
  <si>
    <t>5BoOzegGrg5XFRR8UBDtkF</t>
  </si>
  <si>
    <t>Broken Whiskey Glass</t>
  </si>
  <si>
    <t>5DLTuH4A5VZB2HKpqHQR6t</t>
  </si>
  <si>
    <t>Patient</t>
  </si>
  <si>
    <t>3pZcPE0ugJCI6zu5scIjp5</t>
  </si>
  <si>
    <t>Madness</t>
  </si>
  <si>
    <t>Ruelle</t>
  </si>
  <si>
    <t>3o33GGQ8CEqEl1PV0pUduC</t>
  </si>
  <si>
    <t>1ysAvOdJgUjc6CqOQxepaz</t>
  </si>
  <si>
    <t>Money Made Me Do It</t>
  </si>
  <si>
    <t>6M0IsaUX4GNyto4niSegfI</t>
  </si>
  <si>
    <t>No Option</t>
  </si>
  <si>
    <t>2sw8teIvVMRZKKYD5p795f</t>
  </si>
  <si>
    <t>Main Title Theme - Westworld</t>
  </si>
  <si>
    <t>43pttVYo7IjBvive3uebVF</t>
  </si>
  <si>
    <t>Westworld: Season 1 (Music from the HBO Series)</t>
  </si>
  <si>
    <t>2EEeOnHehOozLq4aS0n6SL</t>
  </si>
  <si>
    <t>15qLmAABocTCRBSbWWqL7K</t>
  </si>
  <si>
    <t>4OLVK3kktkdLPp8dDgoCtb</t>
  </si>
  <si>
    <t>Angel By The Wings</t>
  </si>
  <si>
    <t>1diZXhFKWvBHJg6YMEZ74b</t>
  </si>
  <si>
    <t>4lJCw7GFijl5Kn2iizagwU</t>
  </si>
  <si>
    <t>The Last Shadow Puppets</t>
  </si>
  <si>
    <t>6q1ZuWCnYTQb7KhXHZo947</t>
  </si>
  <si>
    <t>Everything You've Come To Expect (Deluxe Edition)</t>
  </si>
  <si>
    <t>3suCGJP93QDQftVzFdG3oj</t>
  </si>
  <si>
    <t>Binary Sunset (Force Theme) [From "Star Wars - A New Hope"]</t>
  </si>
  <si>
    <t>The Eternal Dreamers</t>
  </si>
  <si>
    <t>67xJf1a9vURzuid1dYQw0C</t>
  </si>
  <si>
    <t>Star Wars - A New Baroque</t>
  </si>
  <si>
    <t>0ifooM33X1iBxVYyOkSbXW</t>
  </si>
  <si>
    <t>A Lonely Night</t>
  </si>
  <si>
    <t>2ODvWsOgouMbaA5xf0RkJe</t>
  </si>
  <si>
    <t>0NWqNXBJTpXbkI5rPWNy3p</t>
  </si>
  <si>
    <t>All I Know</t>
  </si>
  <si>
    <t>6pDVjCUA3B1vg9waKutAsv</t>
  </si>
  <si>
    <t>27BgDmciSjoxTG0almHTpZ</t>
  </si>
  <si>
    <t>Love To Lay</t>
  </si>
  <si>
    <t>57qiTKh8bVX0VtfUNTQqhw</t>
  </si>
  <si>
    <t>Nothing Without You</t>
  </si>
  <si>
    <t>15k2nBQJ0teDmPZHrOXL2N</t>
  </si>
  <si>
    <t>Ordinary Life</t>
  </si>
  <si>
    <t>1oGdVdYjeQvojGKDddxLQQ</t>
  </si>
  <si>
    <t>True Colors</t>
  </si>
  <si>
    <t>4F7A0DXBrmUAkp32uenhZt</t>
  </si>
  <si>
    <t>Party Monster</t>
  </si>
  <si>
    <t>37F0uwRSrdzkBiuj0D5UHI</t>
  </si>
  <si>
    <t>Reminder</t>
  </si>
  <si>
    <t>36YCdzT57us0LhDmCYtrNE</t>
  </si>
  <si>
    <t>Rockin’</t>
  </si>
  <si>
    <t>00NAQYOP4AmWR549nnYJZu</t>
  </si>
  <si>
    <t>4h90qkbnW1Qq6pBhoPvwko</t>
  </si>
  <si>
    <t>Sidewalks</t>
  </si>
  <si>
    <t>4mU5iXHeLgbR94siF7p1sY</t>
  </si>
  <si>
    <t>Six Feet Under</t>
  </si>
  <si>
    <t>4EDijkJdHBZZ0GwJ12iTAj</t>
  </si>
  <si>
    <t>Stargirl Interlude</t>
  </si>
  <si>
    <t>2Ch7LmS7r2Gy2kc64wv3Bz</t>
  </si>
  <si>
    <t>4oeaIftdpT3JuZLcCkKmVE</t>
  </si>
  <si>
    <t>False Alarm</t>
  </si>
  <si>
    <t>3dhjNA0jGA8vHBQ1VdD6vV</t>
  </si>
  <si>
    <t>2LBqCSwhJGcFQeTHMVGwy3</t>
  </si>
  <si>
    <t>4AdZV63ycxFLF6Hcol0QnB</t>
  </si>
  <si>
    <t>5gDWsRxpJ2lZAffh5p7K0w</t>
  </si>
  <si>
    <t>11P551riKTFfC1OT08Lepe</t>
  </si>
  <si>
    <t>Piano Sonata No. 11 in A Major, K. 331: III. Alla turca</t>
  </si>
  <si>
    <t>Wolfgang Amadeus Mozart</t>
  </si>
  <si>
    <t>classical, requiem, opera, classical piano, chamber music</t>
  </si>
  <si>
    <t>1D99kyHQ1wReBiEnKEIpWV</t>
  </si>
  <si>
    <t>Best Classical Music</t>
  </si>
  <si>
    <t>6Hff5w3Kwaa6G2Rd847eQf</t>
  </si>
  <si>
    <t>Piano Sonata No. 14 in C-Sharp Minor, Op. 27 No. 2 'Moonlight': I. Adagio sostenuto</t>
  </si>
  <si>
    <t>Ludwig van Beethoven</t>
  </si>
  <si>
    <t>classical, classical piano, chamber music</t>
  </si>
  <si>
    <t>7uclko4bTRQWUO0eR6PQEH</t>
  </si>
  <si>
    <t>William Tell: Overture</t>
  </si>
  <si>
    <t>Gioachino Rossini</t>
  </si>
  <si>
    <t>classical, opera</t>
  </si>
  <si>
    <t>1E9kJKv8wKg88KbTWyy22k</t>
  </si>
  <si>
    <t>Sky on Fire (Eo17 Remix)</t>
  </si>
  <si>
    <t>Handsome Poets</t>
  </si>
  <si>
    <t>nederpop</t>
  </si>
  <si>
    <t>0txUbLfToiqjdDfasGEcKF</t>
  </si>
  <si>
    <t>The Edge of Seventeen (Original Motion Picture Soundtrack)</t>
  </si>
  <si>
    <t>76hfruVvmfQbw0eYn1nmeC</t>
  </si>
  <si>
    <t>Cake By The Ocean</t>
  </si>
  <si>
    <t>DNCE</t>
  </si>
  <si>
    <t>3Wv4X8OA65pGpFzBkuUgAh</t>
  </si>
  <si>
    <t>6BdxHS3BpAB6Yrjazp5VNM</t>
  </si>
  <si>
    <t>Nadine's Theme</t>
  </si>
  <si>
    <t>Atli Örvarsson</t>
  </si>
  <si>
    <t>1Vb4HQnN2kZ5Y2KgYF5TDV</t>
  </si>
  <si>
    <t>27GgLK0HKntNztodo6Naom</t>
  </si>
  <si>
    <t>2uIX8YMNjGMD7441kqyyNU</t>
  </si>
  <si>
    <t>2msN7XBgV3JCjQ7Tq3t7i9</t>
  </si>
  <si>
    <t>Ocean Eyes</t>
  </si>
  <si>
    <t>6ujkuIb6xbatXyWyVVRFU7</t>
  </si>
  <si>
    <t>Ghost in the Wind</t>
  </si>
  <si>
    <t>Birdy</t>
  </si>
  <si>
    <t>0KKkJNfGyhkQ5aFogxQAPU</t>
  </si>
  <si>
    <t>That's What I Like</t>
  </si>
  <si>
    <t>4PgleR09JVnm3zY1fW3XBA</t>
  </si>
  <si>
    <t>24K Magic</t>
  </si>
  <si>
    <t>0B0tYbVp7pDQAqKDhgMeaL</t>
  </si>
  <si>
    <t>Too Good to Say Goodbye</t>
  </si>
  <si>
    <t>0kN8xEmgMW9mh7UmDYHlJP</t>
  </si>
  <si>
    <t>Versace on the Floor</t>
  </si>
  <si>
    <t>6b8Be6ljOzmkOmFslEb23P</t>
  </si>
  <si>
    <t>6ObpR8ek44tvWefQRcSo8K</t>
  </si>
  <si>
    <t>Calling All My Lovelies</t>
  </si>
  <si>
    <t>0mBKv9DkYfQHjdMcw2jdyI</t>
  </si>
  <si>
    <t>Chunky</t>
  </si>
  <si>
    <t>1I6pKIyaBp4OebTGLJpCCC</t>
  </si>
  <si>
    <t>Perm</t>
  </si>
  <si>
    <t>2VlLbhGLVJgdOW7kKdWWFc</t>
  </si>
  <si>
    <t>74TRp3O8BRdGxc0XO0UzoY</t>
  </si>
  <si>
    <t>2mrZYZGmPFV3QOyYPZ1zsn</t>
  </si>
  <si>
    <t>Straight up &amp; Down</t>
  </si>
  <si>
    <t>5XMkENs3GfeRza8MfVAhjK</t>
  </si>
  <si>
    <t>2BrzlUj1u1CtvaJDGIKpsP</t>
  </si>
  <si>
    <t>Make Me (Cry)</t>
  </si>
  <si>
    <t>46yAYzRhSMPA44m0MzSr6g</t>
  </si>
  <si>
    <t>5zCunX8URvLoBHlg1Fnjv6</t>
  </si>
  <si>
    <t>Already Gone</t>
  </si>
  <si>
    <t>0UIIvTTWNB3gRQWFoxoEDh</t>
  </si>
  <si>
    <t>Covers, Vol. 2</t>
  </si>
  <si>
    <t>0NRdZwAM8JSoStfYrb813s</t>
  </si>
  <si>
    <t>Ballroom Blitz</t>
  </si>
  <si>
    <t>The Struts</t>
  </si>
  <si>
    <t>glam rock</t>
  </si>
  <si>
    <t>10g6Q4dcrVDxhAWvFM6svb</t>
  </si>
  <si>
    <t>1A8j067qyiNwQnZT0bzUpZ</t>
  </si>
  <si>
    <t>This Girl (Kungs Vs. Cookin' On 3 Burners)</t>
  </si>
  <si>
    <t>Kungs</t>
  </si>
  <si>
    <t>66KCBRiOFSs9bki2A15WlB</t>
  </si>
  <si>
    <t>Layers</t>
  </si>
  <si>
    <t>0Rsxpur05BLNcXmcArEZnI</t>
  </si>
  <si>
    <t>Praying</t>
  </si>
  <si>
    <t>Rupert Gregson-Williams</t>
  </si>
  <si>
    <t>7jHwf1s7rFKZern6oM1tXo</t>
  </si>
  <si>
    <t>Hacksaw Ridge (Original Motion Picture Soundtrack)</t>
  </si>
  <si>
    <t>7DbdUf8aHSYoliSjO6LZv6</t>
  </si>
  <si>
    <t>1xz1n7gyY02veDxH50SQHQ</t>
  </si>
  <si>
    <t>Chit Chat</t>
  </si>
  <si>
    <t>1wthp2KAndNsDPZxEGVNKK</t>
  </si>
  <si>
    <t>Prisoner</t>
  </si>
  <si>
    <t>7oiJYvEJHsmYtrgviAVIBD</t>
  </si>
  <si>
    <t>Back from the Edge</t>
  </si>
  <si>
    <t>5uCax9HTNlzGybIStD3vDh</t>
  </si>
  <si>
    <t>Say You Won't Let Go</t>
  </si>
  <si>
    <t>0VhgEqMTNZwYL1ARDLLNCX</t>
  </si>
  <si>
    <t>Can I Be Him</t>
  </si>
  <si>
    <t>55Am8neGJkdj2ADaM3aw5H</t>
  </si>
  <si>
    <t>Train Wreck</t>
  </si>
  <si>
    <t>7xHWNBFm6ObGEQPaUxHuKO</t>
  </si>
  <si>
    <t>The Greatest (feat. Kendrick Lamar)</t>
  </si>
  <si>
    <t>2eV6DIPDnGl1idcjww6xyX</t>
  </si>
  <si>
    <t>This Is Acting (Deluxe Version)</t>
  </si>
  <si>
    <t>1yvMUkIOTeUNtNWlWRgANS</t>
  </si>
  <si>
    <t>5zb7npjQqoJ7Kcpq4yD9qn</t>
  </si>
  <si>
    <t>You Want It Darker</t>
  </si>
  <si>
    <t>Leonard Cohen</t>
  </si>
  <si>
    <t>3jeTB3j3QmUs8SPIVleHtU</t>
  </si>
  <si>
    <t>5JdLUE9D743ob2RtgmVpVx</t>
  </si>
  <si>
    <t>Makeba</t>
  </si>
  <si>
    <t>Jain</t>
  </si>
  <si>
    <t>2S12TNfqdnUFdTfYlE96tb</t>
  </si>
  <si>
    <t>Zanaka</t>
  </si>
  <si>
    <t>7dZ1Odmx9jWIweQSatnRqo</t>
  </si>
  <si>
    <t>Million Reasons</t>
  </si>
  <si>
    <t>2ZUwFxlWo0gwTsvZ6L4Meh</t>
  </si>
  <si>
    <t>Joanne (Deluxe)</t>
  </si>
  <si>
    <t>7yyRTcZmCiyzzJlNzGC9Ol</t>
  </si>
  <si>
    <t>Broccoli (feat. Lil Yachty)</t>
  </si>
  <si>
    <t>DRAM</t>
  </si>
  <si>
    <t>0NrZHZ0y5kTO8EHliuUUca</t>
  </si>
  <si>
    <t>Big Baby DRAM</t>
  </si>
  <si>
    <t>3S4px9f4lceWdKf0gWciFu</t>
  </si>
  <si>
    <t>Cheap Thrills</t>
  </si>
  <si>
    <t>5G0oVoL309pqsvGDzhMOwx</t>
  </si>
  <si>
    <t>Diamond Veins</t>
  </si>
  <si>
    <t>French 79</t>
  </si>
  <si>
    <t>french house</t>
  </si>
  <si>
    <t>6rkKOTP3oBns0nR6mfHOsH</t>
  </si>
  <si>
    <t>Olympic</t>
  </si>
  <si>
    <t>2EWnKuspetOzgfBtmaNZvJ</t>
  </si>
  <si>
    <t>Familiar</t>
  </si>
  <si>
    <t>Agnes Obel</t>
  </si>
  <si>
    <t>78BjMfLH8YUXM6hbodHKmA</t>
  </si>
  <si>
    <t>Citizen of Glass</t>
  </si>
  <si>
    <t>5aCDaZpXFV0MBPgeAPBYV2</t>
  </si>
  <si>
    <t>Go for Baroque</t>
  </si>
  <si>
    <t>6wLxqu3cGnJoJZyiA3Pe10</t>
  </si>
  <si>
    <t>Doctor Strange (Original Motion Picture Soundtrack)</t>
  </si>
  <si>
    <t>2HyzvdOcJLmeAMoxx2VoP3</t>
  </si>
  <si>
    <t>All Related</t>
  </si>
  <si>
    <t>Nessi Gomes</t>
  </si>
  <si>
    <t>61z9zG7jcyAySrKPWZa39M</t>
  </si>
  <si>
    <t>Diamonds &amp; Demons</t>
  </si>
  <si>
    <t>6NoVGd3nTHsmBV1yduWRta</t>
  </si>
  <si>
    <t>Bad Decisions</t>
  </si>
  <si>
    <t>Two Door Cinema Club</t>
  </si>
  <si>
    <t>indie, indie rock</t>
  </si>
  <si>
    <t>6PmuEq2op3EMw1ZhCjjucB</t>
  </si>
  <si>
    <t>Gameshow (Deluxe Edition)</t>
  </si>
  <si>
    <t>5PaViyJwv0XJbCcrnBNuAt</t>
  </si>
  <si>
    <t>0NQ6Dn9si4mgFKoRoBGkn8</t>
  </si>
  <si>
    <t>Three</t>
  </si>
  <si>
    <t>3gkSQbWTDBh0ZKq85WmJDz</t>
  </si>
  <si>
    <t>You Don’t Get Me High Anymore</t>
  </si>
  <si>
    <t>3rchbdfMJ48si8MqFRs6wP</t>
  </si>
  <si>
    <t>You're Mine</t>
  </si>
  <si>
    <t>3OVZSTxoVzic5wWEHBzG1c</t>
  </si>
  <si>
    <t>Run Run Blood</t>
  </si>
  <si>
    <t>2WLp3CjnM7iLR7aTrNdwcX</t>
  </si>
  <si>
    <t>The Comeback Song</t>
  </si>
  <si>
    <t>40YjPXmE1d3ajv2dcU2Bhx</t>
  </si>
  <si>
    <t>Bizaardvark (Music from the TV Series)</t>
  </si>
  <si>
    <t>4lssBDAmUk4e7rv2ajY6H6</t>
  </si>
  <si>
    <t>Bizaardvark Theme Song</t>
  </si>
  <si>
    <t>5QcUPHiLbnUHbIF2Me4Fra</t>
  </si>
  <si>
    <t>Case Study B</t>
  </si>
  <si>
    <t>Jenny O.</t>
  </si>
  <si>
    <t>21JumdO7zlfuyIf7Np3RVx</t>
  </si>
  <si>
    <t>Work</t>
  </si>
  <si>
    <t>1glFzU55j6ji6xYEMlvEUx</t>
  </si>
  <si>
    <t>Love the Haters</t>
  </si>
  <si>
    <t>3RKjTYlQrtLXCq5ncswBPp</t>
  </si>
  <si>
    <t>Hey, Mickey!</t>
  </si>
  <si>
    <t>Baby Tate</t>
  </si>
  <si>
    <t>1kKF2bWhCvSNNmWFqQVFei</t>
  </si>
  <si>
    <t>4USdmbhDidWVL8JXBVbVFm</t>
  </si>
  <si>
    <t>drive by</t>
  </si>
  <si>
    <t>2XCSTHVFG50wCnWPnkerRh</t>
  </si>
  <si>
    <t>HELLBOY</t>
  </si>
  <si>
    <t>6hxWB5a6jxTmi9etW4Iw62</t>
  </si>
  <si>
    <t>0pdHkJIInkch0K9jLBBRaZ</t>
  </si>
  <si>
    <t>OMFG</t>
  </si>
  <si>
    <t>5jl8wCqKCHCux0uWf3d7O9</t>
  </si>
  <si>
    <t>walk away as the door slams</t>
  </si>
  <si>
    <t>5QeTlx6Y4Io0GGSIZ7MSvy</t>
  </si>
  <si>
    <t>Whiteout</t>
  </si>
  <si>
    <t>Warpaint</t>
  </si>
  <si>
    <t>18REqENWyDEdkdERylgdgw</t>
  </si>
  <si>
    <t>Heads Up</t>
  </si>
  <si>
    <t>1WkMMavIMc4JZ8cfMmxHkI</t>
  </si>
  <si>
    <t>CAN'T STOP THE FEELING! (from DreamWorks Animation's TROLLS")"</t>
  </si>
  <si>
    <t>65ayND23IInUPHJKsaAqe7</t>
  </si>
  <si>
    <t>TROLLS (Original Motion Picture Soundtrack)</t>
  </si>
  <si>
    <t>6A38hc0e0PqusTCQn0xkSc</t>
  </si>
  <si>
    <t>Hurts Like Hell</t>
  </si>
  <si>
    <t>Fleurie</t>
  </si>
  <si>
    <t>5pt1GAcmsDuMUXgelOQYXA</t>
  </si>
  <si>
    <t>Love and War</t>
  </si>
  <si>
    <t>6gBFPUFcJLzWGx4lenP6h2</t>
  </si>
  <si>
    <t>goosebumps</t>
  </si>
  <si>
    <t>42WVQWuf1teDysXiOupIZt</t>
  </si>
  <si>
    <t>Birds In The Trap Sing McKnight</t>
  </si>
  <si>
    <t>0ESJlaM8CE1jRWaNtwSNj8</t>
  </si>
  <si>
    <t>beibs in the trap</t>
  </si>
  <si>
    <t>5TNhjanmvwvmjCz2WYwSAv</t>
  </si>
  <si>
    <t>Square Hammer</t>
  </si>
  <si>
    <t>2uaQ1K2eSqaWeVQRXeuGdN</t>
  </si>
  <si>
    <t>Meliora (Deluxe Edition)</t>
  </si>
  <si>
    <t>1vvNmPOiUuyCbgWmtc6yfm</t>
  </si>
  <si>
    <t>My Way</t>
  </si>
  <si>
    <t>0dzeoQhVNzKkwM5ieOJC54</t>
  </si>
  <si>
    <t>5ymRHxybhbG2mRJIXRcMa8</t>
  </si>
  <si>
    <t>3BXMEMy2oP1f7bp3YjDoR9</t>
  </si>
  <si>
    <t>45tFpM9bn24cSK9ZP2Dh9I</t>
  </si>
  <si>
    <t>Any Ol' Barstool</t>
  </si>
  <si>
    <t>2EhCp9jUMBdrJIrnDrhw4L</t>
  </si>
  <si>
    <t>They Don't Know</t>
  </si>
  <si>
    <t>7AHs6Tcu2VYpcHL9HEqPs3</t>
  </si>
  <si>
    <t>Bad</t>
  </si>
  <si>
    <t>6JLiWJptfEdsz3TW4dnQGy</t>
  </si>
  <si>
    <t>Lights Come On</t>
  </si>
  <si>
    <t>2Vastz1dhnZq0BhvasIgJ6</t>
  </si>
  <si>
    <t>Half The World Away</t>
  </si>
  <si>
    <t>69YLD3zIxQt55bHjVlhLTP</t>
  </si>
  <si>
    <t>All My Demons Greeting Me As A Friend (Deluxe)</t>
  </si>
  <si>
    <t>5poOKpYEoQFVltwAXi8yaE</t>
  </si>
  <si>
    <t>5XosyDOFbjUxmibJtCOlpX</t>
  </si>
  <si>
    <t>I Went Too Far</t>
  </si>
  <si>
    <t>6VLmF4SDMuoJMxiw2DYpuA</t>
  </si>
  <si>
    <t>I Went Too Far - Pwndtiac Remix</t>
  </si>
  <si>
    <t>6wD28rNgCubXSUl80ddnNW</t>
  </si>
  <si>
    <t>Lucky</t>
  </si>
  <si>
    <t>7G2M02AruvZgH2DXkWYiJQ</t>
  </si>
  <si>
    <t>Mr Tambourine Man</t>
  </si>
  <si>
    <t>3gG6YfBhtPNmc8A1sKjyW3</t>
  </si>
  <si>
    <t>Murder Song (5, 4, 3, 2, 1)</t>
  </si>
  <si>
    <t>24XtnTroMCHL4FWUCODicV</t>
  </si>
  <si>
    <t>Murder Song (5, 4, 3, 2, 1) - Acoustic</t>
  </si>
  <si>
    <t>6SWVcJaG3tWN2Oc3AIo2Vy</t>
  </si>
  <si>
    <t>Nature Boy - Acoustic</t>
  </si>
  <si>
    <t>7zQA4eKmteefDP77okHvLx</t>
  </si>
  <si>
    <t>Black Water Lilies</t>
  </si>
  <si>
    <t>0NDtICd6reOb1eRx4N8OtG</t>
  </si>
  <si>
    <t>Through The Eyes Of A Child</t>
  </si>
  <si>
    <t>3fRJwWQp9g2skjBFsNqHNV</t>
  </si>
  <si>
    <t>Under Stars - Loon Remix</t>
  </si>
  <si>
    <t>22KOdUGzCX4whxSP5HmGLo</t>
  </si>
  <si>
    <t>Under The Water</t>
  </si>
  <si>
    <t>6hnTnUV98N3qThXJfT1R1f</t>
  </si>
  <si>
    <t>Warrior</t>
  </si>
  <si>
    <t>4rXsapBjwYiYffFPW7G4zr</t>
  </si>
  <si>
    <t>4bXnJTJtfZ32yWoNDPjXn0</t>
  </si>
  <si>
    <t>Running With The Wolves</t>
  </si>
  <si>
    <t>1sdntExbJUWIqO4CyC0BBL</t>
  </si>
  <si>
    <t>Running With The Wolves - Pablo Nouvelle Remix</t>
  </si>
  <si>
    <t>1nTi3jQI8JcYNp4JYxSenp</t>
  </si>
  <si>
    <t>Conqueror</t>
  </si>
  <si>
    <t>6JjEVlMkfHWMeYavkEYzNO</t>
  </si>
  <si>
    <t>Gassed Up</t>
  </si>
  <si>
    <t>Nebu Kiniza</t>
  </si>
  <si>
    <t>6YCcGxz3l1shgr3F7XbNee</t>
  </si>
  <si>
    <t>6OI6QpU1Xe8YuT5J7OFGZU</t>
  </si>
  <si>
    <t>Winter Bird</t>
  </si>
  <si>
    <t>6y76kWytb0ep3yMiZspqrK</t>
  </si>
  <si>
    <t>Wisdom Cries</t>
  </si>
  <si>
    <t>37j7hMJhFUFfhEHZGnqocb</t>
  </si>
  <si>
    <t>Like a Skipping Stone (feat. Sandro Friedrich)</t>
  </si>
  <si>
    <t>Aakaash Rao</t>
  </si>
  <si>
    <t>70vCb4ZDhH3SuRjIrngCF4</t>
  </si>
  <si>
    <t>Valley (Original Soundtrack)</t>
  </si>
  <si>
    <t>12OHfrCclWkN6oCjAs3VSA</t>
  </si>
  <si>
    <t>New Bordeaux</t>
  </si>
  <si>
    <t>Jesse Harlin</t>
  </si>
  <si>
    <t>1jCfzTRSGbTSr8IGiBoROz</t>
  </si>
  <si>
    <t>Mafia III (Expanded Game Score)</t>
  </si>
  <si>
    <t>3dhx7CWG5hLaPXiZQiXD2I</t>
  </si>
  <si>
    <t>Splintered Past</t>
  </si>
  <si>
    <t>Jim Bonney</t>
  </si>
  <si>
    <t>3xKsf9qdS1CyvXSMEid6g8</t>
  </si>
  <si>
    <t>Pink + White</t>
  </si>
  <si>
    <t>Frank Ocean</t>
  </si>
  <si>
    <t>3mH6qwIy9crq0I9YQbOuDf</t>
  </si>
  <si>
    <t>Blonde</t>
  </si>
  <si>
    <t>2LMkwUfqC6S6s6qDVlEuzV</t>
  </si>
  <si>
    <t>White Ferrari</t>
  </si>
  <si>
    <t>2ZWlPOoWh0626oTaHrnl2a</t>
  </si>
  <si>
    <t>Ivy</t>
  </si>
  <si>
    <t>3odrUVQ9tvRpkC9II2oWzx</t>
  </si>
  <si>
    <t>Still Falling For You - From Bridget Jones's Baby""</t>
  </si>
  <si>
    <t>6YIaqFvhOWma5gbjcB18Nu</t>
  </si>
  <si>
    <t>Still Falling For You (From Bridget Jones's Baby" Original Motion Picture Soundtrack)"</t>
  </si>
  <si>
    <t>0kwuKfWntoGh0EWyYb7Mpf</t>
  </si>
  <si>
    <t>Stranger Things</t>
  </si>
  <si>
    <t>Kyle Dixon &amp; Michael Stein</t>
  </si>
  <si>
    <t>soundtrack, synthwave</t>
  </si>
  <si>
    <t>1puplOrvmUGoq2VxsB0ENJ</t>
  </si>
  <si>
    <t>Stranger Things, Vol. 1 (A Netflix Original Series Soundtrack)</t>
  </si>
  <si>
    <t>6fujklziTHa8uoM5OQSfIo</t>
  </si>
  <si>
    <t>Black Beatles</t>
  </si>
  <si>
    <t>5v6iBhIlflzR9rEd1LAMbd</t>
  </si>
  <si>
    <t>SremmLife 2 (Deluxe)</t>
  </si>
  <si>
    <t>7vlWLTjA8sk6qj0pGMPEyU</t>
  </si>
  <si>
    <t>Story Time</t>
  </si>
  <si>
    <t>Dario Marianelli</t>
  </si>
  <si>
    <t>7dOhWd2mzAxFogccMQWAg0</t>
  </si>
  <si>
    <t>Kubo and the Two Strings (Original Motion Picture Soundtrack)</t>
  </si>
  <si>
    <t>0lYBSQXN6rCTvUZvg9S0lU</t>
  </si>
  <si>
    <t>02sEJTj1sye1JaqxqpcSCp</t>
  </si>
  <si>
    <t>Encore</t>
  </si>
  <si>
    <t>0g5EKLgdKvNlln7TNqBByK</t>
  </si>
  <si>
    <t>Middle</t>
  </si>
  <si>
    <t>1W7zkKgRv9mrLbfdQ8XyH3</t>
  </si>
  <si>
    <t>Gangsta</t>
  </si>
  <si>
    <t>5rOHrnrRomvSJhQLGVtfJ8</t>
  </si>
  <si>
    <t>Suicide Squad: The Album</t>
  </si>
  <si>
    <t>7BKLCZ1jbUBVqRi2FVlTVw</t>
  </si>
  <si>
    <t>Closer</t>
  </si>
  <si>
    <t>0rSLgV8p5FzfnqlEk4GzxE</t>
  </si>
  <si>
    <t>5WNgbLnDlU0VRd7XOomHdv</t>
  </si>
  <si>
    <t>You're My Chocolate</t>
  </si>
  <si>
    <t>Savages</t>
  </si>
  <si>
    <t>trip hop, nu jazz, downtempo</t>
  </si>
  <si>
    <t>7E2ywKWuWzaBGXmxk46F96</t>
  </si>
  <si>
    <t>Five Finger Discount</t>
  </si>
  <si>
    <t>4NZrZgrRoR4GwR7flWOXRI</t>
  </si>
  <si>
    <t>Go Fuck Yourself</t>
  </si>
  <si>
    <t>1T2zfKOl2TFkwRuQ7arglc</t>
  </si>
  <si>
    <t>First Steps</t>
  </si>
  <si>
    <t>3lML37ujKr8GdxQqCYkCoz</t>
  </si>
  <si>
    <t>Her Life</t>
  </si>
  <si>
    <t>23L5CiUhw2jV1OIMwthR3S</t>
  </si>
  <si>
    <t>In the Name of Love</t>
  </si>
  <si>
    <t>1FOJ5IXGXe8dl0cXvCU6wK</t>
  </si>
  <si>
    <t>7tZdkPtebOG29TzPPHlsem</t>
  </si>
  <si>
    <t>Quick Musical Doodles</t>
  </si>
  <si>
    <t>4Ce37cRWvM1vIGGynKcs22</t>
  </si>
  <si>
    <t>Starving</t>
  </si>
  <si>
    <t>18pR217SWwBjODSRWFBw0I</t>
  </si>
  <si>
    <t>7zsXy7vlHdItvUSH8EwQss</t>
  </si>
  <si>
    <t>Cold Water</t>
  </si>
  <si>
    <t>Major Lazer</t>
  </si>
  <si>
    <t>3Kmo85mapQ2wTaCAHBkKsK</t>
  </si>
  <si>
    <t>6fwdbPMwP1zVStm8FybmkO</t>
  </si>
  <si>
    <t>X (feat. Future)</t>
  </si>
  <si>
    <t>4I3EcXD4e3KcEoDJfFEZ5b</t>
  </si>
  <si>
    <t>Savage Mode</t>
  </si>
  <si>
    <t>4gmmRb6bZJffOOiww1JGTO</t>
  </si>
  <si>
    <t>No Heart</t>
  </si>
  <si>
    <t>50o13VmOJiUj3WfU7XmEAn</t>
  </si>
  <si>
    <t>My Hero Academia</t>
  </si>
  <si>
    <t>Yuki Hayashi</t>
  </si>
  <si>
    <t>173zS6O8pRYiAU3UJUzg2S</t>
  </si>
  <si>
    <t>TVアニメ『僕のヒーローアカデミア』オリジナル・サウンドトラック</t>
  </si>
  <si>
    <t>0hHc2igYYlSUyZdByauJmB</t>
  </si>
  <si>
    <t>You Say Run</t>
  </si>
  <si>
    <t>1i6mTfj9Nn2bYMsrkdqdSc</t>
  </si>
  <si>
    <t>Baby</t>
  </si>
  <si>
    <t>5M9BayikE0SjNp4PNpVZtr</t>
  </si>
  <si>
    <t>Drawing Room</t>
  </si>
  <si>
    <t>2VKPrR3ojhsWwkrTEmnstG</t>
  </si>
  <si>
    <t>Desire</t>
  </si>
  <si>
    <t>Olly Alexander (Years &amp; Years)</t>
  </si>
  <si>
    <t>0e44PVRAX077c6Q2ULA2aC</t>
  </si>
  <si>
    <t>Beach Club</t>
  </si>
  <si>
    <t>3D933aFKdvQoegYQChRwSm</t>
  </si>
  <si>
    <t>2BMISYzX6uKJQlDLtH97iC</t>
  </si>
  <si>
    <t>1IqF5PUDUnaykHLs0RWbDO</t>
  </si>
  <si>
    <t>Time Moves Slow</t>
  </si>
  <si>
    <t>BADBADNOTGOOD</t>
  </si>
  <si>
    <t>5wAGlQICfKYQfaBppnUbmP</t>
  </si>
  <si>
    <t>IV</t>
  </si>
  <si>
    <t>0SzeKh1SKNy3maV2RCvwgu</t>
  </si>
  <si>
    <t>アシュラ・インドラ</t>
  </si>
  <si>
    <t>7DQCQeGbnpjr3tF7p3f2jA</t>
  </si>
  <si>
    <t>NARUTO-ナルト- 疾風伝　オリジナル・サウンドトラック Ⅲ</t>
  </si>
  <si>
    <t>3jYJFJ5Nv2wmT24QFOGicc</t>
  </si>
  <si>
    <t>ノスタルジア</t>
  </si>
  <si>
    <t>12fERk43aXv1bxuvuFHZgA</t>
  </si>
  <si>
    <t>道は続く</t>
  </si>
  <si>
    <t>4VqEUmMjhbj6w7g5EVKILE</t>
  </si>
  <si>
    <t>26dxoE2E0uXPs8zhlo7PxR</t>
  </si>
  <si>
    <t>65RVj700avlMvHjD1YS2iF</t>
  </si>
  <si>
    <t>Battlefield One</t>
  </si>
  <si>
    <t>Johan Söderqvist</t>
  </si>
  <si>
    <t>0vQW7tVDwoJHMSTqWmnaKC</t>
  </si>
  <si>
    <t>Battlefield 1 (Original Soundtrack)</t>
  </si>
  <si>
    <t>5fKBwqSTuCbnJlCOpeRa3o</t>
  </si>
  <si>
    <t>Sexual</t>
  </si>
  <si>
    <t>4fpw9otqwjuKWM7OLu8DgP</t>
  </si>
  <si>
    <t>crybaby</t>
  </si>
  <si>
    <t>5YEOzOojehCqxGQCcQiyR4</t>
  </si>
  <si>
    <t>Panda</t>
  </si>
  <si>
    <t>Desiigner</t>
  </si>
  <si>
    <t>0cHT4ll3sEPyFFWoFuibMl</t>
  </si>
  <si>
    <t>New English</t>
  </si>
  <si>
    <t>Send My Love (To Your New Lover)</t>
  </si>
  <si>
    <t>25</t>
  </si>
  <si>
    <t>1ogRu1dOUgHvel8To8oQbe</t>
  </si>
  <si>
    <t>Wicked Ones</t>
  </si>
  <si>
    <t>5AYoffF42E0cgDuuNgzYir</t>
  </si>
  <si>
    <t>ROCKISDEAD</t>
  </si>
  <si>
    <t>Hello</t>
  </si>
  <si>
    <t>Papi</t>
  </si>
  <si>
    <t>5uDASfU19gDxSjW8cnCaBp</t>
  </si>
  <si>
    <t>Chill Bill (feat. J. Davi$ &amp; Spooks)</t>
  </si>
  <si>
    <t>Rob $tone</t>
  </si>
  <si>
    <t>5qBu7Ab6alstSCAzxTJMb1</t>
  </si>
  <si>
    <t>2oaK4JLVnmRGIO9ytBE1bt</t>
  </si>
  <si>
    <t>Dark Necessities</t>
  </si>
  <si>
    <t>Red Hot Chili Peppers</t>
  </si>
  <si>
    <t>funk rock, alternative rock, rock</t>
  </si>
  <si>
    <t>43otFXrY0bgaq5fB3GrZj6</t>
  </si>
  <si>
    <t>The Getaway</t>
  </si>
  <si>
    <t>6i0V12jOa3mr6uu4WYhUBr</t>
  </si>
  <si>
    <t>Heathens</t>
  </si>
  <si>
    <t>3J8W9AOjQhnBLCX33m3atT</t>
  </si>
  <si>
    <t>0kIlh2nOwIxx4SgoDrRWDG</t>
  </si>
  <si>
    <t>I'll Be The Moon</t>
  </si>
  <si>
    <t>2GIrLP0PWskhZAJaHQtDux</t>
  </si>
  <si>
    <t>Black</t>
  </si>
  <si>
    <t>4KW1lqgSr8TKrvBII0Brf8</t>
  </si>
  <si>
    <t>Father Stretch My Hands Pt. 1</t>
  </si>
  <si>
    <t>7gsWAHLeT0w7es6FofOXk1</t>
  </si>
  <si>
    <t>The Life Of Pablo</t>
  </si>
  <si>
    <t>2YFc0r6PUWDAeE38vJnCxR</t>
  </si>
  <si>
    <t>ghost girl</t>
  </si>
  <si>
    <t>2tLt6wYVuseWCe6IwDSlTm</t>
  </si>
  <si>
    <t>00AxNl4D4jHL2AEf1W55j5</t>
  </si>
  <si>
    <t>What The Hell Did I Say</t>
  </si>
  <si>
    <t>4QJ58lQahpEtD7622moUxS</t>
  </si>
  <si>
    <t>Pick Up</t>
  </si>
  <si>
    <t>1SGlXOc661edija3RJ8OMH</t>
  </si>
  <si>
    <t>skyscrapers (love now, cry later)</t>
  </si>
  <si>
    <t>2lFtnEmkIPm2ClN55e2chV</t>
  </si>
  <si>
    <t>2nBI3iWLhupR7LyAJ5GGkE</t>
  </si>
  <si>
    <t>Champions</t>
  </si>
  <si>
    <t>1xuSorM2dDIiB5zhftB5NY</t>
  </si>
  <si>
    <t>2iwTBX0feCCekH5Hg8SOSJ</t>
  </si>
  <si>
    <t>yesterday</t>
  </si>
  <si>
    <t>3CyFYCjPynnKTstb7EY0fT</t>
  </si>
  <si>
    <t>Jessica Jones Main Title</t>
  </si>
  <si>
    <t>Sean Callery</t>
  </si>
  <si>
    <t>0AQGkvIJ84lJkt7JfcIoP0</t>
  </si>
  <si>
    <t>Jessica Jones (Original Soundtrack)</t>
  </si>
  <si>
    <t>4GXl8l1MfZPf2GvpyRPJBf</t>
  </si>
  <si>
    <t>pick up the phone (feat. Quavo)</t>
  </si>
  <si>
    <t>4MDMfOdhV1IyoRnklwOHG9</t>
  </si>
  <si>
    <t>4VZO9ICuHMFrHlsawAoP4k</t>
  </si>
  <si>
    <t>The Banks Of The Sansretour</t>
  </si>
  <si>
    <t>1C1wp0FcQRAU74VfkDWwSV</t>
  </si>
  <si>
    <t>The Witcher 3: Wild Hunt - Blood and Wine (Official Soundtrack)</t>
  </si>
  <si>
    <t>6wxZ0NU8FxeO6QRSNSBCCS</t>
  </si>
  <si>
    <t>The Moon Over Mount Gorgon</t>
  </si>
  <si>
    <t>7z7WfdoT4qI16aXfWoNRlj</t>
  </si>
  <si>
    <t>The Musty Scent Of Fresh Pâté</t>
  </si>
  <si>
    <t>Percival Schuttenbach</t>
  </si>
  <si>
    <t>medieval, folk metal</t>
  </si>
  <si>
    <t>62b8d8SQJUtfXUWu2tD4d1</t>
  </si>
  <si>
    <t>The Slopes Of The Blessure</t>
  </si>
  <si>
    <t>04Me7GXTY03245nMR0YRGI</t>
  </si>
  <si>
    <t>Fanfares And Flowers</t>
  </si>
  <si>
    <t>3PgY5sgfYqNUFCtLDz8gsg</t>
  </si>
  <si>
    <t>Lady Of The Lake</t>
  </si>
  <si>
    <t>Marcin Przybyłowicz</t>
  </si>
  <si>
    <t>1ZQfdBUXnDqV8FCORKYUG7</t>
  </si>
  <si>
    <t>Beyond Hill And Dale...</t>
  </si>
  <si>
    <t>60xaS8mYBKUW4VQQ666N0T</t>
  </si>
  <si>
    <t>All Night (feat. Knox Fortune)</t>
  </si>
  <si>
    <t>Chance the Rapper</t>
  </si>
  <si>
    <t>71QyofYesSsRMwFOTafnhB</t>
  </si>
  <si>
    <t>Coloring Book</t>
  </si>
  <si>
    <t>1JblvWxcwHXMLth0c6ssFy</t>
  </si>
  <si>
    <t>Anything</t>
  </si>
  <si>
    <t>Catfish and the Bottlemen</t>
  </si>
  <si>
    <t>07IHAhsG4FnnfHQSb3bbAZ</t>
  </si>
  <si>
    <t>The Ride</t>
  </si>
  <si>
    <t>4tCtwWceOPWzenK2HAIJSb</t>
  </si>
  <si>
    <t>Work from Home (feat. Ty Dolla $ign)</t>
  </si>
  <si>
    <t>Fifth Harmony</t>
  </si>
  <si>
    <t>0pF0oyuPNdOObniB1Ng0kW</t>
  </si>
  <si>
    <t>7/27 (Deluxe)</t>
  </si>
  <si>
    <t>7ghmZhLpmQe9nTluI1czmr</t>
  </si>
  <si>
    <t>Say It</t>
  </si>
  <si>
    <t>Flume</t>
  </si>
  <si>
    <t>1sxqYNzozsrgu0Vh6jQ6Lr</t>
  </si>
  <si>
    <t>Skin</t>
  </si>
  <si>
    <t>4HeCFqiB1rBqGqvE10rF1a</t>
  </si>
  <si>
    <t>Side To Side</t>
  </si>
  <si>
    <t>5X7x18kW3mVIvnuNeedM6b</t>
  </si>
  <si>
    <t>Dangerous Woman</t>
  </si>
  <si>
    <t>3dsd09qrt34YuS6NPbQtYq</t>
  </si>
  <si>
    <t>The Magician</t>
  </si>
  <si>
    <t>Andy Shauf</t>
  </si>
  <si>
    <t>35FWLG8Ysjj1BF3sx4F6zM</t>
  </si>
  <si>
    <t>The Party</t>
  </si>
  <si>
    <t>5sjIhQzNljMVrDklI91ezp</t>
  </si>
  <si>
    <t>A Guy with a Girl</t>
  </si>
  <si>
    <t>4JmphteFDt5gNZbgraR9Dc</t>
  </si>
  <si>
    <t>If I'm Honest</t>
  </si>
  <si>
    <t>1MkFj1ThZZxjYMNkczx9mk</t>
  </si>
  <si>
    <t>1N7qGCKRRnvjoy8MGyHgpS</t>
  </si>
  <si>
    <t>Came Here to Forget</t>
  </si>
  <si>
    <t>7wTllASpYqSukHWeHtGfol</t>
  </si>
  <si>
    <t>Hard Luck</t>
  </si>
  <si>
    <t>Black Pistol Fire</t>
  </si>
  <si>
    <t>blues rock, modern blues, garage rock</t>
  </si>
  <si>
    <t>3OTIQe9TKVBc8wR6JWhlQU</t>
  </si>
  <si>
    <t>Don't Wake the Riot</t>
  </si>
  <si>
    <t>46ydq5g3k17iLJs3qMDvO6</t>
  </si>
  <si>
    <t>5iK2afnsB8wwv9WULCE9e7</t>
  </si>
  <si>
    <t>7xagQoIf776ukUlgH4TyyB</t>
  </si>
  <si>
    <t>I Don't Care</t>
  </si>
  <si>
    <t>Into You</t>
  </si>
  <si>
    <t>53SfB4huCgiRGmwzJdEo1u</t>
  </si>
  <si>
    <t>Everyday</t>
  </si>
  <si>
    <t>46NBoIAHrmR7qcUGCIFEjR</t>
  </si>
  <si>
    <t>This One's for You (feat. Zara Larsson) (Official Song UEFA EURO 2016)</t>
  </si>
  <si>
    <t>7EvlnQaVuUuFLIeSuE6nRq</t>
  </si>
  <si>
    <t>This One's for You (feat. Zara Larsson) [Official Song UEFA EURO 2016]</t>
  </si>
  <si>
    <t>0w3Q14i073jLoew1hgJkwD</t>
  </si>
  <si>
    <t>Heartache On The Dance Floor</t>
  </si>
  <si>
    <t>1DTBcVfk3zXPHRmgpY6rFZ</t>
  </si>
  <si>
    <t>California Sunrise</t>
  </si>
  <si>
    <t>Hotline Bling</t>
  </si>
  <si>
    <t>Views</t>
  </si>
  <si>
    <t>One Dance</t>
  </si>
  <si>
    <t>Henry Jackman</t>
  </si>
  <si>
    <t>1C7KSXR2GVxknex6I4ANco</t>
  </si>
  <si>
    <t>9</t>
  </si>
  <si>
    <t>40GMAhriYJRO1rsY4YdrZb</t>
  </si>
  <si>
    <t>6JV2JOEocMgcZxYSZelKcc</t>
  </si>
  <si>
    <t>40LbnfieVTWtHrK24WQeEB</t>
  </si>
  <si>
    <t>3NxAG2ni1lLa8RKL6a0INc</t>
  </si>
  <si>
    <t>Childs Play</t>
  </si>
  <si>
    <t>3ppVO2tyWRRznNmONvt7Se</t>
  </si>
  <si>
    <t>Summers Over Interlude</t>
  </si>
  <si>
    <t>3BtuIIrQlkujKPuWF2B85z</t>
  </si>
  <si>
    <t>Too Good</t>
  </si>
  <si>
    <t>03L2AoiRbWhvt7BDMx1jUB</t>
  </si>
  <si>
    <t>U With Me?</t>
  </si>
  <si>
    <t>7MjSipTto9QljYzZnloXOn</t>
  </si>
  <si>
    <t>4PA16FAl8LPmFmOhARawdV</t>
  </si>
  <si>
    <t>Weston Road Flows</t>
  </si>
  <si>
    <t>3O8NlPh2LByMU9lSRSHedm</t>
  </si>
  <si>
    <t>Controlla</t>
  </si>
  <si>
    <t>2qLcJOLrh6Djda4uLbldSA</t>
  </si>
  <si>
    <t>Faithful</t>
  </si>
  <si>
    <t>3cjF2OFRmip8spwZYQRKxP</t>
  </si>
  <si>
    <t>Feel No Ways</t>
  </si>
  <si>
    <t>4BhGTc3Cgay2U1QcTS7vQe</t>
  </si>
  <si>
    <t>Fire &amp; Desire</t>
  </si>
  <si>
    <t>5mPSyjLatqB00IkPqRlbTE</t>
  </si>
  <si>
    <t>Pop Style</t>
  </si>
  <si>
    <t>4cRBqWBjuccCowYVHFlXK6</t>
  </si>
  <si>
    <t>Redemption</t>
  </si>
  <si>
    <t>433P7tDcIAi6NLnf4Sh6tI</t>
  </si>
  <si>
    <t>Still Here</t>
  </si>
  <si>
    <t>38gZVjeaeR3gcnCzziAxBm</t>
  </si>
  <si>
    <t>Middle of a Memory</t>
  </si>
  <si>
    <t>7EZEhfO3ULNRHwX2jaiGei</t>
  </si>
  <si>
    <t>5ZKG94fnjiuMH5yrC5S9lS</t>
  </si>
  <si>
    <t>2yIwhsIWGRQzGQdn1czSK0</t>
  </si>
  <si>
    <t>3aJkV6DUTSCqOwVwaBDG9B</t>
  </si>
  <si>
    <t>With You</t>
  </si>
  <si>
    <t>5e574bhjycX1eH2l4Auage</t>
  </si>
  <si>
    <t>Grammys</t>
  </si>
  <si>
    <t>0wwPcA6wtMf6HUMpIRdeP7</t>
  </si>
  <si>
    <t>5NFYuqu8V6QXc6mzcLImd6</t>
  </si>
  <si>
    <t>Hype</t>
  </si>
  <si>
    <t>0vbtURX4qv1l7besfwmnD8</t>
  </si>
  <si>
    <t>I Took A Pill In Ibiza - Seeb Remix</t>
  </si>
  <si>
    <t>Mike Posner</t>
  </si>
  <si>
    <t>6Phl1V5P0sPrWJytXHGFeO</t>
  </si>
  <si>
    <t>At Night, Alone.</t>
  </si>
  <si>
    <t>5pU2jicRzE4NAgXE7rOcKV</t>
  </si>
  <si>
    <t>I Will Survive</t>
  </si>
  <si>
    <t>4Sp6HR4bYIsiOBO9pPaZv8</t>
  </si>
  <si>
    <t>The Angry Birds Movie (Original Motion Picture Soundtrack)</t>
  </si>
  <si>
    <t>7sBwAWyXfiIgrYQ8BaJESH</t>
  </si>
  <si>
    <t>Keep The Family Close</t>
  </si>
  <si>
    <t>3dqUv6E7L24BDImpGJWYGL</t>
  </si>
  <si>
    <t>Can't Help Falling in Love</t>
  </si>
  <si>
    <t>Haley Reinhart</t>
  </si>
  <si>
    <t>3Q2vDJ86mDQYcvOcd5sWwn</t>
  </si>
  <si>
    <t>0azC730Exh71aQlOt9Zj3y</t>
  </si>
  <si>
    <t>This Is What You Came For</t>
  </si>
  <si>
    <t>3pEgGUv379EDinvg1TN7Kt</t>
  </si>
  <si>
    <t>0pxNyJJiL2zZZ5GgJ4JhsQ</t>
  </si>
  <si>
    <t>6 Inch (feat. The Weeknd)</t>
  </si>
  <si>
    <t>7dK54iZuOxXFarGhXwEXfF</t>
  </si>
  <si>
    <t>Lemonade</t>
  </si>
  <si>
    <t>7oAuqs6akGnPU3Tb00ZmyM</t>
  </si>
  <si>
    <t>71OvX5NNLrmz7rpq1ANTQn</t>
  </si>
  <si>
    <t>Daddy Lessons</t>
  </si>
  <si>
    <t>78eouBKVRyhbSzJwChr6QM</t>
  </si>
  <si>
    <t>Don't Hurt Yourself (feat. Jack White)</t>
  </si>
  <si>
    <t>6g0Orsxv6glTJCt4cHsRsQ</t>
  </si>
  <si>
    <t>Formation</t>
  </si>
  <si>
    <t>2bOWJIYSbhwg2NMQq1QMYH</t>
  </si>
  <si>
    <t>Forward (feat. James Blake)</t>
  </si>
  <si>
    <t>7aBxcRw77817BrkdPChAGY</t>
  </si>
  <si>
    <t>Freedom (feat. Kendrick Lamar)</t>
  </si>
  <si>
    <t>0rzNMzZsubFcXSEh7dnem7</t>
  </si>
  <si>
    <t>Hold Up</t>
  </si>
  <si>
    <t>7rLDARtJALM7QdiJDMXW7m</t>
  </si>
  <si>
    <t>Pray You Catch Me</t>
  </si>
  <si>
    <t>2FNPJWVdGxYhWaotd6rULS</t>
  </si>
  <si>
    <t>Sandcastles</t>
  </si>
  <si>
    <t>0lnIJmgcUpEpe4AZACjayW</t>
  </si>
  <si>
    <t>6eR1N0EBHiDkGDzegX99d3</t>
  </si>
  <si>
    <t>Sorry - Original Demo</t>
  </si>
  <si>
    <t>2RQAG0wQt35UzAPEyVJFWN</t>
  </si>
  <si>
    <t>Love Drought</t>
  </si>
  <si>
    <t>0So2sgVa8aJiARPl2P29u2</t>
  </si>
  <si>
    <t>Pope Is a Rockstar</t>
  </si>
  <si>
    <t>SALES</t>
  </si>
  <si>
    <t>7ywSMs3G2OWOGVKMqc7KsE</t>
  </si>
  <si>
    <t>SALES LP</t>
  </si>
  <si>
    <t>1ZRXjiUrYkXLmOBatgpXDE</t>
  </si>
  <si>
    <t>The Man Village</t>
  </si>
  <si>
    <t>John Debney</t>
  </si>
  <si>
    <t>3aE3jpLLfDpmAb0mhxB5tm</t>
  </si>
  <si>
    <t>The Jungle Book (Original Motion Picture Soundtrack)</t>
  </si>
  <si>
    <t>7K5dzhGda2vRTaAWYI3hrb</t>
  </si>
  <si>
    <t>Just Like Fire (From the Original Motion Picture Alice Through The Looking Glass")"</t>
  </si>
  <si>
    <t>09K53TLaJZ156prccNvwuS</t>
  </si>
  <si>
    <t>7EiZI6JVHllARrX9PUvAdX</t>
  </si>
  <si>
    <t>Low Life (feat. The Weeknd)</t>
  </si>
  <si>
    <t>3jJKDKdlwRS584zUlHV2Ly</t>
  </si>
  <si>
    <t>EVOL</t>
  </si>
  <si>
    <t>2hgzdQdnfWwtdpZbhZlV72</t>
  </si>
  <si>
    <t>Ain't Your Mama</t>
  </si>
  <si>
    <t>Jennifer Lopez</t>
  </si>
  <si>
    <t>5Bd99eGJKXoRMnqgqWlWmp</t>
  </si>
  <si>
    <t>0qy5D3OJre7SPJNMOL9I71</t>
  </si>
  <si>
    <t>Broccoli</t>
  </si>
  <si>
    <t>4mchkmnzdTYIEAnw2FijA3</t>
  </si>
  <si>
    <t>5kqIPrATaCc2LqxVWzQGbk</t>
  </si>
  <si>
    <t>7 Years</t>
  </si>
  <si>
    <t>4rFrdkSWs0dtj0rWPzOk1v</t>
  </si>
  <si>
    <t>4qtXU0epoC3zEmolXdBcu8</t>
  </si>
  <si>
    <t>1QRP5lutJodPixU2EWfnD7</t>
  </si>
  <si>
    <t>6TOfPHF57Qhlbfm5lhZ9k1</t>
  </si>
  <si>
    <t>59NC8SuXPiSaiYL69XQ4dt</t>
  </si>
  <si>
    <t>5A7CwBNDUhvLWuSU5oJEh3</t>
  </si>
  <si>
    <t>3nef5W8jTkXrOKgCu4kmq7</t>
  </si>
  <si>
    <t>30TmLgK0ja5O8q9l4BShIX</t>
  </si>
  <si>
    <t>032yaEHPEr2lYWNseDK8tj</t>
  </si>
  <si>
    <t>Raindrops</t>
  </si>
  <si>
    <t>Elephant Revival</t>
  </si>
  <si>
    <t>bluegrass, newgrass, folk, indie folk</t>
  </si>
  <si>
    <t>0xBcyQgq7Da8Uo1pPTKzR8</t>
  </si>
  <si>
    <t>Petals</t>
  </si>
  <si>
    <t>44ONERBHALxftQNWq6dmyd</t>
  </si>
  <si>
    <t>3j6Vua6G9chRUJ9dTiOh7k</t>
  </si>
  <si>
    <t>Sometimes</t>
  </si>
  <si>
    <t>7aLT0tLcS40Penaplqu2cZ</t>
  </si>
  <si>
    <t>1QGiDkpRQGqvBdDOnbDimF</t>
  </si>
  <si>
    <t>76FZM38RC8XaAjJ77CVTNe</t>
  </si>
  <si>
    <t>212ecIiQ47VqrOLRTwXaMB</t>
  </si>
  <si>
    <t>Knew Better / Forever Boy</t>
  </si>
  <si>
    <t>27PTd8bvvSpk9qXtNwxbe7</t>
  </si>
  <si>
    <t>Leave Me Lonely</t>
  </si>
  <si>
    <t>1UujO43qVZnWObydH4MLT5</t>
  </si>
  <si>
    <t>Thinking Bout You</t>
  </si>
  <si>
    <t>6WikCGNUbXFmXoLre7vjeW</t>
  </si>
  <si>
    <t>Touch It</t>
  </si>
  <si>
    <t>4BfJmlzP0ErWns1YM1XASc</t>
  </si>
  <si>
    <t>Gym Class</t>
  </si>
  <si>
    <t>38BKZQlcecdDhjfq83vMRl</t>
  </si>
  <si>
    <t>7vRriwrloYVaoAe3a9wJHe</t>
  </si>
  <si>
    <t>3L0H4RjVXpEkwfDgi3XOdf</t>
  </si>
  <si>
    <t>us</t>
  </si>
  <si>
    <t>6V3wTb4VVDWRw3YEDgc6Py</t>
  </si>
  <si>
    <t>Used to Love You Sober</t>
  </si>
  <si>
    <t>5Ts9XJ1G4UWKW2vgPTbyt0</t>
  </si>
  <si>
    <t>Chapter 1 - EP</t>
  </si>
  <si>
    <t>0PDUDa38GO8lMxLCRc4lL1</t>
  </si>
  <si>
    <t>PILLOWTALK</t>
  </si>
  <si>
    <t>5amj9zNeZ3B2EdpBgXrOZ0</t>
  </si>
  <si>
    <t>Mind Of Mine (Deluxe Edition)</t>
  </si>
  <si>
    <t>6ZSO7kPn8IMJFymyticbJO</t>
  </si>
  <si>
    <t>Kiiara</t>
  </si>
  <si>
    <t>2EvTMiJyF3H4BoxNCL4HLh</t>
  </si>
  <si>
    <t>low kii savage</t>
  </si>
  <si>
    <t>3ArYVrRb0lDBLzuJJqIXzC</t>
  </si>
  <si>
    <t>River Of Tears</t>
  </si>
  <si>
    <t>2AGNF8r2y8HL85yVk2bwmS</t>
  </si>
  <si>
    <t>Know-It-All (Deluxe)</t>
  </si>
  <si>
    <t>42ydLwx4i5V49RXHOozJZq</t>
  </si>
  <si>
    <t>Scars To Your Beautiful</t>
  </si>
  <si>
    <t>3vFdNZTedff0LeqZjWxS1W</t>
  </si>
  <si>
    <t>We Went</t>
  </si>
  <si>
    <t>Randy Houser</t>
  </si>
  <si>
    <t>5O7dWVuz40xEN7h1odVKS5</t>
  </si>
  <si>
    <t>Fired Up</t>
  </si>
  <si>
    <t>4shsCsVxXiTryOQFiSmkMR</t>
  </si>
  <si>
    <t>We Are the Division</t>
  </si>
  <si>
    <t>Ola Strandh</t>
  </si>
  <si>
    <t>5cIdK8l3v0B1jdtWlsvwS2</t>
  </si>
  <si>
    <t>Tom Clancy's The Division (Original Game Soundtrack)</t>
  </si>
  <si>
    <t>3gtZaK2AeKJriGVtfW6L4h</t>
  </si>
  <si>
    <t>Forever Unloved</t>
  </si>
  <si>
    <t>Unloved</t>
  </si>
  <si>
    <t>7GQf2l967OQY4pbA3XixFt</t>
  </si>
  <si>
    <t>Guilty of Love</t>
  </si>
  <si>
    <t>0rHVd8h0cFwgLgPFem6S60</t>
  </si>
  <si>
    <t>Girls Like (feat. Zara Larsson)</t>
  </si>
  <si>
    <t>Tinie Tempah</t>
  </si>
  <si>
    <t>grime</t>
  </si>
  <si>
    <t>0EUrNFkbVL5kokjQbzHxl3</t>
  </si>
  <si>
    <t>36phXHOKx8rO7CMp2vNX4x</t>
  </si>
  <si>
    <t>Love Myself</t>
  </si>
  <si>
    <t>1ABRc0UFHY3x6rKQeFBTQ0</t>
  </si>
  <si>
    <t>HAIZ</t>
  </si>
  <si>
    <t>275a9yzwGB6ncAW4SxY7q3</t>
  </si>
  <si>
    <t>1k3BLTc4VZ7beRBXL1SPN6</t>
  </si>
  <si>
    <t>2c4Est3dxGfn834VReid5d</t>
  </si>
  <si>
    <t>Safeword</t>
  </si>
  <si>
    <t>4oL7pMxnb04uuRI7ReXmuh</t>
  </si>
  <si>
    <t>Who Really Cares</t>
  </si>
  <si>
    <t>5ExWCOYjZbMEZCIdlfH2dO</t>
  </si>
  <si>
    <t>Song About Me</t>
  </si>
  <si>
    <t>4KHnHCB3KVJeQRHt9PM8uz</t>
  </si>
  <si>
    <t>For You</t>
  </si>
  <si>
    <t>0N2Nx2lwHuqA203ZXoTwQL</t>
  </si>
  <si>
    <t>(Do The) Act Like You Never Met Me</t>
  </si>
  <si>
    <t>6QeYSvYqYUsfBzsApbjDHO</t>
  </si>
  <si>
    <t>Cigarettes out the Window</t>
  </si>
  <si>
    <t>53mChDyESfwn9Dz8poHRf6</t>
  </si>
  <si>
    <t>Taking What's Not Yours</t>
  </si>
  <si>
    <t>7JEzAlwHhCD2M1cYE6BeqJ</t>
  </si>
  <si>
    <t>Loving Machine</t>
  </si>
  <si>
    <t>3IznIgmXtrUaoPWpQTy5jB</t>
  </si>
  <si>
    <t>Not Allowed</t>
  </si>
  <si>
    <t>059ACLUOyEcdruA2m9f2jd</t>
  </si>
  <si>
    <t>3Xz1Bcn4YP9bdqlsstMfuJ</t>
  </si>
  <si>
    <t>This Is Acting</t>
  </si>
  <si>
    <t>2Ar1p6aaOIlEaUgKlUpMNq</t>
  </si>
  <si>
    <t>Redneck Shit</t>
  </si>
  <si>
    <t>Wheeler Walker Jr.</t>
  </si>
  <si>
    <t>outlaw country, country</t>
  </si>
  <si>
    <t>5T2Tounchrli88QrorCgqV</t>
  </si>
  <si>
    <t>4MInKYmt6vnJAH8NQeaZMN</t>
  </si>
  <si>
    <t>Eatin' Pussy/Kickin' Ass</t>
  </si>
  <si>
    <t>6b3b7lILUJqXcp6w9wNQSm</t>
  </si>
  <si>
    <t>Cheap Thrills (feat. Sean Paul)</t>
  </si>
  <si>
    <t>4BTlXiDFjyJfpHjR7jlEJo</t>
  </si>
  <si>
    <t>7MiZjKawmXTsTNePyTfPyL</t>
  </si>
  <si>
    <t>Devil Eyes</t>
  </si>
  <si>
    <t>Hippie Sabotage</t>
  </si>
  <si>
    <t>1RVXVo1puacM8aQ6hgQahi</t>
  </si>
  <si>
    <t>Providence</t>
  </si>
  <si>
    <t>1i1fxkWeaMmKEB4T7zqbzK</t>
  </si>
  <si>
    <t>Don't Let Me Down</t>
  </si>
  <si>
    <t>2SByipSK8eZ2pasaIwwzhf</t>
  </si>
  <si>
    <t>Sex</t>
  </si>
  <si>
    <t>1LDeuD3jbSpHucsd0nOt6t</t>
  </si>
  <si>
    <t>The Driver</t>
  </si>
  <si>
    <t>Charles Kelley</t>
  </si>
  <si>
    <t>6YXkbmsVABrzPBO6Vknj2P</t>
  </si>
  <si>
    <t>2J2Z1SkXYghSajLibnQHOa</t>
  </si>
  <si>
    <t>77jAfTh3KH9K2reMOmTgOh</t>
  </si>
  <si>
    <t>06KyNuuMOX1ROXRhj787tj</t>
  </si>
  <si>
    <t>We Don't Talk Anymore (feat. Selena Gomez)</t>
  </si>
  <si>
    <t>5Nwsra93UQYJ6xxcjcE10x</t>
  </si>
  <si>
    <t>Nine Track Mind</t>
  </si>
  <si>
    <t>0IKK48xF4eEdfofyaeKWWO</t>
  </si>
  <si>
    <t>6BUAjgcgWhtTgRXVqCwF4u</t>
  </si>
  <si>
    <t>62W7SoneY4BEZe8VXsKZNW</t>
  </si>
  <si>
    <t>Skyrim - Age of Oppression</t>
  </si>
  <si>
    <t>Jeremy Soule</t>
  </si>
  <si>
    <t>3IeTZegDmwMvYKyL16PV6L</t>
  </si>
  <si>
    <t>The Greatest Video Game Music III - Choral Edition</t>
  </si>
  <si>
    <t>4ZFuj9jNw6ghSvIQyJUmlZ</t>
  </si>
  <si>
    <t>Assassin´s Creed IV - The Parting Glass</t>
  </si>
  <si>
    <t>Traditional</t>
  </si>
  <si>
    <t>christmas, villancicos</t>
  </si>
  <si>
    <t>1Fid2jjqsHViMX6xNH70hE</t>
  </si>
  <si>
    <t>Atlantis</t>
  </si>
  <si>
    <t>Seafret</t>
  </si>
  <si>
    <t>4m8XN9CKqve1ExYBnNu5kt</t>
  </si>
  <si>
    <t>Tell Me It's Real (Expanded Edition)</t>
  </si>
  <si>
    <t>27SdWb2rFzO6GWiYDBTD9j</t>
  </si>
  <si>
    <t>7soJgKhQTO8hLP2JPRkL5O</t>
  </si>
  <si>
    <t>One Call Away</t>
  </si>
  <si>
    <t>3kndSWeE2IYOrZEToZrHEV</t>
  </si>
  <si>
    <t>5oO3drDxtziYU2H1X23ZIp</t>
  </si>
  <si>
    <t>Love On The Brain</t>
  </si>
  <si>
    <t>4UlGauD7ROb3YbVOFMgW5u</t>
  </si>
  <si>
    <t>ANTI (Deluxe)</t>
  </si>
  <si>
    <t>4pAl7FkDMNBsjykPXo91B3</t>
  </si>
  <si>
    <t>Needed Me</t>
  </si>
  <si>
    <t>6D2tzc8kRnZb7P1lNwMBLH</t>
  </si>
  <si>
    <t>4mCf3vQf7z0Yseo0RxAi3V</t>
  </si>
  <si>
    <t>72TFWvU3wUYdUuxejTTIzt</t>
  </si>
  <si>
    <t>0UHB9METy4VCXNgkcGqHqS</t>
  </si>
  <si>
    <t>Kiss It Better</t>
  </si>
  <si>
    <t>7ELb8yTy4XB6YudgKCApmY</t>
  </si>
  <si>
    <t>the first town</t>
  </si>
  <si>
    <t>梶浦 由記</t>
  </si>
  <si>
    <t>7t3It6EP6isk5ZpBKgupYZ</t>
  </si>
  <si>
    <t>ソードアート・オンライン ミュージックコレクション</t>
  </si>
  <si>
    <t>5xmPliSKbVhTojeqciPLmU</t>
  </si>
  <si>
    <t>The Arrival of Kai</t>
  </si>
  <si>
    <t>35vf79jnOBG3WZHQTzIl6a</t>
  </si>
  <si>
    <t>Kung Fu Panda 3 (Music from the Motion Picture)</t>
  </si>
  <si>
    <t>669yRYY5pluCp5dYOcDMDD</t>
  </si>
  <si>
    <t>Oogway's Legacy</t>
  </si>
  <si>
    <t>7wj4VLQm2MM7tyeZ220wDj</t>
  </si>
  <si>
    <t>Po Belongs</t>
  </si>
  <si>
    <t>4EBqxBv4U2qro1UoBXtGhG</t>
  </si>
  <si>
    <t>Stranger (with KillaGraham and Sam Dew)</t>
  </si>
  <si>
    <t>Skrillex</t>
  </si>
  <si>
    <t>dubstep, edm, electro, electronic</t>
  </si>
  <si>
    <t>35TRsDL0Sv3Qxy17N3xd53</t>
  </si>
  <si>
    <t>Stranger (Skrillex Remix with Tennyson &amp; White Sea)</t>
  </si>
  <si>
    <t>3jfZ9M23l0L7RxzYMTgBTv</t>
  </si>
  <si>
    <t>Looking Out for You</t>
  </si>
  <si>
    <t>Joy Again</t>
  </si>
  <si>
    <t>7slouenWhZDdDZibkS4nR3</t>
  </si>
  <si>
    <t>2kfyCVwpNexatN2NckQ34y</t>
  </si>
  <si>
    <t>Now You See Me 2 Main Titles</t>
  </si>
  <si>
    <t>Brian Tyler</t>
  </si>
  <si>
    <t>28ezsQ65DME0kZPGeeagHF</t>
  </si>
  <si>
    <t>Now You See Me 2 (Original Motion Picture Soundtrack)</t>
  </si>
  <si>
    <t>37f4ITSlgPX81ad2EvmVQr</t>
  </si>
  <si>
    <t>Fight Song</t>
  </si>
  <si>
    <t>Rachel Platten</t>
  </si>
  <si>
    <t>0mFDIOqypzHp6Xd0el1hoT</t>
  </si>
  <si>
    <t>Wildfire</t>
  </si>
  <si>
    <t>1Q3t9fWvHUXKsMmpD2XpUu</t>
  </si>
  <si>
    <t>Cold Cold Cold</t>
  </si>
  <si>
    <t>0nW0w37lrQ87k7PLZvC4qJ</t>
  </si>
  <si>
    <t>Tell Me I'm Pretty</t>
  </si>
  <si>
    <t>5wsHtmFHWntJzcN6n8ivjd</t>
  </si>
  <si>
    <t>Rey's Theme</t>
  </si>
  <si>
    <t>3fUKGTsiYL1kSroBWBLmmR</t>
  </si>
  <si>
    <t>Star Wars: The Force Awakens (Original Motion Picture Soundtrack)</t>
  </si>
  <si>
    <t>5e08a8D8T3z4LDXbUIjxKQ</t>
  </si>
  <si>
    <t>0oFPwpDPEsrIYoeGZLFQUv</t>
  </si>
  <si>
    <t>ARDIPITHECUS</t>
  </si>
  <si>
    <t>2O2Xy7s2Ou2AvqEZfiOrAe</t>
  </si>
  <si>
    <t>...Fuck</t>
  </si>
  <si>
    <t>Johnny Rain</t>
  </si>
  <si>
    <t>6Wk4vPWEk0pULXuAZmwpRV</t>
  </si>
  <si>
    <t>EP1</t>
  </si>
  <si>
    <t>5dPy1CCYQ04xaQHpajf5CY</t>
  </si>
  <si>
    <t>The Lost Soul Down</t>
  </si>
  <si>
    <t>NBSPLV</t>
  </si>
  <si>
    <t>733oNIsRbdeXYvZNoFCHmh</t>
  </si>
  <si>
    <t>0nhBKubnVz9yFNNprBniWz</t>
  </si>
  <si>
    <t>YOUTH</t>
  </si>
  <si>
    <t>2mRBvhDWqm8Fj2U0F6mMY4</t>
  </si>
  <si>
    <t>Blue Neighbourhood (Deluxe)</t>
  </si>
  <si>
    <t>3RiPr603aXAoi4GHyXx0uy</t>
  </si>
  <si>
    <t>Hymn for the Weekend</t>
  </si>
  <si>
    <t>3cfAM8b8KqJRoIzt3zLKqw</t>
  </si>
  <si>
    <t>A Head Full of Dreams</t>
  </si>
  <si>
    <t>7IX7VAXujvcZ3e1PG7sGP7</t>
  </si>
  <si>
    <t>3VqiD8Yvk6bKwqS1e64PHB</t>
  </si>
  <si>
    <t>Colour Spectrum</t>
  </si>
  <si>
    <t>0Dc7J9VPV4eOInoxUiZrsL</t>
  </si>
  <si>
    <t>Don't Tell 'Em</t>
  </si>
  <si>
    <t>Jeremih</t>
  </si>
  <si>
    <t>7DMyQuDPe8xzjC0UDSDa96</t>
  </si>
  <si>
    <t>Late Nights: The Album</t>
  </si>
  <si>
    <t>5qfZRNjt2TkHEL12r3sDEU</t>
  </si>
  <si>
    <t>Everglow</t>
  </si>
  <si>
    <t>7gHs73wELdeycvS48JfIos</t>
  </si>
  <si>
    <t>5HMjpBO0v78ayq5lreAyDd</t>
  </si>
  <si>
    <t>2mCF8L0brIs88eH6Kf2h9p</t>
  </si>
  <si>
    <t>55zQqrjWsFHRcI1mxlQSsZ</t>
  </si>
  <si>
    <t>7fJFDK6XjYsXcMKNHESbot</t>
  </si>
  <si>
    <t>Fun (feat. Tove Lo)</t>
  </si>
  <si>
    <t>31L9yLXSj6LpCFupyMV6CR</t>
  </si>
  <si>
    <t>Up&amp;Up</t>
  </si>
  <si>
    <t>40YcuQysJ0KlGQTeGUosTC</t>
  </si>
  <si>
    <t>Me, Myself &amp; I</t>
  </si>
  <si>
    <t>09Q3WwGYsQe5ognkvVkmCu</t>
  </si>
  <si>
    <t>When It's Dark Out</t>
  </si>
  <si>
    <t>0PJIbOdMs3bd5AT8liULMQ</t>
  </si>
  <si>
    <t>oui</t>
  </si>
  <si>
    <t>6f49kbOuQSOsStBpyGvQfA</t>
  </si>
  <si>
    <t>69uxyAqqPIsUyTO8txoP2M</t>
  </si>
  <si>
    <t>Adventure of a Lifetime</t>
  </si>
  <si>
    <t>3wtV2ifnHzirkAElgTGh63</t>
  </si>
  <si>
    <t>Amazing Day</t>
  </si>
  <si>
    <t>4giCxIFPZNQIP4bIZM4sqH</t>
  </si>
  <si>
    <t>Army of One</t>
  </si>
  <si>
    <t>3HWDWyIqWuLsTHECx9DvXF</t>
  </si>
  <si>
    <t>Birds</t>
  </si>
  <si>
    <t>0pw6zKvwrs0BakTr5AGup9</t>
  </si>
  <si>
    <t>2008</t>
  </si>
  <si>
    <t>4hiArqU343m8BUT0lymyLO</t>
  </si>
  <si>
    <t>LIVE FOREVER</t>
  </si>
  <si>
    <t>3i2SZSfmDRhvSkj0vZ1owx</t>
  </si>
  <si>
    <t>angeldust</t>
  </si>
  <si>
    <t>1Viaum8JtbWNZdt4oyCYtr</t>
  </si>
  <si>
    <t>pick me up</t>
  </si>
  <si>
    <t>07KdHPTGNC07DqB34T1w7M</t>
  </si>
  <si>
    <t>mirror, mirror</t>
  </si>
  <si>
    <t>4k3xDpAdBuM17mNNHhOZkK</t>
  </si>
  <si>
    <t>nuts</t>
  </si>
  <si>
    <t>2xa9224f1RXkIDoRvs58yI</t>
  </si>
  <si>
    <t>give u the moon</t>
  </si>
  <si>
    <t>3JbnEiTszmfArBtYVU4DoO</t>
  </si>
  <si>
    <t>vibe</t>
  </si>
  <si>
    <t>1eMVXXpNPEUdFRy5ZH7FpM</t>
  </si>
  <si>
    <t>DADDY</t>
  </si>
  <si>
    <t>PSY</t>
  </si>
  <si>
    <t>1aHmoh8Iog2xqwVk9A77yc</t>
  </si>
  <si>
    <t>PSY 7TH ALBUM</t>
  </si>
  <si>
    <t>6axLEm9t29JqORFwNFUket</t>
  </si>
  <si>
    <t>Kalam</t>
  </si>
  <si>
    <t>Mashrou' Leila</t>
  </si>
  <si>
    <t>2o1oVA8QBzR3vFbH1bs73d</t>
  </si>
  <si>
    <t>Ibn El Leil</t>
  </si>
  <si>
    <t>2YWjW3wwQIBLNhxWKBQd16</t>
  </si>
  <si>
    <t>Lean On (feat. MØ &amp; DJ Snake)</t>
  </si>
  <si>
    <t>2U0b5MfkMUgzdvRUI69mya</t>
  </si>
  <si>
    <t>Peace Is The Mission : Extended</t>
  </si>
  <si>
    <t>5hwh37sTi84MVhCBMWzhGE</t>
  </si>
  <si>
    <t>Superficial Love</t>
  </si>
  <si>
    <t>4gS6995dvPQJf80VBtoxi8</t>
  </si>
  <si>
    <t>The Intro</t>
  </si>
  <si>
    <t>0BcP3FTTxSty93nTnB2a9H</t>
  </si>
  <si>
    <t>Powerful (feat. Ellie Goulding &amp; Tarrus Riley)</t>
  </si>
  <si>
    <t>2xzqIuW15EVWvLB3yP6jkI</t>
  </si>
  <si>
    <t>Night Riders (feat. Travi$ Scott, 2 Chainz, Pusha T &amp; Mad Cobra)</t>
  </si>
  <si>
    <t>7B5Npv8NjjTCzk8PLpU66h</t>
  </si>
  <si>
    <t>Love In The Dark</t>
  </si>
  <si>
    <t>3AvPX1B1HiFROvYjLb5Qwi</t>
  </si>
  <si>
    <t>2qBmtZnPSQouvADmqaHKxk</t>
  </si>
  <si>
    <t>Million Years Ago</t>
  </si>
  <si>
    <t>6TVfiWmo8KtflUAmkK9gGF</t>
  </si>
  <si>
    <t>7GgWAITsYJaRM3r50rfh5w</t>
  </si>
  <si>
    <t>When We Were Young</t>
  </si>
  <si>
    <t>05TOt5Vz4StdjMpEdFPlvB</t>
  </si>
  <si>
    <t>All I Ask</t>
  </si>
  <si>
    <t>1zZh6zTXcDgvN0C6S1G4gU</t>
  </si>
  <si>
    <t>Remedy</t>
  </si>
  <si>
    <t>0bqC0AqaBZKBZsjhI3y2OW</t>
  </si>
  <si>
    <t>River Lea</t>
  </si>
  <si>
    <t>563SfWAHJs4FBZMkRN0IFN</t>
  </si>
  <si>
    <t>5t4B1kAlCD13YY9poph0Mg</t>
  </si>
  <si>
    <t>Stitches</t>
  </si>
  <si>
    <t>11fLgnq2LE8p5hzo8urweI</t>
  </si>
  <si>
    <t>Handwritten (Revisited)</t>
  </si>
  <si>
    <t>5MeZ2oryBpcktBzNte6tEE</t>
  </si>
  <si>
    <t>Heartburn</t>
  </si>
  <si>
    <t>Wafia</t>
  </si>
  <si>
    <t>24p8vyOJDS4sm701uyUmJ7</t>
  </si>
  <si>
    <t>XXIX</t>
  </si>
  <si>
    <t>62PaSfnXSMyLshYJrlTuL3</t>
  </si>
  <si>
    <t>7M9t7BCy51ITF8IMyiemzk</t>
  </si>
  <si>
    <t>I Know What You Did Last Summer</t>
  </si>
  <si>
    <t>6NdG17SJBXKJeYS67f7E74</t>
  </si>
  <si>
    <t>2RqtfcLB7iOZj0zYB8Auhu</t>
  </si>
  <si>
    <t>Nick Jonas</t>
  </si>
  <si>
    <t>4G4Azv5cwPBv3vCA0mD6ei</t>
  </si>
  <si>
    <t>Nick Jonas X2</t>
  </si>
  <si>
    <t>2Eb7QQ5soJQBEYTfSb5BS6</t>
  </si>
  <si>
    <t>Sweetest Devotion</t>
  </si>
  <si>
    <t>2DRMuw0U0QbkVQxWxdJV3M</t>
  </si>
  <si>
    <t>Water Under the Bridge</t>
  </si>
  <si>
    <t>7EyTP9nFCr4rxZTdtsQevI</t>
  </si>
  <si>
    <t>Sunshine Overtime</t>
  </si>
  <si>
    <t>7IOSachS7KZNuqRZrPcdD0</t>
  </si>
  <si>
    <t>I'm Comin' Over</t>
  </si>
  <si>
    <t>6W9W8dSswA8KNegvl3W97V</t>
  </si>
  <si>
    <t>Think of You</t>
  </si>
  <si>
    <t>7fx3FT8eMbK6N0eMRbFNx7</t>
  </si>
  <si>
    <t>Underdogs</t>
  </si>
  <si>
    <t>0NpZenGEA81m99MX1Q677C</t>
  </si>
  <si>
    <t>What Do You Mean?</t>
  </si>
  <si>
    <t>3jJ5HhbOC2KB5fOZ2RgJTo</t>
  </si>
  <si>
    <t>Purpose (Deluxe)</t>
  </si>
  <si>
    <t>0v2pLTGuWGYaDr3bHyHOnV</t>
  </si>
  <si>
    <t>What If I Stay</t>
  </si>
  <si>
    <t>0bmm9xZUJQDR1tBhWtIXVM</t>
  </si>
  <si>
    <t>Wild Things</t>
  </si>
  <si>
    <t>7HnbhIDKXIBhMR4EPGuMgu</t>
  </si>
  <si>
    <t>Know-It-All</t>
  </si>
  <si>
    <t>4BXH2jK8DaGMhW5xyfxbtc</t>
  </si>
  <si>
    <t>You Do the Talkin'</t>
  </si>
  <si>
    <t>61uyGDPJ06MkxJtHgPmuyO</t>
  </si>
  <si>
    <t>Company</t>
  </si>
  <si>
    <t>6Fr2rQkZ383FcMqFyT7yPr</t>
  </si>
  <si>
    <t>5Q6fh8OEhBYepJaORz9lxe</t>
  </si>
  <si>
    <t>Daddy Issues (Remix) feat. Syd</t>
  </si>
  <si>
    <t>6vdbDPGQbJMCHyZhz9z6GS</t>
  </si>
  <si>
    <t>2K87XMYnUMqLcX3zvtAF4G</t>
  </si>
  <si>
    <t>Drag Me Down</t>
  </si>
  <si>
    <t>One Direction</t>
  </si>
  <si>
    <t>1gMxiQQSg5zeu4htBosASY</t>
  </si>
  <si>
    <t>Made In The A.M. (Deluxe Edition)</t>
  </si>
  <si>
    <t>5E1ufbOHRSVQMPpBgXWSaC</t>
  </si>
  <si>
    <t>Four Pink Walls</t>
  </si>
  <si>
    <t>2l8w0zZVn4AZNuzrht7MRT</t>
  </si>
  <si>
    <t>Love Me Like You Do - From Fifty Shades Of Grey""</t>
  </si>
  <si>
    <t>5nhoVKDcCXvi3AruUFJWnv</t>
  </si>
  <si>
    <t>Delirium (Deluxe)</t>
  </si>
  <si>
    <t>1f8zcJPvJKvxAOjEqM0pyc</t>
  </si>
  <si>
    <t>Love Yourself</t>
  </si>
  <si>
    <t>2QF6zppCfQQndqElgg6SM8</t>
  </si>
  <si>
    <t>Outlaws</t>
  </si>
  <si>
    <t>7ehOF430eA6pg8rsOG2DRN</t>
  </si>
  <si>
    <t>5zUQZjVB6bfewBXWqsP9PY</t>
  </si>
  <si>
    <t>Here</t>
  </si>
  <si>
    <t>1pLfw3OyeXSDG71k4O9YAm</t>
  </si>
  <si>
    <t>I Know a Guy</t>
  </si>
  <si>
    <t>0SNIAtRCPVVLoGEPcuHSIc</t>
  </si>
  <si>
    <t>I'll Show You</t>
  </si>
  <si>
    <t>0H04yVa3DJxoXbLBpAb7iV</t>
  </si>
  <si>
    <t>0kfysKpwCZLiK3HR1n80vg</t>
  </si>
  <si>
    <t>I'm Yours</t>
  </si>
  <si>
    <t>2pw6Sn2q1p4pVgHvj3K2JS</t>
  </si>
  <si>
    <t>Alone Tonight</t>
  </si>
  <si>
    <t>6CoPNCd1MY6TaJBWkkVdN6</t>
  </si>
  <si>
    <t>Callin' My Name</t>
  </si>
  <si>
    <t>1ze9WxnqqYD81CjLOkHIo4</t>
  </si>
  <si>
    <t>Overdose</t>
  </si>
  <si>
    <t>0wI7QkCcs8FUQE1OkXUIqd</t>
  </si>
  <si>
    <t>5HxyJa6E8OXdYKKfufrbKE</t>
  </si>
  <si>
    <t>081t95JRuDUrQYSS3h8iKk</t>
  </si>
  <si>
    <t>Sober Saturday Night (feat. Vince Gill)</t>
  </si>
  <si>
    <t>0JBq4P9Jpp37F1PteCgGL1</t>
  </si>
  <si>
    <t>32VoLNDXBTeE786Qma2pv8</t>
  </si>
  <si>
    <t>Stars</t>
  </si>
  <si>
    <t>4uJ44cjN38DQ2kfecacHCc</t>
  </si>
  <si>
    <t>Stone</t>
  </si>
  <si>
    <t>3cNjgVBKTJ1SvKhunrCdVy</t>
  </si>
  <si>
    <t>Please Don't Go</t>
  </si>
  <si>
    <t>Joel Adams</t>
  </si>
  <si>
    <t>2SF8Wbc61u8hlQkZYGVCnx</t>
  </si>
  <si>
    <t>1v6XnDkovn8M2y7yM9jQUp</t>
  </si>
  <si>
    <t>Should've Ran After You</t>
  </si>
  <si>
    <t>6XPSyeDeqhn5nj1ToziiBA</t>
  </si>
  <si>
    <t>Down Home Sessions II</t>
  </si>
  <si>
    <t>7I5fYc4qKJddht8Ozhqqdx</t>
  </si>
  <si>
    <t>Snapback</t>
  </si>
  <si>
    <t>Old Dominion</t>
  </si>
  <si>
    <t>1G4WDlYjm0VqgyEymNJRcf</t>
  </si>
  <si>
    <t>Meat and Candy</t>
  </si>
  <si>
    <t>11wKe8bZjcb3npZX6aAcXi</t>
  </si>
  <si>
    <t>Fallout 4 Main Theme</t>
  </si>
  <si>
    <t>Inon Zur</t>
  </si>
  <si>
    <t>7rGidzYxexJJ0OKin1RRHx</t>
  </si>
  <si>
    <t>Fallout 4 (Original Game Soundtrack)</t>
  </si>
  <si>
    <t>5ZManJDV3CexO66nRCkdiV</t>
  </si>
  <si>
    <t>Break Up with Him</t>
  </si>
  <si>
    <t>3zHq9ouUJQFQRf3cm1rRLu</t>
  </si>
  <si>
    <t>20Ol6zZ0nLlc5EGTH1zA0j</t>
  </si>
  <si>
    <t>1n73Qe6oEprLsUNHXET2pb</t>
  </si>
  <si>
    <t>Love Me or Leave Me</t>
  </si>
  <si>
    <t>2FnfZiFMv7bmXAIATOJDHs</t>
  </si>
  <si>
    <t>Get Weird (Expanded Edition)</t>
  </si>
  <si>
    <t>3qtZwBkPpK2Q8fcYRHm4AX</t>
  </si>
  <si>
    <t>It All Started With a Beer - Single Version</t>
  </si>
  <si>
    <t>Frankie Ballard</t>
  </si>
  <si>
    <t>23nUr4RPD032ELTFi56VO5</t>
  </si>
  <si>
    <t>It All Started with a Beer</t>
  </si>
  <si>
    <t>3WXhshrs1fzwF3rQE399Gq</t>
  </si>
  <si>
    <t>Kill V. Maim</t>
  </si>
  <si>
    <t>7J84ixPVFehy6FcLk8rhk3</t>
  </si>
  <si>
    <t>Art Angels</t>
  </si>
  <si>
    <t>5yNsQy0b6TylvsbnHCSKkQ</t>
  </si>
  <si>
    <t>Prepare for Escape</t>
  </si>
  <si>
    <t>2BC2H97b0sTipxvvlGt9A8</t>
  </si>
  <si>
    <t>38kjFXYgPvtuXCPbHPMGte</t>
  </si>
  <si>
    <t>Prey</t>
  </si>
  <si>
    <t>18iFxjZugvKhuNNMbLjZJF</t>
  </si>
  <si>
    <t>Wiped Out!</t>
  </si>
  <si>
    <t>07VBqWH6NG8L2ad3l84UKk</t>
  </si>
  <si>
    <t>R.I.P. 2 My Youth</t>
  </si>
  <si>
    <t>5Ma3BlNVDtn3JiwMEafSaq</t>
  </si>
  <si>
    <t>Single</t>
  </si>
  <si>
    <t>6PS9AdyOKTPwlDPfLzJ7Ow</t>
  </si>
  <si>
    <t>Greetings from Califournia</t>
  </si>
  <si>
    <t>2u0CelO5c81XS7z3dGpHbS</t>
  </si>
  <si>
    <t>The Beach</t>
  </si>
  <si>
    <t>4Tp4gRuDo1sIMP6gH9LwuH</t>
  </si>
  <si>
    <t>0EfsDEYaSjGYd66Pr881nq</t>
  </si>
  <si>
    <t>Cry Baby</t>
  </si>
  <si>
    <t>5E30LdtzQTGqRvNd7l6kG5</t>
  </si>
  <si>
    <t>Daddy Issues</t>
  </si>
  <si>
    <t>7xrwGUa11hnnxXWeTIzcHf</t>
  </si>
  <si>
    <t>40gvh6jP5qxMJuMmF9lG9A</t>
  </si>
  <si>
    <t>Baby Came Home 2 / Valentines</t>
  </si>
  <si>
    <t>5wc6TcHF6a44wTCKhkzEV3</t>
  </si>
  <si>
    <t>Waltzing on Rooftops and Cobblestones</t>
  </si>
  <si>
    <t>Austin Wintory</t>
  </si>
  <si>
    <t>04djbQW5lHF6ZMcZQs0jBf</t>
  </si>
  <si>
    <t>Assassin's Creed Syndicate (Original Game Soundtrack)</t>
  </si>
  <si>
    <t>5fsQSDifYpjfbCqvZKPVBj</t>
  </si>
  <si>
    <t>She's Kinda Hot</t>
  </si>
  <si>
    <t>43v9cUsP5K0hvu9iyuAzmZ</t>
  </si>
  <si>
    <t>Sounds Good Feels Good (Deluxe)</t>
  </si>
  <si>
    <t>0GCXZmk0Uf74BdgWl0GaX2</t>
  </si>
  <si>
    <t>I’m So Sorry</t>
  </si>
  <si>
    <t>0Ikw6ho559687KCPbSjr0K</t>
  </si>
  <si>
    <t>Smoke + Mirrors (Deluxe)</t>
  </si>
  <si>
    <t>6TaqooOXAEcijL6G1AWS2K</t>
  </si>
  <si>
    <t>All My Friends (feat. Tinashe &amp; Chance the Rapper)</t>
  </si>
  <si>
    <t>Snakehips</t>
  </si>
  <si>
    <t>5cOhR878H8hC3UsxYq5Xyv</t>
  </si>
  <si>
    <t>4AewKenHXKBt643p473xCk</t>
  </si>
  <si>
    <t>American Money</t>
  </si>
  <si>
    <t>17l7MIu0Jh0tdgK7or9ovw</t>
  </si>
  <si>
    <t>Dopamine</t>
  </si>
  <si>
    <t>023OVLNzXhX0j7CxswUt6D</t>
  </si>
  <si>
    <t>Cheerleader - Felix Jaehn Remix Radio Edit</t>
  </si>
  <si>
    <t>OMI</t>
  </si>
  <si>
    <t>1QwWTLYn9dntAj7l9FRJwY</t>
  </si>
  <si>
    <t>Me 4 U</t>
  </si>
  <si>
    <t>7vFoFDWqTX0mHzLfrF1Cfy</t>
  </si>
  <si>
    <t>Cheerleader (Felix Jaehn Remix) - Radio Edit</t>
  </si>
  <si>
    <t>7cVXH4slEYzGjDh498OFyL</t>
  </si>
  <si>
    <t>44yES5bd4ezm4W6workRfh</t>
  </si>
  <si>
    <t>Six Billion</t>
  </si>
  <si>
    <t>3q4BkDV5B7sczFcfrIl2a2</t>
  </si>
  <si>
    <t>Nothing But Thieves (Deluxe)</t>
  </si>
  <si>
    <t>2zFF6jG5hQArbzcXz3KUWk</t>
  </si>
  <si>
    <t>Cool for the Summer</t>
  </si>
  <si>
    <t>3HV3ecmJJ2GmHM93vVVKXF</t>
  </si>
  <si>
    <t>Confident (Deluxe Edition)</t>
  </si>
  <si>
    <t>2GiJYvgVaD2HtM8GqD9EgQ</t>
  </si>
  <si>
    <t>Electric Love</t>
  </si>
  <si>
    <t>0XyjtybwqSdqMAFfBEkmZf</t>
  </si>
  <si>
    <t>Rebel Girl</t>
  </si>
  <si>
    <t>Bikini Kill</t>
  </si>
  <si>
    <t>riot grrrl, queercore, punk</t>
  </si>
  <si>
    <t>7DoTlKAupC8rNAdb0tNmZ2</t>
  </si>
  <si>
    <t>The Punk Singer (Original Motion Picture Soundtrack)</t>
  </si>
  <si>
    <t>Same Old Love</t>
  </si>
  <si>
    <t>6ZANrVuAMp2rpjhfbOuJly</t>
  </si>
  <si>
    <t>3Kbuu2tHsIbplFUkB7a5oE</t>
  </si>
  <si>
    <t>Revival (Deluxe)</t>
  </si>
  <si>
    <t>578Eooad7oUyn4stovZiPg</t>
  </si>
  <si>
    <t>7lDBDk8OQarV5dBMu3qrdz</t>
  </si>
  <si>
    <t>3CJvmtWw2bJsudbAC5uCQk</t>
  </si>
  <si>
    <t>Hands To Myself</t>
  </si>
  <si>
    <t>7KxhSJOYiqCDclXDBNlFSZ</t>
  </si>
  <si>
    <t>Kill Em With Kindness</t>
  </si>
  <si>
    <t>6uHSl2vtD7NzQ3yjEAGFGg</t>
  </si>
  <si>
    <t>Beautiful Stranger</t>
  </si>
  <si>
    <t>Toby Keith</t>
  </si>
  <si>
    <t>2YD3x5rpYeNg1fYAcHTv8d</t>
  </si>
  <si>
    <t>35 mph Town</t>
  </si>
  <si>
    <t>7x5xYW5W42OGPAdHUyyguy</t>
  </si>
  <si>
    <t>Locked Away (feat. Adam Levine)</t>
  </si>
  <si>
    <t>R. City</t>
  </si>
  <si>
    <t>4AUTMNSP56xicSznzKgzjB</t>
  </si>
  <si>
    <t>What Dreams Are Made Of</t>
  </si>
  <si>
    <t>6A27jWTmz43UX0bXhKnFpy</t>
  </si>
  <si>
    <t>Heroes (we could be)</t>
  </si>
  <si>
    <t>2esdHJ5TiZcDXCnmy50hLa</t>
  </si>
  <si>
    <t>Queen Of The Clouds (Blueprint Edition)</t>
  </si>
  <si>
    <t>5rgrBsAFYMun6yhtnLKRPz</t>
  </si>
  <si>
    <t>Right My Wrongs</t>
  </si>
  <si>
    <t>6eZdwrhB97A3EYx9QppGfl</t>
  </si>
  <si>
    <t>T R A P S O U L</t>
  </si>
  <si>
    <t>2Rrb87P16AmsW77weeASBA</t>
  </si>
  <si>
    <t>The Setup - GTA V Finale Version</t>
  </si>
  <si>
    <t>Favored Nations</t>
  </si>
  <si>
    <t>3kGXPt4knwEvdMetU7gFs5</t>
  </si>
  <si>
    <t>The Great Unknown</t>
  </si>
  <si>
    <t>2P4OICZRVAQcYAV2JReRfj</t>
  </si>
  <si>
    <t>Waiting For Love</t>
  </si>
  <si>
    <t>7dqftJ3kas6D0VAdmt3k3V</t>
  </si>
  <si>
    <t>Stories</t>
  </si>
  <si>
    <t>3pXF1nA74528Edde4of9CC</t>
  </si>
  <si>
    <t>Don't</t>
  </si>
  <si>
    <t>43PuMrRfbyyuz4QpZ3oAwN</t>
  </si>
  <si>
    <t>Exchange</t>
  </si>
  <si>
    <t>0AeUTVVGVWgwPCpPGAm6sT</t>
  </si>
  <si>
    <t>Making Water</t>
  </si>
  <si>
    <t>Harry Gregson-Williams</t>
  </si>
  <si>
    <t>17o7ljUmsa9MusgN2BjXwV</t>
  </si>
  <si>
    <t>The Martian: Original Motion Picture Score</t>
  </si>
  <si>
    <t>1WoOzgvz6CgH4pX6a1RKGp</t>
  </si>
  <si>
    <t>My Way (feat. Monty)</t>
  </si>
  <si>
    <t>Fetty Wap</t>
  </si>
  <si>
    <t>2gKQvajkEEaDtkqJ8FJ4uw</t>
  </si>
  <si>
    <t>Fetty Wap (Deluxe)</t>
  </si>
  <si>
    <t>5C8Vwr9o1WtsoDVPFqPCob</t>
  </si>
  <si>
    <t>It's That Talk Again</t>
  </si>
  <si>
    <t>Broken Bells</t>
  </si>
  <si>
    <t>7JI8FoL3XNiXp0lRdFGCta</t>
  </si>
  <si>
    <t>5tf1VVWniHgryyumXyJM7w</t>
  </si>
  <si>
    <t>Sugar (feat. Francesco Yates)</t>
  </si>
  <si>
    <t>5XyJzEROSmup2TcWmVjTIt</t>
  </si>
  <si>
    <t>Sugar</t>
  </si>
  <si>
    <t>0TzxcB6dK46vgXZT2P8qeR</t>
  </si>
  <si>
    <t>Trap Queen</t>
  </si>
  <si>
    <t>1wCr7zhB4lMa2vZVhu4ty6</t>
  </si>
  <si>
    <t>2d8JP84HNLKhmd6IYOoupQ</t>
  </si>
  <si>
    <t>27GmP9AWRs744SzKcpJsTZ</t>
  </si>
  <si>
    <t>Jumpman</t>
  </si>
  <si>
    <t>1ozpmkWcCHwsQ4QTnxOOdT</t>
  </si>
  <si>
    <t>What A Time To Be Alive</t>
  </si>
  <si>
    <t>5R65WfxdtxpTNSIloTfIdM</t>
  </si>
  <si>
    <t>God Knows I Tried</t>
  </si>
  <si>
    <t>2DpEBrjCur1ythIZ10gJWw</t>
  </si>
  <si>
    <t>Honeymoon</t>
  </si>
  <si>
    <t>7g3htkaLz4ETFn0cifwM3y</t>
  </si>
  <si>
    <t>High By The Beach</t>
  </si>
  <si>
    <t>5MzXUNfn8AAcz4Z6j2KgTK</t>
  </si>
  <si>
    <t>Let It All Go</t>
  </si>
  <si>
    <t>RHODES</t>
  </si>
  <si>
    <t>3CV2SCBs7wAUoQbmnjQbwa</t>
  </si>
  <si>
    <t>Wishes (Deluxe Version)</t>
  </si>
  <si>
    <t>34rRFl0bz9PocxWuO2ca5J</t>
  </si>
  <si>
    <t>Music To Watch Boys To</t>
  </si>
  <si>
    <t>1Yh4lOCbcskjSfYPDnn7EW</t>
  </si>
  <si>
    <t>Religion</t>
  </si>
  <si>
    <t>3sYDVtqO35oRSOIMx7dOqR</t>
  </si>
  <si>
    <t>Freak</t>
  </si>
  <si>
    <t>3pyrRowLIrRCHzg7cdzMy9</t>
  </si>
  <si>
    <t>Girls on Film</t>
  </si>
  <si>
    <t>Mindless Self Indulgence</t>
  </si>
  <si>
    <t>7rG4vuycKANcRMivzlkpuD</t>
  </si>
  <si>
    <t>PINK</t>
  </si>
  <si>
    <t>1DYRRZ5rSlc1PopnB7azLZ</t>
  </si>
  <si>
    <t>Swan Song</t>
  </si>
  <si>
    <t>45pI8224KKX9Gx5fiyvEAh</t>
  </si>
  <si>
    <t>The Blackest Day</t>
  </si>
  <si>
    <t>302ZEWd1TDXvA4PLz0UQhj</t>
  </si>
  <si>
    <t>24</t>
  </si>
  <si>
    <t>5jqNQZBwbZWQXPWfo0ygZF</t>
  </si>
  <si>
    <t>Art Deco</t>
  </si>
  <si>
    <t>5yZvaUVyuXfSVUaMumFi6l</t>
  </si>
  <si>
    <t>Runnin' (Lose It All)</t>
  </si>
  <si>
    <t>Naughty Boy</t>
  </si>
  <si>
    <t>2YnYgyx7N8MkgQHCcRYfKP</t>
  </si>
  <si>
    <t>39mPRdfh5ipE7AZrlicnNp</t>
  </si>
  <si>
    <t>Make Up Sex</t>
  </si>
  <si>
    <t>SoMo</t>
  </si>
  <si>
    <t>6uGOeETMsNfv5alC0XnmyN</t>
  </si>
  <si>
    <t>My Life II</t>
  </si>
  <si>
    <t>1XazlqB4YAtvouCmJPWXlM</t>
  </si>
  <si>
    <t>Wanna Be That Song</t>
  </si>
  <si>
    <t>Brett Eldredge</t>
  </si>
  <si>
    <t>country, christmas</t>
  </si>
  <si>
    <t>5Og3UBs6tCL47yee1ukYgw</t>
  </si>
  <si>
    <t>Illinois</t>
  </si>
  <si>
    <t>1jNNHFZmRGXZFHlil5uhei</t>
  </si>
  <si>
    <t>Drunk on Your Love</t>
  </si>
  <si>
    <t>3aAeD4aD0PdM3gilTQscqj</t>
  </si>
  <si>
    <t>Peaceful Moments</t>
  </si>
  <si>
    <t>19uGvOnAhqEQ7irwCEce99</t>
  </si>
  <si>
    <t>The Witcher (Original Game Soundtrack)</t>
  </si>
  <si>
    <t>0hv8o1BAlQrFTVDLqYVGk9</t>
  </si>
  <si>
    <t>River Of Life</t>
  </si>
  <si>
    <t>Pawel Blaszczak</t>
  </si>
  <si>
    <t>2TLO035tumZKpxxeDlKYQb</t>
  </si>
  <si>
    <t>A Tavern On The Riverbank</t>
  </si>
  <si>
    <t>0dAhuTx13ciZIXgan98X7Z</t>
  </si>
  <si>
    <t>The Witcher 2: Assassins Of Kings (Enhanced Edition) [Original Game Soundtrack]</t>
  </si>
  <si>
    <t>0NI53QNAxWf9BPMrB3btG7</t>
  </si>
  <si>
    <t>Evening In The Tavern</t>
  </si>
  <si>
    <t>3xby7fOyqmeON8jsnom0AT</t>
  </si>
  <si>
    <t>Nightcrawler (feat. Swae Lee &amp; Chief Keef)</t>
  </si>
  <si>
    <t>4PWBTB6NYSKQwfo79I3prg</t>
  </si>
  <si>
    <t>Rodeo</t>
  </si>
  <si>
    <t>1wHZx0LgzFHyeIZkUydNXq</t>
  </si>
  <si>
    <t>5pLpkaIRobcvPnUmclNv6o</t>
  </si>
  <si>
    <t>Technicolour Beat</t>
  </si>
  <si>
    <t>Oh Wonder</t>
  </si>
  <si>
    <t>37ABUtLPqktcopsBJ7jmXT</t>
  </si>
  <si>
    <t>1mhVXWduD8ReDwusfaHNwU</t>
  </si>
  <si>
    <t>Tell Your Friends</t>
  </si>
  <si>
    <t>0P3oVJBFOv3TDXlYRhGL7s</t>
  </si>
  <si>
    <t>Beauty Behind The Madness</t>
  </si>
  <si>
    <t>7fBv7CLKzipRk6EC6TWHOB</t>
  </si>
  <si>
    <t>4FqMPJlvfY5Nfo3gRKcNxl</t>
  </si>
  <si>
    <t>5OZJflQcQCdZLQjtUudCin</t>
  </si>
  <si>
    <t>BADLANDS (Deluxe)</t>
  </si>
  <si>
    <t>3SKzTIl9mW0DadTys9SFo3</t>
  </si>
  <si>
    <t>6J7PIkhtHwmFjPLq0SyuPj</t>
  </si>
  <si>
    <t>Dark Times</t>
  </si>
  <si>
    <t>4frLb7nWtsz2ymBE6k2GRP</t>
  </si>
  <si>
    <t>2IO7yf562c1zLzpanal1DT</t>
  </si>
  <si>
    <t>Gasoline</t>
  </si>
  <si>
    <t>25KybV9BOUlvcnv7nN3Pyo</t>
  </si>
  <si>
    <t>In The Night</t>
  </si>
  <si>
    <t>2vpVR1L7Qfkd7D6qFNuorq</t>
  </si>
  <si>
    <t>Pierre</t>
  </si>
  <si>
    <t>Ryn Weaver</t>
  </si>
  <si>
    <t>4y35I9OJ5QD3pvAOIffnmf</t>
  </si>
  <si>
    <t>The Fool</t>
  </si>
  <si>
    <t>1gZADNt16Oh23jWyMYRk4p</t>
  </si>
  <si>
    <t>03j354P848KtNU2FVSwkDG</t>
  </si>
  <si>
    <t>Real Life</t>
  </si>
  <si>
    <t>6C6fHTuFUxVtJpBOOaMvJr</t>
  </si>
  <si>
    <t>Shameless</t>
  </si>
  <si>
    <t>7H0ya83CMmgFcOhw0UB6ow</t>
  </si>
  <si>
    <t>Space Song</t>
  </si>
  <si>
    <t>Beach House</t>
  </si>
  <si>
    <t>194CqC2Zi0kUFEPWedb3qr</t>
  </si>
  <si>
    <t>Depression Cherry</t>
  </si>
  <si>
    <t>7uJH0YdSZL6psjxI6Xy08b</t>
  </si>
  <si>
    <t>0wzPHTgOtFIDhk2rD3Au4x</t>
  </si>
  <si>
    <t>3H3qBumaYj67PT3aMEBvAP</t>
  </si>
  <si>
    <t>As You Are</t>
  </si>
  <si>
    <t>22VdIZQfgXJea34mQxlt81</t>
  </si>
  <si>
    <t>16w8ZGVSjI4TlTLV8VimBY</t>
  </si>
  <si>
    <t>Castle</t>
  </si>
  <si>
    <t>1bAvtmTl0F9loyz9AwPwp7</t>
  </si>
  <si>
    <t>Losers</t>
  </si>
  <si>
    <t>4t20umh0eSuYstasrSl2HV</t>
  </si>
  <si>
    <t>Main Title</t>
  </si>
  <si>
    <t>3ieHHrjkP4K1BDyz2sp6Te</t>
  </si>
  <si>
    <t>Daredevil</t>
  </si>
  <si>
    <t>4PhsKqMdgMEUSstTDAmMpg</t>
  </si>
  <si>
    <t>4SFcuHDFVPjBFSJwi2YcIr</t>
  </si>
  <si>
    <t>Lullaby Of Woe</t>
  </si>
  <si>
    <t>4dGa8MkOZcGsNz8gz440EI</t>
  </si>
  <si>
    <t>761SMhVKJlJlUCUveNcq1m</t>
  </si>
  <si>
    <t>6pYNEn4tMc6gdv5fIZf5yn</t>
  </si>
  <si>
    <t>The Witcher 3: Wild Hunt (Original Game Soundtrack)</t>
  </si>
  <si>
    <t>5tboOJRaDXguK24o6toLaj</t>
  </si>
  <si>
    <t>Kaer Morhen</t>
  </si>
  <si>
    <t>02re9DV48w3DBMwnCR6S3Q</t>
  </si>
  <si>
    <t>Wiedźmin 3: Dziki Gon (Original Game Soundtrack)</t>
  </si>
  <si>
    <t>6B7wSqeVtMrtXbQBgzzVqa</t>
  </si>
  <si>
    <t>The Tree When We Sat Once</t>
  </si>
  <si>
    <t>0Lc3coQTcMMJiiEFi7BG2z</t>
  </si>
  <si>
    <t>The Vagabond</t>
  </si>
  <si>
    <t>5U4AHSNYR1Z3Hu0K6x1QxC</t>
  </si>
  <si>
    <t>Cloak And Dagger</t>
  </si>
  <si>
    <t>773n5N7v7ZFhqpIc6vy7Wz</t>
  </si>
  <si>
    <t>Drink Up, There's More!</t>
  </si>
  <si>
    <t>5tmhUzJuP7XwqCHglyqnt8</t>
  </si>
  <si>
    <t>Geralt Of Rivia</t>
  </si>
  <si>
    <t>1K01nmx3aMH7pkDB7O6rS9</t>
  </si>
  <si>
    <t>A Story You Won't Believe</t>
  </si>
  <si>
    <t>4DxxiT2TskPH0Xd6znaqZM</t>
  </si>
  <si>
    <t>After The Storm</t>
  </si>
  <si>
    <t>6SVHkVhU0hdXM3q8lCPqGh</t>
  </si>
  <si>
    <t>Another Round For Everyone</t>
  </si>
  <si>
    <t>0q3BKRWzQ9uof4ywERwtB0</t>
  </si>
  <si>
    <t>Back On The Path</t>
  </si>
  <si>
    <t>6l4xX3N7JQH5FAMgFXWsrU</t>
  </si>
  <si>
    <t>Bonnie At Morn - Instrumental</t>
  </si>
  <si>
    <t>3Hb9YjZLYBLikxJ1kd4BMa</t>
  </si>
  <si>
    <t>Spikeroog</t>
  </si>
  <si>
    <t>0zCqrZ8SEdkzSmhFlRTHlQ</t>
  </si>
  <si>
    <t>Wolven Storm - English</t>
  </si>
  <si>
    <t>2sKdDVMut10naij46UtmX8</t>
  </si>
  <si>
    <t>Wolven Storm (English)</t>
  </si>
  <si>
    <t>6tSqyn7JhHxyLbwG8zGu2T</t>
  </si>
  <si>
    <t>Yes, I Do...</t>
  </si>
  <si>
    <t>4YMdxmmLb5vziSYpZ5EmoL</t>
  </si>
  <si>
    <t>Piss</t>
  </si>
  <si>
    <t>Death Plus</t>
  </si>
  <si>
    <t>7eYCB0tCojtixDKoxHcnQi</t>
  </si>
  <si>
    <t>2uEJanMvnA1dXgX1ASnPQm</t>
  </si>
  <si>
    <t>2xxwxdvN2zjplMH7gsy2QM</t>
  </si>
  <si>
    <t>1WbhIxkn5ECsOwUm795iX1</t>
  </si>
  <si>
    <t>Star Shopping</t>
  </si>
  <si>
    <t>342nD5SIsD90lP8LxkLaLM</t>
  </si>
  <si>
    <t>360Wr96ywrCQq4kTAJ8Pq6</t>
  </si>
  <si>
    <t>Pacify Her</t>
  </si>
  <si>
    <t>5JpH5T1sCYnUyZD6TM0QaY</t>
  </si>
  <si>
    <t>Cry Baby (Deluxe Edition)</t>
  </si>
  <si>
    <t>4DpNNXFMMxQEKl7r0ykkWA</t>
  </si>
  <si>
    <t>Play Date</t>
  </si>
  <si>
    <t>5gWtkdgdyt5bZt9i6n3Kqd</t>
  </si>
  <si>
    <t>Mad Hatter</t>
  </si>
  <si>
    <t>3K1tdhoeE6koNnWgAxEK9Y</t>
  </si>
  <si>
    <t>Mrs. Potato Head</t>
  </si>
  <si>
    <t>1Cj2vqUwlJVG27gJrun92y</t>
  </si>
  <si>
    <t>The Sound of Silence</t>
  </si>
  <si>
    <t>Disturbed</t>
  </si>
  <si>
    <t>metal, nu metal, alternative metal, rap metal, hard rock</t>
  </si>
  <si>
    <t>3qFQ4XNQ15alZrAaj5oGJK</t>
  </si>
  <si>
    <t>Immortalized</t>
  </si>
  <si>
    <t>3EGW6TGGbdk6Ys1Y3HU3lj</t>
  </si>
  <si>
    <t>Training Wheels</t>
  </si>
  <si>
    <t>6wNeKPXF0RDKyvfKfri5hf</t>
  </si>
  <si>
    <t>Dollhouse</t>
  </si>
  <si>
    <t>5H3TCfiw0CQTX1XU7A9TXM</t>
  </si>
  <si>
    <t>Cake</t>
  </si>
  <si>
    <t>226PUvIuxGdceSijXXZRRz</t>
  </si>
  <si>
    <t>Complicated</t>
  </si>
  <si>
    <t>7FqJvfHEUv3vbv9FZhpsgW</t>
  </si>
  <si>
    <t>4WGGsrcWiVF7XQTOE3xStS</t>
  </si>
  <si>
    <t>DRUGS EXIST</t>
  </si>
  <si>
    <t>2a5KZ4rwrXIm28LvcyjYz5</t>
  </si>
  <si>
    <t>DEATH MAGIC</t>
  </si>
  <si>
    <t>3GcT2pBuyP5hThxYyfRGjp</t>
  </si>
  <si>
    <t>Fast</t>
  </si>
  <si>
    <t>2kUXqmlthYkv0yyW3N9cy8</t>
  </si>
  <si>
    <t>Kill The Lights</t>
  </si>
  <si>
    <t>7uL9Q8h4hzzCuGTZ3Yttmv</t>
  </si>
  <si>
    <t>STONEFIST</t>
  </si>
  <si>
    <t>3PqpjQPv4ciXBsPBT6rRtm</t>
  </si>
  <si>
    <t>Strip It Down</t>
  </si>
  <si>
    <t>0RE8WWlaCQM6M4XHUK3u7b</t>
  </si>
  <si>
    <t>Home Alone Tonight</t>
  </si>
  <si>
    <t>0WtCqmpVN7rRGfDMSWSXBA</t>
  </si>
  <si>
    <t>Kill The Lights (Deluxe)</t>
  </si>
  <si>
    <t>6nUKELHbV6Tdj5OuQbksKH</t>
  </si>
  <si>
    <t>Huntin', Fishin' And Lovin' Every Day</t>
  </si>
  <si>
    <t>7wVeIwUxcUddK44joZ3bPO</t>
  </si>
  <si>
    <t>Kick The Dust Up</t>
  </si>
  <si>
    <t>7aUuoq4oMfLxaLa5GVUDHi</t>
  </si>
  <si>
    <t>Way down We Go</t>
  </si>
  <si>
    <t>KALEO</t>
  </si>
  <si>
    <t>28I1XWP7hYWdexJnuXE9HE</t>
  </si>
  <si>
    <t>1Yr7ew77WJ6fCOHP34g6h9</t>
  </si>
  <si>
    <t>Bamboo Moon</t>
  </si>
  <si>
    <t>The Mutants</t>
  </si>
  <si>
    <t>2vPThJkZW1E75mLySTAwA0</t>
  </si>
  <si>
    <t>Tokyo Nights</t>
  </si>
  <si>
    <t>3I7OmVsk4Hm5LBbs2GmhlD</t>
  </si>
  <si>
    <t>Reality In Motion</t>
  </si>
  <si>
    <t>79dL7FLiJFOO0EoehUHQBv</t>
  </si>
  <si>
    <t>Currents</t>
  </si>
  <si>
    <t>2X485T9Z5Ly0xyaghN73ed</t>
  </si>
  <si>
    <t>Let It Happen</t>
  </si>
  <si>
    <t>1cCbsojaA6GIT7Y3zuMJ1q</t>
  </si>
  <si>
    <t>Nangs</t>
  </si>
  <si>
    <t>52ojopYMUzeNcudsoz7O9D</t>
  </si>
  <si>
    <t>New Person, Same Old Mistakes</t>
  </si>
  <si>
    <t>5M4yti0QxgqJieUYaEXcpw</t>
  </si>
  <si>
    <t>Eventually</t>
  </si>
  <si>
    <t>49zD0wr2S3d0lZPib0K4e1</t>
  </si>
  <si>
    <t>Fuck Up Some Commas</t>
  </si>
  <si>
    <t>0fUy6IdLHDpGNwavIlhEsl</t>
  </si>
  <si>
    <t>DS2 (Deluxe)</t>
  </si>
  <si>
    <t>22mek4IiqubGD9ctzxc69s</t>
  </si>
  <si>
    <t>3cG32DOXJoYlOHMmJIaQsm</t>
  </si>
  <si>
    <t>0xtIp0lgccN85GfGOekS5L</t>
  </si>
  <si>
    <t>Yes I'm Changing</t>
  </si>
  <si>
    <t>6K4t31amVTZDgR3sKmwUJJ</t>
  </si>
  <si>
    <t>The Less I Know The Better</t>
  </si>
  <si>
    <t>3t6bWEYhEgvSYlLSqW8v4J</t>
  </si>
  <si>
    <t>Swingin Party</t>
  </si>
  <si>
    <t>Kindness</t>
  </si>
  <si>
    <t>5mqv2wUjO0LcioZxtPz4Sw</t>
  </si>
  <si>
    <t>Music From The Motion Picture Paper Towns</t>
  </si>
  <si>
    <t>5LR2IBhAGR2gWH9NrZ4Tjr</t>
  </si>
  <si>
    <t>Look Outside</t>
  </si>
  <si>
    <t>Nat &amp; Alex Wolff</t>
  </si>
  <si>
    <t>5cIDi1hmgkpikBlhBQhCiP</t>
  </si>
  <si>
    <t>Lost It To Trying - Paper Towns Mix</t>
  </si>
  <si>
    <t>33on128N371DqyYj7bpTO7</t>
  </si>
  <si>
    <t>My Type - From the Paper Towns Soundtrack</t>
  </si>
  <si>
    <t>Saint Motel</t>
  </si>
  <si>
    <t>2o4T1vhu0kbTcKCGxFsSiw</t>
  </si>
  <si>
    <t>Be Mine</t>
  </si>
  <si>
    <t>Alice Boman</t>
  </si>
  <si>
    <t>4mQi8tVXXGyGShCOXExKol</t>
  </si>
  <si>
    <t>Runaway (U &amp; I) - Svidden &amp; Jarly Remix; Paper Towns Soundtrack Version</t>
  </si>
  <si>
    <t>0bA3NI3yaUMhbGLOwrs6cS</t>
  </si>
  <si>
    <t>Search Party</t>
  </si>
  <si>
    <t>Sam Bruno</t>
  </si>
  <si>
    <t>4Qrxdjj3nFhjrqcnUU5r6a</t>
  </si>
  <si>
    <t>Shine</t>
  </si>
  <si>
    <t>50jDQcZjE2kdx5rn3AL0c8</t>
  </si>
  <si>
    <t>Communion (Deluxe)</t>
  </si>
  <si>
    <t>1pWK2V6wstJKg5i8asqIJu</t>
  </si>
  <si>
    <t>Great Summer - Soundtrack Version Genre Alternative</t>
  </si>
  <si>
    <t>Vance Joy</t>
  </si>
  <si>
    <t>folk pop</t>
  </si>
  <si>
    <t>2uZWffKoemZDI0gHcBEcDc</t>
  </si>
  <si>
    <t>On &amp; On</t>
  </si>
  <si>
    <t>Cartoon</t>
  </si>
  <si>
    <t>6Unm4KKxYtjR08J1wEOnkc</t>
  </si>
  <si>
    <t>7lGKEWMXVWWTt3X71Bv44I</t>
  </si>
  <si>
    <t>Unsteady</t>
  </si>
  <si>
    <t>X Ambassadors</t>
  </si>
  <si>
    <t>7A8fZ2jjiu5heq7wNCutKN</t>
  </si>
  <si>
    <t>6jF1nHIMESqft9p33tQYPn</t>
  </si>
  <si>
    <t>Don't Be so Hard on Yourself</t>
  </si>
  <si>
    <t>Jess Glynne</t>
  </si>
  <si>
    <t>6AGmGousDdMGevlVZO04LO</t>
  </si>
  <si>
    <t>I Cry When I Laugh</t>
  </si>
  <si>
    <t>2JzZzZUQj3Qff7wapcbKjc</t>
  </si>
  <si>
    <t>See You Again (feat. Charlie Puth)</t>
  </si>
  <si>
    <t>Wiz Khalifa</t>
  </si>
  <si>
    <t>5FXIqS1XqbpfOKNoi5VUwS</t>
  </si>
  <si>
    <t>0sQLhT32E9ZG2zn5iYR6nN</t>
  </si>
  <si>
    <t>0iGMQyIMXpYm0N5IcRVq4Z</t>
  </si>
  <si>
    <t>5NQbUaeTEOGdD6hHcre0dZ</t>
  </si>
  <si>
    <t>679 (feat. Remy Boyz)</t>
  </si>
  <si>
    <t>0TyDTzG2zt2tg0wONT9wSU</t>
  </si>
  <si>
    <t>5VWtavZNYlK6m6MQY6YRg1</t>
  </si>
  <si>
    <t>Silk</t>
  </si>
  <si>
    <t>2L82g2rqAlNBcADFzayJBU</t>
  </si>
  <si>
    <t>My Love Is Cool</t>
  </si>
  <si>
    <t>3vv9phIu6Y1vX3jcqaGz5Z</t>
  </si>
  <si>
    <t>2GFflENKz28RcMoSuulPZC</t>
  </si>
  <si>
    <t>7nEdCj0MFbGWOxwjlpPesa</t>
  </si>
  <si>
    <t>It's Your Love</t>
  </si>
  <si>
    <t>7pul7RvuYLqryKehizOvsG</t>
  </si>
  <si>
    <t>35 Biggest Hits</t>
  </si>
  <si>
    <t>46lFttIf5hnUZMGvjK0Wxo</t>
  </si>
  <si>
    <t>Runaway (U &amp; I)</t>
  </si>
  <si>
    <t>4QcXq4vTVN7dFb7bZa9jG2</t>
  </si>
  <si>
    <t>Pharmacy</t>
  </si>
  <si>
    <t>3SErMoIKdRELto2OspGs5L</t>
  </si>
  <si>
    <t>idfc</t>
  </si>
  <si>
    <t>5cEJ9XTxsUKterwl1nAm2I</t>
  </si>
  <si>
    <t>dead</t>
  </si>
  <si>
    <t>3UWkbO4emEOu9YUeOGq3vU</t>
  </si>
  <si>
    <t>weak when ur around</t>
  </si>
  <si>
    <t>7oGZAicScQt96OAW4AruYy</t>
  </si>
  <si>
    <t>Want to Want Me</t>
  </si>
  <si>
    <t>59eUYETmE1zi31ESb3SUkI</t>
  </si>
  <si>
    <t>Everything Is 4</t>
  </si>
  <si>
    <t>0vza2CsUtpjydQVV2E4TOm</t>
  </si>
  <si>
    <t>Which Witch</t>
  </si>
  <si>
    <t>2jn2n5OkuHliOLKCqHnjXV</t>
  </si>
  <si>
    <t>How Big, How Blue, How Beautiful (Deluxe)</t>
  </si>
  <si>
    <t>3AiXzUyFAFZVBGVAADPN5a</t>
  </si>
  <si>
    <t>Make Up Your Mind</t>
  </si>
  <si>
    <t>1XqnxgRn2vFTjDGsm21ojr</t>
  </si>
  <si>
    <t>Marco in Venice</t>
  </si>
  <si>
    <t>Peter Nashel</t>
  </si>
  <si>
    <t>1VQm8gFQ0PDYhpwE1VgXNw</t>
  </si>
  <si>
    <t>Marco Polo (Music from the Netflix Original Series)</t>
  </si>
  <si>
    <t>0XT9o62novkGbzMxlWYHur</t>
  </si>
  <si>
    <t>Marco Polo Main Titles</t>
  </si>
  <si>
    <t>Daniele Luppi</t>
  </si>
  <si>
    <t>4dZ5KAUAWYsS7giVQlvqMI</t>
  </si>
  <si>
    <t>Marco's Journey</t>
  </si>
  <si>
    <t>3zU9rdflI65tK4dkkNSp77</t>
  </si>
  <si>
    <t>0tRVSbmOwilUucqjzU0fQw</t>
  </si>
  <si>
    <t>0FJGlbhVx6Q0nvIvB4bVK0</t>
  </si>
  <si>
    <t>The Beautiful Steppe</t>
  </si>
  <si>
    <t>Batzorig Vaanchig</t>
  </si>
  <si>
    <t>6TYAkIN7NPhdWrkisutILR</t>
  </si>
  <si>
    <t>The Beige Stallion</t>
  </si>
  <si>
    <t>Altan Urag</t>
  </si>
  <si>
    <t>folk metal</t>
  </si>
  <si>
    <t>5d6Mjuu2uCGRPYpFjGpCX5</t>
  </si>
  <si>
    <t>6LtzdMGhOCh9s6sssWrpuD</t>
  </si>
  <si>
    <t>V (Asia Tour Edition)</t>
  </si>
  <si>
    <t>2WaOQWSv0D1tZNxyLvnGAI</t>
  </si>
  <si>
    <t>Yeah Boy</t>
  </si>
  <si>
    <t>Kelsea Ballerini</t>
  </si>
  <si>
    <t>4smRLX0wglNhMXGyahWuUf</t>
  </si>
  <si>
    <t>The First Time</t>
  </si>
  <si>
    <t>1ejtHfSXQwvaAU7F82FXww</t>
  </si>
  <si>
    <t>Lost Stars</t>
  </si>
  <si>
    <t>Adam Levine</t>
  </si>
  <si>
    <t>4KXLjIEas8MTwwX3xpmAdC</t>
  </si>
  <si>
    <t>V (Deluxe)</t>
  </si>
  <si>
    <t>7oUHzZKNKUTrlU7DYxhQ7v</t>
  </si>
  <si>
    <t>Maps</t>
  </si>
  <si>
    <t>5rwdhliMmo0aAQ08vU0AOZ</t>
  </si>
  <si>
    <t>6xsEAm6w9oMQYYg3jkEkMT</t>
  </si>
  <si>
    <t>Bad Blood</t>
  </si>
  <si>
    <t>1Tv3rrFNdXGtTeP1plX2xE</t>
  </si>
  <si>
    <t>4Oyl6oYSNeeZZP0OAxPVaU</t>
  </si>
  <si>
    <t>Message Man</t>
  </si>
  <si>
    <t>3cQO7jp5S9qLBoIVtbkSM1</t>
  </si>
  <si>
    <t>Blurryface</t>
  </si>
  <si>
    <t>57yL3161hUMuw06zzzUCHi</t>
  </si>
  <si>
    <t>Doubt</t>
  </si>
  <si>
    <t>2Z8WuEywRWYTKe1NybPQEW</t>
  </si>
  <si>
    <t>Ride</t>
  </si>
  <si>
    <t>3CRDbSIZ4r5MsZ0YwxuEkn</t>
  </si>
  <si>
    <t>Stressed Out</t>
  </si>
  <si>
    <t>5P3yUXUC9rZPJPNmYGKEAz</t>
  </si>
  <si>
    <t>Goner</t>
  </si>
  <si>
    <t>7i9763l5SSfOnqZ35VOcfy</t>
  </si>
  <si>
    <t>Heavydirtysoul</t>
  </si>
  <si>
    <t>2P61EK6DMGyVyssLWS4fKy</t>
  </si>
  <si>
    <t>Lane Boy</t>
  </si>
  <si>
    <t>3bnVBN67NBEzedqQuWrpP4</t>
  </si>
  <si>
    <t>Tear in My Heart</t>
  </si>
  <si>
    <t>5Z0GKdBhTmCsrIkM41DtRW</t>
  </si>
  <si>
    <t>Floki Appears to Kill Athelstan</t>
  </si>
  <si>
    <t>75Xg8NYCUQd131qcp1Q8Cd</t>
  </si>
  <si>
    <t>The Vikings III (Music from the TV Series)</t>
  </si>
  <si>
    <t>5S9lfZu1YF8xKkgSsqL2Bd</t>
  </si>
  <si>
    <t>Elastic Heart</t>
  </si>
  <si>
    <t>6FdNvoO5sF4EKwCX9je1MH</t>
  </si>
  <si>
    <t>1000 Forms Of Fear (Deluxe Version)</t>
  </si>
  <si>
    <t>0udoMICxzaUbNUT8EVRq8B</t>
  </si>
  <si>
    <t>Elastic Heart - Piano Version</t>
  </si>
  <si>
    <t>1n85CpGvPB9Q2OU7drAstz</t>
  </si>
  <si>
    <t>English Summer</t>
  </si>
  <si>
    <t>Other Lives</t>
  </si>
  <si>
    <t>3QvayMP1UBxoEpYc7uX8Ss</t>
  </si>
  <si>
    <t>Rituals</t>
  </si>
  <si>
    <t>3fqwjXwUGN6vbzIwvyFMhx</t>
  </si>
  <si>
    <t>Chris Stapleton</t>
  </si>
  <si>
    <t>country, outlaw country</t>
  </si>
  <si>
    <t>7lxHnls3yQNl8B9bILmHj7</t>
  </si>
  <si>
    <t>Traveller</t>
  </si>
  <si>
    <t>5RIVoVdkDLEygELLCniZFr</t>
  </si>
  <si>
    <t>Watch Me (Whip / Nae Nae)</t>
  </si>
  <si>
    <t>Silentó</t>
  </si>
  <si>
    <t>5nYi5TJ16E7Qt73zxOu6sP</t>
  </si>
  <si>
    <t>Believe</t>
  </si>
  <si>
    <t>Mumford &amp; Sons</t>
  </si>
  <si>
    <t>folk, indie folk, folk rock</t>
  </si>
  <si>
    <t>2s1sdSqGcKxpPr5lCl7jAV</t>
  </si>
  <si>
    <t>Chandelier</t>
  </si>
  <si>
    <t>2eQicp6HN8q0NlnVEkeyL6</t>
  </si>
  <si>
    <t>Fortuna imperatrix mundi: Fortuna (Chorus)</t>
  </si>
  <si>
    <t>Carl Orff</t>
  </si>
  <si>
    <t>classical</t>
  </si>
  <si>
    <t>3Olo8Ksbw7gv0eEFviSG9T</t>
  </si>
  <si>
    <t>Orff: Trionfi</t>
  </si>
  <si>
    <t>0514vhH4KBZmNHHVZWfmXD</t>
  </si>
  <si>
    <t>Hunter's Dream</t>
  </si>
  <si>
    <t>SIE Sound Team</t>
  </si>
  <si>
    <t>japanese vgm, soundtrack</t>
  </si>
  <si>
    <t>5nRwiGsiEtrFN847UULpzL</t>
  </si>
  <si>
    <t>Bloodborne Original Soundtrack</t>
  </si>
  <si>
    <t>7k9GuJYLp2AzqokyEdwEw2</t>
  </si>
  <si>
    <t>Ross Copperman</t>
  </si>
  <si>
    <t>4zLvvZhL4dcEBW2wKRf9H1</t>
  </si>
  <si>
    <t>5zT5cMnMKoyruPj13TQXGx</t>
  </si>
  <si>
    <t>I Found</t>
  </si>
  <si>
    <t>Amber Run</t>
  </si>
  <si>
    <t>05WTBdwkHAqk5Mg68ugD7L</t>
  </si>
  <si>
    <t>5AM (Expanded Edition)</t>
  </si>
  <si>
    <t>6dbaa2btsYmsZzzvC37MRA</t>
  </si>
  <si>
    <t>Synchronicity</t>
  </si>
  <si>
    <t>6GceR7waO0fdFRVMlT6VY0</t>
  </si>
  <si>
    <t>Wider Circles</t>
  </si>
  <si>
    <t>21TcDbGosp7w9YhTjOszgA</t>
  </si>
  <si>
    <t>5Jov5724Nz13A302HM2eKG</t>
  </si>
  <si>
    <t>Handwritten (Deluxe)</t>
  </si>
  <si>
    <t>5jsw9uXEGuKyJzs0boZ1bT</t>
  </si>
  <si>
    <t>6sUOosXuYt0oUeczJRbedZ</t>
  </si>
  <si>
    <t>Handwritten</t>
  </si>
  <si>
    <t>48BKGwa4KAjTxVWnhA5Ce5</t>
  </si>
  <si>
    <t>E0$-3:罪</t>
  </si>
  <si>
    <t>67H16vW2PEzBo2ZrTkWVHz</t>
  </si>
  <si>
    <t>七つの大罪 オリジナル・サウンドトラック 2</t>
  </si>
  <si>
    <t>26rdOwwjC2UnweK3xeS58u</t>
  </si>
  <si>
    <t>GDFR (feat. Sage the Gemini &amp; Lookas)</t>
  </si>
  <si>
    <t>Flo Rida</t>
  </si>
  <si>
    <t>5lkNnHVlnCCCV304t89wOH</t>
  </si>
  <si>
    <t>My House</t>
  </si>
  <si>
    <t>5yJaXWIErrrsjQ3J0eR5aK</t>
  </si>
  <si>
    <t>The Night We Met</t>
  </si>
  <si>
    <t>Lord Huron</t>
  </si>
  <si>
    <t>0Rfqw98N7kZ4qVPGWvt8Gn</t>
  </si>
  <si>
    <t>Strange Trails</t>
  </si>
  <si>
    <t>6Knv6wdA0luoMUuuoYi2i1</t>
  </si>
  <si>
    <t>3hRV0jL3vUpRrcy398teAU</t>
  </si>
  <si>
    <t>4sD1qg4jwTZR4mvR4Iflk5</t>
  </si>
  <si>
    <t>69zxj1EFDfAouZu9JDmQld</t>
  </si>
  <si>
    <t>Secrets - Radio Edit</t>
  </si>
  <si>
    <t>4p3CULd5VeCSikL0PYkoP3</t>
  </si>
  <si>
    <t>Secrets (Radio Edit)</t>
  </si>
  <si>
    <t>5Qnrgqy1pAm9GyNQOgyVFz</t>
  </si>
  <si>
    <t>Fourth of July</t>
  </si>
  <si>
    <t>64xtjfsPHNHch0CZ7fPTjS</t>
  </si>
  <si>
    <t>Carrie &amp; Lowell</t>
  </si>
  <si>
    <t>0NTMtAO2BV4tnGvw9EgBVq</t>
  </si>
  <si>
    <t>Bitch Better Have My Money</t>
  </si>
  <si>
    <t>4S8F794ucXJcAtycwOZgR9</t>
  </si>
  <si>
    <t>5J4WHWFvEWRd2FBVhcTcmi</t>
  </si>
  <si>
    <t>Dancing In The Dark - From The Home" Soundtrack"</t>
  </si>
  <si>
    <t>4jzv8VHqVBSt6wHCNHpWZv</t>
  </si>
  <si>
    <t>Home (Original Motion Picture Soundtrack)</t>
  </si>
  <si>
    <t>40EB7ABUO6MoWMUwPKptJ7</t>
  </si>
  <si>
    <t>3G2kixP0Pi8L0KgmSYohb2</t>
  </si>
  <si>
    <t>Chaos And The Calm</t>
  </si>
  <si>
    <t>72FNf7DAlWLmuHiLTBcNHY</t>
  </si>
  <si>
    <t>Hold Back The River</t>
  </si>
  <si>
    <t>3nnG7AM9QopHVPEuLX3Khk</t>
  </si>
  <si>
    <t>3GqsyMrJu3o8jLiGyBsBQW</t>
  </si>
  <si>
    <t>4iZPNYqzI2L0uwuUKun7Aa</t>
  </si>
  <si>
    <t>Stole the Show</t>
  </si>
  <si>
    <t>26bzHnyTkFBFHUFeRwFDn7</t>
  </si>
  <si>
    <t>6kEqKNXFU9p5lXSSab4skH</t>
  </si>
  <si>
    <t>Prism</t>
  </si>
  <si>
    <t>2FQieUp8BxPN7OR8fE76TE</t>
  </si>
  <si>
    <t>Abyss</t>
  </si>
  <si>
    <t>1lycZ6BCUETp0NauGdZbsm</t>
  </si>
  <si>
    <t>Requiem for a Dream</t>
  </si>
  <si>
    <t>Scott Benson Band</t>
  </si>
  <si>
    <t>02XOS7ywtKYK3efy7IyLfu</t>
  </si>
  <si>
    <t>Volume II</t>
  </si>
  <si>
    <t>3vtFowc9zcQfvqsLAZ9Cx2</t>
  </si>
  <si>
    <t>Shadows</t>
  </si>
  <si>
    <t>659mtBqBiCt0Ohz7FI5cZ7</t>
  </si>
  <si>
    <t>Skeleton</t>
  </si>
  <si>
    <t>2snxFPvT7T8YxQUKOePG2U</t>
  </si>
  <si>
    <t>Lilacs</t>
  </si>
  <si>
    <t>1AvDDjLuwwC63X1xlRReCD</t>
  </si>
  <si>
    <t>Ori, Lost In the Storm (feat. Aeralie Brighton)</t>
  </si>
  <si>
    <t>7xPc1OsC2R0siZKMlzRBIo</t>
  </si>
  <si>
    <t>Ori and the Blind Forest (Original Soundtrack)</t>
  </si>
  <si>
    <t>3n9Roz49akxftZl1kJv2tK</t>
  </si>
  <si>
    <t>To the Top</t>
  </si>
  <si>
    <t>Twin Shadow</t>
  </si>
  <si>
    <t>4MkY7K5eyXl0Ts42KLCyir</t>
  </si>
  <si>
    <t>Eclipse</t>
  </si>
  <si>
    <t>35sZOqVnTQNIGWGURrFdLh</t>
  </si>
  <si>
    <t>Dreamin</t>
  </si>
  <si>
    <t>4Oy8aMeS4lDCTK3Ukss3Dd</t>
  </si>
  <si>
    <t>2XPc8gL9PwxGURQFcFaDJR</t>
  </si>
  <si>
    <t>3CDIhRuL5iaenmrd95W3Ym</t>
  </si>
  <si>
    <t>Cheerleader (Felix Jaehn Remix Radio Edit)</t>
  </si>
  <si>
    <t>0uMZbmAAgOhdMrv25iPEH6</t>
  </si>
  <si>
    <t>Goth</t>
  </si>
  <si>
    <t>0Iq6APTGuGPe875jV0rIw2</t>
  </si>
  <si>
    <t>White Light</t>
  </si>
  <si>
    <t>6YwLgicpvVuMt1eE2OldwQ</t>
  </si>
  <si>
    <t>Five More Hours</t>
  </si>
  <si>
    <t>Deorro</t>
  </si>
  <si>
    <t>melbourne bounce, electro house</t>
  </si>
  <si>
    <t>1j4y4oErsQ2dIiZXClg1Zc</t>
  </si>
  <si>
    <t>0k6DnZMLoEUH8NGD5zh2SE</t>
  </si>
  <si>
    <t>Ayo</t>
  </si>
  <si>
    <t>4neocSMt40stXKK2B8Sy2G</t>
  </si>
  <si>
    <t>Fan of A Fan The Album (Expanded Edition)</t>
  </si>
  <si>
    <t>66hayvUbTotekKU3H4ta1f</t>
  </si>
  <si>
    <t>Where Are Ü Now (with Justin Bieber)</t>
  </si>
  <si>
    <t>Jack Ü</t>
  </si>
  <si>
    <t>6bfkwBrGYKJFk6Z4QVyjxd</t>
  </si>
  <si>
    <t>Skrillex and Diplo present Jack Ü</t>
  </si>
  <si>
    <t>7FYH5AW3bVfZHJIQpq3UOA</t>
  </si>
  <si>
    <t>I Don't Fuck With You</t>
  </si>
  <si>
    <t>1j2x7FJXTgUT0X5hZ8TDXE</t>
  </si>
  <si>
    <t>Dark Sky Paradise</t>
  </si>
  <si>
    <t>Meddle About</t>
  </si>
  <si>
    <t>Friends</t>
  </si>
  <si>
    <t>7uDUb37h7Xdhza1eWMkoJv</t>
  </si>
  <si>
    <t>4hZ8kmFKSmguXiWpGjUzcF</t>
  </si>
  <si>
    <t>Nostalgia - EP</t>
  </si>
  <si>
    <t>6y6jbcPG4Yn3Du4moXaenr</t>
  </si>
  <si>
    <t>1TkwzY3l4LqAfrQwBAx45Q</t>
  </si>
  <si>
    <t>deadroses</t>
  </si>
  <si>
    <t>70eDxAyAraNTiD6lx2ZEnH</t>
  </si>
  <si>
    <t>Ex's &amp; Oh's</t>
  </si>
  <si>
    <t>Elle King</t>
  </si>
  <si>
    <t>0B4eikFaUJcf3hc6DaSVov</t>
  </si>
  <si>
    <t>Love Stuff</t>
  </si>
  <si>
    <t>79XrkTOfV1AqySNjVlygpW</t>
  </si>
  <si>
    <t>0ptlfJfwGTy0Yvrk14JK1I</t>
  </si>
  <si>
    <t>If You're Reading This It's Too Late</t>
  </si>
  <si>
    <t>6mH3qVIeOsnQIAho5eWwhH</t>
  </si>
  <si>
    <t>Cups (Pitch Perfect’s “When I’m Gone”) - Pop Version</t>
  </si>
  <si>
    <t>Anna Kendrick</t>
  </si>
  <si>
    <t>childrens music""</t>
  </si>
  <si>
    <t>3C81mDhWllB5q56pfvik3U</t>
  </si>
  <si>
    <t>Ultimate Pitch Perfect (Original Motion Picture Soundtrack)</t>
  </si>
  <si>
    <t>39IOkz6LpC1qc5Wnt0T07r</t>
  </si>
  <si>
    <t>Dance of the Druids (feat. Raya Yarbrough)</t>
  </si>
  <si>
    <t>7IACcKsPaMrCJjwsZLjoJ3</t>
  </si>
  <si>
    <t>Outlander: Season 1, Vol. 1 (Original Television Soundtrack)</t>
  </si>
  <si>
    <t>77vdkjZCPZRECcDfZsdPmy</t>
  </si>
  <si>
    <t>Fallen Through Time</t>
  </si>
  <si>
    <t>3WvZJVAqJ0aWdEfFHquH1c</t>
  </si>
  <si>
    <t>Castle Leoch</t>
  </si>
  <si>
    <t>1ip2IGDWMrUmlaepEbWlL8</t>
  </si>
  <si>
    <t>38WMYJ0LhCKAiRflk43Xt9</t>
  </si>
  <si>
    <t>Fifty Shades Of Grey (Original Motion Picture Soundtrack)</t>
  </si>
  <si>
    <t>3QMozI3U5p1BDf7LGB6dan</t>
  </si>
  <si>
    <t>Manners Maketh Man</t>
  </si>
  <si>
    <t>2TFIk6uv7f4GUsZAm3FWNp</t>
  </si>
  <si>
    <t>Kingsman - The Secret Service (Original Motion Picture Soundtrack)</t>
  </si>
  <si>
    <t>2kSb3wYSOV996xA2NSmpck</t>
  </si>
  <si>
    <t>Melting</t>
  </si>
  <si>
    <t>6f5gAJpM85TE6aQ81h46T5</t>
  </si>
  <si>
    <t>Por Vida</t>
  </si>
  <si>
    <t>41Fflg7qHiVOD6dEPvsCzO</t>
  </si>
  <si>
    <t>Worth It (feat. Kid Ink)</t>
  </si>
  <si>
    <t>0zAsh6hObeNmFgFPrUiFcP</t>
  </si>
  <si>
    <t>Reflection (Deluxe)</t>
  </si>
  <si>
    <t>15J13yYW9mmahjEBqDeVSG</t>
  </si>
  <si>
    <t>Blackheart</t>
  </si>
  <si>
    <t>Two Steps from Hell</t>
  </si>
  <si>
    <t>orchestral</t>
  </si>
  <si>
    <t>3zr5yNF9sw5hzxHCA5Peul</t>
  </si>
  <si>
    <t>LEGACY</t>
  </si>
  <si>
    <t>78TTtXnFQPzwqlbtbwqN0y</t>
  </si>
  <si>
    <t>FourFiveSeconds</t>
  </si>
  <si>
    <t>7yBl4uFyJzH48Vy6tPieXL</t>
  </si>
  <si>
    <t>3Y5pMbGjRCsTBJ6E6aPOKp</t>
  </si>
  <si>
    <t>Rae Morris</t>
  </si>
  <si>
    <t>0MGNAatiEm1f9dTvLvNY6R</t>
  </si>
  <si>
    <t>Unguarded</t>
  </si>
  <si>
    <t>4GUDV81BZk1jonDtiebQDG</t>
  </si>
  <si>
    <t>Who I Thought You Were</t>
  </si>
  <si>
    <t>Santigold</t>
  </si>
  <si>
    <t>70n8zSGdTHmEnrqbNjE0TN</t>
  </si>
  <si>
    <t>99 Cents</t>
  </si>
  <si>
    <t>4R8BdwRidxAWaYyFNU00P1</t>
  </si>
  <si>
    <t>War Of Hearts</t>
  </si>
  <si>
    <t>3adiBBrMeZHVsN9e8GxypZ</t>
  </si>
  <si>
    <t>Up In Flames</t>
  </si>
  <si>
    <t>5A5ixwUtbW01F4vFDYKRjS</t>
  </si>
  <si>
    <t>Third Day Of A Seven Day Binge</t>
  </si>
  <si>
    <t>0F9brQbQ3vLDYyTElx9f9n</t>
  </si>
  <si>
    <t>The Pale Emperor</t>
  </si>
  <si>
    <t>3rkqoRDgiQBpmBvEhBPCC3</t>
  </si>
  <si>
    <t>Cupid Carries A Gun</t>
  </si>
  <si>
    <t>18iPRd47jngLQ927c2ndzB</t>
  </si>
  <si>
    <t>Odds Of Even</t>
  </si>
  <si>
    <t>1dwTG4PVhiWzeu0fUfMMMb</t>
  </si>
  <si>
    <t>Tetris Theme</t>
  </si>
  <si>
    <t>Video Game Players</t>
  </si>
  <si>
    <t>2UGmdtMnIlUMiXryHZ8StP</t>
  </si>
  <si>
    <t>40 Classic Video Game Songs</t>
  </si>
  <si>
    <t>04aAxqtGp5pv12UXAg4pkq</t>
  </si>
  <si>
    <t>Centuries</t>
  </si>
  <si>
    <t>Fall Out Boy</t>
  </si>
  <si>
    <t>emo, pop punk</t>
  </si>
  <si>
    <t>022DrG7Wp2PSCwzuD0bSzT</t>
  </si>
  <si>
    <t>American Beauty/American Psycho</t>
  </si>
  <si>
    <t>5jE48hhRu8E6zBDPRSkEq7</t>
  </si>
  <si>
    <t>All About That Bass</t>
  </si>
  <si>
    <t>5W98Ab4VvQEuFEE4TIe5fE</t>
  </si>
  <si>
    <t>Title (Deluxe)</t>
  </si>
  <si>
    <t>32OlwWuMpZ6b0aN2RZOeMS</t>
  </si>
  <si>
    <t>Uptown Funk (feat. Bruno Mars)</t>
  </si>
  <si>
    <t>3vLaOYCNCzngDf8QdBg2V1</t>
  </si>
  <si>
    <t>Uptown Special</t>
  </si>
  <si>
    <t>2YlZnw2ikdb837oKMKjBkW</t>
  </si>
  <si>
    <t>Like I'm Gonna Lose You (feat. John Legend)</t>
  </si>
  <si>
    <t>6gj08XDlv9Duc2fPOxUmVD</t>
  </si>
  <si>
    <t>Lips Are Movin</t>
  </si>
  <si>
    <t>Kelly Clarkson</t>
  </si>
  <si>
    <t>christmas</t>
  </si>
  <si>
    <t>0y60itmpH0aPKsFiGxmtnh</t>
  </si>
  <si>
    <t>0wfne2JijoxJm0qzJd3V5h</t>
  </si>
  <si>
    <t>3U1TuSqHIubBA10cVP7Sk6</t>
  </si>
  <si>
    <t>I Think I'm In Love</t>
  </si>
  <si>
    <t>Kat Dahlia</t>
  </si>
  <si>
    <t>7IQvaeTZKibqE8OkOwicM0</t>
  </si>
  <si>
    <t>My Garden</t>
  </si>
  <si>
    <t>4scpF6J5uMBvoh6sFB7EL1</t>
  </si>
  <si>
    <t>No Type</t>
  </si>
  <si>
    <t>6eDx949ONWDCN0O22wFZf7</t>
  </si>
  <si>
    <t>SremmLife</t>
  </si>
  <si>
    <t>4jTiyLlOJVJj3mCr7yfPQD</t>
  </si>
  <si>
    <t>This Could Be Us</t>
  </si>
  <si>
    <t>1Ser4X0TKttOvo8bgdytTP</t>
  </si>
  <si>
    <t>Come Get Her</t>
  </si>
  <si>
    <t>6oVhL0lLUMswqSV3VcKwJO</t>
  </si>
  <si>
    <t>Ólafur Arnalds</t>
  </si>
  <si>
    <t>neoclassical, minimalism</t>
  </si>
  <si>
    <t>3GmecFBWNs4fTi0PkLF7qR</t>
  </si>
  <si>
    <t>Broadchurch (Music From The Original TV Series)</t>
  </si>
  <si>
    <t>3by8IfnW9dZ2t4pZw1WVxz</t>
  </si>
  <si>
    <t>Stone Cold</t>
  </si>
  <si>
    <t>56yYgfX6M5FlpETfyZSHkn</t>
  </si>
  <si>
    <t>Confident</t>
  </si>
  <si>
    <t>7g5H7rvDNnb6VAaLxjCgW5</t>
  </si>
  <si>
    <t>Agents of S.H.I.E.L.D. Overture</t>
  </si>
  <si>
    <t>0QC50e0EZ0MAYLbbbeit0M</t>
  </si>
  <si>
    <t>Marvel's Agents of S.H.I.E.L.D.</t>
  </si>
  <si>
    <t>3uwnnTQcHM1rDqSfA4gQNz</t>
  </si>
  <si>
    <t>5kNe7PE09d6Kvw5pAsx23n</t>
  </si>
  <si>
    <t>4ykbJPI8MPscFzROE8dqLy</t>
  </si>
  <si>
    <t>Tangled Up</t>
  </si>
  <si>
    <t>1udlW04MoYgdZjaIv5pFh1</t>
  </si>
  <si>
    <t>How I'll Always Be</t>
  </si>
  <si>
    <t>1965uFfUcMO2ITPjJDWsgQ</t>
  </si>
  <si>
    <t>Damn Country Music (Deluxe Edition)</t>
  </si>
  <si>
    <t>1zWZvrk13cL8Sl3VLeG57F</t>
  </si>
  <si>
    <t>6R0GRYk2vs2XuBVemYK5YZ</t>
  </si>
  <si>
    <t>Ultimate</t>
  </si>
  <si>
    <t>Denzel Curry</t>
  </si>
  <si>
    <t>5r0LVuUjx659ddoV15P5MI</t>
  </si>
  <si>
    <t>5fVl28RgREvxVtGSf9OsbK</t>
  </si>
  <si>
    <t>0EziSyfFiXUxfnfqwCCHD3</t>
  </si>
  <si>
    <t>15HDQMy3kEHqRhDV3F3ODy</t>
  </si>
  <si>
    <t>Kool Kats</t>
  </si>
  <si>
    <t>Kevin MacLeod</t>
  </si>
  <si>
    <t>4R88Ml4Ecn7I94c4SyShcd</t>
  </si>
  <si>
    <t>Disco Ultralounge</t>
  </si>
  <si>
    <t>2PIvq1pGrUjY007X5y1UpM</t>
  </si>
  <si>
    <t>Earned It (Fifty Shades Of Grey) - From The Fifty Shades Of Grey" Soundtrack"</t>
  </si>
  <si>
    <t>61Ba3txRZWfiX6ZTEZlFCV</t>
  </si>
  <si>
    <t>Earned It (Fifty Shades Of Grey) [From The Fifty Shades Of Grey" Soundtrack]"</t>
  </si>
  <si>
    <t>6cIV1mZX0yyDozyZtyGJru</t>
  </si>
  <si>
    <t>The Night Is Still Young</t>
  </si>
  <si>
    <t>5qs8T6ZHSrnllnOuUk6muC</t>
  </si>
  <si>
    <t>The Pinkprint (Deluxe Edition)</t>
  </si>
  <si>
    <t>0Y1MWB026LYxGvhq4EcMiC</t>
  </si>
  <si>
    <t>Boom Clap</t>
  </si>
  <si>
    <t>5Ws5ktkIUJFpaIImvH3tYU</t>
  </si>
  <si>
    <t>SUCKER</t>
  </si>
  <si>
    <t>4MRT0dDbhqFKl67WzhUbSw</t>
  </si>
  <si>
    <t>Only</t>
  </si>
  <si>
    <t>5ooCuPIk58IwSo6DRr1JCu</t>
  </si>
  <si>
    <t>The Pinkprint (Deluxe)</t>
  </si>
  <si>
    <t>75u9uswC5UMdtv4SQ3xSYf</t>
  </si>
  <si>
    <t>40XGTQ7FN6Y3dZXJhKBe96</t>
  </si>
  <si>
    <t>The Pinkprint (International Deluxe Explicit)</t>
  </si>
  <si>
    <t>4tqcoej1zPvwePZCzuAjJd</t>
  </si>
  <si>
    <t>Wet Dreamz</t>
  </si>
  <si>
    <t>0UMMIkurRUmkruZ3KGBLtG</t>
  </si>
  <si>
    <t>2014 Forest Hills Drive</t>
  </si>
  <si>
    <t>68Dni7IE4VyPkTOH9mRWHr</t>
  </si>
  <si>
    <t>No Role Modelz</t>
  </si>
  <si>
    <t>0kzw2tRyuL9rzipi5ntlIy</t>
  </si>
  <si>
    <t>Shut Up and Dance</t>
  </si>
  <si>
    <t>WALK THE MOON</t>
  </si>
  <si>
    <t>2bVVESepVYULITlO6mtmoy</t>
  </si>
  <si>
    <t>TALKING IS HARD (Expanded Edition)</t>
  </si>
  <si>
    <t>7I4ibsZgwuf46g0xHuTC8s</t>
  </si>
  <si>
    <t>HDMI</t>
  </si>
  <si>
    <t>2jgKK8iIX83mPrCyDhvEdf</t>
  </si>
  <si>
    <t>Rotten</t>
  </si>
  <si>
    <t>4SqWKzw0CbA05TGszDgMlc</t>
  </si>
  <si>
    <t>I Love You So</t>
  </si>
  <si>
    <t>The Walters</t>
  </si>
  <si>
    <t>7ucm85tRsWk6EyVHaYAxe9</t>
  </si>
  <si>
    <t>7ofaLUVPCwrPrKY6Rk6c0b</t>
  </si>
  <si>
    <t>Jealou$y (feat. Casey Veggies &amp; Kossisko)</t>
  </si>
  <si>
    <t>2mKqHATk7WVbtazVkSe9w0</t>
  </si>
  <si>
    <t>#000000 &amp; #FFFFFF (No DJ Version)</t>
  </si>
  <si>
    <t>6NK6BSGwtmJ1HTOCYRWslQ</t>
  </si>
  <si>
    <t>Lurk</t>
  </si>
  <si>
    <t>2Dtn6xdm8SZcHPrto79eSK</t>
  </si>
  <si>
    <t>Dangerous (feat. YG)</t>
  </si>
  <si>
    <t>24GW45u8aZYiFhLmnOma9u</t>
  </si>
  <si>
    <t>Silver</t>
  </si>
  <si>
    <t>6jZKQCKbwjBtKdE7uJRRCK</t>
  </si>
  <si>
    <t>T$RL</t>
  </si>
  <si>
    <t>7N0XzHKFJVAg1sG3kXmLMm</t>
  </si>
  <si>
    <t>To</t>
  </si>
  <si>
    <t>26SzctPrO5Km59OHWst3rb</t>
  </si>
  <si>
    <t>U&amp;I</t>
  </si>
  <si>
    <t>0xD23i0X1WjqMSYIxRfO80</t>
  </si>
  <si>
    <t>Unfair</t>
  </si>
  <si>
    <t>00l0Fryxwwussp9CGjQXGI</t>
  </si>
  <si>
    <t>Kyo</t>
  </si>
  <si>
    <t>5T8HSCMkzbA8hCpSXTBwlr</t>
  </si>
  <si>
    <t>Pellucidity</t>
  </si>
  <si>
    <t>6sWMSG9A1MsdZj1OfEYo2A</t>
  </si>
  <si>
    <t>Gajumaru</t>
  </si>
  <si>
    <t>6jG2YzhxptolDzLHTGLt7S</t>
  </si>
  <si>
    <t>Drunk in Love (feat. JAY-Z)</t>
  </si>
  <si>
    <t>2UJwKSBUz6rtW4QLK74kQu</t>
  </si>
  <si>
    <t>BEYONCÉ [Platinum Edition]</t>
  </si>
  <si>
    <t>4Y7XAxTANhu3lmnLAzhWJW</t>
  </si>
  <si>
    <t>Fireball (feat. John Ryan)</t>
  </si>
  <si>
    <t>Pitbull</t>
  </si>
  <si>
    <t>4EUf4YyNjuXypWY6W5wEDm</t>
  </si>
  <si>
    <t>Globalization</t>
  </si>
  <si>
    <t>22dR1FSX41NEHTnwFjtNWd</t>
  </si>
  <si>
    <t>The Penguins Of Madagascar</t>
  </si>
  <si>
    <t>3GG0ydkac19nz9tYGvdCnB</t>
  </si>
  <si>
    <t>Penguins Of Madagascar (Music From The Motion Picture)</t>
  </si>
  <si>
    <t>2bJvI42r8EF3wxjOuDav4r</t>
  </si>
  <si>
    <t>Time of Our Lives</t>
  </si>
  <si>
    <t>1RidHM9BC4M8DpfSQ6YLJh</t>
  </si>
  <si>
    <t>Up (feat. Demi Lovato)</t>
  </si>
  <si>
    <t>Olly Murs</t>
  </si>
  <si>
    <t>41QyJYx6N181E3QxWpC2FW</t>
  </si>
  <si>
    <t>Never Been Better (Expanded Edition)</t>
  </si>
  <si>
    <t>40xhyfAPDoMtv494MfPevP</t>
  </si>
  <si>
    <t>XO</t>
  </si>
  <si>
    <t>7MJQ9Nfxzh8LPZ9e9u68Fq</t>
  </si>
  <si>
    <t>Lose Yourself</t>
  </si>
  <si>
    <t>3CjuTytLZz3G9znXt2rJgU</t>
  </si>
  <si>
    <t>SHADYXV</t>
  </si>
  <si>
    <t>7cioKB5CHVzk09SOtTyn0T</t>
  </si>
  <si>
    <t>5hgnY0mVcVetszbb85qeDg</t>
  </si>
  <si>
    <t>Partition</t>
  </si>
  <si>
    <t>0lizgQ7Qw35od7CYaoMBZb</t>
  </si>
  <si>
    <t>Santa Tell Me</t>
  </si>
  <si>
    <t>27MNgBEnLCKoafz1g2Zu97</t>
  </si>
  <si>
    <t>4G92yYrUs0cvY7G41YRI0z</t>
  </si>
  <si>
    <t>6bsCl6iS6dvC4xaiBlecPv</t>
  </si>
  <si>
    <t>Jealous - EP</t>
  </si>
  <si>
    <t>6dn9ndETOjczUSQO5UhKJa</t>
  </si>
  <si>
    <t>Who Says</t>
  </si>
  <si>
    <t>Selena Gomez &amp; The Scene</t>
  </si>
  <si>
    <t>78GeZ5IA1KSbI0MiR4bAhH</t>
  </si>
  <si>
    <t>7lAoovVf67mECK18oOpJbc</t>
  </si>
  <si>
    <t>0lb9s7k8UalCr9tRoP2PZN</t>
  </si>
  <si>
    <t>68hGIvYM1p4wOVtsVzYcpM</t>
  </si>
  <si>
    <t>Armada Sunset, Vol. 2 (Unmixed)</t>
  </si>
  <si>
    <t>5aaXqH8rgKZxg61HjECldi</t>
  </si>
  <si>
    <t>No Time for Caution</t>
  </si>
  <si>
    <t>3B61kSKTxlY36cYgzvf3cP</t>
  </si>
  <si>
    <t>Interstellar (Original Motion Picture Soundtrack) [Expanded Edition]</t>
  </si>
  <si>
    <t>0KBsyEAb5ORTJrGfc3smu4</t>
  </si>
  <si>
    <t>Love Story - Version Orchestrale</t>
  </si>
  <si>
    <t>67py9Fs3X4K451QuO5eCLI</t>
  </si>
  <si>
    <t>Mini World (Deluxe)</t>
  </si>
  <si>
    <t>5O2P9iiztwhomNh8xkR9lJ</t>
  </si>
  <si>
    <t>Night Changes</t>
  </si>
  <si>
    <t>4gCNyS7pidfK3rKWhB3JOY</t>
  </si>
  <si>
    <t>FOUR (Deluxe)</t>
  </si>
  <si>
    <t>4lsOsGMzO1yCjGVucoWOZ1</t>
  </si>
  <si>
    <t>Ainsi bas la vida</t>
  </si>
  <si>
    <t>63mnZ0zF5fBwJzYg2pDo9e</t>
  </si>
  <si>
    <t>Happy Idiot</t>
  </si>
  <si>
    <t>TV On The Radio</t>
  </si>
  <si>
    <t>indie rock, indie</t>
  </si>
  <si>
    <t>2pJdnCpeXm3KVUlyuNSeRX</t>
  </si>
  <si>
    <t>Seeds</t>
  </si>
  <si>
    <t>Nickelback</t>
  </si>
  <si>
    <t>post-grunge, rock</t>
  </si>
  <si>
    <t>2Bs4jQEGMycglOfWPBqrVG</t>
  </si>
  <si>
    <t>Steal My Girl</t>
  </si>
  <si>
    <t>6p5abLu89ZSSpRQnbK9Wqs</t>
  </si>
  <si>
    <t>Post to Be (feat. Chris Brown &amp; Jhene Aiko)</t>
  </si>
  <si>
    <t>Omarion</t>
  </si>
  <si>
    <t>4Dg6r2i58ftPdj3229uDrl</t>
  </si>
  <si>
    <t>5411TEB6tlzvuF5A4oyldr</t>
  </si>
  <si>
    <t>Francis Forever</t>
  </si>
  <si>
    <t>3I2KkX13lHXuYqfBjSOopo</t>
  </si>
  <si>
    <t>Bury Me At Makeout Creek</t>
  </si>
  <si>
    <t>2JI71GHwq2LN8mtq3iCLYo</t>
  </si>
  <si>
    <t>CoCo</t>
  </si>
  <si>
    <t>O.T. Genasis</t>
  </si>
  <si>
    <t>0sFq10gbnEw519SPeozbaY</t>
  </si>
  <si>
    <t>1YRjRHdl0aEtzHEn1uGi8k</t>
  </si>
  <si>
    <t>What I Did for Love (feat. Emeli Sandé)</t>
  </si>
  <si>
    <t>77UW17CZFyCaRLHdHeofZu</t>
  </si>
  <si>
    <t>Listen</t>
  </si>
  <si>
    <t>285HeuLxsngjFn4GGegGNm</t>
  </si>
  <si>
    <t>Hey Mama (feat. Nicki Minaj, Bebe Rexha &amp; Afrojack)</t>
  </si>
  <si>
    <t>5b2bu6yyATC1zMXDGScJ2d</t>
  </si>
  <si>
    <t>3UEEPh5wsdhP7SKC31yvhu</t>
  </si>
  <si>
    <t>Listen (Deluxe)</t>
  </si>
  <si>
    <t>3GiE1hcocpQIEf1gC7fv2o</t>
  </si>
  <si>
    <t>Alan Turing's Legacy (From The Imitation Game" Soundtrack)"</t>
  </si>
  <si>
    <t>2CsfKW5tze2DZKq49iARk1</t>
  </si>
  <si>
    <t>The Imitation Game (Original Motion Picture Soundtrack)</t>
  </si>
  <si>
    <t>0o9ivTBX7mjTnaUYF4Gk6t</t>
  </si>
  <si>
    <t>The Imitation Game</t>
  </si>
  <si>
    <t>Take Me To Church</t>
  </si>
  <si>
    <t>Hozier (Special Edition)</t>
  </si>
  <si>
    <t>5fJD7wh9yoSTpl9d5rgl7l</t>
  </si>
  <si>
    <t>The Theory of Everything</t>
  </si>
  <si>
    <t>02VRifrsiTM73hPGjXduRQ</t>
  </si>
  <si>
    <t>The Theory of Everything (Original Motion Picture Soundtrack)</t>
  </si>
  <si>
    <t>1VWYKR91K0WYMxyBHNaYxt</t>
  </si>
  <si>
    <t>The Whirling Ways of Stars that Pass</t>
  </si>
  <si>
    <t>5KNZME6ZAXNA4Ce6iOedU5</t>
  </si>
  <si>
    <t>Camping</t>
  </si>
  <si>
    <t>7bJ6xGa3RG2dQgNiK10uAv</t>
  </si>
  <si>
    <t>Chalkboard</t>
  </si>
  <si>
    <t>07nH4ifBxUB4lZcsf44Brn</t>
  </si>
  <si>
    <t>Blame (feat. John Newman)</t>
  </si>
  <si>
    <t>48zisMeiXniWLzOQghbPqS</t>
  </si>
  <si>
    <t>Motion</t>
  </si>
  <si>
    <t>1L2uumDuOxndZvcBWrQ64w</t>
  </si>
  <si>
    <t>Laridé</t>
  </si>
  <si>
    <t>Jessica Baran-Surel</t>
  </si>
  <si>
    <t>7BvELdzrU8gN4V6fTB2Xq6</t>
  </si>
  <si>
    <t>Aremorica - Land of Elves</t>
  </si>
  <si>
    <t>6YUTL4dYpB9xZO5qExPf05</t>
  </si>
  <si>
    <t>Summer</t>
  </si>
  <si>
    <t>7MmG8p0F9N3C4AXdK6o6Eb</t>
  </si>
  <si>
    <t>Outside (feat. Ellie Goulding)</t>
  </si>
  <si>
    <t>5xTtaWoae3wi06K5WfVUUH</t>
  </si>
  <si>
    <t>Shake It Off</t>
  </si>
  <si>
    <t>2QJmrSgbdM35R67eoGQo4j</t>
  </si>
  <si>
    <t>1989</t>
  </si>
  <si>
    <t>0dAb8TY433dl3ZfXYCLE19</t>
  </si>
  <si>
    <t>All You Had To Do Was Stay</t>
  </si>
  <si>
    <t>273dCMFseLcVsoSWx59IoE</t>
  </si>
  <si>
    <t>1p80LdxRV74UKvL8gnD7ky</t>
  </si>
  <si>
    <t>Blank Space</t>
  </si>
  <si>
    <t>4bXCcoesMt8u99xMsbLr9U</t>
  </si>
  <si>
    <t>Clean</t>
  </si>
  <si>
    <t>34OkZVpuzBa9y40DCy0LPR</t>
  </si>
  <si>
    <t>1989 (Deluxe Edition)</t>
  </si>
  <si>
    <t>6BTuZCNIdEE177PzcS9rOH</t>
  </si>
  <si>
    <t>Make You Miss Me</t>
  </si>
  <si>
    <t>4zEF7OsSjtoehhC67vmUFJ</t>
  </si>
  <si>
    <t>Montevallo</t>
  </si>
  <si>
    <t>6rZVy6FIG7lSJQMFXHo12z</t>
  </si>
  <si>
    <t>New Romantics</t>
  </si>
  <si>
    <t>4lIxdJw6W3Fg4vUIYCB0S5</t>
  </si>
  <si>
    <t>Style</t>
  </si>
  <si>
    <t>1kTPQnabROVkW9bUXdCGrB</t>
  </si>
  <si>
    <t>6wfugRLamFsTRbPcCpNnP7</t>
  </si>
  <si>
    <t>59HjlYCeBsxdI0fcm3zglw</t>
  </si>
  <si>
    <t>106R7Z57WYzBAfrXImV30y</t>
  </si>
  <si>
    <t>6iWMI5oOhWrDbLbjmwTWFq</t>
  </si>
  <si>
    <t>4A2LfnduSTsE8u0ecYROxE</t>
  </si>
  <si>
    <t>You Are In Love</t>
  </si>
  <si>
    <t>7F8JbSCPBXm3IxMx2UMMhH</t>
  </si>
  <si>
    <t>Eye of the Tiger</t>
  </si>
  <si>
    <t>Survivor</t>
  </si>
  <si>
    <t>0SPJ2DOCEtX6l3MkLA2fbQ</t>
  </si>
  <si>
    <t>The Essential Survivor</t>
  </si>
  <si>
    <t>6DEaND0SHv3sC11xobZLiy</t>
  </si>
  <si>
    <t>Take Your Time</t>
  </si>
  <si>
    <t>0V7c0hnrLUFJyHNtjiAT2E</t>
  </si>
  <si>
    <t>5hheGdf1cb4rK0FNiedCfK</t>
  </si>
  <si>
    <t>The Devil in I</t>
  </si>
  <si>
    <t>Slipknot</t>
  </si>
  <si>
    <t>nu metal, metal, alternative metal, rap metal, heavy metal</t>
  </si>
  <si>
    <t>0ApKaazNHf0gzjAYZauexq</t>
  </si>
  <si>
    <t>.5: The Gray Chapter (Special Edition)</t>
  </si>
  <si>
    <t>57kR5SniQIbsbVoIjjOUDa</t>
  </si>
  <si>
    <t>You Know You Like It</t>
  </si>
  <si>
    <t>6mQGo1a9mXHNUSJYwXi9Wd</t>
  </si>
  <si>
    <t>6IFPfV8PNSYOmufzQ95hmm</t>
  </si>
  <si>
    <t>Confession</t>
  </si>
  <si>
    <t>5NG7WZaCZZ12M5LJm0JcVc</t>
  </si>
  <si>
    <t>5CXnIPD6rTjszYYQm6fY2P</t>
  </si>
  <si>
    <t>Dirt</t>
  </si>
  <si>
    <t>0puf9yIluy9W0vpMEUoAnN</t>
  </si>
  <si>
    <t>Bang Bang</t>
  </si>
  <si>
    <t>Jessie J</t>
  </si>
  <si>
    <t>2rDIivxBafNKpgRqlzIRSb</t>
  </si>
  <si>
    <t>Sweet Talker (Deluxe Version)</t>
  </si>
  <si>
    <t>5L29vlA3VNyne1qT8Uej7Q</t>
  </si>
  <si>
    <t>The Walking Dead Theme</t>
  </si>
  <si>
    <t>Retrospectre</t>
  </si>
  <si>
    <t>5REFQTOTUzqGXmCXEc6M6t</t>
  </si>
  <si>
    <t>This Is Halloween!</t>
  </si>
  <si>
    <t>4n2bcosyUN2mMAqovwqKRP</t>
  </si>
  <si>
    <t>Tryin' to Love Me</t>
  </si>
  <si>
    <t>5i2qu2FGIYy2BMhHDKST43</t>
  </si>
  <si>
    <t>Old Boots, New Dirt</t>
  </si>
  <si>
    <t>2UTUFGGUPPUO9QNTfEcYN7</t>
  </si>
  <si>
    <t>Gonna Know We Were Here</t>
  </si>
  <si>
    <t>7M9XTtbz6qDg7LqYJ7OpJB</t>
  </si>
  <si>
    <t>11vNLvl8x1ko03AYhyIMir</t>
  </si>
  <si>
    <t>1almCHdsfikRPfVB9VrEdT</t>
  </si>
  <si>
    <t>Little Do You Know</t>
  </si>
  <si>
    <t>Alex &amp; Sierra</t>
  </si>
  <si>
    <t>3Yk19X5zgXDSrG8uqrPnXC</t>
  </si>
  <si>
    <t>It's About Us</t>
  </si>
  <si>
    <t>7F9OMwtffnFpZGYgusdUp6</t>
  </si>
  <si>
    <t>Girl Got A Gun</t>
  </si>
  <si>
    <t>Tokio Hotel</t>
  </si>
  <si>
    <t>25GByci0DSiGXlPutZCPa7</t>
  </si>
  <si>
    <t>Kings Of Suburbia</t>
  </si>
  <si>
    <t>3jVtllWS5CFFWLQng8sKsr</t>
  </si>
  <si>
    <t>2 On (feat. ScHoolboy Q)</t>
  </si>
  <si>
    <t>6zXUDBGLbrB9Kgkw2Y3F7L</t>
  </si>
  <si>
    <t>Aquarius</t>
  </si>
  <si>
    <t>0p1HtkrNYxv0iDfEKwXSTp</t>
  </si>
  <si>
    <t>Sangria</t>
  </si>
  <si>
    <t>0daIqjuhsQqXoeII3pBSeT</t>
  </si>
  <si>
    <t>BRINGING BACK THE SUNSHINE</t>
  </si>
  <si>
    <t>0Nf53RDPZEjFrQE4B5n6Vf</t>
  </si>
  <si>
    <t>Yellow Flicker Beat</t>
  </si>
  <si>
    <t>7sg5iqMiDrM2aJqLAmv83V</t>
  </si>
  <si>
    <t>Yellow Flicker Beat (From The Hunger Games: Mockingjay Part 1)</t>
  </si>
  <si>
    <t>18AJRdgUoO9EYn11N7xzaT</t>
  </si>
  <si>
    <t>Habits (Stay High)</t>
  </si>
  <si>
    <t>5Z5O36p7BivXzkucc0PAfw</t>
  </si>
  <si>
    <t>Queen Of The Clouds</t>
  </si>
  <si>
    <t>7cgu4JBW3hq1GwTM1ilkKQ</t>
  </si>
  <si>
    <t>Talking Body</t>
  </si>
  <si>
    <t>35PKfoynRpVFoAUE3D5Kc6</t>
  </si>
  <si>
    <t>Work Song</t>
  </si>
  <si>
    <t>0Uv83rRhY5QvHKkQoULRKk</t>
  </si>
  <si>
    <t>7lpmIGFw7Kc9qIdq4cGs34</t>
  </si>
  <si>
    <t>Arsonist's Lullabye</t>
  </si>
  <si>
    <t>44zQnmrFcPCmPp6NLMfTuz</t>
  </si>
  <si>
    <t>3dYD57lRAUcMHufyqn9GcI</t>
  </si>
  <si>
    <t>1CS7Sd1u5tWkstBhpssyjP</t>
  </si>
  <si>
    <t>Take Me to Church</t>
  </si>
  <si>
    <t>4Pv7m8D82A1Xun7xNCKZjJ</t>
  </si>
  <si>
    <t>Hozier (Expanded Edition)</t>
  </si>
  <si>
    <t>3Tgv4rvWBVwnbmUTlJwzk0</t>
  </si>
  <si>
    <t>Do I Wanna Know? - Live At the BBC</t>
  </si>
  <si>
    <t>5OArWvtMxtbwhvF0fh2XEw</t>
  </si>
  <si>
    <t>Valiant Hearts: The Great War - Little Trinketry - Cover Version</t>
  </si>
  <si>
    <t>The Blue Notes</t>
  </si>
  <si>
    <t>4WzKTZo9S1lr8apQhRhr9N</t>
  </si>
  <si>
    <t>Valiant Hearts: The Great War - Little Trinketry (Cover Version)</t>
  </si>
  <si>
    <t>5BrTUo0xP1wKXLJWUaGFtk</t>
  </si>
  <si>
    <t>Loyal (feat. Lil Wayne &amp; Tyga)</t>
  </si>
  <si>
    <t>3LByoNjO4gbuX5D0u26LDY</t>
  </si>
  <si>
    <t>X (Expanded Edition)</t>
  </si>
  <si>
    <t>37sINbJZcFdHFAsVNsPq1i</t>
  </si>
  <si>
    <t>Superheroes</t>
  </si>
  <si>
    <t>6yd9yk8nFcHalXzy7mgaDx</t>
  </si>
  <si>
    <t>No Sound Without Silence</t>
  </si>
  <si>
    <t>1NwdCBWf8lK3U0E0NOev6G</t>
  </si>
  <si>
    <t>The Maze Runner</t>
  </si>
  <si>
    <t>4HprkLzO577tGz5JFlg5uV</t>
  </si>
  <si>
    <t>The Maze Runner (Original Motion Picture Soundtrack)</t>
  </si>
  <si>
    <t>7yq4Qj7cqayVTp3FF9CWbm</t>
  </si>
  <si>
    <t>Riptide</t>
  </si>
  <si>
    <t>6rIbiUMmZJfqJRnXhVxFvg</t>
  </si>
  <si>
    <t>Dream Your Life Away</t>
  </si>
  <si>
    <t>49gE0a0YPRMXRp43QhnHH8</t>
  </si>
  <si>
    <t>Cathedrals</t>
  </si>
  <si>
    <t>5pMbkSjNGEcKjnRwbF8kwv</t>
  </si>
  <si>
    <t>Cathedrals - EP</t>
  </si>
  <si>
    <t>2bL2gyO6kBdLkNSkxXNh6x</t>
  </si>
  <si>
    <t>2Auw0pTT6EcQdvHNimhLQI</t>
  </si>
  <si>
    <t>V</t>
  </si>
  <si>
    <t>2iuZJX9X9P0GKaE93xcPjk</t>
  </si>
  <si>
    <t>4gbVRS8gloEluzf0GzDOFc</t>
  </si>
  <si>
    <t>3mbaod7ARSaS3fr5mOMkk1</t>
  </si>
  <si>
    <t>One Last Time</t>
  </si>
  <si>
    <t>4OmcwMXInfxtJ6YityvgWP</t>
  </si>
  <si>
    <t>My Everything</t>
  </si>
  <si>
    <t>14UE0L5fL5TL0ohEiAv56X</t>
  </si>
  <si>
    <t>Perfect Storm</t>
  </si>
  <si>
    <t>Brad Paisley</t>
  </si>
  <si>
    <t>5jz1XHH4z5CegCDlAe9ujP</t>
  </si>
  <si>
    <t>Moonshine in the Trunk</t>
  </si>
  <si>
    <t>22I3h5AOENlH4CqXJsEbFR</t>
  </si>
  <si>
    <t>Collide (feat. Tyga)</t>
  </si>
  <si>
    <t>2LbrGt2oc08xV8IDJvLzYi</t>
  </si>
  <si>
    <t>466s1BacUmiRdR3ISvNjyx</t>
  </si>
  <si>
    <t>6EVYTRG1drKdO8OnIQBeEj</t>
  </si>
  <si>
    <t>My Everything (Deluxe)</t>
  </si>
  <si>
    <t>70yhaHLp9STtzI2Kzba6Tr</t>
  </si>
  <si>
    <t>Best Mistake</t>
  </si>
  <si>
    <t>12KUFSHFgT0XCoiSlvdQi4</t>
  </si>
  <si>
    <t>Break Free</t>
  </si>
  <si>
    <t>5lvnGiTAH9BVlJLHc0DXZz</t>
  </si>
  <si>
    <t>Just A Little Bit Of Your Heart</t>
  </si>
  <si>
    <t>7vS3Y0IKjde7Xg85LWIEdP</t>
  </si>
  <si>
    <t>Problem</t>
  </si>
  <si>
    <t>5J4ZkQpzMUFojo1CtAZYpn</t>
  </si>
  <si>
    <t>7xoUc6faLbCqZO6fQEYprd</t>
  </si>
  <si>
    <t>2Dp0QLXSfuGr5XVlLwzXLk</t>
  </si>
  <si>
    <t>Chase Rice</t>
  </si>
  <si>
    <t>5lkRYpePZze7eng9Spx1Gq</t>
  </si>
  <si>
    <t>Ignite the Night (Party Edition)</t>
  </si>
  <si>
    <t>1ULa3GfdMKs0MfRpm6xVlu</t>
  </si>
  <si>
    <t>We Dem Boyz</t>
  </si>
  <si>
    <t>2pl9PVgr8QFKRGY0HY69GI</t>
  </si>
  <si>
    <t>Blacc Hollywood (Deluxe)</t>
  </si>
  <si>
    <t>1HE3TzRFmNQ7QQLoEMl0R2</t>
  </si>
  <si>
    <t>Gonna Wanna Tonight</t>
  </si>
  <si>
    <t>7qRmdDl9dnHkFT4MMboG7Y</t>
  </si>
  <si>
    <t>Come on Over</t>
  </si>
  <si>
    <t>Royal Blood</t>
  </si>
  <si>
    <t>garage rock, rock</t>
  </si>
  <si>
    <t>0BFzNaeaNv4mahOzwZFGHK</t>
  </si>
  <si>
    <t>6TQwgRWmnovDECDrHVOxlY</t>
  </si>
  <si>
    <t>Days Before Rodeo: The Prayer</t>
  </si>
  <si>
    <t>54Y471E7GNBSOXjZtqONId</t>
  </si>
  <si>
    <t>DAYS BEFORE RODEO</t>
  </si>
  <si>
    <t>4b7vk8SRcYgnxpk0JOIS7r</t>
  </si>
  <si>
    <t>Drugs You Should Try It</t>
  </si>
  <si>
    <t>4J9mulgiRlkkgdAONNVGQv</t>
  </si>
  <si>
    <t>Flying Theme (From E.T. the Extra-Terrestrial")"</t>
  </si>
  <si>
    <t>3xeo92ykCYWfe32si3I6zF</t>
  </si>
  <si>
    <t>John Williams - Greatest Hits 1969-1999</t>
  </si>
  <si>
    <t>0oyL4K4fDTEFUbD9AHSvDc</t>
  </si>
  <si>
    <t>Main Theme (From Schindler's List")"</t>
  </si>
  <si>
    <t>Itzhak Perlman</t>
  </si>
  <si>
    <t>classical, chamber music</t>
  </si>
  <si>
    <t>1INksmStBpxdNlBzwGUvsg</t>
  </si>
  <si>
    <t>Out of the Black</t>
  </si>
  <si>
    <t>0XgRWgcs0Pcr9PSIdFWD4N</t>
  </si>
  <si>
    <t>Clay Pigeons</t>
  </si>
  <si>
    <t>Michael Cera</t>
  </si>
  <si>
    <t>1uxnZdfM0xoRUhaXy2Iez5</t>
  </si>
  <si>
    <t>True That</t>
  </si>
  <si>
    <t>2XxjRGbbwxCeSsSPZrbyoL</t>
  </si>
  <si>
    <t>Break Up In A Small Town</t>
  </si>
  <si>
    <t>6S2hLx1UnNcmBZUgqy66CQ</t>
  </si>
  <si>
    <t>X2C</t>
  </si>
  <si>
    <t>5FkJHVudUByVjanCqFXRql</t>
  </si>
  <si>
    <t>After Dark</t>
  </si>
  <si>
    <t>Mr.Kitty</t>
  </si>
  <si>
    <t>0yeP5olfo8IIu6UBGfUWHo</t>
  </si>
  <si>
    <t>6cHxEBJ6MN4wfqkEXMaS1B</t>
  </si>
  <si>
    <t>Xiii</t>
  </si>
  <si>
    <t>4Tt6GiWS2V9sQjZjS2xjp2</t>
  </si>
  <si>
    <t>Honey, I'm Good</t>
  </si>
  <si>
    <t>7AGnFKaeMdOgRFazLNyBps</t>
  </si>
  <si>
    <t>Magazines Or Novels</t>
  </si>
  <si>
    <t>2nOTvYKyk51OSs90GvMgLW</t>
  </si>
  <si>
    <t>East Liberty</t>
  </si>
  <si>
    <t>52SPzTxOUOS996NCHoGN0r</t>
  </si>
  <si>
    <t>PARTYNEXTDOOR TWO</t>
  </si>
  <si>
    <t>1A8RGlqkdjAfwkXtEgJ7wR</t>
  </si>
  <si>
    <t>Sex on the Beach</t>
  </si>
  <si>
    <t>1xwhNJCfTwuRia7Cpo7IbJ</t>
  </si>
  <si>
    <t>19gEmPjfqSZT0ulDRfjl0m</t>
  </si>
  <si>
    <t>Hot N*gga</t>
  </si>
  <si>
    <t>Bobby Shmurda</t>
  </si>
  <si>
    <t>5ptl9Sheh9eWaogxFOZ3PV</t>
  </si>
  <si>
    <t>1E1LaXgZRkBOljpGXtlR7B</t>
  </si>
  <si>
    <t>Wake up Loving You</t>
  </si>
  <si>
    <t>5khSHsmQhkTJ1iJr5FdAP8</t>
  </si>
  <si>
    <t>Old Dominion Originals</t>
  </si>
  <si>
    <t>6FELTNTUaN7jLlbAOCnNKF</t>
  </si>
  <si>
    <t>PAPARAZZI</t>
  </si>
  <si>
    <t>Girls' Generation</t>
  </si>
  <si>
    <t>1xf4URVJ3DRX2uumI916w6</t>
  </si>
  <si>
    <t>THE BEST</t>
  </si>
  <si>
    <t>3uAgHKnp9NtuWCRdnpI5U5</t>
  </si>
  <si>
    <t>Tumblr Girls (feat. Christoph Andersson)</t>
  </si>
  <si>
    <t>6xVVfIRbs9yh3kWzff6HUR</t>
  </si>
  <si>
    <t>These Things Happen</t>
  </si>
  <si>
    <t>4VrWlk8IQxevMvERoX08iC</t>
  </si>
  <si>
    <t>3xFSl9lIRaYXIYkIn3OIl9</t>
  </si>
  <si>
    <t>1000 Forms Of Fear</t>
  </si>
  <si>
    <t>6kwAbEjseqBob48jCus7Sz</t>
  </si>
  <si>
    <t>7oYTWS0BEJcddgKZBkiSJq</t>
  </si>
  <si>
    <t>Far Over the Misty Mountains Cold</t>
  </si>
  <si>
    <t>Clamavi De Profundis</t>
  </si>
  <si>
    <t>sea shanties, medieval, celtic</t>
  </si>
  <si>
    <t>2b0goUcHfPfYOfUdIdS2NP</t>
  </si>
  <si>
    <t>Far Over the Misty Mountains Cold (Extended Edition)</t>
  </si>
  <si>
    <t>0nrXQ2iKJFnPQYXZHKky9u</t>
  </si>
  <si>
    <t>Tell Me If You Wanna Go Home</t>
  </si>
  <si>
    <t>Keira Knightley</t>
  </si>
  <si>
    <t>2fKvStJ1UkXMkf5kzBp3DQ</t>
  </si>
  <si>
    <t>Begin Again - Music From And Inspired By The Original Motion Picture</t>
  </si>
  <si>
    <t>5maiP9UMnTSgoxPX8X3bdz</t>
  </si>
  <si>
    <t>Na Na</t>
  </si>
  <si>
    <t>Trey Songz</t>
  </si>
  <si>
    <t>00no0cywmc15sIIoys7kM9</t>
  </si>
  <si>
    <t>Trigga</t>
  </si>
  <si>
    <t>2MaUwANhrU6KF8AK71ezsX</t>
  </si>
  <si>
    <t>Tessa</t>
  </si>
  <si>
    <t>Steve Jablonsky</t>
  </si>
  <si>
    <t>3V5GKKQDKrldly6W5hIwiv</t>
  </si>
  <si>
    <t>Transformers: Age of Extinction (Music from the Motion Picture) - EP</t>
  </si>
  <si>
    <t>1fidCEsYlaVE3pHwKCvpFZ</t>
  </si>
  <si>
    <t>Am I Wrong</t>
  </si>
  <si>
    <t>Nico &amp; Vinz</t>
  </si>
  <si>
    <t>6zXb9FQMzawvY2Au8Kxky3</t>
  </si>
  <si>
    <t>Black Star Elephant</t>
  </si>
  <si>
    <t>5u1YbXeoLpDuunADJIxQpE</t>
  </si>
  <si>
    <t>Bemidji, MN (Fargo Series Main Theme)</t>
  </si>
  <si>
    <t>2H8DZbIIIzxXcWmX0XSs5W</t>
  </si>
  <si>
    <t>Fargo (An Original MGM / FXP Television Series)</t>
  </si>
  <si>
    <t>1gugDOSMREb34Xo0c1PlxM</t>
  </si>
  <si>
    <t>She Looks So Perfect</t>
  </si>
  <si>
    <t>2LkWHNNHgD6BRNeZI2SL1L</t>
  </si>
  <si>
    <t>5 Seconds Of Summer</t>
  </si>
  <si>
    <t>6RtPijgfPKROxEzTHNRiDp</t>
  </si>
  <si>
    <t>Rude</t>
  </si>
  <si>
    <t>MAGIC!</t>
  </si>
  <si>
    <t>0RZ4Ct4vegYBmL9g88TBNi</t>
  </si>
  <si>
    <t>Don't Kill the Magic</t>
  </si>
  <si>
    <t>Life as a Dog (Deluxe Version)</t>
  </si>
  <si>
    <t>56lwHTCikHS3QwVGtfSelJ</t>
  </si>
  <si>
    <t>Can’t Sleep</t>
  </si>
  <si>
    <t>7eEjlhwC1v5m2G790Y5zyM</t>
  </si>
  <si>
    <t>12B0Twa9kRz45Xw2PgXHJm</t>
  </si>
  <si>
    <t>Afire Love</t>
  </si>
  <si>
    <t>1xn54DMo2qIqBuMqHtUsFd</t>
  </si>
  <si>
    <t>x (Deluxe Edition)</t>
  </si>
  <si>
    <t>5v4sZRuvWDcisoOk1PFv6T</t>
  </si>
  <si>
    <t>1HNkqx9Ahdgi1Ixy2xkKkL</t>
  </si>
  <si>
    <t>Photograph</t>
  </si>
  <si>
    <t>2VmA7bm5ECiYZfw7x4Nzku</t>
  </si>
  <si>
    <t>7awwmuGslmuyhnlpFipDqk</t>
  </si>
  <si>
    <t>Shirtsleeves</t>
  </si>
  <si>
    <t>6K8qKeWo5MsFED7wCR6Kop</t>
  </si>
  <si>
    <t>Sing</t>
  </si>
  <si>
    <t>1huvTbEYtgltjQRXzrNKGi</t>
  </si>
  <si>
    <t>0N5zjRnf8AreOm95iSBXF4</t>
  </si>
  <si>
    <t>Even My Dad Does Sometimes</t>
  </si>
  <si>
    <t>3GKSfF6c3Rv3a1knSjxnXa</t>
  </si>
  <si>
    <t>Nina</t>
  </si>
  <si>
    <t>5TvFfDlVoUWZvfqrhTJzD7</t>
  </si>
  <si>
    <t>One</t>
  </si>
  <si>
    <t>0xCA70t1ZA4fa9UOE0lIJm</t>
  </si>
  <si>
    <t>2dmOWlEHrP266Qgz6wnUrd</t>
  </si>
  <si>
    <t>Take It Back</t>
  </si>
  <si>
    <t>1HbcclMpw0q2WDWpdGCKdS</t>
  </si>
  <si>
    <t>Tenerife Sea</t>
  </si>
  <si>
    <t>1gHF0I223J5pv06SuBcmkz</t>
  </si>
  <si>
    <t>34gCuhDGsG4bRPIf9bb02f</t>
  </si>
  <si>
    <t>Thinking out Loud</t>
  </si>
  <si>
    <t>5nPYaT4wNHiokYyL7eOjsl</t>
  </si>
  <si>
    <t>Epic China (War Thunder Trailer)</t>
  </si>
  <si>
    <t>Jamie Salisbury aka Jonas West</t>
  </si>
  <si>
    <t>0gFAT49lxCPNmqELGIbzuG</t>
  </si>
  <si>
    <t>3OMM9tp7kv99wMf7tmwHJn</t>
  </si>
  <si>
    <t>Together We Map the World</t>
  </si>
  <si>
    <t>1VYM3uIZXGJGa7T8jGHG5z</t>
  </si>
  <si>
    <t>How to Train Your Dragon 2 (Music from the Motion Picture)</t>
  </si>
  <si>
    <t>54Me3IHxLn8F7ZsAQdoYnm</t>
  </si>
  <si>
    <t>Stoick's Ship</t>
  </si>
  <si>
    <t>4nNsGBOX3Nscu7vkpkl3as</t>
  </si>
  <si>
    <t>How To Train Your Dragon 2 (Music From The Motion Picture)</t>
  </si>
  <si>
    <t>243E850bUTNn4XRcDqO6iB</t>
  </si>
  <si>
    <t>Flying With Mother</t>
  </si>
  <si>
    <t>5az2KaF9Xn0orTrkYYQzuj</t>
  </si>
  <si>
    <t>Moth</t>
  </si>
  <si>
    <t>HELLYEAH</t>
  </si>
  <si>
    <t>groove metal, metal</t>
  </si>
  <si>
    <t>3svczQXB77gdDAIse5qUoe</t>
  </si>
  <si>
    <t>Blood For Blood</t>
  </si>
  <si>
    <t>7t2bFihaDvhIrd2gn2CWJO</t>
  </si>
  <si>
    <t>Or Nah (feat. The Weeknd, Wiz Khalifa &amp; DJ Mustard) - Remix</t>
  </si>
  <si>
    <t>Ty Dolla $ign</t>
  </si>
  <si>
    <t>3SHx7bBQFI4J8QRr6D5cOK</t>
  </si>
  <si>
    <t>Or Nah (feat. The Weeknd, Wiz Khalifa &amp; DJ Mustard) [Remix]</t>
  </si>
  <si>
    <t>6L5QMBrydoaapTDMQ0Anui</t>
  </si>
  <si>
    <t>Guilty All the Same (feat. Rakim)</t>
  </si>
  <si>
    <t>3XB2yloP7l00tEUmaODtVi</t>
  </si>
  <si>
    <t>The Hunting Party</t>
  </si>
  <si>
    <t>4ngypPwfcqpHBxQjJIOgvr</t>
  </si>
  <si>
    <t>Hangover</t>
  </si>
  <si>
    <t>1LZ6fdYr5t1xfCKhrHgTLb</t>
  </si>
  <si>
    <t>7ijyGfG4NxMBobHgvu4lIM</t>
  </si>
  <si>
    <t>Hate Yourself</t>
  </si>
  <si>
    <t>4Hai0uVzRbyTSaTPzxTY4e</t>
  </si>
  <si>
    <t>French Exit</t>
  </si>
  <si>
    <t>72cGBEqu7RitIOoACXYjfR</t>
  </si>
  <si>
    <t>The Blonde</t>
  </si>
  <si>
    <t>263KsGZODTZouh3RFGNaLX</t>
  </si>
  <si>
    <t>Louise</t>
  </si>
  <si>
    <t>6dBUzqjtbnIa1TwYbyw5CM</t>
  </si>
  <si>
    <t>Lovers Rock</t>
  </si>
  <si>
    <t>5cct9ToyRPLyfELg3JfWqx</t>
  </si>
  <si>
    <t>Daughter of a Cop</t>
  </si>
  <si>
    <t>1gk3FhAV07q9Jg77UxnVjX</t>
  </si>
  <si>
    <t>Gooey</t>
  </si>
  <si>
    <t>14IOe7ahxQPTwUYUQX3IFi</t>
  </si>
  <si>
    <t>ZABA</t>
  </si>
  <si>
    <t>7795WJLVKJoAyVoOtCWqXN</t>
  </si>
  <si>
    <t>I'm Not The Only One</t>
  </si>
  <si>
    <t>08jWgM4vSkTose4blKBWov</t>
  </si>
  <si>
    <t>In The Lonely Hour</t>
  </si>
  <si>
    <t>74sb4Gib0cL3TQeCjYF8vh</t>
  </si>
  <si>
    <t>Lay Me Down</t>
  </si>
  <si>
    <t>2TeLIzFBe3hxkPR5FIQZut</t>
  </si>
  <si>
    <t>Like I Can</t>
  </si>
  <si>
    <t>5Nm9ERjJZ5oyfXZTECKmRt</t>
  </si>
  <si>
    <t>Stay With Me</t>
  </si>
  <si>
    <t>7KKoGA5nKLJ6Q4wPXFJcNt</t>
  </si>
  <si>
    <t>Nothing Lasts</t>
  </si>
  <si>
    <t>Bedroom</t>
  </si>
  <si>
    <t>1r84Srqz3Ph0EPucaQQLLm</t>
  </si>
  <si>
    <t>Grow</t>
  </si>
  <si>
    <t>0fQuzbQNLcD1ofo7B2NcFI</t>
  </si>
  <si>
    <t>2G4AUqfwxcV1UdQjm2ouYr</t>
  </si>
  <si>
    <t>Ghost Stories</t>
  </si>
  <si>
    <t>0FDzzruyVECATHXKHFs9eJ</t>
  </si>
  <si>
    <t>A Sky Full of Stars</t>
  </si>
  <si>
    <t>0FMjqbY3aWo1QDbo3GwXib</t>
  </si>
  <si>
    <t>Always in My Head</t>
  </si>
  <si>
    <t>23khhseCLQqVMCIT1WMAns</t>
  </si>
  <si>
    <t>Magic</t>
  </si>
  <si>
    <t>5fnA9mkIfScSqHIpeDyvck</t>
  </si>
  <si>
    <t>Prayer in C - Robin Schulz Radio Edit</t>
  </si>
  <si>
    <t>Lilly Wood and The Prick</t>
  </si>
  <si>
    <t>6Ps0kbvAjuz75uK0uuZzWa</t>
  </si>
  <si>
    <t>Prayer in C</t>
  </si>
  <si>
    <t>3JsydWaf2Ev4ehaLUjj3SY</t>
  </si>
  <si>
    <t>1rknZw4cyL9NInAqSwc8AA</t>
  </si>
  <si>
    <t>Journals</t>
  </si>
  <si>
    <t>1TlIxkDnw0aaxgHNFAx6Vh</t>
  </si>
  <si>
    <t>Final Breath</t>
  </si>
  <si>
    <t>Cœur De Pirate</t>
  </si>
  <si>
    <t>french pop, chanson québécoise, variété française, chanson</t>
  </si>
  <si>
    <t>2Gy2IQbKCWP3ax77OVQk3r</t>
  </si>
  <si>
    <t>Child of Light</t>
  </si>
  <si>
    <t>48td6xvpokdYwvbl3JIiXP</t>
  </si>
  <si>
    <t>Love Never Felt So Good</t>
  </si>
  <si>
    <t>Michael Jackson</t>
  </si>
  <si>
    <t>7pomP86PUhoJpY3fsC0WDQ</t>
  </si>
  <si>
    <t>XSCAPE</t>
  </si>
  <si>
    <t>5BKKy9fIJL5uM9fz1SnqyP</t>
  </si>
  <si>
    <t>Chicago</t>
  </si>
  <si>
    <t>5HPnumlogzZtpLEaORZjz1</t>
  </si>
  <si>
    <t>10 Lovers</t>
  </si>
  <si>
    <t>The Black Keys</t>
  </si>
  <si>
    <t>blues rock, garage rock, modern blues, rock</t>
  </si>
  <si>
    <t>6TvxpBzf9c8H1fsrAaQ8t3</t>
  </si>
  <si>
    <t>Turn Blue</t>
  </si>
  <si>
    <t>1yM7GIEJ2QniupkEHOyp0a</t>
  </si>
  <si>
    <t>Bailando - English Version</t>
  </si>
  <si>
    <t>Enrique Iglesias</t>
  </si>
  <si>
    <t>latin pop, latin</t>
  </si>
  <si>
    <t>078Dqpeg1UwDkT6KXxNmIA</t>
  </si>
  <si>
    <t>SEX AND LOVE</t>
  </si>
  <si>
    <t>1mvfvDZOybiEgS1ecJxt9W</t>
  </si>
  <si>
    <t>Lily Allen</t>
  </si>
  <si>
    <t>5Swr80WlTTC0PKExtoU4jU</t>
  </si>
  <si>
    <t>Sheezus</t>
  </si>
  <si>
    <t>4fnBNNoBiRqDgTTk3ZQo3E</t>
  </si>
  <si>
    <t>Tennis Court - Flume Remix</t>
  </si>
  <si>
    <t>2vORXjfFzyQeExBayLpX1U</t>
  </si>
  <si>
    <t>Tennis Court (Flume Remix)</t>
  </si>
  <si>
    <t>3DmW6y7wTEYHJZlLo1r6XJ</t>
  </si>
  <si>
    <t>Shower</t>
  </si>
  <si>
    <t>4JlzEvVJqpb62Xwc0EmOHr</t>
  </si>
  <si>
    <t>5DB8FGqqfOS5LzIjTYaAcV</t>
  </si>
  <si>
    <t>grey l.a.</t>
  </si>
  <si>
    <t>4nXtqtaVW7MmYM9L8fxXqh</t>
  </si>
  <si>
    <t>the afterglow</t>
  </si>
  <si>
    <t>4KtIikigbCMxDrYLeiBmLi</t>
  </si>
  <si>
    <t>Snakes</t>
  </si>
  <si>
    <t>Pixies</t>
  </si>
  <si>
    <t>5TuDqbxRPsSaZDXzQhETkP</t>
  </si>
  <si>
    <t>Indie Cindy</t>
  </si>
  <si>
    <t>5sF7hdYvhrcgNq8NZjfK8L</t>
  </si>
  <si>
    <t>Not About Angels</t>
  </si>
  <si>
    <t>7DRvJhjucsH34zMXtEh0ER</t>
  </si>
  <si>
    <t>7H7NyZ3G075GqPx2evsfeb</t>
  </si>
  <si>
    <t>Chamber Of Reflection</t>
  </si>
  <si>
    <t>2sij95QgjmgrhNv33achzn</t>
  </si>
  <si>
    <t>Salad Days</t>
  </si>
  <si>
    <t>4IqcDJPzDL8Hq8KwAX4jUE</t>
  </si>
  <si>
    <t>human</t>
  </si>
  <si>
    <t>5JBSxkc72B8RhwhUvffc65</t>
  </si>
  <si>
    <t>head or heart</t>
  </si>
  <si>
    <t>1x80xTzSL7pok3M5JC3oJz</t>
  </si>
  <si>
    <t>74PXwYZw2Z5UF6keoLp8qH</t>
  </si>
  <si>
    <t>18hNqyuWDWmnr0NixQHIos</t>
  </si>
  <si>
    <t>2gOSZzsO8EZJvtdmVOVtJE</t>
  </si>
  <si>
    <t>Shakira. (Expanded Edition)</t>
  </si>
  <si>
    <t>1i0zBh7TE6qcvy6dVXQ20c</t>
  </si>
  <si>
    <t>La La La (Brasil 2014) (feat. Carlinhos Brown)</t>
  </si>
  <si>
    <t>7xSAKieVU47dvIoaaeCndX</t>
  </si>
  <si>
    <t>La La La (Brazil 2014) (feat. Carlinhos Brown)</t>
  </si>
  <si>
    <t>4RTNfpgco68betLqDcEAyE</t>
  </si>
  <si>
    <t>Loca por Ti</t>
  </si>
  <si>
    <t>2RtAelBaTWKHOCVmoDQUfT</t>
  </si>
  <si>
    <t>Medicine (feat. Blake Shelton)</t>
  </si>
  <si>
    <t>6YzJIzT0FMxrEpRlUeLpAT</t>
  </si>
  <si>
    <t>Nunca Me Acuerdo de Olvidarte</t>
  </si>
  <si>
    <t>70ADPhE824gKn38CPHgiDg</t>
  </si>
  <si>
    <t>Cut Me Deep (feat. MAGIC!)</t>
  </si>
  <si>
    <t>2g1jbrVOuX488h5ILA1Cb2</t>
  </si>
  <si>
    <t>Dare (La La La)</t>
  </si>
  <si>
    <t>5OlrcU79ULKCPXwt1i7JXv</t>
  </si>
  <si>
    <t>Empire</t>
  </si>
  <si>
    <t>1LcAPBcL6RT0rcGbPTxoMr</t>
  </si>
  <si>
    <t>You Don't Care About Me</t>
  </si>
  <si>
    <t>24YOXjKUYehjyIz66uhXqv</t>
  </si>
  <si>
    <t>6uBYwDurQJm3YQkYxSG5fO</t>
  </si>
  <si>
    <t>Broken Record</t>
  </si>
  <si>
    <t>09N6k2FECWDBNL7DF5uo3j</t>
  </si>
  <si>
    <t>Can't Remember to Forget You (feat. Rihanna)</t>
  </si>
  <si>
    <t>4DCAO5JHENPeOXCEUPNUU5</t>
  </si>
  <si>
    <t>Chasing Shadows</t>
  </si>
  <si>
    <t>0o13CIZgE4KIRVn1KdzuCx</t>
  </si>
  <si>
    <t>Spotlight</t>
  </si>
  <si>
    <t>7GMiEYPbQgEHYouceWWxQr</t>
  </si>
  <si>
    <t>That Way</t>
  </si>
  <si>
    <t>2vEuxSbxYtQFKcjN04UVKJ</t>
  </si>
  <si>
    <t>The One Thing</t>
  </si>
  <si>
    <t>7F5jxmwf1uWVqh6nbYz7rl</t>
  </si>
  <si>
    <t>Heaven Knows</t>
  </si>
  <si>
    <t>The Pretty Reckless</t>
  </si>
  <si>
    <t>5cjJRrzeVRE79YXiTSCbVf</t>
  </si>
  <si>
    <t>Going to Hell</t>
  </si>
  <si>
    <t>32lm3769IRfcnrQV11LO4E</t>
  </si>
  <si>
    <t>Bailando - Spanish Version</t>
  </si>
  <si>
    <t>2kZkiVn1m00XcgaWlLb2LD</t>
  </si>
  <si>
    <t>SEX AND LOVE (Deluxe)</t>
  </si>
  <si>
    <t>3G6f32IgEKsInHsy2J4r5J</t>
  </si>
  <si>
    <t>Fire Away (with Kid Harpoon)</t>
  </si>
  <si>
    <t>7rf1qZJ6hGSlPN7K9ShsVV</t>
  </si>
  <si>
    <t>Recess</t>
  </si>
  <si>
    <t>7o1Pm9jpH0wFpN5g793Lnq</t>
  </si>
  <si>
    <t>5meb7aKE722LA66ssBhvfM</t>
  </si>
  <si>
    <t>Shakira. (Expanded Edition) [Spanish Version]</t>
  </si>
  <si>
    <t>2qyhy9ndo8tTGMzXeHTisR</t>
  </si>
  <si>
    <t>So High</t>
  </si>
  <si>
    <t>3VZiexdNV9MFUGDg2gFakT</t>
  </si>
  <si>
    <t>62ke5zFUJN6RvtXZgVH0F8</t>
  </si>
  <si>
    <t>Only Love Can Hurt Like This</t>
  </si>
  <si>
    <t>Paloma Faith</t>
  </si>
  <si>
    <t>3jRG3qOfsSSW3SBdeBiIfC</t>
  </si>
  <si>
    <t>A Perfect Contradiction (Outsiders' Expanded Edition)</t>
  </si>
  <si>
    <t>60nZcImufyMA1MKQY3dcCH</t>
  </si>
  <si>
    <t>Happy - From Despicable Me 2""</t>
  </si>
  <si>
    <t>Pharrell Williams</t>
  </si>
  <si>
    <t>0lrmy4pJINsFzycJvttX2W</t>
  </si>
  <si>
    <t>G I R L</t>
  </si>
  <si>
    <t>7dZRDDJt0a2FqgEeFcunY7</t>
  </si>
  <si>
    <t>I Just Want You</t>
  </si>
  <si>
    <t>2mlPEYhK1KwDD45CCCWxaH</t>
  </si>
  <si>
    <t>3OZVqx1YsqDDkxQ6TnmHtn</t>
  </si>
  <si>
    <t>Ain't Worth the Whiskey</t>
  </si>
  <si>
    <t>2IWtloZYQDcP8Ashwx8QEF</t>
  </si>
  <si>
    <t>Black Out Days</t>
  </si>
  <si>
    <t>2R2Cwe4kI8b2WObXZ90wOC</t>
  </si>
  <si>
    <t>Voices</t>
  </si>
  <si>
    <t>0iJR8SaVAJhiS3L0ns2wIs</t>
  </si>
  <si>
    <t>Ana Keter</t>
  </si>
  <si>
    <t>Sherine</t>
  </si>
  <si>
    <t>egyptian pop, sholawat, khaleeji</t>
  </si>
  <si>
    <t>5WxTKN6iN2qOySNMOsJrM6</t>
  </si>
  <si>
    <t>Ana Kteer</t>
  </si>
  <si>
    <t>1EwAtq0FtbqmzYCLV9K0h2</t>
  </si>
  <si>
    <t>Shokran Ya Shahm</t>
  </si>
  <si>
    <t>4P5NRoaJ75FFkciu8W4gET</t>
  </si>
  <si>
    <t>Tagroba Mo'lema</t>
  </si>
  <si>
    <t>6kWZ678CujB8vZnPf1eg4k</t>
  </si>
  <si>
    <t>We Meen Ekhtar</t>
  </si>
  <si>
    <t>7qeLwzBj6y4zG9bOZpJ3nI</t>
  </si>
  <si>
    <t>Da' El Saytara</t>
  </si>
  <si>
    <t>2s7aXs1ObRvKNJ90ZGlnT1</t>
  </si>
  <si>
    <t>Elet El Noum</t>
  </si>
  <si>
    <t>0cU9b33JR79wb5kVMyGzr6</t>
  </si>
  <si>
    <t>Fe Leila</t>
  </si>
  <si>
    <t>6poW01HiJfMo4GncCKI3JB</t>
  </si>
  <si>
    <t>Khayneen</t>
  </si>
  <si>
    <t>5E94g8D71y3dh1PH1G6jZo</t>
  </si>
  <si>
    <t>Kolly Melkak</t>
  </si>
  <si>
    <t>2EmLwhd0RfEyFQjXNIenJG</t>
  </si>
  <si>
    <t>Ya Layaly</t>
  </si>
  <si>
    <t>5IGIcBOolBeKNJB6VnsZ8i</t>
  </si>
  <si>
    <t>Mesh Khayfa</t>
  </si>
  <si>
    <t>0vKJpOfVh4Y3wFbZ9QtPKa</t>
  </si>
  <si>
    <t>Metakhda Mel Ayam</t>
  </si>
  <si>
    <t>2WRPxl6rlCwL9CqLJ0fAQk</t>
  </si>
  <si>
    <t>Just Like Sleep</t>
  </si>
  <si>
    <t>Passarella Death Squad</t>
  </si>
  <si>
    <t>7p2Gv2DBfA9x44BN8ZQLB2</t>
  </si>
  <si>
    <t>Anthem / Just Like Sleep</t>
  </si>
  <si>
    <t>3911Bzzv8FHgbitJzXFjxh</t>
  </si>
  <si>
    <t>Toumast Tincha</t>
  </si>
  <si>
    <t>7BHJjxuGHgU4aFpBFCjFsw</t>
  </si>
  <si>
    <t>Emmaar</t>
  </si>
  <si>
    <t>1HFfMOxCAT4GAwaPfCdmUs</t>
  </si>
  <si>
    <t>Waves - Robin Schulz Radio Edit</t>
  </si>
  <si>
    <t>Mr. Probz</t>
  </si>
  <si>
    <t>29RpLEpfNr1mnrnmtbO620</t>
  </si>
  <si>
    <t>Waves (Robin Schulz Radio Edit)</t>
  </si>
  <si>
    <t>0iyglTS5t81u4SFDZOGIQx</t>
  </si>
  <si>
    <t>Skyrim - Dragonborn Theme”"</t>
  </si>
  <si>
    <t>Video Games Live</t>
  </si>
  <si>
    <t>2KHrrZCAkI8HOIJpOqLzET</t>
  </si>
  <si>
    <t>Level 3</t>
  </si>
  <si>
    <t>3VomGOOR0ACpFodt0TrakE</t>
  </si>
  <si>
    <t>Left Behind</t>
  </si>
  <si>
    <t>4NXjMFIEp6eJWM3ZRxWDoV</t>
  </si>
  <si>
    <t>The Last of Us - Vol. 2 (Video Game Soundtrack)</t>
  </si>
  <si>
    <t>3JEPfsHlaIfPsB6I8BY4Sl</t>
  </si>
  <si>
    <t>My Best Friend</t>
  </si>
  <si>
    <t>3yWndEe8eqSlbp2b9dAFWU</t>
  </si>
  <si>
    <t>Love Story</t>
  </si>
  <si>
    <t>6sLT7WzRpLJuStcNwr8M69</t>
  </si>
  <si>
    <t>iii</t>
  </si>
  <si>
    <t>Hucci</t>
  </si>
  <si>
    <t>14UsSz5akZVEjVdK9HB3y5</t>
  </si>
  <si>
    <t>2Jok5Npfn0LOIHw3GYMim0</t>
  </si>
  <si>
    <t>Bloodsuckers</t>
  </si>
  <si>
    <t>Johnny Hollow</t>
  </si>
  <si>
    <t>5RTZwP0qWeeHfppJsAujBm</t>
  </si>
  <si>
    <t>A Collection of Creatures</t>
  </si>
  <si>
    <t>2wqaekenSQZm7hxQOYt8oE</t>
  </si>
  <si>
    <t>1uaIXmroQAjO7DB6zZPcpV</t>
  </si>
  <si>
    <t>6Vc5wAMmXdKIAM7WUoEb7N</t>
  </si>
  <si>
    <t>Say Something</t>
  </si>
  <si>
    <t>A Great Big World</t>
  </si>
  <si>
    <t>1yOcLa4euMk9sV7rRJ89Dl</t>
  </si>
  <si>
    <t>Is There Anybody Out There?</t>
  </si>
  <si>
    <t>3s4U7OHV7gnj42VV72eSZ6</t>
  </si>
  <si>
    <t>Rather Be (feat. Jess Glynne)</t>
  </si>
  <si>
    <t>4UB0J5V3JsZZtNR360pZ6r</t>
  </si>
  <si>
    <t>5Az8KU81g2aLBbJN67F2CI</t>
  </si>
  <si>
    <t>Mind Over Matter</t>
  </si>
  <si>
    <t>Young the Giant</t>
  </si>
  <si>
    <t>3cSzKBfylctgJwqorcNEo2</t>
  </si>
  <si>
    <t>4q6dqyGM25sKFU8nYAGRe4</t>
  </si>
  <si>
    <t>Show Me (feat. Chris Brown)</t>
  </si>
  <si>
    <t>Kid Ink</t>
  </si>
  <si>
    <t>6qBNm8dkdowRUUrN7uwR11</t>
  </si>
  <si>
    <t>My Own Lane (Expanded Edition)</t>
  </si>
  <si>
    <t>7ioiB40H9xKs04QtIso2I3</t>
  </si>
  <si>
    <t>Natalie La Rose</t>
  </si>
  <si>
    <t>5gcn8qK6xElFNIP3mGed0M</t>
  </si>
  <si>
    <t>6PnluwP0fjGnpIBsqTdUTq</t>
  </si>
  <si>
    <t>Pretty When You Cry</t>
  </si>
  <si>
    <t>1ORxRsK3MrSLvh7VQTF01F</t>
  </si>
  <si>
    <t>Ultraviolence (Deluxe)</t>
  </si>
  <si>
    <t>11MyiSGZSYSmhhqwGUTtAq</t>
  </si>
  <si>
    <t>Sad Girl</t>
  </si>
  <si>
    <t>4VSg5K1hnbmIg4PwRdY6wV</t>
  </si>
  <si>
    <t>Shades Of Cool</t>
  </si>
  <si>
    <t>0cqRj7pUJDkTCEsJkx8snD</t>
  </si>
  <si>
    <t>1yGbNOtRIgdIiGHOEBaZWf</t>
  </si>
  <si>
    <t>1989 (Deluxe)</t>
  </si>
  <si>
    <t>30xcAlU1PqV0gFILqZ1A1P</t>
  </si>
  <si>
    <t>Shots Fired</t>
  </si>
  <si>
    <t>Le Castle Vania</t>
  </si>
  <si>
    <t>4p3vsVeyQh9bCHmAccRDL0</t>
  </si>
  <si>
    <t>John Wick (Original Motion Picture Soundtrack)</t>
  </si>
  <si>
    <t>6VrLYoQKdhu1Jruei06t65</t>
  </si>
  <si>
    <t>Somebody To You</t>
  </si>
  <si>
    <t>12gXA8pXYzj9bycyyKSGAa</t>
  </si>
  <si>
    <t>Meet The Vamps</t>
  </si>
  <si>
    <t>2IcdRlgkwZuVC6AQdawHJ2</t>
  </si>
  <si>
    <t>Story Of Wick</t>
  </si>
  <si>
    <t>0nrkawiNXD8LEbRE37XPFa</t>
  </si>
  <si>
    <t>Let It Ride</t>
  </si>
  <si>
    <t>2TRJMLAU1nVzGA7Zpvkl7L</t>
  </si>
  <si>
    <t>Just As I Am</t>
  </si>
  <si>
    <t>6hr4weuSidHy2LNMw8UVJ2</t>
  </si>
  <si>
    <t>Like A Wrecking Ball</t>
  </si>
  <si>
    <t>7Ad3sRoSJmRcjtd5Ce27Oj</t>
  </si>
  <si>
    <t>The Outsiders</t>
  </si>
  <si>
    <t>6nGeLlakfzlBcFdZXteDq7</t>
  </si>
  <si>
    <t>1r7XjAgjwlakmXC2GbPXjH</t>
  </si>
  <si>
    <t>Mini World</t>
  </si>
  <si>
    <t>7Ms58r8G6Y0r1XLtpwoGxN</t>
  </si>
  <si>
    <t>Money Power Glory</t>
  </si>
  <si>
    <t>0qAIiGFKLdV1xpNlEhjpq8</t>
  </si>
  <si>
    <t>027EHYg4QyKzJsl7XyaUH9</t>
  </si>
  <si>
    <t>Norman</t>
  </si>
  <si>
    <t>Steven Price</t>
  </si>
  <si>
    <t>0lEF3CVFjTMpohq2IbMFEm</t>
  </si>
  <si>
    <t>Fury (Original Motion Picture Soundtrack)</t>
  </si>
  <si>
    <t>6IfPyMb0Sxptpx6jBUATOS</t>
  </si>
  <si>
    <t>0qUnBLZ8bJqUNEeQgayL9t</t>
  </si>
  <si>
    <t>3fVnlF4pGqWI9flVENcT28</t>
  </si>
  <si>
    <t>5fy0X0JmZRZnVa2UEicIOl</t>
  </si>
  <si>
    <t>4A4A6dwl5DqdqrZaEtKGPR</t>
  </si>
  <si>
    <t>6RvRzl1YJTDnUvdOtV21IK</t>
  </si>
  <si>
    <t>3yx6eryOZgO54bt3B671cn</t>
  </si>
  <si>
    <t>Iggy Azalea</t>
  </si>
  <si>
    <t>3r51pg8BwnjazLJlW6dJIh</t>
  </si>
  <si>
    <t>The New Classic</t>
  </si>
  <si>
    <t>2KrOAg6FftbjgSKdd2a4rS</t>
  </si>
  <si>
    <t>0ug5NqcwcFR2xrfTkc7k8e</t>
  </si>
  <si>
    <t>6wUojRESeyAEm3lEbXgAXK</t>
  </si>
  <si>
    <t>T.I.N.A. - Radio Edit</t>
  </si>
  <si>
    <t>Fuse ODG</t>
  </si>
  <si>
    <t>azonto, afrobeats, hiplife</t>
  </si>
  <si>
    <t>3v9NqDh72DLPjhPVBo4oh1</t>
  </si>
  <si>
    <t>T.I.N.A.</t>
  </si>
  <si>
    <t>6wJwkMo278iWVlWl1XQ4WA</t>
  </si>
  <si>
    <t>The Heart Wants What It Wants</t>
  </si>
  <si>
    <t>2iFTxCYwhF5oC1L8s1B0rI</t>
  </si>
  <si>
    <t>36vACHS1iPv2oGJ3rBH6ju</t>
  </si>
  <si>
    <t>The New Lobby Boy</t>
  </si>
  <si>
    <t>6IV7472Hni7A1ENilCManS</t>
  </si>
  <si>
    <t>The Grand Budapest Hotel (Original Soundtrack)</t>
  </si>
  <si>
    <t>0ct6r3EGTcMLPtrXHDvVjc</t>
  </si>
  <si>
    <t>0h2knr6qpiAq0tV5ri5JMF</t>
  </si>
  <si>
    <t>The Days / Nights</t>
  </si>
  <si>
    <t>1KuVEZR4xuQVNr1KkanAV4</t>
  </si>
  <si>
    <t>The Other Woman</t>
  </si>
  <si>
    <t>4L560fic5PaTuCFm6CviKa</t>
  </si>
  <si>
    <t>1y3r6RXiJZNBV1EI0NggpS</t>
  </si>
  <si>
    <t>Ultraviolence</t>
  </si>
  <si>
    <t>3nRmDz7qGCvsMS30rGGY0x</t>
  </si>
  <si>
    <t>63Lg0ZiNxedzbub29hv6VT</t>
  </si>
  <si>
    <t>West Coast</t>
  </si>
  <si>
    <t>78KtSyGocoTvmcgw1lUHp4</t>
  </si>
  <si>
    <t>5Y6nVaayzitvsD5F7nr3DV</t>
  </si>
  <si>
    <t>1hc31O4qhv2tnSnW1290KC</t>
  </si>
  <si>
    <t>What I Can't Put Down</t>
  </si>
  <si>
    <t>06gZYBNkDbO8Rl36rbMvkW</t>
  </si>
  <si>
    <t>Write You A Song</t>
  </si>
  <si>
    <t>6aLOekfwbytwWvQftxTEF0</t>
  </si>
  <si>
    <t>0QmGja490CPspd6qvyum9q</t>
  </si>
  <si>
    <t>Anakin and Padmé</t>
  </si>
  <si>
    <t>4GBpwL8Q9iRbfhtzlkbrKC</t>
  </si>
  <si>
    <t>Star Wars: The Clone Wars (Seasons One Through Six/Original Soundtrack)</t>
  </si>
  <si>
    <t>2NlmmAjGYrrjAp0MED5rGx</t>
  </si>
  <si>
    <t>0VMUvsSuYrRYrcNQs6QMmn</t>
  </si>
  <si>
    <t>Asaf Avidan</t>
  </si>
  <si>
    <t>4pNKvzt158FrBurJrIjlEg</t>
  </si>
  <si>
    <t>Gold Shadow</t>
  </si>
  <si>
    <t>5Hroj5K7vLpIG4FNCRIjbP</t>
  </si>
  <si>
    <t>Best Day Of My Life</t>
  </si>
  <si>
    <t>American Authors</t>
  </si>
  <si>
    <t>0V4laGZGshNCpurfIdUhHv</t>
  </si>
  <si>
    <t>Oh, What A Life</t>
  </si>
  <si>
    <t>63hHlajVLQnlFMAqSyePxO</t>
  </si>
  <si>
    <t>Black Beauty</t>
  </si>
  <si>
    <t>7pNC5ZIKtwUK0ReSpM3P9f</t>
  </si>
  <si>
    <t>Black Widow</t>
  </si>
  <si>
    <t>2ls70nUDfjzm1lSRDuKxmw</t>
  </si>
  <si>
    <t>1u8c2t2Cy7UBoG4ArRcF5g</t>
  </si>
  <si>
    <t>267nfLfaSSDa9ivHncHynh</t>
  </si>
  <si>
    <t>2dzxJbiJKhQo2aqUrtjZP0</t>
  </si>
  <si>
    <t>Take Shelter</t>
  </si>
  <si>
    <t>1NZs6n6hl8UuMaX0UC0YTz</t>
  </si>
  <si>
    <t>Brooklyn Baby</t>
  </si>
  <si>
    <t>2kqAtjOtQPAR0OiYUJR43k</t>
  </si>
  <si>
    <t>Can We Dance</t>
  </si>
  <si>
    <t>1NmVZsG18CzCAtw7rnV3yA</t>
  </si>
  <si>
    <t>3WDxRCrCyN3yPhjxxkqEAL</t>
  </si>
  <si>
    <t>Comanche - Remastered</t>
  </si>
  <si>
    <t>Revels</t>
  </si>
  <si>
    <t>4mkooloMVYpu4TGHejNiA7</t>
  </si>
  <si>
    <t>Nobody Sings Tonight: Great Instrumentals Vol. 15 (Remastered)</t>
  </si>
  <si>
    <t>6sy3LkhNFjJWlaeSMNwQ62</t>
  </si>
  <si>
    <t>Counting Stars</t>
  </si>
  <si>
    <t>2bbhW5ifCwOYM8DMkqoYBF</t>
  </si>
  <si>
    <t>Native</t>
  </si>
  <si>
    <t>6ayKgleoMF26lvU1Z7wVm7</t>
  </si>
  <si>
    <t>3dOBB8XZNu8aqi7JstoRZO</t>
  </si>
  <si>
    <t>65uoaqX5qcjXZRheAj1qQT</t>
  </si>
  <si>
    <t>Dernière danse</t>
  </si>
  <si>
    <t>4cnjW83kyOTjcEvSbKzy8N</t>
  </si>
  <si>
    <t>Emma</t>
  </si>
  <si>
    <t>3oiMJQAWVaxSubJ7b2VUtX</t>
  </si>
  <si>
    <t>5kfo2COwQYeYR3cE69aSgx</t>
  </si>
  <si>
    <t>The New Classic (Deluxe Version)</t>
  </si>
  <si>
    <t>0iQPnK3bi7O27c5T2HBTdr</t>
  </si>
  <si>
    <t>Florida Kilos</t>
  </si>
  <si>
    <t>70Laus6ozJIHDpfTtUSmAZ</t>
  </si>
  <si>
    <t>Fucked My Way Up To The Top</t>
  </si>
  <si>
    <t>0vfPEfQk0ZCHExTZ007Ryr</t>
  </si>
  <si>
    <t>Guns And Roses</t>
  </si>
  <si>
    <t>14OxJlLdcHNpgsm4DRwDOB</t>
  </si>
  <si>
    <t>47C7w4o1resDhr7jvYEpxE</t>
  </si>
  <si>
    <t>0fM9dEhUFV4MHDuJgrcfOv</t>
  </si>
  <si>
    <t>6EwNJz8CuVsrsLvXprJ20Q</t>
  </si>
  <si>
    <t>5gRYrtvyVyaCRvLt56OfuV</t>
  </si>
  <si>
    <t>I Wish You Would</t>
  </si>
  <si>
    <t>67awxiNHNyjMXhVgsHuIrs</t>
  </si>
  <si>
    <t>Turn Down for What</t>
  </si>
  <si>
    <t>3zo0Hxh9rjJsdw2JAKReE3</t>
  </si>
  <si>
    <t>4Gjr6RXBUxW4ANx2k157As</t>
  </si>
  <si>
    <t>Lone Survivor</t>
  </si>
  <si>
    <t>30KqtKSWR8OQe0mB4EdepA</t>
  </si>
  <si>
    <t>Lone Survivor (Original Motion Picture Soundtrack)</t>
  </si>
  <si>
    <t>4TaY35s44Bf6OQnRK4R8Y5</t>
  </si>
  <si>
    <t>2RIzTjf0GcKm1I2FQV19zw</t>
  </si>
  <si>
    <t>The Love Collection</t>
  </si>
  <si>
    <t>03vsm3VN504YT3H9QgQzit</t>
  </si>
  <si>
    <t>Tampa Bay</t>
  </si>
  <si>
    <t>Joe Henson</t>
  </si>
  <si>
    <t>7G0O4t6PMa6bcOLc3KgztU</t>
  </si>
  <si>
    <t>Assassin's Creed 4: Black Flag (The Complete Edition) [Original Game Soundtrack]</t>
  </si>
  <si>
    <t>4D4mOnffHVekq1nmSunptq</t>
  </si>
  <si>
    <t>La Havana</t>
  </si>
  <si>
    <t>5rEvuW4YhwobKwGL1HPrXA</t>
  </si>
  <si>
    <t>Let Her Go</t>
  </si>
  <si>
    <t>Passenger</t>
  </si>
  <si>
    <t>6WBDLlICqs6YmZPBQJKsKM</t>
  </si>
  <si>
    <t>All the Little Lights (Deluxe Version)</t>
  </si>
  <si>
    <t>5T7ZFtCcOgkpjxcuaeZbw0</t>
  </si>
  <si>
    <t>Best Song Ever</t>
  </si>
  <si>
    <t>7p1fX8aUySrBdx4WSYspOu</t>
  </si>
  <si>
    <t>Midnight Memories (Deluxe)</t>
  </si>
  <si>
    <t>2afCBiru10AFckfOa49wIa</t>
  </si>
  <si>
    <t>You &amp; I</t>
  </si>
  <si>
    <t>4nVBt6MZDDP6tRVdQTgxJg</t>
  </si>
  <si>
    <t>Story of My Life</t>
  </si>
  <si>
    <t>1zVhMuH7agsRe6XkljIY4U</t>
  </si>
  <si>
    <t>2kvhrkMLDOMuoDYrQo0mzX</t>
  </si>
  <si>
    <t>1qOIwyj41749bmOhdD09IS</t>
  </si>
  <si>
    <t>Headlights</t>
  </si>
  <si>
    <t>3vOgbDjgsZBAPwV2M3bNOj</t>
  </si>
  <si>
    <t>The Marshall Mathers LP2</t>
  </si>
  <si>
    <t>2PcxmoJ9NEJK7BmwXxMoe2</t>
  </si>
  <si>
    <t>Parking Lot - Skit</t>
  </si>
  <si>
    <t>7xB3TwyZMOnKcF50RIXh5b</t>
  </si>
  <si>
    <t>Rap God</t>
  </si>
  <si>
    <t>6or1bKJiZ06IlK0vFvY75k</t>
  </si>
  <si>
    <t>6DN7GcZF1HywzrkGN6Eeqk</t>
  </si>
  <si>
    <t>The Marshall Mathers LP2 (Deluxe)</t>
  </si>
  <si>
    <t>75ItBl3UWXmc6ehfVIillw</t>
  </si>
  <si>
    <t>Rhyme Or Reason</t>
  </si>
  <si>
    <t>2sp2w9gJOg2Y1zqtMjF91f</t>
  </si>
  <si>
    <t>So Far...</t>
  </si>
  <si>
    <t>7KZJnMtwu2s80jO5Frthap</t>
  </si>
  <si>
    <t>So Much Better</t>
  </si>
  <si>
    <t>2fmlkxGNnUnIn4Ucc5P4ZX</t>
  </si>
  <si>
    <t>Asshole</t>
  </si>
  <si>
    <t>3vh4UVXsvtMCfpOzVCIR4F</t>
  </si>
  <si>
    <t>Bad Girls</t>
  </si>
  <si>
    <t>M.I.A.</t>
  </si>
  <si>
    <t>5TTyDbaARm4YjXJ5OQVKwl</t>
  </si>
  <si>
    <t>Matangi</t>
  </si>
  <si>
    <t>5SpWTzTFzy2UiZWaEWCHWn</t>
  </si>
  <si>
    <t>Bad Guy</t>
  </si>
  <si>
    <t>10WswZVDTu9dkEzChThMLV</t>
  </si>
  <si>
    <t>Berzerk</t>
  </si>
  <si>
    <t>3gQHtZ82TP9oCSLn2PqB4n</t>
  </si>
  <si>
    <t>Brainless</t>
  </si>
  <si>
    <t>7KsJrA7gJkq9EEHYPdTYcl</t>
  </si>
  <si>
    <t>Legacy</t>
  </si>
  <si>
    <t>2d4XbSU0hLH8Fn5v3OLCD7</t>
  </si>
  <si>
    <t>Love Game</t>
  </si>
  <si>
    <t>0KJp4yqrZCVvYiFcwR1UBt</t>
  </si>
  <si>
    <t>Double Bubble Trouble</t>
  </si>
  <si>
    <t>52va9ph4XRXBL2Fwx7aAmX</t>
  </si>
  <si>
    <t>Evil Twin - Skit</t>
  </si>
  <si>
    <t>4dBJwClRPCWgBcVYI4XO3y</t>
  </si>
  <si>
    <t>Stronger Than I Was</t>
  </si>
  <si>
    <t>4KmyK4XrM3tbfhLrjobeap</t>
  </si>
  <si>
    <t>3stOygN0I7CIvkEB2LJGbv</t>
  </si>
  <si>
    <t>48RrDBpOSSl1aLVCalGl5C</t>
  </si>
  <si>
    <t>The Monster</t>
  </si>
  <si>
    <t>5yVIlYEHZxQVLyInCdldoS</t>
  </si>
  <si>
    <t>Impossible</t>
  </si>
  <si>
    <t>029WUoBjWc7Js1QiPH3mw0</t>
  </si>
  <si>
    <t>James Arthur (Deluxe)</t>
  </si>
  <si>
    <t>5eo5uGyM4q70CLU3LZphfu</t>
  </si>
  <si>
    <t>Hello Kitty</t>
  </si>
  <si>
    <t>7qjA5gbagHWVbqKUgVt49l</t>
  </si>
  <si>
    <t>Avril Lavigne (Expanded Edition)</t>
  </si>
  <si>
    <t>0qwcGscxUHGZTgq0zcaqk1</t>
  </si>
  <si>
    <t>Here's to Never Growing Up</t>
  </si>
  <si>
    <t>1HiV8vDg7l9eKp6abjvA7P</t>
  </si>
  <si>
    <t>Bad Girl (feat. Marilyn Manson)</t>
  </si>
  <si>
    <t>4N2RGPjya8OIyMYz3t5LuY</t>
  </si>
  <si>
    <t>Bitchin' Summer</t>
  </si>
  <si>
    <t>471JGLzHPrgM4lS9mNOEIt</t>
  </si>
  <si>
    <t>Rock N Roll</t>
  </si>
  <si>
    <t>2o0V0AATmWmCmMOAFWDuEV</t>
  </si>
  <si>
    <t>Let Me Go (feat. Chad Kroeger)</t>
  </si>
  <si>
    <t>2vaa0nnDnNTlxCh7fCmjsr</t>
  </si>
  <si>
    <t>Leave Her Johnny</t>
  </si>
  <si>
    <t>Sean Dagher</t>
  </si>
  <si>
    <t>2lMgz2BBwwzkc9ZfNB9zYi</t>
  </si>
  <si>
    <t>Assassin's Creed 4: Black Flag (Sea Shanty Edition) [Original Game Soundtrack]</t>
  </si>
  <si>
    <t>7s04y518Or1UCXQxwWiOlx</t>
  </si>
  <si>
    <t>Let It Go - Chopped Not Slopped</t>
  </si>
  <si>
    <t>7aoR56Mf03N4pZBFOjx0Oh</t>
  </si>
  <si>
    <t>I Love You. (Chopped Not Slopped)</t>
  </si>
  <si>
    <t>3M1ma8uMN8PGOVw0LVrg7T</t>
  </si>
  <si>
    <t>W.D.Y.W.F.M? - Chopped Not Slopped</t>
  </si>
  <si>
    <t>645S2wCpQAhHGfJ6QSbGT6</t>
  </si>
  <si>
    <t>Float - Chopped Not Slopped</t>
  </si>
  <si>
    <t>5jrdCoLpJSvHHorevXBATy</t>
  </si>
  <si>
    <t>Dark Horse</t>
  </si>
  <si>
    <t>5MQBzs5YlZlE28mD9yUItn</t>
  </si>
  <si>
    <t>PRISM (Deluxe)</t>
  </si>
  <si>
    <t>2ve1HouBhfDbqROVQm2IBd</t>
  </si>
  <si>
    <t>Double Rainbow</t>
  </si>
  <si>
    <t>665T5MrQUl7sSwivPm7pEW</t>
  </si>
  <si>
    <t>5Uc37Y6FijZcM538PqqkWd</t>
  </si>
  <si>
    <t>Legendary Lovers</t>
  </si>
  <si>
    <t>2BSFAQuiYKu4VcMjovRgRQ</t>
  </si>
  <si>
    <t>5OzIe9IL95B23n4rN59JZ3</t>
  </si>
  <si>
    <t>International Smile</t>
  </si>
  <si>
    <t>4MxGfhE3DKxBhdSWTYvc4h</t>
  </si>
  <si>
    <t>It Takes Two</t>
  </si>
  <si>
    <t>2xLOMHjkOK8nzxJ4r6yOKR</t>
  </si>
  <si>
    <t>Birthday</t>
  </si>
  <si>
    <t>2IRK3qdY6BzbKxKr8eBk8o</t>
  </si>
  <si>
    <t>By The Grace Of God</t>
  </si>
  <si>
    <t>3rHUpjfq9JjrfaTsEAmQBC</t>
  </si>
  <si>
    <t>Choose Your Battles</t>
  </si>
  <si>
    <t>5vL0yvddknhGj7IrBc6UTj</t>
  </si>
  <si>
    <t>This Is How We Do</t>
  </si>
  <si>
    <t>0NfwNHAyi4s9HVes4JkaXA</t>
  </si>
  <si>
    <t>This Moment</t>
  </si>
  <si>
    <t>4fwbGKNExPtPHbor1TBSY4</t>
  </si>
  <si>
    <t>Unconditionally</t>
  </si>
  <si>
    <t>0RCsGhR44nFVAd5WiZZcGq</t>
  </si>
  <si>
    <t>Walking On Air</t>
  </si>
  <si>
    <t>6F5c58TMEs1byxUstkzVeM</t>
  </si>
  <si>
    <t>Roar</t>
  </si>
  <si>
    <t>6lOS1dPkjHlAzRCMplJupN</t>
  </si>
  <si>
    <t>Spiritual</t>
  </si>
  <si>
    <t>2enPRFda84VE2wtI8c86Uf</t>
  </si>
  <si>
    <t>Always Forever</t>
  </si>
  <si>
    <t>6WnfWrfsfu7T9TXbHIFHX9</t>
  </si>
  <si>
    <t>6enLk2V2s0M6D6PGLjHxYv</t>
  </si>
  <si>
    <t>Assassin's Creed IV Black Flag Main Theme</t>
  </si>
  <si>
    <t>76Sa34PcsBjp52vsjOd0Tz</t>
  </si>
  <si>
    <t>Assassin's Creed 4: Black Flag (Original Game Soundtrack)</t>
  </si>
  <si>
    <t>6hy9IkiPT2516oFewjvLcv</t>
  </si>
  <si>
    <t>In This World or the One Below</t>
  </si>
  <si>
    <t>50paYwbnlozRhB0xQUISpv</t>
  </si>
  <si>
    <t>Meet the Sage</t>
  </si>
  <si>
    <t>3fMtbatIC3Gl9rfZ1Y6trw</t>
  </si>
  <si>
    <t>On the Horizon</t>
  </si>
  <si>
    <t>09GsnPL0m4AzzvWqclt9R7</t>
  </si>
  <si>
    <t>Pyrates Beware</t>
  </si>
  <si>
    <t>709VlbVBMRxHcZRfpwj2gK</t>
  </si>
  <si>
    <t>The Buccaneers</t>
  </si>
  <si>
    <t>2PkHdCRTfVmFz1eNV5YRp9</t>
  </si>
  <si>
    <t>The Fortune of Edward Kenway</t>
  </si>
  <si>
    <t>0QI1IQbCigfH2kkSdNfvpO</t>
  </si>
  <si>
    <t>The High Seas</t>
  </si>
  <si>
    <t>3tCwjWLicbjsMCvXhN0WOE</t>
  </si>
  <si>
    <t>2Qm9AzJHWLG9vbJCeXRaAW</t>
  </si>
  <si>
    <t>7oWbeO9v3Cfs900q7JhLAs</t>
  </si>
  <si>
    <t>Come A Little Closer</t>
  </si>
  <si>
    <t>5nJ9B1KiydXoYWAcyqlG76</t>
  </si>
  <si>
    <t>Melophobia</t>
  </si>
  <si>
    <t>13P5rwmk2EsoFRIz9UCeh9</t>
  </si>
  <si>
    <t>Cool Kids</t>
  </si>
  <si>
    <t>Echosmith</t>
  </si>
  <si>
    <t>1oHY6eQmEG8skElDvFgKz2</t>
  </si>
  <si>
    <t>Talking Dreams (Deluxe Edition)</t>
  </si>
  <si>
    <t>6n2GPvMJtFZ4ckoc9EWHMx</t>
  </si>
  <si>
    <t>Do My Thang</t>
  </si>
  <si>
    <t>3RDqXDc1bAETps54MSSOW0</t>
  </si>
  <si>
    <t>Bangerz (Deluxe Version)</t>
  </si>
  <si>
    <t>6aVeSCobcOjIkMFARN9B7l</t>
  </si>
  <si>
    <t>6dDIOU6AqgLkrjFNPgvKY6</t>
  </si>
  <si>
    <t>FU (feat. French Montana)</t>
  </si>
  <si>
    <t>1qfAWRJXPBq45Z52a8heKp</t>
  </si>
  <si>
    <t>Rooting for My Baby</t>
  </si>
  <si>
    <t>0mRWl4amZn1FtRx2cE5jf3</t>
  </si>
  <si>
    <t>SMS (Bangerz) (feat. Britney Spears)</t>
  </si>
  <si>
    <t>0vRFKF7dGdL5XxZMXzpCpF</t>
  </si>
  <si>
    <t>Someone Else</t>
  </si>
  <si>
    <t>2YlQCqBj6FJsrQmc8K2CGa</t>
  </si>
  <si>
    <t>Hands in the Air (feat. Ludacris)</t>
  </si>
  <si>
    <t>1u6GCyU5atrzrAqwC55og1</t>
  </si>
  <si>
    <t>#GETITRIGHT</t>
  </si>
  <si>
    <t>7pu0a2lDSnwQS0ERqAtCnS</t>
  </si>
  <si>
    <t>4x4 (feat. Nelly)</t>
  </si>
  <si>
    <t>5AnCLGg35ziFOloEnXK4uu</t>
  </si>
  <si>
    <t>2N0volXQpwsvjDorTTxBAU</t>
  </si>
  <si>
    <t>Bonfire Heart</t>
  </si>
  <si>
    <t>James Blunt</t>
  </si>
  <si>
    <t>4Sj9XfiPLf5byGh7u2ZU7g</t>
  </si>
  <si>
    <t>Moon Landing</t>
  </si>
  <si>
    <t>2y4lAQpi5VTNLu2ldeTdUH</t>
  </si>
  <si>
    <t>We Can't Stop</t>
  </si>
  <si>
    <t>2vwlzO0Qp8kfEtzTsCXfyE</t>
  </si>
  <si>
    <t>Wrecking Ball</t>
  </si>
  <si>
    <t>1pzSeZfdQODtB9xmkH0Q91</t>
  </si>
  <si>
    <t>Love Money Party (feat. Big Sean)</t>
  </si>
  <si>
    <t>4nBHndk4Hru2sgGH30GCgu</t>
  </si>
  <si>
    <t>Maybe You're Right</t>
  </si>
  <si>
    <t>7hJ1fEr1nf2e4qsE4bfmcc</t>
  </si>
  <si>
    <t>My Darlin' (feat. Future)</t>
  </si>
  <si>
    <t>68zC6NEny9EG3OuE6npJcr</t>
  </si>
  <si>
    <t>1aRvUHgMe9ichgcHAAs12f</t>
  </si>
  <si>
    <t>Nellie</t>
  </si>
  <si>
    <t>Dr. Dog</t>
  </si>
  <si>
    <t>0YfNZx0s2EdfINsSoxqDe8</t>
  </si>
  <si>
    <t>B-Room (Deluxe Edition)</t>
  </si>
  <si>
    <t>6QoxM9xgqazNPGF026CjpS</t>
  </si>
  <si>
    <t>Hey Porsche</t>
  </si>
  <si>
    <t>Nelly</t>
  </si>
  <si>
    <t>5JY8LOSVlqydub7b7W7MlE</t>
  </si>
  <si>
    <t>M.O.</t>
  </si>
  <si>
    <t>7hiY7fVxa0LEUeUP4F4ReR</t>
  </si>
  <si>
    <t>The Curse</t>
  </si>
  <si>
    <t>011ifQyKbsMAWCUFDZiMaa</t>
  </si>
  <si>
    <t>Aventine</t>
  </si>
  <si>
    <t>3G6hD9B2ZHOsgf4WfNu7X1</t>
  </si>
  <si>
    <t>Team</t>
  </si>
  <si>
    <t>0rmhjUgoVa17LZuS8xWQ3v</t>
  </si>
  <si>
    <t>Pure Heroine</t>
  </si>
  <si>
    <t>3nB82yGjtbQFSU0JLAwLRH</t>
  </si>
  <si>
    <t>Not a Bad Thing</t>
  </si>
  <si>
    <t>5lYzReGzcSNF0Gx47wm6qU</t>
  </si>
  <si>
    <t>The 20/20 Experience - 2 of 2 (Deluxe)</t>
  </si>
  <si>
    <t>2MvvoeRt8NcOXWESkxWn3g</t>
  </si>
  <si>
    <t>Ribs</t>
  </si>
  <si>
    <t>2dLLR6qlu5UJ5gk0dKz0h3</t>
  </si>
  <si>
    <t>Royals</t>
  </si>
  <si>
    <t>55N0YHhO55Q1lWsc4dDPcI</t>
  </si>
  <si>
    <t>A World Alone</t>
  </si>
  <si>
    <t>51QEyJI5M7uyd8DOh9tqQY</t>
  </si>
  <si>
    <t>Buzzcut Season</t>
  </si>
  <si>
    <t>The City of Prague Philharmonic Orchestra</t>
  </si>
  <si>
    <t>orchestral, classical</t>
  </si>
  <si>
    <t>5axNLgNi7PbFpabUpks2jq</t>
  </si>
  <si>
    <t>Play with me, my fellow!</t>
  </si>
  <si>
    <t>Two Worlds II</t>
  </si>
  <si>
    <t>4HRx4rr8XaAYwNWYJzRdky</t>
  </si>
  <si>
    <t>4eDYMhIin1pSLIG96f1aD0</t>
  </si>
  <si>
    <t>Addicted To You</t>
  </si>
  <si>
    <t>2H6i2CrWgXE1HookLu8Au0</t>
  </si>
  <si>
    <t>True</t>
  </si>
  <si>
    <t>6g6A7qNhTfUgOSH7ROOxTD</t>
  </si>
  <si>
    <t>Talk Dirty (feat. 2 Chainz)</t>
  </si>
  <si>
    <t>4PeZu0It7qVrTG40t3HM9A</t>
  </si>
  <si>
    <t>Talk Dirty</t>
  </si>
  <si>
    <t>5FljCWR0cys07PQ9277GTz</t>
  </si>
  <si>
    <t>The Other Side</t>
  </si>
  <si>
    <t>4ot2lykiAQeZC1GAnNQNJ4</t>
  </si>
  <si>
    <t>45WiY2DUJyqbIKfHnQo4lN</t>
  </si>
  <si>
    <t>Tattoos (Special Edition)</t>
  </si>
  <si>
    <t>5KONnBIQ9LqCxyeSPin26k</t>
  </si>
  <si>
    <t>Trumpets</t>
  </si>
  <si>
    <t>6jizk5lOUnfpaZXYMdfeC6</t>
  </si>
  <si>
    <t>1OdcBxCNY52OXH0r4odXqP</t>
  </si>
  <si>
    <t>Tattoos</t>
  </si>
  <si>
    <t>0nrRP2bk19rLc0orkWPQk2</t>
  </si>
  <si>
    <t>Wake Me Up</t>
  </si>
  <si>
    <t>4lhqb6JvbHId48OUJGwymk</t>
  </si>
  <si>
    <t>Hey Brother</t>
  </si>
  <si>
    <t>4u7KjVIQPdzGCcAwg4W5Kl</t>
  </si>
  <si>
    <t>Who I Am With You</t>
  </si>
  <si>
    <t>3cyLH6iUGPjEsZIUFnJfd3</t>
  </si>
  <si>
    <t>A.M.</t>
  </si>
  <si>
    <t>2sLwPnIP3CUVmIuHranJZU</t>
  </si>
  <si>
    <t>Wiggle (feat. Snoop Dogg)</t>
  </si>
  <si>
    <t>1D4XFKolp63mNqqMXJJL1V</t>
  </si>
  <si>
    <t>Wings</t>
  </si>
  <si>
    <t>0r94AFhRLvpfXvha7vx2dK</t>
  </si>
  <si>
    <t>Fire Within</t>
  </si>
  <si>
    <t>2Kz5qeXifBxE0zmuoVchlM</t>
  </si>
  <si>
    <t>6ig2k0oiH2AXm8MugikskB</t>
  </si>
  <si>
    <t>Fire Within (Deluxe)</t>
  </si>
  <si>
    <t>5oAOK7xCJD8hzp9PuxjULL</t>
  </si>
  <si>
    <t>Tears In The Rain</t>
  </si>
  <si>
    <t>3hhDpPtCFuQbppwYgsVhMO</t>
  </si>
  <si>
    <t>Kiss Land</t>
  </si>
  <si>
    <t>2TqcqRwNgphefMYkbPaP9H</t>
  </si>
  <si>
    <t>Cop Car</t>
  </si>
  <si>
    <t>1X3xa9xIsrOQi7SJ646xkN</t>
  </si>
  <si>
    <t>Fuse (Deluxe)</t>
  </si>
  <si>
    <t>5FVd6KXrgO9B3JPmC8OPst</t>
  </si>
  <si>
    <t>Do I Wanna Know?</t>
  </si>
  <si>
    <t>Arctic Monkeys</t>
  </si>
  <si>
    <t>indie, garage rock</t>
  </si>
  <si>
    <t>78bpIziExqiI9qztvNFlQu</t>
  </si>
  <si>
    <t>AM</t>
  </si>
  <si>
    <t>5TTGoX70AFrTvuEtqHK37S</t>
  </si>
  <si>
    <t>No. 1 Party Anthem</t>
  </si>
  <si>
    <t>2AT8iROs4FQueDv2c8q2KE</t>
  </si>
  <si>
    <t>R U Mine?</t>
  </si>
  <si>
    <t>5XeFesFbtLpXzIVDNQP22n</t>
  </si>
  <si>
    <t>I Wanna Be Yours</t>
  </si>
  <si>
    <t>2LGdO5MtFdyphi2EihANZG</t>
  </si>
  <si>
    <t>Knee Socks</t>
  </si>
  <si>
    <t>7nzsY8vlnKdvGOEE0rjAXZ</t>
  </si>
  <si>
    <t>Arabella</t>
  </si>
  <si>
    <t>086myS9r57YsLbJpU0TgK9</t>
  </si>
  <si>
    <t>Why'd You Only Call Me When You're High?</t>
  </si>
  <si>
    <t>5UY3Vzkc5INzJ3wBJm5FlD</t>
  </si>
  <si>
    <t>Wake up Lovin' You</t>
  </si>
  <si>
    <t>Craig Morgan</t>
  </si>
  <si>
    <t>3q3vQKnkRSqCjjTAc6I5ai</t>
  </si>
  <si>
    <t>The Journey (Livin' Hits)</t>
  </si>
  <si>
    <t>5HOpkTTVcmZHnthgyxrIL8</t>
  </si>
  <si>
    <t>The Fox (What Does the Fox Say?)</t>
  </si>
  <si>
    <t>Ylvis</t>
  </si>
  <si>
    <t>77QwsMRvonZJn7adV47V78</t>
  </si>
  <si>
    <t>3U4isOIWM3VvDubwSI3y7a</t>
  </si>
  <si>
    <t>All of Me</t>
  </si>
  <si>
    <t>John Legend</t>
  </si>
  <si>
    <t>soft pop, neo soul</t>
  </si>
  <si>
    <t>4OTAx9un4e6NfoHuVRiOrC</t>
  </si>
  <si>
    <t>Love In The Future (Expanded Edition)</t>
  </si>
  <si>
    <t>6HZ9VeI5IRFCNQLXhpF4bq</t>
  </si>
  <si>
    <t>I Love It (feat. Charli XCX)</t>
  </si>
  <si>
    <t>Icona Pop</t>
  </si>
  <si>
    <t>59ZxtwIOD1wowkNvVHXqtP</t>
  </si>
  <si>
    <t>THIS IS... ICONA POP</t>
  </si>
  <si>
    <t>7xVLFuuYdAvcTfcP3IG3dS</t>
  </si>
  <si>
    <t>Work REMIX (feat. A$AP Rocky, French Montana, Trinidad James &amp; ScHoolboy Q)</t>
  </si>
  <si>
    <t>3smlfAmejcKMmAPg1G2Kki</t>
  </si>
  <si>
    <t>Trap Lord</t>
  </si>
  <si>
    <t>52XjrfqvrxaMtjCDYEKkXN</t>
  </si>
  <si>
    <t>Bad Kingdom</t>
  </si>
  <si>
    <t>Moderat</t>
  </si>
  <si>
    <t>idm, electronica</t>
  </si>
  <si>
    <t>1udCeAJjxGO8BuhDbpvVJv</t>
  </si>
  <si>
    <t>II</t>
  </si>
  <si>
    <t>2OGvFOMlVEQ1PXMiHnuKwM</t>
  </si>
  <si>
    <t>Cheap Beer</t>
  </si>
  <si>
    <t>FIDLAR</t>
  </si>
  <si>
    <t>garage rock, surf rock, skate punk, indie punk</t>
  </si>
  <si>
    <t>6livWQkkunodBq7xqlSodX</t>
  </si>
  <si>
    <t>Fidlar</t>
  </si>
  <si>
    <t>5REUneyhDiCunxDY2VUvsE</t>
  </si>
  <si>
    <t>A Peaceful Place</t>
  </si>
  <si>
    <t>2LOLFpqUHrlQPAiqzLVJBN</t>
  </si>
  <si>
    <t>The Legend of Korra: Original Music From Book One</t>
  </si>
  <si>
    <t>5iZrgYy2emfaikHWkYMNPb</t>
  </si>
  <si>
    <t>Being Patient / Beifong's Sacrifice</t>
  </si>
  <si>
    <t>6Uy6K3KdmUdAfelUp0SeXn</t>
  </si>
  <si>
    <t>Brave</t>
  </si>
  <si>
    <t>Sara Bareilles</t>
  </si>
  <si>
    <t>7lpbyGc4fHsQkBTsfWVBhp</t>
  </si>
  <si>
    <t>The Blessed Unrest</t>
  </si>
  <si>
    <t>0lD8gAvKSNN1B7OyUsOlBj</t>
  </si>
  <si>
    <t>Fresh Air</t>
  </si>
  <si>
    <t>4kuttaimghZdfXE8G3puvR</t>
  </si>
  <si>
    <t>Greatest Change</t>
  </si>
  <si>
    <t>1gtflD7JVxpozNitZJp6xu</t>
  </si>
  <si>
    <t>The Legend of Korra End Credits</t>
  </si>
  <si>
    <t>72C7s8NA2sVEbu6hgMLtge</t>
  </si>
  <si>
    <t>Prologue</t>
  </si>
  <si>
    <t>3HoGF4zDfQOkNQnUY6W2nH</t>
  </si>
  <si>
    <t>Silhouette</t>
  </si>
  <si>
    <t>230rGveNEYVpC6pqrXRZ71</t>
  </si>
  <si>
    <t>0rFZaQ4crlGAzuCjWCQ2xu</t>
  </si>
  <si>
    <t>Body Party</t>
  </si>
  <si>
    <t>Ciara</t>
  </si>
  <si>
    <t>1ZhBKlFwsI2ppVo8LivPyG</t>
  </si>
  <si>
    <t>1vDMGBzqLJWZC5UzePDURw</t>
  </si>
  <si>
    <t>You've Got Time</t>
  </si>
  <si>
    <t>Regina Spektor</t>
  </si>
  <si>
    <t>anti-folk</t>
  </si>
  <si>
    <t>5QOP3w3rOF5TBYgzjGep5Y</t>
  </si>
  <si>
    <t>1q9bLSeIlGf2xBvbOkp2Wr</t>
  </si>
  <si>
    <t>Holy Grail</t>
  </si>
  <si>
    <t>JAY-Z</t>
  </si>
  <si>
    <t>hip hop, east coast hip hop, rap</t>
  </si>
  <si>
    <t>4gbrbyveJFkuLH6B5w93JH</t>
  </si>
  <si>
    <t>Magna Carta... Holy Grail</t>
  </si>
  <si>
    <t>6fxVffaTuwjgEk5h9QyRjy</t>
  </si>
  <si>
    <t>6NoBzYmh5gUusGPCfg0pct</t>
  </si>
  <si>
    <t>x (Wembley Edition)</t>
  </si>
  <si>
    <t>6Z8R6UsFuGXGtiIxiD8ISb</t>
  </si>
  <si>
    <t>Safe And Sound</t>
  </si>
  <si>
    <t>Capital Cities</t>
  </si>
  <si>
    <t>3WrufJir7I61NkvkDwxero</t>
  </si>
  <si>
    <t>In A Tidal Wave Of Mystery (Deluxe Edition)</t>
  </si>
  <si>
    <t>4X5f3vT8MRuXF68pfjNte5</t>
  </si>
  <si>
    <t>F**kin' Problems (feat. Drake, 2 Chainz &amp; Kendrick Lamar)</t>
  </si>
  <si>
    <t>6rzMufuu8sLkIizM4q9c7J</t>
  </si>
  <si>
    <t>LONG.LIVE.A$AP (Deluxe Version)</t>
  </si>
  <si>
    <t>0O3TAouZE4vL9dM5SyxgvH</t>
  </si>
  <si>
    <t>Fashion Killa</t>
  </si>
  <si>
    <t>4Mj3JpAE20w8zON9b2tZD1</t>
  </si>
  <si>
    <t>Where I Lay</t>
  </si>
  <si>
    <t>Pistol Day Parade</t>
  </si>
  <si>
    <t>1bl46Iv5opb0JTrtnpHy9r</t>
  </si>
  <si>
    <t>Burn</t>
  </si>
  <si>
    <t>3Th56VIq2sEaEmPPETu7p5</t>
  </si>
  <si>
    <t>All of the Stars</t>
  </si>
  <si>
    <t>5yhKaacMZGRo4s6evJx9vk</t>
  </si>
  <si>
    <t>Bad (feat. Rihanna) - Remix</t>
  </si>
  <si>
    <t>Wale</t>
  </si>
  <si>
    <t>2m1DkB7oqaZu8BzAAUfwlq</t>
  </si>
  <si>
    <t>The Gifted</t>
  </si>
  <si>
    <t>3JvKfv6T31zO0ini8iNItO</t>
  </si>
  <si>
    <t>Another Love</t>
  </si>
  <si>
    <t>0Gf1yE895FKK4YWVRuAeg8</t>
  </si>
  <si>
    <t>Long Way Down (Deluxe)</t>
  </si>
  <si>
    <t>0QaFbGRALtsnrIb4rcyxuj</t>
  </si>
  <si>
    <t>Ragnar's Sail</t>
  </si>
  <si>
    <t>1UsypHx21p4T5Osr6dIenT</t>
  </si>
  <si>
    <t>The Vikings (Music from the TV Series)</t>
  </si>
  <si>
    <t>4KlL5Bwlm4yHYxr0B2rHci</t>
  </si>
  <si>
    <t>Heal</t>
  </si>
  <si>
    <t>2Eq97bBBjO69pPrImrksOi</t>
  </si>
  <si>
    <t>Vikings Reach Land</t>
  </si>
  <si>
    <t>2uwnP6tZVVmTovzX5ELooy</t>
  </si>
  <si>
    <t>Power Trip (feat. Miguel)</t>
  </si>
  <si>
    <t>5FP9keIJnlSCKnkdVOf623</t>
  </si>
  <si>
    <t>Born Sinner (Deluxe Version)</t>
  </si>
  <si>
    <t>0Fs9cdPDhptWEDJmiCbkEW</t>
  </si>
  <si>
    <t>She Knows (feat. Amber Coffman &amp; Cults)</t>
  </si>
  <si>
    <t>3sNVsP50132BTNlImLx70i</t>
  </si>
  <si>
    <t>Bound 2</t>
  </si>
  <si>
    <t>7D2NdGvBHIavgLhmcwhluK</t>
  </si>
  <si>
    <t>Yeezus</t>
  </si>
  <si>
    <t>6KkyuDhrEhR5nJVKtv9mCf</t>
  </si>
  <si>
    <t>1ttGpGzOEi6JDDOHO4qD1y</t>
  </si>
  <si>
    <t>In A Perfect World (Expanded Edition)</t>
  </si>
  <si>
    <t>0NlGoUyOJSuSHmngoibVAs</t>
  </si>
  <si>
    <t>4g6m1iaAsgdgDqgxGtvY0C</t>
  </si>
  <si>
    <t>Animals - Radio Edit</t>
  </si>
  <si>
    <t>4Xs4NI3J2Nf9eSUqvW7GBn</t>
  </si>
  <si>
    <t>7jtQIBanIiJOMS6RyCx6jZ</t>
  </si>
  <si>
    <t>0KGBW1MQtC2aFPCDUdAkdJ</t>
  </si>
  <si>
    <t>Long Way Down</t>
  </si>
  <si>
    <t>1mUG7ftwIxuq5fhMPkyM02</t>
  </si>
  <si>
    <t>2rgInD5nZNONheZwqir4Xg</t>
  </si>
  <si>
    <t>Man of Steel (Original Motion Picture Soundtrack)</t>
  </si>
  <si>
    <t>2IXJyG1DX93g2EhFXghz37</t>
  </si>
  <si>
    <t>The Choice</t>
  </si>
  <si>
    <t>2GFFxj8aR2XpwIMYanOPjh</t>
  </si>
  <si>
    <t>285ieonEuLkll3zknYK2TY</t>
  </si>
  <si>
    <t>3FY4wCXHbQe5S5jAFNbAXr</t>
  </si>
  <si>
    <t>Theme from World War Z</t>
  </si>
  <si>
    <t>The Evolved</t>
  </si>
  <si>
    <t>0VUB5ezRYUG7OYkT2FqXBF</t>
  </si>
  <si>
    <t>4kTBakk3h2S678cajDcVTw</t>
  </si>
  <si>
    <t>Latch</t>
  </si>
  <si>
    <t>Disclosure</t>
  </si>
  <si>
    <t>0v5BqH7RQlIuJIWfQCl1Bp</t>
  </si>
  <si>
    <t>Settle (Deluxe Version)</t>
  </si>
  <si>
    <t>1DunhgeZSEgWiIYbHqXl0c</t>
  </si>
  <si>
    <t>1lM5IfaqcIsXd6UCV3aDSs</t>
  </si>
  <si>
    <t>Settle (Deluxe)</t>
  </si>
  <si>
    <t>4PPiV0xlKze0D4G93UWLji</t>
  </si>
  <si>
    <t>White Noise</t>
  </si>
  <si>
    <t>69kOkLUCkxIZYexIgSG8rq</t>
  </si>
  <si>
    <t>Get Lucky (feat. Pharrell Williams and Nile Rodgers)</t>
  </si>
  <si>
    <t>Daft Punk</t>
  </si>
  <si>
    <t>french house, electronic, electro</t>
  </si>
  <si>
    <t>4m2880jivSbbyEGAKfITCa</t>
  </si>
  <si>
    <t>Random Access Memories</t>
  </si>
  <si>
    <t>1dyJpJgwj2BqdwBU8Jo804</t>
  </si>
  <si>
    <t>Tongue</t>
  </si>
  <si>
    <t>Maribou State</t>
  </si>
  <si>
    <t>34Yus9CESN9GnpRWZU00Pw</t>
  </si>
  <si>
    <t>2Z5wXgysowvzl0nKGNGU0t</t>
  </si>
  <si>
    <t>Fitz and The Tantrums</t>
  </si>
  <si>
    <t>6yhvsasMsZ1ZMuTk8qIHx0</t>
  </si>
  <si>
    <t>More Than Just a Dream</t>
  </si>
  <si>
    <t>6mSnSuOhgHHohqeBw76jRV</t>
  </si>
  <si>
    <t>i was all over her</t>
  </si>
  <si>
    <t>salvia palth</t>
  </si>
  <si>
    <t>slowcore, lo-fi indie</t>
  </si>
  <si>
    <t>10WzRaNWnFUQNrW2FpqQSQ</t>
  </si>
  <si>
    <t>melanchole</t>
  </si>
  <si>
    <t>17YNmMy03QLPirmBzWxFa6</t>
  </si>
  <si>
    <t>(dream)</t>
  </si>
  <si>
    <t>5GjnIpUlLGEIYk052ISOw9</t>
  </si>
  <si>
    <t>This Is What It Feels Like</t>
  </si>
  <si>
    <t>Armin van Buuren</t>
  </si>
  <si>
    <t>trance, progressive trance, progressive house, electronica</t>
  </si>
  <si>
    <t>5ZsK5SUsZilbAJ4B0vRVxF</t>
  </si>
  <si>
    <t>Intense</t>
  </si>
  <si>
    <t>6jhzQyn6cwPHc85PE4qBp0</t>
  </si>
  <si>
    <t>Sweater Weather - Slowed Down</t>
  </si>
  <si>
    <t>742rc3IvCNtvhEZIsjLfyu</t>
  </si>
  <si>
    <t>I Love You. (Slowed Down)</t>
  </si>
  <si>
    <t>4fhGY82iVNJRoREitkVvJs</t>
  </si>
  <si>
    <t>W.D.Y.W.F.M?</t>
  </si>
  <si>
    <t>5n7S9xN6tYY8aGJU3kE0Va</t>
  </si>
  <si>
    <t>I Love You. (10th Anniversary Edition)</t>
  </si>
  <si>
    <t>3Nlz7XyJSnBkCPDNbpv6nC</t>
  </si>
  <si>
    <t>W.D.Y.W.F.M? - Slowed Down</t>
  </si>
  <si>
    <t>0pxPNTroZcxXA0w6IDgMQJ</t>
  </si>
  <si>
    <t>A Little Death</t>
  </si>
  <si>
    <t>5hVNoUOR1FBWyTS2Urv68s</t>
  </si>
  <si>
    <t>Afraid - Slowed Down</t>
  </si>
  <si>
    <t>374bWkz1CrFhPk6tqAs9pI</t>
  </si>
  <si>
    <t>Alleyways</t>
  </si>
  <si>
    <t>6mdasWi8SB0FQs6vLqVNt0</t>
  </si>
  <si>
    <t>Alleyways - Slowed Down</t>
  </si>
  <si>
    <t>0ST2s1iJwdnNhYlj776go8</t>
  </si>
  <si>
    <t>Everybody's Watching Me (Uh Oh) - Slowed Down</t>
  </si>
  <si>
    <t>6nXg1MGz3OiK17xyYrea2Z</t>
  </si>
  <si>
    <t>Female Robbery</t>
  </si>
  <si>
    <t>1Fcf9lUZJ6n18aYCFzykLh</t>
  </si>
  <si>
    <t>Female Robbery - Slowed Down</t>
  </si>
  <si>
    <t>2wIhvlHyiFGT7XXDXgBDJF</t>
  </si>
  <si>
    <t>Flawless - Slowed Down</t>
  </si>
  <si>
    <t>7wwAryWQXStWRitGA677n2</t>
  </si>
  <si>
    <t>Float</t>
  </si>
  <si>
    <t>7N3tpCdAc9LdVnqdQVfeLe</t>
  </si>
  <si>
    <t>Float - Slowed Down</t>
  </si>
  <si>
    <t>2VLlAsu9GPveQQAYZus6R2</t>
  </si>
  <si>
    <t>How</t>
  </si>
  <si>
    <t>3OltGkhsrsLbTdb4u1I6iJ</t>
  </si>
  <si>
    <t>How - Slowed Down</t>
  </si>
  <si>
    <t>7IA4eQMEDlrhgC1nDZfn96</t>
  </si>
  <si>
    <t>Staying Up - Slowed Down</t>
  </si>
  <si>
    <t>1r6FBaICvMLwah9jm75wWR</t>
  </si>
  <si>
    <t>4fwb4Vmf9flRjgjvsVEKle</t>
  </si>
  <si>
    <t>Let It Go - Slowed Down</t>
  </si>
  <si>
    <t>7brQHA2CgQpcMBiOlfiXYb</t>
  </si>
  <si>
    <t>Afraid</t>
  </si>
  <si>
    <t>4xkM0BwLM9H2IUcbYzpcBI</t>
  </si>
  <si>
    <t>I Love You.</t>
  </si>
  <si>
    <t>2QjOHCTQ1Jl3zawyYOpxh6</t>
  </si>
  <si>
    <t>Sweater Weather</t>
  </si>
  <si>
    <t>3vooOYHU0Fi3ViCG7Ozh0Y</t>
  </si>
  <si>
    <t>2Kt1XplPBQBsDKQDa6TssB</t>
  </si>
  <si>
    <t>Flawless</t>
  </si>
  <si>
    <t>2Foc5Q5nqNiosCNqttzHof</t>
  </si>
  <si>
    <t>Get Lucky (Radio Edit) [feat. Pharrell Williams and Nile Rodgers]</t>
  </si>
  <si>
    <t>2ePFIvZKMe8zefATp9ofFA</t>
  </si>
  <si>
    <t>0cQVqPuHQP4KEwc7ZUQmj6</t>
  </si>
  <si>
    <t>6iu2XwoDlKg0VYte9qAbnr</t>
  </si>
  <si>
    <t>173nvGILRNr0X5YAJhlUIW</t>
  </si>
  <si>
    <t>Injustice: Gods Among Us</t>
  </si>
  <si>
    <t>Christopher Drake</t>
  </si>
  <si>
    <t>503D6gtBm18LlJQRSUbZ6f</t>
  </si>
  <si>
    <t>Injustice: Gods Among Us! (Original Video Game Score)</t>
  </si>
  <si>
    <t>7s0lDK7y3XLmI7tcsRAbW0</t>
  </si>
  <si>
    <t>My Songs Know What You Did In The Dark (Light Em Up)</t>
  </si>
  <si>
    <t>0EVJX4RlYKuApsAN5CaDa3</t>
  </si>
  <si>
    <t>Save Rock And Roll</t>
  </si>
  <si>
    <t>0mvkwaZMP2gAy2ApQLtZRv</t>
  </si>
  <si>
    <t>It's a Beautiful Day</t>
  </si>
  <si>
    <t>Michael Bublé</t>
  </si>
  <si>
    <t>4Yf5LJfqpjgl1a4TBiCi07</t>
  </si>
  <si>
    <t>14UFeUG8RCx1XwSuGF9Tcs</t>
  </si>
  <si>
    <t>The Only Exception - Live at Red Rocks Amphitheatre, Morrison, CO, 8/12/2014</t>
  </si>
  <si>
    <t>7J2hXOVq8FZ367dTczV7oH</t>
  </si>
  <si>
    <t>Paramore (Deluxe Edition)</t>
  </si>
  <si>
    <t>0g4qRoQ3Bh6puFzBA7fH3S</t>
  </si>
  <si>
    <t>Waiting All Night (feat. Ella Eyre)</t>
  </si>
  <si>
    <t>6RM05aDNmbqF7AV1xwubac</t>
  </si>
  <si>
    <t>Home (Deluxe Edition)</t>
  </si>
  <si>
    <t>1j8z4TTjJ1YOdoFEDwJTQa</t>
  </si>
  <si>
    <t>Ain't It Fun</t>
  </si>
  <si>
    <t>4sgYpkIASM1jVlNC8Wp9oF</t>
  </si>
  <si>
    <t>3tYxhPqkioZEV5el3DJxLQ</t>
  </si>
  <si>
    <t>Youngest Daughter</t>
  </si>
  <si>
    <t>Superheaven</t>
  </si>
  <si>
    <t>shoegaze, post-grunge</t>
  </si>
  <si>
    <t>6JLO3HVtVEKLHqbgs6ujdw</t>
  </si>
  <si>
    <t>Jar</t>
  </si>
  <si>
    <t>1yjY7rpaAQvKwpdUliHx0d</t>
  </si>
  <si>
    <t>Still into You</t>
  </si>
  <si>
    <t>1joMCEucUQsYhB75xu3OTZ</t>
  </si>
  <si>
    <t>Heart</t>
  </si>
  <si>
    <t>Savant</t>
  </si>
  <si>
    <t>dubstep, drumstep</t>
  </si>
  <si>
    <t>7I3HJ2n5XmsDrQse9oobfg</t>
  </si>
  <si>
    <t>1zvQt99d5oTkEQLmSoO1yu</t>
  </si>
  <si>
    <t>Mine Would Be You</t>
  </si>
  <si>
    <t>6MzrSTAQdDR92tHLLAhYp0</t>
  </si>
  <si>
    <t>Based on a True Story... (Deluxe Edition)</t>
  </si>
  <si>
    <t>5yIiXdLRE85OBiQmCaUenq</t>
  </si>
  <si>
    <t>Sure Be Cool If You Did</t>
  </si>
  <si>
    <t>6vt0I1cw1YmAIKDJvHVIM5</t>
  </si>
  <si>
    <t>Suit &amp; Tie (feat. JAY-Z)</t>
  </si>
  <si>
    <t>0O82niJ0NpcptYRxogeEZu</t>
  </si>
  <si>
    <t>The 20/20 Experience (Deluxe Version)</t>
  </si>
  <si>
    <t>4rHZZAmHpZrA3iH5zx8frV</t>
  </si>
  <si>
    <t>Mirrors</t>
  </si>
  <si>
    <t>0wrWxW18WK2MkrfDpRHkyh</t>
  </si>
  <si>
    <t>Me and the Devil</t>
  </si>
  <si>
    <t>Soap&amp;Skin</t>
  </si>
  <si>
    <t>5yuGLsbL0XTjON5tewyApa</t>
  </si>
  <si>
    <t>Sugarbread</t>
  </si>
  <si>
    <t>6ToFxXRBtl5TJFEyIoYK3f</t>
  </si>
  <si>
    <t>Mirrors - Radio Edit</t>
  </si>
  <si>
    <t>28GWVLkctSuSWQ1EUIxZ8m</t>
  </si>
  <si>
    <t>Mirrors (Radio Edit)</t>
  </si>
  <si>
    <t>64Nbnw22f8adeMuLd1nSBD</t>
  </si>
  <si>
    <t>Bad (feat. Tiara Thomas)</t>
  </si>
  <si>
    <t>06oKL6rtXNlQxlPyZQeb1i</t>
  </si>
  <si>
    <t>6PUIzlqotEmPuBfjbwYWOB</t>
  </si>
  <si>
    <t>Summertime Sadness (Lana Del Rey Vs. Cedric Gervais) - Cedric Gervais Remix</t>
  </si>
  <si>
    <t>1fXwOvaqIdkhp5F3fiFbCv</t>
  </si>
  <si>
    <t>Summertime Sadness (Lana Del Rey Vs. Cedric Gervais) [Cedric Gervais Remix]</t>
  </si>
  <si>
    <t>0lIDOHnoe4RJgm6rzowj6x</t>
  </si>
  <si>
    <t>Tundra</t>
  </si>
  <si>
    <t>25r7pEf31viAbsoVHC6bQ4</t>
  </si>
  <si>
    <t>The Elder Scrolls V: Skyrim: Original Game Soundtrack</t>
  </si>
  <si>
    <t>5fHgBb5r91Jmdr8Q7dwmad</t>
  </si>
  <si>
    <t>Secunda</t>
  </si>
  <si>
    <t>0zke8Vmo0bgbPjxL3pUhqk</t>
  </si>
  <si>
    <t>From Past to Present</t>
  </si>
  <si>
    <t>6WuZeRJ8RWPdNgtqLNqn4F</t>
  </si>
  <si>
    <t>Dusk to Dawn</t>
  </si>
  <si>
    <t>Emancipator</t>
  </si>
  <si>
    <t>trip hop, downtempo, chillstep</t>
  </si>
  <si>
    <t>5UBtUeQ9d4Vgf5qCZVw5fm</t>
  </si>
  <si>
    <t>26t3KexbqzF3sRWgczYyja</t>
  </si>
  <si>
    <t>How Country Feels</t>
  </si>
  <si>
    <t>6p9LqWLWDOuW2WiUt9YKUZ</t>
  </si>
  <si>
    <t>7wwsdetDpqdnajrqnhU50M</t>
  </si>
  <si>
    <t>Ode to Sleep</t>
  </si>
  <si>
    <t>14onjcwGXJFQnTmmCnTUfQ</t>
  </si>
  <si>
    <t>Vessel (with Bonus Tracks)</t>
  </si>
  <si>
    <t>5vwXQUwkpmnkJrfv69L6Mp</t>
  </si>
  <si>
    <t>In My Head</t>
  </si>
  <si>
    <t>3okCOhHlfrEPaHZIIUo04l</t>
  </si>
  <si>
    <t>06EL94D0TA27Ik0Ke5usbj</t>
  </si>
  <si>
    <t>The Way</t>
  </si>
  <si>
    <t>5xSvNPstcxHtR4ap2vvN8A</t>
  </si>
  <si>
    <t>Yours Truly</t>
  </si>
  <si>
    <t>2wBCrtJS3E3TimRZ5MElTI</t>
  </si>
  <si>
    <t>The Worst</t>
  </si>
  <si>
    <t>73TNMu44lT0m1h1Nn6Bfiq</t>
  </si>
  <si>
    <t>Sail Out</t>
  </si>
  <si>
    <t>2TR7A4ulH9R1PNwMyd8o8U</t>
  </si>
  <si>
    <t>0uqAyKT7oMZDFMyteJOJWI</t>
  </si>
  <si>
    <t>Here's To The Good Times...This Is How We Roll</t>
  </si>
  <si>
    <t>7IohFKIwrb75c4XaqX7WWo</t>
  </si>
  <si>
    <t>This Is Love</t>
  </si>
  <si>
    <t>will.i.am</t>
  </si>
  <si>
    <t>0VWYRbEcvJcPrqMGJirO6q</t>
  </si>
  <si>
    <t>#willpower (Deluxe)</t>
  </si>
  <si>
    <t>009ImBOrIUlWgla8U05RAC</t>
  </si>
  <si>
    <t>3jB9yFDwRe3KhtGnHXJntk</t>
  </si>
  <si>
    <t>PRISM</t>
  </si>
  <si>
    <t>3xdjjKMcMOFgo1eQrfbogM</t>
  </si>
  <si>
    <t>Darius Rucker</t>
  </si>
  <si>
    <t>6cowf7fdb5dgKoglTekOK8</t>
  </si>
  <si>
    <t>True Believers</t>
  </si>
  <si>
    <t>2OQJKTtrH482waGFmOfJni</t>
  </si>
  <si>
    <t>We Own It (Fast &amp; Furious)</t>
  </si>
  <si>
    <t>35KyVKa5AMTaOBxSzjSBbK</t>
  </si>
  <si>
    <t>B.O.A.T.S. II #METIME (Deluxe)</t>
  </si>
  <si>
    <t>Phillip Phillips</t>
  </si>
  <si>
    <t>0DhnpIeCaMp85Jyc39sUBy</t>
  </si>
  <si>
    <t>Gravity Falls Main Title Theme (from Gravity Falls")"</t>
  </si>
  <si>
    <t>Brad Breeck</t>
  </si>
  <si>
    <t>6W2M5GFSwZhywRsRiwVzRK</t>
  </si>
  <si>
    <t>1V6gIisPpYqgFeWbMLI0bA</t>
  </si>
  <si>
    <t>Heart Attack</t>
  </si>
  <si>
    <t>6Kssm2LosQ0WyLukFZkEG5</t>
  </si>
  <si>
    <t>Demi</t>
  </si>
  <si>
    <t>4rr1YNVCtJVeT494GOcRms</t>
  </si>
  <si>
    <t>Heavy Metal Heart</t>
  </si>
  <si>
    <t>0DucmDrdJM4evPXMbFJXBS</t>
  </si>
  <si>
    <t>Night Time, My Time</t>
  </si>
  <si>
    <t>2aSC2xhRxOLiiZZVjhbylH</t>
  </si>
  <si>
    <t>Hold On, We're Going Home</t>
  </si>
  <si>
    <t>1XslIirSxfAhhxRdn4Li9t</t>
  </si>
  <si>
    <t>Nothing Was The Same</t>
  </si>
  <si>
    <t>6jdOi5U5LBzQrc4c1VT983</t>
  </si>
  <si>
    <t>2ZUFSbIkmFkGag000RWOpA</t>
  </si>
  <si>
    <t>Nothing Was The Same (Deluxe)</t>
  </si>
  <si>
    <t>51pqlgzFBtqcRmb1CKdc56</t>
  </si>
  <si>
    <t>House Of Cards Main Title Theme</t>
  </si>
  <si>
    <t>Jeff Beal</t>
  </si>
  <si>
    <t>7rkJhtjwAElptOD9CkQyKB</t>
  </si>
  <si>
    <t>House Of Cards (Music From The Netflix Original Series)</t>
  </si>
  <si>
    <t>4AD1rHNMHYyWPt2BoPaPAt</t>
  </si>
  <si>
    <t>I Blame Myself</t>
  </si>
  <si>
    <t>0NNyFQfKvZq0PyRNtQkZLJ</t>
  </si>
  <si>
    <t>I Will</t>
  </si>
  <si>
    <t>7u5XBHnht6dyoRXRBb5soK</t>
  </si>
  <si>
    <t>Iron Man 3</t>
  </si>
  <si>
    <t>7x6etI9jQ2ePxZUOQaPrbi</t>
  </si>
  <si>
    <t>Iron Man 3 (Original Motion Picture Soundtrack)</t>
  </si>
  <si>
    <t>3BdUDbQXj4JGA5IHoqBi3u</t>
  </si>
  <si>
    <t>Kristine</t>
  </si>
  <si>
    <t>52gvlDnre9craz9dKGObp8</t>
  </si>
  <si>
    <t>7L2vCH0rBeI5pKefCgWcV9</t>
  </si>
  <si>
    <t>6LoQHIo74tOzQ8EsLEkhgF</t>
  </si>
  <si>
    <t>Come &amp; Get It</t>
  </si>
  <si>
    <t>3cGKAHAUhAaTTezK4GbBhQ</t>
  </si>
  <si>
    <t>Stars Dance (Bonus Track Version)</t>
  </si>
  <si>
    <t>2tpWsVSb9UEmDRxAl1zhX1</t>
  </si>
  <si>
    <t>20lOt6G8MHv8ZO7ViOmiP7</t>
  </si>
  <si>
    <t>6GBUsjHfZuweYf5lQEz6mP</t>
  </si>
  <si>
    <t>Crash My Party</t>
  </si>
  <si>
    <t>5M8gr5RV2eR6UkztC69ogB</t>
  </si>
  <si>
    <t>0jHSdjxn9LfzNL0WkDu93W</t>
  </si>
  <si>
    <t>Cruise - Remix</t>
  </si>
  <si>
    <t>2CcQDI2IDhHbmBIFup58JE</t>
  </si>
  <si>
    <t>6czdbbMtGbAkZ6ud2OMTcg</t>
  </si>
  <si>
    <t>44CrEafj3AU5cquvEi1tBg</t>
  </si>
  <si>
    <t>Dirt Road Diary</t>
  </si>
  <si>
    <t>7j3nbSiaWphYU2cFgyQXd9</t>
  </si>
  <si>
    <t>Everything Is Embarrassing</t>
  </si>
  <si>
    <t>22sDLvlzAJzH0BHiMSOfRP</t>
  </si>
  <si>
    <t>Future Days</t>
  </si>
  <si>
    <t>Pearl Jam</t>
  </si>
  <si>
    <t>grunge, rock, post-grunge</t>
  </si>
  <si>
    <t>01WEcEzoa9mfh8fIDhvV1M</t>
  </si>
  <si>
    <t>Lightning Bolt</t>
  </si>
  <si>
    <t>0qcr5FMsEO85NAQjrlDRKo</t>
  </si>
  <si>
    <t>Let It Go - From Frozen"/Soundtrack Version"</t>
  </si>
  <si>
    <t>Idina Menzel</t>
  </si>
  <si>
    <t>7lZs5r4oQV2nutddffLrg0</t>
  </si>
  <si>
    <t>Frozen (Original Motion Picture Soundtrack / Deluxe Edition)</t>
  </si>
  <si>
    <t>5VSCgNlSmTV2Yq5lB40Eaw</t>
  </si>
  <si>
    <t>Love Me Again</t>
  </si>
  <si>
    <t>John Newman</t>
  </si>
  <si>
    <t>7ybleSrN0ZT3bci5WZ6puk</t>
  </si>
  <si>
    <t>Tribute</t>
  </si>
  <si>
    <t>3Ev1a7OygyuteJpPBctAaT</t>
  </si>
  <si>
    <t>7BClegkZnKHdiUIKMrePnM</t>
  </si>
  <si>
    <t>Nobody Asked Me (If I Was Okay)</t>
  </si>
  <si>
    <t>6ZeQp2XTOiPCePWRfCHSo5</t>
  </si>
  <si>
    <t>Oblivion</t>
  </si>
  <si>
    <t>Bastille</t>
  </si>
  <si>
    <t>64fQ94AVziavTPdnkCS6Nj</t>
  </si>
  <si>
    <t>01TuObJVd7owWchVRuQbQw</t>
  </si>
  <si>
    <t>#thatPOWER</t>
  </si>
  <si>
    <t>20FZrLl9zSbO9b3DhaqO6M</t>
  </si>
  <si>
    <t>Mike WiLL Made-It</t>
  </si>
  <si>
    <t>5r7L8DlTsIKoDwSSiRf5M7</t>
  </si>
  <si>
    <t>2Y5AkPcCKN01ck6xDtOnoJ</t>
  </si>
  <si>
    <t>24 Hours</t>
  </si>
  <si>
    <t>6LW3Z1GqbL78TIjfDyg4zp</t>
  </si>
  <si>
    <t>Wilkinson</t>
  </si>
  <si>
    <t>drum and bass, liquid funk</t>
  </si>
  <si>
    <t>5BetJhjCEWc6GFfqSPupUB</t>
  </si>
  <si>
    <t>Lazers Not Included</t>
  </si>
  <si>
    <t>63LAR8TGAGvpfLLM8Z1weo</t>
  </si>
  <si>
    <t>Applause</t>
  </si>
  <si>
    <t>63malDixGPiTk7xpdbRGYm</t>
  </si>
  <si>
    <t>6EIsMa5lbvljYxqCkjZVDi</t>
  </si>
  <si>
    <t>Baby I</t>
  </si>
  <si>
    <t>6nzXkCBOhb2mxctNihOqbb</t>
  </si>
  <si>
    <t>3dAxXNscIj0p53lBMEziYR</t>
  </si>
  <si>
    <t>5PUvinSo4MNqW7vmomGRS7</t>
  </si>
  <si>
    <t>Blurred Lines</t>
  </si>
  <si>
    <t>Robin Thicke</t>
  </si>
  <si>
    <t>2qVN3yVtkrPT9YL7djTNwt</t>
  </si>
  <si>
    <t>0n4bITAu0Y0nigrz3MFJMb</t>
  </si>
  <si>
    <t>1eHyfkrIOVLGVnt5E4MD2j</t>
  </si>
  <si>
    <t>Blurred Lines (Deluxe)</t>
  </si>
  <si>
    <t>7clEXtT4uQj4ZUK89eR5Dr</t>
  </si>
  <si>
    <t>Boys</t>
  </si>
  <si>
    <t>0xMd5bcWTbyXS7wPrBtZA6</t>
  </si>
  <si>
    <t>3KVeczHxWg5YFKb0gS62f2</t>
  </si>
  <si>
    <t>Halcyon Days</t>
  </si>
  <si>
    <t>0j4kPncBrdidY9Mfl1eZ1d</t>
  </si>
  <si>
    <t>Chasing The Sun</t>
  </si>
  <si>
    <t>The Wanted</t>
  </si>
  <si>
    <t>4kOQZmvSBepp9AUhc65Tgf</t>
  </si>
  <si>
    <t>Word Of Mouth (Deluxe)</t>
  </si>
  <si>
    <t>44Ljlpy44mHvLJxcYUvTK0</t>
  </si>
  <si>
    <t>Chocolate</t>
  </si>
  <si>
    <t>33ZqJmmqFE8Z7Ak1Lxbnfb</t>
  </si>
  <si>
    <t>3yiyZW5sYNg3VvIejh10sK</t>
  </si>
  <si>
    <t>Year Zero</t>
  </si>
  <si>
    <t>32CbQps06lUasiux6N8tP3</t>
  </si>
  <si>
    <t>Infestissumam</t>
  </si>
  <si>
    <t>2nMeu6UenVvwUktBCpLMK9</t>
  </si>
  <si>
    <t>Young And Beautiful</t>
  </si>
  <si>
    <t>1D92WOHWUI2AGQCCdplcXL</t>
  </si>
  <si>
    <t>4Ub8UsjWuewQrPhuepfVpd</t>
  </si>
  <si>
    <t>Pompeii</t>
  </si>
  <si>
    <t>5G6oMu9zNW2acdV0lqzI3L</t>
  </si>
  <si>
    <t>All This Bad Blood</t>
  </si>
  <si>
    <t>3gbBpTdY8lnQwqxNCcf795</t>
  </si>
  <si>
    <t>5WsJ2FGI4e9JWKb6TCG3kL</t>
  </si>
  <si>
    <t>ProtoVision</t>
  </si>
  <si>
    <t>Kavinsky</t>
  </si>
  <si>
    <t>synthwave, french house</t>
  </si>
  <si>
    <t>3bRM4GQgoFjBRRzhp87Ugb</t>
  </si>
  <si>
    <t>OutRun</t>
  </si>
  <si>
    <t>5vTPxzm4h2bY9rYyVrGEU5</t>
  </si>
  <si>
    <t>Really Don't Care</t>
  </si>
  <si>
    <t>5jyUBKpmaH670zrXrE0wmO</t>
  </si>
  <si>
    <t>Reload - Radio Edit</t>
  </si>
  <si>
    <t>Sebastian Ingrosso</t>
  </si>
  <si>
    <t>2UgmfoJF7x7cQmWADnoQdG</t>
  </si>
  <si>
    <t>Reload (Vocal Version / Radio Edit)</t>
  </si>
  <si>
    <t>3yiopxxeHuwcpAg4e57Zjt</t>
  </si>
  <si>
    <t>Right There</t>
  </si>
  <si>
    <t>27tNWlhdAryQY04Gb2ZhUI</t>
  </si>
  <si>
    <t>3sAIY2jtHpUHKfwDSSVgMM</t>
  </si>
  <si>
    <t>7tl8VkZBE0bSMaMcqscnCk</t>
  </si>
  <si>
    <t>73jVPicY2G9YHmzgjk69ae</t>
  </si>
  <si>
    <t>Robbers</t>
  </si>
  <si>
    <t>6Z1zv6Hw9bdvSoxI5uYk2h</t>
  </si>
  <si>
    <t>5r00wpsojd4mBYaQFDvni7</t>
  </si>
  <si>
    <t>Roller Coaster</t>
  </si>
  <si>
    <t>0boS4e6uXwp3zAvz1mLxZS</t>
  </si>
  <si>
    <t>Run Boy Run</t>
  </si>
  <si>
    <t>Woodkid</t>
  </si>
  <si>
    <t>7oRzNo0PkoRJlvI9Eocyf2</t>
  </si>
  <si>
    <t>The Golden Age</t>
  </si>
  <si>
    <t>2iJuuzV8P9Yz0VSurttIV5</t>
  </si>
  <si>
    <t>Scream &amp; Shout</t>
  </si>
  <si>
    <t>6edYDxspt9uQj21mbAfFIb</t>
  </si>
  <si>
    <t>#willpower</t>
  </si>
  <si>
    <t>67ispalOAo3jnZWYSTTfZk</t>
  </si>
  <si>
    <t>5NKfB21hWeirObQjEN44x1</t>
  </si>
  <si>
    <t>Sonnentanz - Sun Don't Shine</t>
  </si>
  <si>
    <t>Klangkarussell</t>
  </si>
  <si>
    <t>1BBqa3UQfVawVGQN0aIcs4</t>
  </si>
  <si>
    <t>Sonnentanz</t>
  </si>
  <si>
    <t>6fVX8mF9ZqS1V8G2ZFCbLQ</t>
  </si>
  <si>
    <t>Star Trek Main Theme</t>
  </si>
  <si>
    <t>0dst3z0HnOCF0pdU05AZ4b</t>
  </si>
  <si>
    <t>Star Trek Into Darkness (Music From The Motion Picture)</t>
  </si>
  <si>
    <t>5DI9jxTHrEiFAhStG7VA8E</t>
  </si>
  <si>
    <t>Started From the Bottom</t>
  </si>
  <si>
    <t>3dgQqOiQ9fCKVhNOedd2lf</t>
  </si>
  <si>
    <t>1sh6lL6cmlcwhqZKGiKBua</t>
  </si>
  <si>
    <t>I Could Be The One (Avicii Vs. Nicky Romero) - Radio Edit</t>
  </si>
  <si>
    <t>0sOrbRnJcNod63r49kmGVb</t>
  </si>
  <si>
    <t>I Could Be The One [Avicii vs Nicky Romero]</t>
  </si>
  <si>
    <t>0Ot6e3wYVQQ1Us9PM977jE</t>
  </si>
  <si>
    <t>5MOCeDoizSpQ4FnpX8VFky</t>
  </si>
  <si>
    <t>Thank You,</t>
  </si>
  <si>
    <t>0dErnwCOJio6gkYfzPUfSa</t>
  </si>
  <si>
    <t>A Celtic Lore</t>
  </si>
  <si>
    <t>Adrian Von Ziegler</t>
  </si>
  <si>
    <t>celtic, medieval</t>
  </si>
  <si>
    <t>4bc12QynMKKIcmnu4Q2sJr</t>
  </si>
  <si>
    <t>The Celtic Collection</t>
  </si>
  <si>
    <t>0A7IeiBclI7J6fSKnVJT2s</t>
  </si>
  <si>
    <t>Bananonymous</t>
  </si>
  <si>
    <t>6aIvDKKKlpLaviDkMn6LDQ</t>
  </si>
  <si>
    <t>Alchemist</t>
  </si>
  <si>
    <t>5r67bGhYXZNqk2m2Wupfmu</t>
  </si>
  <si>
    <t>Pour It Up</t>
  </si>
  <si>
    <t>5pLlGJrxuQO3jMoQe1XxZY</t>
  </si>
  <si>
    <t>Unapologetic (Deluxe)</t>
  </si>
  <si>
    <t>0GNI8K3VATWBABQFAzBAYe</t>
  </si>
  <si>
    <t>7Kt59L2ZZGtOnIhvMwzG6f</t>
  </si>
  <si>
    <t>4eddbruVtOqw8khwxSH6H2</t>
  </si>
  <si>
    <t>5Mk1tgVrSuoWWwPVFNS0jB</t>
  </si>
  <si>
    <t>Loveeeeeee Song</t>
  </si>
  <si>
    <t>6EAxaAk1eZx0aqqH4ff4rP</t>
  </si>
  <si>
    <t>Nobody's Business</t>
  </si>
  <si>
    <t>4JQSMg83F8qYwSBt5xOXsQ</t>
  </si>
  <si>
    <t>1ciAVKFdlpLi2eGDlXv6Bo</t>
  </si>
  <si>
    <t>Unapologetic (Edited Version)</t>
  </si>
  <si>
    <t>55h7vJchibLdUkxdlX3fK7</t>
  </si>
  <si>
    <t>Treasure</t>
  </si>
  <si>
    <t>58ufpQsJ1DS5kq4hhzQDiI</t>
  </si>
  <si>
    <t>Unorthodox Jukebox</t>
  </si>
  <si>
    <t>3w3y8KPTfNeOKPiqUTakBh</t>
  </si>
  <si>
    <t>Locked out of Heaven</t>
  </si>
  <si>
    <t>0nJW01T7XtvILxQgC5J7Wh</t>
  </si>
  <si>
    <t>When I Was Your Man</t>
  </si>
  <si>
    <t>0B7wvvmu9EISAwZnOpjhNI</t>
  </si>
  <si>
    <t>4xWulj18AGahlyuZPulaGe</t>
  </si>
  <si>
    <t>5g7sDjBhZ4I3gcFIpkrLuI</t>
  </si>
  <si>
    <t>0nNh57CedtpSjca7uhbrtg</t>
  </si>
  <si>
    <t>Ache</t>
  </si>
  <si>
    <t>44keDDETPLFK48WCykPKit</t>
  </si>
  <si>
    <t>74FqRg4z0Lm2Nyk8pdXayt</t>
  </si>
  <si>
    <t>Hide</t>
  </si>
  <si>
    <t>Die Young</t>
  </si>
  <si>
    <t>Kesha</t>
  </si>
  <si>
    <t>7EQGXaVSyEDsCWKmUcfpLk</t>
  </si>
  <si>
    <t>5ZQB1ZQ2Yx9YT3nZlR2Pgu</t>
  </si>
  <si>
    <t>Warrior (Expanded Edition)</t>
  </si>
  <si>
    <t>1C2bCI0UwsgIzjgNihiH6N</t>
  </si>
  <si>
    <t>Beer</t>
  </si>
  <si>
    <t>Three Loco</t>
  </si>
  <si>
    <t>04LtjwWwtcJsjsZdihJk3q</t>
  </si>
  <si>
    <t>Three Loco EP</t>
  </si>
  <si>
    <t>0s0JMUkb2WCxIJsRB3G7Hd</t>
  </si>
  <si>
    <t>Dear Darlin'</t>
  </si>
  <si>
    <t>5kU9rWhYr4MmPmaGYP5z4v</t>
  </si>
  <si>
    <t>Right Place Right Time (Expanded Edition)</t>
  </si>
  <si>
    <t>3XyMPyuWwHcGMvXeJY6Qt0</t>
  </si>
  <si>
    <t>Girl On Fire (feat. Nicki Minaj) - Inferno Version</t>
  </si>
  <si>
    <t>Alicia Keys</t>
  </si>
  <si>
    <t>r&amp;b, neo soul</t>
  </si>
  <si>
    <t>3qqhNVbjLFNdLviBFrFwCa</t>
  </si>
  <si>
    <t>Girl On Fire</t>
  </si>
  <si>
    <t>6s8nHXTJVqFjXE4yVZPDHR</t>
  </si>
  <si>
    <t>Troublemaker (feat. Flo Rida)</t>
  </si>
  <si>
    <t>4esOae7i4rqTbAu9o5Pxco</t>
  </si>
  <si>
    <t>Girl on Fire</t>
  </si>
  <si>
    <t>3zZSz5VOYSu0jE4MkPCOvN</t>
  </si>
  <si>
    <t>Girl on Fire (Remixes) - EP</t>
  </si>
  <si>
    <t>4q75XguyPrsduy70hcBVFu</t>
  </si>
  <si>
    <t>Coming Down</t>
  </si>
  <si>
    <t>2XGEyGU76kj55OdHWynX0S</t>
  </si>
  <si>
    <t>Trilogy</t>
  </si>
  <si>
    <t>7eZ7ODAt9cALYnWLO8F6Fd</t>
  </si>
  <si>
    <t>D.D.</t>
  </si>
  <si>
    <t>5EbpxRwbbpCJUepbqVTZ1U</t>
  </si>
  <si>
    <t>3WOWPWXE4h0rDIwGZ06yo1</t>
  </si>
  <si>
    <t>Echoes Of Silence</t>
  </si>
  <si>
    <t>5e5h9GeNY6janbVi34tn9e</t>
  </si>
  <si>
    <t>Gone</t>
  </si>
  <si>
    <t>4WZZeEjRqC4tV8rFljQzEo</t>
  </si>
  <si>
    <t>Heaven Or Las Vegas</t>
  </si>
  <si>
    <t>36LdTnEWBDLDDA3hEsSLvi</t>
  </si>
  <si>
    <t>High For This</t>
  </si>
  <si>
    <t>50iiDJGpAPdr2VTrz999XA</t>
  </si>
  <si>
    <t>House Of Balloons / Glass Table Girls</t>
  </si>
  <si>
    <t>7qdfBIElGNUtPijoxJ1mMl</t>
  </si>
  <si>
    <t>Initiation</t>
  </si>
  <si>
    <t>5RgSyslysUK17GhRli5ksZ</t>
  </si>
  <si>
    <t>4vz3UReBbxyPuVqgIjTCeA</t>
  </si>
  <si>
    <t>2laEnnWXQmXSXaoD3ak5Ve</t>
  </si>
  <si>
    <t>Same Old Song</t>
  </si>
  <si>
    <t>3DBumrwaikaisVDQdcM7jU</t>
  </si>
  <si>
    <t>Life Of The Party</t>
  </si>
  <si>
    <t>78aURwMzynDMan7DfSWwsI</t>
  </si>
  <si>
    <t>Loft Music</t>
  </si>
  <si>
    <t>4coENUbKuiuFb0C38uqFTi</t>
  </si>
  <si>
    <t>Lonely Star</t>
  </si>
  <si>
    <t>2cA9RA2kuwsR7OBQ2LIEIe</t>
  </si>
  <si>
    <t>Montreal</t>
  </si>
  <si>
    <t>2wRVEpcB2lgsyWbejp8vMt</t>
  </si>
  <si>
    <t>6ojrylBvc8SkXGjr02FjRX</t>
  </si>
  <si>
    <t>The Birds Pt. 1</t>
  </si>
  <si>
    <t>4Mnnd0fBRucoxGhtG7MccI</t>
  </si>
  <si>
    <t>The Birds Pt. 2</t>
  </si>
  <si>
    <t>71wzVT1X4S2LTvsnyrWyPt</t>
  </si>
  <si>
    <t>4FuSnjXKARcUOwiPnEnh1p</t>
  </si>
  <si>
    <t>The Knowing</t>
  </si>
  <si>
    <t>6u0dQik0aif7FQlrhycG1L</t>
  </si>
  <si>
    <t>7bvkyTwVkylUGJvz1UMjFk</t>
  </si>
  <si>
    <t>The Party &amp; The After Party</t>
  </si>
  <si>
    <t>6HrLsSVEk6C1X2EKmOEBxA</t>
  </si>
  <si>
    <t>The Zone</t>
  </si>
  <si>
    <t>7Kd39JsnLyJLEXNeWUi3T9</t>
  </si>
  <si>
    <t>Thursday</t>
  </si>
  <si>
    <t>0kXHpsg9SmpRqsQ4wQvQsK</t>
  </si>
  <si>
    <t>Till Dawn (Here Comes The Sun)</t>
  </si>
  <si>
    <t>3dQEShIMs5TW8H3eUh11r7</t>
  </si>
  <si>
    <t>Twenty Eight</t>
  </si>
  <si>
    <t>5JaqApg5415jtjdyjY3wa9</t>
  </si>
  <si>
    <t>Valerie</t>
  </si>
  <si>
    <t>6zKlGJXteHq8KRKaLnUfCs</t>
  </si>
  <si>
    <t>What You Need</t>
  </si>
  <si>
    <t>7bGF2hNOP6SROacsxo1fCk</t>
  </si>
  <si>
    <t>7liZGwyLYFBSobxHLazRAt</t>
  </si>
  <si>
    <t>XO / The Host</t>
  </si>
  <si>
    <t>6LrNqp69g8ngQ0Oem7DGWK</t>
  </si>
  <si>
    <t>Cola</t>
  </si>
  <si>
    <t>5PW8nAtvf2HV8RYZFd4IrX</t>
  </si>
  <si>
    <t>Born To Die - The Paradise Edition</t>
  </si>
  <si>
    <t>2dBwB667LHQkLhdYlwLUZK</t>
  </si>
  <si>
    <t>Summertime Sadness</t>
  </si>
  <si>
    <t>0TAmnCzOtqRfvA38DDLTjj</t>
  </si>
  <si>
    <t>2sWX3HYnZjPZ9MrH6MFsBt</t>
  </si>
  <si>
    <t>Take Me Home (Expanded Edition)</t>
  </si>
  <si>
    <t>6Vh03bkEfXqekWp7Y1UBRb</t>
  </si>
  <si>
    <t>Live While We're Young</t>
  </si>
  <si>
    <t>78NOjcwjSb7qSrPtKUAHiy</t>
  </si>
  <si>
    <t>Elder Scrolls – Skyrim: Far Horizons</t>
  </si>
  <si>
    <t>Crouch End Festival Chorus</t>
  </si>
  <si>
    <t>christmas, choral</t>
  </si>
  <si>
    <t>0EN1gAz91UMiqqBYj1NqC6</t>
  </si>
  <si>
    <t>The Greatest Video Game Music 2</t>
  </si>
  <si>
    <t>All The Little Lights</t>
  </si>
  <si>
    <t>2Mtd0VvFbC2mX44EvGq1cq</t>
  </si>
  <si>
    <t>Fight Club</t>
  </si>
  <si>
    <t>23aWOneOrCl1KBfDCo2pFy</t>
  </si>
  <si>
    <t>Assassin's Creed 3 (Original Game Soundtrack)</t>
  </si>
  <si>
    <t>3Pyb7rYWBsRL24vmdlzlxk</t>
  </si>
  <si>
    <t>Assassin's Creed III Main Theme</t>
  </si>
  <si>
    <t>3sXWJsqDKROm7E3rdB9r2Y</t>
  </si>
  <si>
    <t>Beer and Friends</t>
  </si>
  <si>
    <t>2tB5sTm4Lb8e6U0dNGuqtz</t>
  </si>
  <si>
    <t>House of the Rising Sun</t>
  </si>
  <si>
    <t>Lauren O'Connell</t>
  </si>
  <si>
    <t>0ZuL0j8jVfNydM5P4Zzxix</t>
  </si>
  <si>
    <t>Covers</t>
  </si>
  <si>
    <t>05SBRd4fXgn8FX7bf8BCAE</t>
  </si>
  <si>
    <t>I Need Your Love (feat. Ellie Goulding)</t>
  </si>
  <si>
    <t>7w19PFbxAjwZ7UVNp9z0uT</t>
  </si>
  <si>
    <t>18 Months</t>
  </si>
  <si>
    <t>1gihuPhrLraKYrJMAEONyc</t>
  </si>
  <si>
    <t>Feel So Close - Radio Edit</t>
  </si>
  <si>
    <t>24LS4lQShWyixJ0ZrJXfJ5</t>
  </si>
  <si>
    <t>Sweet Nothing (feat. Florence Welch)</t>
  </si>
  <si>
    <t>1KtD0xaLAikgIt5tPbteZQ</t>
  </si>
  <si>
    <t>Thinking About You (feat. Ayah Marar)</t>
  </si>
  <si>
    <t>2Tz4JnXZOcjcp8fWfMjBBk</t>
  </si>
  <si>
    <t>The Last Time</t>
  </si>
  <si>
    <t>1KVKqWeRuXsJDLTW0VuD29</t>
  </si>
  <si>
    <t>Red (Deluxe Edition)</t>
  </si>
  <si>
    <t>5VQLMrWhailAhErKNUSnv1</t>
  </si>
  <si>
    <t>4qTAwKJQ68gmnrnfPD3vlO</t>
  </si>
  <si>
    <t>The Moment I Knew</t>
  </si>
  <si>
    <t>7nECwCDHS1JvQbrmuorZIH</t>
  </si>
  <si>
    <t>7BT9K9BDqq6HI2oWH5UMZQ</t>
  </si>
  <si>
    <t>Treacherous - Original Demo Recording</t>
  </si>
  <si>
    <t>1KlU96Hw9nlvqpBPlSqcTV</t>
  </si>
  <si>
    <t>We Are Never Ever Getting Back Together</t>
  </si>
  <si>
    <t>0VwNdo84DaVYLIkbVO86ND</t>
  </si>
  <si>
    <t>4jTYApZPMapg56gRycOn0D</t>
  </si>
  <si>
    <t>Red (Big Machine Radio Release Special)</t>
  </si>
  <si>
    <t>6kISMRfweKSvgHR0urMQFG</t>
  </si>
  <si>
    <t>6ce41JVa6KFaryfmC2bu2W</t>
  </si>
  <si>
    <t>3WC5CVAahvn98hiseoIvbw</t>
  </si>
  <si>
    <t>6GNRkaWUB0Lwc19SdkTgx8</t>
  </si>
  <si>
    <t>1yG491M3fRfowMdGN5pey4</t>
  </si>
  <si>
    <t>7gJtmLyPTwKzhGzMBXtuXH</t>
  </si>
  <si>
    <t>2OghnlGqZZsFzHjG0CSE9l</t>
  </si>
  <si>
    <t>Red - Original Demo Recording</t>
  </si>
  <si>
    <t>70e9zuv2pJc7ON1OUAJ1zl</t>
  </si>
  <si>
    <t>Sad Beautiful Tragic</t>
  </si>
  <si>
    <t>1gL4vMhDV3RgJQmDuY5HK1</t>
  </si>
  <si>
    <t>0b16LTzby1YRVd2nq2Z0fw</t>
  </si>
  <si>
    <t>5mfDBWY7ncZFm7ykmFTG4i</t>
  </si>
  <si>
    <t>State Of Grace - Acoustic</t>
  </si>
  <si>
    <t>0F2S1QlnMaOfmNHIgmES3k</t>
  </si>
  <si>
    <t>Stay Stay Stay</t>
  </si>
  <si>
    <t>1n8rB9AhxiAvVP1E2c3yOd</t>
  </si>
  <si>
    <t>3Z1kZKYfRC8iRXnYeC5sCJ</t>
  </si>
  <si>
    <t>Everything Has Changed</t>
  </si>
  <si>
    <t>5PjfMmF06QtxTPZBZHdhoZ</t>
  </si>
  <si>
    <t>6VFpuI0DDmbC5UyWZQ4IRY</t>
  </si>
  <si>
    <t>Girl At Home</t>
  </si>
  <si>
    <t>3KmYVOuK2eG7LGP7qQ8DLR</t>
  </si>
  <si>
    <t>1eyqSYBCTane4rl4vc6PWJ</t>
  </si>
  <si>
    <t>I Almost Do</t>
  </si>
  <si>
    <t>72jCZdH0Lhg93z6Z4hBjgj</t>
  </si>
  <si>
    <t>1EoDsNmgTLtmwe1BDAVxV5</t>
  </si>
  <si>
    <t>6FB3v4YcR57y4tXFcdxI1E</t>
  </si>
  <si>
    <t>3lKZf71jeNi14udIFPJ29V</t>
  </si>
  <si>
    <t>6TBGYsimcC1FarPc0I7AYN</t>
  </si>
  <si>
    <t>Ice Cream (Feat. Maboos)</t>
  </si>
  <si>
    <t>HyunA</t>
  </si>
  <si>
    <t>3VeAhTrnrIzZTJ6qEsByAg</t>
  </si>
  <si>
    <t>6jgkEbmQ2F2onEqsEhiliL</t>
  </si>
  <si>
    <t>My Kind of Woman</t>
  </si>
  <si>
    <t>2XgBQwGRxr4P7cHLDYiqrO</t>
  </si>
  <si>
    <t>2</t>
  </si>
  <si>
    <t>5jYWHIVImvYbQS1wf38wDP</t>
  </si>
  <si>
    <t>Night Train</t>
  </si>
  <si>
    <t>1WYrLHpLwOSCQ4n5kNeZa6</t>
  </si>
  <si>
    <t>5lF0pHbsJ0QqyIrLweHJPW</t>
  </si>
  <si>
    <t>1gKVOJVxDTqw9IaCbKaYd4</t>
  </si>
  <si>
    <t>Halcyon Nights</t>
  </si>
  <si>
    <t>Thrift Shop (feat. Wanz)</t>
  </si>
  <si>
    <t>Macklemore &amp; Ryan Lewis</t>
  </si>
  <si>
    <t>The Heist</t>
  </si>
  <si>
    <t>6CjtS2JZH9RkDz5UVInsa9</t>
  </si>
  <si>
    <t>5QWHes9ODwn42DHTifGkXd</t>
  </si>
  <si>
    <t>22skzmqfdWrjJylampe0kt</t>
  </si>
  <si>
    <t>Can't Hold Us (feat. Ray Dalton)</t>
  </si>
  <si>
    <t>4qE7UrrvdQxQsoLBRWswbb</t>
  </si>
  <si>
    <t>Honor for All - End Credits</t>
  </si>
  <si>
    <t>Daniel Licht</t>
  </si>
  <si>
    <t>30LcobDusMVZc6mKgXNEH3</t>
  </si>
  <si>
    <t>Dishonored: Original Game Soundtrack</t>
  </si>
  <si>
    <t>01uqI4H13Gsd8Lyl1EYd8H</t>
  </si>
  <si>
    <t>Same Love (feat. Mary Lambert)</t>
  </si>
  <si>
    <t>76FXHQhTuT4QMIxfL09gX8</t>
  </si>
  <si>
    <t>6VObnIkLVruX4UVyxWhlqm</t>
  </si>
  <si>
    <t>Skyfall</t>
  </si>
  <si>
    <t>6TwN6Lq9glwnG8kNp6chHY</t>
  </si>
  <si>
    <t>41WTP0gosjYD74B06uS2tL</t>
  </si>
  <si>
    <t>You Said You'd Grow Old With Me</t>
  </si>
  <si>
    <t>65Z3hZGZsiNcpOAT2U0Inn</t>
  </si>
  <si>
    <t>Wide Awake</t>
  </si>
  <si>
    <t>25cUhiAod71TIQSNicOaW3</t>
  </si>
  <si>
    <t>Adorn</t>
  </si>
  <si>
    <t>21XMv0TCsnhWPt7MNVvkzD</t>
  </si>
  <si>
    <t>Kaleidoscope Dream</t>
  </si>
  <si>
    <t>7dPLFIBvafAXkJF7eDRcIs</t>
  </si>
  <si>
    <t>Josh Abbott Band</t>
  </si>
  <si>
    <t>0wtJWsEyT3NBGC1Qqr4Xl8</t>
  </si>
  <si>
    <t>Josh Abbott Band EP</t>
  </si>
  <si>
    <t>1mKXFLRA179hdOWQBwUk9e</t>
  </si>
  <si>
    <t>Just Give Me a Reason (feat. Nate Ruess)</t>
  </si>
  <si>
    <t>2Q9oTK48eb85waX1fFJsvj</t>
  </si>
  <si>
    <t>The Truth About Love</t>
  </si>
  <si>
    <t>4k80K0b6KZ2QjAYkXON7q6</t>
  </si>
  <si>
    <t>Blow Me</t>
  </si>
  <si>
    <t>5d4Q9bLZWtsL90vvSh8UWr</t>
  </si>
  <si>
    <t>Slut Like You</t>
  </si>
  <si>
    <t>2bCQHF9gdG5BNDVuEIEnNk</t>
  </si>
  <si>
    <t>Smooth Criminal - 2012 Remaster</t>
  </si>
  <si>
    <t>24TAupSNVWSAHL0R7n71vm</t>
  </si>
  <si>
    <t>Bad 25th Anniversary</t>
  </si>
  <si>
    <t>0sKlV58cODrjxGFOyf9IXY</t>
  </si>
  <si>
    <t>The Way You Make Me Feel - 2012 Remaster</t>
  </si>
  <si>
    <t>1QNqrsNQ1JVLEwncov3lEY</t>
  </si>
  <si>
    <t>True Love (feat. Lily Allen)</t>
  </si>
  <si>
    <t>1jF7IL57ayN4Ity3jQqGu0</t>
  </si>
  <si>
    <t>Try</t>
  </si>
  <si>
    <t>2V65y3PX4DkRhy1djlxd9p</t>
  </si>
  <si>
    <t>Don't You Worry Child - Radio Edit</t>
  </si>
  <si>
    <t>3RKhRsifs4RWrqvWV1YpPY</t>
  </si>
  <si>
    <t>Don't You Worry Child</t>
  </si>
  <si>
    <t>1X1DWw2pcNZ8zSub3uhlNz</t>
  </si>
  <si>
    <t>Hall of Fame (feat. will.i.am)</t>
  </si>
  <si>
    <t>63eaHsLLsW1e5ISNf7ISZy</t>
  </si>
  <si>
    <t>#3</t>
  </si>
  <si>
    <t>7wMq5n8mYSKlQIGECKUgTX</t>
  </si>
  <si>
    <t>7JOCOjZTcLysDMkZGWlcIj</t>
  </si>
  <si>
    <t>#3 Deluxe Version</t>
  </si>
  <si>
    <t>6BtmXhTJMM9sBTHeYYASGz</t>
  </si>
  <si>
    <t>It's Time</t>
  </si>
  <si>
    <t>6htgf3qv7vGcsdxLCDxKp8</t>
  </si>
  <si>
    <t>Night Visions</t>
  </si>
  <si>
    <t>3LlAyCYU26dvFZBDUIMb7a</t>
  </si>
  <si>
    <t>Night Visions (Deluxe)</t>
  </si>
  <si>
    <t>6KuHjfXHkfnIjdmcIvt9r0</t>
  </si>
  <si>
    <t>On Top Of The World</t>
  </si>
  <si>
    <t>1rzDtYMpZDhRgKNigB467r</t>
  </si>
  <si>
    <t>4G8gkOterJn0Ywt6uhqbhp</t>
  </si>
  <si>
    <t>Radioactive</t>
  </si>
  <si>
    <t>58rFzMvW9kxNwMtGTgBQoP</t>
  </si>
  <si>
    <t>58IDjL4DptNh76JOGnopu8</t>
  </si>
  <si>
    <t>M|O|O|N</t>
  </si>
  <si>
    <t>synthwave, vaporwave</t>
  </si>
  <si>
    <t>3abxvJVn04QbKlIiL28YTa</t>
  </si>
  <si>
    <t>Particles E.P.</t>
  </si>
  <si>
    <t>1KxwZYyzWNyZSRyErj2ojT</t>
  </si>
  <si>
    <t>52ukyDfkPmF4X6EcSYVfVJ</t>
  </si>
  <si>
    <t>2hsLpiKNkWpd4e9QuVdhar</t>
  </si>
  <si>
    <t>Breaking Bad Main Title Theme (Extended)</t>
  </si>
  <si>
    <t>Dave Porter</t>
  </si>
  <si>
    <t>6vGrlVBMilC17KYggStDfp</t>
  </si>
  <si>
    <t>Breaking Bad: Original Score from the Television Series</t>
  </si>
  <si>
    <t>1kPpge9JDLpcj15qgrPbYX</t>
  </si>
  <si>
    <t>Good Time</t>
  </si>
  <si>
    <t>Owl City</t>
  </si>
  <si>
    <t>7gTFf2EWBONpjKVjpWbs5p</t>
  </si>
  <si>
    <t>The Midsummer Station</t>
  </si>
  <si>
    <t>2iZV010Qp6nfKIJSBC9CkZ</t>
  </si>
  <si>
    <t>Horn</t>
  </si>
  <si>
    <t>6KSEbYGfGCxrI4Kpbj75o8</t>
  </si>
  <si>
    <t>6C0T7QMpmeDoDkke32Ctqb</t>
  </si>
  <si>
    <t>Leaving Tonight</t>
  </si>
  <si>
    <t>64uUQtKfndQguejYmA40lL</t>
  </si>
  <si>
    <t>I'm Sorry...</t>
  </si>
  <si>
    <t>3ypXE4brttsQR3OLLZbLZB</t>
  </si>
  <si>
    <t>Baby Came Home</t>
  </si>
  <si>
    <t>68rcszAg5pbVaXVvR7LFNh</t>
  </si>
  <si>
    <t>One Day / Reckoning Song (Wankelmut Remix) - Radio Edit</t>
  </si>
  <si>
    <t>6ZtATnsRYU8ZP4JD0dH0fs</t>
  </si>
  <si>
    <t>One Day / Reckoning Song (Wankelmut Remix)</t>
  </si>
  <si>
    <t>2apc40z2R0wwOwLdrQ79NH</t>
  </si>
  <si>
    <t>obedear</t>
  </si>
  <si>
    <t>Purity Ring</t>
  </si>
  <si>
    <t>witch house, chillstep</t>
  </si>
  <si>
    <t>7nuxFL8lYQTIlpEEPEMpN8</t>
  </si>
  <si>
    <t>shrines</t>
  </si>
  <si>
    <t>1IT0WQk5J8NsaeII8ktdlZ</t>
  </si>
  <si>
    <t>King For A Day</t>
  </si>
  <si>
    <t>Pierce The Veil</t>
  </si>
  <si>
    <t>emo, screamo, post-hardcore</t>
  </si>
  <si>
    <t>661Hz0qJK8WIp7vAWsqKvk</t>
  </si>
  <si>
    <t>Collide With The Sky</t>
  </si>
  <si>
    <t>2zSpaFB7e0Yo1QKsDQ22Ol</t>
  </si>
  <si>
    <t>The Game (Triple H)</t>
  </si>
  <si>
    <t>WWE</t>
  </si>
  <si>
    <t>6J3GsYAKAAf1VRDD693py7</t>
  </si>
  <si>
    <t>WWE: The Music, Vol. 5</t>
  </si>
  <si>
    <t>4QhWbupniDd44EDtnh2bFJ</t>
  </si>
  <si>
    <t>Pyramids</t>
  </si>
  <si>
    <t>392p3shh2jkxUxY2VHvlH8</t>
  </si>
  <si>
    <t>channel ORANGE</t>
  </si>
  <si>
    <t>18VfHIPaCo0s6FTi1Fnp6T</t>
  </si>
  <si>
    <t>Don't Wake Me Up</t>
  </si>
  <si>
    <t>4AGQTp6rk7v8fPbFu739l7</t>
  </si>
  <si>
    <t>Fortune (Expanded Edition)</t>
  </si>
  <si>
    <t>6FE2iI43OZnszFLuLtvvmg</t>
  </si>
  <si>
    <t>Classic</t>
  </si>
  <si>
    <t>MKTO</t>
  </si>
  <si>
    <t>5IenxFp0vpnXBUxPcwJtbE</t>
  </si>
  <si>
    <t>3Tu7uWBecS6GsLsL8UONKn</t>
  </si>
  <si>
    <t>Don't Stop the Party (feat. TJR)</t>
  </si>
  <si>
    <t>2F7tejLHzTqFq2XLol9ZGy</t>
  </si>
  <si>
    <t>Global Warming: Meltdown (Deluxe Version)</t>
  </si>
  <si>
    <t>0Hf4aIJpsN4Os2f0y0VqWl</t>
  </si>
  <si>
    <t>Feel This Moment (feat. Christina Aguilera)</t>
  </si>
  <si>
    <t>3cHyrEgdyYRjgJKSOiOtcS</t>
  </si>
  <si>
    <t>Timber</t>
  </si>
  <si>
    <t>1Lw8az0pvHNLIhOT2DWQ9W</t>
  </si>
  <si>
    <t>Nascence</t>
  </si>
  <si>
    <t>5fEkyTeRzYV32RcT8c5tTn</t>
  </si>
  <si>
    <t>Journey (Original Video Game Soundtrack)</t>
  </si>
  <si>
    <t>5SIAjne84H7QzKh1BQ5rnO</t>
  </si>
  <si>
    <t>Becoming Spider-Man</t>
  </si>
  <si>
    <t>James Horner</t>
  </si>
  <si>
    <t>60IT8AganbZfiCpoJbiEnU</t>
  </si>
  <si>
    <t>The Amazing Spider-Man (Music from the Motion Picture)</t>
  </si>
  <si>
    <t>2LEF1A8DOZ9wRYikWgVlZ8</t>
  </si>
  <si>
    <t>Good Feeling</t>
  </si>
  <si>
    <t>7eLwoxxWs6lfkVYJGkGNbk</t>
  </si>
  <si>
    <t>Wild Ones</t>
  </si>
  <si>
    <t>4bZd0nRuX8HyjeXAUBczvm</t>
  </si>
  <si>
    <t>I Cry</t>
  </si>
  <si>
    <t>3bC1ahPIYt1btJzSSEyyrF</t>
  </si>
  <si>
    <t>1NpW5kyvO4XrNJ3rnfcNy3</t>
  </si>
  <si>
    <t>Wild Ones (feat. Sia)</t>
  </si>
  <si>
    <t>1r1fPuhj9H4VdXr7OK6FL5</t>
  </si>
  <si>
    <t>4XHIjbhjRmqWlosjj5rqSI</t>
  </si>
  <si>
    <t>LIVING THINGS</t>
  </si>
  <si>
    <t>3VZQshi4COChhXaz7cLP02</t>
  </si>
  <si>
    <t>5hf74KpfuwSJXVs85k3dVI</t>
  </si>
  <si>
    <t>2kfGoV9a5dbSKCNmUWH2ZF</t>
  </si>
  <si>
    <t>Turning Page</t>
  </si>
  <si>
    <t>7lh3v8GsuH6TKFQcTimkji</t>
  </si>
  <si>
    <t>0pwYLVXVknPSGUQb39cePC</t>
  </si>
  <si>
    <t>As Long As You Love Me</t>
  </si>
  <si>
    <t>70f70xLCpH7wHaVvB2oZT9</t>
  </si>
  <si>
    <t>Believe (Deluxe Edition)</t>
  </si>
  <si>
    <t>190jyVPHYjAqEaOGmMzdyk</t>
  </si>
  <si>
    <t>Beauty And A Beat</t>
  </si>
  <si>
    <t>7tMN6iGJMulMFpSCeU7pmU</t>
  </si>
  <si>
    <t>Electric Shock</t>
  </si>
  <si>
    <t>f(x)</t>
  </si>
  <si>
    <t>7LVMjDwcyhVhDTHddKPjIs</t>
  </si>
  <si>
    <t>Electric Shock - The 2nd Mini Album</t>
  </si>
  <si>
    <t>USHER</t>
  </si>
  <si>
    <t>swedish pop</t>
  </si>
  <si>
    <t>Max Payne 3 Official Soundtrack</t>
  </si>
  <si>
    <t>2EpTKW1O5Zmok99BzQOi9D</t>
  </si>
  <si>
    <t>Everything About You</t>
  </si>
  <si>
    <t>6cunQQ7YZisYOoiFu2ywIq</t>
  </si>
  <si>
    <t>3MxJGBnYaP4yQYUv90HLqZ</t>
  </si>
  <si>
    <t>Moments</t>
  </si>
  <si>
    <t>0UAB340gAcSMk3r0a8PTag</t>
  </si>
  <si>
    <t>More Than This</t>
  </si>
  <si>
    <t>5fEql5cR2hjR6wPGUPiEEb</t>
  </si>
  <si>
    <t>Na Na Na</t>
  </si>
  <si>
    <t>5G2c6FsfTzgYUzageCmfXY</t>
  </si>
  <si>
    <t>46qPfZshPjoitCKdKVD6k7</t>
  </si>
  <si>
    <t>Same Mistakes</t>
  </si>
  <si>
    <t>41PiyIwNrzoLn598y2glGY</t>
  </si>
  <si>
    <t>Save You Tonight</t>
  </si>
  <si>
    <t>147ximWPJObFNQ4M1AhFox</t>
  </si>
  <si>
    <t>Stand Up</t>
  </si>
  <si>
    <t>1KNEo25B740JX8ZcphK4Xm</t>
  </si>
  <si>
    <t>Stole My Heart</t>
  </si>
  <si>
    <t>6xnh4eQ4poVpqQBacETxia</t>
  </si>
  <si>
    <t>Another World</t>
  </si>
  <si>
    <t>3jJ5NJ3aNWvV70Rd7hgZIH</t>
  </si>
  <si>
    <t>Gotta Be You</t>
  </si>
  <si>
    <t>4yVPaA6DOfwbqZIQNv4G5U</t>
  </si>
  <si>
    <t>I Should Have Kissed You</t>
  </si>
  <si>
    <t>5MIMD5WMooNWe8QsMqCrE8</t>
  </si>
  <si>
    <t>I Want</t>
  </si>
  <si>
    <t>5bODPM8nTwwTIE4W9fuUcC</t>
  </si>
  <si>
    <t>I Wish</t>
  </si>
  <si>
    <t>4K0M12PIWJjA4H0NAP142y</t>
  </si>
  <si>
    <t>Taken</t>
  </si>
  <si>
    <t>6N5ruusDFjQPYvCka8ejwP</t>
  </si>
  <si>
    <t>Tell Me a Lie</t>
  </si>
  <si>
    <t>1I93YiKgu2P5pwprWmziPI</t>
  </si>
  <si>
    <t>4HHZO4ZFpqELKIKMnFV5P4</t>
  </si>
  <si>
    <t>Troublemaker</t>
  </si>
  <si>
    <t>0AL7olZ75pi55q9p1eHaD8</t>
  </si>
  <si>
    <t>0UfKjLR2ky4AJBF1ksmAQ8</t>
  </si>
  <si>
    <t>No Reflection</t>
  </si>
  <si>
    <t>3LHOep5q4yGo96ui8fpSST</t>
  </si>
  <si>
    <t>Born Villain</t>
  </si>
  <si>
    <t>7Kf8CcbJN35u82V9a4SIxD</t>
  </si>
  <si>
    <t>You're so Vain</t>
  </si>
  <si>
    <t>4AyCPC5W1CcdcPMlcWX8rD</t>
  </si>
  <si>
    <t>Overneath the Path of Misery</t>
  </si>
  <si>
    <t>4SEXGgEvOxeSc7J6oAJ8Xj</t>
  </si>
  <si>
    <t>Pistol Whipped</t>
  </si>
  <si>
    <t>4sOX1nhpKwFWPvoMMExi3q</t>
  </si>
  <si>
    <t>Primadonna</t>
  </si>
  <si>
    <t>49kf7gWWtReFwPcCNsvyUf</t>
  </si>
  <si>
    <t>Electra Heart (Deluxe)</t>
  </si>
  <si>
    <t>28GUjBGqZVcAV4PHSYzkj2</t>
  </si>
  <si>
    <t>B.o.B</t>
  </si>
  <si>
    <t>7qqCw47pAWFzhwTpVRd0zE</t>
  </si>
  <si>
    <t>Strange Clouds</t>
  </si>
  <si>
    <t>64f5bf2jyAkrsucnG9FXot</t>
  </si>
  <si>
    <t>Lies</t>
  </si>
  <si>
    <t>5B8N5rPOmTVVGpuBMK2Vby</t>
  </si>
  <si>
    <t>Teen Idle</t>
  </si>
  <si>
    <t>3ale59L81ZYbjj9sm5EIIR</t>
  </si>
  <si>
    <t>Homewrecker</t>
  </si>
  <si>
    <t>6IbnUaczZBT34DhaD6S18F</t>
  </si>
  <si>
    <t>Bubblegum Bitch</t>
  </si>
  <si>
    <t>0Nu6VwhkyJAHnQHsoARJOO</t>
  </si>
  <si>
    <t>Crystals</t>
  </si>
  <si>
    <t>Magic Wands</t>
  </si>
  <si>
    <t>0lDs9co9ZUzZcjT0KB9n6k</t>
  </si>
  <si>
    <t>Aloha Moon</t>
  </si>
  <si>
    <t>0ltBH1JNzSvQJPjJpvTu9B</t>
  </si>
  <si>
    <t>355RqMyXhDoOD0l4qMUxeT</t>
  </si>
  <si>
    <t>68Xux7qaiqW1oM1y5zwKl1</t>
  </si>
  <si>
    <t>Walk on Water</t>
  </si>
  <si>
    <t>Carl Moon</t>
  </si>
  <si>
    <t>4rT8GYDjkpJsaM0PuMSAiK</t>
  </si>
  <si>
    <t>3sMleqdCDalZ6xsAQe8xuY</t>
  </si>
  <si>
    <t>Booty Swing</t>
  </si>
  <si>
    <t>Parov Stelar</t>
  </si>
  <si>
    <t>electro swing, swing music, nu jazz</t>
  </si>
  <si>
    <t>7p72vm3axkMsrAMBwl7d3T</t>
  </si>
  <si>
    <t>The Princess, Pt. Two</t>
  </si>
  <si>
    <t>0KAiuUOrLTIkzkpfpn9jb9</t>
  </si>
  <si>
    <t>Drive By</t>
  </si>
  <si>
    <t>5zseibu9WEsPaZmkJUMkz1</t>
  </si>
  <si>
    <t>California 37</t>
  </si>
  <si>
    <t>53QF56cjZA9RTuuMZDrSA6</t>
  </si>
  <si>
    <t>I Won't Give Up</t>
  </si>
  <si>
    <t>Jason Mraz</t>
  </si>
  <si>
    <t>soft pop, acoustic pop</t>
  </si>
  <si>
    <t>64SChsjQBiEe3aVTFYnW1b</t>
  </si>
  <si>
    <t>Love Is a Four Letter Word (Deluxe Edition)</t>
  </si>
  <si>
    <t>6nkjQcHzY3A9kav7OYW0Ch</t>
  </si>
  <si>
    <t>Horn Of Plenty</t>
  </si>
  <si>
    <t>6PH1qpo8wXTJnhZHnQi8YT</t>
  </si>
  <si>
    <t>The Hunger Games: Original Motion Picture Score</t>
  </si>
  <si>
    <t>3ilHldFxauIKYtoGJRFHc5</t>
  </si>
  <si>
    <t>Moon In My Mind</t>
  </si>
  <si>
    <t>Frankie Rose</t>
  </si>
  <si>
    <t>58EkMis977ahUiScKdBkb9</t>
  </si>
  <si>
    <t>Interstellar</t>
  </si>
  <si>
    <t>55qBw1900pZKfXJ6Q9A2Lc</t>
  </si>
  <si>
    <t>5BvgP623rtvlc0HDcpzquz</t>
  </si>
  <si>
    <t>Teenage Dream: The Complete Confection</t>
  </si>
  <si>
    <t>3oL3XRtkP1WVbMxf7dtTdu</t>
  </si>
  <si>
    <t>The One That Got Away</t>
  </si>
  <si>
    <t>5jx8tCxiO0uIbo2uNia23K</t>
  </si>
  <si>
    <t>The One That Got Away - Acoustic</t>
  </si>
  <si>
    <t>4BY4V1T0RJK1HmD2Q0ClyK</t>
  </si>
  <si>
    <t>7aPolrSqVawIhC7iTo2b5F</t>
  </si>
  <si>
    <t>Visions</t>
  </si>
  <si>
    <t>455AfCsOhhLPRc68sE01D8</t>
  </si>
  <si>
    <t>Last Friday Night (T.G.I.F.)</t>
  </si>
  <si>
    <t>1nZzRJbFvCEct3uzu04ZoL</t>
  </si>
  <si>
    <t>Part Of Me</t>
  </si>
  <si>
    <t>36ux3YuUsGTWPT8fXclS45</t>
  </si>
  <si>
    <t>E.T.</t>
  </si>
  <si>
    <t>4lCv7b86sLynZbXhfScfm2</t>
  </si>
  <si>
    <t>Firework</t>
  </si>
  <si>
    <t>1bXHMidMrVaiBkpGo05Ze5</t>
  </si>
  <si>
    <t>Be a Body</t>
  </si>
  <si>
    <t>6tS3XVuOyu10897O3ae7bi</t>
  </si>
  <si>
    <t>California Gurls</t>
  </si>
  <si>
    <t>5JLv62qFIS1DR3zGEcApRt</t>
  </si>
  <si>
    <t>5Su5ILFp6U83cnIXwfmlC5</t>
  </si>
  <si>
    <t>Drunken Sailor</t>
  </si>
  <si>
    <t>The Irish Rovers</t>
  </si>
  <si>
    <t>sea shanties, celtic, celtic rock, celtic punk</t>
  </si>
  <si>
    <t>5iyQuCFO65zkVXaqtBYFuo</t>
  </si>
  <si>
    <t>7a86XRg84qjasly9f6bPSD</t>
  </si>
  <si>
    <t>We Are Young (feat. Janelle Monáe)</t>
  </si>
  <si>
    <t>fun.</t>
  </si>
  <si>
    <t>7iycyHwOW2plljYIK6I1Zo</t>
  </si>
  <si>
    <t>Some Nights</t>
  </si>
  <si>
    <t>6t6oULCRS6hnI7rm0h5gwl</t>
  </si>
  <si>
    <t>2cyLCuYnTA0zcdxYW9O3Yk</t>
  </si>
  <si>
    <t>3wPVo6bp9caXRV4d9wDL9a</t>
  </si>
  <si>
    <t>5rgy6ghBq1eRApCkeUdJXf</t>
  </si>
  <si>
    <t>7m7F7SQ3BXvIpvOgjW51Gp</t>
  </si>
  <si>
    <t>3bQ3g7uap3wJyU0Pp02C54</t>
  </si>
  <si>
    <t>Humble Bones</t>
  </si>
  <si>
    <t>Labyrinth Ear</t>
  </si>
  <si>
    <t>witch house, darkwave, cold wave</t>
  </si>
  <si>
    <t>0Yn5Yc4qK1wZMhjAJO0uQz</t>
  </si>
  <si>
    <t>Apparitions</t>
  </si>
  <si>
    <t>01UFApRhEcvfdXcnOqlFnn</t>
  </si>
  <si>
    <t>Gone Today</t>
  </si>
  <si>
    <t>4CQ5J1MG2KEFVnJgjushrB</t>
  </si>
  <si>
    <t>Strength To Survive</t>
  </si>
  <si>
    <t>3KDrOuo1mXgkuZVQnpFAD7</t>
  </si>
  <si>
    <t>Not Done Yet</t>
  </si>
  <si>
    <t>3vJ7kCW4ROYpWFqlvFBkWb</t>
  </si>
  <si>
    <t>National Anthem</t>
  </si>
  <si>
    <t>5h5XOo9ZoMhKA4uu0NXiD7</t>
  </si>
  <si>
    <t>Born To Die</t>
  </si>
  <si>
    <t>5UOo694cVvjcPFqLFiNWGU</t>
  </si>
  <si>
    <t>Video Games</t>
  </si>
  <si>
    <t>3HCMcB2kxuxoRaBmeIGcVl</t>
  </si>
  <si>
    <t>Diet Mountain Dew</t>
  </si>
  <si>
    <t>4S9zTd8Oj77G0WhHK3Apuk</t>
  </si>
  <si>
    <t>1k0mWVc1YrJibQ6c1dZAGd</t>
  </si>
  <si>
    <t>Tomahawk Technique</t>
  </si>
  <si>
    <t>60wwxj6Dd9NJlirf84wr2c</t>
  </si>
  <si>
    <t>7juWTdmjo0vYywWu8HiQxs</t>
  </si>
  <si>
    <t>65rRB2mspD309xE6YimZTl</t>
  </si>
  <si>
    <t>Clique</t>
  </si>
  <si>
    <t>0bcOGgwJpwBjfFBTApoqSn</t>
  </si>
  <si>
    <t>Kanye West Presents Good Music Cruel Summer</t>
  </si>
  <si>
    <t>3I5azi0831uNpYQsfYsW7G</t>
  </si>
  <si>
    <t>5VoeRuTrGhTbKelUfwymwu</t>
  </si>
  <si>
    <t>5BhsEd82G0Mnim0IUH6xkT</t>
  </si>
  <si>
    <t>2GSU4IGtDcY5kCXnCJbfNT</t>
  </si>
  <si>
    <t>Here's To The Good Times</t>
  </si>
  <si>
    <t>6qqdFWe7C4LsBjWbXQdsHA</t>
  </si>
  <si>
    <t>Dark Paradise</t>
  </si>
  <si>
    <t>349XIp8EgHWJiIg5K0CUft</t>
  </si>
  <si>
    <t>0Dt3FbpMQwjoT5KNAw0IXR</t>
  </si>
  <si>
    <t>Born To Die – Paradise Edition (Special Version)</t>
  </si>
  <si>
    <t>6TwfdLbaxTKzQi3AgsZNzx</t>
  </si>
  <si>
    <t>7i1Ej2Ix9aIiLKqhNwAB2l</t>
  </si>
  <si>
    <t>Overexposed (Deluxe)</t>
  </si>
  <si>
    <t>1z9kQ14XBSN0r2v6fx4IdG</t>
  </si>
  <si>
    <t>0T23GvNaBUGtMKxZko8LQG</t>
  </si>
  <si>
    <t>2vtmY2mSccRzKGjtcHSzI3</t>
  </si>
  <si>
    <t>2iUmqdfGZcHIhS3b9E9EWq</t>
  </si>
  <si>
    <t>Everybody Talks</t>
  </si>
  <si>
    <t>Neon Trees</t>
  </si>
  <si>
    <t>0uRFz92JmjwDbZbB7hEBIr</t>
  </si>
  <si>
    <t>Picture Show</t>
  </si>
  <si>
    <t>2I5oyql6pcmgjx1yFqrUdE</t>
  </si>
  <si>
    <t>Fate And Destiny - From Brave"/Score"</t>
  </si>
  <si>
    <t>7vSvdmI0szfMcn7LyVjp0R</t>
  </si>
  <si>
    <t>0x1LGmVaDiAVPx3F9RWYgq</t>
  </si>
  <si>
    <t>5WWosyWLObT7BowuLqcnar</t>
  </si>
  <si>
    <t>03UrZgTINDqvnUMbbIMhql</t>
  </si>
  <si>
    <t>Gangnam Style (강남스타일)</t>
  </si>
  <si>
    <t>0ZjxizLeMyFEjR27JIvD99</t>
  </si>
  <si>
    <t>3AGOgQzp0YcPH41u9p7dOp</t>
  </si>
  <si>
    <t>Glad You Came</t>
  </si>
  <si>
    <t>0NN3zv0dQ73NkBd8tM7wFj</t>
  </si>
  <si>
    <t>The Wanted (Special Edition)</t>
  </si>
  <si>
    <t>1Yfgbr2kZrb3u0NP8ioyuk</t>
  </si>
  <si>
    <t>American</t>
  </si>
  <si>
    <t>6QFCMUUq1T2Vf5sFUXcuQ7</t>
  </si>
  <si>
    <t>5cxMa6oLINJzmZ8lF7wWQN</t>
  </si>
  <si>
    <t>7E8A5k5VOhPmt6pGPDJhxQ</t>
  </si>
  <si>
    <t>Bel Air</t>
  </si>
  <si>
    <t>4RyK6N4IQ85xxLgguQAFH5</t>
  </si>
  <si>
    <t>Blue Jeans</t>
  </si>
  <si>
    <t>5SzoFexynLVceTLggJTZZM</t>
  </si>
  <si>
    <t>Blue Velvet</t>
  </si>
  <si>
    <t>5ZyM4VMzHSaz8OlIZRuZBH</t>
  </si>
  <si>
    <t>Body Electric</t>
  </si>
  <si>
    <t>3mCftPkn17Jyn2j116sWWc</t>
  </si>
  <si>
    <t>4Ouhoi2lAhrLJKFzUqEzwl</t>
  </si>
  <si>
    <t>2Za7Yhteh4XcUXnNYxTIHH</t>
  </si>
  <si>
    <t>Burning Desire</t>
  </si>
  <si>
    <t>20I6sIOMTCkB6w7ryavxtO</t>
  </si>
  <si>
    <t>Call Me Maybe</t>
  </si>
  <si>
    <t>Carly Rae Jepsen</t>
  </si>
  <si>
    <t>6SSSF9Y6MiPdQoxqBptrR2</t>
  </si>
  <si>
    <t>Kiss</t>
  </si>
  <si>
    <t>3TGRqZ0a2l1LRblBkJoaDx</t>
  </si>
  <si>
    <t>29blfJv8AddJrjuG3DpE13</t>
  </si>
  <si>
    <t>Kiss (Deluxe)</t>
  </si>
  <si>
    <t>1FaHPLv48VjsTkPCQOH7bv</t>
  </si>
  <si>
    <t>Carmen</t>
  </si>
  <si>
    <t>6LLkQ3Y2AwclM0tHzxiYAb</t>
  </si>
  <si>
    <t>4F5dVhgk569Du5cLfal3t5</t>
  </si>
  <si>
    <t>Born To Die (Deluxe Version)</t>
  </si>
  <si>
    <t>4kte3OcW800TPvOVgrLLj8</t>
  </si>
  <si>
    <t>Let Me Love You (Until You Learn To Love Yourself)</t>
  </si>
  <si>
    <t>Ne-Yo</t>
  </si>
  <si>
    <t>4HPdvrPf9RGfJ2hNYrODpC</t>
  </si>
  <si>
    <t>R.E.D. (Deluxe Edition)</t>
  </si>
  <si>
    <t>2ihCaVdNZmnHZWt0fvAM7B</t>
  </si>
  <si>
    <t>Little Talks</t>
  </si>
  <si>
    <t>Of Monsters and Men</t>
  </si>
  <si>
    <t>4p9dVvZDaZliSjTCbFRhJy</t>
  </si>
  <si>
    <t>My Head Is An Animal</t>
  </si>
  <si>
    <t>4MDpkzAyG2X0dmtOU0ZESX</t>
  </si>
  <si>
    <t>Lolita</t>
  </si>
  <si>
    <t>0HnaqUxvHP5LaWdmWwJpiS</t>
  </si>
  <si>
    <t>Love Somebody</t>
  </si>
  <si>
    <t>24h1notzzKOcLZSdRYa7yn</t>
  </si>
  <si>
    <t>Lucky Ones</t>
  </si>
  <si>
    <t>4qikXelSRKvoCqFcHLB2H2</t>
  </si>
  <si>
    <t>0hmFRR0pDSZIAvoJqEFSKv</t>
  </si>
  <si>
    <t>56Gt31TqVq2sDPhwnx77Tx</t>
  </si>
  <si>
    <t>Merida's Home</t>
  </si>
  <si>
    <t>3ywdCjvMj2iL372ajvu3Xx</t>
  </si>
  <si>
    <t>Indomable</t>
  </si>
  <si>
    <t>7LQKuOaqJrNgVIGLFnfvdn</t>
  </si>
  <si>
    <t>Million Dollar Man</t>
  </si>
  <si>
    <t>0P11XLoH1nch5dDuYjYbnP</t>
  </si>
  <si>
    <t>7cNz65PfCatRXoX7QtqM2A</t>
  </si>
  <si>
    <t>47d2mzkc3bPUD93NB0gKLR</t>
  </si>
  <si>
    <t>Noble Maiden Fair (A Mhaighdean Bhan Uasal) - From Brave"/Soundtrack"</t>
  </si>
  <si>
    <t>Emma Thompson</t>
  </si>
  <si>
    <t>3uUCgL0cbSd0isnqhHCm1f</t>
  </si>
  <si>
    <t>Off To The Races</t>
  </si>
  <si>
    <t>4dtbA0yooUSB9wLisRuJby</t>
  </si>
  <si>
    <t>4XNrMwGx1SqP01sqkGTDmo</t>
  </si>
  <si>
    <t>One More Night</t>
  </si>
  <si>
    <t>2pjfMmH52fryXVQuWTWOgP</t>
  </si>
  <si>
    <t>6cpk00i5TxCqSeqNi2HuIe</t>
  </si>
  <si>
    <t>6ijGiBcBfUwkoyHn5VUHU2</t>
  </si>
  <si>
    <t>Overexposed Track By Track</t>
  </si>
  <si>
    <t>4uhSo9cVBVpdDCNxf4MBaP</t>
  </si>
  <si>
    <t>Gods &amp; Monsters</t>
  </si>
  <si>
    <t>6sGaavvDeGTY3wV9hzIEOP</t>
  </si>
  <si>
    <t>1EAgPzRbK9YmdOESSMUm6P</t>
  </si>
  <si>
    <t>0zIb6xazDd72sVT8OtPX3E</t>
  </si>
  <si>
    <t>The World From The Side Of The Moon</t>
  </si>
  <si>
    <t>3tPo4KskHgUvu4OKCXAkhC</t>
  </si>
  <si>
    <t>Kill Me</t>
  </si>
  <si>
    <t>3kmNYIfWTasgAPLrAY3YBM</t>
  </si>
  <si>
    <t>5kcE7pp02ezLZaUbbMv3Iq</t>
  </si>
  <si>
    <t>Pound The Alarm</t>
  </si>
  <si>
    <t>6fABwONLawdFjkDpLx41j8</t>
  </si>
  <si>
    <t>Pink Friday ... Roman Reloaded (Deluxe)</t>
  </si>
  <si>
    <t>3taCbWWTilb7eNMsAzOBq4</t>
  </si>
  <si>
    <t>Radio</t>
  </si>
  <si>
    <t>3QhfFRPkhPCR1RMJWV1gde</t>
  </si>
  <si>
    <t>5xvUgoVED1F4mBu8FL0HaW</t>
  </si>
  <si>
    <t>Ready or Not</t>
  </si>
  <si>
    <t>Bridgit Mendler</t>
  </si>
  <si>
    <t>114sumrk5wTeMWHVin86QC</t>
  </si>
  <si>
    <t>Hello My Name Is...</t>
  </si>
  <si>
    <t>7yFMhCJOsH7khgpdnyrZAZ</t>
  </si>
  <si>
    <t>59RSrxkSKSixEWBAIvE5Wa</t>
  </si>
  <si>
    <t>Starships</t>
  </si>
  <si>
    <t>2EBCVPNAG46nbgs6jXPGvv</t>
  </si>
  <si>
    <t>22F5ZYY1sxoJjk6HzZfmC1</t>
  </si>
  <si>
    <t>Pink Friday: Roman Reloaded The Re-Up (Explicit Version)</t>
  </si>
  <si>
    <t>789CxjEOtO76BVD1A9yJQH</t>
  </si>
  <si>
    <t>3BJe4B8zGnqEdQPMvfVjuS</t>
  </si>
  <si>
    <t>4BbZKmwmUGXtArKaFT6nIu</t>
  </si>
  <si>
    <t>TEARS</t>
  </si>
  <si>
    <t>5SXsXjVJCWeJuf7FHvgBYR</t>
  </si>
  <si>
    <t>The Avengers</t>
  </si>
  <si>
    <t>Alan Silvestri</t>
  </si>
  <si>
    <t>3wvpIkfl4oOgZLMaQBWadf</t>
  </si>
  <si>
    <t>The Avengers (Original Motion Picture Soundtrack)</t>
  </si>
  <si>
    <t>1Lw2xRuW5fcieRPfoskgog</t>
  </si>
  <si>
    <t>This Is What Makes Us Girls</t>
  </si>
  <si>
    <t>0fBSs3fRoh1yJcne77fdu9</t>
  </si>
  <si>
    <t>3WD91HQDBIavSapet3ZpjG</t>
  </si>
  <si>
    <t>5Gy6XmBcmCZ6xQ4p729ldE</t>
  </si>
  <si>
    <t>Violent Youth</t>
  </si>
  <si>
    <t>Crystal Castles</t>
  </si>
  <si>
    <t>witch house, electroclash, new rave, alternative dance</t>
  </si>
  <si>
    <t>2KYBzzK8L9yvBe0k5GeoD8</t>
  </si>
  <si>
    <t>(III)</t>
  </si>
  <si>
    <t>5IhBtdSKf8gGdiCUtgruA3</t>
  </si>
  <si>
    <t>We've Both Changed - From Brave"/Score"</t>
  </si>
  <si>
    <t>6g4RVB6qiuySTw9FCV1HEM</t>
  </si>
  <si>
    <t>Without You</t>
  </si>
  <si>
    <t>2rldjI2fK6nYwlMgaITluf</t>
  </si>
  <si>
    <t>Yayo</t>
  </si>
  <si>
    <t>1SbqxemPdwGlvmirtQVkCU</t>
  </si>
  <si>
    <t>Summit (feat. Ellie Goulding)</t>
  </si>
  <si>
    <t>5XJ2NeBxZP3HFM8VoBQEUe</t>
  </si>
  <si>
    <t>Bangarang EP</t>
  </si>
  <si>
    <t>5G1sTBGbZT5o4PNRc75RKI</t>
  </si>
  <si>
    <t>Lonely Boy</t>
  </si>
  <si>
    <t>5DLhV9yOvZ7IxVmljMXtNm</t>
  </si>
  <si>
    <t>El Camino</t>
  </si>
  <si>
    <t>7oJpI879KcC1TTbiS2RjfX</t>
  </si>
  <si>
    <t>Why Wait - Live Version</t>
  </si>
  <si>
    <t>0qE6Dd97eQiywwpbrhb5fX</t>
  </si>
  <si>
    <t>Live From Paris</t>
  </si>
  <si>
    <t>1EY8fm4hCzXtw2UfwpbGKW</t>
  </si>
  <si>
    <t>2uZgEjcV233xNRmvqvQyup</t>
  </si>
  <si>
    <t>MOON E.P.</t>
  </si>
  <si>
    <t>10VVCjsMTbM39bPzygGSex</t>
  </si>
  <si>
    <t>Hydrogen</t>
  </si>
  <si>
    <t>2i0AUcEnsDm3dsqLrFWUCq</t>
  </si>
  <si>
    <t>Tonight Tonight</t>
  </si>
  <si>
    <t>Hot Chelle Rae</t>
  </si>
  <si>
    <t>0UkgnXc0w7qiRE2X086BdN</t>
  </si>
  <si>
    <t>Whatever</t>
  </si>
  <si>
    <t>43z2Z0IWWjR2BP4lERGs93</t>
  </si>
  <si>
    <t>Daughter</t>
  </si>
  <si>
    <t>5ulBhwiazCORb2YO8s2dXr</t>
  </si>
  <si>
    <t>The Wild Youth EP</t>
  </si>
  <si>
    <t>57mKcbEq7nMqtJ4gqJvWcp</t>
  </si>
  <si>
    <t>Talk That Talk</t>
  </si>
  <si>
    <t>1Kw1bVd07oRqcjrcjQKC8T</t>
  </si>
  <si>
    <t>0U10zFw4GlBacOy9VDGfGL</t>
  </si>
  <si>
    <t>We Found Love</t>
  </si>
  <si>
    <t>3tyPOhuVnt5zd5kGfxbCyL</t>
  </si>
  <si>
    <t>3Yt9lRtS5V4nbJnwcgFgvC</t>
  </si>
  <si>
    <t>You Da One</t>
  </si>
  <si>
    <t>5WQQIDU3HRaMyPkob8mpFb</t>
  </si>
  <si>
    <t>2g1EakEaW7fPTZC6vBmBCn</t>
  </si>
  <si>
    <t>5sDx7tlKik6y6k2wfCnrxL</t>
  </si>
  <si>
    <t>Super Mario Bros: Theme</t>
  </si>
  <si>
    <t>Koji Kondo</t>
  </si>
  <si>
    <t>3bBCofH4VxHokZ6fRCgbGx</t>
  </si>
  <si>
    <t>The Greatest Video Game Music</t>
  </si>
  <si>
    <t>53Lp7OESwvZmD9D4b4fMG6</t>
  </si>
  <si>
    <t>Uncharted, Drake's Fortune: Nate's Theme</t>
  </si>
  <si>
    <t>Greg Edmonson</t>
  </si>
  <si>
    <t>6qn9YLKt13AGvpq9jfO8py</t>
  </si>
  <si>
    <t>2Aq7zCYfNpb2Q7AkVbMKzk</t>
  </si>
  <si>
    <t>Angry Birds: Main Theme</t>
  </si>
  <si>
    <t>Ari Pulkkinen</t>
  </si>
  <si>
    <t>7aENwq13lwx4TLLNRDxr5P</t>
  </si>
  <si>
    <t>Elder Scrolls: Oblivion</t>
  </si>
  <si>
    <t>3LWDPEXEaLBRGNLbdcbwBR</t>
  </si>
  <si>
    <t>Mr. Saxobeat - Radio Edit</t>
  </si>
  <si>
    <t>Alexandra Stan</t>
  </si>
  <si>
    <t>5K3ZT6CPpaPXanq1lKyRuL</t>
  </si>
  <si>
    <t>Saxobeats</t>
  </si>
  <si>
    <t>124NFj84ppZ5pAxTuVQYCQ</t>
  </si>
  <si>
    <t>Take Care</t>
  </si>
  <si>
    <t>6X1x82kppWZmDzlXXK3y3q</t>
  </si>
  <si>
    <t>Take Care (Deluxe)</t>
  </si>
  <si>
    <t>4Kz4RdRCceaA9VgTqBhBfa</t>
  </si>
  <si>
    <t>6LxSe8YmdPxy095Ux6znaQ</t>
  </si>
  <si>
    <t>Headlines</t>
  </si>
  <si>
    <t>0jF2AdhsalO1L7KkhK4LE5</t>
  </si>
  <si>
    <t>Practice</t>
  </si>
  <si>
    <t>63pQm5g0IXLckrv9X3KEyX</t>
  </si>
  <si>
    <t>Stereo Hearts (feat. Adam Levine)</t>
  </si>
  <si>
    <t>Gym Class Heroes</t>
  </si>
  <si>
    <t>30AG0X0C5Gl5zrm5TsAqlH</t>
  </si>
  <si>
    <t>The Papercut Chronicles II (Deluxe Edition)</t>
  </si>
  <si>
    <t>0qOnSQQF0yzuPWsXrQ9paz</t>
  </si>
  <si>
    <t>2mumCpGmuE9iDeOvMx6XrB</t>
  </si>
  <si>
    <t>The Papercut Chronicles II</t>
  </si>
  <si>
    <t>3bfqkspKABT4pPicm6wC9F</t>
  </si>
  <si>
    <t>Ass Back Home (feat. Neon Hitch)</t>
  </si>
  <si>
    <t>46QazXxQS0B31CnbRCy8CV</t>
  </si>
  <si>
    <t>Rock You Like a Hurricane - 2011</t>
  </si>
  <si>
    <t>Scorpions</t>
  </si>
  <si>
    <t>hard rock, glam metal, rock</t>
  </si>
  <si>
    <t>4vQ96yyyYbaeTQujH3iTtd</t>
  </si>
  <si>
    <t>Comeblack</t>
  </si>
  <si>
    <t>0YywjDvFudcaHG74NuWISy</t>
  </si>
  <si>
    <t>People Help the People</t>
  </si>
  <si>
    <t>1WGjSVIw0TVfbp5KrOFiP0</t>
  </si>
  <si>
    <t>6k8kLJFmWkHaTbSLUhJ3H0</t>
  </si>
  <si>
    <t>Skinny Love</t>
  </si>
  <si>
    <t>2dpWqqBl9Faf0Bfo8q4F5u</t>
  </si>
  <si>
    <t>6z5Yh7kOKeLjqIsNdokIpU</t>
  </si>
  <si>
    <t>a thousand years</t>
  </si>
  <si>
    <t>2lkbTVYUYHXoXt17WXIAVc</t>
  </si>
  <si>
    <t>The Twilight Saga: Breaking Dawn - Part 1 (Original Motion Picture Soundtrack)</t>
  </si>
  <si>
    <t>0RUGuh2uSNFJpGMSsD1F5C</t>
  </si>
  <si>
    <t>It Will Rain</t>
  </si>
  <si>
    <t>1iGIqDBXm5HpTqHCvdc4QP</t>
  </si>
  <si>
    <t>5UqCQaDshqbIk3pkhy4Pjg</t>
  </si>
  <si>
    <t>Levels - Radio Edit</t>
  </si>
  <si>
    <t>1OEGfToF7QbjUgyxMAnGXg</t>
  </si>
  <si>
    <t>Levels</t>
  </si>
  <si>
    <t>7uRznL3LcuazKpwCTpDltz</t>
  </si>
  <si>
    <t>Mr. Know It All</t>
  </si>
  <si>
    <t>1MNvMtEmMMdBXZBDcFNcWj</t>
  </si>
  <si>
    <t>Stronger (Deluxe Version)</t>
  </si>
  <si>
    <t>6nek1Nin9q48AVZcWs9e9D</t>
  </si>
  <si>
    <t>2R7iJz5uaHjLEVnMkloO18</t>
  </si>
  <si>
    <t>Mylo Xyloto</t>
  </si>
  <si>
    <t>1nInOsHbtotAmEOQhtvnzP</t>
  </si>
  <si>
    <t>Stronger (What Doesn't Kill You)</t>
  </si>
  <si>
    <t>0VmE95pr5TSpZWucfyhO5e</t>
  </si>
  <si>
    <t>5zyfzNnBzN7f7PVkJFnW2g</t>
  </si>
  <si>
    <t>Us Against the World</t>
  </si>
  <si>
    <t>1yqMgZNrevsWMLWfO2PRp5</t>
  </si>
  <si>
    <t>Charlie Brown</t>
  </si>
  <si>
    <t>2U8g9wVcUu9wsg6i7sFSv8</t>
  </si>
  <si>
    <t>Every Teardrop Is a Waterfall</t>
  </si>
  <si>
    <t>0V6J3G6SyYGQzzLUSAlAKe</t>
  </si>
  <si>
    <t>Without You (feat. Usher) - Radio Edit</t>
  </si>
  <si>
    <t>4m9qpy3ZPfQd8OUOqDDCnS</t>
  </si>
  <si>
    <t>Without You (feat. Usher) [Remixes]</t>
  </si>
  <si>
    <t>6lanRgr6wXibZr8KgzXxBl</t>
  </si>
  <si>
    <t>15yvc643iYfQtb6zh9NEJo</t>
  </si>
  <si>
    <t>0eTGEFTkCYweDUSxL4lsUc</t>
  </si>
  <si>
    <t>Theme from The Exorcist""</t>
  </si>
  <si>
    <t>Mike Oldfield</t>
  </si>
  <si>
    <t>progressive rock, new age</t>
  </si>
  <si>
    <t>7acG1oGopEiWktj4wPYk4z</t>
  </si>
  <si>
    <t>Halloween: Essential Music for a Frightful Night</t>
  </si>
  <si>
    <t>5gSyA2kF2exJ944JFNKcLg</t>
  </si>
  <si>
    <t>I Wrote in Blood</t>
  </si>
  <si>
    <t>Still Corners</t>
  </si>
  <si>
    <t>7jD6Vz4DvhpjJ6x16oWv1y</t>
  </si>
  <si>
    <t>Creatures of an Hour</t>
  </si>
  <si>
    <t>5HQVUIKwCEXpe7JIHyY734</t>
  </si>
  <si>
    <t>Young, Wild &amp; Free (feat. Bruno Mars)</t>
  </si>
  <si>
    <t>Snoop Dogg</t>
  </si>
  <si>
    <t>g-funk, west coast hip hop, gangster rap, hip hop, old school hip hop, rap</t>
  </si>
  <si>
    <t>11Bkx3E99vf0IlYPND61LJ</t>
  </si>
  <si>
    <t>0M3HkE321xpCbCYqVKzr1q</t>
  </si>
  <si>
    <t>4A0vJtV9ok7vmr9ursSKj8</t>
  </si>
  <si>
    <t>2wAJTrFhCnQyNSD3oUgTZO</t>
  </si>
  <si>
    <t>Work Out</t>
  </si>
  <si>
    <t>0fhmJYVhW0e4i33pCLPA5i</t>
  </si>
  <si>
    <t>Cole World: The Sideline Story</t>
  </si>
  <si>
    <t>6j7hih15xG2cdYwIJnQXsq</t>
  </si>
  <si>
    <t>Not Over You</t>
  </si>
  <si>
    <t>Gavin DeGraw</t>
  </si>
  <si>
    <t>2zVRgW8bXd7ukXRZSWw81j</t>
  </si>
  <si>
    <t>Sweeter</t>
  </si>
  <si>
    <t>1r3myKmjWoOqRip99CmSj1</t>
  </si>
  <si>
    <t>Don't Wanna Go Home</t>
  </si>
  <si>
    <t>31tCg5RXhY5jpagfCPcQa2</t>
  </si>
  <si>
    <t>Future History (Deluxe Edition)</t>
  </si>
  <si>
    <t>04OjLvOApQve45B0ISx4XN</t>
  </si>
  <si>
    <t>I Want to Know What Love Is</t>
  </si>
  <si>
    <t>Foreigner</t>
  </si>
  <si>
    <t>aor, classic rock</t>
  </si>
  <si>
    <t>2PkF7dq9jpgTbSN4y3AHdN</t>
  </si>
  <si>
    <t>Feels Like The First Time</t>
  </si>
  <si>
    <t>0Tel1fmuCxEFV6wBLXsEdk</t>
  </si>
  <si>
    <t>Kiss Me</t>
  </si>
  <si>
    <t>02pi98kE0nra0yBqCStzbC</t>
  </si>
  <si>
    <t>+</t>
  </si>
  <si>
    <t>0SuG9kyzGRpDqrCWtgD6Lq</t>
  </si>
  <si>
    <t>Give Me Love</t>
  </si>
  <si>
    <t>1VdZ0vKfR5jneCmWIUAMxK</t>
  </si>
  <si>
    <t>The A Team</t>
  </si>
  <si>
    <t>0W5GGnapMz0VwemQvJDqa7</t>
  </si>
  <si>
    <t>0OETMJ8CZV2GQ4m79thkea</t>
  </si>
  <si>
    <t>Wrong Floor</t>
  </si>
  <si>
    <t>Cliff Martinez</t>
  </si>
  <si>
    <t>3fKas0iq7DWAylIQxGEIQW</t>
  </si>
  <si>
    <t>Drive (Original Motion Picture Soundtrack)</t>
  </si>
  <si>
    <t>synthwave</t>
  </si>
  <si>
    <t>2oNOFOz8Eg0qJ3yHVeefUB</t>
  </si>
  <si>
    <t>He Had a Good Time</t>
  </si>
  <si>
    <t>1ptBH8MFuEgtEcjcU6t5t1</t>
  </si>
  <si>
    <t>I Drive</t>
  </si>
  <si>
    <t>0GO8y8jQk1PkHzS31d699N</t>
  </si>
  <si>
    <t>Tongue Tied</t>
  </si>
  <si>
    <t>GROUPLOVE</t>
  </si>
  <si>
    <t>3oylWMc9TTC6Nx4I6U3axc</t>
  </si>
  <si>
    <t>Never Trust a Happy Song</t>
  </si>
  <si>
    <t>77TT8Xvx637TpzV8kKGkUw</t>
  </si>
  <si>
    <t>Titanium (feat. Sia)</t>
  </si>
  <si>
    <t>08DAekBeqPRCsn3XHDwj6b</t>
  </si>
  <si>
    <t>Nothing but the Beat</t>
  </si>
  <si>
    <t>3djPwpsQAnp8B8gC81e7fk</t>
  </si>
  <si>
    <t>Where Them Girls At (feat. Nicki Minaj &amp; Flo Rida)</t>
  </si>
  <si>
    <t>7rGMKCgeYXpBecQ1FPb3oc</t>
  </si>
  <si>
    <t>Without You (feat. Usher)</t>
  </si>
  <si>
    <t>16Of7eeW44kt0a1M0nitHM</t>
  </si>
  <si>
    <t>You Make Me Feel... (feat. Sabi)</t>
  </si>
  <si>
    <t>Cobra Starship</t>
  </si>
  <si>
    <t>5gXDrzBIzmAhiE0dNKwy0i</t>
  </si>
  <si>
    <t>Night Shades</t>
  </si>
  <si>
    <t>3NcO4jGK1Opb5ea0mYLpxb</t>
  </si>
  <si>
    <t>19JqA8H10co29VVwazL2Gw</t>
  </si>
  <si>
    <t>7yO48FWUkqsrdxrwkGcnwl</t>
  </si>
  <si>
    <t>1fAn5gw4Q5HN8Wpx2neYd2</t>
  </si>
  <si>
    <t>Nothing but the Beat Ultimate</t>
  </si>
  <si>
    <t>1tAutlhI9FwnKn7fVgmd5P</t>
  </si>
  <si>
    <t>5aprcHwM1KJhaY9Kbxkfkn</t>
  </si>
  <si>
    <t>Nothing but the Beat 2.0</t>
  </si>
  <si>
    <t>2QD4C6RRHgRNRAyrfnoeAo</t>
  </si>
  <si>
    <t>Play Hard (feat. Ne-Yo &amp; Akon)</t>
  </si>
  <si>
    <t>0lHAMNU8RGiIObScrsRgmP</t>
  </si>
  <si>
    <t>6JOlNkT0QdHeZB0wPbI9IR</t>
  </si>
  <si>
    <t>Turn Me On (feat. Nicki Minaj)</t>
  </si>
  <si>
    <t>Gotye</t>
  </si>
  <si>
    <t>Making Mirrors</t>
  </si>
  <si>
    <t>Bill Brown</t>
  </si>
  <si>
    <t>5xfyuKxCnnylZ4WfyeJh3e</t>
  </si>
  <si>
    <t>Southern Vineyard</t>
  </si>
  <si>
    <t>Jamie Christopherson</t>
  </si>
  <si>
    <t>04wngi30Qap95fjcdn7SbC</t>
  </si>
  <si>
    <t>Chaotic Chronicle (Lineage2 Original Soundtrack)</t>
  </si>
  <si>
    <t>4f8VWnMzOIMpvlGojhLjkS</t>
  </si>
  <si>
    <t>Merchant Ships from the East</t>
  </si>
  <si>
    <t>2KHdTGFledSbPFx018uqdi</t>
  </si>
  <si>
    <t>The Call of Destiny</t>
  </si>
  <si>
    <t>1z9JX28wuVnQ0KDN1jdDVP</t>
  </si>
  <si>
    <t>Unicorn's Rest</t>
  </si>
  <si>
    <t>5rQx4Rhe1gey7FJSO5F4aV</t>
  </si>
  <si>
    <t>Crossroad at Dawn</t>
  </si>
  <si>
    <t>1kPy5k5zGDwvqZtnV4i5ga</t>
  </si>
  <si>
    <t>Forest Calling</t>
  </si>
  <si>
    <t>2P2Xwvh2xWXIZ1OWY9S9o5</t>
  </si>
  <si>
    <t>Watch The Throne (Deluxe)</t>
  </si>
  <si>
    <t>1auxYwYrFRqZP7t3s7w4um</t>
  </si>
  <si>
    <t>Ni**as In Paris</t>
  </si>
  <si>
    <t>0OcMap99vLEeGkBCfCwRwS</t>
  </si>
  <si>
    <t>Watch The Throne</t>
  </si>
  <si>
    <t>4Li2WHPkuyCdtmokzW2007</t>
  </si>
  <si>
    <t>7r6PigmGzlB3YPB7wvBBbi</t>
  </si>
  <si>
    <t>No Church In The Wild</t>
  </si>
  <si>
    <t>0AIpGG5dxEgnAymhdJRSZ0</t>
  </si>
  <si>
    <t>Champagne Coast</t>
  </si>
  <si>
    <t>Blood Orange</t>
  </si>
  <si>
    <t>5LMfBxAyFy41CavxGAykHR</t>
  </si>
  <si>
    <t>Coastal Grooves</t>
  </si>
  <si>
    <t>5DutiJxznQmcV5a5a1zfRW</t>
  </si>
  <si>
    <t>Build That Wall (Zia's Theme)</t>
  </si>
  <si>
    <t>Darren Korb</t>
  </si>
  <si>
    <t>2r4a3PREYIRF2QdbcPnrEO</t>
  </si>
  <si>
    <t>Bastion Original Soundtrack</t>
  </si>
  <si>
    <t>4lkq5v8nVr5feDwYWCDjwr</t>
  </si>
  <si>
    <t>In Case of Trouble</t>
  </si>
  <si>
    <t>0w9LJae3sVlZlH2CnxTInF</t>
  </si>
  <si>
    <t>God Gave Me You</t>
  </si>
  <si>
    <t>1WXCjIDp84rJN6Sa1Um9kJ</t>
  </si>
  <si>
    <t>Red River Blue (Deluxe Edition)</t>
  </si>
  <si>
    <t>1qjl8UJtWTHrk4SFpwftSN</t>
  </si>
  <si>
    <t>Tomorrow</t>
  </si>
  <si>
    <t>4yYep1aU3lXRaONTWu2X23</t>
  </si>
  <si>
    <t>Neon</t>
  </si>
  <si>
    <t>4sK96UnGx3NjBaqvfTG2dm</t>
  </si>
  <si>
    <t>Alex Clare</t>
  </si>
  <si>
    <t>074KCx8WkMnCKCpfaRiRlt</t>
  </si>
  <si>
    <t>The Lateness Of The Hour</t>
  </si>
  <si>
    <t>0p1BcEcYVO3uk4KDf3gzkY</t>
  </si>
  <si>
    <t>Wanted</t>
  </si>
  <si>
    <t>Hunter Hayes</t>
  </si>
  <si>
    <t>5hVo5O3pGkc1VibXveW8gx</t>
  </si>
  <si>
    <t>Hunter Hayes (Encore)</t>
  </si>
  <si>
    <t>Sail</t>
  </si>
  <si>
    <t>AWOLNATION</t>
  </si>
  <si>
    <t>1RIn8LBQzinLEraFtUcpZP</t>
  </si>
  <si>
    <t>Hell</t>
  </si>
  <si>
    <t>0BBC9CJOAvXVmUs7txm8cY</t>
  </si>
  <si>
    <t>The Lost Children</t>
  </si>
  <si>
    <t>6UAgnw2w3AVwLg1p7sE7v4</t>
  </si>
  <si>
    <t>I Follow Rivers - The Magician Remix</t>
  </si>
  <si>
    <t>2eEnzl61veDi3zQylslIap</t>
  </si>
  <si>
    <t>Wounded Rhymes</t>
  </si>
  <si>
    <t>2m17BTWlZq0wtS9cpJsCfM</t>
  </si>
  <si>
    <t>Kill Of The Night</t>
  </si>
  <si>
    <t>Gin Wigmore</t>
  </si>
  <si>
    <t>2HtT4gawEGgOvAPUO7tiU2</t>
  </si>
  <si>
    <t>Gravel &amp; Wine</t>
  </si>
  <si>
    <t>3lBRNqXjPp2j3JMTCXDTNO</t>
  </si>
  <si>
    <t>Best Thing I Never Had</t>
  </si>
  <si>
    <t>1gIC63gC3B7o7FfpPACZQJ</t>
  </si>
  <si>
    <t>4</t>
  </si>
  <si>
    <t>1uXbwHHfgsXcUKfSZw5ZJ0</t>
  </si>
  <si>
    <t>Run the World (Girls)</t>
  </si>
  <si>
    <t>00NmK2seXpRFNAEsRBe7lc</t>
  </si>
  <si>
    <t>Oye Baby</t>
  </si>
  <si>
    <t>4rG0MhkU6UojACJxkMHIXB</t>
  </si>
  <si>
    <t>Planet Pit (Deluxe Version)</t>
  </si>
  <si>
    <t>0c7wqpBLOTFr1yb70LHGFM</t>
  </si>
  <si>
    <t>Pause</t>
  </si>
  <si>
    <t>2cZrrQMjB63c0iIugYH9zS</t>
  </si>
  <si>
    <t>Rain Over Me (feat. Marc Anthony)</t>
  </si>
  <si>
    <t>1LomM3L6atrf79ZL7nHDp4</t>
  </si>
  <si>
    <t>Shake Senora (feat. T-Pain &amp; Sean Paul)</t>
  </si>
  <si>
    <t>43s0CIP1nrgUXCLyBmchYH</t>
  </si>
  <si>
    <t>Shake Senora Remix (feat. T-Pain, Sean Paul &amp; Ludacris)</t>
  </si>
  <si>
    <t>7J67Boe7skkGlM5HCy3JHR</t>
  </si>
  <si>
    <t>Something For The DJs</t>
  </si>
  <si>
    <t>3rfhI32Il2hVRKDkuGeeen</t>
  </si>
  <si>
    <t>Hey Baby (Drop It to the Floor) (feat. T-Pain)</t>
  </si>
  <si>
    <t>62zFEHfAYl5kdHYOivj4BC</t>
  </si>
  <si>
    <t>International Love (feat. Chris Brown)</t>
  </si>
  <si>
    <t>1d5dIwX0QGabBASb3gI3VA</t>
  </si>
  <si>
    <t>Mr. Right Now (feat. Akon &amp; DJ Frank E)</t>
  </si>
  <si>
    <t>2HPmy1uA2SSJVVTduU9g2q</t>
  </si>
  <si>
    <t>Mr. Worldwide (Intro) (feat. Vein)</t>
  </si>
  <si>
    <t>4faHjDxqvO9clYe4grJeeD</t>
  </si>
  <si>
    <t>My Kinda Girl (feat. Nelly)</t>
  </si>
  <si>
    <t>5Zc3d993GDKljZ5d6NNk3b</t>
  </si>
  <si>
    <t>Come N Go (feat. Enrique Iglesias)</t>
  </si>
  <si>
    <t>4QNpBfC0zvjKqPJcyqBy9W</t>
  </si>
  <si>
    <t>Give Me Everything (feat. Nayer)</t>
  </si>
  <si>
    <t>0LHpEIKaXBtXrqSUEdfWKm</t>
  </si>
  <si>
    <t>Castle Made Of Sand (feat. Kelly Rowland &amp; Jamie Drastik)</t>
  </si>
  <si>
    <t>2yazRoolWXk58jAmKgxcDd</t>
  </si>
  <si>
    <t>Took My Love (feat. Red Foo, Vein &amp; David Rush)</t>
  </si>
  <si>
    <t>50pJXx2ImZomgdmFUtIczx</t>
  </si>
  <si>
    <t>Where Do We Go (feat. Jamie Foxx)</t>
  </si>
  <si>
    <t>4vHR7NYZh2wbQ6jLlC0wdH</t>
  </si>
  <si>
    <t>WWE: I Won't Do What You Tell Me (Stone Cold Steve Austin) [Original Theme]</t>
  </si>
  <si>
    <t>6G3gBUvVjaWTJXjYBln3K0</t>
  </si>
  <si>
    <t>WWE: Stone Cold Steve Austin (The Entrance Music)</t>
  </si>
  <si>
    <t>7aB8Pml23Rc0RFsTU3IQpe</t>
  </si>
  <si>
    <t>Hanna vs Marissa</t>
  </si>
  <si>
    <t>The Chemical Brothers</t>
  </si>
  <si>
    <t>big beat, alternative dance, electronic, breakbeat</t>
  </si>
  <si>
    <t>6c9QsrjjmWTjOgS6OqrQDY</t>
  </si>
  <si>
    <t>Hanna</t>
  </si>
  <si>
    <t>37tICyAkABqkM4N3w2yrJk</t>
  </si>
  <si>
    <t>Escape 700</t>
  </si>
  <si>
    <t>3lR8QudTs761oiGqnK0uU1</t>
  </si>
  <si>
    <t>Escape Wavefold</t>
  </si>
  <si>
    <t>6c47r3rVIezhEMsyj2O6Zi</t>
  </si>
  <si>
    <t>Car Chase (Arp Worship)</t>
  </si>
  <si>
    <t>0kW7NQraFEyAhXqaE4cZG0</t>
  </si>
  <si>
    <t>Flesh</t>
  </si>
  <si>
    <t>Simon Curtis</t>
  </si>
  <si>
    <t>2RUxofdTrjaWmYVnstbP5r</t>
  </si>
  <si>
    <t>R∆</t>
  </si>
  <si>
    <t>3czdA0j4iaLDJJCoT5D8iP</t>
  </si>
  <si>
    <t>Don't Sit Down 'Cause I've Moved Your Chair</t>
  </si>
  <si>
    <t>2ym2jcqckXqWeTDoxz3Kst</t>
  </si>
  <si>
    <t>Suck It and See</t>
  </si>
  <si>
    <t>6BUJtgTJT9YTDkiB81maFQ</t>
  </si>
  <si>
    <t>True Faith</t>
  </si>
  <si>
    <t>Lotte Kestner</t>
  </si>
  <si>
    <t>5z547vNPv9ce16zYQINMAD</t>
  </si>
  <si>
    <t>Stolen</t>
  </si>
  <si>
    <t>6ZO79I5ZjCH7jJI89cLo83</t>
  </si>
  <si>
    <t>X-Training</t>
  </si>
  <si>
    <t>14jwLvbmFd60gtCScp5pcc</t>
  </si>
  <si>
    <t>X-MEN: FIRST CLASS</t>
  </si>
  <si>
    <t>2ub6QpT59Ho6dqQWpp30I2</t>
  </si>
  <si>
    <t>Magneto</t>
  </si>
  <si>
    <t>5IWmdl33NNTLsKlLT6WSlh</t>
  </si>
  <si>
    <t>7w87IxuO7BDcJ3YUqCyMTT</t>
  </si>
  <si>
    <t>Pumped Up Kicks</t>
  </si>
  <si>
    <t>7Kmmw7Z5D2UD5MVwdm10sT</t>
  </si>
  <si>
    <t>Torches</t>
  </si>
  <si>
    <t>53jnnqFSRGMDB9ADrNriCA</t>
  </si>
  <si>
    <t>Bloody Mary</t>
  </si>
  <si>
    <t>6LY3AerY6KNGOPsNPL63Kk</t>
  </si>
  <si>
    <t>Born This Way (International Special Edition Version)</t>
  </si>
  <si>
    <t>6LGwEHsFbxt7BgDwGXqFgj</t>
  </si>
  <si>
    <t>Government Hooker</t>
  </si>
  <si>
    <t>7F25roCtYi55JouckaayPC</t>
  </si>
  <si>
    <t>Judas</t>
  </si>
  <si>
    <t>0AUWZaBnDPZ2CVMB2fgoiO</t>
  </si>
  <si>
    <t>Hawaii 5-0</t>
  </si>
  <si>
    <t>The Royal Philharmonic Concert Orchestra</t>
  </si>
  <si>
    <t>0afkOxN5LzmMr3slmUhi6F</t>
  </si>
  <si>
    <t>100 Greatest TV Themes</t>
  </si>
  <si>
    <t>0HZhYMZOcUzZKSFwPOti6m</t>
  </si>
  <si>
    <t>jar of hearts</t>
  </si>
  <si>
    <t>3XNK8vPk3O1rjhDZyOMJ6n</t>
  </si>
  <si>
    <t>lovestrong.</t>
  </si>
  <si>
    <t>2apOX7v2XfpROPrS4xudGo</t>
  </si>
  <si>
    <t>Good Hit</t>
  </si>
  <si>
    <t>3sysiYphqNRQw7VKLCg1yE</t>
  </si>
  <si>
    <t>Love?</t>
  </si>
  <si>
    <t>4aorFAl3wVVlx4RxHKgFpT</t>
  </si>
  <si>
    <t>Hypnotico - Bonus Track</t>
  </si>
  <si>
    <t>76sWab9iC3vvk21aln8G8t</t>
  </si>
  <si>
    <t>I'm Into You</t>
  </si>
  <si>
    <t>11zc0hwujMgsZ4gWJCwKHO</t>
  </si>
  <si>
    <t>Invading My Mind</t>
  </si>
  <si>
    <t>7KukxsBh9dX8qGa1P1loXb</t>
  </si>
  <si>
    <t>Everybody's Girl - Bonus Track</t>
  </si>
  <si>
    <t>3KjuiMXpRawzcPXogFiwB9</t>
  </si>
  <si>
    <t>Take Care - Bonus Track</t>
  </si>
  <si>
    <t>1OSf8FuKnyRY0Tbm5ZyaoU</t>
  </si>
  <si>
    <t>Until It Beats No More</t>
  </si>
  <si>
    <t>0FTvaBDtyB5SbbhVfY1xlY</t>
  </si>
  <si>
    <t>1PuC9MYD9goa9IaO0QoQCB</t>
  </si>
  <si>
    <t>(What Is) LOVE?</t>
  </si>
  <si>
    <t>35zmKCfwfr6q4owhj1YRuf</t>
  </si>
  <si>
    <t>Charge Me Up - Bonus Track</t>
  </si>
  <si>
    <t>3C0nOe05EIt1390bVABLyN</t>
  </si>
  <si>
    <t>On The Floor</t>
  </si>
  <si>
    <t>3e9Q61ay1hi7wgqiw9UP46</t>
  </si>
  <si>
    <t>On The Floor - On The Floor" - Low Sunday Radio Edit"</t>
  </si>
  <si>
    <t>4htjXtjySdVDU6QRPOGgg9</t>
  </si>
  <si>
    <t>On The Floor (Ven a Bailar) - Bonus Track</t>
  </si>
  <si>
    <t>5iHVVN1pjPiSio7qrpOhpi</t>
  </si>
  <si>
    <t>One Love</t>
  </si>
  <si>
    <t>1nAGuIZXz6vb8XW0xiMqic</t>
  </si>
  <si>
    <t>208sSDlV4t5amCOj6QUh6l</t>
  </si>
  <si>
    <t>Run The World</t>
  </si>
  <si>
    <t>0DeB5gw7a9VJ9JqoEJm4J5</t>
  </si>
  <si>
    <t>Starting Over</t>
  </si>
  <si>
    <t>2OaTBDbysLmnVG1ZcA3OgC</t>
  </si>
  <si>
    <t>Molly</t>
  </si>
  <si>
    <t>6tWuVzqiVt0EpyVoHbLz2j</t>
  </si>
  <si>
    <t>Tighter</t>
  </si>
  <si>
    <t>5EhZC8GFOVXrpiUW22jncE</t>
  </si>
  <si>
    <t>Urban Twilight</t>
  </si>
  <si>
    <t>1Cog6aZ6NwnJiuINc0LQEU</t>
  </si>
  <si>
    <t>Darkbloom</t>
  </si>
  <si>
    <t>7bs0kRVf2uZiStrapzQXXK</t>
  </si>
  <si>
    <t>Y La Amo (Instrumental)</t>
  </si>
  <si>
    <t>Santo &amp; Johnny</t>
  </si>
  <si>
    <t>surf rock, exotica</t>
  </si>
  <si>
    <t>7cg1QwdVEU1iHS4RIkiA4m</t>
  </si>
  <si>
    <t>Santo &amp; Johnny Colección De Oro (Instrumental)</t>
  </si>
  <si>
    <t>5A6OHHy73AR5tLxgTc98zz</t>
  </si>
  <si>
    <t>Black and Yellow</t>
  </si>
  <si>
    <t>6ZOXiVL8rmk2ATHJiFJhiD</t>
  </si>
  <si>
    <t>Rolling Papers</t>
  </si>
  <si>
    <t>38iU2jg98IZZEIJPrP7aWD</t>
  </si>
  <si>
    <t>Till the World Ends</t>
  </si>
  <si>
    <t>Britney Spears</t>
  </si>
  <si>
    <t>0oFBaXLFsUVa2gEmJf4FcJ</t>
  </si>
  <si>
    <t>Femme Fatale (Deluxe Version)</t>
  </si>
  <si>
    <t>5cCAZS9VhLGEDV4NCfieeg</t>
  </si>
  <si>
    <t>I Wanna Go</t>
  </si>
  <si>
    <t>6wN4nT2qy3MQc098yL3Eu9</t>
  </si>
  <si>
    <t>Deuces (feat. Tyga &amp; Kevin McCall)</t>
  </si>
  <si>
    <t>6df0qvkMXoyHGt9J8cujZb</t>
  </si>
  <si>
    <t>F.A.M.E. (Expanded Edition)</t>
  </si>
  <si>
    <t>Yeah 3x</t>
  </si>
  <si>
    <t>2QtxlzvSBONjs1bDC34ixs</t>
  </si>
  <si>
    <t>3hsmbFKT5Cujb5GQjqEU39</t>
  </si>
  <si>
    <t>Look At Me Now (feat. Lil' Wayne &amp; Busta Rhymes)</t>
  </si>
  <si>
    <t>2r7BPog74oaTG5shNYiUnV</t>
  </si>
  <si>
    <t>7zCODUHkfuRxsUjtuzNqbd</t>
  </si>
  <si>
    <t>House Of Balloons (Original)</t>
  </si>
  <si>
    <t>4jBfUB4kQJCWOrjGLQqhO0</t>
  </si>
  <si>
    <t>0GROiXm03OrMC5ltXLhGIu</t>
  </si>
  <si>
    <t>7ueP5u2qkdZbIPN2YA6LR0</t>
  </si>
  <si>
    <t>1fag8cnc5p4Umu4tRMAsLv</t>
  </si>
  <si>
    <t>Megalithic Symphony</t>
  </si>
  <si>
    <t>1W69mAdmUCjE53jpGNcHY6</t>
  </si>
  <si>
    <t>1COPJyU2PpM2Itcob3vhFF</t>
  </si>
  <si>
    <t>Goodbye Lullaby (Expanded Edition)</t>
  </si>
  <si>
    <t>2HUBtrX9MicIMxhzrSRlHA</t>
  </si>
  <si>
    <t>4 Real</t>
  </si>
  <si>
    <t>2z4U9d5OAA4YLNXoCgioxo</t>
  </si>
  <si>
    <t>What the Hell</t>
  </si>
  <si>
    <t>4BD4TlnlEbqcK1ZKXamN6k</t>
  </si>
  <si>
    <t>Darlin</t>
  </si>
  <si>
    <t>6R9k0IAO7qZUmtzgajfUOb</t>
  </si>
  <si>
    <t>Dust It Off</t>
  </si>
  <si>
    <t>The Dø</t>
  </si>
  <si>
    <t>7CDvibYA9VE63MYupv4lMi</t>
  </si>
  <si>
    <t>Both Ways Open Jaws</t>
  </si>
  <si>
    <t>4NTWZqvfQTlOMitlVn6tew</t>
  </si>
  <si>
    <t>The Show Goes On</t>
  </si>
  <si>
    <t>Lupe Fiasco</t>
  </si>
  <si>
    <t>1j0apvEvaWbTmlZpKsfr2D</t>
  </si>
  <si>
    <t>Lasers</t>
  </si>
  <si>
    <t>0oijeKyTNCqJTygDDQMIjg</t>
  </si>
  <si>
    <t>Walk Don't Rango</t>
  </si>
  <si>
    <t>Los Lobos Featuring Arturo Sandoval</t>
  </si>
  <si>
    <t>426K86O7YGUVVyfkHzjuCo</t>
  </si>
  <si>
    <t>Rango Soundtrack</t>
  </si>
  <si>
    <t>5uEXxA4AG9N1ja5MvMlqDs</t>
  </si>
  <si>
    <t>We Ride, Really!</t>
  </si>
  <si>
    <t>Score</t>
  </si>
  <si>
    <t>1y47B5SzygeWH9uJU8oxU0</t>
  </si>
  <si>
    <t>Rango Theme Song</t>
  </si>
  <si>
    <t>Los Lobos</t>
  </si>
  <si>
    <t>roots rock</t>
  </si>
  <si>
    <t>2G2YzndIA6jeWFPBXhUjh5</t>
  </si>
  <si>
    <t>Be My Baby</t>
  </si>
  <si>
    <t>The Ronettes</t>
  </si>
  <si>
    <t>3vLFWR3fLqfY82WGvaLuyV</t>
  </si>
  <si>
    <t>Be My Baby: The Very Best of The Ronettes</t>
  </si>
  <si>
    <t>0Oe49j06Bjrxs8PltuVeaW</t>
  </si>
  <si>
    <t>On The Floor - Radio Edit</t>
  </si>
  <si>
    <t>543NK5YT3RjGmP7nFzWJPm</t>
  </si>
  <si>
    <t>300oPI1fs0ZhQhPAX8Gn0y</t>
  </si>
  <si>
    <t>Damned</t>
  </si>
  <si>
    <t>Kevin Sherwood</t>
  </si>
  <si>
    <t>5iIo9PaIwnmuhKWVaoU2WY</t>
  </si>
  <si>
    <t>Call of Duty: Black Ops – Zombies (Original Game Soundtrack)</t>
  </si>
  <si>
    <t>1CRtJS94Hq3PbBZT9LuF90</t>
  </si>
  <si>
    <t>Don't You Remember</t>
  </si>
  <si>
    <t>5duyQokC4FMcWPYTV9Gpf9</t>
  </si>
  <si>
    <t>4z0N1RwTisc6d8hUaAmfsv</t>
  </si>
  <si>
    <t>Flash</t>
  </si>
  <si>
    <t>Joan As Police Woman</t>
  </si>
  <si>
    <t>08YrnMXwpyjBOOvIu8kvBY</t>
  </si>
  <si>
    <t>The Deep Field</t>
  </si>
  <si>
    <t>2PPN1HFpVotjq7oJIqQbnx</t>
  </si>
  <si>
    <t>Lovesong</t>
  </si>
  <si>
    <t>5W63Zcirj6bvnTxhVIKTSK</t>
  </si>
  <si>
    <t>One And Only</t>
  </si>
  <si>
    <t>2hw47GMKL6LXwp5BJgPxXf</t>
  </si>
  <si>
    <t>He Won't Go</t>
  </si>
  <si>
    <t>42Uw9frN5ZVX40mRU3hHFL</t>
  </si>
  <si>
    <t>I'll Be Waiting</t>
  </si>
  <si>
    <t>43Bcg5ckW8WchRzyPZA0u1</t>
  </si>
  <si>
    <t>2eF2x1BkgilhaZ2AipRY8j</t>
  </si>
  <si>
    <t>Turning Tables</t>
  </si>
  <si>
    <t>4OSBTYWVwsQhGLF9NHvIbR</t>
  </si>
  <si>
    <t>Rolling in the Deep</t>
  </si>
  <si>
    <t>5mFMb5OHI3cN0UjITVztCj</t>
  </si>
  <si>
    <t>Rumour Has It</t>
  </si>
  <si>
    <t>3di5hcvxxciiqwMH1jarhY</t>
  </si>
  <si>
    <t>Set Fire to the Rain</t>
  </si>
  <si>
    <t>3bNv3VuUOKgrf5hu3YcuRo</t>
  </si>
  <si>
    <t>Someone Like You</t>
  </si>
  <si>
    <t>1dXGsUf7lVXwdoOYJ0fRq7</t>
  </si>
  <si>
    <t>Theme From Sherlock Holmes</t>
  </si>
  <si>
    <t>Movie Sounds Unlimited</t>
  </si>
  <si>
    <t>4YOwE5Aubq66OwnmtPQkp1</t>
  </si>
  <si>
    <t>Greatest Movie Themes: Action &amp; Adventure</t>
  </si>
  <si>
    <t>09ZcYBGFX16X8GMDrvqQwt</t>
  </si>
  <si>
    <t>2oc73A20I1FTQiWGCkLeVP</t>
  </si>
  <si>
    <t>Science &amp; Faith (US Version)</t>
  </si>
  <si>
    <t>2eWopuPeYEy2sqaIM8HF8a</t>
  </si>
  <si>
    <t>Rider To The Sea</t>
  </si>
  <si>
    <t>1VSNOi4dAvNc5sT9R0U6ZQ</t>
  </si>
  <si>
    <t>4Hhrm5HcSSTtkQzayif0dG</t>
  </si>
  <si>
    <t>Stung by the Hornet</t>
  </si>
  <si>
    <t>Movie Sounds</t>
  </si>
  <si>
    <t>7zgCMWwWjurZjOQjuGyokE</t>
  </si>
  <si>
    <t>The Green Hornet</t>
  </si>
  <si>
    <t>3fzDcbJZC7HoTHeH2Z1R4A</t>
  </si>
  <si>
    <t>2syxP3j7sO6A5NiRPt37H3</t>
  </si>
  <si>
    <t>Best Of (Deluxe Edition)</t>
  </si>
  <si>
    <t>5m9uiFH9sK5wxRZdfN62n9</t>
  </si>
  <si>
    <t>The Diary Of Jane</t>
  </si>
  <si>
    <t>Breaking Benjamin</t>
  </si>
  <si>
    <t>alternative metal, post-grunge, rock, hard rock</t>
  </si>
  <si>
    <t>68pVw4aHEP73HmIufK0gvP</t>
  </si>
  <si>
    <t>Shallow Bay: The Best Of Breaking Benjamin (Explicit)</t>
  </si>
  <si>
    <t>0JNdS1n0ifOP25XvhwAMgM</t>
  </si>
  <si>
    <t>The Edge Of Glory</t>
  </si>
  <si>
    <t>2KkMVsxymoNR7hRmBcMttd</t>
  </si>
  <si>
    <t>Born This Way</t>
  </si>
  <si>
    <t>7yCMrNtzgaSEjh2FlH2zFX</t>
  </si>
  <si>
    <t>The King's Arrival</t>
  </si>
  <si>
    <t>5P9JZJW0itEaDK5RfWiSuZ</t>
  </si>
  <si>
    <t>Game Of Thrones (Music From The HBO Series)</t>
  </si>
  <si>
    <t>3aJ7lqmeGCLzbb6aGTHzW8</t>
  </si>
  <si>
    <t>Thoughts Of Mom</t>
  </si>
  <si>
    <t>28zG92eGhA3FVyzhzj3uVh</t>
  </si>
  <si>
    <t>Super 8 (Music From The Motion Picture)</t>
  </si>
  <si>
    <t>1zv3WFUbZ5vPxFq9I2jAU1</t>
  </si>
  <si>
    <t>16ySsalaP2FiKVDlYCWnYh</t>
  </si>
  <si>
    <t>Talk That Talk (Explicit)</t>
  </si>
  <si>
    <t>4wKRWMaIUGJyrhVGdsmv0h</t>
  </si>
  <si>
    <t>Palm Tree Escape - From Pirates of the Caribbean: On Stranger Tides"/Score"</t>
  </si>
  <si>
    <t>2RkWo1xomg2mBR8ydABsab</t>
  </si>
  <si>
    <t>Pirates of the Caribbean: On Stranger Tides</t>
  </si>
  <si>
    <t>0IkKz2J93C94Ei4BvDop7P</t>
  </si>
  <si>
    <t>Party Rock Anthem</t>
  </si>
  <si>
    <t>LMFAO</t>
  </si>
  <si>
    <t>1MbBSfcqLg2OjkeZ1RMSIq</t>
  </si>
  <si>
    <t>Sorry For Party Rocking</t>
  </si>
  <si>
    <t>5mvKuE9Lf9ARVXVXA32kK9</t>
  </si>
  <si>
    <t>Price Tag</t>
  </si>
  <si>
    <t>3ga4adzUpLaS2LDcoqfs2r</t>
  </si>
  <si>
    <t>Who You Are (Platinum Edition)</t>
  </si>
  <si>
    <t>77RtpoGrwIbNh1E8rRCCX7</t>
  </si>
  <si>
    <t>0W4ETIlyIonfCfAykj3K59</t>
  </si>
  <si>
    <t>7in46wlBseKBTcLi6lyhF9</t>
  </si>
  <si>
    <t>Sexy And I Know It</t>
  </si>
  <si>
    <t>0obBFrPYkSoBJbvHfUIhkv</t>
  </si>
  <si>
    <t>5EuNq3rYUESwy6Vcsz2PZe</t>
  </si>
  <si>
    <t>Sorry For Party Rocking (Deluxe Version)</t>
  </si>
  <si>
    <t>She Will</t>
  </si>
  <si>
    <t>78O33U6jbQtNiNfbkZudpd</t>
  </si>
  <si>
    <t>2YL3ddwHuiBGumvzcGHyjT</t>
  </si>
  <si>
    <t>Tha Carter IV (Explicit Version)</t>
  </si>
  <si>
    <t>1qDrWA6lyx8cLECdZE7TV7</t>
  </si>
  <si>
    <t>4G2rJNhsKOE6iHgtUqZ0Ye</t>
  </si>
  <si>
    <t>Rodrigo y Gabriela</t>
  </si>
  <si>
    <t>05ZACkzW8YbRq3eFgIfSNB</t>
  </si>
  <si>
    <t>5dtw6CoMhbrSj01YUvdQOF</t>
  </si>
  <si>
    <t>Chief</t>
  </si>
  <si>
    <t>1oHNvJVbFkexQc0BpQp7Y4</t>
  </si>
  <si>
    <t>6OfCOPtcPuhlAovGJ52uZO</t>
  </si>
  <si>
    <t>Pink Friday ... Roman Reloaded</t>
  </si>
  <si>
    <t>5zpDHEU12zATwLGvozxPw2</t>
  </si>
  <si>
    <t>Lighters</t>
  </si>
  <si>
    <t>Bad Meets Evil</t>
  </si>
  <si>
    <t>5abCMGtyHwpOr9cEbwfP1P</t>
  </si>
  <si>
    <t>Hell: The Sequel (Deluxe)</t>
  </si>
  <si>
    <t>0laYHRpNTS6i8FXdupHkJ4</t>
  </si>
  <si>
    <t>49yHvRh1cOfLcEKukEP7Ox</t>
  </si>
  <si>
    <t>When The Sun Goes Down</t>
  </si>
  <si>
    <t>6NFVMrNI3mHeFSAwdbAYfU</t>
  </si>
  <si>
    <t>Luv Deluxe</t>
  </si>
  <si>
    <t>Cinnamon Chasers</t>
  </si>
  <si>
    <t>4atwagTKLpazdKchxdJEnI</t>
  </si>
  <si>
    <t>A Million Miles from Home</t>
  </si>
  <si>
    <t>2q6fxAvSpqXR4jx9Ne7RGz</t>
  </si>
  <si>
    <t>0FtD1ZukwCnuTfTNuwxrQM</t>
  </si>
  <si>
    <t>Make A Move</t>
  </si>
  <si>
    <t>Icon For Hire</t>
  </si>
  <si>
    <t>christian rock</t>
  </si>
  <si>
    <t>034rIpQ6gBG6lASW3nnuNT</t>
  </si>
  <si>
    <t>Scripted</t>
  </si>
  <si>
    <t>4Cv5dkUBqepa0siwGREihD</t>
  </si>
  <si>
    <t>Motivation</t>
  </si>
  <si>
    <t>Kelly Rowland</t>
  </si>
  <si>
    <t>36BtNkS3gaPXlxSxzWcnLJ</t>
  </si>
  <si>
    <t>4AXe1J9SZVqb72oQVaDWf3</t>
  </si>
  <si>
    <t>3HNTLCpAGnizbyJmk7466r</t>
  </si>
  <si>
    <t>Never Let Me Go</t>
  </si>
  <si>
    <t>19J2iqK89BCrNG4El2FRi5</t>
  </si>
  <si>
    <t>Ceremonials (Original Deluxe Version)</t>
  </si>
  <si>
    <t>5GYbkDveRD2I8M5ZJ14hWn</t>
  </si>
  <si>
    <t>Never Say Never</t>
  </si>
  <si>
    <t>0wZJCeyfJ0LVrrtH4CwQYw</t>
  </si>
  <si>
    <t>Never Say Never - The Remixes</t>
  </si>
  <si>
    <t>4osgfFTICMkcGbbigdsa53</t>
  </si>
  <si>
    <t>Novacane</t>
  </si>
  <si>
    <t>3RYdEXhGHojkTILUdtnRVJ</t>
  </si>
  <si>
    <t>0FW5YmQs8eZ9Gs5BisBNnX</t>
  </si>
  <si>
    <t>On Stranger Tides - From Pirates of the Caribbean: On Stranger Tides"/Score"</t>
  </si>
  <si>
    <t>6Qm9MaditCcx5V62rVHYqu</t>
  </si>
  <si>
    <t>A Thousand Miles</t>
  </si>
  <si>
    <t>Vanessa Carlton</t>
  </si>
  <si>
    <t>2uHUZLZ8AJ7KjtUb3ogQt1</t>
  </si>
  <si>
    <t>Best Of</t>
  </si>
  <si>
    <t>1Fx9aiORwv0cx5mFEBasHo</t>
  </si>
  <si>
    <t>All About Tonight</t>
  </si>
  <si>
    <t>Pixie Lott</t>
  </si>
  <si>
    <t>1suhybVPY2Yfm71xoDgW6X</t>
  </si>
  <si>
    <t>Young Foolish Happy (Deluxe Edition)</t>
  </si>
  <si>
    <t>79768hVMwOfHlrnu5KNJdO</t>
  </si>
  <si>
    <t>Angry and Dead Again - From Pirates of the Caribbean: On Stranger Tides"/Soundtrack Version"</t>
  </si>
  <si>
    <t>5tMNfvZZTSmeterYKXYjdL</t>
  </si>
  <si>
    <t>Bedroom Hymns</t>
  </si>
  <si>
    <t>02mZfKpVsVUaGG8jaF3s0V</t>
  </si>
  <si>
    <t>5MeZ3VxmtSv1O8PcekvLTn</t>
  </si>
  <si>
    <t>Boom Boom Pow</t>
  </si>
  <si>
    <t>5qf9TEgsN87fxwEKsJP2vu</t>
  </si>
  <si>
    <t>The Beginning &amp; The Best Of The E.N.D.</t>
  </si>
  <si>
    <t>6r2BECwMgEoRb5yLfp0Hca</t>
  </si>
  <si>
    <t>5maeycU97NHBgwRr2h2A4O</t>
  </si>
  <si>
    <t>Born This Way (Special Edition)</t>
  </si>
  <si>
    <t>7eAWmk6IDva2iA0q2Wx9Lv</t>
  </si>
  <si>
    <t>Breakthrough</t>
  </si>
  <si>
    <t>Adam Hicks</t>
  </si>
  <si>
    <t>6Vsml6sziVKBHxbMEp5wgQ</t>
  </si>
  <si>
    <t>Lemonade Mouth</t>
  </si>
  <si>
    <t>4V2s08BMEqJWIfa3PcNOpR</t>
  </si>
  <si>
    <t>Captain America</t>
  </si>
  <si>
    <t>0La1Tskamjd6akysepE8r5</t>
  </si>
  <si>
    <t>Captain America: The First Avenger</t>
  </si>
  <si>
    <t>0JbSghVDghtFEurrSO8JrC</t>
  </si>
  <si>
    <t>Country Girl (Shake It For Me)</t>
  </si>
  <si>
    <t>5IyIjKnGkQbYGVpWenblSe</t>
  </si>
  <si>
    <t>Tailgates &amp; Tanlines</t>
  </si>
  <si>
    <t>3ZAMtgYJFoHwJjFkhkXqKr</t>
  </si>
  <si>
    <t>Dance (A$$) Remix</t>
  </si>
  <si>
    <t>2fRLnox9PQ9nos2YYdcYwE</t>
  </si>
  <si>
    <t>Finally Famous</t>
  </si>
  <si>
    <t>6DdO7Uae9vuo9Dr73lejwD</t>
  </si>
  <si>
    <t>4qEoqyPbLYnLOii6mKlIjI</t>
  </si>
  <si>
    <t>Determinate - From Lemonade Mouth""</t>
  </si>
  <si>
    <t>48SdtsEKujibZPrd6UMfAr</t>
  </si>
  <si>
    <t>7dOavETswy5TKZBQGDqqu4</t>
  </si>
  <si>
    <t>6MAdEUilV2p9RQUqE5bMAK</t>
  </si>
  <si>
    <t>Domino</t>
  </si>
  <si>
    <t>1cktZnxiONH0hR6Q3DKy8h</t>
  </si>
  <si>
    <t>3kv6omImmKEfOVJWjstusF</t>
  </si>
  <si>
    <t>Drunk On You</t>
  </si>
  <si>
    <t>74PyndGWYtfs86n60lAsYW</t>
  </si>
  <si>
    <t>Everytime We Touch - Radio Edit</t>
  </si>
  <si>
    <t>Cascada</t>
  </si>
  <si>
    <t>europop, eurodance</t>
  </si>
  <si>
    <t>2jYO6IuvdX7qTbUIQCX3Bs</t>
  </si>
  <si>
    <t>Original Me</t>
  </si>
  <si>
    <t>5Sqfw0uCMrc2Xam8hXfMMj</t>
  </si>
  <si>
    <t>Give It Away</t>
  </si>
  <si>
    <t>3sP3c86WFjOzHHnbhhZcLA</t>
  </si>
  <si>
    <t>Give Your Heart a Break</t>
  </si>
  <si>
    <t>1ypH0eU9RcE6wngSGSqmeY</t>
  </si>
  <si>
    <t>Unbroken</t>
  </si>
  <si>
    <t>5yDL13y5giogKs2fSNf7sj</t>
  </si>
  <si>
    <t>2hnaJ8ktG2FSP1EthsCo6N</t>
  </si>
  <si>
    <t>Battleground (Deluxe Edition)</t>
  </si>
  <si>
    <t>1uN0f4NqMDcReSwXO6PLuG</t>
  </si>
  <si>
    <t>5n44Y1e8exufbm9mmAvopf</t>
  </si>
  <si>
    <t>Goodbye Brother</t>
  </si>
  <si>
    <t>608a1wIsSd5KzMEqm1O7w3</t>
  </si>
  <si>
    <t>I'm On One</t>
  </si>
  <si>
    <t>7FyxsUO4kVqRfo2ne1aUOg</t>
  </si>
  <si>
    <t>We The Best Forever</t>
  </si>
  <si>
    <t>Lady A</t>
  </si>
  <si>
    <t>3loYYWdPlLiUCq1jiSPfT6</t>
  </si>
  <si>
    <t>Kiss Tomorrow Goodbye</t>
  </si>
  <si>
    <t>1u1Ps262k227FPAm5BVUjd</t>
  </si>
  <si>
    <t>Kill EVERYBODY</t>
  </si>
  <si>
    <t>6HbNEBza64W10MQxUFq6QL</t>
  </si>
  <si>
    <t>Scary Monsters and Nice Sprites (Deluxe Tour Edition)</t>
  </si>
  <si>
    <t>3Doc0i6JsXK3N1DhhYvmmV</t>
  </si>
  <si>
    <t>Weekends!!! (feat. Sirah)</t>
  </si>
  <si>
    <t>6TbYnMMWfdUZXQm6tZ6vib</t>
  </si>
  <si>
    <t>Rock 'n' Roll (Will Take You to the Mountain)</t>
  </si>
  <si>
    <t>5q8oybjZelukF4h0CzSUN9</t>
  </si>
  <si>
    <t>Scary Monsters and Nice Sprites</t>
  </si>
  <si>
    <t>6gowYUVBi2MZibmuosT8mh</t>
  </si>
  <si>
    <t>With You, Friends (Long Drive)</t>
  </si>
  <si>
    <t>0fMAyo16WDEhIGoQHMSFCK</t>
  </si>
  <si>
    <t>All I Ask of You (feat. Pennybirdrabbit)</t>
  </si>
  <si>
    <t>4HlFJV71xXKIGcU3kRyttv</t>
  </si>
  <si>
    <t>1CwXS6MAz8Wo7K4TzW9iuR</t>
  </si>
  <si>
    <t>Save Me, San Francisco (Golden Gate Edition)</t>
  </si>
  <si>
    <t>4650WGL6InVqP7YN5POqIz</t>
  </si>
  <si>
    <t>6g2Ig47IgyqyatDpj7UpHo</t>
  </si>
  <si>
    <t>0JXXNGljqupsJaZsgSbMZV</t>
  </si>
  <si>
    <t>Sure Thing</t>
  </si>
  <si>
    <t>493HYe7N5pleudEZRyhE7R</t>
  </si>
  <si>
    <t>All I Want Is You</t>
  </si>
  <si>
    <t>6ebkx7Q5tTxrCxKq4GYj0Y</t>
  </si>
  <si>
    <t>Club Can't Handle Me (feat. David Guetta)</t>
  </si>
  <si>
    <t>1TwNATuAqnNjTd5BSvFZlS</t>
  </si>
  <si>
    <t>Only One Flo (Part 1)</t>
  </si>
  <si>
    <t>1UGD3lW3tDmgZfAVDh6w7r</t>
  </si>
  <si>
    <t>Devil In A New Dress</t>
  </si>
  <si>
    <t>20r762YmB5HeofjMCiPMLv</t>
  </si>
  <si>
    <t>My Beautiful Dark Twisted Fantasy</t>
  </si>
  <si>
    <t>3xkxcbnc7G3XYuZt6eUnI5</t>
  </si>
  <si>
    <t>Empire State Of Mind</t>
  </si>
  <si>
    <t>0z3nweFUGrzH2UZ0pohPAn</t>
  </si>
  <si>
    <t>The Hits Collection Volume One (Deluxe)</t>
  </si>
  <si>
    <t>2gZUPNdnz5Y45eiGxpHGSc</t>
  </si>
  <si>
    <t>POWER</t>
  </si>
  <si>
    <t>2a8CtZyPdd8w2csZh7oxpc</t>
  </si>
  <si>
    <t>Run This Town</t>
  </si>
  <si>
    <t>3DK6m7It6Pw857FcQftMds</t>
  </si>
  <si>
    <t>6pL7puHxh1psrLzrAlobxQ</t>
  </si>
  <si>
    <t>Sexy Bitch (feat. Akon)</t>
  </si>
  <si>
    <t>6VxkEWtAKwOLXzM26xK6oB</t>
  </si>
  <si>
    <t>One More Love</t>
  </si>
  <si>
    <t>4MKzCHlZvkwJOQRNkdw4zq</t>
  </si>
  <si>
    <t>Sexy Chick (feat. Akon)</t>
  </si>
  <si>
    <t>5bRrEsH3Mjl8O0lpUgdIHI</t>
  </si>
  <si>
    <t>5xYC48nOppVemY6U5GRGTb</t>
  </si>
  <si>
    <t>Memories (feat. Kid Cudi)</t>
  </si>
  <si>
    <t>5DJc5qCdB5pPrDO97LXjeW</t>
  </si>
  <si>
    <t>22L7bfCiAkJo5xGSQgmiIO</t>
  </si>
  <si>
    <t>All Of The Lights</t>
  </si>
  <si>
    <t>3hlksXnvbKogFdPbpO9vel</t>
  </si>
  <si>
    <t>Super Bass</t>
  </si>
  <si>
    <t>7aADdYLiK1z7GlMFr0UIZw</t>
  </si>
  <si>
    <t>Pink Friday (Complete Edition)</t>
  </si>
  <si>
    <t>TiK ToK</t>
  </si>
  <si>
    <t>3LUWWox8YYykohBbHUrrxd</t>
  </si>
  <si>
    <t>We R Who We R</t>
  </si>
  <si>
    <t>0pGumY11G8OGH05ti6jh23</t>
  </si>
  <si>
    <t>Cannibal (Expanded Edition)</t>
  </si>
  <si>
    <t>3pYDZTJM2tVBUhIRifWVzI</t>
  </si>
  <si>
    <t>Blow</t>
  </si>
  <si>
    <t>4m5gJuQlo2byPHRQamL6dd</t>
  </si>
  <si>
    <t>City of Rome</t>
  </si>
  <si>
    <t>Jesper Kyd</t>
  </si>
  <si>
    <t>1qvTY6mcUNAzP9BCABiMIe</t>
  </si>
  <si>
    <t>Assassin's Creed Brotherhood (Original Game Soundtrack)</t>
  </si>
  <si>
    <t>0C4ejWmOTMv8vuYj85mf8m</t>
  </si>
  <si>
    <t>S&amp;M</t>
  </si>
  <si>
    <t>7vN82vd1Vq44fjlhjfvHJp</t>
  </si>
  <si>
    <t>Loud</t>
  </si>
  <si>
    <t>6eLOyOwKUJvjN0f9equFf8</t>
  </si>
  <si>
    <t>So Cold (The Good Wife Trailer)</t>
  </si>
  <si>
    <t>Ben Cocks</t>
  </si>
  <si>
    <t>0jtVQYmLnOjF6YsanisKct</t>
  </si>
  <si>
    <t>...As Heard In</t>
  </si>
  <si>
    <t>5FTCKvxzqy72ceS4Ujux4N</t>
  </si>
  <si>
    <t>What's My Name?</t>
  </si>
  <si>
    <t>1pYKzfOlpHWtVUiEIu4Vn7</t>
  </si>
  <si>
    <t>35dJsQDEr549O5DTFUy3uM</t>
  </si>
  <si>
    <t>6jAsmDJI8iPhGWtS27kZ67</t>
  </si>
  <si>
    <t>Only Girl (In The World)</t>
  </si>
  <si>
    <t>2u02eLj96Atd6TBxkH9YvN</t>
  </si>
  <si>
    <t>2876hPqRUFV6oO0q4XPOzJ</t>
  </si>
  <si>
    <t>Promiscuous</t>
  </si>
  <si>
    <t>Nelly Furtado</t>
  </si>
  <si>
    <t>0Uo3Vv7z4jnFoOkQgrM0k5</t>
  </si>
  <si>
    <t>The Best Of Nelly Furtado (Deluxe Version)</t>
  </si>
  <si>
    <t>Greatest Hits...So Far!!!</t>
  </si>
  <si>
    <t>3MGJF1CDFGfjXESL2Heva0</t>
  </si>
  <si>
    <t>F**kin' Perfect</t>
  </si>
  <si>
    <t>2dpS2uYlkzDsPjl3IZbNjD</t>
  </si>
  <si>
    <t>3ZdJffjzJWFimSQyxgGIxN</t>
  </si>
  <si>
    <t>Just A Dream</t>
  </si>
  <si>
    <t>3mz9p3cA0Cl5oDUlpTxB0c</t>
  </si>
  <si>
    <t>5.0</t>
  </si>
  <si>
    <t>0y44Oz1T9uWDKg4SFDWRWH</t>
  </si>
  <si>
    <t>Honey Bee</t>
  </si>
  <si>
    <t>7qyfoJ9YCVfBnePdxBFbhx</t>
  </si>
  <si>
    <t>Loaded: The Best of Blake Shelton</t>
  </si>
  <si>
    <t>7AqISujIaWcY3h5zrOqt5v</t>
  </si>
  <si>
    <t>Forget You</t>
  </si>
  <si>
    <t>CeeLo Green</t>
  </si>
  <si>
    <t>0kA2VAfzhFIIv0jEHdFKEN</t>
  </si>
  <si>
    <t>The Lady Killer</t>
  </si>
  <si>
    <t>3ydfhgIZIc2j39NLIhpJpq</t>
  </si>
  <si>
    <t>Fuck You</t>
  </si>
  <si>
    <t>5uR0dqBMYWZFYJT7mvPZ82</t>
  </si>
  <si>
    <t>The Lady Killer (Deluxe)</t>
  </si>
  <si>
    <t>0kxNEUIcb0fb8dFgAQcgVJ</t>
  </si>
  <si>
    <t>Born To Be Wasted (Remastered)</t>
  </si>
  <si>
    <t>009 Sound System</t>
  </si>
  <si>
    <t>7pEAcvX2Au7J8uOBcyOIGq</t>
  </si>
  <si>
    <t>The Hits</t>
  </si>
  <si>
    <t>5ZVGvay4xwgXMnQWffNYeU</t>
  </si>
  <si>
    <t>Dirt Road Anthem</t>
  </si>
  <si>
    <t>4DDsvEKPW32jeMEAqmOdjv</t>
  </si>
  <si>
    <t>My Kinda Party</t>
  </si>
  <si>
    <t>0BSmbCIY36iw04azzJ3S0S</t>
  </si>
  <si>
    <t>Drops Of Jupiter - Live/2011</t>
  </si>
  <si>
    <t>6fyR4wBPwLHKcRtxgd4sGh</t>
  </si>
  <si>
    <t>Speak Now World Tour Live</t>
  </si>
  <si>
    <t>0PWgAyoxsjwGRuFSO0fyya</t>
  </si>
  <si>
    <t>Better Than Revenge</t>
  </si>
  <si>
    <t>6Ar2o9KCqcyYF9J0aQP3au</t>
  </si>
  <si>
    <t>11UaQaEp2LvdspTyyuE3ur</t>
  </si>
  <si>
    <t>5EpMjweRD573ASl7uNiHym</t>
  </si>
  <si>
    <t>Speak Now (Deluxe Edition)</t>
  </si>
  <si>
    <t>3kfgJql90tzgoxByioAMXR</t>
  </si>
  <si>
    <t>Innocent</t>
  </si>
  <si>
    <t>0dBW6ZsW8skfvoRfgeerBF</t>
  </si>
  <si>
    <t>5MfAxS5zz8MlfROjGQVXhy</t>
  </si>
  <si>
    <t>Raise Your Glass</t>
  </si>
  <si>
    <t>1gv4xPanImH17bKZ9rOveR</t>
  </si>
  <si>
    <t>3uQMzfrf4kUNGsCtmTtjPh</t>
  </si>
  <si>
    <t>03tqyYWC9Um2ZqU0ZN849H</t>
  </si>
  <si>
    <t>No Hands (feat. Roscoe Dash &amp; Wale)</t>
  </si>
  <si>
    <t>Waka Flocka Flame</t>
  </si>
  <si>
    <t>6MQtWELG7aRX7CkAzQ6nLM</t>
  </si>
  <si>
    <t>Flockaveli</t>
  </si>
  <si>
    <t>3pkzJjJXfdDjhpXx639MIH</t>
  </si>
  <si>
    <t>Somewhere With You</t>
  </si>
  <si>
    <t>Kenny Chesney</t>
  </si>
  <si>
    <t>0EJVUQGqNRxYBBCS0OLqY7</t>
  </si>
  <si>
    <t>Hemingway's Whiskey</t>
  </si>
  <si>
    <t>5SkjTqQiVbzZozJDJ29dth</t>
  </si>
  <si>
    <t>Apply</t>
  </si>
  <si>
    <t>Glasser</t>
  </si>
  <si>
    <t>67jSVxuCF5y7rPizT4mLP7</t>
  </si>
  <si>
    <t>Ring</t>
  </si>
  <si>
    <t>7swocJUCUWTCiRUAU9oerC</t>
  </si>
  <si>
    <t>Halloween Theme - Main Title</t>
  </si>
  <si>
    <t>John Carpenter</t>
  </si>
  <si>
    <t>1eA3cq4WvDR4yVKChvZewP</t>
  </si>
  <si>
    <t>Halloween Motion Picture Soundtrack</t>
  </si>
  <si>
    <t>6J6fw5zuz7rTKiLIyNOm7T</t>
  </si>
  <si>
    <t>Criminal Intent</t>
  </si>
  <si>
    <t>Robyn</t>
  </si>
  <si>
    <t>77jvaKjAJW0O7c3QLSq1ne</t>
  </si>
  <si>
    <t>Body Talk Pt. 2</t>
  </si>
  <si>
    <t>1HD8mFfpSGLJnwv6UTLaIv</t>
  </si>
  <si>
    <t>The Animal</t>
  </si>
  <si>
    <t>23Kf2cl3kz7pFNKhl4iMp9</t>
  </si>
  <si>
    <t>Asylum (Deluxe Edition)</t>
  </si>
  <si>
    <t>1zrwUYtyak3uAiLx8PWn5C</t>
  </si>
  <si>
    <t>Dean's Dirty Organ (Brother's Guitar Theme)</t>
  </si>
  <si>
    <t>2gpVLMCDgubB70367BnWUR</t>
  </si>
  <si>
    <t>Supernatural: Seasons 1-5 (Original Television Soundtrack)</t>
  </si>
  <si>
    <t>2t3BqduzpMJVMo5cceBLQY</t>
  </si>
  <si>
    <t>Circle The Drain</t>
  </si>
  <si>
    <t>06SY6Ke6mXzZHhURLVU57R</t>
  </si>
  <si>
    <t>50r1EUDpmSZRPo5aIZpmWi</t>
  </si>
  <si>
    <t>1mXuMM6zjPgjL4asbBsgnt</t>
  </si>
  <si>
    <t>235LXPXfi0SmOaS9TaCh3c</t>
  </si>
  <si>
    <t>3CVi9Tc6zZgaHnkjvj7obb</t>
  </si>
  <si>
    <t>Teenage Dream - Kaskade Club Remix</t>
  </si>
  <si>
    <t>4uQY80TKE1u4ZQZQKHzVEi</t>
  </si>
  <si>
    <t>73WKf5dSl59yT5mrwDWuuH</t>
  </si>
  <si>
    <t>Hummingbird Heartbeat</t>
  </si>
  <si>
    <t>0PRqWiyOFMHVee81mr1bp6</t>
  </si>
  <si>
    <t>If We Ever Meet Again</t>
  </si>
  <si>
    <t>Timbaland</t>
  </si>
  <si>
    <t>3oHNJECGN3bBoGXejlw2b1</t>
  </si>
  <si>
    <t>02Z1u6mX0puSryZFJpqV0G</t>
  </si>
  <si>
    <t>Not Like The Movies</t>
  </si>
  <si>
    <t>3f7gYMirBEKuc57218BjOY</t>
  </si>
  <si>
    <t>38XaC5ruJI06vqa3uKeB0K</t>
  </si>
  <si>
    <t>California Gurls - Armand Van Helden Remix</t>
  </si>
  <si>
    <t>7BAuEd5WLrd4gHKyInRk4B</t>
  </si>
  <si>
    <t>California Gurls - Passion Pit Main Mix</t>
  </si>
  <si>
    <t>4hJ5VaRy16jJcENIMZT4sl</t>
  </si>
  <si>
    <t>Peacock</t>
  </si>
  <si>
    <t>3ztuZHBzHoqv3NeaxnSvxP</t>
  </si>
  <si>
    <t>Pearl</t>
  </si>
  <si>
    <t>7IxiJEqnqql7SXFukFvCnO</t>
  </si>
  <si>
    <t>Who Am I Living For?</t>
  </si>
  <si>
    <t>72hSmnleYTiiOo23q8ZJIS</t>
  </si>
  <si>
    <t>Black Sheep</t>
  </si>
  <si>
    <t>Metric</t>
  </si>
  <si>
    <t>69BagWbfHgbO9uxjfVYcux</t>
  </si>
  <si>
    <t>2V4bv1fNWfTcyRJKmej6Sj</t>
  </si>
  <si>
    <t>Cooler Than Me - Single Mix</t>
  </si>
  <si>
    <t>2nnIlWcriIqcJtjduWcTRl</t>
  </si>
  <si>
    <t>31 Minutes to Takeoff</t>
  </si>
  <si>
    <t>3uIGef7OSXkFdqxjFWn2o6</t>
  </si>
  <si>
    <t>Gold Dust - Radio Edit</t>
  </si>
  <si>
    <t>DJ Fresh</t>
  </si>
  <si>
    <t>72pxVZhIJtMGWwgEEu5epX</t>
  </si>
  <si>
    <t>Gold Dust</t>
  </si>
  <si>
    <t>2ZTaDBKD75iY6K3KKwXbSR</t>
  </si>
  <si>
    <t>Sho's Waltz</t>
  </si>
  <si>
    <t>Cécile Corbel</t>
  </si>
  <si>
    <t>celtic, anime</t>
  </si>
  <si>
    <t>0ldESLoQyyP80ynVU2gych</t>
  </si>
  <si>
    <t>Arrietty Soundtrack</t>
  </si>
  <si>
    <t>DJ Got Us Fallin' In Love (feat. Pitbull)</t>
  </si>
  <si>
    <t>1IIGKo5bxRdlsl96dAeSlU</t>
  </si>
  <si>
    <t>Tuoppein'nostelulaulu</t>
  </si>
  <si>
    <t>Kivimetsän Druidi</t>
  </si>
  <si>
    <t>folk metal, symphonic metal, power metal</t>
  </si>
  <si>
    <t>6TxUJhW5xbHYFXKFfKzoYZ</t>
  </si>
  <si>
    <t>Betrayal, Justice, Revenge</t>
  </si>
  <si>
    <t>6ZFbXIJkuI1dVNWvzJzown</t>
  </si>
  <si>
    <t>2qvA7HmSg1iM6XMiFF76dp</t>
  </si>
  <si>
    <t>Inception (Music from the Motion Picture)</t>
  </si>
  <si>
    <t>5xKVYMxOHB2XRLCUafFrz6</t>
  </si>
  <si>
    <t>Dream Is Collapsing</t>
  </si>
  <si>
    <t>495O1Affo7AurEPQcvcr18</t>
  </si>
  <si>
    <t>2V7Z0e4YnXyNfpoK3cYIGp</t>
  </si>
  <si>
    <t>5fp6m6Zo4LetiWaMMrPjy5</t>
  </si>
  <si>
    <t>Dreamscape</t>
  </si>
  <si>
    <t>5W3etTwlyw2ykgwk5sW8K3</t>
  </si>
  <si>
    <t>0l4DTppOxy7NUaEcwXuOb6</t>
  </si>
  <si>
    <t>6oZ5iDw1LT25svEK0g5OqT</t>
  </si>
  <si>
    <t>Habits (Spotify)</t>
  </si>
  <si>
    <t>2cY7WSxFIsZQaoDNJe7Fz3</t>
  </si>
  <si>
    <t>Pass Out</t>
  </si>
  <si>
    <t>6nuITL8EMJO1zncOwOeHRr</t>
  </si>
  <si>
    <t>Disc-Overy</t>
  </si>
  <si>
    <t>7gUpO6td4OOnu0Lf9vhcIV</t>
  </si>
  <si>
    <t>Lights - Single Version</t>
  </si>
  <si>
    <t>4oVG376KpWeBaxrKqRxVri</t>
  </si>
  <si>
    <t>Lights</t>
  </si>
  <si>
    <t>3XojqFisTYTQm2p7HK5p4P</t>
  </si>
  <si>
    <t>Misery</t>
  </si>
  <si>
    <t>7strNUlU6xZqlVWBNUdOYv</t>
  </si>
  <si>
    <t>Hands All Over</t>
  </si>
  <si>
    <t>7LcfRTgAVTs5pQGEQgUEzN</t>
  </si>
  <si>
    <t>Moves Like Jagger - Studio Recording From The Voice" Performance"</t>
  </si>
  <si>
    <t>0U0ldCRmgCqhVvD6ksG63j</t>
  </si>
  <si>
    <t>Nightcall</t>
  </si>
  <si>
    <t>07nBld9enf1PyRysZAVSqJ</t>
  </si>
  <si>
    <t>0xcl9XT60Siji6CSG4y6nb</t>
  </si>
  <si>
    <t>Club Can't Handle Me (feat. David Guetta) - From the Step Up 3D Soundtrack</t>
  </si>
  <si>
    <t>7jMD1nIwIuawGyiOyRrIp8</t>
  </si>
  <si>
    <t>Club Can't Handle Me</t>
  </si>
  <si>
    <t>0XXyGdcVEHZ6CnmAlNsqKl</t>
  </si>
  <si>
    <t>This Ain't a Love Song</t>
  </si>
  <si>
    <t>Scouting For Girls</t>
  </si>
  <si>
    <t>6qw0EJCehUrx573mxhZds2</t>
  </si>
  <si>
    <t>Everybody Wants To Be On TV</t>
  </si>
  <si>
    <t>66h8hB4In6t725WtAPL23J</t>
  </si>
  <si>
    <t>Talkin’ 2 Myself</t>
  </si>
  <si>
    <t>47BiFcV59TQi2s9SkBo2pb</t>
  </si>
  <si>
    <t>Recovery</t>
  </si>
  <si>
    <t>44ut2KJnt0HQMnUaMlDv9W</t>
  </si>
  <si>
    <t>Untitled</t>
  </si>
  <si>
    <t>1ne7JVHEPnoncXzQunQVKW</t>
  </si>
  <si>
    <t>W.T.P.</t>
  </si>
  <si>
    <t>3Tj1luJyKPQt7WbrqpJ2Az</t>
  </si>
  <si>
    <t>Cold Wind Blows</t>
  </si>
  <si>
    <t>0dyWQoMOU9oERL6c9vxtRp</t>
  </si>
  <si>
    <t>25 To Life</t>
  </si>
  <si>
    <t>0ANExk8Iu85oqCgk82rG64</t>
  </si>
  <si>
    <t>Almost Famous</t>
  </si>
  <si>
    <t>4SE4yewyGpOYfxfx59Yjc5</t>
  </si>
  <si>
    <t>Cinderella Man</t>
  </si>
  <si>
    <t>7kNlRLC9PEH8nXMVawssMx</t>
  </si>
  <si>
    <t>Won't Back Down</t>
  </si>
  <si>
    <t>1v54pVfqtSC7KbTu2C2pnM</t>
  </si>
  <si>
    <t>You’re Never Over</t>
  </si>
  <si>
    <t>48eYARVnT9vxX4Il9Ln7Ul</t>
  </si>
  <si>
    <t>Love The Way You Lie</t>
  </si>
  <si>
    <t>2sH5LthgBQ95vHzgPBB1Wl</t>
  </si>
  <si>
    <t>7bHT9osSq1rwT2yaImzqCi</t>
  </si>
  <si>
    <t>No Love</t>
  </si>
  <si>
    <t>7Ie9W94M7OjPoZVV216Xus</t>
  </si>
  <si>
    <t>Not Afraid</t>
  </si>
  <si>
    <t>6HLZaECJKDjNE0jiGBeqxz</t>
  </si>
  <si>
    <t>0ZqWBTU1EkdVPAMwQgfKiv</t>
  </si>
  <si>
    <t>Going Through Changes</t>
  </si>
  <si>
    <t>2V7NoXGv2VDnLeTM7w8SFd</t>
  </si>
  <si>
    <t>Seduction</t>
  </si>
  <si>
    <t>5Ve4qBYAThGLTOva0hhoTa</t>
  </si>
  <si>
    <t>So Bad</t>
  </si>
  <si>
    <t>0sHW1jXe6Sou3437gJQNGA</t>
  </si>
  <si>
    <t>Space Bound</t>
  </si>
  <si>
    <t>07HkevwkwmCXWjQhgBei1V</t>
  </si>
  <si>
    <t>The Rocky Road to Dublin</t>
  </si>
  <si>
    <t>The High Kings</t>
  </si>
  <si>
    <t>celtic, sea shanties, celtic rock, celtic punk</t>
  </si>
  <si>
    <t>7D5xUGsOC4j2B4a58iQFJh</t>
  </si>
  <si>
    <t>2qPUnoasNe4Ep43emVXEig</t>
  </si>
  <si>
    <t>Billionaire (feat. Bruno Mars)</t>
  </si>
  <si>
    <t>Travie McCoy</t>
  </si>
  <si>
    <t>7kOivwbxDlUcVa4dCBCsWg</t>
  </si>
  <si>
    <t>Lazarus</t>
  </si>
  <si>
    <t>6bNB5gxFX6Q87DbQWb8OWZ</t>
  </si>
  <si>
    <t>Waka Waka (This Time for Africa) [The Official 2010 FIFA World Cup (TM) Song] (feat. Freshlyground)</t>
  </si>
  <si>
    <t>0CKqyf7ptIwn4EtOV8nddm</t>
  </si>
  <si>
    <t>Listen Up! The Official 2010 FIFA World Cup Album</t>
  </si>
  <si>
    <t>7LwGBxB0h0CVmkOZxYKn0g</t>
  </si>
  <si>
    <t>In My Veins</t>
  </si>
  <si>
    <t>Andrew Belle</t>
  </si>
  <si>
    <t>0Lg8NjaKFHSdsuDM6l58JZ</t>
  </si>
  <si>
    <t>1BWgQUimJFzvaxsc8mNaZn</t>
  </si>
  <si>
    <t>Compass (Red Dead On Arrival Version)</t>
  </si>
  <si>
    <t>Jamie Lidell</t>
  </si>
  <si>
    <t>pop soul, funk</t>
  </si>
  <si>
    <t>7vtoDPM9m1Bs4srekUEpCK</t>
  </si>
  <si>
    <t>Red Dead Redemption Original Soundtrack</t>
  </si>
  <si>
    <t>0O1GVqeyCZUKoTAp9O4AOZ</t>
  </si>
  <si>
    <t>El Club De Los Cuerpos</t>
  </si>
  <si>
    <t>Bill Elm</t>
  </si>
  <si>
    <t>6JSZq2FkHOZGZ5hV85fBa2</t>
  </si>
  <si>
    <t>Estancia</t>
  </si>
  <si>
    <t>0142jVxzJD3y7W3uRJoYJz</t>
  </si>
  <si>
    <t>Far Away</t>
  </si>
  <si>
    <t>José González</t>
  </si>
  <si>
    <t>indie folk</t>
  </si>
  <si>
    <t>3RtvE0TGV51sssspQbkWil</t>
  </si>
  <si>
    <t>The Shootist</t>
  </si>
  <si>
    <t>45wLUjiU9HCN1WJitHfmiq</t>
  </si>
  <si>
    <t>Triggernometry</t>
  </si>
  <si>
    <t>6gI6Ra5ajMJTjioyETyW7D</t>
  </si>
  <si>
    <t>Born Unto Trouble</t>
  </si>
  <si>
    <t>2tJulUYLDKOg9XrtVkMgcJ</t>
  </si>
  <si>
    <t>Grenade</t>
  </si>
  <si>
    <t>1uyf3l2d4XYwiEqAb7t7fX</t>
  </si>
  <si>
    <t>Doo-Wops &amp; Hooligans</t>
  </si>
  <si>
    <t>7BqBn9nzAq8spo5e7cZ0dJ</t>
  </si>
  <si>
    <t>Just the Way You Are</t>
  </si>
  <si>
    <t>2d4jI40t4l6Dz63H1e58Vg</t>
  </si>
  <si>
    <t>Planting the Fields</t>
  </si>
  <si>
    <t>Marc Streitenfeld</t>
  </si>
  <si>
    <t>1QN1oNiNm33SVenYlW7ADL</t>
  </si>
  <si>
    <t>Robin Hood (Original Motion Picture Soundtrack)</t>
  </si>
  <si>
    <t>7hCNBVRhHzcsRAv0TQnOzq</t>
  </si>
  <si>
    <t>Runaway Baby</t>
  </si>
  <si>
    <t>6J84szYCnMfzEcvIcfWMFL</t>
  </si>
  <si>
    <t>161DnLWsx1i3u1JT05lzqU</t>
  </si>
  <si>
    <t>Talking to the Moon</t>
  </si>
  <si>
    <t>1ExfPZEiahqhLyajhybFeS</t>
  </si>
  <si>
    <t>The Lazy Song</t>
  </si>
  <si>
    <t>6SKwQghsR8AISlxhcwyA9R</t>
  </si>
  <si>
    <t>Marry You</t>
  </si>
  <si>
    <t>5sUCU4eiyf0pplIJ7OGEoc</t>
  </si>
  <si>
    <t>Beauty School</t>
  </si>
  <si>
    <t>Deftones</t>
  </si>
  <si>
    <t>nu metal, alternative metal, rap metal, shoegaze, rock</t>
  </si>
  <si>
    <t>1GjjBpY2iDwSQs5bykQI5e</t>
  </si>
  <si>
    <t>Diamond Eyes</t>
  </si>
  <si>
    <t>1EryAkZ0VHstC6haIxVBiE</t>
  </si>
  <si>
    <t>Sextape</t>
  </si>
  <si>
    <t>6lV2MSQmRIkycDScNtrBXO</t>
  </si>
  <si>
    <t>Airplanes (feat. Hayley Williams of Paramore)</t>
  </si>
  <si>
    <t>7apLPYT8szV1IqTxyVSy5P</t>
  </si>
  <si>
    <t>B.o.B Presents: The Adventures of Bobby Ray</t>
  </si>
  <si>
    <t>5uHYcK0nbEYgRaFTY5BqnP</t>
  </si>
  <si>
    <t>Magic (feat. Rivers Cuomo)</t>
  </si>
  <si>
    <t>4X5xWMINgGA6l0GoyYkMcr</t>
  </si>
  <si>
    <t>Nothin' on You (feat. Bruno Mars)</t>
  </si>
  <si>
    <t>6f06neONZ0xqqftlgtVP74</t>
  </si>
  <si>
    <t>5AAXvrvpClghVZIvk5wPqf</t>
  </si>
  <si>
    <t>Soviet Connection — The Theme from Grand Theft Auto IV</t>
  </si>
  <si>
    <t>Michael Hunter</t>
  </si>
  <si>
    <t>5R60iGPQs53iEs5EYnWwT7</t>
  </si>
  <si>
    <t>Grand Theft Auto IV — The Theme Song Collection</t>
  </si>
  <si>
    <t>030OCtLMrljNhp8OWHBWW3</t>
  </si>
  <si>
    <t>Hey Daddy (Daddy's Home)</t>
  </si>
  <si>
    <t>6A1F3Fkq5dYeYYNkXflcTX</t>
  </si>
  <si>
    <t>Raymond v Raymond (Expanded Edition)</t>
  </si>
  <si>
    <t>1bM50INir8voAkVoKuvEUI</t>
  </si>
  <si>
    <t>OMG (feat. will.i.am)</t>
  </si>
  <si>
    <t>4356Typ82hUiFAynbLYbPn</t>
  </si>
  <si>
    <t>4vVTI94F9uJ8lHNDWKv0i2</t>
  </si>
  <si>
    <t>Eenie Meenie</t>
  </si>
  <si>
    <t>Sean Kingston</t>
  </si>
  <si>
    <t>7yCXgxWLZZEAiVsISKN3BF</t>
  </si>
  <si>
    <t>7awrDv0SdQS7H3MQ4MVufr</t>
  </si>
  <si>
    <t>Spaghetti Time</t>
  </si>
  <si>
    <t>Alessandro Alessandroni</t>
  </si>
  <si>
    <t>exotica</t>
  </si>
  <si>
    <t>5LKhJ089woBuOf9e3eRzHC</t>
  </si>
  <si>
    <t>Selected Library Music</t>
  </si>
  <si>
    <t>2M9ULmQwTaTGmAdXaXpfz5</t>
  </si>
  <si>
    <t>1PruwGvQDfgh6CTSFWPNtn</t>
  </si>
  <si>
    <t>1uT2b9tByCtdjL4PN3xbRs</t>
  </si>
  <si>
    <t>Beat the Devil's Tattoo</t>
  </si>
  <si>
    <t>Black Rebel Motorcycle Club</t>
  </si>
  <si>
    <t>southern gothic, garage rock, blues rock</t>
  </si>
  <si>
    <t>5hqmEMXO32v9e8mjWljKkP</t>
  </si>
  <si>
    <t>Beat the Devil's Tattoo (Deluxe Version)</t>
  </si>
  <si>
    <t>4JHg4nNYUJQ5HULcCmI18R</t>
  </si>
  <si>
    <t>What You Know</t>
  </si>
  <si>
    <t>6n8oS6u5qw6xWGT754V1M6</t>
  </si>
  <si>
    <t>Tourist History</t>
  </si>
  <si>
    <t>2zJZwWF7BTGIIvrAlgzJEx</t>
  </si>
  <si>
    <t>773TVtjVxXvD6DFHsWFJGN</t>
  </si>
  <si>
    <t>Jason Derulo (Deluxe Audio)</t>
  </si>
  <si>
    <t>7ksYJ95P5vP87A0GH34CIk</t>
  </si>
  <si>
    <t>0TyOpxlWwDx98bjkIVHUgY</t>
  </si>
  <si>
    <t>6St9lR6dhV2tpCNVz7qfrS</t>
  </si>
  <si>
    <t>0DEsmIQ5ir7tz52Nkf4i1K</t>
  </si>
  <si>
    <t>Jason Derulo (International)</t>
  </si>
  <si>
    <t>5BoIP8Eha5hwmRVURkC2Us</t>
  </si>
  <si>
    <t>0aVJmVAeEx78nAA1rAKYf7</t>
  </si>
  <si>
    <t>6BaxqcoEM9r3LXisTyJjST</t>
  </si>
  <si>
    <t>56eSclzdXaWU5jOJ7DX7Vp</t>
  </si>
  <si>
    <t>Silver Soul</t>
  </si>
  <si>
    <t>7ejB3MHdDNcY3GzRsQRAHs</t>
  </si>
  <si>
    <t>Teen Dream</t>
  </si>
  <si>
    <t>4fo7zZTzAJd66iUxDQ5xUD</t>
  </si>
  <si>
    <t>Lazerhawk</t>
  </si>
  <si>
    <t>synthwave, vaporwave, chillwave</t>
  </si>
  <si>
    <t>0A9H0uAwdTCWNofsksO2fX</t>
  </si>
  <si>
    <t>Redline</t>
  </si>
  <si>
    <t>14Qcrx6Dfjvcj0H8oV8oUW</t>
  </si>
  <si>
    <t>"In The Hall Of The Mountain King" from Peer Gynt Suite N°1, Op. 46</t>
  </si>
  <si>
    <t>London Symphony Orchestra</t>
  </si>
  <si>
    <t>classical, orchestral, opera</t>
  </si>
  <si>
    <t>1VVCxUFIILH9TlMaO4gHPK</t>
  </si>
  <si>
    <t>The London Symphony Orchestra: The Top 100 of Classical Music</t>
  </si>
  <si>
    <t>4p7EYvJ6yWEjZDZuguSti7</t>
  </si>
  <si>
    <t>Alice's Theme - From "Alice in Wonderland"/Soundtrack Version</t>
  </si>
  <si>
    <t>4JXo4nvXKYbUTGbG7md0P8</t>
  </si>
  <si>
    <t>Alice in Wonderland</t>
  </si>
  <si>
    <t>1xdIGkwCNmVDSBsyvyxJrr</t>
  </si>
  <si>
    <t>All The Boys Want</t>
  </si>
  <si>
    <t>Emily Osment</t>
  </si>
  <si>
    <t>6Zs112smkr43sppKMYYFLd</t>
  </si>
  <si>
    <t>Fight Or Flight (Bonus Track Version)</t>
  </si>
  <si>
    <t>4kPf4MbDp81GfVHLISdByL</t>
  </si>
  <si>
    <t>All Time Low</t>
  </si>
  <si>
    <t>3y8p5MA6gBssSSvymABRTm</t>
  </si>
  <si>
    <t>2GYHyAoLWpkxLVa4oYTVko</t>
  </si>
  <si>
    <t>Alors on danse - Radio Edit</t>
  </si>
  <si>
    <t>Stromae</t>
  </si>
  <si>
    <t>4kEbcH3VT6NYfpv8Wkkk80</t>
  </si>
  <si>
    <t>Cheese</t>
  </si>
  <si>
    <t>1fBl642IhJOE5U319Gy2Go</t>
  </si>
  <si>
    <t>7xpjpdislqMXOCw5xsDt4g</t>
  </si>
  <si>
    <t>2QvHNNP2qKQn7mzqf5vDH3</t>
  </si>
  <si>
    <t>Astrid Goes For A Spin</t>
  </si>
  <si>
    <t>1kTnC045mQqurTQvGMGpmU</t>
  </si>
  <si>
    <t>How To Train Your Dragon (Music From The Motion Picture)</t>
  </si>
  <si>
    <t>6epn3r7S14KUqlReYr77hA</t>
  </si>
  <si>
    <t>3BmcYMh0KYsimWL6p2gPa9</t>
  </si>
  <si>
    <t>My World 2.0</t>
  </si>
  <si>
    <t>4GRFzKI7jTZ3kbMfouc7bn</t>
  </si>
  <si>
    <t>Backstabber</t>
  </si>
  <si>
    <t>6fpLLJsDSSAlToEDW2jv4F</t>
  </si>
  <si>
    <t>Animal (Expanded Edition)</t>
  </si>
  <si>
    <t>4GJTbB9FNkGkvf6dxl22qW</t>
  </si>
  <si>
    <t>Baptism</t>
  </si>
  <si>
    <t>3VsZ5nZGgyH30IDaCP4GeQ</t>
  </si>
  <si>
    <t>Crystal Castles (II)</t>
  </si>
  <si>
    <t>1CdqVF1ywD0ZO1zXtB9yWa</t>
  </si>
  <si>
    <t>Break Your Heart</t>
  </si>
  <si>
    <t>Taio Cruz</t>
  </si>
  <si>
    <t>159jpldDCgsgH6KGgjy63c</t>
  </si>
  <si>
    <t>Rokstarr</t>
  </si>
  <si>
    <t>7ElF5zxOwYP4qVSWVvse3W</t>
  </si>
  <si>
    <t>0eGvq1J5Ke7VlLLOYIlY4k</t>
  </si>
  <si>
    <t>The Rokstarr Hits Collection</t>
  </si>
  <si>
    <t>6KOEK6SeCEZOQkLj5M1PxH</t>
  </si>
  <si>
    <t>2eQMC9nJE3f3hCNKlYYHL1</t>
  </si>
  <si>
    <t>1NpDnkQO0yWxTtntrC0UNz</t>
  </si>
  <si>
    <t>California King Bed</t>
  </si>
  <si>
    <t>5QG3tjE5L9F6O2vCAPph38</t>
  </si>
  <si>
    <t>2r6DdaSbkbwoPzuK6NjLPn</t>
  </si>
  <si>
    <t>Can't Be Tamed</t>
  </si>
  <si>
    <t>69Pf9ExxwjhVFyosKsKWQu</t>
  </si>
  <si>
    <t>3DDBW9yeXc0RQUAOBeKYti</t>
  </si>
  <si>
    <t>Cheers (Drink To That)</t>
  </si>
  <si>
    <t>4ZvujitlkJLlff0SV4SM71</t>
  </si>
  <si>
    <t>Pain Of Love - Live, 12.04.2010, Mediolanum Forum Mailand, Italien</t>
  </si>
  <si>
    <t>4DXSonn725L8jk7S1yMsAG</t>
  </si>
  <si>
    <t>Humanoid City Live</t>
  </si>
  <si>
    <t>0XZHZslvxrByI84hFYWyXS</t>
  </si>
  <si>
    <t>Raining Men</t>
  </si>
  <si>
    <t>2yrCEHRl6qP9YtUzRTKqZx</t>
  </si>
  <si>
    <t>Ready The Ships</t>
  </si>
  <si>
    <t>1kMuU3TNQvHbqvXCWBodmP</t>
  </si>
  <si>
    <t>Right Above It</t>
  </si>
  <si>
    <t>5vfnsOgLqsgmEb3vGyc2FO</t>
  </si>
  <si>
    <t>I Am Not A Human Being</t>
  </si>
  <si>
    <t>2jof7YFzOHHTBTcD6z13WJ</t>
  </si>
  <si>
    <t>Rock That Body - Radio Edit</t>
  </si>
  <si>
    <t>1dlX6ayhJqk3drZi1MeJVc</t>
  </si>
  <si>
    <t>Rock That Body (France Version)</t>
  </si>
  <si>
    <t>51v7yO07BdGgP6hv0OaDe2</t>
  </si>
  <si>
    <t>Romantic Flight - From How To Train Your Dragon Music From The Motion Picture</t>
  </si>
  <si>
    <t>7ySUcLPVX7KudhnmNcgY2D</t>
  </si>
  <si>
    <t>7D9Jhcu3r5UcVbqwKuZKsV</t>
  </si>
  <si>
    <t>See You Tomorrow</t>
  </si>
  <si>
    <t>4BDgGQXx7jO2JgC7bpFsIv</t>
  </si>
  <si>
    <t>Shut It Down</t>
  </si>
  <si>
    <t>6agmeioaDOBupymziJihgB</t>
  </si>
  <si>
    <t>Thank Me Later (Int'l Version)</t>
  </si>
  <si>
    <t>1mjMXiWYKSJ5XmJCC0O9HJ</t>
  </si>
  <si>
    <t>0prLNHPLzTyroOlmWjyluS</t>
  </si>
  <si>
    <t>Coming Back Around</t>
  </si>
  <si>
    <t>6Iocm6VMu6bVNYwiDoyQFW</t>
  </si>
  <si>
    <t>Coming Home</t>
  </si>
  <si>
    <t>Diddy - Dirty Money</t>
  </si>
  <si>
    <t>2psjRixnoePs8ZqE8cuU5Z</t>
  </si>
  <si>
    <t>Last Train To Paris</t>
  </si>
  <si>
    <t>5lP1kCqAj1fh9pgJWOKyJa</t>
  </si>
  <si>
    <t>0x3TibRgnSqzkcwrqBd4iX</t>
  </si>
  <si>
    <t>Down On Me</t>
  </si>
  <si>
    <t>3sGj0fBj5EJbewKgCWA1uD</t>
  </si>
  <si>
    <t>All About You</t>
  </si>
  <si>
    <t>1DqdF42leyFIzqNDv9CjId</t>
  </si>
  <si>
    <t>2CEgGE6aESpnmtfiZwYlbV</t>
  </si>
  <si>
    <t>2R3heksil8zmzSFUwYQIPC</t>
  </si>
  <si>
    <t>Empathy</t>
  </si>
  <si>
    <t>5B2ipvFV27t5lUQYcNkTpg</t>
  </si>
  <si>
    <t>3sqrvkNC6IPTIXvvbx9Arw</t>
  </si>
  <si>
    <t>6S6JQWzUrJVcJLK4fi74Fw</t>
  </si>
  <si>
    <t>Speak Now (Deluxe Package)</t>
  </si>
  <si>
    <t>3IS0tPKRymmP8GwXeuLNn2</t>
  </si>
  <si>
    <t>Fading</t>
  </si>
  <si>
    <t>4BycRneKmOs6MhYG9THsuX</t>
  </si>
  <si>
    <t>Find Your Love</t>
  </si>
  <si>
    <t>6jlrjFR9mJV3jd1IPSplXU</t>
  </si>
  <si>
    <t>Thank Me Later</t>
  </si>
  <si>
    <t>0S7XIu0dn63ayGxjefd5It</t>
  </si>
  <si>
    <t>Forbidden Friendship</t>
  </si>
  <si>
    <t>6vc2Jq2vaGu8z326kSrw92</t>
  </si>
  <si>
    <t>Your Love Is My Drug</t>
  </si>
  <si>
    <t>1WtTLtofvcjQM3sXSMkDdX</t>
  </si>
  <si>
    <t>How Low</t>
  </si>
  <si>
    <t>Ludacris</t>
  </si>
  <si>
    <t>00kSgH9g6nYBQhjnRQFBew</t>
  </si>
  <si>
    <t>Battle Of The Sexes (Deluxe)</t>
  </si>
  <si>
    <t>4u26EevCNXMhlvE1xFBJwX</t>
  </si>
  <si>
    <t>If I Die Young</t>
  </si>
  <si>
    <t>The Band Perry</t>
  </si>
  <si>
    <t>3dASAcs9QOsmoSLhHjEhCu</t>
  </si>
  <si>
    <t>3JA9Jsuxr4xgHXEawAdCp4</t>
  </si>
  <si>
    <t>Just Can’t Get Enough</t>
  </si>
  <si>
    <t>3IpexNXiKbezuY526S4Jvy</t>
  </si>
  <si>
    <t>4iYQUKxKwOOm6X2R7ALPix</t>
  </si>
  <si>
    <t>Let Me Down Easy</t>
  </si>
  <si>
    <t>1gbcNmTEXs2GYktvarZuli</t>
  </si>
  <si>
    <t>Enjoy Yourself</t>
  </si>
  <si>
    <t>0f7nr5Np1wncQTrePQk6cA</t>
  </si>
  <si>
    <t>Let's Be Friends</t>
  </si>
  <si>
    <t>3icywpqJ6o39VY61BXcGQS</t>
  </si>
  <si>
    <t>Liberty Walk</t>
  </si>
  <si>
    <t>4DvhkX2ic4zWkQeWMwQ2qf</t>
  </si>
  <si>
    <t>Like A G6</t>
  </si>
  <si>
    <t>Far East Movement</t>
  </si>
  <si>
    <t>1TuKgkCGIxiIns9Bc5XKRC</t>
  </si>
  <si>
    <t>Free Wired</t>
  </si>
  <si>
    <t>3QjpO5xOB9ErJ95AxT0h0r</t>
  </si>
  <si>
    <t>Little Lion Man</t>
  </si>
  <si>
    <t>46VcvAWpybuvO2ZnShwC2N</t>
  </si>
  <si>
    <t>Sigh No More (Deluxe)</t>
  </si>
  <si>
    <t>4p2newrzzjPdXIENDqlCCW</t>
  </si>
  <si>
    <t>Love The Way You Lie (Part II) - Pt. 2</t>
  </si>
  <si>
    <t>0GLfodYacy3BJE7AI3A8en</t>
  </si>
  <si>
    <t>Man Down</t>
  </si>
  <si>
    <t>6nRQHhMINUm8rjGgpdkBYH</t>
  </si>
  <si>
    <t>My Medicine - Single Version</t>
  </si>
  <si>
    <t>0moY5BetMaS0Vyi0Hh3zpb</t>
  </si>
  <si>
    <t>Light Me Up</t>
  </si>
  <si>
    <t>11EX5yhxr9Ihl3IN1asrfK</t>
  </si>
  <si>
    <t>Need You Now</t>
  </si>
  <si>
    <t>3hnGcNi8oqGdwTm3CeniFA</t>
  </si>
  <si>
    <t>5CgImDCwodR7FKwd79i8Gv</t>
  </si>
  <si>
    <t>New Tail</t>
  </si>
  <si>
    <t>4qgvbMlhmRtwp3gki8JMnS</t>
  </si>
  <si>
    <t>3G14M8zZRWbCZhMifBpTQ7</t>
  </si>
  <si>
    <t>2ENexcMEMsYk0rVJigVD3i</t>
  </si>
  <si>
    <t>25A1RmT5eh7C99KXfESRj5</t>
  </si>
  <si>
    <t>Only Girl (In The World) - CCW Radio Mix</t>
  </si>
  <si>
    <t>3Tb4oHMR617zvLANuiV1ok</t>
  </si>
  <si>
    <t>Only Girl (In The World) - The Bimbo Jones Radio</t>
  </si>
  <si>
    <t>0JcKdUGNR7zI4jJDLyYXbi</t>
  </si>
  <si>
    <t>Stuck Like Glue</t>
  </si>
  <si>
    <t>6tRJWFLsUW4HuiXHlOSnwf</t>
  </si>
  <si>
    <t>The Incredible Machine</t>
  </si>
  <si>
    <t>12oxsGACfwMozi4nK9noGQ</t>
  </si>
  <si>
    <t>Suffocation</t>
  </si>
  <si>
    <t>5jzKL4BDMClWqRguW5qZvh</t>
  </si>
  <si>
    <t>2QTDuJIGKUjR7E2Q6KupIh</t>
  </si>
  <si>
    <t>Test Drive - From How To Train Your Dragon Music From The Motion Picture</t>
  </si>
  <si>
    <t>2akmHxuzNewpvDhbZRmxgm</t>
  </si>
  <si>
    <t>The Dragon Book</t>
  </si>
  <si>
    <t>2k3MdyqMHmfZubFg3pmtby</t>
  </si>
  <si>
    <t>6xfXgolXzcKzk77P3b3MeZ</t>
  </si>
  <si>
    <t>7vWFaMq63AwkFDhS2OAg5u</t>
  </si>
  <si>
    <t>The Time (Dirty Bit)</t>
  </si>
  <si>
    <t>0BkpKcHw606at6Y2cp8kdE</t>
  </si>
  <si>
    <t>The Beginning (Deluxe)</t>
  </si>
  <si>
    <t>3MYO3udp53yw5XbSoRBHlY</t>
  </si>
  <si>
    <t>The Vikings Have Their Tea</t>
  </si>
  <si>
    <t>1g3Bc80hioYOSitxntNQYi</t>
  </si>
  <si>
    <t>This Is Berk</t>
  </si>
  <si>
    <t>4Xr81LWoKa6nAfOKy8eKB3</t>
  </si>
  <si>
    <t>This Time For Sure</t>
  </si>
  <si>
    <t>0HPD5WQqrq7wPWR7P7Dw1i</t>
  </si>
  <si>
    <t>3rDFqo8yv93PtTmdOYOPzX</t>
  </si>
  <si>
    <t>Tonight (I'm Fuckin' You)</t>
  </si>
  <si>
    <t>1v6AabKgH3ksaZMWrEhiOD</t>
  </si>
  <si>
    <t>2CTOa3CEBts3p1NyTVLTXU</t>
  </si>
  <si>
    <t>What He Wrote</t>
  </si>
  <si>
    <t>Laura Marling</t>
  </si>
  <si>
    <t>singer-songwriter, southern gothic, folk, indie folk</t>
  </si>
  <si>
    <t>7x98osNfh0aUookqE7MMQ1</t>
  </si>
  <si>
    <t>I Speak Because I Can</t>
  </si>
  <si>
    <t>6DkXLzBQT7cwXmTyzAB1DJ</t>
  </si>
  <si>
    <t>3O1pigYrO7Kx44WaJb44Xe</t>
  </si>
  <si>
    <t>漂泊</t>
  </si>
  <si>
    <t>1GoWJc6XFiHW1ewHcY1Xqm</t>
  </si>
  <si>
    <t>NARUTO-ナルト- 疾風伝　オリジナル・サウンドトラック Ⅱ</t>
  </si>
  <si>
    <t>7qnt0fSQHdYXO1l21rpqn4</t>
  </si>
  <si>
    <t>臨界</t>
  </si>
  <si>
    <t>5nnVrfFGpXfrS4EYQLWefE</t>
  </si>
  <si>
    <t>落葉船</t>
  </si>
  <si>
    <t>1UBd7aWHZCz8yirI9KCvAU</t>
  </si>
  <si>
    <t>Becoming one of The People" Becoming one with Neytiri"</t>
  </si>
  <si>
    <t>1H81jGoWeLI8ufq42GfDPn</t>
  </si>
  <si>
    <t>AVATAR Music From The Motion Picture Music Composed and Conducted by James Horner</t>
  </si>
  <si>
    <t>6IuYJDCqWZhO2Mqx18EqJY</t>
  </si>
  <si>
    <t>2n9XTeWA3qyZVxWiH8TKlV</t>
  </si>
  <si>
    <t>AVATAR Music From The Motion Picture Music Composed and Conducted by James Horner (Deluxe)</t>
  </si>
  <si>
    <t>1IFME3mAnOYVDv4I2gMUyd</t>
  </si>
  <si>
    <t>Pure spirits of the forest</t>
  </si>
  <si>
    <t>7mJNJKQ1eZFKMmJoaqyw55</t>
  </si>
  <si>
    <t>The bioluminescence of the night</t>
  </si>
  <si>
    <t>0J1SCbRfBlJFlyhxCOPYxJ</t>
  </si>
  <si>
    <t>Deception Has A Way With Words</t>
  </si>
  <si>
    <t>I Hear Sirens</t>
  </si>
  <si>
    <t>post-rock</t>
  </si>
  <si>
    <t>5ScLN1D1T2dZWUgop2vDfq</t>
  </si>
  <si>
    <t>Beyond The Sea, Beneath The Sky</t>
  </si>
  <si>
    <t>3qMzMevt0NQalOoAK7StTs</t>
  </si>
  <si>
    <t>Drowning City Skyline</t>
  </si>
  <si>
    <t>4mORw9qfPoT3lvZ9hbDUTM</t>
  </si>
  <si>
    <t>From The Clocktower</t>
  </si>
  <si>
    <t>2rDwdvBma1O1eLzo29p2cr</t>
  </si>
  <si>
    <t>Whataya Want from Me</t>
  </si>
  <si>
    <t>Adam Lambert</t>
  </si>
  <si>
    <t>0cUNjl7p6LYZJkKXJWzqP0</t>
  </si>
  <si>
    <t>For Your Entertainment</t>
  </si>
  <si>
    <t>60jzFy6Nn4M0iD1d94oteF</t>
  </si>
  <si>
    <t>Rude Boy</t>
  </si>
  <si>
    <t>7uGmyYwDFJbSc1xs4hkEs2</t>
  </si>
  <si>
    <t>Rated R</t>
  </si>
  <si>
    <t>7L2YlrpcKhqeYZQDDD2AYR</t>
  </si>
  <si>
    <t>Earth</t>
  </si>
  <si>
    <t>09ixa10YNG75H0HDKbMAiZ</t>
  </si>
  <si>
    <t>Assassin's Creed 2 (Original Game Soundtrack)</t>
  </si>
  <si>
    <t>05UMQXFCsa9oPnLgfJHVyF</t>
  </si>
  <si>
    <t>Ezio's Family</t>
  </si>
  <si>
    <t>6SFAshmB8xVQZMIPrJ1qqY</t>
  </si>
  <si>
    <t>Venice Rooftops</t>
  </si>
  <si>
    <t>1HfxPaJggVwFsvOtHbVzMz</t>
  </si>
  <si>
    <t>Live Like We're Dying</t>
  </si>
  <si>
    <t>Kris Allen</t>
  </si>
  <si>
    <t>5fM41TOegBBrRO7NhmFYvP</t>
  </si>
  <si>
    <t>6pymOcrCnMuCWdgGVTvUgP</t>
  </si>
  <si>
    <t>3</t>
  </si>
  <si>
    <t>325wcm5wMnlfjmKZ8PXIIn</t>
  </si>
  <si>
    <t>The Singles Collection</t>
  </si>
  <si>
    <t>6Qh10T7u43YciJsJa99R3v</t>
  </si>
  <si>
    <t>Dance In The Dark</t>
  </si>
  <si>
    <t>6rePArBMb5nLWEaY9aQqL4</t>
  </si>
  <si>
    <t>The Fame Monster (Deluxe Edition)</t>
  </si>
  <si>
    <t>1bf8vfTALRGvfj6tUgFlGh</t>
  </si>
  <si>
    <t>Disco Heaven</t>
  </si>
  <si>
    <t>2eS0qIRmqPpu32pligBmo8</t>
  </si>
  <si>
    <t>Eh, Eh (Nothing Else I Can Say)</t>
  </si>
  <si>
    <t>5iHDEI2GIsx3YEa9OXPtRJ</t>
  </si>
  <si>
    <t>LoveGame</t>
  </si>
  <si>
    <t>7DjZ8ZJWEVsMGJI4L4CdCB</t>
  </si>
  <si>
    <t>Money Honey</t>
  </si>
  <si>
    <t>2WgyOP8Z1D6GQYumCwH4Dk</t>
  </si>
  <si>
    <t>0uNMe6UEqe9uGazPgUGnLD</t>
  </si>
  <si>
    <t>Paparazzi</t>
  </si>
  <si>
    <t>1o716Hgxa1s7yWCXxy8saX</t>
  </si>
  <si>
    <t>Paper Gangsta</t>
  </si>
  <si>
    <t>7zACUQbWQxzT4aER7ityBV</t>
  </si>
  <si>
    <t>Poker Face</t>
  </si>
  <si>
    <t>1NrfEZrNm0Dq8ulfYMxwSc</t>
  </si>
  <si>
    <t>So Happy I Could Die</t>
  </si>
  <si>
    <t>0hwfOlSrYQ36ULiphozHgJ</t>
  </si>
  <si>
    <t>7p4oQBhS0Oqx6m2GMQ9FvR</t>
  </si>
  <si>
    <t>Starstruck</t>
  </si>
  <si>
    <t>1HHeOs6zRdF8Ck58easiAY</t>
  </si>
  <si>
    <t>Alejandro</t>
  </si>
  <si>
    <t>0SiywuOBRcynK0uKGWdCnn</t>
  </si>
  <si>
    <t>Bad Romance</t>
  </si>
  <si>
    <t>4Jvz8OW0kOa6RK23YPKMtj</t>
  </si>
  <si>
    <t>Beautiful, Dirty, Rich</t>
  </si>
  <si>
    <t>6Fxduoap3jB3u4qD6ICiBL</t>
  </si>
  <si>
    <t>Boys Boys Boys</t>
  </si>
  <si>
    <t>5Gqx8YhQeB1crgtFS0wNUm</t>
  </si>
  <si>
    <t>Brown Eyes</t>
  </si>
  <si>
    <t>12LDPGVv7KpIIefOofYETx</t>
  </si>
  <si>
    <t>Summerboy</t>
  </si>
  <si>
    <t>0TFQMPTInaZ5IcYw7EVcEB</t>
  </si>
  <si>
    <t>4TCL0qqKyqsMZml0G3M9IM</t>
  </si>
  <si>
    <t>Telephone</t>
  </si>
  <si>
    <t>1orWJSHmbn7JttLxOYr1R5</t>
  </si>
  <si>
    <t>The Fame</t>
  </si>
  <si>
    <t>7leOAkslHi6lQZCzsiLZst</t>
  </si>
  <si>
    <t>I Like It Rough</t>
  </si>
  <si>
    <t>3QuEpyj4kTRWiWuckd1hcK</t>
  </si>
  <si>
    <t>Just Dance</t>
  </si>
  <si>
    <t>4mnOVRRXsaqg9Nb041xR8u</t>
  </si>
  <si>
    <t>Islands in the Stream</t>
  </si>
  <si>
    <t>Dolly Parton</t>
  </si>
  <si>
    <t>3QmIn4Ilj5fV1eRbYzt21P</t>
  </si>
  <si>
    <t>Dolly</t>
  </si>
  <si>
    <t>1ua6hBq18qZLyprXjMcpyf</t>
  </si>
  <si>
    <t>Virgil Howe</t>
  </si>
  <si>
    <t>64BGBMrfXAxYLsSmsrhBMW</t>
  </si>
  <si>
    <t>4k7x3QKrc3h3U0Viqk0uop</t>
  </si>
  <si>
    <t>Rosyln</t>
  </si>
  <si>
    <t>Bon Iver</t>
  </si>
  <si>
    <t>2PDlvc7K51qC4Bkali3q0R</t>
  </si>
  <si>
    <t>The Twilight Saga: New Moon (Original Motion Picture Soundtrack)</t>
  </si>
  <si>
    <t>5zMuzsE5kvd54FwraufeeK</t>
  </si>
  <si>
    <t>Shawshank Prison - Stoic Theme</t>
  </si>
  <si>
    <t>5ucvCY0hFIAL95DVKohEiB</t>
  </si>
  <si>
    <t>The Shawshank Redemption</t>
  </si>
  <si>
    <t>0NyMrtH8mUuvtJjEpESn7J</t>
  </si>
  <si>
    <t>Life's a Dance</t>
  </si>
  <si>
    <t>1KJN0ykTZZWD0KpjODoXDW</t>
  </si>
  <si>
    <t>Greatest Hits</t>
  </si>
  <si>
    <t>4fIWvT19w9PR0VVBuPYpWA</t>
  </si>
  <si>
    <t>Haven't Met You Yet</t>
  </si>
  <si>
    <t>3MXDonOIzrIrCh0HvlACyj</t>
  </si>
  <si>
    <t>Crazy Love</t>
  </si>
  <si>
    <t>7qxDU2QyH24KHW0OSGotVw</t>
  </si>
  <si>
    <t>Short Change Hero</t>
  </si>
  <si>
    <t>The Heavy</t>
  </si>
  <si>
    <t>7DjSNptx7IUVoWuSeN4rxA</t>
  </si>
  <si>
    <t>The House That Dirt Built</t>
  </si>
  <si>
    <t>5EGPf0nqO7vEIwsOX6Er98</t>
  </si>
  <si>
    <t>Obsessed</t>
  </si>
  <si>
    <t>Mariah Carey</t>
  </si>
  <si>
    <t>0an7K6LfvYERpVviYMUFp0</t>
  </si>
  <si>
    <t>Memoirs of an imperfect Angel (International Version)</t>
  </si>
  <si>
    <t>7JIuqL4ZqkpfGKQhYlrirs</t>
  </si>
  <si>
    <t>The Only Exception</t>
  </si>
  <si>
    <t>27UqZoE1kV6sIV6uQcI28A</t>
  </si>
  <si>
    <t>Brand New Eyes</t>
  </si>
  <si>
    <t>4urxRqBRiaH0i20OKBsgxc</t>
  </si>
  <si>
    <t>Break</t>
  </si>
  <si>
    <t>Three Days Grace</t>
  </si>
  <si>
    <t>0vv1zKShlm7WuawEup5Mf4</t>
  </si>
  <si>
    <t>Life Starts Now</t>
  </si>
  <si>
    <t>1oHClQEgDmmbcEx12Kc5nZ</t>
  </si>
  <si>
    <t>4 Minutes (feat. Justin Timberlake &amp; Timbaland)</t>
  </si>
  <si>
    <t>43lok9zd7BW5CoYkXZs7S0</t>
  </si>
  <si>
    <t>Celebration (double disc version)</t>
  </si>
  <si>
    <t>7Fq9RwQxSn3kW85PrDUf0M</t>
  </si>
  <si>
    <t>Brooks &amp; Dunn</t>
  </si>
  <si>
    <t>country, classic country, acoustic country, honky tonk</t>
  </si>
  <si>
    <t>1ZXM9jY3Bsg12KXgwftBrO</t>
  </si>
  <si>
    <t>#1s ... and then some</t>
  </si>
  <si>
    <t>75QTZG8XFYKb0HQIwgCzNE</t>
  </si>
  <si>
    <t>Brand New Man</t>
  </si>
  <si>
    <t>2igwFfvr1OAGX9SKDCPBwO</t>
  </si>
  <si>
    <t>2CUT0104gySOIvqwtXeFsX</t>
  </si>
  <si>
    <t>The Blueprint 3</t>
  </si>
  <si>
    <t>7LR85XLWw2yXqKBSI5brbG</t>
  </si>
  <si>
    <t>09qzRI951OVkXGCc33gzcT</t>
  </si>
  <si>
    <t>My Maria</t>
  </si>
  <si>
    <t>2oENJa1T33GJ0w8dC167G4</t>
  </si>
  <si>
    <t>Fire Burning</t>
  </si>
  <si>
    <t>33YSJfsBkjN3yqcq18bdRi</t>
  </si>
  <si>
    <t>30XvfCUPHSK2rzxmPlJGFf</t>
  </si>
  <si>
    <t>Loba</t>
  </si>
  <si>
    <t>5GuMQnx4X4mfHEcYQe7ql9</t>
  </si>
  <si>
    <t>5zMRkxgFscsPItPsMy4ItS</t>
  </si>
  <si>
    <t>The Man I Want to Be</t>
  </si>
  <si>
    <t>6Aormv05kybauFdXCzUEcH</t>
  </si>
  <si>
    <t>The Man I Want To Be</t>
  </si>
  <si>
    <t>5RzFJd6W40SDTyZkX6xx45</t>
  </si>
  <si>
    <t>I Know You Want Me (Calle Ocho)</t>
  </si>
  <si>
    <t>00zN65JStpVnpJn9ckMsQI</t>
  </si>
  <si>
    <t>Pitbull Starring In Rebelution</t>
  </si>
  <si>
    <t>2fQ6sBFWaLv2Gxos4igHLy</t>
  </si>
  <si>
    <t>Say Aah (feat. Fabolous)</t>
  </si>
  <si>
    <t>44jrX3SThj7pFjOzUTLm85</t>
  </si>
  <si>
    <t>Ready (Deluxe)</t>
  </si>
  <si>
    <t>2UREu1Y8CO4jXkbvqAtP7g</t>
  </si>
  <si>
    <t>Skillet</t>
  </si>
  <si>
    <t>christian rock, christian alternative rock, christian</t>
  </si>
  <si>
    <t>0RySAmM6oDPGSE03X3dzi1</t>
  </si>
  <si>
    <t>Awake</t>
  </si>
  <si>
    <t>4E5P1XyAFtrjpiIxkydly4</t>
  </si>
  <si>
    <t>Replay</t>
  </si>
  <si>
    <t>Iyaz</t>
  </si>
  <si>
    <t>44hyrGuZKAvITbmrlhryf8</t>
  </si>
  <si>
    <t>5UBBJnFxsfjFxfrtvErQoH</t>
  </si>
  <si>
    <t>Crystalised</t>
  </si>
  <si>
    <t>The xx</t>
  </si>
  <si>
    <t>2av2ZSHlvD7rvLSsMvtYCG</t>
  </si>
  <si>
    <t>xx</t>
  </si>
  <si>
    <t>5vlEg2fT4cFWAqU5QptIpQ</t>
  </si>
  <si>
    <t>698AdfGuOthKXXvvHla9bf</t>
  </si>
  <si>
    <t>1jUkHIMc7UaJQuzWe5Iop2</t>
  </si>
  <si>
    <t>The Temper Trap</t>
  </si>
  <si>
    <t>6p9eMHBHyvHDGK1WIerBfh</t>
  </si>
  <si>
    <t>Conditions</t>
  </si>
  <si>
    <t>4lwavw59UjXUPJZtKNdFYp</t>
  </si>
  <si>
    <t>6DGZdMi124iOOih9GMlhN2</t>
  </si>
  <si>
    <t>7rl7ao5pb9BhvAzPdWStxi</t>
  </si>
  <si>
    <t>5YbJGE2knWuJwePku7BlPo</t>
  </si>
  <si>
    <t>Bach, JS: Toccata and Fugue in D Minor, BWV 565: Toccata</t>
  </si>
  <si>
    <t>Wayne Marshall</t>
  </si>
  <si>
    <t>dancehall, riddim, ragga, reggae</t>
  </si>
  <si>
    <t>35eoEfKMO9KFKQduEXK2d7</t>
  </si>
  <si>
    <t>Essential Baroque</t>
  </si>
  <si>
    <t>411Hvulc0PrGQLOHljTYed</t>
  </si>
  <si>
    <t>Are You Satisfied?</t>
  </si>
  <si>
    <t>1CtDa7pVfLF4u2ZadRTWz7</t>
  </si>
  <si>
    <t>The Family Jewels</t>
  </si>
  <si>
    <t>4Zcz6saEkOII3PlXd9gN3o</t>
  </si>
  <si>
    <t>Hermit the Frog</t>
  </si>
  <si>
    <t>4sNwdacKyi2S26WrRtNama</t>
  </si>
  <si>
    <t>Oh No!</t>
  </si>
  <si>
    <t>4aaPuVqHdPrffpH0GuhBAl</t>
  </si>
  <si>
    <t>Ron's Victory</t>
  </si>
  <si>
    <t>Nicholas Hooper</t>
  </si>
  <si>
    <t>2xXblCIb5G6ji70efT7THx</t>
  </si>
  <si>
    <t>Harry Potter and the Half-Blood Prince (Original Motion Picture Soundtrack)</t>
  </si>
  <si>
    <t>2FnHMItLWhhPIxXeRC1lCe</t>
  </si>
  <si>
    <t>In Noctem</t>
  </si>
  <si>
    <t>6NIUdf7mHpiMkCoq2wFSVQ</t>
  </si>
  <si>
    <t>Farewell Aragog</t>
  </si>
  <si>
    <t>2NvJ4gxNHy4irhjWGNOP6k</t>
  </si>
  <si>
    <t>A Story of Boy Meets Girl</t>
  </si>
  <si>
    <t>Mychael Danna</t>
  </si>
  <si>
    <t>2n5AOB0lGse7qp38HvVROB</t>
  </si>
  <si>
    <t>(500) Days of Summer (Music from the Motion Picture)</t>
  </si>
  <si>
    <t>16XNMRA2Mu2xsEJtDSVZuy</t>
  </si>
  <si>
    <t>Bad Kids</t>
  </si>
  <si>
    <t>Black Lips</t>
  </si>
  <si>
    <t>garage rock</t>
  </si>
  <si>
    <t>3NxJhRiMCo1hyMsnJ9vp06</t>
  </si>
  <si>
    <t>Here Comes Your Man</t>
  </si>
  <si>
    <t>Meaghan Smith</t>
  </si>
  <si>
    <t>7suXfwkW9Cg9fBS3San5T5</t>
  </si>
  <si>
    <t>Hero</t>
  </si>
  <si>
    <t>5nWbbQ0sIEabqPxAdqmh66</t>
  </si>
  <si>
    <t>0jhukQEMC1yj47NetTlDBJ</t>
  </si>
  <si>
    <t>There Is a Light That Never Goes Out</t>
  </si>
  <si>
    <t>The Smiths</t>
  </si>
  <si>
    <t>new wave, madchester, jangle pop</t>
  </si>
  <si>
    <t>0jHuggE1BEu6e278g8JxbL</t>
  </si>
  <si>
    <t>Us - 2005 Remaster</t>
  </si>
  <si>
    <t>12OfhDq4NNJnV1LKSRaQOD</t>
  </si>
  <si>
    <t>Wolfmother</t>
  </si>
  <si>
    <t>stoner rock</t>
  </si>
  <si>
    <t>3XcYPyuk0BwiB4w6tgKpOC</t>
  </si>
  <si>
    <t>Please, Please, Please, Let Me Get What I Want</t>
  </si>
  <si>
    <t>She &amp; Him</t>
  </si>
  <si>
    <t>4l8JldeQzin1YTymhzsw5T</t>
  </si>
  <si>
    <t>She's Got You High</t>
  </si>
  <si>
    <t>Mumm-ra</t>
  </si>
  <si>
    <t>2Xf4RoFpi7n06ppsGKbxiq</t>
  </si>
  <si>
    <t>Stereo Love - Edit</t>
  </si>
  <si>
    <t>5kRrvgSyY0eyuCIoeQZN2S</t>
  </si>
  <si>
    <t>6pj9JkwBA6VzYdLXvaJkPh</t>
  </si>
  <si>
    <t>September - Instrumental</t>
  </si>
  <si>
    <t>Sparky Deathcap</t>
  </si>
  <si>
    <t>04QJpsEnEyBN0WSBQZ89Gn</t>
  </si>
  <si>
    <t>September</t>
  </si>
  <si>
    <t>3gZGpsx5pyv2kvVwSqy6mS</t>
  </si>
  <si>
    <t>September - Sped Up - Instrumental</t>
  </si>
  <si>
    <t>1E63UpmdBquhdMmfen5Odn</t>
  </si>
  <si>
    <t>September (Sped Up)</t>
  </si>
  <si>
    <t>456WNXWhDwYOSf5SpTuqxd</t>
  </si>
  <si>
    <t>Dog Days Are Over</t>
  </si>
  <si>
    <t>1rLLyY5p6HXNl2lKzINWp5</t>
  </si>
  <si>
    <t>Lungs (Deluxe Version)</t>
  </si>
  <si>
    <t>0qSo7sdP4dTDPpQWO1YGsX</t>
  </si>
  <si>
    <t>FeelingPulledApartByHorses</t>
  </si>
  <si>
    <t>6WyoHZxusoSTBVCbbR3LhF</t>
  </si>
  <si>
    <t>0UqDHyajhOTknbgj1IjuNM</t>
  </si>
  <si>
    <t>Girl With One Eye</t>
  </si>
  <si>
    <t>524wvipGqxPKYWxkjf9y46</t>
  </si>
  <si>
    <t>Little Bit (feat. Lykke Li)</t>
  </si>
  <si>
    <t>1LShhEEKRT5MNPcO7jtYHh</t>
  </si>
  <si>
    <t>So Far Gone</t>
  </si>
  <si>
    <t>244AvzGQ4Ksa5637JQu5Gy</t>
  </si>
  <si>
    <t>You've Got The Love</t>
  </si>
  <si>
    <t>3XKbdb9GB6u3hsnUklQTav</t>
  </si>
  <si>
    <t>Then</t>
  </si>
  <si>
    <t>0GCQzPEkcFv8bR90sJf41x</t>
  </si>
  <si>
    <t>American Saturday Night</t>
  </si>
  <si>
    <t>4nOygULhEuDO5ZBRNPFaso</t>
  </si>
  <si>
    <t>Wavin' Flag - Coca-Cola® Celebration Mix</t>
  </si>
  <si>
    <t>K'NAAN</t>
  </si>
  <si>
    <t>5NeG7Rk7ZUGVgvIRxPOmJ3</t>
  </si>
  <si>
    <t>Troubadour (Champion Edition - Asian Version)</t>
  </si>
  <si>
    <t>3kMrazSvILsgcwtidZd1Qd</t>
  </si>
  <si>
    <t>Bulletproof</t>
  </si>
  <si>
    <t>La Roux</t>
  </si>
  <si>
    <t>3CcCqXsbyjCDDSA3omcGoy</t>
  </si>
  <si>
    <t>3V4AtMSDjgLQnHUpNqHYNc</t>
  </si>
  <si>
    <t>Boots of Chinese Plastic - Edit</t>
  </si>
  <si>
    <t>Pretenders</t>
  </si>
  <si>
    <t>244RMdTt0sxIhzhvCeD21a</t>
  </si>
  <si>
    <t>Break Up the Concrete</t>
  </si>
  <si>
    <t>54Y3ThTJ4b5YcBnZvAR0I6</t>
  </si>
  <si>
    <t>Masquerade</t>
  </si>
  <si>
    <t>Ashley Tisdale</t>
  </si>
  <si>
    <t>4iKfmBKXuzPROAXBuZKAVM</t>
  </si>
  <si>
    <t>6Wx88Mv6b9ofjKMKkdwOJd</t>
  </si>
  <si>
    <t>1fqibtpI0bwD73uQGeEnhn</t>
  </si>
  <si>
    <t>Transformers: Revenge Of The Fallen The Album</t>
  </si>
  <si>
    <t>3Min2Z3ZLkjYGlSAwxCtMh</t>
  </si>
  <si>
    <t>Crank It Up</t>
  </si>
  <si>
    <t>2ruw2Kq8lgyqwemZik9bUg</t>
  </si>
  <si>
    <t>My Mom</t>
  </si>
  <si>
    <t>7MZzYkbHL9Tk3O6WeD4Z0Z</t>
  </si>
  <si>
    <t>Relapse: Refill</t>
  </si>
  <si>
    <t>64yrDBpcdwEdNY9loyEGbX</t>
  </si>
  <si>
    <t>21 Guns</t>
  </si>
  <si>
    <t>1AHZd3C3S8m8fFrhFxyk79</t>
  </si>
  <si>
    <t>21st Century Breakdown</t>
  </si>
  <si>
    <t>1FHNctV68GUNLgXclG2DtR</t>
  </si>
  <si>
    <t>Dancing in the Moonlight</t>
  </si>
  <si>
    <t>Toploader</t>
  </si>
  <si>
    <t>3Yxy4ITyguWRkdXwrB9uC9</t>
  </si>
  <si>
    <t>Dancing In The Moonlight: The Best Of Toploader</t>
  </si>
  <si>
    <t>0Ajm7DFmbGEURySKm7G2jf</t>
  </si>
  <si>
    <t>Big Green Tractor</t>
  </si>
  <si>
    <t>1iAJGY7TFt1imCjD0npYaC</t>
  </si>
  <si>
    <t>Wide Open</t>
  </si>
  <si>
    <t>0ztrBJR0jhGIHV8eDalNvV</t>
  </si>
  <si>
    <t>California Dreaming</t>
  </si>
  <si>
    <t>Mumiy Troll</t>
  </si>
  <si>
    <t>2aT483X84DPCoO9fQinFgG</t>
  </si>
  <si>
    <t>Comrade Ambassador</t>
  </si>
  <si>
    <t>0okmLlOW6vKrilXDvtRMfg</t>
  </si>
  <si>
    <t>6vzRJYzyR7G8jTIYrKFxLx</t>
  </si>
  <si>
    <t>70OkogQFdbKotGlMKEMGXB</t>
  </si>
  <si>
    <t>Stadium Rave</t>
  </si>
  <si>
    <t>Spongebob Squarepants</t>
  </si>
  <si>
    <t>1jcfc3LjnCORRAfvf5Ml42</t>
  </si>
  <si>
    <t>SpongeBob's Greatest Hits</t>
  </si>
  <si>
    <t>3GpbwCm3YxiWDvy29Uo3vP</t>
  </si>
  <si>
    <t>Right Round</t>
  </si>
  <si>
    <t>2vBLKFrI1rZqB7VtGxcsR5</t>
  </si>
  <si>
    <t>R.O.O.T.S. (Route of Overcoming the Struggle)</t>
  </si>
  <si>
    <t>1GTC0gBd5B8YmVf3tRl9Ln</t>
  </si>
  <si>
    <t>Right Round (feat. Ke$ha)</t>
  </si>
  <si>
    <t>4TjIFwqydSLXrDlm9RzQ6b</t>
  </si>
  <si>
    <t>4Dm32oO01YpIubCHaAtKkN</t>
  </si>
  <si>
    <t>My Life Would Suck Without You</t>
  </si>
  <si>
    <t>4h8seeFAi6iYhslcWIxTSG</t>
  </si>
  <si>
    <t>All I Ever Wanted</t>
  </si>
  <si>
    <t>0z39fA2fntDAEcNzo2Ybg1</t>
  </si>
  <si>
    <t>I Want Some More</t>
  </si>
  <si>
    <t>Dan Auerbach</t>
  </si>
  <si>
    <t>blues rock</t>
  </si>
  <si>
    <t>2KQn93GMsH7IoOvQ0Hlqzx</t>
  </si>
  <si>
    <t>Keep It Hid</t>
  </si>
  <si>
    <t>57uX2vR9j9DNiANDYfXw1i</t>
  </si>
  <si>
    <t>The Fray</t>
  </si>
  <si>
    <t>3ibdlhMmbFPMYoWvwHCzI3</t>
  </si>
  <si>
    <t>6OtCIsQZ64Vs1EbzztvAv4</t>
  </si>
  <si>
    <t>Good Life</t>
  </si>
  <si>
    <t>2pLAOZiilrhOrTQNqrF8qr</t>
  </si>
  <si>
    <t>Waking Up</t>
  </si>
  <si>
    <t>360UM2DaiHZPRu0EsrOvMp</t>
  </si>
  <si>
    <t>If We Ever Meet Again (Featuring Katy Perry)</t>
  </si>
  <si>
    <t>5FK6borHO8QcztXhXCPn5H</t>
  </si>
  <si>
    <t>Shock Value II</t>
  </si>
  <si>
    <t>5Q0Nhxo0l2bP3pNjpGJwV1</t>
  </si>
  <si>
    <t>Party In The U.S.A.</t>
  </si>
  <si>
    <t>64aKkqxc3Ur2LYIKeS5osS</t>
  </si>
  <si>
    <t>The Time Of Our Lives</t>
  </si>
  <si>
    <t>3E7dfMvvCLUddWissuqMwr</t>
  </si>
  <si>
    <t>0IuHVgAvbNDJnJepuSZ8Oz</t>
  </si>
  <si>
    <t>The Time Of Our Lives (International Version)</t>
  </si>
  <si>
    <t>4wLjdZD9khhahbzhb3RxtJ</t>
  </si>
  <si>
    <t>School - 1992/Live at Reading</t>
  </si>
  <si>
    <t>01Z1nufhjxJVXVDuMRmNEM</t>
  </si>
  <si>
    <t>Live at Reading</t>
  </si>
  <si>
    <t>1NhPKVLsHhFUHIOZ32QnS2</t>
  </si>
  <si>
    <t>Keane</t>
  </si>
  <si>
    <t>60PAzFNW3vAiAiVK6DRJfB</t>
  </si>
  <si>
    <t>Day 'N' Nite (Nightmare)</t>
  </si>
  <si>
    <t>6oPPKtAwNNlkW4wwHfQDfM</t>
  </si>
  <si>
    <t>Man On The Moon: The End Of Day (Int'l Version)</t>
  </si>
  <si>
    <t>2B5qhBcHYKZcWZmGoLxlYz</t>
  </si>
  <si>
    <t>Devour</t>
  </si>
  <si>
    <t>2Ko8Fi9kR8iiuzygvqDXER</t>
  </si>
  <si>
    <t>The High End of Low (International Version)</t>
  </si>
  <si>
    <t>5TJGQSZpO3A1aabRqOuW0E</t>
  </si>
  <si>
    <t>Do I</t>
  </si>
  <si>
    <t>4DkSAOFnWkgrXske8pzELq</t>
  </si>
  <si>
    <t>Doin' My Thing</t>
  </si>
  <si>
    <t>All Or Nothing</t>
  </si>
  <si>
    <t>1PAOrcAwt8zSlY89UyjWDK</t>
  </si>
  <si>
    <t>Dumb - 1992/Live at Reading</t>
  </si>
  <si>
    <t>3DamFFqW32WihKkTVlwTYQ</t>
  </si>
  <si>
    <t>Fireflies</t>
  </si>
  <si>
    <t>3vf65wfk1EEjVhy6BjENsS</t>
  </si>
  <si>
    <t>5XRHGXut00SrJUFmcn2lQF</t>
  </si>
  <si>
    <t>All The Right Moves</t>
  </si>
  <si>
    <t>1x075F39Q0zOhjPzPKgG8E</t>
  </si>
  <si>
    <t>Baby By Me</t>
  </si>
  <si>
    <t>4kaCrosmqvvrPUEAwcnC3s</t>
  </si>
  <si>
    <t>Before I Self-Destruct</t>
  </si>
  <si>
    <t>3iL2l5gUqyPS6vDwJFgJTR</t>
  </si>
  <si>
    <t>BedRock</t>
  </si>
  <si>
    <t>Young Money</t>
  </si>
  <si>
    <t>0hDy52fqKwb2ZIjyNXGxan</t>
  </si>
  <si>
    <t>We Are Young Money</t>
  </si>
  <si>
    <t>4NpDZPwSXmL0cCTaJuVrCw</t>
  </si>
  <si>
    <t>Birthday Sex</t>
  </si>
  <si>
    <t>5CKAAsmFCdmKq4fTtNdmHc</t>
  </si>
  <si>
    <t>3oDFtOhcN08qeDPAK6MEQG</t>
  </si>
  <si>
    <t>1dgbFU08pXJXZhGPlybdMX</t>
  </si>
  <si>
    <t>THE E.N.D. (THE ENERGY NEVER DIES) [Deluxe Version]</t>
  </si>
  <si>
    <t>2DHc2e5bBn4UzY0ENVFrUl</t>
  </si>
  <si>
    <t>Carry Out (Featuring Justin Timberlake)</t>
  </si>
  <si>
    <t>664qR3uQQOlRVIr2bTzJQz</t>
  </si>
  <si>
    <t>Castlevania</t>
  </si>
  <si>
    <t>Michiru Yamane</t>
  </si>
  <si>
    <t>4RSVZeOGgBwv3z0l7lHpIT</t>
  </si>
  <si>
    <t>3tSlBGMPBJinIGolr8KOv9</t>
  </si>
  <si>
    <t>Lithium - 1992/Live at Reading</t>
  </si>
  <si>
    <t>7iocNjLrxPHLl8njgRlv5U</t>
  </si>
  <si>
    <t>Married Life</t>
  </si>
  <si>
    <t>5yN2LiMaA7nEXT35GW4hNu</t>
  </si>
  <si>
    <t>Up (Original Motion Picture Soundtrack)</t>
  </si>
  <si>
    <t>3F9ByoUqu31xU0I3G5xfVg</t>
  </si>
  <si>
    <t>Meet Me Halfway</t>
  </si>
  <si>
    <t>3xxmjMvJsSR3L7mUOxP9QA</t>
  </si>
  <si>
    <t>Noisettes</t>
  </si>
  <si>
    <t>0xobW2Yg1TBQ53ybxYAlyA</t>
  </si>
  <si>
    <t>Wild Young Hearts</t>
  </si>
  <si>
    <t>6nhvIZeu7g6OsDCLj1DKLl</t>
  </si>
  <si>
    <t>Tell Me Something I Don't Know</t>
  </si>
  <si>
    <t>5lm8loAsSpprr19lwSY16V</t>
  </si>
  <si>
    <t>Kiss &amp; Tell</t>
  </si>
  <si>
    <t>3Uqw19tA28XgrOE9Ml5TXP</t>
  </si>
  <si>
    <t>The Cleaner - From Toy Story 2""</t>
  </si>
  <si>
    <t>Randy Newman</t>
  </si>
  <si>
    <t>4Tf4nzRuf5W3EvHqigxcmv</t>
  </si>
  <si>
    <t>Disney/Pixar Greatest</t>
  </si>
  <si>
    <t>7jk7gqyEonmVVYahZN5zhW</t>
  </si>
  <si>
    <t>Circus</t>
  </si>
  <si>
    <t>2tve5DGwub1TtbX1khPX5j</t>
  </si>
  <si>
    <t>Circus (Deluxe Version)</t>
  </si>
  <si>
    <t>2hdy9Wt9qp7M7d0U3ossu2</t>
  </si>
  <si>
    <t>If U Seek Amy</t>
  </si>
  <si>
    <t>4fixebDZAVToLbUCuEloa2</t>
  </si>
  <si>
    <t>Womanizer</t>
  </si>
  <si>
    <t>808s &amp; Heartbreak</t>
  </si>
  <si>
    <t>1kxeWHF9PrCVZHvVskv8lg</t>
  </si>
  <si>
    <t>Love Lockdown</t>
  </si>
  <si>
    <t>3WFTGIO6E3Xh4paEOBY9OU</t>
  </si>
  <si>
    <t>5R9a4t5t5O0IsznsrKPVro</t>
  </si>
  <si>
    <t>Single Ladies (Put a Ring on It)</t>
  </si>
  <si>
    <t>39P7VD7qlg3Z0ltq60eHp7</t>
  </si>
  <si>
    <t>I AM...SASHA FIERCE</t>
  </si>
  <si>
    <t>4JehYebiI9JE8sR8MisGVb</t>
  </si>
  <si>
    <t>Halo</t>
  </si>
  <si>
    <t>5mMjkxGijQB4JZallYrkOW</t>
  </si>
  <si>
    <t>20E3PwDg1jaDdK9K565luD</t>
  </si>
  <si>
    <t>1D4PL9B8gOg78jiHg3FvBb</t>
  </si>
  <si>
    <t>3EzFY9Rg0PpbADMth746zi</t>
  </si>
  <si>
    <t>Fearless (Big Machine Radio Release Special)</t>
  </si>
  <si>
    <t>14Bljc3pOOG0xQX3wqhLN9</t>
  </si>
  <si>
    <t>SuperStar</t>
  </si>
  <si>
    <t>43OpbkiiIxJO8ktIB777Nn</t>
  </si>
  <si>
    <t>Fearless Platinum Edition</t>
  </si>
  <si>
    <t>6S9G7J3EB1ZY0rrZPwsBg5</t>
  </si>
  <si>
    <t>1GEBsLDvJGw7kviySRI6GX</t>
  </si>
  <si>
    <t>You Belong With Me</t>
  </si>
  <si>
    <t>4QRCdMTZegDH27rOUbOEFY</t>
  </si>
  <si>
    <t>clavar la espada</t>
  </si>
  <si>
    <t>Shiro SAGISU</t>
  </si>
  <si>
    <t>7m0ZA9T4Uk5y6FOdLvj5sL</t>
  </si>
  <si>
    <t>TV Animation BLEACH Original Soundtrack 3</t>
  </si>
  <si>
    <t>1ZLtE9tSJdaUiIJ9YoKHQe</t>
  </si>
  <si>
    <t>Decode</t>
  </si>
  <si>
    <t>70iJhodSPkl7FR1VW4n0KF</t>
  </si>
  <si>
    <t>0a6NsOaOzlrubGl3htyVWG</t>
  </si>
  <si>
    <t>Madagascar: Escape 2 Africa (Music From The Motion Picture)</t>
  </si>
  <si>
    <t>5wA5mA9v9lPxAaSg1FagG6</t>
  </si>
  <si>
    <t>Big And Chunky</t>
  </si>
  <si>
    <t>5r5cp9IpziiIsR6b93vcnQ</t>
  </si>
  <si>
    <t>Walking On A Dream</t>
  </si>
  <si>
    <t>Empire Of The Sun</t>
  </si>
  <si>
    <t>5B6XfyHHYawyLkEvNvhSPh</t>
  </si>
  <si>
    <t>Walking On A Dream (10th Anniversary Edition)</t>
  </si>
  <si>
    <t>3zEN0ii6s4DHHBpnTp3RP7</t>
  </si>
  <si>
    <t>We Are The People</t>
  </si>
  <si>
    <t>5VGlqQANWDKJFl0MBG3sg2</t>
  </si>
  <si>
    <t>Use Somebody</t>
  </si>
  <si>
    <t>Kings of Leon</t>
  </si>
  <si>
    <t>5CZR6ljD0x9fTiS4mh9wMp</t>
  </si>
  <si>
    <t>Only By The Night</t>
  </si>
  <si>
    <t>0ntQJM78wzOLVeCUAW7Y45</t>
  </si>
  <si>
    <t>Sex on Fire</t>
  </si>
  <si>
    <t>21pySLskKIKrhDziCX5ojQ</t>
  </si>
  <si>
    <t>When I Grow Up</t>
  </si>
  <si>
    <t>The Pussycat Dolls</t>
  </si>
  <si>
    <t>7mDkWKTghwBDuHCJmH6qR5</t>
  </si>
  <si>
    <t>Doll Domination (Deluxe)</t>
  </si>
  <si>
    <t>Mother Mother</t>
  </si>
  <si>
    <t>O My Heart</t>
  </si>
  <si>
    <t>2kKkl59fY6Cic1CmhvSEZK</t>
  </si>
  <si>
    <t>Hayloft</t>
  </si>
  <si>
    <t>41U6Qbx5KxhHYIuwlK3lXA</t>
  </si>
  <si>
    <t>4I495JoutN1NX4nh8Vep56</t>
  </si>
  <si>
    <t>Uncertain Homestead - Mount and Blade Original Video Game Soundtrack</t>
  </si>
  <si>
    <t>Jesse Hopkins</t>
  </si>
  <si>
    <t>7aJlDUlvQ3HrpbW67dY9YK</t>
  </si>
  <si>
    <t>Uncertain Homestead (Mount and Blade Original Video Game Soundtrack)</t>
  </si>
  <si>
    <t>6oGQKGoGr6eWffnD8cV6Gg</t>
  </si>
  <si>
    <t>Bandit Fight (Mount and Blade Original Video Game Soundtrack)</t>
  </si>
  <si>
    <t>1CUpdTnZOEs7ETmWKUJAGs</t>
  </si>
  <si>
    <t>6wYSc9VhKKMPDiOzTO6NLP</t>
  </si>
  <si>
    <t>Lord's Hall Swadian - Mount and Blade Original Video Game Soundtrack</t>
  </si>
  <si>
    <t>1w1W6eBrztF6PpPGlU6PNS</t>
  </si>
  <si>
    <t>Lord's Hall Swadian (Mount and Blade Original Video Game Soundtrack)</t>
  </si>
  <si>
    <t>5ANalUduO6lhdpAzJ1FmTx</t>
  </si>
  <si>
    <t>Main Title (Theme from Mount and Blade)</t>
  </si>
  <si>
    <t>2aM5FvgvBX9FXiqspLYhBA</t>
  </si>
  <si>
    <t>Theme and Scherzo (Mount and Blade Original Video Game Soundtrack)</t>
  </si>
  <si>
    <t>4gHV9taAl8aYoT78QJirpb</t>
  </si>
  <si>
    <t>Gun</t>
  </si>
  <si>
    <t>Emilíana Torrini</t>
  </si>
  <si>
    <t>trip hop</t>
  </si>
  <si>
    <t>1yvjQwB2MnCVrqnP8FnZ6k</t>
  </si>
  <si>
    <t>Me and Armini</t>
  </si>
  <si>
    <t>3RDcUlLGp3SLp2AmUbUbls</t>
  </si>
  <si>
    <t>Cookie Jar (feat. The-Dream)</t>
  </si>
  <si>
    <t>3a644SgpSaF6nV7Dyy1fqO</t>
  </si>
  <si>
    <t>The Quilt</t>
  </si>
  <si>
    <t>38xWaVFKaxZlMFvzNff2aW</t>
  </si>
  <si>
    <t>51Hn2Wiq1jmUfI0BLaUhuF</t>
  </si>
  <si>
    <t>4m0MxfIXvKBe3cATug1PUg</t>
  </si>
  <si>
    <t>Ring around the Moon</t>
  </si>
  <si>
    <t>1Qyc6kxZYssUHELLcImDnX</t>
  </si>
  <si>
    <t>5kgMPM2m2sGGuVL4KpHwiO</t>
  </si>
  <si>
    <t>Sing to the Mountain</t>
  </si>
  <si>
    <t>2kgxYag8woDOgxFIrkGyYc</t>
  </si>
  <si>
    <t>We Are Born When We Die</t>
  </si>
  <si>
    <t>Apollo Sunshine</t>
  </si>
  <si>
    <t>10PejcOnnfaq9Bx2PKReVe</t>
  </si>
  <si>
    <t>Shall Noise Upon</t>
  </si>
  <si>
    <t>4AFwnrH5atiJoAd5xS5QtR</t>
  </si>
  <si>
    <t>The Man Who Can't Be Moved</t>
  </si>
  <si>
    <t>2hWSBJTWE0ce0NqJv2vzCc</t>
  </si>
  <si>
    <t>5JDcQAztvZTIkrWoZihgvC</t>
  </si>
  <si>
    <t>A Drop in the Ocean</t>
  </si>
  <si>
    <t>Ron Pope</t>
  </si>
  <si>
    <t>0yVBYSlNkpWuqB9TheUQEm</t>
  </si>
  <si>
    <t>The Bedroom Demos</t>
  </si>
  <si>
    <t>3r3fWKSW1Vh71iXtDNpNbc</t>
  </si>
  <si>
    <t>A Watchful Guardian</t>
  </si>
  <si>
    <t>3vARhx9vwOve3Xdu06vM8S</t>
  </si>
  <si>
    <t>The Dark Knight (Collectors Edition) [Original Motion Picture Soundtrack]</t>
  </si>
  <si>
    <t>7IKuGWFY7ABiTPuJiwFXjD</t>
  </si>
  <si>
    <t>Agent of Chaos</t>
  </si>
  <si>
    <t>63uFfOZpC7jrV7wfuBY2lX</t>
  </si>
  <si>
    <t>The Dark Knight (Original Motion Picture Soundtrack)</t>
  </si>
  <si>
    <t>56pKYnSA0CyayMJWcEU5kH</t>
  </si>
  <si>
    <t>I'm Not a Hero</t>
  </si>
  <si>
    <t>2LfWRXYCr1jM3RkEDOY8Dj</t>
  </si>
  <si>
    <t>Introduce a Little Anarchy</t>
  </si>
  <si>
    <t>1wdoaja3ueHHvzobn2jE2n</t>
  </si>
  <si>
    <t>Why so Serious?</t>
  </si>
  <si>
    <t>6QNphn62YKaHG1hrnPSoHi</t>
  </si>
  <si>
    <t>A Gangster's Wife</t>
  </si>
  <si>
    <t>Ms Krazie</t>
  </si>
  <si>
    <t>latin hip hop, mexican hip hop</t>
  </si>
  <si>
    <t>3alkenV3DutbhsbuFhqq79</t>
  </si>
  <si>
    <t>Smile Now Cry Never</t>
  </si>
  <si>
    <t>2JY6Af30DaD5gW8BPLZSha</t>
  </si>
  <si>
    <t>My Name Is Robert Neville</t>
  </si>
  <si>
    <t>2BWMcRxbaqevrrut804Xhn</t>
  </si>
  <si>
    <t>I Am Legend (Original Motion Picture Soundtrack)</t>
  </si>
  <si>
    <t>2CvOqDpQIMw69cCzWqr5yr</t>
  </si>
  <si>
    <t>3ROfBX6lJLnCmaw1NrP5K9</t>
  </si>
  <si>
    <t>I AM...SASHA FIERCE - Platinum Edition</t>
  </si>
  <si>
    <t>1gfg5iC8jzQGs8VYlmf07d</t>
  </si>
  <si>
    <t>Ride Through the Country (feat. John Michael Montgomery)</t>
  </si>
  <si>
    <t>Colt Ford</t>
  </si>
  <si>
    <t>country hip hop, country, acoustic country, country rock</t>
  </si>
  <si>
    <t>4c6GdDyyj3YClAMvGirfO7</t>
  </si>
  <si>
    <t>Ride Through the Country (Revisited)</t>
  </si>
  <si>
    <t>6GQuF9vzJAVs7fYN9ftBdP</t>
  </si>
  <si>
    <t>Diva</t>
  </si>
  <si>
    <t>5zeaIcBVA0Ta8JVp1S5zDM</t>
  </si>
  <si>
    <t>Define Dancing</t>
  </si>
  <si>
    <t>2LhcAFdMWcB49mHSxYrqJT</t>
  </si>
  <si>
    <t>WALL-E (Original Motion Picture Soundtrack)</t>
  </si>
  <si>
    <t>0iGckQFyv6svOfAbAY9aWJ</t>
  </si>
  <si>
    <t>Hot N Cold</t>
  </si>
  <si>
    <t>3OALgjCs6Lqw41853v4wEQ</t>
  </si>
  <si>
    <t>One Of The Boys</t>
  </si>
  <si>
    <t>4ROTEqZbUtCkXdSJXh3ctr</t>
  </si>
  <si>
    <t>I Kissed A Girl</t>
  </si>
  <si>
    <t>2IKALqf7an1mDR7eGupCGr</t>
  </si>
  <si>
    <t>1TOKDNTBEnlhcXzvLinKgd</t>
  </si>
  <si>
    <t>I Kissed A Girl - Rock Remix</t>
  </si>
  <si>
    <t>6ScJMrlpiLfZUGtWp4QIVt</t>
  </si>
  <si>
    <t>A Milli</t>
  </si>
  <si>
    <t>5BGzOpea6At0Nd7tYtYZOP</t>
  </si>
  <si>
    <t>Tha Carter III</t>
  </si>
  <si>
    <t>1mea3bSkSGXuIRvnydlB5b</t>
  </si>
  <si>
    <t>1CEODgTmTwLyabvwd7HBty</t>
  </si>
  <si>
    <t>Viva La Vida or Death and All His Friends</t>
  </si>
  <si>
    <t>3cJ1d7X6UYMBHHPpM0ZKNQ</t>
  </si>
  <si>
    <t>Wheel in the Sky (Re-Recorded)</t>
  </si>
  <si>
    <t>2DdrOOqcCv3kq8YazRPznq</t>
  </si>
  <si>
    <t>Revelation</t>
  </si>
  <si>
    <t>49FYlytm3dAAraYgpoJZux</t>
  </si>
  <si>
    <t>3JSWZWeTHF4HDGt5Eozdy7</t>
  </si>
  <si>
    <t>Good Girl Gone Bad: Reloaded</t>
  </si>
  <si>
    <t>46aZJc0z1HHHSFxaIRxYSP</t>
  </si>
  <si>
    <t>Breakin' Dishes</t>
  </si>
  <si>
    <t>2VOomzT6VavJOGBeySqaMc</t>
  </si>
  <si>
    <t>Disturbia</t>
  </si>
  <si>
    <t>1EzrEOXmMH3G43AXT1y7pA</t>
  </si>
  <si>
    <t>04G0YylSjvDQZrjOfE5jA5</t>
  </si>
  <si>
    <t>We Sing. We Dance. We Steal Things.</t>
  </si>
  <si>
    <t>3S0OXQeoh0w6AY8WQVckRW</t>
  </si>
  <si>
    <t>1UwzOp5hn3lAbOqsAfXBw8</t>
  </si>
  <si>
    <t>We Sing. We Dance. We Steal Things. (Bonus Tracks Version)</t>
  </si>
  <si>
    <t>5cxp9kjCFyJwzv3lzeX7ku</t>
  </si>
  <si>
    <t>Inside the Fire</t>
  </si>
  <si>
    <t>6hz9f6H7URtoigU517WjD6</t>
  </si>
  <si>
    <t>Indestructible (Deluxe Edition)</t>
  </si>
  <si>
    <t>4bY2SbmhtGWyQLlBP9ZH4W</t>
  </si>
  <si>
    <t>Criminal</t>
  </si>
  <si>
    <t>6nmBZDCnDFHHXLigZ8GyaF</t>
  </si>
  <si>
    <t>Dragon Warrior Is Among Us</t>
  </si>
  <si>
    <t>2fUdfKoSrzobcPZ4bCSmJR</t>
  </si>
  <si>
    <t>Kung Fu Panda (Original Motion Picture Soundtrack)</t>
  </si>
  <si>
    <t>3T6IEz4XeCj8N8sUVBMeoJ</t>
  </si>
  <si>
    <t>Sacred Pool Of Tears</t>
  </si>
  <si>
    <t>4b0XF7CDpJEBAdVHMw7amV</t>
  </si>
  <si>
    <t>Just Got Started Lovin' You</t>
  </si>
  <si>
    <t>James Otto</t>
  </si>
  <si>
    <t>79uExtsVJH2aNcS2Xu4Cim</t>
  </si>
  <si>
    <t>Sunset Man (Standard Version)</t>
  </si>
  <si>
    <t>6etwirSInfuJrSOlogS6Sh</t>
  </si>
  <si>
    <t>American Boy</t>
  </si>
  <si>
    <t>Estelle</t>
  </si>
  <si>
    <t>1fpyVGMhF1vdl4XTFo1IH0</t>
  </si>
  <si>
    <t>0CAfXk7DXMnon4gLudAp7J</t>
  </si>
  <si>
    <t>Low (feat. T-Pain)</t>
  </si>
  <si>
    <t>5j1wrOAOm5KFd17pPiSvle</t>
  </si>
  <si>
    <t>Mail on Sunday</t>
  </si>
  <si>
    <t>49wOjOkS4pBK3PQnPnNYjb</t>
  </si>
  <si>
    <t>5zjZVqXPI7J5qtBsZMjlI8</t>
  </si>
  <si>
    <t>1lKrkGoVEsc1a4xcllm7S2</t>
  </si>
  <si>
    <t>Paper Planes</t>
  </si>
  <si>
    <t>4GG44VSWcotck92vWZYpS5</t>
  </si>
  <si>
    <t>Paper Planes - Homeland Security Remixes</t>
  </si>
  <si>
    <t>3S2R0EVwBSAVMd5UMgKTL0</t>
  </si>
  <si>
    <t>Thriller</t>
  </si>
  <si>
    <t>1C2h7mLntPSeVYciMRTF4a</t>
  </si>
  <si>
    <t>Thriller 25 Super Deluxe Edition</t>
  </si>
  <si>
    <t>1OOtq8tRnDM8kG2gqUPjAj</t>
  </si>
  <si>
    <t>Beat It</t>
  </si>
  <si>
    <t>5ChkMS8OtdzJeqyybCc9R5</t>
  </si>
  <si>
    <t>Billie Jean</t>
  </si>
  <si>
    <t>2PTvik6EqPAIYOclAB3SU8</t>
  </si>
  <si>
    <t>All I Ever Wanted - Radio Edit</t>
  </si>
  <si>
    <t>Basshunter</t>
  </si>
  <si>
    <t>eurodance, europop</t>
  </si>
  <si>
    <t>1UjziXy5WUcJkEkmHJKLDZ</t>
  </si>
  <si>
    <t>Now You're Gone - The Album</t>
  </si>
  <si>
    <t>5JlH51YDYsGj2dyEJKKjcN</t>
  </si>
  <si>
    <t>4HJ13QK0o292BbCtqww9BK</t>
  </si>
  <si>
    <t>Learn To Live</t>
  </si>
  <si>
    <t>3V45D1XTTyVZFN3liYuik6</t>
  </si>
  <si>
    <t>Sam Sparro</t>
  </si>
  <si>
    <t>7gBzSSKb7j7ilqVNfGrmY7</t>
  </si>
  <si>
    <t>6jBUP2KCe821yqf1hiBqPR</t>
  </si>
  <si>
    <t>Broken Strings</t>
  </si>
  <si>
    <t>James Morrison</t>
  </si>
  <si>
    <t>4gbQkXljzPRUvYtqQscMO7</t>
  </si>
  <si>
    <t>Songs For You, Truths For Me (International Exclusive Bundle)</t>
  </si>
  <si>
    <t>02XnQdf7sipaKBBHixz3Zp</t>
  </si>
  <si>
    <t>1qwlxZTNLe1jq3b0iidlue</t>
  </si>
  <si>
    <t>Akon</t>
  </si>
  <si>
    <t>2aisU44JcXkfSRJ7dLa02c</t>
  </si>
  <si>
    <t>Miss Independent</t>
  </si>
  <si>
    <t>6XIpXPC8eGUGsBc7XFJ539</t>
  </si>
  <si>
    <t>Year Of The Gentleman</t>
  </si>
  <si>
    <t>65hzDZbjAZpJZZf3diITpP</t>
  </si>
  <si>
    <t>Witch</t>
  </si>
  <si>
    <t>the bird and the bee</t>
  </si>
  <si>
    <t>4ETVvsILHTLUHGYe3SSpgu</t>
  </si>
  <si>
    <t>Ray Guns Are Not Just The Future</t>
  </si>
  <si>
    <t>7x93eCAiJQF7DUt979fj3p</t>
  </si>
  <si>
    <t>Take A Chance On Me</t>
  </si>
  <si>
    <t>ABBA</t>
  </si>
  <si>
    <t>2cKZfaz7GiGtZEeQNj1RyR</t>
  </si>
  <si>
    <t>ABBA Gold</t>
  </si>
  <si>
    <t>3LF54Y7TxU5vy3YKAIfiQ4</t>
  </si>
  <si>
    <t>Greatest Day</t>
  </si>
  <si>
    <t>Take That</t>
  </si>
  <si>
    <t>4ZQyCspw8NPzUZm1VantTn</t>
  </si>
  <si>
    <t>The Circus</t>
  </si>
  <si>
    <t>2EZWdLnLPwL97JcfNlBoM1</t>
  </si>
  <si>
    <t>I Love This Bar</t>
  </si>
  <si>
    <t>3UBjWaGRf6ppcvnJd9M9UC</t>
  </si>
  <si>
    <t>Toby Keith 35 Biggest Hits</t>
  </si>
  <si>
    <t>2q4rjDy9WhaN3o9MvDbO21</t>
  </si>
  <si>
    <t>Kiss Me Thru The Phone</t>
  </si>
  <si>
    <t>Soulja Boy</t>
  </si>
  <si>
    <t>2zwyBK8ea29FqWuY8IiRJu</t>
  </si>
  <si>
    <t>iSouljaBoyTellem</t>
  </si>
  <si>
    <t>2245x0g1ft0HC7sf79zbYN</t>
  </si>
  <si>
    <t>Lay All Your Love On Me</t>
  </si>
  <si>
    <t>0GX5oOKtU0nnx5OkhenW2i</t>
  </si>
  <si>
    <t>6dC6J5qkPcJ1iGshEN5MpX</t>
  </si>
  <si>
    <t>2XbfY2O2v3xwedUJ0J2kkr</t>
  </si>
  <si>
    <t>6dTn9vJSxVTIGm4Cu5dH4x</t>
  </si>
  <si>
    <t>Year Of The Gentleman (Bonus Track Edition)</t>
  </si>
  <si>
    <t>2f6s0AcBRBE0vIOU0NMdXw</t>
  </si>
  <si>
    <t>Fly On The Wall</t>
  </si>
  <si>
    <t>0Yu3czJNOQ68fZgkvpjuHL</t>
  </si>
  <si>
    <t>Breakout</t>
  </si>
  <si>
    <t>5Qv2Nby1xTr9pQyjkrc94J</t>
  </si>
  <si>
    <t>All I Need</t>
  </si>
  <si>
    <t>Radiohead</t>
  </si>
  <si>
    <t>art rock, alternative rock</t>
  </si>
  <si>
    <t>5vkqYmiPBYLaalcmjujWxK</t>
  </si>
  <si>
    <t>In Rainbows</t>
  </si>
  <si>
    <t>48X4D1FYOShPz2VF3YdfCF</t>
  </si>
  <si>
    <t>2GMtIdNwKgif9mgoF9IoVX</t>
  </si>
  <si>
    <t>古今無双</t>
  </si>
  <si>
    <t>4f5CITLlnnTPE49n5Bd0zN</t>
  </si>
  <si>
    <t>NARUTO-ナルト- 疾風伝　オリジナル・サウンドトラック</t>
  </si>
  <si>
    <t>42x2s9Uuu5fpd9PyPc4jzF</t>
  </si>
  <si>
    <t>失意</t>
  </si>
  <si>
    <t>5xiL4uOUrd4IVhaY9qTm0Y</t>
  </si>
  <si>
    <t>孤独</t>
  </si>
  <si>
    <t>4PreGXITi6FzQOxhUxwuWV</t>
  </si>
  <si>
    <t>帰郷</t>
  </si>
  <si>
    <t>45bjjmpoXgTaAJTf5qTKC3</t>
  </si>
  <si>
    <t>Page 47</t>
  </si>
  <si>
    <t>Trevor Rabin</t>
  </si>
  <si>
    <t>0MlB0j9pme5zL2IxTTZWAM</t>
  </si>
  <si>
    <t>National Treasure: Book of Secrets (Original Motion Picture Soundtrack)</t>
  </si>
  <si>
    <t>717TY4sfgKQm4kFbYQIzgo</t>
  </si>
  <si>
    <t>574xhx2X0G9MkqACxqi4cg</t>
  </si>
  <si>
    <t>Greatest Hits: My Prerogative</t>
  </si>
  <si>
    <t>4iG2gAwKXsOcijVaVXzRPW</t>
  </si>
  <si>
    <t>Time to Pretend</t>
  </si>
  <si>
    <t>6mm1Skz3JE6AXneya9Nyiv</t>
  </si>
  <si>
    <t>Oracular Spectacular</t>
  </si>
  <si>
    <t>3FtYbEfBqAlGO46NUDQSAt</t>
  </si>
  <si>
    <t>Electric Feel</t>
  </si>
  <si>
    <t>1jJci4qxiYcOHhQR247rEU</t>
  </si>
  <si>
    <t>Kids</t>
  </si>
  <si>
    <t>1vxw6aYJls2oq3gW0DujAo</t>
  </si>
  <si>
    <t>Gnarls Barkley</t>
  </si>
  <si>
    <t>5I0Wf7lRLZArM1K2uQ1AEA</t>
  </si>
  <si>
    <t>St. Elsewhere</t>
  </si>
  <si>
    <t>6IwKcFdiRQZOWeYNhUiWIv</t>
  </si>
  <si>
    <t>No One</t>
  </si>
  <si>
    <t>6KlxyxhXEDo1LdheFulN7h</t>
  </si>
  <si>
    <t>As I Am (Expanded Edition)</t>
  </si>
  <si>
    <t>1tF1J2fK1F9iQ8UUD1Iai5</t>
  </si>
  <si>
    <t>Kill the Director</t>
  </si>
  <si>
    <t>The Wombats</t>
  </si>
  <si>
    <t>75l5Bqvc0BH45UhJrS04Xj</t>
  </si>
  <si>
    <t>Proudly Present... A Guide to Love, Loss &amp; Desperation</t>
  </si>
  <si>
    <t>6ic8OlLUNEATToEFU3xmaH</t>
  </si>
  <si>
    <t>Gimme More</t>
  </si>
  <si>
    <t>1ePkYcH5ZQCb1b4tQeiEDj</t>
  </si>
  <si>
    <t>Blackout</t>
  </si>
  <si>
    <t>celtic, new age, medieval</t>
  </si>
  <si>
    <t>4tg3hSmrBwoul3VpjS66VU</t>
  </si>
  <si>
    <t>The All Spark</t>
  </si>
  <si>
    <t>2bTtOvLX0HONkxoQx3ir7U</t>
  </si>
  <si>
    <t>Transformers: The Score</t>
  </si>
  <si>
    <t>4u4VElxO7JM4IR4jR4TL1s</t>
  </si>
  <si>
    <t>Arrival to Earth</t>
  </si>
  <si>
    <t>1hQMzVXdoDZXcO16GOhWc5</t>
  </si>
  <si>
    <t>Autobots</t>
  </si>
  <si>
    <t>7x8dCjCr0x6x2lXKujYD34</t>
  </si>
  <si>
    <t>The Pretender</t>
  </si>
  <si>
    <t>Foo Fighters</t>
  </si>
  <si>
    <t>rock, post-grunge, alternative rock, grunge</t>
  </si>
  <si>
    <t>3ilXDEG0xiajK8AbqboeJz</t>
  </si>
  <si>
    <t>Echoes, Silence, Patience &amp; Grace</t>
  </si>
  <si>
    <t>3XHrTm6WE2BOHafLwTT3GR</t>
  </si>
  <si>
    <t>Eyes on Fire</t>
  </si>
  <si>
    <t>Blue Foundation</t>
  </si>
  <si>
    <t>5Chvs2hsJcGowLm4PgigEl</t>
  </si>
  <si>
    <t>Life Of A Ghost</t>
  </si>
  <si>
    <t>17leTzpwQBLeqJRYzhJKbi</t>
  </si>
  <si>
    <t>6kX0sZ1DFl2TE3e7SNJbkV</t>
  </si>
  <si>
    <t>Scouting For Girls (Expanded Edition)</t>
  </si>
  <si>
    <t>0wG4gampO24nC7VKm5pxjg</t>
  </si>
  <si>
    <t>She's So Lovely</t>
  </si>
  <si>
    <t>5TRPicyLGbAF2LGBFbHGvO</t>
  </si>
  <si>
    <t>Flashing Lights</t>
  </si>
  <si>
    <t>4SZko61aMnmgvNhfhgTuD3</t>
  </si>
  <si>
    <t>Graduation</t>
  </si>
  <si>
    <t>0j2T0R9dR9qdJYsB7ciXhf</t>
  </si>
  <si>
    <t>Stronger</t>
  </si>
  <si>
    <t>1ixbwbeBi5ufN4noUKmW5a</t>
  </si>
  <si>
    <t>2xoj2gYed3IYmGWn3owSfu</t>
  </si>
  <si>
    <t>Kala</t>
  </si>
  <si>
    <t>5JkTN6THtYH6bpOoHjOysc</t>
  </si>
  <si>
    <t>Foundations</t>
  </si>
  <si>
    <t>Kate Nash</t>
  </si>
  <si>
    <t>2gDCBa5P6SnAaY0cadefQS</t>
  </si>
  <si>
    <t>Made of Bricks</t>
  </si>
  <si>
    <t>5ED4G6aSQkmNTSu4a39AoS</t>
  </si>
  <si>
    <t>The Room of Requirements</t>
  </si>
  <si>
    <t>5TEFNL3l7ELSJCq8tq4PNy</t>
  </si>
  <si>
    <t>Harry Potter And The Order Of The Phoenix (Original Motion Picture Soundtrack)</t>
  </si>
  <si>
    <t>2GY8VKvfP3ZtKSk1byDYb1</t>
  </si>
  <si>
    <t>Dumbledore's Army</t>
  </si>
  <si>
    <t>2lRDMjTOqv4a9mrIrgZYmX</t>
  </si>
  <si>
    <t>Fireworks</t>
  </si>
  <si>
    <t>5XbDL9Otyn3C9vAY3awneT</t>
  </si>
  <si>
    <t>Professor Umbridge</t>
  </si>
  <si>
    <t>4E6cwWJWZw2zWf7VFbH7wf</t>
  </si>
  <si>
    <t>Love Song</t>
  </si>
  <si>
    <t>2Z9WUERfMjOgQ6ze9TcGbF</t>
  </si>
  <si>
    <t>Little Voice</t>
  </si>
  <si>
    <t>3oNdoblZMzvysC8xH1uvBH</t>
  </si>
  <si>
    <t>Legends</t>
  </si>
  <si>
    <t>4bE8Mx4hvIZ6q8xFpCf6RK</t>
  </si>
  <si>
    <t>Surf's up (Original Motion Picture Score)</t>
  </si>
  <si>
    <t>1rOlTL4pKQ9Y1fURua4AJR</t>
  </si>
  <si>
    <t>My Body Is a Cage</t>
  </si>
  <si>
    <t>Arcade Fire</t>
  </si>
  <si>
    <t>indie rock, baroque pop</t>
  </si>
  <si>
    <t>4GT6uZod4p5RiDMOVHOMme</t>
  </si>
  <si>
    <t>Neon Bible</t>
  </si>
  <si>
    <t>37IZHbmUmuhZITM4SW6PtV</t>
  </si>
  <si>
    <t>My Bubble Gum</t>
  </si>
  <si>
    <t>Rasheeda</t>
  </si>
  <si>
    <t>2n2sXuFZW2FrhI8JYhicI7</t>
  </si>
  <si>
    <t>Dat Type Of Gurl</t>
  </si>
  <si>
    <t>24y3tSyLdRbpVsKhQrR2oj</t>
  </si>
  <si>
    <t>Never Again</t>
  </si>
  <si>
    <t>4LgTmVlUlNWsfriBJ0jury</t>
  </si>
  <si>
    <t>My December</t>
  </si>
  <si>
    <t>4hrAKlxfblnG7llBEEX7TR</t>
  </si>
  <si>
    <t>Leona Lewis</t>
  </si>
  <si>
    <t>7t1veDv7FWHYXskQEoU7dq</t>
  </si>
  <si>
    <t>Spirit</t>
  </si>
  <si>
    <t>6A3Q8BVAAI2PW1s6MX4ZGF</t>
  </si>
  <si>
    <t>Boa Sorte / Good Luck (feat. Ben Harper)</t>
  </si>
  <si>
    <t>Vanessa Da Mata</t>
  </si>
  <si>
    <t>mpb, nova mpb, samba</t>
  </si>
  <si>
    <t>0deZTBaASnRuOxp2IcnTBN</t>
  </si>
  <si>
    <t>Sim (Deluxe)</t>
  </si>
  <si>
    <t>3ZVrB6fVojTnW6ec08cpp8</t>
  </si>
  <si>
    <t>Fancy Footwork</t>
  </si>
  <si>
    <t>Chromeo</t>
  </si>
  <si>
    <t>nu disco, alternative dance</t>
  </si>
  <si>
    <t>2hkEt5KqtcZmg7mqJw3N50</t>
  </si>
  <si>
    <t>6yiSyupeI7KYdBZKJdnIUO</t>
  </si>
  <si>
    <t>Go Slowly</t>
  </si>
  <si>
    <t>6zTAW5oRuOmxJuUHhcQope</t>
  </si>
  <si>
    <t>In Rainbows (Disk 2)</t>
  </si>
  <si>
    <t>56Y3Djx72jbeebGbXVRJ6T</t>
  </si>
  <si>
    <t>Hitch-hike</t>
  </si>
  <si>
    <t>Kleenex</t>
  </si>
  <si>
    <t>post-punk, riot grrrl</t>
  </si>
  <si>
    <t>3oR1mh4CLqwl4Pp77aYm9o</t>
  </si>
  <si>
    <t>Liliput</t>
  </si>
  <si>
    <t>579c6hHN7lbi79wrKw693Y</t>
  </si>
  <si>
    <t>Good and Broken</t>
  </si>
  <si>
    <t>0lB2NEOuH7WRqaWotxmIDH</t>
  </si>
  <si>
    <t>Meet Miley Cyrus</t>
  </si>
  <si>
    <t>3AjyOYxBv8bByfBtG5o9dP</t>
  </si>
  <si>
    <t>See You Again</t>
  </si>
  <si>
    <t>5eDPpYSyy8ag1V9sPMThEB</t>
  </si>
  <si>
    <t>Let's Dance</t>
  </si>
  <si>
    <t>1ah1aqLPlq0NG1g2KaFEky</t>
  </si>
  <si>
    <t>Certamente</t>
  </si>
  <si>
    <t>Madreblu</t>
  </si>
  <si>
    <t>6nPeRGk2SO1anHm1GKeSx9</t>
  </si>
  <si>
    <t>Necessita</t>
  </si>
  <si>
    <t>6c8EgiX8YLkb3dmQHCEbfN</t>
  </si>
  <si>
    <t>Little Cream Soda</t>
  </si>
  <si>
    <t>The White Stripes</t>
  </si>
  <si>
    <t>garage rock, blues rock, rock, alternative rock</t>
  </si>
  <si>
    <t>2DSNJ8bdoYfC6Uydg8ilBC</t>
  </si>
  <si>
    <t>Icky Thump</t>
  </si>
  <si>
    <t>3l9CW99AHtExIRV4hW2N5m</t>
  </si>
  <si>
    <t>Misery Business</t>
  </si>
  <si>
    <t>3UoOO8m0oxxvUHXUKf3qcZ</t>
  </si>
  <si>
    <t>Riot!</t>
  </si>
  <si>
    <t>6RX5iL93VZ5fKmyvNXvF1r</t>
  </si>
  <si>
    <t>Irreplaceable</t>
  </si>
  <si>
    <t>0Zd10MKN5j9KwUST0TdBBB</t>
  </si>
  <si>
    <t>B'Day Deluxe Edition</t>
  </si>
  <si>
    <t>2QyGSbGdT9suKuDKwnjwH9</t>
  </si>
  <si>
    <t>The Touch</t>
  </si>
  <si>
    <t>Stan Bush</t>
  </si>
  <si>
    <t>aor, arena rock</t>
  </si>
  <si>
    <t>36bvweRYCs0VblEKXb247W</t>
  </si>
  <si>
    <t>Transformers The Movie</t>
  </si>
  <si>
    <t>18lR4BzEs7e3qzc0KVkTpU</t>
  </si>
  <si>
    <t>What I've Done</t>
  </si>
  <si>
    <t>2tlTBLz2w52rpGCLBGyGw6</t>
  </si>
  <si>
    <t>Minutes to Midnight</t>
  </si>
  <si>
    <t>0UFDKFqW2oGspYeYqo9wjA</t>
  </si>
  <si>
    <t>Bleed It Out</t>
  </si>
  <si>
    <t>1fLlRApgzxWweF1JTf8yM5</t>
  </si>
  <si>
    <t>Given Up</t>
  </si>
  <si>
    <t>5xZYQAl2oktfGQ20rLOJt6</t>
  </si>
  <si>
    <t>Mammas, Don't Let Your Babies Grow Up to Be Cowboys</t>
  </si>
  <si>
    <t>Waylon Jennings</t>
  </si>
  <si>
    <t>outlaw country, classic country, country, honky tonk, traditional country</t>
  </si>
  <si>
    <t>76v3XMhmRuxlakE6e3lKox</t>
  </si>
  <si>
    <t>The Essential Waylon Jennings</t>
  </si>
  <si>
    <t>3z1PqYwMtct2Dm4R9lhWnT</t>
  </si>
  <si>
    <t>Gunpowder &amp; Lead</t>
  </si>
  <si>
    <t>Miranda Lambert</t>
  </si>
  <si>
    <t>4y5aIMkIOdo6z1c8qsI6xb</t>
  </si>
  <si>
    <t>Crazy Ex-Girlfriend</t>
  </si>
  <si>
    <t>1uigwk5hNV84zRd5YQQRTk</t>
  </si>
  <si>
    <t>Pocketful of Sunshine</t>
  </si>
  <si>
    <t>Natasha Bedingfield</t>
  </si>
  <si>
    <t>6D1YpObdaha620Tm54WbIw</t>
  </si>
  <si>
    <t>Pocketful Of Sunshine</t>
  </si>
  <si>
    <t>2x8evxqUlF0eRabbW2JBJd</t>
  </si>
  <si>
    <t>Fluorescent Adolescent</t>
  </si>
  <si>
    <t>1XkGORuUX2QGOEIL4EbJKm</t>
  </si>
  <si>
    <t>Favourite Worst Nightmare</t>
  </si>
  <si>
    <t>0BxE4FqsDD1Ot4YuBXwAPp</t>
  </si>
  <si>
    <t>54JKnDB3CzVu8wNAOM27BI</t>
  </si>
  <si>
    <t>6lqE05fiHWJVYYdMVJNj38</t>
  </si>
  <si>
    <t>The Best Damn Thing (Expanded Edition)</t>
  </si>
  <si>
    <t>Girlfriend</t>
  </si>
  <si>
    <t>45hOioMDJktr86iKDHC8gr</t>
  </si>
  <si>
    <t>273tTmuqkEXRpYdFKx9iKm</t>
  </si>
  <si>
    <t>VNV Nation</t>
  </si>
  <si>
    <t>ebm, industrial, synthpop, darkwave</t>
  </si>
  <si>
    <t>4T5LnanNnHhUYtXVGJtoww</t>
  </si>
  <si>
    <t>Judgement</t>
  </si>
  <si>
    <t>6ucR4KfvsBFWCMVFDvyKKl</t>
  </si>
  <si>
    <t>Apologize</t>
  </si>
  <si>
    <t>0V7TZQmJBgI81M9Z7GWxCI</t>
  </si>
  <si>
    <t>Shock Value</t>
  </si>
  <si>
    <t>3PA9dH8cT0wR5UW4XkC44Y</t>
  </si>
  <si>
    <t>Get Money (feat. Junior M.A.F.I.A.) - 2007 Remaster</t>
  </si>
  <si>
    <t>The Notorious B.I.G.</t>
  </si>
  <si>
    <t>old school hip hop, gangster rap, east coast hip hop, hip hop</t>
  </si>
  <si>
    <t>5XqEf16OrHdmMoNS1b6WDg</t>
  </si>
  <si>
    <t>3tQPgwHnR3RXawXPvW8gC9</t>
  </si>
  <si>
    <t>Noblesse Oblige</t>
  </si>
  <si>
    <t>Kotaro Nakagawa</t>
  </si>
  <si>
    <t>1tjAa8I8rFlgavizBlAGdc</t>
  </si>
  <si>
    <t>CODE GEASS Lelouch of the Rebellion Original Motion Picture Soundtrack 2</t>
  </si>
  <si>
    <t>3EaQbgXTgL1CQxJX2oHujo</t>
  </si>
  <si>
    <t>Oh! Darling - From Across The Universe" Soundtrack"</t>
  </si>
  <si>
    <t>Dana Fuchs</t>
  </si>
  <si>
    <t>7FPMykszXPYE2a74RlLinr</t>
  </si>
  <si>
    <t>Across The Universe</t>
  </si>
  <si>
    <t>2wbN4OiwGcUXXpR6xKkugA</t>
  </si>
  <si>
    <t>6JoI0NEAqeJ20X6lU3Drx0</t>
  </si>
  <si>
    <t>Pirates Of The Caribbean: At World's End Original Soundtrack</t>
  </si>
  <si>
    <t>3r2fhVslpEJOmmHujRwcfL</t>
  </si>
  <si>
    <t>One Day - From Pirates of the Caribbean: At World's End"/Score"</t>
  </si>
  <si>
    <t>241F2pNbl6OIJPixynRuiu</t>
  </si>
  <si>
    <t>Pirates of the Caribbean: At World's End</t>
  </si>
  <si>
    <t>3nFoPHJR1BOSrTl6jKIl1a</t>
  </si>
  <si>
    <t>Out of Time Man</t>
  </si>
  <si>
    <t>Mick Harvey</t>
  </si>
  <si>
    <t>7dnieoimvSordFsWN5Dec5</t>
  </si>
  <si>
    <t>Two of Diamonds</t>
  </si>
  <si>
    <t>1ctdfJSzp6qF2iDAVdDrfl</t>
  </si>
  <si>
    <t>About You Now</t>
  </si>
  <si>
    <t>Sugababes</t>
  </si>
  <si>
    <t>1xY00CnzzvXjYZjZEUS4qI</t>
  </si>
  <si>
    <t>6Hvl7XMmmt2e9EGfJKgilT</t>
  </si>
  <si>
    <t>All My Loving - From Across The Universe" Soundtrack"</t>
  </si>
  <si>
    <t>Jim Sturgess</t>
  </si>
  <si>
    <t>1NrJYpdAi7uosDRPmSYrsG</t>
  </si>
  <si>
    <t>2KSpGeDoNjqCKg6HL8LAyI</t>
  </si>
  <si>
    <t>Dreaming Out Loud</t>
  </si>
  <si>
    <t>6q3zC9dDD4lUNk8nfUztXy</t>
  </si>
  <si>
    <t>4BxB8U8QgpR4UCvJ0moj8Z</t>
  </si>
  <si>
    <t>1pWz8WoKBuJYGzOKA4vis5</t>
  </si>
  <si>
    <t>Bullseye</t>
  </si>
  <si>
    <t>Aly &amp; AJ</t>
  </si>
  <si>
    <t>4TOOGDpJ9KQ8EM84TC4qj6</t>
  </si>
  <si>
    <t>Insomniatic</t>
  </si>
  <si>
    <t>2bLqfJjuC5syrsgDsZfGmn</t>
  </si>
  <si>
    <t>The Way I Are</t>
  </si>
  <si>
    <t>2T3jgoAMbBXiMMD8pSc6QL</t>
  </si>
  <si>
    <t>This Is The Life</t>
  </si>
  <si>
    <t>Amy Macdonald</t>
  </si>
  <si>
    <t>5DaToG3KvHnUgTPqY4cEbq</t>
  </si>
  <si>
    <t>This Is The Life (eDeluxe)</t>
  </si>
  <si>
    <t>3Zwu2K0Qa5sT6teCCHPShP</t>
  </si>
  <si>
    <t>Thnks fr th Mmrs</t>
  </si>
  <si>
    <t>0hHopYqXhuvYSHtVyrcb1g</t>
  </si>
  <si>
    <t>Infinity On High</t>
  </si>
  <si>
    <t>5eZiC96lRq6IPHEOnbw0KS</t>
  </si>
  <si>
    <t>Up Is Down</t>
  </si>
  <si>
    <t>6N10tJfiQqm4wn6KM70aoT</t>
  </si>
  <si>
    <t>Up Is Down - From Pirates of the Caribbean: At World's End"/Score"</t>
  </si>
  <si>
    <t>2LW2Or5IY5lMtMOjqGVI0c</t>
  </si>
  <si>
    <t>Gypsy Woman</t>
  </si>
  <si>
    <t>Hilary Duff</t>
  </si>
  <si>
    <t>2OD92YQZuME96A0b1aJzQF</t>
  </si>
  <si>
    <t>Dignity</t>
  </si>
  <si>
    <t>4FwPNXIKN4czCTd1JFUifF</t>
  </si>
  <si>
    <t>Helter Skelter - From Across The Universe" Soundtrack"</t>
  </si>
  <si>
    <t>0wk2LEg0xFuuRq35UuLoNz</t>
  </si>
  <si>
    <t>22KvbVZLVA9aY7zsRWK0fw</t>
  </si>
  <si>
    <t>Hoist the Colours</t>
  </si>
  <si>
    <t>71YCuajU8zcNhnQQzUqBow</t>
  </si>
  <si>
    <t>I Want To Hold Your Hand - From Across The Universe" Soundtrack"</t>
  </si>
  <si>
    <t>T.V. Carpio</t>
  </si>
  <si>
    <t>5zZFDbatEjXhm2q7l2Z2mO</t>
  </si>
  <si>
    <t>I Want You (She's So Heavy)</t>
  </si>
  <si>
    <t>Joe Anderson</t>
  </si>
  <si>
    <t>0JZ4kmO3xOoz7fwOcyGD17</t>
  </si>
  <si>
    <t>I've Just Seen A Face - From Across The Universe" Soundtrack"</t>
  </si>
  <si>
    <t>25MGldQ3xPVN1NmuOhGLER</t>
  </si>
  <si>
    <t>It Won't Be Long - From Across The Universe" Soundtrack"</t>
  </si>
  <si>
    <t>Evan Rachel Wood</t>
  </si>
  <si>
    <t>7tEFb2tRo0a900Y9XMW1l6</t>
  </si>
  <si>
    <t>It's My Turn Now - From Jump In!"/Soundtrack Version"</t>
  </si>
  <si>
    <t>Keke Palmer</t>
  </si>
  <si>
    <t>5qBqBaLFrdc5sdd1lMHjuY</t>
  </si>
  <si>
    <t>Jump In</t>
  </si>
  <si>
    <t>14kyDfGxGfbL2BO9IINAqI</t>
  </si>
  <si>
    <t>Come Together - From Across The Universe" Soundtrack"</t>
  </si>
  <si>
    <t>Joe Cocker</t>
  </si>
  <si>
    <t>66TRwr5uJwPt15mfFkzhbi</t>
  </si>
  <si>
    <t>Crank That (Soulja Boy)</t>
  </si>
  <si>
    <t>5wFQi4xOTXILQSKQr0Ft8s</t>
  </si>
  <si>
    <t>souljaboytellem.com</t>
  </si>
  <si>
    <t>0HewdQ1l9bckQXPfIO3CYH</t>
  </si>
  <si>
    <t>Drink Up Me Hearties Yo Ho</t>
  </si>
  <si>
    <t>3jzzpIMxy4AqdjuJyARWKc</t>
  </si>
  <si>
    <t>Girl</t>
  </si>
  <si>
    <t>6T74sWvcHvSAO5prlk5dDw</t>
  </si>
  <si>
    <t>When Under Ether</t>
  </si>
  <si>
    <t>PJ Harvey</t>
  </si>
  <si>
    <t>art pop, singer-songwriter, alternative rock</t>
  </si>
  <si>
    <t>4IeJySFMS6reB6BeYzMp5j</t>
  </si>
  <si>
    <t>White Chalk</t>
  </si>
  <si>
    <t>0f7OHfUNNs5DGTijGFPalp</t>
  </si>
  <si>
    <t>Whiskey Lullaby</t>
  </si>
  <si>
    <t>Alison Krauss</t>
  </si>
  <si>
    <t>bluegrass, christian country, americana</t>
  </si>
  <si>
    <t>2i3Fr0qXGyR57MfWNPcMKP</t>
  </si>
  <si>
    <t>A Hundred Miles Or More: A Collection</t>
  </si>
  <si>
    <t>2BbeNyHAd79usZe9DWrThY</t>
  </si>
  <si>
    <t>Why Don't We Do It In The Road</t>
  </si>
  <si>
    <t>2xV6E1kI4CfLX0byYv9IQS</t>
  </si>
  <si>
    <t>With A Little Help From My Friends</t>
  </si>
  <si>
    <t>7DjTfU6kIcoXaAO02f5EOz</t>
  </si>
  <si>
    <t>With Love</t>
  </si>
  <si>
    <t>11dxtPJKR4E0wlSr0A0t47</t>
  </si>
  <si>
    <t>Potential Breakup Song</t>
  </si>
  <si>
    <t>0fwiyZecKNOALUwI7hxSAb</t>
  </si>
  <si>
    <t>Push It to the Limit - From Jump In!"/Soundtrack Version"</t>
  </si>
  <si>
    <t>Corbin Bleu</t>
  </si>
  <si>
    <t>0AGAl2fZLAoGxGd5dO77Cp</t>
  </si>
  <si>
    <t>Ratatouille Main Theme</t>
  </si>
  <si>
    <t>7Dr08Oi3zxdCzmFulSXSs2</t>
  </si>
  <si>
    <t>Ratatouille (Original Motion Picture Soundtrack)</t>
  </si>
  <si>
    <t>53BZ6XygAoubR5DU5w38Vq</t>
  </si>
  <si>
    <t>Real Muthaphuckkin' G's</t>
  </si>
  <si>
    <t>Eazy-E</t>
  </si>
  <si>
    <t>gangster rap, old school hip hop, west coast hip hop, g-funk</t>
  </si>
  <si>
    <t>63e4jpPrJzjGsTxM4QOOFb</t>
  </si>
  <si>
    <t>Gangsta Memorial</t>
  </si>
  <si>
    <t>3yZNKN3r1USoCVij9VDSh6</t>
  </si>
  <si>
    <t>Rule The World - Radio Edit</t>
  </si>
  <si>
    <t>7tU9I1v08hhpQUavJjCwDS</t>
  </si>
  <si>
    <t>Rule The World</t>
  </si>
  <si>
    <t>41fmAAv4CwSk3ly1f7Qjrc</t>
  </si>
  <si>
    <t>Singapore - From Pirates of the Caribbean: At World's End"/Score"</t>
  </si>
  <si>
    <t>6SAL2SZOyxD5IE6BfqZGEp</t>
  </si>
  <si>
    <t>Something - From Across The Universe" Soundtrack"</t>
  </si>
  <si>
    <t>6MF6ZR5nTWFWii3eBlkS8b</t>
  </si>
  <si>
    <t>Stranger</t>
  </si>
  <si>
    <t>7hS3i9y9gi81OOFT1rCfSU</t>
  </si>
  <si>
    <t>London</t>
  </si>
  <si>
    <t>2YwDj8TchnUvnxekoIcQ0X</t>
  </si>
  <si>
    <t>Blood Diamond (Original Motion Picture Soundtrack)</t>
  </si>
  <si>
    <t>3sfLB3q6o4sFyWGfFCJ9zQ</t>
  </si>
  <si>
    <t>Mogabah</t>
  </si>
  <si>
    <t>Nancy Ajram</t>
  </si>
  <si>
    <t>egyptian pop, khaleeji, sholawat</t>
  </si>
  <si>
    <t>1EUOmPNn2Fw6dwsjxKLFmC</t>
  </si>
  <si>
    <t>Ya Tabtab</t>
  </si>
  <si>
    <t>3NCQXCBVdstcce7BI00HtR</t>
  </si>
  <si>
    <t>Moshtaga Leik</t>
  </si>
  <si>
    <t>11WZidSaRJXSMvAvXLd7po</t>
  </si>
  <si>
    <t>Oul Hansaki</t>
  </si>
  <si>
    <t>5vZEMOAaqRnjYElKMec6k9</t>
  </si>
  <si>
    <t>Law Dallalouny</t>
  </si>
  <si>
    <t>7Ff0Uwh6NaNKCq5yPtbep5</t>
  </si>
  <si>
    <t>Ana Yalli Bhebbak</t>
  </si>
  <si>
    <t>0mm5FQG94IBVjLDKEKk2Py</t>
  </si>
  <si>
    <t>Ashteky Menno</t>
  </si>
  <si>
    <t>3Lh4h7snn595hYspX8KeFL</t>
  </si>
  <si>
    <t>Sabrak Alaya</t>
  </si>
  <si>
    <t>5l4Lla3ntoJIkCud07XlYn</t>
  </si>
  <si>
    <t>Ya Tabtab Wa Dallaa</t>
  </si>
  <si>
    <t>3ykRI73vp03zzTuReze1Rr</t>
  </si>
  <si>
    <t>Yassi El Sayed</t>
  </si>
  <si>
    <t>33lkN3qvzZ52J5ub2OsDYs</t>
  </si>
  <si>
    <t>Ehsas Jdid</t>
  </si>
  <si>
    <t>2gIEaB4cjCV8FyI2YDCDGn</t>
  </si>
  <si>
    <t>Elly Kan</t>
  </si>
  <si>
    <t>52cYivJcryreRplexrYTlC</t>
  </si>
  <si>
    <t>The Name's Bond... James Bond (From Casino Royale" Soundtrack)"</t>
  </si>
  <si>
    <t>4GWyNknKDbVB8Lg1IiTy5k</t>
  </si>
  <si>
    <t>Casino Royale</t>
  </si>
  <si>
    <t>4JPCdSaqs9dJd7RatFSHww</t>
  </si>
  <si>
    <t>Make It Rain</t>
  </si>
  <si>
    <t>7L3ybS1mQpWwAiZm4FuNwn</t>
  </si>
  <si>
    <t>2Fs18NaCDuluPG1DHGw1XG</t>
  </si>
  <si>
    <t>Life is a Highway</t>
  </si>
  <si>
    <t>5XPdkIryKSpTKW21HUtvV0</t>
  </si>
  <si>
    <t>Me And My Gang</t>
  </si>
  <si>
    <t>4bVuIlGQBMWS7vIhcx8Ae4</t>
  </si>
  <si>
    <t>70L6nHORQsblY813yNqUR3</t>
  </si>
  <si>
    <t>Cherry Waves</t>
  </si>
  <si>
    <t>4ilqDlqD37nilewk9x8tyZ</t>
  </si>
  <si>
    <t>Saturday Night Wrist</t>
  </si>
  <si>
    <t>73OX8GdpOeGzKC6OvGSbsv</t>
  </si>
  <si>
    <t>7mzrIsaAjnXihW3InKjlC3</t>
  </si>
  <si>
    <t>5wQnmLuC1W7ATsArWACrgW</t>
  </si>
  <si>
    <t>Welcome to the Black Parade</t>
  </si>
  <si>
    <t>My Chemical Romance</t>
  </si>
  <si>
    <t>0FZK97MXMm5mUQ8mtudjuK</t>
  </si>
  <si>
    <t>The Black Parade</t>
  </si>
  <si>
    <t>7f1X6tauagdeqpfNuNOYWr</t>
  </si>
  <si>
    <t>Have You Ever Seen The Rain</t>
  </si>
  <si>
    <t>Rod Stewart</t>
  </si>
  <si>
    <t>soft rock</t>
  </si>
  <si>
    <t>53ufl2hkXUBHfvXfr2SRpt</t>
  </si>
  <si>
    <t>Still The Same... Great Rock Classics Of Our Time</t>
  </si>
  <si>
    <t>1UKp5X9cPp9vMnTb39nnvg</t>
  </si>
  <si>
    <t>It's Not Over</t>
  </si>
  <si>
    <t>Daughtry</t>
  </si>
  <si>
    <t>7HXyfz36hYQ4yt7VOQsXWr</t>
  </si>
  <si>
    <t>70wYA8oYHoMzhRRkARoMhU</t>
  </si>
  <si>
    <t>When You Were Young</t>
  </si>
  <si>
    <t>4o3RJndRhHxkieQzQGhmbw</t>
  </si>
  <si>
    <t>Sam's Town</t>
  </si>
  <si>
    <t>6uvT4Di9ZRBw5cbexZJDts</t>
  </si>
  <si>
    <t>Highwayman</t>
  </si>
  <si>
    <t>3DDUesugWE5mJjTF5HFsRg</t>
  </si>
  <si>
    <t>Nashville Rebel</t>
  </si>
  <si>
    <t>6nz35DNIzbtj5ztpDEcW1j</t>
  </si>
  <si>
    <t>Kick, Push</t>
  </si>
  <si>
    <t>0TDJRkEr2SrhWTetdkEzED</t>
  </si>
  <si>
    <t>Lupe Fiasco's Food &amp; Liquor</t>
  </si>
  <si>
    <t>3pD0f7hSJg2XdQ6udw5Tey</t>
  </si>
  <si>
    <t>What Goes Around.../...Comes Around (Interlude)</t>
  </si>
  <si>
    <t>2scB1uhcCI1TSf6b9TCZK3</t>
  </si>
  <si>
    <t>FutureSex/LoveSounds</t>
  </si>
  <si>
    <t>0O45fw2L5vsWpdsOdXwNAR</t>
  </si>
  <si>
    <t>SexyBack (feat. Timbaland)</t>
  </si>
  <si>
    <t>Beautiful</t>
  </si>
  <si>
    <t>Christina Aguilera</t>
  </si>
  <si>
    <t>7huo2wvrCgRucUsjdSDLQV</t>
  </si>
  <si>
    <t>Ain't No Other Man</t>
  </si>
  <si>
    <t>0zRJsgzHZUUdk8Rjk6Segd</t>
  </si>
  <si>
    <t>Back To Basics</t>
  </si>
  <si>
    <t>1jB9bwnOJ3Ysq9ISUlOrxR</t>
  </si>
  <si>
    <t>I Want You</t>
  </si>
  <si>
    <t>2n1GcX9oFEQwAXUqTNyXbg</t>
  </si>
  <si>
    <t>4iPkafvcL6CeyAcsvZERCk</t>
  </si>
  <si>
    <t>Jealousy</t>
  </si>
  <si>
    <t>4v5kAh2wWyCSuKuhMJK8u6</t>
  </si>
  <si>
    <t>Long Way 2 Go</t>
  </si>
  <si>
    <t>Cassie</t>
  </si>
  <si>
    <t>0j1qzjaJmsF1FkcICf3hRu</t>
  </si>
  <si>
    <t>Cassie (U.S. Version)</t>
  </si>
  <si>
    <t>7k6IzwMGpxnRghE7YosnXT</t>
  </si>
  <si>
    <t>Me &amp; U</t>
  </si>
  <si>
    <t>5OusUgzHz6Ulb3GZT7WUo5</t>
  </si>
  <si>
    <t>Watching You</t>
  </si>
  <si>
    <t>Rodney Atkins</t>
  </si>
  <si>
    <t>5YG0aqiSCfhcWmW2KEsSWJ</t>
  </si>
  <si>
    <t>If You're Going Through Hell</t>
  </si>
  <si>
    <t>3R7bfoEKPkxaukeC3ZSn4o</t>
  </si>
  <si>
    <t>Black Swan</t>
  </si>
  <si>
    <t>4X8Y79gWo6xm7Osdapg58E</t>
  </si>
  <si>
    <t>The Eraser</t>
  </si>
  <si>
    <t>2pnyxDWnRB8l2GOTpPec5d</t>
  </si>
  <si>
    <t>A Narnia Lullaby</t>
  </si>
  <si>
    <t>Global Stage Orchestra</t>
  </si>
  <si>
    <t>2dBu41Lh9gta7XshRbAbVe</t>
  </si>
  <si>
    <t>Music from the Motion Picture "The Chronicles of Narnia-The Lion, The Witch and the Wardrobe"</t>
  </si>
  <si>
    <t>3FAclTFfvUuQYnEsptbK8w</t>
  </si>
  <si>
    <t>Back To Black</t>
  </si>
  <si>
    <t>Amy Winehouse</t>
  </si>
  <si>
    <t>0E4xv5gPjykrwBgBZzI8XG</t>
  </si>
  <si>
    <t>Back To Black (Deluxe Edition)</t>
  </si>
  <si>
    <t>7MDfN1ldfTMtuXXdVz2Pzc</t>
  </si>
  <si>
    <t>Tears Dry On Their Own</t>
  </si>
  <si>
    <t>6HjtZWIo0bh0KLD8Tq4ujR</t>
  </si>
  <si>
    <t>DotA - Radio Edit</t>
  </si>
  <si>
    <t>682Hmk9B735917lt9qwZz4</t>
  </si>
  <si>
    <t>LOL (2008 yellow bonus version/no videos_France)</t>
  </si>
  <si>
    <t>1KhrAWvLIjRlQIJtSTgvsi</t>
  </si>
  <si>
    <t>Would You Go With Me</t>
  </si>
  <si>
    <t>Josh Turner</t>
  </si>
  <si>
    <t>country, christian country</t>
  </si>
  <si>
    <t>5NATaOfEAcyQFATqWZRKLO</t>
  </si>
  <si>
    <t>Your Man</t>
  </si>
  <si>
    <t>1WzAeadSKJhqykZFbJNmQv</t>
  </si>
  <si>
    <t>3lPr8ghNDBLc2uZovNyLs9</t>
  </si>
  <si>
    <t>Supermassive Black Hole</t>
  </si>
  <si>
    <t>Muse</t>
  </si>
  <si>
    <t>alternative rock, rock</t>
  </si>
  <si>
    <t>0lw68yx3MhKflWFqCsGkIs</t>
  </si>
  <si>
    <t>Black Holes and Revelations</t>
  </si>
  <si>
    <t>3skn2lauGk7Dx6bVIt5DVj</t>
  </si>
  <si>
    <t>5PZ2cqh9Yem2g6cTSOLllz</t>
  </si>
  <si>
    <t>4ZDwEvXIKxWdwhAQK8ndBU</t>
  </si>
  <si>
    <t>One-X</t>
  </si>
  <si>
    <t>56sk7jBpZV0CD31G9hEU3b</t>
  </si>
  <si>
    <t>Animal I Have Become</t>
  </si>
  <si>
    <t>3HE50TVRquwXe9yv2HFoNL</t>
  </si>
  <si>
    <t>Never Too Late</t>
  </si>
  <si>
    <t>33daQo3S8j2NcJstEHXwhQ</t>
  </si>
  <si>
    <t>4ohPMPeZukCChC6xNJpeYx</t>
  </si>
  <si>
    <t>5eALoO9RRACvoxvLKF9zt4</t>
  </si>
  <si>
    <t>5eFxwmqKrHpSQDOEIFYlgY</t>
  </si>
  <si>
    <t>2aibwv5hGXSgw7Yru8IYTO</t>
  </si>
  <si>
    <t>Snow (Hey Oh)</t>
  </si>
  <si>
    <t>7xl50xr9NDkd3i2kBbzsNZ</t>
  </si>
  <si>
    <t>Stadium Arcadium</t>
  </si>
  <si>
    <t>10Nmj3JCNoMeBQ87uw5j8k</t>
  </si>
  <si>
    <t>Dani California</t>
  </si>
  <si>
    <t>1FL7eUG80aeUeyMO2N4btN</t>
  </si>
  <si>
    <t>Mission: Impossible Theme</t>
  </si>
  <si>
    <t>1FuLQGtfibFyfzSDDiEUhK</t>
  </si>
  <si>
    <t>Mission: Impossible III (Music From The Original Motion Picture Soundtrack)</t>
  </si>
  <si>
    <t>4aR9bPMAOFySBuQSbVWF3d</t>
  </si>
  <si>
    <t>3nxPzWEJBjzonYWtTNb0uY</t>
  </si>
  <si>
    <t>Alright, Still (Bonus Track Version)</t>
  </si>
  <si>
    <t>30cSNer6TV8x2utjULVeQ5</t>
  </si>
  <si>
    <t>2JdjS6jjOml7nt7Yjo0nnh</t>
  </si>
  <si>
    <t>A Girl Like Me</t>
  </si>
  <si>
    <t>1NhDv99nTtRm37rZpoH7Ix</t>
  </si>
  <si>
    <t>Harvest Dawn</t>
  </si>
  <si>
    <t>7cTbjqfofNfUq5eIlicTXk</t>
  </si>
  <si>
    <t>The Elder Scrolls IV: Oblivion: Original Game Soundtrack</t>
  </si>
  <si>
    <t>5W6KeokNeUXozE9asPqqT3</t>
  </si>
  <si>
    <t>Watchman's Ease</t>
  </si>
  <si>
    <t>7g8cjrj0sXScNE727685JE</t>
  </si>
  <si>
    <t>Kernkraft 400 - DJ Gius Mix, Radio Edit</t>
  </si>
  <si>
    <t>Zombie Nation</t>
  </si>
  <si>
    <t>2qmrRoUZQemrKFr9PBMDHd</t>
  </si>
  <si>
    <t>Kernkraft 400 Single Mixes</t>
  </si>
  <si>
    <t>0aJrYfARfCKzv6gXjhs4SZ</t>
  </si>
  <si>
    <t>Upside Down</t>
  </si>
  <si>
    <t>Jack Johnson</t>
  </si>
  <si>
    <t>surf rock</t>
  </si>
  <si>
    <t>4nvgSs9EQXS5AIwprqq8OU</t>
  </si>
  <si>
    <t>4fPBB44eDH71YohayI4eKV</t>
  </si>
  <si>
    <t>You Only Live Once</t>
  </si>
  <si>
    <t>1HQ61my1h3VWp2EBWKlp0n</t>
  </si>
  <si>
    <t>First Impressions Of Earth</t>
  </si>
  <si>
    <t>4dyx5SzxPPaD8xQIid5Wjj</t>
  </si>
  <si>
    <t>Young Folks</t>
  </si>
  <si>
    <t>Peter Bjorn and John</t>
  </si>
  <si>
    <t>5g4E06cxsFEMFE9hSekAt2</t>
  </si>
  <si>
    <t>Writer's Block</t>
  </si>
  <si>
    <t>6buHoQU9OTdbJrAuniVwGL</t>
  </si>
  <si>
    <t>Davy Jones</t>
  </si>
  <si>
    <t>5eQEdvd6pq0uo2pQa56aUH</t>
  </si>
  <si>
    <t>Pirates of the Caribbean: Dead Man's Chest (Original Motion Picture Soundtrack)</t>
  </si>
  <si>
    <t>4wzjNqjKAKDU82e8uMhzmr</t>
  </si>
  <si>
    <t>Face Down</t>
  </si>
  <si>
    <t>The Red Jumpsuit Apparatus</t>
  </si>
  <si>
    <t>6TyPSzd5rA2rQ9yLJJ1Gg2</t>
  </si>
  <si>
    <t>Don't You Fake It</t>
  </si>
  <si>
    <t>4DxybsoSiMUW0JI2oM0SSN</t>
  </si>
  <si>
    <t>Patience</t>
  </si>
  <si>
    <t>676W2PECpK9UJuuqyjXRjk</t>
  </si>
  <si>
    <t>Beautiful World</t>
  </si>
  <si>
    <t>5GVNxY3Q7VTgxBJZcBGyYW</t>
  </si>
  <si>
    <t>2GYxIp48jpJbxRrHQ6Mp35</t>
  </si>
  <si>
    <t>2gam98EZKrF9XuOkU13ApN</t>
  </si>
  <si>
    <t>2yboV2QBcVGEhcRlYuPpDT</t>
  </si>
  <si>
    <t>Loose</t>
  </si>
  <si>
    <t>2aI21FnmY7TJVKeMaoQZ0t</t>
  </si>
  <si>
    <t>Say It Right</t>
  </si>
  <si>
    <t>4Pgh4b9rY9vVuXXl4Y1ob8</t>
  </si>
  <si>
    <t>Sexy Love</t>
  </si>
  <si>
    <t>6SUV4nzZobjuioos5VDUl7</t>
  </si>
  <si>
    <t>In My Own Words</t>
  </si>
  <si>
    <t>1hrsEHe39nYu1pJx0Nrxd7</t>
  </si>
  <si>
    <t>2kQuhkFX7uSVepCD3h29g5</t>
  </si>
  <si>
    <t>Smack That</t>
  </si>
  <si>
    <t>6kzoWb4UzvKYgbDfAwgaFq</t>
  </si>
  <si>
    <t>Konvicted</t>
  </si>
  <si>
    <t>6X0zGq2nWueSyc1JvZOd2K</t>
  </si>
  <si>
    <t>The Kraken</t>
  </si>
  <si>
    <t>66ZcOcouenzZEnzTJvoFmH</t>
  </si>
  <si>
    <t>The Sweet Escape</t>
  </si>
  <si>
    <t>Gwen Stefani</t>
  </si>
  <si>
    <t>7xnZ539lh8x6de9jzlpCJp</t>
  </si>
  <si>
    <t>7FsuPpJmzsdeB40Q4Nnaq5</t>
  </si>
  <si>
    <t>Goodnight Sweet Possums - From "Ice Age The Meltdown"</t>
  </si>
  <si>
    <t>5ioofsYWPJb5tIfIlPAOIh</t>
  </si>
  <si>
    <t>Ice Age: The Meltdown (Original Motion Picture Soundtrack)</t>
  </si>
  <si>
    <t>0CXVjQI9wsqaGeIARkkpYc</t>
  </si>
  <si>
    <t>I Wanna Love You</t>
  </si>
  <si>
    <t>4JKwW0A2OQeAUpYZd99Lfo</t>
  </si>
  <si>
    <t>Let's Ride</t>
  </si>
  <si>
    <t>0GKZO3H9pNVgTuhwCJ7TJp</t>
  </si>
  <si>
    <t>Doctor's Advocate</t>
  </si>
  <si>
    <t>5YaLFRpqpUzgLLDcukNn0H</t>
  </si>
  <si>
    <t>Lithium</t>
  </si>
  <si>
    <t>3lFQ9ihSNR5YD0yi0yTzdC</t>
  </si>
  <si>
    <t>The Open Door</t>
  </si>
  <si>
    <t>0YUrjFy4qFKOO5NhM9tYdV</t>
  </si>
  <si>
    <t>Locked Up</t>
  </si>
  <si>
    <t>6X7HEjHrNHimc0buMQpNya</t>
  </si>
  <si>
    <t>Trouble</t>
  </si>
  <si>
    <t>1GH5tpvz5g1ZGKNBPBWkTm</t>
  </si>
  <si>
    <t>London Bridge</t>
  </si>
  <si>
    <t>5AEwzn7BjWpm420KJUO6sV</t>
  </si>
  <si>
    <t>4wH4dJgrsxONID6KS2tDQM</t>
  </si>
  <si>
    <t>Maneater</t>
  </si>
  <si>
    <t>1c3mgJu23QqajyOV7isUXc</t>
  </si>
  <si>
    <t>Maneater - Radio Version</t>
  </si>
  <si>
    <t>4eTWn17GjuDK0Yq9nBDG9H</t>
  </si>
  <si>
    <t>47OC0Xl9TIijX4gkafSX1G</t>
  </si>
  <si>
    <t>McQueen and Sally</t>
  </si>
  <si>
    <t>3Xiz5kq12VOzTw9Kun7m0f</t>
  </si>
  <si>
    <t>Cars (Original Motion Picture Soundtrack)</t>
  </si>
  <si>
    <t>7BHPGtpuuWWsvE7cCaMuEU</t>
  </si>
  <si>
    <t>Naive</t>
  </si>
  <si>
    <t>The Kooks</t>
  </si>
  <si>
    <t>03JPFQvZRnHHysSZrSFmKY</t>
  </si>
  <si>
    <t>Inside In / Inside Out</t>
  </si>
  <si>
    <t>6qfba0w04MpxEIJBbu2bX0</t>
  </si>
  <si>
    <t>Opening Race</t>
  </si>
  <si>
    <t>7gF9RfiO8nBhFhBkLuiUrb</t>
  </si>
  <si>
    <t>Breaking Free</t>
  </si>
  <si>
    <t>Troy</t>
  </si>
  <si>
    <t>1gquVtfIDwZKamEZtJL8qe</t>
  </si>
  <si>
    <t>High School Musical Original Soundtrack</t>
  </si>
  <si>
    <t>4JXfNOePhdgMOI7KZ1L25U</t>
  </si>
  <si>
    <t>Breath</t>
  </si>
  <si>
    <t>2usyeZYdUHKlNHKDKgAYSo</t>
  </si>
  <si>
    <t>Phobia (Clean Version)</t>
  </si>
  <si>
    <t>663Karu2rvKLdnY0eo1n3M</t>
  </si>
  <si>
    <t>Call Me When You're Sober</t>
  </si>
  <si>
    <t>5hnyJvgoWiQUYZttV4wXy6</t>
  </si>
  <si>
    <t>Chasing Cars</t>
  </si>
  <si>
    <t>Snow Patrol</t>
  </si>
  <si>
    <t>3k7bXPw2u0C0SBKPMsgMS3</t>
  </si>
  <si>
    <t>Eyes Open</t>
  </si>
  <si>
    <t>03pWkKJjo8ATe0z4SWGzyd</t>
  </si>
  <si>
    <t>01wn5MrXTUWjdYTLYC2wqU</t>
  </si>
  <si>
    <t>The Chronicles of Narnia: The Lion, The Witch and The Wardrobe (Original Motion Picture Soundtrack)</t>
  </si>
  <si>
    <t>7zY46aSULMG2pDG2fMlaI7</t>
  </si>
  <si>
    <t>Only The Beginning of The Adventure</t>
  </si>
  <si>
    <t>2lda3NIlkKYkZsU5eai2Ve</t>
  </si>
  <si>
    <t>To Aslan's Camp</t>
  </si>
  <si>
    <t>Korn</t>
  </si>
  <si>
    <t>nu metal, metal, rap metal, alternative metal</t>
  </si>
  <si>
    <t>5Z01UMMf7V1o0MzF86s6WJ</t>
  </si>
  <si>
    <t>5qENHeCSlwWpEzb25peRmQ</t>
  </si>
  <si>
    <t>Curtain Call: The Hits (Deluxe Edition)</t>
  </si>
  <si>
    <t>5ppnlEoj4HdRRdRihnY3jU</t>
  </si>
  <si>
    <t>Oral Fixation, Vol. 2 (Expanded Edition)</t>
  </si>
  <si>
    <t>3ZFTkvIE7kyPt6Nu3PEa7V</t>
  </si>
  <si>
    <t>Hips Don't Lie (feat. Wyclef Jean)</t>
  </si>
  <si>
    <t>1VNWaY3uNfoeWqb5U8x2QX</t>
  </si>
  <si>
    <t>Lonely Day</t>
  </si>
  <si>
    <t>System Of A Down</t>
  </si>
  <si>
    <t>nu metal, metal, alternative metal, rap metal, rock</t>
  </si>
  <si>
    <t>3QxX3NbWyLlLG6lP1xveL3</t>
  </si>
  <si>
    <t>Hypnotize</t>
  </si>
  <si>
    <t>66EIPOdC3UZZCJdiUSRo92</t>
  </si>
  <si>
    <t>Sayuri's Theme</t>
  </si>
  <si>
    <t>4EstIlJ9P9TVBCOlvVLADj</t>
  </si>
  <si>
    <t>Memoirs of a Geisha</t>
  </si>
  <si>
    <t>0ZUo4YjG4saFnEJhdWp9Bt</t>
  </si>
  <si>
    <t>Carrie Underwood</t>
  </si>
  <si>
    <t>0kys2jaKAiDPfNBd4z7LAg</t>
  </si>
  <si>
    <t>Some Hearts</t>
  </si>
  <si>
    <t>3850dYVgOFIXJh5U4BFEWH</t>
  </si>
  <si>
    <t>1hg0pQJLE9dzfT1kgZtDPr</t>
  </si>
  <si>
    <t>Confessions on a Dance Floor</t>
  </si>
  <si>
    <t>4H3KBBAe2Fcgv9lH6E10Oe</t>
  </si>
  <si>
    <t>Harry in Winter</t>
  </si>
  <si>
    <t>64gUb1lgmNhAK0IPfVsR6K</t>
  </si>
  <si>
    <t>Harry Potter And The Goblet Of Fire (Original Motion Picture Soundtrack)</t>
  </si>
  <si>
    <t>2pYtUiFhiRH5ssLl7wBK4v</t>
  </si>
  <si>
    <t>The Story Continues</t>
  </si>
  <si>
    <t>08IA5pdUxV881M3pFBKepS</t>
  </si>
  <si>
    <t>Neville's Waltz</t>
  </si>
  <si>
    <t>4c13gErxlMG5Spfx4OrzHO</t>
  </si>
  <si>
    <t>Something to Be Proud Of</t>
  </si>
  <si>
    <t>Montgomery Gentry</t>
  </si>
  <si>
    <t>5xPDOWC4cy0sS9FrF7HiHZ</t>
  </si>
  <si>
    <t>Something To Be Proud Of: Best Of 1999-2005</t>
  </si>
  <si>
    <t>5cY8y2XgOfkAh4kSWLFKkz</t>
  </si>
  <si>
    <t>I Write Sins Not Tragedies</t>
  </si>
  <si>
    <t>01hp4DvayKlnqUQrmk0vvz</t>
  </si>
  <si>
    <t>A Fever You Can't Sweat Out</t>
  </si>
  <si>
    <t>0k2GOhqsrxDTAbFFSdNJjT</t>
  </si>
  <si>
    <t>Temperature</t>
  </si>
  <si>
    <t>32Bu3ETQhR1PFCj3ndDlYf</t>
  </si>
  <si>
    <t>The Trinity</t>
  </si>
  <si>
    <t>3RlsVPIIs5KFhLFhxZ4iDF</t>
  </si>
  <si>
    <t>74qGFpCx9XpFaZUnqqdDtb</t>
  </si>
  <si>
    <t>All the Right Reasons (Walmart Exclusive Edition)</t>
  </si>
  <si>
    <t>2CPnPnfbCMESaNpBQbeA0X</t>
  </si>
  <si>
    <t>The Piano Duet</t>
  </si>
  <si>
    <t>7EB12gs5cyRcj9TsdZwYEd</t>
  </si>
  <si>
    <t>Tim Burton's Corpse Bride Original Motion Picture Soundtrack (U.S. Release)</t>
  </si>
  <si>
    <t>5hkgrWxkobGtg30I7DsfVu</t>
  </si>
  <si>
    <t>Ten Thousand Fists</t>
  </si>
  <si>
    <t>0Te7OvzuUMnbsqCneIDUm6</t>
  </si>
  <si>
    <t>0jY829pCMnstlNtaE72vSB</t>
  </si>
  <si>
    <t>Decadence</t>
  </si>
  <si>
    <t>5fVZC9GiM4e8vu99W0Xf6J</t>
  </si>
  <si>
    <t>How to Save a Life</t>
  </si>
  <si>
    <t>1IM3GwptCGYjRkzCBolyFK</t>
  </si>
  <si>
    <t>How To Save A Life</t>
  </si>
  <si>
    <t>5l6hpyTGBK0LAAxgPnqTQL</t>
  </si>
  <si>
    <t>Look After You</t>
  </si>
  <si>
    <t>2Qz4OOuEphy8XRRt1nuh0p</t>
  </si>
  <si>
    <t>Dogs of War: Main Title</t>
  </si>
  <si>
    <t>53BybWKP1ZtpTzYn4VxYOW</t>
  </si>
  <si>
    <t>Medal of Honor: European Assault (Original Soundtrack)</t>
  </si>
  <si>
    <t>1PS1QMdUqOal0ai3Gt7sDQ</t>
  </si>
  <si>
    <t>Gold Digger</t>
  </si>
  <si>
    <t>5ll74bqtkcXlKE7wwkMq4g</t>
  </si>
  <si>
    <t>Late Registration</t>
  </si>
  <si>
    <t>4TsmezEQVSZNNPv5RJ65Ov</t>
  </si>
  <si>
    <t>Pon de Replay</t>
  </si>
  <si>
    <t>4FyGpObwABjn0o8Tdp7AZz</t>
  </si>
  <si>
    <t>Music Of The Sun</t>
  </si>
  <si>
    <t>3dAgQFdruU8ufWc5GE05xC</t>
  </si>
  <si>
    <t>She's Everything</t>
  </si>
  <si>
    <t>32LSfRBN2QI84fkkVX0edr</t>
  </si>
  <si>
    <t>Time Well Wasted</t>
  </si>
  <si>
    <t>3VLCtStwYsAL4LKZgeUvy3</t>
  </si>
  <si>
    <t>When I Get Where I'm Going (feat. Dolly Parton)</t>
  </si>
  <si>
    <t>0lP4HYLmvowOKdsQ7CVkuq</t>
  </si>
  <si>
    <t>The Kill</t>
  </si>
  <si>
    <t>Thirty Seconds To Mars</t>
  </si>
  <si>
    <t>5sHvTCk793vr9EkSKcD7IT</t>
  </si>
  <si>
    <t>A Beautiful Lie</t>
  </si>
  <si>
    <t>13yEuYLJYxPCLJR0KNOqpk</t>
  </si>
  <si>
    <t>1ekaxA9Q5GzUPCepx4wzMF</t>
  </si>
  <si>
    <t>Back to Bedlam</t>
  </si>
  <si>
    <t>0vg4WnUWvze6pBOJDTq99k</t>
  </si>
  <si>
    <t>You're Beautiful</t>
  </si>
  <si>
    <t>0jQ4Nb9ylfUheLP9EOpOFk</t>
  </si>
  <si>
    <t>Popcorn</t>
  </si>
  <si>
    <t>Crazy Frog</t>
  </si>
  <si>
    <t>6dhqlbbOqTKD5xbN3iRqlY</t>
  </si>
  <si>
    <t>Crazy Frog presents Crazy Hits</t>
  </si>
  <si>
    <t>0Bo5fjMtTfCD8vHGebivqc</t>
  </si>
  <si>
    <t>Axel F</t>
  </si>
  <si>
    <t>516y87EWAMrTZCkp1kQzk1</t>
  </si>
  <si>
    <t>Break Down The Walls (Chris Jericho)</t>
  </si>
  <si>
    <t>7aKzrHCJ0Y5Mdb44uMDakg</t>
  </si>
  <si>
    <t>WWE: Anthology - The Attitude Era, Vol. 2</t>
  </si>
  <si>
    <t>3bYrSlgvWacP1LZV44pfzp</t>
  </si>
  <si>
    <t>Photograph - 2020 Remaster</t>
  </si>
  <si>
    <t>3MNvfg19MJsXCQ0I3WVdkm</t>
  </si>
  <si>
    <t>All The Right Reasons (15th Anniversary Expanded Edition)</t>
  </si>
  <si>
    <t>7pE1oIwO0JkKej4UJDR394</t>
  </si>
  <si>
    <t>The Veronicas</t>
  </si>
  <si>
    <t>7ByjOOmDkEgm1HC9LwOPNg</t>
  </si>
  <si>
    <t>Hook Me Up</t>
  </si>
  <si>
    <t>3sOhS9SLsbY3fG1nVVk00P</t>
  </si>
  <si>
    <t>Take Me on the Floor</t>
  </si>
  <si>
    <t>1Ci7oic2gpYknc5TujzCUd</t>
  </si>
  <si>
    <t>4ever</t>
  </si>
  <si>
    <t>2wGSgTmgSF3xjRrHkTc25R</t>
  </si>
  <si>
    <t>Hate It Or Love It</t>
  </si>
  <si>
    <t>4PrPbmm0gKvaD3rerOXFg8</t>
  </si>
  <si>
    <t>The Documentary</t>
  </si>
  <si>
    <t>63Pi2NAx5yCgeLhCTOrEou</t>
  </si>
  <si>
    <t>Imogen Heap</t>
  </si>
  <si>
    <t>5DuihGAcuJdwyktx3EmncM</t>
  </si>
  <si>
    <t>Speak for Yourself (Deluxe Version)</t>
  </si>
  <si>
    <t>4PmMVdIFpJTB9WQbmILf4p</t>
  </si>
  <si>
    <t>How We Do</t>
  </si>
  <si>
    <t>59xyRqG06dGbTmmJFVFbyQ</t>
  </si>
  <si>
    <t>Dem Boyz</t>
  </si>
  <si>
    <t>Boyz N Da Hood</t>
  </si>
  <si>
    <t>southern hip hop, crunk</t>
  </si>
  <si>
    <t>56SzsFOWRCqayvViYU63kk</t>
  </si>
  <si>
    <t>2uiEqPjMmIJXOKplzsEASP</t>
  </si>
  <si>
    <t>Lean Back (feat. Lil Jon, Eminem, Mase &amp; Remy Martin) - Remix</t>
  </si>
  <si>
    <t>1daamdMx4wmSEC3mfiCN37</t>
  </si>
  <si>
    <t>5FZxsHWIvUsmSK1IAvm2pp</t>
  </si>
  <si>
    <t>Best of You</t>
  </si>
  <si>
    <t>2eprpJCYbCbPZRKVGIEJxZ</t>
  </si>
  <si>
    <t>In Your Honor</t>
  </si>
  <si>
    <t>7clUVcSOtkNWa58Gw5RfD4</t>
  </si>
  <si>
    <t>Speed of Sound</t>
  </si>
  <si>
    <t>4E7bV0pzG0LciBSWTszra6</t>
  </si>
  <si>
    <t>X&amp;Y</t>
  </si>
  <si>
    <t>7LVHVU3tWfcxj5aiPFEW4Q</t>
  </si>
  <si>
    <t>4wzt5Rrk3W98pHXAqutuJw</t>
  </si>
  <si>
    <t>4Hff1IjRbLGeLgFgxvHflk</t>
  </si>
  <si>
    <t>DARE (feat. Shaun Ryder &amp; Roses Gabor)</t>
  </si>
  <si>
    <t>Gorillaz</t>
  </si>
  <si>
    <t>0bUTHlWbkSQysoM3VsWldT</t>
  </si>
  <si>
    <t>Demon Days</t>
  </si>
  <si>
    <t>0d28khcov6AiegSCpG5TuT</t>
  </si>
  <si>
    <t>Feel Good Inc.</t>
  </si>
  <si>
    <t>41pOIT2t1rvr2Trg1HQChZ</t>
  </si>
  <si>
    <t>Radio/Video</t>
  </si>
  <si>
    <t>0cn6MHyx4YuZauaB7Pb66o</t>
  </si>
  <si>
    <t>Mezmerize</t>
  </si>
  <si>
    <t>4sLtmtKMmA5iCIa90tWhSe</t>
  </si>
  <si>
    <t>Anakin's Betrayal</t>
  </si>
  <si>
    <t>6zhlos3HFJrWni7rjqxacg</t>
  </si>
  <si>
    <t>Star Wars: Revenge of the Sith (Original Motion Picture Soundtrack)</t>
  </si>
  <si>
    <t>1u3nu8fNWFua6mQjw4ReEt</t>
  </si>
  <si>
    <t>Battle of the Heroes</t>
  </si>
  <si>
    <t>4liOrw7OIc5zCxkFJiK2tJ</t>
  </si>
  <si>
    <t>The Immolation Scene</t>
  </si>
  <si>
    <t>0f9VZFjbmAS5erjDan7mYn</t>
  </si>
  <si>
    <t>Swordplay</t>
  </si>
  <si>
    <t>3ma0m844SCFpeSFTv7uaKR</t>
  </si>
  <si>
    <t>Kingdom of Heaven (Original Motion Picture Soundtrack)</t>
  </si>
  <si>
    <t>0815caqt2Lytro5EIzMufT</t>
  </si>
  <si>
    <t>You And Me</t>
  </si>
  <si>
    <t>Lifehouse</t>
  </si>
  <si>
    <t>2hOY4rDu51XSBvtwfWgSmz</t>
  </si>
  <si>
    <t>2TL9ng664CxAiRs37Hfa2Z</t>
  </si>
  <si>
    <t>1001 Arabian Nights</t>
  </si>
  <si>
    <t>Chipz</t>
  </si>
  <si>
    <t>3fuyXU6qRuSyC8yK3cMu83</t>
  </si>
  <si>
    <t>The World Of CH!PZ (Deluxe version)</t>
  </si>
  <si>
    <t>0mUyMawtxj1CJ76kn9gIZK</t>
  </si>
  <si>
    <t>Bad Day</t>
  </si>
  <si>
    <t>Daniel Powter</t>
  </si>
  <si>
    <t>4zhigAhPwqp43XVHBiVeQI</t>
  </si>
  <si>
    <t>2Lhdl74nwwVGOE2Gv35QuK</t>
  </si>
  <si>
    <t>Cupid's Chokehold / Breakfast in America</t>
  </si>
  <si>
    <t>4Ug3M4a8wAEebndVIF65fX</t>
  </si>
  <si>
    <t>The Papercut Chronicles</t>
  </si>
  <si>
    <t>1AM8QdDFZMq6SrrqUnuQ9P</t>
  </si>
  <si>
    <t>1f9vWKabhNPNQnHLleExSh</t>
  </si>
  <si>
    <t>3I09LQbHS3NSU46Ly3tPpR</t>
  </si>
  <si>
    <t>2koUTBXkwUt2uJYv0uezHx</t>
  </si>
  <si>
    <t>39uLYYZytVUwcjgeYLI409</t>
  </si>
  <si>
    <t>Merry-Go-Round of Life - from 'Howl's Moving Castle'</t>
  </si>
  <si>
    <t>5y3QOvNMlvamEs4rzua8JV</t>
  </si>
  <si>
    <t>FREEDOM PIANO STORIES 4</t>
  </si>
  <si>
    <t>4RCWB3V8V0dignt99LZ8vH</t>
  </si>
  <si>
    <t>Hey There Delilah</t>
  </si>
  <si>
    <t>Plain White T's</t>
  </si>
  <si>
    <t>4vUClKTFaDWnsHE8rK52GY</t>
  </si>
  <si>
    <t>All That We Needed</t>
  </si>
  <si>
    <t>3qDwkIPFEUK70WYrnxlOGu</t>
  </si>
  <si>
    <t>Kont Ba2oul</t>
  </si>
  <si>
    <t>3QutrFTKwcT0Wn99v3u9cw</t>
  </si>
  <si>
    <t>Lazem A3eesh</t>
  </si>
  <si>
    <t>4HGvKfmYjjfjqLfUcCmelY</t>
  </si>
  <si>
    <t>3qaSqrrevBrb84xl5JlptU</t>
  </si>
  <si>
    <t>Dakota</t>
  </si>
  <si>
    <t>Stereophonics</t>
  </si>
  <si>
    <t>britpop</t>
  </si>
  <si>
    <t>1DwcGY8AK9RS0IgmozyvyP</t>
  </si>
  <si>
    <t>Language.Sex.Violence.Other?</t>
  </si>
  <si>
    <t>2I8U4alHqlxAZN8Wpc9jf6</t>
  </si>
  <si>
    <t>Don't Cha</t>
  </si>
  <si>
    <t>3LiogTDUCMJII7uNMGecJ4</t>
  </si>
  <si>
    <t>PCD</t>
  </si>
  <si>
    <t>7AYSgqQ0U6StaZe00f5Nu5</t>
  </si>
  <si>
    <t>Ein Wo Nenny</t>
  </si>
  <si>
    <t>10boOz0yELWLLG3N6KZRNv</t>
  </si>
  <si>
    <t>Elly Garehny</t>
  </si>
  <si>
    <t>4R8j6vRnGT0AtW8GpgVE5T</t>
  </si>
  <si>
    <t>Enta Akher Wahed</t>
  </si>
  <si>
    <t>5RkSJAILZu4VQH3OJpzxjd</t>
  </si>
  <si>
    <t>Tammen Alby</t>
  </si>
  <si>
    <t>6IC6VhpV7D8T1t037Atqpu</t>
  </si>
  <si>
    <t>Tequila Makes Her Clothes Fall Off</t>
  </si>
  <si>
    <t>Joe Nichols</t>
  </si>
  <si>
    <t>0fuGd7HQHt8xUoJKEuWAFl</t>
  </si>
  <si>
    <t>5CFthll5TbZDuWalGzrqxM</t>
  </si>
  <si>
    <t>W Bena2es Hayati Ma3ak</t>
  </si>
  <si>
    <t>Bryan Adams</t>
  </si>
  <si>
    <t>Anthology</t>
  </si>
  <si>
    <t>6btyEL6NwUa97Nex9cZFvo</t>
  </si>
  <si>
    <t>Pump It</t>
  </si>
  <si>
    <t>2szeSQtOcJgRhDXmTS3SIf</t>
  </si>
  <si>
    <t>Monkey Business</t>
  </si>
  <si>
    <t>3kZoay4ANo86ehb6s4RwS9</t>
  </si>
  <si>
    <t>Ridin'</t>
  </si>
  <si>
    <t>Chamillionaire</t>
  </si>
  <si>
    <t>31dzB4ULKZfOH71tuaBiR8</t>
  </si>
  <si>
    <t>The Sound of Revenge</t>
  </si>
  <si>
    <t>4i1kYaFE3j26xfoaKXrJLT</t>
  </si>
  <si>
    <t>Somebody Like You</t>
  </si>
  <si>
    <t>4oWY0R5Ks639c8OGa0lHcK</t>
  </si>
  <si>
    <t>Keith Urban Days Go By</t>
  </si>
  <si>
    <t>40LQiUUUKXVGyNs09lHVjW</t>
  </si>
  <si>
    <t>Lips Of An Angel</t>
  </si>
  <si>
    <t>Hinder</t>
  </si>
  <si>
    <t>2SmDuZSWtjukp9gkG2mcBQ</t>
  </si>
  <si>
    <t>Extreme Behavior</t>
  </si>
  <si>
    <t>1Hr33nMSFTrM7TcPWjW01D</t>
  </si>
  <si>
    <t>Mafish Marra</t>
  </si>
  <si>
    <t>20jYtEun4dUdYZ9foaOC48</t>
  </si>
  <si>
    <t>My Humps</t>
  </si>
  <si>
    <t>6VsJamdhvYKcnpwHAKULI0</t>
  </si>
  <si>
    <t>2cIszZCQrGxjRJTlRcKfHe</t>
  </si>
  <si>
    <t>2al Sa3aban 3aleh</t>
  </si>
  <si>
    <t>05nDuLXu5ejNOM05LNbS8a</t>
  </si>
  <si>
    <t>3la Bali</t>
  </si>
  <si>
    <t>3zwmW1gM4E8FlHXV5nE16u</t>
  </si>
  <si>
    <t>Be Yourself</t>
  </si>
  <si>
    <t>Audioslave</t>
  </si>
  <si>
    <t>grunge, post-grunge, alternative metal</t>
  </si>
  <si>
    <t>0HQhToIjonHnJRRPN4jeJU</t>
  </si>
  <si>
    <t>Out of Exile</t>
  </si>
  <si>
    <t>2iXdwVdzA0KrI2Q0iZNJbX</t>
  </si>
  <si>
    <t>Better Together</t>
  </si>
  <si>
    <t>2B9q4KPjOEYu885Keo9dfX</t>
  </si>
  <si>
    <t>In Between Dreams</t>
  </si>
  <si>
    <t>0eqH0ALoDQevq59YcQ53KE</t>
  </si>
  <si>
    <t>Hollaback Girl</t>
  </si>
  <si>
    <t>34y7m68F7rN9ou6m5GWohR</t>
  </si>
  <si>
    <t>Love. Angel. Music. Baby.</t>
  </si>
  <si>
    <t>561jH07mF1jHuk7KlaeF0s</t>
  </si>
  <si>
    <t>Mockingbird</t>
  </si>
  <si>
    <t>1kTlYbs28MXw7hwO0NLYif</t>
  </si>
  <si>
    <t>Encore (Deluxe Version)</t>
  </si>
  <si>
    <t>2oxtQ84p1j5GmyzmD50Lq0</t>
  </si>
  <si>
    <t>Rich Girl</t>
  </si>
  <si>
    <t>59Djq0zGIu8HDZ8QXs2oiz</t>
  </si>
  <si>
    <t>The Glory Days</t>
  </si>
  <si>
    <t>5Gqln6CvkfVOlDq1ne1usV</t>
  </si>
  <si>
    <t>The Incredibles (Original Motion Picture Soundtrack)</t>
  </si>
  <si>
    <t>45MllV1fJos1Ef6Cd13H2E</t>
  </si>
  <si>
    <t>Life's Incredible Again</t>
  </si>
  <si>
    <t>534oydPCUQsrRuia17XILl</t>
  </si>
  <si>
    <t>Kronos Unveiled</t>
  </si>
  <si>
    <t>7fuoqve1SOEBmhc2PoQTF0</t>
  </si>
  <si>
    <t>Fabolous</t>
  </si>
  <si>
    <t>0852dsZQyLOGmvotlvOvoA</t>
  </si>
  <si>
    <t>Real Talk (123)</t>
  </si>
  <si>
    <t>4YjjNHtEsTX6Af4mCTupT5</t>
  </si>
  <si>
    <t>Bless The Broken Road</t>
  </si>
  <si>
    <t>5NH87jdrVjOHt8gDMHT1Wy</t>
  </si>
  <si>
    <t>Feels Like Today</t>
  </si>
  <si>
    <t>0MsrWnxQZxPAcov7c74sSo</t>
  </si>
  <si>
    <t>Holiday / Boulevard of Broken Dreams</t>
  </si>
  <si>
    <t>5dN7F9DV0Qg1XRdIgW8rke</t>
  </si>
  <si>
    <t>American Idiot</t>
  </si>
  <si>
    <t>0HJRAM7Gt9jXskuXjZeFX3</t>
  </si>
  <si>
    <t>5Qhn2FpGWmTjCuntF09j7g</t>
  </si>
  <si>
    <t>American Idiot (Deluxe)</t>
  </si>
  <si>
    <t>3RBXNeUbe3X7ZBch00D2St</t>
  </si>
  <si>
    <t>Extraordinary Girl / Letterbomb</t>
  </si>
  <si>
    <t>3ZffCQKLFLUvYM59XKLbVm</t>
  </si>
  <si>
    <t>Wake Me up When September Ends</t>
  </si>
  <si>
    <t>3U5JVgI2x4rDyHGObzJfNf</t>
  </si>
  <si>
    <t>Unwritten</t>
  </si>
  <si>
    <t>3PEzTAuPW5IjLJ58FzwQeL</t>
  </si>
  <si>
    <t>7B1QliUMZv7gSTUGAfMRRD</t>
  </si>
  <si>
    <t>Live Like You Were Dying</t>
  </si>
  <si>
    <t>0os1Gz3XMM6dduZSMxVuXs</t>
  </si>
  <si>
    <t>3UULkHdmLDqBDPmBYltoRE</t>
  </si>
  <si>
    <t>Metalingus</t>
  </si>
  <si>
    <t>Alter Bridge</t>
  </si>
  <si>
    <t>post-grunge, alternative metal, hard rock</t>
  </si>
  <si>
    <t>6hqietEuZCikevdO2oGTcx</t>
  </si>
  <si>
    <t>One Day Remains</t>
  </si>
  <si>
    <t>2v3Ezj7MnwBe3s1VRaUcDt</t>
  </si>
  <si>
    <t>Spider-Man 2 Main Title</t>
  </si>
  <si>
    <t>1ewzcnxwhekq50IMd864PW</t>
  </si>
  <si>
    <t>Spider-Man 2 Original Motion Picture Score</t>
  </si>
  <si>
    <t>61mWefnWQOLf90gepjOCb3</t>
  </si>
  <si>
    <t>4ZDBQSIDIZRUBOG2OHcN3T</t>
  </si>
  <si>
    <t>Vol. 3: The Subliminal Verses (Special Edition)</t>
  </si>
  <si>
    <t>003vvx7Niy0yvhvHt4a68B</t>
  </si>
  <si>
    <t>4piJq7R3gjUOxnYs6lDCTg</t>
  </si>
  <si>
    <t>Hot Fuss</t>
  </si>
  <si>
    <t>6sqNctd7MlJoKDOxPVCAvU</t>
  </si>
  <si>
    <t>My Happy Ending</t>
  </si>
  <si>
    <t>7851Vsjv3apS52sXUik6iF</t>
  </si>
  <si>
    <t>Under My Skin</t>
  </si>
  <si>
    <t>0gJvqi9QyASOCtJu99tytc</t>
  </si>
  <si>
    <t>Because of You</t>
  </si>
  <si>
    <t>20jYcJane0oI7VoMNoEOJU</t>
  </si>
  <si>
    <t>4PFAm88FBkY7IFtvCaGctZ</t>
  </si>
  <si>
    <t>6PwjJ58I4t7Mae9xfZ9l9v</t>
  </si>
  <si>
    <t>Somebody Told Me</t>
  </si>
  <si>
    <t>4e8HF8QcD4HlfgRT6TGDlO</t>
  </si>
  <si>
    <t>Take Me Away</t>
  </si>
  <si>
    <t>5h3vqCUhogpsA4kPUUclFB</t>
  </si>
  <si>
    <t>Winchester Justice</t>
  </si>
  <si>
    <t>The Hellbenders</t>
  </si>
  <si>
    <t>4HfweNhhEKsNPOwmwoCWpY</t>
  </si>
  <si>
    <t>Today We Kill... Tomorrow We Die</t>
  </si>
  <si>
    <t>2oub2DQlG2Xc5Pj82qH7oA</t>
  </si>
  <si>
    <t>I Love You Golden Blue</t>
  </si>
  <si>
    <t>Sonic Youth</t>
  </si>
  <si>
    <t>noise rock, grunge, alternative rock, post-punk, shoegaze</t>
  </si>
  <si>
    <t>7gA7xctF7tq62T2YooL6wS</t>
  </si>
  <si>
    <t>Sonic Nurse</t>
  </si>
  <si>
    <t>45Ec9tNPuonApiArePn5al</t>
  </si>
  <si>
    <t>Hagrid the Professor</t>
  </si>
  <si>
    <t>7DDls7RWrCLvZgTVCJgfcq</t>
  </si>
  <si>
    <t>Harry Potter and the Prisoner of Azkaban / Original Motion Picture Soundtrack</t>
  </si>
  <si>
    <t>1woL1W9wp2tKz9cFyc4NUm</t>
  </si>
  <si>
    <t>Double Trouble</t>
  </si>
  <si>
    <t>1PPTlPJqKuL0fdoTmzwXJy</t>
  </si>
  <si>
    <t>A Window to the Past</t>
  </si>
  <si>
    <t>0yac0FPhLRH9i9lOng3f81</t>
  </si>
  <si>
    <t>Everybody's Changing</t>
  </si>
  <si>
    <t>0MlTOiC5ZYKFGeZ8h3D4rd</t>
  </si>
  <si>
    <t>Hopes And Fears</t>
  </si>
  <si>
    <t>1SKPmfSYaPsETbRHaiA18G</t>
  </si>
  <si>
    <t>5s7m2xNZWgz5FqVSIvJcGA</t>
  </si>
  <si>
    <t>Save a Horse (Ride a Cowboy)</t>
  </si>
  <si>
    <t>Big &amp; Rich</t>
  </si>
  <si>
    <t>0mX8aXMM7nYOGUTGcTEeZH</t>
  </si>
  <si>
    <t>Horse of a Different Color</t>
  </si>
  <si>
    <t>2lwwrWVKdf3LR9lbbhnr6R</t>
  </si>
  <si>
    <t>Float On</t>
  </si>
  <si>
    <t>Modest Mouse</t>
  </si>
  <si>
    <t>indie rock, indie, alternative rock</t>
  </si>
  <si>
    <t>0TGTGuc2vXv6ZECoAf52N0</t>
  </si>
  <si>
    <t>Good News For People Who Love Bad News</t>
  </si>
  <si>
    <t>7cxOL3nvmqd6w811wOlWT1</t>
  </si>
  <si>
    <t>Paint Me A Birmingham</t>
  </si>
  <si>
    <t>7tSd0AJFyjO92jEw4r1J8r</t>
  </si>
  <si>
    <t>Strong</t>
  </si>
  <si>
    <t>5rb9QrpfcKFHM1EUbSIurX</t>
  </si>
  <si>
    <t>Yeah! (feat. Lil Jon &amp; Ludacris)</t>
  </si>
  <si>
    <t>1RM6MGv6bcl6NrAG8PGoZk</t>
  </si>
  <si>
    <t>Confessions (Expanded Edition)</t>
  </si>
  <si>
    <t>7GaFYUqP2WdR4KTPk7cXoP</t>
  </si>
  <si>
    <t>Mario</t>
  </si>
  <si>
    <t>0aihmuRLi1gBkxk4mbNfcv</t>
  </si>
  <si>
    <t>Turning Point</t>
  </si>
  <si>
    <t>17larILaMHwsprsMFnYI77</t>
  </si>
  <si>
    <t>Big Poppa - 2005 Remaster</t>
  </si>
  <si>
    <t>46JQVqJpOg8opDLUl1qHT1</t>
  </si>
  <si>
    <t>Bad Boy's 10th Anniversary- The Hits</t>
  </si>
  <si>
    <t>52Zr0sinhWTCRrQhRRY4EP</t>
  </si>
  <si>
    <t>Dragostea din tei</t>
  </si>
  <si>
    <t>O-Zone</t>
  </si>
  <si>
    <t>0LUnPpNFYk72u29RAW2aLJ</t>
  </si>
  <si>
    <t>DiscO-Zone</t>
  </si>
  <si>
    <t>3xrn9i8zhNZsTtcoWgQEAd</t>
  </si>
  <si>
    <t>Since U Been Gone</t>
  </si>
  <si>
    <t>5gDAEao3VxFdbm8vS0koQq</t>
  </si>
  <si>
    <t>6kesIBNAY17BoAz28pnWMC</t>
  </si>
  <si>
    <t>6rnHGj9PUHcEQCp4xdjbeJ</t>
  </si>
  <si>
    <t>Final Straw</t>
  </si>
  <si>
    <t>3TAtUJc4Sj913Cs5gBUeu0</t>
  </si>
  <si>
    <t>Scars</t>
  </si>
  <si>
    <t>Papa Roach</t>
  </si>
  <si>
    <t>nu metal, rap metal, alternative metal, rap rock, rock</t>
  </si>
  <si>
    <t>1OO7kdJ4OzWbjcroJEpfTH</t>
  </si>
  <si>
    <t>Getting Away With Murder</t>
  </si>
  <si>
    <t>40dHZ1HyySmu9FmTINRbqM</t>
  </si>
  <si>
    <t>11XIHh9swp12kTicaPz7dX</t>
  </si>
  <si>
    <t>Ben</t>
  </si>
  <si>
    <t>0SZ3Wv4wxAbDnkFGJUXYBq</t>
  </si>
  <si>
    <t>National Treasure</t>
  </si>
  <si>
    <t>507bYMYfbm6sUS9iEAaeSd</t>
  </si>
  <si>
    <t>Broken</t>
  </si>
  <si>
    <t>Seether</t>
  </si>
  <si>
    <t>post-grunge, alternative metal, rock</t>
  </si>
  <si>
    <t>1mMgrxFYBUMKANGbapmXxi</t>
  </si>
  <si>
    <t>Disclaimer II</t>
  </si>
  <si>
    <t>3hCor9lGNUpeKwgKXamItl</t>
  </si>
  <si>
    <t>Long Hard Road Out Of Hell</t>
  </si>
  <si>
    <t>16iYefmYfh5RJg4XEi6rG9</t>
  </si>
  <si>
    <t>Lest We Forget (The Best Of)</t>
  </si>
  <si>
    <t>3sckKKIx96cjPXtiqPHCTB</t>
  </si>
  <si>
    <t>Only U - No Intro</t>
  </si>
  <si>
    <t>Ashanti</t>
  </si>
  <si>
    <t>3oL0vq8diYrPLGWVgjJBPD</t>
  </si>
  <si>
    <t>Concrete Rose</t>
  </si>
  <si>
    <t>65iyI1iybyv5ecsfBHSdUf</t>
  </si>
  <si>
    <t>Gangsta Nation</t>
  </si>
  <si>
    <t>Westside Connection</t>
  </si>
  <si>
    <t>west coast hip hop, g-funk, gangster rap, old school hip hop</t>
  </si>
  <si>
    <t>2fsMp83A31t6nqp1TvV7OB</t>
  </si>
  <si>
    <t>Terrorist Threats</t>
  </si>
  <si>
    <t>6DHYWelHYuynVVPv2m58wl</t>
  </si>
  <si>
    <t>A Way of Life</t>
  </si>
  <si>
    <t>1EqLdtiBSgULHA01ooROeY</t>
  </si>
  <si>
    <t>The Last Samurai: Original Motion Picture Score</t>
  </si>
  <si>
    <t>2l0xjJ6Fj72Bw4ReAJBrAo</t>
  </si>
  <si>
    <t>The Ride of the Rohirrim</t>
  </si>
  <si>
    <t>Howard Shore</t>
  </si>
  <si>
    <t>38x0H9PdY1fHh8EdfPUXqa</t>
  </si>
  <si>
    <t>The Lord of the Rings: The Return of the King (Original Motion Picture Soundtrack)</t>
  </si>
  <si>
    <t>4rl0xZYeGwqV43wh8qhQXX</t>
  </si>
  <si>
    <t>The Hook Up</t>
  </si>
  <si>
    <t>0z7pVBGOD7HCIB7S8eLkLI</t>
  </si>
  <si>
    <t>In The Zone</t>
  </si>
  <si>
    <t>1mRyi7vfCdLyQW4AeQKlnD</t>
  </si>
  <si>
    <t>Touch of My Hand</t>
  </si>
  <si>
    <t>6I9VzXrHxO9rA9A5euc8Ak</t>
  </si>
  <si>
    <t>2vPCRs3g0vdLU8sHlAEytO</t>
  </si>
  <si>
    <t>Outrageous</t>
  </si>
  <si>
    <t>4XEQZ9OqZb6xLxKsFppO3K</t>
  </si>
  <si>
    <t>Shadow</t>
  </si>
  <si>
    <t>0NkMVd3YtZXN5hsuSZUefO</t>
  </si>
  <si>
    <t>Showdown</t>
  </si>
  <si>
    <t>5epx5YtoMbV0GrL9qx9kVY</t>
  </si>
  <si>
    <t>(I Got That) Boom Boom (feat. Ying Yang Twins)</t>
  </si>
  <si>
    <t>1YTuMc934yzN1PKjSIaspV</t>
  </si>
  <si>
    <t>Brave New Girl</t>
  </si>
  <si>
    <t>1lK5iIMKifrxERzS3iimJH</t>
  </si>
  <si>
    <t>Breathe on Me</t>
  </si>
  <si>
    <t>6BSfVPsVr6zYOXvHOUggfA</t>
  </si>
  <si>
    <t>Early Mornin'</t>
  </si>
  <si>
    <t>0dRhSF9LV0HR8Jwd3MMMKJ</t>
  </si>
  <si>
    <t>Everytime</t>
  </si>
  <si>
    <t>7mS8RbJji2UZAaguRGsOCH</t>
  </si>
  <si>
    <t>Me Against the Music (feat. Madonna) - LP Version / Video Mix</t>
  </si>
  <si>
    <t>2xV1M8wBD75UTsvTnE7pV3</t>
  </si>
  <si>
    <t>Me Against the Music (feat. Madonna) - Rishi Rich's Desi Kulcha Remix</t>
  </si>
  <si>
    <t>0oVWPlnK5eAqnJCVB0FvpP</t>
  </si>
  <si>
    <t>American Soldier</t>
  </si>
  <si>
    <t>7xPAsIGxs8It3pVWnZEHan</t>
  </si>
  <si>
    <t>Shock 'N Y'all</t>
  </si>
  <si>
    <t>1AdYZ6X00nXmO613Y7GJOl</t>
  </si>
  <si>
    <t>4hBTxv4QRPePXCFcEI7Vjp</t>
  </si>
  <si>
    <t>57Xjny5yNzAcsxnusKmAfA</t>
  </si>
  <si>
    <t>Reptilia</t>
  </si>
  <si>
    <t>3HFbH1loOUbqCyPsLuHLLh</t>
  </si>
  <si>
    <t>Room On Fire</t>
  </si>
  <si>
    <t>4Vn7TykT27PIygBiZjTR2s</t>
  </si>
  <si>
    <t>Hotel California - 2013 Remaster</t>
  </si>
  <si>
    <t>Eagles</t>
  </si>
  <si>
    <t>classic rock, yacht rock, soft rock</t>
  </si>
  <si>
    <t>5J0VCIp4TTsZBKOqWdbBSa</t>
  </si>
  <si>
    <t>The Very Best of the Eagles (2013 Remaster)</t>
  </si>
  <si>
    <t>6efhuc3AsgEKF0XZiEocQY</t>
  </si>
  <si>
    <t>Fuck Me Pumps</t>
  </si>
  <si>
    <t>3kGbxqlVl3LqjifxlubtcT</t>
  </si>
  <si>
    <t>Frank</t>
  </si>
  <si>
    <t>7KysI43rsjlhjTeWO6ePUq</t>
  </si>
  <si>
    <t>It's Five O'Clock Somewhere</t>
  </si>
  <si>
    <t>Alan Jackson</t>
  </si>
  <si>
    <t>country, christian country, classic country</t>
  </si>
  <si>
    <t>0tFm46KzjtCgyyfD8iCaiJ</t>
  </si>
  <si>
    <t>Greatest Hits Volume II</t>
  </si>
  <si>
    <t>0DRAmZDhhG5K2U70daPhbx</t>
  </si>
  <si>
    <t>I Like That</t>
  </si>
  <si>
    <t>Houston</t>
  </si>
  <si>
    <t>1KmjOHU1CSk9bCpgNETnUB</t>
  </si>
  <si>
    <t>4H2TRR9FjnnIwxGnIt9stO</t>
  </si>
  <si>
    <t>Killin' Time</t>
  </si>
  <si>
    <t>Clint Black</t>
  </si>
  <si>
    <t>3fsGT85qu4Jhvs9htCgygz</t>
  </si>
  <si>
    <t>Ultimate Clint Black</t>
  </si>
  <si>
    <t>0iFOG4Ki9aDmJUYUFHQlPG</t>
  </si>
  <si>
    <t>Frontin' (feat. JAY-Z) - Club Mix</t>
  </si>
  <si>
    <t>0AO5ibcO686oWXf96D83pM</t>
  </si>
  <si>
    <t>The Neptunes Present... Clones</t>
  </si>
  <si>
    <t>5TpaWJKnuyA4MjzAbFXSTQ</t>
  </si>
  <si>
    <t>Damn! (feat. Lil' Jon) - Club Mix</t>
  </si>
  <si>
    <t>Youngbloodz</t>
  </si>
  <si>
    <t>crunk, southern hip hop</t>
  </si>
  <si>
    <t>6Cq4aFoLu1OKc1XNZYdBnp</t>
  </si>
  <si>
    <t>Drankin' Patnaz</t>
  </si>
  <si>
    <t>3rPmRqTPwBs5qCotzfqpwO</t>
  </si>
  <si>
    <t>Fog Bound</t>
  </si>
  <si>
    <t>Klaus Badelt</t>
  </si>
  <si>
    <t>4Qe057XqKloVNhnPohj6Yo</t>
  </si>
  <si>
    <t>Pirates of the Caribbean: The Curse of the Black Pearl (Original Motion Picture Soundtrack)</t>
  </si>
  <si>
    <t>27aOrdzMTju0fdYJTCNDXd</t>
  </si>
  <si>
    <t>Barbossa Is Hungry</t>
  </si>
  <si>
    <t>5yPdkiVYsRy9H0p9osaudl</t>
  </si>
  <si>
    <t>Will And Elizabeth</t>
  </si>
  <si>
    <t>3h2fZOZweqrBrGZlUGSnxP</t>
  </si>
  <si>
    <t>The Black Pearl</t>
  </si>
  <si>
    <t>35gFlKdC4Pmo88Go1cVrae</t>
  </si>
  <si>
    <t>The Medallion Calls</t>
  </si>
  <si>
    <t>08QaHlMPWuO5PUxjl61bXn</t>
  </si>
  <si>
    <t>He's a Pirate</t>
  </si>
  <si>
    <t>6rUp7v3l8yC4TKxAAR5Bmx</t>
  </si>
  <si>
    <t>I Hate Everything About You</t>
  </si>
  <si>
    <t>38pfSOHvxHqDWwDnjZ25U5</t>
  </si>
  <si>
    <t>Three Days Grace (Expanded Edition)</t>
  </si>
  <si>
    <t>1xOeApF92TpNLyAdg933F3</t>
  </si>
  <si>
    <t>Moonlight Serenade</t>
  </si>
  <si>
    <t>00f5PRX5IZwqWQUYnHm39U</t>
  </si>
  <si>
    <t>One Last Shot</t>
  </si>
  <si>
    <t>0QiHMdOI4BZ4D9Lc6kczNl</t>
  </si>
  <si>
    <t>Skull And Crossbones</t>
  </si>
  <si>
    <t>6si71supnBUhddjR2FJc2L</t>
  </si>
  <si>
    <t>White Flag</t>
  </si>
  <si>
    <t>Dido</t>
  </si>
  <si>
    <t>7HlZFlk0jJq3Bb03AOyMTE</t>
  </si>
  <si>
    <t>Life For Rent</t>
  </si>
  <si>
    <t>5tWPG0AU9LVjONRofHcLD0</t>
  </si>
  <si>
    <t>Far from Any Road</t>
  </si>
  <si>
    <t>The Handsome Family</t>
  </si>
  <si>
    <t>southern gothic, alt country, americana</t>
  </si>
  <si>
    <t>6AVhlHYezDjZ9igL1kYc5r</t>
  </si>
  <si>
    <t>Singing Bones</t>
  </si>
  <si>
    <t>305WCRhhS10XUcH6AEwZk6</t>
  </si>
  <si>
    <t>Are You Gonna Be My Girl</t>
  </si>
  <si>
    <t>Jet</t>
  </si>
  <si>
    <t>6NrLpQCPYrNS3kVWxDgIlg</t>
  </si>
  <si>
    <t>Get Born</t>
  </si>
  <si>
    <t>2PpruBYCo4H7WOBJ7Q2EwM</t>
  </si>
  <si>
    <t>Hey Ya!</t>
  </si>
  <si>
    <t>Outkast</t>
  </si>
  <si>
    <t>southern hip hop, hip hop</t>
  </si>
  <si>
    <t>1UsmQ3bpJTyK6ygoOOjG1r</t>
  </si>
  <si>
    <t>Speakerboxxx/The Love Below</t>
  </si>
  <si>
    <t>3AszgPDZd9q0DpDFt4HFBy</t>
  </si>
  <si>
    <t>7etFl9qeqjD0luC40JAg8l</t>
  </si>
  <si>
    <t>The Way You Move / Hey Ya!</t>
  </si>
  <si>
    <t>5dNfHmqgr128gMY2tc5CeJ</t>
  </si>
  <si>
    <t>Ignition - Remix</t>
  </si>
  <si>
    <t>R. Kelly</t>
  </si>
  <si>
    <t>35Ea7OWXZPZB1vAPiaEGOM</t>
  </si>
  <si>
    <t>Chocolate Factory</t>
  </si>
  <si>
    <t>5IVuqXILoxVWvWEPm82Jxr</t>
  </si>
  <si>
    <t>Crazy In Love (feat. JAY-Z)</t>
  </si>
  <si>
    <t>6oxVabMIqCMJRYN1GqR3Vf</t>
  </si>
  <si>
    <t>Dangerously In Love</t>
  </si>
  <si>
    <t>0xmjwnQ3FNE6HuWCt2nHdZ</t>
  </si>
  <si>
    <t>Where Is The Love?</t>
  </si>
  <si>
    <t>3eqkfT9f1XyM8GME1gVDrD</t>
  </si>
  <si>
    <t>Elephunk</t>
  </si>
  <si>
    <t>4WY3HyGXsWqjFRCVD6gnTe</t>
  </si>
  <si>
    <t>Baby Boy (feat. Sean Paul)</t>
  </si>
  <si>
    <t>1BPybPVkDfUjFDvqG04l58</t>
  </si>
  <si>
    <t>Breathe (feat. Sean Paul) - Rap Version</t>
  </si>
  <si>
    <t>Blu Cantrell</t>
  </si>
  <si>
    <t>6AnYRqJHyeEzt2zviudTMH</t>
  </si>
  <si>
    <t>Bittersweet</t>
  </si>
  <si>
    <t>1n7omixiROWs5q6xpWiQuL</t>
  </si>
  <si>
    <t>Satisfaction - Isak Original Extended</t>
  </si>
  <si>
    <t>Benny Benassi</t>
  </si>
  <si>
    <t>1pjsWAK5eBtJsYGtYDiCER</t>
  </si>
  <si>
    <t>Hypnotica (Benny Benassi Presents The Biz)</t>
  </si>
  <si>
    <t>7jSQaXLzpLHjSQTev2krvT</t>
  </si>
  <si>
    <t>Nemo Egg (Main Title)</t>
  </si>
  <si>
    <t>2kJpuz9FOqX5riMjGwihhY</t>
  </si>
  <si>
    <t>Finding Nemo (Original Motion Picture Soundtrack)</t>
  </si>
  <si>
    <t>0hDQV9X1Da5JrwhK8gu86p</t>
  </si>
  <si>
    <t>Yeah Yeah Yeahs</t>
  </si>
  <si>
    <t>44ePwTuWK88vnalqutqJEG</t>
  </si>
  <si>
    <t>Fever To Tell (Deluxe Remastered)</t>
  </si>
  <si>
    <t>4QtScYyh6Yxio27udYPhh0</t>
  </si>
  <si>
    <t>Tom's Diner - 7 Version"</t>
  </si>
  <si>
    <t>79Kp1sUSL6DaMFIlP7ofUX</t>
  </si>
  <si>
    <t>RetroSpective: The Best Of Suzanne Vega</t>
  </si>
  <si>
    <t>3vSn1frPgFcRXrjWOfhMLl</t>
  </si>
  <si>
    <t>Be My Lover</t>
  </si>
  <si>
    <t>La Bouche</t>
  </si>
  <si>
    <t>18INLUvzq7lcQUrdaqtgIN</t>
  </si>
  <si>
    <t>Best Of La Bouche feat. Melanie Thornton (feat. Melanie Thornton)</t>
  </si>
  <si>
    <t>3dxiWIBVJRlqh9xk144rf4</t>
  </si>
  <si>
    <t>0f7R0jf0pcTb6K6IVVPcMD</t>
  </si>
  <si>
    <t>Meteora (Bonus Edition)</t>
  </si>
  <si>
    <t>3sbezh9MMCQrr4KY7zw13j</t>
  </si>
  <si>
    <t>Session</t>
  </si>
  <si>
    <t>4Gfnly5CzMJQqkUFfoHaP3</t>
  </si>
  <si>
    <t>Meteora</t>
  </si>
  <si>
    <t>3agtg0x11wPvLIWkYR39nZ</t>
  </si>
  <si>
    <t>Somewhere I Belong</t>
  </si>
  <si>
    <t>6HZdbb05lEXLvcmee3ZXO2</t>
  </si>
  <si>
    <t>Don't Stay</t>
  </si>
  <si>
    <t>4Yf5bqU3NK4kNOypcrLYwU</t>
  </si>
  <si>
    <t>Faint</t>
  </si>
  <si>
    <t>7AB0cUXnzuSlAnyHOqmrZr</t>
  </si>
  <si>
    <t>2DrMcGNKEY0FZqjMovGaCm</t>
  </si>
  <si>
    <t>Figure.09</t>
  </si>
  <si>
    <t>3R9NKZ4jmxNjOFihSF5s7f</t>
  </si>
  <si>
    <t>Hit the Floor</t>
  </si>
  <si>
    <t>4zP2e2aIzOZGEFTq1MDJmm</t>
  </si>
  <si>
    <t>Lying from You</t>
  </si>
  <si>
    <t>2nLtzopw4rPReszdYBJU6h</t>
  </si>
  <si>
    <t>1fr92Vupmcs2vgLMFVQ7rd</t>
  </si>
  <si>
    <t>In the Shadows</t>
  </si>
  <si>
    <t>The Rasmus</t>
  </si>
  <si>
    <t>finnish rock</t>
  </si>
  <si>
    <t>1J9W7Fkg34vdOVa8gR7dx7</t>
  </si>
  <si>
    <t>Dead Letters</t>
  </si>
  <si>
    <t>5yyRH93h4Pm6tXXYTxt7ea</t>
  </si>
  <si>
    <t>The Blower's Daughter</t>
  </si>
  <si>
    <t>Damien Rice</t>
  </si>
  <si>
    <t>3ADELRoZ4I8WLE7clLU7La</t>
  </si>
  <si>
    <t>O</t>
  </si>
  <si>
    <t>5kKloaKFvAuDNFi8m52hxy</t>
  </si>
  <si>
    <t>NARUTO Main Theme</t>
  </si>
  <si>
    <t>MUSASHI PROJECT</t>
  </si>
  <si>
    <t>6NrJzDuBPZvp3ZRXnIqs1P</t>
  </si>
  <si>
    <t>NARUTO -ナルト-　オリジナルサウンドトラック</t>
  </si>
  <si>
    <t>6faRsCMylJKKQqESbwJTA9</t>
  </si>
  <si>
    <t>哀と悲</t>
  </si>
  <si>
    <t>7k9D5GUqhn0Jf3kBnfgQJ6</t>
  </si>
  <si>
    <t>沸き上がる闘志</t>
  </si>
  <si>
    <t>0tWEB6BxbI48XN79QE1JbT</t>
  </si>
  <si>
    <t>Everybody's Fool</t>
  </si>
  <si>
    <t>02w1xMzzdF2OJxTeh1basm</t>
  </si>
  <si>
    <t>Fallen</t>
  </si>
  <si>
    <t>0COqiPhxzoWICwFCS4eZcp</t>
  </si>
  <si>
    <t>Bring Me To Life</t>
  </si>
  <si>
    <t>4UzVcXufOhGUwF56HT7b8M</t>
  </si>
  <si>
    <t>3UygY7qW2cvG9Llkay6i1i</t>
  </si>
  <si>
    <t>Going Under</t>
  </si>
  <si>
    <t>4RY96Asd9IefaL3X4LOLZ8</t>
  </si>
  <si>
    <t>4ycNE7y1rp5215g1kkqk1P</t>
  </si>
  <si>
    <t>Get Rich Or Die Tryin'</t>
  </si>
  <si>
    <t>3G0yz3DZn3lfraledmBCT0</t>
  </si>
  <si>
    <t>P.I.M.P.</t>
  </si>
  <si>
    <t>5G5rgQHzdQnw32SI0WjIo5</t>
  </si>
  <si>
    <t>70FCugJxa7XW04Np6iYJdI</t>
  </si>
  <si>
    <t>21 Questions</t>
  </si>
  <si>
    <t>136sse7QGfLGWJ4mbwTgLw</t>
  </si>
  <si>
    <t>Eh Eh</t>
  </si>
  <si>
    <t>7iykGeMdxOdYtNRtYCNaMA</t>
  </si>
  <si>
    <t>Garh Tany</t>
  </si>
  <si>
    <t>41bF09RmeV3rQXMECkGZzM</t>
  </si>
  <si>
    <t>094MWdspdy9amhOi8TFlIN</t>
  </si>
  <si>
    <t>Get It On The Floor</t>
  </si>
  <si>
    <t>DMX</t>
  </si>
  <si>
    <t>east coast hip hop, old school hip hop, hardcore hip hop</t>
  </si>
  <si>
    <t>0FeqrLI13XnYNY1s414uQd</t>
  </si>
  <si>
    <t>Grand Champ</t>
  </si>
  <si>
    <t>0wmUt85XxtjkgqNtHFGY7s</t>
  </si>
  <si>
    <t>(s)AINT</t>
  </si>
  <si>
    <t>3KExM8E3KgpsS2bHVSJzTc</t>
  </si>
  <si>
    <t>The Golden Age Of Grotesque</t>
  </si>
  <si>
    <t>2xIDjKKHvz7jS8bn71MJ6C</t>
  </si>
  <si>
    <t>Ah Law Gany Tany</t>
  </si>
  <si>
    <t>6x3MXBheoO7innyXyDYZSD</t>
  </si>
  <si>
    <t>Ana Fel Gharam</t>
  </si>
  <si>
    <t>1MTQHCpraD4S8g5PAFKzoj</t>
  </si>
  <si>
    <t>Behind Blue Eyes</t>
  </si>
  <si>
    <t>Limp Bizkit</t>
  </si>
  <si>
    <t>nu metal, rap metal, alternative metal, rap rock</t>
  </si>
  <si>
    <t>3oUoQ0UH7Rv06x1kpSjS36</t>
  </si>
  <si>
    <t>Results May Vary</t>
  </si>
  <si>
    <t>2ClPvZuY65OaFxuSLDHKtt</t>
  </si>
  <si>
    <t>Betewhashny</t>
  </si>
  <si>
    <t>6RFr65nFzs0jD2XG4hA63y</t>
  </si>
  <si>
    <t>Bos Ba2a</t>
  </si>
  <si>
    <t>4AD2dterIUjNt1LFNI9Bvi</t>
  </si>
  <si>
    <t>46co3YFtDUWwq1DiazleHP</t>
  </si>
  <si>
    <t>Pirates Of The Caribbean Original Soundtrack</t>
  </si>
  <si>
    <t>6YTGeOilUBLvOGrpPBZ1OR</t>
  </si>
  <si>
    <t>I Smell Pussy</t>
  </si>
  <si>
    <t>G-Unit</t>
  </si>
  <si>
    <t>gangster rap</t>
  </si>
  <si>
    <t>0BolFrIcCXXppUK50ETvgy</t>
  </si>
  <si>
    <t>Beg For Mercy</t>
  </si>
  <si>
    <t>2G490Y2Zpfj3CSiNhBQVqC</t>
  </si>
  <si>
    <t>1p6dnhZYG4lNmgIKODRfM5</t>
  </si>
  <si>
    <t>Kont Arfa</t>
  </si>
  <si>
    <t>7qLXBcYW78is9LygQBziAU</t>
  </si>
  <si>
    <t>Sabry Aalil</t>
  </si>
  <si>
    <t>0SKjqIViHaXWhmaKuJbMrq</t>
  </si>
  <si>
    <t>Sound Of The Underground</t>
  </si>
  <si>
    <t>Girls Aloud</t>
  </si>
  <si>
    <t>5lruCC2nlwy21JwWLpjrrS</t>
  </si>
  <si>
    <t>3mrBz3KhzEIB8ZV7Pxt1Y7</t>
  </si>
  <si>
    <t>Mategrahnish</t>
  </si>
  <si>
    <t>1YVuJrfHHmD4ilULhAVqPW</t>
  </si>
  <si>
    <t>mOBSCENE</t>
  </si>
  <si>
    <t>6j0k95zP3uTCusiMwE3Oj3</t>
  </si>
  <si>
    <t>Nesiny</t>
  </si>
  <si>
    <t>5Z83wx7EqLCTEn9FuAvqSJ</t>
  </si>
  <si>
    <t>Suga Suga - Instrumental</t>
  </si>
  <si>
    <t>Baby Bash</t>
  </si>
  <si>
    <t>30EknR1eWRmfP4aQhAzMYw</t>
  </si>
  <si>
    <t>6r6wolzRxCSNuY7arMNwMe</t>
  </si>
  <si>
    <t>0r8iDf65NHgFgZOGLwj5r8</t>
  </si>
  <si>
    <t>What Was I Thinkin'</t>
  </si>
  <si>
    <t>2yeODPn8igz9qQiitOZRyJ</t>
  </si>
  <si>
    <t>3qRPc4QpHGNwKFAzCdqwxA</t>
  </si>
  <si>
    <t>Nas</t>
  </si>
  <si>
    <t>east coast hip hop, old school hip hop, hip hop</t>
  </si>
  <si>
    <t>3rV1aPkrWyMs6YTvTpSbIY</t>
  </si>
  <si>
    <t>God's Son</t>
  </si>
  <si>
    <t>2NPxL1QqPrD1a7OLHjVcAP</t>
  </si>
  <si>
    <t>I Can</t>
  </si>
  <si>
    <t>6NM525U7IB4Zhpn8d921uX</t>
  </si>
  <si>
    <t>Make It Clap (feat. Sean Paul &amp; Spliff Starr) - Remix Album Version</t>
  </si>
  <si>
    <t>Busta Rhymes</t>
  </si>
  <si>
    <t>3cBk22r1tb6omRQ4jr6SE8</t>
  </si>
  <si>
    <t>It Ain't Safe No More. . .</t>
  </si>
  <si>
    <t>3YuaBvuZqcwN3CEAyyoaei</t>
  </si>
  <si>
    <t>Like a Stone</t>
  </si>
  <si>
    <t>78guAsers0klWl6RwzgDLd</t>
  </si>
  <si>
    <t>1Qdnvn4XlmZANCVy3XjrQo</t>
  </si>
  <si>
    <t>Show Me How to Live</t>
  </si>
  <si>
    <t>3NLrRZoMF0Lx6zTlYqeIo4</t>
  </si>
  <si>
    <t>Here Without You</t>
  </si>
  <si>
    <t>72olNArm75vOycSziqIX9Y</t>
  </si>
  <si>
    <t>Away From The Sun</t>
  </si>
  <si>
    <t>1m4ZjbibTvvmYIJyXAIuxv</t>
  </si>
  <si>
    <t>Fawkes the Phoenix</t>
  </si>
  <si>
    <t>5nzzU118YRlXdhjRMb3fq0</t>
  </si>
  <si>
    <t>Harry Potter and The Chamber of Secrets/ Original Motion Picture Soundtrack</t>
  </si>
  <si>
    <t>4Fproek7uXgqMyUgCFJcWt</t>
  </si>
  <si>
    <t>Gilderoy Lockhart</t>
  </si>
  <si>
    <t>3oairMMtNVnUppKwroxou4</t>
  </si>
  <si>
    <t>I Know What You Want (feat. Flipmode Squad)</t>
  </si>
  <si>
    <t>5fAccYiIVKadFTQvgAbo8z</t>
  </si>
  <si>
    <t>It Ain't Safe No More</t>
  </si>
  <si>
    <t>7Lf7oSEVdzZqTA0kEDSlS5</t>
  </si>
  <si>
    <t>Cry Me a River</t>
  </si>
  <si>
    <t>6QPkyl04rXwTGlGlcYaRoW</t>
  </si>
  <si>
    <t>Justified</t>
  </si>
  <si>
    <t>0LnkNEgEXv83bVVvgnB9Et</t>
  </si>
  <si>
    <t>Come As You Are</t>
  </si>
  <si>
    <t>5zBPRXCAc801vyHWoRurNZ</t>
  </si>
  <si>
    <t>0r2Bul2NuCViraT2zX1l5j</t>
  </si>
  <si>
    <t>Get Low</t>
  </si>
  <si>
    <t>Lil Jon &amp; The East Side Boyz</t>
  </si>
  <si>
    <t>4htcOW08TqINNLbcSf9esI</t>
  </si>
  <si>
    <t>Kings Of Crunk</t>
  </si>
  <si>
    <t>5O8L4I2S4izFGDjvP7xAKv</t>
  </si>
  <si>
    <t>You Know You're Right</t>
  </si>
  <si>
    <t>55yvzYuvJYG2RUEnMK78tr</t>
  </si>
  <si>
    <t>About A Girl</t>
  </si>
  <si>
    <t>2kbfnwiQvVx7rtLCYog7eD</t>
  </si>
  <si>
    <t>My Neighbor Totoro Symphony" The Path of the Wind"</t>
  </si>
  <si>
    <t>1ixPe8dVoovMSki6isJJoW</t>
  </si>
  <si>
    <t>Orchestra Stories - My Neighbor Totoro</t>
  </si>
  <si>
    <t>0b9djfiuDIMw1zKH6gV74g</t>
  </si>
  <si>
    <t>1O87Gkgvc6QR1JRpMkgnE7</t>
  </si>
  <si>
    <t>Golden Road</t>
  </si>
  <si>
    <t>75JFxkI2RXiU7L9VXzMkle</t>
  </si>
  <si>
    <t>The Scientist</t>
  </si>
  <si>
    <t>0RHX9XECH8IVI3LNgWDpmQ</t>
  </si>
  <si>
    <t>A Rush of Blood to the Head</t>
  </si>
  <si>
    <t>2nvC4i2aMo4CzRjRflysah</t>
  </si>
  <si>
    <t>In My Place</t>
  </si>
  <si>
    <t>5hviCr3lgg6LY6noG6DPKs</t>
  </si>
  <si>
    <t>Landslide</t>
  </si>
  <si>
    <t>The Chicks</t>
  </si>
  <si>
    <t>1zgQkZFMRqx1Lz9GVXghLt</t>
  </si>
  <si>
    <t>Sk8er Boi</t>
  </si>
  <si>
    <t>59ZTxQo8rBycIXPLUIKvE2</t>
  </si>
  <si>
    <t>Dirrty (feat. Redman)</t>
  </si>
  <si>
    <t>2USigX9DhGuAini71XZEEK</t>
  </si>
  <si>
    <t>Stripped</t>
  </si>
  <si>
    <t>3TCauNPqFiniaYHBvEVoHG</t>
  </si>
  <si>
    <t>1f2V8U1BiWaC9aJWmpOARe</t>
  </si>
  <si>
    <t>By the Way</t>
  </si>
  <si>
    <t>6deiaArbeoqp1xPEGdEKp1</t>
  </si>
  <si>
    <t>By the Way (Deluxe Edition)</t>
  </si>
  <si>
    <t>3ZOEytgrvLwQaqXreDs2Jx</t>
  </si>
  <si>
    <t>1ndGB6rvxKYN9seCYO1dTF</t>
  </si>
  <si>
    <t>The Zephyr Song</t>
  </si>
  <si>
    <t>4bJygwUKrRgq1stlNXcgMg</t>
  </si>
  <si>
    <t>All The Things She Said</t>
  </si>
  <si>
    <t>t.A.T.u.</t>
  </si>
  <si>
    <t>4vyPN44zoiJXE6hruCCrGB</t>
  </si>
  <si>
    <t>200 KM/H In The Wrong Lane (10th Anniversary Edition)</t>
  </si>
  <si>
    <t>2TNaQWWTeTyig2wsr1BNaL</t>
  </si>
  <si>
    <t>Are You That Somebody?</t>
  </si>
  <si>
    <t>Aaliyah</t>
  </si>
  <si>
    <t>0vqRNgbh25rbYpiZ2Ejv6s</t>
  </si>
  <si>
    <t>I Care 4 U</t>
  </si>
  <si>
    <t>3Y4m9Td603gbfMB86UNafs</t>
  </si>
  <si>
    <t>Can't Take My Eyes off You</t>
  </si>
  <si>
    <t>3kVGhOkgwIS2S0Gf1El92G</t>
  </si>
  <si>
    <t>Dead Star / In Your World</t>
  </si>
  <si>
    <t>1ICBjx8MKVqZdXCnpUVfAB</t>
  </si>
  <si>
    <t>Edoras</t>
  </si>
  <si>
    <t>1MrqY9fdmJFExV6cWhxgQ6</t>
  </si>
  <si>
    <t>The Lord of the Rings: The Two Towers - the Complete Recordings</t>
  </si>
  <si>
    <t>21VUVZNz6v0t7vkDbVefrJ</t>
  </si>
  <si>
    <t>Loneliness - Video Cut</t>
  </si>
  <si>
    <t>Tomcraft</t>
  </si>
  <si>
    <t>5LOLNALdP8O97CMeGdqOOM</t>
  </si>
  <si>
    <t>Loneliness</t>
  </si>
  <si>
    <t>6YgV0EF8xJMZz0Zm6BTaT4</t>
  </si>
  <si>
    <t>1Rv9WRKyYhFaGbuYDaQunN</t>
  </si>
  <si>
    <t>Songs About Jane</t>
  </si>
  <si>
    <t>04KTF78FFg8sOHC1BADqbY</t>
  </si>
  <si>
    <t>Hot In Herre</t>
  </si>
  <si>
    <t>4HUUHHXBXImwksfbSPqE7q</t>
  </si>
  <si>
    <t>Nellyville</t>
  </si>
  <si>
    <t>7kAFSrTIOiVZ0gnHBuAH3l</t>
  </si>
  <si>
    <t>Air Force Ones</t>
  </si>
  <si>
    <t>4tKGFmENO69tZR9ahgZu48</t>
  </si>
  <si>
    <t>Murder On The Dancefloor</t>
  </si>
  <si>
    <t>Sophie Ellis-Bextor</t>
  </si>
  <si>
    <t>68ishLKwqH5oH79kUteEHG</t>
  </si>
  <si>
    <t>Read My Lips (Deluxe Version)</t>
  </si>
  <si>
    <t>1vjIHlmc4WfIaEl74YAvX0</t>
  </si>
  <si>
    <t>Unwanted</t>
  </si>
  <si>
    <t>3zXjR3y2dUWklKmmp6lEhy</t>
  </si>
  <si>
    <t>00Mb3DuaIH1kjrwOku9CGU</t>
  </si>
  <si>
    <t>5xEM5hIgJ1jjgcEBfpkt2F</t>
  </si>
  <si>
    <t>1jlG3KJ3gdYmhfuySFfpO1</t>
  </si>
  <si>
    <t>I'm with You</t>
  </si>
  <si>
    <t>4VoMMy2Rl2rV3lx2zooOGX</t>
  </si>
  <si>
    <t>I'm Not Like Everybody Else - Mono Mix</t>
  </si>
  <si>
    <t>1uxgL5R6j7xzJi2Twk8xM3</t>
  </si>
  <si>
    <t>The Ultimate Collection</t>
  </si>
  <si>
    <t>6Db8IlZ7YY1pfIjJllejyH</t>
  </si>
  <si>
    <t>Hailie's Song</t>
  </si>
  <si>
    <t>2cWBwpqMsDJC1ZUwz813lo</t>
  </si>
  <si>
    <t>The Eminem Show</t>
  </si>
  <si>
    <t>3F14hbIqy1JKKLTb1mzdYV</t>
  </si>
  <si>
    <t>My Dad's Gone Crazy</t>
  </si>
  <si>
    <t>73qINA7ccO03wxD8nsJalr</t>
  </si>
  <si>
    <t>When The Music Stops</t>
  </si>
  <si>
    <t>15qrWkkYCfmtu1uRpGf48L</t>
  </si>
  <si>
    <t>White America</t>
  </si>
  <si>
    <t>7lQ8MOhq6IN2w8EYcFNSUk</t>
  </si>
  <si>
    <t>0x60P5taxdI5pcGbqbap6S</t>
  </si>
  <si>
    <t>Business</t>
  </si>
  <si>
    <t>7BMO7O7ImjV8HNTH74Tshv</t>
  </si>
  <si>
    <t>Cleanin' Out My Closet</t>
  </si>
  <si>
    <t>51LeDAMy6nWqKdjVo7jK4j</t>
  </si>
  <si>
    <t>Curtains Close</t>
  </si>
  <si>
    <t>0ttF21hZCPw2merE3GsHcP</t>
  </si>
  <si>
    <t>Curtains Up - Skit</t>
  </si>
  <si>
    <t>7io19rjxOFu3pGuZgBI6Pk</t>
  </si>
  <si>
    <t>Drips</t>
  </si>
  <si>
    <t>4woTEX1wYOTGDqNXuavlRC</t>
  </si>
  <si>
    <t>Superman</t>
  </si>
  <si>
    <t>2J3CYFUn6eAuHz5S9IKape</t>
  </si>
  <si>
    <t>The Kiss - Skit</t>
  </si>
  <si>
    <t>4xkOaSrkexMciUUogZKVTS</t>
  </si>
  <si>
    <t>Till I Collapse</t>
  </si>
  <si>
    <t>288e3FhmVuCqPmNEfAH0h6</t>
  </si>
  <si>
    <t>Say Goodbye Hollywood</t>
  </si>
  <si>
    <t>4EQkcrSLF3QdlwNca7sMXY</t>
  </si>
  <si>
    <t>Say What You Say</t>
  </si>
  <si>
    <t>3CpoeW0cZSDzIRv5z34F87</t>
  </si>
  <si>
    <t>Sing For The Moment</t>
  </si>
  <si>
    <t>5QD28FqaM3jTfsqWwvRZwv</t>
  </si>
  <si>
    <t>Soldier</t>
  </si>
  <si>
    <t>27mgDrExPa3obPAYXd3yQg</t>
  </si>
  <si>
    <t>Square Dance</t>
  </si>
  <si>
    <t>5ZxX55HFfi4aofGTxMp58x</t>
  </si>
  <si>
    <t>Steve Berman - Skit</t>
  </si>
  <si>
    <t>0U6lmEhmRVptZAX7HrauqG</t>
  </si>
  <si>
    <t>4B4Ii8d9SyuIiPDrmhcGGw</t>
  </si>
  <si>
    <t>Spider-Man (Original Motion Picture Score)</t>
  </si>
  <si>
    <t>3rUMH7i22tlkymhDPOmXUv</t>
  </si>
  <si>
    <t>Across the Stars (Love Theme from Star Wars: Attack of the Clones")"</t>
  </si>
  <si>
    <t>4RSVY5851aNeCttrDpdj7A</t>
  </si>
  <si>
    <t>Star Wars: Attack of the Clones (Original Motion Picture Soundtrack)</t>
  </si>
  <si>
    <t>45DuBzsgfiterhMTTsewpH</t>
  </si>
  <si>
    <t>Love Pledge and the Arena</t>
  </si>
  <si>
    <t>4j3X4KX8rURekAVIFUhI23</t>
  </si>
  <si>
    <t>Simple Plan</t>
  </si>
  <si>
    <t>pop punk, punk, emo</t>
  </si>
  <si>
    <t>3W6TEVlmaP22E4KvWY9HrS</t>
  </si>
  <si>
    <t>No Pads, No Helmets...Just Balls (15th Anniversary Tour Edition)</t>
  </si>
  <si>
    <t>5kRgOJD7wN77OHjiGhkpjL</t>
  </si>
  <si>
    <t>Special Death</t>
  </si>
  <si>
    <t>Mirah</t>
  </si>
  <si>
    <t>0gQWuaPBjGRe4S4lV7gtlC</t>
  </si>
  <si>
    <t>Advisory Committee</t>
  </si>
  <si>
    <t>491SgTfng3iwBZlubejYxL</t>
  </si>
  <si>
    <t>12 Years Later - From Treasure Planet"/Score"</t>
  </si>
  <si>
    <t>6TCIP0qIaMYXYAFejY59cC</t>
  </si>
  <si>
    <t>Treasure Planet</t>
  </si>
  <si>
    <t>0crOc9YJFkEGOIlRKpvHKL</t>
  </si>
  <si>
    <t>All My Ex's Live In Texas</t>
  </si>
  <si>
    <t>42as1gLeG49bOhUhBiDe1l</t>
  </si>
  <si>
    <t>20th Century Masters: The Millennium Collection: Best Of George Strait</t>
  </si>
  <si>
    <t>6y20BV5L33R8YXM0YuI38N</t>
  </si>
  <si>
    <t>No One Knows</t>
  </si>
  <si>
    <t>Queens of the Stone Age</t>
  </si>
  <si>
    <t>stoner rock, alternative rock</t>
  </si>
  <si>
    <t>4w3NeXtywU398NYW4903rY</t>
  </si>
  <si>
    <t>Songs For The Deaf</t>
  </si>
  <si>
    <t>3ZAFRtKXv5AZFLcs4Nox7x</t>
  </si>
  <si>
    <t>Opening Travel Music</t>
  </si>
  <si>
    <t>David Newman</t>
  </si>
  <si>
    <t>2cdVX8vJK06csC6TLMCdo7</t>
  </si>
  <si>
    <t>Ice Age (Original Motion Picture Soundtrack)</t>
  </si>
  <si>
    <t>5IXk34xSm6rxNgXkCveC3r</t>
  </si>
  <si>
    <t>0wAf1LaMkHoLN7QL3Dv5fh</t>
  </si>
  <si>
    <t>2djdKPx2iriJ4Ey4QvS0JF</t>
  </si>
  <si>
    <t>Silver Leaves - From Treasure Planet"/Score"</t>
  </si>
  <si>
    <t>0jqK7sGTLsHPkQrrcrGuKD</t>
  </si>
  <si>
    <t>Still Waiting</t>
  </si>
  <si>
    <t>Sum 41</t>
  </si>
  <si>
    <t>pop punk, punk, skate punk</t>
  </si>
  <si>
    <t>2iOJEUCKJaYseov1qA8ot8</t>
  </si>
  <si>
    <t>Does This Look Infected?</t>
  </si>
  <si>
    <t>6kYvTlnmv3jPY4vTk4QkqO</t>
  </si>
  <si>
    <t>The Launch - From Treasure Planet"/Score"</t>
  </si>
  <si>
    <t>0do7XjC62nDUC2HKE6XKR1</t>
  </si>
  <si>
    <t>To the Spaceport - From Treasure Planet"/Score"</t>
  </si>
  <si>
    <t>0M7mWKqwTIaVjYyxfZmtTa</t>
  </si>
  <si>
    <t>Courtesy Of The Red, White And Blue (The Angry American)</t>
  </si>
  <si>
    <t>7ExectJocqn8sMKq4Tn4LY</t>
  </si>
  <si>
    <t>Unleashed</t>
  </si>
  <si>
    <t>06UPCXzhIsXnceSXmKLMEY</t>
  </si>
  <si>
    <t>Ether</t>
  </si>
  <si>
    <t>0cLzuJG2UDa0axMQkF7JR6</t>
  </si>
  <si>
    <t>Stillmatic</t>
  </si>
  <si>
    <t>1e3hPMCGrwPXYZ1DQhsiCE</t>
  </si>
  <si>
    <t>Fairytale</t>
  </si>
  <si>
    <t>6Hv7UZCLx4kCYZCY0kBbZc</t>
  </si>
  <si>
    <t>Shrek (Original Motion Picture Score)</t>
  </si>
  <si>
    <t>2GrOq1y5gksYrqkc8Jzl9T</t>
  </si>
  <si>
    <t>It Was A Good Day</t>
  </si>
  <si>
    <t>Ice Cube</t>
  </si>
  <si>
    <t>gangster rap, west coast hip hop, old school hip hop, g-funk</t>
  </si>
  <si>
    <t>7EPmezGIzLHj7LeTtLYhJZ</t>
  </si>
  <si>
    <t>7LAJWSKK8JMIZAcblgUMS6</t>
  </si>
  <si>
    <t>May It Be</t>
  </si>
  <si>
    <t>Enya</t>
  </si>
  <si>
    <t>new age, celtic</t>
  </si>
  <si>
    <t>04rz93AqGy9JduzV3K81Dh</t>
  </si>
  <si>
    <t>The Lord of the Rings: The Fellowship of the Ring (Original Motion Picture Soundtrack)</t>
  </si>
  <si>
    <t>644es5aYPJghtZLjM1rmSP</t>
  </si>
  <si>
    <t>Concerning Hobbits</t>
  </si>
  <si>
    <t>6HYCOHzY2xR4W2dOokH3ed</t>
  </si>
  <si>
    <t>The Bridge of Khazad Dum</t>
  </si>
  <si>
    <t>3Knohqfb9jeYzL6wMZiWLM</t>
  </si>
  <si>
    <t>The Council of Elrond (feat. Aniron") [Theme for Aragorn and Arwen]"</t>
  </si>
  <si>
    <t>2lnzGkdtDj5mtlcOW2yRtG</t>
  </si>
  <si>
    <t>Whenever, Wherever</t>
  </si>
  <si>
    <t>4DyMK9x2gnmRkRa16zHaEV</t>
  </si>
  <si>
    <t>Laundry Service</t>
  </si>
  <si>
    <t>1n8NKQRg8LVHy7oUhUgbFF</t>
  </si>
  <si>
    <t>Hedwig's Theme</t>
  </si>
  <si>
    <t>6zeHM5CV0CjcS0K8ouWE4N</t>
  </si>
  <si>
    <t>Harry Potter and The Sorcerer's Stone Original Motion Picture Soundtrack</t>
  </si>
  <si>
    <t>5M67k54BVUDADZPryaqV1y</t>
  </si>
  <si>
    <t>Aqueous Transmission</t>
  </si>
  <si>
    <t>Incubus</t>
  </si>
  <si>
    <t>nu metal, funk rock, alternative metal, alternative rock</t>
  </si>
  <si>
    <t>1rQZbncicoXyB64DqoH7OY</t>
  </si>
  <si>
    <t>Morning View</t>
  </si>
  <si>
    <t>77NNZQSqzLNqh2A9JhLRkg</t>
  </si>
  <si>
    <t>Don't Stop Believin'</t>
  </si>
  <si>
    <t>5pfpXvoJtSIFrbPIoBEv3R</t>
  </si>
  <si>
    <t>The Essential Journey</t>
  </si>
  <si>
    <t>1LuqK6QiebvOmpkRP1f8Jf</t>
  </si>
  <si>
    <t>Yes!</t>
  </si>
  <si>
    <t>Chad Brock</t>
  </si>
  <si>
    <t>21IlTCvjv2pSFX4146R7xi</t>
  </si>
  <si>
    <t>More Country Fun</t>
  </si>
  <si>
    <t>7K4Aq4awgYvDKEJdEvvl4j</t>
  </si>
  <si>
    <t>Can't Deny It (feat. Nate Dogg)</t>
  </si>
  <si>
    <t>6hl66Nlqoeppdm0dRpYA02</t>
  </si>
  <si>
    <t>Ghetto Fabolous</t>
  </si>
  <si>
    <t>0gmbgwZ8iqyMPmXefof8Yf</t>
  </si>
  <si>
    <t>How You Remind Me</t>
  </si>
  <si>
    <t>5fKL7vMTXvhR9tov8Kqt3u</t>
  </si>
  <si>
    <t>Silver Side Up</t>
  </si>
  <si>
    <t>2DlHlPMa4M17kufBvI2lEN</t>
  </si>
  <si>
    <t>Chop Suey!</t>
  </si>
  <si>
    <t>6jWde94ln40epKIQCd8XUh</t>
  </si>
  <si>
    <t>Toxicity</t>
  </si>
  <si>
    <t>0snQkGI5qnAmohLE7jTsTn</t>
  </si>
  <si>
    <t>0FLBNqc5oAiTt4J2e3fe3y</t>
  </si>
  <si>
    <t>Blurry</t>
  </si>
  <si>
    <t>Puddle Of Mudd</t>
  </si>
  <si>
    <t>4oWz3E9jTrBe9sVkiX2sJ5</t>
  </si>
  <si>
    <t>Come Clean</t>
  </si>
  <si>
    <t>1ZEOIhSn6BKErV59bIgn76</t>
  </si>
  <si>
    <t>California Dreamin'</t>
  </si>
  <si>
    <t>The Mamas &amp; The Papas</t>
  </si>
  <si>
    <t>folk rock</t>
  </si>
  <si>
    <t>6d9b6qTmzQ2WOOGB2cDCDq</t>
  </si>
  <si>
    <t>All The Leaves Are Brown The Golden Era Collection</t>
  </si>
  <si>
    <t>2uMm657euPoE7Vgaukuupl</t>
  </si>
  <si>
    <t>Pagan Poetry</t>
  </si>
  <si>
    <t>Björk</t>
  </si>
  <si>
    <t>art pop, trip hop</t>
  </si>
  <si>
    <t>7sScYIMy44GyOll7TpWcak</t>
  </si>
  <si>
    <t>Vespertine</t>
  </si>
  <si>
    <t>1BExV8JprNJLvLeDE9qdEW</t>
  </si>
  <si>
    <t>It's Been Awhile</t>
  </si>
  <si>
    <t>Staind</t>
  </si>
  <si>
    <t>post-grunge, nu metal, alternative metal</t>
  </si>
  <si>
    <t>0HogGfosAvj4tF3GTv2KIE</t>
  </si>
  <si>
    <t>Break the Cycle</t>
  </si>
  <si>
    <t>0kr6d8wHDQPlzuET33NVn6</t>
  </si>
  <si>
    <t>All You Wanted</t>
  </si>
  <si>
    <t>Michelle Branch</t>
  </si>
  <si>
    <t>1agL7TUoZXr0Xd4Irievqi</t>
  </si>
  <si>
    <t>The Spirit Room</t>
  </si>
  <si>
    <t>37cb7mzkQKksGm0noGDXeh</t>
  </si>
  <si>
    <t>Trying Your Luck</t>
  </si>
  <si>
    <t>2yNaksHgeMQM9Quse463b5</t>
  </si>
  <si>
    <t>Is This It</t>
  </si>
  <si>
    <t>7kzKAuUzOITUauHAhoMoxA</t>
  </si>
  <si>
    <t>Last Nite</t>
  </si>
  <si>
    <t>1bXWzZEqzvCFOCVc39P9Jr</t>
  </si>
  <si>
    <t>It's Hard Work</t>
  </si>
  <si>
    <t>766a5fKJYFy9ii4Kz2bQy9</t>
  </si>
  <si>
    <t>Spirited Away Soundtrack</t>
  </si>
  <si>
    <t>6RxsExIM2y163Iy1Qst36S</t>
  </si>
  <si>
    <t>あの夏へ</t>
  </si>
  <si>
    <t>3nok62UEPi0gHJsIrHbhMY</t>
  </si>
  <si>
    <t>千と千尋の神隠し サウンドトラック</t>
  </si>
  <si>
    <t>6JUWHRh6JW3qR56gCl218U</t>
  </si>
  <si>
    <t>The Dragon Boy</t>
  </si>
  <si>
    <t>6GG73Jik4jUlQCkKg9JuGO</t>
  </si>
  <si>
    <t>Jimmy Eat World</t>
  </si>
  <si>
    <t>0UJhhj5bn5AGAjryFnhueP</t>
  </si>
  <si>
    <t>Bleed American</t>
  </si>
  <si>
    <t>13lZDbwonGhOflQLQIfdtZ</t>
  </si>
  <si>
    <t>We're Going to Be Friends</t>
  </si>
  <si>
    <t>6Xvc1TfpVEhDeHhmTQEtp0</t>
  </si>
  <si>
    <t>White Blood Cells</t>
  </si>
  <si>
    <t>21D6cTpVlaM7VU6Rb0put7</t>
  </si>
  <si>
    <t>The Caverns of Isengard</t>
  </si>
  <si>
    <t>55RTkgUCP7t80hiTUhATMH</t>
  </si>
  <si>
    <t>The Lord of the Rings: The Fellowship of the Ring - the Complete Recordings</t>
  </si>
  <si>
    <t>7HZ4BValzIE8zNjUrRIEHW</t>
  </si>
  <si>
    <t>The Fighting Uruk-hai</t>
  </si>
  <si>
    <t>1zUpNXz22EFtljQX3WPDzQ</t>
  </si>
  <si>
    <t>Gravel Pit (feat. RZA, Method Man, Ghostface Killah, Raekwon &amp; U-God)</t>
  </si>
  <si>
    <t>Wu-Tang Clan</t>
  </si>
  <si>
    <t>east coast hip hop, old school hip hop, hip hop, gangster rap, hardcore hip hop</t>
  </si>
  <si>
    <t>2XNL3MoimBGxk5NFNpLGTG</t>
  </si>
  <si>
    <t>Gravel Pit</t>
  </si>
  <si>
    <t>69j0KoPJuwpnbGWrfn7Yll</t>
  </si>
  <si>
    <t>Picture (feat. Sheryl Crow)</t>
  </si>
  <si>
    <t>Kid Rock</t>
  </si>
  <si>
    <t>64du8CiAmKAzVswhA3RK4r</t>
  </si>
  <si>
    <t>Cocky</t>
  </si>
  <si>
    <t>2n6FX3Jcg4b4Leoz0GOqBF</t>
  </si>
  <si>
    <t>Wherever You Will Go</t>
  </si>
  <si>
    <t>The Calling</t>
  </si>
  <si>
    <t>pop rock</t>
  </si>
  <si>
    <t>482njCey5m8quxX6ymvlIP</t>
  </si>
  <si>
    <t>Camino Palmero</t>
  </si>
  <si>
    <t>2VrJMuLt2m9HbifGrKWHqk</t>
  </si>
  <si>
    <t>New Born</t>
  </si>
  <si>
    <t>1Dh27pjT3IEdiRG9Se5uQn</t>
  </si>
  <si>
    <t>Origin of Symmetry</t>
  </si>
  <si>
    <t>1fJFuvU2ldmeAm5nFIHcPP</t>
  </si>
  <si>
    <t>First Date</t>
  </si>
  <si>
    <t>3nHpBmW5wJXGeC3ojBkpey</t>
  </si>
  <si>
    <t>Take Off Your Pants And Jacket</t>
  </si>
  <si>
    <t>0PSZ9G584Ve27GK6ThlY6P</t>
  </si>
  <si>
    <t>Lady Marmalade - Single Edit</t>
  </si>
  <si>
    <t>5rlAvknHpWuF6m4VMS3vnJ</t>
  </si>
  <si>
    <t>Lady Marmalade</t>
  </si>
  <si>
    <t>6b37xrsNCWYIUphFBazqD6</t>
  </si>
  <si>
    <t>Me Gustas Tu</t>
  </si>
  <si>
    <t>Manu Chao</t>
  </si>
  <si>
    <t>latin alternative</t>
  </si>
  <si>
    <t>4t1LLdXiWTfoywqricztFo</t>
  </si>
  <si>
    <t>Próxima Estación: Esperanza</t>
  </si>
  <si>
    <t>2Mpj1Ul5OFPyyP4wB62Rvi</t>
  </si>
  <si>
    <t>Destiny's Child</t>
  </si>
  <si>
    <t>2HcjLD0ButtKsQYqzoyOx9</t>
  </si>
  <si>
    <t>42qNWdLKCI41S4uzfamhFM</t>
  </si>
  <si>
    <t>Duvet</t>
  </si>
  <si>
    <t>bôa</t>
  </si>
  <si>
    <t>7sGYAV0xv7ZfAMzIpMl8m1</t>
  </si>
  <si>
    <t>Twilight</t>
  </si>
  <si>
    <t>4XYsx8ga3fGwEFOOcauPZC</t>
  </si>
  <si>
    <t>Return of the Tres</t>
  </si>
  <si>
    <t>Delinquent Habits</t>
  </si>
  <si>
    <t>3itgpr1oO3ADqiofkIWBQ9</t>
  </si>
  <si>
    <t>Merry Go Round</t>
  </si>
  <si>
    <t>3mpLAhFWyJY2TZKCfTMqAP</t>
  </si>
  <si>
    <t>I'm Gonna Be Alright</t>
  </si>
  <si>
    <t>76QqoE30i9HVwxtxYMkWXT</t>
  </si>
  <si>
    <t>J.Lo</t>
  </si>
  <si>
    <t>3tnxGMetnz5YVivUWJJ8ay</t>
  </si>
  <si>
    <t>I'm Real</t>
  </si>
  <si>
    <t>6MLsahMK3VvH9NUwXOktdS</t>
  </si>
  <si>
    <t>I'm Real (feat. Ja Rule) - Murder Remix</t>
  </si>
  <si>
    <t>7BY7e8RE2XPFfZ7qnB2mSb</t>
  </si>
  <si>
    <t>That's Not Me</t>
  </si>
  <si>
    <t>2DVKtgf415MQv7OOXwVec9</t>
  </si>
  <si>
    <t>That's The Way</t>
  </si>
  <si>
    <t>6BqemgZaWt7VQxCU7dHrcj</t>
  </si>
  <si>
    <t>Walking On Sunshine</t>
  </si>
  <si>
    <t>3HsrcX8pSr7NCxYhfrtczZ</t>
  </si>
  <si>
    <t>We Gotta Talk</t>
  </si>
  <si>
    <t>1fgvJXlcZ7uIddMpqsqw0L</t>
  </si>
  <si>
    <t>Love Don't Cost a Thing</t>
  </si>
  <si>
    <t>6J8vBmsokURohC3UygqYOH</t>
  </si>
  <si>
    <t>Ain't It Funny</t>
  </si>
  <si>
    <t>57Coopi4KriNAIdBzCOVY1</t>
  </si>
  <si>
    <t>Cariño</t>
  </si>
  <si>
    <t>11y6pGsIo9BbsotNAGHjO9</t>
  </si>
  <si>
    <t>Come Over</t>
  </si>
  <si>
    <t>46EfzGWwD2qoRygDaUZW8H</t>
  </si>
  <si>
    <t>Dame (with Chayanne) - Touch Me</t>
  </si>
  <si>
    <t>0Grh6sxPOqDOVJyTJV3sVg</t>
  </si>
  <si>
    <t>7fFCnttacpotkyhTOxKv14</t>
  </si>
  <si>
    <t>55KiH7trhaYSrS2HNtDVr0</t>
  </si>
  <si>
    <t>Secretly</t>
  </si>
  <si>
    <t>24fceNrU1e44FgNHctytQ7</t>
  </si>
  <si>
    <t>Si Ya Se Acabo</t>
  </si>
  <si>
    <t>57h06SZNL6LJ3YKZ1UGCeu</t>
  </si>
  <si>
    <t>Sadeness</t>
  </si>
  <si>
    <t>Enigma</t>
  </si>
  <si>
    <t>new age, gregorian chant</t>
  </si>
  <si>
    <t>3idlo0DqoL0k5xP8X9gAAa</t>
  </si>
  <si>
    <t>Love Sensuality Devotion: The Greatest Hits</t>
  </si>
  <si>
    <t>5z6xHjCZr7a7AIcy8sPBKy</t>
  </si>
  <si>
    <t>Smooth Criminal</t>
  </si>
  <si>
    <t>Alien Ant Farm</t>
  </si>
  <si>
    <t>nu metal, alternative metal</t>
  </si>
  <si>
    <t>5klPnHQ5dy6Qm2Ul7h1lp5</t>
  </si>
  <si>
    <t>43zr9kKkeiQrshvYuvNtfM</t>
  </si>
  <si>
    <t>Someone To Call My Lover</t>
  </si>
  <si>
    <t>Janet Jackson</t>
  </si>
  <si>
    <t>new jack swing</t>
  </si>
  <si>
    <t>0IfJey7ibEDtWNxAQw2ub9</t>
  </si>
  <si>
    <t>All For You</t>
  </si>
  <si>
    <t>5e0O7MjhNHq9G67qDFM8nR</t>
  </si>
  <si>
    <t>Monsters, Inc.</t>
  </si>
  <si>
    <t>7hguux6E8wOGlNsKnZB6Sz</t>
  </si>
  <si>
    <t>Monsters, Inc. (Original Motion Picture Soundtrack)</t>
  </si>
  <si>
    <t>2VSbEXqs6NbNiZSTcHlIDR</t>
  </si>
  <si>
    <t>My Sacrifice</t>
  </si>
  <si>
    <t>Creed</t>
  </si>
  <si>
    <t>2ENlJXygQX6en4iziijet6</t>
  </si>
  <si>
    <t>Weathered</t>
  </si>
  <si>
    <t>0C9jZPUv4SuaXkuEQw6L40</t>
  </si>
  <si>
    <t>I'm A Believer</t>
  </si>
  <si>
    <t>Smash Mouth</t>
  </si>
  <si>
    <t>7KZkFAtkse1rKL9HdFTCuh</t>
  </si>
  <si>
    <t>1HNE2PX70ztbEl6MLxrpNL</t>
  </si>
  <si>
    <t>In Too Deep</t>
  </si>
  <si>
    <t>2UCWsnmZEVg9HhnMeKTsim</t>
  </si>
  <si>
    <t>All Killer, No Filler</t>
  </si>
  <si>
    <t>4jCio4LNO1eZbl09ed4ZFn</t>
  </si>
  <si>
    <t>Knock Yourself Out</t>
  </si>
  <si>
    <t>Jadakiss</t>
  </si>
  <si>
    <t>0w0pkKJYucpsDacKMKZ3SR</t>
  </si>
  <si>
    <t>Kiss Tha Game Goodbye</t>
  </si>
  <si>
    <t>6miK1DMb1WONHzH1jh5PLk</t>
  </si>
  <si>
    <t>The Scare Floor</t>
  </si>
  <si>
    <t>2mFG5xZ9Uz9v4ks0QnwK5i</t>
  </si>
  <si>
    <t>Circle of Life - From The Lion King" Soundtrack"</t>
  </si>
  <si>
    <t>Carmen Twillie</t>
  </si>
  <si>
    <t>4xNCqk5KdkOQvdbaepGjTY</t>
  </si>
  <si>
    <t>Disney's Greatest Volume 1</t>
  </si>
  <si>
    <t>4KacUpvbA3Mfo05gttTjhN</t>
  </si>
  <si>
    <t>Fat Lip</t>
  </si>
  <si>
    <t>5J5faaPlU22Wl3X0sXPWfy</t>
  </si>
  <si>
    <t>Born Again</t>
  </si>
  <si>
    <t>3stFLIWyYH4a8u0bdxDopt</t>
  </si>
  <si>
    <t>Holy Wood</t>
  </si>
  <si>
    <t>5fPiWCdaoQHFTWWyrKB4CH</t>
  </si>
  <si>
    <t>Burning Flag</t>
  </si>
  <si>
    <t>3jzAsTL0I2OMebMOSDJSKx</t>
  </si>
  <si>
    <t>The Love Song</t>
  </si>
  <si>
    <t>6HE1qegGf98n96rSjj6Z1Z</t>
  </si>
  <si>
    <t>Valentine's Day</t>
  </si>
  <si>
    <t>3WibbMr6canxRJXhNtAvLU</t>
  </si>
  <si>
    <t>B.O.B. - Bombs Over Baghdad</t>
  </si>
  <si>
    <t>2tm3Ht61kqqRZtIYsBjxEj</t>
  </si>
  <si>
    <t>Stankonia</t>
  </si>
  <si>
    <t>5rAxhWcgFng3s570sGO2F8</t>
  </si>
  <si>
    <t>A Place for My Head</t>
  </si>
  <si>
    <t>6hPkbAV3ZXpGZBGUvL6jVM</t>
  </si>
  <si>
    <t>Hybrid Theory (Bonus Edition)</t>
  </si>
  <si>
    <t>60a0Rd6pjrkxjPbaKzXjfq</t>
  </si>
  <si>
    <t>In the End</t>
  </si>
  <si>
    <t>0SARtM2035y7DaoQg2HFl1</t>
  </si>
  <si>
    <t>Independent Women, Pt. 1</t>
  </si>
  <si>
    <t>3OeMQP4wOCYluTnh8YOJL8</t>
  </si>
  <si>
    <t>Charlie's Angels - Music From the Motion Picture</t>
  </si>
  <si>
    <t>5egqKwgK5r5rvGD1LrtR7J</t>
  </si>
  <si>
    <t>Points of Authority</t>
  </si>
  <si>
    <t>1gAaRSN57UYVRI4eWRyAvP</t>
  </si>
  <si>
    <t>Pushing Me Away</t>
  </si>
  <si>
    <t>6xtQ23d8GEXgcxyUKPtwc5</t>
  </si>
  <si>
    <t>3K4HG9evC7dg3N0R9cYqk4</t>
  </si>
  <si>
    <t>One Step Closer</t>
  </si>
  <si>
    <t>57BrRMwf9LrcmuOsyGilwr</t>
  </si>
  <si>
    <t>Crawling</t>
  </si>
  <si>
    <t>7kxM3UJwN6rHAW5kwdlAHK</t>
  </si>
  <si>
    <t>Forgotten</t>
  </si>
  <si>
    <t>5uuXtfqM7Wp3idCxyHeOll</t>
  </si>
  <si>
    <t>2gSVKxPDww9Eep5rdvtdem</t>
  </si>
  <si>
    <t>5mi7FKaWE5CtcOjdyxScA7</t>
  </si>
  <si>
    <t>Chocolate Starfish And The Hot Dog Flavored Water</t>
  </si>
  <si>
    <t>4h37RgtBg9iynN3BIL5lFU</t>
  </si>
  <si>
    <t>Morning Bell</t>
  </si>
  <si>
    <t>6GjwtEZcfenmOf6l18N7T7</t>
  </si>
  <si>
    <t>Kid A</t>
  </si>
  <si>
    <t>4SrRrB27n7fiRkQcPoKfpk</t>
  </si>
  <si>
    <t>Motion Picture Soundtrack</t>
  </si>
  <si>
    <t>1FoUsSi9BCTlNt2Vd7V8XA</t>
  </si>
  <si>
    <t>Optimistic</t>
  </si>
  <si>
    <t>2rtGaCAeYtmcIvuZsvgTf6</t>
  </si>
  <si>
    <t>How to Disappear Completely</t>
  </si>
  <si>
    <t>1W5XugQJGhnSATMI5n002M</t>
  </si>
  <si>
    <t>Idioteque</t>
  </si>
  <si>
    <t>0xivCtzVVrdeq32s8EnOO6</t>
  </si>
  <si>
    <t>In Limbo</t>
  </si>
  <si>
    <t>3QDahKSqLwYJYQRbILdzS6</t>
  </si>
  <si>
    <t>4Wgj6jzoI2gYlumXdYAB8U</t>
  </si>
  <si>
    <t>The National Anthem</t>
  </si>
  <si>
    <t>4LrfsgQ5AGouvH3PlxW2PC</t>
  </si>
  <si>
    <t>Treefingers</t>
  </si>
  <si>
    <t>4aeCuOowYXJXrMZsVHZbfF</t>
  </si>
  <si>
    <t>2kRFrWaLWiKq48YYVdGcm8</t>
  </si>
  <si>
    <t>Everything In Its Right Place</t>
  </si>
  <si>
    <t>7v3BvPRQS4DcsDzYU0BiVd</t>
  </si>
  <si>
    <t>Best of Intentions</t>
  </si>
  <si>
    <t>Travis Tritt</t>
  </si>
  <si>
    <t>classic country, country, outlaw country, traditional country</t>
  </si>
  <si>
    <t>2ewYJg5AuA9bXWrvOs1mtB</t>
  </si>
  <si>
    <t>Down The Road I Go</t>
  </si>
  <si>
    <t>3oW6SWwGqiZSPTiAp7ZQoH</t>
  </si>
  <si>
    <t>0oKU0u7DD8cchRbNTR0SC6</t>
  </si>
  <si>
    <t>She Thinks My Tractor's Sexy</t>
  </si>
  <si>
    <t>7iDMtLZF5xX8Ijx3PossZk</t>
  </si>
  <si>
    <t>296XGtH5MeGisqD3uAz6Q6</t>
  </si>
  <si>
    <t>Jo Dee Messina</t>
  </si>
  <si>
    <t>1AGAaPw6yMh1WCAninJag0</t>
  </si>
  <si>
    <t>0R8P9KfGJCDULmlEoBagcO</t>
  </si>
  <si>
    <t>6ZG5lRT77aJ3btmArcykra</t>
  </si>
  <si>
    <t>Parachutes</t>
  </si>
  <si>
    <t>5TB6QgrF0RPIxSCGfRDLoe</t>
  </si>
  <si>
    <t>We Never Change</t>
  </si>
  <si>
    <t>2DHgvPQD1jApRnT1DBZdrS</t>
  </si>
  <si>
    <t>High Speed</t>
  </si>
  <si>
    <t>2QhURnm7mQDxBb5jWkbDug</t>
  </si>
  <si>
    <t>Don't Panic</t>
  </si>
  <si>
    <t>1RNtm45kw0hPMBz7gKiIYu</t>
  </si>
  <si>
    <t>Everything's Not Lost - Includes Hidden Track 'Life Is For Living'</t>
  </si>
  <si>
    <t>4qzoHxgp42ylb18ga1SWTL</t>
  </si>
  <si>
    <t>0qksx8mV28lztYIZ1om8ml</t>
  </si>
  <si>
    <t>Shiver</t>
  </si>
  <si>
    <t>7D0RhFcb3CrfPuTJ0obrod</t>
  </si>
  <si>
    <t>Sparks</t>
  </si>
  <si>
    <t>2mLgOcRkEgq89j8WstUpui</t>
  </si>
  <si>
    <t>Spies</t>
  </si>
  <si>
    <t>3AJwUDP919kvQ9QcozQPxg</t>
  </si>
  <si>
    <t>Yellow</t>
  </si>
  <si>
    <t>71u5SjnkSQgzIt1UzHchbi</t>
  </si>
  <si>
    <t>Whoa!</t>
  </si>
  <si>
    <t>Black Rob</t>
  </si>
  <si>
    <t>old school hip hop</t>
  </si>
  <si>
    <t>1MSBtKtGF1VLBtSLgwcwKR</t>
  </si>
  <si>
    <t>Life Story</t>
  </si>
  <si>
    <t>6ZOBP3NvffbU4SZcrnt1k6</t>
  </si>
  <si>
    <t>5gO2acKSOaJnP0Mcy8IpU6</t>
  </si>
  <si>
    <t>The Better Life</t>
  </si>
  <si>
    <t>62Da3JOu9H9EIgmqV7DoLG</t>
  </si>
  <si>
    <t>Lux Aeterna</t>
  </si>
  <si>
    <t>Clint Mansell</t>
  </si>
  <si>
    <t>7Jkv05qDgXZynnNaYcxY5W</t>
  </si>
  <si>
    <t>Requiem for a Dream / OST</t>
  </si>
  <si>
    <t>1raWfcURBd1Q3W3K0ojDCM</t>
  </si>
  <si>
    <t>Now We Are Free - From Gladiator" Soundtrack"</t>
  </si>
  <si>
    <t>0HqvyHCJ9EaORFyA8BPDyW</t>
  </si>
  <si>
    <t>Gladiator - Music From The Motion Picture</t>
  </si>
  <si>
    <t>3Fzlg5r1IjhLk2qRw667od</t>
  </si>
  <si>
    <t>2ww2PXKiHk7rNv26rjVJ5z</t>
  </si>
  <si>
    <t>Onka's Big Moka</t>
  </si>
  <si>
    <t>Bon Jovi</t>
  </si>
  <si>
    <t>glam metal, rock</t>
  </si>
  <si>
    <t>3yfqSUWxFvZELEM4PmlwIR</t>
  </si>
  <si>
    <t>The Real Slim Shady</t>
  </si>
  <si>
    <t>6t7956yu5zYf5A829XRiHC</t>
  </si>
  <si>
    <t>The Marshall Mathers LP</t>
  </si>
  <si>
    <t>6naxalmIoLFWR0siv8dnQQ</t>
  </si>
  <si>
    <t>Oops!...I Did It Again</t>
  </si>
  <si>
    <t>5PmgtkodFl2Om3hMXONDll</t>
  </si>
  <si>
    <t>Oops!... I Did It Again</t>
  </si>
  <si>
    <t>5W8YXBz9MTIDyrpYaCg2Ky</t>
  </si>
  <si>
    <t>Last Resort</t>
  </si>
  <si>
    <t>0BHa0ePkvGAVKymB4FU58m</t>
  </si>
  <si>
    <t>Infest</t>
  </si>
  <si>
    <t>3fYWwJaPHiNVHt5ZgklGS9</t>
  </si>
  <si>
    <t>Troubled Waters</t>
  </si>
  <si>
    <t>4dZBOO1PjjmtPA974xHMND</t>
  </si>
  <si>
    <t>The Covers Record</t>
  </si>
  <si>
    <t>62bOmKYxYg7dhrC6gH9vFn</t>
  </si>
  <si>
    <t>Bye Bye Bye</t>
  </si>
  <si>
    <t>*NSYNC</t>
  </si>
  <si>
    <t>20RMokVwJ2wjQ0s8FOdOFC</t>
  </si>
  <si>
    <t>No Strings Attached</t>
  </si>
  <si>
    <t>0h17TpfCKbbib1J37Qgj7r</t>
  </si>
  <si>
    <t>Alone - Remastered 2000</t>
  </si>
  <si>
    <t>classic rock, aor, rock</t>
  </si>
  <si>
    <t>5bOhnWhieBJGivUovmtob5</t>
  </si>
  <si>
    <t>Greatest Hits 1985-1995</t>
  </si>
  <si>
    <t>0gzqZ9d1jIKo9psEIthwXe</t>
  </si>
  <si>
    <t>Beautiful Day</t>
  </si>
  <si>
    <t>U2</t>
  </si>
  <si>
    <t>7a5U0GPoAvT3gvEY66FRuN</t>
  </si>
  <si>
    <t>All That You Can't Leave Behind</t>
  </si>
  <si>
    <t>00suglGfe7WNFpS1YyCTt6</t>
  </si>
  <si>
    <t>Gortoz A Ran - From Black Hawk Down""</t>
  </si>
  <si>
    <t>Denez Prigent</t>
  </si>
  <si>
    <t>79hZbZLkqwAf2FYwB6b7Vd</t>
  </si>
  <si>
    <t>Irvi</t>
  </si>
  <si>
    <t>1EsSm8qaR9Wtm1OgZXKi2n</t>
  </si>
  <si>
    <t>Ho</t>
  </si>
  <si>
    <t>2kT80DHqRtHQzDhQ2RCoIV</t>
  </si>
  <si>
    <t>Back For The First Time</t>
  </si>
  <si>
    <t>3vNFsxBbA4dPkymPF5Jm1b</t>
  </si>
  <si>
    <t>This Mess We're In</t>
  </si>
  <si>
    <t>0hBWhJEmVyNPG2Jq71CJXz</t>
  </si>
  <si>
    <t>Stories From The City, Stories From The Sea</t>
  </si>
  <si>
    <t>4pbyDPjFgfPqFTcIMC8xpK</t>
  </si>
  <si>
    <t>Rock DJ</t>
  </si>
  <si>
    <t>Robbie Williams</t>
  </si>
  <si>
    <t>11DmTQm7WPeSXih1FPuaXL</t>
  </si>
  <si>
    <t>Sing When You're Winning</t>
  </si>
  <si>
    <t>0EqtsCvcDjEz6svFsaV5HN</t>
  </si>
  <si>
    <t>Aimee Mann</t>
  </si>
  <si>
    <t>6jbjx0LGKl11H6UtrgS2nV</t>
  </si>
  <si>
    <t>Magnolia (Music from the Motion Picture)</t>
  </si>
  <si>
    <t>2p9sprAX27D6U5cuSE9NsM</t>
  </si>
  <si>
    <t>When I B On Tha Mic</t>
  </si>
  <si>
    <t>Rakim</t>
  </si>
  <si>
    <t>3mvWfqa4cceoGyA7qECPWH</t>
  </si>
  <si>
    <t>The Master</t>
  </si>
  <si>
    <t>503OTo2dSqe7qk76rgsbep</t>
  </si>
  <si>
    <t>Still D.R.E.</t>
  </si>
  <si>
    <t>Dr. Dre</t>
  </si>
  <si>
    <t>old school hip hop, g-funk, gangster rap, west coast hip hop, hip hop, rap</t>
  </si>
  <si>
    <t>7q2B4M5EiBkqrlsNW8lB7N</t>
  </si>
  <si>
    <t>2001</t>
  </si>
  <si>
    <t>7iXF2W9vKmDoGAhlHdpyIa</t>
  </si>
  <si>
    <t>Forgot About Dre</t>
  </si>
  <si>
    <t>4LwU4Vp6od3Sb08CsP99GC</t>
  </si>
  <si>
    <t>The Next Episode</t>
  </si>
  <si>
    <t>6DLJQz0hav4l4VfEjJze5T</t>
  </si>
  <si>
    <t>The Way Things Are</t>
  </si>
  <si>
    <t>Fiona Apple</t>
  </si>
  <si>
    <t>3o5EnVZNJXtfPV8tCoagjI</t>
  </si>
  <si>
    <t>When The Pawn...</t>
  </si>
  <si>
    <t>4jsEzsAPVje1NgXYq3e7SV</t>
  </si>
  <si>
    <t>To Your Love</t>
  </si>
  <si>
    <t>0IVkP59yJ9GFF6B7IrvrxA</t>
  </si>
  <si>
    <t>Paper Bag</t>
  </si>
  <si>
    <t>0w7XPnFp1jA7w7C8t89zJi</t>
  </si>
  <si>
    <t>A Mistake</t>
  </si>
  <si>
    <t>3y4LxiYMgDl4RethdzpmNe</t>
  </si>
  <si>
    <t>3BGPil8BDPVoDK0lnUPtvb</t>
  </si>
  <si>
    <t>2F6FfZ4w8z3eJpSxPotVO5</t>
  </si>
  <si>
    <t>Falling Away from Me</t>
  </si>
  <si>
    <t>5U0pevIOTrPoDsN8YsBCBh</t>
  </si>
  <si>
    <t>1UmmSKPdCtBuJsmbZG9G3u</t>
  </si>
  <si>
    <t>Fast As You Can</t>
  </si>
  <si>
    <t>32yottFNSCL9Nho9biIKzY</t>
  </si>
  <si>
    <t>0uhYgQQ6WX9rCONnum7Fmw</t>
  </si>
  <si>
    <t>104YdibC7VQy78xAVmgRYr</t>
  </si>
  <si>
    <t>Limp</t>
  </si>
  <si>
    <t>0eRw1thpWDU7tFt6NfVU4C</t>
  </si>
  <si>
    <t>Love Ridden</t>
  </si>
  <si>
    <t>43o7PowhXdkjBlaGC6GIfg</t>
  </si>
  <si>
    <t>On The Bound</t>
  </si>
  <si>
    <t>5773KSWFzg9kCc8yazjbSt</t>
  </si>
  <si>
    <t>Deceptacon</t>
  </si>
  <si>
    <t>Le Tigre</t>
  </si>
  <si>
    <t>riot grrrl, queercore, electroclash</t>
  </si>
  <si>
    <t>0dSSZGzoukzrFBnG07J45i</t>
  </si>
  <si>
    <t>7nnWIPM5hwE3DaUBkvOIpy</t>
  </si>
  <si>
    <t>2i6nd4FV6y7K9fln6eelmR</t>
  </si>
  <si>
    <t>Make Yourself</t>
  </si>
  <si>
    <t>0eEXcw3JLVXcRxYrVYMy68</t>
  </si>
  <si>
    <t>Electric Relaxation</t>
  </si>
  <si>
    <t>A Tribe Called Quest</t>
  </si>
  <si>
    <t>jazz rap, east coast hip hop, hip hop, old school hip hop</t>
  </si>
  <si>
    <t>3FAK4h4t9uV4JxzESXllAU</t>
  </si>
  <si>
    <t>The Anthology</t>
  </si>
  <si>
    <t>0IVAlb0cFCH1cQ974iR1TU</t>
  </si>
  <si>
    <t>Ms. Fat Booty</t>
  </si>
  <si>
    <t>Mos Def</t>
  </si>
  <si>
    <t>5gK2l2LgWY0BA4p9uy27z6</t>
  </si>
  <si>
    <t>Black On Both Sides</t>
  </si>
  <si>
    <t>5EYdTPdJD74r9EVZBztqGG</t>
  </si>
  <si>
    <t>The Bad Touch</t>
  </si>
  <si>
    <t>Bloodhound Gang</t>
  </si>
  <si>
    <t>7BuCGZPiQkZpyn0Wj8rxIh</t>
  </si>
  <si>
    <t>Hooray For Boobies</t>
  </si>
  <si>
    <t>1FI5hblwy9ZwyPg4Jr5hni</t>
  </si>
  <si>
    <t>Back To The Future: Back To The Future - From Back To The Future""</t>
  </si>
  <si>
    <t>2UtweRAj4D5VEB2OQs4gTp</t>
  </si>
  <si>
    <t>The Back To The Future Trilogy</t>
  </si>
  <si>
    <t>5zqJlEJcn0EfnvAScH8swK</t>
  </si>
  <si>
    <t>All You Need Is Love</t>
  </si>
  <si>
    <t>The Beatles</t>
  </si>
  <si>
    <t>classic rock, psychedelic rock</t>
  </si>
  <si>
    <t>0XRZpF083HqgygM0v1hQyE</t>
  </si>
  <si>
    <t>Yellow Submarine Songtrack</t>
  </si>
  <si>
    <t>3rXCZRMiMZp0feGcYXpwYX</t>
  </si>
  <si>
    <t>Cowboy Take Me Away</t>
  </si>
  <si>
    <t>3y6G5El2I6QrJA9BdfAbqA</t>
  </si>
  <si>
    <t>Fly</t>
  </si>
  <si>
    <t>7H6ev70Weq6DdpZyyTmUXk</t>
  </si>
  <si>
    <t>283NWqNsCA9GwVHrJk59CG</t>
  </si>
  <si>
    <t>The Writing's On The Wall</t>
  </si>
  <si>
    <t>6x4tKaOzfNJpEJHySoiJcs</t>
  </si>
  <si>
    <t>Mambo No. 5 (a Little Bit of...)</t>
  </si>
  <si>
    <t>Lou Bega</t>
  </si>
  <si>
    <t>13BmLGhVCLBn3XzKB8HIai</t>
  </si>
  <si>
    <t>A Little Bit of Mambo</t>
  </si>
  <si>
    <t>1aDoyG4LiKT3o4ZrQK1auW</t>
  </si>
  <si>
    <t>Lonestar</t>
  </si>
  <si>
    <t>7ykiOoPC4GLrVYSDVdDGq2</t>
  </si>
  <si>
    <t>Lonely Grill</t>
  </si>
  <si>
    <t>11mwFrKvLXCbcVGNxffGyP</t>
  </si>
  <si>
    <t>Genie In a Bottle</t>
  </si>
  <si>
    <t>6fpPZS13ImRVpr7Tqs6yP9</t>
  </si>
  <si>
    <t>Christina Aguilera (Expanded Edition)</t>
  </si>
  <si>
    <t>6qc34bnVOyqGDPni8H5W0U</t>
  </si>
  <si>
    <t>5cZqsjVs6MevCnAkasbEOX</t>
  </si>
  <si>
    <t>Break Stuff</t>
  </si>
  <si>
    <t>3HCCUaRSjHSFOe4fqE0BiP</t>
  </si>
  <si>
    <t>Significant Other</t>
  </si>
  <si>
    <t>3yUcJwYu7fXAfqMj9krY6l</t>
  </si>
  <si>
    <t>Thank You</t>
  </si>
  <si>
    <t>7ydMeYrv8bFFRkkHepoJM4</t>
  </si>
  <si>
    <t>No Angel</t>
  </si>
  <si>
    <t>6kyxQuFD38mo4S3urD2Wkw</t>
  </si>
  <si>
    <t>Unintended</t>
  </si>
  <si>
    <t>6AyUVv7MnxxTuijp4WmrhO</t>
  </si>
  <si>
    <t>Showbiz</t>
  </si>
  <si>
    <t>3XKIUb7HzIF1Vu9usunMzc</t>
  </si>
  <si>
    <t>Maria Maria (feat. The Product G&amp;B)</t>
  </si>
  <si>
    <t>Santana</t>
  </si>
  <si>
    <t>10aiDpdFGyfCFEcqpx6XTq</t>
  </si>
  <si>
    <t>Supernatural (Remastered)</t>
  </si>
  <si>
    <t>64BbK9SFKH2jk86U3dGj2P</t>
  </si>
  <si>
    <t>2Y9IRtehByVkegoD7TcLfi</t>
  </si>
  <si>
    <t>Californication (Deluxe Edition)</t>
  </si>
  <si>
    <t>1G391cbiT3v3Cywg8T7DM1</t>
  </si>
  <si>
    <t>Scar Tissue</t>
  </si>
  <si>
    <t>3cfOd4CMv2snFaKAnMdnvK</t>
  </si>
  <si>
    <t>All Star</t>
  </si>
  <si>
    <t>2kyTLcEZe6nc1s6ve0zW9P</t>
  </si>
  <si>
    <t>Astro Lounge</t>
  </si>
  <si>
    <t>48UPSzbZjgc449aqz8bxox</t>
  </si>
  <si>
    <t>Californication</t>
  </si>
  <si>
    <t>6Z1Q31m2SQt7uLfyqce6ot</t>
  </si>
  <si>
    <t>To Brazil!</t>
  </si>
  <si>
    <t>Vengaboys</t>
  </si>
  <si>
    <t>2hy9sLDt7IVAvJRGVdzZnx</t>
  </si>
  <si>
    <t>The Party Album!</t>
  </si>
  <si>
    <t>2m1hi0nfMR9vdGC8UcrnwU</t>
  </si>
  <si>
    <t>All The Small Things</t>
  </si>
  <si>
    <t>652N05EcNH1a4bIlUixQE2</t>
  </si>
  <si>
    <t>Enema Of The State</t>
  </si>
  <si>
    <t>2bHGcvIflMCi2Cd9CAUhzF</t>
  </si>
  <si>
    <t>Secreit Nicht</t>
  </si>
  <si>
    <t>Audrey Evans</t>
  </si>
  <si>
    <t>7yHL2kuUK6mEhb6zvZ2KNa</t>
  </si>
  <si>
    <t>Undrentide</t>
  </si>
  <si>
    <t>3BsaRV5QIulYz2lV9WWa8T</t>
  </si>
  <si>
    <t>Show Me the Meaning of Being Lonely</t>
  </si>
  <si>
    <t>Backstreet Boys</t>
  </si>
  <si>
    <t>5ySxm9hxBNss01WCL7GLyQ</t>
  </si>
  <si>
    <t>Millennium</t>
  </si>
  <si>
    <t>47BBI51FKFwOMlIiX6m8ya</t>
  </si>
  <si>
    <t>I Want It That Way</t>
  </si>
  <si>
    <t>6sbXGUn9V9ZaLwLdOfpKRE</t>
  </si>
  <si>
    <t>Larger Than Life</t>
  </si>
  <si>
    <t>6leiB1fEsTnVCuPiielde5</t>
  </si>
  <si>
    <t>2EkJjknrgd5DeIH2x9HLjD</t>
  </si>
  <si>
    <t>A Place In The Sun</t>
  </si>
  <si>
    <t>1ghlpxVfPbFH2jenrv9vVw</t>
  </si>
  <si>
    <t>Duel of the Fates</t>
  </si>
  <si>
    <t>45EFycwtfRhnDPWbc2mClK</t>
  </si>
  <si>
    <t>Star Wars: The Phantom Menace (Original Motion Picture Soundtrack)</t>
  </si>
  <si>
    <t>61ny12xki8cVUKP46nXp6Z</t>
  </si>
  <si>
    <t>Anakin's Theme</t>
  </si>
  <si>
    <t>3gY6tiCNsuVi6s8kPV6aQg</t>
  </si>
  <si>
    <t>Nas Is Like</t>
  </si>
  <si>
    <t>4UhEjfIRx4tE1XRY21vwNa</t>
  </si>
  <si>
    <t>I Am...</t>
  </si>
  <si>
    <t>75IN3CtuZwTHTnZvYM4qnJ</t>
  </si>
  <si>
    <t>My Name Is</t>
  </si>
  <si>
    <t>0vE6mttRTBXRe9rKghyr1l</t>
  </si>
  <si>
    <t>The Slim Shady LP</t>
  </si>
  <si>
    <t>4pdLZsxq0y5oJDb6Cxlokw</t>
  </si>
  <si>
    <t>You Got Me</t>
  </si>
  <si>
    <t>The Roots</t>
  </si>
  <si>
    <t>east coast hip hop, jazz rap, hip hop</t>
  </si>
  <si>
    <t>0qbl8aNaCUOvX8HGsZYLfh</t>
  </si>
  <si>
    <t>Things Fall Apart</t>
  </si>
  <si>
    <t>2MEvYNn2tRvFDAucAtAKVq</t>
  </si>
  <si>
    <t>Just Don't Give A Fuck</t>
  </si>
  <si>
    <t>25FTMokYEbEWHEdss5JLZS</t>
  </si>
  <si>
    <t>Wheatus</t>
  </si>
  <si>
    <t>3xmKWmqJFoXS22tePO3mgd</t>
  </si>
  <si>
    <t>3MjUtNVVq3C8Fn0MP3zhXa</t>
  </si>
  <si>
    <t>...Baby One More Time</t>
  </si>
  <si>
    <t>3WNxdumkSMGMJRhEgK80qx</t>
  </si>
  <si>
    <t>...Baby One More Time (Digital Deluxe Version)</t>
  </si>
  <si>
    <t>1DSJNBNhGZCigg9ll5VeZv</t>
  </si>
  <si>
    <t>(You Drive Me) Crazy</t>
  </si>
  <si>
    <t>5Sm1X46tna50RstHZvw072</t>
  </si>
  <si>
    <t>Bitch Please</t>
  </si>
  <si>
    <t>2evskaXutnTkQAaZeT4PQb</t>
  </si>
  <si>
    <t>No Limit Top Dogg</t>
  </si>
  <si>
    <t>54hwiT0ua1TIVO9r6o33Jo</t>
  </si>
  <si>
    <t>The Dope Show - Live Version (Explicit)</t>
  </si>
  <si>
    <t>1SvOyIpz3KYLuVhOtUb79g</t>
  </si>
  <si>
    <t>The Last Tour On Earth</t>
  </si>
  <si>
    <t>3RqbpJQUuIAO2kmU76bINN</t>
  </si>
  <si>
    <t>The Last Day On Earth - Live Version (Explicit)</t>
  </si>
  <si>
    <t>2NoL9nDnIYzUGfPGW72dzY</t>
  </si>
  <si>
    <t>Main Title - From Gettysburg""</t>
  </si>
  <si>
    <t>5Gwrb8BQa89Ijda2sp1KXV</t>
  </si>
  <si>
    <t>Wild West</t>
  </si>
  <si>
    <t>7rDcULv8vV16vetBjPJhuE</t>
  </si>
  <si>
    <t>How Do You Like Me Now?!</t>
  </si>
  <si>
    <t>2GBWYbIHyVneL0VylPXa6Y</t>
  </si>
  <si>
    <t>1hL3uymibCW2pTVOZGCEjh</t>
  </si>
  <si>
    <t>I Don't Like The Drugs (But The Drugs Like Me) - Live Version (Explicit)</t>
  </si>
  <si>
    <t>1TanmIWbaUj5NVwJ3k4XPd</t>
  </si>
  <si>
    <t>Write This Down</t>
  </si>
  <si>
    <t>2Kudx2lMsMx3svYdb2xe2F</t>
  </si>
  <si>
    <t>Always Never The Same</t>
  </si>
  <si>
    <t>4anqYZt4APNlFwQixpbdZR</t>
  </si>
  <si>
    <t>Da Rockwilder</t>
  </si>
  <si>
    <t>Method Man</t>
  </si>
  <si>
    <t>east coast hip hop, old school hip hop, hip hop, hardcore hip hop</t>
  </si>
  <si>
    <t>5K9kD50P66neofCR8BoYxg</t>
  </si>
  <si>
    <t>Blackout!</t>
  </si>
  <si>
    <t>2vEjT4ggFNc8wQ8t0pkLKF</t>
  </si>
  <si>
    <t>Oh Girl</t>
  </si>
  <si>
    <t>The Chi-Lites</t>
  </si>
  <si>
    <t>classic soul, motown, philly soul, soul</t>
  </si>
  <si>
    <t>1qhpbSEbFvL8Lz0Qxe7CgF</t>
  </si>
  <si>
    <t>Hit Highlights from the Chi-Lites</t>
  </si>
  <si>
    <t>2RzJwBCXsS1VnjDm2jKKAa</t>
  </si>
  <si>
    <t>I Believe I Can Fly</t>
  </si>
  <si>
    <t>4yRYsQZfQpzkoVWH2XCX66</t>
  </si>
  <si>
    <t>R.</t>
  </si>
  <si>
    <t>5zNf8MI40Us66R3zutaxvt</t>
  </si>
  <si>
    <t>Save a Prayer - Single Version</t>
  </si>
  <si>
    <t>Duran Duran</t>
  </si>
  <si>
    <t>new wave, synthpop</t>
  </si>
  <si>
    <t>7xbWtTByfdMWFfxXmeFFl0</t>
  </si>
  <si>
    <t>Greatest</t>
  </si>
  <si>
    <t>4UCTgh5jvtqoaMX6MAhUNn</t>
  </si>
  <si>
    <t>Personal Jesus - Single Version</t>
  </si>
  <si>
    <t>61h3VS8XDROIpvQznjTPTT</t>
  </si>
  <si>
    <t>The Singles 86-98</t>
  </si>
  <si>
    <t>3QqONU0GW4byIClquChyf0</t>
  </si>
  <si>
    <t>1mr1MGVtCgwp4WssFw1pgp</t>
  </si>
  <si>
    <t>New Model No. 15</t>
  </si>
  <si>
    <t>69ACUmut0hbGOSonmU4kNS</t>
  </si>
  <si>
    <t>Mechanical Animals</t>
  </si>
  <si>
    <t>1mI12kERORxUPtlrQe0OMb</t>
  </si>
  <si>
    <t>Posthuman</t>
  </si>
  <si>
    <t>4ukiv6Rp5N4tQZSBT9JRLo</t>
  </si>
  <si>
    <t>Rock Is Dead</t>
  </si>
  <si>
    <t>4h7KTxO9eS389M2qG3jm6O</t>
  </si>
  <si>
    <t>Coma White</t>
  </si>
  <si>
    <t>0TfiCAUvYa58v4R0mjbsQB</t>
  </si>
  <si>
    <t>Disassociative</t>
  </si>
  <si>
    <t>4iLX3F91uvQLjW6JPEwStH</t>
  </si>
  <si>
    <t>Fundamentally Loathsome</t>
  </si>
  <si>
    <t>0i8YMDgoNR63GyXUmUcqHd</t>
  </si>
  <si>
    <t>The Speed Of Pain</t>
  </si>
  <si>
    <t>6JhkNS62fXEiSTVKvou61C</t>
  </si>
  <si>
    <t>User Friendly</t>
  </si>
  <si>
    <t>1XLDwj2XXXNPOJvpvjHOas</t>
  </si>
  <si>
    <t>I Don't Like The Drugs (But The Drugs Like Me)</t>
  </si>
  <si>
    <t>6PBRIuDoxpIdzMWCtXW1uV</t>
  </si>
  <si>
    <t>I Want To Disappear</t>
  </si>
  <si>
    <t>0uEp9E98JB5awlA084uaIg</t>
  </si>
  <si>
    <t>Doo Wop (That Thing)</t>
  </si>
  <si>
    <t>Ms. Lauryn Hill</t>
  </si>
  <si>
    <t>1BZoqf8Zje5nGdwZhOjAtD</t>
  </si>
  <si>
    <t>The Miseducation of Lauryn Hill</t>
  </si>
  <si>
    <t>6W21LNLz9Sw7sUSNWMSHRu</t>
  </si>
  <si>
    <t>Freak On a Leash</t>
  </si>
  <si>
    <t>0gsiszk6JWYwAyGvaTTud4</t>
  </si>
  <si>
    <t>Follow The Leader</t>
  </si>
  <si>
    <t>Aerosmith</t>
  </si>
  <si>
    <t>7L4s0J81HpXmy2j0QQ64Ln</t>
  </si>
  <si>
    <t>Main Titles (From the HBO Miniseries Band of Brothers" Soundtrack)"</t>
  </si>
  <si>
    <t>Michael Kamen</t>
  </si>
  <si>
    <t>6VOmS6fbi8nxHGh4qmRZsE</t>
  </si>
  <si>
    <t>Band of Brothers - Original Motion Picture Soundtrack</t>
  </si>
  <si>
    <t>7Bj4wIqRzM6vx278EFYoBh</t>
  </si>
  <si>
    <t>Child Psychology</t>
  </si>
  <si>
    <t>Black Box Recorder</t>
  </si>
  <si>
    <t>1PVtgkCZPW8AVll0gKsHDS</t>
  </si>
  <si>
    <t>England Made Me</t>
  </si>
  <si>
    <t>5dRQUolXAVX3BbCiIxmSsf</t>
  </si>
  <si>
    <t>Your Love</t>
  </si>
  <si>
    <t>The Outfield</t>
  </si>
  <si>
    <t>5FfkiNcXAvagExRCLd8nn4</t>
  </si>
  <si>
    <t>Super Hits</t>
  </si>
  <si>
    <t>6Qyc6fS4DsZjB2mRW9DsQs</t>
  </si>
  <si>
    <t>The Goo Goo Dolls</t>
  </si>
  <si>
    <t>4UMjBXcRqIgMZ1XumU2x5T</t>
  </si>
  <si>
    <t>Dizzy up the Girl</t>
  </si>
  <si>
    <t>4DPdJvSMB6hmrjgC5eC85d</t>
  </si>
  <si>
    <t>7ttozw5DWCdQaqfzCMevPc</t>
  </si>
  <si>
    <t>Stay with You</t>
  </si>
  <si>
    <t>47wZfF4OdME3xkIPhhpSSF</t>
  </si>
  <si>
    <t>Gimme Some More</t>
  </si>
  <si>
    <t>4zb4gmGzDYtlWMjmc1NZWW</t>
  </si>
  <si>
    <t>Extinction Level Event: The Final World Front</t>
  </si>
  <si>
    <t>3QvOV1QYPPre7gjppKyeON</t>
  </si>
  <si>
    <t>Joe Diffie</t>
  </si>
  <si>
    <t>classic country, country</t>
  </si>
  <si>
    <t>6CUTxBQse7shPPF33yCRd0</t>
  </si>
  <si>
    <t>1BKT2I9x4RGKaKqW4up34s</t>
  </si>
  <si>
    <t>Ruff Ryders' Anthem</t>
  </si>
  <si>
    <t>2xIhksIizs6gWdRBYdiTLc</t>
  </si>
  <si>
    <t>It's Dark And Hell Is Hot</t>
  </si>
  <si>
    <t>1EiLrPd8JMTcQUr1aLEUKi</t>
  </si>
  <si>
    <t>Gang Starr</t>
  </si>
  <si>
    <t>east coast hip hop, old school hip hop, hip hop, boom bap</t>
  </si>
  <si>
    <t>5f6Nz2v1DESbpu1NerEql2</t>
  </si>
  <si>
    <t>Moment Of Truth</t>
  </si>
  <si>
    <t>6cjwec9ii5uLK7CDfPBYt1</t>
  </si>
  <si>
    <t>11Rni6y5dnNo6NRVuxltIj</t>
  </si>
  <si>
    <t>2djW6WBQHBeAfXLw63rMQz</t>
  </si>
  <si>
    <t>Haircut - From Mulan"/Score"</t>
  </si>
  <si>
    <t>Jerry Goldsmith</t>
  </si>
  <si>
    <t>0CeBgtMGKSYHjAaSzjVlZJ</t>
  </si>
  <si>
    <t>Mulan (Banda Sonora Original)</t>
  </si>
  <si>
    <t>0Z2J91b2iTGLVTZC4fKgxf</t>
  </si>
  <si>
    <t>Hit 'Em Up - Single Version</t>
  </si>
  <si>
    <t>2Pac</t>
  </si>
  <si>
    <t>old school hip hop, gangster rap, west coast hip hop, g-funk, hip hop</t>
  </si>
  <si>
    <t>1WBZyULtlANBKed7Zf9cDP</t>
  </si>
  <si>
    <t>407YIDqsL4S3ZJ2BOFg4P0</t>
  </si>
  <si>
    <t>A Bug's Life Suite - From A Bug's Life"/Score"</t>
  </si>
  <si>
    <t>5MYKGPG7eGeLCwk9vteT87</t>
  </si>
  <si>
    <t>A Bug's Life</t>
  </si>
  <si>
    <t>3ia3dJETSOllPsv3LJkE35</t>
  </si>
  <si>
    <t>California Love - Original Version</t>
  </si>
  <si>
    <t>45HLgh98kxPEMP1gPAEe8X</t>
  </si>
  <si>
    <t>Can I Get A... - From The Rush Hour Soundtrack</t>
  </si>
  <si>
    <t>5spFW9SO63yEuvE1IxtayA</t>
  </si>
  <si>
    <t>Rush Hour</t>
  </si>
  <si>
    <t>5QLLhvfPdnls7G97VfJYiJ</t>
  </si>
  <si>
    <t>Mulan's Decision</t>
  </si>
  <si>
    <t>3Ohs7Jo6GM6mydUOL0m5aC</t>
  </si>
  <si>
    <t>Mulan (Original Soundtrack)</t>
  </si>
  <si>
    <t>4sutLmjkVKRN6pOAMo2joC</t>
  </si>
  <si>
    <t>7dC869HdAWI9T2jmNy7zqO</t>
  </si>
  <si>
    <t>The Best Of Suzanne Vega - Tried And True</t>
  </si>
  <si>
    <t>1wb4P4F0sxAQ2KXrRvsx6n</t>
  </si>
  <si>
    <t>You're Still The One</t>
  </si>
  <si>
    <t>Shania Twain</t>
  </si>
  <si>
    <t>4UMe0Ods7kygK6OISasZe9</t>
  </si>
  <si>
    <t>Come On Over</t>
  </si>
  <si>
    <t>0weAUscowxeqDtpCgtbpgp</t>
  </si>
  <si>
    <t>Gettin' Jiggy Wit It</t>
  </si>
  <si>
    <t>Will Smith</t>
  </si>
  <si>
    <t>2esWeP8Ln1sXA0jbDmi3Zq</t>
  </si>
  <si>
    <t>Big Willie Style</t>
  </si>
  <si>
    <t>The Verve</t>
  </si>
  <si>
    <t>britpop, shoegaze</t>
  </si>
  <si>
    <t>57iDDD9N9tTWe75x6qhStw</t>
  </si>
  <si>
    <t>Bitter Sweet Symphony - Remastered 2016</t>
  </si>
  <si>
    <t>52AeC4gwbxDfFlLHgK1ByD</t>
  </si>
  <si>
    <t>Urban Hymns (Remastered 2016)</t>
  </si>
  <si>
    <t>6BB3zktJfeBlk2jVfXjG5R</t>
  </si>
  <si>
    <t>The Highway Man</t>
  </si>
  <si>
    <t>Loreena McKennitt</t>
  </si>
  <si>
    <t>2WcHHCuMlmZRLpvCvtTITw</t>
  </si>
  <si>
    <t>The Book Of Secrets</t>
  </si>
  <si>
    <t>2mqaYmF0XmV8egZB6jQOtN</t>
  </si>
  <si>
    <t>Man! I Feel Like A Woman!</t>
  </si>
  <si>
    <t>2aU5BWirMOaV1OpsakTIbV</t>
  </si>
  <si>
    <t>Come On Over (Diamond Edition / Super Deluxe)</t>
  </si>
  <si>
    <t>4fEQ1aqzWEb6x4dIcUY16N</t>
  </si>
  <si>
    <t>Midnight Rider</t>
  </si>
  <si>
    <t>Buddy Miles</t>
  </si>
  <si>
    <t>funk rock</t>
  </si>
  <si>
    <t>2Q2eg809yHVRIK8F3AK4sf</t>
  </si>
  <si>
    <t>Best Of Buddy Miles</t>
  </si>
  <si>
    <t>6HvUYS1xDfTCGWoeVrv3XS</t>
  </si>
  <si>
    <t>Dammit</t>
  </si>
  <si>
    <t>0RADUK8yTUBidzBke6Eszq</t>
  </si>
  <si>
    <t>Dude Ranch</t>
  </si>
  <si>
    <t>2PDQReEXBViVwkrbQ34vd7</t>
  </si>
  <si>
    <t>Climbing Up the Walls</t>
  </si>
  <si>
    <t>6dVIqQ8qmQ5GBnJ9shOYGE</t>
  </si>
  <si>
    <t>OK Computer</t>
  </si>
  <si>
    <t>0gTRROuntlrPQ64W3J2Etv</t>
  </si>
  <si>
    <t>Electioneering</t>
  </si>
  <si>
    <t>0z1o5L7HJx562xZSATcIpY</t>
  </si>
  <si>
    <t>Exit Music (For A Film)</t>
  </si>
  <si>
    <t>6wnmRxEbwUK7WLyUtiRuT7</t>
  </si>
  <si>
    <t>Fitter Happier</t>
  </si>
  <si>
    <t>2fuYa3Lx06QQJAm0MjztKr</t>
  </si>
  <si>
    <t>Let Down</t>
  </si>
  <si>
    <t>14xj58ZexBaEaHARb11Cqs</t>
  </si>
  <si>
    <t>10nyNJ6zNy2YVYLrcwLccB</t>
  </si>
  <si>
    <t>No Surprises</t>
  </si>
  <si>
    <t>2CVV8PtUYYsux8XOzWkCP0</t>
  </si>
  <si>
    <t>Subterranean Homesick Alien</t>
  </si>
  <si>
    <t>1UuaWKypSkIHxFZD03zw4m</t>
  </si>
  <si>
    <t>The Tourist</t>
  </si>
  <si>
    <t>6LgJvl0Xdtc73RJ1mmpotq</t>
  </si>
  <si>
    <t>Paranoid Android</t>
  </si>
  <si>
    <t>63OQupATfueTdZMWTxW03A</t>
  </si>
  <si>
    <t>Karma Police</t>
  </si>
  <si>
    <t>7c378mlmubSu7NGkLFa4sN</t>
  </si>
  <si>
    <t>Airbag</t>
  </si>
  <si>
    <t>5UWwZ5lm5PKu6eKsHAGxOk</t>
  </si>
  <si>
    <t>30ly6F6Xl0TKmyBCU50Khv</t>
  </si>
  <si>
    <t>The Colour And The Shape</t>
  </si>
  <si>
    <t>7KwZNVEaqikRSBSpyhXK2j</t>
  </si>
  <si>
    <t>Hypnotize - 2014 Remaster</t>
  </si>
  <si>
    <t>7dRdaGSxgcBdJnrOviQRuB</t>
  </si>
  <si>
    <t>Life After Death (2014 Remastered Edition)</t>
  </si>
  <si>
    <t>1FTSo4v6BOZH9QxKc3MbVM</t>
  </si>
  <si>
    <t>Song 2 - 2012 Remaster</t>
  </si>
  <si>
    <t>Blur</t>
  </si>
  <si>
    <t>britpop, madchester, alternative rock</t>
  </si>
  <si>
    <t>7HvIrSkKGJCzd8AKyjTJ6Q</t>
  </si>
  <si>
    <t>Blur (Special Edition)</t>
  </si>
  <si>
    <t>1M2nd8jNUkkwrc1dgBPTJz</t>
  </si>
  <si>
    <t>Angels</t>
  </si>
  <si>
    <t>31Sx9uz9KqlvmX07Pvp0wN</t>
  </si>
  <si>
    <t>Life Thru A Lens</t>
  </si>
  <si>
    <t>5ZrDlcxIDZyjOzHdYW1ydr</t>
  </si>
  <si>
    <t>Barbie Girl</t>
  </si>
  <si>
    <t>Aqua</t>
  </si>
  <si>
    <t>3hHmYc6mrl6NkmRW1ZwYvm</t>
  </si>
  <si>
    <t>Aquarium (Special Edition)</t>
  </si>
  <si>
    <t>7puxIVNdj5nsBJk43zM3bH</t>
  </si>
  <si>
    <t>Carrying Your Love With Me</t>
  </si>
  <si>
    <t>3YwF2y9Y3FfEy2NOtDuDZZ</t>
  </si>
  <si>
    <t>3qJ2VOLN95IV6amftNEsXl</t>
  </si>
  <si>
    <t>I am Stretched on your Grave - Remastered 2022 (25th Anniversary Edition)</t>
  </si>
  <si>
    <t>Kate Rusby</t>
  </si>
  <si>
    <t>folk, celtic, traditional folk</t>
  </si>
  <si>
    <t>7JwwvowWgGH7ESuIvflc0E</t>
  </si>
  <si>
    <t>Hourglass [Remastered 2022 (25th Anniversary Edition)]</t>
  </si>
  <si>
    <t>6VGLTr6kqyOT9sVdMPia1M</t>
  </si>
  <si>
    <t>The Tourniquet Prosthetic - Prosthetic Dance Mix</t>
  </si>
  <si>
    <t>3IRkt0Rq4KXhT0VIplkt52</t>
  </si>
  <si>
    <t>Remix &amp; Repent</t>
  </si>
  <si>
    <t>1RjU7UhRICmdFPKxCucLgq</t>
  </si>
  <si>
    <t>Hell on Earth (Front Lines)</t>
  </si>
  <si>
    <t>Mobb Deep</t>
  </si>
  <si>
    <t>east coast hip hop, old school hip hop, hardcore hip hop, hip hop, gangster rap</t>
  </si>
  <si>
    <t>6BWf3fxsgSDhES4Cm4oyy5</t>
  </si>
  <si>
    <t>Hell On Earth</t>
  </si>
  <si>
    <t>6sCtddSFg3foJn4K2pIhfQ</t>
  </si>
  <si>
    <t>Hail Mary</t>
  </si>
  <si>
    <t>Makaveli</t>
  </si>
  <si>
    <t>old school hip hop, west coast hip hop, gangster rap, g-funk</t>
  </si>
  <si>
    <t>2gWrUaBkh1uQARjbjvUGNp</t>
  </si>
  <si>
    <t>The Don Killuminati: The 7 Day Theory</t>
  </si>
  <si>
    <t>5KA6S4auXremQLoBIsKprz</t>
  </si>
  <si>
    <t>Bow Down</t>
  </si>
  <si>
    <t>3llZpeXGCVbJN51XZMhFYh</t>
  </si>
  <si>
    <t>5FR54UnizyI8pE5E9Zb0Dt</t>
  </si>
  <si>
    <t>Ginuwine</t>
  </si>
  <si>
    <t>4cEX2rhss4PBg5EU5Vs0Uj</t>
  </si>
  <si>
    <t>Ginuwine... The Bachelor</t>
  </si>
  <si>
    <t>2KVwlelhxKUy8LVV6JypH3</t>
  </si>
  <si>
    <t>Push</t>
  </si>
  <si>
    <t>Matchbox Twenty</t>
  </si>
  <si>
    <t>4vUXTcKz7tXxrNl84meN6i</t>
  </si>
  <si>
    <t>Yourself or Someone Like You</t>
  </si>
  <si>
    <t>5efLjPleQQplpOwMvvEE3J</t>
  </si>
  <si>
    <t>You're Gorgeous</t>
  </si>
  <si>
    <t>Babybird</t>
  </si>
  <si>
    <t>5hcOE31cDSHsYozoskJviM</t>
  </si>
  <si>
    <t>2IY559smG7SXYk229NA2Vl</t>
  </si>
  <si>
    <t>Little Bitty</t>
  </si>
  <si>
    <t>4kZm2gtXOwFsXXQZZaYEhW</t>
  </si>
  <si>
    <t>Everything I Love</t>
  </si>
  <si>
    <t>1abNE7hvyT9RtkslEiERhh</t>
  </si>
  <si>
    <t>Frank Sinatra</t>
  </si>
  <si>
    <t>CAKE</t>
  </si>
  <si>
    <t>6kPOXxCYCdXBzEbb9dqE90</t>
  </si>
  <si>
    <t>Fashion Nugget</t>
  </si>
  <si>
    <t>6MdqqkQ8sSC0WB4i8PyRuQ</t>
  </si>
  <si>
    <t>No Diggity</t>
  </si>
  <si>
    <t>Blackstreet</t>
  </si>
  <si>
    <t>2zGZLQiFl9UubtrVmtIkbi</t>
  </si>
  <si>
    <t>Another Level</t>
  </si>
  <si>
    <t>2vfvGlqCB7oertO5VLE0sz</t>
  </si>
  <si>
    <t>ATLiens</t>
  </si>
  <si>
    <t>1IaBCF26OjgYwUCEPaIyC0</t>
  </si>
  <si>
    <t>6PNvv1dmDbOWrAYwEcuKBX</t>
  </si>
  <si>
    <t>5gVBXH8MT6zfdRkjp7qT18</t>
  </si>
  <si>
    <t>Tidal</t>
  </si>
  <si>
    <t>135z3i5CjKr3H4BCT4lGPg</t>
  </si>
  <si>
    <t>Stakes Is High</t>
  </si>
  <si>
    <t>De La Soul</t>
  </si>
  <si>
    <t>jazz rap, east coast hip hop</t>
  </si>
  <si>
    <t>0jIXYQfUtkvn1BYYUOBEmE</t>
  </si>
  <si>
    <t>0QnGI4OgY8ReggLWvEXdgD</t>
  </si>
  <si>
    <t>Street Dreams</t>
  </si>
  <si>
    <t>78Fgb88MY0ECc4GVMejqTg</t>
  </si>
  <si>
    <t>It Was Written</t>
  </si>
  <si>
    <t>5PQmSHzWnlgG4EBuIqjac2</t>
  </si>
  <si>
    <t>If I Ruled the World (Imagine That) (feat. Lauryn Hill)</t>
  </si>
  <si>
    <t>5cFyfZ4T1dlnNO6QRH66K6</t>
  </si>
  <si>
    <t>Dried Up, Tied And Dead To The World</t>
  </si>
  <si>
    <t>7APnZJwayR3lH9aUDPDYQB</t>
  </si>
  <si>
    <t>Antichrist Superstar</t>
  </si>
  <si>
    <t>7bSC1LGg4kB0oltSx2E2eA</t>
  </si>
  <si>
    <t>Little Horn</t>
  </si>
  <si>
    <t>2YGwSRjcY4Hjz6fktW9619</t>
  </si>
  <si>
    <t>Tourniquet</t>
  </si>
  <si>
    <t>6Lmx6bz3PGYuNSjKMnYBOa</t>
  </si>
  <si>
    <t>Heads Carolina, Tails California</t>
  </si>
  <si>
    <t>2Jsqpx8EeRWIjBFhCX4hvn</t>
  </si>
  <si>
    <t>0yOf4dgkVq8jbB2zxVK8Zj</t>
  </si>
  <si>
    <t>Julie Doiron</t>
  </si>
  <si>
    <t>slowcore</t>
  </si>
  <si>
    <t>02zGqoK00H1Rx5T5A9dUXI</t>
  </si>
  <si>
    <t>Broken Girl</t>
  </si>
  <si>
    <t>4VQNCzfZ3MdHEwwErNXpBo</t>
  </si>
  <si>
    <t>All Eyez On Me (ft. Big Syke)</t>
  </si>
  <si>
    <t>78iX7tMceN0FsnmabAtlOC</t>
  </si>
  <si>
    <t>All Eyez On Me</t>
  </si>
  <si>
    <t>1rJM37Dd4OcSJvzI84yCcP</t>
  </si>
  <si>
    <t>Fu-Gee-La</t>
  </si>
  <si>
    <t>Fugees</t>
  </si>
  <si>
    <t>18XFe4CPBgVezXkxZP6rTb</t>
  </si>
  <si>
    <t>The Score (Expanded Edition)</t>
  </si>
  <si>
    <t>3vZO25GdYuqFrR1kzZADnp</t>
  </si>
  <si>
    <t>0e05wFNr6zg1ULcp4NKs1p</t>
  </si>
  <si>
    <t>Two Dozen Roses</t>
  </si>
  <si>
    <t>Shenandoah</t>
  </si>
  <si>
    <t>53ggnni69yCjLQIboZCc3e</t>
  </si>
  <si>
    <t>Now And Then</t>
  </si>
  <si>
    <t>1Je1IMUlBXcx1Fz0WE7oPT</t>
  </si>
  <si>
    <t>Spice Girls</t>
  </si>
  <si>
    <t>3x2jF7blR6bFHtk4MccsyJ</t>
  </si>
  <si>
    <t>1DIXPcTDzTj8ZMHt3PDt8p</t>
  </si>
  <si>
    <t>Gangsta's Paradise</t>
  </si>
  <si>
    <t>Coolio</t>
  </si>
  <si>
    <t>west coast hip hop, g-funk</t>
  </si>
  <si>
    <t>0BJYNipGyMrw4ngKDJXzXZ</t>
  </si>
  <si>
    <t>6urCAbunOQI4bLhmGpX7iS</t>
  </si>
  <si>
    <t>Don't Speak</t>
  </si>
  <si>
    <t>No Doubt</t>
  </si>
  <si>
    <t>3VekjWskUut57hx6W9wqL8</t>
  </si>
  <si>
    <t>Tragic Kingdom</t>
  </si>
  <si>
    <t>0snDRsjNRMJhm7SVja8l6J</t>
  </si>
  <si>
    <t>MC's Act Like They Don't Know</t>
  </si>
  <si>
    <t>KRS-One</t>
  </si>
  <si>
    <t>17C90B1H8gxYa664SSVM9x</t>
  </si>
  <si>
    <t>Oasis</t>
  </si>
  <si>
    <t>britpop, madchester</t>
  </si>
  <si>
    <t>1qPbGZqppFwLwcBC1JQ6Vr</t>
  </si>
  <si>
    <t>Wonderwall</t>
  </si>
  <si>
    <t>2u30gztZTylY4RG7IvfXs8</t>
  </si>
  <si>
    <t>(What's The Story) Morning Glory?</t>
  </si>
  <si>
    <t>7ppPZa3TRUSGKaks9wH7VT</t>
  </si>
  <si>
    <t>Don't Look Back In Anger</t>
  </si>
  <si>
    <t>6iy4PoAuZBMvtrlDX4VxC7</t>
  </si>
  <si>
    <t>Check Yes Or No</t>
  </si>
  <si>
    <t>2j7URVIN8GPGqzb8xi2hYW</t>
  </si>
  <si>
    <t>Strait Out Of The Box</t>
  </si>
  <si>
    <t>3IvcWWehbBcBR4YZxlGM9R</t>
  </si>
  <si>
    <t>I Like It, I Love It</t>
  </si>
  <si>
    <t>6l9E1hjtJqivhVIageAWM8</t>
  </si>
  <si>
    <t>6SI4JD7iyQ0rrudhCNtMv0</t>
  </si>
  <si>
    <t>Ice Cream (feat. Ghostface Killah, Method Man &amp; Cappadonna)</t>
  </si>
  <si>
    <t>Raekwon</t>
  </si>
  <si>
    <t>east coast hip hop, hardcore hip hop, old school hip hop, hip hop</t>
  </si>
  <si>
    <t>7btiyhWzUfzxN3ijSiBpC8</t>
  </si>
  <si>
    <t>Only Built 4 Cuban Linx...</t>
  </si>
  <si>
    <t>6GtX0jaNL8IjVQfrDBx81z</t>
  </si>
  <si>
    <t>Bullet With Butterfly Wings - Remastered 2012</t>
  </si>
  <si>
    <t>The Smashing Pumpkins</t>
  </si>
  <si>
    <t>55RhFRyQFihIyGf61MgcfV</t>
  </si>
  <si>
    <t>Mellon Collie And The Infinite Sadness (Deluxe Edition)</t>
  </si>
  <si>
    <t>7ygpwy2qP3NbrxVkHvUhXY</t>
  </si>
  <si>
    <t>Wonderwall - Remastered</t>
  </si>
  <si>
    <t>6tOe4eAF8xNhEkl9WyvsE4</t>
  </si>
  <si>
    <t>(What's The Story) Morning Glory? (Deluxe Remastered Edition)</t>
  </si>
  <si>
    <t>2u2udGmop1z67EPpr91km7</t>
  </si>
  <si>
    <t>Man in the Mirror</t>
  </si>
  <si>
    <t>3OBhnTLrvkoEEETjFA3Qfk</t>
  </si>
  <si>
    <t>HIStory - PAST, PRESENT AND FUTURE - BOOK I</t>
  </si>
  <si>
    <t>33ZXjLCpiINn8eQIDYEPTD</t>
  </si>
  <si>
    <t>Shook Ones, Pt. II</t>
  </si>
  <si>
    <t>1cCAb1vN8uUsdfEylVmTLs</t>
  </si>
  <si>
    <t>The Infamous</t>
  </si>
  <si>
    <t>7N1Vjtzr1lmmCW9iasQ8YO</t>
  </si>
  <si>
    <t>Survival of the Fittest</t>
  </si>
  <si>
    <t>73CKjW3vsUXRpy3NnX4H7F</t>
  </si>
  <si>
    <t>Fake Plastic Trees</t>
  </si>
  <si>
    <t>35UJLpClj5EDrhpNIi4DFg</t>
  </si>
  <si>
    <t>The Bends</t>
  </si>
  <si>
    <t>6UO72VSXEONxdfLyABihs9</t>
  </si>
  <si>
    <t>Black Star</t>
  </si>
  <si>
    <t>A Gift Of A Thistle</t>
  </si>
  <si>
    <t>3Yvi5NkUrSppVwrMHYkB6u</t>
  </si>
  <si>
    <t>11RrIE8R4WdmybwaItRa97</t>
  </si>
  <si>
    <t>Braveheart (Original Motion Picture Soundtrack)</t>
  </si>
  <si>
    <t>56sWRGGeRFWgFhrMOgOyZC</t>
  </si>
  <si>
    <t>C'mon Billy</t>
  </si>
  <si>
    <t>2yMg8ronKfVDHngnlLNnl8</t>
  </si>
  <si>
    <t>To Bring You My Love</t>
  </si>
  <si>
    <t>2302lUwfZ4S4dVyPOCDFnQ</t>
  </si>
  <si>
    <t>Sweet Dreams (Are Made Of This)</t>
  </si>
  <si>
    <t>6nCgYzfYRa3SPmL0AW8is1</t>
  </si>
  <si>
    <t>Smells Like Children</t>
  </si>
  <si>
    <t>36YJWsgSCEMFsv9Y2jxI4U</t>
  </si>
  <si>
    <t>Long Snake Moan</t>
  </si>
  <si>
    <t>48mJX8glOrQkrSdVBjc0Wb</t>
  </si>
  <si>
    <t>Down By The Water</t>
  </si>
  <si>
    <t>22yxHt6UqZpH7tP6W4PooI</t>
  </si>
  <si>
    <t>For The Love Of A Princess</t>
  </si>
  <si>
    <t>0XgpiStoxq1IJncYlPrvZ5</t>
  </si>
  <si>
    <t>Runnin'</t>
  </si>
  <si>
    <t>The Pharcyde</t>
  </si>
  <si>
    <t>jazz rap, west coast hip hop, old school hip hop</t>
  </si>
  <si>
    <t>05Qg48LlYGKYdeXrNGg00g</t>
  </si>
  <si>
    <t>Labcabincalifornia (Deluxe Edition)</t>
  </si>
  <si>
    <t>0xHch89AN9RlN8Nm4kJzs3</t>
  </si>
  <si>
    <t>Polly - Live</t>
  </si>
  <si>
    <t>1To7kv722A8SpZF789MZy7</t>
  </si>
  <si>
    <t>MTV Unplugged In New York</t>
  </si>
  <si>
    <t>551qy5vUgrUfEUc4dCNfht</t>
  </si>
  <si>
    <t>Where Did You Sleep Last Night - Live</t>
  </si>
  <si>
    <t>48YkpE5enOln5c7jXSTuHL</t>
  </si>
  <si>
    <t>About A Girl - Live</t>
  </si>
  <si>
    <t>725QAOexNLmGZiFMN7U8pF</t>
  </si>
  <si>
    <t>Dumb - Live</t>
  </si>
  <si>
    <t>7erXAfnatmoUow8DnbseOY</t>
  </si>
  <si>
    <t>Your Love Is King</t>
  </si>
  <si>
    <t>Sade</t>
  </si>
  <si>
    <t>3uSWaQxJAdm5MWKQkQJNoK</t>
  </si>
  <si>
    <t>The Best of Sade</t>
  </si>
  <si>
    <t>4LrGrY6IyJUlkFu6Ms4myU</t>
  </si>
  <si>
    <t>The Sweetest Taboo</t>
  </si>
  <si>
    <t>4tReFKumS5bcFahdXDiM1b</t>
  </si>
  <si>
    <t>57R1nBluakXaayH9EzgwZa</t>
  </si>
  <si>
    <t>Pearls</t>
  </si>
  <si>
    <t>7pm8e1QG0XJDZ2nJZTeDBw</t>
  </si>
  <si>
    <t>Please Send Me Someone to Love</t>
  </si>
  <si>
    <t>1Hv1VTm8zeOeybub15mA2R</t>
  </si>
  <si>
    <t>Smooth Operator - Single Version</t>
  </si>
  <si>
    <t>38QnxZJMktnt96bxalqgEl</t>
  </si>
  <si>
    <t>Cherish the Day</t>
  </si>
  <si>
    <t>064wRZsHDLuoCJYw65gh7N</t>
  </si>
  <si>
    <t>Like a Tattoo</t>
  </si>
  <si>
    <t>6gyxAPdkCJI9lj3J1IhW5z</t>
  </si>
  <si>
    <t>Love Is Stronger Than Pride</t>
  </si>
  <si>
    <t>1OefsOF4JwGjOeLiWuUKTI</t>
  </si>
  <si>
    <t>Never as Good as the First Time</t>
  </si>
  <si>
    <t>5qqB8kD9OoMmJJniCCtPhP</t>
  </si>
  <si>
    <t>No Ordinary Love</t>
  </si>
  <si>
    <t>0qU806xTLhuZ5kCrex2x4r</t>
  </si>
  <si>
    <t>Nothing Can Come Between Us</t>
  </si>
  <si>
    <t>6KIS5YIZAyeiFNx1aE1OhY</t>
  </si>
  <si>
    <t>Hang on to Your Love</t>
  </si>
  <si>
    <t>1SvET7grrtsHT0CkyJjJcZ</t>
  </si>
  <si>
    <t>5qehd5xIsEaifMFy3jcoYr</t>
  </si>
  <si>
    <t>Jezebel</t>
  </si>
  <si>
    <t>65krtHkaYLPr0mEbjL61UP</t>
  </si>
  <si>
    <t>Kiss of Life</t>
  </si>
  <si>
    <t>0bYg9bo50gSsH3LtXe2SQn</t>
  </si>
  <si>
    <t>All I Want for Christmas Is You</t>
  </si>
  <si>
    <t>61ulfFSmmxMhc2wCdmdMkN</t>
  </si>
  <si>
    <t>Merry Christmas</t>
  </si>
  <si>
    <t>2RChe0r2cMoyOvuKobZy44</t>
  </si>
  <si>
    <t>Always</t>
  </si>
  <si>
    <t>0tBfLeYdX3oBnl5NVpot4m</t>
  </si>
  <si>
    <t>Cross Road</t>
  </si>
  <si>
    <t>2KFg8kjYy0rYjWsXGhEQHN</t>
  </si>
  <si>
    <t>Who Shot Ya? - 2005 Remaster</t>
  </si>
  <si>
    <t>2HTbQ0RHwukKVXAlTmCZP2</t>
  </si>
  <si>
    <t>Ready to Die (The Remaster)</t>
  </si>
  <si>
    <t>5ByAIlEEnxYdvpnezg7HTX</t>
  </si>
  <si>
    <t>Juicy - 2005 Remaster</t>
  </si>
  <si>
    <t>06hsdMbBxWGqBO0TV0Zrkf</t>
  </si>
  <si>
    <t>Cotton Eye Joe</t>
  </si>
  <si>
    <t>Rednex</t>
  </si>
  <si>
    <t>5DA2dJgKERij9OVWbJDZDj</t>
  </si>
  <si>
    <t>Sex &amp; Violins</t>
  </si>
  <si>
    <t>12JS8jXv0pcLAke3nIyejB</t>
  </si>
  <si>
    <t>Missing - Todd Terry Club Mix</t>
  </si>
  <si>
    <t>Everything But The Girl</t>
  </si>
  <si>
    <t>4LDr8TzhxY0Qpyfm1cKNYo</t>
  </si>
  <si>
    <t>Missing (Remixes)</t>
  </si>
  <si>
    <t>1ijrMIqQvZNsnoqGukPzFD</t>
  </si>
  <si>
    <t>I'm Forrest... Forrest Gump</t>
  </si>
  <si>
    <t>1Fw951OcmbeCmVnnNcRYrp</t>
  </si>
  <si>
    <t>Forrest Gump - Original Motion Picture Score</t>
  </si>
  <si>
    <t>432cZXiWQjsN8GJgVBFemM</t>
  </si>
  <si>
    <t>Roman Candle</t>
  </si>
  <si>
    <t>Elliott Smith</t>
  </si>
  <si>
    <t>0vgbFgcYqm2B0csVXvo8d5</t>
  </si>
  <si>
    <t>0MvjUr7fKzchb49tt3OrMS</t>
  </si>
  <si>
    <t>Summer (L'Estate) Op.8 No.2 G Minor: Presto (Tempo Impettuoso d'Estate)</t>
  </si>
  <si>
    <t>Baroque Festival Orchestra</t>
  </si>
  <si>
    <t>2bP8L39GYpPSN2wnNqTJJr</t>
  </si>
  <si>
    <t>Vivaldi - The Four Seasons</t>
  </si>
  <si>
    <t>6Jv7kjGkhY2fT4yuBF3aTz</t>
  </si>
  <si>
    <t>Lover, You Should've Come Over</t>
  </si>
  <si>
    <t>Jeff Buckley</t>
  </si>
  <si>
    <t>7yQtjAjhtNi76KRu05XWFS</t>
  </si>
  <si>
    <t>7qHAjAL7CpadaZLamuBZRm</t>
  </si>
  <si>
    <t>Thuggish Ruggish Bone</t>
  </si>
  <si>
    <t>Bone Thugs-N-Harmony</t>
  </si>
  <si>
    <t>gangster rap, old school hip hop, g-funk</t>
  </si>
  <si>
    <t>5g2FfZVMvBqRmuHjNsaf3l</t>
  </si>
  <si>
    <t>Creepin on Ah Come Up</t>
  </si>
  <si>
    <t>1MjyiWINFr2W13nxxqtHQt</t>
  </si>
  <si>
    <t>Blue Denim</t>
  </si>
  <si>
    <t>Stevie Nicks</t>
  </si>
  <si>
    <t>6zfkiTCfpCeQCokEMlpudS</t>
  </si>
  <si>
    <t>Street Angel</t>
  </si>
  <si>
    <t>0trHOzAhNpGCsGBEu7dOJo</t>
  </si>
  <si>
    <t>N.Y. State of Mind</t>
  </si>
  <si>
    <t>3kEtdS2pH6hKcMU9Wioob1</t>
  </si>
  <si>
    <t>Illmatic</t>
  </si>
  <si>
    <t>2PRsh2LNPxoxC9OnErnelg</t>
  </si>
  <si>
    <t>Halftime</t>
  </si>
  <si>
    <t>1fYypIR0kaFzaSRbzvtjl9</t>
  </si>
  <si>
    <t>Indian Outlaw</t>
  </si>
  <si>
    <t>18eJ4H4smFp29lRMsLygUc</t>
  </si>
  <si>
    <t>Not A Moment Too Soon</t>
  </si>
  <si>
    <t>0YYLatZXRuNdjgu1Hduwry</t>
  </si>
  <si>
    <t>2mk5XOGtfuxx7ZqqjkwYVD</t>
  </si>
  <si>
    <t>Above The Rim (Original Motion Picture Soundtrack) [Deluxe Edition]</t>
  </si>
  <si>
    <t>6SS3CVKwbRnzlpUmUszXu4</t>
  </si>
  <si>
    <t>Rope the Moon</t>
  </si>
  <si>
    <t>35RTe7YfQemPHk27qXWMxK</t>
  </si>
  <si>
    <t>Kickin' It Up</t>
  </si>
  <si>
    <t>08wz6xkqg3ZkpmzgAsarMV</t>
  </si>
  <si>
    <t>Snake Eyes And Sissies</t>
  </si>
  <si>
    <t>1SmsWlQZojAXz5H0i26bRl</t>
  </si>
  <si>
    <t>Portrait Of An American Family</t>
  </si>
  <si>
    <t>6GuCrDofEO7CgigVzHIFe9</t>
  </si>
  <si>
    <t>Sweet Tooth</t>
  </si>
  <si>
    <t>3Ty7OTBNSigGEpeW2PqcsC</t>
  </si>
  <si>
    <t>Glory Box</t>
  </si>
  <si>
    <t>Portishead</t>
  </si>
  <si>
    <t>trip hop, downtempo</t>
  </si>
  <si>
    <t>3539EbNgIdEDGBKkUf4wno</t>
  </si>
  <si>
    <t>Dummy</t>
  </si>
  <si>
    <t>1EYTOP6cIzADbgxCFG87ML</t>
  </si>
  <si>
    <t>Lunchbox</t>
  </si>
  <si>
    <t>6lvZdIVtCKpLwA7DTINPXQ</t>
  </si>
  <si>
    <t>Misery Machine</t>
  </si>
  <si>
    <t>6T1HM2y4KgdPHKTeHpuedV</t>
  </si>
  <si>
    <t>Organ Grinder</t>
  </si>
  <si>
    <t>4EPnXAZxLTyXIQSrMMAKRd</t>
  </si>
  <si>
    <t>Cyclops</t>
  </si>
  <si>
    <t>5nE1r9s9e1rqZ4oqFs4tBh</t>
  </si>
  <si>
    <t>Dogma</t>
  </si>
  <si>
    <t>49t1GWE6ZiEoBgN92oMDdM</t>
  </si>
  <si>
    <t>Doll Parts</t>
  </si>
  <si>
    <t>Hole</t>
  </si>
  <si>
    <t>riot grrrl, grunge</t>
  </si>
  <si>
    <t>2Rwf2nPYZQ9aIe4QXACTC7</t>
  </si>
  <si>
    <t>Live Through This</t>
  </si>
  <si>
    <t>40T969H60rqt5v1tWZDEMS</t>
  </si>
  <si>
    <t>Dope Hat</t>
  </si>
  <si>
    <t>0i0W3rECQEkZJwkP1IyksQ</t>
  </si>
  <si>
    <t>Wrapped In Plastic</t>
  </si>
  <si>
    <t>2Ih217RCGAmyQR68Nn7Cqo</t>
  </si>
  <si>
    <t>You Know How We Do It</t>
  </si>
  <si>
    <t>7JlCbNWZszAdVKZdtHFQ5p</t>
  </si>
  <si>
    <t>Lethal Injection</t>
  </si>
  <si>
    <t>3g1mP8c79KbkWDhED5tyKZ</t>
  </si>
  <si>
    <t>Ain’t No Fun (If The Homies Can’t Have None)</t>
  </si>
  <si>
    <t>5IFOummNcGXY3qCBWRchqP</t>
  </si>
  <si>
    <t>Doggystyle</t>
  </si>
  <si>
    <t>39QBkWKnap8wRSW4WB9OK0</t>
  </si>
  <si>
    <t>Gin and Juice</t>
  </si>
  <si>
    <t>1Sgj10byiGzPpI2IrXSFEn</t>
  </si>
  <si>
    <t>Protect Ya Neck</t>
  </si>
  <si>
    <t>3tQd5mwBtVyxCoEo4htGAV</t>
  </si>
  <si>
    <t>Enter The Wu-Tang (36 Chambers) [Expanded Edition]</t>
  </si>
  <si>
    <t>119c93MHjrDLJTApCVGpvx</t>
  </si>
  <si>
    <t>C.R.E.A.M. (Cash Rules Everything Around Me)</t>
  </si>
  <si>
    <t>0DBIL8arX0Zo6eAuxNIpik</t>
  </si>
  <si>
    <t>Bump n' Grind</t>
  </si>
  <si>
    <t>11UWeyxXNreHeZwEViqs3y</t>
  </si>
  <si>
    <t>12 Play</t>
  </si>
  <si>
    <t>1LzNfuep1bnAUR9skqdHCK</t>
  </si>
  <si>
    <t>Fade Into You</t>
  </si>
  <si>
    <t>5K18gTgac0q6Jma5HkV1vA</t>
  </si>
  <si>
    <t>So Tonight That I Might See</t>
  </si>
  <si>
    <t>7l5nkTZpoD93OkynN0gcon</t>
  </si>
  <si>
    <t>Into Dust</t>
  </si>
  <si>
    <t>11LmqTE2naFULdEP94AUBa</t>
  </si>
  <si>
    <t>Heart-Shaped Box</t>
  </si>
  <si>
    <t>6ohX7moZZnF1FwYrli1OJ6</t>
  </si>
  <si>
    <t>In Utero (Deluxe Edition)</t>
  </si>
  <si>
    <t>2i5K0EdMY5zFs9t7KfYK3k</t>
  </si>
  <si>
    <t>Rape Me</t>
  </si>
  <si>
    <t>7wOOA7l306K8HfBKfPoafr</t>
  </si>
  <si>
    <t>In Utero</t>
  </si>
  <si>
    <t>32nM8rM8ILds5jX7qHghNB</t>
  </si>
  <si>
    <t>Sappy - 2013 Mix</t>
  </si>
  <si>
    <t>3w5Ekq9O8g0gGFEsT77Ydi</t>
  </si>
  <si>
    <t>Serve The Servants</t>
  </si>
  <si>
    <t>2SSBJhvMsujY94GK5JAtKs</t>
  </si>
  <si>
    <t>Buena</t>
  </si>
  <si>
    <t>Morphine</t>
  </si>
  <si>
    <t>0FocpOyE7RnaNsiaEhSbp6</t>
  </si>
  <si>
    <t>Cure for Pain</t>
  </si>
  <si>
    <t>5Jc8h2cVsYfvqGq0akAbYg</t>
  </si>
  <si>
    <t>Dawna</t>
  </si>
  <si>
    <t>3Y6XWs8xMlCngyIxNOFnsp</t>
  </si>
  <si>
    <t>Sound of da Police</t>
  </si>
  <si>
    <t>64ub4SfdC8wvPjdUXw8QY9</t>
  </si>
  <si>
    <t>Return of the Boom Bap</t>
  </si>
  <si>
    <t>1oTHteQbmJw15rPxPVXUTv</t>
  </si>
  <si>
    <t>Insane in the Brain</t>
  </si>
  <si>
    <t>Cypress Hill</t>
  </si>
  <si>
    <t>west coast hip hop, old school hip hop, rap rock, hip hop</t>
  </si>
  <si>
    <t>02lktkm4J7K7N8T63Gm7KX</t>
  </si>
  <si>
    <t>Black Sunday</t>
  </si>
  <si>
    <t>3MmRfG64qt04Efx9gK9Ec8</t>
  </si>
  <si>
    <t>Dagger</t>
  </si>
  <si>
    <t>53eHm1f3sFiSzWMaKOl98Z</t>
  </si>
  <si>
    <t>Souvlaki</t>
  </si>
  <si>
    <t>0oxYB9GoOIDrdzniNdKC44</t>
  </si>
  <si>
    <t>When the Sun Hits</t>
  </si>
  <si>
    <t>4JGKZS7h4Qa16gOU3oNETV</t>
  </si>
  <si>
    <t>0AP5O47kJWlaKVnnybKvQI</t>
  </si>
  <si>
    <t>Everybody Else Is Doing It, So Why Can't We?</t>
  </si>
  <si>
    <t>7jZEFpKZ7w0RaKjtFcXaaz</t>
  </si>
  <si>
    <t>Epilogue (Nothing 'Bout Me)</t>
  </si>
  <si>
    <t>Sting</t>
  </si>
  <si>
    <t>5kV0KBXfELibs6qQJLmOtg</t>
  </si>
  <si>
    <t>Ten Summoner's Tales</t>
  </si>
  <si>
    <t>4u9T7zIjixFR27cfDnNC6f</t>
  </si>
  <si>
    <t>Everybody Laughed But You</t>
  </si>
  <si>
    <t>0I1DJdLt9BKOb7GWmWxCjo</t>
  </si>
  <si>
    <t>Fields Of Gold</t>
  </si>
  <si>
    <t>4lGXmcamckp4IE9fmMjKsY</t>
  </si>
  <si>
    <t>Heavy Cloud No Rain</t>
  </si>
  <si>
    <t>05vL56xSoxthM0r7IfcQjo</t>
  </si>
  <si>
    <t>If I Ever Lose My Faith In You</t>
  </si>
  <si>
    <t>6JZqIYmwDjYcw8nawqst7a</t>
  </si>
  <si>
    <t>It's Probably Me</t>
  </si>
  <si>
    <t>4zEvxRDaKDoFlHxK7Hy0wg</t>
  </si>
  <si>
    <t>Sunday</t>
  </si>
  <si>
    <t>4KejRvDlbtq42GaQ0JWqfX</t>
  </si>
  <si>
    <t>Saint Augustine In Hell</t>
  </si>
  <si>
    <t>2Wmm4aEFUISjdmVuy7VGL0</t>
  </si>
  <si>
    <t>Seven Days</t>
  </si>
  <si>
    <t>6CKoWCWAqEVWVjpeoJXyNH</t>
  </si>
  <si>
    <t>Shape Of My Heart</t>
  </si>
  <si>
    <t>50H91sLfRgD5hYXg5gjtQo</t>
  </si>
  <si>
    <t>She's Too Good For Me</t>
  </si>
  <si>
    <t>71W6rG3Wze7wOBdxBg2hCX</t>
  </si>
  <si>
    <t>Something The Boy Said</t>
  </si>
  <si>
    <t>3vqsIHlQxjGsZPuJKsMOaw</t>
  </si>
  <si>
    <t>Love Is Stronger Than Justice (The Munificent Seven)</t>
  </si>
  <si>
    <t>51uGoXB3PbXLyeH0aPGo7H</t>
  </si>
  <si>
    <t>Hard Workin' Man</t>
  </si>
  <si>
    <t>7pvtnidoCEO4BQlhIjNY7y</t>
  </si>
  <si>
    <t>5qsgK2wcodYCEbgbdCpYOG</t>
  </si>
  <si>
    <t>How Do You?</t>
  </si>
  <si>
    <t>3gBVdu4a1MMJVMy6vwPEb8</t>
  </si>
  <si>
    <t>Pablo Honey</t>
  </si>
  <si>
    <t>13nQ70PnhDnTkYqCmdg3sy</t>
  </si>
  <si>
    <t>I Can't</t>
  </si>
  <si>
    <t>30C1FoJzEhNUILsxghioGz</t>
  </si>
  <si>
    <t>Lurgee</t>
  </si>
  <si>
    <t>5KZ0qobWEFl892YjIC02SE</t>
  </si>
  <si>
    <t>0GDuL9TCO41PgsrKWBSGlm</t>
  </si>
  <si>
    <t>Prove Yourself</t>
  </si>
  <si>
    <t>2wOvYLilnDJfuPXGHGFAWZ</t>
  </si>
  <si>
    <t>3CbAW3GjkBKfErt4LLbSzr</t>
  </si>
  <si>
    <t>Stop Whispering</t>
  </si>
  <si>
    <t>23oUaizFBFVFI5PxJrkiO5</t>
  </si>
  <si>
    <t>Anyone Can Play Guitar</t>
  </si>
  <si>
    <t>5XpcTQlNnfIQbiWE4hvYo7</t>
  </si>
  <si>
    <t>Blow Out</t>
  </si>
  <si>
    <t>46tfxn5lP7Qsbz7NHsj9iu</t>
  </si>
  <si>
    <t>Thinking About You</t>
  </si>
  <si>
    <t>6HbWoyinLdXPZmk6xONuKw</t>
  </si>
  <si>
    <t>Vegetable</t>
  </si>
  <si>
    <t>0PV1TFUMTBrDETzW6KQulB</t>
  </si>
  <si>
    <t>93 'Til Infinity</t>
  </si>
  <si>
    <t>Souls Of Mischief</t>
  </si>
  <si>
    <t>jazz rap, old school hip hop</t>
  </si>
  <si>
    <t>7aSjaEi3OQ2aZemcJDhMb1</t>
  </si>
  <si>
    <t>93 'til Infinity</t>
  </si>
  <si>
    <t>36yUCSB9OaMz0RMUQDOSpT</t>
  </si>
  <si>
    <t>Let Me Ride</t>
  </si>
  <si>
    <t>2V5rhszUpCudPcb01zevOt</t>
  </si>
  <si>
    <t>The Chronic</t>
  </si>
  <si>
    <t>5Tbpp3OLLClPJF8t1DmrFD</t>
  </si>
  <si>
    <t>Nuthin' But A G" Thang"</t>
  </si>
  <si>
    <t>21NA5Zggba7pyACm25h6k4</t>
  </si>
  <si>
    <t>Fuck Wit Dre Day (And Everybody's Celebratin')</t>
  </si>
  <si>
    <t>4PEGwWH4tL6H7dGl4uVSPg</t>
  </si>
  <si>
    <t>2PfGKHtqEX58bHtkQxJnWG</t>
  </si>
  <si>
    <t>Love Deluxe</t>
  </si>
  <si>
    <t>59kHPbwyyCApYA8RQQEuXm</t>
  </si>
  <si>
    <t>79yCfWigSGt94zi1CIkkJZ</t>
  </si>
  <si>
    <t>A Lot About Livin' (And A Little 'Bout Love)</t>
  </si>
  <si>
    <t>6PypGyiu0Y2lCDBN1XZEnP</t>
  </si>
  <si>
    <t>Everybody Hurts</t>
  </si>
  <si>
    <t>R.E.M.</t>
  </si>
  <si>
    <t>jangle pop, alternative rock, rock</t>
  </si>
  <si>
    <t>0BiNb8HYR4JvuxUa31Z58Q</t>
  </si>
  <si>
    <t>Automatic For The People</t>
  </si>
  <si>
    <t>5sFDReWLrZHLFZFjHsjUTS</t>
  </si>
  <si>
    <t>Would? (2022 Remaster)</t>
  </si>
  <si>
    <t>Alice In Chains</t>
  </si>
  <si>
    <t>grunge, post-grunge</t>
  </si>
  <si>
    <t>58NXIEYqmq5dQHg9nV9duM</t>
  </si>
  <si>
    <t>Dirt (2022 Remaster)</t>
  </si>
  <si>
    <t>3UQJj5HkrsZKZFDx9JL2nZ</t>
  </si>
  <si>
    <t>Gone Country</t>
  </si>
  <si>
    <t>5b4ebZbipq1eZZ3ptb8EoU</t>
  </si>
  <si>
    <t>Who I Am Bonus Track</t>
  </si>
  <si>
    <t>27AHAtAirQapVldIm4c9ZX</t>
  </si>
  <si>
    <t>Kris Kross</t>
  </si>
  <si>
    <t>5bGumbB29JBPlv4ECVURka</t>
  </si>
  <si>
    <t>Totally Krossed Out</t>
  </si>
  <si>
    <t>7JkZ2hQdDonRURJjlMuh8q</t>
  </si>
  <si>
    <t>What Is Love - 7 Mix"</t>
  </si>
  <si>
    <t>Haddaway</t>
  </si>
  <si>
    <t>eurodance</t>
  </si>
  <si>
    <t>5IrMfIT621GidGPuOSRTB4</t>
  </si>
  <si>
    <t>What Is Love</t>
  </si>
  <si>
    <t>3PkvYP6223QO3xlW2THd1x</t>
  </si>
  <si>
    <t>Would I Lie To You?</t>
  </si>
  <si>
    <t>Charles &amp; Eddie</t>
  </si>
  <si>
    <t>2qSjYxNL8dN8QCTTQyuNOA</t>
  </si>
  <si>
    <t>Duophonic</t>
  </si>
  <si>
    <t>2G6pvEfrwrJZS6NgqS3DqX</t>
  </si>
  <si>
    <t>Don't Let Our Love Start Slippin' Away</t>
  </si>
  <si>
    <t>Vince Gill</t>
  </si>
  <si>
    <t>6sp6iOY2DhnS0UAUbdZMfS</t>
  </si>
  <si>
    <t>I Still Believe In You</t>
  </si>
  <si>
    <t>0l4seNH8AyE2kvjxFfpWi1</t>
  </si>
  <si>
    <t>Promentory</t>
  </si>
  <si>
    <t>Trevor Jones</t>
  </si>
  <si>
    <t>71NrwUZGV90FcwYjfq8D9h</t>
  </si>
  <si>
    <t>The Last Of The Mohicans (Original Motion Picture Soundtrack)</t>
  </si>
  <si>
    <t>0PsBdKWnOQGMo9smobflvy</t>
  </si>
  <si>
    <t>Bubba Shot The Jukebox</t>
  </si>
  <si>
    <t>Mark Chesnutt</t>
  </si>
  <si>
    <t>classic country, country, traditional country, honky tonk</t>
  </si>
  <si>
    <t>3GAq1vI6aQ5gZu53e8DZFy</t>
  </si>
  <si>
    <t>Longnecks &amp; Short Stories</t>
  </si>
  <si>
    <t>4NrOXecpvKxTkN4nbPQ6my</t>
  </si>
  <si>
    <t>Capsized</t>
  </si>
  <si>
    <t>Kyuss</t>
  </si>
  <si>
    <t>stoner rock, stoner metal, sludge metal, doom metal, space rock</t>
  </si>
  <si>
    <t>7wXj8GxTkGAUU99DXR7n2f</t>
  </si>
  <si>
    <t>Blues for the Red Sun</t>
  </si>
  <si>
    <t>6MQAB3vorg90FA3tQpbYXK</t>
  </si>
  <si>
    <t>Für Elise, WoO 59</t>
  </si>
  <si>
    <t>1x27TAmWCNzMTJeqlA5bYz</t>
  </si>
  <si>
    <t>Beethoven Greatest Hits</t>
  </si>
  <si>
    <t>5CXokdWISVHIcq4BsKwDvJ</t>
  </si>
  <si>
    <t>sometimes</t>
  </si>
  <si>
    <t>my bloody valentine</t>
  </si>
  <si>
    <t>shoegaze, dream pop, slowcore, noise rock</t>
  </si>
  <si>
    <t>3USQKOw0se5pBNEndu82Rb</t>
  </si>
  <si>
    <t>loveless</t>
  </si>
  <si>
    <t>5szyCK2oOS7TW2gP6JI9DE</t>
  </si>
  <si>
    <t>Pay To Play - Smart Sessions</t>
  </si>
  <si>
    <t>3FFGbUutKWN1c4f0CJR4Uh</t>
  </si>
  <si>
    <t>Nevermind (Super Deluxe Edition)</t>
  </si>
  <si>
    <t>3ALz2M27Dw27YTh71zNkzU</t>
  </si>
  <si>
    <t>Polly</t>
  </si>
  <si>
    <t>3d3M8vIeW48Evttna1korw</t>
  </si>
  <si>
    <t>Polly - Live At Del Mar B-Side</t>
  </si>
  <si>
    <t>60jBpph3T9fhGybzKH6wOs</t>
  </si>
  <si>
    <t>Polly - Live At The Paramount</t>
  </si>
  <si>
    <t>7CuR4LfO6V5czfPl9Md7D5</t>
  </si>
  <si>
    <t>Polly - Smart Sessions</t>
  </si>
  <si>
    <t>1uJySP5oFRKW0Yzr7O87TW</t>
  </si>
  <si>
    <t>Rape Me - Live At The Paramount</t>
  </si>
  <si>
    <t>24zf0idYL805exhfM76BoJ</t>
  </si>
  <si>
    <t>Sappy - Smart Sessions</t>
  </si>
  <si>
    <t>66a1CYNSAkhmsvkHK3fr8y</t>
  </si>
  <si>
    <t>School - Live At Paramount Theatre/1991</t>
  </si>
  <si>
    <t>41XuUS7HIAuzI7IZW0Rnt3</t>
  </si>
  <si>
    <t>School - Live At The Paramount</t>
  </si>
  <si>
    <t>23VTn69AcEvt7NLlb774HL</t>
  </si>
  <si>
    <t>Sliver - Live At Del Mar B-Side</t>
  </si>
  <si>
    <t>5BQxl9Syi3aB0NC7kHGuy7</t>
  </si>
  <si>
    <t>Sliver - Live At The Paramount</t>
  </si>
  <si>
    <t>Smells Like Teen Spirit</t>
  </si>
  <si>
    <t>4CeeEOM32jQcH3eN9Q2dGj</t>
  </si>
  <si>
    <t>2UJcKiJxNryhL050F5Z1Fk</t>
  </si>
  <si>
    <t>Nevermind (Remastered)</t>
  </si>
  <si>
    <t>2Wtm3yc0paBifvBSjOhO3b</t>
  </si>
  <si>
    <t>15Yf1X50ytOyInEx5v75Mt</t>
  </si>
  <si>
    <t>Smells Like Teen Spirit - Boombox Rehearsals</t>
  </si>
  <si>
    <t>5mFnfR4IrBgejlBp3gBEXS</t>
  </si>
  <si>
    <t>Smells Like Teen Spirit - Devonshire Mix</t>
  </si>
  <si>
    <t>2S3aGBv6UM6elRwOZJLPFr</t>
  </si>
  <si>
    <t>Smells Like Teen Spirit - Live At The Paramount</t>
  </si>
  <si>
    <t>4gHnSNHs8RyVukKoWdS99f</t>
  </si>
  <si>
    <t>Something In The Way</t>
  </si>
  <si>
    <t>5nisKPCPMYqMS8f8t4Xpp9</t>
  </si>
  <si>
    <t>02STI1rCM6IhG9p9Yw99Rr</t>
  </si>
  <si>
    <t>Something In The Way - Boombox Rehearsals</t>
  </si>
  <si>
    <t>27gTZndlhNtCk3dHumjo1R</t>
  </si>
  <si>
    <t>Something In The Way - Devonshire Mix</t>
  </si>
  <si>
    <t>45u0LfWkzz4rdKNkCW9GV3</t>
  </si>
  <si>
    <t>Something In The Way - Live At The BBC</t>
  </si>
  <si>
    <t>7chyYGHEsEbpImc26NjhXt</t>
  </si>
  <si>
    <t>Stay Away</t>
  </si>
  <si>
    <t>5OYbFnIlfCGFn9Vu84IYfG</t>
  </si>
  <si>
    <t>Stay Away - Devonshire Mix</t>
  </si>
  <si>
    <t>21Rb7RL0uqx2uinuOKxfTp</t>
  </si>
  <si>
    <t>About A Girl - Live At The Paramount</t>
  </si>
  <si>
    <t>4H9fsMhr1wLk3xb2o9BNm7</t>
  </si>
  <si>
    <t>Aneurysm</t>
  </si>
  <si>
    <t>3feW8LT1KZoYkBYHBdYuYk</t>
  </si>
  <si>
    <t>Aneurysm - Live At The Paramount</t>
  </si>
  <si>
    <t>4xDkJw2YEBX1OqRsYoyFfm</t>
  </si>
  <si>
    <t>Been A Son - Live At Paramount Theatre B-Side</t>
  </si>
  <si>
    <t>0ijNkzJRP7FXwXS88z9Avo</t>
  </si>
  <si>
    <t>Been A Son - Live At The Paramount</t>
  </si>
  <si>
    <t>2YU18JTvxKXCmudnfV5nRQ</t>
  </si>
  <si>
    <t>Blew - Live At The Paramount</t>
  </si>
  <si>
    <t>46w5m5fL1K2DVWlsN23nAp</t>
  </si>
  <si>
    <t>Breed</t>
  </si>
  <si>
    <t>49NDycyt6YzR97HybuSJV9</t>
  </si>
  <si>
    <t>Breed - Devonshire Mix</t>
  </si>
  <si>
    <t>6B1OLGBMr4czyREffH4rkH</t>
  </si>
  <si>
    <t>Breed - Live At The Paramount</t>
  </si>
  <si>
    <t>2I8X1dNALNQhyDjVI1Nwjo</t>
  </si>
  <si>
    <t>Territorial Pissings</t>
  </si>
  <si>
    <t>2PcGgcJ9Pp8KeDHqk3VX2S</t>
  </si>
  <si>
    <t>Territorial Pissings - Boombox Rehearsals</t>
  </si>
  <si>
    <t>2UdgERUlcBOP42g02PeSDc</t>
  </si>
  <si>
    <t>Territorial Pissings - Devonshire Mix</t>
  </si>
  <si>
    <t>0qiF6IW5g4Fld8lyN7DRTM</t>
  </si>
  <si>
    <t>Territorial Pissings - Live At The Paramount</t>
  </si>
  <si>
    <t>5DkITvoj0Xkdq7SePYuWT7</t>
  </si>
  <si>
    <t>Verse Chorus Verse - Boombox Rehearsals</t>
  </si>
  <si>
    <t>1caUjUoE2lm6x9RDY7YtHc</t>
  </si>
  <si>
    <t>51cwCNBjJZIPwHimgiMDvm</t>
  </si>
  <si>
    <t>Come As You Are - Boombox Rehearsals</t>
  </si>
  <si>
    <t>72hAGgKtsrIrfiuL7FydDP</t>
  </si>
  <si>
    <t>Come As You Are - Devonshire Mix</t>
  </si>
  <si>
    <t>2PIdD9RN4QeKm9uK4c598V</t>
  </si>
  <si>
    <t>Curmudgeon</t>
  </si>
  <si>
    <t>79VG6XhwYMOXWnik0sec1N</t>
  </si>
  <si>
    <t>D-7 - Live At The BBC</t>
  </si>
  <si>
    <t>1e7ns2XRPahqlObuBvZGr2</t>
  </si>
  <si>
    <t>Dive - Smart Sessions</t>
  </si>
  <si>
    <t>5lArp3zos7auTqh8GfSKuR</t>
  </si>
  <si>
    <t>Drain You</t>
  </si>
  <si>
    <t>6RvBZAJ01rJO90eLq8m3NT</t>
  </si>
  <si>
    <t>Drain You - Devonshire Mix</t>
  </si>
  <si>
    <t>2HAcdyY4lM2wv3lTUzry4D</t>
  </si>
  <si>
    <t>Drain You - Live At Paramount Theatre B-Side</t>
  </si>
  <si>
    <t>3dVewylSwgIhGIdS8HQpKV</t>
  </si>
  <si>
    <t>Drain You - Live At The BBC</t>
  </si>
  <si>
    <t>0ET9cRgBd21Szftkv95aTK</t>
  </si>
  <si>
    <t>Drain You - Live At The Paramount/1991</t>
  </si>
  <si>
    <t>42KRaNuYtMI8d0WSc48Cdp</t>
  </si>
  <si>
    <t>Endless, Nameless</t>
  </si>
  <si>
    <t>6wyMr8WhICKyb80uAGfH2j</t>
  </si>
  <si>
    <t>Endless, Nameless - Live At The Paramount</t>
  </si>
  <si>
    <t>01S0r3t4tcHPkNyll414mT</t>
  </si>
  <si>
    <t>Even In His Youth - B-Side</t>
  </si>
  <si>
    <t>0gO3C9rlSBYFKxxhI6F48j</t>
  </si>
  <si>
    <t>Floyd The Barber - Live At The Paramount</t>
  </si>
  <si>
    <t>2sPUMVRLMSHWdqJHzmZaLC</t>
  </si>
  <si>
    <t>3BB5hLbsyYGg1k9G6wRyhu</t>
  </si>
  <si>
    <t>Lithium - Devonshire Mix</t>
  </si>
  <si>
    <t>2Eim9dmcVdtSHQe0UV50pV</t>
  </si>
  <si>
    <t>Lithium - Live At The Paramount</t>
  </si>
  <si>
    <t>0PFyckkSXACXWJQaIqn16f</t>
  </si>
  <si>
    <t>Lithium - Smart Sessions</t>
  </si>
  <si>
    <t>7aIoi1zi7rtvwqBPCQSqmF</t>
  </si>
  <si>
    <t>Lounge Act</t>
  </si>
  <si>
    <t>2WlcuHhc2XMNbYHItEDsO8</t>
  </si>
  <si>
    <t>Lounge Act - Boombox Rehearsals</t>
  </si>
  <si>
    <t>1E6DYXSxV2mleC4nh4XnKT</t>
  </si>
  <si>
    <t>Lounge Act - Devonshire Mix</t>
  </si>
  <si>
    <t>0t33Xoj1h7UBmr3GvrcMQb</t>
  </si>
  <si>
    <t>Love Buzz - Live At The Paramount</t>
  </si>
  <si>
    <t>1ZBNlE3mpuSOyRQmOfPiFN</t>
  </si>
  <si>
    <t>Negative Creep - Live At The Paramount</t>
  </si>
  <si>
    <t>5E0aySFI5GK2NGMrnSFbKu</t>
  </si>
  <si>
    <t>Old Age - Boombox Rehearsals</t>
  </si>
  <si>
    <t>0hlH4m9mmhjzWHwA2svcob</t>
  </si>
  <si>
    <t>On A Plain</t>
  </si>
  <si>
    <t>2esxVrlugqjoQtQcj82x8R</t>
  </si>
  <si>
    <t>On A Plain - Boombox Rehearsals</t>
  </si>
  <si>
    <t>3NfsrLxU2YS52zSS1cOlTI</t>
  </si>
  <si>
    <t>On A Plain - Devonshire Mix</t>
  </si>
  <si>
    <t>08XzitCoweuQbrx5tvk3tZ</t>
  </si>
  <si>
    <t>On A Plain - Live At The Paramount</t>
  </si>
  <si>
    <t>38j8kWnoRbiY2YdxWuL0aK</t>
  </si>
  <si>
    <t>Here She Comes Now - Smart Sessions</t>
  </si>
  <si>
    <t>5LcKJ4r47n35jpzKePOG4g</t>
  </si>
  <si>
    <t>Immodium (Breed) - Smart Sessions</t>
  </si>
  <si>
    <t>2mvffzYUJ9Ld9xhsF5DUjU</t>
  </si>
  <si>
    <t>In Bloom</t>
  </si>
  <si>
    <t>0pas4o8x1kHxc5VnPWZqFG</t>
  </si>
  <si>
    <t>0bCyBMW0G8LInlvwHdH2OX</t>
  </si>
  <si>
    <t>In Bloom - Devonshire Mix</t>
  </si>
  <si>
    <t>5vEMhWbw4ddnBwYSI4MFLa</t>
  </si>
  <si>
    <t>In Bloom - Smart Sessions</t>
  </si>
  <si>
    <t>61RuRCugM95jERfahEuf8j</t>
  </si>
  <si>
    <t>Jesus Doesn't Want Me For A Sunbeam - Live At The Paramount</t>
  </si>
  <si>
    <t>1Eb90nmqTrxylKFhcUzW8P</t>
  </si>
  <si>
    <t>(Everything I Do) I Do It For You</t>
  </si>
  <si>
    <t>6Rk2VghhfqeYrgKxS21eBh</t>
  </si>
  <si>
    <t>Waking Up The Neighbours</t>
  </si>
  <si>
    <t>7w6PJe5KBPyvuRYxFkPssC</t>
  </si>
  <si>
    <t>No More Tears</t>
  </si>
  <si>
    <t>Ozzy Osbourne</t>
  </si>
  <si>
    <t>metal, glam metal, heavy metal, hard rock</t>
  </si>
  <si>
    <t>6eh82ojicL8RSJF7GkYTh7</t>
  </si>
  <si>
    <t>No More Tears (Expanded Edition)</t>
  </si>
  <si>
    <t>3YRCqOhFifThpSRFJ1VWFM</t>
  </si>
  <si>
    <t>November Rain</t>
  </si>
  <si>
    <t>Guns N' Roses</t>
  </si>
  <si>
    <t>rock, glam metal, hard rock, classic rock</t>
  </si>
  <si>
    <t>0CxPbTRARqKUYighiEY9Sz</t>
  </si>
  <si>
    <t>Use Your Illusion I</t>
  </si>
  <si>
    <t>6QewNVIDKdSl8Y3ycuHIei</t>
  </si>
  <si>
    <t>Even Flow</t>
  </si>
  <si>
    <t>5B4PYA7wNN4WdEXdIJu58a</t>
  </si>
  <si>
    <t>Ten</t>
  </si>
  <si>
    <t>2M38X60UJnupGPbFTkVPNQ</t>
  </si>
  <si>
    <t>4cqxNQQB21g1jEWtnu3jN3</t>
  </si>
  <si>
    <t>0nLiqZ6A27jJri2VCalIUs</t>
  </si>
  <si>
    <t>Nothing Else Matters</t>
  </si>
  <si>
    <t>Metallica</t>
  </si>
  <si>
    <t>metal, thrash metal, rock, heavy metal, hard rock</t>
  </si>
  <si>
    <t>2Kh43m04B1UkVcpcRa1Zug</t>
  </si>
  <si>
    <t>7lUE02KHkZM44BZgjCaWRO</t>
  </si>
  <si>
    <t>Meet In the Middle</t>
  </si>
  <si>
    <t>Diamond Rio</t>
  </si>
  <si>
    <t>5zpRuHrOSBkOrop2DJvBcr</t>
  </si>
  <si>
    <t>7s2NbKcFIJuEQumhvtHTAD</t>
  </si>
  <si>
    <t>You've Got to Stand for Something</t>
  </si>
  <si>
    <t>0NTPV5YssGexGoz1OzaVRt</t>
  </si>
  <si>
    <t>39zu6JGd6tvRNsqyK78RLk</t>
  </si>
  <si>
    <t>Love Theme From The Godfather""</t>
  </si>
  <si>
    <t>Nino Rota</t>
  </si>
  <si>
    <t>5CeLOKEJeP3EpEdT9v2lep</t>
  </si>
  <si>
    <t>The Godfather</t>
  </si>
  <si>
    <t>5L3H63sBURBch3bUJ2acIJ</t>
  </si>
  <si>
    <t>Teenage Whore</t>
  </si>
  <si>
    <t>335Wo8YySOsJdc0QV9ANvK</t>
  </si>
  <si>
    <t>Pretty On The Inside</t>
  </si>
  <si>
    <t>3WoKGCQENAoYNu1NTrdLdy</t>
  </si>
  <si>
    <t>The Godfather Finale</t>
  </si>
  <si>
    <t>3WoSJF85H0qywD4qLp4HDd</t>
  </si>
  <si>
    <t>The Godfather Waltz (Main Title)</t>
  </si>
  <si>
    <t>2MiXC2LfpsoeUP5RvMGEQ3</t>
  </si>
  <si>
    <t>The Night The Lights Went Out In Georgia</t>
  </si>
  <si>
    <t>Reba McEntire</t>
  </si>
  <si>
    <t>2j2u43lPOti5W1btEw8NN5</t>
  </si>
  <si>
    <t>For My Broken Heart</t>
  </si>
  <si>
    <t>18sytW2s53Of6NVudQyUlH</t>
  </si>
  <si>
    <t>Breakin' My Heart (Pretty Brown Eyes)</t>
  </si>
  <si>
    <t>Mint Condition</t>
  </si>
  <si>
    <t>quiet storm, new jack swing, r&amp;b</t>
  </si>
  <si>
    <t>3ZBXtcukYi3AdNtf7rtpGr</t>
  </si>
  <si>
    <t>Meant To Be Mint</t>
  </si>
  <si>
    <t>5pKJtX4wBeby9qIfFhyOJj</t>
  </si>
  <si>
    <t>Don't Go Breaking My Heart</t>
  </si>
  <si>
    <t>7iKDBfOFUtg8E8RbuDhiux</t>
  </si>
  <si>
    <t>To Be Continued...</t>
  </si>
  <si>
    <t>57bgtoPSgt236HzfBOd8kj</t>
  </si>
  <si>
    <t>Thunderstruck</t>
  </si>
  <si>
    <t>AC/DC</t>
  </si>
  <si>
    <t>rock, hard rock, classic rock, rock and roll</t>
  </si>
  <si>
    <t>4vu7F6h90Br1ZtYYaqfITy</t>
  </si>
  <si>
    <t>The Razors Edge</t>
  </si>
  <si>
    <t>6kvoHl80mfCVTv7XnZkjQn</t>
  </si>
  <si>
    <t>It Must Have Been Love - From the Film Pretty Woman""</t>
  </si>
  <si>
    <t>Roxette</t>
  </si>
  <si>
    <t>3dWX1xFUaalRlaaVpe4EPF</t>
  </si>
  <si>
    <t>It Must Have Been Love</t>
  </si>
  <si>
    <t>1B75hgRqe7A4fwee3g3Wmu</t>
  </si>
  <si>
    <t>U Can't Touch This</t>
  </si>
  <si>
    <t>MC Hammer</t>
  </si>
  <si>
    <t>4r1WecJyt5FOhglysp9zhN</t>
  </si>
  <si>
    <t>Please Hammer Don't Hurt 'Em</t>
  </si>
  <si>
    <t>3ovjw5HZZv43SxTwApooCM</t>
  </si>
  <si>
    <t>Wind Of Change</t>
  </si>
  <si>
    <t>3dLKM8bD8R3H3XnSOXGjTF</t>
  </si>
  <si>
    <t>Crazy World</t>
  </si>
  <si>
    <t>0FtV0YbnnjD7PXpLHFHPhn</t>
  </si>
  <si>
    <t>5XrjQp24z8Pr5dsB1SnsIQ</t>
  </si>
  <si>
    <t>Rumor Has It</t>
  </si>
  <si>
    <t>glam metal</t>
  </si>
  <si>
    <t>1NCuYqMc8hKMb4cpNTcJbD</t>
  </si>
  <si>
    <t>Another Day in Paradise - 2016 Remaster</t>
  </si>
  <si>
    <t>Phil Collins</t>
  </si>
  <si>
    <t>2sS9l8uc3d3UsK9unJyrD8</t>
  </si>
  <si>
    <t>...But Seriously (Deluxe Edition)</t>
  </si>
  <si>
    <t>3ckd4YA4LcD3j50rfIVwUe</t>
  </si>
  <si>
    <t>Head Like A Hole</t>
  </si>
  <si>
    <t>Nine Inch Nails</t>
  </si>
  <si>
    <t>industrial rock, industrial, industrial metal, alternative metal, nu metal</t>
  </si>
  <si>
    <t>3umFHeEpc4yLXtrRcv9gLN</t>
  </si>
  <si>
    <t>Pretty Hate Machine</t>
  </si>
  <si>
    <t>7rKyITVLEwldhdXIy7P6Vw</t>
  </si>
  <si>
    <t>Closer to Fine</t>
  </si>
  <si>
    <t>Indigo Girls</t>
  </si>
  <si>
    <t>1rkuKm5mDoauq9XKjRV94x</t>
  </si>
  <si>
    <t>Indigo Girls (Expanded Edition)</t>
  </si>
  <si>
    <t>7MfEDP2TL40OPiUDwZiyVk</t>
  </si>
  <si>
    <t>Blew</t>
  </si>
  <si>
    <t>0CqchZDaOxckvjnKKfJh1w</t>
  </si>
  <si>
    <t>Bleach (Deluxe Edition)</t>
  </si>
  <si>
    <t>7w5AOd6HrDIHewHfpABEss</t>
  </si>
  <si>
    <t>Wicked Game</t>
  </si>
  <si>
    <t>Chris Isaak</t>
  </si>
  <si>
    <t>5Das42Qx4AoU9iT4M7PW3U</t>
  </si>
  <si>
    <t>Heart Shaped World</t>
  </si>
  <si>
    <t>4LFwNJWoj74Yd71fIr1W8x</t>
  </si>
  <si>
    <t>Right Here Waiting</t>
  </si>
  <si>
    <t>Richard Marx</t>
  </si>
  <si>
    <t>0Zf6FJVyK6qUxmg1WMNruG</t>
  </si>
  <si>
    <t>Repeat Offender</t>
  </si>
  <si>
    <t>4PJEK76V3A1S0XzZJuTWh7</t>
  </si>
  <si>
    <t>Love Is A Long Road</t>
  </si>
  <si>
    <t>Tom Petty</t>
  </si>
  <si>
    <t>5d71Imt5CIb7LpQwDMQ093</t>
  </si>
  <si>
    <t>Full Moon Fever</t>
  </si>
  <si>
    <t>4UVKy0DI1hOlL8xF99Ba5j</t>
  </si>
  <si>
    <t>Any Way You Want It (2024 Remaster)</t>
  </si>
  <si>
    <t>1Gtf2hZQlOGVER16uemmzR</t>
  </si>
  <si>
    <t>Greatest Hits (2024 Remaster)</t>
  </si>
  <si>
    <t>1prZ0pr6XoRCxcrC3MCL0M</t>
  </si>
  <si>
    <t>Everywhere</t>
  </si>
  <si>
    <t>Fleetwood Mac</t>
  </si>
  <si>
    <t>0LfM3PGkXE6KvJEE1HkOnz</t>
  </si>
  <si>
    <t>08o75xMKmGrKny6GsXrNJW</t>
  </si>
  <si>
    <t>Little Lies</t>
  </si>
  <si>
    <t>1p80AptLonBW0VilSi6xFj</t>
  </si>
  <si>
    <t>Eric B. &amp; Rakim</t>
  </si>
  <si>
    <t>old school hip hop, east coast hip hop, hip hop</t>
  </si>
  <si>
    <t>3kaiwH8r6Wg62D2CxOr0QH</t>
  </si>
  <si>
    <t>0bSr5pybJSlgG5OZH441gF</t>
  </si>
  <si>
    <t>Simply Irresistible</t>
  </si>
  <si>
    <t>Robert Palmer</t>
  </si>
  <si>
    <t>yacht rock</t>
  </si>
  <si>
    <t>1JvTsWrfYs2PR1PdSJXipq</t>
  </si>
  <si>
    <t>Heavy Nova</t>
  </si>
  <si>
    <t>1HChuZvDKwcl76LvaGExeo</t>
  </si>
  <si>
    <t>Copperhead Road</t>
  </si>
  <si>
    <t>Steve Earle</t>
  </si>
  <si>
    <t>alt country, outlaw country, americana, country rock</t>
  </si>
  <si>
    <t>2XHFLRzTwQMQL8hrGeQoMC</t>
  </si>
  <si>
    <t>1lMNcFJjUcrhRSEMzeDZqQ</t>
  </si>
  <si>
    <t>4th of July</t>
  </si>
  <si>
    <t>punk, proto-punk</t>
  </si>
  <si>
    <t>7GIlSHCmLn0IFcGJDGBtga</t>
  </si>
  <si>
    <t>See How We Are (Deluxe)</t>
  </si>
  <si>
    <t>01q4ccXbvPlCwZ1fPiFaeM</t>
  </si>
  <si>
    <t>Girlfriend in a Coma - 2011 Remaster</t>
  </si>
  <si>
    <t>7jfexk2w5aDI25njkN0UGg</t>
  </si>
  <si>
    <t>Strangeways, Here We Come</t>
  </si>
  <si>
    <t>2FtttuNvgYjTT03FKCHlG8</t>
  </si>
  <si>
    <t>Rent - 2018 Remaster</t>
  </si>
  <si>
    <t>Pet Shop Boys</t>
  </si>
  <si>
    <t>synthpop, new wave</t>
  </si>
  <si>
    <t>7ae4SfR2B1wEXX5EwS2Cg7</t>
  </si>
  <si>
    <t>Actually: Further Listening 1987 - 1988 (2018 Remaster)</t>
  </si>
  <si>
    <t>5T7ywazdGIydr6JCW6t02j</t>
  </si>
  <si>
    <t>3Us57CjssWnHjTUIXBuIeH</t>
  </si>
  <si>
    <t>Bad (Remastered)</t>
  </si>
  <si>
    <t>5SpHSOne318K5q7EBYndT6</t>
  </si>
  <si>
    <t>Speed Demon - 2012 Remaster</t>
  </si>
  <si>
    <t>2hBJgz4Ye9MkkmBbaDTTKx</t>
  </si>
  <si>
    <t>Another Part of Me - 2012 Remaster</t>
  </si>
  <si>
    <t>2gSNBigeWMVtY3QBIvPAEc</t>
  </si>
  <si>
    <t>Bad - 2012 Remaster</t>
  </si>
  <si>
    <t>76HKOVWqsEg26SECtmw7Rz</t>
  </si>
  <si>
    <t>0AcgKF7kbSoCkh3n7vlHwK</t>
  </si>
  <si>
    <t>Dirty Diana - 2012 Remaster</t>
  </si>
  <si>
    <t>5DVK3a3p37V9cLjzNa32Xo</t>
  </si>
  <si>
    <t>I Just Can't Stop Loving You (feat. Siedah Garrett) - 2012 Remaster</t>
  </si>
  <si>
    <t>3MayfpbIgeGye2ilwK3LII</t>
  </si>
  <si>
    <t>Just Good Friends - 2012 Remaster</t>
  </si>
  <si>
    <t>6pJSulm9EBmsYGnp3uaEFl</t>
  </si>
  <si>
    <t>Leave Me Alone - 2012 Remaster</t>
  </si>
  <si>
    <t>2WzQbiXKpmRNLWXbqo8Z7b</t>
  </si>
  <si>
    <t>Liberian Girl - 2012 Remastered Version</t>
  </si>
  <si>
    <t>3c7Ctlw9MKlIQPxRH3fOTt</t>
  </si>
  <si>
    <t>Man in the Mirror - 2012 Remaster</t>
  </si>
  <si>
    <t>3I9Z1nDCL4E0cP62flcbI5</t>
  </si>
  <si>
    <t>Appetite For Destruction</t>
  </si>
  <si>
    <t>7o2CTH4ctstm8TNelqjb51</t>
  </si>
  <si>
    <t>Sweet Child O' Mine</t>
  </si>
  <si>
    <t>0bVtevEgtDIeRjCJbK3Lmv</t>
  </si>
  <si>
    <t>Welcome To The Jungle</t>
  </si>
  <si>
    <t>6LUGvXEAK8WxIBYK43uoTb</t>
  </si>
  <si>
    <t>Back to the Old House - 2011 Remaster</t>
  </si>
  <si>
    <t>45StnugV9WQMQwk4rRoTy8</t>
  </si>
  <si>
    <t>Louder Than Bombs</t>
  </si>
  <si>
    <t>1H5N26VqHR4JhuaRKY2I0u</t>
  </si>
  <si>
    <t>Heaven Knows I'm Miserable Now - 2011 Remaster</t>
  </si>
  <si>
    <t>22t3vCXfjQhIiXzGVSZNOz</t>
  </si>
  <si>
    <t>Schizophrenia</t>
  </si>
  <si>
    <t>4gPkBsMmufyOMCJbXUUme8</t>
  </si>
  <si>
    <t>Sister</t>
  </si>
  <si>
    <t>0neVe9ZjvNk1ag0SrI2ra0</t>
  </si>
  <si>
    <t>Permanent Vacation</t>
  </si>
  <si>
    <t>3XYqOJI1YlX40kJTdzFEzp</t>
  </si>
  <si>
    <t>2KCJYwlBWxdlwyIYckIf6V</t>
  </si>
  <si>
    <t>Rag Doll</t>
  </si>
  <si>
    <t>1L1V1XIJJUhGCKXbQaIEkv</t>
  </si>
  <si>
    <t>Simoriah</t>
  </si>
  <si>
    <t>51vGtR4QF4E3cInSmiWXRc</t>
  </si>
  <si>
    <t>St. John</t>
  </si>
  <si>
    <t>3kfXUGIdBNpyr2gBvU3Guj</t>
  </si>
  <si>
    <t>0ykiJTuXdY3ExinGoMDEu9</t>
  </si>
  <si>
    <t>The Movie</t>
  </si>
  <si>
    <t>05eJthbLhxvnWvB3XF9HaQ</t>
  </si>
  <si>
    <t>Hangman Jury</t>
  </si>
  <si>
    <t>5REt2kiJHspMMJI9ITq135</t>
  </si>
  <si>
    <t>Heart's Done Time</t>
  </si>
  <si>
    <t>3BD66eh4VaWHZsk2ho4IDs</t>
  </si>
  <si>
    <t>I'm Down</t>
  </si>
  <si>
    <t>3RgVfzLjDui6uzkLNci9wD</t>
  </si>
  <si>
    <t>Magic Touch</t>
  </si>
  <si>
    <t>6gQUbFwwdYXlKdmqRoWKJe</t>
  </si>
  <si>
    <t>Dude (Looks Like A Lady)</t>
  </si>
  <si>
    <t>4xgQw7ZW702iZpa2jIqRXP</t>
  </si>
  <si>
    <t>Girl Keeps Coming Apart</t>
  </si>
  <si>
    <t>0rmGAIH9LNJewFw7nKzZnc</t>
  </si>
  <si>
    <t>You Give Love A Bad Name</t>
  </si>
  <si>
    <t>0kBfgEilUFCMIQY5IOjG4t</t>
  </si>
  <si>
    <t>Slippery When Wet</t>
  </si>
  <si>
    <t>37ZJ0p5Jm13JPevGcx4SkF</t>
  </si>
  <si>
    <t>Livin' On A Prayer</t>
  </si>
  <si>
    <t>3MrRksHupTVEQ7YbA0FsZK</t>
  </si>
  <si>
    <t>The Final Countdown</t>
  </si>
  <si>
    <t>Europe</t>
  </si>
  <si>
    <t>5Jkd47JEaCU1g4DcGBnHm3</t>
  </si>
  <si>
    <t>The Final Countdown (Expanded Edition)</t>
  </si>
  <si>
    <t>0WQiDwKJclirSYG9v5tayI</t>
  </si>
  <si>
    <t>There Is a Light That Never Goes Out - 2011 Remaster</t>
  </si>
  <si>
    <t>5Y0p2XCgRRIjna91aQE8q7</t>
  </si>
  <si>
    <t>The Queen Is Dead</t>
  </si>
  <si>
    <t>2OErSh4oVVAUll0vHxdr6p</t>
  </si>
  <si>
    <t>Bigmouth Strikes Again - 2011 Remaster</t>
  </si>
  <si>
    <t>6sawhOATOEe0cGzXJfMJQE</t>
  </si>
  <si>
    <t>progressive rock, art rock</t>
  </si>
  <si>
    <t>7jYfZ6i2taKDkiuxncR8P1</t>
  </si>
  <si>
    <t>Invisible Touch</t>
  </si>
  <si>
    <t>5Hyr47BBGpvOfcykSCcaw9</t>
  </si>
  <si>
    <t>Holding Out for a Hero - From Footloose" Soundtrack"</t>
  </si>
  <si>
    <t>Bonnie Tyler</t>
  </si>
  <si>
    <t>4doea7KA9jw7nkm3IOs0PR</t>
  </si>
  <si>
    <t>Secret Dreams and Forbidden Fire</t>
  </si>
  <si>
    <t>2Di0qFNb7ATroCGB3q0Ka7</t>
  </si>
  <si>
    <t>West End Girls - 2018 Remaster</t>
  </si>
  <si>
    <t>47fRf3JwriMUPPzFjdvNS6</t>
  </si>
  <si>
    <t>Please: Further Listening 1984 - 1986 (2018 Remaster)</t>
  </si>
  <si>
    <t>1FPSkRkDlthbAceSIIWc4C</t>
  </si>
  <si>
    <t>Welcome Home (Sanitarium) - Remastered</t>
  </si>
  <si>
    <t>5rFZcoCvmCaJ1gxTMU4JTm</t>
  </si>
  <si>
    <t>Master Of Puppets (Deluxe Box Set / Remastered)</t>
  </si>
  <si>
    <t>648BMGrt98kUbLo24A4vgj</t>
  </si>
  <si>
    <t>Hip To Be Square</t>
  </si>
  <si>
    <t>5L0vaNLbzgP8RIJqs1zamE</t>
  </si>
  <si>
    <t>Fore!</t>
  </si>
  <si>
    <t>7G7tgVYORlDuVprcYHuFJh</t>
  </si>
  <si>
    <t>Don't Dream It's Over</t>
  </si>
  <si>
    <t>Crowded House</t>
  </si>
  <si>
    <t>1dJpgn1rqvvr4yyNYLEYBG</t>
  </si>
  <si>
    <t>4ByEFOBuLXpCqvO1kw8Wdm</t>
  </si>
  <si>
    <t>(I Just) Died In Your Arms</t>
  </si>
  <si>
    <t>Cutting Crew</t>
  </si>
  <si>
    <t>3wCe8HjHk6QNGcf5D3jgW1</t>
  </si>
  <si>
    <t>Broadcast</t>
  </si>
  <si>
    <t>1LwP9g1Hjbs64jXM2Qsxry</t>
  </si>
  <si>
    <t>Just Like Honey</t>
  </si>
  <si>
    <t>The Jesus and Mary Chain</t>
  </si>
  <si>
    <t>shoegaze, post-punk, dream pop, noise rock, new wave</t>
  </si>
  <si>
    <t>2t1hVEwp82QebO7lq21Vto</t>
  </si>
  <si>
    <t>Psychocandy (Expanded Version)</t>
  </si>
  <si>
    <t>396Oe9cFXg8EP8SO0hl4gG</t>
  </si>
  <si>
    <t>Out On a Limb</t>
  </si>
  <si>
    <t>Teena Marie</t>
  </si>
  <si>
    <t>quiet storm, post-disco</t>
  </si>
  <si>
    <t>6A7rjKLJ0X0G641Lvv8aPG</t>
  </si>
  <si>
    <t>Starchild (Expanded Edition)</t>
  </si>
  <si>
    <t>1PtQJZVZIdWIYdARpZRDFO</t>
  </si>
  <si>
    <t>Running Up That Hill (A Deal With God)</t>
  </si>
  <si>
    <t>Kate Bush</t>
  </si>
  <si>
    <t>art pop, baroque pop, art rock</t>
  </si>
  <si>
    <t>5G5UwqPsxDKpxJLX4xsyuh</t>
  </si>
  <si>
    <t>Hounds Of Love</t>
  </si>
  <si>
    <t>5yGTQzYbEdY6B9RFZJypgt</t>
  </si>
  <si>
    <t>Rhythm Of The Night</t>
  </si>
  <si>
    <t>DeBarge</t>
  </si>
  <si>
    <t>quiet storm</t>
  </si>
  <si>
    <t>13xiHt25Hn4WZ6OLzhK1n8</t>
  </si>
  <si>
    <t>2WfaOiMkCvy7F5fcp2zZ8L</t>
  </si>
  <si>
    <t>Take on Me</t>
  </si>
  <si>
    <t>a-ha</t>
  </si>
  <si>
    <t>1ER3B6zev5JEAaqhnyyfbf</t>
  </si>
  <si>
    <t>Hunting High and Low</t>
  </si>
  <si>
    <t>4RvWPyQ5RL0ao9LPZeSouE</t>
  </si>
  <si>
    <t>Everybody Wants To Rule The World</t>
  </si>
  <si>
    <t>Tears For Fears</t>
  </si>
  <si>
    <t>3myPwaMYjdwhtq0nFgeG6W</t>
  </si>
  <si>
    <t>Songs From The Big Chair (Super Deluxe Edition)</t>
  </si>
  <si>
    <t>6w6I3AFRv7tQMmUTgAghUB</t>
  </si>
  <si>
    <t>Just Another Day</t>
  </si>
  <si>
    <t>Oingo Boingo</t>
  </si>
  <si>
    <t>new wave</t>
  </si>
  <si>
    <t>44Q1H1q6nSnUnjjGPoxAJb</t>
  </si>
  <si>
    <t>Dead Man's Party</t>
  </si>
  <si>
    <t>4XUvVbcITJLPEmA59suKV3</t>
  </si>
  <si>
    <t>Inward Journey</t>
  </si>
  <si>
    <t>R. Carlos Nakai</t>
  </si>
  <si>
    <t>native american music, new age</t>
  </si>
  <si>
    <t>3XRepPhs3JVUlwQSe7W8Sp</t>
  </si>
  <si>
    <t>Canyon Trilogy</t>
  </si>
  <si>
    <t>7yzbimr8WVyAtBX3Eg6UL9</t>
  </si>
  <si>
    <t>Hallelujah</t>
  </si>
  <si>
    <t>6I58qJMqZHhb8jtNT3CuJB</t>
  </si>
  <si>
    <t>Various Positions</t>
  </si>
  <si>
    <t>5vmRQ3zELMLUQPo2FLQ76x</t>
  </si>
  <si>
    <t>Smalltown Boy</t>
  </si>
  <si>
    <t>Bronski Beat</t>
  </si>
  <si>
    <t>synthpop, hi-nrg</t>
  </si>
  <si>
    <t>6OMYQUITdN6wBaWfEtgooI</t>
  </si>
  <si>
    <t>The Age of Consent</t>
  </si>
  <si>
    <t>6BrMEbPSSj55nQhkgf6DnE</t>
  </si>
  <si>
    <t>Please, Please, Please, Let Me Get What I Want - 2011 Remaster</t>
  </si>
  <si>
    <t>1j57Q5ntVi7crpibb0h4sv</t>
  </si>
  <si>
    <t>Hatful of Hollow</t>
  </si>
  <si>
    <t>0LATteOxdYq4vXTNZ97r77</t>
  </si>
  <si>
    <t>Guitars, Cadillacs</t>
  </si>
  <si>
    <t>Dwight Yoakam</t>
  </si>
  <si>
    <t>classic country, country, honky tonk, outlaw country</t>
  </si>
  <si>
    <t>5AlW0VTEaK7DuekbCSOhdm</t>
  </si>
  <si>
    <t>Guitars, Cadillacs, Etc., Etc.</t>
  </si>
  <si>
    <t>7FwBtcecmlpc1sLySPXeGE</t>
  </si>
  <si>
    <t>Dancing In the Dark</t>
  </si>
  <si>
    <t>Bruce Springsteen</t>
  </si>
  <si>
    <t>0PMasrHdpaoIRuHuhHp72O</t>
  </si>
  <si>
    <t>Born In The U.S.A.</t>
  </si>
  <si>
    <t>0X1sqQ652p1sceKM2nJlIJ</t>
  </si>
  <si>
    <t>1UUOBzIHw0noiRGRpbt3sz</t>
  </si>
  <si>
    <t>1MqGKtY9L5qjPi8s7gX645</t>
  </si>
  <si>
    <t>I Can't Drive 55</t>
  </si>
  <si>
    <t>Sammy Hagar</t>
  </si>
  <si>
    <t>glam metal, aor, classic rock</t>
  </si>
  <si>
    <t>4Tegu60DeUzwWpA6vuhGxs</t>
  </si>
  <si>
    <t>Voa</t>
  </si>
  <si>
    <t>0pUVeEgZuNyFzIMKp67RbS</t>
  </si>
  <si>
    <t>Eyes Without A Face</t>
  </si>
  <si>
    <t>2FZNWUmgRoP8uJZBaHJdfj</t>
  </si>
  <si>
    <t>Rebel Yell</t>
  </si>
  <si>
    <t>4y1LsJpmMti1PfRQV9AWWe</t>
  </si>
  <si>
    <t>Girls Just Want to Have Fun</t>
  </si>
  <si>
    <t>Cyndi Lauper</t>
  </si>
  <si>
    <t>1FvdZ1oizXwF9bxogujoF0</t>
  </si>
  <si>
    <t>She's So Unusual</t>
  </si>
  <si>
    <t>28WmNsclKsrVmdv3tDmoYU</t>
  </si>
  <si>
    <t>Seek &amp; Destroy - Remastered</t>
  </si>
  <si>
    <t>1aGapZGHBovnmhwqVNI6JZ</t>
  </si>
  <si>
    <t>Kill 'Em All (Remastered)</t>
  </si>
  <si>
    <t>1JSTJqkT5qHq8MDJnJbRE1</t>
  </si>
  <si>
    <t>Every Breath You Take</t>
  </si>
  <si>
    <t>The Police</t>
  </si>
  <si>
    <t>5W9OT0a5iZlBr83a9WMKFY</t>
  </si>
  <si>
    <t>Synchronicity (Remastered 2003)</t>
  </si>
  <si>
    <t>1TfqLAPs4K3s2rJMoCokcS</t>
  </si>
  <si>
    <t>Sweet Dreams (Are Made of This) - 2005 Remaster</t>
  </si>
  <si>
    <t>Eurythmics</t>
  </si>
  <si>
    <t>5jNDWA19BJbE24x1UUJGRY</t>
  </si>
  <si>
    <t>7J1uxwnxfQLu4APicE5Rnj</t>
  </si>
  <si>
    <t>2ANVost0y2y52ema1E9xAZ</t>
  </si>
  <si>
    <t>2374M0fQpWi3dLnB54qaLX</t>
  </si>
  <si>
    <t>Africa</t>
  </si>
  <si>
    <t>TOTO</t>
  </si>
  <si>
    <t>yacht rock, soft rock</t>
  </si>
  <si>
    <t>62U7xIHcID94o20Of5ea4D</t>
  </si>
  <si>
    <t>Toto IV</t>
  </si>
  <si>
    <t>4TnUKixNWMfajncgdSwFoi</t>
  </si>
  <si>
    <t>3NB2cmFq9nyhHSVz0Zv08t</t>
  </si>
  <si>
    <t>Strait From The Heart</t>
  </si>
  <si>
    <t>4GDmAT5ZZyHdBo32UYDIvM</t>
  </si>
  <si>
    <t>Tainted Love - Remastered 2008</t>
  </si>
  <si>
    <t>Soft Cell</t>
  </si>
  <si>
    <t>1xza4j8vMQdGqqQdHa30lI</t>
  </si>
  <si>
    <t>Non Stop Erotic Cabaret (Deluxe Edition / Remastered 2008)</t>
  </si>
  <si>
    <t>2Cdvbe2G4hZsnhNMKyGrie</t>
  </si>
  <si>
    <t>I Love Rock 'N Roll</t>
  </si>
  <si>
    <t>Joan Jett &amp; the Blackhearts</t>
  </si>
  <si>
    <t>555qwe1qUgLdee80TZ2CQt</t>
  </si>
  <si>
    <t>I Love Rock 'N' Roll (Expanded Edition)</t>
  </si>
  <si>
    <t>0ehVk4Py6iyLpfruxVYq4S</t>
  </si>
  <si>
    <t>Kind of Woman - 2016 Remaster</t>
  </si>
  <si>
    <t>0IomjU2bXFng4LQBYn7Het</t>
  </si>
  <si>
    <t>Bella Donna (2016 Remastered)</t>
  </si>
  <si>
    <t>5RKQ5NdjSh2QzD4MaunT91</t>
  </si>
  <si>
    <t>Don't Stop Believin' (2022 Remaster)</t>
  </si>
  <si>
    <t>4guAwaniEAEQSW0NCpo4gm</t>
  </si>
  <si>
    <t>Escape (2022 Remaster)</t>
  </si>
  <si>
    <t>0cGG2EouYCEEC3xfa0tDFV</t>
  </si>
  <si>
    <t>Tainted Love</t>
  </si>
  <si>
    <t>3KFWViJ1wIHAdOVLFTVzjD</t>
  </si>
  <si>
    <t>Non-Stop Erotic Cabaret</t>
  </si>
  <si>
    <t>3K7Q9PHUWPTaknlbFPThn2</t>
  </si>
  <si>
    <t>Celebration</t>
  </si>
  <si>
    <t>Kool &amp; The Gang</t>
  </si>
  <si>
    <t>disco, funk</t>
  </si>
  <si>
    <t>2kc4mhFRsoIRVD0XEYnwhI</t>
  </si>
  <si>
    <t>Celebrate!</t>
  </si>
  <si>
    <t>08mG3Y1vljYA6bvDt4Wqkj</t>
  </si>
  <si>
    <t>Back In Black</t>
  </si>
  <si>
    <t>6mUdeDZCsExyJLMdAfDuwh</t>
  </si>
  <si>
    <t>4w3tQBXhn5345eUXDGBWZG</t>
  </si>
  <si>
    <t>9 to 5</t>
  </si>
  <si>
    <t>64Ky1tqKPfwxhJs6msphWd</t>
  </si>
  <si>
    <t>9 To 5 And Odd Jobs</t>
  </si>
  <si>
    <t>4euAGZTszWPrriggYK0HG9</t>
  </si>
  <si>
    <t>3ZdkT5buYFi1WQaB0XNNtf</t>
  </si>
  <si>
    <t>Super Trouper</t>
  </si>
  <si>
    <t>5vdp5UmvTsnMEMESIF2Ym7</t>
  </si>
  <si>
    <t>Another One Bites The Dust - Remastered 2011</t>
  </si>
  <si>
    <t>classic rock, rock, glam rock</t>
  </si>
  <si>
    <t>58alCatewkjNm9IM1Ucj67</t>
  </si>
  <si>
    <t>The Game (2011 Remaster)</t>
  </si>
  <si>
    <t>0cXFXgFns7sIMmTpqyGRmD</t>
  </si>
  <si>
    <t>Xanadu</t>
  </si>
  <si>
    <t>Olivia Newton-John</t>
  </si>
  <si>
    <t>325AF2IWtxrY0jcoW25N45</t>
  </si>
  <si>
    <t>Xanadu - Original Motion Picture Soundtrack</t>
  </si>
  <si>
    <t>3pbtBomO4Zt5gGiqsYeiBH</t>
  </si>
  <si>
    <t>Diana Ross</t>
  </si>
  <si>
    <t>motown, disco</t>
  </si>
  <si>
    <t>3zgDLoVcpVGfFbDZJf3uHI</t>
  </si>
  <si>
    <t>Diana</t>
  </si>
  <si>
    <t>2bw4WgXyXP90hIex7ur58y</t>
  </si>
  <si>
    <t>The Imperial March (Darth Vader's Theme)</t>
  </si>
  <si>
    <t>44TnXcUjTIHPBBROepl99a</t>
  </si>
  <si>
    <t>Star Wars: The Empire Strikes Back (Original Motion Picture Soundtrack)</t>
  </si>
  <si>
    <t>7Gjj6NxSsVwXfOXUjvjCXv</t>
  </si>
  <si>
    <t>Sisters of the Moon - 2015 Remaster</t>
  </si>
  <si>
    <t>1d075yQcykHjerQ2BN0ABn</t>
  </si>
  <si>
    <t>Tusk (Deluxe Edition)</t>
  </si>
  <si>
    <t>2zYzyRzz6pRmhPzyfMEC8s</t>
  </si>
  <si>
    <t>Highway to Hell</t>
  </si>
  <si>
    <t>10v912xgTZbjAtYfyKWJCS</t>
  </si>
  <si>
    <t>6JZYMxvcoeLD4IifJPvDux</t>
  </si>
  <si>
    <t>Dirty Diana</t>
  </si>
  <si>
    <t>1jcYwZsN7JEve9xsq9BuUX</t>
  </si>
  <si>
    <t>Number Ones</t>
  </si>
  <si>
    <t>3vkQ5DAB1qQMYO4Mr9zJN6</t>
  </si>
  <si>
    <t>Gimme! Gimme! Gimme! (A Man After Midnight)</t>
  </si>
  <si>
    <t>7iLuHJkrb9KHPkMgddYigh</t>
  </si>
  <si>
    <t>Voulez-Vous</t>
  </si>
  <si>
    <t>07q0QVgO56EorrSGHC48y3</t>
  </si>
  <si>
    <t>I Was Made For Lovin' You</t>
  </si>
  <si>
    <t>KISS</t>
  </si>
  <si>
    <t>glam rock, glam metal, hard rock, rock, classic rock</t>
  </si>
  <si>
    <t>4FA68GsblSfvKZZRfM1tI1</t>
  </si>
  <si>
    <t>Dynasty</t>
  </si>
  <si>
    <t>5T8EDUDqKcs6OSOwEsfqG7</t>
  </si>
  <si>
    <t>Don't Stop Me Now - Remastered 2011</t>
  </si>
  <si>
    <t>2yuTRGIackbcReLUXOYBqU</t>
  </si>
  <si>
    <t>Jazz (2011 Remaster)</t>
  </si>
  <si>
    <t>7hQJA50XrCWABAu5v6QZ4i</t>
  </si>
  <si>
    <t>21HMAUrbbYSj9NiPPlGumy</t>
  </si>
  <si>
    <t>Jazz (Deluxe Remastered Version)</t>
  </si>
  <si>
    <t>37Tmv4NnfQeb0ZgUC4fOJj</t>
  </si>
  <si>
    <t>Sultans Of Swing</t>
  </si>
  <si>
    <t>Dire Straits</t>
  </si>
  <si>
    <t>2rCS6Xwx32V27pvgFzLzlT</t>
  </si>
  <si>
    <t>1B3ERkuzC1dTzotjfDe3t5</t>
  </si>
  <si>
    <t>The General Lee</t>
  </si>
  <si>
    <t>classic country, outlaw country, country</t>
  </si>
  <si>
    <t>4CvOd5ePKV2kpxayVWGlnq</t>
  </si>
  <si>
    <t>The Dukes Of Hazzard</t>
  </si>
  <si>
    <t>3B7rdnhQLLcb3N0d6LNiEl</t>
  </si>
  <si>
    <t>I Need a Miracle - 2013 Remaster</t>
  </si>
  <si>
    <t>Grateful Dead</t>
  </si>
  <si>
    <t>jam band, psychedelic rock, acid rock</t>
  </si>
  <si>
    <t>0MLCxvyIfAuh5xwPORv8p6</t>
  </si>
  <si>
    <t>Shakedown Street</t>
  </si>
  <si>
    <t>7Fb5YJcmP1McOwYZQCVRT7</t>
  </si>
  <si>
    <t>Pipeline</t>
  </si>
  <si>
    <t>Johnny Thunders</t>
  </si>
  <si>
    <t>proto-punk, glam rock, punk</t>
  </si>
  <si>
    <t>1RUZkUP7Fj7vqbfQaNjBZC</t>
  </si>
  <si>
    <t>So Alone</t>
  </si>
  <si>
    <t>5gOd6zDC8vhlYjqbQdJVWP</t>
  </si>
  <si>
    <t>Baker Street</t>
  </si>
  <si>
    <t>Gerry Rafferty</t>
  </si>
  <si>
    <t>35yZZTWeSrszSKjRlFETwf</t>
  </si>
  <si>
    <t>City to City</t>
  </si>
  <si>
    <t>2AVkArcfALVk2X8sfPRzya</t>
  </si>
  <si>
    <t>Summer Nights - From “Grease”</t>
  </si>
  <si>
    <t>John Travolta</t>
  </si>
  <si>
    <t>5n47Dui0H3pGpZSOxITmoq</t>
  </si>
  <si>
    <t>Grease (The Original Motion Picture Soundtrack)</t>
  </si>
  <si>
    <t>0B9x2BRHqj3Qer7biM3pU3</t>
  </si>
  <si>
    <t>You're The One That I Want - From “Grease”</t>
  </si>
  <si>
    <t>2xSXw1EqGSAKc1e4TPaQvV</t>
  </si>
  <si>
    <t>Stayin' Alive - From Saturday Night Fever" Soundtrack"</t>
  </si>
  <si>
    <t>Bee Gees</t>
  </si>
  <si>
    <t>disco</t>
  </si>
  <si>
    <t>3xaCKtqadm4KnviPFKEjs7</t>
  </si>
  <si>
    <t>Saturday Night Fever (The Original Movie Soundtrack Deluxe Edition)</t>
  </si>
  <si>
    <t>4pbJqGIASGPr0ZpGpnWkDn</t>
  </si>
  <si>
    <t>We Will Rock You - Remastered 2011</t>
  </si>
  <si>
    <t>7tB40pGzj6Tg0HePj2jWZt</t>
  </si>
  <si>
    <t>News Of The World (2011 Remaster)</t>
  </si>
  <si>
    <t>15BQ7vEDv2LJuh8TxWIhtd</t>
  </si>
  <si>
    <t>The Passenger</t>
  </si>
  <si>
    <t>Iggy Pop</t>
  </si>
  <si>
    <t>proto-punk, glam rock</t>
  </si>
  <si>
    <t>2jnV6ytZOmt71iEC5xHEYz</t>
  </si>
  <si>
    <t>4U45aEWtQhrm8A5mxPaFZ7</t>
  </si>
  <si>
    <t>Vienna</t>
  </si>
  <si>
    <t>Billy Joel</t>
  </si>
  <si>
    <t>1Mhn9VosyjtWn4dMPFlna6</t>
  </si>
  <si>
    <t>The Stranger (Legacy Edition)</t>
  </si>
  <si>
    <t>5RgFlk1fcClZd0Y4SGYhqH</t>
  </si>
  <si>
    <t>She's Always a Woman</t>
  </si>
  <si>
    <t>4nZi6XNe36Ut4Nij3IQ1yC</t>
  </si>
  <si>
    <t>Silver Springs - 2004 Remaster</t>
  </si>
  <si>
    <t>0BwWUstDMUbgq2NYONRqlu</t>
  </si>
  <si>
    <t>Rumours (Super Deluxe)</t>
  </si>
  <si>
    <t>5e9TFTbltYBg2xThimr0rU</t>
  </si>
  <si>
    <t>The Chain - 2004 Remaster</t>
  </si>
  <si>
    <t>2w3ScXudq4aD3K5HFO5xvx</t>
  </si>
  <si>
    <t>Gold Dust Woman - 2004 Remaster</t>
  </si>
  <si>
    <t>1bt6q2SruMsBtcerNVtpZB</t>
  </si>
  <si>
    <t>Rumours</t>
  </si>
  <si>
    <t>4rDbp1vnvEhieiccprPMdI</t>
  </si>
  <si>
    <t>Somebody To Love - Remastered 2011</t>
  </si>
  <si>
    <t>4KZGe18wZJbXL6JLW4KyLc</t>
  </si>
  <si>
    <t>A Day At The Races (Deluxe Edition 2011 Remaster)</t>
  </si>
  <si>
    <t>5QTxFnGygVM4jFQiBovmRo</t>
  </si>
  <si>
    <t>(Don't Fear) The Reaper</t>
  </si>
  <si>
    <t>Blue Öyster Cult</t>
  </si>
  <si>
    <t>classic rock, hard rock</t>
  </si>
  <si>
    <t>6C9WzlQANeoD0GW5B41YJt</t>
  </si>
  <si>
    <t>Agents Of Fortune</t>
  </si>
  <si>
    <t>4DMKwE2E2iYDKY01C335Uw</t>
  </si>
  <si>
    <t>Carry on Wayward Son</t>
  </si>
  <si>
    <t>classic rock, progressive rock, aor</t>
  </si>
  <si>
    <t>7MejfRSNnrpcLZIxkeZDqR</t>
  </si>
  <si>
    <t>Leftoverture (Expanded Edition)</t>
  </si>
  <si>
    <t>45dFVMC4gijvG7lw3yNnD8</t>
  </si>
  <si>
    <t>I Still Can't Sleep / The Cannot Touch Her (Betsy's Theme)</t>
  </si>
  <si>
    <t>Bernard Herrmann</t>
  </si>
  <si>
    <t>0Su23YyUD0OyafVwOP22HP</t>
  </si>
  <si>
    <t>Taxi Driver</t>
  </si>
  <si>
    <t>3WMbD1OyfKuwWDWMNbPQ4g</t>
  </si>
  <si>
    <t>Daddy Cool</t>
  </si>
  <si>
    <t>Boney M.</t>
  </si>
  <si>
    <t>1KQUrny9y5zGpktF6hAGd4</t>
  </si>
  <si>
    <t>Take The Heat Off Me</t>
  </si>
  <si>
    <t>0GjEhVFGZW8afUYGChu3Rr</t>
  </si>
  <si>
    <t>Dancing Queen</t>
  </si>
  <si>
    <t>1V6a99EbTTIegOhWoPxYI9</t>
  </si>
  <si>
    <t>Arrival</t>
  </si>
  <si>
    <t>3MFa9idQuY4iJLWsZl3tIQ</t>
  </si>
  <si>
    <t>Young Hearts Run Free</t>
  </si>
  <si>
    <t>Candi Staton</t>
  </si>
  <si>
    <t>39ntuIhbcC8rsmRV2qXkmZ</t>
  </si>
  <si>
    <t>Young Hearts Run Free (US Internet Release)</t>
  </si>
  <si>
    <t>6mFkJmJqdDVQ1REhVfGgd1</t>
  </si>
  <si>
    <t>Wish You Were Here</t>
  </si>
  <si>
    <t>Pink Floyd</t>
  </si>
  <si>
    <t>progressive rock, psychedelic rock, classic rock, art rock, rock</t>
  </si>
  <si>
    <t>0bCAjiUamIFqKJsekOYuRw</t>
  </si>
  <si>
    <t>6pnwfWyaWjQiHCKTiZLItr</t>
  </si>
  <si>
    <t>Shine On You Crazy Diamond (Pts. 1-5)</t>
  </si>
  <si>
    <t>21j1PsCiTaO8ZW88UZrh3A</t>
  </si>
  <si>
    <t>Shine On You Crazy Diamond (Pts. 6-9)</t>
  </si>
  <si>
    <t>5VWC7v2dC2K0SIIjT9WTLN</t>
  </si>
  <si>
    <t>Welcome to the Machine</t>
  </si>
  <si>
    <t>3CmHvyZQQAGkKkTjTBFWN6</t>
  </si>
  <si>
    <t>Have a Cigar</t>
  </si>
  <si>
    <t>2d9KBVxb6bUfVCjjv1JAVe</t>
  </si>
  <si>
    <t>The Big Ship - 2004 Remaster</t>
  </si>
  <si>
    <t>Brian Eno</t>
  </si>
  <si>
    <t>ambient, krautrock, art rock, minimalism, drone, glam rock, space music</t>
  </si>
  <si>
    <t>6uoeezh45SYEb8lcT8gDTY</t>
  </si>
  <si>
    <t>Another Green World (2004 Remaster)</t>
  </si>
  <si>
    <t>1fXvxcQdz9OEe5IeNHQh72</t>
  </si>
  <si>
    <t>I'm so Afraid</t>
  </si>
  <si>
    <t>5VIQ3VaAoRKOEpJ0fewdvo</t>
  </si>
  <si>
    <t>05oETzWbd4SI33qK2gbJfR</t>
  </si>
  <si>
    <t>Rhiannon</t>
  </si>
  <si>
    <t>2TxCwUlqaOH3TIyJqGgR91</t>
  </si>
  <si>
    <t>Mamma Mia</t>
  </si>
  <si>
    <t>1kM6xcSYO5ASJaWgygznL7</t>
  </si>
  <si>
    <t>Abba</t>
  </si>
  <si>
    <t>3bbfY8yDDwzLvvx3tFwy8i</t>
  </si>
  <si>
    <t>Starless</t>
  </si>
  <si>
    <t>King Crimson</t>
  </si>
  <si>
    <t>progressive rock, art rock, psychedelic rock</t>
  </si>
  <si>
    <t>4mA3RKIoEoX4JlJSHueQae</t>
  </si>
  <si>
    <t>Red (Expanded &amp; Remastered Original Album Mix)</t>
  </si>
  <si>
    <t>5fdhThPDe6jQQDqCyWrdAn</t>
  </si>
  <si>
    <t>Jolene</t>
  </si>
  <si>
    <t>2v2iR6vtrLVTyiNIEsv5Sg</t>
  </si>
  <si>
    <t>Jolene (Expanded Edition)</t>
  </si>
  <si>
    <t>70C4NyhjD5OZUMzvWZ3njJ</t>
  </si>
  <si>
    <t>Piano Man</t>
  </si>
  <si>
    <t>69wjSAZXZiD2EBia3b3gxL</t>
  </si>
  <si>
    <t>Piano Man (Legacy Edition)</t>
  </si>
  <si>
    <t>6HSXNV0b4M4cLJ7ljgVVeh</t>
  </si>
  <si>
    <t>Knockin' On Heaven's Door</t>
  </si>
  <si>
    <t>Bob Dylan</t>
  </si>
  <si>
    <t>folk rock, folk, singer-songwriter, roots rock, country rock</t>
  </si>
  <si>
    <t>2Pj2kZM5XpyIeyFBTAVulL</t>
  </si>
  <si>
    <t>Pat Garrett &amp; Billy The Kid (Soundtrack From The Motion Picture)</t>
  </si>
  <si>
    <t>6sYdf0d7IaX848f5UChyij</t>
  </si>
  <si>
    <t>Shady Grove</t>
  </si>
  <si>
    <t>Doc Watson</t>
  </si>
  <si>
    <t>bluegrass, newgrass, traditional folk, country blues, folk, americana</t>
  </si>
  <si>
    <t>3HDyUNqZY6ffpGHm370MdX</t>
  </si>
  <si>
    <t>The Essential Doc Watson</t>
  </si>
  <si>
    <t>1tDWVeCR9oWGX8d5J9rswk</t>
  </si>
  <si>
    <t>4LH4d3cOWNNsVw41Gqt2kv</t>
  </si>
  <si>
    <t>The Dark Side of the Moon</t>
  </si>
  <si>
    <t>0vFOzaXqZHahrZp6enQwQb</t>
  </si>
  <si>
    <t>73OIUNKRi2y24Cu9cOLrzM</t>
  </si>
  <si>
    <t>On the Run</t>
  </si>
  <si>
    <t>6FBPOJLxUZEair6x4kLDhf</t>
  </si>
  <si>
    <t>Any Colour You Like</t>
  </si>
  <si>
    <t>05uGBKRCuePsf43Hfm0JwX</t>
  </si>
  <si>
    <t>Brain Damage</t>
  </si>
  <si>
    <t>2ctvdKmETyOzPb2GiJJT53</t>
  </si>
  <si>
    <t>Breathe (In the Air)</t>
  </si>
  <si>
    <t>574y1r7o2tRA009FW0LE7v</t>
  </si>
  <si>
    <t>Speak to Me</t>
  </si>
  <si>
    <t>2TjdnqlpwOjhijHCwHCP2d</t>
  </si>
  <si>
    <t>The Great Gig in the Sky</t>
  </si>
  <si>
    <t>3TO7bbrUKrOSPGRTB5MeCz</t>
  </si>
  <si>
    <t>1TKTiKp3zbNgrBH2IwSwIx</t>
  </si>
  <si>
    <t>Us and Them</t>
  </si>
  <si>
    <t>5EWPGh7jbTNO2wakv8LjUI</t>
  </si>
  <si>
    <t>Free Bird</t>
  </si>
  <si>
    <t>Lynyrd Skynyrd</t>
  </si>
  <si>
    <t>southern rock, classic rock, rock</t>
  </si>
  <si>
    <t>6DExt1eX4lflLacVjHHbOs</t>
  </si>
  <si>
    <t>Pronounced' Leh-'Nerd 'Skin-'Nerd</t>
  </si>
  <si>
    <t>71CM4ewUYZCeRHUGshpVlr</t>
  </si>
  <si>
    <t>Heaven On Their Minds - From Jesus Christ Superstar" Soundtrack"</t>
  </si>
  <si>
    <t>Carl Anderson</t>
  </si>
  <si>
    <t>72B4nP6lGLaenlP8Bdrrrj</t>
  </si>
  <si>
    <t>Jesus Christ Superstar (Original Motion Picture Soundtrack)</t>
  </si>
  <si>
    <t>6vSYWnhUdMW6P0f3wdbvUt</t>
  </si>
  <si>
    <t>Viva alleluja - 2° versione</t>
  </si>
  <si>
    <t>Stelvio Cipriani</t>
  </si>
  <si>
    <t>4dO2rVxfWN6M2TFVCJmpWr</t>
  </si>
  <si>
    <t>Il west ti va stretto amico... è arrivato Alleluja (Original Motion Picture Soundtrack)</t>
  </si>
  <si>
    <t>2DnJjbjNTV9Nd5NOa1KGba</t>
  </si>
  <si>
    <t>You're So Vain</t>
  </si>
  <si>
    <t>Carly Simon</t>
  </si>
  <si>
    <t>79x0PRGIZv33znrCkPkCZ5</t>
  </si>
  <si>
    <t>No Secrets</t>
  </si>
  <si>
    <t>54eZmuggBFJbV7k248bTTt</t>
  </si>
  <si>
    <t>A Horse with No Name</t>
  </si>
  <si>
    <t>America</t>
  </si>
  <si>
    <t>yacht rock, soft rock, folk rock</t>
  </si>
  <si>
    <t>0E5IKYhiKgbYQkmfsFonbZ</t>
  </si>
  <si>
    <t>5MMnwYs0hIxkENRsbkWJ2G</t>
  </si>
  <si>
    <t>Smoke On The Water - Remastered 2012</t>
  </si>
  <si>
    <t>Deep Purple</t>
  </si>
  <si>
    <t>hard rock, classic rock, rock</t>
  </si>
  <si>
    <t>32NQ56VZDTXSH3SMv4XSGN</t>
  </si>
  <si>
    <t>Machine Head (Remastered)</t>
  </si>
  <si>
    <t>6S3JlDAGk3uu3NtZbPnuhS</t>
  </si>
  <si>
    <t>Baby Blue - Remastered 2010</t>
  </si>
  <si>
    <t>Badfinger</t>
  </si>
  <si>
    <t>power pop, jangle pop</t>
  </si>
  <si>
    <t>0BWOueFZKxQrQWNRt20Lvc</t>
  </si>
  <si>
    <t>Straight Up (Remastered 2010 / Deluxe Edition)</t>
  </si>
  <si>
    <t>5CQ30WqJwcep0pYcV4AMNc</t>
  </si>
  <si>
    <t>Stairway to Heaven - Remaster</t>
  </si>
  <si>
    <t>Led Zeppelin</t>
  </si>
  <si>
    <t>classic rock, rock, hard rock, rock and roll</t>
  </si>
  <si>
    <t>44Ig8dzqOkvkGDzaUof9lK</t>
  </si>
  <si>
    <t>Led Zeppelin IV (Deluxe Edition)</t>
  </si>
  <si>
    <t>7n3WO6ESKS1uCI9fgkGs66</t>
  </si>
  <si>
    <t>I'd Love to Change the World - 2004 Remaster</t>
  </si>
  <si>
    <t>Ten Years After</t>
  </si>
  <si>
    <t>blues rock, psychedelic rock</t>
  </si>
  <si>
    <t>5ZPvG6hav71Uqmlgs85xbE</t>
  </si>
  <si>
    <t>A Space in Time (Deluxe Version)</t>
  </si>
  <si>
    <t>2w5lNPWb8vsCYiwPPGxL4W</t>
  </si>
  <si>
    <t>Trinity: titoli</t>
  </si>
  <si>
    <t>Franco Micalizzi</t>
  </si>
  <si>
    <t>2THKJmxbeRwRABdItbWEdu</t>
  </si>
  <si>
    <t>Lo chiamavano Trinità... (Original Motion Picture Soundtrack)</t>
  </si>
  <si>
    <t>1k1Bqnv2R0uJXQN4u6LKYt</t>
  </si>
  <si>
    <t>Ain't No Sunshine</t>
  </si>
  <si>
    <t>Bill Withers</t>
  </si>
  <si>
    <t>soul, classic soul, motown</t>
  </si>
  <si>
    <t>6N8uPmDqbgXD3ztkCCfxoo</t>
  </si>
  <si>
    <t>14XWXWv5FoCbFzLksawpEe</t>
  </si>
  <si>
    <t>Riders on the Storm</t>
  </si>
  <si>
    <t>The Doors</t>
  </si>
  <si>
    <t>psychedelic rock, classic rock, acid rock</t>
  </si>
  <si>
    <t>7IKUTIc9UWuVngyGPtqNHS</t>
  </si>
  <si>
    <t>L.A. Woman</t>
  </si>
  <si>
    <t>2OSfEYKhlSsLx6vn4O75RK</t>
  </si>
  <si>
    <t>I Want You Back</t>
  </si>
  <si>
    <t>The Jackson 5</t>
  </si>
  <si>
    <t>motown, christmas</t>
  </si>
  <si>
    <t>7ioDs7ZLvqeYLD1SVFeWci</t>
  </si>
  <si>
    <t>2LawezPeJhN4AWuSB0GtAU</t>
  </si>
  <si>
    <t>Creedence Clearwater Revival</t>
  </si>
  <si>
    <t>classic rock, southern rock, country rock</t>
  </si>
  <si>
    <t>372cMadhAGlNuDnc8TssqF</t>
  </si>
  <si>
    <t>Pendulum (Expanded Edition)</t>
  </si>
  <si>
    <t>2kkvB3RNRzwjFdGhaUA0tz</t>
  </si>
  <si>
    <t>Layla</t>
  </si>
  <si>
    <t>Derek &amp; The Dominos</t>
  </si>
  <si>
    <t>blues rock, classic rock</t>
  </si>
  <si>
    <t>5iIWnMgvSM8uEBwXKsPcXM</t>
  </si>
  <si>
    <t>Layla And Other Assorted Love Songs (Remastered 2010)</t>
  </si>
  <si>
    <t>Black Sabbath</t>
  </si>
  <si>
    <t>metal, heavy metal, rock, stoner rock, doom metal, hard rock</t>
  </si>
  <si>
    <t>Paranoid</t>
  </si>
  <si>
    <t>2z71jdeVcC782NgsYZ6N8q</t>
  </si>
  <si>
    <t>Paranoid (2012 Remaster)</t>
  </si>
  <si>
    <t>7LGVdC9fFwgWYaIrZwsSv6</t>
  </si>
  <si>
    <t>6J0AjzrYsPZrQtw6IjErhy</t>
  </si>
  <si>
    <t>Run Through The Jungle</t>
  </si>
  <si>
    <t>4GLxEXWI3JiRKp6H7bfTIK</t>
  </si>
  <si>
    <t>Cosmo's Factory (Expanded Edition)</t>
  </si>
  <si>
    <t>0i19MAZbyn8uTir7FprXId</t>
  </si>
  <si>
    <t>Oh! Sweet Nuthin' - 2015 Remaster</t>
  </si>
  <si>
    <t>The Velvet Underground</t>
  </si>
  <si>
    <t>proto-punk, art rock</t>
  </si>
  <si>
    <t>2ny1rPsLOoKNFZhMLubMrs</t>
  </si>
  <si>
    <t>Loaded: Re-Loaded 45th Anniversary Edition</t>
  </si>
  <si>
    <t>1OE5l6sedVcIFELMuxQOPI</t>
  </si>
  <si>
    <t>Ripple - 2013 Remaster</t>
  </si>
  <si>
    <t>2UDDZVesmQwA4aYfa55diS</t>
  </si>
  <si>
    <t>American Beauty (2013 Remaster)</t>
  </si>
  <si>
    <t>15euJpYK8D9FguuIUwBY2Z</t>
  </si>
  <si>
    <t>Rocky Top</t>
  </si>
  <si>
    <t>Conway Twitty</t>
  </si>
  <si>
    <t>classic country, country, traditional country, outlaw country, honky tonk</t>
  </si>
  <si>
    <t>7jHxaZCVO8ITJOtQzexSI8</t>
  </si>
  <si>
    <t>Hello Darlin'</t>
  </si>
  <si>
    <t>1FTCA6wQwulQFokDddKE68</t>
  </si>
  <si>
    <t>Polythene Pam - Remastered 2009</t>
  </si>
  <si>
    <t>0ETFjACtuP2ADo6LFhL6HN</t>
  </si>
  <si>
    <t>Abbey Road (Remastered)</t>
  </si>
  <si>
    <t>2jtUGFsqanQ82zqDlhiKIp</t>
  </si>
  <si>
    <t>She Came In Through The Bathroom Window - Remastered 2009</t>
  </si>
  <si>
    <t>0pNeVovbiZHkulpGeOx1Gj</t>
  </si>
  <si>
    <t>Something - Remastered 2009</t>
  </si>
  <si>
    <t>2S8xyNRJX1XQdo3qnTuovI</t>
  </si>
  <si>
    <t>Maxwell's Silver Hammer - Remastered 2009</t>
  </si>
  <si>
    <t>4JOyMhad5dD81uGYLGgKrS</t>
  </si>
  <si>
    <t>Mean Mr Mustard - Remastered 2009</t>
  </si>
  <si>
    <t>0suLngfo7rJoetk7Ub6N8l</t>
  </si>
  <si>
    <t>Octopus's Garden - Remastered 2009</t>
  </si>
  <si>
    <t>2mxByJWOajjiVsLWjNXvDJ</t>
  </si>
  <si>
    <t>Oh! Darling - Remastered 2009</t>
  </si>
  <si>
    <t>1rxoyGj1QuPoVi8fOft1Kt</t>
  </si>
  <si>
    <t>Because - Remastered 2009</t>
  </si>
  <si>
    <t>5eZrW59C3UgBhkqNlowEID</t>
  </si>
  <si>
    <t>Carry That Weight - Remastered 2009</t>
  </si>
  <si>
    <t>01SfTM5nfCou5gQL70r6gs</t>
  </si>
  <si>
    <t>Golden Slumbers - Remastered 2009</t>
  </si>
  <si>
    <t>6UCFZ9ZOFRxK8oak7MdPZu</t>
  </si>
  <si>
    <t>Her Majesty - Remastered 2009</t>
  </si>
  <si>
    <t>6dGnYIeXmHdcikdzNNDMm2</t>
  </si>
  <si>
    <t>Here Comes The Sun - Remastered 2009</t>
  </si>
  <si>
    <t>3Z25k4ZF6QENy2d9YatsM5</t>
  </si>
  <si>
    <t>I Want You (She's So Heavy) - Remastered 2009</t>
  </si>
  <si>
    <t>4nwKdZID1ht0lDBJ5h2p87</t>
  </si>
  <si>
    <t>Sun King - Remastered 2009</t>
  </si>
  <si>
    <t>5aHHf6jrqDRb1fcBmue2kn</t>
  </si>
  <si>
    <t>The End - Remastered 2009</t>
  </si>
  <si>
    <t>1jOLTO379yIu9aMnCkpMQl</t>
  </si>
  <si>
    <t>You Never Give Me Your Money - Remastered 2009</t>
  </si>
  <si>
    <t>2EqlS6tkEnglzr7tkKAAYD</t>
  </si>
  <si>
    <t>Come Together - Remastered 2009</t>
  </si>
  <si>
    <t>1Ud6moTC0KyXMq1Oxfien0</t>
  </si>
  <si>
    <t>Sympathy For The Devil - 50th Anniversary Edition</t>
  </si>
  <si>
    <t>6OHri5qNxwCdVSdyCslspd</t>
  </si>
  <si>
    <t>Beggars Banquet (50th Anniversary Edition)</t>
  </si>
  <si>
    <t>2AxCeJ6PSsBYiTckM0HLY7</t>
  </si>
  <si>
    <t>Voodoo Child (Slight Return)</t>
  </si>
  <si>
    <t>Jimi Hendrix</t>
  </si>
  <si>
    <t>psychedelic rock, classic rock, acid rock, blues rock</t>
  </si>
  <si>
    <t>5z090LQztiqh13wYspQvKQ</t>
  </si>
  <si>
    <t>Electric Ladyland</t>
  </si>
  <si>
    <t>2aoo2jlRnM3A0NyLQqMN2f</t>
  </si>
  <si>
    <t>All Along the Watchtower</t>
  </si>
  <si>
    <t>3yrSvpt2l1xhsV9Em88Pul</t>
  </si>
  <si>
    <t>Brown Eyed Girl</t>
  </si>
  <si>
    <t>Van Morrison</t>
  </si>
  <si>
    <t>7dsWupQRlFuhG8FGiQAUjC</t>
  </si>
  <si>
    <t>Blowin' Your Mind!</t>
  </si>
  <si>
    <t>0AIgBzLYBfU1DIFgPb3EJh</t>
  </si>
  <si>
    <t>A Man a Horse a Gun - The Stranger Returns - Shoot First Laugh Last - Titles</t>
  </si>
  <si>
    <t>5Lf4Xae6WCQrqNlBbjUpL0</t>
  </si>
  <si>
    <t>A Man a Horse a Gun: The Stranger Returns (Original Motion Picture Soundtrack)</t>
  </si>
  <si>
    <t>6PrKZUXJPmBiobMN44yR8Y</t>
  </si>
  <si>
    <t>The Ecstasy Of Gold - 2004 Remaster</t>
  </si>
  <si>
    <t>1oLT2HO5MVNS8U4kEuBvdJ</t>
  </si>
  <si>
    <t>The Good, The Bad And The Ugly [Original Motion Picture Soundtrack / (Remastered &amp; Expanded)]</t>
  </si>
  <si>
    <t>1JSIWsJfxOji0FrxFcxdCK</t>
  </si>
  <si>
    <t>The Good, The Bad And The Ugly - 2004 Remaster</t>
  </si>
  <si>
    <t>6tGtkJtXZytZhugipYJTCj</t>
  </si>
  <si>
    <t>The Trio - 2004 Remaster</t>
  </si>
  <si>
    <t>1S1JlOrGDpkbVhWCsOjUIh</t>
  </si>
  <si>
    <t>Fuga A Cavallo</t>
  </si>
  <si>
    <t>711sUHL5feGZQ4HZai697P</t>
  </si>
  <si>
    <t>Inseguimento</t>
  </si>
  <si>
    <t>4vpeKl0vMGdAXpZiQB2Dtd</t>
  </si>
  <si>
    <t>White Rabbit</t>
  </si>
  <si>
    <t>Jefferson Airplane</t>
  </si>
  <si>
    <t>psychedelic rock, acid rock</t>
  </si>
  <si>
    <t>6lPb7Eoon6QPbscWbMsk6a</t>
  </si>
  <si>
    <t>Surrealistic Pillow</t>
  </si>
  <si>
    <t>0wJoRiX5K5BxlqZTolB2LD</t>
  </si>
  <si>
    <t>Purple Haze</t>
  </si>
  <si>
    <t>7rSZXXHHvIhF4yUFdaOCy9</t>
  </si>
  <si>
    <t>Are You Experienced</t>
  </si>
  <si>
    <t>6OiXHMVgq95x3GDIe7MMA0</t>
  </si>
  <si>
    <t>The Dolphins</t>
  </si>
  <si>
    <t>Fred Neil</t>
  </si>
  <si>
    <t>singer-songwriter, folk rock</t>
  </si>
  <si>
    <t>7wpo5k9gqXQHfxISH1jatO</t>
  </si>
  <si>
    <t>00oZhqZIQfL9P5CjOP6JsO</t>
  </si>
  <si>
    <t>Tomorrow Never Knows - Remastered 2009</t>
  </si>
  <si>
    <t>3PRoXYsngSwjEQWR5PsHWR</t>
  </si>
  <si>
    <t>Revolver (Remastered)</t>
  </si>
  <si>
    <t>6m4HWTYMRSJkaUuvXTaNmE</t>
  </si>
  <si>
    <t>The Ecstasy of Gold - L'Estasi Dell'oro</t>
  </si>
  <si>
    <t>1pDYxCrFTy971V4zaN5Anq</t>
  </si>
  <si>
    <t>The Good, The Bad and The Ugly (Original Motion Picture Soundtrack) [Remastered Edition]</t>
  </si>
  <si>
    <t>2iXVdZjeUTUEIZ2ce6i5G4</t>
  </si>
  <si>
    <t>Django - Instrumental Version</t>
  </si>
  <si>
    <t>Luis Bacalov</t>
  </si>
  <si>
    <t>2OY4du31zzmtLkzZOaQJMa</t>
  </si>
  <si>
    <t>Django (Original Motion Picture Soundtrack) [Remastered]</t>
  </si>
  <si>
    <t>63T7DJ1AFDD6Bn8VzG6JE8</t>
  </si>
  <si>
    <t>Paint It, Black</t>
  </si>
  <si>
    <t>72qrnM4yUNMDDlWiqKc8iY</t>
  </si>
  <si>
    <t>Aftermath</t>
  </si>
  <si>
    <t>5GWCndQ8ykzf6rYRvwrFcj</t>
  </si>
  <si>
    <t>Anyone Who Knows What Love Is (Will Understand)</t>
  </si>
  <si>
    <t>Irma Thomas</t>
  </si>
  <si>
    <t>classic soul</t>
  </si>
  <si>
    <t>5yPYingqlUnFfEzbLPtrVS</t>
  </si>
  <si>
    <t>Take A Look</t>
  </si>
  <si>
    <t>6Rqn2GFlmvmV4w9Ala0I1e</t>
  </si>
  <si>
    <t>Nina Simone</t>
  </si>
  <si>
    <t>vocal jazz, jazz blues, soul, soul jazz, jazz, blues</t>
  </si>
  <si>
    <t>3ofZeSWPHZOE5WC2tNZDez</t>
  </si>
  <si>
    <t>I Put A Spell On You</t>
  </si>
  <si>
    <t>745H5CctFr12Mo7cqa1BMH</t>
  </si>
  <si>
    <t>The Temptations</t>
  </si>
  <si>
    <t>motown, classic soul, soul</t>
  </si>
  <si>
    <t>45tweuKI0zdh8zgKo05cTw</t>
  </si>
  <si>
    <t>The Temptations Sing Smokey</t>
  </si>
  <si>
    <t>6tZdL3Zp8JgrfDbsSeSV1S</t>
  </si>
  <si>
    <t>You Really Got Me</t>
  </si>
  <si>
    <t>6HrqKlhAQiv4GjFjwmuxDQ</t>
  </si>
  <si>
    <t>Kinks (Deluxe Edition)</t>
  </si>
  <si>
    <t>7sOBuRK26Ov7CR5fRSR7Om</t>
  </si>
  <si>
    <t>Surf Rider</t>
  </si>
  <si>
    <t>The Lively Ones</t>
  </si>
  <si>
    <t>0Sr5iRFquCQ5wFpKplZWSO</t>
  </si>
  <si>
    <t>5DwcKHWuKpR3BIDTqe9hkn</t>
  </si>
  <si>
    <t>Rumble</t>
  </si>
  <si>
    <t>Link Wray</t>
  </si>
  <si>
    <t>surf rock, rockabilly, proto-punk, native american music, psychobilly</t>
  </si>
  <si>
    <t>3JpDdfAJKA9UW7SEPXyQvU</t>
  </si>
  <si>
    <t>Presenting Link Wray</t>
  </si>
  <si>
    <t>0dbAErtMEXKJtY1Bc2Xrry</t>
  </si>
  <si>
    <t>Jack the Ripper</t>
  </si>
  <si>
    <t>3SdTKo2uVsxFblQjpScoHy</t>
  </si>
  <si>
    <t>Stand By Me</t>
  </si>
  <si>
    <t>Ben E. King</t>
  </si>
  <si>
    <t>18Fj7coTfyMi7mEPXIweN7</t>
  </si>
  <si>
    <t>Don't Play That Song (Mono)</t>
  </si>
  <si>
    <t>4fQMGlCawbTkH9yPPZ49kP</t>
  </si>
  <si>
    <t>Green Onions</t>
  </si>
  <si>
    <t>Booker T. &amp; the M.G.'s</t>
  </si>
  <si>
    <t>2aGFVLz0oQPa3uxCfq9lcU</t>
  </si>
  <si>
    <t>0Jw3cPBXlGnA6DEJrZSTI0</t>
  </si>
  <si>
    <t>Soul Bossa Nova</t>
  </si>
  <si>
    <t>Quincy Jones</t>
  </si>
  <si>
    <t>soul jazz, big band, quiet storm</t>
  </si>
  <si>
    <t>1KSOL1jvue2lfcdsNZ7YN8</t>
  </si>
  <si>
    <t>Big Band Bossa Nova</t>
  </si>
  <si>
    <t>3OnCnEWgy79xR5pr2kv4TX</t>
  </si>
  <si>
    <t>Misirlou</t>
  </si>
  <si>
    <t>Dick Dale</t>
  </si>
  <si>
    <t>7bGmjO5Cthm1SNOwUhLwKE</t>
  </si>
  <si>
    <t>Wanna Surf?</t>
  </si>
  <si>
    <t>2QfiRTz5Yc8DdShCxG1tB2</t>
  </si>
  <si>
    <t>Johnny B. Goode</t>
  </si>
  <si>
    <t>Chuck Berry</t>
  </si>
  <si>
    <t>rockabilly, rock and roll</t>
  </si>
  <si>
    <t>6eedtCtCjibu80yOhylSGL</t>
  </si>
  <si>
    <t>Berry Is On Top</t>
  </si>
  <si>
    <t>68FTJoO8edSpzuYb6lGW6P</t>
  </si>
  <si>
    <t>Saddle Tramp</t>
  </si>
  <si>
    <t>Marty Robbins</t>
  </si>
  <si>
    <t>classic country, outlaw country</t>
  </si>
  <si>
    <t>3kQpBS26lAj0A0VGl1snRl</t>
  </si>
  <si>
    <t>Gunfighter Ballads And Trail Songs</t>
  </si>
  <si>
    <t>0AQquaENerGps8BQmbPw14</t>
  </si>
  <si>
    <t>Big Iron</t>
  </si>
  <si>
    <t>4f8hBeMXMvssn6HtFAtblo</t>
  </si>
  <si>
    <t>El Paso</t>
  </si>
  <si>
    <t>760clbeDBWmBsBLbszWuNZ</t>
  </si>
  <si>
    <t>I'm A Man</t>
  </si>
  <si>
    <t>Bo Diddley</t>
  </si>
  <si>
    <t>blues, classic blues, rock and roll, rockabilly</t>
  </si>
  <si>
    <t>1cbtDEwxCjMhglb49OgNBR</t>
  </si>
  <si>
    <t>61GEP8lryEfcuEgBMbRmNi</t>
  </si>
  <si>
    <t>Alone And Forsaken</t>
  </si>
  <si>
    <t>Hank Williams</t>
  </si>
  <si>
    <t>classic country, honky tonk, traditional country, outlaw country, country, christian country</t>
  </si>
  <si>
    <t>3cusZESjkIDnDXyQwbpSsT</t>
  </si>
  <si>
    <t>Moanin' The Blues (Expanded Edition)</t>
  </si>
  <si>
    <t>Nº canciones</t>
  </si>
  <si>
    <t>ID Canción</t>
  </si>
  <si>
    <t>Nombre Canción</t>
  </si>
  <si>
    <t>Numero Canción</t>
  </si>
  <si>
    <t>Indice Popularidad Canción</t>
  </si>
  <si>
    <t>Explicito</t>
  </si>
  <si>
    <t>Nombre Artista</t>
  </si>
  <si>
    <t>Indice Popularidad Artista</t>
  </si>
  <si>
    <t>Seguidores del Artista</t>
  </si>
  <si>
    <t>Generos del Artista</t>
  </si>
  <si>
    <t>ID_Album</t>
  </si>
  <si>
    <t>Nombre_Album</t>
  </si>
  <si>
    <t>Fecha Salida Album</t>
  </si>
  <si>
    <t>Canciones del Album</t>
  </si>
  <si>
    <t>Tipo Album</t>
  </si>
  <si>
    <t>Duración de la cancion (seg)</t>
  </si>
  <si>
    <t>Id</t>
  </si>
  <si>
    <t>Antigüedad Album Dias</t>
  </si>
  <si>
    <t>Antigüedad Album Meses</t>
  </si>
  <si>
    <t>Antigüedad Album Años</t>
  </si>
  <si>
    <t>ID Album</t>
  </si>
  <si>
    <t>Nº Albums unicos</t>
  </si>
  <si>
    <t>Nº Artistas unicos</t>
  </si>
  <si>
    <t>ID_Artista</t>
  </si>
  <si>
    <t>Número de canciones</t>
  </si>
  <si>
    <t>Indice popularidad Artista (%)</t>
  </si>
  <si>
    <t>Indice Popularidad Canción (%)</t>
  </si>
  <si>
    <t>Artistas diferentes</t>
  </si>
  <si>
    <t>Albums diferentes</t>
  </si>
  <si>
    <t>Total general</t>
  </si>
  <si>
    <t>2023</t>
  </si>
  <si>
    <t>2024</t>
  </si>
  <si>
    <t>2025</t>
  </si>
  <si>
    <t>sep</t>
  </si>
  <si>
    <t>ene</t>
  </si>
  <si>
    <t>feb</t>
  </si>
  <si>
    <t>mar</t>
  </si>
  <si>
    <t>abr</t>
  </si>
  <si>
    <t>may</t>
  </si>
  <si>
    <t>jun</t>
  </si>
  <si>
    <t>jul</t>
  </si>
  <si>
    <t>ago</t>
  </si>
  <si>
    <t>oct</t>
  </si>
  <si>
    <t>nov</t>
  </si>
  <si>
    <t>dic</t>
  </si>
  <si>
    <t>Canciones Junio 2024</t>
  </si>
  <si>
    <t>Tipo lanzamiento</t>
  </si>
  <si>
    <t>Album</t>
  </si>
  <si>
    <t>Compilation</t>
  </si>
  <si>
    <t>Promedio de track_popularity</t>
  </si>
  <si>
    <t>Popularidad de la canción (Máx = 100)</t>
  </si>
  <si>
    <t>Tri3</t>
  </si>
  <si>
    <t>Tri1</t>
  </si>
  <si>
    <t>Tri2</t>
  </si>
  <si>
    <t>Tri4</t>
  </si>
  <si>
    <t>Canciones a partir de 2020</t>
  </si>
  <si>
    <t>Popularidad (Max. 100)</t>
  </si>
  <si>
    <t>Popularidad a partir de 2020</t>
  </si>
  <si>
    <t>Artistas con más canciones</t>
  </si>
  <si>
    <t>Canciones</t>
  </si>
  <si>
    <t>Artistas con más seguidores</t>
  </si>
  <si>
    <t>Seguidores</t>
  </si>
  <si>
    <t>Valores</t>
  </si>
  <si>
    <t>Mín. de track_popularity2</t>
  </si>
  <si>
    <t>Máx. de track_popularity3</t>
  </si>
  <si>
    <t>Desvest de track_popularity4</t>
  </si>
  <si>
    <t>Desvestp de track_popularity</t>
  </si>
  <si>
    <t>Fecha lanzamiento Album</t>
  </si>
  <si>
    <t>1952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</si>
  <si>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</si>
  <si>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</si>
  <si>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</si>
  <si>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</si>
  <si>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</si>
  <si>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</si>
  <si>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</si>
  <si>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</si>
  <si>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</si>
  <si>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</si>
  <si>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</si>
  <si>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</si>
  <si>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</si>
  <si>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</si>
  <si>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</si>
  <si>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</si>
  <si>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</si>
  <si>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</si>
  <si>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</si>
  <si>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1958</t>
  </si>
  <si>
    <t>1959</t>
  </si>
  <si>
    <t>1960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</si>
  <si>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</si>
  <si>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</si>
  <si>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</si>
  <si>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</si>
  <si>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</si>
  <si>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</si>
  <si>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</si>
  <si>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</si>
  <si>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</si>
  <si>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</si>
  <si>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</si>
  <si>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</si>
  <si>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</si>
  <si>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</si>
  <si>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</si>
  <si>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</si>
  <si>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</si>
  <si>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</si>
  <si>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</si>
  <si>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</si>
  <si>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</si>
  <si>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</si>
  <si>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</si>
  <si>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1986</t>
  </si>
  <si>
    <t>1987</t>
  </si>
  <si>
    <t>1988</t>
  </si>
  <si>
    <t>1990</t>
  </si>
  <si>
    <t>1991</t>
  </si>
  <si>
    <t>1992</t>
  </si>
  <si>
    <t>1993</t>
  </si>
  <si>
    <t>1994</t>
  </si>
  <si>
    <t>1995</t>
  </si>
  <si>
    <t>1997</t>
  </si>
  <si>
    <t>1998</t>
  </si>
  <si>
    <t>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</si>
</sst>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pivotButton="1" applyAlignment="1">
      <alignment horizontal="center" wrapText="1"/>
    </xf>
    <xf numFmtId="0" fontId="0" fillId="0" borderId="0" xfId="0" applyAlignment="1">
      <alignment wrapText="1"/>
    </xf>
    <xf numFmtId="3" fontId="0" fillId="0" borderId="0" xfId="0" applyNumberFormat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wrapText="1"/>
    </dxf>
    <dxf>
      <alignment wrapText="1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wrapText="1"/>
    </dxf>
    <dxf>
      <alignment wrapText="1"/>
    </dxf>
    <dxf>
      <numFmt numFmtId="165" formatCode="0.0000"/>
    </dxf>
    <dxf>
      <numFmt numFmtId="2" formatCode="0.00"/>
    </dxf>
    <dxf>
      <numFmt numFmtId="0" formatCode="General"/>
    </dxf>
    <dxf>
      <numFmt numFmtId="0" formatCode="General"/>
    </dxf>
    <dxf>
      <numFmt numFmtId="164" formatCode="0.000"/>
    </dxf>
    <dxf>
      <numFmt numFmtId="1" formatCode="0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" formatCode="0"/>
    </dxf>
    <dxf>
      <numFmt numFmtId="0" formatCode="General"/>
    </dxf>
    <dxf>
      <numFmt numFmtId="0" formatCode="General"/>
    </dxf>
    <dxf>
      <numFmt numFmtId="30" formatCode="@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microsoft.com/office/2007/relationships/slicerCache" Target="slicerCaches/slicerCache1.xml"/><Relationship Id="rId39" Type="http://schemas.microsoft.com/office/2017/06/relationships/rdRichValueTypes" Target="richData/rdRichValueTypes.xml"/><Relationship Id="rId21" Type="http://schemas.openxmlformats.org/officeDocument/2006/relationships/pivotCacheDefinition" Target="pivotCache/pivotCacheDefinition14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9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32" Type="http://schemas.openxmlformats.org/officeDocument/2006/relationships/connections" Target="connections.xml"/><Relationship Id="rId37" Type="http://schemas.microsoft.com/office/2017/06/relationships/rdRichValue" Target="richData/rdrichvalue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microsoft.com/office/2007/relationships/slicerCache" Target="slicerCaches/slicerCache2.xml"/><Relationship Id="rId30" Type="http://schemas.microsoft.com/office/2011/relationships/timelineCache" Target="timelineCaches/timelineCache1.xml"/><Relationship Id="rId35" Type="http://schemas.openxmlformats.org/officeDocument/2006/relationships/sheetMetadata" Target="metadata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styles" Target="styles.xml"/><Relationship Id="rId38" Type="http://schemas.microsoft.com/office/2017/06/relationships/rdRichValueStructure" Target="richData/rdrichvaluestructure.xml"/><Relationship Id="rId46" Type="http://schemas.openxmlformats.org/officeDocument/2006/relationships/customXml" Target="../customXml/item5.xml"/><Relationship Id="rId20" Type="http://schemas.openxmlformats.org/officeDocument/2006/relationships/pivotCacheDefinition" Target="pivotCache/pivotCacheDefinition13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microsoft.com/office/2007/relationships/slicerCache" Target="slicerCaches/slicerCache3.xml"/><Relationship Id="rId36" Type="http://schemas.microsoft.com/office/2022/10/relationships/richValueRel" Target="richData/richValueRel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pivotCacheDefinition" Target="pivotCache/pivotCacheDefinition3.xml"/><Relationship Id="rId31" Type="http://schemas.openxmlformats.org/officeDocument/2006/relationships/theme" Target="theme/theme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dinámicas!Tipo_Lanzamiento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Canciones</a:t>
            </a:r>
            <a:r>
              <a:rPr lang="en-US" baseline="0"/>
              <a:t> por tipo de lanzamiento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222-4688-A0FB-932A6E019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222-4688-A0FB-932A6E019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222-4688-A0FB-932A6E0195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dinámicas'!$B$14:$B$17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dinámicas'!$C$14:$C$17</c:f>
              <c:numCache>
                <c:formatCode>General</c:formatCode>
                <c:ptCount val="3"/>
                <c:pt idx="0">
                  <c:v>4727</c:v>
                </c:pt>
                <c:pt idx="1">
                  <c:v>360</c:v>
                </c:pt>
                <c:pt idx="2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3-4A9C-B10D-6FAF8DED76D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dinámicas!Popularidad_Tipo_Lanzamiento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por tipo</a:t>
            </a:r>
            <a:r>
              <a:rPr lang="en-US" baseline="0"/>
              <a:t> de lanzamiento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dinámicas'!$F$14:$F$17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dinámicas'!$G$14:$G$17</c:f>
              <c:numCache>
                <c:formatCode>0.00</c:formatCode>
                <c:ptCount val="3"/>
                <c:pt idx="0">
                  <c:v>60.070914127423819</c:v>
                </c:pt>
                <c:pt idx="1">
                  <c:v>47.314087759815244</c:v>
                </c:pt>
                <c:pt idx="2">
                  <c:v>54.082937136819865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D-43F7-AAC0-69C60A52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633728"/>
        <c:axId val="456643808"/>
      </c:barChart>
      <c:catAx>
        <c:axId val="456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43808"/>
        <c:crosses val="autoZero"/>
        <c:auto val="1"/>
        <c:lblAlgn val="ctr"/>
        <c:lblOffset val="100"/>
        <c:noMultiLvlLbl val="0"/>
      </c:catAx>
      <c:valAx>
        <c:axId val="4566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dinámicas!Numero_Canciones_Mes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Canciones a partir de 2020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dinámicas'!$C$32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dinámicas'!$B$33:$B$333</c:f>
              <c:multiLvlStrCache>
                <c:ptCount val="275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dic</c:v>
                  </c:pt>
                  <c:pt idx="4">
                    <c:v>ene</c:v>
                  </c:pt>
                  <c:pt idx="5">
                    <c:v>feb</c:v>
                  </c:pt>
                  <c:pt idx="6">
                    <c:v>mar</c:v>
                  </c:pt>
                  <c:pt idx="7">
                    <c:v>abr</c:v>
                  </c:pt>
                  <c:pt idx="8">
                    <c:v>may</c:v>
                  </c:pt>
                  <c:pt idx="9">
                    <c:v>jun</c:v>
                  </c:pt>
                  <c:pt idx="10">
                    <c:v>jul</c:v>
                  </c:pt>
                  <c:pt idx="11">
                    <c:v>ago</c:v>
                  </c:pt>
                  <c:pt idx="12">
                    <c:v>sep</c:v>
                  </c:pt>
                  <c:pt idx="13">
                    <c:v>oct</c:v>
                  </c:pt>
                  <c:pt idx="14">
                    <c:v>nov</c:v>
                  </c:pt>
                  <c:pt idx="15">
                    <c:v>dic</c:v>
                  </c:pt>
                  <c:pt idx="16">
                    <c:v>ene</c:v>
                  </c:pt>
                  <c:pt idx="17">
                    <c:v>feb</c:v>
                  </c:pt>
                  <c:pt idx="18">
                    <c:v>mar</c:v>
                  </c:pt>
                  <c:pt idx="19">
                    <c:v>abr</c:v>
                  </c:pt>
                  <c:pt idx="20">
                    <c:v>may</c:v>
                  </c:pt>
                  <c:pt idx="21">
                    <c:v>jun</c:v>
                  </c:pt>
                  <c:pt idx="22">
                    <c:v>jul</c:v>
                  </c:pt>
                  <c:pt idx="23">
                    <c:v>ago</c:v>
                  </c:pt>
                  <c:pt idx="24">
                    <c:v>sep</c:v>
                  </c:pt>
                  <c:pt idx="25">
                    <c:v>oct</c:v>
                  </c:pt>
                  <c:pt idx="26">
                    <c:v>nov</c:v>
                  </c:pt>
                  <c:pt idx="27">
                    <c:v>ene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abr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ago</c:v>
                  </c:pt>
                  <c:pt idx="35">
                    <c:v>sep</c:v>
                  </c:pt>
                  <c:pt idx="36">
                    <c:v>nov</c:v>
                  </c:pt>
                  <c:pt idx="37">
                    <c:v>dic</c:v>
                  </c:pt>
                  <c:pt idx="38">
                    <c:v>ene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abr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ago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dic</c:v>
                  </c:pt>
                  <c:pt idx="50">
                    <c:v>ene</c:v>
                  </c:pt>
                  <c:pt idx="51">
                    <c:v>mar</c:v>
                  </c:pt>
                  <c:pt idx="52">
                    <c:v>abr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ago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dic</c:v>
                  </c:pt>
                  <c:pt idx="61">
                    <c:v>ene</c:v>
                  </c:pt>
                  <c:pt idx="62">
                    <c:v>feb</c:v>
                  </c:pt>
                  <c:pt idx="63">
                    <c:v>mar</c:v>
                  </c:pt>
                  <c:pt idx="64">
                    <c:v>abr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ago</c:v>
                  </c:pt>
                  <c:pt idx="69">
                    <c:v>sep</c:v>
                  </c:pt>
                  <c:pt idx="70">
                    <c:v>oct</c:v>
                  </c:pt>
                  <c:pt idx="71">
                    <c:v>nov</c:v>
                  </c:pt>
                  <c:pt idx="72">
                    <c:v>dic</c:v>
                  </c:pt>
                  <c:pt idx="73">
                    <c:v>ene</c:v>
                  </c:pt>
                  <c:pt idx="74">
                    <c:v>feb</c:v>
                  </c:pt>
                  <c:pt idx="75">
                    <c:v>mar</c:v>
                  </c:pt>
                  <c:pt idx="76">
                    <c:v>abr</c:v>
                  </c:pt>
                  <c:pt idx="77">
                    <c:v>may</c:v>
                  </c:pt>
                  <c:pt idx="78">
                    <c:v>jun</c:v>
                  </c:pt>
                  <c:pt idx="79">
                    <c:v>jul</c:v>
                  </c:pt>
                  <c:pt idx="80">
                    <c:v>ago</c:v>
                  </c:pt>
                  <c:pt idx="81">
                    <c:v>sep</c:v>
                  </c:pt>
                  <c:pt idx="82">
                    <c:v>oct</c:v>
                  </c:pt>
                  <c:pt idx="83">
                    <c:v>nov</c:v>
                  </c:pt>
                  <c:pt idx="84">
                    <c:v>dic</c:v>
                  </c:pt>
                  <c:pt idx="85">
                    <c:v>ene</c:v>
                  </c:pt>
                  <c:pt idx="86">
                    <c:v>feb</c:v>
                  </c:pt>
                  <c:pt idx="87">
                    <c:v>mar</c:v>
                  </c:pt>
                  <c:pt idx="88">
                    <c:v>abr</c:v>
                  </c:pt>
                  <c:pt idx="89">
                    <c:v>may</c:v>
                  </c:pt>
                  <c:pt idx="90">
                    <c:v>jun</c:v>
                  </c:pt>
                  <c:pt idx="91">
                    <c:v>jul</c:v>
                  </c:pt>
                  <c:pt idx="92">
                    <c:v>ago</c:v>
                  </c:pt>
                  <c:pt idx="93">
                    <c:v>sep</c:v>
                  </c:pt>
                  <c:pt idx="94">
                    <c:v>oct</c:v>
                  </c:pt>
                  <c:pt idx="95">
                    <c:v>nov</c:v>
                  </c:pt>
                  <c:pt idx="96">
                    <c:v>dic</c:v>
                  </c:pt>
                  <c:pt idx="97">
                    <c:v>ene</c:v>
                  </c:pt>
                  <c:pt idx="98">
                    <c:v>feb</c:v>
                  </c:pt>
                  <c:pt idx="99">
                    <c:v>mar</c:v>
                  </c:pt>
                  <c:pt idx="100">
                    <c:v>abr</c:v>
                  </c:pt>
                  <c:pt idx="101">
                    <c:v>may</c:v>
                  </c:pt>
                  <c:pt idx="102">
                    <c:v>jun</c:v>
                  </c:pt>
                  <c:pt idx="103">
                    <c:v>jul</c:v>
                  </c:pt>
                  <c:pt idx="104">
                    <c:v>ago</c:v>
                  </c:pt>
                  <c:pt idx="105">
                    <c:v>sep</c:v>
                  </c:pt>
                  <c:pt idx="106">
                    <c:v>oct</c:v>
                  </c:pt>
                  <c:pt idx="107">
                    <c:v>nov</c:v>
                  </c:pt>
                  <c:pt idx="108">
                    <c:v>dic</c:v>
                  </c:pt>
                  <c:pt idx="109">
                    <c:v>ene</c:v>
                  </c:pt>
                  <c:pt idx="110">
                    <c:v>feb</c:v>
                  </c:pt>
                  <c:pt idx="111">
                    <c:v>mar</c:v>
                  </c:pt>
                  <c:pt idx="112">
                    <c:v>abr</c:v>
                  </c:pt>
                  <c:pt idx="113">
                    <c:v>may</c:v>
                  </c:pt>
                  <c:pt idx="114">
                    <c:v>jun</c:v>
                  </c:pt>
                  <c:pt idx="115">
                    <c:v>jul</c:v>
                  </c:pt>
                  <c:pt idx="116">
                    <c:v>ago</c:v>
                  </c:pt>
                  <c:pt idx="117">
                    <c:v>sep</c:v>
                  </c:pt>
                  <c:pt idx="118">
                    <c:v>oct</c:v>
                  </c:pt>
                  <c:pt idx="119">
                    <c:v>nov</c:v>
                  </c:pt>
                  <c:pt idx="120">
                    <c:v>dic</c:v>
                  </c:pt>
                  <c:pt idx="121">
                    <c:v>ene</c:v>
                  </c:pt>
                  <c:pt idx="122">
                    <c:v>feb</c:v>
                  </c:pt>
                  <c:pt idx="123">
                    <c:v>mar</c:v>
                  </c:pt>
                  <c:pt idx="124">
                    <c:v>abr</c:v>
                  </c:pt>
                  <c:pt idx="125">
                    <c:v>may</c:v>
                  </c:pt>
                  <c:pt idx="126">
                    <c:v>jun</c:v>
                  </c:pt>
                  <c:pt idx="127">
                    <c:v>jul</c:v>
                  </c:pt>
                  <c:pt idx="128">
                    <c:v>ago</c:v>
                  </c:pt>
                  <c:pt idx="129">
                    <c:v>sep</c:v>
                  </c:pt>
                  <c:pt idx="130">
                    <c:v>oct</c:v>
                  </c:pt>
                  <c:pt idx="131">
                    <c:v>nov</c:v>
                  </c:pt>
                  <c:pt idx="132">
                    <c:v>dic</c:v>
                  </c:pt>
                  <c:pt idx="133">
                    <c:v>ene</c:v>
                  </c:pt>
                  <c:pt idx="134">
                    <c:v>feb</c:v>
                  </c:pt>
                  <c:pt idx="135">
                    <c:v>mar</c:v>
                  </c:pt>
                  <c:pt idx="136">
                    <c:v>abr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ago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dic</c:v>
                  </c:pt>
                  <c:pt idx="145">
                    <c:v>ene</c:v>
                  </c:pt>
                  <c:pt idx="146">
                    <c:v>feb</c:v>
                  </c:pt>
                  <c:pt idx="147">
                    <c:v>mar</c:v>
                  </c:pt>
                  <c:pt idx="148">
                    <c:v>abr</c:v>
                  </c:pt>
                  <c:pt idx="149">
                    <c:v>may</c:v>
                  </c:pt>
                  <c:pt idx="150">
                    <c:v>jun</c:v>
                  </c:pt>
                  <c:pt idx="151">
                    <c:v>jul</c:v>
                  </c:pt>
                  <c:pt idx="152">
                    <c:v>ago</c:v>
                  </c:pt>
                  <c:pt idx="153">
                    <c:v>sep</c:v>
                  </c:pt>
                  <c:pt idx="154">
                    <c:v>oct</c:v>
                  </c:pt>
                  <c:pt idx="155">
                    <c:v>nov</c:v>
                  </c:pt>
                  <c:pt idx="156">
                    <c:v>dic</c:v>
                  </c:pt>
                  <c:pt idx="157">
                    <c:v>ene</c:v>
                  </c:pt>
                  <c:pt idx="158">
                    <c:v>feb</c:v>
                  </c:pt>
                  <c:pt idx="159">
                    <c:v>mar</c:v>
                  </c:pt>
                  <c:pt idx="160">
                    <c:v>abr</c:v>
                  </c:pt>
                  <c:pt idx="161">
                    <c:v>may</c:v>
                  </c:pt>
                  <c:pt idx="162">
                    <c:v>jun</c:v>
                  </c:pt>
                  <c:pt idx="163">
                    <c:v>jul</c:v>
                  </c:pt>
                  <c:pt idx="164">
                    <c:v>ago</c:v>
                  </c:pt>
                  <c:pt idx="165">
                    <c:v>sep</c:v>
                  </c:pt>
                  <c:pt idx="166">
                    <c:v>oct</c:v>
                  </c:pt>
                  <c:pt idx="167">
                    <c:v>nov</c:v>
                  </c:pt>
                  <c:pt idx="168">
                    <c:v>dic</c:v>
                  </c:pt>
                  <c:pt idx="169">
                    <c:v>ene</c:v>
                  </c:pt>
                  <c:pt idx="170">
                    <c:v>feb</c:v>
                  </c:pt>
                  <c:pt idx="171">
                    <c:v>mar</c:v>
                  </c:pt>
                  <c:pt idx="172">
                    <c:v>abr</c:v>
                  </c:pt>
                  <c:pt idx="173">
                    <c:v>may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ago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dic</c:v>
                  </c:pt>
                  <c:pt idx="181">
                    <c:v>ene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abr</c:v>
                  </c:pt>
                  <c:pt idx="185">
                    <c:v>may</c:v>
                  </c:pt>
                  <c:pt idx="186">
                    <c:v>jun</c:v>
                  </c:pt>
                  <c:pt idx="187">
                    <c:v>jul</c:v>
                  </c:pt>
                  <c:pt idx="188">
                    <c:v>ago</c:v>
                  </c:pt>
                  <c:pt idx="189">
                    <c:v>sep</c:v>
                  </c:pt>
                  <c:pt idx="190">
                    <c:v>oct</c:v>
                  </c:pt>
                  <c:pt idx="191">
                    <c:v>nov</c:v>
                  </c:pt>
                  <c:pt idx="192">
                    <c:v>dic</c:v>
                  </c:pt>
                  <c:pt idx="193">
                    <c:v>ene</c:v>
                  </c:pt>
                  <c:pt idx="194">
                    <c:v>feb</c:v>
                  </c:pt>
                  <c:pt idx="195">
                    <c:v>mar</c:v>
                  </c:pt>
                  <c:pt idx="196">
                    <c:v>abr</c:v>
                  </c:pt>
                  <c:pt idx="197">
                    <c:v>may</c:v>
                  </c:pt>
                  <c:pt idx="198">
                    <c:v>jun</c:v>
                  </c:pt>
                  <c:pt idx="199">
                    <c:v>jul</c:v>
                  </c:pt>
                  <c:pt idx="200">
                    <c:v>ago</c:v>
                  </c:pt>
                  <c:pt idx="201">
                    <c:v>sep</c:v>
                  </c:pt>
                  <c:pt idx="202">
                    <c:v>oct</c:v>
                  </c:pt>
                  <c:pt idx="203">
                    <c:v>nov</c:v>
                  </c:pt>
                  <c:pt idx="204">
                    <c:v>dic</c:v>
                  </c:pt>
                  <c:pt idx="205">
                    <c:v>ene</c:v>
                  </c:pt>
                  <c:pt idx="206">
                    <c:v>feb</c:v>
                  </c:pt>
                  <c:pt idx="207">
                    <c:v>mar</c:v>
                  </c:pt>
                  <c:pt idx="208">
                    <c:v>abr</c:v>
                  </c:pt>
                  <c:pt idx="209">
                    <c:v>may</c:v>
                  </c:pt>
                  <c:pt idx="210">
                    <c:v>jun</c:v>
                  </c:pt>
                  <c:pt idx="211">
                    <c:v>jul</c:v>
                  </c:pt>
                  <c:pt idx="212">
                    <c:v>ago</c:v>
                  </c:pt>
                  <c:pt idx="213">
                    <c:v>sep</c:v>
                  </c:pt>
                  <c:pt idx="214">
                    <c:v>oct</c:v>
                  </c:pt>
                  <c:pt idx="215">
                    <c:v>nov</c:v>
                  </c:pt>
                  <c:pt idx="216">
                    <c:v>dic</c:v>
                  </c:pt>
                  <c:pt idx="217">
                    <c:v>ene</c:v>
                  </c:pt>
                  <c:pt idx="218">
                    <c:v>feb</c:v>
                  </c:pt>
                  <c:pt idx="219">
                    <c:v>mar</c:v>
                  </c:pt>
                  <c:pt idx="220">
                    <c:v>abr</c:v>
                  </c:pt>
                  <c:pt idx="221">
                    <c:v>may</c:v>
                  </c:pt>
                  <c:pt idx="222">
                    <c:v>jun</c:v>
                  </c:pt>
                  <c:pt idx="223">
                    <c:v>jul</c:v>
                  </c:pt>
                  <c:pt idx="224">
                    <c:v>ago</c:v>
                  </c:pt>
                  <c:pt idx="225">
                    <c:v>sep</c:v>
                  </c:pt>
                  <c:pt idx="226">
                    <c:v>oct</c:v>
                  </c:pt>
                  <c:pt idx="227">
                    <c:v>nov</c:v>
                  </c:pt>
                  <c:pt idx="228">
                    <c:v>dic</c:v>
                  </c:pt>
                  <c:pt idx="229">
                    <c:v>ene</c:v>
                  </c:pt>
                  <c:pt idx="230">
                    <c:v>feb</c:v>
                  </c:pt>
                  <c:pt idx="231">
                    <c:v>mar</c:v>
                  </c:pt>
                  <c:pt idx="232">
                    <c:v>abr</c:v>
                  </c:pt>
                  <c:pt idx="233">
                    <c:v>may</c:v>
                  </c:pt>
                  <c:pt idx="234">
                    <c:v>jun</c:v>
                  </c:pt>
                  <c:pt idx="235">
                    <c:v>jul</c:v>
                  </c:pt>
                  <c:pt idx="236">
                    <c:v>ago</c:v>
                  </c:pt>
                  <c:pt idx="237">
                    <c:v>sep</c:v>
                  </c:pt>
                  <c:pt idx="238">
                    <c:v>oct</c:v>
                  </c:pt>
                  <c:pt idx="239">
                    <c:v>nov</c:v>
                  </c:pt>
                  <c:pt idx="240">
                    <c:v>dic</c:v>
                  </c:pt>
                  <c:pt idx="241">
                    <c:v>ene</c:v>
                  </c:pt>
                  <c:pt idx="242">
                    <c:v>feb</c:v>
                  </c:pt>
                  <c:pt idx="243">
                    <c:v>mar</c:v>
                  </c:pt>
                  <c:pt idx="244">
                    <c:v>abr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jul</c:v>
                  </c:pt>
                  <c:pt idx="248">
                    <c:v>ago</c:v>
                  </c:pt>
                  <c:pt idx="249">
                    <c:v>sep</c:v>
                  </c:pt>
                  <c:pt idx="250">
                    <c:v>oct</c:v>
                  </c:pt>
                  <c:pt idx="251">
                    <c:v>nov</c:v>
                  </c:pt>
                  <c:pt idx="252">
                    <c:v>dic</c:v>
                  </c:pt>
                  <c:pt idx="253">
                    <c:v>ene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abr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ago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dic</c:v>
                  </c:pt>
                  <c:pt idx="265">
                    <c:v>ene</c:v>
                  </c:pt>
                  <c:pt idx="266">
                    <c:v>feb</c:v>
                  </c:pt>
                  <c:pt idx="267">
                    <c:v>mar</c:v>
                  </c:pt>
                  <c:pt idx="268">
                    <c:v>abr</c:v>
                  </c:pt>
                  <c:pt idx="269">
                    <c:v>may</c:v>
                  </c:pt>
                  <c:pt idx="270">
                    <c:v>jun</c:v>
                  </c:pt>
                  <c:pt idx="271">
                    <c:v>jul</c:v>
                  </c:pt>
                  <c:pt idx="272">
                    <c:v>ago</c:v>
                  </c:pt>
                  <c:pt idx="273">
                    <c:v>sep</c:v>
                  </c:pt>
                  <c:pt idx="274">
                    <c:v>oct</c:v>
                  </c:pt>
                </c:lvl>
                <c:lvl>
                  <c:pt idx="0">
                    <c:v>1952</c:v>
                  </c:pt>
                  <c:pt idx="1">
                    <c:v>2002</c:v>
                  </c:pt>
                  <c:pt idx="4">
                    <c:v>2003</c:v>
                  </c:pt>
                  <c:pt idx="16">
                    <c:v>2004</c:v>
                  </c:pt>
                  <c:pt idx="27">
                    <c:v>2005</c:v>
                  </c:pt>
                  <c:pt idx="38">
                    <c:v>2006</c:v>
                  </c:pt>
                  <c:pt idx="50">
                    <c:v>2007</c:v>
                  </c:pt>
                  <c:pt idx="61">
                    <c:v>2008</c:v>
                  </c:pt>
                  <c:pt idx="73">
                    <c:v>2009</c:v>
                  </c:pt>
                  <c:pt idx="85">
                    <c:v>2010</c:v>
                  </c:pt>
                  <c:pt idx="97">
                    <c:v>2011</c:v>
                  </c:pt>
                  <c:pt idx="109">
                    <c:v>2012</c:v>
                  </c:pt>
                  <c:pt idx="121">
                    <c:v>2013</c:v>
                  </c:pt>
                  <c:pt idx="133">
                    <c:v>2014</c:v>
                  </c:pt>
                  <c:pt idx="145">
                    <c:v>2015</c:v>
                  </c:pt>
                  <c:pt idx="157">
                    <c:v>2016</c:v>
                  </c:pt>
                  <c:pt idx="169">
                    <c:v>2017</c:v>
                  </c:pt>
                  <c:pt idx="181">
                    <c:v>2018</c:v>
                  </c:pt>
                  <c:pt idx="193">
                    <c:v>2019</c:v>
                  </c:pt>
                  <c:pt idx="205">
                    <c:v>2020</c:v>
                  </c:pt>
                  <c:pt idx="217">
                    <c:v>2021</c:v>
                  </c:pt>
                  <c:pt idx="229">
                    <c:v>2022</c:v>
                  </c:pt>
                  <c:pt idx="241">
                    <c:v>2023</c:v>
                  </c:pt>
                  <c:pt idx="253">
                    <c:v>2024</c:v>
                  </c:pt>
                  <c:pt idx="265">
                    <c:v>2025</c:v>
                  </c:pt>
                </c:lvl>
              </c:multiLvlStrCache>
            </c:multiLvlStrRef>
          </c:cat>
          <c:val>
            <c:numRef>
              <c:f>'Tablas dinámicas'!$C$33:$C$333</c:f>
              <c:numCache>
                <c:formatCode>General</c:formatCode>
                <c:ptCount val="275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2</c:v>
                </c:pt>
                <c:pt idx="4">
                  <c:v>21</c:v>
                </c:pt>
                <c:pt idx="5">
                  <c:v>3</c:v>
                </c:pt>
                <c:pt idx="6">
                  <c:v>20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16</c:v>
                </c:pt>
                <c:pt idx="15">
                  <c:v>2</c:v>
                </c:pt>
                <c:pt idx="16">
                  <c:v>8</c:v>
                </c:pt>
                <c:pt idx="17">
                  <c:v>1</c:v>
                </c:pt>
                <c:pt idx="18">
                  <c:v>4</c:v>
                </c:pt>
                <c:pt idx="19">
                  <c:v>2</c:v>
                </c:pt>
                <c:pt idx="20">
                  <c:v>5</c:v>
                </c:pt>
                <c:pt idx="21">
                  <c:v>9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1</c:v>
                </c:pt>
                <c:pt idx="26">
                  <c:v>6</c:v>
                </c:pt>
                <c:pt idx="27">
                  <c:v>22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6</c:v>
                </c:pt>
                <c:pt idx="32">
                  <c:v>13</c:v>
                </c:pt>
                <c:pt idx="33">
                  <c:v>1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4</c:v>
                </c:pt>
                <c:pt idx="38">
                  <c:v>28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14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12</c:v>
                </c:pt>
                <c:pt idx="50">
                  <c:v>40</c:v>
                </c:pt>
                <c:pt idx="51">
                  <c:v>1</c:v>
                </c:pt>
                <c:pt idx="52">
                  <c:v>7</c:v>
                </c:pt>
                <c:pt idx="53">
                  <c:v>7</c:v>
                </c:pt>
                <c:pt idx="54">
                  <c:v>15</c:v>
                </c:pt>
                <c:pt idx="55">
                  <c:v>5</c:v>
                </c:pt>
                <c:pt idx="56">
                  <c:v>2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12</c:v>
                </c:pt>
                <c:pt idx="61">
                  <c:v>15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2</c:v>
                </c:pt>
                <c:pt idx="66">
                  <c:v>14</c:v>
                </c:pt>
                <c:pt idx="67">
                  <c:v>8</c:v>
                </c:pt>
                <c:pt idx="68">
                  <c:v>1</c:v>
                </c:pt>
                <c:pt idx="69">
                  <c:v>13</c:v>
                </c:pt>
                <c:pt idx="70">
                  <c:v>2</c:v>
                </c:pt>
                <c:pt idx="71">
                  <c:v>11</c:v>
                </c:pt>
                <c:pt idx="72">
                  <c:v>3</c:v>
                </c:pt>
                <c:pt idx="73">
                  <c:v>24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2</c:v>
                </c:pt>
                <c:pt idx="78">
                  <c:v>14</c:v>
                </c:pt>
                <c:pt idx="79">
                  <c:v>17</c:v>
                </c:pt>
                <c:pt idx="80">
                  <c:v>10</c:v>
                </c:pt>
                <c:pt idx="81">
                  <c:v>12</c:v>
                </c:pt>
                <c:pt idx="82">
                  <c:v>7</c:v>
                </c:pt>
                <c:pt idx="83">
                  <c:v>30</c:v>
                </c:pt>
                <c:pt idx="84">
                  <c:v>10</c:v>
                </c:pt>
                <c:pt idx="85">
                  <c:v>71</c:v>
                </c:pt>
                <c:pt idx="86">
                  <c:v>3</c:v>
                </c:pt>
                <c:pt idx="87">
                  <c:v>11</c:v>
                </c:pt>
                <c:pt idx="88">
                  <c:v>6</c:v>
                </c:pt>
                <c:pt idx="89">
                  <c:v>16</c:v>
                </c:pt>
                <c:pt idx="90">
                  <c:v>29</c:v>
                </c:pt>
                <c:pt idx="91">
                  <c:v>5</c:v>
                </c:pt>
                <c:pt idx="92">
                  <c:v>20</c:v>
                </c:pt>
                <c:pt idx="93">
                  <c:v>4</c:v>
                </c:pt>
                <c:pt idx="94">
                  <c:v>7</c:v>
                </c:pt>
                <c:pt idx="95">
                  <c:v>29</c:v>
                </c:pt>
                <c:pt idx="96">
                  <c:v>8</c:v>
                </c:pt>
                <c:pt idx="97">
                  <c:v>69</c:v>
                </c:pt>
                <c:pt idx="98">
                  <c:v>2</c:v>
                </c:pt>
                <c:pt idx="99">
                  <c:v>19</c:v>
                </c:pt>
                <c:pt idx="100">
                  <c:v>20</c:v>
                </c:pt>
                <c:pt idx="101">
                  <c:v>9</c:v>
                </c:pt>
                <c:pt idx="102">
                  <c:v>31</c:v>
                </c:pt>
                <c:pt idx="103">
                  <c:v>2</c:v>
                </c:pt>
                <c:pt idx="104">
                  <c:v>22</c:v>
                </c:pt>
                <c:pt idx="105">
                  <c:v>12</c:v>
                </c:pt>
                <c:pt idx="106">
                  <c:v>12</c:v>
                </c:pt>
                <c:pt idx="107">
                  <c:v>27</c:v>
                </c:pt>
                <c:pt idx="108">
                  <c:v>3</c:v>
                </c:pt>
                <c:pt idx="109">
                  <c:v>70</c:v>
                </c:pt>
                <c:pt idx="110">
                  <c:v>6</c:v>
                </c:pt>
                <c:pt idx="111">
                  <c:v>13</c:v>
                </c:pt>
                <c:pt idx="112">
                  <c:v>16</c:v>
                </c:pt>
                <c:pt idx="113">
                  <c:v>18</c:v>
                </c:pt>
                <c:pt idx="114">
                  <c:v>16</c:v>
                </c:pt>
                <c:pt idx="115">
                  <c:v>5</c:v>
                </c:pt>
                <c:pt idx="116">
                  <c:v>7</c:v>
                </c:pt>
                <c:pt idx="117">
                  <c:v>19</c:v>
                </c:pt>
                <c:pt idx="118">
                  <c:v>44</c:v>
                </c:pt>
                <c:pt idx="119">
                  <c:v>41</c:v>
                </c:pt>
                <c:pt idx="120">
                  <c:v>17</c:v>
                </c:pt>
                <c:pt idx="121">
                  <c:v>70</c:v>
                </c:pt>
                <c:pt idx="122">
                  <c:v>3</c:v>
                </c:pt>
                <c:pt idx="123">
                  <c:v>6</c:v>
                </c:pt>
                <c:pt idx="124">
                  <c:v>32</c:v>
                </c:pt>
                <c:pt idx="125">
                  <c:v>6</c:v>
                </c:pt>
                <c:pt idx="126">
                  <c:v>25</c:v>
                </c:pt>
                <c:pt idx="127">
                  <c:v>12</c:v>
                </c:pt>
                <c:pt idx="128">
                  <c:v>4</c:v>
                </c:pt>
                <c:pt idx="129">
                  <c:v>32</c:v>
                </c:pt>
                <c:pt idx="130">
                  <c:v>50</c:v>
                </c:pt>
                <c:pt idx="131">
                  <c:v>32</c:v>
                </c:pt>
                <c:pt idx="132">
                  <c:v>5</c:v>
                </c:pt>
                <c:pt idx="133">
                  <c:v>67</c:v>
                </c:pt>
                <c:pt idx="134">
                  <c:v>21</c:v>
                </c:pt>
                <c:pt idx="135">
                  <c:v>26</c:v>
                </c:pt>
                <c:pt idx="136">
                  <c:v>7</c:v>
                </c:pt>
                <c:pt idx="137">
                  <c:v>16</c:v>
                </c:pt>
                <c:pt idx="138">
                  <c:v>35</c:v>
                </c:pt>
                <c:pt idx="139">
                  <c:v>11</c:v>
                </c:pt>
                <c:pt idx="140">
                  <c:v>24</c:v>
                </c:pt>
                <c:pt idx="141">
                  <c:v>18</c:v>
                </c:pt>
                <c:pt idx="142">
                  <c:v>32</c:v>
                </c:pt>
                <c:pt idx="143">
                  <c:v>43</c:v>
                </c:pt>
                <c:pt idx="144">
                  <c:v>11</c:v>
                </c:pt>
                <c:pt idx="145">
                  <c:v>28</c:v>
                </c:pt>
                <c:pt idx="146">
                  <c:v>14</c:v>
                </c:pt>
                <c:pt idx="147">
                  <c:v>18</c:v>
                </c:pt>
                <c:pt idx="148">
                  <c:v>12</c:v>
                </c:pt>
                <c:pt idx="149">
                  <c:v>31</c:v>
                </c:pt>
                <c:pt idx="150">
                  <c:v>11</c:v>
                </c:pt>
                <c:pt idx="151">
                  <c:v>20</c:v>
                </c:pt>
                <c:pt idx="152">
                  <c:v>57</c:v>
                </c:pt>
                <c:pt idx="153">
                  <c:v>29</c:v>
                </c:pt>
                <c:pt idx="154">
                  <c:v>33</c:v>
                </c:pt>
                <c:pt idx="155">
                  <c:v>59</c:v>
                </c:pt>
                <c:pt idx="156">
                  <c:v>30</c:v>
                </c:pt>
                <c:pt idx="157">
                  <c:v>22</c:v>
                </c:pt>
                <c:pt idx="158">
                  <c:v>18</c:v>
                </c:pt>
                <c:pt idx="159">
                  <c:v>10</c:v>
                </c:pt>
                <c:pt idx="160">
                  <c:v>38</c:v>
                </c:pt>
                <c:pt idx="161">
                  <c:v>39</c:v>
                </c:pt>
                <c:pt idx="162">
                  <c:v>25</c:v>
                </c:pt>
                <c:pt idx="163">
                  <c:v>20</c:v>
                </c:pt>
                <c:pt idx="164">
                  <c:v>34</c:v>
                </c:pt>
                <c:pt idx="165">
                  <c:v>16</c:v>
                </c:pt>
                <c:pt idx="166">
                  <c:v>24</c:v>
                </c:pt>
                <c:pt idx="167">
                  <c:v>44</c:v>
                </c:pt>
                <c:pt idx="168">
                  <c:v>35</c:v>
                </c:pt>
                <c:pt idx="169">
                  <c:v>10</c:v>
                </c:pt>
                <c:pt idx="170">
                  <c:v>16</c:v>
                </c:pt>
                <c:pt idx="171">
                  <c:v>32</c:v>
                </c:pt>
                <c:pt idx="172">
                  <c:v>42</c:v>
                </c:pt>
                <c:pt idx="173">
                  <c:v>46</c:v>
                </c:pt>
                <c:pt idx="174">
                  <c:v>55</c:v>
                </c:pt>
                <c:pt idx="175">
                  <c:v>22</c:v>
                </c:pt>
                <c:pt idx="176">
                  <c:v>16</c:v>
                </c:pt>
                <c:pt idx="177">
                  <c:v>18</c:v>
                </c:pt>
                <c:pt idx="178">
                  <c:v>31</c:v>
                </c:pt>
                <c:pt idx="179">
                  <c:v>93</c:v>
                </c:pt>
                <c:pt idx="180">
                  <c:v>25</c:v>
                </c:pt>
                <c:pt idx="181">
                  <c:v>29</c:v>
                </c:pt>
                <c:pt idx="182">
                  <c:v>15</c:v>
                </c:pt>
                <c:pt idx="183">
                  <c:v>33</c:v>
                </c:pt>
                <c:pt idx="184">
                  <c:v>41</c:v>
                </c:pt>
                <c:pt idx="185">
                  <c:v>44</c:v>
                </c:pt>
                <c:pt idx="186">
                  <c:v>58</c:v>
                </c:pt>
                <c:pt idx="187">
                  <c:v>9</c:v>
                </c:pt>
                <c:pt idx="188">
                  <c:v>69</c:v>
                </c:pt>
                <c:pt idx="189">
                  <c:v>24</c:v>
                </c:pt>
                <c:pt idx="190">
                  <c:v>51</c:v>
                </c:pt>
                <c:pt idx="191">
                  <c:v>69</c:v>
                </c:pt>
                <c:pt idx="192">
                  <c:v>24</c:v>
                </c:pt>
                <c:pt idx="193">
                  <c:v>32</c:v>
                </c:pt>
                <c:pt idx="194">
                  <c:v>36</c:v>
                </c:pt>
                <c:pt idx="195">
                  <c:v>40</c:v>
                </c:pt>
                <c:pt idx="196">
                  <c:v>35</c:v>
                </c:pt>
                <c:pt idx="197">
                  <c:v>23</c:v>
                </c:pt>
                <c:pt idx="198">
                  <c:v>31</c:v>
                </c:pt>
                <c:pt idx="199">
                  <c:v>46</c:v>
                </c:pt>
                <c:pt idx="200">
                  <c:v>58</c:v>
                </c:pt>
                <c:pt idx="201">
                  <c:v>33</c:v>
                </c:pt>
                <c:pt idx="202">
                  <c:v>41</c:v>
                </c:pt>
                <c:pt idx="203">
                  <c:v>37</c:v>
                </c:pt>
                <c:pt idx="204">
                  <c:v>44</c:v>
                </c:pt>
                <c:pt idx="205">
                  <c:v>34</c:v>
                </c:pt>
                <c:pt idx="206">
                  <c:v>32</c:v>
                </c:pt>
                <c:pt idx="207">
                  <c:v>50</c:v>
                </c:pt>
                <c:pt idx="208">
                  <c:v>22</c:v>
                </c:pt>
                <c:pt idx="209">
                  <c:v>29</c:v>
                </c:pt>
                <c:pt idx="210">
                  <c:v>12</c:v>
                </c:pt>
                <c:pt idx="211">
                  <c:v>33</c:v>
                </c:pt>
                <c:pt idx="212">
                  <c:v>34</c:v>
                </c:pt>
                <c:pt idx="213">
                  <c:v>40</c:v>
                </c:pt>
                <c:pt idx="214">
                  <c:v>35</c:v>
                </c:pt>
                <c:pt idx="215">
                  <c:v>31</c:v>
                </c:pt>
                <c:pt idx="216">
                  <c:v>59</c:v>
                </c:pt>
                <c:pt idx="217">
                  <c:v>35</c:v>
                </c:pt>
                <c:pt idx="218">
                  <c:v>26</c:v>
                </c:pt>
                <c:pt idx="219">
                  <c:v>45</c:v>
                </c:pt>
                <c:pt idx="220">
                  <c:v>48</c:v>
                </c:pt>
                <c:pt idx="221">
                  <c:v>32</c:v>
                </c:pt>
                <c:pt idx="222">
                  <c:v>37</c:v>
                </c:pt>
                <c:pt idx="223">
                  <c:v>34</c:v>
                </c:pt>
                <c:pt idx="224">
                  <c:v>20</c:v>
                </c:pt>
                <c:pt idx="225">
                  <c:v>26</c:v>
                </c:pt>
                <c:pt idx="226">
                  <c:v>30</c:v>
                </c:pt>
                <c:pt idx="227">
                  <c:v>37</c:v>
                </c:pt>
                <c:pt idx="228">
                  <c:v>14</c:v>
                </c:pt>
                <c:pt idx="229">
                  <c:v>18</c:v>
                </c:pt>
                <c:pt idx="230">
                  <c:v>22</c:v>
                </c:pt>
                <c:pt idx="231">
                  <c:v>25</c:v>
                </c:pt>
                <c:pt idx="232">
                  <c:v>50</c:v>
                </c:pt>
                <c:pt idx="233">
                  <c:v>63</c:v>
                </c:pt>
                <c:pt idx="234">
                  <c:v>26</c:v>
                </c:pt>
                <c:pt idx="235">
                  <c:v>49</c:v>
                </c:pt>
                <c:pt idx="236">
                  <c:v>24</c:v>
                </c:pt>
                <c:pt idx="237">
                  <c:v>36</c:v>
                </c:pt>
                <c:pt idx="238">
                  <c:v>47</c:v>
                </c:pt>
                <c:pt idx="239">
                  <c:v>25</c:v>
                </c:pt>
                <c:pt idx="240">
                  <c:v>28</c:v>
                </c:pt>
                <c:pt idx="241">
                  <c:v>33</c:v>
                </c:pt>
                <c:pt idx="242">
                  <c:v>33</c:v>
                </c:pt>
                <c:pt idx="243">
                  <c:v>42</c:v>
                </c:pt>
                <c:pt idx="244">
                  <c:v>43</c:v>
                </c:pt>
                <c:pt idx="245">
                  <c:v>21</c:v>
                </c:pt>
                <c:pt idx="246">
                  <c:v>33</c:v>
                </c:pt>
                <c:pt idx="247">
                  <c:v>59</c:v>
                </c:pt>
                <c:pt idx="248">
                  <c:v>49</c:v>
                </c:pt>
                <c:pt idx="249">
                  <c:v>58</c:v>
                </c:pt>
                <c:pt idx="250">
                  <c:v>44</c:v>
                </c:pt>
                <c:pt idx="251">
                  <c:v>45</c:v>
                </c:pt>
                <c:pt idx="252">
                  <c:v>17</c:v>
                </c:pt>
                <c:pt idx="253">
                  <c:v>29</c:v>
                </c:pt>
                <c:pt idx="254">
                  <c:v>35</c:v>
                </c:pt>
                <c:pt idx="255">
                  <c:v>87</c:v>
                </c:pt>
                <c:pt idx="256">
                  <c:v>86</c:v>
                </c:pt>
                <c:pt idx="257">
                  <c:v>51</c:v>
                </c:pt>
                <c:pt idx="258">
                  <c:v>67</c:v>
                </c:pt>
                <c:pt idx="259">
                  <c:v>30</c:v>
                </c:pt>
                <c:pt idx="260">
                  <c:v>79</c:v>
                </c:pt>
                <c:pt idx="261">
                  <c:v>48</c:v>
                </c:pt>
                <c:pt idx="262">
                  <c:v>47</c:v>
                </c:pt>
                <c:pt idx="263">
                  <c:v>30</c:v>
                </c:pt>
                <c:pt idx="264">
                  <c:v>24</c:v>
                </c:pt>
                <c:pt idx="265">
                  <c:v>58</c:v>
                </c:pt>
                <c:pt idx="266">
                  <c:v>43</c:v>
                </c:pt>
                <c:pt idx="267">
                  <c:v>60</c:v>
                </c:pt>
                <c:pt idx="268">
                  <c:v>44</c:v>
                </c:pt>
                <c:pt idx="269">
                  <c:v>52</c:v>
                </c:pt>
                <c:pt idx="270">
                  <c:v>69</c:v>
                </c:pt>
                <c:pt idx="271">
                  <c:v>62</c:v>
                </c:pt>
                <c:pt idx="272">
                  <c:v>126</c:v>
                </c:pt>
                <c:pt idx="273">
                  <c:v>125</c:v>
                </c:pt>
                <c:pt idx="274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F-4984-A48C-7A853765A2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8020416"/>
        <c:axId val="453451968"/>
      </c:lineChart>
      <c:catAx>
        <c:axId val="4480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3451968"/>
        <c:crosses val="autoZero"/>
        <c:auto val="1"/>
        <c:lblAlgn val="ctr"/>
        <c:lblOffset val="100"/>
        <c:noMultiLvlLbl val="0"/>
      </c:catAx>
      <c:valAx>
        <c:axId val="4534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0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dinámicas!Popularidad_Mes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a partir de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dinámicas'!$G$32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dinámicas'!$F$33:$F$591</c:f>
              <c:multiLvlStrCache>
                <c:ptCount val="490"/>
                <c:lvl>
                  <c:pt idx="0">
                    <c:v>sep</c:v>
                  </c:pt>
                  <c:pt idx="1">
                    <c:v>ene</c:v>
                  </c:pt>
                  <c:pt idx="2">
                    <c:v>jun</c:v>
                  </c:pt>
                  <c:pt idx="3">
                    <c:v>jul</c:v>
                  </c:pt>
                  <c:pt idx="4">
                    <c:v>dic</c:v>
                  </c:pt>
                  <c:pt idx="5">
                    <c:v>ene</c:v>
                  </c:pt>
                  <c:pt idx="6">
                    <c:v>jun</c:v>
                  </c:pt>
                  <c:pt idx="7">
                    <c:v>ago</c:v>
                  </c:pt>
                  <c:pt idx="8">
                    <c:v>nov</c:v>
                  </c:pt>
                  <c:pt idx="9">
                    <c:v>jun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jun</c:v>
                  </c:pt>
                  <c:pt idx="13">
                    <c:v>ene</c:v>
                  </c:pt>
                  <c:pt idx="14">
                    <c:v>abr</c:v>
                  </c:pt>
                  <c:pt idx="15">
                    <c:v>jun</c:v>
                  </c:pt>
                  <c:pt idx="16">
                    <c:v>ago</c:v>
                  </c:pt>
                  <c:pt idx="17">
                    <c:v>dic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dic</c:v>
                  </c:pt>
                  <c:pt idx="23">
                    <c:v>sep</c:v>
                  </c:pt>
                  <c:pt idx="24">
                    <c:v>mar</c:v>
                  </c:pt>
                  <c:pt idx="25">
                    <c:v>jun</c:v>
                  </c:pt>
                  <c:pt idx="26">
                    <c:v>jul</c:v>
                  </c:pt>
                  <c:pt idx="27">
                    <c:v>sep</c:v>
                  </c:pt>
                  <c:pt idx="28">
                    <c:v>nov</c:v>
                  </c:pt>
                  <c:pt idx="29">
                    <c:v>dic</c:v>
                  </c:pt>
                  <c:pt idx="30">
                    <c:v>ene</c:v>
                  </c:pt>
                  <c:pt idx="31">
                    <c:v>abr</c:v>
                  </c:pt>
                  <c:pt idx="32">
                    <c:v>may</c:v>
                  </c:pt>
                  <c:pt idx="33">
                    <c:v>jun</c:v>
                  </c:pt>
                  <c:pt idx="34">
                    <c:v>ago</c:v>
                  </c:pt>
                  <c:pt idx="35">
                    <c:v>nov</c:v>
                  </c:pt>
                  <c:pt idx="36">
                    <c:v>dic</c:v>
                  </c:pt>
                  <c:pt idx="37">
                    <c:v>mar</c:v>
                  </c:pt>
                  <c:pt idx="38">
                    <c:v>jun</c:v>
                  </c:pt>
                  <c:pt idx="39">
                    <c:v>ene</c:v>
                  </c:pt>
                  <c:pt idx="40">
                    <c:v>mar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nov</c:v>
                  </c:pt>
                  <c:pt idx="44">
                    <c:v>jun</c:v>
                  </c:pt>
                  <c:pt idx="45">
                    <c:v>oct</c:v>
                  </c:pt>
                  <c:pt idx="46">
                    <c:v>jun</c:v>
                  </c:pt>
                  <c:pt idx="47">
                    <c:v>jul</c:v>
                  </c:pt>
                  <c:pt idx="48">
                    <c:v>sep</c:v>
                  </c:pt>
                  <c:pt idx="49">
                    <c:v>jun</c:v>
                  </c:pt>
                  <c:pt idx="50">
                    <c:v>dic</c:v>
                  </c:pt>
                  <c:pt idx="51">
                    <c:v>feb</c:v>
                  </c:pt>
                  <c:pt idx="52">
                    <c:v>jun</c:v>
                  </c:pt>
                  <c:pt idx="53">
                    <c:v>ago</c:v>
                  </c:pt>
                  <c:pt idx="54">
                    <c:v>oct</c:v>
                  </c:pt>
                  <c:pt idx="55">
                    <c:v>nov</c:v>
                  </c:pt>
                  <c:pt idx="56">
                    <c:v>abr</c:v>
                  </c:pt>
                  <c:pt idx="57">
                    <c:v>jun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mar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oct</c:v>
                  </c:pt>
                  <c:pt idx="64">
                    <c:v>ene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sep</c:v>
                  </c:pt>
                  <c:pt idx="69">
                    <c:v>jun</c:v>
                  </c:pt>
                  <c:pt idx="70">
                    <c:v>jul</c:v>
                  </c:pt>
                  <c:pt idx="71">
                    <c:v>nov</c:v>
                  </c:pt>
                  <c:pt idx="72">
                    <c:v>dic</c:v>
                  </c:pt>
                  <c:pt idx="73">
                    <c:v>ene</c:v>
                  </c:pt>
                  <c:pt idx="74">
                    <c:v>abr</c:v>
                  </c:pt>
                  <c:pt idx="75">
                    <c:v>nov</c:v>
                  </c:pt>
                  <c:pt idx="76">
                    <c:v>ene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oct</c:v>
                  </c:pt>
                  <c:pt idx="80">
                    <c:v>nov</c:v>
                  </c:pt>
                  <c:pt idx="81">
                    <c:v>ene</c:v>
                  </c:pt>
                  <c:pt idx="82">
                    <c:v>jun</c:v>
                  </c:pt>
                  <c:pt idx="83">
                    <c:v>oct</c:v>
                  </c:pt>
                  <c:pt idx="84">
                    <c:v>dic</c:v>
                  </c:pt>
                  <c:pt idx="85">
                    <c:v>ene</c:v>
                  </c:pt>
                  <c:pt idx="86">
                    <c:v>feb</c:v>
                  </c:pt>
                  <c:pt idx="87">
                    <c:v>jun</c:v>
                  </c:pt>
                  <c:pt idx="88">
                    <c:v>sep</c:v>
                  </c:pt>
                  <c:pt idx="89">
                    <c:v>nov</c:v>
                  </c:pt>
                  <c:pt idx="90">
                    <c:v>ene</c:v>
                  </c:pt>
                  <c:pt idx="91">
                    <c:v>mar</c:v>
                  </c:pt>
                  <c:pt idx="92">
                    <c:v>may</c:v>
                  </c:pt>
                  <c:pt idx="93">
                    <c:v>jun</c:v>
                  </c:pt>
                  <c:pt idx="94">
                    <c:v>ago</c:v>
                  </c:pt>
                  <c:pt idx="95">
                    <c:v>ene</c:v>
                  </c:pt>
                  <c:pt idx="96">
                    <c:v>abr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ago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ene</c:v>
                  </c:pt>
                  <c:pt idx="103">
                    <c:v>jun</c:v>
                  </c:pt>
                  <c:pt idx="104">
                    <c:v>jul</c:v>
                  </c:pt>
                  <c:pt idx="105">
                    <c:v>nov</c:v>
                  </c:pt>
                  <c:pt idx="106">
                    <c:v>ene</c:v>
                  </c:pt>
                  <c:pt idx="107">
                    <c:v>jun</c:v>
                  </c:pt>
                  <c:pt idx="108">
                    <c:v>oct</c:v>
                  </c:pt>
                  <c:pt idx="109">
                    <c:v>nov</c:v>
                  </c:pt>
                  <c:pt idx="110">
                    <c:v>ene</c:v>
                  </c:pt>
                  <c:pt idx="111">
                    <c:v>feb</c:v>
                  </c:pt>
                  <c:pt idx="112">
                    <c:v>may</c:v>
                  </c:pt>
                  <c:pt idx="113">
                    <c:v>sep</c:v>
                  </c:pt>
                  <c:pt idx="114">
                    <c:v>nov</c:v>
                  </c:pt>
                  <c:pt idx="115">
                    <c:v>ene</c:v>
                  </c:pt>
                  <c:pt idx="116">
                    <c:v>jul</c:v>
                  </c:pt>
                  <c:pt idx="117">
                    <c:v>ago</c:v>
                  </c:pt>
                  <c:pt idx="118">
                    <c:v>sep</c:v>
                  </c:pt>
                  <c:pt idx="119">
                    <c:v>nov</c:v>
                  </c:pt>
                  <c:pt idx="120">
                    <c:v>ene</c:v>
                  </c:pt>
                  <c:pt idx="121">
                    <c:v>mar</c:v>
                  </c:pt>
                  <c:pt idx="122">
                    <c:v>jun</c:v>
                  </c:pt>
                  <c:pt idx="123">
                    <c:v>sep</c:v>
                  </c:pt>
                  <c:pt idx="124">
                    <c:v>oct</c:v>
                  </c:pt>
                  <c:pt idx="125">
                    <c:v>dic</c:v>
                  </c:pt>
                  <c:pt idx="126">
                    <c:v>feb</c:v>
                  </c:pt>
                  <c:pt idx="127">
                    <c:v>mar</c:v>
                  </c:pt>
                  <c:pt idx="128">
                    <c:v>jun</c:v>
                  </c:pt>
                  <c:pt idx="129">
                    <c:v>jul</c:v>
                  </c:pt>
                  <c:pt idx="130">
                    <c:v>sep</c:v>
                  </c:pt>
                  <c:pt idx="131">
                    <c:v>oct</c:v>
                  </c:pt>
                  <c:pt idx="132">
                    <c:v>nov</c:v>
                  </c:pt>
                  <c:pt idx="133">
                    <c:v>dic</c:v>
                  </c:pt>
                  <c:pt idx="134">
                    <c:v>ene</c:v>
                  </c:pt>
                  <c:pt idx="135">
                    <c:v>mar</c:v>
                  </c:pt>
                  <c:pt idx="136">
                    <c:v>abr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ago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ene</c:v>
                  </c:pt>
                  <c:pt idx="145">
                    <c:v>mar</c:v>
                  </c:pt>
                  <c:pt idx="146">
                    <c:v>abr</c:v>
                  </c:pt>
                  <c:pt idx="147">
                    <c:v>jun</c:v>
                  </c:pt>
                  <c:pt idx="148">
                    <c:v>ago</c:v>
                  </c:pt>
                  <c:pt idx="149">
                    <c:v>sep</c:v>
                  </c:pt>
                  <c:pt idx="150">
                    <c:v>oct</c:v>
                  </c:pt>
                  <c:pt idx="151">
                    <c:v>nov</c:v>
                  </c:pt>
                  <c:pt idx="152">
                    <c:v>ene</c:v>
                  </c:pt>
                  <c:pt idx="153">
                    <c:v>feb</c:v>
                  </c:pt>
                  <c:pt idx="154">
                    <c:v>abr</c:v>
                  </c:pt>
                  <c:pt idx="155">
                    <c:v>jun</c:v>
                  </c:pt>
                  <c:pt idx="156">
                    <c:v>jul</c:v>
                  </c:pt>
                  <c:pt idx="157">
                    <c:v>ago</c:v>
                  </c:pt>
                  <c:pt idx="158">
                    <c:v>sep</c:v>
                  </c:pt>
                  <c:pt idx="159">
                    <c:v>oct</c:v>
                  </c:pt>
                  <c:pt idx="160">
                    <c:v>nov</c:v>
                  </c:pt>
                  <c:pt idx="161">
                    <c:v>ene</c:v>
                  </c:pt>
                  <c:pt idx="162">
                    <c:v>feb</c:v>
                  </c:pt>
                  <c:pt idx="163">
                    <c:v>mar</c:v>
                  </c:pt>
                  <c:pt idx="164">
                    <c:v>may</c:v>
                  </c:pt>
                  <c:pt idx="165">
                    <c:v>jun</c:v>
                  </c:pt>
                  <c:pt idx="166">
                    <c:v>sep</c:v>
                  </c:pt>
                  <c:pt idx="167">
                    <c:v>oct</c:v>
                  </c:pt>
                  <c:pt idx="168">
                    <c:v>nov</c:v>
                  </c:pt>
                  <c:pt idx="169">
                    <c:v>ene</c:v>
                  </c:pt>
                  <c:pt idx="170">
                    <c:v>mar</c:v>
                  </c:pt>
                  <c:pt idx="171">
                    <c:v>may</c:v>
                  </c:pt>
                  <c:pt idx="172">
                    <c:v>jun</c:v>
                  </c:pt>
                  <c:pt idx="173">
                    <c:v>jul</c:v>
                  </c:pt>
                  <c:pt idx="174">
                    <c:v>ago</c:v>
                  </c:pt>
                  <c:pt idx="175">
                    <c:v>sep</c:v>
                  </c:pt>
                  <c:pt idx="176">
                    <c:v>nov</c:v>
                  </c:pt>
                  <c:pt idx="177">
                    <c:v>dic</c:v>
                  </c:pt>
                  <c:pt idx="178">
                    <c:v>ene</c:v>
                  </c:pt>
                  <c:pt idx="179">
                    <c:v>feb</c:v>
                  </c:pt>
                  <c:pt idx="180">
                    <c:v>abr</c:v>
                  </c:pt>
                  <c:pt idx="181">
                    <c:v>may</c:v>
                  </c:pt>
                  <c:pt idx="182">
                    <c:v>jun</c:v>
                  </c:pt>
                  <c:pt idx="183">
                    <c:v>jul</c:v>
                  </c:pt>
                  <c:pt idx="184">
                    <c:v>ago</c:v>
                  </c:pt>
                  <c:pt idx="185">
                    <c:v>sep</c:v>
                  </c:pt>
                  <c:pt idx="186">
                    <c:v>oct</c:v>
                  </c:pt>
                  <c:pt idx="187">
                    <c:v>nov</c:v>
                  </c:pt>
                  <c:pt idx="188">
                    <c:v>dic</c:v>
                  </c:pt>
                  <c:pt idx="189">
                    <c:v>ene</c:v>
                  </c:pt>
                  <c:pt idx="190">
                    <c:v>mar</c:v>
                  </c:pt>
                  <c:pt idx="191">
                    <c:v>abr</c:v>
                  </c:pt>
                  <c:pt idx="192">
                    <c:v>may</c:v>
                  </c:pt>
                  <c:pt idx="193">
                    <c:v>jun</c:v>
                  </c:pt>
                  <c:pt idx="194">
                    <c:v>jul</c:v>
                  </c:pt>
                  <c:pt idx="195">
                    <c:v>ago</c:v>
                  </c:pt>
                  <c:pt idx="196">
                    <c:v>sep</c:v>
                  </c:pt>
                  <c:pt idx="197">
                    <c:v>oct</c:v>
                  </c:pt>
                  <c:pt idx="198">
                    <c:v>nov</c:v>
                  </c:pt>
                  <c:pt idx="199">
                    <c:v>ene</c:v>
                  </c:pt>
                  <c:pt idx="200">
                    <c:v>mar</c:v>
                  </c:pt>
                  <c:pt idx="201">
                    <c:v>may</c:v>
                  </c:pt>
                  <c:pt idx="202">
                    <c:v>jun</c:v>
                  </c:pt>
                  <c:pt idx="203">
                    <c:v>jul</c:v>
                  </c:pt>
                  <c:pt idx="204">
                    <c:v>ago</c:v>
                  </c:pt>
                  <c:pt idx="205">
                    <c:v>sep</c:v>
                  </c:pt>
                  <c:pt idx="206">
                    <c:v>oct</c:v>
                  </c:pt>
                  <c:pt idx="207">
                    <c:v>nov</c:v>
                  </c:pt>
                  <c:pt idx="208">
                    <c:v>dic</c:v>
                  </c:pt>
                  <c:pt idx="209">
                    <c:v>ene</c:v>
                  </c:pt>
                  <c:pt idx="210">
                    <c:v>mar</c:v>
                  </c:pt>
                  <c:pt idx="211">
                    <c:v>abr</c:v>
                  </c:pt>
                  <c:pt idx="212">
                    <c:v>may</c:v>
                  </c:pt>
                  <c:pt idx="213">
                    <c:v>jun</c:v>
                  </c:pt>
                  <c:pt idx="214">
                    <c:v>jul</c:v>
                  </c:pt>
                  <c:pt idx="215">
                    <c:v>ago</c:v>
                  </c:pt>
                  <c:pt idx="216">
                    <c:v>oct</c:v>
                  </c:pt>
                  <c:pt idx="217">
                    <c:v>nov</c:v>
                  </c:pt>
                  <c:pt idx="218">
                    <c:v>dic</c:v>
                  </c:pt>
                  <c:pt idx="219">
                    <c:v>ene</c:v>
                  </c:pt>
                  <c:pt idx="220">
                    <c:v>feb</c:v>
                  </c:pt>
                  <c:pt idx="221">
                    <c:v>mar</c:v>
                  </c:pt>
                  <c:pt idx="222">
                    <c:v>abr</c:v>
                  </c:pt>
                  <c:pt idx="223">
                    <c:v>may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ago</c:v>
                  </c:pt>
                  <c:pt idx="227">
                    <c:v>sep</c:v>
                  </c:pt>
                  <c:pt idx="228">
                    <c:v>oct</c:v>
                  </c:pt>
                  <c:pt idx="229">
                    <c:v>nov</c:v>
                  </c:pt>
                  <c:pt idx="230">
                    <c:v>dic</c:v>
                  </c:pt>
                  <c:pt idx="231">
                    <c:v>ene</c:v>
                  </c:pt>
                  <c:pt idx="232">
                    <c:v>feb</c:v>
                  </c:pt>
                  <c:pt idx="233">
                    <c:v>mar</c:v>
                  </c:pt>
                  <c:pt idx="234">
                    <c:v>abr</c:v>
                  </c:pt>
                  <c:pt idx="235">
                    <c:v>may</c:v>
                  </c:pt>
                  <c:pt idx="236">
                    <c:v>jun</c:v>
                  </c:pt>
                  <c:pt idx="237">
                    <c:v>jul</c:v>
                  </c:pt>
                  <c:pt idx="238">
                    <c:v>ago</c:v>
                  </c:pt>
                  <c:pt idx="239">
                    <c:v>sep</c:v>
                  </c:pt>
                  <c:pt idx="240">
                    <c:v>oct</c:v>
                  </c:pt>
                  <c:pt idx="241">
                    <c:v>nov</c:v>
                  </c:pt>
                  <c:pt idx="242">
                    <c:v>ene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abr</c:v>
                  </c:pt>
                  <c:pt idx="246">
                    <c:v>may</c:v>
                  </c:pt>
                  <c:pt idx="247">
                    <c:v>jun</c:v>
                  </c:pt>
                  <c:pt idx="248">
                    <c:v>jul</c:v>
                  </c:pt>
                  <c:pt idx="249">
                    <c:v>ago</c:v>
                  </c:pt>
                  <c:pt idx="250">
                    <c:v>sep</c:v>
                  </c:pt>
                  <c:pt idx="251">
                    <c:v>nov</c:v>
                  </c:pt>
                  <c:pt idx="252">
                    <c:v>dic</c:v>
                  </c:pt>
                  <c:pt idx="253">
                    <c:v>ene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abr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ago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dic</c:v>
                  </c:pt>
                  <c:pt idx="265">
                    <c:v>ene</c:v>
                  </c:pt>
                  <c:pt idx="266">
                    <c:v>mar</c:v>
                  </c:pt>
                  <c:pt idx="267">
                    <c:v>abr</c:v>
                  </c:pt>
                  <c:pt idx="268">
                    <c:v>may</c:v>
                  </c:pt>
                  <c:pt idx="269">
                    <c:v>jun</c:v>
                  </c:pt>
                  <c:pt idx="270">
                    <c:v>jul</c:v>
                  </c:pt>
                  <c:pt idx="271">
                    <c:v>ago</c:v>
                  </c:pt>
                  <c:pt idx="272">
                    <c:v>sep</c:v>
                  </c:pt>
                  <c:pt idx="273">
                    <c:v>oct</c:v>
                  </c:pt>
                  <c:pt idx="274">
                    <c:v>nov</c:v>
                  </c:pt>
                  <c:pt idx="275">
                    <c:v>dic</c:v>
                  </c:pt>
                  <c:pt idx="276">
                    <c:v>ene</c:v>
                  </c:pt>
                  <c:pt idx="277">
                    <c:v>feb</c:v>
                  </c:pt>
                  <c:pt idx="278">
                    <c:v>mar</c:v>
                  </c:pt>
                  <c:pt idx="279">
                    <c:v>abr</c:v>
                  </c:pt>
                  <c:pt idx="280">
                    <c:v>may</c:v>
                  </c:pt>
                  <c:pt idx="281">
                    <c:v>jun</c:v>
                  </c:pt>
                  <c:pt idx="282">
                    <c:v>jul</c:v>
                  </c:pt>
                  <c:pt idx="283">
                    <c:v>ago</c:v>
                  </c:pt>
                  <c:pt idx="284">
                    <c:v>sep</c:v>
                  </c:pt>
                  <c:pt idx="285">
                    <c:v>oct</c:v>
                  </c:pt>
                  <c:pt idx="286">
                    <c:v>nov</c:v>
                  </c:pt>
                  <c:pt idx="287">
                    <c:v>dic</c:v>
                  </c:pt>
                  <c:pt idx="288">
                    <c:v>ene</c:v>
                  </c:pt>
                  <c:pt idx="289">
                    <c:v>feb</c:v>
                  </c:pt>
                  <c:pt idx="290">
                    <c:v>mar</c:v>
                  </c:pt>
                  <c:pt idx="291">
                    <c:v>abr</c:v>
                  </c:pt>
                  <c:pt idx="292">
                    <c:v>may</c:v>
                  </c:pt>
                  <c:pt idx="293">
                    <c:v>jun</c:v>
                  </c:pt>
                  <c:pt idx="294">
                    <c:v>jul</c:v>
                  </c:pt>
                  <c:pt idx="295">
                    <c:v>ago</c:v>
                  </c:pt>
                  <c:pt idx="296">
                    <c:v>sep</c:v>
                  </c:pt>
                  <c:pt idx="297">
                    <c:v>oct</c:v>
                  </c:pt>
                  <c:pt idx="298">
                    <c:v>nov</c:v>
                  </c:pt>
                  <c:pt idx="299">
                    <c:v>dic</c:v>
                  </c:pt>
                  <c:pt idx="300">
                    <c:v>ene</c:v>
                  </c:pt>
                  <c:pt idx="301">
                    <c:v>feb</c:v>
                  </c:pt>
                  <c:pt idx="302">
                    <c:v>mar</c:v>
                  </c:pt>
                  <c:pt idx="303">
                    <c:v>abr</c:v>
                  </c:pt>
                  <c:pt idx="304">
                    <c:v>may</c:v>
                  </c:pt>
                  <c:pt idx="305">
                    <c:v>jun</c:v>
                  </c:pt>
                  <c:pt idx="306">
                    <c:v>jul</c:v>
                  </c:pt>
                  <c:pt idx="307">
                    <c:v>ago</c:v>
                  </c:pt>
                  <c:pt idx="308">
                    <c:v>sep</c:v>
                  </c:pt>
                  <c:pt idx="309">
                    <c:v>oct</c:v>
                  </c:pt>
                  <c:pt idx="310">
                    <c:v>nov</c:v>
                  </c:pt>
                  <c:pt idx="311">
                    <c:v>dic</c:v>
                  </c:pt>
                  <c:pt idx="312">
                    <c:v>ene</c:v>
                  </c:pt>
                  <c:pt idx="313">
                    <c:v>feb</c:v>
                  </c:pt>
                  <c:pt idx="314">
                    <c:v>mar</c:v>
                  </c:pt>
                  <c:pt idx="315">
                    <c:v>abr</c:v>
                  </c:pt>
                  <c:pt idx="316">
                    <c:v>may</c:v>
                  </c:pt>
                  <c:pt idx="317">
                    <c:v>jun</c:v>
                  </c:pt>
                  <c:pt idx="318">
                    <c:v>jul</c:v>
                  </c:pt>
                  <c:pt idx="319">
                    <c:v>ago</c:v>
                  </c:pt>
                  <c:pt idx="320">
                    <c:v>sep</c:v>
                  </c:pt>
                  <c:pt idx="321">
                    <c:v>oct</c:v>
                  </c:pt>
                  <c:pt idx="322">
                    <c:v>nov</c:v>
                  </c:pt>
                  <c:pt idx="323">
                    <c:v>dic</c:v>
                  </c:pt>
                  <c:pt idx="324">
                    <c:v>ene</c:v>
                  </c:pt>
                  <c:pt idx="325">
                    <c:v>feb</c:v>
                  </c:pt>
                  <c:pt idx="326">
                    <c:v>mar</c:v>
                  </c:pt>
                  <c:pt idx="327">
                    <c:v>abr</c:v>
                  </c:pt>
                  <c:pt idx="328">
                    <c:v>may</c:v>
                  </c:pt>
                  <c:pt idx="329">
                    <c:v>jun</c:v>
                  </c:pt>
                  <c:pt idx="330">
                    <c:v>jul</c:v>
                  </c:pt>
                  <c:pt idx="331">
                    <c:v>ago</c:v>
                  </c:pt>
                  <c:pt idx="332">
                    <c:v>sep</c:v>
                  </c:pt>
                  <c:pt idx="333">
                    <c:v>oct</c:v>
                  </c:pt>
                  <c:pt idx="334">
                    <c:v>nov</c:v>
                  </c:pt>
                  <c:pt idx="335">
                    <c:v>dic</c:v>
                  </c:pt>
                  <c:pt idx="336">
                    <c:v>ene</c:v>
                  </c:pt>
                  <c:pt idx="337">
                    <c:v>feb</c:v>
                  </c:pt>
                  <c:pt idx="338">
                    <c:v>mar</c:v>
                  </c:pt>
                  <c:pt idx="339">
                    <c:v>abr</c:v>
                  </c:pt>
                  <c:pt idx="340">
                    <c:v>may</c:v>
                  </c:pt>
                  <c:pt idx="341">
                    <c:v>jun</c:v>
                  </c:pt>
                  <c:pt idx="342">
                    <c:v>jul</c:v>
                  </c:pt>
                  <c:pt idx="343">
                    <c:v>ago</c:v>
                  </c:pt>
                  <c:pt idx="344">
                    <c:v>sep</c:v>
                  </c:pt>
                  <c:pt idx="345">
                    <c:v>oct</c:v>
                  </c:pt>
                  <c:pt idx="346">
                    <c:v>nov</c:v>
                  </c:pt>
                  <c:pt idx="347">
                    <c:v>dic</c:v>
                  </c:pt>
                  <c:pt idx="348">
                    <c:v>ene</c:v>
                  </c:pt>
                  <c:pt idx="349">
                    <c:v>feb</c:v>
                  </c:pt>
                  <c:pt idx="350">
                    <c:v>mar</c:v>
                  </c:pt>
                  <c:pt idx="351">
                    <c:v>abr</c:v>
                  </c:pt>
                  <c:pt idx="352">
                    <c:v>may</c:v>
                  </c:pt>
                  <c:pt idx="353">
                    <c:v>jun</c:v>
                  </c:pt>
                  <c:pt idx="354">
                    <c:v>jul</c:v>
                  </c:pt>
                  <c:pt idx="355">
                    <c:v>ago</c:v>
                  </c:pt>
                  <c:pt idx="356">
                    <c:v>sep</c:v>
                  </c:pt>
                  <c:pt idx="357">
                    <c:v>oct</c:v>
                  </c:pt>
                  <c:pt idx="358">
                    <c:v>nov</c:v>
                  </c:pt>
                  <c:pt idx="359">
                    <c:v>dic</c:v>
                  </c:pt>
                  <c:pt idx="360">
                    <c:v>ene</c:v>
                  </c:pt>
                  <c:pt idx="361">
                    <c:v>feb</c:v>
                  </c:pt>
                  <c:pt idx="362">
                    <c:v>mar</c:v>
                  </c:pt>
                  <c:pt idx="363">
                    <c:v>abr</c:v>
                  </c:pt>
                  <c:pt idx="364">
                    <c:v>may</c:v>
                  </c:pt>
                  <c:pt idx="365">
                    <c:v>jun</c:v>
                  </c:pt>
                  <c:pt idx="366">
                    <c:v>jul</c:v>
                  </c:pt>
                  <c:pt idx="367">
                    <c:v>ago</c:v>
                  </c:pt>
                  <c:pt idx="368">
                    <c:v>sep</c:v>
                  </c:pt>
                  <c:pt idx="369">
                    <c:v>oct</c:v>
                  </c:pt>
                  <c:pt idx="370">
                    <c:v>nov</c:v>
                  </c:pt>
                  <c:pt idx="371">
                    <c:v>dic</c:v>
                  </c:pt>
                  <c:pt idx="372">
                    <c:v>ene</c:v>
                  </c:pt>
                  <c:pt idx="373">
                    <c:v>feb</c:v>
                  </c:pt>
                  <c:pt idx="374">
                    <c:v>mar</c:v>
                  </c:pt>
                  <c:pt idx="375">
                    <c:v>abr</c:v>
                  </c:pt>
                  <c:pt idx="376">
                    <c:v>may</c:v>
                  </c:pt>
                  <c:pt idx="377">
                    <c:v>jun</c:v>
                  </c:pt>
                  <c:pt idx="378">
                    <c:v>jul</c:v>
                  </c:pt>
                  <c:pt idx="379">
                    <c:v>ago</c:v>
                  </c:pt>
                  <c:pt idx="380">
                    <c:v>sep</c:v>
                  </c:pt>
                  <c:pt idx="381">
                    <c:v>oct</c:v>
                  </c:pt>
                  <c:pt idx="382">
                    <c:v>nov</c:v>
                  </c:pt>
                  <c:pt idx="383">
                    <c:v>dic</c:v>
                  </c:pt>
                  <c:pt idx="384">
                    <c:v>ene</c:v>
                  </c:pt>
                  <c:pt idx="385">
                    <c:v>feb</c:v>
                  </c:pt>
                  <c:pt idx="386">
                    <c:v>mar</c:v>
                  </c:pt>
                  <c:pt idx="387">
                    <c:v>abr</c:v>
                  </c:pt>
                  <c:pt idx="388">
                    <c:v>may</c:v>
                  </c:pt>
                  <c:pt idx="389">
                    <c:v>jun</c:v>
                  </c:pt>
                  <c:pt idx="390">
                    <c:v>jul</c:v>
                  </c:pt>
                  <c:pt idx="391">
                    <c:v>ago</c:v>
                  </c:pt>
                  <c:pt idx="392">
                    <c:v>sep</c:v>
                  </c:pt>
                  <c:pt idx="393">
                    <c:v>oct</c:v>
                  </c:pt>
                  <c:pt idx="394">
                    <c:v>nov</c:v>
                  </c:pt>
                  <c:pt idx="395">
                    <c:v>dic</c:v>
                  </c:pt>
                  <c:pt idx="396">
                    <c:v>ene</c:v>
                  </c:pt>
                  <c:pt idx="397">
                    <c:v>feb</c:v>
                  </c:pt>
                  <c:pt idx="398">
                    <c:v>mar</c:v>
                  </c:pt>
                  <c:pt idx="399">
                    <c:v>abr</c:v>
                  </c:pt>
                  <c:pt idx="400">
                    <c:v>may</c:v>
                  </c:pt>
                  <c:pt idx="401">
                    <c:v>jun</c:v>
                  </c:pt>
                  <c:pt idx="402">
                    <c:v>jul</c:v>
                  </c:pt>
                  <c:pt idx="403">
                    <c:v>ago</c:v>
                  </c:pt>
                  <c:pt idx="404">
                    <c:v>sep</c:v>
                  </c:pt>
                  <c:pt idx="405">
                    <c:v>oct</c:v>
                  </c:pt>
                  <c:pt idx="406">
                    <c:v>nov</c:v>
                  </c:pt>
                  <c:pt idx="407">
                    <c:v>dic</c:v>
                  </c:pt>
                  <c:pt idx="408">
                    <c:v>ene</c:v>
                  </c:pt>
                  <c:pt idx="409">
                    <c:v>feb</c:v>
                  </c:pt>
                  <c:pt idx="410">
                    <c:v>mar</c:v>
                  </c:pt>
                  <c:pt idx="411">
                    <c:v>abr</c:v>
                  </c:pt>
                  <c:pt idx="412">
                    <c:v>may</c:v>
                  </c:pt>
                  <c:pt idx="413">
                    <c:v>jun</c:v>
                  </c:pt>
                  <c:pt idx="414">
                    <c:v>jul</c:v>
                  </c:pt>
                  <c:pt idx="415">
                    <c:v>ago</c:v>
                  </c:pt>
                  <c:pt idx="416">
                    <c:v>sep</c:v>
                  </c:pt>
                  <c:pt idx="417">
                    <c:v>oct</c:v>
                  </c:pt>
                  <c:pt idx="418">
                    <c:v>nov</c:v>
                  </c:pt>
                  <c:pt idx="419">
                    <c:v>dic</c:v>
                  </c:pt>
                  <c:pt idx="420">
                    <c:v>ene</c:v>
                  </c:pt>
                  <c:pt idx="421">
                    <c:v>feb</c:v>
                  </c:pt>
                  <c:pt idx="422">
                    <c:v>mar</c:v>
                  </c:pt>
                  <c:pt idx="423">
                    <c:v>abr</c:v>
                  </c:pt>
                  <c:pt idx="424">
                    <c:v>may</c:v>
                  </c:pt>
                  <c:pt idx="425">
                    <c:v>jun</c:v>
                  </c:pt>
                  <c:pt idx="426">
                    <c:v>jul</c:v>
                  </c:pt>
                  <c:pt idx="427">
                    <c:v>ago</c:v>
                  </c:pt>
                  <c:pt idx="428">
                    <c:v>sep</c:v>
                  </c:pt>
                  <c:pt idx="429">
                    <c:v>oct</c:v>
                  </c:pt>
                  <c:pt idx="430">
                    <c:v>nov</c:v>
                  </c:pt>
                  <c:pt idx="431">
                    <c:v>dic</c:v>
                  </c:pt>
                  <c:pt idx="432">
                    <c:v>ene</c:v>
                  </c:pt>
                  <c:pt idx="433">
                    <c:v>feb</c:v>
                  </c:pt>
                  <c:pt idx="434">
                    <c:v>mar</c:v>
                  </c:pt>
                  <c:pt idx="435">
                    <c:v>abr</c:v>
                  </c:pt>
                  <c:pt idx="436">
                    <c:v>may</c:v>
                  </c:pt>
                  <c:pt idx="437">
                    <c:v>jun</c:v>
                  </c:pt>
                  <c:pt idx="438">
                    <c:v>jul</c:v>
                  </c:pt>
                  <c:pt idx="439">
                    <c:v>ago</c:v>
                  </c:pt>
                  <c:pt idx="440">
                    <c:v>sep</c:v>
                  </c:pt>
                  <c:pt idx="441">
                    <c:v>oct</c:v>
                  </c:pt>
                  <c:pt idx="442">
                    <c:v>nov</c:v>
                  </c:pt>
                  <c:pt idx="443">
                    <c:v>dic</c:v>
                  </c:pt>
                  <c:pt idx="444">
                    <c:v>ene</c:v>
                  </c:pt>
                  <c:pt idx="445">
                    <c:v>feb</c:v>
                  </c:pt>
                  <c:pt idx="446">
                    <c:v>mar</c:v>
                  </c:pt>
                  <c:pt idx="447">
                    <c:v>abr</c:v>
                  </c:pt>
                  <c:pt idx="448">
                    <c:v>may</c:v>
                  </c:pt>
                  <c:pt idx="449">
                    <c:v>jun</c:v>
                  </c:pt>
                  <c:pt idx="450">
                    <c:v>jul</c:v>
                  </c:pt>
                  <c:pt idx="451">
                    <c:v>ago</c:v>
                  </c:pt>
                  <c:pt idx="452">
                    <c:v>sep</c:v>
                  </c:pt>
                  <c:pt idx="453">
                    <c:v>oct</c:v>
                  </c:pt>
                  <c:pt idx="454">
                    <c:v>nov</c:v>
                  </c:pt>
                  <c:pt idx="455">
                    <c:v>dic</c:v>
                  </c:pt>
                  <c:pt idx="456">
                    <c:v>ene</c:v>
                  </c:pt>
                  <c:pt idx="457">
                    <c:v>feb</c:v>
                  </c:pt>
                  <c:pt idx="458">
                    <c:v>mar</c:v>
                  </c:pt>
                  <c:pt idx="459">
                    <c:v>abr</c:v>
                  </c:pt>
                  <c:pt idx="460">
                    <c:v>may</c:v>
                  </c:pt>
                  <c:pt idx="461">
                    <c:v>jun</c:v>
                  </c:pt>
                  <c:pt idx="462">
                    <c:v>jul</c:v>
                  </c:pt>
                  <c:pt idx="463">
                    <c:v>ago</c:v>
                  </c:pt>
                  <c:pt idx="464">
                    <c:v>sep</c:v>
                  </c:pt>
                  <c:pt idx="465">
                    <c:v>oct</c:v>
                  </c:pt>
                  <c:pt idx="466">
                    <c:v>nov</c:v>
                  </c:pt>
                  <c:pt idx="467">
                    <c:v>dic</c:v>
                  </c:pt>
                  <c:pt idx="468">
                    <c:v>ene</c:v>
                  </c:pt>
                  <c:pt idx="469">
                    <c:v>feb</c:v>
                  </c:pt>
                  <c:pt idx="470">
                    <c:v>mar</c:v>
                  </c:pt>
                  <c:pt idx="471">
                    <c:v>abr</c:v>
                  </c:pt>
                  <c:pt idx="472">
                    <c:v>may</c:v>
                  </c:pt>
                  <c:pt idx="473">
                    <c:v>jun</c:v>
                  </c:pt>
                  <c:pt idx="474">
                    <c:v>jul</c:v>
                  </c:pt>
                  <c:pt idx="475">
                    <c:v>ago</c:v>
                  </c:pt>
                  <c:pt idx="476">
                    <c:v>sep</c:v>
                  </c:pt>
                  <c:pt idx="477">
                    <c:v>oct</c:v>
                  </c:pt>
                  <c:pt idx="478">
                    <c:v>nov</c:v>
                  </c:pt>
                  <c:pt idx="479">
                    <c:v>dic</c:v>
                  </c:pt>
                  <c:pt idx="480">
                    <c:v>ene</c:v>
                  </c:pt>
                  <c:pt idx="481">
                    <c:v>feb</c:v>
                  </c:pt>
                  <c:pt idx="482">
                    <c:v>mar</c:v>
                  </c:pt>
                  <c:pt idx="483">
                    <c:v>abr</c:v>
                  </c:pt>
                  <c:pt idx="484">
                    <c:v>may</c:v>
                  </c:pt>
                  <c:pt idx="485">
                    <c:v>jun</c:v>
                  </c:pt>
                  <c:pt idx="486">
                    <c:v>jul</c:v>
                  </c:pt>
                  <c:pt idx="487">
                    <c:v>ago</c:v>
                  </c:pt>
                  <c:pt idx="488">
                    <c:v>sep</c:v>
                  </c:pt>
                  <c:pt idx="489">
                    <c:v>oct</c:v>
                  </c:pt>
                </c:lvl>
                <c:lvl>
                  <c:pt idx="0">
                    <c:v>1952</c:v>
                  </c:pt>
                  <c:pt idx="1">
                    <c:v>1958</c:v>
                  </c:pt>
                  <c:pt idx="2">
                    <c:v>1959</c:v>
                  </c:pt>
                  <c:pt idx="4">
                    <c:v>1960</c:v>
                  </c:pt>
                  <c:pt idx="5">
                    <c:v>1962</c:v>
                  </c:pt>
                  <c:pt idx="9">
                    <c:v>1963</c:v>
                  </c:pt>
                  <c:pt idx="10">
                    <c:v>1964</c:v>
                  </c:pt>
                  <c:pt idx="11">
                    <c:v>1965</c:v>
                  </c:pt>
                  <c:pt idx="13">
                    <c:v>1966</c:v>
                  </c:pt>
                  <c:pt idx="18">
                    <c:v>1967</c:v>
                  </c:pt>
                  <c:pt idx="21">
                    <c:v>1968</c:v>
                  </c:pt>
                  <c:pt idx="23">
                    <c:v>1969</c:v>
                  </c:pt>
                  <c:pt idx="24">
                    <c:v>1970</c:v>
                  </c:pt>
                  <c:pt idx="30">
                    <c:v>1971</c:v>
                  </c:pt>
                  <c:pt idx="37">
                    <c:v>1972</c:v>
                  </c:pt>
                  <c:pt idx="39">
                    <c:v>1973</c:v>
                  </c:pt>
                  <c:pt idx="44">
                    <c:v>1974</c:v>
                  </c:pt>
                  <c:pt idx="46">
                    <c:v>1975</c:v>
                  </c:pt>
                  <c:pt idx="49">
                    <c:v>1976</c:v>
                  </c:pt>
                  <c:pt idx="51">
                    <c:v>1977</c:v>
                  </c:pt>
                  <c:pt idx="56">
                    <c:v>1978</c:v>
                  </c:pt>
                  <c:pt idx="60">
                    <c:v>1979</c:v>
                  </c:pt>
                  <c:pt idx="64">
                    <c:v>1980</c:v>
                  </c:pt>
                  <c:pt idx="69">
                    <c:v>1981</c:v>
                  </c:pt>
                  <c:pt idx="73">
                    <c:v>1982</c:v>
                  </c:pt>
                  <c:pt idx="76">
                    <c:v>1983</c:v>
                  </c:pt>
                  <c:pt idx="81">
                    <c:v>1984</c:v>
                  </c:pt>
                  <c:pt idx="85">
                    <c:v>1985</c:v>
                  </c:pt>
                  <c:pt idx="90">
                    <c:v>1986</c:v>
                  </c:pt>
                  <c:pt idx="95">
                    <c:v>1987</c:v>
                  </c:pt>
                  <c:pt idx="102">
                    <c:v>1988</c:v>
                  </c:pt>
                  <c:pt idx="106">
                    <c:v>1989</c:v>
                  </c:pt>
                  <c:pt idx="110">
                    <c:v>1990</c:v>
                  </c:pt>
                  <c:pt idx="115">
                    <c:v>1991</c:v>
                  </c:pt>
                  <c:pt idx="120">
                    <c:v>1992</c:v>
                  </c:pt>
                  <c:pt idx="126">
                    <c:v>1993</c:v>
                  </c:pt>
                  <c:pt idx="134">
                    <c:v>1994</c:v>
                  </c:pt>
                  <c:pt idx="144">
                    <c:v>1995</c:v>
                  </c:pt>
                  <c:pt idx="152">
                    <c:v>1996</c:v>
                  </c:pt>
                  <c:pt idx="161">
                    <c:v>1997</c:v>
                  </c:pt>
                  <c:pt idx="169">
                    <c:v>1998</c:v>
                  </c:pt>
                  <c:pt idx="178">
                    <c:v>1999</c:v>
                  </c:pt>
                  <c:pt idx="189">
                    <c:v>2000</c:v>
                  </c:pt>
                  <c:pt idx="199">
                    <c:v>2001</c:v>
                  </c:pt>
                  <c:pt idx="209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2">
                    <c:v>2005</c:v>
                  </c:pt>
                  <c:pt idx="253">
                    <c:v>2006</c:v>
                  </c:pt>
                  <c:pt idx="265">
                    <c:v>2007</c:v>
                  </c:pt>
                  <c:pt idx="276">
                    <c:v>2008</c:v>
                  </c:pt>
                  <c:pt idx="288">
                    <c:v>2009</c:v>
                  </c:pt>
                  <c:pt idx="300">
                    <c:v>2010</c:v>
                  </c:pt>
                  <c:pt idx="312">
                    <c:v>2011</c:v>
                  </c:pt>
                  <c:pt idx="324">
                    <c:v>2012</c:v>
                  </c:pt>
                  <c:pt idx="336">
                    <c:v>2013</c:v>
                  </c:pt>
                  <c:pt idx="348">
                    <c:v>2014</c:v>
                  </c:pt>
                  <c:pt idx="360">
                    <c:v>2015</c:v>
                  </c:pt>
                  <c:pt idx="372">
                    <c:v>2016</c:v>
                  </c:pt>
                  <c:pt idx="384">
                    <c:v>2017</c:v>
                  </c:pt>
                  <c:pt idx="396">
                    <c:v>2018</c:v>
                  </c:pt>
                  <c:pt idx="408">
                    <c:v>2019</c:v>
                  </c:pt>
                  <c:pt idx="420">
                    <c:v>2020</c:v>
                  </c:pt>
                  <c:pt idx="432">
                    <c:v>2021</c:v>
                  </c:pt>
                  <c:pt idx="444">
                    <c:v>2022</c:v>
                  </c:pt>
                  <c:pt idx="456">
                    <c:v>2023</c:v>
                  </c:pt>
                  <c:pt idx="468">
                    <c:v>2024</c:v>
                  </c:pt>
                  <c:pt idx="480">
                    <c:v>2025</c:v>
                  </c:pt>
                </c:lvl>
              </c:multiLvlStrCache>
            </c:multiLvlStrRef>
          </c:cat>
          <c:val>
            <c:numRef>
              <c:f>'Tablas dinámicas'!$G$33:$G$591</c:f>
              <c:numCache>
                <c:formatCode>General</c:formatCode>
                <c:ptCount val="490"/>
                <c:pt idx="0">
                  <c:v>45</c:v>
                </c:pt>
                <c:pt idx="1">
                  <c:v>55</c:v>
                </c:pt>
                <c:pt idx="2">
                  <c:v>64.333333333333329</c:v>
                </c:pt>
                <c:pt idx="3">
                  <c:v>74</c:v>
                </c:pt>
                <c:pt idx="4">
                  <c:v>47</c:v>
                </c:pt>
                <c:pt idx="5">
                  <c:v>56</c:v>
                </c:pt>
                <c:pt idx="6">
                  <c:v>69</c:v>
                </c:pt>
                <c:pt idx="7">
                  <c:v>77</c:v>
                </c:pt>
                <c:pt idx="8">
                  <c:v>31.5</c:v>
                </c:pt>
                <c:pt idx="9">
                  <c:v>54</c:v>
                </c:pt>
                <c:pt idx="10">
                  <c:v>71</c:v>
                </c:pt>
                <c:pt idx="11">
                  <c:v>79</c:v>
                </c:pt>
                <c:pt idx="12">
                  <c:v>75</c:v>
                </c:pt>
                <c:pt idx="13">
                  <c:v>59</c:v>
                </c:pt>
                <c:pt idx="14">
                  <c:v>82</c:v>
                </c:pt>
                <c:pt idx="15">
                  <c:v>42.5</c:v>
                </c:pt>
                <c:pt idx="16">
                  <c:v>55</c:v>
                </c:pt>
                <c:pt idx="17">
                  <c:v>43</c:v>
                </c:pt>
                <c:pt idx="18">
                  <c:v>67</c:v>
                </c:pt>
                <c:pt idx="19">
                  <c:v>49</c:v>
                </c:pt>
                <c:pt idx="20">
                  <c:v>55</c:v>
                </c:pt>
                <c:pt idx="21">
                  <c:v>69.5</c:v>
                </c:pt>
                <c:pt idx="22">
                  <c:v>72</c:v>
                </c:pt>
                <c:pt idx="23">
                  <c:v>60.705882352941174</c:v>
                </c:pt>
                <c:pt idx="24">
                  <c:v>49</c:v>
                </c:pt>
                <c:pt idx="25">
                  <c:v>58.5</c:v>
                </c:pt>
                <c:pt idx="26">
                  <c:v>60</c:v>
                </c:pt>
                <c:pt idx="27">
                  <c:v>66</c:v>
                </c:pt>
                <c:pt idx="28">
                  <c:v>74</c:v>
                </c:pt>
                <c:pt idx="29">
                  <c:v>85</c:v>
                </c:pt>
                <c:pt idx="30">
                  <c:v>58</c:v>
                </c:pt>
                <c:pt idx="31">
                  <c:v>72</c:v>
                </c:pt>
                <c:pt idx="32">
                  <c:v>81</c:v>
                </c:pt>
                <c:pt idx="33">
                  <c:v>52</c:v>
                </c:pt>
                <c:pt idx="34">
                  <c:v>72</c:v>
                </c:pt>
                <c:pt idx="35">
                  <c:v>79</c:v>
                </c:pt>
                <c:pt idx="36">
                  <c:v>61</c:v>
                </c:pt>
                <c:pt idx="37">
                  <c:v>72</c:v>
                </c:pt>
                <c:pt idx="38">
                  <c:v>62.666666666666664</c:v>
                </c:pt>
                <c:pt idx="39">
                  <c:v>60</c:v>
                </c:pt>
                <c:pt idx="40">
                  <c:v>69.599999999999994</c:v>
                </c:pt>
                <c:pt idx="41">
                  <c:v>45</c:v>
                </c:pt>
                <c:pt idx="42">
                  <c:v>82</c:v>
                </c:pt>
                <c:pt idx="43">
                  <c:v>83</c:v>
                </c:pt>
                <c:pt idx="44">
                  <c:v>72</c:v>
                </c:pt>
                <c:pt idx="45">
                  <c:v>51</c:v>
                </c:pt>
                <c:pt idx="46">
                  <c:v>78</c:v>
                </c:pt>
                <c:pt idx="47">
                  <c:v>65.5</c:v>
                </c:pt>
                <c:pt idx="48">
                  <c:v>66.833333333333329</c:v>
                </c:pt>
                <c:pt idx="49">
                  <c:v>72.5</c:v>
                </c:pt>
                <c:pt idx="50">
                  <c:v>74</c:v>
                </c:pt>
                <c:pt idx="51">
                  <c:v>77.666666666666671</c:v>
                </c:pt>
                <c:pt idx="52">
                  <c:v>81</c:v>
                </c:pt>
                <c:pt idx="53">
                  <c:v>72</c:v>
                </c:pt>
                <c:pt idx="54">
                  <c:v>77</c:v>
                </c:pt>
                <c:pt idx="55">
                  <c:v>50</c:v>
                </c:pt>
                <c:pt idx="56">
                  <c:v>74.5</c:v>
                </c:pt>
                <c:pt idx="57">
                  <c:v>44</c:v>
                </c:pt>
                <c:pt idx="58">
                  <c:v>83</c:v>
                </c:pt>
                <c:pt idx="59">
                  <c:v>78</c:v>
                </c:pt>
                <c:pt idx="60">
                  <c:v>84</c:v>
                </c:pt>
                <c:pt idx="61">
                  <c:v>76</c:v>
                </c:pt>
                <c:pt idx="62">
                  <c:v>85</c:v>
                </c:pt>
                <c:pt idx="63">
                  <c:v>59</c:v>
                </c:pt>
                <c:pt idx="64">
                  <c:v>59</c:v>
                </c:pt>
                <c:pt idx="65">
                  <c:v>70</c:v>
                </c:pt>
                <c:pt idx="66">
                  <c:v>73.75</c:v>
                </c:pt>
                <c:pt idx="67">
                  <c:v>84</c:v>
                </c:pt>
                <c:pt idx="68">
                  <c:v>70</c:v>
                </c:pt>
                <c:pt idx="69">
                  <c:v>78</c:v>
                </c:pt>
                <c:pt idx="70">
                  <c:v>65</c:v>
                </c:pt>
                <c:pt idx="71">
                  <c:v>77</c:v>
                </c:pt>
                <c:pt idx="72">
                  <c:v>43</c:v>
                </c:pt>
                <c:pt idx="73">
                  <c:v>72</c:v>
                </c:pt>
                <c:pt idx="74">
                  <c:v>86</c:v>
                </c:pt>
                <c:pt idx="75">
                  <c:v>85</c:v>
                </c:pt>
                <c:pt idx="76">
                  <c:v>85</c:v>
                </c:pt>
                <c:pt idx="77">
                  <c:v>90</c:v>
                </c:pt>
                <c:pt idx="78">
                  <c:v>71</c:v>
                </c:pt>
                <c:pt idx="79">
                  <c:v>81</c:v>
                </c:pt>
                <c:pt idx="80">
                  <c:v>83</c:v>
                </c:pt>
                <c:pt idx="81">
                  <c:v>65</c:v>
                </c:pt>
                <c:pt idx="82">
                  <c:v>74.333333333333329</c:v>
                </c:pt>
                <c:pt idx="83">
                  <c:v>77</c:v>
                </c:pt>
                <c:pt idx="84">
                  <c:v>53</c:v>
                </c:pt>
                <c:pt idx="85">
                  <c:v>52</c:v>
                </c:pt>
                <c:pt idx="86">
                  <c:v>87</c:v>
                </c:pt>
                <c:pt idx="87">
                  <c:v>75</c:v>
                </c:pt>
                <c:pt idx="88">
                  <c:v>82</c:v>
                </c:pt>
                <c:pt idx="89">
                  <c:v>59.5</c:v>
                </c:pt>
                <c:pt idx="90">
                  <c:v>74.333333333333329</c:v>
                </c:pt>
                <c:pt idx="91">
                  <c:v>66.5</c:v>
                </c:pt>
                <c:pt idx="92">
                  <c:v>74</c:v>
                </c:pt>
                <c:pt idx="93">
                  <c:v>68.25</c:v>
                </c:pt>
                <c:pt idx="94">
                  <c:v>78</c:v>
                </c:pt>
                <c:pt idx="95">
                  <c:v>40</c:v>
                </c:pt>
                <c:pt idx="96">
                  <c:v>48</c:v>
                </c:pt>
                <c:pt idx="97">
                  <c:v>74.5</c:v>
                </c:pt>
                <c:pt idx="98">
                  <c:v>11.5</c:v>
                </c:pt>
                <c:pt idx="99">
                  <c:v>63</c:v>
                </c:pt>
                <c:pt idx="100">
                  <c:v>56</c:v>
                </c:pt>
                <c:pt idx="101">
                  <c:v>20</c:v>
                </c:pt>
                <c:pt idx="102">
                  <c:v>53</c:v>
                </c:pt>
                <c:pt idx="103">
                  <c:v>48</c:v>
                </c:pt>
                <c:pt idx="104">
                  <c:v>42</c:v>
                </c:pt>
                <c:pt idx="105">
                  <c:v>63</c:v>
                </c:pt>
                <c:pt idx="106">
                  <c:v>71.5</c:v>
                </c:pt>
                <c:pt idx="107">
                  <c:v>61.333333333333336</c:v>
                </c:pt>
                <c:pt idx="108">
                  <c:v>64</c:v>
                </c:pt>
                <c:pt idx="109">
                  <c:v>81</c:v>
                </c:pt>
                <c:pt idx="110">
                  <c:v>47</c:v>
                </c:pt>
                <c:pt idx="111">
                  <c:v>73</c:v>
                </c:pt>
                <c:pt idx="112">
                  <c:v>81</c:v>
                </c:pt>
                <c:pt idx="113">
                  <c:v>85</c:v>
                </c:pt>
                <c:pt idx="114">
                  <c:v>53</c:v>
                </c:pt>
                <c:pt idx="115">
                  <c:v>56.142857142857146</c:v>
                </c:pt>
                <c:pt idx="116">
                  <c:v>68</c:v>
                </c:pt>
                <c:pt idx="117">
                  <c:v>56.666666666666664</c:v>
                </c:pt>
                <c:pt idx="118">
                  <c:v>30.30263157894737</c:v>
                </c:pt>
                <c:pt idx="119">
                  <c:v>56.5</c:v>
                </c:pt>
                <c:pt idx="120">
                  <c:v>56.666666666666664</c:v>
                </c:pt>
                <c:pt idx="121">
                  <c:v>66</c:v>
                </c:pt>
                <c:pt idx="122">
                  <c:v>62</c:v>
                </c:pt>
                <c:pt idx="123">
                  <c:v>77</c:v>
                </c:pt>
                <c:pt idx="124">
                  <c:v>76</c:v>
                </c:pt>
                <c:pt idx="125">
                  <c:v>66.666666666666671</c:v>
                </c:pt>
                <c:pt idx="126">
                  <c:v>56.769230769230766</c:v>
                </c:pt>
                <c:pt idx="127">
                  <c:v>53.571428571428569</c:v>
                </c:pt>
                <c:pt idx="128">
                  <c:v>71.5</c:v>
                </c:pt>
                <c:pt idx="129">
                  <c:v>72</c:v>
                </c:pt>
                <c:pt idx="130">
                  <c:v>56.428571428571431</c:v>
                </c:pt>
                <c:pt idx="131">
                  <c:v>75</c:v>
                </c:pt>
                <c:pt idx="132">
                  <c:v>66.400000000000006</c:v>
                </c:pt>
                <c:pt idx="133">
                  <c:v>77</c:v>
                </c:pt>
                <c:pt idx="134">
                  <c:v>42.416666666666664</c:v>
                </c:pt>
                <c:pt idx="135">
                  <c:v>57</c:v>
                </c:pt>
                <c:pt idx="136">
                  <c:v>64.5</c:v>
                </c:pt>
                <c:pt idx="137">
                  <c:v>49</c:v>
                </c:pt>
                <c:pt idx="138">
                  <c:v>77</c:v>
                </c:pt>
                <c:pt idx="139">
                  <c:v>54</c:v>
                </c:pt>
                <c:pt idx="140">
                  <c:v>64.333333333333329</c:v>
                </c:pt>
                <c:pt idx="141">
                  <c:v>69</c:v>
                </c:pt>
                <c:pt idx="142">
                  <c:v>66.277777777777771</c:v>
                </c:pt>
                <c:pt idx="143">
                  <c:v>60</c:v>
                </c:pt>
                <c:pt idx="144">
                  <c:v>57.714285714285715</c:v>
                </c:pt>
                <c:pt idx="145">
                  <c:v>75.5</c:v>
                </c:pt>
                <c:pt idx="146">
                  <c:v>74.5</c:v>
                </c:pt>
                <c:pt idx="147">
                  <c:v>68.25</c:v>
                </c:pt>
                <c:pt idx="148">
                  <c:v>71</c:v>
                </c:pt>
                <c:pt idx="149">
                  <c:v>72</c:v>
                </c:pt>
                <c:pt idx="150">
                  <c:v>69.25</c:v>
                </c:pt>
                <c:pt idx="151">
                  <c:v>86</c:v>
                </c:pt>
                <c:pt idx="152">
                  <c:v>76</c:v>
                </c:pt>
                <c:pt idx="153">
                  <c:v>72.333333333333329</c:v>
                </c:pt>
                <c:pt idx="154">
                  <c:v>72.5</c:v>
                </c:pt>
                <c:pt idx="155">
                  <c:v>49.666666666666664</c:v>
                </c:pt>
                <c:pt idx="156">
                  <c:v>53.5</c:v>
                </c:pt>
                <c:pt idx="157">
                  <c:v>68</c:v>
                </c:pt>
                <c:pt idx="158">
                  <c:v>55.75</c:v>
                </c:pt>
                <c:pt idx="159">
                  <c:v>63.333333333333336</c:v>
                </c:pt>
                <c:pt idx="160">
                  <c:v>65</c:v>
                </c:pt>
                <c:pt idx="161">
                  <c:v>52.8</c:v>
                </c:pt>
                <c:pt idx="162">
                  <c:v>78</c:v>
                </c:pt>
                <c:pt idx="163">
                  <c:v>81</c:v>
                </c:pt>
                <c:pt idx="164">
                  <c:v>71.461538461538467</c:v>
                </c:pt>
                <c:pt idx="165">
                  <c:v>47.75</c:v>
                </c:pt>
                <c:pt idx="166">
                  <c:v>83</c:v>
                </c:pt>
                <c:pt idx="167">
                  <c:v>72</c:v>
                </c:pt>
                <c:pt idx="168">
                  <c:v>70</c:v>
                </c:pt>
                <c:pt idx="169">
                  <c:v>58.375</c:v>
                </c:pt>
                <c:pt idx="170">
                  <c:v>65</c:v>
                </c:pt>
                <c:pt idx="171">
                  <c:v>70</c:v>
                </c:pt>
                <c:pt idx="172">
                  <c:v>67.25</c:v>
                </c:pt>
                <c:pt idx="173">
                  <c:v>61.666666666666664</c:v>
                </c:pt>
                <c:pt idx="174">
                  <c:v>77</c:v>
                </c:pt>
                <c:pt idx="175">
                  <c:v>49.166666666666664</c:v>
                </c:pt>
                <c:pt idx="176">
                  <c:v>59</c:v>
                </c:pt>
                <c:pt idx="177">
                  <c:v>41</c:v>
                </c:pt>
                <c:pt idx="178">
                  <c:v>53.3</c:v>
                </c:pt>
                <c:pt idx="179">
                  <c:v>69.75</c:v>
                </c:pt>
                <c:pt idx="180">
                  <c:v>64</c:v>
                </c:pt>
                <c:pt idx="181">
                  <c:v>60.428571428571431</c:v>
                </c:pt>
                <c:pt idx="182">
                  <c:v>73.384615384615387</c:v>
                </c:pt>
                <c:pt idx="183">
                  <c:v>78</c:v>
                </c:pt>
                <c:pt idx="184">
                  <c:v>69</c:v>
                </c:pt>
                <c:pt idx="185">
                  <c:v>50</c:v>
                </c:pt>
                <c:pt idx="186">
                  <c:v>72.599999999999994</c:v>
                </c:pt>
                <c:pt idx="187">
                  <c:v>62.0625</c:v>
                </c:pt>
                <c:pt idx="188">
                  <c:v>57</c:v>
                </c:pt>
                <c:pt idx="189">
                  <c:v>59.833333333333336</c:v>
                </c:pt>
                <c:pt idx="190">
                  <c:v>55.5</c:v>
                </c:pt>
                <c:pt idx="191">
                  <c:v>82</c:v>
                </c:pt>
                <c:pt idx="192">
                  <c:v>82.5</c:v>
                </c:pt>
                <c:pt idx="193">
                  <c:v>66.2</c:v>
                </c:pt>
                <c:pt idx="194">
                  <c:v>69.3</c:v>
                </c:pt>
                <c:pt idx="195">
                  <c:v>41</c:v>
                </c:pt>
                <c:pt idx="196">
                  <c:v>44</c:v>
                </c:pt>
                <c:pt idx="197">
                  <c:v>65.680000000000007</c:v>
                </c:pt>
                <c:pt idx="198">
                  <c:v>40</c:v>
                </c:pt>
                <c:pt idx="199">
                  <c:v>46.148148148148145</c:v>
                </c:pt>
                <c:pt idx="200">
                  <c:v>70.5</c:v>
                </c:pt>
                <c:pt idx="201">
                  <c:v>69</c:v>
                </c:pt>
                <c:pt idx="202">
                  <c:v>60.666666666666664</c:v>
                </c:pt>
                <c:pt idx="203">
                  <c:v>59.25</c:v>
                </c:pt>
                <c:pt idx="204">
                  <c:v>65.75</c:v>
                </c:pt>
                <c:pt idx="205">
                  <c:v>68</c:v>
                </c:pt>
                <c:pt idx="206">
                  <c:v>63.333333333333336</c:v>
                </c:pt>
                <c:pt idx="207">
                  <c:v>62.4</c:v>
                </c:pt>
                <c:pt idx="208">
                  <c:v>60.666666666666664</c:v>
                </c:pt>
                <c:pt idx="209">
                  <c:v>48.9</c:v>
                </c:pt>
                <c:pt idx="210">
                  <c:v>59</c:v>
                </c:pt>
                <c:pt idx="211">
                  <c:v>52.5</c:v>
                </c:pt>
                <c:pt idx="212">
                  <c:v>59</c:v>
                </c:pt>
                <c:pt idx="213">
                  <c:v>64.230769230769226</c:v>
                </c:pt>
                <c:pt idx="214">
                  <c:v>74.400000000000006</c:v>
                </c:pt>
                <c:pt idx="215">
                  <c:v>76.666666666666671</c:v>
                </c:pt>
                <c:pt idx="216">
                  <c:v>61.666666666666664</c:v>
                </c:pt>
                <c:pt idx="217">
                  <c:v>63.625</c:v>
                </c:pt>
                <c:pt idx="218">
                  <c:v>57</c:v>
                </c:pt>
                <c:pt idx="219">
                  <c:v>47.571428571428569</c:v>
                </c:pt>
                <c:pt idx="220">
                  <c:v>76.666666666666671</c:v>
                </c:pt>
                <c:pt idx="221">
                  <c:v>67.25</c:v>
                </c:pt>
                <c:pt idx="222">
                  <c:v>65.5</c:v>
                </c:pt>
                <c:pt idx="223">
                  <c:v>64</c:v>
                </c:pt>
                <c:pt idx="224">
                  <c:v>65.5</c:v>
                </c:pt>
                <c:pt idx="225">
                  <c:v>54.363636363636367</c:v>
                </c:pt>
                <c:pt idx="226">
                  <c:v>66</c:v>
                </c:pt>
                <c:pt idx="227">
                  <c:v>53</c:v>
                </c:pt>
                <c:pt idx="228">
                  <c:v>56.8</c:v>
                </c:pt>
                <c:pt idx="229">
                  <c:v>53.125</c:v>
                </c:pt>
                <c:pt idx="230">
                  <c:v>60</c:v>
                </c:pt>
                <c:pt idx="231">
                  <c:v>60.375</c:v>
                </c:pt>
                <c:pt idx="232">
                  <c:v>69</c:v>
                </c:pt>
                <c:pt idx="233">
                  <c:v>70.25</c:v>
                </c:pt>
                <c:pt idx="234">
                  <c:v>71.5</c:v>
                </c:pt>
                <c:pt idx="235">
                  <c:v>64.599999999999994</c:v>
                </c:pt>
                <c:pt idx="236">
                  <c:v>66</c:v>
                </c:pt>
                <c:pt idx="237">
                  <c:v>49</c:v>
                </c:pt>
                <c:pt idx="238">
                  <c:v>72.666666666666671</c:v>
                </c:pt>
                <c:pt idx="239">
                  <c:v>65.599999999999994</c:v>
                </c:pt>
                <c:pt idx="240">
                  <c:v>54</c:v>
                </c:pt>
                <c:pt idx="241">
                  <c:v>62.833333333333336</c:v>
                </c:pt>
                <c:pt idx="242">
                  <c:v>52.68181818181818</c:v>
                </c:pt>
                <c:pt idx="243">
                  <c:v>73</c:v>
                </c:pt>
                <c:pt idx="244">
                  <c:v>63.5</c:v>
                </c:pt>
                <c:pt idx="245">
                  <c:v>36</c:v>
                </c:pt>
                <c:pt idx="246">
                  <c:v>64.5</c:v>
                </c:pt>
                <c:pt idx="247">
                  <c:v>65.84615384615384</c:v>
                </c:pt>
                <c:pt idx="248">
                  <c:v>28</c:v>
                </c:pt>
                <c:pt idx="249">
                  <c:v>68.555555555555557</c:v>
                </c:pt>
                <c:pt idx="250">
                  <c:v>68</c:v>
                </c:pt>
                <c:pt idx="251">
                  <c:v>56.888888888888886</c:v>
                </c:pt>
                <c:pt idx="252">
                  <c:v>57.5</c:v>
                </c:pt>
                <c:pt idx="253">
                  <c:v>65.071428571428569</c:v>
                </c:pt>
                <c:pt idx="254">
                  <c:v>75</c:v>
                </c:pt>
                <c:pt idx="255">
                  <c:v>56.333333333333336</c:v>
                </c:pt>
                <c:pt idx="256">
                  <c:v>78</c:v>
                </c:pt>
                <c:pt idx="257">
                  <c:v>70.75</c:v>
                </c:pt>
                <c:pt idx="258">
                  <c:v>68.928571428571431</c:v>
                </c:pt>
                <c:pt idx="259">
                  <c:v>60</c:v>
                </c:pt>
                <c:pt idx="260">
                  <c:v>54.8</c:v>
                </c:pt>
                <c:pt idx="261">
                  <c:v>71</c:v>
                </c:pt>
                <c:pt idx="262">
                  <c:v>66.599999999999994</c:v>
                </c:pt>
                <c:pt idx="263">
                  <c:v>60</c:v>
                </c:pt>
                <c:pt idx="264">
                  <c:v>40.083333333333336</c:v>
                </c:pt>
                <c:pt idx="265">
                  <c:v>48</c:v>
                </c:pt>
                <c:pt idx="266">
                  <c:v>60</c:v>
                </c:pt>
                <c:pt idx="267">
                  <c:v>73</c:v>
                </c:pt>
                <c:pt idx="268">
                  <c:v>68.714285714285708</c:v>
                </c:pt>
                <c:pt idx="269">
                  <c:v>47.533333333333331</c:v>
                </c:pt>
                <c:pt idx="270">
                  <c:v>54.4</c:v>
                </c:pt>
                <c:pt idx="271">
                  <c:v>66.5</c:v>
                </c:pt>
                <c:pt idx="272">
                  <c:v>72</c:v>
                </c:pt>
                <c:pt idx="273">
                  <c:v>63.25</c:v>
                </c:pt>
                <c:pt idx="274">
                  <c:v>65</c:v>
                </c:pt>
                <c:pt idx="275">
                  <c:v>62.333333333333336</c:v>
                </c:pt>
                <c:pt idx="276">
                  <c:v>62.333333333333336</c:v>
                </c:pt>
                <c:pt idx="277">
                  <c:v>71</c:v>
                </c:pt>
                <c:pt idx="278">
                  <c:v>76.666666666666671</c:v>
                </c:pt>
                <c:pt idx="279">
                  <c:v>50.6</c:v>
                </c:pt>
                <c:pt idx="280">
                  <c:v>78.5</c:v>
                </c:pt>
                <c:pt idx="281">
                  <c:v>61.714285714285715</c:v>
                </c:pt>
                <c:pt idx="282">
                  <c:v>52</c:v>
                </c:pt>
                <c:pt idx="283">
                  <c:v>42</c:v>
                </c:pt>
                <c:pt idx="284">
                  <c:v>50.53846153846154</c:v>
                </c:pt>
                <c:pt idx="285">
                  <c:v>84.5</c:v>
                </c:pt>
                <c:pt idx="286">
                  <c:v>63.545454545454547</c:v>
                </c:pt>
                <c:pt idx="287">
                  <c:v>76</c:v>
                </c:pt>
                <c:pt idx="288">
                  <c:v>60.375</c:v>
                </c:pt>
                <c:pt idx="289">
                  <c:v>57</c:v>
                </c:pt>
                <c:pt idx="290">
                  <c:v>65.333333333333329</c:v>
                </c:pt>
                <c:pt idx="291">
                  <c:v>53.4</c:v>
                </c:pt>
                <c:pt idx="292">
                  <c:v>66</c:v>
                </c:pt>
                <c:pt idx="293">
                  <c:v>56.285714285714285</c:v>
                </c:pt>
                <c:pt idx="294">
                  <c:v>44.117647058823529</c:v>
                </c:pt>
                <c:pt idx="295">
                  <c:v>67.400000000000006</c:v>
                </c:pt>
                <c:pt idx="296">
                  <c:v>73.333333333333329</c:v>
                </c:pt>
                <c:pt idx="297">
                  <c:v>60.428571428571431</c:v>
                </c:pt>
                <c:pt idx="298">
                  <c:v>54.766666666666666</c:v>
                </c:pt>
                <c:pt idx="299">
                  <c:v>38.299999999999997</c:v>
                </c:pt>
                <c:pt idx="300">
                  <c:v>59.549295774647888</c:v>
                </c:pt>
                <c:pt idx="301">
                  <c:v>65.666666666666671</c:v>
                </c:pt>
                <c:pt idx="302">
                  <c:v>65</c:v>
                </c:pt>
                <c:pt idx="303">
                  <c:v>66.166666666666671</c:v>
                </c:pt>
                <c:pt idx="304">
                  <c:v>57.25</c:v>
                </c:pt>
                <c:pt idx="305">
                  <c:v>59.344827586206897</c:v>
                </c:pt>
                <c:pt idx="306">
                  <c:v>52.6</c:v>
                </c:pt>
                <c:pt idx="307">
                  <c:v>47.4</c:v>
                </c:pt>
                <c:pt idx="308">
                  <c:v>49.75</c:v>
                </c:pt>
                <c:pt idx="309">
                  <c:v>56.857142857142854</c:v>
                </c:pt>
                <c:pt idx="310">
                  <c:v>62.482758620689658</c:v>
                </c:pt>
                <c:pt idx="311">
                  <c:v>51.75</c:v>
                </c:pt>
                <c:pt idx="312">
                  <c:v>57.840579710144929</c:v>
                </c:pt>
                <c:pt idx="313">
                  <c:v>73</c:v>
                </c:pt>
                <c:pt idx="314">
                  <c:v>60.89473684210526</c:v>
                </c:pt>
                <c:pt idx="315">
                  <c:v>37.65</c:v>
                </c:pt>
                <c:pt idx="316">
                  <c:v>59.777777777777779</c:v>
                </c:pt>
                <c:pt idx="317">
                  <c:v>48.516129032258064</c:v>
                </c:pt>
                <c:pt idx="318">
                  <c:v>61.5</c:v>
                </c:pt>
                <c:pt idx="319">
                  <c:v>53</c:v>
                </c:pt>
                <c:pt idx="320">
                  <c:v>62.833333333333336</c:v>
                </c:pt>
                <c:pt idx="321">
                  <c:v>62.416666666666664</c:v>
                </c:pt>
                <c:pt idx="322">
                  <c:v>65.111111111111114</c:v>
                </c:pt>
                <c:pt idx="323">
                  <c:v>51.333333333333336</c:v>
                </c:pt>
                <c:pt idx="324">
                  <c:v>60.985714285714288</c:v>
                </c:pt>
                <c:pt idx="325">
                  <c:v>63.333333333333336</c:v>
                </c:pt>
                <c:pt idx="326">
                  <c:v>62</c:v>
                </c:pt>
                <c:pt idx="327">
                  <c:v>53.4375</c:v>
                </c:pt>
                <c:pt idx="328">
                  <c:v>57</c:v>
                </c:pt>
                <c:pt idx="329">
                  <c:v>69.625</c:v>
                </c:pt>
                <c:pt idx="330">
                  <c:v>64.2</c:v>
                </c:pt>
                <c:pt idx="331">
                  <c:v>55.142857142857146</c:v>
                </c:pt>
                <c:pt idx="332">
                  <c:v>67.368421052631575</c:v>
                </c:pt>
                <c:pt idx="333">
                  <c:v>57</c:v>
                </c:pt>
                <c:pt idx="334">
                  <c:v>54.195121951219512</c:v>
                </c:pt>
                <c:pt idx="335">
                  <c:v>60.705882352941174</c:v>
                </c:pt>
                <c:pt idx="336">
                  <c:v>60.24285714285714</c:v>
                </c:pt>
                <c:pt idx="337">
                  <c:v>61</c:v>
                </c:pt>
                <c:pt idx="338">
                  <c:v>60.833333333333336</c:v>
                </c:pt>
                <c:pt idx="339">
                  <c:v>47.6875</c:v>
                </c:pt>
                <c:pt idx="340">
                  <c:v>71.666666666666671</c:v>
                </c:pt>
                <c:pt idx="341">
                  <c:v>59.64</c:v>
                </c:pt>
                <c:pt idx="342">
                  <c:v>41.583333333333336</c:v>
                </c:pt>
                <c:pt idx="343">
                  <c:v>70</c:v>
                </c:pt>
                <c:pt idx="344">
                  <c:v>67.375</c:v>
                </c:pt>
                <c:pt idx="345">
                  <c:v>48.52</c:v>
                </c:pt>
                <c:pt idx="346">
                  <c:v>49.21875</c:v>
                </c:pt>
                <c:pt idx="347">
                  <c:v>42</c:v>
                </c:pt>
                <c:pt idx="348">
                  <c:v>61.134328358208954</c:v>
                </c:pt>
                <c:pt idx="349">
                  <c:v>48.142857142857146</c:v>
                </c:pt>
                <c:pt idx="350">
                  <c:v>40.384615384615387</c:v>
                </c:pt>
                <c:pt idx="351">
                  <c:v>56.428571428571431</c:v>
                </c:pt>
                <c:pt idx="352">
                  <c:v>68.6875</c:v>
                </c:pt>
                <c:pt idx="353">
                  <c:v>60.571428571428569</c:v>
                </c:pt>
                <c:pt idx="354">
                  <c:v>60.727272727272727</c:v>
                </c:pt>
                <c:pt idx="355">
                  <c:v>60.5</c:v>
                </c:pt>
                <c:pt idx="356">
                  <c:v>68.444444444444443</c:v>
                </c:pt>
                <c:pt idx="357">
                  <c:v>61.21875</c:v>
                </c:pt>
                <c:pt idx="358">
                  <c:v>60.883720930232556</c:v>
                </c:pt>
                <c:pt idx="359">
                  <c:v>65.181818181818187</c:v>
                </c:pt>
                <c:pt idx="360">
                  <c:v>59.071428571428569</c:v>
                </c:pt>
                <c:pt idx="361">
                  <c:v>64.857142857142861</c:v>
                </c:pt>
                <c:pt idx="362">
                  <c:v>61.277777777777779</c:v>
                </c:pt>
                <c:pt idx="363">
                  <c:v>64.416666666666671</c:v>
                </c:pt>
                <c:pt idx="364">
                  <c:v>58.483870967741936</c:v>
                </c:pt>
                <c:pt idx="365">
                  <c:v>64.727272727272734</c:v>
                </c:pt>
                <c:pt idx="366">
                  <c:v>53.1</c:v>
                </c:pt>
                <c:pt idx="367">
                  <c:v>58.087719298245617</c:v>
                </c:pt>
                <c:pt idx="368">
                  <c:v>60.655172413793103</c:v>
                </c:pt>
                <c:pt idx="369">
                  <c:v>63.606060606060609</c:v>
                </c:pt>
                <c:pt idx="370">
                  <c:v>56.16949152542373</c:v>
                </c:pt>
                <c:pt idx="371">
                  <c:v>62.966666666666669</c:v>
                </c:pt>
                <c:pt idx="372">
                  <c:v>60.409090909090907</c:v>
                </c:pt>
                <c:pt idx="373">
                  <c:v>66.777777777777771</c:v>
                </c:pt>
                <c:pt idx="374">
                  <c:v>55.5</c:v>
                </c:pt>
                <c:pt idx="375">
                  <c:v>63.684210526315788</c:v>
                </c:pt>
                <c:pt idx="376">
                  <c:v>64.769230769230774</c:v>
                </c:pt>
                <c:pt idx="377">
                  <c:v>56.56</c:v>
                </c:pt>
                <c:pt idx="378">
                  <c:v>55.25</c:v>
                </c:pt>
                <c:pt idx="379">
                  <c:v>47.029411764705884</c:v>
                </c:pt>
                <c:pt idx="380">
                  <c:v>59.875</c:v>
                </c:pt>
                <c:pt idx="381">
                  <c:v>52.583333333333336</c:v>
                </c:pt>
                <c:pt idx="382">
                  <c:v>62</c:v>
                </c:pt>
                <c:pt idx="383">
                  <c:v>57.714285714285715</c:v>
                </c:pt>
                <c:pt idx="384">
                  <c:v>55.4</c:v>
                </c:pt>
                <c:pt idx="385">
                  <c:v>64.25</c:v>
                </c:pt>
                <c:pt idx="386">
                  <c:v>65.15625</c:v>
                </c:pt>
                <c:pt idx="387">
                  <c:v>59.261904761904759</c:v>
                </c:pt>
                <c:pt idx="388">
                  <c:v>61.717391304347828</c:v>
                </c:pt>
                <c:pt idx="389">
                  <c:v>57.18181818181818</c:v>
                </c:pt>
                <c:pt idx="390">
                  <c:v>65.954545454545453</c:v>
                </c:pt>
                <c:pt idx="391">
                  <c:v>63.625</c:v>
                </c:pt>
                <c:pt idx="392">
                  <c:v>65.222222222222229</c:v>
                </c:pt>
                <c:pt idx="393">
                  <c:v>60.387096774193552</c:v>
                </c:pt>
                <c:pt idx="394">
                  <c:v>42.591397849462368</c:v>
                </c:pt>
                <c:pt idx="395">
                  <c:v>68.959999999999994</c:v>
                </c:pt>
                <c:pt idx="396">
                  <c:v>49.586206896551722</c:v>
                </c:pt>
                <c:pt idx="397">
                  <c:v>62.06666666666667</c:v>
                </c:pt>
                <c:pt idx="398">
                  <c:v>61.696969696969695</c:v>
                </c:pt>
                <c:pt idx="399">
                  <c:v>63.121951219512198</c:v>
                </c:pt>
                <c:pt idx="400">
                  <c:v>66.840909090909093</c:v>
                </c:pt>
                <c:pt idx="401">
                  <c:v>62.896551724137929</c:v>
                </c:pt>
                <c:pt idx="402">
                  <c:v>41.888888888888886</c:v>
                </c:pt>
                <c:pt idx="403">
                  <c:v>62.768115942028984</c:v>
                </c:pt>
                <c:pt idx="404">
                  <c:v>50.958333333333336</c:v>
                </c:pt>
                <c:pt idx="405">
                  <c:v>57.588235294117645</c:v>
                </c:pt>
                <c:pt idx="406">
                  <c:v>61.608695652173914</c:v>
                </c:pt>
                <c:pt idx="407">
                  <c:v>60.416666666666664</c:v>
                </c:pt>
                <c:pt idx="408">
                  <c:v>46.6875</c:v>
                </c:pt>
                <c:pt idx="409">
                  <c:v>57.388888888888886</c:v>
                </c:pt>
                <c:pt idx="410">
                  <c:v>58.75</c:v>
                </c:pt>
                <c:pt idx="411">
                  <c:v>48.685714285714283</c:v>
                </c:pt>
                <c:pt idx="412">
                  <c:v>65.739130434782609</c:v>
                </c:pt>
                <c:pt idx="413">
                  <c:v>62.645161290322584</c:v>
                </c:pt>
                <c:pt idx="414">
                  <c:v>53.891304347826086</c:v>
                </c:pt>
                <c:pt idx="415">
                  <c:v>62.775862068965516</c:v>
                </c:pt>
                <c:pt idx="416">
                  <c:v>62.727272727272727</c:v>
                </c:pt>
                <c:pt idx="417">
                  <c:v>60.951219512195124</c:v>
                </c:pt>
                <c:pt idx="418">
                  <c:v>59.756756756756758</c:v>
                </c:pt>
                <c:pt idx="419">
                  <c:v>60.06818181818182</c:v>
                </c:pt>
                <c:pt idx="420">
                  <c:v>54.588235294117645</c:v>
                </c:pt>
                <c:pt idx="421">
                  <c:v>50</c:v>
                </c:pt>
                <c:pt idx="422">
                  <c:v>55.38</c:v>
                </c:pt>
                <c:pt idx="423">
                  <c:v>58.454545454545453</c:v>
                </c:pt>
                <c:pt idx="424">
                  <c:v>64.827586206896555</c:v>
                </c:pt>
                <c:pt idx="425">
                  <c:v>58.083333333333336</c:v>
                </c:pt>
                <c:pt idx="426">
                  <c:v>65</c:v>
                </c:pt>
                <c:pt idx="427">
                  <c:v>63.882352941176471</c:v>
                </c:pt>
                <c:pt idx="428">
                  <c:v>58.7</c:v>
                </c:pt>
                <c:pt idx="429">
                  <c:v>63.6</c:v>
                </c:pt>
                <c:pt idx="430">
                  <c:v>57.58064516129032</c:v>
                </c:pt>
                <c:pt idx="431">
                  <c:v>59</c:v>
                </c:pt>
                <c:pt idx="432">
                  <c:v>59.571428571428569</c:v>
                </c:pt>
                <c:pt idx="433">
                  <c:v>52.730769230769234</c:v>
                </c:pt>
                <c:pt idx="434">
                  <c:v>63.06666666666667</c:v>
                </c:pt>
                <c:pt idx="435">
                  <c:v>60.229166666666664</c:v>
                </c:pt>
                <c:pt idx="436">
                  <c:v>60.96875</c:v>
                </c:pt>
                <c:pt idx="437">
                  <c:v>63.54054054054054</c:v>
                </c:pt>
                <c:pt idx="438">
                  <c:v>57.264705882352942</c:v>
                </c:pt>
                <c:pt idx="439">
                  <c:v>60.75</c:v>
                </c:pt>
                <c:pt idx="440">
                  <c:v>63.42307692307692</c:v>
                </c:pt>
                <c:pt idx="441">
                  <c:v>62.266666666666666</c:v>
                </c:pt>
                <c:pt idx="442">
                  <c:v>62.702702702702702</c:v>
                </c:pt>
                <c:pt idx="443">
                  <c:v>51.642857142857146</c:v>
                </c:pt>
                <c:pt idx="444">
                  <c:v>53.166666666666664</c:v>
                </c:pt>
                <c:pt idx="445">
                  <c:v>52.18181818181818</c:v>
                </c:pt>
                <c:pt idx="446">
                  <c:v>57.36</c:v>
                </c:pt>
                <c:pt idx="447">
                  <c:v>48.64</c:v>
                </c:pt>
                <c:pt idx="448">
                  <c:v>67.412698412698418</c:v>
                </c:pt>
                <c:pt idx="449">
                  <c:v>56.807692307692307</c:v>
                </c:pt>
                <c:pt idx="450">
                  <c:v>61.428571428571431</c:v>
                </c:pt>
                <c:pt idx="451">
                  <c:v>54.416666666666664</c:v>
                </c:pt>
                <c:pt idx="452">
                  <c:v>54.638888888888886</c:v>
                </c:pt>
                <c:pt idx="453">
                  <c:v>60.255319148936174</c:v>
                </c:pt>
                <c:pt idx="454">
                  <c:v>45.24</c:v>
                </c:pt>
                <c:pt idx="455">
                  <c:v>64.107142857142861</c:v>
                </c:pt>
                <c:pt idx="456">
                  <c:v>56.878787878787875</c:v>
                </c:pt>
                <c:pt idx="457">
                  <c:v>53.393939393939391</c:v>
                </c:pt>
                <c:pt idx="458">
                  <c:v>59.11904761904762</c:v>
                </c:pt>
                <c:pt idx="459">
                  <c:v>42.604651162790695</c:v>
                </c:pt>
                <c:pt idx="460">
                  <c:v>60.333333333333336</c:v>
                </c:pt>
                <c:pt idx="461">
                  <c:v>56.909090909090907</c:v>
                </c:pt>
                <c:pt idx="462">
                  <c:v>55.559322033898304</c:v>
                </c:pt>
                <c:pt idx="463">
                  <c:v>54.857142857142854</c:v>
                </c:pt>
                <c:pt idx="464">
                  <c:v>66.948275862068968</c:v>
                </c:pt>
                <c:pt idx="465">
                  <c:v>65.13636363636364</c:v>
                </c:pt>
                <c:pt idx="466">
                  <c:v>56.511111111111113</c:v>
                </c:pt>
                <c:pt idx="467">
                  <c:v>53.529411764705884</c:v>
                </c:pt>
                <c:pt idx="468">
                  <c:v>54.655172413793103</c:v>
                </c:pt>
                <c:pt idx="469">
                  <c:v>54.057142857142857</c:v>
                </c:pt>
                <c:pt idx="470">
                  <c:v>59.816091954022987</c:v>
                </c:pt>
                <c:pt idx="471">
                  <c:v>63.47674418604651</c:v>
                </c:pt>
                <c:pt idx="472">
                  <c:v>57.823529411764703</c:v>
                </c:pt>
                <c:pt idx="473">
                  <c:v>58.462686567164177</c:v>
                </c:pt>
                <c:pt idx="474">
                  <c:v>57.233333333333334</c:v>
                </c:pt>
                <c:pt idx="475">
                  <c:v>53.746835443037973</c:v>
                </c:pt>
                <c:pt idx="476">
                  <c:v>49.5625</c:v>
                </c:pt>
                <c:pt idx="477">
                  <c:v>53.765957446808514</c:v>
                </c:pt>
                <c:pt idx="478">
                  <c:v>56.233333333333334</c:v>
                </c:pt>
                <c:pt idx="479">
                  <c:v>48.041666666666664</c:v>
                </c:pt>
                <c:pt idx="480">
                  <c:v>56.258620689655174</c:v>
                </c:pt>
                <c:pt idx="481">
                  <c:v>66.95348837209302</c:v>
                </c:pt>
                <c:pt idx="482">
                  <c:v>59.266666666666666</c:v>
                </c:pt>
                <c:pt idx="483">
                  <c:v>47.159090909090907</c:v>
                </c:pt>
                <c:pt idx="484">
                  <c:v>55.384615384615387</c:v>
                </c:pt>
                <c:pt idx="485">
                  <c:v>60.115942028985508</c:v>
                </c:pt>
                <c:pt idx="486">
                  <c:v>57.903225806451616</c:v>
                </c:pt>
                <c:pt idx="487">
                  <c:v>50.341269841269842</c:v>
                </c:pt>
                <c:pt idx="488">
                  <c:v>45.92</c:v>
                </c:pt>
                <c:pt idx="489">
                  <c:v>47.579439252336449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5-45C1-B023-067CD0D3B74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86117440"/>
        <c:axId val="2086114080"/>
      </c:lineChart>
      <c:catAx>
        <c:axId val="20861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4080"/>
        <c:crosses val="autoZero"/>
        <c:auto val="1"/>
        <c:lblAlgn val="ctr"/>
        <c:lblOffset val="100"/>
        <c:noMultiLvlLbl val="0"/>
      </c:catAx>
      <c:valAx>
        <c:axId val="20861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dinámicas!Canciones_Por_Artista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canciones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dinámicas'!$AA$110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dinámicas'!$Z$111:$Z$131</c:f>
              <c:strCache>
                <c:ptCount val="20"/>
                <c:pt idx="0">
                  <c:v>Taylor Swift</c:v>
                </c:pt>
                <c:pt idx="1">
                  <c:v>The Weeknd</c:v>
                </c:pt>
                <c:pt idx="2">
                  <c:v>Lana Del Rey</c:v>
                </c:pt>
                <c:pt idx="3">
                  <c:v>Ariana Grande</c:v>
                </c:pt>
                <c:pt idx="4">
                  <c:v>Drake</c:v>
                </c:pt>
                <c:pt idx="5">
                  <c:v>Post Malone</c:v>
                </c:pt>
                <c:pt idx="6">
                  <c:v>The Neighbourhood</c:v>
                </c:pt>
                <c:pt idx="7">
                  <c:v>Olivia Rodrigo</c:v>
                </c:pt>
                <c:pt idx="8">
                  <c:v>Lady Gaga</c:v>
                </c:pt>
                <c:pt idx="9">
                  <c:v>Billie Eilish</c:v>
                </c:pt>
                <c:pt idx="10">
                  <c:v>Miley Cyrus</c:v>
                </c:pt>
                <c:pt idx="11">
                  <c:v>Katy Perry</c:v>
                </c:pt>
                <c:pt idx="12">
                  <c:v>Bad Bunny</c:v>
                </c:pt>
                <c:pt idx="13">
                  <c:v>Justin Bieber</c:v>
                </c:pt>
                <c:pt idx="14">
                  <c:v>Rihanna</c:v>
                </c:pt>
                <c:pt idx="15">
                  <c:v>Beyoncé</c:v>
                </c:pt>
                <c:pt idx="16">
                  <c:v>Ed Sheeran</c:v>
                </c:pt>
                <c:pt idx="17">
                  <c:v>Eminem</c:v>
                </c:pt>
                <c:pt idx="18">
                  <c:v>Tate McRae</c:v>
                </c:pt>
                <c:pt idx="19">
                  <c:v>Playboi Carti</c:v>
                </c:pt>
              </c:strCache>
            </c:strRef>
          </c:cat>
          <c:val>
            <c:numRef>
              <c:f>'Tablas dinámicas'!$AA$111:$AA$131</c:f>
              <c:numCache>
                <c:formatCode>General</c:formatCode>
                <c:ptCount val="20"/>
                <c:pt idx="0">
                  <c:v>319</c:v>
                </c:pt>
                <c:pt idx="1">
                  <c:v>139</c:v>
                </c:pt>
                <c:pt idx="2">
                  <c:v>99</c:v>
                </c:pt>
                <c:pt idx="3">
                  <c:v>91</c:v>
                </c:pt>
                <c:pt idx="4">
                  <c:v>80</c:v>
                </c:pt>
                <c:pt idx="5">
                  <c:v>80</c:v>
                </c:pt>
                <c:pt idx="6">
                  <c:v>77</c:v>
                </c:pt>
                <c:pt idx="7">
                  <c:v>66</c:v>
                </c:pt>
                <c:pt idx="8">
                  <c:v>63</c:v>
                </c:pt>
                <c:pt idx="9">
                  <c:v>61</c:v>
                </c:pt>
                <c:pt idx="10">
                  <c:v>56</c:v>
                </c:pt>
                <c:pt idx="11">
                  <c:v>56</c:v>
                </c:pt>
                <c:pt idx="12">
                  <c:v>55</c:v>
                </c:pt>
                <c:pt idx="13">
                  <c:v>53</c:v>
                </c:pt>
                <c:pt idx="14">
                  <c:v>50</c:v>
                </c:pt>
                <c:pt idx="15">
                  <c:v>49</c:v>
                </c:pt>
                <c:pt idx="16">
                  <c:v>47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B-44D0-8D82-0DCAC6A54D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20320"/>
        <c:axId val="2086124160"/>
      </c:barChart>
      <c:catAx>
        <c:axId val="20861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4160"/>
        <c:crosses val="autoZero"/>
        <c:auto val="1"/>
        <c:lblAlgn val="ctr"/>
        <c:lblOffset val="100"/>
        <c:noMultiLvlLbl val="0"/>
      </c:catAx>
      <c:valAx>
        <c:axId val="20861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dinámicas!Seguidores_Por_Artista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seguidores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dinámicas'!$AF$110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dinámicas'!$AE$111:$AE$131</c:f>
              <c:strCache>
                <c:ptCount val="20"/>
                <c:pt idx="0">
                  <c:v>Taylor Swift</c:v>
                </c:pt>
                <c:pt idx="1">
                  <c:v>Ed Sheeran</c:v>
                </c:pt>
                <c:pt idx="2">
                  <c:v>Billie Eilish</c:v>
                </c:pt>
                <c:pt idx="3">
                  <c:v>The Weeknd</c:v>
                </c:pt>
                <c:pt idx="4">
                  <c:v>Ariana Grande</c:v>
                </c:pt>
                <c:pt idx="5">
                  <c:v>Eminem</c:v>
                </c:pt>
                <c:pt idx="6">
                  <c:v>Drake</c:v>
                </c:pt>
                <c:pt idx="7">
                  <c:v>Bad Bunny</c:v>
                </c:pt>
                <c:pt idx="8">
                  <c:v>Justin Bieber</c:v>
                </c:pt>
                <c:pt idx="9">
                  <c:v>BTS</c:v>
                </c:pt>
                <c:pt idx="10">
                  <c:v>Bruno Mars</c:v>
                </c:pt>
                <c:pt idx="11">
                  <c:v>Rihanna</c:v>
                </c:pt>
                <c:pt idx="12">
                  <c:v>Adele</c:v>
                </c:pt>
                <c:pt idx="13">
                  <c:v>Coldplay</c:v>
                </c:pt>
                <c:pt idx="14">
                  <c:v>KAROL G</c:v>
                </c:pt>
                <c:pt idx="15">
                  <c:v>Imagine Dragons</c:v>
                </c:pt>
                <c:pt idx="16">
                  <c:v>BLACKPINK</c:v>
                </c:pt>
                <c:pt idx="17">
                  <c:v>Queen</c:v>
                </c:pt>
                <c:pt idx="18">
                  <c:v>Selena Gomez</c:v>
                </c:pt>
                <c:pt idx="19">
                  <c:v>Lana Del Rey</c:v>
                </c:pt>
              </c:strCache>
            </c:strRef>
          </c:cat>
          <c:val>
            <c:numRef>
              <c:f>'Tablas dinámicas'!$AF$111:$AF$131</c:f>
              <c:numCache>
                <c:formatCode>#,##0</c:formatCode>
                <c:ptCount val="20"/>
                <c:pt idx="0">
                  <c:v>145542136</c:v>
                </c:pt>
                <c:pt idx="1">
                  <c:v>122802777</c:v>
                </c:pt>
                <c:pt idx="2">
                  <c:v>118797451</c:v>
                </c:pt>
                <c:pt idx="3">
                  <c:v>113039308</c:v>
                </c:pt>
                <c:pt idx="4">
                  <c:v>107418606</c:v>
                </c:pt>
                <c:pt idx="5">
                  <c:v>104584370</c:v>
                </c:pt>
                <c:pt idx="6">
                  <c:v>103126025</c:v>
                </c:pt>
                <c:pt idx="7">
                  <c:v>102610644</c:v>
                </c:pt>
                <c:pt idx="8">
                  <c:v>85050158</c:v>
                </c:pt>
                <c:pt idx="9">
                  <c:v>81197976</c:v>
                </c:pt>
                <c:pt idx="10">
                  <c:v>75513910</c:v>
                </c:pt>
                <c:pt idx="11">
                  <c:v>69050055</c:v>
                </c:pt>
                <c:pt idx="12">
                  <c:v>66751662</c:v>
                </c:pt>
                <c:pt idx="13">
                  <c:v>60830643</c:v>
                </c:pt>
                <c:pt idx="14">
                  <c:v>60395783</c:v>
                </c:pt>
                <c:pt idx="15">
                  <c:v>58375520</c:v>
                </c:pt>
                <c:pt idx="16">
                  <c:v>56178946</c:v>
                </c:pt>
                <c:pt idx="17">
                  <c:v>55209500</c:v>
                </c:pt>
                <c:pt idx="18">
                  <c:v>53267200</c:v>
                </c:pt>
                <c:pt idx="19">
                  <c:v>51847587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A-479E-82EB-96078C946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405136"/>
        <c:axId val="557402736"/>
      </c:barChart>
      <c:catAx>
        <c:axId val="5574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2736"/>
        <c:crosses val="autoZero"/>
        <c:auto val="1"/>
        <c:lblAlgn val="ctr"/>
        <c:lblOffset val="100"/>
        <c:noMultiLvlLbl val="0"/>
      </c:catAx>
      <c:valAx>
        <c:axId val="557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Dashboard!Tipo_Lanzamiento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Canciones</a:t>
            </a:r>
            <a:r>
              <a:rPr lang="en-US" baseline="0"/>
              <a:t> por tipo de lanzamiento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 Dashboard'!$C$13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2DD-455D-AE2D-8DCC3AD3A4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2DD-455D-AE2D-8DCC3AD3A4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2DD-455D-AE2D-8DCC3AD3A4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 Dashboard'!$B$14:$B$17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 Dashboard'!$C$14:$C$17</c:f>
              <c:numCache>
                <c:formatCode>General</c:formatCode>
                <c:ptCount val="3"/>
                <c:pt idx="0">
                  <c:v>4727</c:v>
                </c:pt>
                <c:pt idx="1">
                  <c:v>360</c:v>
                </c:pt>
                <c:pt idx="2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DD-455D-AE2D-8DCC3AD3A4C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Dashboard!Popularidad_Tipo_Lanzamiento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por tipo</a:t>
            </a:r>
            <a:r>
              <a:rPr lang="en-US" baseline="0"/>
              <a:t> de lanzamiento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Dashboard'!$F$14:$F$17</c:f>
              <c:strCache>
                <c:ptCount val="3"/>
                <c:pt idx="0">
                  <c:v>Album</c:v>
                </c:pt>
                <c:pt idx="1">
                  <c:v>Single</c:v>
                </c:pt>
                <c:pt idx="2">
                  <c:v>Compilation</c:v>
                </c:pt>
              </c:strCache>
            </c:strRef>
          </c:cat>
          <c:val>
            <c:numRef>
              <c:f>'Tablas dinámicas Dashboard'!$G$14:$G$17</c:f>
              <c:numCache>
                <c:formatCode>0.00</c:formatCode>
                <c:ptCount val="3"/>
                <c:pt idx="0">
                  <c:v>60.070914127423819</c:v>
                </c:pt>
                <c:pt idx="1">
                  <c:v>54.082937136819865</c:v>
                </c:pt>
                <c:pt idx="2">
                  <c:v>47.314087759815244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3-4F48-8DBC-448C71684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633728"/>
        <c:axId val="456643808"/>
      </c:barChart>
      <c:catAx>
        <c:axId val="456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43808"/>
        <c:crosses val="autoZero"/>
        <c:auto val="1"/>
        <c:lblAlgn val="ctr"/>
        <c:lblOffset val="100"/>
        <c:noMultiLvlLbl val="0"/>
      </c:catAx>
      <c:valAx>
        <c:axId val="4566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Dashboard!Numero_Canciones_Mes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Canciones a partir de 2020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 Dashboard'!$C$35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 Dashboard'!$B$36:$B$155</c:f>
              <c:multiLvlStrCache>
                <c:ptCount val="94"/>
                <c:lvl>
                  <c:pt idx="0">
                    <c:v>Tri3</c:v>
                  </c:pt>
                  <c:pt idx="1">
                    <c:v>Tri4</c:v>
                  </c:pt>
                  <c:pt idx="2">
                    <c:v>Tri1</c:v>
                  </c:pt>
                  <c:pt idx="3">
                    <c:v>Tri2</c:v>
                  </c:pt>
                  <c:pt idx="4">
                    <c:v>Tri3</c:v>
                  </c:pt>
                  <c:pt idx="5">
                    <c:v>Tri4</c:v>
                  </c:pt>
                  <c:pt idx="6">
                    <c:v>Tri1</c:v>
                  </c:pt>
                  <c:pt idx="7">
                    <c:v>Tri2</c:v>
                  </c:pt>
                  <c:pt idx="8">
                    <c:v>Tri3</c:v>
                  </c:pt>
                  <c:pt idx="9">
                    <c:v>Tri4</c:v>
                  </c:pt>
                  <c:pt idx="10">
                    <c:v>Tri1</c:v>
                  </c:pt>
                  <c:pt idx="11">
                    <c:v>Tri2</c:v>
                  </c:pt>
                  <c:pt idx="12">
                    <c:v>Tri3</c:v>
                  </c:pt>
                  <c:pt idx="13">
                    <c:v>Tri4</c:v>
                  </c:pt>
                  <c:pt idx="14">
                    <c:v>Tri1</c:v>
                  </c:pt>
                  <c:pt idx="15">
                    <c:v>Tri2</c:v>
                  </c:pt>
                  <c:pt idx="16">
                    <c:v>Tri3</c:v>
                  </c:pt>
                  <c:pt idx="17">
                    <c:v>Tri4</c:v>
                  </c:pt>
                  <c:pt idx="18">
                    <c:v>Tri1</c:v>
                  </c:pt>
                  <c:pt idx="19">
                    <c:v>Tri2</c:v>
                  </c:pt>
                  <c:pt idx="20">
                    <c:v>Tri3</c:v>
                  </c:pt>
                  <c:pt idx="21">
                    <c:v>Tri4</c:v>
                  </c:pt>
                  <c:pt idx="22">
                    <c:v>Tri1</c:v>
                  </c:pt>
                  <c:pt idx="23">
                    <c:v>Tri2</c:v>
                  </c:pt>
                  <c:pt idx="24">
                    <c:v>Tri3</c:v>
                  </c:pt>
                  <c:pt idx="25">
                    <c:v>Tri4</c:v>
                  </c:pt>
                  <c:pt idx="26">
                    <c:v>Tri1</c:v>
                  </c:pt>
                  <c:pt idx="27">
                    <c:v>Tri2</c:v>
                  </c:pt>
                  <c:pt idx="28">
                    <c:v>Tri3</c:v>
                  </c:pt>
                  <c:pt idx="29">
                    <c:v>Tri4</c:v>
                  </c:pt>
                  <c:pt idx="30">
                    <c:v>Tri1</c:v>
                  </c:pt>
                  <c:pt idx="31">
                    <c:v>Tri2</c:v>
                  </c:pt>
                  <c:pt idx="32">
                    <c:v>Tri3</c:v>
                  </c:pt>
                  <c:pt idx="33">
                    <c:v>Tri4</c:v>
                  </c:pt>
                  <c:pt idx="34">
                    <c:v>Tri1</c:v>
                  </c:pt>
                  <c:pt idx="35">
                    <c:v>Tri2</c:v>
                  </c:pt>
                  <c:pt idx="36">
                    <c:v>Tri3</c:v>
                  </c:pt>
                  <c:pt idx="37">
                    <c:v>Tri4</c:v>
                  </c:pt>
                  <c:pt idx="38">
                    <c:v>Tri1</c:v>
                  </c:pt>
                  <c:pt idx="39">
                    <c:v>Tri2</c:v>
                  </c:pt>
                  <c:pt idx="40">
                    <c:v>Tri3</c:v>
                  </c:pt>
                  <c:pt idx="41">
                    <c:v>Tri4</c:v>
                  </c:pt>
                  <c:pt idx="42">
                    <c:v>Tri1</c:v>
                  </c:pt>
                  <c:pt idx="43">
                    <c:v>Tri2</c:v>
                  </c:pt>
                  <c:pt idx="44">
                    <c:v>Tri3</c:v>
                  </c:pt>
                  <c:pt idx="45">
                    <c:v>Tri4</c:v>
                  </c:pt>
                  <c:pt idx="46">
                    <c:v>Tri1</c:v>
                  </c:pt>
                  <c:pt idx="47">
                    <c:v>Tri2</c:v>
                  </c:pt>
                  <c:pt idx="48">
                    <c:v>Tri3</c:v>
                  </c:pt>
                  <c:pt idx="49">
                    <c:v>Tri4</c:v>
                  </c:pt>
                  <c:pt idx="50">
                    <c:v>Tri1</c:v>
                  </c:pt>
                  <c:pt idx="51">
                    <c:v>Tri2</c:v>
                  </c:pt>
                  <c:pt idx="52">
                    <c:v>Tri3</c:v>
                  </c:pt>
                  <c:pt idx="53">
                    <c:v>Tri4</c:v>
                  </c:pt>
                  <c:pt idx="54">
                    <c:v>Tri1</c:v>
                  </c:pt>
                  <c:pt idx="55">
                    <c:v>Tri2</c:v>
                  </c:pt>
                  <c:pt idx="56">
                    <c:v>Tri3</c:v>
                  </c:pt>
                  <c:pt idx="57">
                    <c:v>Tri4</c:v>
                  </c:pt>
                  <c:pt idx="58">
                    <c:v>Tri1</c:v>
                  </c:pt>
                  <c:pt idx="59">
                    <c:v>Tri2</c:v>
                  </c:pt>
                  <c:pt idx="60">
                    <c:v>Tri3</c:v>
                  </c:pt>
                  <c:pt idx="61">
                    <c:v>Tri4</c:v>
                  </c:pt>
                  <c:pt idx="62">
                    <c:v>Tri1</c:v>
                  </c:pt>
                  <c:pt idx="63">
                    <c:v>Tri2</c:v>
                  </c:pt>
                  <c:pt idx="64">
                    <c:v>Tri3</c:v>
                  </c:pt>
                  <c:pt idx="65">
                    <c:v>Tri4</c:v>
                  </c:pt>
                  <c:pt idx="66">
                    <c:v>Tri1</c:v>
                  </c:pt>
                  <c:pt idx="67">
                    <c:v>Tri2</c:v>
                  </c:pt>
                  <c:pt idx="68">
                    <c:v>Tri3</c:v>
                  </c:pt>
                  <c:pt idx="69">
                    <c:v>Tri4</c:v>
                  </c:pt>
                  <c:pt idx="70">
                    <c:v>Tri1</c:v>
                  </c:pt>
                  <c:pt idx="71">
                    <c:v>Tri2</c:v>
                  </c:pt>
                  <c:pt idx="72">
                    <c:v>Tri3</c:v>
                  </c:pt>
                  <c:pt idx="73">
                    <c:v>Tri4</c:v>
                  </c:pt>
                  <c:pt idx="74">
                    <c:v>Tri1</c:v>
                  </c:pt>
                  <c:pt idx="75">
                    <c:v>Tri2</c:v>
                  </c:pt>
                  <c:pt idx="76">
                    <c:v>Tri3</c:v>
                  </c:pt>
                  <c:pt idx="77">
                    <c:v>Tri4</c:v>
                  </c:pt>
                  <c:pt idx="78">
                    <c:v>Tri1</c:v>
                  </c:pt>
                  <c:pt idx="79">
                    <c:v>Tri2</c:v>
                  </c:pt>
                  <c:pt idx="80">
                    <c:v>Tri3</c:v>
                  </c:pt>
                  <c:pt idx="81">
                    <c:v>Tri4</c:v>
                  </c:pt>
                  <c:pt idx="82">
                    <c:v>Tri1</c:v>
                  </c:pt>
                  <c:pt idx="83">
                    <c:v>Tri2</c:v>
                  </c:pt>
                  <c:pt idx="84">
                    <c:v>Tri3</c:v>
                  </c:pt>
                  <c:pt idx="85">
                    <c:v>Tri4</c:v>
                  </c:pt>
                  <c:pt idx="86">
                    <c:v>Tri1</c:v>
                  </c:pt>
                  <c:pt idx="87">
                    <c:v>Tri2</c:v>
                  </c:pt>
                  <c:pt idx="88">
                    <c:v>Tri3</c:v>
                  </c:pt>
                  <c:pt idx="89">
                    <c:v>Tri4</c:v>
                  </c:pt>
                  <c:pt idx="90">
                    <c:v>Tri1</c:v>
                  </c:pt>
                  <c:pt idx="91">
                    <c:v>Tri2</c:v>
                  </c:pt>
                  <c:pt idx="92">
                    <c:v>Tri3</c:v>
                  </c:pt>
                  <c:pt idx="93">
                    <c:v>Tri4</c:v>
                  </c:pt>
                </c:lvl>
                <c:lvl>
                  <c:pt idx="0">
                    <c:v>1952</c:v>
                  </c:pt>
                  <c:pt idx="1">
                    <c:v>2002</c:v>
                  </c:pt>
                  <c:pt idx="2">
                    <c:v>2003</c:v>
                  </c:pt>
                  <c:pt idx="6">
                    <c:v>2004</c:v>
                  </c:pt>
                  <c:pt idx="10">
                    <c:v>2005</c:v>
                  </c:pt>
                  <c:pt idx="14">
                    <c:v>2006</c:v>
                  </c:pt>
                  <c:pt idx="18">
                    <c:v>2007</c:v>
                  </c:pt>
                  <c:pt idx="22">
                    <c:v>2008</c:v>
                  </c:pt>
                  <c:pt idx="26">
                    <c:v>2009</c:v>
                  </c:pt>
                  <c:pt idx="30">
                    <c:v>2010</c:v>
                  </c:pt>
                  <c:pt idx="34">
                    <c:v>2011</c:v>
                  </c:pt>
                  <c:pt idx="38">
                    <c:v>2012</c:v>
                  </c:pt>
                  <c:pt idx="42">
                    <c:v>2013</c:v>
                  </c:pt>
                  <c:pt idx="46">
                    <c:v>2014</c:v>
                  </c:pt>
                  <c:pt idx="50">
                    <c:v>2015</c:v>
                  </c:pt>
                  <c:pt idx="54">
                    <c:v>2016</c:v>
                  </c:pt>
                  <c:pt idx="58">
                    <c:v>2017</c:v>
                  </c:pt>
                  <c:pt idx="62">
                    <c:v>2018</c:v>
                  </c:pt>
                  <c:pt idx="66">
                    <c:v>2019</c:v>
                  </c:pt>
                  <c:pt idx="70">
                    <c:v>2020</c:v>
                  </c:pt>
                  <c:pt idx="74">
                    <c:v>2021</c:v>
                  </c:pt>
                  <c:pt idx="78">
                    <c:v>2022</c:v>
                  </c:pt>
                  <c:pt idx="82">
                    <c:v>2023</c:v>
                  </c:pt>
                  <c:pt idx="86">
                    <c:v>2024</c:v>
                  </c:pt>
                  <c:pt idx="90">
                    <c:v>2025</c:v>
                  </c:pt>
                </c:lvl>
              </c:multiLvlStrCache>
            </c:multiLvlStrRef>
          </c:cat>
          <c:val>
            <c:numRef>
              <c:f>'Tablas dinámicas Dashboard'!$C$36:$C$155</c:f>
              <c:numCache>
                <c:formatCode>General</c:formatCode>
                <c:ptCount val="94"/>
                <c:pt idx="0">
                  <c:v>1</c:v>
                </c:pt>
                <c:pt idx="1">
                  <c:v>11</c:v>
                </c:pt>
                <c:pt idx="2">
                  <c:v>44</c:v>
                </c:pt>
                <c:pt idx="3">
                  <c:v>14</c:v>
                </c:pt>
                <c:pt idx="4">
                  <c:v>13</c:v>
                </c:pt>
                <c:pt idx="5">
                  <c:v>23</c:v>
                </c:pt>
                <c:pt idx="6">
                  <c:v>13</c:v>
                </c:pt>
                <c:pt idx="7">
                  <c:v>16</c:v>
                </c:pt>
                <c:pt idx="8">
                  <c:v>9</c:v>
                </c:pt>
                <c:pt idx="9">
                  <c:v>7</c:v>
                </c:pt>
                <c:pt idx="10">
                  <c:v>28</c:v>
                </c:pt>
                <c:pt idx="11">
                  <c:v>20</c:v>
                </c:pt>
                <c:pt idx="12">
                  <c:v>19</c:v>
                </c:pt>
                <c:pt idx="13">
                  <c:v>13</c:v>
                </c:pt>
                <c:pt idx="14">
                  <c:v>32</c:v>
                </c:pt>
                <c:pt idx="15">
                  <c:v>19</c:v>
                </c:pt>
                <c:pt idx="16">
                  <c:v>12</c:v>
                </c:pt>
                <c:pt idx="17">
                  <c:v>21</c:v>
                </c:pt>
                <c:pt idx="18">
                  <c:v>41</c:v>
                </c:pt>
                <c:pt idx="19">
                  <c:v>29</c:v>
                </c:pt>
                <c:pt idx="20">
                  <c:v>13</c:v>
                </c:pt>
                <c:pt idx="21">
                  <c:v>18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16</c:v>
                </c:pt>
                <c:pt idx="26">
                  <c:v>29</c:v>
                </c:pt>
                <c:pt idx="27">
                  <c:v>21</c:v>
                </c:pt>
                <c:pt idx="28">
                  <c:v>39</c:v>
                </c:pt>
                <c:pt idx="29">
                  <c:v>47</c:v>
                </c:pt>
                <c:pt idx="30">
                  <c:v>85</c:v>
                </c:pt>
                <c:pt idx="31">
                  <c:v>51</c:v>
                </c:pt>
                <c:pt idx="32">
                  <c:v>29</c:v>
                </c:pt>
                <c:pt idx="33">
                  <c:v>44</c:v>
                </c:pt>
                <c:pt idx="34">
                  <c:v>90</c:v>
                </c:pt>
                <c:pt idx="35">
                  <c:v>60</c:v>
                </c:pt>
                <c:pt idx="36">
                  <c:v>36</c:v>
                </c:pt>
                <c:pt idx="37">
                  <c:v>42</c:v>
                </c:pt>
                <c:pt idx="38">
                  <c:v>89</c:v>
                </c:pt>
                <c:pt idx="39">
                  <c:v>50</c:v>
                </c:pt>
                <c:pt idx="40">
                  <c:v>31</c:v>
                </c:pt>
                <c:pt idx="41">
                  <c:v>102</c:v>
                </c:pt>
                <c:pt idx="42">
                  <c:v>79</c:v>
                </c:pt>
                <c:pt idx="43">
                  <c:v>63</c:v>
                </c:pt>
                <c:pt idx="44">
                  <c:v>48</c:v>
                </c:pt>
                <c:pt idx="45">
                  <c:v>87</c:v>
                </c:pt>
                <c:pt idx="46">
                  <c:v>114</c:v>
                </c:pt>
                <c:pt idx="47">
                  <c:v>58</c:v>
                </c:pt>
                <c:pt idx="48">
                  <c:v>53</c:v>
                </c:pt>
                <c:pt idx="49">
                  <c:v>86</c:v>
                </c:pt>
                <c:pt idx="50">
                  <c:v>60</c:v>
                </c:pt>
                <c:pt idx="51">
                  <c:v>54</c:v>
                </c:pt>
                <c:pt idx="52">
                  <c:v>106</c:v>
                </c:pt>
                <c:pt idx="53">
                  <c:v>122</c:v>
                </c:pt>
                <c:pt idx="54">
                  <c:v>50</c:v>
                </c:pt>
                <c:pt idx="55">
                  <c:v>102</c:v>
                </c:pt>
                <c:pt idx="56">
                  <c:v>70</c:v>
                </c:pt>
                <c:pt idx="57">
                  <c:v>103</c:v>
                </c:pt>
                <c:pt idx="58">
                  <c:v>58</c:v>
                </c:pt>
                <c:pt idx="59">
                  <c:v>143</c:v>
                </c:pt>
                <c:pt idx="60">
                  <c:v>56</c:v>
                </c:pt>
                <c:pt idx="61">
                  <c:v>149</c:v>
                </c:pt>
                <c:pt idx="62">
                  <c:v>77</c:v>
                </c:pt>
                <c:pt idx="63">
                  <c:v>143</c:v>
                </c:pt>
                <c:pt idx="64">
                  <c:v>102</c:v>
                </c:pt>
                <c:pt idx="65">
                  <c:v>144</c:v>
                </c:pt>
                <c:pt idx="66">
                  <c:v>108</c:v>
                </c:pt>
                <c:pt idx="67">
                  <c:v>89</c:v>
                </c:pt>
                <c:pt idx="68">
                  <c:v>137</c:v>
                </c:pt>
                <c:pt idx="69">
                  <c:v>122</c:v>
                </c:pt>
                <c:pt idx="70">
                  <c:v>116</c:v>
                </c:pt>
                <c:pt idx="71">
                  <c:v>63</c:v>
                </c:pt>
                <c:pt idx="72">
                  <c:v>107</c:v>
                </c:pt>
                <c:pt idx="73">
                  <c:v>125</c:v>
                </c:pt>
                <c:pt idx="74">
                  <c:v>106</c:v>
                </c:pt>
                <c:pt idx="75">
                  <c:v>117</c:v>
                </c:pt>
                <c:pt idx="76">
                  <c:v>80</c:v>
                </c:pt>
                <c:pt idx="77">
                  <c:v>81</c:v>
                </c:pt>
                <c:pt idx="78">
                  <c:v>65</c:v>
                </c:pt>
                <c:pt idx="79">
                  <c:v>139</c:v>
                </c:pt>
                <c:pt idx="80">
                  <c:v>109</c:v>
                </c:pt>
                <c:pt idx="81">
                  <c:v>100</c:v>
                </c:pt>
                <c:pt idx="82">
                  <c:v>108</c:v>
                </c:pt>
                <c:pt idx="83">
                  <c:v>97</c:v>
                </c:pt>
                <c:pt idx="84">
                  <c:v>166</c:v>
                </c:pt>
                <c:pt idx="85">
                  <c:v>106</c:v>
                </c:pt>
                <c:pt idx="86">
                  <c:v>151</c:v>
                </c:pt>
                <c:pt idx="87">
                  <c:v>204</c:v>
                </c:pt>
                <c:pt idx="88">
                  <c:v>157</c:v>
                </c:pt>
                <c:pt idx="89">
                  <c:v>101</c:v>
                </c:pt>
                <c:pt idx="90">
                  <c:v>161</c:v>
                </c:pt>
                <c:pt idx="91">
                  <c:v>165</c:v>
                </c:pt>
                <c:pt idx="92">
                  <c:v>313</c:v>
                </c:pt>
                <c:pt idx="9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A-442D-BDD0-B96F996D05E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8020416"/>
        <c:axId val="453451968"/>
      </c:lineChart>
      <c:catAx>
        <c:axId val="4480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3451968"/>
        <c:crosses val="autoZero"/>
        <c:auto val="1"/>
        <c:lblAlgn val="ctr"/>
        <c:lblOffset val="100"/>
        <c:noMultiLvlLbl val="0"/>
      </c:catAx>
      <c:valAx>
        <c:axId val="4534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0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Dashboard!Popularidad_Mes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 a partir de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 Dashboard'!$F$34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'Tablas dinámicas Dashboard'!$E$35:$E$593</c:f>
              <c:multiLvlStrCache>
                <c:ptCount val="490"/>
                <c:lvl>
                  <c:pt idx="0">
                    <c:v>sep</c:v>
                  </c:pt>
                  <c:pt idx="1">
                    <c:v>ene</c:v>
                  </c:pt>
                  <c:pt idx="2">
                    <c:v>jun</c:v>
                  </c:pt>
                  <c:pt idx="3">
                    <c:v>jul</c:v>
                  </c:pt>
                  <c:pt idx="4">
                    <c:v>dic</c:v>
                  </c:pt>
                  <c:pt idx="5">
                    <c:v>ene</c:v>
                  </c:pt>
                  <c:pt idx="6">
                    <c:v>jun</c:v>
                  </c:pt>
                  <c:pt idx="7">
                    <c:v>ago</c:v>
                  </c:pt>
                  <c:pt idx="8">
                    <c:v>nov</c:v>
                  </c:pt>
                  <c:pt idx="9">
                    <c:v>jun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jun</c:v>
                  </c:pt>
                  <c:pt idx="13">
                    <c:v>ene</c:v>
                  </c:pt>
                  <c:pt idx="14">
                    <c:v>abr</c:v>
                  </c:pt>
                  <c:pt idx="15">
                    <c:v>jun</c:v>
                  </c:pt>
                  <c:pt idx="16">
                    <c:v>ago</c:v>
                  </c:pt>
                  <c:pt idx="17">
                    <c:v>dic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dic</c:v>
                  </c:pt>
                  <c:pt idx="23">
                    <c:v>sep</c:v>
                  </c:pt>
                  <c:pt idx="24">
                    <c:v>mar</c:v>
                  </c:pt>
                  <c:pt idx="25">
                    <c:v>jun</c:v>
                  </c:pt>
                  <c:pt idx="26">
                    <c:v>jul</c:v>
                  </c:pt>
                  <c:pt idx="27">
                    <c:v>sep</c:v>
                  </c:pt>
                  <c:pt idx="28">
                    <c:v>nov</c:v>
                  </c:pt>
                  <c:pt idx="29">
                    <c:v>dic</c:v>
                  </c:pt>
                  <c:pt idx="30">
                    <c:v>ene</c:v>
                  </c:pt>
                  <c:pt idx="31">
                    <c:v>abr</c:v>
                  </c:pt>
                  <c:pt idx="32">
                    <c:v>may</c:v>
                  </c:pt>
                  <c:pt idx="33">
                    <c:v>jun</c:v>
                  </c:pt>
                  <c:pt idx="34">
                    <c:v>ago</c:v>
                  </c:pt>
                  <c:pt idx="35">
                    <c:v>nov</c:v>
                  </c:pt>
                  <c:pt idx="36">
                    <c:v>dic</c:v>
                  </c:pt>
                  <c:pt idx="37">
                    <c:v>mar</c:v>
                  </c:pt>
                  <c:pt idx="38">
                    <c:v>jun</c:v>
                  </c:pt>
                  <c:pt idx="39">
                    <c:v>ene</c:v>
                  </c:pt>
                  <c:pt idx="40">
                    <c:v>mar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nov</c:v>
                  </c:pt>
                  <c:pt idx="44">
                    <c:v>jun</c:v>
                  </c:pt>
                  <c:pt idx="45">
                    <c:v>oct</c:v>
                  </c:pt>
                  <c:pt idx="46">
                    <c:v>jun</c:v>
                  </c:pt>
                  <c:pt idx="47">
                    <c:v>jul</c:v>
                  </c:pt>
                  <c:pt idx="48">
                    <c:v>sep</c:v>
                  </c:pt>
                  <c:pt idx="49">
                    <c:v>jun</c:v>
                  </c:pt>
                  <c:pt idx="50">
                    <c:v>dic</c:v>
                  </c:pt>
                  <c:pt idx="51">
                    <c:v>feb</c:v>
                  </c:pt>
                  <c:pt idx="52">
                    <c:v>jun</c:v>
                  </c:pt>
                  <c:pt idx="53">
                    <c:v>ago</c:v>
                  </c:pt>
                  <c:pt idx="54">
                    <c:v>oct</c:v>
                  </c:pt>
                  <c:pt idx="55">
                    <c:v>nov</c:v>
                  </c:pt>
                  <c:pt idx="56">
                    <c:v>abr</c:v>
                  </c:pt>
                  <c:pt idx="57">
                    <c:v>jun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mar</c:v>
                  </c:pt>
                  <c:pt idx="61">
                    <c:v>jun</c:v>
                  </c:pt>
                  <c:pt idx="62">
                    <c:v>jul</c:v>
                  </c:pt>
                  <c:pt idx="63">
                    <c:v>oct</c:v>
                  </c:pt>
                  <c:pt idx="64">
                    <c:v>ene</c:v>
                  </c:pt>
                  <c:pt idx="65">
                    <c:v>may</c:v>
                  </c:pt>
                  <c:pt idx="66">
                    <c:v>jun</c:v>
                  </c:pt>
                  <c:pt idx="67">
                    <c:v>jul</c:v>
                  </c:pt>
                  <c:pt idx="68">
                    <c:v>sep</c:v>
                  </c:pt>
                  <c:pt idx="69">
                    <c:v>jun</c:v>
                  </c:pt>
                  <c:pt idx="70">
                    <c:v>jul</c:v>
                  </c:pt>
                  <c:pt idx="71">
                    <c:v>nov</c:v>
                  </c:pt>
                  <c:pt idx="72">
                    <c:v>dic</c:v>
                  </c:pt>
                  <c:pt idx="73">
                    <c:v>ene</c:v>
                  </c:pt>
                  <c:pt idx="74">
                    <c:v>abr</c:v>
                  </c:pt>
                  <c:pt idx="75">
                    <c:v>nov</c:v>
                  </c:pt>
                  <c:pt idx="76">
                    <c:v>ene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oct</c:v>
                  </c:pt>
                  <c:pt idx="80">
                    <c:v>nov</c:v>
                  </c:pt>
                  <c:pt idx="81">
                    <c:v>ene</c:v>
                  </c:pt>
                  <c:pt idx="82">
                    <c:v>jun</c:v>
                  </c:pt>
                  <c:pt idx="83">
                    <c:v>oct</c:v>
                  </c:pt>
                  <c:pt idx="84">
                    <c:v>dic</c:v>
                  </c:pt>
                  <c:pt idx="85">
                    <c:v>ene</c:v>
                  </c:pt>
                  <c:pt idx="86">
                    <c:v>feb</c:v>
                  </c:pt>
                  <c:pt idx="87">
                    <c:v>jun</c:v>
                  </c:pt>
                  <c:pt idx="88">
                    <c:v>sep</c:v>
                  </c:pt>
                  <c:pt idx="89">
                    <c:v>nov</c:v>
                  </c:pt>
                  <c:pt idx="90">
                    <c:v>ene</c:v>
                  </c:pt>
                  <c:pt idx="91">
                    <c:v>mar</c:v>
                  </c:pt>
                  <c:pt idx="92">
                    <c:v>may</c:v>
                  </c:pt>
                  <c:pt idx="93">
                    <c:v>jun</c:v>
                  </c:pt>
                  <c:pt idx="94">
                    <c:v>ago</c:v>
                  </c:pt>
                  <c:pt idx="95">
                    <c:v>ene</c:v>
                  </c:pt>
                  <c:pt idx="96">
                    <c:v>abr</c:v>
                  </c:pt>
                  <c:pt idx="97">
                    <c:v>jun</c:v>
                  </c:pt>
                  <c:pt idx="98">
                    <c:v>jul</c:v>
                  </c:pt>
                  <c:pt idx="99">
                    <c:v>ago</c:v>
                  </c:pt>
                  <c:pt idx="100">
                    <c:v>sep</c:v>
                  </c:pt>
                  <c:pt idx="101">
                    <c:v>oct</c:v>
                  </c:pt>
                  <c:pt idx="102">
                    <c:v>ene</c:v>
                  </c:pt>
                  <c:pt idx="103">
                    <c:v>jun</c:v>
                  </c:pt>
                  <c:pt idx="104">
                    <c:v>jul</c:v>
                  </c:pt>
                  <c:pt idx="105">
                    <c:v>nov</c:v>
                  </c:pt>
                  <c:pt idx="106">
                    <c:v>ene</c:v>
                  </c:pt>
                  <c:pt idx="107">
                    <c:v>jun</c:v>
                  </c:pt>
                  <c:pt idx="108">
                    <c:v>oct</c:v>
                  </c:pt>
                  <c:pt idx="109">
                    <c:v>nov</c:v>
                  </c:pt>
                  <c:pt idx="110">
                    <c:v>ene</c:v>
                  </c:pt>
                  <c:pt idx="111">
                    <c:v>feb</c:v>
                  </c:pt>
                  <c:pt idx="112">
                    <c:v>may</c:v>
                  </c:pt>
                  <c:pt idx="113">
                    <c:v>sep</c:v>
                  </c:pt>
                  <c:pt idx="114">
                    <c:v>nov</c:v>
                  </c:pt>
                  <c:pt idx="115">
                    <c:v>ene</c:v>
                  </c:pt>
                  <c:pt idx="116">
                    <c:v>jul</c:v>
                  </c:pt>
                  <c:pt idx="117">
                    <c:v>ago</c:v>
                  </c:pt>
                  <c:pt idx="118">
                    <c:v>sep</c:v>
                  </c:pt>
                  <c:pt idx="119">
                    <c:v>nov</c:v>
                  </c:pt>
                  <c:pt idx="120">
                    <c:v>ene</c:v>
                  </c:pt>
                  <c:pt idx="121">
                    <c:v>mar</c:v>
                  </c:pt>
                  <c:pt idx="122">
                    <c:v>jun</c:v>
                  </c:pt>
                  <c:pt idx="123">
                    <c:v>sep</c:v>
                  </c:pt>
                  <c:pt idx="124">
                    <c:v>oct</c:v>
                  </c:pt>
                  <c:pt idx="125">
                    <c:v>dic</c:v>
                  </c:pt>
                  <c:pt idx="126">
                    <c:v>feb</c:v>
                  </c:pt>
                  <c:pt idx="127">
                    <c:v>mar</c:v>
                  </c:pt>
                  <c:pt idx="128">
                    <c:v>jun</c:v>
                  </c:pt>
                  <c:pt idx="129">
                    <c:v>jul</c:v>
                  </c:pt>
                  <c:pt idx="130">
                    <c:v>sep</c:v>
                  </c:pt>
                  <c:pt idx="131">
                    <c:v>oct</c:v>
                  </c:pt>
                  <c:pt idx="132">
                    <c:v>nov</c:v>
                  </c:pt>
                  <c:pt idx="133">
                    <c:v>dic</c:v>
                  </c:pt>
                  <c:pt idx="134">
                    <c:v>ene</c:v>
                  </c:pt>
                  <c:pt idx="135">
                    <c:v>mar</c:v>
                  </c:pt>
                  <c:pt idx="136">
                    <c:v>abr</c:v>
                  </c:pt>
                  <c:pt idx="137">
                    <c:v>may</c:v>
                  </c:pt>
                  <c:pt idx="138">
                    <c:v>jun</c:v>
                  </c:pt>
                  <c:pt idx="139">
                    <c:v>jul</c:v>
                  </c:pt>
                  <c:pt idx="140">
                    <c:v>ago</c:v>
                  </c:pt>
                  <c:pt idx="141">
                    <c:v>sep</c:v>
                  </c:pt>
                  <c:pt idx="142">
                    <c:v>oct</c:v>
                  </c:pt>
                  <c:pt idx="143">
                    <c:v>nov</c:v>
                  </c:pt>
                  <c:pt idx="144">
                    <c:v>ene</c:v>
                  </c:pt>
                  <c:pt idx="145">
                    <c:v>mar</c:v>
                  </c:pt>
                  <c:pt idx="146">
                    <c:v>abr</c:v>
                  </c:pt>
                  <c:pt idx="147">
                    <c:v>jun</c:v>
                  </c:pt>
                  <c:pt idx="148">
                    <c:v>ago</c:v>
                  </c:pt>
                  <c:pt idx="149">
                    <c:v>sep</c:v>
                  </c:pt>
                  <c:pt idx="150">
                    <c:v>oct</c:v>
                  </c:pt>
                  <c:pt idx="151">
                    <c:v>nov</c:v>
                  </c:pt>
                  <c:pt idx="152">
                    <c:v>ene</c:v>
                  </c:pt>
                  <c:pt idx="153">
                    <c:v>feb</c:v>
                  </c:pt>
                  <c:pt idx="154">
                    <c:v>abr</c:v>
                  </c:pt>
                  <c:pt idx="155">
                    <c:v>jun</c:v>
                  </c:pt>
                  <c:pt idx="156">
                    <c:v>jul</c:v>
                  </c:pt>
                  <c:pt idx="157">
                    <c:v>ago</c:v>
                  </c:pt>
                  <c:pt idx="158">
                    <c:v>sep</c:v>
                  </c:pt>
                  <c:pt idx="159">
                    <c:v>oct</c:v>
                  </c:pt>
                  <c:pt idx="160">
                    <c:v>nov</c:v>
                  </c:pt>
                  <c:pt idx="161">
                    <c:v>ene</c:v>
                  </c:pt>
                  <c:pt idx="162">
                    <c:v>feb</c:v>
                  </c:pt>
                  <c:pt idx="163">
                    <c:v>mar</c:v>
                  </c:pt>
                  <c:pt idx="164">
                    <c:v>may</c:v>
                  </c:pt>
                  <c:pt idx="165">
                    <c:v>jun</c:v>
                  </c:pt>
                  <c:pt idx="166">
                    <c:v>sep</c:v>
                  </c:pt>
                  <c:pt idx="167">
                    <c:v>oct</c:v>
                  </c:pt>
                  <c:pt idx="168">
                    <c:v>nov</c:v>
                  </c:pt>
                  <c:pt idx="169">
                    <c:v>ene</c:v>
                  </c:pt>
                  <c:pt idx="170">
                    <c:v>mar</c:v>
                  </c:pt>
                  <c:pt idx="171">
                    <c:v>may</c:v>
                  </c:pt>
                  <c:pt idx="172">
                    <c:v>jun</c:v>
                  </c:pt>
                  <c:pt idx="173">
                    <c:v>jul</c:v>
                  </c:pt>
                  <c:pt idx="174">
                    <c:v>ago</c:v>
                  </c:pt>
                  <c:pt idx="175">
                    <c:v>sep</c:v>
                  </c:pt>
                  <c:pt idx="176">
                    <c:v>nov</c:v>
                  </c:pt>
                  <c:pt idx="177">
                    <c:v>dic</c:v>
                  </c:pt>
                  <c:pt idx="178">
                    <c:v>ene</c:v>
                  </c:pt>
                  <c:pt idx="179">
                    <c:v>feb</c:v>
                  </c:pt>
                  <c:pt idx="180">
                    <c:v>abr</c:v>
                  </c:pt>
                  <c:pt idx="181">
                    <c:v>may</c:v>
                  </c:pt>
                  <c:pt idx="182">
                    <c:v>jun</c:v>
                  </c:pt>
                  <c:pt idx="183">
                    <c:v>jul</c:v>
                  </c:pt>
                  <c:pt idx="184">
                    <c:v>ago</c:v>
                  </c:pt>
                  <c:pt idx="185">
                    <c:v>sep</c:v>
                  </c:pt>
                  <c:pt idx="186">
                    <c:v>oct</c:v>
                  </c:pt>
                  <c:pt idx="187">
                    <c:v>nov</c:v>
                  </c:pt>
                  <c:pt idx="188">
                    <c:v>dic</c:v>
                  </c:pt>
                  <c:pt idx="189">
                    <c:v>ene</c:v>
                  </c:pt>
                  <c:pt idx="190">
                    <c:v>mar</c:v>
                  </c:pt>
                  <c:pt idx="191">
                    <c:v>abr</c:v>
                  </c:pt>
                  <c:pt idx="192">
                    <c:v>may</c:v>
                  </c:pt>
                  <c:pt idx="193">
                    <c:v>jun</c:v>
                  </c:pt>
                  <c:pt idx="194">
                    <c:v>jul</c:v>
                  </c:pt>
                  <c:pt idx="195">
                    <c:v>ago</c:v>
                  </c:pt>
                  <c:pt idx="196">
                    <c:v>sep</c:v>
                  </c:pt>
                  <c:pt idx="197">
                    <c:v>oct</c:v>
                  </c:pt>
                  <c:pt idx="198">
                    <c:v>nov</c:v>
                  </c:pt>
                  <c:pt idx="199">
                    <c:v>ene</c:v>
                  </c:pt>
                  <c:pt idx="200">
                    <c:v>mar</c:v>
                  </c:pt>
                  <c:pt idx="201">
                    <c:v>may</c:v>
                  </c:pt>
                  <c:pt idx="202">
                    <c:v>jun</c:v>
                  </c:pt>
                  <c:pt idx="203">
                    <c:v>jul</c:v>
                  </c:pt>
                  <c:pt idx="204">
                    <c:v>ago</c:v>
                  </c:pt>
                  <c:pt idx="205">
                    <c:v>sep</c:v>
                  </c:pt>
                  <c:pt idx="206">
                    <c:v>oct</c:v>
                  </c:pt>
                  <c:pt idx="207">
                    <c:v>nov</c:v>
                  </c:pt>
                  <c:pt idx="208">
                    <c:v>dic</c:v>
                  </c:pt>
                  <c:pt idx="209">
                    <c:v>ene</c:v>
                  </c:pt>
                  <c:pt idx="210">
                    <c:v>mar</c:v>
                  </c:pt>
                  <c:pt idx="211">
                    <c:v>abr</c:v>
                  </c:pt>
                  <c:pt idx="212">
                    <c:v>may</c:v>
                  </c:pt>
                  <c:pt idx="213">
                    <c:v>jun</c:v>
                  </c:pt>
                  <c:pt idx="214">
                    <c:v>jul</c:v>
                  </c:pt>
                  <c:pt idx="215">
                    <c:v>ago</c:v>
                  </c:pt>
                  <c:pt idx="216">
                    <c:v>oct</c:v>
                  </c:pt>
                  <c:pt idx="217">
                    <c:v>nov</c:v>
                  </c:pt>
                  <c:pt idx="218">
                    <c:v>dic</c:v>
                  </c:pt>
                  <c:pt idx="219">
                    <c:v>ene</c:v>
                  </c:pt>
                  <c:pt idx="220">
                    <c:v>feb</c:v>
                  </c:pt>
                  <c:pt idx="221">
                    <c:v>mar</c:v>
                  </c:pt>
                  <c:pt idx="222">
                    <c:v>abr</c:v>
                  </c:pt>
                  <c:pt idx="223">
                    <c:v>may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ago</c:v>
                  </c:pt>
                  <c:pt idx="227">
                    <c:v>sep</c:v>
                  </c:pt>
                  <c:pt idx="228">
                    <c:v>oct</c:v>
                  </c:pt>
                  <c:pt idx="229">
                    <c:v>nov</c:v>
                  </c:pt>
                  <c:pt idx="230">
                    <c:v>dic</c:v>
                  </c:pt>
                  <c:pt idx="231">
                    <c:v>ene</c:v>
                  </c:pt>
                  <c:pt idx="232">
                    <c:v>feb</c:v>
                  </c:pt>
                  <c:pt idx="233">
                    <c:v>mar</c:v>
                  </c:pt>
                  <c:pt idx="234">
                    <c:v>abr</c:v>
                  </c:pt>
                  <c:pt idx="235">
                    <c:v>may</c:v>
                  </c:pt>
                  <c:pt idx="236">
                    <c:v>jun</c:v>
                  </c:pt>
                  <c:pt idx="237">
                    <c:v>jul</c:v>
                  </c:pt>
                  <c:pt idx="238">
                    <c:v>ago</c:v>
                  </c:pt>
                  <c:pt idx="239">
                    <c:v>sep</c:v>
                  </c:pt>
                  <c:pt idx="240">
                    <c:v>oct</c:v>
                  </c:pt>
                  <c:pt idx="241">
                    <c:v>nov</c:v>
                  </c:pt>
                  <c:pt idx="242">
                    <c:v>ene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abr</c:v>
                  </c:pt>
                  <c:pt idx="246">
                    <c:v>may</c:v>
                  </c:pt>
                  <c:pt idx="247">
                    <c:v>jun</c:v>
                  </c:pt>
                  <c:pt idx="248">
                    <c:v>jul</c:v>
                  </c:pt>
                  <c:pt idx="249">
                    <c:v>ago</c:v>
                  </c:pt>
                  <c:pt idx="250">
                    <c:v>sep</c:v>
                  </c:pt>
                  <c:pt idx="251">
                    <c:v>nov</c:v>
                  </c:pt>
                  <c:pt idx="252">
                    <c:v>dic</c:v>
                  </c:pt>
                  <c:pt idx="253">
                    <c:v>ene</c:v>
                  </c:pt>
                  <c:pt idx="254">
                    <c:v>feb</c:v>
                  </c:pt>
                  <c:pt idx="255">
                    <c:v>mar</c:v>
                  </c:pt>
                  <c:pt idx="256">
                    <c:v>abr</c:v>
                  </c:pt>
                  <c:pt idx="257">
                    <c:v>may</c:v>
                  </c:pt>
                  <c:pt idx="258">
                    <c:v>jun</c:v>
                  </c:pt>
                  <c:pt idx="259">
                    <c:v>jul</c:v>
                  </c:pt>
                  <c:pt idx="260">
                    <c:v>ago</c:v>
                  </c:pt>
                  <c:pt idx="261">
                    <c:v>sep</c:v>
                  </c:pt>
                  <c:pt idx="262">
                    <c:v>oct</c:v>
                  </c:pt>
                  <c:pt idx="263">
                    <c:v>nov</c:v>
                  </c:pt>
                  <c:pt idx="264">
                    <c:v>dic</c:v>
                  </c:pt>
                  <c:pt idx="265">
                    <c:v>ene</c:v>
                  </c:pt>
                  <c:pt idx="266">
                    <c:v>mar</c:v>
                  </c:pt>
                  <c:pt idx="267">
                    <c:v>abr</c:v>
                  </c:pt>
                  <c:pt idx="268">
                    <c:v>may</c:v>
                  </c:pt>
                  <c:pt idx="269">
                    <c:v>jun</c:v>
                  </c:pt>
                  <c:pt idx="270">
                    <c:v>jul</c:v>
                  </c:pt>
                  <c:pt idx="271">
                    <c:v>ago</c:v>
                  </c:pt>
                  <c:pt idx="272">
                    <c:v>sep</c:v>
                  </c:pt>
                  <c:pt idx="273">
                    <c:v>oct</c:v>
                  </c:pt>
                  <c:pt idx="274">
                    <c:v>nov</c:v>
                  </c:pt>
                  <c:pt idx="275">
                    <c:v>dic</c:v>
                  </c:pt>
                  <c:pt idx="276">
                    <c:v>ene</c:v>
                  </c:pt>
                  <c:pt idx="277">
                    <c:v>feb</c:v>
                  </c:pt>
                  <c:pt idx="278">
                    <c:v>mar</c:v>
                  </c:pt>
                  <c:pt idx="279">
                    <c:v>abr</c:v>
                  </c:pt>
                  <c:pt idx="280">
                    <c:v>may</c:v>
                  </c:pt>
                  <c:pt idx="281">
                    <c:v>jun</c:v>
                  </c:pt>
                  <c:pt idx="282">
                    <c:v>jul</c:v>
                  </c:pt>
                  <c:pt idx="283">
                    <c:v>ago</c:v>
                  </c:pt>
                  <c:pt idx="284">
                    <c:v>sep</c:v>
                  </c:pt>
                  <c:pt idx="285">
                    <c:v>oct</c:v>
                  </c:pt>
                  <c:pt idx="286">
                    <c:v>nov</c:v>
                  </c:pt>
                  <c:pt idx="287">
                    <c:v>dic</c:v>
                  </c:pt>
                  <c:pt idx="288">
                    <c:v>ene</c:v>
                  </c:pt>
                  <c:pt idx="289">
                    <c:v>feb</c:v>
                  </c:pt>
                  <c:pt idx="290">
                    <c:v>mar</c:v>
                  </c:pt>
                  <c:pt idx="291">
                    <c:v>abr</c:v>
                  </c:pt>
                  <c:pt idx="292">
                    <c:v>may</c:v>
                  </c:pt>
                  <c:pt idx="293">
                    <c:v>jun</c:v>
                  </c:pt>
                  <c:pt idx="294">
                    <c:v>jul</c:v>
                  </c:pt>
                  <c:pt idx="295">
                    <c:v>ago</c:v>
                  </c:pt>
                  <c:pt idx="296">
                    <c:v>sep</c:v>
                  </c:pt>
                  <c:pt idx="297">
                    <c:v>oct</c:v>
                  </c:pt>
                  <c:pt idx="298">
                    <c:v>nov</c:v>
                  </c:pt>
                  <c:pt idx="299">
                    <c:v>dic</c:v>
                  </c:pt>
                  <c:pt idx="300">
                    <c:v>ene</c:v>
                  </c:pt>
                  <c:pt idx="301">
                    <c:v>feb</c:v>
                  </c:pt>
                  <c:pt idx="302">
                    <c:v>mar</c:v>
                  </c:pt>
                  <c:pt idx="303">
                    <c:v>abr</c:v>
                  </c:pt>
                  <c:pt idx="304">
                    <c:v>may</c:v>
                  </c:pt>
                  <c:pt idx="305">
                    <c:v>jun</c:v>
                  </c:pt>
                  <c:pt idx="306">
                    <c:v>jul</c:v>
                  </c:pt>
                  <c:pt idx="307">
                    <c:v>ago</c:v>
                  </c:pt>
                  <c:pt idx="308">
                    <c:v>sep</c:v>
                  </c:pt>
                  <c:pt idx="309">
                    <c:v>oct</c:v>
                  </c:pt>
                  <c:pt idx="310">
                    <c:v>nov</c:v>
                  </c:pt>
                  <c:pt idx="311">
                    <c:v>dic</c:v>
                  </c:pt>
                  <c:pt idx="312">
                    <c:v>ene</c:v>
                  </c:pt>
                  <c:pt idx="313">
                    <c:v>feb</c:v>
                  </c:pt>
                  <c:pt idx="314">
                    <c:v>mar</c:v>
                  </c:pt>
                  <c:pt idx="315">
                    <c:v>abr</c:v>
                  </c:pt>
                  <c:pt idx="316">
                    <c:v>may</c:v>
                  </c:pt>
                  <c:pt idx="317">
                    <c:v>jun</c:v>
                  </c:pt>
                  <c:pt idx="318">
                    <c:v>jul</c:v>
                  </c:pt>
                  <c:pt idx="319">
                    <c:v>ago</c:v>
                  </c:pt>
                  <c:pt idx="320">
                    <c:v>sep</c:v>
                  </c:pt>
                  <c:pt idx="321">
                    <c:v>oct</c:v>
                  </c:pt>
                  <c:pt idx="322">
                    <c:v>nov</c:v>
                  </c:pt>
                  <c:pt idx="323">
                    <c:v>dic</c:v>
                  </c:pt>
                  <c:pt idx="324">
                    <c:v>ene</c:v>
                  </c:pt>
                  <c:pt idx="325">
                    <c:v>feb</c:v>
                  </c:pt>
                  <c:pt idx="326">
                    <c:v>mar</c:v>
                  </c:pt>
                  <c:pt idx="327">
                    <c:v>abr</c:v>
                  </c:pt>
                  <c:pt idx="328">
                    <c:v>may</c:v>
                  </c:pt>
                  <c:pt idx="329">
                    <c:v>jun</c:v>
                  </c:pt>
                  <c:pt idx="330">
                    <c:v>jul</c:v>
                  </c:pt>
                  <c:pt idx="331">
                    <c:v>ago</c:v>
                  </c:pt>
                  <c:pt idx="332">
                    <c:v>sep</c:v>
                  </c:pt>
                  <c:pt idx="333">
                    <c:v>oct</c:v>
                  </c:pt>
                  <c:pt idx="334">
                    <c:v>nov</c:v>
                  </c:pt>
                  <c:pt idx="335">
                    <c:v>dic</c:v>
                  </c:pt>
                  <c:pt idx="336">
                    <c:v>ene</c:v>
                  </c:pt>
                  <c:pt idx="337">
                    <c:v>feb</c:v>
                  </c:pt>
                  <c:pt idx="338">
                    <c:v>mar</c:v>
                  </c:pt>
                  <c:pt idx="339">
                    <c:v>abr</c:v>
                  </c:pt>
                  <c:pt idx="340">
                    <c:v>may</c:v>
                  </c:pt>
                  <c:pt idx="341">
                    <c:v>jun</c:v>
                  </c:pt>
                  <c:pt idx="342">
                    <c:v>jul</c:v>
                  </c:pt>
                  <c:pt idx="343">
                    <c:v>ago</c:v>
                  </c:pt>
                  <c:pt idx="344">
                    <c:v>sep</c:v>
                  </c:pt>
                  <c:pt idx="345">
                    <c:v>oct</c:v>
                  </c:pt>
                  <c:pt idx="346">
                    <c:v>nov</c:v>
                  </c:pt>
                  <c:pt idx="347">
                    <c:v>dic</c:v>
                  </c:pt>
                  <c:pt idx="348">
                    <c:v>ene</c:v>
                  </c:pt>
                  <c:pt idx="349">
                    <c:v>feb</c:v>
                  </c:pt>
                  <c:pt idx="350">
                    <c:v>mar</c:v>
                  </c:pt>
                  <c:pt idx="351">
                    <c:v>abr</c:v>
                  </c:pt>
                  <c:pt idx="352">
                    <c:v>may</c:v>
                  </c:pt>
                  <c:pt idx="353">
                    <c:v>jun</c:v>
                  </c:pt>
                  <c:pt idx="354">
                    <c:v>jul</c:v>
                  </c:pt>
                  <c:pt idx="355">
                    <c:v>ago</c:v>
                  </c:pt>
                  <c:pt idx="356">
                    <c:v>sep</c:v>
                  </c:pt>
                  <c:pt idx="357">
                    <c:v>oct</c:v>
                  </c:pt>
                  <c:pt idx="358">
                    <c:v>nov</c:v>
                  </c:pt>
                  <c:pt idx="359">
                    <c:v>dic</c:v>
                  </c:pt>
                  <c:pt idx="360">
                    <c:v>ene</c:v>
                  </c:pt>
                  <c:pt idx="361">
                    <c:v>feb</c:v>
                  </c:pt>
                  <c:pt idx="362">
                    <c:v>mar</c:v>
                  </c:pt>
                  <c:pt idx="363">
                    <c:v>abr</c:v>
                  </c:pt>
                  <c:pt idx="364">
                    <c:v>may</c:v>
                  </c:pt>
                  <c:pt idx="365">
                    <c:v>jun</c:v>
                  </c:pt>
                  <c:pt idx="366">
                    <c:v>jul</c:v>
                  </c:pt>
                  <c:pt idx="367">
                    <c:v>ago</c:v>
                  </c:pt>
                  <c:pt idx="368">
                    <c:v>sep</c:v>
                  </c:pt>
                  <c:pt idx="369">
                    <c:v>oct</c:v>
                  </c:pt>
                  <c:pt idx="370">
                    <c:v>nov</c:v>
                  </c:pt>
                  <c:pt idx="371">
                    <c:v>dic</c:v>
                  </c:pt>
                  <c:pt idx="372">
                    <c:v>ene</c:v>
                  </c:pt>
                  <c:pt idx="373">
                    <c:v>feb</c:v>
                  </c:pt>
                  <c:pt idx="374">
                    <c:v>mar</c:v>
                  </c:pt>
                  <c:pt idx="375">
                    <c:v>abr</c:v>
                  </c:pt>
                  <c:pt idx="376">
                    <c:v>may</c:v>
                  </c:pt>
                  <c:pt idx="377">
                    <c:v>jun</c:v>
                  </c:pt>
                  <c:pt idx="378">
                    <c:v>jul</c:v>
                  </c:pt>
                  <c:pt idx="379">
                    <c:v>ago</c:v>
                  </c:pt>
                  <c:pt idx="380">
                    <c:v>sep</c:v>
                  </c:pt>
                  <c:pt idx="381">
                    <c:v>oct</c:v>
                  </c:pt>
                  <c:pt idx="382">
                    <c:v>nov</c:v>
                  </c:pt>
                  <c:pt idx="383">
                    <c:v>dic</c:v>
                  </c:pt>
                  <c:pt idx="384">
                    <c:v>ene</c:v>
                  </c:pt>
                  <c:pt idx="385">
                    <c:v>feb</c:v>
                  </c:pt>
                  <c:pt idx="386">
                    <c:v>mar</c:v>
                  </c:pt>
                  <c:pt idx="387">
                    <c:v>abr</c:v>
                  </c:pt>
                  <c:pt idx="388">
                    <c:v>may</c:v>
                  </c:pt>
                  <c:pt idx="389">
                    <c:v>jun</c:v>
                  </c:pt>
                  <c:pt idx="390">
                    <c:v>jul</c:v>
                  </c:pt>
                  <c:pt idx="391">
                    <c:v>ago</c:v>
                  </c:pt>
                  <c:pt idx="392">
                    <c:v>sep</c:v>
                  </c:pt>
                  <c:pt idx="393">
                    <c:v>oct</c:v>
                  </c:pt>
                  <c:pt idx="394">
                    <c:v>nov</c:v>
                  </c:pt>
                  <c:pt idx="395">
                    <c:v>dic</c:v>
                  </c:pt>
                  <c:pt idx="396">
                    <c:v>ene</c:v>
                  </c:pt>
                  <c:pt idx="397">
                    <c:v>feb</c:v>
                  </c:pt>
                  <c:pt idx="398">
                    <c:v>mar</c:v>
                  </c:pt>
                  <c:pt idx="399">
                    <c:v>abr</c:v>
                  </c:pt>
                  <c:pt idx="400">
                    <c:v>may</c:v>
                  </c:pt>
                  <c:pt idx="401">
                    <c:v>jun</c:v>
                  </c:pt>
                  <c:pt idx="402">
                    <c:v>jul</c:v>
                  </c:pt>
                  <c:pt idx="403">
                    <c:v>ago</c:v>
                  </c:pt>
                  <c:pt idx="404">
                    <c:v>sep</c:v>
                  </c:pt>
                  <c:pt idx="405">
                    <c:v>oct</c:v>
                  </c:pt>
                  <c:pt idx="406">
                    <c:v>nov</c:v>
                  </c:pt>
                  <c:pt idx="407">
                    <c:v>dic</c:v>
                  </c:pt>
                  <c:pt idx="408">
                    <c:v>ene</c:v>
                  </c:pt>
                  <c:pt idx="409">
                    <c:v>feb</c:v>
                  </c:pt>
                  <c:pt idx="410">
                    <c:v>mar</c:v>
                  </c:pt>
                  <c:pt idx="411">
                    <c:v>abr</c:v>
                  </c:pt>
                  <c:pt idx="412">
                    <c:v>may</c:v>
                  </c:pt>
                  <c:pt idx="413">
                    <c:v>jun</c:v>
                  </c:pt>
                  <c:pt idx="414">
                    <c:v>jul</c:v>
                  </c:pt>
                  <c:pt idx="415">
                    <c:v>ago</c:v>
                  </c:pt>
                  <c:pt idx="416">
                    <c:v>sep</c:v>
                  </c:pt>
                  <c:pt idx="417">
                    <c:v>oct</c:v>
                  </c:pt>
                  <c:pt idx="418">
                    <c:v>nov</c:v>
                  </c:pt>
                  <c:pt idx="419">
                    <c:v>dic</c:v>
                  </c:pt>
                  <c:pt idx="420">
                    <c:v>ene</c:v>
                  </c:pt>
                  <c:pt idx="421">
                    <c:v>feb</c:v>
                  </c:pt>
                  <c:pt idx="422">
                    <c:v>mar</c:v>
                  </c:pt>
                  <c:pt idx="423">
                    <c:v>abr</c:v>
                  </c:pt>
                  <c:pt idx="424">
                    <c:v>may</c:v>
                  </c:pt>
                  <c:pt idx="425">
                    <c:v>jun</c:v>
                  </c:pt>
                  <c:pt idx="426">
                    <c:v>jul</c:v>
                  </c:pt>
                  <c:pt idx="427">
                    <c:v>ago</c:v>
                  </c:pt>
                  <c:pt idx="428">
                    <c:v>sep</c:v>
                  </c:pt>
                  <c:pt idx="429">
                    <c:v>oct</c:v>
                  </c:pt>
                  <c:pt idx="430">
                    <c:v>nov</c:v>
                  </c:pt>
                  <c:pt idx="431">
                    <c:v>dic</c:v>
                  </c:pt>
                  <c:pt idx="432">
                    <c:v>ene</c:v>
                  </c:pt>
                  <c:pt idx="433">
                    <c:v>feb</c:v>
                  </c:pt>
                  <c:pt idx="434">
                    <c:v>mar</c:v>
                  </c:pt>
                  <c:pt idx="435">
                    <c:v>abr</c:v>
                  </c:pt>
                  <c:pt idx="436">
                    <c:v>may</c:v>
                  </c:pt>
                  <c:pt idx="437">
                    <c:v>jun</c:v>
                  </c:pt>
                  <c:pt idx="438">
                    <c:v>jul</c:v>
                  </c:pt>
                  <c:pt idx="439">
                    <c:v>ago</c:v>
                  </c:pt>
                  <c:pt idx="440">
                    <c:v>sep</c:v>
                  </c:pt>
                  <c:pt idx="441">
                    <c:v>oct</c:v>
                  </c:pt>
                  <c:pt idx="442">
                    <c:v>nov</c:v>
                  </c:pt>
                  <c:pt idx="443">
                    <c:v>dic</c:v>
                  </c:pt>
                  <c:pt idx="444">
                    <c:v>ene</c:v>
                  </c:pt>
                  <c:pt idx="445">
                    <c:v>feb</c:v>
                  </c:pt>
                  <c:pt idx="446">
                    <c:v>mar</c:v>
                  </c:pt>
                  <c:pt idx="447">
                    <c:v>abr</c:v>
                  </c:pt>
                  <c:pt idx="448">
                    <c:v>may</c:v>
                  </c:pt>
                  <c:pt idx="449">
                    <c:v>jun</c:v>
                  </c:pt>
                  <c:pt idx="450">
                    <c:v>jul</c:v>
                  </c:pt>
                  <c:pt idx="451">
                    <c:v>ago</c:v>
                  </c:pt>
                  <c:pt idx="452">
                    <c:v>sep</c:v>
                  </c:pt>
                  <c:pt idx="453">
                    <c:v>oct</c:v>
                  </c:pt>
                  <c:pt idx="454">
                    <c:v>nov</c:v>
                  </c:pt>
                  <c:pt idx="455">
                    <c:v>dic</c:v>
                  </c:pt>
                  <c:pt idx="456">
                    <c:v>ene</c:v>
                  </c:pt>
                  <c:pt idx="457">
                    <c:v>feb</c:v>
                  </c:pt>
                  <c:pt idx="458">
                    <c:v>mar</c:v>
                  </c:pt>
                  <c:pt idx="459">
                    <c:v>abr</c:v>
                  </c:pt>
                  <c:pt idx="460">
                    <c:v>may</c:v>
                  </c:pt>
                  <c:pt idx="461">
                    <c:v>jun</c:v>
                  </c:pt>
                  <c:pt idx="462">
                    <c:v>jul</c:v>
                  </c:pt>
                  <c:pt idx="463">
                    <c:v>ago</c:v>
                  </c:pt>
                  <c:pt idx="464">
                    <c:v>sep</c:v>
                  </c:pt>
                  <c:pt idx="465">
                    <c:v>oct</c:v>
                  </c:pt>
                  <c:pt idx="466">
                    <c:v>nov</c:v>
                  </c:pt>
                  <c:pt idx="467">
                    <c:v>dic</c:v>
                  </c:pt>
                  <c:pt idx="468">
                    <c:v>ene</c:v>
                  </c:pt>
                  <c:pt idx="469">
                    <c:v>feb</c:v>
                  </c:pt>
                  <c:pt idx="470">
                    <c:v>mar</c:v>
                  </c:pt>
                  <c:pt idx="471">
                    <c:v>abr</c:v>
                  </c:pt>
                  <c:pt idx="472">
                    <c:v>may</c:v>
                  </c:pt>
                  <c:pt idx="473">
                    <c:v>jun</c:v>
                  </c:pt>
                  <c:pt idx="474">
                    <c:v>jul</c:v>
                  </c:pt>
                  <c:pt idx="475">
                    <c:v>ago</c:v>
                  </c:pt>
                  <c:pt idx="476">
                    <c:v>sep</c:v>
                  </c:pt>
                  <c:pt idx="477">
                    <c:v>oct</c:v>
                  </c:pt>
                  <c:pt idx="478">
                    <c:v>nov</c:v>
                  </c:pt>
                  <c:pt idx="479">
                    <c:v>dic</c:v>
                  </c:pt>
                  <c:pt idx="480">
                    <c:v>ene</c:v>
                  </c:pt>
                  <c:pt idx="481">
                    <c:v>feb</c:v>
                  </c:pt>
                  <c:pt idx="482">
                    <c:v>mar</c:v>
                  </c:pt>
                  <c:pt idx="483">
                    <c:v>abr</c:v>
                  </c:pt>
                  <c:pt idx="484">
                    <c:v>may</c:v>
                  </c:pt>
                  <c:pt idx="485">
                    <c:v>jun</c:v>
                  </c:pt>
                  <c:pt idx="486">
                    <c:v>jul</c:v>
                  </c:pt>
                  <c:pt idx="487">
                    <c:v>ago</c:v>
                  </c:pt>
                  <c:pt idx="488">
                    <c:v>sep</c:v>
                  </c:pt>
                  <c:pt idx="489">
                    <c:v>oct</c:v>
                  </c:pt>
                </c:lvl>
                <c:lvl>
                  <c:pt idx="0">
                    <c:v>1952</c:v>
                  </c:pt>
                  <c:pt idx="1">
                    <c:v>1958</c:v>
                  </c:pt>
                  <c:pt idx="2">
                    <c:v>1959</c:v>
                  </c:pt>
                  <c:pt idx="4">
                    <c:v>1960</c:v>
                  </c:pt>
                  <c:pt idx="5">
                    <c:v>1962</c:v>
                  </c:pt>
                  <c:pt idx="9">
                    <c:v>1963</c:v>
                  </c:pt>
                  <c:pt idx="10">
                    <c:v>1964</c:v>
                  </c:pt>
                  <c:pt idx="11">
                    <c:v>1965</c:v>
                  </c:pt>
                  <c:pt idx="13">
                    <c:v>1966</c:v>
                  </c:pt>
                  <c:pt idx="18">
                    <c:v>1967</c:v>
                  </c:pt>
                  <c:pt idx="21">
                    <c:v>1968</c:v>
                  </c:pt>
                  <c:pt idx="23">
                    <c:v>1969</c:v>
                  </c:pt>
                  <c:pt idx="24">
                    <c:v>1970</c:v>
                  </c:pt>
                  <c:pt idx="30">
                    <c:v>1971</c:v>
                  </c:pt>
                  <c:pt idx="37">
                    <c:v>1972</c:v>
                  </c:pt>
                  <c:pt idx="39">
                    <c:v>1973</c:v>
                  </c:pt>
                  <c:pt idx="44">
                    <c:v>1974</c:v>
                  </c:pt>
                  <c:pt idx="46">
                    <c:v>1975</c:v>
                  </c:pt>
                  <c:pt idx="49">
                    <c:v>1976</c:v>
                  </c:pt>
                  <c:pt idx="51">
                    <c:v>1977</c:v>
                  </c:pt>
                  <c:pt idx="56">
                    <c:v>1978</c:v>
                  </c:pt>
                  <c:pt idx="60">
                    <c:v>1979</c:v>
                  </c:pt>
                  <c:pt idx="64">
                    <c:v>1980</c:v>
                  </c:pt>
                  <c:pt idx="69">
                    <c:v>1981</c:v>
                  </c:pt>
                  <c:pt idx="73">
                    <c:v>1982</c:v>
                  </c:pt>
                  <c:pt idx="76">
                    <c:v>1983</c:v>
                  </c:pt>
                  <c:pt idx="81">
                    <c:v>1984</c:v>
                  </c:pt>
                  <c:pt idx="85">
                    <c:v>1985</c:v>
                  </c:pt>
                  <c:pt idx="90">
                    <c:v>1986</c:v>
                  </c:pt>
                  <c:pt idx="95">
                    <c:v>1987</c:v>
                  </c:pt>
                  <c:pt idx="102">
                    <c:v>1988</c:v>
                  </c:pt>
                  <c:pt idx="106">
                    <c:v>1989</c:v>
                  </c:pt>
                  <c:pt idx="110">
                    <c:v>1990</c:v>
                  </c:pt>
                  <c:pt idx="115">
                    <c:v>1991</c:v>
                  </c:pt>
                  <c:pt idx="120">
                    <c:v>1992</c:v>
                  </c:pt>
                  <c:pt idx="126">
                    <c:v>1993</c:v>
                  </c:pt>
                  <c:pt idx="134">
                    <c:v>1994</c:v>
                  </c:pt>
                  <c:pt idx="144">
                    <c:v>1995</c:v>
                  </c:pt>
                  <c:pt idx="152">
                    <c:v>1996</c:v>
                  </c:pt>
                  <c:pt idx="161">
                    <c:v>1997</c:v>
                  </c:pt>
                  <c:pt idx="169">
                    <c:v>1998</c:v>
                  </c:pt>
                  <c:pt idx="178">
                    <c:v>1999</c:v>
                  </c:pt>
                  <c:pt idx="189">
                    <c:v>2000</c:v>
                  </c:pt>
                  <c:pt idx="199">
                    <c:v>2001</c:v>
                  </c:pt>
                  <c:pt idx="209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2">
                    <c:v>2005</c:v>
                  </c:pt>
                  <c:pt idx="253">
                    <c:v>2006</c:v>
                  </c:pt>
                  <c:pt idx="265">
                    <c:v>2007</c:v>
                  </c:pt>
                  <c:pt idx="276">
                    <c:v>2008</c:v>
                  </c:pt>
                  <c:pt idx="288">
                    <c:v>2009</c:v>
                  </c:pt>
                  <c:pt idx="300">
                    <c:v>2010</c:v>
                  </c:pt>
                  <c:pt idx="312">
                    <c:v>2011</c:v>
                  </c:pt>
                  <c:pt idx="324">
                    <c:v>2012</c:v>
                  </c:pt>
                  <c:pt idx="336">
                    <c:v>2013</c:v>
                  </c:pt>
                  <c:pt idx="348">
                    <c:v>2014</c:v>
                  </c:pt>
                  <c:pt idx="360">
                    <c:v>2015</c:v>
                  </c:pt>
                  <c:pt idx="372">
                    <c:v>2016</c:v>
                  </c:pt>
                  <c:pt idx="384">
                    <c:v>2017</c:v>
                  </c:pt>
                  <c:pt idx="396">
                    <c:v>2018</c:v>
                  </c:pt>
                  <c:pt idx="408">
                    <c:v>2019</c:v>
                  </c:pt>
                  <c:pt idx="420">
                    <c:v>2020</c:v>
                  </c:pt>
                  <c:pt idx="432">
                    <c:v>2021</c:v>
                  </c:pt>
                  <c:pt idx="444">
                    <c:v>2022</c:v>
                  </c:pt>
                  <c:pt idx="456">
                    <c:v>2023</c:v>
                  </c:pt>
                  <c:pt idx="468">
                    <c:v>2024</c:v>
                  </c:pt>
                  <c:pt idx="480">
                    <c:v>2025</c:v>
                  </c:pt>
                </c:lvl>
              </c:multiLvlStrCache>
            </c:multiLvlStrRef>
          </c:cat>
          <c:val>
            <c:numRef>
              <c:f>'Tablas dinámicas Dashboard'!$F$35:$F$593</c:f>
              <c:numCache>
                <c:formatCode>General</c:formatCode>
                <c:ptCount val="490"/>
                <c:pt idx="0">
                  <c:v>45</c:v>
                </c:pt>
                <c:pt idx="1">
                  <c:v>55</c:v>
                </c:pt>
                <c:pt idx="2">
                  <c:v>64.333333333333329</c:v>
                </c:pt>
                <c:pt idx="3">
                  <c:v>74</c:v>
                </c:pt>
                <c:pt idx="4">
                  <c:v>47</c:v>
                </c:pt>
                <c:pt idx="5">
                  <c:v>56</c:v>
                </c:pt>
                <c:pt idx="6">
                  <c:v>69</c:v>
                </c:pt>
                <c:pt idx="7">
                  <c:v>77</c:v>
                </c:pt>
                <c:pt idx="8">
                  <c:v>31.5</c:v>
                </c:pt>
                <c:pt idx="9">
                  <c:v>54</c:v>
                </c:pt>
                <c:pt idx="10">
                  <c:v>71</c:v>
                </c:pt>
                <c:pt idx="11">
                  <c:v>79</c:v>
                </c:pt>
                <c:pt idx="12">
                  <c:v>75</c:v>
                </c:pt>
                <c:pt idx="13">
                  <c:v>59</c:v>
                </c:pt>
                <c:pt idx="14">
                  <c:v>82</c:v>
                </c:pt>
                <c:pt idx="15">
                  <c:v>42.5</c:v>
                </c:pt>
                <c:pt idx="16">
                  <c:v>55</c:v>
                </c:pt>
                <c:pt idx="17">
                  <c:v>43</c:v>
                </c:pt>
                <c:pt idx="18">
                  <c:v>67</c:v>
                </c:pt>
                <c:pt idx="19">
                  <c:v>49</c:v>
                </c:pt>
                <c:pt idx="20">
                  <c:v>55</c:v>
                </c:pt>
                <c:pt idx="21">
                  <c:v>69.5</c:v>
                </c:pt>
                <c:pt idx="22">
                  <c:v>72</c:v>
                </c:pt>
                <c:pt idx="23">
                  <c:v>60.705882352941174</c:v>
                </c:pt>
                <c:pt idx="24">
                  <c:v>49</c:v>
                </c:pt>
                <c:pt idx="25">
                  <c:v>58.5</c:v>
                </c:pt>
                <c:pt idx="26">
                  <c:v>60</c:v>
                </c:pt>
                <c:pt idx="27">
                  <c:v>66</c:v>
                </c:pt>
                <c:pt idx="28">
                  <c:v>74</c:v>
                </c:pt>
                <c:pt idx="29">
                  <c:v>85</c:v>
                </c:pt>
                <c:pt idx="30">
                  <c:v>58</c:v>
                </c:pt>
                <c:pt idx="31">
                  <c:v>72</c:v>
                </c:pt>
                <c:pt idx="32">
                  <c:v>81</c:v>
                </c:pt>
                <c:pt idx="33">
                  <c:v>52</c:v>
                </c:pt>
                <c:pt idx="34">
                  <c:v>72</c:v>
                </c:pt>
                <c:pt idx="35">
                  <c:v>79</c:v>
                </c:pt>
                <c:pt idx="36">
                  <c:v>61</c:v>
                </c:pt>
                <c:pt idx="37">
                  <c:v>72</c:v>
                </c:pt>
                <c:pt idx="38">
                  <c:v>62.666666666666664</c:v>
                </c:pt>
                <c:pt idx="39">
                  <c:v>60</c:v>
                </c:pt>
                <c:pt idx="40">
                  <c:v>69.599999999999994</c:v>
                </c:pt>
                <c:pt idx="41">
                  <c:v>45</c:v>
                </c:pt>
                <c:pt idx="42">
                  <c:v>82</c:v>
                </c:pt>
                <c:pt idx="43">
                  <c:v>83</c:v>
                </c:pt>
                <c:pt idx="44">
                  <c:v>72</c:v>
                </c:pt>
                <c:pt idx="45">
                  <c:v>51</c:v>
                </c:pt>
                <c:pt idx="46">
                  <c:v>78</c:v>
                </c:pt>
                <c:pt idx="47">
                  <c:v>65.5</c:v>
                </c:pt>
                <c:pt idx="48">
                  <c:v>66.833333333333329</c:v>
                </c:pt>
                <c:pt idx="49">
                  <c:v>72.5</c:v>
                </c:pt>
                <c:pt idx="50">
                  <c:v>74</c:v>
                </c:pt>
                <c:pt idx="51">
                  <c:v>77.666666666666671</c:v>
                </c:pt>
                <c:pt idx="52">
                  <c:v>81</c:v>
                </c:pt>
                <c:pt idx="53">
                  <c:v>72</c:v>
                </c:pt>
                <c:pt idx="54">
                  <c:v>77</c:v>
                </c:pt>
                <c:pt idx="55">
                  <c:v>50</c:v>
                </c:pt>
                <c:pt idx="56">
                  <c:v>74.5</c:v>
                </c:pt>
                <c:pt idx="57">
                  <c:v>44</c:v>
                </c:pt>
                <c:pt idx="58">
                  <c:v>83</c:v>
                </c:pt>
                <c:pt idx="59">
                  <c:v>78</c:v>
                </c:pt>
                <c:pt idx="60">
                  <c:v>84</c:v>
                </c:pt>
                <c:pt idx="61">
                  <c:v>76</c:v>
                </c:pt>
                <c:pt idx="62">
                  <c:v>85</c:v>
                </c:pt>
                <c:pt idx="63">
                  <c:v>59</c:v>
                </c:pt>
                <c:pt idx="64">
                  <c:v>59</c:v>
                </c:pt>
                <c:pt idx="65">
                  <c:v>70</c:v>
                </c:pt>
                <c:pt idx="66">
                  <c:v>73.75</c:v>
                </c:pt>
                <c:pt idx="67">
                  <c:v>84</c:v>
                </c:pt>
                <c:pt idx="68">
                  <c:v>70</c:v>
                </c:pt>
                <c:pt idx="69">
                  <c:v>78</c:v>
                </c:pt>
                <c:pt idx="70">
                  <c:v>65</c:v>
                </c:pt>
                <c:pt idx="71">
                  <c:v>77</c:v>
                </c:pt>
                <c:pt idx="72">
                  <c:v>43</c:v>
                </c:pt>
                <c:pt idx="73">
                  <c:v>72</c:v>
                </c:pt>
                <c:pt idx="74">
                  <c:v>86</c:v>
                </c:pt>
                <c:pt idx="75">
                  <c:v>85</c:v>
                </c:pt>
                <c:pt idx="76">
                  <c:v>85</c:v>
                </c:pt>
                <c:pt idx="77">
                  <c:v>90</c:v>
                </c:pt>
                <c:pt idx="78">
                  <c:v>71</c:v>
                </c:pt>
                <c:pt idx="79">
                  <c:v>81</c:v>
                </c:pt>
                <c:pt idx="80">
                  <c:v>83</c:v>
                </c:pt>
                <c:pt idx="81">
                  <c:v>65</c:v>
                </c:pt>
                <c:pt idx="82">
                  <c:v>74.333333333333329</c:v>
                </c:pt>
                <c:pt idx="83">
                  <c:v>77</c:v>
                </c:pt>
                <c:pt idx="84">
                  <c:v>53</c:v>
                </c:pt>
                <c:pt idx="85">
                  <c:v>52</c:v>
                </c:pt>
                <c:pt idx="86">
                  <c:v>87</c:v>
                </c:pt>
                <c:pt idx="87">
                  <c:v>75</c:v>
                </c:pt>
                <c:pt idx="88">
                  <c:v>82</c:v>
                </c:pt>
                <c:pt idx="89">
                  <c:v>59.5</c:v>
                </c:pt>
                <c:pt idx="90">
                  <c:v>74.333333333333329</c:v>
                </c:pt>
                <c:pt idx="91">
                  <c:v>66.5</c:v>
                </c:pt>
                <c:pt idx="92">
                  <c:v>74</c:v>
                </c:pt>
                <c:pt idx="93">
                  <c:v>68.25</c:v>
                </c:pt>
                <c:pt idx="94">
                  <c:v>78</c:v>
                </c:pt>
                <c:pt idx="95">
                  <c:v>40</c:v>
                </c:pt>
                <c:pt idx="96">
                  <c:v>48</c:v>
                </c:pt>
                <c:pt idx="97">
                  <c:v>74.5</c:v>
                </c:pt>
                <c:pt idx="98">
                  <c:v>11.5</c:v>
                </c:pt>
                <c:pt idx="99">
                  <c:v>63</c:v>
                </c:pt>
                <c:pt idx="100">
                  <c:v>56</c:v>
                </c:pt>
                <c:pt idx="101">
                  <c:v>20</c:v>
                </c:pt>
                <c:pt idx="102">
                  <c:v>53</c:v>
                </c:pt>
                <c:pt idx="103">
                  <c:v>48</c:v>
                </c:pt>
                <c:pt idx="104">
                  <c:v>42</c:v>
                </c:pt>
                <c:pt idx="105">
                  <c:v>63</c:v>
                </c:pt>
                <c:pt idx="106">
                  <c:v>71.5</c:v>
                </c:pt>
                <c:pt idx="107">
                  <c:v>61.333333333333336</c:v>
                </c:pt>
                <c:pt idx="108">
                  <c:v>64</c:v>
                </c:pt>
                <c:pt idx="109">
                  <c:v>81</c:v>
                </c:pt>
                <c:pt idx="110">
                  <c:v>47</c:v>
                </c:pt>
                <c:pt idx="111">
                  <c:v>73</c:v>
                </c:pt>
                <c:pt idx="112">
                  <c:v>81</c:v>
                </c:pt>
                <c:pt idx="113">
                  <c:v>85</c:v>
                </c:pt>
                <c:pt idx="114">
                  <c:v>53</c:v>
                </c:pt>
                <c:pt idx="115">
                  <c:v>56.142857142857146</c:v>
                </c:pt>
                <c:pt idx="116">
                  <c:v>68</c:v>
                </c:pt>
                <c:pt idx="117">
                  <c:v>56.666666666666664</c:v>
                </c:pt>
                <c:pt idx="118">
                  <c:v>30.30263157894737</c:v>
                </c:pt>
                <c:pt idx="119">
                  <c:v>56.5</c:v>
                </c:pt>
                <c:pt idx="120">
                  <c:v>56.666666666666664</c:v>
                </c:pt>
                <c:pt idx="121">
                  <c:v>66</c:v>
                </c:pt>
                <c:pt idx="122">
                  <c:v>62</c:v>
                </c:pt>
                <c:pt idx="123">
                  <c:v>77</c:v>
                </c:pt>
                <c:pt idx="124">
                  <c:v>76</c:v>
                </c:pt>
                <c:pt idx="125">
                  <c:v>66.666666666666671</c:v>
                </c:pt>
                <c:pt idx="126">
                  <c:v>56.769230769230766</c:v>
                </c:pt>
                <c:pt idx="127">
                  <c:v>53.571428571428569</c:v>
                </c:pt>
                <c:pt idx="128">
                  <c:v>71.5</c:v>
                </c:pt>
                <c:pt idx="129">
                  <c:v>72</c:v>
                </c:pt>
                <c:pt idx="130">
                  <c:v>56.428571428571431</c:v>
                </c:pt>
                <c:pt idx="131">
                  <c:v>75</c:v>
                </c:pt>
                <c:pt idx="132">
                  <c:v>66.400000000000006</c:v>
                </c:pt>
                <c:pt idx="133">
                  <c:v>77</c:v>
                </c:pt>
                <c:pt idx="134">
                  <c:v>42.416666666666664</c:v>
                </c:pt>
                <c:pt idx="135">
                  <c:v>57</c:v>
                </c:pt>
                <c:pt idx="136">
                  <c:v>64.5</c:v>
                </c:pt>
                <c:pt idx="137">
                  <c:v>49</c:v>
                </c:pt>
                <c:pt idx="138">
                  <c:v>77</c:v>
                </c:pt>
                <c:pt idx="139">
                  <c:v>54</c:v>
                </c:pt>
                <c:pt idx="140">
                  <c:v>64.333333333333329</c:v>
                </c:pt>
                <c:pt idx="141">
                  <c:v>69</c:v>
                </c:pt>
                <c:pt idx="142">
                  <c:v>66.277777777777771</c:v>
                </c:pt>
                <c:pt idx="143">
                  <c:v>60</c:v>
                </c:pt>
                <c:pt idx="144">
                  <c:v>57.714285714285715</c:v>
                </c:pt>
                <c:pt idx="145">
                  <c:v>75.5</c:v>
                </c:pt>
                <c:pt idx="146">
                  <c:v>74.5</c:v>
                </c:pt>
                <c:pt idx="147">
                  <c:v>68.25</c:v>
                </c:pt>
                <c:pt idx="148">
                  <c:v>71</c:v>
                </c:pt>
                <c:pt idx="149">
                  <c:v>72</c:v>
                </c:pt>
                <c:pt idx="150">
                  <c:v>69.25</c:v>
                </c:pt>
                <c:pt idx="151">
                  <c:v>86</c:v>
                </c:pt>
                <c:pt idx="152">
                  <c:v>76</c:v>
                </c:pt>
                <c:pt idx="153">
                  <c:v>72.333333333333329</c:v>
                </c:pt>
                <c:pt idx="154">
                  <c:v>72.5</c:v>
                </c:pt>
                <c:pt idx="155">
                  <c:v>49.666666666666664</c:v>
                </c:pt>
                <c:pt idx="156">
                  <c:v>53.5</c:v>
                </c:pt>
                <c:pt idx="157">
                  <c:v>68</c:v>
                </c:pt>
                <c:pt idx="158">
                  <c:v>55.75</c:v>
                </c:pt>
                <c:pt idx="159">
                  <c:v>63.333333333333336</c:v>
                </c:pt>
                <c:pt idx="160">
                  <c:v>65</c:v>
                </c:pt>
                <c:pt idx="161">
                  <c:v>52.8</c:v>
                </c:pt>
                <c:pt idx="162">
                  <c:v>78</c:v>
                </c:pt>
                <c:pt idx="163">
                  <c:v>81</c:v>
                </c:pt>
                <c:pt idx="164">
                  <c:v>71.461538461538467</c:v>
                </c:pt>
                <c:pt idx="165">
                  <c:v>47.75</c:v>
                </c:pt>
                <c:pt idx="166">
                  <c:v>83</c:v>
                </c:pt>
                <c:pt idx="167">
                  <c:v>72</c:v>
                </c:pt>
                <c:pt idx="168">
                  <c:v>70</c:v>
                </c:pt>
                <c:pt idx="169">
                  <c:v>58.375</c:v>
                </c:pt>
                <c:pt idx="170">
                  <c:v>65</c:v>
                </c:pt>
                <c:pt idx="171">
                  <c:v>70</c:v>
                </c:pt>
                <c:pt idx="172">
                  <c:v>67.25</c:v>
                </c:pt>
                <c:pt idx="173">
                  <c:v>61.666666666666664</c:v>
                </c:pt>
                <c:pt idx="174">
                  <c:v>77</c:v>
                </c:pt>
                <c:pt idx="175">
                  <c:v>49.166666666666664</c:v>
                </c:pt>
                <c:pt idx="176">
                  <c:v>59</c:v>
                </c:pt>
                <c:pt idx="177">
                  <c:v>41</c:v>
                </c:pt>
                <c:pt idx="178">
                  <c:v>53.3</c:v>
                </c:pt>
                <c:pt idx="179">
                  <c:v>69.75</c:v>
                </c:pt>
                <c:pt idx="180">
                  <c:v>64</c:v>
                </c:pt>
                <c:pt idx="181">
                  <c:v>60.428571428571431</c:v>
                </c:pt>
                <c:pt idx="182">
                  <c:v>73.384615384615387</c:v>
                </c:pt>
                <c:pt idx="183">
                  <c:v>78</c:v>
                </c:pt>
                <c:pt idx="184">
                  <c:v>69</c:v>
                </c:pt>
                <c:pt idx="185">
                  <c:v>50</c:v>
                </c:pt>
                <c:pt idx="186">
                  <c:v>72.599999999999994</c:v>
                </c:pt>
                <c:pt idx="187">
                  <c:v>62.0625</c:v>
                </c:pt>
                <c:pt idx="188">
                  <c:v>57</c:v>
                </c:pt>
                <c:pt idx="189">
                  <c:v>59.833333333333336</c:v>
                </c:pt>
                <c:pt idx="190">
                  <c:v>55.5</c:v>
                </c:pt>
                <c:pt idx="191">
                  <c:v>82</c:v>
                </c:pt>
                <c:pt idx="192">
                  <c:v>82.5</c:v>
                </c:pt>
                <c:pt idx="193">
                  <c:v>66.2</c:v>
                </c:pt>
                <c:pt idx="194">
                  <c:v>69.3</c:v>
                </c:pt>
                <c:pt idx="195">
                  <c:v>41</c:v>
                </c:pt>
                <c:pt idx="196">
                  <c:v>44</c:v>
                </c:pt>
                <c:pt idx="197">
                  <c:v>65.680000000000007</c:v>
                </c:pt>
                <c:pt idx="198">
                  <c:v>40</c:v>
                </c:pt>
                <c:pt idx="199">
                  <c:v>46.148148148148145</c:v>
                </c:pt>
                <c:pt idx="200">
                  <c:v>70.5</c:v>
                </c:pt>
                <c:pt idx="201">
                  <c:v>69</c:v>
                </c:pt>
                <c:pt idx="202">
                  <c:v>60.666666666666664</c:v>
                </c:pt>
                <c:pt idx="203">
                  <c:v>59.25</c:v>
                </c:pt>
                <c:pt idx="204">
                  <c:v>65.75</c:v>
                </c:pt>
                <c:pt idx="205">
                  <c:v>68</c:v>
                </c:pt>
                <c:pt idx="206">
                  <c:v>63.333333333333336</c:v>
                </c:pt>
                <c:pt idx="207">
                  <c:v>62.4</c:v>
                </c:pt>
                <c:pt idx="208">
                  <c:v>60.666666666666664</c:v>
                </c:pt>
                <c:pt idx="209">
                  <c:v>48.9</c:v>
                </c:pt>
                <c:pt idx="210">
                  <c:v>59</c:v>
                </c:pt>
                <c:pt idx="211">
                  <c:v>52.5</c:v>
                </c:pt>
                <c:pt idx="212">
                  <c:v>59</c:v>
                </c:pt>
                <c:pt idx="213">
                  <c:v>64.230769230769226</c:v>
                </c:pt>
                <c:pt idx="214">
                  <c:v>74.400000000000006</c:v>
                </c:pt>
                <c:pt idx="215">
                  <c:v>76.666666666666671</c:v>
                </c:pt>
                <c:pt idx="216">
                  <c:v>61.666666666666664</c:v>
                </c:pt>
                <c:pt idx="217">
                  <c:v>63.625</c:v>
                </c:pt>
                <c:pt idx="218">
                  <c:v>57</c:v>
                </c:pt>
                <c:pt idx="219">
                  <c:v>47.571428571428569</c:v>
                </c:pt>
                <c:pt idx="220">
                  <c:v>76.666666666666671</c:v>
                </c:pt>
                <c:pt idx="221">
                  <c:v>67.25</c:v>
                </c:pt>
                <c:pt idx="222">
                  <c:v>65.5</c:v>
                </c:pt>
                <c:pt idx="223">
                  <c:v>64</c:v>
                </c:pt>
                <c:pt idx="224">
                  <c:v>65.5</c:v>
                </c:pt>
                <c:pt idx="225">
                  <c:v>54.363636363636367</c:v>
                </c:pt>
                <c:pt idx="226">
                  <c:v>66</c:v>
                </c:pt>
                <c:pt idx="227">
                  <c:v>53</c:v>
                </c:pt>
                <c:pt idx="228">
                  <c:v>56.8</c:v>
                </c:pt>
                <c:pt idx="229">
                  <c:v>53.125</c:v>
                </c:pt>
                <c:pt idx="230">
                  <c:v>60</c:v>
                </c:pt>
                <c:pt idx="231">
                  <c:v>60.375</c:v>
                </c:pt>
                <c:pt idx="232">
                  <c:v>69</c:v>
                </c:pt>
                <c:pt idx="233">
                  <c:v>70.25</c:v>
                </c:pt>
                <c:pt idx="234">
                  <c:v>71.5</c:v>
                </c:pt>
                <c:pt idx="235">
                  <c:v>64.599999999999994</c:v>
                </c:pt>
                <c:pt idx="236">
                  <c:v>66</c:v>
                </c:pt>
                <c:pt idx="237">
                  <c:v>49</c:v>
                </c:pt>
                <c:pt idx="238">
                  <c:v>72.666666666666671</c:v>
                </c:pt>
                <c:pt idx="239">
                  <c:v>65.599999999999994</c:v>
                </c:pt>
                <c:pt idx="240">
                  <c:v>54</c:v>
                </c:pt>
                <c:pt idx="241">
                  <c:v>62.833333333333336</c:v>
                </c:pt>
                <c:pt idx="242">
                  <c:v>52.68181818181818</c:v>
                </c:pt>
                <c:pt idx="243">
                  <c:v>73</c:v>
                </c:pt>
                <c:pt idx="244">
                  <c:v>63.5</c:v>
                </c:pt>
                <c:pt idx="245">
                  <c:v>36</c:v>
                </c:pt>
                <c:pt idx="246">
                  <c:v>64.5</c:v>
                </c:pt>
                <c:pt idx="247">
                  <c:v>65.84615384615384</c:v>
                </c:pt>
                <c:pt idx="248">
                  <c:v>28</c:v>
                </c:pt>
                <c:pt idx="249">
                  <c:v>68.555555555555557</c:v>
                </c:pt>
                <c:pt idx="250">
                  <c:v>68</c:v>
                </c:pt>
                <c:pt idx="251">
                  <c:v>56.888888888888886</c:v>
                </c:pt>
                <c:pt idx="252">
                  <c:v>57.5</c:v>
                </c:pt>
                <c:pt idx="253">
                  <c:v>65.071428571428569</c:v>
                </c:pt>
                <c:pt idx="254">
                  <c:v>75</c:v>
                </c:pt>
                <c:pt idx="255">
                  <c:v>56.333333333333336</c:v>
                </c:pt>
                <c:pt idx="256">
                  <c:v>78</c:v>
                </c:pt>
                <c:pt idx="257">
                  <c:v>70.75</c:v>
                </c:pt>
                <c:pt idx="258">
                  <c:v>68.928571428571431</c:v>
                </c:pt>
                <c:pt idx="259">
                  <c:v>60</c:v>
                </c:pt>
                <c:pt idx="260">
                  <c:v>54.8</c:v>
                </c:pt>
                <c:pt idx="261">
                  <c:v>71</c:v>
                </c:pt>
                <c:pt idx="262">
                  <c:v>66.599999999999994</c:v>
                </c:pt>
                <c:pt idx="263">
                  <c:v>60</c:v>
                </c:pt>
                <c:pt idx="264">
                  <c:v>40.083333333333336</c:v>
                </c:pt>
                <c:pt idx="265">
                  <c:v>48</c:v>
                </c:pt>
                <c:pt idx="266">
                  <c:v>60</c:v>
                </c:pt>
                <c:pt idx="267">
                  <c:v>73</c:v>
                </c:pt>
                <c:pt idx="268">
                  <c:v>68.714285714285708</c:v>
                </c:pt>
                <c:pt idx="269">
                  <c:v>47.533333333333331</c:v>
                </c:pt>
                <c:pt idx="270">
                  <c:v>54.4</c:v>
                </c:pt>
                <c:pt idx="271">
                  <c:v>66.5</c:v>
                </c:pt>
                <c:pt idx="272">
                  <c:v>72</c:v>
                </c:pt>
                <c:pt idx="273">
                  <c:v>63.25</c:v>
                </c:pt>
                <c:pt idx="274">
                  <c:v>65</c:v>
                </c:pt>
                <c:pt idx="275">
                  <c:v>62.333333333333336</c:v>
                </c:pt>
                <c:pt idx="276">
                  <c:v>62.333333333333336</c:v>
                </c:pt>
                <c:pt idx="277">
                  <c:v>71</c:v>
                </c:pt>
                <c:pt idx="278">
                  <c:v>76.666666666666671</c:v>
                </c:pt>
                <c:pt idx="279">
                  <c:v>50.6</c:v>
                </c:pt>
                <c:pt idx="280">
                  <c:v>78.5</c:v>
                </c:pt>
                <c:pt idx="281">
                  <c:v>61.714285714285715</c:v>
                </c:pt>
                <c:pt idx="282">
                  <c:v>52</c:v>
                </c:pt>
                <c:pt idx="283">
                  <c:v>42</c:v>
                </c:pt>
                <c:pt idx="284">
                  <c:v>50.53846153846154</c:v>
                </c:pt>
                <c:pt idx="285">
                  <c:v>84.5</c:v>
                </c:pt>
                <c:pt idx="286">
                  <c:v>63.545454545454547</c:v>
                </c:pt>
                <c:pt idx="287">
                  <c:v>76</c:v>
                </c:pt>
                <c:pt idx="288">
                  <c:v>60.375</c:v>
                </c:pt>
                <c:pt idx="289">
                  <c:v>57</c:v>
                </c:pt>
                <c:pt idx="290">
                  <c:v>65.333333333333329</c:v>
                </c:pt>
                <c:pt idx="291">
                  <c:v>53.4</c:v>
                </c:pt>
                <c:pt idx="292">
                  <c:v>66</c:v>
                </c:pt>
                <c:pt idx="293">
                  <c:v>56.285714285714285</c:v>
                </c:pt>
                <c:pt idx="294">
                  <c:v>44.117647058823529</c:v>
                </c:pt>
                <c:pt idx="295">
                  <c:v>67.400000000000006</c:v>
                </c:pt>
                <c:pt idx="296">
                  <c:v>73.333333333333329</c:v>
                </c:pt>
                <c:pt idx="297">
                  <c:v>60.428571428571431</c:v>
                </c:pt>
                <c:pt idx="298">
                  <c:v>54.766666666666666</c:v>
                </c:pt>
                <c:pt idx="299">
                  <c:v>38.299999999999997</c:v>
                </c:pt>
                <c:pt idx="300">
                  <c:v>59.549295774647888</c:v>
                </c:pt>
                <c:pt idx="301">
                  <c:v>65.666666666666671</c:v>
                </c:pt>
                <c:pt idx="302">
                  <c:v>65</c:v>
                </c:pt>
                <c:pt idx="303">
                  <c:v>66.166666666666671</c:v>
                </c:pt>
                <c:pt idx="304">
                  <c:v>57.25</c:v>
                </c:pt>
                <c:pt idx="305">
                  <c:v>59.344827586206897</c:v>
                </c:pt>
                <c:pt idx="306">
                  <c:v>52.6</c:v>
                </c:pt>
                <c:pt idx="307">
                  <c:v>47.4</c:v>
                </c:pt>
                <c:pt idx="308">
                  <c:v>49.75</c:v>
                </c:pt>
                <c:pt idx="309">
                  <c:v>56.857142857142854</c:v>
                </c:pt>
                <c:pt idx="310">
                  <c:v>62.482758620689658</c:v>
                </c:pt>
                <c:pt idx="311">
                  <c:v>51.75</c:v>
                </c:pt>
                <c:pt idx="312">
                  <c:v>57.840579710144929</c:v>
                </c:pt>
                <c:pt idx="313">
                  <c:v>73</c:v>
                </c:pt>
                <c:pt idx="314">
                  <c:v>60.89473684210526</c:v>
                </c:pt>
                <c:pt idx="315">
                  <c:v>37.65</c:v>
                </c:pt>
                <c:pt idx="316">
                  <c:v>59.777777777777779</c:v>
                </c:pt>
                <c:pt idx="317">
                  <c:v>48.516129032258064</c:v>
                </c:pt>
                <c:pt idx="318">
                  <c:v>61.5</c:v>
                </c:pt>
                <c:pt idx="319">
                  <c:v>53</c:v>
                </c:pt>
                <c:pt idx="320">
                  <c:v>62.833333333333336</c:v>
                </c:pt>
                <c:pt idx="321">
                  <c:v>62.416666666666664</c:v>
                </c:pt>
                <c:pt idx="322">
                  <c:v>65.111111111111114</c:v>
                </c:pt>
                <c:pt idx="323">
                  <c:v>51.333333333333336</c:v>
                </c:pt>
                <c:pt idx="324">
                  <c:v>60.985714285714288</c:v>
                </c:pt>
                <c:pt idx="325">
                  <c:v>63.333333333333336</c:v>
                </c:pt>
                <c:pt idx="326">
                  <c:v>62</c:v>
                </c:pt>
                <c:pt idx="327">
                  <c:v>53.4375</c:v>
                </c:pt>
                <c:pt idx="328">
                  <c:v>57</c:v>
                </c:pt>
                <c:pt idx="329">
                  <c:v>69.625</c:v>
                </c:pt>
                <c:pt idx="330">
                  <c:v>64.2</c:v>
                </c:pt>
                <c:pt idx="331">
                  <c:v>55.142857142857146</c:v>
                </c:pt>
                <c:pt idx="332">
                  <c:v>67.368421052631575</c:v>
                </c:pt>
                <c:pt idx="333">
                  <c:v>57</c:v>
                </c:pt>
                <c:pt idx="334">
                  <c:v>54.195121951219512</c:v>
                </c:pt>
                <c:pt idx="335">
                  <c:v>60.705882352941174</c:v>
                </c:pt>
                <c:pt idx="336">
                  <c:v>60.24285714285714</c:v>
                </c:pt>
                <c:pt idx="337">
                  <c:v>61</c:v>
                </c:pt>
                <c:pt idx="338">
                  <c:v>60.833333333333336</c:v>
                </c:pt>
                <c:pt idx="339">
                  <c:v>47.6875</c:v>
                </c:pt>
                <c:pt idx="340">
                  <c:v>71.666666666666671</c:v>
                </c:pt>
                <c:pt idx="341">
                  <c:v>59.64</c:v>
                </c:pt>
                <c:pt idx="342">
                  <c:v>41.583333333333336</c:v>
                </c:pt>
                <c:pt idx="343">
                  <c:v>70</c:v>
                </c:pt>
                <c:pt idx="344">
                  <c:v>67.375</c:v>
                </c:pt>
                <c:pt idx="345">
                  <c:v>48.52</c:v>
                </c:pt>
                <c:pt idx="346">
                  <c:v>49.21875</c:v>
                </c:pt>
                <c:pt idx="347">
                  <c:v>42</c:v>
                </c:pt>
                <c:pt idx="348">
                  <c:v>61.134328358208954</c:v>
                </c:pt>
                <c:pt idx="349">
                  <c:v>48.142857142857146</c:v>
                </c:pt>
                <c:pt idx="350">
                  <c:v>40.384615384615387</c:v>
                </c:pt>
                <c:pt idx="351">
                  <c:v>56.428571428571431</c:v>
                </c:pt>
                <c:pt idx="352">
                  <c:v>68.6875</c:v>
                </c:pt>
                <c:pt idx="353">
                  <c:v>60.571428571428569</c:v>
                </c:pt>
                <c:pt idx="354">
                  <c:v>60.727272727272727</c:v>
                </c:pt>
                <c:pt idx="355">
                  <c:v>60.5</c:v>
                </c:pt>
                <c:pt idx="356">
                  <c:v>68.444444444444443</c:v>
                </c:pt>
                <c:pt idx="357">
                  <c:v>61.21875</c:v>
                </c:pt>
                <c:pt idx="358">
                  <c:v>60.883720930232556</c:v>
                </c:pt>
                <c:pt idx="359">
                  <c:v>65.181818181818187</c:v>
                </c:pt>
                <c:pt idx="360">
                  <c:v>59.071428571428569</c:v>
                </c:pt>
                <c:pt idx="361">
                  <c:v>64.857142857142861</c:v>
                </c:pt>
                <c:pt idx="362">
                  <c:v>61.277777777777779</c:v>
                </c:pt>
                <c:pt idx="363">
                  <c:v>64.416666666666671</c:v>
                </c:pt>
                <c:pt idx="364">
                  <c:v>58.483870967741936</c:v>
                </c:pt>
                <c:pt idx="365">
                  <c:v>64.727272727272734</c:v>
                </c:pt>
                <c:pt idx="366">
                  <c:v>53.1</c:v>
                </c:pt>
                <c:pt idx="367">
                  <c:v>58.087719298245617</c:v>
                </c:pt>
                <c:pt idx="368">
                  <c:v>60.655172413793103</c:v>
                </c:pt>
                <c:pt idx="369">
                  <c:v>63.606060606060609</c:v>
                </c:pt>
                <c:pt idx="370">
                  <c:v>56.16949152542373</c:v>
                </c:pt>
                <c:pt idx="371">
                  <c:v>62.966666666666669</c:v>
                </c:pt>
                <c:pt idx="372">
                  <c:v>60.409090909090907</c:v>
                </c:pt>
                <c:pt idx="373">
                  <c:v>66.777777777777771</c:v>
                </c:pt>
                <c:pt idx="374">
                  <c:v>55.5</c:v>
                </c:pt>
                <c:pt idx="375">
                  <c:v>63.684210526315788</c:v>
                </c:pt>
                <c:pt idx="376">
                  <c:v>64.769230769230774</c:v>
                </c:pt>
                <c:pt idx="377">
                  <c:v>56.56</c:v>
                </c:pt>
                <c:pt idx="378">
                  <c:v>55.25</c:v>
                </c:pt>
                <c:pt idx="379">
                  <c:v>47.029411764705884</c:v>
                </c:pt>
                <c:pt idx="380">
                  <c:v>59.875</c:v>
                </c:pt>
                <c:pt idx="381">
                  <c:v>52.583333333333336</c:v>
                </c:pt>
                <c:pt idx="382">
                  <c:v>62</c:v>
                </c:pt>
                <c:pt idx="383">
                  <c:v>57.714285714285715</c:v>
                </c:pt>
                <c:pt idx="384">
                  <c:v>55.4</c:v>
                </c:pt>
                <c:pt idx="385">
                  <c:v>64.25</c:v>
                </c:pt>
                <c:pt idx="386">
                  <c:v>65.15625</c:v>
                </c:pt>
                <c:pt idx="387">
                  <c:v>59.261904761904759</c:v>
                </c:pt>
                <c:pt idx="388">
                  <c:v>61.717391304347828</c:v>
                </c:pt>
                <c:pt idx="389">
                  <c:v>57.18181818181818</c:v>
                </c:pt>
                <c:pt idx="390">
                  <c:v>65.954545454545453</c:v>
                </c:pt>
                <c:pt idx="391">
                  <c:v>63.625</c:v>
                </c:pt>
                <c:pt idx="392">
                  <c:v>65.222222222222229</c:v>
                </c:pt>
                <c:pt idx="393">
                  <c:v>60.387096774193552</c:v>
                </c:pt>
                <c:pt idx="394">
                  <c:v>42.591397849462368</c:v>
                </c:pt>
                <c:pt idx="395">
                  <c:v>68.959999999999994</c:v>
                </c:pt>
                <c:pt idx="396">
                  <c:v>49.586206896551722</c:v>
                </c:pt>
                <c:pt idx="397">
                  <c:v>62.06666666666667</c:v>
                </c:pt>
                <c:pt idx="398">
                  <c:v>61.696969696969695</c:v>
                </c:pt>
                <c:pt idx="399">
                  <c:v>63.121951219512198</c:v>
                </c:pt>
                <c:pt idx="400">
                  <c:v>66.840909090909093</c:v>
                </c:pt>
                <c:pt idx="401">
                  <c:v>62.896551724137929</c:v>
                </c:pt>
                <c:pt idx="402">
                  <c:v>41.888888888888886</c:v>
                </c:pt>
                <c:pt idx="403">
                  <c:v>62.768115942028984</c:v>
                </c:pt>
                <c:pt idx="404">
                  <c:v>50.958333333333336</c:v>
                </c:pt>
                <c:pt idx="405">
                  <c:v>57.588235294117645</c:v>
                </c:pt>
                <c:pt idx="406">
                  <c:v>61.608695652173914</c:v>
                </c:pt>
                <c:pt idx="407">
                  <c:v>60.416666666666664</c:v>
                </c:pt>
                <c:pt idx="408">
                  <c:v>46.6875</c:v>
                </c:pt>
                <c:pt idx="409">
                  <c:v>57.388888888888886</c:v>
                </c:pt>
                <c:pt idx="410">
                  <c:v>58.75</c:v>
                </c:pt>
                <c:pt idx="411">
                  <c:v>48.685714285714283</c:v>
                </c:pt>
                <c:pt idx="412">
                  <c:v>65.739130434782609</c:v>
                </c:pt>
                <c:pt idx="413">
                  <c:v>62.645161290322584</c:v>
                </c:pt>
                <c:pt idx="414">
                  <c:v>53.891304347826086</c:v>
                </c:pt>
                <c:pt idx="415">
                  <c:v>62.775862068965516</c:v>
                </c:pt>
                <c:pt idx="416">
                  <c:v>62.727272727272727</c:v>
                </c:pt>
                <c:pt idx="417">
                  <c:v>60.951219512195124</c:v>
                </c:pt>
                <c:pt idx="418">
                  <c:v>59.756756756756758</c:v>
                </c:pt>
                <c:pt idx="419">
                  <c:v>60.06818181818182</c:v>
                </c:pt>
                <c:pt idx="420">
                  <c:v>54.588235294117645</c:v>
                </c:pt>
                <c:pt idx="421">
                  <c:v>50</c:v>
                </c:pt>
                <c:pt idx="422">
                  <c:v>55.38</c:v>
                </c:pt>
                <c:pt idx="423">
                  <c:v>58.454545454545453</c:v>
                </c:pt>
                <c:pt idx="424">
                  <c:v>64.827586206896555</c:v>
                </c:pt>
                <c:pt idx="425">
                  <c:v>58.083333333333336</c:v>
                </c:pt>
                <c:pt idx="426">
                  <c:v>65</c:v>
                </c:pt>
                <c:pt idx="427">
                  <c:v>63.882352941176471</c:v>
                </c:pt>
                <c:pt idx="428">
                  <c:v>58.7</c:v>
                </c:pt>
                <c:pt idx="429">
                  <c:v>63.6</c:v>
                </c:pt>
                <c:pt idx="430">
                  <c:v>57.58064516129032</c:v>
                </c:pt>
                <c:pt idx="431">
                  <c:v>59</c:v>
                </c:pt>
                <c:pt idx="432">
                  <c:v>59.571428571428569</c:v>
                </c:pt>
                <c:pt idx="433">
                  <c:v>52.730769230769234</c:v>
                </c:pt>
                <c:pt idx="434">
                  <c:v>63.06666666666667</c:v>
                </c:pt>
                <c:pt idx="435">
                  <c:v>60.229166666666664</c:v>
                </c:pt>
                <c:pt idx="436">
                  <c:v>60.96875</c:v>
                </c:pt>
                <c:pt idx="437">
                  <c:v>63.54054054054054</c:v>
                </c:pt>
                <c:pt idx="438">
                  <c:v>57.264705882352942</c:v>
                </c:pt>
                <c:pt idx="439">
                  <c:v>60.75</c:v>
                </c:pt>
                <c:pt idx="440">
                  <c:v>63.42307692307692</c:v>
                </c:pt>
                <c:pt idx="441">
                  <c:v>62.266666666666666</c:v>
                </c:pt>
                <c:pt idx="442">
                  <c:v>62.702702702702702</c:v>
                </c:pt>
                <c:pt idx="443">
                  <c:v>51.642857142857146</c:v>
                </c:pt>
                <c:pt idx="444">
                  <c:v>53.166666666666664</c:v>
                </c:pt>
                <c:pt idx="445">
                  <c:v>52.18181818181818</c:v>
                </c:pt>
                <c:pt idx="446">
                  <c:v>57.36</c:v>
                </c:pt>
                <c:pt idx="447">
                  <c:v>48.64</c:v>
                </c:pt>
                <c:pt idx="448">
                  <c:v>67.412698412698418</c:v>
                </c:pt>
                <c:pt idx="449">
                  <c:v>56.807692307692307</c:v>
                </c:pt>
                <c:pt idx="450">
                  <c:v>61.428571428571431</c:v>
                </c:pt>
                <c:pt idx="451">
                  <c:v>54.416666666666664</c:v>
                </c:pt>
                <c:pt idx="452">
                  <c:v>54.638888888888886</c:v>
                </c:pt>
                <c:pt idx="453">
                  <c:v>60.255319148936174</c:v>
                </c:pt>
                <c:pt idx="454">
                  <c:v>45.24</c:v>
                </c:pt>
                <c:pt idx="455">
                  <c:v>64.107142857142861</c:v>
                </c:pt>
                <c:pt idx="456">
                  <c:v>56.878787878787875</c:v>
                </c:pt>
                <c:pt idx="457">
                  <c:v>53.393939393939391</c:v>
                </c:pt>
                <c:pt idx="458">
                  <c:v>59.11904761904762</c:v>
                </c:pt>
                <c:pt idx="459">
                  <c:v>42.604651162790695</c:v>
                </c:pt>
                <c:pt idx="460">
                  <c:v>60.333333333333336</c:v>
                </c:pt>
                <c:pt idx="461">
                  <c:v>56.909090909090907</c:v>
                </c:pt>
                <c:pt idx="462">
                  <c:v>55.559322033898304</c:v>
                </c:pt>
                <c:pt idx="463">
                  <c:v>54.857142857142854</c:v>
                </c:pt>
                <c:pt idx="464">
                  <c:v>66.948275862068968</c:v>
                </c:pt>
                <c:pt idx="465">
                  <c:v>65.13636363636364</c:v>
                </c:pt>
                <c:pt idx="466">
                  <c:v>56.511111111111113</c:v>
                </c:pt>
                <c:pt idx="467">
                  <c:v>53.529411764705884</c:v>
                </c:pt>
                <c:pt idx="468">
                  <c:v>54.655172413793103</c:v>
                </c:pt>
                <c:pt idx="469">
                  <c:v>54.057142857142857</c:v>
                </c:pt>
                <c:pt idx="470">
                  <c:v>59.816091954022987</c:v>
                </c:pt>
                <c:pt idx="471">
                  <c:v>63.47674418604651</c:v>
                </c:pt>
                <c:pt idx="472">
                  <c:v>57.823529411764703</c:v>
                </c:pt>
                <c:pt idx="473">
                  <c:v>58.462686567164177</c:v>
                </c:pt>
                <c:pt idx="474">
                  <c:v>57.233333333333334</c:v>
                </c:pt>
                <c:pt idx="475">
                  <c:v>53.746835443037973</c:v>
                </c:pt>
                <c:pt idx="476">
                  <c:v>49.5625</c:v>
                </c:pt>
                <c:pt idx="477">
                  <c:v>53.765957446808514</c:v>
                </c:pt>
                <c:pt idx="478">
                  <c:v>56.233333333333334</c:v>
                </c:pt>
                <c:pt idx="479">
                  <c:v>48.041666666666664</c:v>
                </c:pt>
                <c:pt idx="480">
                  <c:v>56.258620689655174</c:v>
                </c:pt>
                <c:pt idx="481">
                  <c:v>66.95348837209302</c:v>
                </c:pt>
                <c:pt idx="482">
                  <c:v>59.266666666666666</c:v>
                </c:pt>
                <c:pt idx="483">
                  <c:v>47.159090909090907</c:v>
                </c:pt>
                <c:pt idx="484">
                  <c:v>55.384615384615387</c:v>
                </c:pt>
                <c:pt idx="485">
                  <c:v>60.115942028985508</c:v>
                </c:pt>
                <c:pt idx="486">
                  <c:v>57.903225806451616</c:v>
                </c:pt>
                <c:pt idx="487">
                  <c:v>50.341269841269842</c:v>
                </c:pt>
                <c:pt idx="488">
                  <c:v>45.92</c:v>
                </c:pt>
                <c:pt idx="489">
                  <c:v>47.579439252336449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9-42E7-BA04-5F7851ACC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117440"/>
        <c:axId val="2086114080"/>
      </c:lineChart>
      <c:catAx>
        <c:axId val="20861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4080"/>
        <c:crosses val="autoZero"/>
        <c:auto val="1"/>
        <c:lblAlgn val="ctr"/>
        <c:lblOffset val="100"/>
        <c:noMultiLvlLbl val="0"/>
      </c:catAx>
      <c:valAx>
        <c:axId val="20861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1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Dashboard!Canciones_Por_Artista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canciones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Dashboard'!$AD$20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Dashboard'!$AC$21:$AC$41</c:f>
              <c:strCache>
                <c:ptCount val="20"/>
                <c:pt idx="0">
                  <c:v>Taylor Swift</c:v>
                </c:pt>
                <c:pt idx="1">
                  <c:v>The Weeknd</c:v>
                </c:pt>
                <c:pt idx="2">
                  <c:v>Lana Del Rey</c:v>
                </c:pt>
                <c:pt idx="3">
                  <c:v>Ariana Grande</c:v>
                </c:pt>
                <c:pt idx="4">
                  <c:v>Drake</c:v>
                </c:pt>
                <c:pt idx="5">
                  <c:v>Post Malone</c:v>
                </c:pt>
                <c:pt idx="6">
                  <c:v>The Neighbourhood</c:v>
                </c:pt>
                <c:pt idx="7">
                  <c:v>Olivia Rodrigo</c:v>
                </c:pt>
                <c:pt idx="8">
                  <c:v>Lady Gaga</c:v>
                </c:pt>
                <c:pt idx="9">
                  <c:v>Billie Eilish</c:v>
                </c:pt>
                <c:pt idx="10">
                  <c:v>Miley Cyrus</c:v>
                </c:pt>
                <c:pt idx="11">
                  <c:v>Katy Perry</c:v>
                </c:pt>
                <c:pt idx="12">
                  <c:v>Bad Bunny</c:v>
                </c:pt>
                <c:pt idx="13">
                  <c:v>Justin Bieber</c:v>
                </c:pt>
                <c:pt idx="14">
                  <c:v>Rihanna</c:v>
                </c:pt>
                <c:pt idx="15">
                  <c:v>Beyoncé</c:v>
                </c:pt>
                <c:pt idx="16">
                  <c:v>Ed Sheeran</c:v>
                </c:pt>
                <c:pt idx="17">
                  <c:v>Eminem</c:v>
                </c:pt>
                <c:pt idx="18">
                  <c:v>Tate McRae</c:v>
                </c:pt>
                <c:pt idx="19">
                  <c:v>Playboi Carti</c:v>
                </c:pt>
              </c:strCache>
            </c:strRef>
          </c:cat>
          <c:val>
            <c:numRef>
              <c:f>'Tablas dinámicas Dashboard'!$AD$21:$AD$41</c:f>
              <c:numCache>
                <c:formatCode>General</c:formatCode>
                <c:ptCount val="20"/>
                <c:pt idx="0">
                  <c:v>319</c:v>
                </c:pt>
                <c:pt idx="1">
                  <c:v>139</c:v>
                </c:pt>
                <c:pt idx="2">
                  <c:v>99</c:v>
                </c:pt>
                <c:pt idx="3">
                  <c:v>91</c:v>
                </c:pt>
                <c:pt idx="4">
                  <c:v>80</c:v>
                </c:pt>
                <c:pt idx="5">
                  <c:v>80</c:v>
                </c:pt>
                <c:pt idx="6">
                  <c:v>77</c:v>
                </c:pt>
                <c:pt idx="7">
                  <c:v>66</c:v>
                </c:pt>
                <c:pt idx="8">
                  <c:v>63</c:v>
                </c:pt>
                <c:pt idx="9">
                  <c:v>61</c:v>
                </c:pt>
                <c:pt idx="10">
                  <c:v>56</c:v>
                </c:pt>
                <c:pt idx="11">
                  <c:v>56</c:v>
                </c:pt>
                <c:pt idx="12">
                  <c:v>55</c:v>
                </c:pt>
                <c:pt idx="13">
                  <c:v>53</c:v>
                </c:pt>
                <c:pt idx="14">
                  <c:v>50</c:v>
                </c:pt>
                <c:pt idx="15">
                  <c:v>49</c:v>
                </c:pt>
                <c:pt idx="16">
                  <c:v>47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2-45DB-820E-9FD022D49A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20320"/>
        <c:axId val="2086124160"/>
      </c:barChart>
      <c:catAx>
        <c:axId val="20861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4160"/>
        <c:crosses val="autoZero"/>
        <c:auto val="1"/>
        <c:lblAlgn val="ctr"/>
        <c:lblOffset val="100"/>
        <c:noMultiLvlLbl val="0"/>
      </c:catAx>
      <c:valAx>
        <c:axId val="20861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Dashboard!Seguidores_Por_Artista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Artistas con más seguidores</a:t>
            </a:r>
            <a:r>
              <a:rPr lang="es-E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Dashboard'!$AF$20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Dashboard'!$AE$21:$AE$41</c:f>
              <c:strCache>
                <c:ptCount val="20"/>
                <c:pt idx="0">
                  <c:v>Taylor Swift</c:v>
                </c:pt>
                <c:pt idx="1">
                  <c:v>Ed Sheeran</c:v>
                </c:pt>
                <c:pt idx="2">
                  <c:v>Billie Eilish</c:v>
                </c:pt>
                <c:pt idx="3">
                  <c:v>The Weeknd</c:v>
                </c:pt>
                <c:pt idx="4">
                  <c:v>Ariana Grande</c:v>
                </c:pt>
                <c:pt idx="5">
                  <c:v>Eminem</c:v>
                </c:pt>
                <c:pt idx="6">
                  <c:v>Drake</c:v>
                </c:pt>
                <c:pt idx="7">
                  <c:v>Bad Bunny</c:v>
                </c:pt>
                <c:pt idx="8">
                  <c:v>Justin Bieber</c:v>
                </c:pt>
                <c:pt idx="9">
                  <c:v>BTS</c:v>
                </c:pt>
                <c:pt idx="10">
                  <c:v>Bruno Mars</c:v>
                </c:pt>
                <c:pt idx="11">
                  <c:v>Rihanna</c:v>
                </c:pt>
                <c:pt idx="12">
                  <c:v>Adele</c:v>
                </c:pt>
                <c:pt idx="13">
                  <c:v>Coldplay</c:v>
                </c:pt>
                <c:pt idx="14">
                  <c:v>KAROL G</c:v>
                </c:pt>
                <c:pt idx="15">
                  <c:v>Imagine Dragons</c:v>
                </c:pt>
                <c:pt idx="16">
                  <c:v>BLACKPINK</c:v>
                </c:pt>
                <c:pt idx="17">
                  <c:v>Queen</c:v>
                </c:pt>
                <c:pt idx="18">
                  <c:v>Selena Gomez</c:v>
                </c:pt>
                <c:pt idx="19">
                  <c:v>Lana Del Rey</c:v>
                </c:pt>
              </c:strCache>
            </c:strRef>
          </c:cat>
          <c:val>
            <c:numRef>
              <c:f>'Tablas dinámicas Dashboard'!$AF$21:$AF$41</c:f>
              <c:numCache>
                <c:formatCode>#,##0</c:formatCode>
                <c:ptCount val="20"/>
                <c:pt idx="0">
                  <c:v>145542136</c:v>
                </c:pt>
                <c:pt idx="1">
                  <c:v>122802777</c:v>
                </c:pt>
                <c:pt idx="2">
                  <c:v>118797451</c:v>
                </c:pt>
                <c:pt idx="3">
                  <c:v>113039308</c:v>
                </c:pt>
                <c:pt idx="4">
                  <c:v>107418606</c:v>
                </c:pt>
                <c:pt idx="5">
                  <c:v>104584370</c:v>
                </c:pt>
                <c:pt idx="6">
                  <c:v>103126025</c:v>
                </c:pt>
                <c:pt idx="7">
                  <c:v>102610644</c:v>
                </c:pt>
                <c:pt idx="8">
                  <c:v>85050158</c:v>
                </c:pt>
                <c:pt idx="9">
                  <c:v>81197976</c:v>
                </c:pt>
                <c:pt idx="10">
                  <c:v>75513910</c:v>
                </c:pt>
                <c:pt idx="11">
                  <c:v>69050055</c:v>
                </c:pt>
                <c:pt idx="12">
                  <c:v>66751662</c:v>
                </c:pt>
                <c:pt idx="13">
                  <c:v>60830643</c:v>
                </c:pt>
                <c:pt idx="14">
                  <c:v>60395783</c:v>
                </c:pt>
                <c:pt idx="15">
                  <c:v>58375520</c:v>
                </c:pt>
                <c:pt idx="16">
                  <c:v>56178946</c:v>
                </c:pt>
                <c:pt idx="17">
                  <c:v>55209500</c:v>
                </c:pt>
                <c:pt idx="18">
                  <c:v>53267200</c:v>
                </c:pt>
                <c:pt idx="19">
                  <c:v>51847587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1-43F3-A8DC-B439CCF57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405136"/>
        <c:axId val="557402736"/>
      </c:barChart>
      <c:catAx>
        <c:axId val="5574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2736"/>
        <c:crosses val="autoZero"/>
        <c:auto val="1"/>
        <c:lblAlgn val="ctr"/>
        <c:lblOffset val="100"/>
        <c:noMultiLvlLbl val="0"/>
      </c:catAx>
      <c:valAx>
        <c:axId val="557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Dashboard!Numero_Canciones_Mes</c:name>
    <c:fmtId val="8"/>
  </c:pivotSource>
  <c:chart>
    <c:autoTitleDeleted val="1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259117833949903E-2"/>
          <c:y val="8.5356619122571087E-2"/>
          <c:w val="0.95640311547251711"/>
          <c:h val="0.71273001000467906"/>
        </c:manualLayout>
      </c:layout>
      <c:lineChart>
        <c:grouping val="standard"/>
        <c:varyColors val="0"/>
        <c:ser>
          <c:idx val="0"/>
          <c:order val="0"/>
          <c:tx>
            <c:strRef>
              <c:f>'Tablas dinámicas Dashboard'!$C$35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 Dashboard'!$B$36:$B$155</c:f>
              <c:multiLvlStrCache>
                <c:ptCount val="94"/>
                <c:lvl>
                  <c:pt idx="0">
                    <c:v>Tri3</c:v>
                  </c:pt>
                  <c:pt idx="1">
                    <c:v>Tri4</c:v>
                  </c:pt>
                  <c:pt idx="2">
                    <c:v>Tri1</c:v>
                  </c:pt>
                  <c:pt idx="3">
                    <c:v>Tri2</c:v>
                  </c:pt>
                  <c:pt idx="4">
                    <c:v>Tri3</c:v>
                  </c:pt>
                  <c:pt idx="5">
                    <c:v>Tri4</c:v>
                  </c:pt>
                  <c:pt idx="6">
                    <c:v>Tri1</c:v>
                  </c:pt>
                  <c:pt idx="7">
                    <c:v>Tri2</c:v>
                  </c:pt>
                  <c:pt idx="8">
                    <c:v>Tri3</c:v>
                  </c:pt>
                  <c:pt idx="9">
                    <c:v>Tri4</c:v>
                  </c:pt>
                  <c:pt idx="10">
                    <c:v>Tri1</c:v>
                  </c:pt>
                  <c:pt idx="11">
                    <c:v>Tri2</c:v>
                  </c:pt>
                  <c:pt idx="12">
                    <c:v>Tri3</c:v>
                  </c:pt>
                  <c:pt idx="13">
                    <c:v>Tri4</c:v>
                  </c:pt>
                  <c:pt idx="14">
                    <c:v>Tri1</c:v>
                  </c:pt>
                  <c:pt idx="15">
                    <c:v>Tri2</c:v>
                  </c:pt>
                  <c:pt idx="16">
                    <c:v>Tri3</c:v>
                  </c:pt>
                  <c:pt idx="17">
                    <c:v>Tri4</c:v>
                  </c:pt>
                  <c:pt idx="18">
                    <c:v>Tri1</c:v>
                  </c:pt>
                  <c:pt idx="19">
                    <c:v>Tri2</c:v>
                  </c:pt>
                  <c:pt idx="20">
                    <c:v>Tri3</c:v>
                  </c:pt>
                  <c:pt idx="21">
                    <c:v>Tri4</c:v>
                  </c:pt>
                  <c:pt idx="22">
                    <c:v>Tri1</c:v>
                  </c:pt>
                  <c:pt idx="23">
                    <c:v>Tri2</c:v>
                  </c:pt>
                  <c:pt idx="24">
                    <c:v>Tri3</c:v>
                  </c:pt>
                  <c:pt idx="25">
                    <c:v>Tri4</c:v>
                  </c:pt>
                  <c:pt idx="26">
                    <c:v>Tri1</c:v>
                  </c:pt>
                  <c:pt idx="27">
                    <c:v>Tri2</c:v>
                  </c:pt>
                  <c:pt idx="28">
                    <c:v>Tri3</c:v>
                  </c:pt>
                  <c:pt idx="29">
                    <c:v>Tri4</c:v>
                  </c:pt>
                  <c:pt idx="30">
                    <c:v>Tri1</c:v>
                  </c:pt>
                  <c:pt idx="31">
                    <c:v>Tri2</c:v>
                  </c:pt>
                  <c:pt idx="32">
                    <c:v>Tri3</c:v>
                  </c:pt>
                  <c:pt idx="33">
                    <c:v>Tri4</c:v>
                  </c:pt>
                  <c:pt idx="34">
                    <c:v>Tri1</c:v>
                  </c:pt>
                  <c:pt idx="35">
                    <c:v>Tri2</c:v>
                  </c:pt>
                  <c:pt idx="36">
                    <c:v>Tri3</c:v>
                  </c:pt>
                  <c:pt idx="37">
                    <c:v>Tri4</c:v>
                  </c:pt>
                  <c:pt idx="38">
                    <c:v>Tri1</c:v>
                  </c:pt>
                  <c:pt idx="39">
                    <c:v>Tri2</c:v>
                  </c:pt>
                  <c:pt idx="40">
                    <c:v>Tri3</c:v>
                  </c:pt>
                  <c:pt idx="41">
                    <c:v>Tri4</c:v>
                  </c:pt>
                  <c:pt idx="42">
                    <c:v>Tri1</c:v>
                  </c:pt>
                  <c:pt idx="43">
                    <c:v>Tri2</c:v>
                  </c:pt>
                  <c:pt idx="44">
                    <c:v>Tri3</c:v>
                  </c:pt>
                  <c:pt idx="45">
                    <c:v>Tri4</c:v>
                  </c:pt>
                  <c:pt idx="46">
                    <c:v>Tri1</c:v>
                  </c:pt>
                  <c:pt idx="47">
                    <c:v>Tri2</c:v>
                  </c:pt>
                  <c:pt idx="48">
                    <c:v>Tri3</c:v>
                  </c:pt>
                  <c:pt idx="49">
                    <c:v>Tri4</c:v>
                  </c:pt>
                  <c:pt idx="50">
                    <c:v>Tri1</c:v>
                  </c:pt>
                  <c:pt idx="51">
                    <c:v>Tri2</c:v>
                  </c:pt>
                  <c:pt idx="52">
                    <c:v>Tri3</c:v>
                  </c:pt>
                  <c:pt idx="53">
                    <c:v>Tri4</c:v>
                  </c:pt>
                  <c:pt idx="54">
                    <c:v>Tri1</c:v>
                  </c:pt>
                  <c:pt idx="55">
                    <c:v>Tri2</c:v>
                  </c:pt>
                  <c:pt idx="56">
                    <c:v>Tri3</c:v>
                  </c:pt>
                  <c:pt idx="57">
                    <c:v>Tri4</c:v>
                  </c:pt>
                  <c:pt idx="58">
                    <c:v>Tri1</c:v>
                  </c:pt>
                  <c:pt idx="59">
                    <c:v>Tri2</c:v>
                  </c:pt>
                  <c:pt idx="60">
                    <c:v>Tri3</c:v>
                  </c:pt>
                  <c:pt idx="61">
                    <c:v>Tri4</c:v>
                  </c:pt>
                  <c:pt idx="62">
                    <c:v>Tri1</c:v>
                  </c:pt>
                  <c:pt idx="63">
                    <c:v>Tri2</c:v>
                  </c:pt>
                  <c:pt idx="64">
                    <c:v>Tri3</c:v>
                  </c:pt>
                  <c:pt idx="65">
                    <c:v>Tri4</c:v>
                  </c:pt>
                  <c:pt idx="66">
                    <c:v>Tri1</c:v>
                  </c:pt>
                  <c:pt idx="67">
                    <c:v>Tri2</c:v>
                  </c:pt>
                  <c:pt idx="68">
                    <c:v>Tri3</c:v>
                  </c:pt>
                  <c:pt idx="69">
                    <c:v>Tri4</c:v>
                  </c:pt>
                  <c:pt idx="70">
                    <c:v>Tri1</c:v>
                  </c:pt>
                  <c:pt idx="71">
                    <c:v>Tri2</c:v>
                  </c:pt>
                  <c:pt idx="72">
                    <c:v>Tri3</c:v>
                  </c:pt>
                  <c:pt idx="73">
                    <c:v>Tri4</c:v>
                  </c:pt>
                  <c:pt idx="74">
                    <c:v>Tri1</c:v>
                  </c:pt>
                  <c:pt idx="75">
                    <c:v>Tri2</c:v>
                  </c:pt>
                  <c:pt idx="76">
                    <c:v>Tri3</c:v>
                  </c:pt>
                  <c:pt idx="77">
                    <c:v>Tri4</c:v>
                  </c:pt>
                  <c:pt idx="78">
                    <c:v>Tri1</c:v>
                  </c:pt>
                  <c:pt idx="79">
                    <c:v>Tri2</c:v>
                  </c:pt>
                  <c:pt idx="80">
                    <c:v>Tri3</c:v>
                  </c:pt>
                  <c:pt idx="81">
                    <c:v>Tri4</c:v>
                  </c:pt>
                  <c:pt idx="82">
                    <c:v>Tri1</c:v>
                  </c:pt>
                  <c:pt idx="83">
                    <c:v>Tri2</c:v>
                  </c:pt>
                  <c:pt idx="84">
                    <c:v>Tri3</c:v>
                  </c:pt>
                  <c:pt idx="85">
                    <c:v>Tri4</c:v>
                  </c:pt>
                  <c:pt idx="86">
                    <c:v>Tri1</c:v>
                  </c:pt>
                  <c:pt idx="87">
                    <c:v>Tri2</c:v>
                  </c:pt>
                  <c:pt idx="88">
                    <c:v>Tri3</c:v>
                  </c:pt>
                  <c:pt idx="89">
                    <c:v>Tri4</c:v>
                  </c:pt>
                  <c:pt idx="90">
                    <c:v>Tri1</c:v>
                  </c:pt>
                  <c:pt idx="91">
                    <c:v>Tri2</c:v>
                  </c:pt>
                  <c:pt idx="92">
                    <c:v>Tri3</c:v>
                  </c:pt>
                  <c:pt idx="93">
                    <c:v>Tri4</c:v>
                  </c:pt>
                </c:lvl>
                <c:lvl>
                  <c:pt idx="0">
                    <c:v>1952</c:v>
                  </c:pt>
                  <c:pt idx="1">
                    <c:v>2002</c:v>
                  </c:pt>
                  <c:pt idx="2">
                    <c:v>2003</c:v>
                  </c:pt>
                  <c:pt idx="6">
                    <c:v>2004</c:v>
                  </c:pt>
                  <c:pt idx="10">
                    <c:v>2005</c:v>
                  </c:pt>
                  <c:pt idx="14">
                    <c:v>2006</c:v>
                  </c:pt>
                  <c:pt idx="18">
                    <c:v>2007</c:v>
                  </c:pt>
                  <c:pt idx="22">
                    <c:v>2008</c:v>
                  </c:pt>
                  <c:pt idx="26">
                    <c:v>2009</c:v>
                  </c:pt>
                  <c:pt idx="30">
                    <c:v>2010</c:v>
                  </c:pt>
                  <c:pt idx="34">
                    <c:v>2011</c:v>
                  </c:pt>
                  <c:pt idx="38">
                    <c:v>2012</c:v>
                  </c:pt>
                  <c:pt idx="42">
                    <c:v>2013</c:v>
                  </c:pt>
                  <c:pt idx="46">
                    <c:v>2014</c:v>
                  </c:pt>
                  <c:pt idx="50">
                    <c:v>2015</c:v>
                  </c:pt>
                  <c:pt idx="54">
                    <c:v>2016</c:v>
                  </c:pt>
                  <c:pt idx="58">
                    <c:v>2017</c:v>
                  </c:pt>
                  <c:pt idx="62">
                    <c:v>2018</c:v>
                  </c:pt>
                  <c:pt idx="66">
                    <c:v>2019</c:v>
                  </c:pt>
                  <c:pt idx="70">
                    <c:v>2020</c:v>
                  </c:pt>
                  <c:pt idx="74">
                    <c:v>2021</c:v>
                  </c:pt>
                  <c:pt idx="78">
                    <c:v>2022</c:v>
                  </c:pt>
                  <c:pt idx="82">
                    <c:v>2023</c:v>
                  </c:pt>
                  <c:pt idx="86">
                    <c:v>2024</c:v>
                  </c:pt>
                  <c:pt idx="90">
                    <c:v>2025</c:v>
                  </c:pt>
                </c:lvl>
              </c:multiLvlStrCache>
            </c:multiLvlStrRef>
          </c:cat>
          <c:val>
            <c:numRef>
              <c:f>'Tablas dinámicas Dashboard'!$C$36:$C$155</c:f>
              <c:numCache>
                <c:formatCode>General</c:formatCode>
                <c:ptCount val="94"/>
                <c:pt idx="0">
                  <c:v>1</c:v>
                </c:pt>
                <c:pt idx="1">
                  <c:v>11</c:v>
                </c:pt>
                <c:pt idx="2">
                  <c:v>44</c:v>
                </c:pt>
                <c:pt idx="3">
                  <c:v>14</c:v>
                </c:pt>
                <c:pt idx="4">
                  <c:v>13</c:v>
                </c:pt>
                <c:pt idx="5">
                  <c:v>23</c:v>
                </c:pt>
                <c:pt idx="6">
                  <c:v>13</c:v>
                </c:pt>
                <c:pt idx="7">
                  <c:v>16</c:v>
                </c:pt>
                <c:pt idx="8">
                  <c:v>9</c:v>
                </c:pt>
                <c:pt idx="9">
                  <c:v>7</c:v>
                </c:pt>
                <c:pt idx="10">
                  <c:v>28</c:v>
                </c:pt>
                <c:pt idx="11">
                  <c:v>20</c:v>
                </c:pt>
                <c:pt idx="12">
                  <c:v>19</c:v>
                </c:pt>
                <c:pt idx="13">
                  <c:v>13</c:v>
                </c:pt>
                <c:pt idx="14">
                  <c:v>32</c:v>
                </c:pt>
                <c:pt idx="15">
                  <c:v>19</c:v>
                </c:pt>
                <c:pt idx="16">
                  <c:v>12</c:v>
                </c:pt>
                <c:pt idx="17">
                  <c:v>21</c:v>
                </c:pt>
                <c:pt idx="18">
                  <c:v>41</c:v>
                </c:pt>
                <c:pt idx="19">
                  <c:v>29</c:v>
                </c:pt>
                <c:pt idx="20">
                  <c:v>13</c:v>
                </c:pt>
                <c:pt idx="21">
                  <c:v>18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16</c:v>
                </c:pt>
                <c:pt idx="26">
                  <c:v>29</c:v>
                </c:pt>
                <c:pt idx="27">
                  <c:v>21</c:v>
                </c:pt>
                <c:pt idx="28">
                  <c:v>39</c:v>
                </c:pt>
                <c:pt idx="29">
                  <c:v>47</c:v>
                </c:pt>
                <c:pt idx="30">
                  <c:v>85</c:v>
                </c:pt>
                <c:pt idx="31">
                  <c:v>51</c:v>
                </c:pt>
                <c:pt idx="32">
                  <c:v>29</c:v>
                </c:pt>
                <c:pt idx="33">
                  <c:v>44</c:v>
                </c:pt>
                <c:pt idx="34">
                  <c:v>90</c:v>
                </c:pt>
                <c:pt idx="35">
                  <c:v>60</c:v>
                </c:pt>
                <c:pt idx="36">
                  <c:v>36</c:v>
                </c:pt>
                <c:pt idx="37">
                  <c:v>42</c:v>
                </c:pt>
                <c:pt idx="38">
                  <c:v>89</c:v>
                </c:pt>
                <c:pt idx="39">
                  <c:v>50</c:v>
                </c:pt>
                <c:pt idx="40">
                  <c:v>31</c:v>
                </c:pt>
                <c:pt idx="41">
                  <c:v>102</c:v>
                </c:pt>
                <c:pt idx="42">
                  <c:v>79</c:v>
                </c:pt>
                <c:pt idx="43">
                  <c:v>63</c:v>
                </c:pt>
                <c:pt idx="44">
                  <c:v>48</c:v>
                </c:pt>
                <c:pt idx="45">
                  <c:v>87</c:v>
                </c:pt>
                <c:pt idx="46">
                  <c:v>114</c:v>
                </c:pt>
                <c:pt idx="47">
                  <c:v>58</c:v>
                </c:pt>
                <c:pt idx="48">
                  <c:v>53</c:v>
                </c:pt>
                <c:pt idx="49">
                  <c:v>86</c:v>
                </c:pt>
                <c:pt idx="50">
                  <c:v>60</c:v>
                </c:pt>
                <c:pt idx="51">
                  <c:v>54</c:v>
                </c:pt>
                <c:pt idx="52">
                  <c:v>106</c:v>
                </c:pt>
                <c:pt idx="53">
                  <c:v>122</c:v>
                </c:pt>
                <c:pt idx="54">
                  <c:v>50</c:v>
                </c:pt>
                <c:pt idx="55">
                  <c:v>102</c:v>
                </c:pt>
                <c:pt idx="56">
                  <c:v>70</c:v>
                </c:pt>
                <c:pt idx="57">
                  <c:v>103</c:v>
                </c:pt>
                <c:pt idx="58">
                  <c:v>58</c:v>
                </c:pt>
                <c:pt idx="59">
                  <c:v>143</c:v>
                </c:pt>
                <c:pt idx="60">
                  <c:v>56</c:v>
                </c:pt>
                <c:pt idx="61">
                  <c:v>149</c:v>
                </c:pt>
                <c:pt idx="62">
                  <c:v>77</c:v>
                </c:pt>
                <c:pt idx="63">
                  <c:v>143</c:v>
                </c:pt>
                <c:pt idx="64">
                  <c:v>102</c:v>
                </c:pt>
                <c:pt idx="65">
                  <c:v>144</c:v>
                </c:pt>
                <c:pt idx="66">
                  <c:v>108</c:v>
                </c:pt>
                <c:pt idx="67">
                  <c:v>89</c:v>
                </c:pt>
                <c:pt idx="68">
                  <c:v>137</c:v>
                </c:pt>
                <c:pt idx="69">
                  <c:v>122</c:v>
                </c:pt>
                <c:pt idx="70">
                  <c:v>116</c:v>
                </c:pt>
                <c:pt idx="71">
                  <c:v>63</c:v>
                </c:pt>
                <c:pt idx="72">
                  <c:v>107</c:v>
                </c:pt>
                <c:pt idx="73">
                  <c:v>125</c:v>
                </c:pt>
                <c:pt idx="74">
                  <c:v>106</c:v>
                </c:pt>
                <c:pt idx="75">
                  <c:v>117</c:v>
                </c:pt>
                <c:pt idx="76">
                  <c:v>80</c:v>
                </c:pt>
                <c:pt idx="77">
                  <c:v>81</c:v>
                </c:pt>
                <c:pt idx="78">
                  <c:v>65</c:v>
                </c:pt>
                <c:pt idx="79">
                  <c:v>139</c:v>
                </c:pt>
                <c:pt idx="80">
                  <c:v>109</c:v>
                </c:pt>
                <c:pt idx="81">
                  <c:v>100</c:v>
                </c:pt>
                <c:pt idx="82">
                  <c:v>108</c:v>
                </c:pt>
                <c:pt idx="83">
                  <c:v>97</c:v>
                </c:pt>
                <c:pt idx="84">
                  <c:v>166</c:v>
                </c:pt>
                <c:pt idx="85">
                  <c:v>106</c:v>
                </c:pt>
                <c:pt idx="86">
                  <c:v>151</c:v>
                </c:pt>
                <c:pt idx="87">
                  <c:v>204</c:v>
                </c:pt>
                <c:pt idx="88">
                  <c:v>157</c:v>
                </c:pt>
                <c:pt idx="89">
                  <c:v>101</c:v>
                </c:pt>
                <c:pt idx="90">
                  <c:v>161</c:v>
                </c:pt>
                <c:pt idx="91">
                  <c:v>165</c:v>
                </c:pt>
                <c:pt idx="92">
                  <c:v>313</c:v>
                </c:pt>
                <c:pt idx="9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D-48AF-A2B4-DFF254D2DC3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8020416"/>
        <c:axId val="453451968"/>
      </c:lineChart>
      <c:catAx>
        <c:axId val="44802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3451968"/>
        <c:crosses val="autoZero"/>
        <c:auto val="1"/>
        <c:lblAlgn val="ctr"/>
        <c:lblOffset val="100"/>
        <c:noMultiLvlLbl val="0"/>
      </c:catAx>
      <c:valAx>
        <c:axId val="45345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0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Dashboard!Seguidores_Por_Artista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Artistas más populares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Dashboard'!$AF$20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Dashboard'!$AE$21:$AE$41</c:f>
              <c:strCache>
                <c:ptCount val="20"/>
                <c:pt idx="0">
                  <c:v>Taylor Swift</c:v>
                </c:pt>
                <c:pt idx="1">
                  <c:v>Ed Sheeran</c:v>
                </c:pt>
                <c:pt idx="2">
                  <c:v>Billie Eilish</c:v>
                </c:pt>
                <c:pt idx="3">
                  <c:v>The Weeknd</c:v>
                </c:pt>
                <c:pt idx="4">
                  <c:v>Ariana Grande</c:v>
                </c:pt>
                <c:pt idx="5">
                  <c:v>Eminem</c:v>
                </c:pt>
                <c:pt idx="6">
                  <c:v>Drake</c:v>
                </c:pt>
                <c:pt idx="7">
                  <c:v>Bad Bunny</c:v>
                </c:pt>
                <c:pt idx="8">
                  <c:v>Justin Bieber</c:v>
                </c:pt>
                <c:pt idx="9">
                  <c:v>BTS</c:v>
                </c:pt>
                <c:pt idx="10">
                  <c:v>Bruno Mars</c:v>
                </c:pt>
                <c:pt idx="11">
                  <c:v>Rihanna</c:v>
                </c:pt>
                <c:pt idx="12">
                  <c:v>Adele</c:v>
                </c:pt>
                <c:pt idx="13">
                  <c:v>Coldplay</c:v>
                </c:pt>
                <c:pt idx="14">
                  <c:v>KAROL G</c:v>
                </c:pt>
                <c:pt idx="15">
                  <c:v>Imagine Dragons</c:v>
                </c:pt>
                <c:pt idx="16">
                  <c:v>BLACKPINK</c:v>
                </c:pt>
                <c:pt idx="17">
                  <c:v>Queen</c:v>
                </c:pt>
                <c:pt idx="18">
                  <c:v>Selena Gomez</c:v>
                </c:pt>
                <c:pt idx="19">
                  <c:v>Lana Del Rey</c:v>
                </c:pt>
              </c:strCache>
            </c:strRef>
          </c:cat>
          <c:val>
            <c:numRef>
              <c:f>'Tablas dinámicas Dashboard'!$AF$21:$AF$41</c:f>
              <c:numCache>
                <c:formatCode>#,##0</c:formatCode>
                <c:ptCount val="20"/>
                <c:pt idx="0">
                  <c:v>145542136</c:v>
                </c:pt>
                <c:pt idx="1">
                  <c:v>122802777</c:v>
                </c:pt>
                <c:pt idx="2">
                  <c:v>118797451</c:v>
                </c:pt>
                <c:pt idx="3">
                  <c:v>113039308</c:v>
                </c:pt>
                <c:pt idx="4">
                  <c:v>107418606</c:v>
                </c:pt>
                <c:pt idx="5">
                  <c:v>104584370</c:v>
                </c:pt>
                <c:pt idx="6">
                  <c:v>103126025</c:v>
                </c:pt>
                <c:pt idx="7">
                  <c:v>102610644</c:v>
                </c:pt>
                <c:pt idx="8">
                  <c:v>85050158</c:v>
                </c:pt>
                <c:pt idx="9">
                  <c:v>81197976</c:v>
                </c:pt>
                <c:pt idx="10">
                  <c:v>75513910</c:v>
                </c:pt>
                <c:pt idx="11">
                  <c:v>69050055</c:v>
                </c:pt>
                <c:pt idx="12">
                  <c:v>66751662</c:v>
                </c:pt>
                <c:pt idx="13">
                  <c:v>60830643</c:v>
                </c:pt>
                <c:pt idx="14">
                  <c:v>60395783</c:v>
                </c:pt>
                <c:pt idx="15">
                  <c:v>58375520</c:v>
                </c:pt>
                <c:pt idx="16">
                  <c:v>56178946</c:v>
                </c:pt>
                <c:pt idx="17">
                  <c:v>55209500</c:v>
                </c:pt>
                <c:pt idx="18">
                  <c:v>53267200</c:v>
                </c:pt>
                <c:pt idx="19">
                  <c:v>51847587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6-4870-BD0E-10CEE75B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405136"/>
        <c:axId val="557402736"/>
      </c:barChart>
      <c:catAx>
        <c:axId val="5574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52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2736"/>
        <c:crosses val="autoZero"/>
        <c:auto val="1"/>
        <c:lblAlgn val="ctr"/>
        <c:lblOffset val="100"/>
        <c:noMultiLvlLbl val="0"/>
      </c:catAx>
      <c:valAx>
        <c:axId val="557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40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Dashboard!Tipo_Lanzamiento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 Dashboard'!$C$13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622-426A-B232-5F31026CA7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622-426A-B232-5F31026CA7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622-426A-B232-5F31026CA7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 Dashboard'!$B$14:$B$17</c:f>
              <c:strCache>
                <c:ptCount val="3"/>
                <c:pt idx="0">
                  <c:v>Album</c:v>
                </c:pt>
                <c:pt idx="1">
                  <c:v>Compilation</c:v>
                </c:pt>
                <c:pt idx="2">
                  <c:v>Single</c:v>
                </c:pt>
              </c:strCache>
            </c:strRef>
          </c:cat>
          <c:val>
            <c:numRef>
              <c:f>'Tablas dinámicas Dashboard'!$C$14:$C$17</c:f>
              <c:numCache>
                <c:formatCode>General</c:formatCode>
                <c:ptCount val="3"/>
                <c:pt idx="0">
                  <c:v>4727</c:v>
                </c:pt>
                <c:pt idx="1">
                  <c:v>360</c:v>
                </c:pt>
                <c:pt idx="2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22-426A-B232-5F31026CA7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[Analisis_Datos_Spotify.xlsx]Tablas dinámicas Dashboard!Popularidad_Tipo_Lanzamiento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Dashboard'!$G$13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Dashboard'!$F$14:$F$17</c:f>
              <c:strCache>
                <c:ptCount val="3"/>
                <c:pt idx="0">
                  <c:v>Album</c:v>
                </c:pt>
                <c:pt idx="1">
                  <c:v>Single</c:v>
                </c:pt>
                <c:pt idx="2">
                  <c:v>Compilation</c:v>
                </c:pt>
              </c:strCache>
            </c:strRef>
          </c:cat>
          <c:val>
            <c:numRef>
              <c:f>'Tablas dinámicas Dashboard'!$G$14:$G$17</c:f>
              <c:numCache>
                <c:formatCode>0.00</c:formatCode>
                <c:ptCount val="3"/>
                <c:pt idx="0">
                  <c:v>60.070914127423819</c:v>
                </c:pt>
                <c:pt idx="1">
                  <c:v>54.082937136819865</c:v>
                </c:pt>
                <c:pt idx="2">
                  <c:v>47.314087759815244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C-4B89-B4A3-F856F798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633728"/>
        <c:axId val="456643808"/>
      </c:barChart>
      <c:catAx>
        <c:axId val="45663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43808"/>
        <c:crosses val="autoZero"/>
        <c:auto val="1"/>
        <c:lblAlgn val="ctr"/>
        <c:lblOffset val="100"/>
        <c:noMultiLvlLbl val="0"/>
      </c:catAx>
      <c:valAx>
        <c:axId val="45664380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66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1C0D9AAE-B931-4B8E-A726-164AB79F9CDC}">
          <cx:tx>
            <cx:txData>
              <cx:f>_xlchart.v1.0</cx:f>
              <cx:v>track_popularity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microsoft.com/office/2007/relationships/hdphoto" Target="../media/hdphoto1.wdp"/><Relationship Id="rId5" Type="http://schemas.openxmlformats.org/officeDocument/2006/relationships/image" Target="../media/image2.png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201930</xdr:colOff>
      <xdr:row>8</xdr:row>
      <xdr:rowOff>126682</xdr:rowOff>
    </xdr:from>
    <xdr:to>
      <xdr:col>14</xdr:col>
      <xdr:colOff>30480</xdr:colOff>
      <xdr:row>23</xdr:row>
      <xdr:rowOff>153352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B4FD42-E767-2E75-CDC7-43D2CCFCB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481149</xdr:colOff>
      <xdr:row>8</xdr:row>
      <xdr:rowOff>115389</xdr:rowOff>
    </xdr:from>
    <xdr:to>
      <xdr:col>20</xdr:col>
      <xdr:colOff>315958</xdr:colOff>
      <xdr:row>24</xdr:row>
      <xdr:rowOff>22588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2B02811-2EBC-2A00-A4B0-EB4E48F79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100966</xdr:colOff>
      <xdr:row>30</xdr:row>
      <xdr:rowOff>130900</xdr:rowOff>
    </xdr:from>
    <xdr:to>
      <xdr:col>20</xdr:col>
      <xdr:colOff>639536</xdr:colOff>
      <xdr:row>46</xdr:row>
      <xdr:rowOff>36195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E0DB195-23A5-46CC-69CA-27550AD41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97153</xdr:colOff>
      <xdr:row>48</xdr:row>
      <xdr:rowOff>53340</xdr:rowOff>
    </xdr:from>
    <xdr:to>
      <xdr:col>20</xdr:col>
      <xdr:colOff>585106</xdr:colOff>
      <xdr:row>63</xdr:row>
      <xdr:rowOff>150767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AD3783-3164-C8EA-032D-DA85378D7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826225</xdr:colOff>
      <xdr:row>108</xdr:row>
      <xdr:rowOff>169817</xdr:rowOff>
    </xdr:from>
    <xdr:to>
      <xdr:col>22</xdr:col>
      <xdr:colOff>27214</xdr:colOff>
      <xdr:row>124</xdr:row>
      <xdr:rowOff>77017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FD939A4-4C8A-DC65-77D6-7A66B9640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703761</xdr:colOff>
      <xdr:row>125</xdr:row>
      <xdr:rowOff>136616</xdr:rowOff>
    </xdr:from>
    <xdr:to>
      <xdr:col>22</xdr:col>
      <xdr:colOff>122464</xdr:colOff>
      <xdr:row>141</xdr:row>
      <xdr:rowOff>36195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874448D-97F2-9CE8-23E5-11B3B7DD9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2</xdr:row>
      <xdr:rowOff>142875</xdr:rowOff>
    </xdr:from>
    <xdr:to>
      <xdr:col>10</xdr:col>
      <xdr:colOff>200025</xdr:colOff>
      <xdr:row>26</xdr:row>
      <xdr:rowOff>158115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9C2C492-C199-493F-9C11-60263E4053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0515" y="502920"/>
              <a:ext cx="5911215" cy="4362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201930</xdr:colOff>
      <xdr:row>8</xdr:row>
      <xdr:rowOff>126682</xdr:rowOff>
    </xdr:from>
    <xdr:to>
      <xdr:col>14</xdr:col>
      <xdr:colOff>30480</xdr:colOff>
      <xdr:row>23</xdr:row>
      <xdr:rowOff>153352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6316DE-A14F-4DF9-A550-5370B65C8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481149</xdr:colOff>
      <xdr:row>8</xdr:row>
      <xdr:rowOff>115389</xdr:rowOff>
    </xdr:from>
    <xdr:to>
      <xdr:col>20</xdr:col>
      <xdr:colOff>315958</xdr:colOff>
      <xdr:row>24</xdr:row>
      <xdr:rowOff>22588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9E138D-77C9-42F6-989D-5F99C6955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97156</xdr:colOff>
      <xdr:row>30</xdr:row>
      <xdr:rowOff>134710</xdr:rowOff>
    </xdr:from>
    <xdr:to>
      <xdr:col>20</xdr:col>
      <xdr:colOff>637631</xdr:colOff>
      <xdr:row>46</xdr:row>
      <xdr:rowOff>36195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6397AEA-7B5A-412C-A9A4-077275434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93343</xdr:colOff>
      <xdr:row>48</xdr:row>
      <xdr:rowOff>57150</xdr:rowOff>
    </xdr:from>
    <xdr:to>
      <xdr:col>20</xdr:col>
      <xdr:colOff>588916</xdr:colOff>
      <xdr:row>63</xdr:row>
      <xdr:rowOff>150767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7416969-1182-44EB-AE45-FE21AD0B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1574370</xdr:colOff>
      <xdr:row>35</xdr:row>
      <xdr:rowOff>2350</xdr:rowOff>
    </xdr:from>
    <xdr:to>
      <xdr:col>45</xdr:col>
      <xdr:colOff>56482</xdr:colOff>
      <xdr:row>50</xdr:row>
      <xdr:rowOff>73207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61212AF-33B5-4F13-A074-23F2CDE8B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342900</xdr:colOff>
      <xdr:row>16</xdr:row>
      <xdr:rowOff>76200</xdr:rowOff>
    </xdr:from>
    <xdr:to>
      <xdr:col>49</xdr:col>
      <xdr:colOff>68308</xdr:colOff>
      <xdr:row>30</xdr:row>
      <xdr:rowOff>173899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7AEA6B7-42A1-4B2F-8D12-A66F29D91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24</xdr:col>
      <xdr:colOff>457200</xdr:colOff>
      <xdr:row>90</xdr:row>
      <xdr:rowOff>76200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99B6FE51-5086-8692-1719-8F69F3D33D8B}"/>
            </a:ext>
          </a:extLst>
        </xdr:cNvPr>
        <xdr:cNvSpPr/>
      </xdr:nvSpPr>
      <xdr:spPr>
        <a:xfrm>
          <a:off x="0" y="114300"/>
          <a:ext cx="19316700" cy="17106900"/>
        </a:xfrm>
        <a:prstGeom prst="roundRect">
          <a:avLst>
            <a:gd name="adj" fmla="val 8426"/>
          </a:avLst>
        </a:prstGeom>
        <a:gradFill flip="none" rotWithShape="1">
          <a:gsLst>
            <a:gs pos="0">
              <a:schemeClr val="accent6">
                <a:tint val="66000"/>
                <a:satMod val="160000"/>
              </a:schemeClr>
            </a:gs>
            <a:gs pos="50000">
              <a:schemeClr val="accent6">
                <a:tint val="44500"/>
                <a:satMod val="160000"/>
              </a:schemeClr>
            </a:gs>
            <a:gs pos="100000">
              <a:schemeClr val="accent6">
                <a:tint val="23500"/>
                <a:satMod val="160000"/>
              </a:schemeClr>
            </a:gs>
          </a:gsLst>
          <a:lin ang="2700000" scaled="1"/>
          <a:tileRect/>
        </a:gra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742950</xdr:colOff>
      <xdr:row>2</xdr:row>
      <xdr:rowOff>53340</xdr:rowOff>
    </xdr:from>
    <xdr:to>
      <xdr:col>4</xdr:col>
      <xdr:colOff>97155</xdr:colOff>
      <xdr:row>13</xdr:row>
      <xdr:rowOff>108858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DAB1B6AC-0143-6CF6-03CA-9E28033258DF}"/>
            </a:ext>
          </a:extLst>
        </xdr:cNvPr>
        <xdr:cNvSpPr/>
      </xdr:nvSpPr>
      <xdr:spPr>
        <a:xfrm>
          <a:off x="742950" y="407126"/>
          <a:ext cx="2511062" cy="2028553"/>
        </a:xfrm>
        <a:prstGeom prst="round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2400">
              <a:solidFill>
                <a:schemeClr val="accent6">
                  <a:lumMod val="50000"/>
                </a:schemeClr>
              </a:solidFill>
            </a:rPr>
            <a:t>Análisis</a:t>
          </a:r>
          <a:r>
            <a:rPr lang="es-ES" sz="2400" baseline="0">
              <a:solidFill>
                <a:schemeClr val="accent6">
                  <a:lumMod val="50000"/>
                </a:schemeClr>
              </a:solidFill>
            </a:rPr>
            <a:t> popularidad Spotify</a:t>
          </a:r>
          <a:endParaRPr lang="es-ES" sz="24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19050</xdr:colOff>
      <xdr:row>2</xdr:row>
      <xdr:rowOff>173355</xdr:rowOff>
    </xdr:from>
    <xdr:to>
      <xdr:col>8</xdr:col>
      <xdr:colOff>723900</xdr:colOff>
      <xdr:row>4</xdr:row>
      <xdr:rowOff>152400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BE8C5B11-7B07-EA0D-2C35-7295B5E366F2}"/>
            </a:ext>
          </a:extLst>
        </xdr:cNvPr>
        <xdr:cNvSpPr txBox="1"/>
      </xdr:nvSpPr>
      <xdr:spPr>
        <a:xfrm>
          <a:off x="4762500" y="535305"/>
          <a:ext cx="228600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1" i="0"/>
            <a:t>Total</a:t>
          </a:r>
          <a:r>
            <a:rPr lang="es-ES" sz="2400" b="1" i="0" baseline="0"/>
            <a:t> canciones</a:t>
          </a:r>
        </a:p>
        <a:p>
          <a:endParaRPr lang="es-ES" sz="1600" b="1" i="0"/>
        </a:p>
      </xdr:txBody>
    </xdr:sp>
    <xdr:clientData/>
  </xdr:twoCellAnchor>
  <xdr:twoCellAnchor>
    <xdr:from>
      <xdr:col>7</xdr:col>
      <xdr:colOff>211456</xdr:colOff>
      <xdr:row>5</xdr:row>
      <xdr:rowOff>66676</xdr:rowOff>
    </xdr:from>
    <xdr:to>
      <xdr:col>8</xdr:col>
      <xdr:colOff>558165</xdr:colOff>
      <xdr:row>8</xdr:row>
      <xdr:rowOff>93345</xdr:rowOff>
    </xdr:to>
    <xdr:sp macro="" textlink="'Tablas dinámicas Dashboard'!B6">
      <xdr:nvSpPr>
        <xdr:cNvPr id="6" name="CuadroTexto 5">
          <a:extLst>
            <a:ext uri="{FF2B5EF4-FFF2-40B4-BE49-F238E27FC236}">
              <a16:creationId xmlns:a16="http://schemas.microsoft.com/office/drawing/2014/main" id="{999F1761-493E-56F4-094D-5423F48B8775}"/>
            </a:ext>
          </a:extLst>
        </xdr:cNvPr>
        <xdr:cNvSpPr txBox="1"/>
      </xdr:nvSpPr>
      <xdr:spPr>
        <a:xfrm>
          <a:off x="5745481" y="981076"/>
          <a:ext cx="1137284" cy="569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638FF6-254C-451F-8EFA-B2EDEF921BBA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6969</a:t>
          </a:fld>
          <a:endParaRPr lang="es-ES" sz="3200"/>
        </a:p>
      </xdr:txBody>
    </xdr:sp>
    <xdr:clientData/>
  </xdr:twoCellAnchor>
  <xdr:twoCellAnchor>
    <xdr:from>
      <xdr:col>12</xdr:col>
      <xdr:colOff>19050</xdr:colOff>
      <xdr:row>2</xdr:row>
      <xdr:rowOff>173355</xdr:rowOff>
    </xdr:from>
    <xdr:to>
      <xdr:col>14</xdr:col>
      <xdr:colOff>723900</xdr:colOff>
      <xdr:row>4</xdr:row>
      <xdr:rowOff>152400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A7C7A5DB-982F-4FE5-AE98-A615B20A0F61}"/>
            </a:ext>
          </a:extLst>
        </xdr:cNvPr>
        <xdr:cNvSpPr txBox="1"/>
      </xdr:nvSpPr>
      <xdr:spPr>
        <a:xfrm>
          <a:off x="4758690" y="531495"/>
          <a:ext cx="2289810" cy="354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1" i="0"/>
            <a:t>Total</a:t>
          </a:r>
          <a:r>
            <a:rPr lang="es-ES" sz="2400" b="1" i="0" baseline="0"/>
            <a:t> artistas</a:t>
          </a:r>
        </a:p>
        <a:p>
          <a:endParaRPr lang="es-ES" sz="1600" b="1" i="0"/>
        </a:p>
      </xdr:txBody>
    </xdr:sp>
    <xdr:clientData/>
  </xdr:twoCellAnchor>
  <xdr:twoCellAnchor>
    <xdr:from>
      <xdr:col>13</xdr:col>
      <xdr:colOff>211456</xdr:colOff>
      <xdr:row>5</xdr:row>
      <xdr:rowOff>66676</xdr:rowOff>
    </xdr:from>
    <xdr:to>
      <xdr:col>14</xdr:col>
      <xdr:colOff>558165</xdr:colOff>
      <xdr:row>8</xdr:row>
      <xdr:rowOff>93345</xdr:rowOff>
    </xdr:to>
    <xdr:sp macro="" textlink="'Tablas dinámicas Dashboard'!C6">
      <xdr:nvSpPr>
        <xdr:cNvPr id="12" name="CuadroTexto 11">
          <a:extLst>
            <a:ext uri="{FF2B5EF4-FFF2-40B4-BE49-F238E27FC236}">
              <a16:creationId xmlns:a16="http://schemas.microsoft.com/office/drawing/2014/main" id="{999C2D55-F0AF-44C3-8E7E-9A43BD85B751}"/>
            </a:ext>
          </a:extLst>
        </xdr:cNvPr>
        <xdr:cNvSpPr txBox="1"/>
      </xdr:nvSpPr>
      <xdr:spPr>
        <a:xfrm>
          <a:off x="5741671" y="979171"/>
          <a:ext cx="1137284" cy="575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5A92CB0-16E7-41C4-AA86-922182FDB220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/>
            <a:t>2258</a:t>
          </a:fld>
          <a:endParaRPr lang="es-ES" sz="32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19050</xdr:colOff>
      <xdr:row>2</xdr:row>
      <xdr:rowOff>173355</xdr:rowOff>
    </xdr:from>
    <xdr:to>
      <xdr:col>20</xdr:col>
      <xdr:colOff>723900</xdr:colOff>
      <xdr:row>4</xdr:row>
      <xdr:rowOff>152400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E5859026-01C6-4CBC-B233-E088A6F1655D}"/>
            </a:ext>
          </a:extLst>
        </xdr:cNvPr>
        <xdr:cNvSpPr txBox="1"/>
      </xdr:nvSpPr>
      <xdr:spPr>
        <a:xfrm>
          <a:off x="8696597" y="523331"/>
          <a:ext cx="2287089" cy="350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1" i="0"/>
            <a:t>Total</a:t>
          </a:r>
          <a:r>
            <a:rPr lang="es-ES" sz="2400" b="1" i="0" baseline="0"/>
            <a:t> albumes</a:t>
          </a:r>
        </a:p>
        <a:p>
          <a:endParaRPr lang="es-ES" sz="2400" b="1" i="0" baseline="0"/>
        </a:p>
        <a:p>
          <a:endParaRPr lang="es-ES" sz="1600" b="1" i="0"/>
        </a:p>
      </xdr:txBody>
    </xdr:sp>
    <xdr:clientData/>
  </xdr:twoCellAnchor>
  <xdr:twoCellAnchor>
    <xdr:from>
      <xdr:col>19</xdr:col>
      <xdr:colOff>211456</xdr:colOff>
      <xdr:row>5</xdr:row>
      <xdr:rowOff>66676</xdr:rowOff>
    </xdr:from>
    <xdr:to>
      <xdr:col>20</xdr:col>
      <xdr:colOff>558165</xdr:colOff>
      <xdr:row>8</xdr:row>
      <xdr:rowOff>93345</xdr:rowOff>
    </xdr:to>
    <xdr:sp macro="" textlink="'Tablas dinámicas Dashboard'!D6">
      <xdr:nvSpPr>
        <xdr:cNvPr id="14" name="CuadroTexto 13">
          <a:extLst>
            <a:ext uri="{FF2B5EF4-FFF2-40B4-BE49-F238E27FC236}">
              <a16:creationId xmlns:a16="http://schemas.microsoft.com/office/drawing/2014/main" id="{BB0AC334-1610-40DC-BF7C-C09B9BB7D799}"/>
            </a:ext>
          </a:extLst>
        </xdr:cNvPr>
        <xdr:cNvSpPr txBox="1"/>
      </xdr:nvSpPr>
      <xdr:spPr>
        <a:xfrm>
          <a:off x="9678217" y="962842"/>
          <a:ext cx="1135924" cy="563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B4FDD04-D2BD-4B25-83A8-76A0B23F8586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/>
            <a:t>4489</a:t>
          </a:fld>
          <a:endParaRPr lang="es-ES" sz="32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15239</xdr:colOff>
      <xdr:row>12</xdr:row>
      <xdr:rowOff>169545</xdr:rowOff>
    </xdr:from>
    <xdr:to>
      <xdr:col>14</xdr:col>
      <xdr:colOff>326570</xdr:colOff>
      <xdr:row>14</xdr:row>
      <xdr:rowOff>152400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207E92E6-032D-41AC-8388-7B25C2CBFC8A}"/>
            </a:ext>
          </a:extLst>
        </xdr:cNvPr>
        <xdr:cNvSpPr txBox="1"/>
      </xdr:nvSpPr>
      <xdr:spPr>
        <a:xfrm>
          <a:off x="4750525" y="3380831"/>
          <a:ext cx="6625045" cy="350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Nº canciones por</a:t>
          </a:r>
          <a:r>
            <a:rPr lang="es-ES" sz="2400" b="0" i="0" baseline="0"/>
            <a:t> trimestre</a:t>
          </a:r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6</xdr:col>
      <xdr:colOff>397417</xdr:colOff>
      <xdr:row>15</xdr:row>
      <xdr:rowOff>98371</xdr:rowOff>
    </xdr:from>
    <xdr:to>
      <xdr:col>22</xdr:col>
      <xdr:colOff>628650</xdr:colOff>
      <xdr:row>33</xdr:row>
      <xdr:rowOff>1826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5FF7A7B-3397-46C6-ACDA-745594CB3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15239</xdr:colOff>
      <xdr:row>36</xdr:row>
      <xdr:rowOff>169545</xdr:rowOff>
    </xdr:from>
    <xdr:to>
      <xdr:col>14</xdr:col>
      <xdr:colOff>326570</xdr:colOff>
      <xdr:row>38</xdr:row>
      <xdr:rowOff>152400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3EEA87F4-24D4-4A55-B830-E607A555F3DA}"/>
            </a:ext>
          </a:extLst>
        </xdr:cNvPr>
        <xdr:cNvSpPr txBox="1"/>
      </xdr:nvSpPr>
      <xdr:spPr>
        <a:xfrm>
          <a:off x="4733924" y="2459355"/>
          <a:ext cx="6590211" cy="360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Artistas</a:t>
          </a:r>
          <a:r>
            <a:rPr lang="es-ES" sz="2400" b="0" i="0" baseline="0"/>
            <a:t> con más seguidores</a:t>
          </a:r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6</xdr:col>
      <xdr:colOff>555308</xdr:colOff>
      <xdr:row>40</xdr:row>
      <xdr:rowOff>67628</xdr:rowOff>
    </xdr:from>
    <xdr:to>
      <xdr:col>22</xdr:col>
      <xdr:colOff>590550</xdr:colOff>
      <xdr:row>54</xdr:row>
      <xdr:rowOff>130493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90EFD1B-2168-4F0D-B55F-41C0D3658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180313</xdr:colOff>
      <xdr:row>64</xdr:row>
      <xdr:rowOff>21038</xdr:rowOff>
    </xdr:from>
    <xdr:to>
      <xdr:col>13</xdr:col>
      <xdr:colOff>571501</xdr:colOff>
      <xdr:row>85</xdr:row>
      <xdr:rowOff>57978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AD84F5-4134-479D-AB59-6FC252C33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86591</xdr:colOff>
      <xdr:row>61</xdr:row>
      <xdr:rowOff>86591</xdr:rowOff>
    </xdr:from>
    <xdr:to>
      <xdr:col>14</xdr:col>
      <xdr:colOff>390302</xdr:colOff>
      <xdr:row>63</xdr:row>
      <xdr:rowOff>86764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6ED28016-ABEE-422E-99C2-DCE2DB69CB0A}"/>
            </a:ext>
          </a:extLst>
        </xdr:cNvPr>
        <xdr:cNvSpPr txBox="1"/>
      </xdr:nvSpPr>
      <xdr:spPr>
        <a:xfrm>
          <a:off x="4866409" y="10771909"/>
          <a:ext cx="6676802" cy="346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Canciones por tipo de lanzamiento</a:t>
          </a:r>
          <a:endParaRPr lang="es-ES" sz="2400" b="0" i="0" baseline="0"/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15</xdr:col>
      <xdr:colOff>86591</xdr:colOff>
      <xdr:row>61</xdr:row>
      <xdr:rowOff>86591</xdr:rowOff>
    </xdr:from>
    <xdr:to>
      <xdr:col>23</xdr:col>
      <xdr:colOff>390302</xdr:colOff>
      <xdr:row>63</xdr:row>
      <xdr:rowOff>86764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9909C1B3-3352-4ECB-95D3-2E3A811519B2}"/>
            </a:ext>
          </a:extLst>
        </xdr:cNvPr>
        <xdr:cNvSpPr txBox="1"/>
      </xdr:nvSpPr>
      <xdr:spPr>
        <a:xfrm>
          <a:off x="4823782" y="10974210"/>
          <a:ext cx="6617425" cy="3539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400" b="0" i="0"/>
            <a:t>Popularidad por tipo de lanzamiento</a:t>
          </a:r>
          <a:endParaRPr lang="es-ES" sz="2400" b="0" i="0" baseline="0"/>
        </a:p>
        <a:p>
          <a:endParaRPr lang="es-ES" sz="2400" b="0" i="0" baseline="0"/>
        </a:p>
        <a:p>
          <a:endParaRPr lang="es-ES" sz="1600" b="1" i="0"/>
        </a:p>
      </xdr:txBody>
    </xdr:sp>
    <xdr:clientData/>
  </xdr:twoCellAnchor>
  <xdr:twoCellAnchor>
    <xdr:from>
      <xdr:col>15</xdr:col>
      <xdr:colOff>342084</xdr:colOff>
      <xdr:row>66</xdr:row>
      <xdr:rowOff>40821</xdr:rowOff>
    </xdr:from>
    <xdr:to>
      <xdr:col>22</xdr:col>
      <xdr:colOff>625929</xdr:colOff>
      <xdr:row>83</xdr:row>
      <xdr:rowOff>149679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F5729D2-49EC-458D-ABA7-AB0348A5B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434860</xdr:colOff>
      <xdr:row>40</xdr:row>
      <xdr:rowOff>5715</xdr:rowOff>
    </xdr:from>
    <xdr:to>
      <xdr:col>5</xdr:col>
      <xdr:colOff>550372</xdr:colOff>
      <xdr:row>47</xdr:row>
      <xdr:rowOff>88670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1" name="Tipo Album 1">
              <a:extLst>
                <a:ext uri="{FF2B5EF4-FFF2-40B4-BE49-F238E27FC236}">
                  <a16:creationId xmlns:a16="http://schemas.microsoft.com/office/drawing/2014/main" id="{0293A71A-BCC3-4003-81E3-C707110A51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Album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670" y="7627620"/>
              <a:ext cx="4044575" cy="1418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440574</xdr:colOff>
      <xdr:row>15</xdr:row>
      <xdr:rowOff>53860</xdr:rowOff>
    </xdr:from>
    <xdr:to>
      <xdr:col>5</xdr:col>
      <xdr:colOff>436938</xdr:colOff>
      <xdr:row>23</xdr:row>
      <xdr:rowOff>130926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2" name="album_release_date">
              <a:extLst>
                <a:ext uri="{FF2B5EF4-FFF2-40B4-BE49-F238E27FC236}">
                  <a16:creationId xmlns:a16="http://schemas.microsoft.com/office/drawing/2014/main" id="{7FDECBFD-C3FE-460E-A9C9-1C94ECF719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album_release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764" y="2707352"/>
              <a:ext cx="3983356" cy="1458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378749</xdr:colOff>
      <xdr:row>49</xdr:row>
      <xdr:rowOff>47971</xdr:rowOff>
    </xdr:from>
    <xdr:to>
      <xdr:col>5</xdr:col>
      <xdr:colOff>592628</xdr:colOff>
      <xdr:row>63</xdr:row>
      <xdr:rowOff>59574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rtist_name">
              <a:extLst>
                <a:ext uri="{FF2B5EF4-FFF2-40B4-BE49-F238E27FC236}">
                  <a16:creationId xmlns:a16="http://schemas.microsoft.com/office/drawing/2014/main" id="{C2D268A9-7376-4AA8-B800-C96AA90B3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tist_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749" y="8620471"/>
              <a:ext cx="4116185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440575</xdr:colOff>
      <xdr:row>24</xdr:row>
      <xdr:rowOff>96115</xdr:rowOff>
    </xdr:from>
    <xdr:to>
      <xdr:col>5</xdr:col>
      <xdr:colOff>511752</xdr:colOff>
      <xdr:row>38</xdr:row>
      <xdr:rowOff>92305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album_release_date (año) 1">
              <a:extLst>
                <a:ext uri="{FF2B5EF4-FFF2-40B4-BE49-F238E27FC236}">
                  <a16:creationId xmlns:a16="http://schemas.microsoft.com/office/drawing/2014/main" id="{2F10877F-4921-49EF-9E04-E5CCD7F753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bum_release_date (año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765" y="4300623"/>
              <a:ext cx="4058169" cy="24591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668655</xdr:colOff>
      <xdr:row>2</xdr:row>
      <xdr:rowOff>38098</xdr:rowOff>
    </xdr:from>
    <xdr:to>
      <xdr:col>10</xdr:col>
      <xdr:colOff>148591</xdr:colOff>
      <xdr:row>10</xdr:row>
      <xdr:rowOff>29525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7FF803BF-409D-49D5-B907-B9D7A6C527D2}"/>
            </a:ext>
          </a:extLst>
        </xdr:cNvPr>
        <xdr:cNvSpPr/>
      </xdr:nvSpPr>
      <xdr:spPr>
        <a:xfrm>
          <a:off x="4597718" y="419098"/>
          <a:ext cx="3408998" cy="1515427"/>
        </a:xfrm>
        <a:prstGeom prst="roundRect">
          <a:avLst/>
        </a:prstGeom>
        <a:noFill/>
        <a:ln>
          <a:solidFill>
            <a:schemeClr val="tx1"/>
          </a:solidFill>
        </a:ln>
        <a:effectLst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523875</xdr:colOff>
      <xdr:row>2</xdr:row>
      <xdr:rowOff>71438</xdr:rowOff>
    </xdr:from>
    <xdr:to>
      <xdr:col>16</xdr:col>
      <xdr:colOff>3811</xdr:colOff>
      <xdr:row>10</xdr:row>
      <xdr:rowOff>55245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BD08B901-E01D-433B-BC3E-2180B9BC8AC7}"/>
            </a:ext>
          </a:extLst>
        </xdr:cNvPr>
        <xdr:cNvSpPr/>
      </xdr:nvSpPr>
      <xdr:spPr>
        <a:xfrm>
          <a:off x="9167813" y="452438"/>
          <a:ext cx="3408998" cy="1507807"/>
        </a:xfrm>
        <a:prstGeom prst="roundRect">
          <a:avLst/>
        </a:prstGeom>
        <a:noFill/>
        <a:ln>
          <a:solidFill>
            <a:schemeClr val="tx1"/>
          </a:solidFill>
        </a:ln>
        <a:effectLst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617220</xdr:colOff>
      <xdr:row>2</xdr:row>
      <xdr:rowOff>69533</xdr:rowOff>
    </xdr:from>
    <xdr:to>
      <xdr:col>22</xdr:col>
      <xdr:colOff>100966</xdr:colOff>
      <xdr:row>10</xdr:row>
      <xdr:rowOff>55245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3E05F4A0-99C4-4190-931D-4CF433AD3353}"/>
            </a:ext>
          </a:extLst>
        </xdr:cNvPr>
        <xdr:cNvSpPr/>
      </xdr:nvSpPr>
      <xdr:spPr>
        <a:xfrm>
          <a:off x="13976033" y="450533"/>
          <a:ext cx="3412808" cy="1509712"/>
        </a:xfrm>
        <a:prstGeom prst="roundRect">
          <a:avLst/>
        </a:prstGeom>
        <a:noFill/>
        <a:ln>
          <a:solidFill>
            <a:schemeClr val="tx1"/>
          </a:solidFill>
        </a:ln>
        <a:effectLst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740773</xdr:colOff>
      <xdr:row>72</xdr:row>
      <xdr:rowOff>58239</xdr:rowOff>
    </xdr:from>
    <xdr:to>
      <xdr:col>4</xdr:col>
      <xdr:colOff>231322</xdr:colOff>
      <xdr:row>78</xdr:row>
      <xdr:rowOff>95250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30D2C700-661B-769E-AF93-17F55A58BC18}"/>
            </a:ext>
          </a:extLst>
        </xdr:cNvPr>
        <xdr:cNvSpPr/>
      </xdr:nvSpPr>
      <xdr:spPr>
        <a:xfrm>
          <a:off x="1529987" y="12889775"/>
          <a:ext cx="1858192" cy="109836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158660</xdr:colOff>
      <xdr:row>63</xdr:row>
      <xdr:rowOff>62593</xdr:rowOff>
    </xdr:from>
    <xdr:to>
      <xdr:col>6</xdr:col>
      <xdr:colOff>83548</xdr:colOff>
      <xdr:row>88</xdr:row>
      <xdr:rowOff>8307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C80F9DD-3202-7246-25A5-C159B28FA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60" y="11302093"/>
          <a:ext cx="4658269" cy="437973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lvarez Garcia" refreshedDate="46031.682207060185" createdVersion="8" refreshedVersion="8" minRefreshableVersion="3" recordCount="7741" xr:uid="{0D0AAEB8-5DEB-47FC-B02C-7620F7055B88}">
  <cacheSource type="worksheet">
    <worksheetSource name="spotify_data"/>
  </cacheSource>
  <cacheFields count="25">
    <cacheField name="track_id" numFmtId="0">
      <sharedItems/>
    </cacheField>
    <cacheField name="Id" numFmtId="0">
      <sharedItems containsString="0" containsBlank="1" containsNumber="1" containsInteger="1" minValue="1" maxValue="16973"/>
    </cacheField>
    <cacheField name="track_name" numFmtId="0">
      <sharedItems/>
    </cacheField>
    <cacheField name="track_number" numFmtId="0">
      <sharedItems containsSemiMixedTypes="0" containsString="0" containsNumber="1" containsInteger="1" minValue="1" maxValue="102"/>
    </cacheField>
    <cacheField name="track_popularity" numFmtId="0">
      <sharedItems containsSemiMixedTypes="0" containsString="0" containsNumber="1" containsInteger="1" minValue="11" maxValue="99"/>
    </cacheField>
    <cacheField name="Indice Popularidad Canción (%)" numFmtId="9">
      <sharedItems containsSemiMixedTypes="0" containsString="0" containsNumber="1" minValue="0.11" maxValue="0.99"/>
    </cacheField>
    <cacheField name="explicit" numFmtId="49">
      <sharedItems/>
    </cacheField>
    <cacheField name="Explicito" numFmtId="0">
      <sharedItems containsSemiMixedTypes="0" containsString="0" containsNumber="1" containsInteger="1" minValue="0" maxValue="1"/>
    </cacheField>
    <cacheField name="artist_name" numFmtId="0">
      <sharedItems count="2258">
        <s v="HUNTR/X"/>
        <s v="Taylor Swift"/>
        <s v="Olivia Dean"/>
        <s v="Saja Boys"/>
        <s v="Billie Eilish"/>
        <s v="RAYE"/>
        <s v="Sabrina Carpenter"/>
        <s v="KATSEYE"/>
        <s v="Disco Lines"/>
        <s v="sombr"/>
        <s v="The Goo Goo Dolls"/>
        <s v="Tate McRae"/>
        <s v="Justin Bieber"/>
        <s v="Rumi"/>
        <s v="Bad Bunny"/>
        <s v="Alex Warren"/>
        <s v="Lady Gaga"/>
        <s v="The Weeknd"/>
        <s v="Arctic Monkeys"/>
        <s v="The Neighbourhood"/>
        <s v="Tyler, The Creator"/>
        <s v="BLACKPINK"/>
        <s v="Coldplay"/>
        <s v="The Police"/>
        <s v="W Sound"/>
        <s v="Gracie Abrams"/>
        <s v="Ravyn Lenae"/>
        <s v="The Marías"/>
        <s v="Chappell Roan"/>
        <s v="Teddy Swims"/>
        <s v="Djo"/>
        <s v="Kendrick Lamar"/>
        <s v="Lord Huron"/>
        <s v="Gorillaz"/>
        <s v="Joji"/>
        <s v="JISOO"/>
        <s v="Kehlani"/>
        <s v="Jin"/>
        <s v="ROSÉ"/>
        <s v="Benson Boone"/>
        <s v="Ed Sheeran"/>
        <s v="Bruno Mars"/>
        <s v="The Killers"/>
        <s v="Linkin Park"/>
        <s v="Radiohead"/>
        <s v="Fuerza Regida"/>
        <s v="JENNIE"/>
        <s v="d4vd"/>
        <s v="Harry Styles"/>
        <s v="girl in red"/>
        <s v="Charlie Puth"/>
        <s v="Tame Impala"/>
        <s v="The Walters"/>
        <s v="Tom Odell"/>
        <s v="OneRepublic"/>
        <s v="Lana Del Rey"/>
        <s v="Pitbull"/>
        <s v="Rihanna"/>
        <s v="Evanescence"/>
        <s v="Eminem"/>
        <s v="Tears For Fears"/>
        <s v="TWICE"/>
        <s v="Morgan Wallen"/>
        <s v="Gigi Perez"/>
        <s v="WizTheMc"/>
        <s v="Jimin"/>
        <s v="The Kid LAROI"/>
        <s v="Mitski"/>
        <s v="Laufey"/>
        <s v="The 1975"/>
        <s v="Olivia Rodrigo"/>
        <s v="Hotel Ugly"/>
        <s v="Lewis Capaldi"/>
        <s v="Shawn Mendes"/>
        <s v="The Chainsmokers"/>
        <s v="Frank Ocean"/>
        <s v="DJ Snake"/>
        <s v="One Direction"/>
        <s v="TV Girl"/>
        <s v="Nelly Furtado"/>
        <s v="Keane"/>
        <s v="Coolio"/>
        <s v="Mazzy Star"/>
        <s v="a-ha"/>
        <s v="TOTO"/>
        <s v="Fleetwood Mac"/>
        <s v="DJ Japa NK"/>
        <s v="MOLIY"/>
        <s v="Drake"/>
        <s v="Zach Bryan"/>
        <s v="SZA"/>
        <s v="Glass Animals"/>
        <s v="Charli xcx"/>
        <s v="Post Malone"/>
        <s v="French Montana"/>
        <s v="James Arthur"/>
        <s v="Lil Peep"/>
        <s v="J. Cole"/>
        <s v="Calvin Harris"/>
        <s v="Ariana Grande"/>
        <s v="Sam Smith"/>
        <s v="Avicii"/>
        <s v="John Legend"/>
        <s v="Adele"/>
        <s v="Empire Of The Sun"/>
        <s v="Kanye West"/>
        <s v="Justin Timberlake"/>
        <s v="Natasha Bedingfield"/>
        <s v="USHER"/>
        <s v="Britney Spears"/>
        <s v="Red Hot Chili Peppers"/>
        <s v="Nickelback"/>
        <s v="System Of A Down"/>
        <s v="AC/DC"/>
        <s v="Eurythmics"/>
        <s v="Michael Jackson"/>
        <s v="Creedence Clearwater Revival"/>
        <s v="yung kai"/>
        <s v="HUGEL"/>
        <s v="Myles Smith"/>
        <s v="ATLXS"/>
        <s v="FloyyMenor"/>
        <s v="Feid"/>
        <s v="Miley Cyrus"/>
        <s v="A$AP Rocky"/>
        <s v="Noah Kahan"/>
        <s v="David Guetta"/>
        <s v="Tory Lanez"/>
        <s v="Doja Cat"/>
        <s v="Conan Gray"/>
        <s v="Måneskin"/>
        <s v="Chase Atlantic"/>
        <s v="Noah Cyrus"/>
        <s v="Imagine Dragons"/>
        <s v="Ruth B."/>
        <s v="Travis Scott"/>
        <s v="Twenty One Pilots"/>
        <s v="Chris Stapleton"/>
        <s v="Maroon 5"/>
        <s v="Lorde"/>
        <s v="Foster The People"/>
        <s v="Miguel"/>
        <s v="Kesha"/>
        <s v="JAY-Z"/>
        <s v="Timbaland"/>
        <s v="Akon"/>
        <s v="The Fray"/>
        <s v="Imogen Heap"/>
        <s v="bôa"/>
        <s v="Limp Bizkit"/>
        <s v="Jeff Buckley"/>
        <s v="Nirvana"/>
        <s v="KISS"/>
        <s v="ABBA"/>
        <s v="Don Toliver"/>
        <s v="Oscar Maydon"/>
        <s v="Lola Young"/>
        <s v="KAROL G"/>
        <s v="Hoobastank"/>
        <s v="Jung Kook"/>
        <s v="Metro Boomin"/>
        <s v="NIKI"/>
        <s v="Steve Lacy"/>
        <s v="The Rare Occasions"/>
        <s v="Surf Curse"/>
        <s v="Halsey"/>
        <s v="Chris Brown"/>
        <s v="Sean Paul"/>
        <s v="Portugal. The Man"/>
        <s v="Lukas Graham"/>
        <s v="Bryson Tiller"/>
        <s v="Mark Ronson"/>
        <s v="Hozier"/>
        <s v="MAGIC!"/>
        <s v="Christina Perri"/>
        <s v="Kings of Leon"/>
        <s v="Flo Rida"/>
        <s v="Snow Patrol"/>
        <s v="Avril Lavigne"/>
        <s v="Backstreet Boys"/>
        <s v="The Verve"/>
        <s v="Foo Fighters"/>
        <s v="Chris Isaak"/>
        <s v="The Smiths"/>
        <s v="Billy Idol"/>
        <s v="Journey"/>
        <s v="Dire Straits"/>
        <s v="Billy Joel"/>
        <s v="EsDeeKid"/>
        <s v="Addison Rae"/>
        <s v="Adam Port"/>
        <s v="Tommy Richman"/>
        <s v="Shaboozey"/>
        <s v="Future"/>
        <s v="Dasha"/>
        <s v="Tyla"/>
        <s v="Luke Combs"/>
        <s v="beabadoobee"/>
        <s v="Kid Cudi"/>
        <s v="Kali Uchis"/>
        <s v="Ava Max"/>
        <s v="Lil Tecca"/>
        <s v="Mac DeMarco"/>
        <s v="Juice WRLD"/>
        <s v="Diplo"/>
        <s v="XXXTENTACION"/>
        <s v="Zara Larsson"/>
        <s v="Wiz Khalifa"/>
        <s v="Paramore"/>
        <s v="Macklemore"/>
        <s v="P!nk"/>
        <s v="Gym Class Heroes"/>
        <s v="Selena Gomez &amp; The Scene"/>
        <s v="Skillet"/>
        <s v="Amy Winehouse"/>
        <s v="Slipknot"/>
        <s v="Outkast"/>
        <s v="Papa Roach"/>
        <s v="Dr. Dre"/>
        <s v="Wheatus"/>
        <s v="The Cranberries"/>
        <s v="Guns N' Roses"/>
        <s v="Kate Bush"/>
        <s v="Bruce Springsteen"/>
        <s v="Queen"/>
        <s v="Bob Dylan"/>
        <s v="The Beatles"/>
        <s v="The Rolling Stones"/>
        <s v="PinkPantheress"/>
        <s v="ILLIT"/>
        <s v="Madison Beer"/>
        <s v="Dave"/>
        <s v="Dua Lipa"/>
        <s v="Powfu"/>
        <s v="Roddy Ricch"/>
        <s v="ZAYN"/>
        <s v="Alec Benjamin"/>
        <s v="Marshmello"/>
        <s v="Offset"/>
        <s v="Shakira"/>
        <s v="Richy Mitch &amp; The Coal Miners"/>
        <s v="Khalid"/>
        <s v="DNCE"/>
        <s v="Seafret"/>
        <s v="Fall Out Boy"/>
        <s v="Jessie J"/>
        <s v="Tinashe"/>
        <s v="Sia"/>
        <s v="Swedish House Mafia"/>
        <s v="Carly Rae Jepsen"/>
        <s v="Of Monsters and Men"/>
        <s v="Jennifer Lopez"/>
        <s v="Gotye"/>
        <s v="Train"/>
        <s v="Waka Flocka Flame"/>
        <s v="Black Eyed Peas"/>
        <s v="Mariah Carey"/>
        <s v="MGMT"/>
        <s v="Muse"/>
        <s v="Three Days Grace"/>
        <s v="The Game"/>
        <s v="Green Day"/>
        <s v="3 Doors Down"/>
        <s v="blink-182"/>
        <s v="The Notorious B.I.G."/>
        <s v="Roxette"/>
        <s v="Scorpions"/>
        <s v="Phil Collins"/>
        <s v="Crowded House"/>
        <s v="Cyndi Lauper"/>
        <s v="Pink Floyd"/>
        <s v="America"/>
        <s v="Bill Withers"/>
        <s v="Reneé Rapp"/>
        <s v="Sydney Rose"/>
        <s v="Max McNown"/>
        <s v="Gunna"/>
        <s v="Artemas"/>
        <s v="cassö"/>
        <s v="Beach Weather"/>
        <s v="Loreen"/>
        <s v="Bizarrap"/>
        <s v="Lizzy McAlpine"/>
        <s v="Elton John"/>
        <s v="Adrianne Lenker"/>
        <s v="The Strokes"/>
        <s v="YoungBoy Never Broke Again"/>
        <s v="SYML"/>
        <s v="Gesaffelstein"/>
        <s v="Luis Fonsi"/>
        <s v="5 Seconds of Summer"/>
        <s v="Calum Scott"/>
        <s v="G-Eazy"/>
        <s v="Lil Uzi Vert"/>
        <s v="Mike Posner"/>
        <s v="R. City"/>
        <s v="PARTYNEXTDOOR"/>
        <s v="Vance Joy"/>
        <s v="Ty Dolla $ign"/>
        <s v="Paloma Faith"/>
        <s v="Daft Punk"/>
        <s v="Demi Lovato"/>
        <s v="The Script"/>
        <s v="Deftones"/>
        <s v="Florence + The Machine"/>
        <s v="Jason Mraz"/>
        <s v="Estelle"/>
        <s v="Soulja Boy"/>
        <s v="Gnarls Barkley"/>
        <s v="My Chemical Romance"/>
        <s v="Cassie"/>
        <s v="t.A.T.u."/>
        <s v="Jimmy Eat World"/>
        <s v="Christina Aguilera"/>
        <s v="2Pac"/>
        <s v="Spice Girls"/>
        <s v="No Doubt"/>
        <s v="Sade"/>
        <s v="Bon Jovi"/>
        <s v="Playboi Carti"/>
        <s v="Doechii"/>
        <s v="Chris Grey"/>
        <s v="Michael Marcagi"/>
        <s v="Jungle"/>
        <s v="Fourtwnty"/>
        <s v="NewJeans"/>
        <s v="Rio Romeo"/>
        <s v="JVKE"/>
        <s v="iñigo quintero"/>
        <s v="Rema"/>
        <s v="BTS"/>
        <s v="Jonas Brothers"/>
        <s v="Cardi B"/>
        <s v="Alan Walker"/>
        <s v="Lil Baby"/>
        <s v="Panic! At The Disco"/>
        <s v="Rainbow Kitten Surprise"/>
        <s v="Camila Cabello"/>
        <s v="Fifth Harmony"/>
        <s v="OMI"/>
        <s v="BØRNS"/>
        <s v="Robin Schulz"/>
        <s v="WILLOW"/>
        <s v="Pharrell Williams"/>
        <s v="Indila"/>
        <s v="Cults"/>
        <s v="Kodaline"/>
        <s v="salvia palth"/>
        <s v="will.i.am"/>
        <s v="MKTO"/>
        <s v="Sean Kingston"/>
        <s v="Iyaz"/>
        <s v="Thirty Seconds To Mars"/>
        <s v="Plain White T's"/>
        <s v="Audioslave"/>
        <s v="Sophie Ellis-Bextor"/>
        <s v="Manu Chao"/>
        <s v="*NSYNC"/>
        <s v="Le Tigre"/>
        <s v="Incubus"/>
        <s v="Destiny's Child"/>
        <s v="Korn"/>
        <s v="Pearl Jam"/>
        <s v="Cutting Crew"/>
        <s v="Blue Öyster Cult"/>
        <s v="Led Zeppelin"/>
        <s v="The Temptations"/>
        <s v="Clara La San"/>
        <s v="21 Savage"/>
        <s v="Myke Towers"/>
        <s v="Montell Fish"/>
        <s v="Isabel LaRosa"/>
        <s v="Stephen Sanchez"/>
        <s v="Frou Frou"/>
        <s v="Rauw Alejandro"/>
        <s v="Majestic"/>
        <s v="Maluma"/>
        <s v="Ellie Goulding"/>
        <s v="Clean Bandit"/>
        <s v="Summer Walker"/>
        <s v="Anne-Marie"/>
        <s v="Axwell / Ingrosso"/>
        <s v="Jaymes Young"/>
        <s v="Meghan Trainor"/>
        <s v="Chord Overstreet"/>
        <s v="Martin Garrix"/>
        <s v="Beyoncé"/>
        <s v="Alessia Cara"/>
        <s v="Sufjan Stevens"/>
        <s v="Nico &amp; Vinz"/>
        <s v="Mr. Probz"/>
        <s v="American Authors"/>
        <s v="Soap&amp;Skin"/>
        <s v="Darius Rucker"/>
        <s v="Robin Thicke"/>
        <s v="Katy Perry"/>
        <s v="Pierce The Veil"/>
        <s v="MARINA"/>
        <s v="fun."/>
        <s v="Zedd"/>
        <s v="Neon Trees"/>
        <s v="Nicki Minaj"/>
        <s v="Blood Orange"/>
        <s v="Lil Wayne"/>
        <s v="Eric Church"/>
        <s v="Nelly"/>
        <s v="B.o.B"/>
        <s v="Stromae"/>
        <s v="Owl City"/>
        <s v="50 Cent"/>
        <s v="M.I.A."/>
        <s v="Madonna"/>
        <s v="Toploader"/>
        <s v="Dido"/>
        <s v="Smash Mouth"/>
        <s v="Blur"/>
        <s v="Blackstreet"/>
        <s v="Ozzy Osbourne"/>
        <s v="Soft Cell"/>
        <s v="John Travolta"/>
        <s v="Kansas"/>
        <s v="Lynyrd Skynyrd"/>
        <s v="bbno$"/>
        <s v="The American Dawn"/>
        <s v="Sevdaliza"/>
        <s v="Jack Harlow"/>
        <s v="Snow Strippers"/>
        <s v="Yng Lvcas"/>
        <s v="Central Cee"/>
        <s v="Manuel Turizo"/>
        <s v="Depeche Mode"/>
        <s v="Baby Keem"/>
        <s v="BJ Lips"/>
        <s v="Lost Frequencies"/>
        <s v="Farruko"/>
        <s v="24kGoldn"/>
        <s v="Pop Smoke"/>
        <s v="GIVĒON"/>
        <s v="Selena Gomez"/>
        <s v="Eyedress"/>
        <s v="Labrinth"/>
        <s v="Quality Control"/>
        <s v="Yot Club"/>
        <s v="Dean Lewis"/>
        <s v="Kodak Black"/>
        <s v="Dynoro"/>
        <s v="Niall Horan"/>
        <s v="NF"/>
        <s v="Faye Webster"/>
        <s v="Declan McKenna"/>
        <s v="Rag'n'Bone Man"/>
        <s v="Kungs"/>
        <s v="Rae Sremmurd"/>
        <s v="Fetty Wap"/>
        <s v="Beach House"/>
        <s v="Becky G"/>
        <s v="Macklemore &amp; Ryan Lewis"/>
        <s v="GROUPLOVE"/>
        <s v="Bon Iver"/>
        <s v="Amy Macdonald"/>
        <s v="Peter Bjorn and John"/>
        <s v="The Kooks"/>
        <s v="Lou Bega"/>
        <s v="Julie Doiron"/>
        <s v="The Smashing Pumpkins"/>
        <s v="Mobb Deep"/>
        <s v="Ice Cube"/>
        <s v="Slowdive"/>
        <s v="Sting"/>
        <s v="Alice In Chains"/>
        <s v="Bryan Adams"/>
        <s v="Richard Marx"/>
        <s v="Bronski Beat"/>
        <s v="Joan Jett &amp; the Blackhearts"/>
        <s v="Ben E. King"/>
        <s v="SIENNA SPIRO"/>
        <s v="BigXthaPlug"/>
        <s v="Megan Moroney"/>
        <s v="Ndotz"/>
        <s v="Hanumankind"/>
        <s v="YUNGBLUD"/>
        <s v="Eternxlkz"/>
        <s v="LE SSERAFIM"/>
        <s v="Libianca"/>
        <s v="James Hype"/>
        <s v="Dutch Melrose"/>
        <s v="Imanbek"/>
        <s v="Mareux"/>
        <s v="Duke Dumont"/>
        <s v="King Von"/>
        <s v="Sasha Alex Sloan"/>
        <s v="Lil Nas X"/>
        <s v="Wallows"/>
        <s v="A Boogie Wit da Hoodie"/>
        <s v="benny blanco"/>
        <s v="Jonas Blue"/>
        <s v="Two Feet"/>
        <s v="YNW Melly"/>
        <s v="J Balvin"/>
        <s v="Jason Aldean"/>
        <s v="Anna of the North"/>
        <s v="Logic"/>
        <s v="Kygo"/>
        <s v="Hippie Sabotage"/>
        <s v="Joy Again"/>
        <s v="Jeremih"/>
        <s v="Disturbed"/>
        <s v="Galantis"/>
        <s v="Jason Derulo"/>
        <s v="Sidewalks and Skeletons"/>
        <s v="Jack Ü"/>
        <s v="Tove Lo"/>
        <s v="Wale"/>
        <s v="Idina Menzel"/>
        <s v="Alicia Keys"/>
        <s v="Alexandra Stan"/>
        <s v="The Wanted"/>
        <s v="The Red Jumpsuit Apparatus"/>
        <s v="Gwen Stefani"/>
        <s v="Carrie Underwood"/>
        <s v="Lil Jon &amp; The East Side Boyz"/>
        <s v="Creed"/>
        <s v="Robbie Williams"/>
        <s v="Portishead"/>
        <s v="Europe"/>
        <s v="Carly Simon"/>
        <s v="Arcane"/>
        <s v="Cody Johnson"/>
        <s v="Odetari"/>
        <s v="Yeat"/>
        <s v="Mark Ambor"/>
        <s v="Alok"/>
        <s v="Alek Olsen"/>
        <s v="Kenya Grace"/>
        <s v="Paul Russell"/>
        <s v="Peggy Gou"/>
        <s v="SUICIDAL-IDOL"/>
        <s v="Grupo Frontera"/>
        <s v="ROSALÍA"/>
        <s v="Eslabon Armado"/>
        <s v="Shouse"/>
        <s v="Lil Tjay"/>
        <s v="Magdalena Bay"/>
        <s v="Riton"/>
        <s v="Duncan Laurence"/>
        <s v="Clams Casino"/>
        <s v="JACKBOYS"/>
        <s v="Ali Gatie"/>
        <s v="Nicky Jam"/>
        <s v="BANNERS"/>
        <s v="CKay"/>
        <s v="Andy Grammer"/>
        <s v="Gucci Mane"/>
        <s v="Bishop Briggs"/>
        <s v="Loud Luxury"/>
        <s v="Jon Pardi"/>
        <s v="Elle King"/>
        <s v="Lilly Wood and The Prick"/>
        <s v="Icona Pop"/>
        <s v="PSY"/>
        <s v="Luke Bryan"/>
        <s v="Jack Johnson"/>
        <s v="James Blunt"/>
        <s v="Lifehouse"/>
        <s v="Daniel Powter"/>
        <s v="Hinder"/>
        <s v="Mario"/>
        <s v="Kelly Clarkson"/>
        <s v="The Rasmus"/>
        <s v="Sum 41"/>
        <s v="Ms. Lauryn Hill"/>
        <s v="The Outfield"/>
        <s v="Aqua"/>
        <s v="R.E.M."/>
        <s v="Dolly Parton"/>
        <s v="Nina Simone"/>
        <s v="Fred again.."/>
        <s v="Jessie Murph"/>
        <s v="Cynthia Erivo"/>
        <s v="Nessa Barrett"/>
        <s v="Elliot James Reay"/>
        <s v="LISA"/>
        <s v="Rvssian"/>
        <s v="Xavi"/>
        <s v="Reed Wonder"/>
        <s v="Tiësto"/>
        <s v="Rex Orange County"/>
        <s v="Elley Duhé"/>
        <s v="Surf Mesa"/>
        <s v="Arizona Zervas"/>
        <s v="SAINt JHN"/>
        <s v="Aya Nakamura"/>
        <s v="Kina"/>
        <s v="Lauren Daigle"/>
        <s v="Mac Miller"/>
        <s v="Nio Garcia"/>
        <s v="George Ezra"/>
        <s v="Troye Sivan"/>
        <s v="Cartoon"/>
        <s v="Amber Run"/>
        <s v="Big Sean"/>
        <s v="Phantogram"/>
        <s v="Kid Ink"/>
        <s v="Superheaven"/>
        <s v="Bastille"/>
        <s v="Olly Murs"/>
        <s v="Snoop Dogg"/>
        <s v="AWOLNATION"/>
        <s v="Kavinsky"/>
        <s v="Taio Cruz"/>
        <s v="Lady A"/>
        <s v="The Temper Trap"/>
        <s v="Michael Bublé"/>
        <s v="Modest Mouse"/>
        <s v="Blu Cantrell"/>
        <s v="Alien Ant Farm"/>
        <s v="Bloodhound Gang"/>
        <s v="Matchbox Twenty"/>
        <s v="Oasis"/>
        <s v="Brooks &amp; Dunn"/>
        <s v="Bonnie Tyler"/>
        <s v="Pet Shop Boys"/>
        <s v="Boney M."/>
        <s v="Derek &amp; The Dominos"/>
        <s v="Jimi Hendrix"/>
        <s v="Chuck Berry"/>
        <s v="Max Dean"/>
        <s v="Justice"/>
        <s v="Rich Amiri"/>
        <s v="Suki Waterhouse"/>
        <s v="Saint Avangeline"/>
        <s v="Shy Smith"/>
        <s v="Neoni"/>
        <s v="Jhené Aiko"/>
        <s v="Celeste"/>
        <s v="Bring Me The Horizon"/>
        <s v="Forest Blakk"/>
        <s v="mgk"/>
        <s v="blackbear"/>
        <s v="DaBaby"/>
        <s v="THE ANXIETY"/>
        <s v="Young Thug"/>
        <s v="Tones And I"/>
        <s v="JP Saxe"/>
        <s v="Polo G"/>
        <s v="Julia Michaels"/>
        <s v="Meek Mill"/>
        <s v="Dominic Fike"/>
        <s v="Ella Mai"/>
        <s v="Sheck Wes"/>
        <s v="Lil Dicky"/>
        <s v="Russ"/>
        <s v="gnash"/>
        <s v="Rachel Platten"/>
        <s v="Melanie Martinez"/>
        <s v="X Ambassadors"/>
        <s v="Alesso"/>
        <s v="Olly Alexander (Years &amp; Years)"/>
        <s v="Birdy"/>
        <s v="Woodkid"/>
        <s v="Passenger"/>
        <s v="The Ronettes"/>
        <s v="Hans Zimmer"/>
        <s v="Travie McCoy"/>
        <s v="Two Door Cinema Club"/>
        <s v="Mother Mother"/>
        <s v="Rascal Flatts"/>
        <s v="Josh Turner"/>
        <s v="The Mamas &amp; The Papas"/>
        <s v="U2"/>
        <s v="Santana"/>
        <s v="Wu-Tang Clan"/>
        <s v="Alan Jackson"/>
        <s v="MC Hammer"/>
        <s v="Sam Fender"/>
        <s v="Myles Lloyd"/>
        <s v="Gavin Adcock"/>
        <s v="Mariah the Scientist"/>
        <s v="Leon Thomas"/>
        <s v="Megan Thee Stallion"/>
        <s v="YG Marley"/>
        <s v="LXNGVX"/>
        <s v="Sleepy Hallow"/>
        <s v="zandros"/>
        <s v="John + Jane Q. Public"/>
        <s v="Öwnboss"/>
        <s v="GAYLE"/>
        <s v="ATB"/>
        <s v="Topic"/>
        <s v="Mustard"/>
        <s v="Tyga"/>
        <s v="Ashe"/>
        <s v="Bazzi"/>
        <s v="Rob $tone"/>
        <s v="Thomas Rhett"/>
        <s v="Echosmith"/>
        <s v="Armin van Buuren"/>
        <s v="Cobra Starship"/>
        <s v="DJ Khaled"/>
        <s v="La Roux"/>
        <s v="Sara Bareilles"/>
        <s v="Stereophonics"/>
        <s v="Seether"/>
        <s v="Queens of the Stone Age"/>
        <s v="Travis Tritt"/>
        <s v="Will Smith"/>
        <s v="Fugees"/>
        <s v="Shenandoah"/>
        <s v="George Strait"/>
        <s v="Cypress Hill"/>
        <s v="Gerry Rafferty"/>
        <s v="Iggy Pop"/>
        <s v="Deep Purple"/>
        <s v="Ten Years After"/>
        <s v="The Doors"/>
        <s v="Scotty McCreery"/>
        <s v="Timothée Chalamet"/>
        <s v="Riley Green"/>
        <s v="I'll Take You There Choir"/>
        <s v="Clairo"/>
        <s v="Jordan Adetunji"/>
        <s v="Flo Milli"/>
        <s v="xxanteria"/>
        <s v="Peso Pluma"/>
        <s v="Ludwig Göransson"/>
        <s v="Sleep Token"/>
        <s v="Com Truise"/>
        <s v="Paris Paloma"/>
        <s v="Dove Cameron"/>
        <s v="KXLLSWXTCH"/>
        <s v="Ashnikko"/>
        <s v="PUBLIC"/>
        <s v="Y2K"/>
        <s v="Mabel"/>
        <s v="Manchester Orchestra"/>
        <s v="Witt Lowry"/>
        <s v="Migos"/>
        <s v="Mura Masa"/>
        <s v="Hailee Steinfeld"/>
        <s v="Lupe Fiasco"/>
        <s v="Kenny Chesney"/>
        <s v="Far East Movement"/>
        <s v="Crystal Castles"/>
        <s v="The Pussycat Dolls"/>
        <s v="Ne-Yo"/>
        <s v="Breaking Benjamin"/>
        <s v="Simple Plan"/>
        <s v="Toby Keith"/>
        <s v="Staind"/>
        <s v="Lonestar"/>
        <s v="Tim McGraw"/>
        <s v="Shania Twain"/>
        <s v="Marilyn Manson"/>
        <s v="Rednex"/>
        <s v="Nas"/>
        <s v="Souls Of Mischief"/>
        <s v="Metallica"/>
        <s v="The Kinks"/>
        <s v="Marty Robbins"/>
        <s v="Rod Wave"/>
        <s v="ZULAN"/>
        <s v="Jordan Davis"/>
        <s v="BL8M"/>
        <s v="Quavo"/>
        <s v="4batz"/>
        <s v="Niklas Dee"/>
        <s v="Yandel"/>
        <s v="Eliza Rose"/>
        <s v="MEDUZA"/>
        <s v="Stacey Ryan"/>
        <s v="Joel Corry"/>
        <s v="Spice"/>
        <s v="Astrid S"/>
        <s v="Masked Wolf"/>
        <s v="Sara Kays"/>
        <s v="Jawsh 685"/>
        <s v="Camilo"/>
        <s v="Lil Mosey"/>
        <s v="Lizzo"/>
        <s v="Pastel Ghost"/>
        <s v="Bebe Rexha"/>
        <s v="James Bay"/>
        <s v="Darci"/>
        <s v="Phoebe Bridgers"/>
        <s v="Cage The Elephant"/>
        <s v="Ruelle"/>
        <s v="Justine Skye"/>
        <s v="A Great Big World"/>
        <s v="Young the Giant"/>
        <s v="The Vamps"/>
        <s v="Mike WiLL Made-It"/>
        <s v="Grimes"/>
        <s v="Phillip Phillips"/>
        <s v="Blue Foundation"/>
        <s v="Take That"/>
        <s v="Crazy Frog"/>
        <s v="DMX"/>
        <s v="Bone Thugs-N-Harmony"/>
        <s v="Kool &amp; The Gang"/>
        <s v="Diana Ross"/>
        <s v="Candi Staton"/>
        <s v="Lainey Wilson"/>
        <s v="Matthew Ifield"/>
        <s v="Hudson Westbrook"/>
        <s v="Chase Matthew"/>
        <s v="Muni Long"/>
        <s v="lucidbeatz"/>
        <s v="Arcángel"/>
        <s v="Ari Abdul"/>
        <s v="Jax Jones"/>
        <s v="Em Beihold"/>
        <s v="Ricky Rich"/>
        <s v="Key Glock"/>
        <s v="NEIKED"/>
        <s v="Young Stoner Life"/>
        <s v="Regard"/>
        <s v="Blxst"/>
        <s v="NLE Choppa"/>
        <s v="THE SCOTTS"/>
        <s v="SAULT"/>
        <s v="Tommee Profitt"/>
        <s v="Ski Mask The Slump God"/>
        <s v="Lele Pons"/>
        <s v="Manu Pilas"/>
        <s v="Daddy Yankee"/>
        <s v="Greta Van Fleet"/>
        <s v="BADBADNOTGOOD"/>
        <s v="Haley Reinhart"/>
        <s v="Major Lazer"/>
        <s v="Nick Jonas"/>
        <s v="Chris Young"/>
        <s v="BONES"/>
        <s v="Alex &amp; Sierra"/>
        <s v="Florida Georgia Line"/>
        <s v="2 Chainz"/>
        <s v="Sleeping At Last"/>
        <s v="LMFAO"/>
        <s v="Edward Maya"/>
        <s v="Young Money"/>
        <s v="James Morrison"/>
        <s v="Big &amp; Rich"/>
        <s v="O-Zone"/>
        <s v="Dierks Bentley"/>
        <s v="Keith Urban"/>
        <s v="The White Stripes"/>
        <s v="The Calling"/>
        <s v="Janet Jackson"/>
        <s v="The Chicks"/>
        <s v="DNA"/>
        <s v="Reba McEntire"/>
        <s v="Booker T. &amp; the M.G.'s"/>
        <s v="Sonny Fodera"/>
        <s v="Ian Asher"/>
        <s v="MK"/>
        <s v="Khantrast"/>
        <s v="Zoe Wees"/>
        <s v="N/A"/>
        <s v="Coi Leray"/>
        <s v="Dan + Shay"/>
        <s v="Sarah Cothran"/>
        <s v="Alexander 23"/>
        <s v="Vierre Cloud"/>
        <s v="Liam Payne"/>
        <s v="Ed Sheeran &amp; Justin Bieber"/>
        <s v="JONY"/>
        <s v="Jeremy Zucker"/>
        <s v="Men I Trust"/>
        <s v="03 Greedo"/>
        <s v="Rudimental"/>
        <s v="Kane Brown"/>
        <s v="Wolf Alice"/>
        <s v="A$AP Ferg"/>
        <s v="Aminé"/>
        <s v="Michael Schulte"/>
        <s v="Nebu Kiniza"/>
        <s v="SALES"/>
        <s v="NBSPLV"/>
        <s v="Bobby Shmurda"/>
        <s v="Fitz and The Tantrums"/>
        <s v="Bedroom"/>
        <s v="Naughty Boy"/>
        <s v="Sebastian Ingrosso"/>
        <s v="Bridgit Mendler"/>
        <s v="The Black Keys"/>
        <s v="Bad Meets Evil"/>
        <s v="John Carpenter"/>
        <s v="Basshunter"/>
        <s v="Joe Hisaishi"/>
        <s v="Chamillionaire"/>
        <s v="R. Kelly"/>
        <s v="Yeah Yeah Yeahs"/>
        <s v="La Bouche"/>
        <s v="Makaveli"/>
        <s v="Jo Dee Messina"/>
        <s v="Diamond Rio"/>
        <s v="Aerosmith"/>
        <s v="Jefferson Airplane"/>
        <s v="Thierry Von Der Warth"/>
        <s v="Phil Wickham"/>
        <s v="Parker McCollum"/>
        <s v="Ice Spice"/>
        <s v="Mckyyy"/>
        <s v="BUNT."/>
        <s v="Cairokee"/>
        <s v="Luude"/>
        <s v="Anitta"/>
        <s v="Nicholas Bonnin"/>
        <s v="FINNEAS"/>
        <s v="Ritt Momney"/>
        <s v="StaySolidRocky"/>
        <s v="flora cash"/>
        <s v="Natalie Taylor"/>
        <s v="Freya Ridings"/>
        <s v="PRETTYMUCH"/>
        <s v="James TW"/>
        <s v="Trevor Daniel"/>
        <s v="Au/Ra"/>
        <s v="Jay Rock"/>
        <s v="Superfruit"/>
        <s v="Young M.A"/>
        <s v="Desiigner"/>
        <s v="Old Dominion"/>
        <s v="Snakehips"/>
        <s v="Iggy Azalea"/>
        <s v="Disclosure"/>
        <s v="Asaf Avidan"/>
        <s v="Hot Chelle Rae"/>
        <s v="The Band Perry"/>
        <s v="John Powell"/>
        <s v="The xx"/>
        <s v="Vanessa Da Mata"/>
        <s v="Rodney Atkins"/>
        <s v="Joe Nichols"/>
        <s v="Alter Bridge"/>
        <s v="Benny Benassi"/>
        <s v="Puddle Of Mudd"/>
        <s v="Kid Rock"/>
        <s v="The Roots"/>
        <s v="Charles &amp; Eddie"/>
        <s v="Medasin"/>
        <s v="Forrest Frank"/>
        <s v="Lil Durk"/>
        <s v="Mae Stephens"/>
        <s v="Ex Habit"/>
        <s v="Lucky Daye"/>
        <s v="Daniel Di Angelo"/>
        <s v="Big Red Machine"/>
        <s v="Blake Shelton"/>
        <s v="Sam Fischer"/>
        <s v="Maren Morris"/>
        <s v="Lil Skies"/>
        <s v="Childish Gambino"/>
        <s v="Rich The Kid"/>
        <s v="JP Cooper"/>
        <s v="Peachy!"/>
        <s v="DeJ Loaf"/>
        <s v="Sam Hunt"/>
        <s v="KYLE"/>
        <s v="Randy Houser"/>
        <s v="Foreigner"/>
        <s v="Nancy Ajram"/>
        <s v="Lily Allen"/>
        <s v="Sherine"/>
        <s v="Fiona Apple"/>
        <s v="Faith Hill"/>
        <s v="Mos Def"/>
        <s v="Black Box Recorder"/>
        <s v="The Pharcyde"/>
        <s v="Kris Kross"/>
        <s v="Tom Petty"/>
        <s v="Black Sabbath"/>
        <s v="Daniel Caesar"/>
        <s v="Luke Dean"/>
        <s v="Naeleck"/>
        <s v="Jelly Roll"/>
        <s v="ConKi"/>
        <s v="Beneld"/>
        <s v="Zerb"/>
        <s v="Sam Feldt"/>
        <s v="LonelyEve"/>
        <s v="Delaney Bailey"/>
        <s v="Armani White"/>
        <s v="Kevin Gates"/>
        <s v="Saweetie"/>
        <s v="Lil God Dan"/>
        <s v="BENEE"/>
        <s v="Dermot Kennedy"/>
        <s v="Cordae"/>
        <s v="Weyes Blood"/>
        <s v="Lykke Li"/>
        <s v="Gang of Youths"/>
        <s v="Cheat Codes"/>
        <s v="Jain"/>
        <s v="Baby Tate"/>
        <s v="Silentó"/>
        <s v="Deorro"/>
        <s v="Kat Dahlia"/>
        <s v="Jeremy Soule"/>
        <s v="John Newman"/>
        <s v="Wilkinson"/>
        <s v="Diddy - Dirty Money"/>
        <s v="Billy Currington"/>
        <s v="K'NAAN"/>
        <s v="Miranda Lambert"/>
        <s v="Klaus Badelt"/>
        <s v="Howard Shore"/>
        <s v="A Tribe Called Quest"/>
        <s v="Method Man"/>
        <s v="Gang Starr"/>
        <s v="Haddaway"/>
        <s v="Mint Condition"/>
        <s v="Mishaal Tamer"/>
        <s v="Omido"/>
        <s v="Toosii"/>
        <s v="Ghost"/>
        <s v="Chlöe"/>
        <s v="D-Block Europe"/>
        <s v="TOOPOOR"/>
        <s v="Matt Maeson"/>
        <s v="Carlos Vives"/>
        <s v="Olivia O'Brien"/>
        <s v="Trey Songz"/>
        <s v="Natalie La Rose"/>
        <s v="Ylvis"/>
        <s v="Cascada"/>
        <s v="Ben Cocks"/>
        <s v="Metric"/>
        <s v="Michael Giacchino"/>
        <s v="Scouting For Girls"/>
        <s v="Aly &amp; AJ"/>
        <s v="Rod Stewart"/>
        <s v="Brad Paisley"/>
        <s v="John Williams"/>
        <s v="Ginuwine"/>
        <s v="Everything But The Girl"/>
        <s v="Vince Gill"/>
        <s v="Nine Inch Nails"/>
        <s v="DeBarge"/>
        <s v="Sofia Camara"/>
        <s v="Royel Otis"/>
        <s v="Victoria Monét"/>
        <s v="Yung Gravy"/>
        <s v="Latto"/>
        <s v="PLAYAMANE"/>
        <s v="Elita"/>
        <s v="Penelope Scott"/>
        <s v="CJ"/>
        <s v="Sista Prod"/>
        <s v="Brent Faiyaz"/>
        <s v="Little Mix"/>
        <s v="$uicideboy$"/>
        <s v="NAV"/>
        <s v="Sofía Reyes"/>
        <s v="PLAZA"/>
        <s v="Louis Tomlinson"/>
        <s v="Joey Bada$$"/>
        <s v="Agnes Obel"/>
        <s v="Yuki Hayashi"/>
        <s v="Kiiara"/>
        <s v="Mr.Kitty"/>
        <s v="Ciara"/>
        <s v="Sky Ferreira"/>
        <s v="Gavin DeGraw"/>
        <s v="Hunter Hayes"/>
        <s v="Mindless Self Indulgence"/>
        <s v="Adam Hicks"/>
        <s v="CeeLo Green"/>
        <s v="Sparky Deathcap"/>
        <s v="Noisettes"/>
        <s v="Ron Pope"/>
        <s v="Sugababes"/>
        <s v="Westside Connection"/>
        <s v="Damien Rice"/>
        <s v="Baroque Festival Orchestra"/>
        <s v="Huey Lewis &amp; The News"/>
        <s v="Leonard Cohen"/>
        <s v="Dwight Yoakam"/>
        <s v="Roga."/>
        <s v="攬佬SKAI ISYOURGOD"/>
        <s v="The Red Clay Strays"/>
        <s v="Don Diablo"/>
        <s v="mehro"/>
        <s v="Danny Elfman"/>
        <s v="Jann"/>
        <s v="Bella Poarch"/>
        <s v="Clinton Kane"/>
        <s v="RealestK"/>
        <s v="JNR CHOI"/>
        <s v="Elvis Drew"/>
        <s v="Anson Seabra"/>
        <s v="Skylar Grey"/>
        <s v="Dybbukk"/>
        <s v="CRO"/>
        <s v="Ghostemane"/>
        <s v="Caroline Polachek"/>
        <s v="Nicholas Britell"/>
        <s v="Rosenfeld"/>
        <s v="Raaban"/>
        <s v="HRVY"/>
        <s v="Tash Sultana"/>
        <s v="Cole Swindell"/>
        <s v="DRAM"/>
        <s v="Joel Adams"/>
        <s v="KALEO"/>
        <s v="Michael Cera"/>
        <s v="Parov Stelar"/>
        <s v="Kelly Rowland"/>
        <s v="Ludacris"/>
        <s v="The Heavy"/>
        <s v="Tracy Lawrence"/>
        <s v="Busta Rhymes"/>
        <s v="Michelle Branch"/>
        <s v="Enigma"/>
        <s v="KRS-One"/>
        <s v="Ludwig van Beethoven"/>
        <s v="Teena Marie"/>
        <s v="Ennio Morricone"/>
        <s v="Chrystal"/>
        <s v="JADE"/>
        <s v="The Macarons Project"/>
        <s v="SOFIA ISELLA"/>
        <s v="Oliver Tree"/>
        <s v="Charlotte Lawrence"/>
        <s v="Cigarettes After Sex"/>
        <s v="Nea"/>
        <s v="Serena"/>
        <s v="CARYS"/>
        <s v="Stefflon Don"/>
        <s v="Brett Eldredge"/>
        <s v="Anna Kendrick"/>
        <s v="Gustavo Santaolalla"/>
        <s v="Alan Silvestri"/>
        <s v="Ramin Djawadi"/>
        <s v="DJ Fresh"/>
        <s v="Sugarland"/>
        <s v="Adam Lambert"/>
        <s v="Jesper Kyd"/>
        <s v="James Otto"/>
        <s v="Steve Jablonsky"/>
        <s v="Zombie Nation"/>
        <s v="Ashanti"/>
        <s v="Thomas Newman"/>
        <s v="Rakim"/>
        <s v="James Horner"/>
        <s v="Hole"/>
        <s v="Mark Chesnutt"/>
        <s v="Indigo Girls"/>
        <s v="Badfinger"/>
        <s v="KROMA"/>
        <s v="lagosta"/>
        <s v="Gabry Ponte"/>
        <s v="Nardo Wick"/>
        <s v="Aidan Bissett"/>
        <s v="D'Angelo"/>
        <s v="Sigala"/>
        <s v="nilu"/>
        <s v="Bryce Fox"/>
        <s v="Prince Royce"/>
        <s v="K.Flay"/>
        <s v="Kyle Dixon &amp; Michael Stein"/>
        <s v="Chance the Rapper"/>
        <s v="Tinie Tempah"/>
        <s v="Denzel Curry"/>
        <s v="WALK THE MOON"/>
        <s v="TV On The Radio"/>
        <s v="Royal Blood"/>
        <s v="Vanessa Carlton"/>
        <s v="Eazy-E"/>
        <s v="Clint Mansell"/>
        <s v="PJ Harvey"/>
        <s v="Olivia Newton-John"/>
        <s v="The Last Dinner Party"/>
        <s v="Cheyanne"/>
        <s v="Fujii Kaze"/>
        <s v="Last Call"/>
        <s v="Russell Dickerson"/>
        <s v="Asal"/>
        <s v="HUS"/>
        <s v="Harold Faltermeyer"/>
        <s v="Lauren Spencer Smith"/>
        <s v="GEN.KLOUD"/>
        <s v="Russ Millions"/>
        <s v="Beau Young Prince"/>
        <s v="ScHoolboy Q"/>
        <s v="N.E.R.D"/>
        <s v="Lil Pump"/>
        <s v="Deep Chills"/>
        <s v="AJR"/>
        <s v="Fat Joe"/>
        <s v="O.T. Genasis"/>
        <s v="Sean Dagher"/>
        <s v="Dr. Dog"/>
        <s v="Maribou State"/>
        <s v="The Irish Rovers"/>
        <s v="Alex Clare"/>
        <s v="The Wombats"/>
        <s v="Leona Lewis"/>
        <s v="Daughtry"/>
        <s v="The Handsome Family"/>
        <s v="Grateful Dead"/>
        <s v="Irma Thomas"/>
        <s v="The All-American Rejects"/>
        <s v="Charlotte de Witte"/>
        <s v="kobzx2z"/>
        <s v="Lil Yachty"/>
        <s v="Dance Fruits Music"/>
        <s v="P.T. Adamczyk"/>
        <s v="iamjakehill"/>
        <s v="Orville Peck"/>
        <s v="AURORA"/>
        <s v="Jóhann Jóhannsson"/>
        <s v="Fuse ODG"/>
        <s v="Lauren O'Connell"/>
        <s v="Andrew Belle"/>
        <s v="John Michael Montgomery"/>
        <s v="Sam Sparro"/>
        <s v="Black Rob"/>
        <s v="Heart"/>
        <s v="Duran Duran"/>
        <s v="Aaron Tippin"/>
        <s v="The Jackson 5"/>
        <s v="The Velvet Underground"/>
        <s v="Wegz"/>
        <s v="FKA twigs"/>
        <s v="Marvin Winans"/>
        <s v="Kenia Os"/>
        <s v="Benji"/>
        <s v="October Surprise"/>
        <s v="MetaBoy"/>
        <s v="LUM!X"/>
        <s v="Kim Petras"/>
        <s v="Wizkid"/>
        <s v="HAIM"/>
        <s v="Nothing But Thieves"/>
        <s v="Daniel Lanois"/>
        <s v="DNMO"/>
        <s v="The Skallywags"/>
        <s v="The Animals"/>
        <s v="Jaden"/>
        <s v="BlocBoy JB"/>
        <s v="Joywave"/>
        <s v="Alexandre Desplat"/>
        <s v="Chase Rice"/>
        <s v="Skrillex"/>
        <s v="Gin Wigmore"/>
        <s v="Emily Osment"/>
        <s v="Ms Krazie"/>
        <s v="Troy"/>
        <s v="Girls Aloud"/>
        <s v="Harry Gregson-Williams"/>
        <s v="Delinquent Habits"/>
        <s v="Randy Newman"/>
        <s v="Aimee Mann"/>
        <s v="Joe Diffie"/>
        <s v="The Jesus and Mary Chain"/>
        <s v="POW"/>
        <s v="Jutes"/>
        <s v="Ahmed Saad"/>
        <s v="VIZE"/>
        <s v="sped up viral"/>
        <s v="Henry Smith"/>
        <s v="Sir Chloe"/>
        <s v="Rocco DeLuca"/>
        <s v="Slayyyter"/>
        <s v="I DONT KNOW HOW BUT THEY FOUND ME"/>
        <s v="Thom Yorke"/>
        <s v="Rita Ora"/>
        <s v="Danit"/>
        <s v="Dorothy"/>
        <s v="Catfish and the Bottlemen"/>
        <s v="RHODES"/>
        <s v="SoMo"/>
        <s v="Oh Wonder"/>
        <s v="Adam Levine"/>
        <s v="Yaima"/>
        <s v="The Pretty Reckless"/>
        <s v="M|O|O|N"/>
        <s v="Mumford &amp; Sons"/>
        <s v="Laura Marling"/>
        <s v="Shiro SAGISU"/>
        <s v="Nicholas Hooper"/>
        <s v="Patrick Doyle"/>
        <s v="Youngbloodz"/>
        <s v="G-Unit"/>
        <s v="Enya"/>
        <s v="Raekwon"/>
        <s v="Nino Rota"/>
        <s v="Sammy Hagar"/>
        <s v="Quincy Jones"/>
        <s v="Rumelis"/>
        <s v="Sickick"/>
        <s v="Emma Louise"/>
        <s v="Ana Shine"/>
        <s v="JD &amp; The Straight Chasers"/>
        <s v="Banshee"/>
        <s v="DJ Tec"/>
        <s v="Olivia Fern"/>
        <s v="Chloe Adams"/>
        <s v="Mimi Webb"/>
        <s v="Arlo Parks"/>
        <s v="TheDoDo"/>
        <s v="Woody Jackson"/>
        <s v="hxnry"/>
        <s v="Vince Staples"/>
        <s v="Huncho Jack"/>
        <s v="Yunggoth✰"/>
        <s v="grandson"/>
        <s v="Marcin Przybyłowicz"/>
        <s v="Mikolai Stroinski"/>
        <s v="HELLYEAH"/>
        <s v="Moderat"/>
        <s v="WWE"/>
        <s v="Black Rebel Motorcycle Club"/>
        <s v="Kate Nash"/>
        <s v="Arcade Fire"/>
        <s v="Fergie"/>
        <s v="The Veronicas"/>
        <s v="Van Morrison"/>
        <s v="Bo Diddley"/>
        <s v="Soolking"/>
        <s v="MARE"/>
        <s v="Hanno"/>
        <s v="Jas Von"/>
        <s v="aespa"/>
        <s v="BURY"/>
        <s v="TRFN"/>
        <s v="sûr faire"/>
        <s v="ULTRA SUNN"/>
        <s v="Switch Disco"/>
        <s v="HIXTAPE"/>
        <s v="Prasewon"/>
        <s v="ImXgine"/>
        <s v="Drew Holcomb &amp; The Neighbors"/>
        <s v="Flower Face"/>
        <s v="HEALTH"/>
        <s v="Tom Grennan"/>
        <s v="Ashley Johnson"/>
        <s v="Becky Hill"/>
        <s v="Bo Burnham"/>
        <s v="Jonasu"/>
        <s v="Starley"/>
        <s v="Sonya Belousova"/>
        <s v="Willie Nelson"/>
        <s v="Rhiannon Giddens"/>
        <s v="Molchat Doma"/>
        <s v="Bikini Kill"/>
        <s v="Kelsea Ballerini"/>
        <s v="Ross Copperman"/>
        <s v="Brian Tyler"/>
        <s v="Klangkarussell"/>
        <s v="f(x)"/>
        <s v="SOJA"/>
        <s v="Icon For Hire"/>
        <s v="Alison Krauss"/>
        <s v="Fabolous"/>
        <s v="MUSASHI PROJECT"/>
        <s v="The Lively Ones"/>
        <s v="Besomorph"/>
        <s v="Lexie Stevenson"/>
        <s v="Zummer"/>
        <s v="DVNY"/>
        <s v="Evan Call"/>
        <s v="Sad Puppy"/>
        <s v="Toby Mai"/>
        <s v="Maya Hawke"/>
        <s v="Billie Marten"/>
        <s v="NoMBe"/>
        <s v="mansionz"/>
        <s v="Wheeler Walker Jr."/>
        <s v="Scott Benson Band"/>
        <s v="Bear McCreary"/>
        <s v="Simon Curtis"/>
        <s v="Michael Hunter"/>
        <s v="Clint Black"/>
        <s v="Morphine"/>
        <s v="Steve Earle"/>
        <s v="Van Herpen"/>
        <s v="Ashwin Gane"/>
        <s v="LMNT 115"/>
        <s v="R2"/>
        <s v="Elliot Sutton"/>
        <s v="Umur Anil Gokdag"/>
        <s v="Timmy Trumpet"/>
        <s v="AGTHA"/>
        <s v="Vestron Vulture"/>
        <s v="Shaker"/>
        <s v="Yasuharu Takanashi"/>
        <s v="Geoff Zanelli"/>
        <s v="Danheim"/>
        <s v="Nessi Gomes"/>
        <s v="Piotr Musiał"/>
        <s v="Ryn Weaver"/>
        <s v="Pixie Lott"/>
        <s v="London Symphony Orchestra"/>
        <s v="Waylon Jennings"/>
        <s v="Boyz N Da Hood"/>
        <s v="Chipz"/>
        <s v="Eagles"/>
        <s v="Björk"/>
        <s v="Vengaboys"/>
        <s v="Oingo Boingo"/>
        <s v="Franco Micalizzi"/>
        <s v="TIMBER"/>
        <s v="Marwan Moussa"/>
        <s v="Henry Verus"/>
        <s v="Bare Up"/>
        <s v="James Newton Howard"/>
        <s v="LAUREL"/>
        <s v="BEAUZ"/>
        <s v="UPSAHL"/>
        <s v="Hildur Guðnadóttir"/>
        <s v="Alex Serra"/>
        <s v="XYLØ"/>
        <s v="Kelsey Lu"/>
        <s v="Bea Miller"/>
        <s v="Omarion"/>
        <s v="Survivor"/>
        <s v="Le Castle Vania"/>
        <s v="Emancipator"/>
        <s v="Henry Jackman"/>
        <s v="009 Sound System"/>
        <s v="The High Kings"/>
        <s v="my bloody valentine"/>
        <s v="King Crimson"/>
        <s v="Kayote"/>
        <s v="A!MS"/>
        <s v="Frankie Muriel"/>
        <s v="Frank Walker"/>
        <s v="Revline"/>
        <s v="Sugar Jesus"/>
        <s v="Borislav Slavov"/>
        <s v="Neptunica"/>
        <s v="DDG"/>
        <s v="Natalie Holt"/>
        <s v="Limi"/>
        <s v="Allie X"/>
        <s v="Sylvia Black"/>
        <s v="Poppy"/>
        <s v="Haley Heynderickx"/>
        <s v="Jesse®"/>
        <s v="Trevor Morris"/>
        <s v="Gareth Coker"/>
        <s v="Austin Wintory"/>
        <s v="Emma Thompson"/>
        <s v="the bird and the bee"/>
        <s v="Stan Bush"/>
        <s v="Mick Harvey"/>
        <s v="Aaliyah"/>
        <s v="Bee Gees"/>
        <s v="Bernard Herrmann"/>
        <s v="N'John"/>
        <s v="2'Live Bre"/>
        <s v="Uhfwea"/>
        <s v="MARSTEREON"/>
        <s v="Corena"/>
        <s v="Lithe"/>
        <s v="Rob Grant"/>
        <s v="Kiki Rockwell"/>
        <s v="sped up nightcore"/>
        <s v="Emilio"/>
        <s v="Hayley Kiyoko"/>
        <s v="Dan Romer"/>
        <s v="BOBI ANDONOV"/>
        <s v="Flume"/>
        <s v="Ólafur Arnalds"/>
        <s v="Lorne Balfe"/>
        <s v="Kevin Sherwood"/>
        <s v="Tokio Hotel"/>
        <s v="Kris Allen"/>
        <s v="Denez Prigent"/>
        <s v="Stevie Nicks"/>
        <s v="Brian Eno"/>
        <s v="Conway Twitty"/>
        <s v="A2O"/>
        <s v="Poul"/>
        <s v="Skrizzly Adams"/>
        <s v="Minzie"/>
        <s v="AKI"/>
        <s v="Alexander Nate"/>
        <s v="League Minimum"/>
        <s v="BANKS"/>
        <s v="CADDY"/>
        <s v="MarchY"/>
        <s v="Restricted"/>
        <s v="K!llx"/>
        <s v="XO TEAM"/>
        <s v="Natalie Jane"/>
        <s v="Josh Homme"/>
        <s v="Juju"/>
        <s v="Geek Music"/>
        <s v="Polyphia"/>
        <s v="John Paesano"/>
        <s v="Einar Selvik"/>
        <s v="Finn"/>
        <s v="Jon Langston"/>
        <s v="Inon Zur"/>
        <s v="Enrique Iglesias"/>
        <s v="Regina Spektor"/>
        <s v="Brad Breeck"/>
        <s v="Dave Porter"/>
        <s v="Purity Ring"/>
        <s v="Bill Brown"/>
        <s v="Hilary Duff"/>
        <s v="Robert Palmer"/>
        <s v="Sonic Youth"/>
        <s v="Lil Q"/>
        <s v="Scoobert Doobert"/>
        <s v="sorry, alone"/>
        <s v="Steeg"/>
        <s v="RIELL"/>
        <s v="RAP VIỆT"/>
        <s v="Prezioso"/>
        <s v="El Waili"/>
        <s v="akira2k"/>
        <s v="LIZOT"/>
        <s v="Larry June"/>
        <s v="Hurricane on Saturn"/>
        <s v="DJSM"/>
        <s v="Son Lux"/>
        <s v="Dxvn."/>
        <s v="PVRIS"/>
        <s v="Carlie Hanson"/>
        <s v="Justin Hurwitz"/>
        <s v="The Flight"/>
        <s v="Sarah Schachner"/>
        <s v="Tinariwen"/>
        <s v="Andy Shauf"/>
        <s v="Death Plus"/>
        <s v="SIE Sound Team"/>
        <s v="Keira Knightley"/>
        <s v="Tyler Bates"/>
        <s v="The Dø"/>
        <s v="Dan Auerbach"/>
        <s v="Elephant Revival"/>
        <s v="VNV Nation"/>
        <s v="Mirah"/>
        <s v="Johnny Cash"/>
        <s v="Dick Dale"/>
        <s v="4ourty8"/>
        <s v="Sadfriendd"/>
        <s v="Sam Plourd"/>
        <s v="Nck"/>
        <s v="Iaco"/>
        <s v="Sped-O"/>
        <s v="Tom Frane"/>
        <s v="noturgf"/>
        <s v="RL Grime"/>
        <s v="KYANU"/>
        <s v="Foxilitus"/>
        <s v="ELIH"/>
        <s v="Curawaka"/>
        <s v="Lil Lano"/>
        <s v="Sabrina Claudio"/>
        <s v="ELI"/>
        <s v="Brantley Gilbert"/>
        <s v="The Last Shadow Puppets"/>
        <s v="Rupert Gregson-Williams"/>
        <s v="Percival Schuttenbach"/>
        <s v="Adam Skorupa"/>
        <s v="Jess Glynne"/>
        <s v="Rae Morris"/>
        <s v="Girls' Generation"/>
        <s v="Josh Abbott Band"/>
        <s v="Still Corners"/>
        <s v="Cinnamon Chasers"/>
        <s v="Chromeo"/>
        <s v="CAKE"/>
        <s v="Trevor Jones"/>
        <s v="Xander Ward"/>
        <s v="Mandrazo"/>
        <s v="Bruklin"/>
        <s v="Chelan"/>
        <s v="Valentin"/>
        <s v="EMMY"/>
        <s v="Porter Robinson"/>
        <s v="DVBBS"/>
        <s v="Chaël"/>
        <s v="Kae"/>
        <s v="FIFTY FIFTY"/>
        <s v="Ryan Gosling"/>
        <s v="Big Boss Vette"/>
        <s v="davvn"/>
        <s v="Sofia Carson"/>
        <s v="James Blake"/>
        <s v="-"/>
        <s v="Unknown T"/>
        <s v="IZA"/>
        <s v="Hey Violet"/>
        <s v="Johnny Rain"/>
        <s v="Frankie Ballard"/>
        <s v="Clamavi De Profundis"/>
        <s v="Craig Morgan"/>
        <s v="Carl Moon"/>
        <s v="Daughter"/>
        <s v="Cécile Corbel"/>
        <s v="Colt Ford"/>
        <s v="Elliott Smith"/>
        <s v="Doc Watson"/>
        <s v="Hank Williams"/>
        <s v="Will Roush"/>
        <s v="Nazaki"/>
        <s v="G Herbo"/>
        <s v="Jordana Bryant"/>
        <s v="Unlike Pluto"/>
        <s v="Jordan Parker"/>
        <s v="Johnning"/>
        <s v="Riff Raff"/>
        <s v="deer noir"/>
        <s v="Tweekacore"/>
        <s v="Normani"/>
        <s v="DeathbyRomy"/>
        <s v="Benjamin Wallfisch"/>
        <s v="Queen Latifah"/>
        <s v="Johan Söderqvist"/>
        <s v="Favored Nations"/>
        <s v="Pawel Blaszczak"/>
        <s v="Bill Elm"/>
        <s v="Montgomery Gentry"/>
        <s v="Michael Kamen"/>
        <s v="Terry Parks"/>
        <s v="Rob Wolf"/>
        <s v="AZERDK"/>
        <s v="RXRXBBIT"/>
        <s v="Anna Marx"/>
        <s v="NAYM"/>
        <s v="Lena&amp;Linus"/>
        <s v="Oscen"/>
        <s v="midnight Berlin"/>
        <s v="Jonna Jinton"/>
        <s v="Dici"/>
        <s v="Nostalgic Feeling"/>
        <s v="Weisser Quiff"/>
        <s v="Jacob Tillberg"/>
        <s v="will hyde"/>
        <s v="Nu"/>
        <s v="Lisa O'Neill"/>
        <s v="Lonely God"/>
        <s v="Helena Deland"/>
        <s v="Virtual Riot"/>
        <s v="Broken Bells"/>
        <s v="Video Game Players"/>
        <s v="Cathedrals"/>
        <s v="Video Games Live"/>
        <s v="Santo &amp; Johnny"/>
        <s v="Lazerhawk"/>
        <s v="Spongebob Squarepants"/>
        <s v="Trevor Rabin"/>
        <s v="Jerry Goldsmith"/>
        <s v="R. Carlos Nakai"/>
        <s v="Fred Neil"/>
        <s v="Link Wray"/>
        <s v="MEDZ"/>
        <s v="Lindsey Fish"/>
        <s v="Laime"/>
        <s v="joegarratt"/>
        <s v="Luck"/>
        <s v="YULEE"/>
        <s v="Cloud"/>
        <s v="turndownn"/>
        <s v="Jacob Storey"/>
        <s v="Nic Dean"/>
        <s v="LEIDAN"/>
        <s v="Zauntee"/>
        <s v="Hyper Kenzo"/>
        <s v="Jeremy Zuckerman"/>
        <s v="jan2k1"/>
        <s v="Simon Franglen"/>
        <s v="Alisa Okehazama"/>
        <s v="Hoodie Forester"/>
        <s v="Alaina Castillo"/>
        <s v="Port Sulphur Band"/>
        <s v="Sea of Thieves"/>
        <s v="Malukah"/>
        <s v="Fleurie"/>
        <s v="Charles Kelley"/>
        <s v="Jeff Beal"/>
        <s v="Greg Edmonson"/>
        <s v="Cliff Martinez"/>
        <s v="Lotte Kestner"/>
        <s v="José González"/>
        <s v="Apollo Sunshine"/>
        <s v="Joe Anderson"/>
        <s v="Eric B. &amp; Rakim"/>
        <s v="Genesis"/>
        <s v="Carl Anderson"/>
        <s v="Konet"/>
        <s v="Happening Now"/>
        <s v="JeLa"/>
        <s v="Taene"/>
        <s v="CADMIUM"/>
        <s v="weknewnothing"/>
        <s v="Kenzo Cregan"/>
        <s v="Ashlee Keating"/>
        <s v="Sandra Iris"/>
        <s v="Crystal Rock"/>
        <s v="GOVAN"/>
        <s v="Cour"/>
        <s v="Ericovich"/>
        <s v="Marco Lume"/>
        <s v="Sawano Hiroyuki"/>
        <s v="FIXL"/>
        <s v="Teddy"/>
        <s v="NXI"/>
        <s v="chuck e. myers 'sea'"/>
        <s v="Avu-chan"/>
        <s v="aeseaes"/>
        <s v="Tora"/>
        <s v="sleepy dawg"/>
        <s v="Mark Mothersbaugh"/>
        <s v="Aftertheparty"/>
        <s v="Secretpath"/>
        <s v="Crouch End Festival Chorus"/>
        <s v="Labyrinth Ear"/>
        <s v="Marc Streitenfeld"/>
        <s v="The Chi-Lites"/>
        <s v="Third Vibes"/>
        <s v="Tolou"/>
        <s v="Breakfast For Joey"/>
        <s v="TAILIAH BREON"/>
        <s v="shams"/>
        <s v="Big Swapp"/>
        <s v="Pia Baris"/>
        <s v="Kendra Erika"/>
        <s v="G-Epic"/>
        <s v="Right Right"/>
        <s v="Sophie Thatcher"/>
        <s v="Thomas Day"/>
        <s v="Jessica Mazin"/>
        <s v="Chris Janson"/>
        <s v="Anna Calvi"/>
        <s v="David Ferguson"/>
        <s v="Alexey Omelchuk"/>
        <s v="Old Gods of Asgard"/>
        <s v="Nathan Whitehead"/>
        <s v="Eli Young Band"/>
        <s v="Whethan"/>
        <s v="Okay Kaya"/>
        <s v="Kristofer Maddigan"/>
        <s v="Masaru Yokoyama"/>
        <s v="Mashrou' Leila"/>
        <s v="HyunA"/>
        <s v="Daniel Licht"/>
        <s v="Darren Korb"/>
        <s v="Los Lobos"/>
        <s v="Jamie Lidell"/>
        <s v="Houston"/>
        <s v="Tomcraft"/>
        <s v="David Newman"/>
        <s v="KOLBEIN"/>
        <s v="zukrassverliebt"/>
        <s v="Edd Stark"/>
        <s v="Beatline"/>
        <s v="Rockstar Jt"/>
        <s v="Madi Rindge"/>
        <s v="Egzod"/>
        <s v="Rob Thomas"/>
        <s v="Cwby"/>
        <s v="NJOMZA"/>
        <s v="Flight"/>
        <s v="Skinny Dippers"/>
        <s v="Carlos Rafael Rivera"/>
        <s v="Christine Slagman"/>
        <s v="MEG MYERS"/>
        <s v="Shpongle"/>
        <s v="Black M"/>
        <s v="The Struts"/>
        <s v="Twin Shadow"/>
        <s v="Jessica Baran-Surel"/>
        <s v="Kevin Kiner"/>
        <s v="The Evolved"/>
        <s v="Adrian Von Ziegler"/>
        <s v="Rodrigo y Gabriela"/>
        <s v="Virgil Howe"/>
        <s v="Ashley Tisdale"/>
        <s v="David Arnold"/>
        <s v="Baby Bash"/>
        <s v="Jadakiss"/>
        <s v="Ken"/>
        <s v="Abeer Nehme"/>
        <s v="IAN SIZE"/>
        <s v="Nick Hissom"/>
        <s v="Sarah Berg"/>
        <s v="Shelita"/>
        <s v="Orlando Kallen"/>
        <s v="Waytoolost"/>
        <s v="Ava Beathard"/>
        <s v="Paul James"/>
        <s v="BONZIE"/>
        <s v="Madism"/>
        <s v="Oliver Cronin"/>
        <s v="Gammer"/>
        <s v="Arya"/>
        <s v="Rosse"/>
        <s v="SUNDERWORLD"/>
        <s v="Pinar Toprak"/>
        <s v="The Velveteers"/>
        <s v="Joel P West"/>
        <s v="Hiroaki Tsutsumi"/>
        <s v="Jordan Seigel"/>
        <s v="metr"/>
        <s v="Collosia"/>
        <s v="Kevin Penkin"/>
        <s v="Project North"/>
        <s v="Maggie Lindemann"/>
        <s v="Laci Kay Somers"/>
        <s v="Honors"/>
        <s v="MØ"/>
        <s v="Yorina"/>
        <s v="Joel Corelitz"/>
        <s v="Jon Brion"/>
        <s v="Savages"/>
        <s v="Black Pistol Fire"/>
        <s v="Rasheeda"/>
        <s v="Jim Sturgess"/>
        <s v="Jason Charles Miller"/>
        <s v="Amb1shn"/>
        <s v="Mblue"/>
        <s v="AthenaDME"/>
        <s v="Cj Hooper"/>
        <s v="Munboi"/>
        <s v="Blasterjaxx"/>
        <s v="Clouded."/>
        <s v="ILURO"/>
        <s v="Besomage"/>
        <s v="Meric Again"/>
        <s v="Dreyma"/>
        <s v="French The Kid"/>
        <s v="Eric Heitmann"/>
        <s v="untrusted"/>
        <s v="ONR"/>
        <s v="加藤達也"/>
        <s v="Landon Cube"/>
        <s v="David García Díaz"/>
        <s v="Kailee Morgue"/>
        <s v="frumhere"/>
        <s v="梶浦 由記"/>
        <s v="Wafia"/>
        <s v="Itzhak Perlman"/>
        <s v="Magic Wands"/>
        <s v="Joe Cocker"/>
        <s v="Christopher Lennertz"/>
        <s v="Kyuss"/>
        <s v="Eiza Murphy"/>
        <s v="Shelailai"/>
        <s v="Misfit Milli"/>
        <s v="Khari!"/>
        <s v="India Thieriot"/>
        <s v="Lafferty"/>
        <s v="Russell Watson"/>
        <s v="Anaumali"/>
        <s v="Antonin Herbeck"/>
        <s v="YGF DEVO"/>
        <s v="Namira"/>
        <s v="Stakz DeVito"/>
        <s v="Robin Carolan"/>
        <s v="Anthony Willis"/>
        <s v="Ilan Eshkeri"/>
        <s v="Dianna Lopez"/>
        <s v="Yutaka Yamada"/>
        <s v="Brothers Osborne"/>
        <s v="Diamond Thug"/>
        <s v="Cat Power"/>
        <s v="Stimming x Lambert"/>
        <s v="Jeff van Dyck"/>
        <s v="Geneburn"/>
        <s v="時瀬高等学校箏曲部"/>
        <s v="The Mutants"/>
        <s v="Jeff Russo"/>
        <s v="Koji Kondo"/>
        <s v="Los Lobos Featuring Arturo Sandoval"/>
        <s v="Score"/>
        <s v="I Hear Sirens"/>
        <s v="She &amp; Him"/>
        <s v="Madreblu"/>
        <s v="Keke Palmer"/>
        <s v="Corbin Bleu"/>
        <s v="Carmen Twillie"/>
        <s v="Mark II"/>
        <s v="Briezman"/>
        <s v="TAMMO"/>
        <s v="Aresty."/>
        <s v="Maithili Raelle"/>
        <s v="Haifa Wehbe"/>
        <s v="Libby Ember"/>
        <s v="LEROCQUE"/>
        <s v="Ely Oaks"/>
        <s v="Melodream"/>
        <s v="Gryffin"/>
        <s v="Gloria Kim"/>
        <s v="Dreamville"/>
        <s v="Tamio Okuda"/>
        <s v="Tom Hiddleston"/>
        <s v="Johnny Goth"/>
        <s v="Monty Cotton"/>
        <s v="BAMBARA"/>
        <s v="Sofi Tukker"/>
        <s v="Stephen Barton"/>
        <s v="Chance Thomas"/>
        <s v="John Debney"/>
        <s v="Johnny Hollow"/>
        <s v="Mumm-ra"/>
        <s v="Chad Brock"/>
        <s v="Loreena McKennitt"/>
        <s v="Suark"/>
        <s v="st.James"/>
        <s v="BETHY"/>
        <s v="Amaarae"/>
        <s v="Sopperior"/>
        <s v="Rival"/>
        <s v="Diego Mitre"/>
        <s v="kirkiimad"/>
        <s v="Perpetualll"/>
        <s v="Searows"/>
        <s v="Heitor Pereira"/>
        <s v="Dresage"/>
        <s v="Alex G"/>
        <s v="Beyazz"/>
        <s v="Mark Morrison"/>
        <s v="Adam Taylor"/>
        <s v="The Eternal Dreamers"/>
        <s v="Warpaint"/>
        <s v="Rising Appalachia"/>
        <s v="Cœur De Pirate"/>
        <s v="Pretenders"/>
        <s v="Emilíana Torrini"/>
        <s v="PsychoYP"/>
        <s v="Olivia Cox"/>
        <s v="The Haygoods"/>
        <s v="Maggie Andrew"/>
        <s v="Elliot"/>
        <s v="Lali Banks"/>
        <s v="America Allen"/>
        <s v="retz"/>
        <s v="mavzy grx"/>
        <s v="toon"/>
        <s v="Christophe Beck"/>
        <s v="Kupla"/>
        <s v="cowboy"/>
        <s v="Dua Saleh"/>
        <s v="Jimilian"/>
        <s v="Sean Callery"/>
        <s v="Other Lives"/>
        <s v="Hucci"/>
        <s v="Two Worlds II"/>
        <s v="FIDLAR"/>
        <s v="The Royal Philharmonic Concert Orchestra"/>
        <s v="Glasser"/>
        <s v="Luis Bacalov"/>
        <s v="PRAX"/>
        <s v="Annalise Azadian"/>
        <s v="Phay"/>
        <s v="Kris James"/>
        <s v="Olivia Bragoli"/>
        <s v="Olivia Soli"/>
        <s v="Hannah Harlacher"/>
        <s v="Westerlund"/>
        <s v="NEVE"/>
        <s v="Gary O'Slide"/>
        <s v="UMAII"/>
        <s v="Cyn"/>
        <s v="Audio Dope"/>
        <s v="SHAED"/>
        <s v="Pools"/>
        <s v="Yasunori Nishiki"/>
        <s v="Gina Luciani"/>
        <s v="Jesse Harlin"/>
        <s v="Sam Bruno"/>
        <s v="Daniele Luppi"/>
        <s v="Batzorig Vaanchig"/>
        <s v="Retrospectre"/>
        <s v="Ari Pulkkinen"/>
        <s v="Jamie Christopherson"/>
        <s v="Alessandro Alessandroni"/>
        <s v="Wolfmother"/>
        <s v="Jesse Hopkins"/>
        <s v="Dana Fuchs"/>
        <s v="Joe Hermes"/>
        <s v="MisterNez"/>
        <s v="Christian Kennedy"/>
        <s v="Sabir"/>
        <s v="Anthony Touma"/>
        <s v="Ananya"/>
        <s v="Tera Lynne Fister"/>
        <s v="Sounds Kinda Good"/>
        <s v="TÚLIO PEREIRA"/>
        <s v="Catlea"/>
        <s v="Lucasta"/>
        <s v="Klaas"/>
        <s v="Nathan Johnson"/>
        <s v="Grady"/>
        <s v="Precedence"/>
        <s v="Octavian"/>
        <s v="Traditional"/>
        <s v="Saint Motel"/>
        <s v="Christopher Drake"/>
        <s v="Meaghan Smith"/>
        <s v="Michiru Yamane"/>
        <s v="T.V. Carpio"/>
        <s v="Paris Hilton"/>
        <s v="Stelvio Cipriani"/>
        <s v="What Matters The Most"/>
        <s v="gigi"/>
        <s v="Siena Fantini"/>
        <s v="Dennis Lucca"/>
        <s v="Stone Canyons"/>
        <s v="BOMBVY"/>
        <s v="TØRISMAD"/>
        <s v="Fivio Foreign"/>
        <s v="Lofi Fruits Music"/>
        <s v="Babeheaven"/>
        <s v="Cailin Russo"/>
        <s v="Jessica Pratt"/>
        <s v="ANOHNI"/>
        <s v="Senhit"/>
        <s v="Padre Tóxico"/>
        <s v="Kelsey Olivia"/>
        <s v="Lila Wilde"/>
        <s v="Surreal_dvd"/>
        <s v="Chris Gold"/>
        <s v="sapientdream"/>
        <s v="Mazdem"/>
        <s v="Terence Blanchard"/>
        <s v="Aakaash Rao"/>
        <s v="The Blue Notes"/>
        <s v="Jamie Salisbury aka Jonas West"/>
        <s v="Revels"/>
        <s v="Black Lips"/>
        <s v="Babybird"/>
        <s v="Visibly True"/>
        <s v="IV Tune"/>
        <s v="Kaptain Swizzy"/>
        <s v="SEHORE"/>
        <s v="LIL TAY"/>
        <s v="Faruk Orman"/>
        <s v="Reprobeater"/>
        <s v="chicago city"/>
        <s v="Allison Amber Hage"/>
        <s v="Meka"/>
        <s v="Ascence"/>
        <s v="xoxomyah"/>
        <s v="Metro Exodus"/>
        <s v="Skott"/>
        <s v="Little Big Town"/>
        <s v="Dario Marianelli"/>
        <s v="Ola Strandh"/>
        <s v="Peter Nashel"/>
        <s v="Mychael Danna"/>
        <s v="The Hellbenders"/>
        <s v="KEV-Y"/>
        <s v="Brooke Star"/>
        <s v="GINAxC"/>
        <s v="Kate Anstey"/>
        <s v="Millows"/>
        <s v="VAMERO"/>
        <s v="Mark Mancina"/>
        <s v="Chloe Isabella"/>
        <s v="DJ Gotta"/>
        <s v="Handsome Poets"/>
        <s v="Joe Henson"/>
        <s v="Robyn"/>
        <s v="Fameboy BL"/>
        <s v="Lola Blanc"/>
        <s v="Honey Gentry"/>
        <s v="STFN"/>
        <s v="kikomori"/>
        <s v="THE RUMORS"/>
        <s v="NO FEELS"/>
        <s v="slō"/>
        <s v="Siiickbrain"/>
        <s v="Kyu Sakamoto"/>
        <s v="Cabuizee"/>
        <s v="Anthem Hits Platinum"/>
        <s v="Frederik Wiedmann"/>
        <s v="Dave Matthews Band"/>
        <s v="Joris de Man"/>
        <s v="Kindness"/>
        <s v="Kevin MacLeod"/>
        <s v="Steven Price"/>
        <s v="Mike Oldfield"/>
        <s v="Movie Sounds Unlimited"/>
        <s v="The City of Prague Philharmonic Orchestra"/>
        <s v="De La Soul"/>
        <s v="Stray Currents"/>
        <s v="Lila Holler"/>
        <s v="Orvyn Sol"/>
        <s v="Sawd Yute"/>
        <s v="Chris Wenner"/>
        <s v="Intellios"/>
        <s v="D4WNATELLO"/>
        <s v="ELECTRA"/>
        <s v="pearl"/>
        <s v="Rare Earth"/>
        <s v="Donna Missal"/>
        <s v="Kinneret"/>
        <s v="Passarella Death Squad"/>
        <s v="The Chemical Brothers"/>
        <s v="Kivimetsän Druidi"/>
        <s v="Johnny Thunders"/>
        <s v="Stanza"/>
        <s v="Big Jude"/>
        <s v="Commma"/>
        <s v="King Kxmi"/>
        <s v="Gulmee"/>
        <s v="Kremor"/>
        <s v="藤澤慶昌"/>
        <s v="Jay Bird"/>
        <s v="Kohei Tanaka"/>
        <s v="Ellise"/>
        <s v="IDLES"/>
        <s v="Carnage"/>
        <s v="Altan Urag"/>
        <s v="Carl Orff"/>
        <s v="Joan As Police Woman"/>
        <s v="Kotaro Nakagawa"/>
        <s v="Kate Rusby"/>
        <s v="Homeboy Delmar"/>
        <s v="RiSi"/>
        <s v="Lyrical Reign"/>
        <s v="Matt Goss"/>
        <s v="J. Baez"/>
        <s v="Now O Later"/>
        <s v="K3YN0T3"/>
        <s v="PuFFcorn"/>
        <s v="BL3SS"/>
        <s v="Quevedo"/>
        <s v="Whoopa"/>
        <s v="(((())))"/>
        <s v="verifiziert"/>
        <s v="2 VIVE"/>
        <s v="League of Legends"/>
        <s v="Roberto Diana"/>
        <s v="John Hartford"/>
        <s v="San Fernando Symphonic Assembly"/>
        <s v="Jenny O."/>
        <s v="Pixies"/>
        <s v="Savant"/>
        <s v="Frankie Rose"/>
        <s v="Kleenex"/>
        <s v="Smith &amp; Liddle"/>
        <s v="shotty"/>
        <s v="Maya Kuriel"/>
        <s v="J 2 5"/>
        <s v="Lexdez"/>
        <s v="weeklyn"/>
        <s v="Fransii"/>
        <s v="Kujah"/>
        <s v="Bonalt &amp; Hadi"/>
        <s v="The Loft Club"/>
        <s v="Mike Shinoda"/>
        <s v="YONAKA"/>
        <s v="Robert L. Euvino"/>
        <s v="Wayne Marshall"/>
        <s v="Boyshegz"/>
        <s v="L3NA"/>
        <s v="Alexander Merlin"/>
        <s v="Og1savage"/>
        <s v="The Sound Mind Network"/>
        <s v="WTE LIK"/>
        <s v="Naimos Riggerz"/>
        <s v="Ollie Twist"/>
        <s v="Jana Diab"/>
        <s v="A17N"/>
        <s v="Blue Man"/>
        <s v="Mahrex"/>
        <s v="NEMESIS"/>
        <s v="Shuggie Otis"/>
        <s v="Player1"/>
        <s v="Aleta"/>
        <s v="Eric McKenna"/>
        <s v="Lafawndah"/>
        <s v="Silverberg"/>
        <s v="Gioachino Rossini"/>
        <s v="Alice Boman"/>
        <s v="Three Loco"/>
        <s v="Buddy Miles"/>
        <s v="Or Barak"/>
        <s v="Jiggy Tone"/>
        <s v="Otto Deburaux &amp; the Clown Lounge"/>
        <s v="Laura Karpman"/>
        <s v="Kløn"/>
        <s v="Jonas Lefvert"/>
        <s v="TOMMYANDMARY"/>
        <s v="Wolfgang Amadeus Mozart"/>
        <s v="Nat &amp; Alex Wolff"/>
        <s v="Mumiy Troll"/>
        <s v="Global Stage Orchestra"/>
        <s v="X"/>
        <s v="Friends &amp; Praise"/>
        <s v="Daveedtheking"/>
        <s v="lovemyvictims"/>
        <s v="Sorana"/>
        <s v="Mykki Blanco"/>
        <s v="JVLA"/>
        <s v="Salami Rose Joe Louis"/>
        <s v="Santigold"/>
        <s v="Pistol Day Parade"/>
        <s v="Evan Rachel Wood"/>
        <s v="Millo"/>
        <s v="ASH7ON"/>
        <s v="Benniee"/>
        <s v="Sim Lakia"/>
        <s v="Fabiano Abaixo Assinado"/>
        <s v="Boys Noize"/>
        <s v="Jim Bonney"/>
        <s v="Audrey Evans"/>
        <s v="Camilla Sun"/>
        <s v="Voncho"/>
        <s v="Mauricio Maia"/>
        <s v="John Brandt"/>
        <s v="932sounds"/>
        <s v="David Kushner"/>
        <s v="OZORA"/>
        <s v="The Used"/>
        <s v="Just Kids"/>
        <s v="Toni dos Anjos"/>
        <s v="MARA"/>
        <s v="Serena Kaya"/>
        <s v="Samantha Lux"/>
        <s v="Paulo Henrique David"/>
        <s v="Tungevaag"/>
        <s v="IAMMAG"/>
        <s v="French 79"/>
        <s v="Movie Sounds"/>
        <s v="Marcos Neiva"/>
        <s v="Reginaldo de Oliveira"/>
        <s v="Seven Kay"/>
        <s v="DJ Khamel"/>
        <s v="Sunidhi Chauhan"/>
        <s v="'Ery Noice"/>
        <s v="Philip Glass"/>
        <s v="NiloSerra"/>
        <s v="The Queen Wasps"/>
        <s v="The Raven Vox"/>
        <s v="Dreycee"/>
        <s v="Dylan Tha Only Child"/>
        <s v="MONYQ"/>
        <s v="Atli Örvarsson"/>
        <s v="SPTEMBRR"/>
        <s v="Mc Slug"/>
        <s v="Lucas Mazotti"/>
        <s v="Lia Morena"/>
        <s v="Emm Nascimento"/>
        <s v="GYMBRO"/>
        <s v="Entheogenic"/>
        <s v="Two Steps from Hell"/>
        <s v="Capital Cities"/>
        <s v="Christian Ray Taylor"/>
        <s v="L. Charlemagne"/>
        <s v="Bruno Chosen"/>
        <s v="Oliver Damian"/>
        <s v="Groove Crackers"/>
        <s v="King Gizzard &amp; The Lizard Wizard"/>
        <s v="JuMa44"/>
        <s v="Scarlett Butler"/>
        <s v="Tarja Preta 013"/>
        <s v="Night Acclaim"/>
        <s v="Unloved"/>
        <s v="Jet"/>
      </sharedItems>
    </cacheField>
    <cacheField name="ID_Artista" numFmtId="1">
      <sharedItems containsSemiMixedTypes="0" containsString="0" containsNumber="1" containsInteger="1" minValue="1" maxValue="7740"/>
    </cacheField>
    <cacheField name="artist_popularity" numFmtId="0">
      <sharedItems containsSemiMixedTypes="0" containsString="0" containsNumber="1" containsInteger="1" minValue="0" maxValue="100"/>
    </cacheField>
    <cacheField name="Indice popularidad Artista (%)" numFmtId="9">
      <sharedItems containsSemiMixedTypes="0" containsString="0" containsNumber="1" minValue="0" maxValue="1"/>
    </cacheField>
    <cacheField name="artist_followers" numFmtId="0">
      <sharedItems containsSemiMixedTypes="0" containsString="0" containsNumber="1" containsInteger="1" minValue="0" maxValue="145542136"/>
    </cacheField>
    <cacheField name="artist_genres" numFmtId="0">
      <sharedItems/>
    </cacheField>
    <cacheField name="album_id" numFmtId="0">
      <sharedItems/>
    </cacheField>
    <cacheField name="ID Album" numFmtId="0">
      <sharedItems containsSemiMixedTypes="0" containsString="0" containsNumber="1" containsInteger="1" minValue="1" maxValue="7740"/>
    </cacheField>
    <cacheField name="album_name" numFmtId="0">
      <sharedItems/>
    </cacheField>
    <cacheField name="album_release_date" numFmtId="14">
      <sharedItems containsSemiMixedTypes="0" containsNonDate="0" containsDate="1" containsString="0" minDate="1952-09-12T00:00:00" maxDate="2025-11-01T00:00:00"/>
    </cacheField>
    <cacheField name="Antigüedad Album Dias" numFmtId="1">
      <sharedItems containsSemiMixedTypes="0" containsString="0" containsNumber="1" containsInteger="1" minValue="70" maxValue="26782"/>
    </cacheField>
    <cacheField name="Antigüedad Album Meses" numFmtId="1">
      <sharedItems containsSemiMixedTypes="0" containsString="0" containsNumber="1" minValue="1.1666666666666667" maxValue="446.36666666666667"/>
    </cacheField>
    <cacheField name="Antigüedad Album Años" numFmtId="164">
      <sharedItems containsSemiMixedTypes="0" containsString="0" containsNumber="1" minValue="9.7222222222222224E-2" maxValue="37.197222222222223"/>
    </cacheField>
    <cacheField name="album_total_tracks" numFmtId="0">
      <sharedItems containsSemiMixedTypes="0" containsString="0" containsNumber="1" containsInteger="1" minValue="1" maxValue="181"/>
    </cacheField>
    <cacheField name="album_type" numFmtId="0">
      <sharedItems/>
    </cacheField>
    <cacheField name="Tipo Album" numFmtId="0">
      <sharedItems/>
    </cacheField>
    <cacheField name="track_duration_min" numFmtId="0">
      <sharedItems containsSemiMixedTypes="0" containsString="0" containsNumber="1" containsInteger="1" minValue="1" maxValue="13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0162038" backgroundQuery="1" createdVersion="8" refreshedVersion="8" minRefreshableVersion="3" recordCount="0" supportSubquery="1" supportAdvancedDrill="1" xr:uid="{8EE91E52-25DF-4802-9189-CE8E61792CCE}">
  <cacheSource type="external" connectionId="2"/>
  <cacheFields count="2">
    <cacheField name="[Measures].[Recuento distinto de ID Album]" caption="Recuento distinto de ID Album" numFmtId="0" hierarchy="34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0277776" backgroundQuery="1" createdVersion="8" refreshedVersion="8" minRefreshableVersion="3" recordCount="0" supportSubquery="1" supportAdvancedDrill="1" xr:uid="{C89D8171-02B3-43AA-A7D1-C5D57C3B1DA0}">
  <cacheSource type="external" connectionId="2"/>
  <cacheFields count="2">
    <cacheField name="[Measures].[Recuento distinto de ID_Artista]" caption="Recuento distinto de ID_Artista" numFmtId="0" hierarchy="32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0740738" backgroundQuery="1" createdVersion="8" refreshedVersion="8" minRefreshableVersion="3" recordCount="0" supportSubquery="1" supportAdvancedDrill="1" xr:uid="{91075875-49E7-4D3F-880B-6B719D6CB856}">
  <cacheSource type="external" connectionId="2"/>
  <cacheFields count="3">
    <cacheField name="[spotify_data].[artist_name].[artist_name]" caption="artist_name" numFmtId="0" hierarchy="8" level="1">
      <sharedItems count="20">
        <s v="Ariana Grande"/>
        <s v="Bad Bunny"/>
        <s v="Beyoncé"/>
        <s v="Billie Eilish"/>
        <s v="Drake"/>
        <s v="Ed Sheeran"/>
        <s v="Eminem"/>
        <s v="Justin Bieber"/>
        <s v="Katy Perry"/>
        <s v="Lady Gaga"/>
        <s v="Lana Del Rey"/>
        <s v="Miley Cyrus"/>
        <s v="Olivia Rodrigo"/>
        <s v="Playboi Carti"/>
        <s v="Post Malone"/>
        <s v="Rihanna"/>
        <s v="Tate McRae"/>
        <s v="Taylor Swift"/>
        <s v="The Neighbourhood"/>
        <s v="The Weeknd"/>
      </sharedItems>
    </cacheField>
    <cacheField name="[Measures].[Recuento distinto de Id]" caption="Recuento distinto de Id" numFmtId="0" hierarchy="40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1087961" backgroundQuery="1" createdVersion="8" refreshedVersion="8" minRefreshableVersion="3" recordCount="0" supportSubquery="1" supportAdvancedDrill="1" xr:uid="{69D43C3F-1520-4ACF-B47B-B1E99F76DE49}">
  <cacheSource type="external" connectionId="2"/>
  <cacheFields count="3">
    <cacheField name="[Measures].[Recuento de Id]" caption="Recuento de Id" numFmtId="0" hierarchy="36" level="32767"/>
    <cacheField name="[spotify_data].[album_release_date (año)].[album_release_date (año)]" caption="album_release_date (año)" numFmtId="0" hierarchy="25" level="1">
      <sharedItems count="25">
        <s v="1952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mes)].[album_release_date (mes)]" caption="album_release_date (mes)" numFmtId="0" hierarchy="27" level="1">
      <sharedItems count="12">
        <s v="sep"/>
        <s v="oct"/>
        <s v="nov"/>
        <s v="dic"/>
        <s v="ene"/>
        <s v="feb"/>
        <s v="mar"/>
        <s v="abr"/>
        <s v="may"/>
        <s v="jun"/>
        <s v="jul"/>
        <s v="ago"/>
      </sharedItems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1550923" backgroundQuery="1" createdVersion="8" refreshedVersion="8" minRefreshableVersion="3" recordCount="0" supportSubquery="1" supportAdvancedDrill="1" xr:uid="{4093C25F-CE4B-42D3-8298-2790BD0A8A43}">
  <cacheSource type="external" connectionId="2"/>
  <cacheFields count="3">
    <cacheField name="[spotify_data].[album_release_date (año)].[album_release_date (año)]" caption="album_release_date (año)" numFmtId="0" hierarchy="25" level="1">
      <sharedItems count="68">
        <s v="1952"/>
        <s v="1958"/>
        <s v="1959"/>
        <s v="1960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mes)].[album_release_date (mes)]" caption="album_release_date (mes)" numFmtId="0" hierarchy="27" level="1">
      <sharedItems count="12">
        <s v="sep"/>
        <s v="ene"/>
        <s v="jun"/>
        <s v="jul"/>
        <s v="dic"/>
        <s v="ago"/>
        <s v="nov"/>
        <s v="feb"/>
        <s v="mar"/>
        <s v="abr"/>
        <s v="may"/>
        <s v="oct"/>
      </sharedItems>
    </cacheField>
    <cacheField name="[Measures].[Promedio de track_popularity]" caption="Promedio de track_popularity" numFmtId="0" hierarchy="38" level="32767"/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2013885" backgroundQuery="1" createdVersion="8" refreshedVersion="8" minRefreshableVersion="3" recordCount="0" supportSubquery="1" supportAdvancedDrill="1" xr:uid="{483F350F-1C80-4110-BDA5-83A12663ED9A}">
  <cacheSource type="external" connectionId="2"/>
  <cacheFields count="3"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Measures].[Promedio de track_popularity]" caption="Promedio de track_popularity" numFmtId="0" hierarchy="38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2708332" backgroundQuery="1" createdVersion="8" refreshedVersion="8" minRefreshableVersion="3" recordCount="0" supportSubquery="1" supportAdvancedDrill="1" xr:uid="{711BA0C8-36AE-4337-9B55-B42BCAF8587F}">
  <cacheSource type="external" connectionId="2"/>
  <cacheFields count="3">
    <cacheField name="[spotify_data].[artist_name].[artist_name]" caption="artist_name" numFmtId="0" hierarchy="8" level="1">
      <sharedItems count="20">
        <s v="Adele"/>
        <s v="Ariana Grande"/>
        <s v="Bad Bunny"/>
        <s v="Billie Eilish"/>
        <s v="BLACKPINK"/>
        <s v="Bruno Mars"/>
        <s v="BTS"/>
        <s v="Coldplay"/>
        <s v="Drake"/>
        <s v="Ed Sheeran"/>
        <s v="Eminem"/>
        <s v="Imagine Dragons"/>
        <s v="Justin Bieber"/>
        <s v="KAROL G"/>
        <s v="Lana Del Rey"/>
        <s v="Queen"/>
        <s v="Rihanna"/>
        <s v="Selena Gomez"/>
        <s v="Taylor Swift"/>
        <s v="The Weeknd"/>
      </sharedItems>
    </cacheField>
    <cacheField name="[Measures].[Máx. de artist_followers]" caption="Máx. de artist_followers" numFmtId="0" hierarchy="45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171294" backgroundQuery="1" createdVersion="8" refreshedVersion="8" minRefreshableVersion="3" recordCount="0" supportSubquery="1" supportAdvancedDrill="1" xr:uid="{2B786F4A-BD0E-4786-A95E-F3BF2541F7BC}">
  <cacheSource type="external" connectionId="2"/>
  <cacheFields count="3">
    <cacheField name="[Measures].[Recuento de Id]" caption="Recuento de Id" numFmtId="0" hierarchy="36" level="32767"/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171294" backgroundQuery="1" createdVersion="8" refreshedVersion="8" minRefreshableVersion="3" recordCount="0" supportSubquery="1" supportAdvancedDrill="1" xr:uid="{2621E32D-BBFC-47DE-A478-B0615A7CD6C1}">
  <cacheSource type="external" connectionId="2"/>
  <cacheFields count="2">
    <cacheField name="[Measures].[Recuento distinto de ID Album]" caption="Recuento distinto de ID Album" numFmtId="0" hierarchy="34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28704" backgroundQuery="1" createdVersion="8" refreshedVersion="8" minRefreshableVersion="3" recordCount="0" supportSubquery="1" supportAdvancedDrill="1" xr:uid="{57A5A82E-6AA4-4FEB-B1FF-BF0C7700236F}">
  <cacheSource type="external" connectionId="2"/>
  <cacheFields count="2">
    <cacheField name="[Measures].[Recuento distinto de ID_Artista]" caption="Recuento distinto de ID_Artista" numFmtId="0" hierarchy="32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3981479" backgroundQuery="1" createdVersion="8" refreshedVersion="8" minRefreshableVersion="3" recordCount="0" supportSubquery="1" supportAdvancedDrill="1" xr:uid="{7D838E57-E6D1-4F99-BE48-264624494108}">
  <cacheSource type="external" connectionId="2"/>
  <cacheFields count="3">
    <cacheField name="[spotify_data].[artist_name].[artist_name]" caption="artist_name" numFmtId="0" hierarchy="8" level="1">
      <sharedItems count="20">
        <s v="Ariana Grande"/>
        <s v="Bad Bunny"/>
        <s v="Beyoncé"/>
        <s v="Billie Eilish"/>
        <s v="Drake"/>
        <s v="Ed Sheeran"/>
        <s v="Eminem"/>
        <s v="Justin Bieber"/>
        <s v="Katy Perry"/>
        <s v="Lady Gaga"/>
        <s v="Lana Del Rey"/>
        <s v="Miley Cyrus"/>
        <s v="Olivia Rodrigo"/>
        <s v="Playboi Carti"/>
        <s v="Post Malone"/>
        <s v="Rihanna"/>
        <s v="Tate McRae"/>
        <s v="Taylor Swift"/>
        <s v="The Neighbourhood"/>
        <s v="The Weeknd"/>
      </sharedItems>
    </cacheField>
    <cacheField name="[Measures].[Recuento distinto de Id]" caption="Recuento distinto de Id" numFmtId="0" hierarchy="40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5370372" backgroundQuery="1" createdVersion="8" refreshedVersion="8" minRefreshableVersion="3" recordCount="0" supportSubquery="1" supportAdvancedDrill="1" xr:uid="{4161D4D9-5880-40F1-A04D-8D2979CCFB79}">
  <cacheSource type="external" connectionId="2"/>
  <cacheFields count="3">
    <cacheField name="[spotify_data].[artist_name].[artist_name]" caption="artist_name" numFmtId="0" hierarchy="8" level="1">
      <sharedItems count="20">
        <s v="Adele"/>
        <s v="Ariana Grande"/>
        <s v="Bad Bunny"/>
        <s v="Billie Eilish"/>
        <s v="BLACKPINK"/>
        <s v="Bruno Mars"/>
        <s v="BTS"/>
        <s v="Coldplay"/>
        <s v="Drake"/>
        <s v="Ed Sheeran"/>
        <s v="Eminem"/>
        <s v="Imagine Dragons"/>
        <s v="Justin Bieber"/>
        <s v="KAROL G"/>
        <s v="Lana Del Rey"/>
        <s v="Queen"/>
        <s v="Rihanna"/>
        <s v="Selena Gomez"/>
        <s v="Taylor Swift"/>
        <s v="The Weeknd"/>
      </sharedItems>
    </cacheField>
    <cacheField name="[Measures].[Máx. de artist_followers]" caption="Máx. de artist_followers" numFmtId="0" hierarchy="45" level="32767"/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5833334" backgroundQuery="1" createdVersion="8" refreshedVersion="8" minRefreshableVersion="3" recordCount="0" supportSubquery="1" supportAdvancedDrill="1" xr:uid="{66FFD9FF-2C67-4D65-B106-D1E19239F14A}">
  <cacheSource type="external" connectionId="2"/>
  <cacheFields count="3">
    <cacheField name="[Measures].[Recuento de Id]" caption="Recuento de Id" numFmtId="0" hierarchy="36" level="32767"/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spotify_data].[album_release_date (año)].[album_release_date (año)]" caption="album_release_date (año)" numFmtId="0" hierarchy="25" level="1">
      <sharedItems containsSemiMixedTypes="0" containsNonDate="0" containsString="0"/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6180557" backgroundQuery="1" createdVersion="8" refreshedVersion="8" minRefreshableVersion="3" recordCount="0" supportSubquery="1" supportAdvancedDrill="1" xr:uid="{53019C90-DB23-4C1F-9837-EA6CCDAE8659}">
  <cacheSource type="external" connectionId="2"/>
  <cacheFields count="3">
    <cacheField name="[Measures].[Recuento de Id]" caption="Recuento de Id" numFmtId="0" hierarchy="36" level="32767"/>
    <cacheField name="[spotify_data].[album_release_date (año)].[album_release_date (año)]" caption="album_release_date (año)" numFmtId="0" hierarchy="25" level="1">
      <sharedItems count="25">
        <s v="1952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trimestre)].[album_release_date (trimestre)]" caption="album_release_date (trimestre)" numFmtId="0" hierarchy="26" level="1">
      <sharedItems count="4">
        <s v="Tri3"/>
        <s v="Tri4"/>
        <s v="Tri1"/>
        <s v="Tri2"/>
      </sharedItems>
    </cacheField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2" memberValueDatatype="130" unbalanced="0">
      <fieldsUsage count="2">
        <fieldUsage x="-1"/>
        <fieldUsage x="2"/>
      </fieldsUsage>
    </cacheHierarchy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1796643519" backgroundQuery="1" createdVersion="8" refreshedVersion="8" minRefreshableVersion="3" recordCount="0" supportSubquery="1" supportAdvancedDrill="1" xr:uid="{53F66CC7-EB35-4C0D-BD78-E21BD0564981}">
  <cacheSource type="external" connectionId="2"/>
  <cacheFields count="3">
    <cacheField name="[spotify_data].[album_release_date (año)].[album_release_date (año)]" caption="album_release_date (año)" numFmtId="0" hierarchy="25" level="1">
      <sharedItems count="68">
        <s v="1952"/>
        <s v="1958"/>
        <s v="1959"/>
        <s v="1960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</sharedItems>
    </cacheField>
    <cacheField name="[spotify_data].[album_release_date (mes)].[album_release_date (mes)]" caption="album_release_date (mes)" numFmtId="0" hierarchy="27" level="1">
      <sharedItems count="12">
        <s v="sep"/>
        <s v="ene"/>
        <s v="jun"/>
        <s v="jul"/>
        <s v="dic"/>
        <s v="ago"/>
        <s v="nov"/>
        <s v="feb"/>
        <s v="mar"/>
        <s v="abr"/>
        <s v="may"/>
        <s v="oct"/>
      </sharedItems>
    </cacheField>
    <cacheField name="[Measures].[Promedio de track_popularity]" caption="Promedio de track_popularity" numFmtId="0" hierarchy="38" level="32767"/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2" memberValueDatatype="130" unbalanced="0">
      <fieldsUsage count="2">
        <fieldUsage x="-1"/>
        <fieldUsage x="1"/>
      </fieldsUsage>
    </cacheHierarchy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5277013889" backgroundQuery="1" createdVersion="8" refreshedVersion="8" minRefreshableVersion="3" recordCount="0" supportSubquery="1" supportAdvancedDrill="1" xr:uid="{D9633C47-62F3-451E-92A9-508ECCDD5DF8}">
  <cacheSource type="external" connectionId="2"/>
  <cacheFields count="2">
    <cacheField name="[spotify_data].[Tipo Album].[Tipo Album]" caption="Tipo Album" numFmtId="0" hierarchy="23" level="1">
      <sharedItems count="3">
        <s v="Album"/>
        <s v="Compilation"/>
        <s v="Single"/>
      </sharedItems>
    </cacheField>
    <cacheField name="[Measures].[Promedio de track_popularity]" caption="Promedio de track_popularity" numFmtId="0" hierarchy="38" level="32767"/>
  </cacheFields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>
      <fieldsUsage count="2">
        <fieldUsage x="-1"/>
        <fieldUsage x="0"/>
      </fieldsUsage>
    </cacheHierarchy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/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spotify_data" uniqueName="[spotify_data]" caption="spotify_data"/>
  </dimensions>
  <measureGroups count="1">
    <measureGroup name="spotify_data" caption="spotify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45571990738" backgroundQuery="1" createdVersion="3" refreshedVersion="8" minRefreshableVersion="3" recordCount="0" supportSubquery="1" supportAdvancedDrill="1" xr:uid="{4D19DD0D-B6D5-4CA4-9F4D-4F0C13015708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2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0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2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2" memberValueDatatype="130" unbalanced="0"/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244850495"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blo Alvarez Garcia" refreshedDate="46031.745573842592" backgroundQuery="1" createdVersion="3" refreshedVersion="8" minRefreshableVersion="3" recordCount="0" supportSubquery="1" supportAdvancedDrill="1" xr:uid="{293FE989-7771-46F6-96BF-758D5803AEB9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6">
    <cacheHierarchy uniqueName="[spotify_data].[track_id]" caption="track_id" attribute="1" defaultMemberUniqueName="[spotify_data].[track_id].[All]" allUniqueName="[spotify_data].[track_id].[All]" dimensionUniqueName="[spotify_data]" displayFolder="" count="0" memberValueDatatype="130" unbalanced="0"/>
    <cacheHierarchy uniqueName="[spotify_data].[Id]" caption="Id" attribute="1" defaultMemberUniqueName="[spotify_data].[Id].[All]" allUniqueName="[spotify_data].[Id].[All]" dimensionUniqueName="[spotify_data]" displayFolder="" count="0" memberValueDatatype="20" unbalanced="0"/>
    <cacheHierarchy uniqueName="[spotify_data].[track_name]" caption="track_name" attribute="1" defaultMemberUniqueName="[spotify_data].[track_name].[All]" allUniqueName="[spotify_data].[track_name].[All]" dimensionUniqueName="[spotify_data]" displayFolder="" count="0" memberValueDatatype="130" unbalanced="0"/>
    <cacheHierarchy uniqueName="[spotify_data].[track_number]" caption="track_number" attribute="1" defaultMemberUniqueName="[spotify_data].[track_number].[All]" allUniqueName="[spotify_data].[track_number].[All]" dimensionUniqueName="[spotify_data]" displayFolder="" count="0" memberValueDatatype="20" unbalanced="0"/>
    <cacheHierarchy uniqueName="[spotify_data].[track_popularity]" caption="track_popularity" attribute="1" defaultMemberUniqueName="[spotify_data].[track_popularity].[All]" allUniqueName="[spotify_data].[track_popularity].[All]" dimensionUniqueName="[spotify_data]" displayFolder="" count="0" memberValueDatatype="20" unbalanced="0"/>
    <cacheHierarchy uniqueName="[spotify_data].[Indice Popularidad Canción (%)]" caption="Indice Popularidad Canción (%)" attribute="1" defaultMemberUniqueName="[spotify_data].[Indice Popularidad Canción (%)].[All]" allUniqueName="[spotify_data].[Indice Popularidad Canción (%)].[All]" dimensionUniqueName="[spotify_data]" displayFolder="" count="0" memberValueDatatype="5" unbalanced="0"/>
    <cacheHierarchy uniqueName="[spotify_data].[explicit]" caption="explicit" attribute="1" defaultMemberUniqueName="[spotify_data].[explicit].[All]" allUniqueName="[spotify_data].[explicit].[All]" dimensionUniqueName="[spotify_data]" displayFolder="" count="0" memberValueDatatype="11" unbalanced="0"/>
    <cacheHierarchy uniqueName="[spotify_data].[Explicito]" caption="Explicito" attribute="1" defaultMemberUniqueName="[spotify_data].[Explicito].[All]" allUniqueName="[spotify_data].[Explicito].[All]" dimensionUniqueName="[spotify_data]" displayFolder="" count="0" memberValueDatatype="20" unbalanced="0"/>
    <cacheHierarchy uniqueName="[spotify_data].[artist_name]" caption="artist_name" attribute="1" defaultMemberUniqueName="[spotify_data].[artist_name].[All]" allUniqueName="[spotify_data].[artist_name].[All]" dimensionUniqueName="[spotify_data]" displayFolder="" count="0" memberValueDatatype="130" unbalanced="0"/>
    <cacheHierarchy uniqueName="[spotify_data].[ID_Artista]" caption="ID_Artista" attribute="1" defaultMemberUniqueName="[spotify_data].[ID_Artista].[All]" allUniqueName="[spotify_data].[ID_Artista].[All]" dimensionUniqueName="[spotify_data]" displayFolder="" count="0" memberValueDatatype="20" unbalanced="0"/>
    <cacheHierarchy uniqueName="[spotify_data].[artist_popularity]" caption="artist_popularity" attribute="1" defaultMemberUniqueName="[spotify_data].[artist_popularity].[All]" allUniqueName="[spotify_data].[artist_popularity].[All]" dimensionUniqueName="[spotify_data]" displayFolder="" count="0" memberValueDatatype="20" unbalanced="0"/>
    <cacheHierarchy uniqueName="[spotify_data].[Indice popularidad Artista (%)]" caption="Indice popularidad Artista (%)" attribute="1" defaultMemberUniqueName="[spotify_data].[Indice popularidad Artista (%)].[All]" allUniqueName="[spotify_data].[Indice popularidad Artista (%)].[All]" dimensionUniqueName="[spotify_data]" displayFolder="" count="0" memberValueDatatype="5" unbalanced="0"/>
    <cacheHierarchy uniqueName="[spotify_data].[artist_followers]" caption="artist_followers" attribute="1" defaultMemberUniqueName="[spotify_data].[artist_followers].[All]" allUniqueName="[spotify_data].[artist_followers].[All]" dimensionUniqueName="[spotify_data]" displayFolder="" count="0" memberValueDatatype="20" unbalanced="0"/>
    <cacheHierarchy uniqueName="[spotify_data].[artist_genres]" caption="artist_genres" attribute="1" defaultMemberUniqueName="[spotify_data].[artist_genres].[All]" allUniqueName="[spotify_data].[artist_genres].[All]" dimensionUniqueName="[spotify_data]" displayFolder="" count="0" memberValueDatatype="130" unbalanced="0"/>
    <cacheHierarchy uniqueName="[spotify_data].[album_id]" caption="album_id" attribute="1" defaultMemberUniqueName="[spotify_data].[album_id].[All]" allUniqueName="[spotify_data].[album_id].[All]" dimensionUniqueName="[spotify_data]" displayFolder="" count="0" memberValueDatatype="130" unbalanced="0"/>
    <cacheHierarchy uniqueName="[spotify_data].[ID Album]" caption="ID Album" attribute="1" defaultMemberUniqueName="[spotify_data].[ID Album].[All]" allUniqueName="[spotify_data].[ID Album].[All]" dimensionUniqueName="[spotify_data]" displayFolder="" count="0" memberValueDatatype="20" unbalanced="0"/>
    <cacheHierarchy uniqueName="[spotify_data].[album_name]" caption="album_name" attribute="1" defaultMemberUniqueName="[spotify_data].[album_name].[All]" allUniqueName="[spotify_data].[album_name].[All]" dimensionUniqueName="[spotify_data]" displayFolder="" count="0" memberValueDatatype="130" unbalanced="0"/>
    <cacheHierarchy uniqueName="[spotify_data].[Fecha lanzamiento Album]" caption="Fecha lanzamiento Album" attribute="1" time="1" defaultMemberUniqueName="[spotify_data].[Fecha lanzamiento Album].[All]" allUniqueName="[spotify_data].[Fecha lanzamiento Album].[All]" dimensionUniqueName="[spotify_data]" displayFolder="" count="2" memberValueDatatype="7" unbalanced="0"/>
    <cacheHierarchy uniqueName="[spotify_data].[Antigüedad Album Dias]" caption="Antigüedad Album Dias" attribute="1" defaultMemberUniqueName="[spotify_data].[Antigüedad Album Dias].[All]" allUniqueName="[spotify_data].[Antigüedad Album Dias].[All]" dimensionUniqueName="[spotify_data]" displayFolder="" count="0" memberValueDatatype="20" unbalanced="0"/>
    <cacheHierarchy uniqueName="[spotify_data].[Antigüedad Album Meses]" caption="Antigüedad Album Meses" attribute="1" defaultMemberUniqueName="[spotify_data].[Antigüedad Album Meses].[All]" allUniqueName="[spotify_data].[Antigüedad Album Meses].[All]" dimensionUniqueName="[spotify_data]" displayFolder="" count="0" memberValueDatatype="5" unbalanced="0"/>
    <cacheHierarchy uniqueName="[spotify_data].[Antigüedad Album Años]" caption="Antigüedad Album Años" attribute="1" defaultMemberUniqueName="[spotify_data].[Antigüedad Album Años].[All]" allUniqueName="[spotify_data].[Antigüedad Album Años].[All]" dimensionUniqueName="[spotify_data]" displayFolder="" count="0" memberValueDatatype="5" unbalanced="0"/>
    <cacheHierarchy uniqueName="[spotify_data].[album_total_tracks]" caption="album_total_tracks" attribute="1" defaultMemberUniqueName="[spotify_data].[album_total_tracks].[All]" allUniqueName="[spotify_data].[album_total_tracks].[All]" dimensionUniqueName="[spotify_data]" displayFolder="" count="0" memberValueDatatype="20" unbalanced="0"/>
    <cacheHierarchy uniqueName="[spotify_data].[album_type]" caption="album_type" attribute="1" defaultMemberUniqueName="[spotify_data].[album_type].[All]" allUniqueName="[spotify_data].[album_type].[All]" dimensionUniqueName="[spotify_data]" displayFolder="" count="0" memberValueDatatype="130" unbalanced="0"/>
    <cacheHierarchy uniqueName="[spotify_data].[Tipo Album]" caption="Tipo Album" attribute="1" defaultMemberUniqueName="[spotify_data].[Tipo Album].[All]" allUniqueName="[spotify_data].[Tipo Album].[All]" dimensionUniqueName="[spotify_data]" displayFolder="" count="0" memberValueDatatype="130" unbalanced="0"/>
    <cacheHierarchy uniqueName="[spotify_data].[track_duration_min]" caption="track_duration_min" attribute="1" defaultMemberUniqueName="[spotify_data].[track_duration_min].[All]" allUniqueName="[spotify_data].[track_duration_min].[All]" dimensionUniqueName="[spotify_data]" displayFolder="" count="0" memberValueDatatype="20" unbalanced="0"/>
    <cacheHierarchy uniqueName="[spotify_data].[album_release_date (año)]" caption="album_release_date (año)" attribute="1" defaultMemberUniqueName="[spotify_data].[album_release_date (año)].[All]" allUniqueName="[spotify_data].[album_release_date (año)].[All]" dimensionUniqueName="[spotify_data]" displayFolder="" count="0" memberValueDatatype="130" unbalanced="0"/>
    <cacheHierarchy uniqueName="[spotify_data].[album_release_date (trimestre)]" caption="album_release_date (trimestre)" attribute="1" defaultMemberUniqueName="[spotify_data].[album_release_date (trimestre)].[All]" allUniqueName="[spotify_data].[album_release_date (trimestre)].[All]" dimensionUniqueName="[spotify_data]" displayFolder="" count="0" memberValueDatatype="130" unbalanced="0"/>
    <cacheHierarchy uniqueName="[spotify_data].[album_release_date (mes)]" caption="album_release_date (mes)" attribute="1" defaultMemberUniqueName="[spotify_data].[album_release_date (mes)].[All]" allUniqueName="[spotify_data].[album_release_date (mes)].[All]" dimensionUniqueName="[spotify_data]" displayFolder="" count="0" memberValueDatatype="130" unbalanced="0"/>
    <cacheHierarchy uniqueName="[spotify_data].[album_release_date (índice de meses)]" caption="album_release_date (índice de meses)" attribute="1" defaultMemberUniqueName="[spotify_data].[album_release_date (índice de meses)].[All]" allUniqueName="[spotify_data].[album_release_date (índice de meses)].[All]" dimensionUniqueName="[spotify_data]" displayFolder="" count="0" memberValueDatatype="20" unbalanced="0" hidden="1"/>
    <cacheHierarchy uniqueName="[Measures].[__XL_Count spotify_data]" caption="__XL_Count spotify_data" measure="1" displayFolder="" measureGroup="spotify_data" count="0" hidden="1"/>
    <cacheHierarchy uniqueName="[Measures].[__No measures defined]" caption="__No measures defined" measure="1" displayFolder="" count="0" hidden="1"/>
    <cacheHierarchy uniqueName="[Measures].[Suma de ID_Artista]" caption="Suma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istinto de ID_Artista]" caption="Recuento distinto de ID_Artista" measure="1" displayFolder="" measureGroup="spotify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 Album]" caption="Suma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istinto de ID Album]" caption="Recuento distinto de ID Album" measure="1" displayFolder="" measureGroup="spotify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Id]" caption="Suma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Id]" caption="Recue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track_popularity]" caption="Suma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romedio de track_popularity]" caption="Promedio de track_popularity" measure="1" displayFolder="" measureGroup="spotify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áx. de Id]" caption="Máx.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]" caption="Recuento distinto de Id" measure="1" displayFolder="" measureGroup="spotify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artist_followers]" caption="Suma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artist_followers]" caption="Recue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Promedio de artist_followers]" caption="Promedi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istinto de artist_followers]" caption="Recuento distinto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áx. de artist_followers]" caption="Máx. de artist_followers" measure="1" displayFolder="" measureGroup="spotify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203925798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1">
  <r>
    <s v="1CPZ5BxNNd0n0nF4Orb9JS"/>
    <n v="2800"/>
    <s v="Golden"/>
    <n v="4"/>
    <n v="99"/>
    <n v="0.99"/>
    <b v="0"/>
    <n v="0"/>
    <x v="0"/>
    <n v="1"/>
    <n v="87"/>
    <n v="0.87"/>
    <n v="3551538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24"/>
  </r>
  <r>
    <s v="3yWuTOYDztXjZxdE2cIRUa"/>
    <n v="7946"/>
    <s v="Opalite"/>
    <n v="3"/>
    <n v="97"/>
    <n v="0.97"/>
    <b v="0"/>
    <n v="0"/>
    <x v="1"/>
    <n v="2"/>
    <n v="100"/>
    <n v="1"/>
    <n v="145443567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92"/>
  </r>
  <r>
    <s v="1jgTiNob5cVyXeJ3WgX5bL"/>
    <n v="3427"/>
    <s v="Elizabeth Taylor"/>
    <n v="2"/>
    <n v="95"/>
    <n v="0.95"/>
    <b v="0"/>
    <n v="0"/>
    <x v="1"/>
    <n v="2"/>
    <n v="100"/>
    <n v="1"/>
    <n v="14548937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47"/>
  </r>
  <r>
    <s v="1qbmS6ep2hbBRaEZFpn7BX"/>
    <n v="26"/>
    <s v="Man I Need"/>
    <n v="1"/>
    <n v="95"/>
    <n v="0.95"/>
    <b v="0"/>
    <n v="0"/>
    <x v="2"/>
    <n v="4"/>
    <n v="88"/>
    <n v="0.88"/>
    <n v="1499215"/>
    <s v="pop soul"/>
    <s v="0Bv6OJO0L5gcf20DMww54a"/>
    <n v="4"/>
    <s v="Man I Need"/>
    <d v="2025-08-15T00:00:00"/>
    <n v="147"/>
    <n v="2.4500000000000002"/>
    <n v="0.20416666666666669"/>
    <n v="3"/>
    <s v="single"/>
    <s v="Single"/>
    <n v="306"/>
  </r>
  <r>
    <s v="03bTIHJElXZ0O0jqOQvAbY"/>
    <n v="1224"/>
    <s v="Father Figure"/>
    <n v="4"/>
    <n v="94"/>
    <n v="0.94"/>
    <b v="1"/>
    <n v="1"/>
    <x v="1"/>
    <n v="2"/>
    <n v="100"/>
    <n v="1"/>
    <n v="145542136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54"/>
  </r>
  <r>
    <s v="02sy7FAs8dkDNYsHp4Ul3f"/>
    <n v="1555"/>
    <s v="Soda Pop"/>
    <n v="3"/>
    <n v="94"/>
    <n v="0.94"/>
    <b v="0"/>
    <n v="0"/>
    <x v="3"/>
    <n v="6"/>
    <n v="80"/>
    <n v="0.8"/>
    <n v="2234812"/>
    <s v="N/A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251"/>
  </r>
  <r>
    <s v="6dOtVTDdiauQNBQEDOtlAB"/>
    <n v="4460"/>
    <s v="BIRDS OF A FEATHER"/>
    <n v="4"/>
    <n v="94"/>
    <n v="0.94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35"/>
  </r>
  <r>
    <s v="5eXgqtg3T8Av0m1FUaGHex"/>
    <n v="5216"/>
    <s v="The Life of a Showgirl (feat. Sabrina Carpenter)"/>
    <n v="12"/>
    <n v="93"/>
    <n v="0.93"/>
    <b v="1"/>
    <n v="1"/>
    <x v="1"/>
    <n v="2"/>
    <n v="100"/>
    <n v="1"/>
    <n v="14548937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402"/>
  </r>
  <r>
    <s v="2x3mwb96B6TquRqMtbxUE1"/>
    <n v="7040"/>
    <s v="Actually Romantic"/>
    <n v="7"/>
    <n v="93"/>
    <n v="0.93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272"/>
  </r>
  <r>
    <s v="1appZ3c336FkPvCuywfmrs"/>
    <n v="4773"/>
    <s v="CANCELLED!"/>
    <n v="10"/>
    <n v="93"/>
    <n v="0.93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52"/>
  </r>
  <r>
    <s v="2TEQvxxQabwLQMqWMg1qGu"/>
    <n v="6924"/>
    <s v="Wi$h Li$t"/>
    <n v="8"/>
    <n v="93"/>
    <n v="0.93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45"/>
  </r>
  <r>
    <s v="5ylJtmaWPJ33cW3En7WOu0"/>
    <n v="7451"/>
    <s v="Wood"/>
    <n v="9"/>
    <n v="93"/>
    <n v="0.93"/>
    <b v="1"/>
    <n v="1"/>
    <x v="1"/>
    <n v="2"/>
    <n v="100"/>
    <n v="1"/>
    <n v="145443567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25"/>
  </r>
  <r>
    <s v="3RXUgPNIbUgFxsDWuBQEt6"/>
    <n v="3879"/>
    <s v="How It’s Done"/>
    <n v="2"/>
    <n v="93"/>
    <n v="0.93"/>
    <b v="0"/>
    <n v="0"/>
    <x v="0"/>
    <n v="1"/>
    <n v="87"/>
    <n v="0.87"/>
    <n v="3535849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293"/>
  </r>
  <r>
    <s v="1I37Zz2g3hk9eWxaNkj031"/>
    <n v="5516"/>
    <s v="Your Idol"/>
    <n v="7"/>
    <n v="93"/>
    <n v="0.93"/>
    <b v="0"/>
    <n v="0"/>
    <x v="3"/>
    <n v="6"/>
    <n v="80"/>
    <n v="0.8"/>
    <n v="2234812"/>
    <s v="N/A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19"/>
  </r>
  <r>
    <s v="62V2ZHslgQV98gH4AuVXnr"/>
    <n v="5769"/>
    <s v="Ruin The Friendship"/>
    <n v="6"/>
    <n v="92"/>
    <n v="0.92"/>
    <b v="0"/>
    <n v="0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67"/>
  </r>
  <r>
    <s v="62HoDY1Km6lm47haFpUn9c"/>
    <n v="7013"/>
    <s v="Eldest Daughter"/>
    <n v="5"/>
    <n v="92"/>
    <n v="0.92"/>
    <b v="1"/>
    <n v="1"/>
    <x v="1"/>
    <n v="2"/>
    <n v="100"/>
    <n v="1"/>
    <n v="14539632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41"/>
  </r>
  <r>
    <s v="55lijDD6OAjLFFUHU9tcDm"/>
    <n v="4116"/>
    <s v="WHERE IS MY HUSBAND!"/>
    <n v="1"/>
    <n v="92"/>
    <n v="0.92"/>
    <b v="0"/>
    <n v="0"/>
    <x v="5"/>
    <n v="17"/>
    <n v="81"/>
    <n v="0.81"/>
    <n v="2853248"/>
    <s v="N/A"/>
    <s v="01sqwTOTrN9gaYQc1rr6Zw"/>
    <n v="17"/>
    <s v="WHERE IS MY HUSBAND!"/>
    <d v="2025-09-19T00:00:00"/>
    <n v="112"/>
    <n v="1.8666666666666667"/>
    <n v="0.15555555555555556"/>
    <n v="1"/>
    <s v="single"/>
    <s v="Single"/>
    <n v="327"/>
  </r>
  <r>
    <s v="42VUCXerQ5qTr4Qp6PhKo4"/>
    <n v="1437"/>
    <s v="Tears"/>
    <n v="2"/>
    <n v="92"/>
    <n v="0.92"/>
    <b v="0"/>
    <n v="0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266"/>
  </r>
  <r>
    <s v="1xOqGUkyxGQRdCvGpvWKmL"/>
    <n v="15299"/>
    <s v="Gabriela"/>
    <n v="1"/>
    <n v="92"/>
    <n v="0.92"/>
    <b v="0"/>
    <n v="0"/>
    <x v="7"/>
    <n v="19"/>
    <n v="82"/>
    <n v="0.82"/>
    <n v="5242034"/>
    <s v="k-pop"/>
    <s v="6rpin9IVOuBEWBYnrA9hft"/>
    <n v="19"/>
    <s v="Gabriela"/>
    <d v="2025-06-20T00:00:00"/>
    <n v="203"/>
    <n v="3.3833333333333333"/>
    <n v="0.28194444444444444"/>
    <n v="2"/>
    <s v="single"/>
    <s v="Single"/>
    <n v="328"/>
  </r>
  <r>
    <s v="5sBDrrtLGbV64QJnEqfjer"/>
    <n v="1757"/>
    <s v="What It Sounds Like"/>
    <n v="9"/>
    <n v="92"/>
    <n v="0.92"/>
    <b v="0"/>
    <n v="0"/>
    <x v="0"/>
    <n v="1"/>
    <n v="87"/>
    <n v="0.87"/>
    <n v="3568209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417"/>
  </r>
  <r>
    <s v="3cZajhyr8LmtPfHZ9296tj"/>
    <n v="1241"/>
    <s v="No Broke Boys"/>
    <n v="1"/>
    <n v="92"/>
    <n v="0.92"/>
    <b v="1"/>
    <n v="1"/>
    <x v="8"/>
    <n v="21"/>
    <n v="75"/>
    <n v="0.75"/>
    <n v="275333"/>
    <s v="stutter house"/>
    <s v="520FALYwo6yPbp5kBchA8N"/>
    <n v="21"/>
    <s v="No Broke Boys"/>
    <d v="2025-06-06T00:00:00"/>
    <n v="217"/>
    <n v="3.6166666666666667"/>
    <n v="0.30138888888888887"/>
    <n v="1"/>
    <s v="single"/>
    <s v="Single"/>
    <n v="273"/>
  </r>
  <r>
    <s v="0FTmksd2dxiE5e3rWyJXs6"/>
    <n v="1749"/>
    <s v="back to friends"/>
    <n v="1"/>
    <n v="92"/>
    <n v="0.92"/>
    <b v="0"/>
    <n v="0"/>
    <x v="9"/>
    <n v="22"/>
    <n v="85"/>
    <n v="0.85"/>
    <n v="2789144"/>
    <s v="N/A"/>
    <s v="0QLILSOq1IqAqx62drmv4E"/>
    <n v="22"/>
    <s v="back to friends"/>
    <d v="2024-12-27T00:00:00"/>
    <n v="378"/>
    <n v="6.3"/>
    <n v="0.52500000000000002"/>
    <n v="1"/>
    <s v="single"/>
    <s v="Single"/>
    <n v="331"/>
  </r>
  <r>
    <s v="3QaPy1KgI7nu9FJEQUgn6h"/>
    <n v="3794"/>
    <s v="WILDFLOWER"/>
    <n v="5"/>
    <n v="92"/>
    <n v="0.92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435"/>
  </r>
  <r>
    <s v="6Qyc6fS4DsZjB2mRW9DsQs"/>
    <m/>
    <s v="Iris"/>
    <n v="11"/>
    <n v="92"/>
    <n v="0.92"/>
    <b v="0"/>
    <n v="0"/>
    <x v="10"/>
    <n v="24"/>
    <n v="76"/>
    <n v="0.76"/>
    <n v="3491229"/>
    <s v="N/A"/>
    <s v="4UMjBXcRqIgMZ1XumU2x5T"/>
    <n v="24"/>
    <s v="Dizzy up the Girl"/>
    <d v="1998-06-30T00:00:00"/>
    <n v="10055"/>
    <n v="167.58333333333334"/>
    <n v="13.965277777777779"/>
    <n v="13"/>
    <s v="album"/>
    <s v="Album"/>
    <n v="482"/>
  </r>
  <r>
    <s v="4qmFC3Jz5aQ0erlk2OSi2X"/>
    <n v="4282"/>
    <s v="Honey"/>
    <n v="11"/>
    <n v="91"/>
    <n v="0.91"/>
    <b v="1"/>
    <n v="1"/>
    <x v="1"/>
    <n v="2"/>
    <n v="100"/>
    <n v="1"/>
    <n v="145489371"/>
    <s v="country, pop, indie, folk"/>
    <s v="4a6NzYL1YHRUgx9e3YZI6I"/>
    <n v="2"/>
    <s v="The Life of a Showgirl"/>
    <d v="2025-10-03T00:00:00"/>
    <n v="98"/>
    <n v="1.6333333333333333"/>
    <n v="0.1361111111111111"/>
    <n v="12"/>
    <s v="album"/>
    <s v="Album"/>
    <n v="302"/>
  </r>
  <r>
    <s v="04a44cx2PJthIbN2aLMXhl"/>
    <n v="1422"/>
    <s v="TIT FOR TAT"/>
    <n v="1"/>
    <n v="91"/>
    <n v="0.91"/>
    <b v="1"/>
    <n v="1"/>
    <x v="11"/>
    <n v="26"/>
    <n v="88"/>
    <n v="0.88"/>
    <n v="9256589"/>
    <s v="pop"/>
    <s v="1ks1k7zln4TyBjn1CF3vCz"/>
    <n v="26"/>
    <s v="TIT FOR TAT"/>
    <d v="2025-09-26T00:00:00"/>
    <n v="105"/>
    <n v="1.75"/>
    <n v="0.14583333333333334"/>
    <n v="1"/>
    <s v="single"/>
    <s v="Single"/>
    <n v="293"/>
  </r>
  <r>
    <s v="0je57Uq5eTk1wrPzn9sWbl"/>
    <n v="122"/>
    <s v="When Did You Get Hot?"/>
    <n v="8"/>
    <n v="91"/>
    <n v="0.91"/>
    <b v="0"/>
    <n v="0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242"/>
  </r>
  <r>
    <s v="7qjZnBKE73H4Oxkopwulqe"/>
    <n v="6911"/>
    <s v="back to friends"/>
    <n v="4"/>
    <n v="91"/>
    <n v="0.91"/>
    <b v="0"/>
    <n v="0"/>
    <x v="9"/>
    <n v="22"/>
    <n v="85"/>
    <n v="0.85"/>
    <n v="278914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31"/>
  </r>
  <r>
    <s v="5BZsQlgw21vDOAjoqkNgKb"/>
    <n v="7864"/>
    <s v="DAISIES"/>
    <n v="2"/>
    <n v="91"/>
    <n v="0.91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94"/>
  </r>
  <r>
    <s v="5DxDLsW6PsLz5gkwC7Mk5S"/>
    <n v="5620"/>
    <s v="Free"/>
    <n v="8"/>
    <n v="91"/>
    <n v="0.91"/>
    <b v="0"/>
    <n v="0"/>
    <x v="13"/>
    <n v="30"/>
    <n v="72"/>
    <n v="0.72"/>
    <n v="220991"/>
    <s v="N/A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13"/>
  </r>
  <r>
    <s v="0MHStU0muAIEMbwdnebYu2"/>
    <n v="3165"/>
    <s v="Takedown"/>
    <n v="6"/>
    <n v="91"/>
    <n v="0.91"/>
    <b v="0"/>
    <n v="0"/>
    <x v="0"/>
    <n v="1"/>
    <n v="87"/>
    <n v="0.87"/>
    <n v="3568209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03"/>
  </r>
  <r>
    <s v="3sK8wGT43QFpWrvNQsrQya"/>
    <n v="2497"/>
    <s v="DtMF"/>
    <n v="16"/>
    <n v="91"/>
    <n v="0.91"/>
    <b v="1"/>
    <n v="1"/>
    <x v="14"/>
    <n v="32"/>
    <n v="95"/>
    <n v="0.95"/>
    <n v="102500980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395"/>
  </r>
  <r>
    <s v="2RkZ5LkEzeHGRsmDqKwmaJ"/>
    <n v="1526"/>
    <s v="Ordinary"/>
    <n v="1"/>
    <n v="91"/>
    <n v="0.91"/>
    <b v="0"/>
    <n v="0"/>
    <x v="15"/>
    <n v="33"/>
    <n v="84"/>
    <n v="0.84"/>
    <n v="2890457"/>
    <s v="N/A"/>
    <s v="1eCGY9WJpYgtaFh1Lk2KNo"/>
    <n v="33"/>
    <s v="You'll Be Alright, Kid (Chapter 1)"/>
    <d v="2024-09-26T00:00:00"/>
    <n v="470"/>
    <n v="7.833333333333333"/>
    <n v="0.65277777777777779"/>
    <n v="11"/>
    <s v="album"/>
    <s v="Album"/>
    <n v="311"/>
  </r>
  <r>
    <s v="2plbrEY59IikOBgBGLjaoe"/>
    <n v="3965"/>
    <s v="Die With A Smile"/>
    <n v="1"/>
    <n v="91"/>
    <n v="0.91"/>
    <b v="0"/>
    <n v="0"/>
    <x v="16"/>
    <n v="34"/>
    <n v="88"/>
    <n v="0.88"/>
    <n v="42237551"/>
    <s v="art pop, pop"/>
    <s v="10FLjwfpbxLmW8c25Xyc2N"/>
    <n v="34"/>
    <s v="Die With A Smile"/>
    <d v="2024-08-16T00:00:00"/>
    <n v="511"/>
    <n v="8.5166666666666675"/>
    <n v="0.70972222222222225"/>
    <n v="1"/>
    <s v="single"/>
    <s v="Single"/>
    <n v="419"/>
  </r>
  <r>
    <s v="7CyPwkp0oE8Ro9Dd5CUDjW"/>
    <n v="6979"/>
    <s v="One Of The Girls (with JENNIE, Lily Rose Depp)"/>
    <n v="1"/>
    <n v="91"/>
    <n v="0.91"/>
    <b v="0"/>
    <n v="0"/>
    <x v="17"/>
    <n v="35"/>
    <n v="93"/>
    <n v="0.93"/>
    <n v="112918137"/>
    <s v="r&amp;b pop, alternative r&amp;b, hip hop, synthpop"/>
    <s v="7tzVd1fwkxsorytCBjEJkU"/>
    <n v="35"/>
    <s v="The Idol Episode 4 (Music from the HBO Original Series)"/>
    <d v="2023-06-23T00:00:00"/>
    <n v="931"/>
    <n v="15.516666666666667"/>
    <n v="1.2930555555555556"/>
    <n v="3"/>
    <s v="single"/>
    <s v="Single"/>
    <n v="407"/>
  </r>
  <r>
    <s v="5XeFesFbtLpXzIVDNQP22n"/>
    <n v="2188"/>
    <s v="I Wanna Be Yours"/>
    <n v="12"/>
    <n v="91"/>
    <n v="0.91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306"/>
  </r>
  <r>
    <s v="2QjOHCTQ1Jl3zawyYOpxh6"/>
    <n v="1861"/>
    <s v="Sweater Weather"/>
    <n v="4"/>
    <n v="91"/>
    <n v="0.91"/>
    <b v="0"/>
    <n v="0"/>
    <x v="19"/>
    <n v="37"/>
    <n v="83"/>
    <n v="0.83"/>
    <n v="21606569"/>
    <s v="N/A"/>
    <s v="4xkM0BwLM9H2IUcbYzpcBI"/>
    <n v="37"/>
    <s v="I Love You."/>
    <d v="2013-04-22T00:00:00"/>
    <n v="4645"/>
    <n v="77.416666666666671"/>
    <n v="6.4513888888888893"/>
    <n v="11"/>
    <s v="album"/>
    <s v="Album"/>
    <n v="4"/>
  </r>
  <r>
    <s v="6sGIMrtIzQjdzNndVxe397"/>
    <n v="7987"/>
    <s v="So Easy (To Fall In Love)"/>
    <n v="5"/>
    <n v="90"/>
    <n v="0.9"/>
    <b v="0"/>
    <n v="0"/>
    <x v="2"/>
    <n v="4"/>
    <n v="88"/>
    <n v="0.88"/>
    <n v="1499215"/>
    <s v="pop soul"/>
    <s v="0l8zYqoUeBYg47Gmevq9HZ"/>
    <n v="38"/>
    <s v="The Art of Loving"/>
    <d v="2025-09-26T00:00:00"/>
    <n v="105"/>
    <n v="1.75"/>
    <n v="0.14583333333333334"/>
    <n v="12"/>
    <s v="album"/>
    <s v="Album"/>
    <n v="281"/>
  </r>
  <r>
    <s v="6xV7Be6XEvkSnighmh2Tzj"/>
    <n v="5276"/>
    <s v="Sugar On My Tongue"/>
    <n v="2"/>
    <n v="90"/>
    <n v="0.9"/>
    <b v="1"/>
    <n v="1"/>
    <x v="20"/>
    <n v="39"/>
    <n v="86"/>
    <n v="0.86"/>
    <n v="24420596"/>
    <s v="N/A"/>
    <s v="1jzv3jwZbt8lYfEtMjiD1R"/>
    <n v="39"/>
    <s v="DON'T TAP THE GLASS"/>
    <d v="2025-07-21T00:00:00"/>
    <n v="172"/>
    <n v="2.8666666666666667"/>
    <n v="0.2388888888888889"/>
    <n v="10"/>
    <s v="album"/>
    <s v="Album"/>
    <n v="255"/>
  </r>
  <r>
    <s v="5H1sKFMzDeMtXwND3V6hRY"/>
    <n v="4285"/>
    <s v="JUMP"/>
    <n v="1"/>
    <n v="90"/>
    <n v="0.9"/>
    <b v="0"/>
    <n v="0"/>
    <x v="21"/>
    <n v="40"/>
    <n v="81"/>
    <n v="0.81"/>
    <n v="56152334"/>
    <s v="k-pop"/>
    <s v="3hzoZlx2KwtvJEUl9piPWr"/>
    <n v="40"/>
    <s v="JUMP"/>
    <d v="2025-07-11T00:00:00"/>
    <n v="182"/>
    <n v="3.0333333333333332"/>
    <n v="0.25277777777777777"/>
    <n v="1"/>
    <s v="single"/>
    <s v="Single"/>
    <n v="274"/>
  </r>
  <r>
    <s v="2yWlGEgEfPot0lv3OAjuG3"/>
    <n v="3685"/>
    <s v="Just Keep Watching (From F1® The Movie)"/>
    <n v="1"/>
    <n v="90"/>
    <n v="0.9"/>
    <b v="0"/>
    <n v="0"/>
    <x v="11"/>
    <n v="26"/>
    <n v="88"/>
    <n v="0.88"/>
    <n v="9256589"/>
    <s v="pop"/>
    <s v="5aWEjuULckx3nnpAM9w6gY"/>
    <n v="41"/>
    <s v="Just Keep Watching (From F1® The Movie)"/>
    <d v="2025-05-30T00:00:00"/>
    <n v="224"/>
    <n v="3.7333333333333334"/>
    <n v="0.31111111111111112"/>
    <n v="1"/>
    <s v="single"/>
    <s v="Single"/>
    <n v="237"/>
  </r>
  <r>
    <s v="6qqrTXSdwiJaq8SO0X2lSe"/>
    <n v="2699"/>
    <s v="Ordinary"/>
    <n v="1"/>
    <n v="90"/>
    <n v="0.9"/>
    <b v="0"/>
    <n v="0"/>
    <x v="15"/>
    <n v="33"/>
    <n v="84"/>
    <n v="0.84"/>
    <n v="2880337"/>
    <s v="N/A"/>
    <s v="6xomx5ekO7qHDvDh57rZ5S"/>
    <n v="42"/>
    <s v="Ordinary"/>
    <d v="2025-02-07T00:00:00"/>
    <n v="336"/>
    <n v="5.6"/>
    <n v="0.46666666666666662"/>
    <n v="1"/>
    <s v="single"/>
    <s v="Single"/>
    <n v="311"/>
  </r>
  <r>
    <s v="0FIDCNYYjNvPVimz5icugS"/>
    <n v="1152"/>
    <s v="Timeless (feat Playboi Carti)"/>
    <n v="13"/>
    <n v="90"/>
    <n v="0.9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26"/>
  </r>
  <r>
    <s v="2lTm559tuIvatlT1u0JYG2"/>
    <n v="4353"/>
    <s v="BAILE INoLVIDABLE"/>
    <n v="3"/>
    <n v="90"/>
    <n v="0.9"/>
    <b v="1"/>
    <n v="1"/>
    <x v="14"/>
    <n v="32"/>
    <n v="95"/>
    <n v="0.95"/>
    <n v="102536542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612"/>
  </r>
  <r>
    <s v="7D0RhFcb3CrfPuTJ0obrod"/>
    <m/>
    <s v="Sparks"/>
    <n v="4"/>
    <n v="90"/>
    <n v="0.9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378"/>
  </r>
  <r>
    <s v="3AJwUDP919kvQ9QcozQPxg"/>
    <m/>
    <s v="Yellow"/>
    <n v="5"/>
    <n v="90"/>
    <n v="0.9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444"/>
  </r>
  <r>
    <s v="1JSTJqkT5qHq8MDJnJbRE1"/>
    <m/>
    <s v="Every Breath You Take"/>
    <n v="7"/>
    <n v="90"/>
    <n v="0.9"/>
    <b v="0"/>
    <n v="0"/>
    <x v="23"/>
    <n v="47"/>
    <n v="76"/>
    <n v="0.76"/>
    <n v="7564780"/>
    <s v="N/A"/>
    <s v="5W9OT0a5iZlBr83a9WMKFY"/>
    <n v="47"/>
    <s v="Synchronicity (Remastered 2003)"/>
    <d v="1983-06-17T00:00:00"/>
    <n v="15547"/>
    <n v="259.11666666666667"/>
    <n v="21.593055555555555"/>
    <n v="11"/>
    <s v="album"/>
    <s v="Album"/>
    <n v="423"/>
  </r>
  <r>
    <s v="05od2qm2MTSKCHxy1GBp5W"/>
    <n v="6495"/>
    <s v="12 to 12"/>
    <n v="2"/>
    <n v="89"/>
    <n v="0.89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404"/>
  </r>
  <r>
    <s v="6iOndD4OFo7GkaDypWQIou"/>
    <n v="5211"/>
    <s v="La Plena - W Sound 05"/>
    <n v="1"/>
    <n v="89"/>
    <n v="0.89"/>
    <b v="1"/>
    <n v="1"/>
    <x v="24"/>
    <n v="49"/>
    <n v="73"/>
    <n v="0.73"/>
    <n v="812534"/>
    <s v="N/A"/>
    <s v="4Xdo78uvvt1P7rWRX8TOPt"/>
    <n v="49"/>
    <s v="La Plena (W Sound 05)"/>
    <d v="2025-02-19T00:00:00"/>
    <n v="324"/>
    <n v="5.4"/>
    <n v="0.45"/>
    <n v="1"/>
    <s v="single"/>
    <s v="Single"/>
    <n v="25"/>
  </r>
  <r>
    <s v="5TFD2bmFKGhoCRbX61nXY5"/>
    <n v="1439"/>
    <s v="NUEVAYoL"/>
    <n v="1"/>
    <n v="89"/>
    <n v="0.89"/>
    <b v="0"/>
    <n v="0"/>
    <x v="14"/>
    <n v="32"/>
    <n v="95"/>
    <n v="0.95"/>
    <n v="102571645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306"/>
  </r>
  <r>
    <s v="7ne4VBA60CxGM75vw0EYad"/>
    <n v="4902"/>
    <s v="That’s So True"/>
    <n v="15"/>
    <n v="89"/>
    <n v="0.89"/>
    <b v="1"/>
    <n v="1"/>
    <x v="25"/>
    <n v="51"/>
    <n v="82"/>
    <n v="0.82"/>
    <n v="7420507"/>
    <s v="N/A"/>
    <s v="0hBRqPYPXhr1RkTDG3n4Mk"/>
    <n v="51"/>
    <s v="The Secret of Us (Deluxe)"/>
    <d v="2024-10-18T00:00:00"/>
    <n v="448"/>
    <n v="7.4666666666666668"/>
    <n v="0.62222222222222223"/>
    <n v="20"/>
    <s v="album"/>
    <s v="Album"/>
    <n v="277"/>
  </r>
  <r>
    <s v="4WFgvKVfEhb3IUAFGrutTR"/>
    <n v="6697"/>
    <s v="Love Me Not"/>
    <n v="7"/>
    <n v="89"/>
    <n v="0.89"/>
    <b v="0"/>
    <n v="0"/>
    <x v="26"/>
    <n v="52"/>
    <n v="76"/>
    <n v="0.76"/>
    <n v="844558"/>
    <s v="alternative r&amp;b, indie soul"/>
    <s v="1uE3dRPe3SrGdNhd1nWlSa"/>
    <n v="52"/>
    <s v="Bird's Eye"/>
    <d v="2024-08-09T00:00:00"/>
    <n v="518"/>
    <n v="8.6333333333333329"/>
    <n v="0.71944444444444444"/>
    <n v="11"/>
    <s v="album"/>
    <s v="Album"/>
    <n v="355"/>
  </r>
  <r>
    <s v="3siwsiaEoU4Kuuc9WKMUy5"/>
    <n v="7290"/>
    <s v="No One Noticed"/>
    <n v="11"/>
    <n v="89"/>
    <n v="0.89"/>
    <b v="0"/>
    <n v="0"/>
    <x v="27"/>
    <n v="53"/>
    <n v="83"/>
    <n v="0.83"/>
    <n v="3777019"/>
    <s v="bedroom pop"/>
    <s v="03guxdOi12XJbnvxvxbpwG"/>
    <n v="53"/>
    <s v="Submarine"/>
    <d v="2024-05-31T00:00:00"/>
    <n v="588"/>
    <n v="9.8000000000000007"/>
    <n v="0.81666666666666676"/>
    <n v="14"/>
    <s v="album"/>
    <s v="Album"/>
    <n v="394"/>
  </r>
  <r>
    <s v="0WbMK4wrZ1wFSty9F7FCgu"/>
    <n v="6756"/>
    <s v="Good Luck, Babe!"/>
    <n v="1"/>
    <n v="89"/>
    <n v="0.89"/>
    <b v="0"/>
    <n v="0"/>
    <x v="28"/>
    <n v="54"/>
    <n v="82"/>
    <n v="0.82"/>
    <n v="7305071"/>
    <s v="N/A"/>
    <s v="1WAjjRMfZjEXtB0lQrAw6Q"/>
    <n v="54"/>
    <s v="Good Luck, Babe!"/>
    <d v="2024-04-05T00:00:00"/>
    <n v="644"/>
    <n v="10.733333333333333"/>
    <n v="0.89444444444444438"/>
    <n v="1"/>
    <s v="single"/>
    <s v="Single"/>
    <n v="364"/>
  </r>
  <r>
    <s v="17phhZDn6oGtzMe56NuWvj"/>
    <n v="2426"/>
    <s v="Lose Control"/>
    <n v="2"/>
    <n v="89"/>
    <n v="0.89"/>
    <b v="0"/>
    <n v="0"/>
    <x v="29"/>
    <n v="55"/>
    <n v="83"/>
    <n v="0.83"/>
    <n v="5670437"/>
    <s v="N/A"/>
    <s v="7nacKlk586eLRBSIsrk9DB"/>
    <n v="55"/>
    <s v="I've Tried Everything But Therapy (Part 1)"/>
    <d v="2023-09-15T00:00:00"/>
    <n v="847"/>
    <n v="14.116666666666667"/>
    <n v="1.1763888888888889"/>
    <n v="10"/>
    <s v="album"/>
    <s v="Album"/>
    <n v="351"/>
  </r>
  <r>
    <s v="3qhlB30KknSejmIvZZLjOD"/>
    <n v="5016"/>
    <s v="End of Beginning"/>
    <n v="6"/>
    <n v="89"/>
    <n v="0.89"/>
    <b v="0"/>
    <n v="0"/>
    <x v="30"/>
    <n v="56"/>
    <n v="73"/>
    <n v="0.73"/>
    <n v="2322081"/>
    <s v="N/A"/>
    <s v="4JDXBZdRPId4devseaAOKH"/>
    <n v="56"/>
    <s v="DECIDE"/>
    <d v="2022-09-16T00:00:00"/>
    <n v="1211"/>
    <n v="20.183333333333334"/>
    <n v="1.6819444444444445"/>
    <n v="13"/>
    <s v="album"/>
    <s v="Album"/>
    <n v="265"/>
  </r>
  <r>
    <s v="0VjIjW4GlUZAMYd2vXMi3b"/>
    <n v="893"/>
    <s v="Blinding Lights"/>
    <n v="9"/>
    <n v="89"/>
    <n v="0.89"/>
    <b v="0"/>
    <n v="0"/>
    <x v="17"/>
    <n v="35"/>
    <n v="93"/>
    <n v="0.93"/>
    <n v="112957721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33"/>
  </r>
  <r>
    <s v="3GCdLUSnKSMJhs4Tj6CV3s"/>
    <n v="6205"/>
    <s v="All The Stars (with SZA) - From Black Panther: The Album&quot;&quot;"/>
    <n v="2"/>
    <n v="89"/>
    <n v="0.89"/>
    <b v="1"/>
    <n v="1"/>
    <x v="31"/>
    <n v="58"/>
    <n v="89"/>
    <n v="0.89"/>
    <n v="44592005"/>
    <s v="hip hop, west coast hip hop"/>
    <s v="3pLdWdkj83EYfDN6H2N8MR"/>
    <n v="58"/>
    <s v="Black Panther The Album Music From And Inspired By"/>
    <d v="2018-02-09T00:00:00"/>
    <n v="2891"/>
    <n v="48.18333333333333"/>
    <n v="4.0152777777777775"/>
    <n v="14"/>
    <s v="album"/>
    <s v="Album"/>
    <n v="386"/>
  </r>
  <r>
    <s v="3hRV0jL3vUpRrcy398teAU"/>
    <n v="6430"/>
    <s v="The Night We Met"/>
    <n v="14"/>
    <n v="89"/>
    <n v="0.89"/>
    <b v="0"/>
    <n v="0"/>
    <x v="32"/>
    <n v="59"/>
    <n v="76"/>
    <n v="0.76"/>
    <n v="2166950"/>
    <s v="N/A"/>
    <s v="4sD1qg4jwTZR4mvR4Iflk5"/>
    <n v="59"/>
    <s v="Strange Trails"/>
    <d v="2015-04-06T00:00:00"/>
    <n v="3931"/>
    <n v="65.516666666666666"/>
    <n v="5.4597222222222221"/>
    <n v="14"/>
    <s v="album"/>
    <s v="Album"/>
    <n v="347"/>
  </r>
  <r>
    <s v="0d28khcov6AiegSCpG5TuT"/>
    <n v="1698"/>
    <s v="Feel Good Inc."/>
    <n v="6"/>
    <n v="89"/>
    <n v="0.89"/>
    <b v="0"/>
    <n v="0"/>
    <x v="33"/>
    <n v="60"/>
    <n v="82"/>
    <n v="0.82"/>
    <n v="14505359"/>
    <s v="N/A"/>
    <s v="0bUTHlWbkSQysoM3VsWldT"/>
    <n v="60"/>
    <s v="Demon Days"/>
    <d v="2005-05-23T00:00:00"/>
    <n v="7536"/>
    <n v="125.6"/>
    <n v="10.466666666666667"/>
    <n v="15"/>
    <s v="album"/>
    <s v="Album"/>
    <n v="371"/>
  </r>
  <r>
    <s v="2OZVskV28xxJjjhQqKTLSg"/>
    <n v="2243"/>
    <s v="PIXELATED KISSES"/>
    <n v="1"/>
    <n v="88"/>
    <n v="0.88"/>
    <b v="1"/>
    <n v="1"/>
    <x v="34"/>
    <n v="61"/>
    <n v="81"/>
    <n v="0.81"/>
    <n v="10638942"/>
    <s v="N/A"/>
    <s v="3FLlai6YTV9IwCU0KolG1w"/>
    <n v="61"/>
    <s v="PIXELATED KISSES"/>
    <d v="2025-10-14T00:00:00"/>
    <n v="87"/>
    <n v="1.45"/>
    <n v="0.12083333333333333"/>
    <n v="1"/>
    <s v="single"/>
    <s v="Single"/>
    <n v="184"/>
  </r>
  <r>
    <s v="4WFfPxJv1KRekG6mxn837K"/>
    <n v="1750"/>
    <s v="EYES CLOSED (with ZAYN)"/>
    <n v="1"/>
    <n v="88"/>
    <n v="0.88"/>
    <b v="0"/>
    <n v="0"/>
    <x v="35"/>
    <n v="62"/>
    <n v="73"/>
    <n v="0.73"/>
    <n v="7282227"/>
    <s v="k-pop"/>
    <s v="3LOalJiwqPsviLuoNboNfc"/>
    <n v="62"/>
    <s v="EYES CLOSED (with ZAYN)"/>
    <d v="2025-10-10T00:00:00"/>
    <n v="91"/>
    <n v="1.5166666666666666"/>
    <n v="0.12638888888888888"/>
    <n v="1"/>
    <s v="single"/>
    <s v="Single"/>
    <n v="302"/>
  </r>
  <r>
    <s v="2BwO5K8Q7EPAJSGze3AAh9"/>
    <n v="6881"/>
    <s v="Manchild"/>
    <n v="1"/>
    <n v="88"/>
    <n v="0.88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56"/>
  </r>
  <r>
    <s v="4SRShYMtFIGgnOU7iBicMH"/>
    <n v="1578"/>
    <s v="Nobody’s Son"/>
    <n v="6"/>
    <n v="88"/>
    <n v="0.88"/>
    <b v="1"/>
    <n v="1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04"/>
  </r>
  <r>
    <s v="0TFTAtCYhp2tQ9KcJIZb55"/>
    <n v="1917"/>
    <s v="undressed"/>
    <n v="7"/>
    <n v="88"/>
    <n v="0.8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03"/>
  </r>
  <r>
    <s v="0bxPRWprUVpQK0UFcddkrA"/>
    <n v="8019"/>
    <s v="Folded"/>
    <n v="1"/>
    <n v="88"/>
    <n v="0.88"/>
    <b v="0"/>
    <n v="0"/>
    <x v="36"/>
    <n v="66"/>
    <n v="78"/>
    <n v="0.78"/>
    <n v="8661889"/>
    <s v="N/A"/>
    <s v="5enIvPn8EEPWMGxzBzxvcm"/>
    <n v="66"/>
    <s v="Folded"/>
    <d v="2025-06-11T00:00:00"/>
    <n v="212"/>
    <n v="3.5333333333333332"/>
    <n v="0.29444444444444445"/>
    <n v="1"/>
    <s v="single"/>
    <s v="Single"/>
    <n v="396"/>
  </r>
  <r>
    <s v="27xkOIER6uDLKALIelHylZ"/>
    <n v="6445"/>
    <s v="Don’t Say You Love Me"/>
    <n v="1"/>
    <n v="88"/>
    <n v="0.88"/>
    <b v="0"/>
    <n v="0"/>
    <x v="37"/>
    <n v="67"/>
    <n v="80"/>
    <n v="0.8"/>
    <n v="9703374"/>
    <s v="k-pop"/>
    <s v="3DmDoHxAeEiDFNWrHSKAdQ"/>
    <n v="67"/>
    <s v="Echo"/>
    <d v="2025-05-16T00:00:00"/>
    <n v="238"/>
    <n v="3.9666666666666668"/>
    <n v="0.33055555555555555"/>
    <n v="7"/>
    <s v="album"/>
    <s v="Album"/>
    <n v="301"/>
  </r>
  <r>
    <s v="1j15Ar0qGDzIR0v3CQv3JL"/>
    <n v="464"/>
    <s v="Gnarly"/>
    <n v="1"/>
    <n v="88"/>
    <n v="0.88"/>
    <b v="1"/>
    <n v="1"/>
    <x v="7"/>
    <n v="19"/>
    <n v="82"/>
    <n v="0.82"/>
    <n v="5242034"/>
    <s v="k-pop"/>
    <s v="25oD4E4cwmG7SCQIoF3ez5"/>
    <n v="68"/>
    <s v="Gnarly"/>
    <d v="2025-04-30T00:00:00"/>
    <n v="254"/>
    <n v="4.2333333333333334"/>
    <n v="0.3527777777777778"/>
    <n v="1"/>
    <s v="single"/>
    <s v="Single"/>
    <n v="228"/>
  </r>
  <r>
    <s v="6J5kc12BW5HuP3d7C3vvx8"/>
    <n v="1309"/>
    <s v="EoO"/>
    <n v="15"/>
    <n v="88"/>
    <n v="0.88"/>
    <b v="1"/>
    <n v="1"/>
    <x v="14"/>
    <n v="32"/>
    <n v="95"/>
    <n v="0.95"/>
    <n v="102571645"/>
    <s v="reggaeton, trap latino, urbano latino, latin"/>
    <s v="5K79FLRUCSysQnVESLcTdb"/>
    <n v="32"/>
    <s v="DeBÍ TiRAR MáS FOToS"/>
    <d v="2025-01-05T00:00:00"/>
    <n v="369"/>
    <n v="6.15"/>
    <n v="0.51250000000000007"/>
    <n v="17"/>
    <s v="album"/>
    <s v="Album"/>
    <n v="341"/>
  </r>
  <r>
    <s v="5vNRhkKd0yEAg8suGBpjeY"/>
    <n v="4894"/>
    <s v="APT."/>
    <n v="1"/>
    <n v="88"/>
    <n v="0.88"/>
    <b v="0"/>
    <n v="0"/>
    <x v="38"/>
    <n v="70"/>
    <n v="78"/>
    <n v="0.78"/>
    <n v="13320396"/>
    <s v="k-pop"/>
    <s v="2IYQwwgxgOIn7t3iF6ufFD"/>
    <n v="70"/>
    <s v="APT."/>
    <d v="2024-10-18T00:00:00"/>
    <n v="448"/>
    <n v="7.4666666666666668"/>
    <n v="0.62222222222222223"/>
    <n v="1"/>
    <s v="single"/>
    <s v="Single"/>
    <n v="283"/>
  </r>
  <r>
    <s v="3xkHsmpQCBMytMJNiDf3Ii"/>
    <n v="473"/>
    <s v="Beautiful Things"/>
    <n v="4"/>
    <n v="88"/>
    <n v="0.88"/>
    <b v="0"/>
    <n v="0"/>
    <x v="39"/>
    <n v="71"/>
    <n v="83"/>
    <n v="0.83"/>
    <n v="7045466"/>
    <s v="N/A"/>
    <s v="168CdR21lfn0TTyw1Pkdcm"/>
    <n v="71"/>
    <s v="Fireworks &amp; Rollerblades"/>
    <d v="2024-04-05T00:00:00"/>
    <n v="644"/>
    <n v="10.733333333333333"/>
    <n v="0.89444444444444438"/>
    <n v="15"/>
    <s v="album"/>
    <s v="Album"/>
    <n v="3"/>
  </r>
  <r>
    <s v="7KA4W4McWYRpgf0fWsJZWB"/>
    <n v="5387"/>
    <s v="See You Again (feat. Kali Uchis)"/>
    <n v="4"/>
    <n v="88"/>
    <n v="0.88"/>
    <b v="1"/>
    <n v="1"/>
    <x v="20"/>
    <n v="39"/>
    <n v="86"/>
    <n v="0.86"/>
    <n v="24420596"/>
    <s v="N/A"/>
    <s v="2nkto6YNI4rUYTLqEwWJ3o"/>
    <n v="72"/>
    <s v="Flower Boy"/>
    <d v="2017-07-21T00:00:00"/>
    <n v="3094"/>
    <n v="51.56666666666667"/>
    <n v="4.2972222222222225"/>
    <n v="14"/>
    <s v="album"/>
    <s v="Album"/>
    <n v="3"/>
  </r>
  <r>
    <s v="0tgVpDi06FyKpA1z0VMD4v"/>
    <n v="3274"/>
    <s v="Perfect"/>
    <n v="5"/>
    <n v="88"/>
    <n v="0.88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439"/>
  </r>
  <r>
    <s v="7qiZfU4dY1lWllzX7mPBI3"/>
    <n v="9554"/>
    <s v="Shape of You"/>
    <n v="4"/>
    <n v="88"/>
    <n v="0.88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89"/>
  </r>
  <r>
    <s v="3w3y8KPTfNeOKPiqUTakBh"/>
    <n v="58"/>
    <s v="Locked out of Heaven"/>
    <n v="2"/>
    <n v="88"/>
    <n v="0.88"/>
    <b v="0"/>
    <n v="0"/>
    <x v="41"/>
    <n v="75"/>
    <n v="89"/>
    <n v="0.89"/>
    <n v="75455093"/>
    <s v="N/A"/>
    <s v="58ufpQsJ1DS5kq4hhzQDiI"/>
    <n v="75"/>
    <s v="Unorthodox Jukebox"/>
    <d v="2012-12-07T00:00:00"/>
    <n v="4781"/>
    <n v="79.683333333333337"/>
    <n v="6.6402777777777784"/>
    <n v="10"/>
    <s v="album"/>
    <s v="Album"/>
    <n v="389"/>
  </r>
  <r>
    <s v="003vvx7Niy0yvhvHt4a68B"/>
    <n v="1242"/>
    <s v="Mr. Brightside"/>
    <n v="2"/>
    <n v="88"/>
    <n v="0.88"/>
    <b v="0"/>
    <n v="0"/>
    <x v="42"/>
    <n v="76"/>
    <n v="76"/>
    <n v="0.76"/>
    <n v="8006321"/>
    <s v="alternative rock"/>
    <s v="4piJq7R3gjUOxnYs6lDCTg"/>
    <n v="76"/>
    <s v="Hot Fuss"/>
    <d v="2004-06-30T00:00:00"/>
    <n v="7863"/>
    <n v="131.05000000000001"/>
    <n v="10.920833333333334"/>
    <n v="12"/>
    <s v="album"/>
    <s v="Album"/>
    <n v="371"/>
  </r>
  <r>
    <s v="75JFxkI2RXiU7L9VXzMkle"/>
    <m/>
    <s v="The Scientist"/>
    <n v="4"/>
    <n v="88"/>
    <n v="0.88"/>
    <b v="0"/>
    <n v="0"/>
    <x v="22"/>
    <n v="45"/>
    <n v="88"/>
    <n v="0.88"/>
    <n v="60804949"/>
    <s v="N/A"/>
    <s v="0RHX9XECH8IVI3LNgWDpmQ"/>
    <n v="77"/>
    <s v="A Rush of Blood to the Head"/>
    <d v="2002-08-27T00:00:00"/>
    <n v="8536"/>
    <n v="142.26666666666668"/>
    <n v="11.855555555555556"/>
    <n v="11"/>
    <s v="album"/>
    <s v="Album"/>
    <n v="516"/>
  </r>
  <r>
    <s v="60a0Rd6pjrkxjPbaKzXjfq"/>
    <m/>
    <s v="In the End"/>
    <n v="8"/>
    <n v="88"/>
    <n v="0.88"/>
    <b v="0"/>
    <n v="0"/>
    <x v="43"/>
    <n v="78"/>
    <n v="88"/>
    <n v="0.88"/>
    <n v="31796892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61"/>
  </r>
  <r>
    <s v="2fuYa3Lx06QQJAm0MjztKr"/>
    <m/>
    <s v="Let Down"/>
    <n v="5"/>
    <n v="88"/>
    <n v="0.88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99"/>
  </r>
  <r>
    <s v="31TXxq8gfgYyrYClnYY48m"/>
    <n v="707"/>
    <s v="The Fate of Ophelia"/>
    <n v="1"/>
    <n v="87"/>
    <n v="0.87"/>
    <b v="0"/>
    <n v="0"/>
    <x v="1"/>
    <n v="2"/>
    <n v="100"/>
    <n v="1"/>
    <n v="145443567"/>
    <s v="country, pop, indie, folk"/>
    <s v="1W57oNaAkGObOQKBTxg4e9"/>
    <n v="80"/>
    <s v="The Life of a Showgirl"/>
    <d v="2025-10-03T00:00:00"/>
    <n v="98"/>
    <n v="1.6333333333333333"/>
    <n v="0.1361111111111111"/>
    <n v="12"/>
    <s v="album"/>
    <s v="Album"/>
    <n v="376"/>
  </r>
  <r>
    <s v="25jgQBxuUkGDdCG1WGKKN9"/>
    <n v="1375"/>
    <s v="House Tour"/>
    <n v="11"/>
    <n v="87"/>
    <n v="0.87"/>
    <b v="0"/>
    <n v="0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282"/>
  </r>
  <r>
    <s v="2SsY5k7UWFqgye3PUMG3Oq"/>
    <n v="1673"/>
    <s v="The Subway"/>
    <n v="1"/>
    <n v="87"/>
    <n v="0.87"/>
    <b v="1"/>
    <n v="1"/>
    <x v="28"/>
    <n v="54"/>
    <n v="82"/>
    <n v="0.82"/>
    <n v="7310428"/>
    <s v="N/A"/>
    <s v="7GlwcUYHB99l7k13I2Hira"/>
    <n v="82"/>
    <s v="The Subway"/>
    <d v="2025-08-01T00:00:00"/>
    <n v="161"/>
    <n v="2.6833333333333331"/>
    <n v="0.22361111111111109"/>
    <n v="1"/>
    <s v="single"/>
    <s v="Single"/>
    <n v="42"/>
  </r>
  <r>
    <s v="6wHpLMmp98aHcV8L1JFrj8"/>
    <n v="938"/>
    <s v="Eternity"/>
    <n v="1"/>
    <n v="87"/>
    <n v="0.87"/>
    <b v="0"/>
    <n v="0"/>
    <x v="15"/>
    <n v="33"/>
    <n v="84"/>
    <n v="0.84"/>
    <n v="2885506"/>
    <s v="N/A"/>
    <s v="6FyViQsaJnS1e5if4ouzGK"/>
    <n v="83"/>
    <s v="You'll Be Alright, Kid"/>
    <d v="2025-07-18T00:00:00"/>
    <n v="175"/>
    <n v="2.9166666666666665"/>
    <n v="0.24305555555555555"/>
    <n v="21"/>
    <s v="album"/>
    <s v="Album"/>
    <n v="315"/>
  </r>
  <r>
    <s v="6eLQXa6uk2EW8drsiKbABZ"/>
    <n v="2535"/>
    <s v="TU SANCHO"/>
    <n v="8"/>
    <n v="87"/>
    <n v="0.87"/>
    <b v="1"/>
    <n v="1"/>
    <x v="45"/>
    <n v="84"/>
    <n v="89"/>
    <n v="0.89"/>
    <n v="19797218"/>
    <s v="corrido, corridos tumbados, corridos bélicos, música mexicana, sierreño, banda, electro corridos, sad sierreño"/>
    <s v="1JpJzuM4uncCfCimVozkmy"/>
    <n v="84"/>
    <s v="111XPANTIA"/>
    <d v="2025-05-02T00:00:00"/>
    <n v="252"/>
    <n v="4.2"/>
    <n v="0.35000000000000003"/>
    <n v="12"/>
    <s v="album"/>
    <s v="Album"/>
    <n v="296"/>
  </r>
  <r>
    <s v="3hpm0fTeSqlhJbnqAgaLZs"/>
    <n v="9919"/>
    <s v="Marlboro Rojo"/>
    <n v="9"/>
    <n v="87"/>
    <n v="0.87"/>
    <b v="1"/>
    <n v="1"/>
    <x v="45"/>
    <n v="84"/>
    <n v="89"/>
    <n v="0.89"/>
    <n v="19735177"/>
    <s v="corrido, corridos tumbados, corridos bélicos, música mexicana, sierreño, banda, electro corridos, sad sierreño"/>
    <s v="1JpJzuM4uncCfCimVozkmy"/>
    <n v="84"/>
    <s v="111XPANTIA"/>
    <d v="2025-05-02T00:00:00"/>
    <n v="252"/>
    <n v="4.2"/>
    <n v="0.35000000000000003"/>
    <n v="12"/>
    <s v="album"/>
    <s v="Album"/>
    <n v="306"/>
  </r>
  <r>
    <s v="0fK7ie6XwGxQTIkpFoWkd1"/>
    <n v="8206"/>
    <s v="like JENNIE"/>
    <n v="2"/>
    <n v="87"/>
    <n v="0.87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05"/>
  </r>
  <r>
    <s v="0InIeZW4P6VO7dUGRM4AKH"/>
    <n v="2432"/>
    <s v="Sienna"/>
    <n v="14"/>
    <n v="87"/>
    <n v="0.87"/>
    <b v="0"/>
    <n v="0"/>
    <x v="27"/>
    <n v="53"/>
    <n v="83"/>
    <n v="0.83"/>
    <n v="3777019"/>
    <s v="bedroom pop"/>
    <s v="03guxdOi12XJbnvxvxbpwG"/>
    <n v="53"/>
    <s v="Submarine"/>
    <d v="2024-05-31T00:00:00"/>
    <n v="588"/>
    <n v="9.8000000000000007"/>
    <n v="0.81666666666666676"/>
    <n v="14"/>
    <s v="album"/>
    <s v="Album"/>
    <n v="374"/>
  </r>
  <r>
    <s v="3rUGC1vUpkDG9CZFHMur1t"/>
    <n v="7604"/>
    <s v="greedy"/>
    <n v="1"/>
    <n v="87"/>
    <n v="0.87"/>
    <b v="1"/>
    <n v="1"/>
    <x v="11"/>
    <n v="26"/>
    <n v="88"/>
    <n v="0.88"/>
    <n v="9256589"/>
    <s v="pop"/>
    <s v="3UOV8XvCwMKaATRNXrYCjN"/>
    <n v="88"/>
    <s v="greedy"/>
    <d v="2023-09-15T00:00:00"/>
    <n v="847"/>
    <n v="14.116666666666667"/>
    <n v="1.1763888888888889"/>
    <n v="1"/>
    <s v="single"/>
    <s v="Single"/>
    <n v="219"/>
  </r>
  <r>
    <s v="1xK59OXxi2TAAAbmZK0kBL"/>
    <n v="6743"/>
    <s v="Romantic Homicide"/>
    <n v="1"/>
    <n v="87"/>
    <n v="0.87"/>
    <b v="0"/>
    <n v="0"/>
    <x v="47"/>
    <n v="89"/>
    <n v="79"/>
    <n v="0.79"/>
    <n v="4681304"/>
    <s v="N/A"/>
    <s v="4B3FsNFguOEJ4TWEsct83B"/>
    <n v="89"/>
    <s v="Romantic Homicide"/>
    <d v="2022-07-20T00:00:00"/>
    <n v="1269"/>
    <n v="21.15"/>
    <n v="1.7625"/>
    <n v="1"/>
    <s v="single"/>
    <s v="Single"/>
    <n v="221"/>
  </r>
  <r>
    <s v="4Dvkj6JhhA12EX05fT7y2e"/>
    <n v="6595"/>
    <s v="As It Was"/>
    <n v="4"/>
    <n v="87"/>
    <n v="0.87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78"/>
  </r>
  <r>
    <s v="1BxfuPKGuaTgP7aM0Bbdwr"/>
    <n v="1918"/>
    <s v="Cruel Summer"/>
    <n v="2"/>
    <n v="87"/>
    <n v="0.87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97"/>
  </r>
  <r>
    <s v="6IPwKM3fUUzlElbvKw2sKl"/>
    <n v="3392"/>
    <s v="we fell in love in october"/>
    <n v="1"/>
    <n v="87"/>
    <n v="0.87"/>
    <b v="0"/>
    <n v="0"/>
    <x v="49"/>
    <n v="92"/>
    <n v="73"/>
    <n v="0.73"/>
    <n v="8765920"/>
    <s v="bedroom pop"/>
    <s v="7vud0sY43VTv28MbWiglDa"/>
    <n v="92"/>
    <s v="we fell in love in october / October Passed Me By"/>
    <d v="2018-11-21T00:00:00"/>
    <n v="2606"/>
    <n v="43.43333333333333"/>
    <n v="3.619444444444444"/>
    <n v="3"/>
    <s v="single"/>
    <s v="Single"/>
    <n v="306"/>
  </r>
  <r>
    <s v="5cF0dROlMOK5uNZtivgu50"/>
    <n v="667"/>
    <s v="Attention"/>
    <n v="2"/>
    <n v="87"/>
    <n v="0.87"/>
    <b v="0"/>
    <n v="0"/>
    <x v="50"/>
    <n v="93"/>
    <n v="79"/>
    <n v="0.79"/>
    <n v="25301942"/>
    <s v="soft pop, pop"/>
    <s v="0mZIUXje90JtHxPNzWsJNR"/>
    <n v="93"/>
    <s v="Voicenotes"/>
    <d v="2018-05-11T00:00:00"/>
    <n v="2800"/>
    <n v="46.666666666666664"/>
    <n v="3.8888888888888888"/>
    <n v="13"/>
    <s v="album"/>
    <s v="Album"/>
    <n v="347"/>
  </r>
  <r>
    <s v="0u2P5u6lvoDfwTYjAADbn4"/>
    <n v="3522"/>
    <s v="lovely (with Khalid)"/>
    <n v="1"/>
    <n v="87"/>
    <n v="0.87"/>
    <b v="0"/>
    <n v="0"/>
    <x v="4"/>
    <n v="7"/>
    <n v="90"/>
    <n v="0.9"/>
    <n v="118692183"/>
    <s v="alternative pop, electropop, dark pop"/>
    <s v="2sBB17RXTamvj7Ncps15AK"/>
    <n v="94"/>
    <s v="lovely (with Khalid)"/>
    <d v="2018-04-19T00:00:00"/>
    <n v="2822"/>
    <n v="47.033333333333331"/>
    <n v="3.9194444444444443"/>
    <n v="1"/>
    <s v="single"/>
    <s v="Single"/>
    <n v="333"/>
  </r>
  <r>
    <s v="0KKkJNfGyhkQ5aFogxQAPU"/>
    <n v="3368"/>
    <s v="That's What I Like"/>
    <n v="4"/>
    <n v="87"/>
    <n v="0.87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44"/>
  </r>
  <r>
    <s v="6K4t31amVTZDgR3sKmwUJJ"/>
    <n v="2352"/>
    <s v="The Less I Know The Better"/>
    <n v="7"/>
    <n v="87"/>
    <n v="0.87"/>
    <b v="1"/>
    <n v="1"/>
    <x v="51"/>
    <n v="96"/>
    <n v="84"/>
    <n v="0.84"/>
    <n v="9509731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36"/>
  </r>
  <r>
    <s v="4SqWKzw0CbA05TGszDgMlc"/>
    <n v="3064"/>
    <s v="I Love You So"/>
    <n v="1"/>
    <n v="87"/>
    <n v="0.87"/>
    <b v="0"/>
    <n v="0"/>
    <x v="52"/>
    <n v="97"/>
    <n v="69"/>
    <n v="0.69"/>
    <n v="1047913"/>
    <s v="N/A"/>
    <s v="7ucm85tRsWk6EyVHaYAxe9"/>
    <n v="97"/>
    <s v="I Love You So"/>
    <d v="2014-11-28T00:00:00"/>
    <n v="4060"/>
    <n v="67.666666666666671"/>
    <n v="5.6388888888888893"/>
    <n v="1"/>
    <s v="single"/>
    <s v="Single"/>
    <n v="267"/>
  </r>
  <r>
    <s v="3JvKfv6T31zO0ini8iNItO"/>
    <n v="79"/>
    <s v="Another Love"/>
    <n v="3"/>
    <n v="87"/>
    <n v="0.87"/>
    <b v="1"/>
    <n v="1"/>
    <x v="53"/>
    <n v="98"/>
    <n v="77"/>
    <n v="0.77"/>
    <n v="4310494"/>
    <s v="N/A"/>
    <s v="0Gf1yE895FKK4YWVRuAeg8"/>
    <n v="98"/>
    <s v="Long Way Down (Deluxe)"/>
    <d v="2013-06-24T00:00:00"/>
    <n v="4582"/>
    <n v="76.36666666666666"/>
    <n v="6.363888888888888"/>
    <n v="15"/>
    <s v="album"/>
    <s v="Album"/>
    <n v="407"/>
  </r>
  <r>
    <s v="2tpWsVSb9UEmDRxAl1zhX1"/>
    <n v="2927"/>
    <s v="Counting Stars"/>
    <n v="1"/>
    <n v="87"/>
    <n v="0.87"/>
    <b v="0"/>
    <n v="0"/>
    <x v="54"/>
    <n v="99"/>
    <n v="81"/>
    <n v="0.81"/>
    <n v="18703625"/>
    <s v="soft pop"/>
    <s v="20lOt6G8MHv8ZO7ViOmiP7"/>
    <n v="99"/>
    <s v="Native"/>
    <d v="2013-01-01T00:00:00"/>
    <n v="4756"/>
    <n v="79.266666666666666"/>
    <n v="6.6055555555555552"/>
    <n v="12"/>
    <s v="album"/>
    <s v="Album"/>
    <n v="428"/>
  </r>
  <r>
    <s v="2nMeu6UenVvwUktBCpLMK9"/>
    <n v="4252"/>
    <s v="Young And Beautiful"/>
    <n v="1"/>
    <n v="87"/>
    <n v="0.87"/>
    <b v="0"/>
    <n v="0"/>
    <x v="55"/>
    <n v="100"/>
    <n v="88"/>
    <n v="0.88"/>
    <n v="51773650"/>
    <s v="alternative pop, indie pop"/>
    <s v="1D92WOHWUI2AGQCCdplcXL"/>
    <n v="100"/>
    <s v="Young And Beautiful"/>
    <d v="2013-01-01T00:00:00"/>
    <n v="4756"/>
    <n v="79.266666666666666"/>
    <n v="6.6055555555555552"/>
    <n v="1"/>
    <s v="single"/>
    <s v="Single"/>
    <n v="393"/>
  </r>
  <r>
    <s v="0nJW01T7XtvILxQgC5J7Wh"/>
    <n v="4128"/>
    <s v="When I Was Your Man"/>
    <n v="6"/>
    <n v="87"/>
    <n v="0.87"/>
    <b v="0"/>
    <n v="0"/>
    <x v="41"/>
    <n v="75"/>
    <n v="89"/>
    <n v="0.89"/>
    <n v="75455093"/>
    <s v="N/A"/>
    <s v="58ufpQsJ1DS5kq4hhzQDiI"/>
    <n v="75"/>
    <s v="Unorthodox Jukebox"/>
    <d v="2012-12-07T00:00:00"/>
    <n v="4781"/>
    <n v="79.683333333333337"/>
    <n v="6.6402777777777784"/>
    <n v="10"/>
    <s v="album"/>
    <s v="Album"/>
    <n v="356"/>
  </r>
  <r>
    <s v="4QNpBfC0zvjKqPJcyqBy9W"/>
    <n v="1141"/>
    <s v="Give Me Everything (feat. Nayer)"/>
    <n v="2"/>
    <n v="87"/>
    <n v="0.87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42"/>
  </r>
  <r>
    <s v="46aZJc0z1HHHSFxaIRxYSP"/>
    <n v="5504"/>
    <s v="Breakin' Dishes"/>
    <n v="4"/>
    <n v="87"/>
    <n v="0.87"/>
    <b v="0"/>
    <n v="0"/>
    <x v="57"/>
    <n v="103"/>
    <n v="90"/>
    <n v="0.9"/>
    <n v="68997177"/>
    <s v="pop, r&amp;b"/>
    <s v="3JSWZWeTHF4HDGt5Eozdy7"/>
    <n v="103"/>
    <s v="Good Girl Gone Bad: Reloaded"/>
    <d v="2008-06-02T00:00:00"/>
    <n v="6430"/>
    <n v="107.16666666666667"/>
    <n v="8.9305555555555554"/>
    <n v="15"/>
    <s v="album"/>
    <s v="Album"/>
    <n v="334"/>
  </r>
  <r>
    <s v="2nLtzopw4rPReszdYBJU6h"/>
    <n v="7960"/>
    <s v="Numb"/>
    <n v="13"/>
    <n v="87"/>
    <n v="0.87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12"/>
  </r>
  <r>
    <s v="0COqiPhxzoWICwFCS4eZcp"/>
    <n v="6224"/>
    <s v="Bring Me To Life"/>
    <n v="2"/>
    <n v="87"/>
    <n v="0.87"/>
    <b v="0"/>
    <n v="0"/>
    <x v="58"/>
    <n v="105"/>
    <n v="75"/>
    <n v="0.75"/>
    <n v="6165678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393"/>
  </r>
  <r>
    <s v="7lQ8MOhq6IN2w8EYcFNSUk"/>
    <m/>
    <s v="Without Me"/>
    <n v="10"/>
    <n v="87"/>
    <n v="0.87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83"/>
  </r>
  <r>
    <s v="4RvWPyQ5RL0ao9LPZeSouE"/>
    <m/>
    <s v="Everybody Wants To Rule The World"/>
    <n v="3"/>
    <n v="87"/>
    <n v="0.87"/>
    <b v="0"/>
    <n v="0"/>
    <x v="60"/>
    <n v="107"/>
    <n v="73"/>
    <n v="0.73"/>
    <n v="4101657"/>
    <s v="new wave, synthpop"/>
    <s v="3myPwaMYjdwhtq0nFgeG6W"/>
    <n v="107"/>
    <s v="Songs From The Big Chair (Super Deluxe Edition)"/>
    <d v="1985-02-25T00:00:00"/>
    <n v="14928"/>
    <n v="248.8"/>
    <n v="20.733333333333334"/>
    <n v="59"/>
    <s v="album"/>
    <s v="Album"/>
    <n v="419"/>
  </r>
  <r>
    <s v="29iva9idM6rFCPUlu7Rhxl"/>
    <n v="7126"/>
    <s v="YUKON"/>
    <n v="3"/>
    <n v="86"/>
    <n v="0.86"/>
    <b v="0"/>
    <n v="0"/>
    <x v="12"/>
    <n v="29"/>
    <n v="91"/>
    <n v="0.91"/>
    <n v="85034636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73"/>
  </r>
  <r>
    <s v="1rKQjUhF9zFJmuUotr3VkV"/>
    <n v="8008"/>
    <s v="TAKEDOWN (JEONGYEON, JIHYO, CHAEYOUNG)"/>
    <n v="1"/>
    <n v="86"/>
    <n v="0.86"/>
    <b v="0"/>
    <n v="0"/>
    <x v="61"/>
    <n v="109"/>
    <n v="83"/>
    <n v="0.83"/>
    <n v="23326731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301"/>
  </r>
  <r>
    <s v="42UBPzRMh5yyz0EDPr6fr1"/>
    <n v="1732"/>
    <s v="Manchild"/>
    <n v="1"/>
    <n v="86"/>
    <n v="0.86"/>
    <b v="1"/>
    <n v="1"/>
    <x v="6"/>
    <n v="18"/>
    <n v="91"/>
    <n v="0.91"/>
    <n v="26516295"/>
    <s v="pop"/>
    <s v="3wRHV5fOeUcM5hvYzWZsic"/>
    <n v="110"/>
    <s v="Manchild"/>
    <d v="2025-06-05T00:00:00"/>
    <n v="218"/>
    <n v="3.6333333333333333"/>
    <n v="0.30277777777777776"/>
    <n v="1"/>
    <s v="single"/>
    <s v="Single"/>
    <n v="356"/>
  </r>
  <r>
    <s v="7gKxCvTDWwV9wBhdeBbr3l"/>
    <n v="6037"/>
    <s v="Nice To Each Other"/>
    <n v="1"/>
    <n v="86"/>
    <n v="0.86"/>
    <b v="0"/>
    <n v="0"/>
    <x v="2"/>
    <n v="4"/>
    <n v="88"/>
    <n v="0.88"/>
    <n v="1524283"/>
    <s v="pop soul"/>
    <s v="74sFrKGdI7ZBBVKrT9jtdV"/>
    <n v="111"/>
    <s v="Nice To Each Other"/>
    <d v="2025-05-30T00:00:00"/>
    <n v="224"/>
    <n v="3.7333333333333334"/>
    <n v="0.31111111111111112"/>
    <n v="1"/>
    <s v="single"/>
    <s v="Single"/>
    <n v="348"/>
  </r>
  <r>
    <s v="04emojnbYkrRmv5qtJcgVP"/>
    <n v="8417"/>
    <s v="What I Want (feat. Tate McRae)"/>
    <n v="4"/>
    <n v="86"/>
    <n v="0.86"/>
    <b v="0"/>
    <n v="0"/>
    <x v="62"/>
    <n v="112"/>
    <n v="88"/>
    <n v="0.88"/>
    <n v="14005617"/>
    <s v="country"/>
    <s v="5IZ8sY5FjtL9hloXpv0XbD"/>
    <n v="112"/>
    <s v="I’m The Problem"/>
    <d v="2025-05-16T00:00:00"/>
    <n v="238"/>
    <n v="3.9666666666666668"/>
    <n v="0.33055555555555555"/>
    <n v="37"/>
    <s v="album"/>
    <s v="Album"/>
    <n v="307"/>
  </r>
  <r>
    <s v="21IYMdzTrzSe191Cy5eMap"/>
    <n v="8377"/>
    <s v="Sailor Song"/>
    <n v="1"/>
    <n v="86"/>
    <n v="0.86"/>
    <b v="0"/>
    <n v="0"/>
    <x v="63"/>
    <n v="113"/>
    <n v="75"/>
    <n v="0.75"/>
    <n v="1643950"/>
    <s v="N/A"/>
    <s v="58vZavXqh1P5uoTXteudWl"/>
    <n v="113"/>
    <s v="At The Beach, In Every Life"/>
    <d v="2025-04-25T00:00:00"/>
    <n v="259"/>
    <n v="4.3166666666666664"/>
    <n v="0.35972222222222222"/>
    <n v="12"/>
    <s v="album"/>
    <s v="Album"/>
    <n v="353"/>
  </r>
  <r>
    <s v="7so0lgd0zP2Sbgs2d7a1SZ"/>
    <n v="16913"/>
    <s v="Die With A Smile"/>
    <n v="14"/>
    <n v="86"/>
    <n v="0.86"/>
    <b v="0"/>
    <n v="0"/>
    <x v="16"/>
    <n v="34"/>
    <n v="89"/>
    <n v="0.89"/>
    <n v="42275793"/>
    <s v="art pop, pop"/>
    <s v="2MHUaRi9OCyTN02SoyRRBJ"/>
    <n v="114"/>
    <s v="MAYHEM"/>
    <d v="2025-03-07T00:00:00"/>
    <n v="308"/>
    <n v="5.1333333333333337"/>
    <n v="0.42777777777777781"/>
    <n v="14"/>
    <s v="album"/>
    <s v="Album"/>
    <n v="419"/>
  </r>
  <r>
    <s v="5UJbgR4XF4y1DvbkxEqe8S"/>
    <n v="140"/>
    <s v="Sports car"/>
    <n v="6"/>
    <n v="86"/>
    <n v="0.86"/>
    <b v="0"/>
    <n v="0"/>
    <x v="11"/>
    <n v="26"/>
    <n v="88"/>
    <n v="0.88"/>
    <n v="9256589"/>
    <s v="pop"/>
    <s v="07V9HO6Djetw5j5lXPylLd"/>
    <n v="115"/>
    <s v="So Close To What"/>
    <d v="2025-02-20T00:00:00"/>
    <n v="323"/>
    <n v="5.3833333333333337"/>
    <n v="0.44861111111111113"/>
    <n v="16"/>
    <s v="album"/>
    <s v="Album"/>
    <n v="275"/>
  </r>
  <r>
    <s v="5ITV0zqzjOYfFWpW0xBmRa"/>
    <n v="7919"/>
    <s v="Show Me Love"/>
    <n v="1"/>
    <n v="86"/>
    <n v="0.86"/>
    <b v="0"/>
    <n v="0"/>
    <x v="64"/>
    <n v="116"/>
    <n v="73"/>
    <n v="0.73"/>
    <n v="226566"/>
    <s v="N/A"/>
    <s v="4gyYKUIAOEcP50RM1Sjzj6"/>
    <n v="116"/>
    <s v="Show Me Love"/>
    <d v="2025-02-07T00:00:00"/>
    <n v="336"/>
    <n v="5.6"/>
    <n v="0.46666666666666662"/>
    <n v="1"/>
    <s v="single"/>
    <s v="Single"/>
    <n v="294"/>
  </r>
  <r>
    <s v="6aJn7Cst74cj4lNIiPRgav"/>
    <n v="814"/>
    <s v="Touch"/>
    <n v="1"/>
    <n v="86"/>
    <n v="0.86"/>
    <b v="0"/>
    <n v="0"/>
    <x v="7"/>
    <n v="19"/>
    <n v="83"/>
    <n v="0.83"/>
    <n v="5285995"/>
    <s v="k-pop"/>
    <s v="1hjqg3TuQ2YqooaPhxHwdv"/>
    <n v="117"/>
    <s v="Touch"/>
    <d v="2024-07-26T00:00:00"/>
    <n v="532"/>
    <n v="8.8666666666666671"/>
    <n v="0.73888888888888893"/>
    <n v="1"/>
    <s v="single"/>
    <s v="Single"/>
    <n v="216"/>
  </r>
  <r>
    <s v="7tI8dRuH2Yc6RuoTjxo4dU"/>
    <n v="1289"/>
    <s v="Who"/>
    <n v="6"/>
    <n v="86"/>
    <n v="0.86"/>
    <b v="0"/>
    <n v="0"/>
    <x v="65"/>
    <n v="118"/>
    <n v="79"/>
    <n v="0.79"/>
    <n v="10841227"/>
    <s v="k-pop"/>
    <s v="15XcLhiVMlSOipUddTNDnr"/>
    <n v="118"/>
    <s v="MUSE"/>
    <d v="2024-07-19T00:00:00"/>
    <n v="539"/>
    <n v="8.9833333333333325"/>
    <n v="0.74861111111111101"/>
    <n v="7"/>
    <s v="album"/>
    <s v="Album"/>
    <n v="284"/>
  </r>
  <r>
    <s v="51rfRCiUSvxXlCSCfIztBy"/>
    <n v="3092"/>
    <s v="I Love You, I'm Sorry"/>
    <n v="4"/>
    <n v="86"/>
    <n v="0.86"/>
    <b v="1"/>
    <n v="1"/>
    <x v="25"/>
    <n v="51"/>
    <n v="82"/>
    <n v="0.82"/>
    <n v="7412007"/>
    <s v="N/A"/>
    <s v="56bdWeO40o3WfAD2Lja4dl"/>
    <n v="119"/>
    <s v="The Secret of Us"/>
    <d v="2024-06-21T00:00:00"/>
    <n v="567"/>
    <n v="9.4499999999999993"/>
    <n v="0.78749999999999998"/>
    <n v="13"/>
    <s v="album"/>
    <s v="Album"/>
    <n v="261"/>
  </r>
  <r>
    <s v="7BRD7x5pt8Lqa1eGYC4dzj"/>
    <n v="11061"/>
    <s v="CHIHIRO"/>
    <n v="3"/>
    <n v="86"/>
    <n v="0.86"/>
    <b v="0"/>
    <n v="0"/>
    <x v="4"/>
    <n v="7"/>
    <n v="90"/>
    <n v="0.9"/>
    <n v="11872863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505"/>
  </r>
  <r>
    <s v="6AI3ezQ4o3HUoP6Dhudph3"/>
    <n v="6858"/>
    <s v="Not Like Us"/>
    <n v="1"/>
    <n v="86"/>
    <n v="0.86"/>
    <b v="1"/>
    <n v="1"/>
    <x v="31"/>
    <n v="58"/>
    <n v="89"/>
    <n v="0.89"/>
    <n v="44592005"/>
    <s v="hip hop, west coast hip hop"/>
    <s v="5JjnoGJyOxfSZUZtk2rRwZ"/>
    <n v="121"/>
    <s v="Not Like Us"/>
    <d v="2024-05-04T00:00:00"/>
    <n v="615"/>
    <n v="10.25"/>
    <n v="0.85416666666666663"/>
    <n v="1"/>
    <s v="single"/>
    <s v="Single"/>
    <n v="456"/>
  </r>
  <r>
    <s v="1XBYiRV30ykHw5f4wm6qEn"/>
    <n v="1760"/>
    <s v="NIGHTS LIKE THIS"/>
    <n v="8"/>
    <n v="86"/>
    <n v="0.86"/>
    <b v="0"/>
    <n v="0"/>
    <x v="66"/>
    <n v="122"/>
    <n v="79"/>
    <n v="0.79"/>
    <n v="6595164"/>
    <s v="N/A"/>
    <s v="63IolVUykZCHMlu2zu9jHS"/>
    <n v="122"/>
    <s v="THE FIRST TIME"/>
    <d v="2023-11-10T00:00:00"/>
    <n v="791"/>
    <n v="13.183333333333334"/>
    <n v="1.0986111111111112"/>
    <n v="20"/>
    <s v="album"/>
    <s v="Album"/>
    <n v="144"/>
  </r>
  <r>
    <s v="3dj4wgM3cPeuLwMNHDuBon"/>
    <n v="2323"/>
    <s v="The Door"/>
    <n v="4"/>
    <n v="86"/>
    <n v="0.86"/>
    <b v="0"/>
    <n v="0"/>
    <x v="29"/>
    <n v="55"/>
    <n v="83"/>
    <n v="0.83"/>
    <n v="5674855"/>
    <s v="N/A"/>
    <s v="7nacKlk586eLRBSIsrk9DB"/>
    <n v="55"/>
    <s v="I've Tried Everything But Therapy (Part 1)"/>
    <d v="2023-09-15T00:00:00"/>
    <n v="847"/>
    <n v="14.116666666666667"/>
    <n v="1.1763888888888889"/>
    <n v="10"/>
    <s v="album"/>
    <s v="Album"/>
    <n v="354"/>
  </r>
  <r>
    <s v="3vkCueOmm7xQDoJ17W1Pm3"/>
    <n v="4722"/>
    <s v="My Love Mine All Mine"/>
    <n v="7"/>
    <n v="86"/>
    <n v="0.86"/>
    <b v="0"/>
    <n v="0"/>
    <x v="67"/>
    <n v="124"/>
    <n v="78"/>
    <n v="0.78"/>
    <n v="11034315"/>
    <s v="N/A"/>
    <s v="2Cn1d2KgbkAqbZCJ1RzdkA"/>
    <n v="124"/>
    <s v="The Land Is Inhospitable and So Are We"/>
    <d v="2023-09-15T00:00:00"/>
    <n v="847"/>
    <n v="14.116666666666667"/>
    <n v="1.1763888888888889"/>
    <n v="11"/>
    <s v="album"/>
    <s v="Album"/>
    <n v="229"/>
  </r>
  <r>
    <s v="43iIQbw5hx986dUEZbr3eN"/>
    <n v="4134"/>
    <s v="From The Start"/>
    <n v="10"/>
    <n v="86"/>
    <n v="0.86"/>
    <b v="0"/>
    <n v="0"/>
    <x v="68"/>
    <n v="125"/>
    <n v="82"/>
    <n v="0.82"/>
    <n v="8495493"/>
    <s v="N/A"/>
    <s v="1rpCHilZQkw84A3Y9czvMO"/>
    <n v="125"/>
    <s v="Bewitched"/>
    <d v="2023-09-08T00:00:00"/>
    <n v="854"/>
    <n v="14.233333333333333"/>
    <n v="1.1861111111111111"/>
    <n v="14"/>
    <s v="album"/>
    <s v="Album"/>
    <n v="282"/>
  </r>
  <r>
    <s v="1fDFHXcykq4iw8Gg7s5hG9"/>
    <n v="3980"/>
    <s v="About You"/>
    <n v="10"/>
    <n v="86"/>
    <n v="0.86"/>
    <b v="0"/>
    <n v="0"/>
    <x v="69"/>
    <n v="126"/>
    <n v="76"/>
    <n v="0.76"/>
    <n v="7959873"/>
    <s v="N/A"/>
    <s v="6dVCpQ7oGJD1oYs2fv1t5M"/>
    <n v="126"/>
    <s v="Being Funny In A Foreign Language"/>
    <d v="2022-10-14T00:00:00"/>
    <n v="1183"/>
    <n v="19.716666666666665"/>
    <n v="1.6430555555555555"/>
    <n v="11"/>
    <s v="album"/>
    <s v="Album"/>
    <n v="544"/>
  </r>
  <r>
    <s v="5CZ40GBx1sQ9agT82CLQCT"/>
    <n v="5248"/>
    <s v="traitor"/>
    <n v="2"/>
    <n v="86"/>
    <n v="0.86"/>
    <b v="0"/>
    <n v="0"/>
    <x v="70"/>
    <n v="127"/>
    <n v="85"/>
    <n v="0.85"/>
    <n v="49083617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82"/>
  </r>
  <r>
    <s v="4R2kfaDFhslZEMJqAFNpdd"/>
    <n v="4240"/>
    <s v="cardigan"/>
    <n v="2"/>
    <n v="86"/>
    <n v="0.86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399"/>
  </r>
  <r>
    <s v="5QO79kh1waicV47BqGRL3g"/>
    <n v="2096"/>
    <s v="Save Your Tears"/>
    <n v="11"/>
    <n v="86"/>
    <n v="0.86"/>
    <b v="1"/>
    <n v="1"/>
    <x v="17"/>
    <n v="35"/>
    <n v="94"/>
    <n v="0.94"/>
    <n v="112995439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59"/>
  </r>
  <r>
    <s v="3hxIUxnT27p5WcmjGUXNwx"/>
    <n v="1320"/>
    <s v="Shut up My Moms Calling"/>
    <n v="1"/>
    <n v="86"/>
    <n v="0.86"/>
    <b v="0"/>
    <n v="0"/>
    <x v="71"/>
    <n v="130"/>
    <n v="71"/>
    <n v="0.71"/>
    <n v="1072935"/>
    <s v="N/A"/>
    <s v="4qVzNqB4cskFInYfrC7P0S"/>
    <n v="130"/>
    <s v="Shut up My Moms Calling"/>
    <d v="2020-02-10T00:00:00"/>
    <n v="2160"/>
    <n v="36"/>
    <n v="3"/>
    <n v="1"/>
    <s v="single"/>
    <s v="Single"/>
    <n v="274"/>
  </r>
  <r>
    <s v="2mdEsXPu8ZmkHRRtAdC09e"/>
    <n v="1109"/>
    <s v="Cinnamon Girl"/>
    <n v="7"/>
    <n v="86"/>
    <n v="0.86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01"/>
  </r>
  <r>
    <s v="7qEHsqek33rTcFNT9PFqLf"/>
    <n v="8055"/>
    <s v="Someone You Loved"/>
    <n v="4"/>
    <n v="86"/>
    <n v="0.86"/>
    <b v="0"/>
    <n v="0"/>
    <x v="72"/>
    <n v="132"/>
    <n v="79"/>
    <n v="0.79"/>
    <n v="14039018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03"/>
  </r>
  <r>
    <s v="6rY5FAWxCdAGllYEOZMbjW"/>
    <n v="947"/>
    <s v="SLOW DANCING IN THE DARK"/>
    <n v="2"/>
    <n v="86"/>
    <n v="0.86"/>
    <b v="1"/>
    <n v="1"/>
    <x v="34"/>
    <n v="61"/>
    <n v="81"/>
    <n v="0.81"/>
    <n v="10645550"/>
    <s v="N/A"/>
    <s v="5mIImcsuqpiSXg8XvFr81I"/>
    <n v="133"/>
    <s v="BALLADS 1"/>
    <d v="2018-10-26T00:00:00"/>
    <n v="2632"/>
    <n v="43.866666666666667"/>
    <n v="3.6555555555555554"/>
    <n v="12"/>
    <s v="album"/>
    <s v="Album"/>
    <n v="348"/>
  </r>
  <r>
    <s v="7JJmb5XwzOO8jgpou264Ml"/>
    <n v="6718"/>
    <s v="There's Nothing Holdin' Me Back"/>
    <n v="1"/>
    <n v="86"/>
    <n v="0.86"/>
    <b v="0"/>
    <n v="0"/>
    <x v="73"/>
    <n v="134"/>
    <n v="81"/>
    <n v="0.81"/>
    <n v="45703370"/>
    <s v="N/A"/>
    <s v="3wBabo4pmzsYjALMSKY7Iq"/>
    <n v="134"/>
    <s v="Illuminate (Deluxe)"/>
    <d v="2017-04-20T00:00:00"/>
    <n v="3186"/>
    <n v="53.1"/>
    <n v="4.4249999999999998"/>
    <n v="16"/>
    <s v="album"/>
    <s v="Album"/>
    <n v="332"/>
  </r>
  <r>
    <s v="6RUKPb4LETWmmr3iAEQktW"/>
    <n v="2853"/>
    <s v="Something Just Like This"/>
    <n v="5"/>
    <n v="86"/>
    <n v="0.86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411"/>
  </r>
  <r>
    <s v="2LBqCSwhJGcFQeTHMVGwy3"/>
    <n v="6348"/>
    <s v="Die For You"/>
    <n v="17"/>
    <n v="86"/>
    <n v="0.86"/>
    <b v="0"/>
    <n v="0"/>
    <x v="17"/>
    <n v="35"/>
    <n v="93"/>
    <n v="0.93"/>
    <n v="112957721"/>
    <s v="r&amp;b pop, alternative r&amp;b, hip hop, synthpop"/>
    <s v="4AdZV63ycxFLF6Hcol0QnB"/>
    <n v="136"/>
    <s v="Starboy"/>
    <d v="2016-11-24T00:00:00"/>
    <n v="3333"/>
    <n v="55.55"/>
    <n v="4.6291666666666664"/>
    <n v="18"/>
    <s v="album"/>
    <s v="Album"/>
    <n v="433"/>
  </r>
  <r>
    <s v="3xKsf9qdS1CyvXSMEid6g8"/>
    <n v="1945"/>
    <s v="Pink + White"/>
    <n v="3"/>
    <n v="86"/>
    <n v="0.86"/>
    <b v="0"/>
    <n v="0"/>
    <x v="75"/>
    <n v="137"/>
    <n v="84"/>
    <n v="0.84"/>
    <n v="20293960"/>
    <s v="N/A"/>
    <s v="3mH6qwIy9crq0I9YQbOuDf"/>
    <n v="137"/>
    <s v="Blonde"/>
    <d v="2016-08-20T00:00:00"/>
    <n v="3429"/>
    <n v="57.15"/>
    <n v="4.7625000000000002"/>
    <n v="17"/>
    <s v="album"/>
    <s v="Album"/>
    <n v="307"/>
  </r>
  <r>
    <s v="0lYBSQXN6rCTvUZvg9S0lU"/>
    <n v="3921"/>
    <s v="Let Me Love You"/>
    <n v="13"/>
    <n v="86"/>
    <n v="0.86"/>
    <b v="0"/>
    <n v="0"/>
    <x v="76"/>
    <n v="138"/>
    <n v="77"/>
    <n v="0.77"/>
    <n v="9277034"/>
    <s v="N/A"/>
    <s v="02sEJTj1sye1JaqxqpcSCp"/>
    <n v="138"/>
    <s v="Encore"/>
    <d v="2016-08-05T00:00:00"/>
    <n v="3444"/>
    <n v="57.4"/>
    <n v="4.7833333333333332"/>
    <n v="14"/>
    <s v="album"/>
    <s v="Album"/>
    <n v="343"/>
  </r>
  <r>
    <s v="7BKLCZ1jbUBVqRi2FVlTVw"/>
    <n v="4152"/>
    <s v="Closer"/>
    <n v="1"/>
    <n v="86"/>
    <n v="0.86"/>
    <b v="0"/>
    <n v="0"/>
    <x v="74"/>
    <n v="135"/>
    <n v="80"/>
    <n v="0.8"/>
    <n v="21360805"/>
    <s v="N/A"/>
    <s v="0rSLgV8p5FzfnqlEk4GzxE"/>
    <n v="139"/>
    <s v="Closer"/>
    <d v="2016-07-29T00:00:00"/>
    <n v="3451"/>
    <n v="57.516666666666666"/>
    <n v="4.7930555555555552"/>
    <n v="1"/>
    <s v="single"/>
    <s v="Single"/>
    <n v="408"/>
  </r>
  <r>
    <s v="7fBv7CLKzipRk6EC6TWHOB"/>
    <n v="4800"/>
    <s v="The Hills"/>
    <n v="5"/>
    <n v="86"/>
    <n v="0.8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03"/>
  </r>
  <r>
    <s v="5O2P9iiztwhomNh8xkR9lJ"/>
    <n v="45"/>
    <s v="Night Changes"/>
    <n v="7"/>
    <n v="86"/>
    <n v="0.86"/>
    <b v="0"/>
    <n v="0"/>
    <x v="77"/>
    <n v="141"/>
    <n v="83"/>
    <n v="0.83"/>
    <n v="40270893"/>
    <s v="N/A"/>
    <s v="4gCNyS7pidfK3rKWhB3JOY"/>
    <n v="141"/>
    <s v="FOUR (Deluxe)"/>
    <d v="2014-11-17T00:00:00"/>
    <n v="4071"/>
    <n v="67.849999999999994"/>
    <n v="5.6541666666666659"/>
    <n v="16"/>
    <s v="album"/>
    <s v="Album"/>
    <n v="377"/>
  </r>
  <r>
    <s v="1HNkqx9Ahdgi1Ixy2xkKkL"/>
    <n v="7587"/>
    <s v="Photograph"/>
    <n v="6"/>
    <n v="86"/>
    <n v="0.86"/>
    <b v="0"/>
    <n v="0"/>
    <x v="40"/>
    <n v="73"/>
    <n v="88"/>
    <n v="0.88"/>
    <n v="122789460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31"/>
  </r>
  <r>
    <s v="6dBUzqjtbnIa1TwYbyw5CM"/>
    <n v="6150"/>
    <s v="Lovers Rock"/>
    <n v="9"/>
    <n v="86"/>
    <n v="0.86"/>
    <b v="0"/>
    <n v="0"/>
    <x v="78"/>
    <n v="143"/>
    <n v="80"/>
    <n v="0.8"/>
    <n v="12569270"/>
    <s v="N/A"/>
    <s v="4Hai0uVzRbyTSaTPzxTY4e"/>
    <n v="143"/>
    <s v="French Exit"/>
    <d v="2014-06-05T00:00:00"/>
    <n v="4236"/>
    <n v="70.599999999999994"/>
    <n v="5.8833333333333329"/>
    <n v="12"/>
    <s v="album"/>
    <s v="Album"/>
    <n v="356"/>
  </r>
  <r>
    <s v="5FVd6KXrgO9B3JPmC8OPst"/>
    <n v="6903"/>
    <s v="Do I Wanna Know?"/>
    <n v="1"/>
    <n v="86"/>
    <n v="0.86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453"/>
  </r>
  <r>
    <s v="5TTGoX70AFrTvuEtqHK37S"/>
    <n v="5811"/>
    <s v="No. 1 Party Anthem"/>
    <n v="6"/>
    <n v="86"/>
    <n v="0.86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405"/>
  </r>
  <r>
    <s v="1mea3bSkSGXuIRvnydlB5b"/>
    <n v="755"/>
    <s v="Viva La Vida"/>
    <n v="7"/>
    <n v="86"/>
    <n v="0.86"/>
    <b v="0"/>
    <n v="0"/>
    <x v="22"/>
    <n v="45"/>
    <n v="88"/>
    <n v="0.88"/>
    <n v="60830643"/>
    <s v="N/A"/>
    <s v="1CEODgTmTwLyabvwd7HBty"/>
    <n v="146"/>
    <s v="Viva La Vida or Death and All His Friends"/>
    <d v="2008-06-06T00:00:00"/>
    <n v="6426"/>
    <n v="107.1"/>
    <n v="8.9249999999999989"/>
    <n v="10"/>
    <s v="album"/>
    <s v="Album"/>
    <n v="403"/>
  </r>
  <r>
    <s v="0BxE4FqsDD1Ot4YuBXwAPp"/>
    <n v="8146"/>
    <s v="505"/>
    <n v="12"/>
    <n v="86"/>
    <n v="0.86"/>
    <b v="0"/>
    <n v="0"/>
    <x v="18"/>
    <n v="36"/>
    <n v="84"/>
    <n v="0.84"/>
    <n v="32059138"/>
    <s v="indie, garage rock"/>
    <s v="1XkGORuUX2QGOEIL4EbJKm"/>
    <n v="147"/>
    <s v="Favourite Worst Nightmare"/>
    <d v="2007-04-22T00:00:00"/>
    <n v="6837"/>
    <n v="113.95"/>
    <n v="9.4958333333333336"/>
    <n v="12"/>
    <s v="album"/>
    <s v="Album"/>
    <n v="422"/>
  </r>
  <r>
    <s v="2gam98EZKrF9XuOkU13ApN"/>
    <n v="434"/>
    <s v="Promiscuous"/>
    <n v="4"/>
    <n v="86"/>
    <n v="0.86"/>
    <b v="0"/>
    <n v="0"/>
    <x v="79"/>
    <n v="148"/>
    <n v="77"/>
    <n v="0.77"/>
    <n v="4723127"/>
    <s v="N/A"/>
    <s v="2yboV2QBcVGEhcRlYuPpDT"/>
    <n v="148"/>
    <s v="Loose"/>
    <d v="2006-01-01T00:00:00"/>
    <n v="7313"/>
    <n v="121.88333333333334"/>
    <n v="10.156944444444445"/>
    <n v="17"/>
    <s v="album"/>
    <s v="Album"/>
    <n v="403"/>
  </r>
  <r>
    <s v="1SKPmfSYaPsETbRHaiA18G"/>
    <n v="889"/>
    <s v="Somewhere Only We Know"/>
    <n v="1"/>
    <n v="86"/>
    <n v="0.86"/>
    <b v="0"/>
    <n v="0"/>
    <x v="80"/>
    <n v="149"/>
    <n v="73"/>
    <n v="0.73"/>
    <n v="3919651"/>
    <s v="N/A"/>
    <s v="0MlTOiC5ZYKFGeZ8h3D4rd"/>
    <n v="149"/>
    <s v="Hopes And Fears"/>
    <d v="2004-05-10T00:00:00"/>
    <n v="7914"/>
    <n v="131.9"/>
    <n v="10.991666666666667"/>
    <n v="12"/>
    <s v="album"/>
    <s v="Album"/>
    <n v="395"/>
  </r>
  <r>
    <s v="10nyNJ6zNy2YVYLrcwLccB"/>
    <m/>
    <s v="No Surprises"/>
    <n v="10"/>
    <n v="86"/>
    <n v="0.86"/>
    <b v="0"/>
    <n v="0"/>
    <x v="44"/>
    <n v="79"/>
    <n v="85"/>
    <n v="0.85"/>
    <n v="138392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381"/>
  </r>
  <r>
    <s v="1DIXPcTDzTj8ZMHt3PDt8p"/>
    <m/>
    <s v="Gangsta's Paradise"/>
    <n v="2"/>
    <n v="86"/>
    <n v="0.86"/>
    <b v="0"/>
    <n v="0"/>
    <x v="81"/>
    <n v="151"/>
    <n v="68"/>
    <n v="0.68"/>
    <n v="1887219"/>
    <s v="west coast hip hop, g-funk"/>
    <s v="0BJYNipGyMrw4ngKDJXzXZ"/>
    <n v="151"/>
    <s v="Gangsta's Paradise"/>
    <d v="1995-11-07T00:00:00"/>
    <n v="11021"/>
    <n v="183.68333333333334"/>
    <n v="15.306944444444445"/>
    <n v="14"/>
    <s v="album"/>
    <s v="Album"/>
    <n v="401"/>
  </r>
  <r>
    <s v="1LzNfuep1bnAUR9skqdHCK"/>
    <m/>
    <s v="Fade Into You"/>
    <n v="1"/>
    <n v="86"/>
    <n v="0.86"/>
    <b v="0"/>
    <n v="0"/>
    <x v="82"/>
    <n v="152"/>
    <n v="71"/>
    <n v="0.71"/>
    <n v="1827886"/>
    <s v="dream pop, shoegaze, slowcore"/>
    <s v="5K18gTgac0q6Jma5HkV1vA"/>
    <n v="152"/>
    <s v="So Tonight That I Might See"/>
    <d v="1993-10-05T00:00:00"/>
    <n v="11784"/>
    <n v="196.4"/>
    <n v="16.366666666666667"/>
    <n v="10"/>
    <s v="album"/>
    <s v="Album"/>
    <n v="492"/>
  </r>
  <r>
    <s v="2WfaOiMkCvy7F5fcp2zZ8L"/>
    <m/>
    <s v="Take on Me"/>
    <n v="1"/>
    <n v="86"/>
    <n v="0.86"/>
    <b v="0"/>
    <n v="0"/>
    <x v="83"/>
    <n v="153"/>
    <n v="71"/>
    <n v="0.71"/>
    <n v="2910085"/>
    <s v="new wave, synthpop"/>
    <s v="1ER3B6zev5JEAaqhnyyfbf"/>
    <n v="153"/>
    <s v="Hunting High and Low"/>
    <d v="1985-06-01T00:00:00"/>
    <n v="14832"/>
    <n v="247.2"/>
    <n v="20.599999999999998"/>
    <n v="10"/>
    <s v="album"/>
    <s v="Album"/>
    <n v="375"/>
  </r>
  <r>
    <s v="2374M0fQpWi3dLnB54qaLX"/>
    <m/>
    <s v="Africa"/>
    <n v="10"/>
    <n v="86"/>
    <n v="0.86"/>
    <b v="0"/>
    <n v="0"/>
    <x v="84"/>
    <n v="154"/>
    <n v="73"/>
    <n v="0.73"/>
    <n v="3718127"/>
    <s v="yacht rock, soft rock"/>
    <s v="62U7xIHcID94o20Of5ea4D"/>
    <n v="154"/>
    <s v="Toto IV"/>
    <d v="1982-04-08T00:00:00"/>
    <n v="15982"/>
    <n v="266.36666666666667"/>
    <n v="22.197222222222223"/>
    <n v="10"/>
    <s v="album"/>
    <s v="Album"/>
    <n v="493"/>
  </r>
  <r>
    <s v="5e9TFTbltYBg2xThimr0rU"/>
    <m/>
    <s v="The Chain - 2004 Remaster"/>
    <n v="7"/>
    <n v="86"/>
    <n v="0.86"/>
    <b v="0"/>
    <n v="0"/>
    <x v="85"/>
    <n v="155"/>
    <n v="83"/>
    <n v="0.83"/>
    <n v="13970025"/>
    <s v="classic rock, yacht rock, soft rock"/>
    <s v="0BwWUstDMUbgq2NYONRqlu"/>
    <n v="155"/>
    <s v="Rumours (Super Deluxe)"/>
    <d v="1977-02-04T00:00:00"/>
    <n v="17871"/>
    <n v="297.85000000000002"/>
    <n v="24.820833333333336"/>
    <n v="58"/>
    <s v="album"/>
    <s v="Album"/>
    <n v="45"/>
  </r>
  <r>
    <s v="709ZIqPHyFOpx2QdjmeWAM"/>
    <n v="3266"/>
    <s v="Dracula"/>
    <n v="1"/>
    <n v="85"/>
    <n v="0.85"/>
    <b v="1"/>
    <n v="1"/>
    <x v="51"/>
    <n v="96"/>
    <n v="84"/>
    <n v="0.84"/>
    <n v="9509731"/>
    <s v="neo-psychedelic, indie"/>
    <s v="2kCjkEVRnLdEV5UOaQSAG4"/>
    <n v="156"/>
    <s v="Dracula"/>
    <d v="2025-09-26T00:00:00"/>
    <n v="105"/>
    <n v="1.75"/>
    <n v="0.14583333333333334"/>
    <n v="3"/>
    <s v="single"/>
    <s v="Single"/>
    <n v="342"/>
  </r>
  <r>
    <s v="4G7bbgD2DHORU4frrWoCXp"/>
    <n v="3958"/>
    <s v="Posso Até Não Te Dar Flores"/>
    <n v="1"/>
    <n v="85"/>
    <n v="0.85"/>
    <b v="1"/>
    <n v="1"/>
    <x v="86"/>
    <n v="157"/>
    <n v="75"/>
    <n v="0.75"/>
    <n v="282947"/>
    <s v="brazilian funk, trap funk, funk consciente"/>
    <s v="460wiqQRw27a2OHTCegXKF"/>
    <n v="157"/>
    <s v="Posso Até Não Te Dar Flores"/>
    <d v="2025-09-11T00:00:00"/>
    <n v="120"/>
    <n v="2"/>
    <n v="0.16666666666666666"/>
    <n v="1"/>
    <s v="single"/>
    <s v="Single"/>
    <n v="264"/>
  </r>
  <r>
    <s v="1qyw5wSUkEvH8DtaCdx7Lg"/>
    <n v="402"/>
    <s v="Go Go Juice"/>
    <n v="9"/>
    <n v="85"/>
    <n v="0.85"/>
    <b v="1"/>
    <n v="1"/>
    <x v="6"/>
    <n v="18"/>
    <n v="91"/>
    <n v="0.91"/>
    <n v="2651629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22"/>
  </r>
  <r>
    <s v="3EMfeKtNK4q4k3sVjwg5Yy"/>
    <n v="590"/>
    <s v="My Man on Willpower"/>
    <n v="3"/>
    <n v="85"/>
    <n v="0.85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29"/>
  </r>
  <r>
    <s v="6MrLkXsMmHaYt680fhJUAq"/>
    <n v="8526"/>
    <s v="12 to 12"/>
    <n v="1"/>
    <n v="85"/>
    <n v="0.85"/>
    <b v="0"/>
    <n v="0"/>
    <x v="9"/>
    <n v="22"/>
    <n v="85"/>
    <n v="0.85"/>
    <n v="2802094"/>
    <s v="N/A"/>
    <s v="2TrTb21wiXbwQohvN1UfFV"/>
    <n v="160"/>
    <s v="12 to 12"/>
    <d v="2025-07-24T00:00:00"/>
    <n v="169"/>
    <n v="2.8166666666666669"/>
    <n v="0.23472222222222225"/>
    <n v="1"/>
    <s v="single"/>
    <s v="Single"/>
    <n v="404"/>
  </r>
  <r>
    <s v="4AajxCEwGEsmHmT4H1TwjY"/>
    <n v="16338"/>
    <s v="undressed"/>
    <n v="1"/>
    <n v="85"/>
    <n v="0.85"/>
    <b v="0"/>
    <n v="0"/>
    <x v="9"/>
    <n v="22"/>
    <n v="85"/>
    <n v="0.85"/>
    <n v="2789144"/>
    <s v="N/A"/>
    <s v="19m6pwPmwNFSPV7wtHtg7D"/>
    <n v="161"/>
    <s v="undressed"/>
    <d v="2025-03-21T00:00:00"/>
    <n v="294"/>
    <n v="4.9000000000000004"/>
    <n v="0.40833333333333338"/>
    <n v="1"/>
    <s v="single"/>
    <s v="Single"/>
    <n v="303"/>
  </r>
  <r>
    <s v="541sN2qNfIlllGn9nGOQoC"/>
    <n v="7645"/>
    <s v="Revolving door"/>
    <n v="3"/>
    <n v="85"/>
    <n v="0.85"/>
    <b v="1"/>
    <n v="1"/>
    <x v="11"/>
    <n v="26"/>
    <n v="88"/>
    <n v="0.88"/>
    <n v="9241516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3"/>
  </r>
  <r>
    <s v="0QCIpQV3twfqo9kh0t8Zza"/>
    <n v="6832"/>
    <s v="Shake It To The Max (FLY) - Remix"/>
    <n v="1"/>
    <n v="85"/>
    <n v="0.85"/>
    <b v="1"/>
    <n v="1"/>
    <x v="87"/>
    <n v="163"/>
    <n v="73"/>
    <n v="0.73"/>
    <n v="197500"/>
    <s v="alté"/>
    <s v="7jhHpyhKorvt65mYvuhlBs"/>
    <n v="163"/>
    <s v="Shake It To The Max (FLY) (Remix)"/>
    <d v="2025-02-21T00:00:00"/>
    <n v="322"/>
    <n v="5.3666666666666663"/>
    <n v="0.44722222222222219"/>
    <n v="1"/>
    <s v="single"/>
    <s v="Single"/>
    <n v="297"/>
  </r>
  <r>
    <s v="2u9S9JJ6hTZS3Vf22HOZKg"/>
    <n v="3568"/>
    <s v="NOKIA"/>
    <n v="14"/>
    <n v="85"/>
    <n v="0.85"/>
    <b v="1"/>
    <n v="1"/>
    <x v="88"/>
    <n v="164"/>
    <n v="95"/>
    <n v="0.95"/>
    <n v="103039388"/>
    <s v="rap"/>
    <s v="6Rl6YoCarF2GHPSQmmFjuR"/>
    <n v="164"/>
    <s v="$ome $exy $ongs 4 U"/>
    <d v="2025-02-14T00:00:00"/>
    <n v="329"/>
    <n v="5.4833333333333334"/>
    <n v="0.45694444444444443"/>
    <n v="21"/>
    <s v="album"/>
    <s v="Album"/>
    <n v="401"/>
  </r>
  <r>
    <s v="6jbYpRPTEFl1HFKHk1IC0m"/>
    <n v="6560"/>
    <s v="Like Him (feat. Lola Young)"/>
    <n v="12"/>
    <n v="85"/>
    <n v="0.85"/>
    <b v="1"/>
    <n v="1"/>
    <x v="20"/>
    <n v="39"/>
    <n v="86"/>
    <n v="0.86"/>
    <n v="24420596"/>
    <s v="N/A"/>
    <s v="0U28P0QVB1QRxpqp5IHOlH"/>
    <n v="165"/>
    <s v="CHROMAKOPIA"/>
    <d v="2024-10-28T00:00:00"/>
    <n v="438"/>
    <n v="7.3"/>
    <n v="0.60833333333333328"/>
    <n v="14"/>
    <s v="album"/>
    <s v="Album"/>
    <n v="463"/>
  </r>
  <r>
    <s v="2HRqTpkrJO5ggZyyK6NPWz"/>
    <n v="3788"/>
    <s v="Espresso"/>
    <n v="7"/>
    <n v="85"/>
    <n v="0.85"/>
    <b v="1"/>
    <n v="1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292"/>
  </r>
  <r>
    <s v="4KULAymBBJcPRpk1yO4dOG"/>
    <n v="6184"/>
    <s v="I Remember Everything (feat. Kacey Musgraves)"/>
    <n v="11"/>
    <n v="85"/>
    <n v="0.85"/>
    <b v="0"/>
    <n v="0"/>
    <x v="89"/>
    <n v="167"/>
    <n v="84"/>
    <n v="0.84"/>
    <n v="7325625"/>
    <s v="country, red dirt"/>
    <s v="6PbnGueEO6LGodPfvNldYf"/>
    <n v="167"/>
    <s v="Zach Bryan"/>
    <d v="2023-08-25T00:00:00"/>
    <n v="868"/>
    <n v="14.466666666666667"/>
    <n v="1.2055555555555555"/>
    <n v="16"/>
    <s v="album"/>
    <s v="Album"/>
    <n v="378"/>
  </r>
  <r>
    <s v="4iZ4pt7kvcaH6Yo8UoZ4s2"/>
    <n v="2625"/>
    <s v="Snooze"/>
    <n v="8"/>
    <n v="85"/>
    <n v="0.85"/>
    <b v="1"/>
    <n v="1"/>
    <x v="90"/>
    <n v="168"/>
    <n v="87"/>
    <n v="0.87"/>
    <n v="33029522"/>
    <s v="r&amp;b"/>
    <s v="07w0rG5TETcyihsEIZR3qG"/>
    <n v="168"/>
    <s v="SOS"/>
    <d v="2022-12-09T00:00:00"/>
    <n v="1127"/>
    <n v="18.783333333333335"/>
    <n v="1.565277777777778"/>
    <n v="23"/>
    <s v="album"/>
    <s v="Album"/>
    <n v="336"/>
  </r>
  <r>
    <s v="6HU7h9RYOaPRFeh0R3UeAr"/>
    <n v="4301"/>
    <s v="deja vu"/>
    <n v="5"/>
    <n v="85"/>
    <n v="0.85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59"/>
  </r>
  <r>
    <s v="5wANPM4fQCJwkGd4rN57mH"/>
    <n v="4471"/>
    <s v="drivers license"/>
    <n v="3"/>
    <n v="85"/>
    <n v="0.85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403"/>
  </r>
  <r>
    <s v="4l0RmWt52FxpVxMNni6i63"/>
    <n v="488"/>
    <s v="you broke me first"/>
    <n v="5"/>
    <n v="85"/>
    <n v="0.85"/>
    <b v="1"/>
    <n v="1"/>
    <x v="11"/>
    <n v="26"/>
    <n v="88"/>
    <n v="0.88"/>
    <n v="9241516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283"/>
  </r>
  <r>
    <s v="3USxtqRwSYz57Ewm6wWRMp"/>
    <n v="1162"/>
    <s v="Heat Waves"/>
    <n v="14"/>
    <n v="85"/>
    <n v="0.85"/>
    <b v="0"/>
    <n v="0"/>
    <x v="91"/>
    <n v="172"/>
    <n v="73"/>
    <n v="0.73"/>
    <n v="4568462"/>
    <s v="N/A"/>
    <s v="5bfpRtBW7RNRdsm3tRyl3R"/>
    <n v="172"/>
    <s v="Dreamland"/>
    <d v="2020-08-07T00:00:00"/>
    <n v="1981"/>
    <n v="33.016666666666666"/>
    <n v="2.7513888888888887"/>
    <n v="16"/>
    <s v="album"/>
    <s v="Album"/>
    <n v="398"/>
  </r>
  <r>
    <s v="3hUxzQpSfdDqwM3ZTFQY0K"/>
    <n v="3764"/>
    <s v="august"/>
    <n v="8"/>
    <n v="85"/>
    <n v="0.85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436"/>
  </r>
  <r>
    <s v="2RdEC8Ff83WkX7kDVCHseE"/>
    <n v="3626"/>
    <s v="party 4 u"/>
    <n v="9"/>
    <n v="85"/>
    <n v="0.85"/>
    <b v="0"/>
    <n v="0"/>
    <x v="92"/>
    <n v="174"/>
    <n v="82"/>
    <n v="0.82"/>
    <n v="6315216"/>
    <s v="hyperpop, art pop"/>
    <s v="3a9qH2VEsSiOZvMrjaS0Nu"/>
    <n v="174"/>
    <s v="how i'm feeling now"/>
    <d v="2020-05-15T00:00:00"/>
    <n v="2065"/>
    <n v="34.416666666666664"/>
    <n v="2.8680555555555554"/>
    <n v="11"/>
    <s v="album"/>
    <s v="Album"/>
    <n v="494"/>
  </r>
  <r>
    <s v="21jGcNKet2qwijlDFuPiPb"/>
    <n v="1052"/>
    <s v="Circles"/>
    <n v="6"/>
    <n v="85"/>
    <n v="0.85"/>
    <b v="0"/>
    <n v="0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58"/>
  </r>
  <r>
    <s v="43zdsphuZLzwA9k4DJhU0I"/>
    <n v="6917"/>
    <s v="when the party's over"/>
    <n v="7"/>
    <n v="85"/>
    <n v="0.85"/>
    <b v="0"/>
    <n v="0"/>
    <x v="4"/>
    <n v="7"/>
    <n v="90"/>
    <n v="0.9"/>
    <n v="118760311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26"/>
  </r>
  <r>
    <s v="2K7xn816oNHJZ0aVqdQsha"/>
    <n v="5515"/>
    <s v="Softcore"/>
    <n v="5"/>
    <n v="85"/>
    <n v="0.85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3"/>
  </r>
  <r>
    <s v="09mEdoA6zrmBPgTEN5qXmN"/>
    <n v="2313"/>
    <s v="Call Out My Name"/>
    <n v="1"/>
    <n v="85"/>
    <n v="0.85"/>
    <b v="0"/>
    <n v="0"/>
    <x v="17"/>
    <n v="35"/>
    <n v="93"/>
    <n v="0.93"/>
    <n v="112918137"/>
    <s v="r&amp;b pop, alternative r&amp;b, hip hop, synthpop"/>
    <s v="4qZBW3f2Q8y0k1A84d4iAO"/>
    <n v="178"/>
    <s v="My Dear Melancholy,"/>
    <d v="2018-03-30T00:00:00"/>
    <n v="2842"/>
    <n v="47.366666666666667"/>
    <n v="3.9472222222222224"/>
    <n v="7"/>
    <s v="album"/>
    <s v="Album"/>
    <n v="38"/>
  </r>
  <r>
    <s v="3B54sVLJ402zGa6Xm4YGNe"/>
    <n v="4622"/>
    <s v="Unforgettable"/>
    <n v="2"/>
    <n v="85"/>
    <n v="0.85"/>
    <b v="1"/>
    <n v="1"/>
    <x v="94"/>
    <n v="179"/>
    <n v="73"/>
    <n v="0.73"/>
    <n v="5838449"/>
    <s v="N/A"/>
    <s v="4c2p3TdN7NcQfCXyueCNnC"/>
    <n v="179"/>
    <s v="Jungle Rules"/>
    <d v="2017-07-14T00:00:00"/>
    <n v="3101"/>
    <n v="51.68333333333333"/>
    <n v="4.3069444444444445"/>
    <n v="18"/>
    <s v="album"/>
    <s v="Album"/>
    <n v="389"/>
  </r>
  <r>
    <s v="5Ohxk2dO5COHF1krpoPigN"/>
    <n v="727"/>
    <s v="Sign of the Times"/>
    <n v="2"/>
    <n v="85"/>
    <n v="0.85"/>
    <b v="0"/>
    <n v="0"/>
    <x v="48"/>
    <n v="90"/>
    <n v="80"/>
    <n v="0.8"/>
    <n v="34133561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567"/>
  </r>
  <r>
    <s v="3QGsuHI8jO1Rx4JWLUh9jd"/>
    <n v="5698"/>
    <s v="Treat You Better"/>
    <n v="4"/>
    <n v="85"/>
    <n v="0.85"/>
    <b v="0"/>
    <n v="0"/>
    <x v="73"/>
    <n v="134"/>
    <n v="81"/>
    <n v="0.81"/>
    <n v="45700057"/>
    <s v="N/A"/>
    <s v="1ne2D0NxoGyZd31gAM4HNd"/>
    <n v="181"/>
    <s v="Illuminate"/>
    <d v="2017-04-20T00:00:00"/>
    <n v="3186"/>
    <n v="53.1"/>
    <n v="4.4249999999999998"/>
    <n v="13"/>
    <s v="album"/>
    <s v="Album"/>
    <n v="313"/>
  </r>
  <r>
    <s v="5mCPDVBb16L4XQwDdbRUpz"/>
    <n v="2273"/>
    <s v="Passionfruit"/>
    <n v="3"/>
    <n v="85"/>
    <n v="0.85"/>
    <b v="1"/>
    <n v="1"/>
    <x v="88"/>
    <n v="164"/>
    <n v="95"/>
    <n v="0.95"/>
    <n v="103067383"/>
    <s v="rap"/>
    <s v="1lXY618HWkwYKJWBRYR4MK"/>
    <n v="182"/>
    <s v="More Life"/>
    <d v="2017-03-18T00:00:00"/>
    <n v="3219"/>
    <n v="53.65"/>
    <n v="4.4708333333333332"/>
    <n v="22"/>
    <s v="album"/>
    <s v="Album"/>
    <n v="498"/>
  </r>
  <r>
    <s v="5uCax9HTNlzGybIStD3vDh"/>
    <n v="1395"/>
    <s v="Say You Won't Let Go"/>
    <n v="2"/>
    <n v="85"/>
    <n v="0.85"/>
    <b v="0"/>
    <n v="0"/>
    <x v="95"/>
    <n v="183"/>
    <n v="79"/>
    <n v="0.79"/>
    <n v="20854863"/>
    <s v="soft pop"/>
    <s v="7oiJYvEJHsmYtrgviAVIBD"/>
    <n v="183"/>
    <s v="Back from the Edge"/>
    <d v="2016-10-28T00:00:00"/>
    <n v="3360"/>
    <n v="56"/>
    <n v="4.666666666666667"/>
    <n v="17"/>
    <s v="album"/>
    <s v="Album"/>
    <n v="352"/>
  </r>
  <r>
    <s v="6QeYSvYqYUsfBzsApbjDHO"/>
    <n v="1977"/>
    <s v="Cigarettes out the Window"/>
    <n v="3"/>
    <n v="85"/>
    <n v="0.85"/>
    <b v="0"/>
    <n v="0"/>
    <x v="78"/>
    <n v="143"/>
    <n v="79"/>
    <n v="0.79"/>
    <n v="12552680"/>
    <s v="N/A"/>
    <s v="4oL7pMxnb04uuRI7ReXmuh"/>
    <n v="184"/>
    <s v="Who Really Cares"/>
    <d v="2016-02-25T00:00:00"/>
    <n v="3606"/>
    <n v="60.1"/>
    <n v="5.0083333333333337"/>
    <n v="10"/>
    <s v="album"/>
    <s v="Album"/>
    <n v="331"/>
  </r>
  <r>
    <s v="5oO3drDxtziYU2H1X23ZIp"/>
    <n v="4206"/>
    <s v="Love On The Brain"/>
    <n v="11"/>
    <n v="85"/>
    <n v="0.85"/>
    <b v="1"/>
    <n v="1"/>
    <x v="57"/>
    <n v="103"/>
    <n v="90"/>
    <n v="0.9"/>
    <n v="69030894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73"/>
  </r>
  <r>
    <s v="4k3xDpAdBuM17mNNHhOZkK"/>
    <n v="617"/>
    <s v="nuts"/>
    <n v="4"/>
    <n v="85"/>
    <n v="0.85"/>
    <b v="1"/>
    <n v="1"/>
    <x v="96"/>
    <n v="186"/>
    <n v="82"/>
    <n v="0.82"/>
    <n v="15684530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42"/>
  </r>
  <r>
    <s v="68Dni7IE4VyPkTOH9mRWHr"/>
    <n v="8423"/>
    <s v="No Role Modelz"/>
    <n v="9"/>
    <n v="85"/>
    <n v="0.85"/>
    <b v="1"/>
    <n v="1"/>
    <x v="97"/>
    <n v="187"/>
    <n v="82"/>
    <n v="0.82"/>
    <n v="27077429"/>
    <s v="rap"/>
    <s v="0UMMIkurRUmkruZ3KGBLtG"/>
    <n v="187"/>
    <s v="2014 Forest Hills Drive"/>
    <d v="2014-12-09T00:00:00"/>
    <n v="4049"/>
    <n v="67.483333333333334"/>
    <n v="5.6236111111111109"/>
    <n v="13"/>
    <s v="album"/>
    <s v="Album"/>
    <n v="487"/>
  </r>
  <r>
    <s v="7MmG8p0F9N3C4AXdK6o6Eb"/>
    <n v="4667"/>
    <s v="Outside (feat. Ellie Goulding)"/>
    <n v="6"/>
    <n v="85"/>
    <n v="0.85"/>
    <b v="0"/>
    <n v="0"/>
    <x v="98"/>
    <n v="188"/>
    <n v="84"/>
    <n v="0.84"/>
    <n v="23078931"/>
    <s v="edm"/>
    <s v="48zisMeiXniWLzOQghbPqS"/>
    <n v="188"/>
    <s v="Motion"/>
    <d v="2014-10-31T00:00:00"/>
    <n v="4088"/>
    <n v="68.13333333333334"/>
    <n v="5.677777777777778"/>
    <n v="15"/>
    <s v="album"/>
    <s v="Album"/>
    <n v="378"/>
  </r>
  <r>
    <s v="7xoUc6faLbCqZO6fQEYprd"/>
    <n v="1387"/>
    <s v="One Last Time"/>
    <n v="3"/>
    <n v="85"/>
    <n v="0.85"/>
    <b v="0"/>
    <n v="0"/>
    <x v="99"/>
    <n v="189"/>
    <n v="90"/>
    <n v="0.9"/>
    <n v="107374593"/>
    <s v="pop"/>
    <s v="6EVYTRG1drKdO8OnIQBeEj"/>
    <n v="189"/>
    <s v="My Everything (Deluxe)"/>
    <d v="2014-08-22T00:00:00"/>
    <n v="4158"/>
    <n v="69.3"/>
    <n v="5.7749999999999995"/>
    <n v="15"/>
    <s v="album"/>
    <s v="Album"/>
    <n v="328"/>
  </r>
  <r>
    <s v="7795WJLVKJoAyVoOtCWqXN"/>
    <n v="1101"/>
    <s v="I'm Not The Only One"/>
    <n v="5"/>
    <n v="85"/>
    <n v="0.85"/>
    <b v="0"/>
    <n v="0"/>
    <x v="100"/>
    <n v="190"/>
    <n v="81"/>
    <n v="0.81"/>
    <n v="26272346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398"/>
  </r>
  <r>
    <s v="0FDzzruyVECATHXKHFs9eJ"/>
    <n v="3970"/>
    <s v="A Sky Full of Stars"/>
    <n v="8"/>
    <n v="85"/>
    <n v="0.85"/>
    <b v="0"/>
    <n v="0"/>
    <x v="22"/>
    <n v="45"/>
    <n v="88"/>
    <n v="0.88"/>
    <n v="60804949"/>
    <s v="N/A"/>
    <s v="2G4AUqfwxcV1UdQjm2ouYr"/>
    <n v="191"/>
    <s v="Ghost Stories"/>
    <d v="2014-05-16T00:00:00"/>
    <n v="4256"/>
    <n v="70.933333333333337"/>
    <n v="5.9111111111111114"/>
    <n v="9"/>
    <s v="album"/>
    <s v="Album"/>
    <n v="446"/>
  </r>
  <r>
    <s v="3JsydWaf2Ev4ehaLUjj3SY"/>
    <n v="4461"/>
    <s v="Confident"/>
    <n v="10"/>
    <n v="85"/>
    <n v="0.85"/>
    <b v="0"/>
    <n v="0"/>
    <x v="12"/>
    <n v="29"/>
    <n v="91"/>
    <n v="0.91"/>
    <n v="85034636"/>
    <s v="pop, contemporary r&amp;b"/>
    <s v="1rknZw4cyL9NInAqSwc8AA"/>
    <n v="192"/>
    <s v="Journals"/>
    <d v="2014-05-13T00:00:00"/>
    <n v="4259"/>
    <n v="70.983333333333334"/>
    <n v="5.9152777777777779"/>
    <n v="16"/>
    <s v="album"/>
    <s v="Album"/>
    <n v="413"/>
  </r>
  <r>
    <s v="0nrRP2bk19rLc0orkWPQk2"/>
    <n v="3745"/>
    <s v="Wake Me Up"/>
    <n v="1"/>
    <n v="85"/>
    <n v="0.85"/>
    <b v="0"/>
    <n v="0"/>
    <x v="101"/>
    <n v="193"/>
    <n v="79"/>
    <n v="0.79"/>
    <n v="23434870"/>
    <s v="edm"/>
    <s v="2H6i2CrWgXE1HookLu8Au0"/>
    <n v="193"/>
    <s v="True"/>
    <d v="2013-09-16T00:00:00"/>
    <n v="4498"/>
    <n v="74.966666666666669"/>
    <n v="6.2472222222222227"/>
    <n v="10"/>
    <s v="album"/>
    <s v="Album"/>
    <n v="412"/>
  </r>
  <r>
    <s v="3U4isOIWM3VvDubwSI3y7a"/>
    <n v="5733"/>
    <s v="All of Me"/>
    <n v="6"/>
    <n v="85"/>
    <n v="0.85"/>
    <b v="0"/>
    <n v="0"/>
    <x v="102"/>
    <n v="194"/>
    <n v="73"/>
    <n v="0.73"/>
    <n v="8072466"/>
    <s v="soft pop, neo soul"/>
    <s v="4OTAx9un4e6NfoHuVRiOrC"/>
    <n v="194"/>
    <s v="Love In The Future (Expanded Edition)"/>
    <d v="2013-08-30T00:00:00"/>
    <n v="4515"/>
    <n v="75.25"/>
    <n v="6.270833333333333"/>
    <n v="20"/>
    <s v="album"/>
    <s v="Album"/>
    <n v="449"/>
  </r>
  <r>
    <s v="6VObnIkLVruX4UVyxWhlqm"/>
    <n v="8048"/>
    <s v="Skyfall"/>
    <n v="1"/>
    <n v="85"/>
    <n v="0.85"/>
    <b v="0"/>
    <n v="0"/>
    <x v="103"/>
    <n v="195"/>
    <n v="83"/>
    <n v="0.83"/>
    <n v="66705650"/>
    <s v="soft pop"/>
    <s v="6TwN6Lq9glwnG8kNp6chHY"/>
    <n v="195"/>
    <s v="Skyfall"/>
    <d v="2012-10-04T00:00:00"/>
    <n v="4845"/>
    <n v="80.75"/>
    <n v="6.729166666666667"/>
    <n v="1"/>
    <s v="single"/>
    <s v="Single"/>
    <n v="477"/>
  </r>
  <r>
    <s v="6LxSe8YmdPxy095Ux6znaQ"/>
    <n v="5506"/>
    <s v="Headlines"/>
    <n v="3"/>
    <n v="85"/>
    <n v="0.85"/>
    <b v="1"/>
    <n v="1"/>
    <x v="88"/>
    <n v="164"/>
    <n v="95"/>
    <n v="0.95"/>
    <n v="103094105"/>
    <s v="rap"/>
    <s v="6X1x82kppWZmDzlXXK3y3q"/>
    <n v="196"/>
    <s v="Take Care (Deluxe)"/>
    <d v="2011-11-15T00:00:00"/>
    <n v="5169"/>
    <n v="86.15"/>
    <n v="7.1791666666666671"/>
    <n v="19"/>
    <s v="album"/>
    <s v="Album"/>
    <n v="393"/>
  </r>
  <r>
    <s v="2ENexcMEMsYk0rVJigVD3i"/>
    <n v="7991"/>
    <s v="Only Girl (In The World)"/>
    <n v="5"/>
    <n v="85"/>
    <n v="0.8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92"/>
  </r>
  <r>
    <s v="0SiywuOBRcynK0uKGWdCnn"/>
    <n v="4401"/>
    <s v="Bad Romance"/>
    <n v="1"/>
    <n v="85"/>
    <n v="0.85"/>
    <b v="1"/>
    <n v="1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9"/>
  </r>
  <r>
    <s v="3zEN0ii6s4DHHBpnTp3RP7"/>
    <n v="3931"/>
    <s v="We Are The People"/>
    <n v="4"/>
    <n v="85"/>
    <n v="0.85"/>
    <b v="0"/>
    <n v="0"/>
    <x v="104"/>
    <n v="199"/>
    <n v="77"/>
    <n v="0.77"/>
    <n v="2012116"/>
    <s v="N/A"/>
    <s v="5B6XfyHHYawyLkEvNvhSPh"/>
    <n v="199"/>
    <s v="Walking On A Dream (10th Anniversary Edition)"/>
    <d v="2008-10-03T00:00:00"/>
    <n v="6307"/>
    <n v="105.11666666666666"/>
    <n v="8.7597222222222211"/>
    <n v="16"/>
    <s v="album"/>
    <s v="Album"/>
    <n v="445"/>
  </r>
  <r>
    <s v="5TRPicyLGbAF2LGBFbHGvO"/>
    <n v="4967"/>
    <s v="Flashing Lights"/>
    <n v="9"/>
    <n v="85"/>
    <n v="0.85"/>
    <b v="1"/>
    <n v="1"/>
    <x v="105"/>
    <n v="200"/>
    <n v="89"/>
    <n v="0.89"/>
    <n v="31045858"/>
    <s v="rap"/>
    <s v="4SZko61aMnmgvNhfhgTuD3"/>
    <n v="200"/>
    <s v="Graduation"/>
    <d v="2007-09-11T00:00:00"/>
    <n v="6695"/>
    <n v="111.58333333333333"/>
    <n v="9.2986111111111107"/>
    <n v="14"/>
    <s v="album"/>
    <s v="Album"/>
    <n v="395"/>
  </r>
  <r>
    <s v="0O45fw2L5vsWpdsOdXwNAR"/>
    <n v="7704"/>
    <s v="SexyBack (feat. Timbaland)"/>
    <n v="2"/>
    <n v="85"/>
    <n v="0.85"/>
    <b v="1"/>
    <n v="1"/>
    <x v="106"/>
    <n v="201"/>
    <n v="82"/>
    <n v="0.82"/>
    <n v="15826961"/>
    <s v="N/A"/>
    <s v="2scB1uhcCI1TSf6b9TCZK3"/>
    <n v="201"/>
    <s v="FutureSex/LoveSounds"/>
    <d v="2006-09-12T00:00:00"/>
    <n v="7059"/>
    <n v="117.65"/>
    <n v="9.8041666666666671"/>
    <n v="12"/>
    <s v="album"/>
    <s v="Album"/>
    <n v="404"/>
  </r>
  <r>
    <s v="7LVHVU3tWfcxj5aiPFEW4Q"/>
    <n v="2169"/>
    <s v="Fix You"/>
    <n v="4"/>
    <n v="85"/>
    <n v="0.85"/>
    <b v="0"/>
    <n v="0"/>
    <x v="22"/>
    <n v="45"/>
    <n v="88"/>
    <n v="0.88"/>
    <n v="60830643"/>
    <s v="N/A"/>
    <s v="4E7bV0pzG0LciBSWTszra6"/>
    <n v="202"/>
    <s v="X&amp;Y"/>
    <d v="2005-06-07T00:00:00"/>
    <n v="7521"/>
    <n v="125.35"/>
    <n v="10.445833333333333"/>
    <n v="13"/>
    <s v="album"/>
    <s v="Album"/>
    <n v="492"/>
  </r>
  <r>
    <s v="561jH07mF1jHuk7KlaeF0s"/>
    <n v="8444"/>
    <s v="Mockingbird"/>
    <n v="16"/>
    <n v="85"/>
    <n v="0.85"/>
    <b v="1"/>
    <n v="1"/>
    <x v="59"/>
    <n v="106"/>
    <n v="88"/>
    <n v="0.88"/>
    <n v="104539036"/>
    <s v="rap, hip hop"/>
    <s v="1kTlYbs28MXw7hwO0NLYif"/>
    <n v="203"/>
    <s v="Encore (Deluxe Version)"/>
    <d v="2004-11-12T00:00:00"/>
    <n v="7728"/>
    <n v="128.80000000000001"/>
    <n v="10.733333333333334"/>
    <n v="23"/>
    <s v="album"/>
    <s v="Album"/>
    <n v="417"/>
  </r>
  <r>
    <s v="3U5JVgI2x4rDyHGObzJfNf"/>
    <n v="205"/>
    <s v="Unwritten"/>
    <n v="4"/>
    <n v="85"/>
    <n v="0.85"/>
    <b v="0"/>
    <n v="0"/>
    <x v="107"/>
    <n v="204"/>
    <n v="71"/>
    <n v="0.71"/>
    <n v="1904542"/>
    <s v="N/A"/>
    <s v="3PEzTAuPW5IjLJ58FzwQeL"/>
    <n v="204"/>
    <s v="Unwritten"/>
    <d v="2004-08-30T00:00:00"/>
    <n v="7802"/>
    <n v="130.03333333333333"/>
    <n v="10.83611111111111"/>
    <n v="14"/>
    <s v="album"/>
    <s v="Album"/>
    <n v="432"/>
  </r>
  <r>
    <s v="5rb9QrpfcKFHM1EUbSIurX"/>
    <n v="2099"/>
    <s v="Yeah! (feat. Lil Jon &amp; Ludacris)"/>
    <n v="2"/>
    <n v="85"/>
    <n v="0.85"/>
    <b v="0"/>
    <n v="0"/>
    <x v="108"/>
    <n v="205"/>
    <n v="80"/>
    <n v="0.8"/>
    <n v="13749886"/>
    <s v="r&amp;b"/>
    <s v="1RM6MGv6bcl6NrAG8PGoZk"/>
    <n v="205"/>
    <s v="Confessions (Expanded Edition)"/>
    <d v="2004-03-23T00:00:00"/>
    <n v="7962"/>
    <n v="132.69999999999999"/>
    <n v="11.058333333333332"/>
    <n v="21"/>
    <s v="album"/>
    <s v="Album"/>
    <n v="417"/>
  </r>
  <r>
    <s v="6I9VzXrHxO9rA9A5euc8Ak"/>
    <n v="620"/>
    <s v="Toxic"/>
    <n v="6"/>
    <n v="85"/>
    <n v="0.85"/>
    <b v="0"/>
    <n v="0"/>
    <x v="109"/>
    <n v="206"/>
    <n v="81"/>
    <n v="0.81"/>
    <n v="17773300"/>
    <s v="pop"/>
    <s v="0z7pVBGOD7HCIB7S8eLkLI"/>
    <n v="206"/>
    <s v="In The Zone"/>
    <d v="2003-11-13T00:00:00"/>
    <n v="8093"/>
    <n v="134.88333333333333"/>
    <n v="11.240277777777777"/>
    <n v="13"/>
    <s v="album"/>
    <s v="Album"/>
    <n v="331"/>
  </r>
  <r>
    <s v="3ZOEytgrvLwQaqXreDs2Jx"/>
    <m/>
    <s v="Can't Stop"/>
    <n v="7"/>
    <n v="85"/>
    <n v="0.85"/>
    <b v="0"/>
    <n v="0"/>
    <x v="110"/>
    <n v="207"/>
    <n v="82"/>
    <n v="0.82"/>
    <n v="23223067"/>
    <s v="funk rock, alternative rock, rock"/>
    <s v="6deiaArbeoqp1xPEGdEKp1"/>
    <n v="207"/>
    <s v="By the Way (Deluxe Edition)"/>
    <d v="2002-07-09T00:00:00"/>
    <n v="8585"/>
    <n v="143.08333333333334"/>
    <n v="11.923611111111112"/>
    <n v="18"/>
    <s v="album"/>
    <s v="Album"/>
    <n v="448"/>
  </r>
  <r>
    <s v="0gmbgwZ8iqyMPmXefof8Yf"/>
    <m/>
    <s v="How You Remind Me"/>
    <n v="2"/>
    <n v="85"/>
    <n v="0.85"/>
    <b v="0"/>
    <n v="0"/>
    <x v="111"/>
    <n v="208"/>
    <n v="78"/>
    <n v="0.78"/>
    <n v="7846032"/>
    <s v="post-grunge, rock"/>
    <s v="5fKL7vMTXvhR9tov8Kqt3u"/>
    <n v="208"/>
    <s v="Silver Side Up"/>
    <d v="2001-09-11T00:00:00"/>
    <n v="8886"/>
    <n v="148.1"/>
    <n v="12.341666666666667"/>
    <n v="10"/>
    <s v="album"/>
    <s v="Album"/>
    <n v="373"/>
  </r>
  <r>
    <s v="2DlHlPMa4M17kufBvI2lEN"/>
    <m/>
    <s v="Chop Suey!"/>
    <n v="6"/>
    <n v="85"/>
    <n v="0.85"/>
    <b v="0"/>
    <n v="0"/>
    <x v="112"/>
    <n v="209"/>
    <n v="80"/>
    <n v="0.8"/>
    <n v="13976718"/>
    <s v="nu metal, metal, alternative metal, rap metal, rock"/>
    <s v="6jWde94ln40epKIQCd8XUh"/>
    <n v="209"/>
    <s v="Toxicity"/>
    <d v="2001-09-04T00:00:00"/>
    <n v="8893"/>
    <n v="148.21666666666667"/>
    <n v="12.35138888888889"/>
    <n v="15"/>
    <s v="album"/>
    <s v="Album"/>
    <n v="35"/>
  </r>
  <r>
    <s v="1G391cbiT3v3Cywg8T7DM1"/>
    <m/>
    <s v="Scar Tissue"/>
    <n v="3"/>
    <n v="85"/>
    <n v="0.85"/>
    <b v="0"/>
    <n v="0"/>
    <x v="110"/>
    <n v="207"/>
    <n v="82"/>
    <n v="0.82"/>
    <n v="23218829"/>
    <s v="funk rock, alternative rock, rock"/>
    <s v="2Y9IRtehByVkegoD7TcLfi"/>
    <n v="210"/>
    <s v="Californication (Deluxe Edition)"/>
    <d v="1999-06-08T00:00:00"/>
    <n v="9712"/>
    <n v="161.86666666666667"/>
    <n v="13.488888888888889"/>
    <n v="18"/>
    <s v="album"/>
    <s v="Album"/>
    <n v="359"/>
  </r>
  <r>
    <s v="57bgtoPSgt236HzfBOd8kj"/>
    <m/>
    <s v="Thunderstruck"/>
    <n v="1"/>
    <n v="85"/>
    <n v="0.85"/>
    <b v="0"/>
    <n v="0"/>
    <x v="113"/>
    <n v="211"/>
    <n v="80"/>
    <n v="0.8"/>
    <n v="32304988"/>
    <s v="rock, hard rock, classic rock, rock and roll"/>
    <s v="4vu7F6h90Br1ZtYYaqfITy"/>
    <n v="211"/>
    <s v="The Razors Edge"/>
    <d v="1990-09-24T00:00:00"/>
    <n v="12891"/>
    <n v="214.85"/>
    <n v="17.904166666666665"/>
    <n v="12"/>
    <s v="album"/>
    <s v="Album"/>
    <n v="488"/>
  </r>
  <r>
    <s v="1TfqLAPs4K3s2rJMoCokcS"/>
    <m/>
    <s v="Sweet Dreams (Are Made of This) - 2005 Remaster"/>
    <n v="6"/>
    <n v="85"/>
    <n v="0.85"/>
    <b v="0"/>
    <n v="0"/>
    <x v="114"/>
    <n v="212"/>
    <n v="68"/>
    <n v="0.68"/>
    <n v="2333723"/>
    <s v="new wave, synthpop"/>
    <s v="5jNDWA19BJbE24x1UUJGRY"/>
    <n v="212"/>
    <s v="Sweet Dreams (Are Made Of This)"/>
    <d v="1983-01-04T00:00:00"/>
    <n v="15711"/>
    <n v="261.85000000000002"/>
    <n v="21.820833333333336"/>
    <n v="16"/>
    <s v="album"/>
    <s v="Album"/>
    <n v="361"/>
  </r>
  <r>
    <s v="7J1uxwnxfQLu4APicE5Rnj"/>
    <m/>
    <s v="Billie Jean"/>
    <n v="6"/>
    <n v="85"/>
    <n v="0.85"/>
    <b v="0"/>
    <n v="0"/>
    <x v="115"/>
    <n v="213"/>
    <n v="84"/>
    <n v="0.84"/>
    <n v="37431031"/>
    <s v="N/A"/>
    <s v="2ANVost0y2y52ema1E9xAZ"/>
    <n v="213"/>
    <s v="Thriller"/>
    <d v="1982-11-30T00:00:00"/>
    <n v="15746"/>
    <n v="262.43333333333334"/>
    <n v="21.869444444444444"/>
    <n v="9"/>
    <s v="album"/>
    <s v="Album"/>
    <n v="49"/>
  </r>
  <r>
    <s v="2zYzyRzz6pRmhPzyfMEC8s"/>
    <m/>
    <s v="Highway to Hell"/>
    <n v="1"/>
    <n v="85"/>
    <n v="0.85"/>
    <b v="0"/>
    <n v="0"/>
    <x v="113"/>
    <n v="211"/>
    <n v="80"/>
    <n v="0.8"/>
    <n v="32304988"/>
    <s v="rock, hard rock, classic rock, rock and roll"/>
    <s v="10v912xgTZbjAtYfyKWJCS"/>
    <n v="214"/>
    <s v="Highway to Hell"/>
    <d v="1979-07-27T00:00:00"/>
    <n v="16968"/>
    <n v="282.8"/>
    <n v="23.566666666666666"/>
    <n v="10"/>
    <s v="album"/>
    <s v="Album"/>
    <n v="347"/>
  </r>
  <r>
    <s v="2LawezPeJhN4AWuSB0GtAU"/>
    <m/>
    <s v="Have You Ever Seen The Rain"/>
    <n v="4"/>
    <n v="85"/>
    <n v="0.85"/>
    <b v="0"/>
    <n v="0"/>
    <x v="116"/>
    <n v="215"/>
    <n v="77"/>
    <n v="0.77"/>
    <n v="7945600"/>
    <s v="classic rock, southern rock, country rock"/>
    <s v="372cMadhAGlNuDnc8TssqF"/>
    <n v="215"/>
    <s v="Pendulum (Expanded Edition)"/>
    <d v="1970-12-07T00:00:00"/>
    <n v="20122"/>
    <n v="335.36666666666667"/>
    <n v="27.947222222222223"/>
    <n v="13"/>
    <s v="album"/>
    <s v="Album"/>
    <n v="266"/>
  </r>
  <r>
    <s v="3NFs3XUduzBfvc5Bx1gmzh"/>
    <n v="5285"/>
    <s v="The Dead Dance"/>
    <n v="1"/>
    <n v="84"/>
    <n v="0.84"/>
    <b v="0"/>
    <n v="0"/>
    <x v="16"/>
    <n v="34"/>
    <n v="88"/>
    <n v="0.88"/>
    <n v="42237551"/>
    <s v="art pop, pop"/>
    <s v="1KdrtZn2AmuQPHKIr3h4e6"/>
    <n v="216"/>
    <s v="The Dead Dance"/>
    <d v="2025-09-03T00:00:00"/>
    <n v="128"/>
    <n v="2.1333333333333333"/>
    <n v="0.17777777777777778"/>
    <n v="1"/>
    <s v="single"/>
    <s v="Single"/>
    <n v="38"/>
  </r>
  <r>
    <s v="5B3GZOZYXNzWpUXQC42hxZ"/>
    <n v="835"/>
    <s v="Sugar Talking"/>
    <n v="4"/>
    <n v="84"/>
    <n v="0.84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06"/>
  </r>
  <r>
    <s v="4tVVmShMF2PYdLqcejrsy2"/>
    <n v="407"/>
    <s v="Goodbye"/>
    <n v="12"/>
    <n v="84"/>
    <n v="0.84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75"/>
  </r>
  <r>
    <s v="6Q3lFQgpvhA9VApFKLFZtZ"/>
    <n v="6519"/>
    <s v="Strategy"/>
    <n v="5"/>
    <n v="84"/>
    <n v="0.84"/>
    <b v="0"/>
    <n v="0"/>
    <x v="61"/>
    <n v="109"/>
    <n v="83"/>
    <n v="0.83"/>
    <n v="23342437"/>
    <s v="k-pop"/>
    <s v="14JkAa6IiFaOh5s0nMyMU9"/>
    <n v="1"/>
    <s v="KPop Demon Hunters (Soundtrack from the Netflix Film)"/>
    <d v="2025-06-20T00:00:00"/>
    <n v="203"/>
    <n v="3.3833333333333333"/>
    <n v="0.28194444444444444"/>
    <n v="12"/>
    <s v="album"/>
    <s v="Album"/>
    <n v="281"/>
  </r>
  <r>
    <s v="0GRc3eGTg8HBdWLRGYgqIc"/>
    <n v="2605"/>
    <s v="Azizam"/>
    <n v="1"/>
    <n v="84"/>
    <n v="0.84"/>
    <b v="0"/>
    <n v="0"/>
    <x v="40"/>
    <n v="73"/>
    <n v="88"/>
    <n v="0.88"/>
    <n v="122773292"/>
    <s v="soft pop"/>
    <s v="37HwcDtLqY2WXN7NArODvI"/>
    <n v="220"/>
    <s v="Azizam"/>
    <d v="2025-04-04T00:00:00"/>
    <n v="280"/>
    <n v="4.666666666666667"/>
    <n v="0.3888888888888889"/>
    <n v="1"/>
    <s v="single"/>
    <s v="Single"/>
    <n v="27"/>
  </r>
  <r>
    <s v="7DY756WOLyOz2Xnhw4EFiC"/>
    <n v="5318"/>
    <s v="São Paulo (feat. Anitta)"/>
    <n v="4"/>
    <n v="84"/>
    <n v="0.84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02"/>
  </r>
  <r>
    <s v="2CGNAOSuO1MEFCbBRgUzjd"/>
    <n v="5781"/>
    <s v="luther (with sza)"/>
    <n v="3"/>
    <n v="84"/>
    <n v="0.84"/>
    <b v="0"/>
    <n v="0"/>
    <x v="31"/>
    <n v="58"/>
    <n v="89"/>
    <n v="0.89"/>
    <n v="44592005"/>
    <s v="hip hop, west coast hip hop"/>
    <s v="1Ss0ArMRr91m83mOgRBjSZ"/>
    <n v="222"/>
    <s v="GNX"/>
    <d v="2024-11-21T00:00:00"/>
    <n v="414"/>
    <n v="6.9"/>
    <n v="0.57500000000000007"/>
    <n v="12"/>
    <s v="album"/>
    <s v="Album"/>
    <n v="295"/>
  </r>
  <r>
    <s v="3be9ACTxtcL6Zm4vJRUiPG"/>
    <n v="5020"/>
    <s v="blue"/>
    <n v="1"/>
    <n v="84"/>
    <n v="0.84"/>
    <b v="0"/>
    <n v="0"/>
    <x v="117"/>
    <n v="223"/>
    <n v="70"/>
    <n v="0.7"/>
    <n v="1981867"/>
    <s v="N/A"/>
    <s v="5aelly3dAJd7yZlgUHpLBw"/>
    <n v="223"/>
    <s v="blue"/>
    <d v="2024-08-02T00:00:00"/>
    <n v="525"/>
    <n v="8.75"/>
    <n v="0.72916666666666663"/>
    <n v="1"/>
    <s v="single"/>
    <s v="Single"/>
    <n v="357"/>
  </r>
  <r>
    <s v="5nPbKG04fhLkIAjcPFaZq7"/>
    <n v="5092"/>
    <s v="I Adore You (feat. Daecolm)"/>
    <n v="1"/>
    <n v="84"/>
    <n v="0.84"/>
    <b v="0"/>
    <n v="0"/>
    <x v="118"/>
    <n v="224"/>
    <n v="77"/>
    <n v="0.77"/>
    <n v="662191"/>
    <s v="latin house, afro house, techengue"/>
    <s v="5MrdEMJrBnauBJsd1nYY00"/>
    <n v="224"/>
    <s v="I Adore You (feat. Daecolm)"/>
    <d v="2024-07-19T00:00:00"/>
    <n v="539"/>
    <n v="8.9833333333333325"/>
    <n v="0.74861111111111101"/>
    <n v="1"/>
    <s v="single"/>
    <s v="Single"/>
    <n v="356"/>
  </r>
  <r>
    <s v="3Vr3zh0r7ALn8VLqCiRR10"/>
    <n v="7642"/>
    <s v="Stargazing"/>
    <n v="1"/>
    <n v="84"/>
    <n v="0.84"/>
    <b v="0"/>
    <n v="0"/>
    <x v="119"/>
    <n v="225"/>
    <n v="74"/>
    <n v="0.74"/>
    <n v="1317349"/>
    <s v="N/A"/>
    <s v="3VNxRarx9HUI5w7DHv0TBj"/>
    <n v="225"/>
    <s v="Stargazing"/>
    <d v="2024-05-10T00:00:00"/>
    <n v="609"/>
    <n v="10.15"/>
    <n v="0.84583333333333333"/>
    <n v="1"/>
    <s v="single"/>
    <s v="Single"/>
    <n v="287"/>
  </r>
  <r>
    <s v="1UNEuG9DYOWiikf00ayr52"/>
    <n v="6659"/>
    <s v="Love Me Not"/>
    <n v="1"/>
    <n v="84"/>
    <n v="0.84"/>
    <b v="0"/>
    <n v="0"/>
    <x v="26"/>
    <n v="52"/>
    <n v="76"/>
    <n v="0.76"/>
    <n v="843345"/>
    <s v="alternative r&amp;b, indie soul"/>
    <s v="6YHaDmwYvX8vREotCZTV6g"/>
    <n v="226"/>
    <s v="Love Me Not / Love Is Blind"/>
    <d v="2024-05-03T00:00:00"/>
    <n v="616"/>
    <n v="10.266666666666667"/>
    <n v="0.85555555555555562"/>
    <n v="2"/>
    <s v="single"/>
    <s v="Single"/>
    <n v="355"/>
  </r>
  <r>
    <s v="4sTlQPMyoFMPdhAJvErBN3"/>
    <n v="4486"/>
    <s v="PASSO BEM SOLTO - Slowed"/>
    <n v="3"/>
    <n v="84"/>
    <n v="0.84"/>
    <b v="0"/>
    <n v="0"/>
    <x v="120"/>
    <n v="227"/>
    <n v="74"/>
    <n v="0.74"/>
    <n v="483247"/>
    <s v="phonk, brazilian phonk"/>
    <s v="0I7096R74VFP2xnMmp33sY"/>
    <n v="227"/>
    <s v="PASSO BEM SOLTO"/>
    <d v="2024-04-23T00:00:00"/>
    <n v="626"/>
    <n v="10.433333333333334"/>
    <n v="0.86944444444444446"/>
    <n v="5"/>
    <s v="single"/>
    <s v="Single"/>
    <n v="193"/>
  </r>
  <r>
    <s v="2qSkIjg1o9h3YT9RAgYN75"/>
    <n v="994"/>
    <s v="Espresso"/>
    <n v="1"/>
    <n v="84"/>
    <n v="0.84"/>
    <b v="1"/>
    <n v="1"/>
    <x v="6"/>
    <n v="18"/>
    <n v="91"/>
    <n v="0.91"/>
    <n v="26559943"/>
    <s v="pop"/>
    <s v="5quMTd5zeI9yW5UDua8wS4"/>
    <n v="228"/>
    <s v="Espresso"/>
    <d v="2024-04-12T00:00:00"/>
    <n v="637"/>
    <n v="10.616666666666667"/>
    <n v="0.8847222222222223"/>
    <n v="1"/>
    <s v="single"/>
    <s v="Single"/>
    <n v="292"/>
  </r>
  <r>
    <s v="6XjDF6nds4DE2BBbagZol6"/>
    <n v="2373"/>
    <s v="Gata Only"/>
    <n v="1"/>
    <n v="84"/>
    <n v="0.84"/>
    <b v="1"/>
    <n v="1"/>
    <x v="121"/>
    <n v="229"/>
    <n v="76"/>
    <n v="0.76"/>
    <n v="2186739"/>
    <s v="reggaeton chileno"/>
    <s v="5tSQtQGkrCJx3hoQxmLgfM"/>
    <n v="229"/>
    <s v="Gata Only"/>
    <d v="2024-02-02T00:00:00"/>
    <n v="707"/>
    <n v="11.783333333333333"/>
    <n v="0.9819444444444444"/>
    <n v="1"/>
    <s v="single"/>
    <s v="Single"/>
    <n v="37"/>
  </r>
  <r>
    <s v="6tNQ70jh4OwmPGpYy6R2o9"/>
    <n v="6653"/>
    <s v="Beautiful Things"/>
    <n v="1"/>
    <n v="84"/>
    <n v="0.84"/>
    <b v="0"/>
    <n v="0"/>
    <x v="39"/>
    <n v="71"/>
    <n v="83"/>
    <n v="0.83"/>
    <n v="7055537"/>
    <s v="N/A"/>
    <s v="29aSKB1qPEbN0Qf9OPSQpw"/>
    <n v="230"/>
    <s v="Beautiful Things"/>
    <d v="2024-01-18T00:00:00"/>
    <n v="722"/>
    <n v="12.033333333333333"/>
    <n v="1.0027777777777778"/>
    <n v="1"/>
    <s v="single"/>
    <s v="Single"/>
    <n v="3"/>
  </r>
  <r>
    <s v="7bywjHOc0wSjGGbj04XbVi"/>
    <n v="6380"/>
    <s v="LUNA"/>
    <n v="6"/>
    <n v="84"/>
    <n v="0.84"/>
    <b v="0"/>
    <n v="0"/>
    <x v="122"/>
    <n v="231"/>
    <n v="86"/>
    <n v="0.86"/>
    <n v="18885687"/>
    <s v="reggaeton, urbano latino"/>
    <s v="0lgs2Sa82lyX89nBUWyUy6"/>
    <n v="231"/>
    <s v="FERXXOCALIPSIS"/>
    <d v="2023-12-01T00:00:00"/>
    <n v="770"/>
    <n v="12.833333333333334"/>
    <n v="1.0694444444444444"/>
    <n v="10"/>
    <s v="album"/>
    <s v="Album"/>
    <n v="328"/>
  </r>
  <r>
    <s v="1k2pQc5i348DCHwbn5KTdc"/>
    <n v="6447"/>
    <s v="Pink Pony Club"/>
    <n v="11"/>
    <n v="84"/>
    <n v="0.84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43"/>
  </r>
  <r>
    <s v="1kuGVB7EU95pJObxwvfwKS"/>
    <n v="1232"/>
    <s v="vampire"/>
    <n v="3"/>
    <n v="84"/>
    <n v="0.84"/>
    <b v="1"/>
    <n v="1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66"/>
  </r>
  <r>
    <s v="7DSAEUvxU8FajXtRloy8M0"/>
    <n v="1586"/>
    <s v="Flowers"/>
    <n v="1"/>
    <n v="84"/>
    <n v="0.84"/>
    <b v="0"/>
    <n v="0"/>
    <x v="123"/>
    <n v="234"/>
    <n v="81"/>
    <n v="0.81"/>
    <n v="26564677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34"/>
  </r>
  <r>
    <s v="3ZaEs1O8BG581qYPHpQ8d6"/>
    <n v="7152"/>
    <s v="I Smoked Away My Brain (I'm God x Demons Mashup) (feat. Imogen Heap &amp; Clams Casino)"/>
    <n v="1"/>
    <n v="84"/>
    <n v="0.84"/>
    <b v="1"/>
    <n v="1"/>
    <x v="124"/>
    <n v="235"/>
    <n v="82"/>
    <n v="0.82"/>
    <n v="17333176"/>
    <s v="rap"/>
    <s v="3eb4GbFzAMjgoRAuuSkoLo"/>
    <n v="235"/>
    <s v="I Smoked Away My Brain (I'm God x Demons Mashup) (feat. Imogen Heap &amp; Clams Casino)"/>
    <d v="2023-08-18T00:00:00"/>
    <n v="875"/>
    <n v="14.583333333333334"/>
    <n v="1.2152777777777779"/>
    <n v="1"/>
    <s v="single"/>
    <s v="Single"/>
    <n v="317"/>
  </r>
  <r>
    <s v="6wf7Yu7cxBSPrRlWeSeK0Q"/>
    <n v="4896"/>
    <s v="What Was I Made For? [From The Motion Picture Barbie&quot;]&quot;"/>
    <n v="1"/>
    <n v="84"/>
    <n v="0.84"/>
    <b v="0"/>
    <n v="0"/>
    <x v="4"/>
    <n v="7"/>
    <n v="90"/>
    <n v="0.9"/>
    <n v="118692183"/>
    <s v="alternative pop, electropop, dark pop"/>
    <s v="3AafSrFIbJPH6BJHiJm1Cd"/>
    <n v="236"/>
    <s v="What Was I Made For? [From The Motion Picture Barbie&quot;]&quot;"/>
    <d v="2023-07-13T00:00:00"/>
    <n v="911"/>
    <n v="15.183333333333334"/>
    <n v="1.2652777777777777"/>
    <n v="1"/>
    <s v="single"/>
    <s v="Single"/>
    <n v="37"/>
  </r>
  <r>
    <s v="6GGtHZgBycCgGBUhZo81xe"/>
    <n v="5900"/>
    <s v="Say Yes To Heaven"/>
    <n v="1"/>
    <n v="84"/>
    <n v="0.84"/>
    <b v="0"/>
    <n v="0"/>
    <x v="55"/>
    <n v="100"/>
    <n v="88"/>
    <n v="0.88"/>
    <n v="51821190"/>
    <s v="alternative pop, indie pop"/>
    <s v="6jVg0POvGYH1Pt6lISl3ok"/>
    <n v="237"/>
    <s v="Say Yes To Heaven"/>
    <d v="2023-05-19T00:00:00"/>
    <n v="966"/>
    <n v="16.100000000000001"/>
    <n v="1.3416666666666668"/>
    <n v="2"/>
    <s v="single"/>
    <s v="Single"/>
    <n v="348"/>
  </r>
  <r>
    <s v="0mflMxspEfB0VbI1kyLiAv"/>
    <n v="1325"/>
    <s v="Stick Season"/>
    <n v="2"/>
    <n v="84"/>
    <n v="0.84"/>
    <b v="0"/>
    <n v="0"/>
    <x v="125"/>
    <n v="238"/>
    <n v="82"/>
    <n v="0.82"/>
    <n v="4378755"/>
    <s v="N/A"/>
    <s v="50ZenUP4O2Q5eCy2NRNvuz"/>
    <n v="238"/>
    <s v="Stick Season"/>
    <d v="2022-10-14T00:00:00"/>
    <n v="1183"/>
    <n v="19.716666666666665"/>
    <n v="1.6430555555555555"/>
    <n v="14"/>
    <s v="album"/>
    <s v="Album"/>
    <n v="303"/>
  </r>
  <r>
    <s v="4uUG5RXrOk84mYEfFvj3cK"/>
    <n v="1951"/>
    <s v="I'm Good (Blue)"/>
    <n v="1"/>
    <n v="84"/>
    <n v="0.84"/>
    <b v="1"/>
    <n v="1"/>
    <x v="126"/>
    <n v="239"/>
    <n v="87"/>
    <n v="0.87"/>
    <n v="27141717"/>
    <s v="edm"/>
    <s v="7M842DMhYVALrXsw3ty7B3"/>
    <n v="239"/>
    <s v="I'm Good (Blue)"/>
    <d v="2022-08-26T00:00:00"/>
    <n v="1232"/>
    <n v="20.533333333333335"/>
    <n v="1.7111111111111112"/>
    <n v="2"/>
    <s v="single"/>
    <s v="Single"/>
    <n v="292"/>
  </r>
  <r>
    <s v="3azJifCSqg9fRij2yKIbWz"/>
    <n v="1677"/>
    <s v="The Color Violet"/>
    <n v="4"/>
    <n v="84"/>
    <n v="0.84"/>
    <b v="0"/>
    <n v="0"/>
    <x v="127"/>
    <n v="240"/>
    <n v="79"/>
    <n v="0.79"/>
    <n v="8276031"/>
    <s v="N/A"/>
    <s v="5Gm2XKBgnlzd6qTi7LE1z2"/>
    <n v="240"/>
    <s v="Alone At Prom"/>
    <d v="2021-12-10T00:00:00"/>
    <n v="1491"/>
    <n v="24.85"/>
    <n v="2.0708333333333333"/>
    <n v="11"/>
    <s v="album"/>
    <s v="Album"/>
    <n v="377"/>
  </r>
  <r>
    <s v="4RVwu0g32PAqgUiJoXsdF8"/>
    <n v="1297"/>
    <s v="Happier Than Ever"/>
    <n v="15"/>
    <n v="84"/>
    <n v="0.84"/>
    <b v="1"/>
    <n v="1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498"/>
  </r>
  <r>
    <s v="3DarAbFujv6eYNliUTyqtz"/>
    <n v="7204"/>
    <s v="Kiss Me More (feat. SZA)"/>
    <n v="14"/>
    <n v="84"/>
    <n v="0.84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47"/>
  </r>
  <r>
    <s v="4xqrdfXkTW4T0RauPLv3WA"/>
    <n v="3848"/>
    <s v="Heather"/>
    <n v="10"/>
    <n v="84"/>
    <n v="0.84"/>
    <b v="0"/>
    <n v="0"/>
    <x v="129"/>
    <n v="243"/>
    <n v="79"/>
    <n v="0.79"/>
    <n v="12430671"/>
    <s v="N/A"/>
    <s v="2CMlkzFI2oDAy5MbyV7OV5"/>
    <n v="243"/>
    <s v="Kid Krow"/>
    <d v="2020-03-20T00:00:00"/>
    <n v="2121"/>
    <n v="35.35"/>
    <n v="2.9458333333333333"/>
    <n v="12"/>
    <s v="album"/>
    <s v="Album"/>
    <n v="33"/>
  </r>
  <r>
    <s v="7wTqEW5nrMhvyEhEyTnOMd"/>
    <n v="1657"/>
    <s v="The Cut That Always Bleeds"/>
    <n v="6"/>
    <n v="84"/>
    <n v="0.84"/>
    <b v="0"/>
    <n v="0"/>
    <x v="129"/>
    <n v="243"/>
    <n v="79"/>
    <n v="0.79"/>
    <n v="12428221"/>
    <s v="N/A"/>
    <s v="2CMlkzFI2oDAy5MbyV7OV5"/>
    <n v="243"/>
    <s v="Kid Krow"/>
    <d v="2020-03-20T00:00:00"/>
    <n v="2121"/>
    <n v="35.35"/>
    <n v="2.9458333333333333"/>
    <n v="12"/>
    <s v="album"/>
    <s v="Album"/>
    <n v="386"/>
  </r>
  <r>
    <s v="1dGr1c8CrMLDpV6mPbImSI"/>
    <n v="1888"/>
    <s v="Lover"/>
    <n v="3"/>
    <n v="84"/>
    <n v="0.84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68"/>
  </r>
  <r>
    <s v="6ocbgoVGwYJhOv1GgI9NsF"/>
    <n v="3391"/>
    <s v="7 rings"/>
    <n v="10"/>
    <n v="84"/>
    <n v="0.84"/>
    <b v="1"/>
    <n v="1"/>
    <x v="99"/>
    <n v="189"/>
    <n v="90"/>
    <n v="0.9"/>
    <n v="107401919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297"/>
  </r>
  <r>
    <s v="2rbDhOo9Fh61Bbu23T2qCk"/>
    <n v="7399"/>
    <s v="Always Remember Us This Way"/>
    <n v="9"/>
    <n v="84"/>
    <n v="0.84"/>
    <b v="0"/>
    <n v="0"/>
    <x v="16"/>
    <n v="34"/>
    <n v="88"/>
    <n v="0.88"/>
    <n v="42256604"/>
    <s v="art pop, pop"/>
    <s v="3edjzMAVB9RYRd4UcZBchx"/>
    <n v="247"/>
    <s v="A Star Is Born Soundtrack (Without Dialogue)"/>
    <d v="2018-10-05T00:00:00"/>
    <n v="2653"/>
    <n v="44.216666666666669"/>
    <n v="3.6847222222222222"/>
    <n v="19"/>
    <s v="album"/>
    <s v="Album"/>
    <n v="35"/>
  </r>
  <r>
    <s v="2VxeLyX666F8uXCJ0dZF8B"/>
    <n v="9745"/>
    <s v="Shallow"/>
    <n v="12"/>
    <n v="84"/>
    <n v="0.84"/>
    <b v="0"/>
    <n v="0"/>
    <x v="16"/>
    <n v="34"/>
    <n v="88"/>
    <n v="0.88"/>
    <n v="42237551"/>
    <s v="art pop, pop"/>
    <s v="4sLtOBOzn4s3GDUv3c5oJD"/>
    <n v="248"/>
    <s v="A Star Is Born Soundtrack"/>
    <d v="2018-10-05T00:00:00"/>
    <n v="2653"/>
    <n v="44.216666666666669"/>
    <n v="3.6847222222222222"/>
    <n v="34"/>
    <s v="album"/>
    <s v="Album"/>
    <n v="359"/>
  </r>
  <r>
    <s v="3Wrjm47oTz2sjIgck11l5e"/>
    <n v="4185"/>
    <s v="Beggin'"/>
    <n v="4"/>
    <n v="84"/>
    <n v="0.84"/>
    <b v="0"/>
    <n v="0"/>
    <x v="130"/>
    <n v="249"/>
    <n v="76"/>
    <n v="0.76"/>
    <n v="10637574"/>
    <s v="N/A"/>
    <s v="2qJw6w5XwQO0PQlSWPu7Tw"/>
    <n v="249"/>
    <s v="Chosen"/>
    <d v="2017-12-08T00:00:00"/>
    <n v="2954"/>
    <n v="49.233333333333334"/>
    <n v="4.1027777777777779"/>
    <n v="7"/>
    <s v="album"/>
    <s v="Album"/>
    <n v="352"/>
  </r>
  <r>
    <s v="3M0lSi5WW79CXQamgSBIjx"/>
    <n v="3666"/>
    <s v="Swim"/>
    <n v="6"/>
    <n v="84"/>
    <n v="0.84"/>
    <b v="1"/>
    <n v="1"/>
    <x v="131"/>
    <n v="250"/>
    <n v="79"/>
    <n v="0.79"/>
    <n v="10462018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381"/>
  </r>
  <r>
    <s v="2S2od3hT7ceytw7d1pTRuE"/>
    <n v="7870"/>
    <s v="Again (feat. XXXTENTACION)"/>
    <n v="1"/>
    <n v="84"/>
    <n v="0.84"/>
    <b v="0"/>
    <n v="0"/>
    <x v="132"/>
    <n v="251"/>
    <n v="72"/>
    <n v="0.72"/>
    <n v="2069532"/>
    <s v="N/A"/>
    <s v="5UD36hu4fYZ6R8b8crkKL7"/>
    <n v="251"/>
    <s v="Again (feat. XXXTENTACION)"/>
    <d v="2017-09-22T00:00:00"/>
    <n v="3031"/>
    <n v="50.516666666666666"/>
    <n v="4.2097222222222221"/>
    <n v="1"/>
    <s v="single"/>
    <s v="Single"/>
    <n v="323"/>
  </r>
  <r>
    <s v="1zB4vmk8tFRmM9UULNzbLB"/>
    <n v="2965"/>
    <s v="Thunder"/>
    <n v="10"/>
    <n v="84"/>
    <n v="0.84"/>
    <b v="0"/>
    <n v="0"/>
    <x v="133"/>
    <n v="252"/>
    <n v="85"/>
    <n v="0.85"/>
    <n v="58364373"/>
    <s v="N/A"/>
    <s v="33pt9HBdGlAbRGBHQgsZsU"/>
    <n v="252"/>
    <s v="Evolve"/>
    <d v="2017-06-23T00:00:00"/>
    <n v="3122"/>
    <n v="52.033333333333331"/>
    <n v="4.3361111111111112"/>
    <n v="12"/>
    <s v="album"/>
    <s v="Album"/>
    <n v="311"/>
  </r>
  <r>
    <s v="2eAvDnpXP5W0cVtiI0PUxV"/>
    <n v="5376"/>
    <s v="Dandelions"/>
    <n v="2"/>
    <n v="84"/>
    <n v="0.84"/>
    <b v="0"/>
    <n v="0"/>
    <x v="134"/>
    <n v="253"/>
    <n v="69"/>
    <n v="0.69"/>
    <n v="4468964"/>
    <s v="N/A"/>
    <s v="6FgtuX3PtiB5civjHYhc52"/>
    <n v="253"/>
    <s v="Safe Haven"/>
    <d v="2017-05-05T00:00:00"/>
    <n v="3171"/>
    <n v="52.85"/>
    <n v="4.4041666666666668"/>
    <n v="12"/>
    <s v="album"/>
    <s v="Album"/>
    <n v="389"/>
  </r>
  <r>
    <s v="6gBFPUFcJLzWGx4lenP6h2"/>
    <n v="3715"/>
    <s v="goosebumps"/>
    <n v="9"/>
    <n v="84"/>
    <n v="0.84"/>
    <b v="1"/>
    <n v="1"/>
    <x v="135"/>
    <n v="254"/>
    <n v="89"/>
    <n v="0.89"/>
    <n v="41131037"/>
    <s v="rap"/>
    <s v="42WVQWuf1teDysXiOupIZt"/>
    <n v="254"/>
    <s v="Birds In The Trap Sing McKnight"/>
    <d v="2016-09-16T00:00:00"/>
    <n v="3402"/>
    <n v="56.7"/>
    <n v="4.7250000000000005"/>
    <n v="14"/>
    <s v="album"/>
    <s v="Album"/>
    <n v="406"/>
  </r>
  <r>
    <s v="2LMkwUfqC6S6s6qDVlEuzV"/>
    <n v="2174"/>
    <s v="White Ferrari"/>
    <n v="14"/>
    <n v="84"/>
    <n v="0.84"/>
    <b v="0"/>
    <n v="0"/>
    <x v="75"/>
    <n v="137"/>
    <n v="83"/>
    <n v="0.83"/>
    <n v="20280852"/>
    <s v="N/A"/>
    <s v="3mH6qwIy9crq0I9YQbOuDf"/>
    <n v="137"/>
    <s v="Blonde"/>
    <d v="2016-08-20T00:00:00"/>
    <n v="3429"/>
    <n v="57.15"/>
    <n v="4.7625000000000002"/>
    <n v="17"/>
    <s v="album"/>
    <s v="Album"/>
    <n v="414"/>
  </r>
  <r>
    <s v="5E30LdtzQTGqRvNd7l6kG5"/>
    <n v="5892"/>
    <s v="Daddy Issues"/>
    <n v="6"/>
    <n v="84"/>
    <n v="0.84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33"/>
  </r>
  <r>
    <s v="3CRDbSIZ4r5MsZ0YwxuEkn"/>
    <n v="6276"/>
    <s v="Stressed Out"/>
    <n v="2"/>
    <n v="84"/>
    <n v="0.84"/>
    <b v="0"/>
    <n v="0"/>
    <x v="136"/>
    <n v="257"/>
    <n v="83"/>
    <n v="0.83"/>
    <n v="25761380"/>
    <s v="N/A"/>
    <s v="3cQO7jp5S9qLBoIVtbkSM1"/>
    <n v="257"/>
    <s v="Blurryface"/>
    <d v="2015-05-15T00:00:00"/>
    <n v="3892"/>
    <n v="64.86666666666666"/>
    <n v="5.405555555555555"/>
    <n v="14"/>
    <s v="album"/>
    <s v="Album"/>
    <n v="337"/>
  </r>
  <r>
    <s v="3fqwjXwUGN6vbzIwvyFMhx"/>
    <n v="6878"/>
    <s v="Tennessee Whiskey"/>
    <n v="3"/>
    <n v="84"/>
    <n v="0.84"/>
    <b v="0"/>
    <n v="0"/>
    <x v="137"/>
    <n v="258"/>
    <n v="81"/>
    <n v="0.81"/>
    <n v="9020741"/>
    <s v="country, outlaw country"/>
    <s v="7lxHnls3yQNl8B9bILmHj7"/>
    <n v="258"/>
    <s v="Traveller"/>
    <d v="2015-05-04T00:00:00"/>
    <n v="3903"/>
    <n v="65.05"/>
    <n v="5.4208333333333334"/>
    <n v="14"/>
    <s v="album"/>
    <s v="Album"/>
    <n v="488"/>
  </r>
  <r>
    <s v="5jsw9uXEGuKyJzs0boZ1bT"/>
    <n v="7478"/>
    <s v="Stitches"/>
    <n v="2"/>
    <n v="84"/>
    <n v="0.84"/>
    <b v="0"/>
    <n v="0"/>
    <x v="73"/>
    <n v="134"/>
    <n v="81"/>
    <n v="0.81"/>
    <n v="45700057"/>
    <s v="N/A"/>
    <s v="6sUOosXuYt0oUeczJRbedZ"/>
    <n v="259"/>
    <s v="Handwritten"/>
    <d v="2015-04-14T00:00:00"/>
    <n v="3923"/>
    <n v="65.38333333333334"/>
    <n v="5.448611111111112"/>
    <n v="13"/>
    <s v="album"/>
    <s v="Album"/>
    <n v="344"/>
  </r>
  <r>
    <s v="2bJvI42r8EF3wxjOuDav4r"/>
    <n v="2380"/>
    <s v="Time of Our Lives"/>
    <n v="4"/>
    <n v="84"/>
    <n v="0.84"/>
    <b v="1"/>
    <n v="1"/>
    <x v="56"/>
    <n v="102"/>
    <n v="84"/>
    <n v="0.84"/>
    <n v="11939612"/>
    <s v="N/A"/>
    <s v="4EUf4YyNjuXypWY6W5wEDm"/>
    <n v="260"/>
    <s v="Globalization"/>
    <d v="2014-11-24T00:00:00"/>
    <n v="4064"/>
    <n v="67.733333333333334"/>
    <n v="5.6444444444444448"/>
    <n v="11"/>
    <s v="album"/>
    <s v="Album"/>
    <n v="382"/>
  </r>
  <r>
    <s v="4gbVRS8gloEluzf0GzDOFc"/>
    <n v="548"/>
    <s v="Maps"/>
    <n v="1"/>
    <n v="84"/>
    <n v="0.84"/>
    <b v="0"/>
    <n v="0"/>
    <x v="138"/>
    <n v="261"/>
    <n v="85"/>
    <n v="0.85"/>
    <n v="45764832"/>
    <s v="pop"/>
    <s v="2Auw0pTT6EcQdvHNimhLQI"/>
    <n v="261"/>
    <s v="V"/>
    <d v="2014-09-02T00:00:00"/>
    <n v="4147"/>
    <n v="69.11666666666666"/>
    <n v="5.759722222222222"/>
    <n v="12"/>
    <s v="album"/>
    <s v="Album"/>
    <n v="316"/>
  </r>
  <r>
    <s v="34gCuhDGsG4bRPIf9bb02f"/>
    <n v="3344"/>
    <s v="Thinking out Loud"/>
    <n v="11"/>
    <n v="84"/>
    <n v="0.84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69"/>
  </r>
  <r>
    <s v="4nVBt6MZDDP6tRVdQTgxJg"/>
    <n v="6895"/>
    <s v="Story of My Life"/>
    <n v="2"/>
    <n v="84"/>
    <n v="0.84"/>
    <b v="0"/>
    <n v="0"/>
    <x v="77"/>
    <n v="141"/>
    <n v="83"/>
    <n v="0.83"/>
    <n v="40270893"/>
    <s v="N/A"/>
    <s v="7p1fX8aUySrBdx4WSYspOu"/>
    <n v="263"/>
    <s v="Midnight Memories (Deluxe)"/>
    <d v="2013-11-25T00:00:00"/>
    <n v="4428"/>
    <n v="73.8"/>
    <n v="6.1499999999999995"/>
    <n v="18"/>
    <s v="album"/>
    <s v="Album"/>
    <n v="409"/>
  </r>
  <r>
    <s v="2MvvoeRt8NcOXWESkxWn3g"/>
    <n v="4624"/>
    <s v="Ribs"/>
    <n v="4"/>
    <n v="84"/>
    <n v="0.84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431"/>
  </r>
  <r>
    <s v="086myS9r57YsLbJpU0TgK9"/>
    <n v="5809"/>
    <s v="Why'd You Only Call Me When You're High?"/>
    <n v="9"/>
    <n v="84"/>
    <n v="0.84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268"/>
  </r>
  <r>
    <s v="6nek1Nin9q48AVZcWs9e9D"/>
    <n v="7902"/>
    <s v="Paradise"/>
    <n v="3"/>
    <n v="84"/>
    <n v="0.84"/>
    <b v="0"/>
    <n v="0"/>
    <x v="22"/>
    <n v="45"/>
    <n v="88"/>
    <n v="0.88"/>
    <n v="60804949"/>
    <s v="N/A"/>
    <s v="2R7iJz5uaHjLEVnMkloO18"/>
    <n v="266"/>
    <s v="Mylo Xyloto"/>
    <d v="2011-10-24T00:00:00"/>
    <n v="5191"/>
    <n v="86.516666666666666"/>
    <n v="7.2097222222222221"/>
    <n v="14"/>
    <s v="album"/>
    <s v="Album"/>
    <n v="464"/>
  </r>
  <r>
    <s v="0M3HkE321xpCbCYqVKzr1q"/>
    <n v="5526"/>
    <s v="It Will Rain"/>
    <n v="1"/>
    <n v="84"/>
    <n v="0.84"/>
    <b v="0"/>
    <n v="0"/>
    <x v="41"/>
    <n v="75"/>
    <n v="90"/>
    <n v="0.9"/>
    <n v="75474551"/>
    <s v="N/A"/>
    <s v="4A0vJtV9ok7vmr9ursSKj8"/>
    <n v="267"/>
    <s v="It Will Rain"/>
    <d v="2011-09-28T00:00:00"/>
    <n v="5217"/>
    <n v="86.95"/>
    <n v="7.2458333333333336"/>
    <n v="1"/>
    <s v="single"/>
    <s v="Single"/>
    <n v="429"/>
  </r>
  <r>
    <s v="7w87IxuO7BDcJ3YUqCyMTT"/>
    <n v="9704"/>
    <s v="Pumped Up Kicks"/>
    <n v="2"/>
    <n v="84"/>
    <n v="0.84"/>
    <b v="0"/>
    <n v="0"/>
    <x v="140"/>
    <n v="268"/>
    <n v="70"/>
    <n v="0.7"/>
    <n v="4025612"/>
    <s v="N/A"/>
    <s v="7Kmmw7Z5D2UD5MVwdm10sT"/>
    <n v="268"/>
    <s v="Torches"/>
    <d v="2011-05-23T00:00:00"/>
    <n v="5345"/>
    <n v="89.083333333333329"/>
    <n v="7.4236111111111107"/>
    <n v="10"/>
    <s v="album"/>
    <s v="Album"/>
    <n v="399"/>
  </r>
  <r>
    <s v="0JXXNGljqupsJaZsgSbMZV"/>
    <n v="6151"/>
    <s v="Sure Thing"/>
    <n v="1"/>
    <n v="84"/>
    <n v="0.84"/>
    <b v="0"/>
    <n v="0"/>
    <x v="141"/>
    <n v="269"/>
    <n v="78"/>
    <n v="0.78"/>
    <n v="6132588"/>
    <s v="r&amp;b"/>
    <s v="493HYe7N5pleudEZRyhE7R"/>
    <n v="269"/>
    <s v="All I Want Is You"/>
    <d v="2010-11-26T00:00:00"/>
    <n v="5523"/>
    <n v="92.05"/>
    <n v="7.6708333333333334"/>
    <n v="13"/>
    <s v="album"/>
    <s v="Album"/>
    <n v="325"/>
  </r>
  <r>
    <s v="7BqBn9nzAq8spo5e7cZ0dJ"/>
    <n v="3036"/>
    <s v="Just the Way You Are"/>
    <n v="2"/>
    <n v="84"/>
    <n v="0.84"/>
    <b v="0"/>
    <n v="0"/>
    <x v="41"/>
    <n v="75"/>
    <n v="89"/>
    <n v="0.89"/>
    <n v="75455093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67"/>
  </r>
  <r>
    <s v="7ySUcLPVX7KudhnmNcgY2D"/>
    <n v="5388"/>
    <s v="S&amp;M"/>
    <n v="1"/>
    <n v="84"/>
    <n v="0.84"/>
    <b v="1"/>
    <n v="1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06"/>
  </r>
  <r>
    <s v="0HPD5WQqrq7wPWR7P7Dw1i"/>
    <n v="3185"/>
    <s v="TiK ToK"/>
    <n v="2"/>
    <n v="84"/>
    <n v="0.84"/>
    <b v="0"/>
    <n v="0"/>
    <x v="142"/>
    <n v="272"/>
    <n v="78"/>
    <n v="0.78"/>
    <n v="9160918"/>
    <s v="N/A"/>
    <s v="6fpLLJsDSSAlToEDW2jv4F"/>
    <n v="272"/>
    <s v="Animal (Expanded Edition)"/>
    <d v="2010-01-01T00:00:00"/>
    <n v="5852"/>
    <n v="97.533333333333331"/>
    <n v="8.1277777777777782"/>
    <n v="18"/>
    <s v="album"/>
    <s v="Album"/>
    <n v="332"/>
  </r>
  <r>
    <s v="2igwFfvr1OAGX9SKDCPBwO"/>
    <n v="7189"/>
    <s v="Empire State Of Mind"/>
    <n v="5"/>
    <n v="84"/>
    <n v="0.84"/>
    <b v="1"/>
    <n v="1"/>
    <x v="143"/>
    <n v="273"/>
    <n v="82"/>
    <n v="0.82"/>
    <n v="10374049"/>
    <s v="hip hop, east coast hip hop, rap"/>
    <s v="2CUT0104gySOIvqwtXeFsX"/>
    <n v="273"/>
    <s v="The Blueprint 3"/>
    <d v="2009-09-08T00:00:00"/>
    <n v="5967"/>
    <n v="99.45"/>
    <n v="8.2874999999999996"/>
    <n v="15"/>
    <s v="album"/>
    <s v="Album"/>
    <n v="461"/>
  </r>
  <r>
    <s v="5r5cp9IpziiIsR6b93vcnQ"/>
    <n v="4355"/>
    <s v="Walking On A Dream"/>
    <n v="2"/>
    <n v="84"/>
    <n v="0.84"/>
    <b v="0"/>
    <n v="0"/>
    <x v="104"/>
    <n v="199"/>
    <n v="77"/>
    <n v="0.77"/>
    <n v="2012791"/>
    <s v="N/A"/>
    <s v="5B6XfyHHYawyLkEvNvhSPh"/>
    <n v="199"/>
    <s v="Walking On A Dream (10th Anniversary Edition)"/>
    <d v="2008-10-03T00:00:00"/>
    <n v="6307"/>
    <n v="105.11666666666666"/>
    <n v="8.7597222222222211"/>
    <n v="16"/>
    <s v="album"/>
    <s v="Album"/>
    <n v="33"/>
  </r>
  <r>
    <s v="6ic8OlLUNEATToEFU3xmaH"/>
    <n v="4840"/>
    <s v="Gimme More"/>
    <n v="1"/>
    <n v="84"/>
    <n v="0.84"/>
    <b v="1"/>
    <n v="1"/>
    <x v="109"/>
    <n v="206"/>
    <n v="80"/>
    <n v="0.8"/>
    <n v="17755451"/>
    <s v="pop"/>
    <s v="1ePkYcH5ZQCb1b4tQeiEDj"/>
    <n v="275"/>
    <s v="Blackout"/>
    <d v="2007-10-25T00:00:00"/>
    <n v="6651"/>
    <n v="110.85"/>
    <n v="9.2374999999999989"/>
    <n v="15"/>
    <s v="album"/>
    <s v="Album"/>
    <n v="418"/>
  </r>
  <r>
    <s v="18lR4BzEs7e3qzc0KVkTpU"/>
    <n v="3075"/>
    <s v="What I've Done"/>
    <n v="6"/>
    <n v="84"/>
    <n v="0.84"/>
    <b v="0"/>
    <n v="0"/>
    <x v="43"/>
    <n v="78"/>
    <n v="88"/>
    <n v="0.88"/>
    <n v="31796892"/>
    <s v="nu metal, rap metal, rock, alternative metal"/>
    <s v="2tlTBLz2w52rpGCLBGyGw6"/>
    <n v="276"/>
    <s v="Minutes to Midnight"/>
    <d v="2007-05-14T00:00:00"/>
    <n v="6815"/>
    <n v="113.58333333333333"/>
    <n v="9.4652777777777768"/>
    <n v="12"/>
    <s v="album"/>
    <s v="Album"/>
    <n v="342"/>
  </r>
  <r>
    <s v="2bLqfJjuC5syrsgDsZfGmn"/>
    <n v="2336"/>
    <s v="The Way I Are"/>
    <n v="4"/>
    <n v="84"/>
    <n v="0.84"/>
    <b v="0"/>
    <n v="0"/>
    <x v="144"/>
    <n v="277"/>
    <n v="79"/>
    <n v="0.79"/>
    <n v="3469963"/>
    <s v="N/A"/>
    <s v="4BxB8U8QgpR4UCvJ0moj8Z"/>
    <n v="277"/>
    <s v="Shock Value"/>
    <d v="2007-01-01T00:00:00"/>
    <n v="6948"/>
    <n v="115.8"/>
    <n v="9.65"/>
    <n v="17"/>
    <s v="album"/>
    <s v="Album"/>
    <n v="298"/>
  </r>
  <r>
    <s v="2kQuhkFX7uSVepCD3h29g5"/>
    <n v="5197"/>
    <s v="Smack That"/>
    <n v="3"/>
    <n v="84"/>
    <n v="0.84"/>
    <b v="1"/>
    <n v="1"/>
    <x v="145"/>
    <n v="278"/>
    <n v="82"/>
    <n v="0.82"/>
    <n v="6005038"/>
    <s v="N/A"/>
    <s v="6kzoWb4UzvKYgbDfAwgaFq"/>
    <n v="278"/>
    <s v="Konvicted"/>
    <d v="2006-01-01T00:00:00"/>
    <n v="7313"/>
    <n v="121.88333333333334"/>
    <n v="10.156944444444445"/>
    <n v="12"/>
    <s v="album"/>
    <s v="Album"/>
    <n v="353"/>
  </r>
  <r>
    <s v="4wH4dJgrsxONID6KS2tDQM"/>
    <n v="3330"/>
    <s v="Maneater"/>
    <n v="2"/>
    <n v="84"/>
    <n v="0.84"/>
    <b v="0"/>
    <n v="0"/>
    <x v="79"/>
    <n v="148"/>
    <n v="77"/>
    <n v="0.77"/>
    <n v="4727543"/>
    <s v="N/A"/>
    <s v="2yboV2QBcVGEhcRlYuPpDT"/>
    <n v="148"/>
    <s v="Loose"/>
    <d v="2006-01-01T00:00:00"/>
    <n v="7313"/>
    <n v="121.88333333333334"/>
    <n v="10.156944444444445"/>
    <n v="17"/>
    <s v="album"/>
    <s v="Album"/>
    <n v="431"/>
  </r>
  <r>
    <s v="5fVZC9GiM4e8vu99W0Xf6J"/>
    <n v="6554"/>
    <s v="How to Save a Life"/>
    <n v="3"/>
    <n v="84"/>
    <n v="0.84"/>
    <b v="0"/>
    <n v="0"/>
    <x v="146"/>
    <n v="280"/>
    <n v="73"/>
    <n v="0.73"/>
    <n v="4290197"/>
    <s v="N/A"/>
    <s v="1IM3GwptCGYjRkzCBolyFK"/>
    <n v="280"/>
    <s v="How To Save A Life"/>
    <d v="2005-09-13T00:00:00"/>
    <n v="7423"/>
    <n v="123.71666666666667"/>
    <n v="10.309722222222222"/>
    <n v="12"/>
    <s v="album"/>
    <s v="Album"/>
    <n v="437"/>
  </r>
  <r>
    <s v="63Pi2NAx5yCgeLhCTOrEou"/>
    <n v="4261"/>
    <s v="Headlock"/>
    <n v="1"/>
    <n v="84"/>
    <n v="0.84"/>
    <b v="0"/>
    <n v="0"/>
    <x v="147"/>
    <n v="281"/>
    <n v="75"/>
    <n v="0.75"/>
    <n v="1125738"/>
    <s v="N/A"/>
    <s v="5DuihGAcuJdwyktx3EmncM"/>
    <n v="281"/>
    <s v="Speak for Yourself (Deluxe Version)"/>
    <d v="2005-06-30T00:00:00"/>
    <n v="7498"/>
    <n v="124.96666666666667"/>
    <n v="10.41388888888889"/>
    <n v="24"/>
    <s v="album"/>
    <s v="Album"/>
    <n v="358"/>
  </r>
  <r>
    <s v="0snQkGI5qnAmohLE7jTsTn"/>
    <m/>
    <s v="Toxicity"/>
    <n v="12"/>
    <n v="84"/>
    <n v="0.84"/>
    <b v="0"/>
    <n v="0"/>
    <x v="112"/>
    <n v="209"/>
    <n v="80"/>
    <n v="0.8"/>
    <n v="13976718"/>
    <s v="nu metal, metal, alternative metal, rap metal, rock"/>
    <s v="6jWde94ln40epKIQCd8XUh"/>
    <n v="209"/>
    <s v="Toxicity"/>
    <d v="2001-09-04T00:00:00"/>
    <n v="8893"/>
    <n v="148.21666666666667"/>
    <n v="12.35138888888889"/>
    <n v="15"/>
    <s v="album"/>
    <s v="Album"/>
    <n v="364"/>
  </r>
  <r>
    <s v="42qNWdLKCI41S4uzfamhFM"/>
    <m/>
    <s v="Duvet"/>
    <n v="1"/>
    <n v="84"/>
    <n v="0.84"/>
    <b v="0"/>
    <n v="0"/>
    <x v="148"/>
    <n v="283"/>
    <n v="68"/>
    <n v="0.68"/>
    <n v="1188508"/>
    <s v="N/A"/>
    <s v="7sGYAV0xv7ZfAMzIpMl8m1"/>
    <n v="283"/>
    <s v="Twilight"/>
    <d v="2001-03-21T00:00:00"/>
    <n v="9060"/>
    <n v="151"/>
    <n v="12.583333333333334"/>
    <n v="14"/>
    <s v="album"/>
    <s v="Album"/>
    <n v="339"/>
  </r>
  <r>
    <s v="3yfqSUWxFvZELEM4PmlwIR"/>
    <m/>
    <s v="The Real Slim Shady"/>
    <n v="8"/>
    <n v="84"/>
    <n v="0.84"/>
    <b v="1"/>
    <n v="1"/>
    <x v="59"/>
    <n v="106"/>
    <n v="88"/>
    <n v="0.88"/>
    <n v="104559284"/>
    <s v="rap, hip hop"/>
    <s v="6t7956yu5zYf5A829XRiHC"/>
    <n v="284"/>
    <s v="The Marshall Mathers LP"/>
    <d v="2000-05-23T00:00:00"/>
    <n v="9362"/>
    <n v="156.03333333333333"/>
    <n v="13.002777777777778"/>
    <n v="18"/>
    <s v="album"/>
    <s v="Album"/>
    <n v="473"/>
  </r>
  <r>
    <s v="5cZqsjVs6MevCnAkasbEOX"/>
    <m/>
    <s v="Break Stuff"/>
    <n v="4"/>
    <n v="84"/>
    <n v="0.84"/>
    <b v="1"/>
    <n v="1"/>
    <x v="149"/>
    <n v="285"/>
    <n v="78"/>
    <n v="0.78"/>
    <n v="8166087"/>
    <s v="nu metal, rap metal, alternative metal, rap rock"/>
    <s v="3HCCUaRSjHSFOe4fqE0BiP"/>
    <n v="285"/>
    <s v="Significant Other"/>
    <d v="1999-06-30T00:00:00"/>
    <n v="9690"/>
    <n v="161.5"/>
    <n v="13.458333333333334"/>
    <n v="16"/>
    <s v="album"/>
    <s v="Album"/>
    <n v="277"/>
  </r>
  <r>
    <s v="64BbK9SFKH2jk86U3dGj2P"/>
    <m/>
    <s v="Otherside"/>
    <n v="4"/>
    <n v="84"/>
    <n v="0.84"/>
    <b v="0"/>
    <n v="0"/>
    <x v="110"/>
    <n v="207"/>
    <n v="83"/>
    <n v="0.83"/>
    <n v="23226759"/>
    <s v="funk rock, alternative rock, rock"/>
    <s v="2Y9IRtehByVkegoD7TcLfi"/>
    <n v="210"/>
    <s v="Californication (Deluxe Edition)"/>
    <d v="1999-06-08T00:00:00"/>
    <n v="9712"/>
    <n v="161.86666666666667"/>
    <n v="13.488888888888889"/>
    <n v="18"/>
    <s v="album"/>
    <s v="Album"/>
    <n v="425"/>
  </r>
  <r>
    <s v="48UPSzbZjgc449aqz8bxox"/>
    <m/>
    <s v="Californication"/>
    <n v="6"/>
    <n v="84"/>
    <n v="0.84"/>
    <b v="0"/>
    <n v="0"/>
    <x v="110"/>
    <n v="207"/>
    <n v="82"/>
    <n v="0.82"/>
    <n v="23218829"/>
    <s v="funk rock, alternative rock, rock"/>
    <s v="2Y9IRtehByVkegoD7TcLfi"/>
    <n v="210"/>
    <s v="Californication (Deluxe Edition)"/>
    <d v="1999-06-08T00:00:00"/>
    <n v="9712"/>
    <n v="161.86666666666667"/>
    <n v="13.488888888888889"/>
    <n v="18"/>
    <s v="album"/>
    <s v="Album"/>
    <n v="549"/>
  </r>
  <r>
    <s v="6Jv7kjGkhY2fT4yuBF3aTz"/>
    <m/>
    <s v="Lover, You Should've Come Over"/>
    <n v="7"/>
    <n v="84"/>
    <n v="0.84"/>
    <b v="0"/>
    <n v="0"/>
    <x v="150"/>
    <n v="288"/>
    <n v="72"/>
    <n v="0.72"/>
    <n v="2288846"/>
    <s v="N/A"/>
    <s v="7yQtjAjhtNi76KRu05XWFS"/>
    <n v="288"/>
    <s v="Grace"/>
    <d v="1994-06-30T00:00:00"/>
    <n v="11516"/>
    <n v="191.93333333333334"/>
    <n v="15.994444444444445"/>
    <n v="11"/>
    <s v="album"/>
    <s v="Album"/>
    <n v="673"/>
  </r>
  <r>
    <s v="4CeeEOM32jQcH3eN9Q2dGj"/>
    <m/>
    <s v="Smells Like Teen Spirit"/>
    <n v="1"/>
    <n v="84"/>
    <n v="0.84"/>
    <b v="0"/>
    <n v="0"/>
    <x v="151"/>
    <n v="289"/>
    <n v="81"/>
    <n v="0.81"/>
    <n v="23384088"/>
    <s v="grunge, rock"/>
    <s v="2UJcKiJxNryhL050F5Z1Fk"/>
    <n v="289"/>
    <s v="Nevermind (Remastered)"/>
    <d v="1991-09-26T00:00:00"/>
    <n v="12524"/>
    <n v="208.73333333333332"/>
    <n v="17.394444444444442"/>
    <n v="13"/>
    <s v="album"/>
    <s v="Album"/>
    <n v="503"/>
  </r>
  <r>
    <s v="08mG3Y1vljYA6bvDt4Wqkj"/>
    <m/>
    <s v="Back In Black"/>
    <n v="6"/>
    <n v="84"/>
    <n v="0.84"/>
    <b v="0"/>
    <n v="0"/>
    <x v="113"/>
    <n v="211"/>
    <n v="80"/>
    <n v="0.8"/>
    <n v="32291922"/>
    <s v="rock, hard rock, classic rock, rock and roll"/>
    <s v="6mUdeDZCsExyJLMdAfDuwh"/>
    <n v="290"/>
    <s v="Back In Black"/>
    <d v="1980-07-25T00:00:00"/>
    <n v="16604"/>
    <n v="276.73333333333335"/>
    <n v="23.061111111111114"/>
    <n v="10"/>
    <s v="album"/>
    <s v="Album"/>
    <n v="425"/>
  </r>
  <r>
    <s v="07q0QVgO56EorrSGHC48y3"/>
    <m/>
    <s v="I Was Made For Lovin' You"/>
    <n v="1"/>
    <n v="84"/>
    <n v="0.84"/>
    <b v="0"/>
    <n v="0"/>
    <x v="152"/>
    <n v="291"/>
    <n v="72"/>
    <n v="0.72"/>
    <n v="11003838"/>
    <s v="glam rock, glam metal, hard rock, rock, classic rock"/>
    <s v="4FA68GsblSfvKZZRfM1tI1"/>
    <n v="291"/>
    <s v="Dynasty"/>
    <d v="1979-03-23T00:00:00"/>
    <n v="17094"/>
    <n v="284.89999999999998"/>
    <n v="23.741666666666664"/>
    <n v="9"/>
    <s v="album"/>
    <s v="Album"/>
    <n v="452"/>
  </r>
  <r>
    <s v="0GjEhVFGZW8afUYGChu3Rr"/>
    <m/>
    <s v="Dancing Queen"/>
    <n v="2"/>
    <n v="84"/>
    <n v="0.84"/>
    <b v="0"/>
    <n v="0"/>
    <x v="153"/>
    <n v="292"/>
    <n v="79"/>
    <n v="0.79"/>
    <n v="14884765"/>
    <s v="N/A"/>
    <s v="1V6a99EbTTIegOhWoPxYI9"/>
    <n v="292"/>
    <s v="Arrival"/>
    <d v="1976-06-30T00:00:00"/>
    <n v="18090"/>
    <n v="301.5"/>
    <n v="25.125"/>
    <n v="12"/>
    <s v="album"/>
    <s v="Album"/>
    <n v="384"/>
  </r>
  <r>
    <s v="1PdUyYYw9sGU0yhLrpeHKt"/>
    <n v="1190"/>
    <s v="Never Getting Laid"/>
    <n v="7"/>
    <n v="83"/>
    <n v="0.83"/>
    <b v="1"/>
    <n v="1"/>
    <x v="6"/>
    <n v="18"/>
    <n v="91"/>
    <n v="0.91"/>
    <n v="2651629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47"/>
  </r>
  <r>
    <s v="5FMyXeZ0reYloRTiCkPprT"/>
    <n v="5336"/>
    <s v="Which One (feat. Central Cee)"/>
    <n v="1"/>
    <n v="83"/>
    <n v="0.83"/>
    <b v="1"/>
    <n v="1"/>
    <x v="88"/>
    <n v="164"/>
    <n v="95"/>
    <n v="0.95"/>
    <n v="103067383"/>
    <s v="rap"/>
    <s v="4TWJJZmgYm6tE6PzqpluQ0"/>
    <n v="294"/>
    <s v="Which One"/>
    <d v="2025-07-25T00:00:00"/>
    <n v="168"/>
    <n v="2.8"/>
    <n v="0.23333333333333331"/>
    <n v="1"/>
    <s v="single"/>
    <s v="Single"/>
    <n v="281"/>
  </r>
  <r>
    <s v="4Q0qVhFQa7j6jRKzo3HDmP"/>
    <n v="1710"/>
    <s v="Sapphire"/>
    <n v="1"/>
    <n v="83"/>
    <n v="0.83"/>
    <b v="0"/>
    <n v="0"/>
    <x v="40"/>
    <n v="73"/>
    <n v="88"/>
    <n v="0.88"/>
    <n v="122802777"/>
    <s v="soft pop"/>
    <s v="1ZrWlhMUoyMKsoQ1tvRR2t"/>
    <n v="295"/>
    <s v="Sapphire"/>
    <d v="2025-06-05T00:00:00"/>
    <n v="218"/>
    <n v="3.6333333333333333"/>
    <n v="0.30277777777777776"/>
    <n v="1"/>
    <s v="single"/>
    <s v="Single"/>
    <n v="298"/>
  </r>
  <r>
    <s v="02BcXEH1zJYbXSabPtNlKf"/>
    <n v="7892"/>
    <s v="Lose My Mind (feat. Doja Cat) [From F1® The Movie]"/>
    <n v="1"/>
    <n v="83"/>
    <n v="0.83"/>
    <b v="0"/>
    <n v="0"/>
    <x v="154"/>
    <n v="296"/>
    <n v="85"/>
    <n v="0.85"/>
    <n v="7465428"/>
    <s v="N/A"/>
    <s v="157Gano57F4G2EAWL5NKP8"/>
    <n v="296"/>
    <s v="Lose My Mind (feat. Doja Cat) [From F1® The Movie]"/>
    <d v="2025-04-30T00:00:00"/>
    <n v="254"/>
    <n v="4.2333333333333334"/>
    <n v="0.3527777777777778"/>
    <n v="1"/>
    <s v="single"/>
    <s v="Single"/>
    <n v="348"/>
  </r>
  <r>
    <s v="4wJ5Qq0jBN4ajy7ouZIV1c"/>
    <n v="421"/>
    <s v="APT."/>
    <n v="6"/>
    <n v="83"/>
    <n v="0.83"/>
    <b v="0"/>
    <n v="0"/>
    <x v="38"/>
    <n v="70"/>
    <n v="78"/>
    <n v="0.78"/>
    <n v="13313690"/>
    <s v="k-pop"/>
    <s v="7kFyd5oyJdVX2pIi6P4iHE"/>
    <n v="297"/>
    <s v="rosie"/>
    <d v="2024-12-06T00:00:00"/>
    <n v="399"/>
    <n v="6.65"/>
    <n v="0.5541666666666667"/>
    <n v="12"/>
    <s v="album"/>
    <s v="Album"/>
    <n v="283"/>
  </r>
  <r>
    <s v="45J4avUb9Ni0bnETYaYFVJ"/>
    <n v="8349"/>
    <s v="luther (with sza)"/>
    <n v="3"/>
    <n v="83"/>
    <n v="0.83"/>
    <b v="0"/>
    <n v="0"/>
    <x v="31"/>
    <n v="58"/>
    <n v="89"/>
    <n v="0.89"/>
    <n v="44606446"/>
    <s v="hip hop, west coast hip hop"/>
    <s v="0hvT3yIEysuuvkK73vgdcW"/>
    <n v="298"/>
    <s v="GNX"/>
    <d v="2024-11-22T00:00:00"/>
    <n v="413"/>
    <n v="6.8833333333333337"/>
    <n v="0.57361111111111118"/>
    <n v="12"/>
    <s v="album"/>
    <s v="Album"/>
    <n v="295"/>
  </r>
  <r>
    <s v="1cOboCuWYI2osTOfolMRS6"/>
    <n v="8152"/>
    <s v="Tu Boda"/>
    <n v="1"/>
    <n v="83"/>
    <n v="0.83"/>
    <b v="1"/>
    <n v="1"/>
    <x v="155"/>
    <n v="299"/>
    <n v="81"/>
    <n v="0.81"/>
    <n v="6968754"/>
    <s v="corrido, corridos tumbados, corridos bélicos, electro corridos, dembow belico, sad sierreño, sierreño"/>
    <s v="60cQzWfmdg4hyDXrpW6kOA"/>
    <n v="299"/>
    <s v="Tu Boda"/>
    <d v="2024-09-26T00:00:00"/>
    <n v="470"/>
    <n v="7.833333333333333"/>
    <n v="0.65277777777777779"/>
    <n v="1"/>
    <s v="single"/>
    <s v="Single"/>
    <n v="376"/>
  </r>
  <r>
    <s v="21B4gaTWnTkuSh77iWEXdS"/>
    <n v="1754"/>
    <s v="Juno"/>
    <n v="10"/>
    <n v="83"/>
    <n v="0.83"/>
    <b v="1"/>
    <n v="1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371"/>
  </r>
  <r>
    <s v="2tHwzyyOLoWSFqYNjeVMzj"/>
    <n v="2071"/>
    <s v="Please Please Please"/>
    <n v="2"/>
    <n v="83"/>
    <n v="0.83"/>
    <b v="1"/>
    <n v="1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31"/>
  </r>
  <r>
    <s v="35ISBknsCeZQtq66xABI9g"/>
    <n v="7770"/>
    <s v="Messy"/>
    <n v="5"/>
    <n v="83"/>
    <n v="0.83"/>
    <b v="1"/>
    <n v="1"/>
    <x v="156"/>
    <n v="302"/>
    <n v="77"/>
    <n v="0.77"/>
    <n v="1460038"/>
    <s v="N/A"/>
    <s v="3uTpTaMOynCYKV5AtgeO2U"/>
    <n v="302"/>
    <s v="This Wasn't Meant For You Anyway"/>
    <d v="2024-06-21T00:00:00"/>
    <n v="567"/>
    <n v="9.4499999999999993"/>
    <n v="0.78749999999999998"/>
    <n v="11"/>
    <s v="album"/>
    <s v="Album"/>
    <n v="473"/>
  </r>
  <r>
    <s v="6WatFBLVB0x077xWeoVc2k"/>
    <n v="50"/>
    <s v="Si Antes Te Hubiera Conocido"/>
    <n v="1"/>
    <n v="83"/>
    <n v="0.83"/>
    <b v="0"/>
    <n v="0"/>
    <x v="157"/>
    <n v="303"/>
    <n v="87"/>
    <n v="0.87"/>
    <n v="60395783"/>
    <s v="reggaeton, latin, urbano latino"/>
    <s v="5ylbxH7EqpsmHZCRuiYewS"/>
    <n v="303"/>
    <s v="Si Antes Te Hubiera Conocido"/>
    <d v="2024-06-21T00:00:00"/>
    <n v="567"/>
    <n v="9.4499999999999993"/>
    <n v="0.78749999999999998"/>
    <n v="1"/>
    <s v="single"/>
    <s v="Single"/>
    <n v="326"/>
  </r>
  <r>
    <s v="4ZJ4vzLQekI0WntDbanNC7"/>
    <n v="2675"/>
    <s v="Pink Skies"/>
    <n v="1"/>
    <n v="83"/>
    <n v="0.83"/>
    <b v="0"/>
    <n v="0"/>
    <x v="89"/>
    <n v="167"/>
    <n v="84"/>
    <n v="0.84"/>
    <n v="7325625"/>
    <s v="country, red dirt"/>
    <s v="7LRZfujsTLyy814AnMSdtT"/>
    <n v="304"/>
    <s v="Pink Skies"/>
    <d v="2024-05-24T00:00:00"/>
    <n v="595"/>
    <n v="9.9166666666666661"/>
    <n v="0.82638888888888884"/>
    <n v="1"/>
    <s v="single"/>
    <s v="Single"/>
    <n v="324"/>
  </r>
  <r>
    <s v="51eSHglvG1RJXtL3qI5trr"/>
    <n v="8435"/>
    <s v="Slow It Down"/>
    <n v="3"/>
    <n v="83"/>
    <n v="0.83"/>
    <b v="0"/>
    <n v="0"/>
    <x v="39"/>
    <n v="71"/>
    <n v="83"/>
    <n v="0.83"/>
    <n v="7045466"/>
    <s v="N/A"/>
    <s v="168CdR21lfn0TTyw1Pkdcm"/>
    <n v="71"/>
    <s v="Fireworks &amp; Rollerblades"/>
    <d v="2024-04-05T00:00:00"/>
    <n v="644"/>
    <n v="10.733333333333333"/>
    <n v="0.89444444444444438"/>
    <n v="15"/>
    <s v="album"/>
    <s v="Album"/>
    <n v="269"/>
  </r>
  <r>
    <s v="5B5eTk7DF8KVp1zpQoY1XY"/>
    <n v="4659"/>
    <s v="The Reason"/>
    <n v="8"/>
    <n v="83"/>
    <n v="0.83"/>
    <b v="0"/>
    <n v="0"/>
    <x v="158"/>
    <n v="306"/>
    <n v="66"/>
    <n v="0.66"/>
    <n v="2742164"/>
    <s v="nu metal"/>
    <s v="3pCVjmRGVZ2mYuJN2R1wi8"/>
    <n v="306"/>
    <s v="The Reason (20th Anniversary)"/>
    <d v="2024-01-12T00:00:00"/>
    <n v="728"/>
    <n v="12.133333333333333"/>
    <n v="1.0111111111111111"/>
    <n v="17"/>
    <s v="album"/>
    <s v="Album"/>
    <n v="388"/>
  </r>
  <r>
    <s v="51hyZpbJlIgZIaX3TtMxmu"/>
    <n v="1100"/>
    <s v="run for the hills"/>
    <n v="3"/>
    <n v="83"/>
    <n v="0.83"/>
    <b v="1"/>
    <n v="1"/>
    <x v="11"/>
    <n v="26"/>
    <n v="88"/>
    <n v="0.88"/>
    <n v="9256589"/>
    <s v="pop"/>
    <s v="0OUOx6rJXtL66AzTnP9KUE"/>
    <n v="307"/>
    <s v="THINK LATER"/>
    <d v="2023-12-08T00:00:00"/>
    <n v="763"/>
    <n v="12.716666666666667"/>
    <n v="1.0597222222222222"/>
    <n v="14"/>
    <s v="album"/>
    <s v="Album"/>
    <n v="239"/>
  </r>
  <r>
    <s v="4E63weMCaNZuGPEFMnuEi8"/>
    <n v="259"/>
    <s v="exes"/>
    <n v="7"/>
    <n v="83"/>
    <n v="0.83"/>
    <b v="1"/>
    <n v="1"/>
    <x v="11"/>
    <n v="26"/>
    <n v="88"/>
    <n v="0.88"/>
    <n v="9256589"/>
    <s v="pop"/>
    <s v="0OUOx6rJXtL66AzTnP9KUE"/>
    <n v="307"/>
    <s v="THINK LATER"/>
    <d v="2023-12-08T00:00:00"/>
    <n v="763"/>
    <n v="12.716666666666667"/>
    <n v="1.0597222222222222"/>
    <n v="14"/>
    <s v="album"/>
    <s v="Album"/>
    <n v="265"/>
  </r>
  <r>
    <s v="2HRgqmZQC0MC7GeNuDIXHN"/>
    <n v="2097"/>
    <s v="Seven (feat. Latto) (Explicit Ver.)"/>
    <n v="3"/>
    <n v="83"/>
    <n v="0.83"/>
    <b v="1"/>
    <n v="1"/>
    <x v="159"/>
    <n v="309"/>
    <n v="79"/>
    <n v="0.79"/>
    <n v="18615260"/>
    <s v="k-pop"/>
    <s v="5pSk3c3wVwnb2arb6ohCPU"/>
    <n v="309"/>
    <s v="GOLDEN"/>
    <d v="2023-11-03T00:00:00"/>
    <n v="798"/>
    <n v="13.3"/>
    <n v="1.1083333333333334"/>
    <n v="11"/>
    <s v="album"/>
    <s v="Album"/>
    <n v="305"/>
  </r>
  <r>
    <s v="6393yGahSJ9slVdOwSxOVR"/>
    <n v="8148"/>
    <s v="Pink Pony Club"/>
    <n v="11"/>
    <n v="83"/>
    <n v="0.83"/>
    <b v="0"/>
    <n v="0"/>
    <x v="28"/>
    <n v="54"/>
    <n v="82"/>
    <n v="0.82"/>
    <n v="7299563"/>
    <s v="N/A"/>
    <s v="0XKconI47eiBP6qPYHsx9f"/>
    <n v="310"/>
    <s v="The Rise and Fall of a Midwest Princess"/>
    <d v="2023-09-21T00:00:00"/>
    <n v="841"/>
    <n v="14.016666666666667"/>
    <n v="1.1680555555555556"/>
    <n v="14"/>
    <s v="album"/>
    <s v="Album"/>
    <n v="43"/>
  </r>
  <r>
    <s v="42VsgItocQwOQC3XWZ8JNA"/>
    <n v="7749"/>
    <s v="FE!N (feat. Playboi Carti)"/>
    <n v="8"/>
    <n v="83"/>
    <n v="0.83"/>
    <b v="1"/>
    <n v="1"/>
    <x v="135"/>
    <n v="254"/>
    <n v="89"/>
    <n v="0.89"/>
    <n v="41131037"/>
    <s v="rap"/>
    <s v="18NOKLkZETa4sWwLMIm0UZ"/>
    <n v="311"/>
    <s v="UTOPIA"/>
    <d v="2023-07-28T00:00:00"/>
    <n v="896"/>
    <n v="14.933333333333334"/>
    <n v="1.2444444444444445"/>
    <n v="19"/>
    <s v="album"/>
    <s v="Album"/>
    <n v="319"/>
  </r>
  <r>
    <s v="5Y35SjAfXjjG0sFQ3KOxmm"/>
    <n v="906"/>
    <s v="Nobody Gets Me"/>
    <n v="14"/>
    <n v="83"/>
    <n v="0.83"/>
    <b v="1"/>
    <n v="1"/>
    <x v="90"/>
    <n v="168"/>
    <n v="87"/>
    <n v="0.87"/>
    <n v="33029522"/>
    <s v="r&amp;b"/>
    <s v="07w0rG5TETcyihsEIZR3qG"/>
    <n v="168"/>
    <s v="SOS"/>
    <d v="2022-12-09T00:00:00"/>
    <n v="1127"/>
    <n v="18.783333333333335"/>
    <n v="1.565277777777778"/>
    <n v="23"/>
    <s v="album"/>
    <s v="Album"/>
    <n v="301"/>
  </r>
  <r>
    <s v="2Hh3ETdQKrmSI3QS0hme7g"/>
    <n v="8075"/>
    <s v="Too Many Nights (feat. Don Toliver &amp; with Future)"/>
    <n v="3"/>
    <n v="83"/>
    <n v="0.83"/>
    <b v="1"/>
    <n v="1"/>
    <x v="160"/>
    <n v="313"/>
    <n v="84"/>
    <n v="0.84"/>
    <n v="11683338"/>
    <s v="N/A"/>
    <s v="7txGsnDSqVMoRl6RQ9XyZP"/>
    <n v="313"/>
    <s v="HEROES &amp; VILLAINS"/>
    <d v="2022-12-02T00:00:00"/>
    <n v="1134"/>
    <n v="18.899999999999999"/>
    <n v="1.575"/>
    <n v="15"/>
    <s v="album"/>
    <s v="Album"/>
    <n v="333"/>
  </r>
  <r>
    <s v="1UPB5rYJ0bzn6mNSoAHrZC"/>
    <n v="1842"/>
    <s v="You'll Be in My Heart"/>
    <n v="2"/>
    <n v="83"/>
    <n v="0.83"/>
    <b v="0"/>
    <n v="0"/>
    <x v="161"/>
    <n v="314"/>
    <n v="76"/>
    <n v="0.76"/>
    <n v="8642338"/>
    <s v="indonesian r&amp;b"/>
    <s v="7GZpa8xckIRPFIbT49B4zZ"/>
    <n v="314"/>
    <s v="You'll Be In My Heart"/>
    <d v="2022-09-14T00:00:00"/>
    <n v="1213"/>
    <n v="20.216666666666665"/>
    <n v="1.684722222222222"/>
    <n v="2"/>
    <s v="single"/>
    <s v="Single"/>
    <n v="402"/>
  </r>
  <r>
    <s v="3GYlZ7tbxLOxe6ewMNVTkw"/>
    <n v="3755"/>
    <s v="TV"/>
    <n v="1"/>
    <n v="83"/>
    <n v="0.83"/>
    <b v="0"/>
    <n v="0"/>
    <x v="4"/>
    <n v="7"/>
    <n v="90"/>
    <n v="0.9"/>
    <n v="118797451"/>
    <s v="alternative pop, electropop, dark pop"/>
    <s v="1YPWxMpQEC8kcOuefgXbhj"/>
    <n v="315"/>
    <s v="Guitar Songs"/>
    <d v="2022-07-21T00:00:00"/>
    <n v="1268"/>
    <n v="21.133333333333333"/>
    <n v="1.7611111111111111"/>
    <n v="2"/>
    <s v="single"/>
    <s v="Single"/>
    <n v="468"/>
  </r>
  <r>
    <s v="6dgUya35uo964z7GZXM07g"/>
    <n v="2003"/>
    <s v="Nonsense"/>
    <n v="9"/>
    <n v="83"/>
    <n v="0.83"/>
    <b v="0"/>
    <n v="0"/>
    <x v="6"/>
    <n v="18"/>
    <n v="91"/>
    <n v="0.91"/>
    <n v="26516295"/>
    <s v="pop"/>
    <s v="5kDmlA2g9Y1YCbNo2Ufxlz"/>
    <n v="316"/>
    <s v="emails i can't send"/>
    <d v="2022-07-15T00:00:00"/>
    <n v="1274"/>
    <n v="21.233333333333334"/>
    <n v="1.7694444444444446"/>
    <n v="13"/>
    <s v="album"/>
    <s v="Album"/>
    <n v="272"/>
  </r>
  <r>
    <s v="4k6Uh1HXdhtusDW5y8Gbvy"/>
    <n v="8118"/>
    <s v="Bad Habit"/>
    <n v="5"/>
    <n v="83"/>
    <n v="0.83"/>
    <b v="1"/>
    <n v="1"/>
    <x v="162"/>
    <n v="317"/>
    <n v="77"/>
    <n v="0.77"/>
    <n v="6427334"/>
    <s v="N/A"/>
    <s v="3Ks0eeH0GWpY4AU20D5HPD"/>
    <n v="317"/>
    <s v="Gemini Rights"/>
    <d v="2022-07-15T00:00:00"/>
    <n v="1274"/>
    <n v="21.233333333333334"/>
    <n v="1.7694444444444446"/>
    <n v="10"/>
    <s v="album"/>
    <s v="Album"/>
    <n v="386"/>
  </r>
  <r>
    <s v="6Xom58OOXk2SoU711L2IXO"/>
    <n v="2974"/>
    <s v="Moscow Mule"/>
    <n v="1"/>
    <n v="83"/>
    <n v="0.83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09"/>
  </r>
  <r>
    <s v="1IHWl5LamUGEuP4ozKQSXZ"/>
    <n v="7354"/>
    <s v="Tití Me Preguntó"/>
    <n v="4"/>
    <n v="83"/>
    <n v="0.83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06"/>
  </r>
  <r>
    <s v="0sTlGEld0h8kIPZaKDYUf4"/>
    <n v="5854"/>
    <s v="Notion"/>
    <n v="1"/>
    <n v="83"/>
    <n v="0.83"/>
    <b v="0"/>
    <n v="0"/>
    <x v="163"/>
    <n v="320"/>
    <n v="65"/>
    <n v="0.65"/>
    <n v="688597"/>
    <s v="N/A"/>
    <s v="4Uf8BVznefnd2xZm2nRFUx"/>
    <n v="320"/>
    <s v="Notion"/>
    <d v="2021-12-02T00:00:00"/>
    <n v="1499"/>
    <n v="24.983333333333334"/>
    <n v="2.0819444444444444"/>
    <n v="1"/>
    <s v="single"/>
    <s v="Single"/>
    <n v="325"/>
  </r>
  <r>
    <s v="6Uj1ctrBOjOas8xZXGqKk4"/>
    <n v="114"/>
    <s v="Woman"/>
    <n v="1"/>
    <n v="83"/>
    <n v="0.83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287"/>
  </r>
  <r>
    <s v="2tGvwE8GcFKwNdAXMnlbfl"/>
    <n v="4813"/>
    <s v="happier"/>
    <n v="8"/>
    <n v="83"/>
    <n v="0.83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93"/>
  </r>
  <r>
    <s v="7EkWXAI1wn8Ii883ecd9xr"/>
    <n v="6748"/>
    <s v="Freaks"/>
    <n v="1"/>
    <n v="83"/>
    <n v="0.83"/>
    <b v="0"/>
    <n v="0"/>
    <x v="164"/>
    <n v="323"/>
    <n v="68"/>
    <n v="0.68"/>
    <n v="1744189"/>
    <s v="indie"/>
    <s v="5WjaIWthUR3AjA0UYG3jR5"/>
    <n v="323"/>
    <s v="Freaks"/>
    <d v="2021-05-15T00:00:00"/>
    <n v="1700"/>
    <n v="28.333333333333332"/>
    <n v="2.3611111111111112"/>
    <n v="1"/>
    <s v="single"/>
    <s v="Single"/>
    <n v="245"/>
  </r>
  <r>
    <s v="3Q4gttWQ6hxqWOa3tHoTNi"/>
    <n v="3160"/>
    <s v="Not You Too (feat. Chris Brown)"/>
    <n v="4"/>
    <n v="83"/>
    <n v="0.83"/>
    <b v="1"/>
    <n v="1"/>
    <x v="88"/>
    <n v="164"/>
    <n v="95"/>
    <n v="0.95"/>
    <n v="103094105"/>
    <s v="rap"/>
    <s v="6OQ9gBfg5EXeNAEwGSs6jK"/>
    <n v="324"/>
    <s v="Dark Lane Demo Tapes"/>
    <d v="2020-05-01T00:00:00"/>
    <n v="2079"/>
    <n v="34.65"/>
    <n v="2.8874999999999997"/>
    <n v="14"/>
    <s v="album"/>
    <s v="Album"/>
    <n v="449"/>
  </r>
  <r>
    <s v="1oFAF1hdPOickyHgbuRjyX"/>
    <n v="237"/>
    <s v="Save Your Tears (Remix) (with Ariana Grande) - Bonus Track"/>
    <n v="18"/>
    <n v="83"/>
    <n v="0.83"/>
    <b v="0"/>
    <n v="0"/>
    <x v="17"/>
    <n v="35"/>
    <n v="93"/>
    <n v="0.93"/>
    <n v="112918137"/>
    <s v="r&amp;b pop, alternative r&amp;b, hip hop, synthpop"/>
    <s v="4ZyeHIgdujClXSjC2cSqSb"/>
    <n v="325"/>
    <s v="After Hours (Deluxe)"/>
    <d v="2020-03-20T00:00:00"/>
    <n v="2121"/>
    <n v="35.35"/>
    <n v="2.9458333333333333"/>
    <n v="18"/>
    <s v="album"/>
    <s v="Album"/>
    <n v="318"/>
  </r>
  <r>
    <s v="5hM5arv9KDbCHS0k9uqwjr"/>
    <n v="3699"/>
    <s v="Borderline"/>
    <n v="3"/>
    <n v="83"/>
    <n v="0.83"/>
    <b v="0"/>
    <n v="0"/>
    <x v="51"/>
    <n v="96"/>
    <n v="85"/>
    <n v="0.85"/>
    <n v="9517000"/>
    <s v="neo-psychedelic, indie"/>
    <s v="31qVWUdRrlb8thMvts0yYL"/>
    <n v="326"/>
    <s v="The Slow Rush"/>
    <d v="2020-02-14T00:00:00"/>
    <n v="2156"/>
    <n v="35.93333333333333"/>
    <n v="2.994444444444444"/>
    <n v="12"/>
    <s v="album"/>
    <s v="Album"/>
    <n v="396"/>
  </r>
  <r>
    <s v="6FZDfxM3a3UCqtzo5pxSLZ"/>
    <n v="1080"/>
    <s v="Without Me"/>
    <n v="9"/>
    <n v="83"/>
    <n v="0.83"/>
    <b v="1"/>
    <n v="1"/>
    <x v="165"/>
    <n v="327"/>
    <n v="80"/>
    <n v="0.8"/>
    <n v="22396044"/>
    <s v="N/A"/>
    <s v="68enXe5XcJdciSDAZr0Alr"/>
    <n v="327"/>
    <s v="Manic"/>
    <d v="2020-01-17T00:00:00"/>
    <n v="2184"/>
    <n v="36.4"/>
    <n v="3.0333333333333332"/>
    <n v="16"/>
    <s v="album"/>
    <s v="Album"/>
    <n v="336"/>
  </r>
  <r>
    <s v="2gMXnyrvIjhVBUZwvLZDMP"/>
    <n v="6026"/>
    <s v="Before You Go"/>
    <n v="13"/>
    <n v="83"/>
    <n v="0.83"/>
    <b v="0"/>
    <n v="0"/>
    <x v="72"/>
    <n v="132"/>
    <n v="79"/>
    <n v="0.79"/>
    <n v="14043382"/>
    <s v="soft pop"/>
    <s v="2wiPF3m0ylst0JSk1IvZL8"/>
    <n v="328"/>
    <s v="Divinely Uninspired To A Hellish Extent (Extended Edition)"/>
    <d v="2019-11-22T00:00:00"/>
    <n v="2240"/>
    <n v="37.333333333333336"/>
    <n v="3.1111111111111112"/>
    <n v="15"/>
    <s v="album"/>
    <s v="Album"/>
    <n v="358"/>
  </r>
  <r>
    <s v="3ZCTVFBt2Brf31RLEnCkWJ"/>
    <n v="8421"/>
    <s v="everything i wanted"/>
    <n v="1"/>
    <n v="83"/>
    <n v="0.83"/>
    <b v="0"/>
    <n v="0"/>
    <x v="4"/>
    <n v="7"/>
    <n v="90"/>
    <n v="0.9"/>
    <n v="118728633"/>
    <s v="alternative pop, electropop, dark pop"/>
    <s v="4i3rAwPw7Ln2YrKDusaWyT"/>
    <n v="329"/>
    <s v="everything i wanted"/>
    <d v="2019-11-13T00:00:00"/>
    <n v="2249"/>
    <n v="37.483333333333334"/>
    <n v="3.1236111111111113"/>
    <n v="1"/>
    <s v="single"/>
    <s v="Single"/>
    <n v="409"/>
  </r>
  <r>
    <s v="60ynsPSSKe6O3sfwRnIBRf"/>
    <n v="7796"/>
    <s v="Streets"/>
    <n v="9"/>
    <n v="83"/>
    <n v="0.83"/>
    <b v="1"/>
    <n v="1"/>
    <x v="128"/>
    <n v="242"/>
    <n v="86"/>
    <n v="0.86"/>
    <n v="34742256"/>
    <s v="N/A"/>
    <s v="1MmVkhiwTH0BkNOU3nw5d3"/>
    <n v="330"/>
    <s v="Hot Pink"/>
    <d v="2019-11-07T00:00:00"/>
    <n v="2255"/>
    <n v="37.583333333333336"/>
    <n v="3.1319444444444446"/>
    <n v="12"/>
    <s v="album"/>
    <s v="Album"/>
    <n v="378"/>
  </r>
  <r>
    <s v="0otRX6Z89qKkHkQ9OqJpKt"/>
    <n v="2589"/>
    <s v="Car's Outside"/>
    <n v="5"/>
    <n v="83"/>
    <n v="0.83"/>
    <b v="0"/>
    <n v="0"/>
    <x v="95"/>
    <n v="183"/>
    <n v="79"/>
    <n v="0.79"/>
    <n v="20848055"/>
    <s v="soft pop"/>
    <s v="0cm9LOQUBK3JUgyoRj238z"/>
    <n v="331"/>
    <s v="YOU"/>
    <d v="2019-10-18T00:00:00"/>
    <n v="2275"/>
    <n v="37.916666666666664"/>
    <n v="3.1597222222222219"/>
    <n v="17"/>
    <s v="album"/>
    <s v="Album"/>
    <n v="413"/>
  </r>
  <r>
    <s v="3eekarcy7kvN4yt5ZFzltW"/>
    <n v="3252"/>
    <s v="HIGHEST IN THE ROOM"/>
    <n v="1"/>
    <n v="83"/>
    <n v="0.83"/>
    <b v="1"/>
    <n v="1"/>
    <x v="135"/>
    <n v="254"/>
    <n v="89"/>
    <n v="0.89"/>
    <n v="41131037"/>
    <s v="rap"/>
    <s v="2uDTi1PlpSpvAv7IRAoAEU"/>
    <n v="332"/>
    <s v="HIGHEST IN THE ROOM"/>
    <d v="2019-10-04T00:00:00"/>
    <n v="2289"/>
    <n v="38.15"/>
    <n v="3.1791666666666667"/>
    <n v="1"/>
    <s v="single"/>
    <s v="Single"/>
    <n v="292"/>
  </r>
  <r>
    <s v="5IgjP7X4th6nMNDh4akUHb"/>
    <n v="2876"/>
    <s v="Under The Influence"/>
    <n v="3"/>
    <n v="83"/>
    <n v="0.83"/>
    <b v="1"/>
    <n v="1"/>
    <x v="166"/>
    <n v="333"/>
    <n v="87"/>
    <n v="0.87"/>
    <n v="28305692"/>
    <s v="r&amp;b"/>
    <s v="3okhA6w5uau6ZNhnVpwVww"/>
    <n v="333"/>
    <s v="Indigo (Extended)"/>
    <d v="2019-10-04T00:00:00"/>
    <n v="2289"/>
    <n v="38.15"/>
    <n v="3.1791666666666667"/>
    <n v="42"/>
    <s v="album"/>
    <s v="Album"/>
    <n v="307"/>
  </r>
  <r>
    <s v="2xql0pid3EUwW38AsywxhV"/>
    <n v="7007"/>
    <s v="Reflections"/>
    <n v="10"/>
    <n v="83"/>
    <n v="0.83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06"/>
  </r>
  <r>
    <s v="48QmG1dfvMuYLxMPt7KSRA"/>
    <n v="1944"/>
    <s v="No Lie"/>
    <n v="9"/>
    <n v="83"/>
    <n v="0.83"/>
    <b v="0"/>
    <n v="0"/>
    <x v="167"/>
    <n v="335"/>
    <n v="81"/>
    <n v="0.81"/>
    <n v="5276981"/>
    <s v="dancehall"/>
    <s v="5xrOcCoO3jkXRjHQjfESM6"/>
    <n v="335"/>
    <s v="Mad Love The Prequel"/>
    <d v="2018-06-29T00:00:00"/>
    <n v="2751"/>
    <n v="45.85"/>
    <n v="3.8208333333333333"/>
    <n v="9"/>
    <s v="album"/>
    <s v="Album"/>
    <n v="368"/>
  </r>
  <r>
    <s v="6DCZcSspjsKoFjzjrWoCdn"/>
    <n v="4367"/>
    <s v="God's Plan"/>
    <n v="5"/>
    <n v="83"/>
    <n v="0.83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331"/>
  </r>
  <r>
    <s v="6oVxXO5oQ4pTpO8RSnkzvv"/>
    <n v="6130"/>
    <s v="Dress"/>
    <n v="12"/>
    <n v="83"/>
    <n v="0.83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83"/>
  </r>
  <r>
    <s v="6QgjcU0zLnzq5OrUoSZ3OK"/>
    <n v="3467"/>
    <s v="Feel It Still"/>
    <n v="4"/>
    <n v="83"/>
    <n v="0.83"/>
    <b v="0"/>
    <n v="0"/>
    <x v="168"/>
    <n v="338"/>
    <n v="69"/>
    <n v="0.69"/>
    <n v="1525079"/>
    <s v="N/A"/>
    <s v="4VzzEviJGYUtAeSsJlI9QB"/>
    <n v="338"/>
    <s v="Woodstock"/>
    <d v="2017-06-16T00:00:00"/>
    <n v="3129"/>
    <n v="52.15"/>
    <n v="4.3458333333333332"/>
    <n v="10"/>
    <s v="album"/>
    <s v="Album"/>
    <n v="272"/>
  </r>
  <r>
    <s v="7KXjTSCq5nL1LoYtL7XAwS"/>
    <n v="14999"/>
    <s v="HUMBLE."/>
    <n v="8"/>
    <n v="83"/>
    <n v="0.83"/>
    <b v="1"/>
    <n v="1"/>
    <x v="31"/>
    <n v="58"/>
    <n v="89"/>
    <n v="0.89"/>
    <n v="44577310"/>
    <s v="hip hop, west coast hip hop"/>
    <s v="4eLPsYPBmXABThSJ821sqY"/>
    <n v="339"/>
    <s v="DAMN."/>
    <d v="2017-04-14T00:00:00"/>
    <n v="3192"/>
    <n v="53.2"/>
    <n v="4.4333333333333336"/>
    <n v="14"/>
    <s v="album"/>
    <s v="Album"/>
    <n v="295"/>
  </r>
  <r>
    <s v="2uIX8YMNjGMD7441kqyyNU"/>
    <n v="426"/>
    <s v="ocean eyes"/>
    <n v="1"/>
    <n v="83"/>
    <n v="0.83"/>
    <b v="0"/>
    <n v="0"/>
    <x v="4"/>
    <n v="7"/>
    <n v="90"/>
    <n v="0.9"/>
    <n v="118692183"/>
    <s v="alternative pop, electropop, dark pop"/>
    <s v="2msN7XBgV3JCjQ7Tq3t7i9"/>
    <n v="340"/>
    <s v="Ocean Eyes"/>
    <d v="2016-11-18T00:00:00"/>
    <n v="3339"/>
    <n v="55.65"/>
    <n v="4.6375000000000002"/>
    <n v="1"/>
    <s v="single"/>
    <s v="Single"/>
    <n v="334"/>
  </r>
  <r>
    <s v="5kqIPrATaCc2LqxVWzQGbk"/>
    <n v="6933"/>
    <s v="7 Years"/>
    <n v="1"/>
    <n v="83"/>
    <n v="0.83"/>
    <b v="0"/>
    <n v="0"/>
    <x v="169"/>
    <n v="341"/>
    <n v="69"/>
    <n v="0.69"/>
    <n v="2945445"/>
    <s v="dansk pop"/>
    <s v="4rFrdkSWs0dtj0rWPzOk1v"/>
    <n v="341"/>
    <s v="Lukas Graham"/>
    <d v="2016-04-01T00:00:00"/>
    <n v="3570"/>
    <n v="59.5"/>
    <n v="4.958333333333333"/>
    <n v="11"/>
    <s v="album"/>
    <s v="Album"/>
    <n v="395"/>
  </r>
  <r>
    <s v="69uxyAqqPIsUyTO8txoP2M"/>
    <n v="1661"/>
    <s v="Adventure of a Lifetime"/>
    <n v="5"/>
    <n v="83"/>
    <n v="0.83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39"/>
  </r>
  <r>
    <s v="3pXF1nA74528Edde4of9CC"/>
    <n v="4609"/>
    <s v="Don't"/>
    <n v="5"/>
    <n v="83"/>
    <n v="0.83"/>
    <b v="1"/>
    <n v="1"/>
    <x v="170"/>
    <n v="343"/>
    <n v="80"/>
    <n v="0.8"/>
    <n v="10566213"/>
    <s v="trap soul, r&amp;b"/>
    <s v="6eZdwrhB97A3EYx9QppGfl"/>
    <n v="343"/>
    <s v="T R A P S O U L"/>
    <d v="2015-10-02T00:00:00"/>
    <n v="3752"/>
    <n v="62.533333333333331"/>
    <n v="5.2111111111111112"/>
    <n v="14"/>
    <s v="album"/>
    <s v="Album"/>
    <n v="33"/>
  </r>
  <r>
    <s v="22VdIZQfgXJea34mQxlt81"/>
    <n v="4928"/>
    <s v="Can't Feel My Face"/>
    <n v="7"/>
    <n v="83"/>
    <n v="0.83"/>
    <b v="0"/>
    <n v="0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355"/>
  </r>
  <r>
    <s v="7uDUb37h7Xdhza1eWMkoJv"/>
    <n v="3986"/>
    <s v="Friends"/>
    <n v="5"/>
    <n v="83"/>
    <n v="0.83"/>
    <b v="0"/>
    <n v="0"/>
    <x v="131"/>
    <n v="250"/>
    <n v="79"/>
    <n v="0.79"/>
    <n v="10462018"/>
    <s v="N/A"/>
    <s v="4hZ8kmFKSmguXiWpGjUzcF"/>
    <n v="345"/>
    <s v="Nostalgia - EP"/>
    <d v="2015-02-21T00:00:00"/>
    <n v="3975"/>
    <n v="66.25"/>
    <n v="5.520833333333333"/>
    <n v="5"/>
    <s v="single"/>
    <s v="Single"/>
    <n v="383"/>
  </r>
  <r>
    <s v="32OlwWuMpZ6b0aN2RZOeMS"/>
    <n v="713"/>
    <s v="Uptown Funk (feat. Bruno Mars)"/>
    <n v="4"/>
    <n v="83"/>
    <n v="0.83"/>
    <b v="0"/>
    <n v="0"/>
    <x v="171"/>
    <n v="346"/>
    <n v="74"/>
    <n v="0.74"/>
    <n v="1294408"/>
    <s v="N/A"/>
    <s v="3vLaOYCNCzngDf8QdBg2V1"/>
    <n v="346"/>
    <s v="Uptown Special"/>
    <d v="2015-01-12T00:00:00"/>
    <n v="4015"/>
    <n v="66.916666666666671"/>
    <n v="5.5763888888888893"/>
    <n v="11"/>
    <s v="album"/>
    <s v="Album"/>
    <n v="449"/>
  </r>
  <r>
    <s v="3dYD57lRAUcMHufyqn9GcI"/>
    <n v="2443"/>
    <s v="Take Me To Church"/>
    <n v="1"/>
    <n v="83"/>
    <n v="0.83"/>
    <b v="0"/>
    <n v="0"/>
    <x v="172"/>
    <n v="347"/>
    <n v="82"/>
    <n v="0.82"/>
    <n v="9112977"/>
    <s v="N/A"/>
    <s v="0Uv83rRhY5QvHKkQoULRKk"/>
    <n v="347"/>
    <s v="Hozier"/>
    <d v="2014-09-19T00:00:00"/>
    <n v="4130"/>
    <n v="68.833333333333329"/>
    <n v="5.7361111111111107"/>
    <n v="13"/>
    <s v="album"/>
    <s v="Album"/>
    <n v="402"/>
  </r>
  <r>
    <s v="5J4ZkQpzMUFojo1CtAZYpn"/>
    <n v="7410"/>
    <s v="Love Me Harder"/>
    <n v="9"/>
    <n v="83"/>
    <n v="0.83"/>
    <b v="0"/>
    <n v="0"/>
    <x v="99"/>
    <n v="189"/>
    <n v="90"/>
    <n v="0.9"/>
    <n v="107374593"/>
    <s v="pop"/>
    <s v="6EVYTRG1drKdO8OnIQBeEj"/>
    <n v="189"/>
    <s v="My Everything (Deluxe)"/>
    <d v="2014-08-22T00:00:00"/>
    <n v="4158"/>
    <n v="69.3"/>
    <n v="5.7749999999999995"/>
    <n v="15"/>
    <s v="album"/>
    <s v="Album"/>
    <n v="393"/>
  </r>
  <r>
    <s v="6RtPijgfPKROxEzTHNRiDp"/>
    <n v="4239"/>
    <s v="Rude"/>
    <n v="1"/>
    <n v="83"/>
    <n v="0.83"/>
    <b v="0"/>
    <n v="0"/>
    <x v="173"/>
    <n v="349"/>
    <n v="66"/>
    <n v="0.66"/>
    <n v="1609417"/>
    <s v="N/A"/>
    <s v="0RZ4Ct4vegYBmL9g88TBNi"/>
    <n v="349"/>
    <s v="Don't Kill the Magic"/>
    <d v="2014-06-25T00:00:00"/>
    <n v="4216"/>
    <n v="70.266666666666666"/>
    <n v="5.8555555555555552"/>
    <n v="11"/>
    <s v="album"/>
    <s v="Album"/>
    <n v="374"/>
  </r>
  <r>
    <s v="0ct6r3EGTcMLPtrXHDvVjc"/>
    <n v="3885"/>
    <s v="The Nights"/>
    <n v="2"/>
    <n v="83"/>
    <n v="0.83"/>
    <b v="0"/>
    <n v="0"/>
    <x v="101"/>
    <n v="193"/>
    <n v="79"/>
    <n v="0.79"/>
    <n v="23434221"/>
    <s v="edm"/>
    <s v="0h2knr6qpiAq0tV5ri5JMF"/>
    <n v="350"/>
    <s v="The Days / Nights"/>
    <d v="2014-01-01T00:00:00"/>
    <n v="4391"/>
    <n v="73.183333333333337"/>
    <n v="6.0986111111111114"/>
    <n v="4"/>
    <s v="album"/>
    <s v="Album"/>
    <n v="294"/>
  </r>
  <r>
    <s v="1u8c2t2Cy7UBoG4ArRcF5g"/>
    <n v="7774"/>
    <s v="Blank Space"/>
    <n v="2"/>
    <n v="83"/>
    <n v="0.83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86"/>
  </r>
  <r>
    <s v="4rHZZAmHpZrA3iH5zx8frV"/>
    <n v="7183"/>
    <s v="Mirrors"/>
    <n v="9"/>
    <n v="83"/>
    <n v="0.83"/>
    <b v="0"/>
    <n v="0"/>
    <x v="106"/>
    <n v="201"/>
    <n v="82"/>
    <n v="0.82"/>
    <n v="15826961"/>
    <s v="N/A"/>
    <s v="0O82niJ0NpcptYRxogeEZu"/>
    <n v="352"/>
    <s v="The 20/20 Experience (Deluxe Version)"/>
    <d v="2013-03-15T00:00:00"/>
    <n v="4683"/>
    <n v="78.05"/>
    <n v="6.5041666666666664"/>
    <n v="12"/>
    <s v="album"/>
    <s v="Album"/>
    <n v="806"/>
  </r>
  <r>
    <s v="6QFCMUUq1T2Vf5sFUXcuQ7"/>
    <n v="2765"/>
    <s v="Beauty And A Beat"/>
    <n v="10"/>
    <n v="83"/>
    <n v="0.83"/>
    <b v="0"/>
    <n v="0"/>
    <x v="12"/>
    <n v="29"/>
    <n v="91"/>
    <n v="0.91"/>
    <n v="85008100"/>
    <s v="pop, contemporary r&amp;b"/>
    <s v="5cxMa6oLINJzmZ8lF7wWQN"/>
    <n v="353"/>
    <s v="Believe"/>
    <d v="2012-01-01T00:00:00"/>
    <n v="5122"/>
    <n v="85.36666666666666"/>
    <n v="7.113888888888888"/>
    <n v="13"/>
    <s v="album"/>
    <s v="Album"/>
    <n v="379"/>
  </r>
  <r>
    <s v="3BJe4B8zGnqEdQPMvfVjuS"/>
    <n v="8544"/>
    <s v="Summertime Sadness"/>
    <n v="11"/>
    <n v="83"/>
    <n v="0.83"/>
    <b v="0"/>
    <n v="0"/>
    <x v="55"/>
    <n v="100"/>
    <n v="88"/>
    <n v="0.88"/>
    <n v="51798111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42"/>
  </r>
  <r>
    <s v="5WQQIDU3HRaMyPkob8mpFb"/>
    <n v="4621"/>
    <s v="Where Have You Been"/>
    <n v="2"/>
    <n v="83"/>
    <n v="0.83"/>
    <b v="0"/>
    <n v="0"/>
    <x v="57"/>
    <n v="103"/>
    <n v="90"/>
    <n v="0.9"/>
    <n v="68997177"/>
    <s v="pop, r&amp;b"/>
    <s v="2g1EakEaW7fPTZC6vBmBCn"/>
    <n v="355"/>
    <s v="Talk That Talk"/>
    <d v="2011-11-18T00:00:00"/>
    <n v="5166"/>
    <n v="86.1"/>
    <n v="7.1749999999999998"/>
    <n v="11"/>
    <s v="album"/>
    <s v="Album"/>
    <n v="404"/>
  </r>
  <r>
    <s v="6qn9YLKt13AGvpq9jfO8py"/>
    <n v="3819"/>
    <s v="We Found Love"/>
    <n v="3"/>
    <n v="83"/>
    <n v="0.83"/>
    <b v="0"/>
    <n v="0"/>
    <x v="57"/>
    <n v="103"/>
    <n v="90"/>
    <n v="0.9"/>
    <n v="68997177"/>
    <s v="pop, r&amp;b"/>
    <s v="2g1EakEaW7fPTZC6vBmBCn"/>
    <n v="355"/>
    <s v="Talk That Talk"/>
    <d v="2011-11-18T00:00:00"/>
    <n v="5166"/>
    <n v="86.1"/>
    <n v="7.1749999999999998"/>
    <n v="11"/>
    <s v="album"/>
    <s v="Album"/>
    <n v="358"/>
  </r>
  <r>
    <s v="6lanRgr6wXibZr8KgzXxBl"/>
    <n v="8547"/>
    <s v="a thousand years"/>
    <n v="1"/>
    <n v="83"/>
    <n v="0.83"/>
    <b v="0"/>
    <n v="0"/>
    <x v="174"/>
    <n v="357"/>
    <n v="71"/>
    <n v="0.71"/>
    <n v="4308713"/>
    <s v="soft pop"/>
    <s v="15yvc643iYfQtb6zh9NEJo"/>
    <n v="357"/>
    <s v="a thousand years"/>
    <d v="2011-10-18T00:00:00"/>
    <n v="5197"/>
    <n v="86.61666666666666"/>
    <n v="7.218055555555555"/>
    <n v="1"/>
    <s v="single"/>
    <s v="Single"/>
    <n v="475"/>
  </r>
  <r>
    <s v="4356Typ82hUiFAynbLYbPn"/>
    <n v="1093"/>
    <s v="DJ Got Us Fallin' In Love (feat. Pitbull)"/>
    <n v="16"/>
    <n v="83"/>
    <n v="0.83"/>
    <b v="0"/>
    <n v="0"/>
    <x v="108"/>
    <n v="205"/>
    <n v="80"/>
    <n v="0.8"/>
    <n v="13749886"/>
    <s v="r&amp;b"/>
    <s v="6A1F3Fkq5dYeYYNkXflcTX"/>
    <n v="358"/>
    <s v="Raymond v Raymond (Expanded Edition)"/>
    <d v="2010-03-30T00:00:00"/>
    <n v="5764"/>
    <n v="96.066666666666663"/>
    <n v="8.0055555555555546"/>
    <n v="22"/>
    <s v="album"/>
    <s v="Album"/>
    <n v="368"/>
  </r>
  <r>
    <s v="6epn3r7S14KUqlReYr77hA"/>
    <n v="1236"/>
    <s v="Baby"/>
    <n v="1"/>
    <n v="83"/>
    <n v="0.83"/>
    <b v="0"/>
    <n v="0"/>
    <x v="12"/>
    <n v="29"/>
    <n v="91"/>
    <n v="0.91"/>
    <n v="85022258"/>
    <s v="pop, contemporary r&amp;b"/>
    <s v="3BmcYMh0KYsimWL6p2gPa9"/>
    <n v="359"/>
    <s v="My World 2.0"/>
    <d v="2010-01-01T00:00:00"/>
    <n v="5852"/>
    <n v="97.533333333333331"/>
    <n v="8.1277777777777782"/>
    <n v="10"/>
    <s v="album"/>
    <s v="Album"/>
    <n v="357"/>
  </r>
  <r>
    <s v="0ntQJM78wzOLVeCUAW7Y45"/>
    <n v="1084"/>
    <s v="Sex on Fire"/>
    <n v="3"/>
    <n v="83"/>
    <n v="0.83"/>
    <b v="0"/>
    <n v="0"/>
    <x v="175"/>
    <n v="360"/>
    <n v="76"/>
    <n v="0.76"/>
    <n v="5757305"/>
    <s v="N/A"/>
    <s v="5CZR6ljD0x9fTiS4mh9wMp"/>
    <n v="360"/>
    <s v="Only By The Night"/>
    <d v="2008-09-23T00:00:00"/>
    <n v="6317"/>
    <n v="105.28333333333333"/>
    <n v="8.7736111111111104"/>
    <n v="11"/>
    <s v="album"/>
    <s v="Album"/>
    <n v="338"/>
  </r>
  <r>
    <s v="49FYlytm3dAAraYgpoJZux"/>
    <n v="3285"/>
    <s v="Umbrella"/>
    <n v="1"/>
    <n v="83"/>
    <n v="0.83"/>
    <b v="0"/>
    <n v="0"/>
    <x v="57"/>
    <n v="103"/>
    <n v="90"/>
    <n v="0.9"/>
    <n v="69014420"/>
    <s v="pop, r&amp;b"/>
    <s v="3JSWZWeTHF4HDGt5Eozdy7"/>
    <n v="103"/>
    <s v="Good Girl Gone Bad: Reloaded"/>
    <d v="2008-06-02T00:00:00"/>
    <n v="6430"/>
    <n v="107.16666666666667"/>
    <n v="8.9305555555555554"/>
    <n v="15"/>
    <s v="album"/>
    <s v="Album"/>
    <n v="459"/>
  </r>
  <r>
    <s v="0CAfXk7DXMnon4gLudAp7J"/>
    <n v="7578"/>
    <s v="Low (feat. T-Pain)"/>
    <n v="5"/>
    <n v="83"/>
    <n v="0.83"/>
    <b v="0"/>
    <n v="0"/>
    <x v="176"/>
    <n v="362"/>
    <n v="79"/>
    <n v="0.79"/>
    <n v="8971415"/>
    <s v="N/A"/>
    <s v="5j1wrOAOm5KFd17pPiSvle"/>
    <n v="362"/>
    <s v="Mail on Sunday"/>
    <d v="2008-03-17T00:00:00"/>
    <n v="6507"/>
    <n v="108.45"/>
    <n v="9.0374999999999996"/>
    <n v="14"/>
    <s v="album"/>
    <s v="Album"/>
    <n v="385"/>
  </r>
  <r>
    <s v="5hnyJvgoWiQUYZttV4wXy6"/>
    <n v="7109"/>
    <s v="Chasing Cars"/>
    <n v="3"/>
    <n v="83"/>
    <n v="0.83"/>
    <b v="0"/>
    <n v="0"/>
    <x v="177"/>
    <n v="363"/>
    <n v="68"/>
    <n v="0.68"/>
    <n v="3301184"/>
    <s v="N/A"/>
    <s v="3k7bXPw2u0C0SBKPMsgMS3"/>
    <n v="363"/>
    <s v="Eyes Open"/>
    <d v="2006-01-01T00:00:00"/>
    <n v="7313"/>
    <n v="121.88333333333334"/>
    <n v="10.156944444444445"/>
    <n v="11"/>
    <s v="album"/>
    <s v="Album"/>
    <n v="446"/>
  </r>
  <r>
    <s v="4Hff1IjRbLGeLgFgxvHflk"/>
    <n v="3008"/>
    <s v="DARE (feat. Shaun Ryder &amp; Roses Gabor)"/>
    <n v="12"/>
    <n v="83"/>
    <n v="0.83"/>
    <b v="0"/>
    <n v="0"/>
    <x v="33"/>
    <n v="60"/>
    <n v="82"/>
    <n v="0.82"/>
    <n v="14505359"/>
    <s v="N/A"/>
    <s v="0bUTHlWbkSQysoM3VsWldT"/>
    <n v="60"/>
    <s v="Demon Days"/>
    <d v="2005-05-23T00:00:00"/>
    <n v="7536"/>
    <n v="125.6"/>
    <n v="10.466666666666667"/>
    <n v="15"/>
    <s v="album"/>
    <s v="Album"/>
    <n v="408"/>
  </r>
  <r>
    <s v="5xEM5hIgJ1jjgcEBfpkt2F"/>
    <m/>
    <s v="Complicated"/>
    <n v="2"/>
    <n v="83"/>
    <n v="0.83"/>
    <b v="0"/>
    <n v="0"/>
    <x v="178"/>
    <n v="365"/>
    <n v="76"/>
    <n v="0.76"/>
    <n v="12004691"/>
    <s v="N/A"/>
    <s v="3zXjR3y2dUWklKmmp6lEhy"/>
    <n v="365"/>
    <s v="Let Go"/>
    <d v="2002-06-04T00:00:00"/>
    <n v="8620"/>
    <n v="143.66666666666666"/>
    <n v="11.972222222222221"/>
    <n v="13"/>
    <s v="album"/>
    <s v="Album"/>
    <n v="407"/>
  </r>
  <r>
    <s v="4xkOaSrkexMciUUogZKVTS"/>
    <m/>
    <s v="Till I Collapse"/>
    <n v="18"/>
    <n v="83"/>
    <n v="0.83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96"/>
  </r>
  <r>
    <s v="3K4HG9evC7dg3N0R9cYqk4"/>
    <m/>
    <s v="One Step Closer"/>
    <n v="2"/>
    <n v="83"/>
    <n v="0.83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262"/>
  </r>
  <r>
    <s v="47BBI51FKFwOMlIiX6m8ya"/>
    <m/>
    <s v="I Want It That Way"/>
    <n v="2"/>
    <n v="83"/>
    <n v="0.83"/>
    <b v="0"/>
    <n v="0"/>
    <x v="179"/>
    <n v="368"/>
    <n v="76"/>
    <n v="0.76"/>
    <n v="6707978"/>
    <s v="N/A"/>
    <s v="5ySxm9hxBNss01WCL7GLyQ"/>
    <n v="368"/>
    <s v="Millennium"/>
    <d v="1999-05-18T00:00:00"/>
    <n v="9733"/>
    <n v="162.21666666666667"/>
    <n v="13.518055555555556"/>
    <n v="12"/>
    <s v="album"/>
    <s v="Album"/>
    <n v="355"/>
  </r>
  <r>
    <s v="57iDDD9N9tTWe75x6qhStw"/>
    <m/>
    <s v="Bitter Sweet Symphony - Remastered 2016"/>
    <n v="1"/>
    <n v="83"/>
    <n v="0.83"/>
    <b v="0"/>
    <n v="0"/>
    <x v="180"/>
    <n v="369"/>
    <n v="68"/>
    <n v="0.68"/>
    <n v="2739075"/>
    <s v="britpop, shoegaze"/>
    <s v="52AeC4gwbxDfFlLHgK1ByD"/>
    <n v="369"/>
    <s v="Urban Hymns (Remastered 2016)"/>
    <d v="1997-09-29T00:00:00"/>
    <n v="10329"/>
    <n v="172.15"/>
    <n v="14.345833333333333"/>
    <n v="13"/>
    <s v="album"/>
    <s v="Album"/>
    <n v="595"/>
  </r>
  <r>
    <s v="5UWwZ5lm5PKu6eKsHAGxOk"/>
    <m/>
    <s v="Everlong"/>
    <n v="11"/>
    <n v="83"/>
    <n v="0.83"/>
    <b v="0"/>
    <n v="0"/>
    <x v="181"/>
    <n v="370"/>
    <n v="75"/>
    <n v="0.75"/>
    <n v="12953020"/>
    <s v="rock, post-grunge, alternative rock, grunge"/>
    <s v="30ly6F6Xl0TKmyBCU50Khv"/>
    <n v="370"/>
    <s v="The Colour And The Shape"/>
    <d v="1997-05-20T00:00:00"/>
    <n v="10461"/>
    <n v="174.35"/>
    <n v="14.529166666666667"/>
    <n v="14"/>
    <s v="album"/>
    <s v="Album"/>
    <n v="417"/>
  </r>
  <r>
    <s v="7w5AOd6HrDIHewHfpABEss"/>
    <m/>
    <s v="Wicked Game"/>
    <n v="5"/>
    <n v="83"/>
    <n v="0.83"/>
    <b v="0"/>
    <n v="0"/>
    <x v="182"/>
    <n v="371"/>
    <n v="68"/>
    <n v="0.68"/>
    <n v="742237"/>
    <s v="N/A"/>
    <s v="5Das42Qx4AoU9iT4M7PW3U"/>
    <n v="371"/>
    <s v="Heart Shaped World"/>
    <d v="1989-06-13T00:00:00"/>
    <n v="13359"/>
    <n v="222.65"/>
    <n v="18.554166666666667"/>
    <n v="11"/>
    <s v="album"/>
    <s v="Album"/>
    <n v="481"/>
  </r>
  <r>
    <s v="0WQiDwKJclirSYG9v5tayI"/>
    <m/>
    <s v="There Is a Light That Never Goes Out - 2011 Remaster"/>
    <n v="9"/>
    <n v="83"/>
    <n v="0.83"/>
    <b v="0"/>
    <n v="0"/>
    <x v="183"/>
    <n v="372"/>
    <n v="78"/>
    <n v="0.78"/>
    <n v="7728723"/>
    <s v="new wave, madchester, jangle pop"/>
    <s v="5Y0p2XCgRRIjna91aQE8q7"/>
    <n v="372"/>
    <s v="The Queen Is Dead"/>
    <d v="1986-06-16T00:00:00"/>
    <n v="14452"/>
    <n v="240.86666666666667"/>
    <n v="20.072222222222223"/>
    <n v="10"/>
    <s v="album"/>
    <s v="Album"/>
    <n v="407"/>
  </r>
  <r>
    <s v="0pUVeEgZuNyFzIMKp67RbS"/>
    <m/>
    <s v="Eyes Without A Face"/>
    <n v="3"/>
    <n v="83"/>
    <n v="0.83"/>
    <b v="0"/>
    <n v="0"/>
    <x v="184"/>
    <n v="373"/>
    <n v="71"/>
    <n v="0.71"/>
    <n v="2462227"/>
    <s v="N/A"/>
    <s v="2FZNWUmgRoP8uJZBaHJdfj"/>
    <n v="373"/>
    <s v="Rebel Yell"/>
    <d v="1983-11-01T00:00:00"/>
    <n v="15410"/>
    <n v="256.83333333333331"/>
    <n v="21.402777777777775"/>
    <n v="9"/>
    <s v="album"/>
    <s v="Album"/>
    <n v="498"/>
  </r>
  <r>
    <s v="5RKQ5NdjSh2QzD4MaunT91"/>
    <m/>
    <s v="Don't Stop Believin' (2022 Remaster)"/>
    <n v="1"/>
    <n v="83"/>
    <n v="0.83"/>
    <b v="0"/>
    <n v="0"/>
    <x v="185"/>
    <n v="374"/>
    <n v="73"/>
    <n v="0.73"/>
    <n v="6507041"/>
    <s v="aor, classic rock"/>
    <s v="4guAwaniEAEQSW0NCpo4gm"/>
    <n v="374"/>
    <s v="Escape (2022 Remaster)"/>
    <d v="1981-07-17T00:00:00"/>
    <n v="16247"/>
    <n v="270.78333333333336"/>
    <n v="22.56527777777778"/>
    <n v="10"/>
    <s v="album"/>
    <s v="Album"/>
    <n v="416"/>
  </r>
  <r>
    <s v="37Tmv4NnfQeb0ZgUC4fOJj"/>
    <m/>
    <s v="Sultans Of Swing"/>
    <n v="6"/>
    <n v="83"/>
    <n v="0.83"/>
    <b v="0"/>
    <n v="0"/>
    <x v="186"/>
    <n v="375"/>
    <n v="77"/>
    <n v="0.77"/>
    <n v="8845285"/>
    <s v="classic rock"/>
    <s v="2rCS6Xwx32V27pvgFzLzlT"/>
    <n v="375"/>
    <s v="Dire Straits"/>
    <d v="1978-10-07T00:00:00"/>
    <n v="17261"/>
    <n v="287.68333333333334"/>
    <n v="23.973611111111111"/>
    <n v="9"/>
    <s v="album"/>
    <s v="Album"/>
    <n v="58"/>
  </r>
  <r>
    <s v="4U45aEWtQhrm8A5mxPaFZ7"/>
    <m/>
    <s v="Vienna"/>
    <n v="5"/>
    <n v="83"/>
    <n v="0.83"/>
    <b v="0"/>
    <n v="0"/>
    <x v="187"/>
    <n v="376"/>
    <n v="78"/>
    <n v="0.78"/>
    <n v="7402824"/>
    <s v="soft rock"/>
    <s v="1Mhn9VosyjtWn4dMPFlna6"/>
    <n v="376"/>
    <s v="The Stranger (Legacy Edition)"/>
    <d v="1977-06-30T00:00:00"/>
    <n v="17725"/>
    <n v="295.41666666666669"/>
    <n v="24.618055555555557"/>
    <n v="21"/>
    <s v="album"/>
    <s v="Album"/>
    <n v="357"/>
  </r>
  <r>
    <s v="70C4NyhjD5OZUMzvWZ3njJ"/>
    <m/>
    <s v="Piano Man"/>
    <n v="2"/>
    <n v="83"/>
    <n v="0.83"/>
    <b v="0"/>
    <n v="0"/>
    <x v="187"/>
    <n v="376"/>
    <n v="78"/>
    <n v="0.78"/>
    <n v="7402824"/>
    <s v="soft rock"/>
    <s v="69wjSAZXZiD2EBia3b3gxL"/>
    <n v="377"/>
    <s v="Piano Man (Legacy Edition)"/>
    <d v="1973-11-07T00:00:00"/>
    <n v="19056"/>
    <n v="317.60000000000002"/>
    <n v="26.466666666666669"/>
    <n v="33"/>
    <s v="album"/>
    <s v="Album"/>
    <n v="565"/>
  </r>
  <r>
    <s v="6wkYQMrFfb0huLB5Qn19Iv"/>
    <n v="2177"/>
    <s v="We Almost Broke Up Again Last Night"/>
    <n v="5"/>
    <n v="82"/>
    <n v="0.82"/>
    <b v="1"/>
    <n v="1"/>
    <x v="6"/>
    <n v="18"/>
    <n v="91"/>
    <n v="0.91"/>
    <n v="26559943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38"/>
  </r>
  <r>
    <s v="57Z6TJCTMACXxdrcwZ3Zvf"/>
    <n v="2891"/>
    <s v="Phantom"/>
    <n v="8"/>
    <n v="82"/>
    <n v="0.82"/>
    <b v="1"/>
    <n v="1"/>
    <x v="188"/>
    <n v="379"/>
    <n v="74"/>
    <n v="0.74"/>
    <n v="253650"/>
    <s v="N/A"/>
    <s v="1TP95xOGiWqdVOu4hGbuug"/>
    <n v="379"/>
    <s v="Rebel"/>
    <d v="2025-06-20T00:00:00"/>
    <n v="203"/>
    <n v="3.3833333333333333"/>
    <n v="0.28194444444444444"/>
    <n v="11"/>
    <s v="album"/>
    <s v="Album"/>
    <n v="182"/>
  </r>
  <r>
    <s v="6ouhsRJ7gExB7LCYjITk4Y"/>
    <n v="7964"/>
    <s v="Diet Pepsi"/>
    <n v="2"/>
    <n v="82"/>
    <n v="0.82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282"/>
  </r>
  <r>
    <s v="221eHga9f9Ne4f8D7WVgPT"/>
    <n v="3988"/>
    <s v="Mystical Magical"/>
    <n v="1"/>
    <n v="82"/>
    <n v="0.82"/>
    <b v="0"/>
    <n v="0"/>
    <x v="39"/>
    <n v="71"/>
    <n v="83"/>
    <n v="0.83"/>
    <n v="7045466"/>
    <s v="N/A"/>
    <s v="7y5UZkCSxTUo47pxeTWbXK"/>
    <n v="381"/>
    <s v="Mystical Magical"/>
    <d v="2025-04-24T00:00:00"/>
    <n v="260"/>
    <n v="4.333333333333333"/>
    <n v="0.3611111111111111"/>
    <n v="1"/>
    <s v="single"/>
    <s v="Single"/>
    <n v="276"/>
  </r>
  <r>
    <s v="0b0Dz0Gi86SVdBxYeiQcCP"/>
    <n v="2334"/>
    <s v="Busy Woman"/>
    <n v="16"/>
    <n v="82"/>
    <n v="0.82"/>
    <b v="1"/>
    <n v="1"/>
    <x v="6"/>
    <n v="18"/>
    <n v="91"/>
    <n v="0.91"/>
    <n v="26559943"/>
    <s v="pop"/>
    <s v="3WzBIQmn2hrulLeTY9smkk"/>
    <n v="382"/>
    <s v="Short n' Sweet (Deluxe)"/>
    <d v="2025-02-14T00:00:00"/>
    <n v="329"/>
    <n v="5.4833333333333334"/>
    <n v="0.45694444444444443"/>
    <n v="17"/>
    <s v="album"/>
    <s v="Album"/>
    <n v="311"/>
  </r>
  <r>
    <s v="3AWDeHLc88XogCaCnZQLVI"/>
    <n v="5252"/>
    <s v="Cry For Me"/>
    <n v="2"/>
    <n v="82"/>
    <n v="0.82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73"/>
  </r>
  <r>
    <s v="1UHS8Rf6h5Ar3CDWRd3wjF"/>
    <n v="6842"/>
    <s v="Bed Chem"/>
    <n v="6"/>
    <n v="82"/>
    <n v="0.82"/>
    <b v="0"/>
    <n v="0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286"/>
  </r>
  <r>
    <s v="5IZXB5IKAD2qlvTPJYDCFB"/>
    <n v="6700"/>
    <s v="I Had Some Help (Feat. Morgan Wallen)"/>
    <n v="3"/>
    <n v="82"/>
    <n v="0.82"/>
    <b v="1"/>
    <n v="1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297"/>
  </r>
  <r>
    <s v="1BJJbSX6muJVF2AK7uH1x4"/>
    <n v="14112"/>
    <s v="Move"/>
    <n v="1"/>
    <n v="82"/>
    <n v="0.82"/>
    <b v="0"/>
    <n v="0"/>
    <x v="190"/>
    <n v="386"/>
    <n v="71"/>
    <n v="0.71"/>
    <n v="334659"/>
    <s v="afro house, house, afro tech"/>
    <s v="4M8ThNHbNjda2cPwL8XZHS"/>
    <n v="386"/>
    <s v="Move"/>
    <d v="2024-06-07T00:00:00"/>
    <n v="581"/>
    <n v="9.6833333333333336"/>
    <n v="0.80694444444444446"/>
    <n v="1"/>
    <s v="single"/>
    <s v="Single"/>
    <n v="295"/>
  </r>
  <r>
    <s v="5AJ9hqTS2wcFQCELCFRO7A"/>
    <n v="12391"/>
    <s v="MILLION DOLLAR BABY"/>
    <n v="1"/>
    <n v="82"/>
    <n v="0.82"/>
    <b v="0"/>
    <n v="0"/>
    <x v="191"/>
    <n v="387"/>
    <n v="68"/>
    <n v="0.68"/>
    <n v="937775"/>
    <s v="N/A"/>
    <s v="2Z1gnUf3nbn6DtwZSUIH54"/>
    <n v="387"/>
    <s v="MILLION DOLLAR BABY"/>
    <d v="2024-04-26T00:00:00"/>
    <n v="623"/>
    <n v="10.383333333333333"/>
    <n v="0.8652777777777777"/>
    <n v="2"/>
    <s v="single"/>
    <s v="Single"/>
    <n v="258"/>
  </r>
  <r>
    <s v="2FQrifJ1N335Ljm3TjTVVf"/>
    <n v="8145"/>
    <s v="A Bar Song (Tipsy)"/>
    <n v="1"/>
    <n v="82"/>
    <n v="0.82"/>
    <b v="1"/>
    <n v="1"/>
    <x v="192"/>
    <n v="388"/>
    <n v="76"/>
    <n v="0.76"/>
    <n v="1449816"/>
    <s v="N/A"/>
    <s v="6egBeCLeGITzGSo5VyRjwZ"/>
    <n v="388"/>
    <s v="A Bar Song (Tipsy)"/>
    <d v="2024-04-12T00:00:00"/>
    <n v="637"/>
    <n v="10.616666666666667"/>
    <n v="0.8847222222222223"/>
    <n v="1"/>
    <s v="single"/>
    <s v="Single"/>
    <n v="285"/>
  </r>
  <r>
    <s v="2tudvzsrR56uom6smgOcSf"/>
    <n v="557"/>
    <s v="Like That"/>
    <n v="6"/>
    <n v="82"/>
    <n v="0.82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446"/>
  </r>
  <r>
    <s v="142PiXzA84lmEw2RstFHFa"/>
    <n v="7366"/>
    <s v="supernatural"/>
    <n v="6"/>
    <n v="82"/>
    <n v="0.82"/>
    <b v="0"/>
    <n v="0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272"/>
  </r>
  <r>
    <s v="2uqYupMHANxnwgeiXTZXzd"/>
    <n v="414"/>
    <s v="Austin (Boots Stop Workin')"/>
    <n v="4"/>
    <n v="82"/>
    <n v="0.82"/>
    <b v="1"/>
    <n v="1"/>
    <x v="194"/>
    <n v="391"/>
    <n v="67"/>
    <n v="0.67"/>
    <n v="416933"/>
    <s v="N/A"/>
    <s v="40HsqPqeSR9Xe3IyAJWr6e"/>
    <n v="391"/>
    <s v="What Happens Now?"/>
    <d v="2024-02-16T00:00:00"/>
    <n v="693"/>
    <n v="11.55"/>
    <n v="0.96250000000000002"/>
    <n v="8"/>
    <s v="album"/>
    <s v="Album"/>
    <n v="286"/>
  </r>
  <r>
    <s v="2KslE17cAJNHTsI2MI0jb2"/>
    <n v="2272"/>
    <s v="Standing Next to You"/>
    <n v="4"/>
    <n v="82"/>
    <n v="0.82"/>
    <b v="0"/>
    <n v="0"/>
    <x v="159"/>
    <n v="309"/>
    <n v="79"/>
    <n v="0.79"/>
    <n v="18620976"/>
    <s v="k-pop"/>
    <s v="5pSk3c3wVwnb2arb6ohCPU"/>
    <n v="309"/>
    <s v="GOLDEN"/>
    <d v="2023-11-03T00:00:00"/>
    <n v="798"/>
    <n v="13.3"/>
    <n v="1.1083333333333334"/>
    <n v="11"/>
    <s v="album"/>
    <s v="Album"/>
    <n v="343"/>
  </r>
  <r>
    <s v="7iQXYTyuG13aoeHxGG28Nh"/>
    <n v="2929"/>
    <s v="PERRO NEGRO"/>
    <n v="19"/>
    <n v="82"/>
    <n v="0.82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71"/>
  </r>
  <r>
    <s v="5aIVCx5tnk0ntmdiinnYvw"/>
    <n v="1784"/>
    <s v="Water"/>
    <n v="1"/>
    <n v="82"/>
    <n v="0.82"/>
    <b v="0"/>
    <n v="0"/>
    <x v="195"/>
    <n v="394"/>
    <n v="77"/>
    <n v="0.77"/>
    <n v="3505794"/>
    <s v="afrobeats"/>
    <s v="22sXXkKgjEuawIFL1e1tRw"/>
    <n v="394"/>
    <s v="Water"/>
    <d v="2023-07-28T00:00:00"/>
    <n v="896"/>
    <n v="14.933333333333334"/>
    <n v="1.2444444444444445"/>
    <n v="1"/>
    <s v="single"/>
    <s v="Single"/>
    <n v="333"/>
  </r>
  <r>
    <s v="1Lo0QY9cvc8sUB2vnIOxDT"/>
    <n v="873"/>
    <s v="Fast Car"/>
    <n v="14"/>
    <n v="82"/>
    <n v="0.82"/>
    <b v="0"/>
    <n v="0"/>
    <x v="196"/>
    <n v="395"/>
    <n v="83"/>
    <n v="0.83"/>
    <n v="13400486"/>
    <s v="country"/>
    <s v="5Uly85dJHHDfHQCsyUQ8gw"/>
    <n v="395"/>
    <s v="Gettin' Old"/>
    <d v="2023-03-24T00:00:00"/>
    <n v="1022"/>
    <n v="17.033333333333335"/>
    <n v="1.4194444444444445"/>
    <n v="18"/>
    <s v="album"/>
    <s v="Album"/>
    <n v="442"/>
  </r>
  <r>
    <s v="5mHdCZtVyb4DcJw8799hZp"/>
    <n v="3327"/>
    <s v="Escapism."/>
    <n v="5"/>
    <n v="82"/>
    <n v="0.82"/>
    <b v="1"/>
    <n v="1"/>
    <x v="5"/>
    <n v="17"/>
    <n v="81"/>
    <n v="0.81"/>
    <n v="2848210"/>
    <s v="N/A"/>
    <s v="3U8n8LzBx2o9gYXvvNq4uH"/>
    <n v="396"/>
    <s v="My 21st Century Blues"/>
    <d v="2023-02-03T00:00:00"/>
    <n v="1071"/>
    <n v="17.850000000000001"/>
    <n v="1.4875"/>
    <n v="15"/>
    <s v="album"/>
    <s v="Album"/>
    <n v="453"/>
  </r>
  <r>
    <s v="5wG3HvLhF6Y5KTGlK0IW3J"/>
    <n v="8471"/>
    <s v="Trance (with Travis Scott &amp; Young Thug)"/>
    <n v="6"/>
    <n v="82"/>
    <n v="0.82"/>
    <b v="1"/>
    <n v="1"/>
    <x v="160"/>
    <n v="313"/>
    <n v="84"/>
    <n v="0.84"/>
    <n v="11683338"/>
    <s v="N/A"/>
    <s v="7txGsnDSqVMoRl6RQ9XyZP"/>
    <n v="313"/>
    <s v="HEROES &amp; VILLAINS"/>
    <d v="2022-12-02T00:00:00"/>
    <n v="1134"/>
    <n v="18.899999999999999"/>
    <n v="1.575"/>
    <n v="15"/>
    <s v="album"/>
    <s v="Album"/>
    <n v="324"/>
  </r>
  <r>
    <s v="41P6Tnd8KIHqON0QIydx6a"/>
    <n v="2183"/>
    <s v="the perfect pair"/>
    <n v="6"/>
    <n v="82"/>
    <n v="0.82"/>
    <b v="0"/>
    <n v="0"/>
    <x v="197"/>
    <n v="398"/>
    <n v="78"/>
    <n v="0.78"/>
    <n v="6522709"/>
    <s v="bedroom pop"/>
    <s v="2rhNQbqRNxiNQkDXTffe1V"/>
    <n v="398"/>
    <s v="Beatopia"/>
    <d v="2022-07-15T00:00:00"/>
    <n v="1274"/>
    <n v="21.233333333333334"/>
    <n v="1.7694444444444446"/>
    <n v="14"/>
    <s v="album"/>
    <s v="Album"/>
    <n v="295"/>
  </r>
  <r>
    <s v="0Hnm7mnmqOLCIgvbMpM4Ev"/>
    <n v="638"/>
    <s v="Maui Wowie"/>
    <n v="9"/>
    <n v="82"/>
    <n v="0.82"/>
    <b v="1"/>
    <n v="1"/>
    <x v="198"/>
    <n v="399"/>
    <n v="79"/>
    <n v="0.79"/>
    <n v="7688970"/>
    <s v="N/A"/>
    <s v="2blXZboio9DF8VC39LmUag"/>
    <n v="399"/>
    <s v="A Kid Named Cudi"/>
    <d v="2022-07-15T00:00:00"/>
    <n v="1274"/>
    <n v="21.233333333333334"/>
    <n v="1.7694444444444446"/>
    <n v="16"/>
    <s v="album"/>
    <s v="Album"/>
    <n v="239"/>
  </r>
  <r>
    <s v="6Sq7ltF9Qa7SNFBsV5Cogx"/>
    <n v="7159"/>
    <s v="Me Porto Bonito"/>
    <n v="3"/>
    <n v="82"/>
    <n v="0.82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97"/>
  </r>
  <r>
    <s v="3k3NWokhRRkEPhCzPmV8TW"/>
    <n v="296"/>
    <s v="Ojitos Lindos"/>
    <n v="14"/>
    <n v="82"/>
    <n v="0.82"/>
    <b v="0"/>
    <n v="0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3"/>
  </r>
  <r>
    <s v="59nOXPmaKlBfGMDeOVGrIK"/>
    <n v="1268"/>
    <s v="WAIT FOR U (feat. Drake &amp; Tems)"/>
    <n v="7"/>
    <n v="82"/>
    <n v="0.82"/>
    <b v="1"/>
    <n v="1"/>
    <x v="193"/>
    <n v="389"/>
    <n v="88"/>
    <n v="0.88"/>
    <n v="22675640"/>
    <s v="rap"/>
    <s v="6tE9Dnp2zInFij4jKssysL"/>
    <n v="402"/>
    <s v="I NEVER LIKED YOU"/>
    <d v="2022-04-29T00:00:00"/>
    <n v="1351"/>
    <n v="22.516666666666666"/>
    <n v="1.8763888888888889"/>
    <n v="16"/>
    <s v="album"/>
    <s v="Album"/>
    <n v="316"/>
  </r>
  <r>
    <s v="3rmo8F54jFF8OgYsqTxm5d"/>
    <n v="4548"/>
    <s v="Bad Habits"/>
    <n v="4"/>
    <n v="82"/>
    <n v="0.82"/>
    <b v="0"/>
    <n v="0"/>
    <x v="40"/>
    <n v="73"/>
    <n v="88"/>
    <n v="0.88"/>
    <n v="122802777"/>
    <s v="soft pop"/>
    <s v="32iAEBstCjauDhyKpGjTuq"/>
    <n v="403"/>
    <s v="="/>
    <d v="2021-10-25T00:00:00"/>
    <n v="1537"/>
    <n v="25.616666666666667"/>
    <n v="2.1347222222222224"/>
    <n v="14"/>
    <s v="album"/>
    <s v="Album"/>
    <n v="384"/>
  </r>
  <r>
    <s v="4cktbXiXOapiLBMprHFErI"/>
    <n v="2282"/>
    <s v="Memories"/>
    <n v="11"/>
    <n v="82"/>
    <n v="0.82"/>
    <b v="0"/>
    <n v="0"/>
    <x v="138"/>
    <n v="261"/>
    <n v="85"/>
    <n v="0.85"/>
    <n v="45777722"/>
    <s v="pop"/>
    <s v="1pCA38N6MkLlthXtAOvZTU"/>
    <n v="404"/>
    <s v="JORDI (Deluxe)"/>
    <d v="2021-06-11T00:00:00"/>
    <n v="1673"/>
    <n v="27.883333333333333"/>
    <n v="2.3236111111111111"/>
    <n v="14"/>
    <s v="album"/>
    <s v="Album"/>
    <n v="315"/>
  </r>
  <r>
    <s v="1qrpoAMXodY6895hGKoUpA"/>
    <n v="2248"/>
    <s v="You Belong With Me (Taylor’s Version)"/>
    <n v="6"/>
    <n v="82"/>
    <n v="0.82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85"/>
  </r>
  <r>
    <s v="6tDDoYIxWvMLTdKpjFkc1B"/>
    <n v="6237"/>
    <s v="telepatía"/>
    <n v="7"/>
    <n v="82"/>
    <n v="0.82"/>
    <b v="0"/>
    <n v="0"/>
    <x v="199"/>
    <n v="406"/>
    <n v="83"/>
    <n v="0.83"/>
    <n v="9475754"/>
    <s v="N/A"/>
    <s v="00wSTrFxoSzA7eeS1UxHgd"/>
    <n v="406"/>
    <s v="Sin Miedo (del Amor y Otros Demonios) ∞"/>
    <d v="2020-12-04T00:00:00"/>
    <n v="1862"/>
    <n v="31.033333333333335"/>
    <n v="2.5861111111111112"/>
    <n v="13"/>
    <s v="album"/>
    <s v="Album"/>
    <n v="266"/>
  </r>
  <r>
    <s v="7DnAm9FOTWE3cUvso43HhI"/>
    <n v="1095"/>
    <s v="Sweet but Psycho"/>
    <n v="16"/>
    <n v="82"/>
    <n v="0.82"/>
    <b v="0"/>
    <n v="0"/>
    <x v="200"/>
    <n v="407"/>
    <n v="77"/>
    <n v="0.77"/>
    <n v="7750481"/>
    <s v="N/A"/>
    <s v="26c7MmQ4w8EAvVLb4jilaM"/>
    <n v="407"/>
    <s v="Heaven &amp; Hell"/>
    <d v="2020-09-18T00:00:00"/>
    <n v="1939"/>
    <n v="32.31666666666667"/>
    <n v="2.693055555555556"/>
    <n v="16"/>
    <s v="album"/>
    <s v="Album"/>
    <n v="312"/>
  </r>
  <r>
    <s v="7a53HqqArd4b9NF4XAmlbI"/>
    <n v="618"/>
    <s v="Kings &amp; Queens"/>
    <n v="3"/>
    <n v="82"/>
    <n v="0.82"/>
    <b v="0"/>
    <n v="0"/>
    <x v="200"/>
    <n v="407"/>
    <n v="77"/>
    <n v="0.77"/>
    <n v="7750481"/>
    <s v="N/A"/>
    <s v="26c7MmQ4w8EAvVLb4jilaM"/>
    <n v="407"/>
    <s v="Heaven &amp; Hell"/>
    <d v="2020-09-18T00:00:00"/>
    <n v="1939"/>
    <n v="32.31666666666667"/>
    <n v="2.693055555555556"/>
    <n v="16"/>
    <s v="album"/>
    <s v="Album"/>
    <n v="27"/>
  </r>
  <r>
    <s v="4nyF5lmSziBAt7ESAUjpbx"/>
    <n v="7565"/>
    <s v="I miss you, I’m sorry"/>
    <n v="5"/>
    <n v="82"/>
    <n v="0.82"/>
    <b v="0"/>
    <n v="0"/>
    <x v="25"/>
    <n v="51"/>
    <n v="82"/>
    <n v="0.82"/>
    <n v="7420507"/>
    <s v="N/A"/>
    <s v="2UZw04wDxLVceADw2Gi1Qy"/>
    <n v="409"/>
    <s v="minor"/>
    <d v="2020-07-14T00:00:00"/>
    <n v="2005"/>
    <n v="33.416666666666664"/>
    <n v="2.7847222222222219"/>
    <n v="7"/>
    <s v="single"/>
    <s v="Single"/>
    <n v="279"/>
  </r>
  <r>
    <s v="6UelLqGlWMcVH1E5c4H7lY"/>
    <n v="5377"/>
    <s v="Watermelon Sugar"/>
    <n v="2"/>
    <n v="82"/>
    <n v="0.82"/>
    <b v="0"/>
    <n v="0"/>
    <x v="48"/>
    <n v="90"/>
    <n v="80"/>
    <n v="0.8"/>
    <n v="3413356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29"/>
  </r>
  <r>
    <s v="1lOe9qE0vR9zwWQAOk6CoO"/>
    <n v="1567"/>
    <s v="Ransom"/>
    <n v="1"/>
    <n v="82"/>
    <n v="0.82"/>
    <b v="1"/>
    <n v="1"/>
    <x v="201"/>
    <n v="411"/>
    <n v="79"/>
    <n v="0.79"/>
    <n v="10163759"/>
    <s v="melodic rap, rap"/>
    <s v="1I6FpscJIfwf4T56VxGVsB"/>
    <n v="411"/>
    <s v="We Love You Tecca"/>
    <d v="2019-08-30T00:00:00"/>
    <n v="2324"/>
    <n v="38.733333333333334"/>
    <n v="3.2277777777777779"/>
    <n v="18"/>
    <s v="album"/>
    <s v="Album"/>
    <n v="218"/>
  </r>
  <r>
    <s v="7EAMXbLcL0qXmciM5SwMh2"/>
    <n v="6763"/>
    <s v="Heart To Heart"/>
    <n v="8"/>
    <n v="82"/>
    <n v="0.82"/>
    <b v="0"/>
    <n v="0"/>
    <x v="202"/>
    <n v="412"/>
    <n v="79"/>
    <n v="0.79"/>
    <n v="7996784"/>
    <s v="indie, lo-fi indie"/>
    <s v="67PsnkYVPNpEsZffyTWGgW"/>
    <n v="412"/>
    <s v="Here Comes The Cowboy"/>
    <d v="2019-05-10T00:00:00"/>
    <n v="2436"/>
    <n v="40.6"/>
    <n v="3.3833333333333333"/>
    <n v="13"/>
    <s v="album"/>
    <s v="Album"/>
    <n v="351"/>
  </r>
  <r>
    <s v="2Fxmhks0bxGSBdJ92vM42m"/>
    <n v="2728"/>
    <s v="bad guy"/>
    <n v="2"/>
    <n v="82"/>
    <n v="0.82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23"/>
  </r>
  <r>
    <s v="6CcJMwBtXByIz4zQLzFkKc"/>
    <n v="860"/>
    <s v="i love you"/>
    <n v="13"/>
    <n v="82"/>
    <n v="0.82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486"/>
  </r>
  <r>
    <s v="285pBltuF7vW8TeWk8hdRR"/>
    <n v="7496"/>
    <s v="Lucid Dreams"/>
    <n v="3"/>
    <n v="82"/>
    <n v="0.82"/>
    <b v="1"/>
    <n v="1"/>
    <x v="203"/>
    <n v="415"/>
    <n v="85"/>
    <n v="0.85"/>
    <n v="42551578"/>
    <s v="melodic rap, emo rap"/>
    <s v="6tkjU4Umpo79wwkgPMV3nZ"/>
    <n v="415"/>
    <s v="Goodbye &amp; Good Riddance"/>
    <d v="2018-12-10T00:00:00"/>
    <n v="2587"/>
    <n v="43.116666666666667"/>
    <n v="3.5930555555555554"/>
    <n v="17"/>
    <s v="album"/>
    <s v="Album"/>
    <n v="399"/>
  </r>
  <r>
    <s v="3jjsRKEsF42ccXf8kWR3nu"/>
    <n v="6808"/>
    <s v="Washing Machine Heart"/>
    <n v="12"/>
    <n v="82"/>
    <n v="0.82"/>
    <b v="0"/>
    <n v="0"/>
    <x v="67"/>
    <n v="124"/>
    <n v="78"/>
    <n v="0.78"/>
    <n v="11037265"/>
    <s v="N/A"/>
    <s v="42cH7mrkfljkqkxA2Ip9Xq"/>
    <n v="416"/>
    <s v="Be the Cowboy"/>
    <d v="2018-08-17T00:00:00"/>
    <n v="2702"/>
    <n v="45.033333333333331"/>
    <n v="3.7527777777777778"/>
    <n v="14"/>
    <s v="album"/>
    <s v="Album"/>
    <n v="213"/>
  </r>
  <r>
    <s v="0c0YHn3DIQLl1opsQDd9kO"/>
    <n v="3314"/>
    <s v="Wish (feat. Trippie Redd) - Trippie Mix"/>
    <n v="3"/>
    <n v="82"/>
    <n v="0.82"/>
    <b v="1"/>
    <n v="1"/>
    <x v="204"/>
    <n v="417"/>
    <n v="77"/>
    <n v="0.77"/>
    <n v="2812821"/>
    <s v="moombahton"/>
    <s v="13rZDYWdAeJumf6UYYBdcL"/>
    <n v="417"/>
    <s v="LIFE'S A TRIP"/>
    <d v="2018-08-10T00:00:00"/>
    <n v="2709"/>
    <n v="45.15"/>
    <n v="3.7624999999999997"/>
    <n v="14"/>
    <s v="album"/>
    <s v="Album"/>
    <n v="294"/>
  </r>
  <r>
    <s v="2xLMifQCjDGFmkHkpNLD9h"/>
    <n v="2836"/>
    <s v="SICKO MODE"/>
    <n v="3"/>
    <n v="82"/>
    <n v="0.82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521"/>
  </r>
  <r>
    <s v="39sDitIeCMrVX2QyXHY46t"/>
    <n v="1961"/>
    <s v="Blue Hair"/>
    <n v="3"/>
    <n v="82"/>
    <n v="0.82"/>
    <b v="0"/>
    <n v="0"/>
    <x v="78"/>
    <n v="143"/>
    <n v="79"/>
    <n v="0.79"/>
    <n v="12544566"/>
    <s v="N/A"/>
    <s v="5kFjYk3umY8Pu1lymIJLVy"/>
    <n v="419"/>
    <s v="Death of a Party Girl"/>
    <d v="2018-05-08T00:00:00"/>
    <n v="2803"/>
    <n v="46.716666666666669"/>
    <n v="3.8930555555555557"/>
    <n v="10"/>
    <s v="album"/>
    <s v="Album"/>
    <n v="361"/>
  </r>
  <r>
    <s v="1cKHdTo9u0ZymJdPGSh6nq"/>
    <n v="13064"/>
    <s v="I Was Never There"/>
    <n v="4"/>
    <n v="82"/>
    <n v="0.82"/>
    <b v="0"/>
    <n v="0"/>
    <x v="17"/>
    <n v="35"/>
    <n v="93"/>
    <n v="0.93"/>
    <n v="112918137"/>
    <s v="r&amp;b pop, alternative r&amp;b, hip hop, synthpop"/>
    <s v="4qZBW3f2Q8y0k1A84d4iAO"/>
    <n v="178"/>
    <s v="My Dear Melancholy,"/>
    <d v="2018-03-30T00:00:00"/>
    <n v="2842"/>
    <n v="47.366666666666667"/>
    <n v="3.9472222222222224"/>
    <n v="7"/>
    <s v="album"/>
    <s v="Album"/>
    <n v="401"/>
  </r>
  <r>
    <s v="0JP9xo3adEtGSdUEISiszL"/>
    <n v="1498"/>
    <s v="Moonlight"/>
    <n v="3"/>
    <n v="82"/>
    <n v="0.82"/>
    <b v="1"/>
    <n v="1"/>
    <x v="205"/>
    <n v="421"/>
    <n v="83"/>
    <n v="0.83"/>
    <n v="51719064"/>
    <s v="emo rap"/>
    <s v="2Ti79nwTsont5ZHfdxIzAm"/>
    <n v="421"/>
    <s v="?"/>
    <d v="2018-03-16T00:00:00"/>
    <n v="2856"/>
    <n v="47.6"/>
    <n v="3.9666666666666668"/>
    <n v="18"/>
    <s v="album"/>
    <s v="Album"/>
    <n v="225"/>
  </r>
  <r>
    <s v="7hDVYcQq6MxkdJGweuCtl9"/>
    <n v="3750"/>
    <s v="ocean eyes"/>
    <n v="7"/>
    <n v="82"/>
    <n v="0.82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33"/>
  </r>
  <r>
    <s v="1R0a2iXumgCiFb7HEZ7gUE"/>
    <n v="6066"/>
    <s v="Don’t Blame Me"/>
    <n v="4"/>
    <n v="82"/>
    <n v="0.82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94"/>
  </r>
  <r>
    <s v="7AQim7LbvFVZJE3O8TYgf2"/>
    <n v="2504"/>
    <s v="Fuck Love"/>
    <n v="8"/>
    <n v="82"/>
    <n v="0.82"/>
    <b v="1"/>
    <n v="1"/>
    <x v="205"/>
    <n v="421"/>
    <n v="83"/>
    <n v="0.83"/>
    <n v="51710210"/>
    <s v="emo rap"/>
    <s v="5VdyJkLe3yvOs0l4xXbWp0"/>
    <n v="424"/>
    <s v="17"/>
    <d v="2017-08-25T00:00:00"/>
    <n v="3059"/>
    <n v="50.983333333333334"/>
    <n v="4.2486111111111109"/>
    <n v="11"/>
    <s v="album"/>
    <s v="Album"/>
    <n v="244"/>
  </r>
  <r>
    <s v="6Qn5zhYkTa37e91HC1D7lb"/>
    <n v="5564"/>
    <s v="Whatever It Takes"/>
    <n v="3"/>
    <n v="82"/>
    <n v="0.82"/>
    <b v="0"/>
    <n v="0"/>
    <x v="133"/>
    <n v="252"/>
    <n v="85"/>
    <n v="0.85"/>
    <n v="58375520"/>
    <s v="N/A"/>
    <s v="33pt9HBdGlAbRGBHQgsZsU"/>
    <n v="252"/>
    <s v="Evolve"/>
    <d v="2017-06-23T00:00:00"/>
    <n v="3122"/>
    <n v="52.033333333333331"/>
    <n v="4.3361111111111112"/>
    <n v="12"/>
    <s v="album"/>
    <s v="Album"/>
    <n v="335"/>
  </r>
  <r>
    <s v="2R4AlwtrrkMaRKojcTIzmL"/>
    <n v="6405"/>
    <s v="For the First Time"/>
    <n v="4"/>
    <n v="82"/>
    <n v="0.82"/>
    <b v="0"/>
    <n v="0"/>
    <x v="202"/>
    <n v="412"/>
    <n v="79"/>
    <n v="0.79"/>
    <n v="7990625"/>
    <s v="indie, lo-fi indie"/>
    <s v="4NNq2vwTapv4fSJcrZbPH7"/>
    <n v="426"/>
    <s v="This Old Dog"/>
    <d v="2017-05-05T00:00:00"/>
    <n v="3171"/>
    <n v="52.85"/>
    <n v="4.4041666666666668"/>
    <n v="13"/>
    <s v="album"/>
    <s v="Album"/>
    <n v="303"/>
  </r>
  <r>
    <s v="6PGoSes0D9eUDeeAafB2As"/>
    <n v="7463"/>
    <s v="LOVE. FEAT. ZACARI."/>
    <n v="10"/>
    <n v="82"/>
    <n v="0.82"/>
    <b v="0"/>
    <n v="0"/>
    <x v="31"/>
    <n v="58"/>
    <n v="89"/>
    <n v="0.89"/>
    <n v="44606446"/>
    <s v="hip hop, west coast hip hop"/>
    <s v="4eLPsYPBmXABThSJ821sqY"/>
    <n v="339"/>
    <s v="DAMN."/>
    <d v="2017-04-14T00:00:00"/>
    <n v="3192"/>
    <n v="53.2"/>
    <n v="4.4333333333333336"/>
    <n v="14"/>
    <s v="album"/>
    <s v="Album"/>
    <n v="355"/>
  </r>
  <r>
    <s v="1rIKgCH4H52lrvDcz50hS8"/>
    <n v="5500"/>
    <s v="Lush Life"/>
    <n v="2"/>
    <n v="82"/>
    <n v="0.82"/>
    <b v="0"/>
    <n v="0"/>
    <x v="206"/>
    <n v="428"/>
    <n v="78"/>
    <n v="0.78"/>
    <n v="10914235"/>
    <s v="N/A"/>
    <s v="5YLRVHDVRw3QqWbeTGpC5B"/>
    <n v="428"/>
    <s v="So Good"/>
    <d v="2017-03-17T00:00:00"/>
    <n v="3220"/>
    <n v="53.666666666666664"/>
    <n v="4.4722222222222223"/>
    <n v="15"/>
    <s v="album"/>
    <s v="Album"/>
    <n v="335"/>
  </r>
  <r>
    <s v="6b8Be6ljOzmkOmFslEb23P"/>
    <n v="2881"/>
    <s v="24K Magic"/>
    <n v="1"/>
    <n v="82"/>
    <n v="0.82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76"/>
  </r>
  <r>
    <s v="2ZWlPOoWh0626oTaHrnl2a"/>
    <n v="4004"/>
    <s v="Ivy"/>
    <n v="2"/>
    <n v="82"/>
    <n v="0.82"/>
    <b v="1"/>
    <n v="1"/>
    <x v="75"/>
    <n v="137"/>
    <n v="83"/>
    <n v="0.83"/>
    <n v="20280852"/>
    <s v="N/A"/>
    <s v="3mH6qwIy9crq0I9YQbOuDf"/>
    <n v="137"/>
    <s v="Blonde"/>
    <d v="2016-08-20T00:00:00"/>
    <n v="3429"/>
    <n v="57.15"/>
    <n v="4.7625000000000002"/>
    <n v="17"/>
    <s v="album"/>
    <s v="Album"/>
    <n v="415"/>
  </r>
  <r>
    <s v="7EiZI6JVHllARrX9PUvAdX"/>
    <n v="6424"/>
    <s v="Low Life (feat. The Weeknd)"/>
    <n v="10"/>
    <n v="82"/>
    <n v="0.82"/>
    <b v="1"/>
    <n v="1"/>
    <x v="193"/>
    <n v="389"/>
    <n v="88"/>
    <n v="0.88"/>
    <n v="22675640"/>
    <s v="rap"/>
    <s v="3jJKDKdlwRS584zUlHV2Ly"/>
    <n v="431"/>
    <s v="EVOL"/>
    <d v="2016-04-13T00:00:00"/>
    <n v="3558"/>
    <n v="59.3"/>
    <n v="4.9416666666666664"/>
    <n v="12"/>
    <s v="album"/>
    <s v="Album"/>
    <n v="522"/>
  </r>
  <r>
    <s v="76FZM38RC8XaAjJ77CVTNe"/>
    <n v="8383"/>
    <s v="Into You"/>
    <n v="4"/>
    <n v="82"/>
    <n v="0.82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407"/>
  </r>
  <r>
    <s v="3IznIgmXtrUaoPWpQTy5jB"/>
    <n v="6467"/>
    <s v="Not Allowed"/>
    <n v="5"/>
    <n v="82"/>
    <n v="0.82"/>
    <b v="1"/>
    <n v="1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279"/>
  </r>
  <r>
    <s v="1i1fxkWeaMmKEB4T7zqbzK"/>
    <n v="3110"/>
    <s v="Don't Let Me Down"/>
    <n v="1"/>
    <n v="82"/>
    <n v="0.82"/>
    <b v="0"/>
    <n v="0"/>
    <x v="74"/>
    <n v="135"/>
    <n v="80"/>
    <n v="0.8"/>
    <n v="21360805"/>
    <s v="N/A"/>
    <s v="2SByipSK8eZ2pasaIwwzhf"/>
    <n v="434"/>
    <s v="Don't Let Me Down"/>
    <d v="2016-02-05T00:00:00"/>
    <n v="3626"/>
    <n v="60.43333333333333"/>
    <n v="5.0361111111111105"/>
    <n v="1"/>
    <s v="single"/>
    <s v="Single"/>
    <n v="347"/>
  </r>
  <r>
    <s v="3RiPr603aXAoi4GHyXx0uy"/>
    <n v="1631"/>
    <s v="Hymn for the Weekend"/>
    <n v="3"/>
    <n v="82"/>
    <n v="0.82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3"/>
  </r>
  <r>
    <s v="1WbhIxkn5ECsOwUm795iX1"/>
    <n v="6761"/>
    <s v="Star Shopping"/>
    <n v="1"/>
    <n v="82"/>
    <n v="0.82"/>
    <b v="1"/>
    <n v="1"/>
    <x v="96"/>
    <n v="186"/>
    <n v="82"/>
    <n v="0.82"/>
    <n v="15684530"/>
    <s v="emo rap, cloud rap"/>
    <s v="342nD5SIsD90lP8LxkLaLM"/>
    <n v="436"/>
    <s v="Star Shopping"/>
    <d v="2015-08-17T00:00:00"/>
    <n v="3798"/>
    <n v="63.3"/>
    <n v="5.2749999999999995"/>
    <n v="1"/>
    <s v="single"/>
    <s v="Single"/>
    <n v="236"/>
  </r>
  <r>
    <s v="2X485T9Z5Ly0xyaghN73ed"/>
    <n v="7700"/>
    <s v="Let It Happen"/>
    <n v="1"/>
    <n v="82"/>
    <n v="0.82"/>
    <b v="0"/>
    <n v="0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779"/>
  </r>
  <r>
    <s v="2JzZzZUQj3Qff7wapcbKjc"/>
    <n v="3910"/>
    <s v="See You Again (feat. Charlie Puth)"/>
    <n v="1"/>
    <n v="82"/>
    <n v="0.82"/>
    <b v="0"/>
    <n v="0"/>
    <x v="207"/>
    <n v="438"/>
    <n v="81"/>
    <n v="0.81"/>
    <n v="12075691"/>
    <s v="rap"/>
    <s v="5FXIqS1XqbpfOKNoi5VUwS"/>
    <n v="438"/>
    <s v="See You Again (feat. Charlie Puth)"/>
    <d v="2015-06-30T00:00:00"/>
    <n v="3846"/>
    <n v="64.099999999999994"/>
    <n v="5.3416666666666659"/>
    <n v="1"/>
    <s v="single"/>
    <s v="Single"/>
    <n v="382"/>
  </r>
  <r>
    <s v="2Z8WuEywRWYTKe1NybPQEW"/>
    <n v="6241"/>
    <s v="Ride"/>
    <n v="3"/>
    <n v="82"/>
    <n v="0.82"/>
    <b v="0"/>
    <n v="0"/>
    <x v="136"/>
    <n v="257"/>
    <n v="83"/>
    <n v="0.83"/>
    <n v="25759662"/>
    <s v="N/A"/>
    <s v="3cQO7jp5S9qLBoIVtbkSM1"/>
    <n v="257"/>
    <s v="Blurryface"/>
    <d v="2015-05-15T00:00:00"/>
    <n v="3892"/>
    <n v="64.86666666666666"/>
    <n v="5.405555555555555"/>
    <n v="14"/>
    <s v="album"/>
    <s v="Album"/>
    <n v="357"/>
  </r>
  <r>
    <s v="2Bs4jQEGMycglOfWPBqrVG"/>
    <n v="7134"/>
    <s v="Steal My Girl"/>
    <n v="1"/>
    <n v="82"/>
    <n v="0.82"/>
    <b v="0"/>
    <n v="0"/>
    <x v="77"/>
    <n v="141"/>
    <n v="83"/>
    <n v="0.83"/>
    <n v="40273571"/>
    <s v="N/A"/>
    <s v="4gCNyS7pidfK3rKWhB3JOY"/>
    <n v="141"/>
    <s v="FOUR (Deluxe)"/>
    <d v="2014-11-17T00:00:00"/>
    <n v="4071"/>
    <n v="67.849999999999994"/>
    <n v="5.6541666666666659"/>
    <n v="16"/>
    <s v="album"/>
    <s v="Album"/>
    <n v="38"/>
  </r>
  <r>
    <s v="6YUTL4dYpB9xZO5qExPf05"/>
    <n v="4593"/>
    <s v="Summer"/>
    <n v="8"/>
    <n v="82"/>
    <n v="0.82"/>
    <b v="0"/>
    <n v="0"/>
    <x v="98"/>
    <n v="188"/>
    <n v="84"/>
    <n v="0.84"/>
    <n v="23078931"/>
    <s v="edm"/>
    <s v="48zisMeiXniWLzOQghbPqS"/>
    <n v="188"/>
    <s v="Motion"/>
    <d v="2014-10-31T00:00:00"/>
    <n v="4088"/>
    <n v="68.13333333333334"/>
    <n v="5.677777777777778"/>
    <n v="15"/>
    <s v="album"/>
    <s v="Album"/>
    <n v="37"/>
  </r>
  <r>
    <s v="5Nm9ERjJZ5oyfXZTECKmRt"/>
    <n v="7044"/>
    <s v="Stay With Me"/>
    <n v="3"/>
    <n v="82"/>
    <n v="0.82"/>
    <b v="0"/>
    <n v="0"/>
    <x v="100"/>
    <n v="190"/>
    <n v="81"/>
    <n v="0.81"/>
    <n v="26272346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287"/>
  </r>
  <r>
    <s v="5BKKy9fIJL5uM9fz1SnqyP"/>
    <n v="2091"/>
    <s v="Chicago"/>
    <n v="2"/>
    <n v="82"/>
    <n v="0.82"/>
    <b v="0"/>
    <n v="0"/>
    <x v="115"/>
    <n v="213"/>
    <n v="85"/>
    <n v="0.85"/>
    <n v="37446069"/>
    <s v="N/A"/>
    <s v="7pomP86PUhoJpY3fsC0WDQ"/>
    <n v="443"/>
    <s v="XSCAPE"/>
    <d v="2014-05-09T00:00:00"/>
    <n v="4263"/>
    <n v="71.05"/>
    <n v="5.9208333333333334"/>
    <n v="17"/>
    <s v="album"/>
    <s v="Album"/>
    <n v="409"/>
  </r>
  <r>
    <s v="7H7NyZ3G075GqPx2evsfeb"/>
    <n v="3940"/>
    <s v="Chamber Of Reflection"/>
    <n v="9"/>
    <n v="82"/>
    <n v="0.82"/>
    <b v="0"/>
    <n v="0"/>
    <x v="202"/>
    <n v="412"/>
    <n v="79"/>
    <n v="0.79"/>
    <n v="7996784"/>
    <s v="indie, lo-fi indie"/>
    <s v="2sij95QgjmgrhNv33achzn"/>
    <n v="444"/>
    <s v="Salad Days"/>
    <d v="2014-04-01T00:00:00"/>
    <n v="4301"/>
    <n v="71.683333333333337"/>
    <n v="5.9736111111111114"/>
    <n v="11"/>
    <s v="album"/>
    <s v="Album"/>
    <n v="386"/>
  </r>
  <r>
    <s v="0ug5NqcwcFR2xrfTkc7k8e"/>
    <n v="1799"/>
    <s v="Style"/>
    <n v="3"/>
    <n v="82"/>
    <n v="0.82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85"/>
  </r>
  <r>
    <s v="5Y6nVaayzitvsD5F7nr3DV"/>
    <n v="4652"/>
    <s v="West Coast"/>
    <n v="5"/>
    <n v="82"/>
    <n v="0.82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27"/>
  </r>
  <r>
    <s v="1NZs6n6hl8UuMaX0UC0YTz"/>
    <n v="5774"/>
    <s v="Brooklyn Baby"/>
    <n v="4"/>
    <n v="82"/>
    <n v="0.82"/>
    <b v="1"/>
    <n v="1"/>
    <x v="55"/>
    <n v="100"/>
    <n v="88"/>
    <n v="0.88"/>
    <n v="5177365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86"/>
  </r>
  <r>
    <s v="1yjY7rpaAQvKwpdUliHx0d"/>
    <n v="2667"/>
    <s v="Still into You"/>
    <n v="9"/>
    <n v="82"/>
    <n v="0.82"/>
    <b v="0"/>
    <n v="0"/>
    <x v="208"/>
    <n v="448"/>
    <n v="79"/>
    <n v="0.79"/>
    <n v="9792848"/>
    <s v="pop punk, emo"/>
    <s v="4sgYpkIASM1jVlNC8Wp9oF"/>
    <n v="448"/>
    <s v="Paramore"/>
    <d v="2013-04-05T00:00:00"/>
    <n v="4662"/>
    <n v="77.7"/>
    <n v="6.4750000000000005"/>
    <n v="17"/>
    <s v="album"/>
    <s v="Album"/>
    <n v="36"/>
  </r>
  <r>
    <s v="6jgkEbmQ2F2onEqsEhiliL"/>
    <n v="784"/>
    <s v="My Kind of Woman"/>
    <n v="8"/>
    <n v="82"/>
    <n v="0.82"/>
    <b v="0"/>
    <n v="0"/>
    <x v="202"/>
    <n v="412"/>
    <n v="79"/>
    <n v="0.79"/>
    <n v="7996784"/>
    <s v="indie, lo-fi indie"/>
    <s v="2XgBQwGRxr4P7cHLDYiqrO"/>
    <n v="449"/>
    <s v="2"/>
    <d v="2012-10-16T00:00:00"/>
    <n v="4833"/>
    <n v="80.55"/>
    <n v="6.7124999999999995"/>
    <n v="11"/>
    <s v="album"/>
    <s v="Album"/>
    <n v="318"/>
  </r>
  <r>
    <s v="22skzmqfdWrjJylampe0kt"/>
    <n v="5719"/>
    <s v="Can't Hold Us (feat. Ray Dalton)"/>
    <n v="2"/>
    <n v="82"/>
    <n v="0.82"/>
    <b v="0"/>
    <n v="0"/>
    <x v="209"/>
    <n v="450"/>
    <n v="74"/>
    <n v="0.74"/>
    <n v="2828747"/>
    <s v="N/A"/>
    <s v="5QWHes9ODwn42DHTifGkXd"/>
    <n v="450"/>
    <s v="The Heist"/>
    <d v="2012-10-09T00:00:00"/>
    <n v="4840"/>
    <n v="80.666666666666671"/>
    <n v="6.7222222222222223"/>
    <n v="15"/>
    <s v="album"/>
    <s v="Album"/>
    <n v="43"/>
  </r>
  <r>
    <s v="1mKXFLRA179hdOWQBwUk9e"/>
    <n v="353"/>
    <s v="Just Give Me a Reason (feat. Nate Ruess)"/>
    <n v="4"/>
    <n v="82"/>
    <n v="0.82"/>
    <b v="0"/>
    <n v="0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404"/>
  </r>
  <r>
    <s v="3cHyrEgdyYRjgJKSOiOtcS"/>
    <n v="2582"/>
    <s v="Timber"/>
    <n v="13"/>
    <n v="82"/>
    <n v="0.82"/>
    <b v="0"/>
    <n v="0"/>
    <x v="56"/>
    <n v="102"/>
    <n v="84"/>
    <n v="0.84"/>
    <n v="11936949"/>
    <s v="N/A"/>
    <s v="2F7tejLHzTqFq2XLol9ZGy"/>
    <n v="452"/>
    <s v="Global Warming: Meltdown (Deluxe Version)"/>
    <d v="2012-06-30T00:00:00"/>
    <n v="4941"/>
    <n v="82.35"/>
    <n v="6.8624999999999998"/>
    <n v="17"/>
    <s v="album"/>
    <s v="Album"/>
    <n v="34"/>
  </r>
  <r>
    <s v="0qOnSQQF0yzuPWsXrQ9paz"/>
    <n v="2531"/>
    <s v="Stereo Hearts (feat. Adam Levine)"/>
    <n v="4"/>
    <n v="82"/>
    <n v="0.82"/>
    <b v="0"/>
    <n v="0"/>
    <x v="211"/>
    <n v="453"/>
    <n v="67"/>
    <n v="0.67"/>
    <n v="1672769"/>
    <s v="N/A"/>
    <s v="2mumCpGmuE9iDeOvMx6XrB"/>
    <n v="453"/>
    <s v="The Papercut Chronicles II"/>
    <d v="2011-11-11T00:00:00"/>
    <n v="5173"/>
    <n v="86.216666666666669"/>
    <n v="7.1847222222222227"/>
    <n v="11"/>
    <s v="album"/>
    <s v="Album"/>
    <n v="351"/>
  </r>
  <r>
    <s v="3di5hcvxxciiqwMH1jarhY"/>
    <n v="2370"/>
    <s v="Set Fire to the Rain"/>
    <n v="5"/>
    <n v="82"/>
    <n v="0.82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04"/>
  </r>
  <r>
    <s v="0laYHRpNTS6i8FXdupHkJ4"/>
    <n v="1355"/>
    <s v="Love You Like A Love Song"/>
    <n v="1"/>
    <n v="82"/>
    <n v="0.82"/>
    <b v="0"/>
    <n v="0"/>
    <x v="212"/>
    <n v="455"/>
    <n v="67"/>
    <n v="0.67"/>
    <n v="10381965"/>
    <s v="N/A"/>
    <s v="49yHvRh1cOfLcEKukEP7Ox"/>
    <n v="455"/>
    <s v="When The Sun Goes Down"/>
    <d v="2011-01-01T00:00:00"/>
    <n v="5487"/>
    <n v="91.45"/>
    <n v="7.6208333333333336"/>
    <n v="12"/>
    <s v="album"/>
    <s v="Album"/>
    <n v="314"/>
  </r>
  <r>
    <s v="3DK6m7It6Pw857FcQftMds"/>
    <n v="3881"/>
    <s v="Runaway"/>
    <n v="9"/>
    <n v="82"/>
    <n v="0.82"/>
    <b v="1"/>
    <n v="1"/>
    <x v="105"/>
    <n v="200"/>
    <n v="89"/>
    <n v="0.89"/>
    <n v="31038851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912"/>
  </r>
  <r>
    <s v="161DnLWsx1i3u1JT05lzqU"/>
    <n v="2281"/>
    <s v="Talking to the Moon"/>
    <n v="7"/>
    <n v="82"/>
    <n v="0.82"/>
    <b v="0"/>
    <n v="0"/>
    <x v="41"/>
    <n v="75"/>
    <n v="89"/>
    <n v="0.89"/>
    <n v="75455093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63"/>
  </r>
  <r>
    <s v="2UREu1Y8CO4jXkbvqAtP7g"/>
    <n v="5934"/>
    <s v="Monster"/>
    <n v="2"/>
    <n v="82"/>
    <n v="0.82"/>
    <b v="0"/>
    <n v="0"/>
    <x v="213"/>
    <n v="458"/>
    <n v="75"/>
    <n v="0.75"/>
    <n v="5897210"/>
    <s v="christian rock, christian alternative rock, christian"/>
    <s v="0RySAmM6oDPGSE03X3dzi1"/>
    <n v="458"/>
    <s v="Awake"/>
    <d v="2009-08-21T00:00:00"/>
    <n v="5985"/>
    <n v="99.75"/>
    <n v="8.3125"/>
    <n v="12"/>
    <s v="album"/>
    <s v="Album"/>
    <n v="296"/>
  </r>
  <r>
    <s v="3GpbwCm3YxiWDvy29Uo3vP"/>
    <n v="450"/>
    <s v="Right Round"/>
    <n v="5"/>
    <n v="82"/>
    <n v="0.82"/>
    <b v="0"/>
    <n v="0"/>
    <x v="176"/>
    <n v="362"/>
    <n v="79"/>
    <n v="0.79"/>
    <n v="8972549"/>
    <s v="N/A"/>
    <s v="2vBLKFrI1rZqB7VtGxcsR5"/>
    <n v="459"/>
    <s v="R.O.O.T.S. (Route of Overcoming the Struggle)"/>
    <d v="2009-03-23T00:00:00"/>
    <n v="6136"/>
    <n v="102.26666666666667"/>
    <n v="8.5222222222222221"/>
    <n v="13"/>
    <s v="album"/>
    <s v="Album"/>
    <n v="341"/>
  </r>
  <r>
    <s v="5Qv2Nby1xTr9pQyjkrc94J"/>
    <n v="7255"/>
    <s v="All I Need"/>
    <n v="5"/>
    <n v="82"/>
    <n v="0.82"/>
    <b v="0"/>
    <n v="0"/>
    <x v="44"/>
    <n v="79"/>
    <n v="85"/>
    <n v="0.85"/>
    <n v="13831380"/>
    <s v="art rock, alternative rock"/>
    <s v="5vkqYmiPBYLaalcmjujWxK"/>
    <n v="460"/>
    <s v="In Rainbows"/>
    <d v="2007-12-28T00:00:00"/>
    <n v="6587"/>
    <n v="109.78333333333333"/>
    <n v="9.1486111111111104"/>
    <n v="10"/>
    <s v="album"/>
    <s v="Album"/>
    <n v="381"/>
  </r>
  <r>
    <s v="3FAclTFfvUuQYnEsptbK8w"/>
    <n v="3171"/>
    <s v="Back To Black"/>
    <n v="5"/>
    <n v="82"/>
    <n v="0.82"/>
    <b v="1"/>
    <n v="1"/>
    <x v="214"/>
    <n v="461"/>
    <n v="75"/>
    <n v="0.75"/>
    <n v="9747371"/>
    <s v="N/A"/>
    <s v="0E4xv5gPjykrwBgBZzI8XG"/>
    <n v="461"/>
    <s v="Back To Black (Deluxe Edition)"/>
    <d v="2006-06-30T00:00:00"/>
    <n v="7133"/>
    <n v="118.88333333333334"/>
    <n v="9.906944444444445"/>
    <n v="19"/>
    <s v="album"/>
    <s v="Album"/>
    <n v="402"/>
  </r>
  <r>
    <s v="2aI21FnmY7TJVKeMaoQZ0t"/>
    <n v="4020"/>
    <s v="Say It Right"/>
    <n v="10"/>
    <n v="82"/>
    <n v="0.82"/>
    <b v="0"/>
    <n v="0"/>
    <x v="79"/>
    <n v="148"/>
    <n v="77"/>
    <n v="0.77"/>
    <n v="4720951"/>
    <s v="N/A"/>
    <s v="2yboV2QBcVGEhcRlYuPpDT"/>
    <n v="148"/>
    <s v="Loose"/>
    <d v="2006-01-01T00:00:00"/>
    <n v="7313"/>
    <n v="121.88333333333334"/>
    <n v="10.156944444444445"/>
    <n v="17"/>
    <s v="album"/>
    <s v="Album"/>
    <n v="371"/>
  </r>
  <r>
    <s v="1VNWaY3uNfoeWqb5U8x2QX"/>
    <n v="2729"/>
    <s v="Lonely Day"/>
    <n v="11"/>
    <n v="82"/>
    <n v="0.82"/>
    <b v="0"/>
    <n v="0"/>
    <x v="112"/>
    <n v="209"/>
    <n v="80"/>
    <n v="0.8"/>
    <n v="13976718"/>
    <s v="nu metal, metal, alternative metal, rap metal, rock"/>
    <s v="3QxX3NbWyLlLG6lP1xveL3"/>
    <n v="463"/>
    <s v="Hypnotize"/>
    <d v="2005-11-22T00:00:00"/>
    <n v="7353"/>
    <n v="122.55"/>
    <n v="10.2125"/>
    <n v="12"/>
    <s v="album"/>
    <s v="Album"/>
    <n v="279"/>
  </r>
  <r>
    <s v="0k2GOhqsrxDTAbFFSdNJjT"/>
    <n v="2730"/>
    <s v="Temperature"/>
    <n v="11"/>
    <n v="82"/>
    <n v="0.82"/>
    <b v="0"/>
    <n v="0"/>
    <x v="167"/>
    <n v="335"/>
    <n v="81"/>
    <n v="0.81"/>
    <n v="5279150"/>
    <s v="dancehall"/>
    <s v="32Bu3ETQhR1PFCj3ndDlYf"/>
    <n v="464"/>
    <s v="The Trinity"/>
    <d v="2005-09-27T00:00:00"/>
    <n v="7409"/>
    <n v="123.48333333333333"/>
    <n v="10.290277777777778"/>
    <n v="18"/>
    <s v="album"/>
    <s v="Album"/>
    <n v="36"/>
  </r>
  <r>
    <s v="5l6hpyTGBK0LAAxgPnqTQL"/>
    <n v="1132"/>
    <s v="Look After You"/>
    <n v="7"/>
    <n v="82"/>
    <n v="0.82"/>
    <b v="0"/>
    <n v="0"/>
    <x v="146"/>
    <n v="280"/>
    <n v="73"/>
    <n v="0.73"/>
    <n v="4290197"/>
    <s v="N/A"/>
    <s v="1IM3GwptCGYjRkzCBolyFK"/>
    <n v="280"/>
    <s v="How To Save A Life"/>
    <d v="2005-09-13T00:00:00"/>
    <n v="7423"/>
    <n v="123.71666666666667"/>
    <n v="10.309722222222222"/>
    <n v="12"/>
    <s v="album"/>
    <s v="Album"/>
    <n v="444"/>
  </r>
  <r>
    <s v="61mWefnWQOLf90gepjOCb3"/>
    <n v="1186"/>
    <s v="Duality"/>
    <n v="4"/>
    <n v="82"/>
    <n v="0.82"/>
    <b v="0"/>
    <n v="0"/>
    <x v="215"/>
    <n v="466"/>
    <n v="78"/>
    <n v="0.78"/>
    <n v="14083185"/>
    <s v="nu metal, metal, alternative metal, rap metal, heavy metal"/>
    <s v="4ZDBQSIDIZRUBOG2OHcN3T"/>
    <n v="466"/>
    <s v="Vol. 3: The Subliminal Verses (Special Edition)"/>
    <d v="2004-06-30T00:00:00"/>
    <n v="7863"/>
    <n v="131.05000000000001"/>
    <n v="10.920833333333334"/>
    <n v="22"/>
    <s v="album"/>
    <s v="Album"/>
    <n v="421"/>
  </r>
  <r>
    <s v="6PwjJ58I4t7Mae9xfZ9l9v"/>
    <n v="4074"/>
    <s v="Somebody Told Me"/>
    <n v="4"/>
    <n v="82"/>
    <n v="0.82"/>
    <b v="0"/>
    <n v="0"/>
    <x v="42"/>
    <n v="76"/>
    <n v="76"/>
    <n v="0.76"/>
    <n v="8006321"/>
    <s v="alternative rock"/>
    <s v="4piJq7R3gjUOxnYs6lDCTg"/>
    <n v="76"/>
    <s v="Hot Fuss"/>
    <d v="2004-06-30T00:00:00"/>
    <n v="7863"/>
    <n v="131.05000000000001"/>
    <n v="10.920833333333334"/>
    <n v="12"/>
    <s v="album"/>
    <s v="Album"/>
    <n v="328"/>
  </r>
  <r>
    <s v="2PpruBYCo4H7WOBJ7Q2EwM"/>
    <n v="1565"/>
    <s v="Hey Ya!"/>
    <n v="9"/>
    <n v="82"/>
    <n v="0.82"/>
    <b v="1"/>
    <n v="1"/>
    <x v="216"/>
    <n v="468"/>
    <n v="73"/>
    <n v="0.73"/>
    <n v="3379382"/>
    <s v="southern hip hop, hip hop"/>
    <s v="1UsmQ3bpJTyK6ygoOOjG1r"/>
    <n v="468"/>
    <s v="Speakerboxxx/The Love Below"/>
    <d v="2003-06-30T00:00:00"/>
    <n v="8229"/>
    <n v="137.15"/>
    <n v="11.429166666666667"/>
    <n v="40"/>
    <s v="album"/>
    <s v="Album"/>
    <n v="392"/>
  </r>
  <r>
    <s v="4Yf5bqU3NK4kNOypcrLYwU"/>
    <n v="6997"/>
    <s v="Faint"/>
    <n v="7"/>
    <n v="82"/>
    <n v="0.82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7"/>
  </r>
  <r>
    <s v="4woTEX1wYOTGDqNXuavlRC"/>
    <m/>
    <s v="Superman"/>
    <n v="13"/>
    <n v="82"/>
    <n v="0.82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83"/>
  </r>
  <r>
    <s v="5W8YXBz9MTIDyrpYaCg2Ky"/>
    <m/>
    <s v="Last Resort"/>
    <n v="2"/>
    <n v="82"/>
    <n v="0.82"/>
    <b v="1"/>
    <n v="1"/>
    <x v="217"/>
    <n v="471"/>
    <n v="71"/>
    <n v="0.71"/>
    <n v="6093453"/>
    <s v="nu metal, rap metal, alternative metal, rap rock, rock"/>
    <s v="0BHa0ePkvGAVKymB4FU58m"/>
    <n v="471"/>
    <s v="Infest"/>
    <d v="2000-04-25T00:00:00"/>
    <n v="9390"/>
    <n v="156.5"/>
    <n v="13.041666666666666"/>
    <n v="13"/>
    <s v="album"/>
    <s v="Album"/>
    <n v="333"/>
  </r>
  <r>
    <s v="503OTo2dSqe7qk76rgsbep"/>
    <m/>
    <s v="Still D.R.E."/>
    <n v="4"/>
    <n v="82"/>
    <n v="0.82"/>
    <b v="1"/>
    <n v="1"/>
    <x v="218"/>
    <n v="472"/>
    <n v="78"/>
    <n v="0.78"/>
    <n v="15098281"/>
    <s v="old school hip hop, g-funk, gangster rap, west coast hip hop, hip hop, rap"/>
    <s v="7q2B4M5EiBkqrlsNW8lB7N"/>
    <n v="472"/>
    <s v="2001"/>
    <d v="1999-11-16T00:00:00"/>
    <n v="9551"/>
    <n v="159.18333333333334"/>
    <n v="13.265277777777778"/>
    <n v="23"/>
    <s v="album"/>
    <s v="Album"/>
    <n v="45"/>
  </r>
  <r>
    <s v="25FTMokYEbEWHEdss5JLZS"/>
    <m/>
    <s v="Teenage Dirtbag"/>
    <n v="3"/>
    <n v="82"/>
    <n v="0.82"/>
    <b v="0"/>
    <n v="0"/>
    <x v="219"/>
    <n v="473"/>
    <n v="65"/>
    <n v="0.65"/>
    <n v="325342"/>
    <s v="N/A"/>
    <s v="3xmKWmqJFoXS22tePO3mgd"/>
    <n v="473"/>
    <s v="Wheatus"/>
    <d v="1999-02-15T00:00:00"/>
    <n v="9825"/>
    <n v="163.75"/>
    <n v="13.645833333333334"/>
    <n v="10"/>
    <s v="album"/>
    <s v="Album"/>
    <n v="402"/>
  </r>
  <r>
    <s v="3MjUtNVVq3C8Fn0MP3zhXa"/>
    <m/>
    <s v="...Baby One More Time"/>
    <n v="1"/>
    <n v="82"/>
    <n v="0.82"/>
    <b v="0"/>
    <n v="0"/>
    <x v="109"/>
    <n v="206"/>
    <n v="80"/>
    <n v="0.8"/>
    <n v="17755451"/>
    <s v="pop"/>
    <s v="3WNxdumkSMGMJRhEgK80qx"/>
    <n v="474"/>
    <s v="...Baby One More Time (Digital Deluxe Version)"/>
    <d v="1999-01-12T00:00:00"/>
    <n v="9859"/>
    <n v="164.31666666666666"/>
    <n v="13.693055555555555"/>
    <n v="16"/>
    <s v="album"/>
    <s v="Album"/>
    <n v="351"/>
  </r>
  <r>
    <s v="4JGKZS7h4Qa16gOU3oNETV"/>
    <m/>
    <s v="Dreams"/>
    <n v="2"/>
    <n v="82"/>
    <n v="0.82"/>
    <b v="0"/>
    <n v="0"/>
    <x v="220"/>
    <n v="475"/>
    <n v="76"/>
    <n v="0.76"/>
    <n v="5401129"/>
    <s v="N/A"/>
    <s v="0AP5O47kJWlaKVnnybKvQI"/>
    <n v="475"/>
    <s v="Everybody Else Is Doing It, So Why Can't We?"/>
    <d v="1993-03-01T00:00:00"/>
    <n v="12002"/>
    <n v="200.03333333333333"/>
    <n v="16.669444444444444"/>
    <n v="12"/>
    <s v="album"/>
    <s v="Album"/>
    <n v="452"/>
  </r>
  <r>
    <s v="3YRCqOhFifThpSRFJ1VWFM"/>
    <m/>
    <s v="November Rain"/>
    <n v="10"/>
    <n v="82"/>
    <n v="0.82"/>
    <b v="0"/>
    <n v="0"/>
    <x v="221"/>
    <n v="476"/>
    <n v="80"/>
    <n v="0.8"/>
    <n v="35196831"/>
    <s v="rock, glam metal, hard rock, classic rock"/>
    <s v="0CxPbTRARqKUYighiEY9Sz"/>
    <n v="476"/>
    <s v="Use Your Illusion I"/>
    <d v="1991-09-17T00:00:00"/>
    <n v="12533"/>
    <n v="208.88333333333333"/>
    <n v="17.406944444444445"/>
    <n v="16"/>
    <s v="album"/>
    <s v="Album"/>
    <n v="893"/>
  </r>
  <r>
    <s v="6LUGvXEAK8WxIBYK43uoTb"/>
    <m/>
    <s v="Back to the Old House - 2011 Remaster"/>
    <n v="18"/>
    <n v="82"/>
    <n v="0.82"/>
    <b v="0"/>
    <n v="0"/>
    <x v="183"/>
    <n v="372"/>
    <n v="78"/>
    <n v="0.78"/>
    <n v="7728723"/>
    <s v="new wave, madchester, jangle pop"/>
    <s v="45StnugV9WQMQwk4rRoTy8"/>
    <n v="477"/>
    <s v="Louder Than Bombs"/>
    <d v="1987-06-30T00:00:00"/>
    <n v="14073"/>
    <n v="234.55"/>
    <n v="19.545833333333334"/>
    <n v="24"/>
    <s v="compilation"/>
    <s v="Compilation"/>
    <n v="311"/>
  </r>
  <r>
    <s v="1PtQJZVZIdWIYdARpZRDFO"/>
    <m/>
    <s v="Running Up That Hill (A Deal With God)"/>
    <n v="1"/>
    <n v="82"/>
    <n v="0.82"/>
    <b v="0"/>
    <n v="0"/>
    <x v="222"/>
    <n v="478"/>
    <n v="70"/>
    <n v="0.7"/>
    <n v="2516750"/>
    <s v="art pop, baroque pop, art rock"/>
    <s v="5G5UwqPsxDKpxJLX4xsyuh"/>
    <n v="478"/>
    <s v="Hounds Of Love"/>
    <d v="1985-09-16T00:00:00"/>
    <n v="14725"/>
    <n v="245.41666666666666"/>
    <n v="20.451388888888889"/>
    <n v="12"/>
    <s v="album"/>
    <s v="Album"/>
    <n v="498"/>
  </r>
  <r>
    <s v="7FwBtcecmlpc1sLySPXeGE"/>
    <m/>
    <s v="Dancing In the Dark"/>
    <n v="11"/>
    <n v="82"/>
    <n v="0.82"/>
    <b v="0"/>
    <n v="0"/>
    <x v="223"/>
    <n v="479"/>
    <n v="76"/>
    <n v="0.76"/>
    <n v="7318208"/>
    <s v="N/A"/>
    <s v="0PMasrHdpaoIRuHuhHp72O"/>
    <n v="479"/>
    <s v="Born In The U.S.A."/>
    <d v="1984-06-04T00:00:00"/>
    <n v="15194"/>
    <n v="253.23333333333332"/>
    <n v="21.102777777777778"/>
    <n v="12"/>
    <s v="album"/>
    <s v="Album"/>
    <n v="402"/>
  </r>
  <r>
    <s v="5T8EDUDqKcs6OSOwEsfqG7"/>
    <m/>
    <s v="Don't Stop Me Now - Remastered 2011"/>
    <n v="12"/>
    <n v="82"/>
    <n v="0.82"/>
    <b v="0"/>
    <n v="0"/>
    <x v="224"/>
    <n v="480"/>
    <n v="82"/>
    <n v="0.82"/>
    <n v="55195235"/>
    <s v="classic rock, rock, glam rock"/>
    <s v="2yuTRGIackbcReLUXOYBqU"/>
    <n v="480"/>
    <s v="Jazz (2011 Remaster)"/>
    <d v="1978-11-10T00:00:00"/>
    <n v="17227"/>
    <n v="287.11666666666667"/>
    <n v="23.926388888888891"/>
    <n v="13"/>
    <s v="album"/>
    <s v="Album"/>
    <n v="349"/>
  </r>
  <r>
    <s v="6HSXNV0b4M4cLJ7ljgVVeh"/>
    <m/>
    <s v="Knockin' On Heaven's Door"/>
    <n v="7"/>
    <n v="82"/>
    <n v="0.82"/>
    <b v="0"/>
    <n v="0"/>
    <x v="225"/>
    <n v="481"/>
    <n v="73"/>
    <n v="0.73"/>
    <n v="7364138"/>
    <s v="folk rock, folk, singer-songwriter, roots rock, country rock"/>
    <s v="2Pj2kZM5XpyIeyFBTAVulL"/>
    <n v="481"/>
    <s v="Pat Garrett &amp; Billy The Kid (Soundtrack From The Motion Picture)"/>
    <d v="1973-07-13T00:00:00"/>
    <n v="19173"/>
    <n v="319.55"/>
    <n v="26.629166666666666"/>
    <n v="10"/>
    <s v="album"/>
    <s v="Album"/>
    <n v="249"/>
  </r>
  <r>
    <s v="6dGnYIeXmHdcikdzNNDMm2"/>
    <m/>
    <s v="Here Comes The Sun - Remastered 2009"/>
    <n v="7"/>
    <n v="82"/>
    <n v="0.82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09"/>
  </r>
  <r>
    <s v="63T7DJ1AFDD6Bn8VzG6JE8"/>
    <m/>
    <s v="Paint It, Black"/>
    <n v="1"/>
    <n v="82"/>
    <n v="0.82"/>
    <b v="0"/>
    <n v="0"/>
    <x v="227"/>
    <n v="483"/>
    <n v="77"/>
    <n v="0.77"/>
    <n v="15709632"/>
    <s v="classic rock, rock"/>
    <s v="72qrnM4yUNMDDlWiqKc8iY"/>
    <n v="483"/>
    <s v="Aftermath"/>
    <d v="1966-04-15T00:00:00"/>
    <n v="21819"/>
    <n v="363.65"/>
    <n v="30.304166666666664"/>
    <n v="11"/>
    <s v="album"/>
    <s v="Album"/>
    <n v="337"/>
  </r>
  <r>
    <s v="21IVPfi81m6ywNgOvqTj1i"/>
    <n v="75"/>
    <s v="Don’t Worry I’ll Make You Worry"/>
    <n v="10"/>
    <n v="81"/>
    <n v="0.81"/>
    <b v="1"/>
    <n v="1"/>
    <x v="6"/>
    <n v="18"/>
    <n v="91"/>
    <n v="0.91"/>
    <n v="26538275"/>
    <s v="pop"/>
    <s v="1aqg30bNvLSWgShZgX4oop"/>
    <n v="18"/>
    <s v="Man’s Best Friend"/>
    <d v="2025-08-29T00:00:00"/>
    <n v="133"/>
    <n v="2.2166666666666668"/>
    <n v="0.18472222222222223"/>
    <n v="12"/>
    <s v="album"/>
    <s v="Album"/>
    <n v="37"/>
  </r>
  <r>
    <s v="1IfGOnXoMBkiKC9xljlSfa"/>
    <n v="7939"/>
    <s v="Jealous Type"/>
    <n v="1"/>
    <n v="81"/>
    <n v="0.81"/>
    <b v="1"/>
    <n v="1"/>
    <x v="128"/>
    <n v="242"/>
    <n v="86"/>
    <n v="0.86"/>
    <n v="34748949"/>
    <s v="N/A"/>
    <s v="5faw0b6BBJiTHGNl9aaoc5"/>
    <n v="485"/>
    <s v="Jealous Type"/>
    <d v="2025-08-21T00:00:00"/>
    <n v="141"/>
    <n v="2.35"/>
    <n v="0.19583333333333333"/>
    <n v="1"/>
    <s v="single"/>
    <s v="Single"/>
    <n v="272"/>
  </r>
  <r>
    <s v="1WmBVbFmLt0w6zPP37TeCG"/>
    <n v="1424"/>
    <s v="Illegal"/>
    <n v="1"/>
    <n v="81"/>
    <n v="0.81"/>
    <b v="0"/>
    <n v="0"/>
    <x v="228"/>
    <n v="486"/>
    <n v="78"/>
    <n v="0.78"/>
    <n v="4759233"/>
    <s v="bedroom pop"/>
    <s v="3o81FH5FTYVtoBQOZr3T7y"/>
    <n v="486"/>
    <s v="Fancy That"/>
    <d v="2025-05-09T00:00:00"/>
    <n v="245"/>
    <n v="4.083333333333333"/>
    <n v="0.34027777777777773"/>
    <n v="9"/>
    <s v="album"/>
    <s v="Album"/>
    <n v="249"/>
  </r>
  <r>
    <s v="2LHNTC9QZxsL3nWpt8iaSR"/>
    <n v="6735"/>
    <s v="Abracadabra"/>
    <n v="2"/>
    <n v="81"/>
    <n v="0.81"/>
    <b v="0"/>
    <n v="0"/>
    <x v="16"/>
    <n v="34"/>
    <n v="88"/>
    <n v="0.88"/>
    <n v="42237551"/>
    <s v="art pop, pop"/>
    <s v="2MHUaRi9OCyTN02SoyRRBJ"/>
    <n v="114"/>
    <s v="MAYHEM"/>
    <d v="2025-03-07T00:00:00"/>
    <n v="308"/>
    <n v="5.1333333333333337"/>
    <n v="0.42777777777777781"/>
    <n v="14"/>
    <s v="album"/>
    <s v="Album"/>
    <n v="372"/>
  </r>
  <r>
    <s v="5ZLUm9eab8y3tqQ1OhQSHI"/>
    <n v="159"/>
    <s v="Abracadabra"/>
    <n v="1"/>
    <n v="81"/>
    <n v="0.81"/>
    <b v="0"/>
    <n v="0"/>
    <x v="16"/>
    <n v="34"/>
    <n v="88"/>
    <n v="0.88"/>
    <n v="42256604"/>
    <s v="art pop, pop"/>
    <s v="2I6LyArz82waG94e9V5B9d"/>
    <n v="488"/>
    <s v="Abracadabra"/>
    <d v="2025-02-03T00:00:00"/>
    <n v="340"/>
    <n v="5.666666666666667"/>
    <n v="0.47222222222222227"/>
    <n v="1"/>
    <s v="single"/>
    <s v="Single"/>
    <n v="372"/>
  </r>
  <r>
    <s v="19XpFsce28aByvCC4g89tJ"/>
    <n v="2906"/>
    <s v="Too Sweet"/>
    <n v="1"/>
    <n v="81"/>
    <n v="0.81"/>
    <b v="0"/>
    <n v="0"/>
    <x v="172"/>
    <n v="347"/>
    <n v="82"/>
    <n v="0.82"/>
    <n v="9114093"/>
    <s v="N/A"/>
    <s v="48qd9sU3xqYJbKaxHCciJL"/>
    <n v="489"/>
    <s v="Unreal Unearth: Unaired"/>
    <d v="2024-08-19T00:00:00"/>
    <n v="508"/>
    <n v="8.4666666666666668"/>
    <n v="0.7055555555555556"/>
    <n v="23"/>
    <s v="album"/>
    <s v="Album"/>
    <n v="419"/>
  </r>
  <r>
    <s v="2c7z5oRcPBbqRaBY2mLWcf"/>
    <n v="8323"/>
    <s v="NEW DROP"/>
    <n v="2"/>
    <n v="81"/>
    <n v="0.81"/>
    <b v="1"/>
    <n v="1"/>
    <x v="154"/>
    <n v="296"/>
    <n v="85"/>
    <n v="0.85"/>
    <n v="7473754"/>
    <s v="N/A"/>
    <s v="0Kzb3u6kMnOJOZXYFSk33F"/>
    <n v="490"/>
    <s v="HARDSTONE PSYCHO"/>
    <d v="2024-06-14T00:00:00"/>
    <n v="574"/>
    <n v="9.5666666666666664"/>
    <n v="0.79722222222222217"/>
    <n v="16"/>
    <s v="album"/>
    <s v="Album"/>
    <n v="362"/>
  </r>
  <r>
    <s v="6TGd66r0nlPaYm3KIoI7ET"/>
    <n v="6486"/>
    <s v="THE GREATEST"/>
    <n v="6"/>
    <n v="81"/>
    <n v="0.81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489"/>
  </r>
  <r>
    <s v="629DixmZGHc7ILtEntuiWE"/>
    <n v="5556"/>
    <s v="LUNCH"/>
    <n v="2"/>
    <n v="81"/>
    <n v="0.81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299"/>
  </r>
  <r>
    <s v="2OzhQlSqBEmt7hmkYxfT6m"/>
    <n v="4721"/>
    <s v="Fortnight (feat. Post Malone)"/>
    <n v="1"/>
    <n v="81"/>
    <n v="0.81"/>
    <b v="0"/>
    <n v="0"/>
    <x v="1"/>
    <n v="2"/>
    <n v="100"/>
    <n v="1"/>
    <n v="145443567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81"/>
  </r>
  <r>
    <s v="1aKvZDoLGkNMxoRYgkckZG"/>
    <n v="4846"/>
    <s v="Magnetic"/>
    <n v="2"/>
    <n v="81"/>
    <n v="0.81"/>
    <b v="0"/>
    <n v="0"/>
    <x v="229"/>
    <n v="494"/>
    <n v="74"/>
    <n v="0.74"/>
    <n v="3756729"/>
    <s v="k-pop"/>
    <s v="6irebIc6UO8fN0jl4UlzBS"/>
    <n v="494"/>
    <s v="SUPER REAL ME"/>
    <d v="2024-03-25T00:00:00"/>
    <n v="655"/>
    <n v="10.916666666666666"/>
    <n v="0.90972222222222221"/>
    <n v="4"/>
    <s v="single"/>
    <s v="Single"/>
    <n v="267"/>
  </r>
  <r>
    <s v="48vIfHaK7by6x0T6ucpODL"/>
    <n v="1650"/>
    <s v="make you mine"/>
    <n v="1"/>
    <n v="81"/>
    <n v="0.81"/>
    <b v="0"/>
    <n v="0"/>
    <x v="230"/>
    <n v="495"/>
    <n v="74"/>
    <n v="0.74"/>
    <n v="8500847"/>
    <s v="N/A"/>
    <s v="62g7jm7YqkuQOhfhFpDQXC"/>
    <n v="495"/>
    <s v="make you mine"/>
    <d v="2024-02-09T00:00:00"/>
    <n v="700"/>
    <n v="11.666666666666666"/>
    <n v="0.97222222222222221"/>
    <n v="1"/>
    <s v="single"/>
    <s v="Single"/>
    <n v="369"/>
  </r>
  <r>
    <s v="6QT6j7rKt7Vk3IuV2AUO9W"/>
    <n v="4069"/>
    <s v="lacy"/>
    <n v="4"/>
    <n v="81"/>
    <n v="0.81"/>
    <b v="0"/>
    <n v="0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295"/>
  </r>
  <r>
    <s v="6WzRpISELf3YglGAh7TXcG"/>
    <n v="5547"/>
    <s v="Popular (with Playboi Carti &amp; Madonna) - From The Idol Vol. 1 (Music from the HBO Original Series)"/>
    <n v="1"/>
    <n v="81"/>
    <n v="0.81"/>
    <b v="1"/>
    <n v="1"/>
    <x v="17"/>
    <n v="35"/>
    <n v="93"/>
    <n v="0.93"/>
    <n v="112957721"/>
    <s v="r&amp;b pop, alternative r&amp;b, hip hop, synthpop"/>
    <s v="5O0zUvdnJr0RbWzLFneN2i"/>
    <n v="497"/>
    <s v="Popular (Music from the HBO Original Series)"/>
    <d v="2023-06-02T00:00:00"/>
    <n v="952"/>
    <n v="15.866666666666667"/>
    <n v="1.3222222222222222"/>
    <n v="1"/>
    <s v="single"/>
    <s v="Single"/>
    <n v="359"/>
  </r>
  <r>
    <s v="2FDTHlrBguDzQkp7PVj16Q"/>
    <n v="5567"/>
    <s v="Sprinter"/>
    <n v="1"/>
    <n v="81"/>
    <n v="0.81"/>
    <b v="1"/>
    <n v="1"/>
    <x v="231"/>
    <n v="498"/>
    <n v="80"/>
    <n v="0.8"/>
    <n v="6598184"/>
    <s v="grime, uk grime, uk drill, drill"/>
    <s v="5l0QlaI3wdZpE7ggoO5Rwg"/>
    <n v="498"/>
    <s v="Sprinter"/>
    <d v="2023-06-01T00:00:00"/>
    <n v="953"/>
    <n v="15.883333333333333"/>
    <n v="1.3236111111111111"/>
    <n v="1"/>
    <s v="single"/>
    <s v="Single"/>
    <n v="381"/>
  </r>
  <r>
    <s v="2Zo1PcszsT9WQ0ANntJbID"/>
    <n v="711"/>
    <s v="Feather"/>
    <n v="15"/>
    <n v="81"/>
    <n v="0.81"/>
    <b v="1"/>
    <n v="1"/>
    <x v="6"/>
    <n v="18"/>
    <n v="91"/>
    <n v="0.91"/>
    <n v="26516295"/>
    <s v="pop"/>
    <s v="2g4aJTa5ejGpp0O0GKzWAQ"/>
    <n v="499"/>
    <s v="emails i can’t send fwd:"/>
    <d v="2023-03-17T00:00:00"/>
    <n v="1029"/>
    <n v="17.149999999999999"/>
    <n v="1.4291666666666665"/>
    <n v="17"/>
    <s v="album"/>
    <s v="Album"/>
    <n v="309"/>
  </r>
  <r>
    <s v="1Qrg8KqiBpW07V7PNxwwwL"/>
    <n v="6550"/>
    <s v="Kill Bill"/>
    <n v="2"/>
    <n v="81"/>
    <n v="0.81"/>
    <b v="0"/>
    <n v="0"/>
    <x v="90"/>
    <n v="168"/>
    <n v="87"/>
    <n v="0.87"/>
    <n v="33029522"/>
    <s v="r&amp;b"/>
    <s v="1nrVofqDRs7cpWXJ49qTnP"/>
    <n v="500"/>
    <s v="SOS"/>
    <d v="2022-12-08T00:00:00"/>
    <n v="1128"/>
    <n v="18.8"/>
    <n v="1.5666666666666667"/>
    <n v="23"/>
    <s v="album"/>
    <s v="Album"/>
    <n v="256"/>
  </r>
  <r>
    <s v="2dHHgzDwk4BJdRwy9uXhTO"/>
    <n v="7611"/>
    <s v="Creepin' (with The Weeknd &amp; 21 Savage)"/>
    <n v="10"/>
    <n v="81"/>
    <n v="0.81"/>
    <b v="1"/>
    <n v="1"/>
    <x v="160"/>
    <n v="313"/>
    <n v="84"/>
    <n v="0.84"/>
    <n v="11679132"/>
    <s v="N/A"/>
    <s v="7txGsnDSqVMoRl6RQ9XyZP"/>
    <n v="313"/>
    <s v="HEROES &amp; VILLAINS"/>
    <d v="2022-12-02T00:00:00"/>
    <n v="1134"/>
    <n v="18.899999999999999"/>
    <n v="1.575"/>
    <n v="15"/>
    <s v="album"/>
    <s v="Album"/>
    <n v="369"/>
  </r>
  <r>
    <s v="54ipXppHLA8U4yqpOFTUhr"/>
    <n v="72"/>
    <s v="Bones"/>
    <n v="1"/>
    <n v="81"/>
    <n v="0.81"/>
    <b v="0"/>
    <n v="0"/>
    <x v="133"/>
    <n v="252"/>
    <n v="85"/>
    <n v="0.85"/>
    <n v="58375520"/>
    <s v="N/A"/>
    <s v="6yiXkzHvC0OTmhfDQOEWtS"/>
    <n v="502"/>
    <s v="Mercury - Acts 1 &amp; 2"/>
    <d v="2022-07-01T00:00:00"/>
    <n v="1288"/>
    <n v="21.466666666666665"/>
    <n v="1.7888888888888888"/>
    <n v="32"/>
    <s v="album"/>
    <s v="Album"/>
    <n v="275"/>
  </r>
  <r>
    <s v="4h9wh7iOZ0GGn8QVp4RAOB"/>
    <n v="6546"/>
    <s v="I Ain't Worried"/>
    <n v="1"/>
    <n v="81"/>
    <n v="0.81"/>
    <b v="0"/>
    <n v="0"/>
    <x v="54"/>
    <n v="99"/>
    <n v="81"/>
    <n v="0.81"/>
    <n v="18706004"/>
    <s v="soft pop"/>
    <s v="04PEOM6kIEeq9lRp1asNP2"/>
    <n v="503"/>
    <s v="I Ain’t Worried (Music From The Motion Picture Top Gun: Maverick&quot;)&quot;"/>
    <d v="2022-05-13T00:00:00"/>
    <n v="1337"/>
    <n v="22.283333333333335"/>
    <n v="1.8569444444444445"/>
    <n v="1"/>
    <s v="single"/>
    <s v="Single"/>
    <n v="247"/>
  </r>
  <r>
    <s v="5Eax0qFko2dh7Rl2lYs3bx"/>
    <n v="7729"/>
    <s v="Efecto"/>
    <n v="10"/>
    <n v="81"/>
    <n v="0.81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55"/>
  </r>
  <r>
    <s v="0mL82sxCRjrs3br407IdJh"/>
    <n v="8286"/>
    <s v="Is There Someone Else?"/>
    <n v="10"/>
    <n v="81"/>
    <n v="0.81"/>
    <b v="0"/>
    <n v="0"/>
    <x v="17"/>
    <n v="35"/>
    <n v="93"/>
    <n v="0.93"/>
    <n v="112918137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31"/>
  </r>
  <r>
    <s v="46IZ0fSY2mpAiktS3KOqds"/>
    <n v="1768"/>
    <s v="Easy On Me"/>
    <n v="2"/>
    <n v="81"/>
    <n v="0.81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374"/>
  </r>
  <r>
    <s v="50nfwKoDiSYg8zOCREWAm5"/>
    <n v="3873"/>
    <s v="Shivers"/>
    <n v="2"/>
    <n v="81"/>
    <n v="0.81"/>
    <b v="0"/>
    <n v="0"/>
    <x v="40"/>
    <n v="73"/>
    <n v="88"/>
    <n v="0.88"/>
    <n v="122773292"/>
    <s v="soft pop"/>
    <s v="32iAEBstCjauDhyKpGjTuq"/>
    <n v="403"/>
    <s v="="/>
    <d v="2021-10-25T00:00:00"/>
    <n v="1537"/>
    <n v="25.616666666666667"/>
    <n v="2.1347222222222224"/>
    <n v="14"/>
    <s v="album"/>
    <s v="Album"/>
    <n v="346"/>
  </r>
  <r>
    <s v="4S4QJfBGGrC8jRIjJHf1Ka"/>
    <n v="4465"/>
    <s v="Pain"/>
    <n v="1"/>
    <n v="81"/>
    <n v="0.81"/>
    <b v="0"/>
    <n v="0"/>
    <x v="228"/>
    <n v="486"/>
    <n v="78"/>
    <n v="0.78"/>
    <n v="4763234"/>
    <s v="bedroom pop"/>
    <s v="65YAjLCn7Jp33nJpOxIPMe"/>
    <n v="508"/>
    <s v="to hell with it"/>
    <d v="2021-10-15T00:00:00"/>
    <n v="1547"/>
    <n v="25.783333333333335"/>
    <n v="2.1486111111111112"/>
    <n v="10"/>
    <s v="album"/>
    <s v="Album"/>
    <n v="164"/>
  </r>
  <r>
    <s v="5JCoSi02qi3jJeHdZXMmR8"/>
    <n v="4636"/>
    <s v="favorite crime"/>
    <n v="10"/>
    <n v="81"/>
    <n v="0.81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54"/>
  </r>
  <r>
    <s v="4ZtFanR9U6ndgddUvNcjcG"/>
    <n v="4736"/>
    <s v="good 4 u"/>
    <n v="6"/>
    <n v="81"/>
    <n v="0.81"/>
    <b v="1"/>
    <n v="1"/>
    <x v="70"/>
    <n v="127"/>
    <n v="85"/>
    <n v="0.85"/>
    <n v="49083617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96"/>
  </r>
  <r>
    <s v="4pt5fDVTg5GhEvEtlz9dKk"/>
    <n v="272"/>
    <s v="I WANNA BE YOUR SLAVE"/>
    <n v="4"/>
    <n v="81"/>
    <n v="0.81"/>
    <b v="1"/>
    <n v="1"/>
    <x v="130"/>
    <n v="249"/>
    <n v="76"/>
    <n v="0.76"/>
    <n v="10636129"/>
    <s v="N/A"/>
    <s v="7KF1Ain9mYYlg5M46g0i4A"/>
    <n v="511"/>
    <s v="Teatro d'ira - Vol. I"/>
    <d v="2021-03-19T00:00:00"/>
    <n v="1757"/>
    <n v="29.283333333333335"/>
    <n v="2.4402777777777778"/>
    <n v="8"/>
    <s v="compilation"/>
    <s v="Compilation"/>
    <n v="288"/>
  </r>
  <r>
    <s v="1daDRI9ahBonbWD8YcxOIB"/>
    <n v="4685"/>
    <s v="Angels Like You"/>
    <n v="3"/>
    <n v="81"/>
    <n v="0.81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27"/>
  </r>
  <r>
    <s v="5nujrmhLynf4yMoMtj8AQF"/>
    <n v="7357"/>
    <s v="Levitating (feat. DaBaby)"/>
    <n v="12"/>
    <n v="81"/>
    <n v="0.81"/>
    <b v="0"/>
    <n v="0"/>
    <x v="232"/>
    <n v="513"/>
    <n v="85"/>
    <n v="0.85"/>
    <n v="46891061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38"/>
  </r>
  <r>
    <s v="2p8IUWQDrpjuFltbdgLOag"/>
    <n v="3969"/>
    <s v="After Hours"/>
    <n v="13"/>
    <n v="81"/>
    <n v="0.81"/>
    <b v="0"/>
    <n v="0"/>
    <x v="17"/>
    <n v="35"/>
    <n v="93"/>
    <n v="0.93"/>
    <n v="112957721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601"/>
  </r>
  <r>
    <s v="7eJMfftS33KTjuF7lTsMCx"/>
    <n v="2173"/>
    <s v="death bed (coffee for your head)"/>
    <n v="1"/>
    <n v="81"/>
    <n v="0.81"/>
    <b v="0"/>
    <n v="0"/>
    <x v="233"/>
    <n v="515"/>
    <n v="66"/>
    <n v="0.66"/>
    <n v="1474124"/>
    <s v="N/A"/>
    <s v="2p9gK2BcdrloHNJwarc9gc"/>
    <n v="515"/>
    <s v="death bed (coffee for your head)"/>
    <d v="2020-02-08T00:00:00"/>
    <n v="2162"/>
    <n v="36.033333333333331"/>
    <n v="3.0027777777777778"/>
    <n v="1"/>
    <s v="single"/>
    <s v="Single"/>
    <n v="288"/>
  </r>
  <r>
    <s v="0nbXyq5TXYPCO7pr3N8S4I"/>
    <n v="330"/>
    <s v="The Box"/>
    <n v="2"/>
    <n v="81"/>
    <n v="0.81"/>
    <b v="1"/>
    <n v="1"/>
    <x v="234"/>
    <n v="516"/>
    <n v="74"/>
    <n v="0.74"/>
    <n v="11846410"/>
    <s v="melodic rap"/>
    <s v="52u4anZbHd6UInnmHRFzba"/>
    <n v="516"/>
    <s v="Please Excuse Me for Being Antisocial"/>
    <d v="2019-12-06T00:00:00"/>
    <n v="2226"/>
    <n v="37.1"/>
    <n v="3.0916666666666668"/>
    <n v="16"/>
    <s v="album"/>
    <s v="Album"/>
    <n v="327"/>
  </r>
  <r>
    <s v="0RiRZpuVRbi7oqRdSMwhQY"/>
    <n v="8375"/>
    <s v="Sunflower - Spider-Man: Into the Spider-Verse"/>
    <n v="12"/>
    <n v="81"/>
    <n v="0.81"/>
    <b v="0"/>
    <n v="0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2"/>
  </r>
  <r>
    <s v="3e9HZxeyfWwjeyPAMmWSSQ"/>
    <n v="7630"/>
    <s v="thank u, next"/>
    <n v="11"/>
    <n v="81"/>
    <n v="0.81"/>
    <b v="1"/>
    <n v="1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45"/>
  </r>
  <r>
    <s v="3KkXRkHbMCARz0aVfEt68P"/>
    <n v="7767"/>
    <s v="Sunflower - Spider-Man: Into the Spider-Verse"/>
    <n v="2"/>
    <n v="81"/>
    <n v="0.81"/>
    <b v="0"/>
    <n v="0"/>
    <x v="93"/>
    <n v="175"/>
    <n v="85"/>
    <n v="0.85"/>
    <n v="47716988"/>
    <s v="pop, hip hop, country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263"/>
  </r>
  <r>
    <s v="3e7sxremeOE3wTySiOhGiP"/>
    <n v="6834"/>
    <s v="Dusk Till Dawn (feat. Sia) - Radio Edit"/>
    <n v="29"/>
    <n v="81"/>
    <n v="0.81"/>
    <b v="0"/>
    <n v="0"/>
    <x v="235"/>
    <n v="520"/>
    <n v="77"/>
    <n v="0.77"/>
    <n v="24105967"/>
    <s v="N/A"/>
    <s v="1DF9B2hfwX4EdgEFwGcRwh"/>
    <n v="520"/>
    <s v="Icarus Falls"/>
    <d v="2018-12-14T00:00:00"/>
    <n v="2583"/>
    <n v="43.05"/>
    <n v="3.5874999999999999"/>
    <n v="29"/>
    <s v="album"/>
    <s v="Album"/>
    <n v="398"/>
  </r>
  <r>
    <s v="2qxmye6gAegTMjLKEBoR3d"/>
    <n v="3678"/>
    <s v="Let Me Down Slowly"/>
    <n v="4"/>
    <n v="81"/>
    <n v="0.81"/>
    <b v="0"/>
    <n v="0"/>
    <x v="236"/>
    <n v="521"/>
    <n v="72"/>
    <n v="0.72"/>
    <n v="5576552"/>
    <s v="N/A"/>
    <s v="6jKZplJpy21R5lHaYHHjmZ"/>
    <n v="521"/>
    <s v="Narrated For You"/>
    <d v="2018-11-16T00:00:00"/>
    <n v="2611"/>
    <n v="43.516666666666666"/>
    <n v="3.6263888888888887"/>
    <n v="12"/>
    <s v="album"/>
    <s v="Album"/>
    <n v="282"/>
  </r>
  <r>
    <s v="7BqHUALzNBTanL6OvsqmC1"/>
    <n v="7912"/>
    <s v="Happier"/>
    <n v="1"/>
    <n v="81"/>
    <n v="0.81"/>
    <b v="0"/>
    <n v="0"/>
    <x v="237"/>
    <n v="522"/>
    <n v="80"/>
    <n v="0.8"/>
    <n v="34476607"/>
    <s v="edm"/>
    <s v="2u4Yp2ADTKYPwFSBFL4ffa"/>
    <n v="522"/>
    <s v="Happier"/>
    <d v="2018-08-17T00:00:00"/>
    <n v="2702"/>
    <n v="45.033333333333331"/>
    <n v="3.7527777777777778"/>
    <n v="1"/>
    <s v="single"/>
    <s v="Single"/>
    <n v="357"/>
  </r>
  <r>
    <s v="2cYqizR4lgvp4Qu6IQ3qGN"/>
    <n v="3580"/>
    <s v="BUTTERFLY EFFECT"/>
    <n v="15"/>
    <n v="81"/>
    <n v="0.81"/>
    <b v="0"/>
    <n v="0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17"/>
  </r>
  <r>
    <s v="0e7ipj03S05BNilyu5bRzt"/>
    <n v="4563"/>
    <s v="rockstar (feat. 21 Savage)"/>
    <n v="6"/>
    <n v="81"/>
    <n v="0.81"/>
    <b v="1"/>
    <n v="1"/>
    <x v="93"/>
    <n v="175"/>
    <n v="85"/>
    <n v="0.85"/>
    <n v="47716988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63"/>
  </r>
  <r>
    <s v="2ZRo7axmMPeSVUvDbGkJah"/>
    <n v="615"/>
    <s v="Hope"/>
    <n v="16"/>
    <n v="81"/>
    <n v="0.81"/>
    <b v="1"/>
    <n v="1"/>
    <x v="205"/>
    <n v="421"/>
    <n v="83"/>
    <n v="0.83"/>
    <n v="51719064"/>
    <s v="emo rap"/>
    <s v="2Ti79nwTsont5ZHfdxIzAm"/>
    <n v="421"/>
    <s v="?"/>
    <d v="2018-03-16T00:00:00"/>
    <n v="2856"/>
    <n v="47.6"/>
    <n v="3.9666666666666668"/>
    <n v="18"/>
    <s v="album"/>
    <s v="Album"/>
    <n v="184"/>
  </r>
  <r>
    <s v="6NFyWDv5CjfwuzoCkw47Xf"/>
    <n v="4753"/>
    <s v="Delicate"/>
    <n v="5"/>
    <n v="81"/>
    <n v="0.81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87"/>
  </r>
  <r>
    <s v="55n9yjI6qqXh5F2mYvUc2y"/>
    <n v="7381"/>
    <s v="I Don’t Wanna Live Forever (Fifty Shades Darker)"/>
    <n v="10"/>
    <n v="81"/>
    <n v="0.81"/>
    <b v="0"/>
    <n v="0"/>
    <x v="235"/>
    <n v="520"/>
    <n v="77"/>
    <n v="0.77"/>
    <n v="24111322"/>
    <s v="N/A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1"/>
  </r>
  <r>
    <s v="7sO5G9EABYOXQKNPNiE9NR"/>
    <n v="1433"/>
    <s v="Ric Flair Drip (with Metro Boomin)"/>
    <n v="3"/>
    <n v="81"/>
    <n v="0.81"/>
    <b v="1"/>
    <n v="1"/>
    <x v="238"/>
    <n v="528"/>
    <n v="77"/>
    <n v="0.77"/>
    <n v="5610584"/>
    <s v="N/A"/>
    <s v="0MV1yCXcNNQBfwApqAVkH0"/>
    <n v="528"/>
    <s v="Without Warning"/>
    <d v="2017-10-30T00:00:00"/>
    <n v="2993"/>
    <n v="49.883333333333333"/>
    <n v="4.1569444444444441"/>
    <n v="10"/>
    <s v="album"/>
    <s v="Album"/>
    <n v="288"/>
  </r>
  <r>
    <s v="5TXDeTFVRVY7Cvt0Dw4vWW"/>
    <n v="7043"/>
    <s v="Revenge"/>
    <n v="5"/>
    <n v="81"/>
    <n v="0.81"/>
    <b v="1"/>
    <n v="1"/>
    <x v="205"/>
    <n v="421"/>
    <n v="83"/>
    <n v="0.83"/>
    <n v="51727329"/>
    <s v="emo rap"/>
    <s v="5VdyJkLe3yvOs0l4xXbWp0"/>
    <n v="424"/>
    <s v="17"/>
    <d v="2017-08-25T00:00:00"/>
    <n v="3059"/>
    <n v="50.983333333333334"/>
    <n v="4.2486111111111109"/>
    <n v="11"/>
    <s v="album"/>
    <s v="Album"/>
    <n v="2"/>
  </r>
  <r>
    <s v="6mICuAdrwEjh6Y6lroV2Kg"/>
    <n v="4556"/>
    <s v="Chantaje (feat. Maluma)"/>
    <n v="3"/>
    <n v="81"/>
    <n v="0.81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26"/>
  </r>
  <r>
    <s v="6me7F0aaZjwDo6RJ5MrfBD"/>
    <n v="8123"/>
    <s v="Evergreen"/>
    <n v="1"/>
    <n v="81"/>
    <n v="0.81"/>
    <b v="0"/>
    <n v="0"/>
    <x v="240"/>
    <n v="531"/>
    <n v="67"/>
    <n v="0.67"/>
    <n v="314693"/>
    <s v="N/A"/>
    <s v="2weOG4ZiOjfxiuFMsHm9JQ"/>
    <n v="531"/>
    <s v="RMCM"/>
    <d v="2017-05-17T00:00:00"/>
    <n v="3159"/>
    <n v="52.65"/>
    <n v="4.3875000000000002"/>
    <n v="14"/>
    <s v="album"/>
    <s v="Album"/>
    <n v="145"/>
  </r>
  <r>
    <s v="5Z3GHaZ6ec9bsiI5BenrbY"/>
    <n v="1950"/>
    <s v="Young Dumb &amp; Broke"/>
    <n v="2"/>
    <n v="81"/>
    <n v="0.81"/>
    <b v="0"/>
    <n v="0"/>
    <x v="241"/>
    <n v="532"/>
    <n v="82"/>
    <n v="0.82"/>
    <n v="16943442"/>
    <s v="N/A"/>
    <s v="6kf46HbnYCZzP6rjvQHYzg"/>
    <n v="532"/>
    <s v="American Teen"/>
    <d v="2017-04-27T00:00:00"/>
    <n v="3179"/>
    <n v="52.983333333333334"/>
    <n v="4.4152777777777779"/>
    <n v="15"/>
    <s v="album"/>
    <s v="Album"/>
    <n v="337"/>
  </r>
  <r>
    <s v="37F0uwRSrdzkBiuj0D5UHI"/>
    <n v="3031"/>
    <s v="Reminder"/>
    <n v="4"/>
    <n v="81"/>
    <n v="0.81"/>
    <b v="1"/>
    <n v="1"/>
    <x v="17"/>
    <n v="35"/>
    <n v="94"/>
    <n v="0.94"/>
    <n v="113039308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4"/>
  </r>
  <r>
    <s v="76hfruVvmfQbw0eYn1nmeC"/>
    <n v="2835"/>
    <s v="Cake By The Ocean"/>
    <n v="3"/>
    <n v="81"/>
    <n v="0.81"/>
    <b v="1"/>
    <n v="1"/>
    <x v="242"/>
    <n v="534"/>
    <n v="66"/>
    <n v="0.66"/>
    <n v="4592239"/>
    <s v="N/A"/>
    <s v="3Wv4X8OA65pGpFzBkuUgAh"/>
    <n v="534"/>
    <s v="DNCE"/>
    <d v="2016-11-18T00:00:00"/>
    <n v="3339"/>
    <n v="55.65"/>
    <n v="4.6375000000000002"/>
    <n v="14"/>
    <s v="album"/>
    <s v="Album"/>
    <n v="365"/>
  </r>
  <r>
    <s v="6i0V12jOa3mr6uu4WYhUBr"/>
    <n v="5993"/>
    <s v="Heathens"/>
    <n v="1"/>
    <n v="81"/>
    <n v="0.81"/>
    <b v="0"/>
    <n v="0"/>
    <x v="136"/>
    <n v="257"/>
    <n v="83"/>
    <n v="0.83"/>
    <n v="25761380"/>
    <s v="N/A"/>
    <s v="3J8W9AOjQhnBLCX33m3atT"/>
    <n v="535"/>
    <s v="Heathens"/>
    <d v="2016-06-16T00:00:00"/>
    <n v="3494"/>
    <n v="58.233333333333334"/>
    <n v="4.8527777777777779"/>
    <n v="1"/>
    <s v="single"/>
    <s v="Single"/>
    <n v="326"/>
  </r>
  <r>
    <s v="44ONERBHALxftQNWq6dmyd"/>
    <n v="7342"/>
    <s v="Side To Side"/>
    <n v="5"/>
    <n v="81"/>
    <n v="0.81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76"/>
  </r>
  <r>
    <s v="1Fid2jjqsHViMX6xNH70hE"/>
    <n v="6091"/>
    <s v="Atlantis"/>
    <n v="10"/>
    <n v="81"/>
    <n v="0.81"/>
    <b v="0"/>
    <n v="0"/>
    <x v="243"/>
    <n v="537"/>
    <n v="65"/>
    <n v="0.65"/>
    <n v="1091221"/>
    <s v="N/A"/>
    <s v="4m8XN9CKqve1ExYBnNu5kt"/>
    <n v="537"/>
    <s v="Tell Me It's Real (Expanded Edition)"/>
    <d v="2016-01-29T00:00:00"/>
    <n v="3633"/>
    <n v="60.55"/>
    <n v="5.0458333333333334"/>
    <n v="16"/>
    <s v="album"/>
    <s v="Album"/>
    <n v="381"/>
  </r>
  <r>
    <s v="4pAl7FkDMNBsjykPXo91B3"/>
    <n v="6122"/>
    <s v="Needed Me"/>
    <n v="7"/>
    <n v="81"/>
    <n v="0.81"/>
    <b v="1"/>
    <n v="1"/>
    <x v="57"/>
    <n v="103"/>
    <n v="90"/>
    <n v="0.9"/>
    <n v="69030894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19"/>
  </r>
  <r>
    <s v="0UHB9METy4VCXNgkcGqHqS"/>
    <n v="5240"/>
    <s v="Kiss It Better"/>
    <n v="3"/>
    <n v="81"/>
    <n v="0.81"/>
    <b v="1"/>
    <n v="1"/>
    <x v="57"/>
    <n v="103"/>
    <n v="90"/>
    <n v="0.9"/>
    <n v="68997177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421"/>
  </r>
  <r>
    <s v="2P4OICZRVAQcYAV2JReRfj"/>
    <n v="6187"/>
    <s v="Waiting For Love"/>
    <n v="1"/>
    <n v="81"/>
    <n v="0.81"/>
    <b v="0"/>
    <n v="0"/>
    <x v="101"/>
    <n v="193"/>
    <n v="79"/>
    <n v="0.79"/>
    <n v="23434999"/>
    <s v="edm"/>
    <s v="7dqftJ3kas6D0VAdmt3k3V"/>
    <n v="540"/>
    <s v="Stories"/>
    <d v="2015-10-02T00:00:00"/>
    <n v="3752"/>
    <n v="62.533333333333331"/>
    <n v="5.2111111111111112"/>
    <n v="14"/>
    <s v="album"/>
    <s v="Album"/>
    <n v="384"/>
  </r>
  <r>
    <s v="52ojopYMUzeNcudsoz7O9D"/>
    <n v="465"/>
    <s v="New Person, Same Old Mistakes"/>
    <n v="13"/>
    <n v="81"/>
    <n v="0.81"/>
    <b v="0"/>
    <n v="0"/>
    <x v="51"/>
    <n v="96"/>
    <n v="84"/>
    <n v="0.84"/>
    <n v="9509731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605"/>
  </r>
  <r>
    <s v="04aAxqtGp5pv12UXAg4pkq"/>
    <n v="6460"/>
    <s v="Centuries"/>
    <n v="3"/>
    <n v="81"/>
    <n v="0.81"/>
    <b v="0"/>
    <n v="0"/>
    <x v="244"/>
    <n v="542"/>
    <n v="77"/>
    <n v="0.77"/>
    <n v="11415609"/>
    <s v="emo, pop punk"/>
    <s v="022DrG7Wp2PSCwzuD0bSzT"/>
    <n v="542"/>
    <s v="American Beauty/American Psycho"/>
    <d v="2015-01-16T00:00:00"/>
    <n v="4011"/>
    <n v="66.849999999999994"/>
    <n v="5.5708333333333329"/>
    <n v="11"/>
    <s v="album"/>
    <s v="Album"/>
    <n v="38"/>
  </r>
  <r>
    <s v="0puf9yIluy9W0vpMEUoAnN"/>
    <n v="1704"/>
    <s v="Bang Bang"/>
    <n v="4"/>
    <n v="81"/>
    <n v="0.81"/>
    <b v="0"/>
    <n v="0"/>
    <x v="245"/>
    <n v="543"/>
    <n v="71"/>
    <n v="0.71"/>
    <n v="12190846"/>
    <s v="N/A"/>
    <s v="2rDIivxBafNKpgRqlzIRSb"/>
    <n v="543"/>
    <s v="Sweet Talker (Deluxe Version)"/>
    <d v="2014-10-10T00:00:00"/>
    <n v="4109"/>
    <n v="68.483333333333334"/>
    <n v="5.7069444444444448"/>
    <n v="15"/>
    <s v="album"/>
    <s v="Album"/>
    <n v="332"/>
  </r>
  <r>
    <s v="3jVtllWS5CFFWLQng8sKsr"/>
    <n v="6957"/>
    <s v="2 On (feat. ScHoolboy Q)"/>
    <n v="5"/>
    <n v="81"/>
    <n v="0.81"/>
    <b v="1"/>
    <n v="1"/>
    <x v="246"/>
    <n v="544"/>
    <n v="76"/>
    <n v="0.76"/>
    <n v="3083443"/>
    <s v="alternative r&amp;b"/>
    <s v="6zXUDBGLbrB9Kgkw2Y3F7L"/>
    <n v="544"/>
    <s v="Aquarius"/>
    <d v="2014-10-01T00:00:00"/>
    <n v="4118"/>
    <n v="68.63333333333334"/>
    <n v="5.719444444444445"/>
    <n v="18"/>
    <s v="album"/>
    <s v="Album"/>
    <n v="378"/>
  </r>
  <r>
    <s v="2bL2gyO6kBdLkNSkxXNh6x"/>
    <n v="1447"/>
    <s v="Animals"/>
    <n v="2"/>
    <n v="81"/>
    <n v="0.81"/>
    <b v="0"/>
    <n v="0"/>
    <x v="138"/>
    <n v="261"/>
    <n v="85"/>
    <n v="0.85"/>
    <n v="45771951"/>
    <s v="pop"/>
    <s v="2Auw0pTT6EcQdvHNimhLQI"/>
    <n v="261"/>
    <s v="V"/>
    <d v="2014-09-02T00:00:00"/>
    <n v="4147"/>
    <n v="69.11666666666666"/>
    <n v="5.759722222222222"/>
    <n v="12"/>
    <s v="album"/>
    <s v="Album"/>
    <n v="385"/>
  </r>
  <r>
    <s v="4VrWlk8IQxevMvERoX08iC"/>
    <n v="5044"/>
    <s v="Chandelier"/>
    <n v="1"/>
    <n v="81"/>
    <n v="0.81"/>
    <b v="0"/>
    <n v="0"/>
    <x v="247"/>
    <n v="546"/>
    <n v="82"/>
    <n v="0.82"/>
    <n v="30556621"/>
    <s v="N/A"/>
    <s v="3xFSl9lIRaYXIYkIn3OIl9"/>
    <n v="546"/>
    <s v="1000 Forms Of Fear"/>
    <d v="2014-07-04T00:00:00"/>
    <n v="4207"/>
    <n v="70.11666666666666"/>
    <n v="5.843055555555555"/>
    <n v="12"/>
    <s v="album"/>
    <s v="Album"/>
    <n v="36"/>
  </r>
  <r>
    <s v="48RrDBpOSSl1aLVCalGl5C"/>
    <n v="8158"/>
    <s v="The Monster"/>
    <n v="12"/>
    <n v="81"/>
    <n v="0.81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16"/>
  </r>
  <r>
    <s v="5yVIlYEHZxQVLyInCdldoS"/>
    <n v="290"/>
    <s v="Impossible"/>
    <n v="4"/>
    <n v="81"/>
    <n v="0.81"/>
    <b v="0"/>
    <n v="0"/>
    <x v="95"/>
    <n v="183"/>
    <n v="79"/>
    <n v="0.79"/>
    <n v="20852039"/>
    <s v="soft pop"/>
    <s v="029WUoBjWc7Js1QiPH3mw0"/>
    <n v="548"/>
    <s v="James Arthur (Deluxe)"/>
    <d v="2013-11-04T00:00:00"/>
    <n v="4449"/>
    <n v="74.150000000000006"/>
    <n v="6.1791666666666671"/>
    <n v="18"/>
    <s v="album"/>
    <s v="Album"/>
    <n v="349"/>
  </r>
  <r>
    <s v="3sNVsP50132BTNlImLx70i"/>
    <n v="226"/>
    <s v="Bound 2"/>
    <n v="10"/>
    <n v="81"/>
    <n v="0.81"/>
    <b v="1"/>
    <n v="1"/>
    <x v="105"/>
    <n v="200"/>
    <n v="89"/>
    <n v="0.89"/>
    <n v="31045858"/>
    <s v="rap"/>
    <s v="7D2NdGvBHIavgLhmcwhluK"/>
    <n v="549"/>
    <s v="Yeezus"/>
    <d v="2013-06-18T00:00:00"/>
    <n v="4588"/>
    <n v="76.466666666666669"/>
    <n v="6.3722222222222227"/>
    <n v="10"/>
    <s v="album"/>
    <s v="Album"/>
    <n v="381"/>
  </r>
  <r>
    <s v="1gihuPhrLraKYrJMAEONyc"/>
    <n v="4444"/>
    <s v="Feel So Close - Radio Edit"/>
    <n v="3"/>
    <n v="81"/>
    <n v="0.81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344"/>
  </r>
  <r>
    <s v="1jF7IL57ayN4Ity3jQqGu0"/>
    <n v="7052"/>
    <s v="Try"/>
    <n v="3"/>
    <n v="81"/>
    <n v="0.81"/>
    <b v="0"/>
    <n v="0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413"/>
  </r>
  <r>
    <s v="2V65y3PX4DkRhy1djlxd9p"/>
    <n v="7168"/>
    <s v="Don't You Worry Child - Radio Edit"/>
    <n v="1"/>
    <n v="81"/>
    <n v="0.81"/>
    <b v="0"/>
    <n v="0"/>
    <x v="248"/>
    <n v="552"/>
    <n v="75"/>
    <n v="0.75"/>
    <n v="3948613"/>
    <s v="edm"/>
    <s v="3RKhRsifs4RWrqvWV1YpPY"/>
    <n v="552"/>
    <s v="Don't You Worry Child"/>
    <d v="2012-09-14T00:00:00"/>
    <n v="4865"/>
    <n v="81.083333333333329"/>
    <n v="6.7569444444444438"/>
    <n v="4"/>
    <s v="single"/>
    <s v="Single"/>
    <n v="354"/>
  </r>
  <r>
    <s v="20I6sIOMTCkB6w7ryavxtO"/>
    <n v="2621"/>
    <s v="Call Me Maybe"/>
    <n v="3"/>
    <n v="81"/>
    <n v="0.81"/>
    <b v="0"/>
    <n v="0"/>
    <x v="249"/>
    <n v="553"/>
    <n v="70"/>
    <n v="0.7"/>
    <n v="5139846"/>
    <s v="N/A"/>
    <s v="6SSSF9Y6MiPdQoxqBptrR2"/>
    <n v="553"/>
    <s v="Kiss"/>
    <d v="2012-01-01T00:00:00"/>
    <n v="5122"/>
    <n v="85.36666666666666"/>
    <n v="7.113888888888888"/>
    <n v="17"/>
    <s v="album"/>
    <s v="Album"/>
    <n v="322"/>
  </r>
  <r>
    <s v="2ihCaVdNZmnHZWt0fvAM7B"/>
    <n v="6251"/>
    <s v="Little Talks"/>
    <n v="6"/>
    <n v="81"/>
    <n v="0.81"/>
    <b v="0"/>
    <n v="0"/>
    <x v="250"/>
    <n v="554"/>
    <n v="69"/>
    <n v="0.69"/>
    <n v="3615053"/>
    <s v="folk pop"/>
    <s v="4p9dVvZDaZliSjTCbFRhJy"/>
    <n v="554"/>
    <s v="My Head Is An Animal"/>
    <d v="2012-01-01T00:00:00"/>
    <n v="5122"/>
    <n v="85.36666666666666"/>
    <n v="7.113888888888888"/>
    <n v="12"/>
    <s v="album"/>
    <s v="Album"/>
    <n v="444"/>
  </r>
  <r>
    <s v="1auxYwYrFRqZP7t3s7w4um"/>
    <n v="2607"/>
    <s v="Ni**as In Paris"/>
    <n v="3"/>
    <n v="81"/>
    <n v="0.81"/>
    <b v="1"/>
    <n v="1"/>
    <x v="143"/>
    <n v="273"/>
    <n v="82"/>
    <n v="0.82"/>
    <n v="10376731"/>
    <s v="hip hop, east coast hip hop, rap"/>
    <s v="0OcMap99vLEeGkBCfCwRwS"/>
    <n v="555"/>
    <s v="Watch The Throne"/>
    <d v="2011-08-08T00:00:00"/>
    <n v="5268"/>
    <n v="87.8"/>
    <n v="7.3166666666666664"/>
    <n v="12"/>
    <s v="album"/>
    <s v="Album"/>
    <n v="365"/>
  </r>
  <r>
    <s v="62zFEHfAYl5kdHYOivj4BC"/>
    <n v="7103"/>
    <s v="International Love (feat. Chris Brown)"/>
    <n v="8"/>
    <n v="81"/>
    <n v="0.81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78"/>
  </r>
  <r>
    <s v="7F25roCtYi55JouckaayPC"/>
    <n v="7413"/>
    <s v="Judas"/>
    <n v="4"/>
    <n v="81"/>
    <n v="0.81"/>
    <b v="0"/>
    <n v="0"/>
    <x v="16"/>
    <n v="34"/>
    <n v="88"/>
    <n v="0.88"/>
    <n v="42256604"/>
    <s v="art pop, pop"/>
    <s v="6LY3AerY6KNGOPsNPL63Kk"/>
    <n v="557"/>
    <s v="Born This Way (International Special Edition Version)"/>
    <d v="2011-05-23T00:00:00"/>
    <n v="5345"/>
    <n v="89.083333333333329"/>
    <n v="7.4236111111111107"/>
    <n v="23"/>
    <s v="album"/>
    <s v="Album"/>
    <n v="415"/>
  </r>
  <r>
    <s v="3C0nOe05EIt1390bVABLyN"/>
    <n v="8555"/>
    <s v="On The Floor"/>
    <n v="1"/>
    <n v="81"/>
    <n v="0.81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474"/>
  </r>
  <r>
    <s v="3bNv3VuUOKgrf5hu3YcuRo"/>
    <n v="751"/>
    <s v="Someone Like You"/>
    <n v="11"/>
    <n v="81"/>
    <n v="0.81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75"/>
  </r>
  <r>
    <s v="1qDrWA6lyx8cLECdZE7TV7"/>
    <n v="1076"/>
    <s v="Somebody That I Used To Know"/>
    <n v="3"/>
    <n v="81"/>
    <n v="0.81"/>
    <b v="0"/>
    <n v="0"/>
    <x v="252"/>
    <n v="560"/>
    <n v="68"/>
    <n v="0.68"/>
    <n v="2256813"/>
    <s v="N/A"/>
    <s v="4G2rJNhsKOE6iHgtUqZ0Ye"/>
    <n v="560"/>
    <s v="Making Mirrors"/>
    <d v="2011-01-01T00:00:00"/>
    <n v="5487"/>
    <n v="91.45"/>
    <n v="7.6208333333333336"/>
    <n v="12"/>
    <s v="album"/>
    <s v="Album"/>
    <n v="408"/>
  </r>
  <r>
    <s v="4osgfFTICMkcGbbigdsa53"/>
    <n v="3109"/>
    <s v="Novacane"/>
    <n v="1"/>
    <n v="81"/>
    <n v="0.81"/>
    <b v="1"/>
    <n v="1"/>
    <x v="75"/>
    <n v="137"/>
    <n v="83"/>
    <n v="0.83"/>
    <n v="20280852"/>
    <s v="N/A"/>
    <s v="3RYdEXhGHojkTILUdtnRVJ"/>
    <n v="561"/>
    <s v="Novacane"/>
    <d v="2011-01-01T00:00:00"/>
    <n v="5487"/>
    <n v="91.45"/>
    <n v="7.6208333333333336"/>
    <n v="1"/>
    <s v="single"/>
    <s v="Single"/>
    <n v="503"/>
  </r>
  <r>
    <s v="4HlFJV71xXKIGcU3kRyttv"/>
    <n v="5069"/>
    <s v="Hey, Soul Sister"/>
    <n v="2"/>
    <n v="81"/>
    <n v="0.81"/>
    <b v="0"/>
    <n v="0"/>
    <x v="253"/>
    <n v="562"/>
    <n v="70"/>
    <n v="0.7"/>
    <n v="4516207"/>
    <s v="soft pop"/>
    <s v="1CwXS6MAz8Wo7K4TzW9iuR"/>
    <n v="562"/>
    <s v="Save Me, San Francisco (Golden Gate Edition)"/>
    <d v="2010-12-01T00:00:00"/>
    <n v="5518"/>
    <n v="91.966666666666669"/>
    <n v="7.6638888888888888"/>
    <n v="19"/>
    <s v="album"/>
    <s v="Album"/>
    <n v="361"/>
  </r>
  <r>
    <s v="03tqyYWC9Um2ZqU0ZN849H"/>
    <n v="12191"/>
    <s v="No Hands (feat. Roscoe Dash &amp; Wale)"/>
    <n v="5"/>
    <n v="81"/>
    <n v="0.81"/>
    <b v="1"/>
    <n v="1"/>
    <x v="254"/>
    <n v="563"/>
    <n v="69"/>
    <n v="0.69"/>
    <n v="2857175"/>
    <s v="N/A"/>
    <s v="6MQtWELG7aRX7CkAzQ6nLM"/>
    <n v="563"/>
    <s v="Flockaveli"/>
    <d v="2010-10-01T00:00:00"/>
    <n v="5579"/>
    <n v="92.983333333333334"/>
    <n v="7.7486111111111109"/>
    <n v="17"/>
    <s v="album"/>
    <s v="Album"/>
    <n v="439"/>
  </r>
  <r>
    <s v="3JA9Jsuxr4xgHXEawAdCp4"/>
    <n v="3552"/>
    <s v="Just Can’t Get Enough"/>
    <n v="11"/>
    <n v="81"/>
    <n v="0.81"/>
    <b v="0"/>
    <n v="0"/>
    <x v="255"/>
    <n v="564"/>
    <n v="81"/>
    <n v="0.81"/>
    <n v="9556340"/>
    <s v="N/A"/>
    <s v="3IpexNXiKbezuY526S4Jvy"/>
    <n v="564"/>
    <s v="The Beginning"/>
    <d v="2010-01-01T00:00:00"/>
    <n v="5852"/>
    <n v="97.533333333333331"/>
    <n v="8.1277777777777782"/>
    <n v="12"/>
    <s v="album"/>
    <s v="Album"/>
    <n v="365"/>
  </r>
  <r>
    <s v="5EGPf0nqO7vEIwsOX6Er98"/>
    <n v="2062"/>
    <s v="Obsessed"/>
    <n v="2"/>
    <n v="81"/>
    <n v="0.81"/>
    <b v="0"/>
    <n v="0"/>
    <x v="256"/>
    <n v="565"/>
    <n v="79"/>
    <n v="0.79"/>
    <n v="11913071"/>
    <s v="christmas"/>
    <s v="0an7K6LfvYERpVviYMUFp0"/>
    <n v="565"/>
    <s v="Memoirs of an imperfect Angel (International Version)"/>
    <d v="2009-09-29T00:00:00"/>
    <n v="5946"/>
    <n v="99.1"/>
    <n v="8.2583333333333329"/>
    <n v="21"/>
    <s v="album"/>
    <s v="Album"/>
    <n v="403"/>
  </r>
  <r>
    <s v="7JIuqL4ZqkpfGKQhYlrirs"/>
    <n v="5970"/>
    <s v="The Only Exception"/>
    <n v="6"/>
    <n v="81"/>
    <n v="0.81"/>
    <b v="0"/>
    <n v="0"/>
    <x v="208"/>
    <n v="448"/>
    <n v="79"/>
    <n v="0.79"/>
    <n v="9797201"/>
    <s v="pop punk, emo"/>
    <s v="27UqZoE1kV6sIV6uQcI28A"/>
    <n v="566"/>
    <s v="Brand New Eyes"/>
    <d v="2009-09-25T00:00:00"/>
    <n v="5950"/>
    <n v="99.166666666666671"/>
    <n v="8.2638888888888893"/>
    <n v="11"/>
    <s v="album"/>
    <s v="Album"/>
    <n v="446"/>
  </r>
  <r>
    <s v="3E7dfMvvCLUddWissuqMwr"/>
    <n v="15030"/>
    <s v="Party In The U.S.A."/>
    <n v="2"/>
    <n v="81"/>
    <n v="0.81"/>
    <b v="0"/>
    <n v="0"/>
    <x v="123"/>
    <n v="234"/>
    <n v="81"/>
    <n v="0.81"/>
    <n v="26561582"/>
    <s v="country pop, rock, hip hop, experimental"/>
    <s v="0IuHVgAvbNDJnJepuSZ8Oz"/>
    <n v="567"/>
    <s v="The Time Of Our Lives (International Version)"/>
    <d v="2009-01-01T00:00:00"/>
    <n v="6217"/>
    <n v="103.61666666666666"/>
    <n v="8.6347222222222211"/>
    <n v="8"/>
    <s v="album"/>
    <s v="Album"/>
    <n v="336"/>
  </r>
  <r>
    <s v="2VOomzT6VavJOGBeySqaMc"/>
    <n v="1572"/>
    <s v="Disturbia"/>
    <n v="13"/>
    <n v="81"/>
    <n v="0.81"/>
    <b v="0"/>
    <n v="0"/>
    <x v="57"/>
    <n v="103"/>
    <n v="90"/>
    <n v="0.9"/>
    <n v="68997177"/>
    <s v="pop, r&amp;b"/>
    <s v="3JSWZWeTHF4HDGt5Eozdy7"/>
    <n v="103"/>
    <s v="Good Girl Gone Bad: Reloaded"/>
    <d v="2008-06-02T00:00:00"/>
    <n v="6430"/>
    <n v="107.16666666666667"/>
    <n v="8.9305555555555554"/>
    <n v="15"/>
    <s v="album"/>
    <s v="Album"/>
    <n v="397"/>
  </r>
  <r>
    <s v="1jJci4qxiYcOHhQR247rEU"/>
    <n v="3189"/>
    <s v="Kids"/>
    <n v="5"/>
    <n v="81"/>
    <n v="0.81"/>
    <b v="0"/>
    <n v="0"/>
    <x v="257"/>
    <n v="569"/>
    <n v="73"/>
    <n v="0.73"/>
    <n v="3571100"/>
    <s v="indie"/>
    <s v="6mm1Skz3JE6AXneya9Nyiv"/>
    <n v="569"/>
    <s v="Oracular Spectacular"/>
    <d v="2007-12-14T00:00:00"/>
    <n v="6601"/>
    <n v="110.01666666666667"/>
    <n v="9.1680555555555561"/>
    <n v="10"/>
    <s v="album"/>
    <s v="Album"/>
    <n v="504"/>
  </r>
  <r>
    <s v="0j2T0R9dR9qdJYsB7ciXhf"/>
    <n v="7820"/>
    <s v="Stronger"/>
    <n v="3"/>
    <n v="81"/>
    <n v="0.81"/>
    <b v="1"/>
    <n v="1"/>
    <x v="105"/>
    <n v="200"/>
    <n v="89"/>
    <n v="0.89"/>
    <n v="31038851"/>
    <s v="rap"/>
    <s v="4SZko61aMnmgvNhfhgTuD3"/>
    <n v="200"/>
    <s v="Graduation"/>
    <d v="2007-09-11T00:00:00"/>
    <n v="6695"/>
    <n v="111.58333333333333"/>
    <n v="9.2986111111111107"/>
    <n v="14"/>
    <s v="album"/>
    <s v="Album"/>
    <n v="519"/>
  </r>
  <r>
    <s v="3lPr8ghNDBLc2uZovNyLs9"/>
    <n v="4274"/>
    <s v="Supermassive Black Hole"/>
    <n v="3"/>
    <n v="81"/>
    <n v="0.81"/>
    <b v="0"/>
    <n v="0"/>
    <x v="258"/>
    <n v="571"/>
    <n v="76"/>
    <n v="0.76"/>
    <n v="8466090"/>
    <s v="alternative rock, rock"/>
    <s v="0lw68yx3MhKflWFqCsGkIs"/>
    <n v="571"/>
    <s v="Black Holes and Revelations"/>
    <d v="2006-06-28T00:00:00"/>
    <n v="7135"/>
    <n v="118.91666666666667"/>
    <n v="9.9097222222222232"/>
    <n v="12"/>
    <s v="album"/>
    <s v="Album"/>
    <n v="354"/>
  </r>
  <r>
    <s v="56sk7jBpZV0CD31G9hEU3b"/>
    <n v="6219"/>
    <s v="Animal I Have Become"/>
    <n v="3"/>
    <n v="81"/>
    <n v="0.81"/>
    <b v="0"/>
    <n v="0"/>
    <x v="259"/>
    <n v="572"/>
    <n v="77"/>
    <n v="0.77"/>
    <n v="7297885"/>
    <s v="post-grunge, rock"/>
    <s v="4ZDwEvXIKxWdwhAQK8ndBU"/>
    <n v="572"/>
    <s v="One-X"/>
    <d v="2006-06-25T00:00:00"/>
    <n v="7138"/>
    <n v="118.96666666666667"/>
    <n v="9.9138888888888896"/>
    <n v="12"/>
    <s v="album"/>
    <s v="Album"/>
    <n v="385"/>
  </r>
  <r>
    <s v="2aibwv5hGXSgw7Yru8IYTO"/>
    <n v="5541"/>
    <s v="Snow (Hey Oh)"/>
    <n v="2"/>
    <n v="81"/>
    <n v="0.81"/>
    <b v="0"/>
    <n v="0"/>
    <x v="110"/>
    <n v="207"/>
    <n v="83"/>
    <n v="0.83"/>
    <n v="23226759"/>
    <s v="funk rock, alternative rock, rock"/>
    <s v="7xl50xr9NDkd3i2kBbzsNZ"/>
    <n v="573"/>
    <s v="Stadium Arcadium"/>
    <d v="2006-05-09T00:00:00"/>
    <n v="7185"/>
    <n v="119.75"/>
    <n v="9.9791666666666661"/>
    <n v="29"/>
    <s v="album"/>
    <s v="Album"/>
    <n v="557"/>
  </r>
  <r>
    <s v="2wGSgTmgSF3xjRrHkTc25R"/>
    <n v="7085"/>
    <s v="Hate It Or Love It"/>
    <n v="4"/>
    <n v="81"/>
    <n v="0.81"/>
    <b v="1"/>
    <n v="1"/>
    <x v="260"/>
    <n v="574"/>
    <n v="70"/>
    <n v="0.7"/>
    <n v="5199185"/>
    <s v="west coast hip hop"/>
    <s v="4PrPbmm0gKvaD3rerOXFg8"/>
    <n v="574"/>
    <s v="The Documentary"/>
    <d v="2005-06-30T00:00:00"/>
    <n v="7498"/>
    <n v="124.96666666666667"/>
    <n v="10.41388888888889"/>
    <n v="18"/>
    <s v="album"/>
    <s v="Album"/>
    <n v="344"/>
  </r>
  <r>
    <s v="3ZffCQKLFLUvYM59XKLbVm"/>
    <n v="2234"/>
    <s v="Wake Me up When September Ends"/>
    <n v="7"/>
    <n v="81"/>
    <n v="0.81"/>
    <b v="0"/>
    <n v="0"/>
    <x v="261"/>
    <n v="575"/>
    <n v="80"/>
    <n v="0.8"/>
    <n v="17333748"/>
    <s v="punk, pop punk"/>
    <s v="5dN7F9DV0Qg1XRdIgW8rke"/>
    <n v="575"/>
    <s v="American Idiot"/>
    <d v="2004-09-21T00:00:00"/>
    <n v="7780"/>
    <n v="129.66666666666666"/>
    <n v="10.805555555555555"/>
    <n v="9"/>
    <s v="album"/>
    <s v="Album"/>
    <n v="476"/>
  </r>
  <r>
    <s v="0xmjwnQ3FNE6HuWCt2nHdZ"/>
    <n v="664"/>
    <s v="Where Is The Love?"/>
    <n v="13"/>
    <n v="81"/>
    <n v="0.81"/>
    <b v="0"/>
    <n v="0"/>
    <x v="255"/>
    <n v="564"/>
    <n v="81"/>
    <n v="0.81"/>
    <n v="9559647"/>
    <s v="N/A"/>
    <s v="3eqkfT9f1XyM8GME1gVDrD"/>
    <n v="576"/>
    <s v="Elephunk"/>
    <d v="2003-06-24T00:00:00"/>
    <n v="8235"/>
    <n v="137.25"/>
    <n v="11.4375"/>
    <n v="16"/>
    <s v="album"/>
    <s v="Album"/>
    <n v="454"/>
  </r>
  <r>
    <s v="57BrRMwf9LrcmuOsyGilwr"/>
    <m/>
    <s v="Crawling"/>
    <n v="5"/>
    <n v="81"/>
    <n v="0.81"/>
    <b v="0"/>
    <n v="0"/>
    <x v="43"/>
    <n v="78"/>
    <n v="88"/>
    <n v="0.88"/>
    <n v="31806929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48"/>
  </r>
  <r>
    <s v="6ZOBP3NvffbU4SZcrnt1k6"/>
    <m/>
    <s v="Kryptonite"/>
    <n v="1"/>
    <n v="81"/>
    <n v="0.81"/>
    <b v="0"/>
    <n v="0"/>
    <x v="262"/>
    <n v="578"/>
    <n v="71"/>
    <n v="0.71"/>
    <n v="4907847"/>
    <s v="post-grunge"/>
    <s v="5gO2acKSOaJnP0Mcy8IpU6"/>
    <n v="578"/>
    <s v="The Better Life"/>
    <d v="2000-06-30T00:00:00"/>
    <n v="9324"/>
    <n v="155.4"/>
    <n v="12.950000000000001"/>
    <n v="11"/>
    <s v="album"/>
    <s v="Album"/>
    <n v="389"/>
  </r>
  <r>
    <s v="6naxalmIoLFWR0siv8dnQQ"/>
    <m/>
    <s v="Oops!...I Did It Again"/>
    <n v="1"/>
    <n v="81"/>
    <n v="0.81"/>
    <b v="0"/>
    <n v="0"/>
    <x v="109"/>
    <n v="206"/>
    <n v="81"/>
    <n v="0.81"/>
    <n v="17761102"/>
    <s v="pop"/>
    <s v="5PmgtkodFl2Om3hMXONDll"/>
    <n v="579"/>
    <s v="Oops!... I Did It Again"/>
    <d v="2000-05-16T00:00:00"/>
    <n v="9369"/>
    <n v="156.15"/>
    <n v="13.012500000000001"/>
    <n v="12"/>
    <s v="album"/>
    <s v="Album"/>
    <n v="351"/>
  </r>
  <r>
    <s v="2m1hi0nfMR9vdGC8UcrnwU"/>
    <m/>
    <s v="All The Small Things"/>
    <n v="8"/>
    <n v="81"/>
    <n v="0.81"/>
    <b v="0"/>
    <n v="0"/>
    <x v="263"/>
    <n v="580"/>
    <n v="76"/>
    <n v="0.76"/>
    <n v="9290142"/>
    <s v="pop punk, punk, rock, skate punk, emo"/>
    <s v="652N05EcNH1a4bIlUixQE2"/>
    <n v="580"/>
    <s v="Enema Of The State"/>
    <d v="1999-06-01T00:00:00"/>
    <n v="9719"/>
    <n v="161.98333333333332"/>
    <n v="13.49861111111111"/>
    <n v="12"/>
    <s v="album"/>
    <s v="Album"/>
    <n v="278"/>
  </r>
  <r>
    <s v="7KwZNVEaqikRSBSpyhXK2j"/>
    <m/>
    <s v="Hypnotize - 2014 Remaster"/>
    <n v="3"/>
    <n v="81"/>
    <n v="0.81"/>
    <b v="1"/>
    <n v="1"/>
    <x v="264"/>
    <n v="581"/>
    <n v="75"/>
    <n v="0.75"/>
    <n v="12766717"/>
    <s v="old school hip hop, gangster rap, east coast hip hop, hip hop"/>
    <s v="7dRdaGSxgcBdJnrOviQRuB"/>
    <n v="581"/>
    <s v="Life After Death (2014 Remastered Edition)"/>
    <d v="1997-03-04T00:00:00"/>
    <n v="10538"/>
    <n v="175.63333333333333"/>
    <n v="14.636111111111111"/>
    <n v="24"/>
    <s v="album"/>
    <s v="Album"/>
    <n v="383"/>
  </r>
  <r>
    <s v="11LmqTE2naFULdEP94AUBa"/>
    <m/>
    <s v="Heart-Shaped Box"/>
    <n v="3"/>
    <n v="81"/>
    <n v="0.81"/>
    <b v="0"/>
    <n v="0"/>
    <x v="151"/>
    <n v="289"/>
    <n v="81"/>
    <n v="0.81"/>
    <n v="23391272"/>
    <s v="grunge, rock"/>
    <s v="6ohX7moZZnF1FwYrli1OJ6"/>
    <n v="582"/>
    <s v="In Utero (Deluxe Edition)"/>
    <d v="1993-09-21T00:00:00"/>
    <n v="11798"/>
    <n v="196.63333333333333"/>
    <n v="16.386111111111109"/>
    <n v="43"/>
    <s v="album"/>
    <s v="Album"/>
    <n v="468"/>
  </r>
  <r>
    <s v="6kvoHl80mfCVTv7XnZkjQn"/>
    <m/>
    <s v="It Must Have Been Love - From the Film Pretty Woman&quot;&quot;"/>
    <n v="1"/>
    <n v="81"/>
    <n v="0.81"/>
    <b v="0"/>
    <n v="0"/>
    <x v="265"/>
    <n v="583"/>
    <n v="72"/>
    <n v="0.72"/>
    <n v="2853224"/>
    <s v="swedish pop"/>
    <s v="3dWX1xFUaalRlaaVpe4EPF"/>
    <n v="583"/>
    <s v="It Must Have Been Love"/>
    <d v="1990-05-20T00:00:00"/>
    <n v="13018"/>
    <n v="216.96666666666667"/>
    <n v="18.080555555555556"/>
    <n v="3"/>
    <s v="single"/>
    <s v="Single"/>
    <n v="432"/>
  </r>
  <r>
    <s v="3ovjw5HZZv43SxTwApooCM"/>
    <m/>
    <s v="Wind Of Change"/>
    <n v="4"/>
    <n v="81"/>
    <n v="0.81"/>
    <b v="0"/>
    <n v="0"/>
    <x v="266"/>
    <n v="584"/>
    <n v="73"/>
    <n v="0.73"/>
    <n v="8602427"/>
    <s v="hard rock, glam metal, rock"/>
    <s v="3dLKM8bD8R3H3XnSOXGjTF"/>
    <n v="584"/>
    <s v="Crazy World"/>
    <d v="1990-01-01T00:00:00"/>
    <n v="13157"/>
    <n v="219.28333333333333"/>
    <n v="18.273611111111112"/>
    <n v="11"/>
    <s v="album"/>
    <s v="Album"/>
    <n v="52"/>
  </r>
  <r>
    <s v="1NCuYqMc8hKMb4cpNTcJbD"/>
    <m/>
    <s v="Another Day in Paradise - 2016 Remaster"/>
    <n v="7"/>
    <n v="81"/>
    <n v="0.81"/>
    <b v="0"/>
    <n v="0"/>
    <x v="267"/>
    <n v="585"/>
    <n v="76"/>
    <n v="0.76"/>
    <n v="7339106"/>
    <s v="soft rock"/>
    <s v="2sS9l8uc3d3UsK9unJyrD8"/>
    <n v="585"/>
    <s v="...But Seriously (Deluxe Edition)"/>
    <d v="1989-11-20T00:00:00"/>
    <n v="13199"/>
    <n v="219.98333333333332"/>
    <n v="18.331944444444442"/>
    <n v="25"/>
    <s v="album"/>
    <s v="Album"/>
    <n v="536"/>
  </r>
  <r>
    <s v="7G7tgVYORlDuVprcYHuFJh"/>
    <m/>
    <s v="Don't Dream It's Over"/>
    <n v="4"/>
    <n v="81"/>
    <n v="0.81"/>
    <b v="0"/>
    <n v="0"/>
    <x v="268"/>
    <n v="586"/>
    <n v="68"/>
    <n v="0.68"/>
    <n v="1050087"/>
    <s v="N/A"/>
    <s v="1dJpgn1rqvvr4yyNYLEYBG"/>
    <n v="586"/>
    <s v="Crowded House"/>
    <d v="1986-01-01T00:00:00"/>
    <n v="14618"/>
    <n v="243.63333333333333"/>
    <n v="20.302777777777777"/>
    <n v="11"/>
    <s v="album"/>
    <s v="Album"/>
    <n v="394"/>
  </r>
  <r>
    <s v="4y1LsJpmMti1PfRQV9AWWe"/>
    <m/>
    <s v="Girls Just Want to Have Fun"/>
    <n v="2"/>
    <n v="81"/>
    <n v="0.81"/>
    <b v="0"/>
    <n v="0"/>
    <x v="269"/>
    <n v="587"/>
    <n v="70"/>
    <n v="0.7"/>
    <n v="3279441"/>
    <s v="N/A"/>
    <s v="1FvdZ1oizXwF9bxogujoF0"/>
    <n v="587"/>
    <s v="She's So Unusual"/>
    <d v="1983-10-14T00:00:00"/>
    <n v="15428"/>
    <n v="257.13333333333333"/>
    <n v="21.427777777777777"/>
    <n v="10"/>
    <s v="album"/>
    <s v="Album"/>
    <n v="397"/>
  </r>
  <r>
    <s v="5vdp5UmvTsnMEMESIF2Ym7"/>
    <m/>
    <s v="Another One Bites The Dust - Remastered 2011"/>
    <n v="3"/>
    <n v="81"/>
    <n v="0.81"/>
    <b v="0"/>
    <n v="0"/>
    <x v="224"/>
    <n v="480"/>
    <n v="82"/>
    <n v="0.82"/>
    <n v="55202163"/>
    <s v="classic rock, rock, glam rock"/>
    <s v="58alCatewkjNm9IM1Ucj67"/>
    <n v="588"/>
    <s v="The Game (2011 Remaster)"/>
    <d v="1980-06-27T00:00:00"/>
    <n v="16632"/>
    <n v="277.2"/>
    <n v="23.099999999999998"/>
    <n v="10"/>
    <s v="album"/>
    <s v="Album"/>
    <n v="357"/>
  </r>
  <r>
    <s v="3vkQ5DAB1qQMYO4Mr9zJN6"/>
    <m/>
    <s v="Gimme! Gimme! Gimme! (A Man After Midnight)"/>
    <n v="13"/>
    <n v="81"/>
    <n v="0.81"/>
    <b v="0"/>
    <n v="0"/>
    <x v="153"/>
    <n v="292"/>
    <n v="79"/>
    <n v="0.79"/>
    <n v="14888609"/>
    <s v="N/A"/>
    <s v="7iLuHJkrb9KHPkMgddYigh"/>
    <n v="589"/>
    <s v="Voulez-Vous"/>
    <d v="1979-06-30T00:00:00"/>
    <n v="16995"/>
    <n v="283.25"/>
    <n v="23.604166666666668"/>
    <n v="13"/>
    <s v="album"/>
    <s v="Album"/>
    <n v="487"/>
  </r>
  <r>
    <s v="6mFkJmJqdDVQ1REhVfGgd1"/>
    <m/>
    <s v="Wish You Were Here"/>
    <n v="4"/>
    <n v="81"/>
    <n v="0.81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557"/>
  </r>
  <r>
    <s v="54eZmuggBFJbV7k248bTTt"/>
    <m/>
    <s v="A Horse with No Name"/>
    <n v="5"/>
    <n v="81"/>
    <n v="0.81"/>
    <b v="0"/>
    <n v="0"/>
    <x v="271"/>
    <n v="591"/>
    <n v="70"/>
    <n v="0.7"/>
    <n v="2065190"/>
    <s v="yacht rock, soft rock, folk rock"/>
    <s v="0E5IKYhiKgbYQkmfsFonbZ"/>
    <n v="591"/>
    <s v="America"/>
    <d v="1972-06-30T00:00:00"/>
    <n v="19551"/>
    <n v="325.85000000000002"/>
    <n v="27.154166666666669"/>
    <n v="12"/>
    <s v="album"/>
    <s v="Album"/>
    <n v="42"/>
  </r>
  <r>
    <s v="1k1Bqnv2R0uJXQN4u6LKYt"/>
    <m/>
    <s v="Ain't No Sunshine"/>
    <n v="2"/>
    <n v="81"/>
    <n v="0.81"/>
    <b v="0"/>
    <n v="0"/>
    <x v="272"/>
    <n v="592"/>
    <n v="71"/>
    <n v="0.71"/>
    <n v="2005746"/>
    <s v="soul, classic soul, motown"/>
    <s v="6N8uPmDqbgXD3ztkCCfxoo"/>
    <n v="592"/>
    <s v="Just As I Am"/>
    <d v="1971-05-01T00:00:00"/>
    <n v="19977"/>
    <n v="332.95"/>
    <n v="27.745833333333334"/>
    <n v="12"/>
    <s v="album"/>
    <s v="Album"/>
    <n v="208"/>
  </r>
  <r>
    <s v="1NXbNEAcPvY5G1xvfN57aA"/>
    <n v="6157"/>
    <s v="Dracula"/>
    <n v="3"/>
    <n v="80"/>
    <n v="0.8"/>
    <b v="1"/>
    <n v="1"/>
    <x v="51"/>
    <n v="96"/>
    <n v="84"/>
    <n v="0.84"/>
    <n v="9509731"/>
    <s v="neo-psychedelic, indie"/>
    <s v="5WulAOx9ilWy1h8UGZ1gkI"/>
    <n v="593"/>
    <s v="Deadbeat"/>
    <d v="2025-10-17T00:00:00"/>
    <n v="84"/>
    <n v="1.4"/>
    <n v="0.11666666666666665"/>
    <n v="12"/>
    <s v="album"/>
    <s v="Album"/>
    <n v="342"/>
  </r>
  <r>
    <s v="5pobX21I8uZdHM8YOWItU7"/>
    <n v="6030"/>
    <s v="The Dead Dance"/>
    <n v="9"/>
    <n v="80"/>
    <n v="0.8"/>
    <b v="0"/>
    <n v="0"/>
    <x v="16"/>
    <n v="34"/>
    <n v="89"/>
    <n v="0.89"/>
    <n v="42275793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8"/>
  </r>
  <r>
    <s v="3hBzKgqQKkChH9hyb3MhmT"/>
    <n v="6633"/>
    <s v="I Think I Like You Better When You’re Gone"/>
    <n v="10"/>
    <n v="80"/>
    <n v="0.8"/>
    <b v="1"/>
    <n v="1"/>
    <x v="273"/>
    <n v="595"/>
    <n v="72"/>
    <n v="0.72"/>
    <n v="1261419"/>
    <s v="N/A"/>
    <s v="6ULnaZahd0zTGVUBVQO6mN"/>
    <n v="595"/>
    <s v="BITE ME"/>
    <d v="2025-08-01T00:00:00"/>
    <n v="161"/>
    <n v="2.6833333333333331"/>
    <n v="0.22361111111111109"/>
    <n v="12"/>
    <s v="album"/>
    <s v="Album"/>
    <n v="238"/>
  </r>
  <r>
    <s v="7B3BwNecBhKvNwSMOOl7Gk"/>
    <n v="580"/>
    <s v="Fame is a Gun"/>
    <n v="9"/>
    <n v="80"/>
    <n v="0.8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305"/>
  </r>
  <r>
    <s v="7zFio8WT0tTBqLs1pXYKqy"/>
    <n v="8042"/>
    <s v="We Hug Now"/>
    <n v="1"/>
    <n v="80"/>
    <n v="0.8"/>
    <b v="0"/>
    <n v="0"/>
    <x v="274"/>
    <n v="597"/>
    <n v="63"/>
    <n v="0.63"/>
    <n v="340502"/>
    <s v="N/A"/>
    <s v="30h62oCDd1lhOsJibIFieh"/>
    <n v="597"/>
    <s v="We Hug Now"/>
    <d v="2025-02-13T00:00:00"/>
    <n v="330"/>
    <n v="5.5"/>
    <n v="0.45833333333333331"/>
    <n v="1"/>
    <s v="single"/>
    <s v="Single"/>
    <n v="414"/>
  </r>
  <r>
    <s v="4Iu73sdCNxZXZUIyClMoPZ"/>
    <n v="7286"/>
    <s v="Better Me For You (Brown Eyes)"/>
    <n v="2"/>
    <n v="80"/>
    <n v="0.8"/>
    <b v="0"/>
    <n v="0"/>
    <x v="275"/>
    <n v="598"/>
    <n v="72"/>
    <n v="0.72"/>
    <n v="694838"/>
    <s v="N/A"/>
    <s v="10hjsM00M8pghNdZRwOShY"/>
    <n v="598"/>
    <s v="Night Diving"/>
    <d v="2025-01-24T00:00:00"/>
    <n v="350"/>
    <n v="5.833333333333333"/>
    <n v="0.4861111111111111"/>
    <n v="10"/>
    <s v="album"/>
    <s v="Album"/>
    <n v="323"/>
  </r>
  <r>
    <s v="0nj9Bq5sHDiTxSHunhgkFb"/>
    <n v="7078"/>
    <s v="squabble up"/>
    <n v="2"/>
    <n v="80"/>
    <n v="0.8"/>
    <b v="1"/>
    <n v="1"/>
    <x v="31"/>
    <n v="58"/>
    <n v="89"/>
    <n v="0.89"/>
    <n v="44606446"/>
    <s v="hip hop, west coast hip hop"/>
    <s v="0hvT3yIEysuuvkK73vgdcW"/>
    <n v="298"/>
    <s v="GNX"/>
    <d v="2024-11-22T00:00:00"/>
    <n v="413"/>
    <n v="6.8833333333333337"/>
    <n v="0.57361111111111118"/>
    <n v="12"/>
    <s v="album"/>
    <s v="Album"/>
    <n v="263"/>
  </r>
  <r>
    <s v="0IsIY8pfu1yaGkPUD7pkDx"/>
    <n v="251"/>
    <s v="Guess featuring billie eilish"/>
    <n v="16"/>
    <n v="80"/>
    <n v="0.8"/>
    <b v="0"/>
    <n v="0"/>
    <x v="92"/>
    <n v="174"/>
    <n v="82"/>
    <n v="0.82"/>
    <n v="6318755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238"/>
  </r>
  <r>
    <s v="1Cbl3Yq8rHo7hhDQmLQagU"/>
    <n v="655"/>
    <s v="PUSH 2 START"/>
    <n v="2"/>
    <n v="80"/>
    <n v="0.8"/>
    <b v="0"/>
    <n v="0"/>
    <x v="195"/>
    <n v="394"/>
    <n v="77"/>
    <n v="0.77"/>
    <n v="3505794"/>
    <s v="afrobeats"/>
    <s v="5QsVRNOKVMCeVAIUoOQJ13"/>
    <n v="601"/>
    <s v="TYLA +"/>
    <d v="2024-10-11T00:00:00"/>
    <n v="455"/>
    <n v="7.583333333333333"/>
    <n v="0.63194444444444442"/>
    <n v="17"/>
    <s v="album"/>
    <s v="Album"/>
    <n v="261"/>
  </r>
  <r>
    <s v="2prqm9sPLj10B4Wg0wE5x9"/>
    <n v="4505"/>
    <s v="BLUE"/>
    <n v="10"/>
    <n v="80"/>
    <n v="0.8"/>
    <b v="0"/>
    <n v="0"/>
    <x v="4"/>
    <n v="7"/>
    <n v="90"/>
    <n v="0.9"/>
    <n v="118760311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571"/>
  </r>
  <r>
    <s v="4Na2HfNSr58chvfX69fy36"/>
    <n v="5791"/>
    <s v="one of wun"/>
    <n v="2"/>
    <n v="80"/>
    <n v="0.8"/>
    <b v="1"/>
    <n v="1"/>
    <x v="276"/>
    <n v="603"/>
    <n v="85"/>
    <n v="0.85"/>
    <n v="10353625"/>
    <s v="melodic rap"/>
    <s v="7g0PJ7VbsOkYTECUFkyNPN"/>
    <n v="603"/>
    <s v="One of Wun"/>
    <d v="2024-05-10T00:00:00"/>
    <n v="609"/>
    <n v="10.15"/>
    <n v="0.84583333333333333"/>
    <n v="20"/>
    <s v="album"/>
    <s v="Album"/>
    <n v="24"/>
  </r>
  <r>
    <s v="7221xIgOnuakPdLqT0F3nP"/>
    <n v="6261"/>
    <s v="I Had Some Help (Feat. Morgan Wallen)"/>
    <n v="1"/>
    <n v="80"/>
    <n v="0.8"/>
    <b v="1"/>
    <n v="1"/>
    <x v="93"/>
    <n v="175"/>
    <n v="85"/>
    <n v="0.85"/>
    <n v="47716988"/>
    <s v="pop, hip hop, country"/>
    <s v="1woYXxyyxTQJ0E0AhZE6mj"/>
    <n v="604"/>
    <s v="I Had Some Help"/>
    <d v="2024-05-10T00:00:00"/>
    <n v="609"/>
    <n v="10.15"/>
    <n v="0.84583333333333333"/>
    <n v="1"/>
    <s v="single"/>
    <s v="Single"/>
    <n v="297"/>
  </r>
  <r>
    <s v="4q5YezDOIPcoLr8R81x9qy"/>
    <n v="5726"/>
    <s v="I Can Do It With a Broken Heart"/>
    <n v="13"/>
    <n v="80"/>
    <n v="0.8"/>
    <b v="1"/>
    <n v="1"/>
    <x v="1"/>
    <n v="2"/>
    <n v="100"/>
    <n v="1"/>
    <n v="14539632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63"/>
  </r>
  <r>
    <s v="331l3xABO0HMr1Kkyh2LZq"/>
    <n v="1583"/>
    <s v="I Don't Wanna Wait"/>
    <n v="1"/>
    <n v="80"/>
    <n v="0.8"/>
    <b v="0"/>
    <n v="0"/>
    <x v="126"/>
    <n v="239"/>
    <n v="87"/>
    <n v="0.87"/>
    <n v="27143729"/>
    <s v="edm"/>
    <s v="0wCLHkBRKcndhMQQpeo8Ji"/>
    <n v="606"/>
    <s v="I Don't Wanna Wait"/>
    <d v="2024-04-05T00:00:00"/>
    <n v="644"/>
    <n v="10.733333333333333"/>
    <n v="0.89444444444444438"/>
    <n v="2"/>
    <s v="single"/>
    <s v="Single"/>
    <n v="249"/>
  </r>
  <r>
    <s v="3SAga35lAPYdjj3qyfEsCF"/>
    <n v="8556"/>
    <s v="Feel It (From “Invincible”)"/>
    <n v="1"/>
    <n v="80"/>
    <n v="0.8"/>
    <b v="0"/>
    <n v="0"/>
    <x v="47"/>
    <n v="89"/>
    <n v="79"/>
    <n v="0.79"/>
    <n v="4681304"/>
    <s v="N/A"/>
    <s v="0GHlPN101r1WcuQCwINbI2"/>
    <n v="607"/>
    <s v="Feel It (From “Invincible”)"/>
    <d v="2024-03-28T00:00:00"/>
    <n v="652"/>
    <n v="10.866666666666667"/>
    <n v="0.90555555555555556"/>
    <n v="1"/>
    <s v="single"/>
    <s v="Single"/>
    <n v="263"/>
  </r>
  <r>
    <s v="28drn6tQo95MRvO0jQEo5C"/>
    <n v="4599"/>
    <s v="Type Shit"/>
    <n v="4"/>
    <n v="80"/>
    <n v="0.8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8"/>
  </r>
  <r>
    <s v="2GxrNKugF82CnoRFbQfzPf"/>
    <n v="5005"/>
    <s v="i like the way you kiss me"/>
    <n v="1"/>
    <n v="80"/>
    <n v="0.8"/>
    <b v="0"/>
    <n v="0"/>
    <x v="277"/>
    <n v="609"/>
    <n v="74"/>
    <n v="0.74"/>
    <n v="1377042"/>
    <s v="N/A"/>
    <s v="5HIWDdg3g9CTOtnevKDl1z"/>
    <n v="609"/>
    <s v="i like the way you kiss me"/>
    <d v="2024-03-19T00:00:00"/>
    <n v="661"/>
    <n v="11.016666666666667"/>
    <n v="0.91805555555555562"/>
    <n v="1"/>
    <s v="single"/>
    <s v="Single"/>
    <n v="237"/>
  </r>
  <r>
    <s v="4MjDJD8cW7iVeWInc2Bdyj"/>
    <n v="6246"/>
    <s v="MONACO"/>
    <n v="2"/>
    <n v="80"/>
    <n v="0.8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45"/>
  </r>
  <r>
    <s v="3WSOUb3U7tqURbBSgZTrZX"/>
    <n v="6256"/>
    <s v="Casual"/>
    <n v="5"/>
    <n v="80"/>
    <n v="0.8"/>
    <b v="1"/>
    <n v="1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87"/>
  </r>
  <r>
    <s v="59NraMJsLaMCVtwXTSia8i"/>
    <n v="8578"/>
    <s v="Prada"/>
    <n v="1"/>
    <n v="80"/>
    <n v="0.8"/>
    <b v="1"/>
    <n v="1"/>
    <x v="278"/>
    <n v="612"/>
    <n v="64"/>
    <n v="0.64"/>
    <n v="91131"/>
    <s v="hypertechno"/>
    <s v="5MU0RmBSpoSxOPYBfcobDc"/>
    <n v="612"/>
    <s v="Prada"/>
    <d v="2023-08-11T00:00:00"/>
    <n v="882"/>
    <n v="14.7"/>
    <n v="1.2249999999999999"/>
    <n v="1"/>
    <s v="single"/>
    <s v="Single"/>
    <n v="22"/>
  </r>
  <r>
    <s v="1vYXt7VSjH9JIM5oRRo7vA"/>
    <n v="265"/>
    <s v="Dance The Night - From Barbie The Album"/>
    <n v="1"/>
    <n v="80"/>
    <n v="0.8"/>
    <b v="0"/>
    <n v="0"/>
    <x v="232"/>
    <n v="513"/>
    <n v="85"/>
    <n v="0.85"/>
    <n v="46891061"/>
    <s v="pop"/>
    <s v="5cH7FqB7JD5q1tJXJ7FHYu"/>
    <n v="613"/>
    <s v="Dance The Night (From Barbie The Album)"/>
    <d v="2023-05-25T00:00:00"/>
    <n v="960"/>
    <n v="16"/>
    <n v="1.3333333333333333"/>
    <n v="1"/>
    <s v="single"/>
    <s v="Single"/>
    <n v="294"/>
  </r>
  <r>
    <s v="1o82DwNisONAd2mu1RcGE6"/>
    <n v="5575"/>
    <s v="Margaret (feat. Bleachers)"/>
    <n v="13"/>
    <n v="80"/>
    <n v="0.8"/>
    <b v="0"/>
    <n v="0"/>
    <x v="55"/>
    <n v="100"/>
    <n v="88"/>
    <n v="0.88"/>
    <n v="51773650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566"/>
  </r>
  <r>
    <s v="7MlDNspYwfqnHxORufupwq"/>
    <n v="453"/>
    <s v="Sex, Drugs, Etc."/>
    <n v="11"/>
    <n v="80"/>
    <n v="0.8"/>
    <b v="0"/>
    <n v="0"/>
    <x v="279"/>
    <n v="615"/>
    <n v="65"/>
    <n v="0.65"/>
    <n v="1005044"/>
    <s v="N/A"/>
    <s v="7gA8QSNSZvHUYC9feFpeLj"/>
    <n v="615"/>
    <s v="Pineapple Sunrise"/>
    <d v="2023-03-03T00:00:00"/>
    <n v="1043"/>
    <n v="17.383333333333333"/>
    <n v="1.4486111111111111"/>
    <n v="11"/>
    <s v="album"/>
    <s v="Album"/>
    <n v="327"/>
  </r>
  <r>
    <s v="1DmW5Ep6ywYwxc2HMT5BG6"/>
    <n v="1970"/>
    <s v="Tattoo"/>
    <n v="1"/>
    <n v="80"/>
    <n v="0.8"/>
    <b v="0"/>
    <n v="0"/>
    <x v="280"/>
    <n v="616"/>
    <n v="65"/>
    <n v="0.65"/>
    <n v="1194065"/>
    <s v="europop"/>
    <s v="0LRTS7FyYLppkDLOZT02Xp"/>
    <n v="616"/>
    <s v="Tattoo"/>
    <d v="2023-02-25T00:00:00"/>
    <n v="1049"/>
    <n v="17.483333333333334"/>
    <n v="1.4569444444444446"/>
    <n v="1"/>
    <s v="single"/>
    <s v="Single"/>
    <n v="305"/>
  </r>
  <r>
    <s v="0DWdj2oZMBFSzRsi2Cvfzf"/>
    <n v="1985"/>
    <s v="TQG"/>
    <n v="6"/>
    <n v="80"/>
    <n v="0.8"/>
    <b v="1"/>
    <n v="1"/>
    <x v="157"/>
    <n v="303"/>
    <n v="87"/>
    <n v="0.87"/>
    <n v="60358474"/>
    <s v="reggaeton, latin, urbano latino"/>
    <s v="4kS7bSuU0Jm9LYMosFU2x5"/>
    <n v="617"/>
    <s v="MAÑANA SERÁ BONITO"/>
    <d v="2023-02-24T00:00:00"/>
    <n v="1050"/>
    <n v="17.5"/>
    <n v="1.4583333333333333"/>
    <n v="17"/>
    <s v="album"/>
    <s v="Album"/>
    <n v="329"/>
  </r>
  <r>
    <s v="3iBgrkexCzVuPy4O9vx7Mf"/>
    <n v="128"/>
    <s v="Glue Song"/>
    <n v="1"/>
    <n v="80"/>
    <n v="0.8"/>
    <b v="0"/>
    <n v="0"/>
    <x v="197"/>
    <n v="398"/>
    <n v="78"/>
    <n v="0.78"/>
    <n v="6529086"/>
    <s v="bedroom pop"/>
    <s v="3KmSMUwyrakryureTNI4U8"/>
    <n v="618"/>
    <s v="Glue Song"/>
    <d v="2023-02-14T00:00:00"/>
    <n v="1060"/>
    <n v="17.666666666666668"/>
    <n v="1.4722222222222223"/>
    <n v="1"/>
    <s v="single"/>
    <s v="Single"/>
    <n v="225"/>
  </r>
  <r>
    <s v="2tTmW7RDtMQtBk7m2rYeSw"/>
    <n v="881"/>
    <s v="Quevedo: Bzrp Music Sessions, Vol. 52"/>
    <n v="1"/>
    <n v="80"/>
    <n v="0.8"/>
    <b v="0"/>
    <n v="0"/>
    <x v="281"/>
    <n v="619"/>
    <n v="76"/>
    <n v="0.76"/>
    <n v="18192021"/>
    <s v="argentine trap, trap latino, urbano latino"/>
    <s v="4PNqWiJAfjj32hVvlchV5u"/>
    <n v="619"/>
    <s v="Quevedo: Bzrp Music Sessions, Vol. 52"/>
    <d v="2022-07-06T00:00:00"/>
    <n v="1283"/>
    <n v="21.383333333333333"/>
    <n v="1.7819444444444443"/>
    <n v="1"/>
    <s v="single"/>
    <s v="Single"/>
    <n v="331"/>
  </r>
  <r>
    <s v="3F5CgOj3wFlRv51JsHbxhe"/>
    <n v="4026"/>
    <s v="Jimmy Cooks (feat. 21 Savage)"/>
    <n v="14"/>
    <n v="80"/>
    <n v="0.8"/>
    <b v="1"/>
    <n v="1"/>
    <x v="88"/>
    <n v="164"/>
    <n v="95"/>
    <n v="0.95"/>
    <n v="103039388"/>
    <s v="rap"/>
    <s v="3cf4iSSKd8ffTncbtKljXw"/>
    <n v="620"/>
    <s v="Honestly, Nevermind"/>
    <d v="2022-06-17T00:00:00"/>
    <n v="1302"/>
    <n v="21.7"/>
    <n v="1.8083333333333333"/>
    <n v="14"/>
    <s v="album"/>
    <s v="Album"/>
    <n v="363"/>
  </r>
  <r>
    <s v="0E0DRHf5PfMeor0ZCwB3oT"/>
    <n v="476"/>
    <s v="Otro Atardecer"/>
    <n v="17"/>
    <n v="80"/>
    <n v="0.8"/>
    <b v="0"/>
    <n v="0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07"/>
  </r>
  <r>
    <s v="2L9N0zZnd37dwF0clgxMGI"/>
    <n v="11058"/>
    <s v="ceilings"/>
    <n v="8"/>
    <n v="80"/>
    <n v="0.8"/>
    <b v="0"/>
    <n v="0"/>
    <x v="282"/>
    <n v="622"/>
    <n v="74"/>
    <n v="0.74"/>
    <n v="1544658"/>
    <s v="N/A"/>
    <s v="68L5xVV9wydotfDXEik7eD"/>
    <n v="622"/>
    <s v="five seconds flat"/>
    <d v="2022-04-08T00:00:00"/>
    <n v="1372"/>
    <n v="22.866666666666667"/>
    <n v="1.9055555555555557"/>
    <n v="14"/>
    <s v="album"/>
    <s v="Album"/>
    <n v="304"/>
  </r>
  <r>
    <s v="5enxwA8aAbwZbf5qCHORXi"/>
    <n v="1457"/>
    <s v="All Too Well (10 Minute Version) (Taylor's Version) (From The Vault)"/>
    <n v="30"/>
    <n v="80"/>
    <n v="0.8"/>
    <b v="1"/>
    <n v="1"/>
    <x v="1"/>
    <n v="2"/>
    <n v="100"/>
    <n v="1"/>
    <n v="145443567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1021"/>
  </r>
  <r>
    <s v="6zSpb8dQRaw0M1dK8PBwQz"/>
    <n v="8571"/>
    <s v="Cold Heart - PNAU Remix"/>
    <n v="1"/>
    <n v="80"/>
    <n v="0.8"/>
    <b v="0"/>
    <n v="0"/>
    <x v="283"/>
    <n v="624"/>
    <n v="80"/>
    <n v="0.8"/>
    <n v="15545907"/>
    <s v="N/A"/>
    <s v="5D8Rdb09BkmHscEGSWAlA6"/>
    <n v="624"/>
    <s v="Cold Heart (PNAU Remix)"/>
    <d v="2021-08-13T00:00:00"/>
    <n v="1610"/>
    <n v="26.833333333333332"/>
    <n v="2.2361111111111112"/>
    <n v="1"/>
    <s v="single"/>
    <s v="Single"/>
    <n v="337"/>
  </r>
  <r>
    <s v="5HCyWlXZPP0y6Gqq8TgA20"/>
    <n v="7676"/>
    <s v="STAY (with Justin Bieber)"/>
    <n v="1"/>
    <n v="80"/>
    <n v="0.8"/>
    <b v="1"/>
    <n v="1"/>
    <x v="66"/>
    <n v="122"/>
    <n v="79"/>
    <n v="0.79"/>
    <n v="6593079"/>
    <s v="N/A"/>
    <s v="4QLAtpLNUsHEYrcHXmMIZZ"/>
    <n v="625"/>
    <s v="STAY (with Justin Bieber)"/>
    <d v="2021-07-09T00:00:00"/>
    <n v="1645"/>
    <n v="27.416666666666668"/>
    <n v="2.2847222222222223"/>
    <n v="1"/>
    <s v="single"/>
    <s v="Single"/>
    <n v="236"/>
  </r>
  <r>
    <s v="0k4d5YPDr1r7FX77VdqWez"/>
    <n v="3505"/>
    <s v="You Right"/>
    <n v="8"/>
    <n v="80"/>
    <n v="0.8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31"/>
  </r>
  <r>
    <s v="0MMyJUC3WNnFS1lit5pTjk"/>
    <n v="4856"/>
    <s v="jealousy, jealousy"/>
    <n v="9"/>
    <n v="80"/>
    <n v="0.8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88"/>
  </r>
  <r>
    <s v="4qu63nuBpdn0qHUHuObEj1"/>
    <n v="4949"/>
    <s v="Leave Before You Love Me (with Jonas Brothers)"/>
    <n v="1"/>
    <n v="80"/>
    <n v="0.8"/>
    <b v="0"/>
    <n v="0"/>
    <x v="237"/>
    <n v="522"/>
    <n v="80"/>
    <n v="0.8"/>
    <n v="34478237"/>
    <s v="edm"/>
    <s v="66JuK41D3LpkbX3HCTGcQk"/>
    <n v="628"/>
    <s v="Leave Before You Love Me"/>
    <d v="2021-05-21T00:00:00"/>
    <n v="1694"/>
    <n v="28.233333333333334"/>
    <n v="2.3527777777777779"/>
    <n v="1"/>
    <s v="single"/>
    <s v="Single"/>
    <n v="258"/>
  </r>
  <r>
    <s v="4iJyoBOLtHqaGxP12qzhQI"/>
    <n v="2806"/>
    <s v="Peaches (feat. Daniel Caesar &amp; Giveon)"/>
    <n v="12"/>
    <n v="80"/>
    <n v="0.8"/>
    <b v="1"/>
    <n v="1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3"/>
  </r>
  <r>
    <s v="0f8eRy9A0n6zXpKSHSCAEp"/>
    <n v="3817"/>
    <s v="Infrunami"/>
    <n v="8"/>
    <n v="80"/>
    <n v="0.8"/>
    <b v="0"/>
    <n v="0"/>
    <x v="162"/>
    <n v="317"/>
    <n v="77"/>
    <n v="0.77"/>
    <n v="6429788"/>
    <s v="N/A"/>
    <s v="6m5qlaMzLtNsQDj3DQY5ji"/>
    <n v="630"/>
    <s v="The Lo-Fis"/>
    <d v="2020-12-04T00:00:00"/>
    <n v="1862"/>
    <n v="31.033333333333335"/>
    <n v="2.5861111111111112"/>
    <n v="15"/>
    <s v="album"/>
    <s v="Album"/>
    <n v="297"/>
  </r>
  <r>
    <s v="4PwWESSlTwzvw9B7bmtTLS"/>
    <n v="1832"/>
    <s v="anything"/>
    <n v="3"/>
    <n v="80"/>
    <n v="0.8"/>
    <b v="0"/>
    <n v="0"/>
    <x v="284"/>
    <n v="631"/>
    <n v="72"/>
    <n v="0.72"/>
    <n v="1453910"/>
    <s v="N/A"/>
    <s v="2Qt8Z1LB3Fsrf6nhBNsvUJ"/>
    <n v="631"/>
    <s v="songs"/>
    <d v="2020-10-23T00:00:00"/>
    <n v="1904"/>
    <n v="31.733333333333334"/>
    <n v="2.6444444444444444"/>
    <n v="11"/>
    <s v="album"/>
    <s v="Album"/>
    <n v="336"/>
  </r>
  <r>
    <s v="4pvb0WLRcMtbPGmtejJJ6y"/>
    <n v="1998"/>
    <s v="exile (feat. Bon Iver)"/>
    <n v="4"/>
    <n v="80"/>
    <n v="0.8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476"/>
  </r>
  <r>
    <s v="1MgV7FIyNxIG7WzMRJV5HC"/>
    <n v="3990"/>
    <s v="my tears ricochet"/>
    <n v="5"/>
    <n v="80"/>
    <n v="0.8"/>
    <b v="0"/>
    <n v="0"/>
    <x v="1"/>
    <n v="2"/>
    <n v="100"/>
    <n v="1"/>
    <n v="14548937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426"/>
  </r>
  <r>
    <s v="4HBZA5flZLE435QTztThqH"/>
    <n v="5687"/>
    <s v="Stuck with U (with Justin Bieber)"/>
    <n v="1"/>
    <n v="80"/>
    <n v="0.8"/>
    <b v="0"/>
    <n v="0"/>
    <x v="99"/>
    <n v="189"/>
    <n v="90"/>
    <n v="0.9"/>
    <n v="107389514"/>
    <s v="pop"/>
    <s v="5mUdh6YWnUvf0MfklEk1oi"/>
    <n v="634"/>
    <s v="Stuck with U"/>
    <d v="2020-05-08T00:00:00"/>
    <n v="2072"/>
    <n v="34.533333333333331"/>
    <n v="2.8777777777777778"/>
    <n v="1"/>
    <s v="single"/>
    <s v="Single"/>
    <n v="38"/>
  </r>
  <r>
    <s v="5ruzrDWcT0vuJIOMW7gMnW"/>
    <n v="4582"/>
    <s v="The Adults Are Talking"/>
    <n v="1"/>
    <n v="80"/>
    <n v="0.8"/>
    <b v="0"/>
    <n v="0"/>
    <x v="285"/>
    <n v="635"/>
    <n v="74"/>
    <n v="0.74"/>
    <n v="6444988"/>
    <s v="garage rock, indie rock, alternative rock"/>
    <s v="2xkZV2Hl1Omi8rk2D7t5lN"/>
    <n v="635"/>
    <s v="The New Abnormal"/>
    <d v="2020-04-10T00:00:00"/>
    <n v="2100"/>
    <n v="35"/>
    <n v="2.9166666666666665"/>
    <n v="9"/>
    <s v="album"/>
    <s v="Album"/>
    <n v="515"/>
  </r>
  <r>
    <s v="7FIWs0pqAYbP91WWM0vlTQ"/>
    <n v="3325"/>
    <s v="Godzilla (feat. Juice WRLD)"/>
    <n v="7"/>
    <n v="80"/>
    <n v="0.8"/>
    <b v="1"/>
    <n v="1"/>
    <x v="59"/>
    <n v="106"/>
    <n v="88"/>
    <n v="0.88"/>
    <n v="104517308"/>
    <s v="rap, hip hop"/>
    <s v="4otkd9As6YaxxEkIjXPiZ6"/>
    <n v="636"/>
    <s v="Music To Be Murdered By"/>
    <d v="2020-01-17T00:00:00"/>
    <n v="2184"/>
    <n v="36.4"/>
    <n v="3.0333333333333332"/>
    <n v="20"/>
    <s v="album"/>
    <s v="Album"/>
    <n v="351"/>
  </r>
  <r>
    <s v="6klLvorLoo1sxvZcjJIY8I"/>
    <n v="4445"/>
    <s v="Make No Sense"/>
    <n v="6"/>
    <n v="80"/>
    <n v="0.8"/>
    <b v="1"/>
    <n v="1"/>
    <x v="286"/>
    <n v="637"/>
    <n v="84"/>
    <n v="0.84"/>
    <n v="14936207"/>
    <s v="N/A"/>
    <s v="1nzUj7VkiaytMmf2KrhK2L"/>
    <n v="637"/>
    <s v="AI YoungBoy 2"/>
    <d v="2019-10-11T00:00:00"/>
    <n v="2282"/>
    <n v="38.033333333333331"/>
    <n v="3.1694444444444443"/>
    <n v="18"/>
    <s v="album"/>
    <s v="Album"/>
    <n v="247"/>
  </r>
  <r>
    <s v="1fzAuUVbzlhZ1lJAx9PtY6"/>
    <n v="7263"/>
    <s v="Daylight"/>
    <n v="18"/>
    <n v="80"/>
    <n v="0.8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489"/>
  </r>
  <r>
    <s v="6XHVuErjQ4XNm6nDPVCxVX"/>
    <n v="5347"/>
    <s v="No Guidance (feat. Drake)"/>
    <n v="11"/>
    <n v="80"/>
    <n v="0.8"/>
    <b v="1"/>
    <n v="1"/>
    <x v="166"/>
    <n v="333"/>
    <n v="87"/>
    <n v="0.87"/>
    <n v="28327351"/>
    <s v="r&amp;b"/>
    <s v="1BfLzaTFI5qKsAAk0Ae6aV"/>
    <n v="639"/>
    <s v="Indigo"/>
    <d v="2019-06-28T00:00:00"/>
    <n v="2387"/>
    <n v="39.783333333333331"/>
    <n v="3.3152777777777778"/>
    <n v="32"/>
    <s v="album"/>
    <s v="Album"/>
    <n v="434"/>
  </r>
  <r>
    <s v="6v3KW9xbzN5yKLt9YKDYA2"/>
    <n v="8470"/>
    <s v="Señorita"/>
    <n v="1"/>
    <n v="80"/>
    <n v="0.8"/>
    <b v="0"/>
    <n v="0"/>
    <x v="73"/>
    <n v="134"/>
    <n v="81"/>
    <n v="0.81"/>
    <n v="45700057"/>
    <s v="N/A"/>
    <s v="0xzScN8P3hQAz3BT3YYX5w"/>
    <n v="640"/>
    <s v="Shawn Mendes (Deluxe)"/>
    <d v="2019-06-19T00:00:00"/>
    <n v="2396"/>
    <n v="39.93333333333333"/>
    <n v="3.3277777777777775"/>
    <n v="16"/>
    <s v="album"/>
    <s v="Album"/>
    <n v="317"/>
  </r>
  <r>
    <s v="1B62o4CbdL9ckGvwsz2cgn"/>
    <n v="3930"/>
    <s v="Where's My Love"/>
    <n v="4"/>
    <n v="80"/>
    <n v="0.8"/>
    <b v="0"/>
    <n v="0"/>
    <x v="287"/>
    <n v="641"/>
    <n v="71"/>
    <n v="0.71"/>
    <n v="970736"/>
    <s v="N/A"/>
    <s v="7Lwn8CSE6bv6VYScebUGiz"/>
    <n v="641"/>
    <s v="SYML"/>
    <d v="2019-05-03T00:00:00"/>
    <n v="2443"/>
    <n v="40.716666666666669"/>
    <n v="3.3930555555555557"/>
    <n v="12"/>
    <s v="album"/>
    <s v="Album"/>
    <n v="336"/>
  </r>
  <r>
    <s v="2vXKRlJBXyOcvZYTdNeckS"/>
    <n v="8254"/>
    <s v="Lost in the Fire (feat. The Weeknd)"/>
    <n v="3"/>
    <n v="80"/>
    <n v="0.8"/>
    <b v="1"/>
    <n v="1"/>
    <x v="288"/>
    <n v="642"/>
    <n v="70"/>
    <n v="0.7"/>
    <n v="1264476"/>
    <s v="N/A"/>
    <s v="0JA38Ekhsv43y2lBj5GQkQ"/>
    <n v="642"/>
    <s v="Hyperion"/>
    <d v="2019-03-08T00:00:00"/>
    <n v="2499"/>
    <n v="41.65"/>
    <n v="3.4708333333333332"/>
    <n v="10"/>
    <s v="album"/>
    <s v="Album"/>
    <n v="336"/>
  </r>
  <r>
    <s v="6habFhsOp2NvshLv26DqMb"/>
    <n v="5036"/>
    <s v="Despacito"/>
    <n v="9"/>
    <n v="80"/>
    <n v="0.8"/>
    <b v="0"/>
    <n v="0"/>
    <x v="289"/>
    <n v="643"/>
    <n v="73"/>
    <n v="0.73"/>
    <n v="10981084"/>
    <s v="latin"/>
    <s v="5C0YLr4OoRGFDaqdMQmkeH"/>
    <n v="643"/>
    <s v="VIDA"/>
    <d v="2019-02-01T00:00:00"/>
    <n v="2534"/>
    <n v="42.233333333333334"/>
    <n v="3.5194444444444444"/>
    <n v="15"/>
    <s v="album"/>
    <s v="Album"/>
    <n v="382"/>
  </r>
  <r>
    <s v="2RSHsoi04658QL5xgQVov3"/>
    <n v="6352"/>
    <s v="Bad Liar"/>
    <n v="5"/>
    <n v="80"/>
    <n v="0.8"/>
    <b v="0"/>
    <n v="0"/>
    <x v="133"/>
    <n v="252"/>
    <n v="85"/>
    <n v="0.85"/>
    <n v="58364373"/>
    <s v="N/A"/>
    <s v="3JfSxDfmwS5OeHPwLSkrfr"/>
    <n v="644"/>
    <s v="Origins (Deluxe)"/>
    <d v="2018-11-09T00:00:00"/>
    <n v="2618"/>
    <n v="43.633333333333333"/>
    <n v="3.6361111111111111"/>
    <n v="15"/>
    <s v="album"/>
    <s v="Album"/>
    <n v="434"/>
  </r>
  <r>
    <s v="2FY7b99s15jUprqC0M5NCT"/>
    <n v="6175"/>
    <s v="Natural"/>
    <n v="1"/>
    <n v="80"/>
    <n v="0.8"/>
    <b v="0"/>
    <n v="0"/>
    <x v="133"/>
    <n v="252"/>
    <n v="85"/>
    <n v="0.85"/>
    <n v="58375520"/>
    <s v="N/A"/>
    <s v="3JfSxDfmwS5OeHPwLSkrfr"/>
    <n v="644"/>
    <s v="Origins (Deluxe)"/>
    <d v="2018-11-09T00:00:00"/>
    <n v="2618"/>
    <n v="43.633333333333333"/>
    <n v="3.6361111111111111"/>
    <n v="15"/>
    <s v="album"/>
    <s v="Album"/>
    <n v="315"/>
  </r>
  <r>
    <s v="7zwn1eykZtZ5LODrf7c0tS"/>
    <n v="7480"/>
    <s v="You Get Me So High"/>
    <n v="9"/>
    <n v="80"/>
    <n v="0.8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255"/>
  </r>
  <r>
    <s v="2iUXsYOEPhVqEBwsqP70rE"/>
    <n v="5852"/>
    <s v="Youngblood"/>
    <n v="1"/>
    <n v="80"/>
    <n v="0.8"/>
    <b v="0"/>
    <n v="0"/>
    <x v="290"/>
    <n v="647"/>
    <n v="75"/>
    <n v="0.75"/>
    <n v="10246277"/>
    <s v="N/A"/>
    <s v="2D0Hi3Jj6RFnpWDcSa0Otu"/>
    <n v="647"/>
    <s v="Youngblood (Deluxe)"/>
    <d v="2018-06-15T00:00:00"/>
    <n v="2765"/>
    <n v="46.083333333333336"/>
    <n v="3.8402777777777781"/>
    <n v="16"/>
    <s v="album"/>
    <s v="Album"/>
    <n v="339"/>
  </r>
  <r>
    <s v="7dt6x5M1jzdTEt8oCbisTK"/>
    <n v="3101"/>
    <s v="Better Now"/>
    <n v="9"/>
    <n v="80"/>
    <n v="0.8"/>
    <b v="1"/>
    <n v="1"/>
    <x v="93"/>
    <n v="175"/>
    <n v="86"/>
    <n v="0.86"/>
    <n v="47722935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85"/>
  </r>
  <r>
    <s v="1otG6j1WHNvl9WgXLWkHTo"/>
    <n v="4746"/>
    <s v="After The Storm (feat. Tyler, The Creator &amp; Bootsy Collins)"/>
    <n v="13"/>
    <n v="80"/>
    <n v="0.8"/>
    <b v="0"/>
    <n v="0"/>
    <x v="199"/>
    <n v="406"/>
    <n v="83"/>
    <n v="0.83"/>
    <n v="9472867"/>
    <s v="N/A"/>
    <s v="4EPQtdq6vvwxuYeQTrwDVY"/>
    <n v="649"/>
    <s v="Isolation"/>
    <d v="2018-04-06T00:00:00"/>
    <n v="2835"/>
    <n v="47.25"/>
    <n v="3.9375"/>
    <n v="15"/>
    <s v="album"/>
    <s v="Album"/>
    <n v="345"/>
  </r>
  <r>
    <s v="2BOqDYLOJBiMOXShCV1neZ"/>
    <n v="1611"/>
    <s v="Dancing On My Own"/>
    <n v="7"/>
    <n v="80"/>
    <n v="0.8"/>
    <b v="0"/>
    <n v="0"/>
    <x v="291"/>
    <n v="650"/>
    <n v="73"/>
    <n v="0.73"/>
    <n v="6168229"/>
    <s v="soft pop"/>
    <s v="6Vip5A5NmEazvKuxj6GLYf"/>
    <n v="650"/>
    <s v="Only Human (Deluxe)"/>
    <d v="2018-03-09T00:00:00"/>
    <n v="2863"/>
    <n v="47.716666666666669"/>
    <n v="3.9763888888888892"/>
    <n v="14"/>
    <s v="album"/>
    <s v="Album"/>
    <n v="433"/>
  </r>
  <r>
    <s v="5k38wzpLb15YgncyWdTZE4"/>
    <n v="5868"/>
    <s v="Him &amp; I (with Halsey)"/>
    <n v="3"/>
    <n v="80"/>
    <n v="0.8"/>
    <b v="1"/>
    <n v="1"/>
    <x v="292"/>
    <n v="651"/>
    <n v="74"/>
    <n v="0.74"/>
    <n v="6294820"/>
    <s v="N/A"/>
    <s v="1VAc77UvK5wj8ZSWCo3V2b"/>
    <n v="651"/>
    <s v="The Beautiful &amp; Damned"/>
    <d v="2017-12-15T00:00:00"/>
    <n v="2947"/>
    <n v="49.116666666666667"/>
    <n v="4.0930555555555559"/>
    <n v="20"/>
    <s v="album"/>
    <s v="Album"/>
    <n v="448"/>
  </r>
  <r>
    <s v="0VE4kBnHJUgtMf0dy6DRmW"/>
    <n v="308"/>
    <s v="Getaway Car"/>
    <n v="9"/>
    <n v="80"/>
    <n v="0.8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89"/>
  </r>
  <r>
    <s v="4HwDCXsMBC7SUdp2WT4MZP"/>
    <n v="5724"/>
    <s v="Into It"/>
    <n v="1"/>
    <n v="80"/>
    <n v="0.8"/>
    <b v="1"/>
    <n v="1"/>
    <x v="131"/>
    <n v="250"/>
    <n v="79"/>
    <n v="0.79"/>
    <n v="10472219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327"/>
  </r>
  <r>
    <s v="7GX5flRQZVHRAGd6B4TmDO"/>
    <n v="2546"/>
    <s v="XO Tour Llif3"/>
    <n v="16"/>
    <n v="80"/>
    <n v="0.8"/>
    <b v="1"/>
    <n v="1"/>
    <x v="293"/>
    <n v="654"/>
    <n v="82"/>
    <n v="0.82"/>
    <n v="19260805"/>
    <s v="melodic rap"/>
    <s v="733e1ZfktLSwj96X5rsMeE"/>
    <n v="654"/>
    <s v="Luv Is Rage 2"/>
    <d v="2017-08-25T00:00:00"/>
    <n v="3059"/>
    <n v="50.983333333333334"/>
    <n v="4.2486111111111109"/>
    <n v="16"/>
    <s v="album"/>
    <s v="Album"/>
    <n v="304"/>
  </r>
  <r>
    <s v="0VgkVdmE4gld66l8iyGjgx"/>
    <n v="16249"/>
    <s v="Mask Off"/>
    <n v="7"/>
    <n v="80"/>
    <n v="0.8"/>
    <b v="1"/>
    <n v="1"/>
    <x v="193"/>
    <n v="389"/>
    <n v="88"/>
    <n v="0.88"/>
    <n v="22675640"/>
    <s v="rap"/>
    <s v="17FBoXK1NU2rvJBbzdzw0r"/>
    <n v="655"/>
    <s v="FUTURE"/>
    <d v="2017-06-30T00:00:00"/>
    <n v="3115"/>
    <n v="51.916666666666664"/>
    <n v="4.3263888888888884"/>
    <n v="20"/>
    <s v="album"/>
    <s v="Album"/>
    <n v="341"/>
  </r>
  <r>
    <s v="2ekn2ttSfGqwhhate0LSR0"/>
    <n v="7697"/>
    <s v="New Rules"/>
    <n v="10"/>
    <n v="80"/>
    <n v="0.8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48"/>
  </r>
  <r>
    <s v="3OzCF9i6Ey7EkkAYJztmKp"/>
    <n v="48"/>
    <s v="Bad At Love"/>
    <n v="11"/>
    <n v="80"/>
    <n v="0.8"/>
    <b v="0"/>
    <n v="0"/>
    <x v="165"/>
    <n v="327"/>
    <n v="80"/>
    <n v="0.8"/>
    <n v="22396044"/>
    <s v="N/A"/>
    <s v="5ZvnIKEq0HAwDHNR8f2yIx"/>
    <n v="657"/>
    <s v="hopeless fountain kingdom (Deluxe Plus)"/>
    <d v="2017-06-02T00:00:00"/>
    <n v="3143"/>
    <n v="52.383333333333333"/>
    <n v="4.365277777777778"/>
    <n v="17"/>
    <s v="album"/>
    <s v="Album"/>
    <n v="302"/>
  </r>
  <r>
    <s v="0AS63m1wHv9n4VVRizK6Hc"/>
    <n v="3752"/>
    <s v="Mercy"/>
    <n v="3"/>
    <n v="80"/>
    <n v="0.8"/>
    <b v="0"/>
    <n v="0"/>
    <x v="73"/>
    <n v="134"/>
    <n v="81"/>
    <n v="0.81"/>
    <n v="45706269"/>
    <s v="N/A"/>
    <s v="3wBabo4pmzsYjALMSKY7Iq"/>
    <n v="134"/>
    <s v="Illuminate (Deluxe)"/>
    <d v="2017-04-20T00:00:00"/>
    <n v="3186"/>
    <n v="53.1"/>
    <n v="4.4249999999999998"/>
    <n v="16"/>
    <s v="album"/>
    <s v="Album"/>
    <n v="347"/>
  </r>
  <r>
    <s v="0kN8xEmgMW9mh7UmDYHlJP"/>
    <n v="5658"/>
    <s v="Versace on the Floor"/>
    <n v="5"/>
    <n v="80"/>
    <n v="0.8"/>
    <b v="0"/>
    <n v="0"/>
    <x v="41"/>
    <n v="75"/>
    <n v="90"/>
    <n v="0.9"/>
    <n v="75474551"/>
    <s v="N/A"/>
    <s v="4PgleR09JVnm3zY1fW3XBA"/>
    <n v="95"/>
    <s v="24K Magic"/>
    <d v="2016-11-17T00:00:00"/>
    <n v="3340"/>
    <n v="55.666666666666664"/>
    <n v="4.6388888888888884"/>
    <n v="9"/>
    <s v="album"/>
    <s v="Album"/>
    <n v="435"/>
  </r>
  <r>
    <s v="1C7KSXR2GVxknex6I4ANco"/>
    <n v="7280"/>
    <s v="9"/>
    <n v="2"/>
    <n v="80"/>
    <n v="0.8"/>
    <b v="1"/>
    <n v="1"/>
    <x v="88"/>
    <n v="164"/>
    <n v="95"/>
    <n v="0.95"/>
    <n v="103126025"/>
    <s v="rap"/>
    <s v="40GMAhriYJRO1rsY4YdrZb"/>
    <n v="660"/>
    <s v="Views"/>
    <d v="2016-05-06T00:00:00"/>
    <n v="3535"/>
    <n v="58.916666666666664"/>
    <n v="4.9097222222222223"/>
    <n v="20"/>
    <s v="album"/>
    <s v="Album"/>
    <n v="426"/>
  </r>
  <r>
    <s v="0wwPcA6wtMf6HUMpIRdeP7"/>
    <n v="6945"/>
    <s v="Hotline Bling"/>
    <n v="20"/>
    <n v="80"/>
    <n v="0.8"/>
    <b v="0"/>
    <n v="0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445"/>
  </r>
  <r>
    <s v="0vbtURX4qv1l7besfwmnD8"/>
    <n v="1747"/>
    <s v="I Took A Pill In Ibiza - Seeb Remix"/>
    <n v="13"/>
    <n v="80"/>
    <n v="0.8"/>
    <b v="1"/>
    <n v="1"/>
    <x v="294"/>
    <n v="662"/>
    <n v="68"/>
    <n v="0.68"/>
    <n v="1526336"/>
    <s v="N/A"/>
    <s v="6Phl1V5P0sPrWJytXHGFeO"/>
    <n v="662"/>
    <s v="At Night, Alone."/>
    <d v="2016-05-06T00:00:00"/>
    <n v="3535"/>
    <n v="58.916666666666664"/>
    <n v="4.9097222222222223"/>
    <n v="18"/>
    <s v="album"/>
    <s v="Album"/>
    <n v="329"/>
  </r>
  <r>
    <s v="3nef5W8jTkXrOKgCu4kmq7"/>
    <n v="695"/>
    <s v="Dangerous Woman"/>
    <n v="2"/>
    <n v="80"/>
    <n v="0.8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93"/>
  </r>
  <r>
    <s v="0PDUDa38GO8lMxLCRc4lL1"/>
    <n v="6942"/>
    <s v="PILLOWTALK"/>
    <n v="2"/>
    <n v="80"/>
    <n v="0.8"/>
    <b v="1"/>
    <n v="1"/>
    <x v="235"/>
    <n v="520"/>
    <n v="77"/>
    <n v="0.77"/>
    <n v="24105967"/>
    <s v="N/A"/>
    <s v="5amj9zNeZ3B2EdpBgXrOZ0"/>
    <n v="664"/>
    <s v="Mind Of Mine (Deluxe Edition)"/>
    <d v="2016-03-25T00:00:00"/>
    <n v="3577"/>
    <n v="59.616666666666667"/>
    <n v="4.9680555555555559"/>
    <n v="18"/>
    <s v="album"/>
    <s v="Album"/>
    <n v="337"/>
  </r>
  <r>
    <s v="7x5xYW5W42OGPAdHUyyguy"/>
    <n v="1020"/>
    <s v="Locked Away (feat. Adam Levine)"/>
    <n v="2"/>
    <n v="80"/>
    <n v="0.8"/>
    <b v="0"/>
    <n v="0"/>
    <x v="295"/>
    <n v="665"/>
    <n v="63"/>
    <n v="0.63"/>
    <n v="226373"/>
    <s v="N/A"/>
    <s v="4AUTMNSP56xicSznzKgzjB"/>
    <n v="665"/>
    <s v="What Dreams Are Made Of"/>
    <d v="2015-10-09T00:00:00"/>
    <n v="3745"/>
    <n v="62.416666666666664"/>
    <n v="5.2013888888888884"/>
    <n v="14"/>
    <s v="album"/>
    <s v="Album"/>
    <n v="379"/>
  </r>
  <r>
    <s v="4PhsKqMdgMEUSstTDAmMpg"/>
    <n v="3789"/>
    <s v="Often"/>
    <n v="4"/>
    <n v="80"/>
    <n v="0.8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15"/>
  </r>
  <r>
    <s v="3vv9phIu6Y1vX3jcqaGz5Z"/>
    <n v="2971"/>
    <s v="Roses"/>
    <n v="1"/>
    <n v="80"/>
    <n v="0.8"/>
    <b v="0"/>
    <n v="0"/>
    <x v="74"/>
    <n v="135"/>
    <n v="80"/>
    <n v="0.8"/>
    <n v="21359561"/>
    <s v="N/A"/>
    <s v="2GFflENKz28RcMoSuulPZC"/>
    <n v="667"/>
    <s v="Roses"/>
    <d v="2015-06-16T00:00:00"/>
    <n v="3860"/>
    <n v="64.333333333333329"/>
    <n v="5.3611111111111107"/>
    <n v="1"/>
    <s v="single"/>
    <s v="Single"/>
    <n v="377"/>
  </r>
  <r>
    <s v="5yJaXWIErrrsjQ3J0eR5aK"/>
    <n v="3759"/>
    <s v="The Night We Met"/>
    <n v="14"/>
    <n v="80"/>
    <n v="0.8"/>
    <b v="0"/>
    <n v="0"/>
    <x v="32"/>
    <n v="59"/>
    <n v="76"/>
    <n v="0.76"/>
    <n v="2166012"/>
    <s v="N/A"/>
    <s v="0Rfqw98N7kZ4qVPGWvt8Gn"/>
    <n v="668"/>
    <s v="Strange Trails"/>
    <d v="2015-04-07T00:00:00"/>
    <n v="3930"/>
    <n v="65.5"/>
    <n v="5.458333333333333"/>
    <n v="14"/>
    <s v="album"/>
    <s v="Album"/>
    <n v="347"/>
  </r>
  <r>
    <s v="35sZOqVnTQNIGWGURrFdLh"/>
    <n v="7659"/>
    <s v="Dreamin"/>
    <n v="1"/>
    <n v="80"/>
    <n v="0.8"/>
    <b v="1"/>
    <n v="1"/>
    <x v="296"/>
    <n v="669"/>
    <n v="83"/>
    <n v="0.83"/>
    <n v="10115734"/>
    <s v="dark r&amp;b, r&amp;b, trap soul"/>
    <s v="4Oy8aMeS4lDCTK3Ukss3Dd"/>
    <n v="669"/>
    <s v="Dreamin"/>
    <d v="2015-03-08T00:00:00"/>
    <n v="3960"/>
    <n v="66"/>
    <n v="5.5"/>
    <n v="2"/>
    <s v="single"/>
    <s v="Single"/>
    <n v="245"/>
  </r>
  <r>
    <s v="4tqcoej1zPvwePZCzuAjJd"/>
    <n v="4655"/>
    <s v="Wet Dreamz"/>
    <n v="3"/>
    <n v="80"/>
    <n v="0.8"/>
    <b v="1"/>
    <n v="1"/>
    <x v="97"/>
    <n v="187"/>
    <n v="82"/>
    <n v="0.82"/>
    <n v="27077429"/>
    <s v="rap"/>
    <s v="0UMMIkurRUmkruZ3KGBLtG"/>
    <n v="187"/>
    <s v="2014 Forest Hills Drive"/>
    <d v="2014-12-09T00:00:00"/>
    <n v="4049"/>
    <n v="67.483333333333334"/>
    <n v="5.6236111111111109"/>
    <n v="13"/>
    <s v="album"/>
    <s v="Album"/>
    <n v="398"/>
  </r>
  <r>
    <s v="07nH4ifBxUB4lZcsf44Brn"/>
    <n v="4452"/>
    <s v="Blame (feat. John Newman)"/>
    <n v="3"/>
    <n v="80"/>
    <n v="0.8"/>
    <b v="0"/>
    <n v="0"/>
    <x v="98"/>
    <n v="188"/>
    <n v="84"/>
    <n v="0.84"/>
    <n v="23078931"/>
    <s v="edm"/>
    <s v="48zisMeiXniWLzOQghbPqS"/>
    <n v="188"/>
    <s v="Motion"/>
    <d v="2014-10-31T00:00:00"/>
    <n v="4088"/>
    <n v="68.13333333333334"/>
    <n v="5.677777777777778"/>
    <n v="15"/>
    <s v="album"/>
    <s v="Album"/>
    <n v="354"/>
  </r>
  <r>
    <s v="7yq4Qj7cqayVTp3FF9CWbm"/>
    <n v="7167"/>
    <s v="Riptide"/>
    <n v="4"/>
    <n v="80"/>
    <n v="0.8"/>
    <b v="0"/>
    <n v="0"/>
    <x v="297"/>
    <n v="672"/>
    <n v="74"/>
    <n v="0.74"/>
    <n v="3482109"/>
    <s v="folk pop"/>
    <s v="6rIbiUMmZJfqJRnXhVxFvg"/>
    <n v="672"/>
    <s v="Dream Your Life Away"/>
    <d v="2014-09-08T00:00:00"/>
    <n v="4141"/>
    <n v="69.016666666666666"/>
    <n v="5.7513888888888891"/>
    <n v="13"/>
    <s v="album"/>
    <s v="Album"/>
    <n v="34"/>
  </r>
  <r>
    <s v="2iuZJX9X9P0GKaE93xcPjk"/>
    <n v="2562"/>
    <s v="Sugar"/>
    <n v="5"/>
    <n v="80"/>
    <n v="0.8"/>
    <b v="1"/>
    <n v="1"/>
    <x v="138"/>
    <n v="261"/>
    <n v="85"/>
    <n v="0.85"/>
    <n v="45764832"/>
    <s v="pop"/>
    <s v="2Auw0pTT6EcQdvHNimhLQI"/>
    <n v="261"/>
    <s v="V"/>
    <d v="2014-09-02T00:00:00"/>
    <n v="4147"/>
    <n v="69.11666666666666"/>
    <n v="5.759722222222222"/>
    <n v="12"/>
    <s v="album"/>
    <s v="Album"/>
    <n v="392"/>
  </r>
  <r>
    <s v="12KUFSHFgT0XCoiSlvdQi4"/>
    <n v="3476"/>
    <s v="Break Free"/>
    <n v="5"/>
    <n v="80"/>
    <n v="0.8"/>
    <b v="0"/>
    <n v="0"/>
    <x v="99"/>
    <n v="189"/>
    <n v="90"/>
    <n v="0.9"/>
    <n v="107389514"/>
    <s v="pop"/>
    <s v="6EVYTRG1drKdO8OnIQBeEj"/>
    <n v="189"/>
    <s v="My Everything (Deluxe)"/>
    <d v="2014-08-22T00:00:00"/>
    <n v="4158"/>
    <n v="69.3"/>
    <n v="5.7749999999999995"/>
    <n v="15"/>
    <s v="album"/>
    <s v="Album"/>
    <n v="358"/>
  </r>
  <r>
    <s v="7t2bFihaDvhIrd2gn2CWJO"/>
    <n v="7633"/>
    <s v="Or Nah (feat. The Weeknd, Wiz Khalifa &amp; DJ Mustard) - Remix"/>
    <n v="1"/>
    <n v="80"/>
    <n v="0.8"/>
    <b v="1"/>
    <n v="1"/>
    <x v="298"/>
    <n v="675"/>
    <n v="81"/>
    <n v="0.81"/>
    <n v="7319540"/>
    <s v="trap soul"/>
    <s v="3SHx7bBQFI4J8QRr6D5cOK"/>
    <n v="675"/>
    <s v="Or Nah (feat. The Weeknd, Wiz Khalifa &amp; DJ Mustard) [Remix]"/>
    <d v="2014-06-10T00:00:00"/>
    <n v="4231"/>
    <n v="70.516666666666666"/>
    <n v="5.8763888888888891"/>
    <n v="1"/>
    <s v="single"/>
    <s v="Single"/>
    <n v="404"/>
  </r>
  <r>
    <s v="62ke5zFUJN6RvtXZgVH0F8"/>
    <n v="6783"/>
    <s v="Only Love Can Hurt Like This"/>
    <n v="4"/>
    <n v="80"/>
    <n v="0.8"/>
    <b v="0"/>
    <n v="0"/>
    <x v="299"/>
    <n v="676"/>
    <n v="64"/>
    <n v="0.64"/>
    <n v="1499294"/>
    <s v="N/A"/>
    <s v="3jRG3qOfsSSW3SBdeBiIfC"/>
    <n v="676"/>
    <s v="A Perfect Contradiction (Outsiders' Expanded Edition)"/>
    <d v="2014-03-10T00:00:00"/>
    <n v="4323"/>
    <n v="72.05"/>
    <n v="6.0041666666666664"/>
    <n v="24"/>
    <s v="album"/>
    <s v="Album"/>
    <n v="388"/>
  </r>
  <r>
    <s v="0cqRj7pUJDkTCEsJkx8snD"/>
    <n v="570"/>
    <s v="Shake It Off"/>
    <n v="6"/>
    <n v="80"/>
    <n v="0.8"/>
    <b v="0"/>
    <n v="0"/>
    <x v="1"/>
    <n v="2"/>
    <n v="100"/>
    <n v="1"/>
    <n v="145443567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65"/>
  </r>
  <r>
    <s v="2vwlzO0Qp8kfEtzTsCXfyE"/>
    <n v="7703"/>
    <s v="Wrecking Ball"/>
    <n v="6"/>
    <n v="80"/>
    <n v="0.8"/>
    <b v="0"/>
    <n v="0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68"/>
  </r>
  <r>
    <s v="3G6hD9B2ZHOsgf4WfNu7X1"/>
    <n v="145"/>
    <s v="Team"/>
    <n v="6"/>
    <n v="80"/>
    <n v="0.8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321"/>
  </r>
  <r>
    <s v="2AT8iROs4FQueDv2c8q2KE"/>
    <n v="1156"/>
    <s v="R U Mine?"/>
    <n v="2"/>
    <n v="80"/>
    <n v="0.8"/>
    <b v="0"/>
    <n v="0"/>
    <x v="18"/>
    <n v="36"/>
    <n v="84"/>
    <n v="0.84"/>
    <n v="32068481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336"/>
  </r>
  <r>
    <s v="0O3TAouZE4vL9dM5SyxgvH"/>
    <n v="3462"/>
    <s v="Fashion Killa"/>
    <n v="10"/>
    <n v="80"/>
    <n v="0.8"/>
    <b v="1"/>
    <n v="1"/>
    <x v="124"/>
    <n v="235"/>
    <n v="82"/>
    <n v="0.82"/>
    <n v="17330082"/>
    <s v="rap"/>
    <s v="6rzMufuu8sLkIizM4q9c7J"/>
    <n v="681"/>
    <s v="LONG.LIVE.A$AP (Deluxe Version)"/>
    <d v="2013-06-30T00:00:00"/>
    <n v="4576"/>
    <n v="76.266666666666666"/>
    <n v="6.3555555555555552"/>
    <n v="17"/>
    <s v="album"/>
    <s v="Album"/>
    <n v="393"/>
  </r>
  <r>
    <s v="2Foc5Q5nqNiosCNqttzHof"/>
    <n v="2878"/>
    <s v="Get Lucky (Radio Edit) [feat. Pharrell Williams and Nile Rodgers]"/>
    <n v="1"/>
    <n v="80"/>
    <n v="0.8"/>
    <b v="0"/>
    <n v="0"/>
    <x v="300"/>
    <n v="682"/>
    <n v="81"/>
    <n v="0.81"/>
    <n v="10874504"/>
    <s v="french house, electronic, electro"/>
    <s v="2ePFIvZKMe8zefATp9ofFA"/>
    <n v="682"/>
    <s v="Get Lucky (Radio Edit) [feat. Pharrell Williams and Nile Rodgers]"/>
    <d v="2013-04-19T00:00:00"/>
    <n v="4648"/>
    <n v="77.466666666666669"/>
    <n v="6.4555555555555557"/>
    <n v="1"/>
    <s v="single"/>
    <s v="Single"/>
    <n v="414"/>
  </r>
  <r>
    <s v="1V6gIisPpYqgFeWbMLI0bA"/>
    <n v="5418"/>
    <s v="Heart Attack"/>
    <n v="1"/>
    <n v="80"/>
    <n v="0.8"/>
    <b v="0"/>
    <n v="0"/>
    <x v="301"/>
    <n v="683"/>
    <n v="77"/>
    <n v="0.77"/>
    <n v="27288825"/>
    <s v="N/A"/>
    <s v="6Kssm2LosQ0WyLukFZkEG5"/>
    <n v="683"/>
    <s v="Demi"/>
    <d v="2013-01-01T00:00:00"/>
    <n v="4756"/>
    <n v="79.266666666666666"/>
    <n v="6.6055555555555552"/>
    <n v="13"/>
    <s v="album"/>
    <s v="Album"/>
    <n v="351"/>
  </r>
  <r>
    <s v="55h7vJchibLdUkxdlX3fK7"/>
    <n v="1025"/>
    <s v="Treasure"/>
    <n v="4"/>
    <n v="80"/>
    <n v="0.8"/>
    <b v="1"/>
    <n v="1"/>
    <x v="41"/>
    <n v="75"/>
    <n v="90"/>
    <n v="0.9"/>
    <n v="75474551"/>
    <s v="N/A"/>
    <s v="58ufpQsJ1DS5kq4hhzQDiI"/>
    <n v="75"/>
    <s v="Unorthodox Jukebox"/>
    <d v="2012-12-07T00:00:00"/>
    <n v="4781"/>
    <n v="79.683333333333337"/>
    <n v="6.6402777777777784"/>
    <n v="10"/>
    <s v="album"/>
    <s v="Album"/>
    <n v="297"/>
  </r>
  <r>
    <s v="7wMq5n8mYSKlQIGECKUgTX"/>
    <n v="7332"/>
    <s v="Hall of Fame (feat. will.i.am)"/>
    <n v="3"/>
    <n v="80"/>
    <n v="0.8"/>
    <b v="0"/>
    <n v="0"/>
    <x v="302"/>
    <n v="685"/>
    <n v="74"/>
    <n v="0.74"/>
    <n v="8809453"/>
    <s v="N/A"/>
    <s v="7JOCOjZTcLysDMkZGWlcIj"/>
    <n v="685"/>
    <s v="#3 Deluxe Version"/>
    <d v="2012-09-10T00:00:00"/>
    <n v="4869"/>
    <n v="81.150000000000006"/>
    <n v="6.7625000000000002"/>
    <n v="17"/>
    <s v="album"/>
    <s v="Album"/>
    <n v="337"/>
  </r>
  <r>
    <s v="1NpW5kyvO4XrNJ3rnfcNy3"/>
    <n v="3006"/>
    <s v="Wild Ones (feat. Sia)"/>
    <n v="2"/>
    <n v="80"/>
    <n v="0.8"/>
    <b v="0"/>
    <n v="0"/>
    <x v="176"/>
    <n v="362"/>
    <n v="79"/>
    <n v="0.79"/>
    <n v="8972549"/>
    <s v="N/A"/>
    <s v="7eLwoxxWs6lfkVYJGkGNbk"/>
    <n v="686"/>
    <s v="Wild Ones"/>
    <d v="2012-06-22T00:00:00"/>
    <n v="4949"/>
    <n v="82.483333333333334"/>
    <n v="6.8736111111111109"/>
    <n v="10"/>
    <s v="album"/>
    <s v="Album"/>
    <n v="388"/>
  </r>
  <r>
    <s v="6ebkx7Q5tTxrCxKq4GYj0Y"/>
    <n v="2763"/>
    <s v="Club Can't Handle Me (feat. David Guetta)"/>
    <n v="7"/>
    <n v="80"/>
    <n v="0.8"/>
    <b v="0"/>
    <n v="0"/>
    <x v="176"/>
    <n v="362"/>
    <n v="79"/>
    <n v="0.79"/>
    <n v="8973505"/>
    <s v="N/A"/>
    <s v="1TwNATuAqnNjTd5BSvFZlS"/>
    <n v="687"/>
    <s v="Only One Flo (Part 1)"/>
    <d v="2010-11-24T00:00:00"/>
    <n v="5525"/>
    <n v="92.083333333333329"/>
    <n v="7.6736111111111107"/>
    <n v="8"/>
    <s v="album"/>
    <s v="Album"/>
    <n v="39"/>
  </r>
  <r>
    <s v="6SKwQghsR8AISlxhcwyA9R"/>
    <n v="3722"/>
    <s v="Marry You"/>
    <n v="6"/>
    <n v="80"/>
    <n v="0.8"/>
    <b v="0"/>
    <n v="0"/>
    <x v="41"/>
    <n v="75"/>
    <n v="90"/>
    <n v="0.9"/>
    <n v="75492598"/>
    <s v="N/A"/>
    <s v="6J84szYCnMfzEcvIcfWMFL"/>
    <n v="688"/>
    <s v="Doo-Wops &amp; Hooligans"/>
    <d v="2010-05-11T00:00:00"/>
    <n v="5722"/>
    <n v="95.36666666666666"/>
    <n v="7.947222222222222"/>
    <n v="12"/>
    <s v="album"/>
    <s v="Album"/>
    <n v="383"/>
  </r>
  <r>
    <s v="1EryAkZ0VHstC6haIxVBiE"/>
    <n v="1432"/>
    <s v="Sextape"/>
    <n v="8"/>
    <n v="80"/>
    <n v="0.8"/>
    <b v="0"/>
    <n v="0"/>
    <x v="303"/>
    <n v="689"/>
    <n v="81"/>
    <n v="0.81"/>
    <n v="7710363"/>
    <s v="nu metal, alternative metal, rap metal, shoegaze, rock"/>
    <s v="1GjjBpY2iDwSQs5bykQI5e"/>
    <n v="689"/>
    <s v="Diamond Eyes"/>
    <d v="2010-04-30T00:00:00"/>
    <n v="5733"/>
    <n v="95.55"/>
    <n v="7.9624999999999995"/>
    <n v="11"/>
    <s v="album"/>
    <s v="Album"/>
    <n v="402"/>
  </r>
  <r>
    <s v="030OCtLMrljNhp8OWHBWW3"/>
    <n v="4492"/>
    <s v="Hey Daddy (Daddy's Home)"/>
    <n v="2"/>
    <n v="80"/>
    <n v="0.8"/>
    <b v="0"/>
    <n v="0"/>
    <x v="108"/>
    <n v="205"/>
    <n v="80"/>
    <n v="0.8"/>
    <n v="13749886"/>
    <s v="r&amp;b"/>
    <s v="6A1F3Fkq5dYeYYNkXflcTX"/>
    <n v="358"/>
    <s v="Raymond v Raymond (Expanded Edition)"/>
    <d v="2010-03-30T00:00:00"/>
    <n v="5764"/>
    <n v="96.066666666666663"/>
    <n v="8.0055555555555546"/>
    <n v="22"/>
    <s v="album"/>
    <s v="Album"/>
    <n v="373"/>
  </r>
  <r>
    <s v="456WNXWhDwYOSf5SpTuqxd"/>
    <n v="193"/>
    <s v="Dog Days Are Over"/>
    <n v="1"/>
    <n v="80"/>
    <n v="0.8"/>
    <b v="0"/>
    <n v="0"/>
    <x v="304"/>
    <n v="691"/>
    <n v="77"/>
    <n v="0.77"/>
    <n v="7220459"/>
    <s v="baroque pop"/>
    <s v="1rLLyY5p6HXNl2lKzINWp5"/>
    <n v="691"/>
    <s v="Lungs (Deluxe Version)"/>
    <d v="2009-06-30T00:00:00"/>
    <n v="6037"/>
    <n v="100.61666666666666"/>
    <n v="8.3847222222222211"/>
    <n v="20"/>
    <s v="album"/>
    <s v="Album"/>
    <n v="421"/>
  </r>
  <r>
    <s v="3F9ByoUqu31xU0I3G5xfVg"/>
    <n v="6857"/>
    <s v="Meet Me Halfway"/>
    <n v="3"/>
    <n v="80"/>
    <n v="0.8"/>
    <b v="0"/>
    <n v="0"/>
    <x v="255"/>
    <n v="564"/>
    <n v="81"/>
    <n v="0.81"/>
    <n v="9553224"/>
    <s v="N/A"/>
    <s v="1dgbFU08pXJXZhGPlybdMX"/>
    <n v="692"/>
    <s v="THE E.N.D. (THE ENERGY NEVER DIES) [Deluxe Version]"/>
    <d v="2009-01-01T00:00:00"/>
    <n v="6217"/>
    <n v="103.61666666666666"/>
    <n v="8.6347222222222211"/>
    <n v="25"/>
    <s v="album"/>
    <s v="Album"/>
    <n v="473"/>
  </r>
  <r>
    <s v="5VGlqQANWDKJFl0MBG3sg2"/>
    <n v="5911"/>
    <s v="Use Somebody"/>
    <n v="4"/>
    <n v="80"/>
    <n v="0.8"/>
    <b v="0"/>
    <n v="0"/>
    <x v="175"/>
    <n v="360"/>
    <n v="76"/>
    <n v="0.76"/>
    <n v="5757305"/>
    <s v="N/A"/>
    <s v="5CZR6ljD0x9fTiS4mh9wMp"/>
    <n v="360"/>
    <s v="Only By The Night"/>
    <d v="2008-09-23T00:00:00"/>
    <n v="6317"/>
    <n v="105.28333333333333"/>
    <n v="8.7736111111111104"/>
    <n v="11"/>
    <s v="album"/>
    <s v="Album"/>
    <n v="384"/>
  </r>
  <r>
    <s v="3S0OXQeoh0w6AY8WQVckRW"/>
    <n v="7379"/>
    <s v="I'm Yours"/>
    <n v="2"/>
    <n v="80"/>
    <n v="0.8"/>
    <b v="0"/>
    <n v="0"/>
    <x v="305"/>
    <n v="694"/>
    <n v="71"/>
    <n v="0.71"/>
    <n v="7312588"/>
    <s v="soft pop, acoustic pop"/>
    <s v="1UwzOp5hn3lAbOqsAfXBw8"/>
    <n v="694"/>
    <s v="We Sing. We Dance. We Steal Things. (Bonus Tracks Version)"/>
    <d v="2008-05-01T00:00:00"/>
    <n v="6462"/>
    <n v="107.7"/>
    <n v="8.9749999999999996"/>
    <n v="26"/>
    <s v="album"/>
    <s v="Album"/>
    <n v="404"/>
  </r>
  <r>
    <s v="6etwirSInfuJrSOlogS6Sh"/>
    <n v="7658"/>
    <s v="American Boy"/>
    <n v="3"/>
    <n v="80"/>
    <n v="0.8"/>
    <b v="1"/>
    <n v="1"/>
    <x v="306"/>
    <n v="695"/>
    <n v="65"/>
    <n v="0.65"/>
    <n v="386136"/>
    <s v="N/A"/>
    <s v="1fpyVGMhF1vdl4XTFo1IH0"/>
    <n v="695"/>
    <s v="Shine"/>
    <d v="2008-03-28T00:00:00"/>
    <n v="6496"/>
    <n v="108.26666666666667"/>
    <n v="9.0222222222222221"/>
    <n v="12"/>
    <s v="album"/>
    <s v="Album"/>
    <n v="474"/>
  </r>
  <r>
    <s v="02XnQdf7sipaKBBHixz3Zp"/>
    <n v="16893"/>
    <s v="Paparazzi"/>
    <n v="3"/>
    <n v="80"/>
    <n v="0.8"/>
    <b v="1"/>
    <n v="1"/>
    <x v="16"/>
    <n v="34"/>
    <n v="89"/>
    <n v="0.89"/>
    <n v="42275793"/>
    <s v="art pop, pop"/>
    <s v="1qwlxZTNLe1jq3b0iidlue"/>
    <n v="696"/>
    <s v="The Fame"/>
    <d v="2008-01-01T00:00:00"/>
    <n v="6583"/>
    <n v="109.71666666666667"/>
    <n v="9.1430555555555557"/>
    <n v="15"/>
    <s v="album"/>
    <s v="Album"/>
    <n v="347"/>
  </r>
  <r>
    <s v="2q4rjDy9WhaN3o9MvDbO21"/>
    <n v="1589"/>
    <s v="Kiss Me Thru The Phone"/>
    <n v="6"/>
    <n v="80"/>
    <n v="0.8"/>
    <b v="0"/>
    <n v="0"/>
    <x v="307"/>
    <n v="697"/>
    <n v="68"/>
    <n v="0.68"/>
    <n v="2408533"/>
    <s v="N/A"/>
    <s v="2zwyBK8ea29FqWuY8IiRJu"/>
    <n v="697"/>
    <s v="iSouljaBoyTellem"/>
    <d v="2008-01-01T00:00:00"/>
    <n v="6583"/>
    <n v="109.71666666666667"/>
    <n v="9.1430555555555557"/>
    <n v="16"/>
    <s v="album"/>
    <s v="Album"/>
    <n v="322"/>
  </r>
  <r>
    <s v="1vxw6aYJls2oq3gW0DujAo"/>
    <n v="15051"/>
    <s v="Crazy"/>
    <n v="2"/>
    <n v="80"/>
    <n v="0.8"/>
    <b v="0"/>
    <n v="0"/>
    <x v="308"/>
    <n v="698"/>
    <n v="65"/>
    <n v="0.65"/>
    <n v="603323"/>
    <s v="N/A"/>
    <s v="5I0Wf7lRLZArM1K2uQ1AEA"/>
    <n v="698"/>
    <s v="St. Elsewhere"/>
    <d v="2007-12-01T00:00:00"/>
    <n v="6614"/>
    <n v="110.23333333333333"/>
    <n v="9.1861111111111118"/>
    <n v="14"/>
    <s v="album"/>
    <s v="Album"/>
    <n v="296"/>
  </r>
  <r>
    <s v="0UFDKFqW2oGspYeYqo9wjA"/>
    <n v="7437"/>
    <s v="Bleed It Out"/>
    <n v="4"/>
    <n v="80"/>
    <n v="0.8"/>
    <b v="1"/>
    <n v="1"/>
    <x v="43"/>
    <n v="78"/>
    <n v="88"/>
    <n v="0.88"/>
    <n v="31785695"/>
    <s v="nu metal, rap metal, rock, alternative metal"/>
    <s v="2tlTBLz2w52rpGCLBGyGw6"/>
    <n v="276"/>
    <s v="Minutes to Midnight"/>
    <d v="2007-05-14T00:00:00"/>
    <n v="6815"/>
    <n v="113.58333333333333"/>
    <n v="9.4652777777777768"/>
    <n v="12"/>
    <s v="album"/>
    <s v="Album"/>
    <n v="274"/>
  </r>
  <r>
    <s v="5wQnmLuC1W7ATsArWACrgW"/>
    <n v="462"/>
    <s v="Welcome to the Black Parade"/>
    <n v="5"/>
    <n v="80"/>
    <n v="0.8"/>
    <b v="0"/>
    <n v="0"/>
    <x v="309"/>
    <n v="700"/>
    <n v="78"/>
    <n v="0.78"/>
    <n v="10298850"/>
    <s v="emo, pop punk"/>
    <s v="0FZK97MXMm5mUQ8mtudjuK"/>
    <n v="700"/>
    <s v="The Black Parade"/>
    <d v="2006-10-20T00:00:00"/>
    <n v="7021"/>
    <n v="117.01666666666667"/>
    <n v="9.7513888888888882"/>
    <n v="14"/>
    <s v="album"/>
    <s v="Album"/>
    <n v="518"/>
  </r>
  <r>
    <s v="4v5kAh2wWyCSuKuhMJK8u6"/>
    <n v="3610"/>
    <s v="Long Way 2 Go"/>
    <n v="2"/>
    <n v="80"/>
    <n v="0.8"/>
    <b v="0"/>
    <n v="0"/>
    <x v="310"/>
    <n v="701"/>
    <n v="66"/>
    <n v="0.66"/>
    <n v="1897453"/>
    <s v="N/A"/>
    <s v="0j1qzjaJmsF1FkcICf3hRu"/>
    <n v="701"/>
    <s v="Cassie (U.S. Version)"/>
    <d v="2006-08-07T00:00:00"/>
    <n v="7095"/>
    <n v="118.25"/>
    <n v="9.8541666666666661"/>
    <n v="11"/>
    <s v="album"/>
    <s v="Album"/>
    <n v="367"/>
  </r>
  <r>
    <s v="4bJygwUKrRgq1stlNXcgMg"/>
    <m/>
    <s v="All The Things She Said"/>
    <n v="3"/>
    <n v="80"/>
    <n v="0.8"/>
    <b v="1"/>
    <n v="1"/>
    <x v="311"/>
    <n v="702"/>
    <n v="64"/>
    <n v="0.64"/>
    <n v="1098389"/>
    <s v="N/A"/>
    <s v="4vyPN44zoiJXE6hruCCrGB"/>
    <n v="702"/>
    <s v="200 KM/H In The Wrong Lane (10th Anniversary Edition)"/>
    <d v="2002-06-30T00:00:00"/>
    <n v="8594"/>
    <n v="143.23333333333332"/>
    <n v="11.93611111111111"/>
    <n v="15"/>
    <s v="album"/>
    <s v="Album"/>
    <n v="357"/>
  </r>
  <r>
    <s v="6GG73Jik4jUlQCkKg9JuGO"/>
    <m/>
    <s v="The Middle"/>
    <n v="3"/>
    <n v="80"/>
    <n v="0.8"/>
    <b v="0"/>
    <n v="0"/>
    <x v="312"/>
    <n v="703"/>
    <n v="66"/>
    <n v="0.66"/>
    <n v="1798607"/>
    <s v="emo, pop punk"/>
    <s v="0UJhhj5bn5AGAjryFnhueP"/>
    <n v="703"/>
    <s v="Bleed American"/>
    <d v="2001-07-17T00:00:00"/>
    <n v="8942"/>
    <n v="149.03333333333333"/>
    <n v="12.419444444444444"/>
    <n v="11"/>
    <s v="album"/>
    <s v="Album"/>
    <n v="276"/>
  </r>
  <r>
    <s v="11mwFrKvLXCbcVGNxffGyP"/>
    <m/>
    <s v="Genie In a Bottle"/>
    <n v="1"/>
    <n v="80"/>
    <n v="0.8"/>
    <b v="0"/>
    <n v="0"/>
    <x v="313"/>
    <n v="704"/>
    <n v="76"/>
    <n v="0.76"/>
    <n v="9247395"/>
    <s v="N/A"/>
    <s v="6fpPZS13ImRVpr7Tqs6yP9"/>
    <n v="704"/>
    <s v="Christina Aguilera (Expanded Edition)"/>
    <d v="1999-06-30T00:00:00"/>
    <n v="9690"/>
    <n v="161.5"/>
    <n v="13.458333333333334"/>
    <n v="18"/>
    <s v="album"/>
    <s v="Album"/>
    <n v="362"/>
  </r>
  <r>
    <s v="0Z2J91b2iTGLVTZC4fKgxf"/>
    <m/>
    <s v="Hit 'Em Up - Single Version"/>
    <n v="12"/>
    <n v="80"/>
    <n v="0.8"/>
    <b v="1"/>
    <n v="1"/>
    <x v="314"/>
    <n v="705"/>
    <n v="78"/>
    <n v="0.78"/>
    <n v="22555572"/>
    <s v="old school hip hop, gangster rap, west coast hip hop, g-funk, hip hop"/>
    <s v="1WBZyULtlANBKed7Zf9cDP"/>
    <n v="705"/>
    <s v="Greatest Hits"/>
    <d v="1998-01-01T00:00:00"/>
    <n v="10235"/>
    <n v="170.58333333333334"/>
    <n v="14.215277777777779"/>
    <n v="25"/>
    <s v="compilation"/>
    <s v="Compilation"/>
    <n v="521"/>
  </r>
  <r>
    <s v="3ia3dJETSOllPsv3LJkE35"/>
    <m/>
    <s v="California Love - Original Version"/>
    <n v="6"/>
    <n v="80"/>
    <n v="0.8"/>
    <b v="1"/>
    <n v="1"/>
    <x v="314"/>
    <n v="705"/>
    <n v="78"/>
    <n v="0.78"/>
    <n v="22549768"/>
    <s v="old school hip hop, gangster rap, west coast hip hop, g-funk, hip hop"/>
    <s v="1WBZyULtlANBKed7Zf9cDP"/>
    <n v="705"/>
    <s v="Greatest Hits"/>
    <d v="1998-01-01T00:00:00"/>
    <n v="10235"/>
    <n v="170.58333333333334"/>
    <n v="14.215277777777779"/>
    <n v="25"/>
    <s v="compilation"/>
    <s v="Compilation"/>
    <n v="474"/>
  </r>
  <r>
    <s v="63OQupATfueTdZMWTxW03A"/>
    <m/>
    <s v="Karma Police"/>
    <n v="6"/>
    <n v="80"/>
    <n v="0.8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4"/>
  </r>
  <r>
    <s v="1Je1IMUlBXcx1Fz0WE7oPT"/>
    <m/>
    <s v="Wannabe"/>
    <n v="1"/>
    <n v="80"/>
    <n v="0.8"/>
    <b v="0"/>
    <n v="0"/>
    <x v="315"/>
    <n v="708"/>
    <n v="67"/>
    <n v="0.67"/>
    <n v="4243040"/>
    <s v="N/A"/>
    <s v="3x2jF7blR6bFHtk4MccsyJ"/>
    <n v="708"/>
    <s v="Spice"/>
    <d v="1996-01-01T00:00:00"/>
    <n v="10966"/>
    <n v="182.76666666666668"/>
    <n v="15.230555555555556"/>
    <n v="10"/>
    <s v="album"/>
    <s v="Album"/>
    <n v="288"/>
  </r>
  <r>
    <s v="6urCAbunOQI4bLhmGpX7iS"/>
    <m/>
    <s v="Don't Speak"/>
    <n v="10"/>
    <n v="80"/>
    <n v="0.8"/>
    <b v="0"/>
    <n v="0"/>
    <x v="316"/>
    <n v="709"/>
    <n v="68"/>
    <n v="0.68"/>
    <n v="3126833"/>
    <s v="N/A"/>
    <s v="3VekjWskUut57hx6W9wqL8"/>
    <n v="709"/>
    <s v="Tragic Kingdom"/>
    <d v="1995-10-10T00:00:00"/>
    <n v="11049"/>
    <n v="184.15"/>
    <n v="15.345833333333333"/>
    <n v="14"/>
    <s v="album"/>
    <s v="Album"/>
    <n v="439"/>
  </r>
  <r>
    <s v="73CKjW3vsUXRpy3NnX4H7F"/>
    <m/>
    <s v="Fake Plastic Trees"/>
    <n v="4"/>
    <n v="80"/>
    <n v="0.8"/>
    <b v="0"/>
    <n v="0"/>
    <x v="44"/>
    <n v="79"/>
    <n v="85"/>
    <n v="0.85"/>
    <n v="13848580"/>
    <s v="art rock, alternative rock"/>
    <s v="35UJLpClj5EDrhpNIi4DFg"/>
    <n v="710"/>
    <s v="The Bends"/>
    <d v="1995-03-13T00:00:00"/>
    <n v="11260"/>
    <n v="187.66666666666666"/>
    <n v="15.638888888888888"/>
    <n v="12"/>
    <s v="album"/>
    <s v="Album"/>
    <n v="484"/>
  </r>
  <r>
    <s v="1Hv1VTm8zeOeybub15mA2R"/>
    <m/>
    <s v="Smooth Operator - Single Version"/>
    <n v="3"/>
    <n v="80"/>
    <n v="0.8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31"/>
  </r>
  <r>
    <s v="4PEGwWH4tL6H7dGl4uVSPg"/>
    <m/>
    <s v="Like a Tattoo"/>
    <n v="4"/>
    <n v="80"/>
    <n v="0.8"/>
    <b v="0"/>
    <n v="0"/>
    <x v="317"/>
    <n v="711"/>
    <n v="77"/>
    <n v="0.77"/>
    <n v="5109119"/>
    <s v="N/A"/>
    <s v="2PfGKHtqEX58bHtkQxJnWG"/>
    <n v="712"/>
    <s v="Love Deluxe"/>
    <d v="1992-10-26T00:00:00"/>
    <n v="12128"/>
    <n v="202.13333333333333"/>
    <n v="16.844444444444445"/>
    <n v="9"/>
    <s v="album"/>
    <s v="Album"/>
    <n v="363"/>
  </r>
  <r>
    <s v="37ZJ0p5Jm13JPevGcx4SkF"/>
    <m/>
    <s v="Livin' On A Prayer"/>
    <n v="3"/>
    <n v="80"/>
    <n v="0.8"/>
    <b v="0"/>
    <n v="0"/>
    <x v="318"/>
    <n v="713"/>
    <n v="78"/>
    <n v="0.78"/>
    <n v="15810313"/>
    <s v="glam metal, rock"/>
    <s v="0kBfgEilUFCMIQY5IOjG4t"/>
    <n v="713"/>
    <s v="Slippery When Wet"/>
    <d v="1986-08-16T00:00:00"/>
    <n v="14391"/>
    <n v="239.85"/>
    <n v="19.987500000000001"/>
    <n v="10"/>
    <s v="album"/>
    <s v="Album"/>
    <n v="415"/>
  </r>
  <r>
    <s v="4nZi6XNe36Ut4Nij3IQ1yC"/>
    <m/>
    <s v="Silver Springs - 2004 Remaster"/>
    <n v="12"/>
    <n v="80"/>
    <n v="0.8"/>
    <b v="0"/>
    <n v="0"/>
    <x v="85"/>
    <n v="155"/>
    <n v="83"/>
    <n v="0.83"/>
    <n v="13973668"/>
    <s v="classic rock, yacht rock, soft rock"/>
    <s v="0BwWUstDMUbgq2NYONRqlu"/>
    <n v="155"/>
    <s v="Rumours (Super Deluxe)"/>
    <d v="1977-02-04T00:00:00"/>
    <n v="17871"/>
    <n v="297.85000000000002"/>
    <n v="24.820833333333336"/>
    <n v="58"/>
    <s v="album"/>
    <s v="Album"/>
    <n v="481"/>
  </r>
  <r>
    <s v="3Dy4xsff7c0fRaTJpA54yd"/>
    <n v="3919"/>
    <s v="Gone Gone Gone"/>
    <n v="1"/>
    <n v="79"/>
    <n v="0.79"/>
    <b v="0"/>
    <n v="0"/>
    <x v="126"/>
    <n v="239"/>
    <n v="87"/>
    <n v="0.87"/>
    <n v="27141717"/>
    <s v="edm"/>
    <s v="39FHrt5YWp4HY7dHDn8Owz"/>
    <n v="715"/>
    <s v="Gone Gone Gone"/>
    <d v="2025-10-10T00:00:00"/>
    <n v="91"/>
    <n v="1.5166666666666666"/>
    <n v="0.12638888888888888"/>
    <n v="2"/>
    <s v="single"/>
    <s v="Single"/>
    <n v="33"/>
  </r>
  <r>
    <s v="6vqyk3mbDBv3npTpctYoka"/>
    <n v="3513"/>
    <s v="Camera"/>
    <n v="6"/>
    <n v="79"/>
    <n v="0.79"/>
    <b v="0"/>
    <n v="0"/>
    <x v="40"/>
    <n v="73"/>
    <n v="88"/>
    <n v="0.88"/>
    <n v="122773292"/>
    <s v="soft pop"/>
    <s v="20dY0uZi9SzfrcWYfiWGqH"/>
    <n v="716"/>
    <s v="Play"/>
    <d v="2025-09-12T00:00:00"/>
    <n v="119"/>
    <n v="1.9833333333333334"/>
    <n v="0.16527777777777777"/>
    <n v="13"/>
    <s v="album"/>
    <s v="Album"/>
    <n v="359"/>
  </r>
  <r>
    <s v="0t3pcqgBjuAVBgY2oEUIlH"/>
    <n v="3168"/>
    <s v="It Depends (feat. Bryson Tiller)"/>
    <n v="1"/>
    <n v="79"/>
    <n v="0.79"/>
    <b v="1"/>
    <n v="1"/>
    <x v="166"/>
    <n v="333"/>
    <n v="87"/>
    <n v="0.87"/>
    <n v="28327351"/>
    <s v="r&amp;b"/>
    <s v="6FA7O8oQl5eReFrDYjkusP"/>
    <n v="717"/>
    <s v="It Depends (feat. Bryson Tiller)"/>
    <d v="2025-07-25T00:00:00"/>
    <n v="168"/>
    <n v="2.8"/>
    <n v="0.23333333333333331"/>
    <n v="1"/>
    <s v="single"/>
    <s v="Single"/>
    <n v="453"/>
  </r>
  <r>
    <s v="0qmhTHMVxnXRmT5N92wTD9"/>
    <n v="6103"/>
    <s v="Bloodline"/>
    <n v="1"/>
    <n v="79"/>
    <n v="0.79"/>
    <b v="0"/>
    <n v="0"/>
    <x v="15"/>
    <n v="33"/>
    <n v="84"/>
    <n v="0.84"/>
    <n v="2896488"/>
    <s v="N/A"/>
    <s v="2KoAn4MyptQWG1qBx7mu01"/>
    <n v="718"/>
    <s v="Bloodline"/>
    <d v="2025-05-22T00:00:00"/>
    <n v="232"/>
    <n v="3.8666666666666667"/>
    <n v="0.32222222222222224"/>
    <n v="1"/>
    <s v="single"/>
    <s v="Single"/>
    <n v="303"/>
  </r>
  <r>
    <s v="4evMMKc2HD6fV9slMfgkMx"/>
    <n v="3074"/>
    <s v="TOXIC (with Skepta)"/>
    <n v="11"/>
    <n v="79"/>
    <n v="0.79"/>
    <b v="1"/>
    <n v="1"/>
    <x v="319"/>
    <n v="719"/>
    <n v="86"/>
    <n v="0.86"/>
    <n v="15026799"/>
    <s v="rage rap"/>
    <s v="0fSfkmx0tdPqFYkJuNX74a"/>
    <n v="719"/>
    <s v="MUSIC"/>
    <d v="2025-03-14T00:00:00"/>
    <n v="301"/>
    <n v="5.0166666666666666"/>
    <n v="0.41805555555555557"/>
    <n v="30"/>
    <s v="album"/>
    <s v="Album"/>
    <n v="225"/>
  </r>
  <r>
    <s v="1kUyOJb3fzUo8r0OCz5SQk"/>
    <n v="2330"/>
    <s v="Mantra"/>
    <n v="7"/>
    <n v="79"/>
    <n v="0.79"/>
    <b v="1"/>
    <n v="1"/>
    <x v="46"/>
    <n v="86"/>
    <n v="81"/>
    <n v="0.81"/>
    <n v="12328041"/>
    <s v="k-pop"/>
    <s v="1vWMw6pu3err6qqZzI3RhH"/>
    <n v="86"/>
    <s v="Ruby"/>
    <d v="2025-03-07T00:00:00"/>
    <n v="308"/>
    <n v="5.1333333333333337"/>
    <n v="0.42777777777777781"/>
    <n v="15"/>
    <s v="album"/>
    <s v="Album"/>
    <n v="227"/>
  </r>
  <r>
    <s v="1musbempyJAw5gfSKZHXP9"/>
    <n v="7797"/>
    <s v="Anxiety"/>
    <n v="1"/>
    <n v="79"/>
    <n v="0.79"/>
    <b v="1"/>
    <n v="1"/>
    <x v="320"/>
    <n v="721"/>
    <n v="76"/>
    <n v="0.76"/>
    <n v="3227707"/>
    <s v="N/A"/>
    <s v="706mYHElAsR2MfcehZt2PA"/>
    <n v="721"/>
    <s v="Anxiety"/>
    <d v="2025-03-05T00:00:00"/>
    <n v="310"/>
    <n v="5.166666666666667"/>
    <n v="0.43055555555555558"/>
    <n v="2"/>
    <s v="single"/>
    <s v="Single"/>
    <n v="415"/>
  </r>
  <r>
    <s v="2zOmS55knKWSgScYPTNmGQ"/>
    <n v="772"/>
    <s v="Sports car"/>
    <n v="1"/>
    <n v="79"/>
    <n v="0.79"/>
    <b v="0"/>
    <n v="0"/>
    <x v="11"/>
    <n v="26"/>
    <n v="88"/>
    <n v="0.88"/>
    <n v="9241516"/>
    <s v="pop"/>
    <s v="1fOTqAU8mRMHlmOaHMqsge"/>
    <n v="722"/>
    <s v="Sports car"/>
    <d v="2025-01-24T00:00:00"/>
    <n v="350"/>
    <n v="5.833333333333333"/>
    <n v="0.4861111111111111"/>
    <n v="3"/>
    <s v="single"/>
    <s v="Single"/>
    <n v="275"/>
  </r>
  <r>
    <s v="1z5ebC9238uGoBgzYyvGpQ"/>
    <n v="1501"/>
    <s v="toxic till the end"/>
    <n v="4"/>
    <n v="79"/>
    <n v="0.79"/>
    <b v="0"/>
    <n v="0"/>
    <x v="38"/>
    <n v="70"/>
    <n v="78"/>
    <n v="0.78"/>
    <n v="13313690"/>
    <s v="k-pop"/>
    <s v="7kFyd5oyJdVX2pIi6P4iHE"/>
    <n v="297"/>
    <s v="rosie"/>
    <d v="2024-12-06T00:00:00"/>
    <n v="399"/>
    <n v="6.65"/>
    <n v="0.5541666666666667"/>
    <n v="12"/>
    <s v="album"/>
    <s v="Album"/>
    <n v="261"/>
  </r>
  <r>
    <s v="3nHuKdFJZm78CoeBnDcFKe"/>
    <n v="3540"/>
    <s v="Bad Dreams"/>
    <n v="1"/>
    <n v="79"/>
    <n v="0.79"/>
    <b v="0"/>
    <n v="0"/>
    <x v="29"/>
    <n v="55"/>
    <n v="83"/>
    <n v="0.83"/>
    <n v="5670437"/>
    <s v="N/A"/>
    <s v="2VxQFEEnhwiV5LpMuHKViR"/>
    <n v="724"/>
    <s v="Bad Dreams"/>
    <d v="2024-09-13T00:00:00"/>
    <n v="483"/>
    <n v="8.0500000000000007"/>
    <n v="0.67083333333333339"/>
    <n v="1"/>
    <s v="single"/>
    <s v="Single"/>
    <n v="307"/>
  </r>
  <r>
    <s v="3Y1EvIgEVw51XtgNEgpz5c"/>
    <n v="2631"/>
    <s v="Von dutch"/>
    <n v="6"/>
    <n v="79"/>
    <n v="0.79"/>
    <b v="1"/>
    <n v="1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73"/>
  </r>
  <r>
    <s v="5N3hjp1WNayUPZrA8kJmJP"/>
    <n v="6080"/>
    <s v="Please Please Please"/>
    <n v="1"/>
    <n v="79"/>
    <n v="0.79"/>
    <b v="1"/>
    <n v="1"/>
    <x v="6"/>
    <n v="18"/>
    <n v="91"/>
    <n v="0.91"/>
    <n v="26516295"/>
    <s v="pop"/>
    <s v="5bBaoign62r1i7OV8w7mi9"/>
    <n v="726"/>
    <s v="Please Please Please"/>
    <d v="2024-06-06T00:00:00"/>
    <n v="582"/>
    <n v="9.6999999999999993"/>
    <n v="0.80833333333333324"/>
    <n v="2"/>
    <s v="single"/>
    <s v="Single"/>
    <n v="31"/>
  </r>
  <r>
    <s v="6fPan2saHdFaIHuTSatORv"/>
    <n v="1519"/>
    <s v="L’AMOUR DE MA VIE"/>
    <n v="7"/>
    <n v="79"/>
    <n v="0.79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556"/>
  </r>
  <r>
    <s v="5b5cPscqVEMChvDqscVw26"/>
    <n v="7359"/>
    <s v="Training Season"/>
    <n v="3"/>
    <n v="79"/>
    <n v="0.79"/>
    <b v="0"/>
    <n v="0"/>
    <x v="232"/>
    <n v="513"/>
    <n v="85"/>
    <n v="0.85"/>
    <n v="46891061"/>
    <s v="pop"/>
    <s v="1Mo92916G2mmG7ajpmSVrc"/>
    <n v="728"/>
    <s v="Radical Optimism"/>
    <d v="2024-05-03T00:00:00"/>
    <n v="616"/>
    <n v="10.266666666666667"/>
    <n v="0.85555555555555562"/>
    <n v="11"/>
    <s v="album"/>
    <s v="Album"/>
    <n v="349"/>
  </r>
  <r>
    <s v="0Lmbke3KNVFXtoH2mMSHCw"/>
    <n v="4121"/>
    <s v="the boy is mine"/>
    <n v="8"/>
    <n v="79"/>
    <n v="0.79"/>
    <b v="1"/>
    <n v="1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89"/>
  </r>
  <r>
    <s v="46kspZSY3aKmwQe7O77fCC"/>
    <n v="1638"/>
    <s v="we can't be friends (wait for your love)"/>
    <n v="10"/>
    <n v="79"/>
    <n v="0.79"/>
    <b v="0"/>
    <n v="0"/>
    <x v="99"/>
    <n v="189"/>
    <n v="90"/>
    <n v="0.9"/>
    <n v="107374593"/>
    <s v="pop"/>
    <s v="71PfP4E9roOXAudea1aPGw"/>
    <n v="730"/>
    <s v="eternal sunshine"/>
    <d v="2024-03-08T00:00:00"/>
    <n v="672"/>
    <n v="11.2"/>
    <n v="0.93333333333333324"/>
    <n v="13"/>
    <s v="album"/>
    <s v="Album"/>
    <n v="381"/>
  </r>
  <r>
    <s v="1De425SCFJULIHbcmeebUw"/>
    <n v="7137"/>
    <s v="LET THE WORLD BURN"/>
    <n v="1"/>
    <n v="79"/>
    <n v="0.79"/>
    <b v="0"/>
    <n v="0"/>
    <x v="321"/>
    <n v="731"/>
    <n v="72"/>
    <n v="0.72"/>
    <n v="963679"/>
    <s v="dark r&amp;b"/>
    <s v="5QytORVSwlSBhDtikzvcV5"/>
    <n v="731"/>
    <s v="LET THE WORLD BURN"/>
    <d v="2024-03-08T00:00:00"/>
    <n v="672"/>
    <n v="11.2"/>
    <n v="0.93333333333333324"/>
    <n v="2"/>
    <s v="single"/>
    <s v="Single"/>
    <n v="272"/>
  </r>
  <r>
    <s v="3Pbp7cUCx4d3OAkZSCoNvn"/>
    <n v="6318"/>
    <s v="Scared To Start"/>
    <n v="1"/>
    <n v="79"/>
    <n v="0.79"/>
    <b v="0"/>
    <n v="0"/>
    <x v="322"/>
    <n v="732"/>
    <n v="64"/>
    <n v="0.64"/>
    <n v="274140"/>
    <s v="N/A"/>
    <s v="3NpeIWhWsxU7d3XL5KEh39"/>
    <n v="732"/>
    <s v="Scared To Start"/>
    <d v="2024-01-12T00:00:00"/>
    <n v="728"/>
    <n v="12.133333333333333"/>
    <n v="1.0111111111111111"/>
    <n v="1"/>
    <s v="single"/>
    <s v="Single"/>
    <n v="266"/>
  </r>
  <r>
    <s v="2U7svZUGvR4tfKdyxv9mXu"/>
    <n v="4455"/>
    <s v="would've been you"/>
    <n v="1"/>
    <n v="79"/>
    <n v="0.79"/>
    <b v="0"/>
    <n v="0"/>
    <x v="9"/>
    <n v="22"/>
    <n v="85"/>
    <n v="0.85"/>
    <n v="2789144"/>
    <s v="N/A"/>
    <s v="1a43UOca3qYS1ZcS0b9wSk"/>
    <n v="733"/>
    <s v="would've been you"/>
    <d v="2023-11-17T00:00:00"/>
    <n v="784"/>
    <n v="13.066666666666666"/>
    <n v="1.0888888888888888"/>
    <n v="1"/>
    <s v="single"/>
    <s v="Single"/>
    <n v="305"/>
  </r>
  <r>
    <s v="39L3LdlHS3gqB62HPWaJRg"/>
    <n v="1570"/>
    <s v="NO ME QUIERO CASAR"/>
    <n v="16"/>
    <n v="79"/>
    <n v="0.79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76"/>
  </r>
  <r>
    <s v="7FOgcfdz9Nx5V9lCNXdBYv"/>
    <n v="5696"/>
    <s v="Red Wine Supernova"/>
    <n v="2"/>
    <n v="79"/>
    <n v="0.79"/>
    <b v="1"/>
    <n v="1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21"/>
  </r>
  <r>
    <s v="19kHhX6f6EfLU7rcO3RqjO"/>
    <n v="3813"/>
    <s v="Back On 74"/>
    <n v="6"/>
    <n v="79"/>
    <n v="0.79"/>
    <b v="0"/>
    <n v="0"/>
    <x v="323"/>
    <n v="736"/>
    <n v="69"/>
    <n v="0.69"/>
    <n v="1744522"/>
    <s v="N/A"/>
    <s v="5xnXOCf5aZgZ43DgGN4EDv"/>
    <n v="736"/>
    <s v="Volcano"/>
    <d v="2023-08-11T00:00:00"/>
    <n v="882"/>
    <n v="14.7"/>
    <n v="1.2249999999999999"/>
    <n v="14"/>
    <s v="album"/>
    <s v="Album"/>
    <n v="349"/>
  </r>
  <r>
    <s v="6wsqVwoiVH2kde4k4KKAFU"/>
    <n v="1270"/>
    <s v="I KNOW ?"/>
    <n v="10"/>
    <n v="79"/>
    <n v="0.79"/>
    <b v="1"/>
    <n v="1"/>
    <x v="135"/>
    <n v="254"/>
    <n v="89"/>
    <n v="0.89"/>
    <n v="41107596"/>
    <s v="rap"/>
    <s v="18NOKLkZETa4sWwLMIm0UZ"/>
    <n v="311"/>
    <s v="UTOPIA"/>
    <d v="2023-07-28T00:00:00"/>
    <n v="896"/>
    <n v="14.933333333333334"/>
    <n v="1.2444444444444445"/>
    <n v="19"/>
    <s v="album"/>
    <s v="Album"/>
    <n v="352"/>
  </r>
  <r>
    <s v="4e6TmHCC4PRUj75knNplNP"/>
    <n v="3365"/>
    <s v="Mangu"/>
    <n v="9"/>
    <n v="79"/>
    <n v="0.79"/>
    <b v="0"/>
    <n v="0"/>
    <x v="324"/>
    <n v="738"/>
    <n v="68"/>
    <n v="0.68"/>
    <n v="3646136"/>
    <s v="indonesian indie, indonesian pop, indie"/>
    <s v="6XVW3zoK1nmskW7drvHy9h"/>
    <n v="738"/>
    <s v="Nalar"/>
    <d v="2023-04-18T00:00:00"/>
    <n v="997"/>
    <n v="16.616666666666667"/>
    <n v="1.3847222222222222"/>
    <n v="10"/>
    <s v="album"/>
    <s v="Album"/>
    <n v="435"/>
  </r>
  <r>
    <s v="0JmnkIqdlnUzPaf8sqBRs3"/>
    <n v="2554"/>
    <s v="Moonlight"/>
    <n v="14"/>
    <n v="79"/>
    <n v="0.79"/>
    <b v="0"/>
    <n v="0"/>
    <x v="199"/>
    <n v="406"/>
    <n v="83"/>
    <n v="0.83"/>
    <n v="9469943"/>
    <s v="N/A"/>
    <s v="5OZ44LaqZbpP3m9B3oT8br"/>
    <n v="739"/>
    <s v="Red Moon In Venus"/>
    <d v="2023-03-03T00:00:00"/>
    <n v="1043"/>
    <n v="17.383333333333333"/>
    <n v="1.4486111111111111"/>
    <n v="15"/>
    <s v="album"/>
    <s v="Album"/>
    <n v="312"/>
  </r>
  <r>
    <s v="3r8RuvgbX9s7ammBn07D3W"/>
    <n v="5737"/>
    <s v="Ditto"/>
    <n v="1"/>
    <n v="79"/>
    <n v="0.79"/>
    <b v="0"/>
    <n v="0"/>
    <x v="325"/>
    <n v="740"/>
    <n v="77"/>
    <n v="0.77"/>
    <n v="11611877"/>
    <s v="k-pop"/>
    <s v="7bnqo1fdJU9nSfXQd3bSMe"/>
    <n v="740"/>
    <s v="Ditto"/>
    <d v="2022-12-19T00:00:00"/>
    <n v="1117"/>
    <n v="18.616666666666667"/>
    <n v="1.5513888888888889"/>
    <n v="1"/>
    <s v="single"/>
    <s v="Single"/>
    <n v="309"/>
  </r>
  <r>
    <s v="0vjeOZ3Ft5jvAi9SBFJm1j"/>
    <n v="8023"/>
    <s v="Superhero (Heroes &amp; Villains) [with Future &amp; Chris Brown]"/>
    <n v="2"/>
    <n v="79"/>
    <n v="0.79"/>
    <b v="1"/>
    <n v="1"/>
    <x v="160"/>
    <n v="313"/>
    <n v="84"/>
    <n v="0.84"/>
    <n v="11687489"/>
    <s v="N/A"/>
    <s v="7txGsnDSqVMoRl6RQ9XyZP"/>
    <n v="313"/>
    <s v="HEROES &amp; VILLAINS"/>
    <d v="2022-12-02T00:00:00"/>
    <n v="1134"/>
    <n v="18.899999999999999"/>
    <n v="1.575"/>
    <n v="15"/>
    <s v="album"/>
    <s v="Album"/>
    <n v="304"/>
  </r>
  <r>
    <s v="4D7BCuvgdJlYvlX5WlN54t"/>
    <n v="7434"/>
    <s v="You're On Your Own, Kid"/>
    <n v="5"/>
    <n v="79"/>
    <n v="0.79"/>
    <b v="0"/>
    <n v="0"/>
    <x v="1"/>
    <n v="2"/>
    <n v="100"/>
    <n v="1"/>
    <n v="14539632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23"/>
  </r>
  <r>
    <s v="0V3wPSX9ygBnCm8psDIegu"/>
    <n v="7668"/>
    <s v="Anti-Hero"/>
    <n v="3"/>
    <n v="79"/>
    <n v="0.79"/>
    <b v="0"/>
    <n v="0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34"/>
  </r>
  <r>
    <s v="0EF1EE8zusg3Y869e56JFd"/>
    <n v="5349"/>
    <s v="Nothing's New"/>
    <n v="4"/>
    <n v="79"/>
    <n v="0.79"/>
    <b v="0"/>
    <n v="0"/>
    <x v="326"/>
    <n v="744"/>
    <n v="64"/>
    <n v="0.64"/>
    <n v="673909"/>
    <s v="N/A"/>
    <s v="3fIxJzinc2MADbgfkLrmYY"/>
    <n v="744"/>
    <s v="Good God!"/>
    <d v="2022-09-23T00:00:00"/>
    <n v="1204"/>
    <n v="20.066666666666666"/>
    <n v="1.6722222222222223"/>
    <n v="5"/>
    <s v="single"/>
    <s v="Single"/>
    <n v="351"/>
  </r>
  <r>
    <s v="5odlY52u43F5BjByhxg7wg"/>
    <n v="4179"/>
    <s v="golden hour"/>
    <n v="3"/>
    <n v="79"/>
    <n v="0.79"/>
    <b v="0"/>
    <n v="0"/>
    <x v="327"/>
    <n v="745"/>
    <n v="75"/>
    <n v="0.75"/>
    <n v="5809992"/>
    <s v="N/A"/>
    <s v="69AaAkdktFGnk9POmHENkT"/>
    <n v="745"/>
    <s v="this is what ____ feels like (Vol. 1-4)"/>
    <d v="2022-09-23T00:00:00"/>
    <n v="1204"/>
    <n v="20.066666666666666"/>
    <n v="1.6722222222222223"/>
    <n v="12"/>
    <s v="album"/>
    <s v="Album"/>
    <n v="348"/>
  </r>
  <r>
    <s v="2HafqoJbgXdtjwCOvNEF14"/>
    <n v="817"/>
    <s v="Si No Estás"/>
    <n v="1"/>
    <n v="79"/>
    <n v="0.79"/>
    <b v="0"/>
    <n v="0"/>
    <x v="328"/>
    <n v="746"/>
    <n v="64"/>
    <n v="0.64"/>
    <n v="591695"/>
    <s v="N/A"/>
    <s v="66k6EGkPtYoN44anGIsEPW"/>
    <n v="746"/>
    <s v="Si No Estás"/>
    <d v="2022-09-23T00:00:00"/>
    <n v="1204"/>
    <n v="20.066666666666666"/>
    <n v="1.6722222222222223"/>
    <n v="1"/>
    <s v="single"/>
    <s v="Single"/>
    <n v="306"/>
  </r>
  <r>
    <s v="0WtM2NBVQNNJLh6scP13H8"/>
    <n v="3133"/>
    <s v="Calm Down (with Selena Gomez)"/>
    <n v="1"/>
    <n v="79"/>
    <n v="0.79"/>
    <b v="0"/>
    <n v="0"/>
    <x v="329"/>
    <n v="747"/>
    <n v="76"/>
    <n v="0.76"/>
    <n v="8672431"/>
    <s v="afrobeats, afrobeat, afropop, afropiano"/>
    <s v="2b2GHWESCWEuHiCZ2Skedp"/>
    <n v="747"/>
    <s v="Calm Down (with Selena Gomez)"/>
    <d v="2022-08-25T00:00:00"/>
    <n v="1233"/>
    <n v="20.55"/>
    <n v="1.7125000000000001"/>
    <n v="1"/>
    <s v="single"/>
    <s v="Single"/>
    <n v="398"/>
  </r>
  <r>
    <s v="40iJIUlhi6renaREYGeIDS"/>
    <n v="3485"/>
    <s v="Fair Trade (with Travis Scott)"/>
    <n v="6"/>
    <n v="79"/>
    <n v="0.79"/>
    <b v="1"/>
    <n v="1"/>
    <x v="88"/>
    <n v="164"/>
    <n v="95"/>
    <n v="0.95"/>
    <n v="103039388"/>
    <s v="rap"/>
    <s v="3SpBlxme9WbeQdI9kx7KAV"/>
    <n v="748"/>
    <s v="Certified Lover Boy"/>
    <d v="2021-09-03T00:00:00"/>
    <n v="1589"/>
    <n v="26.483333333333334"/>
    <n v="2.2069444444444444"/>
    <n v="21"/>
    <s v="album"/>
    <s v="Album"/>
    <n v="485"/>
  </r>
  <r>
    <s v="3Vi5XqYrmQgOYBajMWSvCi"/>
    <n v="8504"/>
    <s v="Need to Know"/>
    <n v="5"/>
    <n v="79"/>
    <n v="0.79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5"/>
  </r>
  <r>
    <s v="29TPjc8wxfz4XMn21O7VsZ"/>
    <n v="1300"/>
    <s v="Sky"/>
    <n v="19"/>
    <n v="79"/>
    <n v="0.79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22"/>
  </r>
  <r>
    <s v="5QDLhrAOJJdNAmCTJ8xMyW"/>
    <n v="4327"/>
    <s v="Dynamite"/>
    <n v="8"/>
    <n v="79"/>
    <n v="0.79"/>
    <b v="0"/>
    <n v="0"/>
    <x v="330"/>
    <n v="751"/>
    <n v="85"/>
    <n v="0.85"/>
    <n v="81189603"/>
    <s v="k-pop"/>
    <s v="6nYfHQnvkvOTNHnOhDT3sr"/>
    <n v="751"/>
    <s v="BE"/>
    <d v="2020-11-20T00:00:00"/>
    <n v="1876"/>
    <n v="31.266666666666666"/>
    <n v="2.6055555555555556"/>
    <n v="8"/>
    <s v="album"/>
    <s v="Album"/>
    <n v="331"/>
  </r>
  <r>
    <s v="35mvY5S1H3J2QZyna3TFe0"/>
    <n v="8090"/>
    <s v="positions"/>
    <n v="12"/>
    <n v="79"/>
    <n v="0.79"/>
    <b v="1"/>
    <n v="1"/>
    <x v="99"/>
    <n v="189"/>
    <n v="90"/>
    <n v="0.9"/>
    <n v="107389514"/>
    <s v="pop"/>
    <s v="3euz4vS7ezKGnNSwgyvKcd"/>
    <n v="752"/>
    <s v="Positions"/>
    <d v="2020-10-30T00:00:00"/>
    <n v="1897"/>
    <n v="31.616666666666667"/>
    <n v="2.6347222222222224"/>
    <n v="14"/>
    <s v="album"/>
    <s v="Album"/>
    <n v="287"/>
  </r>
  <r>
    <s v="11hEwcy9LMEvzAlOYAFhkK"/>
    <n v="3664"/>
    <s v="not a lot, just forever"/>
    <n v="9"/>
    <n v="79"/>
    <n v="0.79"/>
    <b v="0"/>
    <n v="0"/>
    <x v="284"/>
    <n v="631"/>
    <n v="72"/>
    <n v="0.72"/>
    <n v="1456368"/>
    <s v="N/A"/>
    <s v="2Qt8Z1LB3Fsrf6nhBNsvUJ"/>
    <n v="631"/>
    <s v="songs"/>
    <d v="2020-10-23T00:00:00"/>
    <n v="1904"/>
    <n v="31.733333333333334"/>
    <n v="2.6444444444444444"/>
    <n v="11"/>
    <s v="album"/>
    <s v="Album"/>
    <n v="416"/>
  </r>
  <r>
    <s v="6J2LdBN97cDWn0MLxYh9HB"/>
    <n v="3601"/>
    <s v="July"/>
    <n v="6"/>
    <n v="79"/>
    <n v="0.79"/>
    <b v="0"/>
    <n v="0"/>
    <x v="132"/>
    <n v="251"/>
    <n v="72"/>
    <n v="0.72"/>
    <n v="2069532"/>
    <s v="N/A"/>
    <s v="5Gn3fFzlWL89j0hGumtXb5"/>
    <n v="754"/>
    <s v="THE END OF EVERYTHING"/>
    <d v="2020-05-15T00:00:00"/>
    <n v="2065"/>
    <n v="34.416666666666664"/>
    <n v="2.8680555555555554"/>
    <n v="8"/>
    <s v="album"/>
    <s v="Album"/>
    <n v="26"/>
  </r>
  <r>
    <s v="39LLxExYz6ewLAcYrzQQyP"/>
    <n v="6767"/>
    <s v="Levitating"/>
    <n v="5"/>
    <n v="79"/>
    <n v="0.79"/>
    <b v="0"/>
    <n v="0"/>
    <x v="232"/>
    <n v="513"/>
    <n v="85"/>
    <n v="0.85"/>
    <n v="46891061"/>
    <s v="pop"/>
    <s v="7fJJK56U9fHixgO0HQkhtI"/>
    <n v="755"/>
    <s v="Future Nostalgia"/>
    <d v="2020-03-27T00:00:00"/>
    <n v="2114"/>
    <n v="35.233333333333334"/>
    <n v="2.9361111111111113"/>
    <n v="11"/>
    <s v="album"/>
    <s v="Album"/>
    <n v="339"/>
  </r>
  <r>
    <s v="7CZyCXKG6d5ALeq41sLzbw"/>
    <n v="7012"/>
    <s v="Take What You Want (feat. Ozzy Osbourne &amp; Travis Scott)"/>
    <n v="9"/>
    <n v="79"/>
    <n v="0.79"/>
    <b v="0"/>
    <n v="0"/>
    <x v="93"/>
    <n v="175"/>
    <n v="86"/>
    <n v="0.86"/>
    <n v="4772020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82"/>
  </r>
  <r>
    <s v="0Ryd8975WihbObpp5cPW1t"/>
    <n v="1835"/>
    <s v="boyfriend (with Social House)"/>
    <n v="1"/>
    <n v="79"/>
    <n v="0.79"/>
    <b v="1"/>
    <n v="1"/>
    <x v="99"/>
    <n v="189"/>
    <n v="90"/>
    <n v="0.9"/>
    <n v="107374593"/>
    <s v="pop"/>
    <s v="3zVB99XMdbP9HTVNg0GJwV"/>
    <n v="757"/>
    <s v="boyfriend"/>
    <d v="2019-08-02T00:00:00"/>
    <n v="2352"/>
    <n v="39.200000000000003"/>
    <n v="3.2666666666666671"/>
    <n v="1"/>
    <s v="single"/>
    <s v="Single"/>
    <n v="31"/>
  </r>
  <r>
    <s v="0TK2YIli7K1leLovkQiNik"/>
    <n v="5714"/>
    <s v="Señorita"/>
    <n v="1"/>
    <n v="79"/>
    <n v="0.79"/>
    <b v="0"/>
    <n v="0"/>
    <x v="73"/>
    <n v="134"/>
    <n v="81"/>
    <n v="0.81"/>
    <n v="45703370"/>
    <s v="N/A"/>
    <s v="2ZaX1FdZCwchXl1QZiD4O4"/>
    <n v="758"/>
    <s v="Señorita"/>
    <d v="2019-06-21T00:00:00"/>
    <n v="2394"/>
    <n v="39.9"/>
    <n v="3.3249999999999997"/>
    <n v="1"/>
    <s v="single"/>
    <s v="Single"/>
    <n v="318"/>
  </r>
  <r>
    <s v="22vgEDb5hykfaTwLuskFGD"/>
    <n v="1744"/>
    <s v="Sucker"/>
    <n v="1"/>
    <n v="79"/>
    <n v="0.79"/>
    <b v="0"/>
    <n v="0"/>
    <x v="331"/>
    <n v="759"/>
    <n v="75"/>
    <n v="0.75"/>
    <n v="7761454"/>
    <s v="N/A"/>
    <s v="1Uf67JAtkVWfdydzFFqNF2"/>
    <n v="759"/>
    <s v="Happiness Begins"/>
    <d v="2019-06-07T00:00:00"/>
    <n v="2408"/>
    <n v="40.133333333333333"/>
    <n v="3.3444444444444446"/>
    <n v="14"/>
    <s v="album"/>
    <s v="Album"/>
    <n v="301"/>
  </r>
  <r>
    <s v="0PG9fbaaHFHfre2gUVo7AN"/>
    <n v="5745"/>
    <s v="Please Me"/>
    <n v="1"/>
    <n v="79"/>
    <n v="0.79"/>
    <b v="1"/>
    <n v="1"/>
    <x v="332"/>
    <n v="760"/>
    <n v="81"/>
    <n v="0.81"/>
    <n v="25956015"/>
    <s v="N/A"/>
    <s v="5a4sJJ3qjn6hqRsvm0Veso"/>
    <n v="760"/>
    <s v="Please Me"/>
    <d v="2019-02-15T00:00:00"/>
    <n v="2520"/>
    <n v="42"/>
    <n v="3.5"/>
    <n v="1"/>
    <s v="single"/>
    <s v="Single"/>
    <n v="334"/>
  </r>
  <r>
    <s v="698ItKASDavgwZ3WjaWjtz"/>
    <n v="342"/>
    <s v="Faded"/>
    <n v="15"/>
    <n v="79"/>
    <n v="0.79"/>
    <b v="0"/>
    <n v="0"/>
    <x v="333"/>
    <n v="761"/>
    <n v="78"/>
    <n v="0.78"/>
    <n v="41268567"/>
    <s v="N/A"/>
    <s v="3nzuGtN3nXARvvecier4K0"/>
    <n v="761"/>
    <s v="Different World"/>
    <d v="2018-12-14T00:00:00"/>
    <n v="2583"/>
    <n v="43.05"/>
    <n v="3.5874999999999999"/>
    <n v="15"/>
    <s v="album"/>
    <s v="Album"/>
    <n v="353"/>
  </r>
  <r>
    <s v="2aPTvyE09vUCRwVvj0I8WK"/>
    <n v="2041"/>
    <s v="Sundress"/>
    <n v="1"/>
    <n v="79"/>
    <n v="0.79"/>
    <b v="1"/>
    <n v="1"/>
    <x v="124"/>
    <n v="235"/>
    <n v="82"/>
    <n v="0.82"/>
    <n v="17333176"/>
    <s v="rap"/>
    <s v="3AlyvIIMZyT5LjWFeK5LSl"/>
    <n v="762"/>
    <s v="Sundress"/>
    <d v="2018-11-20T00:00:00"/>
    <n v="2607"/>
    <n v="43.45"/>
    <n v="3.6208333333333336"/>
    <n v="1"/>
    <s v="single"/>
    <s v="Single"/>
    <n v="263"/>
  </r>
  <r>
    <s v="78QR3Wp35dqAhFEc2qAGjE"/>
    <n v="3061"/>
    <s v="Drip Too Hard (Lil Baby &amp; Gunna)"/>
    <n v="12"/>
    <n v="79"/>
    <n v="0.79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242"/>
  </r>
  <r>
    <s v="2qT1uLXPVPzGgFOx4jtEuo"/>
    <n v="8517"/>
    <s v="no tears left to cry"/>
    <n v="10"/>
    <n v="79"/>
    <n v="0.79"/>
    <b v="0"/>
    <n v="0"/>
    <x v="99"/>
    <n v="189"/>
    <n v="90"/>
    <n v="0.9"/>
    <n v="107401919"/>
    <s v="pop"/>
    <s v="3tx8gQqWbGwqIGZHqDNrGe"/>
    <n v="764"/>
    <s v="Sweetener"/>
    <d v="2018-08-17T00:00:00"/>
    <n v="2702"/>
    <n v="45.033333333333331"/>
    <n v="3.7527777777777778"/>
    <n v="15"/>
    <s v="album"/>
    <s v="Album"/>
    <n v="343"/>
  </r>
  <r>
    <s v="1rqqCSm0Qe4I9rUvWncaom"/>
    <n v="8572"/>
    <s v="High Hopes"/>
    <n v="4"/>
    <n v="79"/>
    <n v="0.79"/>
    <b v="0"/>
    <n v="0"/>
    <x v="335"/>
    <n v="765"/>
    <n v="76"/>
    <n v="0.76"/>
    <n v="12721192"/>
    <s v="emo"/>
    <s v="6ApYSpXF8GxZAgBTHDzYge"/>
    <n v="765"/>
    <s v="Pray for the Wicked"/>
    <d v="2018-06-22T00:00:00"/>
    <n v="2758"/>
    <n v="45.966666666666669"/>
    <n v="3.8305555555555557"/>
    <n v="11"/>
    <s v="album"/>
    <s v="Album"/>
    <n v="318"/>
  </r>
  <r>
    <s v="7vgTNTaEz3CsBZ1N4YQalM"/>
    <n v="5498"/>
    <s v="Ghost Town"/>
    <n v="6"/>
    <n v="79"/>
    <n v="0.79"/>
    <b v="1"/>
    <n v="1"/>
    <x v="105"/>
    <n v="200"/>
    <n v="89"/>
    <n v="0.89"/>
    <n v="31038851"/>
    <s v="rap"/>
    <s v="2Ek1q2haOnxVqhvVKqMvJe"/>
    <n v="766"/>
    <s v="ye"/>
    <d v="2018-06-01T00:00:00"/>
    <n v="2779"/>
    <n v="46.31666666666667"/>
    <n v="3.8597222222222225"/>
    <n v="7"/>
    <s v="album"/>
    <s v="Album"/>
    <n v="452"/>
  </r>
  <r>
    <s v="7ycWLEP1GsNjVvcjawXz3z"/>
    <n v="2777"/>
    <s v="Praise The Lord (Da Shine) (feat. Skepta)"/>
    <n v="5"/>
    <n v="79"/>
    <n v="0.79"/>
    <b v="1"/>
    <n v="1"/>
    <x v="124"/>
    <n v="235"/>
    <n v="82"/>
    <n v="0.82"/>
    <n v="17326256"/>
    <s v="rap"/>
    <s v="3MATDdrpHmQCmuOcozZjDa"/>
    <n v="767"/>
    <s v="TESTING"/>
    <d v="2018-05-25T00:00:00"/>
    <n v="2786"/>
    <n v="46.43333333333333"/>
    <n v="3.869444444444444"/>
    <n v="15"/>
    <s v="album"/>
    <s v="Album"/>
    <n v="341"/>
  </r>
  <r>
    <s v="7ef4DlsgrMEH11cDZd32M6"/>
    <n v="4356"/>
    <s v="One Kiss (with Dua Lipa)"/>
    <n v="1"/>
    <n v="79"/>
    <n v="0.79"/>
    <b v="0"/>
    <n v="0"/>
    <x v="98"/>
    <n v="188"/>
    <n v="84"/>
    <n v="0.84"/>
    <n v="23078931"/>
    <s v="edm"/>
    <s v="7GEzhoTiqcPYkOprWQu581"/>
    <n v="768"/>
    <s v="One Kiss (with Dua Lipa)"/>
    <d v="2018-04-06T00:00:00"/>
    <n v="2835"/>
    <n v="47.25"/>
    <n v="3.9375"/>
    <n v="1"/>
    <s v="single"/>
    <s v="Single"/>
    <n v="358"/>
  </r>
  <r>
    <s v="58q2HKrzhC3ozto2nDdN4z"/>
    <n v="2394"/>
    <s v="I Like It"/>
    <n v="7"/>
    <n v="79"/>
    <n v="0.79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422"/>
  </r>
  <r>
    <s v="474uVhyGgK5MtY9gMcDgGl"/>
    <n v="6041"/>
    <s v="It's Called: Freefall"/>
    <n v="4"/>
    <n v="79"/>
    <n v="0.79"/>
    <b v="1"/>
    <n v="1"/>
    <x v="336"/>
    <n v="770"/>
    <n v="70"/>
    <n v="0.7"/>
    <n v="1371355"/>
    <s v="N/A"/>
    <s v="7vXiklrUeffx5o2F8VYwm3"/>
    <n v="770"/>
    <s v="How to: Friend, Love, Freefall"/>
    <d v="2018-04-06T00:00:00"/>
    <n v="2835"/>
    <n v="47.25"/>
    <n v="3.9375"/>
    <n v="13"/>
    <s v="album"/>
    <s v="Album"/>
    <n v="253"/>
  </r>
  <r>
    <s v="1VJwtWR6z7SpZRwipI12be"/>
    <n v="3804"/>
    <s v="Candy"/>
    <n v="8"/>
    <n v="79"/>
    <n v="0.79"/>
    <b v="1"/>
    <n v="1"/>
    <x v="128"/>
    <n v="242"/>
    <n v="86"/>
    <n v="0.86"/>
    <n v="34742256"/>
    <s v="N/A"/>
    <s v="54tInqO543zy0Y5F2VsUQI"/>
    <n v="771"/>
    <s v="Amala"/>
    <d v="2018-03-30T00:00:00"/>
    <n v="2842"/>
    <n v="47.366666666666667"/>
    <n v="3.9472222222222224"/>
    <n v="13"/>
    <s v="album"/>
    <s v="Album"/>
    <n v="318"/>
  </r>
  <r>
    <s v="3ee8Jmje8o58CHK66QrVC2"/>
    <n v="7683"/>
    <s v="SAD!"/>
    <n v="4"/>
    <n v="79"/>
    <n v="0.79"/>
    <b v="1"/>
    <n v="1"/>
    <x v="205"/>
    <n v="421"/>
    <n v="83"/>
    <n v="0.83"/>
    <n v="51719064"/>
    <s v="emo rap"/>
    <s v="2Ti79nwTsont5ZHfdxIzAm"/>
    <n v="421"/>
    <s v="?"/>
    <d v="2018-03-16T00:00:00"/>
    <n v="2856"/>
    <n v="47.6"/>
    <n v="3.9666666666666668"/>
    <n v="18"/>
    <s v="album"/>
    <s v="Album"/>
    <n v="277"/>
  </r>
  <r>
    <s v="69vToJ9BMbbLlFZo7k7A7B"/>
    <n v="6116"/>
    <s v="You Are The Reason"/>
    <n v="4"/>
    <n v="79"/>
    <n v="0.79"/>
    <b v="0"/>
    <n v="0"/>
    <x v="291"/>
    <n v="650"/>
    <n v="73"/>
    <n v="0.73"/>
    <n v="6168229"/>
    <s v="soft pop"/>
    <s v="6Vip5A5NmEazvKuxj6GLYf"/>
    <n v="650"/>
    <s v="Only Human (Deluxe)"/>
    <d v="2018-03-09T00:00:00"/>
    <n v="2863"/>
    <n v="47.716666666666669"/>
    <n v="3.9763888888888892"/>
    <n v="14"/>
    <s v="album"/>
    <s v="Album"/>
    <n v="34"/>
  </r>
  <r>
    <s v="1rfofaqEpACxVEHIZBJe6W"/>
    <n v="254"/>
    <s v="Havana (feat. Young Thug)"/>
    <n v="4"/>
    <n v="79"/>
    <n v="0.79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362"/>
  </r>
  <r>
    <s v="7eB1V5LvAdxCc7brfGhRRo"/>
    <n v="6869"/>
    <s v="watch"/>
    <n v="4"/>
    <n v="79"/>
    <n v="0.79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95"/>
  </r>
  <r>
    <s v="2yLa0QULdQr0qAIvVwN6B5"/>
    <n v="5585"/>
    <s v="...Ready For It?"/>
    <n v="1"/>
    <n v="79"/>
    <n v="0.79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46"/>
  </r>
  <r>
    <s v="72jbDTw1piOOj770jWNeaG"/>
    <n v="8317"/>
    <s v="Paris"/>
    <n v="8"/>
    <n v="79"/>
    <n v="0.79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69"/>
  </r>
  <r>
    <s v="04sN26COy28wTXYj3dMoiZ"/>
    <n v="11967"/>
    <s v="Bored"/>
    <n v="1"/>
    <n v="79"/>
    <n v="0.79"/>
    <b v="0"/>
    <n v="0"/>
    <x v="4"/>
    <n v="7"/>
    <n v="90"/>
    <n v="0.9"/>
    <n v="118760311"/>
    <s v="alternative pop, electropop, dark pop"/>
    <s v="4iyJ8i3eKbez8JXDbsHIdZ"/>
    <n v="778"/>
    <s v="Bored"/>
    <d v="2017-03-30T00:00:00"/>
    <n v="3207"/>
    <n v="53.45"/>
    <n v="4.4541666666666666"/>
    <n v="1"/>
    <s v="single"/>
    <s v="Single"/>
    <n v="301"/>
  </r>
  <r>
    <s v="0afhq8XCExXpqazXczTSve"/>
    <n v="16311"/>
    <s v="Galway Girl"/>
    <n v="6"/>
    <n v="79"/>
    <n v="0.79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284"/>
  </r>
  <r>
    <s v="3a1lNhkSLSkpJE4MSHpDu9"/>
    <n v="2611"/>
    <s v="Congratulations"/>
    <n v="12"/>
    <n v="79"/>
    <n v="0.79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67"/>
  </r>
  <r>
    <s v="2Ch7LmS7r2Gy2kc64wv3Bz"/>
    <n v="4124"/>
    <s v="Die For You"/>
    <n v="17"/>
    <n v="79"/>
    <n v="0.79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33"/>
  </r>
  <r>
    <s v="5gDWsRxpJ2lZAffh5p7K0w"/>
    <n v="3044"/>
    <s v="Stargirl Interlude"/>
    <n v="8"/>
    <n v="79"/>
    <n v="0.79"/>
    <b v="0"/>
    <n v="0"/>
    <x v="17"/>
    <n v="35"/>
    <n v="93"/>
    <n v="0.93"/>
    <n v="112918137"/>
    <s v="r&amp;b pop, alternative r&amp;b, hip hop, synthpop"/>
    <s v="4AdZV63ycxFLF6Hcol0QnB"/>
    <n v="136"/>
    <s v="Starboy"/>
    <d v="2016-11-24T00:00:00"/>
    <n v="3333"/>
    <n v="55.55"/>
    <n v="4.6291666666666664"/>
    <n v="18"/>
    <s v="album"/>
    <s v="Album"/>
    <n v="186"/>
  </r>
  <r>
    <s v="0VhgEqMTNZwYL1ARDLLNCX"/>
    <n v="2415"/>
    <s v="Can I Be Him"/>
    <n v="4"/>
    <n v="79"/>
    <n v="0.79"/>
    <b v="0"/>
    <n v="0"/>
    <x v="95"/>
    <n v="183"/>
    <n v="79"/>
    <n v="0.79"/>
    <n v="20852039"/>
    <s v="soft pop"/>
    <s v="7oiJYvEJHsmYtrgviAVIBD"/>
    <n v="183"/>
    <s v="Back from the Edge"/>
    <d v="2016-10-28T00:00:00"/>
    <n v="3360"/>
    <n v="56"/>
    <n v="4.666666666666667"/>
    <n v="17"/>
    <s v="album"/>
    <s v="Album"/>
    <n v="411"/>
  </r>
  <r>
    <s v="55Am8neGJkdj2ADaM3aw5H"/>
    <n v="3553"/>
    <s v="Train Wreck"/>
    <n v="6"/>
    <n v="79"/>
    <n v="0.79"/>
    <b v="0"/>
    <n v="0"/>
    <x v="95"/>
    <n v="183"/>
    <n v="79"/>
    <n v="0.79"/>
    <n v="20852039"/>
    <s v="soft pop"/>
    <s v="7oiJYvEJHsmYtrgviAVIBD"/>
    <n v="183"/>
    <s v="Back from the Edge"/>
    <d v="2016-10-28T00:00:00"/>
    <n v="3360"/>
    <n v="56"/>
    <n v="4.666666666666667"/>
    <n v="17"/>
    <s v="album"/>
    <s v="Album"/>
    <n v="348"/>
  </r>
  <r>
    <s v="4tCtwWceOPWzenK2HAIJSb"/>
    <n v="7742"/>
    <s v="Work from Home (feat. Ty Dolla $ign)"/>
    <n v="2"/>
    <n v="79"/>
    <n v="0.79"/>
    <b v="0"/>
    <n v="0"/>
    <x v="338"/>
    <n v="785"/>
    <n v="69"/>
    <n v="0.69"/>
    <n v="16221646"/>
    <s v="N/A"/>
    <s v="0pF0oyuPNdOObniB1Ng0kW"/>
    <n v="785"/>
    <s v="7/27 (Deluxe)"/>
    <d v="2016-05-27T00:00:00"/>
    <n v="3514"/>
    <n v="58.56666666666667"/>
    <n v="4.8805555555555555"/>
    <n v="12"/>
    <s v="album"/>
    <s v="Album"/>
    <n v="357"/>
  </r>
  <r>
    <s v="2J2Z1SkXYghSajLibnQHOa"/>
    <n v="3291"/>
    <s v="Unstoppable"/>
    <n v="5"/>
    <n v="79"/>
    <n v="0.79"/>
    <b v="0"/>
    <n v="0"/>
    <x v="247"/>
    <n v="546"/>
    <n v="82"/>
    <n v="0.82"/>
    <n v="30550549"/>
    <s v="N/A"/>
    <s v="77jAfTh3KH9K2reMOmTgOh"/>
    <n v="786"/>
    <s v="This Is Acting"/>
    <d v="2016-01-29T00:00:00"/>
    <n v="3633"/>
    <n v="60.55"/>
    <n v="5.0458333333333334"/>
    <n v="12"/>
    <s v="album"/>
    <s v="Album"/>
    <n v="362"/>
  </r>
  <r>
    <s v="72TFWvU3wUYdUuxejTTIzt"/>
    <n v="1523"/>
    <s v="Work"/>
    <n v="4"/>
    <n v="79"/>
    <n v="0.79"/>
    <b v="1"/>
    <n v="1"/>
    <x v="57"/>
    <n v="103"/>
    <n v="90"/>
    <n v="0.9"/>
    <n v="68997177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65"/>
  </r>
  <r>
    <s v="40YcuQysJ0KlGQTeGUosTC"/>
    <n v="7446"/>
    <s v="Me, Myself &amp; I"/>
    <n v="3"/>
    <n v="79"/>
    <n v="0.79"/>
    <b v="1"/>
    <n v="1"/>
    <x v="292"/>
    <n v="651"/>
    <n v="74"/>
    <n v="0.74"/>
    <n v="6295376"/>
    <s v="N/A"/>
    <s v="09Q3WwGYsQe5ognkvVkmCu"/>
    <n v="788"/>
    <s v="When It's Dark Out"/>
    <d v="2015-12-04T00:00:00"/>
    <n v="3689"/>
    <n v="61.483333333333334"/>
    <n v="5.1236111111111109"/>
    <n v="17"/>
    <s v="album"/>
    <s v="Album"/>
    <n v="419"/>
  </r>
  <r>
    <s v="7vFoFDWqTX0mHzLfrF1Cfy"/>
    <n v="7115"/>
    <s v="Cheerleader (Felix Jaehn Remix) - Radio Edit"/>
    <n v="1"/>
    <n v="79"/>
    <n v="0.79"/>
    <b v="0"/>
    <n v="0"/>
    <x v="339"/>
    <n v="789"/>
    <n v="63"/>
    <n v="0.63"/>
    <n v="690380"/>
    <s v="N/A"/>
    <s v="7cVXH4slEYzGjDh498OFyL"/>
    <n v="789"/>
    <s v="Me 4 U"/>
    <d v="2015-10-16T00:00:00"/>
    <n v="3738"/>
    <n v="62.3"/>
    <n v="5.1916666666666664"/>
    <n v="14"/>
    <s v="album"/>
    <s v="Album"/>
    <n v="3"/>
  </r>
  <r>
    <s v="2GiJYvgVaD2HtM8GqD9EgQ"/>
    <n v="7656"/>
    <s v="Electric Love"/>
    <n v="3"/>
    <n v="79"/>
    <n v="0.79"/>
    <b v="0"/>
    <n v="0"/>
    <x v="340"/>
    <n v="790"/>
    <n v="65"/>
    <n v="0.65"/>
    <n v="1373229"/>
    <s v="N/A"/>
    <s v="17l7MIu0Jh0tdgK7or9ovw"/>
    <n v="790"/>
    <s v="Dopamine"/>
    <d v="2015-10-16T00:00:00"/>
    <n v="3738"/>
    <n v="62.3"/>
    <n v="5.1916666666666664"/>
    <n v="11"/>
    <s v="album"/>
    <s v="Album"/>
    <n v="363"/>
  </r>
  <r>
    <s v="5rgrBsAFYMun6yhtnLKRPz"/>
    <n v="5243"/>
    <s v="Right My Wrongs"/>
    <n v="14"/>
    <n v="79"/>
    <n v="0.79"/>
    <b v="0"/>
    <n v="0"/>
    <x v="170"/>
    <n v="343"/>
    <n v="80"/>
    <n v="0.8"/>
    <n v="10564033"/>
    <s v="trap soul, r&amp;b"/>
    <s v="6eZdwrhB97A3EYx9QppGfl"/>
    <n v="343"/>
    <s v="T R A P S O U L"/>
    <d v="2015-10-02T00:00:00"/>
    <n v="3752"/>
    <n v="62.533333333333331"/>
    <n v="5.2111111111111112"/>
    <n v="14"/>
    <s v="album"/>
    <s v="Album"/>
    <n v="415"/>
  </r>
  <r>
    <s v="5tf1VVWniHgryyumXyJM7w"/>
    <n v="2641"/>
    <s v="Sugar (feat. Francesco Yates)"/>
    <n v="2"/>
    <n v="79"/>
    <n v="0.79"/>
    <b v="0"/>
    <n v="0"/>
    <x v="341"/>
    <n v="792"/>
    <n v="75"/>
    <n v="0.75"/>
    <n v="3275657"/>
    <s v="tropical house"/>
    <s v="5XyJzEROSmup2TcWmVjTIt"/>
    <n v="792"/>
    <s v="Sugar"/>
    <d v="2015-09-25T00:00:00"/>
    <n v="3759"/>
    <n v="62.65"/>
    <n v="5.2208333333333332"/>
    <n v="15"/>
    <s v="album"/>
    <s v="Album"/>
    <n v="365"/>
  </r>
  <r>
    <s v="0y60itmpH0aPKsFiGxmtnh"/>
    <n v="7095"/>
    <s v="Wait a Minute!"/>
    <n v="13"/>
    <n v="79"/>
    <n v="0.79"/>
    <b v="0"/>
    <n v="0"/>
    <x v="342"/>
    <n v="793"/>
    <n v="68"/>
    <n v="0.68"/>
    <n v="2980061"/>
    <s v="N/A"/>
    <s v="0wfne2JijoxJm0qzJd3V5h"/>
    <n v="793"/>
    <s v="ARDIPITHECUS"/>
    <d v="2015-01-11T00:00:00"/>
    <n v="4016"/>
    <n v="66.933333333333337"/>
    <n v="5.5777777777777784"/>
    <n v="15"/>
    <s v="album"/>
    <s v="Album"/>
    <n v="327"/>
  </r>
  <r>
    <s v="4Y7XAxTANhu3lmnLAzhWJW"/>
    <n v="2762"/>
    <s v="Fireball (feat. John Ryan)"/>
    <n v="3"/>
    <n v="79"/>
    <n v="0.79"/>
    <b v="0"/>
    <n v="0"/>
    <x v="56"/>
    <n v="102"/>
    <n v="84"/>
    <n v="0.84"/>
    <n v="11933906"/>
    <s v="N/A"/>
    <s v="4EUf4YyNjuXypWY6W5wEDm"/>
    <n v="260"/>
    <s v="Globalization"/>
    <d v="2014-11-24T00:00:00"/>
    <n v="4064"/>
    <n v="67.733333333333334"/>
    <n v="5.6444444444444448"/>
    <n v="11"/>
    <s v="album"/>
    <s v="Album"/>
    <n v="393"/>
  </r>
  <r>
    <s v="1CS7Sd1u5tWkstBhpssyjP"/>
    <n v="5904"/>
    <s v="Take Me to Church"/>
    <n v="1"/>
    <n v="79"/>
    <n v="0.79"/>
    <b v="0"/>
    <n v="0"/>
    <x v="172"/>
    <n v="347"/>
    <n v="82"/>
    <n v="0.82"/>
    <n v="9112977"/>
    <s v="N/A"/>
    <s v="4Pv7m8D82A1Xun7xNCKZjJ"/>
    <n v="795"/>
    <s v="Hozier (Expanded Edition)"/>
    <d v="2014-09-19T00:00:00"/>
    <n v="4130"/>
    <n v="68.833333333333329"/>
    <n v="5.7361111111111107"/>
    <n v="15"/>
    <s v="album"/>
    <s v="Album"/>
    <n v="402"/>
  </r>
  <r>
    <s v="5BrTUo0xP1wKXLJWUaGFtk"/>
    <n v="3757"/>
    <s v="Loyal (feat. Lil Wayne &amp; Tyga)"/>
    <n v="3"/>
    <n v="79"/>
    <n v="0.79"/>
    <b v="1"/>
    <n v="1"/>
    <x v="166"/>
    <n v="333"/>
    <n v="87"/>
    <n v="0.87"/>
    <n v="28327351"/>
    <s v="r&amp;b"/>
    <s v="3LByoNjO4gbuX5D0u26LDY"/>
    <n v="796"/>
    <s v="X (Expanded Edition)"/>
    <d v="2014-09-16T00:00:00"/>
    <n v="4133"/>
    <n v="68.88333333333334"/>
    <n v="5.740277777777778"/>
    <n v="22"/>
    <s v="album"/>
    <s v="Album"/>
    <n v="441"/>
  </r>
  <r>
    <s v="7o1Pm9jpH0wFpN5g793Lnq"/>
    <n v="1015"/>
    <s v="Can't Remember to Forget You (feat. Rihanna)"/>
    <n v="15"/>
    <n v="79"/>
    <n v="0.79"/>
    <b v="0"/>
    <n v="0"/>
    <x v="239"/>
    <n v="530"/>
    <n v="85"/>
    <n v="0.85"/>
    <n v="39777995"/>
    <s v="latin pop"/>
    <s v="5meb7aKE722LA66ssBhvfM"/>
    <n v="797"/>
    <s v="Shakira. (Expanded Edition) [Spanish Version]"/>
    <d v="2014-03-13T00:00:00"/>
    <n v="4320"/>
    <n v="72"/>
    <n v="6"/>
    <n v="15"/>
    <s v="album"/>
    <s v="Album"/>
    <n v="344"/>
  </r>
  <r>
    <s v="60nZcImufyMA1MKQY3dcCH"/>
    <n v="5194"/>
    <s v="Happy - From Despicable Me 2&quot;&quot;"/>
    <n v="5"/>
    <n v="79"/>
    <n v="0.79"/>
    <b v="0"/>
    <n v="0"/>
    <x v="343"/>
    <n v="798"/>
    <n v="79"/>
    <n v="0.79"/>
    <n v="5315301"/>
    <s v="N/A"/>
    <s v="0lrmy4pJINsFzycJvttX2W"/>
    <n v="798"/>
    <s v="G I R L"/>
    <d v="2014-03-03T00:00:00"/>
    <n v="4330"/>
    <n v="72.166666666666671"/>
    <n v="6.0138888888888893"/>
    <n v="11"/>
    <s v="album"/>
    <s v="Album"/>
    <n v="388"/>
  </r>
  <r>
    <s v="65uoaqX5qcjXZRheAj1qQT"/>
    <n v="6561"/>
    <s v="Dernière danse"/>
    <n v="1"/>
    <n v="79"/>
    <n v="0.79"/>
    <b v="0"/>
    <n v="0"/>
    <x v="344"/>
    <n v="799"/>
    <n v="69"/>
    <n v="0.69"/>
    <n v="2545147"/>
    <s v="french pop"/>
    <s v="1r7XjAgjwlakmXC2GbPXjH"/>
    <n v="799"/>
    <s v="Mini World"/>
    <d v="2014-01-01T00:00:00"/>
    <n v="4391"/>
    <n v="73.183333333333337"/>
    <n v="6.0986111111111114"/>
    <n v="10"/>
    <s v="album"/>
    <s v="Album"/>
    <n v="355"/>
  </r>
  <r>
    <s v="2afCBiru10AFckfOa49wIa"/>
    <n v="7846"/>
    <s v="You &amp; I"/>
    <n v="5"/>
    <n v="79"/>
    <n v="0.79"/>
    <b v="0"/>
    <n v="0"/>
    <x v="77"/>
    <n v="141"/>
    <n v="83"/>
    <n v="0.83"/>
    <n v="40275440"/>
    <s v="N/A"/>
    <s v="7p1fX8aUySrBdx4WSYspOu"/>
    <n v="263"/>
    <s v="Midnight Memories (Deluxe)"/>
    <d v="2013-11-25T00:00:00"/>
    <n v="4428"/>
    <n v="73.8"/>
    <n v="6.1499999999999995"/>
    <n v="18"/>
    <s v="album"/>
    <s v="Album"/>
    <n v="396"/>
  </r>
  <r>
    <s v="2enPRFda84VE2wtI8c86Uf"/>
    <n v="4504"/>
    <s v="Always Forever"/>
    <n v="3"/>
    <n v="79"/>
    <n v="0.79"/>
    <b v="0"/>
    <n v="0"/>
    <x v="345"/>
    <n v="801"/>
    <n v="66"/>
    <n v="0.66"/>
    <n v="1254937"/>
    <s v="N/A"/>
    <s v="6WnfWrfsfu7T9TXbHIFHX9"/>
    <n v="801"/>
    <s v="Static"/>
    <d v="2013-10-15T00:00:00"/>
    <n v="4469"/>
    <n v="74.483333333333334"/>
    <n v="6.2069444444444448"/>
    <n v="11"/>
    <s v="album"/>
    <s v="Album"/>
    <n v="372"/>
  </r>
  <r>
    <s v="2y4lAQpi5VTNLu2ldeTdUH"/>
    <n v="5545"/>
    <s v="We Can't Stop"/>
    <n v="2"/>
    <n v="79"/>
    <n v="0.79"/>
    <b v="0"/>
    <n v="0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85"/>
  </r>
  <r>
    <s v="2dLLR6qlu5UJ5gk0dKz0h3"/>
    <n v="8041"/>
    <s v="Royals"/>
    <n v="3"/>
    <n v="79"/>
    <n v="0.79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316"/>
  </r>
  <r>
    <s v="2uwnP6tZVVmTovzX5ELooy"/>
    <n v="7004"/>
    <s v="Power Trip (feat. Miguel)"/>
    <n v="4"/>
    <n v="79"/>
    <n v="0.79"/>
    <b v="1"/>
    <n v="1"/>
    <x v="97"/>
    <n v="187"/>
    <n v="82"/>
    <n v="0.82"/>
    <n v="27073781"/>
    <s v="rap"/>
    <s v="5FP9keIJnlSCKnkdVOf623"/>
    <n v="804"/>
    <s v="Born Sinner (Deluxe Version)"/>
    <d v="2013-06-18T00:00:00"/>
    <n v="4588"/>
    <n v="76.466666666666669"/>
    <n v="6.3722222222222227"/>
    <n v="21"/>
    <s v="album"/>
    <s v="Album"/>
    <n v="401"/>
  </r>
  <r>
    <s v="0NlGoUyOJSuSHmngoibVAs"/>
    <n v="599"/>
    <s v="All I Want"/>
    <n v="2"/>
    <n v="79"/>
    <n v="0.79"/>
    <b v="0"/>
    <n v="0"/>
    <x v="346"/>
    <n v="805"/>
    <n v="66"/>
    <n v="0.66"/>
    <n v="3183968"/>
    <s v="N/A"/>
    <s v="1ttGpGzOEi6JDDOHO4qD1y"/>
    <n v="805"/>
    <s v="In A Perfect World (Expanded Edition)"/>
    <d v="2013-06-17T00:00:00"/>
    <n v="4589"/>
    <n v="76.483333333333334"/>
    <n v="6.3736111111111109"/>
    <n v="15"/>
    <s v="album"/>
    <s v="Album"/>
    <n v="509"/>
  </r>
  <r>
    <s v="6mSnSuOhgHHohqeBw76jRV"/>
    <n v="467"/>
    <s v="i was all over her"/>
    <n v="5"/>
    <n v="79"/>
    <n v="0.79"/>
    <b v="0"/>
    <n v="0"/>
    <x v="347"/>
    <n v="806"/>
    <n v="65"/>
    <n v="0.65"/>
    <n v="1363182"/>
    <s v="slowcore, lo-fi indie"/>
    <s v="10WzRaNWnFUQNrW2FpqQSQ"/>
    <n v="806"/>
    <s v="melanchole"/>
    <d v="2013-05-06T00:00:00"/>
    <n v="4631"/>
    <n v="77.183333333333337"/>
    <n v="6.4319444444444445"/>
    <n v="13"/>
    <s v="album"/>
    <s v="Album"/>
    <n v="269"/>
  </r>
  <r>
    <s v="2iJuuzV8P9Yz0VSurttIV5"/>
    <n v="2103"/>
    <s v="Scream &amp; Shout"/>
    <n v="4"/>
    <n v="79"/>
    <n v="0.79"/>
    <b v="1"/>
    <n v="1"/>
    <x v="348"/>
    <n v="807"/>
    <n v="73"/>
    <n v="0.73"/>
    <n v="4428244"/>
    <s v="N/A"/>
    <s v="6edYDxspt9uQj21mbAfFIb"/>
    <n v="807"/>
    <s v="#willpower"/>
    <d v="2013-01-01T00:00:00"/>
    <n v="4756"/>
    <n v="79.266666666666666"/>
    <n v="6.6055555555555552"/>
    <n v="15"/>
    <s v="album"/>
    <s v="Album"/>
    <n v="472"/>
  </r>
  <r>
    <s v="7EQGXaVSyEDsCWKmUcfpLk"/>
    <n v="603"/>
    <s v="Die Young"/>
    <n v="2"/>
    <n v="79"/>
    <n v="0.79"/>
    <b v="0"/>
    <n v="0"/>
    <x v="142"/>
    <n v="272"/>
    <n v="78"/>
    <n v="0.78"/>
    <n v="9154839"/>
    <s v="N/A"/>
    <s v="5ZQB1ZQ2Yx9YT3nZlR2Pgu"/>
    <n v="808"/>
    <s v="Warrior (Expanded Edition)"/>
    <d v="2012-11-30T00:00:00"/>
    <n v="4788"/>
    <n v="79.8"/>
    <n v="6.6499999999999995"/>
    <n v="24"/>
    <s v="album"/>
    <s v="Album"/>
    <n v="353"/>
  </r>
  <r>
    <s v="6FE2iI43OZnszFLuLtvvmg"/>
    <n v="7943"/>
    <s v="Classic"/>
    <n v="2"/>
    <n v="79"/>
    <n v="0.79"/>
    <b v="0"/>
    <n v="0"/>
    <x v="349"/>
    <n v="809"/>
    <n v="62"/>
    <n v="0.62"/>
    <n v="1101988"/>
    <s v="N/A"/>
    <s v="5IenxFp0vpnXBUxPcwJtbE"/>
    <n v="809"/>
    <s v="MKTO"/>
    <d v="2012-06-30T00:00:00"/>
    <n v="4941"/>
    <n v="82.35"/>
    <n v="6.8624999999999998"/>
    <n v="11"/>
    <s v="album"/>
    <s v="Album"/>
    <n v="292"/>
  </r>
  <r>
    <s v="0Hf4aIJpsN4Os2f0y0VqWl"/>
    <n v="8117"/>
    <s v="Feel This Moment (feat. Christina Aguilera)"/>
    <n v="3"/>
    <n v="79"/>
    <n v="0.79"/>
    <b v="0"/>
    <n v="0"/>
    <x v="56"/>
    <n v="102"/>
    <n v="84"/>
    <n v="0.84"/>
    <n v="11936949"/>
    <s v="N/A"/>
    <s v="2F7tejLHzTqFq2XLol9ZGy"/>
    <n v="452"/>
    <s v="Global Warming: Meltdown (Deluxe Version)"/>
    <d v="2012-06-30T00:00:00"/>
    <n v="4941"/>
    <n v="82.35"/>
    <n v="6.8624999999999998"/>
    <n v="17"/>
    <s v="album"/>
    <s v="Album"/>
    <n v="382"/>
  </r>
  <r>
    <s v="2LEF1A8DOZ9wRYikWgVlZ8"/>
    <n v="1449"/>
    <s v="Good Feeling"/>
    <n v="4"/>
    <n v="79"/>
    <n v="0.79"/>
    <b v="0"/>
    <n v="0"/>
    <x v="176"/>
    <n v="362"/>
    <n v="79"/>
    <n v="0.79"/>
    <n v="8972549"/>
    <s v="N/A"/>
    <s v="7eLwoxxWs6lfkVYJGkGNbk"/>
    <n v="686"/>
    <s v="Wild Ones"/>
    <d v="2012-06-22T00:00:00"/>
    <n v="4949"/>
    <n v="82.483333333333334"/>
    <n v="6.8736111111111109"/>
    <n v="10"/>
    <s v="album"/>
    <s v="Album"/>
    <n v="413"/>
  </r>
  <r>
    <s v="6cpk00i5TxCqSeqNi2HuIe"/>
    <n v="1474"/>
    <s v="One More Night"/>
    <n v="2"/>
    <n v="79"/>
    <n v="0.79"/>
    <b v="0"/>
    <n v="0"/>
    <x v="138"/>
    <n v="261"/>
    <n v="85"/>
    <n v="0.85"/>
    <n v="45764832"/>
    <s v="pop"/>
    <s v="6ijGiBcBfUwkoyHn5VUHU2"/>
    <n v="812"/>
    <s v="Overexposed Track By Track"/>
    <d v="2012-01-01T00:00:00"/>
    <n v="5122"/>
    <n v="85.36666666666666"/>
    <n v="7.113888888888888"/>
    <n v="33"/>
    <s v="album"/>
    <s v="Album"/>
    <n v="365"/>
  </r>
  <r>
    <s v="0U10zFw4GlBacOy9VDGfGL"/>
    <n v="1616"/>
    <s v="We Found Love"/>
    <n v="3"/>
    <n v="79"/>
    <n v="0.79"/>
    <b v="0"/>
    <n v="0"/>
    <x v="57"/>
    <n v="103"/>
    <n v="90"/>
    <n v="0.9"/>
    <n v="69030894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358"/>
  </r>
  <r>
    <s v="2wAJTrFhCnQyNSD3oUgTZO"/>
    <n v="8379"/>
    <s v="Work Out"/>
    <n v="16"/>
    <n v="79"/>
    <n v="0.79"/>
    <b v="1"/>
    <n v="1"/>
    <x v="97"/>
    <n v="187"/>
    <n v="82"/>
    <n v="0.82"/>
    <n v="27069939"/>
    <s v="rap"/>
    <s v="0fhmJYVhW0e4i33pCLPA5i"/>
    <n v="814"/>
    <s v="Cole World: The Sideline Story"/>
    <d v="2011-09-27T00:00:00"/>
    <n v="5218"/>
    <n v="86.966666666666669"/>
    <n v="7.2472222222222227"/>
    <n v="16"/>
    <s v="album"/>
    <s v="Album"/>
    <n v="392"/>
  </r>
  <r>
    <s v="3rfhI32Il2hVRKDkuGeeen"/>
    <n v="4933"/>
    <s v="Hey Baby (Drop It to the Floor) (feat. T-Pain)"/>
    <n v="4"/>
    <n v="79"/>
    <n v="0.79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9"/>
  </r>
  <r>
    <s v="2r7BPog74oaTG5shNYiUnV"/>
    <n v="461"/>
    <s v="House Of Balloons / Glass Table Girls"/>
    <n v="3"/>
    <n v="79"/>
    <n v="0.79"/>
    <b v="1"/>
    <n v="1"/>
    <x v="17"/>
    <n v="35"/>
    <n v="93"/>
    <n v="0.93"/>
    <n v="112918137"/>
    <s v="r&amp;b pop, alternative r&amp;b, hip hop, synthpop"/>
    <s v="7zCODUHkfuRxsUjtuzNqbd"/>
    <n v="816"/>
    <s v="House Of Balloons (Original)"/>
    <d v="2011-03-21T00:00:00"/>
    <n v="5408"/>
    <n v="90.13333333333334"/>
    <n v="7.511111111111112"/>
    <n v="9"/>
    <s v="album"/>
    <s v="Album"/>
    <n v="678"/>
  </r>
  <r>
    <s v="4OSBTYWVwsQhGLF9NHvIbR"/>
    <n v="5237"/>
    <s v="Rolling in the Deep"/>
    <n v="1"/>
    <n v="79"/>
    <n v="0.79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38"/>
  </r>
  <r>
    <s v="22L7bfCiAkJo5xGSQgmiIO"/>
    <n v="4754"/>
    <s v="All Of The Lights"/>
    <n v="5"/>
    <n v="79"/>
    <n v="0.79"/>
    <b v="1"/>
    <n v="1"/>
    <x v="105"/>
    <n v="200"/>
    <n v="89"/>
    <n v="0.89"/>
    <n v="31052119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499"/>
  </r>
  <r>
    <s v="7Ie9W94M7OjPoZVV216Xus"/>
    <n v="8217"/>
    <s v="Not Afraid"/>
    <n v="7"/>
    <n v="79"/>
    <n v="0.79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13"/>
  </r>
  <r>
    <s v="4vVTI94F9uJ8lHNDWKv0i2"/>
    <n v="7836"/>
    <s v="Eenie Meenie"/>
    <n v="1"/>
    <n v="79"/>
    <n v="0.79"/>
    <b v="0"/>
    <n v="0"/>
    <x v="350"/>
    <n v="820"/>
    <n v="71"/>
    <n v="0.71"/>
    <n v="3769513"/>
    <s v="N/A"/>
    <s v="7yCXgxWLZZEAiVsISKN3BF"/>
    <n v="820"/>
    <s v="Eenie Meenie"/>
    <d v="2010-03-23T00:00:00"/>
    <n v="5771"/>
    <n v="96.183333333333337"/>
    <n v="8.0152777777777775"/>
    <n v="1"/>
    <s v="single"/>
    <s v="Single"/>
    <n v="336"/>
  </r>
  <r>
    <s v="4E5P1XyAFtrjpiIxkydly4"/>
    <n v="3236"/>
    <s v="Replay"/>
    <n v="1"/>
    <n v="79"/>
    <n v="0.79"/>
    <b v="0"/>
    <n v="0"/>
    <x v="351"/>
    <n v="821"/>
    <n v="65"/>
    <n v="0.65"/>
    <n v="1156272"/>
    <s v="N/A"/>
    <s v="44hyrGuZKAvITbmrlhryf8"/>
    <n v="821"/>
    <s v="Replay"/>
    <d v="2009-08-18T00:00:00"/>
    <n v="5988"/>
    <n v="99.8"/>
    <n v="8.3166666666666664"/>
    <n v="11"/>
    <s v="album"/>
    <s v="Album"/>
    <n v="303"/>
  </r>
  <r>
    <s v="4fixebDZAVToLbUCuEloa2"/>
    <n v="4408"/>
    <s v="Womanizer"/>
    <n v="1"/>
    <n v="79"/>
    <n v="0.79"/>
    <b v="0"/>
    <n v="0"/>
    <x v="109"/>
    <n v="206"/>
    <n v="81"/>
    <n v="0.81"/>
    <n v="17773300"/>
    <s v="pop"/>
    <s v="2tve5DGwub1TtbX1khPX5j"/>
    <n v="822"/>
    <s v="Circus (Deluxe Version)"/>
    <d v="2008-12-02T00:00:00"/>
    <n v="6247"/>
    <n v="104.11666666666666"/>
    <n v="8.6763888888888889"/>
    <n v="15"/>
    <s v="album"/>
    <s v="Album"/>
    <n v="374"/>
  </r>
  <r>
    <s v="1fLlRApgzxWweF1JTf8yM5"/>
    <n v="8549"/>
    <s v="Given Up"/>
    <n v="2"/>
    <n v="79"/>
    <n v="0.79"/>
    <b v="1"/>
    <n v="1"/>
    <x v="43"/>
    <n v="78"/>
    <n v="88"/>
    <n v="0.88"/>
    <n v="31796892"/>
    <s v="nu metal, rap metal, rock, alternative metal"/>
    <s v="2tlTBLz2w52rpGCLBGyGw6"/>
    <n v="276"/>
    <s v="Minutes to Midnight"/>
    <d v="2007-05-14T00:00:00"/>
    <n v="6815"/>
    <n v="113.58333333333333"/>
    <n v="9.4652777777777768"/>
    <n v="12"/>
    <s v="album"/>
    <s v="Album"/>
    <n v="315"/>
  </r>
  <r>
    <s v="1uigwk5hNV84zRd5YQQRTk"/>
    <n v="5833"/>
    <s v="Pocketful of Sunshine"/>
    <n v="2"/>
    <n v="79"/>
    <n v="0.79"/>
    <b v="0"/>
    <n v="0"/>
    <x v="107"/>
    <n v="204"/>
    <n v="71"/>
    <n v="0.71"/>
    <n v="1904542"/>
    <s v="N/A"/>
    <s v="6D1YpObdaha620Tm54WbIw"/>
    <n v="824"/>
    <s v="Pocketful Of Sunshine"/>
    <d v="2007-04-27T00:00:00"/>
    <n v="6832"/>
    <n v="113.86666666666666"/>
    <n v="9.4888888888888889"/>
    <n v="13"/>
    <s v="album"/>
    <s v="Album"/>
    <n v="338"/>
  </r>
  <r>
    <s v="10Nmj3JCNoMeBQ87uw5j8k"/>
    <n v="4417"/>
    <s v="Dani California"/>
    <n v="1"/>
    <n v="79"/>
    <n v="0.79"/>
    <b v="0"/>
    <n v="0"/>
    <x v="110"/>
    <n v="207"/>
    <n v="82"/>
    <n v="0.82"/>
    <n v="23218829"/>
    <s v="funk rock, alternative rock, rock"/>
    <s v="7xl50xr9NDkd3i2kBbzsNZ"/>
    <n v="573"/>
    <s v="Stadium Arcadium"/>
    <d v="2006-05-09T00:00:00"/>
    <n v="7185"/>
    <n v="119.75"/>
    <n v="9.9791666666666661"/>
    <n v="29"/>
    <s v="album"/>
    <s v="Album"/>
    <n v="47"/>
  </r>
  <r>
    <s v="1PS1QMdUqOal0ai3Gt7sDQ"/>
    <n v="2776"/>
    <s v="Gold Digger"/>
    <n v="4"/>
    <n v="79"/>
    <n v="0.79"/>
    <b v="1"/>
    <n v="1"/>
    <x v="105"/>
    <n v="200"/>
    <n v="89"/>
    <n v="0.89"/>
    <n v="31045858"/>
    <s v="rap"/>
    <s v="5ll74bqtkcXlKE7wwkMq4g"/>
    <n v="826"/>
    <s v="Late Registration"/>
    <d v="2005-08-30T00:00:00"/>
    <n v="7437"/>
    <n v="123.95"/>
    <n v="10.329166666666667"/>
    <n v="21"/>
    <s v="album"/>
    <s v="Album"/>
    <n v="346"/>
  </r>
  <r>
    <s v="4TsmezEQVSZNNPv5RJ65Ov"/>
    <n v="2759"/>
    <s v="Pon de Replay"/>
    <n v="1"/>
    <n v="79"/>
    <n v="0.79"/>
    <b v="0"/>
    <n v="0"/>
    <x v="57"/>
    <n v="103"/>
    <n v="90"/>
    <n v="0.9"/>
    <n v="69030894"/>
    <s v="pop, r&amp;b"/>
    <s v="4FyGpObwABjn0o8Tdp7AZz"/>
    <n v="827"/>
    <s v="Music Of The Sun"/>
    <d v="2005-08-29T00:00:00"/>
    <n v="7438"/>
    <n v="123.96666666666667"/>
    <n v="10.330555555555556"/>
    <n v="13"/>
    <s v="album"/>
    <s v="Album"/>
    <n v="411"/>
  </r>
  <r>
    <s v="0lP4HYLmvowOKdsQ7CVkuq"/>
    <n v="1269"/>
    <s v="The Kill"/>
    <n v="3"/>
    <n v="79"/>
    <n v="0.79"/>
    <b v="0"/>
    <n v="0"/>
    <x v="352"/>
    <n v="828"/>
    <n v="67"/>
    <n v="0.67"/>
    <n v="3967538"/>
    <s v="N/A"/>
    <s v="5sHvTCk793vr9EkSKcD7IT"/>
    <n v="828"/>
    <s v="A Beautiful Lie"/>
    <d v="2005-08-16T00:00:00"/>
    <n v="7451"/>
    <n v="124.18333333333334"/>
    <n v="10.348611111111111"/>
    <n v="12"/>
    <s v="album"/>
    <s v="Album"/>
    <n v="385"/>
  </r>
  <r>
    <s v="4RCWB3V8V0dignt99LZ8vH"/>
    <n v="5627"/>
    <s v="Hey There Delilah"/>
    <n v="13"/>
    <n v="79"/>
    <n v="0.79"/>
    <b v="0"/>
    <n v="0"/>
    <x v="353"/>
    <n v="829"/>
    <n v="62"/>
    <n v="0.62"/>
    <n v="1345390"/>
    <s v="N/A"/>
    <s v="4vUClKTFaDWnsHE8rK52GY"/>
    <n v="829"/>
    <s v="All That We Needed"/>
    <d v="2005-01-25T00:00:00"/>
    <n v="7654"/>
    <n v="127.56666666666666"/>
    <n v="10.630555555555555"/>
    <n v="13"/>
    <s v="album"/>
    <s v="Album"/>
    <n v="387"/>
  </r>
  <r>
    <s v="3UygY7qW2cvG9Llkay6i1i"/>
    <n v="7144"/>
    <s v="Going Under"/>
    <n v="1"/>
    <n v="79"/>
    <n v="0.79"/>
    <b v="0"/>
    <n v="0"/>
    <x v="58"/>
    <n v="105"/>
    <n v="75"/>
    <n v="0.75"/>
    <n v="6158071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358"/>
  </r>
  <r>
    <s v="3YuaBvuZqcwN3CEAyyoaei"/>
    <n v="7570"/>
    <s v="Like a Stone"/>
    <n v="5"/>
    <n v="79"/>
    <n v="0.79"/>
    <b v="0"/>
    <n v="0"/>
    <x v="354"/>
    <n v="831"/>
    <n v="69"/>
    <n v="0.69"/>
    <n v="5146839"/>
    <s v="grunge, post-grunge, alternative metal"/>
    <s v="78guAsers0klWl6RwzgDLd"/>
    <n v="831"/>
    <s v="Audioslave"/>
    <d v="2002-11-17T00:00:00"/>
    <n v="8454"/>
    <n v="140.9"/>
    <n v="11.741666666666667"/>
    <n v="14"/>
    <s v="album"/>
    <s v="Album"/>
    <n v="489"/>
  </r>
  <r>
    <s v="3NLrRZoMF0Lx6zTlYqeIo4"/>
    <n v="7385"/>
    <s v="Here Without You"/>
    <n v="6"/>
    <n v="79"/>
    <n v="0.79"/>
    <b v="0"/>
    <n v="0"/>
    <x v="262"/>
    <n v="578"/>
    <n v="71"/>
    <n v="0.71"/>
    <n v="4909653"/>
    <s v="post-grunge"/>
    <s v="72olNArm75vOycSziqIX9Y"/>
    <n v="832"/>
    <s v="Away From The Sun"/>
    <d v="2002-11-12T00:00:00"/>
    <n v="8459"/>
    <n v="140.98333333333332"/>
    <n v="11.74861111111111"/>
    <n v="12"/>
    <s v="album"/>
    <s v="Album"/>
    <n v="397"/>
  </r>
  <r>
    <s v="4tKGFmENO69tZR9ahgZu48"/>
    <m/>
    <s v="Murder On The Dancefloor"/>
    <n v="1"/>
    <n v="79"/>
    <n v="0.79"/>
    <b v="0"/>
    <n v="0"/>
    <x v="355"/>
    <n v="833"/>
    <n v="65"/>
    <n v="0.65"/>
    <n v="570428"/>
    <s v="N/A"/>
    <s v="68ishLKwqH5oH79kUteEHG"/>
    <n v="833"/>
    <s v="Read My Lips (Deluxe Version)"/>
    <d v="2002-06-06T00:00:00"/>
    <n v="8618"/>
    <n v="143.63333333333333"/>
    <n v="11.969444444444443"/>
    <n v="15"/>
    <s v="album"/>
    <s v="Album"/>
    <n v="383"/>
  </r>
  <r>
    <s v="6b37xrsNCWYIUphFBazqD6"/>
    <m/>
    <s v="Me Gustas Tu"/>
    <n v="6"/>
    <n v="79"/>
    <n v="0.79"/>
    <b v="0"/>
    <n v="0"/>
    <x v="356"/>
    <n v="834"/>
    <n v="70"/>
    <n v="0.7"/>
    <n v="1990666"/>
    <s v="latin alternative"/>
    <s v="4t1LLdXiWTfoywqricztFo"/>
    <n v="834"/>
    <s v="Próxima Estación: Esperanza"/>
    <d v="2001-06-01T00:00:00"/>
    <n v="8988"/>
    <n v="149.80000000000001"/>
    <n v="12.483333333333334"/>
    <n v="17"/>
    <s v="album"/>
    <s v="Album"/>
    <n v="399"/>
  </r>
  <r>
    <s v="62bOmKYxYg7dhrC6gH9vFn"/>
    <m/>
    <s v="Bye Bye Bye"/>
    <n v="1"/>
    <n v="79"/>
    <n v="0.79"/>
    <b v="0"/>
    <n v="0"/>
    <x v="357"/>
    <n v="835"/>
    <n v="69"/>
    <n v="0.69"/>
    <n v="3088613"/>
    <s v="N/A"/>
    <s v="20RMokVwJ2wjQ0s8FOdOFC"/>
    <n v="835"/>
    <s v="No Strings Attached"/>
    <d v="2000-03-21T00:00:00"/>
    <n v="9425"/>
    <n v="157.08333333333334"/>
    <n v="13.090277777777779"/>
    <n v="12"/>
    <s v="album"/>
    <s v="Album"/>
    <n v="334"/>
  </r>
  <r>
    <s v="4LwU4Vp6od3Sb08CsP99GC"/>
    <m/>
    <s v="The Next Episode"/>
    <n v="11"/>
    <n v="79"/>
    <n v="0.79"/>
    <b v="1"/>
    <n v="1"/>
    <x v="218"/>
    <n v="472"/>
    <n v="78"/>
    <n v="0.78"/>
    <n v="15085473"/>
    <s v="old school hip hop, g-funk, gangster rap, west coast hip hop, hip hop, rap"/>
    <s v="7q2B4M5EiBkqrlsNW8lB7N"/>
    <n v="472"/>
    <s v="2001"/>
    <d v="1999-11-16T00:00:00"/>
    <n v="9551"/>
    <n v="159.18333333333334"/>
    <n v="13.265277777777778"/>
    <n v="23"/>
    <s v="album"/>
    <s v="Album"/>
    <n v="269"/>
  </r>
  <r>
    <s v="5773KSWFzg9kCc8yazjbSt"/>
    <m/>
    <s v="Deceptacon"/>
    <n v="1"/>
    <n v="79"/>
    <n v="0.79"/>
    <b v="1"/>
    <n v="1"/>
    <x v="358"/>
    <n v="837"/>
    <n v="61"/>
    <n v="0.61"/>
    <n v="542758"/>
    <s v="riot grrrl, queercore, electroclash"/>
    <s v="0dSSZGzoukzrFBnG07J45i"/>
    <n v="837"/>
    <s v="Le Tigre"/>
    <d v="1999-10-26T00:00:00"/>
    <n v="9572"/>
    <n v="159.53333333333333"/>
    <n v="13.294444444444444"/>
    <n v="12"/>
    <s v="album"/>
    <s v="Album"/>
    <n v="307"/>
  </r>
  <r>
    <s v="7nnWIPM5hwE3DaUBkvOIpy"/>
    <m/>
    <s v="Drive"/>
    <n v="8"/>
    <n v="79"/>
    <n v="0.79"/>
    <b v="0"/>
    <n v="0"/>
    <x v="359"/>
    <n v="838"/>
    <n v="69"/>
    <n v="0.69"/>
    <n v="3641378"/>
    <s v="nu metal, funk rock, alternative metal, alternative rock"/>
    <s v="2i6nd4FV6y7K9fln6eelmR"/>
    <n v="838"/>
    <s v="Make Yourself"/>
    <d v="1999-10-26T00:00:00"/>
    <n v="9572"/>
    <n v="159.53333333333333"/>
    <n v="13.294444444444444"/>
    <n v="13"/>
    <s v="album"/>
    <s v="Album"/>
    <n v="387"/>
  </r>
  <r>
    <s v="7H6ev70Weq6DdpZyyTmUXk"/>
    <m/>
    <s v="Say My Name"/>
    <n v="12"/>
    <n v="79"/>
    <n v="0.79"/>
    <b v="0"/>
    <n v="0"/>
    <x v="360"/>
    <n v="839"/>
    <n v="69"/>
    <n v="0.69"/>
    <n v="8144782"/>
    <s v="N/A"/>
    <s v="283NWqNsCA9GwVHrJk59CG"/>
    <n v="839"/>
    <s v="The Writing's On The Wall"/>
    <d v="1999-07-27T00:00:00"/>
    <n v="9663"/>
    <n v="161.05000000000001"/>
    <n v="13.420833333333334"/>
    <n v="16"/>
    <s v="album"/>
    <s v="Album"/>
    <n v="452"/>
  </r>
  <r>
    <s v="6W21LNLz9Sw7sUSNWMSHRu"/>
    <m/>
    <s v="Freak On a Leash"/>
    <n v="2"/>
    <n v="79"/>
    <n v="0.79"/>
    <b v="1"/>
    <n v="1"/>
    <x v="361"/>
    <n v="840"/>
    <n v="75"/>
    <n v="0.75"/>
    <n v="9695205"/>
    <s v="nu metal, metal, rap metal, alternative metal"/>
    <s v="0gsiszk6JWYwAyGvaTTud4"/>
    <n v="840"/>
    <s v="Follow The Leader"/>
    <d v="1998-08-18T00:00:00"/>
    <n v="10006"/>
    <n v="166.76666666666668"/>
    <n v="13.897222222222224"/>
    <n v="14"/>
    <s v="album"/>
    <s v="Album"/>
    <n v="426"/>
  </r>
  <r>
    <s v="0z1o5L7HJx562xZSATcIpY"/>
    <m/>
    <s v="Exit Music (For A Film)"/>
    <n v="4"/>
    <n v="79"/>
    <n v="0.79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45"/>
  </r>
  <r>
    <s v="65krtHkaYLPr0mEbjL61UP"/>
    <m/>
    <s v="Kiss of Life"/>
    <n v="13"/>
    <n v="79"/>
    <n v="0.79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18"/>
  </r>
  <r>
    <s v="6QewNVIDKdSl8Y3ycuHIei"/>
    <m/>
    <s v="Even Flow"/>
    <n v="2"/>
    <n v="79"/>
    <n v="0.79"/>
    <b v="1"/>
    <n v="1"/>
    <x v="362"/>
    <n v="843"/>
    <n v="75"/>
    <n v="0.75"/>
    <n v="9918220"/>
    <s v="grunge, rock, post-grunge"/>
    <s v="5B4PYA7wNN4WdEXdIJu58a"/>
    <n v="843"/>
    <s v="Ten"/>
    <d v="1991-08-27T00:00:00"/>
    <n v="12554"/>
    <n v="209.23333333333332"/>
    <n v="17.43611111111111"/>
    <n v="11"/>
    <s v="album"/>
    <s v="Album"/>
    <n v="487"/>
  </r>
  <r>
    <s v="4ByEFOBuLXpCqvO1kw8Wdm"/>
    <m/>
    <s v="(I Just) Died In Your Arms"/>
    <n v="6"/>
    <n v="79"/>
    <n v="0.79"/>
    <b v="0"/>
    <n v="0"/>
    <x v="363"/>
    <n v="844"/>
    <n v="62"/>
    <n v="0.62"/>
    <n v="525182"/>
    <s v="N/A"/>
    <s v="3wCe8HjHk6QNGcf5D3jgW1"/>
    <n v="844"/>
    <s v="Broadcast"/>
    <d v="1986-01-01T00:00:00"/>
    <n v="14618"/>
    <n v="243.63333333333333"/>
    <n v="20.302777777777777"/>
    <n v="10"/>
    <s v="album"/>
    <s v="Album"/>
    <n v="467"/>
  </r>
  <r>
    <s v="4euAGZTszWPrriggYK0HG9"/>
    <m/>
    <s v="Lay All Your Love On Me"/>
    <n v="9"/>
    <n v="79"/>
    <n v="0.79"/>
    <b v="0"/>
    <n v="0"/>
    <x v="153"/>
    <n v="292"/>
    <n v="79"/>
    <n v="0.79"/>
    <n v="14884765"/>
    <s v="N/A"/>
    <s v="3ZdkT5buYFi1WQaB0XNNtf"/>
    <n v="845"/>
    <s v="Super Trouper"/>
    <d v="1980-06-30T00:00:00"/>
    <n v="16629"/>
    <n v="277.14999999999998"/>
    <n v="23.095833333333331"/>
    <n v="12"/>
    <s v="album"/>
    <s v="Album"/>
    <n v="457"/>
  </r>
  <r>
    <s v="5RgFlk1fcClZd0Y4SGYhqH"/>
    <m/>
    <s v="She's Always a Woman"/>
    <n v="7"/>
    <n v="79"/>
    <n v="0.79"/>
    <b v="0"/>
    <n v="0"/>
    <x v="187"/>
    <n v="376"/>
    <n v="78"/>
    <n v="0.78"/>
    <n v="7402824"/>
    <s v="soft rock"/>
    <s v="1Mhn9VosyjtWn4dMPFlna6"/>
    <n v="376"/>
    <s v="The Stranger (Legacy Edition)"/>
    <d v="1977-06-30T00:00:00"/>
    <n v="17725"/>
    <n v="295.41666666666669"/>
    <n v="24.618055555555557"/>
    <n v="21"/>
    <s v="album"/>
    <s v="Album"/>
    <n v="335"/>
  </r>
  <r>
    <s v="5QTxFnGygVM4jFQiBovmRo"/>
    <m/>
    <s v="(Don't Fear) The Reaper"/>
    <n v="3"/>
    <n v="79"/>
    <n v="0.79"/>
    <b v="0"/>
    <n v="0"/>
    <x v="364"/>
    <n v="847"/>
    <n v="64"/>
    <n v="0.64"/>
    <n v="1717249"/>
    <s v="classic rock, hard rock"/>
    <s v="6C9WzlQANeoD0GW5B41YJt"/>
    <n v="847"/>
    <s v="Agents Of Fortune"/>
    <d v="1976-06-30T00:00:00"/>
    <n v="18090"/>
    <n v="301.5"/>
    <n v="25.125"/>
    <n v="10"/>
    <s v="album"/>
    <s v="Album"/>
    <n v="513"/>
  </r>
  <r>
    <s v="2ctvdKmETyOzPb2GiJJT53"/>
    <m/>
    <s v="Breathe (In the Air)"/>
    <n v="2"/>
    <n v="79"/>
    <n v="0.79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282"/>
  </r>
  <r>
    <s v="5CQ30WqJwcep0pYcV4AMNc"/>
    <m/>
    <s v="Stairway to Heaven - Remaster"/>
    <n v="4"/>
    <n v="79"/>
    <n v="0.79"/>
    <b v="0"/>
    <n v="0"/>
    <x v="365"/>
    <n v="849"/>
    <n v="76"/>
    <n v="0.76"/>
    <n v="15974926"/>
    <s v="classic rock, rock, hard rock, rock and roll"/>
    <s v="44Ig8dzqOkvkGDzaUof9lK"/>
    <n v="849"/>
    <s v="Led Zeppelin IV (Deluxe Edition)"/>
    <d v="1971-11-08T00:00:00"/>
    <n v="19786"/>
    <n v="329.76666666666665"/>
    <n v="27.480555555555554"/>
    <n v="16"/>
    <s v="album"/>
    <s v="Album"/>
    <n v="804"/>
  </r>
  <r>
    <s v="745H5CctFr12Mo7cqa1BMH"/>
    <m/>
    <s v="My Girl"/>
    <n v="3"/>
    <n v="79"/>
    <n v="0.79"/>
    <b v="0"/>
    <n v="0"/>
    <x v="366"/>
    <n v="850"/>
    <n v="65"/>
    <n v="0.65"/>
    <n v="3282964"/>
    <s v="motown, classic soul, soul"/>
    <s v="45tweuKI0zdh8zgKo05cTw"/>
    <n v="850"/>
    <s v="The Temptations Sing Smokey"/>
    <d v="1965-03-22T00:00:00"/>
    <n v="22208"/>
    <n v="370.13333333333333"/>
    <n v="30.844444444444445"/>
    <n v="12"/>
    <s v="album"/>
    <s v="Album"/>
    <n v="275"/>
  </r>
  <r>
    <s v="1n4Y7LSSZ38HgEdpPpivpg"/>
    <n v="4606"/>
    <s v="Post Sex Clarity"/>
    <n v="8"/>
    <n v="78"/>
    <n v="0.78"/>
    <b v="0"/>
    <n v="0"/>
    <x v="156"/>
    <n v="302"/>
    <n v="77"/>
    <n v="0.77"/>
    <n v="1461346"/>
    <s v="N/A"/>
    <s v="5jUCvcrzCNng7N3iNVY4ts"/>
    <n v="851"/>
    <s v="I’m Only F**king Myself"/>
    <d v="2025-09-19T00:00:00"/>
    <n v="112"/>
    <n v="1.8666666666666667"/>
    <n v="0.15555555555555556"/>
    <n v="14"/>
    <s v="album"/>
    <s v="Album"/>
    <n v="436"/>
  </r>
  <r>
    <s v="0t1fdMrn7JOg9DDsT95bxt"/>
    <n v="6263"/>
    <s v="we never dated"/>
    <n v="9"/>
    <n v="78"/>
    <n v="0.7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28"/>
  </r>
  <r>
    <s v="5Lfdb0KKLWKEns27p20uYt"/>
    <n v="999"/>
    <s v="i wish i knew how to quit you"/>
    <n v="3"/>
    <n v="78"/>
    <n v="0.7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87"/>
  </r>
  <r>
    <s v="0WsC4ETIXyiHDMXRaPMvKe"/>
    <n v="4607"/>
    <s v="wgft (feat. Burna Boy)"/>
    <n v="9"/>
    <n v="78"/>
    <n v="0.78"/>
    <b v="1"/>
    <n v="1"/>
    <x v="276"/>
    <n v="603"/>
    <n v="85"/>
    <n v="0.85"/>
    <n v="10342615"/>
    <s v="melodic rap"/>
    <s v="6l2aad6LJghHkbd0KX1f7w"/>
    <n v="854"/>
    <s v="The Last Wun"/>
    <d v="2025-08-08T00:00:00"/>
    <n v="154"/>
    <n v="2.5666666666666669"/>
    <n v="0.21388888888888891"/>
    <n v="25"/>
    <s v="album"/>
    <s v="Album"/>
    <n v="307"/>
  </r>
  <r>
    <s v="5vXPLxljVKyHDHuv3kIuKV"/>
    <n v="1668"/>
    <s v="Survive"/>
    <n v="1"/>
    <n v="78"/>
    <n v="0.78"/>
    <b v="0"/>
    <n v="0"/>
    <x v="72"/>
    <n v="132"/>
    <n v="79"/>
    <n v="0.79"/>
    <n v="14043382"/>
    <s v="soft pop"/>
    <s v="5d12unL3OeoaDLUAgdVEhA"/>
    <n v="855"/>
    <s v="Survive"/>
    <d v="2025-06-27T00:00:00"/>
    <n v="196"/>
    <n v="3.2666666666666666"/>
    <n v="0.2722222222222222"/>
    <n v="1"/>
    <s v="single"/>
    <s v="Single"/>
    <n v="375"/>
  </r>
  <r>
    <s v="6ghDayhHeBXAP4OOnnrFW9"/>
    <n v="8354"/>
    <s v="David"/>
    <n v="11"/>
    <n v="78"/>
    <n v="0.78"/>
    <b v="0"/>
    <n v="0"/>
    <x v="139"/>
    <n v="264"/>
    <n v="80"/>
    <n v="0.8"/>
    <n v="10541250"/>
    <s v="N/A"/>
    <s v="28bHj2enHkHVFLwuWmkwlQ"/>
    <n v="856"/>
    <s v="Virgin"/>
    <d v="2025-06-27T00:00:00"/>
    <n v="196"/>
    <n v="3.2666666666666666"/>
    <n v="0.2722222222222222"/>
    <n v="11"/>
    <s v="album"/>
    <s v="Album"/>
    <n v="341"/>
  </r>
  <r>
    <s v="6KFQdIB3njXBQNcg1xUh9U"/>
    <n v="2941"/>
    <s v="One Thing"/>
    <n v="1"/>
    <n v="78"/>
    <n v="0.78"/>
    <b v="1"/>
    <n v="1"/>
    <x v="156"/>
    <n v="302"/>
    <n v="77"/>
    <n v="0.77"/>
    <n v="1462626"/>
    <s v="N/A"/>
    <s v="2pIQ2uWPJUvfnmM917UC1I"/>
    <n v="857"/>
    <s v="One Thing"/>
    <d v="2025-05-16T00:00:00"/>
    <n v="238"/>
    <n v="3.9666666666666668"/>
    <n v="0.33055555555555555"/>
    <n v="1"/>
    <s v="single"/>
    <s v="Single"/>
    <n v="348"/>
  </r>
  <r>
    <s v="3U3hFkMr0Q90pD24EkE3Pr"/>
    <n v="3959"/>
    <s v="BMF"/>
    <n v="5"/>
    <n v="78"/>
    <n v="0.78"/>
    <b v="1"/>
    <n v="1"/>
    <x v="90"/>
    <n v="168"/>
    <n v="87"/>
    <n v="0.87"/>
    <n v="33055350"/>
    <s v="r&amp;b"/>
    <s v="3VQkNrG74QPY4rHBPoyZYZ"/>
    <n v="858"/>
    <s v="SOS Deluxe: LANA"/>
    <d v="2024-12-20T00:00:00"/>
    <n v="385"/>
    <n v="6.416666666666667"/>
    <n v="0.53472222222222221"/>
    <n v="38"/>
    <s v="album"/>
    <s v="Album"/>
    <n v="301"/>
  </r>
  <r>
    <s v="4E2j6b0NrYXnlypn9sMiOu"/>
    <n v="4479"/>
    <s v="Feel Good"/>
    <n v="5"/>
    <n v="78"/>
    <n v="0.78"/>
    <b v="1"/>
    <n v="1"/>
    <x v="367"/>
    <n v="859"/>
    <n v="69"/>
    <n v="0.69"/>
    <n v="456500"/>
    <s v="N/A"/>
    <s v="04lPG1CAJHz9itLjPkiyuU"/>
    <n v="859"/>
    <s v="Good Mourning"/>
    <d v="2024-12-13T00:00:00"/>
    <n v="392"/>
    <n v="6.5333333333333332"/>
    <n v="0.5444444444444444"/>
    <n v="10"/>
    <s v="album"/>
    <s v="Album"/>
    <n v="354"/>
  </r>
  <r>
    <s v="7srqyRb5plksW5k65itXDB"/>
    <n v="11955"/>
    <s v="Girl, so confusing featuring lorde"/>
    <n v="10"/>
    <n v="78"/>
    <n v="0.78"/>
    <b v="0"/>
    <n v="0"/>
    <x v="92"/>
    <n v="174"/>
    <n v="82"/>
    <n v="0.82"/>
    <n v="6315216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343"/>
  </r>
  <r>
    <s v="5wbg8kepMFoMzHOEuxiI0q"/>
    <n v="5746"/>
    <s v="Close To You"/>
    <n v="13"/>
    <n v="78"/>
    <n v="0.78"/>
    <b v="0"/>
    <n v="0"/>
    <x v="25"/>
    <n v="51"/>
    <n v="82"/>
    <n v="0.82"/>
    <n v="7403257"/>
    <s v="N/A"/>
    <s v="4XXTsu7r9865VvXdvF2iQP"/>
    <n v="861"/>
    <s v="The Secret of Us"/>
    <d v="2024-06-20T00:00:00"/>
    <n v="568"/>
    <n v="9.4666666666666668"/>
    <n v="0.78888888888888886"/>
    <n v="13"/>
    <s v="album"/>
    <s v="Album"/>
    <n v="376"/>
  </r>
  <r>
    <s v="52eIcoLUM25zbQupAZYoFh"/>
    <n v="3707"/>
    <s v="redrum"/>
    <n v="3"/>
    <n v="78"/>
    <n v="0.78"/>
    <b v="1"/>
    <n v="1"/>
    <x v="368"/>
    <n v="862"/>
    <n v="84"/>
    <n v="0.84"/>
    <n v="23813959"/>
    <s v="N/A"/>
    <s v="2RRYaYHY7fIIdvFlvgb5vq"/>
    <n v="862"/>
    <s v="american dream"/>
    <d v="2024-01-12T00:00:00"/>
    <n v="728"/>
    <n v="12.133333333333333"/>
    <n v="1.0111111111111111"/>
    <n v="15"/>
    <s v="album"/>
    <s v="Album"/>
    <n v="451"/>
  </r>
  <r>
    <s v="1yeB8MUNeLo9Ek1UEpsyz6"/>
    <n v="7623"/>
    <s v="Rich Baby Daddy (feat. Sexyy Red &amp; SZA)"/>
    <n v="20"/>
    <n v="78"/>
    <n v="0.78"/>
    <b v="1"/>
    <n v="1"/>
    <x v="88"/>
    <n v="164"/>
    <n v="95"/>
    <n v="0.95"/>
    <n v="103094105"/>
    <s v="rap"/>
    <s v="4czdORdCWP9umpbhFXK2fW"/>
    <n v="863"/>
    <s v="For All The Dogs"/>
    <d v="2023-10-06T00:00:00"/>
    <n v="826"/>
    <n v="13.766666666666667"/>
    <n v="1.1472222222222224"/>
    <n v="23"/>
    <s v="album"/>
    <s v="Album"/>
    <n v="531"/>
  </r>
  <r>
    <s v="6rjuKpPydT2SxN15TZpV7r"/>
    <n v="390"/>
    <s v="500lbs"/>
    <n v="4"/>
    <n v="78"/>
    <n v="0.78"/>
    <b v="1"/>
    <n v="1"/>
    <x v="201"/>
    <n v="411"/>
    <n v="79"/>
    <n v="0.79"/>
    <n v="10166733"/>
    <s v="melodic rap, rap"/>
    <s v="4EURMuWFiLLRmQYoH5cgiE"/>
    <n v="864"/>
    <s v="TEC"/>
    <d v="2023-09-22T00:00:00"/>
    <n v="840"/>
    <n v="14"/>
    <n v="1.1666666666666667"/>
    <n v="16"/>
    <s v="album"/>
    <s v="Album"/>
    <n v="24"/>
  </r>
  <r>
    <s v="5CscrLqFBgPfZR8fGtikov"/>
    <n v="4120"/>
    <s v="making the bed"/>
    <n v="6"/>
    <n v="78"/>
    <n v="0.78"/>
    <b v="0"/>
    <n v="0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31"/>
  </r>
  <r>
    <s v="5sdQOyqq2IDhvmx2lHOpwd"/>
    <n v="3015"/>
    <s v="Super Shy"/>
    <n v="2"/>
    <n v="78"/>
    <n v="0.78"/>
    <b v="0"/>
    <n v="0"/>
    <x v="325"/>
    <n v="740"/>
    <n v="77"/>
    <n v="0.77"/>
    <n v="11611877"/>
    <s v="k-pop"/>
    <s v="5V729UqvhwNOcMejx0m55I"/>
    <n v="866"/>
    <s v="NewJeans 'Super Shy'"/>
    <d v="2023-07-07T00:00:00"/>
    <n v="917"/>
    <n v="15.283333333333333"/>
    <n v="1.273611111111111"/>
    <n v="2"/>
    <s v="single"/>
    <s v="Single"/>
    <n v="257"/>
  </r>
  <r>
    <s v="4rXLjWdF2ZZpXCVTfWcshS"/>
    <n v="7803"/>
    <s v="fukumean"/>
    <n v="6"/>
    <n v="78"/>
    <n v="0.78"/>
    <b v="1"/>
    <n v="1"/>
    <x v="276"/>
    <n v="603"/>
    <n v="85"/>
    <n v="0.85"/>
    <n v="10342615"/>
    <s v="melodic rap"/>
    <s v="5qmZefgh78fN3jsyPPlvuw"/>
    <n v="867"/>
    <s v="a Gift &amp; a Curse"/>
    <d v="2023-06-16T00:00:00"/>
    <n v="938"/>
    <n v="15.633333333333333"/>
    <n v="1.3027777777777778"/>
    <n v="15"/>
    <s v="album"/>
    <s v="Album"/>
    <n v="208"/>
  </r>
  <r>
    <s v="3BKD1PwArikchz2Zrlp1qi"/>
    <n v="7205"/>
    <s v="Baby Don't Hurt Me"/>
    <n v="1"/>
    <n v="78"/>
    <n v="0.78"/>
    <b v="0"/>
    <n v="0"/>
    <x v="126"/>
    <n v="239"/>
    <n v="87"/>
    <n v="0.87"/>
    <n v="27141717"/>
    <s v="edm"/>
    <s v="327tc3Eruk1HP1w62iqROy"/>
    <n v="868"/>
    <s v="Baby Don't Hurt Me"/>
    <d v="2023-04-06T00:00:00"/>
    <n v="1009"/>
    <n v="16.816666666666666"/>
    <n v="1.4013888888888888"/>
    <n v="2"/>
    <s v="single"/>
    <s v="Single"/>
    <n v="233"/>
  </r>
  <r>
    <s v="7ABLbnD53cQK00mhcaOUVG"/>
    <n v="4699"/>
    <s v="LALA"/>
    <n v="22"/>
    <n v="78"/>
    <n v="0.78"/>
    <b v="1"/>
    <n v="1"/>
    <x v="369"/>
    <n v="869"/>
    <n v="85"/>
    <n v="0.85"/>
    <n v="21958567"/>
    <s v="reggaeton, trap latino, urbano latino"/>
    <s v="3puAvurwvtvi1rodndIPW8"/>
    <n v="869"/>
    <s v="LA VIDA ES UNA"/>
    <d v="2023-03-23T00:00:00"/>
    <n v="1023"/>
    <n v="17.05"/>
    <n v="1.4208333333333334"/>
    <n v="23"/>
    <s v="album"/>
    <s v="Album"/>
    <n v="329"/>
  </r>
  <r>
    <s v="0bmVH05tjN9jVh3kB1TfpR"/>
    <n v="8472"/>
    <s v="In This Darkness"/>
    <n v="1"/>
    <n v="78"/>
    <n v="0.78"/>
    <b v="0"/>
    <n v="0"/>
    <x v="367"/>
    <n v="859"/>
    <n v="69"/>
    <n v="0.69"/>
    <n v="458855"/>
    <s v="N/A"/>
    <s v="1mDPBagNyFaAuiTT7kUJBQ"/>
    <n v="870"/>
    <s v="In This Darkness"/>
    <d v="2023-01-29T00:00:00"/>
    <n v="1076"/>
    <n v="17.933333333333334"/>
    <n v="1.4944444444444445"/>
    <n v="1"/>
    <s v="single"/>
    <s v="Single"/>
    <n v="328"/>
  </r>
  <r>
    <s v="00WLowvlN5cjkYpQV6pjo4"/>
    <n v="2723"/>
    <s v="Die For You"/>
    <n v="3"/>
    <n v="78"/>
    <n v="0.78"/>
    <b v="0"/>
    <n v="0"/>
    <x v="34"/>
    <n v="61"/>
    <n v="81"/>
    <n v="0.81"/>
    <n v="10642618"/>
    <s v="N/A"/>
    <s v="39VuC5rYQHAnR6xQwm1WDk"/>
    <n v="871"/>
    <s v="SMITHEREENS"/>
    <d v="2022-11-04T00:00:00"/>
    <n v="1162"/>
    <n v="19.366666666666667"/>
    <n v="1.6138888888888889"/>
    <n v="9"/>
    <s v="album"/>
    <s v="Album"/>
    <n v="352"/>
  </r>
  <r>
    <s v="2LtCEKs68u3RpNh4wybCF8"/>
    <n v="2694"/>
    <s v="Hotel"/>
    <n v="2"/>
    <n v="78"/>
    <n v="0.78"/>
    <b v="0"/>
    <n v="0"/>
    <x v="370"/>
    <n v="872"/>
    <n v="72"/>
    <n v="0.72"/>
    <n v="2131649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328"/>
  </r>
  <r>
    <s v="37vVp2sWHuuIBOSl1NswP6"/>
    <n v="4597"/>
    <s v="i'm yours"/>
    <n v="1"/>
    <n v="78"/>
    <n v="0.78"/>
    <b v="0"/>
    <n v="0"/>
    <x v="371"/>
    <n v="873"/>
    <n v="71"/>
    <n v="0.71"/>
    <n v="2569728"/>
    <s v="N/A"/>
    <s v="3Q25UtV9pHu7onNcKwmmZ3"/>
    <n v="873"/>
    <s v="i'm yours"/>
    <d v="2022-10-28T00:00:00"/>
    <n v="1169"/>
    <n v="19.483333333333334"/>
    <n v="1.6236111111111111"/>
    <n v="2"/>
    <s v="single"/>
    <s v="Single"/>
    <n v="242"/>
  </r>
  <r>
    <s v="6VhuP99TE6gYNQRJIlAWFD"/>
    <n v="27"/>
    <s v="Until I Found You"/>
    <n v="7"/>
    <n v="78"/>
    <n v="0.78"/>
    <b v="0"/>
    <n v="0"/>
    <x v="372"/>
    <n v="874"/>
    <n v="71"/>
    <n v="0.71"/>
    <n v="1874891"/>
    <s v="N/A"/>
    <s v="6BUPtXbb2tspYnkVdg5Ef7"/>
    <n v="874"/>
    <s v="Easy On My Eyes"/>
    <d v="2022-08-19T00:00:00"/>
    <n v="1239"/>
    <n v="20.65"/>
    <n v="1.7208333333333332"/>
    <n v="7"/>
    <s v="album"/>
    <s v="Album"/>
    <n v="294"/>
  </r>
  <r>
    <s v="32FhTAAjKZaBein150o3Px"/>
    <n v="3887"/>
    <s v="because i liked a boy"/>
    <n v="5"/>
    <n v="78"/>
    <n v="0.78"/>
    <b v="1"/>
    <n v="1"/>
    <x v="6"/>
    <n v="18"/>
    <n v="91"/>
    <n v="0.91"/>
    <n v="26559943"/>
    <s v="pop"/>
    <s v="5kDmlA2g9Y1YCbNo2Ufxlz"/>
    <n v="316"/>
    <s v="emails i can't send"/>
    <d v="2022-07-15T00:00:00"/>
    <n v="1274"/>
    <n v="21.233333333333334"/>
    <n v="1.7694444444444446"/>
    <n v="13"/>
    <s v="album"/>
    <s v="Album"/>
    <n v="327"/>
  </r>
  <r>
    <s v="31i56LZnwE6uSu3exoHjtB"/>
    <n v="7318"/>
    <s v="Neverita"/>
    <n v="8"/>
    <n v="78"/>
    <n v="0.78"/>
    <b v="0"/>
    <n v="0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88"/>
  </r>
  <r>
    <s v="41oY4WCTj5kccfesTVFnvN"/>
    <n v="1716"/>
    <s v="Tarot"/>
    <n v="7"/>
    <n v="78"/>
    <n v="0.78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96"/>
  </r>
  <r>
    <s v="6VrQTLzzuyGIYjUDe4kAZk"/>
    <n v="7239"/>
    <s v="Un Coco"/>
    <n v="18"/>
    <n v="78"/>
    <n v="0.78"/>
    <b v="1"/>
    <n v="1"/>
    <x v="14"/>
    <n v="32"/>
    <n v="95"/>
    <n v="0.95"/>
    <n v="102610644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27"/>
  </r>
  <r>
    <s v="1Y3LN4zO1Edc2EluIoSPJN"/>
    <n v="4749"/>
    <s v="Until I Found You (with Em Beihold) - Em Beihold Version"/>
    <n v="1"/>
    <n v="78"/>
    <n v="0.78"/>
    <b v="0"/>
    <n v="0"/>
    <x v="372"/>
    <n v="874"/>
    <n v="71"/>
    <n v="0.71"/>
    <n v="1873452"/>
    <s v="N/A"/>
    <s v="7ARtQpvnPN2ucbmVHngLOs"/>
    <n v="879"/>
    <s v="Until I Found You (Em Beihold Version)"/>
    <d v="2022-04-22T00:00:00"/>
    <n v="1358"/>
    <n v="22.633333333333333"/>
    <n v="1.8861111111111111"/>
    <n v="1"/>
    <s v="single"/>
    <s v="Single"/>
    <n v="294"/>
  </r>
  <r>
    <s v="3fuyYaLhZ2RoP9eWpvfP1H"/>
    <n v="12825"/>
    <s v="A New Kind Of Love - Demo"/>
    <n v="1"/>
    <n v="78"/>
    <n v="0.78"/>
    <b v="0"/>
    <n v="0"/>
    <x v="373"/>
    <n v="880"/>
    <n v="62"/>
    <n v="0.62"/>
    <n v="343386"/>
    <s v="N/A"/>
    <s v="484SKRaXGq7m9VV0rmSyeb"/>
    <n v="880"/>
    <s v="A New Kind Of Love (Demo)"/>
    <d v="2022-04-08T00:00:00"/>
    <n v="1372"/>
    <n v="22.866666666666667"/>
    <n v="1.9055555555555557"/>
    <n v="1"/>
    <s v="single"/>
    <s v="Single"/>
    <n v="431"/>
  </r>
  <r>
    <s v="3rdAz1fbUfZxYgaCviYhRo"/>
    <n v="1766"/>
    <s v="Todo De Ti"/>
    <n v="1"/>
    <n v="78"/>
    <n v="0.78"/>
    <b v="1"/>
    <n v="1"/>
    <x v="374"/>
    <n v="881"/>
    <n v="88"/>
    <n v="0.88"/>
    <n v="31093918"/>
    <s v="reggaeton, urbano latino, trap latino, latin"/>
    <s v="2Nt6MDJXfoxQ22tIQgWXIh"/>
    <n v="881"/>
    <s v="VICE VERSA"/>
    <d v="2021-12-10T00:00:00"/>
    <n v="1491"/>
    <n v="24.85"/>
    <n v="2.0708333333333333"/>
    <n v="14"/>
    <s v="album"/>
    <s v="Album"/>
    <n v="332"/>
  </r>
  <r>
    <s v="0gplL1WMoJ6iYaPgMCL0gX"/>
    <n v="1872"/>
    <s v="Easy On Me"/>
    <n v="1"/>
    <n v="78"/>
    <n v="0.78"/>
    <b v="0"/>
    <n v="0"/>
    <x v="103"/>
    <n v="195"/>
    <n v="83"/>
    <n v="0.83"/>
    <n v="66720643"/>
    <s v="soft pop"/>
    <s v="224jZ4sUX7OhAuMwaxp86S"/>
    <n v="882"/>
    <s v="Easy On Me"/>
    <d v="2021-10-14T00:00:00"/>
    <n v="1548"/>
    <n v="25.8"/>
    <n v="2.15"/>
    <n v="1"/>
    <s v="single"/>
    <s v="Single"/>
    <n v="374"/>
  </r>
  <r>
    <s v="0T5iIrXA4p5GsubkhuBIKV"/>
    <n v="7278"/>
    <s v="Until I Found You"/>
    <n v="1"/>
    <n v="78"/>
    <n v="0.78"/>
    <b v="0"/>
    <n v="0"/>
    <x v="372"/>
    <n v="874"/>
    <n v="71"/>
    <n v="0.71"/>
    <n v="1874891"/>
    <s v="N/A"/>
    <s v="18CtLoAMTr7F8ngtuM6D8i"/>
    <n v="883"/>
    <s v="Until I Found You"/>
    <d v="2021-09-01T00:00:00"/>
    <n v="1591"/>
    <n v="26.516666666666666"/>
    <n v="2.2097222222222221"/>
    <n v="1"/>
    <s v="single"/>
    <s v="Single"/>
    <n v="296"/>
  </r>
  <r>
    <s v="5XsAal7ZcWg1I5T4NcRjkv"/>
    <n v="7563"/>
    <s v="Halley's Comet"/>
    <n v="8"/>
    <n v="78"/>
    <n v="0.78"/>
    <b v="0"/>
    <n v="0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91"/>
  </r>
  <r>
    <s v="7y3xU9vEC1s8DSuuoSYKih"/>
    <n v="8130"/>
    <s v="Been Like This"/>
    <n v="9"/>
    <n v="78"/>
    <n v="0.78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295"/>
  </r>
  <r>
    <s v="2JPLbjOn0wPCngEot2STUS"/>
    <n v="2981"/>
    <s v="Yonaguni"/>
    <n v="1"/>
    <n v="78"/>
    <n v="0.78"/>
    <b v="1"/>
    <n v="1"/>
    <x v="14"/>
    <n v="32"/>
    <n v="95"/>
    <n v="0.95"/>
    <n v="102500980"/>
    <s v="reggaeton, trap latino, urbano latino, latin"/>
    <s v="6VSOIs13DaSG2IPilNviX5"/>
    <n v="886"/>
    <s v="Yonaguni"/>
    <d v="2021-06-04T00:00:00"/>
    <n v="1680"/>
    <n v="28"/>
    <n v="2.3333333333333335"/>
    <n v="1"/>
    <s v="single"/>
    <s v="Single"/>
    <n v="344"/>
  </r>
  <r>
    <s v="0b18g3G5spr4ZCkz7Y6Q0Q"/>
    <n v="5062"/>
    <s v="Rasputin"/>
    <n v="1"/>
    <n v="78"/>
    <n v="0.78"/>
    <b v="0"/>
    <n v="0"/>
    <x v="375"/>
    <n v="887"/>
    <n v="61"/>
    <n v="0.61"/>
    <n v="99150"/>
    <s v="N/A"/>
    <s v="6PzYuR9c0CYCPJTnqylPhd"/>
    <n v="887"/>
    <s v="Rasputin"/>
    <d v="2021-02-26T00:00:00"/>
    <n v="1778"/>
    <n v="29.633333333333333"/>
    <n v="2.4694444444444446"/>
    <n v="1"/>
    <s v="single"/>
    <s v="Single"/>
    <n v="31"/>
  </r>
  <r>
    <s v="1cQ3LIkZE68pMSnPhZWXLu"/>
    <n v="6887"/>
    <s v="Earned It (Fifty Shades Of Grey)"/>
    <n v="13"/>
    <n v="78"/>
    <n v="0.78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62"/>
  </r>
  <r>
    <s v="47EiUVwUp4C9fGccaPuUCS"/>
    <n v="8240"/>
    <s v="DÁKITI"/>
    <n v="1"/>
    <n v="78"/>
    <n v="0.78"/>
    <b v="1"/>
    <n v="1"/>
    <x v="14"/>
    <n v="32"/>
    <n v="95"/>
    <n v="0.95"/>
    <n v="102571645"/>
    <s v="reggaeton, trap latino, urbano latino, latin"/>
    <s v="43dl8hP5uNN9s6YeeJA5fv"/>
    <n v="889"/>
    <s v="DÁKITI"/>
    <d v="2020-10-30T00:00:00"/>
    <n v="1897"/>
    <n v="31.616666666666667"/>
    <n v="2.6347222222222224"/>
    <n v="1"/>
    <s v="single"/>
    <s v="Single"/>
    <n v="341"/>
  </r>
  <r>
    <s v="7t3Xdbufg7q2onVsR8RBdY"/>
    <n v="8321"/>
    <s v="Fire On Fire"/>
    <n v="5"/>
    <n v="78"/>
    <n v="0.78"/>
    <b v="0"/>
    <n v="0"/>
    <x v="100"/>
    <n v="190"/>
    <n v="81"/>
    <n v="0.81"/>
    <n v="26275803"/>
    <s v="soft pop"/>
    <s v="5XCBX16KNYsAe7V5hQV9mC"/>
    <n v="890"/>
    <s v="Love Goes"/>
    <d v="2020-10-30T00:00:00"/>
    <n v="1897"/>
    <n v="31.616666666666667"/>
    <n v="2.6347222222222224"/>
    <n v="17"/>
    <s v="album"/>
    <s v="Album"/>
    <n v="411"/>
  </r>
  <r>
    <s v="1yoMvmasuxZfqHEipJhRbp"/>
    <n v="4649"/>
    <s v="Hawái"/>
    <n v="3"/>
    <n v="78"/>
    <n v="0.78"/>
    <b v="0"/>
    <n v="0"/>
    <x v="376"/>
    <n v="891"/>
    <n v="83"/>
    <n v="0.83"/>
    <n v="38568546"/>
    <s v="reggaeton, latin, urbano latino"/>
    <s v="0p2yf6DucEgvj8Uk8KXJJv"/>
    <n v="891"/>
    <s v="PAPI JUANCHO"/>
    <d v="2020-08-21T00:00:00"/>
    <n v="1967"/>
    <n v="32.783333333333331"/>
    <n v="2.7319444444444443"/>
    <n v="22"/>
    <s v="album"/>
    <s v="Album"/>
    <n v="331"/>
  </r>
  <r>
    <s v="15og0pCEcTFWEXOFKdcJlU"/>
    <n v="6284"/>
    <s v="Hate Me"/>
    <n v="5"/>
    <n v="78"/>
    <n v="0.78"/>
    <b v="0"/>
    <n v="0"/>
    <x v="377"/>
    <n v="892"/>
    <n v="78"/>
    <n v="0.78"/>
    <n v="13209377"/>
    <s v="N/A"/>
    <s v="44va7sFuK8IGzrj0BIX8kK"/>
    <n v="892"/>
    <s v="Brightest Blue"/>
    <d v="2020-07-16T00:00:00"/>
    <n v="2003"/>
    <n v="33.383333333333333"/>
    <n v="2.7819444444444446"/>
    <n v="19"/>
    <s v="album"/>
    <s v="Album"/>
    <n v="313"/>
  </r>
  <r>
    <s v="4wVOKKEHUJxHCFFNUWDn0B"/>
    <n v="4393"/>
    <s v="Chicago Freestyle (feat. Giveon)"/>
    <n v="3"/>
    <n v="78"/>
    <n v="0.78"/>
    <b v="1"/>
    <n v="1"/>
    <x v="88"/>
    <n v="164"/>
    <n v="95"/>
    <n v="0.95"/>
    <n v="103067383"/>
    <s v="rap"/>
    <s v="6OQ9gBfg5EXeNAEwGSs6jK"/>
    <n v="324"/>
    <s v="Dark Lane Demo Tapes"/>
    <d v="2020-05-01T00:00:00"/>
    <n v="2079"/>
    <n v="34.65"/>
    <n v="2.8874999999999997"/>
    <n v="14"/>
    <s v="album"/>
    <s v="Album"/>
    <n v="367"/>
  </r>
  <r>
    <s v="6bnF93Rx87YqUBLSgjiMU8"/>
    <n v="14857"/>
    <s v="Heartless"/>
    <n v="7"/>
    <n v="78"/>
    <n v="0.78"/>
    <b v="1"/>
    <n v="1"/>
    <x v="17"/>
    <n v="35"/>
    <n v="93"/>
    <n v="0.93"/>
    <n v="112918137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3"/>
  </r>
  <r>
    <s v="7l97ElWmIdVHWUaOeeU5ZC"/>
    <n v="11466"/>
    <s v="that way"/>
    <n v="3"/>
    <n v="78"/>
    <n v="0.78"/>
    <b v="0"/>
    <n v="0"/>
    <x v="11"/>
    <n v="26"/>
    <n v="88"/>
    <n v="0.88"/>
    <n v="9241516"/>
    <s v="pop"/>
    <s v="1fK6nUQDMeIciyfhAADix8"/>
    <n v="895"/>
    <s v="all the things i never said"/>
    <d v="2020-01-24T00:00:00"/>
    <n v="2177"/>
    <n v="36.283333333333331"/>
    <n v="3.0236111111111108"/>
    <n v="5"/>
    <s v="single"/>
    <s v="Single"/>
    <n v="291"/>
  </r>
  <r>
    <s v="1ZMiCix7XSAbfAJlEZWMCp"/>
    <n v="6141"/>
    <s v="Falling"/>
    <n v="6"/>
    <n v="78"/>
    <n v="0.78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4"/>
  </r>
  <r>
    <s v="3jjujdWJ72nww5eGnfs2E7"/>
    <n v="7493"/>
    <s v="Adore You"/>
    <n v="3"/>
    <n v="78"/>
    <n v="0.78"/>
    <b v="0"/>
    <n v="0"/>
    <x v="48"/>
    <n v="90"/>
    <n v="80"/>
    <n v="0.8"/>
    <n v="34136120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45"/>
  </r>
  <r>
    <s v="4Yxc55NX3tAXC2mHRAhtcW"/>
    <n v="33"/>
    <s v="All I Want - From High School Musical: The Musical: The Series&quot;&quot;"/>
    <n v="1"/>
    <n v="78"/>
    <n v="0.78"/>
    <b v="0"/>
    <n v="0"/>
    <x v="70"/>
    <n v="127"/>
    <n v="84"/>
    <n v="0.84"/>
    <n v="49050008"/>
    <s v="pop rock, alternative pop, pop punk"/>
    <s v="5p3gSxNiXeYlPlztVAUjB2"/>
    <n v="898"/>
    <s v="All I Want (From High School Musical: The Musical: The Series&quot;)&quot;"/>
    <d v="2019-11-27T00:00:00"/>
    <n v="2235"/>
    <n v="37.25"/>
    <n v="3.1041666666666665"/>
    <n v="2"/>
    <s v="single"/>
    <s v="Single"/>
    <n v="295"/>
  </r>
  <r>
    <s v="4Of7rzpRpV1mWRbhp5rAqG"/>
    <n v="1172"/>
    <s v="Bruises"/>
    <n v="2"/>
    <n v="78"/>
    <n v="0.78"/>
    <b v="0"/>
    <n v="0"/>
    <x v="72"/>
    <n v="132"/>
    <n v="79"/>
    <n v="0.79"/>
    <n v="14043382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67"/>
  </r>
  <r>
    <s v="2hloaUoRonYssMuqLCBLTX"/>
    <n v="1286"/>
    <s v="bloodline"/>
    <n v="4"/>
    <n v="78"/>
    <n v="0.78"/>
    <b v="1"/>
    <n v="1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61"/>
  </r>
  <r>
    <s v="2t8yVaLvJ0RenpXUIAC52d"/>
    <n v="176"/>
    <s v="a lot"/>
    <n v="1"/>
    <n v="78"/>
    <n v="0.78"/>
    <b v="1"/>
    <n v="1"/>
    <x v="368"/>
    <n v="862"/>
    <n v="84"/>
    <n v="0.84"/>
    <n v="23799771"/>
    <s v="N/A"/>
    <s v="007DWn799UWvfY1wwZeENR"/>
    <n v="901"/>
    <s v="i am &gt; i was"/>
    <d v="2018-12-21T00:00:00"/>
    <n v="2576"/>
    <n v="42.93333333333333"/>
    <n v="3.5777777777777775"/>
    <n v="15"/>
    <s v="album"/>
    <s v="Album"/>
    <n v="481"/>
  </r>
  <r>
    <s v="72gv4zhNvRVdQA0eOenCal"/>
    <n v="8303"/>
    <s v="Symphony (feat. Zara Larsson)"/>
    <n v="1"/>
    <n v="78"/>
    <n v="0.78"/>
    <b v="0"/>
    <n v="0"/>
    <x v="378"/>
    <n v="902"/>
    <n v="74"/>
    <n v="0.74"/>
    <n v="5973844"/>
    <s v="N/A"/>
    <s v="1MvF4ulZKH7SaDQs9rE5nc"/>
    <n v="902"/>
    <s v="What Is Love? (Deluxe Edition)"/>
    <d v="2018-11-30T00:00:00"/>
    <n v="2597"/>
    <n v="43.283333333333331"/>
    <n v="3.6069444444444443"/>
    <n v="16"/>
    <s v="album"/>
    <s v="Album"/>
    <n v="354"/>
  </r>
  <r>
    <s v="577YBGuskWkVDCxZrLRB4v"/>
    <n v="6532"/>
    <s v="Pure Cocaine"/>
    <n v="2"/>
    <n v="78"/>
    <n v="0.78"/>
    <b v="1"/>
    <n v="1"/>
    <x v="334"/>
    <n v="763"/>
    <n v="84"/>
    <n v="0.84"/>
    <n v="21644763"/>
    <s v="N/A"/>
    <s v="4iF44RCCybJtkBkMoqrLW2"/>
    <n v="903"/>
    <s v="Street Gossip"/>
    <d v="2018-11-30T00:00:00"/>
    <n v="2597"/>
    <n v="43.283333333333331"/>
    <n v="3.6069444444444443"/>
    <n v="13"/>
    <s v="album"/>
    <s v="Album"/>
    <n v="256"/>
  </r>
  <r>
    <s v="2hrUO4drrO63i7FYbCLBl2"/>
    <n v="2880"/>
    <s v="Rockabye (feat. Sean Paul &amp; Anne-Marie)"/>
    <n v="4"/>
    <n v="78"/>
    <n v="0.78"/>
    <b v="0"/>
    <n v="0"/>
    <x v="378"/>
    <n v="902"/>
    <n v="74"/>
    <n v="0.74"/>
    <n v="5975530"/>
    <s v="N/A"/>
    <s v="1MvF4ulZKH7SaDQs9rE5nc"/>
    <n v="902"/>
    <s v="What Is Love? (Deluxe Edition)"/>
    <d v="2018-11-30T00:00:00"/>
    <n v="2597"/>
    <n v="43.283333333333331"/>
    <n v="3.6069444444444443"/>
    <n v="16"/>
    <s v="album"/>
    <s v="Album"/>
    <n v="418"/>
  </r>
  <r>
    <s v="14SaZBTjxlorHJQxXh01Hu"/>
    <n v="2402"/>
    <s v="Girls Need Love (with Drake) - Remix"/>
    <n v="13"/>
    <n v="78"/>
    <n v="0.78"/>
    <b v="1"/>
    <n v="1"/>
    <x v="379"/>
    <n v="905"/>
    <n v="76"/>
    <n v="0.76"/>
    <n v="8013600"/>
    <s v="r&amp;b"/>
    <s v="4hTM8jZ8DCCqglmZUDMSPz"/>
    <n v="905"/>
    <s v="Last Day Of Summer"/>
    <d v="2018-10-19T00:00:00"/>
    <n v="2639"/>
    <n v="43.983333333333334"/>
    <n v="3.6652777777777779"/>
    <n v="13"/>
    <s v="album"/>
    <s v="Album"/>
    <n v="37"/>
  </r>
  <r>
    <s v="2BgEsaKNfHUdlh97KmvFyo"/>
    <n v="7035"/>
    <s v="2002"/>
    <n v="10"/>
    <n v="78"/>
    <n v="0.78"/>
    <b v="0"/>
    <n v="0"/>
    <x v="380"/>
    <n v="906"/>
    <n v="75"/>
    <n v="0.75"/>
    <n v="12845551"/>
    <s v="N/A"/>
    <s v="7lPoGKpCGgdKFAxpudhAH5"/>
    <n v="906"/>
    <s v="Speak Your Mind (Deluxe)"/>
    <d v="2018-04-27T00:00:00"/>
    <n v="2814"/>
    <n v="46.9"/>
    <n v="3.9083333333333332"/>
    <n v="18"/>
    <s v="album"/>
    <s v="Album"/>
    <n v="311"/>
  </r>
  <r>
    <s v="2Y0iGXY6m6immVb2ktbseM"/>
    <n v="3082"/>
    <s v="Little Dark Age"/>
    <n v="2"/>
    <n v="78"/>
    <n v="0.78"/>
    <b v="0"/>
    <n v="0"/>
    <x v="257"/>
    <n v="569"/>
    <n v="73"/>
    <n v="0.73"/>
    <n v="3571100"/>
    <s v="indie"/>
    <s v="7GjVWG39IOj4viyWplJV4H"/>
    <n v="907"/>
    <s v="Little Dark Age"/>
    <d v="2018-02-09T00:00:00"/>
    <n v="2891"/>
    <n v="48.18333333333333"/>
    <n v="4.0152777777777775"/>
    <n v="10"/>
    <s v="album"/>
    <s v="Album"/>
    <n v="499"/>
  </r>
  <r>
    <s v="41zXlQxzTi6cGAjpOXyLYH"/>
    <n v="2186"/>
    <s v="idontwannabeyouanymore"/>
    <n v="2"/>
    <n v="78"/>
    <n v="0.78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39"/>
  </r>
  <r>
    <s v="1P17dC1amhFzptugyAO7Il"/>
    <n v="6904"/>
    <s v="Look What You Made Me Do"/>
    <n v="6"/>
    <n v="78"/>
    <n v="0.78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53"/>
  </r>
  <r>
    <s v="0Qh38w01QRXK6KHIv0e3hb"/>
    <n v="5025"/>
    <s v="What About Us"/>
    <n v="4"/>
    <n v="78"/>
    <n v="0.78"/>
    <b v="0"/>
    <n v="0"/>
    <x v="210"/>
    <n v="451"/>
    <n v="78"/>
    <n v="0.78"/>
    <n v="18208465"/>
    <s v="N/A"/>
    <s v="7hwhuEQT4Fp5bzwLlYZtiz"/>
    <n v="910"/>
    <s v="Beautiful Trauma"/>
    <d v="2017-10-13T00:00:00"/>
    <n v="3010"/>
    <n v="50.166666666666664"/>
    <n v="4.1805555555555554"/>
    <n v="13"/>
    <s v="album"/>
    <s v="Album"/>
    <n v="449"/>
  </r>
  <r>
    <s v="7vGuf3Y35N4wmASOKLUVVU"/>
    <n v="3396"/>
    <s v="Silence"/>
    <n v="1"/>
    <n v="78"/>
    <n v="0.78"/>
    <b v="0"/>
    <n v="0"/>
    <x v="237"/>
    <n v="522"/>
    <n v="80"/>
    <n v="0.8"/>
    <n v="34479374"/>
    <s v="edm"/>
    <s v="2bw00gRKNKbTFOqCkohbSh"/>
    <n v="911"/>
    <s v="Silence"/>
    <d v="2017-08-11T00:00:00"/>
    <n v="3073"/>
    <n v="51.216666666666669"/>
    <n v="4.2680555555555557"/>
    <n v="1"/>
    <s v="single"/>
    <s v="Single"/>
    <n v="301"/>
  </r>
  <r>
    <s v="6h5PAsRni4IRlxWr6uDPTP"/>
    <n v="4111"/>
    <s v="More Than You Know"/>
    <n v="1"/>
    <n v="78"/>
    <n v="0.78"/>
    <b v="0"/>
    <n v="0"/>
    <x v="381"/>
    <n v="912"/>
    <n v="63"/>
    <n v="0.63"/>
    <n v="2534676"/>
    <s v="N/A"/>
    <s v="6Ei5WWek37m1x9AjpSXTcJ"/>
    <n v="912"/>
    <s v="More Than You Know"/>
    <d v="2017-07-28T00:00:00"/>
    <n v="3087"/>
    <n v="51.45"/>
    <n v="4.2875000000000005"/>
    <n v="15"/>
    <s v="album"/>
    <s v="Album"/>
    <n v="338"/>
  </r>
  <r>
    <s v="1SOClUWhOi8vHZYMz3GluK"/>
    <n v="7445"/>
    <s v="Infinity"/>
    <n v="12"/>
    <n v="78"/>
    <n v="0.78"/>
    <b v="0"/>
    <n v="0"/>
    <x v="382"/>
    <n v="913"/>
    <n v="64"/>
    <n v="0.64"/>
    <n v="1041835"/>
    <s v="N/A"/>
    <s v="6MuWCR3WPjwyKhqsTKLZ3z"/>
    <n v="913"/>
    <s v="Feel Something"/>
    <d v="2017-06-23T00:00:00"/>
    <n v="3122"/>
    <n v="52.033333333333331"/>
    <n v="4.3361111111111112"/>
    <n v="12"/>
    <s v="album"/>
    <s v="Album"/>
    <n v="396"/>
  </r>
  <r>
    <s v="6K8VQ84MqhsoakN5MjrnVR"/>
    <n v="8213"/>
    <s v="Supercut"/>
    <n v="9"/>
    <n v="78"/>
    <n v="0.78"/>
    <b v="0"/>
    <n v="0"/>
    <x v="139"/>
    <n v="264"/>
    <n v="80"/>
    <n v="0.8"/>
    <n v="10539134"/>
    <s v="N/A"/>
    <s v="2B87zXm9bOWvAJdkJBTpzF"/>
    <n v="914"/>
    <s v="Melodrama"/>
    <d v="2017-06-16T00:00:00"/>
    <n v="3129"/>
    <n v="52.15"/>
    <n v="4.3458333333333332"/>
    <n v="11"/>
    <s v="album"/>
    <s v="Album"/>
    <n v="462"/>
  </r>
  <r>
    <s v="76cy1WJvNGJTj78UqeA5zr"/>
    <n v="5663"/>
    <s v="IDGAF"/>
    <n v="5"/>
    <n v="78"/>
    <n v="0.78"/>
    <b v="1"/>
    <n v="1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63"/>
  </r>
  <r>
    <s v="0w5Bdu51Ka25Pf3hojsKHh"/>
    <n v="4702"/>
    <s v="Hard Times"/>
    <n v="1"/>
    <n v="78"/>
    <n v="0.78"/>
    <b v="0"/>
    <n v="0"/>
    <x v="208"/>
    <n v="448"/>
    <n v="79"/>
    <n v="0.79"/>
    <n v="9792848"/>
    <s v="pop punk, emo"/>
    <s v="1c9Sx7XdXuMptGyfCB6hHs"/>
    <n v="916"/>
    <s v="After Laughter"/>
    <d v="2017-05-12T00:00:00"/>
    <n v="3164"/>
    <n v="52.733333333333334"/>
    <n v="4.3944444444444448"/>
    <n v="12"/>
    <s v="album"/>
    <s v="Album"/>
    <n v="304"/>
  </r>
  <r>
    <s v="0l0CvurVUrr2w3Jj1hOVFc"/>
    <n v="985"/>
    <s v="NO"/>
    <n v="3"/>
    <n v="78"/>
    <n v="0.78"/>
    <b v="0"/>
    <n v="0"/>
    <x v="383"/>
    <n v="917"/>
    <n v="74"/>
    <n v="0.74"/>
    <n v="15743681"/>
    <s v="N/A"/>
    <s v="08eweM0IZoZPCCxODbrMoL"/>
    <n v="917"/>
    <s v="Thank You (Deluxe Version)"/>
    <d v="2017-05-12T00:00:00"/>
    <n v="3164"/>
    <n v="52.733333333333334"/>
    <n v="4.3944444444444448"/>
    <n v="17"/>
    <s v="album"/>
    <s v="Album"/>
    <n v="355"/>
  </r>
  <r>
    <s v="51ChrwmUPDJvedPQnIU8Ls"/>
    <n v="6955"/>
    <s v="Dive"/>
    <n v="3"/>
    <n v="78"/>
    <n v="0.78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97"/>
  </r>
  <r>
    <s v="6PCUP3dWmTjcTtXY02oFdT"/>
    <n v="2968"/>
    <s v="Castle on the Hill"/>
    <n v="2"/>
    <n v="78"/>
    <n v="0.78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435"/>
  </r>
  <r>
    <s v="5vjLSffimiIP26QG5WcN2K"/>
    <n v="3389"/>
    <s v="Hold On"/>
    <n v="1"/>
    <n v="78"/>
    <n v="0.78"/>
    <b v="0"/>
    <n v="0"/>
    <x v="384"/>
    <n v="920"/>
    <n v="60"/>
    <n v="0.6"/>
    <n v="425593"/>
    <s v="N/A"/>
    <s v="2EfmyRWheMtmVTCIsptsLi"/>
    <n v="920"/>
    <s v="Hold On"/>
    <d v="2017-02-03T00:00:00"/>
    <n v="3262"/>
    <n v="54.366666666666667"/>
    <n v="4.5305555555555559"/>
    <n v="1"/>
    <s v="single"/>
    <s v="Single"/>
    <n v="331"/>
  </r>
  <r>
    <s v="2VyaGJJI8dOiv36F8vHZIL"/>
    <n v="5283"/>
    <s v="Slow Down"/>
    <n v="2"/>
    <n v="78"/>
    <n v="0.78"/>
    <b v="1"/>
    <n v="1"/>
    <x v="131"/>
    <n v="250"/>
    <n v="79"/>
    <n v="0.79"/>
    <n v="10465301"/>
    <s v="N/A"/>
    <s v="7p7vt3VZb5ORhePGbHAf8S"/>
    <n v="921"/>
    <s v="Paradise - EP"/>
    <d v="2016-12-20T00:00:00"/>
    <n v="3307"/>
    <n v="55.116666666666667"/>
    <n v="4.5930555555555559"/>
    <n v="5"/>
    <s v="single"/>
    <s v="Single"/>
    <n v="353"/>
  </r>
  <r>
    <s v="1yvMUkIOTeUNtNWlWRgANS"/>
    <n v="5040"/>
    <s v="Unstoppable"/>
    <n v="5"/>
    <n v="78"/>
    <n v="0.78"/>
    <b v="0"/>
    <n v="0"/>
    <x v="247"/>
    <n v="546"/>
    <n v="82"/>
    <n v="0.82"/>
    <n v="30545962"/>
    <s v="N/A"/>
    <s v="2eV6DIPDnGl1idcjww6xyX"/>
    <n v="922"/>
    <s v="This Is Acting (Deluxe Version)"/>
    <d v="2016-10-21T00:00:00"/>
    <n v="3367"/>
    <n v="56.116666666666667"/>
    <n v="4.6763888888888889"/>
    <n v="19"/>
    <s v="album"/>
    <s v="Album"/>
    <n v="362"/>
  </r>
  <r>
    <s v="23L5CiUhw2jV1OIMwthR3S"/>
    <n v="8063"/>
    <s v="In the Name of Love"/>
    <n v="1"/>
    <n v="78"/>
    <n v="0.78"/>
    <b v="0"/>
    <n v="0"/>
    <x v="385"/>
    <n v="923"/>
    <n v="74"/>
    <n v="0.74"/>
    <n v="15121577"/>
    <s v="edm, progressive house, electronica"/>
    <s v="1FOJ5IXGXe8dl0cXvCU6wK"/>
    <n v="923"/>
    <s v="In the Name of Love"/>
    <d v="2016-07-29T00:00:00"/>
    <n v="3451"/>
    <n v="57.516666666666666"/>
    <n v="4.7930555555555552"/>
    <n v="1"/>
    <s v="single"/>
    <s v="Single"/>
    <n v="326"/>
  </r>
  <r>
    <s v="4KW1lqgSr8TKrvBII0Brf8"/>
    <n v="91"/>
    <s v="Father Stretch My Hands Pt. 1"/>
    <n v="2"/>
    <n v="78"/>
    <n v="0.78"/>
    <b v="1"/>
    <n v="1"/>
    <x v="105"/>
    <n v="200"/>
    <n v="89"/>
    <n v="0.89"/>
    <n v="31038851"/>
    <s v="rap"/>
    <s v="7gsWAHLeT0w7es6FofOXk1"/>
    <n v="924"/>
    <s v="The Life Of Pablo"/>
    <d v="2016-06-10T00:00:00"/>
    <n v="3500"/>
    <n v="58.333333333333336"/>
    <n v="4.8611111111111116"/>
    <n v="20"/>
    <s v="album"/>
    <s v="Album"/>
    <n v="226"/>
  </r>
  <r>
    <s v="0azC730Exh71aQlOt9Zj3y"/>
    <n v="6270"/>
    <s v="This Is What You Came For"/>
    <n v="1"/>
    <n v="78"/>
    <n v="0.78"/>
    <b v="0"/>
    <n v="0"/>
    <x v="98"/>
    <n v="188"/>
    <n v="84"/>
    <n v="0.84"/>
    <n v="23079295"/>
    <s v="edm"/>
    <s v="3pEgGUv379EDinvg1TN7Kt"/>
    <n v="925"/>
    <s v="This Is What You Came For"/>
    <d v="2016-04-29T00:00:00"/>
    <n v="3542"/>
    <n v="59.033333333333331"/>
    <n v="4.9194444444444443"/>
    <n v="1"/>
    <s v="single"/>
    <s v="Single"/>
    <n v="37"/>
  </r>
  <r>
    <s v="7oAuqs6akGnPU3Tb00ZmyM"/>
    <n v="5294"/>
    <s v="All Night"/>
    <n v="11"/>
    <n v="78"/>
    <n v="0.78"/>
    <b v="0"/>
    <n v="0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536"/>
  </r>
  <r>
    <s v="30TmLgK0ja5O8q9l4BShIX"/>
    <n v="7135"/>
    <s v="Everyday"/>
    <n v="9"/>
    <n v="78"/>
    <n v="0.78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24"/>
  </r>
  <r>
    <s v="53mChDyESfwn9Dz8poHRf6"/>
    <n v="3383"/>
    <s v="Taking What's Not Yours"/>
    <n v="1"/>
    <n v="78"/>
    <n v="0.78"/>
    <b v="0"/>
    <n v="0"/>
    <x v="78"/>
    <n v="143"/>
    <n v="80"/>
    <n v="0.8"/>
    <n v="12560191"/>
    <s v="N/A"/>
    <s v="4oL7pMxnb04uuRI7ReXmuh"/>
    <n v="184"/>
    <s v="Who Really Cares"/>
    <d v="2016-02-25T00:00:00"/>
    <n v="3606"/>
    <n v="60.1"/>
    <n v="5.0083333333333337"/>
    <n v="10"/>
    <s v="album"/>
    <s v="Album"/>
    <n v="342"/>
  </r>
  <r>
    <s v="06KyNuuMOX1ROXRhj787tj"/>
    <n v="6987"/>
    <s v="We Don't Talk Anymore (feat. Selena Gomez)"/>
    <n v="5"/>
    <n v="78"/>
    <n v="0.78"/>
    <b v="0"/>
    <n v="0"/>
    <x v="50"/>
    <n v="93"/>
    <n v="79"/>
    <n v="0.79"/>
    <n v="25301942"/>
    <s v="soft pop, pop"/>
    <s v="5Nwsra93UQYJ6xxcjcE10x"/>
    <n v="929"/>
    <s v="Nine Track Mind"/>
    <d v="2016-01-29T00:00:00"/>
    <n v="3633"/>
    <n v="60.55"/>
    <n v="5.0458333333333334"/>
    <n v="13"/>
    <s v="album"/>
    <s v="Album"/>
    <n v="362"/>
  </r>
  <r>
    <s v="61uyGDPJ06MkxJtHgPmuyO"/>
    <n v="8473"/>
    <s v="Company"/>
    <n v="6"/>
    <n v="78"/>
    <n v="0.78"/>
    <b v="0"/>
    <n v="0"/>
    <x v="12"/>
    <n v="29"/>
    <n v="91"/>
    <n v="0.91"/>
    <n v="85034636"/>
    <s v="pop, contemporary r&amp;b"/>
    <s v="6Fr2rQkZ383FcMqFyT7yPr"/>
    <n v="930"/>
    <s v="Purpose (Deluxe)"/>
    <d v="2015-11-13T00:00:00"/>
    <n v="3710"/>
    <n v="61.833333333333336"/>
    <n v="5.1527777777777777"/>
    <n v="19"/>
    <s v="album"/>
    <s v="Album"/>
    <n v="346"/>
  </r>
  <r>
    <s v="2K87XMYnUMqLcX3zvtAF4G"/>
    <n v="582"/>
    <s v="Drag Me Down"/>
    <n v="2"/>
    <n v="78"/>
    <n v="0.78"/>
    <b v="0"/>
    <n v="0"/>
    <x v="77"/>
    <n v="141"/>
    <n v="83"/>
    <n v="0.83"/>
    <n v="40273571"/>
    <s v="N/A"/>
    <s v="1gMxiQQSg5zeu4htBosASY"/>
    <n v="931"/>
    <s v="Made In The A.M. (Deluxe Edition)"/>
    <d v="2015-11-13T00:00:00"/>
    <n v="3710"/>
    <n v="61.833333333333336"/>
    <n v="5.1527777777777777"/>
    <n v="17"/>
    <s v="album"/>
    <s v="Album"/>
    <n v="32"/>
  </r>
  <r>
    <s v="0wI7QkCcs8FUQE1OkXUIqd"/>
    <n v="4251"/>
    <s v="Scars To Your Beautiful"/>
    <n v="10"/>
    <n v="78"/>
    <n v="0.78"/>
    <b v="0"/>
    <n v="0"/>
    <x v="387"/>
    <n v="932"/>
    <n v="72"/>
    <n v="0.72"/>
    <n v="12275134"/>
    <s v="N/A"/>
    <s v="7HnbhIDKXIBhMR4EPGuMgu"/>
    <n v="932"/>
    <s v="Know-It-All"/>
    <d v="2015-11-13T00:00:00"/>
    <n v="3710"/>
    <n v="61.833333333333336"/>
    <n v="5.1527777777777777"/>
    <n v="10"/>
    <s v="album"/>
    <s v="Album"/>
    <n v="383"/>
  </r>
  <r>
    <s v="43PuMrRfbyyuz4QpZ3oAwN"/>
    <n v="8371"/>
    <s v="Exchange"/>
    <n v="3"/>
    <n v="78"/>
    <n v="0.78"/>
    <b v="1"/>
    <n v="1"/>
    <x v="170"/>
    <n v="343"/>
    <n v="80"/>
    <n v="0.8"/>
    <n v="10564033"/>
    <s v="trap soul, r&amp;b"/>
    <s v="6eZdwrhB97A3EYx9QppGfl"/>
    <n v="343"/>
    <s v="T R A P S O U L"/>
    <d v="2015-10-02T00:00:00"/>
    <n v="3752"/>
    <n v="62.533333333333331"/>
    <n v="5.2111111111111112"/>
    <n v="14"/>
    <s v="album"/>
    <s v="Album"/>
    <n v="324"/>
  </r>
  <r>
    <s v="5jqNQZBwbZWQXPWfo0ygZF"/>
    <n v="8163"/>
    <s v="Art Deco"/>
    <n v="7"/>
    <n v="78"/>
    <n v="0.78"/>
    <b v="0"/>
    <n v="0"/>
    <x v="55"/>
    <n v="100"/>
    <n v="88"/>
    <n v="0.88"/>
    <n v="51798111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91"/>
  </r>
  <r>
    <s v="5Qnrgqy1pAm9GyNQOgyVFz"/>
    <n v="8134"/>
    <s v="Fourth of July"/>
    <n v="6"/>
    <n v="78"/>
    <n v="0.78"/>
    <b v="0"/>
    <n v="0"/>
    <x v="388"/>
    <n v="935"/>
    <n v="70"/>
    <n v="0.7"/>
    <n v="2360290"/>
    <s v="baroque pop"/>
    <s v="64xtjfsPHNHch0CZ7fPTjS"/>
    <n v="935"/>
    <s v="Carrie &amp; Lowell"/>
    <d v="2015-03-31T00:00:00"/>
    <n v="3937"/>
    <n v="65.61666666666666"/>
    <n v="5.468055555555555"/>
    <n v="11"/>
    <s v="album"/>
    <s v="Album"/>
    <n v="465"/>
  </r>
  <r>
    <s v="2kSb3wYSOV996xA2NSmpck"/>
    <n v="2066"/>
    <s v="Melting"/>
    <n v="3"/>
    <n v="78"/>
    <n v="0.78"/>
    <b v="0"/>
    <n v="0"/>
    <x v="199"/>
    <n v="406"/>
    <n v="83"/>
    <n v="0.83"/>
    <n v="9469943"/>
    <s v="N/A"/>
    <s v="6f5gAJpM85TE6aQ81h46T5"/>
    <n v="936"/>
    <s v="Por Vida"/>
    <d v="2015-02-04T00:00:00"/>
    <n v="3992"/>
    <n v="66.533333333333331"/>
    <n v="5.5444444444444443"/>
    <n v="9"/>
    <s v="album"/>
    <s v="Album"/>
    <n v="348"/>
  </r>
  <r>
    <s v="7vS3Y0IKjde7Xg85LWIEdP"/>
    <n v="7030"/>
    <s v="Problem"/>
    <n v="2"/>
    <n v="78"/>
    <n v="0.78"/>
    <b v="0"/>
    <n v="0"/>
    <x v="99"/>
    <n v="189"/>
    <n v="90"/>
    <n v="0.9"/>
    <n v="107401919"/>
    <s v="pop"/>
    <s v="6EVYTRG1drKdO8OnIQBeEj"/>
    <n v="189"/>
    <s v="My Everything (Deluxe)"/>
    <d v="2014-08-22T00:00:00"/>
    <n v="4158"/>
    <n v="69.3"/>
    <n v="5.7749999999999995"/>
    <n v="15"/>
    <s v="album"/>
    <s v="Album"/>
    <n v="323"/>
  </r>
  <r>
    <s v="1fidCEsYlaVE3pHwKCvpFZ"/>
    <n v="7128"/>
    <s v="Am I Wrong"/>
    <n v="2"/>
    <n v="78"/>
    <n v="0.78"/>
    <b v="0"/>
    <n v="0"/>
    <x v="389"/>
    <n v="938"/>
    <n v="61"/>
    <n v="0.61"/>
    <n v="573365"/>
    <s v="N/A"/>
    <s v="6zXb9FQMzawvY2Au8Kxky3"/>
    <n v="938"/>
    <s v="Black Star Elephant"/>
    <d v="2014-06-30T00:00:00"/>
    <n v="4211"/>
    <n v="70.183333333333337"/>
    <n v="5.8486111111111114"/>
    <n v="21"/>
    <s v="album"/>
    <s v="Album"/>
    <n v="409"/>
  </r>
  <r>
    <s v="72cGBEqu7RitIOoACXYjfR"/>
    <n v="769"/>
    <s v="The Blonde"/>
    <n v="7"/>
    <n v="78"/>
    <n v="0.78"/>
    <b v="0"/>
    <n v="0"/>
    <x v="78"/>
    <n v="143"/>
    <n v="79"/>
    <n v="0.79"/>
    <n v="12544566"/>
    <s v="N/A"/>
    <s v="4Hai0uVzRbyTSaTPzxTY4e"/>
    <n v="143"/>
    <s v="French Exit"/>
    <d v="2014-06-05T00:00:00"/>
    <n v="4236"/>
    <n v="70.599999999999994"/>
    <n v="5.8833333333333329"/>
    <n v="12"/>
    <s v="album"/>
    <s v="Album"/>
    <n v="379"/>
  </r>
  <r>
    <s v="2qyhy9ndo8tTGMzXeHTisR"/>
    <n v="8407"/>
    <s v="So High"/>
    <n v="1"/>
    <n v="78"/>
    <n v="0.78"/>
    <b v="1"/>
    <n v="1"/>
    <x v="128"/>
    <n v="242"/>
    <n v="86"/>
    <n v="0.86"/>
    <n v="34748949"/>
    <s v="N/A"/>
    <s v="3VZiexdNV9MFUGDg2gFakT"/>
    <n v="940"/>
    <s v="So High"/>
    <d v="2014-03-11T00:00:00"/>
    <n v="4322"/>
    <n v="72.033333333333331"/>
    <n v="6.0027777777777773"/>
    <n v="1"/>
    <s v="single"/>
    <s v="Single"/>
    <n v="335"/>
  </r>
  <r>
    <s v="1HFfMOxCAT4GAwaPfCdmUs"/>
    <n v="11063"/>
    <s v="Waves - Robin Schulz Radio Edit"/>
    <n v="1"/>
    <n v="78"/>
    <n v="0.78"/>
    <b v="0"/>
    <n v="0"/>
    <x v="390"/>
    <n v="941"/>
    <n v="64"/>
    <n v="0.64"/>
    <n v="354987"/>
    <s v="N/A"/>
    <s v="29RpLEpfNr1mnrnmtbO620"/>
    <n v="941"/>
    <s v="Waves (Robin Schulz Radio Edit)"/>
    <d v="2014-02-07T00:00:00"/>
    <n v="4354"/>
    <n v="72.566666666666663"/>
    <n v="6.0472222222222216"/>
    <n v="1"/>
    <s v="single"/>
    <s v="Single"/>
    <n v="346"/>
  </r>
  <r>
    <s v="11MyiSGZSYSmhhqwGUTtAq"/>
    <n v="2990"/>
    <s v="Sad Girl"/>
    <n v="6"/>
    <n v="78"/>
    <n v="0.78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29"/>
  </r>
  <r>
    <s v="1y3r6RXiJZNBV1EI0NggpS"/>
    <n v="4397"/>
    <s v="Ultraviolence"/>
    <n v="2"/>
    <n v="78"/>
    <n v="0.78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19"/>
  </r>
  <r>
    <s v="5Hroj5K7vLpIG4FNCRIjbP"/>
    <n v="3730"/>
    <s v="Best Day Of My Life"/>
    <n v="3"/>
    <n v="78"/>
    <n v="0.78"/>
    <b v="0"/>
    <n v="0"/>
    <x v="391"/>
    <n v="944"/>
    <n v="62"/>
    <n v="0.62"/>
    <n v="1646684"/>
    <s v="N/A"/>
    <s v="0V4laGZGshNCpurfIdUhHv"/>
    <n v="944"/>
    <s v="Oh, What A Life"/>
    <d v="2014-01-01T00:00:00"/>
    <n v="4391"/>
    <n v="73.183333333333337"/>
    <n v="6.0986111111111114"/>
    <n v="11"/>
    <s v="album"/>
    <s v="Album"/>
    <n v="323"/>
  </r>
  <r>
    <s v="4lhqb6JvbHId48OUJGwymk"/>
    <n v="1203"/>
    <s v="Hey Brother"/>
    <n v="3"/>
    <n v="78"/>
    <n v="0.78"/>
    <b v="0"/>
    <n v="0"/>
    <x v="101"/>
    <n v="193"/>
    <n v="79"/>
    <n v="0.79"/>
    <n v="23434221"/>
    <s v="edm"/>
    <s v="2H6i2CrWgXE1HookLu8Au0"/>
    <n v="193"/>
    <s v="True"/>
    <d v="2013-09-16T00:00:00"/>
    <n v="4498"/>
    <n v="74.966666666666669"/>
    <n v="6.2472222222222227"/>
    <n v="10"/>
    <s v="album"/>
    <s v="Album"/>
    <n v="425"/>
  </r>
  <r>
    <s v="0wrWxW18WK2MkrfDpRHkyh"/>
    <n v="1667"/>
    <s v="Me and the Devil"/>
    <n v="2"/>
    <n v="78"/>
    <n v="0.78"/>
    <b v="0"/>
    <n v="0"/>
    <x v="392"/>
    <n v="946"/>
    <n v="60"/>
    <n v="0.6"/>
    <n v="261492"/>
    <s v="N/A"/>
    <s v="5yuGLsbL0XTjON5tewyApa"/>
    <n v="946"/>
    <s v="Sugarbread"/>
    <d v="2013-03-11T00:00:00"/>
    <n v="4687"/>
    <n v="78.11666666666666"/>
    <n v="6.509722222222222"/>
    <n v="3"/>
    <s v="single"/>
    <s v="Single"/>
    <n v="308"/>
  </r>
  <r>
    <s v="3xdjjKMcMOFgo1eQrfbogM"/>
    <n v="5735"/>
    <s v="Wagon Wheel"/>
    <n v="3"/>
    <n v="78"/>
    <n v="0.78"/>
    <b v="0"/>
    <n v="0"/>
    <x v="393"/>
    <n v="947"/>
    <n v="66"/>
    <n v="0.66"/>
    <n v="2773747"/>
    <s v="country"/>
    <s v="6cowf7fdb5dgKoglTekOK8"/>
    <n v="947"/>
    <s v="True Believers"/>
    <d v="2013-01-01T00:00:00"/>
    <n v="4756"/>
    <n v="79.266666666666666"/>
    <n v="6.6055555555555552"/>
    <n v="12"/>
    <s v="album"/>
    <s v="Album"/>
    <n v="497"/>
  </r>
  <r>
    <s v="0n4bITAu0Y0nigrz3MFJMb"/>
    <n v="5402"/>
    <s v="Blurred Lines"/>
    <n v="1"/>
    <n v="78"/>
    <n v="0.78"/>
    <b v="1"/>
    <n v="1"/>
    <x v="394"/>
    <n v="948"/>
    <n v="63"/>
    <n v="0.63"/>
    <n v="1976419"/>
    <s v="N/A"/>
    <s v="1eHyfkrIOVLGVnt5E4MD2j"/>
    <n v="948"/>
    <s v="Blurred Lines (Deluxe)"/>
    <d v="2013-01-01T00:00:00"/>
    <n v="4756"/>
    <n v="79.266666666666666"/>
    <n v="6.6055555555555552"/>
    <n v="14"/>
    <s v="album"/>
    <s v="Album"/>
    <n v="439"/>
  </r>
  <r>
    <s v="27tNWlhdAryQY04Gb2ZhUI"/>
    <n v="186"/>
    <s v="Roar"/>
    <n v="1"/>
    <n v="78"/>
    <n v="0.78"/>
    <b v="0"/>
    <n v="0"/>
    <x v="395"/>
    <n v="949"/>
    <n v="83"/>
    <n v="0.83"/>
    <n v="38385499"/>
    <s v="pop"/>
    <s v="3jB9yFDwRe3KhtGnHXJntk"/>
    <n v="949"/>
    <s v="PRISM"/>
    <d v="2013-01-01T00:00:00"/>
    <n v="4756"/>
    <n v="79.266666666666666"/>
    <n v="6.6055555555555552"/>
    <n v="13"/>
    <s v="album"/>
    <s v="Album"/>
    <n v="372"/>
  </r>
  <r>
    <s v="1IT0WQk5J8NsaeII8ktdlZ"/>
    <n v="6146"/>
    <s v="King For A Day"/>
    <n v="4"/>
    <n v="78"/>
    <n v="0.78"/>
    <b v="1"/>
    <n v="1"/>
    <x v="396"/>
    <n v="950"/>
    <n v="76"/>
    <n v="0.76"/>
    <n v="3928705"/>
    <s v="emo, screamo, post-hardcore"/>
    <s v="661Hz0qJK8WIp7vAWsqKvk"/>
    <n v="950"/>
    <s v="Collide With The Sky"/>
    <d v="2012-07-17T00:00:00"/>
    <n v="4924"/>
    <n v="82.066666666666663"/>
    <n v="6.8388888888888886"/>
    <n v="12"/>
    <s v="album"/>
    <s v="Album"/>
    <n v="393"/>
  </r>
  <r>
    <s v="4QhWbupniDd44EDtnh2bFJ"/>
    <n v="6524"/>
    <s v="Pyramids"/>
    <n v="10"/>
    <n v="78"/>
    <n v="0.78"/>
    <b v="1"/>
    <n v="1"/>
    <x v="75"/>
    <n v="137"/>
    <n v="84"/>
    <n v="0.84"/>
    <n v="20287929"/>
    <s v="N/A"/>
    <s v="392p3shh2jkxUxY2VHvlH8"/>
    <n v="951"/>
    <s v="channel ORANGE"/>
    <d v="2012-07-10T00:00:00"/>
    <n v="4931"/>
    <n v="82.183333333333337"/>
    <n v="6.8486111111111114"/>
    <n v="17"/>
    <s v="album"/>
    <s v="Album"/>
    <n v="988"/>
  </r>
  <r>
    <s v="3bC1ahPIYt1btJzSSEyyrF"/>
    <n v="1643"/>
    <s v="Whistle"/>
    <n v="1"/>
    <n v="78"/>
    <n v="0.78"/>
    <b v="0"/>
    <n v="0"/>
    <x v="176"/>
    <n v="362"/>
    <n v="79"/>
    <n v="0.79"/>
    <n v="8971415"/>
    <s v="N/A"/>
    <s v="7eLwoxxWs6lfkVYJGkGNbk"/>
    <n v="686"/>
    <s v="Wild Ones"/>
    <d v="2012-06-22T00:00:00"/>
    <n v="4949"/>
    <n v="82.483333333333334"/>
    <n v="6.8736111111111109"/>
    <n v="10"/>
    <s v="album"/>
    <s v="Album"/>
    <n v="374"/>
  </r>
  <r>
    <s v="190jyVPHYjAqEaOGmMzdyk"/>
    <n v="4027"/>
    <s v="Beauty And A Beat"/>
    <n v="10"/>
    <n v="78"/>
    <n v="0.78"/>
    <b v="0"/>
    <n v="0"/>
    <x v="12"/>
    <n v="29"/>
    <n v="91"/>
    <n v="0.91"/>
    <n v="85008100"/>
    <s v="pop, contemporary r&amp;b"/>
    <s v="70f70xLCpH7wHaVvB2oZT9"/>
    <n v="953"/>
    <s v="Believe (Deluxe Edition)"/>
    <d v="2012-06-15T00:00:00"/>
    <n v="4956"/>
    <n v="82.6"/>
    <n v="6.8833333333333329"/>
    <n v="17"/>
    <s v="album"/>
    <s v="Album"/>
    <n v="379"/>
  </r>
  <r>
    <s v="6IbnUaczZBT34DhaD6S18F"/>
    <n v="1477"/>
    <s v="Bubblegum Bitch"/>
    <n v="1"/>
    <n v="78"/>
    <n v="0.78"/>
    <b v="1"/>
    <n v="1"/>
    <x v="397"/>
    <n v="954"/>
    <n v="72"/>
    <n v="0.72"/>
    <n v="6114655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257"/>
  </r>
  <r>
    <s v="5rgy6ghBq1eRApCkeUdJXf"/>
    <n v="6082"/>
    <s v="We Are Young (feat. Janelle Monáe)"/>
    <n v="3"/>
    <n v="78"/>
    <n v="0.78"/>
    <b v="0"/>
    <n v="0"/>
    <x v="398"/>
    <n v="955"/>
    <n v="66"/>
    <n v="0.66"/>
    <n v="3051567"/>
    <s v="N/A"/>
    <s v="7m7F7SQ3BXvIpvOgjW51Gp"/>
    <n v="955"/>
    <s v="Some Nights"/>
    <d v="2012-02-14T00:00:00"/>
    <n v="5078"/>
    <n v="84.63333333333334"/>
    <n v="7.052777777777778"/>
    <n v="11"/>
    <s v="album"/>
    <s v="Album"/>
    <n v="417"/>
  </r>
  <r>
    <s v="60wwxj6Dd9NJlirf84wr2c"/>
    <n v="3073"/>
    <s v="Clarity"/>
    <n v="5"/>
    <n v="78"/>
    <n v="0.78"/>
    <b v="0"/>
    <n v="0"/>
    <x v="399"/>
    <n v="956"/>
    <n v="73"/>
    <n v="0.73"/>
    <n v="6111556"/>
    <s v="edm"/>
    <s v="7juWTdmjo0vYywWu8HiQxs"/>
    <n v="956"/>
    <s v="Clarity"/>
    <d v="2012-01-01T00:00:00"/>
    <n v="5122"/>
    <n v="85.36666666666666"/>
    <n v="7.113888888888888"/>
    <n v="10"/>
    <s v="album"/>
    <s v="Album"/>
    <n v="452"/>
  </r>
  <r>
    <s v="2iUmqdfGZcHIhS3b9E9EWq"/>
    <n v="2573"/>
    <s v="Everybody Talks"/>
    <n v="3"/>
    <n v="78"/>
    <n v="0.78"/>
    <b v="1"/>
    <n v="1"/>
    <x v="400"/>
    <n v="957"/>
    <n v="64"/>
    <n v="0.64"/>
    <n v="1284296"/>
    <s v="N/A"/>
    <s v="0uRFz92JmjwDbZbB7hEBIr"/>
    <n v="957"/>
    <s v="Picture Show"/>
    <d v="2012-01-01T00:00:00"/>
    <n v="5122"/>
    <n v="85.36666666666666"/>
    <n v="7.113888888888888"/>
    <n v="11"/>
    <s v="album"/>
    <s v="Album"/>
    <n v="295"/>
  </r>
  <r>
    <s v="2EBCVPNAG46nbgs6jXPGvv"/>
    <n v="8290"/>
    <s v="Starships"/>
    <n v="10"/>
    <n v="78"/>
    <n v="0.78"/>
    <b v="1"/>
    <n v="1"/>
    <x v="401"/>
    <n v="958"/>
    <n v="84"/>
    <n v="0.84"/>
    <n v="34293318"/>
    <s v="N/A"/>
    <s v="22F5ZYY1sxoJjk6HzZfmC1"/>
    <n v="958"/>
    <s v="Pink Friday: Roman Reloaded The Re-Up (Explicit Version)"/>
    <d v="2012-01-01T00:00:00"/>
    <n v="5122"/>
    <n v="85.36666666666666"/>
    <n v="7.113888888888888"/>
    <n v="27"/>
    <s v="album"/>
    <s v="Album"/>
    <n v="351"/>
  </r>
  <r>
    <s v="0fBSs3fRoh1yJcne77fdu9"/>
    <n v="4014"/>
    <s v="Video Games"/>
    <n v="4"/>
    <n v="78"/>
    <n v="0.78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69"/>
  </r>
  <r>
    <s v="3tyPOhuVnt5zd5kGfxbCyL"/>
    <n v="3414"/>
    <s v="Where Have You Been"/>
    <n v="2"/>
    <n v="78"/>
    <n v="0.78"/>
    <b v="0"/>
    <n v="0"/>
    <x v="57"/>
    <n v="103"/>
    <n v="90"/>
    <n v="0.9"/>
    <n v="69030894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404"/>
  </r>
  <r>
    <s v="0jF2AdhsalO1L7KkhK4LE5"/>
    <n v="6645"/>
    <s v="Practice"/>
    <n v="17"/>
    <n v="78"/>
    <n v="0.78"/>
    <b v="1"/>
    <n v="1"/>
    <x v="88"/>
    <n v="164"/>
    <n v="95"/>
    <n v="0.95"/>
    <n v="103067383"/>
    <s v="rap"/>
    <s v="6X1x82kppWZmDzlXXK3y3q"/>
    <n v="196"/>
    <s v="Take Care (Deluxe)"/>
    <d v="2011-11-15T00:00:00"/>
    <n v="5169"/>
    <n v="86.15"/>
    <n v="7.1791666666666671"/>
    <n v="19"/>
    <s v="album"/>
    <s v="Album"/>
    <n v="396"/>
  </r>
  <r>
    <s v="0AIpGG5dxEgnAymhdJRSZ0"/>
    <n v="3846"/>
    <s v="Champagne Coast"/>
    <n v="10"/>
    <n v="78"/>
    <n v="0.78"/>
    <b v="0"/>
    <n v="0"/>
    <x v="402"/>
    <n v="962"/>
    <n v="71"/>
    <n v="0.71"/>
    <n v="1339928"/>
    <s v="art pop"/>
    <s v="5LMfBxAyFy41CavxGAykHR"/>
    <n v="962"/>
    <s v="Coastal Grooves"/>
    <d v="2011-08-08T00:00:00"/>
    <n v="5268"/>
    <n v="87.8"/>
    <n v="7.3166666666666664"/>
    <n v="10"/>
    <s v="album"/>
    <s v="Album"/>
    <n v="487"/>
  </r>
  <r>
    <s v="78O33U6jbQtNiNfbkZudpd"/>
    <n v="2598"/>
    <s v="She Will"/>
    <n v="6"/>
    <n v="78"/>
    <n v="0.78"/>
    <b v="1"/>
    <n v="1"/>
    <x v="403"/>
    <n v="963"/>
    <n v="86"/>
    <n v="0.86"/>
    <n v="17938214"/>
    <s v="rap, hip hop"/>
    <s v="2YL3ddwHuiBGumvzcGHyjT"/>
    <n v="963"/>
    <s v="Tha Carter IV (Explicit Version)"/>
    <d v="2011-01-01T00:00:00"/>
    <n v="5487"/>
    <n v="91.45"/>
    <n v="7.6208333333333336"/>
    <n v="15"/>
    <s v="album"/>
    <s v="Album"/>
    <n v="509"/>
  </r>
  <r>
    <s v="05ZACkzW8YbRq3eFgIfSNB"/>
    <n v="4980"/>
    <s v="Springsteen"/>
    <n v="9"/>
    <n v="78"/>
    <n v="0.78"/>
    <b v="0"/>
    <n v="0"/>
    <x v="404"/>
    <n v="964"/>
    <n v="71"/>
    <n v="0.71"/>
    <n v="4140524"/>
    <s v="country, acoustic country"/>
    <s v="5dtw6CoMhbrSj01YUvdQOF"/>
    <n v="964"/>
    <s v="Chief"/>
    <d v="2011-01-01T00:00:00"/>
    <n v="5487"/>
    <n v="91.45"/>
    <n v="7.6208333333333336"/>
    <n v="11"/>
    <s v="album"/>
    <s v="Album"/>
    <n v="438"/>
  </r>
  <r>
    <s v="1UGD3lW3tDmgZfAVDh6w7r"/>
    <n v="314"/>
    <s v="Devil In A New Dress"/>
    <n v="8"/>
    <n v="78"/>
    <n v="0.78"/>
    <b v="1"/>
    <n v="1"/>
    <x v="105"/>
    <n v="200"/>
    <n v="89"/>
    <n v="0.89"/>
    <n v="31052119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586"/>
  </r>
  <r>
    <s v="2gZUPNdnz5Y45eiGxpHGSc"/>
    <n v="6581"/>
    <s v="POWER"/>
    <n v="3"/>
    <n v="78"/>
    <n v="0.78"/>
    <b v="1"/>
    <n v="1"/>
    <x v="105"/>
    <n v="200"/>
    <n v="89"/>
    <n v="0.89"/>
    <n v="31059657"/>
    <s v="rap"/>
    <s v="20r762YmB5HeofjMCiPMLv"/>
    <n v="456"/>
    <s v="My Beautiful Dark Twisted Fantasy"/>
    <d v="2010-11-22T00:00:00"/>
    <n v="5527"/>
    <n v="92.11666666666666"/>
    <n v="7.676388888888888"/>
    <n v="13"/>
    <s v="album"/>
    <s v="Album"/>
    <n v="486"/>
  </r>
  <r>
    <s v="3hlksXnvbKogFdPbpO9vel"/>
    <n v="5668"/>
    <s v="Super Bass"/>
    <n v="14"/>
    <n v="78"/>
    <n v="0.78"/>
    <b v="1"/>
    <n v="1"/>
    <x v="401"/>
    <n v="958"/>
    <n v="84"/>
    <n v="0.84"/>
    <n v="34297934"/>
    <s v="N/A"/>
    <s v="7aADdYLiK1z7GlMFr0UIZw"/>
    <n v="967"/>
    <s v="Pink Friday (Complete Edition)"/>
    <d v="2010-11-22T00:00:00"/>
    <n v="5527"/>
    <n v="92.11666666666666"/>
    <n v="7.676388888888888"/>
    <n v="21"/>
    <s v="album"/>
    <s v="Album"/>
    <n v="333"/>
  </r>
  <r>
    <s v="3ZdJffjzJWFimSQyxgGIxN"/>
    <n v="2482"/>
    <s v="Just A Dream"/>
    <n v="4"/>
    <n v="78"/>
    <n v="0.78"/>
    <b v="0"/>
    <n v="0"/>
    <x v="405"/>
    <n v="968"/>
    <n v="74"/>
    <n v="0.74"/>
    <n v="3745509"/>
    <s v="N/A"/>
    <s v="3mz9p3cA0Cl5oDUlpTxB0c"/>
    <n v="968"/>
    <s v="5.0"/>
    <d v="2010-11-12T00:00:00"/>
    <n v="5537"/>
    <n v="92.283333333333331"/>
    <n v="7.6902777777777773"/>
    <n v="12"/>
    <s v="album"/>
    <s v="Album"/>
    <n v="396"/>
  </r>
  <r>
    <s v="6lV2MSQmRIkycDScNtrBXO"/>
    <n v="4657"/>
    <s v="Airplanes (feat. Hayley Williams of Paramore)"/>
    <n v="4"/>
    <n v="78"/>
    <n v="0.78"/>
    <b v="1"/>
    <n v="1"/>
    <x v="406"/>
    <n v="969"/>
    <n v="74"/>
    <n v="0.74"/>
    <n v="2265465"/>
    <s v="N/A"/>
    <s v="7apLPYT8szV1IqTxyVSy5P"/>
    <n v="969"/>
    <s v="B.o.B Presents: The Adventures of Bobby Ray"/>
    <d v="2010-04-27T00:00:00"/>
    <n v="5736"/>
    <n v="95.6"/>
    <n v="7.9666666666666659"/>
    <n v="12"/>
    <s v="album"/>
    <s v="Album"/>
    <n v="3"/>
  </r>
  <r>
    <s v="2GYHyAoLWpkxLVa4oYTVko"/>
    <n v="5861"/>
    <s v="Alors on danse - Radio Edit"/>
    <n v="5"/>
    <n v="78"/>
    <n v="0.78"/>
    <b v="0"/>
    <n v="0"/>
    <x v="407"/>
    <n v="970"/>
    <n v="73"/>
    <n v="0.73"/>
    <n v="3860463"/>
    <s v="french pop"/>
    <s v="4kEbcH3VT6NYfpv8Wkkk80"/>
    <n v="970"/>
    <s v="Cheese"/>
    <d v="2010-01-01T00:00:00"/>
    <n v="5852"/>
    <n v="97.533333333333331"/>
    <n v="8.1277777777777782"/>
    <n v="12"/>
    <s v="album"/>
    <s v="Album"/>
    <n v="343"/>
  </r>
  <r>
    <s v="6vc2Jq2vaGu8z326kSrw92"/>
    <n v="5234"/>
    <s v="Your Love Is My Drug"/>
    <n v="1"/>
    <n v="78"/>
    <n v="0.78"/>
    <b v="0"/>
    <n v="0"/>
    <x v="142"/>
    <n v="272"/>
    <n v="78"/>
    <n v="0.78"/>
    <n v="9154839"/>
    <s v="N/A"/>
    <s v="6fpLLJsDSSAlToEDW2jv4F"/>
    <n v="272"/>
    <s v="Animal (Expanded Edition)"/>
    <d v="2010-01-01T00:00:00"/>
    <n v="5852"/>
    <n v="97.533333333333331"/>
    <n v="8.1277777777777782"/>
    <n v="18"/>
    <s v="album"/>
    <s v="Album"/>
    <n v="311"/>
  </r>
  <r>
    <s v="60jzFy6Nn4M0iD1d94oteF"/>
    <n v="6088"/>
    <s v="Rude Boy"/>
    <n v="8"/>
    <n v="78"/>
    <n v="0.78"/>
    <b v="1"/>
    <n v="1"/>
    <x v="57"/>
    <n v="103"/>
    <n v="90"/>
    <n v="0.9"/>
    <n v="69030894"/>
    <s v="pop, r&amp;b"/>
    <s v="7uGmyYwDFJbSc1xs4hkEs2"/>
    <n v="972"/>
    <s v="Rated R"/>
    <d v="2009-11-20T00:00:00"/>
    <n v="5894"/>
    <n v="98.233333333333334"/>
    <n v="8.1861111111111118"/>
    <n v="13"/>
    <s v="album"/>
    <s v="Album"/>
    <n v="371"/>
  </r>
  <r>
    <s v="7LR85XLWw2yXqKBSI5brbG"/>
    <n v="3424"/>
    <s v="Run This Town"/>
    <n v="4"/>
    <n v="78"/>
    <n v="0.78"/>
    <b v="1"/>
    <n v="1"/>
    <x v="143"/>
    <n v="273"/>
    <n v="82"/>
    <n v="0.82"/>
    <n v="10376731"/>
    <s v="hip hop, east coast hip hop, rap"/>
    <s v="2CUT0104gySOIvqwtXeFsX"/>
    <n v="273"/>
    <s v="The Blueprint 3"/>
    <d v="2009-09-08T00:00:00"/>
    <n v="5967"/>
    <n v="99.45"/>
    <n v="8.2874999999999996"/>
    <n v="15"/>
    <s v="album"/>
    <s v="Album"/>
    <n v="445"/>
  </r>
  <r>
    <s v="7rl7ao5pb9BhvAzPdWStxi"/>
    <n v="5365"/>
    <s v="Telephone"/>
    <n v="6"/>
    <n v="78"/>
    <n v="0.78"/>
    <b v="0"/>
    <n v="0"/>
    <x v="16"/>
    <n v="34"/>
    <n v="88"/>
    <n v="0.88"/>
    <n v="42256604"/>
    <s v="art pop, pop"/>
    <s v="6DGZdMi124iOOih9GMlhN2"/>
    <n v="974"/>
    <s v="The Fame Monster (Deluxe Edition)"/>
    <d v="2009-08-05T00:00:00"/>
    <n v="6001"/>
    <n v="100.01666666666667"/>
    <n v="8.3347222222222221"/>
    <n v="22"/>
    <s v="album"/>
    <s v="Album"/>
    <n v="367"/>
  </r>
  <r>
    <s v="1NhPKVLsHhFUHIOZ32QnS2"/>
    <n v="1260"/>
    <s v="Secrets"/>
    <n v="3"/>
    <n v="78"/>
    <n v="0.78"/>
    <b v="0"/>
    <n v="0"/>
    <x v="54"/>
    <n v="99"/>
    <n v="81"/>
    <n v="0.81"/>
    <n v="18706004"/>
    <s v="soft pop"/>
    <s v="2pLAOZiilrhOrTQNqrF8qr"/>
    <n v="975"/>
    <s v="Waking Up"/>
    <d v="2009-01-01T00:00:00"/>
    <n v="6217"/>
    <n v="103.61666666666666"/>
    <n v="8.6347222222222211"/>
    <n v="11"/>
    <s v="album"/>
    <s v="Album"/>
    <n v="374"/>
  </r>
  <r>
    <s v="3DamFFqW32WihKkTVlwTYQ"/>
    <n v="3138"/>
    <s v="Fireflies"/>
    <n v="9"/>
    <n v="78"/>
    <n v="0.78"/>
    <b v="0"/>
    <n v="0"/>
    <x v="408"/>
    <n v="976"/>
    <n v="66"/>
    <n v="0.66"/>
    <n v="2503055"/>
    <s v="N/A"/>
    <s v="3vf65wfk1EEjVhy6BjENsS"/>
    <n v="976"/>
    <s v="Ocean Eyes"/>
    <d v="2009-01-01T00:00:00"/>
    <n v="6217"/>
    <n v="103.61666666666666"/>
    <n v="8.6347222222222211"/>
    <n v="12"/>
    <s v="album"/>
    <s v="Album"/>
    <n v="38"/>
  </r>
  <r>
    <s v="1x075F39Q0zOhjPzPKgG8E"/>
    <n v="7123"/>
    <s v="Baby By Me"/>
    <n v="13"/>
    <n v="78"/>
    <n v="0.78"/>
    <b v="1"/>
    <n v="1"/>
    <x v="409"/>
    <n v="977"/>
    <n v="82"/>
    <n v="0.82"/>
    <n v="18868122"/>
    <s v="east coast hip hop, old school hip hop"/>
    <s v="4kaCrosmqvvrPUEAwcnC3s"/>
    <n v="977"/>
    <s v="Before I Self-Destruct"/>
    <d v="2009-01-01T00:00:00"/>
    <n v="6217"/>
    <n v="103.61666666666666"/>
    <n v="8.6347222222222211"/>
    <n v="18"/>
    <s v="album"/>
    <s v="Album"/>
    <n v="355"/>
  </r>
  <r>
    <s v="7jk7gqyEonmVVYahZN5zhW"/>
    <n v="1890"/>
    <s v="Circus"/>
    <n v="2"/>
    <n v="78"/>
    <n v="0.78"/>
    <b v="0"/>
    <n v="0"/>
    <x v="109"/>
    <n v="206"/>
    <n v="81"/>
    <n v="0.81"/>
    <n v="17766757"/>
    <s v="pop"/>
    <s v="2tve5DGwub1TtbX1khPX5j"/>
    <n v="822"/>
    <s v="Circus (Deluxe Version)"/>
    <d v="2008-12-02T00:00:00"/>
    <n v="6247"/>
    <n v="104.11666666666666"/>
    <n v="8.6763888888888889"/>
    <n v="15"/>
    <s v="album"/>
    <s v="Album"/>
    <n v="32"/>
  </r>
  <r>
    <s v="5ChkMS8OtdzJeqyybCc9R5"/>
    <n v="90"/>
    <s v="Billie Jean"/>
    <n v="6"/>
    <n v="78"/>
    <n v="0.78"/>
    <b v="0"/>
    <n v="0"/>
    <x v="115"/>
    <n v="213"/>
    <n v="84"/>
    <n v="0.84"/>
    <n v="37431031"/>
    <s v="N/A"/>
    <s v="1C2h7mLntPSeVYciMRTF4a"/>
    <n v="979"/>
    <s v="Thriller 25 Super Deluxe Edition"/>
    <d v="2008-02-08T00:00:00"/>
    <n v="6545"/>
    <n v="109.08333333333333"/>
    <n v="9.0902777777777768"/>
    <n v="30"/>
    <s v="album"/>
    <s v="Album"/>
    <n v="489"/>
  </r>
  <r>
    <s v="7x8dCjCr0x6x2lXKujYD34"/>
    <n v="4311"/>
    <s v="The Pretender"/>
    <n v="1"/>
    <n v="78"/>
    <n v="0.78"/>
    <b v="0"/>
    <n v="0"/>
    <x v="181"/>
    <n v="370"/>
    <n v="75"/>
    <n v="0.75"/>
    <n v="12955017"/>
    <s v="rock, post-grunge, alternative rock, grunge"/>
    <s v="3ilXDEG0xiajK8AbqboeJz"/>
    <n v="980"/>
    <s v="Echoes, Silence, Patience &amp; Grace"/>
    <d v="2007-09-25T00:00:00"/>
    <n v="6681"/>
    <n v="111.35"/>
    <n v="9.2791666666666668"/>
    <n v="12"/>
    <s v="album"/>
    <s v="Album"/>
    <n v="448"/>
  </r>
  <r>
    <s v="1ixbwbeBi5ufN4noUKmW5a"/>
    <n v="5616"/>
    <s v="Paper Planes"/>
    <n v="11"/>
    <n v="78"/>
    <n v="0.78"/>
    <b v="0"/>
    <n v="0"/>
    <x v="410"/>
    <n v="981"/>
    <n v="66"/>
    <n v="0.66"/>
    <n v="1475258"/>
    <s v="N/A"/>
    <s v="2xoj2gYed3IYmGWn3owSfu"/>
    <n v="981"/>
    <s v="Kala"/>
    <d v="2007-08-20T00:00:00"/>
    <n v="6717"/>
    <n v="111.95"/>
    <n v="9.3291666666666675"/>
    <n v="12"/>
    <s v="album"/>
    <s v="Album"/>
    <n v="342"/>
  </r>
  <r>
    <s v="3Zwu2K0Qa5sT6teCCHPShP"/>
    <n v="3830"/>
    <s v="Thnks fr th Mmrs"/>
    <n v="7"/>
    <n v="78"/>
    <n v="0.78"/>
    <b v="0"/>
    <n v="0"/>
    <x v="244"/>
    <n v="542"/>
    <n v="77"/>
    <n v="0.77"/>
    <n v="11415609"/>
    <s v="emo, pop punk"/>
    <s v="0hHopYqXhuvYSHtVyrcb1g"/>
    <n v="982"/>
    <s v="Infinity On High"/>
    <d v="2007-01-01T00:00:00"/>
    <n v="6948"/>
    <n v="115.8"/>
    <n v="9.65"/>
    <n v="19"/>
    <s v="album"/>
    <s v="Album"/>
    <n v="339"/>
  </r>
  <r>
    <s v="70L6nHORQsblY813yNqUR3"/>
    <n v="601"/>
    <s v="Cherry Waves"/>
    <n v="4"/>
    <n v="78"/>
    <n v="0.78"/>
    <b v="0"/>
    <n v="0"/>
    <x v="303"/>
    <n v="689"/>
    <n v="81"/>
    <n v="0.81"/>
    <n v="7714772"/>
    <s v="nu metal, alternative metal, rap metal, shoegaze, rock"/>
    <s v="4ilqDlqD37nilewk9x8tyZ"/>
    <n v="983"/>
    <s v="Saturday Night Wrist"/>
    <d v="2006-10-25T00:00:00"/>
    <n v="7016"/>
    <n v="116.93333333333334"/>
    <n v="9.7444444444444454"/>
    <n v="12"/>
    <s v="album"/>
    <s v="Album"/>
    <n v="529"/>
  </r>
  <r>
    <s v="3pD0f7hSJg2XdQ6udw5Tey"/>
    <n v="4070"/>
    <s v="What Goes Around.../...Comes Around (Interlude)"/>
    <n v="6"/>
    <n v="78"/>
    <n v="0.78"/>
    <b v="0"/>
    <n v="0"/>
    <x v="106"/>
    <n v="201"/>
    <n v="81"/>
    <n v="0.81"/>
    <n v="15823760"/>
    <s v="N/A"/>
    <s v="2scB1uhcCI1TSf6b9TCZK3"/>
    <n v="201"/>
    <s v="FutureSex/LoveSounds"/>
    <d v="2006-09-12T00:00:00"/>
    <n v="7059"/>
    <n v="117.65"/>
    <n v="9.8041666666666671"/>
    <n v="12"/>
    <s v="album"/>
    <s v="Album"/>
    <n v="747"/>
  </r>
  <r>
    <s v="7k6IzwMGpxnRghE7YosnXT"/>
    <n v="1764"/>
    <s v="Me &amp; U"/>
    <n v="1"/>
    <n v="78"/>
    <n v="0.78"/>
    <b v="0"/>
    <n v="0"/>
    <x v="310"/>
    <n v="701"/>
    <n v="66"/>
    <n v="0.66"/>
    <n v="1898249"/>
    <s v="N/A"/>
    <s v="0j1qzjaJmsF1FkcICf3hRu"/>
    <n v="701"/>
    <s v="Cassie (U.S. Version)"/>
    <d v="2006-08-07T00:00:00"/>
    <n v="7095"/>
    <n v="118.25"/>
    <n v="9.8541666666666661"/>
    <n v="11"/>
    <s v="album"/>
    <s v="Album"/>
    <n v="32"/>
  </r>
  <r>
    <s v="30cSNer6TV8x2utjULVeQ5"/>
    <n v="321"/>
    <s v="SOS"/>
    <n v="1"/>
    <n v="78"/>
    <n v="0.78"/>
    <b v="0"/>
    <n v="0"/>
    <x v="57"/>
    <n v="103"/>
    <n v="90"/>
    <n v="0.9"/>
    <n v="68997177"/>
    <s v="pop, r&amp;b"/>
    <s v="2JdjS6jjOml7nt7Yjo0nnh"/>
    <n v="986"/>
    <s v="A Girl Like Me"/>
    <d v="2006-04-10T00:00:00"/>
    <n v="7214"/>
    <n v="120.23333333333333"/>
    <n v="10.019444444444444"/>
    <n v="13"/>
    <s v="album"/>
    <s v="Album"/>
    <n v="398"/>
  </r>
  <r>
    <s v="3850dYVgOFIXJh5U4BFEWH"/>
    <n v="6747"/>
    <s v="Hung Up"/>
    <n v="1"/>
    <n v="78"/>
    <n v="0.78"/>
    <b v="0"/>
    <n v="0"/>
    <x v="411"/>
    <n v="987"/>
    <n v="78"/>
    <n v="0.78"/>
    <n v="8794984"/>
    <s v="N/A"/>
    <s v="1hg0pQJLE9dzfT1kgZtDPr"/>
    <n v="987"/>
    <s v="Confessions on a Dance Floor"/>
    <d v="2005-11-11T00:00:00"/>
    <n v="7364"/>
    <n v="122.73333333333333"/>
    <n v="10.227777777777778"/>
    <n v="12"/>
    <s v="album"/>
    <s v="Album"/>
    <n v="562"/>
  </r>
  <r>
    <s v="5IVuqXILoxVWvWEPm82Jxr"/>
    <n v="513"/>
    <s v="Crazy In Love (feat. JAY-Z)"/>
    <n v="1"/>
    <n v="78"/>
    <n v="0.78"/>
    <b v="0"/>
    <n v="0"/>
    <x v="386"/>
    <n v="926"/>
    <n v="84"/>
    <n v="0.84"/>
    <n v="41176723"/>
    <s v="N/A"/>
    <s v="6oxVabMIqCMJRYN1GqR3Vf"/>
    <n v="988"/>
    <s v="Dangerously In Love"/>
    <d v="2003-06-24T00:00:00"/>
    <n v="8235"/>
    <n v="137.25"/>
    <n v="11.4375"/>
    <n v="15"/>
    <s v="album"/>
    <s v="Album"/>
    <n v="393"/>
  </r>
  <r>
    <s v="3G0yz3DZn3lfraledmBCT0"/>
    <n v="6068"/>
    <s v="P.I.M.P."/>
    <n v="11"/>
    <n v="78"/>
    <n v="0.78"/>
    <b v="1"/>
    <n v="1"/>
    <x v="409"/>
    <n v="977"/>
    <n v="82"/>
    <n v="0.82"/>
    <n v="18860205"/>
    <s v="east coast hip hop, old school hip hop"/>
    <s v="5G5rgQHzdQnw32SI0WjIo5"/>
    <n v="989"/>
    <s v="Get Rich Or Die Tryin'"/>
    <d v="2003-02-06T00:00:00"/>
    <n v="8373"/>
    <n v="139.55000000000001"/>
    <n v="11.629166666666668"/>
    <n v="20"/>
    <s v="album"/>
    <s v="Album"/>
    <n v="415"/>
  </r>
  <r>
    <s v="70FCugJxa7XW04Np6iYJdI"/>
    <n v="2237"/>
    <s v="21 Questions"/>
    <n v="14"/>
    <n v="78"/>
    <n v="0.78"/>
    <b v="1"/>
    <n v="1"/>
    <x v="409"/>
    <n v="977"/>
    <n v="82"/>
    <n v="0.82"/>
    <n v="18860205"/>
    <s v="east coast hip hop, old school hip hop"/>
    <s v="5G5rgQHzdQnw32SI0WjIo5"/>
    <n v="989"/>
    <s v="Get Rich Or Die Tryin'"/>
    <d v="2003-02-06T00:00:00"/>
    <n v="8373"/>
    <n v="139.55000000000001"/>
    <n v="11.629166666666668"/>
    <n v="20"/>
    <s v="album"/>
    <s v="Album"/>
    <n v="374"/>
  </r>
  <r>
    <s v="1MTQHCpraD4S8g5PAFKzoj"/>
    <n v="6818"/>
    <s v="Behind Blue Eyes"/>
    <n v="16"/>
    <n v="78"/>
    <n v="0.78"/>
    <b v="0"/>
    <n v="0"/>
    <x v="149"/>
    <n v="285"/>
    <n v="78"/>
    <n v="0.78"/>
    <n v="8166087"/>
    <s v="nu metal, rap metal, alternative metal, rap rock"/>
    <s v="3oUoQ0UH7Rv06x1kpSjS36"/>
    <n v="991"/>
    <s v="Results May Vary"/>
    <d v="2003-01-01T00:00:00"/>
    <n v="8409"/>
    <n v="140.15"/>
    <n v="11.679166666666667"/>
    <n v="18"/>
    <s v="album"/>
    <s v="Album"/>
    <n v="449"/>
  </r>
  <r>
    <s v="1f2V8U1BiWaC9aJWmpOARe"/>
    <m/>
    <s v="By the Way"/>
    <n v="1"/>
    <n v="78"/>
    <n v="0.78"/>
    <b v="0"/>
    <n v="0"/>
    <x v="110"/>
    <n v="207"/>
    <n v="82"/>
    <n v="0.82"/>
    <n v="23218829"/>
    <s v="funk rock, alternative rock, rock"/>
    <s v="6deiaArbeoqp1xPEGdEKp1"/>
    <n v="207"/>
    <s v="By the Way (Deluxe Edition)"/>
    <d v="2002-07-09T00:00:00"/>
    <n v="8585"/>
    <n v="143.08333333333334"/>
    <n v="11.923611111111112"/>
    <n v="18"/>
    <s v="album"/>
    <s v="Album"/>
    <n v="361"/>
  </r>
  <r>
    <s v="00Mb3DuaIH1kjrwOku9CGU"/>
    <m/>
    <s v="Sk8er Boi"/>
    <n v="3"/>
    <n v="78"/>
    <n v="0.78"/>
    <b v="0"/>
    <n v="0"/>
    <x v="178"/>
    <n v="365"/>
    <n v="76"/>
    <n v="0.76"/>
    <n v="12006589"/>
    <s v="N/A"/>
    <s v="3zXjR3y2dUWklKmmp6lEhy"/>
    <n v="365"/>
    <s v="Let Go"/>
    <d v="2002-06-04T00:00:00"/>
    <n v="8620"/>
    <n v="143.66666666666666"/>
    <n v="11.972222222222221"/>
    <n v="13"/>
    <s v="album"/>
    <s v="Album"/>
    <n v="34"/>
  </r>
  <r>
    <s v="1jlG3KJ3gdYmhfuySFfpO1"/>
    <m/>
    <s v="I'm with You"/>
    <n v="4"/>
    <n v="78"/>
    <n v="0.78"/>
    <b v="0"/>
    <n v="0"/>
    <x v="178"/>
    <n v="365"/>
    <n v="76"/>
    <n v="0.76"/>
    <n v="12008159"/>
    <s v="N/A"/>
    <s v="3zXjR3y2dUWklKmmp6lEhy"/>
    <n v="365"/>
    <s v="Let Go"/>
    <d v="2002-06-04T00:00:00"/>
    <n v="8620"/>
    <n v="143.66666666666666"/>
    <n v="11.972222222222221"/>
    <n v="13"/>
    <s v="album"/>
    <s v="Album"/>
    <n v="371"/>
  </r>
  <r>
    <s v="2gSVKxPDww9Eep5rdvtdem"/>
    <m/>
    <s v="My Way"/>
    <n v="5"/>
    <n v="78"/>
    <n v="0.78"/>
    <b v="1"/>
    <n v="1"/>
    <x v="149"/>
    <n v="285"/>
    <n v="78"/>
    <n v="0.78"/>
    <n v="8160803"/>
    <s v="nu metal, rap metal, alternative metal, rap rock"/>
    <s v="5mi7FKaWE5CtcOjdyxScA7"/>
    <n v="995"/>
    <s v="Chocolate Starfish And The Hot Dog Flavored Water"/>
    <d v="2000-10-17T00:00:00"/>
    <n v="9215"/>
    <n v="153.58333333333334"/>
    <n v="12.798611111111112"/>
    <n v="15"/>
    <s v="album"/>
    <s v="Album"/>
    <n v="454"/>
  </r>
  <r>
    <s v="3Fzlg5r1IjhLk2qRw667od"/>
    <m/>
    <s v="Dancing in the Moonlight"/>
    <n v="2"/>
    <n v="78"/>
    <n v="0.78"/>
    <b v="0"/>
    <n v="0"/>
    <x v="412"/>
    <n v="996"/>
    <n v="61"/>
    <n v="0.61"/>
    <n v="121417"/>
    <s v="N/A"/>
    <s v="2ww2PXKiHk7rNv26rjVJ5z"/>
    <n v="996"/>
    <s v="Onka's Big Moka"/>
    <d v="2000-06-30T00:00:00"/>
    <n v="9324"/>
    <n v="155.4"/>
    <n v="12.950000000000001"/>
    <n v="12"/>
    <s v="album"/>
    <s v="Album"/>
    <n v="387"/>
  </r>
  <r>
    <s v="7iXF2W9vKmDoGAhlHdpyIa"/>
    <m/>
    <s v="Forgot About Dre"/>
    <n v="10"/>
    <n v="78"/>
    <n v="0.78"/>
    <b v="1"/>
    <n v="1"/>
    <x v="218"/>
    <n v="472"/>
    <n v="78"/>
    <n v="0.78"/>
    <n v="15085473"/>
    <s v="old school hip hop, g-funk, gangster rap, west coast hip hop, hip hop, rap"/>
    <s v="7q2B4M5EiBkqrlsNW8lB7N"/>
    <n v="472"/>
    <s v="2001"/>
    <d v="1999-11-16T00:00:00"/>
    <n v="9551"/>
    <n v="159.18333333333334"/>
    <n v="13.265277777777778"/>
    <n v="23"/>
    <s v="album"/>
    <s v="Album"/>
    <n v="37"/>
  </r>
  <r>
    <s v="3yUcJwYu7fXAfqMj9krY6l"/>
    <m/>
    <s v="Thank You"/>
    <n v="6"/>
    <n v="78"/>
    <n v="0.78"/>
    <b v="0"/>
    <n v="0"/>
    <x v="413"/>
    <n v="998"/>
    <n v="73"/>
    <n v="0.73"/>
    <n v="2154167"/>
    <s v="N/A"/>
    <s v="7ydMeYrv8bFFRkkHepoJM4"/>
    <n v="998"/>
    <s v="No Angel"/>
    <d v="1999-06-30T00:00:00"/>
    <n v="9690"/>
    <n v="161.5"/>
    <n v="13.458333333333334"/>
    <n v="14"/>
    <s v="album"/>
    <s v="Album"/>
    <n v="363"/>
  </r>
  <r>
    <s v="3cfOd4CMv2snFaKAnMdnvK"/>
    <m/>
    <s v="All Star"/>
    <n v="5"/>
    <n v="78"/>
    <n v="0.78"/>
    <b v="0"/>
    <n v="0"/>
    <x v="414"/>
    <n v="999"/>
    <n v="64"/>
    <n v="0.64"/>
    <n v="1197682"/>
    <s v="N/A"/>
    <s v="2kyTLcEZe6nc1s6ve0zW9P"/>
    <n v="999"/>
    <s v="Astro Lounge"/>
    <d v="1999-06-08T00:00:00"/>
    <n v="9712"/>
    <n v="161.86666666666667"/>
    <n v="13.488888888888889"/>
    <n v="15"/>
    <s v="album"/>
    <s v="Album"/>
    <n v="333"/>
  </r>
  <r>
    <s v="1FTSo4v6BOZH9QxKc3MbVM"/>
    <m/>
    <s v="Song 2 - 2012 Remaster"/>
    <n v="2"/>
    <n v="78"/>
    <n v="0.78"/>
    <b v="0"/>
    <n v="0"/>
    <x v="415"/>
    <n v="1000"/>
    <n v="68"/>
    <n v="0.68"/>
    <n v="3924846"/>
    <s v="britpop, madchester, alternative rock"/>
    <s v="7HvIrSkKGJCzd8AKyjTJ6Q"/>
    <n v="1000"/>
    <s v="Blur (Special Edition)"/>
    <d v="1997-02-10T00:00:00"/>
    <n v="10560"/>
    <n v="176"/>
    <n v="14.666666666666666"/>
    <n v="32"/>
    <s v="album"/>
    <s v="Album"/>
    <n v="201"/>
  </r>
  <r>
    <s v="6MdqqkQ8sSC0WB4i8PyRuQ"/>
    <m/>
    <s v="No Diggity"/>
    <n v="3"/>
    <n v="78"/>
    <n v="0.78"/>
    <b v="0"/>
    <n v="0"/>
    <x v="416"/>
    <n v="1001"/>
    <n v="62"/>
    <n v="0.62"/>
    <n v="997137"/>
    <s v="new jack swing"/>
    <s v="2zGZLQiFl9UubtrVmtIkbi"/>
    <n v="1001"/>
    <s v="Another Level"/>
    <d v="1996-09-09T00:00:00"/>
    <n v="10714"/>
    <n v="178.56666666666666"/>
    <n v="14.880555555555555"/>
    <n v="19"/>
    <s v="album"/>
    <s v="Album"/>
    <n v="507"/>
  </r>
  <r>
    <s v="4VQNCzfZ3MdHEwwErNXpBo"/>
    <m/>
    <s v="All Eyez On Me (ft. Big Syke)"/>
    <n v="10"/>
    <n v="78"/>
    <n v="0.78"/>
    <b v="1"/>
    <n v="1"/>
    <x v="314"/>
    <n v="705"/>
    <n v="78"/>
    <n v="0.78"/>
    <n v="22549768"/>
    <s v="old school hip hop, gangster rap, west coast hip hop, g-funk, hip hop"/>
    <s v="78iX7tMceN0FsnmabAtlOC"/>
    <n v="1002"/>
    <s v="All Eyez On Me"/>
    <d v="1996-02-13T00:00:00"/>
    <n v="10923"/>
    <n v="182.05"/>
    <n v="15.170833333333334"/>
    <n v="27"/>
    <s v="album"/>
    <s v="Album"/>
    <n v="512"/>
  </r>
  <r>
    <s v="0bYg9bo50gSsH3LtXe2SQn"/>
    <m/>
    <s v="All I Want for Christmas Is You"/>
    <n v="2"/>
    <n v="78"/>
    <n v="0.78"/>
    <b v="0"/>
    <n v="0"/>
    <x v="256"/>
    <n v="565"/>
    <n v="79"/>
    <n v="0.79"/>
    <n v="11909137"/>
    <s v="christmas"/>
    <s v="61ulfFSmmxMhc2wCdmdMkN"/>
    <n v="1003"/>
    <s v="Merry Christmas"/>
    <d v="1994-10-28T00:00:00"/>
    <n v="11396"/>
    <n v="189.93333333333334"/>
    <n v="15.827777777777778"/>
    <n v="10"/>
    <s v="album"/>
    <s v="Album"/>
    <n v="401"/>
  </r>
  <r>
    <s v="2RChe0r2cMoyOvuKobZy44"/>
    <m/>
    <s v="Always"/>
    <n v="4"/>
    <n v="78"/>
    <n v="0.78"/>
    <b v="0"/>
    <n v="0"/>
    <x v="318"/>
    <n v="713"/>
    <n v="78"/>
    <n v="0.78"/>
    <n v="15801991"/>
    <s v="glam metal, rock"/>
    <s v="0tBfLeYdX3oBnl5NVpot4m"/>
    <n v="1004"/>
    <s v="Cross Road"/>
    <d v="1994-10-18T00:00:00"/>
    <n v="11406"/>
    <n v="190.1"/>
    <n v="15.841666666666667"/>
    <n v="14"/>
    <s v="compilation"/>
    <s v="Compilation"/>
    <n v="588"/>
  </r>
  <r>
    <s v="7w6PJe5KBPyvuRYxFkPssC"/>
    <m/>
    <s v="No More Tears"/>
    <n v="5"/>
    <n v="78"/>
    <n v="0.78"/>
    <b v="0"/>
    <n v="0"/>
    <x v="417"/>
    <n v="1005"/>
    <n v="75"/>
    <n v="0.75"/>
    <n v="7569660"/>
    <s v="metal, glam metal, heavy metal, hard rock"/>
    <s v="6eh82ojicL8RSJF7GkYTh7"/>
    <n v="1005"/>
    <s v="No More Tears (Expanded Edition)"/>
    <d v="1991-09-17T00:00:00"/>
    <n v="12533"/>
    <n v="208.88333333333333"/>
    <n v="17.406944444444445"/>
    <n v="13"/>
    <s v="album"/>
    <s v="Album"/>
    <n v="738"/>
  </r>
  <r>
    <s v="5T7ywazdGIydr6JCW6t02j"/>
    <m/>
    <s v="Smooth Criminal - 2012 Remaster"/>
    <n v="10"/>
    <n v="78"/>
    <n v="0.78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29"/>
  </r>
  <r>
    <s v="6BrMEbPSSj55nQhkgf6DnE"/>
    <m/>
    <s v="Please, Please, Please, Let Me Get What I Want - 2011 Remaster"/>
    <n v="16"/>
    <n v="78"/>
    <n v="0.78"/>
    <b v="0"/>
    <n v="0"/>
    <x v="183"/>
    <n v="372"/>
    <n v="78"/>
    <n v="0.78"/>
    <n v="7728723"/>
    <s v="new wave, madchester, jangle pop"/>
    <s v="1j57Q5ntVi7crpibb0h4sv"/>
    <n v="1007"/>
    <s v="Hatful of Hollow"/>
    <d v="1984-06-30T00:00:00"/>
    <n v="15168"/>
    <n v="252.8"/>
    <n v="21.066666666666666"/>
    <n v="16"/>
    <s v="compilation"/>
    <s v="Compilation"/>
    <n v="187"/>
  </r>
  <r>
    <s v="0cGG2EouYCEEC3xfa0tDFV"/>
    <m/>
    <s v="Tainted Love"/>
    <n v="2"/>
    <n v="78"/>
    <n v="0.78"/>
    <b v="0"/>
    <n v="0"/>
    <x v="418"/>
    <n v="1008"/>
    <n v="61"/>
    <n v="0.61"/>
    <n v="793663"/>
    <s v="synthpop, new wave"/>
    <s v="3KFWViJ1wIHAdOVLFTVzjD"/>
    <n v="1008"/>
    <s v="Non-Stop Erotic Cabaret"/>
    <d v="1981-06-30T00:00:00"/>
    <n v="16264"/>
    <n v="271.06666666666666"/>
    <n v="22.588888888888889"/>
    <n v="18"/>
    <s v="album"/>
    <s v="Album"/>
    <n v="256"/>
  </r>
  <r>
    <s v="0B9x2BRHqj3Qer7biM3pU3"/>
    <m/>
    <s v="You're The One That I Want - From “Grease”"/>
    <n v="4"/>
    <n v="78"/>
    <n v="0.78"/>
    <b v="0"/>
    <n v="0"/>
    <x v="419"/>
    <n v="1009"/>
    <n v="64"/>
    <n v="0.64"/>
    <n v="220761"/>
    <s v="musicals"/>
    <s v="5n47Dui0H3pGpZSOxITmoq"/>
    <n v="1009"/>
    <s v="Grease (The Original Motion Picture Soundtrack)"/>
    <d v="1978-04-04T00:00:00"/>
    <n v="17447"/>
    <n v="290.78333333333336"/>
    <n v="24.231944444444448"/>
    <n v="24"/>
    <s v="compilation"/>
    <s v="Compilation"/>
    <n v="283"/>
  </r>
  <r>
    <s v="4DMKwE2E2iYDKY01C335Uw"/>
    <m/>
    <s v="Carry on Wayward Son"/>
    <n v="1"/>
    <n v="78"/>
    <n v="0.78"/>
    <b v="0"/>
    <n v="0"/>
    <x v="420"/>
    <n v="1010"/>
    <n v="65"/>
    <n v="0.65"/>
    <n v="1935571"/>
    <s v="classic rock, progressive rock, aor"/>
    <s v="7MejfRSNnrpcLZIxkeZDqR"/>
    <n v="1010"/>
    <s v="Leftoverture (Expanded Edition)"/>
    <d v="1976-06-30T00:00:00"/>
    <n v="18090"/>
    <n v="301.5"/>
    <n v="25.125"/>
    <n v="10"/>
    <s v="album"/>
    <s v="Album"/>
    <n v="538"/>
  </r>
  <r>
    <s v="05oETzWbd4SI33qK2gbJfR"/>
    <m/>
    <s v="Rhiannon"/>
    <n v="4"/>
    <n v="78"/>
    <n v="0.78"/>
    <b v="0"/>
    <n v="0"/>
    <x v="85"/>
    <n v="155"/>
    <n v="83"/>
    <n v="0.83"/>
    <n v="13966197"/>
    <s v="classic rock, yacht rock, soft rock"/>
    <s v="5VIQ3VaAoRKOEpJ0fewdvo"/>
    <n v="1011"/>
    <s v="Fleetwood Mac"/>
    <d v="1975-07-11T00:00:00"/>
    <n v="18445"/>
    <n v="307.41666666666669"/>
    <n v="25.618055555555557"/>
    <n v="11"/>
    <s v="album"/>
    <s v="Album"/>
    <n v="421"/>
  </r>
  <r>
    <s v="2TxCwUlqaOH3TIyJqGgR91"/>
    <m/>
    <s v="Mamma Mia"/>
    <n v="1"/>
    <n v="78"/>
    <n v="0.78"/>
    <b v="0"/>
    <n v="0"/>
    <x v="153"/>
    <n v="292"/>
    <n v="79"/>
    <n v="0.79"/>
    <n v="14884765"/>
    <s v="N/A"/>
    <s v="1kM6xcSYO5ASJaWgygznL7"/>
    <n v="1012"/>
    <s v="Abba"/>
    <d v="1975-06-30T00:00:00"/>
    <n v="18456"/>
    <n v="307.60000000000002"/>
    <n v="25.633333333333336"/>
    <n v="13"/>
    <s v="album"/>
    <s v="Album"/>
    <n v="355"/>
  </r>
  <r>
    <s v="5EWPGh7jbTNO2wakv8LjUI"/>
    <m/>
    <s v="Free Bird"/>
    <n v="8"/>
    <n v="78"/>
    <n v="0.78"/>
    <b v="0"/>
    <n v="0"/>
    <x v="421"/>
    <n v="1013"/>
    <n v="72"/>
    <n v="0.72"/>
    <n v="5883727"/>
    <s v="southern rock, classic rock, rock"/>
    <s v="6DExt1eX4lflLacVjHHbOs"/>
    <n v="1013"/>
    <s v="Pronounced' Leh-'Nerd 'Skin-'Nerd"/>
    <d v="1973-01-01T00:00:00"/>
    <n v="19366"/>
    <n v="322.76666666666665"/>
    <n v="26.897222222222222"/>
    <n v="8"/>
    <s v="album"/>
    <s v="Album"/>
    <n v="911"/>
  </r>
  <r>
    <s v="6DYul32gElizGgTrtRYrNY"/>
    <n v="4352"/>
    <s v="gigolo"/>
    <n v="1"/>
    <n v="77"/>
    <n v="0.77"/>
    <b v="1"/>
    <n v="1"/>
    <x v="422"/>
    <n v="1014"/>
    <n v="78"/>
    <n v="0.78"/>
    <n v="2730121"/>
    <s v="N/A"/>
    <s v="58Xf2l1m7iWhfwoRjx75C0"/>
    <n v="1014"/>
    <s v="gigolo"/>
    <d v="2025-09-30T00:00:00"/>
    <n v="101"/>
    <n v="1.6833333333333333"/>
    <n v="0.14027777777777778"/>
    <n v="1"/>
    <s v="single"/>
    <s v="Single"/>
    <n v="197"/>
  </r>
  <r>
    <s v="4EIFwndJvGpgFjsEbNuYif"/>
    <n v="3627"/>
    <s v="ExtraL (feat. Doechii)"/>
    <n v="6"/>
    <n v="77"/>
    <n v="0.77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79"/>
  </r>
  <r>
    <s v="2PnlsTsOTLE5jnBnNe2K0A"/>
    <n v="225"/>
    <s v="The Emptiness Machine"/>
    <n v="1"/>
    <n v="77"/>
    <n v="0.77"/>
    <b v="1"/>
    <n v="1"/>
    <x v="43"/>
    <n v="78"/>
    <n v="88"/>
    <n v="0.88"/>
    <n v="31785695"/>
    <s v="nu metal, rap metal, rock, alternative metal"/>
    <s v="6W0Gabv5f3ugnckc6YgfJQ"/>
    <n v="1016"/>
    <s v="The Emptiness Machine"/>
    <d v="2024-09-05T00:00:00"/>
    <n v="491"/>
    <n v="8.1833333333333336"/>
    <n v="0.68194444444444446"/>
    <n v="1"/>
    <s v="single"/>
    <s v="Single"/>
    <n v="317"/>
  </r>
  <r>
    <s v="09LrGvT9KsACH66RHYMDyR"/>
    <n v="6039"/>
    <s v="Don’t Smile"/>
    <n v="12"/>
    <n v="77"/>
    <n v="0.77"/>
    <b v="0"/>
    <n v="0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343"/>
  </r>
  <r>
    <s v="102YUQbYmwdBXS7jwamI90"/>
    <n v="1249"/>
    <s v="Good Graces"/>
    <n v="3"/>
    <n v="77"/>
    <n v="0.77"/>
    <b v="1"/>
    <n v="1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308"/>
  </r>
  <r>
    <s v="6MzofobZt2dm0Kf1hTThFz"/>
    <n v="6863"/>
    <s v="Diet Pepsi"/>
    <n v="1"/>
    <n v="77"/>
    <n v="0.77"/>
    <b v="0"/>
    <n v="0"/>
    <x v="189"/>
    <n v="380"/>
    <n v="74"/>
    <n v="0.74"/>
    <n v="1364231"/>
    <s v="N/A"/>
    <s v="0XA403JTounqFh2owquBXu"/>
    <n v="1019"/>
    <s v="Diet Pepsi"/>
    <d v="2024-08-09T00:00:00"/>
    <n v="518"/>
    <n v="8.6333333333333329"/>
    <n v="0.71944444444444444"/>
    <n v="1"/>
    <s v="single"/>
    <s v="Single"/>
    <n v="282"/>
  </r>
  <r>
    <s v="2vlkTkPqdATznKHu9gD2c1"/>
    <n v="400"/>
    <s v="Her"/>
    <n v="1"/>
    <n v="77"/>
    <n v="0.77"/>
    <b v="0"/>
    <n v="0"/>
    <x v="423"/>
    <n v="1020"/>
    <n v="59"/>
    <n v="0.59"/>
    <n v="68931"/>
    <s v="N/A"/>
    <s v="3YsLlWQ9dzG0dFQQZO1jEv"/>
    <n v="1020"/>
    <s v="Her"/>
    <d v="2024-07-26T00:00:00"/>
    <n v="532"/>
    <n v="8.8666666666666671"/>
    <n v="0.73888888888888893"/>
    <n v="1"/>
    <s v="single"/>
    <s v="Single"/>
    <n v="356"/>
  </r>
  <r>
    <s v="5496lks6V3fh1mZAB6IAap"/>
    <n v="4654"/>
    <s v="Alibi (with Pabllo Vittar &amp; Yseult)"/>
    <n v="1"/>
    <n v="77"/>
    <n v="0.77"/>
    <b v="0"/>
    <n v="0"/>
    <x v="424"/>
    <n v="1021"/>
    <n v="69"/>
    <n v="0.69"/>
    <n v="917778"/>
    <s v="N/A"/>
    <s v="2m0euKZUDcoyEXHIS5MFCq"/>
    <n v="1021"/>
    <s v="Alibi (with Pabllo Vittar &amp; Yseult)"/>
    <d v="2024-06-28T00:00:00"/>
    <n v="560"/>
    <n v="9.3333333333333339"/>
    <n v="0.77777777777777779"/>
    <n v="1"/>
    <s v="single"/>
    <s v="Single"/>
    <n v="269"/>
  </r>
  <r>
    <s v="1CsMKhwEmNnmvHUuO5nryA"/>
    <n v="7652"/>
    <s v="SKINNY"/>
    <n v="1"/>
    <n v="77"/>
    <n v="0.77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366"/>
  </r>
  <r>
    <s v="068AyhyvE67qMRsMXLqAnd"/>
    <n v="5018"/>
    <s v="Lady Killers II"/>
    <n v="1"/>
    <n v="77"/>
    <n v="0.77"/>
    <b v="1"/>
    <n v="1"/>
    <x v="292"/>
    <n v="651"/>
    <n v="74"/>
    <n v="0.74"/>
    <n v="6295804"/>
    <s v="N/A"/>
    <s v="39k5K82qRoDYB1SLqLwLYy"/>
    <n v="1023"/>
    <s v="Lady Killers II"/>
    <d v="2024-03-17T00:00:00"/>
    <n v="663"/>
    <n v="11.05"/>
    <n v="0.92083333333333339"/>
    <n v="1"/>
    <s v="single"/>
    <s v="Single"/>
    <n v="496"/>
  </r>
  <r>
    <s v="2o1pb13quMReXZqE7jWsgq"/>
    <n v="2720"/>
    <s v="intro (end of the world)"/>
    <n v="1"/>
    <n v="77"/>
    <n v="0.77"/>
    <b v="1"/>
    <n v="1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154"/>
  </r>
  <r>
    <s v="1bjeWoagtHmUKputLVyDxQ"/>
    <n v="14680"/>
    <s v="Saturn"/>
    <n v="1"/>
    <n v="77"/>
    <n v="0.77"/>
    <b v="0"/>
    <n v="0"/>
    <x v="90"/>
    <n v="168"/>
    <n v="87"/>
    <n v="0.87"/>
    <n v="33043825"/>
    <s v="r&amp;b"/>
    <s v="1fmBMCSSkSlvxyoy1vut2k"/>
    <n v="1025"/>
    <s v="Saturn"/>
    <d v="2024-02-22T00:00:00"/>
    <n v="687"/>
    <n v="11.45"/>
    <n v="0.95416666666666661"/>
    <n v="5"/>
    <s v="single"/>
    <s v="Single"/>
    <n v="31"/>
  </r>
  <r>
    <s v="3XqM8hLCEYlbnFjoWwqtFv"/>
    <n v="11890"/>
    <s v="Angel Numbers / Ten Toes"/>
    <n v="1"/>
    <n v="77"/>
    <n v="0.77"/>
    <b v="1"/>
    <n v="1"/>
    <x v="166"/>
    <n v="333"/>
    <n v="87"/>
    <n v="0.87"/>
    <n v="28327351"/>
    <s v="r&amp;b"/>
    <s v="0tL8CzbfmF5poGm9puqALR"/>
    <n v="1026"/>
    <s v="11:11"/>
    <d v="2023-11-10T00:00:00"/>
    <n v="791"/>
    <n v="13.183333333333334"/>
    <n v="1.0986111111111112"/>
    <n v="22"/>
    <s v="album"/>
    <s v="Album"/>
    <n v="511"/>
  </r>
  <r>
    <s v="4xhsWYTOGcal8zt0J161CU"/>
    <n v="2463"/>
    <s v="Lovin On Me"/>
    <n v="1"/>
    <n v="77"/>
    <n v="0.77"/>
    <b v="1"/>
    <n v="1"/>
    <x v="425"/>
    <n v="1027"/>
    <n v="75"/>
    <n v="0.75"/>
    <n v="4349241"/>
    <s v="N/A"/>
    <s v="6VCO0fDBGbRW8mCEvV95af"/>
    <n v="1027"/>
    <s v="Lovin On Me"/>
    <d v="2023-11-10T00:00:00"/>
    <n v="791"/>
    <n v="13.183333333333334"/>
    <n v="1.0986111111111112"/>
    <n v="1"/>
    <s v="single"/>
    <s v="Single"/>
    <n v="23"/>
  </r>
  <r>
    <s v="5PyDJG7SQRgWXefgexqIge"/>
    <n v="5422"/>
    <s v="Agora Hills"/>
    <n v="9"/>
    <n v="77"/>
    <n v="0.77"/>
    <b v="1"/>
    <n v="1"/>
    <x v="128"/>
    <n v="242"/>
    <n v="86"/>
    <n v="0.86"/>
    <n v="34742256"/>
    <s v="N/A"/>
    <s v="1bBez9PNvkJPW08bU7NYta"/>
    <n v="1028"/>
    <s v="Scarlet"/>
    <d v="2023-09-20T00:00:00"/>
    <n v="842"/>
    <n v="14.033333333333333"/>
    <n v="1.1694444444444445"/>
    <n v="15"/>
    <s v="album"/>
    <s v="Album"/>
    <n v="442"/>
  </r>
  <r>
    <s v="75c2zaSdDBSX0A8Jyvm4fO"/>
    <n v="2802"/>
    <s v="older"/>
    <n v="1"/>
    <n v="77"/>
    <n v="0.77"/>
    <b v="0"/>
    <n v="0"/>
    <x v="371"/>
    <n v="873"/>
    <n v="71"/>
    <n v="0.71"/>
    <n v="2569728"/>
    <s v="N/A"/>
    <s v="1CRkQ0NwUlzM4052uaZbtn"/>
    <n v="1029"/>
    <s v="older"/>
    <d v="2023-09-15T00:00:00"/>
    <n v="847"/>
    <n v="14.116666666666667"/>
    <n v="1.1763888888888889"/>
    <n v="2"/>
    <s v="single"/>
    <s v="Single"/>
    <n v="229"/>
  </r>
  <r>
    <s v="6W9l02gRsXVxzIuQC1oc1X"/>
    <n v="3103"/>
    <s v="pretty isn’t pretty"/>
    <n v="11"/>
    <n v="77"/>
    <n v="0.77"/>
    <b v="1"/>
    <n v="1"/>
    <x v="70"/>
    <n v="127"/>
    <n v="85"/>
    <n v="0.85"/>
    <n v="4908361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32"/>
  </r>
  <r>
    <s v="2IGMVunIBsBLtEQyoI1Mu7"/>
    <n v="8529"/>
    <s v="Paint The Town Red"/>
    <n v="1"/>
    <n v="77"/>
    <n v="0.77"/>
    <b v="1"/>
    <n v="1"/>
    <x v="128"/>
    <n v="242"/>
    <n v="86"/>
    <n v="0.86"/>
    <n v="34735147"/>
    <s v="N/A"/>
    <s v="54dZypaXHAIDzBe9ujAZ63"/>
    <n v="1031"/>
    <s v="Paint The Town Red"/>
    <d v="2023-08-04T00:00:00"/>
    <n v="889"/>
    <n v="14.816666666666666"/>
    <n v="1.2347222222222223"/>
    <n v="1"/>
    <s v="single"/>
    <s v="Single"/>
    <n v="386"/>
  </r>
  <r>
    <s v="7x9aauaA9cu6tyfpHnqDLo"/>
    <n v="3847"/>
    <s v="Seven (feat. Latto)"/>
    <n v="2"/>
    <n v="77"/>
    <n v="0.77"/>
    <b v="1"/>
    <n v="1"/>
    <x v="159"/>
    <n v="309"/>
    <n v="79"/>
    <n v="0.79"/>
    <n v="18615260"/>
    <s v="k-pop"/>
    <s v="53985D8g3JcGBoULSOYYKX"/>
    <n v="1032"/>
    <s v="Seven (feat. Latto)"/>
    <d v="2023-07-14T00:00:00"/>
    <n v="910"/>
    <n v="15.166666666666666"/>
    <n v="1.2638888888888888"/>
    <n v="3"/>
    <s v="single"/>
    <s v="Single"/>
    <n v="307"/>
  </r>
  <r>
    <s v="5LrN7yUQAzvthd4QujgPFr"/>
    <n v="4482"/>
    <s v="Here With Me"/>
    <n v="2"/>
    <n v="77"/>
    <n v="0.77"/>
    <b v="0"/>
    <n v="0"/>
    <x v="47"/>
    <n v="89"/>
    <n v="79"/>
    <n v="0.79"/>
    <n v="4684957"/>
    <s v="N/A"/>
    <s v="3rrrTOHiXGzuW4FP7t0O1A"/>
    <n v="1033"/>
    <s v="Petals to Thorns"/>
    <d v="2023-05-26T00:00:00"/>
    <n v="959"/>
    <n v="15.983333333333333"/>
    <n v="1.3319444444444444"/>
    <n v="9"/>
    <s v="single"/>
    <s v="Single"/>
    <n v="404"/>
  </r>
  <r>
    <s v="3iRoXGFrF8O0jTul6LAmus"/>
    <n v="13120"/>
    <s v="Under Your Spell"/>
    <n v="2"/>
    <n v="77"/>
    <n v="0.77"/>
    <b v="0"/>
    <n v="0"/>
    <x v="426"/>
    <n v="1034"/>
    <n v="65"/>
    <n v="0.65"/>
    <n v="330171"/>
    <s v="electroclash, witch house"/>
    <s v="56hrhzHAOsm5C7kSXzF4kh"/>
    <n v="1034"/>
    <s v="April Mixtape 3"/>
    <d v="2023-05-05T00:00:00"/>
    <n v="980"/>
    <n v="16.333333333333332"/>
    <n v="1.3611111111111109"/>
    <n v="16"/>
    <s v="album"/>
    <s v="Album"/>
    <n v="364"/>
  </r>
  <r>
    <s v="4qG7hWhljsqqENL5PaLA2z"/>
    <n v="1897"/>
    <s v="Let The Light In (feat. Father John Misty)"/>
    <n v="12"/>
    <n v="77"/>
    <n v="0.77"/>
    <b v="0"/>
    <n v="0"/>
    <x v="55"/>
    <n v="100"/>
    <n v="88"/>
    <n v="0.88"/>
    <n v="51798111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463"/>
  </r>
  <r>
    <s v="2UW7JaomAMuX9pZrjVpHAU"/>
    <n v="4653"/>
    <s v="La Bebe - Remix"/>
    <n v="1"/>
    <n v="77"/>
    <n v="0.77"/>
    <b v="1"/>
    <n v="1"/>
    <x v="427"/>
    <n v="1036"/>
    <n v="65"/>
    <n v="0.65"/>
    <n v="445514"/>
    <s v="reggaeton mexa, reggaeton, electro corridos, dembow belico"/>
    <s v="6aBVGuOUEuX18rHxyDWbti"/>
    <n v="1036"/>
    <s v="La Bebe (Remix)"/>
    <d v="2023-03-17T00:00:00"/>
    <n v="1029"/>
    <n v="17.149999999999999"/>
    <n v="1.4291666666666665"/>
    <n v="2"/>
    <s v="single"/>
    <s v="Single"/>
    <n v="39"/>
  </r>
  <r>
    <s v="52NGJPcLUzQq5w7uv4e5gf"/>
    <n v="2719"/>
    <s v="Private Landing (feat. Justin Bieber &amp; Future)"/>
    <n v="9"/>
    <n v="77"/>
    <n v="0.77"/>
    <b v="1"/>
    <n v="1"/>
    <x v="154"/>
    <n v="296"/>
    <n v="85"/>
    <n v="0.85"/>
    <n v="7465428"/>
    <s v="N/A"/>
    <s v="26z5llzd194mcCZHADWd6k"/>
    <n v="1037"/>
    <s v="Love Sick"/>
    <d v="2023-02-24T00:00:00"/>
    <n v="1050"/>
    <n v="17.5"/>
    <n v="1.4583333333333333"/>
    <n v="16"/>
    <s v="album"/>
    <s v="Album"/>
    <n v="397"/>
  </r>
  <r>
    <s v="3OHfY25tqY28d16oZczHc8"/>
    <n v="1087"/>
    <s v="Kill Bill"/>
    <n v="2"/>
    <n v="77"/>
    <n v="0.77"/>
    <b v="0"/>
    <n v="0"/>
    <x v="90"/>
    <n v="168"/>
    <n v="87"/>
    <n v="0.87"/>
    <n v="33055350"/>
    <s v="r&amp;b"/>
    <s v="07w0rG5TETcyihsEIZR3qG"/>
    <n v="168"/>
    <s v="SOS"/>
    <d v="2022-12-09T00:00:00"/>
    <n v="1127"/>
    <n v="18.783333333333335"/>
    <n v="1.565277777777778"/>
    <n v="23"/>
    <s v="album"/>
    <s v="Album"/>
    <n v="256"/>
  </r>
  <r>
    <s v="3sLTYBYs6lJsFK84t2X7wt"/>
    <n v="3635"/>
    <s v="Bathroom"/>
    <n v="7"/>
    <n v="77"/>
    <n v="0.77"/>
    <b v="0"/>
    <n v="0"/>
    <x v="370"/>
    <n v="872"/>
    <n v="72"/>
    <n v="0.72"/>
    <n v="2133043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346"/>
  </r>
  <r>
    <s v="3nqQXoyQOWXiESFLlDF1hG"/>
    <n v="8101"/>
    <s v="Unholy (feat. Kim Petras)"/>
    <n v="1"/>
    <n v="77"/>
    <n v="0.77"/>
    <b v="0"/>
    <n v="0"/>
    <x v="100"/>
    <n v="190"/>
    <n v="81"/>
    <n v="0.81"/>
    <n v="26275803"/>
    <s v="soft pop"/>
    <s v="0gX9tkL5njRax8ymWcXARi"/>
    <n v="1040"/>
    <s v="Unholy (feat. Kim Petras)"/>
    <d v="2022-09-22T00:00:00"/>
    <n v="1205"/>
    <n v="20.083333333333332"/>
    <n v="1.6736111111111109"/>
    <n v="1"/>
    <s v="single"/>
    <s v="Single"/>
    <n v="261"/>
  </r>
  <r>
    <s v="3LtpKP5abr2qqjunvjlX5i"/>
    <n v="8493"/>
    <s v="Doja"/>
    <n v="1"/>
    <n v="77"/>
    <n v="0.77"/>
    <b v="1"/>
    <n v="1"/>
    <x v="428"/>
    <n v="1041"/>
    <n v="79"/>
    <n v="0.79"/>
    <n v="9666661"/>
    <s v="uk drill, drill, uk grime, grime"/>
    <s v="6oECjagksATHu2UaclXrq1"/>
    <n v="1041"/>
    <s v="Doja"/>
    <d v="2022-07-21T00:00:00"/>
    <n v="1268"/>
    <n v="21.133333333333333"/>
    <n v="1.7611111111111111"/>
    <n v="1"/>
    <s v="single"/>
    <s v="Single"/>
    <n v="162"/>
  </r>
  <r>
    <s v="5ww2BF9slyYgNOk37BlC4u"/>
    <n v="4977"/>
    <s v="La Bachata"/>
    <n v="1"/>
    <n v="77"/>
    <n v="0.77"/>
    <b v="0"/>
    <n v="0"/>
    <x v="429"/>
    <n v="1042"/>
    <n v="81"/>
    <n v="0.81"/>
    <n v="15711025"/>
    <s v="reggaeton, pop urbano, latin, colombian pop"/>
    <s v="1TpGeAzOJgAGdPkcWl95r2"/>
    <n v="1042"/>
    <s v="La Bachata"/>
    <d v="2022-05-26T00:00:00"/>
    <n v="1324"/>
    <n v="22.066666666666666"/>
    <n v="1.8388888888888888"/>
    <n v="1"/>
    <s v="single"/>
    <s v="Single"/>
    <n v="271"/>
  </r>
  <r>
    <s v="6uvh0In7u1Xn4HgxOfAn8O"/>
    <n v="5822"/>
    <s v="Matilda"/>
    <n v="7"/>
    <n v="77"/>
    <n v="0.77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409"/>
  </r>
  <r>
    <s v="44XjoNvtwevktFKjvVe1vH"/>
    <n v="8031"/>
    <s v="Andrea"/>
    <n v="19"/>
    <n v="77"/>
    <n v="0.77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566"/>
  </r>
  <r>
    <s v="71wFwRo8xGc4lrcyKwsvba"/>
    <n v="7438"/>
    <s v="Callaita"/>
    <n v="23"/>
    <n v="77"/>
    <n v="0.77"/>
    <b v="1"/>
    <n v="1"/>
    <x v="14"/>
    <n v="32"/>
    <n v="95"/>
    <n v="0.95"/>
    <n v="102610644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417"/>
  </r>
  <r>
    <s v="0yp3TvJNlG50Q4tAHWNCRm"/>
    <n v="3582"/>
    <s v="Enjoy the Silence"/>
    <n v="7"/>
    <n v="77"/>
    <n v="0.77"/>
    <b v="0"/>
    <n v="0"/>
    <x v="430"/>
    <n v="1046"/>
    <n v="73"/>
    <n v="0.73"/>
    <n v="7379623"/>
    <s v="new wave, synthpop, darkwave"/>
    <s v="0c2eDi1S58XzaqxwOC1FMZ"/>
    <n v="1046"/>
    <s v="Violator | The 12 Singles&quot;"/>
    <d v="2022-04-01T00:00:00"/>
    <n v="1379"/>
    <n v="22.983333333333334"/>
    <n v="1.9152777777777779"/>
    <n v="29"/>
    <s v="single"/>
    <s v="Single"/>
    <n v="429"/>
  </r>
  <r>
    <s v="3QFInJAm9eyaho5vBzxInN"/>
    <n v="2978"/>
    <s v="family ties (with Kendrick Lamar)"/>
    <n v="10"/>
    <n v="77"/>
    <n v="0.77"/>
    <b v="1"/>
    <n v="1"/>
    <x v="431"/>
    <n v="1047"/>
    <n v="72"/>
    <n v="0.72"/>
    <n v="3127881"/>
    <s v="N/A"/>
    <s v="3r46DPIQeBQbjvjjV5mXGg"/>
    <n v="1047"/>
    <s v="The Melodic Blue"/>
    <d v="2021-09-10T00:00:00"/>
    <n v="1582"/>
    <n v="26.366666666666667"/>
    <n v="2.1972222222222224"/>
    <n v="16"/>
    <s v="album"/>
    <s v="Album"/>
    <n v="42"/>
  </r>
  <r>
    <s v="4yMMsS5QaEcsHZkKwdEyLv"/>
    <n v="1357"/>
    <s v="Love Potions"/>
    <n v="5"/>
    <n v="77"/>
    <n v="0.77"/>
    <b v="1"/>
    <n v="1"/>
    <x v="432"/>
    <n v="1048"/>
    <n v="63"/>
    <n v="0.63"/>
    <n v="164335"/>
    <s v="N/A"/>
    <s v="7l7A0JXx3s5pEdOPv9X7mk"/>
    <n v="1048"/>
    <s v="Cum n Cocaine"/>
    <d v="2021-08-02T00:00:00"/>
    <n v="1621"/>
    <n v="27.016666666666666"/>
    <n v="2.2513888888888887"/>
    <n v="5"/>
    <s v="single"/>
    <s v="Single"/>
    <n v="288"/>
  </r>
  <r>
    <s v="3uUuGVFu1V7jTQL60S1r8z"/>
    <n v="6778"/>
    <s v="Where Are You Now"/>
    <n v="1"/>
    <n v="77"/>
    <n v="0.77"/>
    <b v="0"/>
    <n v="0"/>
    <x v="433"/>
    <n v="1049"/>
    <n v="75"/>
    <n v="0.75"/>
    <n v="3098388"/>
    <s v="tropical house"/>
    <s v="5YrOK7zze6egKg9a8WRcnD"/>
    <n v="1049"/>
    <s v="Where Are You Now"/>
    <d v="2021-07-30T00:00:00"/>
    <n v="1624"/>
    <n v="27.066666666666666"/>
    <n v="2.2555555555555555"/>
    <n v="1"/>
    <s v="single"/>
    <s v="Single"/>
    <n v="246"/>
  </r>
  <r>
    <s v="5fwSHlTEWpluwOM0Sxnh5k"/>
    <n v="684"/>
    <s v="Pepas"/>
    <n v="1"/>
    <n v="77"/>
    <n v="0.77"/>
    <b v="1"/>
    <n v="1"/>
    <x v="434"/>
    <n v="1050"/>
    <n v="82"/>
    <n v="0.82"/>
    <n v="17042139"/>
    <s v="reggaeton, trap latino"/>
    <s v="2A5ksnhz7YWbRLvFMjX1j1"/>
    <n v="1050"/>
    <s v="Pepas"/>
    <d v="2021-06-24T00:00:00"/>
    <n v="1660"/>
    <n v="27.666666666666668"/>
    <n v="2.3055555555555558"/>
    <n v="1"/>
    <s v="single"/>
    <s v="Single"/>
    <n v="478"/>
  </r>
  <r>
    <s v="4wcBRRpIfesgcyUtis7PEg"/>
    <n v="344"/>
    <s v="1 step forward, 3 steps back"/>
    <n v="4"/>
    <n v="77"/>
    <n v="0.77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72"/>
  </r>
  <r>
    <s v="37BZB0z9T8Xu7U3e65qxFy"/>
    <n v="6795"/>
    <s v="Save Your Tears (with Ariana Grande) (Remix)"/>
    <n v="1"/>
    <n v="77"/>
    <n v="0.77"/>
    <b v="0"/>
    <n v="0"/>
    <x v="17"/>
    <n v="35"/>
    <n v="93"/>
    <n v="0.93"/>
    <n v="112918137"/>
    <s v="r&amp;b pop, alternative r&amp;b, hip hop, synthpop"/>
    <s v="2fyOpT5c9kxR8zbDh6UtXh"/>
    <n v="1052"/>
    <s v="Save Your Tears (Remix)"/>
    <d v="2021-04-23T00:00:00"/>
    <n v="1722"/>
    <n v="28.7"/>
    <n v="2.3916666666666666"/>
    <n v="1"/>
    <s v="single"/>
    <s v="Single"/>
    <n v="318"/>
  </r>
  <r>
    <s v="4jPy3l0RUwlUI9T5XHBW2m"/>
    <n v="3689"/>
    <s v="Mood (feat. iann dior)"/>
    <n v="13"/>
    <n v="77"/>
    <n v="0.77"/>
    <b v="1"/>
    <n v="1"/>
    <x v="435"/>
    <n v="1053"/>
    <n v="65"/>
    <n v="0.65"/>
    <n v="2285377"/>
    <s v="N/A"/>
    <s v="270o30h7cAlEhBnbuSpFZq"/>
    <n v="1053"/>
    <s v="El Dorado"/>
    <d v="2021-03-26T00:00:00"/>
    <n v="1750"/>
    <n v="29.166666666666668"/>
    <n v="2.4305555555555558"/>
    <n v="13"/>
    <s v="album"/>
    <s v="Album"/>
    <n v="234"/>
  </r>
  <r>
    <s v="4MzXwWMhyBbmu6hOcLVD49"/>
    <n v="7737"/>
    <s v="DÁKITI"/>
    <n v="11"/>
    <n v="77"/>
    <n v="0.77"/>
    <b v="1"/>
    <n v="1"/>
    <x v="14"/>
    <n v="32"/>
    <n v="95"/>
    <n v="0.95"/>
    <n v="102500980"/>
    <s v="reggaeton, trap latino, urbano latino, latin"/>
    <s v="2d9BCZeAAhiZWPpbX9aPCW"/>
    <n v="1054"/>
    <s v="EL ÚLTIMO TOUR DEL MUNDO"/>
    <d v="2020-11-27T00:00:00"/>
    <n v="1869"/>
    <n v="31.15"/>
    <n v="2.5958333333333332"/>
    <n v="16"/>
    <s v="album"/>
    <s v="Album"/>
    <n v="341"/>
  </r>
  <r>
    <s v="1tkg4EHVoqnhR6iFEXb60y"/>
    <n v="1680"/>
    <s v="What You Know Bout Love"/>
    <n v="15"/>
    <n v="77"/>
    <n v="0.77"/>
    <b v="1"/>
    <n v="1"/>
    <x v="436"/>
    <n v="1055"/>
    <n v="75"/>
    <n v="0.75"/>
    <n v="15614717"/>
    <s v="brooklyn drill, new york drill, drill"/>
    <s v="7e7t0MCrNDcJZsPwUKjmOc"/>
    <n v="1055"/>
    <s v="Shoot For The Stars Aim For The Moon"/>
    <d v="2020-07-03T00:00:00"/>
    <n v="2016"/>
    <n v="33.6"/>
    <n v="2.8000000000000003"/>
    <n v="19"/>
    <s v="album"/>
    <s v="Album"/>
    <n v="266"/>
  </r>
  <r>
    <s v="1IIKrJVP1C9N7iPtG6eOsK"/>
    <n v="883"/>
    <s v="Go Crazy"/>
    <n v="2"/>
    <n v="77"/>
    <n v="0.77"/>
    <b v="1"/>
    <n v="1"/>
    <x v="166"/>
    <n v="333"/>
    <n v="87"/>
    <n v="0.87"/>
    <n v="28316378"/>
    <s v="r&amp;b"/>
    <s v="7fZKtzZAsfH0kzeTivu5TG"/>
    <n v="1056"/>
    <s v="Slime &amp; B"/>
    <d v="2020-05-08T00:00:00"/>
    <n v="2072"/>
    <n v="34.533333333333331"/>
    <n v="2.8777777777777778"/>
    <n v="13"/>
    <s v="album"/>
    <s v="Album"/>
    <n v="294"/>
  </r>
  <r>
    <s v="4NUhcsz9E1LrBe8nXLZqzp"/>
    <n v="4176"/>
    <s v="It Almost Worked"/>
    <n v="4"/>
    <n v="77"/>
    <n v="0.77"/>
    <b v="0"/>
    <n v="0"/>
    <x v="78"/>
    <n v="143"/>
    <n v="79"/>
    <n v="0.79"/>
    <n v="12552680"/>
    <s v="N/A"/>
    <s v="4p3eRdoK7W7z0tz8OWA3JM"/>
    <n v="1057"/>
    <s v="The Night in Question: French Exit Outtakes"/>
    <d v="2020-05-01T00:00:00"/>
    <n v="2079"/>
    <n v="34.65"/>
    <n v="2.8874999999999997"/>
    <n v="8"/>
    <s v="album"/>
    <s v="Album"/>
    <n v="253"/>
  </r>
  <r>
    <s v="3FAJ6O0NOHQV8Mc5Ri6ENp"/>
    <n v="16255"/>
    <s v="Heartbreak Anniversary"/>
    <n v="6"/>
    <n v="77"/>
    <n v="0.77"/>
    <b v="0"/>
    <n v="0"/>
    <x v="437"/>
    <n v="1058"/>
    <n v="78"/>
    <n v="0.78"/>
    <n v="5202457"/>
    <s v="r&amp;b"/>
    <s v="1zHR48K6XtWYm6bhrw4J6C"/>
    <n v="1058"/>
    <s v="TAKE TIME"/>
    <d v="2020-03-27T00:00:00"/>
    <n v="2114"/>
    <n v="35.233333333333334"/>
    <n v="2.9361111111111113"/>
    <n v="8"/>
    <s v="album"/>
    <s v="Album"/>
    <n v="33"/>
  </r>
  <r>
    <s v="2DEZmgHKAvm41k4J3R2E9Y"/>
    <n v="208"/>
    <s v="Safaera"/>
    <n v="14"/>
    <n v="77"/>
    <n v="0.77"/>
    <b v="1"/>
    <n v="1"/>
    <x v="14"/>
    <n v="32"/>
    <n v="95"/>
    <n v="0.95"/>
    <n v="102500980"/>
    <s v="reggaeton, trap latino, urbano latino, latin"/>
    <s v="5lJqux7orBlA1QzyiBGti1"/>
    <n v="1059"/>
    <s v="YHLQMDLG"/>
    <d v="2020-02-29T00:00:00"/>
    <n v="2141"/>
    <n v="35.68333333333333"/>
    <n v="2.973611111111111"/>
    <n v="20"/>
    <s v="album"/>
    <s v="Album"/>
    <n v="491"/>
  </r>
  <r>
    <s v="4l0Mvzj72xxOpRrp6h8nHi"/>
    <n v="5120"/>
    <s v="Lose You To Love Me"/>
    <n v="4"/>
    <n v="77"/>
    <n v="0.77"/>
    <b v="0"/>
    <n v="0"/>
    <x v="438"/>
    <n v="1060"/>
    <n v="81"/>
    <n v="0.81"/>
    <n v="53260584"/>
    <s v="N/A"/>
    <s v="3YPFaTR7WMi1Hd4NVKdCJx"/>
    <n v="1060"/>
    <s v="Rare"/>
    <d v="2020-01-10T00:00:00"/>
    <n v="2191"/>
    <n v="36.516666666666666"/>
    <n v="3.0430555555555556"/>
    <n v="13"/>
    <s v="album"/>
    <s v="Album"/>
    <n v="344"/>
  </r>
  <r>
    <s v="1aXV8GrmQLvgoFtBPERP7E"/>
    <n v="6396"/>
    <s v="Jealous"/>
    <n v="1"/>
    <n v="77"/>
    <n v="0.77"/>
    <b v="0"/>
    <n v="0"/>
    <x v="439"/>
    <n v="1061"/>
    <n v="69"/>
    <n v="0.69"/>
    <n v="2740985"/>
    <s v="N/A"/>
    <s v="4keJsdw9XhEvimhIgXmtO1"/>
    <n v="1061"/>
    <s v="Jealous"/>
    <d v="2019-12-06T00:00:00"/>
    <n v="2226"/>
    <n v="37.1"/>
    <n v="3.0916666666666668"/>
    <n v="3"/>
    <s v="single"/>
    <s v="Single"/>
    <n v="203"/>
  </r>
  <r>
    <s v="1ZdhOMWyFR8Iv9eylMGYg2"/>
    <n v="1705"/>
    <s v="Mount Everest"/>
    <n v="13"/>
    <n v="77"/>
    <n v="0.77"/>
    <b v="1"/>
    <n v="1"/>
    <x v="440"/>
    <n v="1062"/>
    <n v="73"/>
    <n v="0.73"/>
    <n v="3635017"/>
    <s v="N/A"/>
    <s v="0FSsRH1jeZqKbGcHwq3UO0"/>
    <n v="1062"/>
    <s v="Imagination &amp; the Misfit Kid"/>
    <d v="2019-11-22T00:00:00"/>
    <n v="2240"/>
    <n v="37.333333333333336"/>
    <n v="3.1111111111111112"/>
    <n v="15"/>
    <s v="album"/>
    <s v="Album"/>
    <n v="262"/>
  </r>
  <r>
    <s v="3Dv1eDb0MEgF93GpLXlucZ"/>
    <n v="1775"/>
    <s v="Say So"/>
    <n v="5"/>
    <n v="77"/>
    <n v="0.77"/>
    <b v="1"/>
    <n v="1"/>
    <x v="128"/>
    <n v="242"/>
    <n v="86"/>
    <n v="0.86"/>
    <n v="34748949"/>
    <s v="N/A"/>
    <s v="1MmVkhiwTH0BkNOU3nw5d3"/>
    <n v="330"/>
    <s v="Hot Pink"/>
    <d v="2019-11-07T00:00:00"/>
    <n v="2255"/>
    <n v="37.583333333333336"/>
    <n v="3.1319444444444446"/>
    <n v="12"/>
    <s v="album"/>
    <s v="Album"/>
    <n v="396"/>
  </r>
  <r>
    <s v="7xQAfvXzm3AkraOtGPWIZg"/>
    <n v="3084"/>
    <s v="Wow."/>
    <n v="17"/>
    <n v="77"/>
    <n v="0.77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49"/>
  </r>
  <r>
    <s v="214nt20w5wOxJnY462klLw"/>
    <n v="6888"/>
    <s v="Miss Americana &amp; The Heartbreak Prince"/>
    <n v="7"/>
    <n v="77"/>
    <n v="0.77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9"/>
  </r>
  <r>
    <s v="5hQSXkFgbxjZo9uCwd11so"/>
    <n v="3217"/>
    <s v="False God"/>
    <n v="13"/>
    <n v="77"/>
    <n v="0.77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33"/>
  </r>
  <r>
    <s v="5MPPttjfGap2C6j6eKcO6J"/>
    <n v="3021"/>
    <s v="Baby (Lil Baby feat. DaBaby)"/>
    <n v="3"/>
    <n v="77"/>
    <n v="0.77"/>
    <b v="1"/>
    <n v="1"/>
    <x v="441"/>
    <n v="1067"/>
    <n v="64"/>
    <n v="0.64"/>
    <n v="1605530"/>
    <s v="N/A"/>
    <s v="59zpaLOByFkJhc9D5Xqna9"/>
    <n v="1067"/>
    <s v="Quality Control: Control The Streets Volume 2"/>
    <d v="2019-08-16T00:00:00"/>
    <n v="2338"/>
    <n v="38.966666666666669"/>
    <n v="3.2472222222222222"/>
    <n v="36"/>
    <s v="album"/>
    <s v="Album"/>
    <n v="237"/>
  </r>
  <r>
    <s v="2Lumsra3kuU61wXkEKzKaK"/>
    <n v="256"/>
    <s v="Disco"/>
    <n v="1"/>
    <n v="77"/>
    <n v="0.77"/>
    <b v="0"/>
    <n v="0"/>
    <x v="164"/>
    <n v="323"/>
    <n v="68"/>
    <n v="0.68"/>
    <n v="1744994"/>
    <s v="indie"/>
    <s v="46LE2xR4e92aVvo1QlUiS3"/>
    <n v="1068"/>
    <s v="Disco"/>
    <d v="2019-06-12T00:00:00"/>
    <n v="2403"/>
    <n v="40.049999999999997"/>
    <n v="3.3374999999999999"/>
    <n v="1"/>
    <s v="single"/>
    <s v="Single"/>
    <n v="254"/>
  </r>
  <r>
    <s v="2vWBUC9djv6BtiGlmKiQaH"/>
    <n v="6511"/>
    <s v="YKWIM?"/>
    <n v="3"/>
    <n v="77"/>
    <n v="0.77"/>
    <b v="0"/>
    <n v="0"/>
    <x v="442"/>
    <n v="1069"/>
    <n v="61"/>
    <n v="0.61"/>
    <n v="686397"/>
    <s v="bedroom pop"/>
    <s v="60jUlxAOAcsiQUEW0XLroT"/>
    <n v="1069"/>
    <s v="Bipolar"/>
    <d v="2019-05-31T00:00:00"/>
    <n v="2415"/>
    <n v="40.25"/>
    <n v="3.3541666666666665"/>
    <n v="6"/>
    <s v="single"/>
    <s v="Single"/>
    <n v="354"/>
  </r>
  <r>
    <s v="0fv2KH6hac06J86hBUTcSf"/>
    <n v="3989"/>
    <s v="NEW MAGIC WAND"/>
    <n v="6"/>
    <n v="77"/>
    <n v="0.77"/>
    <b v="1"/>
    <n v="1"/>
    <x v="20"/>
    <n v="39"/>
    <n v="86"/>
    <n v="0.86"/>
    <n v="24440038"/>
    <s v="N/A"/>
    <s v="5zi7WsKlIiUXv09tbGLKsE"/>
    <n v="1070"/>
    <s v="IGOR"/>
    <d v="2019-05-17T00:00:00"/>
    <n v="2429"/>
    <n v="40.483333333333334"/>
    <n v="3.3736111111111113"/>
    <n v="12"/>
    <s v="album"/>
    <s v="Album"/>
    <n v="325"/>
  </r>
  <r>
    <s v="5qrSlOut2rNAWv3ubArkNy"/>
    <n v="4283"/>
    <s v="Be Alright"/>
    <n v="6"/>
    <n v="77"/>
    <n v="0.77"/>
    <b v="1"/>
    <n v="1"/>
    <x v="443"/>
    <n v="1071"/>
    <n v="75"/>
    <n v="0.75"/>
    <n v="4155089"/>
    <s v="N/A"/>
    <s v="61G7KL6rpj167r6H4CzS8C"/>
    <n v="1071"/>
    <s v="A Place We Knew"/>
    <d v="2019-03-22T00:00:00"/>
    <n v="2485"/>
    <n v="41.416666666666664"/>
    <n v="3.4513888888888888"/>
    <n v="12"/>
    <s v="album"/>
    <s v="Album"/>
    <n v="327"/>
  </r>
  <r>
    <s v="1TEL6MlSSVLSdhOSddidlJ"/>
    <n v="11"/>
    <s v="needy"/>
    <n v="2"/>
    <n v="77"/>
    <n v="0.77"/>
    <b v="1"/>
    <n v="1"/>
    <x v="99"/>
    <n v="189"/>
    <n v="90"/>
    <n v="0.9"/>
    <n v="107418606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285"/>
  </r>
  <r>
    <s v="0FZ4Dmg8jJJAPJnvBIzD9z"/>
    <n v="147"/>
    <s v="ZEZE (feat. Travis Scott &amp; Offset)"/>
    <n v="5"/>
    <n v="77"/>
    <n v="0.77"/>
    <b v="1"/>
    <n v="1"/>
    <x v="444"/>
    <n v="1073"/>
    <n v="79"/>
    <n v="0.79"/>
    <n v="12471348"/>
    <s v="N/A"/>
    <s v="5n1GSzC1Reao29ScnpLYqp"/>
    <n v="1073"/>
    <s v="Dying to Live"/>
    <d v="2018-12-14T00:00:00"/>
    <n v="2583"/>
    <n v="43.05"/>
    <n v="3.5874999999999999"/>
    <n v="16"/>
    <s v="album"/>
    <s v="Album"/>
    <n v="381"/>
  </r>
  <r>
    <s v="7uoFMmxln0GPXQ0AcCBXRq"/>
    <n v="1311"/>
    <s v="Snowman"/>
    <n v="3"/>
    <n v="77"/>
    <n v="0.77"/>
    <b v="0"/>
    <n v="0"/>
    <x v="247"/>
    <n v="546"/>
    <n v="82"/>
    <n v="0.82"/>
    <n v="30541347"/>
    <s v="N/A"/>
    <s v="2vcGYJcPfXUmCdcXXqqukg"/>
    <n v="1074"/>
    <s v="Everyday Is Christmas (Deluxe Edition)"/>
    <d v="2018-11-01T00:00:00"/>
    <n v="2626"/>
    <n v="43.766666666666666"/>
    <n v="3.6472222222222221"/>
    <n v="13"/>
    <s v="album"/>
    <s v="Album"/>
    <n v="276"/>
  </r>
  <r>
    <s v="5OCJzvD7sykQEKHH7qAC3C"/>
    <n v="7023"/>
    <s v="God is a woman"/>
    <n v="5"/>
    <n v="77"/>
    <n v="0.77"/>
    <b v="1"/>
    <n v="1"/>
    <x v="99"/>
    <n v="189"/>
    <n v="90"/>
    <n v="0.9"/>
    <n v="107389514"/>
    <s v="pop"/>
    <s v="3tx8gQqWbGwqIGZHqDNrGe"/>
    <n v="764"/>
    <s v="Sweetener"/>
    <d v="2018-08-17T00:00:00"/>
    <n v="2702"/>
    <n v="45.033333333333331"/>
    <n v="3.7527777777777778"/>
    <n v="15"/>
    <s v="album"/>
    <s v="Album"/>
    <n v="329"/>
  </r>
  <r>
    <s v="4MXhiYIRDMGAuvZc5IFTwC"/>
    <n v="7727"/>
    <s v="ASTROTHUNDER"/>
    <n v="11"/>
    <n v="77"/>
    <n v="0.77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238"/>
  </r>
  <r>
    <s v="27a1mYSG5tYg7dmEjWBcmL"/>
    <n v="5221"/>
    <s v="CAN'T SAY"/>
    <n v="13"/>
    <n v="77"/>
    <n v="0.77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3"/>
  </r>
  <r>
    <s v="7lAK3oHbfEnvUQWosrMMpR"/>
    <n v="6083"/>
    <s v="YOSEMITE"/>
    <n v="12"/>
    <n v="77"/>
    <n v="0.77"/>
    <b v="0"/>
    <n v="0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25"/>
  </r>
  <r>
    <s v="3CA9pLiwRIGtUBiMjbZmRw"/>
    <n v="188"/>
    <s v="Nice For What"/>
    <n v="4"/>
    <n v="77"/>
    <n v="0.77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351"/>
  </r>
  <r>
    <s v="0E9ZjEAyAwOXZ7wJC0PD33"/>
    <n v="5787"/>
    <s v="In My Mind"/>
    <n v="1"/>
    <n v="77"/>
    <n v="0.77"/>
    <b v="0"/>
    <n v="0"/>
    <x v="445"/>
    <n v="1080"/>
    <n v="62"/>
    <n v="0.62"/>
    <n v="315473"/>
    <s v="N/A"/>
    <s v="1c79SozES9Eb3Lzf9KVaIa"/>
    <n v="1080"/>
    <s v="In My Mind"/>
    <d v="2018-06-08T00:00:00"/>
    <n v="2772"/>
    <n v="46.2"/>
    <n v="3.85"/>
    <n v="1"/>
    <s v="single"/>
    <s v="Single"/>
    <n v="307"/>
  </r>
  <r>
    <s v="6wmAHw1szh5RCKSRjiXhPe"/>
    <n v="6723"/>
    <s v="How Long"/>
    <n v="4"/>
    <n v="77"/>
    <n v="0.77"/>
    <b v="0"/>
    <n v="0"/>
    <x v="50"/>
    <n v="93"/>
    <n v="80"/>
    <n v="0.8"/>
    <n v="25310805"/>
    <s v="soft pop, pop"/>
    <s v="0mZIUXje90JtHxPNzWsJNR"/>
    <n v="93"/>
    <s v="Voicenotes"/>
    <d v="2018-05-11T00:00:00"/>
    <n v="2800"/>
    <n v="46.666666666666664"/>
    <n v="3.8888888888888888"/>
    <n v="13"/>
    <s v="album"/>
    <s v="Album"/>
    <n v="334"/>
  </r>
  <r>
    <s v="09IStsImFySgyp0pIQdqAc"/>
    <n v="2129"/>
    <s v="The Middle"/>
    <n v="1"/>
    <n v="77"/>
    <n v="0.77"/>
    <b v="0"/>
    <n v="0"/>
    <x v="399"/>
    <n v="956"/>
    <n v="73"/>
    <n v="0.73"/>
    <n v="6111369"/>
    <s v="edm"/>
    <s v="7nEiwcUSwycvC77kZ9ub7c"/>
    <n v="1082"/>
    <s v="The Middle"/>
    <d v="2018-01-23T00:00:00"/>
    <n v="2908"/>
    <n v="48.466666666666669"/>
    <n v="4.0388888888888888"/>
    <n v="1"/>
    <s v="single"/>
    <s v="Single"/>
    <n v="307"/>
  </r>
  <r>
    <s v="4eWQlBRaTjPPUlzacqEeoQ"/>
    <n v="6438"/>
    <s v="Never Be the Same"/>
    <n v="1"/>
    <n v="77"/>
    <n v="0.77"/>
    <b v="0"/>
    <n v="0"/>
    <x v="337"/>
    <n v="774"/>
    <n v="78"/>
    <n v="0.78"/>
    <n v="35579266"/>
    <s v="N/A"/>
    <s v="2vD3zSQr8hNlg0obNel4TE"/>
    <n v="774"/>
    <s v="Camila"/>
    <d v="2018-01-12T00:00:00"/>
    <n v="2919"/>
    <n v="48.65"/>
    <n v="4.0541666666666663"/>
    <n v="11"/>
    <s v="album"/>
    <s v="Album"/>
    <n v="378"/>
  </r>
  <r>
    <s v="1GwMQaZz6Au3QLDbjbMdme"/>
    <n v="4541"/>
    <s v="Call It What You Want"/>
    <n v="14"/>
    <n v="77"/>
    <n v="0.77"/>
    <b v="0"/>
    <n v="0"/>
    <x v="1"/>
    <n v="2"/>
    <n v="100"/>
    <n v="1"/>
    <n v="145542136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39"/>
  </r>
  <r>
    <s v="0qvzXomUDJVaUboy2wMfiS"/>
    <n v="5011"/>
    <s v="This Town"/>
    <n v="2"/>
    <n v="77"/>
    <n v="0.77"/>
    <b v="0"/>
    <n v="0"/>
    <x v="446"/>
    <n v="1085"/>
    <n v="70"/>
    <n v="0.7"/>
    <n v="10238134"/>
    <s v="N/A"/>
    <s v="7ahctQBwcSxDdP0fRAPo2p"/>
    <n v="1085"/>
    <s v="Flicker (Deluxe)"/>
    <d v="2017-10-20T00:00:00"/>
    <n v="3003"/>
    <n v="50.05"/>
    <n v="4.1708333333333334"/>
    <n v="13"/>
    <s v="album"/>
    <s v="Album"/>
    <n v="388"/>
  </r>
  <r>
    <s v="52okn5MNA47tk87PeZJLEL"/>
    <n v="8343"/>
    <s v="Let You Down"/>
    <n v="6"/>
    <n v="77"/>
    <n v="0.77"/>
    <b v="0"/>
    <n v="0"/>
    <x v="447"/>
    <n v="1086"/>
    <n v="76"/>
    <n v="0.76"/>
    <n v="11162039"/>
    <s v="christian hip hop"/>
    <s v="1KOmHyNLuOe5YrPhD3Juuf"/>
    <n v="1086"/>
    <s v="Perception"/>
    <d v="2017-10-06T00:00:00"/>
    <n v="3017"/>
    <n v="50.283333333333331"/>
    <n v="4.1902777777777773"/>
    <n v="16"/>
    <s v="album"/>
    <s v="Album"/>
    <n v="353"/>
  </r>
  <r>
    <s v="0X2bh8NVQ8svDQIn2AdCbW"/>
    <n v="198"/>
    <s v="Consume (feat. Goon Des Garcons)"/>
    <n v="5"/>
    <n v="77"/>
    <n v="0.77"/>
    <b v="0"/>
    <n v="0"/>
    <x v="131"/>
    <n v="250"/>
    <n v="79"/>
    <n v="0.79"/>
    <n v="10465301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446"/>
  </r>
  <r>
    <s v="5bcTCxgc7xVfSaMV3RuVke"/>
    <n v="6600"/>
    <s v="Feels (feat. Pharrell Williams, Katy Perry &amp; Big Sean)"/>
    <n v="8"/>
    <n v="77"/>
    <n v="0.77"/>
    <b v="1"/>
    <n v="1"/>
    <x v="98"/>
    <n v="188"/>
    <n v="84"/>
    <n v="0.84"/>
    <n v="23078931"/>
    <s v="edm"/>
    <s v="2HaqChIDc5go3qxVunBDK0"/>
    <n v="1088"/>
    <s v="Funk Wav Bounces Vol.1"/>
    <d v="2017-06-30T00:00:00"/>
    <n v="3115"/>
    <n v="51.916666666666664"/>
    <n v="4.3263888888888884"/>
    <n v="10"/>
    <s v="album"/>
    <s v="Album"/>
    <n v="372"/>
  </r>
  <r>
    <s v="71BWZa1liIRyUiuJ3MB66o"/>
    <n v="4662"/>
    <s v="I Know You"/>
    <n v="2"/>
    <n v="77"/>
    <n v="0.77"/>
    <b v="0"/>
    <n v="0"/>
    <x v="448"/>
    <n v="1089"/>
    <n v="71"/>
    <n v="0.71"/>
    <n v="2166403"/>
    <s v="N/A"/>
    <s v="0pEHMpnX1jA44pzhW3n0JB"/>
    <n v="1089"/>
    <s v="Faye Webster"/>
    <d v="2017-05-12T00:00:00"/>
    <n v="3164"/>
    <n v="52.733333333333334"/>
    <n v="4.3944444444444448"/>
    <n v="10"/>
    <s v="album"/>
    <s v="Album"/>
    <n v="419"/>
  </r>
  <r>
    <s v="152lZdxL1OR0ZMW6KquMif"/>
    <n v="3223"/>
    <s v="Location"/>
    <n v="3"/>
    <n v="77"/>
    <n v="0.77"/>
    <b v="0"/>
    <n v="0"/>
    <x v="241"/>
    <n v="532"/>
    <n v="82"/>
    <n v="0.82"/>
    <n v="16946293"/>
    <s v="N/A"/>
    <s v="6kf46HbnYCZzP6rjvQHYzg"/>
    <n v="532"/>
    <s v="American Teen"/>
    <d v="2017-04-27T00:00:00"/>
    <n v="3179"/>
    <n v="52.983333333333334"/>
    <n v="4.4152777777777779"/>
    <n v="15"/>
    <s v="album"/>
    <s v="Album"/>
    <n v="365"/>
  </r>
  <r>
    <s v="4sNG6zQBmtq7M8aeeKJRMQ"/>
    <n v="1108"/>
    <s v="Brazil"/>
    <n v="2"/>
    <n v="77"/>
    <n v="0.77"/>
    <b v="0"/>
    <n v="0"/>
    <x v="449"/>
    <n v="1091"/>
    <n v="61"/>
    <n v="0.61"/>
    <n v="1082134"/>
    <s v="N/A"/>
    <s v="3HJiLDJgWA9Z0MvCxlzHYQ"/>
    <n v="1091"/>
    <s v="What Do You Think About the Car?"/>
    <d v="2017-04-21T00:00:00"/>
    <n v="3185"/>
    <n v="53.083333333333336"/>
    <n v="4.4236111111111116"/>
    <n v="11"/>
    <s v="album"/>
    <s v="Album"/>
    <n v="42"/>
  </r>
  <r>
    <s v="6HZILIRieu8S0iqY8kIKhj"/>
    <n v="7223"/>
    <s v="DNA."/>
    <n v="2"/>
    <n v="77"/>
    <n v="0.77"/>
    <b v="1"/>
    <n v="1"/>
    <x v="31"/>
    <n v="58"/>
    <n v="89"/>
    <n v="0.89"/>
    <n v="44577310"/>
    <s v="hip hop, west coast hip hop"/>
    <s v="4eLPsYPBmXABThSJ821sqY"/>
    <n v="339"/>
    <s v="DAMN."/>
    <d v="2017-04-14T00:00:00"/>
    <n v="3192"/>
    <n v="53.2"/>
    <n v="4.4333333333333336"/>
    <n v="14"/>
    <s v="album"/>
    <s v="Album"/>
    <n v="309"/>
  </r>
  <r>
    <s v="1e1JKLEDKP7hEQzJfNAgPl"/>
    <n v="3708"/>
    <s v="Magnolia"/>
    <n v="2"/>
    <n v="77"/>
    <n v="0.77"/>
    <b v="1"/>
    <n v="1"/>
    <x v="319"/>
    <n v="719"/>
    <n v="86"/>
    <n v="0.86"/>
    <n v="15026799"/>
    <s v="rage rap"/>
    <s v="4rJgzzfFHAVFhCSt2P4I3j"/>
    <n v="1093"/>
    <s v="Playboi Carti"/>
    <d v="2017-04-14T00:00:00"/>
    <n v="3192"/>
    <n v="53.2"/>
    <n v="4.4333333333333336"/>
    <n v="15"/>
    <s v="album"/>
    <s v="Album"/>
    <n v="303"/>
  </r>
  <r>
    <s v="6hmhG1b4LEyNuashVvuIAo"/>
    <n v="7669"/>
    <s v="Never Forget You"/>
    <n v="7"/>
    <n v="77"/>
    <n v="0.77"/>
    <b v="0"/>
    <n v="0"/>
    <x v="206"/>
    <n v="428"/>
    <n v="77"/>
    <n v="0.77"/>
    <n v="10911229"/>
    <s v="N/A"/>
    <s v="5YLRVHDVRw3QqWbeTGpC5B"/>
    <n v="428"/>
    <s v="So Good"/>
    <d v="2017-03-17T00:00:00"/>
    <n v="3220"/>
    <n v="53.666666666666664"/>
    <n v="4.4722222222222223"/>
    <n v="15"/>
    <s v="album"/>
    <s v="Album"/>
    <n v="355"/>
  </r>
  <r>
    <s v="58zsLZPvfflaiIbNWoA22O"/>
    <n v="5251"/>
    <s v="Human"/>
    <n v="1"/>
    <n v="77"/>
    <n v="0.77"/>
    <b v="0"/>
    <n v="0"/>
    <x v="450"/>
    <n v="1095"/>
    <n v="65"/>
    <n v="0.65"/>
    <n v="2244656"/>
    <s v="N/A"/>
    <s v="1rMmiDKa8V5H9yYTPAbLng"/>
    <n v="1095"/>
    <s v="Human (Deluxe)"/>
    <d v="2017-02-10T00:00:00"/>
    <n v="3255"/>
    <n v="54.25"/>
    <n v="4.520833333333333"/>
    <n v="19"/>
    <s v="album"/>
    <s v="Album"/>
    <n v="333"/>
  </r>
  <r>
    <s v="4F7A0DXBrmUAkp32uenhZt"/>
    <n v="5552"/>
    <s v="Party Monster"/>
    <n v="2"/>
    <n v="77"/>
    <n v="0.77"/>
    <b v="1"/>
    <n v="1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15"/>
  </r>
  <r>
    <s v="3dhjNA0jGA8vHBQ1VdD6vV"/>
    <n v="6330"/>
    <s v="I Feel It Coming"/>
    <n v="18"/>
    <n v="77"/>
    <n v="0.77"/>
    <b v="0"/>
    <n v="0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48"/>
  </r>
  <r>
    <s v="1A8j067qyiNwQnZT0bzUpZ"/>
    <n v="3038"/>
    <s v="This Girl (Kungs Vs. Cookin' On 3 Burners)"/>
    <n v="2"/>
    <n v="77"/>
    <n v="0.77"/>
    <b v="0"/>
    <n v="0"/>
    <x v="451"/>
    <n v="1098"/>
    <n v="66"/>
    <n v="0.66"/>
    <n v="982462"/>
    <s v="N/A"/>
    <s v="66KCBRiOFSs9bki2A15WlB"/>
    <n v="1098"/>
    <s v="Layers"/>
    <d v="2016-11-04T00:00:00"/>
    <n v="3353"/>
    <n v="55.883333333333333"/>
    <n v="4.6569444444444441"/>
    <n v="12"/>
    <s v="album"/>
    <s v="Album"/>
    <n v="325"/>
  </r>
  <r>
    <s v="6fujklziTHa8uoM5OQSfIo"/>
    <n v="1000"/>
    <s v="Black Beatles"/>
    <n v="5"/>
    <n v="77"/>
    <n v="0.77"/>
    <b v="1"/>
    <n v="1"/>
    <x v="452"/>
    <n v="1099"/>
    <n v="69"/>
    <n v="0.69"/>
    <n v="7767068"/>
    <s v="N/A"/>
    <s v="5v6iBhIlflzR9rEd1LAMbd"/>
    <n v="1099"/>
    <s v="SremmLife 2 (Deluxe)"/>
    <d v="2016-08-12T00:00:00"/>
    <n v="3437"/>
    <n v="57.283333333333331"/>
    <n v="4.7736111111111112"/>
    <n v="14"/>
    <s v="album"/>
    <s v="Album"/>
    <n v="486"/>
  </r>
  <r>
    <s v="0g5EKLgdKvNlln7TNqBByK"/>
    <n v="7233"/>
    <s v="Middle"/>
    <n v="2"/>
    <n v="77"/>
    <n v="0.77"/>
    <b v="0"/>
    <n v="0"/>
    <x v="76"/>
    <n v="138"/>
    <n v="77"/>
    <n v="0.77"/>
    <n v="9277034"/>
    <s v="N/A"/>
    <s v="02sEJTj1sye1JaqxqpcSCp"/>
    <n v="138"/>
    <s v="Encore"/>
    <d v="2016-08-05T00:00:00"/>
    <n v="3444"/>
    <n v="57.4"/>
    <n v="4.7833333333333332"/>
    <n v="14"/>
    <s v="album"/>
    <s v="Album"/>
    <n v="367"/>
  </r>
  <r>
    <s v="7JEzAlwHhCD2M1cYE6BeqJ"/>
    <n v="2866"/>
    <s v="Loving Machine"/>
    <n v="9"/>
    <n v="77"/>
    <n v="0.77"/>
    <b v="0"/>
    <n v="0"/>
    <x v="78"/>
    <n v="143"/>
    <n v="79"/>
    <n v="0.79"/>
    <n v="12552680"/>
    <s v="N/A"/>
    <s v="4oL7pMxnb04uuRI7ReXmuh"/>
    <n v="184"/>
    <s v="Who Really Cares"/>
    <d v="2016-02-25T00:00:00"/>
    <n v="3606"/>
    <n v="60.1"/>
    <n v="5.0083333333333337"/>
    <n v="10"/>
    <s v="album"/>
    <s v="Album"/>
    <n v="378"/>
  </r>
  <r>
    <s v="27SdWb2rFzO6GWiYDBTD9j"/>
    <n v="5826"/>
    <s v="Cheap Thrills"/>
    <n v="6"/>
    <n v="77"/>
    <n v="0.77"/>
    <b v="0"/>
    <n v="0"/>
    <x v="247"/>
    <n v="546"/>
    <n v="82"/>
    <n v="0.82"/>
    <n v="30541347"/>
    <s v="N/A"/>
    <s v="77jAfTh3KH9K2reMOmTgOh"/>
    <n v="786"/>
    <s v="This Is Acting"/>
    <d v="2016-01-29T00:00:00"/>
    <n v="3633"/>
    <n v="60.55"/>
    <n v="5.0458333333333334"/>
    <n v="12"/>
    <s v="album"/>
    <s v="Album"/>
    <n v="352"/>
  </r>
  <r>
    <s v="5zUQZjVB6bfewBXWqsP9PY"/>
    <n v="3370"/>
    <s v="Here"/>
    <n v="2"/>
    <n v="77"/>
    <n v="0.77"/>
    <b v="0"/>
    <n v="0"/>
    <x v="387"/>
    <n v="932"/>
    <n v="72"/>
    <n v="0.72"/>
    <n v="12275134"/>
    <s v="N/A"/>
    <s v="7HnbhIDKXIBhMR4EPGuMgu"/>
    <n v="932"/>
    <s v="Know-It-All"/>
    <d v="2015-11-13T00:00:00"/>
    <n v="3710"/>
    <n v="61.833333333333336"/>
    <n v="5.1527777777777777"/>
    <n v="10"/>
    <s v="album"/>
    <s v="Album"/>
    <n v="332"/>
  </r>
  <r>
    <s v="3zHq9ouUJQFQRf3cm1rRLu"/>
    <n v="4698"/>
    <s v="Love Me Like You Do - From Fifty Shades Of Grey&quot;&quot;"/>
    <n v="9"/>
    <n v="77"/>
    <n v="0.77"/>
    <b v="0"/>
    <n v="0"/>
    <x v="377"/>
    <n v="892"/>
    <n v="78"/>
    <n v="0.78"/>
    <n v="13209377"/>
    <s v="N/A"/>
    <s v="20Ol6zZ0nLlc5EGTH1zA0j"/>
    <n v="1104"/>
    <s v="Delirium (Deluxe)"/>
    <d v="2015-11-06T00:00:00"/>
    <n v="3717"/>
    <n v="61.95"/>
    <n v="5.1625000000000005"/>
    <n v="22"/>
    <s v="album"/>
    <s v="Album"/>
    <n v="42"/>
  </r>
  <r>
    <s v="2d8JP84HNLKhmd6IYOoupQ"/>
    <n v="245"/>
    <s v="Trap Queen"/>
    <n v="1"/>
    <n v="77"/>
    <n v="0.77"/>
    <b v="1"/>
    <n v="1"/>
    <x v="453"/>
    <n v="1105"/>
    <n v="70"/>
    <n v="0.7"/>
    <n v="5124117"/>
    <s v="N/A"/>
    <s v="2gKQvajkEEaDtkqJ8FJ4uw"/>
    <n v="1105"/>
    <s v="Fetty Wap (Deluxe)"/>
    <d v="2015-09-25T00:00:00"/>
    <n v="3759"/>
    <n v="62.65"/>
    <n v="5.2208333333333332"/>
    <n v="20"/>
    <s v="album"/>
    <s v="Album"/>
    <n v="37"/>
  </r>
  <r>
    <s v="7H0ya83CMmgFcOhw0UB6ow"/>
    <n v="2660"/>
    <s v="Space Song"/>
    <n v="3"/>
    <n v="77"/>
    <n v="0.77"/>
    <b v="0"/>
    <n v="0"/>
    <x v="454"/>
    <n v="1106"/>
    <n v="72"/>
    <n v="0.72"/>
    <n v="2803036"/>
    <s v="dream pop"/>
    <s v="194CqC2Zi0kUFEPWedb3qr"/>
    <n v="1106"/>
    <s v="Depression Cherry"/>
    <d v="2015-08-28T00:00:00"/>
    <n v="3787"/>
    <n v="63.116666666666667"/>
    <n v="5.259722222222222"/>
    <n v="9"/>
    <s v="album"/>
    <s v="Album"/>
    <n v="534"/>
  </r>
  <r>
    <s v="5M4yti0QxgqJieUYaEXcpw"/>
    <n v="5292"/>
    <s v="Eventually"/>
    <n v="5"/>
    <n v="77"/>
    <n v="0.77"/>
    <b v="0"/>
    <n v="0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53"/>
  </r>
  <r>
    <s v="57yL3161hUMuw06zzzUCHi"/>
    <n v="7408"/>
    <s v="Doubt"/>
    <n v="8"/>
    <n v="77"/>
    <n v="0.77"/>
    <b v="0"/>
    <n v="0"/>
    <x v="136"/>
    <n v="257"/>
    <n v="83"/>
    <n v="0.83"/>
    <n v="25761380"/>
    <s v="N/A"/>
    <s v="3cQO7jp5S9qLBoIVtbkSM1"/>
    <n v="257"/>
    <s v="Blurryface"/>
    <d v="2015-05-15T00:00:00"/>
    <n v="3892"/>
    <n v="64.86666666666666"/>
    <n v="5.405555555555555"/>
    <n v="14"/>
    <s v="album"/>
    <s v="Album"/>
    <n v="319"/>
  </r>
  <r>
    <s v="41Fflg7qHiVOD6dEPvsCzO"/>
    <n v="4608"/>
    <s v="Worth It (feat. Kid Ink)"/>
    <n v="4"/>
    <n v="77"/>
    <n v="0.77"/>
    <b v="0"/>
    <n v="0"/>
    <x v="338"/>
    <n v="785"/>
    <n v="69"/>
    <n v="0.69"/>
    <n v="16220530"/>
    <s v="N/A"/>
    <s v="0zAsh6hObeNmFgFPrUiFcP"/>
    <n v="1109"/>
    <s v="Reflection (Deluxe)"/>
    <d v="2015-01-30T00:00:00"/>
    <n v="3997"/>
    <n v="66.61666666666666"/>
    <n v="5.551388888888888"/>
    <n v="14"/>
    <s v="album"/>
    <s v="Album"/>
    <n v="374"/>
  </r>
  <r>
    <s v="4jTiyLlOJVJj3mCr7yfPQD"/>
    <n v="6504"/>
    <s v="This Could Be Us"/>
    <n v="5"/>
    <n v="77"/>
    <n v="0.77"/>
    <b v="1"/>
    <n v="1"/>
    <x v="452"/>
    <n v="1099"/>
    <n v="69"/>
    <n v="0.69"/>
    <n v="7767429"/>
    <s v="N/A"/>
    <s v="6eDx949ONWDCN0O22wFZf7"/>
    <n v="1110"/>
    <s v="SremmLife"/>
    <d v="2015-01-06T00:00:00"/>
    <n v="4021"/>
    <n v="67.016666666666666"/>
    <n v="5.5847222222222221"/>
    <n v="11"/>
    <s v="album"/>
    <s v="Album"/>
    <n v="343"/>
  </r>
  <r>
    <s v="3uwnnTQcHM1rDqSfA4gQNz"/>
    <n v="3679"/>
    <s v="Cool for the Summer"/>
    <n v="2"/>
    <n v="77"/>
    <n v="0.77"/>
    <b v="1"/>
    <n v="1"/>
    <x v="301"/>
    <n v="683"/>
    <n v="77"/>
    <n v="0.77"/>
    <n v="27288825"/>
    <s v="N/A"/>
    <s v="56yYgfX6M5FlpETfyZSHkn"/>
    <n v="1111"/>
    <s v="Confident"/>
    <d v="2015-01-01T00:00:00"/>
    <n v="4026"/>
    <n v="67.099999999999994"/>
    <n v="5.5916666666666659"/>
    <n v="11"/>
    <s v="album"/>
    <s v="Album"/>
    <n v="357"/>
  </r>
  <r>
    <s v="5fVl28RgREvxVtGSf9OsbK"/>
    <n v="910"/>
    <s v="Meddle About"/>
    <n v="1"/>
    <n v="77"/>
    <n v="0.77"/>
    <b v="0"/>
    <n v="0"/>
    <x v="131"/>
    <n v="250"/>
    <n v="79"/>
    <n v="0.79"/>
    <n v="10462018"/>
    <s v="N/A"/>
    <s v="0EziSyfFiXUxfnfqwCCHD3"/>
    <n v="1112"/>
    <s v="Meddle About"/>
    <d v="2014-12-25T00:00:00"/>
    <n v="4033"/>
    <n v="67.216666666666669"/>
    <n v="5.6013888888888888"/>
    <n v="1"/>
    <s v="single"/>
    <s v="Single"/>
    <n v="339"/>
  </r>
  <r>
    <s v="6kwAbEjseqBob48jCus7Sz"/>
    <n v="1508"/>
    <s v="Elastic Heart"/>
    <n v="8"/>
    <n v="77"/>
    <n v="0.77"/>
    <b v="0"/>
    <n v="0"/>
    <x v="247"/>
    <n v="546"/>
    <n v="82"/>
    <n v="0.82"/>
    <n v="30550549"/>
    <s v="N/A"/>
    <s v="3xFSl9lIRaYXIYkIn3OIl9"/>
    <n v="546"/>
    <s v="1000 Forms Of Fear"/>
    <d v="2014-07-04T00:00:00"/>
    <n v="4207"/>
    <n v="70.11666666666666"/>
    <n v="5.843055555555555"/>
    <n v="12"/>
    <s v="album"/>
    <s v="Album"/>
    <n v="428"/>
  </r>
  <r>
    <s v="3DmW6y7wTEYHJZlLo1r6XJ"/>
    <n v="2579"/>
    <s v="Shower"/>
    <n v="1"/>
    <n v="77"/>
    <n v="0.77"/>
    <b v="0"/>
    <n v="0"/>
    <x v="455"/>
    <n v="1114"/>
    <n v="74"/>
    <n v="0.74"/>
    <n v="16646605"/>
    <s v="reggaeton, latin"/>
    <s v="4JlzEvVJqpb62Xwc0EmOHr"/>
    <n v="1114"/>
    <s v="Shower"/>
    <d v="2014-04-23T00:00:00"/>
    <n v="4279"/>
    <n v="71.316666666666663"/>
    <n v="5.9430555555555555"/>
    <n v="1"/>
    <s v="single"/>
    <s v="Single"/>
    <n v="343"/>
  </r>
  <r>
    <s v="6nGeLlakfzlBcFdZXteDq7"/>
    <n v="1278"/>
    <s v="Love Story"/>
    <n v="3"/>
    <n v="77"/>
    <n v="0.77"/>
    <b v="0"/>
    <n v="0"/>
    <x v="344"/>
    <n v="799"/>
    <n v="69"/>
    <n v="0.69"/>
    <n v="2545147"/>
    <s v="french pop"/>
    <s v="1r7XjAgjwlakmXC2GbPXjH"/>
    <n v="799"/>
    <s v="Mini World"/>
    <d v="2014-01-01T00:00:00"/>
    <n v="4391"/>
    <n v="73.183333333333337"/>
    <n v="6.0986111111111114"/>
    <n v="10"/>
    <s v="album"/>
    <s v="Album"/>
    <n v="527"/>
  </r>
  <r>
    <s v="5AnCLGg35ziFOloEnXK4uu"/>
    <n v="7139"/>
    <s v="Adore You"/>
    <n v="1"/>
    <n v="77"/>
    <n v="0.77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64"/>
  </r>
  <r>
    <s v="51QEyJI5M7uyd8DOh9tqQY"/>
    <n v="586"/>
    <s v="Buzzcut Season"/>
    <n v="5"/>
    <n v="77"/>
    <n v="0.77"/>
    <b v="0"/>
    <n v="0"/>
    <x v="139"/>
    <n v="264"/>
    <n v="80"/>
    <n v="0.8"/>
    <n v="10539134"/>
    <s v="N/A"/>
    <s v="0rmhjUgoVa17LZuS8xWQ3v"/>
    <n v="264"/>
    <s v="Pure Heroine"/>
    <d v="2013-09-27T00:00:00"/>
    <n v="4487"/>
    <n v="74.783333333333331"/>
    <n v="6.2319444444444443"/>
    <n v="10"/>
    <s v="album"/>
    <s v="Album"/>
    <n v="411"/>
  </r>
  <r>
    <s v="69kOkLUCkxIZYexIgSG8rq"/>
    <n v="7739"/>
    <s v="Get Lucky (feat. Pharrell Williams and Nile Rodgers)"/>
    <n v="8"/>
    <n v="77"/>
    <n v="0.77"/>
    <b v="0"/>
    <n v="0"/>
    <x v="300"/>
    <n v="682"/>
    <n v="81"/>
    <n v="0.81"/>
    <n v="10874504"/>
    <s v="french house, electronic, electro"/>
    <s v="4m2880jivSbbyEGAKfITCa"/>
    <n v="1118"/>
    <s v="Random Access Memories"/>
    <d v="2013-05-20T00:00:00"/>
    <n v="4617"/>
    <n v="76.95"/>
    <n v="6.4125000000000005"/>
    <n v="13"/>
    <s v="album"/>
    <s v="Album"/>
    <n v="616"/>
  </r>
  <r>
    <s v="009ImBOrIUlWgla8U05RAC"/>
    <n v="1413"/>
    <s v="Unconditionally"/>
    <n v="5"/>
    <n v="77"/>
    <n v="0.77"/>
    <b v="0"/>
    <n v="0"/>
    <x v="395"/>
    <n v="949"/>
    <n v="83"/>
    <n v="0.83"/>
    <n v="38400585"/>
    <s v="pop"/>
    <s v="3jB9yFDwRe3KhtGnHXJntk"/>
    <n v="949"/>
    <s v="PRISM"/>
    <d v="2013-01-01T00:00:00"/>
    <n v="4756"/>
    <n v="79.266666666666666"/>
    <n v="6.6055555555555552"/>
    <n v="13"/>
    <s v="album"/>
    <s v="Album"/>
    <n v="381"/>
  </r>
  <r>
    <s v="5Mk1tgVrSuoWWwPVFNS0jB"/>
    <n v="5351"/>
    <s v="Loveeeeeee Song"/>
    <n v="5"/>
    <n v="77"/>
    <n v="0.77"/>
    <b v="1"/>
    <n v="1"/>
    <x v="57"/>
    <n v="103"/>
    <n v="90"/>
    <n v="0.9"/>
    <n v="69030894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427"/>
  </r>
  <r>
    <s v="24LS4lQShWyixJ0ZrJXfJ5"/>
    <n v="1688"/>
    <s v="Sweet Nothing (feat. Florence Welch)"/>
    <n v="10"/>
    <n v="77"/>
    <n v="0.77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354"/>
  </r>
  <r>
    <s v="6CjtS2JZH9RkDz5UVInsa9"/>
    <n v="199"/>
    <s v="Thrift Shop (feat. Wanz)"/>
    <n v="3"/>
    <n v="77"/>
    <n v="0.77"/>
    <b v="1"/>
    <n v="1"/>
    <x v="456"/>
    <n v="1122"/>
    <n v="69"/>
    <n v="0.69"/>
    <n v="2671075"/>
    <s v="N/A"/>
    <s v="5QWHes9ODwn42DHTifGkXd"/>
    <n v="450"/>
    <s v="The Heist"/>
    <d v="2012-10-09T00:00:00"/>
    <n v="4840"/>
    <n v="80.666666666666671"/>
    <n v="6.7222222222222223"/>
    <n v="15"/>
    <s v="album"/>
    <s v="Album"/>
    <n v="392"/>
  </r>
  <r>
    <s v="0KAiuUOrLTIkzkpfpn9jb9"/>
    <n v="979"/>
    <s v="Drive By"/>
    <n v="2"/>
    <n v="77"/>
    <n v="0.77"/>
    <b v="0"/>
    <n v="0"/>
    <x v="253"/>
    <n v="562"/>
    <n v="70"/>
    <n v="0.7"/>
    <n v="4516207"/>
    <s v="soft pop"/>
    <s v="5zseibu9WEsPaZmkJUMkz1"/>
    <n v="1123"/>
    <s v="California 37"/>
    <d v="2012-04-17T00:00:00"/>
    <n v="5015"/>
    <n v="83.583333333333329"/>
    <n v="6.9652777777777777"/>
    <n v="11"/>
    <s v="album"/>
    <s v="Album"/>
    <n v="326"/>
  </r>
  <r>
    <s v="2vtmY2mSccRzKGjtcHSzI3"/>
    <n v="4940"/>
    <s v="Diet Mountain Dew"/>
    <n v="5"/>
    <n v="77"/>
    <n v="0.77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71"/>
  </r>
  <r>
    <s v="4Ouhoi2lAhrLJKFzUqEzwl"/>
    <n v="5763"/>
    <s v="Born To Die"/>
    <n v="1"/>
    <n v="77"/>
    <n v="0.77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75"/>
  </r>
  <r>
    <s v="0GO8y8jQk1PkHzS31d699N"/>
    <n v="3052"/>
    <s v="Tongue Tied"/>
    <n v="2"/>
    <n v="77"/>
    <n v="0.77"/>
    <b v="0"/>
    <n v="0"/>
    <x v="457"/>
    <n v="1126"/>
    <n v="60"/>
    <n v="0.6"/>
    <n v="1255113"/>
    <s v="indie"/>
    <s v="3oylWMc9TTC6Nx4I6U3axc"/>
    <n v="1126"/>
    <s v="Never Trust a Happy Song"/>
    <d v="2011-09-02T00:00:00"/>
    <n v="5243"/>
    <n v="87.38333333333334"/>
    <n v="7.281944444444445"/>
    <n v="12"/>
    <s v="album"/>
    <s v="Album"/>
    <n v="363"/>
  </r>
  <r>
    <s v="53jnnqFSRGMDB9ADrNriCA"/>
    <n v="8211"/>
    <s v="Bloody Mary"/>
    <n v="8"/>
    <n v="77"/>
    <n v="0.77"/>
    <b v="0"/>
    <n v="0"/>
    <x v="16"/>
    <n v="34"/>
    <n v="88"/>
    <n v="0.88"/>
    <n v="42237551"/>
    <s v="art pop, pop"/>
    <s v="6LY3AerY6KNGOPsNPL63Kk"/>
    <n v="557"/>
    <s v="Born This Way (International Special Edition Version)"/>
    <d v="2011-05-23T00:00:00"/>
    <n v="5345"/>
    <n v="89.083333333333329"/>
    <n v="7.4236111111111107"/>
    <n v="23"/>
    <s v="album"/>
    <s v="Album"/>
    <n v="407"/>
  </r>
  <r>
    <s v="5A6OHHy73AR5tLxgTc98zz"/>
    <n v="1829"/>
    <s v="Black and Yellow"/>
    <n v="3"/>
    <n v="77"/>
    <n v="0.77"/>
    <b v="1"/>
    <n v="1"/>
    <x v="207"/>
    <n v="438"/>
    <n v="81"/>
    <n v="0.81"/>
    <n v="12075691"/>
    <s v="rap"/>
    <s v="6ZOXiVL8rmk2ATHJiFJhiD"/>
    <n v="1128"/>
    <s v="Rolling Papers"/>
    <d v="2011-03-29T00:00:00"/>
    <n v="5400"/>
    <n v="90"/>
    <n v="7.5"/>
    <n v="14"/>
    <s v="album"/>
    <s v="Album"/>
    <n v="362"/>
  </r>
  <r>
    <s v="0GROiXm03OrMC5ltXLhGIu"/>
    <n v="2796"/>
    <s v="The Party &amp; The After Party"/>
    <n v="6"/>
    <n v="77"/>
    <n v="0.77"/>
    <b v="1"/>
    <n v="1"/>
    <x v="17"/>
    <n v="35"/>
    <n v="93"/>
    <n v="0.93"/>
    <n v="112918137"/>
    <s v="r&amp;b pop, alternative r&amp;b, hip hop, synthpop"/>
    <s v="7zCODUHkfuRxsUjtuzNqbd"/>
    <n v="816"/>
    <s v="House Of Balloons (Original)"/>
    <d v="2011-03-21T00:00:00"/>
    <n v="5408"/>
    <n v="90.13333333333334"/>
    <n v="7.511111111111112"/>
    <n v="9"/>
    <s v="album"/>
    <s v="Album"/>
    <n v="766"/>
  </r>
  <r>
    <s v="2tJulUYLDKOg9XrtVkMgcJ"/>
    <n v="7293"/>
    <s v="Grenade"/>
    <n v="1"/>
    <n v="77"/>
    <n v="0.77"/>
    <b v="0"/>
    <n v="0"/>
    <x v="41"/>
    <n v="75"/>
    <n v="90"/>
    <n v="0.9"/>
    <n v="75492598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7"/>
  </r>
  <r>
    <s v="1bM50INir8voAkVoKuvEUI"/>
    <n v="1390"/>
    <s v="OMG (feat. will.i.am)"/>
    <n v="6"/>
    <n v="77"/>
    <n v="0.77"/>
    <b v="0"/>
    <n v="0"/>
    <x v="108"/>
    <n v="205"/>
    <n v="80"/>
    <n v="0.8"/>
    <n v="13749886"/>
    <s v="r&amp;b"/>
    <s v="6A1F3Fkq5dYeYYNkXflcTX"/>
    <n v="358"/>
    <s v="Raymond v Raymond (Expanded Edition)"/>
    <d v="2010-03-30T00:00:00"/>
    <n v="5764"/>
    <n v="96.066666666666663"/>
    <n v="8.0055555555555546"/>
    <n v="22"/>
    <s v="album"/>
    <s v="Album"/>
    <n v="449"/>
  </r>
  <r>
    <s v="4k7x3QKrc3h3U0Viqk0uop"/>
    <n v="1512"/>
    <s v="Rosyln"/>
    <n v="8"/>
    <n v="77"/>
    <n v="0.77"/>
    <b v="0"/>
    <n v="0"/>
    <x v="458"/>
    <n v="1132"/>
    <n v="76"/>
    <n v="0.76"/>
    <n v="3942679"/>
    <s v="N/A"/>
    <s v="2PDlvc7K51qC4Bkali3q0R"/>
    <n v="1132"/>
    <s v="The Twilight Saga: New Moon (Original Motion Picture Soundtrack)"/>
    <d v="2009-10-16T00:00:00"/>
    <n v="5929"/>
    <n v="98.816666666666663"/>
    <n v="8.2347222222222225"/>
    <n v="15"/>
    <s v="compilation"/>
    <s v="Compilation"/>
    <n v="482"/>
  </r>
  <r>
    <s v="1ZLtE9tSJdaUiIJ9YoKHQe"/>
    <n v="13172"/>
    <s v="Decode"/>
    <n v="1"/>
    <n v="77"/>
    <n v="0.77"/>
    <b v="0"/>
    <n v="0"/>
    <x v="208"/>
    <n v="448"/>
    <n v="79"/>
    <n v="0.79"/>
    <n v="9792848"/>
    <s v="pop punk, emo"/>
    <s v="70iJhodSPkl7FR1VW4n0KF"/>
    <n v="1133"/>
    <s v="Decode"/>
    <d v="2008-11-04T00:00:00"/>
    <n v="6275"/>
    <n v="104.58333333333333"/>
    <n v="8.7152777777777768"/>
    <n v="1"/>
    <s v="single"/>
    <s v="Single"/>
    <n v="436"/>
  </r>
  <r>
    <s v="0iGckQFyv6svOfAbAY9aWJ"/>
    <n v="3135"/>
    <s v="Hot N Cold"/>
    <n v="7"/>
    <n v="77"/>
    <n v="0.77"/>
    <b v="0"/>
    <n v="0"/>
    <x v="395"/>
    <n v="949"/>
    <n v="83"/>
    <n v="0.83"/>
    <n v="38400585"/>
    <s v="pop"/>
    <s v="3OALgjCs6Lqw41853v4wEQ"/>
    <n v="1134"/>
    <s v="One Of The Boys"/>
    <d v="2008-06-17T00:00:00"/>
    <n v="6415"/>
    <n v="106.91666666666667"/>
    <n v="8.9097222222222232"/>
    <n v="13"/>
    <s v="album"/>
    <s v="Album"/>
    <n v="367"/>
  </r>
  <r>
    <s v="1EzrEOXmMH3G43AXT1y7pA"/>
    <n v="2109"/>
    <s v="I'm Yours"/>
    <n v="2"/>
    <n v="77"/>
    <n v="0.77"/>
    <b v="0"/>
    <n v="0"/>
    <x v="305"/>
    <n v="694"/>
    <n v="71"/>
    <n v="0.71"/>
    <n v="7312594"/>
    <s v="soft pop, acoustic pop"/>
    <s v="04G0YylSjvDQZrjOfE5jA5"/>
    <n v="1135"/>
    <s v="We Sing. We Dance. We Steal Things."/>
    <d v="2008-05-12T00:00:00"/>
    <n v="6451"/>
    <n v="107.51666666666667"/>
    <n v="8.9597222222222221"/>
    <n v="12"/>
    <s v="album"/>
    <s v="Album"/>
    <n v="404"/>
  </r>
  <r>
    <s v="3S2R0EVwBSAVMd5UMgKTL0"/>
    <n v="3563"/>
    <s v="Thriller"/>
    <n v="4"/>
    <n v="77"/>
    <n v="0.77"/>
    <b v="0"/>
    <n v="0"/>
    <x v="115"/>
    <n v="213"/>
    <n v="84"/>
    <n v="0.84"/>
    <n v="37431031"/>
    <s v="N/A"/>
    <s v="1C2h7mLntPSeVYciMRTF4a"/>
    <n v="979"/>
    <s v="Thriller 25 Super Deluxe Edition"/>
    <d v="2008-02-08T00:00:00"/>
    <n v="6545"/>
    <n v="109.08333333333333"/>
    <n v="9.0902777777777768"/>
    <n v="30"/>
    <s v="album"/>
    <s v="Album"/>
    <n v="595"/>
  </r>
  <r>
    <s v="3FtYbEfBqAlGO46NUDQSAt"/>
    <n v="4796"/>
    <s v="Electric Feel"/>
    <n v="4"/>
    <n v="77"/>
    <n v="0.77"/>
    <b v="0"/>
    <n v="0"/>
    <x v="257"/>
    <n v="569"/>
    <n v="73"/>
    <n v="0.73"/>
    <n v="3572246"/>
    <s v="indie"/>
    <s v="6mm1Skz3JE6AXneya9Nyiv"/>
    <n v="569"/>
    <s v="Oracular Spectacular"/>
    <d v="2007-12-14T00:00:00"/>
    <n v="6601"/>
    <n v="110.01666666666667"/>
    <n v="9.1680555555555561"/>
    <n v="10"/>
    <s v="album"/>
    <s v="Album"/>
    <n v="382"/>
  </r>
  <r>
    <s v="2x8evxqUlF0eRabbW2JBJd"/>
    <n v="5952"/>
    <s v="Fluorescent Adolescent"/>
    <n v="5"/>
    <n v="77"/>
    <n v="0.77"/>
    <b v="0"/>
    <n v="0"/>
    <x v="18"/>
    <n v="36"/>
    <n v="84"/>
    <n v="0.84"/>
    <n v="32068481"/>
    <s v="indie, garage rock"/>
    <s v="1XkGORuUX2QGOEIL4EbJKm"/>
    <n v="147"/>
    <s v="Favourite Worst Nightmare"/>
    <d v="2007-04-22T00:00:00"/>
    <n v="6837"/>
    <n v="113.95"/>
    <n v="9.4958333333333336"/>
    <n v="12"/>
    <s v="album"/>
    <s v="Album"/>
    <n v="306"/>
  </r>
  <r>
    <s v="2T3jgoAMbBXiMMD8pSc6QL"/>
    <n v="3723"/>
    <s v="This Is The Life"/>
    <n v="2"/>
    <n v="77"/>
    <n v="0.77"/>
    <b v="0"/>
    <n v="0"/>
    <x v="459"/>
    <n v="1139"/>
    <n v="63"/>
    <n v="0.63"/>
    <n v="538408"/>
    <s v="N/A"/>
    <s v="5DaToG3KvHnUgTPqY4cEbq"/>
    <n v="1139"/>
    <s v="This Is The Life (eDeluxe)"/>
    <d v="2007-01-01T00:00:00"/>
    <n v="6948"/>
    <n v="115.8"/>
    <n v="9.65"/>
    <n v="14"/>
    <s v="album"/>
    <s v="Album"/>
    <n v="307"/>
  </r>
  <r>
    <s v="70wYA8oYHoMzhRRkARoMhU"/>
    <n v="8102"/>
    <s v="When You Were Young"/>
    <n v="3"/>
    <n v="77"/>
    <n v="0.77"/>
    <b v="0"/>
    <n v="0"/>
    <x v="42"/>
    <n v="76"/>
    <n v="76"/>
    <n v="0.76"/>
    <n v="8006321"/>
    <s v="alternative rock"/>
    <s v="4o3RJndRhHxkieQzQGhmbw"/>
    <n v="1140"/>
    <s v="Sam's Town"/>
    <d v="2006-09-27T00:00:00"/>
    <n v="7044"/>
    <n v="117.4"/>
    <n v="9.7833333333333332"/>
    <n v="12"/>
    <s v="album"/>
    <s v="Album"/>
    <n v="367"/>
  </r>
  <r>
    <s v="4dyx5SzxPPaD8xQIid5Wjj"/>
    <n v="4265"/>
    <s v="Young Folks"/>
    <n v="3"/>
    <n v="77"/>
    <n v="0.77"/>
    <b v="0"/>
    <n v="0"/>
    <x v="460"/>
    <n v="1141"/>
    <n v="60"/>
    <n v="0.6"/>
    <n v="435132"/>
    <s v="indie"/>
    <s v="5g4E06cxsFEMFE9hSekAt2"/>
    <n v="1141"/>
    <s v="Writer's Block"/>
    <d v="2006-01-01T00:00:00"/>
    <n v="7313"/>
    <n v="121.88333333333334"/>
    <n v="10.156944444444445"/>
    <n v="11"/>
    <s v="album"/>
    <s v="Album"/>
    <n v="461"/>
  </r>
  <r>
    <s v="7BHPGtpuuWWsvE7cCaMuEU"/>
    <n v="5343"/>
    <s v="Naive"/>
    <n v="9"/>
    <n v="77"/>
    <n v="0.77"/>
    <b v="0"/>
    <n v="0"/>
    <x v="461"/>
    <n v="1142"/>
    <n v="67"/>
    <n v="0.67"/>
    <n v="2652767"/>
    <s v="indie, indie rock"/>
    <s v="03JPFQvZRnHHysSZrSFmKY"/>
    <n v="1142"/>
    <s v="Inside In / Inside Out"/>
    <d v="2006-01-01T00:00:00"/>
    <n v="7313"/>
    <n v="121.88333333333334"/>
    <n v="10.156944444444445"/>
    <n v="14"/>
    <s v="album"/>
    <s v="Album"/>
    <n v="339"/>
  </r>
  <r>
    <s v="5Z01UMMf7V1o0MzF86s6WJ"/>
    <n v="7053"/>
    <s v="Lose Yourself"/>
    <n v="6"/>
    <n v="77"/>
    <n v="0.77"/>
    <b v="1"/>
    <n v="1"/>
    <x v="59"/>
    <n v="106"/>
    <n v="88"/>
    <n v="0.88"/>
    <n v="104539036"/>
    <s v="rap, hip hop"/>
    <s v="5qENHeCSlwWpEzb25peRmQ"/>
    <n v="1143"/>
    <s v="Curtain Call: The Hits (Deluxe Edition)"/>
    <d v="2005-12-06T00:00:00"/>
    <n v="7339"/>
    <n v="122.31666666666666"/>
    <n v="10.193055555555555"/>
    <n v="24"/>
    <s v="compilation"/>
    <s v="Compilation"/>
    <n v="544"/>
  </r>
  <r>
    <s v="20jYtEun4dUdYZ9foaOC48"/>
    <n v="236"/>
    <s v="My Humps"/>
    <n v="5"/>
    <n v="77"/>
    <n v="0.77"/>
    <b v="0"/>
    <n v="0"/>
    <x v="255"/>
    <n v="564"/>
    <n v="81"/>
    <n v="0.81"/>
    <n v="9553224"/>
    <s v="N/A"/>
    <s v="6VsJamdhvYKcnpwHAKULI0"/>
    <n v="1144"/>
    <s v="Monkey Business"/>
    <d v="2005-01-01T00:00:00"/>
    <n v="7678"/>
    <n v="127.96666666666667"/>
    <n v="10.66388888888889"/>
    <n v="16"/>
    <s v="album"/>
    <s v="Album"/>
    <n v="544"/>
  </r>
  <r>
    <s v="0yac0FPhLRH9i9lOng3f81"/>
    <n v="2113"/>
    <s v="Everybody's Changing"/>
    <n v="4"/>
    <n v="77"/>
    <n v="0.77"/>
    <b v="0"/>
    <n v="0"/>
    <x v="80"/>
    <n v="149"/>
    <n v="73"/>
    <n v="0.73"/>
    <n v="3922290"/>
    <s v="N/A"/>
    <s v="0MlTOiC5ZYKFGeZ8h3D4rd"/>
    <n v="149"/>
    <s v="Hopes And Fears"/>
    <d v="2004-05-10T00:00:00"/>
    <n v="7914"/>
    <n v="131.9"/>
    <n v="10.991666666666667"/>
    <n v="12"/>
    <s v="album"/>
    <s v="Album"/>
    <n v="359"/>
  </r>
  <r>
    <s v="6si71supnBUhddjR2FJc2L"/>
    <n v="789"/>
    <s v="White Flag"/>
    <n v="1"/>
    <n v="77"/>
    <n v="0.77"/>
    <b v="0"/>
    <n v="0"/>
    <x v="413"/>
    <n v="998"/>
    <n v="72"/>
    <n v="0.72"/>
    <n v="2153479"/>
    <s v="N/A"/>
    <s v="7HlZFlk0jJq3Bb03AOyMTE"/>
    <n v="1146"/>
    <s v="Life For Rent"/>
    <d v="2003-06-30T00:00:00"/>
    <n v="8229"/>
    <n v="137.15"/>
    <n v="11.429166666666667"/>
    <n v="13"/>
    <s v="album"/>
    <s v="Album"/>
    <n v="4"/>
  </r>
  <r>
    <s v="3agtg0x11wPvLIWkYR39nZ"/>
    <n v="1464"/>
    <s v="Somewhere I Belong"/>
    <n v="3"/>
    <n v="77"/>
    <n v="0.77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56"/>
  </r>
  <r>
    <s v="7Lf7oSEVdzZqTA0kEDSlS5"/>
    <n v="7045"/>
    <s v="Cry Me a River"/>
    <n v="5"/>
    <n v="77"/>
    <n v="0.77"/>
    <b v="0"/>
    <n v="0"/>
    <x v="106"/>
    <n v="201"/>
    <n v="81"/>
    <n v="0.81"/>
    <n v="15820264"/>
    <s v="N/A"/>
    <s v="6QPkyl04rXwTGlGlcYaRoW"/>
    <n v="1148"/>
    <s v="Justified"/>
    <d v="2002-11-04T00:00:00"/>
    <n v="8467"/>
    <n v="141.11666666666667"/>
    <n v="11.759722222222223"/>
    <n v="13"/>
    <s v="album"/>
    <s v="Album"/>
    <n v="48"/>
  </r>
  <r>
    <s v="04KTF78FFg8sOHC1BADqbY"/>
    <m/>
    <s v="Hot In Herre"/>
    <n v="3"/>
    <n v="77"/>
    <n v="0.77"/>
    <b v="1"/>
    <n v="1"/>
    <x v="405"/>
    <n v="968"/>
    <n v="74"/>
    <n v="0.74"/>
    <n v="3741931"/>
    <s v="N/A"/>
    <s v="4HUUHHXBXImwksfbSPqE7q"/>
    <n v="1149"/>
    <s v="Nellyville"/>
    <d v="2002-06-25T00:00:00"/>
    <n v="8599"/>
    <n v="143.31666666666666"/>
    <n v="11.943055555555555"/>
    <n v="19"/>
    <s v="album"/>
    <s v="Album"/>
    <n v="38"/>
  </r>
  <r>
    <s v="2lnzGkdtDj5mtlcOW2yRtG"/>
    <m/>
    <s v="Whenever, Wherever"/>
    <n v="3"/>
    <n v="77"/>
    <n v="0.77"/>
    <b v="0"/>
    <n v="0"/>
    <x v="239"/>
    <n v="530"/>
    <n v="85"/>
    <n v="0.85"/>
    <n v="39777995"/>
    <s v="latin pop"/>
    <s v="4DyMK9x2gnmRkRa16zHaEV"/>
    <n v="1150"/>
    <s v="Laundry Service"/>
    <d v="2001-11-13T00:00:00"/>
    <n v="8823"/>
    <n v="147.05000000000001"/>
    <n v="12.254166666666668"/>
    <n v="13"/>
    <s v="album"/>
    <s v="Album"/>
    <n v="326"/>
  </r>
  <r>
    <s v="6x4tKaOzfNJpEJHySoiJcs"/>
    <m/>
    <s v="Mambo No. 5 (a Little Bit of...)"/>
    <n v="1"/>
    <n v="77"/>
    <n v="0.77"/>
    <b v="0"/>
    <n v="0"/>
    <x v="462"/>
    <n v="1151"/>
    <n v="59"/>
    <n v="0.59"/>
    <n v="177919"/>
    <s v="N/A"/>
    <s v="13BmLGhVCLBn3XzKB8HIai"/>
    <n v="1151"/>
    <s v="A Little Bit of Mambo"/>
    <d v="1999-07-19T00:00:00"/>
    <n v="9671"/>
    <n v="161.18333333333334"/>
    <n v="13.431944444444445"/>
    <n v="13"/>
    <s v="album"/>
    <s v="Album"/>
    <n v="367"/>
  </r>
  <r>
    <s v="0yOf4dgkVq8jbB2zxVK8Zj"/>
    <m/>
    <s v="August 10"/>
    <n v="5"/>
    <n v="77"/>
    <n v="0.77"/>
    <b v="0"/>
    <n v="0"/>
    <x v="463"/>
    <n v="1152"/>
    <n v="59"/>
    <n v="0.59"/>
    <n v="127417"/>
    <s v="slowcore"/>
    <s v="02zGqoK00H1Rx5T5A9dUXI"/>
    <n v="1152"/>
    <s v="Broken Girl"/>
    <d v="1996-04-01T00:00:00"/>
    <n v="10875"/>
    <n v="181.25"/>
    <n v="15.104166666666666"/>
    <n v="19"/>
    <s v="album"/>
    <s v="Album"/>
    <n v="296"/>
  </r>
  <r>
    <s v="6GtX0jaNL8IjVQfrDBx81z"/>
    <m/>
    <s v="Bullet With Butterfly Wings - Remastered 2012"/>
    <n v="6"/>
    <n v="77"/>
    <n v="0.77"/>
    <b v="0"/>
    <n v="0"/>
    <x v="464"/>
    <n v="1153"/>
    <n v="73"/>
    <n v="0.73"/>
    <n v="6082676"/>
    <s v="alternative rock, rock"/>
    <s v="55RhFRyQFihIyGf61MgcfV"/>
    <n v="1153"/>
    <s v="Mellon Collie And The Infinite Sadness (Deluxe Edition)"/>
    <d v="1995-06-30T00:00:00"/>
    <n v="11151"/>
    <n v="185.85"/>
    <n v="15.487499999999999"/>
    <n v="92"/>
    <s v="album"/>
    <s v="Album"/>
    <n v="43"/>
  </r>
  <r>
    <s v="33ZXjLCpiINn8eQIDYEPTD"/>
    <m/>
    <s v="Shook Ones, Pt. II"/>
    <n v="15"/>
    <n v="77"/>
    <n v="0.77"/>
    <b v="1"/>
    <n v="1"/>
    <x v="465"/>
    <n v="1154"/>
    <n v="69"/>
    <n v="0.69"/>
    <n v="2414307"/>
    <s v="east coast hip hop, old school hip hop, hardcore hip hop, hip hop, gangster rap"/>
    <s v="1cCAb1vN8uUsdfEylVmTLs"/>
    <n v="1154"/>
    <s v="The Infamous"/>
    <d v="1995-04-25T00:00:00"/>
    <n v="11217"/>
    <n v="186.95"/>
    <n v="15.579166666666666"/>
    <n v="16"/>
    <s v="album"/>
    <s v="Album"/>
    <n v="542"/>
  </r>
  <r>
    <s v="2Ih217RCGAmyQR68Nn7Cqo"/>
    <m/>
    <s v="You Know How We Do It"/>
    <n v="4"/>
    <n v="77"/>
    <n v="0.77"/>
    <b v="1"/>
    <n v="1"/>
    <x v="466"/>
    <n v="1155"/>
    <n v="72"/>
    <n v="0.72"/>
    <n v="11064671"/>
    <s v="gangster rap, west coast hip hop, old school hip hop, g-funk"/>
    <s v="7JlCbNWZszAdVKZdtHFQ5p"/>
    <n v="1155"/>
    <s v="Lethal Injection"/>
    <d v="1993-12-07T00:00:00"/>
    <n v="11721"/>
    <n v="195.35"/>
    <n v="16.279166666666665"/>
    <n v="12"/>
    <s v="album"/>
    <s v="Album"/>
    <n v="387"/>
  </r>
  <r>
    <s v="0oxYB9GoOIDrdzniNdKC44"/>
    <m/>
    <s v="When the Sun Hits"/>
    <n v="7"/>
    <n v="77"/>
    <n v="0.77"/>
    <b v="0"/>
    <n v="0"/>
    <x v="467"/>
    <n v="1156"/>
    <n v="64"/>
    <n v="0.64"/>
    <n v="1369392"/>
    <s v="shoegaze, dream pop, slowcore"/>
    <s v="53eHm1f3sFiSzWMaKOl98Z"/>
    <n v="1156"/>
    <s v="Souvlaki"/>
    <d v="1993-06-30T00:00:00"/>
    <n v="11881"/>
    <n v="198.01666666666668"/>
    <n v="16.50138888888889"/>
    <n v="10"/>
    <s v="album"/>
    <s v="Album"/>
    <n v="476"/>
  </r>
  <r>
    <s v="6CKoWCWAqEVWVjpeoJXyNH"/>
    <m/>
    <s v="Shape Of My Heart"/>
    <n v="10"/>
    <n v="77"/>
    <n v="0.77"/>
    <b v="0"/>
    <n v="0"/>
    <x v="468"/>
    <n v="1157"/>
    <n v="71"/>
    <n v="0.71"/>
    <n v="3857762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465"/>
  </r>
  <r>
    <s v="5sFDReWLrZHLFZFjHsjUTS"/>
    <m/>
    <s v="Would? (2022 Remaster)"/>
    <n v="13"/>
    <n v="77"/>
    <n v="0.77"/>
    <b v="0"/>
    <n v="0"/>
    <x v="469"/>
    <n v="1158"/>
    <n v="74"/>
    <n v="0.74"/>
    <n v="6243211"/>
    <s v="grunge, post-grunge"/>
    <s v="58NXIEYqmq5dQHg9nV9duM"/>
    <n v="1158"/>
    <s v="Dirt (2022 Remaster)"/>
    <d v="1992-09-29T00:00:00"/>
    <n v="12155"/>
    <n v="202.58333333333334"/>
    <n v="16.881944444444446"/>
    <n v="13"/>
    <s v="album"/>
    <s v="Album"/>
    <n v="344"/>
  </r>
  <r>
    <s v="1Eb90nmqTrxylKFhcUzW8P"/>
    <m/>
    <s v="(Everything I Do) I Do It For You"/>
    <n v="12"/>
    <n v="77"/>
    <n v="0.77"/>
    <b v="0"/>
    <n v="0"/>
    <x v="470"/>
    <n v="1159"/>
    <n v="75"/>
    <n v="0.75"/>
    <n v="4781161"/>
    <s v="N/A"/>
    <s v="6Rk2VghhfqeYrgKxS21eBh"/>
    <n v="1159"/>
    <s v="Waking Up The Neighbours"/>
    <d v="1991-09-24T00:00:00"/>
    <n v="12526"/>
    <n v="208.76666666666668"/>
    <n v="17.397222222222222"/>
    <n v="15"/>
    <s v="album"/>
    <s v="Album"/>
    <n v="656"/>
  </r>
  <r>
    <s v="4LFwNJWoj74Yd71fIr1W8x"/>
    <m/>
    <s v="Right Here Waiting"/>
    <n v="5"/>
    <n v="77"/>
    <n v="0.77"/>
    <b v="0"/>
    <n v="0"/>
    <x v="471"/>
    <n v="1160"/>
    <n v="66"/>
    <n v="0.66"/>
    <n v="1544368"/>
    <s v="soft rock"/>
    <s v="0Zf6FJVyK6qUxmg1WMNruG"/>
    <n v="1160"/>
    <s v="Repeat Offender"/>
    <d v="1989-01-01T00:00:00"/>
    <n v="13522"/>
    <n v="225.36666666666667"/>
    <n v="18.780555555555555"/>
    <n v="11"/>
    <s v="album"/>
    <s v="Album"/>
    <n v="44"/>
  </r>
  <r>
    <s v="76HKOVWqsEg26SECtmw7Rz"/>
    <m/>
    <s v="The Way You Make Me Feel - 2012 Remaster"/>
    <n v="2"/>
    <n v="77"/>
    <n v="0.77"/>
    <b v="0"/>
    <n v="0"/>
    <x v="115"/>
    <n v="213"/>
    <n v="84"/>
    <n v="0.84"/>
    <n v="37431031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96"/>
  </r>
  <r>
    <s v="5vmRQ3zELMLUQPo2FLQ76x"/>
    <m/>
    <s v="Smalltown Boy"/>
    <n v="6"/>
    <n v="77"/>
    <n v="0.77"/>
    <b v="0"/>
    <n v="0"/>
    <x v="472"/>
    <n v="1162"/>
    <n v="60"/>
    <n v="0.6"/>
    <n v="668137"/>
    <s v="synthpop, hi-nrg"/>
    <s v="6OMYQUITdN6wBaWfEtgooI"/>
    <n v="1162"/>
    <s v="The Age of Consent"/>
    <d v="1984-10-15T00:00:00"/>
    <n v="15061"/>
    <n v="251.01666666666668"/>
    <n v="20.918055555555558"/>
    <n v="16"/>
    <s v="album"/>
    <s v="Album"/>
    <n v="504"/>
  </r>
  <r>
    <s v="2Cdvbe2G4hZsnhNMKyGrie"/>
    <m/>
    <s v="I Love Rock 'N Roll"/>
    <n v="1"/>
    <n v="77"/>
    <n v="0.77"/>
    <b v="0"/>
    <n v="0"/>
    <x v="473"/>
    <n v="1163"/>
    <n v="62"/>
    <n v="0.62"/>
    <n v="1114209"/>
    <s v="rock"/>
    <s v="555qwe1qUgLdee80TZ2CQt"/>
    <n v="1163"/>
    <s v="I Love Rock 'N' Roll (Expanded Edition)"/>
    <d v="1981-11-18T00:00:00"/>
    <n v="16123"/>
    <n v="268.71666666666664"/>
    <n v="22.393055555555552"/>
    <n v="15"/>
    <s v="album"/>
    <s v="Album"/>
    <n v="291"/>
  </r>
  <r>
    <s v="4pbJqGIASGPr0ZpGpnWkDn"/>
    <m/>
    <s v="We Will Rock You - Remastered 2011"/>
    <n v="1"/>
    <n v="77"/>
    <n v="0.77"/>
    <b v="0"/>
    <n v="0"/>
    <x v="224"/>
    <n v="480"/>
    <n v="82"/>
    <n v="0.82"/>
    <n v="55195235"/>
    <s v="classic rock, rock, glam rock"/>
    <s v="7tB40pGzj6Tg0HePj2jWZt"/>
    <n v="1164"/>
    <s v="News Of The World (2011 Remaster)"/>
    <d v="1977-10-28T00:00:00"/>
    <n v="17605"/>
    <n v="293.41666666666669"/>
    <n v="24.451388888888889"/>
    <n v="11"/>
    <s v="album"/>
    <s v="Album"/>
    <n v="203"/>
  </r>
  <r>
    <s v="2EqlS6tkEnglzr7tkKAAYD"/>
    <m/>
    <s v="Come Together - Remastered 2009"/>
    <n v="1"/>
    <n v="77"/>
    <n v="0.77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433"/>
  </r>
  <r>
    <s v="3SdTKo2uVsxFblQjpScoHy"/>
    <m/>
    <s v="Stand By Me"/>
    <n v="7"/>
    <n v="77"/>
    <n v="0.77"/>
    <b v="0"/>
    <n v="0"/>
    <x v="474"/>
    <n v="1166"/>
    <n v="65"/>
    <n v="0.65"/>
    <n v="711539"/>
    <s v="N/A"/>
    <s v="18Fj7coTfyMi7mEPXIweN7"/>
    <n v="1166"/>
    <s v="Don't Play That Song (Mono)"/>
    <d v="1962-08-20T00:00:00"/>
    <n v="23153"/>
    <n v="385.88333333333333"/>
    <n v="32.156944444444441"/>
    <n v="12"/>
    <s v="album"/>
    <s v="Album"/>
    <n v="3"/>
  </r>
  <r>
    <s v="0l72HGRQkAR0imHxvpLi8a"/>
    <n v="619"/>
    <s v="Die On This Hill"/>
    <n v="1"/>
    <n v="76"/>
    <n v="0.76"/>
    <b v="0"/>
    <n v="0"/>
    <x v="475"/>
    <n v="1167"/>
    <n v="66"/>
    <n v="0.66"/>
    <n v="182377"/>
    <s v="N/A"/>
    <s v="5pIGU5FZ74YPdUrBdk9lcC"/>
    <n v="1167"/>
    <s v="Die On This Hill"/>
    <d v="2025-10-10T00:00:00"/>
    <n v="91"/>
    <n v="1.5166666666666666"/>
    <n v="0.12638888888888888"/>
    <n v="3"/>
    <s v="single"/>
    <s v="Single"/>
    <n v="361"/>
  </r>
  <r>
    <s v="2pQoErkcTbLdQLnUtMYvuZ"/>
    <n v="5732"/>
    <s v="crushing"/>
    <n v="1"/>
    <n v="76"/>
    <n v="0.76"/>
    <b v="0"/>
    <n v="0"/>
    <x v="9"/>
    <n v="22"/>
    <n v="85"/>
    <n v="0.85"/>
    <n v="280209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45"/>
  </r>
  <r>
    <s v="0U1nO2frLx8w2dIsfvlP1d"/>
    <n v="3412"/>
    <s v="Hell At Night (feat. Ella Langley)"/>
    <n v="1"/>
    <n v="76"/>
    <n v="0.76"/>
    <b v="0"/>
    <n v="0"/>
    <x v="476"/>
    <n v="1169"/>
    <n v="79"/>
    <n v="0.79"/>
    <n v="2059774"/>
    <s v="southern hip hop"/>
    <s v="1Nn0cOJPNZqKJlkq4AgY2V"/>
    <n v="1169"/>
    <s v="Hell At Night (feat. Ella Langley)"/>
    <d v="2025-08-08T00:00:00"/>
    <n v="154"/>
    <n v="2.5666666666666669"/>
    <n v="0.21388888888888891"/>
    <n v="1"/>
    <s v="single"/>
    <s v="Single"/>
    <n v="298"/>
  </r>
  <r>
    <s v="6tlZIGGXozhQpYyKesjwWL"/>
    <n v="1097"/>
    <s v="Back in the Saddle"/>
    <n v="1"/>
    <n v="76"/>
    <n v="0.76"/>
    <b v="0"/>
    <n v="0"/>
    <x v="196"/>
    <n v="395"/>
    <n v="83"/>
    <n v="0.83"/>
    <n v="13397845"/>
    <s v="country"/>
    <s v="5zx6pJUEcQKKA7k8hBNkUJ"/>
    <n v="1170"/>
    <s v="Back in the Saddle"/>
    <d v="2025-07-25T00:00:00"/>
    <n v="168"/>
    <n v="2.8"/>
    <n v="0.23333333333333331"/>
    <n v="1"/>
    <s v="single"/>
    <s v="Single"/>
    <n v="355"/>
  </r>
  <r>
    <s v="3htoQPC7v5x04gWCQz1y2S"/>
    <n v="1606"/>
    <s v="WRONG"/>
    <n v="2"/>
    <n v="76"/>
    <n v="0.76"/>
    <b v="0"/>
    <n v="0"/>
    <x v="321"/>
    <n v="731"/>
    <n v="72"/>
    <n v="0.72"/>
    <n v="968416"/>
    <s v="dark r&amp;b"/>
    <s v="6mSpxfnTwcvHKJqPFfF6KA"/>
    <n v="1171"/>
    <s v="FUNHOUSE / WRONG"/>
    <d v="2025-07-25T00:00:00"/>
    <n v="168"/>
    <n v="2.8"/>
    <n v="0.23333333333333331"/>
    <n v="2"/>
    <s v="single"/>
    <s v="Single"/>
    <n v="295"/>
  </r>
  <r>
    <s v="4Km9FSF9iaQiTLnFPdbPom"/>
    <n v="7005"/>
    <s v="6 Months Later"/>
    <n v="1"/>
    <n v="76"/>
    <n v="0.76"/>
    <b v="0"/>
    <n v="0"/>
    <x v="477"/>
    <n v="1172"/>
    <n v="73"/>
    <n v="0.73"/>
    <n v="1163610"/>
    <s v="country"/>
    <s v="0JGIg3ny1crTowB0Qi1Zx1"/>
    <n v="1172"/>
    <s v="6 Months Later"/>
    <d v="2025-06-20T00:00:00"/>
    <n v="203"/>
    <n v="3.3833333333333333"/>
    <n v="0.28194444444444444"/>
    <n v="1"/>
    <s v="single"/>
    <s v="Single"/>
    <n v="304"/>
  </r>
  <r>
    <s v="181yGUB8xEh4LfK8KhC4Wa"/>
    <n v="6378"/>
    <s v="Siren sounds (bonus)"/>
    <n v="15"/>
    <n v="76"/>
    <n v="0.76"/>
    <b v="0"/>
    <n v="0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6"/>
  </r>
  <r>
    <s v="4Q9ExJGFgL9Jd9kmYH3nXs"/>
    <n v="774"/>
    <s v="Miss possessive"/>
    <n v="1"/>
    <n v="76"/>
    <n v="0.76"/>
    <b v="1"/>
    <n v="1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31"/>
  </r>
  <r>
    <s v="1QoyuMHNBe7lg3YW4Qtll4"/>
    <n v="1613"/>
    <s v="St. Chroma (feat. Daniel Caesar)"/>
    <n v="1"/>
    <n v="76"/>
    <n v="0.76"/>
    <b v="1"/>
    <n v="1"/>
    <x v="20"/>
    <n v="39"/>
    <n v="86"/>
    <n v="0.86"/>
    <n v="24430255"/>
    <s v="N/A"/>
    <s v="0U28P0QVB1QRxpqp5IHOlH"/>
    <n v="165"/>
    <s v="CHROMAKOPIA"/>
    <d v="2024-10-28T00:00:00"/>
    <n v="438"/>
    <n v="7.3"/>
    <n v="0.60833333333333328"/>
    <n v="14"/>
    <s v="album"/>
    <s v="Album"/>
    <n v="328"/>
  </r>
  <r>
    <s v="0io16MKpbeDIdYzmGpQaES"/>
    <n v="858"/>
    <s v="Embrace It"/>
    <n v="1"/>
    <n v="76"/>
    <n v="0.76"/>
    <b v="1"/>
    <n v="1"/>
    <x v="478"/>
    <n v="1176"/>
    <n v="59"/>
    <n v="0.59"/>
    <n v="273361"/>
    <s v="N/A"/>
    <s v="0mV9Pfr1GfoZLkp1EAau9P"/>
    <n v="1176"/>
    <s v="Embrace It"/>
    <d v="2024-08-23T00:00:00"/>
    <n v="504"/>
    <n v="8.4"/>
    <n v="0.70000000000000007"/>
    <n v="1"/>
    <s v="single"/>
    <s v="Single"/>
    <n v="174"/>
  </r>
  <r>
    <s v="6StwwqB84sJeLr7tZDTxEX"/>
    <n v="3354"/>
    <s v="Guy For That (Feat. Luke Combs)"/>
    <n v="8"/>
    <n v="76"/>
    <n v="0.76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273"/>
  </r>
  <r>
    <s v="0OA00aPt3BV10qeMIs3meW"/>
    <n v="3042"/>
    <s v="Big Dawgs"/>
    <n v="1"/>
    <n v="76"/>
    <n v="0.76"/>
    <b v="1"/>
    <n v="1"/>
    <x v="479"/>
    <n v="1178"/>
    <n v="66"/>
    <n v="0.66"/>
    <n v="876078"/>
    <s v="malayalam hip hop, desi hip hop"/>
    <s v="6Yw4204wbgmpsGTzjXBhYD"/>
    <n v="1178"/>
    <s v="Big Dawgs"/>
    <d v="2024-07-09T00:00:00"/>
    <n v="549"/>
    <n v="9.15"/>
    <n v="0.76250000000000007"/>
    <n v="1"/>
    <s v="single"/>
    <s v="Single"/>
    <n v="317"/>
  </r>
  <r>
    <s v="4w2GLmK2wnioVnb5CPQeex"/>
    <n v="6387"/>
    <s v="360"/>
    <n v="1"/>
    <n v="76"/>
    <n v="0.76"/>
    <b v="1"/>
    <n v="1"/>
    <x v="92"/>
    <n v="174"/>
    <n v="82"/>
    <n v="0.82"/>
    <n v="6315216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23"/>
  </r>
  <r>
    <s v="19RybK6XDbAVpcdxSbZL1o"/>
    <n v="141"/>
    <s v="Apple"/>
    <n v="11"/>
    <n v="76"/>
    <n v="0.76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52"/>
  </r>
  <r>
    <s v="1LLUoftvmTjVNBHZoQyveF"/>
    <n v="3982"/>
    <s v="THE DINER"/>
    <n v="8"/>
    <n v="76"/>
    <n v="0.76"/>
    <b v="0"/>
    <n v="0"/>
    <x v="4"/>
    <n v="7"/>
    <n v="90"/>
    <n v="0.9"/>
    <n v="11869218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31"/>
  </r>
  <r>
    <s v="7DpUoxGSdlDHfqCYj0otzU"/>
    <n v="4503"/>
    <s v="BITTERSUITE"/>
    <n v="9"/>
    <n v="76"/>
    <n v="0.76"/>
    <b v="0"/>
    <n v="0"/>
    <x v="4"/>
    <n v="7"/>
    <n v="90"/>
    <n v="0.9"/>
    <n v="118728633"/>
    <s v="alternative pop, electropop, dark pop"/>
    <s v="7aJuG4TFXa2hmE4z1yxc3n"/>
    <n v="7"/>
    <s v="HIT ME HARD AND SOFT"/>
    <d v="2024-05-17T00:00:00"/>
    <n v="602"/>
    <n v="10.033333333333333"/>
    <n v="0.83611111111111114"/>
    <n v="10"/>
    <s v="album"/>
    <s v="Album"/>
    <n v="497"/>
  </r>
  <r>
    <s v="55ikcenXPbQdzCnO1sOuYg"/>
    <n v="882"/>
    <s v="I Was Made For Lovin’ You - from The Fall Guy"/>
    <n v="1"/>
    <n v="76"/>
    <n v="0.76"/>
    <b v="0"/>
    <n v="0"/>
    <x v="480"/>
    <n v="1183"/>
    <n v="73"/>
    <n v="0.73"/>
    <n v="3204129"/>
    <s v="N/A"/>
    <s v="1d3yldnlofPfWQHVAybQrZ"/>
    <n v="1183"/>
    <s v="I Was Made For Lovin' You (from The Fall Guy)"/>
    <d v="2024-04-26T00:00:00"/>
    <n v="623"/>
    <n v="10.383333333333333"/>
    <n v="0.8652777777777777"/>
    <n v="1"/>
    <s v="single"/>
    <s v="Single"/>
    <n v="435"/>
  </r>
  <r>
    <s v="67smGwuPEtA6GAfeweAVNO"/>
    <n v="859"/>
    <s v="SLAY!"/>
    <n v="1"/>
    <n v="76"/>
    <n v="0.76"/>
    <b v="1"/>
    <n v="1"/>
    <x v="481"/>
    <n v="1184"/>
    <n v="66"/>
    <n v="0.66"/>
    <n v="613747"/>
    <s v="phonk, brazilian phonk"/>
    <s v="3xCc8FxQsm6AE7ZWJ7h5sx"/>
    <n v="1184"/>
    <s v="SLAY!"/>
    <d v="2024-03-15T00:00:00"/>
    <n v="665"/>
    <n v="11.083333333333334"/>
    <n v="0.92361111111111116"/>
    <n v="4"/>
    <s v="single"/>
    <s v="Single"/>
    <n v="178"/>
  </r>
  <r>
    <s v="57wp7VFnV8X0pSVnYArGeJ"/>
    <n v="2294"/>
    <s v="Whatever She Wants"/>
    <n v="1"/>
    <n v="76"/>
    <n v="0.76"/>
    <b v="1"/>
    <n v="1"/>
    <x v="170"/>
    <n v="343"/>
    <n v="80"/>
    <n v="0.8"/>
    <n v="10566213"/>
    <s v="trap soul, r&amp;b"/>
    <s v="60s0PMYFJhe34io9HuyUXf"/>
    <n v="1185"/>
    <s v="Whatever She Wants"/>
    <d v="2024-02-13T00:00:00"/>
    <n v="696"/>
    <n v="11.6"/>
    <n v="0.96666666666666667"/>
    <n v="1"/>
    <s v="single"/>
    <s v="Single"/>
    <n v="268"/>
  </r>
  <r>
    <s v="6XaJfhwof7qIgbbXO5tIQI"/>
    <n v="3663"/>
    <s v="Igual Que Un Ángel (with Peso Pluma)"/>
    <n v="3"/>
    <n v="76"/>
    <n v="0.76"/>
    <b v="0"/>
    <n v="0"/>
    <x v="199"/>
    <n v="406"/>
    <n v="83"/>
    <n v="0.83"/>
    <n v="9469943"/>
    <s v="N/A"/>
    <s v="5U20AVSsUvycGtWip4XQfo"/>
    <n v="1186"/>
    <s v="ORQUÍDEAS"/>
    <d v="2024-01-12T00:00:00"/>
    <n v="728"/>
    <n v="12.133333333333333"/>
    <n v="1.0111111111111111"/>
    <n v="14"/>
    <s v="album"/>
    <s v="Album"/>
    <n v="433"/>
  </r>
  <r>
    <s v="74X2u8JMVooG2QbjRxXwR8"/>
    <n v="1907"/>
    <s v="Perfect Night"/>
    <n v="1"/>
    <n v="76"/>
    <n v="0.76"/>
    <b v="0"/>
    <n v="0"/>
    <x v="482"/>
    <n v="1187"/>
    <n v="78"/>
    <n v="0.78"/>
    <n v="7960904"/>
    <s v="k-pop"/>
    <s v="6Msc3BwzKZ5f5FXmKuUSu6"/>
    <n v="1187"/>
    <s v="Perfect Night"/>
    <d v="2023-10-27T00:00:00"/>
    <n v="805"/>
    <n v="13.416666666666666"/>
    <n v="1.1180555555555556"/>
    <n v="1"/>
    <s v="single"/>
    <s v="Single"/>
    <n v="265"/>
  </r>
  <r>
    <s v="4xdBrk0nFZaP54vvZj0yx7"/>
    <n v="786"/>
    <s v="HOT TO GO!"/>
    <n v="7"/>
    <n v="76"/>
    <n v="0.76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08"/>
  </r>
  <r>
    <s v="53IRnAWx13PYmoVYtemUBS"/>
    <n v="7140"/>
    <s v="Femininomenon"/>
    <n v="1"/>
    <n v="76"/>
    <n v="0.76"/>
    <b v="1"/>
    <n v="1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66"/>
  </r>
  <r>
    <s v="56y1jOTK0XSvJzVv9vHQBK"/>
    <n v="1459"/>
    <s v="Paint The Town Red"/>
    <n v="1"/>
    <n v="76"/>
    <n v="0.76"/>
    <b v="1"/>
    <n v="1"/>
    <x v="128"/>
    <n v="242"/>
    <n v="86"/>
    <n v="0.86"/>
    <n v="34748949"/>
    <s v="N/A"/>
    <s v="1bBez9PNvkJPW08bU7NYta"/>
    <n v="1028"/>
    <s v="Scarlet"/>
    <d v="2023-09-20T00:00:00"/>
    <n v="842"/>
    <n v="14.033333333333333"/>
    <n v="1.1694444444444445"/>
    <n v="15"/>
    <s v="album"/>
    <s v="Album"/>
    <n v="384"/>
  </r>
  <r>
    <s v="3IX0yuEVvDbnqUwMBB3ouC"/>
    <n v="958"/>
    <s v="bad idea right?"/>
    <n v="2"/>
    <n v="76"/>
    <n v="0.76"/>
    <b v="1"/>
    <n v="1"/>
    <x v="70"/>
    <n v="127"/>
    <n v="85"/>
    <n v="0.85"/>
    <n v="4908361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07"/>
  </r>
  <r>
    <s v="1i9lZvlaDdWDPyXEE95aiq"/>
    <n v="7056"/>
    <s v="TELEKINESIS (feat. SZA &amp; Future)"/>
    <n v="18"/>
    <n v="76"/>
    <n v="0.76"/>
    <b v="1"/>
    <n v="1"/>
    <x v="135"/>
    <n v="254"/>
    <n v="89"/>
    <n v="0.89"/>
    <n v="41119579"/>
    <s v="rap"/>
    <s v="18NOKLkZETa4sWwLMIm0UZ"/>
    <n v="311"/>
    <s v="UTOPIA"/>
    <d v="2023-07-28T00:00:00"/>
    <n v="896"/>
    <n v="14.933333333333334"/>
    <n v="1.2444444444444445"/>
    <n v="19"/>
    <s v="album"/>
    <s v="Album"/>
    <n v="589"/>
  </r>
  <r>
    <s v="2GWCZJWundoYi5IloWIgTX"/>
    <n v="5731"/>
    <s v="eyes don't lie"/>
    <n v="1"/>
    <n v="76"/>
    <n v="0.76"/>
    <b v="1"/>
    <n v="1"/>
    <x v="371"/>
    <n v="873"/>
    <n v="71"/>
    <n v="0.71"/>
    <n v="2570848"/>
    <s v="N/A"/>
    <s v="55XQzGrXvQgpVWAn7mL7CT"/>
    <n v="1193"/>
    <s v="eyes don't lie"/>
    <d v="2023-07-07T00:00:00"/>
    <n v="917"/>
    <n v="15.283333333333333"/>
    <n v="1.273611111111111"/>
    <n v="2"/>
    <s v="single"/>
    <s v="Single"/>
    <n v="251"/>
  </r>
  <r>
    <s v="26b3oVLrRUaaybJulow9kz"/>
    <n v="8114"/>
    <s v="People"/>
    <n v="1"/>
    <n v="76"/>
    <n v="0.76"/>
    <b v="0"/>
    <n v="0"/>
    <x v="483"/>
    <n v="1194"/>
    <n v="61"/>
    <n v="0.61"/>
    <n v="573709"/>
    <s v="afrobeats, afrobeat"/>
    <s v="5Hmh6N8oisrcuZKa8EY5dn"/>
    <n v="1194"/>
    <s v="People"/>
    <d v="2022-12-06T00:00:00"/>
    <n v="1130"/>
    <n v="18.833333333333332"/>
    <n v="1.5694444444444444"/>
    <n v="1"/>
    <s v="single"/>
    <s v="Single"/>
    <n v="307"/>
  </r>
  <r>
    <s v="5SHpuW2qjkQtFRpE6P9Nks"/>
    <n v="2435"/>
    <s v="The 30th"/>
    <n v="2"/>
    <n v="76"/>
    <n v="0.76"/>
    <b v="0"/>
    <n v="0"/>
    <x v="4"/>
    <n v="7"/>
    <n v="90"/>
    <n v="0.9"/>
    <n v="118728633"/>
    <s v="alternative pop, electropop, dark pop"/>
    <s v="1YPWxMpQEC8kcOuefgXbhj"/>
    <n v="315"/>
    <s v="Guitar Songs"/>
    <d v="2022-07-21T00:00:00"/>
    <n v="1268"/>
    <n v="21.133333333333333"/>
    <n v="1.7611111111111111"/>
    <n v="2"/>
    <s v="single"/>
    <s v="Single"/>
    <n v="36"/>
  </r>
  <r>
    <s v="18HOjcvTVV7W8YzBuOsAPS"/>
    <n v="7367"/>
    <s v="Un Verano Sin Ti"/>
    <n v="21"/>
    <n v="76"/>
    <n v="0.76"/>
    <b v="0"/>
    <n v="0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46"/>
  </r>
  <r>
    <s v="4d4ZXH4dr5bYfgErHiZCX2"/>
    <n v="8335"/>
    <s v="Dos Mil 16"/>
    <n v="15"/>
    <n v="76"/>
    <n v="0.76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47"/>
  </r>
  <r>
    <s v="2NMjggapJcXXM7WccGEBUO"/>
    <n v="2167"/>
    <s v="Enséñame a Bailar"/>
    <n v="13"/>
    <n v="76"/>
    <n v="0.76"/>
    <b v="0"/>
    <n v="0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93"/>
  </r>
  <r>
    <s v="4tYFy8ALRjIZvnvSLw5lxN"/>
    <n v="160"/>
    <s v="Party"/>
    <n v="11"/>
    <n v="76"/>
    <n v="0.76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79"/>
  </r>
  <r>
    <s v="4zN21mbAuaD0WqtmaTZZeP"/>
    <n v="4822"/>
    <s v="Ferrari"/>
    <n v="1"/>
    <n v="76"/>
    <n v="0.76"/>
    <b v="0"/>
    <n v="0"/>
    <x v="484"/>
    <n v="1200"/>
    <n v="69"/>
    <n v="0.69"/>
    <n v="494854"/>
    <s v="house, tech house"/>
    <s v="6moZ4sNThthUAwCklyuPY8"/>
    <n v="1200"/>
    <s v="Ferrari"/>
    <d v="2022-04-01T00:00:00"/>
    <n v="1379"/>
    <n v="22.983333333333334"/>
    <n v="1.9152777777777779"/>
    <n v="1"/>
    <s v="single"/>
    <s v="Single"/>
    <n v="311"/>
  </r>
  <r>
    <s v="3jwQt00cvkN57H6ZR75W2K"/>
    <n v="4207"/>
    <s v="RUNRUNRUN"/>
    <n v="1"/>
    <n v="76"/>
    <n v="0.76"/>
    <b v="0"/>
    <n v="0"/>
    <x v="485"/>
    <n v="1201"/>
    <n v="64"/>
    <n v="0.64"/>
    <n v="317426"/>
    <s v="dark r&amp;b"/>
    <s v="1GyQLjSuRSi6jcnn8YOusV"/>
    <n v="1201"/>
    <s v="RUNRUNRUN"/>
    <d v="2022-03-25T00:00:00"/>
    <n v="1386"/>
    <n v="23.1"/>
    <n v="1.925"/>
    <n v="1"/>
    <s v="single"/>
    <s v="Single"/>
    <n v="234"/>
  </r>
  <r>
    <s v="0HqZX76SFLDz2aW8aiqi7G"/>
    <n v="12530"/>
    <s v="Bones"/>
    <n v="1"/>
    <n v="76"/>
    <n v="0.76"/>
    <b v="0"/>
    <n v="0"/>
    <x v="133"/>
    <n v="252"/>
    <n v="85"/>
    <n v="0.85"/>
    <n v="58375520"/>
    <s v="N/A"/>
    <s v="1Q9SnHWPNEjVM0LrBFvJ1q"/>
    <n v="1202"/>
    <s v="Bones"/>
    <d v="2022-03-11T00:00:00"/>
    <n v="1400"/>
    <n v="23.333333333333332"/>
    <n v="1.9444444444444444"/>
    <n v="1"/>
    <s v="single"/>
    <s v="Single"/>
    <n v="275"/>
  </r>
  <r>
    <s v="7fZBQnc0zXwVybgCIrQQil"/>
    <n v="5813"/>
    <s v="Belly Dancer"/>
    <n v="1"/>
    <n v="76"/>
    <n v="0.76"/>
    <b v="0"/>
    <n v="0"/>
    <x v="486"/>
    <n v="1203"/>
    <n v="66"/>
    <n v="0.66"/>
    <n v="277287"/>
    <s v="slap house"/>
    <s v="2npvQTpyjLtapBWTNTNlqn"/>
    <n v="1203"/>
    <s v="Belly Dancer"/>
    <d v="2022-02-18T00:00:00"/>
    <n v="1421"/>
    <n v="23.683333333333334"/>
    <n v="1.9736111111111112"/>
    <n v="1"/>
    <s v="single"/>
    <s v="Single"/>
    <n v="252"/>
  </r>
  <r>
    <s v="2SLwbpExuoBDZBpjfefCtV"/>
    <n v="2617"/>
    <s v="Out of Time"/>
    <n v="7"/>
    <n v="76"/>
    <n v="0.76"/>
    <b v="0"/>
    <n v="0"/>
    <x v="17"/>
    <n v="35"/>
    <n v="94"/>
    <n v="0.94"/>
    <n v="112995439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56"/>
  </r>
  <r>
    <s v="5RBOcBpJXaNnHCGViJmYhh"/>
    <n v="2938"/>
    <s v="The Perfect Girl"/>
    <n v="1"/>
    <n v="76"/>
    <n v="0.76"/>
    <b v="0"/>
    <n v="0"/>
    <x v="487"/>
    <n v="1205"/>
    <n v="62"/>
    <n v="0.62"/>
    <n v="584762"/>
    <s v="darkwave, cold wave"/>
    <s v="2JnZQM70jbT0J1Xq0qgl24"/>
    <n v="1205"/>
    <s v="The Perfect Girl"/>
    <d v="2021-12-08T00:00:00"/>
    <n v="1493"/>
    <n v="24.883333333333333"/>
    <n v="2.0736111111111111"/>
    <n v="1"/>
    <s v="single"/>
    <s v="Single"/>
    <n v="324"/>
  </r>
  <r>
    <s v="22bPsP2jCgbLUvh82U0Z3M"/>
    <n v="3191"/>
    <s v="The Way I Loved You (Taylor’s Version)"/>
    <n v="10"/>
    <n v="76"/>
    <n v="0.76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5"/>
  </r>
  <r>
    <s v="65OVbaJR5O1RmwOQx0875b"/>
    <n v="4169"/>
    <s v="Wants and Needs (feat. Lil Baby)"/>
    <n v="2"/>
    <n v="76"/>
    <n v="0.76"/>
    <b v="1"/>
    <n v="1"/>
    <x v="88"/>
    <n v="164"/>
    <n v="95"/>
    <n v="0.95"/>
    <n v="103067383"/>
    <s v="rap"/>
    <s v="5LuoozUhs2pl3glZeAJl89"/>
    <n v="1207"/>
    <s v="Scary Hours 2"/>
    <d v="2021-03-05T00:00:00"/>
    <n v="1771"/>
    <n v="29.516666666666666"/>
    <n v="2.4597222222222221"/>
    <n v="3"/>
    <s v="single"/>
    <s v="Single"/>
    <n v="321"/>
  </r>
  <r>
    <s v="6huNf4dutXRjJyGn7f5BPS"/>
    <n v="8360"/>
    <s v="Pray For Me"/>
    <n v="7"/>
    <n v="76"/>
    <n v="0.76"/>
    <b v="1"/>
    <n v="1"/>
    <x v="17"/>
    <n v="35"/>
    <n v="94"/>
    <n v="0.94"/>
    <n v="113039308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52"/>
  </r>
  <r>
    <s v="3zwMVvkBe2qIKDObWgXw4N"/>
    <n v="5163"/>
    <s v="right where you left me - bonus track"/>
    <n v="16"/>
    <n v="76"/>
    <n v="0.76"/>
    <b v="0"/>
    <n v="0"/>
    <x v="1"/>
    <n v="2"/>
    <n v="100"/>
    <n v="1"/>
    <n v="145542136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08"/>
  </r>
  <r>
    <s v="6Im9k8u9iIzKMrmV7BWtlF"/>
    <n v="1844"/>
    <s v="34+35"/>
    <n v="2"/>
    <n v="76"/>
    <n v="0.76"/>
    <b v="1"/>
    <n v="1"/>
    <x v="99"/>
    <n v="189"/>
    <n v="90"/>
    <n v="0.9"/>
    <n v="107401919"/>
    <s v="pop"/>
    <s v="3euz4vS7ezKGnNSwgyvKcd"/>
    <n v="752"/>
    <s v="Positions"/>
    <d v="2020-10-30T00:00:00"/>
    <n v="1897"/>
    <n v="31.616666666666667"/>
    <n v="2.6347222222222224"/>
    <n v="14"/>
    <s v="album"/>
    <s v="Album"/>
    <n v="289"/>
  </r>
  <r>
    <s v="5SWnsxjhdcEDc7LJjq9UHk"/>
    <n v="124"/>
    <s v="Runnin"/>
    <n v="2"/>
    <n v="76"/>
    <n v="0.76"/>
    <b v="1"/>
    <n v="1"/>
    <x v="368"/>
    <n v="862"/>
    <n v="84"/>
    <n v="0.84"/>
    <n v="23799771"/>
    <s v="N/A"/>
    <s v="6wTyGUWGCilBFZ837k5aRi"/>
    <n v="1211"/>
    <s v="SAVAGE MODE II"/>
    <d v="2020-10-02T00:00:00"/>
    <n v="1925"/>
    <n v="32.083333333333336"/>
    <n v="2.6736111111111112"/>
    <n v="15"/>
    <s v="album"/>
    <s v="Album"/>
    <n v="326"/>
  </r>
  <r>
    <s v="7IL8PSVwLOJxqYne6azxQv"/>
    <n v="4986"/>
    <s v="Pretty Boy"/>
    <n v="2"/>
    <n v="76"/>
    <n v="0.76"/>
    <b v="0"/>
    <n v="0"/>
    <x v="19"/>
    <n v="37"/>
    <n v="83"/>
    <n v="0.83"/>
    <n v="21606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9"/>
  </r>
  <r>
    <s v="3B4etxytImrRKQgV3XHjnR"/>
    <n v="8149"/>
    <s v="Harleys In Hawaii"/>
    <n v="10"/>
    <n v="76"/>
    <n v="0.76"/>
    <b v="0"/>
    <n v="0"/>
    <x v="395"/>
    <n v="949"/>
    <n v="83"/>
    <n v="0.83"/>
    <n v="38385499"/>
    <s v="pop"/>
    <s v="47zMF6LrXQ8odi6Xv1unC0"/>
    <n v="1213"/>
    <s v="Smile"/>
    <d v="2020-08-28T00:00:00"/>
    <n v="1960"/>
    <n v="32.666666666666664"/>
    <n v="2.7222222222222219"/>
    <n v="12"/>
    <s v="album"/>
    <s v="Album"/>
    <n v="309"/>
  </r>
  <r>
    <s v="2U5WueTLIK5WJLD7mvDODv"/>
    <n v="4338"/>
    <s v="Wishing Well"/>
    <n v="15"/>
    <n v="76"/>
    <n v="0.76"/>
    <b v="1"/>
    <n v="1"/>
    <x v="203"/>
    <n v="415"/>
    <n v="85"/>
    <n v="0.85"/>
    <n v="42528657"/>
    <s v="melodic rap, emo rap"/>
    <s v="6n9DKpOxwifT5hOXtgLZSL"/>
    <n v="1214"/>
    <s v="Legends Never Die"/>
    <d v="2020-07-10T00:00:00"/>
    <n v="2009"/>
    <n v="33.483333333333334"/>
    <n v="2.7902777777777779"/>
    <n v="22"/>
    <s v="album"/>
    <s v="Album"/>
    <n v="324"/>
  </r>
  <r>
    <s v="4b93D55xv3YCH5mT4p6HPn"/>
    <n v="5183"/>
    <s v="Ocean Drive"/>
    <n v="6"/>
    <n v="76"/>
    <n v="0.76"/>
    <b v="0"/>
    <n v="0"/>
    <x v="488"/>
    <n v="1215"/>
    <n v="66"/>
    <n v="0.66"/>
    <n v="795653"/>
    <s v="house"/>
    <s v="6AlOjPdNpM41lMVSjjsrUM"/>
    <n v="1215"/>
    <s v="Duality"/>
    <d v="2020-04-17T00:00:00"/>
    <n v="2093"/>
    <n v="34.883333333333333"/>
    <n v="2.9069444444444446"/>
    <n v="10"/>
    <s v="album"/>
    <s v="Album"/>
    <n v="343"/>
  </r>
  <r>
    <s v="2t0wwvR15fc3K1ey8OiOaN"/>
    <n v="2471"/>
    <s v="Selfless"/>
    <n v="2"/>
    <n v="76"/>
    <n v="0.76"/>
    <b v="0"/>
    <n v="0"/>
    <x v="285"/>
    <n v="635"/>
    <n v="74"/>
    <n v="0.74"/>
    <n v="6444988"/>
    <s v="garage rock, indie rock, alternative rock"/>
    <s v="2xkZV2Hl1Omi8rk2D7t5lN"/>
    <n v="635"/>
    <s v="The New Abnormal"/>
    <d v="2020-04-10T00:00:00"/>
    <n v="2100"/>
    <n v="35"/>
    <n v="2.9166666666666665"/>
    <n v="9"/>
    <s v="album"/>
    <s v="Album"/>
    <n v="37"/>
  </r>
  <r>
    <s v="7szuecWAPwGoV1e5vGu8tl"/>
    <n v="2349"/>
    <s v="In Your Eyes"/>
    <n v="10"/>
    <n v="76"/>
    <n v="0.76"/>
    <b v="1"/>
    <n v="1"/>
    <x v="17"/>
    <n v="35"/>
    <n v="93"/>
    <n v="0.93"/>
    <n v="112918137"/>
    <s v="r&amp;b pop, alternative r&amp;b, hip hop, synthpop"/>
    <s v="4yP0hdKOZPNshxUOjY0cZj"/>
    <n v="57"/>
    <s v="After Hours"/>
    <d v="2020-03-20T00:00:00"/>
    <n v="2121"/>
    <n v="35.35"/>
    <n v="2.9458333333333333"/>
    <n v="14"/>
    <s v="album"/>
    <s v="Album"/>
    <n v="395"/>
  </r>
  <r>
    <s v="73SpzrcaHk0RQPFP73vqVR"/>
    <n v="4889"/>
    <s v="No Time To Die"/>
    <n v="1"/>
    <n v="76"/>
    <n v="0.76"/>
    <b v="0"/>
    <n v="0"/>
    <x v="4"/>
    <n v="7"/>
    <n v="90"/>
    <n v="0.9"/>
    <n v="118692183"/>
    <s v="alternative pop, electropop, dark pop"/>
    <s v="5sXSHscDjBez8VF20cSyad"/>
    <n v="1218"/>
    <s v="No Time To Die"/>
    <d v="2020-02-13T00:00:00"/>
    <n v="2157"/>
    <n v="35.950000000000003"/>
    <n v="2.9958333333333336"/>
    <n v="1"/>
    <s v="single"/>
    <s v="Single"/>
    <n v="403"/>
  </r>
  <r>
    <s v="6VzcQuzTNTMFnJ6rBSaLH9"/>
    <n v="6768"/>
    <s v="Fine Line"/>
    <n v="12"/>
    <n v="76"/>
    <n v="0.76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629"/>
  </r>
  <r>
    <s v="23TwR29GSeJBfXnXhmDlwR"/>
    <n v="842"/>
    <s v="Crazy Story, Pt. 3"/>
    <n v="4"/>
    <n v="76"/>
    <n v="0.76"/>
    <b v="1"/>
    <n v="1"/>
    <x v="489"/>
    <n v="1220"/>
    <n v="74"/>
    <n v="0.74"/>
    <n v="7938689"/>
    <s v="chicago drill, drill"/>
    <s v="5BAggP8hO7VWDSTKkNGyCi"/>
    <n v="1220"/>
    <s v="Grandson, Vol. 1"/>
    <d v="2019-09-20T00:00:00"/>
    <n v="2303"/>
    <n v="38.383333333333333"/>
    <n v="3.1986111111111111"/>
    <n v="13"/>
    <s v="album"/>
    <s v="Album"/>
    <n v="318"/>
  </r>
  <r>
    <s v="0t3ZvGKlmYmVsDzBJAXK8C"/>
    <n v="8125"/>
    <s v="Goodbyes (feat. Young Thug)"/>
    <n v="14"/>
    <n v="76"/>
    <n v="0.76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91"/>
  </r>
  <r>
    <s v="0Oqc0kKFsQ6MhFOLBNZIGX"/>
    <n v="1448"/>
    <s v="Doin' Time"/>
    <n v="5"/>
    <n v="76"/>
    <n v="0.76"/>
    <b v="1"/>
    <n v="1"/>
    <x v="55"/>
    <n v="100"/>
    <n v="88"/>
    <n v="0.88"/>
    <n v="5182119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336"/>
  </r>
  <r>
    <s v="4y5bvROuBDPr5fuwXbIBZR"/>
    <n v="5394"/>
    <s v="Paper Rings"/>
    <n v="8"/>
    <n v="76"/>
    <n v="0.76"/>
    <b v="0"/>
    <n v="0"/>
    <x v="1"/>
    <n v="2"/>
    <n v="100"/>
    <n v="1"/>
    <n v="145443567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7"/>
  </r>
  <r>
    <s v="79s5XnCN4TJKTVMSmOx8Ep"/>
    <n v="1458"/>
    <s v="Dior"/>
    <n v="6"/>
    <n v="76"/>
    <n v="0.76"/>
    <b v="1"/>
    <n v="1"/>
    <x v="436"/>
    <n v="1055"/>
    <n v="76"/>
    <n v="0.76"/>
    <n v="15616692"/>
    <s v="brooklyn drill, new york drill, drill"/>
    <s v="6d1vGZsr6Uy3h9IigBpPAf"/>
    <n v="1224"/>
    <s v="Meet The Woo"/>
    <d v="2019-07-26T00:00:00"/>
    <n v="2359"/>
    <n v="39.31666666666667"/>
    <n v="3.276388888888889"/>
    <n v="9"/>
    <s v="album"/>
    <s v="Album"/>
    <n v="36"/>
  </r>
  <r>
    <s v="1TQXIltqoZ5XXyfCbAeSQQ"/>
    <n v="2126"/>
    <s v="Dancing With Your Ghost"/>
    <n v="1"/>
    <n v="76"/>
    <n v="0.76"/>
    <b v="0"/>
    <n v="0"/>
    <x v="490"/>
    <n v="1225"/>
    <n v="66"/>
    <n v="0.66"/>
    <n v="1758258"/>
    <s v="N/A"/>
    <s v="3I677CWVoiOsbMxOQzjShB"/>
    <n v="1225"/>
    <s v="Dancing With Your Ghost"/>
    <d v="2019-06-28T00:00:00"/>
    <n v="2387"/>
    <n v="39.783333333333331"/>
    <n v="3.3152777777777778"/>
    <n v="1"/>
    <s v="single"/>
    <s v="Single"/>
    <n v="329"/>
  </r>
  <r>
    <s v="2YpeDb67231RjR0MgVLzsG"/>
    <n v="3418"/>
    <s v="Old Town Road (feat. Billy Ray Cyrus) - Remix"/>
    <n v="1"/>
    <n v="76"/>
    <n v="0.76"/>
    <b v="0"/>
    <n v="0"/>
    <x v="491"/>
    <n v="1226"/>
    <n v="71"/>
    <n v="0.71"/>
    <n v="12310527"/>
    <s v="N/A"/>
    <s v="4IRiXE5NROxknUSAUSjMoO"/>
    <n v="1226"/>
    <s v="7"/>
    <d v="2019-06-21T00:00:00"/>
    <n v="2394"/>
    <n v="39.9"/>
    <n v="3.3249999999999997"/>
    <n v="8"/>
    <s v="album"/>
    <s v="Album"/>
    <n v="261"/>
  </r>
  <r>
    <s v="60iSKGrGazRzICtMjADNSM"/>
    <n v="5641"/>
    <s v="Hold Me While You Wait"/>
    <n v="3"/>
    <n v="76"/>
    <n v="0.76"/>
    <b v="0"/>
    <n v="0"/>
    <x v="72"/>
    <n v="132"/>
    <n v="79"/>
    <n v="0.79"/>
    <n v="14039018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42"/>
  </r>
  <r>
    <s v="4a9tbd947vo9K8Vti9JwcI"/>
    <n v="8564"/>
    <s v="Boy With Luv (feat. Halsey)"/>
    <n v="2"/>
    <n v="76"/>
    <n v="0.76"/>
    <b v="0"/>
    <n v="0"/>
    <x v="330"/>
    <n v="751"/>
    <n v="85"/>
    <n v="0.85"/>
    <n v="81181104"/>
    <s v="k-pop"/>
    <s v="2KqlAl1Kl5fZvbFgJ0qFB6"/>
    <n v="1228"/>
    <s v="MAP OF THE SOUL : PERSONA"/>
    <d v="2019-04-12T00:00:00"/>
    <n v="2464"/>
    <n v="41.06666666666667"/>
    <n v="3.4222222222222225"/>
    <n v="7"/>
    <s v="album"/>
    <s v="Album"/>
    <n v="382"/>
  </r>
  <r>
    <s v="57RA3JGafJm5zRtKJiKPIm"/>
    <n v="4270"/>
    <s v="Are You Bored Yet? (feat. Clairo)"/>
    <n v="4"/>
    <n v="76"/>
    <n v="0.76"/>
    <b v="0"/>
    <n v="0"/>
    <x v="492"/>
    <n v="1229"/>
    <n v="67"/>
    <n v="0.67"/>
    <n v="3002443"/>
    <s v="indie"/>
    <s v="7eed9MBclFPjjjvotfR2e9"/>
    <n v="1229"/>
    <s v="Nothing Happens"/>
    <d v="2019-03-22T00:00:00"/>
    <n v="2485"/>
    <n v="41.416666666666664"/>
    <n v="3.4513888888888888"/>
    <n v="11"/>
    <s v="album"/>
    <s v="Album"/>
    <n v="296"/>
  </r>
  <r>
    <s v="1ugQtcwmKOXvKAYzhjncmv"/>
    <n v="7029"/>
    <s v="Half A Man"/>
    <n v="12"/>
    <n v="76"/>
    <n v="0.76"/>
    <b v="0"/>
    <n v="0"/>
    <x v="443"/>
    <n v="1071"/>
    <n v="75"/>
    <n v="0.75"/>
    <n v="4156314"/>
    <s v="N/A"/>
    <s v="61G7KL6rpj167r6H4CzS8C"/>
    <n v="1071"/>
    <s v="A Place We Knew"/>
    <d v="2019-03-22T00:00:00"/>
    <n v="2485"/>
    <n v="41.416666666666664"/>
    <n v="3.4513888888888888"/>
    <n v="12"/>
    <s v="album"/>
    <s v="Album"/>
    <n v="298"/>
  </r>
  <r>
    <s v="2JvzF1RMd7lE3KmFlsyZD8"/>
    <n v="2897"/>
    <s v="MIDDLE CHILD"/>
    <n v="1"/>
    <n v="76"/>
    <n v="0.76"/>
    <b v="1"/>
    <n v="1"/>
    <x v="97"/>
    <n v="187"/>
    <n v="82"/>
    <n v="0.82"/>
    <n v="27069939"/>
    <s v="rap"/>
    <s v="3XzSOIE6zGLliuqsVGLmUc"/>
    <n v="1231"/>
    <s v="MIDDLE CHILD"/>
    <d v="2019-01-23T00:00:00"/>
    <n v="2543"/>
    <n v="42.383333333333333"/>
    <n v="3.5319444444444446"/>
    <n v="1"/>
    <s v="single"/>
    <s v="Single"/>
    <n v="355"/>
  </r>
  <r>
    <s v="3Ol2xnObFdKV9pmRD2t9x8"/>
    <n v="268"/>
    <s v="Look Back at It"/>
    <n v="11"/>
    <n v="76"/>
    <n v="0.76"/>
    <b v="1"/>
    <n v="1"/>
    <x v="493"/>
    <n v="1232"/>
    <n v="77"/>
    <n v="0.77"/>
    <n v="8987309"/>
    <s v="melodic rap"/>
    <s v="3r5hf3Cj3EMh1C2saQ8jyt"/>
    <n v="1232"/>
    <s v="Hoodie SZN"/>
    <d v="2018-12-21T00:00:00"/>
    <n v="2576"/>
    <n v="42.93333333333333"/>
    <n v="3.5777777777777775"/>
    <n v="20"/>
    <s v="album"/>
    <s v="Album"/>
    <n v="299"/>
  </r>
  <r>
    <s v="7FGq80cy8juXBCD2nrqdWU"/>
    <n v="6699"/>
    <s v="Eastside (with Halsey &amp; Khalid)"/>
    <n v="1"/>
    <n v="76"/>
    <n v="0.76"/>
    <b v="0"/>
    <n v="0"/>
    <x v="494"/>
    <n v="1233"/>
    <n v="72"/>
    <n v="0.72"/>
    <n v="1626627"/>
    <s v="N/A"/>
    <s v="7dQ734EW0iLvQfF6vBFNiZ"/>
    <n v="1233"/>
    <s v="FRIENDS KEEP SECRETS"/>
    <d v="2018-12-07T00:00:00"/>
    <n v="2590"/>
    <n v="43.166666666666664"/>
    <n v="3.5972222222222219"/>
    <n v="7"/>
    <s v="album"/>
    <s v="Album"/>
    <n v="284"/>
  </r>
  <r>
    <s v="3P3pw6C19j31Rnzgo3JG7o"/>
    <n v="1546"/>
    <s v="Perfect Strangers"/>
    <n v="2"/>
    <n v="76"/>
    <n v="0.76"/>
    <b v="0"/>
    <n v="0"/>
    <x v="495"/>
    <n v="1234"/>
    <n v="72"/>
    <n v="0.72"/>
    <n v="3877645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27"/>
  </r>
  <r>
    <s v="1fewSx2d5KIZ04wsooEBOz"/>
    <n v="3560"/>
    <s v="Space Cadet (feat. Gunna)"/>
    <n v="5"/>
    <n v="76"/>
    <n v="0.76"/>
    <b v="1"/>
    <n v="1"/>
    <x v="160"/>
    <n v="313"/>
    <n v="84"/>
    <n v="0.84"/>
    <n v="11679132"/>
    <s v="N/A"/>
    <s v="3IO8IPjwXuzPJnoaqkwYrj"/>
    <n v="1235"/>
    <s v="NOT ALL HEROES WEAR CAPES (Deluxe)"/>
    <d v="2018-11-06T00:00:00"/>
    <n v="2621"/>
    <n v="43.68333333333333"/>
    <n v="3.6402777777777775"/>
    <n v="26"/>
    <s v="album"/>
    <s v="Album"/>
    <n v="338"/>
  </r>
  <r>
    <s v="3aauaXWRgwCMoykMbI0Jq1"/>
    <n v="1636"/>
    <s v="I Feel Like I'm Drowning"/>
    <n v="3"/>
    <n v="76"/>
    <n v="0.76"/>
    <b v="0"/>
    <n v="0"/>
    <x v="496"/>
    <n v="1236"/>
    <n v="67"/>
    <n v="0.67"/>
    <n v="2177177"/>
    <s v="N/A"/>
    <s v="4ThJUigPBlok72LoKGk2g1"/>
    <n v="1236"/>
    <s v="A 20 Something Fuck"/>
    <d v="2018-10-05T00:00:00"/>
    <n v="2653"/>
    <n v="44.216666666666669"/>
    <n v="3.6847222222222222"/>
    <n v="8"/>
    <s v="album"/>
    <s v="Album"/>
    <n v="309"/>
  </r>
  <r>
    <s v="23OXdR7YuUBVWh5hSnYJau"/>
    <n v="675"/>
    <s v="Chlorine"/>
    <n v="5"/>
    <n v="76"/>
    <n v="0.76"/>
    <b v="0"/>
    <n v="0"/>
    <x v="136"/>
    <n v="257"/>
    <n v="83"/>
    <n v="0.83"/>
    <n v="25759662"/>
    <s v="N/A"/>
    <s v="621cXqrTSSJi1WqDMSLmbL"/>
    <n v="1237"/>
    <s v="Trench"/>
    <d v="2018-10-05T00:00:00"/>
    <n v="2653"/>
    <n v="44.216666666666669"/>
    <n v="3.6847222222222222"/>
    <n v="14"/>
    <s v="album"/>
    <s v="Album"/>
    <n v="54"/>
  </r>
  <r>
    <s v="7eBqSVxrzQZtK2mmgRG6lC"/>
    <n v="7701"/>
    <s v="Murder on My Mind"/>
    <n v="13"/>
    <n v="76"/>
    <n v="0.76"/>
    <b v="1"/>
    <n v="1"/>
    <x v="497"/>
    <n v="1238"/>
    <n v="71"/>
    <n v="0.71"/>
    <n v="12752220"/>
    <s v="melodic rap"/>
    <s v="7naY6j4wcgUxfHB98G79CW"/>
    <n v="1238"/>
    <s v="I AM YOU"/>
    <d v="2018-08-03T00:00:00"/>
    <n v="2716"/>
    <n v="45.266666666666666"/>
    <n v="3.7722222222222221"/>
    <n v="15"/>
    <s v="album"/>
    <s v="Album"/>
    <n v="447"/>
  </r>
  <r>
    <s v="6NMtzpDQBTOfJwMzgMX0zl"/>
    <n v="3310"/>
    <s v="SKELETONS"/>
    <n v="7"/>
    <n v="76"/>
    <n v="0.76"/>
    <b v="1"/>
    <n v="1"/>
    <x v="135"/>
    <n v="254"/>
    <n v="89"/>
    <n v="0.89"/>
    <n v="41131037"/>
    <s v="rap"/>
    <s v="41GuZcammIkupMPKH2OJ6I"/>
    <n v="418"/>
    <s v="ASTROWORLD"/>
    <d v="2018-08-03T00:00:00"/>
    <n v="2716"/>
    <n v="45.266666666666666"/>
    <n v="3.7722222222222221"/>
    <n v="17"/>
    <s v="album"/>
    <s v="Album"/>
    <n v="242"/>
  </r>
  <r>
    <s v="0TlLq3lA83rQOYtrqBqSct"/>
    <n v="7930"/>
    <s v="Nonstop"/>
    <n v="2"/>
    <n v="76"/>
    <n v="0.7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97"/>
  </r>
  <r>
    <s v="7COfe3P7KgfwDwIRB8LIDw"/>
    <n v="6990"/>
    <s v="Mi Gente"/>
    <n v="2"/>
    <n v="76"/>
    <n v="0.76"/>
    <b v="0"/>
    <n v="0"/>
    <x v="498"/>
    <n v="1241"/>
    <n v="86"/>
    <n v="0.86"/>
    <n v="39108338"/>
    <s v="reggaeton, latin"/>
    <s v="5kprdYds6oZb4iSldfflOT"/>
    <n v="1241"/>
    <s v="Vibras"/>
    <d v="2018-05-25T00:00:00"/>
    <n v="2786"/>
    <n v="46.43333333333333"/>
    <n v="3.869444444444444"/>
    <n v="14"/>
    <s v="album"/>
    <s v="Album"/>
    <n v="308"/>
  </r>
  <r>
    <s v="2BJSMvOGABRxokHKB0OI8i"/>
    <n v="1776"/>
    <s v="Shoota (feat. Lil Uzi Vert)"/>
    <n v="6"/>
    <n v="76"/>
    <n v="0.7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56"/>
  </r>
  <r>
    <s v="2TXtN9MoV308Y0z1HvyTfV"/>
    <n v="4295"/>
    <s v="You Make It Easy"/>
    <n v="4"/>
    <n v="76"/>
    <n v="0.76"/>
    <b v="0"/>
    <n v="0"/>
    <x v="499"/>
    <n v="1243"/>
    <n v="74"/>
    <n v="0.74"/>
    <n v="7052478"/>
    <s v="country, acoustic country"/>
    <s v="0m3ZCK4dSvyq6KUzEWdMhE"/>
    <n v="1243"/>
    <s v="Rearview Town"/>
    <d v="2018-04-13T00:00:00"/>
    <n v="2828"/>
    <n v="47.133333333333333"/>
    <n v="3.9277777777777776"/>
    <n v="15"/>
    <s v="album"/>
    <s v="Album"/>
    <n v="322"/>
  </r>
  <r>
    <s v="0tBbt8CrmxbjRP0pueQkyU"/>
    <n v="3124"/>
    <s v="Wolves"/>
    <n v="1"/>
    <n v="76"/>
    <n v="0.76"/>
    <b v="0"/>
    <n v="0"/>
    <x v="438"/>
    <n v="1060"/>
    <n v="81"/>
    <n v="0.81"/>
    <n v="53260584"/>
    <s v="N/A"/>
    <s v="5gQZvWM1o8NkQndueJtZcP"/>
    <n v="1244"/>
    <s v="Wolves"/>
    <d v="2017-10-25T00:00:00"/>
    <n v="2998"/>
    <n v="49.966666666666669"/>
    <n v="4.1638888888888888"/>
    <n v="1"/>
    <s v="single"/>
    <s v="Single"/>
    <n v="329"/>
  </r>
  <r>
    <s v="6bZuZKR8hoyzZXNh1IW2Bu"/>
    <n v="165"/>
    <s v="Lovers"/>
    <n v="3"/>
    <n v="76"/>
    <n v="0.76"/>
    <b v="0"/>
    <n v="0"/>
    <x v="500"/>
    <n v="1245"/>
    <n v="61"/>
    <n v="0.61"/>
    <n v="286274"/>
    <s v="N/A"/>
    <s v="5NEfU3Z8PfjeJXABaHf1FF"/>
    <n v="1245"/>
    <s v="Lovers"/>
    <d v="2017-09-08T00:00:00"/>
    <n v="3045"/>
    <n v="50.75"/>
    <n v="4.229166666666667"/>
    <n v="10"/>
    <s v="album"/>
    <s v="Album"/>
    <n v="359"/>
  </r>
  <r>
    <s v="6eygbzyL6hY8jFQTARDuo9"/>
    <n v="5623"/>
    <s v="White Mustang"/>
    <n v="5"/>
    <n v="76"/>
    <n v="0.76"/>
    <b v="0"/>
    <n v="0"/>
    <x v="55"/>
    <n v="100"/>
    <n v="88"/>
    <n v="0.88"/>
    <n v="5177365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274"/>
  </r>
  <r>
    <s v="4gB7HrYHbJVJ5RFOjxmoq4"/>
    <n v="7970"/>
    <s v="One Number Away"/>
    <n v="6"/>
    <n v="76"/>
    <n v="0.76"/>
    <b v="0"/>
    <n v="0"/>
    <x v="196"/>
    <n v="395"/>
    <n v="83"/>
    <n v="0.83"/>
    <n v="13397845"/>
    <s v="country"/>
    <s v="1lhNch5NkOONvFhRPh8qaj"/>
    <n v="1247"/>
    <s v="This One's for You"/>
    <d v="2017-06-02T00:00:00"/>
    <n v="3143"/>
    <n v="52.383333333333333"/>
    <n v="4.365277777777778"/>
    <n v="12"/>
    <s v="album"/>
    <s v="Album"/>
    <n v="369"/>
  </r>
  <r>
    <s v="5tz69p7tJuGPeMGwNTxYuV"/>
    <n v="1540"/>
    <s v="1-800-273-8255"/>
    <n v="10"/>
    <n v="76"/>
    <n v="0.76"/>
    <b v="1"/>
    <n v="1"/>
    <x v="501"/>
    <n v="1248"/>
    <n v="71"/>
    <n v="0.71"/>
    <n v="6141631"/>
    <s v="N/A"/>
    <s v="1HiN2YXZcc3EjmVZ4WjfBk"/>
    <n v="1248"/>
    <s v="Everybody"/>
    <d v="2017-05-05T00:00:00"/>
    <n v="3171"/>
    <n v="52.85"/>
    <n v="4.4041666666666668"/>
    <n v="13"/>
    <s v="album"/>
    <s v="Album"/>
    <n v="416"/>
  </r>
  <r>
    <s v="6uBhi9gBXWjanegOb2Phh0"/>
    <n v="5391"/>
    <s v="Stay"/>
    <n v="1"/>
    <n v="76"/>
    <n v="0.76"/>
    <b v="0"/>
    <n v="0"/>
    <x v="399"/>
    <n v="956"/>
    <n v="73"/>
    <n v="0.73"/>
    <n v="6111369"/>
    <s v="edm"/>
    <s v="1I4W7JKzYbl8VKRfD61DIS"/>
    <n v="1249"/>
    <s v="Stay"/>
    <d v="2017-02-23T00:00:00"/>
    <n v="3242"/>
    <n v="54.033333333333331"/>
    <n v="4.5027777777777773"/>
    <n v="1"/>
    <s v="single"/>
    <s v="Single"/>
    <n v="35"/>
  </r>
  <r>
    <s v="7floNISpH8VF4z4459Qo18"/>
    <n v="4031"/>
    <s v="Look At Me!"/>
    <n v="1"/>
    <n v="76"/>
    <n v="0.76"/>
    <b v="1"/>
    <n v="1"/>
    <x v="205"/>
    <n v="421"/>
    <n v="83"/>
    <n v="0.83"/>
    <n v="51719064"/>
    <s v="emo rap"/>
    <s v="3cyyJALrHc8LawnQNFYRWL"/>
    <n v="1250"/>
    <s v="Look At Me!"/>
    <d v="2017-02-20T00:00:00"/>
    <n v="3245"/>
    <n v="54.083333333333336"/>
    <n v="4.5069444444444446"/>
    <n v="1"/>
    <s v="single"/>
    <s v="Single"/>
    <n v="21"/>
  </r>
  <r>
    <s v="3eR23VReFzcdmS7TYCrhCe"/>
    <n v="85"/>
    <s v="It Ain't Me (with Selena Gomez)"/>
    <n v="1"/>
    <n v="76"/>
    <n v="0.76"/>
    <b v="0"/>
    <n v="0"/>
    <x v="502"/>
    <n v="1251"/>
    <n v="76"/>
    <n v="0.76"/>
    <n v="8670011"/>
    <s v="tropical house"/>
    <s v="0IUCAsckpNyV4wHKIHQawC"/>
    <n v="1251"/>
    <s v="It Ain't Me (with Selena Gomez)"/>
    <d v="2017-02-16T00:00:00"/>
    <n v="3249"/>
    <n v="54.15"/>
    <n v="4.5125000000000002"/>
    <n v="1"/>
    <s v="single"/>
    <s v="Single"/>
    <n v="367"/>
  </r>
  <r>
    <s v="6eT7xZZlB2mwyzJ2sUKG6w"/>
    <n v="7559"/>
    <s v="White Iverson"/>
    <n v="6"/>
    <n v="76"/>
    <n v="0.76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27"/>
  </r>
  <r>
    <s v="1W7zkKgRv9mrLbfdQ8XyH3"/>
    <n v="2256"/>
    <s v="Gangsta"/>
    <n v="5"/>
    <n v="76"/>
    <n v="0.76"/>
    <b v="1"/>
    <n v="1"/>
    <x v="36"/>
    <n v="66"/>
    <n v="78"/>
    <n v="0.78"/>
    <n v="8661889"/>
    <s v="N/A"/>
    <s v="5rOHrnrRomvSJhQLGVtfJ8"/>
    <n v="1253"/>
    <s v="Suicide Squad: The Album"/>
    <d v="2016-08-05T00:00:00"/>
    <n v="3444"/>
    <n v="57.4"/>
    <n v="4.7833333333333332"/>
    <n v="14"/>
    <s v="compilation"/>
    <s v="Compilation"/>
    <n v="295"/>
  </r>
  <r>
    <s v="2oaK4JLVnmRGIO9ytBE1bt"/>
    <n v="887"/>
    <s v="Dark Necessities"/>
    <n v="2"/>
    <n v="76"/>
    <n v="0.76"/>
    <b v="0"/>
    <n v="0"/>
    <x v="110"/>
    <n v="207"/>
    <n v="83"/>
    <n v="0.83"/>
    <n v="23226759"/>
    <s v="funk rock, alternative rock, rock"/>
    <s v="43otFXrY0bgaq5fB3GrZj6"/>
    <n v="1254"/>
    <s v="The Getaway"/>
    <d v="2016-06-17T00:00:00"/>
    <n v="3493"/>
    <n v="58.216666666666669"/>
    <n v="4.8513888888888888"/>
    <n v="13"/>
    <s v="album"/>
    <s v="Album"/>
    <n v="503"/>
  </r>
  <r>
    <s v="3cjF2OFRmip8spwZYQRKxP"/>
    <n v="4043"/>
    <s v="Feel No Ways"/>
    <n v="4"/>
    <n v="76"/>
    <n v="0.76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401"/>
  </r>
  <r>
    <s v="7MiZjKawmXTsTNePyTfPyL"/>
    <n v="6136"/>
    <s v="Devil Eyes"/>
    <n v="6"/>
    <n v="76"/>
    <n v="0.76"/>
    <b v="0"/>
    <n v="0"/>
    <x v="503"/>
    <n v="1256"/>
    <n v="65"/>
    <n v="0.65"/>
    <n v="1071057"/>
    <s v="N/A"/>
    <s v="1RVXVo1puacM8aQ6hgQahi"/>
    <n v="1256"/>
    <s v="Providence"/>
    <d v="2016-02-05T00:00:00"/>
    <n v="3626"/>
    <n v="60.43333333333333"/>
    <n v="5.0361111111111105"/>
    <n v="11"/>
    <s v="album"/>
    <s v="Album"/>
    <n v="218"/>
  </r>
  <r>
    <s v="3jfZ9M23l0L7RxzYMTgBTv"/>
    <n v="3225"/>
    <s v="Looking Out for You"/>
    <n v="1"/>
    <n v="76"/>
    <n v="0.76"/>
    <b v="0"/>
    <n v="0"/>
    <x v="504"/>
    <n v="1257"/>
    <n v="58"/>
    <n v="0.57999999999999996"/>
    <n v="472165"/>
    <s v="N/A"/>
    <s v="7slouenWhZDdDZibkS4nR3"/>
    <n v="1257"/>
    <s v="Looking Out for You"/>
    <d v="2016-01-15T00:00:00"/>
    <n v="3647"/>
    <n v="60.783333333333331"/>
    <n v="5.0652777777777773"/>
    <n v="1"/>
    <s v="single"/>
    <s v="Single"/>
    <n v="299"/>
  </r>
  <r>
    <s v="0PJIbOdMs3bd5AT8liULMQ"/>
    <n v="2007"/>
    <s v="oui"/>
    <n v="4"/>
    <n v="76"/>
    <n v="0.76"/>
    <b v="0"/>
    <n v="0"/>
    <x v="505"/>
    <n v="1258"/>
    <n v="73"/>
    <n v="0.73"/>
    <n v="7218544"/>
    <s v="N/A"/>
    <s v="7DMyQuDPe8xzjC0UDSDa96"/>
    <n v="1258"/>
    <s v="Late Nights: The Album"/>
    <d v="2015-12-04T00:00:00"/>
    <n v="3689"/>
    <n v="61.483333333333334"/>
    <n v="5.1236111111111109"/>
    <n v="15"/>
    <s v="album"/>
    <s v="Album"/>
    <n v="397"/>
  </r>
  <r>
    <s v="2u0CelO5c81XS7z3dGpHbS"/>
    <n v="8162"/>
    <s v="The Beach"/>
    <n v="5"/>
    <n v="76"/>
    <n v="0.76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25"/>
  </r>
  <r>
    <s v="0EfsDEYaSjGYd66Pr881nq"/>
    <n v="8482"/>
    <s v="Cry Baby"/>
    <n v="3"/>
    <n v="76"/>
    <n v="0.76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391"/>
  </r>
  <r>
    <s v="3xby7fOyqmeON8jsnom0AT"/>
    <n v="6222"/>
    <s v="Nightcrawler (feat. Swae Lee &amp; Chief Keef)"/>
    <n v="7"/>
    <n v="76"/>
    <n v="0.76"/>
    <b v="1"/>
    <n v="1"/>
    <x v="135"/>
    <n v="254"/>
    <n v="89"/>
    <n v="0.89"/>
    <n v="41119579"/>
    <s v="rap"/>
    <s v="4PWBTB6NYSKQwfo79I3prg"/>
    <n v="1261"/>
    <s v="Rodeo"/>
    <d v="2015-09-04T00:00:00"/>
    <n v="3780"/>
    <n v="63"/>
    <n v="5.25"/>
    <n v="16"/>
    <s v="album"/>
    <s v="Album"/>
    <n v="535"/>
  </r>
  <r>
    <s v="1Cj2vqUwlJVG27gJrun92y"/>
    <n v="1333"/>
    <s v="The Sound of Silence"/>
    <n v="11"/>
    <n v="76"/>
    <n v="0.76"/>
    <b v="0"/>
    <n v="0"/>
    <x v="506"/>
    <n v="1262"/>
    <n v="74"/>
    <n v="0.74"/>
    <n v="7649250"/>
    <s v="metal, nu metal, alternative metal, rap metal, hard rock"/>
    <s v="3qFQ4XNQ15alZrAaj5oGJK"/>
    <n v="1262"/>
    <s v="Immortalized"/>
    <d v="2015-08-14T00:00:00"/>
    <n v="3801"/>
    <n v="63.35"/>
    <n v="5.2791666666666668"/>
    <n v="13"/>
    <s v="album"/>
    <s v="Album"/>
    <n v="414"/>
  </r>
  <r>
    <s v="22mek4IiqubGD9ctzxc69s"/>
    <n v="2326"/>
    <s v="How Deep Is Your Love"/>
    <n v="1"/>
    <n v="76"/>
    <n v="0.76"/>
    <b v="0"/>
    <n v="0"/>
    <x v="98"/>
    <n v="188"/>
    <n v="84"/>
    <n v="0.84"/>
    <n v="23078238"/>
    <s v="edm"/>
    <s v="3cG32DOXJoYlOHMmJIaQsm"/>
    <n v="1263"/>
    <s v="How Deep Is Your Love"/>
    <d v="2015-07-17T00:00:00"/>
    <n v="3829"/>
    <n v="63.81666666666667"/>
    <n v="5.3180555555555555"/>
    <n v="1"/>
    <s v="single"/>
    <s v="Single"/>
    <n v="354"/>
  </r>
  <r>
    <s v="46lFttIf5hnUZMGvjK0Wxo"/>
    <n v="5125"/>
    <s v="Runaway (U &amp; I)"/>
    <n v="4"/>
    <n v="76"/>
    <n v="0.76"/>
    <b v="0"/>
    <n v="0"/>
    <x v="507"/>
    <n v="1264"/>
    <n v="68"/>
    <n v="0.68"/>
    <n v="3469806"/>
    <s v="N/A"/>
    <s v="4QcXq4vTVN7dFb7bZa9jG2"/>
    <n v="1264"/>
    <s v="Pharmacy"/>
    <d v="2015-06-05T00:00:00"/>
    <n v="3871"/>
    <n v="64.516666666666666"/>
    <n v="5.3763888888888891"/>
    <n v="13"/>
    <s v="album"/>
    <s v="Album"/>
    <n v="378"/>
  </r>
  <r>
    <s v="7oGZAicScQt96OAW4AruYy"/>
    <n v="7172"/>
    <s v="Want to Want Me"/>
    <n v="1"/>
    <n v="76"/>
    <n v="0.76"/>
    <b v="0"/>
    <n v="0"/>
    <x v="508"/>
    <n v="1265"/>
    <n v="76"/>
    <n v="0.76"/>
    <n v="12460618"/>
    <s v="N/A"/>
    <s v="59eUYETmE1zi31ESb3SUkI"/>
    <n v="1265"/>
    <s v="Everything Is 4"/>
    <d v="2015-05-29T00:00:00"/>
    <n v="3878"/>
    <n v="64.63333333333334"/>
    <n v="5.386111111111112"/>
    <n v="11"/>
    <s v="album"/>
    <s v="Album"/>
    <n v="346"/>
  </r>
  <r>
    <s v="6Knv6wdA0luoMUuuoYi2i1"/>
    <n v="7705"/>
    <s v="My House"/>
    <n v="2"/>
    <n v="76"/>
    <n v="0.76"/>
    <b v="0"/>
    <n v="0"/>
    <x v="176"/>
    <n v="362"/>
    <n v="79"/>
    <n v="0.79"/>
    <n v="8971415"/>
    <s v="N/A"/>
    <s v="5lkNnHVlnCCCV304t89wOH"/>
    <n v="1266"/>
    <s v="My House"/>
    <d v="2015-04-07T00:00:00"/>
    <n v="3930"/>
    <n v="65.5"/>
    <n v="5.458333333333333"/>
    <n v="7"/>
    <s v="album"/>
    <s v="Album"/>
    <n v="32"/>
  </r>
  <r>
    <s v="0uMZbmAAgOhdMrv25iPEH6"/>
    <n v="8236"/>
    <s v="Goth"/>
    <n v="4"/>
    <n v="76"/>
    <n v="0.76"/>
    <b v="0"/>
    <n v="0"/>
    <x v="509"/>
    <n v="1267"/>
    <n v="62"/>
    <n v="0.62"/>
    <n v="457277"/>
    <s v="witch house, darkwave"/>
    <s v="0Iq6APTGuGPe875jV0rIw2"/>
    <n v="1267"/>
    <s v="White Light"/>
    <d v="2015-03-05T00:00:00"/>
    <n v="3963"/>
    <n v="66.05"/>
    <n v="5.5041666666666664"/>
    <n v="14"/>
    <s v="album"/>
    <s v="Album"/>
    <n v="345"/>
  </r>
  <r>
    <s v="66hayvUbTotekKU3H4ta1f"/>
    <n v="2374"/>
    <s v="Where Are Ü Now (with Justin Bieber)"/>
    <n v="9"/>
    <n v="76"/>
    <n v="0.76"/>
    <b v="0"/>
    <n v="0"/>
    <x v="510"/>
    <n v="1268"/>
    <n v="59"/>
    <n v="0.59"/>
    <n v="1081127"/>
    <s v="N/A"/>
    <s v="6bfkwBrGYKJFk6Z4QVyjxd"/>
    <n v="1268"/>
    <s v="Skrillex and Diplo present Jack Ü"/>
    <d v="2015-02-24T00:00:00"/>
    <n v="3972"/>
    <n v="66.2"/>
    <n v="5.5166666666666666"/>
    <n v="10"/>
    <s v="album"/>
    <s v="Album"/>
    <n v="417"/>
  </r>
  <r>
    <s v="78TTtXnFQPzwqlbtbwqN0y"/>
    <n v="7981"/>
    <s v="FourFiveSeconds"/>
    <n v="1"/>
    <n v="76"/>
    <n v="0.76"/>
    <b v="0"/>
    <n v="0"/>
    <x v="57"/>
    <n v="103"/>
    <n v="90"/>
    <n v="0.9"/>
    <n v="69030894"/>
    <s v="pop, r&amp;b"/>
    <s v="7yBl4uFyJzH48Vy6tPieXL"/>
    <n v="1269"/>
    <s v="FourFiveSeconds"/>
    <d v="2015-01-24T00:00:00"/>
    <n v="4003"/>
    <n v="66.716666666666669"/>
    <n v="5.5597222222222227"/>
    <n v="1"/>
    <s v="single"/>
    <s v="Single"/>
    <n v="313"/>
  </r>
  <r>
    <s v="37sINbJZcFdHFAsVNsPq1i"/>
    <n v="8524"/>
    <s v="Superheroes"/>
    <n v="2"/>
    <n v="76"/>
    <n v="0.76"/>
    <b v="0"/>
    <n v="0"/>
    <x v="302"/>
    <n v="685"/>
    <n v="74"/>
    <n v="0.74"/>
    <n v="8809453"/>
    <s v="N/A"/>
    <s v="6yd9yk8nFcHalXzy7mgaDx"/>
    <n v="1270"/>
    <s v="No Sound Without Silence"/>
    <d v="2014-09-15T00:00:00"/>
    <n v="4134"/>
    <n v="68.900000000000006"/>
    <n v="5.7416666666666671"/>
    <n v="11"/>
    <s v="album"/>
    <s v="Album"/>
    <n v="409"/>
  </r>
  <r>
    <s v="14OxJlLdcHNpgsm4DRwDOB"/>
    <n v="5692"/>
    <s v="Habits (Stay High)"/>
    <n v="13"/>
    <n v="76"/>
    <n v="0.76"/>
    <b v="0"/>
    <n v="0"/>
    <x v="511"/>
    <n v="1271"/>
    <n v="72"/>
    <n v="0.72"/>
    <n v="3676957"/>
    <s v="N/A"/>
    <s v="47C7w4o1resDhr7jvYEpxE"/>
    <n v="1271"/>
    <s v="Queen Of The Clouds"/>
    <d v="2014-01-01T00:00:00"/>
    <n v="4391"/>
    <n v="73.183333333333337"/>
    <n v="6.0986111111111114"/>
    <n v="16"/>
    <s v="album"/>
    <s v="Album"/>
    <n v="348"/>
  </r>
  <r>
    <s v="5T7ZFtCcOgkpjxcuaeZbw0"/>
    <n v="3153"/>
    <s v="Best Song Ever"/>
    <n v="1"/>
    <n v="76"/>
    <n v="0.76"/>
    <b v="0"/>
    <n v="0"/>
    <x v="77"/>
    <n v="141"/>
    <n v="83"/>
    <n v="0.83"/>
    <n v="40270893"/>
    <s v="N/A"/>
    <s v="7p1fX8aUySrBdx4WSYspOu"/>
    <n v="263"/>
    <s v="Midnight Memories (Deluxe)"/>
    <d v="2013-11-25T00:00:00"/>
    <n v="4428"/>
    <n v="73.8"/>
    <n v="6.1499999999999995"/>
    <n v="18"/>
    <s v="album"/>
    <s v="Album"/>
    <n v="333"/>
  </r>
  <r>
    <s v="5yhKaacMZGRo4s6evJx9vk"/>
    <n v="277"/>
    <s v="Bad (feat. Rihanna) - Remix"/>
    <n v="10"/>
    <n v="76"/>
    <n v="0.76"/>
    <b v="1"/>
    <n v="1"/>
    <x v="512"/>
    <n v="1273"/>
    <n v="72"/>
    <n v="0.72"/>
    <n v="4278389"/>
    <s v="N/A"/>
    <s v="2m1DkB7oqaZu8BzAAUfwlq"/>
    <n v="1273"/>
    <s v="The Gifted"/>
    <d v="2013-06-25T00:00:00"/>
    <n v="4581"/>
    <n v="76.349999999999994"/>
    <n v="6.3624999999999998"/>
    <n v="16"/>
    <s v="album"/>
    <s v="Album"/>
    <n v="398"/>
  </r>
  <r>
    <s v="7brQHA2CgQpcMBiOlfiXYb"/>
    <n v="2430"/>
    <s v="Afraid"/>
    <n v="2"/>
    <n v="76"/>
    <n v="0.76"/>
    <b v="1"/>
    <n v="1"/>
    <x v="19"/>
    <n v="37"/>
    <n v="83"/>
    <n v="0.83"/>
    <n v="21591569"/>
    <s v="N/A"/>
    <s v="4xkM0BwLM9H2IUcbYzpcBI"/>
    <n v="37"/>
    <s v="I Love You."/>
    <d v="2013-04-22T00:00:00"/>
    <n v="4645"/>
    <n v="77.416666666666671"/>
    <n v="6.4513888888888893"/>
    <n v="11"/>
    <s v="album"/>
    <s v="Album"/>
    <n v="418"/>
  </r>
  <r>
    <s v="1j8z4TTjJ1YOdoFEDwJTQa"/>
    <n v="151"/>
    <s v="Ain't It Fun"/>
    <n v="6"/>
    <n v="76"/>
    <n v="0.76"/>
    <b v="0"/>
    <n v="0"/>
    <x v="208"/>
    <n v="448"/>
    <n v="79"/>
    <n v="0.79"/>
    <n v="9795296"/>
    <s v="pop punk, emo"/>
    <s v="4sgYpkIASM1jVlNC8Wp9oF"/>
    <n v="448"/>
    <s v="Paramore"/>
    <d v="2013-04-05T00:00:00"/>
    <n v="4662"/>
    <n v="77.7"/>
    <n v="6.4750000000000005"/>
    <n v="17"/>
    <s v="album"/>
    <s v="Album"/>
    <n v="494"/>
  </r>
  <r>
    <s v="6jdOi5U5LBzQrc4c1VT983"/>
    <n v="6075"/>
    <s v="Hold On, We're Going Home"/>
    <n v="8"/>
    <n v="76"/>
    <n v="0.76"/>
    <b v="0"/>
    <n v="0"/>
    <x v="88"/>
    <n v="164"/>
    <n v="95"/>
    <n v="0.95"/>
    <n v="103094105"/>
    <s v="rap"/>
    <s v="2ZUFSbIkmFkGag000RWOpA"/>
    <n v="1276"/>
    <s v="Nothing Was The Same (Deluxe)"/>
    <d v="2013-01-01T00:00:00"/>
    <n v="4756"/>
    <n v="79.266666666666666"/>
    <n v="6.6055555555555552"/>
    <n v="16"/>
    <s v="album"/>
    <s v="Album"/>
    <n v="379"/>
  </r>
  <r>
    <s v="0qcr5FMsEO85NAQjrlDRKo"/>
    <n v="7170"/>
    <s v="Let It Go - From Frozen&quot;/Soundtrack Version&quot;"/>
    <n v="5"/>
    <n v="76"/>
    <n v="0.76"/>
    <b v="0"/>
    <n v="0"/>
    <x v="513"/>
    <n v="1277"/>
    <n v="68"/>
    <n v="0.68"/>
    <n v="570812"/>
    <s v="musicals"/>
    <s v="7lZs5r4oQV2nutddffLrg0"/>
    <n v="1277"/>
    <s v="Frozen (Original Motion Picture Soundtrack / Deluxe Edition)"/>
    <d v="2013-01-01T00:00:00"/>
    <n v="4756"/>
    <n v="79.266666666666666"/>
    <n v="6.6055555555555552"/>
    <n v="59"/>
    <s v="compilation"/>
    <s v="Compilation"/>
    <n v="373"/>
  </r>
  <r>
    <s v="4esOae7i4rqTbAu9o5Pxco"/>
    <n v="8338"/>
    <s v="Girl on Fire"/>
    <n v="1"/>
    <n v="76"/>
    <n v="0.76"/>
    <b v="0"/>
    <n v="0"/>
    <x v="514"/>
    <n v="1278"/>
    <n v="78"/>
    <n v="0.78"/>
    <n v="12898539"/>
    <s v="r&amp;b, neo soul"/>
    <s v="3zZSz5VOYSu0jE4MkPCOvN"/>
    <n v="1278"/>
    <s v="Girl on Fire (Remixes) - EP"/>
    <d v="2012-11-18T00:00:00"/>
    <n v="4800"/>
    <n v="80"/>
    <n v="6.666666666666667"/>
    <n v="4"/>
    <s v="single"/>
    <s v="Single"/>
    <n v="374"/>
  </r>
  <r>
    <s v="05SBRd4fXgn8FX7bf8BCAE"/>
    <n v="3935"/>
    <s v="I Need Your Love (feat. Ellie Goulding)"/>
    <n v="8"/>
    <n v="76"/>
    <n v="0.76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39"/>
  </r>
  <r>
    <s v="6FB3v4YcR57y4tXFcdxI1E"/>
    <n v="4786"/>
    <s v="I Knew You Were Trouble."/>
    <n v="8"/>
    <n v="76"/>
    <n v="0.76"/>
    <b v="0"/>
    <n v="0"/>
    <x v="1"/>
    <n v="2"/>
    <n v="100"/>
    <n v="1"/>
    <n v="14539632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366"/>
  </r>
  <r>
    <s v="1kPpge9JDLpcj15qgrPbYX"/>
    <n v="4812"/>
    <s v="Good Time"/>
    <n v="7"/>
    <n v="76"/>
    <n v="0.76"/>
    <b v="0"/>
    <n v="0"/>
    <x v="408"/>
    <n v="976"/>
    <n v="66"/>
    <n v="0.66"/>
    <n v="2503055"/>
    <s v="N/A"/>
    <s v="7gTFf2EWBONpjKVjpWbs5p"/>
    <n v="1281"/>
    <s v="The Midsummer Station"/>
    <d v="2012-08-17T00:00:00"/>
    <n v="4893"/>
    <n v="81.55"/>
    <n v="6.7958333333333334"/>
    <n v="11"/>
    <s v="album"/>
    <s v="Album"/>
    <n v="343"/>
  </r>
  <r>
    <s v="1r1fPuhj9H4VdXr7OK6FL5"/>
    <n v="1941"/>
    <s v="CASTLE OF GLASS"/>
    <n v="6"/>
    <n v="76"/>
    <n v="0.76"/>
    <b v="0"/>
    <n v="0"/>
    <x v="43"/>
    <n v="78"/>
    <n v="88"/>
    <n v="0.88"/>
    <n v="31806929"/>
    <s v="nu metal, rap metal, rock, alternative metal"/>
    <s v="4XHIjbhjRmqWlosjj5rqSI"/>
    <n v="1282"/>
    <s v="LIVING THINGS"/>
    <d v="2012-06-19T00:00:00"/>
    <n v="4952"/>
    <n v="82.533333333333331"/>
    <n v="6.8777777777777773"/>
    <n v="12"/>
    <s v="album"/>
    <s v="Album"/>
    <n v="342"/>
  </r>
  <r>
    <s v="3Yt9lRtS5V4nbJnwcgFgvC"/>
    <n v="7627"/>
    <s v="You Da One"/>
    <n v="1"/>
    <n v="76"/>
    <n v="0.76"/>
    <b v="1"/>
    <n v="1"/>
    <x v="57"/>
    <n v="103"/>
    <n v="90"/>
    <n v="0.9"/>
    <n v="69030894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333"/>
  </r>
  <r>
    <s v="3LWDPEXEaLBRGNLbdcbwBR"/>
    <n v="6807"/>
    <s v="Mr. Saxobeat - Radio Edit"/>
    <n v="1"/>
    <n v="76"/>
    <n v="0.76"/>
    <b v="0"/>
    <n v="0"/>
    <x v="515"/>
    <n v="1284"/>
    <n v="60"/>
    <n v="0.6"/>
    <n v="432466"/>
    <s v="europop"/>
    <s v="5K3ZT6CPpaPXanq1lKyRuL"/>
    <n v="1284"/>
    <s v="Saxobeats"/>
    <d v="2011-11-16T00:00:00"/>
    <n v="5168"/>
    <n v="86.13333333333334"/>
    <n v="7.177777777777778"/>
    <n v="13"/>
    <s v="album"/>
    <s v="Album"/>
    <n v="325"/>
  </r>
  <r>
    <s v="124NFj84ppZ5pAxTuVQYCQ"/>
    <n v="6098"/>
    <s v="Take Care"/>
    <n v="5"/>
    <n v="76"/>
    <n v="0.76"/>
    <b v="1"/>
    <n v="1"/>
    <x v="88"/>
    <n v="164"/>
    <n v="95"/>
    <n v="0.95"/>
    <n v="103067383"/>
    <s v="rap"/>
    <s v="6X1x82kppWZmDzlXXK3y3q"/>
    <n v="196"/>
    <s v="Take Care (Deluxe)"/>
    <d v="2011-11-15T00:00:00"/>
    <n v="5169"/>
    <n v="86.15"/>
    <n v="7.1791666666666671"/>
    <n v="19"/>
    <s v="album"/>
    <s v="Album"/>
    <n v="462"/>
  </r>
  <r>
    <s v="2cZrrQMjB63c0iIugYH9zS"/>
    <n v="4789"/>
    <s v="Rain Over Me (feat. Marc Anthony)"/>
    <n v="3"/>
    <n v="76"/>
    <n v="0.76"/>
    <b v="0"/>
    <n v="0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5"/>
  </r>
  <r>
    <s v="4jBfUB4kQJCWOrjGLQqhO0"/>
    <n v="8304"/>
    <s v="The Morning"/>
    <n v="4"/>
    <n v="76"/>
    <n v="0.76"/>
    <b v="1"/>
    <n v="1"/>
    <x v="17"/>
    <n v="35"/>
    <n v="93"/>
    <n v="0.93"/>
    <n v="112957721"/>
    <s v="r&amp;b pop, alternative r&amp;b, hip hop, synthpop"/>
    <s v="7zCODUHkfuRxsUjtuzNqbd"/>
    <n v="816"/>
    <s v="House Of Balloons (Original)"/>
    <d v="2011-03-21T00:00:00"/>
    <n v="5408"/>
    <n v="90.13333333333334"/>
    <n v="7.511111111111112"/>
    <n v="9"/>
    <s v="album"/>
    <s v="Album"/>
    <n v="523"/>
  </r>
  <r>
    <s v="5GYbkDveRD2I8M5ZJ14hWn"/>
    <n v="1082"/>
    <s v="Never Say Never"/>
    <n v="1"/>
    <n v="76"/>
    <n v="0.76"/>
    <b v="0"/>
    <n v="0"/>
    <x v="12"/>
    <n v="29"/>
    <n v="91"/>
    <n v="0.91"/>
    <n v="85022258"/>
    <s v="pop, contemporary r&amp;b"/>
    <s v="0wZJCeyfJ0LVrrtH4CwQYw"/>
    <n v="1288"/>
    <s v="Never Say Never - The Remixes"/>
    <d v="2011-01-01T00:00:00"/>
    <n v="5487"/>
    <n v="91.45"/>
    <n v="7.6208333333333336"/>
    <n v="7"/>
    <s v="album"/>
    <s v="Album"/>
    <n v="379"/>
  </r>
  <r>
    <s v="5yDL13y5giogKs2fSNf7sj"/>
    <n v="2678"/>
    <s v="Glad You Came"/>
    <n v="1"/>
    <n v="76"/>
    <n v="0.76"/>
    <b v="0"/>
    <n v="0"/>
    <x v="516"/>
    <n v="1289"/>
    <n v="61"/>
    <n v="0.61"/>
    <n v="2444259"/>
    <s v="N/A"/>
    <s v="2hnaJ8ktG2FSP1EthsCo6N"/>
    <n v="1289"/>
    <s v="Battleground (Deluxe Edition)"/>
    <d v="2011-01-01T00:00:00"/>
    <n v="5487"/>
    <n v="91.45"/>
    <n v="7.6208333333333336"/>
    <n v="15"/>
    <s v="album"/>
    <s v="Album"/>
    <n v="329"/>
  </r>
  <r>
    <s v="3pYDZTJM2tVBUhIRifWVzI"/>
    <n v="5289"/>
    <s v="Blow"/>
    <n v="4"/>
    <n v="76"/>
    <n v="0.76"/>
    <b v="0"/>
    <n v="0"/>
    <x v="142"/>
    <n v="272"/>
    <n v="78"/>
    <n v="0.78"/>
    <n v="9156883"/>
    <s v="N/A"/>
    <s v="0pGumY11G8OGH05ti6jh23"/>
    <n v="1290"/>
    <s v="Cannibal (Expanded Edition)"/>
    <d v="2010-11-19T00:00:00"/>
    <n v="5530"/>
    <n v="92.166666666666671"/>
    <n v="7.6805555555555562"/>
    <n v="12"/>
    <s v="album"/>
    <s v="Album"/>
    <n v="366"/>
  </r>
  <r>
    <s v="2V4bv1fNWfTcyRJKmej6Sj"/>
    <n v="3374"/>
    <s v="Cooler Than Me - Single Mix"/>
    <n v="4"/>
    <n v="76"/>
    <n v="0.76"/>
    <b v="0"/>
    <n v="0"/>
    <x v="294"/>
    <n v="662"/>
    <n v="67"/>
    <n v="0.67"/>
    <n v="1525672"/>
    <s v="N/A"/>
    <s v="2nnIlWcriIqcJtjduWcTRl"/>
    <n v="1291"/>
    <s v="31 Minutes to Takeoff"/>
    <d v="2010-08-09T00:00:00"/>
    <n v="5632"/>
    <n v="93.86666666666666"/>
    <n v="7.822222222222222"/>
    <n v="12"/>
    <s v="album"/>
    <s v="Album"/>
    <n v="355"/>
  </r>
  <r>
    <s v="6DkXLzBQT7cwXmTyzAB1DJ"/>
    <n v="4480"/>
    <s v="What's My Name?"/>
    <n v="2"/>
    <n v="76"/>
    <n v="0.76"/>
    <b v="1"/>
    <n v="1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38"/>
  </r>
  <r>
    <s v="1oHClQEgDmmbcEx12Kc5nZ"/>
    <n v="187"/>
    <s v="4 Minutes (feat. Justin Timberlake &amp; Timbaland)"/>
    <n v="4"/>
    <n v="76"/>
    <n v="0.76"/>
    <b v="0"/>
    <n v="0"/>
    <x v="411"/>
    <n v="987"/>
    <n v="78"/>
    <n v="0.78"/>
    <n v="8794984"/>
    <s v="N/A"/>
    <s v="43lok9zd7BW5CoYkXZs7S0"/>
    <n v="1293"/>
    <s v="Celebration (double disc version)"/>
    <d v="2009-09-18T00:00:00"/>
    <n v="5957"/>
    <n v="99.283333333333331"/>
    <n v="8.2736111111111104"/>
    <n v="37"/>
    <s v="compilation"/>
    <s v="Compilation"/>
    <n v="316"/>
  </r>
  <r>
    <s v="244AvzGQ4Ksa5637JQu5Gy"/>
    <n v="4574"/>
    <s v="You've Got The Love"/>
    <n v="13"/>
    <n v="76"/>
    <n v="0.76"/>
    <b v="0"/>
    <n v="0"/>
    <x v="304"/>
    <n v="691"/>
    <n v="77"/>
    <n v="0.77"/>
    <n v="7228235"/>
    <s v="baroque pop"/>
    <s v="1rLLyY5p6HXNl2lKzINWp5"/>
    <n v="691"/>
    <s v="Lungs (Deluxe Version)"/>
    <d v="2009-06-30T00:00:00"/>
    <n v="6037"/>
    <n v="100.61666666666666"/>
    <n v="8.3847222222222211"/>
    <n v="20"/>
    <s v="album"/>
    <s v="Album"/>
    <n v="281"/>
  </r>
  <r>
    <s v="64yrDBpcdwEdNY9loyEGbX"/>
    <n v="6494"/>
    <s v="21 Guns"/>
    <n v="16"/>
    <n v="76"/>
    <n v="0.76"/>
    <b v="0"/>
    <n v="0"/>
    <x v="261"/>
    <n v="575"/>
    <n v="80"/>
    <n v="0.8"/>
    <n v="17330579"/>
    <s v="punk, pop punk"/>
    <s v="1AHZd3C3S8m8fFrhFxyk79"/>
    <n v="1295"/>
    <s v="21st Century Breakdown"/>
    <d v="2009-05-15T00:00:00"/>
    <n v="6083"/>
    <n v="101.38333333333334"/>
    <n v="8.4486111111111111"/>
    <n v="18"/>
    <s v="album"/>
    <s v="Album"/>
    <n v="535"/>
  </r>
  <r>
    <s v="4NpDZPwSXmL0cCTaJuVrCw"/>
    <n v="639"/>
    <s v="Birthday Sex"/>
    <n v="2"/>
    <n v="76"/>
    <n v="0.76"/>
    <b v="0"/>
    <n v="0"/>
    <x v="505"/>
    <n v="1258"/>
    <n v="73"/>
    <n v="0.73"/>
    <n v="7218544"/>
    <s v="N/A"/>
    <s v="5CKAAsmFCdmKq4fTtNdmHc"/>
    <n v="1296"/>
    <s v="Jeremih"/>
    <d v="2009-01-01T00:00:00"/>
    <n v="6217"/>
    <n v="103.61666666666666"/>
    <n v="8.6347222222222211"/>
    <n v="13"/>
    <s v="album"/>
    <s v="Album"/>
    <n v="377"/>
  </r>
  <r>
    <s v="4iG2gAwKXsOcijVaVXzRPW"/>
    <n v="7905"/>
    <s v="Time to Pretend"/>
    <n v="1"/>
    <n v="76"/>
    <n v="0.76"/>
    <b v="1"/>
    <n v="1"/>
    <x v="257"/>
    <n v="569"/>
    <n v="73"/>
    <n v="0.73"/>
    <n v="3571591"/>
    <s v="indie"/>
    <s v="6mm1Skz3JE6AXneya9Nyiv"/>
    <n v="569"/>
    <s v="Oracular Spectacular"/>
    <d v="2007-12-14T00:00:00"/>
    <n v="6601"/>
    <n v="110.01666666666667"/>
    <n v="9.1680555555555561"/>
    <n v="10"/>
    <s v="album"/>
    <s v="Album"/>
    <n v="435"/>
  </r>
  <r>
    <s v="45hOioMDJktr86iKDHC8gr"/>
    <n v="3257"/>
    <s v="Girlfriend"/>
    <n v="1"/>
    <n v="76"/>
    <n v="0.76"/>
    <b v="1"/>
    <n v="1"/>
    <x v="178"/>
    <n v="365"/>
    <n v="76"/>
    <n v="0.76"/>
    <n v="12008159"/>
    <s v="N/A"/>
    <s v="6lqE05fiHWJVYYdMVJNj38"/>
    <n v="1298"/>
    <s v="The Best Damn Thing (Expanded Edition)"/>
    <d v="2007-04-17T00:00:00"/>
    <n v="6842"/>
    <n v="114.03333333333333"/>
    <n v="9.5027777777777782"/>
    <n v="17"/>
    <s v="album"/>
    <s v="Album"/>
    <n v="361"/>
  </r>
  <r>
    <s v="6q3zC9dDD4lUNk8nfUztXy"/>
    <n v="7337"/>
    <s v="Apologize"/>
    <n v="16"/>
    <n v="76"/>
    <n v="0.76"/>
    <b v="0"/>
    <n v="0"/>
    <x v="144"/>
    <n v="277"/>
    <n v="79"/>
    <n v="0.79"/>
    <n v="3469963"/>
    <s v="N/A"/>
    <s v="4BxB8U8QgpR4UCvJ0moj8Z"/>
    <n v="277"/>
    <s v="Shock Value"/>
    <d v="2007-01-01T00:00:00"/>
    <n v="6948"/>
    <n v="115.8"/>
    <n v="9.65"/>
    <n v="17"/>
    <s v="album"/>
    <s v="Album"/>
    <n v="307"/>
  </r>
  <r>
    <s v="66TRwr5uJwPt15mfFkzhbi"/>
    <n v="2948"/>
    <s v="Crank That (Soulja Boy)"/>
    <n v="2"/>
    <n v="76"/>
    <n v="0.76"/>
    <b v="0"/>
    <n v="0"/>
    <x v="307"/>
    <n v="697"/>
    <n v="68"/>
    <n v="0.68"/>
    <n v="2408533"/>
    <s v="N/A"/>
    <s v="5wFQi4xOTXILQSKQr0Ft8s"/>
    <n v="1300"/>
    <s v="souljaboytellem.com"/>
    <d v="2007-01-01T00:00:00"/>
    <n v="6948"/>
    <n v="115.8"/>
    <n v="9.65"/>
    <n v="14"/>
    <s v="album"/>
    <s v="Album"/>
    <n v="369"/>
  </r>
  <r>
    <s v="3skn2lauGk7Dx6bVIt5DVj"/>
    <n v="588"/>
    <s v="Starlight"/>
    <n v="2"/>
    <n v="76"/>
    <n v="0.76"/>
    <b v="0"/>
    <n v="0"/>
    <x v="258"/>
    <n v="571"/>
    <n v="75"/>
    <n v="0.75"/>
    <n v="8464040"/>
    <s v="alternative rock, rock"/>
    <s v="0lw68yx3MhKflWFqCsGkIs"/>
    <n v="571"/>
    <s v="Black Holes and Revelations"/>
    <d v="2006-06-28T00:00:00"/>
    <n v="7135"/>
    <n v="118.91666666666667"/>
    <n v="9.9097222222222232"/>
    <n v="12"/>
    <s v="album"/>
    <s v="Album"/>
    <n v="4"/>
  </r>
  <r>
    <s v="5eFxwmqKrHpSQDOEIFYlgY"/>
    <n v="1294"/>
    <s v="Animal I Have Become"/>
    <n v="3"/>
    <n v="76"/>
    <n v="0.76"/>
    <b v="0"/>
    <n v="0"/>
    <x v="259"/>
    <n v="572"/>
    <n v="77"/>
    <n v="0.77"/>
    <n v="7297885"/>
    <s v="post-grunge, rock"/>
    <s v="4ohPMPeZukCChC6xNJpeYx"/>
    <n v="1302"/>
    <s v="One-X"/>
    <d v="2006-06-13T00:00:00"/>
    <n v="7150"/>
    <n v="119.16666666666667"/>
    <n v="9.9305555555555554"/>
    <n v="13"/>
    <s v="album"/>
    <s v="Album"/>
    <n v="385"/>
  </r>
  <r>
    <s v="4wzjNqjKAKDU82e8uMhzmr"/>
    <n v="7225"/>
    <s v="Face Down"/>
    <n v="4"/>
    <n v="76"/>
    <n v="0.76"/>
    <b v="0"/>
    <n v="0"/>
    <x v="517"/>
    <n v="1303"/>
    <n v="62"/>
    <n v="0.62"/>
    <n v="1532727"/>
    <s v="pop punk, emo"/>
    <s v="6TyPSzd5rA2rQ9yLJJ1Gg2"/>
    <n v="1303"/>
    <s v="Don't You Fake It"/>
    <d v="2006-01-01T00:00:00"/>
    <n v="7313"/>
    <n v="121.88333333333334"/>
    <n v="10.156944444444445"/>
    <n v="11"/>
    <s v="album"/>
    <s v="Album"/>
    <n v="32"/>
  </r>
  <r>
    <s v="66ZcOcouenzZEnzTJvoFmH"/>
    <n v="3020"/>
    <s v="The Sweet Escape"/>
    <n v="2"/>
    <n v="76"/>
    <n v="0.76"/>
    <b v="0"/>
    <n v="0"/>
    <x v="518"/>
    <n v="1304"/>
    <n v="73"/>
    <n v="0.73"/>
    <n v="7067574"/>
    <s v="N/A"/>
    <s v="7xnZ539lh8x6de9jzlpCJp"/>
    <n v="1304"/>
    <s v="The Sweet Escape"/>
    <d v="2006-01-01T00:00:00"/>
    <n v="7313"/>
    <n v="121.88333333333334"/>
    <n v="10.156944444444445"/>
    <n v="12"/>
    <s v="album"/>
    <s v="Album"/>
    <n v="41"/>
  </r>
  <r>
    <s v="0CXVjQI9wsqaGeIARkkpYc"/>
    <n v="5709"/>
    <s v="I Wanna Love You"/>
    <n v="4"/>
    <n v="76"/>
    <n v="0.76"/>
    <b v="1"/>
    <n v="1"/>
    <x v="145"/>
    <n v="278"/>
    <n v="81"/>
    <n v="0.81"/>
    <n v="6002343"/>
    <s v="N/A"/>
    <s v="6kzoWb4UzvKYgbDfAwgaFq"/>
    <n v="278"/>
    <s v="Konvicted"/>
    <d v="2006-01-01T00:00:00"/>
    <n v="7313"/>
    <n v="121.88333333333334"/>
    <n v="10.156944444444445"/>
    <n v="12"/>
    <s v="album"/>
    <s v="Album"/>
    <n v="411"/>
  </r>
  <r>
    <s v="0ZUo4YjG4saFnEJhdWp9Bt"/>
    <n v="8362"/>
    <s v="Before He Cheats"/>
    <n v="7"/>
    <n v="76"/>
    <n v="0.76"/>
    <b v="0"/>
    <n v="0"/>
    <x v="519"/>
    <n v="1306"/>
    <n v="68"/>
    <n v="0.68"/>
    <n v="6125781"/>
    <s v="country"/>
    <s v="0kys2jaKAiDPfNBd4z7LAg"/>
    <n v="1306"/>
    <s v="Some Hearts"/>
    <d v="2005-11-14T00:00:00"/>
    <n v="7361"/>
    <n v="122.68333333333334"/>
    <n v="10.223611111111111"/>
    <n v="14"/>
    <s v="album"/>
    <s v="Album"/>
    <n v="333"/>
  </r>
  <r>
    <s v="2Lhdl74nwwVGOE2Gv35QuK"/>
    <n v="1873"/>
    <s v="Cupid's Chokehold / Breakfast in America"/>
    <n v="10"/>
    <n v="76"/>
    <n v="0.76"/>
    <b v="0"/>
    <n v="0"/>
    <x v="211"/>
    <n v="453"/>
    <n v="67"/>
    <n v="0.67"/>
    <n v="1672769"/>
    <s v="N/A"/>
    <s v="4Ug3M4a8wAEebndVIF65fX"/>
    <n v="1307"/>
    <s v="The Papercut Chronicles"/>
    <d v="2005-02-22T00:00:00"/>
    <n v="7626"/>
    <n v="127.1"/>
    <n v="10.591666666666667"/>
    <n v="18"/>
    <s v="album"/>
    <s v="Album"/>
    <n v="406"/>
  </r>
  <r>
    <s v="57Xjny5yNzAcsxnusKmAfA"/>
    <n v="7617"/>
    <s v="Reptilia"/>
    <n v="2"/>
    <n v="76"/>
    <n v="0.76"/>
    <b v="0"/>
    <n v="0"/>
    <x v="285"/>
    <n v="635"/>
    <n v="74"/>
    <n v="0.74"/>
    <n v="6444988"/>
    <s v="garage rock, indie rock, alternative rock"/>
    <s v="3HFbH1loOUbqCyPsLuHLLh"/>
    <n v="1308"/>
    <s v="Room On Fire"/>
    <d v="2003-10-28T00:00:00"/>
    <n v="8109"/>
    <n v="135.15"/>
    <n v="11.262500000000001"/>
    <n v="11"/>
    <s v="album"/>
    <s v="Album"/>
    <n v="366"/>
  </r>
  <r>
    <s v="4UzVcXufOhGUwF56HT7b8M"/>
    <n v="2648"/>
    <s v="My Immortal"/>
    <n v="4"/>
    <n v="76"/>
    <n v="0.76"/>
    <b v="0"/>
    <n v="0"/>
    <x v="58"/>
    <n v="105"/>
    <n v="75"/>
    <n v="0.75"/>
    <n v="6158071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437"/>
  </r>
  <r>
    <s v="0r2Bul2NuCViraT2zX1l5j"/>
    <m/>
    <s v="Get Low"/>
    <n v="17"/>
    <n v="76"/>
    <n v="0.76"/>
    <b v="1"/>
    <n v="1"/>
    <x v="520"/>
    <n v="1310"/>
    <n v="63"/>
    <n v="0.63"/>
    <n v="1130026"/>
    <s v="crunk, southern hip hop"/>
    <s v="4htcOW08TqINNLbcSf9esI"/>
    <n v="1310"/>
    <s v="Kings Of Crunk"/>
    <d v="2002-10-29T00:00:00"/>
    <n v="8473"/>
    <n v="141.21666666666667"/>
    <n v="11.768055555555556"/>
    <n v="19"/>
    <s v="album"/>
    <s v="Album"/>
    <n v="556"/>
  </r>
  <r>
    <s v="2nvC4i2aMo4CzRjRflysah"/>
    <m/>
    <s v="In My Place"/>
    <n v="2"/>
    <n v="76"/>
    <n v="0.76"/>
    <b v="0"/>
    <n v="0"/>
    <x v="22"/>
    <n v="45"/>
    <n v="88"/>
    <n v="0.88"/>
    <n v="60830643"/>
    <s v="N/A"/>
    <s v="0RHX9XECH8IVI3LNgWDpmQ"/>
    <n v="77"/>
    <s v="A Rush of Blood to the Head"/>
    <d v="2002-08-27T00:00:00"/>
    <n v="8536"/>
    <n v="142.26666666666668"/>
    <n v="11.855555555555556"/>
    <n v="11"/>
    <s v="album"/>
    <s v="Album"/>
    <n v="377"/>
  </r>
  <r>
    <s v="1ndGB6rvxKYN9seCYO1dTF"/>
    <m/>
    <s v="The Zephyr Song"/>
    <n v="6"/>
    <n v="76"/>
    <n v="0.76"/>
    <b v="0"/>
    <n v="0"/>
    <x v="110"/>
    <n v="207"/>
    <n v="82"/>
    <n v="0.82"/>
    <n v="23223067"/>
    <s v="funk rock, alternative rock, rock"/>
    <s v="6deiaArbeoqp1xPEGdEKp1"/>
    <n v="207"/>
    <s v="By the Way (Deluxe Edition)"/>
    <d v="2002-07-09T00:00:00"/>
    <n v="8585"/>
    <n v="143.08333333333334"/>
    <n v="11.923611111111112"/>
    <n v="18"/>
    <s v="album"/>
    <s v="Album"/>
    <n v="386"/>
  </r>
  <r>
    <s v="2VSbEXqs6NbNiZSTcHlIDR"/>
    <m/>
    <s v="My Sacrifice"/>
    <n v="6"/>
    <n v="76"/>
    <n v="0.76"/>
    <b v="0"/>
    <n v="0"/>
    <x v="521"/>
    <n v="1313"/>
    <n v="73"/>
    <n v="0.73"/>
    <n v="4303697"/>
    <s v="post-grunge"/>
    <s v="2ENlJXygQX6en4iziijet6"/>
    <n v="1313"/>
    <s v="Weathered"/>
    <d v="2001-01-01T00:00:00"/>
    <n v="9139"/>
    <n v="152.31666666666666"/>
    <n v="12.693055555555555"/>
    <n v="11"/>
    <s v="album"/>
    <s v="Album"/>
    <n v="491"/>
  </r>
  <r>
    <s v="1M2nd8jNUkkwrc1dgBPTJz"/>
    <m/>
    <s v="Angels"/>
    <n v="4"/>
    <n v="76"/>
    <n v="0.76"/>
    <b v="0"/>
    <n v="0"/>
    <x v="522"/>
    <n v="1314"/>
    <n v="71"/>
    <n v="0.71"/>
    <n v="3314550"/>
    <s v="N/A"/>
    <s v="31Sx9uz9KqlvmX07Pvp0wN"/>
    <n v="1314"/>
    <s v="Life Thru A Lens"/>
    <d v="1997-01-01T00:00:00"/>
    <n v="10600"/>
    <n v="176.66666666666666"/>
    <n v="14.722222222222221"/>
    <n v="11"/>
    <s v="album"/>
    <s v="Album"/>
    <n v="441"/>
  </r>
  <r>
    <s v="4tReFKumS5bcFahdXDiM1b"/>
    <m/>
    <s v="Paradise"/>
    <n v="9"/>
    <n v="76"/>
    <n v="0.76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2"/>
  </r>
  <r>
    <s v="3Ty7OTBNSigGEpeW2PqcsC"/>
    <m/>
    <s v="Glory Box"/>
    <n v="11"/>
    <n v="76"/>
    <n v="0.76"/>
    <b v="0"/>
    <n v="0"/>
    <x v="523"/>
    <n v="1316"/>
    <n v="64"/>
    <n v="0.64"/>
    <n v="2339851"/>
    <s v="trip hop, downtempo"/>
    <s v="3539EbNgIdEDGBKkUf4wno"/>
    <n v="1316"/>
    <s v="Dummy"/>
    <d v="1994-01-01T00:00:00"/>
    <n v="11696"/>
    <n v="194.93333333333334"/>
    <n v="16.244444444444444"/>
    <n v="11"/>
    <s v="album"/>
    <s v="Album"/>
    <n v="514"/>
  </r>
  <r>
    <s v="0I1DJdLt9BKOb7GWmWxCjo"/>
    <m/>
    <s v="Fields Of Gold"/>
    <n v="3"/>
    <n v="76"/>
    <n v="0.76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7"/>
  </r>
  <r>
    <s v="5Tbpp3OLLClPJF8t1DmrFD"/>
    <m/>
    <s v="Nuthin' But A G&quot; Thang&quot;"/>
    <n v="5"/>
    <n v="76"/>
    <n v="0.76"/>
    <b v="1"/>
    <n v="1"/>
    <x v="218"/>
    <n v="472"/>
    <n v="78"/>
    <n v="0.78"/>
    <n v="15089626"/>
    <s v="old school hip hop, g-funk, gangster rap, west coast hip hop, hip hop, rap"/>
    <s v="2V5rhszUpCudPcb01zevOt"/>
    <n v="1318"/>
    <s v="The Chronic"/>
    <d v="1992-12-15T00:00:00"/>
    <n v="12078"/>
    <n v="201.3"/>
    <n v="16.775000000000002"/>
    <n v="16"/>
    <s v="album"/>
    <s v="Album"/>
    <n v="395"/>
  </r>
  <r>
    <s v="0rmGAIH9LNJewFw7nKzZnc"/>
    <m/>
    <s v="You Give Love A Bad Name"/>
    <n v="2"/>
    <n v="76"/>
    <n v="0.76"/>
    <b v="0"/>
    <n v="0"/>
    <x v="318"/>
    <n v="713"/>
    <n v="78"/>
    <n v="0.78"/>
    <n v="15810313"/>
    <s v="glam metal, rock"/>
    <s v="0kBfgEilUFCMIQY5IOjG4t"/>
    <n v="713"/>
    <s v="Slippery When Wet"/>
    <d v="1986-08-16T00:00:00"/>
    <n v="14391"/>
    <n v="239.85"/>
    <n v="19.987500000000001"/>
    <n v="10"/>
    <s v="album"/>
    <s v="Album"/>
    <n v="371"/>
  </r>
  <r>
    <s v="3MrRksHupTVEQ7YbA0FsZK"/>
    <m/>
    <s v="The Final Countdown"/>
    <n v="1"/>
    <n v="76"/>
    <n v="0.76"/>
    <b v="0"/>
    <n v="0"/>
    <x v="524"/>
    <n v="1320"/>
    <n v="63"/>
    <n v="0.63"/>
    <n v="1976138"/>
    <s v="glam metal"/>
    <s v="5Jkd47JEaCU1g4DcGBnHm3"/>
    <n v="1320"/>
    <s v="The Final Countdown (Expanded Edition)"/>
    <d v="1986-06-30T00:00:00"/>
    <n v="14438"/>
    <n v="240.63333333333333"/>
    <n v="20.052777777777777"/>
    <n v="13"/>
    <s v="album"/>
    <s v="Album"/>
    <n v="517"/>
  </r>
  <r>
    <s v="2TjdnqlpwOjhijHCwHCP2d"/>
    <m/>
    <s v="The Great Gig in the Sky"/>
    <n v="5"/>
    <n v="76"/>
    <n v="0.76"/>
    <b v="0"/>
    <n v="0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473"/>
  </r>
  <r>
    <s v="3TO7bbrUKrOSPGRTB5MeCz"/>
    <m/>
    <s v="Time"/>
    <n v="4"/>
    <n v="76"/>
    <n v="0.76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689"/>
  </r>
  <r>
    <s v="2DnJjbjNTV9Nd5NOa1KGba"/>
    <m/>
    <s v="You're So Vain"/>
    <n v="3"/>
    <n v="76"/>
    <n v="0.76"/>
    <b v="0"/>
    <n v="0"/>
    <x v="525"/>
    <n v="1323"/>
    <n v="61"/>
    <n v="0.61"/>
    <n v="1287167"/>
    <s v="N/A"/>
    <s v="79x0PRGIZv33znrCkPkCZ5"/>
    <n v="1323"/>
    <s v="No Secrets"/>
    <d v="1972-06-30T00:00:00"/>
    <n v="19551"/>
    <n v="325.85000000000002"/>
    <n v="27.154166666666669"/>
    <n v="10"/>
    <s v="album"/>
    <s v="Album"/>
    <n v="43"/>
  </r>
  <r>
    <s v="4nds6JYKbzMdpXwuINhSEZ"/>
    <n v="7320"/>
    <s v="Part of Me"/>
    <n v="1"/>
    <n v="75"/>
    <n v="0.75"/>
    <b v="1"/>
    <n v="1"/>
    <x v="493"/>
    <n v="1232"/>
    <n v="77"/>
    <n v="0.77"/>
    <n v="8986062"/>
    <s v="melodic rap"/>
    <s v="0UGixmRqK86q9d6T0kAFnv"/>
    <n v="1324"/>
    <s v="Part of Me"/>
    <d v="2025-10-10T00:00:00"/>
    <n v="91"/>
    <n v="1.5166666666666666"/>
    <n v="0.12638888888888888"/>
    <n v="1"/>
    <s v="single"/>
    <s v="Single"/>
    <n v="278"/>
  </r>
  <r>
    <s v="5E2y5TSb2RJNCO01QjkgLf"/>
    <n v="6787"/>
    <s v="Days Like These"/>
    <n v="3"/>
    <n v="75"/>
    <n v="0.75"/>
    <b v="0"/>
    <n v="0"/>
    <x v="196"/>
    <n v="395"/>
    <n v="83"/>
    <n v="0.83"/>
    <n v="13402920"/>
    <s v="country"/>
    <s v="40xQAz7RDjeznOtTYeEMLs"/>
    <n v="1325"/>
    <s v="The Prequel"/>
    <d v="2025-10-03T00:00:00"/>
    <n v="98"/>
    <n v="1.6333333333333333"/>
    <n v="0.1361111111111111"/>
    <n v="3"/>
    <s v="single"/>
    <s v="Single"/>
    <n v="369"/>
  </r>
  <r>
    <s v="1dosSsKwYF7hoQA2kuu6wI"/>
    <n v="3373"/>
    <s v="The Fate of Ophelia"/>
    <n v="3"/>
    <n v="75"/>
    <n v="0.75"/>
    <b v="0"/>
    <n v="0"/>
    <x v="1"/>
    <n v="2"/>
    <n v="100"/>
    <n v="1"/>
    <n v="145443567"/>
    <s v="country, pop, indie, folk"/>
    <s v="4tFsJC9jQ0Qjj7HSExhAdm"/>
    <n v="1326"/>
    <s v="The Life of a Showgirl (Track by Track Version)"/>
    <d v="2025-10-02T00:00:00"/>
    <n v="99"/>
    <n v="1.65"/>
    <n v="0.13749999999999998"/>
    <n v="26"/>
    <s v="album"/>
    <s v="Album"/>
    <n v="376"/>
  </r>
  <r>
    <s v="5q9I5RmmrLC4U2mW2BnF3K"/>
    <n v="7282"/>
    <s v="Safe (feat. Kehlani)"/>
    <n v="8"/>
    <n v="75"/>
    <n v="0.75"/>
    <b v="1"/>
    <n v="1"/>
    <x v="332"/>
    <n v="760"/>
    <n v="81"/>
    <n v="0.81"/>
    <n v="25953771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296"/>
  </r>
  <r>
    <s v="1mEQbSq0PCNjyL6oMgHKFQ"/>
    <n v="4530"/>
    <s v="LOVE SONG"/>
    <n v="3"/>
    <n v="75"/>
    <n v="0.75"/>
    <b v="0"/>
    <n v="0"/>
    <x v="12"/>
    <n v="29"/>
    <n v="91"/>
    <n v="0.91"/>
    <n v="85008100"/>
    <s v="pop, contemporary r&amp;b"/>
    <s v="2KrREEyHxkdFGYAd1DmMdS"/>
    <n v="1328"/>
    <s v="SWAG II"/>
    <d v="2025-09-05T00:00:00"/>
    <n v="126"/>
    <n v="2.1"/>
    <n v="0.17500000000000002"/>
    <n v="44"/>
    <s v="album"/>
    <s v="Album"/>
    <n v="287"/>
  </r>
  <r>
    <s v="2MZeoO5my5Z2opiQHm150R"/>
    <n v="8319"/>
    <s v="d£aler"/>
    <n v="1"/>
    <n v="75"/>
    <n v="0.75"/>
    <b v="1"/>
    <n v="1"/>
    <x v="156"/>
    <n v="302"/>
    <n v="77"/>
    <n v="0.77"/>
    <n v="1460038"/>
    <s v="N/A"/>
    <s v="7ikoTkIbCm6jpWOHa9Cwde"/>
    <n v="1329"/>
    <s v="d£aler"/>
    <d v="2025-07-25T00:00:00"/>
    <n v="168"/>
    <n v="2.8"/>
    <n v="0.23333333333333331"/>
    <n v="3"/>
    <s v="single"/>
    <s v="Single"/>
    <n v="267"/>
  </r>
  <r>
    <s v="01p5urrGw5fuFCcfT7PBgc"/>
    <n v="4429"/>
    <s v="GO BABY"/>
    <n v="4"/>
    <n v="75"/>
    <n v="0.75"/>
    <b v="0"/>
    <n v="0"/>
    <x v="12"/>
    <n v="29"/>
    <n v="91"/>
    <n v="0.91"/>
    <n v="85034636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24"/>
  </r>
  <r>
    <s v="3gJAFFELdZyIM8tiwLAikg"/>
    <n v="3078"/>
    <s v="Handlebars (feat. Dua Lipa)"/>
    <n v="4"/>
    <n v="75"/>
    <n v="0.75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307"/>
  </r>
  <r>
    <s v="5ZDKPFRZC6QlJpf8bCIXTs"/>
    <n v="819"/>
    <s v="The Abyss (feat. Lana Del Rey)"/>
    <n v="19"/>
    <n v="75"/>
    <n v="0.75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71"/>
  </r>
  <r>
    <s v="2LwsunYgfRoqyIsNtgOCQx"/>
    <n v="5307"/>
    <s v="Ma Meilleure Ennemie (from the series Arcane League of Legends)"/>
    <n v="16"/>
    <n v="75"/>
    <n v="0.75"/>
    <b v="0"/>
    <n v="0"/>
    <x v="526"/>
    <n v="1333"/>
    <n v="76"/>
    <n v="0.76"/>
    <n v="771688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246"/>
  </r>
  <r>
    <s v="726SEjbF3ToEbYbn43gnxl"/>
    <n v="7406"/>
    <s v="Nice To Meet You"/>
    <n v="1"/>
    <n v="75"/>
    <n v="0.75"/>
    <b v="0"/>
    <n v="0"/>
    <x v="119"/>
    <n v="225"/>
    <n v="74"/>
    <n v="0.74"/>
    <n v="1317349"/>
    <s v="N/A"/>
    <s v="0BNzjDHvi3stIakYKnQoBY"/>
    <n v="1334"/>
    <s v="A Minute..."/>
    <d v="2024-11-08T00:00:00"/>
    <n v="427"/>
    <n v="7.1166666666666663"/>
    <n v="0.59305555555555556"/>
    <n v="7"/>
    <s v="single"/>
    <s v="Single"/>
    <n v="293"/>
  </r>
  <r>
    <s v="4QpuZ1Qbcd11aOtY1kGMRg"/>
    <n v="2212"/>
    <s v="The Fall"/>
    <n v="2"/>
    <n v="75"/>
    <n v="0.75"/>
    <b v="0"/>
    <n v="0"/>
    <x v="527"/>
    <n v="1335"/>
    <n v="73"/>
    <n v="0.73"/>
    <n v="1943383"/>
    <s v="texas country, country, red dirt"/>
    <s v="5CWUkGGArOj0vj7z1BogV0"/>
    <n v="1335"/>
    <s v="Leather Deluxe Edition"/>
    <d v="2024-11-01T00:00:00"/>
    <n v="434"/>
    <n v="7.2333333333333334"/>
    <n v="0.60277777777777775"/>
    <n v="25"/>
    <s v="album"/>
    <s v="Album"/>
    <n v="329"/>
  </r>
  <r>
    <s v="7z7kvUQGwlC6iOl7vMuAr9"/>
    <n v="5878"/>
    <s v="Dancing In The Flames"/>
    <n v="1"/>
    <n v="75"/>
    <n v="0.75"/>
    <b v="0"/>
    <n v="0"/>
    <x v="17"/>
    <n v="35"/>
    <n v="94"/>
    <n v="0.94"/>
    <n v="112995439"/>
    <s v="r&amp;b pop, alternative r&amp;b, hip hop, synthpop"/>
    <s v="5XsZ5ZTcIHnZxjynaGxA0g"/>
    <n v="1336"/>
    <s v="Dancing In The Flames"/>
    <d v="2024-09-13T00:00:00"/>
    <n v="483"/>
    <n v="8.0500000000000007"/>
    <n v="0.67083333333333339"/>
    <n v="1"/>
    <s v="single"/>
    <s v="Single"/>
    <n v="366"/>
  </r>
  <r>
    <s v="2yR2sziCF4WEs3klW1F38d"/>
    <n v="1610"/>
    <s v="KEEP UP"/>
    <n v="1"/>
    <n v="75"/>
    <n v="0.75"/>
    <b v="1"/>
    <n v="1"/>
    <x v="528"/>
    <n v="1337"/>
    <n v="74"/>
    <n v="0.74"/>
    <n v="4573539"/>
    <s v="hyperpop, nightcore"/>
    <s v="526xuSD6c45Gb5hH4rN8RY"/>
    <n v="1337"/>
    <s v="KEEP UP // FROSTBITE"/>
    <d v="2024-07-17T00:00:00"/>
    <n v="541"/>
    <n v="9.0166666666666675"/>
    <n v="0.75138888888888899"/>
    <n v="2"/>
    <s v="single"/>
    <s v="Single"/>
    <n v="222"/>
  </r>
  <r>
    <s v="0hhzNPE68LWLfgZwdpxVdR"/>
    <n v="3382"/>
    <s v="us. (feat. Taylor Swift)"/>
    <n v="5"/>
    <n v="75"/>
    <n v="0.75"/>
    <b v="1"/>
    <n v="1"/>
    <x v="25"/>
    <n v="51"/>
    <n v="82"/>
    <n v="0.82"/>
    <n v="7403257"/>
    <s v="N/A"/>
    <s v="56bdWeO40o3WfAD2Lja4dl"/>
    <n v="119"/>
    <s v="The Secret of Us"/>
    <d v="2024-06-21T00:00:00"/>
    <n v="567"/>
    <n v="9.4499999999999993"/>
    <n v="0.78749999999999998"/>
    <n v="13"/>
    <s v="album"/>
    <s v="Album"/>
    <n v="404"/>
  </r>
  <r>
    <s v="5sMEEjviCkH6Rp5X2ZvIIc"/>
    <n v="8021"/>
    <s v="Everything is romantic"/>
    <n v="7"/>
    <n v="75"/>
    <n v="0.75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39"/>
  </r>
  <r>
    <s v="5h68SoVFGleijCtjEja3xG"/>
    <n v="1639"/>
    <s v="365"/>
    <n v="15"/>
    <n v="75"/>
    <n v="0.75"/>
    <b v="1"/>
    <n v="1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39"/>
  </r>
  <r>
    <s v="4wTvw1dBiPXNiHTh0zzpcI"/>
    <n v="505"/>
    <s v="B2b"/>
    <n v="12"/>
    <n v="75"/>
    <n v="0.75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97"/>
  </r>
  <r>
    <s v="2HYFX63wP3otVIvopRS99Z"/>
    <n v="2390"/>
    <s v="Houdini"/>
    <n v="1"/>
    <n v="75"/>
    <n v="0.75"/>
    <b v="1"/>
    <n v="1"/>
    <x v="59"/>
    <n v="106"/>
    <n v="88"/>
    <n v="0.88"/>
    <n v="104517308"/>
    <s v="rap, hip hop"/>
    <s v="6Xuu2z00jxRPZei4IJ9neK"/>
    <n v="1342"/>
    <s v="Houdini"/>
    <d v="2024-05-31T00:00:00"/>
    <n v="588"/>
    <n v="9.8000000000000007"/>
    <n v="0.81666666666666676"/>
    <n v="1"/>
    <s v="single"/>
    <s v="Single"/>
    <n v="378"/>
  </r>
  <r>
    <s v="7Mts0OfPorF4iwOomvfqn1"/>
    <n v="6670"/>
    <s v="So High School"/>
    <n v="22"/>
    <n v="75"/>
    <n v="0.75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81"/>
  </r>
  <r>
    <s v="3HMY0r2BAdpasXMY8rseR0"/>
    <n v="4391"/>
    <s v="Too Sweet"/>
    <n v="1"/>
    <n v="75"/>
    <n v="0.75"/>
    <b v="0"/>
    <n v="0"/>
    <x v="172"/>
    <n v="347"/>
    <n v="82"/>
    <n v="0.82"/>
    <n v="9111905"/>
    <s v="N/A"/>
    <s v="6rjpYHZwFktbc0RCiTfEG6"/>
    <n v="1344"/>
    <s v="Unheard"/>
    <d v="2024-03-22T00:00:00"/>
    <n v="658"/>
    <n v="10.966666666666667"/>
    <n v="0.91388888888888886"/>
    <n v="4"/>
    <s v="single"/>
    <s v="Single"/>
    <n v="419"/>
  </r>
  <r>
    <s v="0YThXX1dqUpYBLyJNAsF9N"/>
    <n v="6557"/>
    <s v="If We Being Rëal"/>
    <n v="21"/>
    <n v="75"/>
    <n v="0.75"/>
    <b v="1"/>
    <n v="1"/>
    <x v="529"/>
    <n v="1345"/>
    <n v="79"/>
    <n v="0.79"/>
    <n v="5978358"/>
    <s v="rage rap"/>
    <s v="1jXYc5gip5tqCTDOotfY5L"/>
    <n v="1345"/>
    <s v="2093"/>
    <d v="2024-02-16T00:00:00"/>
    <n v="693"/>
    <n v="11.55"/>
    <n v="0.96250000000000002"/>
    <n v="22"/>
    <s v="album"/>
    <s v="Album"/>
    <n v="287"/>
  </r>
  <r>
    <s v="5uQ7de4EWjb3rkcFxyEOpu"/>
    <n v="8359"/>
    <s v="Belong Together"/>
    <n v="1"/>
    <n v="75"/>
    <n v="0.75"/>
    <b v="0"/>
    <n v="0"/>
    <x v="530"/>
    <n v="1346"/>
    <n v="66"/>
    <n v="0.66"/>
    <n v="685131"/>
    <s v="N/A"/>
    <s v="3PlCMwyq6nuQYtoYproV1o"/>
    <n v="1346"/>
    <s v="Belong Together"/>
    <d v="2024-02-16T00:00:00"/>
    <n v="693"/>
    <n v="11.55"/>
    <n v="0.96250000000000002"/>
    <n v="1"/>
    <s v="single"/>
    <s v="Single"/>
    <n v="247"/>
  </r>
  <r>
    <s v="0iB5f04XdJ2tcfhoVkeLV8"/>
    <n v="2773"/>
    <s v="LET'S GET FKD UP"/>
    <n v="1"/>
    <n v="75"/>
    <n v="0.75"/>
    <b v="1"/>
    <n v="1"/>
    <x v="531"/>
    <n v="1347"/>
    <n v="76"/>
    <n v="0.76"/>
    <n v="11247155"/>
    <s v="brazilian bass, electronic, slap house, electro house"/>
    <s v="1zz2cxnkEpgyLdSmoPBEjK"/>
    <n v="1347"/>
    <s v="LET'S GET FKD UP (feat. Tribbs)"/>
    <d v="2023-11-17T00:00:00"/>
    <n v="784"/>
    <n v="13.066666666666666"/>
    <n v="1.0888888888888888"/>
    <n v="1"/>
    <s v="single"/>
    <s v="Single"/>
    <n v="202"/>
  </r>
  <r>
    <s v="1K39ty6o1sHwwlZwO6a7wK"/>
    <n v="3725"/>
    <s v="Wildest Dreams (Taylor's Version)"/>
    <n v="9"/>
    <n v="75"/>
    <n v="0.75"/>
    <b v="0"/>
    <n v="0"/>
    <x v="1"/>
    <n v="2"/>
    <n v="100"/>
    <n v="1"/>
    <n v="145542136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67"/>
  </r>
  <r>
    <s v="1lb0KfG9EyfSBsEifTUtXY"/>
    <n v="4679"/>
    <s v="someday i'll get it"/>
    <n v="1"/>
    <n v="75"/>
    <n v="0.75"/>
    <b v="0"/>
    <n v="0"/>
    <x v="532"/>
    <n v="1349"/>
    <n v="57"/>
    <n v="0.56999999999999995"/>
    <n v="136639"/>
    <s v="N/A"/>
    <s v="2YXww1viuuKZPi458rdopk"/>
    <n v="1349"/>
    <s v="someday i'll get it"/>
    <d v="2023-10-26T00:00:00"/>
    <n v="806"/>
    <n v="13.433333333333334"/>
    <n v="1.1194444444444445"/>
    <n v="1"/>
    <s v="single"/>
    <s v="Single"/>
    <n v="157"/>
  </r>
  <r>
    <s v="2YSzYUF3jWqb9YP9VXmpjE"/>
    <n v="818"/>
    <s v="IDGAF (feat. Yeat)"/>
    <n v="7"/>
    <n v="75"/>
    <n v="0.75"/>
    <b v="1"/>
    <n v="1"/>
    <x v="88"/>
    <n v="164"/>
    <n v="95"/>
    <n v="0.95"/>
    <n v="103039388"/>
    <s v="rap"/>
    <s v="4czdORdCWP9umpbhFXK2fW"/>
    <n v="863"/>
    <s v="For All The Dogs"/>
    <d v="2023-10-06T00:00:00"/>
    <n v="826"/>
    <n v="13.766666666666667"/>
    <n v="1.1472222222222224"/>
    <n v="23"/>
    <s v="album"/>
    <s v="Album"/>
    <n v="433"/>
  </r>
  <r>
    <s v="7dJYggqjKo71KI9sLzqCs8"/>
    <n v="3507"/>
    <s v="Agora Hills"/>
    <n v="10"/>
    <n v="75"/>
    <n v="0.75"/>
    <b v="1"/>
    <n v="1"/>
    <x v="128"/>
    <n v="242"/>
    <n v="86"/>
    <n v="0.86"/>
    <n v="34748949"/>
    <s v="N/A"/>
    <s v="6DmPNcfpkXBVRJsEIJY9tl"/>
    <n v="1351"/>
    <s v="Scarlet"/>
    <d v="2023-09-22T00:00:00"/>
    <n v="840"/>
    <n v="14"/>
    <n v="1.1666666666666667"/>
    <n v="17"/>
    <s v="album"/>
    <s v="Album"/>
    <n v="442"/>
  </r>
  <r>
    <s v="2gyxAWHebV7xPYVxqoi86f"/>
    <n v="4153"/>
    <s v="get him back!"/>
    <n v="8"/>
    <n v="75"/>
    <n v="0.75"/>
    <b v="1"/>
    <n v="1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51"/>
  </r>
  <r>
    <s v="3Nl5OkkmS5DaBZvuYofpAt"/>
    <n v="5431"/>
    <s v="the grudge"/>
    <n v="10"/>
    <n v="75"/>
    <n v="0.75"/>
    <b v="1"/>
    <n v="1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15"/>
  </r>
  <r>
    <s v="5mjYQaktjmjcMKcUIcqz4s"/>
    <n v="4871"/>
    <s v="Strangers"/>
    <n v="1"/>
    <n v="75"/>
    <n v="0.75"/>
    <b v="0"/>
    <n v="0"/>
    <x v="533"/>
    <n v="1354"/>
    <n v="61"/>
    <n v="0.61"/>
    <n v="578827"/>
    <s v="N/A"/>
    <s v="18ogtNq9F7DmMkNYO6Xb4k"/>
    <n v="1354"/>
    <s v="Strangers"/>
    <d v="2023-09-01T00:00:00"/>
    <n v="861"/>
    <n v="14.35"/>
    <n v="1.1958333333333333"/>
    <n v="1"/>
    <s v="single"/>
    <s v="Single"/>
    <n v="288"/>
  </r>
  <r>
    <s v="0cVyQfDyRnMJ0V3rjjdlU3"/>
    <n v="4294"/>
    <s v="Lil Boo Thang"/>
    <n v="1"/>
    <n v="75"/>
    <n v="0.75"/>
    <b v="0"/>
    <n v="0"/>
    <x v="534"/>
    <n v="1355"/>
    <n v="58"/>
    <n v="0.57999999999999996"/>
    <n v="253726"/>
    <s v="N/A"/>
    <s v="1j5AROUr8rq5xb2CXDIH1c"/>
    <n v="1355"/>
    <s v="Lil Boo Thang"/>
    <d v="2023-08-18T00:00:00"/>
    <n v="875"/>
    <n v="14.583333333333334"/>
    <n v="1.2152777777777779"/>
    <n v="1"/>
    <s v="single"/>
    <s v="Single"/>
    <n v="19"/>
  </r>
  <r>
    <s v="33uKUpu9ZXsHhcxRLoxnWI"/>
    <n v="5379"/>
    <s v="I know it won't work"/>
    <n v="2"/>
    <n v="75"/>
    <n v="0.75"/>
    <b v="0"/>
    <n v="0"/>
    <x v="25"/>
    <n v="51"/>
    <n v="82"/>
    <n v="0.82"/>
    <n v="7403257"/>
    <s v="N/A"/>
    <s v="78YYcghEDz2dHRx0EcDGXZ"/>
    <n v="1356"/>
    <s v="Good Riddance (Deluxe)"/>
    <d v="2023-06-16T00:00:00"/>
    <n v="938"/>
    <n v="15.633333333333333"/>
    <n v="1.3027777777777778"/>
    <n v="16"/>
    <s v="album"/>
    <s v="Album"/>
    <n v="409"/>
  </r>
  <r>
    <s v="23RoR84KodL5HWvUTneQ1w"/>
    <n v="11286"/>
    <s v="(It Goes Like) Nanana - Edit"/>
    <n v="1"/>
    <n v="75"/>
    <n v="0.75"/>
    <b v="0"/>
    <n v="0"/>
    <x v="535"/>
    <n v="1357"/>
    <n v="62"/>
    <n v="0.62"/>
    <n v="1067325"/>
    <s v="N/A"/>
    <s v="2LVDNOUUy2g8517ZEtQIcK"/>
    <n v="1357"/>
    <s v="(It Goes Like) Nanana [Edit]"/>
    <d v="2023-06-15T00:00:00"/>
    <n v="939"/>
    <n v="15.65"/>
    <n v="1.3041666666666667"/>
    <n v="1"/>
    <s v="single"/>
    <s v="Single"/>
    <n v="385"/>
  </r>
  <r>
    <s v="3yn01PcU95PTbiZ3xvop2j"/>
    <n v="8046"/>
    <s v="Call Your Mom"/>
    <n v="19"/>
    <n v="75"/>
    <n v="0.75"/>
    <b v="0"/>
    <n v="0"/>
    <x v="125"/>
    <n v="238"/>
    <n v="82"/>
    <n v="0.82"/>
    <n v="4379868"/>
    <s v="N/A"/>
    <s v="1pb3je8gXTs5dpRRTKhHRC"/>
    <n v="1358"/>
    <s v="Stick Season (We'll All Be Here Forever)"/>
    <d v="2023-06-09T00:00:00"/>
    <n v="945"/>
    <n v="15.75"/>
    <n v="1.3125"/>
    <n v="21"/>
    <s v="album"/>
    <s v="Album"/>
    <n v="464"/>
  </r>
  <r>
    <s v="1JgknGBbrfmEHeOZH051SS"/>
    <n v="8440"/>
    <s v="ecstacy (slowed)"/>
    <n v="1"/>
    <n v="75"/>
    <n v="0.75"/>
    <b v="1"/>
    <n v="1"/>
    <x v="536"/>
    <n v="1359"/>
    <n v="60"/>
    <n v="0.6"/>
    <n v="278024"/>
    <s v="hyperpop"/>
    <s v="6KLSjdqyjISLUhW8bx0Bqi"/>
    <n v="1359"/>
    <s v="ecstacy (slowed)"/>
    <d v="2023-06-06T00:00:00"/>
    <n v="948"/>
    <n v="15.8"/>
    <n v="1.3166666666666667"/>
    <n v="1"/>
    <s v="single"/>
    <s v="Single"/>
    <n v="198"/>
  </r>
  <r>
    <s v="1Ukxccao1BlWrPhYkcXbwZ"/>
    <n v="4558"/>
    <s v="From The Start"/>
    <n v="1"/>
    <n v="75"/>
    <n v="0.75"/>
    <b v="0"/>
    <n v="0"/>
    <x v="68"/>
    <n v="125"/>
    <n v="82"/>
    <n v="0.82"/>
    <n v="8489170"/>
    <s v="N/A"/>
    <s v="1BOZNMzXTIkz8nUfGCxfpe"/>
    <n v="1360"/>
    <s v="From The Start"/>
    <d v="2023-05-11T00:00:00"/>
    <n v="974"/>
    <n v="16.233333333333334"/>
    <n v="1.3527777777777779"/>
    <n v="1"/>
    <s v="single"/>
    <s v="Single"/>
    <n v="282"/>
  </r>
  <r>
    <s v="6pD0ufEQq0xdHSsRbg9LBK"/>
    <n v="812"/>
    <s v="un x100to"/>
    <n v="1"/>
    <n v="75"/>
    <n v="0.75"/>
    <b v="0"/>
    <n v="0"/>
    <x v="537"/>
    <n v="1361"/>
    <n v="83"/>
    <n v="0.83"/>
    <n v="7470903"/>
    <s v="cumbia norteña, banda, norteño, música mexicana, corrido, corridos tumbados, grupera, tejano, ranchera, corridos bélicos"/>
    <s v="7aGzSSUD8S6IhPCsZSiuMT"/>
    <n v="1361"/>
    <s v="un x100to"/>
    <d v="2023-04-17T00:00:00"/>
    <n v="998"/>
    <n v="16.633333333333333"/>
    <n v="1.3861111111111111"/>
    <n v="1"/>
    <s v="single"/>
    <s v="Single"/>
    <n v="324"/>
  </r>
  <r>
    <s v="609E1JCInJncactoMmkDon"/>
    <n v="8397"/>
    <s v="BESO"/>
    <n v="1"/>
    <n v="75"/>
    <n v="0.75"/>
    <b v="0"/>
    <n v="0"/>
    <x v="538"/>
    <n v="1362"/>
    <n v="77"/>
    <n v="0.77"/>
    <n v="8585717"/>
    <s v="latin"/>
    <s v="50uChhk7AKkzDKytDixjYW"/>
    <n v="1362"/>
    <s v="RR"/>
    <d v="2023-03-24T00:00:00"/>
    <n v="1022"/>
    <n v="17.033333333333335"/>
    <n v="1.4194444444444445"/>
    <n v="3"/>
    <s v="single"/>
    <s v="Single"/>
    <n v="324"/>
  </r>
  <r>
    <s v="3dnP0JxCgygwQH9Gm7q7nb"/>
    <n v="5908"/>
    <s v="Ella Baila Sola"/>
    <n v="1"/>
    <n v="75"/>
    <n v="0.75"/>
    <b v="0"/>
    <n v="0"/>
    <x v="539"/>
    <n v="1363"/>
    <n v="75"/>
    <n v="0.75"/>
    <n v="6442976"/>
    <s v="corridos tumbados, sad sierreño, corrido, sierreño, música mexicana, corridos bélicos"/>
    <s v="3Mm1P5CEEAiuJqBclr2EyU"/>
    <n v="1363"/>
    <s v="Ella Baila Sola"/>
    <d v="2023-03-16T00:00:00"/>
    <n v="1030"/>
    <n v="17.166666666666668"/>
    <n v="1.4305555555555556"/>
    <n v="1"/>
    <s v="single"/>
    <s v="Single"/>
    <n v="276"/>
  </r>
  <r>
    <s v="4nrPB8O7Y7wsOCJdgXkthe"/>
    <n v="2151"/>
    <s v="Shakira: Bzrp Music Sessions, Vol. 53"/>
    <n v="1"/>
    <n v="75"/>
    <n v="0.75"/>
    <b v="0"/>
    <n v="0"/>
    <x v="281"/>
    <n v="619"/>
    <n v="76"/>
    <n v="0.76"/>
    <n v="18190405"/>
    <s v="argentine trap, trap latino, urbano latino"/>
    <s v="1gi2iwr1l8IUyHYHxi01pg"/>
    <n v="1364"/>
    <s v="Shakira: Bzrp Music Sessions, Vol. 53"/>
    <d v="2023-01-11T00:00:00"/>
    <n v="1094"/>
    <n v="18.233333333333334"/>
    <n v="1.5194444444444446"/>
    <n v="1"/>
    <s v="single"/>
    <s v="Single"/>
    <n v="358"/>
  </r>
  <r>
    <s v="1bDbXMyjaUIooNwFE9wn0N"/>
    <n v="3893"/>
    <s v="Rich Flex"/>
    <n v="1"/>
    <n v="75"/>
    <n v="0.75"/>
    <b v="1"/>
    <n v="1"/>
    <x v="88"/>
    <n v="164"/>
    <n v="95"/>
    <n v="0.95"/>
    <n v="103039388"/>
    <s v="rap"/>
    <s v="5MS3MvWHJ3lOZPLiMxzOU6"/>
    <n v="1365"/>
    <s v="Her Loss"/>
    <d v="2022-11-04T00:00:00"/>
    <n v="1162"/>
    <n v="19.366666666666667"/>
    <n v="1.6138888888888889"/>
    <n v="16"/>
    <s v="album"/>
    <s v="Album"/>
    <n v="398"/>
  </r>
  <r>
    <s v="3eX0NZfLtGzoLUxPNvRfqm"/>
    <n v="6376"/>
    <s v="Maroon"/>
    <n v="2"/>
    <n v="75"/>
    <n v="0.75"/>
    <b v="1"/>
    <n v="1"/>
    <x v="1"/>
    <n v="2"/>
    <n v="100"/>
    <n v="1"/>
    <n v="145443567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63"/>
  </r>
  <r>
    <s v="7KokYm8cMIXCsGVmUvKtqf"/>
    <n v="7245"/>
    <s v="Karma"/>
    <n v="11"/>
    <n v="75"/>
    <n v="0.75"/>
    <b v="1"/>
    <n v="1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41"/>
  </r>
  <r>
    <s v="6qmvAJSUfVGMubvI2awW7p"/>
    <n v="3107"/>
    <s v="uh oh"/>
    <n v="1"/>
    <n v="75"/>
    <n v="0.75"/>
    <b v="1"/>
    <n v="1"/>
    <x v="11"/>
    <n v="26"/>
    <n v="88"/>
    <n v="0.88"/>
    <n v="9249502"/>
    <s v="pop"/>
    <s v="0m9hqW0RDEHPNXxhiFUGSq"/>
    <n v="1368"/>
    <s v="uh oh"/>
    <d v="2022-09-30T00:00:00"/>
    <n v="1197"/>
    <n v="19.95"/>
    <n v="1.6624999999999999"/>
    <n v="1"/>
    <s v="single"/>
    <s v="Single"/>
    <n v="282"/>
  </r>
  <r>
    <s v="31mzt4ZV8C0f52pIz1NSwd"/>
    <n v="3717"/>
    <s v="Shut up My Moms Calling (Sped up)"/>
    <n v="1"/>
    <n v="75"/>
    <n v="0.75"/>
    <b v="0"/>
    <n v="0"/>
    <x v="71"/>
    <n v="130"/>
    <n v="71"/>
    <n v="0.71"/>
    <n v="1072935"/>
    <s v="N/A"/>
    <s v="0h2GcVhEPwh1mrRg3MSa3A"/>
    <n v="1369"/>
    <s v="Shut up My Moms Calling (Sped up)"/>
    <d v="2022-09-14T00:00:00"/>
    <n v="1213"/>
    <n v="20.216666666666665"/>
    <n v="1.684722222222222"/>
    <n v="2"/>
    <s v="single"/>
    <s v="Single"/>
    <n v="225"/>
  </r>
  <r>
    <s v="5hnGrTBaEsdukpDF6aZg8a"/>
    <n v="2331"/>
    <s v="How Do I Say Goodbye"/>
    <n v="1"/>
    <n v="75"/>
    <n v="0.75"/>
    <b v="0"/>
    <n v="0"/>
    <x v="443"/>
    <n v="1071"/>
    <n v="75"/>
    <n v="0.75"/>
    <n v="4153847"/>
    <s v="N/A"/>
    <s v="3cptxwPFf3Ioj7I3AVX3mp"/>
    <n v="1370"/>
    <s v="How Do I Say Goodbye"/>
    <d v="2022-08-31T00:00:00"/>
    <n v="1227"/>
    <n v="20.45"/>
    <n v="1.7041666666666666"/>
    <n v="1"/>
    <s v="single"/>
    <s v="Single"/>
    <n v="272"/>
  </r>
  <r>
    <s v="4kJT7Yj6Za01KfKHjb7mZE"/>
    <n v="8104"/>
    <s v="Fall in Love with You."/>
    <n v="3"/>
    <n v="75"/>
    <n v="0.75"/>
    <b v="0"/>
    <n v="0"/>
    <x v="370"/>
    <n v="872"/>
    <n v="72"/>
    <n v="0.72"/>
    <n v="2132400"/>
    <s v="N/A"/>
    <s v="4StdgB0YaIYLGhhXBLuoWl"/>
    <n v="1371"/>
    <s v="JAMIE"/>
    <d v="2022-07-22T00:00:00"/>
    <n v="1267"/>
    <n v="21.116666666666667"/>
    <n v="1.7597222222222222"/>
    <n v="10"/>
    <s v="album"/>
    <s v="Album"/>
    <n v="22"/>
  </r>
  <r>
    <s v="0O6u0VJ46W86TxN9wgyqDj"/>
    <n v="6416"/>
    <s v="I Like You (A Happier Song) (with Doja Cat)"/>
    <n v="5"/>
    <n v="75"/>
    <n v="0.75"/>
    <b v="1"/>
    <n v="1"/>
    <x v="93"/>
    <n v="175"/>
    <n v="85"/>
    <n v="0.85"/>
    <n v="47716988"/>
    <s v="pop, hip hop, country"/>
    <s v="3HHNR44YbP7XogMVwzbodx"/>
    <n v="1372"/>
    <s v="Twelve Carat Toothache"/>
    <d v="2022-06-03T00:00:00"/>
    <n v="1316"/>
    <n v="21.933333333333334"/>
    <n v="1.8277777777777777"/>
    <n v="14"/>
    <s v="album"/>
    <s v="Album"/>
    <n v="321"/>
  </r>
  <r>
    <s v="1qEmFfgcLObUfQm0j1W2CK"/>
    <n v="7769"/>
    <s v="Late Night Talking"/>
    <n v="2"/>
    <n v="75"/>
    <n v="0.75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96"/>
  </r>
  <r>
    <s v="5kVZxyMY1gfdCLiChsfjn1"/>
    <n v="1398"/>
    <s v="Yo No Soy Celoso"/>
    <n v="6"/>
    <n v="75"/>
    <n v="0.75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84"/>
  </r>
  <r>
    <s v="5CzixCxDkRXX9mScCmah8O"/>
    <n v="7654"/>
    <s v="Un Ratito"/>
    <n v="5"/>
    <n v="75"/>
    <n v="0.75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94"/>
  </r>
  <r>
    <s v="2uflssWlCaJ6CbTMOsUpNI"/>
    <n v="8381"/>
    <s v="Aguacero"/>
    <n v="12"/>
    <n v="75"/>
    <n v="0.75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51"/>
  </r>
  <r>
    <s v="1ei3hzQmrgealgRKFxIcWn"/>
    <n v="2142"/>
    <s v="In The Stars"/>
    <n v="1"/>
    <n v="75"/>
    <n v="0.75"/>
    <b v="0"/>
    <n v="0"/>
    <x v="39"/>
    <n v="71"/>
    <n v="83"/>
    <n v="0.83"/>
    <n v="7055537"/>
    <s v="N/A"/>
    <s v="6dSmXsyGAnFtq048IFhiYd"/>
    <n v="1377"/>
    <s v="In The Stars"/>
    <d v="2022-04-29T00:00:00"/>
    <n v="1351"/>
    <n v="22.516666666666666"/>
    <n v="1.8763888888888889"/>
    <n v="1"/>
    <s v="single"/>
    <s v="Single"/>
    <n v="36"/>
  </r>
  <r>
    <s v="46HNZY1i7O6jwTA7Slo2PI"/>
    <n v="612"/>
    <s v="My Universe"/>
    <n v="10"/>
    <n v="75"/>
    <n v="0.75"/>
    <b v="0"/>
    <n v="0"/>
    <x v="22"/>
    <n v="45"/>
    <n v="88"/>
    <n v="0.88"/>
    <n v="60804949"/>
    <s v="N/A"/>
    <s v="06mXfvDsRZNfnsGZvX2zpb"/>
    <n v="1378"/>
    <s v="Music Of The Spheres"/>
    <d v="2021-10-15T00:00:00"/>
    <n v="1547"/>
    <n v="25.783333333333335"/>
    <n v="2.1486111111111112"/>
    <n v="12"/>
    <s v="album"/>
    <s v="Album"/>
    <n v="376"/>
  </r>
  <r>
    <s v="68HocO7fx9z0MgDU0ZPHro"/>
    <n v="5219"/>
    <s v="Every Summertime"/>
    <n v="1"/>
    <n v="75"/>
    <n v="0.75"/>
    <b v="0"/>
    <n v="0"/>
    <x v="161"/>
    <n v="314"/>
    <n v="76"/>
    <n v="0.76"/>
    <n v="8642338"/>
    <s v="indonesian r&amp;b"/>
    <s v="2HPj0XZe9WduSsyKTQqgVa"/>
    <n v="1379"/>
    <s v="Every Summertime"/>
    <d v="2021-08-10T00:00:00"/>
    <n v="1613"/>
    <n v="26.883333333333333"/>
    <n v="2.2402777777777776"/>
    <n v="1"/>
    <s v="single"/>
    <s v="Single"/>
    <n v="359"/>
  </r>
  <r>
    <s v="38GBNKZUhfBkk3oNlWzRYd"/>
    <n v="6004"/>
    <s v="NDA"/>
    <n v="13"/>
    <n v="75"/>
    <n v="0.75"/>
    <b v="1"/>
    <n v="1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26"/>
  </r>
  <r>
    <s v="5lAnYvAIkSDNXqfo7DyFUm"/>
    <n v="5084"/>
    <s v="Ain't Shit"/>
    <n v="11"/>
    <n v="75"/>
    <n v="0.75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29"/>
  </r>
  <r>
    <s v="5zFglKYiknIxks8geR8rcL"/>
    <n v="6366"/>
    <s v="Beautiful Mistakes (feat. Megan Thee Stallion)"/>
    <n v="1"/>
    <n v="75"/>
    <n v="0.75"/>
    <b v="0"/>
    <n v="0"/>
    <x v="138"/>
    <n v="261"/>
    <n v="85"/>
    <n v="0.85"/>
    <n v="45777722"/>
    <s v="pop"/>
    <s v="1pCA38N6MkLlthXtAOvZTU"/>
    <n v="404"/>
    <s v="JORDI (Deluxe)"/>
    <d v="2021-06-11T00:00:00"/>
    <n v="1673"/>
    <n v="27.883333333333333"/>
    <n v="2.3236111111111111"/>
    <n v="14"/>
    <s v="album"/>
    <s v="Album"/>
    <n v="378"/>
  </r>
  <r>
    <s v="2prnn41CblB8B4yWACDljP"/>
    <n v="2193"/>
    <s v="Love Tonight (David Guetta Remix Edit)"/>
    <n v="1"/>
    <n v="75"/>
    <n v="0.75"/>
    <b v="0"/>
    <n v="0"/>
    <x v="540"/>
    <n v="1383"/>
    <n v="63"/>
    <n v="0.63"/>
    <n v="174043"/>
    <s v="N/A"/>
    <s v="2HYufzr6XUqSurRZdY0D9w"/>
    <n v="1383"/>
    <s v="Love Tonight (David Guetta Remix)"/>
    <d v="2021-06-11T00:00:00"/>
    <n v="1673"/>
    <n v="27.883333333333333"/>
    <n v="2.3236111111111111"/>
    <n v="3"/>
    <s v="single"/>
    <s v="Single"/>
    <n v="263"/>
  </r>
  <r>
    <s v="2TOzTqQXNmR2zDJXihjZ2e"/>
    <n v="4575"/>
    <s v="enough for you"/>
    <n v="7"/>
    <n v="75"/>
    <n v="0.75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38"/>
  </r>
  <r>
    <s v="6SRsiMl7w1USE4mFqrOhHC"/>
    <n v="3245"/>
    <s v="brutal"/>
    <n v="1"/>
    <n v="75"/>
    <n v="0.75"/>
    <b v="1"/>
    <n v="1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239"/>
  </r>
  <r>
    <s v="6YvqWjhGD8mB5QXcbcUKtx"/>
    <n v="4642"/>
    <s v="Love Story (Taylor’s Version)"/>
    <n v="3"/>
    <n v="75"/>
    <n v="0.75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2"/>
  </r>
  <r>
    <s v="3J8EOeKLTLXORtWPpOU5bE"/>
    <n v="663"/>
    <s v="Calling My Phone"/>
    <n v="3"/>
    <n v="75"/>
    <n v="0.75"/>
    <b v="1"/>
    <n v="1"/>
    <x v="541"/>
    <n v="1387"/>
    <n v="74"/>
    <n v="0.74"/>
    <n v="10192579"/>
    <s v="brooklyn drill, melodic rap"/>
    <s v="3MEKpJ7wSSp6Z661ThjrUJ"/>
    <n v="1387"/>
    <s v="Destined 2 Win"/>
    <d v="2021-04-02T00:00:00"/>
    <n v="1743"/>
    <n v="29.05"/>
    <n v="2.4208333333333334"/>
    <n v="21"/>
    <s v="album"/>
    <s v="Album"/>
    <n v="342"/>
  </r>
  <r>
    <s v="6pdyvJQkPkwo2WoDH7tFHO"/>
    <n v="1290"/>
    <s v="Killshot - Slowed + Reverb"/>
    <n v="1"/>
    <n v="75"/>
    <n v="0.75"/>
    <b v="0"/>
    <n v="0"/>
    <x v="542"/>
    <n v="1388"/>
    <n v="68"/>
    <n v="0.68"/>
    <n v="554509"/>
    <s v="N/A"/>
    <s v="4Ey0ngdLf4iXL84gdv0zjA"/>
    <n v="1388"/>
    <s v="Killshot (Slowed + Reverb)"/>
    <d v="2021-02-05T00:00:00"/>
    <n v="1799"/>
    <n v="29.983333333333334"/>
    <n v="2.4986111111111113"/>
    <n v="1"/>
    <s v="single"/>
    <s v="Single"/>
    <n v="463"/>
  </r>
  <r>
    <s v="4cG7HUWYHBV6R6tHn1gxrl"/>
    <n v="7528"/>
    <s v="Friday (feat. Mufasa &amp; Hypeman) - Dopamine Re-Edit"/>
    <n v="1"/>
    <n v="75"/>
    <n v="0.75"/>
    <b v="0"/>
    <n v="0"/>
    <x v="543"/>
    <n v="1389"/>
    <n v="61"/>
    <n v="0.61"/>
    <n v="161181"/>
    <s v="house"/>
    <s v="39qsmsNRXjVaFqTZj9af0j"/>
    <n v="1389"/>
    <s v="Friday (feat. Mufasa &amp; Hypeman) [Dopamine Re-Edit]"/>
    <d v="2021-01-15T00:00:00"/>
    <n v="1820"/>
    <n v="30.333333333333332"/>
    <n v="2.5277777777777777"/>
    <n v="1"/>
    <s v="single"/>
    <s v="Single"/>
    <n v="281"/>
  </r>
  <r>
    <s v="1BpKJw4RZxaFB88NE5uxXf"/>
    <n v="7928"/>
    <s v="ILoveUIHateU"/>
    <n v="21"/>
    <n v="75"/>
    <n v="0.75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25"/>
  </r>
  <r>
    <s v="2XIc1pqjXV3Cr2BQUGNBck"/>
    <n v="5100"/>
    <s v="LA NOCHE DE ANOCHE"/>
    <n v="5"/>
    <n v="75"/>
    <n v="0.75"/>
    <b v="0"/>
    <n v="0"/>
    <x v="14"/>
    <n v="32"/>
    <n v="95"/>
    <n v="0.95"/>
    <n v="102500980"/>
    <s v="reggaeton, trap latino, urbano latino, latin"/>
    <s v="2d9BCZeAAhiZWPpbX9aPCW"/>
    <n v="1054"/>
    <s v="EL ÚLTIMO TOUR DEL MUNDO"/>
    <d v="2020-11-27T00:00:00"/>
    <n v="1869"/>
    <n v="31.15"/>
    <n v="2.5958333333333332"/>
    <n v="16"/>
    <s v="album"/>
    <s v="Album"/>
    <n v="338"/>
  </r>
  <r>
    <s v="1J14CdDAvBTE1AJYUOwl6C"/>
    <n v="7179"/>
    <s v="Arcade"/>
    <n v="13"/>
    <n v="75"/>
    <n v="0.75"/>
    <b v="0"/>
    <n v="0"/>
    <x v="544"/>
    <n v="1392"/>
    <n v="63"/>
    <n v="0.63"/>
    <n v="728004"/>
    <s v="N/A"/>
    <s v="4fEgAL4ge9hHhxVDCUZbeF"/>
    <n v="1392"/>
    <s v="Small Town Boy (Track By Track)"/>
    <d v="2020-11-12T00:00:00"/>
    <n v="1884"/>
    <n v="31.4"/>
    <n v="2.6166666666666667"/>
    <n v="26"/>
    <s v="album"/>
    <s v="Album"/>
    <n v="308"/>
  </r>
  <r>
    <s v="3UoULw70kMsiVXxW0L3A33"/>
    <n v="8144"/>
    <s v="pov"/>
    <n v="14"/>
    <n v="75"/>
    <n v="0.75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36"/>
  </r>
  <r>
    <s v="2SAqBLGA283SUiwJ3xOUVI"/>
    <n v="7349"/>
    <s v="Laugh Now Cry Later (feat. Lil Durk)"/>
    <n v="1"/>
    <n v="75"/>
    <n v="0.75"/>
    <b v="1"/>
    <n v="1"/>
    <x v="88"/>
    <n v="164"/>
    <n v="95"/>
    <n v="0.95"/>
    <n v="103094105"/>
    <s v="rap"/>
    <s v="0qGdc7fNq9RNIPEzZufa43"/>
    <n v="1394"/>
    <s v="Laugh Now Cry Later (feat. Lil Durk)"/>
    <d v="2020-08-14T00:00:00"/>
    <n v="1974"/>
    <n v="32.9"/>
    <n v="2.7416666666666667"/>
    <n v="1"/>
    <s v="single"/>
    <s v="Single"/>
    <n v="435"/>
  </r>
  <r>
    <s v="7kt9e9LFSpN1zQtYEl19o1"/>
    <n v="804"/>
    <s v="this is me trying"/>
    <n v="9"/>
    <n v="75"/>
    <n v="0.75"/>
    <b v="0"/>
    <n v="0"/>
    <x v="1"/>
    <n v="2"/>
    <n v="100"/>
    <n v="1"/>
    <n v="145396321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325"/>
  </r>
  <r>
    <s v="2Y0wPrPQBrGhoLn14xRYCG"/>
    <n v="7853"/>
    <s v="Come &amp; Go (with Marshmello)"/>
    <n v="12"/>
    <n v="75"/>
    <n v="0.75"/>
    <b v="1"/>
    <n v="1"/>
    <x v="203"/>
    <n v="415"/>
    <n v="85"/>
    <n v="0.85"/>
    <n v="42551578"/>
    <s v="melodic rap, emo rap"/>
    <s v="6n9DKpOxwifT5hOXtgLZSL"/>
    <n v="1214"/>
    <s v="Legends Never Die"/>
    <d v="2020-07-10T00:00:00"/>
    <n v="2009"/>
    <n v="33.483333333333334"/>
    <n v="2.7902777777777779"/>
    <n v="22"/>
    <s v="album"/>
    <s v="Album"/>
    <n v="342"/>
  </r>
  <r>
    <s v="0FVuyC9RP5MACjp4lgU3qZ"/>
    <n v="898"/>
    <s v="I'm God"/>
    <n v="1"/>
    <n v="75"/>
    <n v="0.75"/>
    <b v="0"/>
    <n v="0"/>
    <x v="545"/>
    <n v="1397"/>
    <n v="68"/>
    <n v="0.68"/>
    <n v="384793"/>
    <s v="cloud rap"/>
    <s v="66eXLlqksAwNndmHaHWtCq"/>
    <n v="1397"/>
    <s v="Instrumental Relics"/>
    <d v="2020-04-24T00:00:00"/>
    <n v="2086"/>
    <n v="34.766666666666666"/>
    <n v="2.8972222222222221"/>
    <n v="15"/>
    <s v="album"/>
    <s v="Album"/>
    <n v="462"/>
  </r>
  <r>
    <s v="6KfoDhO4XUWSbnyKjNp9c4"/>
    <n v="1545"/>
    <s v="Maniac"/>
    <n v="3"/>
    <n v="75"/>
    <n v="0.75"/>
    <b v="0"/>
    <n v="0"/>
    <x v="129"/>
    <n v="243"/>
    <n v="79"/>
    <n v="0.79"/>
    <n v="12425448"/>
    <s v="N/A"/>
    <s v="2CMlkzFI2oDAy5MbyV7OV5"/>
    <n v="243"/>
    <s v="Kid Krow"/>
    <d v="2020-03-20T00:00:00"/>
    <n v="2121"/>
    <n v="35.35"/>
    <n v="2.9458333333333333"/>
    <n v="12"/>
    <s v="album"/>
    <s v="Album"/>
    <n v="309"/>
  </r>
  <r>
    <s v="4umIPjkehX1r7uhmGvXiSV"/>
    <n v="3453"/>
    <s v="Intentions (feat. Quavo)"/>
    <n v="4"/>
    <n v="75"/>
    <n v="0.75"/>
    <b v="0"/>
    <n v="0"/>
    <x v="12"/>
    <n v="29"/>
    <n v="91"/>
    <n v="0.91"/>
    <n v="85022258"/>
    <s v="pop, contemporary r&amp;b"/>
    <s v="63iWSELt9V1kV6RSMxN7Ii"/>
    <n v="1399"/>
    <s v="Changes"/>
    <d v="2020-02-14T00:00:00"/>
    <n v="2156"/>
    <n v="35.93333333333333"/>
    <n v="2.994444444444444"/>
    <n v="17"/>
    <s v="album"/>
    <s v="Album"/>
    <n v="354"/>
  </r>
  <r>
    <s v="6gi6y1xwmVszDWkUqab1qw"/>
    <n v="5403"/>
    <s v="OUT WEST (feat. Young Thug)"/>
    <n v="5"/>
    <n v="75"/>
    <n v="0.75"/>
    <b v="1"/>
    <n v="1"/>
    <x v="546"/>
    <n v="1400"/>
    <n v="62"/>
    <n v="0.62"/>
    <n v="1315942"/>
    <s v="N/A"/>
    <s v="1Sf8GsXG32t0jNrX11xqWx"/>
    <n v="1400"/>
    <s v="JACKBOYS"/>
    <d v="2019-12-27T00:00:00"/>
    <n v="2205"/>
    <n v="36.75"/>
    <n v="3.0625"/>
    <n v="7"/>
    <s v="album"/>
    <s v="Album"/>
    <n v="262"/>
  </r>
  <r>
    <s v="3yOlyBJuViE2YSGn3nVE1K"/>
    <n v="1791"/>
    <s v="My Oh My (feat. DaBaby)"/>
    <n v="4"/>
    <n v="75"/>
    <n v="0.75"/>
    <b v="0"/>
    <n v="0"/>
    <x v="337"/>
    <n v="774"/>
    <n v="78"/>
    <n v="0.78"/>
    <n v="35582423"/>
    <s v="N/A"/>
    <s v="3Vsbl0diFGw8HNSjG8ue9m"/>
    <n v="1401"/>
    <s v="Romance"/>
    <d v="2019-12-06T00:00:00"/>
    <n v="2226"/>
    <n v="37.1"/>
    <n v="3.0916666666666668"/>
    <n v="14"/>
    <s v="album"/>
    <s v="Album"/>
    <n v="284"/>
  </r>
  <r>
    <s v="5DqdesEfbRyOlSS3Tf6c29"/>
    <n v="214"/>
    <s v="It's You"/>
    <n v="1"/>
    <n v="75"/>
    <n v="0.75"/>
    <b v="0"/>
    <n v="0"/>
    <x v="547"/>
    <n v="1402"/>
    <n v="64"/>
    <n v="0.64"/>
    <n v="2174956"/>
    <s v="N/A"/>
    <s v="63Kr9mdWxT7mB2AKgf4rCa"/>
    <n v="1402"/>
    <s v="YOU"/>
    <d v="2019-11-08T00:00:00"/>
    <n v="2254"/>
    <n v="37.56666666666667"/>
    <n v="3.130555555555556"/>
    <n v="9"/>
    <s v="album"/>
    <s v="Album"/>
    <n v="354"/>
  </r>
  <r>
    <s v="5YUyW9opqNsMSEzzecZih1"/>
    <n v="3964"/>
    <s v="X"/>
    <n v="14"/>
    <n v="75"/>
    <n v="0.75"/>
    <b v="0"/>
    <n v="0"/>
    <x v="548"/>
    <n v="1403"/>
    <n v="81"/>
    <n v="0.81"/>
    <n v="20568367"/>
    <s v="reggaeton, latin"/>
    <s v="1CYQlkKE5Q0khU6eMwVAVt"/>
    <n v="1403"/>
    <s v="Intimo"/>
    <d v="2019-11-01T00:00:00"/>
    <n v="2261"/>
    <n v="37.68333333333333"/>
    <n v="3.1402777777777775"/>
    <n v="15"/>
    <s v="album"/>
    <s v="Album"/>
    <n v="288"/>
  </r>
  <r>
    <s v="2f0pn9DkEJwAzXApnFh5cr"/>
    <n v="5909"/>
    <s v="Someone To You"/>
    <n v="3"/>
    <n v="75"/>
    <n v="0.75"/>
    <b v="0"/>
    <n v="0"/>
    <x v="549"/>
    <n v="1404"/>
    <n v="62"/>
    <n v="0.62"/>
    <n v="732382"/>
    <s v="N/A"/>
    <s v="7jPoliCU7TRA13Wro32AOD"/>
    <n v="1404"/>
    <s v="Where The Shadow Ends"/>
    <d v="2019-10-04T00:00:00"/>
    <n v="2289"/>
    <n v="38.15"/>
    <n v="3.1791666666666667"/>
    <n v="12"/>
    <s v="album"/>
    <s v="Album"/>
    <n v="366"/>
  </r>
  <r>
    <s v="6EtKlIQmGPB9SX8UjDJG5s"/>
    <n v="959"/>
    <s v="Formula"/>
    <n v="2"/>
    <n v="75"/>
    <n v="0.75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153"/>
  </r>
  <r>
    <s v="2Xr1dTzJee307rmrkt8c0g"/>
    <n v="962"/>
    <s v="love nwantiti (ah ah ah)"/>
    <n v="2"/>
    <n v="75"/>
    <n v="0.75"/>
    <b v="1"/>
    <n v="1"/>
    <x v="550"/>
    <n v="1406"/>
    <n v="66"/>
    <n v="0.66"/>
    <n v="1686077"/>
    <s v="afrobeats, afrobeat, afro r&amp;b, afropop"/>
    <s v="6lheAtw3IcJvflIhLbykih"/>
    <n v="1406"/>
    <s v="CKay The First"/>
    <d v="2019-08-30T00:00:00"/>
    <n v="2324"/>
    <n v="38.733333333333334"/>
    <n v="3.2277777777777779"/>
    <n v="8"/>
    <s v="album"/>
    <s v="Album"/>
    <n v="243"/>
  </r>
  <r>
    <s v="3RauEVgRgj1IuWdJ9fDs70"/>
    <n v="8056"/>
    <s v="The Man"/>
    <n v="4"/>
    <n v="75"/>
    <n v="0.75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17"/>
  </r>
  <r>
    <s v="6RRNNciQGZEXnqk8SQ9yv5"/>
    <n v="3619"/>
    <s v="You Need To Calm Down"/>
    <n v="14"/>
    <n v="75"/>
    <n v="0.75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85"/>
  </r>
  <r>
    <s v="0fiijtFXDJ9MOVwgSaEQJ5"/>
    <n v="4717"/>
    <s v="Don't Give Up On Me"/>
    <n v="5"/>
    <n v="75"/>
    <n v="0.75"/>
    <b v="0"/>
    <n v="0"/>
    <x v="551"/>
    <n v="1409"/>
    <n v="65"/>
    <n v="0.65"/>
    <n v="1334303"/>
    <s v="N/A"/>
    <s v="4NkgzNCOzuki4FuWUOY28R"/>
    <n v="1409"/>
    <s v="Naïve"/>
    <d v="2019-07-26T00:00:00"/>
    <n v="2359"/>
    <n v="39.31666666666667"/>
    <n v="3.276388888888889"/>
    <n v="13"/>
    <s v="album"/>
    <s v="Album"/>
    <n v="326"/>
  </r>
  <r>
    <s v="5FkoSXiJPKTNyYgALRJFhD"/>
    <n v="3466"/>
    <s v="ORANGE SODA"/>
    <n v="12"/>
    <n v="75"/>
    <n v="0.75"/>
    <b v="1"/>
    <n v="1"/>
    <x v="431"/>
    <n v="1047"/>
    <n v="72"/>
    <n v="0.72"/>
    <n v="3128839"/>
    <s v="N/A"/>
    <s v="7Cw4LObzgnVqSlkuIyywtI"/>
    <n v="1410"/>
    <s v="DIE FOR MY BITCH"/>
    <d v="2019-07-19T00:00:00"/>
    <n v="2366"/>
    <n v="39.43333333333333"/>
    <n v="3.286111111111111"/>
    <n v="14"/>
    <s v="album"/>
    <s v="Album"/>
    <n v="216"/>
  </r>
  <r>
    <s v="0tMSssfxAL2oV8Vri0mFHE"/>
    <n v="2224"/>
    <s v="listen before i go"/>
    <n v="12"/>
    <n v="75"/>
    <n v="0.75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404"/>
  </r>
  <r>
    <s v="4SSnFejRGlZikf02HLewEF"/>
    <n v="4878"/>
    <s v="bury a friend"/>
    <n v="10"/>
    <n v="75"/>
    <n v="0.75"/>
    <b v="0"/>
    <n v="0"/>
    <x v="4"/>
    <n v="7"/>
    <n v="90"/>
    <n v="0.9"/>
    <n v="11872863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21"/>
  </r>
  <r>
    <s v="3XF5xLJHOQQRbWya6hBp7d"/>
    <n v="2839"/>
    <s v="you should see me in a crown"/>
    <n v="4"/>
    <n v="75"/>
    <n v="0.75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01"/>
  </r>
  <r>
    <s v="6w8pFOKn42O418qwcQElZ3"/>
    <n v="2427"/>
    <s v="Waves"/>
    <n v="5"/>
    <n v="75"/>
    <n v="0.75"/>
    <b v="0"/>
    <n v="0"/>
    <x v="443"/>
    <n v="1071"/>
    <n v="75"/>
    <n v="0.75"/>
    <n v="4153847"/>
    <s v="N/A"/>
    <s v="61G7KL6rpj167r6H4CzS8C"/>
    <n v="1071"/>
    <s v="A Place We Knew"/>
    <d v="2019-03-22T00:00:00"/>
    <n v="2485"/>
    <n v="41.416666666666664"/>
    <n v="3.4513888888888888"/>
    <n v="12"/>
    <s v="album"/>
    <s v="Album"/>
    <n v="4"/>
  </r>
  <r>
    <s v="1Xi84slp6FryDSCbzq4UCD"/>
    <n v="5350"/>
    <s v="Arcade"/>
    <n v="1"/>
    <n v="75"/>
    <n v="0.75"/>
    <b v="0"/>
    <n v="0"/>
    <x v="544"/>
    <n v="1392"/>
    <n v="63"/>
    <n v="0.63"/>
    <n v="727635"/>
    <s v="N/A"/>
    <s v="7BISGeB7QwhqRIadxuLHfG"/>
    <n v="1415"/>
    <s v="Arcade"/>
    <d v="2019-03-07T00:00:00"/>
    <n v="2500"/>
    <n v="41.666666666666664"/>
    <n v="3.4722222222222219"/>
    <n v="1"/>
    <s v="single"/>
    <s v="Single"/>
    <n v="306"/>
  </r>
  <r>
    <s v="6ZRuF2n1CQxyxxAAWsKJOy"/>
    <n v="6129"/>
    <s v="Nights Like This (feat. Ty Dolla $ign)"/>
    <n v="6"/>
    <n v="75"/>
    <n v="0.75"/>
    <b v="1"/>
    <n v="1"/>
    <x v="36"/>
    <n v="66"/>
    <n v="78"/>
    <n v="0.78"/>
    <n v="8661889"/>
    <s v="N/A"/>
    <s v="73ZvpuYhKDr2FW4vlPsTpW"/>
    <n v="1416"/>
    <s v="While We Wait"/>
    <d v="2019-02-22T00:00:00"/>
    <n v="2513"/>
    <n v="41.883333333333333"/>
    <n v="3.4902777777777776"/>
    <n v="9"/>
    <s v="album"/>
    <s v="Album"/>
    <n v="336"/>
  </r>
  <r>
    <s v="4cNpO3kF8rqcH8G3huFCJp"/>
    <n v="4246"/>
    <s v="you are my sunshine"/>
    <n v="1"/>
    <n v="75"/>
    <n v="0.75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37"/>
  </r>
  <r>
    <s v="2G1tXoGBaEMJ7FKGnkf6ud"/>
    <n v="2002"/>
    <s v="Wake Up in the Sky"/>
    <n v="11"/>
    <n v="75"/>
    <n v="0.75"/>
    <b v="1"/>
    <n v="1"/>
    <x v="552"/>
    <n v="1418"/>
    <n v="76"/>
    <n v="0.76"/>
    <n v="5987438"/>
    <s v="southern hip hop, rap, trap"/>
    <s v="5xqQtdlJUY7Fg4BMp13LrX"/>
    <n v="1418"/>
    <s v="Evil Genius"/>
    <d v="2018-12-07T00:00:00"/>
    <n v="2590"/>
    <n v="43.166666666666664"/>
    <n v="3.5972222222222219"/>
    <n v="18"/>
    <s v="album"/>
    <s v="Album"/>
    <n v="338"/>
  </r>
  <r>
    <s v="7pT6WSg4PCt4mr5ZFyUfsF"/>
    <n v="7596"/>
    <s v="If We Have Each Other"/>
    <n v="1"/>
    <n v="75"/>
    <n v="0.75"/>
    <b v="0"/>
    <n v="0"/>
    <x v="236"/>
    <n v="521"/>
    <n v="72"/>
    <n v="0.72"/>
    <n v="5577631"/>
    <s v="N/A"/>
    <s v="6jKZplJpy21R5lHaYHHjmZ"/>
    <n v="521"/>
    <s v="Narrated For You"/>
    <d v="2018-11-16T00:00:00"/>
    <n v="2611"/>
    <n v="43.516666666666666"/>
    <n v="3.6263888888888887"/>
    <n v="12"/>
    <s v="album"/>
    <s v="Album"/>
    <n v="302"/>
  </r>
  <r>
    <s v="113xf7t4qNM7038YJvauik"/>
    <n v="6806"/>
    <s v="Nervous"/>
    <n v="19"/>
    <n v="75"/>
    <n v="0.75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08"/>
  </r>
  <r>
    <s v="6vN77lE9LK6HP2DewaN6HZ"/>
    <n v="7080"/>
    <s v="Yes Indeed"/>
    <n v="5"/>
    <n v="75"/>
    <n v="0.75"/>
    <b v="1"/>
    <n v="1"/>
    <x v="334"/>
    <n v="763"/>
    <n v="84"/>
    <n v="0.84"/>
    <n v="21644763"/>
    <s v="N/A"/>
    <s v="7yf9ZJyHRbp8sHtpDKfPpt"/>
    <n v="1421"/>
    <s v="Harder Than Ever"/>
    <d v="2018-05-18T00:00:00"/>
    <n v="2793"/>
    <n v="46.55"/>
    <n v="3.8791666666666664"/>
    <n v="17"/>
    <s v="album"/>
    <s v="Album"/>
    <n v="237"/>
  </r>
  <r>
    <s v="4IO2X2YoXoUMv0M2rwomLC"/>
    <n v="1053"/>
    <s v="Long Time - Intro"/>
    <n v="1"/>
    <n v="75"/>
    <n v="0.75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52"/>
  </r>
  <r>
    <s v="3mRLHiSHYtC8Hk7bzZdUs1"/>
    <n v="3659"/>
    <s v="River"/>
    <n v="2"/>
    <n v="75"/>
    <n v="0.75"/>
    <b v="0"/>
    <n v="0"/>
    <x v="553"/>
    <n v="1423"/>
    <n v="61"/>
    <n v="0.61"/>
    <n v="963894"/>
    <s v="N/A"/>
    <s v="1TTxcgs3zEngN0EB56yXzY"/>
    <n v="1423"/>
    <s v="Church Of Scars"/>
    <d v="2018-04-20T00:00:00"/>
    <n v="2821"/>
    <n v="47.016666666666666"/>
    <n v="3.9180555555555556"/>
    <n v="10"/>
    <s v="album"/>
    <s v="Album"/>
    <n v="36"/>
  </r>
  <r>
    <s v="3Vo4wInECJQuz9BIBMOu8i"/>
    <n v="4888"/>
    <s v="Finesse - Remix; feat. Cardi B"/>
    <n v="1"/>
    <n v="75"/>
    <n v="0.75"/>
    <b v="0"/>
    <n v="0"/>
    <x v="41"/>
    <n v="75"/>
    <n v="90"/>
    <n v="0.9"/>
    <n v="75492598"/>
    <s v="N/A"/>
    <s v="3mumK2ar9b4JPhVOZR0V2p"/>
    <n v="1424"/>
    <s v="Finesse (Remix) [feat. Cardi B]"/>
    <d v="2017-12-20T00:00:00"/>
    <n v="2942"/>
    <n v="49.033333333333331"/>
    <n v="4.0861111111111112"/>
    <n v="1"/>
    <s v="single"/>
    <s v="Single"/>
    <n v="362"/>
  </r>
  <r>
    <s v="5WoaF1B5XIEnWfmb5NZikf"/>
    <n v="3953"/>
    <s v="Sky Walker (feat. Travis Scott)"/>
    <n v="3"/>
    <n v="75"/>
    <n v="0.75"/>
    <b v="1"/>
    <n v="1"/>
    <x v="141"/>
    <n v="269"/>
    <n v="78"/>
    <n v="0.78"/>
    <n v="6129109"/>
    <s v="r&amp;b"/>
    <s v="05LEST8E8mkEIl2LRfUkcI"/>
    <n v="1425"/>
    <s v="War &amp; Leisure"/>
    <d v="2017-12-01T00:00:00"/>
    <n v="2961"/>
    <n v="49.35"/>
    <n v="4.1124999999999998"/>
    <n v="12"/>
    <s v="album"/>
    <s v="Album"/>
    <n v="432"/>
  </r>
  <r>
    <s v="21RzyxY3EFaxVy6K4RqaU9"/>
    <n v="2465"/>
    <s v="Body"/>
    <n v="1"/>
    <n v="75"/>
    <n v="0.75"/>
    <b v="0"/>
    <n v="0"/>
    <x v="554"/>
    <n v="1426"/>
    <n v="63"/>
    <n v="0.63"/>
    <n v="691772"/>
    <s v="N/A"/>
    <s v="3HwBA7xp3XTbFiNzU7gjwp"/>
    <n v="1426"/>
    <s v="Body"/>
    <d v="2017-10-27T00:00:00"/>
    <n v="2996"/>
    <n v="49.93333333333333"/>
    <n v="4.1611111111111105"/>
    <n v="1"/>
    <s v="single"/>
    <s v="Single"/>
    <n v="272"/>
  </r>
  <r>
    <s v="0CokSRCu5hZgPxcZBaEzVE"/>
    <n v="1981"/>
    <s v="Glorious (feat. Skylar Grey)"/>
    <n v="2"/>
    <n v="75"/>
    <n v="0.75"/>
    <b v="1"/>
    <n v="1"/>
    <x v="209"/>
    <n v="450"/>
    <n v="74"/>
    <n v="0.74"/>
    <n v="2829534"/>
    <s v="N/A"/>
    <s v="72qA6s4fjF8Y2VX1UDMfp2"/>
    <n v="1427"/>
    <s v="GEMINI"/>
    <d v="2017-09-22T00:00:00"/>
    <n v="3031"/>
    <n v="50.516666666666666"/>
    <n v="4.2097222222222221"/>
    <n v="16"/>
    <s v="album"/>
    <s v="Album"/>
    <n v="367"/>
  </r>
  <r>
    <s v="4lnAN2S1fcI0SjxEbksZVr"/>
    <n v="1839"/>
    <s v="Fetish (feat. Gucci Mane)"/>
    <n v="1"/>
    <n v="75"/>
    <n v="0.75"/>
    <b v="0"/>
    <n v="0"/>
    <x v="438"/>
    <n v="1060"/>
    <n v="81"/>
    <n v="0.81"/>
    <n v="53263844"/>
    <s v="N/A"/>
    <s v="3x97AnoAAIBGJuqZSTtVte"/>
    <n v="1428"/>
    <s v="Fetish (feat. Gucci Mane)"/>
    <d v="2017-07-13T00:00:00"/>
    <n v="3102"/>
    <n v="51.7"/>
    <n v="4.3083333333333336"/>
    <n v="1"/>
    <s v="single"/>
    <s v="Single"/>
    <n v="31"/>
  </r>
  <r>
    <s v="7tr2za8SQg2CI8EDgrdtNl"/>
    <n v="4858"/>
    <s v="Slide (feat. Frank Ocean &amp; Migos)"/>
    <n v="1"/>
    <n v="75"/>
    <n v="0.75"/>
    <b v="1"/>
    <n v="1"/>
    <x v="98"/>
    <n v="188"/>
    <n v="84"/>
    <n v="0.84"/>
    <n v="23079295"/>
    <s v="edm"/>
    <s v="2HaqChIDc5go3qxVunBDK0"/>
    <n v="1088"/>
    <s v="Funk Wav Bounces Vol.1"/>
    <d v="2017-06-30T00:00:00"/>
    <n v="3115"/>
    <n v="51.916666666666664"/>
    <n v="4.3263888888888884"/>
    <n v="10"/>
    <s v="album"/>
    <s v="Album"/>
    <n v="384"/>
  </r>
  <r>
    <s v="6ie2Bw3xLj2JcGowOlcMhb"/>
    <n v="1823"/>
    <s v="Green Light"/>
    <n v="1"/>
    <n v="75"/>
    <n v="0.75"/>
    <b v="0"/>
    <n v="0"/>
    <x v="139"/>
    <n v="264"/>
    <n v="80"/>
    <n v="0.8"/>
    <n v="10541250"/>
    <s v="N/A"/>
    <s v="2B87zXm9bOWvAJdkJBTpzF"/>
    <n v="914"/>
    <s v="Melodrama"/>
    <d v="2017-06-16T00:00:00"/>
    <n v="3129"/>
    <n v="52.15"/>
    <n v="4.3458333333333332"/>
    <n v="11"/>
    <s v="album"/>
    <s v="Album"/>
    <n v="391"/>
  </r>
  <r>
    <s v="2RttW7RAu5nOAfq6YFvApB"/>
    <n v="1967"/>
    <s v="Happier"/>
    <n v="7"/>
    <n v="75"/>
    <n v="0.75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45"/>
  </r>
  <r>
    <s v="3ebXMykcMXOcLeJ9xZ17XH"/>
    <n v="8200"/>
    <s v="Scared to Be Lonely"/>
    <n v="1"/>
    <n v="75"/>
    <n v="0.75"/>
    <b v="0"/>
    <n v="0"/>
    <x v="385"/>
    <n v="923"/>
    <n v="74"/>
    <n v="0.74"/>
    <n v="15121268"/>
    <s v="edm, progressive house, electronica"/>
    <s v="2v9rQe4F8fVSh5v8bAq0jF"/>
    <n v="1432"/>
    <s v="Scared to Be Lonely"/>
    <d v="2017-01-27T00:00:00"/>
    <n v="3269"/>
    <n v="54.483333333333334"/>
    <n v="4.5402777777777779"/>
    <n v="1"/>
    <s v="single"/>
    <s v="Single"/>
    <n v="368"/>
  </r>
  <r>
    <s v="75ZvA4QfFiZvzhj2xkaWAh"/>
    <n v="3113"/>
    <s v="I Fall Apart"/>
    <n v="7"/>
    <n v="75"/>
    <n v="0.75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72"/>
  </r>
  <r>
    <s v="7dZ1Odmx9jWIweQSatnRqo"/>
    <n v="4865"/>
    <s v="Million Reasons"/>
    <n v="7"/>
    <n v="75"/>
    <n v="0.75"/>
    <b v="0"/>
    <n v="0"/>
    <x v="16"/>
    <n v="34"/>
    <n v="88"/>
    <n v="0.88"/>
    <n v="42237551"/>
    <s v="art pop, pop"/>
    <s v="2ZUwFxlWo0gwTsvZ6L4Meh"/>
    <n v="1434"/>
    <s v="Joanne (Deluxe)"/>
    <d v="2016-10-21T00:00:00"/>
    <n v="3367"/>
    <n v="56.116666666666667"/>
    <n v="4.6763888888888889"/>
    <n v="14"/>
    <s v="album"/>
    <s v="Album"/>
    <n v="342"/>
  </r>
  <r>
    <s v="0w3Q14i073jLoew1hgJkwD"/>
    <n v="4934"/>
    <s v="Heartache On The Dance Floor"/>
    <n v="9"/>
    <n v="75"/>
    <n v="0.75"/>
    <b v="0"/>
    <n v="0"/>
    <x v="555"/>
    <n v="1435"/>
    <n v="73"/>
    <n v="0.73"/>
    <n v="2338518"/>
    <s v="country, acoustic country"/>
    <s v="1DTBcVfk3zXPHRmgpY6rFZ"/>
    <n v="1435"/>
    <s v="California Sunrise"/>
    <d v="2016-05-13T00:00:00"/>
    <n v="3528"/>
    <n v="58.8"/>
    <n v="4.8999999999999995"/>
    <n v="12"/>
    <s v="album"/>
    <s v="Album"/>
    <n v="342"/>
  </r>
  <r>
    <s v="6JV2JOEocMgcZxYSZelKcc"/>
    <n v="3773"/>
    <s v="CAN'T STOP THE FEELING! (from DreamWorks Animation's TROLLS&quot;)&quot;"/>
    <n v="1"/>
    <n v="75"/>
    <n v="0.75"/>
    <b v="0"/>
    <n v="0"/>
    <x v="106"/>
    <n v="201"/>
    <n v="81"/>
    <n v="0.81"/>
    <n v="15820264"/>
    <s v="N/A"/>
    <s v="40LbnfieVTWtHrK24WQeEB"/>
    <n v="1436"/>
    <s v="CAN'T STOP THE FEELING! (from DreamWorks Animation's TROLLS&quot;)&quot;"/>
    <d v="2016-05-06T00:00:00"/>
    <n v="3535"/>
    <n v="58.916666666666664"/>
    <n v="4.9097222222222223"/>
    <n v="1"/>
    <s v="single"/>
    <s v="Single"/>
    <n v="393"/>
  </r>
  <r>
    <s v="0Dc7J9VPV4eOInoxUiZrsL"/>
    <n v="1646"/>
    <s v="Don't Tell 'Em"/>
    <n v="12"/>
    <n v="75"/>
    <n v="0.75"/>
    <b v="1"/>
    <n v="1"/>
    <x v="505"/>
    <n v="1258"/>
    <n v="73"/>
    <n v="0.73"/>
    <n v="7218544"/>
    <s v="N/A"/>
    <s v="7DMyQuDPe8xzjC0UDSDa96"/>
    <n v="1258"/>
    <s v="Late Nights: The Album"/>
    <d v="2015-12-04T00:00:00"/>
    <n v="3689"/>
    <n v="61.483333333333334"/>
    <n v="5.1236111111111109"/>
    <n v="15"/>
    <s v="album"/>
    <s v="Album"/>
    <n v="444"/>
  </r>
  <r>
    <s v="0xtIp0lgccN85GfGOekS5L"/>
    <n v="1409"/>
    <s v="Yes I'm Changing"/>
    <n v="4"/>
    <n v="75"/>
    <n v="0.75"/>
    <b v="1"/>
    <n v="1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451"/>
  </r>
  <r>
    <s v="5NQbUaeTEOGdD6hHcre0dZ"/>
    <n v="4724"/>
    <s v="679 (feat. Remy Boyz)"/>
    <n v="1"/>
    <n v="75"/>
    <n v="0.75"/>
    <b v="1"/>
    <n v="1"/>
    <x v="453"/>
    <n v="1105"/>
    <n v="70"/>
    <n v="0.7"/>
    <n v="5124577"/>
    <s v="N/A"/>
    <s v="0TyDTzG2zt2tg0wONT9wSU"/>
    <n v="1439"/>
    <s v="679 (feat. Remy Boyz)"/>
    <d v="2015-06-29T00:00:00"/>
    <n v="3847"/>
    <n v="64.11666666666666"/>
    <n v="5.343055555555555"/>
    <n v="1"/>
    <s v="single"/>
    <s v="Single"/>
    <n v="327"/>
  </r>
  <r>
    <s v="0k6DnZMLoEUH8NGD5zh2SE"/>
    <n v="3667"/>
    <s v="Ayo"/>
    <n v="3"/>
    <n v="75"/>
    <n v="0.75"/>
    <b v="1"/>
    <n v="1"/>
    <x v="166"/>
    <n v="333"/>
    <n v="87"/>
    <n v="0.87"/>
    <n v="28305692"/>
    <s v="r&amp;b"/>
    <s v="4neocSMt40stXKK2B8Sy2G"/>
    <n v="1440"/>
    <s v="Fan of A Fan The Album (Expanded Edition)"/>
    <d v="2015-02-24T00:00:00"/>
    <n v="3972"/>
    <n v="66.2"/>
    <n v="5.5166666666666666"/>
    <n v="16"/>
    <s v="album"/>
    <s v="Album"/>
    <n v="375"/>
  </r>
  <r>
    <s v="70eDxAyAraNTiD6lx2ZEnH"/>
    <n v="6802"/>
    <s v="Ex's &amp; Oh's"/>
    <n v="2"/>
    <n v="75"/>
    <n v="0.75"/>
    <b v="0"/>
    <n v="0"/>
    <x v="556"/>
    <n v="1441"/>
    <n v="63"/>
    <n v="0.63"/>
    <n v="670530"/>
    <s v="N/A"/>
    <s v="0B4eikFaUJcf3hc6DaSVov"/>
    <n v="1441"/>
    <s v="Love Stuff"/>
    <d v="2015-02-13T00:00:00"/>
    <n v="3983"/>
    <n v="66.38333333333334"/>
    <n v="5.531944444444445"/>
    <n v="12"/>
    <s v="album"/>
    <s v="Album"/>
    <n v="336"/>
  </r>
  <r>
    <s v="18AJRdgUoO9EYn11N7xzaT"/>
    <n v="6992"/>
    <s v="Habits (Stay High)"/>
    <n v="13"/>
    <n v="75"/>
    <n v="0.75"/>
    <b v="0"/>
    <n v="0"/>
    <x v="511"/>
    <n v="1271"/>
    <n v="71"/>
    <n v="0.71"/>
    <n v="3676745"/>
    <s v="N/A"/>
    <s v="5Z5O36p7BivXzkucc0PAfw"/>
    <n v="1442"/>
    <s v="Queen Of The Clouds"/>
    <d v="2014-09-24T00:00:00"/>
    <n v="4125"/>
    <n v="68.75"/>
    <n v="5.729166666666667"/>
    <n v="18"/>
    <s v="album"/>
    <s v="Album"/>
    <n v="348"/>
  </r>
  <r>
    <s v="74sb4Gib0cL3TQeCjYF8vh"/>
    <n v="1881"/>
    <s v="Lay Me Down"/>
    <n v="10"/>
    <n v="75"/>
    <n v="0.75"/>
    <b v="0"/>
    <n v="0"/>
    <x v="100"/>
    <n v="190"/>
    <n v="81"/>
    <n v="0.81"/>
    <n v="26272346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422"/>
  </r>
  <r>
    <s v="5fnA9mkIfScSqHIpeDyvck"/>
    <n v="1882"/>
    <s v="Prayer in C - Robin Schulz Radio Edit"/>
    <n v="1"/>
    <n v="75"/>
    <n v="0.75"/>
    <b v="0"/>
    <n v="0"/>
    <x v="557"/>
    <n v="1444"/>
    <n v="62"/>
    <n v="0.62"/>
    <n v="264457"/>
    <s v="french indie pop"/>
    <s v="6Ps0kbvAjuz75uK0uuZzWa"/>
    <n v="1444"/>
    <s v="Prayer in C"/>
    <d v="2014-05-16T00:00:00"/>
    <n v="4256"/>
    <n v="70.933333333333337"/>
    <n v="5.9111111111111114"/>
    <n v="2"/>
    <s v="single"/>
    <s v="Single"/>
    <n v="315"/>
  </r>
  <r>
    <s v="48td6xvpokdYwvbl3JIiXP"/>
    <n v="9280"/>
    <s v="Love Never Felt So Good"/>
    <n v="17"/>
    <n v="75"/>
    <n v="0.75"/>
    <b v="0"/>
    <n v="0"/>
    <x v="115"/>
    <n v="213"/>
    <n v="85"/>
    <n v="0.85"/>
    <n v="37446069"/>
    <s v="N/A"/>
    <s v="7pomP86PUhoJpY3fsC0WDQ"/>
    <n v="443"/>
    <s v="XSCAPE"/>
    <d v="2014-05-09T00:00:00"/>
    <n v="4263"/>
    <n v="71.05"/>
    <n v="5.9208333333333334"/>
    <n v="17"/>
    <s v="album"/>
    <s v="Album"/>
    <n v="41"/>
  </r>
  <r>
    <s v="6PnluwP0fjGnpIBsqTdUTq"/>
    <n v="2122"/>
    <s v="Pretty When You Cry"/>
    <n v="7"/>
    <n v="75"/>
    <n v="0.75"/>
    <b v="1"/>
    <n v="1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39"/>
  </r>
  <r>
    <s v="1KuVEZR4xuQVNr1KkanAV4"/>
    <n v="3143"/>
    <s v="The Other Woman"/>
    <n v="11"/>
    <n v="75"/>
    <n v="0.75"/>
    <b v="0"/>
    <n v="0"/>
    <x v="55"/>
    <n v="100"/>
    <n v="88"/>
    <n v="0.88"/>
    <n v="51798111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303"/>
  </r>
  <r>
    <s v="2LGdO5MtFdyphi2EihANZG"/>
    <n v="2293"/>
    <s v="Knee Socks"/>
    <n v="11"/>
    <n v="75"/>
    <n v="0.75"/>
    <b v="0"/>
    <n v="0"/>
    <x v="18"/>
    <n v="36"/>
    <n v="84"/>
    <n v="0.84"/>
    <n v="32059138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429"/>
  </r>
  <r>
    <s v="7nzsY8vlnKdvGOEE0rjAXZ"/>
    <n v="5505"/>
    <s v="Arabella"/>
    <n v="4"/>
    <n v="75"/>
    <n v="0.75"/>
    <b v="0"/>
    <n v="0"/>
    <x v="18"/>
    <n v="36"/>
    <n v="84"/>
    <n v="0.84"/>
    <n v="32068481"/>
    <s v="indie, garage rock"/>
    <s v="78bpIziExqiI9qztvNFlQu"/>
    <n v="36"/>
    <s v="AM"/>
    <d v="2013-09-09T00:00:00"/>
    <n v="4505"/>
    <n v="75.083333333333329"/>
    <n v="6.2569444444444438"/>
    <n v="12"/>
    <s v="album"/>
    <s v="Album"/>
    <n v="345"/>
  </r>
  <r>
    <s v="6HZ9VeI5IRFCNQLXhpF4bq"/>
    <n v="1426"/>
    <s v="I Love It (feat. Charli XCX)"/>
    <n v="1"/>
    <n v="75"/>
    <n v="0.75"/>
    <b v="1"/>
    <n v="1"/>
    <x v="558"/>
    <n v="1450"/>
    <n v="66"/>
    <n v="0.66"/>
    <n v="778972"/>
    <s v="N/A"/>
    <s v="59ZxtwIOD1wowkNvVHXqtP"/>
    <n v="1450"/>
    <s v="THIS IS... ICONA POP"/>
    <d v="2013-08-23T00:00:00"/>
    <n v="4522"/>
    <n v="75.36666666666666"/>
    <n v="6.280555555555555"/>
    <n v="11"/>
    <s v="album"/>
    <s v="Album"/>
    <n v="261"/>
  </r>
  <r>
    <s v="4X5f3vT8MRuXF68pfjNte5"/>
    <n v="62"/>
    <s v="F**kin' Problems (feat. Drake, 2 Chainz &amp; Kendrick Lamar)"/>
    <n v="7"/>
    <n v="75"/>
    <n v="0.75"/>
    <b v="1"/>
    <n v="1"/>
    <x v="124"/>
    <n v="235"/>
    <n v="82"/>
    <n v="0.82"/>
    <n v="17330082"/>
    <s v="rap"/>
    <s v="6rzMufuu8sLkIizM4q9c7J"/>
    <n v="681"/>
    <s v="LONG.LIVE.A$AP (Deluxe Version)"/>
    <d v="2013-06-30T00:00:00"/>
    <n v="4576"/>
    <n v="76.266666666666666"/>
    <n v="6.3555555555555552"/>
    <n v="17"/>
    <s v="album"/>
    <s v="Album"/>
    <n v="389"/>
  </r>
  <r>
    <s v="4KlL5Bwlm4yHYxr0B2rHci"/>
    <n v="3309"/>
    <s v="Heal"/>
    <n v="13"/>
    <n v="75"/>
    <n v="0.75"/>
    <b v="0"/>
    <n v="0"/>
    <x v="53"/>
    <n v="98"/>
    <n v="77"/>
    <n v="0.77"/>
    <n v="4311492"/>
    <s v="N/A"/>
    <s v="0Gf1yE895FKK4YWVRuAeg8"/>
    <n v="98"/>
    <s v="Long Way Down (Deluxe)"/>
    <d v="2013-06-24T00:00:00"/>
    <n v="4582"/>
    <n v="76.36666666666666"/>
    <n v="6.363888888888888"/>
    <n v="15"/>
    <s v="album"/>
    <s v="Album"/>
    <n v="321"/>
  </r>
  <r>
    <s v="17YNmMy03QLPirmBzWxFa6"/>
    <n v="550"/>
    <s v="(dream)"/>
    <n v="10"/>
    <n v="75"/>
    <n v="0.75"/>
    <b v="0"/>
    <n v="0"/>
    <x v="347"/>
    <n v="806"/>
    <n v="65"/>
    <n v="0.65"/>
    <n v="1363006"/>
    <s v="slowcore, lo-fi indie"/>
    <s v="10WzRaNWnFUQNrW2FpqQSQ"/>
    <n v="806"/>
    <s v="melanchole"/>
    <d v="2013-05-06T00:00:00"/>
    <n v="4631"/>
    <n v="77.183333333333337"/>
    <n v="6.4319444444444445"/>
    <n v="13"/>
    <s v="album"/>
    <s v="Album"/>
    <n v="141"/>
  </r>
  <r>
    <s v="0pxPNTroZcxXA0w6IDgMQJ"/>
    <n v="995"/>
    <s v="A Little Death"/>
    <n v="12"/>
    <n v="75"/>
    <n v="0.75"/>
    <b v="0"/>
    <n v="0"/>
    <x v="19"/>
    <n v="37"/>
    <n v="83"/>
    <n v="0.83"/>
    <n v="21598900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349"/>
  </r>
  <r>
    <s v="0GNI8K3VATWBABQFAzBAYe"/>
    <n v="1120"/>
    <s v="Stay"/>
    <n v="9"/>
    <n v="75"/>
    <n v="0.75"/>
    <b v="0"/>
    <n v="0"/>
    <x v="57"/>
    <n v="103"/>
    <n v="90"/>
    <n v="0.9"/>
    <n v="69030894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401"/>
  </r>
  <r>
    <s v="5lF0pHbsJ0QqyIrLweHJPW"/>
    <n v="5223"/>
    <s v="Burn"/>
    <n v="1"/>
    <n v="75"/>
    <n v="0.75"/>
    <b v="0"/>
    <n v="0"/>
    <x v="377"/>
    <n v="892"/>
    <n v="78"/>
    <n v="0.78"/>
    <n v="13211271"/>
    <s v="N/A"/>
    <s v="1gKVOJVxDTqw9IaCbKaYd4"/>
    <n v="1456"/>
    <s v="Halcyon Nights"/>
    <d v="2012-10-12T00:00:00"/>
    <n v="4837"/>
    <n v="80.61666666666666"/>
    <n v="6.718055555555555"/>
    <n v="31"/>
    <s v="album"/>
    <s v="Album"/>
    <n v="385"/>
  </r>
  <r>
    <s v="2bCQHF9gdG5BNDVuEIEnNk"/>
    <n v="3388"/>
    <s v="Smooth Criminal - 2012 Remaster"/>
    <n v="10"/>
    <n v="75"/>
    <n v="0.75"/>
    <b v="0"/>
    <n v="0"/>
    <x v="115"/>
    <n v="213"/>
    <n v="85"/>
    <n v="0.85"/>
    <n v="37446069"/>
    <s v="N/A"/>
    <s v="24TAupSNVWSAHL0R7n71vm"/>
    <n v="1457"/>
    <s v="Bad 25th Anniversary"/>
    <d v="2012-09-18T00:00:00"/>
    <n v="4861"/>
    <n v="81.016666666666666"/>
    <n v="6.7513888888888891"/>
    <n v="24"/>
    <s v="album"/>
    <s v="Album"/>
    <n v="429"/>
  </r>
  <r>
    <s v="5G2c6FsfTzgYUzageCmfXY"/>
    <n v="4279"/>
    <s v="One Thing"/>
    <n v="3"/>
    <n v="75"/>
    <n v="0.75"/>
    <b v="0"/>
    <n v="0"/>
    <x v="77"/>
    <n v="141"/>
    <n v="83"/>
    <n v="0.83"/>
    <n v="40275440"/>
    <s v="N/A"/>
    <s v="6cunQQ7YZisYOoiFu2ywIq"/>
    <n v="1458"/>
    <s v="Up All Night"/>
    <d v="2012-05-25T00:00:00"/>
    <n v="4977"/>
    <n v="82.95"/>
    <n v="6.9125000000000005"/>
    <n v="18"/>
    <s v="album"/>
    <s v="Album"/>
    <n v="329"/>
  </r>
  <r>
    <s v="5JLv62qFIS1DR3zGEcApRt"/>
    <n v="1281"/>
    <s v="Wide Awake"/>
    <n v="15"/>
    <n v="75"/>
    <n v="0.75"/>
    <b v="0"/>
    <n v="0"/>
    <x v="395"/>
    <n v="949"/>
    <n v="83"/>
    <n v="0.83"/>
    <n v="38385499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68"/>
  </r>
  <r>
    <s v="03UrZgTINDqvnUMbbIMhql"/>
    <n v="4316"/>
    <s v="Gangnam Style (강남스타일)"/>
    <n v="1"/>
    <n v="75"/>
    <n v="0.75"/>
    <b v="0"/>
    <n v="0"/>
    <x v="559"/>
    <n v="1460"/>
    <n v="62"/>
    <n v="0.62"/>
    <n v="1819643"/>
    <s v="k-pop"/>
    <s v="0ZjxizLeMyFEjR27JIvD99"/>
    <n v="1460"/>
    <s v="Gangnam Style (강남스타일)"/>
    <d v="2012-01-01T00:00:00"/>
    <n v="5122"/>
    <n v="85.36666666666666"/>
    <n v="7.113888888888888"/>
    <n v="1"/>
    <s v="single"/>
    <s v="Single"/>
    <n v="365"/>
  </r>
  <r>
    <s v="1VdZ0vKfR5jneCmWIUAMxK"/>
    <n v="11914"/>
    <s v="The A Team"/>
    <n v="1"/>
    <n v="75"/>
    <n v="0.75"/>
    <b v="0"/>
    <n v="0"/>
    <x v="40"/>
    <n v="73"/>
    <n v="88"/>
    <n v="0.88"/>
    <n v="122802777"/>
    <s v="soft pop"/>
    <s v="0W5GGnapMz0VwemQvJDqa7"/>
    <n v="1461"/>
    <s v="+"/>
    <d v="2011-09-09T00:00:00"/>
    <n v="5236"/>
    <n v="87.266666666666666"/>
    <n v="7.2722222222222221"/>
    <n v="12"/>
    <s v="album"/>
    <s v="Album"/>
    <n v="43"/>
  </r>
  <r>
    <s v="7r6PigmGzlB3YPB7wvBBbi"/>
    <n v="7762"/>
    <s v="No Church In The Wild"/>
    <n v="1"/>
    <n v="75"/>
    <n v="0.75"/>
    <b v="1"/>
    <n v="1"/>
    <x v="143"/>
    <n v="273"/>
    <n v="82"/>
    <n v="0.82"/>
    <n v="10371098"/>
    <s v="hip hop, east coast hip hop, rap"/>
    <s v="0OcMap99vLEeGkBCfCwRwS"/>
    <n v="555"/>
    <s v="Watch The Throne"/>
    <d v="2011-08-08T00:00:00"/>
    <n v="5268"/>
    <n v="87.8"/>
    <n v="7.3166666666666664"/>
    <n v="12"/>
    <s v="album"/>
    <s v="Album"/>
    <n v="454"/>
  </r>
  <r>
    <s v="2z4U9d5OAA4YLNXoCgioxo"/>
    <n v="4233"/>
    <s v="What the Hell"/>
    <n v="2"/>
    <n v="75"/>
    <n v="0.75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367"/>
  </r>
  <r>
    <s v="0JbSghVDghtFEurrSO8JrC"/>
    <n v="6470"/>
    <s v="Country Girl (Shake It For Me)"/>
    <n v="1"/>
    <n v="75"/>
    <n v="0.75"/>
    <b v="0"/>
    <n v="0"/>
    <x v="560"/>
    <n v="1464"/>
    <n v="74"/>
    <n v="0.74"/>
    <n v="9406293"/>
    <s v="country, acoustic country"/>
    <s v="5IyIjKnGkQbYGVpWenblSe"/>
    <n v="1464"/>
    <s v="Tailgates &amp; Tanlines"/>
    <d v="2011-01-01T00:00:00"/>
    <n v="5487"/>
    <n v="91.45"/>
    <n v="7.6208333333333336"/>
    <n v="13"/>
    <s v="album"/>
    <s v="Album"/>
    <n v="375"/>
  </r>
  <r>
    <s v="3LUWWox8YYykohBbHUrrxd"/>
    <n v="6813"/>
    <s v="We R Who We R"/>
    <n v="2"/>
    <n v="75"/>
    <n v="0.75"/>
    <b v="0"/>
    <n v="0"/>
    <x v="142"/>
    <n v="272"/>
    <n v="78"/>
    <n v="0.78"/>
    <n v="9154839"/>
    <s v="N/A"/>
    <s v="0pGumY11G8OGH05ti6jh23"/>
    <n v="1290"/>
    <s v="Cannibal (Expanded Edition)"/>
    <d v="2010-11-19T00:00:00"/>
    <n v="5530"/>
    <n v="92.166666666666671"/>
    <n v="7.6805555555555562"/>
    <n v="12"/>
    <s v="album"/>
    <s v="Album"/>
    <n v="341"/>
  </r>
  <r>
    <s v="1gv4xPanImH17bKZ9rOveR"/>
    <n v="749"/>
    <s v="Raise Your Glass"/>
    <n v="1"/>
    <n v="75"/>
    <n v="0.75"/>
    <b v="1"/>
    <n v="1"/>
    <x v="210"/>
    <n v="451"/>
    <n v="78"/>
    <n v="0.78"/>
    <n v="18205037"/>
    <s v="N/A"/>
    <s v="3uQMzfrf4kUNGsCtmTtjPh"/>
    <n v="1466"/>
    <s v="Raise Your Glass"/>
    <d v="2010-10-05T00:00:00"/>
    <n v="5575"/>
    <n v="92.916666666666671"/>
    <n v="7.7430555555555562"/>
    <n v="2"/>
    <s v="single"/>
    <s v="Single"/>
    <n v="338"/>
  </r>
  <r>
    <s v="4lwavw59UjXUPJZtKNdFYp"/>
    <n v="4605"/>
    <s v="Alejandro"/>
    <n v="2"/>
    <n v="75"/>
    <n v="0.75"/>
    <b v="0"/>
    <n v="0"/>
    <x v="16"/>
    <n v="34"/>
    <n v="88"/>
    <n v="0.88"/>
    <n v="42237551"/>
    <s v="art pop, pop"/>
    <s v="6DGZdMi124iOOih9GMlhN2"/>
    <n v="974"/>
    <s v="The Fame Monster (Deluxe Edition)"/>
    <d v="2009-08-05T00:00:00"/>
    <n v="6001"/>
    <n v="100.01666666666667"/>
    <n v="8.3347222222222221"/>
    <n v="22"/>
    <s v="album"/>
    <s v="Album"/>
    <n v="457"/>
  </r>
  <r>
    <s v="5Q0Nhxo0l2bP3pNjpGJwV1"/>
    <n v="6163"/>
    <s v="Party In The U.S.A."/>
    <n v="2"/>
    <n v="75"/>
    <n v="0.75"/>
    <b v="0"/>
    <n v="0"/>
    <x v="123"/>
    <n v="234"/>
    <n v="81"/>
    <n v="0.81"/>
    <n v="26564677"/>
    <s v="country pop, rock, hip hop, experimental"/>
    <s v="64aKkqxc3Ur2LYIKeS5osS"/>
    <n v="1468"/>
    <s v="The Time Of Our Lives"/>
    <d v="2009-01-01T00:00:00"/>
    <n v="6217"/>
    <n v="103.61666666666666"/>
    <n v="8.6347222222222211"/>
    <n v="7"/>
    <s v="album"/>
    <s v="Album"/>
    <n v="336"/>
  </r>
  <r>
    <s v="1D4PL9B8gOg78jiHg3FvBb"/>
    <n v="8399"/>
    <s v="Love Story"/>
    <n v="6"/>
    <n v="75"/>
    <n v="0.75"/>
    <b v="0"/>
    <n v="0"/>
    <x v="1"/>
    <n v="2"/>
    <n v="100"/>
    <n v="1"/>
    <n v="145489371"/>
    <s v="country, pop, indie, folk"/>
    <s v="3EzFY9Rg0PpbADMth746zi"/>
    <n v="1469"/>
    <s v="Fearless (Big Machine Radio Release Special)"/>
    <d v="2008-11-11T00:00:00"/>
    <n v="6268"/>
    <n v="104.46666666666667"/>
    <n v="8.7055555555555557"/>
    <n v="26"/>
    <s v="album"/>
    <s v="Album"/>
    <n v="393"/>
  </r>
  <r>
    <s v="1OOtq8tRnDM8kG2gqUPjAj"/>
    <n v="780"/>
    <s v="Beat It"/>
    <n v="5"/>
    <n v="75"/>
    <n v="0.75"/>
    <b v="0"/>
    <n v="0"/>
    <x v="115"/>
    <n v="213"/>
    <n v="84"/>
    <n v="0.84"/>
    <n v="37431031"/>
    <s v="N/A"/>
    <s v="1C2h7mLntPSeVYciMRTF4a"/>
    <n v="979"/>
    <s v="Thriller 25 Super Deluxe Edition"/>
    <d v="2008-02-08T00:00:00"/>
    <n v="6545"/>
    <n v="109.08333333333333"/>
    <n v="9.0902777777777768"/>
    <n v="30"/>
    <s v="album"/>
    <s v="Album"/>
    <n v="43"/>
  </r>
  <r>
    <s v="3l9CW99AHtExIRV4hW2N5m"/>
    <n v="4016"/>
    <s v="Misery Business"/>
    <n v="4"/>
    <n v="75"/>
    <n v="0.75"/>
    <b v="0"/>
    <n v="0"/>
    <x v="208"/>
    <n v="448"/>
    <n v="79"/>
    <n v="0.79"/>
    <n v="9795296"/>
    <s v="pop punk, emo"/>
    <s v="3UoOO8m0oxxvUHXUKf3qcZ"/>
    <n v="1471"/>
    <s v="Riot!"/>
    <d v="2007-06-12T00:00:00"/>
    <n v="6786"/>
    <n v="113.1"/>
    <n v="9.4249999999999989"/>
    <n v="14"/>
    <s v="album"/>
    <s v="Album"/>
    <n v="352"/>
  </r>
  <r>
    <s v="0aJrYfARfCKzv6gXjhs4SZ"/>
    <n v="1037"/>
    <s v="Upside Down"/>
    <n v="1"/>
    <n v="75"/>
    <n v="0.75"/>
    <b v="0"/>
    <n v="0"/>
    <x v="561"/>
    <n v="1472"/>
    <n v="73"/>
    <n v="0.73"/>
    <n v="4044863"/>
    <s v="surf rock"/>
    <s v="4nvgSs9EQXS5AIwprqq8OU"/>
    <n v="1472"/>
    <s v="Upside Down"/>
    <d v="2006-02-24T00:00:00"/>
    <n v="7259"/>
    <n v="120.98333333333333"/>
    <n v="10.081944444444444"/>
    <n v="3"/>
    <s v="single"/>
    <s v="Single"/>
    <n v="349"/>
  </r>
  <r>
    <s v="0vg4WnUWvze6pBOJDTq99k"/>
    <n v="3954"/>
    <s v="You're Beautiful"/>
    <n v="2"/>
    <n v="75"/>
    <n v="0.75"/>
    <b v="1"/>
    <n v="1"/>
    <x v="562"/>
    <n v="1473"/>
    <n v="70"/>
    <n v="0.7"/>
    <n v="3298298"/>
    <s v="N/A"/>
    <s v="1ekaxA9Q5GzUPCepx4wzMF"/>
    <n v="1473"/>
    <s v="Back to Bedlam"/>
    <d v="2005-08-08T00:00:00"/>
    <n v="7459"/>
    <n v="124.31666666666666"/>
    <n v="10.359722222222222"/>
    <n v="10"/>
    <s v="album"/>
    <s v="Album"/>
    <n v="349"/>
  </r>
  <r>
    <s v="4PmMVdIFpJTB9WQbmILf4p"/>
    <n v="2814"/>
    <s v="How We Do"/>
    <n v="6"/>
    <n v="75"/>
    <n v="0.75"/>
    <b v="1"/>
    <n v="1"/>
    <x v="260"/>
    <n v="574"/>
    <n v="70"/>
    <n v="0.7"/>
    <n v="5199985"/>
    <s v="west coast hip hop"/>
    <s v="4PrPbmm0gKvaD3rerOXFg8"/>
    <n v="574"/>
    <s v="The Documentary"/>
    <d v="2005-06-30T00:00:00"/>
    <n v="7498"/>
    <n v="124.96666666666667"/>
    <n v="10.41388888888889"/>
    <n v="18"/>
    <s v="album"/>
    <s v="Album"/>
    <n v="392"/>
  </r>
  <r>
    <s v="0815caqt2Lytro5EIzMufT"/>
    <n v="3128"/>
    <s v="You And Me"/>
    <n v="2"/>
    <n v="75"/>
    <n v="0.75"/>
    <b v="0"/>
    <n v="0"/>
    <x v="563"/>
    <n v="1475"/>
    <n v="63"/>
    <n v="0.63"/>
    <n v="2146238"/>
    <s v="post-grunge"/>
    <s v="2hOY4rDu51XSBvtwfWgSmz"/>
    <n v="1475"/>
    <s v="Lifehouse"/>
    <d v="2005-03-22T00:00:00"/>
    <n v="7598"/>
    <n v="126.63333333333334"/>
    <n v="10.552777777777779"/>
    <n v="12"/>
    <s v="album"/>
    <s v="Album"/>
    <n v="325"/>
  </r>
  <r>
    <s v="0mUyMawtxj1CJ76kn9gIZK"/>
    <n v="480"/>
    <s v="Bad Day"/>
    <n v="3"/>
    <n v="75"/>
    <n v="0.75"/>
    <b v="0"/>
    <n v="0"/>
    <x v="564"/>
    <n v="1476"/>
    <n v="58"/>
    <n v="0.57999999999999996"/>
    <n v="323888"/>
    <s v="N/A"/>
    <s v="4zhigAhPwqp43XVHBiVeQI"/>
    <n v="1476"/>
    <s v="Daniel Powter"/>
    <d v="2005-02-22T00:00:00"/>
    <n v="7626"/>
    <n v="127.1"/>
    <n v="10.591666666666667"/>
    <n v="10"/>
    <s v="album"/>
    <s v="Album"/>
    <n v="389"/>
  </r>
  <r>
    <s v="40LQiUUUKXVGyNs09lHVjW"/>
    <n v="2644"/>
    <s v="Lips Of An Angel"/>
    <n v="8"/>
    <n v="75"/>
    <n v="0.75"/>
    <b v="0"/>
    <n v="0"/>
    <x v="565"/>
    <n v="1477"/>
    <n v="61"/>
    <n v="0.61"/>
    <n v="2078962"/>
    <s v="post-grunge"/>
    <s v="2SmDuZSWtjukp9gkG2mcBQ"/>
    <n v="1477"/>
    <s v="Extreme Behavior"/>
    <d v="2005-01-01T00:00:00"/>
    <n v="7678"/>
    <n v="127.96666666666667"/>
    <n v="10.66388888888889"/>
    <n v="10"/>
    <s v="album"/>
    <s v="Album"/>
    <n v="436"/>
  </r>
  <r>
    <s v="7GaFYUqP2WdR4KTPk7cXoP"/>
    <n v="1812"/>
    <s v="Let Me Love You"/>
    <n v="2"/>
    <n v="75"/>
    <n v="0.75"/>
    <b v="0"/>
    <n v="0"/>
    <x v="566"/>
    <n v="1478"/>
    <n v="68"/>
    <n v="0.68"/>
    <n v="3993013"/>
    <s v="r&amp;b"/>
    <s v="0aihmuRLi1gBkxk4mbNfcv"/>
    <n v="1478"/>
    <s v="Turning Point"/>
    <d v="2004-03-15T00:00:00"/>
    <n v="7970"/>
    <n v="132.83333333333334"/>
    <n v="11.069444444444445"/>
    <n v="14"/>
    <s v="album"/>
    <s v="Album"/>
    <n v="415"/>
  </r>
  <r>
    <s v="3xrn9i8zhNZsTtcoWgQEAd"/>
    <n v="6884"/>
    <s v="Since U Been Gone"/>
    <n v="2"/>
    <n v="75"/>
    <n v="0.75"/>
    <b v="0"/>
    <n v="0"/>
    <x v="567"/>
    <n v="1479"/>
    <n v="72"/>
    <n v="0.72"/>
    <n v="10960422"/>
    <s v="christmas"/>
    <s v="5gDAEao3VxFdbm8vS0koQq"/>
    <n v="1479"/>
    <s v="Breakaway"/>
    <d v="2004-01-17T00:00:00"/>
    <n v="8028"/>
    <n v="133.80000000000001"/>
    <n v="11.15"/>
    <n v="12"/>
    <s v="album"/>
    <s v="Album"/>
    <n v="314"/>
  </r>
  <r>
    <s v="3dxiWIBVJRlqh9xk144rf4"/>
    <n v="844"/>
    <s v="Breaking the Habit"/>
    <n v="9"/>
    <n v="75"/>
    <n v="0.75"/>
    <b v="0"/>
    <n v="0"/>
    <x v="43"/>
    <n v="78"/>
    <n v="88"/>
    <n v="0.88"/>
    <n v="31796892"/>
    <s v="nu metal, rap metal, rock, alternative metal"/>
    <s v="0f7R0jf0pcTb6K6IVVPcMD"/>
    <n v="1480"/>
    <s v="Meteora (Bonus Edition)"/>
    <d v="2003-03-25T00:00:00"/>
    <n v="8326"/>
    <n v="138.76666666666668"/>
    <n v="11.56388888888889"/>
    <n v="16"/>
    <s v="album"/>
    <s v="Album"/>
    <n v="326"/>
  </r>
  <r>
    <s v="1fr92Vupmcs2vgLMFVQ7rd"/>
    <n v="1033"/>
    <s v="In the Shadows"/>
    <n v="2"/>
    <n v="75"/>
    <n v="0.75"/>
    <b v="0"/>
    <n v="0"/>
    <x v="568"/>
    <n v="1481"/>
    <n v="60"/>
    <n v="0.6"/>
    <n v="565487"/>
    <s v="finnish rock"/>
    <s v="1J9W7Fkg34vdOVa8gR7dx7"/>
    <n v="1481"/>
    <s v="Dead Letters"/>
    <d v="2003-03-24T00:00:00"/>
    <n v="8327"/>
    <n v="138.78333333333333"/>
    <n v="11.565277777777778"/>
    <n v="10"/>
    <s v="album"/>
    <s v="Album"/>
    <n v="429"/>
  </r>
  <r>
    <s v="3CpoeW0cZSDzIRv5z34F87"/>
    <m/>
    <s v="Sing For The Moment"/>
    <n v="12"/>
    <n v="75"/>
    <n v="0.75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65"/>
  </r>
  <r>
    <s v="77NNZQSqzLNqh2A9JhLRkg"/>
    <m/>
    <s v="Don't Stop Believin'"/>
    <n v="2"/>
    <n v="75"/>
    <n v="0.75"/>
    <b v="0"/>
    <n v="0"/>
    <x v="185"/>
    <n v="374"/>
    <n v="73"/>
    <n v="0.73"/>
    <n v="6510494"/>
    <s v="aor, classic rock"/>
    <s v="5pfpXvoJtSIFrbPIoBEv3R"/>
    <n v="1483"/>
    <s v="The Essential Journey"/>
    <d v="2001-10-16T00:00:00"/>
    <n v="8851"/>
    <n v="147.51666666666668"/>
    <n v="12.293055555555556"/>
    <n v="32"/>
    <s v="compilation"/>
    <s v="Compilation"/>
    <n v="414"/>
  </r>
  <r>
    <s v="1HNE2PX70ztbEl6MLxrpNL"/>
    <m/>
    <s v="In Too Deep"/>
    <n v="7"/>
    <n v="75"/>
    <n v="0.75"/>
    <b v="0"/>
    <n v="0"/>
    <x v="569"/>
    <n v="1484"/>
    <n v="69"/>
    <n v="0.69"/>
    <n v="4328676"/>
    <s v="pop punk, punk, skate punk"/>
    <s v="2UCWsnmZEVg9HhnMeKTsim"/>
    <n v="1484"/>
    <s v="All Killer, No Filler"/>
    <d v="2001-01-01T00:00:00"/>
    <n v="9139"/>
    <n v="152.31666666666666"/>
    <n v="12.693055555555555"/>
    <n v="13"/>
    <s v="album"/>
    <s v="Album"/>
    <n v="345"/>
  </r>
  <r>
    <s v="5rAxhWcgFng3s570sGO2F8"/>
    <m/>
    <s v="A Place for My Head"/>
    <n v="9"/>
    <n v="75"/>
    <n v="0.75"/>
    <b v="0"/>
    <n v="0"/>
    <x v="43"/>
    <n v="78"/>
    <n v="88"/>
    <n v="0.88"/>
    <n v="31796892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07"/>
  </r>
  <r>
    <s v="2kRFrWaLWiKq48YYVdGcm8"/>
    <m/>
    <s v="Everything In Its Right Place"/>
    <n v="1"/>
    <n v="75"/>
    <n v="0.75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419"/>
  </r>
  <r>
    <s v="0R8P9KfGJCDULmlEoBagcO"/>
    <m/>
    <s v="Trouble"/>
    <n v="6"/>
    <n v="75"/>
    <n v="0.75"/>
    <b v="0"/>
    <n v="0"/>
    <x v="22"/>
    <n v="45"/>
    <n v="88"/>
    <n v="0.88"/>
    <n v="60830643"/>
    <s v="N/A"/>
    <s v="6ZG5lRT77aJ3btmArcykra"/>
    <n v="45"/>
    <s v="Parachutes"/>
    <d v="2000-07-10T00:00:00"/>
    <n v="9314"/>
    <n v="155.23333333333332"/>
    <n v="12.93611111111111"/>
    <n v="10"/>
    <s v="album"/>
    <s v="Album"/>
    <n v="455"/>
  </r>
  <r>
    <s v="2F6FfZ4w8z3eJpSxPotVO5"/>
    <m/>
    <s v="Falling Away from Me"/>
    <n v="2"/>
    <n v="75"/>
    <n v="0.75"/>
    <b v="1"/>
    <n v="1"/>
    <x v="361"/>
    <n v="840"/>
    <n v="76"/>
    <n v="0.76"/>
    <n v="9702725"/>
    <s v="nu metal, metal, rap metal, alternative metal"/>
    <s v="5U0pevIOTrPoDsN8YsBCBh"/>
    <n v="1488"/>
    <s v="Issues"/>
    <d v="1999-11-09T00:00:00"/>
    <n v="9558"/>
    <n v="159.30000000000001"/>
    <n v="13.275"/>
    <n v="16"/>
    <s v="album"/>
    <s v="Album"/>
    <n v="451"/>
  </r>
  <r>
    <s v="0uEp9E98JB5awlA084uaIg"/>
    <m/>
    <s v="Doo Wop (That Thing)"/>
    <n v="5"/>
    <n v="75"/>
    <n v="0.75"/>
    <b v="0"/>
    <n v="0"/>
    <x v="570"/>
    <n v="1489"/>
    <n v="71"/>
    <n v="0.71"/>
    <n v="3479555"/>
    <s v="neo soul"/>
    <s v="1BZoqf8Zje5nGdwZhOjAtD"/>
    <n v="1489"/>
    <s v="The Miseducation of Lauryn Hill"/>
    <d v="1998-08-25T00:00:00"/>
    <n v="9999"/>
    <n v="166.65"/>
    <n v="13.887500000000001"/>
    <n v="16"/>
    <s v="album"/>
    <s v="Album"/>
    <n v="533"/>
  </r>
  <r>
    <s v="5dRQUolXAVX3BbCiIxmSsf"/>
    <m/>
    <s v="Your Love"/>
    <n v="5"/>
    <n v="75"/>
    <n v="0.75"/>
    <b v="0"/>
    <n v="0"/>
    <x v="571"/>
    <n v="1490"/>
    <n v="65"/>
    <n v="0.65"/>
    <n v="787399"/>
    <s v="N/A"/>
    <s v="5FfkiNcXAvagExRCLd8nn4"/>
    <n v="1490"/>
    <s v="Super Hits"/>
    <d v="1998-07-03T00:00:00"/>
    <n v="10052"/>
    <n v="167.53333333333333"/>
    <n v="13.96111111111111"/>
    <n v="10"/>
    <s v="compilation"/>
    <s v="Compilation"/>
    <n v="369"/>
  </r>
  <r>
    <s v="5ZrDlcxIDZyjOzHdYW1ydr"/>
    <m/>
    <s v="Barbie Girl"/>
    <n v="3"/>
    <n v="75"/>
    <n v="0.75"/>
    <b v="0"/>
    <n v="0"/>
    <x v="572"/>
    <n v="1491"/>
    <n v="63"/>
    <n v="0.63"/>
    <n v="779228"/>
    <s v="europop, eurodance"/>
    <s v="3hHmYc6mrl6NkmRW1ZwYvm"/>
    <n v="1491"/>
    <s v="Aquarium (Special Edition)"/>
    <d v="1997-01-01T00:00:00"/>
    <n v="10600"/>
    <n v="176.66666666666666"/>
    <n v="14.722222222222221"/>
    <n v="17"/>
    <s v="album"/>
    <s v="Album"/>
    <n v="329"/>
  </r>
  <r>
    <s v="6PypGyiu0Y2lCDBN1XZEnP"/>
    <m/>
    <s v="Everybody Hurts"/>
    <n v="4"/>
    <n v="75"/>
    <n v="0.75"/>
    <b v="0"/>
    <n v="0"/>
    <x v="573"/>
    <n v="1492"/>
    <n v="72"/>
    <n v="0.72"/>
    <n v="5365848"/>
    <s v="jangle pop, alternative rock, rock"/>
    <s v="0BiNb8HYR4JvuxUa31Z58Q"/>
    <n v="1492"/>
    <s v="Automatic For The People"/>
    <d v="1992-10-05T00:00:00"/>
    <n v="12149"/>
    <n v="202.48333333333332"/>
    <n v="16.87361111111111"/>
    <n v="12"/>
    <s v="album"/>
    <s v="Album"/>
    <n v="533"/>
  </r>
  <r>
    <s v="4w3tQBXhn5345eUXDGBWZG"/>
    <m/>
    <s v="9 to 5"/>
    <n v="1"/>
    <n v="75"/>
    <n v="0.75"/>
    <b v="0"/>
    <n v="0"/>
    <x v="574"/>
    <n v="1493"/>
    <n v="70"/>
    <n v="0.7"/>
    <n v="2969733"/>
    <s v="country, classic country"/>
    <s v="64Ky1tqKPfwxhJs6msphWd"/>
    <n v="1493"/>
    <s v="9 To 5 And Odd Jobs"/>
    <d v="1980-06-30T00:00:00"/>
    <n v="16629"/>
    <n v="277.14999999999998"/>
    <n v="23.095833333333331"/>
    <n v="10"/>
    <s v="album"/>
    <s v="Album"/>
    <n v="27"/>
  </r>
  <r>
    <s v="0vFOzaXqZHahrZp6enQwQb"/>
    <m/>
    <s v="Money"/>
    <n v="6"/>
    <n v="75"/>
    <n v="0.75"/>
    <b v="1"/>
    <n v="1"/>
    <x v="270"/>
    <n v="590"/>
    <n v="79"/>
    <n v="0.79"/>
    <n v="22729968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638"/>
  </r>
  <r>
    <s v="0pNeVovbiZHkulpGeOx1Gj"/>
    <m/>
    <s v="Something - Remastered 2009"/>
    <n v="2"/>
    <n v="75"/>
    <n v="0.75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03"/>
  </r>
  <r>
    <s v="6Rqn2GFlmvmV4w9Ala0I1e"/>
    <m/>
    <s v="Feeling Good"/>
    <n v="7"/>
    <n v="75"/>
    <n v="0.75"/>
    <b v="0"/>
    <n v="0"/>
    <x v="575"/>
    <n v="1496"/>
    <n v="68"/>
    <n v="0.68"/>
    <n v="3231156"/>
    <s v="vocal jazz, jazz blues, soul, soul jazz, jazz, blues"/>
    <s v="3ofZeSWPHZOE5WC2tNZDez"/>
    <n v="1496"/>
    <s v="I Put A Spell On You"/>
    <d v="1965-06-01T00:00:00"/>
    <n v="22137"/>
    <n v="368.95"/>
    <n v="30.745833333333334"/>
    <n v="12"/>
    <s v="album"/>
    <s v="Album"/>
    <n v="29"/>
  </r>
  <r>
    <s v="1DwscornXpj8fmOmYVlqZt"/>
    <n v="2261"/>
    <s v="Stateside + Zara Larsson"/>
    <n v="10"/>
    <n v="74"/>
    <n v="0.74"/>
    <b v="0"/>
    <n v="0"/>
    <x v="228"/>
    <n v="486"/>
    <n v="78"/>
    <n v="0.78"/>
    <n v="4761364"/>
    <s v="bedroom pop"/>
    <s v="12Lig9oAX9nvpWHft5cHgF"/>
    <n v="1497"/>
    <s v="Fancy Some More?"/>
    <d v="2025-10-10T00:00:00"/>
    <n v="91"/>
    <n v="1.5166666666666666"/>
    <n v="0.12638888888888888"/>
    <n v="31"/>
    <s v="album"/>
    <s v="Album"/>
    <n v="307"/>
  </r>
  <r>
    <s v="017erFbOyCrdz0yburnVGZ"/>
    <n v="5335"/>
    <s v="you're a star"/>
    <n v="1"/>
    <n v="74"/>
    <n v="0.74"/>
    <b v="0"/>
    <n v="0"/>
    <x v="576"/>
    <n v="1498"/>
    <n v="77"/>
    <n v="0.77"/>
    <n v="2201446"/>
    <s v="stutter house, house"/>
    <s v="3dmu97DsoFpSptXPtJEzCJ"/>
    <n v="1498"/>
    <s v="you're a star"/>
    <d v="2025-10-03T00:00:00"/>
    <n v="98"/>
    <n v="1.6333333333333333"/>
    <n v="0.1361111111111111"/>
    <n v="1"/>
    <s v="single"/>
    <s v="Single"/>
    <n v="365"/>
  </r>
  <r>
    <s v="2ZCDXVmOLnKUHYVpycIq5F"/>
    <n v="1340"/>
    <s v="What You Is"/>
    <n v="1"/>
    <n v="74"/>
    <n v="0.74"/>
    <b v="1"/>
    <n v="1"/>
    <x v="286"/>
    <n v="637"/>
    <n v="84"/>
    <n v="0.84"/>
    <n v="14936207"/>
    <s v="N/A"/>
    <s v="6hGxO3RlfPxP0OuXukj5Ju"/>
    <n v="1499"/>
    <s v="What You Is"/>
    <d v="2025-09-26T00:00:00"/>
    <n v="105"/>
    <n v="1.75"/>
    <n v="0.14583333333333334"/>
    <n v="1"/>
    <s v="single"/>
    <s v="Single"/>
    <n v="376"/>
  </r>
  <r>
    <s v="2wn0AYkmcF0Cm7PmvA7hJ7"/>
    <n v="2052"/>
    <s v="Pretty &amp; Petty"/>
    <n v="13"/>
    <n v="74"/>
    <n v="0.74"/>
    <b v="1"/>
    <n v="1"/>
    <x v="332"/>
    <n v="760"/>
    <n v="81"/>
    <n v="0.81"/>
    <n v="25953771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305"/>
  </r>
  <r>
    <s v="0LutvoC2HqCfnaRSjrhtzo"/>
    <n v="6453"/>
    <s v="WALKING AWAY"/>
    <n v="10"/>
    <n v="74"/>
    <n v="0.74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406"/>
  </r>
  <r>
    <s v="7u7IqryLFAygWFz6bsEB7y"/>
    <n v="2672"/>
    <s v="Blue Strips"/>
    <n v="1"/>
    <n v="74"/>
    <n v="0.74"/>
    <b v="0"/>
    <n v="0"/>
    <x v="577"/>
    <n v="1502"/>
    <n v="76"/>
    <n v="0.76"/>
    <n v="1626341"/>
    <s v="N/A"/>
    <s v="38Vd2K3RytxtNWLE5aU2VR"/>
    <n v="1502"/>
    <s v="Blue Strips"/>
    <d v="2025-04-11T00:00:00"/>
    <n v="273"/>
    <n v="4.55"/>
    <n v="0.37916666666666665"/>
    <n v="2"/>
    <s v="single"/>
    <s v="Single"/>
    <n v="245"/>
  </r>
  <r>
    <s v="3LPLRNr58Z9Pn0clnEtkXb"/>
    <n v="6341"/>
    <s v="Anxiety"/>
    <n v="20"/>
    <n v="74"/>
    <n v="0.74"/>
    <b v="1"/>
    <n v="1"/>
    <x v="320"/>
    <n v="721"/>
    <n v="76"/>
    <n v="0.76"/>
    <n v="3228538"/>
    <s v="N/A"/>
    <s v="5yPu6XkHu8DAGmV6YkXYZq"/>
    <n v="1503"/>
    <s v="Alligator Bites Never Heal (Extended)"/>
    <d v="2025-03-14T00:00:00"/>
    <n v="301"/>
    <n v="5.0166666666666666"/>
    <n v="0.41805555555555557"/>
    <n v="20"/>
    <s v="album"/>
    <s v="Album"/>
    <n v="415"/>
  </r>
  <r>
    <s v="4mUR5Tv0CvJtpmnUtzeIgd"/>
    <n v="6148"/>
    <s v="Garden Of Eden"/>
    <n v="3"/>
    <n v="74"/>
    <n v="0.74"/>
    <b v="0"/>
    <n v="0"/>
    <x v="16"/>
    <n v="34"/>
    <n v="88"/>
    <n v="0.88"/>
    <n v="42256604"/>
    <s v="art pop, pop"/>
    <s v="2MHUaRi9OCyTN02SoyRRBJ"/>
    <n v="114"/>
    <s v="MAYHEM"/>
    <d v="2025-03-07T00:00:00"/>
    <n v="308"/>
    <n v="5.1333333333333337"/>
    <n v="0.42777777777777781"/>
    <n v="14"/>
    <s v="album"/>
    <s v="Album"/>
    <n v="399"/>
  </r>
  <r>
    <s v="5QMrH5nszZZR3nefIj6Mar"/>
    <n v="320"/>
    <s v="Defying Gravity"/>
    <n v="11"/>
    <n v="74"/>
    <n v="0.74"/>
    <b v="0"/>
    <n v="0"/>
    <x v="578"/>
    <n v="1505"/>
    <n v="66"/>
    <n v="0.66"/>
    <n v="522714"/>
    <s v="musicals"/>
    <s v="3JUrJP460nFIqwjxM19slT"/>
    <n v="1505"/>
    <s v="Wicked: The Soundtrack"/>
    <d v="2024-11-22T00:00:00"/>
    <n v="413"/>
    <n v="6.8833333333333337"/>
    <n v="0.57361111111111118"/>
    <n v="12"/>
    <s v="album"/>
    <s v="Album"/>
    <n v="766"/>
  </r>
  <r>
    <s v="0IVAYMUDvpzFxIEuGc71SM"/>
    <n v="7066"/>
    <s v="P*RNSTAR"/>
    <n v="2"/>
    <n v="74"/>
    <n v="0.74"/>
    <b v="1"/>
    <n v="1"/>
    <x v="579"/>
    <n v="1506"/>
    <n v="68"/>
    <n v="0.68"/>
    <n v="1719900"/>
    <s v="N/A"/>
    <s v="6h9oVEkQTYEL3aoVAnfpub"/>
    <n v="1506"/>
    <s v="AFTERCARE"/>
    <d v="2024-11-15T00:00:00"/>
    <n v="420"/>
    <n v="7"/>
    <n v="0.58333333333333337"/>
    <n v="15"/>
    <s v="album"/>
    <s v="Album"/>
    <n v="249"/>
  </r>
  <r>
    <s v="3aCPResPDNae3pXTocGpYe"/>
    <n v="5090"/>
    <s v="LIL DEMON"/>
    <n v="2"/>
    <n v="74"/>
    <n v="0.74"/>
    <b v="1"/>
    <n v="1"/>
    <x v="193"/>
    <n v="389"/>
    <n v="88"/>
    <n v="0.88"/>
    <n v="22675640"/>
    <s v="rap"/>
    <s v="4Zoxsc06EUHRf5GrJPJZ54"/>
    <n v="1507"/>
    <s v="MIXTAPE PLUTO"/>
    <d v="2024-09-20T00:00:00"/>
    <n v="476"/>
    <n v="7.9333333333333336"/>
    <n v="0.66111111111111109"/>
    <n v="17"/>
    <s v="album"/>
    <s v="Album"/>
    <n v="231"/>
  </r>
  <r>
    <s v="5kDgJffgJ0lYHTSiaXFWNw"/>
    <n v="4820"/>
    <s v="BABY I'M BACK"/>
    <n v="1"/>
    <n v="74"/>
    <n v="0.74"/>
    <b v="1"/>
    <n v="1"/>
    <x v="66"/>
    <n v="122"/>
    <n v="79"/>
    <n v="0.79"/>
    <n v="6593079"/>
    <s v="N/A"/>
    <s v="30H0cGghxhBJ93v4h28XEt"/>
    <n v="1508"/>
    <s v="THE FIRST TIME (DELUXE VERSION)"/>
    <d v="2024-08-09T00:00:00"/>
    <n v="518"/>
    <n v="8.6333333333333329"/>
    <n v="0.71944444444444444"/>
    <n v="28"/>
    <s v="album"/>
    <s v="Album"/>
    <n v="285"/>
  </r>
  <r>
    <s v="4oHQ8n9OKQ3599e8noCrDX"/>
    <n v="2136"/>
    <s v="I Think They Call This Love"/>
    <n v="1"/>
    <n v="74"/>
    <n v="0.74"/>
    <b v="0"/>
    <n v="0"/>
    <x v="580"/>
    <n v="1509"/>
    <n v="57"/>
    <n v="0.56999999999999995"/>
    <n v="302715"/>
    <s v="N/A"/>
    <s v="5bZT73mZyTvxu3de7BBhEu"/>
    <n v="1509"/>
    <s v="I Think They Call This Love"/>
    <d v="2024-07-17T00:00:00"/>
    <n v="541"/>
    <n v="9.0166666666666675"/>
    <n v="0.75138888888888899"/>
    <n v="1"/>
    <s v="single"/>
    <s v="Single"/>
    <n v="322"/>
  </r>
  <r>
    <s v="6vvPecFTmWxDfEJ6cYT1wa"/>
    <n v="6411"/>
    <s v="Rockstar"/>
    <n v="1"/>
    <n v="74"/>
    <n v="0.74"/>
    <b v="1"/>
    <n v="1"/>
    <x v="581"/>
    <n v="1510"/>
    <n v="75"/>
    <n v="0.75"/>
    <n v="13266900"/>
    <s v="k-pop"/>
    <s v="7wIIhHPyaxAHRvdNQQO2G9"/>
    <n v="1510"/>
    <s v="Rockstar"/>
    <d v="2024-06-27T00:00:00"/>
    <n v="561"/>
    <n v="9.35"/>
    <n v="0.77916666666666667"/>
    <n v="5"/>
    <s v="single"/>
    <s v="Single"/>
    <n v="23"/>
  </r>
  <r>
    <s v="5c9tBmJKbTdn1vhzXHeAwW"/>
    <n v="2771"/>
    <s v="Sympathy is a knife"/>
    <n v="3"/>
    <n v="74"/>
    <n v="0.74"/>
    <b v="1"/>
    <n v="1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51"/>
  </r>
  <r>
    <s v="5q0EXnBYyeCdXD72FzJxH0"/>
    <n v="7247"/>
    <s v="Illusion"/>
    <n v="7"/>
    <n v="74"/>
    <n v="0.74"/>
    <b v="0"/>
    <n v="0"/>
    <x v="232"/>
    <n v="513"/>
    <n v="85"/>
    <n v="0.85"/>
    <n v="46891061"/>
    <s v="pop"/>
    <s v="1Mo92916G2mmG7ajpmSVrc"/>
    <n v="728"/>
    <s v="Radical Optimism"/>
    <d v="2024-05-03T00:00:00"/>
    <n v="616"/>
    <n v="10.266666666666667"/>
    <n v="0.85555555555555562"/>
    <n v="11"/>
    <s v="album"/>
    <s v="Album"/>
    <n v="313"/>
  </r>
  <r>
    <s v="799KrpEbhZp0MHeiA8YK9P"/>
    <n v="610"/>
    <s v="Guilty as Sin?"/>
    <n v="9"/>
    <n v="74"/>
    <n v="0.74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23"/>
  </r>
  <r>
    <s v="18WFFUIsewmA8g31KAeo3e"/>
    <n v="3068"/>
    <s v="The Prophecy"/>
    <n v="26"/>
    <n v="74"/>
    <n v="0.74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16"/>
  </r>
  <r>
    <s v="3YkNIrAvbKNrrwwEd7NVLl"/>
    <n v="3148"/>
    <s v="loml"/>
    <n v="12"/>
    <n v="74"/>
    <n v="0.74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61"/>
  </r>
  <r>
    <s v="5bi0gh89wRuH2OgjdAKFsb"/>
    <n v="6156"/>
    <s v="Santa"/>
    <n v="1"/>
    <n v="74"/>
    <n v="0.74"/>
    <b v="0"/>
    <n v="0"/>
    <x v="582"/>
    <n v="1516"/>
    <n v="71"/>
    <n v="0.71"/>
    <n v="2726605"/>
    <s v="trap latino"/>
    <s v="0SqUi6bPIlAaWfvZibBfia"/>
    <n v="1516"/>
    <s v="Santa"/>
    <d v="2024-04-04T00:00:00"/>
    <n v="645"/>
    <n v="10.75"/>
    <n v="0.89583333333333337"/>
    <n v="1"/>
    <s v="single"/>
    <s v="Single"/>
    <n v="321"/>
  </r>
  <r>
    <s v="6tNgRQ0K2NYZ0Rb9l9DzL8"/>
    <n v="7256"/>
    <s v="obsessed"/>
    <n v="13"/>
    <n v="74"/>
    <n v="0.74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84"/>
  </r>
  <r>
    <s v="6Qb7YsAqH4wWFUMbGsCpap"/>
    <n v="240"/>
    <s v="Training Season"/>
    <n v="1"/>
    <n v="74"/>
    <n v="0.74"/>
    <b v="0"/>
    <n v="0"/>
    <x v="232"/>
    <n v="513"/>
    <n v="85"/>
    <n v="0.85"/>
    <n v="46886554"/>
    <s v="pop"/>
    <s v="3sqC2sXZc0b9r7WM9z3784"/>
    <n v="1518"/>
    <s v="Training Season"/>
    <d v="2024-02-15T00:00:00"/>
    <n v="694"/>
    <n v="11.566666666666666"/>
    <n v="0.96388888888888891"/>
    <n v="4"/>
    <s v="single"/>
    <s v="Single"/>
    <n v="349"/>
  </r>
  <r>
    <s v="0R6NfOiLzLj4O5VbYSJAjf"/>
    <n v="7625"/>
    <s v="La Diabla"/>
    <n v="1"/>
    <n v="74"/>
    <n v="0.74"/>
    <b v="0"/>
    <n v="0"/>
    <x v="583"/>
    <n v="1519"/>
    <n v="76"/>
    <n v="0.76"/>
    <n v="8453736"/>
    <s v="corridos tumbados, corrido, corridos bélicos, sad sierreño, música mexicana, banda, sierreño"/>
    <s v="2IoSjweCu07y9mv5H1Cj3v"/>
    <n v="1519"/>
    <s v="La Diabla"/>
    <d v="2023-11-30T00:00:00"/>
    <n v="771"/>
    <n v="12.85"/>
    <n v="1.0708333333333333"/>
    <n v="1"/>
    <s v="single"/>
    <s v="Single"/>
    <n v="287"/>
  </r>
  <r>
    <s v="3CWq0pAKKTWb0K4yiglDc4"/>
    <n v="7891"/>
    <s v="You’re Losing Me (From The Vault)"/>
    <n v="1"/>
    <n v="74"/>
    <n v="0.74"/>
    <b v="0"/>
    <n v="0"/>
    <x v="1"/>
    <n v="2"/>
    <n v="100"/>
    <n v="1"/>
    <n v="145489371"/>
    <s v="country, pop, indie, folk"/>
    <s v="5q3jthpn2h59P7pe2gmAl7"/>
    <n v="1520"/>
    <s v="You're Losing Me (From The Vault)"/>
    <d v="2023-11-29T00:00:00"/>
    <n v="772"/>
    <n v="12.866666666666667"/>
    <n v="1.0722222222222222"/>
    <n v="1"/>
    <s v="single"/>
    <s v="Single"/>
    <n v="463"/>
  </r>
  <r>
    <s v="17cia5k4BpGVlyEfqrFH50"/>
    <n v="6095"/>
    <s v="Can’t Catch Me Now - from The Hunger Games: The Ballad of Songbirds &amp; Snakes"/>
    <n v="1"/>
    <n v="74"/>
    <n v="0.74"/>
    <b v="0"/>
    <n v="0"/>
    <x v="70"/>
    <n v="127"/>
    <n v="84"/>
    <n v="0.84"/>
    <n v="49050008"/>
    <s v="pop rock, alternative pop, pop punk"/>
    <s v="2yHTMVFGHODKJOjVL1hLgk"/>
    <n v="1521"/>
    <s v="The Hunger Games: The Ballad of Songbirds &amp; Snakes (Music From &amp; Inspired By)"/>
    <d v="2023-11-17T00:00:00"/>
    <n v="784"/>
    <n v="13.066666666666666"/>
    <n v="1.0888888888888888"/>
    <n v="17"/>
    <s v="album"/>
    <s v="Album"/>
    <n v="342"/>
  </r>
  <r>
    <s v="3nNmRE0DxHC6ZaKkrpUumS"/>
    <n v="569"/>
    <s v="FINA"/>
    <n v="3"/>
    <n v="74"/>
    <n v="0.74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6"/>
  </r>
  <r>
    <s v="5w40ZYhbBMAlHYNDaVJIUu"/>
    <n v="3537"/>
    <s v="Chemical"/>
    <n v="1"/>
    <n v="74"/>
    <n v="0.74"/>
    <b v="1"/>
    <n v="1"/>
    <x v="93"/>
    <n v="175"/>
    <n v="86"/>
    <n v="0.86"/>
    <n v="47720209"/>
    <s v="pop, hip hop, country"/>
    <s v="7qcSUc5Af63mhfTF60KTEA"/>
    <n v="1523"/>
    <s v="Chemical"/>
    <d v="2023-04-14T00:00:00"/>
    <n v="1001"/>
    <n v="16.683333333333334"/>
    <n v="1.3902777777777777"/>
    <n v="1"/>
    <s v="single"/>
    <s v="Single"/>
    <n v="306"/>
  </r>
  <r>
    <s v="3Ua0m0YmEjrMi9XErKcNiR"/>
    <n v="1528"/>
    <s v="Like Crazy"/>
    <n v="3"/>
    <n v="74"/>
    <n v="0.74"/>
    <b v="0"/>
    <n v="0"/>
    <x v="65"/>
    <n v="118"/>
    <n v="79"/>
    <n v="0.79"/>
    <n v="10844512"/>
    <s v="k-pop"/>
    <s v="4xc3Lc9yASZgEJGH7acWMB"/>
    <n v="1524"/>
    <s v="FACE"/>
    <d v="2023-03-24T00:00:00"/>
    <n v="1022"/>
    <n v="17.033333333333335"/>
    <n v="1.4194444444444445"/>
    <n v="6"/>
    <s v="single"/>
    <s v="Single"/>
    <n v="353"/>
  </r>
  <r>
    <s v="19ItuvrZfTudwC6S5lkDH3"/>
    <n v="2105"/>
    <s v="The Machine"/>
    <n v="1"/>
    <n v="74"/>
    <n v="0.74"/>
    <b v="0"/>
    <n v="0"/>
    <x v="584"/>
    <n v="1525"/>
    <n v="62"/>
    <n v="0.62"/>
    <n v="99854"/>
    <s v="dark r&amp;b"/>
    <s v="0cDcH04KfQpQe5cEo6agvL"/>
    <n v="1525"/>
    <s v="The Machine"/>
    <d v="2023-03-17T00:00:00"/>
    <n v="1029"/>
    <n v="17.149999999999999"/>
    <n v="1.4291666666666665"/>
    <n v="1"/>
    <s v="single"/>
    <s v="Single"/>
    <n v="32"/>
  </r>
  <r>
    <s v="4W4fNrZYkobj539TOWsLO2"/>
    <n v="7831"/>
    <s v="Die For You (with Ariana Grande) - Remix"/>
    <n v="19"/>
    <n v="74"/>
    <n v="0.74"/>
    <b v="0"/>
    <n v="0"/>
    <x v="17"/>
    <n v="35"/>
    <n v="94"/>
    <n v="0.94"/>
    <n v="112995439"/>
    <s v="r&amp;b pop, alternative r&amp;b, hip hop, synthpop"/>
    <s v="35dut3ICqF3NEDkjxfzJJ1"/>
    <n v="1526"/>
    <s v="Starboy (Deluxe)"/>
    <d v="2023-03-14T00:00:00"/>
    <n v="1032"/>
    <n v="17.2"/>
    <n v="1.4333333333333333"/>
    <n v="21"/>
    <s v="album"/>
    <s v="Album"/>
    <n v="388"/>
  </r>
  <r>
    <s v="2i2gDpKKWjvnRTOZRhaPh2"/>
    <n v="1051"/>
    <s v="Moonlight"/>
    <n v="1"/>
    <n v="74"/>
    <n v="0.74"/>
    <b v="0"/>
    <n v="0"/>
    <x v="199"/>
    <n v="406"/>
    <n v="83"/>
    <n v="0.83"/>
    <n v="9469943"/>
    <s v="N/A"/>
    <s v="1y8Yw0NDcP2qxbZufIXt7u"/>
    <n v="1527"/>
    <s v="Moonlight"/>
    <d v="2023-02-24T00:00:00"/>
    <n v="1050"/>
    <n v="17.5"/>
    <n v="1.4583333333333333"/>
    <n v="1"/>
    <s v="single"/>
    <s v="Single"/>
    <n v="312"/>
  </r>
  <r>
    <s v="44Xyja7xYPlVC6v2CeweSi"/>
    <n v="2090"/>
    <s v="GOSSIP (feat. Tom Morello)"/>
    <n v="2"/>
    <n v="74"/>
    <n v="0.74"/>
    <b v="1"/>
    <n v="1"/>
    <x v="130"/>
    <n v="249"/>
    <n v="76"/>
    <n v="0.76"/>
    <n v="10640396"/>
    <s v="N/A"/>
    <s v="2KUaR4K36tSliwAoUA1gcs"/>
    <n v="1528"/>
    <s v="RUSH!"/>
    <d v="2023-01-20T00:00:00"/>
    <n v="1085"/>
    <n v="18.083333333333332"/>
    <n v="1.5069444444444444"/>
    <n v="17"/>
    <s v="album"/>
    <s v="Album"/>
    <n v="28"/>
  </r>
  <r>
    <s v="2VOZniNxFIDl8ydLltrMNb"/>
    <n v="5428"/>
    <s v="Escapism."/>
    <n v="1"/>
    <n v="74"/>
    <n v="0.74"/>
    <b v="1"/>
    <n v="1"/>
    <x v="5"/>
    <n v="17"/>
    <n v="81"/>
    <n v="0.81"/>
    <n v="2857629"/>
    <s v="N/A"/>
    <s v="4parxQfGC25WtlVVAm5S9q"/>
    <n v="1529"/>
    <s v="Escapism."/>
    <d v="2022-12-07T00:00:00"/>
    <n v="1129"/>
    <n v="18.816666666666666"/>
    <n v="1.5680555555555555"/>
    <n v="4"/>
    <s v="single"/>
    <s v="Single"/>
    <n v="453"/>
  </r>
  <r>
    <s v="6BePGk3eCan4FqaW2X8Qy3"/>
    <n v="6421"/>
    <s v="10:35"/>
    <n v="1"/>
    <n v="74"/>
    <n v="0.74"/>
    <b v="0"/>
    <n v="0"/>
    <x v="585"/>
    <n v="1530"/>
    <n v="80"/>
    <n v="0.8"/>
    <n v="7980308"/>
    <s v="edm, trance, big room"/>
    <s v="77wWx9sOCJiy0wcn0P44NO"/>
    <n v="1530"/>
    <s v="10:35"/>
    <d v="2022-11-03T00:00:00"/>
    <n v="1163"/>
    <n v="19.383333333333333"/>
    <n v="1.6152777777777778"/>
    <n v="1"/>
    <s v="single"/>
    <s v="Single"/>
    <n v="287"/>
  </r>
  <r>
    <s v="28GCbKgjlVD9eDmasGbe0T"/>
    <n v="6993"/>
    <s v="Me Fui de Vacaciones"/>
    <n v="20"/>
    <n v="74"/>
    <n v="0.74"/>
    <b v="0"/>
    <n v="0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01"/>
  </r>
  <r>
    <s v="0wihfILRNOwE2156Shezc8"/>
    <n v="7961"/>
    <s v="Agosto"/>
    <n v="22"/>
    <n v="74"/>
    <n v="0.74"/>
    <b v="1"/>
    <n v="1"/>
    <x v="14"/>
    <n v="32"/>
    <n v="95"/>
    <n v="0.95"/>
    <n v="102536542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231"/>
  </r>
  <r>
    <s v="1dm6z1fWB0cErMszU25dy2"/>
    <n v="8131"/>
    <s v="Después de la Playa"/>
    <n v="2"/>
    <n v="74"/>
    <n v="0.74"/>
    <b v="0"/>
    <n v="0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84"/>
  </r>
  <r>
    <s v="1797zYiX4cKosMH836X9Gt"/>
    <n v="1339"/>
    <s v="La Corriente"/>
    <n v="9"/>
    <n v="74"/>
    <n v="0.74"/>
    <b v="1"/>
    <n v="1"/>
    <x v="14"/>
    <n v="32"/>
    <n v="95"/>
    <n v="0.95"/>
    <n v="102500980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3"/>
  </r>
  <r>
    <s v="1gH1h30wkQdd9zhY3j7a8T"/>
    <n v="7055"/>
    <s v="THE SHADE"/>
    <n v="8"/>
    <n v="74"/>
    <n v="0.74"/>
    <b v="0"/>
    <n v="0"/>
    <x v="586"/>
    <n v="1535"/>
    <n v="74"/>
    <n v="0.74"/>
    <n v="6739016"/>
    <s v="bedroom pop"/>
    <s v="2yI4m5Yu2tl8v0It5P9WVz"/>
    <n v="1535"/>
    <s v="WHO CARES?"/>
    <d v="2022-03-11T00:00:00"/>
    <n v="1400"/>
    <n v="23.333333333333332"/>
    <n v="1.9444444444444444"/>
    <n v="11"/>
    <s v="album"/>
    <s v="Album"/>
    <n v="302"/>
  </r>
  <r>
    <s v="1r9xUipOqoNwggBpENDsvJ"/>
    <n v="2284"/>
    <s v="Enemy (with JID) - from the series Arcane League of Legends"/>
    <n v="1"/>
    <n v="74"/>
    <n v="0.74"/>
    <b v="0"/>
    <n v="0"/>
    <x v="133"/>
    <n v="252"/>
    <n v="85"/>
    <n v="0.85"/>
    <n v="58370582"/>
    <s v="N/A"/>
    <s v="1bTgKomQYSkKYPD9UI9W4b"/>
    <n v="1536"/>
    <s v="Enemy (with JID) [from the series Arcane League of Legends]"/>
    <d v="2021-10-28T00:00:00"/>
    <n v="1534"/>
    <n v="25.566666666666666"/>
    <n v="2.1305555555555555"/>
    <n v="1"/>
    <s v="single"/>
    <s v="Single"/>
    <n v="288"/>
  </r>
  <r>
    <s v="5Z9KJZvQzH6PFmb8SNkxuk"/>
    <n v="6555"/>
    <s v="INDUSTRY BABY (feat. Jack Harlow)"/>
    <n v="3"/>
    <n v="74"/>
    <n v="0.74"/>
    <b v="1"/>
    <n v="1"/>
    <x v="491"/>
    <n v="1226"/>
    <n v="71"/>
    <n v="0.71"/>
    <n v="12309710"/>
    <s v="N/A"/>
    <s v="6pOiDiuDQqrmo5DbG0ZubR"/>
    <n v="1537"/>
    <s v="MONTERO"/>
    <d v="2021-09-17T00:00:00"/>
    <n v="1575"/>
    <n v="26.25"/>
    <n v="2.1875"/>
    <n v="15"/>
    <s v="album"/>
    <s v="Album"/>
    <n v="353"/>
  </r>
  <r>
    <s v="1SC5rEoYDGUK4NfG82494W"/>
    <n v="1819"/>
    <s v="MONTERO (Call Me By Your Name)"/>
    <n v="1"/>
    <n v="74"/>
    <n v="0.74"/>
    <b v="1"/>
    <n v="1"/>
    <x v="491"/>
    <n v="1226"/>
    <n v="71"/>
    <n v="0.71"/>
    <n v="12310527"/>
    <s v="N/A"/>
    <s v="6pOiDiuDQqrmo5DbG0ZubR"/>
    <n v="1537"/>
    <s v="MONTERO"/>
    <d v="2021-09-17T00:00:00"/>
    <n v="1575"/>
    <n v="26.25"/>
    <n v="2.1875"/>
    <n v="15"/>
    <s v="album"/>
    <s v="Album"/>
    <n v="229"/>
  </r>
  <r>
    <s v="2BcMwX1MPV6ZHP4tUT9uq6"/>
    <n v="5876"/>
    <s v="Knife Talk (with 21 Savage ft. Project Pat)"/>
    <n v="13"/>
    <n v="74"/>
    <n v="0.74"/>
    <b v="1"/>
    <n v="1"/>
    <x v="88"/>
    <n v="164"/>
    <n v="95"/>
    <n v="0.95"/>
    <n v="103067383"/>
    <s v="rap"/>
    <s v="3SpBlxme9WbeQdI9kx7KAV"/>
    <n v="748"/>
    <s v="Certified Lover Boy"/>
    <d v="2021-09-03T00:00:00"/>
    <n v="1589"/>
    <n v="26.483333333333334"/>
    <n v="2.2069444444444444"/>
    <n v="21"/>
    <s v="album"/>
    <s v="Album"/>
    <n v="404"/>
  </r>
  <r>
    <s v="4nyY8oVjbX2d4qzlpiVM5n"/>
    <n v="4884"/>
    <s v="Ruin My Life"/>
    <n v="9"/>
    <n v="74"/>
    <n v="0.74"/>
    <b v="1"/>
    <n v="1"/>
    <x v="206"/>
    <n v="428"/>
    <n v="77"/>
    <n v="0.77"/>
    <n v="10912927"/>
    <s v="N/A"/>
    <s v="79y7DSLFQH3907u4ysOMGr"/>
    <n v="1540"/>
    <s v="Poster Girl"/>
    <d v="2021-03-05T00:00:00"/>
    <n v="1771"/>
    <n v="29.516666666666666"/>
    <n v="2.4597222222222221"/>
    <n v="12"/>
    <s v="album"/>
    <s v="Album"/>
    <n v="316"/>
  </r>
  <r>
    <s v="0sY6ZUTh4yoctD8VIXz339"/>
    <n v="3144"/>
    <s v="champagne problems"/>
    <n v="2"/>
    <n v="74"/>
    <n v="0.74"/>
    <b v="1"/>
    <n v="1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406"/>
  </r>
  <r>
    <s v="1i8dJGpKO0xQiKGCVslJqB"/>
    <n v="4457"/>
    <s v="half return"/>
    <n v="6"/>
    <n v="74"/>
    <n v="0.74"/>
    <b v="0"/>
    <n v="0"/>
    <x v="284"/>
    <n v="631"/>
    <n v="72"/>
    <n v="0.72"/>
    <n v="1456368"/>
    <s v="N/A"/>
    <s v="2Qt8Z1LB3Fsrf6nhBNsvUJ"/>
    <n v="631"/>
    <s v="songs"/>
    <d v="2020-10-23T00:00:00"/>
    <n v="1904"/>
    <n v="31.733333333333334"/>
    <n v="2.6444444444444444"/>
    <n v="11"/>
    <s v="album"/>
    <s v="Album"/>
    <n v="214"/>
  </r>
  <r>
    <s v="4Oun2ylbjFKMPTiaSbbCih"/>
    <n v="4225"/>
    <s v="WAP (feat. Megan Thee Stallion)"/>
    <n v="1"/>
    <n v="74"/>
    <n v="0.74"/>
    <b v="1"/>
    <n v="1"/>
    <x v="332"/>
    <n v="760"/>
    <n v="81"/>
    <n v="0.81"/>
    <n v="25953771"/>
    <s v="N/A"/>
    <s v="2ogiazbrNEx0kQHGl5ZBTQ"/>
    <n v="1543"/>
    <s v="WAP (feat. Megan Thee Stallion)"/>
    <d v="2020-08-07T00:00:00"/>
    <n v="1981"/>
    <n v="33.016666666666666"/>
    <n v="2.7513888888888887"/>
    <n v="1"/>
    <s v="single"/>
    <s v="Single"/>
    <n v="312"/>
  </r>
  <r>
    <s v="2NmsngXHeC1GQ9wWrzhOMf"/>
    <n v="4346"/>
    <s v="illicit affairs"/>
    <n v="10"/>
    <n v="74"/>
    <n v="0.74"/>
    <b v="0"/>
    <n v="0"/>
    <x v="1"/>
    <n v="2"/>
    <n v="100"/>
    <n v="1"/>
    <n v="145443567"/>
    <s v="country, pop, indie, folk"/>
    <s v="2fenSS68JI1h4Fo296JfGr"/>
    <n v="128"/>
    <s v="folklore"/>
    <d v="2020-07-24T00:00:00"/>
    <n v="1995"/>
    <n v="33.25"/>
    <n v="2.7708333333333335"/>
    <n v="16"/>
    <s v="album"/>
    <s v="Album"/>
    <n v="318"/>
  </r>
  <r>
    <s v="0PvFJmanyNQMseIFrU708S"/>
    <n v="4627"/>
    <s v="For The Night (feat. Lil Baby &amp; DaBaby)"/>
    <n v="3"/>
    <n v="74"/>
    <n v="0.74"/>
    <b v="1"/>
    <n v="1"/>
    <x v="436"/>
    <n v="1055"/>
    <n v="75"/>
    <n v="0.75"/>
    <n v="15612601"/>
    <s v="brooklyn drill, new york drill, drill"/>
    <s v="7e7t0MCrNDcJZsPwUKjmOc"/>
    <n v="1055"/>
    <s v="Shoot For The Stars Aim For The Moon"/>
    <d v="2020-07-03T00:00:00"/>
    <n v="2016"/>
    <n v="33.6"/>
    <n v="2.8000000000000003"/>
    <n v="19"/>
    <s v="album"/>
    <s v="Album"/>
    <n v="317"/>
  </r>
  <r>
    <s v="78qd8dvwea0Gosb6Fe6j3k"/>
    <n v="2964"/>
    <s v="Boss Bitch"/>
    <n v="1"/>
    <n v="74"/>
    <n v="0.74"/>
    <b v="0"/>
    <n v="0"/>
    <x v="128"/>
    <n v="242"/>
    <n v="86"/>
    <n v="0.86"/>
    <n v="34735147"/>
    <s v="N/A"/>
    <s v="4pmyFpGicLLIgNPc1TQXKc"/>
    <n v="1546"/>
    <s v="Boss Bitch"/>
    <d v="2020-01-23T00:00:00"/>
    <n v="2178"/>
    <n v="36.299999999999997"/>
    <n v="3.0249999999999999"/>
    <n v="1"/>
    <s v="single"/>
    <s v="Single"/>
    <n v="223"/>
  </r>
  <r>
    <s v="58HvfVOeJY7lUuCqF0m3ly"/>
    <n v="4651"/>
    <s v="MIDDLE OF THE NIGHT"/>
    <n v="1"/>
    <n v="74"/>
    <n v="0.74"/>
    <b v="0"/>
    <n v="0"/>
    <x v="587"/>
    <n v="1547"/>
    <n v="70"/>
    <n v="0.7"/>
    <n v="671778"/>
    <s v="N/A"/>
    <s v="4hYYpUC8Ewb74tP23Y1lmM"/>
    <n v="1547"/>
    <s v="MIDDLE OF THE NIGHT"/>
    <d v="2020-01-10T00:00:00"/>
    <n v="2191"/>
    <n v="36.516666666666666"/>
    <n v="3.0430555555555556"/>
    <n v="1"/>
    <s v="single"/>
    <s v="Single"/>
    <n v="307"/>
  </r>
  <r>
    <s v="62aP9fBQKYKxi7PDXwcUAS"/>
    <n v="1460"/>
    <s v="ily (i love you baby) (feat. Emilee)"/>
    <n v="1"/>
    <n v="74"/>
    <n v="0.74"/>
    <b v="0"/>
    <n v="0"/>
    <x v="588"/>
    <n v="1548"/>
    <n v="58"/>
    <n v="0.57999999999999996"/>
    <n v="191414"/>
    <s v="N/A"/>
    <s v="4MHHajvRTUHItDsvfdIC8B"/>
    <n v="1548"/>
    <s v="ily (i love you baby) (feat. Emilee)"/>
    <d v="2019-11-26T00:00:00"/>
    <n v="2236"/>
    <n v="37.266666666666666"/>
    <n v="3.1055555555555556"/>
    <n v="1"/>
    <s v="single"/>
    <s v="Single"/>
    <n v="294"/>
  </r>
  <r>
    <s v="696DnlkuDOXcMAnKlTgXXK"/>
    <n v="3349"/>
    <s v="ROXANNE"/>
    <n v="1"/>
    <n v="74"/>
    <n v="0.74"/>
    <b v="1"/>
    <n v="1"/>
    <x v="589"/>
    <n v="1549"/>
    <n v="59"/>
    <n v="0.59"/>
    <n v="817341"/>
    <s v="N/A"/>
    <s v="6HJDrXs0hpebaRFKA1sF90"/>
    <n v="1549"/>
    <s v="ROXANNE"/>
    <d v="2019-10-10T00:00:00"/>
    <n v="2283"/>
    <n v="38.049999999999997"/>
    <n v="3.1708333333333329"/>
    <n v="1"/>
    <s v="single"/>
    <s v="Single"/>
    <n v="272"/>
  </r>
  <r>
    <s v="24Yi9hE78yPEbZ4kxyoXAI"/>
    <n v="1674"/>
    <s v="Roses - Imanbek Remix"/>
    <n v="1"/>
    <n v="74"/>
    <n v="0.74"/>
    <b v="1"/>
    <n v="1"/>
    <x v="590"/>
    <n v="1550"/>
    <n v="65"/>
    <n v="0.65"/>
    <n v="1153696"/>
    <s v="N/A"/>
    <s v="3GqSdhWjmMypMwPLtzoFYs"/>
    <n v="1550"/>
    <s v="Roses (Imanbek Remix)"/>
    <d v="2019-10-09T00:00:00"/>
    <n v="2284"/>
    <n v="38.06666666666667"/>
    <n v="3.1722222222222225"/>
    <n v="1"/>
    <s v="single"/>
    <s v="Single"/>
    <n v="294"/>
  </r>
  <r>
    <s v="3pHkh7d0lzM2AldUtz2x37"/>
    <n v="4203"/>
    <s v="The Archer"/>
    <n v="5"/>
    <n v="74"/>
    <n v="0.74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52"/>
  </r>
  <r>
    <s v="5DSi7heBC8eTIFROBvttnp"/>
    <n v="7503"/>
    <s v="Season Of The Witch"/>
    <n v="1"/>
    <n v="74"/>
    <n v="0.74"/>
    <b v="0"/>
    <n v="0"/>
    <x v="55"/>
    <n v="100"/>
    <n v="88"/>
    <n v="0.88"/>
    <n v="51847587"/>
    <s v="alternative pop, indie pop"/>
    <s v="4K7RKXggxezOmccv1Uuviq"/>
    <n v="1552"/>
    <s v="Season Of The Witch (From The Motion Picture Scary Stories To Tell In The Dark&quot;)&quot;"/>
    <d v="2019-08-09T00:00:00"/>
    <n v="2345"/>
    <n v="39.083333333333336"/>
    <n v="3.2569444444444446"/>
    <n v="1"/>
    <s v="single"/>
    <s v="Single"/>
    <n v="411"/>
  </r>
  <r>
    <s v="4vUmTMuQqjdnvlZmAH61Qk"/>
    <n v="5152"/>
    <s v="South of the Border (feat. Camila Cabello &amp; Cardi B)"/>
    <n v="2"/>
    <n v="74"/>
    <n v="0.74"/>
    <b v="0"/>
    <n v="0"/>
    <x v="40"/>
    <n v="73"/>
    <n v="88"/>
    <n v="0.88"/>
    <n v="122773292"/>
    <s v="soft pop"/>
    <s v="3oIFxDIo2fwuk4lwCmFZCx"/>
    <n v="1553"/>
    <s v="No.6 Collaborations Project"/>
    <d v="2019-07-12T00:00:00"/>
    <n v="2373"/>
    <n v="39.549999999999997"/>
    <n v="3.2958333333333329"/>
    <n v="15"/>
    <s v="album"/>
    <s v="Album"/>
    <n v="34"/>
  </r>
  <r>
    <s v="02dRkCEc8Q5ch4TTcnLxOn"/>
    <n v="6625"/>
    <s v="Nothing Breaks Like a Heart (feat. Miley Cyrus)"/>
    <n v="9"/>
    <n v="74"/>
    <n v="0.74"/>
    <b v="0"/>
    <n v="0"/>
    <x v="171"/>
    <n v="346"/>
    <n v="74"/>
    <n v="0.74"/>
    <n v="1294030"/>
    <s v="N/A"/>
    <s v="6vdLdzihSWxV8FgWU2GSvA"/>
    <n v="1554"/>
    <s v="Late Night Feelings"/>
    <d v="2019-06-21T00:00:00"/>
    <n v="2394"/>
    <n v="39.9"/>
    <n v="3.3249999999999997"/>
    <n v="13"/>
    <s v="album"/>
    <s v="Album"/>
    <n v="361"/>
  </r>
  <r>
    <s v="2bT1PH7Cw3J9p3t7nlXCdh"/>
    <n v="5918"/>
    <s v="If I Can't Have You"/>
    <n v="3"/>
    <n v="74"/>
    <n v="0.74"/>
    <b v="0"/>
    <n v="0"/>
    <x v="73"/>
    <n v="134"/>
    <n v="81"/>
    <n v="0.81"/>
    <n v="45700057"/>
    <s v="N/A"/>
    <s v="0xzScN8P3hQAz3BT3YYX5w"/>
    <n v="640"/>
    <s v="Shawn Mendes (Deluxe)"/>
    <d v="2019-06-19T00:00:00"/>
    <n v="2396"/>
    <n v="39.93333333333333"/>
    <n v="3.3277777777777775"/>
    <n v="16"/>
    <s v="album"/>
    <s v="Album"/>
    <n v="319"/>
  </r>
  <r>
    <s v="3HVWdVOQ0ZA45FuZGSfvns"/>
    <n v="7414"/>
    <s v="I Don't Care (with Justin Bieber)"/>
    <n v="1"/>
    <n v="74"/>
    <n v="0.74"/>
    <b v="0"/>
    <n v="0"/>
    <x v="40"/>
    <n v="73"/>
    <n v="88"/>
    <n v="0.88"/>
    <n v="122773292"/>
    <s v="soft pop"/>
    <s v="5Nux7ozBJ5KJ02QYWwrneR"/>
    <n v="1556"/>
    <s v="I Don't Care (with Justin Bieber)"/>
    <d v="2019-05-10T00:00:00"/>
    <n v="2436"/>
    <n v="40.6"/>
    <n v="3.3833333333333333"/>
    <n v="1"/>
    <s v="single"/>
    <s v="Single"/>
    <n v="366"/>
  </r>
  <r>
    <s v="3Tc57t9l2O8FwQZtQOvPXK"/>
    <n v="3283"/>
    <s v="my strange addiction"/>
    <n v="9"/>
    <n v="74"/>
    <n v="0.74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99"/>
  </r>
  <r>
    <s v="7qEKqBCD2vE5vIBsrUitpD"/>
    <n v="410"/>
    <s v="ilomilo"/>
    <n v="11"/>
    <n v="74"/>
    <n v="0.74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6"/>
  </r>
  <r>
    <s v="4kV4N9D1iKVxx1KLvtTpjS"/>
    <n v="7491"/>
    <s v="break up with your girlfriend, i'm bored"/>
    <n v="12"/>
    <n v="74"/>
    <n v="0.74"/>
    <b v="1"/>
    <n v="1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17"/>
  </r>
  <r>
    <s v="1Bhm5HNO1cq8olDbBmokyL"/>
    <n v="7880"/>
    <s v="Copines"/>
    <n v="4"/>
    <n v="74"/>
    <n v="0.74"/>
    <b v="0"/>
    <n v="0"/>
    <x v="591"/>
    <n v="1560"/>
    <n v="70"/>
    <n v="0.7"/>
    <n v="5545344"/>
    <s v="french r&amp;b, pop urbaine"/>
    <s v="3jqQFIXUakuDXdhFVvI7Ko"/>
    <n v="1560"/>
    <s v="NAKAMURA"/>
    <d v="2018-11-02T00:00:00"/>
    <n v="2625"/>
    <n v="43.75"/>
    <n v="3.6458333333333335"/>
    <n v="13"/>
    <s v="album"/>
    <s v="Album"/>
    <n v="286"/>
  </r>
  <r>
    <s v="4ZLzoOkj0MPWrTLvooIuaa"/>
    <n v="6339"/>
    <s v="Get You The Moon (feat. Snøw)"/>
    <n v="1"/>
    <n v="74"/>
    <n v="0.74"/>
    <b v="0"/>
    <n v="0"/>
    <x v="592"/>
    <n v="1561"/>
    <n v="61"/>
    <n v="0.61"/>
    <n v="898530"/>
    <s v="N/A"/>
    <s v="5LZSpPoBVBsh6kRSEKfPQ8"/>
    <n v="1561"/>
    <s v="Get You The Moon (feat. Snøw)"/>
    <d v="2018-10-08T00:00:00"/>
    <n v="2650"/>
    <n v="44.166666666666664"/>
    <n v="3.6805555555555554"/>
    <n v="1"/>
    <s v="single"/>
    <s v="Single"/>
    <n v="298"/>
  </r>
  <r>
    <s v="6Up545NUflOiXo8cEraH49"/>
    <n v="6784"/>
    <s v="You Say"/>
    <n v="5"/>
    <n v="74"/>
    <n v="0.74"/>
    <b v="0"/>
    <n v="0"/>
    <x v="593"/>
    <n v="1562"/>
    <n v="67"/>
    <n v="0.67"/>
    <n v="3134316"/>
    <s v="christian, worship, ccm, christian pop"/>
    <s v="6pmoTLfsPpn0wisT3YFJSN"/>
    <n v="1562"/>
    <s v="Look Up Child"/>
    <d v="2018-09-07T00:00:00"/>
    <n v="2681"/>
    <n v="44.68333333333333"/>
    <n v="3.723611111111111"/>
    <n v="13"/>
    <s v="album"/>
    <s v="Album"/>
    <n v="457"/>
  </r>
  <r>
    <s v="0WdR2AyLW1Drd3OUdwezM0"/>
    <n v="3961"/>
    <s v="everytime"/>
    <n v="8"/>
    <n v="74"/>
    <n v="0.74"/>
    <b v="1"/>
    <n v="1"/>
    <x v="99"/>
    <n v="189"/>
    <n v="90"/>
    <n v="0.9"/>
    <n v="107389514"/>
    <s v="pop"/>
    <s v="3tx8gQqWbGwqIGZHqDNrGe"/>
    <n v="764"/>
    <s v="Sweetener"/>
    <d v="2018-08-17T00:00:00"/>
    <n v="2702"/>
    <n v="45.033333333333331"/>
    <n v="3.7527777777777778"/>
    <n v="15"/>
    <s v="album"/>
    <s v="Album"/>
    <n v="286"/>
  </r>
  <r>
    <s v="11kDth1aKUEUMq9r1pqyds"/>
    <n v="2812"/>
    <s v="5% TINT"/>
    <n v="9"/>
    <n v="74"/>
    <n v="0.74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26"/>
  </r>
  <r>
    <s v="5bJ1DrEM4hNCafcDd1oxHx"/>
    <n v="4979"/>
    <s v="Self Care"/>
    <n v="5"/>
    <n v="74"/>
    <n v="0.74"/>
    <b v="1"/>
    <n v="1"/>
    <x v="594"/>
    <n v="1565"/>
    <n v="81"/>
    <n v="0.81"/>
    <n v="12173714"/>
    <s v="N/A"/>
    <s v="5wtE5aLX5r7jOosmPhJhhk"/>
    <n v="1565"/>
    <s v="Swimming"/>
    <d v="2018-08-03T00:00:00"/>
    <n v="2716"/>
    <n v="45.266666666666666"/>
    <n v="3.7722222222222221"/>
    <n v="13"/>
    <s v="album"/>
    <s v="Album"/>
    <n v="575"/>
  </r>
  <r>
    <s v="2WP8G2pdddDmnh1xbfKBOI"/>
    <n v="5902"/>
    <s v="Finesse"/>
    <n v="5"/>
    <n v="74"/>
    <n v="0.74"/>
    <b v="0"/>
    <n v="0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03"/>
  </r>
  <r>
    <s v="3EPXxR3ImUwfayaurPi3cm"/>
    <n v="8065"/>
    <s v="Be Alright"/>
    <n v="1"/>
    <n v="74"/>
    <n v="0.74"/>
    <b v="1"/>
    <n v="1"/>
    <x v="443"/>
    <n v="1071"/>
    <n v="75"/>
    <n v="0.75"/>
    <n v="4155089"/>
    <s v="N/A"/>
    <s v="0YZLXTaHLcgl5UdtKDiUXD"/>
    <n v="1567"/>
    <s v="Be Alright"/>
    <d v="2018-06-29T00:00:00"/>
    <n v="2751"/>
    <n v="45.85"/>
    <n v="3.8208333333333333"/>
    <n v="1"/>
    <s v="single"/>
    <s v="Single"/>
    <n v="327"/>
  </r>
  <r>
    <s v="2NlTOhsAamXOaZciOXbITb"/>
    <n v="6180"/>
    <s v="Cold (feat. Future)"/>
    <n v="15"/>
    <n v="74"/>
    <n v="0.74"/>
    <b v="1"/>
    <n v="1"/>
    <x v="138"/>
    <n v="261"/>
    <n v="85"/>
    <n v="0.85"/>
    <n v="45764832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9"/>
  </r>
  <r>
    <s v="2bSk87AVkCIIC3Bcligq1z"/>
    <n v="2559"/>
    <s v="Life Goes On"/>
    <n v="13"/>
    <n v="74"/>
    <n v="0.74"/>
    <b v="1"/>
    <n v="1"/>
    <x v="334"/>
    <n v="763"/>
    <n v="84"/>
    <n v="0.84"/>
    <n v="21656185"/>
    <s v="N/A"/>
    <s v="7yf9ZJyHRbp8sHtpDKfPpt"/>
    <n v="1421"/>
    <s v="Harder Than Ever"/>
    <d v="2018-05-18T00:00:00"/>
    <n v="2793"/>
    <n v="46.55"/>
    <n v="3.8791666666666664"/>
    <n v="17"/>
    <s v="album"/>
    <s v="Album"/>
    <n v="411"/>
  </r>
  <r>
    <s v="1s9DTymg5UQrdorZf43JQm"/>
    <n v="3670"/>
    <s v="Fell In Luv (feat. Bryson Tiller)"/>
    <n v="10"/>
    <n v="74"/>
    <n v="0.74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43"/>
  </r>
  <r>
    <s v="3swc6WTsr7rl9DqQKQA55C"/>
    <n v="7341"/>
    <s v="Psycho (feat. Ty Dolla $ign)"/>
    <n v="8"/>
    <n v="74"/>
    <n v="0.74"/>
    <b v="1"/>
    <n v="1"/>
    <x v="93"/>
    <n v="175"/>
    <n v="86"/>
    <n v="0.86"/>
    <n v="47720209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69"/>
  </r>
  <r>
    <s v="3V8UKqhEK5zBkBb6d6ub8i"/>
    <n v="7483"/>
    <s v="Te Boté - Remix"/>
    <n v="1"/>
    <n v="74"/>
    <n v="0.74"/>
    <b v="1"/>
    <n v="1"/>
    <x v="595"/>
    <n v="1572"/>
    <n v="67"/>
    <n v="0.67"/>
    <n v="5576392"/>
    <s v="reggaeton"/>
    <s v="42wLKnuGyBLGWwH89lnimL"/>
    <n v="1572"/>
    <s v="Te Boté (Remix)"/>
    <d v="2018-04-13T00:00:00"/>
    <n v="2828"/>
    <n v="47.133333333333333"/>
    <n v="3.9277777777777776"/>
    <n v="1"/>
    <s v="single"/>
    <s v="Single"/>
    <n v="696"/>
  </r>
  <r>
    <s v="6LOZws7T3jqZz78unPgFF9"/>
    <n v="2594"/>
    <s v="Dead To Me"/>
    <n v="7"/>
    <n v="74"/>
    <n v="0.74"/>
    <b v="0"/>
    <n v="0"/>
    <x v="199"/>
    <n v="406"/>
    <n v="83"/>
    <n v="0.83"/>
    <n v="9469943"/>
    <s v="N/A"/>
    <s v="4EPQtdq6vvwxuYeQTrwDVY"/>
    <n v="649"/>
    <s v="Isolation"/>
    <d v="2018-04-06T00:00:00"/>
    <n v="2835"/>
    <n v="47.25"/>
    <n v="3.9375"/>
    <n v="15"/>
    <s v="album"/>
    <s v="Album"/>
    <n v="332"/>
  </r>
  <r>
    <s v="5t3Vk8bRKylx4fjj7qlbib"/>
    <n v="1127"/>
    <s v="bitches broken hearts"/>
    <n v="1"/>
    <n v="74"/>
    <n v="0.74"/>
    <b v="1"/>
    <n v="1"/>
    <x v="4"/>
    <n v="7"/>
    <n v="90"/>
    <n v="0.9"/>
    <n v="118760311"/>
    <s v="alternative pop, electropop, dark pop"/>
    <s v="1Z0XtKcevvITZ5ydimkYcx"/>
    <n v="1574"/>
    <s v="bitches broken hearts"/>
    <d v="2018-03-30T00:00:00"/>
    <n v="2842"/>
    <n v="47.366666666666667"/>
    <n v="3.9472222222222224"/>
    <n v="1"/>
    <s v="single"/>
    <s v="Single"/>
    <n v="294"/>
  </r>
  <r>
    <s v="4ofwffwvvnbSkrMSCKQDaC"/>
    <n v="8022"/>
    <s v="Shotgun"/>
    <n v="4"/>
    <n v="74"/>
    <n v="0.74"/>
    <b v="0"/>
    <n v="0"/>
    <x v="596"/>
    <n v="1575"/>
    <n v="68"/>
    <n v="0.68"/>
    <n v="4312205"/>
    <s v="N/A"/>
    <s v="2NaulYO6lGXTyIzWTJvRJj"/>
    <n v="1575"/>
    <s v="Staying at Tamara's"/>
    <d v="2018-03-23T00:00:00"/>
    <n v="2849"/>
    <n v="47.483333333333334"/>
    <n v="3.9569444444444444"/>
    <n v="11"/>
    <s v="album"/>
    <s v="Album"/>
    <n v="335"/>
  </r>
  <r>
    <s v="3afkJSKX0EAMsJXTZnDXXJ"/>
    <n v="1222"/>
    <s v="Strawberries &amp; Cigarettes"/>
    <n v="1"/>
    <n v="74"/>
    <n v="0.74"/>
    <b v="0"/>
    <n v="0"/>
    <x v="597"/>
    <n v="1576"/>
    <n v="72"/>
    <n v="0.72"/>
    <n v="9462835"/>
    <s v="N/A"/>
    <s v="5L0bixsyXEkomsyucUySjy"/>
    <n v="1576"/>
    <s v="Strawberries &amp; Cigarettes"/>
    <d v="2018-03-16T00:00:00"/>
    <n v="2856"/>
    <n v="47.6"/>
    <n v="3.9666666666666668"/>
    <n v="1"/>
    <s v="single"/>
    <s v="Single"/>
    <n v="335"/>
  </r>
  <r>
    <s v="5PjdC2gMATetx5xdnwGUu7"/>
    <n v="3179"/>
    <s v="i wanna be your girlfriend"/>
    <n v="1"/>
    <n v="74"/>
    <n v="0.74"/>
    <b v="1"/>
    <n v="1"/>
    <x v="49"/>
    <n v="92"/>
    <n v="73"/>
    <n v="0.73"/>
    <n v="8763286"/>
    <s v="bedroom pop"/>
    <s v="14cEutEbb3i2vDp3ZopdJf"/>
    <n v="1577"/>
    <s v="i wanna be your girlfriend"/>
    <d v="2018-03-02T00:00:00"/>
    <n v="2870"/>
    <n v="47.833333333333336"/>
    <n v="3.9861111111111112"/>
    <n v="1"/>
    <s v="single"/>
    <s v="Single"/>
    <n v="341"/>
  </r>
  <r>
    <s v="1WsEgieHsWWndAzLkmV105"/>
    <n v="3694"/>
    <s v="hostage"/>
    <n v="8"/>
    <n v="74"/>
    <n v="0.74"/>
    <b v="0"/>
    <n v="0"/>
    <x v="4"/>
    <n v="7"/>
    <n v="90"/>
    <n v="0.9"/>
    <n v="118760311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82"/>
  </r>
  <r>
    <s v="6vwUnlOycgm21T6qKn8jxf"/>
    <n v="6569"/>
    <s v="Let You Go"/>
    <n v="1"/>
    <n v="74"/>
    <n v="0.74"/>
    <b v="0"/>
    <n v="0"/>
    <x v="367"/>
    <n v="859"/>
    <n v="69"/>
    <n v="0.69"/>
    <n v="458855"/>
    <s v="N/A"/>
    <s v="3WT7yRO6cCm1C4fNinvdXT"/>
    <n v="1579"/>
    <s v="Let You Go"/>
    <d v="2017-11-24T00:00:00"/>
    <n v="2968"/>
    <n v="49.466666666666669"/>
    <n v="4.1222222222222227"/>
    <n v="1"/>
    <s v="single"/>
    <s v="Single"/>
    <n v="286"/>
  </r>
  <r>
    <s v="1ZY1PqizIl78geGM4xWlEA"/>
    <n v="8001"/>
    <s v="Gorgeous"/>
    <n v="8"/>
    <n v="74"/>
    <n v="0.74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49"/>
  </r>
  <r>
    <s v="7FCfMXYTIiQ9b4hDYs4Iol"/>
    <n v="6751"/>
    <s v="Be the One"/>
    <n v="4"/>
    <n v="74"/>
    <n v="0.74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38"/>
  </r>
  <r>
    <s v="4Q3N4Ct4zCuIHuZ65E3BD4"/>
    <n v="5213"/>
    <s v="Tunnel Vision"/>
    <n v="10"/>
    <n v="74"/>
    <n v="0.74"/>
    <b v="1"/>
    <n v="1"/>
    <x v="444"/>
    <n v="1073"/>
    <n v="79"/>
    <n v="0.79"/>
    <n v="12471348"/>
    <s v="N/A"/>
    <s v="5mG8oNkNKM2my7t9ywra96"/>
    <n v="1582"/>
    <s v="Painting Pictures"/>
    <d v="2017-03-31T00:00:00"/>
    <n v="3206"/>
    <n v="53.43333333333333"/>
    <n v="4.4527777777777775"/>
    <n v="18"/>
    <s v="album"/>
    <s v="Album"/>
    <n v="446"/>
  </r>
  <r>
    <s v="1x5sYLZiu9r5E43kMlt9f8"/>
    <n v="7694"/>
    <s v="Symphony (feat. Zara Larsson)"/>
    <n v="1"/>
    <n v="74"/>
    <n v="0.74"/>
    <b v="0"/>
    <n v="0"/>
    <x v="378"/>
    <n v="902"/>
    <n v="74"/>
    <n v="0.74"/>
    <n v="5975530"/>
    <s v="N/A"/>
    <s v="4b13SJlne61y53KSEwuQtD"/>
    <n v="1583"/>
    <s v="Symphony (feat. Zara Larsson)"/>
    <d v="2017-03-16T00:00:00"/>
    <n v="3221"/>
    <n v="53.68333333333333"/>
    <n v="4.4736111111111105"/>
    <n v="1"/>
    <s v="single"/>
    <s v="Single"/>
    <n v="354"/>
  </r>
  <r>
    <s v="4EDijkJdHBZZ0GwJ12iTAj"/>
    <n v="1870"/>
    <s v="Stargirl Interlude"/>
    <n v="8"/>
    <n v="74"/>
    <n v="0.74"/>
    <b v="0"/>
    <n v="0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186"/>
  </r>
  <r>
    <s v="0B0tYbVp7pDQAqKDhgMeaL"/>
    <n v="1798"/>
    <s v="Too Good to Say Goodbye"/>
    <n v="9"/>
    <n v="74"/>
    <n v="0.74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469"/>
  </r>
  <r>
    <s v="5XMkENs3GfeRza8MfVAhjK"/>
    <n v="5749"/>
    <s v="Finesse"/>
    <n v="8"/>
    <n v="74"/>
    <n v="0.74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18"/>
  </r>
  <r>
    <s v="7DbdUf8aHSYoliSjO6LZv6"/>
    <n v="6055"/>
    <s v="Sex, Drugs, Etc."/>
    <n v="6"/>
    <n v="74"/>
    <n v="0.74"/>
    <b v="0"/>
    <n v="0"/>
    <x v="279"/>
    <n v="615"/>
    <n v="65"/>
    <n v="0.65"/>
    <n v="1005606"/>
    <s v="N/A"/>
    <s v="1xz1n7gyY02veDxH50SQHQ"/>
    <n v="1587"/>
    <s v="Chit Chat"/>
    <d v="2016-11-04T00:00:00"/>
    <n v="3353"/>
    <n v="55.883333333333333"/>
    <n v="4.6569444444444441"/>
    <n v="6"/>
    <s v="single"/>
    <s v="Single"/>
    <n v="327"/>
  </r>
  <r>
    <s v="40gvh6jP5qxMJuMmF9lG9A"/>
    <n v="2040"/>
    <s v="Baby Came Home 2 / Valentines"/>
    <n v="7"/>
    <n v="74"/>
    <n v="0.74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65"/>
  </r>
  <r>
    <s v="34rRFl0bz9PocxWuO2ca5J"/>
    <n v="1502"/>
    <s v="Music To Watch Boys To"/>
    <n v="2"/>
    <n v="74"/>
    <n v="0.74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84"/>
  </r>
  <r>
    <s v="4frLb7nWtsz2ymBE6k2GRP"/>
    <n v="6846"/>
    <s v="Earned It (Fifty Shades Of Grey)"/>
    <n v="9"/>
    <n v="74"/>
    <n v="0.74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62"/>
  </r>
  <r>
    <s v="1cCbsojaA6GIT7Y3zuMJ1q"/>
    <n v="3934"/>
    <s v="Nangs"/>
    <n v="2"/>
    <n v="74"/>
    <n v="0.74"/>
    <b v="0"/>
    <n v="0"/>
    <x v="51"/>
    <n v="96"/>
    <n v="85"/>
    <n v="0.85"/>
    <n v="952359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179"/>
  </r>
  <r>
    <s v="2uZWffKoemZDI0gHcBEcDc"/>
    <n v="6970"/>
    <s v="On &amp; On"/>
    <n v="1"/>
    <n v="74"/>
    <n v="0.74"/>
    <b v="0"/>
    <n v="0"/>
    <x v="598"/>
    <n v="1592"/>
    <n v="59"/>
    <n v="0.59"/>
    <n v="258422"/>
    <s v="N/A"/>
    <s v="6Unm4KKxYtjR08J1wEOnkc"/>
    <n v="1592"/>
    <s v="On &amp; On"/>
    <d v="2015-07-09T00:00:00"/>
    <n v="3837"/>
    <n v="63.95"/>
    <n v="5.3291666666666666"/>
    <n v="1"/>
    <s v="single"/>
    <s v="Single"/>
    <n v="345"/>
  </r>
  <r>
    <s v="3bnVBN67NBEzedqQuWrpP4"/>
    <n v="649"/>
    <s v="Tear in My Heart"/>
    <n v="5"/>
    <n v="74"/>
    <n v="0.74"/>
    <b v="0"/>
    <n v="0"/>
    <x v="136"/>
    <n v="257"/>
    <n v="83"/>
    <n v="0.83"/>
    <n v="25759662"/>
    <s v="N/A"/>
    <s v="3cQO7jp5S9qLBoIVtbkSM1"/>
    <n v="257"/>
    <s v="Blurryface"/>
    <d v="2015-05-15T00:00:00"/>
    <n v="3892"/>
    <n v="64.86666666666666"/>
    <n v="5.405555555555555"/>
    <n v="14"/>
    <s v="album"/>
    <s v="Album"/>
    <n v="314"/>
  </r>
  <r>
    <s v="5zT5cMnMKoyruPj13TQXGx"/>
    <n v="5231"/>
    <s v="I Found"/>
    <n v="1"/>
    <n v="74"/>
    <n v="0.74"/>
    <b v="0"/>
    <n v="0"/>
    <x v="599"/>
    <n v="1594"/>
    <n v="58"/>
    <n v="0.57999999999999996"/>
    <n v="562813"/>
    <s v="N/A"/>
    <s v="05WTBdwkHAqk5Mg68ugD7L"/>
    <n v="1594"/>
    <s v="5AM (Expanded Edition)"/>
    <d v="2015-04-20T00:00:00"/>
    <n v="3917"/>
    <n v="65.283333333333331"/>
    <n v="5.4402777777777773"/>
    <n v="17"/>
    <s v="album"/>
    <s v="Album"/>
    <n v="455"/>
  </r>
  <r>
    <s v="7FYH5AW3bVfZHJIQpq3UOA"/>
    <n v="2745"/>
    <s v="I Don't Fuck With You"/>
    <n v="4"/>
    <n v="74"/>
    <n v="0.74"/>
    <b v="1"/>
    <n v="1"/>
    <x v="600"/>
    <n v="1595"/>
    <n v="74"/>
    <n v="0.74"/>
    <n v="11543082"/>
    <s v="N/A"/>
    <s v="1j2x7FJXTgUT0X5hZ8TDXE"/>
    <n v="1595"/>
    <s v="Dark Sky Paradise"/>
    <d v="2015-02-23T00:00:00"/>
    <n v="3973"/>
    <n v="66.216666666666669"/>
    <n v="5.5180555555555557"/>
    <n v="12"/>
    <s v="album"/>
    <s v="Album"/>
    <n v="473"/>
  </r>
  <r>
    <s v="6jG2YzhxptolDzLHTGLt7S"/>
    <n v="7051"/>
    <s v="Drunk in Love (feat. JAY-Z)"/>
    <n v="3"/>
    <n v="74"/>
    <n v="0.74"/>
    <b v="1"/>
    <n v="1"/>
    <x v="386"/>
    <n v="926"/>
    <n v="84"/>
    <n v="0.84"/>
    <n v="4117220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539"/>
  </r>
  <r>
    <s v="7cioKB5CHVzk09SOtTyn0T"/>
    <n v="759"/>
    <s v="Haunted"/>
    <n v="2"/>
    <n v="74"/>
    <n v="0.74"/>
    <b v="1"/>
    <n v="1"/>
    <x v="386"/>
    <n v="926"/>
    <n v="84"/>
    <n v="0.84"/>
    <n v="4117220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615"/>
  </r>
  <r>
    <s v="0lizgQ7Qw35od7CYaoMBZb"/>
    <n v="2608"/>
    <s v="Santa Tell Me"/>
    <n v="1"/>
    <n v="74"/>
    <n v="0.74"/>
    <b v="0"/>
    <n v="0"/>
    <x v="99"/>
    <n v="189"/>
    <n v="90"/>
    <n v="0.9"/>
    <n v="107389514"/>
    <s v="pop"/>
    <s v="27MNgBEnLCKoafz1g2Zu97"/>
    <n v="1598"/>
    <s v="Santa Tell Me"/>
    <d v="2014-11-24T00:00:00"/>
    <n v="4064"/>
    <n v="67.733333333333334"/>
    <n v="5.6444444444444448"/>
    <n v="1"/>
    <s v="single"/>
    <s v="Single"/>
    <n v="34"/>
  </r>
  <r>
    <s v="1p80LdxRV74UKvL8gnD7ky"/>
    <n v="7105"/>
    <s v="Blank Space"/>
    <n v="2"/>
    <n v="74"/>
    <n v="0.74"/>
    <b v="0"/>
    <n v="0"/>
    <x v="1"/>
    <n v="2"/>
    <n v="100"/>
    <n v="1"/>
    <n v="14548937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86"/>
  </r>
  <r>
    <s v="57kR5SniQIbsbVoIjjOUDa"/>
    <n v="5941"/>
    <s v="You Know You Like It"/>
    <n v="1"/>
    <n v="74"/>
    <n v="0.74"/>
    <b v="0"/>
    <n v="0"/>
    <x v="76"/>
    <n v="138"/>
    <n v="77"/>
    <n v="0.77"/>
    <n v="9281733"/>
    <s v="N/A"/>
    <s v="6mQGo1a9mXHNUSJYwXi9Wd"/>
    <n v="1600"/>
    <s v="You Know You Like It"/>
    <d v="2014-10-14T00:00:00"/>
    <n v="4105"/>
    <n v="68.416666666666671"/>
    <n v="5.7013888888888893"/>
    <n v="1"/>
    <s v="single"/>
    <s v="Single"/>
    <n v="412"/>
  </r>
  <r>
    <s v="35PKfoynRpVFoAUE3D5Kc6"/>
    <n v="768"/>
    <s v="Work Song"/>
    <n v="9"/>
    <n v="74"/>
    <n v="0.74"/>
    <b v="0"/>
    <n v="0"/>
    <x v="172"/>
    <n v="347"/>
    <n v="82"/>
    <n v="0.82"/>
    <n v="9114093"/>
    <s v="N/A"/>
    <s v="0Uv83rRhY5QvHKkQoULRKk"/>
    <n v="347"/>
    <s v="Hozier"/>
    <d v="2014-09-19T00:00:00"/>
    <n v="4130"/>
    <n v="68.833333333333329"/>
    <n v="5.7361111111111107"/>
    <n v="13"/>
    <s v="album"/>
    <s v="Album"/>
    <n v="382"/>
  </r>
  <r>
    <s v="2IWtloZYQDcP8Ashwx8QEF"/>
    <n v="6794"/>
    <s v="Black Out Days"/>
    <n v="2"/>
    <n v="74"/>
    <n v="0.74"/>
    <b v="0"/>
    <n v="0"/>
    <x v="601"/>
    <n v="1602"/>
    <n v="69"/>
    <n v="0.69"/>
    <n v="967620"/>
    <s v="N/A"/>
    <s v="2R2Cwe4kI8b2WObXZ90wOC"/>
    <n v="1602"/>
    <s v="Voices"/>
    <d v="2014-02-18T00:00:00"/>
    <n v="4343"/>
    <n v="72.38333333333334"/>
    <n v="6.031944444444445"/>
    <n v="11"/>
    <s v="album"/>
    <s v="Album"/>
    <n v="378"/>
  </r>
  <r>
    <s v="4q6dqyGM25sKFU8nYAGRe4"/>
    <n v="8208"/>
    <s v="Show Me (feat. Chris Brown)"/>
    <n v="3"/>
    <n v="74"/>
    <n v="0.74"/>
    <b v="1"/>
    <n v="1"/>
    <x v="602"/>
    <n v="1603"/>
    <n v="67"/>
    <n v="0.67"/>
    <n v="2967234"/>
    <s v="N/A"/>
    <s v="6qBNm8dkdowRUUrN7uwR11"/>
    <n v="1603"/>
    <s v="My Own Lane (Expanded Edition)"/>
    <d v="2014-01-06T00:00:00"/>
    <n v="4386"/>
    <n v="73.099999999999994"/>
    <n v="6.0916666666666659"/>
    <n v="18"/>
    <s v="album"/>
    <s v="Album"/>
    <n v="363"/>
  </r>
  <r>
    <s v="3fVnlF4pGqWI9flVENcT28"/>
    <n v="2124"/>
    <s v="Wildest Dreams"/>
    <n v="9"/>
    <n v="74"/>
    <n v="0.74"/>
    <b v="0"/>
    <n v="0"/>
    <x v="1"/>
    <n v="2"/>
    <n v="100"/>
    <n v="1"/>
    <n v="145443567"/>
    <s v="country, pop, indie, folk"/>
    <s v="5fy0X0JmZRZnVa2UEicIOl"/>
    <n v="1604"/>
    <s v="1989"/>
    <d v="2014-01-01T00:00:00"/>
    <n v="4391"/>
    <n v="73.183333333333337"/>
    <n v="6.0986111111111114"/>
    <n v="13"/>
    <s v="album"/>
    <s v="Album"/>
    <n v="367"/>
  </r>
  <r>
    <s v="6or1bKJiZ06IlK0vFvY75k"/>
    <n v="2841"/>
    <s v="Rap God"/>
    <n v="9"/>
    <n v="74"/>
    <n v="0.74"/>
    <b v="1"/>
    <n v="1"/>
    <x v="59"/>
    <n v="106"/>
    <n v="88"/>
    <n v="0.88"/>
    <n v="104517308"/>
    <s v="rap, hip hop"/>
    <s v="6DN7GcZF1HywzrkGN6Eeqk"/>
    <n v="1605"/>
    <s v="The Marshall Mathers LP2 (Deluxe)"/>
    <d v="2013-11-05T00:00:00"/>
    <n v="4448"/>
    <n v="74.13333333333334"/>
    <n v="6.177777777777778"/>
    <n v="21"/>
    <s v="album"/>
    <s v="Album"/>
    <n v="605"/>
  </r>
  <r>
    <s v="5jrdCoLpJSvHHorevXBATy"/>
    <n v="3328"/>
    <s v="Dark Horse"/>
    <n v="6"/>
    <n v="74"/>
    <n v="0.74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59"/>
  </r>
  <r>
    <s v="3tYxhPqkioZEV5el3DJxLQ"/>
    <n v="5277"/>
    <s v="Youngest Daughter"/>
    <n v="7"/>
    <n v="74"/>
    <n v="0.74"/>
    <b v="0"/>
    <n v="0"/>
    <x v="603"/>
    <n v="1607"/>
    <n v="62"/>
    <n v="0.62"/>
    <n v="453018"/>
    <s v="shoegaze, post-grunge"/>
    <s v="6JLO3HVtVEKLHqbgs6ujdw"/>
    <n v="1607"/>
    <s v="Jar"/>
    <d v="2013-04-05T00:00:00"/>
    <n v="4662"/>
    <n v="77.7"/>
    <n v="6.4750000000000005"/>
    <n v="12"/>
    <s v="album"/>
    <s v="Album"/>
    <n v="415"/>
  </r>
  <r>
    <s v="6PUIzlqotEmPuBfjbwYWOB"/>
    <n v="4535"/>
    <s v="Summertime Sadness (Lana Del Rey Vs. Cedric Gervais) - Cedric Gervais Remix"/>
    <n v="1"/>
    <n v="74"/>
    <n v="0.74"/>
    <b v="0"/>
    <n v="0"/>
    <x v="55"/>
    <n v="100"/>
    <n v="88"/>
    <n v="0.88"/>
    <n v="51773650"/>
    <s v="alternative pop, indie pop"/>
    <s v="1fXwOvaqIdkhp5F3fiFbCv"/>
    <n v="1608"/>
    <s v="Summertime Sadness (Lana Del Rey Vs. Cedric Gervais) [Cedric Gervais Remix]"/>
    <d v="2013-02-01T00:00:00"/>
    <n v="4725"/>
    <n v="78.75"/>
    <n v="6.5625"/>
    <n v="1"/>
    <s v="single"/>
    <s v="Single"/>
    <n v="358"/>
  </r>
  <r>
    <s v="4Ub8UsjWuewQrPhuepfVpd"/>
    <n v="662"/>
    <s v="Pompeii"/>
    <n v="1"/>
    <n v="74"/>
    <n v="0.74"/>
    <b v="0"/>
    <n v="0"/>
    <x v="604"/>
    <n v="1609"/>
    <n v="72"/>
    <n v="0.72"/>
    <n v="5647181"/>
    <s v="N/A"/>
    <s v="5G6oMu9zNW2acdV0lqzI3L"/>
    <n v="1609"/>
    <s v="All This Bad Blood"/>
    <d v="2013-01-01T00:00:00"/>
    <n v="4756"/>
    <n v="79.266666666666666"/>
    <n v="6.6055555555555552"/>
    <n v="25"/>
    <s v="album"/>
    <s v="Album"/>
    <n v="356"/>
  </r>
  <r>
    <s v="6s8nHXTJVqFjXE4yVZPDHR"/>
    <n v="8226"/>
    <s v="Troublemaker (feat. Flo Rida)"/>
    <n v="2"/>
    <n v="74"/>
    <n v="0.74"/>
    <b v="0"/>
    <n v="0"/>
    <x v="605"/>
    <n v="1610"/>
    <n v="62"/>
    <n v="0.62"/>
    <n v="3186182"/>
    <s v="N/A"/>
    <s v="5kU9rWhYr4MmPmaGYP5z4v"/>
    <n v="1610"/>
    <s v="Right Place Right Time (Expanded Edition)"/>
    <d v="2012-11-26T00:00:00"/>
    <n v="4792"/>
    <n v="79.86666666666666"/>
    <n v="6.655555555555555"/>
    <n v="24"/>
    <s v="album"/>
    <s v="Album"/>
    <n v="309"/>
  </r>
  <r>
    <s v="4sOX1nhpKwFWPvoMMExi3q"/>
    <n v="4023"/>
    <s v="Primadonna"/>
    <n v="2"/>
    <n v="74"/>
    <n v="0.74"/>
    <b v="0"/>
    <n v="0"/>
    <x v="397"/>
    <n v="954"/>
    <n v="72"/>
    <n v="0.72"/>
    <n v="6113786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368"/>
  </r>
  <r>
    <s v="455AfCsOhhLPRc68sE01D8"/>
    <n v="21"/>
    <s v="Last Friday Night (T.G.I.F.)"/>
    <n v="2"/>
    <n v="74"/>
    <n v="0.74"/>
    <b v="0"/>
    <n v="0"/>
    <x v="395"/>
    <n v="949"/>
    <n v="83"/>
    <n v="0.83"/>
    <n v="38385499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84"/>
  </r>
  <r>
    <s v="6tS3XVuOyu10897O3ae7bi"/>
    <n v="4051"/>
    <s v="California Gurls"/>
    <n v="3"/>
    <n v="74"/>
    <n v="0.74"/>
    <b v="0"/>
    <n v="0"/>
    <x v="395"/>
    <n v="949"/>
    <n v="83"/>
    <n v="0.83"/>
    <n v="38409786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91"/>
  </r>
  <r>
    <s v="7a86XRg84qjasly9f6bPSD"/>
    <n v="2585"/>
    <s v="We Are Young (feat. Janelle Monáe)"/>
    <n v="3"/>
    <n v="74"/>
    <n v="0.74"/>
    <b v="0"/>
    <n v="0"/>
    <x v="398"/>
    <n v="955"/>
    <n v="66"/>
    <n v="0.66"/>
    <n v="3051516"/>
    <s v="N/A"/>
    <s v="7iycyHwOW2plljYIK6I1Zo"/>
    <n v="1614"/>
    <s v="Some Nights"/>
    <d v="2012-02-21T00:00:00"/>
    <n v="5071"/>
    <n v="84.516666666666666"/>
    <n v="7.0430555555555552"/>
    <n v="12"/>
    <s v="album"/>
    <s v="Album"/>
    <n v="417"/>
  </r>
  <r>
    <s v="4XNrMwGx1SqP01sqkGTDmo"/>
    <n v="8241"/>
    <s v="One More Night"/>
    <n v="1"/>
    <n v="74"/>
    <n v="0.74"/>
    <b v="0"/>
    <n v="0"/>
    <x v="138"/>
    <n v="261"/>
    <n v="85"/>
    <n v="0.85"/>
    <n v="45764832"/>
    <s v="pop"/>
    <s v="2pjfMmH52fryXVQuWTWOgP"/>
    <n v="1615"/>
    <s v="Overexposed (Deluxe)"/>
    <d v="2012-01-01T00:00:00"/>
    <n v="5122"/>
    <n v="85.36666666666666"/>
    <n v="7.113888888888888"/>
    <n v="15"/>
    <s v="album"/>
    <s v="Album"/>
    <n v="365"/>
  </r>
  <r>
    <s v="789CxjEOtO76BVD1A9yJQH"/>
    <n v="1105"/>
    <s v="Stay"/>
    <n v="9"/>
    <n v="74"/>
    <n v="0.74"/>
    <b v="0"/>
    <n v="0"/>
    <x v="57"/>
    <n v="103"/>
    <n v="90"/>
    <n v="0.9"/>
    <n v="68997177"/>
    <s v="pop, r&amp;b"/>
    <s v="0T23GvNaBUGtMKxZko8LQG"/>
    <n v="1616"/>
    <s v="Unapologetic (Edited Version)"/>
    <d v="2012-01-01T00:00:00"/>
    <n v="5122"/>
    <n v="85.36666666666666"/>
    <n v="7.113888888888888"/>
    <n v="14"/>
    <s v="album"/>
    <s v="Album"/>
    <n v="401"/>
  </r>
  <r>
    <s v="0RUGuh2uSNFJpGMSsD1F5C"/>
    <n v="229"/>
    <s v="It Will Rain"/>
    <n v="3"/>
    <n v="74"/>
    <n v="0.74"/>
    <b v="0"/>
    <n v="0"/>
    <x v="41"/>
    <n v="75"/>
    <n v="90"/>
    <n v="0.9"/>
    <n v="75513910"/>
    <s v="N/A"/>
    <s v="1iGIqDBXm5HpTqHCvdc4QP"/>
    <n v="1617"/>
    <s v="The Twilight Saga: Breaking Dawn - Part 1 (Original Motion Picture Soundtrack)"/>
    <d v="2011-11-04T00:00:00"/>
    <n v="5180"/>
    <n v="86.333333333333329"/>
    <n v="7.1944444444444438"/>
    <n v="19"/>
    <s v="compilation"/>
    <s v="Compilation"/>
    <n v="429"/>
  </r>
  <r>
    <s v="5UqCQaDshqbIk3pkhy4Pjg"/>
    <n v="3337"/>
    <s v="Levels - Radio Edit"/>
    <n v="1"/>
    <n v="74"/>
    <n v="0.74"/>
    <b v="0"/>
    <n v="0"/>
    <x v="101"/>
    <n v="193"/>
    <n v="79"/>
    <n v="0.79"/>
    <n v="23434999"/>
    <s v="edm"/>
    <s v="1OEGfToF7QbjUgyxMAnGXg"/>
    <n v="1618"/>
    <s v="Levels"/>
    <d v="2011-10-28T00:00:00"/>
    <n v="5187"/>
    <n v="86.45"/>
    <n v="7.2041666666666666"/>
    <n v="4"/>
    <s v="single"/>
    <s v="Single"/>
    <n v="333"/>
  </r>
  <r>
    <s v="1nInOsHbtotAmEOQhtvnzP"/>
    <n v="7950"/>
    <s v="Stronger (What Doesn't Kill You)"/>
    <n v="2"/>
    <n v="74"/>
    <n v="0.74"/>
    <b v="0"/>
    <n v="0"/>
    <x v="567"/>
    <n v="1479"/>
    <n v="72"/>
    <n v="0.72"/>
    <n v="10961941"/>
    <s v="christmas"/>
    <s v="0VmE95pr5TSpZWucfyhO5e"/>
    <n v="1619"/>
    <s v="Stronger (Deluxe Version)"/>
    <d v="2011-10-24T00:00:00"/>
    <n v="5191"/>
    <n v="86.516666666666666"/>
    <n v="7.2097222222222221"/>
    <n v="17"/>
    <s v="album"/>
    <s v="Album"/>
    <n v="369"/>
  </r>
  <r>
    <s v="5HQVUIKwCEXpe7JIHyY734"/>
    <n v="4531"/>
    <s v="Young, Wild &amp; Free (feat. Bruno Mars)"/>
    <n v="1"/>
    <n v="74"/>
    <n v="0.74"/>
    <b v="1"/>
    <n v="1"/>
    <x v="606"/>
    <n v="1620"/>
    <n v="80"/>
    <n v="0.8"/>
    <n v="15695279"/>
    <s v="g-funk, west coast hip hop, gangster rap, hip hop, old school hip hop, rap"/>
    <s v="11Bkx3E99vf0IlYPND61LJ"/>
    <n v="1620"/>
    <s v="Young, Wild &amp; Free (feat. Bruno Mars)"/>
    <d v="2011-10-11T00:00:00"/>
    <n v="5204"/>
    <n v="86.733333333333334"/>
    <n v="7.2277777777777779"/>
    <n v="1"/>
    <s v="single"/>
    <s v="Single"/>
    <n v="345"/>
  </r>
  <r>
    <s v="0HZhYMZOcUzZKSFwPOti6m"/>
    <n v="7303"/>
    <s v="jar of hearts"/>
    <n v="5"/>
    <n v="74"/>
    <n v="0.74"/>
    <b v="0"/>
    <n v="0"/>
    <x v="174"/>
    <n v="357"/>
    <n v="71"/>
    <n v="0.71"/>
    <n v="4308239"/>
    <s v="soft pop"/>
    <s v="3XNK8vPk3O1rjhDZyOMJ6n"/>
    <n v="1621"/>
    <s v="lovestrong."/>
    <d v="2011-05-10T00:00:00"/>
    <n v="5358"/>
    <n v="89.3"/>
    <n v="7.4416666666666664"/>
    <n v="13"/>
    <s v="album"/>
    <s v="Album"/>
    <n v="41"/>
  </r>
  <r>
    <s v="7ueP5u2qkdZbIPN2YA6LR0"/>
    <n v="754"/>
    <s v="Sail"/>
    <n v="10"/>
    <n v="74"/>
    <n v="0.74"/>
    <b v="0"/>
    <n v="0"/>
    <x v="607"/>
    <n v="1622"/>
    <n v="60"/>
    <n v="0.6"/>
    <n v="2060915"/>
    <s v="N/A"/>
    <s v="1fag8cnc5p4Umu4tRMAsLv"/>
    <n v="1622"/>
    <s v="Megalithic Symphony"/>
    <d v="2011-03-15T00:00:00"/>
    <n v="5414"/>
    <n v="90.233333333333334"/>
    <n v="7.5194444444444448"/>
    <n v="14"/>
    <s v="album"/>
    <s v="Album"/>
    <n v="431"/>
  </r>
  <r>
    <s v="1oHNvJVbFkexQc0BpQp7Y4"/>
    <n v="12963"/>
    <s v="Starships"/>
    <n v="10"/>
    <n v="74"/>
    <n v="0.74"/>
    <b v="1"/>
    <n v="1"/>
    <x v="401"/>
    <n v="958"/>
    <n v="84"/>
    <n v="0.84"/>
    <n v="34293318"/>
    <s v="N/A"/>
    <s v="6OfCOPtcPuhlAovGJ52uZO"/>
    <n v="1623"/>
    <s v="Pink Friday ... Roman Reloaded"/>
    <d v="2011-01-01T00:00:00"/>
    <n v="5487"/>
    <n v="91.45"/>
    <n v="7.6208333333333336"/>
    <n v="19"/>
    <s v="album"/>
    <s v="Album"/>
    <n v="351"/>
  </r>
  <r>
    <s v="5ZVGvay4xwgXMnQWffNYeU"/>
    <n v="6248"/>
    <s v="Dirt Road Anthem"/>
    <n v="2"/>
    <n v="74"/>
    <n v="0.74"/>
    <b v="0"/>
    <n v="0"/>
    <x v="499"/>
    <n v="1243"/>
    <n v="75"/>
    <n v="0.75"/>
    <n v="7054208"/>
    <s v="country, acoustic country"/>
    <s v="4DDsvEKPW32jeMEAqmOdjv"/>
    <n v="1624"/>
    <s v="My Kinda Party"/>
    <d v="2010-11-02T00:00:00"/>
    <n v="5547"/>
    <n v="92.45"/>
    <n v="7.7041666666666666"/>
    <n v="15"/>
    <s v="album"/>
    <s v="Album"/>
    <n v="382"/>
  </r>
  <r>
    <s v="7LcfRTgAVTs5pQGEQgUEzN"/>
    <n v="716"/>
    <s v="Moves Like Jagger - Studio Recording From The Voice&quot; Performance&quot;"/>
    <n v="13"/>
    <n v="74"/>
    <n v="0.74"/>
    <b v="0"/>
    <n v="0"/>
    <x v="138"/>
    <n v="261"/>
    <n v="85"/>
    <n v="0.85"/>
    <n v="45764832"/>
    <s v="pop"/>
    <s v="7strNUlU6xZqlVWBNUdOYv"/>
    <n v="1625"/>
    <s v="Hands All Over"/>
    <d v="2010-06-30T00:00:00"/>
    <n v="5672"/>
    <n v="94.533333333333331"/>
    <n v="7.8777777777777773"/>
    <n v="13"/>
    <s v="album"/>
    <s v="Album"/>
    <n v="335"/>
  </r>
  <r>
    <s v="0U0ldCRmgCqhVvD6ksG63j"/>
    <n v="8439"/>
    <s v="Nightcall"/>
    <n v="1"/>
    <n v="74"/>
    <n v="0.74"/>
    <b v="0"/>
    <n v="0"/>
    <x v="608"/>
    <n v="1626"/>
    <n v="60"/>
    <n v="0.6"/>
    <n v="1035527"/>
    <s v="synthwave, french house"/>
    <s v="07nBld9enf1PyRysZAVSqJ"/>
    <n v="1626"/>
    <s v="Nightcall"/>
    <d v="2010-06-30T00:00:00"/>
    <n v="5672"/>
    <n v="94.533333333333331"/>
    <n v="7.8777777777777773"/>
    <n v="7"/>
    <s v="album"/>
    <s v="Album"/>
    <n v="43"/>
  </r>
  <r>
    <s v="7hCNBVRhHzcsRAv0TQnOzq"/>
    <n v="8457"/>
    <s v="Runaway Baby"/>
    <n v="4"/>
    <n v="74"/>
    <n v="0.74"/>
    <b v="0"/>
    <n v="0"/>
    <x v="41"/>
    <n v="75"/>
    <n v="90"/>
    <n v="0.9"/>
    <n v="75492598"/>
    <s v="N/A"/>
    <s v="6J84szYCnMfzEcvIcfWMFL"/>
    <n v="688"/>
    <s v="Doo-Wops &amp; Hooligans"/>
    <d v="2010-05-11T00:00:00"/>
    <n v="5722"/>
    <n v="95.36666666666666"/>
    <n v="7.947222222222222"/>
    <n v="12"/>
    <s v="album"/>
    <s v="Album"/>
    <n v="247"/>
  </r>
  <r>
    <s v="6KOEK6SeCEZOQkLj5M1PxH"/>
    <n v="8002"/>
    <s v="California Gurls"/>
    <n v="3"/>
    <n v="74"/>
    <n v="0.74"/>
    <b v="0"/>
    <n v="0"/>
    <x v="395"/>
    <n v="949"/>
    <n v="83"/>
    <n v="0.83"/>
    <n v="38409786"/>
    <s v="pop"/>
    <s v="2eQMC9nJE3f3hCNKlYYHL1"/>
    <n v="1628"/>
    <s v="Teenage Dream"/>
    <d v="2010-01-01T00:00:00"/>
    <n v="5852"/>
    <n v="97.533333333333331"/>
    <n v="8.1277777777777782"/>
    <n v="12"/>
    <s v="album"/>
    <s v="Album"/>
    <n v="391"/>
  </r>
  <r>
    <s v="2CEgGE6aESpnmtfiZwYlbV"/>
    <n v="7822"/>
    <s v="Dynamite"/>
    <n v="1"/>
    <n v="74"/>
    <n v="0.74"/>
    <b v="0"/>
    <n v="0"/>
    <x v="609"/>
    <n v="1629"/>
    <n v="67"/>
    <n v="0.67"/>
    <n v="2367394"/>
    <s v="N/A"/>
    <s v="0eGvq1J5Ke7VlLLOYIlY4k"/>
    <n v="1629"/>
    <s v="The Rokstarr Hits Collection"/>
    <d v="2010-01-01T00:00:00"/>
    <n v="5852"/>
    <n v="97.533333333333331"/>
    <n v="8.1277777777777782"/>
    <n v="15"/>
    <s v="compilation"/>
    <s v="Compilation"/>
    <n v="337"/>
  </r>
  <r>
    <s v="11EX5yhxr9Ihl3IN1asrfK"/>
    <n v="2400"/>
    <s v="Need You Now"/>
    <n v="1"/>
    <n v="74"/>
    <n v="0.74"/>
    <b v="0"/>
    <n v="0"/>
    <x v="610"/>
    <n v="1630"/>
    <n v="66"/>
    <n v="0.66"/>
    <n v="3720750"/>
    <s v="country, pop country"/>
    <s v="3hnGcNi8oqGdwTm3CeniFA"/>
    <n v="1630"/>
    <s v="Need You Now"/>
    <d v="2010-01-01T00:00:00"/>
    <n v="5852"/>
    <n v="97.533333333333331"/>
    <n v="8.1277777777777782"/>
    <n v="11"/>
    <s v="album"/>
    <s v="Album"/>
    <n v="462"/>
  </r>
  <r>
    <s v="5jzKL4BDMClWqRguW5qZvh"/>
    <n v="8453"/>
    <s v="Teenage Dream"/>
    <n v="1"/>
    <n v="74"/>
    <n v="0.74"/>
    <b v="0"/>
    <n v="0"/>
    <x v="395"/>
    <n v="949"/>
    <n v="83"/>
    <n v="0.83"/>
    <n v="38393243"/>
    <s v="pop"/>
    <s v="2eQMC9nJE3f3hCNKlYYHL1"/>
    <n v="1628"/>
    <s v="Teenage Dream"/>
    <d v="2010-01-01T00:00:00"/>
    <n v="5852"/>
    <n v="97.533333333333331"/>
    <n v="8.1277777777777782"/>
    <n v="12"/>
    <s v="album"/>
    <s v="Album"/>
    <n v="379"/>
  </r>
  <r>
    <s v="2oENJa1T33GJ0w8dC167G4"/>
    <n v="875"/>
    <s v="Fire Burning"/>
    <n v="3"/>
    <n v="74"/>
    <n v="0.74"/>
    <b v="0"/>
    <n v="0"/>
    <x v="350"/>
    <n v="820"/>
    <n v="70"/>
    <n v="0.7"/>
    <n v="3768378"/>
    <s v="N/A"/>
    <s v="33YSJfsBkjN3yqcq18bdRi"/>
    <n v="1632"/>
    <s v="Tomorrow"/>
    <d v="2009-09-07T00:00:00"/>
    <n v="5968"/>
    <n v="99.466666666666669"/>
    <n v="8.2888888888888896"/>
    <n v="14"/>
    <s v="album"/>
    <s v="Album"/>
    <n v="399"/>
  </r>
  <r>
    <s v="1jUkHIMc7UaJQuzWe5Iop2"/>
    <n v="7355"/>
    <s v="Sweet Disposition"/>
    <n v="3"/>
    <n v="74"/>
    <n v="0.74"/>
    <b v="0"/>
    <n v="0"/>
    <x v="611"/>
    <n v="1633"/>
    <n v="69"/>
    <n v="0.69"/>
    <n v="773244"/>
    <s v="N/A"/>
    <s v="6p9eMHBHyvHDGK1WIerBfh"/>
    <n v="1633"/>
    <s v="Conditions"/>
    <d v="2009-08-10T00:00:00"/>
    <n v="5996"/>
    <n v="99.933333333333337"/>
    <n v="8.3277777777777775"/>
    <n v="10"/>
    <s v="album"/>
    <s v="Album"/>
    <n v="39"/>
  </r>
  <r>
    <s v="6OtCIsQZ64Vs1EbzztvAv4"/>
    <n v="6683"/>
    <s v="Good Life"/>
    <n v="6"/>
    <n v="74"/>
    <n v="0.74"/>
    <b v="1"/>
    <n v="1"/>
    <x v="54"/>
    <n v="99"/>
    <n v="81"/>
    <n v="0.81"/>
    <n v="18700851"/>
    <s v="soft pop"/>
    <s v="2pLAOZiilrhOrTQNqrF8qr"/>
    <n v="975"/>
    <s v="Waking Up"/>
    <d v="2009-01-01T00:00:00"/>
    <n v="6217"/>
    <n v="103.61666666666666"/>
    <n v="8.6347222222222211"/>
    <n v="11"/>
    <s v="album"/>
    <s v="Album"/>
    <n v="422"/>
  </r>
  <r>
    <s v="4JehYebiI9JE8sR8MisGVb"/>
    <n v="5437"/>
    <s v="Halo"/>
    <n v="2"/>
    <n v="74"/>
    <n v="0.74"/>
    <b v="0"/>
    <n v="0"/>
    <x v="386"/>
    <n v="926"/>
    <n v="84"/>
    <n v="0.84"/>
    <n v="41176723"/>
    <s v="N/A"/>
    <s v="39P7VD7qlg3Z0ltq60eHp7"/>
    <n v="1635"/>
    <s v="I AM...SASHA FIERCE"/>
    <d v="2008-11-17T00:00:00"/>
    <n v="6262"/>
    <n v="104.36666666666666"/>
    <n v="8.6972222222222211"/>
    <n v="11"/>
    <s v="album"/>
    <s v="Album"/>
    <n v="436"/>
  </r>
  <r>
    <s v="6ucR4KfvsBFWCMVFDvyKKl"/>
    <n v="7257"/>
    <s v="Apologize"/>
    <n v="16"/>
    <n v="74"/>
    <n v="0.74"/>
    <b v="0"/>
    <n v="0"/>
    <x v="144"/>
    <n v="277"/>
    <n v="79"/>
    <n v="0.79"/>
    <n v="3468690"/>
    <s v="N/A"/>
    <s v="0V7TZQmJBgI81M9Z7GWxCI"/>
    <n v="1636"/>
    <s v="Shock Value"/>
    <d v="2007-04-02T00:00:00"/>
    <n v="6857"/>
    <n v="114.28333333333333"/>
    <n v="9.5236111111111104"/>
    <n v="17"/>
    <s v="album"/>
    <s v="Album"/>
    <n v="307"/>
  </r>
  <r>
    <s v="3HE50TVRquwXe9yv2HFoNL"/>
    <n v="1962"/>
    <s v="Never Too Late"/>
    <n v="4"/>
    <n v="74"/>
    <n v="0.74"/>
    <b v="0"/>
    <n v="0"/>
    <x v="259"/>
    <n v="572"/>
    <n v="77"/>
    <n v="0.77"/>
    <n v="7297885"/>
    <s v="post-grunge, rock"/>
    <s v="4ZDwEvXIKxWdwhAQK8ndBU"/>
    <n v="572"/>
    <s v="One-X"/>
    <d v="2006-06-25T00:00:00"/>
    <n v="7138"/>
    <n v="118.96666666666667"/>
    <n v="9.9138888888888896"/>
    <n v="12"/>
    <s v="album"/>
    <s v="Album"/>
    <n v="348"/>
  </r>
  <r>
    <s v="5FZxsHWIvUsmSK1IAvm2pp"/>
    <n v="3894"/>
    <s v="Best of You"/>
    <n v="3"/>
    <n v="74"/>
    <n v="0.74"/>
    <b v="0"/>
    <n v="0"/>
    <x v="181"/>
    <n v="370"/>
    <n v="75"/>
    <n v="0.75"/>
    <n v="12955017"/>
    <s v="rock, post-grunge, alternative rock, grunge"/>
    <s v="2eprpJCYbCbPZRKVGIEJxZ"/>
    <n v="1638"/>
    <s v="In Your Honor"/>
    <d v="2005-06-14T00:00:00"/>
    <n v="7514"/>
    <n v="125.23333333333333"/>
    <n v="10.436111111111112"/>
    <n v="20"/>
    <s v="album"/>
    <s v="Album"/>
    <n v="426"/>
  </r>
  <r>
    <s v="1AM8QdDFZMq6SrrqUnuQ9P"/>
    <n v="714"/>
    <s v="Feeling Good"/>
    <n v="1"/>
    <n v="74"/>
    <n v="0.74"/>
    <b v="0"/>
    <n v="0"/>
    <x v="612"/>
    <n v="1639"/>
    <n v="73"/>
    <n v="0.73"/>
    <n v="6893010"/>
    <s v="christmas"/>
    <s v="1f9vWKabhNPNQnHLleExSh"/>
    <n v="1639"/>
    <s v="It's Time"/>
    <d v="2005-02-08T00:00:00"/>
    <n v="7640"/>
    <n v="127.33333333333333"/>
    <n v="10.611111111111111"/>
    <n v="15"/>
    <s v="album"/>
    <s v="Album"/>
    <n v="395"/>
  </r>
  <r>
    <s v="2iXdwVdzA0KrI2Q0iZNJbX"/>
    <n v="5296"/>
    <s v="Better Together"/>
    <n v="1"/>
    <n v="74"/>
    <n v="0.74"/>
    <b v="0"/>
    <n v="0"/>
    <x v="561"/>
    <n v="1472"/>
    <n v="73"/>
    <n v="0.73"/>
    <n v="4044367"/>
    <s v="surf rock"/>
    <s v="2B9q4KPjOEYu885Keo9dfX"/>
    <n v="1640"/>
    <s v="In Between Dreams"/>
    <d v="2005-01-01T00:00:00"/>
    <n v="7678"/>
    <n v="127.96666666666667"/>
    <n v="10.66388888888889"/>
    <n v="15"/>
    <s v="album"/>
    <s v="Album"/>
    <n v="346"/>
  </r>
  <r>
    <s v="0gJvqi9QyASOCtJu99tytc"/>
    <n v="5605"/>
    <s v="Because of You"/>
    <n v="4"/>
    <n v="74"/>
    <n v="0.74"/>
    <b v="0"/>
    <n v="0"/>
    <x v="567"/>
    <n v="1479"/>
    <n v="72"/>
    <n v="0.72"/>
    <n v="10961237"/>
    <s v="christmas"/>
    <s v="20jYcJane0oI7VoMNoEOJU"/>
    <n v="1641"/>
    <s v="Breakaway"/>
    <d v="2004-06-30T00:00:00"/>
    <n v="7863"/>
    <n v="131.05000000000001"/>
    <n v="10.920833333333334"/>
    <n v="12"/>
    <s v="album"/>
    <s v="Album"/>
    <n v="365"/>
  </r>
  <r>
    <s v="2lwwrWVKdf3LR9lbbhnr6R"/>
    <n v="4292"/>
    <s v="Float On"/>
    <n v="3"/>
    <n v="74"/>
    <n v="0.74"/>
    <b v="0"/>
    <n v="0"/>
    <x v="613"/>
    <n v="1642"/>
    <n v="62"/>
    <n v="0.62"/>
    <n v="1572658"/>
    <s v="indie rock, indie, alternative rock"/>
    <s v="0TGTGuc2vXv6ZECoAf52N0"/>
    <n v="1642"/>
    <s v="Good News For People Who Love Bad News"/>
    <d v="2004-04-05T00:00:00"/>
    <n v="7949"/>
    <n v="132.48333333333332"/>
    <n v="11.040277777777776"/>
    <n v="16"/>
    <s v="album"/>
    <s v="Album"/>
    <n v="347"/>
  </r>
  <r>
    <s v="1BPybPVkDfUjFDvqG04l58"/>
    <n v="5466"/>
    <s v="Breathe (feat. Sean Paul) - Rap Version"/>
    <n v="5"/>
    <n v="74"/>
    <n v="0.74"/>
    <b v="0"/>
    <n v="0"/>
    <x v="614"/>
    <n v="1643"/>
    <n v="60"/>
    <n v="0.6"/>
    <n v="363740"/>
    <s v="N/A"/>
    <s v="6AnYRqJHyeEzt2zviudTMH"/>
    <n v="1643"/>
    <s v="Bittersweet"/>
    <d v="2003-06-11T00:00:00"/>
    <n v="8248"/>
    <n v="137.46666666666667"/>
    <n v="11.455555555555556"/>
    <n v="16"/>
    <s v="album"/>
    <s v="Album"/>
    <n v="38"/>
  </r>
  <r>
    <s v="4RY96Asd9IefaL3X4LOLZ8"/>
    <n v="671"/>
    <s v="In Da Club"/>
    <n v="5"/>
    <n v="74"/>
    <n v="0.74"/>
    <b v="1"/>
    <n v="1"/>
    <x v="409"/>
    <n v="977"/>
    <n v="82"/>
    <n v="0.82"/>
    <n v="18851875"/>
    <s v="east coast hip hop, old school hip hop"/>
    <s v="4ycNE7y1rp5215g1kkqk1P"/>
    <n v="1644"/>
    <s v="Get Rich Or Die Tryin'"/>
    <d v="2003-02-06T00:00:00"/>
    <n v="8373"/>
    <n v="139.55000000000001"/>
    <n v="11.629166666666668"/>
    <n v="19"/>
    <s v="album"/>
    <s v="Album"/>
    <n v="322"/>
  </r>
  <r>
    <s v="1fJFuvU2ldmeAm5nFIHcPP"/>
    <m/>
    <s v="First Date"/>
    <n v="3"/>
    <n v="74"/>
    <n v="0.74"/>
    <b v="0"/>
    <n v="0"/>
    <x v="263"/>
    <n v="580"/>
    <n v="75"/>
    <n v="0.75"/>
    <n v="9287487"/>
    <s v="pop punk, punk, rock, skate punk, emo"/>
    <s v="3nHpBmW5wJXGeC3ojBkpey"/>
    <n v="1645"/>
    <s v="Take Off Your Pants And Jacket"/>
    <d v="2001-06-30T00:00:00"/>
    <n v="8959"/>
    <n v="149.31666666666666"/>
    <n v="12.443055555555555"/>
    <n v="13"/>
    <s v="album"/>
    <s v="Album"/>
    <n v="285"/>
  </r>
  <r>
    <s v="5z6xHjCZr7a7AIcy8sPBKy"/>
    <m/>
    <s v="Smooth Criminal"/>
    <n v="12"/>
    <n v="74"/>
    <n v="0.74"/>
    <b v="0"/>
    <n v="0"/>
    <x v="615"/>
    <n v="1646"/>
    <n v="58"/>
    <n v="0.57999999999999996"/>
    <n v="1036648"/>
    <s v="nu metal, alternative metal"/>
    <s v="5klPnHQ5dy6Qm2Ul7h1lp5"/>
    <n v="1646"/>
    <s v="Anthology"/>
    <d v="2001-01-01T00:00:00"/>
    <n v="9139"/>
    <n v="152.31666666666666"/>
    <n v="12.693055555555555"/>
    <n v="13"/>
    <s v="album"/>
    <s v="Album"/>
    <n v="348"/>
  </r>
  <r>
    <s v="4SrRrB27n7fiRkQcPoKfpk"/>
    <m/>
    <s v="Motion Picture Soundtrack"/>
    <n v="10"/>
    <n v="74"/>
    <n v="0.74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334"/>
  </r>
  <r>
    <s v="5EYdTPdJD74r9EVZBztqGG"/>
    <m/>
    <s v="The Bad Touch"/>
    <n v="10"/>
    <n v="74"/>
    <n v="0.74"/>
    <b v="1"/>
    <n v="1"/>
    <x v="616"/>
    <n v="1648"/>
    <n v="62"/>
    <n v="0.62"/>
    <n v="1114997"/>
    <s v="N/A"/>
    <s v="7BuCGZPiQkZpyn0Wj8rxIh"/>
    <n v="1648"/>
    <s v="Hooray For Boobies"/>
    <d v="1999-10-04T00:00:00"/>
    <n v="9594"/>
    <n v="159.9"/>
    <n v="13.325000000000001"/>
    <n v="19"/>
    <s v="album"/>
    <s v="Album"/>
    <n v="434"/>
  </r>
  <r>
    <s v="3BsaRV5QIulYz2lV9WWa8T"/>
    <m/>
    <s v="Show Me the Meaning of Being Lonely"/>
    <n v="3"/>
    <n v="74"/>
    <n v="0.74"/>
    <b v="0"/>
    <n v="0"/>
    <x v="179"/>
    <n v="368"/>
    <n v="76"/>
    <n v="0.76"/>
    <n v="6707978"/>
    <s v="N/A"/>
    <s v="5ySxm9hxBNss01WCL7GLyQ"/>
    <n v="368"/>
    <s v="Millennium"/>
    <d v="1999-05-18T00:00:00"/>
    <n v="9733"/>
    <n v="162.21666666666667"/>
    <n v="13.518055555555556"/>
    <n v="12"/>
    <s v="album"/>
    <s v="Album"/>
    <n v="391"/>
  </r>
  <r>
    <s v="2KVwlelhxKUy8LVV6JypH3"/>
    <m/>
    <s v="Push"/>
    <n v="4"/>
    <n v="74"/>
    <n v="0.74"/>
    <b v="0"/>
    <n v="0"/>
    <x v="617"/>
    <n v="1650"/>
    <n v="67"/>
    <n v="0.67"/>
    <n v="2688999"/>
    <s v="post-grunge"/>
    <s v="4vUXTcKz7tXxrNl84meN6i"/>
    <n v="1650"/>
    <s v="Yourself or Someone Like You"/>
    <d v="1996-10-01T00:00:00"/>
    <n v="10692"/>
    <n v="178.2"/>
    <n v="14.85"/>
    <n v="12"/>
    <s v="album"/>
    <s v="Album"/>
    <n v="397"/>
  </r>
  <r>
    <s v="1qPbGZqppFwLwcBC1JQ6Vr"/>
    <m/>
    <s v="Wonderwall"/>
    <n v="3"/>
    <n v="74"/>
    <n v="0.74"/>
    <b v="0"/>
    <n v="0"/>
    <x v="618"/>
    <n v="1651"/>
    <n v="80"/>
    <n v="0.8"/>
    <n v="12399445"/>
    <s v="britpop, madchester"/>
    <s v="2u30gztZTylY4RG7IvfXs8"/>
    <n v="1651"/>
    <s v="(What's The Story) Morning Glory?"/>
    <d v="1995-10-02T00:00:00"/>
    <n v="11057"/>
    <n v="184.28333333333333"/>
    <n v="15.356944444444444"/>
    <n v="12"/>
    <s v="album"/>
    <s v="Album"/>
    <n v="431"/>
  </r>
  <r>
    <s v="2M38X60UJnupGPbFTkVPNQ"/>
    <m/>
    <s v="Neon Moon"/>
    <n v="5"/>
    <n v="74"/>
    <n v="0.74"/>
    <b v="0"/>
    <n v="0"/>
    <x v="619"/>
    <n v="1652"/>
    <n v="70"/>
    <n v="0.7"/>
    <n v="3337374"/>
    <s v="country, classic country, acoustic country, honky tonk"/>
    <s v="4cqxNQQB21g1jEWtnu3jN3"/>
    <n v="1652"/>
    <s v="Brand New Man"/>
    <d v="1991-08-13T00:00:00"/>
    <n v="12568"/>
    <n v="209.46666666666667"/>
    <n v="17.455555555555556"/>
    <n v="10"/>
    <s v="album"/>
    <s v="Album"/>
    <n v="435"/>
  </r>
  <r>
    <s v="5Hyr47BBGpvOfcykSCcaw9"/>
    <m/>
    <s v="Holding Out for a Hero - From Footloose&quot; Soundtrack&quot;"/>
    <n v="9"/>
    <n v="74"/>
    <n v="0.74"/>
    <b v="0"/>
    <n v="0"/>
    <x v="620"/>
    <n v="1653"/>
    <n v="68"/>
    <n v="0.68"/>
    <n v="2413522"/>
    <s v="N/A"/>
    <s v="4doea7KA9jw7nkm3IOs0PR"/>
    <n v="1653"/>
    <s v="Secret Dreams and Forbidden Fire"/>
    <d v="1986-05-05T00:00:00"/>
    <n v="14494"/>
    <n v="241.56666666666666"/>
    <n v="20.130555555555556"/>
    <n v="9"/>
    <s v="album"/>
    <s v="Album"/>
    <n v="58"/>
  </r>
  <r>
    <s v="2Di0qFNb7ATroCGB3q0Ka7"/>
    <m/>
    <s v="West End Girls - 2018 Remaster"/>
    <n v="2"/>
    <n v="74"/>
    <n v="0.74"/>
    <b v="0"/>
    <n v="0"/>
    <x v="621"/>
    <n v="1654"/>
    <n v="68"/>
    <n v="0.68"/>
    <n v="2195283"/>
    <s v="synthpop, new wave"/>
    <s v="47fRf3JwriMUPPzFjdvNS6"/>
    <n v="1654"/>
    <s v="Please: Further Listening 1984 - 1986 (2018 Remaster)"/>
    <d v="1986-03-24T00:00:00"/>
    <n v="14536"/>
    <n v="242.26666666666668"/>
    <n v="20.18888888888889"/>
    <n v="24"/>
    <s v="album"/>
    <s v="Album"/>
    <n v="476"/>
  </r>
  <r>
    <s v="0X1sqQ652p1sceKM2nJlIJ"/>
    <m/>
    <s v="Runaway"/>
    <n v="1"/>
    <n v="74"/>
    <n v="0.74"/>
    <b v="0"/>
    <n v="0"/>
    <x v="318"/>
    <n v="713"/>
    <n v="78"/>
    <n v="0.78"/>
    <n v="15810313"/>
    <s v="glam metal, rock"/>
    <s v="1UUOBzIHw0noiRGRpbt3sz"/>
    <n v="1655"/>
    <s v="Bon Jovi"/>
    <d v="1984-01-23T00:00:00"/>
    <n v="15327"/>
    <n v="255.45"/>
    <n v="21.287499999999998"/>
    <n v="9"/>
    <s v="album"/>
    <s v="Album"/>
    <n v="384"/>
  </r>
  <r>
    <s v="7hQJA50XrCWABAu5v6QZ4i"/>
    <m/>
    <s v="Don't Stop Me Now - Remastered 2011"/>
    <n v="12"/>
    <n v="74"/>
    <n v="0.74"/>
    <b v="0"/>
    <n v="0"/>
    <x v="224"/>
    <n v="480"/>
    <n v="82"/>
    <n v="0.82"/>
    <n v="55195235"/>
    <s v="classic rock, rock, glam rock"/>
    <s v="21HMAUrbbYSj9NiPPlGumy"/>
    <n v="1656"/>
    <s v="Jazz (Deluxe Remastered Version)"/>
    <d v="1978-11-10T00:00:00"/>
    <n v="17227"/>
    <n v="287.11666666666667"/>
    <n v="23.926388888888891"/>
    <n v="18"/>
    <s v="album"/>
    <s v="Album"/>
    <n v="349"/>
  </r>
  <r>
    <s v="4rDbp1vnvEhieiccprPMdI"/>
    <m/>
    <s v="Somebody To Love - Remastered 2011"/>
    <n v="6"/>
    <n v="74"/>
    <n v="0.74"/>
    <b v="0"/>
    <n v="0"/>
    <x v="224"/>
    <n v="480"/>
    <n v="82"/>
    <n v="0.82"/>
    <n v="55209500"/>
    <s v="classic rock, rock, glam rock"/>
    <s v="4KZGe18wZJbXL6JLW4KyLc"/>
    <n v="1657"/>
    <s v="A Day At The Races (Deluxe Edition 2011 Remaster)"/>
    <d v="1976-12-10T00:00:00"/>
    <n v="17927"/>
    <n v="298.78333333333336"/>
    <n v="24.898611111111112"/>
    <n v="15"/>
    <s v="album"/>
    <s v="Album"/>
    <n v="494"/>
  </r>
  <r>
    <s v="3WMbD1OyfKuwWDWMNbPQ4g"/>
    <m/>
    <s v="Daddy Cool"/>
    <n v="1"/>
    <n v="74"/>
    <n v="0.74"/>
    <b v="0"/>
    <n v="0"/>
    <x v="622"/>
    <n v="1658"/>
    <n v="69"/>
    <n v="0.69"/>
    <n v="2318871"/>
    <s v="disco"/>
    <s v="1KQUrny9y5zGpktF6hAGd4"/>
    <n v="1658"/>
    <s v="Take The Heat Off Me"/>
    <d v="1976-06-30T00:00:00"/>
    <n v="18090"/>
    <n v="301.5"/>
    <n v="25.125"/>
    <n v="10"/>
    <s v="album"/>
    <s v="Album"/>
    <n v="347"/>
  </r>
  <r>
    <s v="2kkvB3RNRzwjFdGhaUA0tz"/>
    <m/>
    <s v="Layla"/>
    <n v="13"/>
    <n v="74"/>
    <n v="0.74"/>
    <b v="0"/>
    <n v="0"/>
    <x v="623"/>
    <n v="1659"/>
    <n v="57"/>
    <n v="0.56999999999999995"/>
    <n v="822597"/>
    <s v="blues rock, classic rock"/>
    <s v="5iIWnMgvSM8uEBwXKsPcXM"/>
    <n v="1659"/>
    <s v="Layla And Other Assorted Love Songs (Remastered 2010)"/>
    <d v="1970-11-01T00:00:00"/>
    <n v="20158"/>
    <n v="335.96666666666664"/>
    <n v="27.99722222222222"/>
    <n v="14"/>
    <s v="album"/>
    <s v="Album"/>
    <n v="706"/>
  </r>
  <r>
    <s v="2aoo2jlRnM3A0NyLQqMN2f"/>
    <m/>
    <s v="All Along the Watchtower"/>
    <n v="15"/>
    <n v="74"/>
    <n v="0.74"/>
    <b v="0"/>
    <n v="0"/>
    <x v="624"/>
    <n v="1660"/>
    <n v="66"/>
    <n v="0.66"/>
    <n v="7367112"/>
    <s v="psychedelic rock, classic rock, acid rock, blues rock"/>
    <s v="5z090LQztiqh13wYspQvKQ"/>
    <n v="1660"/>
    <s v="Electric Ladyland"/>
    <d v="1968-10-25T00:00:00"/>
    <n v="20895"/>
    <n v="348.25"/>
    <n v="29.020833333333332"/>
    <n v="16"/>
    <s v="album"/>
    <s v="Album"/>
    <n v="401"/>
  </r>
  <r>
    <s v="2QfiRTz5Yc8DdShCxG1tB2"/>
    <m/>
    <s v="Johnny B. Goode"/>
    <n v="6"/>
    <n v="74"/>
    <n v="0.74"/>
    <b v="0"/>
    <n v="0"/>
    <x v="625"/>
    <n v="1661"/>
    <n v="63"/>
    <n v="0.63"/>
    <n v="2211249"/>
    <s v="rockabilly, rock and roll"/>
    <s v="6eedtCtCjibu80yOhylSGL"/>
    <n v="1661"/>
    <s v="Berry Is On Top"/>
    <d v="1959-07-01T00:00:00"/>
    <n v="24299"/>
    <n v="404.98333333333335"/>
    <n v="33.74861111111111"/>
    <n v="12"/>
    <s v="album"/>
    <s v="Album"/>
    <n v="269"/>
  </r>
  <r>
    <s v="0KtV18BLmyIOYHCSISmVl9"/>
    <n v="7220"/>
    <s v="canal street"/>
    <n v="5"/>
    <n v="73"/>
    <n v="0.73"/>
    <b v="0"/>
    <n v="0"/>
    <x v="9"/>
    <n v="22"/>
    <n v="85"/>
    <n v="0.85"/>
    <n v="2809275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504"/>
  </r>
  <r>
    <s v="5Xnkr4b6swk6BA5IinCIlU"/>
    <n v="2653"/>
    <s v="Holy Water"/>
    <n v="1"/>
    <n v="73"/>
    <n v="0.73"/>
    <b v="0"/>
    <n v="0"/>
    <x v="237"/>
    <n v="522"/>
    <n v="80"/>
    <n v="0.8"/>
    <n v="34481381"/>
    <s v="edm"/>
    <s v="6DD756fhA5jj74FmDBncgU"/>
    <n v="1663"/>
    <s v="Holy Water"/>
    <d v="2025-08-08T00:00:00"/>
    <n v="154"/>
    <n v="2.5666666666666669"/>
    <n v="0.21388888888888891"/>
    <n v="1"/>
    <s v="single"/>
    <s v="Single"/>
    <n v="249"/>
  </r>
  <r>
    <s v="44t9rTRjK82lBbZwuePQOE"/>
    <n v="7287"/>
    <s v="Leave Me Alone"/>
    <n v="1"/>
    <n v="73"/>
    <n v="0.73"/>
    <b v="1"/>
    <n v="1"/>
    <x v="273"/>
    <n v="595"/>
    <n v="72"/>
    <n v="0.72"/>
    <n v="1262133"/>
    <s v="N/A"/>
    <s v="6ULnaZahd0zTGVUBVQO6mN"/>
    <n v="595"/>
    <s v="BITE ME"/>
    <d v="2025-08-01T00:00:00"/>
    <n v="161"/>
    <n v="2.6833333333333331"/>
    <n v="0.22361111111111109"/>
    <n v="12"/>
    <s v="album"/>
    <s v="Album"/>
    <n v="236"/>
  </r>
  <r>
    <s v="10pfamFYvg5ftwq6rGJrWx"/>
    <n v="6174"/>
    <s v="Can't Decide"/>
    <n v="1"/>
    <n v="73"/>
    <n v="0.73"/>
    <b v="0"/>
    <n v="0"/>
    <x v="626"/>
    <n v="1665"/>
    <n v="59"/>
    <n v="0.59"/>
    <n v="45843"/>
    <s v="house"/>
    <s v="2VezYvaKWplhVgqRq1mEKD"/>
    <n v="1665"/>
    <s v="Can't Decide"/>
    <d v="2025-05-23T00:00:00"/>
    <n v="231"/>
    <n v="3.85"/>
    <n v="0.32083333333333336"/>
    <n v="1"/>
    <s v="single"/>
    <s v="Single"/>
    <n v="292"/>
  </r>
  <r>
    <s v="4rFqRV4UCQubpw348acBq3"/>
    <n v="3357"/>
    <s v="Shot Callin"/>
    <n v="1"/>
    <n v="73"/>
    <n v="0.73"/>
    <b v="1"/>
    <n v="1"/>
    <x v="286"/>
    <n v="637"/>
    <n v="85"/>
    <n v="0.85"/>
    <n v="14958573"/>
    <s v="N/A"/>
    <s v="68SBxb7HlBIt6gIcKsS5A7"/>
    <n v="1666"/>
    <s v="Shot Callin"/>
    <d v="2025-05-06T00:00:00"/>
    <n v="248"/>
    <n v="4.1333333333333337"/>
    <n v="0.3444444444444445"/>
    <n v="1"/>
    <s v="single"/>
    <s v="Single"/>
    <n v="375"/>
  </r>
  <r>
    <s v="1YRbAonLvmuUILvQso0gUM"/>
    <n v="3822"/>
    <s v="twilight zone"/>
    <n v="15"/>
    <n v="73"/>
    <n v="0.73"/>
    <b v="0"/>
    <n v="0"/>
    <x v="99"/>
    <n v="189"/>
    <n v="90"/>
    <n v="0.9"/>
    <n v="107389514"/>
    <s v="pop"/>
    <s v="6cbwstHlsAIIWurIIXXBPd"/>
    <n v="1667"/>
    <s v="eternal sunshine deluxe: brighter days ahead"/>
    <d v="2025-03-28T00:00:00"/>
    <n v="287"/>
    <n v="4.7833333333333332"/>
    <n v="0.39861111111111108"/>
    <n v="19"/>
    <s v="album"/>
    <s v="Album"/>
    <n v="33"/>
  </r>
  <r>
    <s v="4jiwz2tQZo21Z4NQwz4zUt"/>
    <n v="1654"/>
    <s v="southbound"/>
    <n v="1"/>
    <n v="73"/>
    <n v="0.73"/>
    <b v="1"/>
    <n v="1"/>
    <x v="277"/>
    <n v="609"/>
    <n v="74"/>
    <n v="0.74"/>
    <n v="1378074"/>
    <s v="N/A"/>
    <s v="4Uh9XOh5hmX0Cw7JREc0AU"/>
    <n v="1668"/>
    <s v="southbound / test drive"/>
    <d v="2025-03-19T00:00:00"/>
    <n v="296"/>
    <n v="4.9333333333333336"/>
    <n v="0.41111111111111115"/>
    <n v="2"/>
    <s v="single"/>
    <s v="Single"/>
    <n v="229"/>
  </r>
  <r>
    <s v="5xHgo5JN0wfsV41HnRaos5"/>
    <n v="6553"/>
    <s v="The Giver"/>
    <n v="1"/>
    <n v="73"/>
    <n v="0.73"/>
    <b v="0"/>
    <n v="0"/>
    <x v="28"/>
    <n v="54"/>
    <n v="82"/>
    <n v="0.82"/>
    <n v="7305071"/>
    <s v="N/A"/>
    <s v="7GicDmV1udDFss8K0QY1v1"/>
    <n v="1669"/>
    <s v="The Giver"/>
    <d v="2025-03-13T00:00:00"/>
    <n v="302"/>
    <n v="5.0333333333333332"/>
    <n v="0.41944444444444445"/>
    <n v="1"/>
    <s v="single"/>
    <s v="Single"/>
    <n v="337"/>
  </r>
  <r>
    <s v="7rzzByujLJIBXpyOCnJhfx"/>
    <n v="3528"/>
    <s v="with the IE (way up)"/>
    <n v="5"/>
    <n v="73"/>
    <n v="0.73"/>
    <b v="1"/>
    <n v="1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273"/>
  </r>
  <r>
    <s v="4xvEn1vhrF9JbPFWqTXsH4"/>
    <n v="127"/>
    <s v="I know love (feat. The Kid LAROI)"/>
    <n v="9"/>
    <n v="73"/>
    <n v="0.73"/>
    <b v="1"/>
    <n v="1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6"/>
  </r>
  <r>
    <s v="0sTBOp1hdayTjw6UOyPyi6"/>
    <n v="5981"/>
    <s v="Open Hearts"/>
    <n v="7"/>
    <n v="73"/>
    <n v="0.73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91"/>
  </r>
  <r>
    <s v="3bg2qahpZmsg5wV2EMPXIk"/>
    <n v="2059"/>
    <s v="Forever Young"/>
    <n v="1"/>
    <n v="73"/>
    <n v="0.73"/>
    <b v="0"/>
    <n v="0"/>
    <x v="126"/>
    <n v="239"/>
    <n v="87"/>
    <n v="0.87"/>
    <n v="27141717"/>
    <s v="edm"/>
    <s v="5a450MS1eKGQQAsqgvsZ6J"/>
    <n v="1673"/>
    <s v="Forever Young"/>
    <d v="2024-10-18T00:00:00"/>
    <n v="448"/>
    <n v="7.4666666666666668"/>
    <n v="0.62222222222222223"/>
    <n v="2"/>
    <s v="single"/>
    <s v="Single"/>
    <n v="261"/>
  </r>
  <r>
    <s v="2CspwnypzT7rcWI9RfsoSb"/>
    <n v="5299"/>
    <s v="Mantra"/>
    <n v="1"/>
    <n v="73"/>
    <n v="0.73"/>
    <b v="1"/>
    <n v="1"/>
    <x v="46"/>
    <n v="86"/>
    <n v="81"/>
    <n v="0.81"/>
    <n v="12337033"/>
    <s v="k-pop"/>
    <s v="3e5tDT1kfaAGx10yOjIDgW"/>
    <n v="1674"/>
    <s v="Mantra"/>
    <d v="2024-10-10T00:00:00"/>
    <n v="456"/>
    <n v="7.6"/>
    <n v="0.6333333333333333"/>
    <n v="1"/>
    <s v="single"/>
    <s v="Single"/>
    <n v="227"/>
  </r>
  <r>
    <s v="24XihnoVPWXlKJ4BgXqjVM"/>
    <n v="5212"/>
    <s v="It's ok I'm ok"/>
    <n v="1"/>
    <n v="73"/>
    <n v="0.73"/>
    <b v="1"/>
    <n v="1"/>
    <x v="11"/>
    <n v="26"/>
    <n v="88"/>
    <n v="0.88"/>
    <n v="9256589"/>
    <s v="pop"/>
    <s v="5qfivA7g2aAhAIPnSb0csp"/>
    <n v="1675"/>
    <s v="It's ok I'm ok"/>
    <d v="2024-09-12T00:00:00"/>
    <n v="484"/>
    <n v="8.0666666666666664"/>
    <n v="0.67222222222222217"/>
    <n v="1"/>
    <s v="single"/>
    <s v="Single"/>
    <n v="26"/>
  </r>
  <r>
    <s v="5oIVNm56t6OIf9ZjdEG3ud"/>
    <n v="9879"/>
    <s v="Coincidence"/>
    <n v="5"/>
    <n v="73"/>
    <n v="0.73"/>
    <b v="0"/>
    <n v="0"/>
    <x v="6"/>
    <n v="18"/>
    <n v="91"/>
    <n v="0.91"/>
    <n v="26538275"/>
    <s v="pop"/>
    <s v="3iPSVi54hsacKKl1xIR2eH"/>
    <n v="166"/>
    <s v="Short n' Sweet"/>
    <d v="2024-08-23T00:00:00"/>
    <n v="504"/>
    <n v="8.4"/>
    <n v="0.70000000000000007"/>
    <n v="12"/>
    <s v="album"/>
    <s v="Album"/>
    <n v="273"/>
  </r>
  <r>
    <s v="7iabz12vAuVQYyekFIWJxD"/>
    <n v="7783"/>
    <s v="BAND4BAND (feat. Lil Baby)"/>
    <n v="1"/>
    <n v="73"/>
    <n v="0.73"/>
    <b v="1"/>
    <n v="1"/>
    <x v="428"/>
    <n v="1041"/>
    <n v="79"/>
    <n v="0.79"/>
    <n v="9676425"/>
    <s v="uk drill, drill, uk grime"/>
    <s v="4AzPr5SUpNF553eC1d3aRy"/>
    <n v="1677"/>
    <s v="BAND4BAND (feat. Lil Baby)"/>
    <d v="2024-05-23T00:00:00"/>
    <n v="596"/>
    <n v="9.9333333333333336"/>
    <n v="0.82777777777777783"/>
    <n v="1"/>
    <s v="single"/>
    <s v="Single"/>
    <n v="234"/>
  </r>
  <r>
    <s v="3aQ9MHkMeL7Yu7jpyF62xn"/>
    <n v="200"/>
    <s v="Neverender"/>
    <n v="1"/>
    <n v="73"/>
    <n v="0.73"/>
    <b v="0"/>
    <n v="0"/>
    <x v="627"/>
    <n v="1678"/>
    <n v="66"/>
    <n v="0.66"/>
    <n v="1400890"/>
    <s v="french house, new rave"/>
    <s v="6ooBxhsOVedpX4zPTCyL86"/>
    <n v="1678"/>
    <s v="Hyperdrama"/>
    <d v="2024-04-26T00:00:00"/>
    <n v="623"/>
    <n v="10.383333333333333"/>
    <n v="0.8652777777777777"/>
    <n v="13"/>
    <s v="album"/>
    <s v="Album"/>
    <n v="444"/>
  </r>
  <r>
    <s v="2F3N9tdombb64aW6VtZOdo"/>
    <n v="5544"/>
    <s v="Down Bad"/>
    <n v="4"/>
    <n v="73"/>
    <n v="0.73"/>
    <b v="1"/>
    <n v="1"/>
    <x v="1"/>
    <n v="2"/>
    <n v="100"/>
    <n v="1"/>
    <n v="14539632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35"/>
  </r>
  <r>
    <s v="0W0iAC1VGlB82PI6elxFYf"/>
    <n v="4799"/>
    <s v="Guilty as Sin?"/>
    <n v="9"/>
    <n v="73"/>
    <n v="0.73"/>
    <b v="0"/>
    <n v="0"/>
    <x v="1"/>
    <n v="2"/>
    <n v="100"/>
    <n v="1"/>
    <n v="14548937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23"/>
  </r>
  <r>
    <s v="5Jh1i0no3vJ9u4deXkb4aV"/>
    <n v="2875"/>
    <s v="so american"/>
    <n v="17"/>
    <n v="73"/>
    <n v="0.73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82"/>
  </r>
  <r>
    <s v="3RwWW7KeVhHGayYJgUL5eZ"/>
    <n v="7626"/>
    <s v="eternal sunshine"/>
    <n v="5"/>
    <n v="73"/>
    <n v="0.73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35"/>
  </r>
  <r>
    <s v="1Rweq7vNjK4kZBbGrmxQsl"/>
    <n v="5236"/>
    <s v="bye"/>
    <n v="2"/>
    <n v="73"/>
    <n v="0.73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74"/>
  </r>
  <r>
    <s v="0Z7nGFVCLfixWctgePsRk9"/>
    <n v="522"/>
    <s v="TEXAS HOLD 'EM"/>
    <n v="1"/>
    <n v="73"/>
    <n v="0.73"/>
    <b v="1"/>
    <n v="1"/>
    <x v="386"/>
    <n v="926"/>
    <n v="84"/>
    <n v="0.84"/>
    <n v="41172203"/>
    <s v="N/A"/>
    <s v="6cBlaud5JVmPjkjxnwIMLx"/>
    <n v="1684"/>
    <s v="TEXAS HOLD 'EM"/>
    <d v="2024-02-11T00:00:00"/>
    <n v="698"/>
    <n v="11.633333333333333"/>
    <n v="0.96944444444444444"/>
    <n v="1"/>
    <s v="single"/>
    <s v="Single"/>
    <n v="389"/>
  </r>
  <r>
    <s v="69phA1R4gmQsBFRQ3INW8C"/>
    <n v="2495"/>
    <s v="ONE CALL"/>
    <n v="5"/>
    <n v="73"/>
    <n v="0.73"/>
    <b v="1"/>
    <n v="1"/>
    <x v="628"/>
    <n v="1685"/>
    <n v="66"/>
    <n v="0.66"/>
    <n v="794589"/>
    <s v="rage rap"/>
    <s v="2D1j7mjB55lvygjMmYgTYT"/>
    <n v="1685"/>
    <s v="Ghetto Fabulous"/>
    <d v="2023-11-17T00:00:00"/>
    <n v="784"/>
    <n v="13.066666666666666"/>
    <n v="1.0888888888888888"/>
    <n v="14"/>
    <s v="album"/>
    <s v="Album"/>
    <n v="202"/>
  </r>
  <r>
    <s v="71BqAINEnezjQfxE4VuJfq"/>
    <n v="964"/>
    <s v="Slut!&quot; (Taylor's Version) (From The Vault)&quot;"/>
    <n v="17"/>
    <n v="73"/>
    <n v="0.73"/>
    <b v="0"/>
    <n v="0"/>
    <x v="1"/>
    <n v="2"/>
    <n v="100"/>
    <n v="1"/>
    <n v="145396321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"/>
  </r>
  <r>
    <s v="1hjRhYpWyqDpPahmSlUTlc"/>
    <n v="3909"/>
    <s v="Style (Taylor's Version)"/>
    <n v="3"/>
    <n v="73"/>
    <n v="0.73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85"/>
  </r>
  <r>
    <s v="6ehWdR7cGDXnT7aKEASJxE"/>
    <n v="8521"/>
    <s v="3D (feat. Jack Harlow)"/>
    <n v="1"/>
    <n v="73"/>
    <n v="0.73"/>
    <b v="1"/>
    <n v="1"/>
    <x v="159"/>
    <n v="309"/>
    <n v="79"/>
    <n v="0.79"/>
    <n v="18615260"/>
    <s v="k-pop"/>
    <s v="4DKnznk5VbGVvAOYBbQrZJ"/>
    <n v="1688"/>
    <s v="3D (feat. Jack Harlow)"/>
    <d v="2023-09-29T00:00:00"/>
    <n v="833"/>
    <n v="13.883333333333333"/>
    <n v="1.1569444444444443"/>
    <n v="3"/>
    <s v="single"/>
    <s v="Single"/>
    <n v="336"/>
  </r>
  <r>
    <s v="34sOdxWu9FljH84UXdRwu1"/>
    <n v="6228"/>
    <s v="all-american bitch"/>
    <n v="1"/>
    <n v="73"/>
    <n v="0.73"/>
    <b v="1"/>
    <n v="1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276"/>
  </r>
  <r>
    <s v="26QLJMK8G0M06sk7h7Fkse"/>
    <n v="57"/>
    <s v="love is embarrassing"/>
    <n v="9"/>
    <n v="73"/>
    <n v="0.73"/>
    <b v="1"/>
    <n v="1"/>
    <x v="70"/>
    <n v="127"/>
    <n v="85"/>
    <n v="0.85"/>
    <n v="4906717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257"/>
  </r>
  <r>
    <s v="67nepsnrcZkowTxMWigSbb"/>
    <n v="5917"/>
    <s v="MELTDOWN (feat. Drake)"/>
    <n v="7"/>
    <n v="73"/>
    <n v="0.73"/>
    <b v="1"/>
    <n v="1"/>
    <x v="135"/>
    <n v="254"/>
    <n v="89"/>
    <n v="0.89"/>
    <n v="41107596"/>
    <s v="rap"/>
    <s v="18NOKLkZETa4sWwLMIm0UZ"/>
    <n v="311"/>
    <s v="UTOPIA"/>
    <d v="2023-07-28T00:00:00"/>
    <n v="896"/>
    <n v="14.933333333333334"/>
    <n v="1.2444444444444445"/>
    <n v="19"/>
    <s v="album"/>
    <s v="Album"/>
    <n v="41"/>
  </r>
  <r>
    <s v="4D1k6x4MXTaSnljSvAXhaf"/>
    <n v="2312"/>
    <s v="GMFU (w/ 6arelyhuman)"/>
    <n v="1"/>
    <n v="73"/>
    <n v="0.73"/>
    <b v="1"/>
    <n v="1"/>
    <x v="528"/>
    <n v="1337"/>
    <n v="74"/>
    <n v="0.74"/>
    <n v="4573539"/>
    <s v="hyperpop, nightcore"/>
    <s v="0BkF8h20ihtHhQrvhg7b4E"/>
    <n v="1692"/>
    <s v="GMFU (w/ 6arelyhuman)"/>
    <d v="2023-07-26T00:00:00"/>
    <n v="898"/>
    <n v="14.966666666666667"/>
    <n v="1.2472222222222222"/>
    <n v="1"/>
    <s v="single"/>
    <s v="Single"/>
    <n v="212"/>
  </r>
  <r>
    <s v="086THPnabbu1zfDjRsxpoN"/>
    <n v="6796"/>
    <s v="MONEY ON THE DASH - SPED UP"/>
    <n v="2"/>
    <n v="73"/>
    <n v="0.73"/>
    <b v="0"/>
    <n v="0"/>
    <x v="587"/>
    <n v="1547"/>
    <n v="70"/>
    <n v="0.7"/>
    <n v="671778"/>
    <s v="N/A"/>
    <s v="1nlaLDMPSzXL8G5LPBDhwd"/>
    <n v="1693"/>
    <s v="MONEY ON THE DASH"/>
    <d v="2023-01-20T00:00:00"/>
    <n v="1085"/>
    <n v="18.083333333333332"/>
    <n v="1.5069444444444444"/>
    <n v="2"/>
    <s v="single"/>
    <s v="Single"/>
    <n v="194"/>
  </r>
  <r>
    <s v="0QHEIqNKsMoOY5urbzN48u"/>
    <n v="6329"/>
    <s v="Made You Look"/>
    <n v="2"/>
    <n v="73"/>
    <n v="0.73"/>
    <b v="0"/>
    <n v="0"/>
    <x v="383"/>
    <n v="917"/>
    <n v="74"/>
    <n v="0.74"/>
    <n v="15743681"/>
    <s v="N/A"/>
    <s v="4LVa9bljQRvLYpWr8qyaXs"/>
    <n v="1694"/>
    <s v="Takin' It Back"/>
    <d v="2022-10-21T00:00:00"/>
    <n v="1176"/>
    <n v="19.600000000000001"/>
    <n v="1.6333333333333335"/>
    <n v="16"/>
    <s v="album"/>
    <s v="Album"/>
    <n v="223"/>
  </r>
  <r>
    <s v="3rWDp9tBPQR9z6U5YyRSK4"/>
    <n v="6183"/>
    <s v="Midnight Rain"/>
    <n v="6"/>
    <n v="73"/>
    <n v="0.73"/>
    <b v="0"/>
    <n v="0"/>
    <x v="1"/>
    <n v="2"/>
    <n v="100"/>
    <n v="1"/>
    <n v="14539632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291"/>
  </r>
  <r>
    <s v="0j3mqDTK4Z6lvrLzFCUUz6"/>
    <n v="3324"/>
    <s v="Good Looking"/>
    <n v="1"/>
    <n v="73"/>
    <n v="0.73"/>
    <b v="0"/>
    <n v="0"/>
    <x v="629"/>
    <n v="1696"/>
    <n v="68"/>
    <n v="0.68"/>
    <n v="1391888"/>
    <s v="N/A"/>
    <s v="78rO0EfpVs1RPfpxzF6kUz"/>
    <n v="1696"/>
    <s v="Good Looking"/>
    <d v="2022-08-18T00:00:00"/>
    <n v="1240"/>
    <n v="20.666666666666668"/>
    <n v="1.7222222222222223"/>
    <n v="3"/>
    <s v="single"/>
    <s v="Single"/>
    <n v="358"/>
  </r>
  <r>
    <s v="1xzi1Jcr7mEi9K2RfzLOqS"/>
    <n v="1932"/>
    <s v="CUFF IT"/>
    <n v="4"/>
    <n v="73"/>
    <n v="0.73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375"/>
  </r>
  <r>
    <s v="4RF4iaYoM1XBbdvmC6zRtD"/>
    <n v="96"/>
    <s v="Lilith"/>
    <n v="2"/>
    <n v="73"/>
    <n v="0.73"/>
    <b v="0"/>
    <n v="0"/>
    <x v="630"/>
    <n v="1698"/>
    <n v="58"/>
    <n v="0.57999999999999996"/>
    <n v="177128"/>
    <s v="N/A"/>
    <s v="4p5V21sNL5vwaU4JEvAhjp"/>
    <n v="1698"/>
    <s v="Gardener of Eden"/>
    <d v="2022-04-22T00:00:00"/>
    <n v="1358"/>
    <n v="22.633333333333333"/>
    <n v="1.8861111111111111"/>
    <n v="9"/>
    <s v="album"/>
    <s v="Album"/>
    <n v="426"/>
  </r>
  <r>
    <s v="531KGXtBroSrOX9LVmiIgc"/>
    <n v="2725"/>
    <s v="Starlight"/>
    <n v="1"/>
    <n v="73"/>
    <n v="0.73"/>
    <b v="1"/>
    <n v="1"/>
    <x v="231"/>
    <n v="498"/>
    <n v="79"/>
    <n v="0.79"/>
    <n v="6589368"/>
    <s v="grime, uk grime, uk drill, drill"/>
    <s v="1WLS1NrOlbDIl760hVeeUi"/>
    <n v="1699"/>
    <s v="Starlight"/>
    <d v="2022-03-03T00:00:00"/>
    <n v="1408"/>
    <n v="23.466666666666665"/>
    <n v="1.9555555555555555"/>
    <n v="1"/>
    <s v="single"/>
    <s v="Single"/>
    <n v="353"/>
  </r>
  <r>
    <s v="1au2UduxcvHfa0fZS3Szci"/>
    <n v="2102"/>
    <s v="Lavender Sunflower"/>
    <n v="5"/>
    <n v="73"/>
    <n v="0.73"/>
    <b v="0"/>
    <n v="0"/>
    <x v="127"/>
    <n v="240"/>
    <n v="79"/>
    <n v="0.79"/>
    <n v="8276031"/>
    <s v="N/A"/>
    <s v="5Gm2XKBgnlzd6qTi7LE1z2"/>
    <n v="240"/>
    <s v="Alone At Prom"/>
    <d v="2021-12-10T00:00:00"/>
    <n v="1491"/>
    <n v="24.85"/>
    <n v="2.0708333333333333"/>
    <n v="11"/>
    <s v="album"/>
    <s v="Album"/>
    <n v="253"/>
  </r>
  <r>
    <s v="65zIby9Z03d1bhGvLNJNrA"/>
    <n v="783"/>
    <s v="Soaked"/>
    <n v="1"/>
    <n v="73"/>
    <n v="0.73"/>
    <b v="1"/>
    <n v="1"/>
    <x v="631"/>
    <n v="1701"/>
    <n v="56"/>
    <n v="0.56000000000000005"/>
    <n v="171799"/>
    <s v="N/A"/>
    <s v="6cd80qsoUsGCmHasCswGhW"/>
    <n v="1701"/>
    <s v="Soaked"/>
    <d v="2021-11-24T00:00:00"/>
    <n v="1507"/>
    <n v="25.116666666666667"/>
    <n v="2.0930555555555554"/>
    <n v="1"/>
    <s v="single"/>
    <s v="Single"/>
    <n v="299"/>
  </r>
  <r>
    <s v="0e8nrvls4Qqv5Rfa2UhqmO"/>
    <n v="15674"/>
    <s v="THATS WHAT I WANT"/>
    <n v="4"/>
    <n v="73"/>
    <n v="0.73"/>
    <b v="1"/>
    <n v="1"/>
    <x v="491"/>
    <n v="1226"/>
    <n v="71"/>
    <n v="0.71"/>
    <n v="12310527"/>
    <s v="N/A"/>
    <s v="6pOiDiuDQqrmo5DbG0ZubR"/>
    <n v="1537"/>
    <s v="MONTERO"/>
    <d v="2021-09-17T00:00:00"/>
    <n v="1575"/>
    <n v="26.25"/>
    <n v="2.1875"/>
    <n v="15"/>
    <s v="album"/>
    <s v="Album"/>
    <n v="239"/>
  </r>
  <r>
    <s v="6xlOnm5MITIKtixzJW8R0j"/>
    <n v="1939"/>
    <s v="DARKSIDE"/>
    <n v="6"/>
    <n v="73"/>
    <n v="0.73"/>
    <b v="0"/>
    <n v="0"/>
    <x v="632"/>
    <n v="1703"/>
    <n v="66"/>
    <n v="0.66"/>
    <n v="640347"/>
    <s v="N/A"/>
    <s v="2npzGBEPDOfVLN8ajYm3pZ"/>
    <n v="1703"/>
    <s v="Wars In A Wonderland"/>
    <d v="2021-08-20T00:00:00"/>
    <n v="1603"/>
    <n v="26.716666666666665"/>
    <n v="2.2263888888888888"/>
    <n v="8"/>
    <s v="album"/>
    <s v="Album"/>
    <n v="28"/>
  </r>
  <r>
    <s v="042Sl6Mn83JHyLEqdK7uI0"/>
    <n v="6617"/>
    <s v="Your Power"/>
    <n v="12"/>
    <n v="73"/>
    <n v="0.73"/>
    <b v="0"/>
    <n v="0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409"/>
  </r>
  <r>
    <s v="27NovPIUIRrOZoCHxABJwK"/>
    <n v="8061"/>
    <s v="INDUSTRY BABY (feat. Jack Harlow)"/>
    <n v="1"/>
    <n v="73"/>
    <n v="0.73"/>
    <b v="1"/>
    <n v="1"/>
    <x v="491"/>
    <n v="1226"/>
    <n v="71"/>
    <n v="0.71"/>
    <n v="12310277"/>
    <s v="N/A"/>
    <s v="622NFw5Yk0OReMJ2XWcXUh"/>
    <n v="1705"/>
    <s v="INDUSTRY BABY (feat. Jack Harlow)"/>
    <d v="2021-07-23T00:00:00"/>
    <n v="1631"/>
    <n v="27.183333333333334"/>
    <n v="2.2652777777777779"/>
    <n v="1"/>
    <s v="single"/>
    <s v="Single"/>
    <n v="353"/>
  </r>
  <r>
    <s v="77sMIMlNaSURUAXq5coCxE"/>
    <n v="2919"/>
    <s v="Fearless (Taylor’s Version)"/>
    <n v="1"/>
    <n v="73"/>
    <n v="0.73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2"/>
  </r>
  <r>
    <s v="7eZXAeqqdLDrAp2MvrPzWn"/>
    <n v="1455"/>
    <s v="stranger"/>
    <n v="2"/>
    <n v="73"/>
    <n v="0.73"/>
    <b v="1"/>
    <n v="1"/>
    <x v="633"/>
    <n v="1707"/>
    <n v="75"/>
    <n v="0.75"/>
    <n v="9617522"/>
    <s v="r&amp;b"/>
    <s v="6zp8MKrhIwSdZojADmIDim"/>
    <n v="1707"/>
    <s v="Sailing Soul(s)"/>
    <d v="2021-03-19T00:00:00"/>
    <n v="1757"/>
    <n v="29.283333333333335"/>
    <n v="2.4402777777777778"/>
    <n v="16"/>
    <s v="album"/>
    <s v="Album"/>
    <n v="358"/>
  </r>
  <r>
    <s v="7sq2z9oX2S0CvgTqCZ0ko4"/>
    <n v="9296"/>
    <s v="Strange"/>
    <n v="4"/>
    <n v="73"/>
    <n v="0.73"/>
    <b v="0"/>
    <n v="0"/>
    <x v="634"/>
    <n v="1708"/>
    <n v="63"/>
    <n v="0.63"/>
    <n v="703644"/>
    <s v="N/A"/>
    <s v="3bqEvlGHE4amqPGZtdMnep"/>
    <n v="1708"/>
    <s v="Not Your Muse (Deluxe)"/>
    <d v="2021-01-29T00:00:00"/>
    <n v="1806"/>
    <n v="30.1"/>
    <n v="2.5083333333333333"/>
    <n v="21"/>
    <s v="album"/>
    <s v="Album"/>
    <n v="426"/>
  </r>
  <r>
    <s v="5uEYRdEIh9Bo4fpjDd4Na9"/>
    <n v="6530"/>
    <s v="Goosebumps - Remix"/>
    <n v="1"/>
    <n v="73"/>
    <n v="0.73"/>
    <b v="1"/>
    <n v="1"/>
    <x v="135"/>
    <n v="254"/>
    <n v="89"/>
    <n v="0.89"/>
    <n v="41131037"/>
    <s v="rap"/>
    <s v="3SdFuYwyWoq7kuaHdTDcyD"/>
    <n v="1709"/>
    <s v="Goosebumps (Remix)"/>
    <d v="2021-01-15T00:00:00"/>
    <n v="1820"/>
    <n v="30.333333333333332"/>
    <n v="2.5277777777777777"/>
    <n v="1"/>
    <s v="single"/>
    <s v="Single"/>
    <n v="271"/>
  </r>
  <r>
    <s v="0lx2cLdOt3piJbcaXIV74f"/>
    <n v="5824"/>
    <s v="willow"/>
    <n v="1"/>
    <n v="73"/>
    <n v="0.73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357"/>
  </r>
  <r>
    <s v="7CAbF0By0Fpnbiu6Xn5ZF7"/>
    <n v="1769"/>
    <s v="Kingslayer (feat. BABYMETAL)"/>
    <n v="6"/>
    <n v="73"/>
    <n v="0.73"/>
    <b v="1"/>
    <n v="1"/>
    <x v="635"/>
    <n v="1711"/>
    <n v="77"/>
    <n v="0.77"/>
    <n v="6631275"/>
    <s v="metalcore, emo, screamo, rock, post-hardcore"/>
    <s v="0e1WaSNDZnoPixaxDNdWo4"/>
    <n v="1711"/>
    <s v="POST HUMAN: SURVIVAL HORROR"/>
    <d v="2020-10-30T00:00:00"/>
    <n v="1897"/>
    <n v="31.616666666666667"/>
    <n v="2.6347222222222224"/>
    <n v="9"/>
    <s v="album"/>
    <s v="Album"/>
    <n v="366"/>
  </r>
  <r>
    <s v="5GkQIP5mWPi4KZLLXeuFTT"/>
    <n v="7388"/>
    <s v="motive (with Doja Cat)"/>
    <n v="3"/>
    <n v="73"/>
    <n v="0.73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79"/>
  </r>
  <r>
    <s v="727Z2S2mtNH46CbP9EWPwY"/>
    <n v="6877"/>
    <s v="If You Love Her"/>
    <n v="1"/>
    <n v="73"/>
    <n v="0.73"/>
    <b v="0"/>
    <n v="0"/>
    <x v="636"/>
    <n v="1713"/>
    <n v="62"/>
    <n v="0.62"/>
    <n v="261055"/>
    <s v="spoken word"/>
    <s v="5hgwPA78vCrhEDaTazNMyR"/>
    <n v="1713"/>
    <s v="If You Love Her"/>
    <d v="2020-09-30T00:00:00"/>
    <n v="1927"/>
    <n v="32.116666666666667"/>
    <n v="2.6763888888888889"/>
    <n v="1"/>
    <s v="single"/>
    <s v="Single"/>
    <n v="362"/>
  </r>
  <r>
    <s v="7kDUspsoYfLkWnZR7qwHZl"/>
    <n v="807"/>
    <s v="my ex's best friend (with blackbear)"/>
    <n v="11"/>
    <n v="73"/>
    <n v="0.73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32"/>
  </r>
  <r>
    <s v="1KixkQVDUHggZMU9dUobgm"/>
    <n v="5157"/>
    <s v="My Head &amp; My Heart"/>
    <n v="1"/>
    <n v="73"/>
    <n v="0.73"/>
    <b v="0"/>
    <n v="0"/>
    <x v="200"/>
    <n v="407"/>
    <n v="77"/>
    <n v="0.77"/>
    <n v="7755194"/>
    <s v="N/A"/>
    <s v="26c7MmQ4w8EAvVLb4jilaM"/>
    <n v="407"/>
    <s v="Heaven &amp; Hell"/>
    <d v="2020-09-18T00:00:00"/>
    <n v="1939"/>
    <n v="32.31666666666667"/>
    <n v="2.693055555555556"/>
    <n v="16"/>
    <s v="album"/>
    <s v="Album"/>
    <n v="291"/>
  </r>
  <r>
    <s v="6f3Slt0GbA2bPZlz0aIFXN"/>
    <n v="7628"/>
    <s v="The Business"/>
    <n v="1"/>
    <n v="73"/>
    <n v="0.73"/>
    <b v="0"/>
    <n v="0"/>
    <x v="585"/>
    <n v="1530"/>
    <n v="80"/>
    <n v="0.8"/>
    <n v="7979622"/>
    <s v="edm, trance, big room"/>
    <s v="2adSO4KU3FDjeM1PXCRDZm"/>
    <n v="1716"/>
    <s v="The Business"/>
    <d v="2020-09-16T00:00:00"/>
    <n v="1941"/>
    <n v="32.35"/>
    <n v="2.6958333333333333"/>
    <n v="1"/>
    <s v="single"/>
    <s v="Single"/>
    <n v="273"/>
  </r>
  <r>
    <s v="6jRq8gaZhMUyy5RclRPcAf"/>
    <n v="4955"/>
    <s v="hot girl bummer"/>
    <n v="1"/>
    <n v="73"/>
    <n v="0.73"/>
    <b v="1"/>
    <n v="1"/>
    <x v="638"/>
    <n v="1717"/>
    <n v="71"/>
    <n v="0.71"/>
    <n v="5067774"/>
    <s v="N/A"/>
    <s v="4UxlLk460BnmQlRV3WiORh"/>
    <n v="1717"/>
    <s v="everything means nothing"/>
    <d v="2020-08-21T00:00:00"/>
    <n v="1967"/>
    <n v="32.783333333333331"/>
    <n v="2.7319444444444443"/>
    <n v="12"/>
    <s v="album"/>
    <s v="Album"/>
    <n v="313"/>
  </r>
  <r>
    <s v="2xB46Bj9HZ4cr058yN4Pla"/>
    <n v="1010"/>
    <s v="Secrets"/>
    <n v="5"/>
    <n v="73"/>
    <n v="0.73"/>
    <b v="1"/>
    <n v="1"/>
    <x v="493"/>
    <n v="1232"/>
    <n v="77"/>
    <n v="0.77"/>
    <n v="8986062"/>
    <s v="melodic rap"/>
    <s v="4v0IxMbMN975IfxFHzgK9d"/>
    <n v="1718"/>
    <s v="Artist 2.0 (Deluxe)"/>
    <d v="2020-06-19T00:00:00"/>
    <n v="2030"/>
    <n v="33.833333333333336"/>
    <n v="2.8194444444444446"/>
    <n v="29"/>
    <s v="album"/>
    <s v="Album"/>
    <n v="222"/>
  </r>
  <r>
    <s v="3FU6urUVsgXa6RBuV2PdRk"/>
    <n v="2827"/>
    <s v="Heartless (feat. Morgan Wallen)"/>
    <n v="3"/>
    <n v="73"/>
    <n v="0.73"/>
    <b v="1"/>
    <n v="1"/>
    <x v="204"/>
    <n v="417"/>
    <n v="77"/>
    <n v="0.77"/>
    <n v="2812821"/>
    <s v="moombahton"/>
    <s v="2Om5VEKaBd4Afht33ToQGD"/>
    <n v="1719"/>
    <s v="Diplo Presents Thomas Wesley: Chapter 1 - Snake Oil"/>
    <d v="2020-05-29T00:00:00"/>
    <n v="2051"/>
    <n v="34.18333333333333"/>
    <n v="2.848611111111111"/>
    <n v="12"/>
    <s v="album"/>
    <s v="Album"/>
    <n v="282"/>
  </r>
  <r>
    <s v="7ytR5pFWmSjzHJIeQkgog4"/>
    <n v="6450"/>
    <s v="ROCKSTAR (feat. Roddy Ricch)"/>
    <n v="7"/>
    <n v="73"/>
    <n v="0.73"/>
    <b v="1"/>
    <n v="1"/>
    <x v="639"/>
    <n v="1720"/>
    <n v="77"/>
    <n v="0.77"/>
    <n v="12955951"/>
    <s v="N/A"/>
    <s v="623PL2MBg50Br5dLXC9E9e"/>
    <n v="1720"/>
    <s v="BLAME IT ON BABY"/>
    <d v="2020-04-17T00:00:00"/>
    <n v="2093"/>
    <n v="34.883333333333333"/>
    <n v="2.9069444444444446"/>
    <n v="13"/>
    <s v="album"/>
    <s v="Album"/>
    <n v="302"/>
  </r>
  <r>
    <s v="07MDkzWARZaLEdKxo6yArG"/>
    <n v="4562"/>
    <s v="Meet Me At Our Spot"/>
    <n v="8"/>
    <n v="73"/>
    <n v="0.73"/>
    <b v="1"/>
    <n v="1"/>
    <x v="640"/>
    <n v="1721"/>
    <n v="56"/>
    <n v="0.56000000000000005"/>
    <n v="230230"/>
    <s v="N/A"/>
    <s v="2kZyqn4Cmr78D74K9TcO4K"/>
    <n v="1721"/>
    <s v="THE ANXIETY"/>
    <d v="2020-03-13T00:00:00"/>
    <n v="2128"/>
    <n v="35.466666666666669"/>
    <n v="2.9555555555555557"/>
    <n v="10"/>
    <s v="album"/>
    <s v="Album"/>
    <n v="271"/>
  </r>
  <r>
    <s v="0mO6oS60RST2sWmN2FKknP"/>
    <n v="836"/>
    <s v="One More Hour"/>
    <n v="12"/>
    <n v="73"/>
    <n v="0.73"/>
    <b v="0"/>
    <n v="0"/>
    <x v="51"/>
    <n v="96"/>
    <n v="85"/>
    <n v="0.85"/>
    <n v="9517000"/>
    <s v="neo-psychedelic, indie"/>
    <s v="31qVWUdRrlb8thMvts0yYL"/>
    <n v="326"/>
    <s v="The Slow Rush"/>
    <d v="2020-02-14T00:00:00"/>
    <n v="2156"/>
    <n v="35.93333333333333"/>
    <n v="2.994444444444444"/>
    <n v="12"/>
    <s v="album"/>
    <s v="Album"/>
    <n v="72"/>
  </r>
  <r>
    <s v="4ea9w8c4ROqiZpJVhfBA3m"/>
    <n v="2680"/>
    <s v="Hot (Remix) [feat. Gunna and Travis Scott]"/>
    <n v="5"/>
    <n v="73"/>
    <n v="0.73"/>
    <b v="1"/>
    <n v="1"/>
    <x v="641"/>
    <n v="1723"/>
    <n v="84"/>
    <n v="0.84"/>
    <n v="12418681"/>
    <s v="rap, melodic rap, trap"/>
    <s v="24jAbLMFzCTlIv3kQ94HwK"/>
    <n v="1723"/>
    <s v="So Much Fun (Deluxe)"/>
    <d v="2019-12-20T00:00:00"/>
    <n v="2212"/>
    <n v="36.866666666666667"/>
    <n v="3.0722222222222224"/>
    <n v="24"/>
    <s v="album"/>
    <s v="Album"/>
    <n v="466"/>
  </r>
  <r>
    <s v="45S5WTQEGOB1VHr1Q4FuPl"/>
    <n v="7760"/>
    <s v="Golden"/>
    <n v="1"/>
    <n v="73"/>
    <n v="0.73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48"/>
  </r>
  <r>
    <s v="7k4t7uLgtOxPwTpFmtJNTY"/>
    <n v="1346"/>
    <s v="Tusa"/>
    <n v="1"/>
    <n v="73"/>
    <n v="0.73"/>
    <b v="1"/>
    <n v="1"/>
    <x v="157"/>
    <n v="303"/>
    <n v="87"/>
    <n v="0.87"/>
    <n v="60395783"/>
    <s v="reggaeton, latin, urbano latino"/>
    <s v="7mKevNHhVnZER3BLgI8O4F"/>
    <n v="1725"/>
    <s v="Tusa"/>
    <d v="2019-11-07T00:00:00"/>
    <n v="2255"/>
    <n v="37.583333333333336"/>
    <n v="3.1319444444444446"/>
    <n v="1"/>
    <s v="single"/>
    <s v="Single"/>
    <n v="334"/>
  </r>
  <r>
    <s v="2XU0oxnq2qxCpomAAuJY8K"/>
    <n v="4873"/>
    <s v="Dance Monkey"/>
    <n v="2"/>
    <n v="73"/>
    <n v="0.73"/>
    <b v="0"/>
    <n v="0"/>
    <x v="642"/>
    <n v="1726"/>
    <n v="69"/>
    <n v="0.69"/>
    <n v="3006445"/>
    <s v="N/A"/>
    <s v="0UywfDKYlyiu1b38DRrzYD"/>
    <n v="1726"/>
    <s v="Dance Monkey (Stripped Back) / Dance Monkey"/>
    <d v="2019-10-17T00:00:00"/>
    <n v="2276"/>
    <n v="37.93333333333333"/>
    <n v="3.161111111111111"/>
    <n v="2"/>
    <s v="single"/>
    <s v="Single"/>
    <n v="349"/>
  </r>
  <r>
    <s v="2kJwzbxV2ppxnQoYw4GLBZ"/>
    <n v="5886"/>
    <s v="If the World Was Ending (feat. Julia Michaels)"/>
    <n v="1"/>
    <n v="73"/>
    <n v="0.73"/>
    <b v="0"/>
    <n v="0"/>
    <x v="643"/>
    <n v="1727"/>
    <n v="61"/>
    <n v="0.61"/>
    <n v="627551"/>
    <s v="N/A"/>
    <s v="7BrlhEO8dHiNmU8A1Ep9RZ"/>
    <n v="1727"/>
    <s v="If the World Was Ending (feat. Julia Michaels)"/>
    <d v="2019-10-17T00:00:00"/>
    <n v="2276"/>
    <n v="37.93333333333333"/>
    <n v="3.161111111111111"/>
    <n v="1"/>
    <s v="single"/>
    <s v="Single"/>
    <n v="347"/>
  </r>
  <r>
    <s v="5nCthAh3jt4xKuLJAifAaR"/>
    <n v="3017"/>
    <s v="Harleys In Hawaii"/>
    <n v="1"/>
    <n v="73"/>
    <n v="0.73"/>
    <b v="0"/>
    <n v="0"/>
    <x v="395"/>
    <n v="949"/>
    <n v="83"/>
    <n v="0.83"/>
    <n v="38385499"/>
    <s v="pop"/>
    <s v="30UjBkRwwBeCdspCGPBB8V"/>
    <n v="1728"/>
    <s v="Harleys In Hawaii"/>
    <d v="2019-10-16T00:00:00"/>
    <n v="2277"/>
    <n v="37.950000000000003"/>
    <n v="3.1625000000000001"/>
    <n v="1"/>
    <s v="single"/>
    <s v="Single"/>
    <n v="309"/>
  </r>
  <r>
    <s v="7vxLj7MREliG5i5vSnqSVr"/>
    <n v="3803"/>
    <s v="Body"/>
    <n v="2"/>
    <n v="73"/>
    <n v="0.73"/>
    <b v="1"/>
    <n v="1"/>
    <x v="379"/>
    <n v="905"/>
    <n v="76"/>
    <n v="0.76"/>
    <n v="8011254"/>
    <s v="r&amp;b"/>
    <s v="1qgJNWnPIeK9rx7hF8JCPK"/>
    <n v="1729"/>
    <s v="Over It"/>
    <d v="2019-10-04T00:00:00"/>
    <n v="2289"/>
    <n v="38.15"/>
    <n v="3.1791666666666667"/>
    <n v="18"/>
    <s v="album"/>
    <s v="Album"/>
    <n v="323"/>
  </r>
  <r>
    <s v="6Ozh9Ok6h4Oi1wUSLtBseN"/>
    <n v="5254"/>
    <s v="BOP"/>
    <n v="3"/>
    <n v="73"/>
    <n v="0.73"/>
    <b v="1"/>
    <n v="1"/>
    <x v="639"/>
    <n v="1720"/>
    <n v="77"/>
    <n v="0.77"/>
    <n v="12954295"/>
    <s v="N/A"/>
    <s v="1NsTSXjVNE7XmZ8PmyW0wl"/>
    <n v="1730"/>
    <s v="KIRK"/>
    <d v="2019-09-27T00:00:00"/>
    <n v="2296"/>
    <n v="38.266666666666666"/>
    <n v="3.1888888888888887"/>
    <n v="13"/>
    <s v="album"/>
    <s v="Album"/>
    <n v="266"/>
  </r>
  <r>
    <s v="7sWRlDoTDX8geTR8zzr2vt"/>
    <n v="4422"/>
    <s v="Hollywood's Bleeding"/>
    <n v="1"/>
    <n v="73"/>
    <n v="0.73"/>
    <b v="0"/>
    <n v="0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"/>
  </r>
  <r>
    <s v="3lG6OtGDsYAOALxEmubQQm"/>
    <n v="1922"/>
    <s v="Happiness is a butterfly"/>
    <n v="13"/>
    <n v="73"/>
    <n v="0.73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454"/>
  </r>
  <r>
    <s v="1SymEzIT3H8UZfibCs3TYi"/>
    <n v="6837"/>
    <s v="Afterglow"/>
    <n v="15"/>
    <n v="73"/>
    <n v="0.73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72"/>
  </r>
  <r>
    <s v="0KoiMHhqKLoL4xM54rcWYY"/>
    <n v="7121"/>
    <s v="Taki Taki (feat. Selena Gomez, Ozuna &amp; Cardi B)"/>
    <n v="11"/>
    <n v="73"/>
    <n v="0.73"/>
    <b v="1"/>
    <n v="1"/>
    <x v="76"/>
    <n v="138"/>
    <n v="77"/>
    <n v="0.77"/>
    <n v="9277034"/>
    <s v="N/A"/>
    <s v="2MFS6WG6jnPAgvJpV3PehR"/>
    <n v="1734"/>
    <s v="Carte Blanche"/>
    <d v="2019-07-25T00:00:00"/>
    <n v="2360"/>
    <n v="39.333333333333336"/>
    <n v="3.2777777777777781"/>
    <n v="17"/>
    <s v="album"/>
    <s v="Album"/>
    <n v="354"/>
  </r>
  <r>
    <s v="5ry2OE6R2zPQFDO85XkgRb"/>
    <n v="2677"/>
    <s v="Money In The Grave (Drake ft. Rick Ross)"/>
    <n v="2"/>
    <n v="73"/>
    <n v="0.73"/>
    <b v="1"/>
    <n v="1"/>
    <x v="88"/>
    <n v="164"/>
    <n v="95"/>
    <n v="0.95"/>
    <n v="103039388"/>
    <s v="rap"/>
    <s v="00HZxSA1sOS9T3nA950sg4"/>
    <n v="1735"/>
    <s v="The Best In The World Pack"/>
    <d v="2019-06-15T00:00:00"/>
    <n v="2400"/>
    <n v="40"/>
    <n v="3.3333333333333335"/>
    <n v="2"/>
    <s v="single"/>
    <s v="Single"/>
    <n v="342"/>
  </r>
  <r>
    <s v="6uFn47ACjqYkc0jADwEdj1"/>
    <n v="2451"/>
    <s v="Pop Out (feat. Lil Tjay)"/>
    <n v="5"/>
    <n v="73"/>
    <n v="0.73"/>
    <b v="1"/>
    <n v="1"/>
    <x v="644"/>
    <n v="1736"/>
    <n v="76"/>
    <n v="0.76"/>
    <n v="13052901"/>
    <s v="N/A"/>
    <s v="26ztFK3E69j5THJQdyxC5w"/>
    <n v="1736"/>
    <s v="Die A Legend"/>
    <d v="2019-06-07T00:00:00"/>
    <n v="2408"/>
    <n v="40.133333333333333"/>
    <n v="3.3444444444444446"/>
    <n v="14"/>
    <s v="album"/>
    <s v="Album"/>
    <n v="277"/>
  </r>
  <r>
    <s v="3Fj47GNK2kUF0uaEDgXLaD"/>
    <n v="3258"/>
    <s v="wish you were gay"/>
    <n v="6"/>
    <n v="73"/>
    <n v="0.73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369"/>
  </r>
  <r>
    <s v="4n7jnSxVLd8QioibtTDBDq"/>
    <n v="3544"/>
    <s v="On My Way"/>
    <n v="1"/>
    <n v="73"/>
    <n v="0.73"/>
    <b v="1"/>
    <n v="1"/>
    <x v="333"/>
    <n v="761"/>
    <n v="78"/>
    <n v="0.78"/>
    <n v="41268567"/>
    <s v="N/A"/>
    <s v="1bcvtuHyO79DNAOOhHEkEm"/>
    <n v="1738"/>
    <s v="On My Way"/>
    <d v="2019-03-21T00:00:00"/>
    <n v="2486"/>
    <n v="41.43333333333333"/>
    <n v="3.4527777777777775"/>
    <n v="1"/>
    <s v="single"/>
    <s v="Single"/>
    <n v="322"/>
  </r>
  <r>
    <s v="0mlAOSILGRys2IbvyOT5VJ"/>
    <n v="2315"/>
    <s v="Échame La Culpa"/>
    <n v="7"/>
    <n v="73"/>
    <n v="0.73"/>
    <b v="0"/>
    <n v="0"/>
    <x v="289"/>
    <n v="643"/>
    <n v="73"/>
    <n v="0.73"/>
    <n v="10981084"/>
    <s v="latin"/>
    <s v="5C0YLr4OoRGFDaqdMQmkeH"/>
    <n v="643"/>
    <s v="VIDA"/>
    <d v="2019-02-01T00:00:00"/>
    <n v="2534"/>
    <n v="42.233333333333334"/>
    <n v="3.5194444444444444"/>
    <n v="15"/>
    <s v="album"/>
    <s v="Album"/>
    <n v="289"/>
  </r>
  <r>
    <s v="5WtfUKzXircvW8l5aaVZWT"/>
    <n v="2845"/>
    <s v="What A Time (feat. Niall Horan)"/>
    <n v="6"/>
    <n v="73"/>
    <n v="0.73"/>
    <b v="0"/>
    <n v="0"/>
    <x v="645"/>
    <n v="1740"/>
    <n v="69"/>
    <n v="0.69"/>
    <n v="5292781"/>
    <s v="N/A"/>
    <s v="1xJ7jIK1tT0aVoJw1fPE6r"/>
    <n v="1740"/>
    <s v="Inner Monologue Part 1"/>
    <d v="2019-01-24T00:00:00"/>
    <n v="2542"/>
    <n v="42.366666666666667"/>
    <n v="3.5305555555555554"/>
    <n v="6"/>
    <s v="single"/>
    <s v="Single"/>
    <n v="288"/>
  </r>
  <r>
    <s v="6Qs4SXO9dwPj5GKvVOv8Ki"/>
    <n v="7907"/>
    <s v="Dancing With A Stranger (with Normani)"/>
    <n v="1"/>
    <n v="73"/>
    <n v="0.73"/>
    <b v="0"/>
    <n v="0"/>
    <x v="100"/>
    <n v="190"/>
    <n v="81"/>
    <n v="0.81"/>
    <n v="26275803"/>
    <s v="soft pop"/>
    <s v="1V9oE8bVilClrk5naqyyvL"/>
    <n v="1741"/>
    <s v="Dancing With A Stranger (with Normani)"/>
    <d v="2019-01-11T00:00:00"/>
    <n v="2555"/>
    <n v="42.583333333333336"/>
    <n v="3.5486111111111112"/>
    <n v="1"/>
    <s v="single"/>
    <s v="Single"/>
    <n v="285"/>
  </r>
  <r>
    <s v="6SRWhUJcD2YKahCwHavz3X"/>
    <n v="6204"/>
    <s v="Darkside"/>
    <n v="11"/>
    <n v="73"/>
    <n v="0.73"/>
    <b v="0"/>
    <n v="0"/>
    <x v="333"/>
    <n v="761"/>
    <n v="78"/>
    <n v="0.78"/>
    <n v="41264069"/>
    <s v="N/A"/>
    <s v="3nzuGtN3nXARvvecier4K0"/>
    <n v="761"/>
    <s v="Different World"/>
    <d v="2018-12-14T00:00:00"/>
    <n v="2583"/>
    <n v="43.05"/>
    <n v="3.5874999999999999"/>
    <n v="15"/>
    <s v="album"/>
    <s v="Album"/>
    <n v="352"/>
  </r>
  <r>
    <s v="2IRZnDFmlqMuOrYOLnZZyc"/>
    <n v="2707"/>
    <s v="Going Bad (feat. Drake)"/>
    <n v="9"/>
    <n v="73"/>
    <n v="0.73"/>
    <b v="1"/>
    <n v="1"/>
    <x v="646"/>
    <n v="1743"/>
    <n v="72"/>
    <n v="0.72"/>
    <n v="8277770"/>
    <s v="rap"/>
    <s v="6UYZEYjpN1DYRW0kqFy9ZE"/>
    <n v="1743"/>
    <s v="Championships"/>
    <d v="2018-11-30T00:00:00"/>
    <n v="2597"/>
    <n v="43.283333333333331"/>
    <n v="3.6069444444444443"/>
    <n v="19"/>
    <s v="album"/>
    <s v="Album"/>
    <n v="3"/>
  </r>
  <r>
    <s v="1SN1vSPsr4V4tIUTR3s8YW"/>
    <n v="6212"/>
    <s v="Fast Car"/>
    <n v="5"/>
    <n v="73"/>
    <n v="0.73"/>
    <b v="0"/>
    <n v="0"/>
    <x v="495"/>
    <n v="1234"/>
    <n v="72"/>
    <n v="0.72"/>
    <n v="3877733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54"/>
  </r>
  <r>
    <s v="0uI7yAKUf52Cn7y3sYyjiX"/>
    <n v="3825"/>
    <s v="3 Nights"/>
    <n v="1"/>
    <n v="73"/>
    <n v="0.73"/>
    <b v="0"/>
    <n v="0"/>
    <x v="647"/>
    <n v="1745"/>
    <n v="74"/>
    <n v="0.74"/>
    <n v="2222327"/>
    <s v="N/A"/>
    <s v="05jbNkYoEQdjVDHEHtg1gY"/>
    <n v="1745"/>
    <s v="Don't Forget About Me, Demos"/>
    <d v="2018-10-16T00:00:00"/>
    <n v="2642"/>
    <n v="44.033333333333331"/>
    <n v="3.6694444444444443"/>
    <n v="8"/>
    <s v="album"/>
    <s v="Album"/>
    <n v="296"/>
  </r>
  <r>
    <s v="6CTWathupIiDs7U4InHnDA"/>
    <n v="1102"/>
    <s v="Trip"/>
    <n v="13"/>
    <n v="73"/>
    <n v="0.73"/>
    <b v="0"/>
    <n v="0"/>
    <x v="648"/>
    <n v="1746"/>
    <n v="69"/>
    <n v="0.69"/>
    <n v="6192505"/>
    <s v="r&amp;b"/>
    <s v="67ErXRS9s9pVG8JmFbrdJ0"/>
    <n v="1746"/>
    <s v="Ella Mai"/>
    <d v="2018-10-12T00:00:00"/>
    <n v="2646"/>
    <n v="44.1"/>
    <n v="3.6750000000000003"/>
    <n v="16"/>
    <s v="album"/>
    <s v="Album"/>
    <n v="356"/>
  </r>
  <r>
    <s v="5nzhL67GpF9szXWg5y509A"/>
    <n v="1543"/>
    <s v="Close Friends (Lil Baby &amp; Gunna)"/>
    <n v="11"/>
    <n v="73"/>
    <n v="0.73"/>
    <b v="1"/>
    <n v="1"/>
    <x v="334"/>
    <n v="763"/>
    <n v="84"/>
    <n v="0.84"/>
    <n v="21650642"/>
    <s v="N/A"/>
    <s v="2yXnY2NiaZk9QiJJittS81"/>
    <n v="763"/>
    <s v="Drip Harder"/>
    <d v="2018-10-05T00:00:00"/>
    <n v="2653"/>
    <n v="44.216666666666669"/>
    <n v="3.6847222222222222"/>
    <n v="13"/>
    <s v="album"/>
    <s v="Album"/>
    <n v="339"/>
  </r>
  <r>
    <s v="1xzBco0xcoJEDXktl7Jxrr"/>
    <n v="4874"/>
    <s v="Mo Bamba"/>
    <n v="9"/>
    <n v="73"/>
    <n v="0.73"/>
    <b v="1"/>
    <n v="1"/>
    <x v="649"/>
    <n v="1748"/>
    <n v="63"/>
    <n v="0.63"/>
    <n v="1781959"/>
    <s v="N/A"/>
    <s v="15Id9Jrqab8IwHFirdrrLp"/>
    <n v="1748"/>
    <s v="MUDBOY"/>
    <d v="2018-10-05T00:00:00"/>
    <n v="2653"/>
    <n v="44.216666666666669"/>
    <n v="3.6847222222222222"/>
    <n v="14"/>
    <s v="album"/>
    <s v="Album"/>
    <n v="306"/>
  </r>
  <r>
    <s v="7wBJfHzpfI3032CSD7CE2m"/>
    <n v="6296"/>
    <s v="STARGAZING"/>
    <n v="1"/>
    <n v="73"/>
    <n v="0.73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451"/>
  </r>
  <r>
    <s v="2G7V7zsVDxg1yRsu7Ew9RJ"/>
    <n v="5664"/>
    <s v="In My Feelings"/>
    <n v="9"/>
    <n v="73"/>
    <n v="0.73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63"/>
  </r>
  <r>
    <s v="5PIfH6BzcmH04RDmtzF0BN"/>
    <n v="152"/>
    <s v="Outside Today"/>
    <n v="4"/>
    <n v="73"/>
    <n v="0.73"/>
    <b v="1"/>
    <n v="1"/>
    <x v="286"/>
    <n v="637"/>
    <n v="84"/>
    <n v="0.84"/>
    <n v="14950457"/>
    <s v="N/A"/>
    <s v="6ee8lju8zGwQ6Pkr5tZSts"/>
    <n v="1751"/>
    <s v="Until Death Call My Name"/>
    <d v="2018-04-27T00:00:00"/>
    <n v="2814"/>
    <n v="46.9"/>
    <n v="3.9083333333333332"/>
    <n v="13"/>
    <s v="album"/>
    <s v="Album"/>
    <n v="215"/>
  </r>
  <r>
    <s v="6dbSBQXCctYSVryynHXaZ4"/>
    <n v="355"/>
    <s v="Freaky Friday (feat. Chris Brown)"/>
    <n v="1"/>
    <n v="73"/>
    <n v="0.73"/>
    <b v="1"/>
    <n v="1"/>
    <x v="650"/>
    <n v="1752"/>
    <n v="59"/>
    <n v="0.59"/>
    <n v="2046209"/>
    <s v="N/A"/>
    <s v="4CaoXfwBemXYSLxhS9FyXM"/>
    <n v="1752"/>
    <s v="Freaky Friday (feat. Chris Brown)"/>
    <d v="2018-03-16T00:00:00"/>
    <n v="2856"/>
    <n v="47.6"/>
    <n v="3.9666666666666668"/>
    <n v="1"/>
    <s v="single"/>
    <s v="Single"/>
    <n v="361"/>
  </r>
  <r>
    <s v="7AFASza1mXqntmGtbxXprO"/>
    <n v="9418"/>
    <s v="changes"/>
    <n v="15"/>
    <n v="73"/>
    <n v="0.73"/>
    <b v="0"/>
    <n v="0"/>
    <x v="205"/>
    <n v="421"/>
    <n v="83"/>
    <n v="0.83"/>
    <n v="51710210"/>
    <s v="emo rap"/>
    <s v="2Ti79nwTsont5ZHfdxIzAm"/>
    <n v="421"/>
    <s v="?"/>
    <d v="2018-03-16T00:00:00"/>
    <n v="2856"/>
    <n v="47.6"/>
    <n v="3.9666666666666668"/>
    <n v="18"/>
    <s v="album"/>
    <s v="Album"/>
    <n v="203"/>
  </r>
  <r>
    <s v="7wvwXi9Z66dcH5t202vVkN"/>
    <n v="4522"/>
    <s v="Will He"/>
    <n v="1"/>
    <n v="73"/>
    <n v="0.73"/>
    <b v="1"/>
    <n v="1"/>
    <x v="34"/>
    <n v="61"/>
    <n v="81"/>
    <n v="0.81"/>
    <n v="10642618"/>
    <s v="N/A"/>
    <s v="6ZksrxRWlJ7ExylPyJwfLJ"/>
    <n v="1754"/>
    <s v="In Tongues (Deluxe)"/>
    <d v="2018-02-14T00:00:00"/>
    <n v="2886"/>
    <n v="48.1"/>
    <n v="4.0083333333333337"/>
    <n v="16"/>
    <s v="album"/>
    <s v="Album"/>
    <n v="336"/>
  </r>
  <r>
    <s v="45Egmo7icyopuzJN0oMEdk"/>
    <n v="8235"/>
    <s v="Love Lies"/>
    <n v="1"/>
    <n v="73"/>
    <n v="0.73"/>
    <b v="1"/>
    <n v="1"/>
    <x v="241"/>
    <n v="532"/>
    <n v="82"/>
    <n v="0.82"/>
    <n v="16943442"/>
    <s v="N/A"/>
    <s v="4CEAev7neETRdqBFtzA8B9"/>
    <n v="1755"/>
    <s v="Love Lies"/>
    <d v="2018-02-14T00:00:00"/>
    <n v="2886"/>
    <n v="48.1"/>
    <n v="4.0083333333333337"/>
    <n v="1"/>
    <s v="single"/>
    <s v="Single"/>
    <n v="336"/>
  </r>
  <r>
    <s v="4svZDCRz4cJoneBpjpx8DJ"/>
    <n v="6547"/>
    <s v="I Did Something Bad"/>
    <n v="3"/>
    <n v="73"/>
    <n v="0.73"/>
    <b v="0"/>
    <n v="0"/>
    <x v="1"/>
    <n v="2"/>
    <n v="100"/>
    <n v="1"/>
    <n v="145443567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97"/>
  </r>
  <r>
    <s v="7HuBDWi18s4aJM8UFnNheH"/>
    <n v="5122"/>
    <s v="King Of My Heart"/>
    <n v="10"/>
    <n v="73"/>
    <n v="0.73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57"/>
  </r>
  <r>
    <s v="2x0WlnmfG39ZuDmstl9xfX"/>
    <n v="5286"/>
    <s v="End Game"/>
    <n v="2"/>
    <n v="73"/>
    <n v="0.73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408"/>
  </r>
  <r>
    <s v="7vu0JkJh0ldukEYbTVcqd0"/>
    <n v="4030"/>
    <s v="Issues"/>
    <n v="1"/>
    <n v="73"/>
    <n v="0.73"/>
    <b v="0"/>
    <n v="0"/>
    <x v="645"/>
    <n v="1740"/>
    <n v="69"/>
    <n v="0.69"/>
    <n v="5292781"/>
    <s v="N/A"/>
    <s v="1qyjZGIeeLJlXbYWuoloWj"/>
    <n v="1759"/>
    <s v="Nervous System"/>
    <d v="2017-07-28T00:00:00"/>
    <n v="3087"/>
    <n v="51.45"/>
    <n v="4.2875000000000005"/>
    <n v="7"/>
    <s v="album"/>
    <s v="Album"/>
    <n v="293"/>
  </r>
  <r>
    <s v="6MiVIH3fQlmz44jGx2DXn4"/>
    <n v="306"/>
    <s v="Love Is a Bitch"/>
    <n v="1"/>
    <n v="73"/>
    <n v="0.73"/>
    <b v="1"/>
    <n v="1"/>
    <x v="496"/>
    <n v="1236"/>
    <n v="67"/>
    <n v="0.67"/>
    <n v="2177177"/>
    <s v="N/A"/>
    <s v="6TMbfpGthu5uDvxssPWB9s"/>
    <n v="1760"/>
    <s v="Love Is a Bitch"/>
    <d v="2017-05-19T00:00:00"/>
    <n v="3157"/>
    <n v="52.616666666666667"/>
    <n v="4.384722222222222"/>
    <n v="1"/>
    <s v="single"/>
    <s v="Single"/>
    <n v="302"/>
  </r>
  <r>
    <s v="4cxMGhkinTocPSVVKWIw0d"/>
    <n v="1133"/>
    <s v="Losin Control"/>
    <n v="14"/>
    <n v="73"/>
    <n v="0.73"/>
    <b v="1"/>
    <n v="1"/>
    <x v="651"/>
    <n v="1761"/>
    <n v="72"/>
    <n v="0.72"/>
    <n v="5508290"/>
    <s v="N/A"/>
    <s v="0lUL92det7mZ4DaHYmiUEC"/>
    <n v="1761"/>
    <s v="There's Really A Wolf"/>
    <d v="2017-05-05T00:00:00"/>
    <n v="3171"/>
    <n v="52.85"/>
    <n v="4.4041666666666668"/>
    <n v="20"/>
    <s v="album"/>
    <s v="Album"/>
    <n v="395"/>
  </r>
  <r>
    <s v="2QzKAF0y1BQhxwg8N05Uog"/>
    <n v="1976"/>
    <s v="Watching Him Fade Away"/>
    <n v="13"/>
    <n v="73"/>
    <n v="0.73"/>
    <b v="0"/>
    <n v="0"/>
    <x v="202"/>
    <n v="412"/>
    <n v="79"/>
    <n v="0.79"/>
    <n v="7993904"/>
    <s v="indie, lo-fi indie"/>
    <s v="4NNq2vwTapv4fSJcrZbPH7"/>
    <n v="426"/>
    <s v="This Old Dog"/>
    <d v="2017-05-05T00:00:00"/>
    <n v="3171"/>
    <n v="52.85"/>
    <n v="4.4041666666666668"/>
    <n v="13"/>
    <s v="album"/>
    <s v="Album"/>
    <n v="238"/>
  </r>
  <r>
    <s v="4VuS959DSpr82t3qBqCrWG"/>
    <n v="1722"/>
    <s v="Supermarket Flowers"/>
    <n v="12"/>
    <n v="73"/>
    <n v="0.73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68"/>
  </r>
  <r>
    <s v="5yuShbu70mtHXY0yLzCQLQ"/>
    <n v="5499"/>
    <s v="Go Flex"/>
    <n v="9"/>
    <n v="73"/>
    <n v="0.73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299"/>
  </r>
  <r>
    <s v="2VlLbhGLVJgdOW7kKdWWFc"/>
    <n v="2612"/>
    <s v="Six Feet Under"/>
    <n v="1"/>
    <n v="73"/>
    <n v="0.73"/>
    <b v="0"/>
    <n v="0"/>
    <x v="4"/>
    <n v="7"/>
    <n v="90"/>
    <n v="0.9"/>
    <n v="118692183"/>
    <s v="alternative pop, electropop, dark pop"/>
    <s v="74TRp3O8BRdGxc0XO0UzoY"/>
    <n v="1765"/>
    <s v="Six Feet Under"/>
    <d v="2016-11-17T00:00:00"/>
    <n v="3340"/>
    <n v="55.666666666666664"/>
    <n v="4.6388888888888884"/>
    <n v="1"/>
    <s v="single"/>
    <s v="Single"/>
    <n v="316"/>
  </r>
  <r>
    <s v="1vvNmPOiUuyCbgWmtc6yfm"/>
    <n v="7495"/>
    <s v="My Way"/>
    <n v="1"/>
    <n v="73"/>
    <n v="0.73"/>
    <b v="0"/>
    <n v="0"/>
    <x v="98"/>
    <n v="188"/>
    <n v="84"/>
    <n v="0.84"/>
    <n v="23078931"/>
    <s v="edm"/>
    <s v="0dzeoQhVNzKkwM5ieOJC54"/>
    <n v="1766"/>
    <s v="My Way"/>
    <d v="2016-09-16T00:00:00"/>
    <n v="3402"/>
    <n v="56.7"/>
    <n v="4.7250000000000005"/>
    <n v="1"/>
    <s v="single"/>
    <s v="Single"/>
    <n v="365"/>
  </r>
  <r>
    <s v="4VqEUmMjhbj6w7g5EVKILE"/>
    <n v="1532"/>
    <s v="castles"/>
    <n v="2"/>
    <n v="73"/>
    <n v="0.73"/>
    <b v="1"/>
    <n v="1"/>
    <x v="96"/>
    <n v="186"/>
    <n v="82"/>
    <n v="0.82"/>
    <n v="15689879"/>
    <s v="emo rap, cloud rap"/>
    <s v="26dxoE2E0uXPs8zhlo7PxR"/>
    <n v="1767"/>
    <s v="castles"/>
    <d v="2016-07-04T00:00:00"/>
    <n v="3476"/>
    <n v="57.93333333333333"/>
    <n v="4.8277777777777775"/>
    <n v="3"/>
    <s v="single"/>
    <s v="Single"/>
    <n v="241"/>
  </r>
  <r>
    <s v="3BtuIIrQlkujKPuWF2B85z"/>
    <n v="3272"/>
    <s v="Too Good"/>
    <n v="16"/>
    <n v="73"/>
    <n v="0.73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438"/>
  </r>
  <r>
    <s v="4BhGTc3Cgay2U1QcTS7vQe"/>
    <n v="4173"/>
    <s v="Fire &amp; Desire"/>
    <n v="18"/>
    <n v="73"/>
    <n v="0.73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396"/>
  </r>
  <r>
    <s v="59NC8SuXPiSaiYL69XQ4dt"/>
    <n v="1006"/>
    <s v="Let Me Love You"/>
    <n v="6"/>
    <n v="73"/>
    <n v="0.73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73"/>
  </r>
  <r>
    <s v="7vRriwrloYVaoAe3a9wJHe"/>
    <n v="3530"/>
    <s v="i hate u, i love u (feat. olivia o'brien)"/>
    <n v="6"/>
    <n v="73"/>
    <n v="0.73"/>
    <b v="1"/>
    <n v="1"/>
    <x v="652"/>
    <n v="1771"/>
    <n v="58"/>
    <n v="0.57999999999999996"/>
    <n v="1588874"/>
    <s v="N/A"/>
    <s v="3L0H4RjVXpEkwfDgi3XOdf"/>
    <n v="1771"/>
    <s v="us"/>
    <d v="2016-03-25T00:00:00"/>
    <n v="3577"/>
    <n v="59.616666666666667"/>
    <n v="4.9680555555555559"/>
    <n v="7"/>
    <s v="album"/>
    <s v="Album"/>
    <n v="418"/>
  </r>
  <r>
    <s v="37f4ITSlgPX81ad2EvmVQr"/>
    <n v="5716"/>
    <s v="Fight Song"/>
    <n v="5"/>
    <n v="73"/>
    <n v="0.73"/>
    <b v="0"/>
    <n v="0"/>
    <x v="653"/>
    <n v="1772"/>
    <n v="58"/>
    <n v="0.57999999999999996"/>
    <n v="1007753"/>
    <s v="N/A"/>
    <s v="0mFDIOqypzHp6Xd0el1hoT"/>
    <n v="1772"/>
    <s v="Wildfire"/>
    <d v="2016-01-01T00:00:00"/>
    <n v="3661"/>
    <n v="61.016666666666666"/>
    <n v="5.0847222222222221"/>
    <n v="12"/>
    <s v="album"/>
    <s v="Album"/>
    <n v="34"/>
  </r>
  <r>
    <s v="7B5Npv8NjjTCzk8PLpU66h"/>
    <n v="5398"/>
    <s v="Love In The Dark"/>
    <n v="8"/>
    <n v="73"/>
    <n v="0.73"/>
    <b v="0"/>
    <n v="0"/>
    <x v="103"/>
    <n v="195"/>
    <n v="83"/>
    <n v="0.83"/>
    <n v="66705650"/>
    <s v="soft pop"/>
    <s v="3AvPX1B1HiFROvYjLb5Qwi"/>
    <n v="1773"/>
    <s v="25"/>
    <d v="2015-11-20T00:00:00"/>
    <n v="3703"/>
    <n v="61.716666666666669"/>
    <n v="5.1430555555555557"/>
    <n v="11"/>
    <s v="album"/>
    <s v="Album"/>
    <n v="476"/>
  </r>
  <r>
    <s v="7uJH0YdSZL6psjxI6Xy08b"/>
    <n v="1999"/>
    <s v="Acquainted"/>
    <n v="6"/>
    <n v="73"/>
    <n v="0.73"/>
    <b v="1"/>
    <n v="1"/>
    <x v="17"/>
    <n v="35"/>
    <n v="94"/>
    <n v="0.94"/>
    <n v="113039308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581"/>
  </r>
  <r>
    <s v="360Wr96ywrCQq4kTAJ8Pq6"/>
    <n v="3022"/>
    <s v="Pacify Her"/>
    <n v="11"/>
    <n v="73"/>
    <n v="0.73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66"/>
  </r>
  <r>
    <s v="4DpNNXFMMxQEKl7r0ykkWA"/>
    <n v="1148"/>
    <s v="Play Date"/>
    <n v="14"/>
    <n v="73"/>
    <n v="0.73"/>
    <b v="1"/>
    <n v="1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299"/>
  </r>
  <r>
    <s v="7lGKEWMXVWWTt3X71Bv44I"/>
    <n v="8312"/>
    <s v="Unsteady"/>
    <n v="4"/>
    <n v="73"/>
    <n v="0.73"/>
    <b v="0"/>
    <n v="0"/>
    <x v="655"/>
    <n v="1777"/>
    <n v="69"/>
    <n v="0.69"/>
    <n v="3108097"/>
    <s v="N/A"/>
    <s v="7A8fZ2jjiu5heq7wNCutKN"/>
    <n v="1777"/>
    <s v="VHS"/>
    <d v="2015-06-30T00:00:00"/>
    <n v="3846"/>
    <n v="64.099999999999994"/>
    <n v="5.3416666666666659"/>
    <n v="20"/>
    <s v="album"/>
    <s v="Album"/>
    <n v="322"/>
  </r>
  <r>
    <s v="3zU9rdflI65tK4dkkNSp77"/>
    <n v="15685"/>
    <s v="Heroes (we could be)"/>
    <n v="3"/>
    <n v="73"/>
    <n v="0.73"/>
    <b v="0"/>
    <n v="0"/>
    <x v="656"/>
    <n v="1778"/>
    <n v="72"/>
    <n v="0.72"/>
    <n v="4034025"/>
    <s v="edm"/>
    <s v="0tRVSbmOwilUucqjzU0fQw"/>
    <n v="1778"/>
    <s v="Forever"/>
    <d v="2015-05-22T00:00:00"/>
    <n v="3885"/>
    <n v="64.75"/>
    <n v="5.395833333333333"/>
    <n v="14"/>
    <s v="album"/>
    <s v="Album"/>
    <n v="35"/>
  </r>
  <r>
    <s v="21TcDbGosp7w9YhTjOszgA"/>
    <n v="3329"/>
    <s v="Imagination"/>
    <n v="14"/>
    <n v="73"/>
    <n v="0.73"/>
    <b v="0"/>
    <n v="0"/>
    <x v="73"/>
    <n v="134"/>
    <n v="81"/>
    <n v="0.81"/>
    <n v="45710657"/>
    <s v="N/A"/>
    <s v="5Jov5724Nz13A302HM2eKG"/>
    <n v="1779"/>
    <s v="Handwritten (Deluxe)"/>
    <d v="2015-04-14T00:00:00"/>
    <n v="3923"/>
    <n v="65.38333333333334"/>
    <n v="5.448611111111112"/>
    <n v="16"/>
    <s v="album"/>
    <s v="Album"/>
    <n v="362"/>
  </r>
  <r>
    <s v="0NTMtAO2BV4tnGvw9EgBVq"/>
    <n v="8190"/>
    <s v="Bitch Better Have My Money"/>
    <n v="1"/>
    <n v="73"/>
    <n v="0.73"/>
    <b v="1"/>
    <n v="1"/>
    <x v="57"/>
    <n v="103"/>
    <n v="90"/>
    <n v="0.9"/>
    <n v="68997177"/>
    <s v="pop, r&amp;b"/>
    <s v="4S8F794ucXJcAtycwOZgR9"/>
    <n v="1780"/>
    <s v="Bitch Better Have My Money"/>
    <d v="2015-03-26T00:00:00"/>
    <n v="3942"/>
    <n v="65.7"/>
    <n v="5.4750000000000005"/>
    <n v="1"/>
    <s v="single"/>
    <s v="Single"/>
    <n v="365"/>
  </r>
  <r>
    <s v="6y6jbcPG4Yn3Du4moXaenr"/>
    <n v="4365"/>
    <s v="idfc"/>
    <n v="6"/>
    <n v="73"/>
    <n v="0.73"/>
    <b v="1"/>
    <n v="1"/>
    <x v="638"/>
    <n v="1717"/>
    <n v="71"/>
    <n v="0.71"/>
    <n v="5067759"/>
    <s v="N/A"/>
    <s v="1TkwzY3l4LqAfrQwBAx45Q"/>
    <n v="1781"/>
    <s v="deadroses"/>
    <d v="2015-02-14T00:00:00"/>
    <n v="3982"/>
    <n v="66.36666666666666"/>
    <n v="5.530555555555555"/>
    <n v="10"/>
    <s v="album"/>
    <s v="Album"/>
    <n v="408"/>
  </r>
  <r>
    <s v="5411TEB6tlzvuF5A4oyldr"/>
    <n v="1476"/>
    <s v="Francis Forever"/>
    <n v="4"/>
    <n v="73"/>
    <n v="0.73"/>
    <b v="0"/>
    <n v="0"/>
    <x v="67"/>
    <n v="124"/>
    <n v="78"/>
    <n v="0.78"/>
    <n v="11034315"/>
    <s v="N/A"/>
    <s v="3I2KkX13lHXuYqfBjSOopo"/>
    <n v="1782"/>
    <s v="Bury Me At Makeout Creek"/>
    <d v="2014-11-11T00:00:00"/>
    <n v="4077"/>
    <n v="67.95"/>
    <n v="5.6625000000000005"/>
    <n v="10"/>
    <s v="album"/>
    <s v="Album"/>
    <n v="249"/>
  </r>
  <r>
    <s v="285HeuLxsngjFn4GGegGNm"/>
    <n v="7061"/>
    <s v="Hey Mama (feat. Nicki Minaj, Bebe Rexha &amp; Afrojack)"/>
    <n v="10"/>
    <n v="73"/>
    <n v="0.73"/>
    <b v="0"/>
    <n v="0"/>
    <x v="126"/>
    <n v="239"/>
    <n v="87"/>
    <n v="0.87"/>
    <n v="27141717"/>
    <s v="edm"/>
    <s v="77UW17CZFyCaRLHdHeofZu"/>
    <n v="1783"/>
    <s v="Listen"/>
    <d v="2014-11-10T00:00:00"/>
    <n v="4078"/>
    <n v="67.966666666666669"/>
    <n v="5.6638888888888888"/>
    <n v="18"/>
    <s v="album"/>
    <s v="Album"/>
    <n v="32"/>
  </r>
  <r>
    <s v="4lIxdJw6W3Fg4vUIYCB0S5"/>
    <n v="6874"/>
    <s v="Style"/>
    <n v="3"/>
    <n v="73"/>
    <n v="0.73"/>
    <b v="0"/>
    <n v="0"/>
    <x v="1"/>
    <n v="2"/>
    <n v="100"/>
    <n v="1"/>
    <n v="14548937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85"/>
  </r>
  <r>
    <s v="5hheGdf1cb4rK0FNiedCfK"/>
    <n v="5913"/>
    <s v="The Devil in I"/>
    <n v="4"/>
    <n v="73"/>
    <n v="0.73"/>
    <b v="0"/>
    <n v="0"/>
    <x v="215"/>
    <n v="466"/>
    <n v="78"/>
    <n v="0.78"/>
    <n v="14078228"/>
    <s v="nu metal, metal, alternative metal, rap metal, heavy metal"/>
    <s v="0ApKaazNHf0gzjAYZauexq"/>
    <n v="1785"/>
    <s v=".5: The Gray Chapter (Special Edition)"/>
    <d v="2014-10-15T00:00:00"/>
    <n v="4104"/>
    <n v="68.400000000000006"/>
    <n v="5.7"/>
    <n v="16"/>
    <s v="album"/>
    <s v="Album"/>
    <n v="571"/>
  </r>
  <r>
    <s v="1A8RGlqkdjAfwkXtEgJ7wR"/>
    <n v="7911"/>
    <s v="Sex on the Beach"/>
    <n v="3"/>
    <n v="73"/>
    <n v="0.73"/>
    <b v="1"/>
    <n v="1"/>
    <x v="296"/>
    <n v="669"/>
    <n v="83"/>
    <n v="0.83"/>
    <n v="10103479"/>
    <s v="dark r&amp;b, r&amp;b, trap soul"/>
    <s v="1xwhNJCfTwuRia7Cpo7IbJ"/>
    <n v="1786"/>
    <s v="PARTYNEXTDOOR TWO"/>
    <d v="2014-07-29T00:00:00"/>
    <n v="4182"/>
    <n v="69.7"/>
    <n v="5.8083333333333336"/>
    <n v="12"/>
    <s v="album"/>
    <s v="Album"/>
    <n v="382"/>
  </r>
  <r>
    <s v="3s4U7OHV7gnj42VV72eSZ6"/>
    <n v="8322"/>
    <s v="Rather Be (feat. Jess Glynne)"/>
    <n v="1"/>
    <n v="73"/>
    <n v="0.73"/>
    <b v="0"/>
    <n v="0"/>
    <x v="378"/>
    <n v="902"/>
    <n v="74"/>
    <n v="0.74"/>
    <n v="5975530"/>
    <s v="N/A"/>
    <s v="4UB0J5V3JsZZtNR360pZ6r"/>
    <n v="1787"/>
    <s v="Rather Be (feat. Jess Glynne)"/>
    <d v="2014-01-17T00:00:00"/>
    <n v="4375"/>
    <n v="72.916666666666671"/>
    <n v="6.0763888888888893"/>
    <n v="1"/>
    <s v="single"/>
    <s v="Single"/>
    <n v="379"/>
  </r>
  <r>
    <s v="267nfLfaSSDa9ivHncHynh"/>
    <n v="5657"/>
    <s v="Breathe"/>
    <n v="3"/>
    <n v="73"/>
    <n v="0.73"/>
    <b v="0"/>
    <n v="0"/>
    <x v="657"/>
    <n v="1788"/>
    <n v="68"/>
    <n v="0.68"/>
    <n v="2041343"/>
    <s v="N/A"/>
    <s v="2dzxJbiJKhQo2aqUrtjZP0"/>
    <n v="1788"/>
    <s v="Take Shelter"/>
    <d v="2014-01-01T00:00:00"/>
    <n v="4391"/>
    <n v="73.183333333333337"/>
    <n v="6.0986111111111114"/>
    <n v="4"/>
    <s v="single"/>
    <s v="Single"/>
    <n v="388"/>
  </r>
  <r>
    <s v="6sy3LkhNFjJWlaeSMNwQ62"/>
    <n v="6065"/>
    <s v="Counting Stars"/>
    <n v="1"/>
    <n v="73"/>
    <n v="0.73"/>
    <b v="0"/>
    <n v="0"/>
    <x v="54"/>
    <n v="99"/>
    <n v="81"/>
    <n v="0.81"/>
    <n v="18700851"/>
    <s v="soft pop"/>
    <s v="2bbhW5ifCwOYM8DMkqoYBF"/>
    <n v="1789"/>
    <s v="Native"/>
    <d v="2014-01-01T00:00:00"/>
    <n v="4391"/>
    <n v="73.183333333333337"/>
    <n v="6.0986111111111114"/>
    <n v="15"/>
    <s v="album"/>
    <s v="Album"/>
    <n v="429"/>
  </r>
  <r>
    <s v="2Kz5qeXifBxE0zmuoVchlM"/>
    <n v="1462"/>
    <s v="Wings"/>
    <n v="1"/>
    <n v="73"/>
    <n v="0.73"/>
    <b v="0"/>
    <n v="0"/>
    <x v="658"/>
    <n v="1790"/>
    <n v="68"/>
    <n v="0.68"/>
    <n v="3737128"/>
    <s v="N/A"/>
    <s v="6ig2k0oiH2AXm8MugikskB"/>
    <n v="1790"/>
    <s v="Fire Within (Deluxe)"/>
    <d v="2013-09-16T00:00:00"/>
    <n v="4498"/>
    <n v="74.966666666666669"/>
    <n v="6.2472222222222227"/>
    <n v="15"/>
    <s v="album"/>
    <s v="Album"/>
    <n v="42"/>
  </r>
  <r>
    <s v="6fxVffaTuwjgEk5h9QyRjy"/>
    <n v="5930"/>
    <s v="Photograph"/>
    <n v="6"/>
    <n v="73"/>
    <n v="0.73"/>
    <b v="0"/>
    <n v="0"/>
    <x v="40"/>
    <n v="73"/>
    <n v="88"/>
    <n v="0.88"/>
    <n v="122773292"/>
    <s v="soft pop"/>
    <s v="6NoBzYmh5gUusGPCfg0pct"/>
    <n v="1791"/>
    <s v="x (Wembley Edition)"/>
    <d v="2013-06-30T00:00:00"/>
    <n v="4576"/>
    <n v="76.266666666666666"/>
    <n v="6.3555555555555552"/>
    <n v="24"/>
    <s v="album"/>
    <s v="Album"/>
    <n v="431"/>
  </r>
  <r>
    <s v="0Fs9cdPDhptWEDJmiCbkEW"/>
    <n v="3623"/>
    <s v="She Knows (feat. Amber Coffman &amp; Cults)"/>
    <n v="8"/>
    <n v="73"/>
    <n v="0.73"/>
    <b v="1"/>
    <n v="1"/>
    <x v="97"/>
    <n v="187"/>
    <n v="82"/>
    <n v="0.82"/>
    <n v="27073781"/>
    <s v="rap"/>
    <s v="5FP9keIJnlSCKnkdVOf623"/>
    <n v="804"/>
    <s v="Born Sinner (Deluxe Version)"/>
    <d v="2013-06-18T00:00:00"/>
    <n v="4588"/>
    <n v="76.466666666666669"/>
    <n v="6.3722222222222227"/>
    <n v="21"/>
    <s v="album"/>
    <s v="Album"/>
    <n v="494"/>
  </r>
  <r>
    <s v="2aSC2xhRxOLiiZZVjhbylH"/>
    <n v="2297"/>
    <s v="Hold On, We're Going Home"/>
    <n v="8"/>
    <n v="73"/>
    <n v="0.73"/>
    <b v="0"/>
    <n v="0"/>
    <x v="88"/>
    <n v="164"/>
    <n v="95"/>
    <n v="0.95"/>
    <n v="103094105"/>
    <s v="rap"/>
    <s v="1XslIirSxfAhhxRdn4Li9t"/>
    <n v="1793"/>
    <s v="Nothing Was The Same"/>
    <d v="2013-01-01T00:00:00"/>
    <n v="4756"/>
    <n v="79.266666666666666"/>
    <n v="6.6055555555555552"/>
    <n v="13"/>
    <s v="album"/>
    <s v="Album"/>
    <n v="379"/>
  </r>
  <r>
    <s v="0boS4e6uXwp3zAvz1mLxZS"/>
    <n v="5135"/>
    <s v="Run Boy Run"/>
    <n v="2"/>
    <n v="73"/>
    <n v="0.73"/>
    <b v="0"/>
    <n v="0"/>
    <x v="659"/>
    <n v="1794"/>
    <n v="63"/>
    <n v="0.63"/>
    <n v="894945"/>
    <s v="N/A"/>
    <s v="7oRzNo0PkoRJlvI9Eocyf2"/>
    <n v="1794"/>
    <s v="The Golden Age"/>
    <d v="2013-01-01T00:00:00"/>
    <n v="4756"/>
    <n v="79.266666666666666"/>
    <n v="6.6055555555555552"/>
    <n v="14"/>
    <s v="album"/>
    <s v="Album"/>
    <n v="355"/>
  </r>
  <r>
    <s v="50iiDJGpAPdr2VTrz999XA"/>
    <n v="379"/>
    <s v="House Of Balloons / Glass Table Girls"/>
    <n v="3"/>
    <n v="73"/>
    <n v="0.73"/>
    <b v="1"/>
    <n v="1"/>
    <x v="17"/>
    <n v="35"/>
    <n v="93"/>
    <n v="0.93"/>
    <n v="112957721"/>
    <s v="r&amp;b pop, alternative r&amp;b, hip hop, synthpop"/>
    <s v="5EbpxRwbbpCJUepbqVTZ1U"/>
    <n v="1795"/>
    <s v="Trilogy"/>
    <d v="2012-11-13T00:00:00"/>
    <n v="4805"/>
    <n v="80.083333333333329"/>
    <n v="6.6736111111111107"/>
    <n v="30"/>
    <s v="album"/>
    <s v="Album"/>
    <n v="675"/>
  </r>
  <r>
    <s v="6Vh03bkEfXqekWp7Y1UBRb"/>
    <n v="6914"/>
    <s v="Live While We're Young"/>
    <n v="1"/>
    <n v="73"/>
    <n v="0.73"/>
    <b v="0"/>
    <n v="0"/>
    <x v="77"/>
    <n v="141"/>
    <n v="83"/>
    <n v="0.83"/>
    <n v="40273571"/>
    <s v="N/A"/>
    <s v="2sWX3HYnZjPZ9MrH6MFsBt"/>
    <n v="1796"/>
    <s v="Take Me Home (Expanded Edition)"/>
    <d v="2012-11-12T00:00:00"/>
    <n v="4806"/>
    <n v="80.099999999999994"/>
    <n v="6.6749999999999998"/>
    <n v="20"/>
    <s v="album"/>
    <s v="Album"/>
    <n v="333"/>
  </r>
  <r>
    <s v="72jCZdH0Lhg93z6Z4hBjgj"/>
    <n v="15217"/>
    <s v="I Knew You Were Trouble."/>
    <n v="4"/>
    <n v="73"/>
    <n v="0.73"/>
    <b v="0"/>
    <n v="0"/>
    <x v="1"/>
    <n v="2"/>
    <n v="100"/>
    <n v="1"/>
    <n v="145489371"/>
    <s v="country, pop, indie, folk"/>
    <s v="1EoDsNmgTLtmwe1BDAVxV5"/>
    <n v="1797"/>
    <s v="Red"/>
    <d v="2012-10-22T00:00:00"/>
    <n v="4827"/>
    <n v="80.45"/>
    <n v="6.7041666666666666"/>
    <n v="16"/>
    <s v="album"/>
    <s v="Album"/>
    <n v="363"/>
  </r>
  <r>
    <s v="1KxwZYyzWNyZSRyErj2ojT"/>
    <n v="1849"/>
    <s v="Let Her Go"/>
    <n v="2"/>
    <n v="73"/>
    <n v="0.73"/>
    <b v="0"/>
    <n v="0"/>
    <x v="660"/>
    <n v="1798"/>
    <n v="67"/>
    <n v="0.67"/>
    <n v="3758862"/>
    <s v="folk pop"/>
    <s v="52ukyDfkPmF4X6EcSYVfVJ"/>
    <n v="1798"/>
    <s v="All The Little Lights"/>
    <d v="2012-08-28T00:00:00"/>
    <n v="4882"/>
    <n v="81.36666666666666"/>
    <n v="6.780555555555555"/>
    <n v="12"/>
    <s v="album"/>
    <s v="Album"/>
    <n v="421"/>
  </r>
  <r>
    <s v="3oL3XRtkP1WVbMxf7dtTdu"/>
    <n v="3981"/>
    <s v="The One That Got Away"/>
    <n v="7"/>
    <n v="73"/>
    <n v="0.73"/>
    <b v="0"/>
    <n v="0"/>
    <x v="395"/>
    <n v="949"/>
    <n v="83"/>
    <n v="0.83"/>
    <n v="38393243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78"/>
  </r>
  <r>
    <s v="1nZzRJbFvCEct3uzu04ZoL"/>
    <n v="629"/>
    <s v="Part Of Me"/>
    <n v="14"/>
    <n v="73"/>
    <n v="0.73"/>
    <b v="0"/>
    <n v="0"/>
    <x v="395"/>
    <n v="949"/>
    <n v="83"/>
    <n v="0.83"/>
    <n v="38385499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6"/>
  </r>
  <r>
    <s v="3WD91HQDBIavSapet3ZpjG"/>
    <n v="598"/>
    <s v="Video Games"/>
    <n v="4"/>
    <n v="73"/>
    <n v="0.73"/>
    <b v="0"/>
    <n v="0"/>
    <x v="55"/>
    <n v="100"/>
    <n v="88"/>
    <n v="0.88"/>
    <n v="51773650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469"/>
  </r>
  <r>
    <s v="4Kz4RdRCceaA9VgTqBhBfa"/>
    <n v="6102"/>
    <s v="The Motto"/>
    <n v="19"/>
    <n v="73"/>
    <n v="0.73"/>
    <b v="1"/>
    <n v="1"/>
    <x v="88"/>
    <n v="164"/>
    <n v="95"/>
    <n v="0.95"/>
    <n v="103039388"/>
    <s v="rap"/>
    <s v="6X1x82kppWZmDzlXXK3y3q"/>
    <n v="196"/>
    <s v="Take Care (Deluxe)"/>
    <d v="2011-11-15T00:00:00"/>
    <n v="5169"/>
    <n v="86.15"/>
    <n v="7.1791666666666671"/>
    <n v="19"/>
    <s v="album"/>
    <s v="Album"/>
    <n v="302"/>
  </r>
  <r>
    <s v="6wN4nT2qy3MQc098yL3Eu9"/>
    <n v="7603"/>
    <s v="Deuces (feat. Tyga &amp; Kevin McCall)"/>
    <n v="1"/>
    <n v="73"/>
    <n v="0.73"/>
    <b v="1"/>
    <n v="1"/>
    <x v="166"/>
    <n v="333"/>
    <n v="87"/>
    <n v="0.87"/>
    <n v="28316378"/>
    <s v="r&amp;b"/>
    <s v="6df0qvkMXoyHGt9J8cujZb"/>
    <n v="1803"/>
    <s v="F.A.M.E. (Expanded Edition)"/>
    <d v="2011-03-22T00:00:00"/>
    <n v="5407"/>
    <n v="90.11666666666666"/>
    <n v="7.509722222222222"/>
    <n v="18"/>
    <s v="album"/>
    <s v="Album"/>
    <n v="46"/>
  </r>
  <r>
    <s v="2G2YzndIA6jeWFPBXhUjh5"/>
    <n v="558"/>
    <s v="Be My Baby"/>
    <n v="2"/>
    <n v="73"/>
    <n v="0.73"/>
    <b v="0"/>
    <n v="0"/>
    <x v="661"/>
    <n v="1804"/>
    <n v="65"/>
    <n v="0.65"/>
    <n v="443204"/>
    <s v="christmas"/>
    <s v="3vLFWR3fLqfY82WGvaLuyV"/>
    <n v="1804"/>
    <s v="Be My Baby: The Very Best of The Ronettes"/>
    <d v="2011-02-22T00:00:00"/>
    <n v="5435"/>
    <n v="90.583333333333329"/>
    <n v="7.5486111111111107"/>
    <n v="18"/>
    <s v="compilation"/>
    <s v="Compilation"/>
    <n v="268"/>
  </r>
  <r>
    <s v="0Oe49j06Bjrxs8PltuVeaW"/>
    <n v="4127"/>
    <s v="On The Floor - Radio Edit"/>
    <n v="1"/>
    <n v="73"/>
    <n v="0.73"/>
    <b v="0"/>
    <n v="0"/>
    <x v="251"/>
    <n v="558"/>
    <n v="74"/>
    <n v="0.74"/>
    <n v="13709065"/>
    <s v="N/A"/>
    <s v="543NK5YT3RjGmP7nFzWJPm"/>
    <n v="1805"/>
    <s v="On The Floor"/>
    <d v="2011-02-18T00:00:00"/>
    <n v="5439"/>
    <n v="90.65"/>
    <n v="7.5541666666666671"/>
    <n v="1"/>
    <s v="single"/>
    <s v="Single"/>
    <n v="384"/>
  </r>
  <r>
    <s v="1cktZnxiONH0hR6Q3DKy8h"/>
    <n v="12"/>
    <s v="Drink In My Hand"/>
    <n v="2"/>
    <n v="73"/>
    <n v="0.73"/>
    <b v="0"/>
    <n v="0"/>
    <x v="404"/>
    <n v="964"/>
    <n v="71"/>
    <n v="0.71"/>
    <n v="4140524"/>
    <s v="country, acoustic country"/>
    <s v="5dtw6CoMhbrSj01YUvdQOF"/>
    <n v="964"/>
    <s v="Chief"/>
    <d v="2011-01-01T00:00:00"/>
    <n v="5487"/>
    <n v="91.45"/>
    <n v="7.6208333333333336"/>
    <n v="11"/>
    <s v="album"/>
    <s v="Album"/>
    <n v="318"/>
  </r>
  <r>
    <s v="6ZFbXIJkuI1dVNWvzJzown"/>
    <n v="158"/>
    <s v="Time"/>
    <n v="12"/>
    <n v="73"/>
    <n v="0.73"/>
    <b v="0"/>
    <n v="0"/>
    <x v="662"/>
    <n v="1807"/>
    <n v="77"/>
    <n v="0.77"/>
    <n v="4780589"/>
    <s v="soundtrack"/>
    <s v="2qvA7HmSg1iM6XMiFF76dp"/>
    <n v="1807"/>
    <s v="Inception (Music from the Motion Picture)"/>
    <d v="2010-07-09T00:00:00"/>
    <n v="5663"/>
    <n v="94.38333333333334"/>
    <n v="7.865277777777778"/>
    <n v="12"/>
    <s v="album"/>
    <s v="Album"/>
    <n v="459"/>
  </r>
  <r>
    <s v="2qPUnoasNe4Ep43emVXEig"/>
    <n v="1651"/>
    <s v="Billionaire (feat. Bruno Mars)"/>
    <n v="3"/>
    <n v="73"/>
    <n v="0.73"/>
    <b v="1"/>
    <n v="1"/>
    <x v="663"/>
    <n v="1808"/>
    <n v="59"/>
    <n v="0.59"/>
    <n v="489247"/>
    <s v="N/A"/>
    <s v="7kOivwbxDlUcVa4dCBCsWg"/>
    <n v="1808"/>
    <s v="Lazarus"/>
    <d v="2010-06-07T00:00:00"/>
    <n v="5695"/>
    <n v="94.916666666666671"/>
    <n v="7.9097222222222223"/>
    <n v="10"/>
    <s v="album"/>
    <s v="Album"/>
    <n v="351"/>
  </r>
  <r>
    <s v="1ExfPZEiahqhLyajhybFeS"/>
    <n v="3437"/>
    <s v="The Lazy Song"/>
    <n v="5"/>
    <n v="73"/>
    <n v="0.73"/>
    <b v="0"/>
    <n v="0"/>
    <x v="41"/>
    <n v="75"/>
    <n v="90"/>
    <n v="0.9"/>
    <n v="75474551"/>
    <s v="N/A"/>
    <s v="1uyf3l2d4XYwiEqAb7t7fX"/>
    <n v="270"/>
    <s v="Doo-Wops &amp; Hooligans"/>
    <d v="2010-05-11T00:00:00"/>
    <n v="5722"/>
    <n v="95.36666666666666"/>
    <n v="7.947222222222222"/>
    <n v="10"/>
    <s v="album"/>
    <s v="Album"/>
    <n v="315"/>
  </r>
  <r>
    <s v="4JHg4nNYUJQ5HULcCmI18R"/>
    <n v="2200"/>
    <s v="What You Know"/>
    <n v="8"/>
    <n v="73"/>
    <n v="0.73"/>
    <b v="0"/>
    <n v="0"/>
    <x v="664"/>
    <n v="1810"/>
    <n v="66"/>
    <n v="0.66"/>
    <n v="2546279"/>
    <s v="indie, indie rock"/>
    <s v="6n8oS6u5qw6xWGT754V1M6"/>
    <n v="1810"/>
    <s v="Tourist History"/>
    <d v="2010-03-01T00:00:00"/>
    <n v="5793"/>
    <n v="96.55"/>
    <n v="8.0458333333333325"/>
    <n v="10"/>
    <s v="album"/>
    <s v="Album"/>
    <n v="316"/>
  </r>
  <r>
    <s v="7Fq9RwQxSn3kW85PrDUf0M"/>
    <n v="6335"/>
    <s v="Boot Scootin' Boogie"/>
    <n v="15"/>
    <n v="73"/>
    <n v="0.73"/>
    <b v="0"/>
    <n v="0"/>
    <x v="619"/>
    <n v="1652"/>
    <n v="70"/>
    <n v="0.7"/>
    <n v="3336633"/>
    <s v="country, classic country, acoustic country, honky tonk"/>
    <s v="1ZXM9jY3Bsg12KXgwftBrO"/>
    <n v="1811"/>
    <s v="#1s ... and then some"/>
    <d v="2009-09-08T00:00:00"/>
    <n v="5967"/>
    <n v="99.45"/>
    <n v="8.2874999999999996"/>
    <n v="30"/>
    <s v="album"/>
    <s v="Album"/>
    <n v="33"/>
  </r>
  <r>
    <s v="0okmLlOW6vKrilXDvtRMfg"/>
    <n v="7948"/>
    <s v="She's Country"/>
    <n v="6"/>
    <n v="73"/>
    <n v="0.73"/>
    <b v="0"/>
    <n v="0"/>
    <x v="499"/>
    <n v="1243"/>
    <n v="75"/>
    <n v="0.75"/>
    <n v="7053393"/>
    <s v="country, acoustic country"/>
    <s v="6vzRJYzyR7G8jTIYrKFxLx"/>
    <n v="1812"/>
    <s v="Wide Open"/>
    <d v="2009-04-07T00:00:00"/>
    <n v="6121"/>
    <n v="102.01666666666667"/>
    <n v="8.5013888888888882"/>
    <n v="11"/>
    <s v="album"/>
    <s v="Album"/>
    <n v="367"/>
  </r>
  <r>
    <s v="1GEBsLDvJGw7kviySRI6GX"/>
    <n v="5043"/>
    <s v="You Belong With Me"/>
    <n v="12"/>
    <n v="73"/>
    <n v="0.73"/>
    <b v="0"/>
    <n v="0"/>
    <x v="1"/>
    <n v="2"/>
    <n v="100"/>
    <n v="1"/>
    <n v="145443567"/>
    <s v="country, pop, indie, folk"/>
    <s v="3EzFY9Rg0PpbADMth746zi"/>
    <n v="1469"/>
    <s v="Fearless (Big Machine Radio Release Special)"/>
    <d v="2008-11-11T00:00:00"/>
    <n v="6268"/>
    <n v="104.46666666666667"/>
    <n v="8.7055555555555557"/>
    <n v="26"/>
    <s v="album"/>
    <s v="Album"/>
    <n v="386"/>
  </r>
  <r>
    <s v="2kKkl59fY6Cic1CmhvSEZK"/>
    <n v="1364"/>
    <s v="Hayloft"/>
    <n v="8"/>
    <n v="73"/>
    <n v="0.73"/>
    <b v="0"/>
    <n v="0"/>
    <x v="665"/>
    <n v="1814"/>
    <n v="69"/>
    <n v="0.69"/>
    <n v="4494756"/>
    <s v="N/A"/>
    <s v="41U6Qbx5KxhHYIuwlK3lXA"/>
    <n v="1814"/>
    <s v="O My Heart"/>
    <d v="2008-09-23T00:00:00"/>
    <n v="6317"/>
    <n v="105.28333333333333"/>
    <n v="8.7736111111111104"/>
    <n v="12"/>
    <s v="album"/>
    <s v="Album"/>
    <n v="302"/>
  </r>
  <r>
    <s v="2CvOqDpQIMw69cCzWqr5yr"/>
    <n v="987"/>
    <s v="Halo"/>
    <n v="4"/>
    <n v="73"/>
    <n v="0.73"/>
    <b v="0"/>
    <n v="0"/>
    <x v="386"/>
    <n v="926"/>
    <n v="84"/>
    <n v="0.84"/>
    <n v="41176723"/>
    <s v="N/A"/>
    <s v="3ROfBX6lJLnCmaw1NrP5K9"/>
    <n v="1815"/>
    <s v="I AM...SASHA FIERCE - Platinum Edition"/>
    <d v="2008-06-30T00:00:00"/>
    <n v="6402"/>
    <n v="106.7"/>
    <n v="8.8916666666666675"/>
    <n v="20"/>
    <s v="album"/>
    <s v="Album"/>
    <n v="435"/>
  </r>
  <r>
    <s v="2Fs18NaCDuluPG1DHGw1XG"/>
    <n v="6033"/>
    <s v="Life is a Highway"/>
    <n v="14"/>
    <n v="73"/>
    <n v="0.73"/>
    <b v="0"/>
    <n v="0"/>
    <x v="666"/>
    <n v="1816"/>
    <n v="68"/>
    <n v="0.68"/>
    <n v="3672166"/>
    <s v="country"/>
    <s v="5XPdkIryKSpTKW21HUtvV0"/>
    <n v="1816"/>
    <s v="Me And My Gang"/>
    <d v="2006-11-13T00:00:00"/>
    <n v="6997"/>
    <n v="116.61666666666666"/>
    <n v="9.718055555555555"/>
    <n v="14"/>
    <s v="album"/>
    <s v="Album"/>
    <n v="46"/>
  </r>
  <r>
    <s v="1WzAeadSKJhqykZFbJNmQv"/>
    <n v="7461"/>
    <s v="Your Man"/>
    <n v="4"/>
    <n v="73"/>
    <n v="0.73"/>
    <b v="0"/>
    <n v="0"/>
    <x v="667"/>
    <n v="1817"/>
    <n v="64"/>
    <n v="0.64"/>
    <n v="2716219"/>
    <s v="country, christian country"/>
    <s v="5NATaOfEAcyQFATqWZRKLO"/>
    <n v="1817"/>
    <s v="Your Man"/>
    <d v="2006-06-30T00:00:00"/>
    <n v="7133"/>
    <n v="118.88333333333334"/>
    <n v="9.906944444444445"/>
    <n v="11"/>
    <s v="album"/>
    <s v="Album"/>
    <n v="353"/>
  </r>
  <r>
    <s v="7clUVcSOtkNWa58Gw5RfD4"/>
    <n v="2502"/>
    <s v="Speed of Sound"/>
    <n v="7"/>
    <n v="73"/>
    <n v="0.73"/>
    <b v="0"/>
    <n v="0"/>
    <x v="22"/>
    <n v="45"/>
    <n v="88"/>
    <n v="0.88"/>
    <n v="60804949"/>
    <s v="N/A"/>
    <s v="4E7bV0pzG0LciBSWTszra6"/>
    <n v="202"/>
    <s v="X&amp;Y"/>
    <d v="2005-06-07T00:00:00"/>
    <n v="7521"/>
    <n v="125.35"/>
    <n v="10.445833333333333"/>
    <n v="13"/>
    <s v="album"/>
    <s v="Album"/>
    <n v="479"/>
  </r>
  <r>
    <s v="6rUp7v3l8yC4TKxAAR5Bmx"/>
    <n v="7878"/>
    <s v="I Hate Everything About You"/>
    <n v="3"/>
    <n v="73"/>
    <n v="0.73"/>
    <b v="0"/>
    <n v="0"/>
    <x v="259"/>
    <n v="572"/>
    <n v="77"/>
    <n v="0.77"/>
    <n v="7300288"/>
    <s v="post-grunge, rock"/>
    <s v="38pfSOHvxHqDWwDnjZ25U5"/>
    <n v="1819"/>
    <s v="Three Days Grace (Expanded Edition)"/>
    <d v="2003-07-22T00:00:00"/>
    <n v="8207"/>
    <n v="136.78333333333333"/>
    <n v="11.39861111111111"/>
    <n v="15"/>
    <s v="album"/>
    <s v="Album"/>
    <n v="385"/>
  </r>
  <r>
    <s v="1ZEOIhSn6BKErV59bIgn76"/>
    <m/>
    <s v="California Dreamin'"/>
    <n v="7"/>
    <n v="73"/>
    <n v="0.73"/>
    <b v="0"/>
    <n v="0"/>
    <x v="668"/>
    <n v="1820"/>
    <n v="66"/>
    <n v="0.66"/>
    <n v="2061788"/>
    <s v="folk rock"/>
    <s v="6d9b6qTmzQ2WOOGB2cDCDq"/>
    <n v="1820"/>
    <s v="All The Leaves Are Brown The Golden Era Collection"/>
    <d v="2001-08-28T00:00:00"/>
    <n v="8900"/>
    <n v="148.33333333333334"/>
    <n v="12.361111111111112"/>
    <n v="52"/>
    <s v="compilation"/>
    <s v="Compilation"/>
    <n v="267"/>
  </r>
  <r>
    <s v="0gzqZ9d1jIKo9psEIthwXe"/>
    <m/>
    <s v="Beautiful Day"/>
    <n v="1"/>
    <n v="73"/>
    <n v="0.73"/>
    <b v="0"/>
    <n v="0"/>
    <x v="669"/>
    <n v="1821"/>
    <n v="75"/>
    <n v="0.75"/>
    <n v="13593848"/>
    <s v="rock"/>
    <s v="7a5U0GPoAvT3gvEY66FRuN"/>
    <n v="1821"/>
    <s v="All That You Can't Leave Behind"/>
    <d v="2000-01-01T00:00:00"/>
    <n v="9505"/>
    <n v="158.41666666666666"/>
    <n v="13.201388888888888"/>
    <n v="12"/>
    <s v="album"/>
    <s v="Album"/>
    <n v="414"/>
  </r>
  <r>
    <s v="3XKIUb7HzIF1Vu9usunMzc"/>
    <m/>
    <s v="Maria Maria (feat. The Product G&amp;B)"/>
    <n v="7"/>
    <n v="73"/>
    <n v="0.73"/>
    <b v="0"/>
    <n v="0"/>
    <x v="670"/>
    <n v="1822"/>
    <n v="70"/>
    <n v="0.7"/>
    <n v="3797948"/>
    <s v="N/A"/>
    <s v="10aiDpdFGyfCFEcqpx6XTq"/>
    <n v="1822"/>
    <s v="Supernatural (Remastered)"/>
    <d v="1999-06-15T00:00:00"/>
    <n v="9705"/>
    <n v="161.75"/>
    <n v="13.479166666666666"/>
    <n v="14"/>
    <s v="album"/>
    <s v="Album"/>
    <n v="436"/>
  </r>
  <r>
    <s v="6sbXGUn9V9ZaLwLdOfpKRE"/>
    <m/>
    <s v="Larger Than Life"/>
    <n v="1"/>
    <n v="73"/>
    <n v="0.73"/>
    <b v="0"/>
    <n v="0"/>
    <x v="179"/>
    <n v="368"/>
    <n v="76"/>
    <n v="0.76"/>
    <n v="6711194"/>
    <s v="N/A"/>
    <s v="5ySxm9hxBNss01WCL7GLyQ"/>
    <n v="368"/>
    <s v="Millennium"/>
    <d v="1999-05-18T00:00:00"/>
    <n v="9733"/>
    <n v="162.21666666666667"/>
    <n v="13.518055555555556"/>
    <n v="12"/>
    <s v="album"/>
    <s v="Album"/>
    <n v="388"/>
  </r>
  <r>
    <s v="5ByAIlEEnxYdvpnezg7HTX"/>
    <m/>
    <s v="Juicy - 2005 Remaster"/>
    <n v="10"/>
    <n v="73"/>
    <n v="0.73"/>
    <b v="1"/>
    <n v="1"/>
    <x v="264"/>
    <n v="581"/>
    <n v="75"/>
    <n v="0.75"/>
    <n v="12762931"/>
    <s v="old school hip hop, gangster rap, east coast hip hop, hip hop"/>
    <s v="2HTbQ0RHwukKVXAlTmCZP2"/>
    <n v="1824"/>
    <s v="Ready to Die (The Remaster)"/>
    <d v="1994-09-13T00:00:00"/>
    <n v="11441"/>
    <n v="190.68333333333334"/>
    <n v="15.890277777777778"/>
    <n v="19"/>
    <s v="album"/>
    <s v="Album"/>
    <n v="504"/>
  </r>
  <r>
    <s v="119c93MHjrDLJTApCVGpvx"/>
    <m/>
    <s v="C.R.E.A.M. (Cash Rules Everything Around Me)"/>
    <n v="8"/>
    <n v="73"/>
    <n v="0.73"/>
    <b v="1"/>
    <n v="1"/>
    <x v="671"/>
    <n v="1825"/>
    <n v="65"/>
    <n v="0.65"/>
    <n v="3707332"/>
    <s v="east coast hip hop, old school hip hop, hip hop, gangster rap, hardcore hip hop"/>
    <s v="3tQd5mwBtVyxCoEo4htGAV"/>
    <n v="1825"/>
    <s v="Enter The Wu-Tang (36 Chambers) [Expanded Edition]"/>
    <d v="1993-11-09T00:00:00"/>
    <n v="11749"/>
    <n v="195.81666666666666"/>
    <n v="16.318055555555556"/>
    <n v="15"/>
    <s v="album"/>
    <s v="Album"/>
    <n v="42"/>
  </r>
  <r>
    <s v="59kHPbwyyCApYA8RQQEuXm"/>
    <m/>
    <s v="Chattahoochee"/>
    <n v="1"/>
    <n v="73"/>
    <n v="0.73"/>
    <b v="0"/>
    <n v="0"/>
    <x v="672"/>
    <n v="1826"/>
    <n v="72"/>
    <n v="0.72"/>
    <n v="3371242"/>
    <s v="country, christian country, classic country"/>
    <s v="79yCfWigSGt94zi1CIkkJZ"/>
    <n v="1826"/>
    <s v="A Lot About Livin' (And A Little 'Bout Love)"/>
    <d v="1992-10-09T00:00:00"/>
    <n v="12145"/>
    <n v="202.41666666666666"/>
    <n v="16.868055555555554"/>
    <n v="10"/>
    <s v="album"/>
    <s v="Album"/>
    <n v="246"/>
  </r>
  <r>
    <s v="1B75hgRqe7A4fwee3g3Wmu"/>
    <m/>
    <s v="U Can't Touch This"/>
    <n v="2"/>
    <n v="73"/>
    <n v="0.73"/>
    <b v="0"/>
    <n v="0"/>
    <x v="673"/>
    <n v="1827"/>
    <n v="55"/>
    <n v="0.55000000000000004"/>
    <n v="764443"/>
    <s v="N/A"/>
    <s v="4r1WecJyt5FOhglysp9zhN"/>
    <n v="1827"/>
    <s v="Please Hammer Don't Hurt 'Em"/>
    <d v="1990-02-20T00:00:00"/>
    <n v="13107"/>
    <n v="218.45"/>
    <n v="18.204166666666666"/>
    <n v="13"/>
    <s v="album"/>
    <s v="Album"/>
    <n v="428"/>
  </r>
  <r>
    <s v="3CmHvyZQQAGkKkTjTBFWN6"/>
    <m/>
    <s v="Have a Cigar"/>
    <n v="3"/>
    <n v="73"/>
    <n v="0.73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512"/>
  </r>
  <r>
    <s v="0Oriikd4ETp5qmzek6ZUD5"/>
    <n v="7386"/>
    <s v="Talk To You (ft. Elton John)"/>
    <n v="1"/>
    <n v="72"/>
    <n v="0.72"/>
    <b v="1"/>
    <n v="1"/>
    <x v="674"/>
    <n v="1829"/>
    <n v="73"/>
    <n v="0.73"/>
    <n v="1204977"/>
    <s v="N/A"/>
    <s v="5tmaU5xBUYQYr2VkWhokIb"/>
    <n v="1829"/>
    <s v="Talk To You (ft. Elton John)"/>
    <d v="2025-10-17T00:00:00"/>
    <n v="84"/>
    <n v="1.4"/>
    <n v="0.11666666666666665"/>
    <n v="1"/>
    <s v="single"/>
    <s v="Single"/>
    <n v="528"/>
  </r>
  <r>
    <s v="7Dh4j5JltkdH159xm77JiF"/>
    <n v="4619"/>
    <s v="Crazy"/>
    <n v="1"/>
    <n v="72"/>
    <n v="0.72"/>
    <b v="1"/>
    <n v="1"/>
    <x v="675"/>
    <n v="1830"/>
    <n v="56"/>
    <n v="0.56000000000000005"/>
    <n v="38082"/>
    <s v="N/A"/>
    <s v="4Xqf8b22c4vUcl9PFEmy50"/>
    <n v="1830"/>
    <s v="Crazy"/>
    <d v="2025-08-01T00:00:00"/>
    <n v="161"/>
    <n v="2.6833333333333331"/>
    <n v="0.22361111111111109"/>
    <n v="1"/>
    <s v="single"/>
    <s v="Single"/>
    <n v="271"/>
  </r>
  <r>
    <s v="1Iw5iLfAwDvS6frI82gMoV"/>
    <n v="4760"/>
    <s v="End Of Summer"/>
    <n v="1"/>
    <n v="72"/>
    <n v="0.72"/>
    <b v="0"/>
    <n v="0"/>
    <x v="51"/>
    <n v="96"/>
    <n v="84"/>
    <n v="0.84"/>
    <n v="9509731"/>
    <s v="neo-psychedelic, indie"/>
    <s v="3kgOKo0TlU22INB7U0Rqdj"/>
    <n v="1831"/>
    <s v="End Of Summer"/>
    <d v="2025-07-25T00:00:00"/>
    <n v="168"/>
    <n v="2.8"/>
    <n v="0.23333333333333331"/>
    <n v="1"/>
    <s v="single"/>
    <s v="Single"/>
    <n v="72"/>
  </r>
  <r>
    <s v="6Ql76QUTIXajTh9cVjrAZl"/>
    <n v="5420"/>
    <s v="Vodka Cranberry"/>
    <n v="1"/>
    <n v="72"/>
    <n v="0.72"/>
    <b v="0"/>
    <n v="0"/>
    <x v="129"/>
    <n v="243"/>
    <n v="79"/>
    <n v="0.79"/>
    <n v="12428221"/>
    <s v="N/A"/>
    <s v="0Z5FaBjNQ1sZ2Udunf17Jt"/>
    <n v="1832"/>
    <s v="Vodka Cranberry"/>
    <d v="2025-07-11T00:00:00"/>
    <n v="182"/>
    <n v="3.0333333333333332"/>
    <n v="0.25277777777777777"/>
    <n v="2"/>
    <s v="single"/>
    <s v="Single"/>
    <n v="409"/>
  </r>
  <r>
    <s v="4uyBm26e7ElRigCH6vRbpc"/>
    <n v="3059"/>
    <s v="DEVOTION"/>
    <n v="12"/>
    <n v="72"/>
    <n v="0.72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9"/>
  </r>
  <r>
    <s v="7Eb9i3xmiLuY5MiY6AhzzL"/>
    <n v="2673"/>
    <s v="Last One To Know"/>
    <n v="1"/>
    <n v="72"/>
    <n v="0.72"/>
    <b v="0"/>
    <n v="0"/>
    <x v="676"/>
    <n v="1834"/>
    <n v="71"/>
    <n v="0.71"/>
    <n v="476523"/>
    <s v="country, red dirt"/>
    <s v="4zzLitRvQXzr4Eu2UVz0Nh"/>
    <n v="1834"/>
    <s v="Last One To Know"/>
    <d v="2025-06-27T00:00:00"/>
    <n v="196"/>
    <n v="3.2666666666666666"/>
    <n v="0.2722222222222222"/>
    <n v="2"/>
    <s v="single"/>
    <s v="Single"/>
    <n v="295"/>
  </r>
  <r>
    <s v="1WKafez8TM4dVYlSsxi6dS"/>
    <n v="1201"/>
    <s v="Always Love featuring Hyunjin (Stray Kids)"/>
    <n v="1"/>
    <n v="72"/>
    <n v="0.72"/>
    <b v="0"/>
    <n v="0"/>
    <x v="47"/>
    <n v="89"/>
    <n v="79"/>
    <n v="0.79"/>
    <n v="4683168"/>
    <s v="N/A"/>
    <s v="4qtnEKxJRzN4nqgM5kE84a"/>
    <n v="1835"/>
    <s v="Always Love featuring Hyunjin (Stray Kids)"/>
    <d v="2025-06-27T00:00:00"/>
    <n v="196"/>
    <n v="3.2666666666666666"/>
    <n v="0.2722222222222222"/>
    <n v="1"/>
    <s v="single"/>
    <s v="Single"/>
    <n v="33"/>
  </r>
  <r>
    <s v="1c2AFg2WpURtpsOTMr6ZBX"/>
    <n v="4201"/>
    <s v="Fame is a Gun"/>
    <n v="1"/>
    <n v="72"/>
    <n v="0.72"/>
    <b v="0"/>
    <n v="0"/>
    <x v="189"/>
    <n v="380"/>
    <n v="74"/>
    <n v="0.74"/>
    <n v="1364231"/>
    <s v="N/A"/>
    <s v="3SbgH2k3eJ6dPqAhbTBFzm"/>
    <n v="1836"/>
    <s v="Fame is a Gun"/>
    <d v="2025-05-30T00:00:00"/>
    <n v="224"/>
    <n v="3.7333333333333334"/>
    <n v="0.31111111111111112"/>
    <n v="1"/>
    <s v="single"/>
    <s v="Single"/>
    <n v="305"/>
  </r>
  <r>
    <s v="0aWHb6ujnlXkmmOI1ltStc"/>
    <n v="3913"/>
    <s v="Burning Blue"/>
    <n v="1"/>
    <n v="72"/>
    <n v="0.72"/>
    <b v="0"/>
    <n v="0"/>
    <x v="677"/>
    <n v="1837"/>
    <n v="73"/>
    <n v="0.73"/>
    <n v="1180085"/>
    <s v="alternative r&amp;b"/>
    <s v="02DSnnPzc0do4lZmfJjeeg"/>
    <n v="1837"/>
    <s v="Burning Blue"/>
    <d v="2025-05-02T00:00:00"/>
    <n v="252"/>
    <n v="4.2"/>
    <n v="0.35000000000000003"/>
    <n v="1"/>
    <s v="single"/>
    <s v="Single"/>
    <n v="342"/>
  </r>
  <r>
    <s v="1edcyazKIdKrIuz9cWpXU6"/>
    <n v="3792"/>
    <s v="twilight zone"/>
    <n v="15"/>
    <n v="72"/>
    <n v="0.72"/>
    <b v="0"/>
    <n v="0"/>
    <x v="99"/>
    <n v="189"/>
    <n v="90"/>
    <n v="0.9"/>
    <n v="107374593"/>
    <s v="pop"/>
    <s v="2xqTa2dCR54yYHEcttiXyD"/>
    <n v="1838"/>
    <s v="eternal sunshine deluxe: brighter days ahead (a cappella version)"/>
    <d v="2025-03-27T00:00:00"/>
    <n v="288"/>
    <n v="4.8"/>
    <n v="0.39999999999999997"/>
    <n v="38"/>
    <s v="album"/>
    <s v="Album"/>
    <n v="33"/>
  </r>
  <r>
    <s v="0rx7xu0RmZLpJjKNVZjSVv"/>
    <n v="4241"/>
    <s v="Love Hangover (feat. Dominic Fike)"/>
    <n v="8"/>
    <n v="72"/>
    <n v="0.72"/>
    <b v="1"/>
    <n v="1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3"/>
  </r>
  <r>
    <s v="4CPuDVC8jhhK6lA2DIt8Cf"/>
    <n v="6598"/>
    <s v="Born Again (feat. Doja Cat &amp; RAYE)"/>
    <n v="1"/>
    <n v="72"/>
    <n v="0.72"/>
    <b v="1"/>
    <n v="1"/>
    <x v="581"/>
    <n v="1510"/>
    <n v="75"/>
    <n v="0.75"/>
    <n v="13273537"/>
    <s v="k-pop"/>
    <s v="5ADTbFCyP8cFAu59i4idiC"/>
    <n v="1840"/>
    <s v="Born Again (feat. Doja Cat &amp; RAYE)"/>
    <d v="2025-02-06T00:00:00"/>
    <n v="337"/>
    <n v="5.6166666666666663"/>
    <n v="0.4680555555555555"/>
    <n v="1"/>
    <s v="single"/>
    <s v="Single"/>
    <n v="385"/>
  </r>
  <r>
    <s v="3iPIDAFybaoyqX7hvAfWkl"/>
    <n v="267"/>
    <s v="Sharpest Tool"/>
    <n v="4"/>
    <n v="72"/>
    <n v="0.72"/>
    <b v="1"/>
    <n v="1"/>
    <x v="6"/>
    <n v="18"/>
    <n v="91"/>
    <n v="0.91"/>
    <n v="26559943"/>
    <s v="pop"/>
    <s v="3iPSVi54hsacKKl1xIR2eH"/>
    <n v="166"/>
    <s v="Short n' Sweet"/>
    <d v="2024-08-23T00:00:00"/>
    <n v="504"/>
    <n v="8.4"/>
    <n v="0.70000000000000007"/>
    <n v="12"/>
    <s v="album"/>
    <s v="Album"/>
    <n v="363"/>
  </r>
  <r>
    <s v="1mh9eHVRdNhzryG43PXdW1"/>
    <n v="7764"/>
    <s v="MUTT"/>
    <n v="1"/>
    <n v="72"/>
    <n v="0.72"/>
    <b v="1"/>
    <n v="1"/>
    <x v="678"/>
    <n v="1842"/>
    <n v="74"/>
    <n v="0.74"/>
    <n v="734468"/>
    <s v="N/A"/>
    <s v="0b64yYszabe2wxhG1PiSQo"/>
    <n v="1842"/>
    <s v="MUTT"/>
    <d v="2024-08-09T00:00:00"/>
    <n v="518"/>
    <n v="8.6333333333333329"/>
    <n v="0.71944444444444444"/>
    <n v="1"/>
    <s v="single"/>
    <s v="Single"/>
    <n v="322"/>
  </r>
  <r>
    <s v="5b3XJ1pjrHO5JtY2PcTjnI"/>
    <n v="5639"/>
    <s v="Mamushi (feat. Yuki Chiba)"/>
    <n v="10"/>
    <n v="72"/>
    <n v="0.72"/>
    <b v="1"/>
    <n v="1"/>
    <x v="679"/>
    <n v="1843"/>
    <n v="76"/>
    <n v="0.76"/>
    <n v="10892928"/>
    <s v="N/A"/>
    <s v="0FzWvaeMBfKBCqxHTLVlB8"/>
    <n v="1843"/>
    <s v="MEGAN"/>
    <d v="2024-06-28T00:00:00"/>
    <n v="560"/>
    <n v="9.3333333333333339"/>
    <n v="0.77777777777777779"/>
    <n v="18"/>
    <s v="album"/>
    <s v="Album"/>
    <n v="261"/>
  </r>
  <r>
    <s v="6jlG8gBPNAgBgoivw2Ig09"/>
    <n v="7809"/>
    <s v="DEVIL IS A LIE"/>
    <n v="1"/>
    <n v="72"/>
    <n v="0.72"/>
    <b v="1"/>
    <n v="1"/>
    <x v="191"/>
    <n v="387"/>
    <n v="68"/>
    <n v="0.68"/>
    <n v="938200"/>
    <s v="N/A"/>
    <s v="4WvcBQIZXspq4MYyEPNem2"/>
    <n v="1844"/>
    <s v="DEVIL IS A LIE"/>
    <d v="2024-06-14T00:00:00"/>
    <n v="574"/>
    <n v="9.5666666666666664"/>
    <n v="0.79722222222222217"/>
    <n v="1"/>
    <s v="single"/>
    <s v="Single"/>
    <n v="218"/>
  </r>
  <r>
    <s v="5Bedn0svl0ZD7RGmJkmKKw"/>
    <n v="2110"/>
    <s v="How Did It End?"/>
    <n v="21"/>
    <n v="72"/>
    <n v="0.72"/>
    <b v="0"/>
    <n v="0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97"/>
  </r>
  <r>
    <s v="1kcwpPDQnqEqmezzXdJTCP"/>
    <n v="2135"/>
    <s v="imgonnagetyouback"/>
    <n v="18"/>
    <n v="72"/>
    <n v="0.72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7"/>
  </r>
  <r>
    <s v="6dODwocEuGzHAavXqTbwHv"/>
    <n v="8767"/>
    <s v="Fortnight (feat. Post Malone)"/>
    <n v="1"/>
    <n v="72"/>
    <n v="0.72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81"/>
  </r>
  <r>
    <s v="3QJsSWa0Xo8MfaRn1gr4Be"/>
    <n v="8167"/>
    <s v="Favorite"/>
    <n v="1"/>
    <n v="72"/>
    <n v="0.72"/>
    <b v="0"/>
    <n v="0"/>
    <x v="371"/>
    <n v="873"/>
    <n v="71"/>
    <n v="0.71"/>
    <n v="2569728"/>
    <s v="N/A"/>
    <s v="6pngQ1BGnsddTXtAJQUkF7"/>
    <n v="1848"/>
    <s v="Favorite"/>
    <d v="2024-03-29T00:00:00"/>
    <n v="651"/>
    <n v="10.85"/>
    <n v="0.90416666666666667"/>
    <n v="4"/>
    <s v="single"/>
    <s v="Single"/>
    <n v="222"/>
  </r>
  <r>
    <s v="0hKtu53OlIFXVuYkZwcn3o"/>
    <n v="1405"/>
    <s v="Cinderella"/>
    <n v="9"/>
    <n v="72"/>
    <n v="0.72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283"/>
  </r>
  <r>
    <s v="5D34wRmbFS29AjtTOP2QJe"/>
    <n v="6730"/>
    <s v="yes, and?"/>
    <n v="9"/>
    <n v="72"/>
    <n v="0.72"/>
    <b v="1"/>
    <n v="1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358"/>
  </r>
  <r>
    <s v="7rJkmoGkKjLMIPI9qUQnSy"/>
    <n v="8391"/>
    <s v="Beautiful Things - Acoustic"/>
    <n v="1"/>
    <n v="72"/>
    <n v="0.72"/>
    <b v="0"/>
    <n v="0"/>
    <x v="39"/>
    <n v="71"/>
    <n v="83"/>
    <n v="0.83"/>
    <n v="7050520"/>
    <s v="N/A"/>
    <s v="5KZ5cuVY1oLvHI1ecqoUJP"/>
    <n v="1851"/>
    <s v="Beautiful Things (Alternate Versions)"/>
    <d v="2024-02-23T00:00:00"/>
    <n v="686"/>
    <n v="11.433333333333334"/>
    <n v="0.95277777777777783"/>
    <n v="6"/>
    <s v="single"/>
    <s v="Single"/>
    <n v="335"/>
  </r>
  <r>
    <s v="5fIZ683j2xPeLAXfHeWKEG"/>
    <n v="3494"/>
    <s v="Dernière danse - Techno Mix"/>
    <n v="1"/>
    <n v="72"/>
    <n v="0.72"/>
    <b v="0"/>
    <n v="0"/>
    <x v="344"/>
    <n v="799"/>
    <n v="69"/>
    <n v="0.69"/>
    <n v="2546276"/>
    <s v="french pop"/>
    <s v="3MhGOga5TlR7JfKxDSxv9Q"/>
    <n v="1852"/>
    <s v="Dernière danse (Techno Mix)"/>
    <d v="2024-01-26T00:00:00"/>
    <n v="714"/>
    <n v="11.9"/>
    <n v="0.9916666666666667"/>
    <n v="1"/>
    <s v="single"/>
    <s v="Single"/>
    <n v="328"/>
  </r>
  <r>
    <s v="3h5TiWTqGxjSjFrbruPFH9"/>
    <n v="5411"/>
    <s v="Praise Jah In The Moonlight"/>
    <n v="1"/>
    <n v="72"/>
    <n v="0.72"/>
    <b v="0"/>
    <n v="0"/>
    <x v="680"/>
    <n v="1853"/>
    <n v="56"/>
    <n v="0.56000000000000005"/>
    <n v="679601"/>
    <s v="reggae"/>
    <s v="3BicSFhksEP3QHanmBM1Wd"/>
    <n v="1853"/>
    <s v="Praise Jah In The Moonlight"/>
    <d v="2023-12-27T00:00:00"/>
    <n v="744"/>
    <n v="12.4"/>
    <n v="1.0333333333333334"/>
    <n v="1"/>
    <s v="single"/>
    <s v="Single"/>
    <n v="438"/>
  </r>
  <r>
    <s v="7vOmSP2647oNUGGEhWd1cr"/>
    <n v="6614"/>
    <s v="Montagem Mysterious Game"/>
    <n v="1"/>
    <n v="72"/>
    <n v="0.72"/>
    <b v="0"/>
    <n v="0"/>
    <x v="681"/>
    <n v="1854"/>
    <n v="67"/>
    <n v="0.67"/>
    <n v="616853"/>
    <s v="phonk, brazilian phonk"/>
    <s v="1l8if9zQ8F0MEHVWYrMREe"/>
    <n v="1854"/>
    <s v="Montagem Mysterious Game"/>
    <d v="2023-12-01T00:00:00"/>
    <n v="770"/>
    <n v="12.833333333333334"/>
    <n v="1.0694444444444444"/>
    <n v="3"/>
    <s v="single"/>
    <s v="Single"/>
    <n v="172"/>
  </r>
  <r>
    <s v="56xHMIfQPoe0prrSi3BGhf"/>
    <n v="6618"/>
    <s v="Can’t Catch Me Now - from The Hunger Games: The Ballad of Songbirds &amp; Snakes"/>
    <n v="1"/>
    <n v="72"/>
    <n v="0.72"/>
    <b v="0"/>
    <n v="0"/>
    <x v="70"/>
    <n v="127"/>
    <n v="84"/>
    <n v="0.84"/>
    <n v="49050008"/>
    <s v="pop rock, alternative pop, pop punk"/>
    <s v="07J7Q3Z7V00LvCxqzVqj9s"/>
    <n v="1855"/>
    <s v="Can’t Catch Me Now (from The Hunger Games: The Ballad of Songbirds &amp; Snakes)"/>
    <d v="2023-11-03T00:00:00"/>
    <n v="798"/>
    <n v="13.3"/>
    <n v="1.1083333333333334"/>
    <n v="1"/>
    <s v="single"/>
    <s v="Single"/>
    <n v="342"/>
  </r>
  <r>
    <s v="1Iq8oo9XkmmvCQiGOfORiz"/>
    <n v="4764"/>
    <s v="Is It Over Now? (Taylor's Version) (From The Vault)"/>
    <n v="21"/>
    <n v="72"/>
    <n v="0.72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382"/>
  </r>
  <r>
    <s v="01ppKlDRCmPpusO3yNrSRY"/>
    <n v="5738"/>
    <s v="TELEFONO NUEVO"/>
    <n v="10"/>
    <n v="72"/>
    <n v="0.72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591"/>
  </r>
  <r>
    <s v="4qSEvFGCpde73gqIuq3sho"/>
    <n v="7490"/>
    <s v="HIBIKI"/>
    <n v="4"/>
    <n v="72"/>
    <n v="0.72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46"/>
  </r>
  <r>
    <s v="1ODFVLQszq0hCOdZtqV5wq"/>
    <n v="7157"/>
    <s v="MR. OCTOBER"/>
    <n v="5"/>
    <n v="72"/>
    <n v="0.72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15"/>
  </r>
  <r>
    <s v="7aqfrAY2p9BUSiupwk3svU"/>
    <n v="7781"/>
    <s v="First Person Shooter (feat. J. Cole)"/>
    <n v="6"/>
    <n v="72"/>
    <n v="0.72"/>
    <b v="1"/>
    <n v="1"/>
    <x v="88"/>
    <n v="164"/>
    <n v="95"/>
    <n v="0.95"/>
    <n v="103039388"/>
    <s v="rap"/>
    <s v="4czdORdCWP9umpbhFXK2fW"/>
    <n v="863"/>
    <s v="For All The Dogs"/>
    <d v="2023-10-06T00:00:00"/>
    <n v="826"/>
    <n v="13.766666666666667"/>
    <n v="1.1472222222222224"/>
    <n v="23"/>
    <s v="album"/>
    <s v="Album"/>
    <n v="412"/>
  </r>
  <r>
    <s v="1XTY6rA7XQosc0ynkkE9kN"/>
    <n v="3832"/>
    <s v="Black Friday"/>
    <n v="1"/>
    <n v="72"/>
    <n v="0.72"/>
    <b v="0"/>
    <n v="0"/>
    <x v="53"/>
    <n v="98"/>
    <n v="76"/>
    <n v="0.76"/>
    <n v="4309419"/>
    <s v="N/A"/>
    <s v="0BdmqjXLz0L6gF78ldUYHp"/>
    <n v="1861"/>
    <s v="Black Friday"/>
    <d v="2023-09-22T00:00:00"/>
    <n v="840"/>
    <n v="14"/>
    <n v="1.1666666666666667"/>
    <n v="1"/>
    <s v="single"/>
    <s v="Single"/>
    <n v="369"/>
  </r>
  <r>
    <s v="4LKYOetuIF5c9XjeLBL9av"/>
    <n v="1403"/>
    <s v="Naked In Manhattan"/>
    <n v="12"/>
    <n v="72"/>
    <n v="0.72"/>
    <b v="1"/>
    <n v="1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51"/>
  </r>
  <r>
    <s v="3FjK86616FbluOfTxNK2gY"/>
    <n v="4291"/>
    <s v="ANXIETY (feat. Doechii)"/>
    <n v="7"/>
    <n v="72"/>
    <n v="0.72"/>
    <b v="1"/>
    <n v="1"/>
    <x v="682"/>
    <n v="1863"/>
    <n v="70"/>
    <n v="0.7"/>
    <n v="2542055"/>
    <s v="brooklyn drill, new york drill"/>
    <s v="2Qq4N5lYtsZspF2QFLKcbY"/>
    <n v="1863"/>
    <s v="Boy Meets World"/>
    <d v="2023-09-15T00:00:00"/>
    <n v="847"/>
    <n v="14.116666666666667"/>
    <n v="1.1763888888888889"/>
    <n v="18"/>
    <s v="album"/>
    <s v="Album"/>
    <n v="248"/>
  </r>
  <r>
    <s v="4zmKGsrXjLmljb5fTaBTot"/>
    <n v="7316"/>
    <s v="Snow On The Beach (feat. More Lana Del Rey)"/>
    <n v="22"/>
    <n v="72"/>
    <n v="0.72"/>
    <b v="1"/>
    <n v="1"/>
    <x v="1"/>
    <n v="2"/>
    <n v="100"/>
    <n v="1"/>
    <n v="145396321"/>
    <s v="country, pop, indie, folk"/>
    <s v="1fnJ7k0bllNfL1kVdNVW1A"/>
    <n v="1864"/>
    <s v="Midnights (The Til Dawn Edition)"/>
    <d v="2023-05-26T00:00:00"/>
    <n v="959"/>
    <n v="15.983333333333333"/>
    <n v="1.3319444444444444"/>
    <n v="23"/>
    <s v="album"/>
    <s v="Album"/>
    <n v="383"/>
  </r>
  <r>
    <s v="3iHzKA9HlXf5wsGdsrsnSA"/>
    <n v="7540"/>
    <s v="Forget Me"/>
    <n v="1"/>
    <n v="72"/>
    <n v="0.72"/>
    <b v="0"/>
    <n v="0"/>
    <x v="72"/>
    <n v="132"/>
    <n v="79"/>
    <n v="0.79"/>
    <n v="14043382"/>
    <s v="soft pop"/>
    <s v="0ECSyPejfD7oL95dD3jgoi"/>
    <n v="1865"/>
    <s v="Broken By Desire To Be Heavenly Sent"/>
    <d v="2023-05-19T00:00:00"/>
    <n v="966"/>
    <n v="16.100000000000001"/>
    <n v="1.3416666666666668"/>
    <n v="12"/>
    <s v="album"/>
    <s v="Album"/>
    <n v="339"/>
  </r>
  <r>
    <s v="7aRCf5cLOFN1U7kvtChY1G"/>
    <n v="3671"/>
    <s v="Search &amp; Rescue"/>
    <n v="1"/>
    <n v="72"/>
    <n v="0.72"/>
    <b v="1"/>
    <n v="1"/>
    <x v="88"/>
    <n v="164"/>
    <n v="95"/>
    <n v="0.95"/>
    <n v="103067383"/>
    <s v="rap"/>
    <s v="67WUCOjyl44d8fAFzHONjW"/>
    <n v="1866"/>
    <s v="Search &amp; Rescue"/>
    <d v="2023-04-07T00:00:00"/>
    <n v="1008"/>
    <n v="16.8"/>
    <n v="1.4000000000000001"/>
    <n v="1"/>
    <s v="single"/>
    <s v="Single"/>
    <n v="453"/>
  </r>
  <r>
    <s v="73RbfOTJIjHzi2pcVHjeHM"/>
    <n v="4579"/>
    <s v="What It Is (Solo Version)"/>
    <n v="2"/>
    <n v="72"/>
    <n v="0.72"/>
    <b v="1"/>
    <n v="1"/>
    <x v="320"/>
    <n v="721"/>
    <n v="76"/>
    <n v="0.76"/>
    <n v="3229233"/>
    <s v="N/A"/>
    <s v="71MqBkcflJ1Rz1SHo8XSi5"/>
    <n v="1867"/>
    <s v="What It Is (Versions)"/>
    <d v="2023-03-17T00:00:00"/>
    <n v="1029"/>
    <n v="17.149999999999999"/>
    <n v="1.4291666666666665"/>
    <n v="6"/>
    <s v="single"/>
    <s v="Single"/>
    <n v="316"/>
  </r>
  <r>
    <s v="7oDd86yk8itslrA9HRP2ki"/>
    <n v="2417"/>
    <s v="Die For You - Remix"/>
    <n v="1"/>
    <n v="72"/>
    <n v="0.72"/>
    <b v="0"/>
    <n v="0"/>
    <x v="17"/>
    <n v="35"/>
    <n v="93"/>
    <n v="0.93"/>
    <n v="112957721"/>
    <s v="r&amp;b pop, alternative r&amp;b, hip hop, synthpop"/>
    <s v="6Exo0MYoL3XammoTDeihFy"/>
    <n v="1868"/>
    <s v="Die For You (Remix)"/>
    <d v="2023-02-24T00:00:00"/>
    <n v="1050"/>
    <n v="17.5"/>
    <n v="1.4583333333333333"/>
    <n v="1"/>
    <s v="single"/>
    <s v="Single"/>
    <n v="388"/>
  </r>
  <r>
    <s v="0FA4wrjDJvJTTU8AepZTup"/>
    <n v="1228"/>
    <s v="Watch This - ARIZONATEARS Pluggnb Remix"/>
    <n v="1"/>
    <n v="72"/>
    <n v="0.72"/>
    <b v="1"/>
    <n v="1"/>
    <x v="293"/>
    <n v="654"/>
    <n v="82"/>
    <n v="0.82"/>
    <n v="19255400"/>
    <s v="melodic rap"/>
    <s v="3VvPLpCZR5viLBFTbzm6E1"/>
    <n v="1869"/>
    <s v="Watch This (ARIZONATEARS Pluggnb Remix)"/>
    <d v="2023-02-05T00:00:00"/>
    <n v="1069"/>
    <n v="17.816666666666666"/>
    <n v="1.4847222222222223"/>
    <n v="1"/>
    <s v="single"/>
    <s v="Single"/>
    <n v="271"/>
  </r>
  <r>
    <s v="3zkyus0njMCL6phZmNNEeN"/>
    <n v="2035"/>
    <s v="LET GO"/>
    <n v="1"/>
    <n v="72"/>
    <n v="0.72"/>
    <b v="1"/>
    <n v="1"/>
    <x v="428"/>
    <n v="1041"/>
    <n v="79"/>
    <n v="0.79"/>
    <n v="9666661"/>
    <s v="uk drill, drill, uk grime, grime"/>
    <s v="1QYPAEk2Ksj3WPv3mvoDnL"/>
    <n v="1870"/>
    <s v="LET GO"/>
    <d v="2022-12-15T00:00:00"/>
    <n v="1121"/>
    <n v="18.683333333333334"/>
    <n v="1.5569444444444445"/>
    <n v="1"/>
    <s v="single"/>
    <s v="Single"/>
    <n v="29"/>
  </r>
  <r>
    <s v="4WuOWVnAqvEQxgSRrspBgt"/>
    <n v="747"/>
    <s v="Niagara Falls (Foot or 2) [with Travis Scott &amp; 21 Savage]"/>
    <n v="11"/>
    <n v="72"/>
    <n v="0.72"/>
    <b v="1"/>
    <n v="1"/>
    <x v="160"/>
    <n v="313"/>
    <n v="84"/>
    <n v="0.84"/>
    <n v="11687489"/>
    <s v="N/A"/>
    <s v="7txGsnDSqVMoRl6RQ9XyZP"/>
    <n v="313"/>
    <s v="HEROES &amp; VILLAINS"/>
    <d v="2022-12-02T00:00:00"/>
    <n v="1134"/>
    <n v="18.899999999999999"/>
    <n v="1.575"/>
    <n v="15"/>
    <s v="album"/>
    <s v="Album"/>
    <n v="345"/>
  </r>
  <r>
    <s v="5jQI2r1RdgtuT8S3iG8zFC"/>
    <n v="6377"/>
    <s v="Lavender Haze"/>
    <n v="1"/>
    <n v="72"/>
    <n v="0.72"/>
    <b v="1"/>
    <n v="1"/>
    <x v="1"/>
    <n v="2"/>
    <n v="100"/>
    <n v="1"/>
    <n v="14539632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37"/>
  </r>
  <r>
    <s v="7gRFDGEzF9UkBV233yv2dc"/>
    <n v="1767"/>
    <s v="Shut Down"/>
    <n v="2"/>
    <n v="72"/>
    <n v="0.72"/>
    <b v="0"/>
    <n v="0"/>
    <x v="21"/>
    <n v="40"/>
    <n v="81"/>
    <n v="0.81"/>
    <n v="56178946"/>
    <s v="k-pop"/>
    <s v="0kbZ4ZNRs76sSFeGUEErFM"/>
    <n v="1873"/>
    <s v="BORN PINK"/>
    <d v="2022-09-15T00:00:00"/>
    <n v="1212"/>
    <n v="20.2"/>
    <n v="1.6833333333333333"/>
    <n v="8"/>
    <s v="album"/>
    <s v="Album"/>
    <n v="293"/>
  </r>
  <r>
    <s v="6IyoLWzljeR3ldQo4KWHT6"/>
    <n v="5744"/>
    <s v="Out thë way"/>
    <n v="3"/>
    <n v="72"/>
    <n v="0.72"/>
    <b v="1"/>
    <n v="1"/>
    <x v="529"/>
    <n v="1345"/>
    <n v="79"/>
    <n v="0.79"/>
    <n v="5976603"/>
    <s v="rage rap"/>
    <s v="6Xo2PDEoQKzCndIbks2kvu"/>
    <n v="1874"/>
    <s v="Lyfë"/>
    <d v="2022-09-09T00:00:00"/>
    <n v="1218"/>
    <n v="20.3"/>
    <n v="1.6916666666666667"/>
    <n v="12"/>
    <s v="album"/>
    <s v="Album"/>
    <n v="25"/>
  </r>
  <r>
    <s v="3TKakBgJaTH5INk0WhU4xP"/>
    <n v="847"/>
    <s v="obsessed"/>
    <n v="1"/>
    <n v="72"/>
    <n v="0.72"/>
    <b v="0"/>
    <n v="0"/>
    <x v="683"/>
    <n v="1875"/>
    <n v="57"/>
    <n v="0.56999999999999995"/>
    <n v="77490"/>
    <s v="dark r&amp;b"/>
    <s v="0bbp2pnr07VBdkjMkAMtN3"/>
    <n v="1875"/>
    <s v="obsessed"/>
    <d v="2022-08-12T00:00:00"/>
    <n v="1246"/>
    <n v="20.766666666666666"/>
    <n v="1.7305555555555554"/>
    <n v="1"/>
    <s v="single"/>
    <s v="Single"/>
    <n v="3"/>
  </r>
  <r>
    <s v="5ildQOEKmJuWGl2vRkFdYc"/>
    <n v="2666"/>
    <s v="DESPECHÁ"/>
    <n v="1"/>
    <n v="72"/>
    <n v="0.72"/>
    <b v="1"/>
    <n v="1"/>
    <x v="538"/>
    <n v="1362"/>
    <n v="77"/>
    <n v="0.77"/>
    <n v="8597160"/>
    <s v="latin"/>
    <s v="5omNd3Mkij9C3ZeW19rRmv"/>
    <n v="1876"/>
    <s v="DESPECHÁ"/>
    <d v="2022-07-28T00:00:00"/>
    <n v="1261"/>
    <n v="21.016666666666666"/>
    <n v="1.7513888888888889"/>
    <n v="1"/>
    <s v="single"/>
    <s v="Single"/>
    <n v="261"/>
  </r>
  <r>
    <s v="5CM4UuQ9Gnd6K2YyKGPMoK"/>
    <n v="4242"/>
    <s v="Bad Habit"/>
    <n v="1"/>
    <n v="72"/>
    <n v="0.72"/>
    <b v="1"/>
    <n v="1"/>
    <x v="162"/>
    <n v="317"/>
    <n v="77"/>
    <n v="0.77"/>
    <n v="6429788"/>
    <s v="N/A"/>
    <s v="69JpAhN3XgLkOsJ7MCtW4V"/>
    <n v="1877"/>
    <s v="Bad Habit"/>
    <d v="2022-06-29T00:00:00"/>
    <n v="1290"/>
    <n v="21.5"/>
    <n v="1.7916666666666667"/>
    <n v="1"/>
    <s v="single"/>
    <s v="Single"/>
    <n v="386"/>
  </r>
  <r>
    <s v="03W2WiY9OSnUI4F9dy9L60"/>
    <n v="2788"/>
    <s v="Watermelon"/>
    <n v="1"/>
    <n v="72"/>
    <n v="0.72"/>
    <b v="1"/>
    <n v="1"/>
    <x v="684"/>
    <n v="1878"/>
    <n v="54"/>
    <n v="0.54"/>
    <n v="57270"/>
    <s v="N/A"/>
    <s v="27V04EIO90mLb00XnNlKHd"/>
    <n v="1878"/>
    <s v="Dinner in America Soundtrack"/>
    <d v="2022-05-31T00:00:00"/>
    <n v="1319"/>
    <n v="21.983333333333334"/>
    <n v="1.8319444444444446"/>
    <n v="2"/>
    <s v="single"/>
    <s v="Single"/>
    <n v="183"/>
  </r>
  <r>
    <s v="0rzaRSujxA0bKyjJl6vHYq"/>
    <n v="6264"/>
    <s v="Satellite"/>
    <n v="11"/>
    <n v="72"/>
    <n v="0.72"/>
    <b v="0"/>
    <n v="0"/>
    <x v="48"/>
    <n v="90"/>
    <n v="80"/>
    <n v="0.8"/>
    <n v="34136120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64"/>
  </r>
  <r>
    <s v="0fX4oNGBWO3dSGUZcVdVV2"/>
    <n v="6817"/>
    <s v="N95"/>
    <n v="2"/>
    <n v="72"/>
    <n v="0.72"/>
    <b v="1"/>
    <n v="1"/>
    <x v="31"/>
    <n v="58"/>
    <n v="89"/>
    <n v="0.89"/>
    <n v="44592005"/>
    <s v="hip hop, west coast hip hop"/>
    <s v="79ONNoS4M9tfIA1mYLBYVX"/>
    <n v="1880"/>
    <s v="Mr. Morale &amp; The Big Steppers"/>
    <d v="2022-05-13T00:00:00"/>
    <n v="1337"/>
    <n v="22.283333333333335"/>
    <n v="1.8569444444444445"/>
    <n v="19"/>
    <s v="album"/>
    <s v="Album"/>
    <n v="326"/>
  </r>
  <r>
    <s v="219slQu3ALbTSAe9P22hvE"/>
    <n v="3244"/>
    <s v="Happiest Year"/>
    <n v="14"/>
    <n v="72"/>
    <n v="0.72"/>
    <b v="0"/>
    <n v="0"/>
    <x v="382"/>
    <n v="913"/>
    <n v="64"/>
    <n v="0.64"/>
    <n v="1041835"/>
    <s v="N/A"/>
    <s v="5NE8n9E4dMUFvOUZo0tv6p"/>
    <n v="1881"/>
    <s v="Feel Something (Deluxe)"/>
    <d v="2022-01-28T00:00:00"/>
    <n v="1442"/>
    <n v="24.033333333333335"/>
    <n v="2.0027777777777778"/>
    <n v="15"/>
    <s v="album"/>
    <s v="Album"/>
    <n v="38"/>
  </r>
  <r>
    <s v="2D4dV2KXDTszzJ3p3cFqhA"/>
    <n v="1617"/>
    <s v="Less Than Zero"/>
    <n v="15"/>
    <n v="72"/>
    <n v="0.72"/>
    <b v="0"/>
    <n v="0"/>
    <x v="17"/>
    <n v="35"/>
    <n v="93"/>
    <n v="0.93"/>
    <n v="112957721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53"/>
  </r>
  <r>
    <s v="3Kkjo3cT83cw09VJyrLNwX"/>
    <n v="428"/>
    <s v="Oh My God"/>
    <n v="5"/>
    <n v="72"/>
    <n v="0.72"/>
    <b v="0"/>
    <n v="0"/>
    <x v="103"/>
    <n v="195"/>
    <n v="83"/>
    <n v="0.83"/>
    <n v="66720643"/>
    <s v="soft pop"/>
    <s v="21jF5jlMtzo94wbxmJ18aa"/>
    <n v="506"/>
    <s v="30"/>
    <d v="2021-11-19T00:00:00"/>
    <n v="1512"/>
    <n v="25.2"/>
    <n v="2.1"/>
    <n v="12"/>
    <s v="album"/>
    <s v="Album"/>
    <n v="375"/>
  </r>
  <r>
    <s v="3nsfB1vus2qaloUdcBZvDu"/>
    <n v="6289"/>
    <s v="All Too Well (Taylor's Version)"/>
    <n v="5"/>
    <n v="72"/>
    <n v="0.72"/>
    <b v="0"/>
    <n v="0"/>
    <x v="1"/>
    <n v="2"/>
    <n v="100"/>
    <n v="1"/>
    <n v="14548937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548"/>
  </r>
  <r>
    <s v="08SB2OtZkaliju77WYEKxk"/>
    <n v="3145"/>
    <s v="No Love (with SZA)"/>
    <n v="3"/>
    <n v="72"/>
    <n v="0.72"/>
    <b v="1"/>
    <n v="1"/>
    <x v="379"/>
    <n v="905"/>
    <n v="76"/>
    <n v="0.76"/>
    <n v="8011254"/>
    <s v="r&amp;b"/>
    <s v="4lPqFAvgmG97pxyxQsyCQx"/>
    <n v="1885"/>
    <s v="Still Over It"/>
    <d v="2021-11-05T00:00:00"/>
    <n v="1526"/>
    <n v="25.433333333333334"/>
    <n v="2.1194444444444445"/>
    <n v="20"/>
    <s v="album"/>
    <s v="Album"/>
    <n v="385"/>
  </r>
  <r>
    <s v="18asYwWugKjjsihZ0YvRxO"/>
    <n v="917"/>
    <s v="The Motto"/>
    <n v="1"/>
    <n v="72"/>
    <n v="0.72"/>
    <b v="0"/>
    <n v="0"/>
    <x v="585"/>
    <n v="1530"/>
    <n v="80"/>
    <n v="0.8"/>
    <n v="7979622"/>
    <s v="edm, trance, big room"/>
    <s v="278z9UXJaMNDH9Bel9uAxV"/>
    <n v="1886"/>
    <s v="The Motto"/>
    <d v="2021-11-04T00:00:00"/>
    <n v="1527"/>
    <n v="25.45"/>
    <n v="2.1208333333333331"/>
    <n v="1"/>
    <s v="single"/>
    <s v="Single"/>
    <n v="274"/>
  </r>
  <r>
    <s v="6GomT970rCOkKAyyrwJeZi"/>
    <n v="541"/>
    <s v="Move Your Body"/>
    <n v="1"/>
    <n v="72"/>
    <n v="0.72"/>
    <b v="0"/>
    <n v="0"/>
    <x v="685"/>
    <n v="1887"/>
    <n v="59"/>
    <n v="0.59"/>
    <n v="110860"/>
    <s v="N/A"/>
    <s v="4l9wMVL4XAM5jPMXP5RAbL"/>
    <n v="1887"/>
    <s v="Move Your Body"/>
    <d v="2021-10-29T00:00:00"/>
    <n v="1533"/>
    <n v="25.55"/>
    <n v="2.1291666666666669"/>
    <n v="1"/>
    <s v="single"/>
    <s v="Single"/>
    <n v="262"/>
  </r>
  <r>
    <s v="5rF6YUIlgiat22OT1lWspJ"/>
    <n v="7967"/>
    <s v="Seventeen Going Under"/>
    <n v="1"/>
    <n v="72"/>
    <n v="0.72"/>
    <b v="1"/>
    <n v="1"/>
    <x v="674"/>
    <n v="1829"/>
    <n v="73"/>
    <n v="0.73"/>
    <n v="1205664"/>
    <s v="N/A"/>
    <s v="4FKOLaEGqA7ZFYYW5r4X9z"/>
    <n v="1888"/>
    <s v="Seventeen Going Under (Deluxe)"/>
    <d v="2021-10-08T00:00:00"/>
    <n v="1554"/>
    <n v="25.9"/>
    <n v="2.1583333333333332"/>
    <n v="16"/>
    <s v="album"/>
    <s v="Album"/>
    <n v="496"/>
  </r>
  <r>
    <s v="1Ov37jtRQ2YNAe8HzfczkL"/>
    <n v="5383"/>
    <s v="Wildest Dreams (Taylor's Version)"/>
    <n v="1"/>
    <n v="72"/>
    <n v="0.72"/>
    <b v="0"/>
    <n v="0"/>
    <x v="1"/>
    <n v="2"/>
    <n v="100"/>
    <n v="1"/>
    <n v="145443567"/>
    <s v="country, pop, indie, folk"/>
    <s v="5hxKw2PurC0i1VVJMAntDU"/>
    <n v="1889"/>
    <s v="Wildest Dreams (Taylor's Version)"/>
    <d v="2021-09-17T00:00:00"/>
    <n v="1575"/>
    <n v="26.25"/>
    <n v="2.1875"/>
    <n v="1"/>
    <s v="single"/>
    <s v="Single"/>
    <n v="367"/>
  </r>
  <r>
    <s v="0k1WUmIRnG3xU6fvvDVfRG"/>
    <n v="1913"/>
    <s v="Way 2 Sexy (with Future &amp; Young Thug)"/>
    <n v="7"/>
    <n v="72"/>
    <n v="0.72"/>
    <b v="1"/>
    <n v="1"/>
    <x v="88"/>
    <n v="164"/>
    <n v="95"/>
    <n v="0.95"/>
    <n v="103039388"/>
    <s v="rap"/>
    <s v="3SpBlxme9WbeQdI9kx7KAV"/>
    <n v="748"/>
    <s v="Certified Lover Boy"/>
    <d v="2021-09-03T00:00:00"/>
    <n v="1589"/>
    <n v="26.483333333333334"/>
    <n v="2.2069444444444444"/>
    <n v="21"/>
    <s v="album"/>
    <s v="Album"/>
    <n v="429"/>
  </r>
  <r>
    <s v="4fouWK6XVHhzl78KzQ1UjL"/>
    <n v="4517"/>
    <s v="abcdefu"/>
    <n v="1"/>
    <n v="72"/>
    <n v="0.72"/>
    <b v="1"/>
    <n v="1"/>
    <x v="686"/>
    <n v="1891"/>
    <n v="58"/>
    <n v="0.57999999999999996"/>
    <n v="668804"/>
    <s v="N/A"/>
    <s v="6tUQPKlpR4x1gjrXTtOImI"/>
    <n v="1891"/>
    <s v="abcdefu"/>
    <d v="2021-08-13T00:00:00"/>
    <n v="1610"/>
    <n v="26.833333333333332"/>
    <n v="2.2361111111111112"/>
    <n v="1"/>
    <s v="single"/>
    <s v="Single"/>
    <n v="281"/>
  </r>
  <r>
    <s v="4ak9GGe6afmi2HbxEjvhIC"/>
    <n v="7576"/>
    <s v="Male Fantasy"/>
    <n v="16"/>
    <n v="72"/>
    <n v="0.72"/>
    <b v="0"/>
    <n v="0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24"/>
  </r>
  <r>
    <s v="20R4HfKloPKgXDqU7UKk3x"/>
    <n v="6624"/>
    <s v="Therefore I Am"/>
    <n v="14"/>
    <n v="72"/>
    <n v="0.72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289"/>
  </r>
  <r>
    <s v="4HOryCnbme0zBnF8LWij3f"/>
    <n v="4317"/>
    <s v="Getting Older"/>
    <n v="1"/>
    <n v="72"/>
    <n v="0.72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407"/>
  </r>
  <r>
    <s v="7bcy34fBT2ap1L4bfPsl9q"/>
    <n v="7780"/>
    <s v="I Didn't Change My Number"/>
    <n v="2"/>
    <n v="72"/>
    <n v="0.72"/>
    <b v="1"/>
    <n v="1"/>
    <x v="4"/>
    <n v="7"/>
    <n v="90"/>
    <n v="0.9"/>
    <n v="11869218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264"/>
  </r>
  <r>
    <s v="5YaskwnGDZFDRipaqzbwQx"/>
    <n v="3147"/>
    <s v="Your Love (9PM)"/>
    <n v="1"/>
    <n v="72"/>
    <n v="0.72"/>
    <b v="0"/>
    <n v="0"/>
    <x v="687"/>
    <n v="1896"/>
    <n v="62"/>
    <n v="0.62"/>
    <n v="451208"/>
    <s v="trance"/>
    <s v="7F9yYqHRtIZnEGF2tANI4b"/>
    <n v="1896"/>
    <s v="Your Love (9PM)"/>
    <d v="2021-01-15T00:00:00"/>
    <n v="1820"/>
    <n v="30.333333333333332"/>
    <n v="2.5277777777777777"/>
    <n v="1"/>
    <s v="single"/>
    <s v="Single"/>
    <n v="25"/>
  </r>
  <r>
    <s v="3YJJjQPAbDT7mGpX3WtQ9A"/>
    <n v="7484"/>
    <s v="Good Days"/>
    <n v="1"/>
    <n v="72"/>
    <n v="0.72"/>
    <b v="1"/>
    <n v="1"/>
    <x v="90"/>
    <n v="168"/>
    <n v="87"/>
    <n v="0.87"/>
    <n v="33055350"/>
    <s v="r&amp;b"/>
    <s v="781cKhbTPwLnPmo9BALQl7"/>
    <n v="1897"/>
    <s v="Good Days"/>
    <d v="2020-12-25T00:00:00"/>
    <n v="1841"/>
    <n v="30.683333333333334"/>
    <n v="2.5569444444444445"/>
    <n v="1"/>
    <s v="single"/>
    <s v="Single"/>
    <n v="465"/>
  </r>
  <r>
    <s v="0LJTfmgOMvlLd0u4HU9twm"/>
    <n v="4343"/>
    <s v="Killshot"/>
    <n v="6"/>
    <n v="72"/>
    <n v="0.72"/>
    <b v="0"/>
    <n v="0"/>
    <x v="542"/>
    <n v="1388"/>
    <n v="68"/>
    <n v="0.68"/>
    <n v="554509"/>
    <s v="N/A"/>
    <s v="5OsXAPcYYYNTtkFuuB8TDc"/>
    <n v="1898"/>
    <s v="A Little Rhythm and a Wicked Feeling"/>
    <d v="2020-03-13T00:00:00"/>
    <n v="2128"/>
    <n v="35.466666666666669"/>
    <n v="2.9555555555555557"/>
    <n v="8"/>
    <s v="album"/>
    <s v="Album"/>
    <n v="393"/>
  </r>
  <r>
    <s v="792HwhrdO3ErRKL5yRe4Ge"/>
    <n v="5414"/>
    <s v="Invincible"/>
    <n v="1"/>
    <n v="72"/>
    <n v="0.72"/>
    <b v="1"/>
    <n v="1"/>
    <x v="436"/>
    <n v="1055"/>
    <n v="75"/>
    <n v="0.75"/>
    <n v="15614717"/>
    <s v="brooklyn drill, new york drill, drill"/>
    <s v="4MZnolldq7ciKKlbVDzLm5"/>
    <n v="1899"/>
    <s v="Meet The Woo 2"/>
    <d v="2020-02-07T00:00:00"/>
    <n v="2163"/>
    <n v="36.049999999999997"/>
    <n v="3.0041666666666664"/>
    <n v="13"/>
    <s v="album"/>
    <s v="Album"/>
    <n v="212"/>
  </r>
  <r>
    <s v="5yY9lUy8nbvjM1Uyo1Uqoc"/>
    <n v="8305"/>
    <s v="Life Is Good (feat. Drake)"/>
    <n v="1"/>
    <n v="72"/>
    <n v="0.72"/>
    <b v="1"/>
    <n v="1"/>
    <x v="193"/>
    <n v="389"/>
    <n v="88"/>
    <n v="0.88"/>
    <n v="22675640"/>
    <s v="rap"/>
    <s v="5uCEoLCj3ZZZ1EtzQdQWVl"/>
    <n v="1900"/>
    <s v="Life Is Good (feat. Drake)"/>
    <d v="2020-01-10T00:00:00"/>
    <n v="2191"/>
    <n v="36.516666666666666"/>
    <n v="3.0430555555555556"/>
    <n v="1"/>
    <s v="single"/>
    <s v="Single"/>
    <n v="396"/>
  </r>
  <r>
    <s v="1v6svH1Fyx9C1nIt1mA2DT"/>
    <n v="2599"/>
    <s v="All I Want"/>
    <n v="12"/>
    <n v="72"/>
    <n v="0.72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95"/>
  </r>
  <r>
    <s v="3H7ihDc1dqLriiWXwsc2po"/>
    <n v="6433"/>
    <s v="Breaking Me"/>
    <n v="1"/>
    <n v="72"/>
    <n v="0.72"/>
    <b v="0"/>
    <n v="0"/>
    <x v="688"/>
    <n v="1902"/>
    <n v="72"/>
    <n v="0.72"/>
    <n v="318355"/>
    <s v="N/A"/>
    <s v="3nBQlhUvErkw8DVpF47WAn"/>
    <n v="1902"/>
    <s v="Breaking Me"/>
    <d v="2019-12-19T00:00:00"/>
    <n v="2213"/>
    <n v="36.883333333333333"/>
    <n v="3.0736111111111111"/>
    <n v="1"/>
    <s v="single"/>
    <s v="Single"/>
    <n v="277"/>
  </r>
  <r>
    <s v="6WrI0LAC5M1Rw2MnX2ZvEg"/>
    <n v="3320"/>
    <s v="Don't Start Now"/>
    <n v="1"/>
    <n v="72"/>
    <n v="0.72"/>
    <b v="0"/>
    <n v="0"/>
    <x v="232"/>
    <n v="513"/>
    <n v="85"/>
    <n v="0.85"/>
    <n v="46886554"/>
    <s v="pop"/>
    <s v="0ix3XtPV1LwmZADsprKxcp"/>
    <n v="1903"/>
    <s v="Don't Start Now"/>
    <d v="2019-10-31T00:00:00"/>
    <n v="2262"/>
    <n v="37.700000000000003"/>
    <n v="3.1416666666666671"/>
    <n v="1"/>
    <s v="single"/>
    <s v="Single"/>
    <n v="305"/>
  </r>
  <r>
    <s v="6N22FZs2ZhPBYi3b9XPajV"/>
    <n v="3639"/>
    <s v="Still Don't Know My Name"/>
    <n v="12"/>
    <n v="72"/>
    <n v="0.72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55"/>
  </r>
  <r>
    <s v="57j65yC2HggQfmYNc6rdOK"/>
    <n v="463"/>
    <s v="bad idea!"/>
    <n v="1"/>
    <n v="72"/>
    <n v="0.72"/>
    <b v="1"/>
    <n v="1"/>
    <x v="49"/>
    <n v="92"/>
    <n v="73"/>
    <n v="0.73"/>
    <n v="8768495"/>
    <s v="bedroom pop"/>
    <s v="4AEKKY9Sny3Uj6U3ELK4Sl"/>
    <n v="1905"/>
    <s v="bad idea!"/>
    <d v="2019-09-03T00:00:00"/>
    <n v="2320"/>
    <n v="38.666666666666664"/>
    <n v="3.2222222222222219"/>
    <n v="1"/>
    <s v="single"/>
    <s v="Single"/>
    <n v="366"/>
  </r>
  <r>
    <s v="2Rk4JlNc2TPmZe2af99d45"/>
    <n v="2767"/>
    <s v="ME! (feat. Brendon Urie of Panic! At The Disco)"/>
    <n v="16"/>
    <n v="72"/>
    <n v="0.72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21"/>
  </r>
  <r>
    <s v="12M5uqx0ZuwkpLp5rJim1a"/>
    <n v="6682"/>
    <s v="Cornelia Street"/>
    <n v="9"/>
    <n v="72"/>
    <n v="0.72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478"/>
  </r>
  <r>
    <s v="43rA71bccXFGD4C8GOpIlN"/>
    <n v="4466"/>
    <s v="I Forgot That You Existed"/>
    <n v="1"/>
    <n v="72"/>
    <n v="0.72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84"/>
  </r>
  <r>
    <s v="2gTdDMpNxIRFSiu7HutMCg"/>
    <n v="6785"/>
    <s v="I Think I'm OKAY (with YUNGBLUD &amp; Travis Barker)"/>
    <n v="14"/>
    <n v="72"/>
    <n v="0.72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82"/>
  </r>
  <r>
    <s v="3j84U36KvLeXNDPv4t5pI8"/>
    <n v="5901"/>
    <s v="Pure Water (with Migos)"/>
    <n v="2"/>
    <n v="72"/>
    <n v="0.72"/>
    <b v="1"/>
    <n v="1"/>
    <x v="689"/>
    <n v="1910"/>
    <n v="71"/>
    <n v="0.71"/>
    <n v="1930877"/>
    <s v="N/A"/>
    <s v="2WrNHOba5u6P9S9xEboaUy"/>
    <n v="1910"/>
    <s v="Perfect Ten"/>
    <d v="2019-06-28T00:00:00"/>
    <n v="2387"/>
    <n v="39.783333333333331"/>
    <n v="3.3152777777777778"/>
    <n v="10"/>
    <s v="album"/>
    <s v="Album"/>
    <n v="32"/>
  </r>
  <r>
    <s v="0F7FA14euOIX8KcbEturGH"/>
    <n v="718"/>
    <s v="Old Town Road"/>
    <n v="8"/>
    <n v="72"/>
    <n v="0.72"/>
    <b v="0"/>
    <n v="0"/>
    <x v="491"/>
    <n v="1226"/>
    <n v="71"/>
    <n v="0.71"/>
    <n v="12310527"/>
    <s v="N/A"/>
    <s v="4IRiXE5NROxknUSAUSjMoO"/>
    <n v="1226"/>
    <s v="7"/>
    <d v="2019-06-21T00:00:00"/>
    <n v="2394"/>
    <n v="39.9"/>
    <n v="3.3249999999999997"/>
    <n v="8"/>
    <s v="album"/>
    <s v="Album"/>
    <n v="188"/>
  </r>
  <r>
    <s v="0DiDStADDVh3SvAsoJAFMk"/>
    <n v="8040"/>
    <s v="Only Human"/>
    <n v="3"/>
    <n v="72"/>
    <n v="0.72"/>
    <b v="0"/>
    <n v="0"/>
    <x v="331"/>
    <n v="759"/>
    <n v="75"/>
    <n v="0.75"/>
    <n v="7761454"/>
    <s v="N/A"/>
    <s v="1Uf67JAtkVWfdydzFFqNF2"/>
    <n v="759"/>
    <s v="Happiness Begins"/>
    <d v="2019-06-07T00:00:00"/>
    <n v="2408"/>
    <n v="40.133333333333333"/>
    <n v="3.3444444444444446"/>
    <n v="14"/>
    <s v="album"/>
    <s v="Album"/>
    <n v="305"/>
  </r>
  <r>
    <s v="2toVe5hfuIi97ytDPDbQFt"/>
    <n v="1035"/>
    <s v="Taste (feat. Offset)"/>
    <n v="13"/>
    <n v="72"/>
    <n v="0.72"/>
    <b v="1"/>
    <n v="1"/>
    <x v="690"/>
    <n v="1913"/>
    <n v="78"/>
    <n v="0.78"/>
    <n v="7315854"/>
    <s v="N/A"/>
    <s v="6hHIX3lfGKnZ2ji41YZMVV"/>
    <n v="1913"/>
    <s v="Legendary"/>
    <d v="2019-06-07T00:00:00"/>
    <n v="2408"/>
    <n v="40.133333333333333"/>
    <n v="3.3444444444444446"/>
    <n v="14"/>
    <s v="album"/>
    <s v="Album"/>
    <n v="382"/>
  </r>
  <r>
    <s v="6IRdLKIyS4p7XNiP8r6rsx"/>
    <n v="2793"/>
    <s v="all the good girls go to hell"/>
    <n v="5"/>
    <n v="72"/>
    <n v="0.72"/>
    <b v="0"/>
    <n v="0"/>
    <x v="4"/>
    <n v="7"/>
    <n v="90"/>
    <n v="0.9"/>
    <n v="11872863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81"/>
  </r>
  <r>
    <s v="2nC3QhMI9reBIOWutbU3Tj"/>
    <n v="6991"/>
    <s v="Moral of the Story"/>
    <n v="1"/>
    <n v="72"/>
    <n v="0.72"/>
    <b v="1"/>
    <n v="1"/>
    <x v="691"/>
    <n v="1915"/>
    <n v="69"/>
    <n v="0.69"/>
    <n v="2554758"/>
    <s v="N/A"/>
    <s v="4yKwChgdGpJzf2nn3nPHfP"/>
    <n v="1915"/>
    <s v="Moral of the Story"/>
    <d v="2019-02-14T00:00:00"/>
    <n v="2521"/>
    <n v="42.016666666666666"/>
    <n v="3.5013888888888887"/>
    <n v="1"/>
    <s v="single"/>
    <s v="Single"/>
    <n v="335"/>
  </r>
  <r>
    <s v="6wWaVoUOzLQJHd3bWAUpdZ"/>
    <n v="8533"/>
    <s v="Never Recover (Lil Baby &amp; Gunna, Drake)"/>
    <n v="13"/>
    <n v="72"/>
    <n v="0.72"/>
    <b v="1"/>
    <n v="1"/>
    <x v="334"/>
    <n v="763"/>
    <n v="84"/>
    <n v="0.84"/>
    <n v="21656185"/>
    <s v="N/A"/>
    <s v="2yXnY2NiaZk9QiJJittS81"/>
    <n v="763"/>
    <s v="Drip Harder"/>
    <d v="2018-10-05T00:00:00"/>
    <n v="2653"/>
    <n v="44.216666666666669"/>
    <n v="3.6847222222222222"/>
    <n v="13"/>
    <s v="album"/>
    <s v="Album"/>
    <n v="324"/>
  </r>
  <r>
    <s v="5YMXGBD6vcYP7IolemyLtK"/>
    <n v="92"/>
    <s v="Euphoria"/>
    <n v="1"/>
    <n v="72"/>
    <n v="0.72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81"/>
  </r>
  <r>
    <s v="4VUwkH455At9kENOfzTqmF"/>
    <n v="3359"/>
    <s v="Beautiful (feat. Camila Cabello)"/>
    <n v="1"/>
    <n v="72"/>
    <n v="0.72"/>
    <b v="0"/>
    <n v="0"/>
    <x v="692"/>
    <n v="1918"/>
    <n v="66"/>
    <n v="0.66"/>
    <n v="5506553"/>
    <s v="N/A"/>
    <s v="6hCR3zQtRH0IgookOYt771"/>
    <n v="1918"/>
    <s v="Beautiful (feat. Camila Cabello)"/>
    <d v="2018-08-02T00:00:00"/>
    <n v="2717"/>
    <n v="45.283333333333331"/>
    <n v="3.7736111111111108"/>
    <n v="1"/>
    <s v="single"/>
    <s v="Single"/>
    <n v="3"/>
  </r>
  <r>
    <s v="4c2xt1trwYZpMqPWY35Xi9"/>
    <n v="3308"/>
    <s v="Jaded"/>
    <n v="3"/>
    <n v="72"/>
    <n v="0.72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437"/>
  </r>
  <r>
    <s v="0GxQ1A5L9xnMOytbP6eKBG"/>
    <n v="3186"/>
    <s v="What Lovers Do (feat. SZA)"/>
    <n v="2"/>
    <n v="72"/>
    <n v="0.72"/>
    <b v="0"/>
    <n v="0"/>
    <x v="138"/>
    <n v="261"/>
    <n v="85"/>
    <n v="0.85"/>
    <n v="45771951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33"/>
  </r>
  <r>
    <s v="6KBYefIoo7KydImq1uUQlL"/>
    <n v="1713"/>
    <s v="Bodak Yellow"/>
    <n v="4"/>
    <n v="72"/>
    <n v="0.72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372"/>
  </r>
  <r>
    <s v="5GorCbAP4aL0EJ16frG2hd"/>
    <n v="5555"/>
    <s v="Boulevard of Broken Dreams"/>
    <n v="14"/>
    <n v="72"/>
    <n v="0.72"/>
    <b v="1"/>
    <n v="1"/>
    <x v="261"/>
    <n v="575"/>
    <n v="80"/>
    <n v="0.8"/>
    <n v="17333748"/>
    <s v="punk, pop punk"/>
    <s v="3id4t9IqRoB1f1smOERtrY"/>
    <n v="1922"/>
    <s v="Greatest Hits: God's Favorite Band"/>
    <d v="2017-11-17T00:00:00"/>
    <n v="2975"/>
    <n v="49.583333333333336"/>
    <n v="4.1319444444444446"/>
    <n v="22"/>
    <s v="compilation"/>
    <s v="Compilation"/>
    <n v="437"/>
  </r>
  <r>
    <s v="7I7JbDv63ZJJsSi24DyJrz"/>
    <n v="7313"/>
    <s v="Dancing With Our Hands Tied"/>
    <n v="11"/>
    <n v="72"/>
    <n v="0.72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52"/>
  </r>
  <r>
    <s v="1Ym6aMuT5bliaZMC67AmPp"/>
    <n v="5319"/>
    <s v="Cherry"/>
    <n v="4"/>
    <n v="72"/>
    <n v="0.72"/>
    <b v="1"/>
    <n v="1"/>
    <x v="55"/>
    <n v="100"/>
    <n v="88"/>
    <n v="0.88"/>
    <n v="5177365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301"/>
  </r>
  <r>
    <s v="70lnL3QaSOIIyMa2X9aVRL"/>
    <n v="6774"/>
    <s v="Perro Fiel (feat. Nicky Jam)"/>
    <n v="6"/>
    <n v="72"/>
    <n v="0.72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325"/>
  </r>
  <r>
    <s v="5uDASfU19gDxSjW8cnCaBp"/>
    <n v="3275"/>
    <s v="Chill Bill (feat. J. Davi$ &amp; Spooks)"/>
    <n v="1"/>
    <n v="72"/>
    <n v="0.72"/>
    <b v="1"/>
    <n v="1"/>
    <x v="693"/>
    <n v="1926"/>
    <n v="53"/>
    <n v="0.53"/>
    <n v="317304"/>
    <s v="N/A"/>
    <s v="5qBu7Ab6alstSCAzxTJMb1"/>
    <n v="1926"/>
    <s v="Chill Bill (feat. J. Davi$ &amp; Spooks)"/>
    <d v="2016-06-17T00:00:00"/>
    <n v="3493"/>
    <n v="58.216666666666669"/>
    <n v="4.8513888888888888"/>
    <n v="1"/>
    <s v="single"/>
    <s v="Single"/>
    <n v="295"/>
  </r>
  <r>
    <s v="2YFc0r6PUWDAeE38vJnCxR"/>
    <n v="5386"/>
    <s v="ghost girl"/>
    <n v="5"/>
    <n v="72"/>
    <n v="0.72"/>
    <b v="1"/>
    <n v="1"/>
    <x v="96"/>
    <n v="186"/>
    <n v="82"/>
    <n v="0.82"/>
    <n v="15684530"/>
    <s v="emo rap, cloud rap"/>
    <s v="2tLt6wYVuseWCe6IwDSlTm"/>
    <n v="1927"/>
    <s v="crybaby"/>
    <d v="2016-06-10T00:00:00"/>
    <n v="3500"/>
    <n v="58.333333333333336"/>
    <n v="4.8611111111111116"/>
    <n v="10"/>
    <s v="album"/>
    <s v="Album"/>
    <n v="289"/>
  </r>
  <r>
    <s v="3ppVO2tyWRRznNmONvt7Se"/>
    <n v="4325"/>
    <s v="Summers Over Interlude"/>
    <n v="17"/>
    <n v="72"/>
    <n v="0.72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177"/>
  </r>
  <r>
    <s v="3O8NlPh2LByMU9lSRSHedm"/>
    <n v="3840"/>
    <s v="Controlla"/>
    <n v="11"/>
    <n v="72"/>
    <n v="0.72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408"/>
  </r>
  <r>
    <s v="5qfZRNjt2TkHEL12r3sDEU"/>
    <n v="15843"/>
    <s v="Everglow"/>
    <n v="4"/>
    <n v="72"/>
    <n v="0.72"/>
    <b v="0"/>
    <n v="0"/>
    <x v="22"/>
    <n v="45"/>
    <n v="88"/>
    <n v="0.88"/>
    <n v="60830643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71"/>
  </r>
  <r>
    <s v="7GgWAITsYJaRM3r50rfh5w"/>
    <n v="1702"/>
    <s v="When We Were Young"/>
    <n v="4"/>
    <n v="72"/>
    <n v="0.72"/>
    <b v="0"/>
    <n v="0"/>
    <x v="103"/>
    <n v="195"/>
    <n v="83"/>
    <n v="0.83"/>
    <n v="66705650"/>
    <s v="soft pop"/>
    <s v="3AvPX1B1HiFROvYjLb5Qwi"/>
    <n v="1773"/>
    <s v="25"/>
    <d v="2015-11-20T00:00:00"/>
    <n v="3703"/>
    <n v="61.716666666666669"/>
    <n v="5.1430555555555557"/>
    <n v="11"/>
    <s v="album"/>
    <s v="Album"/>
    <n v="484"/>
  </r>
  <r>
    <s v="62PaSfnXSMyLshYJrlTuL3"/>
    <n v="2428"/>
    <s v="Hello"/>
    <n v="1"/>
    <n v="72"/>
    <n v="0.72"/>
    <b v="0"/>
    <n v="0"/>
    <x v="103"/>
    <n v="195"/>
    <n v="83"/>
    <n v="0.83"/>
    <n v="66734917"/>
    <s v="soft pop"/>
    <s v="3AvPX1B1HiFROvYjLb5Qwi"/>
    <n v="1773"/>
    <s v="25"/>
    <d v="2015-11-20T00:00:00"/>
    <n v="3703"/>
    <n v="61.716666666666669"/>
    <n v="5.1430555555555557"/>
    <n v="11"/>
    <s v="album"/>
    <s v="Album"/>
    <n v="492"/>
  </r>
  <r>
    <s v="1f8zcJPvJKvxAOjEqM0pyc"/>
    <n v="3181"/>
    <s v="Love Yourself"/>
    <n v="5"/>
    <n v="72"/>
    <n v="0.72"/>
    <b v="0"/>
    <n v="0"/>
    <x v="12"/>
    <n v="29"/>
    <n v="91"/>
    <n v="0.91"/>
    <n v="85034636"/>
    <s v="pop, contemporary r&amp;b"/>
    <s v="3jJ5HhbOC2KB5fOZ2RgJTo"/>
    <n v="1933"/>
    <s v="Purpose (Deluxe)"/>
    <d v="2015-11-13T00:00:00"/>
    <n v="3710"/>
    <n v="61.833333333333336"/>
    <n v="5.1527777777777777"/>
    <n v="19"/>
    <s v="album"/>
    <s v="Album"/>
    <n v="389"/>
  </r>
  <r>
    <s v="2IO7yf562c1zLzpanal1DT"/>
    <n v="4319"/>
    <s v="Gasoline"/>
    <n v="13"/>
    <n v="72"/>
    <n v="0.72"/>
    <b v="1"/>
    <n v="1"/>
    <x v="165"/>
    <n v="327"/>
    <n v="80"/>
    <n v="0.8"/>
    <n v="22392682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332"/>
  </r>
  <r>
    <s v="25KybV9BOUlvcnv7nN3Pyo"/>
    <n v="3007"/>
    <s v="In The Night"/>
    <n v="10"/>
    <n v="72"/>
    <n v="0.72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392"/>
  </r>
  <r>
    <s v="6wNeKPXF0RDKyvfKfri5hf"/>
    <n v="1372"/>
    <s v="Dollhouse"/>
    <n v="2"/>
    <n v="72"/>
    <n v="0.72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86"/>
  </r>
  <r>
    <s v="7oUHzZKNKUTrlU7DYxhQ7v"/>
    <n v="1518"/>
    <s v="Maps"/>
    <n v="1"/>
    <n v="72"/>
    <n v="0.72"/>
    <b v="0"/>
    <n v="0"/>
    <x v="138"/>
    <n v="261"/>
    <n v="85"/>
    <n v="0.85"/>
    <n v="45764832"/>
    <s v="pop"/>
    <s v="6LtzdMGhOCh9s6sssWrpuD"/>
    <n v="1937"/>
    <s v="V (Asia Tour Edition)"/>
    <d v="2015-05-18T00:00:00"/>
    <n v="3889"/>
    <n v="64.816666666666663"/>
    <n v="5.4013888888888886"/>
    <n v="20"/>
    <s v="album"/>
    <s v="Album"/>
    <n v="316"/>
  </r>
  <r>
    <s v="2YlZnw2ikdb837oKMKjBkW"/>
    <n v="2686"/>
    <s v="Like I'm Gonna Lose You (feat. John Legend)"/>
    <n v="6"/>
    <n v="72"/>
    <n v="0.72"/>
    <b v="0"/>
    <n v="0"/>
    <x v="383"/>
    <n v="917"/>
    <n v="73"/>
    <n v="0.73"/>
    <n v="15744271"/>
    <s v="N/A"/>
    <s v="5W98Ab4VvQEuFEE4TIe5fE"/>
    <n v="1938"/>
    <s v="Title (Deluxe)"/>
    <d v="2015-01-12T00:00:00"/>
    <n v="4015"/>
    <n v="66.916666666666671"/>
    <n v="5.5763888888888893"/>
    <n v="15"/>
    <s v="album"/>
    <s v="Album"/>
    <n v="375"/>
  </r>
  <r>
    <s v="5kNe7PE09d6Kvw5pAsx23n"/>
    <n v="8285"/>
    <s v="Die A Happy Man"/>
    <n v="4"/>
    <n v="72"/>
    <n v="0.72"/>
    <b v="0"/>
    <n v="0"/>
    <x v="694"/>
    <n v="1939"/>
    <n v="73"/>
    <n v="0.73"/>
    <n v="4984665"/>
    <s v="country, acoustic country, pop country"/>
    <s v="4ykbJPI8MPscFzROE8dqLy"/>
    <n v="1939"/>
    <s v="Tangled Up"/>
    <d v="2015-01-01T00:00:00"/>
    <n v="4026"/>
    <n v="67.099999999999994"/>
    <n v="5.5916666666666659"/>
    <n v="13"/>
    <s v="album"/>
    <s v="Album"/>
    <n v="379"/>
  </r>
  <r>
    <s v="2PIvq1pGrUjY007X5y1UpM"/>
    <n v="14542"/>
    <s v="Earned It (Fifty Shades Of Grey) - From The Fifty Shades Of Grey&quot; Soundtrack&quot;"/>
    <n v="1"/>
    <n v="72"/>
    <n v="0.72"/>
    <b v="0"/>
    <n v="0"/>
    <x v="17"/>
    <n v="35"/>
    <n v="94"/>
    <n v="0.94"/>
    <n v="112995439"/>
    <s v="r&amp;b pop, alternative r&amp;b, hip hop, synthpop"/>
    <s v="61Ba3txRZWfiX6ZTEZlFCV"/>
    <n v="1940"/>
    <s v="Earned It (Fifty Shades Of Grey) [From The Fifty Shades Of Grey&quot; Soundtrack]&quot;"/>
    <d v="2014-12-23T00:00:00"/>
    <n v="4035"/>
    <n v="67.25"/>
    <n v="5.604166666666667"/>
    <n v="1"/>
    <s v="single"/>
    <s v="Single"/>
    <n v="42"/>
  </r>
  <r>
    <s v="3Tgv4rvWBVwnbmUTlJwzk0"/>
    <n v="7794"/>
    <s v="Do I Wanna Know? - Live At the BBC"/>
    <n v="12"/>
    <n v="72"/>
    <n v="0.72"/>
    <b v="0"/>
    <n v="0"/>
    <x v="172"/>
    <n v="347"/>
    <n v="82"/>
    <n v="0.82"/>
    <n v="9111905"/>
    <s v="N/A"/>
    <s v="44zQnmrFcPCmPp6NLMfTuz"/>
    <n v="1941"/>
    <s v="Hozier (Special Edition)"/>
    <d v="2014-09-19T00:00:00"/>
    <n v="4130"/>
    <n v="68.833333333333329"/>
    <n v="5.7361111111111107"/>
    <n v="26"/>
    <s v="album"/>
    <s v="Album"/>
    <n v="429"/>
  </r>
  <r>
    <s v="2TeLIzFBe3hxkPR5FIQZut"/>
    <n v="8424"/>
    <s v="Like I Can"/>
    <n v="7"/>
    <n v="72"/>
    <n v="0.72"/>
    <b v="0"/>
    <n v="0"/>
    <x v="100"/>
    <n v="190"/>
    <n v="81"/>
    <n v="0.81"/>
    <n v="26278854"/>
    <s v="soft pop"/>
    <s v="08jWgM4vSkTose4blKBWov"/>
    <n v="190"/>
    <s v="In The Lonely Hour"/>
    <d v="2014-05-26T00:00:00"/>
    <n v="4246"/>
    <n v="70.766666666666666"/>
    <n v="5.8972222222222221"/>
    <n v="10"/>
    <s v="album"/>
    <s v="Album"/>
    <n v="278"/>
  </r>
  <r>
    <s v="6wJwkMo278iWVlWl1XQ4WA"/>
    <n v="2199"/>
    <s v="The Heart Wants What It Wants"/>
    <n v="1"/>
    <n v="72"/>
    <n v="0.72"/>
    <b v="0"/>
    <n v="0"/>
    <x v="438"/>
    <n v="1060"/>
    <n v="81"/>
    <n v="0.81"/>
    <n v="53263844"/>
    <s v="N/A"/>
    <s v="2iFTxCYwhF5oC1L8s1B0rI"/>
    <n v="1943"/>
    <s v="The Heart Wants What It Wants"/>
    <d v="2014-01-01T00:00:00"/>
    <n v="4391"/>
    <n v="73.183333333333337"/>
    <n v="6.0986111111111114"/>
    <n v="1"/>
    <s v="single"/>
    <s v="Single"/>
    <n v="378"/>
  </r>
  <r>
    <s v="6F5c58TMEs1byxUstkzVeM"/>
    <n v="4710"/>
    <s v="Roar"/>
    <n v="1"/>
    <n v="72"/>
    <n v="0.72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2"/>
  </r>
  <r>
    <s v="13P5rwmk2EsoFRIz9UCeh9"/>
    <n v="4183"/>
    <s v="Cool Kids"/>
    <n v="3"/>
    <n v="72"/>
    <n v="0.72"/>
    <b v="0"/>
    <n v="0"/>
    <x v="695"/>
    <n v="1945"/>
    <n v="55"/>
    <n v="0.55000000000000004"/>
    <n v="606152"/>
    <s v="N/A"/>
    <s v="1oHY6eQmEG8skElDvFgKz2"/>
    <n v="1945"/>
    <s v="Talking Dreams (Deluxe Edition)"/>
    <d v="2013-10-04T00:00:00"/>
    <n v="4480"/>
    <n v="74.666666666666671"/>
    <n v="6.2222222222222223"/>
    <n v="14"/>
    <s v="album"/>
    <s v="Album"/>
    <n v="396"/>
  </r>
  <r>
    <s v="4eDYMhIin1pSLIG96f1aD0"/>
    <n v="2001"/>
    <s v="Addicted To You"/>
    <n v="4"/>
    <n v="72"/>
    <n v="0.72"/>
    <b v="0"/>
    <n v="0"/>
    <x v="101"/>
    <n v="193"/>
    <n v="79"/>
    <n v="0.79"/>
    <n v="23434221"/>
    <s v="edm"/>
    <s v="2H6i2CrWgXE1HookLu8Au0"/>
    <n v="193"/>
    <s v="True"/>
    <d v="2013-09-16T00:00:00"/>
    <n v="4498"/>
    <n v="74.966666666666669"/>
    <n v="6.2472222222222227"/>
    <n v="10"/>
    <s v="album"/>
    <s v="Album"/>
    <n v="247"/>
  </r>
  <r>
    <s v="5GjnIpUlLGEIYk052ISOw9"/>
    <n v="5604"/>
    <s v="This Is What It Feels Like"/>
    <n v="2"/>
    <n v="72"/>
    <n v="0.72"/>
    <b v="0"/>
    <n v="0"/>
    <x v="696"/>
    <n v="1947"/>
    <n v="73"/>
    <n v="0.73"/>
    <n v="4533003"/>
    <s v="trance, progressive trance, progressive house, electronica"/>
    <s v="5ZsK5SUsZilbAJ4B0vRVxF"/>
    <n v="1947"/>
    <s v="Intense"/>
    <d v="2013-05-03T00:00:00"/>
    <n v="4634"/>
    <n v="77.233333333333334"/>
    <n v="6.4361111111111109"/>
    <n v="15"/>
    <s v="album"/>
    <s v="Album"/>
    <n v="34"/>
  </r>
  <r>
    <s v="2wBCrtJS3E3TimRZ5MElTI"/>
    <n v="452"/>
    <s v="The Worst"/>
    <n v="5"/>
    <n v="72"/>
    <n v="0.72"/>
    <b v="1"/>
    <n v="1"/>
    <x v="633"/>
    <n v="1707"/>
    <n v="75"/>
    <n v="0.75"/>
    <n v="9617522"/>
    <s v="r&amp;b"/>
    <s v="73TNMu44lT0m1h1Nn6Bfiq"/>
    <n v="1948"/>
    <s v="Sail Out"/>
    <d v="2013-01-01T00:00:00"/>
    <n v="4756"/>
    <n v="79.266666666666666"/>
    <n v="6.6055555555555552"/>
    <n v="7"/>
    <s v="album"/>
    <s v="Album"/>
    <n v="424"/>
  </r>
  <r>
    <s v="6nzXkCBOhb2mxctNihOqbb"/>
    <n v="3510"/>
    <s v="Bad Girls"/>
    <n v="8"/>
    <n v="72"/>
    <n v="0.72"/>
    <b v="0"/>
    <n v="0"/>
    <x v="410"/>
    <n v="981"/>
    <n v="66"/>
    <n v="0.66"/>
    <n v="1475109"/>
    <s v="N/A"/>
    <s v="3dAxXNscIj0p53lBMEziYR"/>
    <n v="1949"/>
    <s v="Matangi"/>
    <d v="2013-01-01T00:00:00"/>
    <n v="4756"/>
    <n v="79.266666666666666"/>
    <n v="6.6055555555555552"/>
    <n v="15"/>
    <s v="album"/>
    <s v="Album"/>
    <n v="379"/>
  </r>
  <r>
    <s v="73jVPicY2G9YHmzgjk69ae"/>
    <n v="604"/>
    <s v="Robbers"/>
    <n v="10"/>
    <n v="72"/>
    <n v="0.72"/>
    <b v="0"/>
    <n v="0"/>
    <x v="69"/>
    <n v="126"/>
    <n v="76"/>
    <n v="0.76"/>
    <n v="7959873"/>
    <s v="N/A"/>
    <s v="6Z1zv6Hw9bdvSoxI5uYk2h"/>
    <n v="1950"/>
    <s v="The 1975"/>
    <d v="2013-01-01T00:00:00"/>
    <n v="4756"/>
    <n v="79.266666666666666"/>
    <n v="6.6055555555555552"/>
    <n v="16"/>
    <s v="album"/>
    <s v="Album"/>
    <n v="424"/>
  </r>
  <r>
    <s v="3LlAyCYU26dvFZBDUIMb7a"/>
    <n v="7535"/>
    <s v="Demons"/>
    <n v="4"/>
    <n v="72"/>
    <n v="0.72"/>
    <b v="0"/>
    <n v="0"/>
    <x v="133"/>
    <n v="252"/>
    <n v="85"/>
    <n v="0.85"/>
    <n v="58375520"/>
    <s v="N/A"/>
    <s v="6htgf3qv7vGcsdxLCDxKp8"/>
    <n v="1951"/>
    <s v="Night Visions"/>
    <d v="2012-09-04T00:00:00"/>
    <n v="4875"/>
    <n v="81.25"/>
    <n v="6.770833333333333"/>
    <n v="12"/>
    <s v="album"/>
    <s v="Album"/>
    <n v="292"/>
  </r>
  <r>
    <s v="4bZd0nRuX8HyjeXAUBczvm"/>
    <n v="2601"/>
    <s v="I Cry"/>
    <n v="8"/>
    <n v="72"/>
    <n v="0.72"/>
    <b v="0"/>
    <n v="0"/>
    <x v="176"/>
    <n v="362"/>
    <n v="79"/>
    <n v="0.79"/>
    <n v="8971415"/>
    <s v="N/A"/>
    <s v="7eLwoxxWs6lfkVYJGkGNbk"/>
    <n v="686"/>
    <s v="Wild Ones"/>
    <d v="2012-06-22T00:00:00"/>
    <n v="4949"/>
    <n v="82.483333333333334"/>
    <n v="6.8736111111111109"/>
    <n v="10"/>
    <s v="album"/>
    <s v="Album"/>
    <n v="373"/>
  </r>
  <r>
    <s v="1z9kQ14XBSN0r2v6fx4IdG"/>
    <n v="3355"/>
    <s v="Diamonds"/>
    <n v="2"/>
    <n v="72"/>
    <n v="0.72"/>
    <b v="0"/>
    <n v="0"/>
    <x v="57"/>
    <n v="103"/>
    <n v="90"/>
    <n v="0.9"/>
    <n v="69014420"/>
    <s v="pop, r&amp;b"/>
    <s v="0T23GvNaBUGtMKxZko8LQG"/>
    <n v="1616"/>
    <s v="Unapologetic (Edited Version)"/>
    <d v="2012-01-01T00:00:00"/>
    <n v="5122"/>
    <n v="85.36666666666666"/>
    <n v="7.113888888888888"/>
    <n v="14"/>
    <s v="album"/>
    <s v="Album"/>
    <n v="375"/>
  </r>
  <r>
    <s v="3TGRqZ0a2l1LRblBkJoaDx"/>
    <n v="801"/>
    <s v="Call Me Maybe"/>
    <n v="3"/>
    <n v="72"/>
    <n v="0.72"/>
    <b v="0"/>
    <n v="0"/>
    <x v="249"/>
    <n v="553"/>
    <n v="70"/>
    <n v="0.7"/>
    <n v="5140332"/>
    <s v="N/A"/>
    <s v="29blfJv8AddJrjuG3DpE13"/>
    <n v="1954"/>
    <s v="Kiss (Deluxe)"/>
    <d v="2012-01-01T00:00:00"/>
    <n v="5122"/>
    <n v="85.36666666666666"/>
    <n v="7.113888888888888"/>
    <n v="15"/>
    <s v="album"/>
    <s v="Album"/>
    <n v="322"/>
  </r>
  <r>
    <s v="3taCbWWTilb7eNMsAzOBq4"/>
    <n v="2647"/>
    <s v="Radio"/>
    <n v="8"/>
    <n v="72"/>
    <n v="0.72"/>
    <b v="1"/>
    <n v="1"/>
    <x v="55"/>
    <n v="100"/>
    <n v="88"/>
    <n v="0.88"/>
    <n v="51847587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57"/>
  </r>
  <r>
    <s v="57mKcbEq7nMqtJ4gqJvWcp"/>
    <n v="719"/>
    <s v="Talk That Talk"/>
    <n v="4"/>
    <n v="72"/>
    <n v="0.72"/>
    <b v="1"/>
    <n v="1"/>
    <x v="57"/>
    <n v="103"/>
    <n v="90"/>
    <n v="0.9"/>
    <n v="68997177"/>
    <s v="pop, r&amp;b"/>
    <s v="1Kw1bVd07oRqcjrcjQKC8T"/>
    <n v="813"/>
    <s v="Talk That Talk"/>
    <d v="2011-11-19T00:00:00"/>
    <n v="5165"/>
    <n v="86.083333333333329"/>
    <n v="7.1736111111111107"/>
    <n v="11"/>
    <s v="album"/>
    <s v="Album"/>
    <n v="349"/>
  </r>
  <r>
    <s v="16Of7eeW44kt0a1M0nitHM"/>
    <n v="6828"/>
    <s v="You Make Me Feel... (feat. Sabi)"/>
    <n v="2"/>
    <n v="72"/>
    <n v="0.72"/>
    <b v="0"/>
    <n v="0"/>
    <x v="697"/>
    <n v="1957"/>
    <n v="58"/>
    <n v="0.57999999999999996"/>
    <n v="520711"/>
    <s v="N/A"/>
    <s v="5gXDrzBIzmAhiE0dNKwy0i"/>
    <n v="1957"/>
    <s v="Night Shades"/>
    <d v="2011-08-29T00:00:00"/>
    <n v="5247"/>
    <n v="87.45"/>
    <n v="7.2875000000000005"/>
    <n v="10"/>
    <s v="album"/>
    <s v="Album"/>
    <n v="359"/>
  </r>
  <r>
    <s v="3hsmbFKT5Cujb5GQjqEU39"/>
    <n v="7447"/>
    <s v="Look At Me Now (feat. Lil' Wayne &amp; Busta Rhymes)"/>
    <n v="4"/>
    <n v="72"/>
    <n v="0.72"/>
    <b v="1"/>
    <n v="1"/>
    <x v="166"/>
    <n v="333"/>
    <n v="87"/>
    <n v="0.87"/>
    <n v="28338976"/>
    <s v="r&amp;b"/>
    <s v="6df0qvkMXoyHGt9J8cujZb"/>
    <n v="1803"/>
    <s v="F.A.M.E. (Expanded Edition)"/>
    <d v="2011-03-22T00:00:00"/>
    <n v="5407"/>
    <n v="90.11666666666666"/>
    <n v="7.509722222222222"/>
    <n v="18"/>
    <s v="album"/>
    <s v="Album"/>
    <n v="37"/>
  </r>
  <r>
    <s v="1CRtJS94Hq3PbBZT9LuF90"/>
    <n v="4705"/>
    <s v="Don't You Remember"/>
    <n v="4"/>
    <n v="72"/>
    <n v="0.72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05"/>
  </r>
  <r>
    <s v="3sP3c86WFjOzHHnbhhZcLA"/>
    <n v="3859"/>
    <s v="Give Your Heart a Break"/>
    <n v="10"/>
    <n v="72"/>
    <n v="0.72"/>
    <b v="0"/>
    <n v="0"/>
    <x v="301"/>
    <n v="683"/>
    <n v="78"/>
    <n v="0.78"/>
    <n v="27289223"/>
    <s v="N/A"/>
    <s v="1ypH0eU9RcE6wngSGSqmeY"/>
    <n v="1960"/>
    <s v="Unbroken"/>
    <d v="2011-01-01T00:00:00"/>
    <n v="5487"/>
    <n v="91.45"/>
    <n v="7.6208333333333336"/>
    <n v="15"/>
    <s v="album"/>
    <s v="Album"/>
    <n v="342"/>
  </r>
  <r>
    <s v="608a1wIsSd5KzMEqm1O7w3"/>
    <n v="7327"/>
    <s v="I'm On One"/>
    <n v="1"/>
    <n v="72"/>
    <n v="0.72"/>
    <b v="1"/>
    <n v="1"/>
    <x v="698"/>
    <n v="1961"/>
    <n v="73"/>
    <n v="0.73"/>
    <n v="12343335"/>
    <s v="N/A"/>
    <s v="7FyxsUO4kVqRfo2ne1aUOg"/>
    <n v="1961"/>
    <s v="We The Best Forever"/>
    <d v="2011-01-01T00:00:00"/>
    <n v="5487"/>
    <n v="91.45"/>
    <n v="7.6208333333333336"/>
    <n v="12"/>
    <s v="album"/>
    <s v="Album"/>
    <n v="493"/>
  </r>
  <r>
    <s v="0C4ejWmOTMv8vuYj85mf8m"/>
    <n v="1515"/>
    <s v="S&amp;M"/>
    <n v="1"/>
    <n v="72"/>
    <n v="0.72"/>
    <b v="1"/>
    <n v="1"/>
    <x v="57"/>
    <n v="103"/>
    <n v="90"/>
    <n v="0.9"/>
    <n v="69030894"/>
    <s v="pop, r&amp;b"/>
    <s v="7vN82vd1Vq44fjlhjfvHJp"/>
    <n v="1962"/>
    <s v="Loud"/>
    <d v="2010-11-16T00:00:00"/>
    <n v="5533"/>
    <n v="92.216666666666669"/>
    <n v="7.6847222222222227"/>
    <n v="12"/>
    <s v="album"/>
    <s v="Album"/>
    <n v="405"/>
  </r>
  <r>
    <s v="1fBl642IhJOE5U319Gy2Go"/>
    <n v="7501"/>
    <s v="Animal"/>
    <n v="3"/>
    <n v="72"/>
    <n v="0.72"/>
    <b v="0"/>
    <n v="0"/>
    <x v="400"/>
    <n v="957"/>
    <n v="64"/>
    <n v="0.64"/>
    <n v="1284368"/>
    <s v="N/A"/>
    <s v="7xpjpdislqMXOCw5xsDt4g"/>
    <n v="1963"/>
    <s v="Habits"/>
    <d v="2010-01-01T00:00:00"/>
    <n v="5852"/>
    <n v="97.533333333333331"/>
    <n v="8.1277777777777782"/>
    <n v="8"/>
    <s v="album"/>
    <s v="Album"/>
    <n v="353"/>
  </r>
  <r>
    <s v="7vWFaMq63AwkFDhS2OAg5u"/>
    <n v="7240"/>
    <s v="The Time (Dirty Bit)"/>
    <n v="1"/>
    <n v="72"/>
    <n v="0.72"/>
    <b v="0"/>
    <n v="0"/>
    <x v="255"/>
    <n v="564"/>
    <n v="81"/>
    <n v="0.81"/>
    <n v="9553224"/>
    <s v="N/A"/>
    <s v="0BkpKcHw606at6Y2cp8kdE"/>
    <n v="1964"/>
    <s v="The Beginning (Deluxe)"/>
    <d v="2010-01-01T00:00:00"/>
    <n v="5852"/>
    <n v="97.533333333333331"/>
    <n v="8.1277777777777782"/>
    <n v="15"/>
    <s v="album"/>
    <s v="Album"/>
    <n v="512"/>
  </r>
  <r>
    <s v="3kMrazSvILsgcwtidZd1Qd"/>
    <n v="7475"/>
    <s v="Bulletproof"/>
    <n v="4"/>
    <n v="72"/>
    <n v="0.72"/>
    <b v="0"/>
    <n v="0"/>
    <x v="699"/>
    <n v="1965"/>
    <n v="60"/>
    <n v="0.6"/>
    <n v="668219"/>
    <s v="N/A"/>
    <s v="3CcCqXsbyjCDDSA3omcGoy"/>
    <n v="1965"/>
    <s v="La Roux"/>
    <d v="2009-06-30T00:00:00"/>
    <n v="6037"/>
    <n v="100.61666666666666"/>
    <n v="8.3847222222222211"/>
    <n v="12"/>
    <s v="album"/>
    <s v="Album"/>
    <n v="342"/>
  </r>
  <r>
    <s v="5wA5mA9v9lPxAaSg1FagG6"/>
    <n v="8516"/>
    <s v="Big And Chunky"/>
    <n v="6"/>
    <n v="72"/>
    <n v="0.72"/>
    <b v="0"/>
    <n v="0"/>
    <x v="348"/>
    <n v="807"/>
    <n v="73"/>
    <n v="0.73"/>
    <n v="4428244"/>
    <s v="N/A"/>
    <s v="0a6NsOaOzlrubGl3htyVWG"/>
    <n v="1966"/>
    <s v="Madagascar: Escape 2 Africa (Music From The Motion Picture)"/>
    <d v="2008-11-04T00:00:00"/>
    <n v="6275"/>
    <n v="104.58333333333333"/>
    <n v="8.7152777777777768"/>
    <n v="17"/>
    <s v="compilation"/>
    <s v="Compilation"/>
    <n v="336"/>
  </r>
  <r>
    <s v="4E6cwWJWZw2zWf7VFbH7wf"/>
    <n v="8392"/>
    <s v="Love Song"/>
    <n v="1"/>
    <n v="72"/>
    <n v="0.72"/>
    <b v="0"/>
    <n v="0"/>
    <x v="700"/>
    <n v="1967"/>
    <n v="61"/>
    <n v="0.61"/>
    <n v="1987190"/>
    <s v="N/A"/>
    <s v="2Z9WUERfMjOgQ6ze9TcGbF"/>
    <n v="1967"/>
    <s v="Little Voice"/>
    <d v="2007-07-03T00:00:00"/>
    <n v="6765"/>
    <n v="112.75"/>
    <n v="9.3958333333333339"/>
    <n v="12"/>
    <s v="album"/>
    <s v="Album"/>
    <n v="431"/>
  </r>
  <r>
    <s v="54JKnDB3CzVu8wNAOM27BI"/>
    <n v="2378"/>
    <s v="When You're Gone"/>
    <n v="5"/>
    <n v="72"/>
    <n v="0.72"/>
    <b v="0"/>
    <n v="0"/>
    <x v="178"/>
    <n v="365"/>
    <n v="76"/>
    <n v="0.76"/>
    <n v="12004691"/>
    <s v="N/A"/>
    <s v="6lqE05fiHWJVYYdMVJNj38"/>
    <n v="1298"/>
    <s v="The Best Damn Thing (Expanded Edition)"/>
    <d v="2007-04-17T00:00:00"/>
    <n v="6842"/>
    <n v="114.03333333333333"/>
    <n v="9.5027777777777782"/>
    <n v="17"/>
    <s v="album"/>
    <s v="Album"/>
    <n v="4"/>
  </r>
  <r>
    <s v="7MDfN1ldfTMtuXXdVz2Pzc"/>
    <n v="4009"/>
    <s v="Tears Dry On Their Own"/>
    <n v="7"/>
    <n v="72"/>
    <n v="0.72"/>
    <b v="1"/>
    <n v="1"/>
    <x v="214"/>
    <n v="461"/>
    <n v="75"/>
    <n v="0.75"/>
    <n v="9748123"/>
    <s v="N/A"/>
    <s v="0E4xv5gPjykrwBgBZzI8XG"/>
    <n v="461"/>
    <s v="Back To Black (Deluxe Edition)"/>
    <d v="2006-06-30T00:00:00"/>
    <n v="7133"/>
    <n v="118.88333333333334"/>
    <n v="9.906944444444445"/>
    <n v="19"/>
    <s v="album"/>
    <s v="Album"/>
    <n v="31"/>
  </r>
  <r>
    <s v="663Karu2rvKLdnY0eo1n3M"/>
    <n v="7531"/>
    <s v="Call Me When You're Sober"/>
    <n v="2"/>
    <n v="72"/>
    <n v="0.72"/>
    <b v="0"/>
    <n v="0"/>
    <x v="58"/>
    <n v="105"/>
    <n v="75"/>
    <n v="0.75"/>
    <n v="6158071"/>
    <s v="alternative metal"/>
    <s v="3lFQ9ihSNR5YD0yi0yTzdC"/>
    <n v="1970"/>
    <s v="The Open Door"/>
    <d v="2006-01-01T00:00:00"/>
    <n v="7313"/>
    <n v="121.88333333333334"/>
    <n v="10.156944444444445"/>
    <n v="13"/>
    <s v="album"/>
    <s v="Album"/>
    <n v="357"/>
  </r>
  <r>
    <s v="3qaSqrrevBrb84xl5JlptU"/>
    <n v="7525"/>
    <s v="Dakota"/>
    <n v="5"/>
    <n v="72"/>
    <n v="0.72"/>
    <b v="0"/>
    <n v="0"/>
    <x v="701"/>
    <n v="1971"/>
    <n v="65"/>
    <n v="0.65"/>
    <n v="1748684"/>
    <s v="britpop"/>
    <s v="1DwcGY8AK9RS0IgmozyvyP"/>
    <n v="1971"/>
    <s v="Language.Sex.Violence.Other?"/>
    <d v="2005-01-01T00:00:00"/>
    <n v="7678"/>
    <n v="127.96666666666667"/>
    <n v="10.66388888888889"/>
    <n v="11"/>
    <s v="album"/>
    <s v="Album"/>
    <n v="495"/>
  </r>
  <r>
    <s v="3zwmW1gM4E8FlHXV5nE16u"/>
    <n v="381"/>
    <s v="Be Yourself"/>
    <n v="3"/>
    <n v="72"/>
    <n v="0.72"/>
    <b v="0"/>
    <n v="0"/>
    <x v="354"/>
    <n v="831"/>
    <n v="69"/>
    <n v="0.69"/>
    <n v="5146839"/>
    <s v="grunge, post-grunge, alternative metal"/>
    <s v="0HQhToIjonHnJRRPN4jeJU"/>
    <n v="1972"/>
    <s v="Out of Exile"/>
    <d v="2005-01-01T00:00:00"/>
    <n v="7678"/>
    <n v="127.96666666666667"/>
    <n v="10.66388888888889"/>
    <n v="12"/>
    <s v="album"/>
    <s v="Album"/>
    <n v="464"/>
  </r>
  <r>
    <s v="6sqNctd7MlJoKDOxPVCAvU"/>
    <n v="5399"/>
    <s v="My Happy Ending"/>
    <n v="6"/>
    <n v="72"/>
    <n v="0.72"/>
    <b v="1"/>
    <n v="1"/>
    <x v="178"/>
    <n v="365"/>
    <n v="76"/>
    <n v="0.76"/>
    <n v="12004691"/>
    <s v="N/A"/>
    <s v="7851Vsjv3apS52sXUik6iF"/>
    <n v="1973"/>
    <s v="Under My Skin"/>
    <d v="2004-06-30T00:00:00"/>
    <n v="7863"/>
    <n v="131.05000000000001"/>
    <n v="10.920833333333334"/>
    <n v="13"/>
    <s v="album"/>
    <s v="Album"/>
    <n v="404"/>
  </r>
  <r>
    <s v="507bYMYfbm6sUS9iEAaeSd"/>
    <n v="4237"/>
    <s v="Broken"/>
    <n v="20"/>
    <n v="72"/>
    <n v="0.72"/>
    <b v="0"/>
    <n v="0"/>
    <x v="702"/>
    <n v="1974"/>
    <n v="69"/>
    <n v="0.69"/>
    <n v="3830824"/>
    <s v="post-grunge, alternative metal, rock"/>
    <s v="1mMgrxFYBUMKANGbapmXxi"/>
    <n v="1974"/>
    <s v="Disclaimer II"/>
    <d v="2004-01-01T00:00:00"/>
    <n v="8044"/>
    <n v="134.06666666666666"/>
    <n v="11.172222222222222"/>
    <n v="20"/>
    <s v="album"/>
    <s v="Album"/>
    <n v="43"/>
  </r>
  <r>
    <s v="1Qdnvn4XlmZANCVy3XjrQo"/>
    <n v="8486"/>
    <s v="Show Me How to Live"/>
    <n v="2"/>
    <n v="72"/>
    <n v="0.72"/>
    <b v="0"/>
    <n v="0"/>
    <x v="354"/>
    <n v="831"/>
    <n v="69"/>
    <n v="0.69"/>
    <n v="5146839"/>
    <s v="grunge, post-grunge, alternative metal"/>
    <s v="78guAsers0klWl6RwzgDLd"/>
    <n v="831"/>
    <s v="Audioslave"/>
    <d v="2002-11-17T00:00:00"/>
    <n v="8454"/>
    <n v="140.9"/>
    <n v="11.741666666666667"/>
    <n v="14"/>
    <s v="album"/>
    <s v="Album"/>
    <n v="463"/>
  </r>
  <r>
    <s v="7BMO7O7ImjV8HNTH74Tshv"/>
    <m/>
    <s v="Cleanin' Out My Closet"/>
    <n v="4"/>
    <n v="72"/>
    <n v="0.72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96"/>
  </r>
  <r>
    <s v="6y20BV5L33R8YXM0YuI38N"/>
    <m/>
    <s v="No One Knows"/>
    <n v="2"/>
    <n v="72"/>
    <n v="0.72"/>
    <b v="0"/>
    <n v="0"/>
    <x v="703"/>
    <n v="1977"/>
    <n v="69"/>
    <n v="0.69"/>
    <n v="3837190"/>
    <s v="stoner rock, alternative rock"/>
    <s v="4w3NeXtywU398NYW4903rY"/>
    <n v="1977"/>
    <s v="Songs For The Deaf"/>
    <d v="2002-01-01T00:00:00"/>
    <n v="8774"/>
    <n v="146.23333333333332"/>
    <n v="12.18611111111111"/>
    <n v="16"/>
    <s v="album"/>
    <s v="Album"/>
    <n v="464"/>
  </r>
  <r>
    <s v="7kzKAuUzOITUauHAhoMoxA"/>
    <m/>
    <s v="Last Nite"/>
    <n v="7"/>
    <n v="72"/>
    <n v="0.72"/>
    <b v="0"/>
    <n v="0"/>
    <x v="285"/>
    <n v="635"/>
    <n v="74"/>
    <n v="0.74"/>
    <n v="6444988"/>
    <s v="garage rock, indie rock, alternative rock"/>
    <s v="2yNaksHgeMQM9Quse463b5"/>
    <n v="1978"/>
    <s v="Is This It"/>
    <d v="2001-07-30T00:00:00"/>
    <n v="8929"/>
    <n v="148.81666666666666"/>
    <n v="12.401388888888889"/>
    <n v="11"/>
    <s v="album"/>
    <s v="Album"/>
    <n v="322"/>
  </r>
  <r>
    <s v="4KacUpvbA3Mfo05gttTjhN"/>
    <m/>
    <s v="Fat Lip"/>
    <n v="4"/>
    <n v="72"/>
    <n v="0.72"/>
    <b v="1"/>
    <n v="1"/>
    <x v="569"/>
    <n v="1484"/>
    <n v="69"/>
    <n v="0.69"/>
    <n v="4327444"/>
    <s v="pop punk, punk, skate punk"/>
    <s v="2UCWsnmZEVg9HhnMeKTsim"/>
    <n v="1484"/>
    <s v="All Killer, No Filler"/>
    <d v="2001-01-01T00:00:00"/>
    <n v="9139"/>
    <n v="152.31666666666666"/>
    <n v="12.693055555555555"/>
    <n v="13"/>
    <s v="album"/>
    <s v="Album"/>
    <n v="297"/>
  </r>
  <r>
    <s v="2rtGaCAeYtmcIvuZsvgTf6"/>
    <m/>
    <s v="How to Disappear Completely"/>
    <n v="4"/>
    <n v="72"/>
    <n v="0.72"/>
    <b v="0"/>
    <n v="0"/>
    <x v="44"/>
    <n v="79"/>
    <n v="85"/>
    <n v="0.85"/>
    <n v="138313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93"/>
  </r>
  <r>
    <s v="3oW6SWwGqiZSPTiAp7ZQoH"/>
    <m/>
    <s v="It's A Great Day To Be Alive"/>
    <n v="4"/>
    <n v="72"/>
    <n v="0.72"/>
    <b v="0"/>
    <n v="0"/>
    <x v="704"/>
    <n v="1981"/>
    <n v="64"/>
    <n v="0.64"/>
    <n v="1625403"/>
    <s v="classic country, country, outlaw country, traditional country"/>
    <s v="2ewYJg5AuA9bXWrvOs1mtB"/>
    <n v="1981"/>
    <s v="Down The Road I Go"/>
    <d v="2000-10-01T00:00:00"/>
    <n v="9231"/>
    <n v="153.85"/>
    <n v="12.820833333333333"/>
    <n v="11"/>
    <s v="album"/>
    <s v="Album"/>
    <n v="402"/>
  </r>
  <r>
    <s v="75IN3CtuZwTHTnZvYM4qnJ"/>
    <m/>
    <s v="My Name Is"/>
    <n v="2"/>
    <n v="72"/>
    <n v="0.72"/>
    <b v="1"/>
    <n v="1"/>
    <x v="59"/>
    <n v="106"/>
    <n v="88"/>
    <n v="0.88"/>
    <n v="104539036"/>
    <s v="rap, hip hop"/>
    <s v="0vE6mttRTBXRe9rKghyr1l"/>
    <n v="1982"/>
    <s v="The Slim Shady LP"/>
    <d v="1999-02-23T00:00:00"/>
    <n v="9817"/>
    <n v="163.61666666666667"/>
    <n v="13.634722222222223"/>
    <n v="20"/>
    <s v="album"/>
    <s v="Album"/>
    <n v="447"/>
  </r>
  <r>
    <s v="0weAUscowxeqDtpCgtbpgp"/>
    <m/>
    <s v="Gettin' Jiggy Wit It"/>
    <n v="3"/>
    <n v="72"/>
    <n v="0.72"/>
    <b v="0"/>
    <n v="0"/>
    <x v="705"/>
    <n v="1983"/>
    <n v="65"/>
    <n v="0.65"/>
    <n v="1155240"/>
    <s v="N/A"/>
    <s v="2esWeP8Ln1sXA0jbDmi3Zq"/>
    <n v="1983"/>
    <s v="Big Willie Style"/>
    <d v="1997-10-03T00:00:00"/>
    <n v="10325"/>
    <n v="172.08333333333334"/>
    <n v="14.340277777777779"/>
    <n v="16"/>
    <s v="album"/>
    <s v="Album"/>
    <n v="379"/>
  </r>
  <r>
    <s v="6LgJvl0Xdtc73RJ1mmpotq"/>
    <m/>
    <s v="Paranoid Android"/>
    <n v="2"/>
    <n v="72"/>
    <n v="0.72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645"/>
  </r>
  <r>
    <s v="3vZO25GdYuqFrR1kzZADnp"/>
    <m/>
    <s v="Ready or Not"/>
    <n v="3"/>
    <n v="72"/>
    <n v="0.72"/>
    <b v="1"/>
    <n v="1"/>
    <x v="706"/>
    <n v="1985"/>
    <n v="65"/>
    <n v="0.65"/>
    <n v="1660600"/>
    <s v="east coast hip hop"/>
    <s v="18XFe4CPBgVezXkxZP6rTb"/>
    <n v="1985"/>
    <s v="The Score (Expanded Edition)"/>
    <d v="1996-02-13T00:00:00"/>
    <n v="10923"/>
    <n v="182.05"/>
    <n v="15.170833333333334"/>
    <n v="17"/>
    <s v="album"/>
    <s v="Album"/>
    <n v="378"/>
  </r>
  <r>
    <s v="0e05wFNr6zg1ULcp4NKs1p"/>
    <m/>
    <s v="Two Dozen Roses"/>
    <n v="10"/>
    <n v="72"/>
    <n v="0.72"/>
    <b v="0"/>
    <n v="0"/>
    <x v="707"/>
    <n v="1986"/>
    <n v="58"/>
    <n v="0.57999999999999996"/>
    <n v="550968"/>
    <s v="classic country, country, traditional country"/>
    <s v="53ggnni69yCjLQIboZCc3e"/>
    <n v="1986"/>
    <s v="Now And Then"/>
    <d v="1996-01-01T00:00:00"/>
    <n v="10966"/>
    <n v="182.76666666666668"/>
    <n v="15.230555555555556"/>
    <n v="15"/>
    <s v="album"/>
    <s v="Album"/>
    <n v="34"/>
  </r>
  <r>
    <s v="6iy4PoAuZBMvtrlDX4VxC7"/>
    <m/>
    <s v="Check Yes Or No"/>
    <n v="17"/>
    <n v="72"/>
    <n v="0.72"/>
    <b v="0"/>
    <n v="0"/>
    <x v="708"/>
    <n v="1987"/>
    <n v="72"/>
    <n v="0.72"/>
    <n v="5161216"/>
    <s v="country, classic country, traditional country, honky tonk"/>
    <s v="2j7URVIN8GPGqzb8xi2hYW"/>
    <n v="1987"/>
    <s v="Strait Out Of The Box"/>
    <d v="1995-09-12T00:00:00"/>
    <n v="11077"/>
    <n v="184.61666666666667"/>
    <n v="15.384722222222223"/>
    <n v="72"/>
    <s v="album"/>
    <s v="Album"/>
    <n v="334"/>
  </r>
  <r>
    <s v="7N1Vjtzr1lmmCW9iasQ8YO"/>
    <m/>
    <s v="Survival of the Fittest"/>
    <n v="3"/>
    <n v="72"/>
    <n v="0.72"/>
    <b v="1"/>
    <n v="1"/>
    <x v="465"/>
    <n v="1154"/>
    <n v="69"/>
    <n v="0.69"/>
    <n v="2415439"/>
    <s v="east coast hip hop, old school hip hop, hardcore hip hop, hip hop, gangster rap"/>
    <s v="1cCAb1vN8uUsdfEylVmTLs"/>
    <n v="1154"/>
    <s v="The Infamous"/>
    <d v="1995-04-25T00:00:00"/>
    <n v="11217"/>
    <n v="186.95"/>
    <n v="15.579166666666666"/>
    <n v="16"/>
    <s v="album"/>
    <s v="Album"/>
    <n v="374"/>
  </r>
  <r>
    <s v="39QBkWKnap8wRSW4WB9OK0"/>
    <m/>
    <s v="Gin and Juice"/>
    <n v="3"/>
    <n v="72"/>
    <n v="0.72"/>
    <b v="1"/>
    <n v="1"/>
    <x v="606"/>
    <n v="1620"/>
    <n v="80"/>
    <n v="0.8"/>
    <n v="15695279"/>
    <s v="g-funk, west coast hip hop, gangster rap, hip hop, old school hip hop, rap"/>
    <s v="5IFOummNcGXY3qCBWRchqP"/>
    <n v="1989"/>
    <s v="Doggystyle"/>
    <d v="1993-11-23T00:00:00"/>
    <n v="11735"/>
    <n v="195.58333333333334"/>
    <n v="16.298611111111111"/>
    <n v="13"/>
    <s v="album"/>
    <s v="Album"/>
    <n v="353"/>
  </r>
  <r>
    <s v="1oTHteQbmJw15rPxPVXUTv"/>
    <m/>
    <s v="Insane in the Brain"/>
    <n v="3"/>
    <n v="72"/>
    <n v="0.72"/>
    <b v="1"/>
    <n v="1"/>
    <x v="709"/>
    <n v="1990"/>
    <n v="65"/>
    <n v="0.65"/>
    <n v="2379861"/>
    <s v="west coast hip hop, old school hip hop, rap rock, hip hop"/>
    <s v="02lktkm4J7K7N8T63Gm7KX"/>
    <n v="1990"/>
    <s v="Black Sunday"/>
    <d v="1993-07-20T00:00:00"/>
    <n v="11861"/>
    <n v="197.68333333333334"/>
    <n v="16.473611111111111"/>
    <n v="14"/>
    <s v="album"/>
    <s v="Album"/>
    <n v="347"/>
  </r>
  <r>
    <s v="4gHnSNHs8RyVukKoWdS99f"/>
    <m/>
    <s v="Something In The Way"/>
    <n v="12"/>
    <n v="72"/>
    <n v="0.72"/>
    <b v="0"/>
    <n v="0"/>
    <x v="151"/>
    <n v="289"/>
    <n v="81"/>
    <n v="0.81"/>
    <n v="23391272"/>
    <s v="grunge, rock"/>
    <s v="2UJcKiJxNryhL050F5Z1Fk"/>
    <n v="289"/>
    <s v="Nevermind (Remastered)"/>
    <d v="1991-09-26T00:00:00"/>
    <n v="12524"/>
    <n v="208.73333333333332"/>
    <n v="17.394444444444442"/>
    <n v="13"/>
    <s v="album"/>
    <s v="Album"/>
    <n v="386"/>
  </r>
  <r>
    <s v="2gSNBigeWMVtY3QBIvPAEc"/>
    <m/>
    <s v="Bad - 2012 Remaster"/>
    <n v="1"/>
    <n v="72"/>
    <n v="0.72"/>
    <b v="0"/>
    <n v="0"/>
    <x v="115"/>
    <n v="213"/>
    <n v="85"/>
    <n v="0.85"/>
    <n v="37462708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12"/>
  </r>
  <r>
    <s v="2OErSh4oVVAUll0vHxdr6p"/>
    <m/>
    <s v="Bigmouth Strikes Again - 2011 Remaster"/>
    <n v="6"/>
    <n v="72"/>
    <n v="0.72"/>
    <b v="0"/>
    <n v="0"/>
    <x v="183"/>
    <n v="372"/>
    <n v="78"/>
    <n v="0.78"/>
    <n v="7733966"/>
    <s v="new wave, madchester, jangle pop"/>
    <s v="5Y0p2XCgRRIjna91aQE8q7"/>
    <n v="372"/>
    <s v="The Queen Is Dead"/>
    <d v="1986-06-16T00:00:00"/>
    <n v="14452"/>
    <n v="240.86666666666667"/>
    <n v="20.072222222222223"/>
    <n v="10"/>
    <s v="album"/>
    <s v="Album"/>
    <n v="322"/>
  </r>
  <r>
    <s v="4TnUKixNWMfajncgdSwFoi"/>
    <m/>
    <s v="Amarillo By Morning"/>
    <n v="9"/>
    <n v="72"/>
    <n v="0.72"/>
    <b v="0"/>
    <n v="0"/>
    <x v="708"/>
    <n v="1987"/>
    <n v="72"/>
    <n v="0.72"/>
    <n v="5159832"/>
    <s v="country, classic country, traditional country, honky tonk"/>
    <s v="3NB2cmFq9nyhHSVz0Zv08t"/>
    <n v="1994"/>
    <s v="Strait From The Heart"/>
    <d v="1982-01-01T00:00:00"/>
    <n v="16079"/>
    <n v="267.98333333333335"/>
    <n v="22.331944444444446"/>
    <n v="10"/>
    <s v="album"/>
    <s v="Album"/>
    <n v="289"/>
  </r>
  <r>
    <s v="5gOd6zDC8vhlYjqbQdJVWP"/>
    <m/>
    <s v="Baker Street"/>
    <n v="2"/>
    <n v="72"/>
    <n v="0.72"/>
    <b v="0"/>
    <n v="0"/>
    <x v="710"/>
    <n v="1995"/>
    <n v="62"/>
    <n v="0.62"/>
    <n v="453708"/>
    <s v="yacht rock"/>
    <s v="35yZZTWeSrszSKjRlFETwf"/>
    <n v="1995"/>
    <s v="City to City"/>
    <d v="1978-06-30T00:00:00"/>
    <n v="17360"/>
    <n v="289.33333333333331"/>
    <n v="24.111111111111111"/>
    <n v="10"/>
    <s v="album"/>
    <s v="Album"/>
    <n v="609"/>
  </r>
  <r>
    <s v="15BQ7vEDv2LJuh8TxWIhtd"/>
    <m/>
    <s v="The Passenger"/>
    <n v="4"/>
    <n v="72"/>
    <n v="0.72"/>
    <b v="0"/>
    <n v="0"/>
    <x v="711"/>
    <n v="1996"/>
    <n v="64"/>
    <n v="0.64"/>
    <n v="1785619"/>
    <s v="proto-punk, glam rock"/>
    <s v="2jnV6ytZOmt71iEC5xHEYz"/>
    <n v="1996"/>
    <s v="Lust For Life"/>
    <d v="1977-08-29T00:00:00"/>
    <n v="17665"/>
    <n v="294.41666666666669"/>
    <n v="24.534722222222225"/>
    <n v="9"/>
    <s v="album"/>
    <s v="Album"/>
    <n v="472"/>
  </r>
  <r>
    <s v="5fdhThPDe6jQQDqCyWrdAn"/>
    <m/>
    <s v="Jolene"/>
    <n v="1"/>
    <n v="72"/>
    <n v="0.72"/>
    <b v="0"/>
    <n v="0"/>
    <x v="574"/>
    <n v="1493"/>
    <n v="70"/>
    <n v="0.7"/>
    <n v="2969733"/>
    <s v="country, classic country"/>
    <s v="2v2iR6vtrLVTyiNIEsv5Sg"/>
    <n v="1997"/>
    <s v="Jolene (Expanded Edition)"/>
    <d v="1974-06-30T00:00:00"/>
    <n v="18821"/>
    <n v="313.68333333333334"/>
    <n v="26.140277777777779"/>
    <n v="14"/>
    <s v="album"/>
    <s v="Album"/>
    <n v="269"/>
  </r>
  <r>
    <s v="5MMnwYs0hIxkENRsbkWJ2G"/>
    <m/>
    <s v="Smoke On The Water - Remastered 2012"/>
    <n v="5"/>
    <n v="72"/>
    <n v="0.72"/>
    <b v="0"/>
    <n v="0"/>
    <x v="712"/>
    <n v="1998"/>
    <n v="65"/>
    <n v="0.65"/>
    <n v="5986611"/>
    <s v="hard rock, classic rock, rock"/>
    <s v="32NQ56VZDTXSH3SMv4XSGN"/>
    <n v="1998"/>
    <s v="Machine Head (Remastered)"/>
    <d v="1972-03-25T00:00:00"/>
    <n v="19648"/>
    <n v="327.46666666666664"/>
    <n v="27.288888888888888"/>
    <n v="8"/>
    <s v="album"/>
    <s v="Album"/>
    <n v="567"/>
  </r>
  <r>
    <s v="7n3WO6ESKS1uCI9fgkGs66"/>
    <m/>
    <s v="I'd Love to Change the World - 2004 Remaster"/>
    <n v="3"/>
    <n v="72"/>
    <n v="0.72"/>
    <b v="0"/>
    <n v="0"/>
    <x v="713"/>
    <n v="1999"/>
    <n v="56"/>
    <n v="0.56000000000000005"/>
    <n v="626213"/>
    <s v="blues rock, psychedelic rock"/>
    <s v="5ZPvG6hav71Uqmlgs85xbE"/>
    <n v="1999"/>
    <s v="A Space in Time (Deluxe Version)"/>
    <d v="1971-08-01T00:00:00"/>
    <n v="19885"/>
    <n v="331.41666666666669"/>
    <n v="27.618055555555557"/>
    <n v="20"/>
    <s v="album"/>
    <s v="Album"/>
    <n v="373"/>
  </r>
  <r>
    <s v="14XWXWv5FoCbFzLksawpEe"/>
    <m/>
    <s v="Riders on the Storm"/>
    <n v="10"/>
    <n v="72"/>
    <n v="0.72"/>
    <b v="0"/>
    <n v="0"/>
    <x v="714"/>
    <n v="2000"/>
    <n v="71"/>
    <n v="0.71"/>
    <n v="8852274"/>
    <s v="psychedelic rock, classic rock, acid rock"/>
    <s v="7IKUTIc9UWuVngyGPtqNHS"/>
    <n v="2000"/>
    <s v="L.A. Woman"/>
    <d v="1971-04-19T00:00:00"/>
    <n v="19989"/>
    <n v="333.15"/>
    <n v="27.762499999999999"/>
    <n v="10"/>
    <s v="album"/>
    <s v="Album"/>
    <n v="724"/>
  </r>
  <r>
    <s v="1Ud6moTC0KyXMq1Oxfien0"/>
    <m/>
    <s v="Sympathy For The Devil - 50th Anniversary Edition"/>
    <n v="1"/>
    <n v="72"/>
    <n v="0.72"/>
    <b v="0"/>
    <n v="0"/>
    <x v="227"/>
    <n v="483"/>
    <n v="77"/>
    <n v="0.77"/>
    <n v="15714574"/>
    <s v="classic rock, rock"/>
    <s v="6OHri5qNxwCdVSdyCslspd"/>
    <n v="2001"/>
    <s v="Beggars Banquet (50th Anniversary Edition)"/>
    <d v="1968-12-06T00:00:00"/>
    <n v="20853"/>
    <n v="347.55"/>
    <n v="28.962500000000002"/>
    <n v="10"/>
    <s v="album"/>
    <s v="Album"/>
    <n v="63"/>
  </r>
  <r>
    <s v="7dHblXsJTRemgyIvFNJE7t"/>
    <n v="3546"/>
    <s v="Magnet"/>
    <n v="3"/>
    <n v="71"/>
    <n v="0.71"/>
    <b v="1"/>
    <n v="1"/>
    <x v="332"/>
    <n v="760"/>
    <n v="81"/>
    <n v="0.81"/>
    <n v="25957976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297"/>
  </r>
  <r>
    <s v="3t6vhRYuIpX4zlHCTC2h1d"/>
    <n v="6685"/>
    <s v="under the mat"/>
    <n v="10"/>
    <n v="71"/>
    <n v="0.71"/>
    <b v="0"/>
    <n v="0"/>
    <x v="9"/>
    <n v="22"/>
    <n v="85"/>
    <n v="0.85"/>
    <n v="278914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474"/>
  </r>
  <r>
    <s v="261jWBGVjAGH4SuOEVLlvO"/>
    <n v="5381"/>
    <s v="come closer"/>
    <n v="8"/>
    <n v="71"/>
    <n v="0.71"/>
    <b v="0"/>
    <n v="0"/>
    <x v="9"/>
    <n v="22"/>
    <n v="85"/>
    <n v="0.85"/>
    <n v="2789144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23"/>
  </r>
  <r>
    <s v="72PVbRKkUimweUPV0nKAPs"/>
    <n v="6571"/>
    <s v="ALL I CAN TAKE"/>
    <n v="1"/>
    <n v="71"/>
    <n v="0.71"/>
    <b v="0"/>
    <n v="0"/>
    <x v="12"/>
    <n v="29"/>
    <n v="91"/>
    <n v="0.91"/>
    <n v="850501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412"/>
  </r>
  <r>
    <s v="1r3uOHPoiIv89Xb6K9bDH4"/>
    <n v="16740"/>
    <s v="WAY IT IS"/>
    <n v="7"/>
    <n v="71"/>
    <n v="0.71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25"/>
  </r>
  <r>
    <s v="5Xl87hTgoBbSnEXKNse77Q"/>
    <n v="6323"/>
    <s v="Bottle Rockets (feat. Hootie &amp; The Blowfish)"/>
    <n v="1"/>
    <n v="71"/>
    <n v="0.71"/>
    <b v="0"/>
    <n v="0"/>
    <x v="715"/>
    <n v="2007"/>
    <n v="61"/>
    <n v="0.61"/>
    <n v="1143926"/>
    <s v="country, acoustic country"/>
    <s v="5gXncoYdko6hXM08RQKgsB"/>
    <n v="2007"/>
    <s v="Bottle Rockets (feat. Hootie &amp; The Blowfish)"/>
    <d v="2025-05-15T00:00:00"/>
    <n v="239"/>
    <n v="3.9833333333333334"/>
    <n v="0.33194444444444443"/>
    <n v="1"/>
    <s v="single"/>
    <s v="Single"/>
    <n v="392"/>
  </r>
  <r>
    <s v="3pY2M4k9BSk7ulLBSV0tcX"/>
    <n v="689"/>
    <s v="Seoul City"/>
    <n v="13"/>
    <n v="71"/>
    <n v="0.71"/>
    <b v="0"/>
    <n v="0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273"/>
  </r>
  <r>
    <s v="5rzI6Jnlhx8DgVgsOLorfW"/>
    <n v="2810"/>
    <s v="Baptized In Fear"/>
    <n v="6"/>
    <n v="71"/>
    <n v="0.71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86"/>
  </r>
  <r>
    <s v="2v0AG62ZHtD3I4YmTb3WYM"/>
    <n v="6634"/>
    <s v="Niagara Falls"/>
    <n v="14"/>
    <n v="71"/>
    <n v="0.71"/>
    <b v="1"/>
    <n v="1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62"/>
  </r>
  <r>
    <s v="47xQwrip8UriPhFPUjSRQ7"/>
    <n v="4025"/>
    <s v="It Ain't Me, Babe"/>
    <n v="18"/>
    <n v="71"/>
    <n v="0.71"/>
    <b v="0"/>
    <n v="0"/>
    <x v="716"/>
    <n v="2011"/>
    <n v="56"/>
    <n v="0.56000000000000005"/>
    <n v="149707"/>
    <s v="N/A"/>
    <s v="21abnHIwhrjqFs4Yywsm9t"/>
    <n v="2011"/>
    <s v="A Complete Unknown (Original Motion Picture Soundtrack)"/>
    <d v="2024-12-20T00:00:00"/>
    <n v="385"/>
    <n v="6.416666666666667"/>
    <n v="0.53472222222222221"/>
    <n v="23"/>
    <s v="album"/>
    <s v="Album"/>
    <n v="362"/>
  </r>
  <r>
    <s v="0CRvTAUyG3WOb3DIelsJ12"/>
    <n v="8292"/>
    <s v="makes me want you"/>
    <n v="1"/>
    <n v="71"/>
    <n v="0.71"/>
    <b v="0"/>
    <n v="0"/>
    <x v="9"/>
    <n v="22"/>
    <n v="85"/>
    <n v="0.85"/>
    <n v="2795852"/>
    <s v="N/A"/>
    <s v="1D8iT4RFF0y4eF2nc6Nssx"/>
    <n v="2012"/>
    <s v="makes me want you"/>
    <d v="2024-11-15T00:00:00"/>
    <n v="420"/>
    <n v="7"/>
    <n v="0.58333333333333337"/>
    <n v="1"/>
    <s v="single"/>
    <s v="Single"/>
    <n v="268"/>
  </r>
  <r>
    <s v="7bn5nXdatftk0CHSrd7NHQ"/>
    <n v="3130"/>
    <s v="how could u love somebody like me?"/>
    <n v="1"/>
    <n v="71"/>
    <n v="0.71"/>
    <b v="0"/>
    <n v="0"/>
    <x v="277"/>
    <n v="609"/>
    <n v="74"/>
    <n v="0.74"/>
    <n v="1378074"/>
    <s v="N/A"/>
    <s v="1lUpGoaGcoPhS0uyzpw3mj"/>
    <n v="2013"/>
    <s v="how could u love somebody like me?"/>
    <d v="2024-10-09T00:00:00"/>
    <n v="457"/>
    <n v="7.6166666666666663"/>
    <n v="0.63472222222222219"/>
    <n v="1"/>
    <s v="single"/>
    <s v="Single"/>
    <n v="21"/>
  </r>
  <r>
    <s v="3yDRcs0Y4pPzkvMbUfeF9H"/>
    <n v="2916"/>
    <s v="Moonlit Floor (Kiss Me)"/>
    <n v="1"/>
    <n v="71"/>
    <n v="0.71"/>
    <b v="0"/>
    <n v="0"/>
    <x v="581"/>
    <n v="1510"/>
    <n v="75"/>
    <n v="0.75"/>
    <n v="13266900"/>
    <s v="k-pop"/>
    <s v="2F84s5tvr9RSS6VI772mVb"/>
    <n v="2014"/>
    <s v="Moonlit Floor (Kiss Me)"/>
    <d v="2024-10-03T00:00:00"/>
    <n v="463"/>
    <n v="7.7166666666666668"/>
    <n v="0.6430555555555556"/>
    <n v="1"/>
    <s v="single"/>
    <s v="Single"/>
    <n v="259"/>
  </r>
  <r>
    <s v="6yIaRllz0lCXuISYsqyCNH"/>
    <n v="6057"/>
    <s v="Don’t Mind If I Do (ft. Ella Langley)"/>
    <n v="1"/>
    <n v="71"/>
    <n v="0.71"/>
    <b v="0"/>
    <n v="0"/>
    <x v="717"/>
    <n v="2015"/>
    <n v="75"/>
    <n v="0.75"/>
    <n v="1372158"/>
    <s v="country"/>
    <s v="5tecOHW8icfevqfej3QEhg"/>
    <n v="2015"/>
    <s v="Don’t Mind If I Do (ft. Ella Langley)"/>
    <d v="2024-09-06T00:00:00"/>
    <n v="490"/>
    <n v="8.1666666666666661"/>
    <n v="0.68055555555555547"/>
    <n v="1"/>
    <s v="single"/>
    <s v="Single"/>
    <n v="364"/>
  </r>
  <r>
    <s v="492ceDtqmafb6QD1Xfhpmo"/>
    <n v="2327"/>
    <s v="Like a Prayer - Choir Version From “Deadpool &amp; Wolverine”"/>
    <n v="3"/>
    <n v="71"/>
    <n v="0.71"/>
    <b v="0"/>
    <n v="0"/>
    <x v="718"/>
    <n v="2016"/>
    <n v="52"/>
    <n v="0.52"/>
    <n v="8928"/>
    <s v="N/A"/>
    <s v="4Uolzy4jMibs7tewebgYA0"/>
    <n v="2016"/>
    <s v="Deadpool &amp; Wolverine: Madonna's Like a Prayer&quot; EP&quot;"/>
    <d v="2024-08-09T00:00:00"/>
    <n v="518"/>
    <n v="8.6333333333333329"/>
    <n v="0.71944444444444444"/>
    <n v="3"/>
    <s v="single"/>
    <s v="Single"/>
    <n v="254"/>
  </r>
  <r>
    <s v="1CDQzbCz4KSQxHe7LMEgRM"/>
    <n v="5535"/>
    <s v="Houdini"/>
    <n v="11"/>
    <n v="71"/>
    <n v="0.71"/>
    <b v="1"/>
    <n v="1"/>
    <x v="59"/>
    <n v="106"/>
    <n v="88"/>
    <n v="0.88"/>
    <n v="104559284"/>
    <s v="rap, hip hop"/>
    <s v="3kjHLu1pL7tdY88GFwEkl6"/>
    <n v="2017"/>
    <s v="The Death of Slim Shady (Coup De Grâce)"/>
    <d v="2024-07-12T00:00:00"/>
    <n v="546"/>
    <n v="9.1"/>
    <n v="0.7583333333333333"/>
    <n v="19"/>
    <s v="album"/>
    <s v="Album"/>
    <n v="378"/>
  </r>
  <r>
    <s v="3awweDjWIuXNMogMClJnvE"/>
    <n v="8540"/>
    <s v="Sexy to Someone"/>
    <n v="2"/>
    <n v="71"/>
    <n v="0.71"/>
    <b v="0"/>
    <n v="0"/>
    <x v="719"/>
    <n v="2018"/>
    <n v="78"/>
    <n v="0.78"/>
    <n v="6604924"/>
    <s v="bedroom pop"/>
    <s v="1KNUCVXgIxKUGiuEB8eG0i"/>
    <n v="2018"/>
    <s v="Charm"/>
    <d v="2024-07-12T00:00:00"/>
    <n v="546"/>
    <n v="9.1"/>
    <n v="0.7583333333333333"/>
    <n v="11"/>
    <s v="album"/>
    <s v="Album"/>
    <n v="346"/>
  </r>
  <r>
    <s v="2hrycoFU1mZw6YPvMcn8yC"/>
    <n v="2170"/>
    <s v="KEHLANI"/>
    <n v="1"/>
    <n v="71"/>
    <n v="0.71"/>
    <b v="0"/>
    <n v="0"/>
    <x v="720"/>
    <n v="2019"/>
    <n v="61"/>
    <n v="0.61"/>
    <n v="340128"/>
    <s v="sexy drill"/>
    <s v="5Zwbll6KYxOjZSuxRjQDEm"/>
    <n v="2019"/>
    <s v="KEHLANI"/>
    <d v="2024-06-24T00:00:00"/>
    <n v="564"/>
    <n v="9.4"/>
    <n v="0.78333333333333333"/>
    <n v="3"/>
    <s v="single"/>
    <s v="Single"/>
    <n v="203"/>
  </r>
  <r>
    <s v="7wAkQFShJ27V8362MqevQr"/>
    <n v="7523"/>
    <s v="So Long, London"/>
    <n v="5"/>
    <n v="71"/>
    <n v="0.71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38"/>
  </r>
  <r>
    <s v="2fPvQfGQEZOKtJ9qXeL4x8"/>
    <n v="4306"/>
    <s v="I Can Do It With a Broken Heart"/>
    <n v="13"/>
    <n v="71"/>
    <n v="0.71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63"/>
  </r>
  <r>
    <s v="62E2nR0od0M5HYxuYLaDz7"/>
    <n v="8575"/>
    <s v="The Black Dog"/>
    <n v="17"/>
    <n v="71"/>
    <n v="0.71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98"/>
  </r>
  <r>
    <s v="1xtw1krCR6Dw2KwkXw5z63"/>
    <n v="3014"/>
    <s v="The Smallest Man Who Ever Lived"/>
    <n v="14"/>
    <n v="71"/>
    <n v="0.71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09"/>
  </r>
  <r>
    <s v="7uGYWMwRy24dm7RUDDhUlD"/>
    <n v="3232"/>
    <s v="My Boy Only Breaks His Favorite Toys"/>
    <n v="3"/>
    <n v="71"/>
    <n v="0.71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39"/>
  </r>
  <r>
    <s v="1kbEbBdEgQdQeLXCJh28pJ"/>
    <n v="3732"/>
    <s v="Down Bad"/>
    <n v="4"/>
    <n v="71"/>
    <n v="0.71"/>
    <b v="1"/>
    <n v="1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35"/>
  </r>
  <r>
    <s v="6RSG1dKPV5gEvILwJb4QtS"/>
    <n v="5056"/>
    <s v="loml"/>
    <n v="12"/>
    <n v="71"/>
    <n v="0.71"/>
    <b v="1"/>
    <n v="1"/>
    <x v="1"/>
    <n v="2"/>
    <n v="100"/>
    <n v="1"/>
    <n v="14539632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61"/>
  </r>
  <r>
    <s v="2U3jOPfO4wZZFaaWS4Dcj6"/>
    <n v="2511"/>
    <s v="stranger"/>
    <n v="16"/>
    <n v="71"/>
    <n v="0.71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21"/>
  </r>
  <r>
    <s v="2x2olWuWXpqjoeE4bO1NFS"/>
    <n v="1016"/>
    <s v="Never Lose Me"/>
    <n v="14"/>
    <n v="71"/>
    <n v="0.71"/>
    <b v="1"/>
    <n v="1"/>
    <x v="721"/>
    <n v="2028"/>
    <n v="67"/>
    <n v="0.67"/>
    <n v="1567636"/>
    <s v="N/A"/>
    <s v="4tNtjyBBXMhGRwqOQTbh6i"/>
    <n v="2028"/>
    <s v="Fine Ho, Stay"/>
    <d v="2024-03-15T00:00:00"/>
    <n v="665"/>
    <n v="11.083333333333334"/>
    <n v="0.92361111111111116"/>
    <n v="14"/>
    <s v="album"/>
    <s v="Album"/>
    <n v="209"/>
  </r>
  <r>
    <s v="5cQX9BexkPIEESTZijJhXg"/>
    <n v="3238"/>
    <s v="i wish i hated you"/>
    <n v="11"/>
    <n v="71"/>
    <n v="0.71"/>
    <b v="0"/>
    <n v="0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256"/>
  </r>
  <r>
    <s v="4VL5XwfATZuAVTW471Wpro"/>
    <n v="3517"/>
    <s v="FUNKED UP - SLOWED"/>
    <n v="3"/>
    <n v="71"/>
    <n v="0.71"/>
    <b v="0"/>
    <n v="0"/>
    <x v="722"/>
    <n v="2030"/>
    <n v="58"/>
    <n v="0.57999999999999996"/>
    <n v="462135"/>
    <s v="phonk, brazilian phonk"/>
    <s v="4FRxgE6LA2UGJ5yz8diaI9"/>
    <n v="2030"/>
    <s v="FUNKED UP"/>
    <d v="2024-01-19T00:00:00"/>
    <n v="721"/>
    <n v="12.016666666666667"/>
    <n v="1.0013888888888889"/>
    <n v="3"/>
    <s v="single"/>
    <s v="Single"/>
    <n v="192"/>
  </r>
  <r>
    <s v="7gaA3wERFkFkgivjwbSvkG"/>
    <n v="8315"/>
    <s v="yes, and?"/>
    <n v="1"/>
    <n v="71"/>
    <n v="0.71"/>
    <b v="1"/>
    <n v="1"/>
    <x v="99"/>
    <n v="189"/>
    <n v="90"/>
    <n v="0.9"/>
    <n v="107374593"/>
    <s v="pop"/>
    <s v="2B9amdrHDIKOoEiPUfZGtb"/>
    <n v="2031"/>
    <s v="yes, and?"/>
    <d v="2024-01-12T00:00:00"/>
    <n v="728"/>
    <n v="12.133333333333333"/>
    <n v="1.0111111111111111"/>
    <n v="1"/>
    <s v="single"/>
    <s v="Single"/>
    <n v="358"/>
  </r>
  <r>
    <s v="05WVKTdZhlIMX4qqMLuo0f"/>
    <n v="6314"/>
    <s v="BELLAKEO"/>
    <n v="1"/>
    <n v="71"/>
    <n v="0.71"/>
    <b v="1"/>
    <n v="1"/>
    <x v="723"/>
    <n v="2032"/>
    <n v="86"/>
    <n v="0.86"/>
    <n v="23973526"/>
    <s v="corrido, corridos tumbados, corridos bélicos, música mexicana, sad sierreño, banda, electro corridos"/>
    <s v="3VLY9g3CAG1Y5r2eGVEaZ0"/>
    <n v="2032"/>
    <s v="BELLAKEO"/>
    <d v="2023-12-07T00:00:00"/>
    <n v="764"/>
    <n v="12.733333333333333"/>
    <n v="1.0611111111111111"/>
    <n v="1"/>
    <s v="single"/>
    <s v="Single"/>
    <n v="328"/>
  </r>
  <r>
    <s v="6uTPdRrEDeH8Fyg5L5qmeU"/>
    <n v="4399"/>
    <s v="Never Lose Me"/>
    <n v="1"/>
    <n v="71"/>
    <n v="0.71"/>
    <b v="1"/>
    <n v="1"/>
    <x v="721"/>
    <n v="2028"/>
    <n v="67"/>
    <n v="0.67"/>
    <n v="1566996"/>
    <s v="N/A"/>
    <s v="4K5YnziH8o3NoEsxv8zviL"/>
    <n v="2033"/>
    <s v="Never Lose Me"/>
    <d v="2023-11-30T00:00:00"/>
    <n v="771"/>
    <n v="12.85"/>
    <n v="1.0708333333333333"/>
    <n v="1"/>
    <s v="single"/>
    <s v="Single"/>
    <n v="209"/>
  </r>
  <r>
    <s v="4Jc7252S1P99DjQ1lNGEOc"/>
    <n v="2834"/>
    <s v="CYBERTRUCK"/>
    <n v="6"/>
    <n v="71"/>
    <n v="0.71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19"/>
  </r>
  <r>
    <s v="3NhstUmrlhaN1M6hP8zMbb"/>
    <n v="6563"/>
    <s v="BABY NUEVA"/>
    <n v="11"/>
    <n v="71"/>
    <n v="0.71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01"/>
  </r>
  <r>
    <s v="3TYOH7ta0101NYssoH5GlU"/>
    <n v="6853"/>
    <s v="MERCEDES CAROTA"/>
    <n v="12"/>
    <n v="71"/>
    <n v="0.71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37"/>
  </r>
  <r>
    <s v="23d8v6tU6lR77pFKsApMtF"/>
    <n v="7197"/>
    <s v="NADIE SABE"/>
    <n v="1"/>
    <n v="71"/>
    <n v="0.71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631"/>
  </r>
  <r>
    <s v="7fesNTgTEMEH0ye8MOgEDY"/>
    <n v="4209"/>
    <s v="teenage dream"/>
    <n v="12"/>
    <n v="71"/>
    <n v="0.71"/>
    <b v="0"/>
    <n v="0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7"/>
  </r>
  <r>
    <s v="4VnDmjYCZkyeqeb0NIKqdA"/>
    <n v="3952"/>
    <s v="Can You Hear The Music"/>
    <n v="2"/>
    <n v="71"/>
    <n v="0.71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183"/>
  </r>
  <r>
    <s v="4mxiv6HQfhqgIuN5iOONQd"/>
    <n v="728"/>
    <s v="Granite"/>
    <n v="3"/>
    <n v="71"/>
    <n v="0.71"/>
    <b v="0"/>
    <n v="0"/>
    <x v="725"/>
    <n v="2040"/>
    <n v="78"/>
    <n v="0.78"/>
    <n v="2822145"/>
    <s v="progressive metal, metalcore"/>
    <s v="1gjugH97doz3HktiEjx2vY"/>
    <n v="2040"/>
    <s v="Take Me Back To Eden"/>
    <d v="2023-05-19T00:00:00"/>
    <n v="966"/>
    <n v="16.100000000000001"/>
    <n v="1.3416666666666668"/>
    <n v="12"/>
    <s v="album"/>
    <s v="Album"/>
    <n v="375"/>
  </r>
  <r>
    <s v="3XOmSRuEEq7rK4XNzWQdyT"/>
    <n v="6963"/>
    <s v="4 Morant (Better Luck Next Time)"/>
    <n v="1"/>
    <n v="71"/>
    <n v="0.71"/>
    <b v="0"/>
    <n v="0"/>
    <x v="726"/>
    <n v="2041"/>
    <n v="54"/>
    <n v="0.54"/>
    <n v="308503"/>
    <s v="synthwave, chillwave, vaporwave"/>
    <s v="7njHOwYjouefEKp1XbTx95"/>
    <n v="2041"/>
    <s v="Brokendate"/>
    <d v="2023-03-31T00:00:00"/>
    <n v="1015"/>
    <n v="16.916666666666668"/>
    <n v="1.4097222222222223"/>
    <n v="4"/>
    <s v="single"/>
    <s v="Single"/>
    <n v="285"/>
  </r>
  <r>
    <s v="2Ggr9IfS70wYQacW8nZKPG"/>
    <n v="4339"/>
    <s v="labour"/>
    <n v="1"/>
    <n v="71"/>
    <n v="0.71"/>
    <b v="1"/>
    <n v="1"/>
    <x v="727"/>
    <n v="2042"/>
    <n v="66"/>
    <n v="0.66"/>
    <n v="785952"/>
    <s v="N/A"/>
    <s v="4h7ERA3MzqEh9B3edziLAn"/>
    <n v="2042"/>
    <s v="labour"/>
    <d v="2023-03-23T00:00:00"/>
    <n v="1023"/>
    <n v="17.05"/>
    <n v="1.4208333333333334"/>
    <n v="1"/>
    <s v="single"/>
    <s v="Single"/>
    <n v="396"/>
  </r>
  <r>
    <s v="5eTaQYBE1yrActixMAeLcZ"/>
    <n v="106"/>
    <s v="Miracle (with Ellie Goulding)"/>
    <n v="1"/>
    <n v="71"/>
    <n v="0.71"/>
    <b v="0"/>
    <n v="0"/>
    <x v="98"/>
    <n v="188"/>
    <n v="84"/>
    <n v="0.84"/>
    <n v="23078931"/>
    <s v="edm"/>
    <s v="22UyygZceCIfoE0RhENgKx"/>
    <n v="2043"/>
    <s v="Miracle (with Ellie Goulding)"/>
    <d v="2023-03-10T00:00:00"/>
    <n v="1036"/>
    <n v="17.266666666666666"/>
    <n v="1.4388888888888889"/>
    <n v="1"/>
    <s v="single"/>
    <s v="Single"/>
    <n v="31"/>
  </r>
  <r>
    <s v="6AQbmUe0Qwf5PZnt4HmTXv"/>
    <n v="5241"/>
    <s v="Boy's a liar Pt. 2"/>
    <n v="1"/>
    <n v="71"/>
    <n v="0.71"/>
    <b v="1"/>
    <n v="1"/>
    <x v="228"/>
    <n v="486"/>
    <n v="78"/>
    <n v="0.78"/>
    <n v="4759233"/>
    <s v="bedroom pop"/>
    <s v="6cVfHBcp3AdpYY0bBglkLN"/>
    <n v="2044"/>
    <s v="Boy's a liar Pt. 2"/>
    <d v="2023-02-03T00:00:00"/>
    <n v="1071"/>
    <n v="17.850000000000001"/>
    <n v="1.4875"/>
    <n v="2"/>
    <s v="single"/>
    <s v="Single"/>
    <n v="218"/>
  </r>
  <r>
    <s v="2KReCz1L5XkGIBhDncQ5VZ"/>
    <n v="6736"/>
    <s v="BABY SAID"/>
    <n v="5"/>
    <n v="71"/>
    <n v="0.71"/>
    <b v="0"/>
    <n v="0"/>
    <x v="130"/>
    <n v="249"/>
    <n v="76"/>
    <n v="0.76"/>
    <n v="10638829"/>
    <s v="N/A"/>
    <s v="2KUaR4K36tSliwAoUA1gcs"/>
    <n v="1528"/>
    <s v="RUSH!"/>
    <d v="2023-01-20T00:00:00"/>
    <n v="1085"/>
    <n v="18.083333333333332"/>
    <n v="1.5069444444444444"/>
    <n v="17"/>
    <s v="album"/>
    <s v="Album"/>
    <n v="274"/>
  </r>
  <r>
    <s v="72yP0DUlWPyH8P7IoxskwN"/>
    <n v="8346"/>
    <s v="Hold Me Closer"/>
    <n v="1"/>
    <n v="71"/>
    <n v="0.71"/>
    <b v="0"/>
    <n v="0"/>
    <x v="283"/>
    <n v="624"/>
    <n v="80"/>
    <n v="0.8"/>
    <n v="15542286"/>
    <s v="N/A"/>
    <s v="4QQWpCEX4BxMXwRQmtkKY6"/>
    <n v="2046"/>
    <s v="Hold Me Closer"/>
    <d v="2022-08-26T00:00:00"/>
    <n v="1232"/>
    <n v="20.533333333333335"/>
    <n v="1.7111111111111112"/>
    <n v="1"/>
    <s v="single"/>
    <s v="Single"/>
    <n v="337"/>
  </r>
  <r>
    <s v="4OmfWzukSVD140NiAIEjem"/>
    <n v="4217"/>
    <s v="Static"/>
    <n v="1"/>
    <n v="71"/>
    <n v="0.71"/>
    <b v="1"/>
    <n v="1"/>
    <x v="162"/>
    <n v="317"/>
    <n v="77"/>
    <n v="0.77"/>
    <n v="6427334"/>
    <s v="N/A"/>
    <s v="3Ks0eeH0GWpY4AU20D5HPD"/>
    <n v="317"/>
    <s v="Gemini Rights"/>
    <d v="2022-07-15T00:00:00"/>
    <n v="1274"/>
    <n v="21.233333333333334"/>
    <n v="1.7694444444444446"/>
    <n v="10"/>
    <s v="album"/>
    <s v="Album"/>
    <n v="26"/>
  </r>
  <r>
    <s v="2xZ0zfuDTv5LxLhEgD82PG"/>
    <n v="7810"/>
    <s v="Awkward"/>
    <n v="20"/>
    <n v="71"/>
    <n v="0.71"/>
    <b v="1"/>
    <n v="1"/>
    <x v="90"/>
    <n v="168"/>
    <n v="87"/>
    <n v="0.87"/>
    <n v="33029522"/>
    <s v="r&amp;b"/>
    <s v="6FKP2O0oOvZlDkF0gyTjiJ"/>
    <n v="2048"/>
    <s v="Ctrl (Deluxe)"/>
    <d v="2022-06-09T00:00:00"/>
    <n v="1310"/>
    <n v="21.833333333333332"/>
    <n v="1.8194444444444444"/>
    <n v="21"/>
    <s v="album"/>
    <s v="Album"/>
    <n v="296"/>
  </r>
  <r>
    <s v="06JvOZ39sK8D8SqiqfaxDU"/>
    <n v="4071"/>
    <s v="True Love"/>
    <n v="1"/>
    <n v="71"/>
    <n v="0.71"/>
    <b v="0"/>
    <n v="0"/>
    <x v="105"/>
    <n v="200"/>
    <n v="89"/>
    <n v="0.89"/>
    <n v="31052119"/>
    <s v="rap"/>
    <s v="1YA0gAfV91LkDq1DODSCbc"/>
    <n v="2049"/>
    <s v="True Love"/>
    <d v="2022-05-27T00:00:00"/>
    <n v="1323"/>
    <n v="22.05"/>
    <n v="1.8375000000000001"/>
    <n v="1"/>
    <s v="single"/>
    <s v="Single"/>
    <n v="247"/>
  </r>
  <r>
    <s v="4bt7eqP7mfWduRBKEpCAzM"/>
    <n v="4199"/>
    <s v="chaotic"/>
    <n v="5"/>
    <n v="71"/>
    <n v="0.71"/>
    <b v="1"/>
    <n v="1"/>
    <x v="11"/>
    <n v="26"/>
    <n v="88"/>
    <n v="0.88"/>
    <n v="9249502"/>
    <s v="pop"/>
    <s v="5fhTetHew6Eph6HfQ9O5gJ"/>
    <n v="2050"/>
    <s v="i used to think i could fly"/>
    <d v="2022-05-27T00:00:00"/>
    <n v="1323"/>
    <n v="22.05"/>
    <n v="1.8375000000000001"/>
    <n v="13"/>
    <s v="album"/>
    <s v="Album"/>
    <n v="292"/>
  </r>
  <r>
    <s v="3i058E8uxTsYqJ5NWZzqSj"/>
    <n v="3646"/>
    <s v="Little Freak"/>
    <n v="6"/>
    <n v="71"/>
    <n v="0.71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36"/>
  </r>
  <r>
    <s v="0hquQWY3xvYqN4qtiquniF"/>
    <n v="7868"/>
    <s v="Vegas (From the Original Motion Picture Soundtrack ELVIS)"/>
    <n v="1"/>
    <n v="71"/>
    <n v="0.71"/>
    <b v="1"/>
    <n v="1"/>
    <x v="128"/>
    <n v="242"/>
    <n v="86"/>
    <n v="0.86"/>
    <n v="34735147"/>
    <s v="N/A"/>
    <s v="2Q5DPv9uliinOBSdNooIe3"/>
    <n v="2052"/>
    <s v="Vegas (From the Original Motion Picture Soundtrack ELVIS)"/>
    <d v="2022-05-06T00:00:00"/>
    <n v="1344"/>
    <n v="22.4"/>
    <n v="1.8666666666666665"/>
    <n v="1"/>
    <s v="single"/>
    <s v="Single"/>
    <n v="304"/>
  </r>
  <r>
    <s v="0UvZcEfpzVyx47QsRbjyBz"/>
    <n v="14839"/>
    <s v="El Apagón"/>
    <n v="16"/>
    <n v="71"/>
    <n v="0.71"/>
    <b v="1"/>
    <n v="1"/>
    <x v="14"/>
    <n v="32"/>
    <n v="95"/>
    <n v="0.95"/>
    <n v="102571645"/>
    <s v="reggaeton, trap latino, urbano latino, latin"/>
    <s v="3RQQmkQEvNCY4prGKE6oc5"/>
    <n v="318"/>
    <s v="Un Verano Sin Ti"/>
    <d v="2022-05-06T00:00:00"/>
    <n v="1344"/>
    <n v="22.4"/>
    <n v="1.8666666666666665"/>
    <n v="23"/>
    <s v="album"/>
    <s v="Album"/>
    <n v="336"/>
  </r>
  <r>
    <s v="7dSZ6zGTQx66c2GF91xCrb"/>
    <n v="219"/>
    <s v="PROVENZA"/>
    <n v="1"/>
    <n v="71"/>
    <n v="0.71"/>
    <b v="0"/>
    <n v="0"/>
    <x v="157"/>
    <n v="303"/>
    <n v="87"/>
    <n v="0.87"/>
    <n v="60377470"/>
    <s v="reggaeton, latin, urbano latino"/>
    <s v="1wLB2bnCl2m5m9M9g8r93Y"/>
    <n v="2054"/>
    <s v="PROVENZA"/>
    <d v="2022-04-22T00:00:00"/>
    <n v="1358"/>
    <n v="22.633333333333333"/>
    <n v="1.8861111111111111"/>
    <n v="1"/>
    <s v="single"/>
    <s v="Single"/>
    <n v="35"/>
  </r>
  <r>
    <s v="0QBzMgT7NIeoCYy3sJCof1"/>
    <n v="6727"/>
    <s v="Bam Bam (feat. Ed Sheeran)"/>
    <n v="1"/>
    <n v="71"/>
    <n v="0.71"/>
    <b v="0"/>
    <n v="0"/>
    <x v="337"/>
    <n v="774"/>
    <n v="78"/>
    <n v="0.78"/>
    <n v="35579266"/>
    <s v="N/A"/>
    <s v="6FIMt58naoGYrOe4Wn2P3n"/>
    <n v="2055"/>
    <s v="Bam Bam (feat. Ed Sheeran)"/>
    <d v="2022-03-04T00:00:00"/>
    <n v="1407"/>
    <n v="23.45"/>
    <n v="1.9541666666666666"/>
    <n v="1"/>
    <s v="single"/>
    <s v="Single"/>
    <n v="343"/>
  </r>
  <r>
    <s v="59CfNbkERJ3NoTXDvoURjj"/>
    <n v="249"/>
    <s v="Boyfriend"/>
    <n v="1"/>
    <n v="71"/>
    <n v="0.71"/>
    <b v="1"/>
    <n v="1"/>
    <x v="728"/>
    <n v="2056"/>
    <n v="70"/>
    <n v="0.7"/>
    <n v="5531011"/>
    <s v="N/A"/>
    <s v="4jUfPmvZGiRRJwULbfk1dc"/>
    <n v="2056"/>
    <s v="Boyfriend"/>
    <d v="2022-02-11T00:00:00"/>
    <n v="1428"/>
    <n v="23.8"/>
    <n v="1.9833333333333334"/>
    <n v="1"/>
    <s v="single"/>
    <s v="Single"/>
    <n v="255"/>
  </r>
  <r>
    <s v="28VbwtsYnj85UEODGpQRem"/>
    <n v="6528"/>
    <s v="Alone, Pt. II"/>
    <n v="3"/>
    <n v="71"/>
    <n v="0.71"/>
    <b v="0"/>
    <n v="0"/>
    <x v="333"/>
    <n v="761"/>
    <n v="78"/>
    <n v="0.78"/>
    <n v="41268567"/>
    <s v="N/A"/>
    <s v="3KrkQ77DF9OUB0aOzKFYOF"/>
    <n v="2057"/>
    <s v="World Of Walker"/>
    <d v="2021-11-26T00:00:00"/>
    <n v="1505"/>
    <n v="25.083333333333332"/>
    <n v="2.0902777777777777"/>
    <n v="15"/>
    <s v="album"/>
    <s v="Album"/>
    <n v="298"/>
  </r>
  <r>
    <s v="6v0UJD4a2FtleHeSYVX02A"/>
    <n v="4368"/>
    <s v="I Drink Wine"/>
    <n v="7"/>
    <n v="71"/>
    <n v="0.71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626"/>
  </r>
  <r>
    <s v="3z6XUommYDWPHeFhmhhT6j"/>
    <n v="4776"/>
    <s v="Message In A Bottle (Taylor's Version) (From The Vault)"/>
    <n v="25"/>
    <n v="71"/>
    <n v="0.71"/>
    <b v="0"/>
    <n v="0"/>
    <x v="1"/>
    <n v="2"/>
    <n v="100"/>
    <n v="1"/>
    <n v="14548937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376"/>
  </r>
  <r>
    <s v="4NgherJDfCXWBZBYheM4jK"/>
    <n v="8513"/>
    <s v="WASTE"/>
    <n v="8"/>
    <n v="71"/>
    <n v="0.71"/>
    <b v="0"/>
    <n v="0"/>
    <x v="729"/>
    <n v="2060"/>
    <n v="60"/>
    <n v="0.6"/>
    <n v="342581"/>
    <s v="trap metal"/>
    <s v="3yKGB4IYu6MeLkhFJFn9eI"/>
    <n v="2060"/>
    <s v="DISORDER"/>
    <d v="2021-10-29T00:00:00"/>
    <n v="1533"/>
    <n v="25.55"/>
    <n v="2.1291666666666669"/>
    <n v="12"/>
    <s v="album"/>
    <s v="Album"/>
    <n v="2"/>
  </r>
  <r>
    <s v="7iqQz931tn59mK6IZ3knRx"/>
    <n v="2221"/>
    <s v="Dealer"/>
    <n v="9"/>
    <n v="71"/>
    <n v="0.71"/>
    <b v="1"/>
    <n v="1"/>
    <x v="55"/>
    <n v="100"/>
    <n v="88"/>
    <n v="0.88"/>
    <n v="51821190"/>
    <s v="alternative pop, indie pop"/>
    <s v="2wwCc6fcyhp1tfY3J6Javr"/>
    <n v="2061"/>
    <s v="Blue Banisters"/>
    <d v="2021-10-22T00:00:00"/>
    <n v="1540"/>
    <n v="25.666666666666668"/>
    <n v="2.1388888888888888"/>
    <n v="15"/>
    <s v="album"/>
    <s v="Album"/>
    <n v="457"/>
  </r>
  <r>
    <s v="0WSEq9Ko4kFPt8yo3ICd6T"/>
    <n v="3868"/>
    <s v="Praise God"/>
    <n v="6"/>
    <n v="71"/>
    <n v="0.71"/>
    <b v="0"/>
    <n v="0"/>
    <x v="105"/>
    <n v="200"/>
    <n v="89"/>
    <n v="0.89"/>
    <n v="31038851"/>
    <s v="rap"/>
    <s v="5CnpZV3q5BcESefcB3WJmz"/>
    <n v="2062"/>
    <s v="Donda"/>
    <d v="2021-08-29T00:00:00"/>
    <n v="1594"/>
    <n v="26.566666666666666"/>
    <n v="2.213888888888889"/>
    <n v="27"/>
    <s v="album"/>
    <s v="Album"/>
    <n v="377"/>
  </r>
  <r>
    <s v="0W6I02J9xcqK8MtSeosEXb"/>
    <n v="7937"/>
    <s v="Get Into It (Yuh)"/>
    <n v="4"/>
    <n v="71"/>
    <n v="0.71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23"/>
  </r>
  <r>
    <s v="5ajjAnNRh8bxFvaVHzpPjh"/>
    <n v="2997"/>
    <s v="Reckless"/>
    <n v="1"/>
    <n v="71"/>
    <n v="0.71"/>
    <b v="0"/>
    <n v="0"/>
    <x v="230"/>
    <n v="495"/>
    <n v="74"/>
    <n v="0.74"/>
    <n v="8493078"/>
    <s v="N/A"/>
    <s v="5lVImnUah94yoxXy2H1qo7"/>
    <n v="2064"/>
    <s v="Reckless"/>
    <d v="2021-06-04T00:00:00"/>
    <n v="1680"/>
    <n v="28"/>
    <n v="2.3333333333333335"/>
    <n v="1"/>
    <s v="single"/>
    <s v="Single"/>
    <n v="338"/>
  </r>
  <r>
    <s v="1zejeOnykpCoyVSit6Bwp3"/>
    <n v="4853"/>
    <s v="hope ur ok"/>
    <n v="11"/>
    <n v="71"/>
    <n v="0.71"/>
    <b v="0"/>
    <n v="0"/>
    <x v="70"/>
    <n v="127"/>
    <n v="84"/>
    <n v="0.84"/>
    <n v="49050008"/>
    <s v="pop rock, alternative pop, pop punk"/>
    <s v="6s84u2TUpR3wdUv4NgKA2j"/>
    <n v="127"/>
    <s v="SOUR"/>
    <d v="2021-05-21T00:00:00"/>
    <n v="1694"/>
    <n v="28.233333333333334"/>
    <n v="2.3527777777777779"/>
    <n v="11"/>
    <s v="album"/>
    <s v="Album"/>
    <n v="349"/>
  </r>
  <r>
    <s v="69HzZ3ti9DLwb0GdWCGYSo"/>
    <n v="6864"/>
    <s v="Moral of the Story"/>
    <n v="10"/>
    <n v="71"/>
    <n v="0.71"/>
    <b v="1"/>
    <n v="1"/>
    <x v="691"/>
    <n v="1915"/>
    <n v="69"/>
    <n v="0.69"/>
    <n v="2555921"/>
    <s v="N/A"/>
    <s v="5eCmZVM5Kspu2B1cyVdSqq"/>
    <n v="2066"/>
    <s v="Ashlyn"/>
    <d v="2021-05-07T00:00:00"/>
    <n v="1708"/>
    <n v="28.466666666666665"/>
    <n v="2.3722222222222222"/>
    <n v="14"/>
    <s v="album"/>
    <s v="Album"/>
    <n v="335"/>
  </r>
  <r>
    <s v="776AftMmFFAWUIEAb3lHhw"/>
    <n v="5540"/>
    <s v="ZITTI E BUONI"/>
    <n v="1"/>
    <n v="71"/>
    <n v="0.71"/>
    <b v="1"/>
    <n v="1"/>
    <x v="130"/>
    <n v="249"/>
    <n v="76"/>
    <n v="0.76"/>
    <n v="10636129"/>
    <s v="N/A"/>
    <s v="7KF1Ain9mYYlg5M46g0i4A"/>
    <n v="511"/>
    <s v="Teatro d'ira - Vol. I"/>
    <d v="2021-03-19T00:00:00"/>
    <n v="1757"/>
    <n v="29.283333333333335"/>
    <n v="2.4402777777777778"/>
    <n v="8"/>
    <s v="compilation"/>
    <s v="Compilation"/>
    <n v="324"/>
  </r>
  <r>
    <s v="3T03rPwlL8NVk1yIaxeD8U"/>
    <n v="2770"/>
    <s v="Off My Face"/>
    <n v="4"/>
    <n v="71"/>
    <n v="0.71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6"/>
  </r>
  <r>
    <s v="5dPz35akJjPqb17yeqNwqH"/>
    <n v="5483"/>
    <s v="Ghost"/>
    <n v="11"/>
    <n v="71"/>
    <n v="0.71"/>
    <b v="0"/>
    <n v="0"/>
    <x v="12"/>
    <n v="29"/>
    <n v="91"/>
    <n v="0.91"/>
    <n v="85022258"/>
    <s v="pop, contemporary r&amp;b"/>
    <s v="0w1dwXfG5z6Xjjgj524JkD"/>
    <n v="2069"/>
    <s v="Justice"/>
    <d v="2021-03-19T00:00:00"/>
    <n v="1757"/>
    <n v="29.283333333333335"/>
    <n v="2.4402777777777778"/>
    <n v="16"/>
    <s v="album"/>
    <s v="Album"/>
    <n v="255"/>
  </r>
  <r>
    <s v="11ZulcYY4lowvcQm4oe3VJ"/>
    <n v="2517"/>
    <s v="Slumber Party (feat. Princess Nokia)"/>
    <n v="4"/>
    <n v="71"/>
    <n v="0.71"/>
    <b v="1"/>
    <n v="1"/>
    <x v="730"/>
    <n v="2070"/>
    <n v="71"/>
    <n v="0.71"/>
    <n v="2613864"/>
    <s v="N/A"/>
    <s v="438ToDoVaJH5aTIXXrlDyI"/>
    <n v="2070"/>
    <s v="DEMIDEVIL"/>
    <d v="2021-01-15T00:00:00"/>
    <n v="1820"/>
    <n v="30.333333333333332"/>
    <n v="2.5277777777777777"/>
    <n v="10"/>
    <s v="album"/>
    <s v="Album"/>
    <n v="297"/>
  </r>
  <r>
    <s v="59qrUpoplZxbIZxk6X0Bm3"/>
    <n v="257"/>
    <s v="Take You Dancing"/>
    <n v="1"/>
    <n v="71"/>
    <n v="0.71"/>
    <b v="0"/>
    <n v="0"/>
    <x v="508"/>
    <n v="1265"/>
    <n v="76"/>
    <n v="0.76"/>
    <n v="12460242"/>
    <s v="N/A"/>
    <s v="3II80i5KpS38r0QjNzu8ly"/>
    <n v="2071"/>
    <s v="Take You Dancing"/>
    <d v="2020-07-22T00:00:00"/>
    <n v="1997"/>
    <n v="33.283333333333331"/>
    <n v="2.7736111111111108"/>
    <n v="1"/>
    <s v="single"/>
    <s v="Single"/>
    <n v="317"/>
  </r>
  <r>
    <s v="7ju97lgwC2rKQ6wwsf9no9"/>
    <n v="4576"/>
    <s v="Rain On Me (with Ariana Grande)"/>
    <n v="4"/>
    <n v="71"/>
    <n v="0.71"/>
    <b v="0"/>
    <n v="0"/>
    <x v="16"/>
    <n v="34"/>
    <n v="89"/>
    <n v="0.89"/>
    <n v="42275793"/>
    <s v="art pop, pop"/>
    <s v="05c49JgPmL4Uz2ZeqRx5SP"/>
    <n v="2072"/>
    <s v="Chromatica"/>
    <d v="2020-05-29T00:00:00"/>
    <n v="2051"/>
    <n v="34.18333333333333"/>
    <n v="2.848611111111111"/>
    <n v="16"/>
    <s v="album"/>
    <s v="Album"/>
    <n v="303"/>
  </r>
  <r>
    <s v="1kKYjjfNYxE0YYgLa7vgVY"/>
    <n v="3584"/>
    <s v="Higher Love"/>
    <n v="10"/>
    <n v="71"/>
    <n v="0.71"/>
    <b v="0"/>
    <n v="0"/>
    <x v="502"/>
    <n v="1251"/>
    <n v="76"/>
    <n v="0.76"/>
    <n v="8669911"/>
    <s v="tropical house"/>
    <s v="7tcs1X9pzFvcLOPuhCstQJ"/>
    <n v="2073"/>
    <s v="Golden Hour"/>
    <d v="2020-05-29T00:00:00"/>
    <n v="2051"/>
    <n v="34.18333333333333"/>
    <n v="2.848611111111111"/>
    <n v="18"/>
    <s v="album"/>
    <s v="Album"/>
    <n v="38"/>
  </r>
  <r>
    <s v="3Z8FwOEN59mRMxDCtb8N0A"/>
    <n v="6363"/>
    <s v="Be Kind (with Halsey)"/>
    <n v="1"/>
    <n v="71"/>
    <n v="0.71"/>
    <b v="0"/>
    <n v="0"/>
    <x v="237"/>
    <n v="522"/>
    <n v="80"/>
    <n v="0.8"/>
    <n v="34476607"/>
    <s v="edm"/>
    <s v="1eleCBhP2R8TXEDquvybwC"/>
    <n v="2074"/>
    <s v="Be Kind (with Halsey)"/>
    <d v="2020-05-01T00:00:00"/>
    <n v="2079"/>
    <n v="34.65"/>
    <n v="2.8874999999999997"/>
    <n v="1"/>
    <s v="single"/>
    <s v="Single"/>
    <n v="287"/>
  </r>
  <r>
    <s v="4xqIYGwwZTEem9U8A42SPF"/>
    <n v="5743"/>
    <s v="Broke In A Minute"/>
    <n v="7"/>
    <n v="71"/>
    <n v="0.71"/>
    <b v="1"/>
    <n v="1"/>
    <x v="127"/>
    <n v="240"/>
    <n v="79"/>
    <n v="0.79"/>
    <n v="8272511"/>
    <s v="N/A"/>
    <s v="2TbrXjwWklhT7JrC5sdUkf"/>
    <n v="2075"/>
    <s v="The New Toronto 3"/>
    <d v="2020-04-10T00:00:00"/>
    <n v="2100"/>
    <n v="35"/>
    <n v="2.9166666666666665"/>
    <n v="16"/>
    <s v="album"/>
    <s v="Album"/>
    <n v="22"/>
  </r>
  <r>
    <s v="4S2uhQE8L9V6p7rj7SiauJ"/>
    <n v="2563"/>
    <s v="Suicidal (feat. Juice WRLD) - Remix"/>
    <n v="1"/>
    <n v="71"/>
    <n v="0.71"/>
    <b v="1"/>
    <n v="1"/>
    <x v="497"/>
    <n v="1238"/>
    <n v="71"/>
    <n v="0.71"/>
    <n v="12755534"/>
    <s v="melodic rap"/>
    <s v="4WE4KsdoZbISWStEzfcxvH"/>
    <n v="2076"/>
    <s v="Suicidal (Remix) [feat. Juice WRLD]"/>
    <d v="2020-03-13T00:00:00"/>
    <n v="2128"/>
    <n v="35.466666666666669"/>
    <n v="2.9555555555555557"/>
    <n v="1"/>
    <s v="single"/>
    <s v="Single"/>
    <n v="376"/>
  </r>
  <r>
    <s v="6NfrH0ANGmgBXyxgV2PeXt"/>
    <n v="6533"/>
    <s v="La Difícil"/>
    <n v="2"/>
    <n v="71"/>
    <n v="0.71"/>
    <b v="1"/>
    <n v="1"/>
    <x v="14"/>
    <n v="32"/>
    <n v="95"/>
    <n v="0.95"/>
    <n v="102571645"/>
    <s v="reggaeton, trap latino, urbano latino, latin"/>
    <s v="5lJqux7orBlA1QzyiBGti1"/>
    <n v="1059"/>
    <s v="YHLQMDLG"/>
    <d v="2020-02-29T00:00:00"/>
    <n v="2141"/>
    <n v="35.68333333333333"/>
    <n v="2.973611111111111"/>
    <n v="20"/>
    <s v="album"/>
    <s v="Album"/>
    <n v="271"/>
  </r>
  <r>
    <s v="2IOFZdYYkFxEHVz1w34PoL"/>
    <n v="8060"/>
    <s v="Cherry"/>
    <n v="5"/>
    <n v="71"/>
    <n v="0.71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431"/>
  </r>
  <r>
    <s v="2QpGZOhTCHHiKmpSO9FW4h"/>
    <n v="2149"/>
    <s v="Follow God"/>
    <n v="3"/>
    <n v="71"/>
    <n v="0.71"/>
    <b v="0"/>
    <n v="0"/>
    <x v="105"/>
    <n v="200"/>
    <n v="89"/>
    <n v="0.89"/>
    <n v="31045858"/>
    <s v="rap"/>
    <s v="0FgZKfoU2Br5sHOfvZKTI9"/>
    <n v="2079"/>
    <s v="JESUS IS KING"/>
    <d v="2019-10-25T00:00:00"/>
    <n v="2268"/>
    <n v="37.799999999999997"/>
    <n v="3.15"/>
    <n v="11"/>
    <s v="album"/>
    <s v="Album"/>
    <n v="174"/>
  </r>
  <r>
    <s v="2fmyrECK6bdfoGven0UMZx"/>
    <n v="2888"/>
    <s v="Naked"/>
    <n v="16"/>
    <n v="71"/>
    <n v="0.71"/>
    <b v="0"/>
    <n v="0"/>
    <x v="95"/>
    <n v="183"/>
    <n v="79"/>
    <n v="0.79"/>
    <n v="20854863"/>
    <s v="soft pop"/>
    <s v="0cm9LOQUBK3JUgyoRj238z"/>
    <n v="331"/>
    <s v="YOU"/>
    <d v="2019-10-18T00:00:00"/>
    <n v="2275"/>
    <n v="37.916666666666664"/>
    <n v="3.1597222222222219"/>
    <n v="17"/>
    <s v="album"/>
    <s v="Album"/>
    <n v="389"/>
  </r>
  <r>
    <s v="395KzBy0bkb57dEvg6cfzJ"/>
    <n v="4544"/>
    <s v="Falling Like The Stars"/>
    <n v="14"/>
    <n v="71"/>
    <n v="0.71"/>
    <b v="0"/>
    <n v="0"/>
    <x v="95"/>
    <n v="183"/>
    <n v="79"/>
    <n v="0.79"/>
    <n v="20852039"/>
    <s v="soft pop"/>
    <s v="0cm9LOQUBK3JUgyoRj238z"/>
    <n v="331"/>
    <s v="YOU"/>
    <d v="2019-10-18T00:00:00"/>
    <n v="2275"/>
    <n v="37.916666666666664"/>
    <n v="3.1597222222222219"/>
    <n v="17"/>
    <s v="album"/>
    <s v="Album"/>
    <n v="352"/>
  </r>
  <r>
    <s v="1LLXZFeAHK9R4xUramtUKw"/>
    <n v="3906"/>
    <s v="London Boy"/>
    <n v="11"/>
    <n v="71"/>
    <n v="0.71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17"/>
  </r>
  <r>
    <s v="4P9Q0GojKVXpRTJCaL3kyy"/>
    <n v="384"/>
    <s v="All Of The Girls You Loved Before"/>
    <n v="1"/>
    <n v="71"/>
    <n v="0.71"/>
    <b v="0"/>
    <n v="0"/>
    <x v="1"/>
    <n v="2"/>
    <n v="100"/>
    <n v="1"/>
    <n v="145396321"/>
    <s v="country, pop, indie, folk"/>
    <s v="1Uauz6ql2dIPvIOH4JiuhD"/>
    <n v="2083"/>
    <s v="All Of The Girls You Loved Before"/>
    <d v="2019-08-23T00:00:00"/>
    <n v="2331"/>
    <n v="38.85"/>
    <n v="3.2375000000000003"/>
    <n v="1"/>
    <s v="single"/>
    <s v="Single"/>
    <n v="369"/>
  </r>
  <r>
    <s v="2dgFqt3w9xIQRjhPtwNk3D"/>
    <n v="524"/>
    <s v="Death By A Thousand Cuts"/>
    <n v="10"/>
    <n v="71"/>
    <n v="0.71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3"/>
  </r>
  <r>
    <s v="5iFwAOB2TFkPJk8sMlxP8g"/>
    <n v="6920"/>
    <s v="Make You Mine"/>
    <n v="2"/>
    <n v="71"/>
    <n v="0.71"/>
    <b v="0"/>
    <n v="0"/>
    <x v="731"/>
    <n v="2085"/>
    <n v="53"/>
    <n v="0.53"/>
    <n v="238218"/>
    <s v="N/A"/>
    <s v="2CxrZinzjDXZidyx5EP214"/>
    <n v="2085"/>
    <s v="Make You Mine"/>
    <d v="2019-08-09T00:00:00"/>
    <n v="2345"/>
    <n v="39.083333333333336"/>
    <n v="3.2569444444444446"/>
    <n v="3"/>
    <s v="single"/>
    <s v="Single"/>
    <n v="388"/>
  </r>
  <r>
    <s v="51Fjme0JiitpyXKuyQiCDo"/>
    <n v="3390"/>
    <s v="Lalala"/>
    <n v="1"/>
    <n v="71"/>
    <n v="0.71"/>
    <b v="1"/>
    <n v="1"/>
    <x v="732"/>
    <n v="2086"/>
    <n v="56"/>
    <n v="0.56000000000000005"/>
    <n v="331482"/>
    <s v="N/A"/>
    <s v="4WlC4FXhonJhNTXCQPGP3r"/>
    <n v="2086"/>
    <s v="Lalala"/>
    <d v="2019-06-28T00:00:00"/>
    <n v="2387"/>
    <n v="39.783333333333331"/>
    <n v="3.3152777777777778"/>
    <n v="1"/>
    <s v="single"/>
    <s v="Single"/>
    <n v="267"/>
  </r>
  <r>
    <s v="12OLyHDxt6dqlAybSPFBK3"/>
    <n v="5443"/>
    <s v="Forever"/>
    <n v="6"/>
    <n v="71"/>
    <n v="0.71"/>
    <b v="0"/>
    <n v="0"/>
    <x v="72"/>
    <n v="132"/>
    <n v="79"/>
    <n v="0.79"/>
    <n v="14039018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51"/>
  </r>
  <r>
    <s v="6TqXcAFInzjp0bODyvrWEq"/>
    <n v="706"/>
    <s v="Talk (feat. Disclosure)"/>
    <n v="5"/>
    <n v="71"/>
    <n v="0.71"/>
    <b v="0"/>
    <n v="0"/>
    <x v="241"/>
    <n v="532"/>
    <n v="82"/>
    <n v="0.82"/>
    <n v="16946293"/>
    <s v="N/A"/>
    <s v="6KT8x5oqZJl9CcnM66hddo"/>
    <n v="2088"/>
    <s v="Free Spirit"/>
    <d v="2019-04-05T00:00:00"/>
    <n v="2471"/>
    <n v="41.18333333333333"/>
    <n v="3.431944444444444"/>
    <n v="17"/>
    <s v="album"/>
    <s v="Album"/>
    <n v="329"/>
  </r>
  <r>
    <s v="5WHTFyqSii0lmT9R21abT8"/>
    <n v="3672"/>
    <s v="Don't Call Me Up"/>
    <n v="1"/>
    <n v="71"/>
    <n v="0.71"/>
    <b v="0"/>
    <n v="0"/>
    <x v="733"/>
    <n v="2089"/>
    <n v="62"/>
    <n v="0.62"/>
    <n v="2041565"/>
    <s v="N/A"/>
    <s v="0syM7OUAhV7S6XmOa4nLUZ"/>
    <n v="2089"/>
    <s v="Ivy To Roses (Mixtape)"/>
    <d v="2019-01-18T00:00:00"/>
    <n v="2548"/>
    <n v="42.466666666666669"/>
    <n v="3.5388888888888892"/>
    <n v="15"/>
    <s v="album"/>
    <s v="Album"/>
    <n v="297"/>
  </r>
  <r>
    <s v="4IhKLu7Vk3j2TLmnFPl6To"/>
    <n v="6900"/>
    <s v="Water Fountain"/>
    <n v="2"/>
    <n v="71"/>
    <n v="0.71"/>
    <b v="0"/>
    <n v="0"/>
    <x v="236"/>
    <n v="521"/>
    <n v="72"/>
    <n v="0.72"/>
    <n v="5576552"/>
    <s v="N/A"/>
    <s v="6jKZplJpy21R5lHaYHHjmZ"/>
    <n v="521"/>
    <s v="Narrated For You"/>
    <d v="2018-11-16T00:00:00"/>
    <n v="2611"/>
    <n v="43.516666666666666"/>
    <n v="3.6263888888888887"/>
    <n v="12"/>
    <s v="album"/>
    <s v="Album"/>
    <n v="364"/>
  </r>
  <r>
    <s v="7jEyX4bqaCSdMN4D4JNnVj"/>
    <n v="5758"/>
    <s v="Mama"/>
    <n v="4"/>
    <n v="71"/>
    <n v="0.71"/>
    <b v="0"/>
    <n v="0"/>
    <x v="495"/>
    <n v="1234"/>
    <n v="72"/>
    <n v="0.72"/>
    <n v="3877638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06"/>
  </r>
  <r>
    <s v="0AluA5RNsa4Cx6XRhf2hWZ"/>
    <n v="6419"/>
    <s v="10 Freaky Girls (with 21 Savage)"/>
    <n v="6"/>
    <n v="71"/>
    <n v="0.71"/>
    <b v="1"/>
    <n v="1"/>
    <x v="160"/>
    <n v="313"/>
    <n v="84"/>
    <n v="0.84"/>
    <n v="11679132"/>
    <s v="N/A"/>
    <s v="3IO8IPjwXuzPJnoaqkwYrj"/>
    <n v="1235"/>
    <s v="NOT ALL HEROES WEAR CAPES (Deluxe)"/>
    <d v="2018-11-06T00:00:00"/>
    <n v="2621"/>
    <n v="43.68333333333333"/>
    <n v="3.6402777777777775"/>
    <n v="26"/>
    <s v="album"/>
    <s v="Album"/>
    <n v="347"/>
  </r>
  <r>
    <s v="4w8niZpiMy6qz1mntFA5uM"/>
    <n v="528"/>
    <s v="Taki Taki (with Selena Gomez, Ozuna &amp; Cardi B)"/>
    <n v="1"/>
    <n v="71"/>
    <n v="0.71"/>
    <b v="1"/>
    <n v="1"/>
    <x v="76"/>
    <n v="138"/>
    <n v="77"/>
    <n v="0.77"/>
    <n v="9277034"/>
    <s v="N/A"/>
    <s v="0ZHyvPke0EcVt6rYA8Ins3"/>
    <n v="2093"/>
    <s v="Taki Taki (with Selena Gomez, Ozuna &amp; Cardi B)"/>
    <d v="2018-09-28T00:00:00"/>
    <n v="2660"/>
    <n v="44.333333333333336"/>
    <n v="3.6944444444444446"/>
    <n v="1"/>
    <s v="single"/>
    <s v="Single"/>
    <n v="354"/>
  </r>
  <r>
    <s v="65gLJGey4u4KFFqoC5fzFJ"/>
    <n v="668"/>
    <s v="Brother"/>
    <n v="10"/>
    <n v="71"/>
    <n v="0.71"/>
    <b v="0"/>
    <n v="0"/>
    <x v="346"/>
    <n v="805"/>
    <n v="66"/>
    <n v="0.66"/>
    <n v="3183814"/>
    <s v="N/A"/>
    <s v="1ITjhViDumL9llxAJYdKiC"/>
    <n v="2094"/>
    <s v="Politics of Living"/>
    <d v="2018-09-28T00:00:00"/>
    <n v="2660"/>
    <n v="44.333333333333336"/>
    <n v="3.6944444444444446"/>
    <n v="12"/>
    <s v="album"/>
    <s v="Album"/>
    <n v="338"/>
  </r>
  <r>
    <s v="0QIjsbm2fh1cJ45XO9eGqq"/>
    <n v="10777"/>
    <s v="Wake Up in the Sky"/>
    <n v="1"/>
    <n v="71"/>
    <n v="0.71"/>
    <b v="1"/>
    <n v="1"/>
    <x v="552"/>
    <n v="1418"/>
    <n v="76"/>
    <n v="0.76"/>
    <n v="5985945"/>
    <s v="southern hip hop, rap, trap"/>
    <s v="7mkyc2BUahNfo0orKzqNGB"/>
    <n v="2095"/>
    <s v="Wake Up in the Sky"/>
    <d v="2018-09-14T00:00:00"/>
    <n v="2674"/>
    <n v="44.56666666666667"/>
    <n v="3.713888888888889"/>
    <n v="1"/>
    <s v="single"/>
    <s v="Single"/>
    <n v="341"/>
  </r>
  <r>
    <s v="4OafepJy2teCjYJbvFE60J"/>
    <n v="7995"/>
    <s v="breathin"/>
    <n v="9"/>
    <n v="71"/>
    <n v="0.71"/>
    <b v="1"/>
    <n v="1"/>
    <x v="99"/>
    <n v="189"/>
    <n v="90"/>
    <n v="0.9"/>
    <n v="107401919"/>
    <s v="pop"/>
    <s v="3tx8gQqWbGwqIGZHqDNrGe"/>
    <n v="764"/>
    <s v="Sweetener"/>
    <d v="2018-08-17T00:00:00"/>
    <n v="2702"/>
    <n v="45.033333333333331"/>
    <n v="3.7527777777777778"/>
    <n v="15"/>
    <s v="album"/>
    <s v="Album"/>
    <n v="33"/>
  </r>
  <r>
    <s v="7qcXUzPwoxSBFxjTbNrV0B"/>
    <n v="6651"/>
    <s v="The Gold - Phoebe Bridgers Version"/>
    <n v="1"/>
    <n v="71"/>
    <n v="0.71"/>
    <b v="0"/>
    <n v="0"/>
    <x v="734"/>
    <n v="2097"/>
    <n v="60"/>
    <n v="0.6"/>
    <n v="638973"/>
    <s v="N/A"/>
    <s v="5pCfjopxazLdvmLae6My9w"/>
    <n v="2097"/>
    <s v="The Gold (Phoebe Bridgers Version)"/>
    <d v="2018-07-13T00:00:00"/>
    <n v="2737"/>
    <n v="45.616666666666667"/>
    <n v="3.8013888888888889"/>
    <n v="1"/>
    <s v="single"/>
    <s v="Single"/>
    <n v="388"/>
  </r>
  <r>
    <s v="0d2iYfpKoM0QCKvcLCkBao"/>
    <n v="7874"/>
    <s v="Eastside (with Halsey &amp; Khalid)"/>
    <n v="1"/>
    <n v="71"/>
    <n v="0.71"/>
    <b v="0"/>
    <n v="0"/>
    <x v="494"/>
    <n v="1233"/>
    <n v="73"/>
    <n v="0.73"/>
    <n v="1628440"/>
    <s v="N/A"/>
    <s v="7pkLXlFdpQDfmHujT2AbBK"/>
    <n v="2098"/>
    <s v="Eastside (with Halsey &amp; Khalid)"/>
    <d v="2018-07-12T00:00:00"/>
    <n v="2738"/>
    <n v="45.633333333333333"/>
    <n v="3.8027777777777776"/>
    <n v="1"/>
    <s v="single"/>
    <s v="Single"/>
    <n v="289"/>
  </r>
  <r>
    <s v="6G8kHiVZ1jW7vHMPVRNZU0"/>
    <n v="7096"/>
    <s v="Don’t Matter To Me (with Michael Jackson)"/>
    <n v="10"/>
    <n v="71"/>
    <n v="0.71"/>
    <b v="0"/>
    <n v="0"/>
    <x v="88"/>
    <n v="164"/>
    <n v="95"/>
    <n v="0.95"/>
    <n v="103126025"/>
    <s v="rap"/>
    <s v="1ATL5GLyefJaxhQzSPVrLX"/>
    <n v="336"/>
    <s v="Scorpion"/>
    <d v="2018-06-29T00:00:00"/>
    <n v="2751"/>
    <n v="45.85"/>
    <n v="3.8208333333333333"/>
    <n v="25"/>
    <s v="album"/>
    <s v="Album"/>
    <n v="409"/>
  </r>
  <r>
    <s v="0b11D9D0hMOYCIMN3OKreM"/>
    <n v="3172"/>
    <s v="Into Your Arms (feat. Ava Max)"/>
    <n v="1"/>
    <n v="71"/>
    <n v="0.71"/>
    <b v="1"/>
    <n v="1"/>
    <x v="735"/>
    <n v="2100"/>
    <n v="55"/>
    <n v="0.55000000000000004"/>
    <n v="608869"/>
    <s v="N/A"/>
    <s v="0boA7GUGSxOMWwdnnTR0yI"/>
    <n v="2100"/>
    <s v="Into Your Arms (feat. Ava Max)"/>
    <d v="2018-06-08T00:00:00"/>
    <n v="2772"/>
    <n v="46.2"/>
    <n v="3.85"/>
    <n v="3"/>
    <s v="single"/>
    <s v="Single"/>
    <n v="31"/>
  </r>
  <r>
    <s v="3L0IKstjUgDFVQAbQIRZRv"/>
    <n v="1703"/>
    <s v="R.I.P."/>
    <n v="2"/>
    <n v="71"/>
    <n v="0.71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2"/>
  </r>
  <r>
    <s v="7uzmGiiJyRfuViKKK3lVmR"/>
    <n v="1685"/>
    <s v="Mine"/>
    <n v="14"/>
    <n v="71"/>
    <n v="0.71"/>
    <b v="1"/>
    <n v="1"/>
    <x v="692"/>
    <n v="1918"/>
    <n v="66"/>
    <n v="0.66"/>
    <n v="5506705"/>
    <s v="N/A"/>
    <s v="5EEkfRgfYHiFu0lGur6Z6M"/>
    <n v="2102"/>
    <s v="COSMIC"/>
    <d v="2018-04-12T00:00:00"/>
    <n v="2829"/>
    <n v="47.15"/>
    <n v="3.9291666666666667"/>
    <n v="16"/>
    <s v="album"/>
    <s v="Album"/>
    <n v="218"/>
  </r>
  <r>
    <s v="74cVJfmK18rhWnscIpGXjt"/>
    <n v="6677"/>
    <s v="Thru Your Phone"/>
    <n v="12"/>
    <n v="71"/>
    <n v="0.71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14"/>
  </r>
  <r>
    <s v="6n4U3TlzUGhdSFbUUhTvLP"/>
    <n v="3786"/>
    <s v="Walk It Talk It"/>
    <n v="6"/>
    <n v="71"/>
    <n v="0.71"/>
    <b v="1"/>
    <n v="1"/>
    <x v="736"/>
    <n v="2104"/>
    <n v="74"/>
    <n v="0.74"/>
    <n v="14641094"/>
    <s v="trap"/>
    <s v="7fd7SEK25VS3gJAUgSwL6y"/>
    <n v="2104"/>
    <s v="Culture II"/>
    <d v="2018-01-26T00:00:00"/>
    <n v="2905"/>
    <n v="48.416666666666664"/>
    <n v="4.0347222222222223"/>
    <n v="24"/>
    <s v="album"/>
    <s v="Album"/>
    <n v="46"/>
  </r>
  <r>
    <s v="1RGasjWLZ4qMN7wbtkLa3u"/>
    <n v="1468"/>
    <s v="my boy"/>
    <n v="3"/>
    <n v="71"/>
    <n v="0.71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84"/>
  </r>
  <r>
    <s v="5w7wuzMzsDer96KqxafeRK"/>
    <n v="1500"/>
    <s v="COPYCAT"/>
    <n v="1"/>
    <n v="71"/>
    <n v="0.71"/>
    <b v="0"/>
    <n v="0"/>
    <x v="4"/>
    <n v="7"/>
    <n v="90"/>
    <n v="0.9"/>
    <n v="118760311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24"/>
  </r>
  <r>
    <s v="1cS0TgbR263ey9jn0MwD2s"/>
    <n v="7364"/>
    <s v="River (feat. Ed Sheeran)"/>
    <n v="5"/>
    <n v="71"/>
    <n v="0.71"/>
    <b v="1"/>
    <n v="1"/>
    <x v="59"/>
    <n v="106"/>
    <n v="88"/>
    <n v="0.88"/>
    <n v="104559284"/>
    <s v="rap, hip hop"/>
    <s v="0U6ldwLBEMkwgfQRY4V6D2"/>
    <n v="2107"/>
    <s v="Revival"/>
    <d v="2017-12-15T00:00:00"/>
    <n v="2947"/>
    <n v="49.116666666666667"/>
    <n v="4.0930555555555559"/>
    <n v="19"/>
    <s v="album"/>
    <s v="Album"/>
    <n v="368"/>
  </r>
  <r>
    <s v="7FlHNJT4TC120CDvFOHzei"/>
    <n v="6507"/>
    <s v="Rewrite The Stars"/>
    <n v="8"/>
    <n v="71"/>
    <n v="0.71"/>
    <b v="0"/>
    <n v="0"/>
    <x v="95"/>
    <n v="183"/>
    <n v="79"/>
    <n v="0.79"/>
    <n v="20854863"/>
    <s v="soft pop"/>
    <s v="1oqnHxrKI3Gq8MKgAGDtMr"/>
    <n v="2108"/>
    <s v="The Greatest Showman: Reimagined (Deluxe)"/>
    <d v="2017-12-08T00:00:00"/>
    <n v="2954"/>
    <n v="49.233333333333334"/>
    <n v="4.1027777777777779"/>
    <n v="24"/>
    <s v="compilation"/>
    <s v="Compilation"/>
    <n v="363"/>
  </r>
  <r>
    <s v="2cOUlop2ZakjOKe4WinesN"/>
    <n v="7731"/>
    <s v="Slow Hands"/>
    <n v="4"/>
    <n v="71"/>
    <n v="0.71"/>
    <b v="0"/>
    <n v="0"/>
    <x v="446"/>
    <n v="1085"/>
    <n v="70"/>
    <n v="0.7"/>
    <n v="10238134"/>
    <s v="N/A"/>
    <s v="7ahctQBwcSxDdP0fRAPo2p"/>
    <n v="1085"/>
    <s v="Flicker (Deluxe)"/>
    <d v="2017-10-20T00:00:00"/>
    <n v="3003"/>
    <n v="50.05"/>
    <n v="4.1708333333333334"/>
    <n v="13"/>
    <s v="album"/>
    <s v="Album"/>
    <n v="313"/>
  </r>
  <r>
    <s v="0yvPEnB032fojLfVluFjUv"/>
    <n v="1122"/>
    <s v="Sorry Not Sorry"/>
    <n v="1"/>
    <n v="71"/>
    <n v="0.71"/>
    <b v="1"/>
    <n v="1"/>
    <x v="301"/>
    <n v="683"/>
    <n v="77"/>
    <n v="0.77"/>
    <n v="27288825"/>
    <s v="N/A"/>
    <s v="5Mu891tmjTbt64meovPSuf"/>
    <n v="2110"/>
    <s v="Tell Me You Love Me"/>
    <d v="2017-09-29T00:00:00"/>
    <n v="3024"/>
    <n v="50.4"/>
    <n v="4.2"/>
    <n v="12"/>
    <s v="album"/>
    <s v="Album"/>
    <n v="339"/>
  </r>
  <r>
    <s v="40oKW22ZNNkEdZLJTScaQI"/>
    <n v="2606"/>
    <s v="Roll in Peace (feat. XXXTENTACION)"/>
    <n v="3"/>
    <n v="71"/>
    <n v="0.71"/>
    <b v="1"/>
    <n v="1"/>
    <x v="444"/>
    <n v="1073"/>
    <n v="79"/>
    <n v="0.79"/>
    <n v="12471348"/>
    <s v="N/A"/>
    <s v="51wp3EOOp2mBIjhZjR7W0i"/>
    <n v="2111"/>
    <s v="Project Baby 2: All Grown Up"/>
    <d v="2017-08-18T00:00:00"/>
    <n v="3066"/>
    <n v="51.1"/>
    <n v="4.2583333333333337"/>
    <n v="19"/>
    <s v="album"/>
    <s v="Album"/>
    <n v="355"/>
  </r>
  <r>
    <s v="6Pgkp4qUoTmJIPn7ReaGxL"/>
    <n v="3426"/>
    <s v="Without You (feat. Sandro Cavazza)"/>
    <n v="4"/>
    <n v="71"/>
    <n v="0.71"/>
    <b v="1"/>
    <n v="1"/>
    <x v="101"/>
    <n v="193"/>
    <n v="79"/>
    <n v="0.79"/>
    <n v="23434221"/>
    <s v="edm"/>
    <s v="1m3mf7xkXIwssVriaaTjOS"/>
    <n v="2112"/>
    <s v="AVĪCI (01)"/>
    <d v="2017-08-10T00:00:00"/>
    <n v="3074"/>
    <n v="51.233333333333334"/>
    <n v="4.2694444444444448"/>
    <n v="6"/>
    <s v="single"/>
    <s v="Single"/>
    <n v="302"/>
  </r>
  <r>
    <s v="0mt02gJ425Xjm7c3jYkOBn"/>
    <n v="715"/>
    <s v="Lust For Life (with The Weeknd)"/>
    <n v="2"/>
    <n v="71"/>
    <n v="0.71"/>
    <b v="0"/>
    <n v="0"/>
    <x v="55"/>
    <n v="100"/>
    <n v="88"/>
    <n v="0.88"/>
    <n v="5177365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4"/>
  </r>
  <r>
    <s v="3sTN90bIP2cJ1783ctHykO"/>
    <n v="5619"/>
    <s v="Love$ick (feat. A$AP Rocky)"/>
    <n v="3"/>
    <n v="71"/>
    <n v="0.71"/>
    <b v="1"/>
    <n v="1"/>
    <x v="737"/>
    <n v="2114"/>
    <n v="58"/>
    <n v="0.57999999999999996"/>
    <n v="701462"/>
    <s v="N/A"/>
    <s v="0NBTBo1qrg554sAj79nEqD"/>
    <n v="2114"/>
    <s v="Mura Masa"/>
    <d v="2017-07-14T00:00:00"/>
    <n v="3101"/>
    <n v="51.68333333333333"/>
    <n v="4.3069444444444445"/>
    <n v="13"/>
    <s v="album"/>
    <s v="Album"/>
    <n v="32"/>
  </r>
  <r>
    <s v="4qknM1pQz53QOyfDVTjcM9"/>
    <n v="6236"/>
    <s v="Me Enamoré"/>
    <n v="1"/>
    <n v="71"/>
    <n v="0.71"/>
    <b v="0"/>
    <n v="0"/>
    <x v="239"/>
    <n v="530"/>
    <n v="85"/>
    <n v="0.85"/>
    <n v="39798156"/>
    <s v="latin pop"/>
    <s v="6bUxh58rYTL67FS8dyTKMN"/>
    <n v="530"/>
    <s v="El Dorado"/>
    <d v="2017-05-26T00:00:00"/>
    <n v="3150"/>
    <n v="52.5"/>
    <n v="4.375"/>
    <n v="13"/>
    <s v="album"/>
    <s v="Album"/>
    <n v="378"/>
  </r>
  <r>
    <s v="7bbYT48HWWIbL3YKmtMNzn"/>
    <n v="2692"/>
    <s v="Church"/>
    <n v="3"/>
    <n v="71"/>
    <n v="0.71"/>
    <b v="0"/>
    <n v="0"/>
    <x v="131"/>
    <n v="250"/>
    <n v="79"/>
    <n v="0.79"/>
    <n v="10462018"/>
    <s v="N/A"/>
    <s v="5TxFJxig3GYqMq6oroffmA"/>
    <n v="2116"/>
    <s v="Part One"/>
    <d v="2017-01-27T00:00:00"/>
    <n v="3269"/>
    <n v="54.483333333333334"/>
    <n v="4.5402777777777779"/>
    <n v="3"/>
    <s v="single"/>
    <s v="Single"/>
    <n v="366"/>
  </r>
  <r>
    <s v="2KtS31kaWNHs12Q5B43Ixh"/>
    <n v="6503"/>
    <s v="Right Here"/>
    <n v="1"/>
    <n v="71"/>
    <n v="0.71"/>
    <b v="1"/>
    <n v="1"/>
    <x v="131"/>
    <n v="250"/>
    <n v="79"/>
    <n v="0.79"/>
    <n v="10462018"/>
    <s v="N/A"/>
    <s v="5TxFJxig3GYqMq6oroffmA"/>
    <n v="2116"/>
    <s v="Part One"/>
    <d v="2017-01-27T00:00:00"/>
    <n v="3269"/>
    <n v="54.483333333333334"/>
    <n v="4.5402777777777779"/>
    <n v="3"/>
    <s v="single"/>
    <s v="Single"/>
    <n v="391"/>
  </r>
  <r>
    <s v="35r28RDot7nPE7y9K9H7l0"/>
    <n v="167"/>
    <s v="Feeling Whitney"/>
    <n v="18"/>
    <n v="71"/>
    <n v="0.71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28"/>
  </r>
  <r>
    <s v="1WkMMavIMc4JZ8cfMmxHkI"/>
    <n v="7227"/>
    <s v="CAN'T STOP THE FEELING! (from DreamWorks Animation's TROLLS&quot;)&quot;"/>
    <n v="2"/>
    <n v="71"/>
    <n v="0.71"/>
    <b v="0"/>
    <n v="0"/>
    <x v="106"/>
    <n v="201"/>
    <n v="82"/>
    <n v="0.82"/>
    <n v="15830822"/>
    <s v="N/A"/>
    <s v="65ayND23IInUPHJKsaAqe7"/>
    <n v="2119"/>
    <s v="TROLLS (Original Motion Picture Soundtrack)"/>
    <d v="2016-09-23T00:00:00"/>
    <n v="3395"/>
    <n v="56.583333333333336"/>
    <n v="4.7152777777777777"/>
    <n v="13"/>
    <s v="compilation"/>
    <s v="Compilation"/>
    <n v="395"/>
  </r>
  <r>
    <s v="4NZrZgrRoR4GwR7flWOXRI"/>
    <n v="677"/>
    <s v="Go Fuck Yourself"/>
    <n v="1"/>
    <n v="71"/>
    <n v="0.71"/>
    <b v="1"/>
    <n v="1"/>
    <x v="496"/>
    <n v="1236"/>
    <n v="67"/>
    <n v="0.67"/>
    <n v="2177376"/>
    <s v="N/A"/>
    <s v="1T2zfKOl2TFkwRuQ7arglc"/>
    <n v="2120"/>
    <s v="First Steps"/>
    <d v="2016-07-29T00:00:00"/>
    <n v="3451"/>
    <n v="57.516666666666666"/>
    <n v="4.7930555555555552"/>
    <n v="4"/>
    <s v="single"/>
    <s v="Single"/>
    <n v="215"/>
  </r>
  <r>
    <s v="4Ce37cRWvM1vIGGynKcs22"/>
    <n v="2830"/>
    <s v="Starving"/>
    <n v="1"/>
    <n v="71"/>
    <n v="0.71"/>
    <b v="0"/>
    <n v="0"/>
    <x v="738"/>
    <n v="2121"/>
    <n v="66"/>
    <n v="0.66"/>
    <n v="8862299"/>
    <s v="N/A"/>
    <s v="18pR217SWwBjODSRWFBw0I"/>
    <n v="2121"/>
    <s v="Starving"/>
    <d v="2016-07-22T00:00:00"/>
    <n v="3458"/>
    <n v="57.633333333333333"/>
    <n v="4.802777777777778"/>
    <n v="1"/>
    <s v="single"/>
    <s v="Single"/>
    <n v="303"/>
  </r>
  <r>
    <s v="7gHs73wELdeycvS48JfIos"/>
    <n v="7795"/>
    <s v="Faded"/>
    <n v="1"/>
    <n v="71"/>
    <n v="0.71"/>
    <b v="0"/>
    <n v="0"/>
    <x v="333"/>
    <n v="761"/>
    <n v="78"/>
    <n v="0.78"/>
    <n v="41264069"/>
    <s v="N/A"/>
    <s v="5HMjpBO0v78ayq5lreAyDd"/>
    <n v="2122"/>
    <s v="Faded"/>
    <d v="2015-12-04T00:00:00"/>
    <n v="3689"/>
    <n v="61.483333333333334"/>
    <n v="5.1236111111111109"/>
    <n v="4"/>
    <s v="single"/>
    <s v="Single"/>
    <n v="354"/>
  </r>
  <r>
    <s v="563SfWAHJs4FBZMkRN0IFN"/>
    <n v="1933"/>
    <s v="Send My Love (To Your New Lover)"/>
    <n v="2"/>
    <n v="71"/>
    <n v="0.71"/>
    <b v="0"/>
    <n v="0"/>
    <x v="103"/>
    <n v="195"/>
    <n v="83"/>
    <n v="0.83"/>
    <n v="66720643"/>
    <s v="soft pop"/>
    <s v="6TVfiWmo8KtflUAmkK9gGF"/>
    <n v="2123"/>
    <s v="25"/>
    <d v="2015-11-20T00:00:00"/>
    <n v="3703"/>
    <n v="61.716666666666669"/>
    <n v="5.1430555555555557"/>
    <n v="11"/>
    <s v="album"/>
    <s v="Album"/>
    <n v="371"/>
  </r>
  <r>
    <s v="2DRMuw0U0QbkVQxWxdJV3M"/>
    <n v="4413"/>
    <s v="Water Under the Bridge"/>
    <n v="6"/>
    <n v="71"/>
    <n v="0.71"/>
    <b v="0"/>
    <n v="0"/>
    <x v="103"/>
    <n v="195"/>
    <n v="83"/>
    <n v="0.83"/>
    <n v="66734917"/>
    <s v="soft pop"/>
    <s v="6TVfiWmo8KtflUAmkK9gGF"/>
    <n v="2123"/>
    <s v="25"/>
    <d v="2015-11-20T00:00:00"/>
    <n v="3703"/>
    <n v="61.716666666666669"/>
    <n v="5.1430555555555557"/>
    <n v="11"/>
    <s v="album"/>
    <s v="Album"/>
    <n v="4"/>
  </r>
  <r>
    <s v="0JBq4P9Jpp37F1PteCgGL1"/>
    <n v="4410"/>
    <s v="Sorry"/>
    <n v="4"/>
    <n v="71"/>
    <n v="0.71"/>
    <b v="0"/>
    <n v="0"/>
    <x v="12"/>
    <n v="29"/>
    <n v="91"/>
    <n v="0.91"/>
    <n v="85034636"/>
    <s v="pop, contemporary r&amp;b"/>
    <s v="3jJ5HhbOC2KB5fOZ2RgJTo"/>
    <n v="1933"/>
    <s v="Purpose (Deluxe)"/>
    <d v="2015-11-13T00:00:00"/>
    <n v="3710"/>
    <n v="61.833333333333336"/>
    <n v="5.1527777777777777"/>
    <n v="19"/>
    <s v="album"/>
    <s v="Album"/>
    <n v="334"/>
  </r>
  <r>
    <s v="1wHZx0LgzFHyeIZkUydNXq"/>
    <n v="4877"/>
    <s v="Antidote"/>
    <n v="9"/>
    <n v="71"/>
    <n v="0.71"/>
    <b v="1"/>
    <n v="1"/>
    <x v="135"/>
    <n v="254"/>
    <n v="89"/>
    <n v="0.89"/>
    <n v="41131037"/>
    <s v="rap"/>
    <s v="4PWBTB6NYSKQwfo79I3prg"/>
    <n v="1261"/>
    <s v="Rodeo"/>
    <d v="2015-09-04T00:00:00"/>
    <n v="3780"/>
    <n v="63"/>
    <n v="5.25"/>
    <n v="16"/>
    <s v="album"/>
    <s v="Album"/>
    <n v="437"/>
  </r>
  <r>
    <s v="3K1tdhoeE6koNnWgAxEK9Y"/>
    <n v="6760"/>
    <s v="Mrs. Potato Head"/>
    <n v="12"/>
    <n v="71"/>
    <n v="0.71"/>
    <b v="0"/>
    <n v="0"/>
    <x v="654"/>
    <n v="1775"/>
    <n v="75"/>
    <n v="0.75"/>
    <n v="22220366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62"/>
  </r>
  <r>
    <s v="5H3TCfiw0CQTX1XU7A9TXM"/>
    <n v="4079"/>
    <s v="Cake"/>
    <n v="16"/>
    <n v="71"/>
    <n v="0.71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32"/>
  </r>
  <r>
    <s v="7i9763l5SSfOnqZ35VOcfy"/>
    <n v="8239"/>
    <s v="Heavydirtysoul"/>
    <n v="1"/>
    <n v="71"/>
    <n v="0.71"/>
    <b v="0"/>
    <n v="0"/>
    <x v="136"/>
    <n v="257"/>
    <n v="83"/>
    <n v="0.83"/>
    <n v="25759662"/>
    <s v="N/A"/>
    <s v="3cQO7jp5S9qLBoIVtbkSM1"/>
    <n v="257"/>
    <s v="Blurryface"/>
    <d v="2015-05-15T00:00:00"/>
    <n v="3892"/>
    <n v="64.86666666666666"/>
    <n v="5.405555555555555"/>
    <n v="14"/>
    <s v="album"/>
    <s v="Album"/>
    <n v="391"/>
  </r>
  <r>
    <s v="26rdOwwjC2UnweK3xeS58u"/>
    <n v="1416"/>
    <s v="GDFR (feat. Sage the Gemini &amp; Lookas)"/>
    <n v="6"/>
    <n v="71"/>
    <n v="0.71"/>
    <b v="0"/>
    <n v="0"/>
    <x v="176"/>
    <n v="362"/>
    <n v="79"/>
    <n v="0.79"/>
    <n v="8973505"/>
    <s v="N/A"/>
    <s v="5lkNnHVlnCCCV304t89wOH"/>
    <n v="1266"/>
    <s v="My House"/>
    <d v="2015-04-07T00:00:00"/>
    <n v="3930"/>
    <n v="65.5"/>
    <n v="5.458333333333333"/>
    <n v="7"/>
    <s v="album"/>
    <s v="Album"/>
    <n v="316"/>
  </r>
  <r>
    <s v="1Ser4X0TKttOvo8bgdytTP"/>
    <n v="6953"/>
    <s v="Come Get Her"/>
    <n v="6"/>
    <n v="71"/>
    <n v="0.71"/>
    <b v="1"/>
    <n v="1"/>
    <x v="452"/>
    <n v="1099"/>
    <n v="69"/>
    <n v="0.69"/>
    <n v="7767068"/>
    <s v="N/A"/>
    <s v="6eDx949ONWDCN0O22wFZf7"/>
    <n v="1110"/>
    <s v="SremmLife"/>
    <d v="2015-01-06T00:00:00"/>
    <n v="4021"/>
    <n v="67.016666666666666"/>
    <n v="5.5847222222222221"/>
    <n v="11"/>
    <s v="album"/>
    <s v="Album"/>
    <n v="354"/>
  </r>
  <r>
    <s v="75u9uswC5UMdtv4SQ3xSYf"/>
    <n v="4648"/>
    <s v="The Night Is Still Young"/>
    <n v="13"/>
    <n v="71"/>
    <n v="0.71"/>
    <b v="1"/>
    <n v="1"/>
    <x v="401"/>
    <n v="958"/>
    <n v="84"/>
    <n v="0.84"/>
    <n v="34293318"/>
    <s v="N/A"/>
    <s v="40XGTQ7FN6Y3dZXJhKBe96"/>
    <n v="2132"/>
    <s v="The Pinkprint (International Deluxe Explicit)"/>
    <d v="2014-12-12T00:00:00"/>
    <n v="4046"/>
    <n v="67.433333333333337"/>
    <n v="5.6194444444444445"/>
    <n v="21"/>
    <s v="album"/>
    <s v="Album"/>
    <n v="379"/>
  </r>
  <r>
    <s v="5hgnY0mVcVetszbb85qeDg"/>
    <n v="5682"/>
    <s v="Partition"/>
    <n v="6"/>
    <n v="71"/>
    <n v="0.71"/>
    <b v="1"/>
    <n v="1"/>
    <x v="386"/>
    <n v="926"/>
    <n v="84"/>
    <n v="0.84"/>
    <n v="4117220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532"/>
  </r>
  <r>
    <s v="4G92yYrUs0cvY7G41YRI0z"/>
    <n v="3093"/>
    <s v="Jealous"/>
    <n v="1"/>
    <n v="71"/>
    <n v="0.71"/>
    <b v="0"/>
    <n v="0"/>
    <x v="440"/>
    <n v="1062"/>
    <n v="73"/>
    <n v="0.73"/>
    <n v="3634221"/>
    <s v="N/A"/>
    <s v="6bsCl6iS6dvC4xaiBlecPv"/>
    <n v="2134"/>
    <s v="Jealous - EP"/>
    <d v="2014-11-23T00:00:00"/>
    <n v="4065"/>
    <n v="67.75"/>
    <n v="5.645833333333333"/>
    <n v="4"/>
    <s v="single"/>
    <s v="Single"/>
    <n v="479"/>
  </r>
  <r>
    <s v="5xTtaWoae3wi06K5WfVUUH"/>
    <n v="4709"/>
    <s v="Shake It Off"/>
    <n v="6"/>
    <n v="71"/>
    <n v="0.71"/>
    <b v="0"/>
    <n v="0"/>
    <x v="1"/>
    <n v="2"/>
    <n v="100"/>
    <n v="1"/>
    <n v="14539632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65"/>
  </r>
  <r>
    <s v="4Tt6GiWS2V9sQjZjS2xjp2"/>
    <n v="4281"/>
    <s v="Honey, I'm Good"/>
    <n v="1"/>
    <n v="71"/>
    <n v="0.71"/>
    <b v="0"/>
    <n v="0"/>
    <x v="551"/>
    <n v="1409"/>
    <n v="65"/>
    <n v="0.65"/>
    <n v="1334303"/>
    <s v="N/A"/>
    <s v="7AGnFKaeMdOgRFazLNyBps"/>
    <n v="2136"/>
    <s v="Magazines Or Novels"/>
    <d v="2014-08-05T00:00:00"/>
    <n v="4175"/>
    <n v="69.583333333333329"/>
    <n v="5.7986111111111107"/>
    <n v="16"/>
    <s v="album"/>
    <s v="Album"/>
    <n v="332"/>
  </r>
  <r>
    <s v="1huvTbEYtgltjQRXzrNKGi"/>
    <n v="2127"/>
    <s v="Don't"/>
    <n v="4"/>
    <n v="71"/>
    <n v="0.71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66"/>
  </r>
  <r>
    <s v="06EL94D0TA27Ik0Ke5usbj"/>
    <n v="5229"/>
    <s v="The Way"/>
    <n v="8"/>
    <n v="71"/>
    <n v="0.71"/>
    <b v="0"/>
    <n v="0"/>
    <x v="99"/>
    <n v="189"/>
    <n v="90"/>
    <n v="0.9"/>
    <n v="107374593"/>
    <s v="pop"/>
    <s v="5xSvNPstcxHtR4ap2vvN8A"/>
    <n v="2138"/>
    <s v="Yours Truly"/>
    <d v="2013-01-01T00:00:00"/>
    <n v="4756"/>
    <n v="79.266666666666666"/>
    <n v="6.6055555555555552"/>
    <n v="12"/>
    <s v="album"/>
    <s v="Album"/>
    <n v="378"/>
  </r>
  <r>
    <s v="0TAmnCzOtqRfvA38DDLTjj"/>
    <n v="2381"/>
    <s v="Little Things"/>
    <n v="3"/>
    <n v="71"/>
    <n v="0.71"/>
    <b v="0"/>
    <n v="0"/>
    <x v="77"/>
    <n v="141"/>
    <n v="83"/>
    <n v="0.83"/>
    <n v="40270893"/>
    <s v="N/A"/>
    <s v="2sWX3HYnZjPZ9MrH6MFsBt"/>
    <n v="1796"/>
    <s v="Take Me Home (Expanded Edition)"/>
    <d v="2012-11-12T00:00:00"/>
    <n v="4806"/>
    <n v="80.099999999999994"/>
    <n v="6.6749999999999998"/>
    <n v="20"/>
    <s v="album"/>
    <s v="Album"/>
    <n v="365"/>
  </r>
  <r>
    <s v="4G8gkOterJn0Ywt6uhqbhp"/>
    <n v="7901"/>
    <s v="Radioactive"/>
    <n v="1"/>
    <n v="71"/>
    <n v="0.71"/>
    <b v="0"/>
    <n v="0"/>
    <x v="133"/>
    <n v="252"/>
    <n v="85"/>
    <n v="0.85"/>
    <n v="58364373"/>
    <s v="N/A"/>
    <s v="6htgf3qv7vGcsdxLCDxKp8"/>
    <n v="1951"/>
    <s v="Night Visions"/>
    <d v="2012-09-04T00:00:00"/>
    <n v="4875"/>
    <n v="81.25"/>
    <n v="6.770833333333333"/>
    <n v="12"/>
    <s v="album"/>
    <s v="Album"/>
    <n v="311"/>
  </r>
  <r>
    <s v="6qqdFWe7C4LsBjWbXQdsHA"/>
    <n v="4438"/>
    <s v="Dark Paradise"/>
    <n v="7"/>
    <n v="71"/>
    <n v="0.71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05"/>
  </r>
  <r>
    <s v="0lHAMNU8RGiIObScrsRgmP"/>
    <n v="5001"/>
    <s v="Titanium (feat. Sia)"/>
    <n v="1"/>
    <n v="71"/>
    <n v="0.71"/>
    <b v="0"/>
    <n v="0"/>
    <x v="126"/>
    <n v="239"/>
    <n v="87"/>
    <n v="0.87"/>
    <n v="27139342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408"/>
  </r>
  <r>
    <s v="5cCAZS9VhLGEDV4NCfieeg"/>
    <n v="5518"/>
    <s v="I Wanna Go"/>
    <n v="4"/>
    <n v="71"/>
    <n v="0.71"/>
    <b v="0"/>
    <n v="0"/>
    <x v="109"/>
    <n v="206"/>
    <n v="81"/>
    <n v="0.81"/>
    <n v="17755451"/>
    <s v="pop"/>
    <s v="0oFBaXLFsUVa2gEmJf4FcJ"/>
    <n v="2143"/>
    <s v="Femme Fatale (Deluxe Version)"/>
    <d v="2011-03-28T00:00:00"/>
    <n v="5401"/>
    <n v="90.016666666666666"/>
    <n v="7.5013888888888891"/>
    <n v="16"/>
    <s v="album"/>
    <s v="Album"/>
    <n v="35"/>
  </r>
  <r>
    <s v="4NTWZqvfQTlOMitlVn6tew"/>
    <n v="4838"/>
    <s v="The Show Goes On"/>
    <n v="6"/>
    <n v="71"/>
    <n v="0.71"/>
    <b v="1"/>
    <n v="1"/>
    <x v="739"/>
    <n v="2144"/>
    <n v="66"/>
    <n v="0.66"/>
    <n v="1984424"/>
    <s v="N/A"/>
    <s v="1j0apvEvaWbTmlZpKsfr2D"/>
    <n v="2144"/>
    <s v="Lasers"/>
    <d v="2011-03-04T00:00:00"/>
    <n v="5425"/>
    <n v="90.416666666666671"/>
    <n v="7.5347222222222223"/>
    <n v="12"/>
    <s v="album"/>
    <s v="Album"/>
    <n v="399"/>
  </r>
  <r>
    <s v="3HNTLCpAGnizbyJmk7466r"/>
    <n v="3397"/>
    <s v="Never Let Me Go"/>
    <n v="4"/>
    <n v="71"/>
    <n v="0.71"/>
    <b v="0"/>
    <n v="0"/>
    <x v="304"/>
    <n v="691"/>
    <n v="77"/>
    <n v="0.77"/>
    <n v="7222118"/>
    <s v="baroque pop"/>
    <s v="19J2iqK89BCrNG4El2FRi5"/>
    <n v="2145"/>
    <s v="Ceremonials (Original Deluxe Version)"/>
    <d v="2011-01-01T00:00:00"/>
    <n v="5487"/>
    <n v="91.45"/>
    <n v="7.6208333333333336"/>
    <n v="24"/>
    <s v="album"/>
    <s v="Album"/>
    <n v="451"/>
  </r>
  <r>
    <s v="3pkzJjJXfdDjhpXx639MIH"/>
    <n v="3065"/>
    <s v="Somewhere With You"/>
    <n v="10"/>
    <n v="71"/>
    <n v="0.71"/>
    <b v="0"/>
    <n v="0"/>
    <x v="740"/>
    <n v="2146"/>
    <n v="69"/>
    <n v="0.69"/>
    <n v="4887584"/>
    <s v="country"/>
    <s v="0EJVUQGqNRxYBBCS0OLqY7"/>
    <n v="2146"/>
    <s v="Hemingway's Whiskey"/>
    <d v="2010-09-28T00:00:00"/>
    <n v="5582"/>
    <n v="93.033333333333331"/>
    <n v="7.7527777777777773"/>
    <n v="11"/>
    <s v="album"/>
    <s v="Album"/>
    <n v="405"/>
  </r>
  <r>
    <s v="4DvhkX2ic4zWkQeWMwQ2qf"/>
    <n v="4793"/>
    <s v="Like A G6"/>
    <n v="2"/>
    <n v="71"/>
    <n v="0.71"/>
    <b v="0"/>
    <n v="0"/>
    <x v="741"/>
    <n v="2147"/>
    <n v="64"/>
    <n v="0.64"/>
    <n v="1105453"/>
    <s v="N/A"/>
    <s v="1TuKgkCGIxiIns9Bc5XKRC"/>
    <n v="2147"/>
    <s v="Free Wired"/>
    <d v="2010-01-01T00:00:00"/>
    <n v="5852"/>
    <n v="97.533333333333331"/>
    <n v="8.1277777777777782"/>
    <n v="10"/>
    <s v="album"/>
    <s v="Album"/>
    <n v="361"/>
  </r>
  <r>
    <s v="12oxsGACfwMozi4nK9noGQ"/>
    <n v="4019"/>
    <s v="Suffocation"/>
    <n v="7"/>
    <n v="71"/>
    <n v="0.71"/>
    <b v="0"/>
    <n v="0"/>
    <x v="742"/>
    <n v="2148"/>
    <n v="69"/>
    <n v="0.69"/>
    <n v="3290296"/>
    <s v="witch house, electroclash, new rave, alternative dance"/>
    <s v="5B2ipvFV27t5lUQYcNkTpg"/>
    <n v="2148"/>
    <s v="Crystal Castles (II)"/>
    <d v="2010-01-01T00:00:00"/>
    <n v="5852"/>
    <n v="97.533333333333331"/>
    <n v="8.1277777777777782"/>
    <n v="14"/>
    <s v="album"/>
    <s v="Album"/>
    <n v="403"/>
  </r>
  <r>
    <s v="4sNwdacKyi2S26WrRtNama"/>
    <n v="3555"/>
    <s v="Oh No!"/>
    <n v="10"/>
    <n v="71"/>
    <n v="0.71"/>
    <b v="0"/>
    <n v="0"/>
    <x v="397"/>
    <n v="954"/>
    <n v="72"/>
    <n v="0.72"/>
    <n v="6113786"/>
    <s v="N/A"/>
    <s v="1CtDa7pVfLF4u2ZadRTWz7"/>
    <n v="2149"/>
    <s v="The Family Jewels"/>
    <d v="2009-07-15T00:00:00"/>
    <n v="6022"/>
    <n v="100.36666666666666"/>
    <n v="8.3638888888888889"/>
    <n v="13"/>
    <s v="album"/>
    <s v="Album"/>
    <n v="304"/>
  </r>
  <r>
    <s v="524wvipGqxPKYWxkjf9y46"/>
    <n v="5942"/>
    <s v="Little Bit (feat. Lykke Li)"/>
    <n v="9"/>
    <n v="71"/>
    <n v="0.71"/>
    <b v="1"/>
    <n v="1"/>
    <x v="88"/>
    <n v="164"/>
    <n v="95"/>
    <n v="0.95"/>
    <n v="103039388"/>
    <s v="rap"/>
    <s v="1LShhEEKRT5MNPcO7jtYHh"/>
    <n v="2150"/>
    <s v="So Far Gone"/>
    <d v="2009-06-30T00:00:00"/>
    <n v="6037"/>
    <n v="100.61666666666666"/>
    <n v="8.3847222222222211"/>
    <n v="18"/>
    <s v="album"/>
    <s v="Album"/>
    <n v="384"/>
  </r>
  <r>
    <s v="6Wx88Mv6b9ofjKMKkdwOJd"/>
    <n v="5141"/>
    <s v="New Divide"/>
    <n v="1"/>
    <n v="71"/>
    <n v="0.71"/>
    <b v="0"/>
    <n v="0"/>
    <x v="43"/>
    <n v="78"/>
    <n v="88"/>
    <n v="0.88"/>
    <n v="31806929"/>
    <s v="nu metal, rap metal, rock, alternative metal"/>
    <s v="1fqibtpI0bwD73uQGeEnhn"/>
    <n v="2151"/>
    <s v="Transformers: Revenge Of The Fallen The Album"/>
    <d v="2009-06-12T00:00:00"/>
    <n v="6055"/>
    <n v="100.91666666666667"/>
    <n v="8.4097222222222232"/>
    <n v="13"/>
    <s v="compilation"/>
    <s v="Compilation"/>
    <n v="447"/>
  </r>
  <r>
    <s v="2DHc2e5bBn4UzY0ENVFrUl"/>
    <n v="4886"/>
    <s v="Carry Out (Featuring Justin Timberlake)"/>
    <n v="2"/>
    <n v="71"/>
    <n v="0.71"/>
    <b v="0"/>
    <n v="0"/>
    <x v="144"/>
    <n v="277"/>
    <n v="79"/>
    <n v="0.79"/>
    <n v="3467190"/>
    <s v="N/A"/>
    <s v="5FK6borHO8QcztXhXCPn5H"/>
    <n v="2152"/>
    <s v="Shock Value II"/>
    <d v="2009-01-01T00:00:00"/>
    <n v="6217"/>
    <n v="103.61666666666666"/>
    <n v="8.6347222222222211"/>
    <n v="13"/>
    <s v="album"/>
    <s v="Album"/>
    <n v="387"/>
  </r>
  <r>
    <s v="2hdy9Wt9qp7M7d0U3ossu2"/>
    <n v="7372"/>
    <s v="If U Seek Amy"/>
    <n v="6"/>
    <n v="71"/>
    <n v="0.71"/>
    <b v="0"/>
    <n v="0"/>
    <x v="109"/>
    <n v="206"/>
    <n v="80"/>
    <n v="0.8"/>
    <n v="17755451"/>
    <s v="pop"/>
    <s v="2tve5DGwub1TtbX1khPX5j"/>
    <n v="822"/>
    <s v="Circus (Deluxe Version)"/>
    <d v="2008-12-02T00:00:00"/>
    <n v="6247"/>
    <n v="104.11666666666666"/>
    <n v="8.6763888888888889"/>
    <n v="15"/>
    <s v="album"/>
    <s v="Album"/>
    <n v="36"/>
  </r>
  <r>
    <s v="21pySLskKIKrhDziCX5ojQ"/>
    <n v="4580"/>
    <s v="When I Grow Up"/>
    <n v="1"/>
    <n v="71"/>
    <n v="0.71"/>
    <b v="0"/>
    <n v="0"/>
    <x v="743"/>
    <n v="2154"/>
    <n v="69"/>
    <n v="0.69"/>
    <n v="6273404"/>
    <s v="N/A"/>
    <s v="7mDkWKTghwBDuHCJmH6qR5"/>
    <n v="2154"/>
    <s v="Doll Domination (Deluxe)"/>
    <d v="2008-09-23T00:00:00"/>
    <n v="6317"/>
    <n v="105.28333333333333"/>
    <n v="8.7736111111111104"/>
    <n v="20"/>
    <s v="album"/>
    <s v="Album"/>
    <n v="409"/>
  </r>
  <r>
    <s v="0GX5oOKtU0nnx5OkhenW2i"/>
    <n v="5566"/>
    <s v="Closer"/>
    <n v="1"/>
    <n v="71"/>
    <n v="0.71"/>
    <b v="0"/>
    <n v="0"/>
    <x v="744"/>
    <n v="2155"/>
    <n v="80"/>
    <n v="0.8"/>
    <n v="10217787"/>
    <s v="N/A"/>
    <s v="6dC6J5qkPcJ1iGshEN5MpX"/>
    <n v="2155"/>
    <s v="Year Of The Gentleman"/>
    <d v="2008-01-01T00:00:00"/>
    <n v="6583"/>
    <n v="109.71666666666667"/>
    <n v="9.1430555555555557"/>
    <n v="12"/>
    <s v="album"/>
    <s v="Album"/>
    <n v="39"/>
  </r>
  <r>
    <s v="6IwKcFdiRQZOWeYNhUiWIv"/>
    <n v="5864"/>
    <s v="No One"/>
    <n v="4"/>
    <n v="71"/>
    <n v="0.71"/>
    <b v="0"/>
    <n v="0"/>
    <x v="514"/>
    <n v="1278"/>
    <n v="78"/>
    <n v="0.78"/>
    <n v="12898539"/>
    <s v="r&amp;b, neo soul"/>
    <s v="6KlxyxhXEDo1LdheFulN7h"/>
    <n v="2156"/>
    <s v="As I Am (Expanded Edition)"/>
    <d v="2007-11-09T00:00:00"/>
    <n v="6636"/>
    <n v="110.6"/>
    <n v="9.2166666666666668"/>
    <n v="17"/>
    <s v="album"/>
    <s v="Album"/>
    <n v="423"/>
  </r>
  <r>
    <s v="6RX5iL93VZ5fKmyvNXvF1r"/>
    <n v="2050"/>
    <s v="Irreplaceable"/>
    <n v="2"/>
    <n v="71"/>
    <n v="0.71"/>
    <b v="0"/>
    <n v="0"/>
    <x v="386"/>
    <n v="926"/>
    <n v="84"/>
    <n v="0.84"/>
    <n v="41176723"/>
    <s v="N/A"/>
    <s v="0Zd10MKN5j9KwUST0TdBBB"/>
    <n v="2157"/>
    <s v="B'Day Deluxe Edition"/>
    <d v="2007-05-29T00:00:00"/>
    <n v="6800"/>
    <n v="113.33333333333333"/>
    <n v="9.4444444444444446"/>
    <n v="23"/>
    <s v="album"/>
    <s v="Album"/>
    <n v="379"/>
  </r>
  <r>
    <s v="5PZ2cqh9Yem2g6cTSOLllz"/>
    <n v="4448"/>
    <s v="Pain"/>
    <n v="2"/>
    <n v="71"/>
    <n v="0.71"/>
    <b v="0"/>
    <n v="0"/>
    <x v="259"/>
    <n v="572"/>
    <n v="77"/>
    <n v="0.77"/>
    <n v="7297885"/>
    <s v="post-grunge, rock"/>
    <s v="4ZDwEvXIKxWdwhAQK8ndBU"/>
    <n v="572"/>
    <s v="One-X"/>
    <d v="2006-06-25T00:00:00"/>
    <n v="7138"/>
    <n v="118.96666666666667"/>
    <n v="9.9138888888888896"/>
    <n v="12"/>
    <s v="album"/>
    <s v="Album"/>
    <n v="338"/>
  </r>
  <r>
    <s v="4JXfNOePhdgMOI7KZ1L25U"/>
    <n v="4729"/>
    <s v="Breath"/>
    <n v="3"/>
    <n v="71"/>
    <n v="0.71"/>
    <b v="0"/>
    <n v="0"/>
    <x v="745"/>
    <n v="2159"/>
    <n v="71"/>
    <n v="0.71"/>
    <n v="5155421"/>
    <s v="alternative metal, post-grunge, rock, hard rock"/>
    <s v="2usyeZYdUHKlNHKDKgAYSo"/>
    <n v="2159"/>
    <s v="Phobia (Clean Version)"/>
    <d v="2006-01-01T00:00:00"/>
    <n v="7313"/>
    <n v="121.88333333333334"/>
    <n v="10.156944444444445"/>
    <n v="13"/>
    <s v="album"/>
    <s v="Album"/>
    <n v="364"/>
  </r>
  <r>
    <s v="5cY8y2XgOfkAh4kSWLFKkz"/>
    <n v="8089"/>
    <s v="I Write Sins Not Tragedies"/>
    <n v="10"/>
    <n v="71"/>
    <n v="0.71"/>
    <b v="1"/>
    <n v="1"/>
    <x v="335"/>
    <n v="765"/>
    <n v="76"/>
    <n v="0.76"/>
    <n v="12721192"/>
    <s v="emo"/>
    <s v="01hp4DvayKlnqUQrmk0vvz"/>
    <n v="2160"/>
    <s v="A Fever You Can't Sweat Out"/>
    <d v="2005-09-27T00:00:00"/>
    <n v="7409"/>
    <n v="123.48333333333333"/>
    <n v="10.290277777777778"/>
    <n v="13"/>
    <s v="album"/>
    <s v="Album"/>
    <n v="309"/>
  </r>
  <r>
    <s v="41pOIT2t1rvr2Trg1HQChZ"/>
    <n v="1806"/>
    <s v="Radio/Video"/>
    <n v="5"/>
    <n v="71"/>
    <n v="0.71"/>
    <b v="0"/>
    <n v="0"/>
    <x v="112"/>
    <n v="209"/>
    <n v="80"/>
    <n v="0.8"/>
    <n v="13976718"/>
    <s v="nu metal, metal, alternative metal, rap metal, rock"/>
    <s v="0cn6MHyx4YuZauaB7Pb66o"/>
    <n v="2161"/>
    <s v="Mezmerize"/>
    <d v="2005-05-17T00:00:00"/>
    <n v="7542"/>
    <n v="125.7"/>
    <n v="10.475"/>
    <n v="11"/>
    <s v="album"/>
    <s v="Album"/>
    <n v="415"/>
  </r>
  <r>
    <s v="0eqH0ALoDQevq59YcQ53KE"/>
    <n v="5848"/>
    <s v="Hollaback Girl"/>
    <n v="3"/>
    <n v="71"/>
    <n v="0.71"/>
    <b v="1"/>
    <n v="1"/>
    <x v="518"/>
    <n v="1304"/>
    <n v="73"/>
    <n v="0.73"/>
    <n v="7067574"/>
    <s v="N/A"/>
    <s v="34y7m68F7rN9ou6m5GWohR"/>
    <n v="2162"/>
    <s v="Love. Angel. Music. Baby."/>
    <d v="2004-11-12T00:00:00"/>
    <n v="7728"/>
    <n v="128.80000000000001"/>
    <n v="10.733333333333334"/>
    <n v="13"/>
    <s v="album"/>
    <s v="Album"/>
    <n v="333"/>
  </r>
  <r>
    <s v="2oxtQ84p1j5GmyzmD50Lq0"/>
    <n v="7369"/>
    <s v="Rich Girl"/>
    <n v="2"/>
    <n v="71"/>
    <n v="0.71"/>
    <b v="0"/>
    <n v="0"/>
    <x v="518"/>
    <n v="1304"/>
    <n v="73"/>
    <n v="0.73"/>
    <n v="7069432"/>
    <s v="N/A"/>
    <s v="34y7m68F7rN9ou6m5GWohR"/>
    <n v="2162"/>
    <s v="Love. Angel. Music. Baby."/>
    <d v="2004-11-12T00:00:00"/>
    <n v="7728"/>
    <n v="128.80000000000001"/>
    <n v="10.733333333333334"/>
    <n v="13"/>
    <s v="album"/>
    <s v="Album"/>
    <n v="393"/>
  </r>
  <r>
    <s v="0MsrWnxQZxPAcov7c74sSo"/>
    <n v="3030"/>
    <s v="Holiday / Boulevard of Broken Dreams"/>
    <n v="3"/>
    <n v="71"/>
    <n v="0.71"/>
    <b v="1"/>
    <n v="1"/>
    <x v="261"/>
    <n v="575"/>
    <n v="80"/>
    <n v="0.8"/>
    <n v="17327094"/>
    <s v="punk, pop punk"/>
    <s v="5dN7F9DV0Qg1XRdIgW8rke"/>
    <n v="575"/>
    <s v="American Idiot"/>
    <d v="2004-09-21T00:00:00"/>
    <n v="7780"/>
    <n v="129.66666666666666"/>
    <n v="10.805555555555555"/>
    <n v="9"/>
    <s v="album"/>
    <s v="Album"/>
    <n v="822"/>
  </r>
  <r>
    <s v="0tWEB6BxbI48XN79QE1JbT"/>
    <n v="5131"/>
    <s v="Everybody's Fool"/>
    <n v="3"/>
    <n v="71"/>
    <n v="0.71"/>
    <b v="0"/>
    <n v="0"/>
    <x v="58"/>
    <n v="105"/>
    <n v="75"/>
    <n v="0.75"/>
    <n v="6161997"/>
    <s v="alternative metal"/>
    <s v="02w1xMzzdF2OJxTeh1basm"/>
    <n v="105"/>
    <s v="Fallen"/>
    <d v="2003-03-04T00:00:00"/>
    <n v="8347"/>
    <n v="139.11666666666667"/>
    <n v="11.593055555555557"/>
    <n v="12"/>
    <s v="album"/>
    <s v="Album"/>
    <n v="326"/>
  </r>
  <r>
    <s v="0x60P5taxdI5pcGbqbap6S"/>
    <m/>
    <s v="Business"/>
    <n v="3"/>
    <n v="71"/>
    <n v="0.71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19"/>
  </r>
  <r>
    <s v="4j3X4KX8rURekAVIFUhI23"/>
    <m/>
    <s v="Perfect"/>
    <n v="12"/>
    <n v="71"/>
    <n v="0.71"/>
    <b v="0"/>
    <n v="0"/>
    <x v="746"/>
    <n v="2167"/>
    <n v="68"/>
    <n v="0.68"/>
    <n v="3917139"/>
    <s v="pop punk, punk, emo"/>
    <s v="3W6TEVlmaP22E4KvWY9HrS"/>
    <n v="2167"/>
    <s v="No Pads, No Helmets...Just Balls (15th Anniversary Tour Edition)"/>
    <d v="2002-03-19T00:00:00"/>
    <n v="8697"/>
    <n v="144.94999999999999"/>
    <n v="12.079166666666666"/>
    <n v="19"/>
    <s v="album"/>
    <s v="Album"/>
    <n v="461"/>
  </r>
  <r>
    <s v="0M7mWKqwTIaVjYyxfZmtTa"/>
    <m/>
    <s v="Courtesy Of The Red, White And Blue (The Angry American)"/>
    <n v="1"/>
    <n v="71"/>
    <n v="0.71"/>
    <b v="0"/>
    <n v="0"/>
    <x v="747"/>
    <n v="2168"/>
    <n v="70"/>
    <n v="0.7"/>
    <n v="3013521"/>
    <s v="country, classic country"/>
    <s v="7ExectJocqn8sMKq4Tn4LY"/>
    <n v="2168"/>
    <s v="Unleashed"/>
    <d v="2002-01-01T00:00:00"/>
    <n v="8774"/>
    <n v="146.23333333333332"/>
    <n v="12.18611111111111"/>
    <n v="13"/>
    <s v="album"/>
    <s v="Album"/>
    <n v="325"/>
  </r>
  <r>
    <s v="1BExV8JprNJLvLeDE9qdEW"/>
    <m/>
    <s v="It's Been Awhile"/>
    <n v="4"/>
    <n v="71"/>
    <n v="0.71"/>
    <b v="1"/>
    <n v="1"/>
    <x v="748"/>
    <n v="2169"/>
    <n v="68"/>
    <n v="0.68"/>
    <n v="2950620"/>
    <s v="post-grunge, nu metal, alternative metal"/>
    <s v="0HogGfosAvj4tF3GTv2KIE"/>
    <n v="2169"/>
    <s v="Break the Cycle"/>
    <d v="2001-08-20T00:00:00"/>
    <n v="8908"/>
    <n v="148.46666666666667"/>
    <n v="12.372222222222222"/>
    <n v="14"/>
    <s v="album"/>
    <s v="Album"/>
    <n v="441"/>
  </r>
  <r>
    <s v="0PSZ9G584Ve27GK6ThlY6P"/>
    <m/>
    <s v="Lady Marmalade - Single Edit"/>
    <n v="1"/>
    <n v="71"/>
    <n v="0.71"/>
    <b v="0"/>
    <n v="0"/>
    <x v="313"/>
    <n v="704"/>
    <n v="76"/>
    <n v="0.76"/>
    <n v="9247395"/>
    <s v="N/A"/>
    <s v="5rlAvknHpWuF6m4VMS3vnJ"/>
    <n v="2170"/>
    <s v="Lady Marmalade"/>
    <d v="2001-06-26T00:00:00"/>
    <n v="8963"/>
    <n v="149.38333333333333"/>
    <n v="12.448611111111111"/>
    <n v="4"/>
    <s v="single"/>
    <s v="Single"/>
    <n v="446"/>
  </r>
  <r>
    <s v="5egqKwgK5r5rvGD1LrtR7J"/>
    <m/>
    <s v="Points of Authority"/>
    <n v="4"/>
    <n v="71"/>
    <n v="0.71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33"/>
  </r>
  <r>
    <s v="6xtQ23d8GEXgcxyUKPtwc5"/>
    <m/>
    <s v="Runaway"/>
    <n v="6"/>
    <n v="71"/>
    <n v="0.71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06"/>
  </r>
  <r>
    <s v="6qc34bnVOyqGDPni8H5W0U"/>
    <m/>
    <s v="Amazed"/>
    <n v="3"/>
    <n v="71"/>
    <n v="0.71"/>
    <b v="0"/>
    <n v="0"/>
    <x v="749"/>
    <n v="2173"/>
    <n v="57"/>
    <n v="0.56999999999999995"/>
    <n v="1482069"/>
    <s v="country"/>
    <s v="7ykiOoPC4GLrVYSDVdDGq2"/>
    <n v="2173"/>
    <s v="Lonely Grill"/>
    <d v="1999-06-30T00:00:00"/>
    <n v="9690"/>
    <n v="161.5"/>
    <n v="13.458333333333334"/>
    <n v="12"/>
    <s v="album"/>
    <s v="Album"/>
    <n v="401"/>
  </r>
  <r>
    <s v="6leiB1fEsTnVCuPiielde5"/>
    <m/>
    <s v="Something Like That"/>
    <n v="9"/>
    <n v="71"/>
    <n v="0.71"/>
    <b v="0"/>
    <n v="0"/>
    <x v="750"/>
    <n v="2174"/>
    <n v="69"/>
    <n v="0.69"/>
    <n v="5042529"/>
    <s v="country, classic country"/>
    <s v="2EkJjknrgd5DeIH2x9HLjD"/>
    <n v="2174"/>
    <s v="A Place In The Sun"/>
    <d v="1999-05-04T00:00:00"/>
    <n v="9747"/>
    <n v="162.44999999999999"/>
    <n v="13.5375"/>
    <n v="14"/>
    <s v="album"/>
    <s v="Album"/>
    <n v="306"/>
  </r>
  <r>
    <s v="2mqaYmF0XmV8egZB6jQOtN"/>
    <m/>
    <s v="Man! I Feel Like A Woman!"/>
    <n v="1"/>
    <n v="71"/>
    <n v="0.71"/>
    <b v="0"/>
    <n v="0"/>
    <x v="751"/>
    <n v="2175"/>
    <n v="70"/>
    <n v="0.7"/>
    <n v="3384370"/>
    <s v="country"/>
    <s v="2aU5BWirMOaV1OpsakTIbV"/>
    <n v="2175"/>
    <s v="Come On Over (Diamond Edition / Super Deluxe)"/>
    <d v="1997-06-30T00:00:00"/>
    <n v="10420"/>
    <n v="173.66666666666666"/>
    <n v="14.472222222222221"/>
    <n v="42"/>
    <s v="album"/>
    <s v="Album"/>
    <n v="389"/>
  </r>
  <r>
    <s v="7ppPZa3TRUSGKaks9wH7VT"/>
    <m/>
    <s v="Don't Look Back In Anger"/>
    <n v="4"/>
    <n v="71"/>
    <n v="0.71"/>
    <b v="0"/>
    <n v="0"/>
    <x v="618"/>
    <n v="1651"/>
    <n v="80"/>
    <n v="0.8"/>
    <n v="12381444"/>
    <s v="britpop, madchester"/>
    <s v="2u30gztZTylY4RG7IvfXs8"/>
    <n v="1651"/>
    <s v="(What's The Story) Morning Glory?"/>
    <d v="1995-10-02T00:00:00"/>
    <n v="11057"/>
    <n v="184.28333333333333"/>
    <n v="15.356944444444444"/>
    <n v="12"/>
    <s v="album"/>
    <s v="Album"/>
    <n v="479"/>
  </r>
  <r>
    <s v="3IvcWWehbBcBR4YZxlGM9R"/>
    <m/>
    <s v="I Like It, I Love It"/>
    <n v="7"/>
    <n v="71"/>
    <n v="0.71"/>
    <b v="0"/>
    <n v="0"/>
    <x v="750"/>
    <n v="2174"/>
    <n v="69"/>
    <n v="0.69"/>
    <n v="5042529"/>
    <s v="country, classic country"/>
    <s v="6l9E1hjtJqivhVIageAWM8"/>
    <n v="2177"/>
    <s v="All I Want"/>
    <d v="1995-08-15T00:00:00"/>
    <n v="11105"/>
    <n v="185.08333333333334"/>
    <n v="15.423611111111112"/>
    <n v="12"/>
    <s v="album"/>
    <s v="Album"/>
    <n v="342"/>
  </r>
  <r>
    <s v="7ygpwy2qP3NbrxVkHvUhXY"/>
    <m/>
    <s v="Wonderwall - Remastered"/>
    <n v="3"/>
    <n v="71"/>
    <n v="0.71"/>
    <b v="0"/>
    <n v="0"/>
    <x v="618"/>
    <n v="1651"/>
    <n v="80"/>
    <n v="0.8"/>
    <n v="12399445"/>
    <s v="britpop, madchester"/>
    <s v="6tOe4eAF8xNhEkl9WyvsE4"/>
    <n v="2178"/>
    <s v="(What's The Story) Morning Glory? (Deluxe Remastered Edition)"/>
    <d v="1995-06-30T00:00:00"/>
    <n v="11151"/>
    <n v="185.85"/>
    <n v="15.487499999999999"/>
    <n v="40"/>
    <s v="album"/>
    <s v="Album"/>
    <n v="431"/>
  </r>
  <r>
    <s v="6UO72VSXEONxdfLyABihs9"/>
    <m/>
    <s v="Black Star"/>
    <n v="10"/>
    <n v="71"/>
    <n v="0.71"/>
    <b v="0"/>
    <n v="0"/>
    <x v="44"/>
    <n v="79"/>
    <n v="85"/>
    <n v="0.85"/>
    <n v="13822540"/>
    <s v="art rock, alternative rock"/>
    <s v="35UJLpClj5EDrhpNIi4DFg"/>
    <n v="710"/>
    <s v="The Bends"/>
    <d v="1995-03-13T00:00:00"/>
    <n v="11260"/>
    <n v="187.66666666666666"/>
    <n v="15.638888888888888"/>
    <n v="12"/>
    <s v="album"/>
    <s v="Album"/>
    <n v="411"/>
  </r>
  <r>
    <s v="2302lUwfZ4S4dVyPOCDFnQ"/>
    <m/>
    <s v="Sweet Dreams (Are Made Of This)"/>
    <n v="6"/>
    <n v="71"/>
    <n v="0.71"/>
    <b v="0"/>
    <n v="0"/>
    <x v="752"/>
    <n v="2180"/>
    <n v="71"/>
    <n v="0.71"/>
    <n v="4971141"/>
    <s v="industrial metal, industrial rock, industrial, metal, nu metal"/>
    <s v="6nCgYzfYRa3SPmL0AW8is1"/>
    <n v="2180"/>
    <s v="Smells Like Children"/>
    <d v="1995-01-01T00:00:00"/>
    <n v="11331"/>
    <n v="188.85"/>
    <n v="15.737499999999999"/>
    <n v="16"/>
    <s v="album"/>
    <s v="Album"/>
    <n v="488"/>
  </r>
  <r>
    <s v="6KIS5YIZAyeiFNx1aE1OhY"/>
    <m/>
    <s v="Hang on to Your Love"/>
    <n v="2"/>
    <n v="71"/>
    <n v="0.71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5"/>
  </r>
  <r>
    <s v="06hsdMbBxWGqBO0TV0Zrkf"/>
    <m/>
    <s v="Cotton Eye Joe"/>
    <n v="1"/>
    <n v="71"/>
    <n v="0.71"/>
    <b v="0"/>
    <n v="0"/>
    <x v="753"/>
    <n v="2182"/>
    <n v="56"/>
    <n v="0.56000000000000005"/>
    <n v="194340"/>
    <s v="N/A"/>
    <s v="5DA2dJgKERij9OVWbJDZDj"/>
    <n v="2182"/>
    <s v="Sex &amp; Violins"/>
    <d v="1994-08-12T00:00:00"/>
    <n v="11473"/>
    <n v="191.21666666666667"/>
    <n v="15.934722222222222"/>
    <n v="13"/>
    <s v="album"/>
    <s v="Album"/>
    <n v="323"/>
  </r>
  <r>
    <s v="0trHOzAhNpGCsGBEu7dOJo"/>
    <m/>
    <s v="N.Y. State of Mind"/>
    <n v="2"/>
    <n v="71"/>
    <n v="0.71"/>
    <b v="1"/>
    <n v="1"/>
    <x v="754"/>
    <n v="2183"/>
    <n v="71"/>
    <n v="0.71"/>
    <n v="4290840"/>
    <s v="east coast hip hop, old school hip hop, hip hop"/>
    <s v="3kEtdS2pH6hKcMU9Wioob1"/>
    <n v="2183"/>
    <s v="Illmatic"/>
    <d v="1994-04-19T00:00:00"/>
    <n v="11588"/>
    <n v="193.13333333333333"/>
    <n v="16.094444444444445"/>
    <n v="10"/>
    <s v="album"/>
    <s v="Album"/>
    <n v="489"/>
  </r>
  <r>
    <s v="4zEvxRDaKDoFlHxK7Hy0wg"/>
    <m/>
    <s v="Sunday"/>
    <n v="3"/>
    <n v="71"/>
    <n v="0.71"/>
    <b v="0"/>
    <n v="0"/>
    <x v="220"/>
    <n v="475"/>
    <n v="76"/>
    <n v="0.76"/>
    <n v="5401129"/>
    <s v="N/A"/>
    <s v="0AP5O47kJWlaKVnnybKvQI"/>
    <n v="475"/>
    <s v="Everybody Else Is Doing It, So Why Can't We?"/>
    <d v="1993-03-01T00:00:00"/>
    <n v="12002"/>
    <n v="200.03333333333333"/>
    <n v="16.669444444444444"/>
    <n v="12"/>
    <s v="album"/>
    <s v="Album"/>
    <n v="351"/>
  </r>
  <r>
    <s v="0PV1TFUMTBrDETzW6KQulB"/>
    <m/>
    <s v="93 'Til Infinity"/>
    <n v="8"/>
    <n v="71"/>
    <n v="0.71"/>
    <b v="0"/>
    <n v="0"/>
    <x v="755"/>
    <n v="2185"/>
    <n v="54"/>
    <n v="0.54"/>
    <n v="380684"/>
    <s v="jazz rap, old school hip hop"/>
    <s v="7aSjaEi3OQ2aZemcJDhMb1"/>
    <n v="2185"/>
    <s v="93 'til Infinity"/>
    <d v="1993-02-13T00:00:00"/>
    <n v="12018"/>
    <n v="200.3"/>
    <n v="16.691666666666666"/>
    <n v="14"/>
    <s v="album"/>
    <s v="Album"/>
    <n v="477"/>
  </r>
  <r>
    <s v="28WmNsclKsrVmdv3tDmoYU"/>
    <m/>
    <s v="Seek &amp; Destroy - Remastered"/>
    <n v="9"/>
    <n v="71"/>
    <n v="0.71"/>
    <b v="0"/>
    <n v="0"/>
    <x v="756"/>
    <n v="2186"/>
    <n v="81"/>
    <n v="0.81"/>
    <n v="32161423"/>
    <s v="metal, thrash metal, rock, heavy metal, hard rock"/>
    <s v="1aGapZGHBovnmhwqVNI6JZ"/>
    <n v="2186"/>
    <s v="Kill 'Em All (Remastered)"/>
    <d v="1983-07-24T00:00:00"/>
    <n v="15510"/>
    <n v="258.5"/>
    <n v="21.541666666666668"/>
    <n v="10"/>
    <s v="album"/>
    <s v="Album"/>
    <n v="691"/>
  </r>
  <r>
    <s v="6JZYMxvcoeLD4IifJPvDux"/>
    <m/>
    <s v="Dirty Diana"/>
    <n v="11"/>
    <n v="71"/>
    <n v="0.71"/>
    <b v="0"/>
    <n v="0"/>
    <x v="115"/>
    <n v="213"/>
    <n v="84"/>
    <n v="0.84"/>
    <n v="37417943"/>
    <s v="N/A"/>
    <s v="1jcYwZsN7JEve9xsq9BuUX"/>
    <n v="2187"/>
    <s v="Number Ones"/>
    <d v="1979-06-30T00:00:00"/>
    <n v="16995"/>
    <n v="283.25"/>
    <n v="23.604166666666668"/>
    <n v="18"/>
    <s v="compilation"/>
    <s v="Compilation"/>
    <n v="467"/>
  </r>
  <r>
    <s v="2AVkArcfALVk2X8sfPRzya"/>
    <m/>
    <s v="Summer Nights - From “Grease”"/>
    <n v="2"/>
    <n v="71"/>
    <n v="0.71"/>
    <b v="0"/>
    <n v="0"/>
    <x v="419"/>
    <n v="1009"/>
    <n v="64"/>
    <n v="0.64"/>
    <n v="220437"/>
    <s v="musicals"/>
    <s v="5n47Dui0H3pGpZSOxITmoq"/>
    <n v="1009"/>
    <s v="Grease (The Original Motion Picture Soundtrack)"/>
    <d v="1978-04-04T00:00:00"/>
    <n v="17447"/>
    <n v="290.78333333333336"/>
    <n v="24.231944444444448"/>
    <n v="24"/>
    <s v="compilation"/>
    <s v="Compilation"/>
    <n v="361"/>
  </r>
  <r>
    <s v="6pnwfWyaWjQiHCKTiZLItr"/>
    <m/>
    <s v="Shine On You Crazy Diamond (Pts. 1-5)"/>
    <n v="1"/>
    <n v="71"/>
    <n v="0.71"/>
    <b v="0"/>
    <n v="0"/>
    <x v="270"/>
    <n v="590"/>
    <n v="79"/>
    <n v="0.79"/>
    <n v="22717804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1351"/>
  </r>
  <r>
    <s v="6tZdL3Zp8JgrfDbsSeSV1S"/>
    <m/>
    <s v="You Really Got Me"/>
    <n v="7"/>
    <n v="71"/>
    <n v="0.71"/>
    <b v="0"/>
    <n v="0"/>
    <x v="757"/>
    <n v="2190"/>
    <n v="62"/>
    <n v="0.62"/>
    <n v="2816087"/>
    <s v="proto-punk, baroque pop"/>
    <s v="6HrqKlhAQiv4GjFjwmuxDQ"/>
    <n v="2190"/>
    <s v="Kinks (Deluxe Edition)"/>
    <d v="1964-02-02T00:00:00"/>
    <n v="22622"/>
    <n v="377.03333333333336"/>
    <n v="31.419444444444448"/>
    <n v="56"/>
    <s v="album"/>
    <s v="Album"/>
    <n v="223"/>
  </r>
  <r>
    <s v="0AQquaENerGps8BQmbPw14"/>
    <m/>
    <s v="Big Iron"/>
    <n v="1"/>
    <n v="71"/>
    <n v="0.71"/>
    <b v="0"/>
    <n v="0"/>
    <x v="758"/>
    <n v="2191"/>
    <n v="60"/>
    <n v="0.6"/>
    <n v="626733"/>
    <s v="classic country, outlaw country"/>
    <s v="3kQpBS26lAj0A0VGl1snRl"/>
    <n v="2191"/>
    <s v="Gunfighter Ballads And Trail Songs"/>
    <d v="1959-06-30T00:00:00"/>
    <n v="24300"/>
    <n v="405"/>
    <n v="33.75"/>
    <n v="15"/>
    <s v="album"/>
    <s v="Album"/>
    <n v="392"/>
  </r>
  <r>
    <s v="7Lo6USa0PiDkwSL3SkohSi"/>
    <n v="3398"/>
    <s v="Leavin"/>
    <n v="1"/>
    <n v="70"/>
    <n v="0.7"/>
    <b v="1"/>
    <n v="1"/>
    <x v="759"/>
    <n v="2192"/>
    <n v="76"/>
    <n v="0.76"/>
    <n v="9673984"/>
    <s v="N/A"/>
    <s v="3vz6TtkNMj2rdOIsJsTA3I"/>
    <n v="2192"/>
    <s v="Leavin"/>
    <d v="2025-10-13T00:00:00"/>
    <n v="88"/>
    <n v="1.4666666666666666"/>
    <n v="0.12222222222222222"/>
    <n v="1"/>
    <s v="single"/>
    <s v="Single"/>
    <n v="281"/>
  </r>
  <r>
    <s v="1j8TmNa6vaFAEAws43kP0Q"/>
    <n v="6715"/>
    <s v="THINGS YOU DO"/>
    <n v="5"/>
    <n v="70"/>
    <n v="0.7"/>
    <b v="0"/>
    <n v="0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8"/>
  </r>
  <r>
    <s v="1tMRh8jiYlmatpVeWWesCe"/>
    <n v="8912"/>
    <s v="On My Mind"/>
    <n v="1"/>
    <n v="70"/>
    <n v="0.7"/>
    <b v="0"/>
    <n v="0"/>
    <x v="15"/>
    <n v="33"/>
    <n v="84"/>
    <n v="0.84"/>
    <n v="2885506"/>
    <s v="N/A"/>
    <s v="128pqckLyL3mr3SJwpUZun"/>
    <n v="2194"/>
    <s v="On My Mind"/>
    <d v="2025-06-27T00:00:00"/>
    <n v="196"/>
    <n v="3.2666666666666666"/>
    <n v="0.2722222222222222"/>
    <n v="1"/>
    <s v="single"/>
    <s v="Single"/>
    <n v="315"/>
  </r>
  <r>
    <s v="3kDO0ttXrVCWbKCS3sQeC1"/>
    <n v="5736"/>
    <s v="Aquamarine"/>
    <n v="4"/>
    <n v="70"/>
    <n v="0.7"/>
    <b v="0"/>
    <n v="0"/>
    <x v="189"/>
    <n v="380"/>
    <n v="74"/>
    <n v="0.74"/>
    <n v="1366758"/>
    <s v="N/A"/>
    <s v="2ffVa2UhHUDwMHnr685zJ4"/>
    <n v="380"/>
    <s v="Addison"/>
    <d v="2025-06-06T00:00:00"/>
    <n v="217"/>
    <n v="3.6166666666666667"/>
    <n v="0.30138888888888887"/>
    <n v="12"/>
    <s v="album"/>
    <s v="Album"/>
    <n v="271"/>
  </r>
  <r>
    <s v="3H6xZgwRZx8McVUJzmMxWe"/>
    <n v="3628"/>
    <s v="Headphones On"/>
    <n v="12"/>
    <n v="70"/>
    <n v="0.7"/>
    <b v="0"/>
    <n v="0"/>
    <x v="189"/>
    <n v="380"/>
    <n v="74"/>
    <n v="0.74"/>
    <n v="1366758"/>
    <s v="N/A"/>
    <s v="2ffVa2UhHUDwMHnr685zJ4"/>
    <n v="380"/>
    <s v="Addison"/>
    <d v="2025-06-06T00:00:00"/>
    <n v="217"/>
    <n v="3.6166666666666667"/>
    <n v="0.30138888888888887"/>
    <n v="12"/>
    <s v="album"/>
    <s v="Album"/>
    <n v="4"/>
  </r>
  <r>
    <s v="5MI9rnOsAayuxi7pKVydNg"/>
    <n v="358"/>
    <s v="Priceless (feat. LISA)"/>
    <n v="1"/>
    <n v="70"/>
    <n v="0.7"/>
    <b v="0"/>
    <n v="0"/>
    <x v="138"/>
    <n v="261"/>
    <n v="85"/>
    <n v="0.85"/>
    <n v="45764832"/>
    <s v="pop"/>
    <s v="0JfWflwFS8yOSELbH7bDbQ"/>
    <n v="2197"/>
    <s v="Priceless (feat. LISA)"/>
    <d v="2025-05-02T00:00:00"/>
    <n v="252"/>
    <n v="4.2"/>
    <n v="0.35000000000000003"/>
    <n v="1"/>
    <s v="single"/>
    <s v="Single"/>
    <n v="272"/>
  </r>
  <r>
    <s v="32GOfiLnbER2VOOxJkg29P"/>
    <n v="7402"/>
    <s v="Forever"/>
    <n v="1"/>
    <n v="70"/>
    <n v="0.7"/>
    <b v="0"/>
    <n v="0"/>
    <x v="760"/>
    <n v="2198"/>
    <n v="53"/>
    <n v="0.53"/>
    <n v="33160"/>
    <s v="uk garage"/>
    <s v="7cXPqivcSwwoWsx29zT6lq"/>
    <n v="2198"/>
    <s v="Forever"/>
    <d v="2025-04-11T00:00:00"/>
    <n v="273"/>
    <n v="4.55"/>
    <n v="0.37916666666666665"/>
    <n v="1"/>
    <s v="single"/>
    <s v="Single"/>
    <n v="265"/>
  </r>
  <r>
    <s v="212xtcXoSqbbwFAYd0zvNP"/>
    <n v="8534"/>
    <s v="Bar None"/>
    <n v="1"/>
    <n v="70"/>
    <n v="0.7"/>
    <b v="0"/>
    <n v="0"/>
    <x v="761"/>
    <n v="2199"/>
    <n v="71"/>
    <n v="0.71"/>
    <n v="1615711"/>
    <s v="country, pop country"/>
    <s v="2dbV2Hkxmm5CiUu7a5tBjI"/>
    <n v="2199"/>
    <s v="Bar None"/>
    <d v="2025-03-28T00:00:00"/>
    <n v="287"/>
    <n v="4.7833333333333332"/>
    <n v="0.39861111111111108"/>
    <n v="1"/>
    <s v="single"/>
    <s v="Single"/>
    <n v="288"/>
  </r>
  <r>
    <s v="2chbuybiy6aDDBC985tJcP"/>
    <n v="861"/>
    <s v="ZEN"/>
    <n v="9"/>
    <n v="70"/>
    <n v="0.7"/>
    <b v="1"/>
    <n v="1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335"/>
  </r>
  <r>
    <s v="5673WA8EEUSPx1ir26lhGW"/>
    <n v="2744"/>
    <s v="Wake Me Up (feat. Justice)"/>
    <n v="1"/>
    <n v="70"/>
    <n v="0.7"/>
    <b v="0"/>
    <n v="0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14"/>
  </r>
  <r>
    <s v="2gyHr9WqZeMtzJOpWGuGo6"/>
    <n v="5297"/>
    <s v="Reflections Laughing (feat. Travis Scott, Florence + The Machine)"/>
    <n v="9"/>
    <n v="70"/>
    <n v="0.7"/>
    <b v="1"/>
    <n v="1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85"/>
  </r>
  <r>
    <s v="4iHYQwgtrY26p2uQG8Nstr"/>
    <n v="3700"/>
    <s v="Blink Gone (VIVINOS - ALNST Original Soundtrack Part.8)"/>
    <n v="1"/>
    <n v="70"/>
    <n v="0.7"/>
    <b v="0"/>
    <n v="0"/>
    <x v="762"/>
    <n v="2203"/>
    <n v="60"/>
    <n v="0.6"/>
    <n v="183597"/>
    <s v="N/A"/>
    <s v="14ExSDXnBhbOIF54YF5vZf"/>
    <n v="2203"/>
    <s v="Blink Gone (VIVINOS - ALNST Original Soundtrack Part.8)"/>
    <d v="2024-10-25T00:00:00"/>
    <n v="441"/>
    <n v="7.35"/>
    <n v="0.61249999999999993"/>
    <n v="1"/>
    <s v="single"/>
    <s v="Single"/>
    <n v="314"/>
  </r>
  <r>
    <s v="19KlZwqlT3fguP2BeHF1Q1"/>
    <n v="7314"/>
    <s v="Disease"/>
    <n v="1"/>
    <n v="70"/>
    <n v="0.7"/>
    <b v="0"/>
    <n v="0"/>
    <x v="16"/>
    <n v="34"/>
    <n v="89"/>
    <n v="0.89"/>
    <n v="42275793"/>
    <s v="art pop, pop"/>
    <s v="52BWvTRMsPqjHzrbQomgwP"/>
    <n v="2204"/>
    <s v="Disease"/>
    <d v="2024-10-25T00:00:00"/>
    <n v="441"/>
    <n v="7.35"/>
    <n v="0.61249999999999993"/>
    <n v="1"/>
    <s v="single"/>
    <s v="Single"/>
    <n v="383"/>
  </r>
  <r>
    <s v="4wO2JlPZw72Xlu6dGUW4Ce"/>
    <n v="1911"/>
    <s v="Pushing It Down and Praying"/>
    <n v="1"/>
    <n v="70"/>
    <n v="0.7"/>
    <b v="0"/>
    <n v="0"/>
    <x v="282"/>
    <n v="622"/>
    <n v="74"/>
    <n v="0.74"/>
    <n v="1544658"/>
    <s v="N/A"/>
    <s v="6bfpmfxEWqXsQHU9xc553O"/>
    <n v="2205"/>
    <s v="Pushing It Down and Praying"/>
    <d v="2024-09-20T00:00:00"/>
    <n v="476"/>
    <n v="7.9333333333333336"/>
    <n v="0.66111111111111109"/>
    <n v="1"/>
    <s v="single"/>
    <s v="Single"/>
    <n v="39"/>
  </r>
  <r>
    <s v="0XkZmBCCcdMY0EPY8ij6Gb"/>
    <n v="2727"/>
    <s v="Slim Pickins"/>
    <n v="9"/>
    <n v="70"/>
    <n v="0.7"/>
    <b v="0"/>
    <n v="0"/>
    <x v="6"/>
    <n v="18"/>
    <n v="91"/>
    <n v="0.91"/>
    <n v="26516295"/>
    <s v="pop"/>
    <s v="3iPSVi54hsacKKl1xIR2eH"/>
    <n v="166"/>
    <s v="Short n' Sweet"/>
    <d v="2024-08-23T00:00:00"/>
    <n v="504"/>
    <n v="8.4"/>
    <n v="0.70000000000000007"/>
    <n v="12"/>
    <s v="album"/>
    <s v="Album"/>
    <n v="253"/>
  </r>
  <r>
    <s v="0mNzElhEofvgMWAJoOA4q9"/>
    <n v="3787"/>
    <s v="Pour Me A Drink (Feat. Blake Shelton)"/>
    <n v="4"/>
    <n v="70"/>
    <n v="0.7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25"/>
  </r>
  <r>
    <s v="0gucUyFMFRMlUiVn9US4YX"/>
    <n v="571"/>
    <s v="Losers (Feat. Jelly Roll)"/>
    <n v="10"/>
    <n v="70"/>
    <n v="0.7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48"/>
  </r>
  <r>
    <s v="1GClDyMiSLrpzjzwIfWRIa"/>
    <n v="7816"/>
    <s v="Take A Bite"/>
    <n v="1"/>
    <n v="70"/>
    <n v="0.7"/>
    <b v="0"/>
    <n v="0"/>
    <x v="197"/>
    <n v="398"/>
    <n v="78"/>
    <n v="0.78"/>
    <n v="6522709"/>
    <s v="bedroom pop"/>
    <s v="5oT7xqbRbQCevZ0XC5aBFu"/>
    <n v="2209"/>
    <s v="This Is How Tomorrow Moves"/>
    <d v="2024-08-09T00:00:00"/>
    <n v="518"/>
    <n v="8.6333333333333329"/>
    <n v="0.71944444444444444"/>
    <n v="14"/>
    <s v="album"/>
    <s v="Album"/>
    <n v="264"/>
  </r>
  <r>
    <s v="22DH8NChecsgPxDjA4pqer"/>
    <n v="4037"/>
    <s v="Tough"/>
    <n v="1"/>
    <n v="70"/>
    <n v="0.7"/>
    <b v="0"/>
    <n v="0"/>
    <x v="763"/>
    <n v="2210"/>
    <n v="76"/>
    <n v="0.76"/>
    <n v="8079123"/>
    <s v="N/A"/>
    <s v="58XIBpQOAw7E2qCL1jxWCd"/>
    <n v="2210"/>
    <s v="Tough"/>
    <d v="2024-07-03T00:00:00"/>
    <n v="555"/>
    <n v="9.25"/>
    <n v="0.77083333333333337"/>
    <n v="1"/>
    <s v="single"/>
    <s v="Single"/>
    <n v="314"/>
  </r>
  <r>
    <s v="5ZdqVCiXrvMGpY8cux5g8t"/>
    <n v="4643"/>
    <s v="Conceited"/>
    <n v="4"/>
    <n v="70"/>
    <n v="0.7"/>
    <b v="0"/>
    <n v="0"/>
    <x v="156"/>
    <n v="302"/>
    <n v="77"/>
    <n v="0.77"/>
    <n v="1460038"/>
    <s v="N/A"/>
    <s v="3uTpTaMOynCYKV5AtgeO2U"/>
    <n v="302"/>
    <s v="This Wasn't Meant For You Anyway"/>
    <d v="2024-06-21T00:00:00"/>
    <n v="567"/>
    <n v="9.4499999999999993"/>
    <n v="0.78749999999999998"/>
    <n v="11"/>
    <s v="album"/>
    <s v="Album"/>
    <n v="399"/>
  </r>
  <r>
    <s v="0CySZwyRJ0vyUqtSjM9i2k"/>
    <n v="970"/>
    <s v="Club classics"/>
    <n v="2"/>
    <n v="70"/>
    <n v="0.7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55"/>
  </r>
  <r>
    <s v="6kOdk29M8h6ZfHz4byVG0t"/>
    <n v="7916"/>
    <s v="PRETTY PLEASE"/>
    <n v="1"/>
    <n v="70"/>
    <n v="0.7"/>
    <b v="0"/>
    <n v="0"/>
    <x v="485"/>
    <n v="1201"/>
    <n v="64"/>
    <n v="0.64"/>
    <n v="317426"/>
    <s v="dark r&amp;b"/>
    <s v="3RfIyFTT3h03PqTtFbiZR8"/>
    <n v="2213"/>
    <s v="PRETTY PLEASE"/>
    <d v="2024-04-24T00:00:00"/>
    <n v="625"/>
    <n v="10.416666666666666"/>
    <n v="0.86805555555555547"/>
    <n v="2"/>
    <s v="single"/>
    <s v="Single"/>
    <n v="277"/>
  </r>
  <r>
    <s v="3zMDGj4D8ogaYgAIZPeU7S"/>
    <n v="3617"/>
    <s v="Peter"/>
    <n v="28"/>
    <n v="70"/>
    <n v="0.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73"/>
  </r>
  <r>
    <s v="3eh51r6rFWAlGQRlHx9QnQ"/>
    <n v="5806"/>
    <s v="Push Ups"/>
    <n v="1"/>
    <n v="70"/>
    <n v="0.7"/>
    <b v="1"/>
    <n v="1"/>
    <x v="88"/>
    <n v="164"/>
    <n v="95"/>
    <n v="0.95"/>
    <n v="103067383"/>
    <s v="rap"/>
    <s v="06me0leRR3AuF4IFiEytml"/>
    <n v="2215"/>
    <s v="Push Ups"/>
    <d v="2024-04-19T00:00:00"/>
    <n v="630"/>
    <n v="10.5"/>
    <n v="0.875"/>
    <n v="1"/>
    <s v="single"/>
    <s v="Single"/>
    <n v="387"/>
  </r>
  <r>
    <s v="1rmEsOezwf2lmIZTMAO5Ag"/>
    <n v="537"/>
    <s v="Chloe or Sam or Sophia or Marcus"/>
    <n v="20"/>
    <n v="70"/>
    <n v="0.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55"/>
  </r>
  <r>
    <s v="3hlGuz3loYoLfI3bpwieWq"/>
    <n v="733"/>
    <s v="I Hate It Here"/>
    <n v="23"/>
    <n v="70"/>
    <n v="0.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06"/>
  </r>
  <r>
    <s v="4PdLaGZubp4lghChqp8erB"/>
    <n v="3081"/>
    <s v="The Tortured Poets Department"/>
    <n v="2"/>
    <n v="70"/>
    <n v="0.7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88"/>
  </r>
  <r>
    <s v="2d8UxVNhJinc8uat9PoM9y"/>
    <n v="8402"/>
    <s v="Who’s Afraid of Little Old Me?"/>
    <n v="10"/>
    <n v="70"/>
    <n v="0.7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556"/>
  </r>
  <r>
    <s v="0o3ua5ufFK7nfRzbDUNoGA"/>
    <n v="4428"/>
    <s v="don't wanna break up again"/>
    <n v="3"/>
    <n v="70"/>
    <n v="0.7"/>
    <b v="1"/>
    <n v="1"/>
    <x v="99"/>
    <n v="189"/>
    <n v="90"/>
    <n v="0.9"/>
    <n v="107389514"/>
    <s v="pop"/>
    <s v="5EYKrEDnKhhcNxGedaRQeK"/>
    <n v="390"/>
    <s v="eternal sunshine"/>
    <d v="2024-03-08T00:00:00"/>
    <n v="672"/>
    <n v="11.2"/>
    <n v="0.93333333333333324"/>
    <n v="13"/>
    <s v="album"/>
    <s v="Album"/>
    <n v="29"/>
  </r>
  <r>
    <s v="3QS9ZCtoSCJhmaJ7QNXSAS"/>
    <n v="1682"/>
    <s v="act ii: date @ 8 (feat. Drake) - remix"/>
    <n v="1"/>
    <n v="70"/>
    <n v="0.7"/>
    <b v="1"/>
    <n v="1"/>
    <x v="764"/>
    <n v="2221"/>
    <n v="62"/>
    <n v="0.62"/>
    <n v="669148"/>
    <s v="N/A"/>
    <s v="7luH8lI8B6c4r3TxLJ2aU1"/>
    <n v="2221"/>
    <s v="act ii: date @ 8 (feat. Drake) [remix]"/>
    <d v="2024-03-08T00:00:00"/>
    <n v="672"/>
    <n v="11.2"/>
    <n v="0.93333333333333324"/>
    <n v="1"/>
    <s v="single"/>
    <s v="Single"/>
    <n v="385"/>
  </r>
  <r>
    <s v="4Skkx52Dh8yo4G1ijAEGs3"/>
    <n v="6399"/>
    <s v="Solo"/>
    <n v="1"/>
    <n v="70"/>
    <n v="0.7"/>
    <b v="0"/>
    <n v="0"/>
    <x v="119"/>
    <n v="225"/>
    <n v="74"/>
    <n v="0.74"/>
    <n v="1322522"/>
    <s v="N/A"/>
    <s v="03jkbwbhopEYNhcbwGwIt8"/>
    <n v="2222"/>
    <s v="Solo"/>
    <d v="2023-11-15T00:00:00"/>
    <n v="786"/>
    <n v="13.1"/>
    <n v="1.0916666666666666"/>
    <n v="1"/>
    <s v="single"/>
    <s v="Single"/>
    <n v="332"/>
  </r>
  <r>
    <s v="4pcafPzLDSqQktqSpxHL3E"/>
    <n v="2593"/>
    <s v="THUNDER Y LIGHTNING"/>
    <n v="18"/>
    <n v="70"/>
    <n v="0.7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61"/>
  </r>
  <r>
    <s v="2sTDlCxmuZCTDKKk9f1qus"/>
    <n v="6234"/>
    <s v="WHERE SHE GOES"/>
    <n v="17"/>
    <n v="70"/>
    <n v="0.7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86"/>
  </r>
  <r>
    <s v="1C7lXfx4Y5maVl4AgUVlHA"/>
    <n v="3123"/>
    <s v="ACHO PR"/>
    <n v="21"/>
    <n v="70"/>
    <n v="0.7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599"/>
  </r>
  <r>
    <s v="1YnChEM51BVZ5dRhbVFEMl"/>
    <n v="7497"/>
    <s v="SEDA"/>
    <n v="8"/>
    <n v="70"/>
    <n v="0.7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317"/>
  </r>
  <r>
    <s v="0OvO2X2Q3i98dc5RcgEN3x"/>
    <n v="7453"/>
    <s v="Jungle"/>
    <n v="1"/>
    <n v="70"/>
    <n v="0.7"/>
    <b v="0"/>
    <n v="0"/>
    <x v="531"/>
    <n v="1347"/>
    <n v="76"/>
    <n v="0.76"/>
    <n v="11246962"/>
    <s v="brazilian bass, electronic, slap house, electro house"/>
    <s v="6YFH6hee6fTJjlRddtl8gN"/>
    <n v="2227"/>
    <s v="Jungle"/>
    <d v="2023-09-22T00:00:00"/>
    <n v="840"/>
    <n v="14"/>
    <n v="1.1666666666666667"/>
    <n v="1"/>
    <s v="single"/>
    <s v="Single"/>
    <n v="292"/>
  </r>
  <r>
    <s v="53dtP2iUMvaF28JZcHnFuU"/>
    <n v="3948"/>
    <s v="logical"/>
    <n v="7"/>
    <n v="70"/>
    <n v="0.7"/>
    <b v="0"/>
    <n v="0"/>
    <x v="70"/>
    <n v="127"/>
    <n v="85"/>
    <n v="0.85"/>
    <n v="49083617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86"/>
  </r>
  <r>
    <s v="0duALa6UlxVWqEqpmhv73p"/>
    <n v="2749"/>
    <s v="A Lot More Free"/>
    <n v="1"/>
    <n v="70"/>
    <n v="0.7"/>
    <b v="0"/>
    <n v="0"/>
    <x v="275"/>
    <n v="598"/>
    <n v="72"/>
    <n v="0.72"/>
    <n v="694143"/>
    <s v="N/A"/>
    <s v="3Sh0mtX324JgZ6UXvzgD47"/>
    <n v="2229"/>
    <s v="A Lot More Free"/>
    <d v="2023-08-25T00:00:00"/>
    <n v="868"/>
    <n v="14.466666666666667"/>
    <n v="1.2055555555555555"/>
    <n v="6"/>
    <s v="single"/>
    <s v="Single"/>
    <n v="331"/>
  </r>
  <r>
    <s v="5XVdHRf4CAJ2Jm0uMIy5qY"/>
    <n v="6443"/>
    <s v="La Víctima"/>
    <n v="1"/>
    <n v="70"/>
    <n v="0.7"/>
    <b v="1"/>
    <n v="1"/>
    <x v="583"/>
    <n v="1519"/>
    <n v="76"/>
    <n v="0.76"/>
    <n v="8456647"/>
    <s v="corridos tumbados, corrido, corridos bélicos, sad sierreño, música mexicana, banda, sierreño"/>
    <s v="30KJEN3ICjhYsZ1NgunRCr"/>
    <n v="2230"/>
    <s v="La Víctima"/>
    <d v="2023-08-17T00:00:00"/>
    <n v="876"/>
    <n v="14.6"/>
    <n v="1.2166666666666666"/>
    <n v="1"/>
    <s v="single"/>
    <s v="Single"/>
    <n v="26"/>
  </r>
  <r>
    <s v="3XB5uhhlYSnkxpSihkNQwh"/>
    <n v="561"/>
    <s v="QLONA"/>
    <n v="5"/>
    <n v="70"/>
    <n v="0.7"/>
    <b v="1"/>
    <n v="1"/>
    <x v="157"/>
    <n v="303"/>
    <n v="87"/>
    <n v="0.87"/>
    <n v="60358474"/>
    <s v="reggaeton, latin, urbano latino"/>
    <s v="1f2q2JQ3GFwIrWch2JLC0u"/>
    <n v="2231"/>
    <s v="MAÑANA SERÁ BONITO (BICHOTA SEASON)"/>
    <d v="2023-08-11T00:00:00"/>
    <n v="882"/>
    <n v="14.7"/>
    <n v="1.2249999999999999"/>
    <n v="10"/>
    <s v="album"/>
    <s v="Album"/>
    <n v="287"/>
  </r>
  <r>
    <s v="0JZ1ABjN8q7TNwMP39NjvU"/>
    <n v="3810"/>
    <s v="Not Fair"/>
    <n v="1"/>
    <n v="70"/>
    <n v="0.7"/>
    <b v="0"/>
    <n v="0"/>
    <x v="765"/>
    <n v="2232"/>
    <n v="64"/>
    <n v="0.64"/>
    <n v="84858"/>
    <s v="hypertechno, slap house"/>
    <s v="57jsctxgXIlNnaWtZpjweW"/>
    <n v="2232"/>
    <s v="Not Fair"/>
    <d v="2023-06-02T00:00:00"/>
    <n v="952"/>
    <n v="15.866666666666667"/>
    <n v="1.3222222222222222"/>
    <n v="1"/>
    <s v="single"/>
    <s v="Single"/>
    <n v="271"/>
  </r>
  <r>
    <s v="3j11iDncb7ZeDMw7lFucqM"/>
    <n v="3569"/>
    <s v="The Motto"/>
    <n v="2"/>
    <n v="70"/>
    <n v="0.7"/>
    <b v="0"/>
    <n v="0"/>
    <x v="585"/>
    <n v="1530"/>
    <n v="80"/>
    <n v="0.8"/>
    <n v="7978695"/>
    <s v="edm, trance, big room"/>
    <s v="1Pl9ZGXwayXPg5qRVpYo74"/>
    <n v="2233"/>
    <s v="DRIVE"/>
    <d v="2023-04-21T00:00:00"/>
    <n v="994"/>
    <n v="16.566666666666666"/>
    <n v="1.3805555555555555"/>
    <n v="12"/>
    <s v="album"/>
    <s v="Album"/>
    <n v="274"/>
  </r>
  <r>
    <s v="7exHT4swWOKL5addPeqkLP"/>
    <n v="3155"/>
    <s v="THE LONELIEST"/>
    <n v="17"/>
    <n v="70"/>
    <n v="0.7"/>
    <b v="0"/>
    <n v="0"/>
    <x v="130"/>
    <n v="249"/>
    <n v="76"/>
    <n v="0.76"/>
    <n v="10636129"/>
    <s v="N/A"/>
    <s v="2KUaR4K36tSliwAoUA1gcs"/>
    <n v="1528"/>
    <s v="RUSH!"/>
    <d v="2023-01-20T00:00:00"/>
    <n v="1085"/>
    <n v="18.083333333333332"/>
    <n v="1.5069444444444444"/>
    <n v="17"/>
    <s v="album"/>
    <s v="Album"/>
    <n v="411"/>
  </r>
  <r>
    <s v="4FAKtPVycI4DxoOHC01YqD"/>
    <n v="7494"/>
    <s v="Yandel 150"/>
    <n v="4"/>
    <n v="70"/>
    <n v="0.7"/>
    <b v="1"/>
    <n v="1"/>
    <x v="766"/>
    <n v="2235"/>
    <n v="76"/>
    <n v="0.76"/>
    <n v="8820592"/>
    <s v="reggaeton, urbano latino, latin"/>
    <s v="5xefnzEqKIWnmTWYFzekGZ"/>
    <n v="2235"/>
    <s v="Resistencia"/>
    <d v="2023-01-13T00:00:00"/>
    <n v="1092"/>
    <n v="18.2"/>
    <n v="1.5166666666666666"/>
    <n v="17"/>
    <s v="album"/>
    <s v="Album"/>
    <n v="36"/>
  </r>
  <r>
    <s v="38T0tPVZHcPZyhtOcCP7pF"/>
    <n v="7294"/>
    <s v="STAR WALKIN' (League of Legends Worlds Anthem)"/>
    <n v="1"/>
    <n v="70"/>
    <n v="0.7"/>
    <b v="1"/>
    <n v="1"/>
    <x v="491"/>
    <n v="1226"/>
    <n v="71"/>
    <n v="0.71"/>
    <n v="12310527"/>
    <s v="N/A"/>
    <s v="0aIy6J8M9yHTnjtRu81Nr9"/>
    <n v="2236"/>
    <s v="STAR WALKIN' (League of Legends Worlds Anthem)"/>
    <d v="2022-09-22T00:00:00"/>
    <n v="1205"/>
    <n v="20.083333333333332"/>
    <n v="1.6736111111111109"/>
    <n v="1"/>
    <s v="single"/>
    <s v="Single"/>
    <n v="35"/>
  </r>
  <r>
    <s v="39JofJHEtg8I4fSyo7Imft"/>
    <n v="7598"/>
    <s v="B.O.T.A. (Baddest Of Them All) - Edit"/>
    <n v="1"/>
    <n v="70"/>
    <n v="0.7"/>
    <b v="0"/>
    <n v="0"/>
    <x v="767"/>
    <n v="2237"/>
    <n v="55"/>
    <n v="0.55000000000000004"/>
    <n v="73138"/>
    <s v="house"/>
    <s v="2lQgd3Svp1ZWAzZPLobAPK"/>
    <n v="2237"/>
    <s v="B.O.T.A. (Baddest Of Them All)"/>
    <d v="2022-08-12T00:00:00"/>
    <n v="1246"/>
    <n v="20.766666666666666"/>
    <n v="1.7305555555555554"/>
    <n v="2"/>
    <s v="single"/>
    <s v="Single"/>
    <n v="377"/>
  </r>
  <r>
    <s v="6pPLhloHxLWiMlAT5Xn1gw"/>
    <n v="7974"/>
    <s v="Talk 2 Me"/>
    <n v="6"/>
    <n v="70"/>
    <n v="0.7"/>
    <b v="0"/>
    <n v="0"/>
    <x v="370"/>
    <n v="872"/>
    <n v="72"/>
    <n v="0.72"/>
    <n v="2131649"/>
    <s v="N/A"/>
    <s v="4StdgB0YaIYLGhhXBLuoWl"/>
    <n v="1371"/>
    <s v="JAMIE"/>
    <d v="2022-07-22T00:00:00"/>
    <n v="1267"/>
    <n v="21.116666666666667"/>
    <n v="1.7597222222222222"/>
    <n v="10"/>
    <s v="album"/>
    <s v="Album"/>
    <n v="233"/>
  </r>
  <r>
    <s v="3rb0tMq42WfggucPm0HHkA"/>
    <n v="8215"/>
    <s v="Bad Memories (feat. Elley Duhé &amp; FAST BOY)"/>
    <n v="1"/>
    <n v="70"/>
    <n v="0.7"/>
    <b v="0"/>
    <n v="0"/>
    <x v="768"/>
    <n v="2239"/>
    <n v="70"/>
    <n v="0.7"/>
    <n v="964749"/>
    <s v="N/A"/>
    <s v="44aG7QLYLGotCTlu5Fc2J7"/>
    <n v="2239"/>
    <s v="Bad Memories (feat. Elley Duhé &amp; FAST BOY)"/>
    <d v="2022-07-22T00:00:00"/>
    <n v="1267"/>
    <n v="21.116666666666667"/>
    <n v="1.7597222222222222"/>
    <n v="1"/>
    <s v="single"/>
    <s v="Single"/>
    <n v="247"/>
  </r>
  <r>
    <s v="4rmVZajAF7PkrCagGPHbqa"/>
    <n v="1495"/>
    <s v="Sticky"/>
    <n v="7"/>
    <n v="70"/>
    <n v="0.7"/>
    <b v="1"/>
    <n v="1"/>
    <x v="88"/>
    <n v="164"/>
    <n v="95"/>
    <n v="0.95"/>
    <n v="103067383"/>
    <s v="rap"/>
    <s v="3cf4iSSKd8ffTncbtKljXw"/>
    <n v="620"/>
    <s v="Honestly, Nevermind"/>
    <d v="2022-06-17T00:00:00"/>
    <n v="1302"/>
    <n v="21.7"/>
    <n v="1.8083333333333333"/>
    <n v="14"/>
    <s v="album"/>
    <s v="Album"/>
    <n v="405"/>
  </r>
  <r>
    <s v="10xV5l9nhLvFpR8mqzs0bL"/>
    <n v="39"/>
    <s v="Numb"/>
    <n v="1"/>
    <n v="70"/>
    <n v="0.7"/>
    <b v="0"/>
    <n v="0"/>
    <x v="237"/>
    <n v="522"/>
    <n v="80"/>
    <n v="0.8"/>
    <n v="34476607"/>
    <s v="edm"/>
    <s v="3SBeYxkc3Ce7lanK0f3epk"/>
    <n v="2241"/>
    <s v="Numb"/>
    <d v="2022-06-10T00:00:00"/>
    <n v="1309"/>
    <n v="21.816666666666666"/>
    <n v="1.8180555555555555"/>
    <n v="1"/>
    <s v="single"/>
    <s v="Single"/>
    <n v="259"/>
  </r>
  <r>
    <s v="5xwBIieMMFUmLDgvG4DjFe"/>
    <n v="6609"/>
    <s v="Fall In Love Alone"/>
    <n v="1"/>
    <n v="70"/>
    <n v="0.7"/>
    <b v="0"/>
    <n v="0"/>
    <x v="769"/>
    <n v="2242"/>
    <n v="52"/>
    <n v="0.52"/>
    <n v="189019"/>
    <s v="N/A"/>
    <s v="0ASnNAycI0eu91gMm9Jfe4"/>
    <n v="2242"/>
    <s v="Fall In Love Alone"/>
    <d v="2022-05-13T00:00:00"/>
    <n v="1337"/>
    <n v="22.283333333333335"/>
    <n v="1.8569444444444445"/>
    <n v="1"/>
    <s v="single"/>
    <s v="Single"/>
    <n v="342"/>
  </r>
  <r>
    <s v="1nH2PkJL1XoUq8oE6tBZoU"/>
    <n v="2847"/>
    <s v="Sacrifice"/>
    <n v="5"/>
    <n v="70"/>
    <n v="0.7"/>
    <b v="1"/>
    <n v="1"/>
    <x v="17"/>
    <n v="35"/>
    <n v="93"/>
    <n v="0.93"/>
    <n v="112957721"/>
    <s v="r&amp;b pop, alternative r&amp;b, hip hop, synthpop"/>
    <s v="2nLOHgzXzwFEpl62zAgCEC"/>
    <n v="505"/>
    <s v="Dawn FM"/>
    <d v="2022-01-06T00:00:00"/>
    <n v="1464"/>
    <n v="24.4"/>
    <n v="2.0333333333333332"/>
    <n v="16"/>
    <s v="album"/>
    <s v="Album"/>
    <n v="314"/>
  </r>
  <r>
    <s v="60F6pgM6H6miNr5AmjxwjL"/>
    <n v="4089"/>
    <s v="Fallen Star"/>
    <n v="1"/>
    <n v="70"/>
    <n v="0.7"/>
    <b v="0"/>
    <n v="0"/>
    <x v="19"/>
    <n v="37"/>
    <n v="83"/>
    <n v="0.83"/>
    <n v="21606569"/>
    <s v="N/A"/>
    <s v="6GzXN4CWv0p5jIMKRU0ZBZ"/>
    <n v="2244"/>
    <s v="Fallen Star"/>
    <d v="2021-10-01T00:00:00"/>
    <n v="1561"/>
    <n v="26.016666666666666"/>
    <n v="2.1680555555555556"/>
    <n v="1"/>
    <s v="single"/>
    <s v="Single"/>
    <n v="374"/>
  </r>
  <r>
    <s v="6Dy1jexKYriXAVG6evyUTJ"/>
    <n v="5053"/>
    <s v="OUT OUT (feat. Charli XCX &amp; Saweetie)"/>
    <n v="1"/>
    <n v="70"/>
    <n v="0.7"/>
    <b v="0"/>
    <n v="0"/>
    <x v="770"/>
    <n v="2245"/>
    <n v="66"/>
    <n v="0.66"/>
    <n v="470451"/>
    <s v="dance pop"/>
    <s v="5wJb3DBSoSMKYJA8TrNKi8"/>
    <n v="2245"/>
    <s v="OUT OUT (feat. Charli XCX &amp; Saweetie)"/>
    <d v="2021-08-13T00:00:00"/>
    <n v="1610"/>
    <n v="26.833333333333332"/>
    <n v="2.2361111111111112"/>
    <n v="1"/>
    <s v="single"/>
    <s v="Single"/>
    <n v="271"/>
  </r>
  <r>
    <s v="32BeYxKPrig1LefHsC0Xuo"/>
    <n v="6254"/>
    <s v="Happier Than Ever - Edit"/>
    <n v="1"/>
    <n v="70"/>
    <n v="0.7"/>
    <b v="1"/>
    <n v="1"/>
    <x v="4"/>
    <n v="7"/>
    <n v="90"/>
    <n v="0.9"/>
    <n v="118692183"/>
    <s v="alternative pop, electropop, dark pop"/>
    <s v="2kzPJWrTjVKEYWWhowXLnz"/>
    <n v="2246"/>
    <s v="Happier Than Ever (Edit)"/>
    <d v="2021-07-28T00:00:00"/>
    <n v="1626"/>
    <n v="27.1"/>
    <n v="2.2583333333333333"/>
    <n v="1"/>
    <s v="single"/>
    <s v="Single"/>
    <n v="252"/>
  </r>
  <r>
    <s v="7vIDhgD7WWTMpvgJebImoN"/>
    <n v="370"/>
    <s v="All For Me"/>
    <n v="9"/>
    <n v="70"/>
    <n v="0.7"/>
    <b v="0"/>
    <n v="0"/>
    <x v="677"/>
    <n v="1837"/>
    <n v="73"/>
    <n v="0.73"/>
    <n v="1176430"/>
    <s v="alternative r&amp;b"/>
    <s v="6i1OieEQCZaMlQZZ44VLON"/>
    <n v="2247"/>
    <s v="RY RY WORLD"/>
    <d v="2021-07-09T00:00:00"/>
    <n v="1645"/>
    <n v="27.416666666666668"/>
    <n v="2.2847222222222223"/>
    <n v="10"/>
    <s v="album"/>
    <s v="Album"/>
    <n v="298"/>
  </r>
  <r>
    <s v="4zXZ5Mq2L6jnsOsTssgRh8"/>
    <n v="5249"/>
    <s v="Hush"/>
    <n v="3"/>
    <n v="70"/>
    <n v="0.7"/>
    <b v="0"/>
    <n v="0"/>
    <x v="27"/>
    <n v="53"/>
    <n v="83"/>
    <n v="0.83"/>
    <n v="3767285"/>
    <s v="bedroom pop"/>
    <s v="5TkaDC4mYSLBvdG6UrIB0v"/>
    <n v="2248"/>
    <s v="CINEMA"/>
    <d v="2021-06-25T00:00:00"/>
    <n v="1659"/>
    <n v="27.65"/>
    <n v="2.3041666666666667"/>
    <n v="13"/>
    <s v="album"/>
    <s v="Album"/>
    <n v="303"/>
  </r>
  <r>
    <s v="4x5YzxjrF9wvIIXJV7TveC"/>
    <n v="6860"/>
    <s v="Till Forever Falls Apart"/>
    <n v="1"/>
    <n v="70"/>
    <n v="0.7"/>
    <b v="1"/>
    <n v="1"/>
    <x v="691"/>
    <n v="1915"/>
    <n v="69"/>
    <n v="0.69"/>
    <n v="2556993"/>
    <s v="N/A"/>
    <s v="5eCmZVM5Kspu2B1cyVdSqq"/>
    <n v="2066"/>
    <s v="Ashlyn"/>
    <d v="2021-05-07T00:00:00"/>
    <n v="1708"/>
    <n v="28.466666666666665"/>
    <n v="2.3722222222222222"/>
    <n v="14"/>
    <s v="album"/>
    <s v="Album"/>
    <n v="371"/>
  </r>
  <r>
    <s v="0VzBKgimNRMauaqzT2rEnS"/>
    <n v="6298"/>
    <s v="Go Down Deh (feat. Sean Paul &amp; Shaggy)"/>
    <n v="1"/>
    <n v="70"/>
    <n v="0.7"/>
    <b v="0"/>
    <n v="0"/>
    <x v="771"/>
    <n v="2250"/>
    <n v="61"/>
    <n v="0.61"/>
    <n v="589195"/>
    <s v="dancehall, soca, shatta, ragga"/>
    <s v="7LtfkzsGno2TsHLCkEa8BD"/>
    <n v="2250"/>
    <s v="Go Down Deh (feat. Sean Paul &amp; Shaggy)"/>
    <d v="2021-04-30T00:00:00"/>
    <n v="1715"/>
    <n v="28.583333333333332"/>
    <n v="2.3819444444444442"/>
    <n v="1"/>
    <s v="single"/>
    <s v="Single"/>
    <n v="256"/>
  </r>
  <r>
    <s v="1nahzW3kfMuwReTka28tH5"/>
    <n v="2283"/>
    <s v="Hold On"/>
    <n v="9"/>
    <n v="70"/>
    <n v="0.7"/>
    <b v="0"/>
    <n v="0"/>
    <x v="12"/>
    <n v="29"/>
    <n v="91"/>
    <n v="0.91"/>
    <n v="850501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84"/>
  </r>
  <r>
    <s v="3S8jK1mGzQi24ilFb45DAZ"/>
    <n v="2260"/>
    <s v="Lonely (with benny blanco)"/>
    <n v="16"/>
    <n v="70"/>
    <n v="0.7"/>
    <b v="1"/>
    <n v="1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48"/>
  </r>
  <r>
    <s v="2WnAKZefdRHxtBEkRjFOHC"/>
    <n v="1763"/>
    <s v="Anyone"/>
    <n v="15"/>
    <n v="70"/>
    <n v="0.7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17"/>
  </r>
  <r>
    <s v="46u5B2WN4wryYLZuMAOmI4"/>
    <n v="4456"/>
    <s v="Hurts So Good"/>
    <n v="13"/>
    <n v="70"/>
    <n v="0.7"/>
    <b v="0"/>
    <n v="0"/>
    <x v="772"/>
    <n v="2254"/>
    <n v="62"/>
    <n v="0.62"/>
    <n v="1379500"/>
    <s v="norwegian pop"/>
    <s v="0inJNc0fFD60UAIdFbnedW"/>
    <n v="2254"/>
    <s v="Leave It Beautiful (Complete)"/>
    <d v="2021-03-05T00:00:00"/>
    <n v="1771"/>
    <n v="29.516666666666666"/>
    <n v="2.4597222222222221"/>
    <n v="16"/>
    <s v="album"/>
    <s v="Album"/>
    <n v="347"/>
  </r>
  <r>
    <s v="3Ofmpyhv5UAQ70mENzB277"/>
    <n v="691"/>
    <s v="Astronaut In The Ocean"/>
    <n v="1"/>
    <n v="70"/>
    <n v="0.7"/>
    <b v="1"/>
    <n v="1"/>
    <x v="773"/>
    <n v="2255"/>
    <n v="59"/>
    <n v="0.59"/>
    <n v="787903"/>
    <s v="N/A"/>
    <s v="7vus4Q8r5DS2Dl1JClxEsA"/>
    <n v="2255"/>
    <s v="Astronaut In The Ocean"/>
    <d v="2021-01-06T00:00:00"/>
    <n v="1829"/>
    <n v="30.483333333333334"/>
    <n v="2.5402777777777779"/>
    <n v="1"/>
    <s v="single"/>
    <s v="Single"/>
    <n v="221"/>
  </r>
  <r>
    <s v="0VF7YLIxSQKyNiFL3X6MmN"/>
    <n v="347"/>
    <s v="Stargazing"/>
    <n v="1"/>
    <n v="70"/>
    <n v="0.7"/>
    <b v="0"/>
    <n v="0"/>
    <x v="19"/>
    <n v="37"/>
    <n v="83"/>
    <n v="0.83"/>
    <n v="21598900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61"/>
  </r>
  <r>
    <s v="2Oycxb8QbPkpHTo8ZrmG0B"/>
    <n v="2236"/>
    <s v="Prisoner (feat. Dua Lipa)"/>
    <n v="4"/>
    <n v="70"/>
    <n v="0.7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282"/>
  </r>
  <r>
    <s v="1nYzjrdVQ8RpF93M0jPFW7"/>
    <n v="2785"/>
    <s v="Remember That Night?"/>
    <n v="1"/>
    <n v="70"/>
    <n v="0.7"/>
    <b v="0"/>
    <n v="0"/>
    <x v="774"/>
    <n v="2258"/>
    <n v="54"/>
    <n v="0.54"/>
    <n v="570879"/>
    <s v="N/A"/>
    <s v="239r63fqY8PyWX9WcgwNzP"/>
    <n v="2258"/>
    <s v="Remember That Night?"/>
    <d v="2020-11-06T00:00:00"/>
    <n v="1890"/>
    <n v="31.5"/>
    <n v="2.625"/>
    <n v="1"/>
    <s v="single"/>
    <s v="Single"/>
    <n v="378"/>
  </r>
  <r>
    <s v="1xQ6trAsedVPCdbtDAmk0c"/>
    <n v="6972"/>
    <s v="Savage Love (Laxed - Siren Beat)"/>
    <n v="1"/>
    <n v="70"/>
    <n v="0.7"/>
    <b v="1"/>
    <n v="1"/>
    <x v="775"/>
    <n v="2259"/>
    <n v="55"/>
    <n v="0.55000000000000004"/>
    <n v="146015"/>
    <s v="N/A"/>
    <s v="1XMw3pBrYeXzNXZXc84DNw"/>
    <n v="2259"/>
    <s v="Savage Love (Laxed - Siren Beat)"/>
    <d v="2020-06-11T00:00:00"/>
    <n v="2038"/>
    <n v="33.966666666666669"/>
    <n v="2.8305555555555557"/>
    <n v="1"/>
    <s v="single"/>
    <s v="Single"/>
    <n v="285"/>
  </r>
  <r>
    <s v="5m0yZ33oOy0yYBtdTXuxQe"/>
    <n v="4118"/>
    <s v="Low Down"/>
    <n v="23"/>
    <n v="70"/>
    <n v="0.7"/>
    <b v="1"/>
    <n v="1"/>
    <x v="334"/>
    <n v="763"/>
    <n v="84"/>
    <n v="0.84"/>
    <n v="21644763"/>
    <s v="N/A"/>
    <s v="6uhEg4ASZYLIilZFCBFy1r"/>
    <n v="2260"/>
    <s v="My Turn (Deluxe)"/>
    <d v="2020-05-01T00:00:00"/>
    <n v="2079"/>
    <n v="34.65"/>
    <n v="2.8874999999999997"/>
    <n v="26"/>
    <s v="album"/>
    <s v="Album"/>
    <n v="241"/>
  </r>
  <r>
    <s v="0jT8Nl0shPS8115is0wD2Q"/>
    <n v="1466"/>
    <s v="Favorito"/>
    <n v="3"/>
    <n v="70"/>
    <n v="0.7"/>
    <b v="0"/>
    <n v="0"/>
    <x v="776"/>
    <n v="2261"/>
    <n v="78"/>
    <n v="0.78"/>
    <n v="20454854"/>
    <s v="colombian pop, pop urbano"/>
    <s v="6xS6mQz1fQZ6eZE654J15I"/>
    <n v="2261"/>
    <s v="Por Primera Vez"/>
    <d v="2020-04-17T00:00:00"/>
    <n v="2093"/>
    <n v="34.883333333333333"/>
    <n v="2.9069444444444446"/>
    <n v="10"/>
    <s v="album"/>
    <s v="Album"/>
    <n v="349"/>
  </r>
  <r>
    <s v="22LAwLoDA5b4AaGSkg6bKW"/>
    <n v="4997"/>
    <s v="Blueberry Faygo"/>
    <n v="1"/>
    <n v="70"/>
    <n v="0.7"/>
    <b v="1"/>
    <n v="1"/>
    <x v="777"/>
    <n v="2262"/>
    <n v="64"/>
    <n v="0.64"/>
    <n v="5982826"/>
    <s v="melodic rap"/>
    <s v="2a1AHCq835BXUcX1aTTWqQ"/>
    <n v="2262"/>
    <s v="Certified Hitmaker"/>
    <d v="2020-02-06T00:00:00"/>
    <n v="2164"/>
    <n v="36.06666666666667"/>
    <n v="3.005555555555556"/>
    <n v="15"/>
    <s v="album"/>
    <s v="Album"/>
    <n v="27"/>
  </r>
  <r>
    <s v="4wNIkl5XGiAACjFBlDWuSd"/>
    <n v="3575"/>
    <s v="What A Man Gotta Do"/>
    <n v="1"/>
    <n v="70"/>
    <n v="0.7"/>
    <b v="0"/>
    <n v="0"/>
    <x v="331"/>
    <n v="759"/>
    <n v="75"/>
    <n v="0.75"/>
    <n v="7761676"/>
    <s v="N/A"/>
    <s v="3SgvmlSsTrMuqICaOTlo0p"/>
    <n v="2263"/>
    <s v="What A Man Gotta Do"/>
    <d v="2020-01-17T00:00:00"/>
    <n v="2184"/>
    <n v="36.4"/>
    <n v="3.0333333333333332"/>
    <n v="1"/>
    <s v="single"/>
    <s v="Single"/>
    <n v="301"/>
  </r>
  <r>
    <s v="07KXEDMj78x68D884wgVEm"/>
    <n v="597"/>
    <s v="High Fashion (feat. Mustard)"/>
    <n v="11"/>
    <n v="70"/>
    <n v="0.7"/>
    <b v="1"/>
    <n v="1"/>
    <x v="234"/>
    <n v="516"/>
    <n v="74"/>
    <n v="0.74"/>
    <n v="11848561"/>
    <s v="melodic rap"/>
    <s v="52u4anZbHd6UInnmHRFzba"/>
    <n v="516"/>
    <s v="Please Excuse Me for Being Antisocial"/>
    <d v="2019-12-06T00:00:00"/>
    <n v="2226"/>
    <n v="37.1"/>
    <n v="3.0916666666666668"/>
    <n v="16"/>
    <s v="album"/>
    <s v="Album"/>
    <n v="367"/>
  </r>
  <r>
    <s v="1TMWcbxL5YF8rKsFHv5hAP"/>
    <n v="2481"/>
    <s v="Rules"/>
    <n v="3"/>
    <n v="70"/>
    <n v="0.7"/>
    <b v="1"/>
    <n v="1"/>
    <x v="128"/>
    <n v="242"/>
    <n v="86"/>
    <n v="0.86"/>
    <n v="34748949"/>
    <s v="N/A"/>
    <s v="1MmVkhiwTH0BkNOU3nw5d3"/>
    <n v="330"/>
    <s v="Hot Pink"/>
    <d v="2019-11-07T00:00:00"/>
    <n v="2255"/>
    <n v="37.583333333333336"/>
    <n v="3.1319444444444446"/>
    <n v="12"/>
    <s v="album"/>
    <s v="Album"/>
    <n v="311"/>
  </r>
  <r>
    <s v="6CltzquypraYIlWFp48m1O"/>
    <n v="5814"/>
    <s v="Hypersonic Missiles"/>
    <n v="1"/>
    <n v="70"/>
    <n v="0.7"/>
    <b v="0"/>
    <n v="0"/>
    <x v="674"/>
    <n v="1829"/>
    <n v="73"/>
    <n v="0.73"/>
    <n v="1204977"/>
    <s v="N/A"/>
    <s v="7FWCgfnTgupXdyBy51ME9m"/>
    <n v="2266"/>
    <s v="Hypersonic Missiles"/>
    <d v="2019-09-13T00:00:00"/>
    <n v="2310"/>
    <n v="38.5"/>
    <n v="3.2083333333333335"/>
    <n v="13"/>
    <s v="album"/>
    <s v="Album"/>
    <n v="396"/>
  </r>
  <r>
    <s v="3s4mrPrEFFPF0LmAfutW0n"/>
    <n v="6016"/>
    <s v="The London (feat. J. Cole &amp; Travis Scott)"/>
    <n v="19"/>
    <n v="70"/>
    <n v="0.7"/>
    <b v="1"/>
    <n v="1"/>
    <x v="641"/>
    <n v="1723"/>
    <n v="84"/>
    <n v="0.84"/>
    <n v="12418681"/>
    <s v="rap, melodic rap, trap"/>
    <s v="1bnHPO4dKK7IjvgrtVBcQh"/>
    <n v="2267"/>
    <s v="So Much Fun"/>
    <d v="2019-08-16T00:00:00"/>
    <n v="2338"/>
    <n v="38.966666666666669"/>
    <n v="3.2472222222222222"/>
    <n v="19"/>
    <s v="album"/>
    <s v="Album"/>
    <n v="333"/>
  </r>
  <r>
    <s v="2flxduIqEbsicdmPyj1WVW"/>
    <n v="3918"/>
    <s v="Imagination"/>
    <n v="1"/>
    <n v="70"/>
    <n v="0.7"/>
    <b v="0"/>
    <n v="0"/>
    <x v="140"/>
    <n v="268"/>
    <n v="70"/>
    <n v="0.7"/>
    <n v="4025972"/>
    <s v="N/A"/>
    <s v="5LbiR8iqC4hYeIKifnmVqc"/>
    <n v="2268"/>
    <s v="Imagination"/>
    <d v="2019-06-21T00:00:00"/>
    <n v="2394"/>
    <n v="39.9"/>
    <n v="3.3249999999999997"/>
    <n v="1"/>
    <s v="single"/>
    <s v="Single"/>
    <n v="427"/>
  </r>
  <r>
    <s v="3HWzoMvoF3TQfYg4UPszDq"/>
    <n v="7006"/>
    <s v="Truth Hurts"/>
    <n v="13"/>
    <n v="70"/>
    <n v="0.7"/>
    <b v="1"/>
    <n v="1"/>
    <x v="778"/>
    <n v="2269"/>
    <n v="68"/>
    <n v="0.68"/>
    <n v="5739313"/>
    <s v="N/A"/>
    <s v="2KJjOBX280F3hZZE1xO33O"/>
    <n v="2269"/>
    <s v="Cuz I Love You (Super Deluxe)"/>
    <d v="2019-04-19T00:00:00"/>
    <n v="2457"/>
    <n v="40.950000000000003"/>
    <n v="3.4125000000000001"/>
    <n v="16"/>
    <s v="album"/>
    <s v="Album"/>
    <n v="288"/>
  </r>
  <r>
    <s v="4QIo4oxwzzafcBWkKjDpXY"/>
    <n v="4742"/>
    <s v="xanny"/>
    <n v="3"/>
    <n v="70"/>
    <n v="0.7"/>
    <b v="0"/>
    <n v="0"/>
    <x v="4"/>
    <n v="7"/>
    <n v="90"/>
    <n v="0.9"/>
    <n v="11872863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406"/>
  </r>
  <r>
    <s v="2vdBo4ALPYbHRUPKgtE5iC"/>
    <n v="2530"/>
    <s v="ghostin"/>
    <n v="8"/>
    <n v="70"/>
    <n v="0.7"/>
    <b v="0"/>
    <n v="0"/>
    <x v="99"/>
    <n v="189"/>
    <n v="90"/>
    <n v="0.9"/>
    <n v="107418606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452"/>
  </r>
  <r>
    <s v="3vWzyGTu6Ovo1GdrcJqH6e"/>
    <n v="5676"/>
    <s v="Scared of the Dark (feat. XXXTENTACION)"/>
    <n v="11"/>
    <n v="70"/>
    <n v="0.7"/>
    <b v="0"/>
    <n v="0"/>
    <x v="403"/>
    <n v="963"/>
    <n v="86"/>
    <n v="0.86"/>
    <n v="17928214"/>
    <s v="rap, hip hop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388"/>
  </r>
  <r>
    <s v="3NuK5xMlSlB6K2Qp16zf3h"/>
    <n v="2069"/>
    <s v="Solo (feat. Demi Lovato)"/>
    <n v="3"/>
    <n v="70"/>
    <n v="0.7"/>
    <b v="0"/>
    <n v="0"/>
    <x v="378"/>
    <n v="902"/>
    <n v="74"/>
    <n v="0.74"/>
    <n v="5974740"/>
    <s v="N/A"/>
    <s v="1MvF4ulZKH7SaDQs9rE5nc"/>
    <n v="902"/>
    <s v="What Is Love? (Deluxe Edition)"/>
    <d v="2018-11-30T00:00:00"/>
    <n v="2597"/>
    <n v="43.283333333333331"/>
    <n v="3.6069444444444443"/>
    <n v="16"/>
    <s v="album"/>
    <s v="Album"/>
    <n v="371"/>
  </r>
  <r>
    <s v="27rdGxbavYJeBphck5MZAF"/>
    <n v="18"/>
    <s v="Nothing Breaks Like a Heart (feat. Miley Cyrus)"/>
    <n v="1"/>
    <n v="70"/>
    <n v="0.7"/>
    <b v="0"/>
    <n v="0"/>
    <x v="171"/>
    <n v="346"/>
    <n v="74"/>
    <n v="0.74"/>
    <n v="1294030"/>
    <s v="N/A"/>
    <s v="2hBfao8GWZwHlUGDB8HVQO"/>
    <n v="2274"/>
    <s v="Nothing Breaks Like a Heart (feat. Miley Cyrus)"/>
    <d v="2018-11-30T00:00:00"/>
    <n v="2597"/>
    <n v="43.283333333333331"/>
    <n v="3.6069444444444443"/>
    <n v="1"/>
    <s v="single"/>
    <s v="Single"/>
    <n v="362"/>
  </r>
  <r>
    <s v="2GGMabyHXnJmjY6CXhhB2e"/>
    <n v="2629"/>
    <s v="Money"/>
    <n v="1"/>
    <n v="70"/>
    <n v="0.7"/>
    <b v="1"/>
    <n v="1"/>
    <x v="332"/>
    <n v="760"/>
    <n v="81"/>
    <n v="0.81"/>
    <n v="25953771"/>
    <s v="N/A"/>
    <s v="2drqVzCt52KiDxKgl0Rq0P"/>
    <n v="2275"/>
    <s v="Money"/>
    <d v="2018-10-23T00:00:00"/>
    <n v="2635"/>
    <n v="43.916666666666664"/>
    <n v="3.6597222222222219"/>
    <n v="1"/>
    <s v="single"/>
    <s v="Single"/>
    <n v="305"/>
  </r>
  <r>
    <s v="6zeeWid2sgw4lap2jV61PZ"/>
    <n v="5210"/>
    <s v="Better"/>
    <n v="6"/>
    <n v="70"/>
    <n v="0.7"/>
    <b v="0"/>
    <n v="0"/>
    <x v="241"/>
    <n v="532"/>
    <n v="82"/>
    <n v="0.82"/>
    <n v="16946293"/>
    <s v="N/A"/>
    <s v="2Qxc2NJ7yPKVFRWi3llRr2"/>
    <n v="2276"/>
    <s v="Suncity"/>
    <d v="2018-10-18T00:00:00"/>
    <n v="2640"/>
    <n v="44"/>
    <n v="3.6666666666666665"/>
    <n v="7"/>
    <s v="album"/>
    <s v="Album"/>
    <n v="382"/>
  </r>
  <r>
    <s v="4t9vB7wIKWE5jIhjcztmmd"/>
    <n v="2450"/>
    <s v="Iris"/>
    <n v="5"/>
    <n v="70"/>
    <n v="0.7"/>
    <b v="0"/>
    <n v="0"/>
    <x v="779"/>
    <n v="2277"/>
    <n v="63"/>
    <n v="0.63"/>
    <n v="940759"/>
    <s v="witch house, darkwave"/>
    <s v="3sy3jRg8KrsGYNAuHPQnqk"/>
    <n v="2277"/>
    <s v="Ethereality"/>
    <d v="2018-10-05T00:00:00"/>
    <n v="2653"/>
    <n v="44.216666666666669"/>
    <n v="3.6847222222222222"/>
    <n v="10"/>
    <s v="album"/>
    <s v="Album"/>
    <n v="363"/>
  </r>
  <r>
    <s v="5N5k9nd479b1xpDZ4usjrg"/>
    <n v="442"/>
    <s v="Promises (with Sam Smith)"/>
    <n v="1"/>
    <n v="70"/>
    <n v="0.7"/>
    <b v="0"/>
    <n v="0"/>
    <x v="98"/>
    <n v="188"/>
    <n v="84"/>
    <n v="0.84"/>
    <n v="23079295"/>
    <s v="edm"/>
    <s v="2tpWgbBdzjkaJVJzR4T8y1"/>
    <n v="2278"/>
    <s v="Promises (with Sam Smith)"/>
    <d v="2018-08-17T00:00:00"/>
    <n v="2702"/>
    <n v="45.033333333333331"/>
    <n v="3.7527777777777778"/>
    <n v="1"/>
    <s v="single"/>
    <s v="Single"/>
    <n v="355"/>
  </r>
  <r>
    <s v="6OaVWaGfhXn70ZJfdVcabn"/>
    <n v="1513"/>
    <s v="NO BYSTANDERS"/>
    <n v="6"/>
    <n v="70"/>
    <n v="0.7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63"/>
  </r>
  <r>
    <s v="4e4fqjx0Izh4svvTef1z7e"/>
    <n v="6961"/>
    <s v="Meant to Be (feat. Florida Georgia Line)"/>
    <n v="14"/>
    <n v="70"/>
    <n v="0.7"/>
    <b v="0"/>
    <n v="0"/>
    <x v="780"/>
    <n v="2280"/>
    <n v="75"/>
    <n v="0.75"/>
    <n v="9837715"/>
    <s v="N/A"/>
    <s v="4TOkZvtqNpg5UHyGxCn0mS"/>
    <n v="2280"/>
    <s v="Expectations"/>
    <d v="2018-06-22T00:00:00"/>
    <n v="2758"/>
    <n v="45.966666666666669"/>
    <n v="3.8305555555555557"/>
    <n v="14"/>
    <s v="album"/>
    <s v="Album"/>
    <n v="273"/>
  </r>
  <r>
    <s v="04ZTP5KsCypmtCmQg5tH9R"/>
    <n v="1965"/>
    <s v="I'm a Mess"/>
    <n v="2"/>
    <n v="70"/>
    <n v="0.7"/>
    <b v="0"/>
    <n v="0"/>
    <x v="780"/>
    <n v="2280"/>
    <n v="75"/>
    <n v="0.75"/>
    <n v="9837715"/>
    <s v="N/A"/>
    <s v="4TOkZvtqNpg5UHyGxCn0mS"/>
    <n v="2280"/>
    <s v="Expectations"/>
    <d v="2018-06-22T00:00:00"/>
    <n v="2758"/>
    <n v="45.966666666666669"/>
    <n v="3.8305555555555557"/>
    <n v="14"/>
    <s v="album"/>
    <s v="Album"/>
    <n v="325"/>
  </r>
  <r>
    <s v="5o3GnrcFtvkdf3zFznuSbA"/>
    <n v="3527"/>
    <s v="Don't Wanna Know (feat. Kendrick Lamar)"/>
    <n v="14"/>
    <n v="70"/>
    <n v="0.7"/>
    <b v="0"/>
    <n v="0"/>
    <x v="138"/>
    <n v="261"/>
    <n v="85"/>
    <n v="0.85"/>
    <n v="45771951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57"/>
  </r>
  <r>
    <s v="1MhXdlCQPnO56T57MfmaRm"/>
    <n v="3871"/>
    <s v="Ghost Of You"/>
    <n v="13"/>
    <n v="70"/>
    <n v="0.7"/>
    <b v="0"/>
    <n v="0"/>
    <x v="290"/>
    <n v="647"/>
    <n v="76"/>
    <n v="0.76"/>
    <n v="10246594"/>
    <s v="N/A"/>
    <s v="2D0Hi3Jj6RFnpWDcSa0Otu"/>
    <n v="647"/>
    <s v="Youngblood (Deluxe)"/>
    <d v="2018-06-15T00:00:00"/>
    <n v="2765"/>
    <n v="46.083333333333336"/>
    <n v="3.8402777777777781"/>
    <n v="16"/>
    <s v="album"/>
    <s v="Album"/>
    <n v="329"/>
  </r>
  <r>
    <s v="7DrluKkTviBwCc8AV3VGmf"/>
    <n v="952"/>
    <s v="Clandestino"/>
    <n v="1"/>
    <n v="70"/>
    <n v="0.7"/>
    <b v="0"/>
    <n v="0"/>
    <x v="239"/>
    <n v="530"/>
    <n v="85"/>
    <n v="0.85"/>
    <n v="39777995"/>
    <s v="latin pop"/>
    <s v="1h1hnfRyc45IIDnxUCaGIf"/>
    <n v="2284"/>
    <s v="Clandestino"/>
    <d v="2018-06-08T00:00:00"/>
    <n v="2772"/>
    <n v="46.2"/>
    <n v="3.85"/>
    <n v="1"/>
    <s v="single"/>
    <s v="Single"/>
    <n v="386"/>
  </r>
  <r>
    <s v="79esEXlqqmq0GPz0xQSZTV"/>
    <n v="7001"/>
    <s v="Lost In Japan"/>
    <n v="6"/>
    <n v="70"/>
    <n v="0.7"/>
    <b v="0"/>
    <n v="0"/>
    <x v="73"/>
    <n v="134"/>
    <n v="81"/>
    <n v="0.81"/>
    <n v="45700057"/>
    <s v="N/A"/>
    <s v="2VP96XdMOKTXefI8Nui23s"/>
    <n v="2285"/>
    <s v="Shawn Mendes"/>
    <d v="2018-05-25T00:00:00"/>
    <n v="2786"/>
    <n v="46.43333333333333"/>
    <n v="3.869444444444444"/>
    <n v="14"/>
    <s v="album"/>
    <s v="Album"/>
    <n v="335"/>
  </r>
  <r>
    <s v="16XiTUC2rQvb5lmtOm3FYY"/>
    <n v="682"/>
    <s v="Us"/>
    <n v="5"/>
    <n v="70"/>
    <n v="0.7"/>
    <b v="0"/>
    <n v="0"/>
    <x v="781"/>
    <n v="2286"/>
    <n v="67"/>
    <n v="0.67"/>
    <n v="4106519"/>
    <s v="N/A"/>
    <s v="08cprzGPjtLDvKMwtQh93R"/>
    <n v="2286"/>
    <s v="Electric Light"/>
    <d v="2018-05-18T00:00:00"/>
    <n v="2793"/>
    <n v="46.55"/>
    <n v="3.8791666666666664"/>
    <n v="14"/>
    <s v="album"/>
    <s v="Album"/>
    <n v="302"/>
  </r>
  <r>
    <s v="1lsBTdE6MGsKeZCD6llNu7"/>
    <n v="6989"/>
    <s v="Done for Me (feat. Kehlani)"/>
    <n v="5"/>
    <n v="70"/>
    <n v="0.7"/>
    <b v="0"/>
    <n v="0"/>
    <x v="50"/>
    <n v="93"/>
    <n v="80"/>
    <n v="0.8"/>
    <n v="25306511"/>
    <s v="soft pop, pop"/>
    <s v="0mZIUXje90JtHxPNzWsJNR"/>
    <n v="93"/>
    <s v="Voicenotes"/>
    <d v="2018-05-11T00:00:00"/>
    <n v="2800"/>
    <n v="46.666666666666664"/>
    <n v="3.8888888888888888"/>
    <n v="13"/>
    <s v="album"/>
    <s v="Album"/>
    <n v="3"/>
  </r>
  <r>
    <s v="4hQ6UGyWQIGJmHSo0J88JW"/>
    <n v="2239"/>
    <s v="Back To You - From 13 Reasons Why – Season 2 Soundtrack"/>
    <n v="1"/>
    <n v="70"/>
    <n v="0.7"/>
    <b v="0"/>
    <n v="0"/>
    <x v="438"/>
    <n v="1060"/>
    <n v="81"/>
    <n v="0.81"/>
    <n v="53267200"/>
    <s v="N/A"/>
    <s v="3N7eWDCvfWv34xWNohdHjO"/>
    <n v="2288"/>
    <s v="Back To You (From 13 Reasons Why – Season 2 Soundtrack)"/>
    <d v="2018-05-10T00:00:00"/>
    <n v="2801"/>
    <n v="46.68333333333333"/>
    <n v="3.8902777777777775"/>
    <n v="1"/>
    <s v="single"/>
    <s v="Single"/>
    <n v="346"/>
  </r>
  <r>
    <s v="0F4FejjWi3bf5vGOkuQwPS"/>
    <n v="2152"/>
    <s v="On My Own"/>
    <n v="1"/>
    <n v="70"/>
    <n v="0.7"/>
    <b v="1"/>
    <n v="1"/>
    <x v="782"/>
    <n v="2289"/>
    <n v="60"/>
    <n v="0.6"/>
    <n v="284847"/>
    <s v="dark r&amp;b"/>
    <s v="0wylw2oByuJ6xLF3j0QoKL"/>
    <n v="2289"/>
    <s v="On My Own"/>
    <d v="2018-05-09T00:00:00"/>
    <n v="2802"/>
    <n v="46.7"/>
    <n v="3.8916666666666671"/>
    <n v="1"/>
    <s v="single"/>
    <s v="Single"/>
    <n v="286"/>
  </r>
  <r>
    <s v="6QdnKD1zwEgyOWtkrdzlOF"/>
    <n v="8302"/>
    <s v="Hurt You"/>
    <n v="5"/>
    <n v="70"/>
    <n v="0.7"/>
    <b v="1"/>
    <n v="1"/>
    <x v="17"/>
    <n v="35"/>
    <n v="93"/>
    <n v="0.93"/>
    <n v="112918137"/>
    <s v="r&amp;b pop, alternative r&amp;b, hip hop, synthpop"/>
    <s v="4qZBW3f2Q8y0k1A84d4iAO"/>
    <n v="178"/>
    <s v="My Dear Melancholy,"/>
    <d v="2018-03-30T00:00:00"/>
    <n v="2842"/>
    <n v="47.366666666666667"/>
    <n v="3.9472222222222224"/>
    <n v="7"/>
    <s v="album"/>
    <s v="Album"/>
    <n v="383"/>
  </r>
  <r>
    <s v="42bbDWZ8WmXTH7PkYAlGLu"/>
    <n v="5321"/>
    <s v="Hold My Girl"/>
    <n v="8"/>
    <n v="70"/>
    <n v="0.7"/>
    <b v="0"/>
    <n v="0"/>
    <x v="596"/>
    <n v="1575"/>
    <n v="68"/>
    <n v="0.68"/>
    <n v="4312223"/>
    <s v="N/A"/>
    <s v="2NaulYO6lGXTyIzWTJvRJj"/>
    <n v="1575"/>
    <s v="Staying at Tamara's"/>
    <d v="2018-03-23T00:00:00"/>
    <n v="2849"/>
    <n v="47.483333333333334"/>
    <n v="3.9569444444444444"/>
    <n v="11"/>
    <s v="album"/>
    <s v="Album"/>
    <n v="352"/>
  </r>
  <r>
    <s v="1XRgIKC5TPwo7nWGyKqgG0"/>
    <n v="378"/>
    <s v="I Get the Bag (feat. Migos)"/>
    <n v="3"/>
    <n v="70"/>
    <n v="0.7"/>
    <b v="1"/>
    <n v="1"/>
    <x v="552"/>
    <n v="1418"/>
    <n v="76"/>
    <n v="0.76"/>
    <n v="5987438"/>
    <s v="southern hip hop, rap, trap"/>
    <s v="2aTOwGU66ocsf8IQpOI0XZ"/>
    <n v="2292"/>
    <s v="Mr. Davis"/>
    <d v="2017-10-13T00:00:00"/>
    <n v="3010"/>
    <n v="50.166666666666664"/>
    <n v="4.1805555555555554"/>
    <n v="17"/>
    <s v="album"/>
    <s v="Album"/>
    <n v="388"/>
  </r>
  <r>
    <s v="1UZOjK1BwmwWU14Erba9CZ"/>
    <n v="991"/>
    <s v="Malibu"/>
    <n v="2"/>
    <n v="70"/>
    <n v="0.7"/>
    <b v="0"/>
    <n v="0"/>
    <x v="123"/>
    <n v="234"/>
    <n v="81"/>
    <n v="0.81"/>
    <n v="26561582"/>
    <s v="country pop, rock, hip hop, experimental"/>
    <s v="5xG9gJcs9ut3qDWezHUlsX"/>
    <n v="2293"/>
    <s v="Younger Now"/>
    <d v="2017-09-29T00:00:00"/>
    <n v="3024"/>
    <n v="50.4"/>
    <n v="4.2"/>
    <n v="11"/>
    <s v="album"/>
    <s v="Album"/>
    <n v="386"/>
  </r>
  <r>
    <s v="3rJDsZjIaCfJQSqRUvl0BM"/>
    <n v="7690"/>
    <s v="Funeral"/>
    <n v="3"/>
    <n v="70"/>
    <n v="0.7"/>
    <b v="0"/>
    <n v="0"/>
    <x v="783"/>
    <n v="2294"/>
    <n v="76"/>
    <n v="0.76"/>
    <n v="3006253"/>
    <s v="N/A"/>
    <s v="0qWcLfCZ8wtcoOdX14oGNI"/>
    <n v="2294"/>
    <s v="Stranger in the Alps"/>
    <d v="2017-09-22T00:00:00"/>
    <n v="3031"/>
    <n v="50.516666666666666"/>
    <n v="4.2097222222222221"/>
    <n v="11"/>
    <s v="album"/>
    <s v="Album"/>
    <n v="387"/>
  </r>
  <r>
    <s v="5Gu0PDLN4YJeW75PpBSg9p"/>
    <n v="3758"/>
    <s v="Let Me Go (with Alesso, Florida Georgia Line &amp; watt)"/>
    <n v="1"/>
    <n v="70"/>
    <n v="0.7"/>
    <b v="0"/>
    <n v="0"/>
    <x v="738"/>
    <n v="2121"/>
    <n v="66"/>
    <n v="0.66"/>
    <n v="8862787"/>
    <s v="N/A"/>
    <s v="3ggBBGRhkDVAu7pQRXRPXO"/>
    <n v="2295"/>
    <s v="Let Me Go (with Alesso, Florida Georgia Line &amp; watt)"/>
    <d v="2017-09-08T00:00:00"/>
    <n v="3045"/>
    <n v="50.75"/>
    <n v="4.229166666666667"/>
    <n v="1"/>
    <s v="single"/>
    <s v="Single"/>
    <n v="291"/>
  </r>
  <r>
    <s v="1j4kHkkpqZRBwE0A4CN4Yv"/>
    <n v="4520"/>
    <s v="Dusk Till Dawn (feat. Sia) - Radio Edit"/>
    <n v="1"/>
    <n v="70"/>
    <n v="0.7"/>
    <b v="0"/>
    <n v="0"/>
    <x v="235"/>
    <n v="520"/>
    <n v="77"/>
    <n v="0.77"/>
    <n v="24105967"/>
    <s v="N/A"/>
    <s v="5l5gR4rh26QI3fijGFTDrp"/>
    <n v="2296"/>
    <s v="Dusk Till Dawn (feat. Sia) [Radio Edit]"/>
    <d v="2017-09-07T00:00:00"/>
    <n v="3046"/>
    <n v="50.766666666666666"/>
    <n v="4.2305555555555552"/>
    <n v="1"/>
    <s v="single"/>
    <s v="Single"/>
    <n v="398"/>
  </r>
  <r>
    <s v="7iDa6hUg2VgEL1o1HjmfBn"/>
    <n v="3289"/>
    <s v="Meant to Be (feat. Florida Georgia Line)"/>
    <n v="6"/>
    <n v="70"/>
    <n v="0.7"/>
    <b v="0"/>
    <n v="0"/>
    <x v="780"/>
    <n v="2280"/>
    <n v="76"/>
    <n v="0.76"/>
    <n v="9838934"/>
    <s v="N/A"/>
    <s v="6t5D6LEgHxqUVOxJItkzfb"/>
    <n v="2297"/>
    <s v="All Your Fault: Pt. 2"/>
    <d v="2017-08-11T00:00:00"/>
    <n v="3073"/>
    <n v="51.216666666666669"/>
    <n v="4.2680555555555557"/>
    <n v="6"/>
    <s v="single"/>
    <s v="Single"/>
    <n v="273"/>
  </r>
  <r>
    <s v="6Kkt27YmFyIFrcX3QXFi2o"/>
    <n v="8573"/>
    <s v="Liability"/>
    <n v="5"/>
    <n v="70"/>
    <n v="0.7"/>
    <b v="0"/>
    <n v="0"/>
    <x v="139"/>
    <n v="264"/>
    <n v="80"/>
    <n v="0.8"/>
    <n v="10539134"/>
    <s v="N/A"/>
    <s v="2B87zXm9bOWvAJdkJBTpzF"/>
    <n v="914"/>
    <s v="Melodrama"/>
    <d v="2017-06-16T00:00:00"/>
    <n v="3129"/>
    <n v="52.15"/>
    <n v="4.3458333333333332"/>
    <n v="11"/>
    <s v="album"/>
    <s v="Album"/>
    <n v="286"/>
  </r>
  <r>
    <s v="3pndPhlQWjuSoXhcIIdBjv"/>
    <n v="4387"/>
    <s v="What They Want"/>
    <n v="11"/>
    <n v="70"/>
    <n v="0.7"/>
    <b v="1"/>
    <n v="1"/>
    <x v="651"/>
    <n v="1761"/>
    <n v="72"/>
    <n v="0.72"/>
    <n v="5507537"/>
    <s v="N/A"/>
    <s v="0lUL92det7mZ4DaHYmiUEC"/>
    <n v="1761"/>
    <s v="There's Really A Wolf"/>
    <d v="2017-05-05T00:00:00"/>
    <n v="3171"/>
    <n v="52.85"/>
    <n v="4.4041666666666668"/>
    <n v="20"/>
    <s v="album"/>
    <s v="Album"/>
    <n v="276"/>
  </r>
  <r>
    <s v="6rPO02ozF3bM7NnOV4h6s2"/>
    <n v="3851"/>
    <s v="Despacito - Remix"/>
    <n v="1"/>
    <n v="70"/>
    <n v="0.7"/>
    <b v="0"/>
    <n v="0"/>
    <x v="289"/>
    <n v="643"/>
    <n v="73"/>
    <n v="0.73"/>
    <n v="10982585"/>
    <s v="latin"/>
    <s v="3Gq2Dme9nesdgoqNNlcN8O"/>
    <n v="2300"/>
    <s v="Despacito Feat. Justin Bieber (Remix)"/>
    <d v="2017-04-17T00:00:00"/>
    <n v="3189"/>
    <n v="53.15"/>
    <n v="4.4291666666666663"/>
    <n v="1"/>
    <s v="single"/>
    <s v="Single"/>
    <n v="381"/>
  </r>
  <r>
    <s v="0mBKv9DkYfQHjdMcw2jdyI"/>
    <n v="687"/>
    <s v="Chunky"/>
    <n v="2"/>
    <n v="70"/>
    <n v="0.7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11"/>
  </r>
  <r>
    <s v="3odrUVQ9tvRpkC9II2oWzx"/>
    <n v="3139"/>
    <s v="Still Falling For You - From Bridget Jones's Baby&quot;&quot;"/>
    <n v="1"/>
    <n v="70"/>
    <n v="0.7"/>
    <b v="0"/>
    <n v="0"/>
    <x v="377"/>
    <n v="892"/>
    <n v="78"/>
    <n v="0.78"/>
    <n v="13212719"/>
    <s v="N/A"/>
    <s v="6YIaqFvhOWma5gbjcB18Nu"/>
    <n v="2302"/>
    <s v="Still Falling For You (From Bridget Jones's Baby&quot; Original Motion Picture Soundtrack)&quot;"/>
    <d v="2016-08-19T00:00:00"/>
    <n v="3430"/>
    <n v="57.166666666666664"/>
    <n v="4.7638888888888884"/>
    <n v="1"/>
    <s v="single"/>
    <s v="Single"/>
    <n v="401"/>
  </r>
  <r>
    <s v="42ydLwx4i5V49RXHOozJZq"/>
    <n v="13822"/>
    <s v="Scars To Your Beautiful"/>
    <n v="10"/>
    <n v="70"/>
    <n v="0.7"/>
    <b v="0"/>
    <n v="0"/>
    <x v="387"/>
    <n v="932"/>
    <n v="72"/>
    <n v="0.72"/>
    <n v="12274170"/>
    <s v="N/A"/>
    <s v="2AGNF8r2y8HL85yVk2bwmS"/>
    <n v="2303"/>
    <s v="Know-It-All (Deluxe)"/>
    <d v="2016-03-11T00:00:00"/>
    <n v="3591"/>
    <n v="59.85"/>
    <n v="4.9874999999999998"/>
    <n v="15"/>
    <s v="album"/>
    <s v="Album"/>
    <n v="383"/>
  </r>
  <r>
    <s v="1Q3t9fWvHUXKsMmpD2XpUu"/>
    <n v="2587"/>
    <s v="Cold Cold Cold"/>
    <n v="5"/>
    <n v="70"/>
    <n v="0.7"/>
    <b v="0"/>
    <n v="0"/>
    <x v="784"/>
    <n v="2304"/>
    <n v="73"/>
    <n v="0.73"/>
    <n v="4298554"/>
    <s v="N/A"/>
    <s v="0nW0w37lrQ87k7PLZvC4qJ"/>
    <n v="2304"/>
    <s v="Tell Me I'm Pretty"/>
    <d v="2015-12-18T00:00:00"/>
    <n v="3675"/>
    <n v="61.25"/>
    <n v="5.104166666666667"/>
    <n v="10"/>
    <s v="album"/>
    <s v="Album"/>
    <n v="357"/>
  </r>
  <r>
    <s v="6ZANrVuAMp2rpjhfbOuJly"/>
    <n v="2588"/>
    <s v="Same Old Love"/>
    <n v="4"/>
    <n v="70"/>
    <n v="0.7"/>
    <b v="0"/>
    <n v="0"/>
    <x v="438"/>
    <n v="1060"/>
    <n v="81"/>
    <n v="0.81"/>
    <n v="53260584"/>
    <s v="N/A"/>
    <s v="3Kbuu2tHsIbplFUkB7a5oE"/>
    <n v="2305"/>
    <s v="Revival (Deluxe)"/>
    <d v="2015-10-09T00:00:00"/>
    <n v="3745"/>
    <n v="62.416666666666664"/>
    <n v="5.2013888888888884"/>
    <n v="16"/>
    <s v="album"/>
    <s v="Album"/>
    <n v="381"/>
  </r>
  <r>
    <s v="3SKzTIl9mW0DadTys9SFo3"/>
    <n v="7203"/>
    <s v="Control"/>
    <n v="14"/>
    <n v="70"/>
    <n v="0.7"/>
    <b v="0"/>
    <n v="0"/>
    <x v="165"/>
    <n v="327"/>
    <n v="80"/>
    <n v="0.8"/>
    <n v="22396044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357"/>
  </r>
  <r>
    <s v="5d6Mjuu2uCGRPYpFjGpCX5"/>
    <n v="3161"/>
    <s v="Sugar"/>
    <n v="5"/>
    <n v="70"/>
    <n v="0.7"/>
    <b v="1"/>
    <n v="1"/>
    <x v="138"/>
    <n v="261"/>
    <n v="85"/>
    <n v="0.85"/>
    <n v="45777722"/>
    <s v="pop"/>
    <s v="6LtzdMGhOCh9s6sssWrpuD"/>
    <n v="1937"/>
    <s v="V (Asia Tour Edition)"/>
    <d v="2015-05-18T00:00:00"/>
    <n v="3889"/>
    <n v="64.816666666666663"/>
    <n v="5.4013888888888886"/>
    <n v="20"/>
    <s v="album"/>
    <s v="Album"/>
    <n v="392"/>
  </r>
  <r>
    <s v="2s1sdSqGcKxpPr5lCl7jAV"/>
    <n v="6916"/>
    <s v="Chandelier"/>
    <n v="1"/>
    <n v="70"/>
    <n v="0.7"/>
    <b v="0"/>
    <n v="0"/>
    <x v="247"/>
    <n v="546"/>
    <n v="82"/>
    <n v="0.82"/>
    <n v="30556621"/>
    <s v="N/A"/>
    <s v="6FdNvoO5sF4EKwCX9je1MH"/>
    <n v="2308"/>
    <s v="1000 Forms Of Fear (Deluxe Version)"/>
    <d v="2015-05-04T00:00:00"/>
    <n v="3903"/>
    <n v="65.05"/>
    <n v="5.4208333333333334"/>
    <n v="20"/>
    <s v="album"/>
    <s v="Album"/>
    <n v="36"/>
  </r>
  <r>
    <s v="3nnG7AM9QopHVPEuLX3Khk"/>
    <n v="7138"/>
    <s v="Let It Go"/>
    <n v="3"/>
    <n v="70"/>
    <n v="0.7"/>
    <b v="0"/>
    <n v="0"/>
    <x v="781"/>
    <n v="2286"/>
    <n v="67"/>
    <n v="0.67"/>
    <n v="4106519"/>
    <s v="N/A"/>
    <s v="3GqsyMrJu3o8jLiGyBsBQW"/>
    <n v="2309"/>
    <s v="Chaos And The Calm"/>
    <d v="2015-03-20T00:00:00"/>
    <n v="3948"/>
    <n v="65.8"/>
    <n v="5.4833333333333334"/>
    <n v="12"/>
    <s v="album"/>
    <s v="Album"/>
    <n v="434"/>
  </r>
  <r>
    <s v="4R8BdwRidxAWaYyFNU00P1"/>
    <n v="5760"/>
    <s v="War Of Hearts"/>
    <n v="5"/>
    <n v="70"/>
    <n v="0.7"/>
    <b v="0"/>
    <n v="0"/>
    <x v="785"/>
    <n v="2310"/>
    <n v="61"/>
    <n v="0.61"/>
    <n v="648181"/>
    <s v="N/A"/>
    <s v="3adiBBrMeZHVsN9e8GxypZ"/>
    <n v="2310"/>
    <s v="Up In Flames"/>
    <d v="2015-01-20T00:00:00"/>
    <n v="4007"/>
    <n v="66.783333333333331"/>
    <n v="5.5652777777777773"/>
    <n v="6"/>
    <s v="single"/>
    <s v="Single"/>
    <n v="377"/>
  </r>
  <r>
    <s v="7MJQ9Nfxzh8LPZ9e9u68Fq"/>
    <n v="2488"/>
    <s v="Lose Yourself"/>
    <n v="3"/>
    <n v="70"/>
    <n v="0.7"/>
    <b v="1"/>
    <n v="1"/>
    <x v="59"/>
    <n v="106"/>
    <n v="88"/>
    <n v="0.88"/>
    <n v="104539036"/>
    <s v="rap, hip hop"/>
    <s v="3CjuTytLZz3G9znXt2rJgU"/>
    <n v="2311"/>
    <s v="SHADYXV"/>
    <d v="2014-11-24T00:00:00"/>
    <n v="4064"/>
    <n v="67.733333333333334"/>
    <n v="5.6444444444444448"/>
    <n v="28"/>
    <s v="compilation"/>
    <s v="Compilation"/>
    <n v="534"/>
  </r>
  <r>
    <s v="7cgu4JBW3hq1GwTM1ilkKQ"/>
    <n v="4459"/>
    <s v="Talking Body"/>
    <n v="4"/>
    <n v="70"/>
    <n v="0.7"/>
    <b v="1"/>
    <n v="1"/>
    <x v="511"/>
    <n v="1271"/>
    <n v="71"/>
    <n v="0.71"/>
    <n v="3676745"/>
    <s v="N/A"/>
    <s v="5Z5O36p7BivXzkucc0PAfw"/>
    <n v="1442"/>
    <s v="Queen Of The Clouds"/>
    <d v="2014-09-24T00:00:00"/>
    <n v="4125"/>
    <n v="68.75"/>
    <n v="5.729166666666667"/>
    <n v="18"/>
    <s v="album"/>
    <s v="Album"/>
    <n v="397"/>
  </r>
  <r>
    <s v="22I3h5AOENlH4CqXJsEbFR"/>
    <n v="567"/>
    <s v="Collide (feat. Tyga)"/>
    <n v="1"/>
    <n v="70"/>
    <n v="0.7"/>
    <b v="1"/>
    <n v="1"/>
    <x v="786"/>
    <n v="2313"/>
    <n v="61"/>
    <n v="0.61"/>
    <n v="956325"/>
    <s v="N/A"/>
    <s v="2LbrGt2oc08xV8IDJvLzYi"/>
    <n v="2313"/>
    <s v="Collide (feat. Tyga)"/>
    <d v="2014-08-25T00:00:00"/>
    <n v="4155"/>
    <n v="69.25"/>
    <n v="5.770833333333333"/>
    <n v="1"/>
    <s v="single"/>
    <s v="Single"/>
    <n v="433"/>
  </r>
  <r>
    <s v="4b7vk8SRcYgnxpk0JOIS7r"/>
    <n v="1344"/>
    <s v="Drugs You Should Try It"/>
    <n v="4"/>
    <n v="70"/>
    <n v="0.7"/>
    <b v="1"/>
    <n v="1"/>
    <x v="135"/>
    <n v="254"/>
    <n v="89"/>
    <n v="0.89"/>
    <n v="41107596"/>
    <s v="rap"/>
    <s v="54Y471E7GNBSOXjZtqONId"/>
    <n v="2314"/>
    <s v="DAYS BEFORE RODEO"/>
    <d v="2014-08-18T00:00:00"/>
    <n v="4162"/>
    <n v="69.36666666666666"/>
    <n v="5.780555555555555"/>
    <n v="12"/>
    <s v="album"/>
    <s v="Album"/>
    <n v="347"/>
  </r>
  <r>
    <s v="23khhseCLQqVMCIT1WMAns"/>
    <n v="1966"/>
    <s v="Magic"/>
    <n v="2"/>
    <n v="70"/>
    <n v="0.7"/>
    <b v="0"/>
    <n v="0"/>
    <x v="22"/>
    <n v="45"/>
    <n v="88"/>
    <n v="0.88"/>
    <n v="60818952"/>
    <s v="N/A"/>
    <s v="2G4AUqfwxcV1UdQjm2ouYr"/>
    <n v="191"/>
    <s v="Ghost Stories"/>
    <d v="2014-05-16T00:00:00"/>
    <n v="4256"/>
    <n v="70.933333333333337"/>
    <n v="5.9111111111111114"/>
    <n v="9"/>
    <s v="album"/>
    <s v="Album"/>
    <n v="475"/>
  </r>
  <r>
    <s v="5sF7hdYvhrcgNq8NZjfK8L"/>
    <n v="2698"/>
    <s v="Not About Angels"/>
    <n v="1"/>
    <n v="70"/>
    <n v="0.7"/>
    <b v="0"/>
    <n v="0"/>
    <x v="658"/>
    <n v="1790"/>
    <n v="68"/>
    <n v="0.68"/>
    <n v="3737128"/>
    <s v="N/A"/>
    <s v="7DRvJhjucsH34zMXtEh0ER"/>
    <n v="2316"/>
    <s v="Not About Angels"/>
    <d v="2014-04-13T00:00:00"/>
    <n v="4289"/>
    <n v="71.483333333333334"/>
    <n v="5.9569444444444448"/>
    <n v="1"/>
    <s v="single"/>
    <s v="Single"/>
    <n v="315"/>
  </r>
  <r>
    <s v="6Vc5wAMmXdKIAM7WUoEb7N"/>
    <n v="4515"/>
    <s v="Say Something"/>
    <n v="13"/>
    <n v="70"/>
    <n v="0.7"/>
    <b v="0"/>
    <n v="0"/>
    <x v="787"/>
    <n v="2317"/>
    <n v="57"/>
    <n v="0.56999999999999995"/>
    <n v="649992"/>
    <s v="N/A"/>
    <s v="1yOcLa4euMk9sV7rRJ89Dl"/>
    <n v="2317"/>
    <s v="Is There Anybody Out There?"/>
    <d v="2014-01-20T00:00:00"/>
    <n v="4372"/>
    <n v="72.86666666666666"/>
    <n v="6.072222222222222"/>
    <n v="13"/>
    <s v="album"/>
    <s v="Album"/>
    <n v="382"/>
  </r>
  <r>
    <s v="5Az8KU81g2aLBbJN67F2CI"/>
    <n v="15"/>
    <s v="Mind Over Matter"/>
    <n v="5"/>
    <n v="70"/>
    <n v="0.7"/>
    <b v="0"/>
    <n v="0"/>
    <x v="788"/>
    <n v="2318"/>
    <n v="65"/>
    <n v="0.65"/>
    <n v="1704555"/>
    <s v="N/A"/>
    <s v="3cSzKBfylctgJwqorcNEo2"/>
    <n v="2318"/>
    <s v="Mind Over Matter"/>
    <d v="2014-01-17T00:00:00"/>
    <n v="4375"/>
    <n v="72.916666666666671"/>
    <n v="6.0763888888888893"/>
    <n v="13"/>
    <s v="album"/>
    <s v="Album"/>
    <n v="407"/>
  </r>
  <r>
    <s v="6VrLYoQKdhu1Jruei06t65"/>
    <n v="1411"/>
    <s v="Somebody To You"/>
    <n v="3"/>
    <n v="70"/>
    <n v="0.7"/>
    <b v="0"/>
    <n v="0"/>
    <x v="789"/>
    <n v="2319"/>
    <n v="62"/>
    <n v="0.62"/>
    <n v="5912706"/>
    <s v="N/A"/>
    <s v="12gXA8pXYzj9bycyyKSGAa"/>
    <n v="2319"/>
    <s v="Meet The Vamps"/>
    <d v="2014-01-01T00:00:00"/>
    <n v="4391"/>
    <n v="73.183333333333337"/>
    <n v="6.0986111111111114"/>
    <n v="15"/>
    <s v="album"/>
    <s v="Album"/>
    <n v="308"/>
  </r>
  <r>
    <s v="67awxiNHNyjMXhVgsHuIrs"/>
    <n v="3652"/>
    <s v="Turn Down for What"/>
    <n v="1"/>
    <n v="70"/>
    <n v="0.7"/>
    <b v="0"/>
    <n v="0"/>
    <x v="76"/>
    <n v="138"/>
    <n v="77"/>
    <n v="0.77"/>
    <n v="9277034"/>
    <s v="N/A"/>
    <s v="3zo0Hxh9rjJsdw2JAKReE3"/>
    <n v="2320"/>
    <s v="Turn Down for What"/>
    <d v="2013-12-18T00:00:00"/>
    <n v="4405"/>
    <n v="73.416666666666671"/>
    <n v="6.1180555555555562"/>
    <n v="1"/>
    <s v="single"/>
    <s v="Single"/>
    <n v="356"/>
  </r>
  <r>
    <s v="55N0YHhO55Q1lWsc4dDPcI"/>
    <n v="2946"/>
    <s v="A World Alone"/>
    <n v="10"/>
    <n v="70"/>
    <n v="0.7"/>
    <b v="0"/>
    <n v="0"/>
    <x v="139"/>
    <n v="264"/>
    <n v="80"/>
    <n v="0.8"/>
    <n v="10541250"/>
    <s v="N/A"/>
    <s v="0rmhjUgoVa17LZuS8xWQ3v"/>
    <n v="264"/>
    <s v="Pure Heroine"/>
    <d v="2013-09-27T00:00:00"/>
    <n v="4487"/>
    <n v="74.783333333333331"/>
    <n v="6.2319444444444443"/>
    <n v="10"/>
    <s v="album"/>
    <s v="Album"/>
    <n v="49"/>
  </r>
  <r>
    <s v="6LoQHIo74tOzQ8EsLEkhgF"/>
    <n v="6943"/>
    <s v="Come &amp; Get It"/>
    <n v="5"/>
    <n v="70"/>
    <n v="0.7"/>
    <b v="0"/>
    <n v="0"/>
    <x v="438"/>
    <n v="1060"/>
    <n v="81"/>
    <n v="0.81"/>
    <n v="53260584"/>
    <s v="N/A"/>
    <s v="3cGKAHAUhAaTTezK4GbBhQ"/>
    <n v="2322"/>
    <s v="Stars Dance (Bonus Track Version)"/>
    <d v="2013-01-01T00:00:00"/>
    <n v="4756"/>
    <n v="79.266666666666666"/>
    <n v="6.6055555555555552"/>
    <n v="13"/>
    <s v="album"/>
    <s v="Album"/>
    <n v="386"/>
  </r>
  <r>
    <s v="20FZrLl9zSbO9b3DhaqO6M"/>
    <n v="2153"/>
    <s v="23"/>
    <n v="1"/>
    <n v="70"/>
    <n v="0.7"/>
    <b v="1"/>
    <n v="1"/>
    <x v="790"/>
    <n v="2323"/>
    <n v="63"/>
    <n v="0.63"/>
    <n v="1655889"/>
    <s v="N/A"/>
    <s v="5r7L8DlTsIKoDwSSiRf5M7"/>
    <n v="2323"/>
    <s v="23"/>
    <d v="2013-01-01T00:00:00"/>
    <n v="4756"/>
    <n v="79.266666666666666"/>
    <n v="6.6055555555555552"/>
    <n v="1"/>
    <s v="single"/>
    <s v="Single"/>
    <n v="42"/>
  </r>
  <r>
    <s v="3gbBpTdY8lnQwqxNCcf795"/>
    <n v="2751"/>
    <s v="Pompeii"/>
    <n v="1"/>
    <n v="70"/>
    <n v="0.7"/>
    <b v="0"/>
    <n v="0"/>
    <x v="604"/>
    <n v="1609"/>
    <n v="72"/>
    <n v="0.72"/>
    <n v="5647181"/>
    <s v="N/A"/>
    <s v="64fQ94AVziavTPdnkCS6Nj"/>
    <n v="2324"/>
    <s v="Bad Blood"/>
    <d v="2013-01-01T00:00:00"/>
    <n v="4756"/>
    <n v="79.266666666666666"/>
    <n v="6.6055555555555552"/>
    <n v="15"/>
    <s v="album"/>
    <s v="Album"/>
    <n v="356"/>
  </r>
  <r>
    <s v="0Ot6e3wYVQQ1Us9PM977jE"/>
    <n v="300"/>
    <s v="A Little Death"/>
    <n v="2"/>
    <n v="70"/>
    <n v="0.7"/>
    <b v="0"/>
    <n v="0"/>
    <x v="19"/>
    <n v="37"/>
    <n v="83"/>
    <n v="0.83"/>
    <n v="21598900"/>
    <s v="N/A"/>
    <s v="5MOCeDoizSpQ4FnpX8VFky"/>
    <n v="2325"/>
    <s v="Thank You,"/>
    <d v="2012-12-18T00:00:00"/>
    <n v="4770"/>
    <n v="79.5"/>
    <n v="6.625"/>
    <n v="2"/>
    <s v="single"/>
    <s v="Single"/>
    <n v="349"/>
  </r>
  <r>
    <s v="25cUhiAod71TIQSNicOaW3"/>
    <n v="6393"/>
    <s v="Adorn"/>
    <n v="1"/>
    <n v="70"/>
    <n v="0.7"/>
    <b v="0"/>
    <n v="0"/>
    <x v="141"/>
    <n v="269"/>
    <n v="78"/>
    <n v="0.78"/>
    <n v="6130984"/>
    <s v="r&amp;b"/>
    <s v="21XMv0TCsnhWPt7MNVvkzD"/>
    <n v="2326"/>
    <s v="Kaleidoscope Dream"/>
    <d v="2012-09-28T00:00:00"/>
    <n v="4851"/>
    <n v="80.849999999999994"/>
    <n v="6.7374999999999998"/>
    <n v="11"/>
    <s v="album"/>
    <s v="Album"/>
    <n v="321"/>
  </r>
  <r>
    <s v="0sKlV58cODrjxGFOyf9IXY"/>
    <n v="1992"/>
    <s v="The Way You Make Me Feel - 2012 Remaster"/>
    <n v="2"/>
    <n v="70"/>
    <n v="0.7"/>
    <b v="0"/>
    <n v="0"/>
    <x v="115"/>
    <n v="213"/>
    <n v="84"/>
    <n v="0.84"/>
    <n v="37431031"/>
    <s v="N/A"/>
    <s v="24TAupSNVWSAHL0R7n71vm"/>
    <n v="1457"/>
    <s v="Bad 25th Anniversary"/>
    <d v="2012-09-18T00:00:00"/>
    <n v="4861"/>
    <n v="81.016666666666666"/>
    <n v="6.7513888888888891"/>
    <n v="24"/>
    <s v="album"/>
    <s v="Album"/>
    <n v="496"/>
  </r>
  <r>
    <s v="53QF56cjZA9RTuuMZDrSA6"/>
    <n v="5837"/>
    <s v="I Won't Give Up"/>
    <n v="4"/>
    <n v="70"/>
    <n v="0.7"/>
    <b v="0"/>
    <n v="0"/>
    <x v="305"/>
    <n v="694"/>
    <n v="71"/>
    <n v="0.71"/>
    <n v="7312588"/>
    <s v="soft pop, acoustic pop"/>
    <s v="64SChsjQBiEe3aVTFYnW1b"/>
    <n v="2328"/>
    <s v="Love Is a Four Letter Word (Deluxe Edition)"/>
    <d v="2012-04-13T00:00:00"/>
    <n v="5019"/>
    <n v="83.65"/>
    <n v="6.9708333333333341"/>
    <n v="18"/>
    <s v="album"/>
    <s v="Album"/>
    <n v="4"/>
  </r>
  <r>
    <s v="4BY4V1T0RJK1HmD2Q0ClyK"/>
    <n v="3212"/>
    <s v="Oblivion"/>
    <n v="3"/>
    <n v="70"/>
    <n v="0.7"/>
    <b v="0"/>
    <n v="0"/>
    <x v="791"/>
    <n v="2329"/>
    <n v="67"/>
    <n v="0.67"/>
    <n v="2625044"/>
    <s v="art pop"/>
    <s v="7aPolrSqVawIhC7iTo2b5F"/>
    <n v="2329"/>
    <s v="Visions"/>
    <d v="2012-03-12T00:00:00"/>
    <n v="5051"/>
    <n v="84.183333333333337"/>
    <n v="7.0152777777777784"/>
    <n v="13"/>
    <s v="album"/>
    <s v="Album"/>
    <n v="418"/>
  </r>
  <r>
    <s v="4lCv7b86sLynZbXhfScfm2"/>
    <n v="418"/>
    <s v="Firework"/>
    <n v="4"/>
    <n v="70"/>
    <n v="0.7"/>
    <b v="0"/>
    <n v="0"/>
    <x v="395"/>
    <n v="949"/>
    <n v="83"/>
    <n v="0.83"/>
    <n v="38400585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79"/>
  </r>
  <r>
    <s v="1EAgPzRbK9YmdOESSMUm6P"/>
    <n v="2363"/>
    <s v="Home"/>
    <n v="2"/>
    <n v="70"/>
    <n v="0.7"/>
    <b v="0"/>
    <n v="0"/>
    <x v="792"/>
    <n v="2331"/>
    <n v="60"/>
    <n v="0.6"/>
    <n v="1139108"/>
    <s v="folk pop"/>
    <s v="0zIb6xazDd72sVT8OtPX3E"/>
    <n v="2331"/>
    <s v="The World From The Side Of The Moon"/>
    <d v="2012-01-01T00:00:00"/>
    <n v="5122"/>
    <n v="85.36666666666666"/>
    <n v="7.113888888888888"/>
    <n v="12"/>
    <s v="album"/>
    <s v="Album"/>
    <n v="35"/>
  </r>
  <r>
    <s v="0YywjDvFudcaHG74NuWISy"/>
    <n v="13011"/>
    <s v="People Help the People"/>
    <n v="3"/>
    <n v="70"/>
    <n v="0.7"/>
    <b v="0"/>
    <n v="0"/>
    <x v="658"/>
    <n v="1790"/>
    <n v="68"/>
    <n v="0.68"/>
    <n v="3737235"/>
    <s v="N/A"/>
    <s v="1WGjSVIw0TVfbp5KrOFiP0"/>
    <n v="2332"/>
    <s v="Birdy"/>
    <d v="2011-11-04T00:00:00"/>
    <n v="5180"/>
    <n v="86.333333333333329"/>
    <n v="7.1944444444444438"/>
    <n v="11"/>
    <s v="album"/>
    <s v="Album"/>
    <n v="427"/>
  </r>
  <r>
    <s v="1yqMgZNrevsWMLWfO2PRp5"/>
    <n v="5766"/>
    <s v="Charlie Brown"/>
    <n v="4"/>
    <n v="70"/>
    <n v="0.7"/>
    <b v="0"/>
    <n v="0"/>
    <x v="22"/>
    <n v="45"/>
    <n v="88"/>
    <n v="0.88"/>
    <n v="60830643"/>
    <s v="N/A"/>
    <s v="2R7iJz5uaHjLEVnMkloO18"/>
    <n v="266"/>
    <s v="Mylo Xyloto"/>
    <d v="2011-10-24T00:00:00"/>
    <n v="5191"/>
    <n v="86.516666666666666"/>
    <n v="7.2097222222222221"/>
    <n v="14"/>
    <s v="album"/>
    <s v="Album"/>
    <n v="475"/>
  </r>
  <r>
    <s v="2U8g9wVcUu9wsg6i7sFSv8"/>
    <n v="5378"/>
    <s v="Every Teardrop Is a Waterfall"/>
    <n v="7"/>
    <n v="70"/>
    <n v="0.7"/>
    <b v="0"/>
    <n v="0"/>
    <x v="22"/>
    <n v="45"/>
    <n v="88"/>
    <n v="0.88"/>
    <n v="60804949"/>
    <s v="N/A"/>
    <s v="2R7iJz5uaHjLEVnMkloO18"/>
    <n v="266"/>
    <s v="Mylo Xyloto"/>
    <d v="2011-10-24T00:00:00"/>
    <n v="5191"/>
    <n v="86.516666666666666"/>
    <n v="7.2097222222222221"/>
    <n v="14"/>
    <s v="album"/>
    <s v="Album"/>
    <n v="401"/>
  </r>
  <r>
    <s v="1uXbwHHfgsXcUKfSZw5ZJ0"/>
    <n v="4315"/>
    <s v="Run the World (Girls)"/>
    <n v="11"/>
    <n v="70"/>
    <n v="0.7"/>
    <b v="0"/>
    <n v="0"/>
    <x v="386"/>
    <n v="926"/>
    <n v="84"/>
    <n v="0.84"/>
    <n v="41172203"/>
    <s v="N/A"/>
    <s v="1gIC63gC3B7o7FfpPACZQJ"/>
    <n v="2335"/>
    <s v="4"/>
    <d v="2011-06-24T00:00:00"/>
    <n v="5313"/>
    <n v="88.55"/>
    <n v="7.3791666666666664"/>
    <n v="14"/>
    <s v="album"/>
    <s v="Album"/>
    <n v="393"/>
  </r>
  <r>
    <s v="2M9ULmQwTaTGmAdXaXpfz5"/>
    <n v="885"/>
    <s v="Billionaire (feat. Bruno Mars)"/>
    <n v="1"/>
    <n v="70"/>
    <n v="0.7"/>
    <b v="1"/>
    <n v="1"/>
    <x v="663"/>
    <n v="1808"/>
    <n v="59"/>
    <n v="0.59"/>
    <n v="489247"/>
    <s v="N/A"/>
    <s v="1PruwGvQDfgh6CTSFWPNtn"/>
    <n v="2336"/>
    <s v="Billionaire (feat. Bruno Mars)"/>
    <d v="2010-03-09T00:00:00"/>
    <n v="5785"/>
    <n v="96.416666666666671"/>
    <n v="8.0347222222222232"/>
    <n v="1"/>
    <s v="single"/>
    <s v="Single"/>
    <n v="351"/>
  </r>
  <r>
    <s v="4GRFzKI7jTZ3kbMfouc7bn"/>
    <n v="2211"/>
    <s v="Backstabber"/>
    <n v="9"/>
    <n v="70"/>
    <n v="0.7"/>
    <b v="0"/>
    <n v="0"/>
    <x v="142"/>
    <n v="272"/>
    <n v="78"/>
    <n v="0.78"/>
    <n v="9156883"/>
    <s v="N/A"/>
    <s v="6fpLLJsDSSAlToEDW2jv4F"/>
    <n v="272"/>
    <s v="Animal (Expanded Edition)"/>
    <d v="2010-01-01T00:00:00"/>
    <n v="5852"/>
    <n v="97.533333333333331"/>
    <n v="8.1277777777777782"/>
    <n v="18"/>
    <s v="album"/>
    <s v="Album"/>
    <n v="311"/>
  </r>
  <r>
    <s v="1kMuU3TNQvHbqvXCWBodmP"/>
    <n v="6392"/>
    <s v="Right Above It"/>
    <n v="7"/>
    <n v="70"/>
    <n v="0.7"/>
    <b v="1"/>
    <n v="1"/>
    <x v="403"/>
    <n v="963"/>
    <n v="86"/>
    <n v="0.86"/>
    <n v="17928214"/>
    <s v="rap, hip hop"/>
    <s v="5vfnsOgLqsgmEb3vGyc2FO"/>
    <n v="2338"/>
    <s v="I Am Not A Human Being"/>
    <d v="2010-01-01T00:00:00"/>
    <n v="5852"/>
    <n v="97.533333333333331"/>
    <n v="8.1277777777777782"/>
    <n v="13"/>
    <s v="album"/>
    <s v="Album"/>
    <n v="453"/>
  </r>
  <r>
    <s v="1DqdF42leyFIzqNDv9CjId"/>
    <n v="1822"/>
    <s v="Dynamite"/>
    <n v="1"/>
    <n v="70"/>
    <n v="0.7"/>
    <b v="0"/>
    <n v="0"/>
    <x v="609"/>
    <n v="1629"/>
    <n v="67"/>
    <n v="0.67"/>
    <n v="2367073"/>
    <s v="N/A"/>
    <s v="159jpldDCgsgH6KGgjy63c"/>
    <n v="2339"/>
    <s v="Rokstarr"/>
    <d v="2010-01-01T00:00:00"/>
    <n v="5852"/>
    <n v="97.533333333333331"/>
    <n v="8.1277777777777782"/>
    <n v="11"/>
    <s v="album"/>
    <s v="Album"/>
    <n v="339"/>
  </r>
  <r>
    <s v="2WgyOP8Z1D6GQYumCwH4Dk"/>
    <n v="2703"/>
    <s v="Monster"/>
    <n v="3"/>
    <n v="70"/>
    <n v="0.7"/>
    <b v="1"/>
    <n v="1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15"/>
  </r>
  <r>
    <s v="1HHeOs6zRdF8Ck58easiAY"/>
    <n v="6375"/>
    <s v="Alejandro"/>
    <n v="2"/>
    <n v="70"/>
    <n v="0.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57"/>
  </r>
  <r>
    <s v="4TCL0qqKyqsMZml0G3M9IM"/>
    <n v="3761"/>
    <s v="Telephone"/>
    <n v="6"/>
    <n v="70"/>
    <n v="0.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7"/>
  </r>
  <r>
    <s v="4mnOVRRXsaqg9Nb041xR8u"/>
    <n v="2797"/>
    <s v="Islands in the Stream"/>
    <n v="8"/>
    <n v="70"/>
    <n v="0.7"/>
    <b v="0"/>
    <n v="0"/>
    <x v="574"/>
    <n v="1493"/>
    <n v="70"/>
    <n v="0.7"/>
    <n v="2970776"/>
    <s v="country, classic country"/>
    <s v="3QmIn4Ilj5fV1eRbYzt21P"/>
    <n v="2343"/>
    <s v="Dolly"/>
    <d v="2009-10-30T00:00:00"/>
    <n v="5915"/>
    <n v="98.583333333333329"/>
    <n v="8.2152777777777768"/>
    <n v="99"/>
    <s v="album"/>
    <s v="Album"/>
    <n v="415"/>
  </r>
  <r>
    <s v="4fIWvT19w9PR0VVBuPYpWA"/>
    <n v="5730"/>
    <s v="Haven't Met You Yet"/>
    <n v="5"/>
    <n v="70"/>
    <n v="0.7"/>
    <b v="0"/>
    <n v="0"/>
    <x v="612"/>
    <n v="1639"/>
    <n v="73"/>
    <n v="0.73"/>
    <n v="6893010"/>
    <s v="christmas"/>
    <s v="3MXDonOIzrIrCh0HvlACyj"/>
    <n v="2344"/>
    <s v="Crazy Love"/>
    <d v="2009-10-06T00:00:00"/>
    <n v="5939"/>
    <n v="98.983333333333334"/>
    <n v="8.2486111111111118"/>
    <n v="13"/>
    <s v="album"/>
    <s v="Album"/>
    <n v="407"/>
  </r>
  <r>
    <s v="4urxRqBRiaH0i20OKBsgxc"/>
    <n v="1256"/>
    <s v="Break"/>
    <n v="2"/>
    <n v="70"/>
    <n v="0.7"/>
    <b v="0"/>
    <n v="0"/>
    <x v="259"/>
    <n v="572"/>
    <n v="77"/>
    <n v="0.77"/>
    <n v="7302348"/>
    <s v="post-grunge, rock"/>
    <s v="0vv1zKShlm7WuawEup5Mf4"/>
    <n v="2345"/>
    <s v="Life Starts Now"/>
    <d v="2009-09-22T00:00:00"/>
    <n v="5953"/>
    <n v="99.216666666666669"/>
    <n v="8.2680555555555557"/>
    <n v="12"/>
    <s v="album"/>
    <s v="Album"/>
    <n v="321"/>
  </r>
  <r>
    <s v="09qzRI951OVkXGCc33gzcT"/>
    <n v="6611"/>
    <s v="My Maria"/>
    <n v="14"/>
    <n v="70"/>
    <n v="0.7"/>
    <b v="0"/>
    <n v="0"/>
    <x v="619"/>
    <n v="1652"/>
    <n v="70"/>
    <n v="0.7"/>
    <n v="3336633"/>
    <s v="country, classic country, acoustic country, honky tonk"/>
    <s v="1ZXM9jY3Bsg12KXgwftBrO"/>
    <n v="1811"/>
    <s v="#1s ... and then some"/>
    <d v="2009-09-08T00:00:00"/>
    <n v="5967"/>
    <n v="99.45"/>
    <n v="8.2874999999999996"/>
    <n v="30"/>
    <s v="album"/>
    <s v="Album"/>
    <n v="346"/>
  </r>
  <r>
    <s v="60PAzFNW3vAiAiVK6DRJfB"/>
    <n v="1059"/>
    <s v="Day 'N' Nite (Nightmare)"/>
    <n v="7"/>
    <n v="70"/>
    <n v="0.7"/>
    <b v="0"/>
    <n v="0"/>
    <x v="198"/>
    <n v="399"/>
    <n v="78"/>
    <n v="0.78"/>
    <n v="7685474"/>
    <s v="N/A"/>
    <s v="6oPPKtAwNNlkW4wwHfQDfM"/>
    <n v="2347"/>
    <s v="Man On The Moon: The End Of Day (Int'l Version)"/>
    <d v="2009-01-01T00:00:00"/>
    <n v="6217"/>
    <n v="103.61666666666666"/>
    <n v="8.6347222222222211"/>
    <n v="16"/>
    <s v="album"/>
    <s v="Album"/>
    <n v="368"/>
  </r>
  <r>
    <s v="3oDFtOhcN08qeDPAK6MEQG"/>
    <n v="2757"/>
    <s v="Boom Boom Pow"/>
    <n v="1"/>
    <n v="70"/>
    <n v="0.7"/>
    <b v="1"/>
    <n v="1"/>
    <x v="255"/>
    <n v="564"/>
    <n v="81"/>
    <n v="0.81"/>
    <n v="9553224"/>
    <s v="N/A"/>
    <s v="1dgbFU08pXJXZhGPlybdMX"/>
    <n v="692"/>
    <s v="THE E.N.D. (THE ENERGY NEVER DIES) [Deluxe Version]"/>
    <d v="2009-01-01T00:00:00"/>
    <n v="6217"/>
    <n v="103.61666666666666"/>
    <n v="8.6347222222222211"/>
    <n v="25"/>
    <s v="album"/>
    <s v="Album"/>
    <n v="419"/>
  </r>
  <r>
    <s v="6GQuF9vzJAVs7fYN9ftBdP"/>
    <n v="2456"/>
    <s v="Diva"/>
    <n v="2"/>
    <n v="70"/>
    <n v="0.7"/>
    <b v="0"/>
    <n v="0"/>
    <x v="386"/>
    <n v="926"/>
    <n v="84"/>
    <n v="0.84"/>
    <n v="41172203"/>
    <s v="N/A"/>
    <s v="3ROfBX6lJLnCmaw1NrP5K9"/>
    <n v="1815"/>
    <s v="I AM...SASHA FIERCE - Platinum Edition"/>
    <d v="2008-06-30T00:00:00"/>
    <n v="6402"/>
    <n v="106.7"/>
    <n v="8.8916666666666675"/>
    <n v="20"/>
    <s v="album"/>
    <s v="Album"/>
    <n v="333"/>
  </r>
  <r>
    <s v="3XHrTm6WE2BOHafLwTT3GR"/>
    <n v="1042"/>
    <s v="Eyes on Fire"/>
    <n v="3"/>
    <n v="70"/>
    <n v="0.7"/>
    <b v="0"/>
    <n v="0"/>
    <x v="793"/>
    <n v="2350"/>
    <n v="53"/>
    <n v="0.53"/>
    <n v="154658"/>
    <s v="N/A"/>
    <s v="5Chvs2hsJcGowLm4PgigEl"/>
    <n v="2350"/>
    <s v="Life Of A Ghost"/>
    <d v="2007-09-24T00:00:00"/>
    <n v="6682"/>
    <n v="111.36666666666666"/>
    <n v="9.280555555555555"/>
    <n v="12"/>
    <s v="album"/>
    <s v="Album"/>
    <n v="504"/>
  </r>
  <r>
    <s v="4fPBB44eDH71YohayI4eKV"/>
    <n v="409"/>
    <s v="You Only Live Once"/>
    <n v="1"/>
    <n v="70"/>
    <n v="0.7"/>
    <b v="0"/>
    <n v="0"/>
    <x v="285"/>
    <n v="635"/>
    <n v="75"/>
    <n v="0.75"/>
    <n v="6446735"/>
    <s v="garage rock, indie rock, alternative rock"/>
    <s v="1HQ61my1h3VWp2EBWKlp0n"/>
    <n v="2351"/>
    <s v="First Impressions Of Earth"/>
    <d v="2006-01-03T00:00:00"/>
    <n v="7311"/>
    <n v="121.85"/>
    <n v="10.154166666666667"/>
    <n v="14"/>
    <s v="album"/>
    <s v="Album"/>
    <n v="315"/>
  </r>
  <r>
    <s v="4DxybsoSiMUW0JI2oM0SSN"/>
    <n v="2668"/>
    <s v="Patience"/>
    <n v="2"/>
    <n v="70"/>
    <n v="0.7"/>
    <b v="0"/>
    <n v="0"/>
    <x v="794"/>
    <n v="2352"/>
    <n v="63"/>
    <n v="0.63"/>
    <n v="1441836"/>
    <s v="N/A"/>
    <s v="676W2PECpK9UJuuqyjXRjk"/>
    <n v="2352"/>
    <s v="Beautiful World"/>
    <d v="2006-01-01T00:00:00"/>
    <n v="7313"/>
    <n v="121.88333333333334"/>
    <n v="10.156944444444445"/>
    <n v="11"/>
    <s v="album"/>
    <s v="Album"/>
    <n v="336"/>
  </r>
  <r>
    <s v="0Bo5fjMtTfCD8vHGebivqc"/>
    <n v="7650"/>
    <s v="Axel F"/>
    <n v="2"/>
    <n v="70"/>
    <n v="0.7"/>
    <b v="0"/>
    <n v="0"/>
    <x v="795"/>
    <n v="2353"/>
    <n v="58"/>
    <n v="0.57999999999999996"/>
    <n v="694334"/>
    <s v="N/A"/>
    <s v="6dhqlbbOqTKD5xbN3iRqlY"/>
    <n v="2353"/>
    <s v="Crazy Frog presents Crazy Hits"/>
    <d v="2005-08-01T00:00:00"/>
    <n v="7466"/>
    <n v="124.43333333333334"/>
    <n v="10.369444444444445"/>
    <n v="16"/>
    <s v="album"/>
    <s v="Album"/>
    <n v="286"/>
  </r>
  <r>
    <s v="4YjjNHtEsTX6Af4mCTupT5"/>
    <n v="7608"/>
    <s v="Bless The Broken Road"/>
    <n v="2"/>
    <n v="70"/>
    <n v="0.7"/>
    <b v="0"/>
    <n v="0"/>
    <x v="666"/>
    <n v="1816"/>
    <n v="68"/>
    <n v="0.68"/>
    <n v="3672255"/>
    <s v="country"/>
    <s v="5NH87jdrVjOHt8gDMHT1Wy"/>
    <n v="2354"/>
    <s v="Feels Like Today"/>
    <d v="2004-09-28T00:00:00"/>
    <n v="7773"/>
    <n v="129.55000000000001"/>
    <n v="10.795833333333334"/>
    <n v="12"/>
    <s v="album"/>
    <s v="Album"/>
    <n v="377"/>
  </r>
  <r>
    <s v="4PFAm88FBkY7IFtvCaGctZ"/>
    <n v="2254"/>
    <s v="Breakaway"/>
    <n v="1"/>
    <n v="70"/>
    <n v="0.7"/>
    <b v="0"/>
    <n v="0"/>
    <x v="567"/>
    <n v="1479"/>
    <n v="72"/>
    <n v="0.72"/>
    <n v="10960422"/>
    <s v="christmas"/>
    <s v="20jYcJane0oI7VoMNoEOJU"/>
    <n v="1641"/>
    <s v="Breakaway"/>
    <d v="2004-06-30T00:00:00"/>
    <n v="7863"/>
    <n v="131.05000000000001"/>
    <n v="10.920833333333334"/>
    <n v="12"/>
    <s v="album"/>
    <s v="Album"/>
    <n v="395"/>
  </r>
  <r>
    <s v="7AB0cUXnzuSlAnyHOqmrZr"/>
    <n v="7185"/>
    <s v="Faint"/>
    <n v="7"/>
    <n v="70"/>
    <n v="0.7"/>
    <b v="0"/>
    <n v="0"/>
    <x v="43"/>
    <n v="78"/>
    <n v="88"/>
    <n v="0.88"/>
    <n v="31785695"/>
    <s v="nu metal, rap metal, rock, alternative metal"/>
    <s v="0f7R0jf0pcTb6K6IVVPcMD"/>
    <n v="1480"/>
    <s v="Meteora (Bonus Edition)"/>
    <d v="2003-03-25T00:00:00"/>
    <n v="8326"/>
    <n v="138.76666666666668"/>
    <n v="11.56388888888889"/>
    <n v="16"/>
    <s v="album"/>
    <s v="Album"/>
    <n v="27"/>
  </r>
  <r>
    <s v="0jqK7sGTLsHPkQrrcrGuKD"/>
    <m/>
    <s v="Still Waiting"/>
    <n v="4"/>
    <n v="70"/>
    <n v="0.7"/>
    <b v="1"/>
    <n v="1"/>
    <x v="569"/>
    <n v="1484"/>
    <n v="69"/>
    <n v="0.69"/>
    <n v="4326825"/>
    <s v="pop punk, punk, skate punk"/>
    <s v="2iOJEUCKJaYseov1qA8ot8"/>
    <n v="2357"/>
    <s v="Does This Look Infected?"/>
    <d v="2002-01-01T00:00:00"/>
    <n v="8774"/>
    <n v="146.23333333333332"/>
    <n v="12.18611111111111"/>
    <n v="12"/>
    <s v="album"/>
    <s v="Album"/>
    <n v="264"/>
  </r>
  <r>
    <s v="2GrOq1y5gksYrqkc8Jzl9T"/>
    <m/>
    <s v="It Was A Good Day"/>
    <n v="10"/>
    <n v="70"/>
    <n v="0.7"/>
    <b v="1"/>
    <n v="1"/>
    <x v="466"/>
    <n v="1155"/>
    <n v="72"/>
    <n v="0.72"/>
    <n v="11064671"/>
    <s v="gangster rap, west coast hip hop, old school hip hop, g-funk"/>
    <s v="7EPmezGIzLHj7LeTtLYhJZ"/>
    <n v="2358"/>
    <s v="Greatest Hits"/>
    <d v="2001-12-04T00:00:00"/>
    <n v="8802"/>
    <n v="146.69999999999999"/>
    <n v="12.225"/>
    <n v="17"/>
    <s v="compilation"/>
    <s v="Compilation"/>
    <n v="433"/>
  </r>
  <r>
    <s v="5uuXtfqM7Wp3idCxyHeOll"/>
    <m/>
    <s v="With You"/>
    <n v="3"/>
    <n v="70"/>
    <n v="0.7"/>
    <b v="0"/>
    <n v="0"/>
    <x v="43"/>
    <n v="78"/>
    <n v="88"/>
    <n v="0.88"/>
    <n v="31796892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38"/>
  </r>
  <r>
    <s v="2QhURnm7mQDxBb5jWkbDug"/>
    <m/>
    <s v="Don't Panic"/>
    <n v="1"/>
    <n v="70"/>
    <n v="0.7"/>
    <b v="0"/>
    <n v="0"/>
    <x v="22"/>
    <n v="45"/>
    <n v="88"/>
    <n v="0.88"/>
    <n v="60818952"/>
    <s v="N/A"/>
    <s v="6ZG5lRT77aJ3btmArcykra"/>
    <n v="45"/>
    <s v="Parachutes"/>
    <d v="2000-07-10T00:00:00"/>
    <n v="9314"/>
    <n v="155.23333333333332"/>
    <n v="12.93611111111111"/>
    <n v="10"/>
    <s v="album"/>
    <s v="Album"/>
    <n v="228"/>
  </r>
  <r>
    <s v="4pbyDPjFgfPqFTcIMC8xpK"/>
    <m/>
    <s v="Rock DJ"/>
    <n v="3"/>
    <n v="70"/>
    <n v="0.7"/>
    <b v="0"/>
    <n v="0"/>
    <x v="522"/>
    <n v="1314"/>
    <n v="71"/>
    <n v="0.71"/>
    <n v="3314135"/>
    <s v="N/A"/>
    <s v="11DmTQm7WPeSXih1FPuaXL"/>
    <n v="2361"/>
    <s v="Sing When You're Winning"/>
    <d v="2000-01-01T00:00:00"/>
    <n v="9505"/>
    <n v="158.41666666666666"/>
    <n v="13.201388888888888"/>
    <n v="13"/>
    <s v="album"/>
    <s v="Album"/>
    <n v="43"/>
  </r>
  <r>
    <s v="1TanmIWbaUj5NVwJ3k4XPd"/>
    <m/>
    <s v="Write This Down"/>
    <n v="2"/>
    <n v="70"/>
    <n v="0.7"/>
    <b v="0"/>
    <n v="0"/>
    <x v="708"/>
    <n v="1987"/>
    <n v="72"/>
    <n v="0.72"/>
    <n v="5158411"/>
    <s v="country, classic country, traditional country, honky tonk"/>
    <s v="2Kudx2lMsMx3svYdb2xe2F"/>
    <n v="2362"/>
    <s v="Always Never The Same"/>
    <d v="1999-01-01T00:00:00"/>
    <n v="9870"/>
    <n v="164.5"/>
    <n v="13.708333333333334"/>
    <n v="10"/>
    <s v="album"/>
    <s v="Album"/>
    <n v="366"/>
  </r>
  <r>
    <s v="4UCTgh5jvtqoaMX6MAhUNn"/>
    <m/>
    <s v="Personal Jesus - Single Version"/>
    <n v="7"/>
    <n v="70"/>
    <n v="0.7"/>
    <b v="0"/>
    <n v="0"/>
    <x v="430"/>
    <n v="1046"/>
    <n v="73"/>
    <n v="0.73"/>
    <n v="7379623"/>
    <s v="new wave, synthpop, darkwave"/>
    <s v="61h3VS8XDROIpvQznjTPTT"/>
    <n v="2363"/>
    <s v="The Singles 86-98"/>
    <d v="1998-09-28T00:00:00"/>
    <n v="9965"/>
    <n v="166.08333333333334"/>
    <n v="13.840277777777779"/>
    <n v="21"/>
    <s v="compilation"/>
    <s v="Compilation"/>
    <n v="374"/>
  </r>
  <r>
    <s v="1BKT2I9x4RGKaKqW4up34s"/>
    <m/>
    <s v="Ruff Ryders' Anthem"/>
    <n v="2"/>
    <n v="70"/>
    <n v="0.7"/>
    <b v="1"/>
    <n v="1"/>
    <x v="796"/>
    <n v="2364"/>
    <n v="69"/>
    <n v="0.69"/>
    <n v="5928117"/>
    <s v="east coast hip hop, old school hip hop, hardcore hip hop"/>
    <s v="2xIhksIizs6gWdRBYdiTLc"/>
    <n v="2364"/>
    <s v="It's Dark And Hell Is Hot"/>
    <d v="1998-05-01T00:00:00"/>
    <n v="10115"/>
    <n v="168.58333333333334"/>
    <n v="14.048611111111112"/>
    <n v="19"/>
    <s v="album"/>
    <s v="Album"/>
    <n v="357"/>
  </r>
  <r>
    <s v="1wb4P4F0sxAQ2KXrRvsx6n"/>
    <m/>
    <s v="You're Still The One"/>
    <n v="10"/>
    <n v="70"/>
    <n v="0.7"/>
    <b v="0"/>
    <n v="0"/>
    <x v="751"/>
    <n v="2175"/>
    <n v="70"/>
    <n v="0.7"/>
    <n v="3384921"/>
    <s v="country"/>
    <s v="4UMe0Ods7kygK6OISasZe9"/>
    <n v="2365"/>
    <s v="Come On Over"/>
    <d v="1997-11-04T00:00:00"/>
    <n v="10293"/>
    <n v="171.55"/>
    <n v="14.295833333333334"/>
    <n v="16"/>
    <s v="album"/>
    <s v="Album"/>
    <n v="353"/>
  </r>
  <r>
    <s v="7puxIVNdj5nsBJk43zM3bH"/>
    <m/>
    <s v="Carrying Your Love With Me"/>
    <n v="2"/>
    <n v="70"/>
    <n v="0.7"/>
    <b v="0"/>
    <n v="0"/>
    <x v="708"/>
    <n v="1987"/>
    <n v="72"/>
    <n v="0.72"/>
    <n v="5159832"/>
    <s v="country, classic country, traditional country, honky tonk"/>
    <s v="3YwF2y9Y3FfEy2NOtDuDZZ"/>
    <n v="2366"/>
    <s v="Carrying Your Love With Me"/>
    <d v="1997-01-01T00:00:00"/>
    <n v="10600"/>
    <n v="176.66666666666666"/>
    <n v="14.722222222222221"/>
    <n v="10"/>
    <s v="album"/>
    <s v="Album"/>
    <n v="387"/>
  </r>
  <r>
    <s v="2IY559smG7SXYk229NA2Vl"/>
    <m/>
    <s v="Little Bitty"/>
    <n v="1"/>
    <n v="70"/>
    <n v="0.7"/>
    <b v="0"/>
    <n v="0"/>
    <x v="672"/>
    <n v="1826"/>
    <n v="72"/>
    <n v="0.72"/>
    <n v="3371242"/>
    <s v="country, christian country, classic country"/>
    <s v="4kZm2gtXOwFsXXQZZaYEhW"/>
    <n v="2367"/>
    <s v="Everything I Love"/>
    <d v="1996-09-30T00:00:00"/>
    <n v="10693"/>
    <n v="178.21666666666667"/>
    <n v="14.85138888888889"/>
    <n v="10"/>
    <s v="album"/>
    <s v="Album"/>
    <n v="264"/>
  </r>
  <r>
    <s v="7qHAjAL7CpadaZLamuBZRm"/>
    <m/>
    <s v="Thuggish Ruggish Bone"/>
    <n v="3"/>
    <n v="70"/>
    <n v="0.7"/>
    <b v="1"/>
    <n v="1"/>
    <x v="797"/>
    <n v="2368"/>
    <n v="64"/>
    <n v="0.64"/>
    <n v="3304029"/>
    <s v="gangster rap, old school hip hop, g-funk"/>
    <s v="5g2FfZVMvBqRmuHjNsaf3l"/>
    <n v="2368"/>
    <s v="Creepin on Ah Come Up"/>
    <d v="1994-06-21T00:00:00"/>
    <n v="11525"/>
    <n v="192.08333333333334"/>
    <n v="16.006944444444446"/>
    <n v="8"/>
    <s v="album"/>
    <s v="Album"/>
    <n v="469"/>
  </r>
  <r>
    <s v="2mvffzYUJ9Ld9xhsF5DUjU"/>
    <m/>
    <s v="In Bloom"/>
    <n v="2"/>
    <n v="70"/>
    <n v="0.7"/>
    <b v="0"/>
    <n v="0"/>
    <x v="151"/>
    <n v="289"/>
    <n v="81"/>
    <n v="0.81"/>
    <n v="23384088"/>
    <s v="grunge, rock"/>
    <s v="2UJcKiJxNryhL050F5Z1Fk"/>
    <n v="289"/>
    <s v="Nevermind (Remastered)"/>
    <d v="1991-09-26T00:00:00"/>
    <n v="12524"/>
    <n v="208.73333333333332"/>
    <n v="17.394444444444442"/>
    <n v="13"/>
    <s v="album"/>
    <s v="Album"/>
    <n v="425"/>
  </r>
  <r>
    <s v="3K7Q9PHUWPTaknlbFPThn2"/>
    <m/>
    <s v="Celebration"/>
    <n v="1"/>
    <n v="70"/>
    <n v="0.7"/>
    <b v="0"/>
    <n v="0"/>
    <x v="798"/>
    <n v="2370"/>
    <n v="67"/>
    <n v="0.67"/>
    <n v="2812855"/>
    <s v="disco, funk"/>
    <s v="2kc4mhFRsoIRVD0XEYnwhI"/>
    <n v="2370"/>
    <s v="Celebrate!"/>
    <d v="1980-09-29T00:00:00"/>
    <n v="16538"/>
    <n v="275.63333333333333"/>
    <n v="22.969444444444445"/>
    <n v="8"/>
    <s v="album"/>
    <s v="Album"/>
    <n v="498"/>
  </r>
  <r>
    <s v="3pbtBomO4Zt5gGiqsYeiBH"/>
    <m/>
    <s v="Upside Down"/>
    <n v="1"/>
    <n v="70"/>
    <n v="0.7"/>
    <b v="0"/>
    <n v="0"/>
    <x v="799"/>
    <n v="2371"/>
    <n v="65"/>
    <n v="0.65"/>
    <n v="2204126"/>
    <s v="motown, disco"/>
    <s v="3zgDLoVcpVGfFbDZJf3uHI"/>
    <n v="2371"/>
    <s v="Diana"/>
    <d v="1980-05-22T00:00:00"/>
    <n v="16668"/>
    <n v="277.8"/>
    <n v="23.150000000000002"/>
    <n v="29"/>
    <s v="album"/>
    <s v="Album"/>
    <n v="409"/>
  </r>
  <r>
    <s v="3MFa9idQuY4iJLWsZl3tIQ"/>
    <m/>
    <s v="Young Hearts Run Free"/>
    <n v="5"/>
    <n v="70"/>
    <n v="0.7"/>
    <b v="0"/>
    <n v="0"/>
    <x v="800"/>
    <n v="2372"/>
    <n v="55"/>
    <n v="0.55000000000000004"/>
    <n v="123997"/>
    <s v="N/A"/>
    <s v="39ntuIhbcC8rsmRV2qXkmZ"/>
    <n v="2372"/>
    <s v="Young Hearts Run Free (US Internet Release)"/>
    <d v="1976-06-30T00:00:00"/>
    <n v="18090"/>
    <n v="301.5"/>
    <n v="25.125"/>
    <n v="8"/>
    <s v="album"/>
    <s v="Album"/>
    <n v="413"/>
  </r>
  <r>
    <s v="05uGBKRCuePsf43Hfm0JwX"/>
    <m/>
    <s v="Brain Damage"/>
    <n v="9"/>
    <n v="70"/>
    <n v="0.7"/>
    <b v="0"/>
    <n v="0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377"/>
  </r>
  <r>
    <s v="1kO8TSZU0ORR4eJpirLPGW"/>
    <n v="14725"/>
    <s v="DEPRESSED"/>
    <n v="1"/>
    <n v="69"/>
    <n v="0.69"/>
    <b v="1"/>
    <n v="1"/>
    <x v="380"/>
    <n v="906"/>
    <n v="75"/>
    <n v="0.75"/>
    <n v="12848260"/>
    <s v="N/A"/>
    <s v="4wdp5hBwGx9AgqUoiCCDUV"/>
    <n v="2374"/>
    <s v="DEPRESSED"/>
    <d v="2025-09-19T00:00:00"/>
    <n v="112"/>
    <n v="1.8666666666666667"/>
    <n v="0.15555555555555556"/>
    <n v="1"/>
    <s v="single"/>
    <s v="Single"/>
    <n v="23"/>
  </r>
  <r>
    <s v="2cBtsB7Pi89q9yWk59a2sX"/>
    <n v="1986"/>
    <s v="ErrTime"/>
    <n v="16"/>
    <n v="69"/>
    <n v="0.69"/>
    <b v="1"/>
    <n v="1"/>
    <x v="332"/>
    <n v="760"/>
    <n v="81"/>
    <n v="0.81"/>
    <n v="25957976"/>
    <s v="N/A"/>
    <s v="1LsNb6mVitbLZCxnRsbCDJ"/>
    <n v="1327"/>
    <s v="AM I THE DRAMA?"/>
    <d v="2025-09-19T00:00:00"/>
    <n v="112"/>
    <n v="1.8666666666666667"/>
    <n v="0.15555555555555556"/>
    <n v="23"/>
    <s v="album"/>
    <s v="Album"/>
    <n v="244"/>
  </r>
  <r>
    <s v="2GFawZaMjG8QLxiR4OD3db"/>
    <n v="1647"/>
    <s v="Take Me Thru Dere"/>
    <n v="5"/>
    <n v="69"/>
    <n v="0.69"/>
    <b v="1"/>
    <n v="1"/>
    <x v="160"/>
    <n v="313"/>
    <n v="84"/>
    <n v="0.84"/>
    <n v="11683338"/>
    <s v="N/A"/>
    <s v="48UcYpGBpoNhEJriPfZFWJ"/>
    <n v="2376"/>
    <s v="Metro Boomin Presents: A Futuristic Summa (Hosted by DJ Spinz)"/>
    <d v="2025-08-01T00:00:00"/>
    <n v="161"/>
    <n v="2.6833333333333331"/>
    <n v="0.22361111111111109"/>
    <n v="24"/>
    <s v="album"/>
    <s v="Album"/>
    <n v="271"/>
  </r>
  <r>
    <s v="1jTe5liUdnRjbie1luBi6J"/>
    <n v="2175"/>
    <s v="Is It a Crime"/>
    <n v="1"/>
    <n v="69"/>
    <n v="0.69"/>
    <b v="1"/>
    <n v="1"/>
    <x v="677"/>
    <n v="1837"/>
    <n v="73"/>
    <n v="0.73"/>
    <n v="1178436"/>
    <s v="alternative r&amp;b"/>
    <s v="7jafwvgoGHW0JJGxQMgOci"/>
    <n v="2377"/>
    <s v="Is It a Crime"/>
    <d v="2025-07-31T00:00:00"/>
    <n v="162"/>
    <n v="2.7"/>
    <n v="0.22500000000000001"/>
    <n v="2"/>
    <s v="single"/>
    <s v="Single"/>
    <n v="302"/>
  </r>
  <r>
    <s v="7DQotDUGnJkXgNJv363GXF"/>
    <n v="7057"/>
    <s v="Zombie"/>
    <n v="1"/>
    <n v="69"/>
    <n v="0.69"/>
    <b v="0"/>
    <n v="0"/>
    <x v="480"/>
    <n v="1183"/>
    <n v="73"/>
    <n v="0.73"/>
    <n v="3204129"/>
    <s v="N/A"/>
    <s v="2VjTqSwV1IY3a4kFdurCVv"/>
    <n v="2378"/>
    <s v="Zombie"/>
    <d v="2025-05-30T00:00:00"/>
    <n v="224"/>
    <n v="3.7333333333333334"/>
    <n v="0.31111111111111112"/>
    <n v="3"/>
    <s v="single"/>
    <s v="Single"/>
    <n v="411"/>
  </r>
  <r>
    <s v="0aGIy8kll4HYDnNTDlf2vU"/>
    <n v="6086"/>
    <s v="Somewhere Over Laredo"/>
    <n v="1"/>
    <n v="69"/>
    <n v="0.69"/>
    <b v="0"/>
    <n v="0"/>
    <x v="801"/>
    <n v="2379"/>
    <n v="73"/>
    <n v="0.73"/>
    <n v="1538992"/>
    <s v="country"/>
    <s v="7AM3OzfWrmxHJ5xkWSEEre"/>
    <n v="2379"/>
    <s v="Somewhere Over Laredo"/>
    <d v="2025-05-23T00:00:00"/>
    <n v="231"/>
    <n v="3.85"/>
    <n v="0.32083333333333336"/>
    <n v="1"/>
    <s v="single"/>
    <s v="Single"/>
    <n v="376"/>
  </r>
  <r>
    <s v="3pjpG96WxzRnxNFxZC56vV"/>
    <n v="6915"/>
    <s v="Sports car"/>
    <n v="6"/>
    <n v="69"/>
    <n v="0.69"/>
    <b v="0"/>
    <n v="0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75"/>
  </r>
  <r>
    <s v="14mT8BCOXiUUcGlb7KujkT"/>
    <n v="2741"/>
    <s v="I Think They Call This Love - Cover"/>
    <n v="2"/>
    <n v="69"/>
    <n v="0.69"/>
    <b v="0"/>
    <n v="0"/>
    <x v="802"/>
    <n v="2381"/>
    <n v="53"/>
    <n v="0.53"/>
    <n v="212334"/>
    <s v="N/A"/>
    <s v="7nHR6a47KVa7NHWVzKKvjl"/>
    <n v="2381"/>
    <s v="I’ll Be Home For Christmas / I Think They Call This Love (Cover)"/>
    <d v="2024-11-28T00:00:00"/>
    <n v="407"/>
    <n v="6.7833333333333332"/>
    <n v="0.56527777777777777"/>
    <n v="2"/>
    <s v="single"/>
    <s v="Single"/>
    <n v="327"/>
  </r>
  <r>
    <s v="16MeIVoFWTq2E0r6DwIek5"/>
    <n v="4686"/>
    <s v="House Again"/>
    <n v="1"/>
    <n v="69"/>
    <n v="0.69"/>
    <b v="0"/>
    <n v="0"/>
    <x v="803"/>
    <n v="2382"/>
    <n v="71"/>
    <n v="0.71"/>
    <n v="344824"/>
    <s v="country"/>
    <s v="4LP7dD3panB9oryXnMBqJW"/>
    <n v="2382"/>
    <s v="House Again"/>
    <d v="2024-10-18T00:00:00"/>
    <n v="448"/>
    <n v="7.4666666666666668"/>
    <n v="0.62222222222222223"/>
    <n v="1"/>
    <s v="single"/>
    <s v="Single"/>
    <n v="339"/>
  </r>
  <r>
    <s v="1d7Ptw3qYcfpdLNL5REhtJ"/>
    <n v="5635"/>
    <s v="Taste"/>
    <n v="1"/>
    <n v="69"/>
    <n v="0.69"/>
    <b v="0"/>
    <n v="0"/>
    <x v="6"/>
    <n v="18"/>
    <n v="91"/>
    <n v="0.91"/>
    <n v="26538275"/>
    <s v="pop"/>
    <s v="4B4Elma4nNDUyl6D5PvQkj"/>
    <n v="2383"/>
    <s v="Short n' Sweet"/>
    <d v="2024-08-23T00:00:00"/>
    <n v="504"/>
    <n v="8.4"/>
    <n v="0.70000000000000007"/>
    <n v="12"/>
    <s v="album"/>
    <s v="Album"/>
    <n v="262"/>
  </r>
  <r>
    <s v="7ov3TDp5D00Rnu5R1viX4w"/>
    <n v="4524"/>
    <s v="New Woman (feat. ROSALÍA)"/>
    <n v="1"/>
    <n v="69"/>
    <n v="0.69"/>
    <b v="1"/>
    <n v="1"/>
    <x v="581"/>
    <n v="1510"/>
    <n v="75"/>
    <n v="0.75"/>
    <n v="13266900"/>
    <s v="k-pop"/>
    <s v="2ha4ucrONN0cihLMkP02Ch"/>
    <n v="2384"/>
    <s v="New Woman (feat. ROSALÍA)"/>
    <d v="2024-08-15T00:00:00"/>
    <n v="512"/>
    <n v="8.5333333333333332"/>
    <n v="0.71111111111111114"/>
    <n v="1"/>
    <s v="single"/>
    <s v="Single"/>
    <n v="299"/>
  </r>
  <r>
    <s v="09DFJg2KCnbBXkYItMubU5"/>
    <n v="7632"/>
    <s v="teen romance"/>
    <n v="2"/>
    <n v="69"/>
    <n v="0.69"/>
    <b v="1"/>
    <n v="1"/>
    <x v="96"/>
    <n v="186"/>
    <n v="82"/>
    <n v="0.82"/>
    <n v="15684530"/>
    <s v="emo rap, cloud rap"/>
    <s v="55evMUspP7Sh9FSApPNtdn"/>
    <n v="2385"/>
    <s v="teen romance"/>
    <d v="2024-06-19T00:00:00"/>
    <n v="569"/>
    <n v="9.4833333333333325"/>
    <n v="0.79027777777777775"/>
    <n v="3"/>
    <s v="single"/>
    <s v="Single"/>
    <n v="283"/>
  </r>
  <r>
    <s v="4QMgEffJQuKtjCNvqfRZ0m"/>
    <n v="7542"/>
    <s v="But Daddy I Love Him"/>
    <n v="6"/>
    <n v="69"/>
    <n v="0.69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567"/>
  </r>
  <r>
    <s v="1tuNqJOtRQVHvONR8Lg3MZ"/>
    <n v="5832"/>
    <s v="The Alchemy"/>
    <n v="15"/>
    <n v="69"/>
    <n v="0.69"/>
    <b v="0"/>
    <n v="0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28"/>
  </r>
  <r>
    <s v="2913xXOVAIDAqxzV2g4VcU"/>
    <n v="7886"/>
    <s v="The Bolter"/>
    <n v="29"/>
    <n v="69"/>
    <n v="0.69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97"/>
  </r>
  <r>
    <s v="5ExOm0dh4NyRyAdSAO9hyM"/>
    <n v="4632"/>
    <s v="Florida!!! (feat. Florence + The Machine)"/>
    <n v="8"/>
    <n v="69"/>
    <n v="0.69"/>
    <b v="1"/>
    <n v="1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59"/>
  </r>
  <r>
    <s v="7IWcDWOfiooH5hRs9XOVYz"/>
    <n v="4150"/>
    <s v="Fresh Out The Slammer"/>
    <n v="7"/>
    <n v="69"/>
    <n v="0.69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51"/>
  </r>
  <r>
    <s v="6FxRH7N7Q86i6aixaSYYzx"/>
    <n v="7063"/>
    <s v="All the Things She Said"/>
    <n v="1"/>
    <n v="69"/>
    <n v="0.69"/>
    <b v="0"/>
    <n v="0"/>
    <x v="341"/>
    <n v="792"/>
    <n v="75"/>
    <n v="0.75"/>
    <n v="3275657"/>
    <s v="tropical house"/>
    <s v="6GxNLOlFGgl6J3cvLGN81l"/>
    <n v="2391"/>
    <s v="All the Things She Said"/>
    <d v="2024-04-05T00:00:00"/>
    <n v="644"/>
    <n v="10.733333333333333"/>
    <n v="0.89444444444444438"/>
    <n v="1"/>
    <s v="single"/>
    <s v="Single"/>
    <n v="275"/>
  </r>
  <r>
    <s v="7JqH46zlr7XV7vMBt4slE6"/>
    <n v="2423"/>
    <s v="scared of my guitar"/>
    <n v="15"/>
    <n v="69"/>
    <n v="0.69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439"/>
  </r>
  <r>
    <s v="6WO7IDGLakjO38lsvI2gHB"/>
    <n v="3318"/>
    <s v="Slow It Down"/>
    <n v="1"/>
    <n v="69"/>
    <n v="0.69"/>
    <b v="0"/>
    <n v="0"/>
    <x v="39"/>
    <n v="71"/>
    <n v="83"/>
    <n v="0.83"/>
    <n v="7045466"/>
    <s v="N/A"/>
    <s v="5UI2uTwSWoS6NmlxurwElQ"/>
    <n v="2393"/>
    <s v="Slow It Down"/>
    <d v="2024-03-21T00:00:00"/>
    <n v="659"/>
    <n v="10.983333333333333"/>
    <n v="0.91527777777777775"/>
    <n v="1"/>
    <s v="single"/>
    <s v="Single"/>
    <n v="269"/>
  </r>
  <r>
    <s v="727x6SZXGF0LfU2vi3rjaH"/>
    <n v="2005"/>
    <s v="Darlin'"/>
    <n v="2"/>
    <n v="69"/>
    <n v="0.69"/>
    <b v="0"/>
    <n v="0"/>
    <x v="804"/>
    <n v="2394"/>
    <n v="64"/>
    <n v="0.64"/>
    <n v="468383"/>
    <s v="country, country hip hop"/>
    <s v="1XXkk3jAPfmW5jyRbRON7x"/>
    <n v="2394"/>
    <s v="We All Grow Up"/>
    <d v="2024-02-16T00:00:00"/>
    <n v="693"/>
    <n v="11.55"/>
    <n v="0.96250000000000002"/>
    <n v="6"/>
    <s v="single"/>
    <s v="Single"/>
    <n v="275"/>
  </r>
  <r>
    <s v="4UwqOWDpdeIDVQDuKT6iza"/>
    <n v="2709"/>
    <s v="You Are In Love (Taylor's Version)"/>
    <n v="15"/>
    <n v="69"/>
    <n v="0.69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445"/>
  </r>
  <r>
    <s v="5QVVjX0ZItqlVpEuVCM9Yg"/>
    <n v="7695"/>
    <s v="This Love (Taylor’s Version)"/>
    <n v="11"/>
    <n v="69"/>
    <n v="0.69"/>
    <b v="0"/>
    <n v="0"/>
    <x v="1"/>
    <n v="2"/>
    <n v="100"/>
    <n v="1"/>
    <n v="145443567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416"/>
  </r>
  <r>
    <s v="3mRF0YNsDdFKFnxwg16hSz"/>
    <n v="5933"/>
    <s v="VUELVE CANDY B"/>
    <n v="14"/>
    <n v="69"/>
    <n v="0.69"/>
    <b v="1"/>
    <n v="1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43"/>
  </r>
  <r>
    <s v="7ucEkWU0SVy0XFdfXESgfY"/>
    <n v="6840"/>
    <s v="LOS PITS"/>
    <n v="13"/>
    <n v="69"/>
    <n v="0.69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18"/>
  </r>
  <r>
    <s v="32fSZSbxeVoiZShMQKLc6Z"/>
    <n v="4064"/>
    <s v="My Kink Is Karma"/>
    <n v="8"/>
    <n v="69"/>
    <n v="0.69"/>
    <b v="0"/>
    <n v="0"/>
    <x v="28"/>
    <n v="54"/>
    <n v="82"/>
    <n v="0.82"/>
    <n v="7305071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7"/>
  </r>
  <r>
    <s v="0WIv5qV41y6YjjB9V1biuC"/>
    <n v="4340"/>
    <s v="Made For Me"/>
    <n v="1"/>
    <n v="69"/>
    <n v="0.69"/>
    <b v="0"/>
    <n v="0"/>
    <x v="805"/>
    <n v="2400"/>
    <n v="65"/>
    <n v="0.65"/>
    <n v="972319"/>
    <s v="N/A"/>
    <s v="2VIJu8iWncUpGcv64UOxnv"/>
    <n v="2400"/>
    <s v="Made For Me"/>
    <d v="2023-09-15T00:00:00"/>
    <n v="847"/>
    <n v="14.116666666666667"/>
    <n v="1.1763888888888889"/>
    <n v="1"/>
    <s v="single"/>
    <s v="Single"/>
    <n v="313"/>
  </r>
  <r>
    <s v="5sp71CUt0jXRNqHblPGp7b"/>
    <n v="1284"/>
    <s v="ballad of a homeschooled girl"/>
    <n v="5"/>
    <n v="69"/>
    <n v="0.69"/>
    <b v="0"/>
    <n v="0"/>
    <x v="70"/>
    <n v="127"/>
    <n v="84"/>
    <n v="0.84"/>
    <n v="49050008"/>
    <s v="pop rock, alternative pop, pop punk"/>
    <s v="1xJHno7SmdVtZAtXbdbDZp"/>
    <n v="233"/>
    <s v="GUTS"/>
    <d v="2023-09-08T00:00:00"/>
    <n v="854"/>
    <n v="14.233333333333333"/>
    <n v="1.1861111111111111"/>
    <n v="12"/>
    <s v="album"/>
    <s v="Album"/>
    <n v="338"/>
  </r>
  <r>
    <s v="22dUzMFttcR3uU17NcOAIv"/>
    <n v="4170"/>
    <s v="Desire (with Sam Smith)"/>
    <n v="1"/>
    <n v="69"/>
    <n v="0.69"/>
    <b v="0"/>
    <n v="0"/>
    <x v="98"/>
    <n v="188"/>
    <n v="84"/>
    <n v="0.84"/>
    <n v="23079295"/>
    <s v="edm"/>
    <s v="3XDtRvXV5DR1xZfvcneG2C"/>
    <n v="2402"/>
    <s v="Desire (with Sam Smith)"/>
    <d v="2023-07-28T00:00:00"/>
    <n v="896"/>
    <n v="14.933333333333334"/>
    <n v="1.2444444444444445"/>
    <n v="1"/>
    <s v="single"/>
    <s v="Single"/>
    <n v="298"/>
  </r>
  <r>
    <s v="5cbI0HJrTDb0njDk653bcN"/>
    <n v="1045"/>
    <s v="Goth (Slowed + Reverb)"/>
    <n v="1"/>
    <n v="69"/>
    <n v="0.69"/>
    <b v="0"/>
    <n v="0"/>
    <x v="509"/>
    <n v="1267"/>
    <n v="62"/>
    <n v="0.62"/>
    <n v="457277"/>
    <s v="witch house, darkwave"/>
    <s v="7FcVJdKdyryXNniCPg75fi"/>
    <n v="2403"/>
    <s v="Goth (Slowed + Reverb)"/>
    <d v="2023-07-28T00:00:00"/>
    <n v="896"/>
    <n v="14.933333333333334"/>
    <n v="1.2444444444444445"/>
    <n v="1"/>
    <s v="single"/>
    <s v="Single"/>
    <n v="421"/>
  </r>
  <r>
    <s v="4VMRsbfZzd3SfQtaJ1Wpwi"/>
    <n v="2833"/>
    <s v="Double Fantasy (with Future)"/>
    <n v="1"/>
    <n v="69"/>
    <n v="0.69"/>
    <b v="1"/>
    <n v="1"/>
    <x v="17"/>
    <n v="35"/>
    <n v="93"/>
    <n v="0.93"/>
    <n v="112957721"/>
    <s v="r&amp;b pop, alternative r&amp;b, hip hop, synthpop"/>
    <s v="0Ct52rooGyvjv6qXrBPNzm"/>
    <n v="2404"/>
    <s v="Double Fantasy"/>
    <d v="2023-04-21T00:00:00"/>
    <n v="994"/>
    <n v="16.566666666666666"/>
    <n v="1.3805555555555555"/>
    <n v="2"/>
    <s v="single"/>
    <s v="Single"/>
    <n v="447"/>
  </r>
  <r>
    <s v="373gDROnujxNTFa1FojYIl"/>
    <n v="4068"/>
    <s v="Lost"/>
    <n v="1"/>
    <n v="69"/>
    <n v="0.69"/>
    <b v="0"/>
    <n v="0"/>
    <x v="43"/>
    <n v="78"/>
    <n v="88"/>
    <n v="0.88"/>
    <n v="31785695"/>
    <s v="nu metal, rap metal, rock, alternative metal"/>
    <s v="7bN4OM5mtWq0UrAxdN6qMC"/>
    <n v="2405"/>
    <s v="Lost"/>
    <d v="2023-02-10T00:00:00"/>
    <n v="1064"/>
    <n v="17.733333333333334"/>
    <n v="1.4777777777777779"/>
    <n v="1"/>
    <s v="single"/>
    <s v="Single"/>
    <n v="332"/>
  </r>
  <r>
    <s v="40TZnaw4eDPChJNHw2Swf3"/>
    <n v="7710"/>
    <s v="Let U Go"/>
    <n v="1"/>
    <n v="69"/>
    <n v="0.69"/>
    <b v="0"/>
    <n v="0"/>
    <x v="806"/>
    <n v="2406"/>
    <n v="62"/>
    <n v="0.62"/>
    <n v="249306"/>
    <s v="N/A"/>
    <s v="0TC7kk9aS65YztJnAcEeYR"/>
    <n v="2406"/>
    <s v="Let U Go"/>
    <d v="2023-01-08T00:00:00"/>
    <n v="1097"/>
    <n v="18.283333333333335"/>
    <n v="1.5236111111111112"/>
    <n v="1"/>
    <s v="single"/>
    <s v="Single"/>
    <n v="213"/>
  </r>
  <r>
    <s v="2mnXxnrX5vCGolNkaFvVeM"/>
    <n v="3756"/>
    <s v="La Jumpa"/>
    <n v="3"/>
    <n v="69"/>
    <n v="0.69"/>
    <b v="1"/>
    <n v="1"/>
    <x v="807"/>
    <n v="2407"/>
    <n v="82"/>
    <n v="0.82"/>
    <n v="17833538"/>
    <s v="reggaeton, trap latino, urbano latino"/>
    <s v="2AvuFDqTlnxvYhyVaLU6NY"/>
    <n v="2407"/>
    <s v="SR. SANTOS"/>
    <d v="2022-12-01T00:00:00"/>
    <n v="1135"/>
    <n v="18.916666666666668"/>
    <n v="1.5763888888888891"/>
    <n v="18"/>
    <s v="album"/>
    <s v="Album"/>
    <n v="426"/>
  </r>
  <r>
    <s v="5OsHySqSwYLLfot5EswbON"/>
    <n v="809"/>
    <s v="Altitude"/>
    <n v="5"/>
    <n v="69"/>
    <n v="0.69"/>
    <b v="0"/>
    <n v="0"/>
    <x v="370"/>
    <n v="872"/>
    <n v="72"/>
    <n v="0.72"/>
    <n v="2133043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273"/>
  </r>
  <r>
    <s v="35ovElsgyAtQwYPYnZJECg"/>
    <n v="7863"/>
    <s v="Lift Me Up - From Black Panther: Wakanda Forever - Music From and Inspired By"/>
    <n v="1"/>
    <n v="69"/>
    <n v="0.69"/>
    <b v="0"/>
    <n v="0"/>
    <x v="57"/>
    <n v="103"/>
    <n v="90"/>
    <n v="0.9"/>
    <n v="68997177"/>
    <s v="pop, r&amp;b"/>
    <s v="3Zzv75PyROH6AMeXN1Yr1h"/>
    <n v="2409"/>
    <s v="Lift Me Up (From Black Panther: Wakanda Forever - Music From and Inspired By)"/>
    <d v="2022-10-28T00:00:00"/>
    <n v="1169"/>
    <n v="19.483333333333334"/>
    <n v="1.6236111111111111"/>
    <n v="2"/>
    <s v="single"/>
    <s v="Single"/>
    <n v="327"/>
  </r>
  <r>
    <s v="7FmYn9e7KHMXcxqGSj9LjH"/>
    <n v="6468"/>
    <s v="Mastermind"/>
    <n v="13"/>
    <n v="69"/>
    <n v="0.69"/>
    <b v="0"/>
    <n v="0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18"/>
  </r>
  <r>
    <s v="5LYMamLv12UPbemOaTPyeV"/>
    <n v="1691"/>
    <s v="Music For a Sushi Restaurant"/>
    <n v="1"/>
    <n v="69"/>
    <n v="0.69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23"/>
  </r>
  <r>
    <s v="2rurDawMfoKP4uHyb2kJBt"/>
    <n v="7202"/>
    <s v="Te Felicito"/>
    <n v="1"/>
    <n v="69"/>
    <n v="0.69"/>
    <b v="0"/>
    <n v="0"/>
    <x v="239"/>
    <n v="530"/>
    <n v="85"/>
    <n v="0.85"/>
    <n v="39798156"/>
    <s v="latin pop"/>
    <s v="6gQKAYf3TJM9sppw3AtbHH"/>
    <n v="2412"/>
    <s v="Te Felicito"/>
    <d v="2022-04-21T00:00:00"/>
    <n v="1359"/>
    <n v="22.65"/>
    <n v="1.8875"/>
    <n v="1"/>
    <s v="single"/>
    <s v="Single"/>
    <n v="287"/>
  </r>
  <r>
    <s v="5K3SJuYEkvvrLbzOjPyRi1"/>
    <n v="2553"/>
    <s v="BABYDOLL (Speed)"/>
    <n v="1"/>
    <n v="69"/>
    <n v="0.69"/>
    <b v="1"/>
    <n v="1"/>
    <x v="808"/>
    <n v="2413"/>
    <n v="66"/>
    <n v="0.66"/>
    <n v="754907"/>
    <s v="dark r&amp;b"/>
    <s v="0qMwROWsV0fT5hBqkH1per"/>
    <n v="2413"/>
    <s v="BABYDOLL (Speed)"/>
    <d v="2022-04-01T00:00:00"/>
    <n v="1379"/>
    <n v="22.983333333333334"/>
    <n v="1.9152777777777779"/>
    <n v="1"/>
    <s v="single"/>
    <s v="Single"/>
    <n v="261"/>
  </r>
  <r>
    <s v="25wdC7CJmCJPgnKw9rYquJ"/>
    <n v="4920"/>
    <s v="maybe (feat. Bring Me The Horizon)"/>
    <n v="3"/>
    <n v="69"/>
    <n v="0.69"/>
    <b v="1"/>
    <n v="1"/>
    <x v="637"/>
    <n v="1714"/>
    <n v="78"/>
    <n v="0.78"/>
    <n v="5642365"/>
    <s v="N/A"/>
    <s v="3sKZHtQoq3tPtkXbT8PJAc"/>
    <n v="2414"/>
    <s v="mainstream sellout"/>
    <d v="2022-03-25T00:00:00"/>
    <n v="1386"/>
    <n v="23.1"/>
    <n v="1.925"/>
    <n v="16"/>
    <s v="album"/>
    <s v="Album"/>
    <n v="283"/>
  </r>
  <r>
    <s v="1CfuBY3BDdKpooQ9L5zgUc"/>
    <n v="6350"/>
    <s v="Cigarettes"/>
    <n v="3"/>
    <n v="69"/>
    <n v="0.69"/>
    <b v="1"/>
    <n v="1"/>
    <x v="203"/>
    <n v="415"/>
    <n v="85"/>
    <n v="0.85"/>
    <n v="42528657"/>
    <s v="melodic rap, emo rap"/>
    <s v="1typPCwqyXMfFpvDZAyKew"/>
    <n v="2415"/>
    <s v="Fighting Demons (Deluxe)"/>
    <d v="2022-03-18T00:00:00"/>
    <n v="1393"/>
    <n v="23.216666666666665"/>
    <n v="1.934722222222222"/>
    <n v="23"/>
    <s v="album"/>
    <s v="Album"/>
    <n v="379"/>
  </r>
  <r>
    <s v="1ri9ZUkBJVFUdgwzCnfcYs"/>
    <n v="3823"/>
    <s v="MAMIII"/>
    <n v="1"/>
    <n v="69"/>
    <n v="0.69"/>
    <b v="0"/>
    <n v="0"/>
    <x v="455"/>
    <n v="1114"/>
    <n v="74"/>
    <n v="0.74"/>
    <n v="16646605"/>
    <s v="reggaeton, latin"/>
    <s v="6GHUywBU0u92lg0Dhrt40R"/>
    <n v="2416"/>
    <s v="MAMIII"/>
    <d v="2022-02-10T00:00:00"/>
    <n v="1429"/>
    <n v="23.816666666666666"/>
    <n v="1.9847222222222223"/>
    <n v="1"/>
    <s v="single"/>
    <s v="Single"/>
    <n v="376"/>
  </r>
  <r>
    <s v="3sa06xVNmLLYIxdNNmVQN8"/>
    <n v="636"/>
    <s v="Where Did You Go? (feat. MNEK)"/>
    <n v="1"/>
    <n v="69"/>
    <n v="0.69"/>
    <b v="0"/>
    <n v="0"/>
    <x v="809"/>
    <n v="2417"/>
    <n v="68"/>
    <n v="0.68"/>
    <n v="1255871"/>
    <s v="N/A"/>
    <s v="5vSLX6JljaSXuRY2Wqi6xL"/>
    <n v="2417"/>
    <s v="Where Did You Go (feat. MNEK)"/>
    <d v="2022-02-04T00:00:00"/>
    <n v="1435"/>
    <n v="23.916666666666668"/>
    <n v="1.9930555555555556"/>
    <n v="1"/>
    <s v="single"/>
    <s v="Single"/>
    <n v="296"/>
  </r>
  <r>
    <s v="3o9kpgkIcffx0iSwxhuNI2"/>
    <n v="3943"/>
    <s v="Numb Little Bug"/>
    <n v="1"/>
    <n v="69"/>
    <n v="0.69"/>
    <b v="0"/>
    <n v="0"/>
    <x v="810"/>
    <n v="2418"/>
    <n v="67"/>
    <n v="0.67"/>
    <n v="676095"/>
    <s v="N/A"/>
    <s v="20zaiRxxUfDqdCKsdSo7HM"/>
    <n v="2418"/>
    <s v="Numb Little Bug"/>
    <d v="2022-01-28T00:00:00"/>
    <n v="1442"/>
    <n v="24.033333333333335"/>
    <n v="2.0027777777777778"/>
    <n v="1"/>
    <s v="single"/>
    <s v="Single"/>
    <n v="282"/>
  </r>
  <r>
    <s v="2sHYMLUd4nVLxHPKY05Ein"/>
    <n v="1587"/>
    <s v="Habibi - Albanian Remix"/>
    <n v="1"/>
    <n v="69"/>
    <n v="0.69"/>
    <b v="0"/>
    <n v="0"/>
    <x v="811"/>
    <n v="2419"/>
    <n v="57"/>
    <n v="0.56999999999999995"/>
    <n v="251449"/>
    <s v="N/A"/>
    <s v="3WOsyRdlR3qA5BhKW3Ffkj"/>
    <n v="2419"/>
    <s v="Habibi (Albanian Remix)"/>
    <d v="2021-11-19T00:00:00"/>
    <n v="1512"/>
    <n v="25.2"/>
    <n v="2.1"/>
    <n v="2"/>
    <s v="single"/>
    <s v="Single"/>
    <n v="215"/>
  </r>
  <r>
    <s v="4pryE6cN2gFL1FVF5fYINl"/>
    <n v="1434"/>
    <s v="Leave The Door Open"/>
    <n v="2"/>
    <n v="69"/>
    <n v="0.69"/>
    <b v="0"/>
    <n v="0"/>
    <x v="41"/>
    <n v="75"/>
    <n v="90"/>
    <n v="0.9"/>
    <n v="75492598"/>
    <s v="N/A"/>
    <s v="4VZ7jhV0wHpoNPCB7Vmiml"/>
    <n v="2420"/>
    <s v="An Evening With Silk Sonic"/>
    <d v="2021-11-12T00:00:00"/>
    <n v="1519"/>
    <n v="25.316666666666666"/>
    <n v="2.1097222222222221"/>
    <n v="10"/>
    <s v="album"/>
    <s v="Album"/>
    <n v="403"/>
  </r>
  <r>
    <s v="4mIHgQ3ofK2RK34UdbqMbe"/>
    <n v="3911"/>
    <s v="Ambition For Cash"/>
    <n v="7"/>
    <n v="69"/>
    <n v="0.69"/>
    <b v="1"/>
    <n v="1"/>
    <x v="812"/>
    <n v="2421"/>
    <n v="73"/>
    <n v="0.73"/>
    <n v="2398201"/>
    <s v="N/A"/>
    <s v="7snqOEQEtKqxJw3NTGml6i"/>
    <n v="2421"/>
    <s v="Yellow Tape 2"/>
    <d v="2021-11-05T00:00:00"/>
    <n v="1526"/>
    <n v="25.433333333333334"/>
    <n v="2.1194444444444445"/>
    <n v="20"/>
    <s v="album"/>
    <s v="Album"/>
    <n v="239"/>
  </r>
  <r>
    <s v="6f5ExP43esnvdKPddwKXJH"/>
    <n v="7207"/>
    <s v="Better Days (NEIKED x Mae Muller x Polo G)"/>
    <n v="1"/>
    <n v="69"/>
    <n v="0.69"/>
    <b v="0"/>
    <n v="0"/>
    <x v="813"/>
    <n v="2422"/>
    <n v="59"/>
    <n v="0.59"/>
    <n v="190159"/>
    <s v="N/A"/>
    <s v="2wcv0lHk5fUYyNGKugGa7q"/>
    <n v="2422"/>
    <s v="Better Days (NEIKED x Mae Muller x Polo G)"/>
    <d v="2021-09-24T00:00:00"/>
    <n v="1568"/>
    <n v="26.133333333333333"/>
    <n v="2.1777777777777776"/>
    <n v="1"/>
    <s v="single"/>
    <s v="Single"/>
    <n v="267"/>
  </r>
  <r>
    <s v="45OX2jjEw1l7lOFJfDP9fv"/>
    <n v="2197"/>
    <s v="MONEY"/>
    <n v="2"/>
    <n v="69"/>
    <n v="0.69"/>
    <b v="0"/>
    <n v="0"/>
    <x v="581"/>
    <n v="1510"/>
    <n v="75"/>
    <n v="0.75"/>
    <n v="13266900"/>
    <s v="k-pop"/>
    <s v="4ASxFYWyk2216OloHoaSh8"/>
    <n v="2423"/>
    <s v="LALISA"/>
    <d v="2021-09-10T00:00:00"/>
    <n v="1582"/>
    <n v="26.366666666666667"/>
    <n v="2.1972222222222224"/>
    <n v="2"/>
    <s v="single"/>
    <s v="Single"/>
    <n v="28"/>
  </r>
  <r>
    <s v="3YUMWmx8EJq0DurfuIwoGh"/>
    <n v="7471"/>
    <s v="my future"/>
    <n v="4"/>
    <n v="69"/>
    <n v="0.69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5"/>
  </r>
  <r>
    <s v="6rTInqW3YECMkQsBEHw4sd"/>
    <n v="2089"/>
    <s v="Solid (feat. Drake)"/>
    <n v="4"/>
    <n v="69"/>
    <n v="0.69"/>
    <b v="1"/>
    <n v="1"/>
    <x v="814"/>
    <n v="2425"/>
    <n v="63"/>
    <n v="0.63"/>
    <n v="287616"/>
    <s v="N/A"/>
    <s v="3ihwKkIMJWmmp1huNH0iWC"/>
    <n v="2425"/>
    <s v="Slime Language 2"/>
    <d v="2021-04-16T00:00:00"/>
    <n v="1729"/>
    <n v="28.816666666666666"/>
    <n v="2.401388888888889"/>
    <n v="23"/>
    <s v="album"/>
    <s v="Album"/>
    <n v="359"/>
  </r>
  <r>
    <s v="2cc8Sw1OnCuA5bV8nqWqpE"/>
    <n v="4741"/>
    <s v="You"/>
    <n v="1"/>
    <n v="69"/>
    <n v="0.69"/>
    <b v="1"/>
    <n v="1"/>
    <x v="815"/>
    <n v="2426"/>
    <n v="63"/>
    <n v="0.63"/>
    <n v="286728"/>
    <s v="N/A"/>
    <s v="6cWawCk4DohREQA42eEOe1"/>
    <n v="2426"/>
    <s v="You"/>
    <d v="2021-04-16T00:00:00"/>
    <n v="1729"/>
    <n v="28.816666666666666"/>
    <n v="2.401388888888889"/>
    <n v="1"/>
    <s v="single"/>
    <s v="Single"/>
    <n v="388"/>
  </r>
  <r>
    <s v="67BtfxlNbhBmCDR2L2l8qd"/>
    <n v="2185"/>
    <s v="MONTERO (Call Me By Your Name)"/>
    <n v="1"/>
    <n v="69"/>
    <n v="0.69"/>
    <b v="1"/>
    <n v="1"/>
    <x v="491"/>
    <n v="1226"/>
    <n v="71"/>
    <n v="0.71"/>
    <n v="12310527"/>
    <s v="N/A"/>
    <s v="2Hjcfw8zHN4dJDZJGOzLd6"/>
    <n v="2427"/>
    <s v="MONTERO (Call Me By Your Name)"/>
    <d v="2021-03-31T00:00:00"/>
    <n v="1745"/>
    <n v="29.083333333333332"/>
    <n v="2.4236111111111112"/>
    <n v="3"/>
    <s v="single"/>
    <s v="Single"/>
    <n v="229"/>
  </r>
  <r>
    <s v="2E8IlL26PwtZq7CqAHBBUw"/>
    <n v="712"/>
    <s v="rubberband"/>
    <n v="2"/>
    <n v="69"/>
    <n v="0.69"/>
    <b v="0"/>
    <n v="0"/>
    <x v="11"/>
    <n v="26"/>
    <n v="88"/>
    <n v="0.88"/>
    <n v="9249502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245"/>
  </r>
  <r>
    <s v="0dKg2vGC1hFqcK5LGTaKzX"/>
    <n v="1177"/>
    <s v="Tusa"/>
    <n v="15"/>
    <n v="69"/>
    <n v="0.69"/>
    <b v="1"/>
    <n v="1"/>
    <x v="157"/>
    <n v="303"/>
    <n v="87"/>
    <n v="0.87"/>
    <n v="60395783"/>
    <s v="reggaeton, latin, urbano latino"/>
    <s v="5CS8E6JVACItYto4OOJoPW"/>
    <n v="2429"/>
    <s v="KG0516"/>
    <d v="2021-03-26T00:00:00"/>
    <n v="1750"/>
    <n v="29.166666666666668"/>
    <n v="2.4305555555555558"/>
    <n v="16"/>
    <s v="album"/>
    <s v="Album"/>
    <n v="336"/>
  </r>
  <r>
    <s v="7HMz8o0m7ASQ3ImFPfhWTY"/>
    <n v="2453"/>
    <s v="CORALINE"/>
    <n v="2"/>
    <n v="69"/>
    <n v="0.69"/>
    <b v="0"/>
    <n v="0"/>
    <x v="130"/>
    <n v="249"/>
    <n v="76"/>
    <n v="0.76"/>
    <n v="10636129"/>
    <s v="N/A"/>
    <s v="7KF1Ain9mYYlg5M46g0i4A"/>
    <n v="511"/>
    <s v="Teatro d'ira - Vol. I"/>
    <d v="2021-03-19T00:00:00"/>
    <n v="1757"/>
    <n v="29.283333333333335"/>
    <n v="2.4402777777777778"/>
    <n v="8"/>
    <s v="compilation"/>
    <s v="Compilation"/>
    <n v="5"/>
  </r>
  <r>
    <s v="4CzhtKifG867Lu5DNQVBSA"/>
    <n v="4513"/>
    <s v="Vamp Anthem"/>
    <n v="12"/>
    <n v="69"/>
    <n v="0.6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06"/>
  </r>
  <r>
    <s v="08dz3ygXyFur6bL7Au8u8J"/>
    <n v="840"/>
    <s v="Over"/>
    <n v="20"/>
    <n v="69"/>
    <n v="0.6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77"/>
  </r>
  <r>
    <s v="0PurA4JVJ8YQgSVopY8fn6"/>
    <n v="6202"/>
    <s v="tolerate it"/>
    <n v="5"/>
    <n v="69"/>
    <n v="0.69"/>
    <b v="1"/>
    <n v="1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409"/>
  </r>
  <r>
    <s v="1HbA4N1MiOsPthALesGFR1"/>
    <n v="3838"/>
    <s v="Monster (Shawn Mendes &amp; Justin Bieber)"/>
    <n v="9"/>
    <n v="69"/>
    <n v="0.69"/>
    <b v="0"/>
    <n v="0"/>
    <x v="73"/>
    <n v="134"/>
    <n v="81"/>
    <n v="0.81"/>
    <n v="45700057"/>
    <s v="N/A"/>
    <s v="3Lp4JKk2ZgNkybMRS3eZR5"/>
    <n v="2434"/>
    <s v="Wonder"/>
    <d v="2020-12-04T00:00:00"/>
    <n v="1862"/>
    <n v="31.033333333333335"/>
    <n v="2.5861111111111112"/>
    <n v="14"/>
    <s v="album"/>
    <s v="Album"/>
    <n v="298"/>
  </r>
  <r>
    <s v="1dIWPXMX4kRHj6Dt2DStUQ"/>
    <n v="4382"/>
    <s v="Chosen (feat. Ty Dolla $ign)"/>
    <n v="12"/>
    <n v="69"/>
    <n v="0.69"/>
    <b v="1"/>
    <n v="1"/>
    <x v="816"/>
    <n v="2435"/>
    <n v="64"/>
    <n v="0.64"/>
    <n v="576932"/>
    <s v="N/A"/>
    <s v="7AwrgenNcTAJlJF3pKL0Qr"/>
    <n v="2435"/>
    <s v="No Love Lost (Deluxe)"/>
    <d v="2020-12-04T00:00:00"/>
    <n v="1862"/>
    <n v="31.033333333333335"/>
    <n v="2.5861111111111112"/>
    <n v="14"/>
    <s v="album"/>
    <s v="Album"/>
    <n v="269"/>
  </r>
  <r>
    <s v="4i2qxFEVVUi8yOYoxB8TCX"/>
    <n v="4631"/>
    <s v="Midnight Sky"/>
    <n v="7"/>
    <n v="69"/>
    <n v="0.69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72"/>
  </r>
  <r>
    <s v="14gkWVFMwdxBMyqBw1wmIg"/>
    <n v="171"/>
    <s v="safety net (feat. Ty Dolla $ign)"/>
    <n v="7"/>
    <n v="69"/>
    <n v="0.69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47"/>
  </r>
  <r>
    <s v="1Z0cZI0UzNbP9L8MzzGxqf"/>
    <n v="7884"/>
    <s v="Walk Em Down (feat. Roddy Ricch)"/>
    <n v="6"/>
    <n v="69"/>
    <n v="0.69"/>
    <b v="1"/>
    <n v="1"/>
    <x v="817"/>
    <n v="2438"/>
    <n v="73"/>
    <n v="0.73"/>
    <n v="10021011"/>
    <s v="N/A"/>
    <s v="4dsMe3EBC8xURaxMhyorgf"/>
    <n v="2438"/>
    <s v="Top Shotta"/>
    <d v="2020-08-07T00:00:00"/>
    <n v="1981"/>
    <n v="33.016666666666666"/>
    <n v="2.7513888888888887"/>
    <n v="20"/>
    <s v="album"/>
    <s v="Album"/>
    <n v="288"/>
  </r>
  <r>
    <s v="0EhpEsp4L0oRGM0vmeaN5e"/>
    <n v="5636"/>
    <s v="UN DIA (ONE DAY) (Feat. Tainy)"/>
    <n v="1"/>
    <n v="69"/>
    <n v="0.69"/>
    <b v="0"/>
    <n v="0"/>
    <x v="498"/>
    <n v="1241"/>
    <n v="86"/>
    <n v="0.86"/>
    <n v="39113380"/>
    <s v="reggaeton, latin"/>
    <s v="6aqSlutLYNpzSsK4dV5jTr"/>
    <n v="2439"/>
    <s v="UN DIA (ONE DAY) (Feat. Tainy)"/>
    <d v="2020-07-24T00:00:00"/>
    <n v="1995"/>
    <n v="33.25"/>
    <n v="2.7708333333333335"/>
    <n v="1"/>
    <s v="single"/>
    <s v="Single"/>
    <n v="387"/>
  </r>
  <r>
    <s v="5meVa5klVlJalupZTvv5XX"/>
    <n v="3226"/>
    <s v="21"/>
    <n v="2"/>
    <n v="69"/>
    <n v="0.69"/>
    <b v="0"/>
    <n v="0"/>
    <x v="25"/>
    <n v="51"/>
    <n v="82"/>
    <n v="0.82"/>
    <n v="7412007"/>
    <s v="N/A"/>
    <s v="2UZw04wDxLVceADw2Gi1Qy"/>
    <n v="409"/>
    <s v="minor"/>
    <d v="2020-07-14T00:00:00"/>
    <n v="2005"/>
    <n v="33.416666666666664"/>
    <n v="2.7847222222222219"/>
    <n v="7"/>
    <s v="single"/>
    <s v="Single"/>
    <n v="308"/>
  </r>
  <r>
    <s v="1H7KnK26kc1YyellpbINEn"/>
    <n v="377"/>
    <s v="The Woo (feat. 50 Cent &amp; Roddy Ricch)"/>
    <n v="10"/>
    <n v="69"/>
    <n v="0.69"/>
    <b v="1"/>
    <n v="1"/>
    <x v="436"/>
    <n v="1055"/>
    <n v="75"/>
    <n v="0.75"/>
    <n v="15612601"/>
    <s v="brooklyn drill, new york drill, drill"/>
    <s v="7e7t0MCrNDcJZsPwUKjmOc"/>
    <n v="1055"/>
    <s v="Shoot For The Stars Aim For The Moon"/>
    <d v="2020-07-03T00:00:00"/>
    <n v="2016"/>
    <n v="33.6"/>
    <n v="2.8000000000000003"/>
    <n v="19"/>
    <s v="album"/>
    <s v="Album"/>
    <n v="336"/>
  </r>
  <r>
    <s v="46RNrAkGsqWTDrv2ZPOAbx"/>
    <n v="1410"/>
    <s v="Moon Song"/>
    <n v="7"/>
    <n v="69"/>
    <n v="0.69"/>
    <b v="0"/>
    <n v="0"/>
    <x v="783"/>
    <n v="2294"/>
    <n v="76"/>
    <n v="0.76"/>
    <n v="3007142"/>
    <s v="N/A"/>
    <s v="6Pp6qGEywDdofgFC1oFbSH"/>
    <n v="2442"/>
    <s v="Punisher"/>
    <d v="2020-06-18T00:00:00"/>
    <n v="2031"/>
    <n v="33.85"/>
    <n v="2.8208333333333333"/>
    <n v="11"/>
    <s v="album"/>
    <s v="Album"/>
    <n v="462"/>
  </r>
  <r>
    <s v="39Yp9wwQiSRIDOvrVg7mbk"/>
    <n v="4672"/>
    <s v="THE SCOTTS"/>
    <n v="1"/>
    <n v="69"/>
    <n v="0.69"/>
    <b v="1"/>
    <n v="1"/>
    <x v="818"/>
    <n v="2443"/>
    <n v="51"/>
    <n v="0.51"/>
    <n v="318007"/>
    <s v="N/A"/>
    <s v="7q6zjWaLw8bN5nYiBWjrus"/>
    <n v="2443"/>
    <s v="THE SCOTTS"/>
    <d v="2020-04-24T00:00:00"/>
    <n v="2086"/>
    <n v="34.766666666666666"/>
    <n v="2.8972222222222221"/>
    <n v="1"/>
    <s v="single"/>
    <s v="Single"/>
    <n v="276"/>
  </r>
  <r>
    <s v="127QTOFJsJQp5LbJbu3A1y"/>
    <n v="4860"/>
    <s v="Toosie Slide"/>
    <n v="1"/>
    <n v="69"/>
    <n v="0.69"/>
    <b v="1"/>
    <n v="1"/>
    <x v="88"/>
    <n v="164"/>
    <n v="95"/>
    <n v="0.95"/>
    <n v="103094105"/>
    <s v="rap"/>
    <s v="3xIwVbGJuAcovYIhzbLO3J"/>
    <n v="2444"/>
    <s v="Toosie Slide"/>
    <d v="2020-04-03T00:00:00"/>
    <n v="2107"/>
    <n v="35.116666666666667"/>
    <n v="2.9263888888888889"/>
    <n v="1"/>
    <s v="single"/>
    <s v="Single"/>
    <n v="411"/>
  </r>
  <r>
    <s v="1DWZUa5Mzf2BwzpHtgbHPY"/>
    <n v="4555"/>
    <s v="Good News"/>
    <n v="4"/>
    <n v="69"/>
    <n v="0.69"/>
    <b v="0"/>
    <n v="0"/>
    <x v="594"/>
    <n v="1565"/>
    <n v="81"/>
    <n v="0.81"/>
    <n v="12177441"/>
    <s v="N/A"/>
    <s v="5sY6UIQ32GqwMLAfSNEaXb"/>
    <n v="2445"/>
    <s v="Circles"/>
    <d v="2020-01-17T00:00:00"/>
    <n v="2184"/>
    <n v="36.4"/>
    <n v="3.0333333333333332"/>
    <n v="12"/>
    <s v="album"/>
    <s v="Album"/>
    <n v="57"/>
  </r>
  <r>
    <s v="2C6WXnmZ66tHhHlnvwePiK"/>
    <n v="5224"/>
    <s v="Die For Me (feat. Future &amp; Halsey)"/>
    <n v="7"/>
    <n v="69"/>
    <n v="0.69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408"/>
  </r>
  <r>
    <s v="2YWtcWi3a83pdEg3Gif4Pd"/>
    <n v="913"/>
    <s v="I Think He Knows"/>
    <n v="6"/>
    <n v="69"/>
    <n v="0.69"/>
    <b v="0"/>
    <n v="0"/>
    <x v="1"/>
    <n v="2"/>
    <n v="100"/>
    <n v="1"/>
    <n v="14539632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88"/>
  </r>
  <r>
    <s v="70eFcWOvlMObDhURTqT4Fv"/>
    <n v="8561"/>
    <s v="Beautiful People (feat. Khalid)"/>
    <n v="1"/>
    <n v="69"/>
    <n v="0.69"/>
    <b v="0"/>
    <n v="0"/>
    <x v="40"/>
    <n v="73"/>
    <n v="88"/>
    <n v="0.88"/>
    <n v="122802777"/>
    <s v="soft pop"/>
    <s v="3oIFxDIo2fwuk4lwCmFZCx"/>
    <n v="1553"/>
    <s v="No.6 Collaborations Project"/>
    <d v="2019-07-12T00:00:00"/>
    <n v="2373"/>
    <n v="39.549999999999997"/>
    <n v="3.2958333333333329"/>
    <n v="15"/>
    <s v="album"/>
    <s v="Album"/>
    <n v="329"/>
  </r>
  <r>
    <s v="4evmHXcjt3bTUHD1cvny97"/>
    <n v="1600"/>
    <s v="Beautiful People (feat. Khalid)"/>
    <n v="1"/>
    <n v="69"/>
    <n v="0.69"/>
    <b v="0"/>
    <n v="0"/>
    <x v="40"/>
    <n v="73"/>
    <n v="88"/>
    <n v="0.88"/>
    <n v="122773292"/>
    <s v="soft pop"/>
    <s v="3E12WU80fDMyu7GyIAx7wJ"/>
    <n v="2449"/>
    <s v="Beautiful People (feat. Khalid)"/>
    <d v="2019-06-28T00:00:00"/>
    <n v="2387"/>
    <n v="39.783333333333331"/>
    <n v="3.3152777777777778"/>
    <n v="1"/>
    <s v="single"/>
    <s v="Single"/>
    <n v="329"/>
  </r>
  <r>
    <s v="4zwq3QUKgMNk0NSLl7fpbP"/>
    <n v="5310"/>
    <s v="Why Why Why Why Why"/>
    <n v="4"/>
    <n v="69"/>
    <n v="0.69"/>
    <b v="0"/>
    <n v="0"/>
    <x v="819"/>
    <n v="2450"/>
    <n v="62"/>
    <n v="0.62"/>
    <n v="580473"/>
    <s v="N/A"/>
    <s v="57EkTny9UjqpLhFzMO4Hdb"/>
    <n v="2450"/>
    <s v="5"/>
    <d v="2019-05-05T00:00:00"/>
    <n v="2441"/>
    <n v="40.68333333333333"/>
    <n v="3.3902777777777775"/>
    <n v="14"/>
    <s v="album"/>
    <s v="Album"/>
    <n v="397"/>
  </r>
  <r>
    <s v="7Feaw9WAEREY0DUOSXJLOM"/>
    <n v="7845"/>
    <s v="Summer Days (feat. Macklemore &amp; Patrick Stump of Fall Out Boy)"/>
    <n v="1"/>
    <n v="69"/>
    <n v="0.69"/>
    <b v="1"/>
    <n v="1"/>
    <x v="385"/>
    <n v="923"/>
    <n v="74"/>
    <n v="0.74"/>
    <n v="15121684"/>
    <s v="edm, progressive house, electronica"/>
    <s v="0xbuJLlb5afBcmCpdOaszR"/>
    <n v="2451"/>
    <s v="Summer Days (feat. Macklemore &amp; Patrick Stump of Fall Out Boy)"/>
    <d v="2019-04-25T00:00:00"/>
    <n v="2451"/>
    <n v="40.85"/>
    <n v="3.4041666666666668"/>
    <n v="1"/>
    <s v="single"/>
    <s v="Single"/>
    <n v="273"/>
  </r>
  <r>
    <s v="5rAUZy2eDdegBxUVYxePK2"/>
    <n v="7124"/>
    <s v="In The End - Mellen Gi Remix"/>
    <n v="2"/>
    <n v="69"/>
    <n v="0.69"/>
    <b v="0"/>
    <n v="0"/>
    <x v="820"/>
    <n v="2452"/>
    <n v="64"/>
    <n v="0.64"/>
    <n v="351526"/>
    <s v="N/A"/>
    <s v="4ogDiddFmcxnT4PC9lVEoV"/>
    <n v="2452"/>
    <s v="In The End"/>
    <d v="2019-03-22T00:00:00"/>
    <n v="2485"/>
    <n v="41.416666666666664"/>
    <n v="3.4513888888888888"/>
    <n v="3"/>
    <s v="single"/>
    <s v="Single"/>
    <n v="363"/>
  </r>
  <r>
    <s v="5naar7XewEOAjOywIp6Jjq"/>
    <n v="4451"/>
    <s v="Remember When"/>
    <n v="9"/>
    <n v="69"/>
    <n v="0.69"/>
    <b v="0"/>
    <n v="0"/>
    <x v="492"/>
    <n v="1229"/>
    <n v="67"/>
    <n v="0.67"/>
    <n v="3002443"/>
    <s v="indie"/>
    <s v="7eed9MBclFPjjjvotfR2e9"/>
    <n v="1229"/>
    <s v="Nothing Happens"/>
    <d v="2019-03-22T00:00:00"/>
    <n v="2485"/>
    <n v="41.416666666666664"/>
    <n v="3.4513888888888888"/>
    <n v="11"/>
    <s v="album"/>
    <s v="Album"/>
    <n v="258"/>
  </r>
  <r>
    <s v="39LmTF9RgyakzSYX8txrow"/>
    <n v="1719"/>
    <s v="imagine"/>
    <n v="1"/>
    <n v="69"/>
    <n v="0.69"/>
    <b v="1"/>
    <n v="1"/>
    <x v="99"/>
    <n v="189"/>
    <n v="90"/>
    <n v="0.9"/>
    <n v="107401919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53"/>
  </r>
  <r>
    <s v="74lnM5V6ecvoTPV0fvptx9"/>
    <n v="1200"/>
    <s v="Nuketown (feat. Juice WRLD)"/>
    <n v="2"/>
    <n v="69"/>
    <n v="0.69"/>
    <b v="1"/>
    <n v="1"/>
    <x v="821"/>
    <n v="2455"/>
    <n v="68"/>
    <n v="0.68"/>
    <n v="6051989"/>
    <s v="N/A"/>
    <s v="0z0z4DcXhHiobX5ZKAw8Qn"/>
    <n v="2455"/>
    <s v="STOKELEY"/>
    <d v="2018-11-30T00:00:00"/>
    <n v="2597"/>
    <n v="43.283333333333331"/>
    <n v="3.6069444444444443"/>
    <n v="13"/>
    <s v="album"/>
    <s v="Album"/>
    <n v="277"/>
  </r>
  <r>
    <s v="5ZSl6gDoV6bPPxzmLeneV9"/>
    <n v="2144"/>
    <s v="Rise"/>
    <n v="3"/>
    <n v="69"/>
    <n v="0.69"/>
    <b v="0"/>
    <n v="0"/>
    <x v="495"/>
    <n v="1234"/>
    <n v="72"/>
    <n v="0.72"/>
    <n v="3877733"/>
    <s v="tropical house"/>
    <s v="2xZSrcBmvMw9Y8hac6xU7L"/>
    <n v="1234"/>
    <s v="Blue"/>
    <d v="2018-11-09T00:00:00"/>
    <n v="2618"/>
    <n v="43.633333333333333"/>
    <n v="3.6361111111111111"/>
    <n v="15"/>
    <s v="album"/>
    <s v="Album"/>
    <n v="324"/>
  </r>
  <r>
    <s v="2wXioTynVwrEWYRv6R6vEj"/>
    <n v="6045"/>
    <s v="Void"/>
    <n v="6"/>
    <n v="69"/>
    <n v="0.69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39"/>
  </r>
  <r>
    <s v="01380RE6UfsPSdiUIwrCoH"/>
    <n v="2338"/>
    <s v="MIC Drop (Steve Aoki Remix) (Full Length Edition)"/>
    <n v="9"/>
    <n v="69"/>
    <n v="0.69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512"/>
  </r>
  <r>
    <s v="33zcmmElV1YbRZe57biUjg"/>
    <n v="4129"/>
    <s v="Celoso"/>
    <n v="1"/>
    <n v="69"/>
    <n v="0.69"/>
    <b v="0"/>
    <n v="0"/>
    <x v="822"/>
    <n v="2459"/>
    <n v="56"/>
    <n v="0.56000000000000005"/>
    <n v="1734183"/>
    <s v="N/A"/>
    <s v="0gXUZc4bTQzNqLvIyeObHm"/>
    <n v="2459"/>
    <s v="Celoso"/>
    <d v="2018-08-17T00:00:00"/>
    <n v="2702"/>
    <n v="45.033333333333331"/>
    <n v="3.7527777777777778"/>
    <n v="1"/>
    <s v="single"/>
    <s v="Single"/>
    <n v="299"/>
  </r>
  <r>
    <s v="04OSnqlwlBJMvidYccraVz"/>
    <n v="4798"/>
    <s v="girls"/>
    <n v="1"/>
    <n v="69"/>
    <n v="0.69"/>
    <b v="0"/>
    <n v="0"/>
    <x v="49"/>
    <n v="92"/>
    <n v="73"/>
    <n v="0.73"/>
    <n v="8768495"/>
    <s v="bedroom pop"/>
    <s v="0UvjTChu7cW8uJ6Cwp8173"/>
    <n v="2460"/>
    <s v="girls"/>
    <d v="2018-06-08T00:00:00"/>
    <n v="2772"/>
    <n v="46.2"/>
    <n v="3.85"/>
    <n v="1"/>
    <s v="single"/>
    <s v="Single"/>
    <n v="33"/>
  </r>
  <r>
    <s v="3lWzVNe1yFZlkeBBzUuZYu"/>
    <n v="3498"/>
    <s v="Bella Ciao - Música Original de la Serie la Casa de Papel/ Money Heist"/>
    <n v="1"/>
    <n v="69"/>
    <n v="0.69"/>
    <b v="0"/>
    <n v="0"/>
    <x v="823"/>
    <n v="2461"/>
    <n v="51"/>
    <n v="0.51"/>
    <n v="58333"/>
    <s v="N/A"/>
    <s v="05Ng00IfiS6xeyQX8WtjHU"/>
    <n v="2461"/>
    <s v="Bella Ciao (Música Original de la Serie la Casa de Papel/ Money Heist)"/>
    <d v="2018-04-20T00:00:00"/>
    <n v="2821"/>
    <n v="47.016666666666666"/>
    <n v="3.9180555555555556"/>
    <n v="1"/>
    <s v="single"/>
    <s v="Single"/>
    <n v="233"/>
  </r>
  <r>
    <s v="2Yl4OmDby9iitgNWZPwxkd"/>
    <n v="8176"/>
    <s v="Be Careful"/>
    <n v="5"/>
    <n v="69"/>
    <n v="0.69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51"/>
  </r>
  <r>
    <s v="6KuqAtoeVzxAYOaMveLNpH"/>
    <n v="7622"/>
    <s v="Dura"/>
    <n v="1"/>
    <n v="69"/>
    <n v="0.69"/>
    <b v="0"/>
    <n v="0"/>
    <x v="824"/>
    <n v="2463"/>
    <n v="85"/>
    <n v="0.85"/>
    <n v="37813429"/>
    <s v="reggaeton, latin"/>
    <s v="1copqxpiZy0dn219MSyPR7"/>
    <n v="2463"/>
    <s v="Dura"/>
    <d v="2018-01-18T00:00:00"/>
    <n v="2913"/>
    <n v="48.55"/>
    <n v="4.0458333333333334"/>
    <n v="1"/>
    <s v="single"/>
    <s v="Single"/>
    <n v="334"/>
  </r>
  <r>
    <s v="1ni8ZTAY1GHXEFOGHl7fdg"/>
    <n v="9212"/>
    <s v="bellyache"/>
    <n v="6"/>
    <n v="69"/>
    <n v="0.69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98"/>
  </r>
  <r>
    <s v="0P6AWOA4LG1XOctzaVu5tt"/>
    <n v="2822"/>
    <s v="The Weekend - Funk Wav Remix"/>
    <n v="1"/>
    <n v="69"/>
    <n v="0.69"/>
    <b v="0"/>
    <n v="0"/>
    <x v="90"/>
    <n v="168"/>
    <n v="87"/>
    <n v="0.87"/>
    <n v="33068979"/>
    <s v="r&amp;b"/>
    <s v="5enEsi887wD3qGoMCK4jLr"/>
    <n v="2465"/>
    <s v="The Weekend (Funk Wav Remix)"/>
    <d v="2017-12-15T00:00:00"/>
    <n v="2947"/>
    <n v="49.116666666666667"/>
    <n v="4.0930555555555559"/>
    <n v="1"/>
    <s v="single"/>
    <s v="Single"/>
    <n v="286"/>
  </r>
  <r>
    <s v="4Ey0LK1HzksUqm9JLzzKuD"/>
    <n v="3338"/>
    <s v="One Day"/>
    <n v="1"/>
    <n v="69"/>
    <n v="0.69"/>
    <b v="0"/>
    <n v="0"/>
    <x v="11"/>
    <n v="26"/>
    <n v="88"/>
    <n v="0.88"/>
    <n v="9256589"/>
    <s v="pop"/>
    <s v="5dcblm6CNsl9cCiQ6CsKjr"/>
    <n v="2466"/>
    <s v="One Day"/>
    <d v="2017-12-04T00:00:00"/>
    <n v="2958"/>
    <n v="49.3"/>
    <n v="4.1083333333333334"/>
    <n v="1"/>
    <s v="single"/>
    <s v="Single"/>
    <n v="337"/>
  </r>
  <r>
    <s v="7aOor99o8NNLZYElOXlBG1"/>
    <n v="8269"/>
    <s v="Highway Tune"/>
    <n v="5"/>
    <n v="69"/>
    <n v="0.69"/>
    <b v="0"/>
    <n v="0"/>
    <x v="825"/>
    <n v="2467"/>
    <n v="63"/>
    <n v="0.63"/>
    <n v="2763868"/>
    <s v="rock"/>
    <s v="6uSnHSIBGKUiW1uKQLYZ7w"/>
    <n v="2467"/>
    <s v="From The Fires"/>
    <d v="2017-11-10T00:00:00"/>
    <n v="2982"/>
    <n v="49.7"/>
    <n v="4.1416666666666666"/>
    <n v="8"/>
    <s v="album"/>
    <s v="Album"/>
    <n v="301"/>
  </r>
  <r>
    <s v="7F5oktn5YOsR9eR5YsFtqb"/>
    <n v="5543"/>
    <s v="New Year’s Day"/>
    <n v="15"/>
    <n v="69"/>
    <n v="0.69"/>
    <b v="0"/>
    <n v="0"/>
    <x v="1"/>
    <n v="2"/>
    <n v="100"/>
    <n v="1"/>
    <n v="14539632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92"/>
  </r>
  <r>
    <s v="3kxkjirben9RVm9NqYa6rm"/>
    <n v="7925"/>
    <s v="Black Out Days - Future Islands Remix"/>
    <n v="1"/>
    <n v="69"/>
    <n v="0.69"/>
    <b v="0"/>
    <n v="0"/>
    <x v="601"/>
    <n v="1602"/>
    <n v="69"/>
    <n v="0.69"/>
    <n v="967069"/>
    <s v="N/A"/>
    <s v="0IzpAGRpjLqIQLt4FvmW7m"/>
    <n v="2469"/>
    <s v="Black Out Days (Future Islands Remix)"/>
    <d v="2017-09-01T00:00:00"/>
    <n v="3052"/>
    <n v="50.866666666666667"/>
    <n v="4.2388888888888889"/>
    <n v="1"/>
    <s v="single"/>
    <s v="Single"/>
    <n v="413"/>
  </r>
  <r>
    <s v="7iNIg7XDEaYECfWD5dJ9Va"/>
    <n v="2975"/>
    <s v="Friends (with BloodPop®)"/>
    <n v="1"/>
    <n v="69"/>
    <n v="0.69"/>
    <b v="0"/>
    <n v="0"/>
    <x v="12"/>
    <n v="29"/>
    <n v="91"/>
    <n v="0.91"/>
    <n v="85022258"/>
    <s v="pop, contemporary r&amp;b"/>
    <s v="7huML9zDbY4thKH0xSuZTP"/>
    <n v="2470"/>
    <s v="Friends (with BloodPop®)"/>
    <d v="2017-08-17T00:00:00"/>
    <n v="3067"/>
    <n v="51.116666666666667"/>
    <n v="4.259722222222222"/>
    <n v="1"/>
    <s v="single"/>
    <s v="Single"/>
    <n v="315"/>
  </r>
  <r>
    <s v="7qvxFz3JodM0A7xEM7k3YD"/>
    <n v="3633"/>
    <s v="Chained To The Rhythm"/>
    <n v="9"/>
    <n v="69"/>
    <n v="0.69"/>
    <b v="0"/>
    <n v="0"/>
    <x v="395"/>
    <n v="949"/>
    <n v="83"/>
    <n v="0.83"/>
    <n v="38400585"/>
    <s v="pop"/>
    <s v="0UlbGi4oAth8s6rwaGSU8Z"/>
    <n v="2471"/>
    <s v="Witness (Deluxe)"/>
    <d v="2017-06-09T00:00:00"/>
    <n v="3136"/>
    <n v="52.266666666666666"/>
    <n v="4.3555555555555552"/>
    <n v="17"/>
    <s v="album"/>
    <s v="Album"/>
    <n v="396"/>
  </r>
  <r>
    <s v="3IgUCMkHS4RgHdngIlporF"/>
    <n v="157"/>
    <s v="Sorry"/>
    <n v="7"/>
    <n v="69"/>
    <n v="0.69"/>
    <b v="0"/>
    <n v="0"/>
    <x v="165"/>
    <n v="327"/>
    <n v="80"/>
    <n v="0.8"/>
    <n v="22396044"/>
    <s v="N/A"/>
    <s v="5ZvnIKEq0HAwDHNR8f2yIx"/>
    <n v="657"/>
    <s v="hopeless fountain kingdom (Deluxe Plus)"/>
    <d v="2017-06-02T00:00:00"/>
    <n v="3143"/>
    <n v="52.383333333333333"/>
    <n v="4.365277777777778"/>
    <n v="17"/>
    <s v="album"/>
    <s v="Album"/>
    <n v="367"/>
  </r>
  <r>
    <s v="1IF5UcqRO42D12vYwceOY6"/>
    <n v="87"/>
    <s v="From the Dining Table"/>
    <n v="10"/>
    <n v="69"/>
    <n v="0.69"/>
    <b v="0"/>
    <n v="0"/>
    <x v="48"/>
    <n v="90"/>
    <n v="80"/>
    <n v="0.8"/>
    <n v="34136120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353"/>
  </r>
  <r>
    <s v="0zMzyHAeMvwq5CRstru1Fp"/>
    <n v="1142"/>
    <s v="Lost Boy"/>
    <n v="6"/>
    <n v="69"/>
    <n v="0.69"/>
    <b v="0"/>
    <n v="0"/>
    <x v="134"/>
    <n v="253"/>
    <n v="69"/>
    <n v="0.69"/>
    <n v="4465726"/>
    <s v="N/A"/>
    <s v="6FgtuX3PtiB5civjHYhc52"/>
    <n v="253"/>
    <s v="Safe Haven"/>
    <d v="2017-05-05T00:00:00"/>
    <n v="3171"/>
    <n v="52.85"/>
    <n v="4.4041666666666668"/>
    <n v="12"/>
    <s v="album"/>
    <s v="Album"/>
    <n v="46"/>
  </r>
  <r>
    <s v="343YBumqHu19cGoGARUTsd"/>
    <n v="2026"/>
    <s v="Fake Love"/>
    <n v="20"/>
    <n v="69"/>
    <n v="0.69"/>
    <b v="1"/>
    <n v="1"/>
    <x v="88"/>
    <n v="164"/>
    <n v="95"/>
    <n v="0.95"/>
    <n v="103039388"/>
    <s v="rap"/>
    <s v="1lXY618HWkwYKJWBRYR4MK"/>
    <n v="182"/>
    <s v="More Life"/>
    <d v="2017-03-18T00:00:00"/>
    <n v="3219"/>
    <n v="53.65"/>
    <n v="4.4708333333333332"/>
    <n v="22"/>
    <s v="album"/>
    <s v="Album"/>
    <n v="351"/>
  </r>
  <r>
    <s v="6kex4EBAj0WHXDKZMEJaaF"/>
    <n v="233"/>
    <s v="Swalla (feat. Nicki Minaj &amp; Ty Dolla $ign)"/>
    <n v="1"/>
    <n v="69"/>
    <n v="0.69"/>
    <b v="1"/>
    <n v="1"/>
    <x v="508"/>
    <n v="1265"/>
    <n v="76"/>
    <n v="0.76"/>
    <n v="12460874"/>
    <s v="N/A"/>
    <s v="2e5CxfyEwBW115beiwh7Mc"/>
    <n v="2476"/>
    <s v="Swalla (feat. Nicki Minaj &amp; Ty Dolla $ign)"/>
    <d v="2017-02-23T00:00:00"/>
    <n v="3242"/>
    <n v="54.033333333333331"/>
    <n v="4.5027777777777773"/>
    <n v="1"/>
    <s v="single"/>
    <s v="Single"/>
    <n v="36"/>
  </r>
  <r>
    <s v="4S6fv0puLCsfYjyBTPDb9k"/>
    <n v="8246"/>
    <s v="Helium"/>
    <n v="9"/>
    <n v="69"/>
    <n v="0.69"/>
    <b v="0"/>
    <n v="0"/>
    <x v="247"/>
    <n v="546"/>
    <n v="82"/>
    <n v="0.82"/>
    <n v="30550549"/>
    <s v="N/A"/>
    <s v="5VML6S956h4YfoYPooqLEi"/>
    <n v="2477"/>
    <s v="Fifty Shades Darker (Original Motion Picture Soundtrack)"/>
    <d v="2017-02-10T00:00:00"/>
    <n v="3255"/>
    <n v="54.25"/>
    <n v="4.520833333333333"/>
    <n v="19"/>
    <s v="compilation"/>
    <s v="Compilation"/>
    <n v="42"/>
  </r>
  <r>
    <s v="4h90qkbnW1Qq6pBhoPvwko"/>
    <n v="2750"/>
    <s v="Sidewalks"/>
    <n v="9"/>
    <n v="69"/>
    <n v="0.69"/>
    <b v="1"/>
    <n v="1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85"/>
  </r>
  <r>
    <s v="5jl8wCqKCHCux0uWf3d7O9"/>
    <n v="7662"/>
    <s v="walk away as the door slams"/>
    <n v="15"/>
    <n v="69"/>
    <n v="0.69"/>
    <b v="1"/>
    <n v="1"/>
    <x v="96"/>
    <n v="186"/>
    <n v="82"/>
    <n v="0.82"/>
    <n v="15689879"/>
    <s v="emo rap, cloud rap"/>
    <s v="2XCSTHVFG50wCnWPnkerRh"/>
    <n v="2479"/>
    <s v="HELLBOY"/>
    <d v="2016-09-25T00:00:00"/>
    <n v="3393"/>
    <n v="56.55"/>
    <n v="4.7124999999999995"/>
    <n v="16"/>
    <s v="album"/>
    <s v="Album"/>
    <n v="267"/>
  </r>
  <r>
    <s v="1IqF5PUDUnaykHLs0RWbDO"/>
    <n v="7716"/>
    <s v="Time Moves Slow"/>
    <n v="3"/>
    <n v="69"/>
    <n v="0.69"/>
    <b v="0"/>
    <n v="0"/>
    <x v="826"/>
    <n v="2480"/>
    <n v="62"/>
    <n v="0.62"/>
    <n v="879067"/>
    <s v="N/A"/>
    <s v="5wAGlQICfKYQfaBppnUbmP"/>
    <n v="2480"/>
    <s v="IV"/>
    <d v="2016-07-08T00:00:00"/>
    <n v="3472"/>
    <n v="57.866666666666667"/>
    <n v="4.822222222222222"/>
    <n v="11"/>
    <s v="album"/>
    <s v="Album"/>
    <n v="456"/>
  </r>
  <r>
    <s v="3dqUv6E7L24BDImpGJWYGL"/>
    <n v="5126"/>
    <s v="Can't Help Falling in Love"/>
    <n v="4"/>
    <n v="69"/>
    <n v="0.69"/>
    <b v="0"/>
    <n v="0"/>
    <x v="827"/>
    <n v="2481"/>
    <n v="59"/>
    <n v="0.59"/>
    <n v="369917"/>
    <s v="N/A"/>
    <s v="3Q2vDJ86mDQYcvOcd5sWwn"/>
    <n v="2481"/>
    <s v="Better"/>
    <d v="2016-04-29T00:00:00"/>
    <n v="3542"/>
    <n v="59.033333333333331"/>
    <n v="4.9194444444444443"/>
    <n v="11"/>
    <s v="album"/>
    <s v="Album"/>
    <n v="288"/>
  </r>
  <r>
    <s v="6g0Orsxv6glTJCt4cHsRsQ"/>
    <n v="5565"/>
    <s v="Formation"/>
    <n v="12"/>
    <n v="69"/>
    <n v="0.69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43"/>
  </r>
  <r>
    <s v="4mCf3vQf7z0Yseo0RxAi3V"/>
    <n v="1007"/>
    <s v="Desperado"/>
    <n v="5"/>
    <n v="69"/>
    <n v="0.69"/>
    <b v="0"/>
    <n v="0"/>
    <x v="57"/>
    <n v="103"/>
    <n v="90"/>
    <n v="0.9"/>
    <n v="68997177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1"/>
  </r>
  <r>
    <s v="0nhBKubnVz9yFNNprBniWz"/>
    <n v="8320"/>
    <s v="YOUTH"/>
    <n v="10"/>
    <n v="69"/>
    <n v="0.69"/>
    <b v="0"/>
    <n v="0"/>
    <x v="597"/>
    <n v="1576"/>
    <n v="72"/>
    <n v="0.72"/>
    <n v="9462835"/>
    <s v="N/A"/>
    <s v="2mRBvhDWqm8Fj2U0F6mMY4"/>
    <n v="2484"/>
    <s v="Blue Neighbourhood (Deluxe)"/>
    <d v="2015-12-09T00:00:00"/>
    <n v="3684"/>
    <n v="61.4"/>
    <n v="5.1166666666666663"/>
    <n v="16"/>
    <s v="album"/>
    <s v="Album"/>
    <n v="308"/>
  </r>
  <r>
    <s v="2YWjW3wwQIBLNhxWKBQd16"/>
    <n v="3471"/>
    <s v="Lean On (feat. MØ &amp; DJ Snake)"/>
    <n v="4"/>
    <n v="69"/>
    <n v="0.69"/>
    <b v="0"/>
    <n v="0"/>
    <x v="828"/>
    <n v="2485"/>
    <n v="73"/>
    <n v="0.73"/>
    <n v="6301986"/>
    <s v="moombahton"/>
    <s v="2U0b5MfkMUgzdvRUI69mya"/>
    <n v="2485"/>
    <s v="Peace Is The Mission : Extended"/>
    <d v="2015-11-27T00:00:00"/>
    <n v="3696"/>
    <n v="61.6"/>
    <n v="5.1333333333333337"/>
    <n v="14"/>
    <s v="album"/>
    <s v="Album"/>
    <n v="294"/>
  </r>
  <r>
    <s v="05TOt5Vz4StdjMpEdFPlvB"/>
    <n v="1739"/>
    <s v="All I Ask"/>
    <n v="10"/>
    <n v="69"/>
    <n v="0.69"/>
    <b v="0"/>
    <n v="0"/>
    <x v="103"/>
    <n v="195"/>
    <n v="83"/>
    <n v="0.83"/>
    <n v="66734917"/>
    <s v="soft pop"/>
    <s v="3AvPX1B1HiFROvYjLb5Qwi"/>
    <n v="1773"/>
    <s v="25"/>
    <d v="2015-11-20T00:00:00"/>
    <n v="3703"/>
    <n v="61.716666666666669"/>
    <n v="5.1430555555555557"/>
    <n v="11"/>
    <s v="album"/>
    <s v="Album"/>
    <n v="453"/>
  </r>
  <r>
    <s v="2RqtfcLB7iOZj0zYB8Auhu"/>
    <n v="7841"/>
    <s v="Jealous"/>
    <n v="2"/>
    <n v="69"/>
    <n v="0.69"/>
    <b v="0"/>
    <n v="0"/>
    <x v="829"/>
    <n v="2487"/>
    <n v="63"/>
    <n v="0.63"/>
    <n v="9979409"/>
    <s v="N/A"/>
    <s v="4G4Azv5cwPBv3vCA0mD6ei"/>
    <n v="2487"/>
    <s v="Nick Jonas X2"/>
    <d v="2015-11-20T00:00:00"/>
    <n v="3703"/>
    <n v="61.716666666666669"/>
    <n v="5.1430555555555557"/>
    <n v="21"/>
    <s v="album"/>
    <s v="Album"/>
    <n v="371"/>
  </r>
  <r>
    <s v="5Q6fh8OEhBYepJaORz9lxe"/>
    <n v="4161"/>
    <s v="Daddy Issues (Remix) feat. Syd"/>
    <n v="1"/>
    <n v="69"/>
    <n v="0.69"/>
    <b v="0"/>
    <n v="0"/>
    <x v="19"/>
    <n v="37"/>
    <n v="83"/>
    <n v="0.83"/>
    <n v="21591569"/>
    <s v="N/A"/>
    <s v="6vdbDPGQbJMCHyZhz9z6GS"/>
    <n v="2488"/>
    <s v="Daddy Issues (Remix) feat. Syd"/>
    <d v="2015-11-13T00:00:00"/>
    <n v="3710"/>
    <n v="61.833333333333336"/>
    <n v="5.1527777777777777"/>
    <n v="1"/>
    <s v="single"/>
    <s v="Single"/>
    <n v="301"/>
  </r>
  <r>
    <s v="0H04yVa3DJxoXbLBpAb7iV"/>
    <n v="1316"/>
    <s v="I'm Comin' Over"/>
    <n v="2"/>
    <n v="69"/>
    <n v="0.69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28"/>
  </r>
  <r>
    <s v="27GmP9AWRs744SzKcpJsTZ"/>
    <n v="5201"/>
    <s v="Jumpman"/>
    <n v="9"/>
    <n v="69"/>
    <n v="0.69"/>
    <b v="1"/>
    <n v="1"/>
    <x v="88"/>
    <n v="164"/>
    <n v="95"/>
    <n v="0.95"/>
    <n v="103039388"/>
    <s v="rap"/>
    <s v="1ozpmkWcCHwsQ4QTnxOOdT"/>
    <n v="2490"/>
    <s v="What A Time To Be Alive"/>
    <d v="2015-09-20T00:00:00"/>
    <n v="3764"/>
    <n v="62.733333333333334"/>
    <n v="5.2277777777777779"/>
    <n v="11"/>
    <s v="album"/>
    <s v="Album"/>
    <n v="343"/>
  </r>
  <r>
    <s v="5gWtkdgdyt5bZt9i6n3Kqd"/>
    <n v="1167"/>
    <s v="Mad Hatter"/>
    <n v="13"/>
    <n v="69"/>
    <n v="0.69"/>
    <b v="0"/>
    <n v="0"/>
    <x v="654"/>
    <n v="1775"/>
    <n v="75"/>
    <n v="0.75"/>
    <n v="22219090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35"/>
  </r>
  <r>
    <s v="3SErMoIKdRELto2OspGs5L"/>
    <n v="3735"/>
    <s v="idfc"/>
    <n v="2"/>
    <n v="69"/>
    <n v="0.69"/>
    <b v="1"/>
    <n v="1"/>
    <x v="638"/>
    <n v="1717"/>
    <n v="71"/>
    <n v="0.71"/>
    <n v="5067710"/>
    <s v="N/A"/>
    <s v="5cEJ9XTxsUKterwl1nAm2I"/>
    <n v="2492"/>
    <s v="dead"/>
    <d v="2015-06-02T00:00:00"/>
    <n v="3874"/>
    <n v="64.566666666666663"/>
    <n v="5.3805555555555555"/>
    <n v="5"/>
    <s v="single"/>
    <s v="Single"/>
    <n v="345"/>
  </r>
  <r>
    <s v="79XrkTOfV1AqySNjVlygpW"/>
    <n v="4190"/>
    <s v="Energy"/>
    <n v="2"/>
    <n v="69"/>
    <n v="0.69"/>
    <b v="1"/>
    <n v="1"/>
    <x v="88"/>
    <n v="164"/>
    <n v="95"/>
    <n v="0.95"/>
    <n v="103039388"/>
    <s v="rap"/>
    <s v="0ptlfJfwGTy0Yvrk14JK1I"/>
    <n v="2493"/>
    <s v="If You're Reading This It's Too Late"/>
    <d v="2015-02-12T00:00:00"/>
    <n v="3984"/>
    <n v="66.400000000000006"/>
    <n v="5.5333333333333341"/>
    <n v="17"/>
    <s v="album"/>
    <s v="Album"/>
    <n v="303"/>
  </r>
  <r>
    <s v="5jE48hhRu8E6zBDPRSkEq7"/>
    <n v="496"/>
    <s v="All About That Bass"/>
    <n v="2"/>
    <n v="69"/>
    <n v="0.69"/>
    <b v="1"/>
    <n v="1"/>
    <x v="383"/>
    <n v="917"/>
    <n v="74"/>
    <n v="0.74"/>
    <n v="15743681"/>
    <s v="N/A"/>
    <s v="5W98Ab4VvQEuFEE4TIe5fE"/>
    <n v="1938"/>
    <s v="Title (Deluxe)"/>
    <d v="2015-01-12T00:00:00"/>
    <n v="4015"/>
    <n v="66.916666666666671"/>
    <n v="5.5763888888888893"/>
    <n v="15"/>
    <s v="album"/>
    <s v="Album"/>
    <n v="313"/>
  </r>
  <r>
    <s v="4scpF6J5uMBvoh6sFB7EL1"/>
    <n v="6193"/>
    <s v="No Type"/>
    <n v="10"/>
    <n v="69"/>
    <n v="0.69"/>
    <b v="1"/>
    <n v="1"/>
    <x v="452"/>
    <n v="1099"/>
    <n v="69"/>
    <n v="0.69"/>
    <n v="7767429"/>
    <s v="N/A"/>
    <s v="6eDx949ONWDCN0O22wFZf7"/>
    <n v="1110"/>
    <s v="SremmLife"/>
    <d v="2015-01-06T00:00:00"/>
    <n v="4021"/>
    <n v="67.016666666666666"/>
    <n v="5.5847222222222221"/>
    <n v="11"/>
    <s v="album"/>
    <s v="Album"/>
    <n v="333"/>
  </r>
  <r>
    <s v="7I4ibsZgwuf46g0xHuTC8s"/>
    <n v="7590"/>
    <s v="HDMI"/>
    <n v="2"/>
    <n v="69"/>
    <n v="0.69"/>
    <b v="1"/>
    <n v="1"/>
    <x v="831"/>
    <n v="2496"/>
    <n v="71"/>
    <n v="0.71"/>
    <n v="1958141"/>
    <s v="cloud rap, emo rap, horrorcore, trap metal, underground hip hop"/>
    <s v="2jgKK8iIX83mPrCyDhvEdf"/>
    <n v="2496"/>
    <s v="Rotten"/>
    <d v="2014-12-02T00:00:00"/>
    <n v="4056"/>
    <n v="67.599999999999994"/>
    <n v="5.6333333333333329"/>
    <n v="18"/>
    <s v="album"/>
    <s v="Album"/>
    <n v="232"/>
  </r>
  <r>
    <s v="1almCHdsfikRPfVB9VrEdT"/>
    <n v="7612"/>
    <s v="Little Do You Know"/>
    <n v="7"/>
    <n v="69"/>
    <n v="0.69"/>
    <b v="0"/>
    <n v="0"/>
    <x v="832"/>
    <n v="2497"/>
    <n v="52"/>
    <n v="0.52"/>
    <n v="1235269"/>
    <s v="N/A"/>
    <s v="3Yk19X5zgXDSrG8uqrPnXC"/>
    <n v="2497"/>
    <s v="It's About Us"/>
    <d v="2014-10-06T00:00:00"/>
    <n v="4113"/>
    <n v="68.55"/>
    <n v="5.7124999999999995"/>
    <n v="13"/>
    <s v="album"/>
    <s v="Album"/>
    <n v="308"/>
  </r>
  <r>
    <s v="1gugDOSMREb34Xo0c1PlxM"/>
    <n v="2478"/>
    <s v="She Looks So Perfect"/>
    <n v="1"/>
    <n v="69"/>
    <n v="0.69"/>
    <b v="0"/>
    <n v="0"/>
    <x v="290"/>
    <n v="647"/>
    <n v="76"/>
    <n v="0.76"/>
    <n v="10246566"/>
    <s v="N/A"/>
    <s v="2LkWHNNHgD6BRNeZI2SL1L"/>
    <n v="2498"/>
    <s v="5 Seconds Of Summer"/>
    <d v="2014-06-27T00:00:00"/>
    <n v="4214"/>
    <n v="70.233333333333334"/>
    <n v="5.8527777777777779"/>
    <n v="16"/>
    <s v="album"/>
    <s v="Album"/>
    <n v="337"/>
  </r>
  <r>
    <s v="263KsGZODTZouh3RFGNaLX"/>
    <n v="1157"/>
    <s v="Louise"/>
    <n v="3"/>
    <n v="69"/>
    <n v="0.69"/>
    <b v="0"/>
    <n v="0"/>
    <x v="78"/>
    <n v="143"/>
    <n v="80"/>
    <n v="0.8"/>
    <n v="12560191"/>
    <s v="N/A"/>
    <s v="4Hai0uVzRbyTSaTPzxTY4e"/>
    <n v="143"/>
    <s v="French Exit"/>
    <d v="2014-06-05T00:00:00"/>
    <n v="4236"/>
    <n v="70.599999999999994"/>
    <n v="5.8833333333333329"/>
    <n v="12"/>
    <s v="album"/>
    <s v="Album"/>
    <n v="324"/>
  </r>
  <r>
    <s v="63hHlajVLQnlFMAqSyePxO"/>
    <n v="5741"/>
    <s v="Black Beauty"/>
    <n v="12"/>
    <n v="69"/>
    <n v="0.69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24"/>
  </r>
  <r>
    <s v="0cQVqPuHQP4KEwc7ZUQmj6"/>
    <n v="2299"/>
    <s v="Sweater Weather"/>
    <n v="4"/>
    <n v="69"/>
    <n v="0.69"/>
    <b v="0"/>
    <n v="0"/>
    <x v="19"/>
    <n v="37"/>
    <n v="83"/>
    <n v="0.83"/>
    <n v="21591569"/>
    <s v="N/A"/>
    <s v="6iu2XwoDlKg0VYte9qAbnr"/>
    <n v="2501"/>
    <s v="I Love You."/>
    <d v="2013-04-19T00:00:00"/>
    <n v="4648"/>
    <n v="77.466666666666669"/>
    <n v="6.4555555555555557"/>
    <n v="12"/>
    <s v="album"/>
    <s v="Album"/>
    <n v="4"/>
  </r>
  <r>
    <s v="2TR7A4ulH9R1PNwMyd8o8U"/>
    <n v="7450"/>
    <s v="This Is How We Roll"/>
    <n v="12"/>
    <n v="69"/>
    <n v="0.69"/>
    <b v="0"/>
    <n v="0"/>
    <x v="833"/>
    <n v="2502"/>
    <n v="70"/>
    <n v="0.7"/>
    <n v="5589145"/>
    <s v="country, pop country, acoustic country"/>
    <s v="0uqAyKT7oMZDFMyteJOJWI"/>
    <n v="2502"/>
    <s v="Here's To The Good Times...This Is How We Roll"/>
    <d v="2013-01-01T00:00:00"/>
    <n v="4756"/>
    <n v="79.266666666666666"/>
    <n v="6.6055555555555552"/>
    <n v="17"/>
    <s v="album"/>
    <s v="Album"/>
    <n v="368"/>
  </r>
  <r>
    <s v="2OQJKTtrH482waGFmOfJni"/>
    <n v="4778"/>
    <s v="We Own It (Fast &amp; Furious)"/>
    <n v="18"/>
    <n v="69"/>
    <n v="0.69"/>
    <b v="0"/>
    <n v="0"/>
    <x v="834"/>
    <n v="2503"/>
    <n v="74"/>
    <n v="0.74"/>
    <n v="8304470"/>
    <s v="rap, southern hip hop"/>
    <s v="35KyVKa5AMTaOBxSzjSBbK"/>
    <n v="2503"/>
    <s v="B.O.A.T.S. II #METIME (Deluxe)"/>
    <d v="2013-01-01T00:00:00"/>
    <n v="4756"/>
    <n v="79.266666666666666"/>
    <n v="6.6055555555555552"/>
    <n v="18"/>
    <s v="album"/>
    <s v="Album"/>
    <n v="379"/>
  </r>
  <r>
    <s v="5r67bGhYXZNqk2m2Wupfmu"/>
    <n v="100"/>
    <s v="Pour It Up"/>
    <n v="4"/>
    <n v="69"/>
    <n v="0.69"/>
    <b v="1"/>
    <n v="1"/>
    <x v="57"/>
    <n v="103"/>
    <n v="90"/>
    <n v="0.9"/>
    <n v="68997177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268"/>
  </r>
  <r>
    <s v="6EAxaAk1eZx0aqqH4ff4rP"/>
    <n v="13387"/>
    <s v="Nobody's Business"/>
    <n v="10"/>
    <n v="69"/>
    <n v="0.69"/>
    <b v="1"/>
    <n v="1"/>
    <x v="57"/>
    <n v="103"/>
    <n v="90"/>
    <n v="0.9"/>
    <n v="69014420"/>
    <s v="pop, r&amp;b"/>
    <s v="5pLlGJrxuQO3jMoQe1XxZY"/>
    <n v="1120"/>
    <s v="Unapologetic (Deluxe)"/>
    <d v="2012-12-11T00:00:00"/>
    <n v="4777"/>
    <n v="79.61666666666666"/>
    <n v="6.634722222222222"/>
    <n v="17"/>
    <s v="album"/>
    <s v="Album"/>
    <n v="36"/>
  </r>
  <r>
    <s v="0VwNdo84DaVYLIkbVO86ND"/>
    <n v="5995"/>
    <s v="We Are Never Ever Getting Back Together"/>
    <n v="16"/>
    <n v="69"/>
    <n v="0.69"/>
    <b v="0"/>
    <n v="0"/>
    <x v="1"/>
    <n v="2"/>
    <n v="100"/>
    <n v="1"/>
    <n v="14548937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321"/>
  </r>
  <r>
    <s v="3Tu7uWBecS6GsLsL8UONKn"/>
    <n v="5060"/>
    <s v="Don't Stop the Party (feat. TJR)"/>
    <n v="2"/>
    <n v="69"/>
    <n v="0.69"/>
    <b v="0"/>
    <n v="0"/>
    <x v="56"/>
    <n v="102"/>
    <n v="84"/>
    <n v="0.84"/>
    <n v="11939612"/>
    <s v="N/A"/>
    <s v="2F7tejLHzTqFq2XLol9ZGy"/>
    <n v="452"/>
    <s v="Global Warming: Meltdown (Deluxe Version)"/>
    <d v="2012-06-30T00:00:00"/>
    <n v="4941"/>
    <n v="82.35"/>
    <n v="6.8624999999999998"/>
    <n v="17"/>
    <s v="album"/>
    <s v="Album"/>
    <n v="343"/>
  </r>
  <r>
    <s v="2kfGoV9a5dbSKCNmUWH2ZF"/>
    <n v="2747"/>
    <s v="Turning Page"/>
    <n v="1"/>
    <n v="69"/>
    <n v="0.69"/>
    <b v="0"/>
    <n v="0"/>
    <x v="835"/>
    <n v="2508"/>
    <n v="66"/>
    <n v="0.66"/>
    <n v="1555597"/>
    <s v="N/A"/>
    <s v="7lh3v8GsuH6TKFQcTimkji"/>
    <n v="2508"/>
    <s v="Turning Page"/>
    <d v="2012-06-18T00:00:00"/>
    <n v="4953"/>
    <n v="82.55"/>
    <n v="6.8791666666666664"/>
    <n v="2"/>
    <s v="single"/>
    <s v="Single"/>
    <n v="426"/>
  </r>
  <r>
    <s v="4kte3OcW800TPvOVgrLLj8"/>
    <n v="2962"/>
    <s v="Let Me Love You (Until You Learn To Love Yourself)"/>
    <n v="3"/>
    <n v="69"/>
    <n v="0.69"/>
    <b v="0"/>
    <n v="0"/>
    <x v="744"/>
    <n v="2155"/>
    <n v="80"/>
    <n v="0.8"/>
    <n v="10217787"/>
    <s v="N/A"/>
    <s v="4HPdvrPf9RGfJ2hNYrODpC"/>
    <n v="2509"/>
    <s v="R.E.D. (Deluxe Edition)"/>
    <d v="2012-01-01T00:00:00"/>
    <n v="5122"/>
    <n v="85.36666666666666"/>
    <n v="7.113888888888888"/>
    <n v="17"/>
    <s v="album"/>
    <s v="Album"/>
    <n v="419"/>
  </r>
  <r>
    <s v="4qikXelSRKvoCqFcHLB2H2"/>
    <n v="4706"/>
    <s v="Mercy"/>
    <n v="1"/>
    <n v="69"/>
    <n v="0.69"/>
    <b v="1"/>
    <n v="1"/>
    <x v="105"/>
    <n v="200"/>
    <n v="89"/>
    <n v="0.89"/>
    <n v="31052119"/>
    <s v="rap"/>
    <s v="0hmFRR0pDSZIAvoJqEFSKv"/>
    <n v="2510"/>
    <s v="Mercy"/>
    <d v="2012-01-01T00:00:00"/>
    <n v="5122"/>
    <n v="85.36666666666666"/>
    <n v="7.113888888888888"/>
    <n v="1"/>
    <s v="single"/>
    <s v="Single"/>
    <n v="548"/>
  </r>
  <r>
    <s v="0SuG9kyzGRpDqrCWtgD6Lq"/>
    <n v="5844"/>
    <s v="Give Me Love"/>
    <n v="12"/>
    <n v="69"/>
    <n v="0.69"/>
    <b v="0"/>
    <n v="0"/>
    <x v="40"/>
    <n v="73"/>
    <n v="88"/>
    <n v="0.88"/>
    <n v="122789460"/>
    <s v="soft pop"/>
    <s v="02pi98kE0nra0yBqCStzbC"/>
    <n v="2511"/>
    <s v="+"/>
    <d v="2011-09-09T00:00:00"/>
    <n v="5236"/>
    <n v="87.266666666666666"/>
    <n v="7.2722222222222221"/>
    <n v="16"/>
    <s v="album"/>
    <s v="Album"/>
    <n v="877"/>
  </r>
  <r>
    <s v="1tAutlhI9FwnKn7fVgmd5P"/>
    <n v="7674"/>
    <s v="Without You (feat. Usher)"/>
    <n v="4"/>
    <n v="69"/>
    <n v="0.69"/>
    <b v="0"/>
    <n v="0"/>
    <x v="126"/>
    <n v="239"/>
    <n v="87"/>
    <n v="0.87"/>
    <n v="27141717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346"/>
  </r>
  <r>
    <s v="0IkKz2J93C94Ei4BvDop7P"/>
    <n v="6962"/>
    <s v="Party Rock Anthem"/>
    <n v="3"/>
    <n v="69"/>
    <n v="0.69"/>
    <b v="0"/>
    <n v="0"/>
    <x v="836"/>
    <n v="2513"/>
    <n v="66"/>
    <n v="0.66"/>
    <n v="4430911"/>
    <s v="N/A"/>
    <s v="1MbBSfcqLg2OjkeZ1RMSIq"/>
    <n v="2513"/>
    <s v="Sorry For Party Rocking"/>
    <d v="2011-01-01T00:00:00"/>
    <n v="5487"/>
    <n v="91.45"/>
    <n v="7.6208333333333336"/>
    <n v="10"/>
    <s v="album"/>
    <s v="Album"/>
    <n v="436"/>
  </r>
  <r>
    <s v="1mXuMM6zjPgjL4asbBsgnt"/>
    <n v="2527"/>
    <s v="Firework"/>
    <n v="4"/>
    <n v="69"/>
    <n v="0.69"/>
    <b v="0"/>
    <n v="0"/>
    <x v="395"/>
    <n v="949"/>
    <n v="83"/>
    <n v="0.83"/>
    <n v="38409786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79"/>
  </r>
  <r>
    <s v="7bHT9osSq1rwT2yaImzqCi"/>
    <n v="1968"/>
    <s v="No Love"/>
    <n v="9"/>
    <n v="69"/>
    <n v="0.69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99"/>
  </r>
  <r>
    <s v="6St9lR6dhV2tpCNVz7qfrS"/>
    <n v="7732"/>
    <s v="In My Head"/>
    <n v="3"/>
    <n v="69"/>
    <n v="0.69"/>
    <b v="0"/>
    <n v="0"/>
    <x v="508"/>
    <n v="1265"/>
    <n v="76"/>
    <n v="0.76"/>
    <n v="12460874"/>
    <s v="N/A"/>
    <s v="0DEsmIQ5ir7tz52Nkf4i1K"/>
    <n v="2516"/>
    <s v="Jason Derulo (International)"/>
    <d v="2010-02-26T00:00:00"/>
    <n v="5796"/>
    <n v="96.6"/>
    <n v="8.0499999999999989"/>
    <n v="10"/>
    <s v="album"/>
    <s v="Album"/>
    <n v="331"/>
  </r>
  <r>
    <s v="3sqrvkNC6IPTIXvvbx9Arw"/>
    <n v="723"/>
    <s v="Enchanted"/>
    <n v="9"/>
    <n v="69"/>
    <n v="0.69"/>
    <b v="0"/>
    <n v="0"/>
    <x v="1"/>
    <n v="2"/>
    <n v="100"/>
    <n v="1"/>
    <n v="145489371"/>
    <s v="country, pop, indie, folk"/>
    <s v="6S6JQWzUrJVcJLK4fi74Fw"/>
    <n v="2517"/>
    <s v="Speak Now (Deluxe Package)"/>
    <d v="2010-01-01T00:00:00"/>
    <n v="5852"/>
    <n v="97.533333333333331"/>
    <n v="8.1277777777777782"/>
    <n v="22"/>
    <s v="album"/>
    <s v="Album"/>
    <n v="587"/>
  </r>
  <r>
    <s v="30XvfCUPHSK2rzxmPlJGFf"/>
    <n v="8271"/>
    <s v="Loba"/>
    <n v="1"/>
    <n v="69"/>
    <n v="0.69"/>
    <b v="0"/>
    <n v="0"/>
    <x v="239"/>
    <n v="530"/>
    <n v="85"/>
    <n v="0.85"/>
    <n v="39777995"/>
    <s v="latin pop"/>
    <s v="5GuMQnx4X4mfHEcYQe7ql9"/>
    <n v="2518"/>
    <s v="Loba"/>
    <d v="2009-09-02T00:00:00"/>
    <n v="5973"/>
    <n v="99.55"/>
    <n v="8.2958333333333325"/>
    <n v="17"/>
    <s v="album"/>
    <s v="Album"/>
    <n v="314"/>
  </r>
  <r>
    <s v="5RzFJd6W40SDTyZkX6xx45"/>
    <n v="6821"/>
    <s v="I Know You Want Me (Calle Ocho)"/>
    <n v="3"/>
    <n v="69"/>
    <n v="0.69"/>
    <b v="0"/>
    <n v="0"/>
    <x v="56"/>
    <n v="102"/>
    <n v="84"/>
    <n v="0.84"/>
    <n v="11933906"/>
    <s v="N/A"/>
    <s v="00zN65JStpVnpJn9ckMsQI"/>
    <n v="2519"/>
    <s v="Pitbull Starring In Rebelution"/>
    <d v="2009-08-31T00:00:00"/>
    <n v="5975"/>
    <n v="99.583333333333329"/>
    <n v="8.2986111111111107"/>
    <n v="14"/>
    <s v="album"/>
    <s v="Album"/>
    <n v="395"/>
  </r>
  <r>
    <s v="2Xf4RoFpi7n06ppsGKbxiq"/>
    <n v="3237"/>
    <s v="Stereo Love - Edit"/>
    <n v="3"/>
    <n v="69"/>
    <n v="0.69"/>
    <b v="0"/>
    <n v="0"/>
    <x v="837"/>
    <n v="2520"/>
    <n v="66"/>
    <n v="0.66"/>
    <n v="343114"/>
    <s v="N/A"/>
    <s v="5kRrvgSyY0eyuCIoeQZN2S"/>
    <n v="2520"/>
    <s v="Stereo Love"/>
    <d v="2009-07-06T00:00:00"/>
    <n v="6031"/>
    <n v="100.51666666666667"/>
    <n v="8.3763888888888882"/>
    <n v="29"/>
    <s v="single"/>
    <s v="Single"/>
    <n v="306"/>
  </r>
  <r>
    <s v="0Ajm7DFmbGEURySKm7G2jf"/>
    <n v="5740"/>
    <s v="Big Green Tractor"/>
    <n v="9"/>
    <n v="69"/>
    <n v="0.69"/>
    <b v="0"/>
    <n v="0"/>
    <x v="499"/>
    <n v="1243"/>
    <n v="74"/>
    <n v="0.74"/>
    <n v="7052478"/>
    <s v="country, acoustic country"/>
    <s v="1iAJGY7TFt1imCjD0npYaC"/>
    <n v="2521"/>
    <s v="Wide Open"/>
    <d v="2009-04-07T00:00:00"/>
    <n v="6121"/>
    <n v="102.01666666666667"/>
    <n v="8.5013888888888882"/>
    <n v="12"/>
    <s v="album"/>
    <s v="Album"/>
    <n v="34"/>
  </r>
  <r>
    <s v="5XRHGXut00SrJUFmcn2lQF"/>
    <n v="7022"/>
    <s v="All The Right Moves"/>
    <n v="2"/>
    <n v="69"/>
    <n v="0.69"/>
    <b v="0"/>
    <n v="0"/>
    <x v="54"/>
    <n v="99"/>
    <n v="81"/>
    <n v="0.81"/>
    <n v="18703625"/>
    <s v="soft pop"/>
    <s v="2pLAOZiilrhOrTQNqrF8qr"/>
    <n v="975"/>
    <s v="Waking Up"/>
    <d v="2009-01-01T00:00:00"/>
    <n v="6217"/>
    <n v="103.61666666666666"/>
    <n v="8.6347222222222211"/>
    <n v="11"/>
    <s v="album"/>
    <s v="Album"/>
    <n v="396"/>
  </r>
  <r>
    <s v="3iL2l5gUqyPS6vDwJFgJTR"/>
    <n v="2872"/>
    <s v="BedRock"/>
    <n v="9"/>
    <n v="69"/>
    <n v="0.69"/>
    <b v="1"/>
    <n v="1"/>
    <x v="838"/>
    <n v="2523"/>
    <n v="60"/>
    <n v="0.6"/>
    <n v="3277692"/>
    <s v="N/A"/>
    <s v="0hDy52fqKwb2ZIjyNXGxan"/>
    <n v="2523"/>
    <s v="We Are Young Money"/>
    <d v="2009-01-01T00:00:00"/>
    <n v="6217"/>
    <n v="103.61666666666666"/>
    <n v="8.6347222222222211"/>
    <n v="15"/>
    <s v="album"/>
    <s v="Album"/>
    <n v="48"/>
  </r>
  <r>
    <s v="4AFwnrH5atiJoAd5xS5QtR"/>
    <n v="5463"/>
    <s v="The Man Who Can't Be Moved"/>
    <n v="4"/>
    <n v="69"/>
    <n v="0.69"/>
    <b v="0"/>
    <n v="0"/>
    <x v="302"/>
    <n v="685"/>
    <n v="74"/>
    <n v="0.74"/>
    <n v="8810761"/>
    <s v="N/A"/>
    <s v="2hWSBJTWE0ce0NqJv2vzCc"/>
    <n v="2524"/>
    <s v="The Script"/>
    <d v="2008-07-14T00:00:00"/>
    <n v="6388"/>
    <n v="106.46666666666667"/>
    <n v="8.8722222222222218"/>
    <n v="11"/>
    <s v="album"/>
    <s v="Album"/>
    <n v="402"/>
  </r>
  <r>
    <s v="6ScJMrlpiLfZUGtWp4QIVt"/>
    <n v="965"/>
    <s v="A Milli"/>
    <n v="3"/>
    <n v="69"/>
    <n v="0.69"/>
    <b v="1"/>
    <n v="1"/>
    <x v="403"/>
    <n v="963"/>
    <n v="86"/>
    <n v="0.86"/>
    <n v="17938214"/>
    <s v="rap, hip hop"/>
    <s v="5BGzOpea6At0Nd7tYtYZOP"/>
    <n v="2525"/>
    <s v="Tha Carter III"/>
    <d v="2008-06-10T00:00:00"/>
    <n v="6422"/>
    <n v="107.03333333333333"/>
    <n v="8.9194444444444443"/>
    <n v="16"/>
    <s v="album"/>
    <s v="Album"/>
    <n v="369"/>
  </r>
  <r>
    <s v="5JlH51YDYsGj2dyEJKKjcN"/>
    <n v="7614"/>
    <s v="Alright"/>
    <n v="7"/>
    <n v="69"/>
    <n v="0.69"/>
    <b v="0"/>
    <n v="0"/>
    <x v="393"/>
    <n v="947"/>
    <n v="66"/>
    <n v="0.66"/>
    <n v="2774161"/>
    <s v="country"/>
    <s v="4HJ13QK0o292BbCtqww9BK"/>
    <n v="2526"/>
    <s v="Learn To Live"/>
    <d v="2008-01-01T00:00:00"/>
    <n v="6583"/>
    <n v="109.71666666666667"/>
    <n v="9.1430555555555557"/>
    <n v="12"/>
    <s v="album"/>
    <s v="Album"/>
    <n v="386"/>
  </r>
  <r>
    <s v="6jBUP2KCe821yqf1hiBqPR"/>
    <n v="8530"/>
    <s v="Broken Strings"/>
    <n v="5"/>
    <n v="69"/>
    <n v="0.69"/>
    <b v="0"/>
    <n v="0"/>
    <x v="839"/>
    <n v="2527"/>
    <n v="62"/>
    <n v="0.62"/>
    <n v="1561325"/>
    <s v="N/A"/>
    <s v="4gbQkXljzPRUvYtqQscMO7"/>
    <n v="2527"/>
    <s v="Songs For You, Truths For Me (International Exclusive Bundle)"/>
    <d v="2008-01-01T00:00:00"/>
    <n v="6583"/>
    <n v="109.71666666666667"/>
    <n v="9.1430555555555557"/>
    <n v="13"/>
    <s v="album"/>
    <s v="Album"/>
    <n v="417"/>
  </r>
  <r>
    <s v="2XbfY2O2v3xwedUJ0J2kkr"/>
    <n v="560"/>
    <s v="Closer"/>
    <n v="1"/>
    <n v="69"/>
    <n v="0.69"/>
    <b v="0"/>
    <n v="0"/>
    <x v="744"/>
    <n v="2155"/>
    <n v="80"/>
    <n v="0.8"/>
    <n v="10220440"/>
    <s v="N/A"/>
    <s v="6dTn9vJSxVTIGm4Cu5dH4x"/>
    <n v="2528"/>
    <s v="Year Of The Gentleman (Bonus Track Edition)"/>
    <d v="2008-01-01T00:00:00"/>
    <n v="6583"/>
    <n v="109.71666666666667"/>
    <n v="9.1430555555555557"/>
    <n v="13"/>
    <s v="album"/>
    <s v="Album"/>
    <n v="39"/>
  </r>
  <r>
    <s v="1NrJYpdAi7uosDRPmSYrsG"/>
    <n v="4082"/>
    <s v="Apologize"/>
    <n v="4"/>
    <n v="69"/>
    <n v="0.69"/>
    <b v="0"/>
    <n v="0"/>
    <x v="54"/>
    <n v="99"/>
    <n v="81"/>
    <n v="0.81"/>
    <n v="18703625"/>
    <s v="soft pop"/>
    <s v="2KSpGeDoNjqCKg6HL8LAyI"/>
    <n v="2529"/>
    <s v="Dreaming Out Loud"/>
    <d v="2007-01-01T00:00:00"/>
    <n v="6948"/>
    <n v="115.8"/>
    <n v="9.65"/>
    <n v="13"/>
    <s v="album"/>
    <s v="Album"/>
    <n v="346"/>
  </r>
  <r>
    <s v="4bVuIlGQBMWS7vIhcx8Ae4"/>
    <n v="7016"/>
    <s v="What Hurts The Most"/>
    <n v="2"/>
    <n v="69"/>
    <n v="0.69"/>
    <b v="0"/>
    <n v="0"/>
    <x v="666"/>
    <n v="1816"/>
    <n v="68"/>
    <n v="0.68"/>
    <n v="3672166"/>
    <s v="country"/>
    <s v="5XPdkIryKSpTKW21HUtvV0"/>
    <n v="1816"/>
    <s v="Me And My Gang"/>
    <d v="2006-11-13T00:00:00"/>
    <n v="6997"/>
    <n v="116.61666666666666"/>
    <n v="9.718055555555555"/>
    <n v="14"/>
    <s v="album"/>
    <s v="Album"/>
    <n v="356"/>
  </r>
  <r>
    <s v="1KhrAWvLIjRlQIJtSTgvsi"/>
    <n v="4269"/>
    <s v="Would You Go With Me"/>
    <n v="1"/>
    <n v="69"/>
    <n v="0.69"/>
    <b v="0"/>
    <n v="0"/>
    <x v="667"/>
    <n v="1817"/>
    <n v="64"/>
    <n v="0.64"/>
    <n v="2716219"/>
    <s v="country, christian country"/>
    <s v="5NATaOfEAcyQFATqWZRKLO"/>
    <n v="1817"/>
    <s v="Your Man"/>
    <d v="2006-06-30T00:00:00"/>
    <n v="7133"/>
    <n v="118.88333333333334"/>
    <n v="9.906944444444445"/>
    <n v="11"/>
    <s v="album"/>
    <s v="Album"/>
    <n v="38"/>
  </r>
  <r>
    <s v="5s7m2xNZWgz5FqVSIvJcGA"/>
    <n v="6548"/>
    <s v="Save a Horse (Ride a Cowboy)"/>
    <n v="9"/>
    <n v="69"/>
    <n v="0.69"/>
    <b v="0"/>
    <n v="0"/>
    <x v="840"/>
    <n v="2532"/>
    <n v="56"/>
    <n v="0.56000000000000005"/>
    <n v="1257253"/>
    <s v="country"/>
    <s v="0mX8aXMM7nYOGUTGcTEeZH"/>
    <n v="2532"/>
    <s v="Horse of a Different Color"/>
    <d v="2004-04-20T00:00:00"/>
    <n v="7934"/>
    <n v="132.23333333333332"/>
    <n v="11.019444444444444"/>
    <n v="13"/>
    <s v="album"/>
    <s v="Album"/>
    <n v="333"/>
  </r>
  <r>
    <s v="52Zr0sinhWTCRrQhRRY4EP"/>
    <n v="6172"/>
    <s v="Dragostea din tei"/>
    <n v="5"/>
    <n v="69"/>
    <n v="0.69"/>
    <b v="0"/>
    <n v="0"/>
    <x v="841"/>
    <n v="2533"/>
    <n v="54"/>
    <n v="0.54"/>
    <n v="169924"/>
    <s v="europop, eurodance"/>
    <s v="0LUnPpNFYk72u29RAW2aLJ"/>
    <n v="2533"/>
    <s v="DiscO-Zone"/>
    <d v="2004-02-23T00:00:00"/>
    <n v="7991"/>
    <n v="133.18333333333334"/>
    <n v="11.098611111111111"/>
    <n v="9"/>
    <s v="album"/>
    <s v="Album"/>
    <n v="358"/>
  </r>
  <r>
    <s v="1AdYZ6X00nXmO613Y7GJOl"/>
    <n v="4913"/>
    <s v="I Miss You"/>
    <n v="3"/>
    <n v="69"/>
    <n v="0.69"/>
    <b v="0"/>
    <n v="0"/>
    <x v="263"/>
    <n v="580"/>
    <n v="76"/>
    <n v="0.76"/>
    <n v="9290142"/>
    <s v="pop punk, punk, rock, skate punk, emo"/>
    <s v="4hBTxv4QRPePXCFcEI7Vjp"/>
    <n v="2534"/>
    <s v="blink-182"/>
    <d v="2003-11-01T00:00:00"/>
    <n v="8105"/>
    <n v="135.08333333333334"/>
    <n v="11.256944444444445"/>
    <n v="16"/>
    <s v="album"/>
    <s v="Album"/>
    <n v="378"/>
  </r>
  <r>
    <s v="0r8iDf65NHgFgZOGLwj5r8"/>
    <n v="8205"/>
    <s v="What Was I Thinkin'"/>
    <n v="1"/>
    <n v="69"/>
    <n v="0.69"/>
    <b v="0"/>
    <n v="0"/>
    <x v="842"/>
    <n v="2535"/>
    <n v="65"/>
    <n v="0.65"/>
    <n v="3316476"/>
    <s v="country"/>
    <s v="2yeODPn8igz9qQiitOZRyJ"/>
    <n v="2535"/>
    <s v="Dierks Bentley"/>
    <d v="2003-01-01T00:00:00"/>
    <n v="8409"/>
    <n v="140.15"/>
    <n v="11.679166666666667"/>
    <n v="13"/>
    <s v="album"/>
    <s v="Album"/>
    <n v="434"/>
  </r>
  <r>
    <s v="5O8L4I2S4izFGDjvP7xAKv"/>
    <m/>
    <s v="You Know You're Right"/>
    <n v="1"/>
    <n v="69"/>
    <n v="0.69"/>
    <b v="0"/>
    <n v="0"/>
    <x v="151"/>
    <n v="289"/>
    <n v="81"/>
    <n v="0.81"/>
    <n v="23391272"/>
    <s v="grunge, rock"/>
    <s v="5zBPRXCAc801vyHWoRurNZ"/>
    <n v="2536"/>
    <s v="Nirvana"/>
    <d v="2002-10-29T00:00:00"/>
    <n v="8473"/>
    <n v="141.21666666666667"/>
    <n v="11.768055555555556"/>
    <n v="14"/>
    <s v="compilation"/>
    <s v="Compilation"/>
    <n v="361"/>
  </r>
  <r>
    <s v="0b9djfiuDIMw1zKH6gV74g"/>
    <m/>
    <s v="Somebody Like You"/>
    <n v="1"/>
    <n v="69"/>
    <n v="0.69"/>
    <b v="0"/>
    <n v="0"/>
    <x v="843"/>
    <n v="2537"/>
    <n v="67"/>
    <n v="0.67"/>
    <n v="5273567"/>
    <s v="country"/>
    <s v="1O87Gkgvc6QR1JRpMkgnE7"/>
    <n v="2537"/>
    <s v="Golden Road"/>
    <d v="2002-10-04T00:00:00"/>
    <n v="8498"/>
    <n v="141.63333333333333"/>
    <n v="11.802777777777777"/>
    <n v="12"/>
    <s v="album"/>
    <s v="Album"/>
    <n v="538"/>
  </r>
  <r>
    <s v="13lZDbwonGhOflQLQIfdtZ"/>
    <m/>
    <s v="We're Going to Be Friends"/>
    <n v="9"/>
    <n v="69"/>
    <n v="0.69"/>
    <b v="0"/>
    <n v="0"/>
    <x v="844"/>
    <n v="2538"/>
    <n v="68"/>
    <n v="0.68"/>
    <n v="3533200"/>
    <s v="garage rock, blues rock, rock, alternative rock"/>
    <s v="6Xvc1TfpVEhDeHhmTQEtp0"/>
    <n v="2538"/>
    <s v="White Blood Cells"/>
    <d v="2001-07-03T00:00:00"/>
    <n v="8956"/>
    <n v="149.26666666666668"/>
    <n v="12.43888888888889"/>
    <n v="16"/>
    <s v="album"/>
    <s v="Album"/>
    <n v="233"/>
  </r>
  <r>
    <s v="2n6FX3Jcg4b4Leoz0GOqBF"/>
    <m/>
    <s v="Wherever You Will Go"/>
    <n v="3"/>
    <n v="69"/>
    <n v="0.69"/>
    <b v="0"/>
    <n v="0"/>
    <x v="845"/>
    <n v="2539"/>
    <n v="63"/>
    <n v="0.63"/>
    <n v="921078"/>
    <s v="pop rock"/>
    <s v="482njCey5m8quxX6ymvlIP"/>
    <n v="2539"/>
    <s v="Camino Palmero"/>
    <d v="2001-06-30T00:00:00"/>
    <n v="8959"/>
    <n v="149.31666666666666"/>
    <n v="12.443055555555555"/>
    <n v="12"/>
    <s v="album"/>
    <s v="Album"/>
    <n v="347"/>
  </r>
  <r>
    <s v="2Mpj1Ul5OFPyyP4wB62Rvi"/>
    <m/>
    <s v="Survivor"/>
    <n v="2"/>
    <n v="69"/>
    <n v="0.69"/>
    <b v="0"/>
    <n v="0"/>
    <x v="360"/>
    <n v="839"/>
    <n v="69"/>
    <n v="0.69"/>
    <n v="8147523"/>
    <s v="N/A"/>
    <s v="2HcjLD0ButtKsQYqzoyOx9"/>
    <n v="2540"/>
    <s v="Survivor"/>
    <d v="2001-05-01T00:00:00"/>
    <n v="9019"/>
    <n v="150.31666666666666"/>
    <n v="12.526388888888889"/>
    <n v="15"/>
    <s v="album"/>
    <s v="Album"/>
    <n v="423"/>
  </r>
  <r>
    <s v="43zr9kKkeiQrshvYuvNtfM"/>
    <m/>
    <s v="Someone To Call My Lover"/>
    <n v="16"/>
    <n v="69"/>
    <n v="0.69"/>
    <b v="0"/>
    <n v="0"/>
    <x v="846"/>
    <n v="2541"/>
    <n v="66"/>
    <n v="0.66"/>
    <n v="4095156"/>
    <s v="new jack swing"/>
    <s v="0IfJey7ibEDtWNxAQw2ub9"/>
    <n v="2541"/>
    <s v="All For You"/>
    <d v="2001-01-01T00:00:00"/>
    <n v="9139"/>
    <n v="152.31666666666666"/>
    <n v="12.693055555555555"/>
    <n v="20"/>
    <s v="album"/>
    <s v="Album"/>
    <n v="453"/>
  </r>
  <r>
    <s v="3rXCZRMiMZp0feGcYXpwYX"/>
    <m/>
    <s v="Cowboy Take Me Away"/>
    <n v="3"/>
    <n v="69"/>
    <n v="0.69"/>
    <b v="0"/>
    <n v="0"/>
    <x v="847"/>
    <n v="2542"/>
    <n v="64"/>
    <n v="0.64"/>
    <n v="1544335"/>
    <s v="country"/>
    <s v="3y6G5El2I6QrJA9BdfAbqA"/>
    <n v="2542"/>
    <s v="Fly"/>
    <d v="1999-08-27T00:00:00"/>
    <n v="9632"/>
    <n v="160.53333333333333"/>
    <n v="13.377777777777778"/>
    <n v="13"/>
    <s v="album"/>
    <s v="Album"/>
    <n v="478"/>
  </r>
  <r>
    <s v="1DSJNBNhGZCigg9ll5VeZv"/>
    <m/>
    <s v="(You Drive Me) Crazy"/>
    <n v="2"/>
    <n v="69"/>
    <n v="0.69"/>
    <b v="0"/>
    <n v="0"/>
    <x v="109"/>
    <n v="206"/>
    <n v="81"/>
    <n v="0.81"/>
    <n v="17766757"/>
    <s v="pop"/>
    <s v="3WNxdumkSMGMJRhEgK80qx"/>
    <n v="474"/>
    <s v="...Baby One More Time (Digital Deluxe Version)"/>
    <d v="1999-01-12T00:00:00"/>
    <n v="9859"/>
    <n v="164.31666666666666"/>
    <n v="13.693055555555555"/>
    <n v="16"/>
    <s v="album"/>
    <s v="Album"/>
    <n v="33"/>
  </r>
  <r>
    <s v="4sutLmjkVKRN6pOAMo2joC"/>
    <m/>
    <s v="Tom's Diner - 7 Version&quot;"/>
    <n v="2"/>
    <n v="69"/>
    <n v="0.69"/>
    <b v="0"/>
    <n v="0"/>
    <x v="848"/>
    <n v="2544"/>
    <n v="54"/>
    <n v="0.54"/>
    <n v="10819"/>
    <s v="N/A"/>
    <s v="7dC869HdAWI9T2jmNy7zqO"/>
    <n v="2544"/>
    <s v="The Best Of Suzanne Vega - Tried And True"/>
    <d v="1998-01-01T00:00:00"/>
    <n v="10235"/>
    <n v="170.58333333333334"/>
    <n v="14.215277777777779"/>
    <n v="17"/>
    <s v="compilation"/>
    <s v="Compilation"/>
    <n v="379"/>
  </r>
  <r>
    <s v="5PQmSHzWnlgG4EBuIqjac2"/>
    <m/>
    <s v="If I Ruled the World (Imagine That) (feat. Lauryn Hill)"/>
    <n v="14"/>
    <n v="69"/>
    <n v="0.69"/>
    <b v="1"/>
    <n v="1"/>
    <x v="754"/>
    <n v="2183"/>
    <n v="71"/>
    <n v="0.71"/>
    <n v="4290840"/>
    <s v="east coast hip hop, old school hip hop, hip hop"/>
    <s v="78Fgb88MY0ECc4GVMejqTg"/>
    <n v="2545"/>
    <s v="It Was Written"/>
    <d v="1996-07-02T00:00:00"/>
    <n v="10783"/>
    <n v="179.71666666666667"/>
    <n v="14.97638888888889"/>
    <n v="14"/>
    <s v="album"/>
    <s v="Album"/>
    <n v="47"/>
  </r>
  <r>
    <s v="2u2udGmop1z67EPpr91km7"/>
    <m/>
    <s v="Man in the Mirror"/>
    <n v="8"/>
    <n v="69"/>
    <n v="0.69"/>
    <b v="0"/>
    <n v="0"/>
    <x v="115"/>
    <n v="213"/>
    <n v="84"/>
    <n v="0.84"/>
    <n v="37431031"/>
    <s v="N/A"/>
    <s v="3OBhnTLrvkoEEETjFA3Qfk"/>
    <n v="2546"/>
    <s v="HIStory - PAST, PRESENT AND FUTURE - BOOK I"/>
    <d v="1995-06-16T00:00:00"/>
    <n v="11165"/>
    <n v="186.08333333333334"/>
    <n v="15.506944444444445"/>
    <n v="30"/>
    <s v="album"/>
    <s v="Album"/>
    <n v="532"/>
  </r>
  <r>
    <s v="0qU806xTLhuZ5kCrex2x4r"/>
    <m/>
    <s v="Nothing Can Come Between Us"/>
    <n v="10"/>
    <n v="69"/>
    <n v="0.69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91"/>
  </r>
  <r>
    <s v="2MiXC2LfpsoeUP5RvMGEQ3"/>
    <m/>
    <s v="The Night The Lights Went Out In Georgia"/>
    <n v="6"/>
    <n v="69"/>
    <n v="0.69"/>
    <b v="0"/>
    <n v="0"/>
    <x v="849"/>
    <n v="2548"/>
    <n v="61"/>
    <n v="0.61"/>
    <n v="2223568"/>
    <s v="country, classic country"/>
    <s v="2j2u43lPOti5W1btEw8NN5"/>
    <n v="2548"/>
    <s v="For My Broken Heart"/>
    <d v="1991-01-01T00:00:00"/>
    <n v="12792"/>
    <n v="213.2"/>
    <n v="17.766666666666666"/>
    <n v="10"/>
    <s v="album"/>
    <s v="Album"/>
    <n v="428"/>
  </r>
  <r>
    <s v="1TKTiKp3zbNgrBH2IwSwIx"/>
    <m/>
    <s v="Us and Them"/>
    <n v="7"/>
    <n v="69"/>
    <n v="0.69"/>
    <b v="0"/>
    <n v="0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782"/>
  </r>
  <r>
    <s v="4fQMGlCawbTkH9yPPZ49kP"/>
    <m/>
    <s v="Green Onions"/>
    <n v="1"/>
    <n v="69"/>
    <n v="0.69"/>
    <b v="0"/>
    <n v="0"/>
    <x v="850"/>
    <n v="2550"/>
    <n v="54"/>
    <n v="0.54"/>
    <n v="339450"/>
    <s v="N/A"/>
    <s v="2aGFVLz0oQPa3uxCfq9lcU"/>
    <n v="2550"/>
    <s v="Green Onions"/>
    <d v="1962-06-30T00:00:00"/>
    <n v="23204"/>
    <n v="386.73333333333335"/>
    <n v="32.227777777777781"/>
    <n v="12"/>
    <s v="album"/>
    <s v="Album"/>
    <n v="293"/>
  </r>
  <r>
    <s v="0lRnxwJeUOxwEvWMw4uQKj"/>
    <n v="2024"/>
    <s v="Think About Us"/>
    <n v="1"/>
    <n v="68"/>
    <n v="0.68"/>
    <b v="0"/>
    <n v="0"/>
    <x v="851"/>
    <n v="2551"/>
    <n v="66"/>
    <n v="0.66"/>
    <n v="306842"/>
    <s v="house"/>
    <s v="1jmVSpWhzD8vciWg2Qtd5V"/>
    <n v="2551"/>
    <s v="Think About Us"/>
    <d v="2025-10-17T00:00:00"/>
    <n v="84"/>
    <n v="1.4"/>
    <n v="0.11666666666666665"/>
    <n v="1"/>
    <s v="single"/>
    <s v="Single"/>
    <n v="296"/>
  </r>
  <r>
    <s v="2qtQauWqPaGHrmrXbDa35k"/>
    <n v="3182"/>
    <s v="Constellations"/>
    <n v="1"/>
    <n v="68"/>
    <n v="0.68"/>
    <b v="0"/>
    <n v="0"/>
    <x v="852"/>
    <n v="2552"/>
    <n v="70"/>
    <n v="0.7"/>
    <n v="223449"/>
    <s v="N/A"/>
    <s v="03loS7NR32bzSoH06Z2ESq"/>
    <n v="2552"/>
    <s v="Constellations"/>
    <d v="2025-10-10T00:00:00"/>
    <n v="91"/>
    <n v="1.5166666666666666"/>
    <n v="0.12638888888888888"/>
    <n v="1"/>
    <s v="single"/>
    <s v="Single"/>
    <n v="273"/>
  </r>
  <r>
    <s v="4hFt3Ht6b9OLsesqx51aq1"/>
    <n v="5396"/>
    <s v="superstar"/>
    <n v="1"/>
    <n v="68"/>
    <n v="0.68"/>
    <b v="1"/>
    <n v="1"/>
    <x v="277"/>
    <n v="609"/>
    <n v="74"/>
    <n v="0.74"/>
    <n v="1377042"/>
    <s v="N/A"/>
    <s v="2r7vK3RnYfofnAkMruYhSI"/>
    <n v="2553"/>
    <s v="superstar"/>
    <d v="2025-10-01T00:00:00"/>
    <n v="100"/>
    <n v="1.6666666666666667"/>
    <n v="0.1388888888888889"/>
    <n v="3"/>
    <s v="single"/>
    <s v="Single"/>
    <n v="282"/>
  </r>
  <r>
    <s v="03AhbPoniP5uqqJKYGWgZE"/>
    <n v="2704"/>
    <s v="Come Find Me (with Clementine Douglas)"/>
    <n v="1"/>
    <n v="68"/>
    <n v="0.68"/>
    <b v="0"/>
    <n v="0"/>
    <x v="853"/>
    <n v="2554"/>
    <n v="69"/>
    <n v="0.69"/>
    <n v="354095"/>
    <s v="house"/>
    <s v="2D48QGD5lU5kErH6PxLjTs"/>
    <n v="2554"/>
    <s v="Come Find Me (with Clementine Douglas)"/>
    <d v="2025-09-26T00:00:00"/>
    <n v="105"/>
    <n v="1.75"/>
    <n v="0.14583333333333334"/>
    <n v="1"/>
    <s v="single"/>
    <s v="Single"/>
    <n v="345"/>
  </r>
  <r>
    <s v="68APF7rM3bIxKCjqeO1QSZ"/>
    <n v="6879"/>
    <s v="ADD"/>
    <n v="1"/>
    <n v="68"/>
    <n v="0.68"/>
    <b v="1"/>
    <n v="1"/>
    <x v="854"/>
    <n v="2555"/>
    <n v="62"/>
    <n v="0.62"/>
    <n v="394628"/>
    <s v="anime rap, anime"/>
    <s v="2NaTp3h74cDqtrlgDe9b4W"/>
    <n v="2555"/>
    <s v="ADD"/>
    <d v="2025-09-24T00:00:00"/>
    <n v="107"/>
    <n v="1.7833333333333334"/>
    <n v="0.14861111111111111"/>
    <n v="1"/>
    <s v="single"/>
    <s v="Single"/>
    <n v="262"/>
  </r>
  <r>
    <s v="1GxLgrcumcN3TpWnrYQ9pV"/>
    <n v="1731"/>
    <s v="dime"/>
    <n v="6"/>
    <n v="68"/>
    <n v="0.68"/>
    <b v="0"/>
    <n v="0"/>
    <x v="9"/>
    <n v="22"/>
    <n v="85"/>
    <n v="0.85"/>
    <n v="2795852"/>
    <s v="N/A"/>
    <s v="7mvXPtV4jvA1hp5Wx2FAJA"/>
    <n v="28"/>
    <s v="I Barely Know Her"/>
    <d v="2025-08-22T00:00:00"/>
    <n v="140"/>
    <n v="2.3333333333333335"/>
    <n v="0.19444444444444445"/>
    <n v="10"/>
    <s v="album"/>
    <s v="Album"/>
    <n v="376"/>
  </r>
  <r>
    <s v="3UDqYP3Sa9phBFAATXOixA"/>
    <n v="6535"/>
    <s v="In The Rain"/>
    <n v="8"/>
    <n v="68"/>
    <n v="0.68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356"/>
  </r>
  <r>
    <s v="2OBzYCYMNsD6yhBZZSs0xg"/>
    <n v="15587"/>
    <s v="Easy Lover"/>
    <n v="6"/>
    <n v="68"/>
    <n v="0.68"/>
    <b v="0"/>
    <n v="0"/>
    <x v="123"/>
    <n v="234"/>
    <n v="81"/>
    <n v="0.81"/>
    <n v="26561582"/>
    <s v="country pop, rock, hip hop, experimental"/>
    <s v="7h7smPzBYx8LOLI3ncM3vQ"/>
    <n v="2558"/>
    <s v="Something Beautiful"/>
    <d v="2025-05-30T00:00:00"/>
    <n v="224"/>
    <n v="3.7333333333333334"/>
    <n v="0.31111111111111112"/>
    <n v="13"/>
    <s v="album"/>
    <s v="Album"/>
    <n v="311"/>
  </r>
  <r>
    <s v="6HjYE79OOCGEhkIRfXLqrz"/>
    <n v="4296"/>
    <s v="Damn Right (feat. Childish Gambino &amp; Kali Uchis)"/>
    <n v="10"/>
    <n v="68"/>
    <n v="0.68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384"/>
  </r>
  <r>
    <s v="6SaSFVlIQC1L6Fh1QKLeFi"/>
    <n v="7954"/>
    <s v="start a war"/>
    <n v="3"/>
    <n v="68"/>
    <n v="0.68"/>
    <b v="1"/>
    <n v="1"/>
    <x v="46"/>
    <n v="86"/>
    <n v="81"/>
    <n v="0.81"/>
    <n v="12328041"/>
    <s v="k-pop"/>
    <s v="1vWMw6pu3err6qqZzI3RhH"/>
    <n v="86"/>
    <s v="Ruby"/>
    <d v="2025-03-07T00:00:00"/>
    <n v="308"/>
    <n v="5.1333333333333337"/>
    <n v="0.42777777777777781"/>
    <n v="15"/>
    <s v="album"/>
    <s v="Album"/>
    <n v="275"/>
  </r>
  <r>
    <s v="0UD2KrDv5s5iPYNaQyRAan"/>
    <n v="6064"/>
    <s v="Miss possessive"/>
    <n v="1"/>
    <n v="68"/>
    <n v="0.68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31"/>
  </r>
  <r>
    <s v="5Y6a6AaahaBi5ljf6hk7dF"/>
    <n v="7615"/>
    <s v="bloodonmyhands (feat. Flo Milli)"/>
    <n v="3"/>
    <n v="68"/>
    <n v="0.68"/>
    <b v="1"/>
    <n v="1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7"/>
  </r>
  <r>
    <s v="16h03SmAjgMQacOa7j9bFy"/>
    <n v="5916"/>
    <s v="Dear god"/>
    <n v="4"/>
    <n v="68"/>
    <n v="0.68"/>
    <b v="0"/>
    <n v="0"/>
    <x v="11"/>
    <n v="26"/>
    <n v="88"/>
    <n v="0.88"/>
    <n v="926540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85"/>
  </r>
  <r>
    <s v="3gZqHdjeKghI5QFjTdOWCU"/>
    <n v="5076"/>
    <s v="Revolving door"/>
    <n v="2"/>
    <n v="68"/>
    <n v="0.68"/>
    <b v="1"/>
    <n v="1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"/>
  </r>
  <r>
    <s v="2ETQsbiuGm2WLOSOr2I19A"/>
    <n v="2347"/>
    <s v="Dear god"/>
    <n v="5"/>
    <n v="68"/>
    <n v="0.68"/>
    <b v="0"/>
    <n v="0"/>
    <x v="11"/>
    <n v="26"/>
    <n v="88"/>
    <n v="0.88"/>
    <n v="9241516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85"/>
  </r>
  <r>
    <s v="2P6YMsU9jt22CXfizfudi3"/>
    <n v="3454"/>
    <s v="Love Hangover (feat. Dominic Fike)"/>
    <n v="1"/>
    <n v="68"/>
    <n v="0.68"/>
    <b v="1"/>
    <n v="1"/>
    <x v="46"/>
    <n v="86"/>
    <n v="81"/>
    <n v="0.81"/>
    <n v="12328041"/>
    <s v="k-pop"/>
    <s v="3awd1TKrdd3emCecvza61j"/>
    <n v="2566"/>
    <s v="Love Hangover (feat. Dominic Fike)"/>
    <d v="2025-01-31T00:00:00"/>
    <n v="343"/>
    <n v="5.7166666666666668"/>
    <n v="0.47638888888888892"/>
    <n v="1"/>
    <s v="single"/>
    <s v="Single"/>
    <n v="3"/>
  </r>
  <r>
    <s v="0osQqNcvhl7pD6FtjOcT9T"/>
    <n v="1818"/>
    <s v="Sucker (from the series Arcane League of Legends)"/>
    <n v="3"/>
    <n v="68"/>
    <n v="0.68"/>
    <b v="1"/>
    <n v="1"/>
    <x v="526"/>
    <n v="1333"/>
    <n v="76"/>
    <n v="0.76"/>
    <n v="771980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373"/>
  </r>
  <r>
    <s v="2fQwoYSzWzChmIB2zZwrGL"/>
    <n v="8115"/>
    <s v="Remember Me (from the series Arcane League of Legends)"/>
    <n v="9"/>
    <n v="68"/>
    <n v="0.68"/>
    <b v="0"/>
    <n v="0"/>
    <x v="526"/>
    <n v="1333"/>
    <n v="76"/>
    <n v="0.76"/>
    <n v="771688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203"/>
  </r>
  <r>
    <s v="5VhvD0AKRprEaFtPNKGBQR"/>
    <n v="876"/>
    <s v="Dumb &amp; Poetic"/>
    <n v="8"/>
    <n v="68"/>
    <n v="0.68"/>
    <b v="1"/>
    <n v="1"/>
    <x v="6"/>
    <n v="18"/>
    <n v="91"/>
    <n v="0.91"/>
    <n v="26538275"/>
    <s v="pop"/>
    <s v="3iPSVi54hsacKKl1xIR2eH"/>
    <n v="166"/>
    <s v="Short n' Sweet"/>
    <d v="2024-08-23T00:00:00"/>
    <n v="504"/>
    <n v="8.4"/>
    <n v="0.70000000000000007"/>
    <n v="12"/>
    <s v="album"/>
    <s v="Album"/>
    <n v="222"/>
  </r>
  <r>
    <s v="62fqMvguJbsSs9HKhhRfuS"/>
    <n v="4403"/>
    <s v="Talk talk"/>
    <n v="5"/>
    <n v="68"/>
    <n v="0.68"/>
    <b v="0"/>
    <n v="0"/>
    <x v="92"/>
    <n v="174"/>
    <n v="82"/>
    <n v="0.82"/>
    <n v="6315216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69"/>
  </r>
  <r>
    <s v="3Vevii7qKqrmW8CcyzBHDl"/>
    <n v="4378"/>
    <s v="So Long, London"/>
    <n v="5"/>
    <n v="68"/>
    <n v="0.68"/>
    <b v="0"/>
    <n v="0"/>
    <x v="1"/>
    <n v="2"/>
    <n v="100"/>
    <n v="1"/>
    <n v="145443567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438"/>
  </r>
  <r>
    <s v="3OxL6MuctgZp1e0zxoAZhH"/>
    <n v="2182"/>
    <s v="Young Metro"/>
    <n v="2"/>
    <n v="68"/>
    <n v="0.68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42"/>
  </r>
  <r>
    <s v="3Vg7nPYlOrCkcV1abKbRQ1"/>
    <n v="5895"/>
    <s v="Everyday Hustle"/>
    <n v="13"/>
    <n v="68"/>
    <n v="0.68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78"/>
  </r>
  <r>
    <s v="6XXKB32Om6WuXg3uEWwTob"/>
    <n v="2222"/>
    <s v="imperfect for you"/>
    <n v="12"/>
    <n v="68"/>
    <n v="0.68"/>
    <b v="1"/>
    <n v="1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304"/>
  </r>
  <r>
    <s v="1a73gcEg6h6Re6hHXoVltJ"/>
    <n v="6297"/>
    <s v="FTCU"/>
    <n v="3"/>
    <n v="68"/>
    <n v="0.68"/>
    <b v="1"/>
    <n v="1"/>
    <x v="401"/>
    <n v="958"/>
    <n v="84"/>
    <n v="0.84"/>
    <n v="34293318"/>
    <s v="N/A"/>
    <s v="2bYCNZfxZrTUv1CHXkz2d2"/>
    <n v="2575"/>
    <s v="Pink Friday 2"/>
    <d v="2023-12-08T00:00:00"/>
    <n v="763"/>
    <n v="12.716666666666667"/>
    <n v="1.0597222222222222"/>
    <n v="22"/>
    <s v="album"/>
    <s v="Album"/>
    <n v="286"/>
  </r>
  <r>
    <s v="3ph5NwTA3MxwjOrU0hcxB4"/>
    <n v="2468"/>
    <s v="Control"/>
    <n v="5"/>
    <n v="68"/>
    <n v="0.68"/>
    <b v="0"/>
    <n v="0"/>
    <x v="855"/>
    <n v="2576"/>
    <n v="62"/>
    <n v="0.62"/>
    <n v="579294"/>
    <s v="N/A"/>
    <s v="0qZnfUUOH8FkPZBNptfmKr"/>
    <n v="2576"/>
    <s v="Therapy"/>
    <d v="2023-11-03T00:00:00"/>
    <n v="798"/>
    <n v="13.3"/>
    <n v="1.1083333333333334"/>
    <n v="20"/>
    <s v="album"/>
    <s v="Album"/>
    <n v="384"/>
  </r>
  <r>
    <s v="2ByBBvpR9b7IynvRmnG7kG"/>
    <n v="4511"/>
    <s v="Clean (Taylor's Version)"/>
    <n v="13"/>
    <n v="68"/>
    <n v="0.68"/>
    <b v="0"/>
    <n v="0"/>
    <x v="1"/>
    <n v="2"/>
    <n v="100"/>
    <n v="1"/>
    <n v="145489371"/>
    <s v="country, pop, indie, folk"/>
    <s v="64LU4c1nfjz1t4VnGhagcg"/>
    <n v="1348"/>
    <s v="1989 (Taylor's Version)"/>
    <d v="2023-10-26T00:00:00"/>
    <n v="806"/>
    <n v="13.433333333333334"/>
    <n v="1.1194444444444445"/>
    <n v="21"/>
    <s v="album"/>
    <s v="Album"/>
    <n v="451"/>
  </r>
  <r>
    <s v="31MNHKE86sEXzIglbGQ6mu"/>
    <n v="6585"/>
    <s v="Got Me Started"/>
    <n v="7"/>
    <n v="68"/>
    <n v="0.68"/>
    <b v="1"/>
    <n v="1"/>
    <x v="597"/>
    <n v="1576"/>
    <n v="72"/>
    <n v="0.72"/>
    <n v="9463246"/>
    <s v="N/A"/>
    <s v="5UcGyEltve5psjxSRsHx8E"/>
    <n v="2578"/>
    <s v="Something To Give Each Other"/>
    <d v="2023-10-13T00:00:00"/>
    <n v="819"/>
    <n v="13.65"/>
    <n v="1.1375"/>
    <n v="10"/>
    <s v="album"/>
    <s v="Album"/>
    <n v="33"/>
  </r>
  <r>
    <s v="1rNSCrsOoWyhKH4g47mehU"/>
    <n v="2957"/>
    <s v="Super Graphic Ultra Modern Girl"/>
    <n v="6"/>
    <n v="68"/>
    <n v="0.68"/>
    <b v="0"/>
    <n v="0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06"/>
  </r>
  <r>
    <s v="4rlQza35DE4Prh5yonxnCs"/>
    <n v="8336"/>
    <s v="After Midnight"/>
    <n v="3"/>
    <n v="68"/>
    <n v="0.68"/>
    <b v="0"/>
    <n v="0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41"/>
  </r>
  <r>
    <s v="5KtvumPgVZmt8wg9xONE0T"/>
    <n v="8307"/>
    <s v="Picture You"/>
    <n v="9"/>
    <n v="68"/>
    <n v="0.68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11"/>
  </r>
  <r>
    <s v="41WQUSINanQHfhfKpFDsms"/>
    <n v="7881"/>
    <s v="Used To Be Young"/>
    <n v="4"/>
    <n v="68"/>
    <n v="0.68"/>
    <b v="0"/>
    <n v="0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18"/>
  </r>
  <r>
    <s v="5L3ecxQnQ9qTBmnLQiwf0C"/>
    <n v="2079"/>
    <s v="K-POP"/>
    <n v="1"/>
    <n v="68"/>
    <n v="0.68"/>
    <b v="1"/>
    <n v="1"/>
    <x v="135"/>
    <n v="254"/>
    <n v="89"/>
    <n v="0.89"/>
    <n v="41107596"/>
    <s v="rap"/>
    <s v="10eNMeTimUzAKLhCOpIUlb"/>
    <n v="2583"/>
    <s v="K-POP"/>
    <d v="2023-07-21T00:00:00"/>
    <n v="903"/>
    <n v="15.05"/>
    <n v="1.2541666666666667"/>
    <n v="1"/>
    <s v="single"/>
    <s v="Single"/>
    <n v="308"/>
  </r>
  <r>
    <s v="741UUVE2kuITl0c6zuqqbO"/>
    <n v="385"/>
    <s v="Barbie World (with Aqua) [From Barbie The Album]"/>
    <n v="1"/>
    <n v="68"/>
    <n v="0.68"/>
    <b v="1"/>
    <n v="1"/>
    <x v="401"/>
    <n v="958"/>
    <n v="84"/>
    <n v="0.84"/>
    <n v="34297934"/>
    <s v="N/A"/>
    <s v="5CM66hwjlbZ06LhONWXOAs"/>
    <n v="2584"/>
    <s v="Barbie World (with Aqua) [From Barbie The Album]"/>
    <d v="2023-06-23T00:00:00"/>
    <n v="931"/>
    <n v="15.516666666666667"/>
    <n v="1.2930555555555556"/>
    <n v="1"/>
    <s v="single"/>
    <s v="Single"/>
    <n v="182"/>
  </r>
  <r>
    <s v="5AqiaZwhmC6dIbgWrD5SzV"/>
    <n v="1991"/>
    <s v="Peso Pluma: Bzrp Music Sessions, Vol. 55"/>
    <n v="1"/>
    <n v="68"/>
    <n v="0.68"/>
    <b v="1"/>
    <n v="1"/>
    <x v="281"/>
    <n v="619"/>
    <n v="76"/>
    <n v="0.76"/>
    <n v="18188680"/>
    <s v="argentine trap, trap latino, urbano latino"/>
    <s v="5dKPhEYBhP8j85HcxQfaw6"/>
    <n v="2585"/>
    <s v="Peso Pluma: Bzrp Music Sessions, Vol. 55"/>
    <d v="2023-06-01T00:00:00"/>
    <n v="953"/>
    <n v="15.883333333333333"/>
    <n v="1.3236111111111111"/>
    <n v="1"/>
    <s v="single"/>
    <s v="Single"/>
    <n v="313"/>
  </r>
  <r>
    <s v="2NbsBSshscKIPRG3kwBbfo"/>
    <n v="5796"/>
    <s v="Never Felt So Alone"/>
    <n v="1"/>
    <n v="68"/>
    <n v="0.68"/>
    <b v="0"/>
    <n v="0"/>
    <x v="856"/>
    <n v="2586"/>
    <n v="0"/>
    <n v="0"/>
    <n v="0"/>
    <s v="N/A"/>
    <s v="33JqWTchq6piiQddrRIvJX"/>
    <n v="2586"/>
    <s v="Never Felt So Alone"/>
    <d v="2023-04-07T00:00:00"/>
    <n v="1008"/>
    <n v="16.8"/>
    <n v="1.4000000000000001"/>
    <n v="1"/>
    <s v="single"/>
    <s v="Single"/>
    <n v="266"/>
  </r>
  <r>
    <s v="5UHHuxxYFnuE5KBbpl4Hzu"/>
    <n v="7193"/>
    <s v="HONEY (ARE U COMING?)"/>
    <n v="1"/>
    <n v="68"/>
    <n v="0.68"/>
    <b v="0"/>
    <n v="0"/>
    <x v="130"/>
    <n v="249"/>
    <n v="76"/>
    <n v="0.76"/>
    <n v="10637574"/>
    <s v="N/A"/>
    <s v="3wLMnrlPtVSADxalu9kIxK"/>
    <n v="2587"/>
    <s v="RUSH!"/>
    <d v="2023-01-20T00:00:00"/>
    <n v="1085"/>
    <n v="18.083333333333332"/>
    <n v="1.5069444444444444"/>
    <n v="18"/>
    <s v="album"/>
    <s v="Album"/>
    <n v="278"/>
  </r>
  <r>
    <s v="2wSTnntOPRi7aQneobFtU4"/>
    <n v="6250"/>
    <s v="Shirt"/>
    <n v="19"/>
    <n v="68"/>
    <n v="0.68"/>
    <b v="1"/>
    <n v="1"/>
    <x v="90"/>
    <n v="168"/>
    <n v="87"/>
    <n v="0.87"/>
    <n v="33029522"/>
    <s v="r&amp;b"/>
    <s v="07w0rG5TETcyihsEIZR3qG"/>
    <n v="168"/>
    <s v="SOS"/>
    <d v="2022-12-09T00:00:00"/>
    <n v="1127"/>
    <n v="18.783333333333335"/>
    <n v="1.565277777777778"/>
    <n v="23"/>
    <s v="album"/>
    <s v="Album"/>
    <n v="303"/>
  </r>
  <r>
    <s v="6UN73IYd0hZxLi8wFPMQij"/>
    <n v="302"/>
    <s v="Players"/>
    <n v="1"/>
    <n v="68"/>
    <n v="0.68"/>
    <b v="1"/>
    <n v="1"/>
    <x v="857"/>
    <n v="2589"/>
    <n v="66"/>
    <n v="0.66"/>
    <n v="932488"/>
    <s v="N/A"/>
    <s v="4cAAsw7mPkGt15GXQzWlrM"/>
    <n v="2589"/>
    <s v="Players"/>
    <d v="2022-11-30T00:00:00"/>
    <n v="1136"/>
    <n v="18.933333333333334"/>
    <n v="1.5777777777777777"/>
    <n v="1"/>
    <s v="single"/>
    <s v="Single"/>
    <n v="232"/>
  </r>
  <r>
    <s v="0wavGRldH0AWyu2zvTz8zb"/>
    <n v="3695"/>
    <s v="Sweet Nothing"/>
    <n v="12"/>
    <n v="68"/>
    <n v="0.68"/>
    <b v="0"/>
    <n v="0"/>
    <x v="1"/>
    <n v="2"/>
    <n v="100"/>
    <n v="1"/>
    <n v="145489371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14"/>
  </r>
  <r>
    <s v="2qLyo5FeWquE7HBUbcVnEy"/>
    <n v="5451"/>
    <s v="emails i can’t send"/>
    <n v="1"/>
    <n v="68"/>
    <n v="0.68"/>
    <b v="1"/>
    <n v="1"/>
    <x v="6"/>
    <n v="18"/>
    <n v="91"/>
    <n v="0.91"/>
    <n v="26516295"/>
    <s v="pop"/>
    <s v="5kDmlA2g9Y1YCbNo2Ufxlz"/>
    <n v="316"/>
    <s v="emails i can't send"/>
    <d v="2022-07-15T00:00:00"/>
    <n v="1274"/>
    <n v="21.233333333333334"/>
    <n v="1.7694444444444446"/>
    <n v="13"/>
    <s v="album"/>
    <s v="Album"/>
    <n v="174"/>
  </r>
  <r>
    <s v="3aBGKDiAAvH2H7HLOyQ4US"/>
    <n v="6579"/>
    <s v="Glimpse of Us"/>
    <n v="1"/>
    <n v="68"/>
    <n v="0.68"/>
    <b v="0"/>
    <n v="0"/>
    <x v="34"/>
    <n v="61"/>
    <n v="81"/>
    <n v="0.81"/>
    <n v="10642618"/>
    <s v="N/A"/>
    <s v="36azJR65BLNOng9MkKAtxE"/>
    <n v="2592"/>
    <s v="Glimpse of Us"/>
    <d v="2022-06-10T00:00:00"/>
    <n v="1309"/>
    <n v="21.816666666666666"/>
    <n v="1.8180555555555555"/>
    <n v="1"/>
    <s v="single"/>
    <s v="Single"/>
    <n v="389"/>
  </r>
  <r>
    <s v="2NcQic8JxdjAlAHuNbOIRE"/>
    <n v="5423"/>
    <s v="Keep Driving"/>
    <n v="10"/>
    <n v="68"/>
    <n v="0.68"/>
    <b v="0"/>
    <n v="0"/>
    <x v="48"/>
    <n v="90"/>
    <n v="80"/>
    <n v="0.8"/>
    <n v="34139515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33"/>
  </r>
  <r>
    <s v="1mw0RgNXIpYRyyCdBQbLgA"/>
    <n v="7192"/>
    <s v="Love Of My Life"/>
    <n v="13"/>
    <n v="68"/>
    <n v="0.68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19"/>
  </r>
  <r>
    <s v="51Zw1cKDgkad0CXv23HCMU"/>
    <n v="12497"/>
    <s v="Daylight"/>
    <n v="5"/>
    <n v="68"/>
    <n v="0.68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274"/>
  </r>
  <r>
    <s v="2DB4DdfCFMw1iaR6JaR03a"/>
    <n v="5580"/>
    <s v="Bam Bam (feat. Ed Sheeran)"/>
    <n v="4"/>
    <n v="68"/>
    <n v="0.68"/>
    <b v="0"/>
    <n v="0"/>
    <x v="337"/>
    <n v="774"/>
    <n v="78"/>
    <n v="0.78"/>
    <n v="35576126"/>
    <s v="N/A"/>
    <s v="4urxMitPAkjyey14LeuWSX"/>
    <n v="2596"/>
    <s v="Familia"/>
    <d v="2022-04-07T00:00:00"/>
    <n v="1373"/>
    <n v="22.883333333333333"/>
    <n v="1.9069444444444443"/>
    <n v="12"/>
    <s v="album"/>
    <s v="Album"/>
    <n v="343"/>
  </r>
  <r>
    <s v="7BhmwvCdQZNwuQXSHw5TzP"/>
    <n v="1440"/>
    <s v="Headlights (feat. KIDDO)"/>
    <n v="1"/>
    <n v="68"/>
    <n v="0.68"/>
    <b v="0"/>
    <n v="0"/>
    <x v="531"/>
    <n v="1347"/>
    <n v="76"/>
    <n v="0.76"/>
    <n v="11247155"/>
    <s v="brazilian bass, electronic, slap house, electro house"/>
    <s v="61SLEqJbw0XtTOmXUXAoEW"/>
    <n v="2597"/>
    <s v="Headlights (feat. KIDDO)"/>
    <d v="2022-02-18T00:00:00"/>
    <n v="1421"/>
    <n v="23.683333333333334"/>
    <n v="1.9736111111111112"/>
    <n v="1"/>
    <s v="single"/>
    <s v="Single"/>
    <n v="264"/>
  </r>
  <r>
    <s v="05GsNucq8Bngd9fnd4fRa0"/>
    <n v="6394"/>
    <s v="Begin Again (Taylor's Version)"/>
    <n v="16"/>
    <n v="68"/>
    <n v="0.68"/>
    <b v="0"/>
    <n v="0"/>
    <x v="1"/>
    <n v="2"/>
    <n v="100"/>
    <n v="1"/>
    <n v="145542136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398"/>
  </r>
  <r>
    <s v="7rglLriMNBPAyuJOMGwi39"/>
    <n v="7549"/>
    <s v="Cold Heart - PNAU Remix"/>
    <n v="1"/>
    <n v="68"/>
    <n v="0.68"/>
    <b v="0"/>
    <n v="0"/>
    <x v="283"/>
    <n v="624"/>
    <n v="80"/>
    <n v="0.8"/>
    <n v="15542286"/>
    <s v="N/A"/>
    <s v="7wHczdY0ek3FHnfVhk10om"/>
    <n v="2599"/>
    <s v="The Lockdown Sessions"/>
    <d v="2021-10-22T00:00:00"/>
    <n v="1540"/>
    <n v="25.666666666666668"/>
    <n v="2.1388888888888888"/>
    <n v="16"/>
    <s v="album"/>
    <s v="Album"/>
    <n v="337"/>
  </r>
  <r>
    <s v="6pZ9Nj3vzj1RW4ZkR9GcQ9"/>
    <n v="2713"/>
    <s v="Living Legend"/>
    <n v="13"/>
    <n v="68"/>
    <n v="0.68"/>
    <b v="0"/>
    <n v="0"/>
    <x v="55"/>
    <n v="100"/>
    <n v="88"/>
    <n v="0.88"/>
    <n v="51821190"/>
    <s v="alternative pop, indie pop"/>
    <s v="2wwCc6fcyhp1tfY3J6Javr"/>
    <n v="2061"/>
    <s v="Blue Banisters"/>
    <d v="2021-10-22T00:00:00"/>
    <n v="1540"/>
    <n v="25.666666666666668"/>
    <n v="2.1388888888888888"/>
    <n v="15"/>
    <s v="album"/>
    <s v="Album"/>
    <n v="402"/>
  </r>
  <r>
    <s v="3wlLknnMtD8yZ0pCtCeeK4"/>
    <n v="2752"/>
    <s v="Angel Baby"/>
    <n v="1"/>
    <n v="68"/>
    <n v="0.68"/>
    <b v="0"/>
    <n v="0"/>
    <x v="597"/>
    <n v="1576"/>
    <n v="73"/>
    <n v="0.73"/>
    <n v="9462495"/>
    <s v="N/A"/>
    <s v="3BEyTV6T5pYl2pOPchkN3E"/>
    <n v="2601"/>
    <s v="Angel Baby"/>
    <d v="2021-09-09T00:00:00"/>
    <n v="1583"/>
    <n v="26.383333333333333"/>
    <n v="2.1986111111111111"/>
    <n v="1"/>
    <s v="single"/>
    <s v="Single"/>
    <n v="367"/>
  </r>
  <r>
    <s v="4j5ffIFh7bFT7GZciP1TCy"/>
    <n v="5637"/>
    <s v="10,000 Hours (with Justin Bieber)"/>
    <n v="11"/>
    <n v="68"/>
    <n v="0.68"/>
    <b v="0"/>
    <n v="0"/>
    <x v="858"/>
    <n v="2602"/>
    <n v="66"/>
    <n v="0.66"/>
    <n v="3203185"/>
    <s v="country"/>
    <s v="7L8IHgiomfEpxOm61vgPTm"/>
    <n v="2602"/>
    <s v="Good Things"/>
    <d v="2021-08-13T00:00:00"/>
    <n v="1610"/>
    <n v="26.833333333333332"/>
    <n v="2.2361111111111112"/>
    <n v="12"/>
    <s v="album"/>
    <s v="Album"/>
    <n v="279"/>
  </r>
  <r>
    <s v="5jhBwnqzNNrENXnYrAdoCe"/>
    <n v="1633"/>
    <s v="Everybody Dies"/>
    <n v="11"/>
    <n v="68"/>
    <n v="0.68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44"/>
  </r>
  <r>
    <s v="2xXNLutYAOELYVObYb1C1S"/>
    <n v="2564"/>
    <s v="As the World Caves In"/>
    <n v="1"/>
    <n v="68"/>
    <n v="0.68"/>
    <b v="0"/>
    <n v="0"/>
    <x v="859"/>
    <n v="2604"/>
    <n v="51"/>
    <n v="0.51"/>
    <n v="305262"/>
    <s v="N/A"/>
    <s v="0RiimwsSMUsxrBu0RsyuRH"/>
    <n v="2604"/>
    <s v="As the World Caves In"/>
    <d v="2021-06-10T00:00:00"/>
    <n v="1674"/>
    <n v="27.9"/>
    <n v="2.3249999999999997"/>
    <n v="1"/>
    <s v="single"/>
    <s v="Single"/>
    <n v="269"/>
  </r>
  <r>
    <s v="5YL553x8sHderRBDlm3NM3"/>
    <n v="8024"/>
    <s v="White Horse (Taylor’s Version)"/>
    <n v="5"/>
    <n v="68"/>
    <n v="0.68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"/>
  </r>
  <r>
    <s v="2lLG56qpLP3UbcLuzMvkWX"/>
    <n v="1397"/>
    <s v="Stop Breathing"/>
    <n v="3"/>
    <n v="68"/>
    <n v="0.68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64"/>
  </r>
  <r>
    <s v="6ZuahEctZD6w75peme58hm"/>
    <n v="3807"/>
    <s v="Wonder"/>
    <n v="2"/>
    <n v="68"/>
    <n v="0.68"/>
    <b v="0"/>
    <n v="0"/>
    <x v="73"/>
    <n v="134"/>
    <n v="81"/>
    <n v="0.81"/>
    <n v="45700057"/>
    <s v="N/A"/>
    <s v="3Lp4JKk2ZgNkybMRS3eZR5"/>
    <n v="2434"/>
    <s v="Wonder"/>
    <d v="2020-12-04T00:00:00"/>
    <n v="1862"/>
    <n v="31.033333333333335"/>
    <n v="2.5861111111111112"/>
    <n v="14"/>
    <s v="album"/>
    <s v="Album"/>
    <n v="287"/>
  </r>
  <r>
    <s v="54bFM56PmE4YLRnqpW6Tha"/>
    <n v="7097"/>
    <s v="Therefore I Am"/>
    <n v="1"/>
    <n v="68"/>
    <n v="0.68"/>
    <b v="0"/>
    <n v="0"/>
    <x v="4"/>
    <n v="7"/>
    <n v="90"/>
    <n v="0.9"/>
    <n v="118728633"/>
    <s v="alternative pop, electropop, dark pop"/>
    <s v="5G58VVE9ub1KE01Mvbd8XM"/>
    <n v="2608"/>
    <s v="Therefore I Am"/>
    <d v="2020-11-12T00:00:00"/>
    <n v="1884"/>
    <n v="31.4"/>
    <n v="2.6166666666666667"/>
    <n v="1"/>
    <s v="single"/>
    <s v="Single"/>
    <n v="29"/>
  </r>
  <r>
    <s v="1VSuFS7PahCN3SWbOcQ98m"/>
    <n v="7926"/>
    <s v="forget me too (feat. Halsey)"/>
    <n v="5"/>
    <n v="68"/>
    <n v="0.68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86"/>
  </r>
  <r>
    <s v="6mADjHs6FXdroPzEGW6KVJ"/>
    <n v="1936"/>
    <s v="bloody valentine"/>
    <n v="4"/>
    <n v="68"/>
    <n v="0.68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341"/>
  </r>
  <r>
    <s v="5S4aYQAJOwJMAamANWlICO"/>
    <n v="14625"/>
    <s v="exile (feat. Bon Iver)"/>
    <n v="4"/>
    <n v="68"/>
    <n v="0.68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76"/>
  </r>
  <r>
    <s v="0KRYCBwIpWYFNrXOmXbyUh"/>
    <n v="3501"/>
    <s v="cardigan"/>
    <n v="2"/>
    <n v="68"/>
    <n v="0.68"/>
    <b v="0"/>
    <n v="0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99"/>
  </r>
  <r>
    <s v="35RJhm1pEovTBwnNR0zWad"/>
    <n v="5667"/>
    <s v="GREECE (feat. Drake)"/>
    <n v="1"/>
    <n v="68"/>
    <n v="0.68"/>
    <b v="1"/>
    <n v="1"/>
    <x v="698"/>
    <n v="1961"/>
    <n v="73"/>
    <n v="0.73"/>
    <n v="12341870"/>
    <s v="N/A"/>
    <s v="3O6ywzP5LE5msmuBBTpaIN"/>
    <n v="2613"/>
    <s v="GREECE (feat. Drake)"/>
    <d v="2020-07-16T00:00:00"/>
    <n v="2003"/>
    <n v="33.383333333333333"/>
    <n v="2.7819444444444446"/>
    <n v="1"/>
    <s v="single"/>
    <s v="Single"/>
    <n v="364"/>
  </r>
  <r>
    <s v="0j1Ia2lQWrcXrQZI4AdJlk"/>
    <n v="758"/>
    <s v="IDK You Yet"/>
    <n v="2"/>
    <n v="68"/>
    <n v="0.68"/>
    <b v="0"/>
    <n v="0"/>
    <x v="860"/>
    <n v="2614"/>
    <n v="52"/>
    <n v="0.52"/>
    <n v="514896"/>
    <s v="N/A"/>
    <s v="2MV7PrKdCcislKUAPMyEA2"/>
    <n v="2614"/>
    <s v="IDK You Yet (Live on Piano)"/>
    <d v="2020-06-23T00:00:00"/>
    <n v="2026"/>
    <n v="33.766666666666666"/>
    <n v="2.8138888888888887"/>
    <n v="2"/>
    <s v="single"/>
    <s v="Single"/>
    <n v="307"/>
  </r>
  <r>
    <s v="4aOOExMBUyxKnEYb39SrTg"/>
    <n v="3650"/>
    <s v="Riot"/>
    <n v="1"/>
    <n v="68"/>
    <n v="0.68"/>
    <b v="1"/>
    <n v="1"/>
    <x v="205"/>
    <n v="421"/>
    <n v="83"/>
    <n v="0.83"/>
    <n v="51727329"/>
    <s v="emo rap"/>
    <s v="0G3uruzIfqEMKmuI8vGZ42"/>
    <n v="2615"/>
    <s v="Riot"/>
    <d v="2020-06-01T00:00:00"/>
    <n v="2048"/>
    <n v="34.133333333333333"/>
    <n v="2.8444444444444446"/>
    <n v="1"/>
    <s v="single"/>
    <s v="Single"/>
    <n v="131"/>
  </r>
  <r>
    <s v="24ySl2hOPGCDcxBxFIqWBu"/>
    <n v="3049"/>
    <s v="Rain On Me (with Ariana Grande)"/>
    <n v="1"/>
    <n v="68"/>
    <n v="0.68"/>
    <b v="0"/>
    <n v="0"/>
    <x v="16"/>
    <n v="34"/>
    <n v="88"/>
    <n v="0.88"/>
    <n v="42237551"/>
    <s v="art pop, pop"/>
    <s v="4TqgXMSSTwP3RCo3MMSR6t"/>
    <n v="2616"/>
    <s v="Rain On Me (with Ariana Grande)"/>
    <d v="2020-05-22T00:00:00"/>
    <n v="2058"/>
    <n v="34.299999999999997"/>
    <n v="2.8583333333333329"/>
    <n v="1"/>
    <s v="single"/>
    <s v="Single"/>
    <n v="303"/>
  </r>
  <r>
    <s v="7lidXGPXPYLNThITAOTlkK"/>
    <n v="3099"/>
    <s v="You should be sad"/>
    <n v="4"/>
    <n v="68"/>
    <n v="0.68"/>
    <b v="1"/>
    <n v="1"/>
    <x v="165"/>
    <n v="327"/>
    <n v="80"/>
    <n v="0.8"/>
    <n v="22392682"/>
    <s v="N/A"/>
    <s v="68enXe5XcJdciSDAZr0Alr"/>
    <n v="327"/>
    <s v="Manic"/>
    <d v="2020-01-17T00:00:00"/>
    <n v="2184"/>
    <n v="36.4"/>
    <n v="3.0333333333333332"/>
    <n v="16"/>
    <s v="album"/>
    <s v="Album"/>
    <n v="342"/>
  </r>
  <r>
    <s v="0bMbDctzMmTyK2j74j3nF3"/>
    <n v="7505"/>
    <s v="Alone, Pt. II"/>
    <n v="1"/>
    <n v="68"/>
    <n v="0.68"/>
    <b v="0"/>
    <n v="0"/>
    <x v="333"/>
    <n v="761"/>
    <n v="78"/>
    <n v="0.78"/>
    <n v="41264069"/>
    <s v="N/A"/>
    <s v="700MviIgFKNTldTXmOAFOr"/>
    <n v="2618"/>
    <s v="Alone, Pt. II"/>
    <d v="2019-12-27T00:00:00"/>
    <n v="2205"/>
    <n v="36.75"/>
    <n v="3.0625"/>
    <n v="1"/>
    <s v="single"/>
    <s v="Single"/>
    <n v="298"/>
  </r>
  <r>
    <s v="5K9tfeoiztw94dyWzF39jq"/>
    <n v="2547"/>
    <s v="moment"/>
    <n v="1"/>
    <n v="68"/>
    <n v="0.68"/>
    <b v="0"/>
    <n v="0"/>
    <x v="861"/>
    <n v="2619"/>
    <n v="50"/>
    <n v="0.5"/>
    <n v="141836"/>
    <s v="breakcore"/>
    <s v="4FehFP4tVEFyT75LCTHl7m"/>
    <n v="2619"/>
    <s v="moment"/>
    <d v="2019-12-19T00:00:00"/>
    <n v="2213"/>
    <n v="36.883333333333333"/>
    <n v="3.0736111111111111"/>
    <n v="1"/>
    <s v="single"/>
    <s v="Single"/>
    <n v="215"/>
  </r>
  <r>
    <s v="29JrmE89KgRyCxBIzq2Ocw"/>
    <n v="1047"/>
    <s v="Strip That Down (feat. Quavo)"/>
    <n v="12"/>
    <n v="68"/>
    <n v="0.68"/>
    <b v="0"/>
    <n v="0"/>
    <x v="862"/>
    <n v="2620"/>
    <n v="62"/>
    <n v="0.62"/>
    <n v="10241850"/>
    <s v="N/A"/>
    <s v="5pbvTLpIZB3XWRuUS9ZxHm"/>
    <n v="2620"/>
    <s v="LP1"/>
    <d v="2019-12-06T00:00:00"/>
    <n v="2226"/>
    <n v="37.1"/>
    <n v="3.0916666666666668"/>
    <n v="18"/>
    <s v="album"/>
    <s v="Album"/>
    <n v="336"/>
  </r>
  <r>
    <s v="3g0mEQx3NTanacLseoP0Gw"/>
    <n v="6830"/>
    <s v="Takeaway"/>
    <n v="6"/>
    <n v="68"/>
    <n v="0.68"/>
    <b v="0"/>
    <n v="0"/>
    <x v="74"/>
    <n v="135"/>
    <n v="80"/>
    <n v="0.8"/>
    <n v="21359561"/>
    <s v="N/A"/>
    <s v="01GR4NL5O5CZM51k0aejKD"/>
    <n v="2621"/>
    <s v="World War Joy"/>
    <d v="2019-12-06T00:00:00"/>
    <n v="2226"/>
    <n v="37.1"/>
    <n v="3.0916666666666668"/>
    <n v="10"/>
    <s v="album"/>
    <s v="Album"/>
    <n v="349"/>
  </r>
  <r>
    <s v="7ce20yLkzuXXLUhzIDoZih"/>
    <n v="5452"/>
    <s v="Before You Go"/>
    <n v="1"/>
    <n v="68"/>
    <n v="0.68"/>
    <b v="0"/>
    <n v="0"/>
    <x v="72"/>
    <n v="132"/>
    <n v="79"/>
    <n v="0.79"/>
    <n v="14039018"/>
    <s v="soft pop"/>
    <s v="0488X5veBK6t3vSmIiTDJY"/>
    <n v="2622"/>
    <s v="Before You Go"/>
    <d v="2019-11-19T00:00:00"/>
    <n v="2243"/>
    <n v="37.383333333333333"/>
    <n v="3.1152777777777776"/>
    <n v="2"/>
    <s v="single"/>
    <s v="Single"/>
    <n v="358"/>
  </r>
  <r>
    <s v="7f5trao56t7sB7f14QDTmp"/>
    <n v="8602"/>
    <s v="Juicy"/>
    <n v="12"/>
    <n v="68"/>
    <n v="0.68"/>
    <b v="1"/>
    <n v="1"/>
    <x v="128"/>
    <n v="242"/>
    <n v="86"/>
    <n v="0.86"/>
    <n v="34742256"/>
    <s v="N/A"/>
    <s v="1MmVkhiwTH0BkNOU3nw5d3"/>
    <n v="330"/>
    <s v="Hot Pink"/>
    <d v="2019-11-07T00:00:00"/>
    <n v="2255"/>
    <n v="37.583333333333336"/>
    <n v="3.1319444444444446"/>
    <n v="12"/>
    <s v="album"/>
    <s v="Album"/>
    <n v="338"/>
  </r>
  <r>
    <s v="6cy3ki60hLwimwIje7tALf"/>
    <n v="3771"/>
    <s v="RITMO (Bad Boys For Life)"/>
    <n v="1"/>
    <n v="68"/>
    <n v="0.68"/>
    <b v="1"/>
    <n v="1"/>
    <x v="255"/>
    <n v="564"/>
    <n v="81"/>
    <n v="0.81"/>
    <n v="9556340"/>
    <s v="N/A"/>
    <s v="6EobpC5SDFy5DF50dWNVGF"/>
    <n v="2624"/>
    <s v="RITMO (Bad Boys For Life)"/>
    <d v="2019-10-12T00:00:00"/>
    <n v="2281"/>
    <n v="38.016666666666666"/>
    <n v="3.1680555555555556"/>
    <n v="1"/>
    <s v="single"/>
    <s v="Single"/>
    <n v="369"/>
  </r>
  <r>
    <s v="4a6q8CR2hzLk2plDkSxkfD"/>
    <n v="738"/>
    <s v="I.F.L.Y."/>
    <n v="9"/>
    <n v="68"/>
    <n v="0.68"/>
    <b v="1"/>
    <n v="1"/>
    <x v="692"/>
    <n v="1918"/>
    <n v="66"/>
    <n v="0.66"/>
    <n v="5506553"/>
    <s v="N/A"/>
    <s v="4ZKdRW0AH9sxV09NmWsTkW"/>
    <n v="2625"/>
    <s v="Soul Searching"/>
    <d v="2019-08-09T00:00:00"/>
    <n v="2345"/>
    <n v="39.083333333333336"/>
    <n v="3.2569444444444446"/>
    <n v="11"/>
    <s v="album"/>
    <s v="Album"/>
    <n v="276"/>
  </r>
  <r>
    <s v="0hVXuCcriWRGvwMV1r5Yn9"/>
    <n v="2194"/>
    <s v="I Don't Care (with Justin Bieber)"/>
    <n v="6"/>
    <n v="68"/>
    <n v="0.68"/>
    <b v="0"/>
    <n v="0"/>
    <x v="863"/>
    <n v="2626"/>
    <n v="49"/>
    <n v="0.49"/>
    <n v="13561"/>
    <s v="N/A"/>
    <s v="3oIFxDIo2fwuk4lwCmFZCx"/>
    <n v="1553"/>
    <s v="No.6 Collaborations Project"/>
    <d v="2019-07-12T00:00:00"/>
    <n v="2373"/>
    <n v="39.549999999999997"/>
    <n v="3.2958333333333329"/>
    <n v="15"/>
    <s v="album"/>
    <s v="Album"/>
    <n v="366"/>
  </r>
  <r>
    <s v="4hyVrAsoKKjxAvQjPRt0ai"/>
    <n v="209"/>
    <s v="Love Your Voice"/>
    <n v="2"/>
    <n v="68"/>
    <n v="0.68"/>
    <b v="0"/>
    <n v="0"/>
    <x v="864"/>
    <n v="2627"/>
    <n v="67"/>
    <n v="0.67"/>
    <n v="2053792"/>
    <s v="N/A"/>
    <s v="0NcthPhd70vrFBXmZw4U7Q"/>
    <n v="2627"/>
    <s v="Список твоих мыслей"/>
    <d v="2019-06-21T00:00:00"/>
    <n v="2394"/>
    <n v="39.9"/>
    <n v="3.3249999999999997"/>
    <n v="9"/>
    <s v="album"/>
    <s v="Album"/>
    <n v="25"/>
  </r>
  <r>
    <s v="2x0RZdkZcD8QRI53XT4GI5"/>
    <n v="2592"/>
    <s v="SOS (feat. Aloe Blacc)"/>
    <n v="3"/>
    <n v="68"/>
    <n v="0.68"/>
    <b v="0"/>
    <n v="0"/>
    <x v="101"/>
    <n v="193"/>
    <n v="79"/>
    <n v="0.79"/>
    <n v="23434221"/>
    <s v="edm"/>
    <s v="6Ad1E9vl75ZB3Ir87zwXIJ"/>
    <n v="2628"/>
    <s v="TIM"/>
    <d v="2019-06-06T00:00:00"/>
    <n v="2409"/>
    <n v="40.15"/>
    <n v="3.3458333333333332"/>
    <n v="12"/>
    <s v="album"/>
    <s v="Album"/>
    <n v="262"/>
  </r>
  <r>
    <s v="4CxFN5zON70B3VOPBYbd6P"/>
    <n v="4473"/>
    <s v="you were good to me"/>
    <n v="1"/>
    <n v="68"/>
    <n v="0.68"/>
    <b v="0"/>
    <n v="0"/>
    <x v="865"/>
    <n v="2629"/>
    <n v="65"/>
    <n v="0.65"/>
    <n v="2359204"/>
    <s v="N/A"/>
    <s v="16mjtcKPxpQ4ajFHmJ0hJC"/>
    <n v="2629"/>
    <s v="brent"/>
    <d v="2019-05-03T00:00:00"/>
    <n v="2443"/>
    <n v="40.716666666666669"/>
    <n v="3.3930555555555557"/>
    <n v="5"/>
    <s v="single"/>
    <s v="Single"/>
    <n v="365"/>
  </r>
  <r>
    <s v="6KgBpzTuTRPebChN0VTyzV"/>
    <n v="1741"/>
    <s v="Good as Hell"/>
    <n v="15"/>
    <n v="68"/>
    <n v="0.68"/>
    <b v="0"/>
    <n v="0"/>
    <x v="778"/>
    <n v="2269"/>
    <n v="68"/>
    <n v="0.68"/>
    <n v="5739313"/>
    <s v="N/A"/>
    <s v="7hBV0wo7cDHZQLYnuOJ312"/>
    <n v="2630"/>
    <s v="Cuz I Love You (Super Deluxe)"/>
    <d v="2019-04-17T00:00:00"/>
    <n v="2459"/>
    <n v="40.983333333333334"/>
    <n v="3.4152777777777779"/>
    <n v="16"/>
    <s v="album"/>
    <s v="Album"/>
    <n v="266"/>
  </r>
  <r>
    <s v="6Ijmj8Z0L31hCp5pLZnT5U"/>
    <n v="1995"/>
    <s v="Numb"/>
    <n v="1"/>
    <n v="68"/>
    <n v="0.68"/>
    <b v="0"/>
    <n v="0"/>
    <x v="866"/>
    <n v="2631"/>
    <n v="69"/>
    <n v="0.69"/>
    <n v="2325598"/>
    <s v="bedroom pop, indie pop"/>
    <s v="1HMR6PG5Su7p0JjRws7NBb"/>
    <n v="2631"/>
    <s v="Numb"/>
    <d v="2019-04-12T00:00:00"/>
    <n v="2464"/>
    <n v="41.06666666666667"/>
    <n v="3.4222222222222225"/>
    <n v="1"/>
    <s v="single"/>
    <s v="Single"/>
    <n v="365"/>
  </r>
  <r>
    <s v="4T652DlATVHe0jdLKaN3Bw"/>
    <n v="80"/>
    <s v="in my head"/>
    <n v="9"/>
    <n v="68"/>
    <n v="0.68"/>
    <b v="1"/>
    <n v="1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71"/>
  </r>
  <r>
    <s v="1FBi1YWCAxlRmfuUbMINqO"/>
    <n v="2624"/>
    <s v="Runaway"/>
    <n v="2"/>
    <n v="68"/>
    <n v="0.68"/>
    <b v="1"/>
    <n v="1"/>
    <x v="96"/>
    <n v="186"/>
    <n v="82"/>
    <n v="0.82"/>
    <n v="15684530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21"/>
  </r>
  <r>
    <s v="52iLDrSoRtf9lcgFuLVfqE"/>
    <n v="1066"/>
    <s v="Older"/>
    <n v="1"/>
    <n v="68"/>
    <n v="0.68"/>
    <b v="0"/>
    <n v="0"/>
    <x v="490"/>
    <n v="1225"/>
    <n v="66"/>
    <n v="0.66"/>
    <n v="1757724"/>
    <s v="N/A"/>
    <s v="2mTA1YzwWs39JdjSIQNCBS"/>
    <n v="2634"/>
    <s v="Older"/>
    <d v="2018-11-09T00:00:00"/>
    <n v="2618"/>
    <n v="43.633333333333333"/>
    <n v="3.6361111111111111"/>
    <n v="1"/>
    <s v="single"/>
    <s v="Single"/>
    <n v="318"/>
  </r>
  <r>
    <s v="2TIlqbIneP0ZY1O0EzYLlc"/>
    <n v="4458"/>
    <s v="Someone You Loved"/>
    <n v="3"/>
    <n v="68"/>
    <n v="0.68"/>
    <b v="0"/>
    <n v="0"/>
    <x v="72"/>
    <n v="132"/>
    <n v="79"/>
    <n v="0.79"/>
    <n v="14045780"/>
    <s v="soft pop"/>
    <s v="0NVQ9k3wKmuK6T02lLMl6y"/>
    <n v="2635"/>
    <s v="Breach"/>
    <d v="2018-11-08T00:00:00"/>
    <n v="2619"/>
    <n v="43.65"/>
    <n v="3.6374999999999997"/>
    <n v="4"/>
    <s v="single"/>
    <s v="Single"/>
    <n v="303"/>
  </r>
  <r>
    <s v="1E1uGhNdBe6Dddbgs2KqtZ"/>
    <n v="3883"/>
    <s v="Jumpsuit"/>
    <n v="1"/>
    <n v="68"/>
    <n v="0.68"/>
    <b v="0"/>
    <n v="0"/>
    <x v="136"/>
    <n v="257"/>
    <n v="83"/>
    <n v="0.83"/>
    <n v="25759662"/>
    <s v="N/A"/>
    <s v="621cXqrTSSJi1WqDMSLmbL"/>
    <n v="1237"/>
    <s v="Trench"/>
    <d v="2018-10-05T00:00:00"/>
    <n v="2653"/>
    <n v="44.216666666666669"/>
    <n v="3.6847222222222222"/>
    <n v="14"/>
    <s v="album"/>
    <s v="Album"/>
    <n v="397"/>
  </r>
  <r>
    <s v="2ngmiq1KoYn3x25VOmvd8F"/>
    <n v="8357"/>
    <s v="DNA"/>
    <n v="4"/>
    <n v="68"/>
    <n v="0.68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1"/>
  </r>
  <r>
    <s v="3U21A07gAloCc4P7J8rxcn"/>
    <n v="6310"/>
    <s v="All Mine"/>
    <n v="3"/>
    <n v="68"/>
    <n v="0.68"/>
    <b v="1"/>
    <n v="1"/>
    <x v="105"/>
    <n v="200"/>
    <n v="89"/>
    <n v="0.89"/>
    <n v="31059657"/>
    <s v="rap"/>
    <s v="2Ek1q2haOnxVqhvVKqMvJe"/>
    <n v="766"/>
    <s v="ye"/>
    <d v="2018-06-01T00:00:00"/>
    <n v="2779"/>
    <n v="46.31666666666667"/>
    <n v="3.8597222222222225"/>
    <n v="7"/>
    <s v="album"/>
    <s v="Album"/>
    <n v="242"/>
  </r>
  <r>
    <s v="6kPJZM97LwdG9QIsT7khp6"/>
    <n v="485"/>
    <s v="Solo (feat. Demi Lovato)"/>
    <n v="1"/>
    <n v="68"/>
    <n v="0.68"/>
    <b v="0"/>
    <n v="0"/>
    <x v="378"/>
    <n v="902"/>
    <n v="74"/>
    <n v="0.74"/>
    <n v="5973844"/>
    <s v="N/A"/>
    <s v="1q7a5wZeti0neU2jDn8Dz3"/>
    <n v="2639"/>
    <s v="Solo (feat. Demi Lovato)"/>
    <d v="2018-05-17T00:00:00"/>
    <n v="2794"/>
    <n v="46.56666666666667"/>
    <n v="3.880555555555556"/>
    <n v="1"/>
    <s v="single"/>
    <s v="Single"/>
    <n v="371"/>
  </r>
  <r>
    <s v="5IaHrVsrferBYDm0bDyABy"/>
    <n v="4818"/>
    <s v="Taste (feat. Offset)"/>
    <n v="1"/>
    <n v="68"/>
    <n v="0.68"/>
    <b v="1"/>
    <n v="1"/>
    <x v="690"/>
    <n v="1913"/>
    <n v="78"/>
    <n v="0.78"/>
    <n v="7315854"/>
    <s v="N/A"/>
    <s v="0yd01cU78rnlFXq6vRxPSR"/>
    <n v="2640"/>
    <s v="Taste (feat. Offset)"/>
    <d v="2018-05-16T00:00:00"/>
    <n v="2795"/>
    <n v="46.583333333333336"/>
    <n v="3.8819444444444446"/>
    <n v="1"/>
    <s v="single"/>
    <s v="Single"/>
    <n v="388"/>
  </r>
  <r>
    <s v="500l6Cwe40hkPqS7Sf7ufY"/>
    <n v="46"/>
    <s v="Foreign"/>
    <n v="11"/>
    <n v="68"/>
    <n v="0.68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38"/>
  </r>
  <r>
    <s v="0MoQI1EZGSHLhd5UBdxPol"/>
    <n v="2790"/>
    <s v="Substance"/>
    <n v="18"/>
    <n v="68"/>
    <n v="0.68"/>
    <b v="1"/>
    <n v="1"/>
    <x v="867"/>
    <n v="2642"/>
    <n v="61"/>
    <n v="0.61"/>
    <n v="548736"/>
    <s v="N/A"/>
    <s v="3PE60QLwMWd92LYRAEcuml"/>
    <n v="2642"/>
    <s v="The Wolf of Grape Street"/>
    <d v="2018-03-09T00:00:00"/>
    <n v="2863"/>
    <n v="47.716666666666669"/>
    <n v="3.9763888888888892"/>
    <n v="21"/>
    <s v="album"/>
    <s v="Album"/>
    <n v="366"/>
  </r>
  <r>
    <s v="1LhMopPAallLeaeNutqbgS"/>
    <n v="5928"/>
    <s v="Say Something (feat. Chris Stapleton)"/>
    <n v="9"/>
    <n v="68"/>
    <n v="0.68"/>
    <b v="0"/>
    <n v="0"/>
    <x v="106"/>
    <n v="201"/>
    <n v="81"/>
    <n v="0.81"/>
    <n v="15820264"/>
    <s v="N/A"/>
    <s v="01l3jTY261V3CESZR4dABz"/>
    <n v="2643"/>
    <s v="Man of the Woods"/>
    <d v="2018-02-02T00:00:00"/>
    <n v="2898"/>
    <n v="48.3"/>
    <n v="4.0249999999999995"/>
    <n v="16"/>
    <s v="album"/>
    <s v="Album"/>
    <n v="464"/>
  </r>
  <r>
    <s v="5CLGzJsGqhCEECcpnFQA8x"/>
    <n v="3375"/>
    <s v="These Days (feat. Jess Glynne, Macklemore &amp; Dan Caplen)"/>
    <n v="1"/>
    <n v="68"/>
    <n v="0.68"/>
    <b v="0"/>
    <n v="0"/>
    <x v="868"/>
    <n v="2644"/>
    <n v="68"/>
    <n v="0.68"/>
    <n v="1409983"/>
    <s v="N/A"/>
    <s v="2sjjFDjZSCYD5eBCsi0fDW"/>
    <n v="2644"/>
    <s v="These Days (feat. Jess Glynne, Macklemore &amp; Dan Caplen)"/>
    <d v="2018-01-19T00:00:00"/>
    <n v="2912"/>
    <n v="48.533333333333331"/>
    <n v="4.0444444444444443"/>
    <n v="1"/>
    <s v="single"/>
    <s v="Single"/>
    <n v="351"/>
  </r>
  <r>
    <s v="1HXy5I3HTWq8OvxCn0z7G7"/>
    <n v="101"/>
    <s v="Heaven"/>
    <n v="15"/>
    <n v="68"/>
    <n v="0.68"/>
    <b v="0"/>
    <n v="0"/>
    <x v="869"/>
    <n v="2645"/>
    <n v="71"/>
    <n v="0.71"/>
    <n v="5778418"/>
    <s v="country, pop country"/>
    <s v="4UoCJkoqgUmaWMiWifq4vp"/>
    <n v="2645"/>
    <s v="Kane Brown (Deluxe Edition)"/>
    <d v="2017-10-06T00:00:00"/>
    <n v="3017"/>
    <n v="50.283333333333331"/>
    <n v="4.1902777777777773"/>
    <n v="15"/>
    <s v="album"/>
    <s v="Album"/>
    <n v="299"/>
  </r>
  <r>
    <s v="1LomCMl5wD3MPVlC6smUHe"/>
    <n v="5847"/>
    <s v="Don’t Delete The Kisses"/>
    <n v="4"/>
    <n v="68"/>
    <n v="0.68"/>
    <b v="0"/>
    <n v="0"/>
    <x v="870"/>
    <n v="2646"/>
    <n v="65"/>
    <n v="0.65"/>
    <n v="858427"/>
    <s v="indie"/>
    <s v="7Mn6FjNopuROYZLIN91hhe"/>
    <n v="2646"/>
    <s v="Visions Of A Life"/>
    <d v="2017-09-29T00:00:00"/>
    <n v="3024"/>
    <n v="50.4"/>
    <n v="4.2"/>
    <n v="12"/>
    <s v="album"/>
    <s v="Album"/>
    <n v="458"/>
  </r>
  <r>
    <s v="6M6Tk58pQvABy6ru66dY3d"/>
    <n v="2018"/>
    <s v="No Money"/>
    <n v="12"/>
    <n v="68"/>
    <n v="0.68"/>
    <b v="0"/>
    <n v="0"/>
    <x v="507"/>
    <n v="1264"/>
    <n v="68"/>
    <n v="0.68"/>
    <n v="3469806"/>
    <s v="N/A"/>
    <s v="7DNmxxEuJe19wNVrinaXx4"/>
    <n v="2647"/>
    <s v="The Aviary"/>
    <d v="2017-09-15T00:00:00"/>
    <n v="3038"/>
    <n v="50.633333333333333"/>
    <n v="4.2194444444444441"/>
    <n v="12"/>
    <s v="album"/>
    <s v="Album"/>
    <n v="318"/>
  </r>
  <r>
    <s v="4dVpf9jZjcORqGTLUaeYj9"/>
    <n v="4841"/>
    <s v="Plain Jane"/>
    <n v="8"/>
    <n v="68"/>
    <n v="0.68"/>
    <b v="1"/>
    <n v="1"/>
    <x v="871"/>
    <n v="2648"/>
    <n v="68"/>
    <n v="0.68"/>
    <n v="4287336"/>
    <s v="rap"/>
    <s v="0tQ7Iu6EicQTPyhYRNWjaT"/>
    <n v="2648"/>
    <s v="Still Striving"/>
    <d v="2017-08-18T00:00:00"/>
    <n v="3066"/>
    <n v="51.1"/>
    <n v="4.2583333333333337"/>
    <n v="14"/>
    <s v="album"/>
    <s v="Album"/>
    <n v="289"/>
  </r>
  <r>
    <s v="5hTpBe8h35rJ67eAWHQsJx"/>
    <n v="3818"/>
    <s v="Caroline"/>
    <n v="3"/>
    <n v="68"/>
    <n v="0.68"/>
    <b v="1"/>
    <n v="1"/>
    <x v="872"/>
    <n v="2649"/>
    <n v="64"/>
    <n v="0.64"/>
    <n v="2022794"/>
    <s v="N/A"/>
    <s v="3lajefIuUk4SfzqVBSJy8p"/>
    <n v="2649"/>
    <s v="Good For You"/>
    <d v="2017-07-28T00:00:00"/>
    <n v="3087"/>
    <n v="51.45"/>
    <n v="4.2875000000000005"/>
    <n v="15"/>
    <s v="album"/>
    <s v="Album"/>
    <n v="349"/>
  </r>
  <r>
    <s v="33SNO8AaciGbNaQFkxvPrW"/>
    <n v="2543"/>
    <s v="Kiwi"/>
    <n v="7"/>
    <n v="68"/>
    <n v="0.68"/>
    <b v="0"/>
    <n v="0"/>
    <x v="48"/>
    <n v="90"/>
    <n v="80"/>
    <n v="0.8"/>
    <n v="34136120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293"/>
  </r>
  <r>
    <s v="0aIW3ekrhK1eh3BYCh11op"/>
    <n v="1089"/>
    <s v="Falling Apart"/>
    <n v="6"/>
    <n v="68"/>
    <n v="0.68"/>
    <b v="0"/>
    <n v="0"/>
    <x v="873"/>
    <n v="2651"/>
    <n v="59"/>
    <n v="0.59"/>
    <n v="345962"/>
    <s v="N/A"/>
    <s v="4nof0TI1S49a6Gogj33yue"/>
    <n v="2651"/>
    <s v="Hold the Rhythm"/>
    <d v="2017-04-28T00:00:00"/>
    <n v="3178"/>
    <n v="52.966666666666669"/>
    <n v="4.4138888888888888"/>
    <n v="12"/>
    <s v="album"/>
    <s v="Album"/>
    <n v="33"/>
  </r>
  <r>
    <s v="0At2qAoaVjIwWNAqrscXli"/>
    <n v="3243"/>
    <s v="Boo'd Up"/>
    <n v="1"/>
    <n v="68"/>
    <n v="0.68"/>
    <b v="0"/>
    <n v="0"/>
    <x v="648"/>
    <n v="1746"/>
    <n v="69"/>
    <n v="0.69"/>
    <n v="6192505"/>
    <s v="r&amp;b"/>
    <s v="3o09FMrUQ5TVBUYb6msCMi"/>
    <n v="2652"/>
    <s v="READY"/>
    <d v="2017-02-22T00:00:00"/>
    <n v="3243"/>
    <n v="54.05"/>
    <n v="4.5041666666666664"/>
    <n v="6"/>
    <s v="single"/>
    <s v="Single"/>
    <n v="426"/>
  </r>
  <r>
    <s v="3S4px9f4lceWdKf0gWciFu"/>
    <n v="2419"/>
    <s v="Cheap Thrills"/>
    <n v="6"/>
    <n v="68"/>
    <n v="0.68"/>
    <b v="0"/>
    <n v="0"/>
    <x v="247"/>
    <n v="546"/>
    <n v="82"/>
    <n v="0.82"/>
    <n v="30541347"/>
    <s v="N/A"/>
    <s v="2eV6DIPDnGl1idcjww6xyX"/>
    <n v="922"/>
    <s v="This Is Acting (Deluxe Version)"/>
    <d v="2016-10-21T00:00:00"/>
    <n v="3367"/>
    <n v="56.116666666666667"/>
    <n v="4.6763888888888889"/>
    <n v="19"/>
    <s v="album"/>
    <s v="Album"/>
    <n v="352"/>
  </r>
  <r>
    <s v="6JjEVlMkfHWMeYavkEYzNO"/>
    <n v="8142"/>
    <s v="Gassed Up"/>
    <n v="1"/>
    <n v="68"/>
    <n v="0.68"/>
    <b v="1"/>
    <n v="1"/>
    <x v="874"/>
    <n v="2654"/>
    <n v="50"/>
    <n v="0.5"/>
    <n v="400264"/>
    <s v="N/A"/>
    <s v="6YCcGxz3l1shgr3F7XbNee"/>
    <n v="2654"/>
    <s v="Gassed Up"/>
    <d v="2016-08-26T00:00:00"/>
    <n v="3423"/>
    <n v="57.05"/>
    <n v="4.7541666666666664"/>
    <n v="1"/>
    <s v="single"/>
    <s v="Single"/>
    <n v="323"/>
  </r>
  <r>
    <s v="7zsXy7vlHdItvUSH8EwQss"/>
    <n v="6762"/>
    <s v="Cold Water"/>
    <n v="1"/>
    <n v="68"/>
    <n v="0.68"/>
    <b v="0"/>
    <n v="0"/>
    <x v="828"/>
    <n v="2485"/>
    <n v="73"/>
    <n v="0.73"/>
    <n v="6302021"/>
    <s v="moombahton"/>
    <s v="3Kmo85mapQ2wTaCAHBkKsK"/>
    <n v="2655"/>
    <s v="Cold Water"/>
    <d v="2016-07-22T00:00:00"/>
    <n v="3458"/>
    <n v="57.633333333333333"/>
    <n v="4.802777777777778"/>
    <n v="1"/>
    <s v="single"/>
    <s v="Single"/>
    <n v="308"/>
  </r>
  <r>
    <s v="6fwdbPMwP1zVStm8FybmkO"/>
    <n v="5302"/>
    <s v="X (feat. Future)"/>
    <n v="3"/>
    <n v="68"/>
    <n v="0.68"/>
    <b v="1"/>
    <n v="1"/>
    <x v="368"/>
    <n v="862"/>
    <n v="84"/>
    <n v="0.84"/>
    <n v="23806936"/>
    <s v="N/A"/>
    <s v="4I3EcXD4e3KcEoDJfFEZ5b"/>
    <n v="2656"/>
    <s v="Savage Mode"/>
    <d v="2016-07-15T00:00:00"/>
    <n v="3465"/>
    <n v="57.75"/>
    <n v="4.8125"/>
    <n v="9"/>
    <s v="album"/>
    <s v="Album"/>
    <n v="431"/>
  </r>
  <r>
    <s v="4GXl8l1MfZPf2GvpyRPJBf"/>
    <n v="810"/>
    <s v="pick up the phone (feat. Quavo)"/>
    <n v="1"/>
    <n v="68"/>
    <n v="0.68"/>
    <b v="1"/>
    <n v="1"/>
    <x v="641"/>
    <n v="1723"/>
    <n v="84"/>
    <n v="0.84"/>
    <n v="12421354"/>
    <s v="rap, melodic rap, trap"/>
    <s v="4MDMfOdhV1IyoRnklwOHG9"/>
    <n v="2657"/>
    <s v="pick up the phone (feat. Quavo)"/>
    <d v="2016-06-03T00:00:00"/>
    <n v="3507"/>
    <n v="58.45"/>
    <n v="4.8708333333333336"/>
    <n v="1"/>
    <s v="single"/>
    <s v="Single"/>
    <n v="42"/>
  </r>
  <r>
    <s v="46ydq5g3k17iLJs3qMDvO6"/>
    <n v="3096"/>
    <s v="Hurts So Good"/>
    <n v="2"/>
    <n v="68"/>
    <n v="0.68"/>
    <b v="0"/>
    <n v="0"/>
    <x v="772"/>
    <n v="2254"/>
    <n v="62"/>
    <n v="0.62"/>
    <n v="1379500"/>
    <s v="norwegian pop"/>
    <s v="5iK2afnsB8wwv9WULCE9e7"/>
    <n v="2658"/>
    <s v="Astrid S"/>
    <d v="2016-05-20T00:00:00"/>
    <n v="3521"/>
    <n v="58.68333333333333"/>
    <n v="4.8902777777777775"/>
    <n v="5"/>
    <s v="single"/>
    <s v="Single"/>
    <n v="347"/>
  </r>
  <r>
    <s v="4cRBqWBjuccCowYVHFlXK6"/>
    <n v="1234"/>
    <s v="Redemption"/>
    <n v="7"/>
    <n v="68"/>
    <n v="0.68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556"/>
  </r>
  <r>
    <s v="0So2sgVa8aJiARPl2P29u2"/>
    <n v="6327"/>
    <s v="Pope Is a Rockstar"/>
    <n v="6"/>
    <n v="68"/>
    <n v="0.68"/>
    <b v="0"/>
    <n v="0"/>
    <x v="875"/>
    <n v="2660"/>
    <n v="57"/>
    <n v="0.56999999999999995"/>
    <n v="615432"/>
    <s v="bedroom pop"/>
    <s v="7ywSMs3G2OWOGVKMqc7KsE"/>
    <n v="2660"/>
    <s v="SALES LP"/>
    <d v="2016-04-20T00:00:00"/>
    <n v="3551"/>
    <n v="59.18333333333333"/>
    <n v="4.9319444444444445"/>
    <n v="15"/>
    <s v="album"/>
    <s v="Album"/>
    <n v="312"/>
  </r>
  <r>
    <s v="2hgzdQdnfWwtdpZbhZlV72"/>
    <n v="6755"/>
    <s v="Ain't Your Mama"/>
    <n v="1"/>
    <n v="68"/>
    <n v="0.68"/>
    <b v="0"/>
    <n v="0"/>
    <x v="251"/>
    <n v="558"/>
    <n v="74"/>
    <n v="0.74"/>
    <n v="13708054"/>
    <s v="N/A"/>
    <s v="5Bd99eGJKXoRMnqgqWlWmp"/>
    <n v="2661"/>
    <s v="Ain't Your Mama"/>
    <d v="2016-04-07T00:00:00"/>
    <n v="3564"/>
    <n v="59.4"/>
    <n v="4.95"/>
    <n v="1"/>
    <s v="single"/>
    <s v="Single"/>
    <n v="363"/>
  </r>
  <r>
    <s v="36phXHOKx8rO7CMp2vNX4x"/>
    <n v="146"/>
    <s v="Love Myself"/>
    <n v="1"/>
    <n v="68"/>
    <n v="0.68"/>
    <b v="0"/>
    <n v="0"/>
    <x v="738"/>
    <n v="2121"/>
    <n v="66"/>
    <n v="0.66"/>
    <n v="8862787"/>
    <s v="N/A"/>
    <s v="1ABRc0UFHY3x6rKQeFBTQ0"/>
    <n v="2662"/>
    <s v="HAIZ"/>
    <d v="2016-02-26T00:00:00"/>
    <n v="3605"/>
    <n v="60.083333333333336"/>
    <n v="5.0069444444444446"/>
    <n v="5"/>
    <s v="single"/>
    <s v="Single"/>
    <n v="364"/>
  </r>
  <r>
    <s v="6b3b7lILUJqXcp6w9wNQSm"/>
    <n v="3091"/>
    <s v="Cheap Thrills (feat. Sean Paul)"/>
    <n v="1"/>
    <n v="68"/>
    <n v="0.68"/>
    <b v="0"/>
    <n v="0"/>
    <x v="247"/>
    <n v="546"/>
    <n v="82"/>
    <n v="0.82"/>
    <n v="30541347"/>
    <s v="N/A"/>
    <s v="4BTlXiDFjyJfpHjR7jlEJo"/>
    <n v="2663"/>
    <s v="Cheap Thrills (feat. Sean Paul)"/>
    <d v="2016-02-11T00:00:00"/>
    <n v="3620"/>
    <n v="60.333333333333336"/>
    <n v="5.0277777777777777"/>
    <n v="1"/>
    <s v="single"/>
    <s v="Single"/>
    <n v="374"/>
  </r>
  <r>
    <s v="5dPy1CCYQ04xaQHpajf5CY"/>
    <n v="228"/>
    <s v="The Lost Soul Down"/>
    <n v="1"/>
    <n v="68"/>
    <n v="0.68"/>
    <b v="0"/>
    <n v="0"/>
    <x v="876"/>
    <n v="2664"/>
    <n v="62"/>
    <n v="0.62"/>
    <n v="309981"/>
    <s v="N/A"/>
    <s v="733oNIsRbdeXYvZNoFCHmh"/>
    <n v="2664"/>
    <s v="The Lost Soul Down"/>
    <d v="2015-12-09T00:00:00"/>
    <n v="3684"/>
    <n v="61.4"/>
    <n v="5.1166666666666663"/>
    <n v="1"/>
    <s v="single"/>
    <s v="Single"/>
    <n v="321"/>
  </r>
  <r>
    <s v="578Eooad7oUyn4stovZiPg"/>
    <n v="3184"/>
    <s v="Good For You"/>
    <n v="6"/>
    <n v="68"/>
    <n v="0.68"/>
    <b v="0"/>
    <n v="0"/>
    <x v="438"/>
    <n v="1060"/>
    <n v="81"/>
    <n v="0.81"/>
    <n v="53267200"/>
    <s v="N/A"/>
    <s v="7lDBDk8OQarV5dBMu3qrdz"/>
    <n v="2665"/>
    <s v="Revival (Deluxe)"/>
    <d v="2015-10-09T00:00:00"/>
    <n v="3745"/>
    <n v="62.416666666666664"/>
    <n v="5.2013888888888884"/>
    <n v="14"/>
    <s v="album"/>
    <s v="Album"/>
    <n v="368"/>
  </r>
  <r>
    <s v="1WoOzgvz6CgH4pX6a1RKGp"/>
    <n v="6459"/>
    <s v="My Way (feat. Monty)"/>
    <n v="8"/>
    <n v="68"/>
    <n v="0.68"/>
    <b v="1"/>
    <n v="1"/>
    <x v="453"/>
    <n v="1105"/>
    <n v="70"/>
    <n v="0.7"/>
    <n v="5124577"/>
    <s v="N/A"/>
    <s v="2gKQvajkEEaDtkqJ8FJ4uw"/>
    <n v="1105"/>
    <s v="Fetty Wap (Deluxe)"/>
    <d v="2015-09-25T00:00:00"/>
    <n v="3759"/>
    <n v="62.65"/>
    <n v="5.2208333333333332"/>
    <n v="20"/>
    <s v="album"/>
    <s v="Album"/>
    <n v="355"/>
  </r>
  <r>
    <s v="7g3htkaLz4ETFn0cifwM3y"/>
    <n v="5432"/>
    <s v="High By The Beach"/>
    <n v="5"/>
    <n v="68"/>
    <n v="0.68"/>
    <b v="1"/>
    <n v="1"/>
    <x v="55"/>
    <n v="100"/>
    <n v="88"/>
    <n v="0.88"/>
    <n v="5177365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29"/>
  </r>
  <r>
    <s v="5S9lfZu1YF8xKkgSsqL2Bd"/>
    <n v="7979"/>
    <s v="Elastic Heart"/>
    <n v="8"/>
    <n v="68"/>
    <n v="0.68"/>
    <b v="0"/>
    <n v="0"/>
    <x v="247"/>
    <n v="546"/>
    <n v="82"/>
    <n v="0.82"/>
    <n v="30541347"/>
    <s v="N/A"/>
    <s v="6FdNvoO5sF4EKwCX9je1MH"/>
    <n v="2308"/>
    <s v="1000 Forms Of Fear (Deluxe Version)"/>
    <d v="2015-05-04T00:00:00"/>
    <n v="3903"/>
    <n v="65.05"/>
    <n v="5.4208333333333334"/>
    <n v="20"/>
    <s v="album"/>
    <s v="Album"/>
    <n v="428"/>
  </r>
  <r>
    <s v="4lsOsGMzO1yCjGVucoWOZ1"/>
    <n v="1841"/>
    <s v="Ainsi bas la vida"/>
    <n v="11"/>
    <n v="68"/>
    <n v="0.68"/>
    <b v="0"/>
    <n v="0"/>
    <x v="344"/>
    <n v="799"/>
    <n v="69"/>
    <n v="0.69"/>
    <n v="2545147"/>
    <s v="french pop"/>
    <s v="67py9Fs3X4K451QuO5eCLI"/>
    <n v="2669"/>
    <s v="Mini World (Deluxe)"/>
    <d v="2014-11-17T00:00:00"/>
    <n v="4071"/>
    <n v="67.849999999999994"/>
    <n v="5.6541666666666659"/>
    <n v="15"/>
    <s v="album"/>
    <s v="Album"/>
    <n v="357"/>
  </r>
  <r>
    <s v="19gEmPjfqSZT0ulDRfjl0m"/>
    <n v="988"/>
    <s v="Hot N*gga"/>
    <n v="1"/>
    <n v="68"/>
    <n v="0.68"/>
    <b v="1"/>
    <n v="1"/>
    <x v="877"/>
    <n v="2670"/>
    <n v="56"/>
    <n v="0.56000000000000005"/>
    <n v="1603613"/>
    <s v="N/A"/>
    <s v="5ptl9Sheh9eWaogxFOZ3PV"/>
    <n v="2670"/>
    <s v="Hot N*gga"/>
    <d v="2014-07-25T00:00:00"/>
    <n v="4186"/>
    <n v="69.766666666666666"/>
    <n v="5.8138888888888891"/>
    <n v="1"/>
    <s v="single"/>
    <s v="Single"/>
    <n v="324"/>
  </r>
  <r>
    <s v="6K8qKeWo5MsFED7wCR6Kop"/>
    <n v="5533"/>
    <s v="Sing"/>
    <n v="3"/>
    <n v="68"/>
    <n v="0.68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92"/>
  </r>
  <r>
    <s v="1gk3FhAV07q9Jg77UxnVjX"/>
    <n v="5220"/>
    <s v="Gooey"/>
    <n v="4"/>
    <n v="68"/>
    <n v="0.68"/>
    <b v="0"/>
    <n v="0"/>
    <x v="91"/>
    <n v="172"/>
    <n v="73"/>
    <n v="0.73"/>
    <n v="4568462"/>
    <s v="N/A"/>
    <s v="14IOe7ahxQPTwUYUQX3IFi"/>
    <n v="2672"/>
    <s v="ZABA"/>
    <d v="2014-06-03T00:00:00"/>
    <n v="4238"/>
    <n v="70.63333333333334"/>
    <n v="5.886111111111112"/>
    <n v="11"/>
    <s v="album"/>
    <s v="Album"/>
    <n v="482"/>
  </r>
  <r>
    <s v="7oWbeO9v3Cfs900q7JhLAs"/>
    <n v="1621"/>
    <s v="Come A Little Closer"/>
    <n v="2"/>
    <n v="68"/>
    <n v="0.68"/>
    <b v="0"/>
    <n v="0"/>
    <x v="784"/>
    <n v="2304"/>
    <n v="73"/>
    <n v="0.73"/>
    <n v="4297537"/>
    <s v="N/A"/>
    <s v="5nJ9B1KiydXoYWAcyqlG76"/>
    <n v="2673"/>
    <s v="Melophobia"/>
    <d v="2013-10-08T00:00:00"/>
    <n v="4476"/>
    <n v="74.599999999999994"/>
    <n v="6.2166666666666659"/>
    <n v="10"/>
    <s v="album"/>
    <s v="Album"/>
    <n v="382"/>
  </r>
  <r>
    <s v="2N0volXQpwsvjDorTTxBAU"/>
    <n v="7506"/>
    <s v="Bonfire Heart"/>
    <n v="3"/>
    <n v="68"/>
    <n v="0.68"/>
    <b v="0"/>
    <n v="0"/>
    <x v="562"/>
    <n v="1473"/>
    <n v="70"/>
    <n v="0.7"/>
    <n v="3298298"/>
    <s v="N/A"/>
    <s v="4Sj9XfiPLf5byGh7u2ZU7g"/>
    <n v="2674"/>
    <s v="Moon Landing"/>
    <d v="2013-10-04T00:00:00"/>
    <n v="4480"/>
    <n v="74.666666666666671"/>
    <n v="6.2222222222222223"/>
    <n v="11"/>
    <s v="album"/>
    <s v="Album"/>
    <n v="396"/>
  </r>
  <r>
    <s v="2Z5wXgysowvzl0nKGNGU0t"/>
    <n v="429"/>
    <s v="Out of My League"/>
    <n v="1"/>
    <n v="68"/>
    <n v="0.68"/>
    <b v="0"/>
    <n v="0"/>
    <x v="878"/>
    <n v="2675"/>
    <n v="65"/>
    <n v="0.65"/>
    <n v="1009778"/>
    <s v="N/A"/>
    <s v="6yhvsasMsZ1ZMuTk8qIHx0"/>
    <n v="2675"/>
    <s v="More Than Just a Dream"/>
    <d v="2013-05-07T00:00:00"/>
    <n v="4630"/>
    <n v="77.166666666666671"/>
    <n v="6.4305555555555562"/>
    <n v="12"/>
    <s v="album"/>
    <s v="Album"/>
    <n v="348"/>
  </r>
  <r>
    <s v="2Kt1XplPBQBsDKQDa6TssB"/>
    <n v="3358"/>
    <s v="Flawless"/>
    <n v="8"/>
    <n v="68"/>
    <n v="0.68"/>
    <b v="1"/>
    <n v="1"/>
    <x v="19"/>
    <n v="37"/>
    <n v="83"/>
    <n v="0.83"/>
    <n v="21598900"/>
    <s v="N/A"/>
    <s v="4xkM0BwLM9H2IUcbYzpcBI"/>
    <n v="37"/>
    <s v="I Love You."/>
    <d v="2013-04-22T00:00:00"/>
    <n v="4645"/>
    <n v="77.416666666666671"/>
    <n v="6.4513888888888893"/>
    <n v="11"/>
    <s v="album"/>
    <s v="Album"/>
    <n v="41"/>
  </r>
  <r>
    <s v="6vt0I1cw1YmAIKDJvHVIM5"/>
    <n v="3824"/>
    <s v="Suit &amp; Tie (feat. JAY-Z)"/>
    <n v="2"/>
    <n v="68"/>
    <n v="0.68"/>
    <b v="1"/>
    <n v="1"/>
    <x v="106"/>
    <n v="201"/>
    <n v="82"/>
    <n v="0.82"/>
    <n v="15830822"/>
    <s v="N/A"/>
    <s v="0O82niJ0NpcptYRxogeEZu"/>
    <n v="352"/>
    <s v="The 20/20 Experience (Deluxe Version)"/>
    <d v="2013-03-15T00:00:00"/>
    <n v="4683"/>
    <n v="78.05"/>
    <n v="6.5041666666666664"/>
    <n v="12"/>
    <s v="album"/>
    <s v="Album"/>
    <n v="543"/>
  </r>
  <r>
    <s v="5vwXQUwkpmnkJrfv69L6Mp"/>
    <n v="5199"/>
    <s v="In My Head"/>
    <n v="1"/>
    <n v="68"/>
    <n v="0.68"/>
    <b v="0"/>
    <n v="0"/>
    <x v="879"/>
    <n v="2678"/>
    <n v="52"/>
    <n v="0.52"/>
    <n v="316990"/>
    <s v="N/A"/>
    <s v="3okCOhHlfrEPaHZIIUo04l"/>
    <n v="2678"/>
    <s v="In My Head"/>
    <d v="2013-01-04T00:00:00"/>
    <n v="4753"/>
    <n v="79.216666666666669"/>
    <n v="6.6013888888888888"/>
    <n v="1"/>
    <s v="single"/>
    <s v="Single"/>
    <n v="591"/>
  </r>
  <r>
    <s v="52gvlDnre9craz9dKGObp8"/>
    <n v="8227"/>
    <s v="La La La"/>
    <n v="1"/>
    <n v="68"/>
    <n v="0.68"/>
    <b v="0"/>
    <n v="0"/>
    <x v="880"/>
    <n v="2679"/>
    <n v="62"/>
    <n v="0.62"/>
    <n v="415464"/>
    <s v="N/A"/>
    <s v="7L2vCH0rBeI5pKefCgWcV9"/>
    <n v="2679"/>
    <s v="La La La"/>
    <d v="2013-01-01T00:00:00"/>
    <n v="4756"/>
    <n v="79.266666666666666"/>
    <n v="6.6055555555555552"/>
    <n v="5"/>
    <s v="single"/>
    <s v="Single"/>
    <n v="367"/>
  </r>
  <r>
    <s v="5vTPxzm4h2bY9rYyVrGEU5"/>
    <n v="950"/>
    <s v="Really Don't Care"/>
    <n v="8"/>
    <n v="68"/>
    <n v="0.68"/>
    <b v="0"/>
    <n v="0"/>
    <x v="301"/>
    <n v="683"/>
    <n v="77"/>
    <n v="0.77"/>
    <n v="27288825"/>
    <s v="N/A"/>
    <s v="6Kssm2LosQ0WyLukFZkEG5"/>
    <n v="683"/>
    <s v="Demi"/>
    <d v="2013-01-01T00:00:00"/>
    <n v="4756"/>
    <n v="79.266666666666666"/>
    <n v="6.6055555555555552"/>
    <n v="13"/>
    <s v="album"/>
    <s v="Album"/>
    <n v="336"/>
  </r>
  <r>
    <s v="5jyUBKpmaH670zrXrE0wmO"/>
    <n v="556"/>
    <s v="Reload - Radio Edit"/>
    <n v="1"/>
    <n v="68"/>
    <n v="0.68"/>
    <b v="0"/>
    <n v="0"/>
    <x v="881"/>
    <n v="2681"/>
    <n v="67"/>
    <n v="0.67"/>
    <n v="1009832"/>
    <s v="edm"/>
    <s v="2UgmfoJF7x7cQmWADnoQdG"/>
    <n v="2681"/>
    <s v="Reload (Vocal Version / Radio Edit)"/>
    <d v="2013-01-01T00:00:00"/>
    <n v="4756"/>
    <n v="79.266666666666666"/>
    <n v="6.6055555555555552"/>
    <n v="1"/>
    <s v="single"/>
    <s v="Single"/>
    <n v="368"/>
  </r>
  <r>
    <s v="1KtD0xaLAikgIt5tPbteZQ"/>
    <n v="2207"/>
    <s v="Thinking About You (feat. Ayah Marar)"/>
    <n v="15"/>
    <n v="68"/>
    <n v="0.68"/>
    <b v="0"/>
    <n v="0"/>
    <x v="98"/>
    <n v="188"/>
    <n v="84"/>
    <n v="0.84"/>
    <n v="23078931"/>
    <s v="edm"/>
    <s v="7w19PFbxAjwZ7UVNp9z0uT"/>
    <n v="550"/>
    <s v="18 Months"/>
    <d v="2012-10-29T00:00:00"/>
    <n v="4820"/>
    <n v="80.333333333333329"/>
    <n v="6.6944444444444438"/>
    <n v="15"/>
    <s v="album"/>
    <s v="Album"/>
    <n v="413"/>
  </r>
  <r>
    <s v="36ux3YuUsGTWPT8fXclS45"/>
    <n v="1891"/>
    <s v="E.T."/>
    <n v="17"/>
    <n v="68"/>
    <n v="0.68"/>
    <b v="0"/>
    <n v="0"/>
    <x v="395"/>
    <n v="949"/>
    <n v="83"/>
    <n v="0.83"/>
    <n v="38400585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82"/>
  </r>
  <r>
    <s v="6t6oULCRS6hnI7rm0h5gwl"/>
    <n v="54"/>
    <s v="Some Nights"/>
    <n v="2"/>
    <n v="68"/>
    <n v="0.68"/>
    <b v="1"/>
    <n v="1"/>
    <x v="398"/>
    <n v="955"/>
    <n v="66"/>
    <n v="0.66"/>
    <n v="3051567"/>
    <s v="N/A"/>
    <s v="7iycyHwOW2plljYIK6I1Zo"/>
    <n v="1614"/>
    <s v="Some Nights"/>
    <d v="2012-02-21T00:00:00"/>
    <n v="5071"/>
    <n v="84.516666666666666"/>
    <n v="7.0430555555555552"/>
    <n v="12"/>
    <s v="album"/>
    <s v="Album"/>
    <n v="461"/>
  </r>
  <r>
    <s v="5xvUgoVED1F4mBu8FL0HaW"/>
    <n v="133"/>
    <s v="Ready or Not"/>
    <n v="1"/>
    <n v="68"/>
    <n v="0.68"/>
    <b v="0"/>
    <n v="0"/>
    <x v="882"/>
    <n v="2685"/>
    <n v="59"/>
    <n v="0.59"/>
    <n v="1320576"/>
    <s v="N/A"/>
    <s v="114sumrk5wTeMWHVin86QC"/>
    <n v="2685"/>
    <s v="Hello My Name Is..."/>
    <d v="2012-01-01T00:00:00"/>
    <n v="5122"/>
    <n v="85.36666666666666"/>
    <n v="7.113888888888888"/>
    <n v="12"/>
    <s v="album"/>
    <s v="Album"/>
    <n v="334"/>
  </r>
  <r>
    <s v="7yFMhCJOsH7khgpdnyrZAZ"/>
    <n v="8124"/>
    <s v="Ride"/>
    <n v="1"/>
    <n v="68"/>
    <n v="0.68"/>
    <b v="1"/>
    <n v="1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81"/>
  </r>
  <r>
    <s v="5G1sTBGbZT5o4PNRc75RKI"/>
    <n v="1564"/>
    <s v="Lonely Boy"/>
    <n v="1"/>
    <n v="68"/>
    <n v="0.68"/>
    <b v="0"/>
    <n v="0"/>
    <x v="883"/>
    <n v="2687"/>
    <n v="68"/>
    <n v="0.68"/>
    <n v="4138562"/>
    <s v="blues rock, garage rock, modern blues, rock"/>
    <s v="5DLhV9yOvZ7IxVmljMXtNm"/>
    <n v="2687"/>
    <s v="El Camino"/>
    <d v="2011-12-06T00:00:00"/>
    <n v="5148"/>
    <n v="85.8"/>
    <n v="7.1499999999999995"/>
    <n v="11"/>
    <s v="album"/>
    <s v="Album"/>
    <n v="322"/>
  </r>
  <r>
    <s v="2QtxlzvSBONjs1bDC34ixs"/>
    <n v="6856"/>
    <s v="Yeah 3x"/>
    <n v="7"/>
    <n v="68"/>
    <n v="0.68"/>
    <b v="1"/>
    <n v="1"/>
    <x v="166"/>
    <n v="333"/>
    <n v="87"/>
    <n v="0.87"/>
    <n v="28305692"/>
    <s v="r&amp;b"/>
    <s v="6df0qvkMXoyHGt9J8cujZb"/>
    <n v="1803"/>
    <s v="F.A.M.E. (Expanded Edition)"/>
    <d v="2011-03-22T00:00:00"/>
    <n v="5407"/>
    <n v="90.11666666666666"/>
    <n v="7.509722222222222"/>
    <n v="18"/>
    <s v="album"/>
    <s v="Album"/>
    <n v="402"/>
  </r>
  <r>
    <s v="5zpDHEU12zATwLGvozxPw2"/>
    <n v="512"/>
    <s v="Lighters"/>
    <n v="7"/>
    <n v="68"/>
    <n v="0.68"/>
    <b v="1"/>
    <n v="1"/>
    <x v="884"/>
    <n v="2689"/>
    <n v="58"/>
    <n v="0.57999999999999996"/>
    <n v="1858826"/>
    <s v="N/A"/>
    <s v="5abCMGtyHwpOr9cEbwfP1P"/>
    <n v="2689"/>
    <s v="Hell: The Sequel (Deluxe)"/>
    <d v="2011-01-01T00:00:00"/>
    <n v="5487"/>
    <n v="91.45"/>
    <n v="7.6208333333333336"/>
    <n v="11"/>
    <s v="album"/>
    <s v="Album"/>
    <n v="506"/>
  </r>
  <r>
    <s v="6r2BECwMgEoRb5yLfp0Hca"/>
    <n v="587"/>
    <s v="Born This Way"/>
    <n v="2"/>
    <n v="68"/>
    <n v="0.68"/>
    <b v="0"/>
    <n v="0"/>
    <x v="16"/>
    <n v="34"/>
    <n v="88"/>
    <n v="0.88"/>
    <n v="42237551"/>
    <s v="art pop, pop"/>
    <s v="5maeycU97NHBgwRr2h2A4O"/>
    <n v="2690"/>
    <s v="Born This Way (Special Edition)"/>
    <d v="2011-01-01T00:00:00"/>
    <n v="5487"/>
    <n v="91.45"/>
    <n v="7.6208333333333336"/>
    <n v="22"/>
    <s v="album"/>
    <s v="Album"/>
    <n v="433"/>
  </r>
  <r>
    <s v="3kv6omImmKEfOVJWjstusF"/>
    <n v="4566"/>
    <s v="Drunk On You"/>
    <n v="3"/>
    <n v="68"/>
    <n v="0.68"/>
    <b v="0"/>
    <n v="0"/>
    <x v="560"/>
    <n v="1464"/>
    <n v="74"/>
    <n v="0.74"/>
    <n v="9407321"/>
    <s v="country, acoustic country"/>
    <s v="5IyIjKnGkQbYGVpWenblSe"/>
    <n v="1464"/>
    <s v="Tailgates &amp; Tanlines"/>
    <d v="2011-01-01T00:00:00"/>
    <n v="5487"/>
    <n v="91.45"/>
    <n v="7.6208333333333336"/>
    <n v="13"/>
    <s v="album"/>
    <s v="Album"/>
    <n v="355"/>
  </r>
  <r>
    <s v="7swocJUCUWTCiRUAU9oerC"/>
    <n v="1317"/>
    <s v="Halloween Theme - Main Title"/>
    <n v="1"/>
    <n v="68"/>
    <n v="0.68"/>
    <b v="0"/>
    <n v="0"/>
    <x v="885"/>
    <n v="2692"/>
    <n v="57"/>
    <n v="0.56999999999999995"/>
    <n v="158739"/>
    <s v="N/A"/>
    <s v="1eA3cq4WvDR4yVKChvZewP"/>
    <n v="2692"/>
    <s v="Halloween Motion Picture Soundtrack"/>
    <d v="2010-09-17T00:00:00"/>
    <n v="5593"/>
    <n v="93.216666666666669"/>
    <n v="7.7680555555555557"/>
    <n v="11"/>
    <s v="album"/>
    <s v="Album"/>
    <n v="292"/>
  </r>
  <r>
    <s v="235LXPXfi0SmOaS9TaCh3c"/>
    <n v="594"/>
    <s v="Teenage Dream"/>
    <n v="1"/>
    <n v="68"/>
    <n v="0.68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79"/>
  </r>
  <r>
    <s v="3oHNJECGN3bBoGXejlw2b1"/>
    <n v="5722"/>
    <s v="Last Friday Night (T.G.I.F.)"/>
    <n v="2"/>
    <n v="68"/>
    <n v="0.68"/>
    <b v="0"/>
    <n v="0"/>
    <x v="395"/>
    <n v="949"/>
    <n v="83"/>
    <n v="0.83"/>
    <n v="38393243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84"/>
  </r>
  <r>
    <s v="0sHW1jXe6Sou3437gJQNGA"/>
    <n v="4646"/>
    <s v="Space Bound"/>
    <n v="10"/>
    <n v="68"/>
    <n v="0.68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64"/>
  </r>
  <r>
    <s v="6bNB5gxFX6Q87DbQWb8OWZ"/>
    <n v="14259"/>
    <s v="Waka Waka (This Time for Africa) [The Official 2010 FIFA World Cup (TM) Song] (feat. Freshlyground)"/>
    <n v="2"/>
    <n v="68"/>
    <n v="0.68"/>
    <b v="0"/>
    <n v="0"/>
    <x v="239"/>
    <n v="530"/>
    <n v="85"/>
    <n v="0.85"/>
    <n v="39788275"/>
    <s v="latin pop"/>
    <s v="0CKqyf7ptIwn4EtOV8nddm"/>
    <n v="2696"/>
    <s v="Listen Up! The Official 2010 FIFA World Cup Album"/>
    <d v="2010-05-31T00:00:00"/>
    <n v="5702"/>
    <n v="95.033333333333331"/>
    <n v="7.9194444444444443"/>
    <n v="12"/>
    <s v="compilation"/>
    <s v="Compilation"/>
    <n v="337"/>
  </r>
  <r>
    <s v="1CdqVF1ywD0ZO1zXtB9yWa"/>
    <n v="3085"/>
    <s v="Break Your Heart"/>
    <n v="2"/>
    <n v="68"/>
    <n v="0.68"/>
    <b v="0"/>
    <n v="0"/>
    <x v="609"/>
    <n v="1629"/>
    <n v="67"/>
    <n v="0.67"/>
    <n v="2366543"/>
    <s v="N/A"/>
    <s v="159jpldDCgsgH6KGgjy63c"/>
    <n v="2339"/>
    <s v="Rokstarr"/>
    <d v="2010-01-01T00:00:00"/>
    <n v="5852"/>
    <n v="97.533333333333331"/>
    <n v="8.1277777777777782"/>
    <n v="11"/>
    <s v="album"/>
    <s v="Album"/>
    <n v="31"/>
  </r>
  <r>
    <s v="7ElF5zxOwYP4qVSWVvse3W"/>
    <n v="6939"/>
    <s v="Break Your Heart"/>
    <n v="2"/>
    <n v="68"/>
    <n v="0.68"/>
    <b v="0"/>
    <n v="0"/>
    <x v="609"/>
    <n v="1629"/>
    <n v="67"/>
    <n v="0.67"/>
    <n v="2367073"/>
    <s v="N/A"/>
    <s v="0eGvq1J5Ke7VlLLOYIlY4k"/>
    <n v="1629"/>
    <s v="The Rokstarr Hits Collection"/>
    <d v="2010-01-01T00:00:00"/>
    <n v="5852"/>
    <n v="97.533333333333331"/>
    <n v="8.1277777777777782"/>
    <n v="15"/>
    <s v="compilation"/>
    <s v="Compilation"/>
    <n v="335"/>
  </r>
  <r>
    <s v="75QTZG8XFYKb0HQIwgCzNE"/>
    <n v="1562"/>
    <s v="Brand New Man"/>
    <n v="2"/>
    <n v="68"/>
    <n v="0.68"/>
    <b v="0"/>
    <n v="0"/>
    <x v="619"/>
    <n v="1652"/>
    <n v="70"/>
    <n v="0.7"/>
    <n v="3338052"/>
    <s v="country, classic country, acoustic country, honky tonk"/>
    <s v="1ZXM9jY3Bsg12KXgwftBrO"/>
    <n v="1811"/>
    <s v="#1s ... and then some"/>
    <d v="2009-09-08T00:00:00"/>
    <n v="5967"/>
    <n v="99.45"/>
    <n v="8.2874999999999996"/>
    <n v="30"/>
    <s v="album"/>
    <s v="Album"/>
    <n v="299"/>
  </r>
  <r>
    <s v="360UM2DaiHZPRu0EsrOvMp"/>
    <n v="2798"/>
    <s v="If We Ever Meet Again (Featuring Katy Perry)"/>
    <n v="9"/>
    <n v="68"/>
    <n v="0.68"/>
    <b v="0"/>
    <n v="0"/>
    <x v="144"/>
    <n v="277"/>
    <n v="79"/>
    <n v="0.79"/>
    <n v="3469963"/>
    <s v="N/A"/>
    <s v="5FK6borHO8QcztXhXCPn5H"/>
    <n v="2152"/>
    <s v="Shock Value II"/>
    <d v="2009-01-01T00:00:00"/>
    <n v="6217"/>
    <n v="103.61666666666666"/>
    <n v="8.6347222222222211"/>
    <n v="13"/>
    <s v="album"/>
    <s v="Album"/>
    <n v="487"/>
  </r>
  <r>
    <s v="2PTvik6EqPAIYOclAB3SU8"/>
    <n v="5944"/>
    <s v="All I Ever Wanted - Radio Edit"/>
    <n v="2"/>
    <n v="68"/>
    <n v="0.68"/>
    <b v="0"/>
    <n v="0"/>
    <x v="886"/>
    <n v="2701"/>
    <n v="60"/>
    <n v="0.6"/>
    <n v="544907"/>
    <s v="eurodance, europop"/>
    <s v="1UjziXy5WUcJkEkmHJKLDZ"/>
    <n v="2701"/>
    <s v="Now You're Gone - The Album"/>
    <d v="2008-01-15T00:00:00"/>
    <n v="6569"/>
    <n v="109.48333333333333"/>
    <n v="9.1236111111111118"/>
    <n v="16"/>
    <s v="album"/>
    <s v="Album"/>
    <n v="294"/>
  </r>
  <r>
    <s v="2245x0g1ft0HC7sf79zbYN"/>
    <n v="5503"/>
    <s v="Lay All Your Love On Me"/>
    <n v="5"/>
    <n v="68"/>
    <n v="0.68"/>
    <b v="0"/>
    <n v="0"/>
    <x v="153"/>
    <n v="292"/>
    <n v="79"/>
    <n v="0.79"/>
    <n v="14888609"/>
    <s v="N/A"/>
    <s v="2cKZfaz7GiGtZEeQNj1RyR"/>
    <n v="2702"/>
    <s v="ABBA Gold"/>
    <d v="2008-01-01T00:00:00"/>
    <n v="6583"/>
    <n v="109.71666666666667"/>
    <n v="9.1430555555555557"/>
    <n v="19"/>
    <s v="compilation"/>
    <s v="Compilation"/>
    <n v="454"/>
  </r>
  <r>
    <s v="48X4D1FYOShPz2VF3YdfCF"/>
    <n v="5962"/>
    <s v="House Of Cards"/>
    <n v="8"/>
    <n v="68"/>
    <n v="0.68"/>
    <b v="0"/>
    <n v="0"/>
    <x v="44"/>
    <n v="79"/>
    <n v="85"/>
    <n v="0.85"/>
    <n v="13831380"/>
    <s v="art rock, alternative rock"/>
    <s v="5vkqYmiPBYLaalcmjujWxK"/>
    <n v="460"/>
    <s v="In Rainbows"/>
    <d v="2007-12-28T00:00:00"/>
    <n v="6587"/>
    <n v="109.78333333333333"/>
    <n v="9.1486111111111104"/>
    <n v="10"/>
    <s v="album"/>
    <s v="Album"/>
    <n v="547"/>
  </r>
  <r>
    <s v="3AjyOYxBv8bByfBtG5o9dP"/>
    <n v="4015"/>
    <s v="See You Again"/>
    <n v="1"/>
    <n v="68"/>
    <n v="0.68"/>
    <b v="0"/>
    <n v="0"/>
    <x v="123"/>
    <n v="234"/>
    <n v="81"/>
    <n v="0.81"/>
    <n v="26561582"/>
    <s v="country pop, rock, hip hop, experimental"/>
    <s v="0lB2NEOuH7WRqaWotxmIDH"/>
    <n v="2704"/>
    <s v="Meet Miley Cyrus"/>
    <d v="2007-06-26T00:00:00"/>
    <n v="6772"/>
    <n v="112.86666666666666"/>
    <n v="9.405555555555555"/>
    <n v="10"/>
    <s v="album"/>
    <s v="Album"/>
    <n v="317"/>
  </r>
  <r>
    <s v="4wzt5Rrk3W98pHXAqutuJw"/>
    <n v="2655"/>
    <s v="Talk"/>
    <n v="5"/>
    <n v="68"/>
    <n v="0.68"/>
    <b v="0"/>
    <n v="0"/>
    <x v="22"/>
    <n v="45"/>
    <n v="88"/>
    <n v="0.88"/>
    <n v="60818952"/>
    <s v="N/A"/>
    <s v="4E7bV0pzG0LciBSWTszra6"/>
    <n v="202"/>
    <s v="X&amp;Y"/>
    <d v="2005-06-07T00:00:00"/>
    <n v="7521"/>
    <n v="125.35"/>
    <n v="10.445833333333333"/>
    <n v="13"/>
    <s v="album"/>
    <s v="Album"/>
    <n v="518"/>
  </r>
  <r>
    <s v="39uLYYZytVUwcjgeYLI409"/>
    <n v="2269"/>
    <s v="Merry-Go-Round of Life - from 'Howl's Moving Castle'"/>
    <n v="1"/>
    <n v="68"/>
    <n v="0.68"/>
    <b v="0"/>
    <n v="0"/>
    <x v="887"/>
    <n v="2706"/>
    <n v="68"/>
    <n v="0.68"/>
    <n v="1486614"/>
    <s v="japanese classical, anime"/>
    <s v="5y3QOvNMlvamEs4rzua8JV"/>
    <n v="2706"/>
    <s v="FREEDOM PIANO STORIES 4"/>
    <d v="2005-01-26T00:00:00"/>
    <n v="7653"/>
    <n v="127.55"/>
    <n v="10.629166666666666"/>
    <n v="9"/>
    <s v="album"/>
    <s v="Album"/>
    <n v="518"/>
  </r>
  <r>
    <s v="3kZoay4ANo86ehb6s4RwS9"/>
    <n v="6587"/>
    <s v="Ridin'"/>
    <n v="4"/>
    <n v="68"/>
    <n v="0.68"/>
    <b v="1"/>
    <n v="1"/>
    <x v="888"/>
    <n v="2707"/>
    <n v="57"/>
    <n v="0.56999999999999995"/>
    <n v="1016915"/>
    <s v="southern hip hop"/>
    <s v="31dzB4ULKZfOH71tuaBiR8"/>
    <n v="2707"/>
    <s v="The Sound of Revenge"/>
    <d v="2005-01-01T00:00:00"/>
    <n v="7678"/>
    <n v="127.96666666666667"/>
    <n v="10.66388888888889"/>
    <n v="16"/>
    <s v="album"/>
    <s v="Album"/>
    <n v="505"/>
  </r>
  <r>
    <s v="6kesIBNAY17BoAz28pnWMC"/>
    <n v="824"/>
    <s v="Run"/>
    <n v="7"/>
    <n v="68"/>
    <n v="0.68"/>
    <b v="0"/>
    <n v="0"/>
    <x v="177"/>
    <n v="363"/>
    <n v="68"/>
    <n v="0.68"/>
    <n v="3300881"/>
    <s v="N/A"/>
    <s v="6rnHGj9PUHcEQCp4xdjbeJ"/>
    <n v="2708"/>
    <s v="Final Straw"/>
    <d v="2004-01-01T00:00:00"/>
    <n v="8044"/>
    <n v="134.06666666666666"/>
    <n v="11.172222222222222"/>
    <n v="12"/>
    <s v="album"/>
    <s v="Album"/>
    <n v="59"/>
  </r>
  <r>
    <s v="5dNfHmqgr128gMY2tc5CeJ"/>
    <n v="7411"/>
    <s v="Ignition - Remix"/>
    <n v="10"/>
    <n v="68"/>
    <n v="0.68"/>
    <b v="0"/>
    <n v="0"/>
    <x v="889"/>
    <n v="2709"/>
    <n v="66"/>
    <n v="0.66"/>
    <n v="2485646"/>
    <s v="r&amp;b"/>
    <s v="35Ea7OWXZPZB1vAPiaEGOM"/>
    <n v="2709"/>
    <s v="Chocolate Factory"/>
    <d v="2003-06-30T00:00:00"/>
    <n v="8229"/>
    <n v="137.15"/>
    <n v="11.429166666666667"/>
    <n v="17"/>
    <s v="album"/>
    <s v="Album"/>
    <n v="31"/>
  </r>
  <r>
    <s v="4WY3HyGXsWqjFRCVD6gnTe"/>
    <n v="6479"/>
    <s v="Baby Boy (feat. Sean Paul)"/>
    <n v="3"/>
    <n v="68"/>
    <n v="0.68"/>
    <b v="0"/>
    <n v="0"/>
    <x v="386"/>
    <n v="926"/>
    <n v="84"/>
    <n v="0.84"/>
    <n v="41172203"/>
    <s v="N/A"/>
    <s v="6oxVabMIqCMJRYN1GqR3Vf"/>
    <n v="988"/>
    <s v="Dangerously In Love"/>
    <d v="2003-06-24T00:00:00"/>
    <n v="8235"/>
    <n v="137.25"/>
    <n v="11.4375"/>
    <n v="15"/>
    <s v="album"/>
    <s v="Album"/>
    <n v="408"/>
  </r>
  <r>
    <s v="0hDQV9X1Da5JrwhK8gu86p"/>
    <n v="1470"/>
    <s v="Maps"/>
    <n v="9"/>
    <n v="68"/>
    <n v="0.68"/>
    <b v="0"/>
    <n v="0"/>
    <x v="890"/>
    <n v="2711"/>
    <n v="66"/>
    <n v="0.66"/>
    <n v="1475085"/>
    <s v="indie rock"/>
    <s v="44ePwTuWK88vnalqutqJEG"/>
    <n v="2711"/>
    <s v="Fever To Tell (Deluxe Remastered)"/>
    <d v="2003-04-29T00:00:00"/>
    <n v="8291"/>
    <n v="138.18333333333334"/>
    <n v="11.515277777777778"/>
    <n v="29"/>
    <s v="album"/>
    <s v="Album"/>
    <n v="366"/>
  </r>
  <r>
    <s v="3vSn1frPgFcRXrjWOfhMLl"/>
    <n v="7832"/>
    <s v="Be My Lover"/>
    <n v="2"/>
    <n v="68"/>
    <n v="0.68"/>
    <b v="0"/>
    <n v="0"/>
    <x v="891"/>
    <n v="2712"/>
    <n v="65"/>
    <n v="0.65"/>
    <n v="390130"/>
    <s v="eurodance, europop"/>
    <s v="18INLUvzq7lcQUrdaqtgIN"/>
    <n v="2712"/>
    <s v="Best Of La Bouche feat. Melanie Thornton (feat. Melanie Thornton)"/>
    <d v="2003-03-28T00:00:00"/>
    <n v="8323"/>
    <n v="138.71666666666667"/>
    <n v="11.559722222222222"/>
    <n v="20"/>
    <s v="compilation"/>
    <s v="Compilation"/>
    <n v="401"/>
  </r>
  <r>
    <s v="1gAaRSN57UYVRI4eWRyAvP"/>
    <m/>
    <s v="Pushing Me Away"/>
    <n v="12"/>
    <n v="68"/>
    <n v="0.68"/>
    <b v="0"/>
    <n v="0"/>
    <x v="43"/>
    <n v="78"/>
    <n v="88"/>
    <n v="0.88"/>
    <n v="31785695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19"/>
  </r>
  <r>
    <s v="7rDcULv8vV16vetBjPJhuE"/>
    <m/>
    <s v="How Do You Like Me Now?!"/>
    <n v="1"/>
    <n v="68"/>
    <n v="0.68"/>
    <b v="0"/>
    <n v="0"/>
    <x v="747"/>
    <n v="2168"/>
    <n v="70"/>
    <n v="0.7"/>
    <n v="3012654"/>
    <s v="country, classic country"/>
    <s v="2GBWYbIHyVneL0VylPXa6Y"/>
    <n v="2714"/>
    <s v="How Do You Like Me Now?!"/>
    <d v="1999-01-01T00:00:00"/>
    <n v="9870"/>
    <n v="164.5"/>
    <n v="13.708333333333334"/>
    <n v="12"/>
    <s v="album"/>
    <s v="Album"/>
    <n v="348"/>
  </r>
  <r>
    <s v="6cjwec9ii5uLK7CDfPBYt1"/>
    <m/>
    <s v="Wide Open Spaces"/>
    <n v="2"/>
    <n v="68"/>
    <n v="0.68"/>
    <b v="0"/>
    <n v="0"/>
    <x v="847"/>
    <n v="2542"/>
    <n v="64"/>
    <n v="0.64"/>
    <n v="1544335"/>
    <s v="country"/>
    <s v="11Rni6y5dnNo6NRVuxltIj"/>
    <n v="2715"/>
    <s v="Wide Open Spaces"/>
    <d v="1998-01-27T00:00:00"/>
    <n v="10209"/>
    <n v="170.15"/>
    <n v="14.179166666666667"/>
    <n v="12"/>
    <s v="album"/>
    <s v="Album"/>
    <n v="373"/>
  </r>
  <r>
    <s v="6sCtddSFg3foJn4K2pIhfQ"/>
    <m/>
    <s v="Hail Mary"/>
    <n v="2"/>
    <n v="68"/>
    <n v="0.68"/>
    <b v="1"/>
    <n v="1"/>
    <x v="892"/>
    <n v="2716"/>
    <n v="55"/>
    <n v="0.55000000000000004"/>
    <n v="3474128"/>
    <s v="old school hip hop, west coast hip hop, gangster rap, g-funk"/>
    <s v="2gWrUaBkh1uQARjbjvUGNp"/>
    <n v="2716"/>
    <s v="The Don Killuminati: The 7 Day Theory"/>
    <d v="1996-11-05T00:00:00"/>
    <n v="10657"/>
    <n v="177.61666666666667"/>
    <n v="14.801388888888889"/>
    <n v="12"/>
    <s v="album"/>
    <s v="Album"/>
    <n v="516"/>
  </r>
  <r>
    <s v="2vfvGlqCB7oertO5VLE0sz"/>
    <m/>
    <s v="ATLiens"/>
    <n v="3"/>
    <n v="68"/>
    <n v="0.68"/>
    <b v="1"/>
    <n v="1"/>
    <x v="216"/>
    <n v="468"/>
    <n v="73"/>
    <n v="0.73"/>
    <n v="3380735"/>
    <s v="southern hip hop, hip hop"/>
    <s v="1IaBCF26OjgYwUCEPaIyC0"/>
    <n v="2717"/>
    <s v="ATLiens"/>
    <d v="1996-08-27T00:00:00"/>
    <n v="10727"/>
    <n v="178.78333333333333"/>
    <n v="14.89861111111111"/>
    <n v="15"/>
    <s v="album"/>
    <s v="Album"/>
    <n v="384"/>
  </r>
  <r>
    <s v="6Lmx6bz3PGYuNSjKMnYBOa"/>
    <m/>
    <s v="Heads Carolina, Tails California"/>
    <n v="6"/>
    <n v="68"/>
    <n v="0.68"/>
    <b v="0"/>
    <n v="0"/>
    <x v="893"/>
    <n v="2718"/>
    <n v="57"/>
    <n v="0.56999999999999995"/>
    <n v="849521"/>
    <s v="country, classic country"/>
    <s v="2Jsqpx8EeRWIjBFhCX4hvn"/>
    <n v="2718"/>
    <s v="Jo Dee Messina"/>
    <d v="1996-04-02T00:00:00"/>
    <n v="10874"/>
    <n v="181.23333333333332"/>
    <n v="15.102777777777776"/>
    <n v="10"/>
    <s v="album"/>
    <s v="Album"/>
    <n v="347"/>
  </r>
  <r>
    <s v="7lUE02KHkZM44BZgjCaWRO"/>
    <m/>
    <s v="Meet In the Middle"/>
    <n v="1"/>
    <n v="68"/>
    <n v="0.68"/>
    <b v="0"/>
    <n v="0"/>
    <x v="894"/>
    <n v="2719"/>
    <n v="55"/>
    <n v="0.55000000000000004"/>
    <n v="1031892"/>
    <s v="classic country, country"/>
    <s v="5zpRuHrOSBkOrop2DJvBcr"/>
    <n v="2719"/>
    <s v="Diamond Rio"/>
    <d v="1991-07-01T00:00:00"/>
    <n v="12611"/>
    <n v="210.18333333333334"/>
    <n v="17.515277777777779"/>
    <n v="11"/>
    <s v="album"/>
    <s v="Album"/>
    <n v="33"/>
  </r>
  <r>
    <s v="1prZ0pr6XoRCxcrC3MCL0M"/>
    <m/>
    <s v="Everywhere"/>
    <n v="5"/>
    <n v="68"/>
    <n v="0.68"/>
    <b v="0"/>
    <n v="0"/>
    <x v="85"/>
    <n v="155"/>
    <n v="83"/>
    <n v="0.83"/>
    <n v="13973668"/>
    <s v="classic rock, yacht rock, soft rock"/>
    <s v="0LfM3PGkXE6KvJEE1HkOnz"/>
    <n v="2720"/>
    <s v="Greatest Hits"/>
    <d v="1988-11-21T00:00:00"/>
    <n v="13563"/>
    <n v="226.05"/>
    <n v="18.837500000000002"/>
    <n v="16"/>
    <s v="compilation"/>
    <s v="Compilation"/>
    <n v="371"/>
  </r>
  <r>
    <s v="3c7Ctlw9MKlIQPxRH3fOTt"/>
    <m/>
    <s v="Man in the Mirror - 2012 Remaster"/>
    <n v="7"/>
    <n v="68"/>
    <n v="0.68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531"/>
  </r>
  <r>
    <s v="6gQUbFwwdYXlKdmqRoWKJe"/>
    <m/>
    <s v="Dude (Looks Like A Lady)"/>
    <n v="5"/>
    <n v="68"/>
    <n v="0.68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42"/>
  </r>
  <r>
    <s v="2mxByJWOajjiVsLWjNXvDJ"/>
    <m/>
    <s v="Oh! Darling - Remastered 2009"/>
    <n v="4"/>
    <n v="68"/>
    <n v="0.68"/>
    <b v="0"/>
    <n v="0"/>
    <x v="226"/>
    <n v="482"/>
    <n v="82"/>
    <n v="0.82"/>
    <n v="30721676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45"/>
  </r>
  <r>
    <s v="4vpeKl0vMGdAXpZiQB2Dtd"/>
    <m/>
    <s v="White Rabbit"/>
    <n v="10"/>
    <n v="68"/>
    <n v="0.68"/>
    <b v="0"/>
    <n v="0"/>
    <x v="896"/>
    <n v="2724"/>
    <n v="56"/>
    <n v="0.56000000000000005"/>
    <n v="1741839"/>
    <s v="psychedelic rock, acid rock"/>
    <s v="6lPb7Eoon6QPbscWbMsk6a"/>
    <n v="2724"/>
    <s v="Surrealistic Pillow"/>
    <d v="1967-06-30T00:00:00"/>
    <n v="21378"/>
    <n v="356.3"/>
    <n v="29.691666666666666"/>
    <n v="17"/>
    <s v="album"/>
    <s v="Album"/>
    <n v="251"/>
  </r>
  <r>
    <s v="22c6Yop5YVEAhw8UG6O1W1"/>
    <n v="2492"/>
    <s v="My Muse"/>
    <n v="2"/>
    <n v="67"/>
    <n v="0.67"/>
    <b v="1"/>
    <n v="1"/>
    <x v="678"/>
    <n v="1842"/>
    <n v="74"/>
    <n v="0.74"/>
    <n v="735818"/>
    <s v="N/A"/>
    <s v="6ph5zbGAudn0EKyw3vXbXM"/>
    <n v="2725"/>
    <s v="PHOLKS"/>
    <d v="2025-10-24T00:00:00"/>
    <n v="77"/>
    <n v="1.2833333333333334"/>
    <n v="0.10694444444444445"/>
    <n v="7"/>
    <s v="single"/>
    <s v="Single"/>
    <n v="275"/>
  </r>
  <r>
    <s v="5cfsQZEFf1IpQr8F9vI9le"/>
    <n v="4740"/>
    <s v="BUTTERFLIES"/>
    <n v="6"/>
    <n v="67"/>
    <n v="0.67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22"/>
  </r>
  <r>
    <s v="139nLHDFZNr3anx8CpUy7u"/>
    <n v="2823"/>
    <s v="Outside"/>
    <n v="1"/>
    <n v="67"/>
    <n v="0.67"/>
    <b v="1"/>
    <n v="1"/>
    <x v="332"/>
    <n v="760"/>
    <n v="81"/>
    <n v="0.81"/>
    <n v="25956015"/>
    <s v="N/A"/>
    <s v="3yFZYSdLY7V209cDXPEeae"/>
    <n v="2727"/>
    <s v="Outside"/>
    <d v="2025-06-20T00:00:00"/>
    <n v="203"/>
    <n v="3.3833333333333333"/>
    <n v="0.28194444444444444"/>
    <n v="1"/>
    <s v="single"/>
    <s v="Single"/>
    <n v="344"/>
  </r>
  <r>
    <s v="01fzY6YKwKQ3LxCpIP6buB"/>
    <n v="1675"/>
    <s v="Times Like These"/>
    <n v="10"/>
    <n v="67"/>
    <n v="0.67"/>
    <b v="0"/>
    <n v="0"/>
    <x v="189"/>
    <n v="380"/>
    <n v="74"/>
    <n v="0.74"/>
    <n v="1364231"/>
    <s v="N/A"/>
    <s v="2ffVa2UhHUDwMHnr685zJ4"/>
    <n v="380"/>
    <s v="Addison"/>
    <d v="2025-06-06T00:00:00"/>
    <n v="217"/>
    <n v="3.6166666666666667"/>
    <n v="0.30138888888888887"/>
    <n v="12"/>
    <s v="album"/>
    <s v="Album"/>
    <n v="387"/>
  </r>
  <r>
    <s v="5tsSdgnZLNhVt78voyyjju"/>
    <n v="5563"/>
    <s v="Mina Kupenda"/>
    <n v="1"/>
    <n v="67"/>
    <n v="0.67"/>
    <b v="0"/>
    <n v="0"/>
    <x v="897"/>
    <n v="2729"/>
    <n v="62"/>
    <n v="0.62"/>
    <n v="47263"/>
    <s v="tropical house"/>
    <s v="2QgrBSLmCtCyue5UIsfdjs"/>
    <n v="2729"/>
    <s v="Mina Kupenda"/>
    <d v="2025-05-23T00:00:00"/>
    <n v="231"/>
    <n v="3.85"/>
    <n v="0.32083333333333336"/>
    <n v="1"/>
    <s v="single"/>
    <s v="Single"/>
    <n v="206"/>
  </r>
  <r>
    <s v="2fKnX8RINrl4eOG5klOhcZ"/>
    <n v="6610"/>
    <s v="What An Awesome God"/>
    <n v="1"/>
    <n v="67"/>
    <n v="0.67"/>
    <b v="0"/>
    <n v="0"/>
    <x v="898"/>
    <n v="2730"/>
    <n v="70"/>
    <n v="0.7"/>
    <n v="1300663"/>
    <s v="worship, christian, ccm"/>
    <s v="19rQaj9WUt61x4kiFOGRlc"/>
    <n v="2730"/>
    <s v="What An Awesome God"/>
    <d v="2025-04-11T00:00:00"/>
    <n v="273"/>
    <n v="4.55"/>
    <n v="0.37916666666666665"/>
    <n v="6"/>
    <s v="single"/>
    <s v="Single"/>
    <n v="353"/>
  </r>
  <r>
    <s v="68piyqlWly58RgPI2L1hAK"/>
    <n v="1067"/>
    <s v="Purple lace bra"/>
    <n v="5"/>
    <n v="67"/>
    <n v="0.67"/>
    <b v="0"/>
    <n v="0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18"/>
  </r>
  <r>
    <s v="2bqLj0NvdtGbPCl9PdBtP2"/>
    <n v="7229"/>
    <s v="Purple lace bra"/>
    <n v="6"/>
    <n v="67"/>
    <n v="0.67"/>
    <b v="0"/>
    <n v="0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318"/>
  </r>
  <r>
    <s v="7rVmzyFA7f4rNGl9onF21E"/>
    <n v="8352"/>
    <s v="Take Me Back To LA"/>
    <n v="15"/>
    <n v="67"/>
    <n v="0.67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22"/>
  </r>
  <r>
    <s v="0FolPJnYMo71Z7qasTuoJT"/>
    <n v="7469"/>
    <s v="Given Up On Me"/>
    <n v="11"/>
    <n v="67"/>
    <n v="0.67"/>
    <b v="0"/>
    <n v="0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91"/>
  </r>
  <r>
    <s v="5r9OlaHzqlOKkFAv0q5Gm3"/>
    <n v="7639"/>
    <s v="Wasteland (from the series Arcane League of Legends)"/>
    <n v="21"/>
    <n v="67"/>
    <n v="0.67"/>
    <b v="0"/>
    <n v="0"/>
    <x v="526"/>
    <n v="1333"/>
    <n v="76"/>
    <n v="0.76"/>
    <n v="771980"/>
    <s v="N/A"/>
    <s v="2x6LWti2bjYS6AllSomoV7"/>
    <n v="1333"/>
    <s v="Arcane League of Legends: Season 2 (Soundtrack from the Animated Series)"/>
    <d v="2024-11-23T00:00:00"/>
    <n v="412"/>
    <n v="6.8666666666666663"/>
    <n v="0.57222222222222219"/>
    <n v="22"/>
    <s v="album"/>
    <s v="Album"/>
    <n v="268"/>
  </r>
  <r>
    <s v="2Ku34RwdypCEfVJyxQIfyI"/>
    <n v="4732"/>
    <s v="the way i see things"/>
    <n v="2"/>
    <n v="67"/>
    <n v="0.67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23"/>
  </r>
  <r>
    <s v="2K6T1iKa7coghsISspjPv8"/>
    <n v="6475"/>
    <s v="What Kinda Man"/>
    <n v="1"/>
    <n v="67"/>
    <n v="0.67"/>
    <b v="0"/>
    <n v="0"/>
    <x v="899"/>
    <n v="2737"/>
    <n v="66"/>
    <n v="0.66"/>
    <n v="704570"/>
    <s v="texas country, red dirt, country"/>
    <s v="53HiQCmdwiT4e7SHX74XdM"/>
    <n v="2737"/>
    <s v="What Kinda Man"/>
    <d v="2024-09-13T00:00:00"/>
    <n v="483"/>
    <n v="8.0500000000000007"/>
    <n v="0.67083333333333339"/>
    <n v="1"/>
    <s v="single"/>
    <s v="Single"/>
    <n v="431"/>
  </r>
  <r>
    <s v="5il0jwWUlvgtIzWvzJi12z"/>
    <n v="3812"/>
    <s v="Lie To Girls"/>
    <n v="11"/>
    <n v="67"/>
    <n v="0.67"/>
    <b v="1"/>
    <n v="1"/>
    <x v="6"/>
    <n v="18"/>
    <n v="91"/>
    <n v="0.91"/>
    <n v="26538275"/>
    <s v="pop"/>
    <s v="3iPSVi54hsacKKl1xIR2eH"/>
    <n v="166"/>
    <s v="Short n' Sweet"/>
    <d v="2024-08-23T00:00:00"/>
    <n v="504"/>
    <n v="8.4"/>
    <n v="0.70000000000000007"/>
    <n v="12"/>
    <s v="album"/>
    <s v="Album"/>
    <n v="336"/>
  </r>
  <r>
    <s v="3Fra5SMXXDTSRXVoDf8Xwd"/>
    <n v="7279"/>
    <s v="GIRLS"/>
    <n v="6"/>
    <n v="67"/>
    <n v="0.67"/>
    <b v="1"/>
    <n v="1"/>
    <x v="66"/>
    <n v="122"/>
    <n v="79"/>
    <n v="0.79"/>
    <n v="6596750"/>
    <s v="N/A"/>
    <s v="30H0cGghxhBJ93v4h28XEt"/>
    <n v="1508"/>
    <s v="THE FIRST TIME (DELUXE VERSION)"/>
    <d v="2024-08-09T00:00:00"/>
    <n v="518"/>
    <n v="8.6333333333333329"/>
    <n v="0.71944444444444444"/>
    <n v="28"/>
    <s v="album"/>
    <s v="Album"/>
    <n v="254"/>
  </r>
  <r>
    <s v="57lsYy0OZLNb5OQ7fEa3Hs"/>
    <n v="1196"/>
    <s v="Did It First (with Central Cee)"/>
    <n v="1"/>
    <n v="67"/>
    <n v="0.67"/>
    <b v="1"/>
    <n v="1"/>
    <x v="900"/>
    <n v="2740"/>
    <n v="69"/>
    <n v="0.69"/>
    <n v="4787436"/>
    <s v="N/A"/>
    <s v="1SiWjniEb94wSFZ5YjZDHr"/>
    <n v="2740"/>
    <s v="Did It First (with Central Cee)"/>
    <d v="2024-07-11T00:00:00"/>
    <n v="547"/>
    <n v="9.1166666666666671"/>
    <n v="0.7597222222222223"/>
    <n v="1"/>
    <s v="single"/>
    <s v="Single"/>
    <n v="196"/>
  </r>
  <r>
    <s v="41krZZovstMJKeJZJtbL78"/>
    <n v="2259"/>
    <s v="Girl, so confusing"/>
    <n v="10"/>
    <n v="67"/>
    <n v="0.67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9"/>
  </r>
  <r>
    <s v="1vLqigPHwiFnXsfrLMehV1"/>
    <n v="7440"/>
    <s v="Espresso"/>
    <n v="2"/>
    <n v="67"/>
    <n v="0.67"/>
    <b v="0"/>
    <n v="0"/>
    <x v="6"/>
    <n v="18"/>
    <n v="91"/>
    <n v="0.91"/>
    <n v="26516295"/>
    <s v="pop"/>
    <s v="2kFFrTliyBq4AnjDkPGVeD"/>
    <n v="2742"/>
    <s v="Please Please Please"/>
    <d v="2024-06-06T00:00:00"/>
    <n v="582"/>
    <n v="9.6999999999999993"/>
    <n v="0.80833333333333324"/>
    <n v="2"/>
    <s v="single"/>
    <s v="Single"/>
    <n v="292"/>
  </r>
  <r>
    <s v="2YuUy4hBCVm4L5IRHu0iVl"/>
    <n v="2663"/>
    <s v="Messy"/>
    <n v="1"/>
    <n v="67"/>
    <n v="0.67"/>
    <b v="0"/>
    <n v="0"/>
    <x v="156"/>
    <n v="302"/>
    <n v="77"/>
    <n v="0.77"/>
    <n v="1460038"/>
    <s v="N/A"/>
    <s v="4bCcQKDKI3gHZNqA1ZIBnh"/>
    <n v="2743"/>
    <s v="Messy"/>
    <d v="2024-05-30T00:00:00"/>
    <n v="589"/>
    <n v="9.8166666666666664"/>
    <n v="0.81805555555555554"/>
    <n v="1"/>
    <s v="single"/>
    <s v="Single"/>
    <n v="473"/>
  </r>
  <r>
    <s v="1Zai5UJ2di3qEuR2HeT2s8"/>
    <n v="2028"/>
    <s v="I Look in People's Windows"/>
    <n v="25"/>
    <n v="67"/>
    <n v="0.67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219"/>
  </r>
  <r>
    <s v="4EF6IyONolQy0bIQXm2EmX"/>
    <n v="2486"/>
    <s v="The Albatross"/>
    <n v="19"/>
    <n v="67"/>
    <n v="0.67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06"/>
  </r>
  <r>
    <s v="5vCREmODQpdzOmcNOVsN6B"/>
    <n v="8462"/>
    <s v="Roi - Instrumental Slowed"/>
    <n v="2"/>
    <n v="67"/>
    <n v="0.67"/>
    <b v="0"/>
    <n v="0"/>
    <x v="901"/>
    <n v="2746"/>
    <n v="59"/>
    <n v="0.59"/>
    <n v="104940"/>
    <s v="N/A"/>
    <s v="2rYTypyWXb39mGLdWKV7jA"/>
    <n v="2746"/>
    <s v="Roi"/>
    <d v="2024-04-15T00:00:00"/>
    <n v="634"/>
    <n v="10.566666666666666"/>
    <n v="0.88055555555555554"/>
    <n v="3"/>
    <s v="single"/>
    <s v="Single"/>
    <n v="154"/>
  </r>
  <r>
    <s v="6NjWCIYu1W8xa3HIvcIhd4"/>
    <n v="5673"/>
    <s v="Nasty"/>
    <n v="1"/>
    <n v="67"/>
    <n v="0.67"/>
    <b v="0"/>
    <n v="0"/>
    <x v="246"/>
    <n v="544"/>
    <n v="76"/>
    <n v="0.76"/>
    <n v="3084389"/>
    <s v="alternative r&amp;b"/>
    <s v="1vMVDUsMWaD5eB4oahCboP"/>
    <n v="2747"/>
    <s v="Nasty"/>
    <d v="2024-04-12T00:00:00"/>
    <n v="637"/>
    <n v="10.616666666666667"/>
    <n v="0.8847222222222223"/>
    <n v="1"/>
    <s v="single"/>
    <s v="Single"/>
    <n v="293"/>
  </r>
  <r>
    <s v="5wmkQbOUTLjnDsdLeNgtO3"/>
    <n v="5674"/>
    <s v="New Divide"/>
    <n v="16"/>
    <n v="67"/>
    <n v="0.67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448"/>
  </r>
  <r>
    <s v="1pnDvUuAEd6z8bKEsbAjk1"/>
    <n v="1347"/>
    <s v="We Don't Trust You"/>
    <n v="1"/>
    <n v="67"/>
    <n v="0.67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77"/>
  </r>
  <r>
    <s v="5ixdmTpCmH5diBA1j154wN"/>
    <n v="5871"/>
    <s v="UN PREVIEW"/>
    <n v="22"/>
    <n v="67"/>
    <n v="0.67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75"/>
  </r>
  <r>
    <s v="5qzLdvRViHUrRNdkpakG7C"/>
    <n v="6566"/>
    <s v="BATICANO"/>
    <n v="15"/>
    <n v="67"/>
    <n v="0.67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426"/>
  </r>
  <r>
    <s v="6gcuJpHu0Ey30D5WR76y98"/>
    <n v="7687"/>
    <s v="You &amp; Me"/>
    <n v="1"/>
    <n v="67"/>
    <n v="0.67"/>
    <b v="0"/>
    <n v="0"/>
    <x v="46"/>
    <n v="86"/>
    <n v="81"/>
    <n v="0.81"/>
    <n v="12320084"/>
    <s v="k-pop"/>
    <s v="1Vzh3fTdh0R0evafCcpNpL"/>
    <n v="2752"/>
    <s v="JENNIE Special Single [You &amp; Me]"/>
    <d v="2023-10-06T00:00:00"/>
    <n v="826"/>
    <n v="13.766666666666667"/>
    <n v="1.1472222222222224"/>
    <n v="2"/>
    <s v="single"/>
    <s v="Single"/>
    <n v="298"/>
  </r>
  <r>
    <s v="5VxmI3IdgAxWVvUnJoLuY2"/>
    <n v="7334"/>
    <s v="Speed Drive (From Barbie The Album)"/>
    <n v="1"/>
    <n v="67"/>
    <n v="0.67"/>
    <b v="0"/>
    <n v="0"/>
    <x v="92"/>
    <n v="174"/>
    <n v="82"/>
    <n v="0.82"/>
    <n v="6322030"/>
    <s v="hyperpop, art pop"/>
    <s v="6MLx7SZjcmMHNUJc1Tcir0"/>
    <n v="2753"/>
    <s v="Speed Drive (From Barbie The Album)"/>
    <d v="2023-06-29T00:00:00"/>
    <n v="925"/>
    <n v="15.416666666666666"/>
    <n v="1.2847222222222221"/>
    <n v="1"/>
    <s v="single"/>
    <s v="Single"/>
    <n v="196"/>
  </r>
  <r>
    <s v="3DBJE1Zndql25OGUQSv7aD"/>
    <n v="1144"/>
    <s v="A Year Ago"/>
    <n v="1"/>
    <n v="67"/>
    <n v="0.67"/>
    <b v="0"/>
    <n v="0"/>
    <x v="95"/>
    <n v="183"/>
    <n v="79"/>
    <n v="0.79"/>
    <n v="20854863"/>
    <s v="soft pop"/>
    <s v="4mXHsCQ4aRccewmcKUxIBJ"/>
    <n v="2754"/>
    <s v="A Year Ago"/>
    <d v="2023-05-12T00:00:00"/>
    <n v="973"/>
    <n v="16.216666666666665"/>
    <n v="1.3513888888888888"/>
    <n v="1"/>
    <s v="single"/>
    <s v="Single"/>
    <n v="284"/>
  </r>
  <r>
    <s v="6OfOzTitafSnsaunQLuNFw"/>
    <n v="6650"/>
    <s v="DOGTOOTH"/>
    <n v="21"/>
    <n v="67"/>
    <n v="0.67"/>
    <b v="1"/>
    <n v="1"/>
    <x v="20"/>
    <n v="39"/>
    <n v="86"/>
    <n v="0.86"/>
    <n v="24440038"/>
    <s v="N/A"/>
    <s v="1GG6U2SSJPHO6XsFiBzxYv"/>
    <n v="2755"/>
    <s v="CALL ME IF YOU GET LOST: The Estate Sale"/>
    <d v="2023-03-31T00:00:00"/>
    <n v="1015"/>
    <n v="16.916666666666668"/>
    <n v="1.4097222222222223"/>
    <n v="24"/>
    <s v="album"/>
    <s v="Album"/>
    <n v="268"/>
  </r>
  <r>
    <s v="0HEzuLLojblUOaUSdmJ9gl"/>
    <n v="1598"/>
    <s v="Did you know that there's a tunnel under Ocean Blvd"/>
    <n v="2"/>
    <n v="67"/>
    <n v="0.67"/>
    <b v="1"/>
    <n v="1"/>
    <x v="55"/>
    <n v="100"/>
    <n v="88"/>
    <n v="0.88"/>
    <n v="51821190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475"/>
  </r>
  <r>
    <s v="0eJmsdfbAOM1KD0w50EhlD"/>
    <n v="7276"/>
    <s v="SUPERMODEL"/>
    <n v="16"/>
    <n v="67"/>
    <n v="0.67"/>
    <b v="0"/>
    <n v="0"/>
    <x v="130"/>
    <n v="249"/>
    <n v="76"/>
    <n v="0.76"/>
    <n v="10636129"/>
    <s v="N/A"/>
    <s v="2KUaR4K36tSliwAoUA1gcs"/>
    <n v="1528"/>
    <s v="RUSH!"/>
    <d v="2023-01-20T00:00:00"/>
    <n v="1085"/>
    <n v="18.083333333333332"/>
    <n v="1.5069444444444444"/>
    <n v="17"/>
    <s v="album"/>
    <s v="Album"/>
    <n v="246"/>
  </r>
  <r>
    <s v="2lWc1iJlz2NVcStV5fbtPG"/>
    <n v="4903"/>
    <s v="Clouds"/>
    <n v="1"/>
    <n v="67"/>
    <n v="0.67"/>
    <b v="0"/>
    <n v="0"/>
    <x v="902"/>
    <n v="2758"/>
    <n v="69"/>
    <n v="0.69"/>
    <n v="293734"/>
    <s v="stutter house"/>
    <s v="2ArRQNLxf9t0O0gvmG5Vsj"/>
    <n v="2758"/>
    <s v="Clouds"/>
    <d v="2023-01-13T00:00:00"/>
    <n v="1092"/>
    <n v="18.2"/>
    <n v="1.5166666666666666"/>
    <n v="1"/>
    <s v="single"/>
    <s v="Single"/>
    <n v="264"/>
  </r>
  <r>
    <s v="6RQ5IwG7uADz9LDWliJGjU"/>
    <n v="2894"/>
    <s v="Special"/>
    <n v="16"/>
    <n v="67"/>
    <n v="0.67"/>
    <b v="1"/>
    <n v="1"/>
    <x v="90"/>
    <n v="168"/>
    <n v="87"/>
    <n v="0.87"/>
    <n v="33043825"/>
    <s v="r&amp;b"/>
    <s v="07w0rG5TETcyihsEIZR3qG"/>
    <n v="168"/>
    <s v="SOS"/>
    <d v="2022-12-09T00:00:00"/>
    <n v="1127"/>
    <n v="18.783333333333335"/>
    <n v="1.565277777777778"/>
    <n v="23"/>
    <s v="album"/>
    <s v="Album"/>
    <n v="264"/>
  </r>
  <r>
    <s v="4sFGNz4MYpGoz53ZGCwsiE"/>
    <n v="4644"/>
    <s v="i'm yours sped up"/>
    <n v="2"/>
    <n v="67"/>
    <n v="0.67"/>
    <b v="0"/>
    <n v="0"/>
    <x v="371"/>
    <n v="873"/>
    <n v="71"/>
    <n v="0.71"/>
    <n v="2569728"/>
    <s v="N/A"/>
    <s v="3Q25UtV9pHu7onNcKwmmZ3"/>
    <n v="873"/>
    <s v="i'm yours"/>
    <d v="2022-10-28T00:00:00"/>
    <n v="1169"/>
    <n v="19.483333333333334"/>
    <n v="1.6236111111111111"/>
    <n v="2"/>
    <s v="single"/>
    <s v="Single"/>
    <n v="212"/>
  </r>
  <r>
    <s v="1xwAWUI6Dj0WGC3KiUPN0O"/>
    <n v="4420"/>
    <s v="Vigilante Shit"/>
    <n v="8"/>
    <n v="67"/>
    <n v="0.67"/>
    <b v="1"/>
    <n v="1"/>
    <x v="1"/>
    <n v="2"/>
    <n v="100"/>
    <n v="1"/>
    <n v="145443567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274"/>
  </r>
  <r>
    <s v="6G12ZafqofSq7YtrMqUm76"/>
    <n v="1894"/>
    <s v="Monotonía"/>
    <n v="1"/>
    <n v="67"/>
    <n v="0.67"/>
    <b v="0"/>
    <n v="0"/>
    <x v="239"/>
    <n v="530"/>
    <n v="85"/>
    <n v="0.85"/>
    <n v="39777995"/>
    <s v="latin pop"/>
    <s v="5pJtcJojr98hbb6KF0ImMe"/>
    <n v="2762"/>
    <s v="Monotonía"/>
    <d v="2022-10-19T00:00:00"/>
    <n v="1178"/>
    <n v="19.633333333333333"/>
    <n v="1.6361111111111111"/>
    <n v="1"/>
    <s v="single"/>
    <s v="Single"/>
    <n v="264"/>
  </r>
  <r>
    <s v="1Ame8XTX6QHY0l0ahqUhgv"/>
    <n v="1828"/>
    <s v="THE LONELIEST"/>
    <n v="1"/>
    <n v="67"/>
    <n v="0.67"/>
    <b v="0"/>
    <n v="0"/>
    <x v="130"/>
    <n v="249"/>
    <n v="76"/>
    <n v="0.76"/>
    <n v="10636129"/>
    <s v="N/A"/>
    <s v="1DFNeS38zvoPkx9wwMEwbc"/>
    <n v="2763"/>
    <s v="THE LONELIEST"/>
    <d v="2022-10-07T00:00:00"/>
    <n v="1190"/>
    <n v="19.833333333333332"/>
    <n v="1.6527777777777777"/>
    <n v="1"/>
    <s v="single"/>
    <s v="Single"/>
    <n v="411"/>
  </r>
  <r>
    <s v="4vIbws1xp082bv0zl8vLaJ"/>
    <n v="2583"/>
    <s v="Basrah w Atooh"/>
    <n v="8"/>
    <n v="67"/>
    <n v="0.67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96"/>
  </r>
  <r>
    <s v="4C6Uex2ILwJi9sZXRdmqXp"/>
    <n v="3653"/>
    <s v="Super Freaky Girl"/>
    <n v="1"/>
    <n v="67"/>
    <n v="0.67"/>
    <b v="1"/>
    <n v="1"/>
    <x v="401"/>
    <n v="958"/>
    <n v="84"/>
    <n v="0.84"/>
    <n v="34295707"/>
    <s v="N/A"/>
    <s v="0h5MuD9O9o1VoN07mQmwMQ"/>
    <n v="2765"/>
    <s v="Super Freaky Girl"/>
    <d v="2022-08-12T00:00:00"/>
    <n v="1246"/>
    <n v="20.766666666666666"/>
    <n v="1.7305555555555554"/>
    <n v="1"/>
    <s v="single"/>
    <s v="Single"/>
    <n v="284"/>
  </r>
  <r>
    <s v="1Hohk6AufHZOrrhMXZppax"/>
    <n v="6242"/>
    <s v="ALIEN SUPERSTAR"/>
    <n v="3"/>
    <n v="67"/>
    <n v="0.67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59"/>
  </r>
  <r>
    <s v="0mBP9X2gPCuapvpZ7TGDk3"/>
    <n v="933"/>
    <s v="Left and Right (Feat. Jung Kook of BTS)"/>
    <n v="1"/>
    <n v="67"/>
    <n v="0.67"/>
    <b v="0"/>
    <n v="0"/>
    <x v="50"/>
    <n v="93"/>
    <n v="79"/>
    <n v="0.79"/>
    <n v="25301942"/>
    <s v="soft pop, pop"/>
    <s v="4LyiYe4wZ6XwzUne79hidF"/>
    <n v="2767"/>
    <s v="Left and Right (Feat. Jung Kook of BTS)"/>
    <d v="2022-06-24T00:00:00"/>
    <n v="1295"/>
    <n v="21.583333333333332"/>
    <n v="1.7986111111111109"/>
    <n v="1"/>
    <s v="single"/>
    <s v="Single"/>
    <n v="257"/>
  </r>
  <r>
    <s v="1LIvdWNdKmHvU0FJvw2diN"/>
    <n v="1507"/>
    <s v="Big City Life"/>
    <n v="1"/>
    <n v="67"/>
    <n v="0.67"/>
    <b v="0"/>
    <n v="0"/>
    <x v="904"/>
    <n v="2768"/>
    <n v="61"/>
    <n v="0.61"/>
    <n v="169709"/>
    <s v="drum and bass"/>
    <s v="5Z9UyG6AYfNphE7UJGXifC"/>
    <n v="2768"/>
    <s v="Big City Life"/>
    <d v="2022-06-16T00:00:00"/>
    <n v="1303"/>
    <n v="21.716666666666665"/>
    <n v="1.809722222222222"/>
    <n v="1"/>
    <s v="single"/>
    <s v="Single"/>
    <n v="244"/>
  </r>
  <r>
    <s v="0U1W2LZVUX7qTm7dDpqxh6"/>
    <n v="3900"/>
    <s v="When You're Gone"/>
    <n v="1"/>
    <n v="67"/>
    <n v="0.67"/>
    <b v="0"/>
    <n v="0"/>
    <x v="73"/>
    <n v="134"/>
    <n v="81"/>
    <n v="0.81"/>
    <n v="45706269"/>
    <s v="N/A"/>
    <s v="4EGVr9mSwFPoqvDMkiahJp"/>
    <n v="2769"/>
    <s v="When You're Gone"/>
    <d v="2022-03-31T00:00:00"/>
    <n v="1380"/>
    <n v="23"/>
    <n v="1.9166666666666667"/>
    <n v="1"/>
    <s v="single"/>
    <s v="Single"/>
    <n v="287"/>
  </r>
  <r>
    <s v="3IAfUEeaXRX9s9UdKOJrFI"/>
    <n v="7187"/>
    <s v="Envolver"/>
    <n v="1"/>
    <n v="67"/>
    <n v="0.67"/>
    <b v="0"/>
    <n v="0"/>
    <x v="905"/>
    <n v="2770"/>
    <n v="78"/>
    <n v="0.78"/>
    <n v="13246794"/>
    <s v="brazilian pop, funk pop, brazilian funk, funk carioca"/>
    <s v="6UsualeqgzPnb8cfaQ5nL7"/>
    <n v="2770"/>
    <s v="Envolver"/>
    <d v="2021-11-11T00:00:00"/>
    <n v="1520"/>
    <n v="25.333333333333332"/>
    <n v="2.1111111111111112"/>
    <n v="1"/>
    <s v="single"/>
    <s v="Single"/>
    <n v="323"/>
  </r>
  <r>
    <s v="00Blm7zeNqgYLPtW6zg8cj"/>
    <n v="1557"/>
    <s v="One Right Now (with The Weeknd)"/>
    <n v="1"/>
    <n v="67"/>
    <n v="0.67"/>
    <b v="1"/>
    <n v="1"/>
    <x v="93"/>
    <n v="175"/>
    <n v="86"/>
    <n v="0.86"/>
    <n v="47722935"/>
    <s v="pop, hip hop, country"/>
    <s v="6fgSKdHloRioPrZ9oJC7FH"/>
    <n v="2771"/>
    <s v="One Right Now"/>
    <d v="2021-11-05T00:00:00"/>
    <n v="1526"/>
    <n v="25.433333333333334"/>
    <n v="2.1194444444444445"/>
    <n v="1"/>
    <s v="single"/>
    <s v="Single"/>
    <n v="322"/>
  </r>
  <r>
    <s v="66x45Yh9x397PWpxMX0ZDT"/>
    <n v="4678"/>
    <s v="UN DIA (ONE DAY)"/>
    <n v="24"/>
    <n v="67"/>
    <n v="0.67"/>
    <b v="0"/>
    <n v="0"/>
    <x v="498"/>
    <n v="1241"/>
    <n v="86"/>
    <n v="0.86"/>
    <n v="39108338"/>
    <s v="reggaeton, latin"/>
    <s v="11GmvpYnbgK0rSryPaV5BP"/>
    <n v="2772"/>
    <s v="JOSE"/>
    <d v="2021-09-10T00:00:00"/>
    <n v="1582"/>
    <n v="26.366666666666667"/>
    <n v="2.1972222222222224"/>
    <n v="24"/>
    <s v="album"/>
    <s v="Album"/>
    <n v="386"/>
  </r>
  <r>
    <s v="0FfqyjhB6Kspvit1oOo7ax"/>
    <n v="7368"/>
    <s v="GOLDWING"/>
    <n v="6"/>
    <n v="67"/>
    <n v="0.67"/>
    <b v="0"/>
    <n v="0"/>
    <x v="4"/>
    <n v="7"/>
    <n v="90"/>
    <n v="0.9"/>
    <n v="118728633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252"/>
  </r>
  <r>
    <s v="40uMIn2zJLAQhNXghRjBed"/>
    <n v="2602"/>
    <s v="Motley Crew"/>
    <n v="1"/>
    <n v="67"/>
    <n v="0.67"/>
    <b v="1"/>
    <n v="1"/>
    <x v="93"/>
    <n v="175"/>
    <n v="86"/>
    <n v="0.86"/>
    <n v="47720209"/>
    <s v="pop, hip hop, country"/>
    <s v="4tokbQaFXRrq8keVGBD9vb"/>
    <n v="2774"/>
    <s v="Motley Crew"/>
    <d v="2021-07-09T00:00:00"/>
    <n v="1645"/>
    <n v="27.416666666666668"/>
    <n v="2.2847222222222223"/>
    <n v="1"/>
    <s v="single"/>
    <s v="Single"/>
    <n v="307"/>
  </r>
  <r>
    <s v="1LmN9SSHISbtp9LoaR5ZVJ"/>
    <n v="153"/>
    <s v="Payphone"/>
    <n v="2"/>
    <n v="67"/>
    <n v="0.67"/>
    <b v="1"/>
    <n v="1"/>
    <x v="138"/>
    <n v="261"/>
    <n v="85"/>
    <n v="0.85"/>
    <n v="45777722"/>
    <s v="pop"/>
    <s v="5x7JzoE4A3DwwU6FPt8qws"/>
    <n v="2775"/>
    <s v="Overexposed"/>
    <d v="2021-06-20T00:00:00"/>
    <n v="1664"/>
    <n v="27.733333333333334"/>
    <n v="2.3111111111111113"/>
    <n v="12"/>
    <s v="album"/>
    <s v="Album"/>
    <n v="385"/>
  </r>
  <r>
    <s v="3PNaaKLGYYn1ULNZXyMuWM"/>
    <n v="3620"/>
    <s v="Shut Up and Listen"/>
    <n v="1"/>
    <n v="67"/>
    <n v="0.67"/>
    <b v="1"/>
    <n v="1"/>
    <x v="906"/>
    <n v="2776"/>
    <n v="52"/>
    <n v="0.52"/>
    <n v="60344"/>
    <s v="dark r&amp;b"/>
    <s v="6ESObhLkBvTh4CXm9wMdwQ"/>
    <n v="2776"/>
    <s v="Shut Up and Listen"/>
    <d v="2021-05-28T00:00:00"/>
    <n v="1687"/>
    <n v="28.116666666666667"/>
    <n v="2.3430555555555554"/>
    <n v="1"/>
    <s v="single"/>
    <s v="Single"/>
    <n v="405"/>
  </r>
  <r>
    <s v="5W8jRrZ6tWrTrqnKRtIQBf"/>
    <n v="6779"/>
    <s v="p r i d e . i s . t h e . d e v i l (with Lil Baby)"/>
    <n v="7"/>
    <n v="67"/>
    <n v="0.67"/>
    <b v="1"/>
    <n v="1"/>
    <x v="97"/>
    <n v="187"/>
    <n v="82"/>
    <n v="0.82"/>
    <n v="27077429"/>
    <s v="rap"/>
    <s v="4JAvwK4APPArjIsOdGoJXX"/>
    <n v="2777"/>
    <s v="The Off-Season"/>
    <d v="2021-05-14T00:00:00"/>
    <n v="1701"/>
    <n v="28.35"/>
    <n v="2.3625000000000003"/>
    <n v="12"/>
    <s v="album"/>
    <s v="Album"/>
    <n v="363"/>
  </r>
  <r>
    <s v="2UbVnbE5FH6008mAm6Mmgw"/>
    <n v="792"/>
    <s v="Run"/>
    <n v="1"/>
    <n v="67"/>
    <n v="0.67"/>
    <b v="0"/>
    <n v="0"/>
    <x v="54"/>
    <n v="99"/>
    <n v="81"/>
    <n v="0.81"/>
    <n v="18700851"/>
    <s v="soft pop"/>
    <s v="4d0a5uamW9NWRc1KXFeErI"/>
    <n v="2778"/>
    <s v="Run"/>
    <d v="2021-05-05T00:00:00"/>
    <n v="1710"/>
    <n v="28.5"/>
    <n v="2.375"/>
    <n v="1"/>
    <s v="single"/>
    <s v="Single"/>
    <n v="281"/>
  </r>
  <r>
    <s v="32XaqPVTVkkuOiOPQZ3SpA"/>
    <n v="5459"/>
    <s v="midnight love"/>
    <n v="5"/>
    <n v="67"/>
    <n v="0.67"/>
    <b v="0"/>
    <n v="0"/>
    <x v="49"/>
    <n v="92"/>
    <n v="73"/>
    <n v="0.73"/>
    <n v="8765920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23"/>
  </r>
  <r>
    <s v="2CYVETnhM9aytqrazYYwrK"/>
    <n v="6177"/>
    <s v="Mr. Perfectly Fine (Taylor’s Version) (From The Vault)"/>
    <n v="22"/>
    <n v="67"/>
    <n v="0.67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62"/>
  </r>
  <r>
    <s v="1WvrDdouh6C51In1SdATbq"/>
    <n v="1421"/>
    <s v="BICHOTA"/>
    <n v="10"/>
    <n v="67"/>
    <n v="0.67"/>
    <b v="1"/>
    <n v="1"/>
    <x v="157"/>
    <n v="303"/>
    <n v="87"/>
    <n v="0.87"/>
    <n v="60358474"/>
    <s v="reggaeton, latin, urbano latino"/>
    <s v="5CS8E6JVACItYto4OOJoPW"/>
    <n v="2429"/>
    <s v="KG0516"/>
    <d v="2021-03-26T00:00:00"/>
    <n v="1750"/>
    <n v="29.166666666666668"/>
    <n v="2.4305555555555558"/>
    <n v="16"/>
    <s v="album"/>
    <s v="Album"/>
    <n v="297"/>
  </r>
  <r>
    <s v="1diS6nkxMQc3wwC4G1j0bh"/>
    <n v="2198"/>
    <s v="We're Good"/>
    <n v="13"/>
    <n v="67"/>
    <n v="0.67"/>
    <b v="0"/>
    <n v="0"/>
    <x v="232"/>
    <n v="513"/>
    <n v="85"/>
    <n v="0.85"/>
    <n v="46895665"/>
    <s v="pop"/>
    <s v="0JeyP8r2hBxYIoxXv11XiX"/>
    <n v="2782"/>
    <s v="Future Nostalgia (The Moonlight Edition)"/>
    <d v="2021-02-11T00:00:00"/>
    <n v="1793"/>
    <n v="29.883333333333333"/>
    <n v="2.4902777777777776"/>
    <n v="19"/>
    <s v="album"/>
    <s v="Album"/>
    <n v="275"/>
  </r>
  <r>
    <s v="2g1KggY9PKvsoEAOaiz4xx"/>
    <n v="2526"/>
    <s v="Daisy"/>
    <n v="1"/>
    <n v="67"/>
    <n v="0.67"/>
    <b v="1"/>
    <n v="1"/>
    <x v="730"/>
    <n v="2070"/>
    <n v="71"/>
    <n v="0.71"/>
    <n v="2613864"/>
    <s v="N/A"/>
    <s v="438ToDoVaJH5aTIXXrlDyI"/>
    <n v="2070"/>
    <s v="DEMIDEVIL"/>
    <d v="2021-01-15T00:00:00"/>
    <n v="1820"/>
    <n v="30.333333333333332"/>
    <n v="2.5277777777777777"/>
    <n v="10"/>
    <s v="album"/>
    <s v="Album"/>
    <n v="244"/>
  </r>
  <r>
    <s v="4txKMpsSfZRV6durPuHVq0"/>
    <n v="5926"/>
    <s v="New Tank"/>
    <n v="9"/>
    <n v="67"/>
    <n v="0.67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49"/>
  </r>
  <r>
    <s v="3Uo7WG0vmLQ07WB4BDwy7D"/>
    <n v="3063"/>
    <s v="willow"/>
    <n v="1"/>
    <n v="67"/>
    <n v="0.67"/>
    <b v="0"/>
    <n v="0"/>
    <x v="1"/>
    <n v="2"/>
    <n v="100"/>
    <n v="1"/>
    <n v="145489371"/>
    <s v="country, pop, indie, folk"/>
    <s v="5jmVg7rwRcgd6ARPAeYNSm"/>
    <n v="2785"/>
    <s v="evermore"/>
    <d v="2020-12-10T00:00:00"/>
    <n v="1856"/>
    <n v="30.933333333333334"/>
    <n v="2.5777777777777779"/>
    <n v="15"/>
    <s v="album"/>
    <s v="Album"/>
    <n v="357"/>
  </r>
  <r>
    <s v="0sci7ppTZFm4mjcH3nu8yO"/>
    <n v="1488"/>
    <s v="nasty"/>
    <n v="9"/>
    <n v="67"/>
    <n v="0.67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34"/>
  </r>
  <r>
    <s v="7zw6nQHTwml1mVuQDf5V6k"/>
    <n v="8233"/>
    <s v="Break My Heart Again"/>
    <n v="8"/>
    <n v="67"/>
    <n v="0.67"/>
    <b v="0"/>
    <n v="0"/>
    <x v="907"/>
    <n v="2787"/>
    <n v="69"/>
    <n v="0.69"/>
    <n v="2356803"/>
    <s v="N/A"/>
    <s v="52Kcim8psSCfCJN2kktKDj"/>
    <n v="2787"/>
    <s v="Blood Harmony (Deluxe)"/>
    <d v="2020-08-07T00:00:00"/>
    <n v="1981"/>
    <n v="33.016666666666666"/>
    <n v="2.7513888888888887"/>
    <n v="9"/>
    <s v="album"/>
    <s v="Album"/>
    <n v="396"/>
  </r>
  <r>
    <s v="2ygvZOXrIeVL4xZmAWJT2C"/>
    <n v="3263"/>
    <s v="my future"/>
    <n v="1"/>
    <n v="67"/>
    <n v="0.67"/>
    <b v="0"/>
    <n v="0"/>
    <x v="4"/>
    <n v="7"/>
    <n v="90"/>
    <n v="0.9"/>
    <n v="118692183"/>
    <s v="alternative pop, electropop, dark pop"/>
    <s v="3oxhQpF3Twbkl18oQYfnh5"/>
    <n v="2788"/>
    <s v="my future"/>
    <d v="2020-07-30T00:00:00"/>
    <n v="1989"/>
    <n v="33.15"/>
    <n v="2.7624999999999997"/>
    <n v="1"/>
    <s v="single"/>
    <s v="Single"/>
    <n v="346"/>
  </r>
  <r>
    <s v="6wQlQrTY5mVS8EGaFZVwVF"/>
    <n v="170"/>
    <s v="Smile (with The Weeknd)"/>
    <n v="7"/>
    <n v="67"/>
    <n v="0.67"/>
    <b v="1"/>
    <n v="1"/>
    <x v="203"/>
    <n v="415"/>
    <n v="85"/>
    <n v="0.85"/>
    <n v="42540400"/>
    <s v="melodic rap, emo rap"/>
    <s v="6n9DKpOxwifT5hOXtgLZSL"/>
    <n v="1214"/>
    <s v="Legends Never Die"/>
    <d v="2020-07-10T00:00:00"/>
    <n v="2009"/>
    <n v="33.483333333333334"/>
    <n v="2.7902777777777779"/>
    <n v="22"/>
    <s v="album"/>
    <s v="Album"/>
    <n v="326"/>
  </r>
  <r>
    <s v="6AGOKlMZWLCaEJGnaROtF9"/>
    <n v="5242"/>
    <s v="Put Your Records On"/>
    <n v="1"/>
    <n v="67"/>
    <n v="0.67"/>
    <b v="0"/>
    <n v="0"/>
    <x v="908"/>
    <n v="2790"/>
    <n v="50"/>
    <n v="0.5"/>
    <n v="152294"/>
    <s v="bedroom pop"/>
    <s v="6K7559pAYrNCJwsv1uIIK7"/>
    <n v="2790"/>
    <s v="Put Your Records On"/>
    <d v="2020-04-24T00:00:00"/>
    <n v="2086"/>
    <n v="34.766666666666666"/>
    <n v="2.8972222222222221"/>
    <n v="1"/>
    <s v="single"/>
    <s v="Single"/>
    <n v="35"/>
  </r>
  <r>
    <s v="5RqR4ZCCKJDcBLIn4sih9l"/>
    <n v="7924"/>
    <s v="Party Girl"/>
    <n v="1"/>
    <n v="67"/>
    <n v="0.67"/>
    <b v="1"/>
    <n v="1"/>
    <x v="909"/>
    <n v="2791"/>
    <n v="56"/>
    <n v="0.56000000000000005"/>
    <n v="396758"/>
    <s v="N/A"/>
    <s v="4NPX54YtocHqTOq6yXDEFM"/>
    <n v="2791"/>
    <s v="Party Girl"/>
    <d v="2020-04-21T00:00:00"/>
    <n v="2089"/>
    <n v="34.81666666666667"/>
    <n v="2.901388888888889"/>
    <n v="1"/>
    <s v="single"/>
    <s v="Single"/>
    <n v="246"/>
  </r>
  <r>
    <s v="6iWEhoALoBFnQMNVhYY0Sc"/>
    <n v="4231"/>
    <s v="You're Somebody Else"/>
    <n v="11"/>
    <n v="67"/>
    <n v="0.67"/>
    <b v="0"/>
    <n v="0"/>
    <x v="910"/>
    <n v="2792"/>
    <n v="56"/>
    <n v="0.56000000000000005"/>
    <n v="346992"/>
    <s v="N/A"/>
    <s v="0C61FN9PR7AocB3A0E4Fvw"/>
    <n v="2792"/>
    <s v="Baby, It's Okay"/>
    <d v="2020-03-06T00:00:00"/>
    <n v="2135"/>
    <n v="35.583333333333336"/>
    <n v="2.9652777777777781"/>
    <n v="12"/>
    <s v="album"/>
    <s v="Album"/>
    <n v="365"/>
  </r>
  <r>
    <s v="4jAIqgrPjKLTY9Gbez25Qb"/>
    <n v="8328"/>
    <s v="Lights Up"/>
    <n v="4"/>
    <n v="67"/>
    <n v="0.67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287"/>
  </r>
  <r>
    <s v="0ecC8p17cDNlxHXkuYqeR6"/>
    <n v="1559"/>
    <s v="Surrender"/>
    <n v="1"/>
    <n v="67"/>
    <n v="0.67"/>
    <b v="0"/>
    <n v="0"/>
    <x v="911"/>
    <n v="2794"/>
    <n v="54"/>
    <n v="0.54"/>
    <n v="211557"/>
    <s v="N/A"/>
    <s v="5vplYu9dji5uOQdLutFfnf"/>
    <n v="2794"/>
    <s v="Surrender"/>
    <d v="2019-10-29T00:00:00"/>
    <n v="2264"/>
    <n v="37.733333333333334"/>
    <n v="3.1444444444444444"/>
    <n v="1"/>
    <s v="single"/>
    <s v="Single"/>
    <n v="305"/>
  </r>
  <r>
    <s v="6potEImiklXkwD9qFzpu15"/>
    <n v="4519"/>
    <s v="Forever"/>
    <n v="4"/>
    <n v="67"/>
    <n v="0.67"/>
    <b v="0"/>
    <n v="0"/>
    <x v="440"/>
    <n v="1062"/>
    <n v="73"/>
    <n v="0.73"/>
    <n v="3635017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337"/>
  </r>
  <r>
    <s v="12Fkyg9lpmaz2zmKOfw2Y2"/>
    <n v="690"/>
    <s v="On The Road (feat. Meek Mill &amp; Lil Baby)"/>
    <n v="8"/>
    <n v="67"/>
    <n v="0.67"/>
    <b v="1"/>
    <n v="1"/>
    <x v="93"/>
    <n v="175"/>
    <n v="86"/>
    <n v="0.86"/>
    <n v="4772683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63"/>
  </r>
  <r>
    <s v="5ZULALImTm80tzUbYQYM9d"/>
    <n v="2799"/>
    <s v="Dance Monkey"/>
    <n v="2"/>
    <n v="67"/>
    <n v="0.67"/>
    <b v="0"/>
    <n v="0"/>
    <x v="642"/>
    <n v="1726"/>
    <n v="69"/>
    <n v="0.69"/>
    <n v="3006142"/>
    <s v="N/A"/>
    <s v="2pJXQvY0YeDvVJ9gMU9G7j"/>
    <n v="2797"/>
    <s v="The Kids Are Coming"/>
    <d v="2019-08-29T00:00:00"/>
    <n v="2325"/>
    <n v="38.75"/>
    <n v="3.2291666666666665"/>
    <n v="6"/>
    <s v="single"/>
    <s v="Single"/>
    <n v="349"/>
  </r>
  <r>
    <s v="10hMM5nsZQf66ldBlgWBfG"/>
    <n v="6529"/>
    <s v="All For Us - from the HBO Original Series Euphoria"/>
    <n v="1"/>
    <n v="67"/>
    <n v="0.67"/>
    <b v="0"/>
    <n v="0"/>
    <x v="440"/>
    <n v="1062"/>
    <n v="73"/>
    <n v="0.73"/>
    <n v="3635017"/>
    <s v="N/A"/>
    <s v="6x4UQQ7TVOja89iXV047Zo"/>
    <n v="2798"/>
    <s v="All For Us (from the HBO Original Series Euphoria)"/>
    <d v="2019-08-04T00:00:00"/>
    <n v="2350"/>
    <n v="39.166666666666664"/>
    <n v="3.2638888888888888"/>
    <n v="1"/>
    <s v="single"/>
    <s v="Single"/>
    <n v="321"/>
  </r>
  <r>
    <s v="3cWI6Hj9LQ0MfMuhw9uSMc"/>
    <n v="2121"/>
    <s v="Lost Without You"/>
    <n v="2"/>
    <n v="67"/>
    <n v="0.67"/>
    <b v="0"/>
    <n v="0"/>
    <x v="912"/>
    <n v="2799"/>
    <n v="59"/>
    <n v="0.59"/>
    <n v="494479"/>
    <s v="N/A"/>
    <s v="3dcenoRctm8OAnqoCrQrLd"/>
    <n v="2799"/>
    <s v="Freya Ridings"/>
    <d v="2019-07-19T00:00:00"/>
    <n v="2366"/>
    <n v="39.43333333333333"/>
    <n v="3.286111111111111"/>
    <n v="12"/>
    <s v="album"/>
    <s v="Album"/>
    <n v="376"/>
  </r>
  <r>
    <s v="0YP8kt3sAYTj6eEyesreQH"/>
    <n v="4716"/>
    <s v="Glass House (feat. Naomi Wild)"/>
    <n v="4"/>
    <n v="67"/>
    <n v="0.67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36"/>
  </r>
  <r>
    <s v="0VpEX8ib3wE7u8NOw4szU6"/>
    <n v="2550"/>
    <s v="Eyes Off You"/>
    <n v="3"/>
    <n v="67"/>
    <n v="0.67"/>
    <b v="0"/>
    <n v="0"/>
    <x v="913"/>
    <n v="2801"/>
    <n v="54"/>
    <n v="0.54"/>
    <n v="1261169"/>
    <s v="N/A"/>
    <s v="2eiprRNqzj5s3IPLvKsF6z"/>
    <n v="2801"/>
    <s v="Phases - EP"/>
    <d v="2019-05-24T00:00:00"/>
    <n v="2422"/>
    <n v="40.366666666666667"/>
    <n v="3.3638888888888889"/>
    <n v="6"/>
    <s v="single"/>
    <s v="Single"/>
    <n v="34"/>
  </r>
  <r>
    <s v="0pEkK8MqbmGSX7fT8WLMbR"/>
    <n v="497"/>
    <s v="Grace"/>
    <n v="1"/>
    <n v="67"/>
    <n v="0.67"/>
    <b v="0"/>
    <n v="0"/>
    <x v="72"/>
    <n v="132"/>
    <n v="79"/>
    <n v="0.79"/>
    <n v="14043382"/>
    <s v="soft pop"/>
    <s v="5658aM19fA3JVwTK6eQX70"/>
    <n v="132"/>
    <s v="Divinely Uninspired To A Hellish Extent"/>
    <d v="2019-05-17T00:00:00"/>
    <n v="2429"/>
    <n v="40.483333333333334"/>
    <n v="3.3736111111111113"/>
    <n v="12"/>
    <s v="album"/>
    <s v="Album"/>
    <n v="309"/>
  </r>
  <r>
    <s v="0TXNKTzawI6VgLoA9UauRp"/>
    <n v="7292"/>
    <s v="When You Love Someone"/>
    <n v="2"/>
    <n v="67"/>
    <n v="0.67"/>
    <b v="0"/>
    <n v="0"/>
    <x v="914"/>
    <n v="2803"/>
    <n v="58"/>
    <n v="0.57999999999999996"/>
    <n v="1368895"/>
    <s v="N/A"/>
    <s v="3GNzXsFbzdwM0WKCZtgeNP"/>
    <n v="2803"/>
    <s v="Chapters"/>
    <d v="2019-04-26T00:00:00"/>
    <n v="2450"/>
    <n v="40.833333333333336"/>
    <n v="3.4027777777777781"/>
    <n v="12"/>
    <s v="album"/>
    <s v="Album"/>
    <n v="36"/>
  </r>
  <r>
    <s v="4lJNen4SMTIJMahALc3DcB"/>
    <n v="2989"/>
    <s v="Thunderclouds (feat. Sia, Diplo, and Labrinth)"/>
    <n v="5"/>
    <n v="67"/>
    <n v="0.67"/>
    <b v="0"/>
    <n v="0"/>
    <x v="247"/>
    <n v="546"/>
    <n v="82"/>
    <n v="0.82"/>
    <n v="30545962"/>
    <s v="N/A"/>
    <s v="0ujHQ5WCLuKJQXOqXpGtpf"/>
    <n v="2804"/>
    <s v="LABRINTH, SIA &amp; DIPLO PRESENT... LSD"/>
    <d v="2019-04-12T00:00:00"/>
    <n v="2464"/>
    <n v="41.06666666666667"/>
    <n v="3.4222222222222225"/>
    <n v="10"/>
    <s v="album"/>
    <s v="Album"/>
    <n v="311"/>
  </r>
  <r>
    <s v="3LgWsmilsrWXiPYQFRD0T7"/>
    <n v="2302"/>
    <s v="goodbye"/>
    <n v="14"/>
    <n v="67"/>
    <n v="0.67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199"/>
  </r>
  <r>
    <s v="2gwkD6igEhQbDQegRCcdoB"/>
    <n v="1837"/>
    <s v="Suge"/>
    <n v="2"/>
    <n v="67"/>
    <n v="0.67"/>
    <b v="1"/>
    <n v="1"/>
    <x v="639"/>
    <n v="1720"/>
    <n v="77"/>
    <n v="0.77"/>
    <n v="12954295"/>
    <s v="N/A"/>
    <s v="0O1PJ0t69iTO5yWrIeIga0"/>
    <n v="2806"/>
    <s v="Baby On Baby"/>
    <d v="2019-03-01T00:00:00"/>
    <n v="2506"/>
    <n v="41.766666666666666"/>
    <n v="3.4805555555555556"/>
    <n v="13"/>
    <s v="album"/>
    <s v="Album"/>
    <n v="272"/>
  </r>
  <r>
    <s v="2qGfZAgDe1pV2y5xJAhi6R"/>
    <n v="5093"/>
    <s v="Slime Belief"/>
    <n v="2"/>
    <n v="67"/>
    <n v="0.67"/>
    <b v="1"/>
    <n v="1"/>
    <x v="286"/>
    <n v="637"/>
    <n v="84"/>
    <n v="0.84"/>
    <n v="14936207"/>
    <s v="N/A"/>
    <s v="3o5se5blwiAdJPk8yAw1EQ"/>
    <n v="2807"/>
    <s v="Realer"/>
    <d v="2018-12-20T00:00:00"/>
    <n v="2577"/>
    <n v="42.95"/>
    <n v="3.5791666666666671"/>
    <n v="12"/>
    <s v="album"/>
    <s v="Album"/>
    <n v="321"/>
  </r>
  <r>
    <s v="1ThmUihH9dF8EV08ku5AXN"/>
    <n v="6851"/>
    <s v="Faucet Failure"/>
    <n v="11"/>
    <n v="67"/>
    <n v="0.67"/>
    <b v="1"/>
    <n v="1"/>
    <x v="821"/>
    <n v="2455"/>
    <n v="68"/>
    <n v="0.68"/>
    <n v="6052038"/>
    <s v="N/A"/>
    <s v="0z0z4DcXhHiobX5ZKAw8Qn"/>
    <n v="2455"/>
    <s v="STOKELEY"/>
    <d v="2018-11-30T00:00:00"/>
    <n v="2597"/>
    <n v="43.283333333333331"/>
    <n v="3.6069444444444443"/>
    <n v="13"/>
    <s v="album"/>
    <s v="Album"/>
    <n v="242"/>
  </r>
  <r>
    <s v="6akBF8JWM8lrpqejdwIfYI"/>
    <n v="1625"/>
    <s v="16 Lines"/>
    <n v="6"/>
    <n v="67"/>
    <n v="0.67"/>
    <b v="1"/>
    <n v="1"/>
    <x v="96"/>
    <n v="186"/>
    <n v="82"/>
    <n v="0.82"/>
    <n v="15695162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408"/>
  </r>
  <r>
    <s v="26XaOsDMbl0e1cVKYfkz6w"/>
    <n v="5250"/>
    <s v="Falling"/>
    <n v="1"/>
    <n v="67"/>
    <n v="0.67"/>
    <b v="0"/>
    <n v="0"/>
    <x v="915"/>
    <n v="2810"/>
    <n v="59"/>
    <n v="0.59"/>
    <n v="927530"/>
    <s v="N/A"/>
    <s v="4G213yPh3BOt160iYP4ZsV"/>
    <n v="2810"/>
    <s v="Falling"/>
    <d v="2018-10-05T00:00:00"/>
    <n v="2653"/>
    <n v="44.216666666666669"/>
    <n v="3.6847222222222222"/>
    <n v="1"/>
    <s v="single"/>
    <s v="Single"/>
    <n v="265"/>
  </r>
  <r>
    <s v="3kpYJjvM8Ja6btr5hEJLWc"/>
    <n v="7686"/>
    <s v="Venom - Music From The Motion Picture"/>
    <n v="1"/>
    <n v="67"/>
    <n v="0.67"/>
    <b v="1"/>
    <n v="1"/>
    <x v="59"/>
    <n v="106"/>
    <n v="88"/>
    <n v="0.88"/>
    <n v="104539036"/>
    <s v="rap, hip hop"/>
    <s v="25zSh5FAL8kUh8z7ivwBH6"/>
    <n v="2811"/>
    <s v="Venom (Music From The Motion Picture)"/>
    <d v="2018-09-21T00:00:00"/>
    <n v="2667"/>
    <n v="44.45"/>
    <n v="3.7041666666666671"/>
    <n v="1"/>
    <s v="single"/>
    <s v="Single"/>
    <n v="449"/>
  </r>
  <r>
    <s v="4S8d14HvHb70ImctNgVzQQ"/>
    <n v="1896"/>
    <s v="I Love It (&amp; Lil Pump)"/>
    <n v="1"/>
    <n v="67"/>
    <n v="0.67"/>
    <b v="1"/>
    <n v="1"/>
    <x v="105"/>
    <n v="200"/>
    <n v="89"/>
    <n v="0.89"/>
    <n v="31038851"/>
    <s v="rap"/>
    <s v="185Tm1g5U7eMOrm3m9SQUh"/>
    <n v="2812"/>
    <s v="I Love It"/>
    <d v="2018-09-07T00:00:00"/>
    <n v="2681"/>
    <n v="44.68333333333333"/>
    <n v="3.723611111111111"/>
    <n v="1"/>
    <s v="single"/>
    <s v="Single"/>
    <n v="213"/>
  </r>
  <r>
    <s v="6L88EH68XwlaXwvChlTS41"/>
    <n v="3350"/>
    <s v="Epiphany"/>
    <n v="13"/>
    <n v="67"/>
    <n v="0.67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"/>
  </r>
  <r>
    <s v="58TaFP5j5i9swOf584yon2"/>
    <n v="5922"/>
    <s v="HOUSTONFORNICATION"/>
    <n v="16"/>
    <n v="67"/>
    <n v="0.67"/>
    <b v="1"/>
    <n v="1"/>
    <x v="135"/>
    <n v="254"/>
    <n v="89"/>
    <n v="0.89"/>
    <n v="41131037"/>
    <s v="rap"/>
    <s v="41GuZcammIkupMPKH2OJ6I"/>
    <n v="418"/>
    <s v="ASTROWORLD"/>
    <d v="2018-08-03T00:00:00"/>
    <n v="2716"/>
    <n v="45.266666666666666"/>
    <n v="3.7722222222222221"/>
    <n v="17"/>
    <s v="album"/>
    <s v="Album"/>
    <n v="363"/>
  </r>
  <r>
    <s v="6vnfObZ4Ys70SBAtti1xZ9"/>
    <n v="1085"/>
    <s v="COFFEE BEAN"/>
    <n v="17"/>
    <n v="67"/>
    <n v="0.67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348"/>
  </r>
  <r>
    <s v="4KYS9GK68yeuUJ8vJfPxrq"/>
    <n v="5985"/>
    <s v="WHO? WHAT!"/>
    <n v="14"/>
    <n v="67"/>
    <n v="0.67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294"/>
  </r>
  <r>
    <s v="42fw0rxRO2xbesF6mJfd4Y"/>
    <n v="1635"/>
    <s v="Tequila"/>
    <n v="2"/>
    <n v="67"/>
    <n v="0.67"/>
    <b v="0"/>
    <n v="0"/>
    <x v="858"/>
    <n v="2602"/>
    <n v="66"/>
    <n v="0.66"/>
    <n v="3203185"/>
    <s v="country"/>
    <s v="0g1F5eGVwX4Sxi1n8ojPkE"/>
    <n v="2817"/>
    <s v="Dan + Shay"/>
    <d v="2018-06-22T00:00:00"/>
    <n v="2758"/>
    <n v="45.966666666666669"/>
    <n v="3.8305555555555557"/>
    <n v="11"/>
    <s v="album"/>
    <s v="Album"/>
    <n v="327"/>
  </r>
  <r>
    <s v="3GJ4hzg4lrGwU51Y3VARbF"/>
    <n v="1499"/>
    <s v="Speechless"/>
    <n v="7"/>
    <n v="67"/>
    <n v="0.67"/>
    <b v="0"/>
    <n v="0"/>
    <x v="858"/>
    <n v="2602"/>
    <n v="66"/>
    <n v="0.66"/>
    <n v="3203185"/>
    <s v="country"/>
    <s v="0g1F5eGVwX4Sxi1n8ojPkE"/>
    <n v="2817"/>
    <s v="Dan + Shay"/>
    <d v="2018-06-22T00:00:00"/>
    <n v="2758"/>
    <n v="45.966666666666669"/>
    <n v="3.8305555555555557"/>
    <n v="11"/>
    <s v="album"/>
    <s v="Album"/>
    <n v="355"/>
  </r>
  <r>
    <s v="4kWO6O1BUXcZmaxitpVUwp"/>
    <n v="4374"/>
    <s v="Jackie Chan"/>
    <n v="1"/>
    <n v="67"/>
    <n v="0.67"/>
    <b v="1"/>
    <n v="1"/>
    <x v="585"/>
    <n v="1530"/>
    <n v="80"/>
    <n v="0.8"/>
    <n v="7979622"/>
    <s v="edm, trance, big room"/>
    <s v="0vRcQquqBlFvnezWldWfmt"/>
    <n v="2819"/>
    <s v="Jackie Chan"/>
    <d v="2018-05-18T00:00:00"/>
    <n v="2793"/>
    <n v="46.55"/>
    <n v="3.8791666666666664"/>
    <n v="1"/>
    <s v="single"/>
    <s v="Single"/>
    <n v="359"/>
  </r>
  <r>
    <s v="5DfWF0jqMgZDCiu9zJENTA"/>
    <n v="6199"/>
    <s v="Ring (feat. Kehlani)"/>
    <n v="8"/>
    <n v="67"/>
    <n v="0.67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295"/>
  </r>
  <r>
    <s v="7uUahoeqGNRMbpdeiLj1rS"/>
    <n v="2795"/>
    <s v="Panic Room"/>
    <n v="1"/>
    <n v="67"/>
    <n v="0.67"/>
    <b v="0"/>
    <n v="0"/>
    <x v="916"/>
    <n v="2821"/>
    <n v="60"/>
    <n v="0.6"/>
    <n v="597593"/>
    <s v="N/A"/>
    <s v="3F83QiIRImUneMzZdSaTTM"/>
    <n v="2821"/>
    <s v="Panic Room"/>
    <d v="2018-02-09T00:00:00"/>
    <n v="2891"/>
    <n v="48.18333333333333"/>
    <n v="4.0152777777777775"/>
    <n v="1"/>
    <s v="single"/>
    <s v="Single"/>
    <n v="396"/>
  </r>
  <r>
    <s v="77UjLW8j5UAGAGVGhR5oUK"/>
    <n v="1648"/>
    <s v="Pray For Me (with Kendrick Lamar)"/>
    <n v="14"/>
    <n v="67"/>
    <n v="0.67"/>
    <b v="1"/>
    <n v="1"/>
    <x v="17"/>
    <n v="35"/>
    <n v="93"/>
    <n v="0.93"/>
    <n v="112918137"/>
    <s v="r&amp;b pop, alternative r&amp;b, hip hop, synthpop"/>
    <s v="3pLdWdkj83EYfDN6H2N8MR"/>
    <n v="58"/>
    <s v="Black Panther The Album Music From And Inspired By"/>
    <d v="2018-02-09T00:00:00"/>
    <n v="2891"/>
    <n v="48.18333333333333"/>
    <n v="4.0152777777777775"/>
    <n v="14"/>
    <s v="album"/>
    <s v="Album"/>
    <n v="352"/>
  </r>
  <r>
    <s v="51rXHuKN8Loc4sUlKPODgH"/>
    <n v="6601"/>
    <s v="King's Dead (with Kendrick Lamar, Future &amp; James Blake)"/>
    <n v="1"/>
    <n v="67"/>
    <n v="0.67"/>
    <b v="1"/>
    <n v="1"/>
    <x v="917"/>
    <n v="2823"/>
    <n v="69"/>
    <n v="0.69"/>
    <n v="1632880"/>
    <s v="N/A"/>
    <s v="1NXM5lF9YB7a3f1e4R48oH"/>
    <n v="2823"/>
    <s v="King's Dead (with Kendrick Lamar, Future &amp; James Blake)"/>
    <d v="2018-01-12T00:00:00"/>
    <n v="2919"/>
    <n v="48.65"/>
    <n v="4.0541666666666663"/>
    <n v="1"/>
    <s v="single"/>
    <s v="Single"/>
    <n v="382"/>
  </r>
  <r>
    <s v="2DQ1ITjI0YoLFzuADN1ZBW"/>
    <n v="2753"/>
    <s v="No Limit"/>
    <n v="7"/>
    <n v="67"/>
    <n v="0.67"/>
    <b v="1"/>
    <n v="1"/>
    <x v="292"/>
    <n v="651"/>
    <n v="74"/>
    <n v="0.74"/>
    <n v="6295376"/>
    <s v="N/A"/>
    <s v="1VAc77UvK5wj8ZSWCo3V2b"/>
    <n v="651"/>
    <s v="The Beautiful &amp; Damned"/>
    <d v="2017-12-15T00:00:00"/>
    <n v="2947"/>
    <n v="49.116666666666667"/>
    <n v="4.0930555555555559"/>
    <n v="20"/>
    <s v="album"/>
    <s v="Album"/>
    <n v="408"/>
  </r>
  <r>
    <s v="5PxFv9yJEg9dxvbZggykro"/>
    <n v="328"/>
    <s v="So It Goes..."/>
    <n v="7"/>
    <n v="67"/>
    <n v="0.67"/>
    <b v="0"/>
    <n v="0"/>
    <x v="1"/>
    <n v="2"/>
    <n v="100"/>
    <n v="1"/>
    <n v="14548937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79"/>
  </r>
  <r>
    <s v="07NxDD1iKCHbAldceD7QLP"/>
    <n v="1937"/>
    <s v="This Is Why We Can't Have Nice Things"/>
    <n v="13"/>
    <n v="67"/>
    <n v="0.67"/>
    <b v="0"/>
    <n v="0"/>
    <x v="1"/>
    <n v="2"/>
    <n v="100"/>
    <n v="1"/>
    <n v="145489371"/>
    <s v="country, pop, indie, folk"/>
    <s v="6DEjYFkNZh67HP7R9PSZvv"/>
    <n v="337"/>
    <s v="reputation"/>
    <d v="2017-11-10T00:00:00"/>
    <n v="2982"/>
    <n v="49.7"/>
    <n v="4.1416666666666666"/>
    <n v="15"/>
    <s v="album"/>
    <s v="Album"/>
    <n v="345"/>
  </r>
  <r>
    <s v="14BH4qO7pgCmIe6mgLKOK3"/>
    <n v="8339"/>
    <s v="Someone To You"/>
    <n v="1"/>
    <n v="67"/>
    <n v="0.67"/>
    <b v="0"/>
    <n v="0"/>
    <x v="549"/>
    <n v="1404"/>
    <n v="62"/>
    <n v="0.62"/>
    <n v="732382"/>
    <s v="N/A"/>
    <s v="6ErxPYc0KcJgLzQnpMGsth"/>
    <n v="2827"/>
    <s v="Empires On Fire"/>
    <d v="2017-11-03T00:00:00"/>
    <n v="2989"/>
    <n v="49.81666666666667"/>
    <n v="4.1513888888888895"/>
    <n v="5"/>
    <s v="single"/>
    <s v="Single"/>
    <n v="366"/>
  </r>
  <r>
    <s v="492PZFHvGTm3RZZYeeUVWT"/>
    <n v="843"/>
    <s v="Okay"/>
    <n v="11"/>
    <n v="67"/>
    <n v="0.67"/>
    <b v="1"/>
    <n v="1"/>
    <x v="131"/>
    <n v="250"/>
    <n v="79"/>
    <n v="0.79"/>
    <n v="10468606"/>
    <s v="N/A"/>
    <s v="7C8uqokvE67UOlu1TiEYMd"/>
    <n v="250"/>
    <s v="Chase Atlantic"/>
    <d v="2017-10-04T00:00:00"/>
    <n v="3019"/>
    <n v="50.31666666666667"/>
    <n v="4.1930555555555555"/>
    <n v="14"/>
    <s v="album"/>
    <s v="Album"/>
    <n v="353"/>
  </r>
  <r>
    <s v="3JTjLyrnevl9ASw3ayGO2P"/>
    <n v="5233"/>
    <s v="GUY.exe"/>
    <n v="12"/>
    <n v="67"/>
    <n v="0.67"/>
    <b v="0"/>
    <n v="0"/>
    <x v="918"/>
    <n v="2829"/>
    <n v="49"/>
    <n v="0.49"/>
    <n v="195254"/>
    <s v="N/A"/>
    <s v="0Nq4Sve58GRDINSpbFMyz6"/>
    <n v="2829"/>
    <s v="Future Friends"/>
    <d v="2017-09-15T00:00:00"/>
    <n v="3038"/>
    <n v="50.633333333333333"/>
    <n v="4.2194444444444441"/>
    <n v="16"/>
    <s v="album"/>
    <s v="Album"/>
    <n v="371"/>
  </r>
  <r>
    <s v="2Kerz9H9IejzeIpjhDJoYG"/>
    <n v="5182"/>
    <s v="Love"/>
    <n v="1"/>
    <n v="67"/>
    <n v="0.67"/>
    <b v="0"/>
    <n v="0"/>
    <x v="55"/>
    <n v="100"/>
    <n v="88"/>
    <n v="0.88"/>
    <n v="51847587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54"/>
  </r>
  <r>
    <s v="45XhKYRRkyeqoW3teSOkCM"/>
    <n v="7877"/>
    <s v="Wild Thoughts (feat. Rihanna &amp; Bryson Tiller)"/>
    <n v="4"/>
    <n v="67"/>
    <n v="0.67"/>
    <b v="1"/>
    <n v="1"/>
    <x v="698"/>
    <n v="1961"/>
    <n v="73"/>
    <n v="0.73"/>
    <n v="12341870"/>
    <s v="N/A"/>
    <s v="3HhZbSJdhOqMSaRbEt3gtw"/>
    <n v="2831"/>
    <s v="Grateful"/>
    <d v="2017-06-22T00:00:00"/>
    <n v="3123"/>
    <n v="52.05"/>
    <n v="4.3374999999999995"/>
    <n v="23"/>
    <s v="album"/>
    <s v="Album"/>
    <n v="341"/>
  </r>
  <r>
    <s v="25oOaleife6E2MIKmFkPvg"/>
    <n v="1130"/>
    <s v="Relationship (feat. Future)"/>
    <n v="6"/>
    <n v="67"/>
    <n v="0.67"/>
    <b v="1"/>
    <n v="1"/>
    <x v="641"/>
    <n v="1723"/>
    <n v="84"/>
    <n v="0.84"/>
    <n v="12418681"/>
    <s v="rap, melodic rap, trap"/>
    <s v="51KZKzPd3OQT1r46a55VTt"/>
    <n v="2832"/>
    <s v="Beautiful Thugger Girls"/>
    <d v="2017-06-16T00:00:00"/>
    <n v="3129"/>
    <n v="52.15"/>
    <n v="4.3458333333333332"/>
    <n v="14"/>
    <s v="album"/>
    <s v="Album"/>
    <n v="358"/>
  </r>
  <r>
    <s v="7JYsArznYOjX2jsrT3UEnL"/>
    <n v="2391"/>
    <s v="OOOUUU"/>
    <n v="7"/>
    <n v="67"/>
    <n v="0.67"/>
    <b v="1"/>
    <n v="1"/>
    <x v="919"/>
    <n v="2833"/>
    <n v="61"/>
    <n v="0.61"/>
    <n v="1620170"/>
    <s v="N/A"/>
    <s v="23Fvpx2T1drg9lJ4WC0fXl"/>
    <n v="2833"/>
    <s v="Herstory"/>
    <d v="2017-04-27T00:00:00"/>
    <n v="3179"/>
    <n v="52.983333333333334"/>
    <n v="4.4152777777777779"/>
    <n v="7"/>
    <s v="album"/>
    <s v="Album"/>
    <n v="391"/>
  </r>
  <r>
    <s v="2bjwRfXMk4uRgOD9IBYl9h"/>
    <n v="7365"/>
    <s v="Portland"/>
    <n v="11"/>
    <n v="67"/>
    <n v="0.67"/>
    <b v="1"/>
    <n v="1"/>
    <x v="88"/>
    <n v="164"/>
    <n v="95"/>
    <n v="0.95"/>
    <n v="103126025"/>
    <s v="rap"/>
    <s v="1lXY618HWkwYKJWBRYR4MK"/>
    <n v="182"/>
    <s v="More Life"/>
    <d v="2017-03-18T00:00:00"/>
    <n v="3219"/>
    <n v="53.65"/>
    <n v="4.4708333333333332"/>
    <n v="22"/>
    <s v="album"/>
    <s v="Album"/>
    <n v="394"/>
  </r>
  <r>
    <s v="6I6NX6tjGsxFAsIfGzY9lJ"/>
    <n v="5"/>
    <s v="Deja Vu"/>
    <n v="3"/>
    <n v="67"/>
    <n v="0.67"/>
    <b v="1"/>
    <n v="1"/>
    <x v="97"/>
    <n v="187"/>
    <n v="82"/>
    <n v="0.82"/>
    <n v="27073781"/>
    <s v="rap"/>
    <s v="3CCnGldVQ90c26aFATC1PW"/>
    <n v="2835"/>
    <s v="4 Your Eyez Only"/>
    <d v="2016-12-09T00:00:00"/>
    <n v="3318"/>
    <n v="55.3"/>
    <n v="4.6083333333333334"/>
    <n v="10"/>
    <s v="album"/>
    <s v="Album"/>
    <n v="441"/>
  </r>
  <r>
    <s v="5zCunX8URvLoBHlg1Fnjv6"/>
    <n v="3837"/>
    <s v="Already Gone"/>
    <n v="8"/>
    <n v="67"/>
    <n v="0.67"/>
    <b v="0"/>
    <n v="0"/>
    <x v="835"/>
    <n v="2508"/>
    <n v="66"/>
    <n v="0.66"/>
    <n v="1555597"/>
    <s v="N/A"/>
    <s v="0UIIvTTWNB3gRQWFoxoEDh"/>
    <n v="2836"/>
    <s v="Covers, Vol. 2"/>
    <d v="2016-11-04T00:00:00"/>
    <n v="3353"/>
    <n v="55.883333333333333"/>
    <n v="4.6569444444444441"/>
    <n v="10"/>
    <s v="album"/>
    <s v="Album"/>
    <n v="405"/>
  </r>
  <r>
    <s v="4gmmRb6bZJffOOiww1JGTO"/>
    <n v="5445"/>
    <s v="No Heart"/>
    <n v="2"/>
    <n v="67"/>
    <n v="0.67"/>
    <b v="1"/>
    <n v="1"/>
    <x v="368"/>
    <n v="862"/>
    <n v="84"/>
    <n v="0.84"/>
    <n v="23822155"/>
    <s v="N/A"/>
    <s v="4I3EcXD4e3KcEoDJfFEZ5b"/>
    <n v="2656"/>
    <s v="Savage Mode"/>
    <d v="2016-07-15T00:00:00"/>
    <n v="3465"/>
    <n v="57.75"/>
    <n v="4.8125"/>
    <n v="9"/>
    <s v="album"/>
    <s v="Album"/>
    <n v="391"/>
  </r>
  <r>
    <s v="5YEOzOojehCqxGQCcQiyR4"/>
    <n v="6713"/>
    <s v="Panda"/>
    <n v="14"/>
    <n v="67"/>
    <n v="0.67"/>
    <b v="1"/>
    <n v="1"/>
    <x v="920"/>
    <n v="2838"/>
    <n v="58"/>
    <n v="0.57999999999999996"/>
    <n v="3553104"/>
    <s v="N/A"/>
    <s v="0cHT4ll3sEPyFFWoFuibMl"/>
    <n v="2838"/>
    <s v="New English"/>
    <d v="2016-06-26T00:00:00"/>
    <n v="3484"/>
    <n v="58.06666666666667"/>
    <n v="4.8388888888888895"/>
    <n v="14"/>
    <s v="album"/>
    <s v="Album"/>
    <n v="411"/>
  </r>
  <r>
    <s v="46NBoIAHrmR7qcUGCIFEjR"/>
    <n v="2855"/>
    <s v="This One's for You (feat. Zara Larsson) (Official Song UEFA EURO 2016)"/>
    <n v="1"/>
    <n v="67"/>
    <n v="0.67"/>
    <b v="0"/>
    <n v="0"/>
    <x v="126"/>
    <n v="239"/>
    <n v="87"/>
    <n v="0.87"/>
    <n v="27139342"/>
    <s v="edm"/>
    <s v="7EvlnQaVuUuFLIeSuE6nRq"/>
    <n v="2839"/>
    <s v="This One's for You (feat. Zara Larsson) [Official Song UEFA EURO 2016]"/>
    <d v="2016-05-13T00:00:00"/>
    <n v="3528"/>
    <n v="58.8"/>
    <n v="4.8999999999999995"/>
    <n v="1"/>
    <s v="single"/>
    <s v="Single"/>
    <n v="345"/>
  </r>
  <r>
    <s v="3NxAG2ni1lLa8RKL6a0INc"/>
    <n v="1425"/>
    <s v="Childs Play"/>
    <n v="14"/>
    <n v="67"/>
    <n v="0.67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402"/>
  </r>
  <r>
    <s v="5pU2jicRzE4NAgXE7rOcKV"/>
    <n v="398"/>
    <s v="I Will Survive"/>
    <n v="2"/>
    <n v="67"/>
    <n v="0.67"/>
    <b v="0"/>
    <n v="0"/>
    <x v="301"/>
    <n v="683"/>
    <n v="77"/>
    <n v="0.77"/>
    <n v="27288825"/>
    <s v="N/A"/>
    <s v="4Sp6HR4bYIsiOBO9pPaZv8"/>
    <n v="2841"/>
    <s v="The Angry Birds Movie (Original Motion Picture Soundtrack)"/>
    <d v="2016-05-06T00:00:00"/>
    <n v="3535"/>
    <n v="58.916666666666664"/>
    <n v="4.9097222222222223"/>
    <n v="14"/>
    <s v="compilation"/>
    <s v="Compilation"/>
    <n v="409"/>
  </r>
  <r>
    <s v="7K5dzhGda2vRTaAWYI3hrb"/>
    <n v="1321"/>
    <s v="Just Like Fire (From the Original Motion Picture Alice Through The Looking Glass&quot;)&quot;"/>
    <n v="1"/>
    <n v="67"/>
    <n v="0.67"/>
    <b v="0"/>
    <n v="0"/>
    <x v="210"/>
    <n v="451"/>
    <n v="78"/>
    <n v="0.78"/>
    <n v="18205037"/>
    <s v="N/A"/>
    <s v="09K53TLaJZ156prccNvwuS"/>
    <n v="2842"/>
    <s v="Just Like Fire (From the Original Motion Picture Alice Through The Looking Glass&quot;)&quot;"/>
    <d v="2016-04-15T00:00:00"/>
    <n v="3556"/>
    <n v="59.266666666666666"/>
    <n v="4.9388888888888891"/>
    <n v="1"/>
    <s v="single"/>
    <s v="Single"/>
    <n v="359"/>
  </r>
  <r>
    <s v="7aLT0tLcS40Penaplqu2cZ"/>
    <n v="319"/>
    <s v="Greedy"/>
    <n v="7"/>
    <n v="67"/>
    <n v="0.67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58"/>
  </r>
  <r>
    <s v="4BfJmlzP0ErWns1YM1XASc"/>
    <n v="3010"/>
    <s v="Gym Class"/>
    <n v="1"/>
    <n v="67"/>
    <n v="0.67"/>
    <b v="1"/>
    <n v="1"/>
    <x v="96"/>
    <n v="186"/>
    <n v="82"/>
    <n v="0.82"/>
    <n v="15695162"/>
    <s v="emo rap, cloud rap"/>
    <s v="38BKZQlcecdDhjfq83vMRl"/>
    <n v="2844"/>
    <s v="Gym Class"/>
    <d v="2016-03-30T00:00:00"/>
    <n v="3572"/>
    <n v="59.533333333333331"/>
    <n v="4.9611111111111112"/>
    <n v="1"/>
    <s v="single"/>
    <s v="Single"/>
    <n v="361"/>
  </r>
  <r>
    <s v="5ExWCOYjZbMEZCIdlfH2dO"/>
    <n v="1536"/>
    <s v="Song About Me"/>
    <n v="2"/>
    <n v="67"/>
    <n v="0.67"/>
    <b v="1"/>
    <n v="1"/>
    <x v="78"/>
    <n v="143"/>
    <n v="80"/>
    <n v="0.8"/>
    <n v="12560191"/>
    <s v="N/A"/>
    <s v="4oL7pMxnb04uuRI7ReXmuh"/>
    <n v="184"/>
    <s v="Who Really Cares"/>
    <d v="2016-02-25T00:00:00"/>
    <n v="3606"/>
    <n v="60.1"/>
    <n v="5.0083333333333337"/>
    <n v="10"/>
    <s v="album"/>
    <s v="Album"/>
    <n v="406"/>
  </r>
  <r>
    <s v="2mCF8L0brIs88eH6Kf2h9p"/>
    <n v="95"/>
    <s v="Fast Car"/>
    <n v="1"/>
    <n v="67"/>
    <n v="0.67"/>
    <b v="0"/>
    <n v="0"/>
    <x v="495"/>
    <n v="1234"/>
    <n v="72"/>
    <n v="0.72"/>
    <n v="3877733"/>
    <s v="tropical house"/>
    <s v="55zQqrjWsFHRcI1mxlQSsZ"/>
    <n v="2846"/>
    <s v="Fast Car"/>
    <d v="2015-12-04T00:00:00"/>
    <n v="3689"/>
    <n v="61.483333333333334"/>
    <n v="5.1236111111111109"/>
    <n v="1"/>
    <s v="single"/>
    <s v="Single"/>
    <n v="354"/>
  </r>
  <r>
    <s v="7I5fYc4qKJddht8Ozhqqdx"/>
    <n v="4805"/>
    <s v="Snapback"/>
    <n v="1"/>
    <n v="67"/>
    <n v="0.67"/>
    <b v="0"/>
    <n v="0"/>
    <x v="921"/>
    <n v="2847"/>
    <n v="67"/>
    <n v="0.67"/>
    <n v="1738831"/>
    <s v="country"/>
    <s v="1G4WDlYjm0VqgyEymNJRcf"/>
    <n v="2847"/>
    <s v="Meat and Candy"/>
    <d v="2015-11-06T00:00:00"/>
    <n v="3717"/>
    <n v="61.95"/>
    <n v="5.1625000000000005"/>
    <n v="11"/>
    <s v="album"/>
    <s v="Album"/>
    <n v="344"/>
  </r>
  <r>
    <s v="6TaqooOXAEcijL6G1AWS2K"/>
    <n v="3901"/>
    <s v="All My Friends (feat. Tinashe &amp; Chance the Rapper)"/>
    <n v="1"/>
    <n v="67"/>
    <n v="0.67"/>
    <b v="1"/>
    <n v="1"/>
    <x v="922"/>
    <n v="2848"/>
    <n v="56"/>
    <n v="0.56000000000000005"/>
    <n v="370154"/>
    <s v="N/A"/>
    <s v="5cOhR878H8hC3UsxYq5Xyv"/>
    <n v="2848"/>
    <s v="All My Friends (feat. Tinashe &amp; Chance the Rapper)"/>
    <d v="2015-10-21T00:00:00"/>
    <n v="3733"/>
    <n v="62.216666666666669"/>
    <n v="5.1847222222222227"/>
    <n v="1"/>
    <s v="single"/>
    <s v="Single"/>
    <n v="382"/>
  </r>
  <r>
    <s v="3sYDVtqO35oRSOIMx7dOqR"/>
    <n v="7657"/>
    <s v="Freak"/>
    <n v="6"/>
    <n v="67"/>
    <n v="0.67"/>
    <b v="0"/>
    <n v="0"/>
    <x v="55"/>
    <n v="100"/>
    <n v="88"/>
    <n v="0.88"/>
    <n v="51798111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91"/>
  </r>
  <r>
    <s v="45pI8224KKX9Gx5fiyvEAh"/>
    <n v="4131"/>
    <s v="The Blackest Day"/>
    <n v="11"/>
    <n v="67"/>
    <n v="0.67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609"/>
  </r>
  <r>
    <s v="3EGW6TGGbdk6Ys1Y3HU3lj"/>
    <n v="6473"/>
    <s v="Training Wheels"/>
    <n v="7"/>
    <n v="67"/>
    <n v="0.67"/>
    <b v="1"/>
    <n v="1"/>
    <x v="654"/>
    <n v="1775"/>
    <n v="75"/>
    <n v="0.75"/>
    <n v="22220366"/>
    <s v="N/A"/>
    <s v="5JpH5T1sCYnUyZD6TM0QaY"/>
    <n v="1775"/>
    <s v="Cry Baby (Deluxe Edition)"/>
    <d v="2015-08-14T00:00:00"/>
    <n v="3801"/>
    <n v="63.35"/>
    <n v="5.2791666666666668"/>
    <n v="16"/>
    <s v="album"/>
    <s v="Album"/>
    <n v="342"/>
  </r>
  <r>
    <s v="40xhyfAPDoMtv494MfPevP"/>
    <n v="4012"/>
    <s v="XO"/>
    <n v="10"/>
    <n v="67"/>
    <n v="0.67"/>
    <b v="0"/>
    <n v="0"/>
    <x v="386"/>
    <n v="926"/>
    <n v="84"/>
    <n v="0.84"/>
    <n v="41176723"/>
    <s v="N/A"/>
    <s v="2UJwKSBUz6rtW4QLK74kQu"/>
    <n v="1596"/>
    <s v="BEYONCÉ [Platinum Edition]"/>
    <d v="2014-11-24T00:00:00"/>
    <n v="4064"/>
    <n v="67.733333333333334"/>
    <n v="5.6444444444444448"/>
    <n v="20"/>
    <s v="album"/>
    <s v="Album"/>
    <n v="359"/>
  </r>
  <r>
    <s v="2nOTvYKyk51OSs90GvMgLW"/>
    <n v="4392"/>
    <s v="East Liberty"/>
    <n v="1"/>
    <n v="67"/>
    <n v="0.67"/>
    <b v="0"/>
    <n v="0"/>
    <x v="296"/>
    <n v="669"/>
    <n v="83"/>
    <n v="0.83"/>
    <n v="10103479"/>
    <s v="dark r&amp;b, r&amp;b, trap soul"/>
    <s v="52SPzTxOUOS996NCHoGN0r"/>
    <n v="2853"/>
    <s v="PARTYNEXTDOOR TWO"/>
    <d v="2014-07-29T00:00:00"/>
    <n v="4182"/>
    <n v="69.7"/>
    <n v="5.8083333333333336"/>
    <n v="12"/>
    <s v="album"/>
    <s v="Album"/>
    <n v="288"/>
  </r>
  <r>
    <s v="4VSg5K1hnbmIg4PwRdY6wV"/>
    <n v="460"/>
    <s v="Shades Of Cool"/>
    <n v="3"/>
    <n v="67"/>
    <n v="0.67"/>
    <b v="0"/>
    <n v="0"/>
    <x v="55"/>
    <n v="100"/>
    <n v="88"/>
    <n v="0.88"/>
    <n v="5177365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57"/>
  </r>
  <r>
    <s v="6IfPyMb0Sxptpx6jBUATOS"/>
    <n v="2690"/>
    <s v="Old Money"/>
    <n v="10"/>
    <n v="67"/>
    <n v="0.67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52"/>
  </r>
  <r>
    <s v="3oiMJQAWVaxSubJ7b2VUtX"/>
    <n v="1943"/>
    <s v="Fancy"/>
    <n v="5"/>
    <n v="67"/>
    <n v="0.67"/>
    <b v="1"/>
    <n v="1"/>
    <x v="923"/>
    <n v="2856"/>
    <n v="67"/>
    <n v="0.67"/>
    <n v="6619312"/>
    <s v="N/A"/>
    <s v="5kfo2COwQYeYR3cE69aSgx"/>
    <n v="2856"/>
    <s v="The New Classic (Deluxe Version)"/>
    <d v="2014-01-01T00:00:00"/>
    <n v="4391"/>
    <n v="73.183333333333337"/>
    <n v="6.0986111111111114"/>
    <n v="15"/>
    <s v="album"/>
    <s v="Album"/>
    <n v="333"/>
  </r>
  <r>
    <s v="6g6A7qNhTfUgOSH7ROOxTD"/>
    <n v="926"/>
    <s v="Talk Dirty (feat. 2 Chainz)"/>
    <n v="1"/>
    <n v="67"/>
    <n v="0.67"/>
    <b v="1"/>
    <n v="1"/>
    <x v="508"/>
    <n v="1265"/>
    <n v="76"/>
    <n v="0.76"/>
    <n v="12460242"/>
    <s v="N/A"/>
    <s v="4PeZu0It7qVrTG40t3HM9A"/>
    <n v="2857"/>
    <s v="Talk Dirty"/>
    <d v="2013-09-16T00:00:00"/>
    <n v="4498"/>
    <n v="74.966666666666669"/>
    <n v="6.2472222222222227"/>
    <n v="11"/>
    <s v="album"/>
    <s v="Album"/>
    <n v="296"/>
  </r>
  <r>
    <s v="1DunhgeZSEgWiIYbHqXl0c"/>
    <n v="270"/>
    <s v="Latch"/>
    <n v="3"/>
    <n v="67"/>
    <n v="0.67"/>
    <b v="0"/>
    <n v="0"/>
    <x v="924"/>
    <n v="2858"/>
    <n v="74"/>
    <n v="0.74"/>
    <n v="2343253"/>
    <s v="house"/>
    <s v="1lM5IfaqcIsXd6UCV3aDSs"/>
    <n v="2858"/>
    <s v="Settle (Deluxe)"/>
    <d v="2013-06-03T00:00:00"/>
    <n v="4603"/>
    <n v="76.716666666666669"/>
    <n v="6.3930555555555557"/>
    <n v="16"/>
    <s v="album"/>
    <s v="Album"/>
    <n v="426"/>
  </r>
  <r>
    <s v="2CcQDI2IDhHbmBIFup58JE"/>
    <n v="5710"/>
    <s v="Daydreamin'"/>
    <n v="7"/>
    <n v="67"/>
    <n v="0.67"/>
    <b v="0"/>
    <n v="0"/>
    <x v="99"/>
    <n v="189"/>
    <n v="90"/>
    <n v="0.9"/>
    <n v="107401919"/>
    <s v="pop"/>
    <s v="6czdbbMtGbAkZ6ud2OMTcg"/>
    <n v="2859"/>
    <s v="Yours Truly"/>
    <d v="2013-01-01T00:00:00"/>
    <n v="4756"/>
    <n v="79.266666666666666"/>
    <n v="6.6055555555555552"/>
    <n v="12"/>
    <s v="album"/>
    <s v="Album"/>
    <n v="352"/>
  </r>
  <r>
    <s v="01TuObJVd7owWchVRuQbQw"/>
    <n v="8229"/>
    <s v="#thatPOWER"/>
    <n v="9"/>
    <n v="67"/>
    <n v="0.67"/>
    <b v="0"/>
    <n v="0"/>
    <x v="348"/>
    <n v="807"/>
    <n v="73"/>
    <n v="0.73"/>
    <n v="4427758"/>
    <s v="N/A"/>
    <s v="0VWYRbEcvJcPrqMGJirO6q"/>
    <n v="2860"/>
    <s v="#willpower (Deluxe)"/>
    <d v="2013-01-01T00:00:00"/>
    <n v="4756"/>
    <n v="79.266666666666666"/>
    <n v="6.6055555555555552"/>
    <n v="18"/>
    <s v="album"/>
    <s v="Album"/>
    <n v="465"/>
  </r>
  <r>
    <s v="6u0dQik0aif7FQlrhycG1L"/>
    <n v="1337"/>
    <s v="The Morning"/>
    <n v="4"/>
    <n v="67"/>
    <n v="0.67"/>
    <b v="1"/>
    <n v="1"/>
    <x v="17"/>
    <n v="35"/>
    <n v="93"/>
    <n v="0.93"/>
    <n v="112957721"/>
    <s v="r&amp;b pop, alternative r&amp;b, hip hop, synthpop"/>
    <s v="5EbpxRwbbpCJUepbqVTZ1U"/>
    <n v="1795"/>
    <s v="Trilogy"/>
    <d v="2012-11-13T00:00:00"/>
    <n v="4805"/>
    <n v="80.083333333333329"/>
    <n v="6.6736111111111107"/>
    <n v="30"/>
    <s v="album"/>
    <s v="Album"/>
    <n v="52"/>
  </r>
  <r>
    <s v="5jYWHIVImvYbQS1wf38wDP"/>
    <n v="5117"/>
    <s v="Night Train"/>
    <n v="9"/>
    <n v="67"/>
    <n v="0.67"/>
    <b v="0"/>
    <n v="0"/>
    <x v="499"/>
    <n v="1243"/>
    <n v="75"/>
    <n v="0.75"/>
    <n v="7053393"/>
    <s v="country, acoustic country"/>
    <s v="1WYrLHpLwOSCQ4n5kNeZa6"/>
    <n v="2862"/>
    <s v="Night Train"/>
    <d v="2012-10-16T00:00:00"/>
    <n v="4833"/>
    <n v="80.55"/>
    <n v="6.7124999999999995"/>
    <n v="15"/>
    <s v="album"/>
    <s v="Album"/>
    <n v="387"/>
  </r>
  <r>
    <s v="1X1DWw2pcNZ8zSub3uhlNz"/>
    <n v="6901"/>
    <s v="Hall of Fame (feat. will.i.am)"/>
    <n v="3"/>
    <n v="67"/>
    <n v="0.67"/>
    <b v="0"/>
    <n v="0"/>
    <x v="302"/>
    <n v="685"/>
    <n v="74"/>
    <n v="0.74"/>
    <n v="8811891"/>
    <s v="N/A"/>
    <s v="63eaHsLLsW1e5ISNf7ISZy"/>
    <n v="2863"/>
    <s v="#3"/>
    <d v="2012-09-10T00:00:00"/>
    <n v="4869"/>
    <n v="81.150000000000006"/>
    <n v="6.7625000000000002"/>
    <n v="10"/>
    <s v="album"/>
    <s v="Album"/>
    <n v="337"/>
  </r>
  <r>
    <s v="6KuHjfXHkfnIjdmcIvt9r0"/>
    <n v="449"/>
    <s v="On Top Of The World"/>
    <n v="5"/>
    <n v="67"/>
    <n v="0.67"/>
    <b v="0"/>
    <n v="0"/>
    <x v="133"/>
    <n v="252"/>
    <n v="85"/>
    <n v="0.85"/>
    <n v="58364373"/>
    <s v="N/A"/>
    <s v="1rzDtYMpZDhRgKNigB467r"/>
    <n v="2864"/>
    <s v="Night Visions (Deluxe)"/>
    <d v="2012-09-04T00:00:00"/>
    <n v="4875"/>
    <n v="81.25"/>
    <n v="6.770833333333333"/>
    <n v="16"/>
    <s v="album"/>
    <s v="Album"/>
    <n v="316"/>
  </r>
  <r>
    <s v="68rcszAg5pbVaXVvR7LFNh"/>
    <n v="5179"/>
    <s v="One Day / Reckoning Song (Wankelmut Remix) - Radio Edit"/>
    <n v="1"/>
    <n v="67"/>
    <n v="0.67"/>
    <b v="0"/>
    <n v="0"/>
    <x v="925"/>
    <n v="2865"/>
    <n v="58"/>
    <n v="0.57999999999999996"/>
    <n v="447958"/>
    <s v="N/A"/>
    <s v="6ZtATnsRYU8ZP4JD0dH0fs"/>
    <n v="2865"/>
    <s v="One Day / Reckoning Song (Wankelmut Remix)"/>
    <d v="2012-08-03T00:00:00"/>
    <n v="4907"/>
    <n v="81.783333333333331"/>
    <n v="6.8152777777777773"/>
    <n v="3"/>
    <s v="single"/>
    <s v="Single"/>
    <n v="358"/>
  </r>
  <r>
    <s v="0pwYLVXVknPSGUQb39cePC"/>
    <n v="2083"/>
    <s v="As Long As You Love Me"/>
    <n v="3"/>
    <n v="67"/>
    <n v="0.67"/>
    <b v="0"/>
    <n v="0"/>
    <x v="12"/>
    <n v="29"/>
    <n v="91"/>
    <n v="0.91"/>
    <n v="85050158"/>
    <s v="pop, contemporary r&amp;b"/>
    <s v="70f70xLCpH7wHaVvB2oZT9"/>
    <n v="953"/>
    <s v="Believe (Deluxe Edition)"/>
    <d v="2012-06-15T00:00:00"/>
    <n v="4956"/>
    <n v="82.6"/>
    <n v="6.8833333333333329"/>
    <n v="17"/>
    <s v="album"/>
    <s v="Album"/>
    <n v="382"/>
  </r>
  <r>
    <s v="7cNz65PfCatRXoX7QtqM2A"/>
    <n v="7017"/>
    <s v="National Anthem"/>
    <n v="6"/>
    <n v="67"/>
    <n v="0.67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4"/>
  </r>
  <r>
    <s v="2i0AUcEnsDm3dsqLrFWUCq"/>
    <n v="7684"/>
    <s v="Tonight Tonight"/>
    <n v="2"/>
    <n v="67"/>
    <n v="0.67"/>
    <b v="0"/>
    <n v="0"/>
    <x v="926"/>
    <n v="2868"/>
    <n v="51"/>
    <n v="0.51"/>
    <n v="558316"/>
    <s v="N/A"/>
    <s v="0UkgnXc0w7qiRE2X086BdN"/>
    <n v="2868"/>
    <s v="Whatever"/>
    <d v="2011-11-25T00:00:00"/>
    <n v="5159"/>
    <n v="85.983333333333334"/>
    <n v="7.1652777777777779"/>
    <n v="11"/>
    <s v="album"/>
    <s v="Album"/>
    <n v="334"/>
  </r>
  <r>
    <s v="3lBRNqXjPp2j3JMTCXDTNO"/>
    <n v="2418"/>
    <s v="Best Thing I Never Had"/>
    <n v="12"/>
    <n v="67"/>
    <n v="0.67"/>
    <b v="0"/>
    <n v="0"/>
    <x v="386"/>
    <n v="926"/>
    <n v="84"/>
    <n v="0.84"/>
    <n v="41172203"/>
    <s v="N/A"/>
    <s v="1gIC63gC3B7o7FfpPACZQJ"/>
    <n v="2335"/>
    <s v="4"/>
    <d v="2011-06-24T00:00:00"/>
    <n v="5313"/>
    <n v="88.55"/>
    <n v="7.3791666666666664"/>
    <n v="14"/>
    <s v="album"/>
    <s v="Album"/>
    <n v="422"/>
  </r>
  <r>
    <s v="6LGwEHsFbxt7BgDwGXqFgj"/>
    <n v="6984"/>
    <s v="Government Hooker"/>
    <n v="3"/>
    <n v="67"/>
    <n v="0.67"/>
    <b v="0"/>
    <n v="0"/>
    <x v="16"/>
    <n v="34"/>
    <n v="89"/>
    <n v="0.89"/>
    <n v="42275793"/>
    <s v="art pop, pop"/>
    <s v="6LY3AerY6KNGOPsNPL63Kk"/>
    <n v="557"/>
    <s v="Born This Way (International Special Edition Version)"/>
    <d v="2011-05-23T00:00:00"/>
    <n v="5345"/>
    <n v="89.083333333333329"/>
    <n v="7.4236111111111107"/>
    <n v="23"/>
    <s v="album"/>
    <s v="Album"/>
    <n v="423"/>
  </r>
  <r>
    <s v="2eF2x1BkgilhaZ2AipRY8j"/>
    <n v="4512"/>
    <s v="Turning Tables"/>
    <n v="3"/>
    <n v="67"/>
    <n v="0.67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16"/>
  </r>
  <r>
    <s v="6MAdEUilV2p9RQUqE5bMAK"/>
    <n v="8543"/>
    <s v="Domino"/>
    <n v="14"/>
    <n v="67"/>
    <n v="0.67"/>
    <b v="0"/>
    <n v="0"/>
    <x v="245"/>
    <n v="543"/>
    <n v="71"/>
    <n v="0.71"/>
    <n v="12192383"/>
    <s v="N/A"/>
    <s v="3ga4adzUpLaS2LDcoqfs2r"/>
    <n v="2872"/>
    <s v="Who You Are (Platinum Edition)"/>
    <d v="2011-01-01T00:00:00"/>
    <n v="5487"/>
    <n v="91.45"/>
    <n v="7.6208333333333336"/>
    <n v="16"/>
    <s v="album"/>
    <s v="Album"/>
    <n v="386"/>
  </r>
  <r>
    <s v="3loYYWdPlLiUCq1jiSPfT6"/>
    <n v="4250"/>
    <s v="Kiss Tomorrow Goodbye"/>
    <n v="2"/>
    <n v="67"/>
    <n v="0.67"/>
    <b v="0"/>
    <n v="0"/>
    <x v="560"/>
    <n v="1464"/>
    <n v="74"/>
    <n v="0.74"/>
    <n v="9406293"/>
    <s v="country, acoustic country"/>
    <s v="5IyIjKnGkQbYGVpWenblSe"/>
    <n v="1464"/>
    <s v="Tailgates &amp; Tanlines"/>
    <d v="2011-01-01T00:00:00"/>
    <n v="5487"/>
    <n v="91.45"/>
    <n v="7.6208333333333336"/>
    <n v="13"/>
    <s v="album"/>
    <s v="Album"/>
    <n v="338"/>
  </r>
  <r>
    <s v="5FTCKvxzqy72ceS4Ujux4N"/>
    <n v="1533"/>
    <s v="What's My Name?"/>
    <n v="2"/>
    <n v="67"/>
    <n v="0.67"/>
    <b v="1"/>
    <n v="1"/>
    <x v="57"/>
    <n v="103"/>
    <n v="90"/>
    <n v="0.9"/>
    <n v="69050055"/>
    <s v="pop, r&amp;b"/>
    <s v="7vN82vd1Vq44fjlhjfvHJp"/>
    <n v="1962"/>
    <s v="Loud"/>
    <d v="2010-11-16T00:00:00"/>
    <n v="5533"/>
    <n v="92.216666666666669"/>
    <n v="7.6847222222222227"/>
    <n v="12"/>
    <s v="album"/>
    <s v="Album"/>
    <n v="438"/>
  </r>
  <r>
    <s v="3f7gYMirBEKuc57218BjOY"/>
    <n v="2485"/>
    <s v="California Gurls"/>
    <n v="3"/>
    <n v="67"/>
    <n v="0.67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91"/>
  </r>
  <r>
    <s v="4SE4yewyGpOYfxfx59Yjc5"/>
    <n v="3118"/>
    <s v="Cinderella Man"/>
    <n v="11"/>
    <n v="67"/>
    <n v="0.67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65"/>
  </r>
  <r>
    <s v="5sUCU4eiyf0pplIJ7OGEoc"/>
    <n v="7629"/>
    <s v="Beauty School"/>
    <n v="5"/>
    <n v="67"/>
    <n v="0.67"/>
    <b v="0"/>
    <n v="0"/>
    <x v="303"/>
    <n v="689"/>
    <n v="81"/>
    <n v="0.81"/>
    <n v="7714772"/>
    <s v="nu metal, alternative metal, rap metal, shoegaze, rock"/>
    <s v="1GjjBpY2iDwSQs5bykQI5e"/>
    <n v="689"/>
    <s v="Diamond Eyes"/>
    <d v="2010-04-30T00:00:00"/>
    <n v="5733"/>
    <n v="95.55"/>
    <n v="7.9624999999999995"/>
    <n v="11"/>
    <s v="album"/>
    <s v="Album"/>
    <n v="479"/>
  </r>
  <r>
    <s v="1NpDnkQO0yWxTtntrC0UNz"/>
    <n v="2108"/>
    <s v="California King Bed"/>
    <n v="6"/>
    <n v="67"/>
    <n v="0.67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19"/>
  </r>
  <r>
    <s v="4BDgGQXx7jO2JgC7bpFsIv"/>
    <n v="5039"/>
    <s v="Shut It Down"/>
    <n v="8"/>
    <n v="67"/>
    <n v="0.67"/>
    <b v="1"/>
    <n v="1"/>
    <x v="88"/>
    <n v="164"/>
    <n v="95"/>
    <n v="0.95"/>
    <n v="103039388"/>
    <s v="rap"/>
    <s v="6agmeioaDOBupymziJihgB"/>
    <n v="2879"/>
    <s v="Thank Me Later (Int'l Version)"/>
    <d v="2010-01-01T00:00:00"/>
    <n v="5852"/>
    <n v="97.533333333333331"/>
    <n v="8.1277777777777782"/>
    <n v="15"/>
    <s v="album"/>
    <s v="Album"/>
    <n v="698"/>
  </r>
  <r>
    <s v="2R3heksil8zmzSFUwYQIPC"/>
    <n v="1656"/>
    <s v="Empathy"/>
    <n v="6"/>
    <n v="67"/>
    <n v="0.67"/>
    <b v="0"/>
    <n v="0"/>
    <x v="742"/>
    <n v="2148"/>
    <n v="69"/>
    <n v="0.69"/>
    <n v="3290296"/>
    <s v="witch house, electroclash, new rave, alternative dance"/>
    <s v="5B2ipvFV27t5lUQYcNkTpg"/>
    <n v="2148"/>
    <s v="Crystal Castles (II)"/>
    <d v="2010-01-01T00:00:00"/>
    <n v="5852"/>
    <n v="97.533333333333331"/>
    <n v="8.1277777777777782"/>
    <n v="14"/>
    <s v="album"/>
    <s v="Album"/>
    <n v="418"/>
  </r>
  <r>
    <s v="4u26EevCNXMhlvE1xFBJwX"/>
    <n v="1353"/>
    <s v="If I Die Young"/>
    <n v="3"/>
    <n v="67"/>
    <n v="0.67"/>
    <b v="0"/>
    <n v="0"/>
    <x v="927"/>
    <n v="2881"/>
    <n v="55"/>
    <n v="0.55000000000000004"/>
    <n v="1615133"/>
    <s v="country"/>
    <s v="3dASAcs9QOsmoSLhHjEhCu"/>
    <n v="2881"/>
    <s v="The Band Perry"/>
    <d v="2010-01-01T00:00:00"/>
    <n v="5852"/>
    <n v="97.533333333333331"/>
    <n v="8.1277777777777782"/>
    <n v="11"/>
    <s v="album"/>
    <s v="Album"/>
    <n v="371"/>
  </r>
  <r>
    <s v="2QTDuJIGKUjR7E2Q6KupIh"/>
    <n v="3928"/>
    <s v="Test Drive - From How To Train Your Dragon Music From The Motion Picture"/>
    <n v="11"/>
    <n v="67"/>
    <n v="0.67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6"/>
  </r>
  <r>
    <s v="5UBBJnFxsfjFxfrtvErQoH"/>
    <n v="1735"/>
    <s v="Crystalised"/>
    <n v="3"/>
    <n v="67"/>
    <n v="0.67"/>
    <b v="0"/>
    <n v="0"/>
    <x v="929"/>
    <n v="2883"/>
    <n v="63"/>
    <n v="0.63"/>
    <n v="3785833"/>
    <s v="N/A"/>
    <s v="2av2ZSHlvD7rvLSsMvtYCG"/>
    <n v="2883"/>
    <s v="xx"/>
    <d v="2009-08-16T00:00:00"/>
    <n v="5990"/>
    <n v="99.833333333333329"/>
    <n v="8.3194444444444446"/>
    <n v="11"/>
    <s v="album"/>
    <s v="Album"/>
    <n v="336"/>
  </r>
  <r>
    <s v="5vlEg2fT4cFWAqU5QptIpQ"/>
    <n v="6305"/>
    <s v="Replay"/>
    <n v="1"/>
    <n v="67"/>
    <n v="0.67"/>
    <b v="0"/>
    <n v="0"/>
    <x v="351"/>
    <n v="821"/>
    <n v="65"/>
    <n v="0.65"/>
    <n v="1156272"/>
    <s v="N/A"/>
    <s v="698AdfGuOthKXXvvHla9bf"/>
    <n v="2884"/>
    <s v="Replay"/>
    <d v="2009-08-11T00:00:00"/>
    <n v="5995"/>
    <n v="99.916666666666671"/>
    <n v="8.3263888888888893"/>
    <n v="1"/>
    <s v="single"/>
    <s v="Single"/>
    <n v="303"/>
  </r>
  <r>
    <s v="57uX2vR9j9DNiANDYfXw1i"/>
    <n v="2268"/>
    <s v="Never Say Never"/>
    <n v="5"/>
    <n v="67"/>
    <n v="0.67"/>
    <b v="0"/>
    <n v="0"/>
    <x v="146"/>
    <n v="280"/>
    <n v="73"/>
    <n v="0.73"/>
    <n v="4290585"/>
    <s v="N/A"/>
    <s v="3ibdlhMmbFPMYoWvwHCzI3"/>
    <n v="2885"/>
    <s v="The Fray"/>
    <d v="2009-02-02T00:00:00"/>
    <n v="6185"/>
    <n v="103.08333333333333"/>
    <n v="8.5902777777777768"/>
    <n v="10"/>
    <s v="album"/>
    <s v="Album"/>
    <n v="427"/>
  </r>
  <r>
    <s v="5R9a4t5t5O0IsznsrKPVro"/>
    <n v="3339"/>
    <s v="Single Ladies (Put a Ring on It)"/>
    <n v="1"/>
    <n v="67"/>
    <n v="0.67"/>
    <b v="0"/>
    <n v="0"/>
    <x v="386"/>
    <n v="926"/>
    <n v="84"/>
    <n v="0.84"/>
    <n v="41172203"/>
    <s v="N/A"/>
    <s v="39P7VD7qlg3Z0ltq60eHp7"/>
    <n v="1635"/>
    <s v="I AM...SASHA FIERCE"/>
    <d v="2008-11-17T00:00:00"/>
    <n v="6262"/>
    <n v="104.36666666666666"/>
    <n v="8.6972222222222211"/>
    <n v="11"/>
    <s v="album"/>
    <s v="Album"/>
    <n v="322"/>
  </r>
  <r>
    <s v="5cxp9kjCFyJwzv3lzeX7ku"/>
    <n v="8076"/>
    <s v="Inside the Fire"/>
    <n v="2"/>
    <n v="67"/>
    <n v="0.67"/>
    <b v="0"/>
    <n v="0"/>
    <x v="506"/>
    <n v="1262"/>
    <n v="74"/>
    <n v="0.74"/>
    <n v="7647950"/>
    <s v="metal, nu metal, alternative metal, rap metal, hard rock"/>
    <s v="6hz9f6H7URtoigU517WjD6"/>
    <n v="2887"/>
    <s v="Indestructible (Deluxe Edition)"/>
    <d v="2008-04-29T00:00:00"/>
    <n v="6464"/>
    <n v="107.73333333333333"/>
    <n v="8.9777777777777779"/>
    <n v="15"/>
    <s v="album"/>
    <s v="Album"/>
    <n v="385"/>
  </r>
  <r>
    <s v="49wOjOkS4pBK3PQnPnNYjb"/>
    <n v="7222"/>
    <s v="Zombie"/>
    <n v="8"/>
    <n v="67"/>
    <n v="0.67"/>
    <b v="0"/>
    <n v="0"/>
    <x v="220"/>
    <n v="475"/>
    <n v="76"/>
    <n v="0.76"/>
    <n v="5403309"/>
    <s v="N/A"/>
    <s v="5zjZVqXPI7J5qtBsZMjlI8"/>
    <n v="2888"/>
    <s v="Gold"/>
    <d v="2008-03-11T00:00:00"/>
    <n v="6513"/>
    <n v="108.55"/>
    <n v="9.0458333333333325"/>
    <n v="31"/>
    <s v="compilation"/>
    <s v="Compilation"/>
    <n v="512"/>
  </r>
  <r>
    <s v="6A3Q8BVAAI2PW1s6MX4ZGF"/>
    <n v="4536"/>
    <s v="Boa Sorte / Good Luck (feat. Ben Harper)"/>
    <n v="4"/>
    <n v="67"/>
    <n v="0.67"/>
    <b v="0"/>
    <n v="0"/>
    <x v="930"/>
    <n v="2889"/>
    <n v="64"/>
    <n v="0.64"/>
    <n v="1392074"/>
    <s v="mpb, nova mpb, samba"/>
    <s v="0deZTBaASnRuOxp2IcnTBN"/>
    <n v="2889"/>
    <s v="Sim (Deluxe)"/>
    <d v="2007-06-30T00:00:00"/>
    <n v="6768"/>
    <n v="112.8"/>
    <n v="9.4"/>
    <n v="16"/>
    <s v="album"/>
    <s v="Album"/>
    <n v="392"/>
  </r>
  <r>
    <s v="5OusUgzHz6Ulb3GZT7WUo5"/>
    <n v="656"/>
    <s v="Watching You"/>
    <n v="3"/>
    <n v="67"/>
    <n v="0.67"/>
    <b v="0"/>
    <n v="0"/>
    <x v="931"/>
    <n v="2890"/>
    <n v="60"/>
    <n v="0.6"/>
    <n v="2011461"/>
    <s v="country, acoustic country"/>
    <s v="5YG0aqiSCfhcWmW2KEsSWJ"/>
    <n v="2890"/>
    <s v="If You're Going Through Hell"/>
    <d v="2006-07-18T00:00:00"/>
    <n v="7115"/>
    <n v="118.58333333333333"/>
    <n v="9.8819444444444446"/>
    <n v="10"/>
    <s v="album"/>
    <s v="Album"/>
    <n v="392"/>
  </r>
  <r>
    <s v="5YaLFRpqpUzgLLDcukNn0H"/>
    <n v="1947"/>
    <s v="Lithium"/>
    <n v="4"/>
    <n v="67"/>
    <n v="0.67"/>
    <b v="0"/>
    <n v="0"/>
    <x v="58"/>
    <n v="105"/>
    <n v="75"/>
    <n v="0.75"/>
    <n v="6158071"/>
    <s v="alternative metal"/>
    <s v="3lFQ9ihSNR5YD0yi0yTzdC"/>
    <n v="1970"/>
    <s v="The Open Door"/>
    <d v="2006-01-01T00:00:00"/>
    <n v="7313"/>
    <n v="121.88333333333334"/>
    <n v="10.156944444444445"/>
    <n v="13"/>
    <s v="album"/>
    <s v="Album"/>
    <n v="373"/>
  </r>
  <r>
    <s v="0jY829pCMnstlNtaE72vSB"/>
    <n v="1062"/>
    <s v="Decadence"/>
    <n v="9"/>
    <n v="67"/>
    <n v="0.67"/>
    <b v="0"/>
    <n v="0"/>
    <x v="506"/>
    <n v="1262"/>
    <n v="74"/>
    <n v="0.74"/>
    <n v="7646449"/>
    <s v="metal, nu metal, alternative metal, rap metal, hard rock"/>
    <s v="0Te7OvzuUMnbsqCneIDUm6"/>
    <n v="2892"/>
    <s v="Ten Thousand Fists"/>
    <d v="2005-09-19T00:00:00"/>
    <n v="7417"/>
    <n v="123.61666666666666"/>
    <n v="10.301388888888889"/>
    <n v="14"/>
    <s v="album"/>
    <s v="Album"/>
    <n v="341"/>
  </r>
  <r>
    <s v="3bYrSlgvWacP1LZV44pfzp"/>
    <n v="185"/>
    <s v="Photograph - 2020 Remaster"/>
    <n v="3"/>
    <n v="67"/>
    <n v="0.67"/>
    <b v="0"/>
    <n v="0"/>
    <x v="111"/>
    <n v="208"/>
    <n v="78"/>
    <n v="0.78"/>
    <n v="7849274"/>
    <s v="post-grunge, rock"/>
    <s v="3MNvfg19MJsXCQ0I3WVdkm"/>
    <n v="2893"/>
    <s v="All The Right Reasons (15th Anniversary Expanded Edition)"/>
    <d v="2005-06-30T00:00:00"/>
    <n v="7498"/>
    <n v="124.96666666666667"/>
    <n v="10.41388888888889"/>
    <n v="27"/>
    <s v="album"/>
    <s v="Album"/>
    <n v="431"/>
  </r>
  <r>
    <s v="3I09LQbHS3NSU46Ly3tPpR"/>
    <n v="3724"/>
    <s v="Feeling Good"/>
    <n v="1"/>
    <n v="67"/>
    <n v="0.67"/>
    <b v="0"/>
    <n v="0"/>
    <x v="612"/>
    <n v="1639"/>
    <n v="73"/>
    <n v="0.73"/>
    <n v="6893010"/>
    <s v="christmas"/>
    <s v="2koUTBXkwUt2uJYv0uezHx"/>
    <n v="2894"/>
    <s v="It's Time"/>
    <d v="2005-02-07T00:00:00"/>
    <n v="7641"/>
    <n v="127.35"/>
    <n v="10.612499999999999"/>
    <n v="13"/>
    <s v="album"/>
    <s v="Album"/>
    <n v="395"/>
  </r>
  <r>
    <s v="6IC6VhpV7D8T1t037Atqpu"/>
    <n v="5409"/>
    <s v="Tequila Makes Her Clothes Fall Off"/>
    <n v="3"/>
    <n v="67"/>
    <n v="0.67"/>
    <b v="0"/>
    <n v="0"/>
    <x v="932"/>
    <n v="2895"/>
    <n v="57"/>
    <n v="0.56999999999999995"/>
    <n v="862404"/>
    <s v="country, acoustic country"/>
    <s v="0fuGd7HQHt8xUoJKEuWAFl"/>
    <n v="2895"/>
    <s v="III"/>
    <d v="2005-01-01T00:00:00"/>
    <n v="7678"/>
    <n v="127.96666666666667"/>
    <n v="10.66388888888889"/>
    <n v="11"/>
    <s v="album"/>
    <s v="Album"/>
    <n v="311"/>
  </r>
  <r>
    <s v="3UULkHdmLDqBDPmBYltoRE"/>
    <n v="4973"/>
    <s v="Metalingus"/>
    <n v="5"/>
    <n v="67"/>
    <n v="0.67"/>
    <b v="0"/>
    <n v="0"/>
    <x v="933"/>
    <n v="2896"/>
    <n v="60"/>
    <n v="0.6"/>
    <n v="1234078"/>
    <s v="post-grunge, alternative metal, hard rock"/>
    <s v="6hqietEuZCikevdO2oGTcx"/>
    <n v="2896"/>
    <s v="One Day Remains"/>
    <d v="2004-08-10T00:00:00"/>
    <n v="7822"/>
    <n v="130.36666666666667"/>
    <n v="10.863888888888889"/>
    <n v="11"/>
    <s v="album"/>
    <s v="Album"/>
    <n v="433"/>
  </r>
  <r>
    <s v="1n7omixiROWs5q6xpWiQuL"/>
    <n v="1549"/>
    <s v="Satisfaction - Isak Original Extended"/>
    <n v="1"/>
    <n v="67"/>
    <n v="0.67"/>
    <b v="0"/>
    <n v="0"/>
    <x v="934"/>
    <n v="2897"/>
    <n v="63"/>
    <n v="0.63"/>
    <n v="608571"/>
    <s v="electro house"/>
    <s v="1pjsWAK5eBtJsYGtYDiCER"/>
    <n v="2897"/>
    <s v="Hypnotica (Benny Benassi Presents The Biz)"/>
    <d v="2003-05-23T00:00:00"/>
    <n v="8267"/>
    <n v="137.78333333333333"/>
    <n v="11.481944444444444"/>
    <n v="14"/>
    <s v="album"/>
    <s v="Album"/>
    <n v="475"/>
  </r>
  <r>
    <s v="3TCauNPqFiniaYHBvEVoHG"/>
    <m/>
    <s v="Beautiful"/>
    <n v="11"/>
    <n v="67"/>
    <n v="0.67"/>
    <b v="0"/>
    <n v="0"/>
    <x v="313"/>
    <n v="704"/>
    <n v="76"/>
    <n v="0.76"/>
    <n v="9250522"/>
    <s v="N/A"/>
    <s v="2USigX9DhGuAini71XZEEK"/>
    <n v="2898"/>
    <s v="Stripped"/>
    <d v="2002-07-19T00:00:00"/>
    <n v="8575"/>
    <n v="142.91666666666666"/>
    <n v="11.909722222222221"/>
    <n v="20"/>
    <s v="album"/>
    <s v="Album"/>
    <n v="397"/>
  </r>
  <r>
    <s v="0FLBNqc5oAiTt4J2e3fe3y"/>
    <m/>
    <s v="Blurry"/>
    <n v="5"/>
    <n v="67"/>
    <n v="0.67"/>
    <b v="0"/>
    <n v="0"/>
    <x v="935"/>
    <n v="2899"/>
    <n v="63"/>
    <n v="0.63"/>
    <n v="2315984"/>
    <s v="post-grunge"/>
    <s v="4oWz3E9jTrBe9sVkiX2sJ5"/>
    <n v="2899"/>
    <s v="Come Clean"/>
    <d v="2001-08-28T00:00:00"/>
    <n v="8900"/>
    <n v="148.33333333333334"/>
    <n v="12.361111111111112"/>
    <n v="12"/>
    <s v="album"/>
    <s v="Album"/>
    <n v="506"/>
  </r>
  <r>
    <s v="69j0KoPJuwpnbGWrfn7Yll"/>
    <m/>
    <s v="Picture (feat. Sheryl Crow)"/>
    <n v="9"/>
    <n v="67"/>
    <n v="0.67"/>
    <b v="0"/>
    <n v="0"/>
    <x v="936"/>
    <n v="2900"/>
    <n v="65"/>
    <n v="0.65"/>
    <n v="2994436"/>
    <s v="N/A"/>
    <s v="64du8CiAmKAzVswhA3RK4r"/>
    <n v="2900"/>
    <s v="Cocky"/>
    <d v="2001-06-30T00:00:00"/>
    <n v="8959"/>
    <n v="149.31666666666666"/>
    <n v="12.443055555555555"/>
    <n v="14"/>
    <s v="album"/>
    <s v="Album"/>
    <n v="498"/>
  </r>
  <r>
    <s v="0C9jZPUv4SuaXkuEQw6L40"/>
    <m/>
    <s v="I'm A Believer"/>
    <n v="13"/>
    <n v="67"/>
    <n v="0.67"/>
    <b v="0"/>
    <n v="0"/>
    <x v="414"/>
    <n v="999"/>
    <n v="64"/>
    <n v="0.64"/>
    <n v="1197544"/>
    <s v="N/A"/>
    <s v="7KZkFAtkse1rKL9HdFTCuh"/>
    <n v="2901"/>
    <s v="Smash Mouth"/>
    <d v="2001-01-01T00:00:00"/>
    <n v="9139"/>
    <n v="152.31666666666666"/>
    <n v="12.693055555555555"/>
    <n v="15"/>
    <s v="album"/>
    <s v="Album"/>
    <n v="308"/>
  </r>
  <r>
    <s v="7kxM3UJwN6rHAW5kwdlAHK"/>
    <m/>
    <s v="Forgotten"/>
    <n v="10"/>
    <n v="67"/>
    <n v="0.67"/>
    <b v="0"/>
    <n v="0"/>
    <x v="43"/>
    <n v="78"/>
    <n v="88"/>
    <n v="0.88"/>
    <n v="31806929"/>
    <s v="nu metal, rap metal, rock, alternative metal"/>
    <s v="6hPkbAV3ZXpGZBGUvL6jVM"/>
    <n v="78"/>
    <s v="Hybrid Theory (Bonus Edition)"/>
    <d v="2000-10-24T00:00:00"/>
    <n v="9208"/>
    <n v="153.46666666666667"/>
    <n v="12.78888888888889"/>
    <n v="15"/>
    <s v="album"/>
    <s v="Album"/>
    <n v="324"/>
  </r>
  <r>
    <s v="0qksx8mV28lztYIZ1om8ml"/>
    <m/>
    <s v="Shiver"/>
    <n v="2"/>
    <n v="67"/>
    <n v="0.67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507"/>
  </r>
  <r>
    <s v="4pdLZsxq0y5oJDb6Cxlokw"/>
    <m/>
    <s v="You Got Me"/>
    <n v="15"/>
    <n v="67"/>
    <n v="0.67"/>
    <b v="1"/>
    <n v="1"/>
    <x v="937"/>
    <n v="2904"/>
    <n v="59"/>
    <n v="0.59"/>
    <n v="1494924"/>
    <s v="east coast hip hop, jazz rap, hip hop"/>
    <s v="0qbl8aNaCUOvX8HGsZYLfh"/>
    <n v="2904"/>
    <s v="Things Fall Apart"/>
    <d v="1999-02-23T00:00:00"/>
    <n v="9817"/>
    <n v="163.61666666666667"/>
    <n v="13.634722222222223"/>
    <n v="18"/>
    <s v="album"/>
    <s v="Album"/>
    <n v="432"/>
  </r>
  <r>
    <s v="2CVV8PtUYYsux8XOzWkCP0"/>
    <m/>
    <s v="Subterranean Homesick Alien"/>
    <n v="3"/>
    <n v="67"/>
    <n v="0.67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46"/>
  </r>
  <r>
    <s v="1rJM37Dd4OcSJvzI84yCcP"/>
    <m/>
    <s v="Fu-Gee-La"/>
    <n v="6"/>
    <n v="67"/>
    <n v="0.67"/>
    <b v="1"/>
    <n v="1"/>
    <x v="706"/>
    <n v="1985"/>
    <n v="65"/>
    <n v="0.65"/>
    <n v="1660600"/>
    <s v="east coast hip hop"/>
    <s v="18XFe4CPBgVezXkxZP6rTb"/>
    <n v="1985"/>
    <s v="The Score (Expanded Edition)"/>
    <d v="1996-02-13T00:00:00"/>
    <n v="10923"/>
    <n v="182.05"/>
    <n v="15.170833333333334"/>
    <n v="17"/>
    <s v="album"/>
    <s v="Album"/>
    <n v="433"/>
  </r>
  <r>
    <s v="551qy5vUgrUfEUc4dCNfht"/>
    <m/>
    <s v="Where Did You Sleep Last Night - Live"/>
    <n v="14"/>
    <n v="67"/>
    <n v="0.67"/>
    <b v="0"/>
    <n v="0"/>
    <x v="151"/>
    <n v="289"/>
    <n v="81"/>
    <n v="0.81"/>
    <n v="23398010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51"/>
  </r>
  <r>
    <s v="3PkvYP6223QO3xlW2THd1x"/>
    <m/>
    <s v="Would I Lie To You?"/>
    <n v="3"/>
    <n v="67"/>
    <n v="0.67"/>
    <b v="0"/>
    <n v="0"/>
    <x v="938"/>
    <n v="2908"/>
    <n v="52"/>
    <n v="0.52"/>
    <n v="41369"/>
    <s v="N/A"/>
    <s v="2qSjYxNL8dN8QCTTQyuNOA"/>
    <n v="2908"/>
    <s v="Duophonic"/>
    <d v="1992-01-01T00:00:00"/>
    <n v="12427"/>
    <n v="207.11666666666667"/>
    <n v="17.259722222222223"/>
    <n v="14"/>
    <s v="album"/>
    <s v="Album"/>
    <n v="466"/>
  </r>
  <r>
    <s v="08o75xMKmGrKny6GsXrNJW"/>
    <m/>
    <s v="Little Lies"/>
    <n v="12"/>
    <n v="67"/>
    <n v="0.67"/>
    <b v="0"/>
    <n v="0"/>
    <x v="85"/>
    <n v="155"/>
    <n v="83"/>
    <n v="0.83"/>
    <n v="13966197"/>
    <s v="classic rock, yacht rock, soft rock"/>
    <s v="0LfM3PGkXE6KvJEE1HkOnz"/>
    <n v="2720"/>
    <s v="Greatest Hits"/>
    <d v="1988-11-21T00:00:00"/>
    <n v="13563"/>
    <n v="226.05"/>
    <n v="18.837500000000002"/>
    <n v="16"/>
    <s v="compilation"/>
    <s v="Compilation"/>
    <n v="363"/>
  </r>
  <r>
    <s v="1H5N26VqHR4JhuaRKY2I0u"/>
    <m/>
    <s v="Heaven Knows I'm Miserable Now - 2011 Remaster"/>
    <n v="12"/>
    <n v="67"/>
    <n v="0.67"/>
    <b v="0"/>
    <n v="0"/>
    <x v="183"/>
    <n v="372"/>
    <n v="78"/>
    <n v="0.78"/>
    <n v="7731427"/>
    <s v="new wave, madchester, jangle pop"/>
    <s v="45StnugV9WQMQwk4rRoTy8"/>
    <n v="477"/>
    <s v="Louder Than Bombs"/>
    <d v="1987-06-30T00:00:00"/>
    <n v="14073"/>
    <n v="234.55"/>
    <n v="19.545833333333334"/>
    <n v="24"/>
    <s v="compilation"/>
    <s v="Compilation"/>
    <n v="359"/>
  </r>
  <r>
    <s v="2w3ScXudq4aD3K5HFO5xvx"/>
    <m/>
    <s v="Gold Dust Woman - 2004 Remaster"/>
    <n v="11"/>
    <n v="67"/>
    <n v="0.67"/>
    <b v="0"/>
    <n v="0"/>
    <x v="85"/>
    <n v="155"/>
    <n v="83"/>
    <n v="0.83"/>
    <n v="13966197"/>
    <s v="classic rock, yacht rock, soft rock"/>
    <s v="1bt6q2SruMsBtcerNVtpZB"/>
    <n v="2911"/>
    <s v="Rumours"/>
    <d v="1977-02-04T00:00:00"/>
    <n v="17871"/>
    <n v="297.85000000000002"/>
    <n v="24.820833333333336"/>
    <n v="11"/>
    <s v="album"/>
    <s v="Album"/>
    <n v="492"/>
  </r>
  <r>
    <s v="0wJoRiX5K5BxlqZTolB2LD"/>
    <m/>
    <s v="Purple Haze"/>
    <n v="1"/>
    <n v="67"/>
    <n v="0.67"/>
    <b v="0"/>
    <n v="0"/>
    <x v="624"/>
    <n v="1660"/>
    <n v="66"/>
    <n v="0.66"/>
    <n v="7367979"/>
    <s v="psychedelic rock, classic rock, acid rock, blues rock"/>
    <s v="7rSZXXHHvIhF4yUFdaOCy9"/>
    <n v="2912"/>
    <s v="Are You Experienced"/>
    <d v="1967-05-12T00:00:00"/>
    <n v="21427"/>
    <n v="357.11666666666667"/>
    <n v="29.759722222222223"/>
    <n v="17"/>
    <s v="album"/>
    <s v="Album"/>
    <n v="284"/>
  </r>
  <r>
    <s v="6iAWfzQSSHemnvL5yq1q2k"/>
    <n v="4514"/>
    <s v="Kill For Love"/>
    <n v="13"/>
    <n v="66"/>
    <n v="0.6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11"/>
  </r>
  <r>
    <s v="0szmDue1FCIpLC9SBs7fbU"/>
    <n v="7791"/>
    <s v="My Girl"/>
    <n v="1"/>
    <n v="66"/>
    <n v="0.66"/>
    <b v="0"/>
    <n v="0"/>
    <x v="371"/>
    <n v="873"/>
    <n v="71"/>
    <n v="0.71"/>
    <n v="2569728"/>
    <s v="N/A"/>
    <s v="19dLWMBcqXwZy0Lv7nxRjb"/>
    <n v="2914"/>
    <s v="My Girl"/>
    <d v="2025-07-25T00:00:00"/>
    <n v="168"/>
    <n v="2.8"/>
    <n v="0.23333333333333331"/>
    <n v="1"/>
    <s v="single"/>
    <s v="Single"/>
    <n v="295"/>
  </r>
  <r>
    <s v="6AX3i1TluzbvpJpKrY7NoD"/>
    <n v="6047"/>
    <s v="SWEET SPOT"/>
    <n v="15"/>
    <n v="66"/>
    <n v="0.66"/>
    <b v="1"/>
    <n v="1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08"/>
  </r>
  <r>
    <s v="2rDMtmPctM67hICAZTKAjx"/>
    <n v="4195"/>
    <s v="End of the World"/>
    <n v="3"/>
    <n v="66"/>
    <n v="0.66"/>
    <b v="0"/>
    <n v="0"/>
    <x v="123"/>
    <n v="234"/>
    <n v="81"/>
    <n v="0.81"/>
    <n v="26564677"/>
    <s v="country pop, rock, hip hop, experimental"/>
    <s v="7h7smPzBYx8LOLI3ncM3vQ"/>
    <n v="2558"/>
    <s v="Something Beautiful"/>
    <d v="2025-05-30T00:00:00"/>
    <n v="224"/>
    <n v="3.7333333333333334"/>
    <n v="0.31111111111111112"/>
    <n v="13"/>
    <s v="album"/>
    <s v="Album"/>
    <n v="417"/>
  </r>
  <r>
    <s v="0kHZ0qrGL9MohF9R8Uw77Y"/>
    <n v="4692"/>
    <s v="Starlight"/>
    <n v="14"/>
    <n v="66"/>
    <n v="0.66"/>
    <b v="1"/>
    <n v="1"/>
    <x v="46"/>
    <n v="86"/>
    <n v="81"/>
    <n v="0.81"/>
    <n v="12328041"/>
    <s v="k-pop"/>
    <s v="1vWMw6pu3err6qqZzI3RhH"/>
    <n v="86"/>
    <s v="Ruby"/>
    <d v="2025-03-07T00:00:00"/>
    <n v="308"/>
    <n v="5.1333333333333337"/>
    <n v="0.42777777777777781"/>
    <n v="15"/>
    <s v="album"/>
    <s v="Album"/>
    <n v="28"/>
  </r>
  <r>
    <s v="4il87YHqSV9UqbBkXM7z7m"/>
    <n v="8311"/>
    <s v="Sports car"/>
    <n v="7"/>
    <n v="66"/>
    <n v="0.66"/>
    <b v="0"/>
    <n v="0"/>
    <x v="11"/>
    <n v="26"/>
    <n v="88"/>
    <n v="0.88"/>
    <n v="9256589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75"/>
  </r>
  <r>
    <s v="6jp9WjJtKF0Fgks0Y9Kkni"/>
    <n v="607"/>
    <s v="Like I do"/>
    <n v="10"/>
    <n v="66"/>
    <n v="0.66"/>
    <b v="1"/>
    <n v="1"/>
    <x v="11"/>
    <n v="26"/>
    <n v="88"/>
    <n v="0.88"/>
    <n v="9249502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303"/>
  </r>
  <r>
    <s v="56LQyaXsYWQZ2b7OPLAKEO"/>
    <n v="3661"/>
    <s v="Greenlight"/>
    <n v="14"/>
    <n v="66"/>
    <n v="0.66"/>
    <b v="1"/>
    <n v="1"/>
    <x v="11"/>
    <n v="26"/>
    <n v="88"/>
    <n v="0.88"/>
    <n v="9241516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75"/>
  </r>
  <r>
    <s v="0bcZ7xN9IcjSNxLerzR2yl"/>
    <n v="4054"/>
    <s v="I Can't Wait To Get There"/>
    <n v="12"/>
    <n v="66"/>
    <n v="0.66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14"/>
  </r>
  <r>
    <s v="6n6GfXu4i22rdsmRKe2eIn"/>
    <n v="4308"/>
    <s v="Without a Warning"/>
    <n v="21"/>
    <n v="66"/>
    <n v="0.66"/>
    <b v="0"/>
    <n v="0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95"/>
  </r>
  <r>
    <s v="637oNhilCI9UlkWkUW4Grt"/>
    <n v="4807"/>
    <s v="Enjoy The Show (feat. Future)"/>
    <n v="10"/>
    <n v="66"/>
    <n v="0.66"/>
    <b v="1"/>
    <n v="1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502"/>
  </r>
  <r>
    <s v="60Jn0ge4EIHRecFarOZ5qn"/>
    <n v="763"/>
    <s v="ALWAYS BEEN YOU"/>
    <n v="13"/>
    <n v="66"/>
    <n v="0.66"/>
    <b v="0"/>
    <n v="0"/>
    <x v="321"/>
    <n v="731"/>
    <n v="72"/>
    <n v="0.72"/>
    <n v="968416"/>
    <s v="dark r&amp;b"/>
    <s v="3IeLAtjruojjZFpYNCLTZM"/>
    <n v="2924"/>
    <s v="THE CASTLE NEVER FALLS"/>
    <d v="2024-10-18T00:00:00"/>
    <n v="448"/>
    <n v="7.4666666666666668"/>
    <n v="0.62222222222222223"/>
    <n v="14"/>
    <s v="album"/>
    <s v="Album"/>
    <n v="214"/>
  </r>
  <r>
    <s v="2CIXO1jQbrV1hlfI7FUKld"/>
    <n v="4552"/>
    <s v="Wrong Ones (Feat. Tim McGraw)"/>
    <n v="1"/>
    <n v="66"/>
    <n v="0.66"/>
    <b v="1"/>
    <n v="1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26"/>
  </r>
  <r>
    <s v="0lJNSfWnwJMIh94Dv9jQUt"/>
    <n v="8560"/>
    <s v="What Don't Belong To Me"/>
    <n v="6"/>
    <n v="66"/>
    <n v="0.66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45"/>
  </r>
  <r>
    <s v="2CnjDMdpRjlWv04Xk3s6MW"/>
    <n v="56"/>
    <s v="Robin"/>
    <n v="30"/>
    <n v="66"/>
    <n v="0.66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01"/>
  </r>
  <r>
    <s v="5chnRTB9qMK3W1M41SnU9s"/>
    <n v="5921"/>
    <s v="I Can Fix Him (No Really I Can)"/>
    <n v="11"/>
    <n v="66"/>
    <n v="0.66"/>
    <b v="0"/>
    <n v="0"/>
    <x v="1"/>
    <n v="2"/>
    <n v="100"/>
    <n v="1"/>
    <n v="14539632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26"/>
  </r>
  <r>
    <s v="1DTRUYVd8rYpla9hhVVwjo"/>
    <n v="2818"/>
    <s v="The Manuscript"/>
    <n v="31"/>
    <n v="66"/>
    <n v="0.66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74"/>
  </r>
  <r>
    <s v="4d9PtIEVij9jW5OaLinH66"/>
    <n v="5368"/>
    <s v="Clara Bow"/>
    <n v="16"/>
    <n v="66"/>
    <n v="0.66"/>
    <b v="0"/>
    <n v="0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361"/>
  </r>
  <r>
    <s v="2fJcCZXjaPx86LQymV6Ufu"/>
    <n v="7575"/>
    <s v="magic"/>
    <n v="4"/>
    <n v="66"/>
    <n v="0.66"/>
    <b v="0"/>
    <n v="0"/>
    <x v="939"/>
    <n v="2931"/>
    <n v="53"/>
    <n v="0.53"/>
    <n v="146812"/>
    <s v="future bass"/>
    <s v="4sbmhTssarZtkJvycmd8Dn"/>
    <n v="2931"/>
    <s v="sounds"/>
    <d v="2024-03-22T00:00:00"/>
    <n v="658"/>
    <n v="10.966666666666667"/>
    <n v="0.91388888888888886"/>
    <n v="9"/>
    <s v="album"/>
    <s v="Album"/>
    <n v="594"/>
  </r>
  <r>
    <s v="14kyXBpg91RVq8bNRDS1q2"/>
    <n v="6412"/>
    <s v="true story"/>
    <n v="7"/>
    <n v="66"/>
    <n v="0.66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72"/>
  </r>
  <r>
    <s v="50utqknCBo0N3QAQbXIPKV"/>
    <n v="7246"/>
    <s v="UP!"/>
    <n v="1"/>
    <n v="66"/>
    <n v="0.66"/>
    <b v="0"/>
    <n v="0"/>
    <x v="940"/>
    <n v="2933"/>
    <n v="77"/>
    <n v="0.77"/>
    <n v="2268298"/>
    <s v="christian, christian pop, christian hip hop, worship, gospel r&amp;b"/>
    <s v="2WoIZTbS7s8uNtRf9G6QOP"/>
    <n v="2933"/>
    <s v="UP!"/>
    <d v="2024-03-01T00:00:00"/>
    <n v="679"/>
    <n v="11.316666666666666"/>
    <n v="0.94305555555555554"/>
    <n v="1"/>
    <s v="single"/>
    <s v="Single"/>
    <n v="228"/>
  </r>
  <r>
    <s v="0rDQZJtSGgsB2rdkObpdFa"/>
    <n v="3157"/>
    <s v="VOU 787"/>
    <n v="7"/>
    <n v="66"/>
    <n v="0.66"/>
    <b v="1"/>
    <n v="1"/>
    <x v="14"/>
    <n v="32"/>
    <n v="95"/>
    <n v="0.95"/>
    <n v="102536542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06"/>
  </r>
  <r>
    <s v="1U3A66OHQyTu4N2QTMsP86"/>
    <n v="5624"/>
    <s v="GRACIAS POR NADA"/>
    <n v="9"/>
    <n v="66"/>
    <n v="0.66"/>
    <b v="1"/>
    <n v="1"/>
    <x v="14"/>
    <n v="32"/>
    <n v="95"/>
    <n v="0.95"/>
    <n v="102571645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295"/>
  </r>
  <r>
    <s v="71DSaeKtXQaMAqnvMT7Uoc"/>
    <n v="5643"/>
    <s v="Mona Lisa"/>
    <n v="7"/>
    <n v="66"/>
    <n v="0.66"/>
    <b v="0"/>
    <n v="0"/>
    <x v="647"/>
    <n v="1745"/>
    <n v="74"/>
    <n v="0.74"/>
    <n v="2222327"/>
    <s v="N/A"/>
    <s v="2T7LuxZRr6SQMgABLtoYTH"/>
    <n v="2936"/>
    <s v="Sunburn"/>
    <d v="2023-07-07T00:00:00"/>
    <n v="917"/>
    <n v="15.283333333333333"/>
    <n v="1.273611111111111"/>
    <n v="15"/>
    <s v="album"/>
    <s v="Album"/>
    <n v="31"/>
  </r>
  <r>
    <s v="00E0Z2jrF7reoHps4zcbWQ"/>
    <n v="113"/>
    <s v="Car Keys (Ayla)"/>
    <n v="1"/>
    <n v="66"/>
    <n v="0.66"/>
    <b v="0"/>
    <n v="0"/>
    <x v="531"/>
    <n v="1347"/>
    <n v="76"/>
    <n v="0.76"/>
    <n v="11246962"/>
    <s v="brazilian bass, electronic, slap house, electro house"/>
    <s v="1yUD0trOHc8dudwm9VAiHs"/>
    <n v="2937"/>
    <s v="Car Keys (Ayla)"/>
    <d v="2023-06-30T00:00:00"/>
    <n v="924"/>
    <n v="15.4"/>
    <n v="1.2833333333333334"/>
    <n v="1"/>
    <s v="single"/>
    <s v="Single"/>
    <n v="245"/>
  </r>
  <r>
    <s v="6T7FXSuXykeGktMLGp8WgE"/>
    <n v="252"/>
    <s v="All My Life (feat. J. Cole)"/>
    <n v="3"/>
    <n v="66"/>
    <n v="0.66"/>
    <b v="1"/>
    <n v="1"/>
    <x v="941"/>
    <n v="2938"/>
    <n v="78"/>
    <n v="0.78"/>
    <n v="9504357"/>
    <s v="chicago drill, drill"/>
    <s v="6ciIG1XKTlVIn0Yl8rvsce"/>
    <n v="2938"/>
    <s v="Almost Healed"/>
    <d v="2023-05-26T00:00:00"/>
    <n v="959"/>
    <n v="15.983333333333333"/>
    <n v="1.3319444444444444"/>
    <n v="21"/>
    <s v="album"/>
    <s v="Album"/>
    <n v="373"/>
  </r>
  <r>
    <s v="6maTPqynTmrkWIralgGaoP"/>
    <n v="3957"/>
    <s v="If We Ever Broke Up"/>
    <n v="1"/>
    <n v="66"/>
    <n v="0.66"/>
    <b v="1"/>
    <n v="1"/>
    <x v="942"/>
    <n v="2939"/>
    <n v="56"/>
    <n v="0.56000000000000005"/>
    <n v="192529"/>
    <s v="N/A"/>
    <s v="4eadTzshRApGna6Ppz5XwO"/>
    <n v="2939"/>
    <s v="If We Ever Broke Up"/>
    <d v="2023-02-10T00:00:00"/>
    <n v="1064"/>
    <n v="17.733333333333334"/>
    <n v="1.4777777777777779"/>
    <n v="1"/>
    <s v="single"/>
    <s v="Single"/>
    <n v="237"/>
  </r>
  <r>
    <s v="1w7cgGZR86yWz1pA2puVJD"/>
    <n v="5598"/>
    <s v="HEATED"/>
    <n v="11"/>
    <n v="66"/>
    <n v="0.66"/>
    <b v="1"/>
    <n v="1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434"/>
  </r>
  <r>
    <s v="5pyoxDZ1PX0KxBxiRVxA4U"/>
    <n v="4735"/>
    <s v="BREAK MY SOUL"/>
    <n v="6"/>
    <n v="66"/>
    <n v="0.66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463"/>
  </r>
  <r>
    <s v="35TyJIMR3xRouUuo2sjS6v"/>
    <n v="5887"/>
    <s v="Cinema"/>
    <n v="8"/>
    <n v="66"/>
    <n v="0.66"/>
    <b v="0"/>
    <n v="0"/>
    <x v="48"/>
    <n v="90"/>
    <n v="80"/>
    <n v="0.8"/>
    <n v="3413356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405"/>
  </r>
  <r>
    <s v="3FkeNbs9Zeiqkr3WkbOiGp"/>
    <n v="1525"/>
    <s v="Envolver"/>
    <n v="1"/>
    <n v="66"/>
    <n v="0.66"/>
    <b v="0"/>
    <n v="0"/>
    <x v="905"/>
    <n v="2770"/>
    <n v="78"/>
    <n v="0.78"/>
    <n v="13246794"/>
    <s v="brazilian pop, funk pop, brazilian funk, funk carioca"/>
    <s v="2TPl41Riu1SDbHoxhCIo2D"/>
    <n v="2943"/>
    <s v="Versions of Me"/>
    <d v="2022-04-12T00:00:00"/>
    <n v="1368"/>
    <n v="22.8"/>
    <n v="1.9000000000000001"/>
    <n v="15"/>
    <s v="album"/>
    <s v="Album"/>
    <n v="323"/>
  </r>
  <r>
    <s v="26MJjeJ0NSOQDKeZzrEFMl"/>
    <n v="8058"/>
    <s v="hate to be lame"/>
    <n v="11"/>
    <n v="66"/>
    <n v="0.66"/>
    <b v="0"/>
    <n v="0"/>
    <x v="282"/>
    <n v="622"/>
    <n v="74"/>
    <n v="0.74"/>
    <n v="1544658"/>
    <s v="N/A"/>
    <s v="68L5xVV9wydotfDXEik7eD"/>
    <n v="622"/>
    <s v="five seconds flat"/>
    <d v="2022-04-08T00:00:00"/>
    <n v="1372"/>
    <n v="22.866666666666667"/>
    <n v="1.9055555555555557"/>
    <n v="14"/>
    <s v="album"/>
    <s v="Album"/>
    <n v="261"/>
  </r>
  <r>
    <s v="131SfRMv57LKf8xtaSt39k"/>
    <n v="891"/>
    <s v="Who Do You Want"/>
    <n v="1"/>
    <n v="66"/>
    <n v="0.66"/>
    <b v="0"/>
    <n v="0"/>
    <x v="943"/>
    <n v="2945"/>
    <n v="59"/>
    <n v="0.59"/>
    <n v="130194"/>
    <s v="dark r&amp;b"/>
    <s v="3z1PH2HpzbwJ18IVQAKxst"/>
    <n v="2945"/>
    <s v="Who Do You Want"/>
    <d v="2022-03-28T00:00:00"/>
    <n v="1383"/>
    <n v="23.05"/>
    <n v="1.9208333333333334"/>
    <n v="1"/>
    <s v="single"/>
    <s v="Single"/>
    <n v="233"/>
  </r>
  <r>
    <s v="7mFj0LlWtEJaEigguaWqYh"/>
    <n v="5784"/>
    <s v="Sweetest Pie"/>
    <n v="1"/>
    <n v="66"/>
    <n v="0.66"/>
    <b v="1"/>
    <n v="1"/>
    <x v="679"/>
    <n v="1843"/>
    <n v="76"/>
    <n v="0.76"/>
    <n v="10892928"/>
    <s v="N/A"/>
    <s v="4qw41n8iWrdR70Ui3hYBPv"/>
    <n v="2946"/>
    <s v="Sweetest Pie"/>
    <d v="2022-03-11T00:00:00"/>
    <n v="1400"/>
    <n v="23.333333333333332"/>
    <n v="1.9444444444444444"/>
    <n v="1"/>
    <s v="single"/>
    <s v="Single"/>
    <n v="335"/>
  </r>
  <r>
    <s v="23CKxEwKWsLs6LD5poGOLM"/>
    <n v="3987"/>
    <s v="Over"/>
    <n v="10"/>
    <n v="66"/>
    <n v="0.66"/>
    <b v="1"/>
    <n v="1"/>
    <x v="944"/>
    <n v="2947"/>
    <n v="62"/>
    <n v="0.62"/>
    <n v="881274"/>
    <s v="N/A"/>
    <s v="6eiCnBFhY8yvhLjZzjIsxQ"/>
    <n v="2947"/>
    <s v="Candydrip"/>
    <d v="2022-03-10T00:00:00"/>
    <n v="1401"/>
    <n v="23.35"/>
    <n v="1.9458333333333335"/>
    <n v="17"/>
    <s v="album"/>
    <s v="Album"/>
    <n v="345"/>
  </r>
  <r>
    <s v="4A8cWXxKfIL3lAyUDzXbCF"/>
    <n v="317"/>
    <s v="Super Gremlin"/>
    <n v="4"/>
    <n v="66"/>
    <n v="0.66"/>
    <b v="1"/>
    <n v="1"/>
    <x v="444"/>
    <n v="1073"/>
    <n v="79"/>
    <n v="0.79"/>
    <n v="12478974"/>
    <s v="N/A"/>
    <s v="0kxA9Bc8pamypR5GYXmeti"/>
    <n v="2948"/>
    <s v="Sniper Gang Presents Syko Bob &amp; Snapkatt: Nightmare Babies"/>
    <d v="2021-10-30T00:00:00"/>
    <n v="1532"/>
    <n v="25.533333333333335"/>
    <n v="2.1277777777777778"/>
    <n v="11"/>
    <s v="album"/>
    <s v="Album"/>
    <n v="334"/>
  </r>
  <r>
    <s v="7ckfO3Cerf6OsNgdHBqf1b"/>
    <n v="2437"/>
    <s v="Drive You Insane"/>
    <n v="1"/>
    <n v="66"/>
    <n v="0.66"/>
    <b v="1"/>
    <n v="1"/>
    <x v="945"/>
    <n v="2949"/>
    <n v="55"/>
    <n v="0.55000000000000004"/>
    <n v="297153"/>
    <s v="dark r&amp;b"/>
    <s v="2WiVHQzHLzSJqUAhHyF3G1"/>
    <n v="2949"/>
    <s v="Drive You Insane"/>
    <d v="2021-09-01T00:00:00"/>
    <n v="1591"/>
    <n v="26.516666666666666"/>
    <n v="2.2097222222222221"/>
    <n v="1"/>
    <s v="single"/>
    <s v="Single"/>
    <n v="353"/>
  </r>
  <r>
    <s v="6Hfu9sc7jvv6coyy2LlzBF"/>
    <n v="2494"/>
    <s v="Hurricane"/>
    <n v="5"/>
    <n v="66"/>
    <n v="0.66"/>
    <b v="0"/>
    <n v="0"/>
    <x v="105"/>
    <n v="200"/>
    <n v="89"/>
    <n v="0.89"/>
    <n v="31038851"/>
    <s v="rap"/>
    <s v="5CnpZV3q5BcESefcB3WJmz"/>
    <n v="2062"/>
    <s v="Donda"/>
    <d v="2021-08-29T00:00:00"/>
    <n v="1594"/>
    <n v="26.566666666666666"/>
    <n v="2.213888888888889"/>
    <n v="27"/>
    <s v="album"/>
    <s v="Album"/>
    <n v="405"/>
  </r>
  <r>
    <s v="73W5aXorr5vxrySFcoZqIN"/>
    <n v="4135"/>
    <s v="Renegade"/>
    <n v="5"/>
    <n v="66"/>
    <n v="0.66"/>
    <b v="1"/>
    <n v="1"/>
    <x v="946"/>
    <n v="2951"/>
    <n v="52"/>
    <n v="0.52"/>
    <n v="299845"/>
    <s v="N/A"/>
    <s v="3YbMxdapL6mvSQjosFkc0T"/>
    <n v="2951"/>
    <s v="How Long Do You Think It's Gonna Last?"/>
    <d v="2021-08-27T00:00:00"/>
    <n v="1596"/>
    <n v="26.6"/>
    <n v="2.2166666666666668"/>
    <n v="15"/>
    <s v="album"/>
    <s v="Album"/>
    <n v="424"/>
  </r>
  <r>
    <s v="5uSG6fUPRaehaV820zcpsK"/>
    <n v="6673"/>
    <s v="OverHeated"/>
    <n v="10"/>
    <n v="66"/>
    <n v="0.66"/>
    <b v="1"/>
    <n v="1"/>
    <x v="4"/>
    <n v="7"/>
    <n v="90"/>
    <n v="0.9"/>
    <n v="118760311"/>
    <s v="alternative pop, electropop, dark pop"/>
    <s v="0JGOiO34nwfUdDrD612dOp"/>
    <n v="241"/>
    <s v="Happier Than Ever"/>
    <d v="2021-07-30T00:00:00"/>
    <n v="1624"/>
    <n v="27.066666666666666"/>
    <n v="2.2555555555555555"/>
    <n v="16"/>
    <s v="album"/>
    <s v="Album"/>
    <n v="356"/>
  </r>
  <r>
    <s v="1mWdTewIgB3gtBM3TOSFhB"/>
    <n v="6090"/>
    <s v="Butter"/>
    <n v="1"/>
    <n v="66"/>
    <n v="0.66"/>
    <b v="0"/>
    <n v="0"/>
    <x v="330"/>
    <n v="751"/>
    <n v="85"/>
    <n v="0.85"/>
    <n v="81181104"/>
    <s v="k-pop"/>
    <s v="0PBQ3Cp6NG8WX0G9KQVNMP"/>
    <n v="2953"/>
    <s v="Butter (Hotter, Sweeter, Cooler)"/>
    <d v="2021-06-04T00:00:00"/>
    <n v="1680"/>
    <n v="28"/>
    <n v="2.3333333333333335"/>
    <n v="5"/>
    <s v="single"/>
    <s v="Single"/>
    <n v="274"/>
  </r>
  <r>
    <s v="5K6Ssv4Z3zRvxt0P6EKUAP"/>
    <n v="4673"/>
    <s v="Heartbreak Anthem (with David Guetta &amp; Little Mix)"/>
    <n v="1"/>
    <n v="66"/>
    <n v="0.66"/>
    <b v="0"/>
    <n v="0"/>
    <x v="507"/>
    <n v="1264"/>
    <n v="68"/>
    <n v="0.68"/>
    <n v="3469694"/>
    <s v="N/A"/>
    <s v="6kBuGNoOGE7uiPhN82dcJ1"/>
    <n v="2954"/>
    <s v="Heartbreak Anthem (with David Guetta &amp; Little Mix)"/>
    <d v="2021-05-20T00:00:00"/>
    <n v="1695"/>
    <n v="28.25"/>
    <n v="2.3541666666666665"/>
    <n v="1"/>
    <s v="single"/>
    <s v="Single"/>
    <n v="306"/>
  </r>
  <r>
    <s v="6Xgq7MvZiet0hVi3KaDSgJ"/>
    <n v="3088"/>
    <s v="Holy (feat. Chance The Rapper)"/>
    <n v="5"/>
    <n v="66"/>
    <n v="0.66"/>
    <b v="0"/>
    <n v="0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53"/>
  </r>
  <r>
    <s v="0oaY19dUwZimIgzn3ZZLZO"/>
    <n v="2851"/>
    <s v="2 Much"/>
    <n v="1"/>
    <n v="66"/>
    <n v="0.66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54"/>
  </r>
  <r>
    <s v="2769RhOZs0ezRncRW1vryp"/>
    <n v="1843"/>
    <s v="Till Forever Falls Apart"/>
    <n v="1"/>
    <n v="66"/>
    <n v="0.66"/>
    <b v="1"/>
    <n v="1"/>
    <x v="691"/>
    <n v="1915"/>
    <n v="69"/>
    <n v="0.69"/>
    <n v="2554758"/>
    <s v="N/A"/>
    <s v="6hjheUnJ3Gp8ll5DuE1VUz"/>
    <n v="2957"/>
    <s v="Till Forever Falls Apart"/>
    <d v="2021-03-02T00:00:00"/>
    <n v="1774"/>
    <n v="29.566666666666666"/>
    <n v="2.463888888888889"/>
    <n v="1"/>
    <s v="single"/>
    <s v="Single"/>
    <n v="371"/>
  </r>
  <r>
    <s v="4y3g40TWe7fCWCayJZuGvw"/>
    <n v="5965"/>
    <s v="Good In Goodbye"/>
    <n v="2"/>
    <n v="66"/>
    <n v="0.66"/>
    <b v="1"/>
    <n v="1"/>
    <x v="230"/>
    <n v="495"/>
    <n v="74"/>
    <n v="0.74"/>
    <n v="8493078"/>
    <s v="N/A"/>
    <s v="1TKYO9znkrY14VayHze05r"/>
    <n v="2958"/>
    <s v="Life Support"/>
    <d v="2021-02-26T00:00:00"/>
    <n v="1778"/>
    <n v="29.633333333333333"/>
    <n v="2.4694444444444446"/>
    <n v="17"/>
    <s v="album"/>
    <s v="Album"/>
    <n v="236"/>
  </r>
  <r>
    <s v="1gcyHQpBQ1lfXGdhZmWrHP"/>
    <n v="3345"/>
    <s v="champagne problems"/>
    <n v="2"/>
    <n v="66"/>
    <n v="0.66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06"/>
  </r>
  <r>
    <s v="2gVhfX2Gy1T9kDuS9azrF7"/>
    <n v="84"/>
    <s v="willow"/>
    <n v="1"/>
    <n v="66"/>
    <n v="0.66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57"/>
  </r>
  <r>
    <s v="3cWmqvMwVQKDigWLSZ3w9h"/>
    <n v="1291"/>
    <s v="Rockstar Made"/>
    <n v="1"/>
    <n v="66"/>
    <n v="0.66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22"/>
  </r>
  <r>
    <s v="2Z8yfpFX0ZMavHkcIeHiO1"/>
    <n v="8247"/>
    <s v="Monster (Shawn Mendes &amp; Justin Bieber)"/>
    <n v="1"/>
    <n v="66"/>
    <n v="0.66"/>
    <b v="0"/>
    <n v="0"/>
    <x v="73"/>
    <n v="134"/>
    <n v="81"/>
    <n v="0.81"/>
    <n v="45706269"/>
    <s v="N/A"/>
    <s v="3yVVL2EYLp8g7gT08VvYKy"/>
    <n v="2962"/>
    <s v="Monster"/>
    <d v="2020-11-20T00:00:00"/>
    <n v="1876"/>
    <n v="31.266666666666666"/>
    <n v="2.6055555555555556"/>
    <n v="1"/>
    <s v="single"/>
    <s v="Single"/>
    <n v="298"/>
  </r>
  <r>
    <s v="6ft4hAq6yde8jPZY2i5zLr"/>
    <n v="12438"/>
    <s v="Paradise (feat. Dermot Kennedy)"/>
    <n v="1"/>
    <n v="66"/>
    <n v="0.66"/>
    <b v="0"/>
    <n v="0"/>
    <x v="768"/>
    <n v="2239"/>
    <n v="70"/>
    <n v="0.7"/>
    <n v="965027"/>
    <s v="N/A"/>
    <s v="15sy3XQFShOFiDpKoxByyA"/>
    <n v="2963"/>
    <s v="Paradise"/>
    <d v="2020-10-30T00:00:00"/>
    <n v="1897"/>
    <n v="31.616666666666667"/>
    <n v="2.6347222222222224"/>
    <n v="1"/>
    <s v="single"/>
    <s v="Single"/>
    <n v="279"/>
  </r>
  <r>
    <s v="1hJIbOjWpid6LtnozHmzRS"/>
    <n v="8274"/>
    <s v="Diamonds"/>
    <n v="2"/>
    <n v="66"/>
    <n v="0.66"/>
    <b v="0"/>
    <n v="0"/>
    <x v="100"/>
    <n v="190"/>
    <n v="81"/>
    <n v="0.81"/>
    <n v="26272346"/>
    <s v="soft pop"/>
    <s v="5XCBX16KNYsAe7V5hQV9mC"/>
    <n v="890"/>
    <s v="Love Goes"/>
    <d v="2020-10-30T00:00:00"/>
    <n v="1897"/>
    <n v="31.616666666666667"/>
    <n v="2.6347222222222224"/>
    <n v="17"/>
    <s v="album"/>
    <s v="Album"/>
    <n v="356"/>
  </r>
  <r>
    <s v="4y4spB9m0Q6026KfkAvy9Q"/>
    <n v="4280"/>
    <s v="Lonely (with benny blanco)"/>
    <n v="1"/>
    <n v="66"/>
    <n v="0.66"/>
    <b v="1"/>
    <n v="1"/>
    <x v="12"/>
    <n v="29"/>
    <n v="91"/>
    <n v="0.91"/>
    <n v="85050158"/>
    <s v="pop, contemporary r&amp;b"/>
    <s v="3P5WIUJO0Ots1lQx09TOxk"/>
    <n v="2965"/>
    <s v="Lonely (with benny blanco)"/>
    <d v="2020-10-16T00:00:00"/>
    <n v="1911"/>
    <n v="31.85"/>
    <n v="2.6541666666666668"/>
    <n v="1"/>
    <s v="single"/>
    <s v="Single"/>
    <n v="248"/>
  </r>
  <r>
    <s v="5KCbr5ndeby4y4ggthdiAb"/>
    <n v="7439"/>
    <s v="Wonder"/>
    <n v="1"/>
    <n v="66"/>
    <n v="0.66"/>
    <b v="0"/>
    <n v="0"/>
    <x v="73"/>
    <n v="134"/>
    <n v="81"/>
    <n v="0.81"/>
    <n v="45706269"/>
    <s v="N/A"/>
    <s v="7vif3nVzXURIrjGjHeHytB"/>
    <n v="2966"/>
    <s v="Wonder"/>
    <d v="2020-10-02T00:00:00"/>
    <n v="1925"/>
    <n v="32.083333333333336"/>
    <n v="2.6736111111111112"/>
    <n v="1"/>
    <s v="single"/>
    <s v="Single"/>
    <n v="287"/>
  </r>
  <r>
    <s v="5u1n1kITHCxxp8twBcZxWy"/>
    <n v="2714"/>
    <s v="Holy (feat. Chance The Rapper)"/>
    <n v="1"/>
    <n v="66"/>
    <n v="0.66"/>
    <b v="0"/>
    <n v="0"/>
    <x v="12"/>
    <n v="29"/>
    <n v="91"/>
    <n v="0.91"/>
    <n v="85008100"/>
    <s v="pop, contemporary r&amp;b"/>
    <s v="4hR7jjsPvRwwcHx8ntJSQS"/>
    <n v="2967"/>
    <s v="Holy"/>
    <d v="2020-09-18T00:00:00"/>
    <n v="1939"/>
    <n v="32.31666666666667"/>
    <n v="2.693055555555556"/>
    <n v="1"/>
    <s v="single"/>
    <s v="Single"/>
    <n v="353"/>
  </r>
  <r>
    <s v="7Bar1kLTmsRmH6FCKKMEyU"/>
    <n v="149"/>
    <s v="Hit Different"/>
    <n v="1"/>
    <n v="66"/>
    <n v="0.66"/>
    <b v="1"/>
    <n v="1"/>
    <x v="90"/>
    <n v="168"/>
    <n v="87"/>
    <n v="0.87"/>
    <n v="33043825"/>
    <s v="r&amp;b"/>
    <s v="4xmJCh7ct63QvQ5wRc44db"/>
    <n v="2968"/>
    <s v="Hit Different"/>
    <d v="2020-09-04T00:00:00"/>
    <n v="1953"/>
    <n v="32.549999999999997"/>
    <n v="2.7124999999999999"/>
    <n v="1"/>
    <s v="single"/>
    <s v="Single"/>
    <n v="336"/>
  </r>
  <r>
    <s v="4pfrrhvplbJZAIsfosGWQP"/>
    <n v="6551"/>
    <s v="the 1"/>
    <n v="1"/>
    <n v="66"/>
    <n v="0.66"/>
    <b v="1"/>
    <n v="1"/>
    <x v="1"/>
    <n v="2"/>
    <n v="100"/>
    <n v="1"/>
    <n v="145542136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5"/>
  </r>
  <r>
    <s v="6EDO9iiTtwNv6waLwa1UUq"/>
    <n v="5023"/>
    <s v="POPSTAR (feat. Drake)"/>
    <n v="1"/>
    <n v="66"/>
    <n v="0.66"/>
    <b v="1"/>
    <n v="1"/>
    <x v="698"/>
    <n v="1961"/>
    <n v="73"/>
    <n v="0.73"/>
    <n v="12341870"/>
    <s v="N/A"/>
    <s v="5nNtpPsSUgb9Hlb3dF1gXa"/>
    <n v="2970"/>
    <s v="POPSTAR (feat. Drake)"/>
    <d v="2020-07-17T00:00:00"/>
    <n v="2002"/>
    <n v="33.366666666666667"/>
    <n v="2.7805555555555554"/>
    <n v="1"/>
    <s v="single"/>
    <s v="Single"/>
    <n v="333"/>
  </r>
  <r>
    <s v="4w47S36wQGBhGg073q3nt7"/>
    <n v="1786"/>
    <s v="TKN (feat. Travis Scott)"/>
    <n v="1"/>
    <n v="66"/>
    <n v="0.66"/>
    <b v="0"/>
    <n v="0"/>
    <x v="538"/>
    <n v="1362"/>
    <n v="75"/>
    <n v="0.75"/>
    <n v="8573796"/>
    <s v="latin"/>
    <s v="4KEOAWBMpvJrIZ7tQfx44i"/>
    <n v="2971"/>
    <s v="TKN (feat. Travis Scott)"/>
    <d v="2020-05-28T00:00:00"/>
    <n v="2052"/>
    <n v="34.200000000000003"/>
    <n v="2.85"/>
    <n v="1"/>
    <s v="single"/>
    <s v="Single"/>
    <n v="215"/>
  </r>
  <r>
    <s v="5nexAvWNhwg51EavnDgViy"/>
    <n v="4045"/>
    <s v="Toxic"/>
    <n v="1"/>
    <n v="66"/>
    <n v="0.66"/>
    <b v="1"/>
    <n v="1"/>
    <x v="36"/>
    <n v="66"/>
    <n v="78"/>
    <n v="0.78"/>
    <n v="8661889"/>
    <s v="N/A"/>
    <s v="6ROLwnmW9pOioLned0DaP3"/>
    <n v="2972"/>
    <s v="It Was Good Until It Wasn't"/>
    <d v="2020-05-08T00:00:00"/>
    <n v="2072"/>
    <n v="34.533333333333331"/>
    <n v="2.8777777777777778"/>
    <n v="15"/>
    <s v="album"/>
    <s v="Album"/>
    <n v="28"/>
  </r>
  <r>
    <s v="2bjUEg4jBtKBlPdNrTAppI"/>
    <n v="3751"/>
    <s v="Easier"/>
    <n v="4"/>
    <n v="66"/>
    <n v="0.66"/>
    <b v="0"/>
    <n v="0"/>
    <x v="290"/>
    <n v="647"/>
    <n v="76"/>
    <n v="0.76"/>
    <n v="10246609"/>
    <s v="N/A"/>
    <s v="46K4raQPIGem3N031upNj9"/>
    <n v="2973"/>
    <s v="CALM"/>
    <d v="2020-03-27T00:00:00"/>
    <n v="2114"/>
    <n v="35.233333333333334"/>
    <n v="2.9361111111111113"/>
    <n v="13"/>
    <s v="album"/>
    <s v="Album"/>
    <n v="263"/>
  </r>
  <r>
    <s v="6SQLk9HSNketfgs2AyIiMs"/>
    <n v="1435"/>
    <s v="She"/>
    <n v="8"/>
    <n v="66"/>
    <n v="0.66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604"/>
  </r>
  <r>
    <s v="4TCeFZNjGNQIpCuZmJkkE2"/>
    <n v="8525"/>
    <s v="God's Country"/>
    <n v="1"/>
    <n v="66"/>
    <n v="0.66"/>
    <b v="0"/>
    <n v="0"/>
    <x v="947"/>
    <n v="2975"/>
    <n v="69"/>
    <n v="0.69"/>
    <n v="7506632"/>
    <s v="country"/>
    <s v="4Kd33JPxTOcjTM29FrKoyT"/>
    <n v="2975"/>
    <s v="Fully Loaded: God's Country"/>
    <d v="2019-12-13T00:00:00"/>
    <n v="2219"/>
    <n v="36.983333333333334"/>
    <n v="3.0819444444444444"/>
    <n v="12"/>
    <s v="album"/>
    <s v="Album"/>
    <n v="341"/>
  </r>
  <r>
    <s v="3H3r2nKWa3Yk5gt8xgmsEt"/>
    <n v="7166"/>
    <s v="This City"/>
    <n v="1"/>
    <n v="66"/>
    <n v="0.66"/>
    <b v="0"/>
    <n v="0"/>
    <x v="948"/>
    <n v="2976"/>
    <n v="55"/>
    <n v="0.55000000000000004"/>
    <n v="340651"/>
    <s v="N/A"/>
    <s v="5waiE6DS2ntWF3Q0yekJUm"/>
    <n v="2976"/>
    <s v="This City"/>
    <d v="2019-12-11T00:00:00"/>
    <n v="2221"/>
    <n v="37.016666666666666"/>
    <n v="3.0847222222222221"/>
    <n v="1"/>
    <s v="single"/>
    <s v="Single"/>
    <n v="324"/>
  </r>
  <r>
    <s v="2oejEp50ZzPuQTQ6v54Evp"/>
    <n v="5142"/>
    <s v="Call You Mine"/>
    <n v="7"/>
    <n v="66"/>
    <n v="0.66"/>
    <b v="0"/>
    <n v="0"/>
    <x v="74"/>
    <n v="135"/>
    <n v="80"/>
    <n v="0.8"/>
    <n v="21357977"/>
    <s v="N/A"/>
    <s v="01GR4NL5O5CZM51k0aejKD"/>
    <n v="2621"/>
    <s v="World War Joy"/>
    <d v="2019-12-06T00:00:00"/>
    <n v="2226"/>
    <n v="37.1"/>
    <n v="3.0916666666666668"/>
    <n v="10"/>
    <s v="album"/>
    <s v="Album"/>
    <n v="362"/>
  </r>
  <r>
    <s v="5XKZua8kqgHwcxeKiMIjge"/>
    <n v="3336"/>
    <s v="AirplaneMode"/>
    <n v="4"/>
    <n v="66"/>
    <n v="0.66"/>
    <b v="1"/>
    <n v="1"/>
    <x v="831"/>
    <n v="2496"/>
    <n v="71"/>
    <n v="0.71"/>
    <n v="1958141"/>
    <s v="cloud rap, emo rap, horrorcore, trap metal, underground hip hop"/>
    <s v="1vurSXXQeO0h4sy1BBDYrt"/>
    <n v="2978"/>
    <s v="IFeelLikeDirt"/>
    <d v="2019-11-29T00:00:00"/>
    <n v="2233"/>
    <n v="37.216666666666669"/>
    <n v="3.1013888888888892"/>
    <n v="14"/>
    <s v="album"/>
    <s v="Album"/>
    <n v="125"/>
  </r>
  <r>
    <s v="4g2WiijzSKzH8PApKDbadN"/>
    <n v="1235"/>
    <s v="Touch"/>
    <n v="5"/>
    <n v="66"/>
    <n v="0.66"/>
    <b v="0"/>
    <n v="0"/>
    <x v="835"/>
    <n v="2508"/>
    <n v="66"/>
    <n v="0.66"/>
    <n v="1555597"/>
    <s v="N/A"/>
    <s v="4mVqE0sAXMG9DpfWxxLhsh"/>
    <n v="2979"/>
    <s v="Atlas: II"/>
    <d v="2019-11-01T00:00:00"/>
    <n v="2261"/>
    <n v="37.68333333333333"/>
    <n v="3.1402777777777775"/>
    <n v="25"/>
    <s v="album"/>
    <s v="Album"/>
    <n v="427"/>
  </r>
  <r>
    <s v="6zegtH6XXd2PDPLvy1Y0n2"/>
    <n v="6144"/>
    <s v="Don’t Call Me Angel (Charlie’s Angels) (with Miley Cyrus &amp; Lana Del Rey)"/>
    <n v="3"/>
    <n v="66"/>
    <n v="0.66"/>
    <b v="0"/>
    <n v="0"/>
    <x v="99"/>
    <n v="189"/>
    <n v="90"/>
    <n v="0.9"/>
    <n v="107401919"/>
    <s v="pop"/>
    <s v="4NBuascXb3uK0mFUYuJ63f"/>
    <n v="2980"/>
    <s v="Charlie's Angels (Original Motion Picture Soundtrack)"/>
    <d v="2019-11-01T00:00:00"/>
    <n v="2261"/>
    <n v="37.68333333333333"/>
    <n v="3.1402777777777775"/>
    <n v="11"/>
    <s v="compilation"/>
    <s v="Compilation"/>
    <n v="316"/>
  </r>
  <r>
    <s v="62vDrkBEyJYEOFj1ScBqM7"/>
    <n v="5612"/>
    <s v="Sin Pijama"/>
    <n v="15"/>
    <n v="66"/>
    <n v="0.66"/>
    <b v="0"/>
    <n v="0"/>
    <x v="455"/>
    <n v="1114"/>
    <n v="74"/>
    <n v="0.74"/>
    <n v="16646605"/>
    <s v="reggaeton, latin"/>
    <s v="13MHW8hoLFjX7SaVEVmj3X"/>
    <n v="2981"/>
    <s v="MALA SANTA"/>
    <d v="2019-10-18T00:00:00"/>
    <n v="2275"/>
    <n v="37.916666666666664"/>
    <n v="3.1597222222222219"/>
    <n v="16"/>
    <s v="album"/>
    <s v="Album"/>
    <n v="316"/>
  </r>
  <r>
    <s v="4pfhgOylRLcBll5JjUsJZj"/>
    <n v="3649"/>
    <s v="Let's Fall in Love for the Night"/>
    <n v="6"/>
    <n v="66"/>
    <n v="0.66"/>
    <b v="1"/>
    <n v="1"/>
    <x v="907"/>
    <n v="2787"/>
    <n v="69"/>
    <n v="0.69"/>
    <n v="2356803"/>
    <s v="N/A"/>
    <s v="2b7DunZFOVCs0QgiTI1FJW"/>
    <n v="2982"/>
    <s v="Blood Harmony"/>
    <d v="2019-10-04T00:00:00"/>
    <n v="2289"/>
    <n v="38.15"/>
    <n v="3.1791666666666667"/>
    <n v="7"/>
    <s v="album"/>
    <s v="Album"/>
    <n v="317"/>
  </r>
  <r>
    <s v="26wLOs3ZuHJa2Ihhx6QIE6"/>
    <n v="6481"/>
    <s v="Teeth"/>
    <n v="1"/>
    <n v="66"/>
    <n v="0.66"/>
    <b v="0"/>
    <n v="0"/>
    <x v="290"/>
    <n v="647"/>
    <n v="75"/>
    <n v="0.75"/>
    <n v="10246277"/>
    <s v="N/A"/>
    <s v="1zbH0DnpYxaoqTojXNLQb6"/>
    <n v="2983"/>
    <s v="13 Reasons Why (Season 3)"/>
    <d v="2019-08-23T00:00:00"/>
    <n v="2331"/>
    <n v="38.85"/>
    <n v="3.2375000000000003"/>
    <n v="18"/>
    <s v="compilation"/>
    <s v="Compilation"/>
    <n v="341"/>
  </r>
  <r>
    <s v="0Rx0DJI556Ix5gBny6EWmn"/>
    <n v="5958"/>
    <s v="Paradise"/>
    <n v="10"/>
    <n v="66"/>
    <n v="0.66"/>
    <b v="1"/>
    <n v="1"/>
    <x v="692"/>
    <n v="1918"/>
    <n v="66"/>
    <n v="0.66"/>
    <n v="5506553"/>
    <s v="N/A"/>
    <s v="4ZKdRW0AH9sxV09NmWsTkW"/>
    <n v="2625"/>
    <s v="Soul Searching"/>
    <d v="2019-08-09T00:00:00"/>
    <n v="2345"/>
    <n v="39.083333333333336"/>
    <n v="3.2569444444444446"/>
    <n v="11"/>
    <s v="album"/>
    <s v="Album"/>
    <n v="281"/>
  </r>
  <r>
    <s v="6b2RcmUt1g9N9mQ3CbjX2Y"/>
    <n v="1993"/>
    <s v="How Do You Sleep?"/>
    <n v="1"/>
    <n v="66"/>
    <n v="0.66"/>
    <b v="0"/>
    <n v="0"/>
    <x v="100"/>
    <n v="190"/>
    <n v="81"/>
    <n v="0.81"/>
    <n v="26275803"/>
    <s v="soft pop"/>
    <s v="7baaCf70tVcUBL2bbkuXjo"/>
    <n v="2985"/>
    <s v="How Do You Sleep?"/>
    <d v="2019-07-19T00:00:00"/>
    <n v="2366"/>
    <n v="39.43333333333333"/>
    <n v="3.286111111111111"/>
    <n v="1"/>
    <s v="single"/>
    <s v="Single"/>
    <n v="337"/>
  </r>
  <r>
    <s v="7M2tXmeS15NAzEn7ABFeBg"/>
    <n v="4543"/>
    <s v="Homicide (feat. Eminem)"/>
    <n v="2"/>
    <n v="66"/>
    <n v="0.66"/>
    <b v="1"/>
    <n v="1"/>
    <x v="501"/>
    <n v="1248"/>
    <n v="71"/>
    <n v="0.71"/>
    <n v="6141719"/>
    <s v="N/A"/>
    <s v="0XLwImzaZEtqHE4NHAepDz"/>
    <n v="2986"/>
    <s v="Confessions of a Dangerous Mind"/>
    <d v="2019-05-10T00:00:00"/>
    <n v="2436"/>
    <n v="40.6"/>
    <n v="3.3833333333333333"/>
    <n v="16"/>
    <s v="album"/>
    <s v="Album"/>
    <n v="408"/>
  </r>
  <r>
    <s v="0k664IuFwVP557Gnx7RhIl"/>
    <n v="1652"/>
    <s v="Juice"/>
    <n v="3"/>
    <n v="66"/>
    <n v="0.66"/>
    <b v="1"/>
    <n v="1"/>
    <x v="778"/>
    <n v="2269"/>
    <n v="68"/>
    <n v="0.68"/>
    <n v="5738825"/>
    <s v="N/A"/>
    <s v="6dFFcYQ8VhifgdKgYY5LYL"/>
    <n v="2987"/>
    <s v="Cuz I Love You"/>
    <d v="2019-04-19T00:00:00"/>
    <n v="2457"/>
    <n v="40.950000000000003"/>
    <n v="3.4125000000000001"/>
    <n v="11"/>
    <s v="album"/>
    <s v="Album"/>
    <n v="325"/>
  </r>
  <r>
    <s v="6X29iaaazwho3ab7GNue5r"/>
    <n v="7572"/>
    <s v="8"/>
    <n v="8"/>
    <n v="66"/>
    <n v="0.66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88"/>
  </r>
  <r>
    <s v="7yFhA2fUsL2oIMWlw5DaHQ"/>
    <n v="1212"/>
    <s v="The Bones"/>
    <n v="12"/>
    <n v="66"/>
    <n v="0.66"/>
    <b v="0"/>
    <n v="0"/>
    <x v="949"/>
    <n v="2989"/>
    <n v="67"/>
    <n v="0.67"/>
    <n v="888857"/>
    <s v="country"/>
    <s v="3XpxioqzCTiqOSuHTXuaGf"/>
    <n v="2989"/>
    <s v="GIRL"/>
    <d v="2019-03-08T00:00:00"/>
    <n v="2499"/>
    <n v="41.65"/>
    <n v="3.4708333333333332"/>
    <n v="16"/>
    <s v="album"/>
    <s v="Album"/>
    <n v="328"/>
  </r>
  <r>
    <s v="4ZT9FnbFu1PaBfV3itxiqT"/>
    <n v="5478"/>
    <s v="I"/>
    <n v="1"/>
    <n v="66"/>
    <n v="0.66"/>
    <b v="1"/>
    <n v="1"/>
    <x v="950"/>
    <n v="2990"/>
    <n v="64"/>
    <n v="0.64"/>
    <n v="5287479"/>
    <s v="melodic rap"/>
    <s v="47FalEKu0of8GExDtZBkxT"/>
    <n v="2990"/>
    <s v="Shelby"/>
    <d v="2019-03-01T00:00:00"/>
    <n v="2506"/>
    <n v="41.766666666666666"/>
    <n v="3.4805555555555556"/>
    <n v="14"/>
    <s v="album"/>
    <s v="Album"/>
    <n v="303"/>
  </r>
  <r>
    <s v="4L9Ds4mpD3SuYoWwFUlv16"/>
    <n v="5128"/>
    <s v="Simple"/>
    <n v="3"/>
    <n v="66"/>
    <n v="0.66"/>
    <b v="0"/>
    <n v="0"/>
    <x v="833"/>
    <n v="2502"/>
    <n v="70"/>
    <n v="0.7"/>
    <n v="5588772"/>
    <s v="country, pop country, acoustic country"/>
    <s v="64nhe9s692yKECAoMcEQ8U"/>
    <n v="2991"/>
    <s v="Can't Say I Ain't Country"/>
    <d v="2019-02-15T00:00:00"/>
    <n v="2520"/>
    <n v="42"/>
    <n v="3.5"/>
    <n v="19"/>
    <s v="album"/>
    <s v="Album"/>
    <n v="308"/>
  </r>
  <r>
    <s v="5Il6Oe7lr5XM7A0cWbVQtr"/>
    <n v="1686"/>
    <s v="bad idea"/>
    <n v="6"/>
    <n v="66"/>
    <n v="0.66"/>
    <b v="0"/>
    <n v="0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445"/>
  </r>
  <r>
    <s v="6WmIyn2fx1PKQ0XDpYj4VR"/>
    <n v="8281"/>
    <s v="Love It If We Made It"/>
    <n v="5"/>
    <n v="66"/>
    <n v="0.66"/>
    <b v="1"/>
    <n v="1"/>
    <x v="69"/>
    <n v="126"/>
    <n v="76"/>
    <n v="0.76"/>
    <n v="7959873"/>
    <s v="N/A"/>
    <s v="6PWXKiakqhI17mTYM4y6oY"/>
    <n v="2993"/>
    <s v="A Brief Inquiry Into Online Relationships"/>
    <d v="2018-11-30T00:00:00"/>
    <n v="2597"/>
    <n v="43.283333333333331"/>
    <n v="3.6069444444444443"/>
    <n v="15"/>
    <s v="album"/>
    <s v="Album"/>
    <n v="421"/>
  </r>
  <r>
    <s v="0YNtAadZvKBBEFARtfoCV8"/>
    <n v="7567"/>
    <s v="Compass"/>
    <n v="16"/>
    <n v="66"/>
    <n v="0.66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279"/>
  </r>
  <r>
    <s v="0YammaEkYSeo9vQYZ1OwS6"/>
    <n v="6902"/>
    <s v="Say My Name"/>
    <n v="5"/>
    <n v="66"/>
    <n v="0.66"/>
    <b v="0"/>
    <n v="0"/>
    <x v="126"/>
    <n v="239"/>
    <n v="87"/>
    <n v="0.87"/>
    <n v="27143729"/>
    <s v="edm"/>
    <s v="5rbJtzuXtpIP0Ykk7ewIit"/>
    <n v="2995"/>
    <s v="7"/>
    <d v="2018-09-14T00:00:00"/>
    <n v="2674"/>
    <n v="44.56666666666667"/>
    <n v="3.713888888888889"/>
    <n v="27"/>
    <s v="album"/>
    <s v="Album"/>
    <n v="331"/>
  </r>
  <r>
    <s v="1dS4l6xmdgEhCZTAhdOm4N"/>
    <n v="3050"/>
    <s v="Serendipity (Full Length Edition)"/>
    <n v="3"/>
    <n v="66"/>
    <n v="0.6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61"/>
  </r>
  <r>
    <s v="1xYpVRspgaLxdJLOTQkTjg"/>
    <n v="1634"/>
    <s v="STOP TRYING TO BE GOD"/>
    <n v="5"/>
    <n v="66"/>
    <n v="0.66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564"/>
  </r>
  <r>
    <s v="5Psnhdkyanjpgc2P8A5TSM"/>
    <n v="2901"/>
    <s v="Emotionless"/>
    <n v="4"/>
    <n v="66"/>
    <n v="0.6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503"/>
  </r>
  <r>
    <s v="7rC5Pl8rQSX4myONQHYPBK"/>
    <n v="6369"/>
    <s v="Mob Ties"/>
    <n v="8"/>
    <n v="66"/>
    <n v="0.66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41"/>
  </r>
  <r>
    <s v="6cblRiEGDRNZgowcm951R3"/>
    <n v="7298"/>
    <s v="Sandra’s Rose"/>
    <n v="10"/>
    <n v="66"/>
    <n v="0.6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6"/>
  </r>
  <r>
    <s v="1AqemxWsT0iGg5Lvkm16Bt"/>
    <n v="2890"/>
    <s v="Fukk Sleep (feat. FKA twigs)"/>
    <n v="4"/>
    <n v="66"/>
    <n v="0.66"/>
    <b v="1"/>
    <n v="1"/>
    <x v="124"/>
    <n v="235"/>
    <n v="82"/>
    <n v="0.82"/>
    <n v="17333176"/>
    <s v="rap"/>
    <s v="3MATDdrpHmQCmuOcozZjDa"/>
    <n v="767"/>
    <s v="TESTING"/>
    <d v="2018-05-25T00:00:00"/>
    <n v="2786"/>
    <n v="46.43333333333333"/>
    <n v="3.869444444444444"/>
    <n v="15"/>
    <s v="album"/>
    <s v="Album"/>
    <n v="321"/>
  </r>
  <r>
    <s v="5nayhWICkQGMTkisxVMbRw"/>
    <n v="1487"/>
    <s v="FlatBed Freestyle"/>
    <n v="14"/>
    <n v="66"/>
    <n v="0.6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23"/>
  </r>
  <r>
    <s v="0b9oOr2ZgvyQu88wzixux9"/>
    <n v="8083"/>
    <s v="This Is America"/>
    <n v="1"/>
    <n v="66"/>
    <n v="0.66"/>
    <b v="1"/>
    <n v="1"/>
    <x v="951"/>
    <n v="3003"/>
    <n v="78"/>
    <n v="0.78"/>
    <n v="14561716"/>
    <s v="N/A"/>
    <s v="7arx9qPJexCsDz67El4qvk"/>
    <n v="3003"/>
    <s v="This Is America"/>
    <d v="2018-05-06T00:00:00"/>
    <n v="2805"/>
    <n v="46.75"/>
    <n v="3.8958333333333335"/>
    <n v="1"/>
    <s v="single"/>
    <s v="Single"/>
    <n v="376"/>
  </r>
  <r>
    <s v="09IOPhEh1OMe0HD9b36FJk"/>
    <n v="1901"/>
    <s v="Over Now"/>
    <n v="7"/>
    <n v="66"/>
    <n v="0.66"/>
    <b v="1"/>
    <n v="1"/>
    <x v="93"/>
    <n v="175"/>
    <n v="86"/>
    <n v="0.86"/>
    <n v="47722935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411"/>
  </r>
  <r>
    <s v="1ZAyjvIk9YiD76yYy0TEG6"/>
    <n v="14090"/>
    <s v="Plug Walk"/>
    <n v="5"/>
    <n v="66"/>
    <n v="0.66"/>
    <b v="1"/>
    <n v="1"/>
    <x v="952"/>
    <n v="3005"/>
    <n v="64"/>
    <n v="0.64"/>
    <n v="3479963"/>
    <s v="trap"/>
    <s v="1Hno6CtKbaFNAEPjRHDrc6"/>
    <n v="3005"/>
    <s v="The World Is Yours"/>
    <d v="2018-03-30T00:00:00"/>
    <n v="2842"/>
    <n v="47.366666666666667"/>
    <n v="3.9472222222222224"/>
    <n v="15"/>
    <s v="album"/>
    <s v="Album"/>
    <n v="292"/>
  </r>
  <r>
    <s v="4wFjTWCunQFKtukqrNijEt"/>
    <n v="7620"/>
    <s v="MotorSport"/>
    <n v="17"/>
    <n v="66"/>
    <n v="0.66"/>
    <b v="1"/>
    <n v="1"/>
    <x v="736"/>
    <n v="2104"/>
    <n v="74"/>
    <n v="0.74"/>
    <n v="14636928"/>
    <s v="trap"/>
    <s v="7fd7SEK25VS3gJAUgSwL6y"/>
    <n v="2104"/>
    <s v="Culture II"/>
    <d v="2018-01-26T00:00:00"/>
    <n v="2905"/>
    <n v="48.416666666666664"/>
    <n v="4.0347222222222223"/>
    <n v="24"/>
    <s v="album"/>
    <s v="Album"/>
    <n v="505"/>
  </r>
  <r>
    <s v="3WxmlTZ85sCYFnuIXmUAEe"/>
    <n v="1454"/>
    <s v="party favor"/>
    <n v="5"/>
    <n v="66"/>
    <n v="0.66"/>
    <b v="0"/>
    <n v="0"/>
    <x v="4"/>
    <n v="7"/>
    <n v="90"/>
    <n v="0.9"/>
    <n v="11869218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341"/>
  </r>
  <r>
    <s v="4HbeGjbt7u3pvwDk1vN7P0"/>
    <n v="2132"/>
    <s v="Mystery of Love"/>
    <n v="13"/>
    <n v="66"/>
    <n v="0.66"/>
    <b v="0"/>
    <n v="0"/>
    <x v="388"/>
    <n v="935"/>
    <n v="70"/>
    <n v="0.7"/>
    <n v="2360290"/>
    <s v="baroque pop"/>
    <s v="7K0x1O9gqMQlDwbMkyCCIM"/>
    <n v="3008"/>
    <s v="Call Me By Your Name (Original Motion Picture Soundtrack)"/>
    <d v="2017-11-03T00:00:00"/>
    <n v="2989"/>
    <n v="49.81666666666667"/>
    <n v="4.1513888888888895"/>
    <n v="17"/>
    <s v="compilation"/>
    <s v="Compilation"/>
    <n v="414"/>
  </r>
  <r>
    <s v="5u6vkDnOyaf8LsteDAj2ub"/>
    <n v="6897"/>
    <s v="Ghostface Killers (feat. Travis Scott)"/>
    <n v="1"/>
    <n v="66"/>
    <n v="0.66"/>
    <b v="1"/>
    <n v="1"/>
    <x v="368"/>
    <n v="862"/>
    <n v="84"/>
    <n v="0.84"/>
    <n v="23806936"/>
    <s v="N/A"/>
    <s v="0MV1yCXcNNQBfwApqAVkH0"/>
    <n v="528"/>
    <s v="Without Warning"/>
    <d v="2017-10-30T00:00:00"/>
    <n v="2993"/>
    <n v="49.883333333333333"/>
    <n v="4.1569444444444441"/>
    <n v="10"/>
    <s v="album"/>
    <s v="Album"/>
    <n v="448"/>
  </r>
  <r>
    <s v="0zbzrhfVS9S2TszW3wLQZ7"/>
    <n v="396"/>
    <s v="September Song"/>
    <n v="2"/>
    <n v="66"/>
    <n v="0.66"/>
    <b v="0"/>
    <n v="0"/>
    <x v="953"/>
    <n v="3010"/>
    <n v="63"/>
    <n v="0.63"/>
    <n v="942544"/>
    <s v="N/A"/>
    <s v="3cS0qzNDjE5SjdAL1W98fo"/>
    <n v="3010"/>
    <s v="Raised Under Grey Skies (Deluxe)"/>
    <d v="2017-10-06T00:00:00"/>
    <n v="3017"/>
    <n v="50.283333333333331"/>
    <n v="4.1902777777777773"/>
    <n v="20"/>
    <s v="album"/>
    <s v="Album"/>
    <n v="367"/>
  </r>
  <r>
    <s v="2xhGZ3WzOa3tir28y7Cb88"/>
    <n v="3865"/>
    <s v="Falling for U"/>
    <n v="1"/>
    <n v="66"/>
    <n v="0.66"/>
    <b v="0"/>
    <n v="0"/>
    <x v="954"/>
    <n v="3011"/>
    <n v="48"/>
    <n v="0.48"/>
    <n v="236788"/>
    <s v="N/A"/>
    <s v="3PUmELve1Jt5EdFU6cv8Hb"/>
    <n v="3011"/>
    <s v="Falling for U"/>
    <d v="2017-08-14T00:00:00"/>
    <n v="3070"/>
    <n v="51.166666666666664"/>
    <n v="4.2638888888888884"/>
    <n v="1"/>
    <s v="single"/>
    <s v="Single"/>
    <n v="206"/>
  </r>
  <r>
    <s v="269xqcgGTN9PlivhUkOLhX"/>
    <n v="4419"/>
    <s v="In My Feelings"/>
    <n v="8"/>
    <n v="66"/>
    <n v="0.66"/>
    <b v="1"/>
    <n v="1"/>
    <x v="55"/>
    <n v="100"/>
    <n v="88"/>
    <n v="0.88"/>
    <n v="51798111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397"/>
  </r>
  <r>
    <s v="0dXNQ8dckG4eYfEtq9zcva"/>
    <n v="8576"/>
    <s v="All Night"/>
    <n v="2"/>
    <n v="66"/>
    <n v="0.66"/>
    <b v="0"/>
    <n v="0"/>
    <x v="789"/>
    <n v="2319"/>
    <n v="62"/>
    <n v="0.62"/>
    <n v="5913008"/>
    <s v="N/A"/>
    <s v="69Pj3ce9XFZUi3XuQylLKf"/>
    <n v="3013"/>
    <s v="Night &amp; Day (Night Edition)"/>
    <d v="2017-07-14T00:00:00"/>
    <n v="3101"/>
    <n v="51.68333333333333"/>
    <n v="4.3069444444444445"/>
    <n v="10"/>
    <s v="album"/>
    <s v="Album"/>
    <n v="329"/>
  </r>
  <r>
    <s v="2H881m3JRA8lpuuwaQL6zy"/>
    <n v="2107"/>
    <s v="No Fear"/>
    <n v="1"/>
    <n v="66"/>
    <n v="0.66"/>
    <b v="0"/>
    <n v="0"/>
    <x v="955"/>
    <n v="3014"/>
    <n v="63"/>
    <n v="0.63"/>
    <n v="2048212"/>
    <s v="N/A"/>
    <s v="35uDNZkjmhAEnV3sz9A7jI"/>
    <n v="3014"/>
    <s v="No Fear"/>
    <d v="2017-06-16T00:00:00"/>
    <n v="3129"/>
    <n v="52.15"/>
    <n v="4.3458333333333332"/>
    <n v="1"/>
    <s v="single"/>
    <s v="Single"/>
    <n v="283"/>
  </r>
  <r>
    <s v="12GEpg2XOPyqk03JZEZnJs"/>
    <n v="8419"/>
    <s v="It Ain’t Me (with Selena Gomez)"/>
    <n v="1"/>
    <n v="66"/>
    <n v="0.66"/>
    <b v="0"/>
    <n v="0"/>
    <x v="502"/>
    <n v="1251"/>
    <n v="76"/>
    <n v="0.76"/>
    <n v="8670063"/>
    <s v="tropical house"/>
    <s v="4VNy5ifZtW3E9SgffbGEti"/>
    <n v="3015"/>
    <s v="It Ain't Me"/>
    <d v="2017-02-17T00:00:00"/>
    <n v="3248"/>
    <n v="54.133333333333333"/>
    <n v="4.5111111111111111"/>
    <n v="1"/>
    <s v="single"/>
    <s v="Single"/>
    <n v="367"/>
  </r>
  <r>
    <s v="7mldq42yDuxiUNn08nvzHO"/>
    <n v="444"/>
    <s v="Body Like A Back Road"/>
    <n v="1"/>
    <n v="66"/>
    <n v="0.66"/>
    <b v="0"/>
    <n v="0"/>
    <x v="956"/>
    <n v="3016"/>
    <n v="65"/>
    <n v="0.65"/>
    <n v="2473426"/>
    <s v="country, pop country"/>
    <s v="2N7kidh1wA9EoLdf16QWrz"/>
    <n v="3016"/>
    <s v="Body Like A Back Road"/>
    <d v="2017-02-01T00:00:00"/>
    <n v="3264"/>
    <n v="54.4"/>
    <n v="4.5333333333333332"/>
    <n v="1"/>
    <s v="single"/>
    <s v="Single"/>
    <n v="275"/>
  </r>
  <r>
    <s v="5tFep7dXGd7vEJ668wTPux"/>
    <n v="648"/>
    <s v="Both (feat. Drake)"/>
    <n v="4"/>
    <n v="66"/>
    <n v="0.66"/>
    <b v="1"/>
    <n v="1"/>
    <x v="552"/>
    <n v="1418"/>
    <n v="76"/>
    <n v="0.76"/>
    <n v="5985945"/>
    <s v="southern hip hop, rap, trap"/>
    <s v="4MoVPs5mVFmZ4N6RmNTFWB"/>
    <n v="3017"/>
    <s v="The Return of East Atlanta Santa"/>
    <d v="2016-12-16T00:00:00"/>
    <n v="3311"/>
    <n v="55.18333333333333"/>
    <n v="4.5986111111111105"/>
    <n v="13"/>
    <s v="album"/>
    <s v="Album"/>
    <n v="317"/>
  </r>
  <r>
    <s v="2EEeOnHehOozLq4aS0n6SL"/>
    <n v="5146"/>
    <s v="iSpy (feat. Lil Yachty)"/>
    <n v="1"/>
    <n v="66"/>
    <n v="0.66"/>
    <b v="1"/>
    <n v="1"/>
    <x v="957"/>
    <n v="3018"/>
    <n v="58"/>
    <n v="0.57999999999999996"/>
    <n v="1119800"/>
    <s v="N/A"/>
    <s v="15qLmAABocTCRBSbWWqL7K"/>
    <n v="3018"/>
    <s v="iSpy (feat. Lil Yachty)"/>
    <d v="2016-12-02T00:00:00"/>
    <n v="3325"/>
    <n v="55.416666666666664"/>
    <n v="4.6180555555555554"/>
    <n v="1"/>
    <s v="single"/>
    <s v="Single"/>
    <n v="421"/>
  </r>
  <r>
    <s v="4OLVK3kktkdLPp8dDgoCtb"/>
    <n v="1225"/>
    <s v="Angel By The Wings"/>
    <n v="1"/>
    <n v="66"/>
    <n v="0.66"/>
    <b v="0"/>
    <n v="0"/>
    <x v="247"/>
    <n v="546"/>
    <n v="82"/>
    <n v="0.82"/>
    <n v="30541347"/>
    <s v="N/A"/>
    <s v="1diZXhFKWvBHJg6YMEZ74b"/>
    <n v="3019"/>
    <s v="Angel By The Wings"/>
    <d v="2016-12-02T00:00:00"/>
    <n v="3325"/>
    <n v="55.416666666666664"/>
    <n v="4.6180555555555554"/>
    <n v="1"/>
    <s v="single"/>
    <s v="Single"/>
    <n v="532"/>
  </r>
  <r>
    <s v="4mU5iXHeLgbR94siF7p1sY"/>
    <n v="5259"/>
    <s v="Six Feet Under"/>
    <n v="10"/>
    <n v="66"/>
    <n v="0.66"/>
    <b v="1"/>
    <n v="1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95"/>
  </r>
  <r>
    <s v="0ESJlaM8CE1jRWaNtwSNj8"/>
    <n v="7351"/>
    <s v="beibs in the trap"/>
    <n v="5"/>
    <n v="66"/>
    <n v="0.66"/>
    <b v="1"/>
    <n v="1"/>
    <x v="135"/>
    <n v="254"/>
    <n v="89"/>
    <n v="0.89"/>
    <n v="41107596"/>
    <s v="rap"/>
    <s v="42WVQWuf1teDysXiOupIZt"/>
    <n v="254"/>
    <s v="Birds In The Trap Sing McKnight"/>
    <d v="2016-09-16T00:00:00"/>
    <n v="3402"/>
    <n v="56.7"/>
    <n v="4.7250000000000005"/>
    <n v="14"/>
    <s v="album"/>
    <s v="Album"/>
    <n v="356"/>
  </r>
  <r>
    <s v="4HeCFqiB1rBqGqvE10rF1a"/>
    <n v="975"/>
    <s v="Side To Side"/>
    <n v="5"/>
    <n v="66"/>
    <n v="0.66"/>
    <b v="1"/>
    <n v="1"/>
    <x v="99"/>
    <n v="189"/>
    <n v="90"/>
    <n v="0.9"/>
    <n v="107389514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376"/>
  </r>
  <r>
    <s v="4PA16FAl8LPmFmOhARawdV"/>
    <n v="16030"/>
    <s v="Weston Road Flows"/>
    <n v="6"/>
    <n v="66"/>
    <n v="0.66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422"/>
  </r>
  <r>
    <s v="2RQAG0wQt35UzAPEyVJFWN"/>
    <n v="5369"/>
    <s v="Love Drought"/>
    <n v="7"/>
    <n v="66"/>
    <n v="0.66"/>
    <b v="0"/>
    <n v="0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395"/>
  </r>
  <r>
    <s v="31L9yLXSj6LpCFupyMV6CR"/>
    <n v="3180"/>
    <s v="Up&amp;Up"/>
    <n v="11"/>
    <n v="66"/>
    <n v="0.66"/>
    <b v="0"/>
    <n v="0"/>
    <x v="22"/>
    <n v="45"/>
    <n v="88"/>
    <n v="0.88"/>
    <n v="60830643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675"/>
  </r>
  <r>
    <s v="023OVLNzXhX0j7CxswUt6D"/>
    <n v="1714"/>
    <s v="Cheerleader - Felix Jaehn Remix Radio Edit"/>
    <n v="1"/>
    <n v="66"/>
    <n v="0.66"/>
    <b v="0"/>
    <n v="0"/>
    <x v="339"/>
    <n v="789"/>
    <n v="63"/>
    <n v="0.63"/>
    <n v="690311"/>
    <s v="N/A"/>
    <s v="1QwWTLYn9dntAj7l9FRJwY"/>
    <n v="3026"/>
    <s v="Me 4 U"/>
    <d v="2015-10-16T00:00:00"/>
    <n v="3738"/>
    <n v="62.3"/>
    <n v="5.1916666666666664"/>
    <n v="14"/>
    <s v="album"/>
    <s v="Album"/>
    <n v="3"/>
  </r>
  <r>
    <s v="3CJvmtWw2bJsudbAC5uCQk"/>
    <n v="4943"/>
    <s v="Hands To Myself"/>
    <n v="3"/>
    <n v="66"/>
    <n v="0.66"/>
    <b v="0"/>
    <n v="0"/>
    <x v="438"/>
    <n v="1060"/>
    <n v="81"/>
    <n v="0.81"/>
    <n v="53260584"/>
    <s v="N/A"/>
    <s v="3Kbuu2tHsIbplFUkB7a5oE"/>
    <n v="2305"/>
    <s v="Revival (Deluxe)"/>
    <d v="2015-10-09T00:00:00"/>
    <n v="3745"/>
    <n v="62.416666666666664"/>
    <n v="5.2013888888888884"/>
    <n v="16"/>
    <s v="album"/>
    <s v="Album"/>
    <n v="334"/>
  </r>
  <r>
    <s v="5yZvaUVyuXfSVUaMumFi6l"/>
    <n v="5030"/>
    <s v="Runnin' (Lose It All)"/>
    <n v="1"/>
    <n v="66"/>
    <n v="0.66"/>
    <b v="0"/>
    <n v="0"/>
    <x v="880"/>
    <n v="2679"/>
    <n v="62"/>
    <n v="0.62"/>
    <n v="415464"/>
    <s v="N/A"/>
    <s v="2YnYgyx7N8MkgQHCcRYfKP"/>
    <n v="3028"/>
    <s v="Runnin' (Lose It All)"/>
    <d v="2015-09-17T00:00:00"/>
    <n v="3767"/>
    <n v="62.783333333333331"/>
    <n v="5.2319444444444443"/>
    <n v="1"/>
    <s v="single"/>
    <s v="Single"/>
    <n v="355"/>
  </r>
  <r>
    <s v="1mhVXWduD8ReDwusfaHNwU"/>
    <n v="6508"/>
    <s v="Tell Your Friends"/>
    <n v="3"/>
    <n v="66"/>
    <n v="0.6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557"/>
  </r>
  <r>
    <s v="6C6fHTuFUxVtJpBOOaMvJr"/>
    <n v="6008"/>
    <s v="Shameless"/>
    <n v="8"/>
    <n v="66"/>
    <n v="0.66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22"/>
  </r>
  <r>
    <s v="59HjlYCeBsxdI0fcm3zglw"/>
    <n v="8237"/>
    <s v="Wildest Dreams"/>
    <n v="9"/>
    <n v="66"/>
    <n v="0.66"/>
    <b v="0"/>
    <n v="0"/>
    <x v="1"/>
    <n v="2"/>
    <n v="100"/>
    <n v="1"/>
    <n v="145443567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67"/>
  </r>
  <r>
    <s v="70yhaHLp9STtzI2Kzba6Tr"/>
    <n v="5110"/>
    <s v="Best Mistake"/>
    <n v="6"/>
    <n v="66"/>
    <n v="0.66"/>
    <b v="0"/>
    <n v="0"/>
    <x v="99"/>
    <n v="189"/>
    <n v="90"/>
    <n v="0.9"/>
    <n v="107418606"/>
    <s v="pop"/>
    <s v="6EVYTRG1drKdO8OnIQBeEj"/>
    <n v="189"/>
    <s v="My Everything (Deluxe)"/>
    <d v="2014-08-22T00:00:00"/>
    <n v="4158"/>
    <n v="69.3"/>
    <n v="5.7749999999999995"/>
    <n v="15"/>
    <s v="album"/>
    <s v="Album"/>
    <n v="389"/>
  </r>
  <r>
    <s v="1HbcclMpw0q2WDWpdGCKdS"/>
    <n v="2635"/>
    <s v="Tenerife Sea"/>
    <n v="8"/>
    <n v="66"/>
    <n v="0.66"/>
    <b v="0"/>
    <n v="0"/>
    <x v="40"/>
    <n v="73"/>
    <n v="88"/>
    <n v="0.88"/>
    <n v="122789460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02"/>
  </r>
  <r>
    <s v="7ijyGfG4NxMBobHgvu4lIM"/>
    <n v="447"/>
    <s v="Hate Yourself"/>
    <n v="4"/>
    <n v="66"/>
    <n v="0.66"/>
    <b v="0"/>
    <n v="0"/>
    <x v="78"/>
    <n v="143"/>
    <n v="79"/>
    <n v="0.79"/>
    <n v="12552680"/>
    <s v="N/A"/>
    <s v="4Hai0uVzRbyTSaTPzxTY4e"/>
    <n v="143"/>
    <s v="French Exit"/>
    <d v="2014-06-05T00:00:00"/>
    <n v="4236"/>
    <n v="70.599999999999994"/>
    <n v="5.8833333333333329"/>
    <n v="12"/>
    <s v="album"/>
    <s v="Album"/>
    <n v="356"/>
  </r>
  <r>
    <s v="0FMjqbY3aWo1QDbo3GwXib"/>
    <n v="1856"/>
    <s v="Always in My Head"/>
    <n v="1"/>
    <n v="66"/>
    <n v="0.66"/>
    <b v="0"/>
    <n v="0"/>
    <x v="22"/>
    <n v="45"/>
    <n v="88"/>
    <n v="0.88"/>
    <n v="60804949"/>
    <s v="N/A"/>
    <s v="2G4AUqfwxcV1UdQjm2ouYr"/>
    <n v="191"/>
    <s v="Ghost Stories"/>
    <d v="2014-05-16T00:00:00"/>
    <n v="4256"/>
    <n v="70.933333333333337"/>
    <n v="5.9111111111111114"/>
    <n v="9"/>
    <s v="album"/>
    <s v="Album"/>
    <n v="361"/>
  </r>
  <r>
    <s v="6hr4weuSidHy2LNMw8UVJ2"/>
    <n v="5290"/>
    <s v="Like A Wrecking Ball"/>
    <n v="7"/>
    <n v="66"/>
    <n v="0.66"/>
    <b v="0"/>
    <n v="0"/>
    <x v="404"/>
    <n v="964"/>
    <n v="71"/>
    <n v="0.71"/>
    <n v="4140524"/>
    <s v="country, acoustic country"/>
    <s v="7Ad3sRoSJmRcjtd5Ce27Oj"/>
    <n v="3036"/>
    <s v="The Outsiders"/>
    <d v="2014-01-01T00:00:00"/>
    <n v="4391"/>
    <n v="73.183333333333337"/>
    <n v="6.0986111111111114"/>
    <n v="12"/>
    <s v="album"/>
    <s v="Album"/>
    <n v="331"/>
  </r>
  <r>
    <s v="7pNC5ZIKtwUK0ReSpM3P9f"/>
    <n v="5057"/>
    <s v="Black Widow"/>
    <n v="10"/>
    <n v="66"/>
    <n v="0.66"/>
    <b v="1"/>
    <n v="1"/>
    <x v="923"/>
    <n v="2856"/>
    <n v="67"/>
    <n v="0.67"/>
    <n v="6619051"/>
    <s v="N/A"/>
    <s v="3r51pg8BwnjazLJlW6dJIh"/>
    <n v="3037"/>
    <s v="The New Classic"/>
    <d v="2014-01-01T00:00:00"/>
    <n v="4391"/>
    <n v="73.183333333333337"/>
    <n v="6.0986111111111114"/>
    <n v="12"/>
    <s v="album"/>
    <s v="Album"/>
    <n v="349"/>
  </r>
  <r>
    <s v="0qwcGscxUHGZTgq0zcaqk1"/>
    <n v="6049"/>
    <s v="Here's to Never Growing Up"/>
    <n v="2"/>
    <n v="66"/>
    <n v="0.66"/>
    <b v="1"/>
    <n v="1"/>
    <x v="178"/>
    <n v="365"/>
    <n v="76"/>
    <n v="0.76"/>
    <n v="12006589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57"/>
  </r>
  <r>
    <s v="6jizk5lOUnfpaZXYMdfeC6"/>
    <n v="6797"/>
    <s v="Trumpets"/>
    <n v="5"/>
    <n v="66"/>
    <n v="0.66"/>
    <b v="0"/>
    <n v="0"/>
    <x v="508"/>
    <n v="1265"/>
    <n v="76"/>
    <n v="0.76"/>
    <n v="12460242"/>
    <s v="N/A"/>
    <s v="1OdcBxCNY52OXH0r4odXqP"/>
    <n v="3039"/>
    <s v="Tattoos"/>
    <d v="2013-09-16T00:00:00"/>
    <n v="4498"/>
    <n v="74.966666666666669"/>
    <n v="6.2472222222222227"/>
    <n v="11"/>
    <s v="album"/>
    <s v="Album"/>
    <n v="362"/>
  </r>
  <r>
    <s v="1D4XFKolp63mNqqMXJJL1V"/>
    <n v="544"/>
    <s v="Wings"/>
    <n v="2"/>
    <n v="66"/>
    <n v="0.66"/>
    <b v="0"/>
    <n v="0"/>
    <x v="658"/>
    <n v="1790"/>
    <n v="68"/>
    <n v="0.68"/>
    <n v="3737266"/>
    <s v="N/A"/>
    <s v="0r94AFhRLvpfXvha7vx2dK"/>
    <n v="3040"/>
    <s v="Fire Within"/>
    <d v="2013-09-16T00:00:00"/>
    <n v="4498"/>
    <n v="74.966666666666669"/>
    <n v="6.2472222222222227"/>
    <n v="13"/>
    <s v="album"/>
    <s v="Album"/>
    <n v="42"/>
  </r>
  <r>
    <s v="6Uy6K3KdmUdAfelUp0SeXn"/>
    <n v="4882"/>
    <s v="Brave"/>
    <n v="1"/>
    <n v="66"/>
    <n v="0.66"/>
    <b v="0"/>
    <n v="0"/>
    <x v="700"/>
    <n v="1967"/>
    <n v="61"/>
    <n v="0.61"/>
    <n v="1987157"/>
    <s v="N/A"/>
    <s v="7lpbyGc4fHsQkBTsfWVBhp"/>
    <n v="3041"/>
    <s v="The Blessed Unrest"/>
    <d v="2013-07-16T00:00:00"/>
    <n v="4560"/>
    <n v="76"/>
    <n v="6.333333333333333"/>
    <n v="12"/>
    <s v="album"/>
    <s v="Album"/>
    <n v="367"/>
  </r>
  <r>
    <s v="4g6m1iaAsgdgDqgxGtvY0C"/>
    <n v="8287"/>
    <s v="Animals - Radio Edit"/>
    <n v="2"/>
    <n v="66"/>
    <n v="0.66"/>
    <b v="0"/>
    <n v="0"/>
    <x v="385"/>
    <n v="923"/>
    <n v="74"/>
    <n v="0.74"/>
    <n v="15121577"/>
    <s v="edm, progressive house, electronica"/>
    <s v="4Xs4NI3J2Nf9eSUqvW7GBn"/>
    <n v="3042"/>
    <s v="Animals"/>
    <d v="2013-06-17T00:00:00"/>
    <n v="4589"/>
    <n v="76.483333333333334"/>
    <n v="6.3736111111111109"/>
    <n v="2"/>
    <s v="single"/>
    <s v="Single"/>
    <n v="293"/>
  </r>
  <r>
    <s v="3vooOYHU0Fi3ViCG7Ozh0Y"/>
    <n v="2684"/>
    <s v="W.D.Y.W.F.M?"/>
    <n v="7"/>
    <n v="66"/>
    <n v="0.66"/>
    <b v="1"/>
    <n v="1"/>
    <x v="19"/>
    <n v="37"/>
    <n v="83"/>
    <n v="0.83"/>
    <n v="21591569"/>
    <s v="N/A"/>
    <s v="4xkM0BwLM9H2IUcbYzpcBI"/>
    <n v="37"/>
    <s v="I Love You."/>
    <d v="2013-04-22T00:00:00"/>
    <n v="4645"/>
    <n v="77.416666666666671"/>
    <n v="6.4513888888888893"/>
    <n v="11"/>
    <s v="album"/>
    <s v="Album"/>
    <n v="432"/>
  </r>
  <r>
    <s v="26t3KexbqzF3sRWgczYyja"/>
    <n v="8231"/>
    <s v="How Country Feels"/>
    <n v="9"/>
    <n v="66"/>
    <n v="0.66"/>
    <b v="0"/>
    <n v="0"/>
    <x v="958"/>
    <n v="3044"/>
    <n v="57"/>
    <n v="0.56999999999999995"/>
    <n v="1104788"/>
    <s v="country, acoustic country"/>
    <s v="6p9LqWLWDOuW2WiUt9YKUZ"/>
    <n v="3044"/>
    <s v="How Country Feels"/>
    <d v="2013-01-22T00:00:00"/>
    <n v="4735"/>
    <n v="78.916666666666671"/>
    <n v="6.5763888888888893"/>
    <n v="15"/>
    <s v="album"/>
    <s v="Album"/>
    <n v="309"/>
  </r>
  <r>
    <s v="6GBUsjHfZuweYf5lQEz6mP"/>
    <n v="6274"/>
    <s v="Crash My Party"/>
    <n v="3"/>
    <n v="66"/>
    <n v="0.66"/>
    <b v="0"/>
    <n v="0"/>
    <x v="560"/>
    <n v="1464"/>
    <n v="74"/>
    <n v="0.74"/>
    <n v="9408174"/>
    <s v="country, acoustic country"/>
    <s v="5M8gr5RV2eR6UkztC69ogB"/>
    <n v="3045"/>
    <s v="Crash My Party"/>
    <d v="2013-01-01T00:00:00"/>
    <n v="4756"/>
    <n v="79.266666666666666"/>
    <n v="6.6055555555555552"/>
    <n v="13"/>
    <s v="album"/>
    <s v="Album"/>
    <n v="391"/>
  </r>
  <r>
    <s v="1QNqrsNQ1JVLEwncov3lEY"/>
    <n v="230"/>
    <s v="True Love (feat. Lily Allen)"/>
    <n v="5"/>
    <n v="66"/>
    <n v="0.66"/>
    <b v="1"/>
    <n v="1"/>
    <x v="210"/>
    <n v="451"/>
    <n v="78"/>
    <n v="0.78"/>
    <n v="18205037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384"/>
  </r>
  <r>
    <s v="6BtmXhTJMM9sBTHeYYASGz"/>
    <n v="6745"/>
    <s v="It's Time"/>
    <n v="3"/>
    <n v="66"/>
    <n v="0.66"/>
    <b v="0"/>
    <n v="0"/>
    <x v="133"/>
    <n v="252"/>
    <n v="85"/>
    <n v="0.85"/>
    <n v="58364373"/>
    <s v="N/A"/>
    <s v="6htgf3qv7vGcsdxLCDxKp8"/>
    <n v="1951"/>
    <s v="Night Visions"/>
    <d v="2012-09-04T00:00:00"/>
    <n v="4875"/>
    <n v="81.25"/>
    <n v="6.770833333333333"/>
    <n v="12"/>
    <s v="album"/>
    <s v="Album"/>
    <n v="396"/>
  </r>
  <r>
    <s v="4RyK6N4IQ85xxLgguQAFH5"/>
    <n v="232"/>
    <s v="Blue Jeans"/>
    <n v="3"/>
    <n v="66"/>
    <n v="0.66"/>
    <b v="1"/>
    <n v="1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49"/>
  </r>
  <r>
    <s v="6z5Yh7kOKeLjqIsNdokIpU"/>
    <n v="4915"/>
    <s v="a thousand years"/>
    <n v="6"/>
    <n v="66"/>
    <n v="0.66"/>
    <b v="0"/>
    <n v="0"/>
    <x v="174"/>
    <n v="357"/>
    <n v="71"/>
    <n v="0.71"/>
    <n v="4307803"/>
    <s v="soft pop"/>
    <s v="2lkbTVYUYHXoXt17WXIAVc"/>
    <n v="3049"/>
    <s v="The Twilight Saga: Breaking Dawn - Part 1 (Original Motion Picture Soundtrack)"/>
    <d v="2011-11-04T00:00:00"/>
    <n v="5180"/>
    <n v="86.333333333333329"/>
    <n v="7.1944444444444438"/>
    <n v="18"/>
    <s v="compilation"/>
    <s v="Compilation"/>
    <n v="475"/>
  </r>
  <r>
    <s v="04OjLvOApQve45B0ISx4XN"/>
    <n v="2218"/>
    <s v="I Want to Know What Love Is"/>
    <n v="11"/>
    <n v="66"/>
    <n v="0.66"/>
    <b v="0"/>
    <n v="0"/>
    <x v="959"/>
    <n v="3050"/>
    <n v="72"/>
    <n v="0.72"/>
    <n v="3832095"/>
    <s v="aor, classic rock"/>
    <s v="2PkF7dq9jpgTbSN4y3AHdN"/>
    <n v="3050"/>
    <s v="Feels Like The First Time"/>
    <d v="2011-09-13T00:00:00"/>
    <n v="5232"/>
    <n v="87.2"/>
    <n v="7.2666666666666666"/>
    <n v="23"/>
    <s v="album"/>
    <s v="Album"/>
    <n v="476"/>
  </r>
  <r>
    <s v="5mFMb5OHI3cN0UjITVztCj"/>
    <n v="7405"/>
    <s v="Rumour Has It"/>
    <n v="2"/>
    <n v="66"/>
    <n v="0.66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372"/>
  </r>
  <r>
    <s v="4uQY80TKE1u4ZQZQKHzVEi"/>
    <n v="4359"/>
    <s v="The One That Got Away"/>
    <n v="7"/>
    <n v="66"/>
    <n v="0.66"/>
    <b v="0"/>
    <n v="0"/>
    <x v="395"/>
    <n v="949"/>
    <n v="83"/>
    <n v="0.83"/>
    <n v="38393243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78"/>
  </r>
  <r>
    <s v="56eSclzdXaWU5jOJ7DX7Vp"/>
    <n v="6675"/>
    <s v="Silver Soul"/>
    <n v="2"/>
    <n v="66"/>
    <n v="0.66"/>
    <b v="0"/>
    <n v="0"/>
    <x v="454"/>
    <n v="1106"/>
    <n v="72"/>
    <n v="0.72"/>
    <n v="2804746"/>
    <s v="dream pop"/>
    <s v="7ejB3MHdDNcY3GzRsQRAHs"/>
    <n v="3053"/>
    <s v="Teen Dream"/>
    <d v="2010-01-25T00:00:00"/>
    <n v="5828"/>
    <n v="97.13333333333334"/>
    <n v="8.094444444444445"/>
    <n v="10"/>
    <s v="album"/>
    <s v="Album"/>
    <n v="497"/>
  </r>
  <r>
    <s v="4BycRneKmOs6MhYG9THsuX"/>
    <n v="981"/>
    <s v="Find Your Love"/>
    <n v="13"/>
    <n v="66"/>
    <n v="0.66"/>
    <b v="0"/>
    <n v="0"/>
    <x v="88"/>
    <n v="164"/>
    <n v="95"/>
    <n v="0.95"/>
    <n v="103067383"/>
    <s v="rap"/>
    <s v="6jlrjFR9mJV3jd1IPSplXU"/>
    <n v="3054"/>
    <s v="Thank Me Later"/>
    <d v="2010-01-01T00:00:00"/>
    <n v="5852"/>
    <n v="97.533333333333331"/>
    <n v="8.1277777777777782"/>
    <n v="14"/>
    <s v="album"/>
    <s v="Album"/>
    <n v="348"/>
  </r>
  <r>
    <s v="4Dm32oO01YpIubCHaAtKkN"/>
    <n v="8365"/>
    <s v="My Life Would Suck Without You"/>
    <n v="1"/>
    <n v="66"/>
    <n v="0.66"/>
    <b v="0"/>
    <n v="0"/>
    <x v="567"/>
    <n v="1479"/>
    <n v="72"/>
    <n v="0.72"/>
    <n v="10961941"/>
    <s v="christmas"/>
    <s v="4h8seeFAi6iYhslcWIxTSG"/>
    <n v="3055"/>
    <s v="All I Ever Wanted"/>
    <d v="2009-03-06T00:00:00"/>
    <n v="6153"/>
    <n v="102.55"/>
    <n v="8.5458333333333325"/>
    <n v="16"/>
    <s v="album"/>
    <s v="Album"/>
    <n v="352"/>
  </r>
  <r>
    <s v="38xWaVFKaxZlMFvzNff2aW"/>
    <n v="4687"/>
    <s v="Breakeven"/>
    <n v="5"/>
    <n v="66"/>
    <n v="0.66"/>
    <b v="0"/>
    <n v="0"/>
    <x v="302"/>
    <n v="685"/>
    <n v="74"/>
    <n v="0.74"/>
    <n v="8811891"/>
    <s v="N/A"/>
    <s v="51Hn2Wiq1jmUfI0BLaUhuF"/>
    <n v="3056"/>
    <s v="The Script"/>
    <d v="2008-09-08T00:00:00"/>
    <n v="6332"/>
    <n v="105.53333333333333"/>
    <n v="8.7944444444444443"/>
    <n v="10"/>
    <s v="album"/>
    <s v="Album"/>
    <n v="435"/>
  </r>
  <r>
    <s v="5l4Lla3ntoJIkCud07XlYn"/>
    <n v="7852"/>
    <s v="Ya Tabtab Wa Dallaa"/>
    <n v="1"/>
    <n v="66"/>
    <n v="0.66"/>
    <b v="0"/>
    <n v="0"/>
    <x v="960"/>
    <n v="3057"/>
    <n v="62"/>
    <n v="0.62"/>
    <n v="3748353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37"/>
  </r>
  <r>
    <s v="4aR9bPMAOFySBuQSbVWF3d"/>
    <n v="6176"/>
    <s v="Smile"/>
    <n v="1"/>
    <n v="66"/>
    <n v="0.66"/>
    <b v="1"/>
    <n v="1"/>
    <x v="961"/>
    <n v="3058"/>
    <n v="74"/>
    <n v="0.74"/>
    <n v="2223643"/>
    <s v="N/A"/>
    <s v="3nxPzWEJBjzonYWtTNb0uY"/>
    <n v="3058"/>
    <s v="Alright, Still (Bonus Track Version)"/>
    <d v="2006-05-08T00:00:00"/>
    <n v="7186"/>
    <n v="119.76666666666667"/>
    <n v="9.9805555555555561"/>
    <n v="13"/>
    <s v="album"/>
    <s v="Album"/>
    <n v="328"/>
  </r>
  <r>
    <s v="05nDuLXu5ejNOM05LNbS8a"/>
    <n v="2926"/>
    <s v="3la Bali"/>
    <n v="4"/>
    <n v="66"/>
    <n v="0.66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65"/>
  </r>
  <r>
    <s v="7B1QliUMZv7gSTUGAfMRRD"/>
    <n v="563"/>
    <s v="Live Like You Were Dying"/>
    <n v="5"/>
    <n v="66"/>
    <n v="0.66"/>
    <b v="0"/>
    <n v="0"/>
    <x v="750"/>
    <n v="2174"/>
    <n v="69"/>
    <n v="0.69"/>
    <n v="5042529"/>
    <s v="country, classic country"/>
    <s v="0os1Gz3XMM6dduZSMxVuXs"/>
    <n v="3060"/>
    <s v="Live Like You Were Dying"/>
    <d v="2004-08-17T00:00:00"/>
    <n v="7815"/>
    <n v="130.25"/>
    <n v="10.854166666666666"/>
    <n v="16"/>
    <s v="album"/>
    <s v="Album"/>
    <n v="5"/>
  </r>
  <r>
    <s v="0dRhSF9LV0HR8Jwd3MMMKJ"/>
    <n v="12260"/>
    <s v="Everytime"/>
    <n v="12"/>
    <n v="66"/>
    <n v="0.66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83"/>
  </r>
  <r>
    <s v="0iFOG4Ki9aDmJUYUFHQlPG"/>
    <n v="1183"/>
    <s v="Frontin' (feat. JAY-Z) - Club Mix"/>
    <n v="5"/>
    <n v="66"/>
    <n v="0.66"/>
    <b v="1"/>
    <n v="1"/>
    <x v="343"/>
    <n v="798"/>
    <n v="79"/>
    <n v="0.79"/>
    <n v="5316473"/>
    <s v="N/A"/>
    <s v="0AO5ibcO686oWXf96D83pM"/>
    <n v="3062"/>
    <s v="The Neptunes Present... Clones"/>
    <d v="2003-08-19T00:00:00"/>
    <n v="8179"/>
    <n v="136.31666666666666"/>
    <n v="11.359722222222222"/>
    <n v="18"/>
    <s v="compilation"/>
    <s v="Compilation"/>
    <n v="394"/>
  </r>
  <r>
    <s v="5hviCr3lgg6LY6noG6DPKs"/>
    <m/>
    <s v="Landslide"/>
    <n v="2"/>
    <n v="66"/>
    <n v="0.66"/>
    <b v="0"/>
    <n v="0"/>
    <x v="847"/>
    <n v="2542"/>
    <n v="64"/>
    <n v="0.64"/>
    <n v="1544335"/>
    <s v="country"/>
    <s v="1zgQkZFMRqx1Lz9GVXghLt"/>
    <n v="3063"/>
    <s v="Home"/>
    <d v="2002-08-27T00:00:00"/>
    <n v="8536"/>
    <n v="142.26666666666668"/>
    <n v="11.855555555555556"/>
    <n v="12"/>
    <s v="album"/>
    <s v="Album"/>
    <n v="384"/>
  </r>
  <r>
    <s v="59ZTxQo8rBycIXPLUIKvE2"/>
    <m/>
    <s v="Dirrty (feat. Redman)"/>
    <n v="16"/>
    <n v="66"/>
    <n v="0.66"/>
    <b v="0"/>
    <n v="0"/>
    <x v="313"/>
    <n v="704"/>
    <n v="76"/>
    <n v="0.76"/>
    <n v="9247395"/>
    <s v="N/A"/>
    <s v="2USigX9DhGuAini71XZEEK"/>
    <n v="2898"/>
    <s v="Stripped"/>
    <d v="2002-07-19T00:00:00"/>
    <n v="8575"/>
    <n v="142.91666666666666"/>
    <n v="11.909722222222221"/>
    <n v="20"/>
    <s v="album"/>
    <s v="Album"/>
    <n v="498"/>
  </r>
  <r>
    <s v="1fgvJXlcZ7uIddMpqsqw0L"/>
    <m/>
    <s v="Love Don't Cost a Thing"/>
    <n v="1"/>
    <n v="66"/>
    <n v="0.66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68"/>
  </r>
  <r>
    <s v="5TB6QgrF0RPIxSCGfRDLoe"/>
    <m/>
    <s v="We Never Change"/>
    <n v="9"/>
    <n v="66"/>
    <n v="0.66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415"/>
  </r>
  <r>
    <s v="0IVkP59yJ9GFF6B7IrvrxA"/>
    <m/>
    <s v="Paper Bag"/>
    <n v="5"/>
    <n v="66"/>
    <n v="0.66"/>
    <b v="0"/>
    <n v="0"/>
    <x v="963"/>
    <n v="3067"/>
    <n v="63"/>
    <n v="0.63"/>
    <n v="1800820"/>
    <s v="art pop"/>
    <s v="3o5EnVZNJXtfPV8tCoagjI"/>
    <n v="3067"/>
    <s v="When The Pawn..."/>
    <d v="1999-11-09T00:00:00"/>
    <n v="9558"/>
    <n v="159.30000000000001"/>
    <n v="13.275"/>
    <n v="10"/>
    <s v="album"/>
    <s v="Album"/>
    <n v="365"/>
  </r>
  <r>
    <s v="3y4LxiYMgDl4RethdzpmNe"/>
    <m/>
    <s v="Breathe"/>
    <n v="4"/>
    <n v="66"/>
    <n v="0.66"/>
    <b v="0"/>
    <n v="0"/>
    <x v="964"/>
    <n v="3068"/>
    <n v="60"/>
    <n v="0.6"/>
    <n v="1956457"/>
    <s v="country"/>
    <s v="3BGPil8BDPVoDK0lnUPtvb"/>
    <n v="3068"/>
    <s v="Breathe"/>
    <d v="1999-11-09T00:00:00"/>
    <n v="9558"/>
    <n v="159.30000000000001"/>
    <n v="13.275"/>
    <n v="13"/>
    <s v="album"/>
    <s v="Album"/>
    <n v="417"/>
  </r>
  <r>
    <s v="0IVAlb0cFCH1cQ974iR1TU"/>
    <m/>
    <s v="Ms. Fat Booty"/>
    <n v="4"/>
    <n v="66"/>
    <n v="0.66"/>
    <b v="1"/>
    <n v="1"/>
    <x v="965"/>
    <n v="3069"/>
    <n v="64"/>
    <n v="0.64"/>
    <n v="1631498"/>
    <s v="east coast hip hop, old school hip hop, hip hop"/>
    <s v="5gK2l2LgWY0BA4p9uy27z6"/>
    <n v="3069"/>
    <s v="Black On Both Sides"/>
    <d v="1999-10-12T00:00:00"/>
    <n v="9586"/>
    <n v="159.76666666666668"/>
    <n v="13.31388888888889"/>
    <n v="17"/>
    <s v="album"/>
    <s v="Album"/>
    <n v="372"/>
  </r>
  <r>
    <s v="7Bj4wIqRzM6vx278EFYoBh"/>
    <m/>
    <s v="Child Psychology"/>
    <n v="6"/>
    <n v="66"/>
    <n v="0.66"/>
    <b v="0"/>
    <n v="0"/>
    <x v="966"/>
    <n v="3070"/>
    <n v="56"/>
    <n v="0.56000000000000005"/>
    <n v="164398"/>
    <s v="britpop"/>
    <s v="1PVtgkCZPW8AVll0gKsHDS"/>
    <n v="3070"/>
    <s v="England Made Me"/>
    <d v="1998-07-06T00:00:00"/>
    <n v="10049"/>
    <n v="167.48333333333332"/>
    <n v="13.956944444444444"/>
    <n v="12"/>
    <s v="album"/>
    <s v="Album"/>
    <n v="413"/>
  </r>
  <r>
    <s v="0XgpiStoxq1IJncYlPrvZ5"/>
    <m/>
    <s v="Runnin'"/>
    <n v="4"/>
    <n v="66"/>
    <n v="0.66"/>
    <b v="1"/>
    <n v="1"/>
    <x v="967"/>
    <n v="3071"/>
    <n v="58"/>
    <n v="0.57999999999999996"/>
    <n v="864498"/>
    <s v="jazz rap, west coast hip hop, old school hip hop"/>
    <s v="05Qg48LlYGKYdeXrNGg00g"/>
    <n v="3071"/>
    <s v="Labcabincalifornia (Deluxe Edition)"/>
    <d v="1995-01-01T00:00:00"/>
    <n v="11331"/>
    <n v="188.85"/>
    <n v="15.737499999999999"/>
    <n v="40"/>
    <s v="album"/>
    <s v="Album"/>
    <n v="493"/>
  </r>
  <r>
    <s v="1SvET7grrtsHT0CkyJjJcZ"/>
    <m/>
    <s v="Is It a Crime"/>
    <n v="6"/>
    <n v="66"/>
    <n v="0.66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635"/>
  </r>
  <r>
    <s v="1Sgj10byiGzPpI2IrXSFEn"/>
    <m/>
    <s v="Protect Ya Neck"/>
    <n v="10"/>
    <n v="66"/>
    <n v="0.66"/>
    <b v="1"/>
    <n v="1"/>
    <x v="671"/>
    <n v="1825"/>
    <n v="65"/>
    <n v="0.65"/>
    <n v="3707332"/>
    <s v="east coast hip hop, old school hip hop, hip hop, gangster rap, hardcore hip hop"/>
    <s v="3tQd5mwBtVyxCoEo4htGAV"/>
    <n v="1825"/>
    <s v="Enter The Wu-Tang (36 Chambers) [Expanded Edition]"/>
    <d v="1993-11-09T00:00:00"/>
    <n v="11749"/>
    <n v="195.81666666666666"/>
    <n v="16.318055555555556"/>
    <n v="15"/>
    <s v="album"/>
    <s v="Album"/>
    <n v="485"/>
  </r>
  <r>
    <s v="3MmRfG64qt04Efx9gK9Ec8"/>
    <m/>
    <s v="Dagger"/>
    <n v="10"/>
    <n v="66"/>
    <n v="0.66"/>
    <b v="0"/>
    <n v="0"/>
    <x v="467"/>
    <n v="1156"/>
    <n v="64"/>
    <n v="0.64"/>
    <n v="1368344"/>
    <s v="shoegaze, dream pop, slowcore"/>
    <s v="53eHm1f3sFiSzWMaKOl98Z"/>
    <n v="1156"/>
    <s v="Souvlaki"/>
    <d v="1993-06-30T00:00:00"/>
    <n v="11881"/>
    <n v="198.01666666666668"/>
    <n v="16.50138888888889"/>
    <n v="10"/>
    <s v="album"/>
    <s v="Album"/>
    <n v="363"/>
  </r>
  <r>
    <s v="27AHAtAirQapVldIm4c9ZX"/>
    <m/>
    <s v="Jump"/>
    <n v="2"/>
    <n v="66"/>
    <n v="0.66"/>
    <b v="0"/>
    <n v="0"/>
    <x v="968"/>
    <n v="3075"/>
    <n v="49"/>
    <n v="0.49"/>
    <n v="557315"/>
    <s v="N/A"/>
    <s v="5bGumbB29JBPlv4ECVURka"/>
    <n v="3075"/>
    <s v="Totally Krossed Out"/>
    <d v="1992-03-17T00:00:00"/>
    <n v="12351"/>
    <n v="205.85"/>
    <n v="17.154166666666665"/>
    <n v="15"/>
    <s v="album"/>
    <s v="Album"/>
    <n v="325"/>
  </r>
  <r>
    <s v="4PJEK76V3A1S0XzZJuTWh7"/>
    <m/>
    <s v="Love Is A Long Road"/>
    <n v="3"/>
    <n v="66"/>
    <n v="0.66"/>
    <b v="0"/>
    <n v="0"/>
    <x v="969"/>
    <n v="3076"/>
    <n v="68"/>
    <n v="0.68"/>
    <n v="2969744"/>
    <s v="classic rock"/>
    <s v="5d71Imt5CIb7LpQwDMQ093"/>
    <n v="3076"/>
    <s v="Full Moon Fever"/>
    <d v="1989-01-01T00:00:00"/>
    <n v="13522"/>
    <n v="225.36666666666667"/>
    <n v="18.780555555555555"/>
    <n v="12"/>
    <s v="album"/>
    <s v="Album"/>
    <n v="412"/>
  </r>
  <r>
    <s v="2z71jdeVcC782NgsYZ6N8q"/>
    <m/>
    <s v="Paranoid (2012 Remaster)"/>
    <n v="2"/>
    <n v="66"/>
    <n v="0.66"/>
    <b v="0"/>
    <n v="0"/>
    <x v="970"/>
    <n v="3077"/>
    <n v="75"/>
    <n v="0.75"/>
    <n v="9781962"/>
    <s v="metal, heavy metal, rock, stoner rock, doom metal, hard rock"/>
    <s v="7LGVdC9fFwgWYaIrZwsSv6"/>
    <n v="3077"/>
    <s v="Paranoid"/>
    <d v="1970-09-18T00:00:00"/>
    <n v="20202"/>
    <n v="336.7"/>
    <n v="28.058333333333334"/>
    <n v="8"/>
    <s v="album"/>
    <s v="Album"/>
    <n v="277"/>
  </r>
  <r>
    <s v="01SfTM5nfCou5gQL70r6gs"/>
    <m/>
    <s v="Golden Slumbers - Remastered 2009"/>
    <n v="14"/>
    <n v="66"/>
    <n v="0.6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52"/>
  </r>
  <r>
    <s v="0NZKfcua68wuZePhjp8N2I"/>
    <n v="184"/>
    <s v="Root of all Evil"/>
    <n v="5"/>
    <n v="65"/>
    <n v="0.65"/>
    <b v="0"/>
    <n v="0"/>
    <x v="971"/>
    <n v="3079"/>
    <n v="85"/>
    <n v="0.85"/>
    <n v="11137714"/>
    <s v="N/A"/>
    <s v="115s3YJqm6iLblABdjtgzQ"/>
    <n v="3079"/>
    <s v="Son Of Spergy"/>
    <d v="2025-10-24T00:00:00"/>
    <n v="77"/>
    <n v="1.2833333333333334"/>
    <n v="0.10694444444444445"/>
    <n v="12"/>
    <s v="album"/>
    <s v="Album"/>
    <n v="441"/>
  </r>
  <r>
    <s v="6U5AgSYUubKMrMDEazfSsF"/>
    <n v="1859"/>
    <s v="u don't have to tell me"/>
    <n v="2"/>
    <n v="65"/>
    <n v="0.65"/>
    <b v="0"/>
    <n v="0"/>
    <x v="277"/>
    <n v="609"/>
    <n v="74"/>
    <n v="0.74"/>
    <n v="1377042"/>
    <s v="N/A"/>
    <s v="3mxQzFNEhn2XAr2UvCt2bI"/>
    <n v="3080"/>
    <s v="eat me alive / u don't have to tell me"/>
    <d v="2025-08-29T00:00:00"/>
    <n v="133"/>
    <n v="2.2166666666666668"/>
    <n v="0.18472222222222223"/>
    <n v="2"/>
    <s v="single"/>
    <s v="Single"/>
    <n v="226"/>
  </r>
  <r>
    <s v="5iH81hIpxAYJKrominvxST"/>
    <n v="4402"/>
    <s v="Make Believe"/>
    <n v="1"/>
    <n v="65"/>
    <n v="0.65"/>
    <b v="0"/>
    <n v="0"/>
    <x v="972"/>
    <n v="3081"/>
    <n v="60"/>
    <n v="0.6"/>
    <n v="27567"/>
    <s v="house"/>
    <s v="5rz0T4v8f8U8fdZeq93BhH"/>
    <n v="3081"/>
    <s v="Make Believe"/>
    <d v="2025-08-15T00:00:00"/>
    <n v="147"/>
    <n v="2.4500000000000002"/>
    <n v="0.20416666666666669"/>
    <n v="1"/>
    <s v="single"/>
    <s v="Single"/>
    <n v="308"/>
  </r>
  <r>
    <s v="7JnVFO5eZ9Rys19qSDUyMy"/>
    <n v="2772"/>
    <s v="goddamn"/>
    <n v="4"/>
    <n v="65"/>
    <n v="0.65"/>
    <b v="1"/>
    <n v="1"/>
    <x v="637"/>
    <n v="1714"/>
    <n v="78"/>
    <n v="0.78"/>
    <n v="5643375"/>
    <s v="N/A"/>
    <s v="30aIA1FrouOX9kHxP4dEr6"/>
    <n v="3082"/>
    <s v="lost americana"/>
    <d v="2025-08-08T00:00:00"/>
    <n v="154"/>
    <n v="2.5666666666666669"/>
    <n v="0.21388888888888891"/>
    <n v="13"/>
    <s v="album"/>
    <s v="Album"/>
    <n v="311"/>
  </r>
  <r>
    <s v="0m00au0MMoII2767mu4sj7"/>
    <n v="3573"/>
    <s v="All This Time"/>
    <n v="1"/>
    <n v="65"/>
    <n v="0.65"/>
    <b v="0"/>
    <n v="0"/>
    <x v="851"/>
    <n v="2551"/>
    <n v="66"/>
    <n v="0.66"/>
    <n v="306513"/>
    <s v="house"/>
    <s v="2VpQLsVZOBVzuDmTHsQETP"/>
    <n v="3083"/>
    <s v="All This Time"/>
    <d v="2025-07-18T00:00:00"/>
    <n v="175"/>
    <n v="2.9166666666666665"/>
    <n v="0.24305555555555555"/>
    <n v="1"/>
    <s v="single"/>
    <s v="Single"/>
    <n v="373"/>
  </r>
  <r>
    <s v="3WQ5w7ruC3c861lHXF9Gs2"/>
    <n v="8306"/>
    <s v="SWAG"/>
    <n v="18"/>
    <n v="65"/>
    <n v="0.65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5"/>
  </r>
  <r>
    <s v="422PeUrBywndaCCxL6bDBj"/>
    <n v="1039"/>
    <s v="TOO LONG"/>
    <n v="20"/>
    <n v="65"/>
    <n v="0.65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07"/>
  </r>
  <r>
    <s v="4ZZJ7S4Z1pEIvTUgN1oRzS"/>
    <n v="8268"/>
    <s v="FIRST PLACE"/>
    <n v="8"/>
    <n v="65"/>
    <n v="0.65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34"/>
  </r>
  <r>
    <s v="71BQG6SlpeXpdx7PJaFNnB"/>
    <n v="2516"/>
    <s v="Monster Paradise"/>
    <n v="1"/>
    <n v="65"/>
    <n v="0.65"/>
    <b v="0"/>
    <n v="0"/>
    <x v="973"/>
    <n v="3087"/>
    <n v="66"/>
    <n v="0.66"/>
    <n v="115232"/>
    <s v="electro house"/>
    <s v="0zCqTL9pofyiYRf1t3bKAf"/>
    <n v="3087"/>
    <s v="Monster Paradise"/>
    <d v="2025-05-16T00:00:00"/>
    <n v="238"/>
    <n v="3.9666666666666668"/>
    <n v="0.33055555555555555"/>
    <n v="1"/>
    <s v="single"/>
    <s v="Single"/>
    <n v="275"/>
  </r>
  <r>
    <s v="1efXUbx5gsLd2sqjszBtx1"/>
    <n v="6245"/>
    <s v="Headphones On"/>
    <n v="1"/>
    <n v="65"/>
    <n v="0.65"/>
    <b v="0"/>
    <n v="0"/>
    <x v="189"/>
    <n v="380"/>
    <n v="74"/>
    <n v="0.74"/>
    <n v="1364231"/>
    <s v="N/A"/>
    <s v="7f72kJL3HyP6q6wW7Zvayn"/>
    <n v="3088"/>
    <s v="Headphones On"/>
    <d v="2025-04-18T00:00:00"/>
    <n v="266"/>
    <n v="4.4333333333333336"/>
    <n v="0.36944444444444446"/>
    <n v="1"/>
    <s v="single"/>
    <s v="Single"/>
    <n v="4"/>
  </r>
  <r>
    <s v="104KjF0t9EnlFOoxGLxiSQ"/>
    <n v="1078"/>
    <s v="Filter"/>
    <n v="12"/>
    <n v="65"/>
    <n v="0.65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52"/>
  </r>
  <r>
    <s v="3sZQ8L4aptFDJXBqdVdvO8"/>
    <n v="2013"/>
    <s v="Run It Up"/>
    <n v="1"/>
    <n v="65"/>
    <n v="0.65"/>
    <b v="1"/>
    <n v="1"/>
    <x v="479"/>
    <n v="1178"/>
    <n v="66"/>
    <n v="0.66"/>
    <n v="876436"/>
    <s v="malayalam hip hop, desi hip hop"/>
    <s v="444Yv0TGl5HeJA0Dg4YdFz"/>
    <n v="3090"/>
    <s v="Run It Up"/>
    <d v="2025-03-06T00:00:00"/>
    <n v="309"/>
    <n v="5.15"/>
    <n v="0.4291666666666667"/>
    <n v="1"/>
    <s v="single"/>
    <s v="Single"/>
    <n v="289"/>
  </r>
  <r>
    <s v="5KVot2VLi0sFVv7zyOCn0q"/>
    <n v="5482"/>
    <s v="Like I do"/>
    <n v="9"/>
    <n v="65"/>
    <n v="0.65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3"/>
  </r>
  <r>
    <s v="08wLOGTbqSoo2CEl5RWl5C"/>
    <n v="3899"/>
    <s v="2 hands"/>
    <n v="14"/>
    <n v="65"/>
    <n v="0.65"/>
    <b v="1"/>
    <n v="1"/>
    <x v="11"/>
    <n v="26"/>
    <n v="88"/>
    <n v="0.88"/>
    <n v="9256589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4"/>
  </r>
  <r>
    <s v="4RtFabLO2KuYlxBlgHkg64"/>
    <n v="5583"/>
    <s v="I know love (feat. The Kid LAROI)"/>
    <n v="8"/>
    <n v="65"/>
    <n v="0.65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6"/>
  </r>
  <r>
    <s v="6gBZsUc90myWngMU5VRYp5"/>
    <n v="1712"/>
    <s v="It's ok I'm ok"/>
    <n v="10"/>
    <n v="65"/>
    <n v="0.65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61"/>
  </r>
  <r>
    <s v="5Dg1VGthgPfQasqbX5GHDE"/>
    <n v="7962"/>
    <s v="Signs"/>
    <n v="7"/>
    <n v="65"/>
    <n v="0.65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89"/>
  </r>
  <r>
    <s v="71NNPV1TSGhdoQ7ebGY8py"/>
    <n v="3371"/>
    <s v="MAKE THE ANGELS CRY"/>
    <n v="9"/>
    <n v="65"/>
    <n v="0.65"/>
    <b v="0"/>
    <n v="0"/>
    <x v="321"/>
    <n v="731"/>
    <n v="72"/>
    <n v="0.72"/>
    <n v="968416"/>
    <s v="dark r&amp;b"/>
    <s v="3IeLAtjruojjZFpYNCLTZM"/>
    <n v="2924"/>
    <s v="THE CASTLE NEVER FALLS"/>
    <d v="2024-10-18T00:00:00"/>
    <n v="448"/>
    <n v="7.4666666666666668"/>
    <n v="0.62222222222222223"/>
    <n v="14"/>
    <s v="album"/>
    <s v="Album"/>
    <n v="237"/>
  </r>
  <r>
    <s v="1bXKpjbalq0If54LBffE0i"/>
    <n v="2717"/>
    <s v="Heart of Stone"/>
    <n v="3"/>
    <n v="65"/>
    <n v="0.65"/>
    <b v="0"/>
    <n v="0"/>
    <x v="974"/>
    <n v="3097"/>
    <n v="79"/>
    <n v="0.79"/>
    <n v="6099725"/>
    <s v="country hip hop, country"/>
    <s v="2GW4VpFk9mbc6qYZ0zNuu3"/>
    <n v="3097"/>
    <s v="Beautifully Broken"/>
    <d v="2024-10-10T00:00:00"/>
    <n v="456"/>
    <n v="7.6"/>
    <n v="0.6333333333333333"/>
    <n v="22"/>
    <s v="album"/>
    <s v="Album"/>
    <n v="302"/>
  </r>
  <r>
    <s v="4pteEcX2rHSJXK8XSOtWP8"/>
    <n v="2522"/>
    <s v="To Love"/>
    <n v="18"/>
    <n v="65"/>
    <n v="0.65"/>
    <b v="1"/>
    <n v="1"/>
    <x v="629"/>
    <n v="1696"/>
    <n v="68"/>
    <n v="0.68"/>
    <n v="1394134"/>
    <s v="N/A"/>
    <s v="5PflJDKGFMTBj49PF4KlOX"/>
    <n v="3098"/>
    <s v="Memoir of a Sparklemuffin"/>
    <d v="2024-09-13T00:00:00"/>
    <n v="483"/>
    <n v="8.0500000000000007"/>
    <n v="0.67083333333333339"/>
    <n v="18"/>
    <s v="album"/>
    <s v="Album"/>
    <n v="394"/>
  </r>
  <r>
    <s v="2UijQcg9x42vsbXYh0PzPO"/>
    <n v="301"/>
    <s v="Oh My Love"/>
    <n v="1"/>
    <n v="65"/>
    <n v="0.65"/>
    <b v="0"/>
    <n v="0"/>
    <x v="975"/>
    <n v="3099"/>
    <n v="61"/>
    <n v="0.61"/>
    <n v="26114"/>
    <s v="N/A"/>
    <s v="6qmAyfyVZn5ctUnKEsVt2y"/>
    <n v="3099"/>
    <s v="Oh My Love"/>
    <d v="2024-09-12T00:00:00"/>
    <n v="484"/>
    <n v="8.0666666666666664"/>
    <n v="0.67222222222222217"/>
    <n v="1"/>
    <s v="single"/>
    <s v="Single"/>
    <n v="274"/>
  </r>
  <r>
    <s v="25uMKq5kygC2woAfeetEfE"/>
    <n v="4757"/>
    <s v="Nosedive (Feat. Lainey Wilson)"/>
    <n v="9"/>
    <n v="65"/>
    <n v="0.65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2"/>
  </r>
  <r>
    <s v="1lau6K2YSP5APtkzNJxVyB"/>
    <n v="2930"/>
    <s v="dirty little secret"/>
    <n v="6"/>
    <n v="65"/>
    <n v="0.65"/>
    <b v="0"/>
    <n v="0"/>
    <x v="277"/>
    <n v="609"/>
    <n v="74"/>
    <n v="0.74"/>
    <n v="1377042"/>
    <s v="N/A"/>
    <s v="5nzSCZ7NhKvAysI0tmNOdD"/>
    <n v="3101"/>
    <s v="yustyna"/>
    <d v="2024-07-11T00:00:00"/>
    <n v="547"/>
    <n v="9.1166666666666671"/>
    <n v="0.7597222222222223"/>
    <n v="14"/>
    <s v="album"/>
    <s v="Album"/>
    <n v="302"/>
  </r>
  <r>
    <s v="5Nt2FMqnKI2mlp7lztURNo"/>
    <n v="7130"/>
    <s v="KEHLANI (REMIX) [feat. Kehlani]"/>
    <n v="1"/>
    <n v="65"/>
    <n v="0.65"/>
    <b v="1"/>
    <n v="1"/>
    <x v="720"/>
    <n v="2019"/>
    <n v="61"/>
    <n v="0.61"/>
    <n v="340128"/>
    <s v="sexy drill"/>
    <s v="3nvHqMFKLvVafOzbR6dANQ"/>
    <n v="3102"/>
    <s v="KEHLANI (REMIX) [feat. Kehlani]"/>
    <d v="2024-06-20T00:00:00"/>
    <n v="568"/>
    <n v="9.4666666666666668"/>
    <n v="0.78888888888888886"/>
    <n v="1"/>
    <s v="single"/>
    <s v="Single"/>
    <n v="299"/>
  </r>
  <r>
    <s v="1qKCO2Tocwg8CbepJ9uDtd"/>
    <n v="3446"/>
    <s v="Mean girls"/>
    <n v="13"/>
    <n v="65"/>
    <n v="0.65"/>
    <b v="1"/>
    <n v="1"/>
    <x v="92"/>
    <n v="174"/>
    <n v="82"/>
    <n v="0.82"/>
    <n v="6315216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15"/>
  </r>
  <r>
    <s v="6F12MoUtqXHy8Pdy110YeS"/>
    <n v="1088"/>
    <s v="FEEL"/>
    <n v="1"/>
    <n v="65"/>
    <n v="0.65"/>
    <b v="0"/>
    <n v="0"/>
    <x v="976"/>
    <n v="3104"/>
    <n v="53"/>
    <n v="0.53"/>
    <n v="19064"/>
    <s v="dark r&amp;b"/>
    <s v="2egTYiBYVGRRHOyaXwrYJ5"/>
    <n v="3104"/>
    <s v="FEEL"/>
    <d v="2024-05-24T00:00:00"/>
    <n v="595"/>
    <n v="9.9166666666666661"/>
    <n v="0.82638888888888884"/>
    <n v="2"/>
    <s v="single"/>
    <s v="Single"/>
    <n v="34"/>
  </r>
  <r>
    <s v="0g4fMVo4JjwnIpTfFfLdxS"/>
    <n v="369"/>
    <s v="Cassandra"/>
    <n v="27"/>
    <n v="65"/>
    <n v="0.65"/>
    <b v="1"/>
    <n v="1"/>
    <x v="1"/>
    <n v="2"/>
    <n v="100"/>
    <n v="1"/>
    <n v="145443567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"/>
  </r>
  <r>
    <s v="7ogK4lJDVDMU6A6vYR5rvD"/>
    <n v="779"/>
    <s v="thanK you aIMee"/>
    <n v="24"/>
    <n v="65"/>
    <n v="0.65"/>
    <b v="1"/>
    <n v="1"/>
    <x v="1"/>
    <n v="2"/>
    <n v="100"/>
    <n v="1"/>
    <n v="145489371"/>
    <s v="country, pop, indie, folk"/>
    <s v="5H7ixXZfsNMGbIE5OBSpcb"/>
    <n v="1343"/>
    <s v="THE TORTURED POETS DEPARTMENT: THE ANTHOLOGY"/>
    <d v="2024-04-19T00:00:00"/>
    <n v="630"/>
    <n v="10.5"/>
    <n v="0.875"/>
    <n v="31"/>
    <s v="album"/>
    <s v="Album"/>
    <n v="439"/>
  </r>
  <r>
    <s v="1dhMTsEZz6ZEquGvmzVoHn"/>
    <n v="6809"/>
    <s v="The Alchemy"/>
    <n v="15"/>
    <n v="65"/>
    <n v="0.65"/>
    <b v="0"/>
    <n v="0"/>
    <x v="1"/>
    <n v="2"/>
    <n v="100"/>
    <n v="1"/>
    <n v="145443567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28"/>
  </r>
  <r>
    <s v="28xOPIPw0joNPwYd0asIT5"/>
    <n v="8079"/>
    <s v="Fried (She a Vibe)"/>
    <n v="11"/>
    <n v="65"/>
    <n v="0.65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5"/>
  </r>
  <r>
    <s v="0bJAmhSAeMSfsyazOEUVFf"/>
    <n v="6750"/>
    <s v="girl i’ve always been"/>
    <n v="14"/>
    <n v="65"/>
    <n v="0.65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02"/>
  </r>
  <r>
    <s v="0Ingh3RYKOuXaOCZG3fIf6"/>
    <n v="3728"/>
    <s v="Mwaki - Tiësto's VIP Mix"/>
    <n v="2"/>
    <n v="65"/>
    <n v="0.65"/>
    <b v="0"/>
    <n v="0"/>
    <x v="977"/>
    <n v="3110"/>
    <n v="68"/>
    <n v="0.68"/>
    <n v="174894"/>
    <s v="afro house"/>
    <s v="7MAWQ0wUnEZiI7Y9qkqlhd"/>
    <n v="3110"/>
    <s v="Mwaki (Major Lazer Remix)"/>
    <d v="2024-01-12T00:00:00"/>
    <n v="728"/>
    <n v="12.133333333333333"/>
    <n v="1.0111111111111111"/>
    <n v="3"/>
    <s v="single"/>
    <s v="Single"/>
    <n v="267"/>
  </r>
  <r>
    <s v="18dlAFKaajLjRgBNZZ4ThU"/>
    <n v="2496"/>
    <s v="Not My Fault (with Megan Thee Stallion)"/>
    <n v="13"/>
    <n v="65"/>
    <n v="0.65"/>
    <b v="1"/>
    <n v="1"/>
    <x v="273"/>
    <n v="595"/>
    <n v="72"/>
    <n v="0.72"/>
    <n v="1261419"/>
    <s v="N/A"/>
    <s v="1LJWyyP756YVEeIRa6DU74"/>
    <n v="3111"/>
    <s v="Mean Girls (Music From The Motion Picture)"/>
    <d v="2024-01-12T00:00:00"/>
    <n v="728"/>
    <n v="12.133333333333333"/>
    <n v="1.0111111111111111"/>
    <n v="13"/>
    <s v="album"/>
    <s v="Album"/>
    <n v="284"/>
  </r>
  <r>
    <s v="0sftzYE0YgPHXrvJyUyGjB"/>
    <n v="1230"/>
    <s v="Deep In Your Love"/>
    <n v="1"/>
    <n v="65"/>
    <n v="0.65"/>
    <b v="0"/>
    <n v="0"/>
    <x v="531"/>
    <n v="1347"/>
    <n v="76"/>
    <n v="0.76"/>
    <n v="11247155"/>
    <s v="brazilian bass, electronic, slap house, electro house"/>
    <s v="3QkffLjHLnGMUgMAvrOgrs"/>
    <n v="3112"/>
    <s v="Deep In Your Love"/>
    <d v="2024-01-12T00:00:00"/>
    <n v="728"/>
    <n v="12.133333333333333"/>
    <n v="1.0111111111111111"/>
    <n v="1"/>
    <s v="single"/>
    <s v="Single"/>
    <n v="241"/>
  </r>
  <r>
    <s v="4Q2IUQo8YuoCqiRrDazKK4"/>
    <n v="7966"/>
    <s v="Water"/>
    <n v="1"/>
    <n v="65"/>
    <n v="0.65"/>
    <b v="0"/>
    <n v="0"/>
    <x v="195"/>
    <n v="394"/>
    <n v="77"/>
    <n v="0.77"/>
    <n v="3509163"/>
    <s v="afrobeats"/>
    <s v="2GyIYK9C2K870xKjo5HI9D"/>
    <n v="3113"/>
    <s v="Water"/>
    <d v="2023-11-15T00:00:00"/>
    <n v="786"/>
    <n v="13.1"/>
    <n v="1.0916666666666666"/>
    <n v="1"/>
    <s v="single"/>
    <s v="Single"/>
    <n v="319"/>
  </r>
  <r>
    <s v="0sZHxhoBaK0YEvvMV8blr6"/>
    <n v="70"/>
    <s v="THE DRIVER"/>
    <n v="4"/>
    <n v="65"/>
    <n v="0.65"/>
    <b v="0"/>
    <n v="0"/>
    <x v="130"/>
    <n v="249"/>
    <n v="76"/>
    <n v="0.76"/>
    <n v="106388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13"/>
  </r>
  <r>
    <s v="0cyQuiFTVaHM70y8xRsOWA"/>
    <n v="1689"/>
    <s v="OFF MY FACE"/>
    <n v="3"/>
    <n v="65"/>
    <n v="0.65"/>
    <b v="0"/>
    <n v="0"/>
    <x v="130"/>
    <n v="249"/>
    <n v="76"/>
    <n v="0.76"/>
    <n v="10640396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249"/>
  </r>
  <r>
    <s v="6GdUMm5xMw9hJckIc0qsGb"/>
    <n v="3195"/>
    <s v="Coffee"/>
    <n v="4"/>
    <n v="65"/>
    <n v="0.65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42"/>
  </r>
  <r>
    <s v="6iF4RgIjDvDqyW13PezSj3"/>
    <n v="5077"/>
    <s v="Single Soon"/>
    <n v="1"/>
    <n v="65"/>
    <n v="0.65"/>
    <b v="0"/>
    <n v="0"/>
    <x v="438"/>
    <n v="1060"/>
    <n v="81"/>
    <n v="0.81"/>
    <n v="53267200"/>
    <s v="N/A"/>
    <s v="6EejduBuRYb7rzJaD2YCqO"/>
    <n v="3117"/>
    <s v="Single Soon"/>
    <d v="2023-08-25T00:00:00"/>
    <n v="868"/>
    <n v="14.466666666666667"/>
    <n v="1.2055555555555555"/>
    <n v="1"/>
    <s v="single"/>
    <s v="Single"/>
    <n v="286"/>
  </r>
  <r>
    <s v="0LbZLBBZI1NfaDgb4dx0UD"/>
    <n v="218"/>
    <s v="Jaded"/>
    <n v="2"/>
    <n v="65"/>
    <n v="0.65"/>
    <b v="1"/>
    <n v="1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09"/>
  </r>
  <r>
    <s v="4GL9GMX9t7Qkprvf1YighZ"/>
    <n v="7771"/>
    <s v="CIRCUS MAXIMUS (feat. The Weeknd &amp; Swae Lee)"/>
    <n v="12"/>
    <n v="65"/>
    <n v="0.65"/>
    <b v="1"/>
    <n v="1"/>
    <x v="135"/>
    <n v="254"/>
    <n v="89"/>
    <n v="0.89"/>
    <n v="41107596"/>
    <s v="rap"/>
    <s v="18NOKLkZETa4sWwLMIm0UZ"/>
    <n v="311"/>
    <s v="UTOPIA"/>
    <d v="2023-07-28T00:00:00"/>
    <n v="896"/>
    <n v="14.933333333333334"/>
    <n v="1.2444444444444445"/>
    <n v="19"/>
    <s v="album"/>
    <s v="Album"/>
    <n v="431"/>
  </r>
  <r>
    <s v="5pNFibJLq7dvoDVIIcQBkn"/>
    <n v="5776"/>
    <s v="Hot In It (feat. Charli XCX)"/>
    <n v="6"/>
    <n v="65"/>
    <n v="0.65"/>
    <b v="0"/>
    <n v="0"/>
    <x v="585"/>
    <n v="1530"/>
    <n v="80"/>
    <n v="0.8"/>
    <n v="7978695"/>
    <s v="edm, trance, big room"/>
    <s v="1Pl9ZGXwayXPg5qRVpYo74"/>
    <n v="2233"/>
    <s v="DRIVE"/>
    <d v="2023-04-21T00:00:00"/>
    <n v="994"/>
    <n v="16.566666666666666"/>
    <n v="1.3805555555555555"/>
    <n v="12"/>
    <s v="album"/>
    <s v="Album"/>
    <n v="216"/>
  </r>
  <r>
    <s v="09rAJ1Q1NNJSaUKEW3X9P6"/>
    <n v="3089"/>
    <s v="Crying On The Dancefloor"/>
    <n v="1"/>
    <n v="65"/>
    <n v="0.65"/>
    <b v="0"/>
    <n v="0"/>
    <x v="978"/>
    <n v="3121"/>
    <n v="65"/>
    <n v="0.65"/>
    <n v="802580"/>
    <s v="tropical house"/>
    <s v="4IUv9dcdWGXkug84xuIwX7"/>
    <n v="3121"/>
    <s v="Crying On The Dancefloor"/>
    <d v="2023-03-17T00:00:00"/>
    <n v="1029"/>
    <n v="17.149999999999999"/>
    <n v="1.4291666666666665"/>
    <n v="1"/>
    <s v="single"/>
    <s v="Single"/>
    <n v="288"/>
  </r>
  <r>
    <s v="5qpXZ45eZA3VX3qe76tmqh"/>
    <n v="5873"/>
    <s v="The Hills X Creepin X The Color Violet"/>
    <n v="1"/>
    <n v="65"/>
    <n v="0.65"/>
    <b v="1"/>
    <n v="1"/>
    <x v="979"/>
    <n v="3122"/>
    <n v="53"/>
    <n v="0.53"/>
    <n v="27085"/>
    <s v="N/A"/>
    <s v="0mXeV8wmRQpT7OxUw71WX6"/>
    <n v="3122"/>
    <s v="The Hills X Creepin X The Color Violet"/>
    <d v="2022-12-31T00:00:00"/>
    <n v="1105"/>
    <n v="18.416666666666668"/>
    <n v="1.5347222222222223"/>
    <n v="1"/>
    <s v="single"/>
    <s v="Single"/>
    <n v="329"/>
  </r>
  <r>
    <s v="3uxdBOY4eCts8eOS03J9Qf"/>
    <n v="8054"/>
    <s v="j's lullaby (darlin' i'd wait for you)"/>
    <n v="1"/>
    <n v="65"/>
    <n v="0.65"/>
    <b v="0"/>
    <n v="0"/>
    <x v="980"/>
    <n v="3123"/>
    <n v="54"/>
    <n v="0.54"/>
    <n v="292059"/>
    <s v="N/A"/>
    <s v="7oODsnDx7Pccntmf78OzQM"/>
    <n v="3123"/>
    <s v="(i would have followed you)"/>
    <d v="2022-12-16T00:00:00"/>
    <n v="1120"/>
    <n v="18.666666666666668"/>
    <n v="1.5555555555555556"/>
    <n v="7"/>
    <s v="album"/>
    <s v="Album"/>
    <n v="481"/>
  </r>
  <r>
    <s v="3UMrglJeju5yWyYIW6o99b"/>
    <n v="5793"/>
    <s v="The Great War"/>
    <n v="14"/>
    <n v="65"/>
    <n v="0.65"/>
    <b v="0"/>
    <n v="0"/>
    <x v="1"/>
    <n v="2"/>
    <n v="100"/>
    <n v="1"/>
    <n v="145443567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4"/>
  </r>
  <r>
    <s v="0JzG1wJuB4v9UPkSE7LMXi"/>
    <n v="7586"/>
    <s v="Hotel"/>
    <n v="1"/>
    <n v="65"/>
    <n v="0.65"/>
    <b v="0"/>
    <n v="0"/>
    <x v="370"/>
    <n v="872"/>
    <n v="72"/>
    <n v="0.72"/>
    <n v="2131649"/>
    <s v="N/A"/>
    <s v="0ykf7jcx3yY49RpkIO1byF"/>
    <n v="3125"/>
    <s v="Hotel"/>
    <d v="2022-09-16T00:00:00"/>
    <n v="1211"/>
    <n v="20.183333333333334"/>
    <n v="1.6819444444444445"/>
    <n v="1"/>
    <s v="single"/>
    <s v="Single"/>
    <n v="328"/>
  </r>
  <r>
    <s v="1MpCaOeUWhox2Fgigbe1cL"/>
    <n v="5602"/>
    <s v="I'M THAT GIRL"/>
    <n v="1"/>
    <n v="65"/>
    <n v="0.65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46"/>
  </r>
  <r>
    <s v="2XMAWynSTIst5KmLSv0Npf"/>
    <n v="7834"/>
    <s v="AMERICA HAS A PROBLEM"/>
    <n v="14"/>
    <n v="65"/>
    <n v="0.65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31"/>
  </r>
  <r>
    <s v="4j6kId9QIqhoXvqHKgSKa0"/>
    <n v="7914"/>
    <s v="Grapejuice"/>
    <n v="3"/>
    <n v="65"/>
    <n v="0.65"/>
    <b v="0"/>
    <n v="0"/>
    <x v="48"/>
    <n v="90"/>
    <n v="80"/>
    <n v="0.8"/>
    <n v="34130771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19"/>
  </r>
  <r>
    <s v="69w5X6uTrOaWM32IetSzvO"/>
    <n v="546"/>
    <s v="Daydreaming"/>
    <n v="9"/>
    <n v="65"/>
    <n v="0.65"/>
    <b v="0"/>
    <n v="0"/>
    <x v="48"/>
    <n v="90"/>
    <n v="80"/>
    <n v="0.8"/>
    <n v="34136120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12"/>
  </r>
  <r>
    <s v="27ZZdyTSQWI7Cug2d2PkqV"/>
    <n v="1655"/>
    <s v="BILLIE EILISH."/>
    <n v="1"/>
    <n v="65"/>
    <n v="0.65"/>
    <b v="1"/>
    <n v="1"/>
    <x v="981"/>
    <n v="3130"/>
    <n v="58"/>
    <n v="0.57999999999999996"/>
    <n v="620939"/>
    <s v="N/A"/>
    <s v="4MajX5vPeY4cX5pv6rf0sA"/>
    <n v="3130"/>
    <s v="BILLIE EILISH."/>
    <d v="2022-05-19T00:00:00"/>
    <n v="1331"/>
    <n v="22.183333333333334"/>
    <n v="1.8486111111111112"/>
    <n v="1"/>
    <s v="single"/>
    <s v="Single"/>
    <n v="165"/>
  </r>
  <r>
    <s v="58VTP6KnZs12PcAj5rMJ4W"/>
    <n v="1927"/>
    <s v="the fruits"/>
    <n v="1"/>
    <n v="65"/>
    <n v="0.65"/>
    <b v="0"/>
    <n v="0"/>
    <x v="727"/>
    <n v="2042"/>
    <n v="66"/>
    <n v="0.66"/>
    <n v="786890"/>
    <s v="N/A"/>
    <s v="48ssTnnFOCIP17sRaFNqu1"/>
    <n v="3131"/>
    <s v="the fruits"/>
    <d v="2022-04-29T00:00:00"/>
    <n v="1351"/>
    <n v="22.516666666666666"/>
    <n v="1.8763888888888889"/>
    <n v="1"/>
    <s v="single"/>
    <s v="Single"/>
    <n v="349"/>
  </r>
  <r>
    <s v="5902W4uHWzhtOff1UK7the"/>
    <n v="971"/>
    <s v="When I’m Gone (with Katy Perry)"/>
    <n v="1"/>
    <n v="65"/>
    <n v="0.65"/>
    <b v="0"/>
    <n v="0"/>
    <x v="656"/>
    <n v="1778"/>
    <n v="72"/>
    <n v="0.72"/>
    <n v="4034129"/>
    <s v="edm"/>
    <s v="5itVTi6rI3MlOcWBxROxd9"/>
    <n v="3132"/>
    <s v="When I’m Gone (with Katy Perry)"/>
    <d v="2021-12-29T00:00:00"/>
    <n v="1472"/>
    <n v="24.533333333333335"/>
    <n v="2.0444444444444447"/>
    <n v="1"/>
    <s v="single"/>
    <s v="Single"/>
    <n v="268"/>
  </r>
  <r>
    <s v="6w8ZPYdnGajyfPddTWdthN"/>
    <n v="5629"/>
    <s v="Can I Get It"/>
    <n v="6"/>
    <n v="65"/>
    <n v="0.65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35"/>
  </r>
  <r>
    <s v="5TJEBoTCDbJXiKMdCN9pd3"/>
    <n v="3406"/>
    <s v="Hold Me Closer"/>
    <n v="1"/>
    <n v="65"/>
    <n v="0.65"/>
    <b v="0"/>
    <n v="0"/>
    <x v="283"/>
    <n v="624"/>
    <n v="80"/>
    <n v="0.8"/>
    <n v="15542286"/>
    <s v="N/A"/>
    <s v="3O52AkvWUCF7MfkfLfnobb"/>
    <n v="3134"/>
    <s v="The Lockdown Sessions"/>
    <d v="2021-10-22T00:00:00"/>
    <n v="1540"/>
    <n v="25.666666666666668"/>
    <n v="2.1388888888888888"/>
    <n v="18"/>
    <s v="album"/>
    <s v="Album"/>
    <n v="337"/>
  </r>
  <r>
    <s v="6fhG2KJgwO7CrNflRaRmvp"/>
    <n v="552"/>
    <s v="Dandelions - slowed + reverb"/>
    <n v="1"/>
    <n v="65"/>
    <n v="0.65"/>
    <b v="0"/>
    <n v="0"/>
    <x v="134"/>
    <n v="253"/>
    <n v="69"/>
    <n v="0.69"/>
    <n v="4465726"/>
    <s v="N/A"/>
    <s v="0W26SC6AcPdqk1Hz5hfWnj"/>
    <n v="3135"/>
    <s v="Dandelions (slowed + reverb)"/>
    <d v="2021-08-27T00:00:00"/>
    <n v="1596"/>
    <n v="26.6"/>
    <n v="2.2166666666666668"/>
    <n v="2"/>
    <s v="single"/>
    <s v="Single"/>
    <n v="447"/>
  </r>
  <r>
    <s v="1058fW9H3fZA6QjYCdOBad"/>
    <n v="8387"/>
    <s v="Don't Go Yet"/>
    <n v="1"/>
    <n v="65"/>
    <n v="0.65"/>
    <b v="0"/>
    <n v="0"/>
    <x v="337"/>
    <n v="774"/>
    <n v="78"/>
    <n v="0.78"/>
    <n v="35576126"/>
    <s v="N/A"/>
    <s v="4gxhWdfO9qAogokjIc2bPZ"/>
    <n v="3136"/>
    <s v="Don't Go Yet"/>
    <d v="2021-07-23T00:00:00"/>
    <n v="1631"/>
    <n v="27.183333333333334"/>
    <n v="2.2652777777777779"/>
    <n v="1"/>
    <s v="single"/>
    <s v="Single"/>
    <n v="274"/>
  </r>
  <r>
    <s v="03ERnTvSV5fy8WAyvA4uNP"/>
    <n v="432"/>
    <s v="Big Gangsta"/>
    <n v="1"/>
    <n v="65"/>
    <n v="0.65"/>
    <b v="1"/>
    <n v="1"/>
    <x v="982"/>
    <n v="3137"/>
    <n v="74"/>
    <n v="0.74"/>
    <n v="6808651"/>
    <s v="N/A"/>
    <s v="6wO4VuzPpcIfh4W8AOjUPI"/>
    <n v="3137"/>
    <s v="Big Gangsta"/>
    <d v="2021-03-26T00:00:00"/>
    <n v="1750"/>
    <n v="29.166666666666668"/>
    <n v="2.4305555555555558"/>
    <n v="1"/>
    <s v="single"/>
    <s v="Single"/>
    <n v="405"/>
  </r>
  <r>
    <s v="079Ey5uxL04AKPQgVQwx5h"/>
    <n v="4141"/>
    <s v="Baila Conmigo (with Rauw Alejandro)"/>
    <n v="3"/>
    <n v="65"/>
    <n v="0.65"/>
    <b v="0"/>
    <n v="0"/>
    <x v="438"/>
    <n v="1060"/>
    <n v="81"/>
    <n v="0.81"/>
    <n v="53267200"/>
    <s v="N/A"/>
    <s v="2jGa3OwXatFYQAIS7OV7k9"/>
    <n v="3138"/>
    <s v="Revelación - EP"/>
    <d v="2021-03-12T00:00:00"/>
    <n v="1764"/>
    <n v="29.4"/>
    <n v="2.4499999999999997"/>
    <n v="7"/>
    <s v="single"/>
    <s v="Single"/>
    <n v="31"/>
  </r>
  <r>
    <s v="4u4NyuceXP7Uzh7XFJKCr1"/>
    <n v="4329"/>
    <s v="Hold On"/>
    <n v="1"/>
    <n v="65"/>
    <n v="0.65"/>
    <b v="0"/>
    <n v="0"/>
    <x v="12"/>
    <n v="29"/>
    <n v="91"/>
    <n v="0.91"/>
    <n v="85034636"/>
    <s v="pop, contemporary r&amp;b"/>
    <s v="1btu3XEwHsImFreF8dVV6J"/>
    <n v="3139"/>
    <s v="Hold On"/>
    <d v="2021-03-05T00:00:00"/>
    <n v="1771"/>
    <n v="29.516666666666666"/>
    <n v="2.4597222222222221"/>
    <n v="1"/>
    <s v="single"/>
    <s v="Single"/>
    <n v="284"/>
  </r>
  <r>
    <s v="6sQckd3Z8NPxVVKUnavY1F"/>
    <n v="6315"/>
    <s v="‘tis the damn season"/>
    <n v="4"/>
    <n v="65"/>
    <n v="0.65"/>
    <b v="0"/>
    <n v="0"/>
    <x v="1"/>
    <n v="2"/>
    <n v="100"/>
    <n v="1"/>
    <n v="14548937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83"/>
  </r>
  <r>
    <s v="2etHQJxIbV0soyPhelVs9Y"/>
    <n v="3979"/>
    <s v="Best Friend (feat. Doja Cat)"/>
    <n v="1"/>
    <n v="65"/>
    <n v="0.65"/>
    <b v="1"/>
    <n v="1"/>
    <x v="983"/>
    <n v="3141"/>
    <n v="65"/>
    <n v="0.65"/>
    <n v="2640883"/>
    <s v="N/A"/>
    <s v="28Yv9BE6ZI6dccK0sxbEq4"/>
    <n v="3141"/>
    <s v="Best Friend (feat. Doja Cat)"/>
    <d v="2021-01-07T00:00:00"/>
    <n v="1828"/>
    <n v="30.466666666666665"/>
    <n v="2.5388888888888888"/>
    <n v="1"/>
    <s v="single"/>
    <s v="Single"/>
    <n v="259"/>
  </r>
  <r>
    <s v="1kdWw77ZpYOkhxeuhzU1j6"/>
    <n v="3532"/>
    <s v="it’s time to go - bonus track"/>
    <n v="17"/>
    <n v="65"/>
    <n v="0.65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24"/>
  </r>
  <r>
    <s v="6lCvK2AR2uOKkVFCVlAzzm"/>
    <n v="2104"/>
    <s v="tolerate it"/>
    <n v="5"/>
    <n v="65"/>
    <n v="0.65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09"/>
  </r>
  <r>
    <s v="1Bg2CNZw6S4e9cGWPmi0uI"/>
    <n v="1737"/>
    <s v="Place"/>
    <n v="18"/>
    <n v="65"/>
    <n v="0.65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5"/>
  </r>
  <r>
    <s v="17zEBtrjKKa2hwk9CxWIkX"/>
    <n v="2521"/>
    <s v="MARCELINE"/>
    <n v="1"/>
    <n v="65"/>
    <n v="0.65"/>
    <b v="0"/>
    <n v="0"/>
    <x v="984"/>
    <n v="3145"/>
    <n v="50"/>
    <n v="0.5"/>
    <n v="112550"/>
    <s v="N/A"/>
    <s v="0NBvXFLdqzROOO4O5KhhNf"/>
    <n v="3145"/>
    <s v="MARCELINE"/>
    <d v="2020-12-15T00:00:00"/>
    <n v="1851"/>
    <n v="30.85"/>
    <n v="2.5708333333333333"/>
    <n v="1"/>
    <s v="single"/>
    <s v="Single"/>
    <n v="258"/>
  </r>
  <r>
    <s v="5GK1GYXH16RdfmltogHhAk"/>
    <n v="5105"/>
    <s v="Heart Of Glass (Live from the iHeart Festival)"/>
    <n v="14"/>
    <n v="65"/>
    <n v="0.65"/>
    <b v="0"/>
    <n v="0"/>
    <x v="123"/>
    <n v="234"/>
    <n v="81"/>
    <n v="0.81"/>
    <n v="26561582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56"/>
  </r>
  <r>
    <s v="7Dx9Z6Aon1qPS2N0rHSWTe"/>
    <n v="3925"/>
    <s v="just like magic"/>
    <n v="4"/>
    <n v="65"/>
    <n v="0.65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49"/>
  </r>
  <r>
    <s v="7E1jVNoWuemqUryI4FxsVD"/>
    <n v="915"/>
    <s v="off the table (with The Weeknd)"/>
    <n v="5"/>
    <n v="65"/>
    <n v="0.65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99"/>
  </r>
  <r>
    <s v="4XfI7M5gLwEY84gYiH4RDD"/>
    <n v="16973"/>
    <s v="Devil's Advocate"/>
    <n v="4"/>
    <n v="65"/>
    <n v="0.65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1"/>
  </r>
  <r>
    <s v="3k0YJnqMKRZb8swo86vCkq"/>
    <n v="6712"/>
    <s v="drunk face"/>
    <n v="3"/>
    <n v="65"/>
    <n v="0.65"/>
    <b v="1"/>
    <n v="1"/>
    <x v="637"/>
    <n v="1714"/>
    <n v="78"/>
    <n v="0.78"/>
    <n v="564337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39"/>
  </r>
  <r>
    <s v="40iocOzytrqaRn5RbGPDNp"/>
    <n v="2820"/>
    <s v="Cherry Flavoured"/>
    <n v="6"/>
    <n v="65"/>
    <n v="0.65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47"/>
  </r>
  <r>
    <s v="5P2bHCDM2tsgIaYWsZMhu5"/>
    <n v="5955"/>
    <s v="my tears ricochet"/>
    <n v="5"/>
    <n v="65"/>
    <n v="0.65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26"/>
  </r>
  <r>
    <s v="6nK2pIKFcRc5frrZKHgsiT"/>
    <n v="6051"/>
    <s v="august"/>
    <n v="8"/>
    <n v="65"/>
    <n v="0.65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36"/>
  </r>
  <r>
    <s v="0eFQWVz0qIxDOvhLpZ40P7"/>
    <n v="1503"/>
    <s v="the lakes - bonus track"/>
    <n v="17"/>
    <n v="65"/>
    <n v="0.65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53"/>
  </r>
  <r>
    <s v="5f1joOtoMeyppIcJGZQvqJ"/>
    <n v="7042"/>
    <s v="Be Like That - feat. Swae Lee &amp; Khalid"/>
    <n v="1"/>
    <n v="65"/>
    <n v="0.65"/>
    <b v="0"/>
    <n v="0"/>
    <x v="869"/>
    <n v="2645"/>
    <n v="71"/>
    <n v="0.71"/>
    <n v="5777873"/>
    <s v="country, pop country"/>
    <s v="7MKfE4IRGdrH5bMkqaZ2Tp"/>
    <n v="3155"/>
    <s v="Be Like That (feat. Swae Lee &amp; Khalid)"/>
    <d v="2020-07-10T00:00:00"/>
    <n v="2009"/>
    <n v="33.483333333333334"/>
    <n v="2.7902777777777779"/>
    <n v="1"/>
    <s v="single"/>
    <s v="Single"/>
    <n v="319"/>
  </r>
  <r>
    <s v="5BN59BDczcpxstFKILIH0q"/>
    <n v="1263"/>
    <s v="Savior Complex"/>
    <n v="8"/>
    <n v="65"/>
    <n v="0.65"/>
    <b v="0"/>
    <n v="0"/>
    <x v="783"/>
    <n v="2294"/>
    <n v="76"/>
    <n v="0.76"/>
    <n v="3007142"/>
    <s v="N/A"/>
    <s v="6Pp6qGEywDdofgFC1oFbSH"/>
    <n v="2442"/>
    <s v="Punisher"/>
    <d v="2020-06-18T00:00:00"/>
    <n v="2031"/>
    <n v="33.85"/>
    <n v="2.8208333333333333"/>
    <n v="11"/>
    <s v="album"/>
    <s v="Album"/>
    <n v="402"/>
  </r>
  <r>
    <s v="7yBbV2k2S2uhaQc24NF2xt"/>
    <n v="7784"/>
    <s v="Stupid Love"/>
    <n v="3"/>
    <n v="65"/>
    <n v="0.65"/>
    <b v="0"/>
    <n v="0"/>
    <x v="16"/>
    <n v="34"/>
    <n v="88"/>
    <n v="0.88"/>
    <n v="42256604"/>
    <s v="art pop, pop"/>
    <s v="05c49JgPmL4Uz2ZeqRx5SP"/>
    <n v="2072"/>
    <s v="Chromatica"/>
    <d v="2020-05-29T00:00:00"/>
    <n v="2051"/>
    <n v="34.18333333333333"/>
    <n v="2.848611111111111"/>
    <n v="16"/>
    <s v="album"/>
    <s v="Album"/>
    <n v="322"/>
  </r>
  <r>
    <s v="3F1P0QzdXtBz0MXy7KIO5w"/>
    <n v="8296"/>
    <s v="Fever"/>
    <n v="13"/>
    <n v="65"/>
    <n v="0.65"/>
    <b v="0"/>
    <n v="0"/>
    <x v="232"/>
    <n v="513"/>
    <n v="85"/>
    <n v="0.85"/>
    <n v="46891061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261"/>
  </r>
  <r>
    <s v="5Xhqh4lwJPtMUTsdBztN1a"/>
    <n v="4332"/>
    <s v="Me Gusta"/>
    <n v="1"/>
    <n v="65"/>
    <n v="0.65"/>
    <b v="0"/>
    <n v="0"/>
    <x v="239"/>
    <n v="530"/>
    <n v="85"/>
    <n v="0.85"/>
    <n v="39777995"/>
    <s v="latin pop"/>
    <s v="4IcQ1ni07PmlOenqwf6MgG"/>
    <n v="3159"/>
    <s v="Me Gusta"/>
    <d v="2020-01-13T00:00:00"/>
    <n v="2188"/>
    <n v="36.466666666666669"/>
    <n v="3.0388888888888892"/>
    <n v="1"/>
    <s v="single"/>
    <s v="Single"/>
    <n v="317"/>
  </r>
  <r>
    <s v="6iYMfxznTBlcVOgRHab2W0"/>
    <n v="5245"/>
    <s v="Sunflower, Vol. 6"/>
    <n v="9"/>
    <n v="65"/>
    <n v="0.65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69"/>
  </r>
  <r>
    <s v="6piAUJJQFD8oHDUr0b7l7q"/>
    <n v="4245"/>
    <s v="VALENTINO"/>
    <n v="5"/>
    <n v="65"/>
    <n v="0.65"/>
    <b v="1"/>
    <n v="1"/>
    <x v="435"/>
    <n v="1053"/>
    <n v="65"/>
    <n v="0.65"/>
    <n v="2285613"/>
    <s v="N/A"/>
    <s v="2eLpj5EDUhyAoTks8sxcKR"/>
    <n v="3161"/>
    <s v="DROPPED OUTTA COLLEGE"/>
    <d v="2019-11-22T00:00:00"/>
    <n v="2240"/>
    <n v="37.333333333333336"/>
    <n v="3.1111111111111112"/>
    <n v="8"/>
    <s v="album"/>
    <s v="Album"/>
    <n v="298"/>
  </r>
  <r>
    <s v="4nK5YrxbMGZstTLbvj6Gxw"/>
    <n v="4042"/>
    <s v="Supalonely"/>
    <n v="2"/>
    <n v="65"/>
    <n v="0.65"/>
    <b v="1"/>
    <n v="1"/>
    <x v="985"/>
    <n v="3162"/>
    <n v="62"/>
    <n v="0.62"/>
    <n v="869770"/>
    <s v="N/A"/>
    <s v="3ZJSoxsPMkNC9eb6gUn0Q8"/>
    <n v="3162"/>
    <s v="STELLA &amp; STEVE"/>
    <d v="2019-11-15T00:00:00"/>
    <n v="2247"/>
    <n v="37.450000000000003"/>
    <n v="3.1208333333333336"/>
    <n v="5"/>
    <s v="single"/>
    <s v="Single"/>
    <n v="372"/>
  </r>
  <r>
    <s v="4tViDtaHuSLnh7HVJTrKhs"/>
    <n v="3558"/>
    <s v="Power Over Me"/>
    <n v="3"/>
    <n v="65"/>
    <n v="0.65"/>
    <b v="0"/>
    <n v="0"/>
    <x v="986"/>
    <n v="3163"/>
    <n v="68"/>
    <n v="0.68"/>
    <n v="1668880"/>
    <s v="N/A"/>
    <s v="7jGNAMzrW5HMXdxl9XyBMG"/>
    <n v="3163"/>
    <s v="Without Fear"/>
    <d v="2019-10-04T00:00:00"/>
    <n v="2289"/>
    <n v="38.15"/>
    <n v="3.1791666666666667"/>
    <n v="13"/>
    <s v="album"/>
    <s v="Album"/>
    <n v="344"/>
  </r>
  <r>
    <s v="5g0HSob4PEq7M8blV6y70i"/>
    <n v="4022"/>
    <s v="Will We Talk?"/>
    <n v="9"/>
    <n v="65"/>
    <n v="0.65"/>
    <b v="1"/>
    <n v="1"/>
    <x v="674"/>
    <n v="1829"/>
    <n v="73"/>
    <n v="0.73"/>
    <n v="1204977"/>
    <s v="N/A"/>
    <s v="7FWCgfnTgupXdyBy51ME9m"/>
    <n v="2266"/>
    <s v="Hypersonic Missiles"/>
    <d v="2019-09-13T00:00:00"/>
    <n v="2310"/>
    <n v="38.5"/>
    <n v="3.2083333333333335"/>
    <n v="13"/>
    <s v="album"/>
    <s v="Album"/>
    <n v="271"/>
  </r>
  <r>
    <s v="05mDaV9Vb3wrzjF6OPZnhq"/>
    <n v="11009"/>
    <s v="Saint-Tropez"/>
    <n v="2"/>
    <n v="65"/>
    <n v="0.65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51"/>
  </r>
  <r>
    <s v="5lw8Mgb4LyhriPIC86gV6e"/>
    <n v="3549"/>
    <s v="RNP (feat. Anderson .Paak)"/>
    <n v="6"/>
    <n v="65"/>
    <n v="0.65"/>
    <b v="1"/>
    <n v="1"/>
    <x v="987"/>
    <n v="3166"/>
    <n v="62"/>
    <n v="0.62"/>
    <n v="2109909"/>
    <s v="N/A"/>
    <s v="6Pb7PMZtW0fuEM1lCGvCDu"/>
    <n v="3166"/>
    <s v="The Lost Boy"/>
    <d v="2019-07-26T00:00:00"/>
    <n v="2359"/>
    <n v="39.31666666666667"/>
    <n v="3.276388888888889"/>
    <n v="15"/>
    <s v="album"/>
    <s v="Album"/>
    <n v="293"/>
  </r>
  <r>
    <s v="6LsAAHotRLMOHfCsSfYCsz"/>
    <n v="6198"/>
    <s v="If I Can't Have You"/>
    <n v="1"/>
    <n v="65"/>
    <n v="0.65"/>
    <b v="0"/>
    <n v="0"/>
    <x v="73"/>
    <n v="134"/>
    <n v="81"/>
    <n v="0.81"/>
    <n v="45700057"/>
    <s v="N/A"/>
    <s v="1J2BrRxtQjVUa7X9Ne99xD"/>
    <n v="3167"/>
    <s v="If I Can't Have You"/>
    <d v="2019-05-03T00:00:00"/>
    <n v="2443"/>
    <n v="40.716666666666669"/>
    <n v="3.3930555555555557"/>
    <n v="1"/>
    <s v="single"/>
    <s v="Single"/>
    <n v="318"/>
  </r>
  <r>
    <s v="51EMSRpNm9Rg5rGViVCczv"/>
    <n v="1180"/>
    <s v="Andromeda"/>
    <n v="2"/>
    <n v="65"/>
    <n v="0.65"/>
    <b v="0"/>
    <n v="0"/>
    <x v="988"/>
    <n v="3168"/>
    <n v="56"/>
    <n v="0.56000000000000005"/>
    <n v="561316"/>
    <s v="art pop, baroque pop"/>
    <s v="0Cuqhgy8vm96JEkBY3polk"/>
    <n v="3168"/>
    <s v="Titanic Rising"/>
    <d v="2019-04-05T00:00:00"/>
    <n v="2471"/>
    <n v="41.18333333333333"/>
    <n v="3.431944444444444"/>
    <n v="10"/>
    <s v="album"/>
    <s v="Album"/>
    <n v="466"/>
  </r>
  <r>
    <s v="4squZv12LD9M8ooJfoVgZS"/>
    <n v="4791"/>
    <s v="Boo'd Up"/>
    <n v="8"/>
    <n v="65"/>
    <n v="0.65"/>
    <b v="0"/>
    <n v="0"/>
    <x v="648"/>
    <n v="1746"/>
    <n v="69"/>
    <n v="0.69"/>
    <n v="6191529"/>
    <s v="r&amp;b"/>
    <s v="67ErXRS9s9pVG8JmFbrdJ0"/>
    <n v="1746"/>
    <s v="Ella Mai"/>
    <d v="2018-10-12T00:00:00"/>
    <n v="2646"/>
    <n v="44.1"/>
    <n v="3.6750000000000003"/>
    <n v="16"/>
    <s v="album"/>
    <s v="Album"/>
    <n v="398"/>
  </r>
  <r>
    <s v="3NbTQ8ZbHU6MSEVUFAVCJ9"/>
    <n v="3999"/>
    <s v="better off"/>
    <n v="12"/>
    <n v="65"/>
    <n v="0.65"/>
    <b v="1"/>
    <n v="1"/>
    <x v="99"/>
    <n v="189"/>
    <n v="90"/>
    <n v="0.9"/>
    <n v="107389514"/>
    <s v="pop"/>
    <s v="3tx8gQqWbGwqIGZHqDNrGe"/>
    <n v="764"/>
    <s v="Sweetener"/>
    <d v="2018-08-17T00:00:00"/>
    <n v="2702"/>
    <n v="45.033333333333331"/>
    <n v="3.7527777777777778"/>
    <n v="15"/>
    <s v="album"/>
    <s v="Album"/>
    <n v="285"/>
  </r>
  <r>
    <s v="5qHirGR7M9tdm6C17DlzSY"/>
    <n v="5226"/>
    <s v="REEL IT IN"/>
    <n v="3"/>
    <n v="65"/>
    <n v="0.65"/>
    <b v="1"/>
    <n v="1"/>
    <x v="872"/>
    <n v="2649"/>
    <n v="64"/>
    <n v="0.64"/>
    <n v="2022764"/>
    <s v="N/A"/>
    <s v="4mwO9qIVmngSe7yR5Ios0I"/>
    <n v="3171"/>
    <s v="ONEPOINTFIVE"/>
    <d v="2018-08-15T00:00:00"/>
    <n v="2704"/>
    <n v="45.06666666666667"/>
    <n v="3.755555555555556"/>
    <n v="13"/>
    <s v="album"/>
    <s v="Album"/>
    <n v="202"/>
  </r>
  <r>
    <s v="41a7dZcq30Ss5kPMayWRV0"/>
    <n v="8170"/>
    <s v="That’s How You Feel"/>
    <n v="7"/>
    <n v="65"/>
    <n v="0.65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262"/>
  </r>
  <r>
    <s v="1dUHF4RyMmMTveJ0Rby6Xm"/>
    <n v="4937"/>
    <s v="Can’t Take A Joke"/>
    <n v="9"/>
    <n v="65"/>
    <n v="0.65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273"/>
  </r>
  <r>
    <s v="3nc420PXjTdBV5TN0gCFkS"/>
    <n v="3137"/>
    <s v="Ocean (feat. Khalid)"/>
    <n v="1"/>
    <n v="65"/>
    <n v="0.65"/>
    <b v="0"/>
    <n v="0"/>
    <x v="385"/>
    <n v="923"/>
    <n v="74"/>
    <n v="0.74"/>
    <n v="15121577"/>
    <s v="edm, progressive house, electronica"/>
    <s v="1XQ6XbZ6ZM1V5iEtWlYDeH"/>
    <n v="3174"/>
    <s v="Ocean (feat. Khalid)"/>
    <d v="2018-06-15T00:00:00"/>
    <n v="2765"/>
    <n v="46.083333333333336"/>
    <n v="3.8402777777777781"/>
    <n v="1"/>
    <s v="single"/>
    <s v="Single"/>
    <n v="36"/>
  </r>
  <r>
    <s v="6V1bu6o1Yo5ZXnsCJU8Ovk"/>
    <n v="7972"/>
    <s v="Girls Like You (feat. Cardi B) - Cardi B Version"/>
    <n v="16"/>
    <n v="65"/>
    <n v="0.65"/>
    <b v="1"/>
    <n v="1"/>
    <x v="138"/>
    <n v="261"/>
    <n v="85"/>
    <n v="0.85"/>
    <n v="45771951"/>
    <s v="pop"/>
    <s v="3ThQ5dvf9wlqB0C7evh5nH"/>
    <n v="3175"/>
    <s v="Red Pill Blues (Deluxe)"/>
    <d v="2018-06-15T00:00:00"/>
    <n v="2765"/>
    <n v="46.083333333333336"/>
    <n v="3.8402777777777781"/>
    <n v="16"/>
    <s v="album"/>
    <s v="Album"/>
    <n v="392"/>
  </r>
  <r>
    <s v="0g4fzRkbLeCDUCoe5iUOcf"/>
    <n v="3711"/>
    <s v="sex money feelings die"/>
    <n v="6"/>
    <n v="65"/>
    <n v="0.65"/>
    <b v="1"/>
    <n v="1"/>
    <x v="989"/>
    <n v="3176"/>
    <n v="67"/>
    <n v="0.67"/>
    <n v="1948451"/>
    <s v="N/A"/>
    <s v="28AjCPTvrM4gQIiwo0CEOE"/>
    <n v="3176"/>
    <s v="so sad so sexy"/>
    <d v="2018-06-08T00:00:00"/>
    <n v="2772"/>
    <n v="46.2"/>
    <n v="3.85"/>
    <n v="10"/>
    <s v="album"/>
    <s v="Album"/>
    <n v="233"/>
  </r>
  <r>
    <s v="514rhnksEwHUh6LxXsQ4Y9"/>
    <n v="3149"/>
    <s v="Back To You"/>
    <n v="1"/>
    <n v="65"/>
    <n v="0.65"/>
    <b v="0"/>
    <n v="0"/>
    <x v="438"/>
    <n v="1060"/>
    <n v="81"/>
    <n v="0.81"/>
    <n v="53267200"/>
    <s v="N/A"/>
    <s v="4RpgjxgSxcRwGNuWnImneN"/>
    <n v="3177"/>
    <s v="13 Reasons Why (Season 2)"/>
    <d v="2018-05-18T00:00:00"/>
    <n v="2793"/>
    <n v="46.55"/>
    <n v="3.8791666666666664"/>
    <n v="20"/>
    <s v="compilation"/>
    <s v="Compilation"/>
    <n v="35"/>
  </r>
  <r>
    <s v="1JgkiUg9mSXSwcb5Gbi4Ur"/>
    <n v="1026"/>
    <s v="Lean 4 Real (feat. Skepta)"/>
    <n v="3"/>
    <n v="65"/>
    <n v="0.65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95"/>
  </r>
  <r>
    <s v="3K6U7TamNyVSWcFH8pCQHX"/>
    <n v="1930"/>
    <s v="Love Hurts (feat. Travis Scott)"/>
    <n v="5"/>
    <n v="65"/>
    <n v="0.65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"/>
  </r>
  <r>
    <s v="1D2L6MefbXon28PzIk9I3r"/>
    <n v="3213"/>
    <s v="92 Explorer"/>
    <n v="16"/>
    <n v="65"/>
    <n v="0.65"/>
    <b v="1"/>
    <n v="1"/>
    <x v="93"/>
    <n v="175"/>
    <n v="86"/>
    <n v="0.86"/>
    <n v="47720209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52"/>
  </r>
  <r>
    <s v="22TntnVO3lQNDR5nsvxGRs"/>
    <n v="6000"/>
    <s v="Achilles Come Down"/>
    <n v="8"/>
    <n v="65"/>
    <n v="0.65"/>
    <b v="1"/>
    <n v="1"/>
    <x v="990"/>
    <n v="3181"/>
    <n v="53"/>
    <n v="0.53"/>
    <n v="418614"/>
    <s v="N/A"/>
    <s v="0leVOEw8L2TnAfLGwkFnab"/>
    <n v="3181"/>
    <s v="Go Farther In Lightness"/>
    <d v="2017-08-18T00:00:00"/>
    <n v="3066"/>
    <n v="51.1"/>
    <n v="4.2583333333333337"/>
    <n v="16"/>
    <s v="album"/>
    <s v="Album"/>
    <n v="703"/>
  </r>
  <r>
    <s v="4SNtyKNyYJ8ERT7YLlnFBr"/>
    <n v="4081"/>
    <s v="So Young"/>
    <n v="7"/>
    <n v="65"/>
    <n v="0.65"/>
    <b v="0"/>
    <n v="0"/>
    <x v="168"/>
    <n v="338"/>
    <n v="69"/>
    <n v="0.69"/>
    <n v="1524907"/>
    <s v="N/A"/>
    <s v="4VzzEviJGYUtAeSsJlI9QB"/>
    <n v="338"/>
    <s v="Woodstock"/>
    <d v="2017-06-16T00:00:00"/>
    <n v="3129"/>
    <n v="52.15"/>
    <n v="4.3458333333333332"/>
    <n v="10"/>
    <s v="album"/>
    <s v="Album"/>
    <n v="41"/>
  </r>
  <r>
    <s v="2eAAEa8pxKF7My0EO4rFgR"/>
    <n v="4158"/>
    <s v="Blow Your Mind (Mwah)"/>
    <n v="6"/>
    <n v="65"/>
    <n v="0.65"/>
    <b v="1"/>
    <n v="1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297"/>
  </r>
  <r>
    <s v="1louJpMmzEicAn7lzDalPW"/>
    <n v="581"/>
    <s v="No Promises (feat. Demi Lovato)"/>
    <n v="1"/>
    <n v="65"/>
    <n v="0.65"/>
    <b v="0"/>
    <n v="0"/>
    <x v="991"/>
    <n v="3184"/>
    <n v="63"/>
    <n v="0.63"/>
    <n v="2101684"/>
    <s v="N/A"/>
    <s v="6301sWkK7hVwcrhcEwKPcH"/>
    <n v="3184"/>
    <s v="No Promises (feat. Demi Lovato)"/>
    <d v="2017-03-31T00:00:00"/>
    <n v="3206"/>
    <n v="53.43333333333333"/>
    <n v="4.4527777777777775"/>
    <n v="1"/>
    <s v="single"/>
    <s v="Single"/>
    <n v="372"/>
  </r>
  <r>
    <s v="35QZaWQRkmnAVqBF1TLCxQ"/>
    <n v="2803"/>
    <s v="Nancy Mulligan"/>
    <n v="15"/>
    <n v="65"/>
    <n v="0.65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299"/>
  </r>
  <r>
    <s v="0H8XeaJunhvpBdBFIYi6Sh"/>
    <n v="4694"/>
    <s v="Deja Vu"/>
    <n v="3"/>
    <n v="65"/>
    <n v="0.65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9"/>
  </r>
  <r>
    <s v="7xHWNBFm6ObGEQPaUxHuKO"/>
    <n v="4441"/>
    <s v="The Greatest (feat. Kendrick Lamar)"/>
    <n v="14"/>
    <n v="65"/>
    <n v="0.65"/>
    <b v="0"/>
    <n v="0"/>
    <x v="247"/>
    <n v="546"/>
    <n v="82"/>
    <n v="0.82"/>
    <n v="30541347"/>
    <s v="N/A"/>
    <s v="2eV6DIPDnGl1idcjww6xyX"/>
    <n v="922"/>
    <s v="This Is Acting (Deluxe Version)"/>
    <d v="2016-10-21T00:00:00"/>
    <n v="3367"/>
    <n v="56.116666666666667"/>
    <n v="4.6763888888888889"/>
    <n v="19"/>
    <s v="album"/>
    <s v="Album"/>
    <n v="35"/>
  </r>
  <r>
    <s v="5JdLUE9D743ob2RtgmVpVx"/>
    <n v="3000"/>
    <s v="Makeba"/>
    <n v="8"/>
    <n v="65"/>
    <n v="0.65"/>
    <b v="0"/>
    <n v="0"/>
    <x v="992"/>
    <n v="3188"/>
    <n v="58"/>
    <n v="0.57999999999999996"/>
    <n v="984041"/>
    <s v="french pop"/>
    <s v="2S12TNfqdnUFdTfYlE96tb"/>
    <n v="3188"/>
    <s v="Zanaka"/>
    <d v="2016-10-21T00:00:00"/>
    <n v="3367"/>
    <n v="56.116666666666667"/>
    <n v="4.6763888888888889"/>
    <n v="10"/>
    <s v="album"/>
    <s v="Album"/>
    <n v="415"/>
  </r>
  <r>
    <s v="3RKjTYlQrtLXCq5ncswBPp"/>
    <n v="5461"/>
    <s v="Hey, Mickey!"/>
    <n v="1"/>
    <n v="65"/>
    <n v="0.65"/>
    <b v="0"/>
    <n v="0"/>
    <x v="993"/>
    <n v="3189"/>
    <n v="61"/>
    <n v="0.61"/>
    <n v="618711"/>
    <s v="N/A"/>
    <s v="1kKF2bWhCvSNNmWFqQVFei"/>
    <n v="3189"/>
    <s v="Hey, Mickey!"/>
    <d v="2016-09-27T00:00:00"/>
    <n v="3391"/>
    <n v="56.516666666666666"/>
    <n v="4.7097222222222221"/>
    <n v="1"/>
    <s v="single"/>
    <s v="Single"/>
    <n v="192"/>
  </r>
  <r>
    <s v="03L2AoiRbWhvt7BDMx1jUB"/>
    <n v="4140"/>
    <s v="U With Me?"/>
    <n v="3"/>
    <n v="65"/>
    <n v="0.65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495"/>
  </r>
  <r>
    <s v="275a9yzwGB6ncAW4SxY7q3"/>
    <n v="816"/>
    <s v="Panda"/>
    <n v="1"/>
    <n v="65"/>
    <n v="0.65"/>
    <b v="1"/>
    <n v="1"/>
    <x v="920"/>
    <n v="2838"/>
    <n v="58"/>
    <n v="0.57999999999999996"/>
    <n v="3553104"/>
    <s v="N/A"/>
    <s v="1k3BLTc4VZ7beRBXL1SPN6"/>
    <n v="3191"/>
    <s v="Panda"/>
    <d v="2016-02-26T00:00:00"/>
    <n v="3605"/>
    <n v="60.083333333333336"/>
    <n v="5.0069444444444446"/>
    <n v="1"/>
    <s v="single"/>
    <s v="Single"/>
    <n v="413"/>
  </r>
  <r>
    <s v="2c4Est3dxGfn834VReid5d"/>
    <n v="5831"/>
    <s v="Safeword"/>
    <n v="7"/>
    <n v="65"/>
    <n v="0.65"/>
    <b v="0"/>
    <n v="0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361"/>
  </r>
  <r>
    <s v="0NpZenGEA81m99MX1Q677C"/>
    <n v="8138"/>
    <s v="What Do You Mean?"/>
    <n v="3"/>
    <n v="65"/>
    <n v="0.65"/>
    <b v="0"/>
    <n v="0"/>
    <x v="12"/>
    <n v="29"/>
    <n v="91"/>
    <n v="0.91"/>
    <n v="85008100"/>
    <s v="pop, contemporary r&amp;b"/>
    <s v="3jJ5HhbOC2KB5fOZ2RgJTo"/>
    <n v="1933"/>
    <s v="Purpose (Deluxe)"/>
    <d v="2015-11-13T00:00:00"/>
    <n v="3710"/>
    <n v="61.833333333333336"/>
    <n v="5.1527777777777777"/>
    <n v="19"/>
    <s v="album"/>
    <s v="Album"/>
    <n v="342"/>
  </r>
  <r>
    <s v="0bmm9xZUJQDR1tBhWtIXVM"/>
    <n v="650"/>
    <s v="Wild Things"/>
    <n v="6"/>
    <n v="65"/>
    <n v="0.65"/>
    <b v="0"/>
    <n v="0"/>
    <x v="387"/>
    <n v="932"/>
    <n v="72"/>
    <n v="0.72"/>
    <n v="12274759"/>
    <s v="N/A"/>
    <s v="7HnbhIDKXIBhMR4EPGuMgu"/>
    <n v="932"/>
    <s v="Know-It-All"/>
    <d v="2015-11-13T00:00:00"/>
    <n v="3710"/>
    <n v="61.833333333333336"/>
    <n v="5.1527777777777777"/>
    <n v="10"/>
    <s v="album"/>
    <s v="Album"/>
    <n v="314"/>
  </r>
  <r>
    <s v="5ZManJDV3CexO66nRCkdiV"/>
    <n v="4952"/>
    <s v="Break Up with Him"/>
    <n v="8"/>
    <n v="65"/>
    <n v="0.65"/>
    <b v="0"/>
    <n v="0"/>
    <x v="921"/>
    <n v="2847"/>
    <n v="67"/>
    <n v="0.67"/>
    <n v="1738576"/>
    <s v="country"/>
    <s v="1G4WDlYjm0VqgyEymNJRcf"/>
    <n v="2847"/>
    <s v="Meat and Candy"/>
    <d v="2015-11-06T00:00:00"/>
    <n v="3717"/>
    <n v="61.95"/>
    <n v="5.1625000000000005"/>
    <n v="11"/>
    <s v="album"/>
    <s v="Album"/>
    <n v="346"/>
  </r>
  <r>
    <s v="4AewKenHXKBt643p473xCk"/>
    <n v="8505"/>
    <s v="American Money"/>
    <n v="4"/>
    <n v="65"/>
    <n v="0.65"/>
    <b v="0"/>
    <n v="0"/>
    <x v="340"/>
    <n v="790"/>
    <n v="65"/>
    <n v="0.65"/>
    <n v="1373180"/>
    <s v="N/A"/>
    <s v="17l7MIu0Jh0tdgK7or9ovw"/>
    <n v="790"/>
    <s v="Dopamine"/>
    <d v="2015-10-16T00:00:00"/>
    <n v="3738"/>
    <n v="62.3"/>
    <n v="5.1916666666666664"/>
    <n v="11"/>
    <s v="album"/>
    <s v="Album"/>
    <n v="434"/>
  </r>
  <r>
    <s v="1gZADNt16Oh23jWyMYRk4p"/>
    <n v="5680"/>
    <s v="Prisoner"/>
    <n v="13"/>
    <n v="65"/>
    <n v="0.65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58"/>
  </r>
  <r>
    <s v="3H3qBumaYj67PT3aMEBvAP"/>
    <n v="7266"/>
    <s v="As You Are"/>
    <n v="11"/>
    <n v="65"/>
    <n v="0.65"/>
    <b v="1"/>
    <n v="1"/>
    <x v="17"/>
    <n v="35"/>
    <n v="94"/>
    <n v="0.94"/>
    <n v="113039308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567"/>
  </r>
  <r>
    <s v="16w8ZGVSjI4TlTLV8VimBY"/>
    <n v="3769"/>
    <s v="Castle"/>
    <n v="1"/>
    <n v="65"/>
    <n v="0.65"/>
    <b v="0"/>
    <n v="0"/>
    <x v="165"/>
    <n v="327"/>
    <n v="80"/>
    <n v="0.8"/>
    <n v="22394475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462"/>
  </r>
  <r>
    <s v="6xsEAm6w9oMQYYg3jkEkMT"/>
    <n v="6819"/>
    <s v="Bad Blood"/>
    <n v="1"/>
    <n v="65"/>
    <n v="0.65"/>
    <b v="0"/>
    <n v="0"/>
    <x v="1"/>
    <n v="2"/>
    <n v="100"/>
    <n v="1"/>
    <n v="145396321"/>
    <s v="country, pop, indie, folk"/>
    <s v="1Tv3rrFNdXGtTeP1plX2xE"/>
    <n v="3200"/>
    <s v="Bad Blood"/>
    <d v="2015-05-17T00:00:00"/>
    <n v="3890"/>
    <n v="64.833333333333329"/>
    <n v="5.4027777777777777"/>
    <n v="1"/>
    <s v="single"/>
    <s v="Single"/>
    <n v="333"/>
  </r>
  <r>
    <s v="2P61EK6DMGyVyssLWS4fKy"/>
    <n v="6847"/>
    <s v="Lane Boy"/>
    <n v="6"/>
    <n v="65"/>
    <n v="0.65"/>
    <b v="0"/>
    <n v="0"/>
    <x v="136"/>
    <n v="257"/>
    <n v="83"/>
    <n v="0.83"/>
    <n v="25761380"/>
    <s v="N/A"/>
    <s v="3cQO7jp5S9qLBoIVtbkSM1"/>
    <n v="257"/>
    <s v="Blurryface"/>
    <d v="2015-05-15T00:00:00"/>
    <n v="3892"/>
    <n v="64.86666666666666"/>
    <n v="5.405555555555555"/>
    <n v="14"/>
    <s v="album"/>
    <s v="Album"/>
    <n v="421"/>
  </r>
  <r>
    <s v="5RIVoVdkDLEygELLCniZFr"/>
    <n v="4825"/>
    <s v="Watch Me (Whip / Nae Nae)"/>
    <n v="1"/>
    <n v="65"/>
    <n v="0.65"/>
    <b v="0"/>
    <n v="0"/>
    <x v="994"/>
    <n v="3202"/>
    <n v="48"/>
    <n v="0.48"/>
    <n v="221937"/>
    <s v="N/A"/>
    <s v="5nYi5TJ16E7Qt73zxOu6sP"/>
    <n v="3202"/>
    <s v="Watch Me (Whip / Nae Nae)"/>
    <d v="2015-05-04T00:00:00"/>
    <n v="3903"/>
    <n v="65.05"/>
    <n v="5.4208333333333334"/>
    <n v="1"/>
    <s v="single"/>
    <s v="Single"/>
    <n v="308"/>
  </r>
  <r>
    <s v="40EB7ABUO6MoWMUwPKptJ7"/>
    <n v="1218"/>
    <s v="Let It Go"/>
    <n v="3"/>
    <n v="65"/>
    <n v="0.65"/>
    <b v="0"/>
    <n v="0"/>
    <x v="781"/>
    <n v="2286"/>
    <n v="67"/>
    <n v="0.67"/>
    <n v="4106519"/>
    <s v="N/A"/>
    <s v="3G2kixP0Pi8L0KgmSYohb2"/>
    <n v="3203"/>
    <s v="Chaos And The Calm"/>
    <d v="2015-03-23T00:00:00"/>
    <n v="3945"/>
    <n v="65.75"/>
    <n v="5.479166666666667"/>
    <n v="15"/>
    <s v="album"/>
    <s v="Album"/>
    <n v="434"/>
  </r>
  <r>
    <s v="3vtFowc9zcQfvqsLAZ9Cx2"/>
    <n v="136"/>
    <s v="Shadows"/>
    <n v="4"/>
    <n v="65"/>
    <n v="0.65"/>
    <b v="0"/>
    <n v="0"/>
    <x v="779"/>
    <n v="2277"/>
    <n v="63"/>
    <n v="0.63"/>
    <n v="940315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347"/>
  </r>
  <r>
    <s v="6YwLgicpvVuMt1eE2OldwQ"/>
    <n v="2883"/>
    <s v="Five More Hours"/>
    <n v="1"/>
    <n v="65"/>
    <n v="0.65"/>
    <b v="0"/>
    <n v="0"/>
    <x v="995"/>
    <n v="3205"/>
    <n v="64"/>
    <n v="0.64"/>
    <n v="1266989"/>
    <s v="melbourne bounce, electro house"/>
    <s v="1j4y4oErsQ2dIiZXClg1Zc"/>
    <n v="3205"/>
    <s v="Five More Hours"/>
    <d v="2015-03-03T00:00:00"/>
    <n v="3965"/>
    <n v="66.083333333333329"/>
    <n v="5.5069444444444438"/>
    <n v="1"/>
    <s v="single"/>
    <s v="Single"/>
    <n v="353"/>
  </r>
  <r>
    <s v="3U1TuSqHIubBA10cVP7Sk6"/>
    <n v="8035"/>
    <s v="I Think I'm In Love"/>
    <n v="5"/>
    <n v="65"/>
    <n v="0.65"/>
    <b v="1"/>
    <n v="1"/>
    <x v="996"/>
    <n v="3206"/>
    <n v="48"/>
    <n v="0.48"/>
    <n v="327550"/>
    <s v="N/A"/>
    <s v="7IQvaeTZKibqE8OkOwicM0"/>
    <n v="3206"/>
    <s v="My Garden"/>
    <d v="2015-01-09T00:00:00"/>
    <n v="4018"/>
    <n v="66.966666666666669"/>
    <n v="5.5805555555555557"/>
    <n v="11"/>
    <s v="album"/>
    <s v="Album"/>
    <n v="337"/>
  </r>
  <r>
    <s v="7ofaLUVPCwrPrKY6Rk6c0b"/>
    <n v="4790"/>
    <s v="Jealou$y (feat. Casey Veggies &amp; Kossisko)"/>
    <n v="4"/>
    <n v="65"/>
    <n v="0.65"/>
    <b v="1"/>
    <n v="1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445"/>
  </r>
  <r>
    <s v="273dCMFseLcVsoSWx59IoE"/>
    <n v="6928"/>
    <s v="Bad Blood"/>
    <n v="8"/>
    <n v="65"/>
    <n v="0.65"/>
    <b v="0"/>
    <n v="0"/>
    <x v="1"/>
    <n v="2"/>
    <n v="100"/>
    <n v="1"/>
    <n v="14539632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53"/>
  </r>
  <r>
    <s v="0p1HtkrNYxv0iDfEKwXSTp"/>
    <n v="191"/>
    <s v="Sangria"/>
    <n v="6"/>
    <n v="65"/>
    <n v="0.65"/>
    <b v="0"/>
    <n v="0"/>
    <x v="947"/>
    <n v="2975"/>
    <n v="69"/>
    <n v="0.69"/>
    <n v="7507062"/>
    <s v="country"/>
    <s v="0daIqjuhsQqXoeII3pBSeT"/>
    <n v="3209"/>
    <s v="BRINGING BACK THE SUNSHINE"/>
    <d v="2014-09-30T00:00:00"/>
    <n v="4119"/>
    <n v="68.650000000000006"/>
    <n v="5.7208333333333341"/>
    <n v="12"/>
    <s v="album"/>
    <s v="Album"/>
    <n v="389"/>
  </r>
  <r>
    <s v="7xVLFuuYdAvcTfcP3IG3dS"/>
    <n v="3209"/>
    <s v="Work REMIX (feat. A$AP Rocky, French Montana, Trinidad James &amp; ScHoolboy Q)"/>
    <n v="8"/>
    <n v="65"/>
    <n v="0.65"/>
    <b v="1"/>
    <n v="1"/>
    <x v="871"/>
    <n v="2648"/>
    <n v="68"/>
    <n v="0.68"/>
    <n v="4287336"/>
    <s v="rap"/>
    <s v="3smlfAmejcKMmAPg1G2Kki"/>
    <n v="3210"/>
    <s v="Trap Lord"/>
    <d v="2013-08-19T00:00:00"/>
    <n v="4526"/>
    <n v="75.433333333333337"/>
    <n v="6.2861111111111114"/>
    <n v="13"/>
    <s v="album"/>
    <s v="Album"/>
    <n v="472"/>
  </r>
  <r>
    <s v="7jtQIBanIiJOMS6RyCx6jZ"/>
    <n v="4264"/>
    <s v="Another Love"/>
    <n v="3"/>
    <n v="65"/>
    <n v="0.65"/>
    <b v="1"/>
    <n v="1"/>
    <x v="53"/>
    <n v="98"/>
    <n v="76"/>
    <n v="0.76"/>
    <n v="4309419"/>
    <s v="N/A"/>
    <s v="0KGBW1MQtC2aFPCDUdAkdJ"/>
    <n v="3211"/>
    <s v="Long Way Down"/>
    <d v="2013-06-17T00:00:00"/>
    <n v="4589"/>
    <n v="76.483333333333334"/>
    <n v="6.3736111111111109"/>
    <n v="10"/>
    <s v="album"/>
    <s v="Album"/>
    <n v="407"/>
  </r>
  <r>
    <s v="5fHgBb5r91Jmdr8Q7dwmad"/>
    <n v="4628"/>
    <s v="Secunda"/>
    <n v="17"/>
    <n v="65"/>
    <n v="0.65"/>
    <b v="0"/>
    <n v="0"/>
    <x v="997"/>
    <n v="3212"/>
    <n v="64"/>
    <n v="0.64"/>
    <n v="189122"/>
    <s v="medieval, soundtrack"/>
    <s v="25r7pEf31viAbsoVHC6bQ4"/>
    <n v="3212"/>
    <s v="The Elder Scrolls V: Skyrim: Original Game Soundtrack"/>
    <d v="2013-01-31T00:00:00"/>
    <n v="4726"/>
    <n v="78.766666666666666"/>
    <n v="6.5638888888888891"/>
    <n v="53"/>
    <s v="album"/>
    <s v="Album"/>
    <n v="205"/>
  </r>
  <r>
    <s v="5VSCgNlSmTV2Yq5lB40Eaw"/>
    <n v="7942"/>
    <s v="Love Me Again"/>
    <n v="2"/>
    <n v="65"/>
    <n v="0.65"/>
    <b v="0"/>
    <n v="0"/>
    <x v="998"/>
    <n v="3213"/>
    <n v="68"/>
    <n v="0.68"/>
    <n v="820966"/>
    <s v="N/A"/>
    <s v="7ybleSrN0ZT3bci5WZ6puk"/>
    <n v="3213"/>
    <s v="Tribute"/>
    <d v="2013-01-01T00:00:00"/>
    <n v="4756"/>
    <n v="79.266666666666666"/>
    <n v="6.6055555555555552"/>
    <n v="12"/>
    <s v="album"/>
    <s v="Album"/>
    <n v="399"/>
  </r>
  <r>
    <s v="6LW3Z1GqbL78TIjfDyg4zp"/>
    <n v="12954"/>
    <s v="Afterglow"/>
    <n v="3"/>
    <n v="65"/>
    <n v="0.65"/>
    <b v="0"/>
    <n v="0"/>
    <x v="999"/>
    <n v="3214"/>
    <n v="60"/>
    <n v="0.6"/>
    <n v="304362"/>
    <s v="drum and bass, liquid funk"/>
    <s v="5BetJhjCEWc6GFfqSPupUB"/>
    <n v="3214"/>
    <s v="Lazers Not Included"/>
    <d v="2013-01-01T00:00:00"/>
    <n v="4756"/>
    <n v="79.266666666666666"/>
    <n v="6.6055555555555552"/>
    <n v="13"/>
    <s v="album"/>
    <s v="Album"/>
    <n v="375"/>
  </r>
  <r>
    <s v="1sh6lL6cmlcwhqZKGiKBua"/>
    <n v="4592"/>
    <s v="I Could Be The One (Avicii Vs. Nicky Romero) - Radio Edit"/>
    <n v="1"/>
    <n v="65"/>
    <n v="0.65"/>
    <b v="0"/>
    <n v="0"/>
    <x v="101"/>
    <n v="193"/>
    <n v="79"/>
    <n v="0.79"/>
    <n v="23434221"/>
    <s v="edm"/>
    <s v="0sOrbRnJcNod63r49kmGVb"/>
    <n v="3215"/>
    <s v="I Could Be The One [Avicii vs Nicky Romero]"/>
    <d v="2012-12-26T00:00:00"/>
    <n v="4762"/>
    <n v="79.36666666666666"/>
    <n v="6.613888888888888"/>
    <n v="5"/>
    <s v="single"/>
    <s v="Single"/>
    <n v="347"/>
  </r>
  <r>
    <s v="2dBwB667LHQkLhdYlwLUZK"/>
    <n v="4313"/>
    <s v="Summertime Sadness"/>
    <n v="11"/>
    <n v="65"/>
    <n v="0.65"/>
    <b v="0"/>
    <n v="0"/>
    <x v="55"/>
    <n v="100"/>
    <n v="88"/>
    <n v="0.88"/>
    <n v="51773650"/>
    <s v="alternative pop, indie pop"/>
    <s v="5PW8nAtvf2HV8RYZFd4IrX"/>
    <n v="3216"/>
    <s v="Born To Die - The Paradise Edition"/>
    <d v="2012-11-12T00:00:00"/>
    <n v="4806"/>
    <n v="80.099999999999994"/>
    <n v="6.6749999999999998"/>
    <n v="23"/>
    <s v="album"/>
    <s v="Album"/>
    <n v="442"/>
  </r>
  <r>
    <s v="4k80K0b6KZ2QjAYkXON7q6"/>
    <n v="6668"/>
    <s v="Blow Me"/>
    <n v="2"/>
    <n v="65"/>
    <n v="0.65"/>
    <b v="1"/>
    <n v="1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425"/>
  </r>
  <r>
    <s v="3VZQshi4COChhXaz7cLP02"/>
    <n v="2356"/>
    <s v="I Love It (feat. Charli XCX)"/>
    <n v="1"/>
    <n v="65"/>
    <n v="0.65"/>
    <b v="1"/>
    <n v="1"/>
    <x v="558"/>
    <n v="1450"/>
    <n v="66"/>
    <n v="0.66"/>
    <n v="778810"/>
    <s v="N/A"/>
    <s v="5hf74KpfuwSJXVs85k3dVI"/>
    <n v="3218"/>
    <s v="I Love It (feat. Charli XCX)"/>
    <d v="2012-06-19T00:00:00"/>
    <n v="4952"/>
    <n v="82.533333333333331"/>
    <n v="6.8777777777777773"/>
    <n v="1"/>
    <s v="single"/>
    <s v="Single"/>
    <n v="258"/>
  </r>
  <r>
    <s v="5B8N5rPOmTVVGpuBMK2Vby"/>
    <n v="2000"/>
    <s v="Teen Idle"/>
    <n v="9"/>
    <n v="65"/>
    <n v="0.65"/>
    <b v="0"/>
    <n v="0"/>
    <x v="397"/>
    <n v="954"/>
    <n v="72"/>
    <n v="0.72"/>
    <n v="6113786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424"/>
  </r>
  <r>
    <s v="349XIp8EgHWJiIg5K0CUft"/>
    <n v="1296"/>
    <s v="Dark Paradise"/>
    <n v="7"/>
    <n v="65"/>
    <n v="0.65"/>
    <b v="0"/>
    <n v="0"/>
    <x v="55"/>
    <n v="100"/>
    <n v="88"/>
    <n v="0.88"/>
    <n v="51798111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405"/>
  </r>
  <r>
    <s v="3QhfFRPkhPCR1RMJWV1gde"/>
    <n v="8141"/>
    <s v="Radio"/>
    <n v="8"/>
    <n v="65"/>
    <n v="0.65"/>
    <b v="1"/>
    <n v="1"/>
    <x v="856"/>
    <n v="2586"/>
    <n v="0"/>
    <n v="0"/>
    <n v="0"/>
    <s v="N/A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57"/>
  </r>
  <r>
    <s v="0Tel1fmuCxEFV6wBLXsEdk"/>
    <n v="110"/>
    <s v="Kiss Me"/>
    <n v="11"/>
    <n v="65"/>
    <n v="0.65"/>
    <b v="0"/>
    <n v="0"/>
    <x v="40"/>
    <n v="73"/>
    <n v="88"/>
    <n v="0.88"/>
    <n v="122802777"/>
    <s v="soft pop"/>
    <s v="02pi98kE0nra0yBqCStzbC"/>
    <n v="2511"/>
    <s v="+"/>
    <d v="2011-09-09T00:00:00"/>
    <n v="5236"/>
    <n v="87.266666666666666"/>
    <n v="7.2722222222222221"/>
    <n v="16"/>
    <s v="album"/>
    <s v="Album"/>
    <n v="468"/>
  </r>
  <r>
    <s v="6UAgnw2w3AVwLg1p7sE7v4"/>
    <n v="4523"/>
    <s v="I Follow Rivers - The Magician Remix"/>
    <n v="11"/>
    <n v="65"/>
    <n v="0.65"/>
    <b v="0"/>
    <n v="0"/>
    <x v="989"/>
    <n v="3176"/>
    <n v="67"/>
    <n v="0.67"/>
    <n v="1948341"/>
    <s v="N/A"/>
    <s v="2eEnzl61veDi3zQylslIap"/>
    <n v="3223"/>
    <s v="Wounded Rhymes"/>
    <d v="2011-06-30T00:00:00"/>
    <n v="5307"/>
    <n v="88.45"/>
    <n v="7.3708333333333336"/>
    <n v="11"/>
    <s v="album"/>
    <s v="Album"/>
    <n v="466"/>
  </r>
  <r>
    <s v="38iU2jg98IZZEIJPrP7aWD"/>
    <n v="6648"/>
    <s v="Till the World Ends"/>
    <n v="1"/>
    <n v="65"/>
    <n v="0.65"/>
    <b v="0"/>
    <n v="0"/>
    <x v="109"/>
    <n v="206"/>
    <n v="81"/>
    <n v="0.81"/>
    <n v="17766757"/>
    <s v="pop"/>
    <s v="0oFBaXLFsUVa2gEmJf4FcJ"/>
    <n v="2143"/>
    <s v="Femme Fatale (Deluxe Version)"/>
    <d v="2011-03-28T00:00:00"/>
    <n v="5401"/>
    <n v="90.016666666666666"/>
    <n v="7.5013888888888891"/>
    <n v="16"/>
    <s v="album"/>
    <s v="Album"/>
    <n v="396"/>
  </r>
  <r>
    <s v="2PPN1HFpVotjq7oJIqQbnx"/>
    <n v="6638"/>
    <s v="Lovesong"/>
    <n v="10"/>
    <n v="65"/>
    <n v="0.65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527"/>
  </r>
  <r>
    <s v="0l4DTppOxy7NUaEcwXuOb6"/>
    <n v="2019"/>
    <s v="Animal"/>
    <n v="3"/>
    <n v="65"/>
    <n v="0.65"/>
    <b v="0"/>
    <n v="0"/>
    <x v="400"/>
    <n v="957"/>
    <n v="64"/>
    <n v="0.64"/>
    <n v="1284368"/>
    <s v="N/A"/>
    <s v="6oZ5iDw1LT25svEK0g5OqT"/>
    <n v="3226"/>
    <s v="Habits (Spotify)"/>
    <d v="2010-06-30T00:00:00"/>
    <n v="5672"/>
    <n v="94.533333333333331"/>
    <n v="7.8777777777777773"/>
    <n v="13"/>
    <s v="album"/>
    <s v="Album"/>
    <n v="353"/>
  </r>
  <r>
    <s v="5BoIP8Eha5hwmRVURkC2Us"/>
    <n v="3090"/>
    <s v="In My Head"/>
    <n v="3"/>
    <n v="65"/>
    <n v="0.65"/>
    <b v="0"/>
    <n v="0"/>
    <x v="508"/>
    <n v="1265"/>
    <n v="76"/>
    <n v="0.76"/>
    <n v="12460618"/>
    <s v="N/A"/>
    <s v="0aVJmVAeEx78nAA1rAKYf7"/>
    <n v="3227"/>
    <s v="Jason Derulo"/>
    <d v="2010-02-24T00:00:00"/>
    <n v="5798"/>
    <n v="96.63333333333334"/>
    <n v="8.0527777777777789"/>
    <n v="9"/>
    <s v="album"/>
    <s v="Album"/>
    <n v="331"/>
  </r>
  <r>
    <s v="6Iocm6VMu6bVNYwiDoyQFW"/>
    <n v="16133"/>
    <s v="Coming Home"/>
    <n v="15"/>
    <n v="65"/>
    <n v="0.65"/>
    <b v="0"/>
    <n v="0"/>
    <x v="1000"/>
    <n v="3228"/>
    <n v="48"/>
    <n v="0.48"/>
    <n v="129604"/>
    <s v="N/A"/>
    <s v="2psjRixnoePs8ZqE8cuU5Z"/>
    <n v="3228"/>
    <s v="Last Train To Paris"/>
    <d v="2010-01-01T00:00:00"/>
    <n v="5852"/>
    <n v="97.533333333333331"/>
    <n v="8.1277777777777782"/>
    <n v="16"/>
    <s v="album"/>
    <s v="Album"/>
    <n v="397"/>
  </r>
  <r>
    <s v="4iYQUKxKwOOm6X2R7ALPix"/>
    <n v="3032"/>
    <s v="Let Me Down Easy"/>
    <n v="7"/>
    <n v="65"/>
    <n v="0.65"/>
    <b v="0"/>
    <n v="0"/>
    <x v="1001"/>
    <n v="3229"/>
    <n v="65"/>
    <n v="0.65"/>
    <n v="2758888"/>
    <s v="country, acoustic country"/>
    <s v="1gbcNmTEXs2GYktvarZuli"/>
    <n v="3229"/>
    <s v="Enjoy Yourself"/>
    <d v="2010-01-01T00:00:00"/>
    <n v="5852"/>
    <n v="97.533333333333331"/>
    <n v="8.1277777777777782"/>
    <n v="11"/>
    <s v="album"/>
    <s v="Album"/>
    <n v="38"/>
  </r>
  <r>
    <s v="4Zcz6saEkOII3PlXd9gN3o"/>
    <n v="5382"/>
    <s v="Hermit the Frog"/>
    <n v="9"/>
    <n v="65"/>
    <n v="0.65"/>
    <b v="1"/>
    <n v="1"/>
    <x v="397"/>
    <n v="954"/>
    <n v="72"/>
    <n v="0.72"/>
    <n v="6114655"/>
    <s v="N/A"/>
    <s v="1CtDa7pVfLF4u2ZadRTWz7"/>
    <n v="2149"/>
    <s v="The Family Jewels"/>
    <d v="2009-07-15T00:00:00"/>
    <n v="6022"/>
    <n v="100.36666666666666"/>
    <n v="8.3638888888888889"/>
    <n v="13"/>
    <s v="album"/>
    <s v="Album"/>
    <n v="359"/>
  </r>
  <r>
    <s v="4nOygULhEuDO5ZBRNPFaso"/>
    <n v="1227"/>
    <s v="Wavin' Flag - Coca-Cola® Celebration Mix"/>
    <n v="16"/>
    <n v="65"/>
    <n v="0.65"/>
    <b v="0"/>
    <n v="0"/>
    <x v="1002"/>
    <n v="3231"/>
    <n v="61"/>
    <n v="0.61"/>
    <n v="305384"/>
    <s v="N/A"/>
    <s v="5NeG7Rk7ZUGVgvIRxPOmJ3"/>
    <n v="3231"/>
    <s v="Troubadour (Champion Edition - Asian Version)"/>
    <d v="2009-06-30T00:00:00"/>
    <n v="6037"/>
    <n v="100.61666666666666"/>
    <n v="8.3847222222222211"/>
    <n v="18"/>
    <s v="album"/>
    <s v="Album"/>
    <n v="354"/>
  </r>
  <r>
    <s v="3z1PqYwMtct2Dm4R9lhWnT"/>
    <n v="4342"/>
    <s v="Gunpowder &amp; Lead"/>
    <n v="1"/>
    <n v="65"/>
    <n v="0.65"/>
    <b v="0"/>
    <n v="0"/>
    <x v="1003"/>
    <n v="3232"/>
    <n v="66"/>
    <n v="0.66"/>
    <n v="3708746"/>
    <s v="country"/>
    <s v="4y5aIMkIOdo6z1c8qsI6xb"/>
    <n v="3232"/>
    <s v="Crazy Ex-Girlfriend"/>
    <d v="2007-05-01T00:00:00"/>
    <n v="6828"/>
    <n v="113.8"/>
    <n v="9.4833333333333325"/>
    <n v="12"/>
    <s v="album"/>
    <s v="Album"/>
    <n v="319"/>
  </r>
  <r>
    <s v="5eALoO9RRACvoxvLKF9zt4"/>
    <n v="3087"/>
    <s v="Riot"/>
    <n v="6"/>
    <n v="65"/>
    <n v="0.65"/>
    <b v="1"/>
    <n v="1"/>
    <x v="259"/>
    <n v="572"/>
    <n v="77"/>
    <n v="0.77"/>
    <n v="7302348"/>
    <s v="post-grunge, rock"/>
    <s v="4ohPMPeZukCChC6xNJpeYx"/>
    <n v="1302"/>
    <s v="One-X"/>
    <d v="2006-06-13T00:00:00"/>
    <n v="7150"/>
    <n v="119.16666666666667"/>
    <n v="9.9305555555555554"/>
    <n v="13"/>
    <s v="album"/>
    <s v="Album"/>
    <n v="345"/>
  </r>
  <r>
    <s v="3RlsVPIIs5KFhLFhxZ4iDF"/>
    <n v="3605"/>
    <s v="Rockstar"/>
    <n v="11"/>
    <n v="65"/>
    <n v="0.65"/>
    <b v="0"/>
    <n v="0"/>
    <x v="111"/>
    <n v="208"/>
    <n v="78"/>
    <n v="0.78"/>
    <n v="7846032"/>
    <s v="post-grunge, rock"/>
    <s v="74qGFpCx9XpFaZUnqqdDtb"/>
    <n v="3234"/>
    <s v="All the Right Reasons (Walmart Exclusive Edition)"/>
    <d v="2005-09-26T00:00:00"/>
    <n v="7410"/>
    <n v="123.5"/>
    <n v="10.291666666666666"/>
    <n v="15"/>
    <s v="album"/>
    <s v="Album"/>
    <n v="42"/>
  </r>
  <r>
    <s v="5hkgrWxkobGtg30I7DsfVu"/>
    <n v="5570"/>
    <s v="Ten Thousand Fists"/>
    <n v="1"/>
    <n v="65"/>
    <n v="0.65"/>
    <b v="0"/>
    <n v="0"/>
    <x v="506"/>
    <n v="1262"/>
    <n v="74"/>
    <n v="0.74"/>
    <n v="7647950"/>
    <s v="metal, nu metal, alternative metal, rap metal, hard rock"/>
    <s v="0Te7OvzuUMnbsqCneIDUm6"/>
    <n v="2892"/>
    <s v="Ten Thousand Fists"/>
    <d v="2005-09-19T00:00:00"/>
    <n v="7417"/>
    <n v="123.61666666666666"/>
    <n v="10.301388888888889"/>
    <n v="14"/>
    <s v="album"/>
    <s v="Album"/>
    <n v="353"/>
  </r>
  <r>
    <s v="7KysI43rsjlhjTeWO6ePUq"/>
    <n v="7890"/>
    <s v="It's Five O'Clock Somewhere"/>
    <n v="17"/>
    <n v="65"/>
    <n v="0.65"/>
    <b v="0"/>
    <n v="0"/>
    <x v="672"/>
    <n v="1826"/>
    <n v="72"/>
    <n v="0.72"/>
    <n v="3371242"/>
    <s v="country, christian country, classic country"/>
    <s v="0tFm46KzjtCgyyfD8iCaiJ"/>
    <n v="3236"/>
    <s v="Greatest Hits Volume II"/>
    <d v="2003-10-09T00:00:00"/>
    <n v="8128"/>
    <n v="135.46666666666667"/>
    <n v="11.28888888888889"/>
    <n v="26"/>
    <s v="compilation"/>
    <s v="Compilation"/>
    <n v="383"/>
  </r>
  <r>
    <s v="08QaHlMPWuO5PUxjl61bXn"/>
    <n v="5626"/>
    <s v="He's a Pirate"/>
    <n v="15"/>
    <n v="65"/>
    <n v="0.65"/>
    <b v="0"/>
    <n v="0"/>
    <x v="1004"/>
    <n v="3237"/>
    <n v="62"/>
    <n v="0.62"/>
    <n v="143444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15"/>
  </r>
  <r>
    <s v="644es5aYPJghtZLjM1rmSP"/>
    <m/>
    <s v="Concerning Hobbits"/>
    <n v="2"/>
    <n v="65"/>
    <n v="0.65"/>
    <b v="0"/>
    <n v="0"/>
    <x v="1005"/>
    <n v="3238"/>
    <n v="66"/>
    <n v="0.66"/>
    <n v="499104"/>
    <s v="soundtrack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291"/>
  </r>
  <r>
    <s v="6MLsahMK3VvH9NUwXOktdS"/>
    <m/>
    <s v="I'm Real (feat. Ja Rule) - Murder Remix"/>
    <n v="16"/>
    <n v="65"/>
    <n v="0.65"/>
    <b v="1"/>
    <n v="1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36"/>
  </r>
  <r>
    <s v="0eEXcw3JLVXcRxYrVYMy68"/>
    <m/>
    <s v="Electric Relaxation"/>
    <n v="8"/>
    <n v="65"/>
    <n v="0.65"/>
    <b v="0"/>
    <n v="0"/>
    <x v="1006"/>
    <n v="3240"/>
    <n v="64"/>
    <n v="0.64"/>
    <n v="2402371"/>
    <s v="jazz rap, east coast hip hop, hip hop, old school hip hop"/>
    <s v="3FAK4h4t9uV4JxzESXllAU"/>
    <n v="3240"/>
    <s v="The Anthology"/>
    <d v="1999-10-26T00:00:00"/>
    <n v="9572"/>
    <n v="159.53333333333333"/>
    <n v="13.294444444444444"/>
    <n v="19"/>
    <s v="compilation"/>
    <s v="Compilation"/>
    <n v="376"/>
  </r>
  <r>
    <s v="4anqYZt4APNlFwQixpbdZR"/>
    <m/>
    <s v="Da Rockwilder"/>
    <n v="7"/>
    <n v="65"/>
    <n v="0.65"/>
    <b v="1"/>
    <n v="1"/>
    <x v="1007"/>
    <n v="3241"/>
    <n v="65"/>
    <n v="0.65"/>
    <n v="2358187"/>
    <s v="east coast hip hop, old school hip hop, hip hop, hardcore hip hop"/>
    <s v="5K9kD50P66neofCR8BoYxg"/>
    <n v="3241"/>
    <s v="Blackout!"/>
    <d v="1999-01-01T00:00:00"/>
    <n v="9870"/>
    <n v="164.5"/>
    <n v="13.708333333333334"/>
    <n v="19"/>
    <s v="album"/>
    <s v="Album"/>
    <n v="226"/>
  </r>
  <r>
    <s v="1EiLrPd8JMTcQUr1aLEUKi"/>
    <m/>
    <s v="Work"/>
    <n v="3"/>
    <n v="65"/>
    <n v="0.65"/>
    <b v="1"/>
    <n v="1"/>
    <x v="1008"/>
    <n v="3242"/>
    <n v="62"/>
    <n v="0.62"/>
    <n v="1081830"/>
    <s v="east coast hip hop, old school hip hop, hip hop, boom bap"/>
    <s v="5f6Nz2v1DESbpu1NerEql2"/>
    <n v="3242"/>
    <s v="Moment Of Truth"/>
    <d v="1998-03-31T00:00:00"/>
    <n v="10146"/>
    <n v="169.1"/>
    <n v="14.091666666666667"/>
    <n v="20"/>
    <s v="album"/>
    <s v="Album"/>
    <n v="296"/>
  </r>
  <r>
    <s v="14xj58ZexBaEaHARb11Cqs"/>
    <m/>
    <s v="Lucky"/>
    <n v="11"/>
    <n v="65"/>
    <n v="0.65"/>
    <b v="0"/>
    <n v="0"/>
    <x v="44"/>
    <n v="79"/>
    <n v="85"/>
    <n v="0.85"/>
    <n v="138392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31"/>
  </r>
  <r>
    <s v="7c378mlmubSu7NGkLFa4sN"/>
    <m/>
    <s v="Airbag"/>
    <n v="1"/>
    <n v="65"/>
    <n v="0.65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79"/>
  </r>
  <r>
    <s v="2KFg8kjYy0rYjWsXGhEQHN"/>
    <m/>
    <s v="Who Shot Ya? - 2005 Remaster"/>
    <n v="18"/>
    <n v="65"/>
    <n v="0.65"/>
    <b v="1"/>
    <n v="1"/>
    <x v="264"/>
    <n v="581"/>
    <n v="75"/>
    <n v="0.75"/>
    <n v="12759099"/>
    <s v="old school hip hop, gangster rap, east coast hip hop, hip hop"/>
    <s v="2HTbQ0RHwukKVXAlTmCZP2"/>
    <n v="1824"/>
    <s v="Ready to Die (The Remaster)"/>
    <d v="1994-09-13T00:00:00"/>
    <n v="11441"/>
    <n v="190.68333333333334"/>
    <n v="15.890277777777778"/>
    <n v="19"/>
    <s v="album"/>
    <s v="Album"/>
    <n v="532"/>
  </r>
  <r>
    <s v="05vL56xSoxthM0r7IfcQjo"/>
    <m/>
    <s v="If I Ever Lose My Faith In You"/>
    <n v="1"/>
    <n v="65"/>
    <n v="0.65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45"/>
  </r>
  <r>
    <s v="7JkZ2hQdDonRURJjlMuh8q"/>
    <m/>
    <s v="What Is Love - 7 Mix&quot;"/>
    <n v="1"/>
    <n v="65"/>
    <n v="0.65"/>
    <b v="0"/>
    <n v="0"/>
    <x v="1009"/>
    <n v="3247"/>
    <n v="66"/>
    <n v="0.66"/>
    <n v="478049"/>
    <s v="eurodance"/>
    <s v="5IrMfIT621GidGPuOSRTB4"/>
    <n v="3247"/>
    <s v="What Is Love"/>
    <d v="1992-01-18T00:00:00"/>
    <n v="12410"/>
    <n v="206.83333333333334"/>
    <n v="17.236111111111111"/>
    <n v="4"/>
    <s v="single"/>
    <s v="Single"/>
    <n v="45"/>
  </r>
  <r>
    <s v="18sytW2s53Of6NVudQyUlH"/>
    <m/>
    <s v="Breakin' My Heart (Pretty Brown Eyes)"/>
    <n v="3"/>
    <n v="65"/>
    <n v="0.65"/>
    <b v="0"/>
    <n v="0"/>
    <x v="1010"/>
    <n v="3248"/>
    <n v="52"/>
    <n v="0.52"/>
    <n v="852150"/>
    <s v="quiet storm, new jack swing, r&amp;b"/>
    <s v="3ZBXtcukYi3AdNtf7rtpGr"/>
    <n v="3248"/>
    <s v="Meant To Be Mint"/>
    <d v="1991-01-01T00:00:00"/>
    <n v="12792"/>
    <n v="213.2"/>
    <n v="17.766666666666666"/>
    <n v="12"/>
    <s v="album"/>
    <s v="Album"/>
    <n v="594"/>
  </r>
  <r>
    <s v="0AcgKF7kbSoCkh3n7vlHwK"/>
    <m/>
    <s v="Dirty Diana - 2012 Remaster"/>
    <n v="9"/>
    <n v="65"/>
    <n v="0.65"/>
    <b v="0"/>
    <n v="0"/>
    <x v="115"/>
    <n v="213"/>
    <n v="85"/>
    <n v="0.85"/>
    <n v="37446069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67"/>
  </r>
  <r>
    <s v="5VWC7v2dC2K0SIIjT9WTLN"/>
    <m/>
    <s v="Welcome to the Machine"/>
    <n v="2"/>
    <n v="65"/>
    <n v="0.65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752"/>
  </r>
  <r>
    <s v="0suLngfo7rJoetk7Ub6N8l"/>
    <m/>
    <s v="Octopus's Garden - Remastered 2009"/>
    <n v="5"/>
    <n v="65"/>
    <n v="0.65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84"/>
  </r>
  <r>
    <s v="2AxCeJ6PSsBYiTckM0HLY7"/>
    <m/>
    <s v="Voodoo Child (Slight Return)"/>
    <n v="16"/>
    <n v="65"/>
    <n v="0.65"/>
    <b v="0"/>
    <n v="0"/>
    <x v="624"/>
    <n v="1660"/>
    <n v="66"/>
    <n v="0.66"/>
    <n v="7366227"/>
    <s v="psychedelic rock, classic rock, acid rock, blues rock"/>
    <s v="5z090LQztiqh13wYspQvKQ"/>
    <n v="1660"/>
    <s v="Electric Ladyland"/>
    <d v="1968-10-25T00:00:00"/>
    <n v="20895"/>
    <n v="348.25"/>
    <n v="29.020833333333332"/>
    <n v="16"/>
    <s v="album"/>
    <s v="Album"/>
    <n v="522"/>
  </r>
  <r>
    <s v="1d9AAVXN2uohnH4Fe07Xxn"/>
    <n v="5261"/>
    <s v="Can’t Stop the High"/>
    <n v="5"/>
    <n v="64"/>
    <n v="0.64"/>
    <b v="1"/>
    <n v="1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51"/>
  </r>
  <r>
    <s v="5hPPXcfUcTK3NFTycU94rh"/>
    <n v="1658"/>
    <s v="I'm in Love"/>
    <n v="1"/>
    <n v="64"/>
    <n v="0.64"/>
    <b v="0"/>
    <n v="0"/>
    <x v="975"/>
    <n v="3099"/>
    <n v="61"/>
    <n v="0.61"/>
    <n v="26095"/>
    <s v="N/A"/>
    <s v="6bNZ64ZdTHNUGsU5euFJF8"/>
    <n v="3254"/>
    <s v="I'm in Love"/>
    <d v="2025-08-14T00:00:00"/>
    <n v="148"/>
    <n v="2.4666666666666668"/>
    <n v="0.20555555555555557"/>
    <n v="1"/>
    <s v="single"/>
    <s v="Single"/>
    <n v="263"/>
  </r>
  <r>
    <s v="46yD4yZk5XdaLWM6WSN8cC"/>
    <n v="3968"/>
    <s v="forever be mine (feat. Wizkid)"/>
    <n v="1"/>
    <n v="64"/>
    <n v="0.64"/>
    <b v="1"/>
    <n v="1"/>
    <x v="276"/>
    <n v="603"/>
    <n v="85"/>
    <n v="0.85"/>
    <n v="10342615"/>
    <s v="melodic rap"/>
    <s v="7tWxhICLUYrxpalqEqT4kT"/>
    <n v="3255"/>
    <s v="forever be mine (feat. Wizkid)"/>
    <d v="2025-08-07T00:00:00"/>
    <n v="155"/>
    <n v="2.5833333333333335"/>
    <n v="0.21527777777777779"/>
    <n v="1"/>
    <s v="single"/>
    <s v="Single"/>
    <n v="288"/>
  </r>
  <r>
    <s v="6ugu9WpCEHXmns0PiqYTU1"/>
    <n v="7059"/>
    <s v="Not Like That Anymore"/>
    <n v="1"/>
    <n v="64"/>
    <n v="0.64"/>
    <b v="1"/>
    <n v="1"/>
    <x v="156"/>
    <n v="302"/>
    <n v="77"/>
    <n v="0.77"/>
    <n v="1461346"/>
    <s v="N/A"/>
    <s v="3ff8F0Upi70Lo0i26CYGHn"/>
    <n v="3256"/>
    <s v="Not Like That Anymore"/>
    <d v="2025-06-20T00:00:00"/>
    <n v="203"/>
    <n v="3.3833333333333333"/>
    <n v="0.28194444444444444"/>
    <n v="2"/>
    <s v="single"/>
    <s v="Single"/>
    <n v="337"/>
  </r>
  <r>
    <s v="4J1xDjTOAxqpFxaRtd4zh6"/>
    <n v="4090"/>
    <s v="CUNTISSIMO"/>
    <n v="3"/>
    <n v="64"/>
    <n v="0.64"/>
    <b v="1"/>
    <n v="1"/>
    <x v="397"/>
    <n v="954"/>
    <n v="72"/>
    <n v="0.72"/>
    <n v="6114655"/>
    <s v="N/A"/>
    <s v="2rjfRdmVDBMFT5mamSsVeU"/>
    <n v="3257"/>
    <s v="PRINCESS OF POWER"/>
    <d v="2025-06-06T00:00:00"/>
    <n v="217"/>
    <n v="3.6166666666666667"/>
    <n v="0.30138888888888887"/>
    <n v="13"/>
    <s v="album"/>
    <s v="Album"/>
    <n v="401"/>
  </r>
  <r>
    <s v="6vyiGZsNWMMc3WTNaMeJ9F"/>
    <n v="7792"/>
    <s v="Means I care"/>
    <n v="12"/>
    <n v="64"/>
    <n v="0.64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93"/>
  </r>
  <r>
    <s v="6hQ9Z0D5IEvL5rVb4c2Oov"/>
    <n v="3294"/>
    <s v="No I'm not in love"/>
    <n v="11"/>
    <n v="64"/>
    <n v="0.64"/>
    <b v="0"/>
    <n v="0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83"/>
  </r>
  <r>
    <s v="0WPC7zoxtjUMCpm3u0Xw7C"/>
    <n v="5271"/>
    <s v="Greenlight"/>
    <n v="13"/>
    <n v="64"/>
    <n v="0.64"/>
    <b v="1"/>
    <n v="1"/>
    <x v="11"/>
    <n v="26"/>
    <n v="88"/>
    <n v="0.88"/>
    <n v="9249502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275"/>
  </r>
  <r>
    <s v="6i5fDaCzwxRrZtuvvcqoIf"/>
    <n v="4435"/>
    <s v="Drive"/>
    <n v="18"/>
    <n v="64"/>
    <n v="0.64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14"/>
  </r>
  <r>
    <s v="4Msr8L0gHGDsLSBlk7pSPU"/>
    <n v="8884"/>
    <s v="Opening Night"/>
    <n v="8"/>
    <n v="64"/>
    <n v="0.64"/>
    <b v="0"/>
    <n v="0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16"/>
  </r>
  <r>
    <s v="3ZZyUf7WkhfN1JkQZZ00fI"/>
    <n v="6612"/>
    <s v="People Watching"/>
    <n v="1"/>
    <n v="64"/>
    <n v="0.64"/>
    <b v="0"/>
    <n v="0"/>
    <x v="674"/>
    <n v="1829"/>
    <n v="73"/>
    <n v="0.73"/>
    <n v="1204977"/>
    <s v="N/A"/>
    <s v="2Qg1mJJObwIAJiFHTQvl9E"/>
    <n v="3263"/>
    <s v="People Watching"/>
    <d v="2024-11-15T00:00:00"/>
    <n v="420"/>
    <n v="7"/>
    <n v="0.58333333333333337"/>
    <n v="1"/>
    <s v="single"/>
    <s v="Single"/>
    <n v="519"/>
  </r>
  <r>
    <s v="1KMkatBuls9xhZZVX0gays"/>
    <n v="1994"/>
    <s v="SUPERMAN"/>
    <n v="4"/>
    <n v="64"/>
    <n v="0.64"/>
    <b v="1"/>
    <n v="1"/>
    <x v="1011"/>
    <n v="3264"/>
    <n v="58"/>
    <n v="0.57999999999999996"/>
    <n v="192887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73"/>
  </r>
  <r>
    <s v="7z3PblAN3dH1JMewiRydkZ"/>
    <n v="5610"/>
    <s v="GIRLS"/>
    <n v="1"/>
    <n v="64"/>
    <n v="0.64"/>
    <b v="1"/>
    <n v="1"/>
    <x v="66"/>
    <n v="122"/>
    <n v="79"/>
    <n v="0.79"/>
    <n v="6595164"/>
    <s v="N/A"/>
    <s v="17R63Sb8OrPikc2R4mlpdC"/>
    <n v="3265"/>
    <s v="GIRLS"/>
    <d v="2024-06-28T00:00:00"/>
    <n v="560"/>
    <n v="9.3333333333333339"/>
    <n v="0.77777777777777779"/>
    <n v="2"/>
    <s v="single"/>
    <s v="Single"/>
    <n v="254"/>
  </r>
  <r>
    <s v="56UsK8ziDSA2SrD7hPtApH"/>
    <n v="7641"/>
    <s v="THE RIDE"/>
    <n v="1"/>
    <n v="64"/>
    <n v="0.64"/>
    <b v="1"/>
    <n v="1"/>
    <x v="1012"/>
    <n v="3266"/>
    <n v="59"/>
    <n v="0.59"/>
    <n v="72278"/>
    <s v="dark r&amp;b"/>
    <s v="3E56hI5YVSnQOnp7AoMFll"/>
    <n v="3266"/>
    <s v="THE RIDE"/>
    <d v="2024-05-02T00:00:00"/>
    <n v="617"/>
    <n v="10.283333333333333"/>
    <n v="0.8569444444444444"/>
    <n v="2"/>
    <s v="single"/>
    <s v="Single"/>
    <n v="259"/>
  </r>
  <r>
    <s v="5LOTtadWBsGDLMQMC0tl2z"/>
    <n v="8059"/>
    <s v="Life"/>
    <n v="1"/>
    <n v="64"/>
    <n v="0.64"/>
    <b v="0"/>
    <n v="0"/>
    <x v="975"/>
    <n v="3099"/>
    <n v="61"/>
    <n v="0.61"/>
    <n v="26106"/>
    <s v="N/A"/>
    <s v="0oYAj0vHOnfEoigrvjlxa9"/>
    <n v="3267"/>
    <s v="Life"/>
    <d v="2024-04-08T00:00:00"/>
    <n v="641"/>
    <n v="10.683333333333334"/>
    <n v="0.89027777777777783"/>
    <n v="1"/>
    <s v="single"/>
    <s v="Single"/>
    <n v="216"/>
  </r>
  <r>
    <s v="4XF9fk0STp9hx8xn5Suwpz"/>
    <n v="2524"/>
    <s v="GTA"/>
    <n v="14"/>
    <n v="64"/>
    <n v="0.64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88"/>
  </r>
  <r>
    <s v="5mY6WIHXoBsOCSyQxrTg0E"/>
    <n v="7698"/>
    <s v="VALENTINE"/>
    <n v="2"/>
    <n v="64"/>
    <n v="0.64"/>
    <b v="0"/>
    <n v="0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61"/>
  </r>
  <r>
    <s v="4ROYC4vHfPZ28mqz0eLrzL"/>
    <n v="894"/>
    <s v="Kaleidoscope"/>
    <n v="10"/>
    <n v="64"/>
    <n v="0.64"/>
    <b v="0"/>
    <n v="0"/>
    <x v="28"/>
    <n v="54"/>
    <n v="82"/>
    <n v="0.82"/>
    <n v="7310428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71"/>
  </r>
  <r>
    <s v="5HUQPQ9E1a4er4UhB8C7Rc"/>
    <n v="2566"/>
    <s v="Dollhouse (with Lily Rose Depp)"/>
    <n v="1"/>
    <n v="64"/>
    <n v="0.64"/>
    <b v="0"/>
    <n v="0"/>
    <x v="17"/>
    <n v="35"/>
    <n v="93"/>
    <n v="0.93"/>
    <n v="112957721"/>
    <s v="r&amp;b pop, alternative r&amp;b, hip hop, synthpop"/>
    <s v="10SppFk45za4CHPEiiuQaD"/>
    <n v="3271"/>
    <s v="The Idol Episode 5 Part 2 (Music from the HBO Original Series)"/>
    <d v="2023-07-03T00:00:00"/>
    <n v="921"/>
    <n v="15.35"/>
    <n v="1.2791666666666666"/>
    <n v="3"/>
    <s v="single"/>
    <s v="Single"/>
    <n v="399"/>
  </r>
  <r>
    <s v="6TURPlJoVlJBtTwFZo0RUr"/>
    <n v="6709"/>
    <s v="Worship"/>
    <n v="1"/>
    <n v="64"/>
    <n v="0.64"/>
    <b v="0"/>
    <n v="0"/>
    <x v="808"/>
    <n v="2413"/>
    <n v="66"/>
    <n v="0.66"/>
    <n v="755880"/>
    <s v="dark r&amp;b"/>
    <s v="6vX3fRpUBbJ5KD9ipuiIeZ"/>
    <n v="3272"/>
    <s v="Worship"/>
    <d v="2023-06-30T00:00:00"/>
    <n v="924"/>
    <n v="15.4"/>
    <n v="1.2833333333333334"/>
    <n v="1"/>
    <s v="single"/>
    <s v="Single"/>
    <n v="312"/>
  </r>
  <r>
    <s v="1SRw5p2lVAi7RGlHEmZg66"/>
    <n v="1065"/>
    <s v="Favorite Song"/>
    <n v="1"/>
    <n v="64"/>
    <n v="0.64"/>
    <b v="0"/>
    <n v="0"/>
    <x v="1013"/>
    <n v="3273"/>
    <n v="63"/>
    <n v="0.63"/>
    <n v="2342730"/>
    <s v="N/A"/>
    <s v="4XiUZULpVS6gTgKKU7KTX5"/>
    <n v="3273"/>
    <s v="Favorite Song"/>
    <d v="2023-02-17T00:00:00"/>
    <n v="1057"/>
    <n v="17.616666666666667"/>
    <n v="1.4680555555555557"/>
    <n v="1"/>
    <s v="single"/>
    <s v="Single"/>
    <n v="347"/>
  </r>
  <r>
    <s v="0heeNYlwOGuUSe7TgUD27B"/>
    <n v="7512"/>
    <s v="Question...?"/>
    <n v="7"/>
    <n v="64"/>
    <n v="0.64"/>
    <b v="1"/>
    <n v="1"/>
    <x v="1"/>
    <n v="2"/>
    <n v="100"/>
    <n v="1"/>
    <n v="145443567"/>
    <s v="country, pop, indie, folk"/>
    <s v="151w1FgRZfnKZA9FEcg9Z3"/>
    <n v="742"/>
    <s v="Midnights"/>
    <d v="2022-10-21T00:00:00"/>
    <n v="1176"/>
    <n v="19.600000000000001"/>
    <n v="1.6333333333333335"/>
    <n v="13"/>
    <s v="album"/>
    <s v="Album"/>
    <n v="35"/>
  </r>
  <r>
    <s v="5Hp4xFihdOE2dmDzxWcBFb"/>
    <n v="743"/>
    <s v="All By Myself"/>
    <n v="1"/>
    <n v="64"/>
    <n v="0.64"/>
    <b v="0"/>
    <n v="0"/>
    <x v="531"/>
    <n v="1347"/>
    <n v="76"/>
    <n v="0.76"/>
    <n v="11246962"/>
    <s v="brazilian bass, electronic, slap house, electro house"/>
    <s v="3lAmnw0gNntYuTltwETnSn"/>
    <n v="3275"/>
    <s v="All By Myself"/>
    <d v="2022-10-07T00:00:00"/>
    <n v="1190"/>
    <n v="19.833333333333332"/>
    <n v="1.6527777777777777"/>
    <n v="1"/>
    <s v="single"/>
    <s v="Single"/>
    <n v="286"/>
  </r>
  <r>
    <s v="6nStBZGqGgTR87MrBpNza0"/>
    <n v="7131"/>
    <s v="HEARTBEAT"/>
    <n v="1"/>
    <n v="64"/>
    <n v="0.64"/>
    <b v="0"/>
    <n v="0"/>
    <x v="371"/>
    <n v="873"/>
    <n v="71"/>
    <n v="0.71"/>
    <n v="2569728"/>
    <s v="N/A"/>
    <s v="7cLRRJ3fRfyExOHOIwcLDy"/>
    <n v="3276"/>
    <s v="HEARTBEAT"/>
    <d v="2022-08-26T00:00:00"/>
    <n v="1232"/>
    <n v="20.533333333333335"/>
    <n v="1.7111111111111112"/>
    <n v="1"/>
    <s v="single"/>
    <s v="Single"/>
    <n v="208"/>
  </r>
  <r>
    <s v="0xzI1KAr0Yd9tv8jlIk3sn"/>
    <n v="5440"/>
    <s v="Bad Decisions (with BTS &amp; Snoop Dogg)"/>
    <n v="1"/>
    <n v="64"/>
    <n v="0.64"/>
    <b v="0"/>
    <n v="0"/>
    <x v="494"/>
    <n v="1233"/>
    <n v="72"/>
    <n v="0.72"/>
    <n v="1626627"/>
    <s v="N/A"/>
    <s v="2km2gV8HN1lk1e1GEDl7SN"/>
    <n v="3277"/>
    <s v="Bad Decisions (with BTS &amp; Snoop Dogg)"/>
    <d v="2022-08-05T00:00:00"/>
    <n v="1253"/>
    <n v="20.883333333333333"/>
    <n v="1.7402777777777778"/>
    <n v="1"/>
    <s v="single"/>
    <s v="Single"/>
    <n v="287"/>
  </r>
  <r>
    <s v="4DByEumlGTZKSzuVEZ35eo"/>
    <n v="6087"/>
    <s v="PURE/HONEY"/>
    <n v="15"/>
    <n v="64"/>
    <n v="0.64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48"/>
  </r>
  <r>
    <s v="0mKGwFMHzTprtS2vpR3b6s"/>
    <n v="6919"/>
    <s v="COZY"/>
    <n v="2"/>
    <n v="64"/>
    <n v="0.64"/>
    <b v="1"/>
    <n v="1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35"/>
  </r>
  <r>
    <s v="0314PeD1sQNonfVWix3B2K"/>
    <n v="1876"/>
    <s v="ENERGY (feat. Beam)"/>
    <n v="5"/>
    <n v="64"/>
    <n v="0.64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194"/>
  </r>
  <r>
    <s v="2rmwqU7yzTvzkiaRV53DpT"/>
    <n v="2947"/>
    <s v="2 Be Loved (Am I Ready)"/>
    <n v="4"/>
    <n v="64"/>
    <n v="0.64"/>
    <b v="0"/>
    <n v="0"/>
    <x v="778"/>
    <n v="2269"/>
    <n v="68"/>
    <n v="0.68"/>
    <n v="5739313"/>
    <s v="N/A"/>
    <s v="1NgFBv1PxMG1zhFDW1OrRr"/>
    <n v="3281"/>
    <s v="Special"/>
    <d v="2022-07-15T00:00:00"/>
    <n v="1274"/>
    <n v="21.233333333333334"/>
    <n v="1.7694444444444446"/>
    <n v="12"/>
    <s v="album"/>
    <s v="Album"/>
    <n v="311"/>
  </r>
  <r>
    <s v="1r8ZCjfrQxoy2wVaBUbpwg"/>
    <n v="4595"/>
    <s v="THOUSAND MILES"/>
    <n v="1"/>
    <n v="64"/>
    <n v="0.64"/>
    <b v="1"/>
    <n v="1"/>
    <x v="66"/>
    <n v="122"/>
    <n v="79"/>
    <n v="0.79"/>
    <n v="6593079"/>
    <s v="N/A"/>
    <s v="5x23D06mbAdtkU9N9JrZyf"/>
    <n v="3282"/>
    <s v="THOUSAND MILES"/>
    <d v="2022-04-22T00:00:00"/>
    <n v="1358"/>
    <n v="22.633333333333333"/>
    <n v="1.8861111111111111"/>
    <n v="1"/>
    <s v="single"/>
    <s v="Single"/>
    <n v="274"/>
  </r>
  <r>
    <s v="1r6qzxz77Tvbrvqd1Q1MIN"/>
    <n v="7777"/>
    <s v="Collide (Sped Up Remix)"/>
    <n v="1"/>
    <n v="64"/>
    <n v="0.64"/>
    <b v="1"/>
    <n v="1"/>
    <x v="786"/>
    <n v="2313"/>
    <n v="61"/>
    <n v="0.61"/>
    <n v="956277"/>
    <s v="N/A"/>
    <s v="3mF3LQfPAiw2gAuj0BrzPG"/>
    <n v="3283"/>
    <s v="Collide (Remix Pack)"/>
    <d v="2022-04-19T00:00:00"/>
    <n v="1361"/>
    <n v="22.683333333333334"/>
    <n v="1.8902777777777777"/>
    <n v="2"/>
    <s v="single"/>
    <s v="Single"/>
    <n v="368"/>
  </r>
  <r>
    <s v="70AYiGbc4mWZGEqiipBBDb"/>
    <n v="4998"/>
    <s v="CANDY"/>
    <n v="2"/>
    <n v="64"/>
    <n v="0.64"/>
    <b v="0"/>
    <n v="0"/>
    <x v="538"/>
    <n v="1362"/>
    <n v="77"/>
    <n v="0.77"/>
    <n v="8597160"/>
    <s v="latin"/>
    <s v="6jbtHi5R0jMXoliU2OS0lo"/>
    <n v="3284"/>
    <s v="MOTOMAMI"/>
    <d v="2022-03-18T00:00:00"/>
    <n v="1393"/>
    <n v="23.216666666666665"/>
    <n v="1.934722222222222"/>
    <n v="16"/>
    <s v="album"/>
    <s v="Album"/>
    <n v="322"/>
  </r>
  <r>
    <s v="06vNG6CiV4k8oNA0wUUAO7"/>
    <n v="3734"/>
    <s v="Until I Found You - Piano Version"/>
    <n v="1"/>
    <n v="64"/>
    <n v="0.64"/>
    <b v="0"/>
    <n v="0"/>
    <x v="372"/>
    <n v="874"/>
    <n v="71"/>
    <n v="0.71"/>
    <n v="1873452"/>
    <s v="N/A"/>
    <s v="6126tYz1txFtCrM0pDbEhc"/>
    <n v="3285"/>
    <s v="Until I Found You (Piano Version)"/>
    <d v="2022-03-11T00:00:00"/>
    <n v="1400"/>
    <n v="23.333333333333332"/>
    <n v="1.9444444444444444"/>
    <n v="2"/>
    <s v="single"/>
    <s v="Single"/>
    <n v="308"/>
  </r>
  <r>
    <s v="4xAmbn7xiy6wGOs4oaxv70"/>
    <n v="7736"/>
    <s v="Call Me Little Sunshine"/>
    <n v="4"/>
    <n v="64"/>
    <n v="0.64"/>
    <b v="0"/>
    <n v="0"/>
    <x v="1014"/>
    <n v="3286"/>
    <n v="73"/>
    <n v="0.73"/>
    <n v="3770138"/>
    <s v="metal, hard rock"/>
    <s v="3fn4HfVz5dhmE0PG24rh6h"/>
    <n v="3286"/>
    <s v="IMPERA"/>
    <d v="2022-03-11T00:00:00"/>
    <n v="1400"/>
    <n v="23.333333333333332"/>
    <n v="1.9444444444444444"/>
    <n v="12"/>
    <s v="album"/>
    <s v="Album"/>
    <n v="473"/>
  </r>
  <r>
    <s v="5dXWFMwD7I7zXsInONVl0H"/>
    <n v="4922"/>
    <s v="I Hate U"/>
    <n v="1"/>
    <n v="64"/>
    <n v="0.64"/>
    <b v="1"/>
    <n v="1"/>
    <x v="90"/>
    <n v="168"/>
    <n v="87"/>
    <n v="0.87"/>
    <n v="33043825"/>
    <s v="r&amp;b"/>
    <s v="1hJUh5y1ggqqGsCivnRmHw"/>
    <n v="3287"/>
    <s v="I Hate U"/>
    <d v="2021-12-03T00:00:00"/>
    <n v="1498"/>
    <n v="24.966666666666665"/>
    <n v="2.0805555555555553"/>
    <n v="1"/>
    <s v="single"/>
    <s v="Single"/>
    <n v="29"/>
  </r>
  <r>
    <s v="10ImcQk9tihY1EKMDIbvXJ"/>
    <n v="4406"/>
    <s v="To Be Loved"/>
    <n v="11"/>
    <n v="64"/>
    <n v="0.64"/>
    <b v="0"/>
    <n v="0"/>
    <x v="103"/>
    <n v="195"/>
    <n v="83"/>
    <n v="0.83"/>
    <n v="66751662"/>
    <s v="soft pop"/>
    <s v="21jF5jlMtzo94wbxmJ18aa"/>
    <n v="506"/>
    <s v="30"/>
    <d v="2021-11-19T00:00:00"/>
    <n v="1512"/>
    <n v="25.2"/>
    <n v="2.1"/>
    <n v="12"/>
    <s v="album"/>
    <s v="Album"/>
    <n v="673"/>
  </r>
  <r>
    <s v="3S7HNKPakdwNEBFIVTL6dZ"/>
    <n v="3301"/>
    <s v="Treacherous (Taylor's Version)"/>
    <n v="3"/>
    <n v="64"/>
    <n v="0.64"/>
    <b v="0"/>
    <n v="0"/>
    <x v="1"/>
    <n v="2"/>
    <n v="100"/>
    <n v="1"/>
    <n v="14539632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404"/>
  </r>
  <r>
    <s v="1Vrj9Vcbb0lOG94pQbYvzv"/>
    <n v="5304"/>
    <s v="Just for Me"/>
    <n v="5"/>
    <n v="64"/>
    <n v="0.64"/>
    <b v="0"/>
    <n v="0"/>
    <x v="228"/>
    <n v="486"/>
    <n v="78"/>
    <n v="0.78"/>
    <n v="4759233"/>
    <s v="bedroom pop"/>
    <s v="65YAjLCn7Jp33nJpOxIPMe"/>
    <n v="508"/>
    <s v="to hell with it"/>
    <d v="2021-10-15T00:00:00"/>
    <n v="1547"/>
    <n v="25.783333333333335"/>
    <n v="2.1486111111111112"/>
    <n v="10"/>
    <s v="album"/>
    <s v="Album"/>
    <n v="193"/>
  </r>
  <r>
    <s v="5SixeLvPsYpk7qq9lo5xYg"/>
    <n v="4180"/>
    <s v="Have Mercy"/>
    <n v="1"/>
    <n v="64"/>
    <n v="0.64"/>
    <b v="1"/>
    <n v="1"/>
    <x v="1015"/>
    <n v="3291"/>
    <n v="56"/>
    <n v="0.56000000000000005"/>
    <n v="653844"/>
    <s v="N/A"/>
    <s v="4N8qhDeqx8AHoEhMnYEC2Y"/>
    <n v="3291"/>
    <s v="Have Mercy"/>
    <d v="2021-09-10T00:00:00"/>
    <n v="1582"/>
    <n v="26.366666666666667"/>
    <n v="2.1972222222222224"/>
    <n v="1"/>
    <s v="single"/>
    <s v="Single"/>
    <n v="247"/>
  </r>
  <r>
    <s v="0FFsgUoFibYISzMxuGS61W"/>
    <n v="6926"/>
    <s v="I Don't Do Drugs (feat. Ariana Grande)"/>
    <n v="6"/>
    <n v="64"/>
    <n v="0.64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314"/>
  </r>
  <r>
    <s v="2tB9OFgAHjAds3cqquLlvp"/>
    <n v="7122"/>
    <s v="Loved By You (feat. Burna Boy)"/>
    <n v="14"/>
    <n v="64"/>
    <n v="0.64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65"/>
  </r>
  <r>
    <s v="3Dby3p1m6IOZn2gIIqECgK"/>
    <n v="4959"/>
    <s v="gold rush"/>
    <n v="3"/>
    <n v="64"/>
    <n v="0.64"/>
    <b v="1"/>
    <n v="1"/>
    <x v="1"/>
    <n v="2"/>
    <n v="100"/>
    <n v="1"/>
    <n v="14548937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08"/>
  </r>
  <r>
    <s v="43Ykum9T72UOPhBN31grpN"/>
    <n v="1314"/>
    <s v="ivy"/>
    <n v="10"/>
    <n v="64"/>
    <n v="0.64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34"/>
  </r>
  <r>
    <s v="52OkpDsU6MmPx1AwGOb6Ap"/>
    <n v="4993"/>
    <s v="cowboy like me"/>
    <n v="11"/>
    <n v="64"/>
    <n v="0.64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58"/>
  </r>
  <r>
    <s v="6Wlq9rqkxrqj5Kls4Kw14H"/>
    <n v="613"/>
    <s v="evermore (feat. Bon Iver)"/>
    <n v="15"/>
    <n v="64"/>
    <n v="0.64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506"/>
  </r>
  <r>
    <s v="7ejepEh5DJ79YI6owGRfkk"/>
    <n v="6162"/>
    <s v="New N3on"/>
    <n v="13"/>
    <n v="64"/>
    <n v="0.64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3"/>
  </r>
  <r>
    <s v="3dl8bSF08LQfCf4T6CCksf"/>
    <n v="8537"/>
    <s v="On That Time"/>
    <n v="16"/>
    <n v="64"/>
    <n v="0.64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7"/>
  </r>
  <r>
    <s v="1lw4FrPr3Y8R7Q1Mro2TMe"/>
    <n v="2343"/>
    <s v="Still Trappin'"/>
    <n v="6"/>
    <n v="64"/>
    <n v="0.64"/>
    <b v="1"/>
    <n v="1"/>
    <x v="941"/>
    <n v="2938"/>
    <n v="78"/>
    <n v="0.78"/>
    <n v="9504357"/>
    <s v="chicago drill, drill"/>
    <s v="33lOYXjswrDuzTqTNJYSWy"/>
    <n v="3300"/>
    <s v="The Voice"/>
    <d v="2020-12-24T00:00:00"/>
    <n v="1842"/>
    <n v="30.7"/>
    <n v="2.5583333333333331"/>
    <n v="16"/>
    <s v="album"/>
    <s v="Album"/>
    <n v="286"/>
  </r>
  <r>
    <s v="5BK0uqwY9DNfZ630STAEaq"/>
    <n v="1804"/>
    <s v="gold rush"/>
    <n v="3"/>
    <n v="64"/>
    <n v="0.64"/>
    <b v="1"/>
    <n v="1"/>
    <x v="1"/>
    <n v="2"/>
    <n v="100"/>
    <n v="1"/>
    <n v="14539632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308"/>
  </r>
  <r>
    <s v="2I8YAEA1VmCuP1wkJHMpTw"/>
    <n v="5768"/>
    <s v="mirrorball"/>
    <n v="6"/>
    <n v="64"/>
    <n v="0.64"/>
    <b v="0"/>
    <n v="0"/>
    <x v="1"/>
    <n v="2"/>
    <n v="100"/>
    <n v="1"/>
    <n v="145542136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48"/>
  </r>
  <r>
    <s v="6DrLROM5MG9bxWHeEG5elq"/>
    <n v="4347"/>
    <s v="illicit affairs"/>
    <n v="10"/>
    <n v="64"/>
    <n v="0.64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18"/>
  </r>
  <r>
    <s v="2olxzvoFI9IpxqFeUv7WOX"/>
    <n v="7065"/>
    <s v="the last great american dynasty"/>
    <n v="3"/>
    <n v="64"/>
    <n v="0.64"/>
    <b v="1"/>
    <n v="1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85"/>
  </r>
  <r>
    <s v="7cm50Lw03k6VvRauJtkyTj"/>
    <n v="3669"/>
    <s v="this is me trying"/>
    <n v="9"/>
    <n v="64"/>
    <n v="0.64"/>
    <b v="0"/>
    <n v="0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25"/>
  </r>
  <r>
    <s v="2GjMaJ7DacMIkgoe8oMXGg"/>
    <n v="1044"/>
    <s v="Close To Me"/>
    <n v="4"/>
    <n v="64"/>
    <n v="0.64"/>
    <b v="1"/>
    <n v="1"/>
    <x v="377"/>
    <n v="892"/>
    <n v="78"/>
    <n v="0.78"/>
    <n v="13212719"/>
    <s v="N/A"/>
    <s v="7hCfgsycCFH4bBjEfUwh3S"/>
    <n v="3306"/>
    <s v="Brightest Blue"/>
    <d v="2020-07-17T00:00:00"/>
    <n v="2002"/>
    <n v="33.366666666666667"/>
    <n v="2.7805555555555554"/>
    <n v="18"/>
    <s v="album"/>
    <s v="Album"/>
    <n v="304"/>
  </r>
  <r>
    <s v="2MbdDtCv5LUVjYy9RuGTgC"/>
    <n v="8500"/>
    <s v="WHATS POPPIN (feat. DaBaby, Tory Lanez &amp; Lil Wayne) - Remix"/>
    <n v="1"/>
    <n v="64"/>
    <n v="0.64"/>
    <b v="1"/>
    <n v="1"/>
    <x v="425"/>
    <n v="1027"/>
    <n v="75"/>
    <n v="0.75"/>
    <n v="4350020"/>
    <s v="N/A"/>
    <s v="36jrqYRpGVpJqztuqCii22"/>
    <n v="3307"/>
    <s v="WHATS POPPIN (feat. DaBaby, Tory Lanez &amp; Lil Wayne) [Remix]"/>
    <d v="2020-06-24T00:00:00"/>
    <n v="2025"/>
    <n v="33.75"/>
    <n v="2.8125"/>
    <n v="1"/>
    <s v="single"/>
    <s v="Single"/>
    <n v="379"/>
  </r>
  <r>
    <s v="1IWNylpZ477gIVUDpJL66u"/>
    <n v="3581"/>
    <s v="Sour Candy (with BLACKPINK)"/>
    <n v="10"/>
    <n v="64"/>
    <n v="0.64"/>
    <b v="0"/>
    <n v="0"/>
    <x v="16"/>
    <n v="34"/>
    <n v="88"/>
    <n v="0.88"/>
    <n v="42256604"/>
    <s v="art pop, pop"/>
    <s v="05c49JgPmL4Uz2ZeqRx5SP"/>
    <n v="2072"/>
    <s v="Chromatica"/>
    <d v="2020-05-29T00:00:00"/>
    <n v="2051"/>
    <n v="34.18333333333333"/>
    <n v="2.848611111111111"/>
    <n v="16"/>
    <s v="album"/>
    <s v="Album"/>
    <n v="262"/>
  </r>
  <r>
    <s v="41L3O37CECZt3N7ziG2z7l"/>
    <n v="3003"/>
    <s v="Yummy"/>
    <n v="1"/>
    <n v="64"/>
    <n v="0.64"/>
    <b v="0"/>
    <n v="0"/>
    <x v="12"/>
    <n v="29"/>
    <n v="91"/>
    <n v="0.91"/>
    <n v="85008100"/>
    <s v="pop, contemporary r&amp;b"/>
    <s v="1SN6N3fNkZk5oXQ9X46QZ3"/>
    <n v="3309"/>
    <s v="Yummy"/>
    <d v="2020-01-03T00:00:00"/>
    <n v="2198"/>
    <n v="36.633333333333333"/>
    <n v="3.0527777777777776"/>
    <n v="1"/>
    <s v="single"/>
    <s v="Single"/>
    <n v="35"/>
  </r>
  <r>
    <s v="6ap9lSRJ0iLriGLqoJ44cq"/>
    <n v="6194"/>
    <s v="CITY OF ANGELS"/>
    <n v="4"/>
    <n v="64"/>
    <n v="0.64"/>
    <b v="0"/>
    <n v="0"/>
    <x v="435"/>
    <n v="1053"/>
    <n v="65"/>
    <n v="0.65"/>
    <n v="2285377"/>
    <s v="N/A"/>
    <s v="2eLpj5EDUhyAoTks8sxcKR"/>
    <n v="3161"/>
    <s v="DROPPED OUTTA COLLEGE"/>
    <d v="2019-11-22T00:00:00"/>
    <n v="2240"/>
    <n v="37.333333333333336"/>
    <n v="3.1111111111111112"/>
    <n v="8"/>
    <s v="album"/>
    <s v="Album"/>
    <n v="187"/>
  </r>
  <r>
    <s v="4Ta3PhWmY50ZLU1uhKFKPE"/>
    <n v="7773"/>
    <s v="Outnumbered"/>
    <n v="9"/>
    <n v="64"/>
    <n v="0.64"/>
    <b v="0"/>
    <n v="0"/>
    <x v="986"/>
    <n v="3163"/>
    <n v="69"/>
    <n v="0.69"/>
    <n v="1668880"/>
    <s v="N/A"/>
    <s v="7jGNAMzrW5HMXdxl9XyBMG"/>
    <n v="3163"/>
    <s v="Without Fear"/>
    <d v="2019-10-04T00:00:00"/>
    <n v="2289"/>
    <n v="38.15"/>
    <n v="3.1791666666666667"/>
    <n v="13"/>
    <s v="album"/>
    <s v="Album"/>
    <n v="409"/>
  </r>
  <r>
    <s v="2t16D9V5FmmRAJjsSpwvZf"/>
    <n v="3842"/>
    <s v="When I R.I.P."/>
    <n v="24"/>
    <n v="64"/>
    <n v="0.64"/>
    <b v="1"/>
    <n v="1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9"/>
  </r>
  <r>
    <s v="2kQ9udZ0v3H8PFSVmbY1Kq"/>
    <n v="837"/>
    <s v="Darling"/>
    <n v="3"/>
    <n v="64"/>
    <n v="0.64"/>
    <b v="1"/>
    <n v="1"/>
    <x v="1016"/>
    <n v="3313"/>
    <n v="72"/>
    <n v="0.72"/>
    <n v="1790426"/>
    <s v="grime, uk drill"/>
    <s v="4dnKBBeSoiEc39sCqItmWk"/>
    <n v="3313"/>
    <s v="PTSD"/>
    <d v="2019-09-27T00:00:00"/>
    <n v="2296"/>
    <n v="38.266666666666666"/>
    <n v="3.1888888888888887"/>
    <n v="28"/>
    <s v="album"/>
    <s v="Album"/>
    <n v="238"/>
  </r>
  <r>
    <s v="0Xek5rqai2jcOWCYWJfVCF"/>
    <n v="6139"/>
    <s v="Enemies (feat. DaBaby)"/>
    <n v="3"/>
    <n v="64"/>
    <n v="0.64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27"/>
  </r>
  <r>
    <s v="2J0NXdHr6MYvKDSxB7k3V2"/>
    <n v="3478"/>
    <s v="A Thousand Bad Times"/>
    <n v="5"/>
    <n v="64"/>
    <n v="0.64"/>
    <b v="1"/>
    <n v="1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68"/>
  </r>
  <r>
    <s v="1ckLp8lCl8LipXI0ypX72m"/>
    <n v="5702"/>
    <s v="I'm Gonna Be"/>
    <n v="10"/>
    <n v="64"/>
    <n v="0.64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334"/>
  </r>
  <r>
    <s v="7oTE1KmtU2ml9zBhv9Reao"/>
    <n v="10695"/>
    <s v="California"/>
    <n v="9"/>
    <n v="64"/>
    <n v="0.64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09"/>
  </r>
  <r>
    <s v="3hwQhakFwm9soLEBnSDH17"/>
    <n v="86"/>
    <s v="Venice Bitch"/>
    <n v="3"/>
    <n v="64"/>
    <n v="0.64"/>
    <b v="1"/>
    <n v="1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961"/>
  </r>
  <r>
    <s v="4AYtqFyFbX0Xkc2wtcygTr"/>
    <n v="2958"/>
    <s v="Soon You’ll Get Better (feat. The Chicks)"/>
    <n v="12"/>
    <n v="64"/>
    <n v="0.64"/>
    <b v="0"/>
    <n v="0"/>
    <x v="1"/>
    <n v="2"/>
    <n v="100"/>
    <n v="1"/>
    <n v="145489371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335"/>
  </r>
  <r>
    <s v="4uTvPEr01pjTbZgl7jcKBD"/>
    <n v="7054"/>
    <s v="NASA"/>
    <n v="3"/>
    <n v="64"/>
    <n v="0.64"/>
    <b v="0"/>
    <n v="0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03"/>
  </r>
  <r>
    <s v="6cSDNYoWlMxzVfJLn6H301"/>
    <n v="2228"/>
    <s v="Crazy Girls"/>
    <n v="1"/>
    <n v="64"/>
    <n v="0.64"/>
    <b v="1"/>
    <n v="1"/>
    <x v="1017"/>
    <n v="3321"/>
    <n v="46"/>
    <n v="0.46"/>
    <n v="128149"/>
    <s v="N/A"/>
    <s v="154oJT2twqCFdna5UI2MyE"/>
    <n v="3321"/>
    <s v="Crazy Girls"/>
    <d v="2019-02-08T00:00:00"/>
    <n v="2527"/>
    <n v="42.116666666666667"/>
    <n v="3.5097222222222224"/>
    <n v="1"/>
    <s v="single"/>
    <s v="Single"/>
    <n v="324"/>
  </r>
  <r>
    <s v="4WzhjxvLP95y7AMDy0Atwb"/>
    <n v="8085"/>
    <s v="Out Of Love"/>
    <n v="11"/>
    <n v="64"/>
    <n v="0.64"/>
    <b v="0"/>
    <n v="0"/>
    <x v="387"/>
    <n v="932"/>
    <n v="72"/>
    <n v="0.72"/>
    <n v="12274759"/>
    <s v="N/A"/>
    <s v="0LzVdypBGpn6dGuHqVGwwt"/>
    <n v="3322"/>
    <s v="The Pains Of Growing"/>
    <d v="2018-11-30T00:00:00"/>
    <n v="2597"/>
    <n v="43.283333333333331"/>
    <n v="3.6069444444444443"/>
    <n v="15"/>
    <s v="album"/>
    <s v="Album"/>
    <n v="379"/>
  </r>
  <r>
    <s v="2NjO87HyT80fsgejd3PLYW"/>
    <n v="7849"/>
    <s v="Dance To This (feat. Ariana Grande)"/>
    <n v="6"/>
    <n v="64"/>
    <n v="0.64"/>
    <b v="0"/>
    <n v="0"/>
    <x v="597"/>
    <n v="1576"/>
    <n v="72"/>
    <n v="0.72"/>
    <n v="9462835"/>
    <s v="N/A"/>
    <s v="3MYJYd73u0SatCnRVvRJ3M"/>
    <n v="3323"/>
    <s v="Bloom"/>
    <d v="2018-08-31T00:00:00"/>
    <n v="2688"/>
    <n v="44.8"/>
    <n v="3.7333333333333329"/>
    <n v="10"/>
    <s v="album"/>
    <s v="Album"/>
    <n v="386"/>
  </r>
  <r>
    <s v="0mZI1NpihIVcho2f9MmqSW"/>
    <n v="3410"/>
    <s v="Trivia 轉 : Seesaw"/>
    <n v="11"/>
    <n v="64"/>
    <n v="0.64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1"/>
  </r>
  <r>
    <s v="7HYJqAMbKDJYRyEfUGOCBB"/>
    <n v="3571"/>
    <s v="I'm Fine"/>
    <n v="14"/>
    <n v="64"/>
    <n v="0.64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"/>
  </r>
  <r>
    <s v="20MuVazoNMv6xjKPnRFOxG"/>
    <n v="1926"/>
    <s v="WAKE UP"/>
    <n v="8"/>
    <n v="64"/>
    <n v="0.64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386"/>
  </r>
  <r>
    <s v="4SZepBIPDRwPaHIjAKwRDb"/>
    <n v="2711"/>
    <s v="R.I.P. SCREW"/>
    <n v="4"/>
    <n v="64"/>
    <n v="0.64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309"/>
  </r>
  <r>
    <s v="4HG1YiGBseVKzjyKcmAJen"/>
    <n v="3199"/>
    <s v="Summer Games"/>
    <n v="2"/>
    <n v="64"/>
    <n v="0.64"/>
    <b v="0"/>
    <n v="0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413"/>
  </r>
  <r>
    <s v="4pIKFpwflOdhYNIRmPTj3E"/>
    <n v="6452"/>
    <s v="Dance Macabre"/>
    <n v="6"/>
    <n v="64"/>
    <n v="0.64"/>
    <b v="0"/>
    <n v="0"/>
    <x v="1014"/>
    <n v="3286"/>
    <n v="73"/>
    <n v="0.73"/>
    <n v="3771062"/>
    <s v="metal, hard rock"/>
    <s v="6128JCa2uBqHWia5AzJOKV"/>
    <n v="3329"/>
    <s v="Prequelle"/>
    <d v="2018-06-01T00:00:00"/>
    <n v="2779"/>
    <n v="46.31666666666667"/>
    <n v="3.8597222222222225"/>
    <n v="10"/>
    <s v="album"/>
    <s v="Album"/>
    <n v="366"/>
  </r>
  <r>
    <s v="475jSz0H6U3duJyNiDS0tT"/>
    <n v="1729"/>
    <s v="Right Now (feat. Pi'erre Bourne)"/>
    <n v="7"/>
    <n v="64"/>
    <n v="0.64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45"/>
  </r>
  <r>
    <s v="5pHJv0bgNsT9nPoK2BjNBn"/>
    <n v="2166"/>
    <s v="No Time (feat. Gunna)"/>
    <n v="15"/>
    <n v="64"/>
    <n v="0.64"/>
    <b v="1"/>
    <n v="1"/>
    <x v="319"/>
    <n v="719"/>
    <n v="86"/>
    <n v="0.86"/>
    <n v="15037198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65"/>
  </r>
  <r>
    <s v="7tySfDFfBiCjraLdoy6In5"/>
    <n v="2138"/>
    <s v="Put It on Me"/>
    <n v="1"/>
    <n v="64"/>
    <n v="0.64"/>
    <b v="0"/>
    <n v="0"/>
    <x v="1018"/>
    <n v="3332"/>
    <n v="64"/>
    <n v="0.64"/>
    <n v="540669"/>
    <s v="N/A"/>
    <s v="0CibAyYN112OULmO1Rhpsv"/>
    <n v="3332"/>
    <s v="The Hearse"/>
    <d v="2018-04-27T00:00:00"/>
    <n v="2814"/>
    <n v="46.9"/>
    <n v="3.9083333333333332"/>
    <n v="6"/>
    <s v="single"/>
    <s v="Single"/>
    <n v="337"/>
  </r>
  <r>
    <s v="3ojTJaonfkL96iIWa47SU3"/>
    <n v="3066"/>
    <s v="Questions"/>
    <n v="4"/>
    <n v="64"/>
    <n v="0.64"/>
    <b v="0"/>
    <n v="0"/>
    <x v="166"/>
    <n v="333"/>
    <n v="87"/>
    <n v="0.87"/>
    <n v="28305692"/>
    <s v="r&amp;b"/>
    <s v="3zak0kNLcOY5vFcB3Ipskp"/>
    <n v="3333"/>
    <s v="Heartbreak on a Full Moon"/>
    <d v="2017-10-31T00:00:00"/>
    <n v="2992"/>
    <n v="49.866666666666667"/>
    <n v="4.1555555555555559"/>
    <n v="45"/>
    <s v="album"/>
    <s v="Album"/>
    <n v="215"/>
  </r>
  <r>
    <s v="39jXnbACjiaiTwwhsr5sY5"/>
    <n v="6165"/>
    <s v="Too Much To Ask"/>
    <n v="5"/>
    <n v="64"/>
    <n v="0.64"/>
    <b v="1"/>
    <n v="1"/>
    <x v="446"/>
    <n v="1085"/>
    <n v="70"/>
    <n v="0.7"/>
    <n v="10237757"/>
    <s v="N/A"/>
    <s v="7ahctQBwcSxDdP0fRAPo2p"/>
    <n v="1085"/>
    <s v="Flicker (Deluxe)"/>
    <d v="2017-10-20T00:00:00"/>
    <n v="3003"/>
    <n v="50.05"/>
    <n v="4.1708333333333334"/>
    <n v="13"/>
    <s v="album"/>
    <s v="Album"/>
    <n v="371"/>
  </r>
  <r>
    <s v="5eTNdkstwKaNahHf41fJ9u"/>
    <n v="4357"/>
    <s v="Hotter Than Hell"/>
    <n v="3"/>
    <n v="64"/>
    <n v="0.64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13"/>
  </r>
  <r>
    <s v="0sXvAOmXgjR2QUqLK1MltU"/>
    <n v="6020"/>
    <s v="La Bicicleta"/>
    <n v="10"/>
    <n v="64"/>
    <n v="0.64"/>
    <b v="0"/>
    <n v="0"/>
    <x v="1019"/>
    <n v="3336"/>
    <n v="72"/>
    <n v="0.72"/>
    <n v="6795970"/>
    <s v="colombian pop, vallenato, latin, latin pop"/>
    <s v="6bUxh58rYTL67FS8dyTKMN"/>
    <n v="530"/>
    <s v="El Dorado"/>
    <d v="2017-05-26T00:00:00"/>
    <n v="3150"/>
    <n v="52.5"/>
    <n v="4.375"/>
    <n v="13"/>
    <s v="album"/>
    <s v="Album"/>
    <n v="379"/>
  </r>
  <r>
    <s v="2RJfK2pOvGpnxC255YOy5k"/>
    <n v="853"/>
    <s v="Rose-Colored Boy"/>
    <n v="2"/>
    <n v="64"/>
    <n v="0.64"/>
    <b v="0"/>
    <n v="0"/>
    <x v="208"/>
    <n v="448"/>
    <n v="79"/>
    <n v="0.79"/>
    <n v="9792848"/>
    <s v="pop punk, emo"/>
    <s v="1c9Sx7XdXuMptGyfCB6hHs"/>
    <n v="916"/>
    <s v="After Laughter"/>
    <d v="2017-05-12T00:00:00"/>
    <n v="3164"/>
    <n v="52.733333333333334"/>
    <n v="4.3944444444444448"/>
    <n v="12"/>
    <s v="album"/>
    <s v="Album"/>
    <n v="354"/>
  </r>
  <r>
    <s v="4u9Y4Z9i9VaAbBK7rW1Rha"/>
    <n v="4879"/>
    <s v="Meet Me in the Hallway"/>
    <n v="1"/>
    <n v="64"/>
    <n v="0.64"/>
    <b v="0"/>
    <n v="0"/>
    <x v="48"/>
    <n v="90"/>
    <n v="80"/>
    <n v="0.8"/>
    <n v="34136120"/>
    <s v="pop rock, soft rock, synthpop"/>
    <s v="1FZKIm3JVDCxTchXDo5jOV"/>
    <n v="180"/>
    <s v="Harry Styles"/>
    <d v="2017-05-12T00:00:00"/>
    <n v="3164"/>
    <n v="52.733333333333334"/>
    <n v="4.3944444444444448"/>
    <n v="10"/>
    <s v="album"/>
    <s v="Album"/>
    <n v="378"/>
  </r>
  <r>
    <s v="2pJZ1v8HezrAoZ0Fhzby92"/>
    <n v="5615"/>
    <s v="What Do I Know?"/>
    <n v="10"/>
    <n v="64"/>
    <n v="0.64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395"/>
  </r>
  <r>
    <s v="6ATgDc6e4sPn84hvJsAmPt"/>
    <n v="6692"/>
    <s v="hate u love u"/>
    <n v="1"/>
    <n v="64"/>
    <n v="0.64"/>
    <b v="0"/>
    <n v="0"/>
    <x v="1020"/>
    <n v="3340"/>
    <n v="60"/>
    <n v="0.6"/>
    <n v="2069542"/>
    <s v="N/A"/>
    <s v="0rajxwGsaQ1sqoegXK6gvw"/>
    <n v="3340"/>
    <s v="hate u love u"/>
    <d v="2016-12-09T00:00:00"/>
    <n v="3318"/>
    <n v="55.3"/>
    <n v="4.6083333333333334"/>
    <n v="1"/>
    <s v="single"/>
    <s v="Single"/>
    <n v="292"/>
  </r>
  <r>
    <s v="00NAQYOP4AmWR549nnYJZu"/>
    <n v="8502"/>
    <s v="Secrets"/>
    <n v="6"/>
    <n v="64"/>
    <n v="0.64"/>
    <b v="0"/>
    <n v="0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442"/>
  </r>
  <r>
    <s v="6ObpR8ek44tvWefQRcSo8K"/>
    <n v="2498"/>
    <s v="Calling All My Lovelies"/>
    <n v="7"/>
    <n v="64"/>
    <n v="0.64"/>
    <b v="0"/>
    <n v="0"/>
    <x v="41"/>
    <n v="75"/>
    <n v="90"/>
    <n v="0.9"/>
    <n v="75474551"/>
    <s v="N/A"/>
    <s v="4PgleR09JVnm3zY1fW3XBA"/>
    <n v="95"/>
    <s v="24K Magic"/>
    <d v="2016-11-17T00:00:00"/>
    <n v="3340"/>
    <n v="55.666666666666664"/>
    <n v="4.6388888888888884"/>
    <n v="9"/>
    <s v="album"/>
    <s v="Album"/>
    <n v="416"/>
  </r>
  <r>
    <s v="0pdHkJIInkch0K9jLBBRaZ"/>
    <n v="2307"/>
    <s v="OMFG"/>
    <n v="3"/>
    <n v="64"/>
    <n v="0.64"/>
    <b v="1"/>
    <n v="1"/>
    <x v="96"/>
    <n v="186"/>
    <n v="82"/>
    <n v="0.82"/>
    <n v="15695162"/>
    <s v="emo rap, cloud rap"/>
    <s v="2XCSTHVFG50wCnWPnkerRh"/>
    <n v="2479"/>
    <s v="HELLBOY"/>
    <d v="2016-09-25T00:00:00"/>
    <n v="3393"/>
    <n v="56.55"/>
    <n v="4.7124999999999995"/>
    <n v="16"/>
    <s v="album"/>
    <s v="Album"/>
    <n v="329"/>
  </r>
  <r>
    <s v="5TNhjanmvwvmjCz2WYwSAv"/>
    <n v="7432"/>
    <s v="Square Hammer"/>
    <n v="1"/>
    <n v="64"/>
    <n v="0.64"/>
    <b v="0"/>
    <n v="0"/>
    <x v="1014"/>
    <n v="3286"/>
    <n v="73"/>
    <n v="0.73"/>
    <n v="3770138"/>
    <s v="metal, hard rock"/>
    <s v="2uaQ1K2eSqaWeVQRXeuGdN"/>
    <n v="3344"/>
    <s v="Meliora (Deluxe Edition)"/>
    <d v="2016-09-16T00:00:00"/>
    <n v="3402"/>
    <n v="56.7"/>
    <n v="4.7250000000000005"/>
    <n v="15"/>
    <s v="album"/>
    <s v="Album"/>
    <n v="398"/>
  </r>
  <r>
    <s v="45tFpM9bn24cSK9ZP2Dh9I"/>
    <n v="1585"/>
    <s v="Any Ol' Barstool"/>
    <n v="12"/>
    <n v="64"/>
    <n v="0.64"/>
    <b v="0"/>
    <n v="0"/>
    <x v="499"/>
    <n v="1243"/>
    <n v="74"/>
    <n v="0.74"/>
    <n v="7052478"/>
    <s v="country, acoustic country"/>
    <s v="2EhCp9jUMBdrJIrnDrhw4L"/>
    <n v="3345"/>
    <s v="They Don't Know"/>
    <d v="2016-09-09T00:00:00"/>
    <n v="3409"/>
    <n v="56.81666666666667"/>
    <n v="4.7347222222222225"/>
    <n v="15"/>
    <s v="album"/>
    <s v="Album"/>
    <n v="338"/>
  </r>
  <r>
    <s v="2iwTBX0feCCekH5Hg8SOSJ"/>
    <n v="7019"/>
    <s v="yesterday"/>
    <n v="3"/>
    <n v="64"/>
    <n v="0.64"/>
    <b v="1"/>
    <n v="1"/>
    <x v="96"/>
    <n v="186"/>
    <n v="82"/>
    <n v="0.82"/>
    <n v="15695162"/>
    <s v="emo rap, cloud rap"/>
    <s v="2tLt6wYVuseWCe6IwDSlTm"/>
    <n v="1927"/>
    <s v="crybaby"/>
    <d v="2016-06-10T00:00:00"/>
    <n v="3500"/>
    <n v="58.333333333333336"/>
    <n v="4.8611111111111116"/>
    <n v="10"/>
    <s v="album"/>
    <s v="Album"/>
    <n v="187"/>
  </r>
  <r>
    <s v="433P7tDcIAi6NLnf4Sh6tI"/>
    <n v="1711"/>
    <s v="Still Here"/>
    <n v="10"/>
    <n v="64"/>
    <n v="0.64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316"/>
  </r>
  <r>
    <s v="0lnIJmgcUpEpe4AZACjayW"/>
    <n v="6185"/>
    <s v="Sorry"/>
    <n v="4"/>
    <n v="64"/>
    <n v="0.64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87"/>
  </r>
  <r>
    <s v="6f49kbOuQSOsStBpyGvQfA"/>
    <n v="7146"/>
    <s v="A Head Full of Dreams"/>
    <n v="1"/>
    <n v="64"/>
    <n v="0.64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372"/>
  </r>
  <r>
    <s v="2qBmtZnPSQouvADmqaHKxk"/>
    <n v="1690"/>
    <s v="Million Years Ago"/>
    <n v="9"/>
    <n v="64"/>
    <n v="0.64"/>
    <b v="0"/>
    <n v="0"/>
    <x v="103"/>
    <n v="195"/>
    <n v="83"/>
    <n v="0.83"/>
    <n v="66705650"/>
    <s v="soft pop"/>
    <s v="6TVfiWmo8KtflUAmkK9gGF"/>
    <n v="2123"/>
    <s v="25"/>
    <d v="2015-11-20T00:00:00"/>
    <n v="3703"/>
    <n v="61.716666666666669"/>
    <n v="5.1430555555555557"/>
    <n v="11"/>
    <s v="album"/>
    <s v="Album"/>
    <n v="378"/>
  </r>
  <r>
    <s v="38kjFXYgPvtuXCPbHPMGte"/>
    <n v="5496"/>
    <s v="Prey"/>
    <n v="2"/>
    <n v="64"/>
    <n v="0.64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71"/>
  </r>
  <r>
    <s v="07VBqWH6NG8L2ad3l84UKk"/>
    <n v="2493"/>
    <s v="R.I.P. 2 My Youth"/>
    <n v="11"/>
    <n v="64"/>
    <n v="0.64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342"/>
  </r>
  <r>
    <s v="5fsQSDifYpjfbCqvZKPVBj"/>
    <n v="1707"/>
    <s v="She's Kinda Hot"/>
    <n v="2"/>
    <n v="64"/>
    <n v="0.64"/>
    <b v="0"/>
    <n v="0"/>
    <x v="290"/>
    <n v="647"/>
    <n v="76"/>
    <n v="0.76"/>
    <n v="10246609"/>
    <s v="N/A"/>
    <s v="43v9cUsP5K0hvu9iyuAzmZ"/>
    <n v="3353"/>
    <s v="Sounds Good Feels Good (Deluxe)"/>
    <d v="2015-10-23T00:00:00"/>
    <n v="3731"/>
    <n v="62.18333333333333"/>
    <n v="5.1819444444444445"/>
    <n v="17"/>
    <s v="album"/>
    <s v="Album"/>
    <n v="36"/>
  </r>
  <r>
    <s v="49zD0wr2S3d0lZPib0K4e1"/>
    <n v="7855"/>
    <s v="Fuck Up Some Commas"/>
    <n v="18"/>
    <n v="64"/>
    <n v="0.64"/>
    <b v="1"/>
    <n v="1"/>
    <x v="193"/>
    <n v="389"/>
    <n v="88"/>
    <n v="0.88"/>
    <n v="22682234"/>
    <s v="rap"/>
    <s v="0fUy6IdLHDpGNwavIlhEsl"/>
    <n v="3354"/>
    <s v="DS2 (Deluxe)"/>
    <d v="2015-07-17T00:00:00"/>
    <n v="3829"/>
    <n v="63.81666666666667"/>
    <n v="5.3180555555555555"/>
    <n v="19"/>
    <s v="album"/>
    <s v="Album"/>
    <n v="395"/>
  </r>
  <r>
    <s v="4Oyl6oYSNeeZZP0OAxPVaU"/>
    <n v="1974"/>
    <s v="Message Man"/>
    <n v="11"/>
    <n v="64"/>
    <n v="0.64"/>
    <b v="0"/>
    <n v="0"/>
    <x v="136"/>
    <n v="257"/>
    <n v="83"/>
    <n v="0.83"/>
    <n v="25762646"/>
    <s v="N/A"/>
    <s v="3cQO7jp5S9qLBoIVtbkSM1"/>
    <n v="257"/>
    <s v="Blurryface"/>
    <d v="2015-05-15T00:00:00"/>
    <n v="3892"/>
    <n v="64.86666666666666"/>
    <n v="5.405555555555555"/>
    <n v="14"/>
    <s v="album"/>
    <s v="Album"/>
    <n v="4"/>
  </r>
  <r>
    <s v="5J4WHWFvEWRd2FBVhcTcmi"/>
    <n v="1893"/>
    <s v="Dancing In The Dark - From The Home&quot; Soundtrack&quot;"/>
    <n v="6"/>
    <n v="64"/>
    <n v="0.64"/>
    <b v="0"/>
    <n v="0"/>
    <x v="57"/>
    <n v="103"/>
    <n v="90"/>
    <n v="0.9"/>
    <n v="68997177"/>
    <s v="pop, r&amp;b"/>
    <s v="4jzv8VHqVBSt6wHCNHpWZv"/>
    <n v="3356"/>
    <s v="Home (Original Motion Picture Soundtrack)"/>
    <d v="2015-03-23T00:00:00"/>
    <n v="3945"/>
    <n v="65.75"/>
    <n v="5.479166666666667"/>
    <n v="8"/>
    <s v="compilation"/>
    <s v="Compilation"/>
    <n v="371"/>
  </r>
  <r>
    <s v="72FNf7DAlWLmuHiLTBcNHY"/>
    <n v="8442"/>
    <s v="Hold Back The River"/>
    <n v="2"/>
    <n v="64"/>
    <n v="0.64"/>
    <b v="0"/>
    <n v="0"/>
    <x v="781"/>
    <n v="2286"/>
    <n v="67"/>
    <n v="0.67"/>
    <n v="4106365"/>
    <s v="N/A"/>
    <s v="3G2kixP0Pi8L0KgmSYohb2"/>
    <n v="3203"/>
    <s v="Chaos And The Calm"/>
    <d v="2015-03-23T00:00:00"/>
    <n v="3945"/>
    <n v="65.75"/>
    <n v="5.479166666666667"/>
    <n v="15"/>
    <s v="album"/>
    <s v="Album"/>
    <n v="397"/>
  </r>
  <r>
    <s v="6gj08XDlv9Duc2fPOxUmVD"/>
    <n v="7681"/>
    <s v="Lips Are Movin"/>
    <n v="11"/>
    <n v="64"/>
    <n v="0.64"/>
    <b v="0"/>
    <n v="0"/>
    <x v="383"/>
    <n v="917"/>
    <n v="73"/>
    <n v="0.73"/>
    <n v="15744271"/>
    <s v="N/A"/>
    <s v="5W98Ab4VvQEuFEE4TIe5fE"/>
    <n v="1938"/>
    <s v="Title (Deluxe)"/>
    <d v="2015-01-12T00:00:00"/>
    <n v="4015"/>
    <n v="66.916666666666671"/>
    <n v="5.5763888888888893"/>
    <n v="15"/>
    <s v="album"/>
    <s v="Album"/>
    <n v="304"/>
  </r>
  <r>
    <s v="0Y1MWB026LYxGvhq4EcMiC"/>
    <n v="2085"/>
    <s v="Boom Clap"/>
    <n v="6"/>
    <n v="64"/>
    <n v="0.64"/>
    <b v="0"/>
    <n v="0"/>
    <x v="92"/>
    <n v="174"/>
    <n v="82"/>
    <n v="0.82"/>
    <n v="6315216"/>
    <s v="hyperpop, art pop"/>
    <s v="5Ws5ktkIUJFpaIImvH3tYU"/>
    <n v="3359"/>
    <s v="SUCKER"/>
    <d v="2014-12-15T00:00:00"/>
    <n v="4043"/>
    <n v="67.38333333333334"/>
    <n v="5.615277777777778"/>
    <n v="15"/>
    <s v="album"/>
    <s v="Album"/>
    <n v="283"/>
  </r>
  <r>
    <s v="0xD23i0X1WjqMSYIxRfO80"/>
    <n v="1359"/>
    <s v="Unfair"/>
    <n v="14"/>
    <n v="64"/>
    <n v="0.64"/>
    <b v="0"/>
    <n v="0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244"/>
  </r>
  <r>
    <s v="1RidHM9BC4M8DpfSQ6YLJh"/>
    <n v="3768"/>
    <s v="Up (feat. Demi Lovato)"/>
    <n v="4"/>
    <n v="64"/>
    <n v="0.64"/>
    <b v="0"/>
    <n v="0"/>
    <x v="605"/>
    <n v="1610"/>
    <n v="62"/>
    <n v="0.62"/>
    <n v="3186602"/>
    <s v="N/A"/>
    <s v="41QyJYx6N181E3QxWpC2FW"/>
    <n v="3361"/>
    <s v="Never Been Better (Expanded Edition)"/>
    <d v="2014-11-24T00:00:00"/>
    <n v="4064"/>
    <n v="67.733333333333334"/>
    <n v="5.6444444444444448"/>
    <n v="25"/>
    <s v="album"/>
    <s v="Album"/>
    <n v="373"/>
  </r>
  <r>
    <s v="0KBsyEAb5ORTJrGfc3smu4"/>
    <n v="5312"/>
    <s v="Love Story - Version Orchestrale"/>
    <n v="14"/>
    <n v="64"/>
    <n v="0.64"/>
    <b v="0"/>
    <n v="0"/>
    <x v="344"/>
    <n v="799"/>
    <n v="69"/>
    <n v="0.69"/>
    <n v="2547411"/>
    <s v="french pop"/>
    <s v="67py9Fs3X4K451QuO5eCLI"/>
    <n v="2669"/>
    <s v="Mini World (Deluxe)"/>
    <d v="2014-11-17T00:00:00"/>
    <n v="4071"/>
    <n v="67.849999999999994"/>
    <n v="5.6541666666666659"/>
    <n v="15"/>
    <s v="album"/>
    <s v="Album"/>
    <n v="496"/>
  </r>
  <r>
    <s v="5maiP9UMnTSgoxPX8X3bdz"/>
    <n v="7720"/>
    <s v="Na Na"/>
    <n v="3"/>
    <n v="64"/>
    <n v="0.64"/>
    <b v="0"/>
    <n v="0"/>
    <x v="1021"/>
    <n v="3363"/>
    <n v="69"/>
    <n v="0.69"/>
    <n v="7745199"/>
    <s v="r&amp;b"/>
    <s v="00no0cywmc15sIIoys7kM9"/>
    <n v="3363"/>
    <s v="Trigga"/>
    <d v="2014-07-01T00:00:00"/>
    <n v="4210"/>
    <n v="70.166666666666671"/>
    <n v="5.8472222222222223"/>
    <n v="13"/>
    <s v="album"/>
    <s v="Album"/>
    <n v="386"/>
  </r>
  <r>
    <s v="4IqcDJPzDL8Hq8KwAX4jUE"/>
    <n v="4956"/>
    <s v="human"/>
    <n v="4"/>
    <n v="64"/>
    <n v="0.64"/>
    <b v="0"/>
    <n v="0"/>
    <x v="174"/>
    <n v="357"/>
    <n v="71"/>
    <n v="0.71"/>
    <n v="4307803"/>
    <s v="soft pop"/>
    <s v="5JBSxkc72B8RhwhUvffc65"/>
    <n v="3364"/>
    <s v="head or heart"/>
    <d v="2014-03-28T00:00:00"/>
    <n v="4305"/>
    <n v="71.75"/>
    <n v="5.979166666666667"/>
    <n v="13"/>
    <s v="album"/>
    <s v="Album"/>
    <n v="417"/>
  </r>
  <r>
    <s v="7ioiB40H9xKs04QtIso2I3"/>
    <n v="2986"/>
    <s v="Somebody"/>
    <n v="1"/>
    <n v="64"/>
    <n v="0.64"/>
    <b v="0"/>
    <n v="0"/>
    <x v="1022"/>
    <n v="3365"/>
    <n v="46"/>
    <n v="0.46"/>
    <n v="128961"/>
    <s v="N/A"/>
    <s v="5gcn8qK6xElFNIP3mGed0M"/>
    <n v="3365"/>
    <s v="Somebody"/>
    <d v="2014-01-06T00:00:00"/>
    <n v="4386"/>
    <n v="73.099999999999994"/>
    <n v="6.0916666666666659"/>
    <n v="1"/>
    <s v="single"/>
    <s v="Single"/>
    <n v="316"/>
  </r>
  <r>
    <s v="7Ms58r8G6Y0r1XLtpwoGxN"/>
    <n v="8005"/>
    <s v="Money Power Glory"/>
    <n v="8"/>
    <n v="64"/>
    <n v="0.64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51"/>
  </r>
  <r>
    <s v="0qAIiGFKLdV1xpNlEhjpq8"/>
    <n v="5650"/>
    <s v="New Romantics"/>
    <n v="16"/>
    <n v="64"/>
    <n v="0.64"/>
    <b v="0"/>
    <n v="0"/>
    <x v="1"/>
    <n v="2"/>
    <n v="100"/>
    <n v="1"/>
    <n v="145443567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84"/>
  </r>
  <r>
    <s v="0iQPnK3bi7O27c5T2HBTdr"/>
    <n v="4532"/>
    <s v="Florida Kilos"/>
    <n v="14"/>
    <n v="64"/>
    <n v="0.64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26"/>
  </r>
  <r>
    <s v="5rEvuW4YhwobKwGL1HPrXA"/>
    <n v="7228"/>
    <s v="Let Her Go"/>
    <n v="2"/>
    <n v="64"/>
    <n v="0.64"/>
    <b v="0"/>
    <n v="0"/>
    <x v="660"/>
    <n v="1798"/>
    <n v="67"/>
    <n v="0.67"/>
    <n v="3758862"/>
    <s v="folk pop"/>
    <s v="6WBDLlICqs6YmZPBQJKsKM"/>
    <n v="3369"/>
    <s v="All the Little Lights (Deluxe Version)"/>
    <d v="2013-11-29T00:00:00"/>
    <n v="4424"/>
    <n v="73.733333333333334"/>
    <n v="6.1444444444444448"/>
    <n v="20"/>
    <s v="album"/>
    <s v="Album"/>
    <n v="421"/>
  </r>
  <r>
    <s v="5HOpkTTVcmZHnthgyxrIL8"/>
    <n v="4364"/>
    <s v="The Fox (What Does the Fox Say?)"/>
    <n v="1"/>
    <n v="64"/>
    <n v="0.64"/>
    <b v="0"/>
    <n v="0"/>
    <x v="1023"/>
    <n v="3370"/>
    <n v="47"/>
    <n v="0.47"/>
    <n v="180681"/>
    <s v="N/A"/>
    <s v="77QwsMRvonZJn7adV47V78"/>
    <n v="3370"/>
    <s v="The Fox (What Does the Fox Say?)"/>
    <d v="2013-09-02T00:00:00"/>
    <n v="4512"/>
    <n v="75.2"/>
    <n v="6.2666666666666666"/>
    <n v="1"/>
    <s v="single"/>
    <s v="Single"/>
    <n v="356"/>
  </r>
  <r>
    <s v="3HoGF4zDfQOkNQnUY6W2nH"/>
    <n v="1244"/>
    <s v="Silhouette"/>
    <n v="1"/>
    <n v="64"/>
    <n v="0.64"/>
    <b v="0"/>
    <n v="0"/>
    <x v="779"/>
    <n v="2277"/>
    <n v="63"/>
    <n v="0.63"/>
    <n v="939937"/>
    <s v="witch house, darkwave"/>
    <s v="230rGveNEYVpC6pqrXRZ71"/>
    <n v="3371"/>
    <s v="Silhouette"/>
    <d v="2013-07-09T00:00:00"/>
    <n v="4567"/>
    <n v="76.11666666666666"/>
    <n v="6.343055555555555"/>
    <n v="1"/>
    <s v="single"/>
    <s v="Single"/>
    <n v="399"/>
  </r>
  <r>
    <s v="0mvkwaZMP2gAy2ApQLtZRv"/>
    <n v="3385"/>
    <s v="It's a Beautiful Day"/>
    <n v="2"/>
    <n v="64"/>
    <n v="0.64"/>
    <b v="0"/>
    <n v="0"/>
    <x v="612"/>
    <n v="1639"/>
    <n v="73"/>
    <n v="0.73"/>
    <n v="6893994"/>
    <s v="christmas"/>
    <s v="4Yf5LJfqpjgl1a4TBiCi07"/>
    <n v="3372"/>
    <s v="To Be Loved"/>
    <d v="2013-04-11T00:00:00"/>
    <n v="4656"/>
    <n v="77.599999999999994"/>
    <n v="6.4666666666666659"/>
    <n v="14"/>
    <s v="album"/>
    <s v="Album"/>
    <n v="332"/>
  </r>
  <r>
    <s v="3dgQqOiQ9fCKVhNOedd2lf"/>
    <n v="6738"/>
    <s v="Started From the Bottom"/>
    <n v="3"/>
    <n v="64"/>
    <n v="0.64"/>
    <b v="1"/>
    <n v="1"/>
    <x v="88"/>
    <n v="164"/>
    <n v="95"/>
    <n v="0.95"/>
    <n v="103039388"/>
    <s v="rap"/>
    <s v="2ZUFSbIkmFkGag000RWOpA"/>
    <n v="1276"/>
    <s v="Nothing Was The Same (Deluxe)"/>
    <d v="2013-01-01T00:00:00"/>
    <n v="4756"/>
    <n v="79.266666666666666"/>
    <n v="6.6055555555555552"/>
    <n v="16"/>
    <s v="album"/>
    <s v="Album"/>
    <n v="29"/>
  </r>
  <r>
    <s v="6ce41JVa6KFaryfmC2bu2W"/>
    <n v="5408"/>
    <s v="22"/>
    <n v="12"/>
    <n v="64"/>
    <n v="0.64"/>
    <b v="0"/>
    <n v="0"/>
    <x v="1"/>
    <n v="2"/>
    <n v="100"/>
    <n v="1"/>
    <n v="14548937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386"/>
  </r>
  <r>
    <s v="3lKZf71jeNi14udIFPJ29V"/>
    <n v="6631"/>
    <s v="I Knew You Were Trouble."/>
    <n v="4"/>
    <n v="64"/>
    <n v="0.64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66"/>
  </r>
  <r>
    <s v="58rFzMvW9kxNwMtGTgBQoP"/>
    <n v="7904"/>
    <s v="Radioactive"/>
    <n v="1"/>
    <n v="64"/>
    <n v="0.64"/>
    <b v="0"/>
    <n v="0"/>
    <x v="133"/>
    <n v="252"/>
    <n v="85"/>
    <n v="0.85"/>
    <n v="58364373"/>
    <s v="N/A"/>
    <s v="1rzDtYMpZDhRgKNigB467r"/>
    <n v="2864"/>
    <s v="Night Visions (Deluxe)"/>
    <d v="2012-09-04T00:00:00"/>
    <n v="4875"/>
    <n v="81.25"/>
    <n v="6.770833333333333"/>
    <n v="16"/>
    <s v="album"/>
    <s v="Album"/>
    <n v="311"/>
  </r>
  <r>
    <s v="3I5azi0831uNpYQsfYsW7G"/>
    <n v="7635"/>
    <s v="Cola"/>
    <n v="3"/>
    <n v="64"/>
    <n v="0.64"/>
    <b v="1"/>
    <n v="1"/>
    <x v="55"/>
    <n v="100"/>
    <n v="88"/>
    <n v="0.88"/>
    <n v="51798111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34"/>
  </r>
  <r>
    <s v="6TwfdLbaxTKzQi3AgsZNzx"/>
    <n v="2382"/>
    <s v="Daylight"/>
    <n v="3"/>
    <n v="64"/>
    <n v="0.64"/>
    <b v="0"/>
    <n v="0"/>
    <x v="138"/>
    <n v="261"/>
    <n v="85"/>
    <n v="0.85"/>
    <n v="45764832"/>
    <s v="pop"/>
    <s v="7i1Ej2Ix9aIiLKqhNwAB2l"/>
    <n v="3378"/>
    <s v="Overexposed (Deluxe)"/>
    <d v="2012-01-01T00:00:00"/>
    <n v="5122"/>
    <n v="85.36666666666666"/>
    <n v="7.113888888888888"/>
    <n v="15"/>
    <s v="album"/>
    <s v="Album"/>
    <n v="375"/>
  </r>
  <r>
    <s v="46QazXxQS0B31CnbRCy8CV"/>
    <n v="9624"/>
    <s v="Rock You Like a Hurricane - 2011"/>
    <n v="4"/>
    <n v="64"/>
    <n v="0.64"/>
    <b v="0"/>
    <n v="0"/>
    <x v="266"/>
    <n v="584"/>
    <n v="73"/>
    <n v="0.73"/>
    <n v="8602427"/>
    <s v="hard rock, glam metal, rock"/>
    <s v="4vQ96yyyYbaeTQujH3iTtd"/>
    <n v="3379"/>
    <s v="Comeblack"/>
    <d v="2011-11-07T00:00:00"/>
    <n v="5177"/>
    <n v="86.283333333333331"/>
    <n v="7.1902777777777773"/>
    <n v="13"/>
    <s v="album"/>
    <s v="Album"/>
    <n v="425"/>
  </r>
  <r>
    <s v="2QD4C6RRHgRNRAyrfnoeAo"/>
    <n v="7301"/>
    <s v="Play Hard (feat. Ne-Yo &amp; Akon)"/>
    <n v="6"/>
    <n v="64"/>
    <n v="0.64"/>
    <b v="0"/>
    <n v="0"/>
    <x v="126"/>
    <n v="239"/>
    <n v="87"/>
    <n v="0.87"/>
    <n v="27139342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335"/>
  </r>
  <r>
    <s v="6JOlNkT0QdHeZB0wPbI9IR"/>
    <n v="6746"/>
    <s v="Turn Me On (feat. Nicki Minaj)"/>
    <n v="2"/>
    <n v="64"/>
    <n v="0.64"/>
    <b v="0"/>
    <n v="0"/>
    <x v="126"/>
    <n v="239"/>
    <n v="87"/>
    <n v="0.87"/>
    <n v="27141717"/>
    <s v="edm"/>
    <s v="5aprcHwM1KJhaY9Kbxkfkn"/>
    <n v="2142"/>
    <s v="Nothing but the Beat 2.0"/>
    <d v="2011-08-24T00:00:00"/>
    <n v="5252"/>
    <n v="87.533333333333331"/>
    <n v="7.2944444444444443"/>
    <n v="23"/>
    <s v="album"/>
    <s v="Album"/>
    <n v="332"/>
  </r>
  <r>
    <s v="5mvKuE9Lf9ARVXVXA32kK9"/>
    <n v="6266"/>
    <s v="Price Tag"/>
    <n v="1"/>
    <n v="64"/>
    <n v="0.64"/>
    <b v="0"/>
    <n v="0"/>
    <x v="245"/>
    <n v="543"/>
    <n v="71"/>
    <n v="0.71"/>
    <n v="12192383"/>
    <s v="N/A"/>
    <s v="3ga4adzUpLaS2LDcoqfs2r"/>
    <n v="2872"/>
    <s v="Who You Are (Platinum Edition)"/>
    <d v="2011-01-01T00:00:00"/>
    <n v="5487"/>
    <n v="91.45"/>
    <n v="7.6208333333333336"/>
    <n v="16"/>
    <s v="album"/>
    <s v="Album"/>
    <n v="371"/>
  </r>
  <r>
    <s v="0obBFrPYkSoBJbvHfUIhkv"/>
    <n v="4538"/>
    <s v="Sexy And I Know It"/>
    <n v="4"/>
    <n v="64"/>
    <n v="0.64"/>
    <b v="0"/>
    <n v="0"/>
    <x v="836"/>
    <n v="2513"/>
    <n v="66"/>
    <n v="0.66"/>
    <n v="4430911"/>
    <s v="N/A"/>
    <s v="5EuNq3rYUESwy6Vcsz2PZe"/>
    <n v="3383"/>
    <s v="Sorry For Party Rocking (Deluxe Version)"/>
    <d v="2011-01-01T00:00:00"/>
    <n v="5487"/>
    <n v="91.45"/>
    <n v="7.6208333333333336"/>
    <n v="14"/>
    <s v="album"/>
    <s v="Album"/>
    <n v="332"/>
  </r>
  <r>
    <s v="74PyndGWYtfs86n60lAsYW"/>
    <n v="942"/>
    <s v="Everytime We Touch - Radio Edit"/>
    <n v="1"/>
    <n v="64"/>
    <n v="0.64"/>
    <b v="0"/>
    <n v="0"/>
    <x v="1024"/>
    <n v="3384"/>
    <n v="65"/>
    <n v="0.65"/>
    <n v="615439"/>
    <s v="europop, eurodance"/>
    <s v="2jYO6IuvdX7qTbUIQCX3Bs"/>
    <n v="3384"/>
    <s v="Original Me"/>
    <d v="2011-01-01T00:00:00"/>
    <n v="5487"/>
    <n v="91.45"/>
    <n v="7.6208333333333336"/>
    <n v="26"/>
    <s v="album"/>
    <s v="Album"/>
    <n v="331"/>
  </r>
  <r>
    <s v="6eLOyOwKUJvjN0f9equFf8"/>
    <n v="2569"/>
    <s v="So Cold (The Good Wife Trailer)"/>
    <n v="3"/>
    <n v="64"/>
    <n v="0.64"/>
    <b v="0"/>
    <n v="0"/>
    <x v="1025"/>
    <n v="3385"/>
    <n v="47"/>
    <n v="0.47"/>
    <n v="28254"/>
    <s v="N/A"/>
    <s v="0jtVQYmLnOjF6YsanisKct"/>
    <n v="3385"/>
    <s v="...As Heard In"/>
    <d v="2010-11-16T00:00:00"/>
    <n v="5533"/>
    <n v="92.216666666666669"/>
    <n v="7.6847222222222227"/>
    <n v="5"/>
    <s v="single"/>
    <s v="Single"/>
    <n v="378"/>
  </r>
  <r>
    <s v="72hSmnleYTiiOo23q8ZJIS"/>
    <n v="2514"/>
    <s v="Black Sheep"/>
    <n v="1"/>
    <n v="64"/>
    <n v="0.64"/>
    <b v="0"/>
    <n v="0"/>
    <x v="1026"/>
    <n v="3386"/>
    <n v="61"/>
    <n v="0.61"/>
    <n v="919870"/>
    <s v="N/A"/>
    <s v="69BagWbfHgbO9uxjfVYcux"/>
    <n v="3386"/>
    <s v="Black Sheep"/>
    <d v="2010-08-10T00:00:00"/>
    <n v="5631"/>
    <n v="93.85"/>
    <n v="7.8208333333333329"/>
    <n v="1"/>
    <s v="single"/>
    <s v="Single"/>
    <n v="495"/>
  </r>
  <r>
    <s v="7gUpO6td4OOnu0Lf9vhcIV"/>
    <n v="5267"/>
    <s v="Lights - Single Version"/>
    <n v="1"/>
    <n v="64"/>
    <n v="0.64"/>
    <b v="0"/>
    <n v="0"/>
    <x v="377"/>
    <n v="892"/>
    <n v="78"/>
    <n v="0.78"/>
    <n v="13212719"/>
    <s v="N/A"/>
    <s v="4oVG376KpWeBaxrKqRxVri"/>
    <n v="3387"/>
    <s v="Lights"/>
    <d v="2010-06-30T00:00:00"/>
    <n v="5672"/>
    <n v="94.533333333333331"/>
    <n v="7.8777777777777773"/>
    <n v="11"/>
    <s v="album"/>
    <s v="Album"/>
    <n v="353"/>
  </r>
  <r>
    <s v="5uHYcK0nbEYgRaFTY5BqnP"/>
    <n v="8221"/>
    <s v="Magic (feat. Rivers Cuomo)"/>
    <n v="8"/>
    <n v="64"/>
    <n v="0.64"/>
    <b v="0"/>
    <n v="0"/>
    <x v="406"/>
    <n v="969"/>
    <n v="74"/>
    <n v="0.74"/>
    <n v="2266913"/>
    <s v="N/A"/>
    <s v="7apLPYT8szV1IqTxyVSy5P"/>
    <n v="969"/>
    <s v="B.o.B Presents: The Adventures of Bobby Ray"/>
    <d v="2010-04-27T00:00:00"/>
    <n v="5736"/>
    <n v="95.6"/>
    <n v="7.9666666666666659"/>
    <n v="12"/>
    <s v="album"/>
    <s v="Album"/>
    <n v="326"/>
  </r>
  <r>
    <s v="7iocNjLrxPHLl8njgRlv5U"/>
    <n v="4565"/>
    <s v="Married Life"/>
    <n v="3"/>
    <n v="64"/>
    <n v="0.64"/>
    <b v="0"/>
    <n v="0"/>
    <x v="1027"/>
    <n v="3389"/>
    <n v="63"/>
    <n v="0.63"/>
    <n v="430168"/>
    <s v="soundtrack"/>
    <s v="5yN2LiMaA7nEXT35GW4hNu"/>
    <n v="3389"/>
    <s v="Up (Original Motion Picture Soundtrack)"/>
    <d v="2009-01-01T00:00:00"/>
    <n v="6217"/>
    <n v="103.61666666666666"/>
    <n v="8.6347222222222211"/>
    <n v="26"/>
    <s v="compilation"/>
    <s v="Compilation"/>
    <n v="417"/>
  </r>
  <r>
    <s v="1kxeWHF9PrCVZHvVskv8lg"/>
    <n v="1851"/>
    <s v="Love Lockdown"/>
    <n v="5"/>
    <n v="64"/>
    <n v="0.64"/>
    <b v="0"/>
    <n v="0"/>
    <x v="105"/>
    <n v="200"/>
    <n v="89"/>
    <n v="0.89"/>
    <n v="31038851"/>
    <s v="rap"/>
    <s v="3WFTGIO6E3Xh4paEOBY9OU"/>
    <n v="3390"/>
    <s v="808s &amp; Heartbreak"/>
    <d v="2008-11-24T00:00:00"/>
    <n v="6255"/>
    <n v="104.25"/>
    <n v="8.6875"/>
    <n v="12"/>
    <s v="album"/>
    <s v="Album"/>
    <n v="45"/>
  </r>
  <r>
    <s v="0wG4gampO24nC7VKm5pxjg"/>
    <n v="782"/>
    <s v="She's So Lovely"/>
    <n v="2"/>
    <n v="64"/>
    <n v="0.64"/>
    <b v="0"/>
    <n v="0"/>
    <x v="1028"/>
    <n v="3391"/>
    <n v="52"/>
    <n v="0.52"/>
    <n v="351316"/>
    <s v="N/A"/>
    <s v="6kX0sZ1DFl2TE3e7SNJbkV"/>
    <n v="3391"/>
    <s v="Scouting For Girls (Expanded Edition)"/>
    <d v="2007-09-17T00:00:00"/>
    <n v="6689"/>
    <n v="111.48333333333333"/>
    <n v="9.2902777777777779"/>
    <n v="25"/>
    <s v="album"/>
    <s v="Album"/>
    <n v="373"/>
  </r>
  <r>
    <s v="6yiSyupeI7KYdBZKJdnIUO"/>
    <n v="8276"/>
    <s v="Go Slowly"/>
    <n v="3"/>
    <n v="64"/>
    <n v="0.64"/>
    <b v="0"/>
    <n v="0"/>
    <x v="44"/>
    <n v="79"/>
    <n v="85"/>
    <n v="0.85"/>
    <n v="13822540"/>
    <s v="art rock, alternative rock"/>
    <s v="6zTAW5oRuOmxJuUHhcQope"/>
    <n v="3392"/>
    <s v="In Rainbows (Disk 2)"/>
    <d v="2007-06-30T00:00:00"/>
    <n v="6768"/>
    <n v="112.8"/>
    <n v="9.4"/>
    <n v="8"/>
    <s v="album"/>
    <s v="Album"/>
    <n v="38"/>
  </r>
  <r>
    <s v="11dxtPJKR4E0wlSr0A0t47"/>
    <n v="3852"/>
    <s v="Potential Breakup Song"/>
    <n v="1"/>
    <n v="64"/>
    <n v="0.64"/>
    <b v="0"/>
    <n v="0"/>
    <x v="1029"/>
    <n v="3393"/>
    <n v="53"/>
    <n v="0.53"/>
    <n v="696587"/>
    <s v="N/A"/>
    <s v="4TOOGDpJ9KQ8EM84TC4qj6"/>
    <n v="3393"/>
    <s v="Insomniatic"/>
    <d v="2007-01-01T00:00:00"/>
    <n v="6948"/>
    <n v="115.8"/>
    <n v="9.65"/>
    <n v="12"/>
    <s v="album"/>
    <s v="Album"/>
    <n v="366"/>
  </r>
  <r>
    <s v="7f1X6tauagdeqpfNuNOYWr"/>
    <n v="7382"/>
    <s v="Have You Ever Seen The Rain"/>
    <n v="1"/>
    <n v="64"/>
    <n v="0.64"/>
    <b v="0"/>
    <n v="0"/>
    <x v="1030"/>
    <n v="3394"/>
    <n v="72"/>
    <n v="0.72"/>
    <n v="5563752"/>
    <s v="soft rock"/>
    <s v="53ufl2hkXUBHfvXfr2SRpt"/>
    <n v="3394"/>
    <s v="Still The Same... Great Rock Classics Of Our Time"/>
    <d v="2006-10-09T00:00:00"/>
    <n v="7032"/>
    <n v="117.2"/>
    <n v="9.7666666666666675"/>
    <n v="13"/>
    <s v="album"/>
    <s v="Album"/>
    <n v="32"/>
  </r>
  <r>
    <s v="3dAgQFdruU8ufWc5GE05xC"/>
    <n v="4087"/>
    <s v="She's Everything"/>
    <n v="5"/>
    <n v="64"/>
    <n v="0.64"/>
    <b v="0"/>
    <n v="0"/>
    <x v="1031"/>
    <n v="3395"/>
    <n v="64"/>
    <n v="0.64"/>
    <n v="2898444"/>
    <s v="country"/>
    <s v="32LSfRBN2QI84fkkVX0edr"/>
    <n v="3395"/>
    <s v="Time Well Wasted"/>
    <d v="2005-08-16T00:00:00"/>
    <n v="7451"/>
    <n v="124.18333333333334"/>
    <n v="10.348611111111111"/>
    <n v="21"/>
    <s v="album"/>
    <s v="Album"/>
    <n v="444"/>
  </r>
  <r>
    <s v="3TAtUJc4Sj913Cs5gBUeu0"/>
    <n v="2852"/>
    <s v="Scars"/>
    <n v="8"/>
    <n v="64"/>
    <n v="0.64"/>
    <b v="0"/>
    <n v="0"/>
    <x v="217"/>
    <n v="471"/>
    <n v="72"/>
    <n v="0.72"/>
    <n v="6096792"/>
    <s v="nu metal, rap metal, alternative metal, rap rock, rock"/>
    <s v="1OO7kdJ4OzWbjcroJEpfTH"/>
    <n v="3396"/>
    <s v="Getting Away With Murder"/>
    <d v="2004-01-01T00:00:00"/>
    <n v="8044"/>
    <n v="134.06666666666666"/>
    <n v="11.172222222222222"/>
    <n v="12"/>
    <s v="album"/>
    <s v="Album"/>
    <n v="346"/>
  </r>
  <r>
    <s v="7qLXBcYW78is9LygQBziAU"/>
    <n v="4432"/>
    <s v="Sabry Aalil"/>
    <n v="1"/>
    <n v="64"/>
    <n v="0.64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82"/>
  </r>
  <r>
    <s v="6Db8IlZ7YY1pfIjJllejyH"/>
    <m/>
    <s v="Hailie's Song"/>
    <n v="14"/>
    <n v="64"/>
    <n v="0.64"/>
    <b v="1"/>
    <n v="1"/>
    <x v="59"/>
    <n v="106"/>
    <n v="88"/>
    <n v="0.88"/>
    <n v="104584370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34"/>
  </r>
  <r>
    <s v="5QD28FqaM3jTfsqWwvRZwv"/>
    <m/>
    <s v="Soldier"/>
    <n v="7"/>
    <n v="64"/>
    <n v="0.64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377"/>
  </r>
  <r>
    <s v="1n8NKQRg8LVHy7oUhUgbFF"/>
    <m/>
    <s v="Hedwig's Theme"/>
    <n v="19"/>
    <n v="64"/>
    <n v="0.64"/>
    <b v="0"/>
    <n v="0"/>
    <x v="1032"/>
    <n v="3400"/>
    <n v="70"/>
    <n v="0.7"/>
    <n v="1604690"/>
    <s v="soundtrack"/>
    <s v="6zeHM5CV0CjcS0K8ouWE4N"/>
    <n v="3400"/>
    <s v="Harry Potter and The Sorcerer's Stone Original Motion Picture Soundtrack"/>
    <d v="2001-10-30T00:00:00"/>
    <n v="8837"/>
    <n v="147.28333333333333"/>
    <n v="12.27361111111111"/>
    <n v="19"/>
    <s v="compilation"/>
    <s v="Compilation"/>
    <n v="515"/>
  </r>
  <r>
    <s v="3gY6tiCNsuVi6s8kPV6aQg"/>
    <m/>
    <s v="Nas Is Like"/>
    <n v="13"/>
    <n v="64"/>
    <n v="0.64"/>
    <b v="1"/>
    <n v="1"/>
    <x v="754"/>
    <n v="2183"/>
    <n v="71"/>
    <n v="0.71"/>
    <n v="4292330"/>
    <s v="east coast hip hop, old school hip hop, hip hop"/>
    <s v="4UhEjfIRx4tE1XRY21vwNa"/>
    <n v="3401"/>
    <s v="I Am..."/>
    <d v="1999-04-06T00:00:00"/>
    <n v="9775"/>
    <n v="162.91666666666666"/>
    <n v="13.576388888888888"/>
    <n v="16"/>
    <s v="album"/>
    <s v="Album"/>
    <n v="395"/>
  </r>
  <r>
    <s v="6HvUYS1xDfTCGWoeVrv3XS"/>
    <m/>
    <s v="Dammit"/>
    <n v="3"/>
    <n v="64"/>
    <n v="0.64"/>
    <b v="1"/>
    <n v="1"/>
    <x v="263"/>
    <n v="580"/>
    <n v="76"/>
    <n v="0.76"/>
    <n v="9290142"/>
    <s v="pop punk, punk, rock, skate punk, emo"/>
    <s v="0RADUK8yTUBidzBke6Eszq"/>
    <n v="3402"/>
    <s v="Dude Ranch"/>
    <d v="1997-06-17T00:00:00"/>
    <n v="10433"/>
    <n v="173.88333333333333"/>
    <n v="14.490277777777777"/>
    <n v="15"/>
    <s v="album"/>
    <s v="Album"/>
    <n v="275"/>
  </r>
  <r>
    <s v="2PDQReEXBViVwkrbQ34vd7"/>
    <m/>
    <s v="Climbing Up the Walls"/>
    <n v="9"/>
    <n v="64"/>
    <n v="0.64"/>
    <b v="0"/>
    <n v="0"/>
    <x v="44"/>
    <n v="79"/>
    <n v="85"/>
    <n v="0.85"/>
    <n v="1383138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475"/>
  </r>
  <r>
    <s v="5FR54UnizyI8pE5E9Zb0Dt"/>
    <m/>
    <s v="Pony"/>
    <n v="2"/>
    <n v="64"/>
    <n v="0.64"/>
    <b v="0"/>
    <n v="0"/>
    <x v="1033"/>
    <n v="3404"/>
    <n v="64"/>
    <n v="0.64"/>
    <n v="2811233"/>
    <s v="r&amp;b"/>
    <s v="4cEX2rhss4PBg5EU5Vs0Uj"/>
    <n v="3404"/>
    <s v="Ginuwine... The Bachelor"/>
    <d v="1996-10-08T00:00:00"/>
    <n v="10685"/>
    <n v="178.08333333333334"/>
    <n v="14.840277777777779"/>
    <n v="18"/>
    <s v="album"/>
    <s v="Album"/>
    <n v="541"/>
  </r>
  <r>
    <s v="6PNvv1dmDbOWrAYwEcuKBX"/>
    <m/>
    <s v="Criminal"/>
    <n v="4"/>
    <n v="64"/>
    <n v="0.64"/>
    <b v="0"/>
    <n v="0"/>
    <x v="963"/>
    <n v="3067"/>
    <n v="62"/>
    <n v="0.62"/>
    <n v="1800092"/>
    <s v="art pop"/>
    <s v="5gVBXH8MT6zfdRkjp7qT18"/>
    <n v="3405"/>
    <s v="Tidal"/>
    <d v="1996-07-23T00:00:00"/>
    <n v="10762"/>
    <n v="179.36666666666667"/>
    <n v="14.947222222222223"/>
    <n v="10"/>
    <s v="album"/>
    <s v="Album"/>
    <n v="569"/>
  </r>
  <r>
    <s v="12JS8jXv0pcLAke3nIyejB"/>
    <m/>
    <s v="Missing - Todd Terry Club Mix"/>
    <n v="3"/>
    <n v="64"/>
    <n v="0.64"/>
    <b v="0"/>
    <n v="0"/>
    <x v="1034"/>
    <n v="3406"/>
    <n v="60"/>
    <n v="0.6"/>
    <n v="432768"/>
    <s v="N/A"/>
    <s v="4LDr8TzhxY0Qpyfm1cKNYo"/>
    <n v="3406"/>
    <s v="Missing (Remixes)"/>
    <d v="1994-08-08T00:00:00"/>
    <n v="11477"/>
    <n v="191.28333333333333"/>
    <n v="15.940277777777778"/>
    <n v="10"/>
    <s v="single"/>
    <s v="Single"/>
    <n v="494"/>
  </r>
  <r>
    <s v="3g1mP8c79KbkWDhED5tyKZ"/>
    <m/>
    <s v="Ain’t No Fun (If The Homies Can’t Have None)"/>
    <n v="10"/>
    <n v="64"/>
    <n v="0.64"/>
    <b v="1"/>
    <n v="1"/>
    <x v="606"/>
    <n v="1620"/>
    <n v="81"/>
    <n v="0.81"/>
    <n v="15700135"/>
    <s v="g-funk, west coast hip hop, gangster rap, hip hop, old school hip hop, rap"/>
    <s v="5IFOummNcGXY3qCBWRchqP"/>
    <n v="1989"/>
    <s v="Doggystyle"/>
    <d v="1993-11-23T00:00:00"/>
    <n v="11735"/>
    <n v="195.58333333333334"/>
    <n v="16.298611111111111"/>
    <n v="13"/>
    <s v="album"/>
    <s v="Album"/>
    <n v="41"/>
  </r>
  <r>
    <s v="7l5nkTZpoD93OkynN0gcon"/>
    <m/>
    <s v="Into Dust"/>
    <n v="9"/>
    <n v="64"/>
    <n v="0.64"/>
    <b v="0"/>
    <n v="0"/>
    <x v="82"/>
    <n v="152"/>
    <n v="71"/>
    <n v="0.71"/>
    <n v="1827886"/>
    <s v="dream pop, shoegaze, slowcore"/>
    <s v="5K18gTgac0q6Jma5HkV1vA"/>
    <n v="152"/>
    <s v="So Tonight That I Might See"/>
    <d v="1993-10-05T00:00:00"/>
    <n v="11784"/>
    <n v="196.4"/>
    <n v="16.366666666666667"/>
    <n v="10"/>
    <s v="album"/>
    <s v="Album"/>
    <n v="561"/>
  </r>
  <r>
    <s v="5XpcTQlNnfIQbiWE4hvYo7"/>
    <m/>
    <s v="Blow Out"/>
    <n v="12"/>
    <n v="64"/>
    <n v="0.64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47"/>
  </r>
  <r>
    <s v="2G6pvEfrwrJZS6NgqS3DqX"/>
    <m/>
    <s v="Don't Let Our Love Start Slippin' Away"/>
    <n v="1"/>
    <n v="64"/>
    <n v="0.64"/>
    <b v="0"/>
    <n v="0"/>
    <x v="1035"/>
    <n v="3410"/>
    <n v="60"/>
    <n v="0.6"/>
    <n v="686959"/>
    <s v="classic country, country, traditional country"/>
    <s v="6sp6iOY2DhnS0UAUbdZMfS"/>
    <n v="3410"/>
    <s v="I Still Believe In You"/>
    <d v="1992-01-01T00:00:00"/>
    <n v="12427"/>
    <n v="207.11666666666667"/>
    <n v="17.259722222222223"/>
    <n v="10"/>
    <s v="album"/>
    <s v="Album"/>
    <n v="374"/>
  </r>
  <r>
    <s v="3ckd4YA4LcD3j50rfIVwUe"/>
    <m/>
    <s v="Head Like A Hole"/>
    <n v="1"/>
    <n v="64"/>
    <n v="0.64"/>
    <b v="0"/>
    <n v="0"/>
    <x v="1036"/>
    <n v="3411"/>
    <n v="71"/>
    <n v="0.71"/>
    <n v="3065386"/>
    <s v="industrial rock, industrial, industrial metal, alternative metal, nu metal"/>
    <s v="3umFHeEpc4yLXtrRcv9gLN"/>
    <n v="3411"/>
    <s v="Pretty Hate Machine"/>
    <d v="1989-10-20T00:00:00"/>
    <n v="13230"/>
    <n v="220.5"/>
    <n v="18.375"/>
    <n v="10"/>
    <s v="album"/>
    <s v="Album"/>
    <n v="499"/>
  </r>
  <r>
    <s v="5yGTQzYbEdY6B9RFZJypgt"/>
    <m/>
    <s v="Rhythm Of The Night"/>
    <n v="9"/>
    <n v="64"/>
    <n v="0.64"/>
    <b v="0"/>
    <n v="0"/>
    <x v="1037"/>
    <n v="3412"/>
    <n v="55"/>
    <n v="0.55000000000000004"/>
    <n v="683123"/>
    <s v="quiet storm"/>
    <s v="13xiHt25Hn4WZ6OLzhK1n8"/>
    <n v="3412"/>
    <s v="Rhythm Of The Night"/>
    <d v="1985-06-30T00:00:00"/>
    <n v="14803"/>
    <n v="246.71666666666667"/>
    <n v="20.559722222222224"/>
    <n v="9"/>
    <s v="album"/>
    <s v="Album"/>
    <n v="381"/>
  </r>
  <r>
    <s v="4f8hBeMXMvssn6HtFAtblo"/>
    <m/>
    <s v="El Paso"/>
    <n v="10"/>
    <n v="64"/>
    <n v="0.64"/>
    <b v="0"/>
    <n v="0"/>
    <x v="758"/>
    <n v="2191"/>
    <n v="61"/>
    <n v="0.61"/>
    <n v="626733"/>
    <s v="classic country, outlaw country"/>
    <s v="3kQpBS26lAj0A0VGl1snRl"/>
    <n v="2191"/>
    <s v="Gunfighter Ballads And Trail Songs"/>
    <d v="1959-06-30T00:00:00"/>
    <n v="24300"/>
    <n v="405"/>
    <n v="33.75"/>
    <n v="15"/>
    <s v="album"/>
    <s v="Album"/>
    <n v="432"/>
  </r>
  <r>
    <s v="7gCautqfD7CCdrN33GrRd8"/>
    <n v="4427"/>
    <s v="405"/>
    <n v="17"/>
    <n v="63"/>
    <n v="0.63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354"/>
  </r>
  <r>
    <s v="27qC3KK5wjQzyNenY53fep"/>
    <n v="2533"/>
    <s v="F1"/>
    <n v="1"/>
    <n v="63"/>
    <n v="0.63"/>
    <b v="0"/>
    <n v="0"/>
    <x v="662"/>
    <n v="1807"/>
    <n v="77"/>
    <n v="0.77"/>
    <n v="4780589"/>
    <s v="soundtrack"/>
    <s v="5TNQ53hp55WtBA1H8LYtMw"/>
    <n v="3415"/>
    <s v="F1 The Album (Cinematic Edition)"/>
    <d v="2025-06-26T00:00:00"/>
    <n v="197"/>
    <n v="3.2833333333333332"/>
    <n v="0.27361111111111108"/>
    <n v="32"/>
    <s v="album"/>
    <s v="Album"/>
    <n v="322"/>
  </r>
  <r>
    <s v="6BfN2z3FfrqT8poo78l5hY"/>
    <n v="5028"/>
    <s v="Girls Like You"/>
    <n v="1"/>
    <n v="63"/>
    <n v="0.63"/>
    <b v="0"/>
    <n v="0"/>
    <x v="1038"/>
    <n v="3416"/>
    <n v="59"/>
    <n v="0.59"/>
    <n v="92183"/>
    <s v="N/A"/>
    <s v="1TO1Ccdu03e0E3vGWHLZnc"/>
    <n v="3416"/>
    <s v="Girls Like You"/>
    <d v="2025-05-30T00:00:00"/>
    <n v="224"/>
    <n v="3.7333333333333334"/>
    <n v="0.31111111111111112"/>
    <n v="1"/>
    <s v="single"/>
    <s v="Single"/>
    <n v="359"/>
  </r>
  <r>
    <s v="7MerIDn7wpEH4OEGbpasSH"/>
    <n v="5149"/>
    <s v="moody"/>
    <n v="1"/>
    <n v="63"/>
    <n v="0.63"/>
    <b v="1"/>
    <n v="1"/>
    <x v="1039"/>
    <n v="3417"/>
    <n v="73"/>
    <n v="0.73"/>
    <n v="576895"/>
    <s v="indie"/>
    <s v="7eZ8bFDtTIymJEdRCEIyro"/>
    <n v="3417"/>
    <s v="moody"/>
    <d v="2025-05-09T00:00:00"/>
    <n v="245"/>
    <n v="4.083333333333333"/>
    <n v="0.34027777777777773"/>
    <n v="1"/>
    <s v="single"/>
    <s v="Single"/>
    <n v="293"/>
  </r>
  <r>
    <s v="1LzZQqP7rgemZw2JCZvo4N"/>
    <n v="3536"/>
    <s v="She Ready"/>
    <n v="7"/>
    <n v="63"/>
    <n v="0.63"/>
    <b v="1"/>
    <n v="1"/>
    <x v="812"/>
    <n v="2421"/>
    <n v="73"/>
    <n v="0.73"/>
    <n v="2398201"/>
    <s v="N/A"/>
    <s v="6pvCEOgB3oLiDiAhKs0vA6"/>
    <n v="3418"/>
    <s v="Glockaveli"/>
    <d v="2025-05-02T00:00:00"/>
    <n v="252"/>
    <n v="4.2"/>
    <n v="0.35000000000000003"/>
    <n v="18"/>
    <s v="album"/>
    <s v="Album"/>
    <n v="298"/>
  </r>
  <r>
    <s v="0ZE7YRwdYqM8CtmfExYGDk"/>
    <n v="4962"/>
    <s v="eternal sunshine"/>
    <n v="5"/>
    <n v="63"/>
    <n v="0.63"/>
    <b v="0"/>
    <n v="0"/>
    <x v="99"/>
    <n v="189"/>
    <n v="90"/>
    <n v="0.9"/>
    <n v="107401919"/>
    <s v="pop"/>
    <s v="6cbwstHlsAIIWurIIXXBPd"/>
    <n v="1667"/>
    <s v="eternal sunshine deluxe: brighter days ahead"/>
    <d v="2025-03-28T00:00:00"/>
    <n v="287"/>
    <n v="4.7833333333333332"/>
    <n v="0.39861111111111108"/>
    <n v="19"/>
    <s v="album"/>
    <s v="Album"/>
    <n v="35"/>
  </r>
  <r>
    <s v="1iRIdATb1I276VdKK7JVAB"/>
    <n v="5501"/>
    <s v="F.T.S."/>
    <n v="11"/>
    <n v="63"/>
    <n v="0.63"/>
    <b v="1"/>
    <n v="1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254"/>
  </r>
  <r>
    <s v="3Mk7IafwNuQdFQda1XI5PE"/>
    <n v="5101"/>
    <s v="Nostalgia"/>
    <n v="16"/>
    <n v="63"/>
    <n v="0.63"/>
    <b v="1"/>
    <n v="1"/>
    <x v="11"/>
    <n v="26"/>
    <n v="88"/>
    <n v="0.88"/>
    <n v="9241516"/>
    <s v="pop"/>
    <s v="6KaEpgeZQF6ZVVAmSoZUrb"/>
    <n v="1173"/>
    <s v="So Close To What"/>
    <d v="2025-02-24T00:00:00"/>
    <n v="319"/>
    <n v="5.3166666666666664"/>
    <n v="0.44305555555555554"/>
    <n v="16"/>
    <s v="album"/>
    <s v="Album"/>
    <n v="305"/>
  </r>
  <r>
    <s v="4TDPlp7OSOjuDU3l7PCM04"/>
    <n v="3917"/>
    <s v="Hurry Up Tomorrow"/>
    <n v="22"/>
    <n v="63"/>
    <n v="0.63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485"/>
  </r>
  <r>
    <s v="0bxRSMz5WY1VuMmOhanE4b"/>
    <n v="6147"/>
    <s v="Baptized In Fear"/>
    <n v="6"/>
    <n v="63"/>
    <n v="0.63"/>
    <b v="0"/>
    <n v="0"/>
    <x v="17"/>
    <n v="35"/>
    <n v="93"/>
    <n v="0.93"/>
    <n v="112918137"/>
    <s v="r&amp;b pop, alternative r&amp;b, hip hop, synthpop"/>
    <s v="6iyZdOoujtOwiThdAUI8TM"/>
    <n v="3423"/>
    <s v="Hurry Up Tomorrow"/>
    <d v="2025-01-30T00:00:00"/>
    <n v="344"/>
    <n v="5.7333333333333334"/>
    <n v="0.4777777777777778"/>
    <n v="22"/>
    <s v="album"/>
    <s v="Album"/>
    <n v="386"/>
  </r>
  <r>
    <s v="3nQ24dxqvxZEVwlHTeuLz0"/>
    <n v="1663"/>
    <s v="Sympathy is a knife featuring ariana grande"/>
    <n v="3"/>
    <n v="63"/>
    <n v="0.63"/>
    <b v="1"/>
    <n v="1"/>
    <x v="92"/>
    <n v="174"/>
    <n v="82"/>
    <n v="0.82"/>
    <n v="6318755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256"/>
  </r>
  <r>
    <s v="0hzck1SKuiZM0x3oiAgeP3"/>
    <n v="437"/>
    <s v="praying to the sky"/>
    <n v="1"/>
    <n v="63"/>
    <n v="0.63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398"/>
  </r>
  <r>
    <s v="0QoRQA5R7xu5sY77fZ7QaK"/>
    <n v="6737"/>
    <s v="five degrees"/>
    <n v="5"/>
    <n v="63"/>
    <n v="0.63"/>
    <b v="1"/>
    <n v="1"/>
    <x v="96"/>
    <n v="186"/>
    <n v="82"/>
    <n v="0.82"/>
    <n v="15695162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43"/>
  </r>
  <r>
    <s v="0DM63CJEklNPKu6kHGyuEl"/>
    <n v="2335"/>
    <s v="Yours"/>
    <n v="18"/>
    <n v="63"/>
    <n v="0.63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32"/>
  </r>
  <r>
    <s v="50GxvQA2KEWNt31EdwIlzY"/>
    <n v="5375"/>
    <s v="Rewind"/>
    <n v="8"/>
    <n v="63"/>
    <n v="0.63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8"/>
  </r>
  <r>
    <s v="0GOXlShsWOp7BQ7nt9uwUL"/>
    <n v="6931"/>
    <s v="I Don't Wanna Wait - Hardwell &amp; Olly James Remix"/>
    <n v="1"/>
    <n v="63"/>
    <n v="0.63"/>
    <b v="0"/>
    <n v="0"/>
    <x v="126"/>
    <n v="239"/>
    <n v="87"/>
    <n v="0.87"/>
    <n v="27139342"/>
    <s v="edm"/>
    <s v="2Y4Tm0KdcUWNnPpphhhGZ4"/>
    <n v="3429"/>
    <s v="I Don't Wanna Wait (Hardwell &amp; Olly James Remix)"/>
    <d v="2024-05-03T00:00:00"/>
    <n v="616"/>
    <n v="10.266666666666667"/>
    <n v="0.85555555555555562"/>
    <n v="3"/>
    <s v="single"/>
    <s v="Single"/>
    <n v="305"/>
  </r>
  <r>
    <s v="5iniBzC2hR5YYqzMtsgoej"/>
    <n v="1880"/>
    <s v="Secrets"/>
    <n v="1"/>
    <n v="63"/>
    <n v="0.63"/>
    <b v="0"/>
    <n v="0"/>
    <x v="1012"/>
    <n v="3266"/>
    <n v="59"/>
    <n v="0.59"/>
    <n v="72172"/>
    <s v="dark r&amp;b"/>
    <s v="5fK6jbbpTBjLT9iaZA7oei"/>
    <n v="3430"/>
    <s v="Secrets"/>
    <d v="2024-04-07T00:00:00"/>
    <n v="642"/>
    <n v="10.7"/>
    <n v="0.89166666666666661"/>
    <n v="1"/>
    <s v="single"/>
    <s v="Single"/>
    <n v="263"/>
  </r>
  <r>
    <s v="0ve0CavjqrUqVmZ605RhTV"/>
    <n v="5000"/>
    <s v="Jump"/>
    <n v="1"/>
    <n v="63"/>
    <n v="0.63"/>
    <b v="0"/>
    <n v="0"/>
    <x v="195"/>
    <n v="394"/>
    <n v="77"/>
    <n v="0.77"/>
    <n v="3505794"/>
    <s v="afrobeats"/>
    <s v="4xbpCWaXMdAaDvEKAi02PX"/>
    <n v="3431"/>
    <s v="Jump"/>
    <d v="2024-03-20T00:00:00"/>
    <n v="660"/>
    <n v="11"/>
    <n v="0.91666666666666663"/>
    <n v="1"/>
    <s v="single"/>
    <s v="Single"/>
    <n v="245"/>
  </r>
  <r>
    <s v="7jrI96onnEzgwPKacNJUCz"/>
    <n v="5244"/>
    <s v="Strangers"/>
    <n v="13"/>
    <n v="63"/>
    <n v="0.63"/>
    <b v="0"/>
    <n v="0"/>
    <x v="72"/>
    <n v="132"/>
    <n v="79"/>
    <n v="0.79"/>
    <n v="14039018"/>
    <s v="soft pop"/>
    <s v="4mOX4ESm6Hy0UlzgWZ2t3Q"/>
    <n v="3432"/>
    <s v="Broken By Desire To Be Heavenly Sent (Extended Edition)"/>
    <d v="2024-01-01T00:00:00"/>
    <n v="739"/>
    <n v="12.316666666666666"/>
    <n v="1.0263888888888888"/>
    <n v="17"/>
    <s v="album"/>
    <s v="Album"/>
    <n v="357"/>
  </r>
  <r>
    <s v="4HMop4Re0iucehmF7mgV27"/>
    <n v="4008"/>
    <s v="act ii: date @ 8"/>
    <n v="1"/>
    <n v="63"/>
    <n v="0.63"/>
    <b v="1"/>
    <n v="1"/>
    <x v="764"/>
    <n v="2221"/>
    <n v="62"/>
    <n v="0.62"/>
    <n v="668950"/>
    <s v="N/A"/>
    <s v="77SuFKKJ3OY3ZgvuQNBiFA"/>
    <n v="3433"/>
    <s v="act ii: date @ 8"/>
    <d v="2023-12-15T00:00:00"/>
    <n v="756"/>
    <n v="12.6"/>
    <n v="1.05"/>
    <n v="1"/>
    <s v="single"/>
    <s v="Single"/>
    <n v="189"/>
  </r>
  <r>
    <s v="3DrkYwyu8QqZQ05r2gGqHi"/>
    <n v="6780"/>
    <s v="Mosquito"/>
    <n v="3"/>
    <n v="63"/>
    <n v="0.63"/>
    <b v="0"/>
    <n v="0"/>
    <x v="228"/>
    <n v="486"/>
    <n v="78"/>
    <n v="0.78"/>
    <n v="4761364"/>
    <s v="bedroom pop"/>
    <s v="2pOEFqvfxp5uUQ8vQEmVA0"/>
    <n v="3434"/>
    <s v="Heaven knows"/>
    <d v="2023-11-10T00:00:00"/>
    <n v="791"/>
    <n v="13.183333333333334"/>
    <n v="1.0986111111111112"/>
    <n v="13"/>
    <s v="album"/>
    <s v="Album"/>
    <n v="243"/>
  </r>
  <r>
    <s v="0rKWJnmo6Q0ovoPOLoLm0t"/>
    <n v="5511"/>
    <s v="TOO MUCH"/>
    <n v="1"/>
    <n v="63"/>
    <n v="0.63"/>
    <b v="1"/>
    <n v="1"/>
    <x v="66"/>
    <n v="122"/>
    <n v="79"/>
    <n v="0.79"/>
    <n v="6596750"/>
    <s v="N/A"/>
    <s v="7gCggwpSuqUmVzWniLdpKR"/>
    <n v="3435"/>
    <s v="TOO MUCH"/>
    <d v="2023-10-19T00:00:00"/>
    <n v="813"/>
    <n v="13.55"/>
    <n v="1.1291666666666667"/>
    <n v="1"/>
    <s v="single"/>
    <s v="Single"/>
    <n v="339"/>
  </r>
  <r>
    <s v="7DswEZZthZ6piQpL25qGAM"/>
    <n v="2130"/>
    <s v="On My Mama"/>
    <n v="7"/>
    <n v="63"/>
    <n v="0.63"/>
    <b v="1"/>
    <n v="1"/>
    <x v="1040"/>
    <n v="3436"/>
    <n v="61"/>
    <n v="0.61"/>
    <n v="1263572"/>
    <s v="alternative r&amp;b"/>
    <s v="6WlGOgNNtpwFt2gfRFfqgZ"/>
    <n v="3436"/>
    <s v="JAGUAR II"/>
    <d v="2023-08-25T00:00:00"/>
    <n v="868"/>
    <n v="14.466666666666667"/>
    <n v="1.2055555555555555"/>
    <n v="11"/>
    <s v="album"/>
    <s v="Album"/>
    <n v="307"/>
  </r>
  <r>
    <s v="3u9PAti8muEXXvEjeFpQK0"/>
    <n v="7323"/>
    <s v="WHARF TALK (feat. A$AP Rocky)"/>
    <n v="20"/>
    <n v="63"/>
    <n v="0.63"/>
    <b v="1"/>
    <n v="1"/>
    <x v="20"/>
    <n v="39"/>
    <n v="86"/>
    <n v="0.86"/>
    <n v="24420596"/>
    <s v="N/A"/>
    <s v="1GG6U2SSJPHO6XsFiBzxYv"/>
    <n v="2755"/>
    <s v="CALL ME IF YOU GET LOST: The Estate Sale"/>
    <d v="2023-03-31T00:00:00"/>
    <n v="1015"/>
    <n v="16.916666666666668"/>
    <n v="1.4097222222222223"/>
    <n v="24"/>
    <s v="album"/>
    <s v="Album"/>
    <n v="34"/>
  </r>
  <r>
    <s v="2p6Fh5ruk8YUaO43huubHW"/>
    <n v="1492"/>
    <s v="Collide (Sped Up Remix)"/>
    <n v="10"/>
    <n v="63"/>
    <n v="0.63"/>
    <b v="1"/>
    <n v="1"/>
    <x v="786"/>
    <n v="2313"/>
    <n v="61"/>
    <n v="0.61"/>
    <n v="956325"/>
    <s v="N/A"/>
    <s v="0FvZIwN0AHWYQVyuS3KR7H"/>
    <n v="3438"/>
    <s v="Dark Side"/>
    <d v="2023-01-31T00:00:00"/>
    <n v="1074"/>
    <n v="17.899999999999999"/>
    <n v="1.4916666666666665"/>
    <n v="10"/>
    <s v="album"/>
    <s v="Album"/>
    <n v="368"/>
  </r>
  <r>
    <s v="4sx6NRwL6Ol3V6m9exwGlQ"/>
    <n v="5647"/>
    <s v="LOVE AGAIN"/>
    <n v="1"/>
    <n v="63"/>
    <n v="0.63"/>
    <b v="0"/>
    <n v="0"/>
    <x v="66"/>
    <n v="122"/>
    <n v="79"/>
    <n v="0.79"/>
    <n v="6596750"/>
    <s v="N/A"/>
    <s v="3z53jSP5i9bCPVOu3PARM8"/>
    <n v="3439"/>
    <s v="LOVE AGAIN"/>
    <d v="2023-01-27T00:00:00"/>
    <n v="1078"/>
    <n v="17.966666666666665"/>
    <n v="1.497222222222222"/>
    <n v="1"/>
    <s v="single"/>
    <s v="Single"/>
    <n v="244"/>
  </r>
  <r>
    <s v="3NanY0K4okhIQzL33U5Ad8"/>
    <n v="32"/>
    <s v="Boy's a Liar"/>
    <n v="1"/>
    <n v="63"/>
    <n v="0.63"/>
    <b v="0"/>
    <n v="0"/>
    <x v="228"/>
    <n v="486"/>
    <n v="78"/>
    <n v="0.78"/>
    <n v="4761364"/>
    <s v="bedroom pop"/>
    <s v="5Kdlc7Kds94W7UFFg6Me0N"/>
    <n v="3440"/>
    <s v="Boy's a liar"/>
    <d v="2022-11-30T00:00:00"/>
    <n v="1136"/>
    <n v="18.933333333333334"/>
    <n v="1.5777777777777777"/>
    <n v="2"/>
    <s v="single"/>
    <s v="Single"/>
    <n v="218"/>
  </r>
  <r>
    <s v="2JxPgHghyuG0SKNy8htBWg"/>
    <n v="6050"/>
    <s v="Exscape"/>
    <n v="3"/>
    <n v="63"/>
    <n v="0.63"/>
    <b v="0"/>
    <n v="0"/>
    <x v="370"/>
    <n v="872"/>
    <n v="72"/>
    <n v="0.72"/>
    <n v="2131649"/>
    <s v="N/A"/>
    <s v="3q6BNwqgHKVzXzAv2ZV6tD"/>
    <n v="872"/>
    <s v="Her Love Still Haunts Me Like a Ghost"/>
    <d v="2022-10-28T00:00:00"/>
    <n v="1169"/>
    <n v="19.483333333333334"/>
    <n v="1.6236111111111111"/>
    <n v="7"/>
    <s v="album"/>
    <s v="Album"/>
    <n v="237"/>
  </r>
  <r>
    <s v="4cacyP5c3PMlfnyjpg13xW"/>
    <n v="6461"/>
    <s v="Betty (Get Money)"/>
    <n v="1"/>
    <n v="63"/>
    <n v="0.63"/>
    <b v="0"/>
    <n v="0"/>
    <x v="1041"/>
    <n v="3442"/>
    <n v="66"/>
    <n v="0.66"/>
    <n v="1758083"/>
    <s v="N/A"/>
    <s v="3FEQZNn34v3EdxrVKi9pZF"/>
    <n v="3442"/>
    <s v="Betty (Get Money)"/>
    <d v="2022-06-10T00:00:00"/>
    <n v="1309"/>
    <n v="21.816666666666666"/>
    <n v="1.8180555555555555"/>
    <n v="1"/>
    <s v="single"/>
    <s v="Single"/>
    <n v="244"/>
  </r>
  <r>
    <s v="0QNNd0qMCDbraS1nQPg3aA"/>
    <n v="3372"/>
    <s v="HOTEL LOBBY (Unc &amp; Phew)"/>
    <n v="1"/>
    <n v="63"/>
    <n v="0.63"/>
    <b v="1"/>
    <n v="1"/>
    <x v="763"/>
    <n v="2210"/>
    <n v="76"/>
    <n v="0.76"/>
    <n v="8079123"/>
    <s v="N/A"/>
    <s v="0zWZX428gMb9vSBUMRdDiy"/>
    <n v="3443"/>
    <s v="HOTEL LOBBY (Unc &amp; Phew)"/>
    <d v="2022-05-20T00:00:00"/>
    <n v="1330"/>
    <n v="22.166666666666668"/>
    <n v="1.8472222222222223"/>
    <n v="1"/>
    <s v="single"/>
    <s v="Single"/>
    <n v="237"/>
  </r>
  <r>
    <s v="4pi1G1x8tl9VfdD9bL3maT"/>
    <n v="1202"/>
    <s v="Big Energy"/>
    <n v="4"/>
    <n v="63"/>
    <n v="0.63"/>
    <b v="1"/>
    <n v="1"/>
    <x v="1042"/>
    <n v="3444"/>
    <n v="75"/>
    <n v="0.75"/>
    <n v="2338401"/>
    <s v="N/A"/>
    <s v="4vjE6Rgl5z6K2PhrAtIA7O"/>
    <n v="3444"/>
    <s v="777"/>
    <d v="2022-03-25T00:00:00"/>
    <n v="1386"/>
    <n v="23.1"/>
    <n v="1.925"/>
    <n v="13"/>
    <s v="album"/>
    <s v="Album"/>
    <n v="287"/>
  </r>
  <r>
    <s v="2WzAAerBvZvvFXgUpSwHZ9"/>
    <n v="231"/>
    <s v="MIDNIGHT"/>
    <n v="1"/>
    <n v="63"/>
    <n v="0.63"/>
    <b v="0"/>
    <n v="0"/>
    <x v="1043"/>
    <n v="3445"/>
    <n v="45"/>
    <n v="0.45"/>
    <n v="192204"/>
    <s v="phonk, drift phonk"/>
    <s v="5nWRdZWdSXAMvLTZFxuD2W"/>
    <n v="3445"/>
    <s v="MIDNIGHT"/>
    <d v="2022-02-13T00:00:00"/>
    <n v="1426"/>
    <n v="23.766666666666666"/>
    <n v="1.9805555555555554"/>
    <n v="1"/>
    <s v="single"/>
    <s v="Single"/>
    <n v="203"/>
  </r>
  <r>
    <s v="2DuPBbS5mIldXnh7Wum8Cy"/>
    <n v="3045"/>
    <s v="My Little Love"/>
    <n v="3"/>
    <n v="63"/>
    <n v="0.63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648"/>
  </r>
  <r>
    <s v="4IQkfUsrwXol38VV3U7t7T"/>
    <n v="6694"/>
    <s v="Run (feat. Ed Sheeran) (Taylor’s Version) (From The Vault)"/>
    <n v="28"/>
    <n v="63"/>
    <n v="0.63"/>
    <b v="0"/>
    <n v="0"/>
    <x v="1"/>
    <n v="2"/>
    <n v="100"/>
    <n v="1"/>
    <n v="14539632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4"/>
  </r>
  <r>
    <s v="5efTda0aHZNWNB5srlwFmK"/>
    <n v="3554"/>
    <s v="Sour Switchblade"/>
    <n v="1"/>
    <n v="63"/>
    <n v="0.63"/>
    <b v="1"/>
    <n v="1"/>
    <x v="1044"/>
    <n v="3448"/>
    <n v="51"/>
    <n v="0.51"/>
    <n v="336779"/>
    <s v="N/A"/>
    <s v="6AmDiiRIuWbd4y9LqMcvDY"/>
    <n v="3448"/>
    <s v="Sour Switchblade"/>
    <d v="2021-09-02T00:00:00"/>
    <n v="1590"/>
    <n v="26.5"/>
    <n v="2.2083333333333335"/>
    <n v="1"/>
    <s v="single"/>
    <s v="Single"/>
    <n v="248"/>
  </r>
  <r>
    <s v="4ka1FkKAMde6dQAFFMXKac"/>
    <n v="2849"/>
    <s v="i hope ur miserable until ur dead"/>
    <n v="1"/>
    <n v="63"/>
    <n v="0.63"/>
    <b v="1"/>
    <n v="1"/>
    <x v="579"/>
    <n v="1506"/>
    <n v="68"/>
    <n v="0.68"/>
    <n v="1719445"/>
    <s v="N/A"/>
    <s v="3dv1xXXFHlv3WNSNsSZ93d"/>
    <n v="3449"/>
    <s v="i hope ur miserable until ur dead"/>
    <d v="2021-08-06T00:00:00"/>
    <n v="1617"/>
    <n v="26.95"/>
    <n v="2.2458333333333331"/>
    <n v="1"/>
    <s v="single"/>
    <s v="Single"/>
    <n v="295"/>
  </r>
  <r>
    <s v="3WOZcIibmurJult4Z7Wfce"/>
    <n v="7671"/>
    <s v="Spin Me Around"/>
    <n v="9"/>
    <n v="63"/>
    <n v="0.63"/>
    <b v="0"/>
    <n v="0"/>
    <x v="27"/>
    <n v="53"/>
    <n v="83"/>
    <n v="0.83"/>
    <n v="3767285"/>
    <s v="bedroom pop"/>
    <s v="5TkaDC4mYSLBvdG6UrIB0v"/>
    <n v="2248"/>
    <s v="CINEMA"/>
    <d v="2021-06-25T00:00:00"/>
    <n v="1659"/>
    <n v="27.65"/>
    <n v="2.3041666666666667"/>
    <n v="13"/>
    <s v="album"/>
    <s v="Album"/>
    <n v="244"/>
  </r>
  <r>
    <s v="0DwVfCYLrVXgvejYbWwZAd"/>
    <n v="2643"/>
    <s v="Break It Off"/>
    <n v="1"/>
    <n v="63"/>
    <n v="0.63"/>
    <b v="0"/>
    <n v="0"/>
    <x v="228"/>
    <n v="486"/>
    <n v="78"/>
    <n v="0.78"/>
    <n v="4759233"/>
    <s v="bedroom pop"/>
    <s v="5q84FQfWp3Q7XnoMlzLRD3"/>
    <n v="3451"/>
    <s v="Break It Off"/>
    <d v="2021-06-04T00:00:00"/>
    <n v="1680"/>
    <n v="28"/>
    <n v="2.3333333333333335"/>
    <n v="1"/>
    <s v="single"/>
    <s v="Single"/>
    <n v="158"/>
  </r>
  <r>
    <s v="0UKUfxIkDAMZz7hMdiVX3m"/>
    <n v="5068"/>
    <s v="Cover Me In Sunshine"/>
    <n v="12"/>
    <n v="63"/>
    <n v="0.63"/>
    <b v="0"/>
    <n v="0"/>
    <x v="210"/>
    <n v="451"/>
    <n v="78"/>
    <n v="0.78"/>
    <n v="18203604"/>
    <s v="N/A"/>
    <s v="061vVdNVxwouz0INdQeOkn"/>
    <n v="3452"/>
    <s v="All I Know So Far: Setlist"/>
    <d v="2021-05-21T00:00:00"/>
    <n v="1694"/>
    <n v="28.233333333333334"/>
    <n v="2.3527777777777779"/>
    <n v="16"/>
    <s v="album"/>
    <s v="Album"/>
    <n v="23"/>
  </r>
  <r>
    <s v="6rYgEHuyhO064Lgj48qlIe"/>
    <n v="7154"/>
    <s v="I'll Call You Mine"/>
    <n v="10"/>
    <n v="63"/>
    <n v="0.63"/>
    <b v="0"/>
    <n v="0"/>
    <x v="49"/>
    <n v="92"/>
    <n v="73"/>
    <n v="0.73"/>
    <n v="8763286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36"/>
  </r>
  <r>
    <s v="0tQ9vBYpldCuikPsbgOVKA"/>
    <n v="5592"/>
    <s v="Untouchable (Taylor’s Version)"/>
    <n v="15"/>
    <n v="63"/>
    <n v="0.63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52"/>
  </r>
  <r>
    <s v="1msEuwSBneBKpVCZQcFTsU"/>
    <n v="8150"/>
    <s v="Forever &amp; Always (Taylor’s Version)"/>
    <n v="11"/>
    <n v="63"/>
    <n v="0.63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75"/>
  </r>
  <r>
    <s v="4X3Br7EVc8oy44zUwU1z5w"/>
    <n v="1914"/>
    <s v="slower"/>
    <n v="3"/>
    <n v="63"/>
    <n v="0.63"/>
    <b v="0"/>
    <n v="0"/>
    <x v="11"/>
    <n v="26"/>
    <n v="88"/>
    <n v="0.88"/>
    <n v="9256589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313"/>
  </r>
  <r>
    <s v="55Vf4bimc1Rtfg0PAQRAo2"/>
    <n v="9468"/>
    <s v="happiness"/>
    <n v="7"/>
    <n v="63"/>
    <n v="0.63"/>
    <b v="1"/>
    <n v="1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525"/>
  </r>
  <r>
    <s v="6uwfVkaOM1mcMkFmSn35ix"/>
    <n v="305"/>
    <s v="no body, no crime (feat. HAIM)"/>
    <n v="6"/>
    <n v="63"/>
    <n v="0.63"/>
    <b v="0"/>
    <n v="0"/>
    <x v="1"/>
    <n v="2"/>
    <n v="100"/>
    <n v="1"/>
    <n v="14548937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59"/>
  </r>
  <r>
    <s v="2awNGIJHodfLZSClB3PYhz"/>
    <n v="6687"/>
    <s v="coney island (feat. The National)"/>
    <n v="9"/>
    <n v="63"/>
    <n v="0.63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58"/>
  </r>
  <r>
    <s v="15JRvf02KKGHKgC31jrpuh"/>
    <n v="5230"/>
    <s v="Meh"/>
    <n v="11"/>
    <n v="63"/>
    <n v="0.63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7"/>
  </r>
  <r>
    <s v="0F13K9dwYH2zpTWiR8d628"/>
    <n v="770"/>
    <s v="Go2DaMoon (feat. Kanye West)"/>
    <n v="2"/>
    <n v="63"/>
    <n v="0.63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99"/>
  </r>
  <r>
    <s v="73YUReisjb3A9ActdLLjJQ"/>
    <n v="5890"/>
    <s v="happiness"/>
    <n v="7"/>
    <n v="63"/>
    <n v="0.63"/>
    <b v="1"/>
    <n v="1"/>
    <x v="1"/>
    <n v="2"/>
    <n v="100"/>
    <n v="1"/>
    <n v="14539632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525"/>
  </r>
  <r>
    <s v="0ZLuW8uOXdFNWcI40C0OC2"/>
    <n v="2253"/>
    <s v="Whats Poppin (feat. DaBaby, Tory Lanez &amp; Lil Wayne) [Remix] - Bonus Track"/>
    <n v="15"/>
    <n v="63"/>
    <n v="0.63"/>
    <b v="1"/>
    <n v="1"/>
    <x v="425"/>
    <n v="1027"/>
    <n v="75"/>
    <n v="0.75"/>
    <n v="4350533"/>
    <s v="N/A"/>
    <s v="5g2INX6dnMIJG0xKygXwF3"/>
    <n v="3463"/>
    <s v="Thats What They All Say"/>
    <d v="2020-12-11T00:00:00"/>
    <n v="1855"/>
    <n v="30.916666666666668"/>
    <n v="2.5763888888888888"/>
    <n v="15"/>
    <s v="album"/>
    <s v="Album"/>
    <n v="379"/>
  </r>
  <r>
    <s v="18jbMG8etanCMt6C5wFRDa"/>
    <n v="787"/>
    <s v="Lotta True Crime"/>
    <n v="2"/>
    <n v="63"/>
    <n v="0.63"/>
    <b v="1"/>
    <n v="1"/>
    <x v="1045"/>
    <n v="3464"/>
    <n v="58"/>
    <n v="0.57999999999999996"/>
    <n v="1293252"/>
    <s v="N/A"/>
    <s v="49iT8dV8hZ5o7bqpOI5yfI"/>
    <n v="3464"/>
    <s v="Public Void"/>
    <d v="2020-09-25T00:00:00"/>
    <n v="1932"/>
    <n v="32.200000000000003"/>
    <n v="2.6833333333333336"/>
    <n v="7"/>
    <s v="album"/>
    <s v="Album"/>
    <n v="337"/>
  </r>
  <r>
    <s v="0mfHN9LcAPidSI3JCPqYml"/>
    <n v="1623"/>
    <s v="Feel Better"/>
    <n v="4"/>
    <n v="63"/>
    <n v="0.63"/>
    <b v="1"/>
    <n v="1"/>
    <x v="1045"/>
    <n v="3464"/>
    <n v="58"/>
    <n v="0.57999999999999996"/>
    <n v="1293557"/>
    <s v="N/A"/>
    <s v="49iT8dV8hZ5o7bqpOI5yfI"/>
    <n v="3464"/>
    <s v="Public Void"/>
    <d v="2020-09-25T00:00:00"/>
    <n v="1932"/>
    <n v="32.200000000000003"/>
    <n v="2.6833333333333336"/>
    <n v="7"/>
    <s v="album"/>
    <s v="Album"/>
    <n v="421"/>
  </r>
  <r>
    <s v="27u7t9d7ZQoyjsCROHuZJ3"/>
    <n v="2649"/>
    <s v="Tick Tock (feat. 24kGoldn)"/>
    <n v="1"/>
    <n v="63"/>
    <n v="0.63"/>
    <b v="0"/>
    <n v="0"/>
    <x v="378"/>
    <n v="902"/>
    <n v="74"/>
    <n v="0.74"/>
    <n v="5975530"/>
    <s v="N/A"/>
    <s v="3tuAs968COA2vxKjiLvmxr"/>
    <n v="3466"/>
    <s v="Tick Tock (feat. 24kGoldn)"/>
    <d v="2020-08-21T00:00:00"/>
    <n v="1967"/>
    <n v="32.783333333333331"/>
    <n v="2.7319444444444443"/>
    <n v="1"/>
    <s v="single"/>
    <s v="Single"/>
    <n v="297"/>
  </r>
  <r>
    <s v="5vGLcdRuSbUhD8ScwsGSdA"/>
    <n v="3579"/>
    <s v="Whoopty"/>
    <n v="1"/>
    <n v="63"/>
    <n v="0.63"/>
    <b v="1"/>
    <n v="1"/>
    <x v="1046"/>
    <n v="3467"/>
    <n v="58"/>
    <n v="0.57999999999999996"/>
    <n v="277520"/>
    <s v="dembow"/>
    <s v="5oBYG6dEI2Er6EeLnmonGE"/>
    <n v="3467"/>
    <s v="Whoopty"/>
    <d v="2020-08-20T00:00:00"/>
    <n v="1968"/>
    <n v="32.799999999999997"/>
    <n v="2.7333333333333329"/>
    <n v="1"/>
    <s v="single"/>
    <s v="Single"/>
    <n v="205"/>
  </r>
  <r>
    <s v="2ehRU518I0hYqMGQnk4lDY"/>
    <n v="8062"/>
    <s v="invisible string"/>
    <n v="11"/>
    <n v="63"/>
    <n v="0.63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21"/>
  </r>
  <r>
    <s v="76mOLcXOjOEhyY4mMF1l3r"/>
    <n v="7093"/>
    <s v="seven"/>
    <n v="7"/>
    <n v="63"/>
    <n v="0.63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48"/>
  </r>
  <r>
    <s v="0qUcpOOna3kkrwfqky85e1"/>
    <n v="1534"/>
    <s v="Eyes Blue Like The Atlantic (feat. Subvrbs)"/>
    <n v="1"/>
    <n v="63"/>
    <n v="0.63"/>
    <b v="0"/>
    <n v="0"/>
    <x v="1047"/>
    <n v="3470"/>
    <n v="48"/>
    <n v="0.48"/>
    <n v="68226"/>
    <s v="N/A"/>
    <s v="5UYjxc4HIYeesKS0WJlhEI"/>
    <n v="3470"/>
    <s v="Eyes Blue Like The Atlantic (feat. Subvrbs)"/>
    <d v="2020-07-20T00:00:00"/>
    <n v="1999"/>
    <n v="33.31666666666667"/>
    <n v="2.776388888888889"/>
    <n v="1"/>
    <s v="single"/>
    <s v="Single"/>
    <n v="257"/>
  </r>
  <r>
    <s v="1sgDyuLooyvEML4oHspNza"/>
    <n v="6359"/>
    <s v="Lose Somebody"/>
    <n v="2"/>
    <n v="63"/>
    <n v="0.63"/>
    <b v="0"/>
    <n v="0"/>
    <x v="502"/>
    <n v="1251"/>
    <n v="76"/>
    <n v="0.76"/>
    <n v="8669911"/>
    <s v="tropical house"/>
    <s v="7tcs1X9pzFvcLOPuhCstQJ"/>
    <n v="2073"/>
    <s v="Golden Hour"/>
    <d v="2020-05-29T00:00:00"/>
    <n v="2051"/>
    <n v="34.18333333333333"/>
    <n v="2.848611111111111"/>
    <n v="18"/>
    <s v="album"/>
    <s v="Album"/>
    <n v="332"/>
  </r>
  <r>
    <s v="2CzUlaKN1mvb0szagSR3ux"/>
    <n v="1443"/>
    <s v="Fuck The World (Summer in London)"/>
    <n v="4"/>
    <n v="63"/>
    <n v="0.63"/>
    <b v="1"/>
    <n v="1"/>
    <x v="1048"/>
    <n v="3472"/>
    <n v="80"/>
    <n v="0.8"/>
    <n v="7897022"/>
    <s v="r&amp;b"/>
    <s v="3vi20DRHkqv4HyVg9Rt9wC"/>
    <n v="3472"/>
    <s v="Fuck The World"/>
    <d v="2020-02-07T00:00:00"/>
    <n v="2163"/>
    <n v="36.049999999999997"/>
    <n v="3.0041666666666664"/>
    <n v="10"/>
    <s v="album"/>
    <s v="Album"/>
    <n v="394"/>
  </r>
  <r>
    <s v="0TrPqhAMoaKUFLR7iYDokf"/>
    <n v="2503"/>
    <s v="Know Your Worth"/>
    <n v="1"/>
    <n v="63"/>
    <n v="0.63"/>
    <b v="0"/>
    <n v="0"/>
    <x v="241"/>
    <n v="532"/>
    <n v="82"/>
    <n v="0.82"/>
    <n v="16943442"/>
    <s v="N/A"/>
    <s v="0uLz2ygHQAtLknyGasJOr5"/>
    <n v="3473"/>
    <s v="Know Your Worth"/>
    <d v="2020-02-04T00:00:00"/>
    <n v="2166"/>
    <n v="36.1"/>
    <n v="3.0083333333333333"/>
    <n v="1"/>
    <s v="single"/>
    <s v="Single"/>
    <n v="302"/>
  </r>
  <r>
    <s v="5JiH89mHrv9oWHlD0T326z"/>
    <n v="765"/>
    <s v="To Be So Lonely"/>
    <n v="7"/>
    <n v="63"/>
    <n v="0.63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2"/>
  </r>
  <r>
    <s v="073ILU1C3APNRGF66VhtyA"/>
    <n v="5638"/>
    <s v="Liar"/>
    <n v="6"/>
    <n v="63"/>
    <n v="0.63"/>
    <b v="0"/>
    <n v="0"/>
    <x v="337"/>
    <n v="774"/>
    <n v="78"/>
    <n v="0.78"/>
    <n v="35579266"/>
    <s v="N/A"/>
    <s v="3Vsbl0diFGw8HNSjG8ue9m"/>
    <n v="1401"/>
    <s v="Romance"/>
    <d v="2019-12-06T00:00:00"/>
    <n v="2226"/>
    <n v="37.1"/>
    <n v="3.0916666666666668"/>
    <n v="14"/>
    <s v="album"/>
    <s v="Album"/>
    <n v="345"/>
  </r>
  <r>
    <s v="5KE9b4x7Zj2A8XtbkqhqTe"/>
    <n v="221"/>
    <s v="Staring At The Sun (feat. SZA)"/>
    <n v="11"/>
    <n v="63"/>
    <n v="0.63"/>
    <b v="1"/>
    <n v="1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8"/>
  </r>
  <r>
    <s v="6fTt0CH2t0mdeB2N9XFG5r"/>
    <n v="5256"/>
    <s v="Panini"/>
    <n v="2"/>
    <n v="63"/>
    <n v="0.63"/>
    <b v="0"/>
    <n v="0"/>
    <x v="491"/>
    <n v="1226"/>
    <n v="71"/>
    <n v="0.71"/>
    <n v="12309710"/>
    <s v="N/A"/>
    <s v="4IRiXE5NROxknUSAUSjMoO"/>
    <n v="1226"/>
    <s v="7"/>
    <d v="2019-06-21T00:00:00"/>
    <n v="2394"/>
    <n v="39.9"/>
    <n v="3.3249999999999997"/>
    <n v="8"/>
    <s v="album"/>
    <s v="Album"/>
    <n v="191"/>
  </r>
  <r>
    <s v="0mjAU3yKR1QnXnHtjGJqTM"/>
    <n v="3106"/>
    <s v="Rescue Me"/>
    <n v="1"/>
    <n v="63"/>
    <n v="0.63"/>
    <b v="0"/>
    <n v="0"/>
    <x v="54"/>
    <n v="99"/>
    <n v="81"/>
    <n v="0.81"/>
    <n v="18703625"/>
    <s v="soft pop"/>
    <s v="57BhVBJbVPfIbwLANO5fSe"/>
    <n v="3478"/>
    <s v="Rescue Me"/>
    <d v="2019-05-17T00:00:00"/>
    <n v="2429"/>
    <n v="40.483333333333334"/>
    <n v="3.3736111111111113"/>
    <n v="1"/>
    <s v="single"/>
    <s v="Single"/>
    <n v="264"/>
  </r>
  <r>
    <s v="3wFLWP0FcIqHK1wb1CPthQ"/>
    <n v="4537"/>
    <s v="fake smile"/>
    <n v="5"/>
    <n v="63"/>
    <n v="0.63"/>
    <b v="1"/>
    <n v="1"/>
    <x v="99"/>
    <n v="189"/>
    <n v="90"/>
    <n v="0.9"/>
    <n v="107374593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348"/>
  </r>
  <r>
    <s v="0rTV5WefWd1J3OwIheTzxM"/>
    <n v="5947"/>
    <s v="Talk"/>
    <n v="1"/>
    <n v="63"/>
    <n v="0.63"/>
    <b v="0"/>
    <n v="0"/>
    <x v="241"/>
    <n v="532"/>
    <n v="82"/>
    <n v="0.82"/>
    <n v="16943442"/>
    <s v="N/A"/>
    <s v="58kvvQvx6OtLqEDhqYSzyM"/>
    <n v="3480"/>
    <s v="Talk"/>
    <d v="2019-02-07T00:00:00"/>
    <n v="2528"/>
    <n v="42.133333333333333"/>
    <n v="3.5111111111111111"/>
    <n v="1"/>
    <s v="single"/>
    <s v="Single"/>
    <n v="329"/>
  </r>
  <r>
    <s v="222B3aljXx6fFwKmFjuBED"/>
    <n v="2306"/>
    <s v="Woman Like Me (feat. Nicki Minaj)"/>
    <n v="2"/>
    <n v="63"/>
    <n v="0.63"/>
    <b v="1"/>
    <n v="1"/>
    <x v="1049"/>
    <n v="3481"/>
    <n v="71"/>
    <n v="0.71"/>
    <n v="12326751"/>
    <s v="N/A"/>
    <s v="7Ho8gAx4haSxv1eFLQwvTj"/>
    <n v="3481"/>
    <s v="LM5 (Deluxe)"/>
    <d v="2018-11-16T00:00:00"/>
    <n v="2611"/>
    <n v="43.516666666666666"/>
    <n v="3.6263888888888887"/>
    <n v="18"/>
    <s v="album"/>
    <s v="Album"/>
    <n v="382"/>
  </r>
  <r>
    <s v="6TA5aymvVrtiPVbuAwmPIc"/>
    <n v="4212"/>
    <s v="Scary Love"/>
    <n v="4"/>
    <n v="63"/>
    <n v="0.63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71"/>
  </r>
  <r>
    <s v="2XSrt1dcuOXPgl3B4bxmBz"/>
    <n v="2038"/>
    <s v="Carrollton"/>
    <n v="12"/>
    <n v="63"/>
    <n v="0.63"/>
    <b v="1"/>
    <n v="1"/>
    <x v="1050"/>
    <n v="3483"/>
    <n v="83"/>
    <n v="0.83"/>
    <n v="8957416"/>
    <s v="emo rap, horrorcore, cloud rap, trap metal, underground hip hop"/>
    <s v="2ivOxIKDHxEo6WMD9m3ytn"/>
    <n v="3483"/>
    <s v="I Want to Die In New Orleans"/>
    <d v="2018-09-07T00:00:00"/>
    <n v="2681"/>
    <n v="44.68333333333333"/>
    <n v="3.723611111111111"/>
    <n v="14"/>
    <s v="album"/>
    <s v="Album"/>
    <n v="339"/>
  </r>
  <r>
    <s v="2X3UgVLSA4wYriGIQyYmMA"/>
    <n v="6880"/>
    <s v="Answer : Love Myself"/>
    <n v="16"/>
    <n v="63"/>
    <n v="0.63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18"/>
  </r>
  <r>
    <s v="7KZ5MMVgBVox9ycroB2UrI"/>
    <n v="6599"/>
    <s v="CAROUSEL"/>
    <n v="2"/>
    <n v="63"/>
    <n v="0.63"/>
    <b v="1"/>
    <n v="1"/>
    <x v="135"/>
    <n v="254"/>
    <n v="89"/>
    <n v="0.89"/>
    <n v="41107596"/>
    <s v="rap"/>
    <s v="41GuZcammIkupMPKH2OJ6I"/>
    <n v="418"/>
    <s v="ASTROWORLD"/>
    <d v="2018-08-03T00:00:00"/>
    <n v="2716"/>
    <n v="45.266666666666666"/>
    <n v="3.7722222222222221"/>
    <n v="17"/>
    <s v="album"/>
    <s v="Album"/>
    <n v="3"/>
  </r>
  <r>
    <s v="0zqy3ss4CwD6u4QPksS0nI"/>
    <n v="7952"/>
    <s v="8 Out Of 10"/>
    <n v="7"/>
    <n v="63"/>
    <n v="0.63"/>
    <b v="1"/>
    <n v="1"/>
    <x v="88"/>
    <n v="164"/>
    <n v="95"/>
    <n v="0.95"/>
    <n v="103094105"/>
    <s v="rap"/>
    <s v="1ATL5GLyefJaxhQzSPVrLX"/>
    <n v="336"/>
    <s v="Scorpion"/>
    <d v="2018-06-29T00:00:00"/>
    <n v="2751"/>
    <n v="45.85"/>
    <n v="3.8208333333333333"/>
    <n v="25"/>
    <s v="album"/>
    <s v="Album"/>
    <n v="326"/>
  </r>
  <r>
    <s v="3qN5qMTKyEEmiTZD38BNTT"/>
    <n v="2355"/>
    <s v="I'm Upset"/>
    <n v="6"/>
    <n v="63"/>
    <n v="0.63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57"/>
  </r>
  <r>
    <s v="3T9CfDxFYqZWSKxd0BhZrb"/>
    <n v="2227"/>
    <s v="Wait"/>
    <n v="3"/>
    <n v="63"/>
    <n v="0.63"/>
    <b v="0"/>
    <n v="0"/>
    <x v="138"/>
    <n v="261"/>
    <n v="85"/>
    <n v="0.85"/>
    <n v="45764832"/>
    <s v="pop"/>
    <s v="1Li4rADxSxjT2g4xqUcMYh"/>
    <n v="1568"/>
    <s v="Red Pill Blues (Deluxe)"/>
    <d v="2018-06-15T00:00:00"/>
    <n v="2765"/>
    <n v="46.083333333333336"/>
    <n v="3.8402777777777781"/>
    <n v="22"/>
    <s v="album"/>
    <s v="Album"/>
    <n v="317"/>
  </r>
  <r>
    <s v="6nO3tr47nr2P7f3hXb8JIo"/>
    <n v="394"/>
    <s v="Champion (feat. Travis Scott)"/>
    <n v="5"/>
    <n v="63"/>
    <n v="0.63"/>
    <b v="1"/>
    <n v="1"/>
    <x v="1051"/>
    <n v="3489"/>
    <n v="69"/>
    <n v="0.69"/>
    <n v="3563926"/>
    <s v="melodic rap"/>
    <s v="1hTrdWpdPEeXHQWc9GmpxZ"/>
    <n v="3489"/>
    <s v="RECKLESS"/>
    <d v="2018-05-18T00:00:00"/>
    <n v="2793"/>
    <n v="46.55"/>
    <n v="3.8791666666666664"/>
    <n v="12"/>
    <s v="album"/>
    <s v="Album"/>
    <n v="325"/>
  </r>
  <r>
    <s v="45Ln3F9PRPYTXBcMFkZMzS"/>
    <n v="2976"/>
    <s v="R.I.P. Fredo (feat. Young Nudy) - Notice Me"/>
    <n v="18"/>
    <n v="63"/>
    <n v="0.63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68"/>
  </r>
  <r>
    <s v="1oNcc2isuz7d3hc1fMoHqj"/>
    <n v="4976"/>
    <s v="Mileage (feat. Chief Keef)"/>
    <n v="13"/>
    <n v="63"/>
    <n v="0.63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49"/>
  </r>
  <r>
    <s v="2vVXZKnEIU5j0yVDGQX46l"/>
    <n v="7761"/>
    <s v="Pretty Boy"/>
    <n v="1"/>
    <n v="63"/>
    <n v="0.63"/>
    <b v="0"/>
    <n v="0"/>
    <x v="78"/>
    <n v="143"/>
    <n v="79"/>
    <n v="0.79"/>
    <n v="12552680"/>
    <s v="N/A"/>
    <s v="5kFjYk3umY8Pu1lymIJLVy"/>
    <n v="419"/>
    <s v="Death of a Party Girl"/>
    <d v="2018-05-08T00:00:00"/>
    <n v="2803"/>
    <n v="46.716666666666669"/>
    <n v="3.8930555555555557"/>
    <n v="10"/>
    <s v="album"/>
    <s v="Album"/>
    <n v="276"/>
  </r>
  <r>
    <s v="33IOhptvC2Qoy2UhjiHXLV"/>
    <n v="2781"/>
    <s v="Flames"/>
    <n v="1"/>
    <n v="63"/>
    <n v="0.63"/>
    <b v="0"/>
    <n v="0"/>
    <x v="126"/>
    <n v="239"/>
    <n v="87"/>
    <n v="0.87"/>
    <n v="27143729"/>
    <s v="edm"/>
    <s v="3B8J3BMp7lMA5YR5bUXHGK"/>
    <n v="3493"/>
    <s v="Flames"/>
    <d v="2018-03-22T00:00:00"/>
    <n v="2850"/>
    <n v="47.5"/>
    <n v="3.9583333333333335"/>
    <n v="1"/>
    <s v="single"/>
    <s v="Single"/>
    <n v="325"/>
  </r>
  <r>
    <s v="4QtiVmuA88tPQiCOHZuQ5b"/>
    <n v="1336"/>
    <s v="1, 2, 3 (feat. Jason Derulo &amp; De La Ghetto)"/>
    <n v="1"/>
    <n v="63"/>
    <n v="0.63"/>
    <b v="0"/>
    <n v="0"/>
    <x v="1052"/>
    <n v="3494"/>
    <n v="63"/>
    <n v="0.63"/>
    <n v="3148347"/>
    <s v="latin pop"/>
    <s v="1jHSAfCHKUFx5imuezI7HE"/>
    <n v="3494"/>
    <s v="1, 2, 3 (feat. Jason Derulo &amp; De La Ghetto)"/>
    <d v="2018-02-16T00:00:00"/>
    <n v="2884"/>
    <n v="48.06666666666667"/>
    <n v="4.0055555555555555"/>
    <n v="1"/>
    <s v="single"/>
    <s v="Single"/>
    <n v="335"/>
  </r>
  <r>
    <s v="7GoXK3wa1Bxt9gVUJvv7Cy"/>
    <n v="4765"/>
    <s v="All Mine"/>
    <n v="1"/>
    <n v="63"/>
    <n v="0.63"/>
    <b v="1"/>
    <n v="1"/>
    <x v="1053"/>
    <n v="3495"/>
    <n v="50"/>
    <n v="0.5"/>
    <n v="211275"/>
    <s v="dark r&amp;b, trap soul"/>
    <s v="1A6QhQTbPPI2LC2dgwBmZB"/>
    <n v="3495"/>
    <s v="All Mine"/>
    <d v="2017-12-22T00:00:00"/>
    <n v="2940"/>
    <n v="49"/>
    <n v="4.083333333333333"/>
    <n v="1"/>
    <s v="single"/>
    <s v="Single"/>
    <n v="391"/>
  </r>
  <r>
    <s v="3qGHAKgjQruzj6doKkyEb5"/>
    <n v="8108"/>
    <s v="Unlock it (Lock It) - feat. Kim Petras and Jay Park"/>
    <n v="8"/>
    <n v="63"/>
    <n v="0.63"/>
    <b v="0"/>
    <n v="0"/>
    <x v="92"/>
    <n v="174"/>
    <n v="82"/>
    <n v="0.82"/>
    <n v="6318755"/>
    <s v="hyperpop, art pop"/>
    <s v="2HIwUmdxEl7SeWa1ndH5wC"/>
    <n v="3496"/>
    <s v="Pop 2"/>
    <d v="2017-12-15T00:00:00"/>
    <n v="2947"/>
    <n v="49.116666666666667"/>
    <n v="4.0930555555555559"/>
    <n v="10"/>
    <s v="album"/>
    <s v="Album"/>
    <n v="388"/>
  </r>
  <r>
    <s v="7F9vK8hNFMml4GtHsaXui6"/>
    <n v="5061"/>
    <s v="Back to You (feat. Bebe Rexha &amp; Digital Farm Animals)"/>
    <n v="1"/>
    <n v="63"/>
    <n v="0.63"/>
    <b v="1"/>
    <n v="1"/>
    <x v="1054"/>
    <n v="3497"/>
    <n v="64"/>
    <n v="0.64"/>
    <n v="7077085"/>
    <s v="N/A"/>
    <s v="4sBgGazGb7S9ZUQJu2Y0qa"/>
    <n v="3497"/>
    <s v="Back to You (feat. Bebe Rexha &amp; Digital Farm Animals)"/>
    <d v="2017-07-21T00:00:00"/>
    <n v="3094"/>
    <n v="51.56666666666667"/>
    <n v="4.2972222222222225"/>
    <n v="1"/>
    <s v="single"/>
    <s v="Single"/>
    <n v="317"/>
  </r>
  <r>
    <s v="1jYiIOC5d6soxkJP81fxq2"/>
    <n v="375"/>
    <s v="I'm the One (feat. Justin Bieber, Quavo, Chance the Rapper &amp; Lil Wayne)"/>
    <n v="5"/>
    <n v="63"/>
    <n v="0.63"/>
    <b v="1"/>
    <n v="1"/>
    <x v="698"/>
    <n v="1961"/>
    <n v="73"/>
    <n v="0.73"/>
    <n v="12341870"/>
    <s v="N/A"/>
    <s v="3HhZbSJdhOqMSaRbEt3gtw"/>
    <n v="2831"/>
    <s v="Grateful"/>
    <d v="2017-06-22T00:00:00"/>
    <n v="3123"/>
    <n v="52.05"/>
    <n v="4.3374999999999995"/>
    <n v="23"/>
    <s v="album"/>
    <s v="Album"/>
    <n v="481"/>
  </r>
  <r>
    <s v="3A7qX2QjDlPnazUsRk5y0M"/>
    <n v="108"/>
    <s v="2U (feat. Justin Bieber)"/>
    <n v="1"/>
    <n v="63"/>
    <n v="0.63"/>
    <b v="0"/>
    <n v="0"/>
    <x v="126"/>
    <n v="239"/>
    <n v="87"/>
    <n v="0.87"/>
    <n v="27139342"/>
    <s v="edm"/>
    <s v="1PZviVfBJJxNw5EtAwzdUu"/>
    <n v="3499"/>
    <s v="2U (feat. Justin Bieber)"/>
    <d v="2017-06-09T00:00:00"/>
    <n v="3136"/>
    <n v="52.266666666666666"/>
    <n v="4.3555555555555552"/>
    <n v="1"/>
    <s v="single"/>
    <s v="Single"/>
    <n v="324"/>
  </r>
  <r>
    <s v="3OtMnyUaiipcAT23A8liyi"/>
    <n v="6448"/>
    <s v="Swish Swish"/>
    <n v="4"/>
    <n v="63"/>
    <n v="0.63"/>
    <b v="1"/>
    <n v="1"/>
    <x v="395"/>
    <n v="949"/>
    <n v="83"/>
    <n v="0.83"/>
    <n v="38385499"/>
    <s v="pop"/>
    <s v="0UlbGi4oAth8s6rwaGSU8Z"/>
    <n v="2471"/>
    <s v="Witness (Deluxe)"/>
    <d v="2017-06-09T00:00:00"/>
    <n v="3136"/>
    <n v="52.266666666666666"/>
    <n v="4.3555555555555552"/>
    <n v="17"/>
    <s v="album"/>
    <s v="Album"/>
    <n v="404"/>
  </r>
  <r>
    <s v="6jA8HL9i4QGzsj6fjoxp8Y"/>
    <n v="973"/>
    <s v="There for You"/>
    <n v="1"/>
    <n v="63"/>
    <n v="0.63"/>
    <b v="0"/>
    <n v="0"/>
    <x v="385"/>
    <n v="923"/>
    <n v="74"/>
    <n v="0.74"/>
    <n v="15121577"/>
    <s v="edm, progressive house, electronica"/>
    <s v="0OK35duHpTPnvqya2d4pnn"/>
    <n v="3501"/>
    <s v="There for You"/>
    <d v="2017-05-26T00:00:00"/>
    <n v="3150"/>
    <n v="52.5"/>
    <n v="4.375"/>
    <n v="1"/>
    <s v="single"/>
    <s v="Single"/>
    <n v="369"/>
  </r>
  <r>
    <s v="4Ro98RCK90oHqqSZUnTFq5"/>
    <n v="1384"/>
    <s v="Strip That Down"/>
    <n v="1"/>
    <n v="63"/>
    <n v="0.63"/>
    <b v="0"/>
    <n v="0"/>
    <x v="862"/>
    <n v="2620"/>
    <n v="62"/>
    <n v="0.62"/>
    <n v="10241515"/>
    <s v="N/A"/>
    <s v="4PrFFsJ2WAD46IXNdfx2dx"/>
    <n v="3502"/>
    <s v="Strip That Down"/>
    <d v="2017-05-18T00:00:00"/>
    <n v="3158"/>
    <n v="52.633333333333333"/>
    <n v="4.3861111111111111"/>
    <n v="1"/>
    <s v="single"/>
    <s v="Single"/>
    <n v="34"/>
  </r>
  <r>
    <s v="4PnNzWe1LJoAMD5j5RHpI0"/>
    <n v="4683"/>
    <s v="DEVASTATED"/>
    <n v="5"/>
    <n v="63"/>
    <n v="0.63"/>
    <b v="1"/>
    <n v="1"/>
    <x v="1055"/>
    <n v="3503"/>
    <n v="70"/>
    <n v="0.7"/>
    <n v="3817987"/>
    <s v="hip hop, rap"/>
    <s v="2ZmDoyNYarmubD4vTfwh6g"/>
    <n v="3503"/>
    <s v="ALL-AMERIKKKAN BADA$$"/>
    <d v="2017-04-07T00:00:00"/>
    <n v="3199"/>
    <n v="53.31666666666667"/>
    <n v="4.4430555555555555"/>
    <n v="12"/>
    <s v="album"/>
    <s v="Album"/>
    <n v="345"/>
  </r>
  <r>
    <s v="0SGkqnVQo9KPytSri1H6cF"/>
    <n v="4898"/>
    <s v="Bounce Back"/>
    <n v="3"/>
    <n v="63"/>
    <n v="0.63"/>
    <b v="1"/>
    <n v="1"/>
    <x v="600"/>
    <n v="1595"/>
    <n v="74"/>
    <n v="0.74"/>
    <n v="11542638"/>
    <s v="N/A"/>
    <s v="0XAIjjN5qxViVS0Y5fYkar"/>
    <n v="3504"/>
    <s v="I Decided."/>
    <d v="2017-02-03T00:00:00"/>
    <n v="3262"/>
    <n v="54.366666666666667"/>
    <n v="4.5305555555555559"/>
    <n v="14"/>
    <s v="album"/>
    <s v="Album"/>
    <n v="37"/>
  </r>
  <r>
    <s v="6M0IsaUX4GNyto4niSegfI"/>
    <n v="741"/>
    <s v="No Option"/>
    <n v="4"/>
    <n v="63"/>
    <n v="0.63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299"/>
  </r>
  <r>
    <s v="0ifooM33X1iBxVYyOkSbXW"/>
    <n v="2301"/>
    <s v="A Lonely Night"/>
    <n v="12"/>
    <n v="63"/>
    <n v="0.63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6"/>
  </r>
  <r>
    <s v="4oeaIftdpT3JuZLcCkKmVE"/>
    <n v="3814"/>
    <s v="False Alarm"/>
    <n v="3"/>
    <n v="63"/>
    <n v="0.63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7"/>
  </r>
  <r>
    <s v="2EWnKuspetOzgfBtmaNZvJ"/>
    <n v="5269"/>
    <s v="Familiar"/>
    <n v="2"/>
    <n v="63"/>
    <n v="0.63"/>
    <b v="0"/>
    <n v="0"/>
    <x v="1056"/>
    <n v="3508"/>
    <n v="58"/>
    <n v="0.57999999999999996"/>
    <n v="926281"/>
    <s v="N/A"/>
    <s v="78BjMfLH8YUXM6hbodHKmA"/>
    <n v="3508"/>
    <s v="Citizen of Glass"/>
    <d v="2016-10-21T00:00:00"/>
    <n v="3367"/>
    <n v="56.116666666666667"/>
    <n v="4.6763888888888889"/>
    <n v="10"/>
    <s v="album"/>
    <s v="Album"/>
    <n v="393"/>
  </r>
  <r>
    <s v="6hxWB5a6jxTmi9etW4Iw62"/>
    <n v="7377"/>
    <s v="girls"/>
    <n v="11"/>
    <n v="63"/>
    <n v="0.63"/>
    <b v="1"/>
    <n v="1"/>
    <x v="96"/>
    <n v="186"/>
    <n v="82"/>
    <n v="0.82"/>
    <n v="15689879"/>
    <s v="emo rap, cloud rap"/>
    <s v="2XCSTHVFG50wCnWPnkerRh"/>
    <n v="2479"/>
    <s v="HELLBOY"/>
    <d v="2016-09-25T00:00:00"/>
    <n v="3393"/>
    <n v="56.55"/>
    <n v="4.7124999999999995"/>
    <n v="16"/>
    <s v="album"/>
    <s v="Album"/>
    <n v="4"/>
  </r>
  <r>
    <s v="0hHc2igYYlSUyZdByauJmB"/>
    <n v="4623"/>
    <s v="You Say Run"/>
    <n v="1"/>
    <n v="63"/>
    <n v="0.63"/>
    <b v="0"/>
    <n v="0"/>
    <x v="1057"/>
    <n v="3510"/>
    <n v="58"/>
    <n v="0.57999999999999996"/>
    <n v="165536"/>
    <s v="anime, soundtrack"/>
    <s v="173zS6O8pRYiAU3UJUzg2S"/>
    <n v="3510"/>
    <s v="TVアニメ『僕のヒーローアカデミア』オリジナル・サウンドトラック"/>
    <d v="2016-07-13T00:00:00"/>
    <n v="3467"/>
    <n v="57.783333333333331"/>
    <n v="4.8152777777777773"/>
    <n v="35"/>
    <s v="album"/>
    <s v="Album"/>
    <n v="381"/>
  </r>
  <r>
    <s v="3aJkV6DUTSCqOwVwaBDG9B"/>
    <n v="2932"/>
    <s v="With You"/>
    <n v="8"/>
    <n v="63"/>
    <n v="0.63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325"/>
  </r>
  <r>
    <s v="7sBwAWyXfiIgrYQ8BaJESH"/>
    <n v="4917"/>
    <s v="Keep The Family Close"/>
    <n v="1"/>
    <n v="63"/>
    <n v="0.63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548"/>
  </r>
  <r>
    <s v="0rzNMzZsubFcXSEh7dnem7"/>
    <n v="6036"/>
    <s v="Hold Up"/>
    <n v="2"/>
    <n v="63"/>
    <n v="0.63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68"/>
  </r>
  <r>
    <s v="6WikCGNUbXFmXoLre7vjeW"/>
    <n v="7858"/>
    <s v="Touch It"/>
    <n v="13"/>
    <n v="63"/>
    <n v="0.63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433"/>
  </r>
  <r>
    <s v="6ZSO7kPn8IMJFymyticbJO"/>
    <n v="8401"/>
    <s v="Gold"/>
    <n v="1"/>
    <n v="63"/>
    <n v="0.63"/>
    <b v="0"/>
    <n v="0"/>
    <x v="1058"/>
    <n v="3515"/>
    <n v="58"/>
    <n v="0.57999999999999996"/>
    <n v="934794"/>
    <s v="N/A"/>
    <s v="2EvTMiJyF3H4BoxNCL4HLh"/>
    <n v="3515"/>
    <s v="low kii savage"/>
    <d v="2016-03-22T00:00:00"/>
    <n v="3580"/>
    <n v="59.666666666666664"/>
    <n v="4.9722222222222223"/>
    <n v="6"/>
    <s v="single"/>
    <s v="Single"/>
    <n v="376"/>
  </r>
  <r>
    <s v="0IKK48xF4eEdfofyaeKWWO"/>
    <n v="4221"/>
    <s v="PILLOWTALK"/>
    <n v="1"/>
    <n v="63"/>
    <n v="0.63"/>
    <b v="1"/>
    <n v="1"/>
    <x v="235"/>
    <n v="520"/>
    <n v="77"/>
    <n v="0.77"/>
    <n v="24114464"/>
    <s v="N/A"/>
    <s v="6BUAjgcgWhtTgRXVqCwF4u"/>
    <n v="3516"/>
    <s v="PILLOWTALK"/>
    <d v="2016-01-29T00:00:00"/>
    <n v="3633"/>
    <n v="60.55"/>
    <n v="5.0458333333333334"/>
    <n v="1"/>
    <s v="single"/>
    <s v="Single"/>
    <n v="339"/>
  </r>
  <r>
    <s v="0SNIAtRCPVVLoGEPcuHSIc"/>
    <n v="4816"/>
    <s v="I'll Show You"/>
    <n v="2"/>
    <n v="63"/>
    <n v="0.63"/>
    <b v="0"/>
    <n v="0"/>
    <x v="12"/>
    <n v="29"/>
    <n v="91"/>
    <n v="0.91"/>
    <n v="85008100"/>
    <s v="pop, contemporary r&amp;b"/>
    <s v="6Fr2rQkZ383FcMqFyT7yPr"/>
    <n v="930"/>
    <s v="Purpose (Deluxe)"/>
    <d v="2015-11-13T00:00:00"/>
    <n v="3710"/>
    <n v="61.833333333333336"/>
    <n v="5.1527777777777777"/>
    <n v="19"/>
    <s v="album"/>
    <s v="Album"/>
    <n v="333"/>
  </r>
  <r>
    <s v="0TzxcB6dK46vgXZT2P8qeR"/>
    <n v="5019"/>
    <s v="Trap Queen"/>
    <n v="1"/>
    <n v="63"/>
    <n v="0.63"/>
    <b v="1"/>
    <n v="1"/>
    <x v="453"/>
    <n v="1105"/>
    <n v="70"/>
    <n v="0.7"/>
    <n v="5124204"/>
    <s v="N/A"/>
    <s v="1wCr7zhB4lMa2vZVhu4ty6"/>
    <n v="3518"/>
    <s v="Fetty Wap"/>
    <d v="2015-09-25T00:00:00"/>
    <n v="3759"/>
    <n v="62.65"/>
    <n v="5.2208333333333332"/>
    <n v="21"/>
    <s v="album"/>
    <s v="Album"/>
    <n v="37"/>
  </r>
  <r>
    <s v="0udoMICxzaUbNUT8EVRq8B"/>
    <n v="6791"/>
    <s v="Elastic Heart - Piano Version"/>
    <n v="14"/>
    <n v="63"/>
    <n v="0.63"/>
    <b v="0"/>
    <n v="0"/>
    <x v="247"/>
    <n v="546"/>
    <n v="82"/>
    <n v="0.82"/>
    <n v="30550549"/>
    <s v="N/A"/>
    <s v="6FdNvoO5sF4EKwCX9je1MH"/>
    <n v="2308"/>
    <s v="1000 Forms Of Fear (Deluxe Version)"/>
    <d v="2015-05-04T00:00:00"/>
    <n v="3903"/>
    <n v="65.05"/>
    <n v="5.4208333333333334"/>
    <n v="20"/>
    <s v="album"/>
    <s v="Album"/>
    <n v="416"/>
  </r>
  <r>
    <s v="4MRT0dDbhqFKl67WzhUbSw"/>
    <n v="1215"/>
    <s v="Only"/>
    <n v="6"/>
    <n v="63"/>
    <n v="0.63"/>
    <b v="1"/>
    <n v="1"/>
    <x v="401"/>
    <n v="958"/>
    <n v="84"/>
    <n v="0.84"/>
    <n v="34293318"/>
    <s v="N/A"/>
    <s v="5ooCuPIk58IwSo6DRr1JCu"/>
    <n v="3520"/>
    <s v="The Pinkprint (Deluxe)"/>
    <d v="2014-12-15T00:00:00"/>
    <n v="4043"/>
    <n v="67.38333333333334"/>
    <n v="5.615277777777778"/>
    <n v="19"/>
    <s v="album"/>
    <s v="Album"/>
    <n v="52"/>
  </r>
  <r>
    <s v="6DEaND0SHv3sC11xobZLiy"/>
    <n v="7554"/>
    <s v="Take Your Time"/>
    <n v="1"/>
    <n v="63"/>
    <n v="0.63"/>
    <b v="0"/>
    <n v="0"/>
    <x v="956"/>
    <n v="3016"/>
    <n v="65"/>
    <n v="0.65"/>
    <n v="2473903"/>
    <s v="country, pop country"/>
    <s v="0V7c0hnrLUFJyHNtjiAT2E"/>
    <n v="3521"/>
    <s v="Montevallo"/>
    <d v="2014-10-24T00:00:00"/>
    <n v="4095"/>
    <n v="68.25"/>
    <n v="5.6875"/>
    <n v="10"/>
    <s v="album"/>
    <s v="Album"/>
    <n v="406"/>
  </r>
  <r>
    <s v="1ULa3GfdMKs0MfRpm6xVlu"/>
    <n v="963"/>
    <s v="We Dem Boyz"/>
    <n v="2"/>
    <n v="63"/>
    <n v="0.63"/>
    <b v="1"/>
    <n v="1"/>
    <x v="207"/>
    <n v="438"/>
    <n v="81"/>
    <n v="0.81"/>
    <n v="12078615"/>
    <s v="rap"/>
    <s v="2pl9PVgr8QFKRGY0HY69GI"/>
    <n v="3522"/>
    <s v="Blacc Hollywood (Deluxe)"/>
    <d v="2014-08-19T00:00:00"/>
    <n v="4161"/>
    <n v="69.349999999999994"/>
    <n v="5.7791666666666659"/>
    <n v="15"/>
    <s v="album"/>
    <s v="Album"/>
    <n v="374"/>
  </r>
  <r>
    <s v="5FkJHVudUByVjanCqFXRql"/>
    <n v="433"/>
    <s v="After Dark"/>
    <n v="9"/>
    <n v="63"/>
    <n v="0.63"/>
    <b v="0"/>
    <n v="0"/>
    <x v="1059"/>
    <n v="3523"/>
    <n v="62"/>
    <n v="0.62"/>
    <n v="837453"/>
    <s v="witch house, darkwave"/>
    <s v="0yeP5olfo8IIu6UBGfUWHo"/>
    <n v="3523"/>
    <s v="Time"/>
    <d v="2014-08-08T00:00:00"/>
    <n v="4172"/>
    <n v="69.533333333333331"/>
    <n v="5.7944444444444443"/>
    <n v="15"/>
    <s v="album"/>
    <s v="Album"/>
    <n v="428"/>
  </r>
  <r>
    <s v="5v4sZRuvWDcisoOk1PFv6T"/>
    <n v="7526"/>
    <s v="Bloodstream"/>
    <n v="7"/>
    <n v="63"/>
    <n v="0.63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5"/>
  </r>
  <r>
    <s v="4fnBNNoBiRqDgTTk3ZQo3E"/>
    <n v="3765"/>
    <s v="Tennis Court - Flume Remix"/>
    <n v="1"/>
    <n v="63"/>
    <n v="0.63"/>
    <b v="1"/>
    <n v="1"/>
    <x v="139"/>
    <n v="264"/>
    <n v="80"/>
    <n v="0.8"/>
    <n v="10540190"/>
    <s v="N/A"/>
    <s v="2vORXjfFzyQeExBayLpX1U"/>
    <n v="3525"/>
    <s v="Tennis Court (Flume Remix)"/>
    <d v="2014-04-24T00:00:00"/>
    <n v="4278"/>
    <n v="71.3"/>
    <n v="5.9416666666666664"/>
    <n v="1"/>
    <s v="single"/>
    <s v="Single"/>
    <n v="606"/>
  </r>
  <r>
    <s v="2EmLwhd0RfEyFQjXNIenJG"/>
    <n v="6637"/>
    <s v="Ya Layaly"/>
    <n v="4"/>
    <n v="63"/>
    <n v="0.63"/>
    <b v="0"/>
    <n v="0"/>
    <x v="962"/>
    <n v="3059"/>
    <n v="66"/>
    <n v="0.66"/>
    <n v="9676780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98"/>
  </r>
  <r>
    <s v="0qUnBLZ8bJqUNEeQgayL9t"/>
    <n v="4911"/>
    <s v="Out Of The Woods"/>
    <n v="4"/>
    <n v="63"/>
    <n v="0.63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93"/>
  </r>
  <r>
    <s v="70Laus6ozJIHDpfTtUSmAZ"/>
    <n v="3585"/>
    <s v="Fucked My Way Up To The Top"/>
    <n v="9"/>
    <n v="63"/>
    <n v="0.63"/>
    <b v="1"/>
    <n v="1"/>
    <x v="55"/>
    <n v="100"/>
    <n v="88"/>
    <n v="0.88"/>
    <n v="5177365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353"/>
  </r>
  <r>
    <s v="3tCwjWLicbjsMCvXhN0WOE"/>
    <n v="7194"/>
    <s v="Rude"/>
    <n v="1"/>
    <n v="63"/>
    <n v="0.63"/>
    <b v="0"/>
    <n v="0"/>
    <x v="173"/>
    <n v="349"/>
    <n v="66"/>
    <n v="0.66"/>
    <n v="1610608"/>
    <s v="N/A"/>
    <s v="2Qm9AzJHWLG9vbJCeXRaAW"/>
    <n v="3529"/>
    <s v="Rude"/>
    <d v="2013-10-11T00:00:00"/>
    <n v="4473"/>
    <n v="74.55"/>
    <n v="6.2124999999999995"/>
    <n v="1"/>
    <s v="single"/>
    <s v="Single"/>
    <n v="374"/>
  </r>
  <r>
    <s v="0rFZaQ4crlGAzuCjWCQ2xu"/>
    <n v="4235"/>
    <s v="Body Party"/>
    <n v="3"/>
    <n v="63"/>
    <n v="0.63"/>
    <b v="0"/>
    <n v="0"/>
    <x v="1060"/>
    <n v="3530"/>
    <n v="69"/>
    <n v="0.69"/>
    <n v="7333933"/>
    <s v="N/A"/>
    <s v="1ZhBKlFwsI2ppVo8LivPyG"/>
    <n v="3530"/>
    <s v="Ciara"/>
    <d v="2013-07-05T00:00:00"/>
    <n v="4571"/>
    <n v="76.183333333333337"/>
    <n v="6.3486111111111114"/>
    <n v="10"/>
    <s v="album"/>
    <s v="Album"/>
    <n v="39"/>
  </r>
  <r>
    <s v="1q9bLSeIlGf2xBvbOkp2Wr"/>
    <n v="6333"/>
    <s v="Holy Grail"/>
    <n v="1"/>
    <n v="63"/>
    <n v="0.63"/>
    <b v="1"/>
    <n v="1"/>
    <x v="143"/>
    <n v="273"/>
    <n v="82"/>
    <n v="0.82"/>
    <n v="10371098"/>
    <s v="hip hop, east coast hip hop, rap"/>
    <s v="4gbrbyveJFkuLH6B5w93JH"/>
    <n v="3531"/>
    <s v="Magna Carta... Holy Grail"/>
    <d v="2013-07-04T00:00:00"/>
    <n v="4572"/>
    <n v="76.2"/>
    <n v="6.3500000000000005"/>
    <n v="16"/>
    <s v="album"/>
    <s v="Album"/>
    <n v="564"/>
  </r>
  <r>
    <s v="6KkyuDhrEhR5nJVKtv9mCf"/>
    <n v="9"/>
    <s v="High Hopes"/>
    <n v="4"/>
    <n v="63"/>
    <n v="0.63"/>
    <b v="0"/>
    <n v="0"/>
    <x v="346"/>
    <n v="805"/>
    <n v="65"/>
    <n v="0.65"/>
    <n v="3183603"/>
    <s v="N/A"/>
    <s v="1ttGpGzOEi6JDDOHO4qD1y"/>
    <n v="805"/>
    <s v="In A Perfect World (Expanded Edition)"/>
    <d v="2013-06-17T00:00:00"/>
    <n v="4589"/>
    <n v="76.483333333333334"/>
    <n v="6.3736111111111109"/>
    <n v="15"/>
    <s v="album"/>
    <s v="Album"/>
    <n v="383"/>
  </r>
  <r>
    <s v="6ToFxXRBtl5TJFEyIoYK3f"/>
    <n v="6722"/>
    <s v="Mirrors - Radio Edit"/>
    <n v="1"/>
    <n v="63"/>
    <n v="0.63"/>
    <b v="0"/>
    <n v="0"/>
    <x v="106"/>
    <n v="201"/>
    <n v="81"/>
    <n v="0.81"/>
    <n v="15823760"/>
    <s v="N/A"/>
    <s v="28GWVLkctSuSWQ1EUIxZ8m"/>
    <n v="3533"/>
    <s v="Mirrors (Radio Edit)"/>
    <d v="2013-02-11T00:00:00"/>
    <n v="4715"/>
    <n v="78.583333333333329"/>
    <n v="6.5486111111111107"/>
    <n v="1"/>
    <s v="single"/>
    <s v="Single"/>
    <n v="462"/>
  </r>
  <r>
    <s v="7j3nbSiaWphYU2cFgyQXd9"/>
    <n v="6456"/>
    <s v="Everything Is Embarrassing"/>
    <n v="13"/>
    <n v="63"/>
    <n v="0.63"/>
    <b v="0"/>
    <n v="0"/>
    <x v="1061"/>
    <n v="3534"/>
    <n v="54"/>
    <n v="0.54"/>
    <n v="640612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16"/>
  </r>
  <r>
    <s v="5r00wpsojd4mBYaQFDvni7"/>
    <n v="4633"/>
    <s v="Roller Coaster"/>
    <n v="4"/>
    <n v="63"/>
    <n v="0.63"/>
    <b v="0"/>
    <n v="0"/>
    <x v="560"/>
    <n v="1464"/>
    <n v="74"/>
    <n v="0.74"/>
    <n v="9408174"/>
    <s v="country, acoustic country"/>
    <s v="5M8gr5RV2eR6UkztC69ogB"/>
    <n v="3045"/>
    <s v="Crash My Party"/>
    <d v="2013-01-01T00:00:00"/>
    <n v="4756"/>
    <n v="79.266666666666666"/>
    <n v="6.6055555555555552"/>
    <n v="13"/>
    <s v="album"/>
    <s v="Album"/>
    <n v="431"/>
  </r>
  <r>
    <s v="5DI9jxTHrEiFAhStG7VA8E"/>
    <n v="5557"/>
    <s v="Started From the Bottom"/>
    <n v="3"/>
    <n v="63"/>
    <n v="0.63"/>
    <b v="1"/>
    <n v="1"/>
    <x v="88"/>
    <n v="164"/>
    <n v="95"/>
    <n v="0.95"/>
    <n v="103039388"/>
    <s v="rap"/>
    <s v="1XslIirSxfAhhxRdn4Li9t"/>
    <n v="1793"/>
    <s v="Nothing Was The Same"/>
    <d v="2013-01-01T00:00:00"/>
    <n v="4756"/>
    <n v="79.266666666666666"/>
    <n v="6.6055555555555552"/>
    <n v="13"/>
    <s v="album"/>
    <s v="Album"/>
    <n v="29"/>
  </r>
  <r>
    <s v="6C0T7QMpmeDoDkke32Ctqb"/>
    <n v="7548"/>
    <s v="Leaving Tonight"/>
    <n v="2"/>
    <n v="63"/>
    <n v="0.63"/>
    <b v="0"/>
    <n v="0"/>
    <x v="19"/>
    <n v="37"/>
    <n v="83"/>
    <n v="0.83"/>
    <n v="21606569"/>
    <s v="N/A"/>
    <s v="64uUQtKfndQguejYmA40lL"/>
    <n v="3537"/>
    <s v="I'm Sorry..."/>
    <d v="2012-08-07T00:00:00"/>
    <n v="4903"/>
    <n v="81.716666666666669"/>
    <n v="6.8097222222222227"/>
    <n v="5"/>
    <s v="single"/>
    <s v="Single"/>
    <n v="339"/>
  </r>
  <r>
    <s v="0UAB340gAcSMk3r0a8PTag"/>
    <n v="4437"/>
    <s v="More Than This"/>
    <n v="4"/>
    <n v="63"/>
    <n v="0.63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81"/>
  </r>
  <r>
    <s v="28GUjBGqZVcAV4PHSYzkj2"/>
    <n v="4049"/>
    <s v="So Good"/>
    <n v="6"/>
    <n v="63"/>
    <n v="0.63"/>
    <b v="0"/>
    <n v="0"/>
    <x v="406"/>
    <n v="969"/>
    <n v="74"/>
    <n v="0.74"/>
    <n v="2265465"/>
    <s v="N/A"/>
    <s v="7qqCw47pAWFzhwTpVRd0zE"/>
    <n v="3539"/>
    <s v="Strange Clouds"/>
    <d v="2012-04-27T00:00:00"/>
    <n v="5005"/>
    <n v="83.416666666666671"/>
    <n v="6.9513888888888893"/>
    <n v="15"/>
    <s v="album"/>
    <s v="Album"/>
    <n v="355"/>
  </r>
  <r>
    <s v="0HnaqUxvHP5LaWdmWwJpiS"/>
    <n v="1906"/>
    <s v="Love Somebody"/>
    <n v="6"/>
    <n v="63"/>
    <n v="0.63"/>
    <b v="0"/>
    <n v="0"/>
    <x v="138"/>
    <n v="261"/>
    <n v="85"/>
    <n v="0.85"/>
    <n v="45771951"/>
    <s v="pop"/>
    <s v="7i1Ej2Ix9aIiLKqhNwAB2l"/>
    <n v="3378"/>
    <s v="Overexposed (Deluxe)"/>
    <d v="2012-01-01T00:00:00"/>
    <n v="5122"/>
    <n v="85.36666666666666"/>
    <n v="7.113888888888888"/>
    <n v="15"/>
    <s v="album"/>
    <s v="Album"/>
    <n v="383"/>
  </r>
  <r>
    <s v="5kcE7pp02ezLZaUbbMv3Iq"/>
    <n v="4978"/>
    <s v="Pound The Alarm"/>
    <n v="11"/>
    <n v="63"/>
    <n v="0.63"/>
    <b v="1"/>
    <n v="1"/>
    <x v="401"/>
    <n v="958"/>
    <n v="84"/>
    <n v="0.84"/>
    <n v="34295707"/>
    <s v="N/A"/>
    <s v="6fABwONLawdFjkDpLx41j8"/>
    <n v="3541"/>
    <s v="Pink Friday ... Roman Reloaded (Deluxe)"/>
    <d v="2012-01-01T00:00:00"/>
    <n v="5122"/>
    <n v="85.36666666666666"/>
    <n v="7.113888888888888"/>
    <n v="21"/>
    <s v="album"/>
    <s v="Album"/>
    <n v="342"/>
  </r>
  <r>
    <s v="3bfqkspKABT4pPicm6wC9F"/>
    <n v="3692"/>
    <s v="Ass Back Home (feat. Neon Hitch)"/>
    <n v="7"/>
    <n v="63"/>
    <n v="0.63"/>
    <b v="1"/>
    <n v="1"/>
    <x v="211"/>
    <n v="453"/>
    <n v="67"/>
    <n v="0.67"/>
    <n v="1672769"/>
    <s v="N/A"/>
    <s v="2mumCpGmuE9iDeOvMx6XrB"/>
    <n v="453"/>
    <s v="The Papercut Chronicles II"/>
    <d v="2011-11-11T00:00:00"/>
    <n v="5173"/>
    <n v="86.216666666666669"/>
    <n v="7.1847222222222227"/>
    <n v="11"/>
    <s v="album"/>
    <s v="Album"/>
    <n v="37"/>
  </r>
  <r>
    <s v="6j7hih15xG2cdYwIJnQXsq"/>
    <n v="562"/>
    <s v="Not Over You"/>
    <n v="2"/>
    <n v="63"/>
    <n v="0.63"/>
    <b v="0"/>
    <n v="0"/>
    <x v="1062"/>
    <n v="3543"/>
    <n v="58"/>
    <n v="0.57999999999999996"/>
    <n v="1257429"/>
    <s v="N/A"/>
    <s v="2zVRgW8bXd7ukXRZSWw81j"/>
    <n v="3543"/>
    <s v="Sweeter"/>
    <d v="2011-09-19T00:00:00"/>
    <n v="5226"/>
    <n v="87.1"/>
    <n v="7.2583333333333329"/>
    <n v="10"/>
    <s v="album"/>
    <s v="Album"/>
    <n v="364"/>
  </r>
  <r>
    <s v="1r3myKmjWoOqRip99CmSj1"/>
    <n v="9361"/>
    <s v="Don't Wanna Go Home"/>
    <n v="1"/>
    <n v="63"/>
    <n v="0.63"/>
    <b v="0"/>
    <n v="0"/>
    <x v="508"/>
    <n v="1265"/>
    <n v="76"/>
    <n v="0.76"/>
    <n v="12460618"/>
    <s v="N/A"/>
    <s v="31tCg5RXhY5jpagfCPcQa2"/>
    <n v="3544"/>
    <s v="Future History (Deluxe Edition)"/>
    <d v="2011-09-16T00:00:00"/>
    <n v="5229"/>
    <n v="87.15"/>
    <n v="7.2625000000000002"/>
    <n v="14"/>
    <s v="album"/>
    <s v="Album"/>
    <n v="343"/>
  </r>
  <r>
    <s v="0p1BcEcYVO3uk4KDf3gzkY"/>
    <n v="3704"/>
    <s v="Wanted"/>
    <n v="2"/>
    <n v="63"/>
    <n v="0.63"/>
    <b v="0"/>
    <n v="0"/>
    <x v="1063"/>
    <n v="3545"/>
    <n v="53"/>
    <n v="0.53"/>
    <n v="1214595"/>
    <s v="country"/>
    <s v="5hVo5O3pGkc1VibXveW8gx"/>
    <n v="3545"/>
    <s v="Hunter Hayes (Encore)"/>
    <d v="2011-06-30T00:00:00"/>
    <n v="5307"/>
    <n v="88.45"/>
    <n v="7.3708333333333336"/>
    <n v="17"/>
    <s v="album"/>
    <s v="Album"/>
    <n v="381"/>
  </r>
  <r>
    <s v="2OaTBDbysLmnVG1ZcA3OgC"/>
    <n v="6208"/>
    <s v="Molly"/>
    <n v="6"/>
    <n v="63"/>
    <n v="0.63"/>
    <b v="0"/>
    <n v="0"/>
    <x v="1064"/>
    <n v="3546"/>
    <n v="70"/>
    <n v="0.7"/>
    <n v="1615872"/>
    <s v="N/A"/>
    <s v="6tWuVzqiVt0EpyVoHbLz2j"/>
    <n v="3546"/>
    <s v="Tighter"/>
    <d v="2011-04-26T00:00:00"/>
    <n v="5372"/>
    <n v="89.533333333333331"/>
    <n v="7.4611111111111112"/>
    <n v="27"/>
    <s v="album"/>
    <s v="Album"/>
    <n v="174"/>
  </r>
  <r>
    <s v="0JNdS1n0ifOP25XvhwAMgM"/>
    <n v="125"/>
    <s v="The Edge Of Glory"/>
    <n v="14"/>
    <n v="63"/>
    <n v="0.63"/>
    <b v="0"/>
    <n v="0"/>
    <x v="16"/>
    <n v="34"/>
    <n v="88"/>
    <n v="0.88"/>
    <n v="42256604"/>
    <s v="art pop, pop"/>
    <s v="2KkMVsxymoNR7hRmBcMttd"/>
    <n v="3547"/>
    <s v="Born This Way"/>
    <d v="2011-01-01T00:00:00"/>
    <n v="5487"/>
    <n v="91.45"/>
    <n v="7.6208333333333336"/>
    <n v="14"/>
    <s v="album"/>
    <s v="Album"/>
    <n v="534"/>
  </r>
  <r>
    <s v="4qEoqyPbLYnLOii6mKlIjI"/>
    <n v="4506"/>
    <s v="Determinate - From Lemonade Mouth&quot;&quot;"/>
    <n v="4"/>
    <n v="63"/>
    <n v="0.63"/>
    <b v="0"/>
    <n v="0"/>
    <x v="1065"/>
    <n v="3548"/>
    <n v="50"/>
    <n v="0.5"/>
    <n v="52929"/>
    <s v="N/A"/>
    <s v="6Vsml6sziVKBHxbMEp5wgQ"/>
    <n v="3548"/>
    <s v="Lemonade Mouth"/>
    <d v="2011-01-01T00:00:00"/>
    <n v="5487"/>
    <n v="91.45"/>
    <n v="7.6208333333333336"/>
    <n v="10"/>
    <s v="album"/>
    <s v="Album"/>
    <n v="33"/>
  </r>
  <r>
    <s v="3ydfhgIZIc2j39NLIhpJpq"/>
    <n v="7196"/>
    <s v="Fuck You"/>
    <n v="17"/>
    <n v="63"/>
    <n v="0.63"/>
    <b v="1"/>
    <n v="1"/>
    <x v="1066"/>
    <n v="3549"/>
    <n v="69"/>
    <n v="0.69"/>
    <n v="721855"/>
    <s v="N/A"/>
    <s v="5uR0dqBMYWZFYJT7mvPZ82"/>
    <n v="3549"/>
    <s v="The Lady Killer (Deluxe)"/>
    <d v="2010-11-09T00:00:00"/>
    <n v="5540"/>
    <n v="92.333333333333329"/>
    <n v="7.6944444444444438"/>
    <n v="17"/>
    <s v="album"/>
    <s v="Album"/>
    <n v="372"/>
  </r>
  <r>
    <s v="6BaxqcoEM9r3LXisTyJjST"/>
    <n v="483"/>
    <s v="Ridin' Solo"/>
    <n v="2"/>
    <n v="63"/>
    <n v="0.63"/>
    <b v="0"/>
    <n v="0"/>
    <x v="508"/>
    <n v="1265"/>
    <n v="76"/>
    <n v="0.76"/>
    <n v="12460618"/>
    <s v="N/A"/>
    <s v="0aVJmVAeEx78nAA1rAKYf7"/>
    <n v="3227"/>
    <s v="Jason Derulo"/>
    <d v="2010-02-24T00:00:00"/>
    <n v="5798"/>
    <n v="96.63333333333334"/>
    <n v="8.0527777777777789"/>
    <n v="9"/>
    <s v="album"/>
    <s v="Album"/>
    <n v="359"/>
  </r>
  <r>
    <s v="51v7yO07BdGgP6hv0OaDe2"/>
    <n v="6641"/>
    <s v="Romantic Flight - From How To Train Your Dragon Music From The Motion Picture"/>
    <n v="15"/>
    <n v="63"/>
    <n v="0.63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194"/>
  </r>
  <r>
    <s v="2k3MdyqMHmfZubFg3pmtby"/>
    <n v="8520"/>
    <s v="The One That Got Away"/>
    <n v="7"/>
    <n v="63"/>
    <n v="0.63"/>
    <b v="0"/>
    <n v="0"/>
    <x v="395"/>
    <n v="949"/>
    <n v="83"/>
    <n v="0.83"/>
    <n v="38400585"/>
    <s v="pop"/>
    <s v="6xfXgolXzcKzk77P3b3MeZ"/>
    <n v="3552"/>
    <s v="Teenage Dream"/>
    <d v="2010-01-01T00:00:00"/>
    <n v="5852"/>
    <n v="97.533333333333331"/>
    <n v="8.1277777777777782"/>
    <n v="12"/>
    <s v="album"/>
    <s v="Album"/>
    <n v="378"/>
  </r>
  <r>
    <s v="411Hvulc0PrGQLOHljTYed"/>
    <n v="1727"/>
    <s v="Are You Satisfied?"/>
    <n v="1"/>
    <n v="63"/>
    <n v="0.63"/>
    <b v="0"/>
    <n v="0"/>
    <x v="397"/>
    <n v="954"/>
    <n v="72"/>
    <n v="0.72"/>
    <n v="6113786"/>
    <s v="N/A"/>
    <s v="1CtDa7pVfLF4u2ZadRTWz7"/>
    <n v="2149"/>
    <s v="The Family Jewels"/>
    <d v="2009-07-15T00:00:00"/>
    <n v="6022"/>
    <n v="100.36666666666666"/>
    <n v="8.3638888888888889"/>
    <n v="13"/>
    <s v="album"/>
    <s v="Album"/>
    <n v="335"/>
  </r>
  <r>
    <s v="6pj9JkwBA6VzYdLXvaJkPh"/>
    <n v="6788"/>
    <s v="September - Instrumental"/>
    <n v="1"/>
    <n v="63"/>
    <n v="0.63"/>
    <b v="0"/>
    <n v="0"/>
    <x v="1067"/>
    <n v="3554"/>
    <n v="49"/>
    <n v="0.49"/>
    <n v="65353"/>
    <s v="N/A"/>
    <s v="04QJpsEnEyBN0WSBQZ89Gn"/>
    <n v="3554"/>
    <s v="September"/>
    <d v="2009-06-30T00:00:00"/>
    <n v="6037"/>
    <n v="100.61666666666666"/>
    <n v="8.3847222222222211"/>
    <n v="2"/>
    <s v="single"/>
    <s v="Single"/>
    <n v="316"/>
  </r>
  <r>
    <s v="3xxmjMvJsSR3L7mUOxP9QA"/>
    <n v="3504"/>
    <s v="Never Forget You"/>
    <n v="8"/>
    <n v="63"/>
    <n v="0.63"/>
    <b v="0"/>
    <n v="0"/>
    <x v="1068"/>
    <n v="3555"/>
    <n v="46"/>
    <n v="0.46"/>
    <n v="128303"/>
    <s v="N/A"/>
    <s v="0xobW2Yg1TBQ53ybxYAlyA"/>
    <n v="3555"/>
    <s v="Wild Young Hearts"/>
    <d v="2009-01-01T00:00:00"/>
    <n v="6217"/>
    <n v="103.61666666666666"/>
    <n v="8.6347222222222211"/>
    <n v="11"/>
    <s v="album"/>
    <s v="Album"/>
    <n v="32"/>
  </r>
  <r>
    <s v="5JDcQAztvZTIkrWoZihgvC"/>
    <n v="8278"/>
    <s v="A Drop in the Ocean"/>
    <n v="8"/>
    <n v="63"/>
    <n v="0.63"/>
    <b v="0"/>
    <n v="0"/>
    <x v="1069"/>
    <n v="3556"/>
    <n v="50"/>
    <n v="0.5"/>
    <n v="248615"/>
    <s v="N/A"/>
    <s v="0yVBYSlNkpWuqB9TheUQEm"/>
    <n v="3556"/>
    <s v="The Bedroom Demos"/>
    <d v="2008-07-14T00:00:00"/>
    <n v="6388"/>
    <n v="106.46666666666667"/>
    <n v="8.8722222222222218"/>
    <n v="10"/>
    <s v="album"/>
    <s v="Album"/>
    <n v="367"/>
  </r>
  <r>
    <s v="1ctdfJSzp6qF2iDAVdDrfl"/>
    <n v="5789"/>
    <s v="About You Now"/>
    <n v="1"/>
    <n v="63"/>
    <n v="0.63"/>
    <b v="0"/>
    <n v="0"/>
    <x v="1070"/>
    <n v="3557"/>
    <n v="58"/>
    <n v="0.57999999999999996"/>
    <n v="733057"/>
    <s v="N/A"/>
    <s v="1xY00CnzzvXjYZjZEUS4qI"/>
    <n v="3557"/>
    <s v="Change"/>
    <d v="2007-01-01T00:00:00"/>
    <n v="6948"/>
    <n v="115.8"/>
    <n v="9.65"/>
    <n v="11"/>
    <s v="album"/>
    <s v="Album"/>
    <n v="354"/>
  </r>
  <r>
    <s v="33daQo3S8j2NcJstEHXwhQ"/>
    <n v="559"/>
    <s v="Pain"/>
    <n v="2"/>
    <n v="63"/>
    <n v="0.63"/>
    <b v="0"/>
    <n v="0"/>
    <x v="259"/>
    <n v="572"/>
    <n v="77"/>
    <n v="0.77"/>
    <n v="7302348"/>
    <s v="post-grunge, rock"/>
    <s v="4ohPMPeZukCChC6xNJpeYx"/>
    <n v="1302"/>
    <s v="One-X"/>
    <d v="2006-06-13T00:00:00"/>
    <n v="7150"/>
    <n v="119.16666666666667"/>
    <n v="9.9305555555555554"/>
    <n v="13"/>
    <s v="album"/>
    <s v="Album"/>
    <n v="338"/>
  </r>
  <r>
    <s v="0YUrjFy4qFKOO5NhM9tYdV"/>
    <n v="1145"/>
    <s v="Locked Up"/>
    <n v="1"/>
    <n v="63"/>
    <n v="0.63"/>
    <b v="1"/>
    <n v="1"/>
    <x v="145"/>
    <n v="278"/>
    <n v="82"/>
    <n v="0.82"/>
    <n v="6007512"/>
    <s v="N/A"/>
    <s v="6X7HEjHrNHimc0buMQpNya"/>
    <n v="3559"/>
    <s v="Trouble"/>
    <d v="2006-01-01T00:00:00"/>
    <n v="7313"/>
    <n v="121.88333333333334"/>
    <n v="10.156944444444445"/>
    <n v="13"/>
    <s v="album"/>
    <s v="Album"/>
    <n v="391"/>
  </r>
  <r>
    <s v="65iyI1iybyv5ecsfBHSdUf"/>
    <n v="3641"/>
    <s v="Gangsta Nation"/>
    <n v="4"/>
    <n v="63"/>
    <n v="0.63"/>
    <b v="1"/>
    <n v="1"/>
    <x v="1071"/>
    <n v="3560"/>
    <n v="55"/>
    <n v="0.55000000000000004"/>
    <n v="1661296"/>
    <s v="west coast hip hop, g-funk, gangster rap, old school hip hop"/>
    <s v="2fsMp83A31t6nqp1TvV7OB"/>
    <n v="3560"/>
    <s v="Terrorist Threats"/>
    <d v="2003-12-09T00:00:00"/>
    <n v="8067"/>
    <n v="134.44999999999999"/>
    <n v="11.204166666666666"/>
    <n v="14"/>
    <s v="album"/>
    <s v="Album"/>
    <n v="488"/>
  </r>
  <r>
    <s v="4QtScYyh6Yxio27udYPhh0"/>
    <n v="1660"/>
    <s v="Tom's Diner - 7 Version&quot;"/>
    <n v="2"/>
    <n v="63"/>
    <n v="0.63"/>
    <b v="0"/>
    <n v="0"/>
    <x v="848"/>
    <n v="2544"/>
    <n v="54"/>
    <n v="0.54"/>
    <n v="10819"/>
    <s v="N/A"/>
    <s v="79Kp1sUSL6DaMFIlP7ofUX"/>
    <n v="3561"/>
    <s v="RetroSpective: The Best Of Suzanne Vega"/>
    <d v="2003-04-22T00:00:00"/>
    <n v="8298"/>
    <n v="138.30000000000001"/>
    <n v="11.525"/>
    <n v="21"/>
    <s v="compilation"/>
    <s v="Compilation"/>
    <n v="38"/>
  </r>
  <r>
    <s v="5yyRH93h4Pm6tXXYTxt7ea"/>
    <n v="1730"/>
    <s v="The Blower's Daughter"/>
    <n v="3"/>
    <n v="63"/>
    <n v="0.63"/>
    <b v="0"/>
    <n v="0"/>
    <x v="1072"/>
    <n v="3562"/>
    <n v="56"/>
    <n v="0.56000000000000005"/>
    <n v="1136927"/>
    <s v="singer-songwriter"/>
    <s v="3ADELRoZ4I8WLE7clLU7La"/>
    <n v="3562"/>
    <s v="O"/>
    <d v="2003-03-24T00:00:00"/>
    <n v="8327"/>
    <n v="138.78333333333333"/>
    <n v="11.565277777777778"/>
    <n v="10"/>
    <s v="album"/>
    <s v="Album"/>
    <n v="477"/>
  </r>
  <r>
    <s v="7kAFSrTIOiVZ0gnHBuAH3l"/>
    <m/>
    <s v="Air Force Ones"/>
    <n v="7"/>
    <n v="63"/>
    <n v="0.63"/>
    <b v="1"/>
    <n v="1"/>
    <x v="405"/>
    <n v="968"/>
    <n v="74"/>
    <n v="0.74"/>
    <n v="3743667"/>
    <s v="N/A"/>
    <s v="4HUUHHXBXImwksfbSPqE7q"/>
    <n v="1149"/>
    <s v="Nellyville"/>
    <d v="2002-06-25T00:00:00"/>
    <n v="8599"/>
    <n v="143.31666666666666"/>
    <n v="11.943055555555555"/>
    <n v="19"/>
    <s v="album"/>
    <s v="Album"/>
    <n v="506"/>
  </r>
  <r>
    <s v="15qrWkkYCfmtu1uRpGf48L"/>
    <m/>
    <s v="White America"/>
    <n v="2"/>
    <n v="63"/>
    <n v="0.63"/>
    <b v="1"/>
    <n v="1"/>
    <x v="59"/>
    <n v="106"/>
    <n v="88"/>
    <n v="0.88"/>
    <n v="104584370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4"/>
  </r>
  <r>
    <s v="1W5XugQJGhnSATMI5n002M"/>
    <m/>
    <s v="Idioteque"/>
    <n v="8"/>
    <n v="63"/>
    <n v="0.63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15"/>
  </r>
  <r>
    <s v="5Sm1X46tna50RstHZvw072"/>
    <m/>
    <s v="Bitch Please"/>
    <n v="12"/>
    <n v="63"/>
    <n v="0.63"/>
    <b v="1"/>
    <n v="1"/>
    <x v="606"/>
    <n v="1620"/>
    <n v="80"/>
    <n v="0.8"/>
    <n v="15689568"/>
    <s v="g-funk, west coast hip hop, gangster rap, hip hop, old school hip hop, rap"/>
    <s v="2evskaXutnTkQAaZeT4PQb"/>
    <n v="3566"/>
    <s v="No Limit Top Dogg"/>
    <d v="1999-01-01T00:00:00"/>
    <n v="9870"/>
    <n v="164.5"/>
    <n v="13.708333333333334"/>
    <n v="21"/>
    <s v="album"/>
    <s v="Album"/>
    <n v="39"/>
  </r>
  <r>
    <s v="4DPdJvSMB6hmrjgC5eC85d"/>
    <m/>
    <s v="Iris"/>
    <n v="1"/>
    <n v="63"/>
    <n v="0.63"/>
    <b v="0"/>
    <n v="0"/>
    <x v="10"/>
    <n v="24"/>
    <n v="76"/>
    <n v="0.76"/>
    <n v="3491229"/>
    <s v="N/A"/>
    <s v="7ttozw5DWCdQaqfzCMevPc"/>
    <n v="3567"/>
    <s v="Stay with You"/>
    <d v="1998-06-30T00:00:00"/>
    <n v="10055"/>
    <n v="167.58333333333334"/>
    <n v="13.965277777777779"/>
    <n v="3"/>
    <s v="single"/>
    <s v="Single"/>
    <n v="482"/>
  </r>
  <r>
    <s v="7erXAfnatmoUow8DnbseOY"/>
    <m/>
    <s v="Your Love Is King"/>
    <n v="1"/>
    <n v="63"/>
    <n v="0.63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6"/>
  </r>
  <r>
    <s v="0MvjUr7fKzchb49tt3OrMS"/>
    <m/>
    <s v="Summer (L'Estate) Op.8 No.2 G Minor: Presto (Tempo Impettuoso d'Estate)"/>
    <n v="6"/>
    <n v="63"/>
    <n v="0.63"/>
    <b v="0"/>
    <n v="0"/>
    <x v="1073"/>
    <n v="3569"/>
    <n v="55"/>
    <n v="0.55000000000000004"/>
    <n v="30582"/>
    <s v="classical"/>
    <s v="2bP8L39GYpPSN2wnNqTJJr"/>
    <n v="3569"/>
    <s v="Vivaldi - The Four Seasons"/>
    <d v="1994-07-01T00:00:00"/>
    <n v="11515"/>
    <n v="191.91666666666666"/>
    <n v="15.993055555555555"/>
    <n v="18"/>
    <s v="album"/>
    <s v="Album"/>
    <n v="293"/>
  </r>
  <r>
    <s v="5KZ0qobWEFl892YjIC02SE"/>
    <m/>
    <s v="You"/>
    <n v="1"/>
    <n v="63"/>
    <n v="0.63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47"/>
  </r>
  <r>
    <s v="21NA5Zggba7pyACm25h6k4"/>
    <m/>
    <s v="Fuck Wit Dre Day (And Everybody's Celebratin')"/>
    <n v="2"/>
    <n v="63"/>
    <n v="0.63"/>
    <b v="1"/>
    <n v="1"/>
    <x v="218"/>
    <n v="472"/>
    <n v="78"/>
    <n v="0.78"/>
    <n v="15089626"/>
    <s v="old school hip hop, g-funk, gangster rap, west coast hip hop, hip hop, rap"/>
    <s v="2V5rhszUpCudPcb01zevOt"/>
    <n v="1318"/>
    <s v="The Chronic"/>
    <d v="1992-12-15T00:00:00"/>
    <n v="12078"/>
    <n v="201.3"/>
    <n v="16.775000000000002"/>
    <n v="16"/>
    <s v="album"/>
    <s v="Album"/>
    <n v="485"/>
  </r>
  <r>
    <s v="3kfXUGIdBNpyr2gBvU3Guj"/>
    <m/>
    <s v="Angel"/>
    <n v="9"/>
    <n v="63"/>
    <n v="0.63"/>
    <b v="0"/>
    <n v="0"/>
    <x v="895"/>
    <n v="2722"/>
    <n v="75"/>
    <n v="0.75"/>
    <n v="16049674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514"/>
  </r>
  <r>
    <s v="648BMGrt98kUbLo24A4vgj"/>
    <m/>
    <s v="Hip To Be Square"/>
    <n v="5"/>
    <n v="63"/>
    <n v="0.63"/>
    <b v="0"/>
    <n v="0"/>
    <x v="1074"/>
    <n v="3573"/>
    <n v="62"/>
    <n v="0.62"/>
    <n v="1745505"/>
    <s v="N/A"/>
    <s v="5L0vaNLbzgP8RIJqs1zamE"/>
    <n v="3573"/>
    <s v="Fore!"/>
    <d v="1986-01-01T00:00:00"/>
    <n v="14618"/>
    <n v="243.63333333333333"/>
    <n v="20.302777777777777"/>
    <n v="10"/>
    <s v="album"/>
    <s v="Album"/>
    <n v="409"/>
  </r>
  <r>
    <s v="7yzbimr8WVyAtBX3Eg6UL9"/>
    <m/>
    <s v="Hallelujah"/>
    <n v="5"/>
    <n v="63"/>
    <n v="0.63"/>
    <b v="0"/>
    <n v="0"/>
    <x v="1075"/>
    <n v="3574"/>
    <n v="63"/>
    <n v="0.63"/>
    <n v="3701043"/>
    <s v="singer-songwriter"/>
    <s v="6I58qJMqZHhb8jtNT3CuJB"/>
    <n v="3574"/>
    <s v="Various Positions"/>
    <d v="1984-12-11T00:00:00"/>
    <n v="15004"/>
    <n v="250.06666666666666"/>
    <n v="20.838888888888889"/>
    <n v="9"/>
    <s v="album"/>
    <s v="Album"/>
    <n v="461"/>
  </r>
  <r>
    <s v="0LATteOxdYq4vXTNZ97r77"/>
    <m/>
    <s v="Guitars, Cadillacs"/>
    <n v="6"/>
    <n v="63"/>
    <n v="0.63"/>
    <b v="0"/>
    <n v="0"/>
    <x v="1076"/>
    <n v="3575"/>
    <n v="59"/>
    <n v="0.59"/>
    <n v="779731"/>
    <s v="classic country, country, honky tonk, outlaw country"/>
    <s v="5AlW0VTEaK7DuekbCSOhdm"/>
    <n v="3575"/>
    <s v="Guitars, Cadillacs, Etc., Etc."/>
    <d v="1984-06-30T00:00:00"/>
    <n v="15168"/>
    <n v="252.8"/>
    <n v="21.066666666666666"/>
    <n v="10"/>
    <s v="album"/>
    <s v="Album"/>
    <n v="308"/>
  </r>
  <r>
    <s v="1tDWVeCR9oWGX8d5J9rswk"/>
    <m/>
    <s v="Eclipse"/>
    <n v="10"/>
    <n v="63"/>
    <n v="0.63"/>
    <b v="0"/>
    <n v="0"/>
    <x v="270"/>
    <n v="590"/>
    <n v="79"/>
    <n v="0.79"/>
    <n v="227253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217"/>
  </r>
  <r>
    <s v="73OIUNKRi2y24Cu9cOLrzM"/>
    <m/>
    <s v="On the Run"/>
    <n v="3"/>
    <n v="63"/>
    <n v="0.63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375"/>
  </r>
  <r>
    <s v="6FBPOJLxUZEair6x4kLDhf"/>
    <m/>
    <s v="Any Colour You Like"/>
    <n v="8"/>
    <n v="63"/>
    <n v="0.63"/>
    <b v="0"/>
    <n v="0"/>
    <x v="270"/>
    <n v="590"/>
    <n v="79"/>
    <n v="0.79"/>
    <n v="22721546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344"/>
  </r>
  <r>
    <s v="4iKIF8qI3dq6fntHeIdcAw"/>
    <n v="7014"/>
    <s v="Garden Of Eden"/>
    <n v="3"/>
    <n v="62"/>
    <n v="0.62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99"/>
  </r>
  <r>
    <s v="4vcDr56fq4Jjxpegx3XPnv"/>
    <n v="4489"/>
    <s v="Abracadabra"/>
    <n v="2"/>
    <n v="62"/>
    <n v="0.62"/>
    <b v="0"/>
    <n v="0"/>
    <x v="16"/>
    <n v="34"/>
    <n v="89"/>
    <n v="0.89"/>
    <n v="42275793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72"/>
  </r>
  <r>
    <s v="6Ur4ZVoemg8EI6WT7aHBWk"/>
    <n v="992"/>
    <s v="downtown"/>
    <n v="1"/>
    <n v="62"/>
    <n v="0.62"/>
    <b v="1"/>
    <n v="1"/>
    <x v="96"/>
    <n v="186"/>
    <n v="82"/>
    <n v="0.82"/>
    <n v="15702014"/>
    <s v="emo rap, cloud rap"/>
    <s v="1oaHlsVVHDlbcxYTtoFB56"/>
    <n v="3581"/>
    <s v="downtown"/>
    <d v="2025-08-15T00:00:00"/>
    <n v="147"/>
    <n v="2.4500000000000002"/>
    <n v="0.20416666666666669"/>
    <n v="1"/>
    <s v="single"/>
    <s v="Single"/>
    <n v="203"/>
  </r>
  <r>
    <s v="6YggkCJwokciQdyL9Zbx4H"/>
    <n v="4725"/>
    <s v="I Can’t Lose"/>
    <n v="1"/>
    <n v="62"/>
    <n v="0.62"/>
    <b v="0"/>
    <n v="0"/>
    <x v="331"/>
    <n v="759"/>
    <n v="75"/>
    <n v="0.75"/>
    <n v="7761454"/>
    <s v="N/A"/>
    <s v="7LcGaAcnk6YyBJzNpW24LZ"/>
    <n v="3582"/>
    <s v="I Can't Lose"/>
    <d v="2025-07-16T00:00:00"/>
    <n v="177"/>
    <n v="2.95"/>
    <n v="0.24583333333333335"/>
    <n v="1"/>
    <s v="single"/>
    <s v="Single"/>
    <n v="305"/>
  </r>
  <r>
    <s v="3ZnyjmRl3n5OVKfPtxF4Zu"/>
    <n v="2455"/>
    <s v="First Song"/>
    <n v="1"/>
    <n v="62"/>
    <n v="0.62"/>
    <b v="0"/>
    <n v="0"/>
    <x v="1077"/>
    <n v="3583"/>
    <n v="46"/>
    <n v="0.46"/>
    <n v="64215"/>
    <s v="N/A"/>
    <s v="7vNohIwSF7o3wBNtvfmHZp"/>
    <n v="3583"/>
    <s v="High Five!"/>
    <d v="2025-03-20T00:00:00"/>
    <n v="295"/>
    <n v="4.916666666666667"/>
    <n v="0.40972222222222227"/>
    <n v="5"/>
    <s v="single"/>
    <s v="Single"/>
    <n v="169"/>
  </r>
  <r>
    <s v="5DIZg9QqSdzgHmkZ2k2F1a"/>
    <n v="457"/>
    <s v="twin"/>
    <n v="15"/>
    <n v="62"/>
    <n v="0.62"/>
    <b v="0"/>
    <n v="0"/>
    <x v="46"/>
    <n v="86"/>
    <n v="81"/>
    <n v="0.81"/>
    <n v="12320084"/>
    <s v="k-pop"/>
    <s v="1vWMw6pu3err6qqZzI3RhH"/>
    <n v="86"/>
    <s v="Ruby"/>
    <d v="2025-03-07T00:00:00"/>
    <n v="308"/>
    <n v="5.1333333333333337"/>
    <n v="0.42777777777777781"/>
    <n v="15"/>
    <s v="album"/>
    <s v="Album"/>
    <n v="348"/>
  </r>
  <r>
    <s v="4sWQbsLLH2NEbO79DSZCL9"/>
    <n v="2837"/>
    <s v="Big Sleep (feat. Giorgio Moroder)"/>
    <n v="16"/>
    <n v="62"/>
    <n v="0.62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75"/>
  </r>
  <r>
    <s v="0K3w6WNawZlv6Izmsrye8o"/>
    <n v="3972"/>
    <s v="Give Me Mercy"/>
    <n v="17"/>
    <n v="62"/>
    <n v="0.62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6"/>
  </r>
  <r>
    <s v="717s9KFmHhyy5t3xkStS56"/>
    <n v="8562"/>
    <s v="Red Terror"/>
    <n v="20"/>
    <n v="62"/>
    <n v="0.62"/>
    <b v="0"/>
    <n v="0"/>
    <x v="17"/>
    <n v="35"/>
    <n v="93"/>
    <n v="0.93"/>
    <n v="112918137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86"/>
  </r>
  <r>
    <s v="6nx4f2nVmFNWquoMtUrdYX"/>
    <n v="7264"/>
    <s v="Von dutch a. g. cook remix featuring addison rae"/>
    <n v="6"/>
    <n v="62"/>
    <n v="0.62"/>
    <b v="0"/>
    <n v="0"/>
    <x v="92"/>
    <n v="174"/>
    <n v="82"/>
    <n v="0.82"/>
    <n v="6315216"/>
    <s v="hyperpop, art pop"/>
    <s v="36P07bti6xD99o7S1acmin"/>
    <n v="600"/>
    <s v="Brat and it’s completely different but also still brat"/>
    <d v="2024-10-11T00:00:00"/>
    <n v="455"/>
    <n v="7.583333333333333"/>
    <n v="0.63194444444444442"/>
    <n v="34"/>
    <s v="album"/>
    <s v="Album"/>
    <n v="262"/>
  </r>
  <r>
    <s v="24f9sUr9sVrY2aJKVURXOJ"/>
    <n v="8100"/>
    <s v="high school"/>
    <n v="3"/>
    <n v="62"/>
    <n v="0.62"/>
    <b v="1"/>
    <n v="1"/>
    <x v="96"/>
    <n v="186"/>
    <n v="82"/>
    <n v="0.82"/>
    <n v="15689879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8"/>
  </r>
  <r>
    <s v="0g0qfC3nAaIsfbxS29ksJx"/>
    <n v="7775"/>
    <s v="Paint The Town Blue (from the series Arcane League of Legends)"/>
    <n v="1"/>
    <n v="62"/>
    <n v="0.62"/>
    <b v="0"/>
    <n v="0"/>
    <x v="730"/>
    <n v="2070"/>
    <n v="71"/>
    <n v="0.71"/>
    <n v="2614697"/>
    <s v="N/A"/>
    <s v="1bnLKOSyzZOiY4Mrw7GCGZ"/>
    <n v="3590"/>
    <s v="Paint The Town Blue (from the series Arcane League of Legends)"/>
    <d v="2024-09-05T00:00:00"/>
    <n v="491"/>
    <n v="8.1833333333333336"/>
    <n v="0.68194444444444446"/>
    <n v="1"/>
    <s v="single"/>
    <s v="Single"/>
    <n v="192"/>
  </r>
  <r>
    <s v="2cUJ6wbyqH8hDZN8VWQ5oC"/>
    <n v="2774"/>
    <s v="因果(Karma Code)"/>
    <n v="6"/>
    <n v="62"/>
    <n v="0.62"/>
    <b v="0"/>
    <n v="0"/>
    <x v="1078"/>
    <n v="3591"/>
    <n v="64"/>
    <n v="0.64"/>
    <n v="298654"/>
    <s v="chinese hip hop"/>
    <s v="5vYWbmWrSSBskg28cRmcjg"/>
    <n v="3591"/>
    <s v="八方來財(Stacks from All Sides)"/>
    <d v="2024-08-20T00:00:00"/>
    <n v="507"/>
    <n v="8.4499999999999993"/>
    <n v="0.70416666666666661"/>
    <n v="19"/>
    <s v="album"/>
    <s v="Album"/>
    <n v="251"/>
  </r>
  <r>
    <s v="1IzCS4zuowRsXu4YS8caOB"/>
    <n v="4047"/>
    <s v="Missin’ You Like This (Feat. Luke Combs)"/>
    <n v="13"/>
    <n v="62"/>
    <n v="0.62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71"/>
  </r>
  <r>
    <s v="3pR7ZToCrzeNkfEf6n2rVR"/>
    <n v="4752"/>
    <s v="B.A.S. (feat. Kyle Richh)"/>
    <n v="6"/>
    <n v="62"/>
    <n v="0.62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344"/>
  </r>
  <r>
    <s v="0AkiAfilrTUXV49dleC5SB"/>
    <n v="660"/>
    <s v="So I"/>
    <n v="9"/>
    <n v="62"/>
    <n v="0.62"/>
    <b v="0"/>
    <n v="0"/>
    <x v="92"/>
    <n v="174"/>
    <n v="82"/>
    <n v="0.82"/>
    <n v="6322030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352"/>
  </r>
  <r>
    <s v="0PFZCt7UNmpas24HejQGu8"/>
    <n v="912"/>
    <s v="I might say something stupid"/>
    <n v="4"/>
    <n v="62"/>
    <n v="0.62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182"/>
  </r>
  <r>
    <s v="4boa7Bv0VijpxoP1SHjjUb"/>
    <n v="1864"/>
    <s v="Wanna Be Loved"/>
    <n v="1"/>
    <n v="62"/>
    <n v="0.62"/>
    <b v="0"/>
    <n v="0"/>
    <x v="1079"/>
    <n v="3596"/>
    <n v="71"/>
    <n v="0.71"/>
    <n v="1133411"/>
    <s v="country"/>
    <s v="3gkwDd6hohNwtgET2IpJLZ"/>
    <n v="3596"/>
    <s v="Wanna Be Loved"/>
    <d v="2024-05-22T00:00:00"/>
    <n v="597"/>
    <n v="9.9499999999999993"/>
    <n v="0.82916666666666661"/>
    <n v="1"/>
    <s v="single"/>
    <s v="Single"/>
    <n v="362"/>
  </r>
  <r>
    <s v="34qaGPDvfWqp3F4iD5nGhf"/>
    <n v="443"/>
    <s v="You Need Me Now? (feat. Sabrina Carpenter)"/>
    <n v="5"/>
    <n v="62"/>
    <n v="0.62"/>
    <b v="1"/>
    <n v="1"/>
    <x v="49"/>
    <n v="92"/>
    <n v="73"/>
    <n v="0.73"/>
    <n v="8763286"/>
    <s v="bedroom pop"/>
    <s v="5QaKu3YoUJNglyaKixaegf"/>
    <n v="3597"/>
    <s v="I'M DOING IT AGAIN BABY!"/>
    <d v="2024-04-12T00:00:00"/>
    <n v="637"/>
    <n v="10.616666666666667"/>
    <n v="0.8847222222222223"/>
    <n v="10"/>
    <s v="album"/>
    <s v="Album"/>
    <n v="31"/>
  </r>
  <r>
    <s v="0oWN1xuaWUrx8QGiYqxAs9"/>
    <n v="4908"/>
    <s v="Monster"/>
    <n v="1"/>
    <n v="62"/>
    <n v="0.62"/>
    <b v="0"/>
    <n v="0"/>
    <x v="1080"/>
    <n v="3598"/>
    <n v="64"/>
    <n v="0.64"/>
    <n v="1844627"/>
    <s v="future house, edm"/>
    <s v="4XQN9sq92HwyTj476FMzYz"/>
    <n v="3598"/>
    <s v="Monster"/>
    <d v="2024-03-29T00:00:00"/>
    <n v="651"/>
    <n v="10.85"/>
    <n v="0.90416666666666667"/>
    <n v="1"/>
    <s v="single"/>
    <s v="Single"/>
    <n v="24"/>
  </r>
  <r>
    <s v="1UP7PXne1lIYZB5G5aiRGL"/>
    <n v="7541"/>
    <s v="II MOST WANTED"/>
    <n v="16"/>
    <n v="62"/>
    <n v="0.62"/>
    <b v="0"/>
    <n v="0"/>
    <x v="386"/>
    <n v="926"/>
    <n v="84"/>
    <n v="0.84"/>
    <n v="41172203"/>
    <s v="N/A"/>
    <s v="6BzxX6zkDsYKFJ04ziU5xQ"/>
    <n v="3599"/>
    <s v="COWBOY CARTER"/>
    <d v="2024-03-29T00:00:00"/>
    <n v="651"/>
    <n v="10.85"/>
    <n v="0.90416666666666667"/>
    <n v="27"/>
    <s v="album"/>
    <s v="Album"/>
    <n v="347"/>
  </r>
  <r>
    <s v="70ToiXlzl8N1EgfC07ZcZE"/>
    <n v="1584"/>
    <s v="Ice Attack"/>
    <n v="3"/>
    <n v="62"/>
    <n v="0.62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32"/>
  </r>
  <r>
    <s v="6dhWwPex5g1B1hg7ezGj2b"/>
    <n v="1592"/>
    <s v="all-american bitch"/>
    <n v="1"/>
    <n v="62"/>
    <n v="0.62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76"/>
  </r>
  <r>
    <s v="4mHM5d2fK3n8xgymjf92w2"/>
    <n v="5165"/>
    <s v="ordinary things (feat. Nonna)"/>
    <n v="13"/>
    <n v="62"/>
    <n v="0.62"/>
    <b v="0"/>
    <n v="0"/>
    <x v="99"/>
    <n v="189"/>
    <n v="90"/>
    <n v="0.9"/>
    <n v="107401919"/>
    <s v="pop"/>
    <s v="5EYKrEDnKhhcNxGedaRQeK"/>
    <n v="390"/>
    <s v="eternal sunshine"/>
    <d v="2024-03-08T00:00:00"/>
    <n v="672"/>
    <n v="11.2"/>
    <n v="0.93333333333333324"/>
    <n v="13"/>
    <s v="album"/>
    <s v="Album"/>
    <n v="28"/>
  </r>
  <r>
    <s v="1ObrUCFugAMJoXcvpggbOd"/>
    <n v="1261"/>
    <s v="Tell më"/>
    <n v="10"/>
    <n v="62"/>
    <n v="0.62"/>
    <b v="1"/>
    <n v="1"/>
    <x v="529"/>
    <n v="1345"/>
    <n v="79"/>
    <n v="0.79"/>
    <n v="5976603"/>
    <s v="rage rap"/>
    <s v="1jXYc5gip5tqCTDOotfY5L"/>
    <n v="1345"/>
    <s v="2093"/>
    <d v="2024-02-16T00:00:00"/>
    <n v="693"/>
    <n v="11.55"/>
    <n v="0.96250000000000002"/>
    <n v="22"/>
    <s v="album"/>
    <s v="Album"/>
    <n v="406"/>
  </r>
  <r>
    <s v="1VNWdmXSbaNrnWod10WIL0"/>
    <n v="7125"/>
    <s v="One Of The Girls (with JENNIE, Lily Rose Depp)"/>
    <n v="19"/>
    <n v="62"/>
    <n v="0.62"/>
    <b v="0"/>
    <n v="0"/>
    <x v="17"/>
    <n v="35"/>
    <n v="93"/>
    <n v="0.93"/>
    <n v="112957721"/>
    <s v="r&amp;b pop, alternative r&amp;b, hip hop, synthpop"/>
    <s v="18sR8zHx4zsVJUI4bHWuPC"/>
    <n v="3604"/>
    <s v="The Highlights (Deluxe)"/>
    <d v="2024-02-09T00:00:00"/>
    <n v="700"/>
    <n v="11.666666666666666"/>
    <n v="0.97222222222222221"/>
    <n v="36"/>
    <s v="compilation"/>
    <s v="Compilation"/>
    <n v="407"/>
  </r>
  <r>
    <s v="4tXlm992qvevZGLxNg9wms"/>
    <n v="1547"/>
    <s v="you &amp; i - sped up"/>
    <n v="2"/>
    <n v="62"/>
    <n v="0.62"/>
    <b v="0"/>
    <n v="0"/>
    <x v="806"/>
    <n v="2406"/>
    <n v="62"/>
    <n v="0.62"/>
    <n v="249255"/>
    <s v="N/A"/>
    <s v="2LD2rlKaoGejuPAO7Ib0eE"/>
    <n v="3605"/>
    <s v="you &amp; i"/>
    <d v="2023-12-01T00:00:00"/>
    <n v="770"/>
    <n v="12.833333333333334"/>
    <n v="1.0694444444444444"/>
    <n v="2"/>
    <s v="single"/>
    <s v="Single"/>
    <n v="222"/>
  </r>
  <r>
    <s v="7Ey8DZuMBbeiqMk8s8XpHA"/>
    <n v="1869"/>
    <s v="RUSH"/>
    <n v="1"/>
    <n v="62"/>
    <n v="0.62"/>
    <b v="0"/>
    <n v="0"/>
    <x v="485"/>
    <n v="1201"/>
    <n v="64"/>
    <n v="0.64"/>
    <n v="318012"/>
    <s v="dark r&amp;b"/>
    <s v="4SAyGeqK3PpEVRNPp9ha89"/>
    <n v="3606"/>
    <s v="RUSH"/>
    <d v="2023-11-10T00:00:00"/>
    <n v="791"/>
    <n v="13.183333333333334"/>
    <n v="1.0986111111111112"/>
    <n v="2"/>
    <s v="single"/>
    <s v="Single"/>
    <n v="286"/>
  </r>
  <r>
    <s v="6dA1JQt3f3meGzahhNN75m"/>
    <n v="3993"/>
    <s v="California"/>
    <n v="13"/>
    <n v="62"/>
    <n v="0.62"/>
    <b v="0"/>
    <n v="0"/>
    <x v="28"/>
    <n v="54"/>
    <n v="82"/>
    <n v="0.82"/>
    <n v="7299563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3"/>
  </r>
  <r>
    <s v="0q8TNCQhwnDwnzq38IVV4l"/>
    <n v="346"/>
    <s v="Guilty Pleasure"/>
    <n v="14"/>
    <n v="62"/>
    <n v="0.62"/>
    <b v="0"/>
    <n v="0"/>
    <x v="28"/>
    <n v="54"/>
    <n v="82"/>
    <n v="0.82"/>
    <n v="7305071"/>
    <s v="N/A"/>
    <s v="0EiI8ylL0FmWWpgHVTsZjZ"/>
    <n v="232"/>
    <s v="The Rise and Fall of a Midwest Princess"/>
    <d v="2023-09-22T00:00:00"/>
    <n v="840"/>
    <n v="14"/>
    <n v="1.1666666666666667"/>
    <n v="14"/>
    <s v="album"/>
    <s v="Album"/>
    <n v="374"/>
  </r>
  <r>
    <s v="37CoOXIsgF3NzbK1zHZetk"/>
    <n v="1117"/>
    <s v="Mona Lisa (Spider-Man: Across the Spider-Verse)"/>
    <n v="1"/>
    <n v="62"/>
    <n v="0.62"/>
    <b v="0"/>
    <n v="0"/>
    <x v="647"/>
    <n v="1745"/>
    <n v="75"/>
    <n v="0.75"/>
    <n v="2223332"/>
    <s v="N/A"/>
    <s v="57bOm4y0cT0j9Kwl7Osasj"/>
    <n v="3609"/>
    <s v="Mona Lisa (Spider-Man: Across the Spider-Verse)"/>
    <d v="2023-06-02T00:00:00"/>
    <n v="952"/>
    <n v="15.866666666666667"/>
    <n v="1.3222222222222222"/>
    <n v="1"/>
    <s v="single"/>
    <s v="Single"/>
    <n v="31"/>
  </r>
  <r>
    <s v="6Gpim0VEZc2UZRVcapsWIv"/>
    <n v="6959"/>
    <s v="love me"/>
    <n v="1"/>
    <n v="62"/>
    <n v="0.62"/>
    <b v="0"/>
    <n v="0"/>
    <x v="943"/>
    <n v="2945"/>
    <n v="59"/>
    <n v="0.59"/>
    <n v="130408"/>
    <s v="dark r&amp;b"/>
    <s v="687klfdVWV7wVtVzHZpEx8"/>
    <n v="3610"/>
    <s v="love me"/>
    <d v="2023-03-28T00:00:00"/>
    <n v="1018"/>
    <n v="16.966666666666665"/>
    <n v="1.4138888888888888"/>
    <n v="2"/>
    <s v="single"/>
    <s v="Single"/>
    <n v="297"/>
  </r>
  <r>
    <s v="4Lfp5tapFcY87K1z5s8d4E"/>
    <n v="6401"/>
    <s v="pirate song"/>
    <n v="3"/>
    <n v="62"/>
    <n v="0.62"/>
    <b v="0"/>
    <n v="0"/>
    <x v="1081"/>
    <n v="3611"/>
    <n v="56"/>
    <n v="0.56000000000000005"/>
    <n v="409725"/>
    <s v="N/A"/>
    <s v="3pcb6cs5ZquBAOiZXuQQRA"/>
    <n v="3611"/>
    <s v="Dark Corners and Alchemy"/>
    <d v="2023-03-23T00:00:00"/>
    <n v="1023"/>
    <n v="17.05"/>
    <n v="1.4208333333333334"/>
    <n v="12"/>
    <s v="album"/>
    <s v="Album"/>
    <n v="318"/>
  </r>
  <r>
    <s v="4ni2PRjuIORNFXvWB74SqX"/>
    <n v="3261"/>
    <s v="notre dame"/>
    <n v="1"/>
    <n v="62"/>
    <n v="0.62"/>
    <b v="0"/>
    <n v="0"/>
    <x v="727"/>
    <n v="2042"/>
    <n v="66"/>
    <n v="0.66"/>
    <n v="786453"/>
    <s v="N/A"/>
    <s v="6FG85HWGBfk6AbHszOjuSN"/>
    <n v="3612"/>
    <s v="notre dame"/>
    <d v="2023-02-17T00:00:00"/>
    <n v="1057"/>
    <n v="17.616666666666667"/>
    <n v="1.4680555555555557"/>
    <n v="1"/>
    <s v="single"/>
    <s v="Single"/>
    <n v="43"/>
  </r>
  <r>
    <s v="7HdXRMw14roDx2a0COWk3M"/>
    <n v="4758"/>
    <s v="This Is Why"/>
    <n v="1"/>
    <n v="62"/>
    <n v="0.62"/>
    <b v="0"/>
    <n v="0"/>
    <x v="208"/>
    <n v="448"/>
    <n v="79"/>
    <n v="0.79"/>
    <n v="9792848"/>
    <s v="pop punk, emo"/>
    <s v="6tG8sCK4htJOLjlWwb7gZB"/>
    <n v="3613"/>
    <s v="This Is Why"/>
    <d v="2023-02-10T00:00:00"/>
    <n v="1064"/>
    <n v="17.733333333333334"/>
    <n v="1.4777777777777779"/>
    <n v="10"/>
    <s v="album"/>
    <s v="Album"/>
    <n v="344"/>
  </r>
  <r>
    <s v="2SiAcexM2p1yX6joESbehd"/>
    <n v="4142"/>
    <s v="LLYLM"/>
    <n v="1"/>
    <n v="62"/>
    <n v="0.62"/>
    <b v="0"/>
    <n v="0"/>
    <x v="538"/>
    <n v="1362"/>
    <n v="77"/>
    <n v="0.77"/>
    <n v="8605316"/>
    <s v="latin"/>
    <s v="44mKxp7RB6x5O19VWqEXEm"/>
    <n v="3614"/>
    <s v="LLYLM"/>
    <d v="2023-01-27T00:00:00"/>
    <n v="1078"/>
    <n v="17.966666666666665"/>
    <n v="1.497222222222222"/>
    <n v="1"/>
    <s v="single"/>
    <s v="Single"/>
    <n v="29"/>
  </r>
  <r>
    <s v="559SdaPI7mqy9IQiscuaMj"/>
    <n v="6355"/>
    <s v="Sure Thing - Sped Up"/>
    <n v="2"/>
    <n v="62"/>
    <n v="0.62"/>
    <b v="0"/>
    <n v="0"/>
    <x v="141"/>
    <n v="269"/>
    <n v="78"/>
    <n v="0.78"/>
    <n v="6129109"/>
    <s v="r&amp;b"/>
    <s v="0IrjdFRneYtHj0CwmAphDT"/>
    <n v="3615"/>
    <s v="Sure Thing (Sped Up)"/>
    <d v="2023-01-27T00:00:00"/>
    <n v="1078"/>
    <n v="17.966666666666665"/>
    <n v="1.497222222222222"/>
    <n v="5"/>
    <s v="single"/>
    <s v="Single"/>
    <n v="25"/>
  </r>
  <r>
    <s v="71tM20RVoYqUUs9EDOso2v"/>
    <n v="7362"/>
    <s v="OWN MY MIND"/>
    <n v="1"/>
    <n v="62"/>
    <n v="0.62"/>
    <b v="0"/>
    <n v="0"/>
    <x v="130"/>
    <n v="249"/>
    <n v="76"/>
    <n v="0.76"/>
    <n v="10636129"/>
    <s v="N/A"/>
    <s v="2KUaR4K36tSliwAoUA1gcs"/>
    <n v="1528"/>
    <s v="RUSH!"/>
    <d v="2023-01-20T00:00:00"/>
    <n v="1085"/>
    <n v="18.083333333333332"/>
    <n v="1.5069444444444444"/>
    <n v="17"/>
    <s v="album"/>
    <s v="Album"/>
    <n v="319"/>
  </r>
  <r>
    <s v="3dd9uXh41vmFLO3UvqLJL6"/>
    <n v="2911"/>
    <s v="Wednesday Main Titles"/>
    <n v="1"/>
    <n v="62"/>
    <n v="0.62"/>
    <b v="0"/>
    <n v="0"/>
    <x v="1082"/>
    <n v="3617"/>
    <n v="66"/>
    <n v="0.66"/>
    <n v="490560"/>
    <s v="soundtrack"/>
    <s v="2uuGxhpcN88ctFFHAYOzxF"/>
    <n v="3617"/>
    <s v="Wednesday (Original Series Soundtrack)"/>
    <d v="2022-11-23T00:00:00"/>
    <n v="1143"/>
    <n v="19.05"/>
    <n v="1.5875000000000001"/>
    <n v="48"/>
    <s v="album"/>
    <s v="Album"/>
    <n v="116"/>
  </r>
  <r>
    <s v="34ZAzO78a5DAVNrYIGWcPm"/>
    <n v="4369"/>
    <s v="Shirt"/>
    <n v="1"/>
    <n v="62"/>
    <n v="0.62"/>
    <b v="1"/>
    <n v="1"/>
    <x v="90"/>
    <n v="168"/>
    <n v="87"/>
    <n v="0.87"/>
    <n v="33029522"/>
    <s v="r&amp;b"/>
    <s v="6Kqm5aSp69hTaOHTx38hsD"/>
    <n v="3618"/>
    <s v="Shirt"/>
    <d v="2022-10-28T00:00:00"/>
    <n v="1169"/>
    <n v="19.483333333333334"/>
    <n v="1.6236111111111111"/>
    <n v="1"/>
    <s v="single"/>
    <s v="Single"/>
    <n v="303"/>
  </r>
  <r>
    <s v="0vbp3qthXlRVsLXTbPrkX1"/>
    <n v="3614"/>
    <s v="Gladiator"/>
    <n v="1"/>
    <n v="62"/>
    <n v="0.62"/>
    <b v="0"/>
    <n v="0"/>
    <x v="1083"/>
    <n v="3619"/>
    <n v="50"/>
    <n v="0.5"/>
    <n v="211032"/>
    <s v="N/A"/>
    <s v="64PdJips9zx6e7Qev1Np01"/>
    <n v="3619"/>
    <s v="Gladiator"/>
    <d v="2022-10-14T00:00:00"/>
    <n v="1183"/>
    <n v="19.716666666666665"/>
    <n v="1.6430555555555555"/>
    <n v="1"/>
    <s v="single"/>
    <s v="Single"/>
    <n v="352"/>
  </r>
  <r>
    <s v="6CU68VwcV10VfulVQMfj3X"/>
    <n v="6686"/>
    <s v="Ana Negm"/>
    <n v="9"/>
    <n v="62"/>
    <n v="0.62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03"/>
  </r>
  <r>
    <s v="6bTbMMEShyGyrcuIwtBlpA"/>
    <n v="295"/>
    <s v="Living Hell"/>
    <n v="3"/>
    <n v="62"/>
    <n v="0.62"/>
    <b v="0"/>
    <n v="0"/>
    <x v="1084"/>
    <n v="3621"/>
    <n v="60"/>
    <n v="0.6"/>
    <n v="1409523"/>
    <s v="N/A"/>
    <s v="4W8QhTVggLgkJLdsXLLnnz"/>
    <n v="3621"/>
    <s v="Dolls EP"/>
    <d v="2022-08-12T00:00:00"/>
    <n v="1246"/>
    <n v="20.766666666666666"/>
    <n v="1.7305555555555554"/>
    <n v="6"/>
    <s v="single"/>
    <s v="Single"/>
    <n v="29"/>
  </r>
  <r>
    <s v="0Fl4eWzVaMUOdXcOrj6F1q"/>
    <n v="4891"/>
    <s v="VIRGO'S GROOVE"/>
    <n v="9"/>
    <n v="62"/>
    <n v="0.62"/>
    <b v="1"/>
    <n v="1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614"/>
  </r>
  <r>
    <s v="1dB1kzLOjTcmSHttRd8bnV"/>
    <n v="4396"/>
    <s v="I GUESS I'M IN LOVE"/>
    <n v="7"/>
    <n v="62"/>
    <n v="0.62"/>
    <b v="0"/>
    <n v="0"/>
    <x v="1085"/>
    <n v="3623"/>
    <n v="56"/>
    <n v="0.56000000000000005"/>
    <n v="936467"/>
    <s v="N/A"/>
    <s v="4PgSvMUqxOsCTXqR1GPij3"/>
    <n v="3623"/>
    <s v="MAYBE SOMEDAY IT'LL ALL BE OK"/>
    <d v="2022-07-22T00:00:00"/>
    <n v="1267"/>
    <n v="21.116666666666667"/>
    <n v="1.7597222222222222"/>
    <n v="9"/>
    <s v="album"/>
    <s v="Album"/>
    <n v="34"/>
  </r>
  <r>
    <s v="1ghqDkglrXPcxgRobBmLVW"/>
    <n v="5472"/>
    <s v="Taste"/>
    <n v="1"/>
    <n v="62"/>
    <n v="0.62"/>
    <b v="0"/>
    <n v="0"/>
    <x v="808"/>
    <n v="2413"/>
    <n v="66"/>
    <n v="0.66"/>
    <n v="754907"/>
    <s v="dark r&amp;b"/>
    <s v="5OLmG74MrpjwnlWLffN35A"/>
    <n v="3624"/>
    <s v="Taste"/>
    <d v="2022-06-21T00:00:00"/>
    <n v="1298"/>
    <n v="21.633333333333333"/>
    <n v="1.8027777777777778"/>
    <n v="1"/>
    <s v="single"/>
    <s v="Single"/>
    <n v="311"/>
  </r>
  <r>
    <s v="6qj02zSeEJGWZ4c0dn5QzJ"/>
    <n v="5618"/>
    <s v="Boyfriends"/>
    <n v="12"/>
    <n v="62"/>
    <n v="0.62"/>
    <b v="0"/>
    <n v="0"/>
    <x v="48"/>
    <n v="90"/>
    <n v="80"/>
    <n v="0.8"/>
    <n v="34139515"/>
    <s v="pop rock, soft rock, synthpop"/>
    <s v="5r36AJ6VOJtp00oxSkBZ5h"/>
    <n v="90"/>
    <s v="Harry's House"/>
    <d v="2022-05-20T00:00:00"/>
    <n v="1330"/>
    <n v="22.166666666666668"/>
    <n v="1.8472222222222223"/>
    <n v="13"/>
    <s v="album"/>
    <s v="Album"/>
    <n v="324"/>
  </r>
  <r>
    <s v="6LtHYDgYHRCHoKK3snfr2w"/>
    <n v="1792"/>
    <s v="I’m Tired (with Zendaya) - Bonus Track"/>
    <n v="1"/>
    <n v="62"/>
    <n v="0.62"/>
    <b v="0"/>
    <n v="0"/>
    <x v="440"/>
    <n v="1062"/>
    <n v="73"/>
    <n v="0.73"/>
    <n v="3634221"/>
    <s v="N/A"/>
    <s v="28phJkFTSPLnwo555dFLKu"/>
    <n v="3626"/>
    <s v="I’m Tired (with Zendaya) - Bonus Track"/>
    <d v="2022-02-28T00:00:00"/>
    <n v="1411"/>
    <n v="23.516666666666666"/>
    <n v="1.9597222222222221"/>
    <n v="1"/>
    <s v="single"/>
    <s v="Single"/>
    <n v="313"/>
  </r>
  <r>
    <s v="4qgMPzf9QOETWQFUcFkHD4"/>
    <n v="3521"/>
    <s v="Love Me"/>
    <n v="1"/>
    <n v="62"/>
    <n v="0.62"/>
    <b v="0"/>
    <n v="0"/>
    <x v="1086"/>
    <n v="3627"/>
    <n v="56"/>
    <n v="0.56000000000000005"/>
    <n v="473107"/>
    <s v="N/A"/>
    <s v="7hgekZLPc8OHgk8kAaPkel"/>
    <n v="3627"/>
    <s v="Love Me"/>
    <d v="2022-02-18T00:00:00"/>
    <n v="1421"/>
    <n v="23.683333333333334"/>
    <n v="1.9736111111111112"/>
    <n v="1"/>
    <s v="single"/>
    <s v="Single"/>
    <n v="345"/>
  </r>
  <r>
    <s v="7J4b3LVCIGO4CMBDFLPoP6"/>
    <n v="3442"/>
    <s v="Holy Ground (Taylor's Version)"/>
    <n v="11"/>
    <n v="62"/>
    <n v="0.62"/>
    <b v="0"/>
    <n v="0"/>
    <x v="1"/>
    <n v="2"/>
    <n v="100"/>
    <n v="1"/>
    <n v="145396321"/>
    <s v="country, pop, indie, folk"/>
    <s v="6kZ42qRrzov54LcAk4onW9"/>
    <n v="623"/>
    <s v="Red (Taylor's Version)"/>
    <d v="2021-11-12T00:00:00"/>
    <n v="1519"/>
    <n v="25.316666666666666"/>
    <n v="2.1097222222222221"/>
    <n v="30"/>
    <s v="album"/>
    <s v="Album"/>
    <n v="338"/>
  </r>
  <r>
    <s v="5vUnjhBzRJJIAOJPde6zDx"/>
    <n v="4848"/>
    <s v="TO THE MOON"/>
    <n v="1"/>
    <n v="62"/>
    <n v="0.62"/>
    <b v="1"/>
    <n v="1"/>
    <x v="1087"/>
    <n v="3629"/>
    <n v="46"/>
    <n v="0.46"/>
    <n v="77400"/>
    <s v="N/A"/>
    <s v="70uNWLPkbci5L1bZI1Mzp6"/>
    <n v="3629"/>
    <s v="TO THE MOON"/>
    <d v="2021-11-06T00:00:00"/>
    <n v="1525"/>
    <n v="25.416666666666668"/>
    <n v="2.1180555555555558"/>
    <n v="1"/>
    <s v="single"/>
    <s v="Single"/>
    <n v="253"/>
  </r>
  <r>
    <s v="4PazDqTv3SUmxs3Dm6VxUr"/>
    <n v="5042"/>
    <s v="Make Me Feel"/>
    <n v="1"/>
    <n v="62"/>
    <n v="0.62"/>
    <b v="0"/>
    <n v="0"/>
    <x v="1088"/>
    <n v="3630"/>
    <n v="55"/>
    <n v="0.55000000000000004"/>
    <n v="68465"/>
    <s v="dark r&amp;b"/>
    <s v="10ggyf6nl59slBZ9xbstFk"/>
    <n v="3630"/>
    <s v="Make Me Feel"/>
    <d v="2021-10-29T00:00:00"/>
    <n v="1533"/>
    <n v="25.55"/>
    <n v="2.1291666666666669"/>
    <n v="1"/>
    <s v="single"/>
    <s v="Single"/>
    <n v="259"/>
  </r>
  <r>
    <s v="4N2LGoEJi3aGDgEAnsjtBz"/>
    <n v="3997"/>
    <s v="Walked Through Hell"/>
    <n v="7"/>
    <n v="62"/>
    <n v="0.62"/>
    <b v="0"/>
    <n v="0"/>
    <x v="1089"/>
    <n v="3631"/>
    <n v="59"/>
    <n v="0.59"/>
    <n v="1103242"/>
    <s v="N/A"/>
    <s v="5iABQiExFiKUfLj2LKH59m"/>
    <n v="3631"/>
    <s v="Feeling For My Life"/>
    <d v="2021-10-15T00:00:00"/>
    <n v="1547"/>
    <n v="25.783333333333335"/>
    <n v="2.1486111111111112"/>
    <n v="9"/>
    <s v="album"/>
    <s v="Album"/>
    <n v="361"/>
  </r>
  <r>
    <s v="78SCmQ8A7KQSMdkem2SwBP"/>
    <n v="5373"/>
    <s v="MAMMAMIA"/>
    <n v="1"/>
    <n v="62"/>
    <n v="0.62"/>
    <b v="1"/>
    <n v="1"/>
    <x v="130"/>
    <n v="249"/>
    <n v="76"/>
    <n v="0.76"/>
    <n v="10636129"/>
    <s v="N/A"/>
    <s v="7lVXNBav3Z8oA4jGk62Gme"/>
    <n v="3632"/>
    <s v="MAMMAMIA"/>
    <d v="2021-10-08T00:00:00"/>
    <n v="1554"/>
    <n v="25.9"/>
    <n v="2.1583333333333332"/>
    <n v="1"/>
    <s v="single"/>
    <s v="Single"/>
    <n v="311"/>
  </r>
  <r>
    <s v="5W8HXMOMLtXLz0RGKUtnlZ"/>
    <n v="5186"/>
    <s v="Last One Standing (feat. Polo G, Mozzy &amp; Eminem) - From Venom: Let There Be Carnage"/>
    <n v="1"/>
    <n v="62"/>
    <n v="0.62"/>
    <b v="1"/>
    <n v="1"/>
    <x v="1090"/>
    <n v="3633"/>
    <n v="65"/>
    <n v="0.65"/>
    <n v="672618"/>
    <s v="N/A"/>
    <s v="2ZaFqYD9a3U6qJhyS2LDRf"/>
    <n v="3633"/>
    <s v="Last One Standing (feat. Polo G, Mozzy &amp; Eminem) [From Venom: Let There Be Carnage]"/>
    <d v="2021-09-30T00:00:00"/>
    <n v="1562"/>
    <n v="26.033333333333335"/>
    <n v="2.1694444444444447"/>
    <n v="1"/>
    <s v="single"/>
    <s v="Single"/>
    <n v="428"/>
  </r>
  <r>
    <s v="1DOgkaR5Gqa8JtPEIbQORC"/>
    <n v="8428"/>
    <s v="Over"/>
    <n v="1"/>
    <n v="62"/>
    <n v="0.62"/>
    <b v="1"/>
    <n v="1"/>
    <x v="944"/>
    <n v="2947"/>
    <n v="62"/>
    <n v="0.62"/>
    <n v="881274"/>
    <s v="N/A"/>
    <s v="5AnJbiMebwoHI7mwgbhv2H"/>
    <n v="3634"/>
    <s v="Over"/>
    <d v="2021-09-22T00:00:00"/>
    <n v="1570"/>
    <n v="26.166666666666668"/>
    <n v="2.1805555555555558"/>
    <n v="1"/>
    <s v="single"/>
    <s v="Single"/>
    <n v="342"/>
  </r>
  <r>
    <s v="1Mgvh8p8Kqm8H4MTC0UgBC"/>
    <n v="6028"/>
    <s v="Let Go - Slowed"/>
    <n v="1"/>
    <n v="62"/>
    <n v="0.62"/>
    <b v="0"/>
    <n v="0"/>
    <x v="1091"/>
    <n v="3635"/>
    <n v="59"/>
    <n v="0.59"/>
    <n v="106636"/>
    <s v="N/A"/>
    <s v="23toljGIfdeTDKRUKVZN34"/>
    <n v="3635"/>
    <s v="Let Go (Slowed)"/>
    <d v="2021-07-14T00:00:00"/>
    <n v="1640"/>
    <n v="27.333333333333332"/>
    <n v="2.2777777777777777"/>
    <n v="1"/>
    <s v="single"/>
    <s v="Single"/>
    <n v="228"/>
  </r>
  <r>
    <s v="77MdvMx9L4ZQuLhhn3o21h"/>
    <n v="13479"/>
    <s v="If the World Was Ending (feat. Julia Michaels)"/>
    <n v="7"/>
    <n v="62"/>
    <n v="0.62"/>
    <b v="0"/>
    <n v="0"/>
    <x v="643"/>
    <n v="1727"/>
    <n v="61"/>
    <n v="0.61"/>
    <n v="627551"/>
    <s v="N/A"/>
    <s v="538BxdI7oOQykSkEtyjhUD"/>
    <n v="3636"/>
    <s v="Dangerous Levels of Introspection"/>
    <d v="2021-06-25T00:00:00"/>
    <n v="1659"/>
    <n v="27.65"/>
    <n v="2.3041666666666667"/>
    <n v="13"/>
    <s v="album"/>
    <s v="Album"/>
    <n v="349"/>
  </r>
  <r>
    <s v="1R1ihosU2CSEaSw8e5ZF6E"/>
    <n v="2101"/>
    <s v="Ancient Dreams in a Modern Land"/>
    <n v="1"/>
    <n v="62"/>
    <n v="0.62"/>
    <b v="0"/>
    <n v="0"/>
    <x v="397"/>
    <n v="954"/>
    <n v="72"/>
    <n v="0.72"/>
    <n v="6114655"/>
    <s v="N/A"/>
    <s v="5fa6oWFXuvaVkY49mfOsRd"/>
    <n v="3637"/>
    <s v="Ancient Dreams In A Modern Land"/>
    <d v="2021-06-11T00:00:00"/>
    <n v="1673"/>
    <n v="27.883333333333333"/>
    <n v="2.3236111111111111"/>
    <n v="10"/>
    <s v="album"/>
    <s v="Album"/>
    <n v="343"/>
  </r>
  <r>
    <s v="4r1AqGpB9YrXV2ivcrqfJY"/>
    <n v="5534"/>
    <s v="."/>
    <n v="9"/>
    <n v="62"/>
    <n v="0.62"/>
    <b v="0"/>
    <n v="0"/>
    <x v="49"/>
    <n v="92"/>
    <n v="73"/>
    <n v="0.73"/>
    <n v="8763286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277"/>
  </r>
  <r>
    <s v="1sbEeUY8KsdvgiQi26JBFz"/>
    <n v="105"/>
    <s v="POPSTAR (feat. Drake)"/>
    <n v="8"/>
    <n v="62"/>
    <n v="0.62"/>
    <b v="1"/>
    <n v="1"/>
    <x v="698"/>
    <n v="1961"/>
    <n v="73"/>
    <n v="0.73"/>
    <n v="12341870"/>
    <s v="N/A"/>
    <s v="5kE2OAuUYGBqqzscqgBXXf"/>
    <n v="3639"/>
    <s v="KHALED KHALED"/>
    <d v="2021-04-30T00:00:00"/>
    <n v="1715"/>
    <n v="28.583333333333332"/>
    <n v="2.3819444444444442"/>
    <n v="14"/>
    <s v="album"/>
    <s v="Album"/>
    <n v="333"/>
  </r>
  <r>
    <s v="7EHEVPIFS6mOq4BOhlVL3i"/>
    <n v="5031"/>
    <s v="letzter song"/>
    <n v="11"/>
    <n v="62"/>
    <n v="0.62"/>
    <b v="0"/>
    <n v="0"/>
    <x v="1092"/>
    <n v="3640"/>
    <n v="68"/>
    <n v="0.68"/>
    <n v="2784129"/>
    <s v="german hip hop, german indie, german pop, german indie pop"/>
    <s v="0vC7eOkhy4vQVm36mPMvkC"/>
    <n v="3640"/>
    <s v="trip"/>
    <d v="2021-04-29T00:00:00"/>
    <n v="1716"/>
    <n v="28.6"/>
    <n v="2.3833333333333333"/>
    <n v="22"/>
    <s v="album"/>
    <s v="Album"/>
    <n v="304"/>
  </r>
  <r>
    <s v="550erGcdD9n6PnwxrvYqZT"/>
    <n v="1027"/>
    <s v="Hey Stephen (Taylor’s Version)"/>
    <n v="4"/>
    <n v="62"/>
    <n v="0.62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23"/>
  </r>
  <r>
    <s v="2nqio0SfWg6gh2eCtfuMa5"/>
    <n v="7074"/>
    <s v="Fifteen (Taylor’s Version)"/>
    <n v="2"/>
    <n v="62"/>
    <n v="0.62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9"/>
  </r>
  <r>
    <s v="2wkIdVB8HsWyMur3Q4shlZ"/>
    <n v="117"/>
    <s v="wish i loved you in the 90s"/>
    <n v="6"/>
    <n v="62"/>
    <n v="0.62"/>
    <b v="0"/>
    <n v="0"/>
    <x v="11"/>
    <n v="26"/>
    <n v="88"/>
    <n v="0.88"/>
    <n v="9241516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294"/>
  </r>
  <r>
    <s v="137mSruegm1u6x9NvwiagR"/>
    <n v="3884"/>
    <s v="Unstable (feat. The Kid LAROI)"/>
    <n v="6"/>
    <n v="62"/>
    <n v="0.62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63"/>
  </r>
  <r>
    <s v="5NU40QTlXrDUJzDBdv79bg"/>
    <n v="3486"/>
    <s v="Deserve You"/>
    <n v="2"/>
    <n v="62"/>
    <n v="0.62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12"/>
  </r>
  <r>
    <s v="5UY8jf31X2hJkiAualFTyh"/>
    <n v="5187"/>
    <s v="Selfish"/>
    <n v="10"/>
    <n v="62"/>
    <n v="0.62"/>
    <b v="0"/>
    <n v="0"/>
    <x v="230"/>
    <n v="495"/>
    <n v="74"/>
    <n v="0.74"/>
    <n v="8493078"/>
    <s v="N/A"/>
    <s v="1TKYO9znkrY14VayHze05r"/>
    <n v="2958"/>
    <s v="Life Support"/>
    <d v="2021-02-26T00:00:00"/>
    <n v="1778"/>
    <n v="29.633333333333333"/>
    <n v="2.4694444444444446"/>
    <n v="17"/>
    <s v="album"/>
    <s v="Album"/>
    <n v="372"/>
  </r>
  <r>
    <s v="5VYWxXUpxuxEmCqMLDqICo"/>
    <n v="5022"/>
    <s v="long story short"/>
    <n v="12"/>
    <n v="62"/>
    <n v="0.62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59"/>
  </r>
  <r>
    <s v="5uICWmZTLkpEVbK22PBP6e"/>
    <n v="207"/>
    <s v="marjorie"/>
    <n v="13"/>
    <n v="62"/>
    <n v="0.62"/>
    <b v="0"/>
    <n v="0"/>
    <x v="1"/>
    <n v="2"/>
    <n v="100"/>
    <n v="1"/>
    <n v="145396321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429"/>
  </r>
  <r>
    <s v="66tOfHVH3aUrscg8vExRV4"/>
    <n v="5708"/>
    <s v="dorothea"/>
    <n v="8"/>
    <n v="62"/>
    <n v="0.62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76"/>
  </r>
  <r>
    <s v="78YTl0P96kBCBXUSzKoqAm"/>
    <n v="1748"/>
    <s v="Control"/>
    <n v="14"/>
    <n v="62"/>
    <n v="0.62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29"/>
  </r>
  <r>
    <s v="1Tip6R4swhC7E6hgILBjrE"/>
    <n v="2027"/>
    <s v="Edge of Midnight (Midnight Sky Remix) (feat. Stevie Nicks)"/>
    <n v="13"/>
    <n v="62"/>
    <n v="0.62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67"/>
  </r>
  <r>
    <s v="1whfVLMKWqAX3uk97VXsNN"/>
    <n v="16539"/>
    <s v="west side"/>
    <n v="10"/>
    <n v="62"/>
    <n v="0.62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2"/>
  </r>
  <r>
    <s v="6u7gmPOz7pzzaeR9xSBpsR"/>
    <n v="3379"/>
    <s v="my hair"/>
    <n v="8"/>
    <n v="62"/>
    <n v="0.62"/>
    <b v="0"/>
    <n v="0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64"/>
  </r>
  <r>
    <s v="0BV0AYGLVlu2SdjN3J9twp"/>
    <n v="7049"/>
    <s v="Fed Up"/>
    <n v="6"/>
    <n v="62"/>
    <n v="0.62"/>
    <b v="1"/>
    <n v="1"/>
    <x v="1093"/>
    <n v="3654"/>
    <n v="48"/>
    <n v="0.48"/>
    <n v="216"/>
    <s v="N/A"/>
    <s v="3gEv1vpsDgaEo4TLuu0Lwz"/>
    <n v="3654"/>
    <s v="ANTI-ICON"/>
    <d v="2020-10-21T00:00:00"/>
    <n v="1906"/>
    <n v="31.766666666666666"/>
    <n v="2.6472222222222221"/>
    <n v="13"/>
    <s v="album"/>
    <s v="Album"/>
    <n v="252"/>
  </r>
  <r>
    <s v="1IIV8jglA0klVZy17q665k"/>
    <n v="3609"/>
    <s v="Never Really Over"/>
    <n v="1"/>
    <n v="62"/>
    <n v="0.62"/>
    <b v="0"/>
    <n v="0"/>
    <x v="395"/>
    <n v="949"/>
    <n v="83"/>
    <n v="0.83"/>
    <n v="38400585"/>
    <s v="pop"/>
    <s v="47zMF6LrXQ8odi6Xv1unC0"/>
    <n v="1213"/>
    <s v="Smile"/>
    <d v="2020-08-28T00:00:00"/>
    <n v="1960"/>
    <n v="32.666666666666664"/>
    <n v="2.7222222222222219"/>
    <n v="12"/>
    <s v="album"/>
    <s v="Album"/>
    <n v="372"/>
  </r>
  <r>
    <s v="2J4P46vCFm1rPkNkp9pZWX"/>
    <n v="1581"/>
    <s v="Ice Cream (with Selena Gomez)"/>
    <n v="1"/>
    <n v="62"/>
    <n v="0.62"/>
    <b v="0"/>
    <n v="0"/>
    <x v="21"/>
    <n v="40"/>
    <n v="81"/>
    <n v="0.81"/>
    <n v="56140946"/>
    <s v="k-pop"/>
    <s v="2VBb4LRcRSACOfJWRUgVZl"/>
    <n v="3656"/>
    <s v="Ice Cream (with Selena Gomez)"/>
    <d v="2020-08-28T00:00:00"/>
    <n v="1960"/>
    <n v="32.666666666666664"/>
    <n v="2.7222222222222219"/>
    <n v="1"/>
    <s v="single"/>
    <s v="Single"/>
    <n v="293"/>
  </r>
  <r>
    <s v="3IhtE4fkytdrtEfV34UzkD"/>
    <n v="6077"/>
    <s v="betty"/>
    <n v="14"/>
    <n v="62"/>
    <n v="0.62"/>
    <b v="1"/>
    <n v="1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9"/>
  </r>
  <r>
    <s v="7x4ASXYEKfQBCewcZhK776"/>
    <n v="3960"/>
    <s v="Ay, DiOs Mío!"/>
    <n v="1"/>
    <n v="62"/>
    <n v="0.62"/>
    <b v="0"/>
    <n v="0"/>
    <x v="157"/>
    <n v="303"/>
    <n v="87"/>
    <n v="0.87"/>
    <n v="60395783"/>
    <s v="reggaeton, latin, urbano latino"/>
    <s v="1mMUBQXa70gHyUjK0Q0u63"/>
    <n v="3658"/>
    <s v="Ay, DiOs Mío!"/>
    <d v="2020-07-10T00:00:00"/>
    <n v="2009"/>
    <n v="33.483333333333334"/>
    <n v="2.7902777777777779"/>
    <n v="1"/>
    <s v="single"/>
    <s v="Single"/>
    <n v="316"/>
  </r>
  <r>
    <s v="6xZ4Q2k2ompmDppyeESIY8"/>
    <n v="5800"/>
    <s v="Level of Concern"/>
    <n v="1"/>
    <n v="62"/>
    <n v="0.62"/>
    <b v="0"/>
    <n v="0"/>
    <x v="136"/>
    <n v="257"/>
    <n v="83"/>
    <n v="0.83"/>
    <n v="25761380"/>
    <s v="N/A"/>
    <s v="4h3HXlnt6lryGzGbWmcFuY"/>
    <n v="3659"/>
    <s v="Level of Concern"/>
    <d v="2020-04-09T00:00:00"/>
    <n v="2101"/>
    <n v="35.016666666666666"/>
    <n v="2.9180555555555556"/>
    <n v="1"/>
    <s v="single"/>
    <s v="Single"/>
    <n v="366"/>
  </r>
  <r>
    <s v="5IhzJOXNE7ki0IIJbZbnGq"/>
    <n v="7530"/>
    <s v="Canyon Moon"/>
    <n v="10"/>
    <n v="62"/>
    <n v="0.62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16"/>
  </r>
  <r>
    <s v="0dkvbYmXYEPK7gGMdytmfI"/>
    <n v="8495"/>
    <s v="sex money feelings die - slowed version"/>
    <n v="1"/>
    <n v="62"/>
    <n v="0.62"/>
    <b v="1"/>
    <n v="1"/>
    <x v="989"/>
    <n v="3176"/>
    <n v="67"/>
    <n v="0.67"/>
    <n v="1948451"/>
    <s v="N/A"/>
    <s v="7bL1fTsGeOyxv29BNVtMb1"/>
    <n v="3661"/>
    <s v="sex money feelings die (slowed version)"/>
    <d v="2019-10-18T00:00:00"/>
    <n v="2275"/>
    <n v="37.916666666666664"/>
    <n v="3.1597222222222219"/>
    <n v="1"/>
    <s v="single"/>
    <s v="Single"/>
    <n v="281"/>
  </r>
  <r>
    <s v="5B6Kjha6RRIMWGN7zGsAaT"/>
    <n v="5812"/>
    <s v="So Hot You're Hurting My Feelings"/>
    <n v="12"/>
    <n v="62"/>
    <n v="0.62"/>
    <b v="0"/>
    <n v="0"/>
    <x v="1094"/>
    <n v="3662"/>
    <n v="67"/>
    <n v="0.67"/>
    <n v="650534"/>
    <s v="art pop"/>
    <s v="4ClyeVlAKJJViIyfVW0yQD"/>
    <n v="3662"/>
    <s v="Pang"/>
    <d v="2019-10-18T00:00:00"/>
    <n v="2275"/>
    <n v="37.916666666666664"/>
    <n v="3.1597222222222219"/>
    <n v="14"/>
    <s v="album"/>
    <s v="Album"/>
    <n v="306"/>
  </r>
  <r>
    <s v="0fB77VOZ2FkQeKLv1DuEwp"/>
    <n v="2921"/>
    <s v="hope is a dangerous thing for a woman like me to have - but I have it"/>
    <n v="14"/>
    <n v="62"/>
    <n v="0.62"/>
    <b v="1"/>
    <n v="1"/>
    <x v="55"/>
    <n v="100"/>
    <n v="88"/>
    <n v="0.88"/>
    <n v="51798111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4"/>
  </r>
  <r>
    <s v="1SmiQ65iSAbPto6gPFlBYm"/>
    <n v="2036"/>
    <s v="It’s Nice To Have A Friend"/>
    <n v="17"/>
    <n v="62"/>
    <n v="0.62"/>
    <b v="0"/>
    <n v="0"/>
    <x v="1"/>
    <n v="2"/>
    <n v="100"/>
    <n v="1"/>
    <n v="145542136"/>
    <s v="country, pop, indie, folk"/>
    <s v="1NAmidJlEaVgA3MpcPFYGq"/>
    <n v="91"/>
    <s v="Lover"/>
    <d v="2019-08-23T00:00:00"/>
    <n v="2331"/>
    <n v="38.85"/>
    <n v="3.2375000000000003"/>
    <n v="18"/>
    <s v="album"/>
    <s v="Album"/>
    <n v="25"/>
  </r>
  <r>
    <s v="36orMWv2PgvnzXsd5CJ0yL"/>
    <n v="59"/>
    <s v="Post Malone (feat. RANI)"/>
    <n v="2"/>
    <n v="62"/>
    <n v="0.62"/>
    <b v="0"/>
    <n v="0"/>
    <x v="978"/>
    <n v="3121"/>
    <n v="65"/>
    <n v="0.65"/>
    <n v="802553"/>
    <s v="tropical house"/>
    <s v="45nsubB5EsRVWWqx0ED1ET"/>
    <n v="3665"/>
    <s v="Post Malone (feat. RANI) [Joe Stone Remix]"/>
    <d v="2019-08-16T00:00:00"/>
    <n v="2338"/>
    <n v="38.966666666666669"/>
    <n v="3.2472222222222222"/>
    <n v="2"/>
    <s v="single"/>
    <s v="Single"/>
    <n v="29"/>
  </r>
  <r>
    <s v="0bSHwuTOZVJUXWT03H9oD2"/>
    <n v="3726"/>
    <s v="Succession (Main Title Theme)"/>
    <n v="1"/>
    <n v="62"/>
    <n v="0.62"/>
    <b v="0"/>
    <n v="0"/>
    <x v="1095"/>
    <n v="3666"/>
    <n v="60"/>
    <n v="0.6"/>
    <n v="175923"/>
    <s v="N/A"/>
    <s v="7IONINkxycqA3eIKlVZ7Bj"/>
    <n v="3666"/>
    <s v="Succession: Season 1 (HBO Original Series Soundtrack)"/>
    <d v="2019-08-09T00:00:00"/>
    <n v="2345"/>
    <n v="39.083333333333336"/>
    <n v="3.2569444444444446"/>
    <n v="26"/>
    <s v="album"/>
    <s v="Album"/>
    <n v="17"/>
  </r>
  <r>
    <s v="37AGgp9VP8TVJBfEat74Bj"/>
    <n v="7329"/>
    <s v="Candy (feat. Trippie Redd)"/>
    <n v="11"/>
    <n v="62"/>
    <n v="0.62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61"/>
  </r>
  <r>
    <s v="4tc97Wa8SP5f9gaaOar8Kq"/>
    <n v="5747"/>
    <s v="Mother's Daughter"/>
    <n v="1"/>
    <n v="62"/>
    <n v="0.62"/>
    <b v="1"/>
    <n v="1"/>
    <x v="123"/>
    <n v="234"/>
    <n v="81"/>
    <n v="0.81"/>
    <n v="26564677"/>
    <s v="country pop, rock, hip hop, experimental"/>
    <s v="45wbw92Z6V8G8iPKFzSEPN"/>
    <n v="3668"/>
    <s v="SHE IS COMING"/>
    <d v="2019-05-31T00:00:00"/>
    <n v="2415"/>
    <n v="40.25"/>
    <n v="3.3541666666666665"/>
    <n v="7"/>
    <s v="album"/>
    <s v="Album"/>
    <n v="365"/>
  </r>
  <r>
    <s v="4Y6GIje3GErVRIq1Ff5BJq"/>
    <n v="3550"/>
    <s v="Black Madonna"/>
    <n v="3"/>
    <n v="62"/>
    <n v="0.62"/>
    <b v="0"/>
    <n v="0"/>
    <x v="784"/>
    <n v="2304"/>
    <n v="73"/>
    <n v="0.73"/>
    <n v="4298554"/>
    <s v="N/A"/>
    <s v="2VuZJsJBPLwg9BeQFQle8G"/>
    <n v="3669"/>
    <s v="Social Cues"/>
    <d v="2019-04-19T00:00:00"/>
    <n v="2457"/>
    <n v="40.950000000000003"/>
    <n v="3.4125000000000001"/>
    <n v="13"/>
    <s v="album"/>
    <s v="Album"/>
    <n v="377"/>
  </r>
  <r>
    <s v="4K3gM7kzX4POAfrs71HomN"/>
    <n v="3434"/>
    <s v="Lookalike"/>
    <n v="5"/>
    <n v="62"/>
    <n v="0.62"/>
    <b v="0"/>
    <n v="0"/>
    <x v="129"/>
    <n v="243"/>
    <n v="79"/>
    <n v="0.79"/>
    <n v="12430671"/>
    <s v="N/A"/>
    <s v="16pubXUlqRziVWRsT6lLNz"/>
    <n v="3670"/>
    <s v="Sunset Season"/>
    <d v="2018-11-16T00:00:00"/>
    <n v="2611"/>
    <n v="43.516666666666666"/>
    <n v="3.6263888888888887"/>
    <n v="5"/>
    <s v="single"/>
    <s v="Single"/>
    <n v="368"/>
  </r>
  <r>
    <s v="0H1Had94fszD13qsFsP1U5"/>
    <n v="69"/>
    <s v="Sex with My Ex"/>
    <n v="3"/>
    <n v="62"/>
    <n v="0.62"/>
    <b v="1"/>
    <n v="1"/>
    <x v="96"/>
    <n v="186"/>
    <n v="82"/>
    <n v="0.82"/>
    <n v="15695162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56"/>
  </r>
  <r>
    <s v="7GR2ZDBAdqiRPeuoRc6nnX"/>
    <n v="2970"/>
    <s v="Do It For Me"/>
    <n v="1"/>
    <n v="62"/>
    <n v="0.62"/>
    <b v="0"/>
    <n v="0"/>
    <x v="1096"/>
    <n v="3672"/>
    <n v="51"/>
    <n v="0.51"/>
    <n v="164492"/>
    <s v="dark r&amp;b"/>
    <s v="6m1lFZkvFsGKQIiL2JH10T"/>
    <n v="3672"/>
    <s v="Do It For Me"/>
    <d v="2018-11-09T00:00:00"/>
    <n v="2618"/>
    <n v="43.633333333333333"/>
    <n v="3.6361111111111111"/>
    <n v="1"/>
    <s v="single"/>
    <s v="Single"/>
    <n v="338"/>
  </r>
  <r>
    <s v="22ykS8KWpd2r4zcRZ0XMK5"/>
    <n v="6382"/>
    <s v="Dreamcatcher (feat. Swae Lee &amp; Travis Scott)"/>
    <n v="4"/>
    <n v="62"/>
    <n v="0.62"/>
    <b v="1"/>
    <n v="1"/>
    <x v="160"/>
    <n v="313"/>
    <n v="84"/>
    <n v="0.84"/>
    <n v="11683338"/>
    <s v="N/A"/>
    <s v="3IO8IPjwXuzPJnoaqkwYrj"/>
    <n v="1235"/>
    <s v="NOT ALL HEROES WEAR CAPES (Deluxe)"/>
    <d v="2018-11-06T00:00:00"/>
    <n v="2621"/>
    <n v="43.68333333333333"/>
    <n v="3.6402777777777775"/>
    <n v="26"/>
    <s v="album"/>
    <s v="Album"/>
    <n v="353"/>
  </r>
  <r>
    <s v="4GvdsVns332wQ3JsWAg2OV"/>
    <n v="255"/>
    <s v="Funeral"/>
    <n v="3"/>
    <n v="62"/>
    <n v="0.62"/>
    <b v="0"/>
    <n v="0"/>
    <x v="783"/>
    <n v="2294"/>
    <n v="76"/>
    <n v="0.76"/>
    <n v="3007903"/>
    <s v="N/A"/>
    <s v="5rcJ5xCMYYLCgGilFDKRZl"/>
    <n v="3674"/>
    <s v="Stranger in the Alps (Deluxe Edition)"/>
    <d v="2018-10-02T00:00:00"/>
    <n v="2656"/>
    <n v="44.266666666666666"/>
    <n v="3.6888888888888887"/>
    <n v="13"/>
    <s v="album"/>
    <s v="Album"/>
    <n v="387"/>
  </r>
  <r>
    <s v="6jreFSOTUAViWjKyzOC4Kg"/>
    <n v="776"/>
    <s v="REMEDY"/>
    <n v="1"/>
    <n v="62"/>
    <n v="0.62"/>
    <b v="0"/>
    <n v="0"/>
    <x v="656"/>
    <n v="1778"/>
    <n v="72"/>
    <n v="0.72"/>
    <n v="4034129"/>
    <s v="edm"/>
    <s v="0LOJHhz9ybWLVMLucHYtCe"/>
    <n v="3675"/>
    <s v="REMEDY"/>
    <d v="2018-08-31T00:00:00"/>
    <n v="2688"/>
    <n v="44.8"/>
    <n v="3.7333333333333329"/>
    <n v="1"/>
    <s v="single"/>
    <s v="Single"/>
    <n v="317"/>
  </r>
  <r>
    <s v="64p6ua7zpf66s62StC2QLv"/>
    <n v="2477"/>
    <s v="Bad Boy (feat. Luana Kiara)"/>
    <n v="1"/>
    <n v="62"/>
    <n v="0.62"/>
    <b v="0"/>
    <n v="0"/>
    <x v="1097"/>
    <n v="3676"/>
    <n v="50"/>
    <n v="0.5"/>
    <n v="413516"/>
    <s v="N/A"/>
    <s v="2bSk6eLpsfqUBRZ0d0Yxax"/>
    <n v="3676"/>
    <s v="Bad Boy (feat. Luana Kiara)"/>
    <d v="2018-08-24T00:00:00"/>
    <n v="2695"/>
    <n v="44.916666666666664"/>
    <n v="3.7430555555555554"/>
    <n v="1"/>
    <s v="single"/>
    <s v="Single"/>
    <n v="317"/>
  </r>
  <r>
    <s v="6BJbOXDlgVAXSaq6wYFYT2"/>
    <n v="5851"/>
    <s v="NC-17"/>
    <n v="10"/>
    <n v="62"/>
    <n v="0.62"/>
    <b v="1"/>
    <n v="1"/>
    <x v="135"/>
    <n v="254"/>
    <n v="89"/>
    <n v="0.89"/>
    <n v="41119579"/>
    <s v="rap"/>
    <s v="41GuZcammIkupMPKH2OJ6I"/>
    <n v="418"/>
    <s v="ASTROWORLD"/>
    <d v="2018-08-03T00:00:00"/>
    <n v="2716"/>
    <n v="45.266666666666666"/>
    <n v="3.7722222222222221"/>
    <n v="17"/>
    <s v="album"/>
    <s v="Album"/>
    <n v="261"/>
  </r>
  <r>
    <s v="11L064movtyopGdLiX4sVg"/>
    <n v="12735"/>
    <s v="Peak"/>
    <n v="1"/>
    <n v="62"/>
    <n v="0.62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43"/>
  </r>
  <r>
    <s v="6xbraxG0bSBOuAr5IUXmtM"/>
    <n v="2385"/>
    <s v="iSpy (feat. Lil Yachty)"/>
    <n v="15"/>
    <n v="62"/>
    <n v="0.62"/>
    <b v="1"/>
    <n v="1"/>
    <x v="957"/>
    <n v="3018"/>
    <n v="58"/>
    <n v="0.57999999999999996"/>
    <n v="1119776"/>
    <s v="N/A"/>
    <s v="2c1ipXPsfn6ylm6PrQNuDU"/>
    <n v="3679"/>
    <s v="Light of Mine"/>
    <d v="2018-05-18T00:00:00"/>
    <n v="2793"/>
    <n v="46.55"/>
    <n v="3.8791666666666664"/>
    <n v="15"/>
    <s v="album"/>
    <s v="Album"/>
    <n v="42"/>
  </r>
  <r>
    <s v="5O9zs6G6RcB6yP1OKwnwiM"/>
    <n v="7527"/>
    <s v="Choppa Won't Miss (feat. Young Thug)"/>
    <n v="17"/>
    <n v="62"/>
    <n v="0.62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63"/>
  </r>
  <r>
    <s v="5wPyd3IQAZft1vmxoIqGrU"/>
    <n v="4263"/>
    <s v="Home (KOD)"/>
    <n v="9"/>
    <n v="62"/>
    <n v="0.62"/>
    <b v="1"/>
    <n v="1"/>
    <x v="319"/>
    <n v="719"/>
    <n v="86"/>
    <n v="0.86"/>
    <n v="15026799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7"/>
  </r>
  <r>
    <s v="7AtBtwrKhz94hYXgGYyG58"/>
    <n v="1982"/>
    <s v="Middle Of The Summer (feat. Red Coldhearted)"/>
    <n v="16"/>
    <n v="62"/>
    <n v="0.62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28"/>
  </r>
  <r>
    <s v="1f5PNhkNgUpvDEeZfcIlO1"/>
    <n v="1493"/>
    <s v="I Do (feat. SZA)"/>
    <n v="13"/>
    <n v="62"/>
    <n v="0.62"/>
    <b v="1"/>
    <n v="1"/>
    <x v="332"/>
    <n v="760"/>
    <n v="81"/>
    <n v="0.81"/>
    <n v="25956015"/>
    <s v="N/A"/>
    <s v="4KdtEKjY3Gi0mKiSdy96ML"/>
    <n v="769"/>
    <s v="Invasion of Privacy"/>
    <d v="2018-04-06T00:00:00"/>
    <n v="2835"/>
    <n v="47.25"/>
    <n v="3.9375"/>
    <n v="13"/>
    <s v="album"/>
    <s v="Album"/>
    <n v="333"/>
  </r>
  <r>
    <s v="4rgwri7LajWVZvdj2N81SS"/>
    <n v="5937"/>
    <s v="Catch Me Outside"/>
    <n v="1"/>
    <n v="62"/>
    <n v="0.62"/>
    <b v="1"/>
    <n v="1"/>
    <x v="821"/>
    <n v="2455"/>
    <n v="68"/>
    <n v="0.68"/>
    <n v="6051989"/>
    <s v="N/A"/>
    <s v="2pTyjuQ1d1d79Chhknoa2h"/>
    <n v="3684"/>
    <s v="You Will Regret (Reloaded)"/>
    <d v="2018-02-02T00:00:00"/>
    <n v="2898"/>
    <n v="48.3"/>
    <n v="4.0249999999999995"/>
    <n v="13"/>
    <s v="album"/>
    <s v="Album"/>
    <n v="242"/>
  </r>
  <r>
    <s v="33KJ2xFYONOlIYDBg6wPx8"/>
    <n v="5129"/>
    <s v="Personal"/>
    <n v="2"/>
    <n v="62"/>
    <n v="0.62"/>
    <b v="0"/>
    <n v="0"/>
    <x v="1098"/>
    <n v="3685"/>
    <n v="54"/>
    <n v="0.54"/>
    <n v="1683603"/>
    <s v="N/A"/>
    <s v="0CKrROL2ULkLDpGx1kt6vP"/>
    <n v="3685"/>
    <s v="Talk To Ya - EP"/>
    <d v="2017-11-30T00:00:00"/>
    <n v="2962"/>
    <n v="49.366666666666667"/>
    <n v="4.1138888888888889"/>
    <n v="5"/>
    <s v="single"/>
    <s v="Single"/>
    <n v="33"/>
  </r>
  <r>
    <s v="03hqMhmCZiNKMSPmVabPLP"/>
    <n v="7034"/>
    <s v="Groupie Love (feat. A$AP Rocky)"/>
    <n v="7"/>
    <n v="62"/>
    <n v="0.62"/>
    <b v="1"/>
    <n v="1"/>
    <x v="55"/>
    <n v="100"/>
    <n v="88"/>
    <n v="0.88"/>
    <n v="5182119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4"/>
  </r>
  <r>
    <s v="0lMbuWUpfTWhEmOKxppEau"/>
    <n v="4600"/>
    <s v="Rollin (feat. Future &amp; Khalid)"/>
    <n v="4"/>
    <n v="62"/>
    <n v="0.62"/>
    <b v="1"/>
    <n v="1"/>
    <x v="98"/>
    <n v="188"/>
    <n v="84"/>
    <n v="0.84"/>
    <n v="23078238"/>
    <s v="edm"/>
    <s v="2HaqChIDc5go3qxVunBDK0"/>
    <n v="1088"/>
    <s v="Funk Wav Bounces Vol.1"/>
    <d v="2017-06-30T00:00:00"/>
    <n v="3115"/>
    <n v="51.916666666666664"/>
    <n v="4.3263888888888884"/>
    <n v="10"/>
    <s v="album"/>
    <s v="Album"/>
    <n v="454"/>
  </r>
  <r>
    <s v="3bWAqKDWg6u1davspr5IkS"/>
    <n v="1021"/>
    <s v="OK"/>
    <n v="1"/>
    <n v="62"/>
    <n v="0.62"/>
    <b v="0"/>
    <n v="0"/>
    <x v="341"/>
    <n v="792"/>
    <n v="75"/>
    <n v="0.75"/>
    <n v="3276119"/>
    <s v="tropical house"/>
    <s v="5IgTY4yg7QK2kVVNrztnmo"/>
    <n v="3688"/>
    <s v="OK"/>
    <d v="2017-05-19T00:00:00"/>
    <n v="3157"/>
    <n v="52.616666666666667"/>
    <n v="4.384722222222222"/>
    <n v="1"/>
    <s v="single"/>
    <s v="Single"/>
    <n v="315"/>
  </r>
  <r>
    <s v="6PJ8FF6UR8FZXfEvpHkIVN"/>
    <n v="686"/>
    <s v="How Would You Feel (Paean)"/>
    <n v="11"/>
    <n v="62"/>
    <n v="0.62"/>
    <b v="0"/>
    <n v="0"/>
    <x v="40"/>
    <n v="73"/>
    <n v="88"/>
    <n v="0.88"/>
    <n v="122802777"/>
    <s v="soft pop"/>
    <s v="3T4tUhGYeRNVUGevb0wThu"/>
    <n v="73"/>
    <s v="÷ (Deluxe)"/>
    <d v="2017-03-03T00:00:00"/>
    <n v="3234"/>
    <n v="53.9"/>
    <n v="4.4916666666666663"/>
    <n v="16"/>
    <s v="album"/>
    <s v="Album"/>
    <n v="467"/>
  </r>
  <r>
    <s v="6TLGmbTgp7hJ7jsDTTHRzw"/>
    <n v="2266"/>
    <s v="Notion"/>
    <n v="3"/>
    <n v="62"/>
    <n v="0.62"/>
    <b v="0"/>
    <n v="0"/>
    <x v="1099"/>
    <n v="3690"/>
    <n v="61"/>
    <n v="0.61"/>
    <n v="1785857"/>
    <s v="N/A"/>
    <s v="1jTdlev7AEaZWCDD2vBiQS"/>
    <n v="3690"/>
    <s v="Notion"/>
    <d v="2017-03-01T00:00:00"/>
    <n v="3236"/>
    <n v="53.93333333333333"/>
    <n v="4.4944444444444445"/>
    <n v="6"/>
    <s v="album"/>
    <s v="Album"/>
    <n v="568"/>
  </r>
  <r>
    <s v="36YCdzT57us0LhDmCYtrNE"/>
    <n v="7352"/>
    <s v="Rockin’"/>
    <n v="5"/>
    <n v="62"/>
    <n v="0.62"/>
    <b v="1"/>
    <n v="1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88"/>
  </r>
  <r>
    <s v="1I6pKIyaBp4OebTGLJpCCC"/>
    <n v="1632"/>
    <s v="Perm"/>
    <n v="3"/>
    <n v="62"/>
    <n v="0.62"/>
    <b v="0"/>
    <n v="0"/>
    <x v="41"/>
    <n v="75"/>
    <n v="89"/>
    <n v="0.89"/>
    <n v="75455093"/>
    <s v="N/A"/>
    <s v="4PgleR09JVnm3zY1fW3XBA"/>
    <n v="95"/>
    <s v="24K Magic"/>
    <d v="2016-11-17T00:00:00"/>
    <n v="3340"/>
    <n v="55.666666666666664"/>
    <n v="4.6388888888888884"/>
    <n v="9"/>
    <s v="album"/>
    <s v="Album"/>
    <n v="35"/>
  </r>
  <r>
    <s v="2mrZYZGmPFV3QOyYPZ1zsn"/>
    <n v="8174"/>
    <s v="Straight up &amp; Down"/>
    <n v="6"/>
    <n v="62"/>
    <n v="0.62"/>
    <b v="0"/>
    <n v="0"/>
    <x v="41"/>
    <n v="75"/>
    <n v="90"/>
    <n v="0.9"/>
    <n v="75492598"/>
    <s v="N/A"/>
    <s v="4PgleR09JVnm3zY1fW3XBA"/>
    <n v="95"/>
    <s v="24K Magic"/>
    <d v="2016-11-17T00:00:00"/>
    <n v="3340"/>
    <n v="55.666666666666664"/>
    <n v="4.6388888888888884"/>
    <n v="9"/>
    <s v="album"/>
    <s v="Album"/>
    <n v="33"/>
  </r>
  <r>
    <s v="2BrzlUj1u1CtvaJDGIKpsP"/>
    <n v="3676"/>
    <s v="Make Me (Cry)"/>
    <n v="1"/>
    <n v="62"/>
    <n v="0.62"/>
    <b v="0"/>
    <n v="0"/>
    <x v="132"/>
    <n v="251"/>
    <n v="72"/>
    <n v="0.72"/>
    <n v="2069532"/>
    <s v="N/A"/>
    <s v="46yAYzRhSMPA44m0MzSr6g"/>
    <n v="3694"/>
    <s v="Make Me (Cry)"/>
    <d v="2016-11-15T00:00:00"/>
    <n v="3342"/>
    <n v="55.7"/>
    <n v="4.6416666666666666"/>
    <n v="1"/>
    <s v="single"/>
    <s v="Single"/>
    <n v="403"/>
  </r>
  <r>
    <s v="6JLiWJptfEdsz3TW4dnQGy"/>
    <n v="961"/>
    <s v="Lights Come On"/>
    <n v="1"/>
    <n v="62"/>
    <n v="0.62"/>
    <b v="0"/>
    <n v="0"/>
    <x v="499"/>
    <n v="1243"/>
    <n v="75"/>
    <n v="0.75"/>
    <n v="7054208"/>
    <s v="country, acoustic country"/>
    <s v="2EhCp9jUMBdrJIrnDrhw4L"/>
    <n v="3345"/>
    <s v="They Don't Know"/>
    <d v="2016-09-09T00:00:00"/>
    <n v="3409"/>
    <n v="56.81666666666667"/>
    <n v="4.7347222222222225"/>
    <n v="15"/>
    <s v="album"/>
    <s v="Album"/>
    <n v="324"/>
  </r>
  <r>
    <s v="7tZdkPtebOG29TzPPHlsem"/>
    <n v="2319"/>
    <s v="Quick Musical Doodles"/>
    <n v="3"/>
    <n v="62"/>
    <n v="0.62"/>
    <b v="0"/>
    <n v="0"/>
    <x v="496"/>
    <n v="1236"/>
    <n v="67"/>
    <n v="0.67"/>
    <n v="2177177"/>
    <s v="N/A"/>
    <s v="1T2zfKOl2TFkwRuQ7arglc"/>
    <n v="2120"/>
    <s v="First Steps"/>
    <d v="2016-07-29T00:00:00"/>
    <n v="3451"/>
    <n v="57.516666666666666"/>
    <n v="4.7930555555555552"/>
    <n v="4"/>
    <s v="single"/>
    <s v="Single"/>
    <n v="24"/>
  </r>
  <r>
    <s v="1N7qGCKRRnvjoy8MGyHgpS"/>
    <n v="3606"/>
    <s v="Came Here to Forget"/>
    <n v="5"/>
    <n v="62"/>
    <n v="0.62"/>
    <b v="0"/>
    <n v="0"/>
    <x v="947"/>
    <n v="2975"/>
    <n v="69"/>
    <n v="0.69"/>
    <n v="7507062"/>
    <s v="country"/>
    <s v="4JmphteFDt5gNZbgraR9Dc"/>
    <n v="3697"/>
    <s v="If I'm Honest"/>
    <d v="2016-05-20T00:00:00"/>
    <n v="3521"/>
    <n v="58.68333333333333"/>
    <n v="4.8902777777777775"/>
    <n v="15"/>
    <s v="album"/>
    <s v="Album"/>
    <n v="367"/>
  </r>
  <r>
    <s v="53SfB4huCgiRGmwzJdEo1u"/>
    <n v="2846"/>
    <s v="Everyday"/>
    <n v="9"/>
    <n v="62"/>
    <n v="0.62"/>
    <b v="1"/>
    <n v="1"/>
    <x v="99"/>
    <n v="189"/>
    <n v="90"/>
    <n v="0.9"/>
    <n v="107418606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324"/>
  </r>
  <r>
    <s v="7MjSipTto9QljYzZnloXOn"/>
    <n v="2558"/>
    <s v="Views"/>
    <n v="19"/>
    <n v="62"/>
    <n v="0.62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519"/>
  </r>
  <r>
    <s v="38gZVjeaeR3gcnCzziAxBm"/>
    <n v="4601"/>
    <s v="Middle of a Memory"/>
    <n v="2"/>
    <n v="62"/>
    <n v="0.62"/>
    <b v="0"/>
    <n v="0"/>
    <x v="1100"/>
    <n v="3700"/>
    <n v="64"/>
    <n v="0.64"/>
    <n v="2565642"/>
    <s v="country, acoustic country"/>
    <s v="7EZEhfO3ULNRHwX2jaiGei"/>
    <n v="3700"/>
    <s v="You Should Be Here"/>
    <d v="2016-05-06T00:00:00"/>
    <n v="3535"/>
    <n v="58.916666666666664"/>
    <n v="4.9097222222222223"/>
    <n v="12"/>
    <s v="album"/>
    <s v="Album"/>
    <n v="377"/>
  </r>
  <r>
    <s v="7aBxcRw77817BrkdPChAGY"/>
    <n v="2444"/>
    <s v="Freedom (feat. Kendrick Lamar)"/>
    <n v="10"/>
    <n v="62"/>
    <n v="0.62"/>
    <b v="0"/>
    <n v="0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482"/>
  </r>
  <r>
    <s v="0qy5D3OJre7SPJNMOL9I71"/>
    <n v="6536"/>
    <s v="Broccoli"/>
    <n v="1"/>
    <n v="62"/>
    <n v="0.62"/>
    <b v="1"/>
    <n v="1"/>
    <x v="1101"/>
    <n v="3702"/>
    <n v="57"/>
    <n v="0.56999999999999995"/>
    <n v="885355"/>
    <s v="N/A"/>
    <s v="4mchkmnzdTYIEAnw2FijA3"/>
    <n v="3702"/>
    <s v="Broccoli"/>
    <d v="2016-04-06T00:00:00"/>
    <n v="3565"/>
    <n v="59.416666666666664"/>
    <n v="4.9513888888888884"/>
    <n v="1"/>
    <s v="single"/>
    <s v="Single"/>
    <n v="375"/>
  </r>
  <r>
    <s v="5A7CwBNDUhvLWuSU5oJEh3"/>
    <n v="2652"/>
    <s v="Moonlight"/>
    <n v="1"/>
    <n v="62"/>
    <n v="0.62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37"/>
  </r>
  <r>
    <s v="4KHnHCB3KVJeQRHt9PM8uz"/>
    <n v="5509"/>
    <s v="For You"/>
    <n v="8"/>
    <n v="62"/>
    <n v="0.62"/>
    <b v="0"/>
    <n v="0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358"/>
  </r>
  <r>
    <s v="059ACLUOyEcdruA2m9f2jd"/>
    <n v="2341"/>
    <s v="Unstoppable"/>
    <n v="5"/>
    <n v="62"/>
    <n v="0.62"/>
    <b v="0"/>
    <n v="0"/>
    <x v="247"/>
    <n v="546"/>
    <n v="82"/>
    <n v="0.82"/>
    <n v="30545962"/>
    <s v="N/A"/>
    <s v="3Xz1Bcn4YP9bdqlsstMfuJ"/>
    <n v="3705"/>
    <s v="This Is Acting"/>
    <d v="2016-02-18T00:00:00"/>
    <n v="3613"/>
    <n v="60.216666666666669"/>
    <n v="5.0180555555555557"/>
    <n v="13"/>
    <s v="album"/>
    <s v="Album"/>
    <n v="362"/>
  </r>
  <r>
    <s v="3i2SZSfmDRhvSkj0vZ1owx"/>
    <n v="494"/>
    <s v="angeldust"/>
    <n v="1"/>
    <n v="62"/>
    <n v="0.62"/>
    <b v="1"/>
    <n v="1"/>
    <x v="96"/>
    <n v="186"/>
    <n v="82"/>
    <n v="0.82"/>
    <n v="15689879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85"/>
  </r>
  <r>
    <s v="1eMVXXpNPEUdFRy5ZH7FpM"/>
    <n v="846"/>
    <s v="DADDY"/>
    <n v="4"/>
    <n v="62"/>
    <n v="0.62"/>
    <b v="0"/>
    <n v="0"/>
    <x v="559"/>
    <n v="1460"/>
    <n v="62"/>
    <n v="0.62"/>
    <n v="1819211"/>
    <s v="k-pop"/>
    <s v="1aHmoh8Iog2xqwVk9A77yc"/>
    <n v="3707"/>
    <s v="PSY 7TH ALBUM"/>
    <d v="2015-12-01T00:00:00"/>
    <n v="3692"/>
    <n v="61.533333333333331"/>
    <n v="5.1277777777777773"/>
    <n v="9"/>
    <s v="album"/>
    <s v="Album"/>
    <n v="384"/>
  </r>
  <r>
    <s v="5hwh37sTi84MVhCBMWzhGE"/>
    <n v="8105"/>
    <s v="Superficial Love"/>
    <n v="4"/>
    <n v="62"/>
    <n v="0.62"/>
    <b v="0"/>
    <n v="0"/>
    <x v="134"/>
    <n v="253"/>
    <n v="69"/>
    <n v="0.69"/>
    <n v="4465726"/>
    <s v="N/A"/>
    <s v="4gS6995dvPQJf80VBtoxi8"/>
    <n v="3708"/>
    <s v="The Intro"/>
    <d v="2015-11-27T00:00:00"/>
    <n v="3696"/>
    <n v="61.6"/>
    <n v="5.1333333333333337"/>
    <n v="4"/>
    <s v="single"/>
    <s v="Single"/>
    <n v="346"/>
  </r>
  <r>
    <s v="1zZh6zTXcDgvN0C6S1G4gU"/>
    <n v="5032"/>
    <s v="Remedy"/>
    <n v="5"/>
    <n v="62"/>
    <n v="0.62"/>
    <b v="0"/>
    <n v="0"/>
    <x v="103"/>
    <n v="195"/>
    <n v="83"/>
    <n v="0.83"/>
    <n v="66705650"/>
    <s v="soft pop"/>
    <s v="6TVfiWmo8KtflUAmkK9gGF"/>
    <n v="2123"/>
    <s v="25"/>
    <d v="2015-11-20T00:00:00"/>
    <n v="3703"/>
    <n v="61.716666666666669"/>
    <n v="5.1430555555555557"/>
    <n v="11"/>
    <s v="album"/>
    <s v="Album"/>
    <n v="409"/>
  </r>
  <r>
    <s v="3cNjgVBKTJ1SvKhunrCdVy"/>
    <n v="4703"/>
    <s v="Please Don't Go"/>
    <n v="1"/>
    <n v="62"/>
    <n v="0.62"/>
    <b v="0"/>
    <n v="0"/>
    <x v="1102"/>
    <n v="3710"/>
    <n v="44"/>
    <n v="0.44"/>
    <n v="211125"/>
    <s v="N/A"/>
    <s v="2SF8Wbc61u8hlQkZYGVCnx"/>
    <n v="3710"/>
    <s v="Please Don't Go"/>
    <d v="2015-11-06T00:00:00"/>
    <n v="3717"/>
    <n v="61.95"/>
    <n v="5.1625000000000005"/>
    <n v="1"/>
    <s v="single"/>
    <s v="Single"/>
    <n v="35"/>
  </r>
  <r>
    <s v="1n73Qe6oEprLsUNHXET2pb"/>
    <n v="5665"/>
    <s v="Love Me or Leave Me"/>
    <n v="11"/>
    <n v="62"/>
    <n v="0.62"/>
    <b v="0"/>
    <n v="0"/>
    <x v="1049"/>
    <n v="3481"/>
    <n v="71"/>
    <n v="0.71"/>
    <n v="12326568"/>
    <s v="N/A"/>
    <s v="2FnfZiFMv7bmXAIATOJDHs"/>
    <n v="3711"/>
    <s v="Get Weird (Expanded Edition)"/>
    <d v="2015-11-06T00:00:00"/>
    <n v="3717"/>
    <n v="61.95"/>
    <n v="5.1625000000000005"/>
    <n v="18"/>
    <s v="album"/>
    <s v="Album"/>
    <n v="344"/>
  </r>
  <r>
    <s v="1Yh4lOCbcskjSfYPDnn7EW"/>
    <n v="4197"/>
    <s v="Religion"/>
    <n v="9"/>
    <n v="62"/>
    <n v="0.62"/>
    <b v="0"/>
    <n v="0"/>
    <x v="55"/>
    <n v="100"/>
    <n v="88"/>
    <n v="0.88"/>
    <n v="5177365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538"/>
  </r>
  <r>
    <s v="7aUuoq4oMfLxaLa5GVUDHi"/>
    <n v="1814"/>
    <s v="Way down We Go"/>
    <n v="1"/>
    <n v="62"/>
    <n v="0.62"/>
    <b v="0"/>
    <n v="0"/>
    <x v="1103"/>
    <n v="3713"/>
    <n v="70"/>
    <n v="0.7"/>
    <n v="2044434"/>
    <s v="N/A"/>
    <s v="28I1XWP7hYWdexJnuXE9HE"/>
    <n v="3713"/>
    <s v="Way down We Go"/>
    <d v="2015-08-07T00:00:00"/>
    <n v="3808"/>
    <n v="63.466666666666669"/>
    <n v="5.2888888888888888"/>
    <n v="1"/>
    <s v="single"/>
    <s v="Single"/>
    <n v="365"/>
  </r>
  <r>
    <s v="3I7OmVsk4Hm5LBbs2GmhlD"/>
    <n v="5048"/>
    <s v="Reality In Motion"/>
    <n v="11"/>
    <n v="62"/>
    <n v="0.62"/>
    <b v="0"/>
    <n v="0"/>
    <x v="51"/>
    <n v="96"/>
    <n v="85"/>
    <n v="0.85"/>
    <n v="9517000"/>
    <s v="neo-psychedelic, indie"/>
    <s v="79dL7FLiJFOO0EoehUHQBv"/>
    <n v="96"/>
    <s v="Currents"/>
    <d v="2015-07-17T00:00:00"/>
    <n v="3829"/>
    <n v="63.81666666666667"/>
    <n v="5.3180555555555555"/>
    <n v="13"/>
    <s v="album"/>
    <s v="Album"/>
    <n v="42"/>
  </r>
  <r>
    <s v="5P3yUXUC9rZPJPNmYGKEAz"/>
    <n v="6334"/>
    <s v="Goner"/>
    <n v="14"/>
    <n v="62"/>
    <n v="0.62"/>
    <b v="0"/>
    <n v="0"/>
    <x v="136"/>
    <n v="257"/>
    <n v="83"/>
    <n v="0.83"/>
    <n v="25762646"/>
    <s v="N/A"/>
    <s v="3cQO7jp5S9qLBoIVtbkSM1"/>
    <n v="257"/>
    <s v="Blurryface"/>
    <d v="2015-05-15T00:00:00"/>
    <n v="3892"/>
    <n v="64.86666666666666"/>
    <n v="5.405555555555555"/>
    <n v="14"/>
    <s v="album"/>
    <s v="Album"/>
    <n v="394"/>
  </r>
  <r>
    <s v="3by8IfnW9dZ2t4pZw1WVxz"/>
    <n v="10435"/>
    <s v="Stone Cold"/>
    <n v="5"/>
    <n v="62"/>
    <n v="0.62"/>
    <b v="0"/>
    <n v="0"/>
    <x v="301"/>
    <n v="683"/>
    <n v="77"/>
    <n v="0.77"/>
    <n v="27288825"/>
    <s v="N/A"/>
    <s v="56yYgfX6M5FlpETfyZSHkn"/>
    <n v="1111"/>
    <s v="Confident"/>
    <d v="2015-01-01T00:00:00"/>
    <n v="4026"/>
    <n v="67.099999999999994"/>
    <n v="5.5916666666666659"/>
    <n v="11"/>
    <s v="album"/>
    <s v="Album"/>
    <n v="318"/>
  </r>
  <r>
    <s v="1zWZvrk13cL8Sl3VLeG57F"/>
    <n v="1113"/>
    <s v="T-Shirt"/>
    <n v="7"/>
    <n v="62"/>
    <n v="0.62"/>
    <b v="0"/>
    <n v="0"/>
    <x v="694"/>
    <n v="1939"/>
    <n v="73"/>
    <n v="0.73"/>
    <n v="4983771"/>
    <s v="country, acoustic country, pop country"/>
    <s v="4ykbJPI8MPscFzROE8dqLy"/>
    <n v="1939"/>
    <s v="Tangled Up"/>
    <d v="2015-01-01T00:00:00"/>
    <n v="4026"/>
    <n v="67.099999999999994"/>
    <n v="5.5916666666666659"/>
    <n v="13"/>
    <s v="album"/>
    <s v="Album"/>
    <n v="379"/>
  </r>
  <r>
    <s v="5aaXqH8rgKZxg61HjECldi"/>
    <n v="4475"/>
    <s v="No Time for Caution"/>
    <n v="22"/>
    <n v="62"/>
    <n v="0.62"/>
    <b v="0"/>
    <n v="0"/>
    <x v="662"/>
    <n v="1807"/>
    <n v="77"/>
    <n v="0.77"/>
    <n v="4780589"/>
    <s v="soundtrack"/>
    <s v="3B61kSKTxlY36cYgzvf3cP"/>
    <n v="3718"/>
    <s v="Interstellar (Original Motion Picture Soundtrack) [Expanded Edition]"/>
    <d v="2014-11-18T00:00:00"/>
    <n v="4070"/>
    <n v="67.833333333333329"/>
    <n v="5.6527777777777777"/>
    <n v="30"/>
    <s v="album"/>
    <s v="Album"/>
    <n v="41"/>
  </r>
  <r>
    <s v="0XgRWgcs0Pcr9PSIdFWD4N"/>
    <n v="2557"/>
    <s v="Clay Pigeons"/>
    <n v="3"/>
    <n v="62"/>
    <n v="0.62"/>
    <b v="0"/>
    <n v="0"/>
    <x v="1104"/>
    <n v="3719"/>
    <n v="49"/>
    <n v="0.49"/>
    <n v="247537"/>
    <s v="N/A"/>
    <s v="1uxnZdfM0xoRUhaXy2Iez5"/>
    <n v="3719"/>
    <s v="True That"/>
    <d v="2014-08-14T00:00:00"/>
    <n v="4166"/>
    <n v="69.433333333333337"/>
    <n v="5.7861111111111114"/>
    <n v="18"/>
    <s v="album"/>
    <s v="Album"/>
    <n v="31"/>
  </r>
  <r>
    <s v="3OZVqx1YsqDDkxQ6TnmHtn"/>
    <n v="4713"/>
    <s v="Ain't Worth the Whiskey"/>
    <n v="6"/>
    <n v="62"/>
    <n v="0.62"/>
    <b v="0"/>
    <n v="0"/>
    <x v="1100"/>
    <n v="3700"/>
    <n v="64"/>
    <n v="0.64"/>
    <n v="2565032"/>
    <s v="country, acoustic country"/>
    <s v="2mlPEYhK1KwDD45CCCWxaH"/>
    <n v="3720"/>
    <s v="Cole Swindell"/>
    <d v="2014-02-18T00:00:00"/>
    <n v="4343"/>
    <n v="72.38333333333334"/>
    <n v="6.031944444444445"/>
    <n v="12"/>
    <s v="album"/>
    <s v="Album"/>
    <n v="319"/>
  </r>
  <r>
    <s v="2kqAtjOtQPAR0OiYUJR43k"/>
    <n v="5857"/>
    <s v="Can We Dance"/>
    <n v="4"/>
    <n v="62"/>
    <n v="0.62"/>
    <b v="0"/>
    <n v="0"/>
    <x v="789"/>
    <n v="2319"/>
    <n v="62"/>
    <n v="0.62"/>
    <n v="5912557"/>
    <s v="N/A"/>
    <s v="12gXA8pXYzj9bycyyKSGAa"/>
    <n v="2319"/>
    <s v="Meet The Vamps"/>
    <d v="2014-01-01T00:00:00"/>
    <n v="4391"/>
    <n v="73.183333333333337"/>
    <n v="6.0986111111111114"/>
    <n v="15"/>
    <s v="album"/>
    <s v="Album"/>
    <n v="321"/>
  </r>
  <r>
    <s v="6ayKgleoMF26lvU1Z7wVm7"/>
    <n v="1206"/>
    <s v="Cruel World"/>
    <n v="1"/>
    <n v="62"/>
    <n v="0.62"/>
    <b v="1"/>
    <n v="1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665"/>
  </r>
  <r>
    <s v="5FljCWR0cys07PQ9277GTz"/>
    <n v="927"/>
    <s v="The Other Side"/>
    <n v="8"/>
    <n v="62"/>
    <n v="0.62"/>
    <b v="0"/>
    <n v="0"/>
    <x v="508"/>
    <n v="1265"/>
    <n v="76"/>
    <n v="0.76"/>
    <n v="12460874"/>
    <s v="N/A"/>
    <s v="4PeZu0It7qVrTG40t3HM9A"/>
    <n v="2857"/>
    <s v="Talk Dirty"/>
    <d v="2013-09-16T00:00:00"/>
    <n v="4498"/>
    <n v="74.966666666666669"/>
    <n v="6.2472222222222227"/>
    <n v="11"/>
    <s v="album"/>
    <s v="Album"/>
    <n v="378"/>
  </r>
  <r>
    <s v="44Ljlpy44mHvLJxcYUvTK0"/>
    <n v="334"/>
    <s v="Chocolate"/>
    <n v="4"/>
    <n v="62"/>
    <n v="0.62"/>
    <b v="0"/>
    <n v="0"/>
    <x v="69"/>
    <n v="126"/>
    <n v="76"/>
    <n v="0.76"/>
    <n v="7959873"/>
    <s v="N/A"/>
    <s v="33ZqJmmqFE8Z7Ak1Lxbnfb"/>
    <n v="3724"/>
    <s v="The 1975"/>
    <d v="2013-01-01T00:00:00"/>
    <n v="4756"/>
    <n v="79.266666666666666"/>
    <n v="6.6055555555555552"/>
    <n v="16"/>
    <s v="album"/>
    <s v="Album"/>
    <n v="374"/>
  </r>
  <r>
    <s v="3Z1kZKYfRC8iRXnYeC5sCJ"/>
    <n v="8350"/>
    <s v="Everything Has Changed"/>
    <n v="28"/>
    <n v="62"/>
    <n v="0.62"/>
    <b v="0"/>
    <n v="0"/>
    <x v="1"/>
    <n v="2"/>
    <n v="100"/>
    <n v="1"/>
    <n v="145396321"/>
    <s v="country, pop, indie, folk"/>
    <s v="4jTYApZPMapg56gRycOn0D"/>
    <n v="1280"/>
    <s v="Red (Big Machine Radio Release Special)"/>
    <d v="2012-10-22T00:00:00"/>
    <n v="4827"/>
    <n v="80.45"/>
    <n v="6.7041666666666666"/>
    <n v="32"/>
    <s v="album"/>
    <s v="Album"/>
    <n v="409"/>
  </r>
  <r>
    <s v="18VfHIPaCo0s6FTi1Fnp6T"/>
    <n v="2715"/>
    <s v="Don't Wake Me Up"/>
    <n v="13"/>
    <n v="62"/>
    <n v="0.62"/>
    <b v="0"/>
    <n v="0"/>
    <x v="166"/>
    <n v="333"/>
    <n v="87"/>
    <n v="0.87"/>
    <n v="28305692"/>
    <s v="r&amp;b"/>
    <s v="4AGQTp6rk7v8fPbFu739l7"/>
    <n v="3726"/>
    <s v="Fortune (Expanded Edition)"/>
    <d v="2012-07-03T00:00:00"/>
    <n v="4938"/>
    <n v="82.3"/>
    <n v="6.8583333333333334"/>
    <n v="22"/>
    <s v="album"/>
    <s v="Album"/>
    <n v="37"/>
  </r>
  <r>
    <s v="3jJ5NJ3aNWvV70Rd7hgZIH"/>
    <n v="2171"/>
    <s v="Gotta Be You"/>
    <n v="2"/>
    <n v="62"/>
    <n v="0.62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407"/>
  </r>
  <r>
    <s v="1I93YiKgu2P5pwprWmziPI"/>
    <n v="5080"/>
    <s v="Up All Night"/>
    <n v="5"/>
    <n v="62"/>
    <n v="0.62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24"/>
  </r>
  <r>
    <s v="3sMleqdCDalZ6xsAQe8xuY"/>
    <n v="822"/>
    <s v="Booty Swing"/>
    <n v="3"/>
    <n v="62"/>
    <n v="0.62"/>
    <b v="0"/>
    <n v="0"/>
    <x v="1105"/>
    <n v="3729"/>
    <n v="60"/>
    <n v="0.6"/>
    <n v="1106316"/>
    <s v="electro swing, swing music, nu jazz"/>
    <s v="7p72vm3axkMsrAMBwl7d3T"/>
    <n v="3729"/>
    <s v="The Princess, Pt. Two"/>
    <d v="2012-04-20T00:00:00"/>
    <n v="5012"/>
    <n v="83.533333333333331"/>
    <n v="6.9611111111111112"/>
    <n v="13"/>
    <s v="album"/>
    <s v="Album"/>
    <n v="329"/>
  </r>
  <r>
    <s v="55qBw1900pZKfXJ6Q9A2Lc"/>
    <n v="7896"/>
    <s v="Teenage Dream"/>
    <n v="1"/>
    <n v="62"/>
    <n v="0.62"/>
    <b v="0"/>
    <n v="0"/>
    <x v="395"/>
    <n v="949"/>
    <n v="83"/>
    <n v="0.83"/>
    <n v="38393243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379"/>
  </r>
  <r>
    <s v="5jx8tCxiO0uIbo2uNia23K"/>
    <n v="1469"/>
    <s v="The One That Got Away - Acoustic"/>
    <n v="13"/>
    <n v="62"/>
    <n v="0.62"/>
    <b v="0"/>
    <n v="0"/>
    <x v="395"/>
    <n v="949"/>
    <n v="83"/>
    <n v="0.83"/>
    <n v="38400585"/>
    <s v="pop"/>
    <s v="5BvgP623rtvlc0HDcpzquz"/>
    <n v="1459"/>
    <s v="Teenage Dream: The Complete Confection"/>
    <d v="2012-03-12T00:00:00"/>
    <n v="5051"/>
    <n v="84.183333333333337"/>
    <n v="7.0152777777777784"/>
    <n v="19"/>
    <s v="album"/>
    <s v="Album"/>
    <n v="431"/>
  </r>
  <r>
    <s v="65rRB2mspD309xE6YimZTl"/>
    <n v="9031"/>
    <s v="Clique"/>
    <n v="2"/>
    <n v="62"/>
    <n v="0.62"/>
    <b v="1"/>
    <n v="1"/>
    <x v="105"/>
    <n v="200"/>
    <n v="89"/>
    <n v="0.89"/>
    <n v="31038851"/>
    <s v="rap"/>
    <s v="0bcOGgwJpwBjfFBTApoqSn"/>
    <n v="3732"/>
    <s v="Kanye West Presents Good Music Cruel Summer"/>
    <d v="2012-01-01T00:00:00"/>
    <n v="5122"/>
    <n v="85.36666666666666"/>
    <n v="7.113888888888888"/>
    <n v="12"/>
    <s v="compilation"/>
    <s v="Compilation"/>
    <n v="489"/>
  </r>
  <r>
    <s v="7LQKuOaqJrNgVIGLFnfvdn"/>
    <n v="6661"/>
    <s v="Million Dollar Man"/>
    <n v="10"/>
    <n v="62"/>
    <n v="0.62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5"/>
  </r>
  <r>
    <s v="1qjl8UJtWTHrk4SFpwftSN"/>
    <n v="6896"/>
    <s v="Tomorrow"/>
    <n v="3"/>
    <n v="62"/>
    <n v="0.62"/>
    <b v="0"/>
    <n v="0"/>
    <x v="830"/>
    <n v="2489"/>
    <n v="65"/>
    <n v="0.65"/>
    <n v="2918228"/>
    <s v="country, acoustic country"/>
    <s v="4yYep1aU3lXRaONTWu2X23"/>
    <n v="3734"/>
    <s v="Neon"/>
    <d v="2011-07-12T00:00:00"/>
    <n v="5295"/>
    <n v="88.25"/>
    <n v="7.354166666666667"/>
    <n v="10"/>
    <s v="album"/>
    <s v="Album"/>
    <n v="366"/>
  </r>
  <r>
    <s v="1LomM3L6atrf79ZL7nHDp4"/>
    <n v="8026"/>
    <s v="Shake Senora (feat. T-Pain &amp; Sean Paul)"/>
    <n v="7"/>
    <n v="62"/>
    <n v="0.62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58"/>
  </r>
  <r>
    <s v="76sWab9iC3vvk21aln8G8t"/>
    <n v="5426"/>
    <s v="I'm Into You"/>
    <n v="3"/>
    <n v="62"/>
    <n v="0.62"/>
    <b v="0"/>
    <n v="0"/>
    <x v="251"/>
    <n v="558"/>
    <n v="74"/>
    <n v="0.74"/>
    <n v="13709065"/>
    <s v="N/A"/>
    <s v="3sysiYphqNRQw7VKLCg1yE"/>
    <n v="558"/>
    <s v="Love?"/>
    <d v="2011-04-29T00:00:00"/>
    <n v="5369"/>
    <n v="89.483333333333334"/>
    <n v="7.4569444444444448"/>
    <n v="17"/>
    <s v="album"/>
    <s v="Album"/>
    <n v="333"/>
  </r>
  <r>
    <s v="1nAGuIZXz6vb8XW0xiMqic"/>
    <n v="107"/>
    <s v="Papi"/>
    <n v="6"/>
    <n v="62"/>
    <n v="0.62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372"/>
  </r>
  <r>
    <s v="5W63Zcirj6bvnTxhVIKTSK"/>
    <n v="2223"/>
    <s v="One And Only"/>
    <n v="9"/>
    <n v="62"/>
    <n v="0.62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58"/>
  </r>
  <r>
    <s v="09ZcYBGFX16X8GMDrvqQwt"/>
    <n v="2491"/>
    <s v="For the First Time"/>
    <n v="2"/>
    <n v="62"/>
    <n v="0.62"/>
    <b v="1"/>
    <n v="1"/>
    <x v="302"/>
    <n v="685"/>
    <n v="74"/>
    <n v="0.74"/>
    <n v="8810761"/>
    <s v="N/A"/>
    <s v="2oc73A20I1FTQiWGCkLeVP"/>
    <n v="3739"/>
    <s v="Science &amp; Faith (US Version)"/>
    <d v="2011-01-18T00:00:00"/>
    <n v="5470"/>
    <n v="91.166666666666671"/>
    <n v="7.5972222222222223"/>
    <n v="12"/>
    <s v="album"/>
    <s v="Album"/>
    <n v="421"/>
  </r>
  <r>
    <s v="5m9uiFH9sK5wxRZdfN62n9"/>
    <n v="31"/>
    <s v="The Diary Of Jane"/>
    <n v="7"/>
    <n v="62"/>
    <n v="0.62"/>
    <b v="0"/>
    <n v="0"/>
    <x v="745"/>
    <n v="2159"/>
    <n v="71"/>
    <n v="0.71"/>
    <n v="5154748"/>
    <s v="alternative metal, post-grunge, rock, hard rock"/>
    <s v="68pVw4aHEP73HmIufK0gvP"/>
    <n v="3740"/>
    <s v="Shallow Bay: The Best Of Breaking Benjamin (Explicit)"/>
    <d v="2011-01-01T00:00:00"/>
    <n v="5487"/>
    <n v="91.45"/>
    <n v="7.6208333333333336"/>
    <n v="15"/>
    <s v="compilation"/>
    <s v="Compilation"/>
    <n v="333"/>
  </r>
  <r>
    <s v="4Cv5dkUBqepa0siwGREihD"/>
    <n v="2141"/>
    <s v="Motivation"/>
    <n v="1"/>
    <n v="62"/>
    <n v="0.62"/>
    <b v="0"/>
    <n v="0"/>
    <x v="1106"/>
    <n v="3741"/>
    <n v="68"/>
    <n v="0.68"/>
    <n v="3726318"/>
    <s v="N/A"/>
    <s v="36BtNkS3gaPXlxSxzWcnLJ"/>
    <n v="3741"/>
    <s v="Motivation"/>
    <d v="2011-01-01T00:00:00"/>
    <n v="5487"/>
    <n v="91.45"/>
    <n v="7.6208333333333336"/>
    <n v="1"/>
    <s v="single"/>
    <s v="Single"/>
    <n v="385"/>
  </r>
  <r>
    <s v="4650WGL6InVqP7YN5POqIz"/>
    <n v="1485"/>
    <s v="Party Rock Anthem"/>
    <n v="3"/>
    <n v="62"/>
    <n v="0.62"/>
    <b v="0"/>
    <n v="0"/>
    <x v="836"/>
    <n v="2513"/>
    <n v="66"/>
    <n v="0.66"/>
    <n v="4431588"/>
    <s v="N/A"/>
    <s v="6g2Ig47IgyqyatDpj7UpHo"/>
    <n v="3742"/>
    <s v="Sorry For Party Rocking"/>
    <d v="2010-12-01T00:00:00"/>
    <n v="5518"/>
    <n v="91.966666666666669"/>
    <n v="7.6638888888888888"/>
    <n v="16"/>
    <s v="album"/>
    <s v="Album"/>
    <n v="436"/>
  </r>
  <r>
    <s v="5xYC48nOppVemY6U5GRGTb"/>
    <n v="5578"/>
    <s v="Memories (feat. Kid Cudi)"/>
    <n v="4"/>
    <n v="62"/>
    <n v="0.62"/>
    <b v="0"/>
    <n v="0"/>
    <x v="126"/>
    <n v="239"/>
    <n v="87"/>
    <n v="0.87"/>
    <n v="27141717"/>
    <s v="edm"/>
    <s v="5DJc5qCdB5pPrDO97LXjeW"/>
    <n v="3743"/>
    <s v="One More Love"/>
    <d v="2010-11-22T00:00:00"/>
    <n v="5527"/>
    <n v="92.11666666666666"/>
    <n v="7.676388888888888"/>
    <n v="28"/>
    <s v="album"/>
    <s v="Album"/>
    <n v="351"/>
  </r>
  <r>
    <s v="3MGJF1CDFGfjXESL2Heva0"/>
    <n v="1934"/>
    <s v="F**kin' Perfect"/>
    <n v="20"/>
    <n v="62"/>
    <n v="0.62"/>
    <b v="1"/>
    <n v="1"/>
    <x v="210"/>
    <n v="451"/>
    <n v="78"/>
    <n v="0.78"/>
    <n v="18205037"/>
    <s v="N/A"/>
    <s v="2dpS2uYlkzDsPjl3IZbNjD"/>
    <n v="3744"/>
    <s v="Greatest Hits...So Far!!!"/>
    <d v="2010-11-12T00:00:00"/>
    <n v="5537"/>
    <n v="92.283333333333331"/>
    <n v="7.6902777777777773"/>
    <n v="21"/>
    <s v="compilation"/>
    <s v="Compilation"/>
    <n v="355"/>
  </r>
  <r>
    <s v="2r6DdaSbkbwoPzuK6NjLPn"/>
    <n v="3600"/>
    <s v="Can't Be Tamed"/>
    <n v="3"/>
    <n v="62"/>
    <n v="0.62"/>
    <b v="0"/>
    <n v="0"/>
    <x v="123"/>
    <n v="234"/>
    <n v="81"/>
    <n v="0.81"/>
    <n v="26564677"/>
    <s v="country pop, rock, hip hop, experimental"/>
    <s v="69Pf9ExxwjhVFyosKsKWQu"/>
    <n v="3745"/>
    <s v="Can't Be Tamed"/>
    <d v="2010-01-01T00:00:00"/>
    <n v="5852"/>
    <n v="97.533333333333331"/>
    <n v="8.1277777777777782"/>
    <n v="12"/>
    <s v="album"/>
    <s v="Album"/>
    <n v="28"/>
  </r>
  <r>
    <s v="1WtTLtofvcjQM3sXSMkDdX"/>
    <n v="3645"/>
    <s v="How Low"/>
    <n v="2"/>
    <n v="62"/>
    <n v="0.62"/>
    <b v="1"/>
    <n v="1"/>
    <x v="1107"/>
    <n v="3746"/>
    <n v="76"/>
    <n v="0.76"/>
    <n v="3429213"/>
    <s v="southern hip hop"/>
    <s v="00kSgH9g6nYBQhjnRQFBew"/>
    <n v="3746"/>
    <s v="Battle Of The Sexes (Deluxe)"/>
    <d v="2010-01-01T00:00:00"/>
    <n v="5852"/>
    <n v="97.533333333333331"/>
    <n v="8.1277777777777782"/>
    <n v="17"/>
    <s v="album"/>
    <s v="Album"/>
    <n v="335"/>
  </r>
  <r>
    <s v="7qxDU2QyH24KHW0OSGotVw"/>
    <n v="337"/>
    <s v="Short Change Hero"/>
    <n v="4"/>
    <n v="62"/>
    <n v="0.62"/>
    <b v="0"/>
    <n v="0"/>
    <x v="1108"/>
    <n v="3747"/>
    <n v="58"/>
    <n v="0.57999999999999996"/>
    <n v="488277"/>
    <s v="N/A"/>
    <s v="7DjSNptx7IUVoWuSeN4rxA"/>
    <n v="3747"/>
    <s v="The House That Dirt Built"/>
    <d v="2009-10-05T00:00:00"/>
    <n v="5940"/>
    <n v="99"/>
    <n v="8.25"/>
    <n v="10"/>
    <s v="album"/>
    <s v="Album"/>
    <n v="537"/>
  </r>
  <r>
    <s v="1FHNctV68GUNLgXclG2DtR"/>
    <n v="7556"/>
    <s v="Dancing in the Moonlight"/>
    <n v="1"/>
    <n v="62"/>
    <n v="0.62"/>
    <b v="0"/>
    <n v="0"/>
    <x v="412"/>
    <n v="996"/>
    <n v="61"/>
    <n v="0.61"/>
    <n v="121417"/>
    <s v="N/A"/>
    <s v="3Yxy4ITyguWRkdXwrB9uC9"/>
    <n v="3748"/>
    <s v="Dancing In The Moonlight: The Best Of Toploader"/>
    <d v="2009-04-22T00:00:00"/>
    <n v="6106"/>
    <n v="101.76666666666667"/>
    <n v="8.4805555555555561"/>
    <n v="15"/>
    <s v="compilation"/>
    <s v="Compilation"/>
    <n v="388"/>
  </r>
  <r>
    <s v="5mMjkxGijQB4JZallYrkOW"/>
    <n v="4927"/>
    <s v="Single Ladies (Put a Ring on It)"/>
    <n v="1"/>
    <n v="62"/>
    <n v="0.62"/>
    <b v="0"/>
    <n v="0"/>
    <x v="386"/>
    <n v="926"/>
    <n v="84"/>
    <n v="0.84"/>
    <n v="41172203"/>
    <s v="N/A"/>
    <s v="20E3PwDg1jaDdK9K565luD"/>
    <n v="3749"/>
    <s v="I AM...SASHA FIERCE"/>
    <d v="2008-11-12T00:00:00"/>
    <n v="6267"/>
    <n v="104.45"/>
    <n v="8.7041666666666675"/>
    <n v="12"/>
    <s v="album"/>
    <s v="Album"/>
    <n v="322"/>
  </r>
  <r>
    <s v="6nz35DNIzbtj5ztpDEcW1j"/>
    <n v="4400"/>
    <s v="Kick, Push"/>
    <n v="4"/>
    <n v="62"/>
    <n v="0.62"/>
    <b v="0"/>
    <n v="0"/>
    <x v="739"/>
    <n v="2144"/>
    <n v="66"/>
    <n v="0.66"/>
    <n v="1984196"/>
    <s v="N/A"/>
    <s v="0TDJRkEr2SrhWTetdkEzED"/>
    <n v="3750"/>
    <s v="Lupe Fiasco's Food &amp; Liquor"/>
    <d v="2006-09-18T00:00:00"/>
    <n v="7053"/>
    <n v="117.55"/>
    <n v="9.7958333333333325"/>
    <n v="16"/>
    <s v="album"/>
    <s v="Album"/>
    <n v="424"/>
  </r>
  <r>
    <s v="6HjtZWIo0bh0KLD8Tq4ujR"/>
    <n v="8334"/>
    <s v="DotA - Radio Edit"/>
    <n v="2"/>
    <n v="62"/>
    <n v="0.62"/>
    <b v="0"/>
    <n v="0"/>
    <x v="886"/>
    <n v="2701"/>
    <n v="60"/>
    <n v="0.6"/>
    <n v="544907"/>
    <s v="eurodance, europop"/>
    <s v="682Hmk9B735917lt9qwZz4"/>
    <n v="3751"/>
    <s v="LOL (2008 yellow bonus version/no videos_France)"/>
    <d v="2006-06-30T00:00:00"/>
    <n v="7133"/>
    <n v="118.88333333333334"/>
    <n v="9.906944444444445"/>
    <n v="15"/>
    <s v="album"/>
    <s v="Album"/>
    <n v="334"/>
  </r>
  <r>
    <s v="7cxOL3nvmqd6w811wOlWT1"/>
    <n v="702"/>
    <s v="Paint Me A Birmingham"/>
    <n v="4"/>
    <n v="62"/>
    <n v="0.62"/>
    <b v="0"/>
    <n v="0"/>
    <x v="1109"/>
    <n v="3752"/>
    <n v="60"/>
    <n v="0.6"/>
    <n v="1296424"/>
    <s v="country, classic country, traditional country"/>
    <s v="7tSd0AJFyjO92jEw4r1J8r"/>
    <n v="3752"/>
    <s v="Strong"/>
    <d v="2004-03-30T00:00:00"/>
    <n v="7955"/>
    <n v="132.58333333333334"/>
    <n v="11.048611111111112"/>
    <n v="12"/>
    <s v="album"/>
    <s v="Album"/>
    <n v="38"/>
  </r>
  <r>
    <s v="3oairMMtNVnUppKwroxou4"/>
    <n v="4681"/>
    <s v="I Know What You Want (feat. Flipmode Squad)"/>
    <n v="12"/>
    <n v="62"/>
    <n v="0.62"/>
    <b v="1"/>
    <n v="1"/>
    <x v="1110"/>
    <n v="3753"/>
    <n v="70"/>
    <n v="0.7"/>
    <n v="3165404"/>
    <s v="east coast hip hop"/>
    <s v="5fAccYiIVKadFTQvgAbo8z"/>
    <n v="3753"/>
    <s v="It Ain't Safe No More"/>
    <d v="2002-11-05T00:00:00"/>
    <n v="8466"/>
    <n v="141.1"/>
    <n v="11.758333333333333"/>
    <n v="19"/>
    <s v="album"/>
    <s v="Album"/>
    <n v="54"/>
  </r>
  <r>
    <s v="3F14hbIqy1JKKLTb1mzdYV"/>
    <m/>
    <s v="My Dad's Gone Crazy"/>
    <n v="19"/>
    <n v="62"/>
    <n v="0.62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45"/>
  </r>
  <r>
    <s v="3Knohqfb9jeYzL6wMZiWLM"/>
    <m/>
    <s v="The Council of Elrond (feat. Aniron&quot;) [Theme for Aragorn and Arwen]&quot;"/>
    <n v="10"/>
    <n v="62"/>
    <n v="0.62"/>
    <b v="0"/>
    <n v="0"/>
    <x v="1005"/>
    <n v="3238"/>
    <n v="66"/>
    <n v="0.66"/>
    <n v="499011"/>
    <s v="soundtrack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381"/>
  </r>
  <r>
    <s v="0kr6d8wHDQPlzuET33NVn6"/>
    <m/>
    <s v="All You Wanted"/>
    <n v="3"/>
    <n v="62"/>
    <n v="0.62"/>
    <b v="0"/>
    <n v="0"/>
    <x v="1111"/>
    <n v="3756"/>
    <n v="57"/>
    <n v="0.56999999999999995"/>
    <n v="689453"/>
    <s v="N/A"/>
    <s v="1agL7TUoZXr0Xd4Irievqi"/>
    <n v="3756"/>
    <s v="The Spirit Room"/>
    <d v="2001-07-31T00:00:00"/>
    <n v="8928"/>
    <n v="148.80000000000001"/>
    <n v="12.4"/>
    <n v="11"/>
    <s v="album"/>
    <s v="Album"/>
    <n v="362"/>
  </r>
  <r>
    <s v="57h06SZNL6LJ3YKZ1UGCeu"/>
    <m/>
    <s v="Sadeness"/>
    <n v="10"/>
    <n v="62"/>
    <n v="0.62"/>
    <b v="0"/>
    <n v="0"/>
    <x v="1112"/>
    <n v="3757"/>
    <n v="63"/>
    <n v="0.63"/>
    <n v="1093832"/>
    <s v="new age, gregorian chant"/>
    <s v="3idlo0DqoL0k5xP8X9gAAa"/>
    <n v="3757"/>
    <s v="Love Sensuality Devotion: The Greatest Hits"/>
    <d v="2001-01-01T00:00:00"/>
    <n v="9139"/>
    <n v="152.31666666666666"/>
    <n v="12.693055555555555"/>
    <n v="18"/>
    <s v="compilation"/>
    <s v="Compilation"/>
    <n v="425"/>
  </r>
  <r>
    <s v="3WibbMr6canxRJXhNtAvLU"/>
    <m/>
    <s v="B.O.B. - Bombs Over Baghdad"/>
    <n v="11"/>
    <n v="62"/>
    <n v="0.62"/>
    <b v="1"/>
    <n v="1"/>
    <x v="216"/>
    <n v="468"/>
    <n v="73"/>
    <n v="0.73"/>
    <n v="3380735"/>
    <s v="southern hip hop, hip hop"/>
    <s v="2tm3Ht61kqqRZtIYsBjxEj"/>
    <n v="3758"/>
    <s v="Stankonia"/>
    <d v="2000-10-31T00:00:00"/>
    <n v="9201"/>
    <n v="153.35"/>
    <n v="12.779166666666667"/>
    <n v="24"/>
    <s v="album"/>
    <s v="Album"/>
    <n v="507"/>
  </r>
  <r>
    <s v="1ghlpxVfPbFH2jenrv9vVw"/>
    <m/>
    <s v="Duel of the Fates"/>
    <n v="2"/>
    <n v="62"/>
    <n v="0.62"/>
    <b v="0"/>
    <n v="0"/>
    <x v="1032"/>
    <n v="3400"/>
    <n v="70"/>
    <n v="0.7"/>
    <n v="1605379"/>
    <s v="soundtrack"/>
    <s v="45EFycwtfRhnDPWbc2mClK"/>
    <n v="3759"/>
    <s v="Star Wars: The Phantom Menace (Original Motion Picture Soundtrack)"/>
    <d v="1999-05-04T00:00:00"/>
    <n v="9747"/>
    <n v="162.44999999999999"/>
    <n v="13.5375"/>
    <n v="17"/>
    <s v="album"/>
    <s v="Album"/>
    <n v="423"/>
  </r>
  <r>
    <s v="3QqONU0GW4byIClquChyf0"/>
    <m/>
    <s v="Never Let Me Down Again"/>
    <n v="5"/>
    <n v="62"/>
    <n v="0.62"/>
    <b v="0"/>
    <n v="0"/>
    <x v="430"/>
    <n v="1046"/>
    <n v="73"/>
    <n v="0.73"/>
    <n v="7379623"/>
    <s v="new wave, synthpop, darkwave"/>
    <s v="61h3VS8XDROIpvQznjTPTT"/>
    <n v="2363"/>
    <s v="The Singles 86-98"/>
    <d v="1998-09-28T00:00:00"/>
    <n v="9965"/>
    <n v="166.08333333333334"/>
    <n v="13.840277777777779"/>
    <n v="21"/>
    <s v="compilation"/>
    <s v="Compilation"/>
    <n v="434"/>
  </r>
  <r>
    <s v="1UuaWKypSkIHxFZD03zw4m"/>
    <m/>
    <s v="The Tourist"/>
    <n v="12"/>
    <n v="62"/>
    <n v="0.62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544"/>
  </r>
  <r>
    <s v="1RjU7UhRICmdFPKxCucLgq"/>
    <m/>
    <s v="Hell on Earth (Front Lines)"/>
    <n v="11"/>
    <n v="62"/>
    <n v="0.62"/>
    <b v="1"/>
    <n v="1"/>
    <x v="465"/>
    <n v="1154"/>
    <n v="69"/>
    <n v="0.69"/>
    <n v="2414895"/>
    <s v="east coast hip hop, old school hip hop, hardcore hip hop, hip hop, gangster rap"/>
    <s v="6BWf3fxsgSDhES4Cm4oyy5"/>
    <n v="3762"/>
    <s v="Hell On Earth"/>
    <d v="1996-11-19T00:00:00"/>
    <n v="10643"/>
    <n v="177.38333333333333"/>
    <n v="14.781944444444443"/>
    <n v="14"/>
    <s v="album"/>
    <s v="Album"/>
    <n v="456"/>
  </r>
  <r>
    <s v="1OefsOF4JwGjOeLiWuUKTI"/>
    <m/>
    <s v="Never as Good as the First Time"/>
    <n v="7"/>
    <n v="62"/>
    <n v="0.62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95"/>
  </r>
  <r>
    <s v="1fYypIR0kaFzaSRbzvtjl9"/>
    <m/>
    <s v="Indian Outlaw"/>
    <n v="6"/>
    <n v="62"/>
    <n v="0.62"/>
    <b v="0"/>
    <n v="0"/>
    <x v="750"/>
    <n v="2174"/>
    <n v="69"/>
    <n v="0.69"/>
    <n v="5043722"/>
    <s v="country, classic country"/>
    <s v="18eJ4H4smFp29lRMsLygUc"/>
    <n v="3764"/>
    <s v="Not A Moment Too Soon"/>
    <d v="1994-03-22T00:00:00"/>
    <n v="11616"/>
    <n v="193.6"/>
    <n v="16.133333333333333"/>
    <n v="10"/>
    <s v="album"/>
    <s v="Album"/>
    <n v="303"/>
  </r>
  <r>
    <s v="3Y6XWs8xMlCngyIxNOFnsp"/>
    <m/>
    <s v="Sound of da Police"/>
    <n v="7"/>
    <n v="62"/>
    <n v="0.62"/>
    <b v="0"/>
    <n v="0"/>
    <x v="1113"/>
    <n v="3765"/>
    <n v="51"/>
    <n v="0.51"/>
    <n v="732543"/>
    <s v="east coast hip hop, old school hip hop, hip hop, hardcore hip hop"/>
    <s v="64ub4SfdC8wvPjdUXw8QY9"/>
    <n v="3765"/>
    <s v="Return of the Boom Bap"/>
    <d v="1993-09-03T00:00:00"/>
    <n v="11816"/>
    <n v="196.93333333333334"/>
    <n v="16.411111111111111"/>
    <n v="14"/>
    <s v="album"/>
    <s v="Album"/>
    <n v="43"/>
  </r>
  <r>
    <s v="51uGoXB3PbXLyeH0aPGo7H"/>
    <m/>
    <s v="Hard Workin' Man"/>
    <n v="1"/>
    <n v="62"/>
    <n v="0.62"/>
    <b v="0"/>
    <n v="0"/>
    <x v="619"/>
    <n v="1652"/>
    <n v="70"/>
    <n v="0.7"/>
    <n v="3336633"/>
    <s v="country, classic country, acoustic country, honky tonk"/>
    <s v="7pvtnidoCEO4BQlhIjNY7y"/>
    <n v="3766"/>
    <s v="Hard Workin' Man"/>
    <d v="1993-02-23T00:00:00"/>
    <n v="12008"/>
    <n v="200.13333333333333"/>
    <n v="16.677777777777777"/>
    <n v="11"/>
    <s v="album"/>
    <s v="Album"/>
    <n v="297"/>
  </r>
  <r>
    <s v="3UQJj5HkrsZKZFDx9JL2nZ"/>
    <m/>
    <s v="Gone Country"/>
    <n v="4"/>
    <n v="62"/>
    <n v="0.62"/>
    <b v="0"/>
    <n v="0"/>
    <x v="672"/>
    <n v="1826"/>
    <n v="72"/>
    <n v="0.72"/>
    <n v="3371242"/>
    <s v="country, christian country, classic country"/>
    <s v="5b4ebZbipq1eZZ3ptb8EoU"/>
    <n v="3767"/>
    <s v="Who I Am Bonus Track"/>
    <d v="1992-06-30T00:00:00"/>
    <n v="12246"/>
    <n v="204.1"/>
    <n v="17.008333333333333"/>
    <n v="14"/>
    <s v="album"/>
    <s v="Album"/>
    <n v="433"/>
  </r>
  <r>
    <s v="6MQAB3vorg90FA3tQpbYXK"/>
    <m/>
    <s v="Für Elise, WoO 59"/>
    <n v="4"/>
    <n v="62"/>
    <n v="0.62"/>
    <b v="0"/>
    <n v="0"/>
    <x v="1114"/>
    <n v="3768"/>
    <n v="71"/>
    <n v="0.71"/>
    <n v="5716963"/>
    <s v="classical, classical piano, chamber music"/>
    <s v="1x27TAmWCNzMTJeqlA5bYz"/>
    <n v="3768"/>
    <s v="Beethoven Greatest Hits"/>
    <d v="1991-11-09T00:00:00"/>
    <n v="12480"/>
    <n v="208"/>
    <n v="17.333333333333332"/>
    <n v="8"/>
    <s v="compilation"/>
    <s v="Compilation"/>
    <n v="314"/>
  </r>
  <r>
    <s v="396Oe9cFXg8EP8SO0hl4gG"/>
    <m/>
    <s v="Out On a Limb"/>
    <n v="3"/>
    <n v="62"/>
    <n v="0.62"/>
    <b v="0"/>
    <n v="0"/>
    <x v="1115"/>
    <n v="3769"/>
    <n v="53"/>
    <n v="0.53"/>
    <n v="676569"/>
    <s v="quiet storm, post-disco"/>
    <s v="6A7rjKLJ0X0G641Lvv8aPG"/>
    <n v="3769"/>
    <s v="Starchild (Expanded Edition)"/>
    <d v="1985-11-11T00:00:00"/>
    <n v="14669"/>
    <n v="244.48333333333332"/>
    <n v="20.37361111111111"/>
    <n v="14"/>
    <s v="album"/>
    <s v="Album"/>
    <n v="661"/>
  </r>
  <r>
    <s v="21j1PsCiTaO8ZW88UZrh3A"/>
    <m/>
    <s v="Shine On You Crazy Diamond (Pts. 6-9)"/>
    <n v="5"/>
    <n v="62"/>
    <n v="0.62"/>
    <b v="0"/>
    <n v="0"/>
    <x v="270"/>
    <n v="590"/>
    <n v="79"/>
    <n v="0.79"/>
    <n v="22721546"/>
    <s v="progressive rock, psychedelic rock, classic rock, art rock, rock"/>
    <s v="0bCAjiUamIFqKJsekOYuRw"/>
    <n v="590"/>
    <s v="Wish You Were Here"/>
    <d v="1975-09-12T00:00:00"/>
    <n v="18382"/>
    <n v="306.36666666666667"/>
    <n v="25.530555555555555"/>
    <n v="5"/>
    <s v="album"/>
    <s v="Album"/>
    <n v="1245"/>
  </r>
  <r>
    <s v="574y1r7o2tRA009FW0LE7v"/>
    <m/>
    <s v="Speak to Me"/>
    <n v="1"/>
    <n v="62"/>
    <n v="0.62"/>
    <b v="1"/>
    <n v="1"/>
    <x v="270"/>
    <n v="590"/>
    <n v="79"/>
    <n v="0.79"/>
    <n v="22717804"/>
    <s v="progressive rock, psychedelic rock, classic rock, art rock, rock"/>
    <s v="4LH4d3cOWNNsVw41Gqt2kv"/>
    <n v="848"/>
    <s v="The Dark Side of the Moon"/>
    <d v="1973-03-01T00:00:00"/>
    <n v="19307"/>
    <n v="321.78333333333336"/>
    <n v="26.81527777777778"/>
    <n v="10"/>
    <s v="album"/>
    <s v="Album"/>
    <n v="108"/>
  </r>
  <r>
    <s v="3Z25k4ZF6QENy2d9YatsM5"/>
    <m/>
    <s v="I Want You (She's So Heavy) - Remastered 2009"/>
    <n v="6"/>
    <n v="62"/>
    <n v="0.62"/>
    <b v="0"/>
    <n v="0"/>
    <x v="226"/>
    <n v="482"/>
    <n v="83"/>
    <n v="0.83"/>
    <n v="30726377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778"/>
  </r>
  <r>
    <s v="6PrKZUXJPmBiobMN44yR8Y"/>
    <m/>
    <s v="The Ecstasy Of Gold - 2004 Remaster"/>
    <n v="20"/>
    <n v="62"/>
    <n v="0.62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338"/>
  </r>
  <r>
    <s v="388JceJm7784qgHipfPKmr"/>
    <n v="6833"/>
    <s v="Friday I'm In Love - Live From Glastonbury"/>
    <n v="1"/>
    <n v="61"/>
    <n v="0.61"/>
    <b v="0"/>
    <n v="0"/>
    <x v="70"/>
    <n v="127"/>
    <n v="84"/>
    <n v="0.84"/>
    <n v="49050008"/>
    <s v="pop rock, alternative pop, pop punk"/>
    <s v="5BBcARy3vgB43n1VZELFno"/>
    <n v="3774"/>
    <s v="Friday I'm In Love / Just Like Heaven - Live From Glastonbury (A BBC Recording)"/>
    <d v="2025-09-08T00:00:00"/>
    <n v="123"/>
    <n v="2.0499999999999998"/>
    <n v="0.17083333333333331"/>
    <n v="2"/>
    <s v="single"/>
    <s v="Single"/>
    <n v="411"/>
  </r>
  <r>
    <s v="6A331YYR5zoG6XixuHX7yE"/>
    <n v="6062"/>
    <s v="Vanish Into You"/>
    <n v="6"/>
    <n v="61"/>
    <n v="0.61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08"/>
  </r>
  <r>
    <s v="7ffAlbOWcI5u6NN6XHPfSS"/>
    <n v="1855"/>
    <s v="Disease"/>
    <n v="1"/>
    <n v="61"/>
    <n v="0.61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83"/>
  </r>
  <r>
    <s v="47mNWUCgJoXqVWb3UZytVa"/>
    <n v="4759"/>
    <s v="To Be Free"/>
    <n v="1"/>
    <n v="61"/>
    <n v="0.61"/>
    <b v="0"/>
    <n v="0"/>
    <x v="100"/>
    <n v="190"/>
    <n v="81"/>
    <n v="0.81"/>
    <n v="26278854"/>
    <s v="soft pop"/>
    <s v="4CbMJCzMlzyEByCi84kllb"/>
    <n v="3777"/>
    <s v="To Be Free"/>
    <d v="2025-07-24T00:00:00"/>
    <n v="169"/>
    <n v="2.8166666666666669"/>
    <n v="0.23472222222222225"/>
    <n v="1"/>
    <s v="single"/>
    <s v="Single"/>
    <n v="425"/>
  </r>
  <r>
    <s v="7H6hs7WkNG48fS3agm63MR"/>
    <n v="5078"/>
    <s v="GLORY VOICE MEMO"/>
    <n v="11"/>
    <n v="61"/>
    <n v="0.61"/>
    <b v="0"/>
    <n v="0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4"/>
  </r>
  <r>
    <s v="2qqylaMQ54zfveakMkDULI"/>
    <n v="7605"/>
    <s v="DADZ LOVE"/>
    <n v="13"/>
    <n v="61"/>
    <n v="0.61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241"/>
  </r>
  <r>
    <s v="3mJncxEu2NrKYfRvoWiVfm"/>
    <n v="2676"/>
    <s v="Young &amp; Dumb (feat. Simple Plan)"/>
    <n v="1"/>
    <n v="61"/>
    <n v="0.61"/>
    <b v="0"/>
    <n v="0"/>
    <x v="178"/>
    <n v="365"/>
    <n v="76"/>
    <n v="0.76"/>
    <n v="12004691"/>
    <s v="N/A"/>
    <s v="4qiHuolMaUIhdu27VJpntV"/>
    <n v="3780"/>
    <s v="Young &amp; Dumb (feat. Simple Plan)"/>
    <d v="2025-05-09T00:00:00"/>
    <n v="245"/>
    <n v="4.083333333333333"/>
    <n v="0.34027777777777773"/>
    <n v="1"/>
    <s v="single"/>
    <s v="Single"/>
    <n v="277"/>
  </r>
  <r>
    <s v="4snRyiaLyvTMui0hzp8MF7"/>
    <n v="8093"/>
    <s v="Intro : JANE with FKJ"/>
    <n v="1"/>
    <n v="61"/>
    <n v="0.61"/>
    <b v="0"/>
    <n v="0"/>
    <x v="46"/>
    <n v="86"/>
    <n v="81"/>
    <n v="0.81"/>
    <n v="12337033"/>
    <s v="k-pop"/>
    <s v="1vWMw6pu3err6qqZzI3RhH"/>
    <n v="86"/>
    <s v="Ruby"/>
    <d v="2025-03-07T00:00:00"/>
    <n v="308"/>
    <n v="5.1333333333333337"/>
    <n v="0.42777777777777781"/>
    <n v="15"/>
    <s v="album"/>
    <s v="Album"/>
    <n v="163"/>
  </r>
  <r>
    <s v="7a1D1K7sgFtumXN02ZdbUd"/>
    <n v="4228"/>
    <s v="No I'm not in love"/>
    <n v="12"/>
    <n v="61"/>
    <n v="0.61"/>
    <b v="0"/>
    <n v="0"/>
    <x v="11"/>
    <n v="26"/>
    <n v="88"/>
    <n v="0.88"/>
    <n v="9256589"/>
    <s v="pop"/>
    <s v="3w32SV56JvtJXsrYtThwzP"/>
    <n v="162"/>
    <s v="So Close To What"/>
    <d v="2025-02-21T00:00:00"/>
    <n v="322"/>
    <n v="5.3666666666666663"/>
    <n v="0.44722222222222219"/>
    <n v="15"/>
    <s v="album"/>
    <s v="Album"/>
    <n v="283"/>
  </r>
  <r>
    <s v="6ho5dJJZp3z0dv4DnE34J5"/>
    <n v="6649"/>
    <s v="ITTY BITTY"/>
    <n v="4"/>
    <n v="61"/>
    <n v="0.61"/>
    <b v="1"/>
    <n v="1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38"/>
  </r>
  <r>
    <s v="5hdk8xva1LqTDEgs3yLdRH"/>
    <n v="7661"/>
    <s v="The Days"/>
    <n v="2"/>
    <n v="61"/>
    <n v="0.61"/>
    <b v="0"/>
    <n v="0"/>
    <x v="1117"/>
    <n v="3784"/>
    <n v="70"/>
    <n v="0.7"/>
    <n v="87184"/>
    <s v="N/A"/>
    <s v="7qmIKmPBqw8vNYbTaAAJTb"/>
    <n v="3784"/>
    <s v="The Days"/>
    <d v="2024-10-01T00:00:00"/>
    <n v="465"/>
    <n v="7.75"/>
    <n v="0.64583333333333337"/>
    <n v="2"/>
    <s v="single"/>
    <s v="Single"/>
    <n v="282"/>
  </r>
  <r>
    <s v="6nf4oqFOsVKLwJPEliYVwT"/>
    <n v="3984"/>
    <s v="Hide My Gun (Feat. HARDY)"/>
    <n v="15"/>
    <n v="61"/>
    <n v="0.61"/>
    <b v="1"/>
    <n v="1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67"/>
  </r>
  <r>
    <s v="46cW6zufU9Woo11TLs2i6X"/>
    <n v="3680"/>
    <s v="Angel Of My Dreams"/>
    <n v="1"/>
    <n v="61"/>
    <n v="0.61"/>
    <b v="0"/>
    <n v="0"/>
    <x v="1118"/>
    <n v="3786"/>
    <n v="65"/>
    <n v="0.65"/>
    <n v="299896"/>
    <s v="N/A"/>
    <s v="6Wf3fqCoGcOYah2lTcwyAA"/>
    <n v="3786"/>
    <s v="Angel Of My Dreams"/>
    <d v="2024-07-19T00:00:00"/>
    <n v="539"/>
    <n v="8.9833333333333325"/>
    <n v="0.74861111111111101"/>
    <n v="1"/>
    <s v="single"/>
    <s v="Single"/>
    <n v="329"/>
  </r>
  <r>
    <s v="5oCyK3vuoQWzczWNwabnL9"/>
    <n v="1288"/>
    <s v="Too Sweet"/>
    <n v="1"/>
    <n v="61"/>
    <n v="0.61"/>
    <b v="0"/>
    <n v="0"/>
    <x v="1119"/>
    <n v="3787"/>
    <n v="54"/>
    <n v="0.54"/>
    <n v="362833"/>
    <s v="N/A"/>
    <s v="7gK9u2KYK8wU6q1o4Mmbiz"/>
    <n v="3787"/>
    <s v="Too Sweet"/>
    <d v="2024-07-12T00:00:00"/>
    <n v="546"/>
    <n v="9.1"/>
    <n v="0.7583333333333333"/>
    <n v="1"/>
    <s v="single"/>
    <s v="Single"/>
    <n v="33"/>
  </r>
  <r>
    <s v="3iUDHA6FGAKfHX2jmgF0vO"/>
    <n v="6383"/>
    <s v="i always kinda knew you’d be the death of me"/>
    <n v="2"/>
    <n v="61"/>
    <n v="0.61"/>
    <b v="0"/>
    <n v="0"/>
    <x v="277"/>
    <n v="609"/>
    <n v="74"/>
    <n v="0.74"/>
    <n v="1378074"/>
    <s v="N/A"/>
    <s v="5nzSCZ7NhKvAysI0tmNOdD"/>
    <n v="3101"/>
    <s v="yustyna"/>
    <d v="2024-07-11T00:00:00"/>
    <n v="547"/>
    <n v="9.1166666666666671"/>
    <n v="0.7597222222222223"/>
    <n v="14"/>
    <s v="album"/>
    <s v="Album"/>
    <n v="226"/>
  </r>
  <r>
    <s v="6saYisCUAZXc505blie9kZ"/>
    <n v="5116"/>
    <s v="Otaku Hot Girl"/>
    <n v="7"/>
    <n v="61"/>
    <n v="0.61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264"/>
  </r>
  <r>
    <s v="4HOWCLfKRlHhbsCCBsquSE"/>
    <n v="828"/>
    <s v="making the bed"/>
    <n v="6"/>
    <n v="61"/>
    <n v="0.61"/>
    <b v="0"/>
    <n v="0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31"/>
  </r>
  <r>
    <s v="5SShKhLCYFydCsO4L7ULMr"/>
    <n v="1793"/>
    <s v="lacy"/>
    <n v="4"/>
    <n v="61"/>
    <n v="0.61"/>
    <b v="0"/>
    <n v="0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95"/>
  </r>
  <r>
    <s v="7IiOhvduGa8urDPC6l3CWo"/>
    <n v="2328"/>
    <s v="pretty isn’t pretty"/>
    <n v="11"/>
    <n v="61"/>
    <n v="0.61"/>
    <b v="1"/>
    <n v="1"/>
    <x v="70"/>
    <n v="127"/>
    <n v="85"/>
    <n v="0.85"/>
    <n v="4906717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32"/>
  </r>
  <r>
    <s v="27Cne97mFE21Ob0ScMewrV"/>
    <n v="669"/>
    <s v="bad idea right?"/>
    <n v="2"/>
    <n v="61"/>
    <n v="0.61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07"/>
  </r>
  <r>
    <s v="5lfHlUT9WtSGw12jw7dSkk"/>
    <n v="3129"/>
    <s v="ballad of a homeschooled girl"/>
    <n v="5"/>
    <n v="61"/>
    <n v="0.61"/>
    <b v="0"/>
    <n v="0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38"/>
  </r>
  <r>
    <s v="5D27wJnVQwYD7fAKaODHgs"/>
    <n v="2080"/>
    <s v="get him back!"/>
    <n v="8"/>
    <n v="61"/>
    <n v="0.61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51"/>
  </r>
  <r>
    <s v="79AHPJd8upvNxyK2qQcY8J"/>
    <n v="3230"/>
    <s v="HISS"/>
    <n v="1"/>
    <n v="61"/>
    <n v="0.61"/>
    <b v="1"/>
    <n v="1"/>
    <x v="679"/>
    <n v="1843"/>
    <n v="76"/>
    <n v="0.76"/>
    <n v="10888670"/>
    <s v="N/A"/>
    <s v="2QfxtFVJK1qh8pj2DEFHlA"/>
    <n v="3796"/>
    <s v="HISS"/>
    <d v="2024-01-26T00:00:00"/>
    <n v="714"/>
    <n v="11.9"/>
    <n v="0.9916666666666667"/>
    <n v="1"/>
    <s v="single"/>
    <s v="Single"/>
    <n v="321"/>
  </r>
  <r>
    <s v="5oJmBs9L5xwDkUbDWqn6Wr"/>
    <n v="6949"/>
    <s v="This City"/>
    <n v="4"/>
    <n v="61"/>
    <n v="0.61"/>
    <b v="0"/>
    <n v="0"/>
    <x v="948"/>
    <n v="2976"/>
    <n v="55"/>
    <n v="0.55000000000000004"/>
    <n v="341193"/>
    <s v="N/A"/>
    <s v="2FGOxwdP7MMd4GfVl2Uf7f"/>
    <n v="3797"/>
    <s v="I Love You, Please Don't Hate Me"/>
    <d v="2023-11-30T00:00:00"/>
    <n v="771"/>
    <n v="12.85"/>
    <n v="1.0708333333333333"/>
    <n v="15"/>
    <s v="album"/>
    <s v="Album"/>
    <n v="326"/>
  </r>
  <r>
    <s v="75EIDyYc0excxUOzold15R"/>
    <n v="793"/>
    <s v="older sped up"/>
    <n v="2"/>
    <n v="61"/>
    <n v="0.61"/>
    <b v="0"/>
    <n v="0"/>
    <x v="371"/>
    <n v="873"/>
    <n v="71"/>
    <n v="0.71"/>
    <n v="2570848"/>
    <s v="N/A"/>
    <s v="1CRkQ0NwUlzM4052uaZbtn"/>
    <n v="1029"/>
    <s v="older"/>
    <d v="2023-09-15T00:00:00"/>
    <n v="847"/>
    <n v="14.116666666666667"/>
    <n v="1.1763888888888889"/>
    <n v="2"/>
    <s v="single"/>
    <s v="Single"/>
    <n v="208"/>
  </r>
  <r>
    <s v="1pqjOgonZC2T3bB9JAl3Uz"/>
    <n v="8283"/>
    <s v="Everybody Supports Women"/>
    <n v="1"/>
    <n v="61"/>
    <n v="0.61"/>
    <b v="0"/>
    <n v="0"/>
    <x v="1120"/>
    <n v="3799"/>
    <n v="55"/>
    <n v="0.55000000000000004"/>
    <n v="557085"/>
    <s v="N/A"/>
    <s v="6axSQcj67PcWeaIHrMftzM"/>
    <n v="3799"/>
    <s v="Everybody Supports Women"/>
    <d v="2023-09-01T00:00:00"/>
    <n v="861"/>
    <n v="14.35"/>
    <n v="1.1958333333333333"/>
    <n v="1"/>
    <s v="single"/>
    <s v="Single"/>
    <n v="468"/>
  </r>
  <r>
    <s v="0cuNKdwaFrDJ4G1hYxI6aI"/>
    <n v="5103"/>
    <s v="Texas Tea"/>
    <n v="13"/>
    <n v="61"/>
    <n v="0.61"/>
    <b v="1"/>
    <n v="1"/>
    <x v="93"/>
    <n v="175"/>
    <n v="86"/>
    <n v="0.86"/>
    <n v="47722935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32"/>
  </r>
  <r>
    <s v="7GRv55NwkjxU2ysJLwzC9c"/>
    <n v="3279"/>
    <s v="Speed Drive"/>
    <n v="4"/>
    <n v="61"/>
    <n v="0.61"/>
    <b v="0"/>
    <n v="0"/>
    <x v="92"/>
    <n v="174"/>
    <n v="82"/>
    <n v="0.82"/>
    <n v="6315216"/>
    <s v="hyperpop, art pop"/>
    <s v="0BaIaHcyBXuOWeM4Aas4EW"/>
    <n v="3801"/>
    <s v="Barbie The Album"/>
    <d v="2023-07-21T00:00:00"/>
    <n v="903"/>
    <n v="15.05"/>
    <n v="1.2541666666666667"/>
    <n v="17"/>
    <s v="compilation"/>
    <s v="Compilation"/>
    <n v="196"/>
  </r>
  <r>
    <s v="7lcuUkp4LjPflvzPjemDzw"/>
    <n v="1758"/>
    <s v="Choose Your Fighter"/>
    <n v="16"/>
    <n v="61"/>
    <n v="0.61"/>
    <b v="0"/>
    <n v="0"/>
    <x v="200"/>
    <n v="407"/>
    <n v="77"/>
    <n v="0.77"/>
    <n v="7753423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29"/>
  </r>
  <r>
    <s v="6l8mgVN9Xf1hiDIFGA6CTE"/>
    <n v="752"/>
    <s v="AMERICA HAS A PROBLEM (feat. Kendrick Lamar)"/>
    <n v="1"/>
    <n v="61"/>
    <n v="0.61"/>
    <b v="1"/>
    <n v="1"/>
    <x v="386"/>
    <n v="926"/>
    <n v="84"/>
    <n v="0.84"/>
    <n v="41176723"/>
    <s v="N/A"/>
    <s v="2x4aShbWkdZ1h8sfO23yZN"/>
    <n v="3803"/>
    <s v="AMERICA HAS A PROBLEM (feat. Kendrick Lamar)"/>
    <d v="2023-05-19T00:00:00"/>
    <n v="966"/>
    <n v="16.100000000000001"/>
    <n v="1.3416666666666668"/>
    <n v="1"/>
    <s v="single"/>
    <s v="Single"/>
    <n v="434"/>
  </r>
  <r>
    <s v="0yUaLqhsVsguBpoOPL4cO7"/>
    <n v="197"/>
    <s v="In Ha Mood"/>
    <n v="1"/>
    <n v="61"/>
    <n v="0.61"/>
    <b v="1"/>
    <n v="1"/>
    <x v="900"/>
    <n v="2740"/>
    <n v="69"/>
    <n v="0.69"/>
    <n v="4787436"/>
    <s v="N/A"/>
    <s v="0CQzO0dUktGpymhtvrIXqW"/>
    <n v="3804"/>
    <s v="In Ha Mood"/>
    <d v="2023-01-06T00:00:00"/>
    <n v="1099"/>
    <n v="18.316666666666666"/>
    <n v="1.5263888888888888"/>
    <n v="1"/>
    <s v="single"/>
    <s v="Single"/>
    <n v="215"/>
  </r>
  <r>
    <s v="7fYRg3CEbk6rNCuzNzMT06"/>
    <n v="4366"/>
    <s v="Potion (with Dua Lipa &amp; Young Thug)"/>
    <n v="1"/>
    <n v="61"/>
    <n v="0.61"/>
    <b v="1"/>
    <n v="1"/>
    <x v="98"/>
    <n v="188"/>
    <n v="84"/>
    <n v="0.84"/>
    <n v="23079295"/>
    <s v="edm"/>
    <s v="1V6HksALLzO5ihpU3YVqJc"/>
    <n v="3805"/>
    <s v="Potion (with Dua Lipa &amp; Young Thug)"/>
    <d v="2022-05-27T00:00:00"/>
    <n v="1323"/>
    <n v="22.05"/>
    <n v="1.8375000000000001"/>
    <n v="1"/>
    <s v="single"/>
    <s v="Single"/>
    <n v="357"/>
  </r>
  <r>
    <s v="1UcyzhmBDfdw07DiuT7DEG"/>
    <n v="6342"/>
    <s v="The Perfect Girl - The Motion Retrowave Remix"/>
    <n v="1"/>
    <n v="61"/>
    <n v="0.61"/>
    <b v="0"/>
    <n v="0"/>
    <x v="487"/>
    <n v="1205"/>
    <n v="62"/>
    <n v="0.62"/>
    <n v="585032"/>
    <s v="darkwave, cold wave"/>
    <s v="6LtIcRhkNqGdXl2OESjDPE"/>
    <n v="3806"/>
    <s v="The Perfect Girl (The Motion Retrowave Remix)"/>
    <d v="2022-05-16T00:00:00"/>
    <n v="1334"/>
    <n v="22.233333333333334"/>
    <n v="1.8527777777777779"/>
    <n v="2"/>
    <s v="single"/>
    <s v="Single"/>
    <n v="301"/>
  </r>
  <r>
    <s v="0LnS7aOdOdI1dNKZqdOLz4"/>
    <n v="8342"/>
    <s v="Dua Lipa"/>
    <n v="5"/>
    <n v="61"/>
    <n v="0.61"/>
    <b v="1"/>
    <n v="1"/>
    <x v="425"/>
    <n v="1027"/>
    <n v="75"/>
    <n v="0.75"/>
    <n v="4349241"/>
    <s v="N/A"/>
    <s v="2eE8BVirX9VF8Di9hD90iw"/>
    <n v="3807"/>
    <s v="Come Home The Kids Miss You"/>
    <d v="2022-05-06T00:00:00"/>
    <n v="1344"/>
    <n v="22.4"/>
    <n v="1.8666666666666665"/>
    <n v="15"/>
    <s v="album"/>
    <s v="Album"/>
    <n v="225"/>
  </r>
  <r>
    <s v="7xcU6jomyxCkWHazhRp4W6"/>
    <n v="37"/>
    <s v="PLEASE"/>
    <n v="1"/>
    <n v="61"/>
    <n v="0.61"/>
    <b v="1"/>
    <n v="1"/>
    <x v="1012"/>
    <n v="3266"/>
    <n v="59"/>
    <n v="0.59"/>
    <n v="72278"/>
    <s v="dark r&amp;b"/>
    <s v="3CdaspeVshcV4SSy4R0N1r"/>
    <n v="3808"/>
    <s v="PLEASE"/>
    <d v="2022-04-20T00:00:00"/>
    <n v="1360"/>
    <n v="22.666666666666668"/>
    <n v="1.8888888888888891"/>
    <n v="1"/>
    <s v="single"/>
    <s v="Single"/>
    <n v="266"/>
  </r>
  <r>
    <s v="5ff77CZZUpY8Gvu5GuA6vb"/>
    <n v="7241"/>
    <s v="HAUNTED"/>
    <n v="1"/>
    <n v="61"/>
    <n v="0.61"/>
    <b v="1"/>
    <n v="1"/>
    <x v="371"/>
    <n v="873"/>
    <n v="71"/>
    <n v="0.71"/>
    <n v="2570848"/>
    <s v="N/A"/>
    <s v="4QhZwVQuNbbXtMgjp2Ngp2"/>
    <n v="3809"/>
    <s v="HAUNTED"/>
    <d v="2022-02-24T00:00:00"/>
    <n v="1415"/>
    <n v="23.583333333333332"/>
    <n v="1.9652777777777777"/>
    <n v="1"/>
    <s v="single"/>
    <s v="Single"/>
    <n v="229"/>
  </r>
  <r>
    <s v="6N1K5OVVCopBjGViHs2IvP"/>
    <n v="220"/>
    <s v="The Joker And The Queen (feat. Taylor Swift)"/>
    <n v="1"/>
    <n v="61"/>
    <n v="0.61"/>
    <b v="0"/>
    <n v="0"/>
    <x v="40"/>
    <n v="73"/>
    <n v="88"/>
    <n v="0.88"/>
    <n v="122773292"/>
    <s v="soft pop"/>
    <s v="0vkAczpFKCazPKaoLtnBr0"/>
    <n v="3810"/>
    <s v="The Joker And The Queen (feat. Taylor Swift)"/>
    <d v="2022-02-11T00:00:00"/>
    <n v="1428"/>
    <n v="23.8"/>
    <n v="1.9833333333333334"/>
    <n v="1"/>
    <s v="single"/>
    <s v="Single"/>
    <n v="309"/>
  </r>
  <r>
    <s v="1G1R0XgChe18Zr1o6tlmN6"/>
    <n v="2782"/>
    <s v="Watercolor Eyes - From “Euphoria” An HBO Original Series"/>
    <n v="1"/>
    <n v="61"/>
    <n v="0.61"/>
    <b v="0"/>
    <n v="0"/>
    <x v="55"/>
    <n v="100"/>
    <n v="88"/>
    <n v="0.88"/>
    <n v="51821190"/>
    <s v="alternative pop, indie pop"/>
    <s v="12fNudihprFoc3Jj5nGFkF"/>
    <n v="3811"/>
    <s v="Watercolor Eyes (From “Euphoria” An HBO Original Series)"/>
    <d v="2022-01-21T00:00:00"/>
    <n v="1449"/>
    <n v="24.15"/>
    <n v="2.0124999999999997"/>
    <n v="1"/>
    <s v="single"/>
    <s v="Single"/>
    <n v="352"/>
  </r>
  <r>
    <s v="6bGMSP3H9YqkmaLnaJTIoF"/>
    <n v="5971"/>
    <s v="Hold On"/>
    <n v="10"/>
    <n v="61"/>
    <n v="0.61"/>
    <b v="0"/>
    <n v="0"/>
    <x v="103"/>
    <n v="195"/>
    <n v="83"/>
    <n v="0.83"/>
    <n v="66705650"/>
    <s v="soft pop"/>
    <s v="21jF5jlMtzo94wbxmJ18aa"/>
    <n v="506"/>
    <s v="30"/>
    <d v="2021-11-19T00:00:00"/>
    <n v="1512"/>
    <n v="25.2"/>
    <n v="2.1"/>
    <n v="12"/>
    <s v="album"/>
    <s v="Album"/>
    <n v="61"/>
  </r>
  <r>
    <s v="2j3GxEsbNYNeEzz86wDY4J"/>
    <n v="4834"/>
    <s v="Love Is A Game"/>
    <n v="12"/>
    <n v="61"/>
    <n v="0.61"/>
    <b v="0"/>
    <n v="0"/>
    <x v="103"/>
    <n v="195"/>
    <n v="83"/>
    <n v="0.83"/>
    <n v="66705650"/>
    <s v="soft pop"/>
    <s v="21jF5jlMtzo94wbxmJ18aa"/>
    <n v="506"/>
    <s v="30"/>
    <d v="2021-11-19T00:00:00"/>
    <n v="1512"/>
    <n v="25.2"/>
    <n v="2.1"/>
    <n v="12"/>
    <s v="album"/>
    <s v="Album"/>
    <n v="671"/>
  </r>
  <r>
    <s v="496vIKS2INz840xZaKncvR"/>
    <n v="1229"/>
    <s v="All Night Parking (with Erroll Garner) Interlude"/>
    <n v="8"/>
    <n v="61"/>
    <n v="0.61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269"/>
  </r>
  <r>
    <s v="61Emqg95O9zo1GNOcyxq4Y"/>
    <n v="760"/>
    <s v="For Tonight"/>
    <n v="1"/>
    <n v="61"/>
    <n v="0.61"/>
    <b v="0"/>
    <n v="0"/>
    <x v="437"/>
    <n v="1058"/>
    <n v="78"/>
    <n v="0.78"/>
    <n v="5207169"/>
    <s v="r&amp;b"/>
    <s v="5cAd6WOG1zVNQ2KDCOLtuf"/>
    <n v="3815"/>
    <s v="For Tonight"/>
    <d v="2021-09-24T00:00:00"/>
    <n v="1568"/>
    <n v="26.133333333333333"/>
    <n v="2.1777777777777776"/>
    <n v="1"/>
    <s v="single"/>
    <s v="Single"/>
    <n v="323"/>
  </r>
  <r>
    <s v="6iiAfo4wTA2CVC3Uwx9uh8"/>
    <n v="1275"/>
    <s v="You’re Not Sorry (Taylor’s Version)"/>
    <n v="9"/>
    <n v="61"/>
    <n v="0.61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36"/>
  </r>
  <r>
    <s v="6CYT0souHUHKTO4EMzTUFg"/>
    <n v="931"/>
    <s v="bad ones"/>
    <n v="1"/>
    <n v="61"/>
    <n v="0.61"/>
    <b v="0"/>
    <n v="0"/>
    <x v="11"/>
    <n v="26"/>
    <n v="88"/>
    <n v="0.88"/>
    <n v="9256589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305"/>
  </r>
  <r>
    <s v="6F2r4HgpJnvKDmkN6JEN6J"/>
    <n v="4097"/>
    <s v="As I Am (feat. Khalid)"/>
    <n v="3"/>
    <n v="61"/>
    <n v="0.61"/>
    <b v="0"/>
    <n v="0"/>
    <x v="12"/>
    <n v="29"/>
    <n v="91"/>
    <n v="0.91"/>
    <n v="85022258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9"/>
  </r>
  <r>
    <s v="0psS4i5YooJrXfDnGvWRLi"/>
    <n v="647"/>
    <s v="Lo Vas A Olvidar (with ROSALÍA)"/>
    <n v="1"/>
    <n v="61"/>
    <n v="0.61"/>
    <b v="0"/>
    <n v="0"/>
    <x v="4"/>
    <n v="7"/>
    <n v="90"/>
    <n v="0.9"/>
    <n v="118728633"/>
    <s v="alternative pop, electropop, dark pop"/>
    <s v="4E8puNI8tw7cXz6YJkwMew"/>
    <n v="3819"/>
    <s v="Lo Vas A Olvidar (with ROSALÍA)"/>
    <d v="2021-01-21T00:00:00"/>
    <n v="1814"/>
    <n v="30.233333333333334"/>
    <n v="2.5194444444444444"/>
    <n v="1"/>
    <s v="single"/>
    <s v="Single"/>
    <n v="339"/>
  </r>
  <r>
    <s v="1eMNW1HQjF1dbb4GtnmpaX"/>
    <n v="3193"/>
    <s v="Slay3r"/>
    <n v="7"/>
    <n v="61"/>
    <n v="0.61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74"/>
  </r>
  <r>
    <s v="3O5osWf1rSoKMwe6E9ZaXP"/>
    <n v="3503"/>
    <s v="evermore (feat. Bon Iver)"/>
    <n v="15"/>
    <n v="61"/>
    <n v="0.61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506"/>
  </r>
  <r>
    <s v="6qCsKKS7Ol63SJW3LOIX5R"/>
    <n v="1699"/>
    <s v="Plastic Hearts"/>
    <n v="2"/>
    <n v="61"/>
    <n v="0.61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42"/>
  </r>
  <r>
    <s v="0q85C1JiECyYIQthz1posA"/>
    <n v="862"/>
    <s v="obvious"/>
    <n v="13"/>
    <n v="61"/>
    <n v="0.61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44"/>
  </r>
  <r>
    <s v="58AGoOGbwsQMhBbH0eFLRR"/>
    <n v="4806"/>
    <s v="Over Now (with The Weeknd)"/>
    <n v="1"/>
    <n v="61"/>
    <n v="0.61"/>
    <b v="1"/>
    <n v="1"/>
    <x v="98"/>
    <n v="188"/>
    <n v="84"/>
    <n v="0.84"/>
    <n v="23079295"/>
    <s v="edm"/>
    <s v="3GPiefSRSOxqTrgKJIB7RL"/>
    <n v="3824"/>
    <s v="Over Now (with The Weeknd)"/>
    <d v="2020-08-28T00:00:00"/>
    <n v="1960"/>
    <n v="32.666666666666664"/>
    <n v="2.7222222222222219"/>
    <n v="1"/>
    <s v="single"/>
    <s v="Single"/>
    <n v="351"/>
  </r>
  <r>
    <s v="1EXa37LpSvi3OQ9UYQ28rD"/>
    <n v="4066"/>
    <s v="epiphany"/>
    <n v="13"/>
    <n v="61"/>
    <n v="0.61"/>
    <b v="0"/>
    <n v="0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482"/>
  </r>
  <r>
    <s v="0RP1kqoSPkVXsKiQNhMKzV"/>
    <n v="2489"/>
    <s v="mad woman"/>
    <n v="12"/>
    <n v="61"/>
    <n v="0.61"/>
    <b v="1"/>
    <n v="1"/>
    <x v="1"/>
    <n v="2"/>
    <n v="100"/>
    <n v="1"/>
    <n v="145443567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95"/>
  </r>
  <r>
    <s v="0YeDG5HnKnG7jpArkzsSPa"/>
    <n v="3674"/>
    <s v="hoax"/>
    <n v="16"/>
    <n v="61"/>
    <n v="0.61"/>
    <b v="0"/>
    <n v="0"/>
    <x v="1"/>
    <n v="2"/>
    <n v="100"/>
    <n v="1"/>
    <n v="14548937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66"/>
  </r>
  <r>
    <s v="6JlI8Ay77m4nJvZTHvfT1J"/>
    <n v="5936"/>
    <s v="peace"/>
    <n v="15"/>
    <n v="61"/>
    <n v="0.61"/>
    <b v="1"/>
    <n v="1"/>
    <x v="1"/>
    <n v="2"/>
    <n v="100"/>
    <n v="1"/>
    <n v="145396321"/>
    <s v="country, pop, indie, folk"/>
    <s v="1pzvBxYgT6OVwJLtHkrdQK"/>
    <n v="2611"/>
    <s v="folklore (deluxe version)"/>
    <d v="2020-08-18T00:00:00"/>
    <n v="1970"/>
    <n v="32.833333333333336"/>
    <n v="2.7361111111111112"/>
    <n v="17"/>
    <s v="album"/>
    <s v="Album"/>
    <n v="39"/>
  </r>
  <r>
    <s v="6Ph8QwsRfZunN5e1GGBIqa"/>
    <n v="4690"/>
    <s v="Hurt"/>
    <n v="12"/>
    <n v="61"/>
    <n v="0.61"/>
    <b v="1"/>
    <n v="1"/>
    <x v="1121"/>
    <n v="3829"/>
    <n v="67"/>
    <n v="0.67"/>
    <n v="2583769"/>
    <s v="N/A"/>
    <s v="1HmWQo43Gt8BR2dylfv3o4"/>
    <n v="3829"/>
    <s v="Ugly is Beautiful"/>
    <d v="2020-07-17T00:00:00"/>
    <n v="2002"/>
    <n v="33.366666666666667"/>
    <n v="2.7805555555555554"/>
    <n v="14"/>
    <s v="album"/>
    <s v="Album"/>
    <n v="241"/>
  </r>
  <r>
    <s v="6U1iuA5QfzYRPJxvdcxqtf"/>
    <n v="6969"/>
    <s v="Lonely"/>
    <n v="4"/>
    <n v="61"/>
    <n v="0.61"/>
    <b v="0"/>
    <n v="0"/>
    <x v="132"/>
    <n v="251"/>
    <n v="72"/>
    <n v="0.72"/>
    <n v="2069532"/>
    <s v="N/A"/>
    <s v="5Gn3fFzlWL89j0hGumtXb5"/>
    <n v="754"/>
    <s v="THE END OF EVERYTHING"/>
    <d v="2020-05-15T00:00:00"/>
    <n v="2065"/>
    <n v="34.416666666666664"/>
    <n v="2.8680555555555554"/>
    <n v="8"/>
    <s v="album"/>
    <s v="Album"/>
    <n v="24"/>
  </r>
  <r>
    <s v="14wf185UxfNbSy8dwt4r4q"/>
    <n v="8458"/>
    <s v="MAMACITA"/>
    <n v="1"/>
    <n v="61"/>
    <n v="0.61"/>
    <b v="1"/>
    <n v="1"/>
    <x v="255"/>
    <n v="564"/>
    <n v="81"/>
    <n v="0.81"/>
    <n v="9559647"/>
    <s v="N/A"/>
    <s v="39kXbkUjh0IIyoGBnlGX9V"/>
    <n v="3831"/>
    <s v="MAMACITA"/>
    <d v="2020-04-10T00:00:00"/>
    <n v="2100"/>
    <n v="35"/>
    <n v="2.9166666666666665"/>
    <n v="1"/>
    <s v="single"/>
    <s v="Single"/>
    <n v="415"/>
  </r>
  <r>
    <s v="2D0FX6WiP1GKGL3yCdXxs7"/>
    <n v="1123"/>
    <s v="Joke's On You"/>
    <n v="1"/>
    <n v="61"/>
    <n v="0.61"/>
    <b v="0"/>
    <n v="0"/>
    <x v="1122"/>
    <n v="3832"/>
    <n v="53"/>
    <n v="0.53"/>
    <n v="1178491"/>
    <s v="N/A"/>
    <s v="2Eu9J7STgsK7ojEDgXVN0A"/>
    <n v="3832"/>
    <s v="Joke's On You"/>
    <d v="2020-01-17T00:00:00"/>
    <n v="2184"/>
    <n v="36.4"/>
    <n v="3.0333333333333332"/>
    <n v="1"/>
    <s v="single"/>
    <s v="Single"/>
    <n v="307"/>
  </r>
  <r>
    <s v="3p4hRhMcb6ch8OLtATMaLw"/>
    <n v="2092"/>
    <s v="Cry"/>
    <n v="7"/>
    <n v="61"/>
    <n v="0.61"/>
    <b v="0"/>
    <n v="0"/>
    <x v="1123"/>
    <n v="3833"/>
    <n v="84"/>
    <n v="0.84"/>
    <n v="17373704"/>
    <s v="dream pop"/>
    <s v="4uQ5kFmXQdCxz3WvM4UUzy"/>
    <n v="3833"/>
    <s v="Cry"/>
    <d v="2019-10-25T00:00:00"/>
    <n v="2268"/>
    <n v="37.799999999999997"/>
    <n v="3.15"/>
    <n v="9"/>
    <s v="album"/>
    <s v="Album"/>
    <n v="427"/>
  </r>
  <r>
    <s v="7cyeGclH71MayOuQ7qtLFl"/>
    <n v="4125"/>
    <s v="BIG"/>
    <n v="3"/>
    <n v="61"/>
    <n v="0.61"/>
    <b v="1"/>
    <n v="1"/>
    <x v="919"/>
    <n v="2833"/>
    <n v="61"/>
    <n v="0.61"/>
    <n v="1620367"/>
    <s v="N/A"/>
    <s v="1F1JJHhqMo5DETJkesqGpG"/>
    <n v="3834"/>
    <s v="Herstory in the Making"/>
    <d v="2019-09-27T00:00:00"/>
    <n v="2296"/>
    <n v="38.266666666666666"/>
    <n v="3.1888888888888887"/>
    <n v="21"/>
    <s v="album"/>
    <s v="Album"/>
    <n v="376"/>
  </r>
  <r>
    <s v="4poybupy26pTWPr9zY1i7h"/>
    <n v="7422"/>
    <s v="Some Say"/>
    <n v="1"/>
    <n v="61"/>
    <n v="0.61"/>
    <b v="0"/>
    <n v="0"/>
    <x v="1124"/>
    <n v="3835"/>
    <n v="50"/>
    <n v="0.5"/>
    <n v="57965"/>
    <s v="N/A"/>
    <s v="5pCAWYym13GcQN8CXEb89m"/>
    <n v="3835"/>
    <s v="Some Say"/>
    <d v="2019-09-06T00:00:00"/>
    <n v="2317"/>
    <n v="38.616666666666667"/>
    <n v="3.2180555555555554"/>
    <n v="1"/>
    <s v="single"/>
    <s v="Single"/>
    <n v="292"/>
  </r>
  <r>
    <s v="7pMRoGLEJuFM2wl5pt0R99"/>
    <n v="6094"/>
    <s v="Legacy (feat. Travis Scott &amp; 21 Savage)"/>
    <n v="11"/>
    <n v="61"/>
    <n v="0.61"/>
    <b v="1"/>
    <n v="1"/>
    <x v="238"/>
    <n v="528"/>
    <n v="77"/>
    <n v="0.77"/>
    <n v="5610584"/>
    <s v="N/A"/>
    <s v="6bPpXqJRpjwy0hLyUGtzYc"/>
    <n v="3836"/>
    <s v="FATHER OF 4"/>
    <d v="2019-02-22T00:00:00"/>
    <n v="2513"/>
    <n v="41.883333333333333"/>
    <n v="3.4902777777777776"/>
    <n v="16"/>
    <s v="album"/>
    <s v="Album"/>
    <n v="408"/>
  </r>
  <r>
    <s v="14PWHDV87nXiSuClZDsEYC"/>
    <n v="7455"/>
    <s v="Richard Millie Plain"/>
    <n v="5"/>
    <n v="61"/>
    <n v="0.61"/>
    <b v="1"/>
    <n v="1"/>
    <x v="276"/>
    <n v="603"/>
    <n v="85"/>
    <n v="0.85"/>
    <n v="10342615"/>
    <s v="melodic rap"/>
    <s v="1oUzjom2A9xtyRM1SdOAGj"/>
    <n v="3837"/>
    <s v="Drip or Drown 2"/>
    <d v="2019-02-22T00:00:00"/>
    <n v="2513"/>
    <n v="41.883333333333333"/>
    <n v="3.4902777777777776"/>
    <n v="16"/>
    <s v="album"/>
    <s v="Album"/>
    <n v="333"/>
  </r>
  <r>
    <s v="27356GVuMPFWiJSZCragoM"/>
    <n v="1226"/>
    <s v="make up"/>
    <n v="7"/>
    <n v="61"/>
    <n v="0.61"/>
    <b v="1"/>
    <n v="1"/>
    <x v="99"/>
    <n v="189"/>
    <n v="90"/>
    <n v="0.9"/>
    <n v="107389514"/>
    <s v="pop"/>
    <s v="2fYhqwDWXjbpjaIJPEfKFw"/>
    <n v="246"/>
    <s v="thank u, next"/>
    <d v="2019-02-08T00:00:00"/>
    <n v="2527"/>
    <n v="42.116666666666667"/>
    <n v="3.5097222222222224"/>
    <n v="12"/>
    <s v="album"/>
    <s v="Album"/>
    <n v="234"/>
  </r>
  <r>
    <s v="7tGEAA1f8MydT7eVbbO9Zy"/>
    <n v="7844"/>
    <s v="WHEN I WAS OLDER - Music Inspired By The Film ROMA"/>
    <n v="1"/>
    <n v="61"/>
    <n v="0.61"/>
    <b v="0"/>
    <n v="0"/>
    <x v="4"/>
    <n v="7"/>
    <n v="90"/>
    <n v="0.9"/>
    <n v="118692183"/>
    <s v="alternative pop, electropop, dark pop"/>
    <s v="0LgnntyagLdfW5Dz2OSYHU"/>
    <n v="3839"/>
    <s v="WHEN I WAS OLDER (Music Inspired By The Film ROMA)"/>
    <d v="2019-01-09T00:00:00"/>
    <n v="2557"/>
    <n v="42.616666666666667"/>
    <n v="3.5513888888888889"/>
    <n v="1"/>
    <s v="single"/>
    <s v="Single"/>
    <n v="45"/>
  </r>
  <r>
    <s v="7roKDmJDOzkpfGpUQJ5EnL"/>
    <n v="5306"/>
    <s v="Business Is Business (Lil Baby &amp; Gunna)"/>
    <n v="2"/>
    <n v="61"/>
    <n v="0.61"/>
    <b v="1"/>
    <n v="1"/>
    <x v="334"/>
    <n v="763"/>
    <n v="84"/>
    <n v="0.84"/>
    <n v="21662596"/>
    <s v="N/A"/>
    <s v="2yXnY2NiaZk9QiJJittS81"/>
    <n v="763"/>
    <s v="Drip Harder"/>
    <d v="2018-10-05T00:00:00"/>
    <n v="2653"/>
    <n v="44.216666666666669"/>
    <n v="3.6847222222222222"/>
    <n v="13"/>
    <s v="album"/>
    <s v="Album"/>
    <n v="27"/>
  </r>
  <r>
    <s v="37nOpaUof3d4Xsmr6moAiI"/>
    <n v="2308"/>
    <s v="Magic Shop"/>
    <n v="1"/>
    <n v="61"/>
    <n v="0.61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59"/>
  </r>
  <r>
    <s v="1rLkzFZdokhx6Wcs80uvnw"/>
    <n v="919"/>
    <s v="Dimple"/>
    <n v="5"/>
    <n v="61"/>
    <n v="0.61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27"/>
  </r>
  <r>
    <s v="3L4GsGLgxpHieVQH86H8bv"/>
    <n v="4854"/>
    <s v="Bed (feat. Ariana Grande)"/>
    <n v="6"/>
    <n v="61"/>
    <n v="0.61"/>
    <b v="1"/>
    <n v="1"/>
    <x v="401"/>
    <n v="958"/>
    <n v="84"/>
    <n v="0.84"/>
    <n v="34297934"/>
    <s v="N/A"/>
    <s v="2acDkDTWdNFie1HjcFa4Ny"/>
    <n v="3843"/>
    <s v="Queen"/>
    <d v="2018-08-10T00:00:00"/>
    <n v="2709"/>
    <n v="45.15"/>
    <n v="3.7624999999999997"/>
    <n v="19"/>
    <s v="album"/>
    <s v="Album"/>
    <n v="315"/>
  </r>
  <r>
    <s v="0syXbGoFZbTMXm8hGCEvW0"/>
    <n v="8052"/>
    <s v="Old Money"/>
    <n v="4"/>
    <n v="61"/>
    <n v="0.61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25"/>
  </r>
  <r>
    <s v="1BuZAIO8WZpavWVbbq3Lci"/>
    <n v="4373"/>
    <s v="Powerglide (feat. Juicy J) - From SR3MM"/>
    <n v="7"/>
    <n v="61"/>
    <n v="0.61"/>
    <b v="1"/>
    <n v="1"/>
    <x v="452"/>
    <n v="1099"/>
    <n v="69"/>
    <n v="0.69"/>
    <n v="7767068"/>
    <s v="N/A"/>
    <s v="4vLYreWxd2ptOAzPwTyBI3"/>
    <n v="3845"/>
    <s v="SR3MM"/>
    <d v="2018-05-04T00:00:00"/>
    <n v="2807"/>
    <n v="46.783333333333331"/>
    <n v="3.8986111111111108"/>
    <n v="27"/>
    <s v="album"/>
    <s v="Album"/>
    <n v="553"/>
  </r>
  <r>
    <s v="0MrRAUcB8AZiB9ue2VOBYe"/>
    <n v="7112"/>
    <s v="Sugar Wraith"/>
    <n v="18"/>
    <n v="61"/>
    <n v="0.61"/>
    <b v="1"/>
    <n v="1"/>
    <x v="93"/>
    <n v="175"/>
    <n v="86"/>
    <n v="0.86"/>
    <n v="47722935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8"/>
  </r>
  <r>
    <s v="4qWCFTuNnmGNdY4egtb4ZY"/>
    <n v="8260"/>
    <s v="Otherside"/>
    <n v="11"/>
    <n v="61"/>
    <n v="0.61"/>
    <b v="1"/>
    <n v="1"/>
    <x v="93"/>
    <n v="175"/>
    <n v="85"/>
    <n v="0.85"/>
    <n v="47716988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38"/>
  </r>
  <r>
    <s v="0dIoGTQXDh1wVnhIiSyYEa"/>
    <n v="3589"/>
    <s v="Bartier Cardi (feat. 21 Savage)"/>
    <n v="10"/>
    <n v="61"/>
    <n v="0.61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73"/>
  </r>
  <r>
    <s v="6osKPJp6kQwZcgUqBteJFN"/>
    <n v="3855"/>
    <s v="Safari"/>
    <n v="1"/>
    <n v="61"/>
    <n v="0.61"/>
    <b v="0"/>
    <n v="0"/>
    <x v="1125"/>
    <n v="3849"/>
    <n v="49"/>
    <n v="0.49"/>
    <n v="176530"/>
    <s v="N/A"/>
    <s v="5DQcPjyF2sqQbGVNnmkBnt"/>
    <n v="3849"/>
    <s v="Safari"/>
    <d v="2017-11-28T00:00:00"/>
    <n v="2964"/>
    <n v="49.4"/>
    <n v="4.1166666666666663"/>
    <n v="1"/>
    <s v="single"/>
    <s v="Single"/>
    <n v="312"/>
  </r>
  <r>
    <s v="5iNc4Yxd9yFHHMXQT4Cc6F"/>
    <n v="6343"/>
    <s v="Princesses Don't Cry"/>
    <n v="1"/>
    <n v="61"/>
    <n v="0.61"/>
    <b v="1"/>
    <n v="1"/>
    <x v="1126"/>
    <n v="3850"/>
    <n v="47"/>
    <n v="0.47"/>
    <n v="99069"/>
    <s v="N/A"/>
    <s v="7k3W96SdFS9aMGPeDy2fop"/>
    <n v="3850"/>
    <s v="Princesses Don't Cry"/>
    <d v="2017-09-15T00:00:00"/>
    <n v="3038"/>
    <n v="50.633333333333333"/>
    <n v="4.2194444444444441"/>
    <n v="1"/>
    <s v="single"/>
    <s v="Single"/>
    <n v="353"/>
  </r>
  <r>
    <s v="6dVZCbi9CYtD9LjAHXRjIG"/>
    <n v="4262"/>
    <s v="Mask Off (feat. Kendrick Lamar) - Remix"/>
    <n v="19"/>
    <n v="61"/>
    <n v="0.61"/>
    <b v="1"/>
    <n v="1"/>
    <x v="193"/>
    <n v="389"/>
    <n v="88"/>
    <n v="0.88"/>
    <n v="22675640"/>
    <s v="rap"/>
    <s v="17FBoXK1NU2rvJBbzdzw0r"/>
    <n v="655"/>
    <s v="FUTURE"/>
    <d v="2017-06-30T00:00:00"/>
    <n v="3115"/>
    <n v="51.916666666666664"/>
    <n v="4.3263888888888884"/>
    <n v="20"/>
    <s v="album"/>
    <s v="Album"/>
    <n v="43"/>
  </r>
  <r>
    <s v="2169IKAivSUUFGcedGASXc"/>
    <n v="1561"/>
    <s v="16 Shots"/>
    <n v="1"/>
    <n v="61"/>
    <n v="0.61"/>
    <b v="1"/>
    <n v="1"/>
    <x v="1127"/>
    <n v="3852"/>
    <n v="63"/>
    <n v="0.63"/>
    <n v="1206870"/>
    <s v="dancehall"/>
    <s v="7fhtLker4wksK42E4hyhxK"/>
    <n v="3852"/>
    <s v="16 Shots"/>
    <d v="2017-05-22T00:00:00"/>
    <n v="3154"/>
    <n v="52.56666666666667"/>
    <n v="4.3805555555555555"/>
    <n v="1"/>
    <s v="single"/>
    <s v="Single"/>
    <n v="374"/>
  </r>
  <r>
    <s v="3Lfiu5sZ4M4B6JaKMBc0FU"/>
    <n v="8020"/>
    <s v="Barcelona"/>
    <n v="13"/>
    <n v="61"/>
    <n v="0.61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18"/>
  </r>
  <r>
    <s v="4SYUUlkScpNR1QvPscXf8t"/>
    <n v="5720"/>
    <s v="Too Young"/>
    <n v="11"/>
    <n v="61"/>
    <n v="0.61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95"/>
  </r>
  <r>
    <s v="0NWqNXBJTpXbkI5rPWNy3p"/>
    <n v="1374"/>
    <s v="All I Know"/>
    <n v="16"/>
    <n v="61"/>
    <n v="0.61"/>
    <b v="1"/>
    <n v="1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535"/>
  </r>
  <r>
    <s v="6pDVjCUA3B1vg9waKutAsv"/>
    <n v="263"/>
    <s v="Attention"/>
    <n v="13"/>
    <n v="61"/>
    <n v="0.61"/>
    <b v="1"/>
    <n v="1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29"/>
  </r>
  <r>
    <s v="15k2nBQJ0teDmPZHrOXL2N"/>
    <n v="7291"/>
    <s v="Ordinary Life"/>
    <n v="14"/>
    <n v="61"/>
    <n v="0.61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69"/>
  </r>
  <r>
    <s v="5zb7npjQqoJ7Kcpq4yD9qn"/>
    <n v="4616"/>
    <s v="You Want It Darker"/>
    <n v="1"/>
    <n v="61"/>
    <n v="0.61"/>
    <b v="0"/>
    <n v="0"/>
    <x v="1075"/>
    <n v="3574"/>
    <n v="63"/>
    <n v="0.63"/>
    <n v="3702045"/>
    <s v="singer-songwriter"/>
    <s v="3jeTB3j3QmUs8SPIVleHtU"/>
    <n v="3858"/>
    <s v="You Want It Darker"/>
    <d v="2016-10-21T00:00:00"/>
    <n v="3367"/>
    <n v="56.116666666666667"/>
    <n v="4.6763888888888889"/>
    <n v="9"/>
    <s v="album"/>
    <s v="Album"/>
    <n v="473"/>
  </r>
  <r>
    <s v="5fKBwqSTuCbnJlCOpeRa3o"/>
    <n v="7552"/>
    <s v="Sexual"/>
    <n v="1"/>
    <n v="61"/>
    <n v="0.61"/>
    <b v="0"/>
    <n v="0"/>
    <x v="813"/>
    <n v="2422"/>
    <n v="59"/>
    <n v="0.59"/>
    <n v="190060"/>
    <s v="N/A"/>
    <s v="4fpw9otqwjuKWM7OLu8DgP"/>
    <n v="3859"/>
    <s v="Sexual"/>
    <d v="2016-06-30T00:00:00"/>
    <n v="3480"/>
    <n v="58"/>
    <n v="4.833333333333333"/>
    <n v="5"/>
    <s v="single"/>
    <s v="Single"/>
    <n v="314"/>
  </r>
  <r>
    <s v="2nBI3iWLhupR7LyAJ5GGkE"/>
    <n v="333"/>
    <s v="Champions"/>
    <n v="1"/>
    <n v="61"/>
    <n v="0.61"/>
    <b v="1"/>
    <n v="1"/>
    <x v="105"/>
    <n v="200"/>
    <n v="89"/>
    <n v="0.89"/>
    <n v="31038851"/>
    <s v="rap"/>
    <s v="1xuSorM2dDIiB5zhftB5NY"/>
    <n v="3860"/>
    <s v="Champions"/>
    <d v="2016-06-10T00:00:00"/>
    <n v="3500"/>
    <n v="58.333333333333336"/>
    <n v="4.8611111111111116"/>
    <n v="1"/>
    <s v="compilation"/>
    <s v="Compilation"/>
    <n v="557"/>
  </r>
  <r>
    <s v="5sjIhQzNljMVrDklI91ezp"/>
    <n v="2310"/>
    <s v="A Guy with a Girl"/>
    <n v="8"/>
    <n v="61"/>
    <n v="0.61"/>
    <b v="0"/>
    <n v="0"/>
    <x v="947"/>
    <n v="2975"/>
    <n v="69"/>
    <n v="0.69"/>
    <n v="7507062"/>
    <s v="country"/>
    <s v="4JmphteFDt5gNZbgraR9Dc"/>
    <n v="3697"/>
    <s v="If I'm Honest"/>
    <d v="2016-05-20T00:00:00"/>
    <n v="3521"/>
    <n v="58.68333333333333"/>
    <n v="4.8902777777777775"/>
    <n v="15"/>
    <s v="album"/>
    <s v="Album"/>
    <n v="315"/>
  </r>
  <r>
    <s v="1MkFj1ThZZxjYMNkczx9mk"/>
    <n v="1577"/>
    <s v="Be Alright"/>
    <n v="3"/>
    <n v="61"/>
    <n v="0.61"/>
    <b v="0"/>
    <n v="0"/>
    <x v="99"/>
    <n v="189"/>
    <n v="90"/>
    <n v="0.9"/>
    <n v="107401919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298"/>
  </r>
  <r>
    <s v="5ZKG94fnjiuMH5yrC5S9lS"/>
    <n v="14533"/>
    <s v="One Dance"/>
    <n v="12"/>
    <n v="61"/>
    <n v="0.61"/>
    <b v="0"/>
    <n v="0"/>
    <x v="88"/>
    <n v="164"/>
    <n v="95"/>
    <n v="0.95"/>
    <n v="103039388"/>
    <s v="rap"/>
    <s v="2yIwhsIWGRQzGQdn1czSK0"/>
    <n v="3863"/>
    <s v="Views"/>
    <d v="2016-05-06T00:00:00"/>
    <n v="3535"/>
    <n v="58.916666666666664"/>
    <n v="4.9097222222222223"/>
    <n v="20"/>
    <s v="album"/>
    <s v="Album"/>
    <n v="289"/>
  </r>
  <r>
    <s v="7rLDARtJALM7QdiJDMXW7m"/>
    <n v="4671"/>
    <s v="Pray You Catch Me"/>
    <n v="1"/>
    <n v="61"/>
    <n v="0.61"/>
    <b v="0"/>
    <n v="0"/>
    <x v="386"/>
    <n v="926"/>
    <n v="84"/>
    <n v="0.84"/>
    <n v="41180800"/>
    <s v="N/A"/>
    <s v="7dK54iZuOxXFarGhXwEXfF"/>
    <n v="926"/>
    <s v="Lemonade"/>
    <d v="2016-04-23T00:00:00"/>
    <n v="3548"/>
    <n v="59.133333333333333"/>
    <n v="4.927777777777778"/>
    <n v="13"/>
    <s v="album"/>
    <s v="Album"/>
    <n v="326"/>
  </r>
  <r>
    <s v="5e08a8D8T3z4LDXbUIjxKQ"/>
    <n v="7759"/>
    <s v="Wait a Minute!"/>
    <n v="13"/>
    <n v="61"/>
    <n v="0.61"/>
    <b v="0"/>
    <n v="0"/>
    <x v="342"/>
    <n v="793"/>
    <n v="68"/>
    <n v="0.68"/>
    <n v="2981133"/>
    <s v="N/A"/>
    <s v="0oFPwpDPEsrIYoeGZLFQUv"/>
    <n v="3865"/>
    <s v="ARDIPITHECUS"/>
    <d v="2015-12-18T00:00:00"/>
    <n v="3675"/>
    <n v="61.25"/>
    <n v="5.104166666666667"/>
    <n v="15"/>
    <s v="album"/>
    <s v="Album"/>
    <n v="327"/>
  </r>
  <r>
    <s v="6W9W8dSswA8KNegvl3W97V"/>
    <n v="3616"/>
    <s v="Think of You"/>
    <n v="3"/>
    <n v="61"/>
    <n v="0.61"/>
    <b v="0"/>
    <n v="0"/>
    <x v="830"/>
    <n v="2489"/>
    <n v="65"/>
    <n v="0.65"/>
    <n v="2918467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64"/>
  </r>
  <r>
    <s v="3WXhshrs1fzwF3rQE399Gq"/>
    <n v="1765"/>
    <s v="Kill V. Maim"/>
    <n v="6"/>
    <n v="61"/>
    <n v="0.61"/>
    <b v="0"/>
    <n v="0"/>
    <x v="791"/>
    <n v="2329"/>
    <n v="67"/>
    <n v="0.67"/>
    <n v="2625044"/>
    <s v="art pop"/>
    <s v="7J84ixPVFehy6FcLk8rhk3"/>
    <n v="3867"/>
    <s v="Art Angels"/>
    <d v="2015-11-06T00:00:00"/>
    <n v="3717"/>
    <n v="61.95"/>
    <n v="5.1625000000000005"/>
    <n v="14"/>
    <s v="album"/>
    <s v="Album"/>
    <n v="41"/>
  </r>
  <r>
    <s v="7KxhSJOYiqCDclXDBNlFSZ"/>
    <n v="7862"/>
    <s v="Kill Em With Kindness"/>
    <n v="2"/>
    <n v="61"/>
    <n v="0.61"/>
    <b v="0"/>
    <n v="0"/>
    <x v="438"/>
    <n v="1060"/>
    <n v="81"/>
    <n v="0.81"/>
    <n v="53263844"/>
    <s v="N/A"/>
    <s v="3Kbuu2tHsIbplFUkB7a5oE"/>
    <n v="2305"/>
    <s v="Revival (Deluxe)"/>
    <d v="2015-10-09T00:00:00"/>
    <n v="3745"/>
    <n v="62.416666666666664"/>
    <n v="5.2013888888888884"/>
    <n v="16"/>
    <s v="album"/>
    <s v="Album"/>
    <n v="363"/>
  </r>
  <r>
    <s v="1XazlqB4YAtvouCmJPWXlM"/>
    <n v="5474"/>
    <s v="Wanna Be That Song"/>
    <n v="4"/>
    <n v="61"/>
    <n v="0.61"/>
    <b v="0"/>
    <n v="0"/>
    <x v="1128"/>
    <n v="3869"/>
    <n v="56"/>
    <n v="0.56000000000000005"/>
    <n v="1494083"/>
    <s v="country, christmas"/>
    <s v="5Og3UBs6tCL47yee1ukYgw"/>
    <n v="3869"/>
    <s v="Illinois"/>
    <d v="2015-09-11T00:00:00"/>
    <n v="3773"/>
    <n v="62.883333333333333"/>
    <n v="5.240277777777778"/>
    <n v="12"/>
    <s v="album"/>
    <s v="Album"/>
    <n v="393"/>
  </r>
  <r>
    <s v="0wzPHTgOtFIDhk2rD3Au4x"/>
    <n v="5959"/>
    <s v="Angel"/>
    <n v="14"/>
    <n v="61"/>
    <n v="0.61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628"/>
  </r>
  <r>
    <s v="6mH3qVIeOsnQIAho5eWwhH"/>
    <n v="3827"/>
    <s v="Cups (Pitch Perfect’s “When I’m Gone”) - Pop Version"/>
    <n v="1"/>
    <n v="61"/>
    <n v="0.61"/>
    <b v="0"/>
    <n v="0"/>
    <x v="1129"/>
    <n v="3871"/>
    <n v="62"/>
    <n v="0.62"/>
    <n v="390914"/>
    <s v="childrens music&quot;&quot;"/>
    <s v="3C81mDhWllB5q56pfvik3U"/>
    <n v="3871"/>
    <s v="Ultimate Pitch Perfect (Original Motion Picture Soundtrack)"/>
    <d v="2015-02-10T00:00:00"/>
    <n v="3986"/>
    <n v="66.433333333333337"/>
    <n v="5.5361111111111114"/>
    <n v="24"/>
    <s v="compilation"/>
    <s v="Compilation"/>
    <n v="213"/>
  </r>
  <r>
    <s v="5b2bu6yyATC1zMXDGScJ2d"/>
    <n v="4100"/>
    <s v="Hey Mama (feat. Nicki Minaj, Bebe Rexha &amp; Afrojack)"/>
    <n v="10"/>
    <n v="61"/>
    <n v="0.61"/>
    <b v="0"/>
    <n v="0"/>
    <x v="126"/>
    <n v="239"/>
    <n v="87"/>
    <n v="0.87"/>
    <n v="27139342"/>
    <s v="edm"/>
    <s v="3UEEPh5wsdhP7SKC31yvhu"/>
    <n v="3872"/>
    <s v="Listen (Deluxe)"/>
    <d v="2014-11-10T00:00:00"/>
    <n v="4078"/>
    <n v="67.966666666666669"/>
    <n v="5.6638888888888888"/>
    <n v="18"/>
    <s v="album"/>
    <s v="Album"/>
    <n v="32"/>
  </r>
  <r>
    <s v="6rZVy6FIG7lSJQMFXHo12z"/>
    <n v="708"/>
    <s v="New Romantics"/>
    <n v="16"/>
    <n v="61"/>
    <n v="0.61"/>
    <b v="0"/>
    <n v="0"/>
    <x v="1"/>
    <n v="2"/>
    <n v="100"/>
    <n v="1"/>
    <n v="145396321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384"/>
  </r>
  <r>
    <s v="5lvnGiTAH9BVlJLHc0DXZz"/>
    <n v="6429"/>
    <s v="Just A Little Bit Of Your Heart"/>
    <n v="10"/>
    <n v="61"/>
    <n v="0.61"/>
    <b v="0"/>
    <n v="0"/>
    <x v="99"/>
    <n v="189"/>
    <n v="90"/>
    <n v="0.9"/>
    <n v="107401919"/>
    <s v="pop"/>
    <s v="6EVYTRG1drKdO8OnIQBeEj"/>
    <n v="189"/>
    <s v="My Everything (Deluxe)"/>
    <d v="2014-08-22T00:00:00"/>
    <n v="4158"/>
    <n v="69.3"/>
    <n v="5.7749999999999995"/>
    <n v="15"/>
    <s v="album"/>
    <s v="Album"/>
    <n v="387"/>
  </r>
  <r>
    <s v="5cct9ToyRPLyfELg3JfWqx"/>
    <n v="791"/>
    <s v="Daughter of a Cop"/>
    <n v="8"/>
    <n v="61"/>
    <n v="0.61"/>
    <b v="0"/>
    <n v="0"/>
    <x v="78"/>
    <n v="143"/>
    <n v="79"/>
    <n v="0.79"/>
    <n v="12544566"/>
    <s v="N/A"/>
    <s v="4Hai0uVzRbyTSaTPzxTY4e"/>
    <n v="143"/>
    <s v="French Exit"/>
    <d v="2014-06-05T00:00:00"/>
    <n v="4236"/>
    <n v="70.599999999999994"/>
    <n v="5.8833333333333329"/>
    <n v="12"/>
    <s v="album"/>
    <s v="Album"/>
    <n v="255"/>
  </r>
  <r>
    <s v="2xLOMHjkOK8nzxJ4r6yOKR"/>
    <n v="3597"/>
    <s v="Birthday"/>
    <n v="3"/>
    <n v="61"/>
    <n v="0.61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58"/>
  </r>
  <r>
    <s v="5KONnBIQ9LqCxyeSPin26k"/>
    <n v="10687"/>
    <s v="Trumpets"/>
    <n v="3"/>
    <n v="61"/>
    <n v="0.61"/>
    <b v="0"/>
    <n v="0"/>
    <x v="508"/>
    <n v="1265"/>
    <n v="76"/>
    <n v="0.76"/>
    <n v="12460242"/>
    <s v="N/A"/>
    <s v="4PeZu0It7qVrTG40t3HM9A"/>
    <n v="2857"/>
    <s v="Talk Dirty"/>
    <d v="2013-09-16T00:00:00"/>
    <n v="4498"/>
    <n v="74.966666666666669"/>
    <n v="6.2472222222222227"/>
    <n v="11"/>
    <s v="album"/>
    <s v="Album"/>
    <n v="362"/>
  </r>
  <r>
    <s v="1mUG7ftwIxuq5fhMPkyM02"/>
    <n v="2969"/>
    <s v="Flight"/>
    <n v="16"/>
    <n v="61"/>
    <n v="0.61"/>
    <b v="0"/>
    <n v="0"/>
    <x v="662"/>
    <n v="1807"/>
    <n v="77"/>
    <n v="0.77"/>
    <n v="4779199"/>
    <s v="soundtrack"/>
    <s v="2rgInD5nZNONheZwqir4Xg"/>
    <n v="3878"/>
    <s v="Man of Steel (Original Motion Picture Soundtrack)"/>
    <d v="2013-06-11T00:00:00"/>
    <n v="4595"/>
    <n v="76.583333333333329"/>
    <n v="6.3819444444444438"/>
    <n v="18"/>
    <s v="album"/>
    <s v="Album"/>
    <n v="43"/>
  </r>
  <r>
    <s v="285ieonEuLkll3zknYK2TY"/>
    <n v="7894"/>
    <s v="The Last of Us"/>
    <n v="3"/>
    <n v="61"/>
    <n v="0.61"/>
    <b v="0"/>
    <n v="0"/>
    <x v="1130"/>
    <n v="3879"/>
    <n v="63"/>
    <n v="0.63"/>
    <n v="394210"/>
    <s v="soundtrack"/>
    <s v="2GFFxj8aR2XpwIMYanOPjh"/>
    <n v="3879"/>
    <s v="The Last of Us"/>
    <d v="2013-06-07T00:00:00"/>
    <n v="4599"/>
    <n v="76.650000000000006"/>
    <n v="6.3875000000000002"/>
    <n v="30"/>
    <s v="album"/>
    <s v="Album"/>
    <n v="305"/>
  </r>
  <r>
    <s v="7s0lDK7y3XLmI7tcsRAbW0"/>
    <n v="1029"/>
    <s v="My Songs Know What You Did In The Dark (Light Em Up)"/>
    <n v="2"/>
    <n v="61"/>
    <n v="0.61"/>
    <b v="0"/>
    <n v="0"/>
    <x v="244"/>
    <n v="542"/>
    <n v="77"/>
    <n v="0.77"/>
    <n v="11415072"/>
    <s v="emo, pop punk"/>
    <s v="0EVJX4RlYKuApsAN5CaDa3"/>
    <n v="3880"/>
    <s v="Save Rock And Roll"/>
    <d v="2013-04-12T00:00:00"/>
    <n v="4655"/>
    <n v="77.583333333333329"/>
    <n v="6.4652777777777777"/>
    <n v="11"/>
    <s v="album"/>
    <s v="Album"/>
    <n v="311"/>
  </r>
  <r>
    <s v="1FaHPLv48VjsTkPCQOH7bv"/>
    <n v="1014"/>
    <s v="Carmen"/>
    <n v="9"/>
    <n v="61"/>
    <n v="0.61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14"/>
  </r>
  <r>
    <s v="3uUCgL0cbSd0isnqhHCm1f"/>
    <n v="3"/>
    <s v="Off To The Races"/>
    <n v="2"/>
    <n v="61"/>
    <n v="0.61"/>
    <b v="0"/>
    <n v="0"/>
    <x v="55"/>
    <n v="100"/>
    <n v="88"/>
    <n v="0.88"/>
    <n v="51847587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99"/>
  </r>
  <r>
    <s v="5SXsXjVJCWeJuf7FHvgBYR"/>
    <n v="8432"/>
    <s v="The Avengers"/>
    <n v="18"/>
    <n v="61"/>
    <n v="0.61"/>
    <b v="0"/>
    <n v="0"/>
    <x v="1131"/>
    <n v="3883"/>
    <n v="57"/>
    <n v="0.56999999999999995"/>
    <n v="327242"/>
    <s v="soundtrack"/>
    <s v="3wvpIkfl4oOgZLMaQBWadf"/>
    <n v="3883"/>
    <s v="The Avengers (Original Motion Picture Soundtrack)"/>
    <d v="2012-01-01T00:00:00"/>
    <n v="5122"/>
    <n v="85.36666666666666"/>
    <n v="7.113888888888888"/>
    <n v="18"/>
    <s v="album"/>
    <s v="Album"/>
    <n v="205"/>
  </r>
  <r>
    <s v="0w9LJae3sVlZlH2CnxTInF"/>
    <n v="2233"/>
    <s v="God Gave Me You"/>
    <n v="3"/>
    <n v="61"/>
    <n v="0.61"/>
    <b v="0"/>
    <n v="0"/>
    <x v="947"/>
    <n v="2975"/>
    <n v="69"/>
    <n v="0.69"/>
    <n v="7506632"/>
    <s v="country"/>
    <s v="1WXCjIDp84rJN6Sa1Um9kJ"/>
    <n v="3884"/>
    <s v="Red River Blue (Deluxe Edition)"/>
    <d v="2011-07-12T00:00:00"/>
    <n v="5295"/>
    <n v="88.25"/>
    <n v="7.354166666666667"/>
    <n v="13"/>
    <s v="album"/>
    <s v="Album"/>
    <n v="382"/>
  </r>
  <r>
    <s v="1zv3WFUbZ5vPxFq9I2jAU1"/>
    <n v="4247"/>
    <s v="We Found Love"/>
    <n v="3"/>
    <n v="61"/>
    <n v="0.61"/>
    <b v="0"/>
    <n v="0"/>
    <x v="57"/>
    <n v="103"/>
    <n v="90"/>
    <n v="0.9"/>
    <n v="68997177"/>
    <s v="pop, r&amp;b"/>
    <s v="16ySsalaP2FiKVDlYCWnYh"/>
    <n v="3885"/>
    <s v="Talk That Talk (Explicit)"/>
    <d v="2011-01-01T00:00:00"/>
    <n v="5487"/>
    <n v="91.45"/>
    <n v="7.6208333333333336"/>
    <n v="11"/>
    <s v="album"/>
    <s v="Album"/>
    <n v="358"/>
  </r>
  <r>
    <s v="2q6fxAvSpqXR4jx9Ne7RGz"/>
    <n v="3985"/>
    <s v="Main Title"/>
    <n v="1"/>
    <n v="61"/>
    <n v="0.61"/>
    <b v="0"/>
    <n v="0"/>
    <x v="1132"/>
    <n v="3886"/>
    <n v="65"/>
    <n v="0.65"/>
    <n v="718358"/>
    <s v="soundtrack"/>
    <s v="5P9JZJW0itEaDK5RfWiSuZ"/>
    <n v="3886"/>
    <s v="Game Of Thrones (Music From The HBO Series)"/>
    <d v="2011-01-01T00:00:00"/>
    <n v="5487"/>
    <n v="91.45"/>
    <n v="7.6208333333333336"/>
    <n v="29"/>
    <s v="album"/>
    <s v="Album"/>
    <n v="177"/>
  </r>
  <r>
    <s v="1uN0f4NqMDcReSwXO6PLuG"/>
    <n v="4044"/>
    <s v="Where Have You Been"/>
    <n v="2"/>
    <n v="61"/>
    <n v="0.61"/>
    <b v="0"/>
    <n v="0"/>
    <x v="57"/>
    <n v="103"/>
    <n v="90"/>
    <n v="0.9"/>
    <n v="69014420"/>
    <s v="pop, r&amp;b"/>
    <s v="16ySsalaP2FiKVDlYCWnYh"/>
    <n v="3885"/>
    <s v="Talk That Talk (Explicit)"/>
    <d v="2011-01-01T00:00:00"/>
    <n v="5487"/>
    <n v="91.45"/>
    <n v="7.6208333333333336"/>
    <n v="11"/>
    <s v="album"/>
    <s v="Album"/>
    <n v="404"/>
  </r>
  <r>
    <s v="3uIGef7OSXkFdqxjFWn2o6"/>
    <n v="1662"/>
    <s v="Gold Dust - Radio Edit"/>
    <n v="1"/>
    <n v="61"/>
    <n v="0.61"/>
    <b v="0"/>
    <n v="0"/>
    <x v="1133"/>
    <n v="3888"/>
    <n v="54"/>
    <n v="0.54"/>
    <n v="273600"/>
    <s v="drum and bass"/>
    <s v="72pxVZhIJtMGWwgEEu5epX"/>
    <n v="3888"/>
    <s v="Gold Dust"/>
    <d v="2010-07-30T00:00:00"/>
    <n v="5642"/>
    <n v="94.033333333333331"/>
    <n v="7.8361111111111112"/>
    <n v="6"/>
    <s v="album"/>
    <s v="Album"/>
    <n v="32"/>
  </r>
  <r>
    <s v="0dyWQoMOU9oERL6c9vxtRp"/>
    <n v="104"/>
    <s v="25 To Life"/>
    <n v="12"/>
    <n v="61"/>
    <n v="0.61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02"/>
  </r>
  <r>
    <s v="0JcKdUGNR7zI4jJDLyYXbi"/>
    <n v="318"/>
    <s v="Stuck Like Glue"/>
    <n v="3"/>
    <n v="61"/>
    <n v="0.61"/>
    <b v="0"/>
    <n v="0"/>
    <x v="1134"/>
    <n v="3890"/>
    <n v="54"/>
    <n v="0.54"/>
    <n v="1993973"/>
    <s v="country"/>
    <s v="6tRJWFLsUW4HuiXHlOSnwf"/>
    <n v="3890"/>
    <s v="The Incredible Machine"/>
    <d v="2010-01-01T00:00:00"/>
    <n v="5852"/>
    <n v="97.533333333333331"/>
    <n v="8.1277777777777782"/>
    <n v="11"/>
    <s v="album"/>
    <s v="Album"/>
    <n v="412"/>
  </r>
  <r>
    <s v="2rDwdvBma1O1eLzo29p2cr"/>
    <n v="6257"/>
    <s v="Whataya Want from Me"/>
    <n v="3"/>
    <n v="61"/>
    <n v="0.61"/>
    <b v="0"/>
    <n v="0"/>
    <x v="1135"/>
    <n v="3891"/>
    <n v="57"/>
    <n v="0.56999999999999995"/>
    <n v="1638163"/>
    <s v="N/A"/>
    <s v="0cUNjl7p6LYZJkKXJWzqP0"/>
    <n v="3891"/>
    <s v="For Your Entertainment"/>
    <d v="2009-11-23T00:00:00"/>
    <n v="5891"/>
    <n v="98.183333333333337"/>
    <n v="8.1819444444444454"/>
    <n v="14"/>
    <s v="album"/>
    <s v="Album"/>
    <n v="378"/>
  </r>
  <r>
    <s v="05UMQXFCsa9oPnLgfJHVyF"/>
    <n v="6509"/>
    <s v="Ezio's Family"/>
    <n v="3"/>
    <n v="61"/>
    <n v="0.61"/>
    <b v="0"/>
    <n v="0"/>
    <x v="1136"/>
    <n v="3892"/>
    <n v="55"/>
    <n v="0.55000000000000004"/>
    <n v="131979"/>
    <s v="soundtrack"/>
    <s v="09ixa10YNG75H0HDKbMAiZ"/>
    <n v="3892"/>
    <s v="Assassin's Creed 2 (Original Game Soundtrack)"/>
    <d v="2009-11-16T00:00:00"/>
    <n v="5898"/>
    <n v="98.3"/>
    <n v="8.1916666666666664"/>
    <n v="35"/>
    <s v="album"/>
    <s v="Album"/>
    <n v="396"/>
  </r>
  <r>
    <s v="6pymOcrCnMuCWdgGVTvUgP"/>
    <n v="1436"/>
    <s v="3"/>
    <n v="57"/>
    <n v="61"/>
    <n v="0.61"/>
    <b v="0"/>
    <n v="0"/>
    <x v="109"/>
    <n v="206"/>
    <n v="80"/>
    <n v="0.8"/>
    <n v="17755451"/>
    <s v="pop"/>
    <s v="325wcm5wMnlfjmKZ8PXIIn"/>
    <n v="3893"/>
    <s v="The Singles Collection"/>
    <d v="2009-11-09T00:00:00"/>
    <n v="5905"/>
    <n v="98.416666666666671"/>
    <n v="8.2013888888888893"/>
    <n v="58"/>
    <s v="compilation"/>
    <s v="Compilation"/>
    <n v="355"/>
  </r>
  <r>
    <s v="6Qh10T7u43YciJsJa99R3v"/>
    <n v="978"/>
    <s v="Dance In The Dark"/>
    <n v="5"/>
    <n v="61"/>
    <n v="0.61"/>
    <b v="1"/>
    <n v="1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81"/>
  </r>
  <r>
    <s v="2fQ6sBFWaLv2Gxos4igHLy"/>
    <n v="139"/>
    <s v="Say Aah (feat. Fabolous)"/>
    <n v="7"/>
    <n v="61"/>
    <n v="0.61"/>
    <b v="0"/>
    <n v="0"/>
    <x v="1021"/>
    <n v="3363"/>
    <n v="69"/>
    <n v="0.69"/>
    <n v="7744534"/>
    <s v="r&amp;b"/>
    <s v="44jrX3SThj7pFjOzUTLm85"/>
    <n v="3895"/>
    <s v="Ready (Deluxe)"/>
    <d v="2009-08-31T00:00:00"/>
    <n v="5975"/>
    <n v="99.583333333333329"/>
    <n v="8.2986111111111107"/>
    <n v="20"/>
    <s v="album"/>
    <s v="Album"/>
    <n v="345"/>
  </r>
  <r>
    <s v="0UqDHyajhOTknbgj1IjuNM"/>
    <n v="2318"/>
    <s v="Girl With One Eye"/>
    <n v="6"/>
    <n v="61"/>
    <n v="0.61"/>
    <b v="0"/>
    <n v="0"/>
    <x v="304"/>
    <n v="691"/>
    <n v="77"/>
    <n v="0.77"/>
    <n v="7220459"/>
    <s v="baroque pop"/>
    <s v="1rLLyY5p6HXNl2lKzINWp5"/>
    <n v="691"/>
    <s v="Lungs (Deluxe Version)"/>
    <d v="2009-06-30T00:00:00"/>
    <n v="6037"/>
    <n v="100.61666666666666"/>
    <n v="8.3847222222222211"/>
    <n v="20"/>
    <s v="album"/>
    <s v="Album"/>
    <n v="364"/>
  </r>
  <r>
    <s v="4b0XF7CDpJEBAdVHMw7amV"/>
    <n v="2801"/>
    <s v="Just Got Started Lovin' You"/>
    <n v="2"/>
    <n v="61"/>
    <n v="0.61"/>
    <b v="0"/>
    <n v="0"/>
    <x v="1137"/>
    <n v="3897"/>
    <n v="43"/>
    <n v="0.43"/>
    <n v="104190"/>
    <s v="country, acoustic country"/>
    <s v="79uExtsVJH2aNcS2Xu4Cim"/>
    <n v="3897"/>
    <s v="Sunset Man (Standard Version)"/>
    <d v="2008-04-07T00:00:00"/>
    <n v="6486"/>
    <n v="108.1"/>
    <n v="9.0083333333333329"/>
    <n v="11"/>
    <s v="album"/>
    <s v="Album"/>
    <n v="391"/>
  </r>
  <r>
    <s v="4u4VElxO7JM4IR4jR4TL1s"/>
    <n v="3603"/>
    <s v="Arrival to Earth"/>
    <n v="12"/>
    <n v="61"/>
    <n v="0.61"/>
    <b v="0"/>
    <n v="0"/>
    <x v="1138"/>
    <n v="3898"/>
    <n v="57"/>
    <n v="0.56999999999999995"/>
    <n v="218503"/>
    <s v="soundtrack"/>
    <s v="2bTtOvLX0HONkxoQx3ir7U"/>
    <n v="3898"/>
    <s v="Transformers: The Score"/>
    <d v="2007-10-01T00:00:00"/>
    <n v="6675"/>
    <n v="111.25"/>
    <n v="9.2708333333333339"/>
    <n v="20"/>
    <s v="compilation"/>
    <s v="Compilation"/>
    <n v="544"/>
  </r>
  <r>
    <s v="7huo2wvrCgRucUsjdSDLQV"/>
    <n v="6525"/>
    <s v="Ain't No Other Man"/>
    <n v="4"/>
    <n v="61"/>
    <n v="0.61"/>
    <b v="0"/>
    <n v="0"/>
    <x v="313"/>
    <n v="704"/>
    <n v="76"/>
    <n v="0.76"/>
    <n v="9247395"/>
    <s v="N/A"/>
    <s v="0zRJsgzHZUUdk8Rjk6Segd"/>
    <n v="3899"/>
    <s v="Back To Basics"/>
    <d v="2006-08-14T00:00:00"/>
    <n v="7088"/>
    <n v="118.13333333333334"/>
    <n v="9.844444444444445"/>
    <n v="22"/>
    <s v="album"/>
    <s v="Album"/>
    <n v="381"/>
  </r>
  <r>
    <s v="7g8cjrj0sXScNE727685JE"/>
    <n v="243"/>
    <s v="Kernkraft 400 - DJ Gius Mix, Radio Edit"/>
    <n v="3"/>
    <n v="61"/>
    <n v="0.61"/>
    <b v="0"/>
    <n v="0"/>
    <x v="1139"/>
    <n v="3900"/>
    <n v="46"/>
    <n v="0.46"/>
    <n v="53901"/>
    <s v="N/A"/>
    <s v="2qmrRoUZQemrKFr9PBMDHd"/>
    <n v="3900"/>
    <s v="Kernkraft 400 Single Mixes"/>
    <d v="2006-03-07T00:00:00"/>
    <n v="7248"/>
    <n v="120.8"/>
    <n v="10.066666666666666"/>
    <n v="3"/>
    <s v="single"/>
    <s v="Single"/>
    <n v="345"/>
  </r>
  <r>
    <s v="3sckKKIx96cjPXtiqPHCTB"/>
    <n v="8344"/>
    <s v="Only U - No Intro"/>
    <n v="4"/>
    <n v="61"/>
    <n v="0.61"/>
    <b v="0"/>
    <n v="0"/>
    <x v="1140"/>
    <n v="3901"/>
    <n v="70"/>
    <n v="0.7"/>
    <n v="3561441"/>
    <s v="r&amp;b"/>
    <s v="3oL0vq8diYrPLGWVgjJBPD"/>
    <n v="3901"/>
    <s v="Concrete Rose"/>
    <d v="2004-01-01T00:00:00"/>
    <n v="8044"/>
    <n v="134.06666666666666"/>
    <n v="11.172222222222222"/>
    <n v="17"/>
    <s v="album"/>
    <s v="Album"/>
    <n v="31"/>
  </r>
  <r>
    <s v="7jSQaXLzpLHjSQTev2krvT"/>
    <n v="7718"/>
    <s v="Nemo Egg (Main Title)"/>
    <n v="3"/>
    <n v="61"/>
    <n v="0.61"/>
    <b v="0"/>
    <n v="0"/>
    <x v="1141"/>
    <n v="3902"/>
    <n v="60"/>
    <n v="0.6"/>
    <n v="277520"/>
    <s v="soundtrack"/>
    <s v="2kJpuz9FOqX5riMjGwihhY"/>
    <n v="3902"/>
    <s v="Finding Nemo (Original Motion Picture Soundtrack)"/>
    <d v="2003-05-20T00:00:00"/>
    <n v="8270"/>
    <n v="137.83333333333334"/>
    <n v="11.486111111111112"/>
    <n v="40"/>
    <s v="album"/>
    <s v="Album"/>
    <n v="126"/>
  </r>
  <r>
    <s v="4AD2dterIUjNt1LFNI9Bvi"/>
    <n v="1529"/>
    <s v="He's a Pirate"/>
    <n v="15"/>
    <n v="61"/>
    <n v="0.61"/>
    <b v="0"/>
    <n v="0"/>
    <x v="1004"/>
    <n v="3237"/>
    <n v="62"/>
    <n v="0.62"/>
    <n v="143332"/>
    <s v="soundtrack"/>
    <s v="46co3YFtDUWwq1DiazleHP"/>
    <n v="3903"/>
    <s v="Pirates Of The Caribbean Original Soundtrack"/>
    <d v="2003-01-01T00:00:00"/>
    <n v="8409"/>
    <n v="140.15"/>
    <n v="11.679166666666667"/>
    <n v="15"/>
    <s v="compilation"/>
    <s v="Compilation"/>
    <n v="15"/>
  </r>
  <r>
    <s v="6YgV0EF8xJMZz0Zm6BTaT4"/>
    <m/>
    <s v="This Love"/>
    <n v="2"/>
    <n v="61"/>
    <n v="0.61"/>
    <b v="0"/>
    <n v="0"/>
    <x v="138"/>
    <n v="261"/>
    <n v="85"/>
    <n v="0.85"/>
    <n v="45764832"/>
    <s v="pop"/>
    <s v="1Rv9WRKyYhFaGbuYDaQunN"/>
    <n v="3904"/>
    <s v="Songs About Jane"/>
    <d v="2002-06-25T00:00:00"/>
    <n v="8599"/>
    <n v="143.31666666666666"/>
    <n v="11.943055555555555"/>
    <n v="12"/>
    <s v="album"/>
    <s v="Album"/>
    <n v="343"/>
  </r>
  <r>
    <s v="73qINA7ccO03wxD8nsJalr"/>
    <m/>
    <s v="When The Music Stops"/>
    <n v="16"/>
    <n v="61"/>
    <n v="0.61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48"/>
  </r>
  <r>
    <s v="27mgDrExPa3obPAYXd3yQg"/>
    <m/>
    <s v="Square Dance"/>
    <n v="5"/>
    <n v="61"/>
    <n v="0.61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39"/>
  </r>
  <r>
    <s v="2DHgvPQD1jApRnT1DBZdrS"/>
    <m/>
    <s v="High Speed"/>
    <n v="8"/>
    <n v="61"/>
    <n v="0.61"/>
    <b v="0"/>
    <n v="0"/>
    <x v="22"/>
    <n v="45"/>
    <n v="88"/>
    <n v="0.88"/>
    <n v="60830643"/>
    <s v="N/A"/>
    <s v="6ZG5lRT77aJ3btmArcykra"/>
    <n v="45"/>
    <s v="Parachutes"/>
    <d v="2000-07-10T00:00:00"/>
    <n v="9314"/>
    <n v="155.23333333333332"/>
    <n v="12.93611111111111"/>
    <n v="10"/>
    <s v="album"/>
    <s v="Album"/>
    <n v="427"/>
  </r>
  <r>
    <s v="2p9sprAX27D6U5cuSE9NsM"/>
    <m/>
    <s v="When I B On Tha Mic"/>
    <n v="3"/>
    <n v="61"/>
    <n v="0.61"/>
    <b v="1"/>
    <n v="1"/>
    <x v="1142"/>
    <n v="3908"/>
    <n v="55"/>
    <n v="0.55000000000000004"/>
    <n v="1017891"/>
    <s v="east coast hip hop, old school hip hop, hip hop"/>
    <s v="3mvWfqa4cceoGyA7qECPWH"/>
    <n v="3908"/>
    <s v="The Master"/>
    <d v="1999-11-30T00:00:00"/>
    <n v="9537"/>
    <n v="158.94999999999999"/>
    <n v="13.245833333333332"/>
    <n v="17"/>
    <s v="album"/>
    <s v="Album"/>
    <n v="371"/>
  </r>
  <r>
    <s v="0uhYgQQ6WX9rCONnum7Fmw"/>
    <m/>
    <s v="I Know"/>
    <n v="10"/>
    <n v="61"/>
    <n v="0.61"/>
    <b v="0"/>
    <n v="0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491"/>
  </r>
  <r>
    <s v="0gTRROuntlrPQ64W3J2Etv"/>
    <m/>
    <s v="Electioneering"/>
    <n v="8"/>
    <n v="61"/>
    <n v="0.61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384"/>
  </r>
  <r>
    <s v="22yxHt6UqZpH7tP6W4PooI"/>
    <m/>
    <s v="For The Love Of A Princess"/>
    <n v="11"/>
    <n v="61"/>
    <n v="0.61"/>
    <b v="0"/>
    <n v="0"/>
    <x v="1143"/>
    <n v="3911"/>
    <n v="63"/>
    <n v="0.63"/>
    <n v="350647"/>
    <s v="soundtrack"/>
    <s v="11RrIE8R4WdmybwaItRa97"/>
    <n v="3911"/>
    <s v="Braveheart (Original Motion Picture Soundtrack)"/>
    <d v="1995-01-01T00:00:00"/>
    <n v="11331"/>
    <n v="188.85"/>
    <n v="15.737499999999999"/>
    <n v="18"/>
    <s v="album"/>
    <s v="Album"/>
    <n v="412"/>
  </r>
  <r>
    <s v="48YkpE5enOln5c7jXSTuHL"/>
    <m/>
    <s v="About A Girl - Live"/>
    <n v="1"/>
    <n v="61"/>
    <n v="0.61"/>
    <b v="0"/>
    <n v="0"/>
    <x v="151"/>
    <n v="289"/>
    <n v="81"/>
    <n v="0.81"/>
    <n v="23384088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363"/>
  </r>
  <r>
    <s v="4LrGrY6IyJUlkFu6Ms4myU"/>
    <m/>
    <s v="The Sweetest Taboo"/>
    <n v="5"/>
    <n v="61"/>
    <n v="0.61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61"/>
  </r>
  <r>
    <s v="49t1GWE6ZiEoBgN92oMDdM"/>
    <m/>
    <s v="Doll Parts"/>
    <n v="6"/>
    <n v="61"/>
    <n v="0.61"/>
    <b v="0"/>
    <n v="0"/>
    <x v="1144"/>
    <n v="3914"/>
    <n v="61"/>
    <n v="0.61"/>
    <n v="1440778"/>
    <s v="riot grrrl, grunge"/>
    <s v="2Rwf2nPYZQ9aIe4QXACTC7"/>
    <n v="3914"/>
    <s v="Live Through This"/>
    <d v="1994-01-01T00:00:00"/>
    <n v="11696"/>
    <n v="194.93333333333334"/>
    <n v="16.244444444444444"/>
    <n v="12"/>
    <s v="album"/>
    <s v="Album"/>
    <n v="353"/>
  </r>
  <r>
    <s v="3w5Ekq9O8g0gGFEsT77Ydi"/>
    <m/>
    <s v="Serve The Servants"/>
    <n v="1"/>
    <n v="61"/>
    <n v="0.61"/>
    <b v="0"/>
    <n v="0"/>
    <x v="151"/>
    <n v="289"/>
    <n v="81"/>
    <n v="0.81"/>
    <n v="23384088"/>
    <s v="grunge, rock"/>
    <s v="7wOOA7l306K8HfBKfPoafr"/>
    <n v="3915"/>
    <s v="In Utero"/>
    <d v="1993-09-21T00:00:00"/>
    <n v="11798"/>
    <n v="196.63333333333333"/>
    <n v="16.386111111111109"/>
    <n v="12"/>
    <s v="album"/>
    <s v="Album"/>
    <n v="361"/>
  </r>
  <r>
    <s v="36yUCSB9OaMz0RMUQDOSpT"/>
    <m/>
    <s v="Let Me Ride"/>
    <n v="3"/>
    <n v="61"/>
    <n v="0.61"/>
    <b v="1"/>
    <n v="1"/>
    <x v="218"/>
    <n v="472"/>
    <n v="78"/>
    <n v="0.78"/>
    <n v="15085473"/>
    <s v="old school hip hop, g-funk, gangster rap, west coast hip hop, hip hop, rap"/>
    <s v="2V5rhszUpCudPcb01zevOt"/>
    <n v="1318"/>
    <s v="The Chronic"/>
    <d v="1992-12-15T00:00:00"/>
    <n v="12078"/>
    <n v="201.3"/>
    <n v="16.775000000000002"/>
    <n v="16"/>
    <s v="album"/>
    <s v="Album"/>
    <n v="433"/>
  </r>
  <r>
    <s v="0PsBdKWnOQGMo9smobflvy"/>
    <m/>
    <s v="Bubba Shot The Jukebox"/>
    <n v="6"/>
    <n v="61"/>
    <n v="0.61"/>
    <b v="0"/>
    <n v="0"/>
    <x v="1145"/>
    <n v="3917"/>
    <n v="55"/>
    <n v="0.55000000000000004"/>
    <n v="846642"/>
    <s v="classic country, country, traditional country, honky tonk"/>
    <s v="3GAq1vI6aQ5gZu53e8DZFy"/>
    <n v="3917"/>
    <s v="Longnecks &amp; Short Stories"/>
    <d v="1992-01-01T00:00:00"/>
    <n v="12427"/>
    <n v="207.11666666666667"/>
    <n v="17.259722222222223"/>
    <n v="10"/>
    <s v="album"/>
    <s v="Album"/>
    <n v="309"/>
  </r>
  <r>
    <s v="7rKyITVLEwldhdXIy7P6Vw"/>
    <m/>
    <s v="Closer to Fine"/>
    <n v="1"/>
    <n v="61"/>
    <n v="0.61"/>
    <b v="0"/>
    <n v="0"/>
    <x v="1146"/>
    <n v="3918"/>
    <n v="51"/>
    <n v="0.51"/>
    <n v="391604"/>
    <s v="N/A"/>
    <s v="1rkuKm5mDoauq9XKjRV94x"/>
    <n v="3918"/>
    <s v="Indigo Girls (Expanded Edition)"/>
    <d v="1989-06-30T00:00:00"/>
    <n v="13342"/>
    <n v="222.36666666666667"/>
    <n v="18.530555555555555"/>
    <n v="12"/>
    <s v="album"/>
    <s v="Album"/>
    <n v="402"/>
  </r>
  <r>
    <s v="2KCJYwlBWxdlwyIYckIf6V"/>
    <m/>
    <s v="Rag Doll"/>
    <n v="3"/>
    <n v="61"/>
    <n v="0.61"/>
    <b v="0"/>
    <n v="0"/>
    <x v="895"/>
    <n v="2722"/>
    <n v="75"/>
    <n v="0.75"/>
    <n v="16040003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42"/>
  </r>
  <r>
    <s v="6S3JlDAGk3uu3NtZbPnuhS"/>
    <m/>
    <s v="Baby Blue - Remastered 2010"/>
    <n v="2"/>
    <n v="61"/>
    <n v="0.61"/>
    <b v="0"/>
    <n v="0"/>
    <x v="1147"/>
    <n v="3920"/>
    <n v="49"/>
    <n v="0.49"/>
    <n v="445170"/>
    <s v="power pop, jangle pop"/>
    <s v="0BWOueFZKxQrQWNRt20Lvc"/>
    <n v="3920"/>
    <s v="Straight Up (Remastered 2010 / Deluxe Edition)"/>
    <d v="1971-12-13T00:00:00"/>
    <n v="19751"/>
    <n v="329.18333333333334"/>
    <n v="27.431944444444444"/>
    <n v="18"/>
    <s v="album"/>
    <s v="Album"/>
    <n v="362"/>
  </r>
  <r>
    <s v="3m2dgCQagVWkSha04cZn23"/>
    <n v="4826"/>
    <s v="Bad Boy"/>
    <n v="1"/>
    <n v="60"/>
    <n v="0.6"/>
    <b v="0"/>
    <n v="0"/>
    <x v="1148"/>
    <n v="3921"/>
    <n v="54"/>
    <n v="0.54"/>
    <n v="11283"/>
    <s v="hard techno"/>
    <s v="3XuFyvJmX0CF4IlrGvkA9r"/>
    <n v="3921"/>
    <s v="Bad Boy"/>
    <d v="2025-10-10T00:00:00"/>
    <n v="91"/>
    <n v="1.5166666666666666"/>
    <n v="0.12638888888888888"/>
    <n v="1"/>
    <s v="single"/>
    <s v="Single"/>
    <n v="245"/>
  </r>
  <r>
    <s v="4vQcqtphmJBR5R44F5iNvl"/>
    <n v="7520"/>
    <s v="Zombieboy"/>
    <n v="8"/>
    <n v="60"/>
    <n v="0.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55"/>
  </r>
  <r>
    <s v="6AWldBTJJWOv0VbrNZXFEw"/>
    <n v="895"/>
    <s v="How Bad Do U Want Me"/>
    <n v="11"/>
    <n v="60"/>
    <n v="0.6"/>
    <b v="1"/>
    <n v="1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98"/>
  </r>
  <r>
    <s v="5amdAZWVhOqFHodIyf53bI"/>
    <n v="260"/>
    <s v="Perfect Celebrity"/>
    <n v="4"/>
    <n v="60"/>
    <n v="0.6"/>
    <b v="0"/>
    <n v="0"/>
    <x v="16"/>
    <n v="34"/>
    <n v="89"/>
    <n v="0.89"/>
    <n v="42275793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82"/>
  </r>
  <r>
    <s v="2Xunjp5lfCjPJKuiWEVA5O"/>
    <n v="1366"/>
    <s v="LoveDrug"/>
    <n v="10"/>
    <n v="60"/>
    <n v="0.6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22"/>
  </r>
  <r>
    <s v="2LaLzmU2vny0lwlyi6sCp2"/>
    <n v="900"/>
    <s v="DIRTY LITTLE SECRET"/>
    <n v="15"/>
    <n v="60"/>
    <n v="0.6"/>
    <b v="0"/>
    <n v="0"/>
    <x v="579"/>
    <n v="1506"/>
    <n v="68"/>
    <n v="0.68"/>
    <n v="1719900"/>
    <s v="N/A"/>
    <s v="6h9oVEkQTYEL3aoVAnfpub"/>
    <n v="1506"/>
    <s v="AFTERCARE"/>
    <d v="2024-11-15T00:00:00"/>
    <n v="420"/>
    <n v="7"/>
    <n v="0.58333333333333337"/>
    <n v="15"/>
    <s v="album"/>
    <s v="Album"/>
    <n v="358"/>
  </r>
  <r>
    <s v="3TPKsQTu9jZyzQJiax5rLA"/>
    <n v="14595"/>
    <s v="Aquamarine"/>
    <n v="1"/>
    <n v="60"/>
    <n v="0.6"/>
    <b v="0"/>
    <n v="0"/>
    <x v="189"/>
    <n v="380"/>
    <n v="74"/>
    <n v="0.74"/>
    <n v="1366758"/>
    <s v="N/A"/>
    <s v="1beK8FLMznalelPYVW3ZeS"/>
    <n v="3927"/>
    <s v="Aquamarine"/>
    <d v="2024-10-25T00:00:00"/>
    <n v="441"/>
    <n v="7.35"/>
    <n v="0.61249999999999993"/>
    <n v="2"/>
    <s v="single"/>
    <s v="Single"/>
    <n v="271"/>
  </r>
  <r>
    <s v="7d4XgyK0cK4O51MmXox5Xh"/>
    <n v="4989"/>
    <s v="veins"/>
    <n v="9"/>
    <n v="60"/>
    <n v="0.6"/>
    <b v="1"/>
    <n v="1"/>
    <x v="96"/>
    <n v="186"/>
    <n v="82"/>
    <n v="0.82"/>
    <n v="15702014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347"/>
  </r>
  <r>
    <s v="03p1bgcOw398mneQ9H8891"/>
    <n v="5150"/>
    <s v="as good a reason"/>
    <n v="8"/>
    <n v="60"/>
    <n v="0.6"/>
    <b v="0"/>
    <n v="0"/>
    <x v="727"/>
    <n v="2042"/>
    <n v="66"/>
    <n v="0.66"/>
    <n v="785421"/>
    <s v="N/A"/>
    <s v="6iotK7DPiIqhu707ysxYpH"/>
    <n v="3929"/>
    <s v="Cacophony"/>
    <d v="2024-08-30T00:00:00"/>
    <n v="497"/>
    <n v="8.2833333333333332"/>
    <n v="0.69027777777777777"/>
    <n v="15"/>
    <s v="album"/>
    <s v="Album"/>
    <n v="282"/>
  </r>
  <r>
    <s v="572PPqti4bqGpqEnsWFlIu"/>
    <n v="8411"/>
    <s v="Lifeline"/>
    <n v="3"/>
    <n v="60"/>
    <n v="0.6"/>
    <b v="0"/>
    <n v="0"/>
    <x v="333"/>
    <n v="761"/>
    <n v="78"/>
    <n v="0.78"/>
    <n v="41268567"/>
    <s v="N/A"/>
    <s v="2PMUDyTcZRL0kMKibFgHKT"/>
    <n v="3930"/>
    <s v="Neon Nights"/>
    <d v="2024-08-07T00:00:00"/>
    <n v="520"/>
    <n v="8.6666666666666661"/>
    <n v="0.72222222222222221"/>
    <n v="4"/>
    <s v="single"/>
    <s v="Single"/>
    <n v="337"/>
  </r>
  <r>
    <s v="6mwwXTI3DeGvR9N0Fw7N7O"/>
    <n v="4083"/>
    <s v="Buzzin'"/>
    <n v="1"/>
    <n v="60"/>
    <n v="0.6"/>
    <b v="1"/>
    <n v="1"/>
    <x v="1149"/>
    <n v="3931"/>
    <n v="48"/>
    <n v="0.48"/>
    <n v="41420"/>
    <s v="emo rap"/>
    <s v="4dyM4lQiyqi0feaGoIRsXn"/>
    <n v="3931"/>
    <s v="Buzzin'"/>
    <d v="2024-06-29T00:00:00"/>
    <n v="559"/>
    <n v="9.3166666666666664"/>
    <n v="0.77638888888888891"/>
    <n v="1"/>
    <s v="single"/>
    <s v="Single"/>
    <n v="327"/>
  </r>
  <r>
    <s v="28BHwinU69xKIlL7vVln2k"/>
    <n v="5491"/>
    <s v="i like the way you kiss me"/>
    <n v="5"/>
    <n v="60"/>
    <n v="0.6"/>
    <b v="0"/>
    <n v="0"/>
    <x v="277"/>
    <n v="609"/>
    <n v="74"/>
    <n v="0.74"/>
    <n v="1377042"/>
    <s v="N/A"/>
    <s v="7jYsvUIbj8OktGfdnCU4LB"/>
    <n v="3932"/>
    <s v="i like the way you kiss me (remixes)"/>
    <d v="2024-04-05T00:00:00"/>
    <n v="644"/>
    <n v="10.733333333333333"/>
    <n v="0.89444444444444438"/>
    <n v="5"/>
    <s v="single"/>
    <s v="Single"/>
    <n v="237"/>
  </r>
  <r>
    <s v="3jhlwdu8nU7hFTEGHUomN3"/>
    <n v="2375"/>
    <s v="love is embarrassing"/>
    <n v="9"/>
    <n v="60"/>
    <n v="0.6"/>
    <b v="1"/>
    <n v="1"/>
    <x v="70"/>
    <n v="127"/>
    <n v="85"/>
    <n v="0.85"/>
    <n v="49083617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257"/>
  </r>
  <r>
    <s v="6e5fsRfVK3jvrpUXJpG9mB"/>
    <n v="3489"/>
    <s v="the grudge"/>
    <n v="10"/>
    <n v="60"/>
    <n v="0.6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15"/>
  </r>
  <r>
    <s v="6gPOwGszseqYL7w02opoy1"/>
    <n v="6602"/>
    <s v="vampire"/>
    <n v="3"/>
    <n v="60"/>
    <n v="0.6"/>
    <b v="1"/>
    <n v="1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66"/>
  </r>
  <r>
    <s v="7lG5m4JN0exualOkghSNXq"/>
    <n v="4476"/>
    <s v="A Time of Quiet Between the Storms"/>
    <n v="5"/>
    <n v="60"/>
    <n v="0.6"/>
    <b v="0"/>
    <n v="0"/>
    <x v="662"/>
    <n v="1807"/>
    <n v="77"/>
    <n v="0.77"/>
    <n v="4780589"/>
    <s v="soundtrack"/>
    <s v="1PeYjDmxcRNvxLd5mGHuCC"/>
    <n v="3936"/>
    <s v="Dune: Part Two (Original Motion Picture Soundtrack)"/>
    <d v="2024-02-23T00:00:00"/>
    <n v="686"/>
    <n v="11.433333333333334"/>
    <n v="0.95277777777777783"/>
    <n v="25"/>
    <s v="album"/>
    <s v="Album"/>
    <n v="436"/>
  </r>
  <r>
    <s v="3wy4se12ucUNAfRwZpmDuz"/>
    <n v="4823"/>
    <s v="TRASTEVERE"/>
    <n v="5"/>
    <n v="60"/>
    <n v="0.6"/>
    <b v="0"/>
    <n v="0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03"/>
  </r>
  <r>
    <s v="1Fav4xZn60uGM3XmiHJmvT"/>
    <n v="626"/>
    <s v="One Of Your Girls"/>
    <n v="3"/>
    <n v="60"/>
    <n v="0.6"/>
    <b v="0"/>
    <n v="0"/>
    <x v="597"/>
    <n v="1576"/>
    <n v="72"/>
    <n v="0.72"/>
    <n v="9462835"/>
    <s v="N/A"/>
    <s v="5PsQkSZdGgr9jnuSKzSi5s"/>
    <n v="3938"/>
    <s v="Something To Give Each Other"/>
    <d v="2023-10-13T00:00:00"/>
    <n v="819"/>
    <n v="13.65"/>
    <n v="1.1375"/>
    <n v="10"/>
    <s v="album"/>
    <s v="Album"/>
    <n v="302"/>
  </r>
  <r>
    <s v="79BvfNXgpx5GyUkNcmX3CB"/>
    <n v="6308"/>
    <s v="You Were a Dream"/>
    <n v="1"/>
    <n v="60"/>
    <n v="0.6"/>
    <b v="0"/>
    <n v="0"/>
    <x v="277"/>
    <n v="609"/>
    <n v="74"/>
    <n v="0.74"/>
    <n v="1378935"/>
    <s v="N/A"/>
    <s v="3TguXmUsKx3W6JUrQ2du3E"/>
    <n v="3939"/>
    <s v="You Were a Dream"/>
    <d v="2023-08-24T00:00:00"/>
    <n v="869"/>
    <n v="14.483333333333333"/>
    <n v="1.2069444444444444"/>
    <n v="1"/>
    <s v="single"/>
    <s v="Single"/>
    <n v="246"/>
  </r>
  <r>
    <s v="3NQtYTbGk64fHf8ZIppj69"/>
    <n v="4108"/>
    <s v="Destroyer Of Worlds"/>
    <n v="23"/>
    <n v="60"/>
    <n v="0.6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291"/>
  </r>
  <r>
    <s v="1vvcEHQdaUTvWt0EIUYcFK"/>
    <n v="7073"/>
    <s v="Angel Pt. 1 (feat. Jimin of BTS, JVKE &amp; Muni Long)"/>
    <n v="2"/>
    <n v="60"/>
    <n v="0.6"/>
    <b v="0"/>
    <n v="0"/>
    <x v="444"/>
    <n v="1073"/>
    <n v="79"/>
    <n v="0.79"/>
    <n v="12478974"/>
    <s v="N/A"/>
    <s v="3hPyxRi49jls3gU6Si8JdF"/>
    <n v="3941"/>
    <s v="Angel Pt. 1 (feat. Jimin of BTS, JVKE &amp; Muni Long) [Trailer Version]"/>
    <d v="2023-05-17T00:00:00"/>
    <n v="968"/>
    <n v="16.133333333333333"/>
    <n v="1.3444444444444443"/>
    <n v="2"/>
    <s v="single"/>
    <s v="Single"/>
    <n v="293"/>
  </r>
  <r>
    <s v="5kiZGSxgqPdv6rbqL9THdd"/>
    <n v="7111"/>
    <s v="High Infidelity"/>
    <n v="17"/>
    <n v="60"/>
    <n v="0.6"/>
    <b v="0"/>
    <n v="0"/>
    <x v="1"/>
    <n v="2"/>
    <n v="100"/>
    <n v="1"/>
    <n v="14539632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85"/>
  </r>
  <r>
    <s v="7gVWKBcfIW93YxNBi3ApIE"/>
    <n v="4598"/>
    <s v="You're On Your Own, Kid"/>
    <n v="5"/>
    <n v="60"/>
    <n v="0.6"/>
    <b v="0"/>
    <n v="0"/>
    <x v="1"/>
    <n v="2"/>
    <n v="100"/>
    <n v="1"/>
    <n v="14539632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23"/>
  </r>
  <r>
    <s v="199E1RRrVmVTQqBXih5qRC"/>
    <n v="6223"/>
    <s v="Maroon"/>
    <n v="2"/>
    <n v="60"/>
    <n v="0.6"/>
    <b v="1"/>
    <n v="1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63"/>
  </r>
  <r>
    <s v="3HyR1j49TY5ACP2lseF1jx"/>
    <n v="5628"/>
    <s v="SUMMER RENAISSANCE"/>
    <n v="16"/>
    <n v="60"/>
    <n v="0.6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456"/>
  </r>
  <r>
    <s v="1LCm0lFnEsxR2oPqyHLGX9"/>
    <n v="5653"/>
    <s v="THIQUE"/>
    <n v="12"/>
    <n v="60"/>
    <n v="0.6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407"/>
  </r>
  <r>
    <s v="6ufcuVInt0ocHrUimDjGlb"/>
    <n v="5326"/>
    <s v="PLASTIC OFF THE SOFA"/>
    <n v="8"/>
    <n v="60"/>
    <n v="0.6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423"/>
  </r>
  <r>
    <s v="2mqTtvbKxH7SoEQ2oGAnsA"/>
    <n v="5546"/>
    <s v="CHURCH GIRL"/>
    <n v="7"/>
    <n v="60"/>
    <n v="0.6"/>
    <b v="1"/>
    <n v="1"/>
    <x v="386"/>
    <n v="926"/>
    <n v="84"/>
    <n v="0.84"/>
    <n v="41176723"/>
    <s v="N/A"/>
    <s v="6FJxoadUE4JNVwWHghBwnb"/>
    <n v="1697"/>
    <s v="RENAISSANCE"/>
    <d v="2022-07-29T00:00:00"/>
    <n v="1260"/>
    <n v="21"/>
    <n v="1.75"/>
    <n v="16"/>
    <s v="album"/>
    <s v="Album"/>
    <n v="374"/>
  </r>
  <r>
    <s v="5YLGlPYkZBDXieMwzVve7g"/>
    <n v="2474"/>
    <s v="MOVE (feat. Grace Jones &amp; Tems)"/>
    <n v="10"/>
    <n v="60"/>
    <n v="0.6"/>
    <b v="0"/>
    <n v="0"/>
    <x v="386"/>
    <n v="926"/>
    <n v="84"/>
    <n v="0.84"/>
    <n v="41172203"/>
    <s v="N/A"/>
    <s v="6FJxoadUE4JNVwWHghBwnb"/>
    <n v="1697"/>
    <s v="RENAISSANCE"/>
    <d v="2022-07-29T00:00:00"/>
    <n v="1260"/>
    <n v="21"/>
    <n v="1.75"/>
    <n v="16"/>
    <s v="album"/>
    <s v="Album"/>
    <n v="338"/>
  </r>
  <r>
    <s v="4axSuOg3BqsowKjRpj59RU"/>
    <n v="1063"/>
    <s v="Carolina - From The Motion Picture “Where The Crawdads Sing”"/>
    <n v="1"/>
    <n v="60"/>
    <n v="0.6"/>
    <b v="0"/>
    <n v="0"/>
    <x v="1"/>
    <n v="2"/>
    <n v="100"/>
    <n v="1"/>
    <n v="145542136"/>
    <s v="country, pop, indie, folk"/>
    <s v="5Bwg2XxrjTlrNy6BC7KQZf"/>
    <n v="3950"/>
    <s v="Carolina (From The Motion Picture “Where The Crawdads Sing”)"/>
    <d v="2022-06-24T00:00:00"/>
    <n v="1295"/>
    <n v="21.583333333333332"/>
    <n v="1.7986111111111109"/>
    <n v="2"/>
    <s v="single"/>
    <s v="Single"/>
    <n v="44"/>
  </r>
  <r>
    <s v="2KukL7UlQ8TdvpaA7bY3ZJ"/>
    <n v="1800"/>
    <s v="BREAK MY SOUL"/>
    <n v="1"/>
    <n v="60"/>
    <n v="0.6"/>
    <b v="0"/>
    <n v="0"/>
    <x v="386"/>
    <n v="926"/>
    <n v="84"/>
    <n v="0.84"/>
    <n v="41176723"/>
    <s v="N/A"/>
    <s v="5JgCaA43ECaGeqbPEo6WUP"/>
    <n v="3951"/>
    <s v="BREAK MY SOUL"/>
    <d v="2022-06-21T00:00:00"/>
    <n v="1298"/>
    <n v="21.633333333333333"/>
    <n v="1.8027777777777778"/>
    <n v="1"/>
    <s v="single"/>
    <s v="Single"/>
    <n v="463"/>
  </r>
  <r>
    <s v="3ElGRG3DqSzzkh1b2wnbzf"/>
    <n v="3055"/>
    <s v="We Could Be Together (feat. Daddy DJ)"/>
    <n v="1"/>
    <n v="60"/>
    <n v="0.6"/>
    <b v="0"/>
    <n v="0"/>
    <x v="1150"/>
    <n v="3952"/>
    <n v="72"/>
    <n v="0.72"/>
    <n v="715149"/>
    <s v="slap house, italo dance"/>
    <s v="7xgmfo0gHFJk9DNdOfqBNn"/>
    <n v="3952"/>
    <s v="We Could Be Together (feat. Daddy DJ)"/>
    <d v="2022-06-03T00:00:00"/>
    <n v="1316"/>
    <n v="21.933333333333334"/>
    <n v="1.8277777777777777"/>
    <n v="1"/>
    <s v="single"/>
    <s v="Single"/>
    <n v="249"/>
  </r>
  <r>
    <s v="0zqBZqm5czQ3A4EoSdKFHj"/>
    <n v="3300"/>
    <s v="Man On The Moon"/>
    <n v="2"/>
    <n v="60"/>
    <n v="0.6"/>
    <b v="0"/>
    <n v="0"/>
    <x v="333"/>
    <n v="761"/>
    <n v="78"/>
    <n v="0.78"/>
    <n v="41264069"/>
    <s v="N/A"/>
    <s v="3KrkQ77DF9OUB0aOzKFYOF"/>
    <n v="2057"/>
    <s v="World Of Walker"/>
    <d v="2021-11-26T00:00:00"/>
    <n v="1505"/>
    <n v="25.083333333333332"/>
    <n v="2.0902777777777777"/>
    <n v="15"/>
    <s v="album"/>
    <s v="Album"/>
    <n v="297"/>
  </r>
  <r>
    <s v="09u787BYeYIGd2mFIJ505t"/>
    <n v="4104"/>
    <s v="Cry Your Heart Out"/>
    <n v="4"/>
    <n v="60"/>
    <n v="0.6"/>
    <b v="0"/>
    <n v="0"/>
    <x v="103"/>
    <n v="195"/>
    <n v="83"/>
    <n v="0.83"/>
    <n v="66734917"/>
    <s v="soft pop"/>
    <s v="21jF5jlMtzo94wbxmJ18aa"/>
    <n v="506"/>
    <s v="30"/>
    <d v="2021-11-19T00:00:00"/>
    <n v="1512"/>
    <n v="25.2"/>
    <n v="2.1"/>
    <n v="12"/>
    <s v="album"/>
    <s v="Album"/>
    <n v="425"/>
  </r>
  <r>
    <s v="4yNoUQkYf1QF8iYlEzNynH"/>
    <n v="468"/>
    <s v="Who Want Smoke?? (feat. G Herbo, Lil Durk &amp; 21 Savage)"/>
    <n v="1"/>
    <n v="60"/>
    <n v="0.6"/>
    <b v="1"/>
    <n v="1"/>
    <x v="1151"/>
    <n v="3955"/>
    <n v="61"/>
    <n v="0.61"/>
    <n v="1613435"/>
    <s v="N/A"/>
    <s v="5aSofcF0U90UxJaDr62r6X"/>
    <n v="3955"/>
    <s v="Who Want Smoke?? (feat. G Herbo, Lil Durk &amp; 21 Savage)"/>
    <d v="2021-10-08T00:00:00"/>
    <n v="1554"/>
    <n v="25.9"/>
    <n v="2.1583333333333332"/>
    <n v="1"/>
    <s v="single"/>
    <s v="Single"/>
    <n v="466"/>
  </r>
  <r>
    <s v="5tRnzF4v2KL72QQdCjopyt"/>
    <n v="2054"/>
    <s v="Black Out Days - Future Islands Remix (Slowed)"/>
    <n v="1"/>
    <n v="60"/>
    <n v="0.6"/>
    <b v="0"/>
    <n v="0"/>
    <x v="601"/>
    <n v="1602"/>
    <n v="69"/>
    <n v="0.69"/>
    <n v="967069"/>
    <s v="N/A"/>
    <s v="51DQUyUCSwUuIErPPGUcFj"/>
    <n v="3956"/>
    <s v="Black Out Days [Future Islands Remix (Slowed)]"/>
    <d v="2021-09-10T00:00:00"/>
    <n v="1582"/>
    <n v="26.366666666666667"/>
    <n v="2.1972222222222224"/>
    <n v="1"/>
    <s v="single"/>
    <s v="Single"/>
    <n v="357"/>
  </r>
  <r>
    <s v="4PYfFHKfjYz6dwAtZhBy1z"/>
    <n v="4433"/>
    <s v="Obsessed With You"/>
    <n v="1"/>
    <n v="60"/>
    <n v="0.6"/>
    <b v="1"/>
    <n v="1"/>
    <x v="428"/>
    <n v="1041"/>
    <n v="79"/>
    <n v="0.79"/>
    <n v="9666661"/>
    <s v="uk drill, drill, uk grime, grime"/>
    <s v="1gXyOc0Unev5AqD9X248v9"/>
    <n v="3957"/>
    <s v="Obsessed With You"/>
    <d v="2021-09-10T00:00:00"/>
    <n v="1582"/>
    <n v="26.366666666666667"/>
    <n v="2.1972222222222224"/>
    <n v="1"/>
    <s v="single"/>
    <s v="Single"/>
    <n v="181"/>
  </r>
  <r>
    <s v="0CsR9Y9SnC6ZWmekmVqSHz"/>
    <n v="99"/>
    <s v="Naked"/>
    <n v="2"/>
    <n v="60"/>
    <n v="0.6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372"/>
  </r>
  <r>
    <s v="31sSFHIe4NaxltVFOEIcTa"/>
    <n v="1313"/>
    <s v="working"/>
    <n v="1"/>
    <n v="60"/>
    <n v="0.6"/>
    <b v="1"/>
    <n v="1"/>
    <x v="11"/>
    <n v="26"/>
    <n v="88"/>
    <n v="0.88"/>
    <n v="9256589"/>
    <s v="pop"/>
    <s v="4iCcsBlzVQVZoJzxBvhuyS"/>
    <n v="3959"/>
    <s v="working"/>
    <d v="2021-06-17T00:00:00"/>
    <n v="1667"/>
    <n v="27.783333333333335"/>
    <n v="2.3152777777777778"/>
    <n v="1"/>
    <s v="single"/>
    <s v="Single"/>
    <n v="35"/>
  </r>
  <r>
    <s v="1cSFlSBdpT4F5vb1frQ231"/>
    <n v="2392"/>
    <s v="The Other Side Of The Door (Taylor’s Version)"/>
    <n v="19"/>
    <n v="60"/>
    <n v="0.6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7"/>
  </r>
  <r>
    <s v="2ng0NW0HhJK0KTNZzZajRv"/>
    <n v="7008"/>
    <s v="r u ok"/>
    <n v="4"/>
    <n v="60"/>
    <n v="0.6"/>
    <b v="1"/>
    <n v="1"/>
    <x v="11"/>
    <n v="26"/>
    <n v="88"/>
    <n v="0.88"/>
    <n v="9256589"/>
    <s v="pop"/>
    <s v="1BaHo66NCQNx6ku0hPn9bR"/>
    <n v="171"/>
    <s v="TOO YOUNG TO BE SAD"/>
    <d v="2021-03-26T00:00:00"/>
    <n v="1750"/>
    <n v="29.166666666666668"/>
    <n v="2.4305555555555558"/>
    <n v="6"/>
    <s v="single"/>
    <s v="Single"/>
    <n v="312"/>
  </r>
  <r>
    <s v="6a8aUhYbaQBUI8PcJ5ZmQ6"/>
    <n v="7378"/>
    <s v="closure"/>
    <n v="14"/>
    <n v="60"/>
    <n v="0.6"/>
    <b v="0"/>
    <n v="0"/>
    <x v="1"/>
    <n v="2"/>
    <n v="100"/>
    <n v="1"/>
    <n v="145443567"/>
    <s v="country, pop, indie, folk"/>
    <s v="6AORtDjduMM3bupSWzbTSG"/>
    <n v="1209"/>
    <s v="evermore (deluxe version)"/>
    <d v="2021-01-07T00:00:00"/>
    <n v="1828"/>
    <n v="30.466666666666665"/>
    <n v="2.5388888888888888"/>
    <n v="17"/>
    <s v="album"/>
    <s v="Album"/>
    <n v="301"/>
  </r>
  <r>
    <s v="03rcC8SVxCa9UdY5qgkITe"/>
    <n v="4658"/>
    <s v="Not PLaying"/>
    <n v="23"/>
    <n v="60"/>
    <n v="0.6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17"/>
  </r>
  <r>
    <s v="1Ph96WpdjNlwD6iKRE2Xa3"/>
    <n v="349"/>
    <s v="More Than Friends"/>
    <n v="1"/>
    <n v="60"/>
    <n v="0.6"/>
    <b v="0"/>
    <n v="0"/>
    <x v="1152"/>
    <n v="3964"/>
    <n v="52"/>
    <n v="0.52"/>
    <n v="188111"/>
    <s v="N/A"/>
    <s v="4enAteB9DBZD3W9jmAaYYc"/>
    <n v="3964"/>
    <s v="More Than Friends"/>
    <d v="2020-09-26T00:00:00"/>
    <n v="1931"/>
    <n v="32.18333333333333"/>
    <n v="2.681944444444444"/>
    <n v="1"/>
    <s v="single"/>
    <s v="Single"/>
    <n v="305"/>
  </r>
  <r>
    <s v="0zzVTGyRrWpQu8Fr28NRAv"/>
    <n v="194"/>
    <s v="OK Not To Be OK"/>
    <n v="1"/>
    <n v="60"/>
    <n v="0.6"/>
    <b v="0"/>
    <n v="0"/>
    <x v="237"/>
    <n v="522"/>
    <n v="80"/>
    <n v="0.8"/>
    <n v="34478237"/>
    <s v="edm"/>
    <s v="3wCtCJ8O6SlGBWYfzAlsb2"/>
    <n v="3965"/>
    <s v="OK Not To Be OK"/>
    <d v="2020-09-10T00:00:00"/>
    <n v="1947"/>
    <n v="32.450000000000003"/>
    <n v="2.7041666666666671"/>
    <n v="1"/>
    <s v="single"/>
    <s v="Single"/>
    <n v="266"/>
  </r>
  <r>
    <s v="03mMSLEJCPoGJwQhHpN5y0"/>
    <n v="1233"/>
    <s v="Treat People With Kindness"/>
    <n v="11"/>
    <n v="60"/>
    <n v="0.6"/>
    <b v="0"/>
    <n v="0"/>
    <x v="48"/>
    <n v="90"/>
    <n v="80"/>
    <n v="0.8"/>
    <n v="34130771"/>
    <s v="pop rock, soft rock, synthpop"/>
    <s v="7xV2TzoaVc0ycW7fwBwAml"/>
    <n v="410"/>
    <s v="Fine Line"/>
    <d v="2019-12-13T00:00:00"/>
    <n v="2219"/>
    <n v="36.983333333333334"/>
    <n v="3.0819444444444444"/>
    <n v="12"/>
    <s v="album"/>
    <s v="Album"/>
    <n v="328"/>
  </r>
  <r>
    <s v="3LHcAmB9JJ1pVsfTLersFD"/>
    <n v="7487"/>
    <s v="All Is On My Side"/>
    <n v="1"/>
    <n v="60"/>
    <n v="0.6"/>
    <b v="0"/>
    <n v="0"/>
    <x v="674"/>
    <n v="1829"/>
    <n v="73"/>
    <n v="0.73"/>
    <n v="1206228"/>
    <s v="N/A"/>
    <s v="3kL9oEBXN8ircCGfeczB0t"/>
    <n v="3967"/>
    <s v="All Is On My Side"/>
    <d v="2019-12-10T00:00:00"/>
    <n v="2222"/>
    <n v="37.033333333333331"/>
    <n v="3.0861111111111108"/>
    <n v="1"/>
    <s v="single"/>
    <s v="Single"/>
    <n v="456"/>
  </r>
  <r>
    <s v="7A20WnLkjtZU2d7hIB6Ziu"/>
    <n v="1618"/>
    <s v="Start Wit Me (feat. Gunna)"/>
    <n v="3"/>
    <n v="60"/>
    <n v="0.6"/>
    <b v="1"/>
    <n v="1"/>
    <x v="234"/>
    <n v="516"/>
    <n v="74"/>
    <n v="0.74"/>
    <n v="11850722"/>
    <s v="melodic rap"/>
    <s v="52u4anZbHd6UInnmHRFzba"/>
    <n v="516"/>
    <s v="Please Excuse Me for Being Antisocial"/>
    <d v="2019-12-06T00:00:00"/>
    <n v="2226"/>
    <n v="37.1"/>
    <n v="3.0916666666666668"/>
    <n v="16"/>
    <s v="album"/>
    <s v="Album"/>
    <n v="264"/>
  </r>
  <r>
    <s v="6b2mfHMqWCA74XmUuVJm8r"/>
    <n v="7807"/>
    <s v="I Know"/>
    <n v="16"/>
    <n v="60"/>
    <n v="0.6"/>
    <b v="1"/>
    <n v="1"/>
    <x v="93"/>
    <n v="175"/>
    <n v="86"/>
    <n v="0.86"/>
    <n v="47722935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35"/>
  </r>
  <r>
    <s v="0l3vdL2Hjm6nSkYWDDzcxn"/>
    <n v="6400"/>
    <s v="Not Enough"/>
    <n v="1"/>
    <n v="60"/>
    <n v="0.6"/>
    <b v="0"/>
    <n v="0"/>
    <x v="1088"/>
    <n v="3630"/>
    <n v="55"/>
    <n v="0.55000000000000004"/>
    <n v="68465"/>
    <s v="dark r&amp;b"/>
    <s v="4YnhUpMBRBxMiKOAf201hZ"/>
    <n v="3970"/>
    <s v="Lapsus"/>
    <d v="2019-08-29T00:00:00"/>
    <n v="2325"/>
    <n v="38.75"/>
    <n v="3.2291666666666665"/>
    <n v="4"/>
    <s v="single"/>
    <s v="Single"/>
    <n v="267"/>
  </r>
  <r>
    <s v="4wuCQX7JvAZLlrcmH4AeZF"/>
    <n v="5903"/>
    <s v="Cross Me (feat. Chance the Rapper &amp; PnB Rock)"/>
    <n v="3"/>
    <n v="60"/>
    <n v="0.6"/>
    <b v="1"/>
    <n v="1"/>
    <x v="40"/>
    <n v="73"/>
    <n v="88"/>
    <n v="0.88"/>
    <n v="122789460"/>
    <s v="soft pop"/>
    <s v="3oIFxDIo2fwuk4lwCmFZCx"/>
    <n v="1553"/>
    <s v="No.6 Collaborations Project"/>
    <d v="2019-07-12T00:00:00"/>
    <n v="2373"/>
    <n v="39.549999999999997"/>
    <n v="3.2958333333333329"/>
    <n v="15"/>
    <s v="album"/>
    <s v="Album"/>
    <n v="343"/>
  </r>
  <r>
    <s v="3okk47CKOqAm1TXmVPzNYf"/>
    <n v="3296"/>
    <s v="Unshaken"/>
    <n v="1"/>
    <n v="60"/>
    <n v="0.6"/>
    <b v="0"/>
    <n v="0"/>
    <x v="1153"/>
    <n v="3972"/>
    <n v="69"/>
    <n v="0.69"/>
    <n v="1427660"/>
    <s v="neo soul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88"/>
  </r>
  <r>
    <s v="1vYh9x8UmFTLbXiizk9Qc5"/>
    <n v="8545"/>
    <s v="I Believe"/>
    <n v="4"/>
    <n v="60"/>
    <n v="0.6"/>
    <b v="0"/>
    <n v="0"/>
    <x v="331"/>
    <n v="759"/>
    <n v="75"/>
    <n v="0.75"/>
    <n v="7761454"/>
    <s v="N/A"/>
    <s v="1Uf67JAtkVWfdydzFFqNF2"/>
    <n v="759"/>
    <s v="Happiness Begins"/>
    <d v="2019-06-07T00:00:00"/>
    <n v="2408"/>
    <n v="40.133333333333333"/>
    <n v="3.3444444444444446"/>
    <n v="14"/>
    <s v="album"/>
    <s v="Album"/>
    <n v="362"/>
  </r>
  <r>
    <s v="100eDEmpWV5YGVCqHI0leU"/>
    <n v="7963"/>
    <s v="Audio (feat. Sia, Diplo, and Labrinth)"/>
    <n v="4"/>
    <n v="60"/>
    <n v="0.6"/>
    <b v="0"/>
    <n v="0"/>
    <x v="247"/>
    <n v="546"/>
    <n v="82"/>
    <n v="0.82"/>
    <n v="30541347"/>
    <s v="N/A"/>
    <s v="0ujHQ5WCLuKJQXOqXpGtpf"/>
    <n v="2804"/>
    <s v="LABRINTH, SIA &amp; DIPLO PRESENT... LSD"/>
    <d v="2019-04-12T00:00:00"/>
    <n v="2464"/>
    <n v="41.06666666666667"/>
    <n v="3.4222222222222225"/>
    <n v="10"/>
    <s v="album"/>
    <s v="Album"/>
    <n v="34"/>
  </r>
  <r>
    <s v="6eMeqiSoQYtM8u3vvfth21"/>
    <n v="6708"/>
    <s v="Stuck with Me"/>
    <n v="14"/>
    <n v="60"/>
    <n v="0.6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3"/>
  </r>
  <r>
    <s v="3F57PtOdqRpD6euFYqtKXX"/>
    <n v="3829"/>
    <s v="I Am (Lil Baby &amp; Gunna)"/>
    <n v="7"/>
    <n v="60"/>
    <n v="0.6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241"/>
  </r>
  <r>
    <s v="1qp0ptMXNg9hqLH8sk7cc2"/>
    <n v="458"/>
    <s v="Sweet Lovin' - Radio Edit"/>
    <n v="11"/>
    <n v="60"/>
    <n v="0.6"/>
    <b v="0"/>
    <n v="0"/>
    <x v="1154"/>
    <n v="3977"/>
    <n v="64"/>
    <n v="0.64"/>
    <n v="1581188"/>
    <s v="N/A"/>
    <s v="5rr0xAQfk01cPi1N37jX11"/>
    <n v="3977"/>
    <s v="Brighter Days"/>
    <d v="2018-09-28T00:00:00"/>
    <n v="2660"/>
    <n v="44.333333333333336"/>
    <n v="3.6944444444444446"/>
    <n v="16"/>
    <s v="album"/>
    <s v="Album"/>
    <n v="337"/>
  </r>
  <r>
    <s v="2JqnpexlO9dmvjUMCaLCLJ"/>
    <n v="3495"/>
    <s v="Love Someone"/>
    <n v="1"/>
    <n v="60"/>
    <n v="0.6"/>
    <b v="0"/>
    <n v="0"/>
    <x v="169"/>
    <n v="341"/>
    <n v="69"/>
    <n v="0.69"/>
    <n v="2948318"/>
    <s v="dansk pop"/>
    <s v="0JcMyAnJRTisEjYf9xEwkf"/>
    <n v="3978"/>
    <s v="Love Someone"/>
    <d v="2018-09-07T00:00:00"/>
    <n v="2681"/>
    <n v="44.68333333333333"/>
    <n v="3.723611111111111"/>
    <n v="1"/>
    <s v="single"/>
    <s v="Single"/>
    <n v="342"/>
  </r>
  <r>
    <s v="4YDHRtzm0OGuieCTVQjVuk"/>
    <n v="2815"/>
    <s v="Trivia 起 : Just Dance"/>
    <n v="2"/>
    <n v="60"/>
    <n v="0.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5"/>
  </r>
  <r>
    <s v="6a0gRYXKK0YU69cXaB2RrK"/>
    <n v="800"/>
    <s v="FAKE LOVE"/>
    <n v="9"/>
    <n v="60"/>
    <n v="0.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03"/>
  </r>
  <r>
    <s v="2ApfJvLr7RbhJl6NOVhEu6"/>
    <n v="3461"/>
    <s v="Singularity"/>
    <n v="8"/>
    <n v="60"/>
    <n v="0.6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28"/>
  </r>
  <r>
    <s v="5WvAo7DNuPRmk4APhdPzi8"/>
    <n v="6586"/>
    <s v="No Brainer"/>
    <n v="1"/>
    <n v="60"/>
    <n v="0.6"/>
    <b v="1"/>
    <n v="1"/>
    <x v="698"/>
    <n v="1961"/>
    <n v="73"/>
    <n v="0.73"/>
    <n v="12341870"/>
    <s v="N/A"/>
    <s v="02drHFQa59AoJWU6DXSSjd"/>
    <n v="3982"/>
    <s v="No Brainer"/>
    <d v="2018-07-27T00:00:00"/>
    <n v="2723"/>
    <n v="45.383333333333333"/>
    <n v="3.7819444444444446"/>
    <n v="1"/>
    <s v="single"/>
    <s v="Single"/>
    <n v="433"/>
  </r>
  <r>
    <s v="2rPSFKzGeqUWwfcCFVkkq3"/>
    <n v="1665"/>
    <s v="Poke It Out (with Nicki Minaj)"/>
    <n v="8"/>
    <n v="60"/>
    <n v="0.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449"/>
  </r>
  <r>
    <s v="401MfYscl2EMF4nDbnbG0K"/>
    <n v="651"/>
    <s v="Are You With Me"/>
    <n v="1"/>
    <n v="60"/>
    <n v="0.6"/>
    <b v="0"/>
    <n v="0"/>
    <x v="1155"/>
    <n v="3984"/>
    <n v="42"/>
    <n v="0.42"/>
    <n v="28498"/>
    <s v="N/A"/>
    <s v="4VpZ0Le2LUhUYERoNUtRZd"/>
    <n v="3984"/>
    <s v="Are You With Me"/>
    <d v="2018-01-24T00:00:00"/>
    <n v="2907"/>
    <n v="48.45"/>
    <n v="4.0375000000000005"/>
    <n v="1"/>
    <s v="single"/>
    <s v="Single"/>
    <n v="416"/>
  </r>
  <r>
    <s v="66kQ7wr4d2LwwSjr7HXcyr"/>
    <n v="3748"/>
    <s v="All The Stars (with SZA) - From Black Panther: The Album&quot;&quot;"/>
    <n v="1"/>
    <n v="60"/>
    <n v="0.6"/>
    <b v="1"/>
    <n v="1"/>
    <x v="31"/>
    <n v="58"/>
    <n v="89"/>
    <n v="0.89"/>
    <n v="44592005"/>
    <s v="hip hop, west coast hip hop"/>
    <s v="3mau89iBea8nCPw3I8kKAk"/>
    <n v="3985"/>
    <s v="All The Stars (with SZA)"/>
    <d v="2018-01-04T00:00:00"/>
    <n v="2927"/>
    <n v="48.783333333333331"/>
    <n v="4.0652777777777773"/>
    <n v="1"/>
    <s v="single"/>
    <s v="Single"/>
    <n v="392"/>
  </r>
  <r>
    <s v="5w3NgfV8v1nNZFLUBlGHIL"/>
    <n v="11502"/>
    <s v="Light It Up"/>
    <n v="3"/>
    <n v="60"/>
    <n v="0.6"/>
    <b v="0"/>
    <n v="0"/>
    <x v="560"/>
    <n v="1464"/>
    <n v="74"/>
    <n v="0.74"/>
    <n v="9406293"/>
    <s v="country, acoustic country"/>
    <s v="6NUEU1vyIctdAg8IHot8Wy"/>
    <n v="3986"/>
    <s v="What Makes You Country"/>
    <d v="2017-12-08T00:00:00"/>
    <n v="2954"/>
    <n v="49.233333333333334"/>
    <n v="4.1027777777777779"/>
    <n v="15"/>
    <s v="album"/>
    <s v="Album"/>
    <n v="295"/>
  </r>
  <r>
    <s v="49qEikVVPd6PgH6S2pbXjZ"/>
    <n v="545"/>
    <s v="Horns"/>
    <n v="1"/>
    <n v="60"/>
    <n v="0.6"/>
    <b v="0"/>
    <n v="0"/>
    <x v="1156"/>
    <n v="3987"/>
    <n v="48"/>
    <n v="0.48"/>
    <n v="178158"/>
    <s v="N/A"/>
    <s v="7fSY1tKb1rwaUagnAyuvLi"/>
    <n v="3987"/>
    <s v="Heaven on Hold"/>
    <d v="2017-10-20T00:00:00"/>
    <n v="3003"/>
    <n v="50.05"/>
    <n v="4.1708333333333334"/>
    <n v="7"/>
    <s v="album"/>
    <s v="Album"/>
    <n v="362"/>
  </r>
  <r>
    <s v="3ZKRAzNAsiJrBGUM2BX9av"/>
    <n v="4775"/>
    <s v="13 Beaches"/>
    <n v="3"/>
    <n v="60"/>
    <n v="0.6"/>
    <b v="0"/>
    <n v="0"/>
    <x v="55"/>
    <n v="100"/>
    <n v="88"/>
    <n v="0.88"/>
    <n v="5182119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92"/>
  </r>
  <r>
    <s v="5Qn56ssVeZJfNwDCme7Eo0"/>
    <n v="3361"/>
    <s v="Amarillo"/>
    <n v="5"/>
    <n v="60"/>
    <n v="0.6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366"/>
  </r>
  <r>
    <s v="5clmffOxeckeJ2e3GMy6UZ"/>
    <n v="4849"/>
    <s v="Deja vu"/>
    <n v="11"/>
    <n v="60"/>
    <n v="0.6"/>
    <b v="0"/>
    <n v="0"/>
    <x v="1157"/>
    <n v="3990"/>
    <n v="74"/>
    <n v="0.74"/>
    <n v="8654826"/>
    <s v="bachata, latin"/>
    <s v="6bUxh58rYTL67FS8dyTKMN"/>
    <n v="530"/>
    <s v="El Dorado"/>
    <d v="2017-05-26T00:00:00"/>
    <n v="3150"/>
    <n v="52.5"/>
    <n v="4.375"/>
    <n v="13"/>
    <s v="album"/>
    <s v="Album"/>
    <n v="327"/>
  </r>
  <r>
    <s v="7nAfXgeHfDO50upcOjJOaq"/>
    <n v="2565"/>
    <s v="Talking to Myself"/>
    <n v="3"/>
    <n v="60"/>
    <n v="0.6"/>
    <b v="0"/>
    <n v="0"/>
    <x v="43"/>
    <n v="78"/>
    <n v="88"/>
    <n v="0.88"/>
    <n v="31785695"/>
    <s v="nu metal, rap metal, rock, alternative metal"/>
    <s v="5Eevxp2BCbWq25ZdiXRwYd"/>
    <n v="3991"/>
    <s v="One More Light"/>
    <d v="2017-05-19T00:00:00"/>
    <n v="3157"/>
    <n v="52.616666666666667"/>
    <n v="4.384722222222222"/>
    <n v="10"/>
    <s v="album"/>
    <s v="Album"/>
    <n v="385"/>
  </r>
  <r>
    <s v="21dpBHPTV7ythCHBI6Slcw"/>
    <n v="1620"/>
    <s v="If By Chance"/>
    <n v="8"/>
    <n v="60"/>
    <n v="0.6"/>
    <b v="0"/>
    <n v="0"/>
    <x v="134"/>
    <n v="253"/>
    <n v="69"/>
    <n v="0.69"/>
    <n v="4465726"/>
    <s v="N/A"/>
    <s v="6FgtuX3PtiB5civjHYhc52"/>
    <n v="253"/>
    <s v="Safe Haven"/>
    <d v="2017-05-05T00:00:00"/>
    <n v="3171"/>
    <n v="52.85"/>
    <n v="4.4041666666666668"/>
    <n v="12"/>
    <s v="album"/>
    <s v="Album"/>
    <n v="506"/>
  </r>
  <r>
    <s v="0eVz3hV2xOXdneGpnWDFpb"/>
    <n v="1778"/>
    <s v="Sugar for the Pill"/>
    <n v="4"/>
    <n v="60"/>
    <n v="0.6"/>
    <b v="0"/>
    <n v="0"/>
    <x v="467"/>
    <n v="1156"/>
    <n v="64"/>
    <n v="0.64"/>
    <n v="1368344"/>
    <s v="shoegaze, dream pop, slowcore"/>
    <s v="1qDA0jVhj4ZTjGHmpbmmwa"/>
    <n v="3993"/>
    <s v="Slowdive"/>
    <d v="2017-05-05T00:00:00"/>
    <n v="3171"/>
    <n v="52.85"/>
    <n v="4.4041666666666668"/>
    <n v="8"/>
    <s v="album"/>
    <s v="Album"/>
    <n v="451"/>
  </r>
  <r>
    <s v="1D9HQactbJoUudf9B119Y5"/>
    <n v="6913"/>
    <s v="High Enough"/>
    <n v="5"/>
    <n v="60"/>
    <n v="0.6"/>
    <b v="0"/>
    <n v="0"/>
    <x v="1158"/>
    <n v="3994"/>
    <n v="60"/>
    <n v="0.6"/>
    <n v="644838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86"/>
  </r>
  <r>
    <s v="5HDPtsnyb3maFmPL8LLUTG"/>
    <n v="7998"/>
    <s v="New Man"/>
    <n v="8"/>
    <n v="60"/>
    <n v="0.6"/>
    <b v="0"/>
    <n v="0"/>
    <x v="40"/>
    <n v="73"/>
    <n v="88"/>
    <n v="0.88"/>
    <n v="122802777"/>
    <s v="soft pop"/>
    <s v="3T4tUhGYeRNVUGevb0wThu"/>
    <n v="73"/>
    <s v="÷ (Deluxe)"/>
    <d v="2017-03-03T00:00:00"/>
    <n v="3234"/>
    <n v="53.9"/>
    <n v="4.4916666666666663"/>
    <n v="16"/>
    <s v="album"/>
    <s v="Album"/>
    <n v="315"/>
  </r>
  <r>
    <s v="2rKmNEYrQxaOPZrOWKZpOc"/>
    <n v="7419"/>
    <s v="Up There"/>
    <n v="13"/>
    <n v="60"/>
    <n v="0.6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24"/>
  </r>
  <r>
    <s v="1oGdVdYjeQvojGKDddxLQQ"/>
    <n v="15506"/>
    <s v="True Colors"/>
    <n v="7"/>
    <n v="60"/>
    <n v="0.6"/>
    <b v="0"/>
    <n v="0"/>
    <x v="17"/>
    <n v="35"/>
    <n v="93"/>
    <n v="0.93"/>
    <n v="112918137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43"/>
  </r>
  <r>
    <s v="0kwuKfWntoGh0EWyYb7Mpf"/>
    <n v="5889"/>
    <s v="Stranger Things"/>
    <n v="1"/>
    <n v="60"/>
    <n v="0.6"/>
    <b v="0"/>
    <n v="0"/>
    <x v="1159"/>
    <n v="3998"/>
    <n v="54"/>
    <n v="0.54"/>
    <n v="136230"/>
    <s v="soundtrack, synthwave"/>
    <s v="1puplOrvmUGoq2VxsB0ENJ"/>
    <n v="3998"/>
    <s v="Stranger Things, Vol. 1 (A Netflix Original Series Soundtrack)"/>
    <d v="2016-08-12T00:00:00"/>
    <n v="3437"/>
    <n v="57.283333333333331"/>
    <n v="4.7736111111111112"/>
    <n v="36"/>
    <s v="album"/>
    <s v="Album"/>
    <n v="112"/>
  </r>
  <r>
    <s v="1SGlXOc661edija3RJ8OMH"/>
    <n v="258"/>
    <s v="skyscrapers (love now, cry later)"/>
    <n v="7"/>
    <n v="60"/>
    <n v="0.6"/>
    <b v="1"/>
    <n v="1"/>
    <x v="96"/>
    <n v="186"/>
    <n v="82"/>
    <n v="0.82"/>
    <n v="15695162"/>
    <s v="emo rap, cloud rap"/>
    <s v="2tLt6wYVuseWCe6IwDSlTm"/>
    <n v="1927"/>
    <s v="crybaby"/>
    <d v="2016-06-10T00:00:00"/>
    <n v="3500"/>
    <n v="58.333333333333336"/>
    <n v="4.8611111111111116"/>
    <n v="10"/>
    <s v="album"/>
    <s v="Album"/>
    <n v="203"/>
  </r>
  <r>
    <s v="60xaS8mYBKUW4VQQ666N0T"/>
    <n v="1191"/>
    <s v="All Night (feat. Knox Fortune)"/>
    <n v="10"/>
    <n v="60"/>
    <n v="0.6"/>
    <b v="1"/>
    <n v="1"/>
    <x v="1160"/>
    <n v="4000"/>
    <n v="74"/>
    <n v="0.74"/>
    <n v="6033166"/>
    <s v="N/A"/>
    <s v="71QyofYesSsRMwFOTafnhB"/>
    <n v="4000"/>
    <s v="Coloring Book"/>
    <d v="2016-05-27T00:00:00"/>
    <n v="3514"/>
    <n v="58.56666666666667"/>
    <n v="4.8805555555555555"/>
    <n v="14"/>
    <s v="album"/>
    <s v="Album"/>
    <n v="235"/>
  </r>
  <r>
    <s v="0pxNyJJiL2zZZ5GgJ4JhsQ"/>
    <n v="8064"/>
    <s v="6 Inch (feat. The Weeknd)"/>
    <n v="5"/>
    <n v="60"/>
    <n v="0.6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434"/>
  </r>
  <r>
    <s v="71OvX5NNLrmz7rpq1ANTQn"/>
    <n v="5324"/>
    <s v="Daddy Lessons"/>
    <n v="6"/>
    <n v="60"/>
    <n v="0.6"/>
    <b v="0"/>
    <n v="0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479"/>
  </r>
  <r>
    <s v="78eouBKVRyhbSzJwChr6QM"/>
    <n v="4055"/>
    <s v="Don't Hurt Yourself (feat. Jack White)"/>
    <n v="3"/>
    <n v="60"/>
    <n v="0.6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89"/>
  </r>
  <r>
    <s v="1UujO43qVZnWObydH4MLT5"/>
    <n v="3875"/>
    <s v="Thinking Bout You"/>
    <n v="15"/>
    <n v="60"/>
    <n v="0.6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34"/>
  </r>
  <r>
    <s v="0rHVd8h0cFwgLgPFem6S60"/>
    <n v="7917"/>
    <s v="Girls Like (feat. Zara Larsson)"/>
    <n v="1"/>
    <n v="60"/>
    <n v="0.6"/>
    <b v="1"/>
    <n v="1"/>
    <x v="1161"/>
    <n v="4005"/>
    <n v="62"/>
    <n v="0.62"/>
    <n v="835625"/>
    <s v="grime"/>
    <s v="0EUrNFkbVL5kokjQbzHxl3"/>
    <n v="4005"/>
    <s v="Girls Like (feat. Zara Larsson)"/>
    <d v="2016-02-26T00:00:00"/>
    <n v="3605"/>
    <n v="60.083333333333336"/>
    <n v="5.0069444444444446"/>
    <n v="1"/>
    <s v="single"/>
    <s v="Single"/>
    <n v="326"/>
  </r>
  <r>
    <s v="3HWDWyIqWuLsTHECx9DvXF"/>
    <n v="5752"/>
    <s v="Birds"/>
    <n v="2"/>
    <n v="60"/>
    <n v="0.6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381"/>
  </r>
  <r>
    <s v="6J7PIkhtHwmFjPLq0SyuPj"/>
    <n v="3023"/>
    <s v="Dark Times"/>
    <n v="12"/>
    <n v="60"/>
    <n v="0.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34"/>
  </r>
  <r>
    <s v="0vza2CsUtpjydQVV2E4TOm"/>
    <n v="4957"/>
    <s v="Which Witch"/>
    <n v="14"/>
    <n v="60"/>
    <n v="0.6"/>
    <b v="0"/>
    <n v="0"/>
    <x v="304"/>
    <n v="691"/>
    <n v="77"/>
    <n v="0.77"/>
    <n v="7228235"/>
    <s v="baroque pop"/>
    <s v="2jn2n5OkuHliOLKCqHnjXV"/>
    <n v="4008"/>
    <s v="How Big, How Blue, How Beautiful (Deluxe)"/>
    <d v="2015-05-29T00:00:00"/>
    <n v="3878"/>
    <n v="64.63333333333334"/>
    <n v="5.386111111111112"/>
    <n v="16"/>
    <s v="album"/>
    <s v="Album"/>
    <n v="432"/>
  </r>
  <r>
    <s v="6R0GRYk2vs2XuBVemYK5YZ"/>
    <n v="813"/>
    <s v="Ultimate"/>
    <n v="1"/>
    <n v="60"/>
    <n v="0.6"/>
    <b v="1"/>
    <n v="1"/>
    <x v="1162"/>
    <n v="4009"/>
    <n v="69"/>
    <n v="0.69"/>
    <n v="2858495"/>
    <s v="N/A"/>
    <s v="5r0LVuUjx659ddoV15P5MI"/>
    <n v="4009"/>
    <s v="Ultimate"/>
    <d v="2015-01-01T00:00:00"/>
    <n v="4026"/>
    <n v="67.099999999999994"/>
    <n v="5.5916666666666659"/>
    <n v="1"/>
    <s v="single"/>
    <s v="Single"/>
    <n v="316"/>
  </r>
  <r>
    <s v="0kzw2tRyuL9rzipi5ntlIy"/>
    <n v="1539"/>
    <s v="Shut Up and Dance"/>
    <n v="3"/>
    <n v="60"/>
    <n v="0.6"/>
    <b v="0"/>
    <n v="0"/>
    <x v="1163"/>
    <n v="4010"/>
    <n v="65"/>
    <n v="0.65"/>
    <n v="2239954"/>
    <s v="N/A"/>
    <s v="2bVVESepVYULITlO6mtmoy"/>
    <n v="4010"/>
    <s v="TALKING IS HARD (Expanded Edition)"/>
    <d v="2014-12-02T00:00:00"/>
    <n v="4056"/>
    <n v="67.599999999999994"/>
    <n v="5.6333333333333329"/>
    <n v="15"/>
    <s v="album"/>
    <s v="Album"/>
    <n v="331"/>
  </r>
  <r>
    <s v="63mnZ0zF5fBwJzYg2pDo9e"/>
    <n v="2116"/>
    <s v="Happy Idiot"/>
    <n v="4"/>
    <n v="60"/>
    <n v="0.6"/>
    <b v="0"/>
    <n v="0"/>
    <x v="1164"/>
    <n v="4011"/>
    <n v="55"/>
    <n v="0.55000000000000004"/>
    <n v="688032"/>
    <s v="indie rock, indie"/>
    <s v="2pJdnCpeXm3KVUlyuNSeRX"/>
    <n v="4011"/>
    <s v="Seeds"/>
    <d v="2014-11-17T00:00:00"/>
    <n v="4071"/>
    <n v="67.849999999999994"/>
    <n v="5.6541666666666659"/>
    <n v="12"/>
    <s v="album"/>
    <s v="Album"/>
    <n v="305"/>
  </r>
  <r>
    <s v="5CXnIPD6rTjszYYQm6fY2P"/>
    <n v="6056"/>
    <s v="Dirt"/>
    <n v="4"/>
    <n v="60"/>
    <n v="0.6"/>
    <b v="0"/>
    <n v="0"/>
    <x v="833"/>
    <n v="2502"/>
    <n v="70"/>
    <n v="0.7"/>
    <n v="5588772"/>
    <s v="country, pop country, acoustic country"/>
    <s v="5NG7WZaCZZ12M5LJm0JcVc"/>
    <n v="4012"/>
    <s v="Anything Goes"/>
    <d v="2014-10-14T00:00:00"/>
    <n v="4105"/>
    <n v="68.416666666666671"/>
    <n v="5.7013888888888893"/>
    <n v="12"/>
    <s v="album"/>
    <s v="Album"/>
    <n v="384"/>
  </r>
  <r>
    <s v="0Nf53RDPZEjFrQE4B5n6Vf"/>
    <n v="4924"/>
    <s v="Yellow Flicker Beat"/>
    <n v="1"/>
    <n v="60"/>
    <n v="0.6"/>
    <b v="0"/>
    <n v="0"/>
    <x v="139"/>
    <n v="264"/>
    <n v="80"/>
    <n v="0.8"/>
    <n v="10539134"/>
    <s v="N/A"/>
    <s v="7sg5iqMiDrM2aJqLAmv83V"/>
    <n v="4013"/>
    <s v="Yellow Flicker Beat (From The Hunger Games: Mockingjay Part 1)"/>
    <d v="2014-09-30T00:00:00"/>
    <n v="4119"/>
    <n v="68.650000000000006"/>
    <n v="5.7208333333333341"/>
    <n v="1"/>
    <s v="single"/>
    <s v="Single"/>
    <n v="387"/>
  </r>
  <r>
    <s v="1INksmStBpxdNlBzwGUvsg"/>
    <n v="997"/>
    <s v="Out of the Black"/>
    <n v="1"/>
    <n v="60"/>
    <n v="0.6"/>
    <b v="1"/>
    <n v="1"/>
    <x v="1165"/>
    <n v="4014"/>
    <n v="60"/>
    <n v="0.6"/>
    <n v="1708042"/>
    <s v="garage rock, rock"/>
    <s v="0BFzNaeaNv4mahOzwZFGHK"/>
    <n v="4014"/>
    <s v="Royal Blood"/>
    <d v="2014-08-18T00:00:00"/>
    <n v="4162"/>
    <n v="69.36666666666666"/>
    <n v="5.780555555555555"/>
    <n v="10"/>
    <s v="album"/>
    <s v="Album"/>
    <n v="4"/>
  </r>
  <r>
    <s v="1x80xTzSL7pok3M5JC3oJz"/>
    <n v="5397"/>
    <s v="human"/>
    <n v="4"/>
    <n v="60"/>
    <n v="0.6"/>
    <b v="0"/>
    <n v="0"/>
    <x v="174"/>
    <n v="357"/>
    <n v="71"/>
    <n v="0.71"/>
    <n v="4307803"/>
    <s v="soft pop"/>
    <s v="74PXwYZw2Z5UF6keoLp8qH"/>
    <n v="4015"/>
    <s v="head or heart"/>
    <d v="2014-03-27T00:00:00"/>
    <n v="4306"/>
    <n v="71.766666666666666"/>
    <n v="5.9805555555555552"/>
    <n v="13"/>
    <s v="album"/>
    <s v="Album"/>
    <n v="417"/>
  </r>
  <r>
    <s v="63Lg0ZiNxedzbub29hv6VT"/>
    <n v="925"/>
    <s v="West Coast"/>
    <n v="5"/>
    <n v="60"/>
    <n v="0.6"/>
    <b v="0"/>
    <n v="0"/>
    <x v="55"/>
    <n v="100"/>
    <n v="88"/>
    <n v="0.88"/>
    <n v="51773650"/>
    <s v="alternative pop, indie pop"/>
    <s v="78KtSyGocoTvmcgw1lUHp4"/>
    <n v="4016"/>
    <s v="Ultraviolence"/>
    <d v="2014-01-01T00:00:00"/>
    <n v="4391"/>
    <n v="73.183333333333337"/>
    <n v="6.0986111111111114"/>
    <n v="15"/>
    <s v="album"/>
    <s v="Album"/>
    <n v="427"/>
  </r>
  <r>
    <s v="3stOygN0I7CIvkEB2LJGbv"/>
    <n v="1329"/>
    <s v="Survival"/>
    <n v="5"/>
    <n v="60"/>
    <n v="0.6"/>
    <b v="1"/>
    <n v="1"/>
    <x v="59"/>
    <n v="106"/>
    <n v="88"/>
    <n v="0.88"/>
    <n v="104584370"/>
    <s v="rap, hip hop"/>
    <s v="6DN7GcZF1HywzrkGN6Eeqk"/>
    <n v="1605"/>
    <s v="The Marshall Mathers LP2 (Deluxe)"/>
    <d v="2013-11-05T00:00:00"/>
    <n v="4448"/>
    <n v="74.13333333333334"/>
    <n v="6.177777777777778"/>
    <n v="21"/>
    <s v="album"/>
    <s v="Album"/>
    <n v="454"/>
  </r>
  <r>
    <s v="5eo5uGyM4q70CLU3LZphfu"/>
    <n v="2420"/>
    <s v="Hello Kitty"/>
    <n v="8"/>
    <n v="60"/>
    <n v="0.6"/>
    <b v="0"/>
    <n v="0"/>
    <x v="178"/>
    <n v="365"/>
    <n v="76"/>
    <n v="0.76"/>
    <n v="12004691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27"/>
  </r>
  <r>
    <s v="0zke8Vmo0bgbPjxL3pUhqk"/>
    <n v="1361"/>
    <s v="From Past to Present"/>
    <n v="3"/>
    <n v="60"/>
    <n v="0.6"/>
    <b v="0"/>
    <n v="0"/>
    <x v="997"/>
    <n v="3212"/>
    <n v="65"/>
    <n v="0.65"/>
    <n v="189122"/>
    <s v="medieval, soundtrack"/>
    <s v="25r7pEf31viAbsoVHC6bQ4"/>
    <n v="3212"/>
    <s v="The Elder Scrolls V: Skyrim: Original Game Soundtrack"/>
    <d v="2013-01-31T00:00:00"/>
    <n v="4726"/>
    <n v="78.766666666666666"/>
    <n v="6.5638888888888891"/>
    <n v="53"/>
    <s v="album"/>
    <s v="Album"/>
    <n v="506"/>
  </r>
  <r>
    <s v="67ispalOAo3jnZWYSTTfZk"/>
    <n v="131"/>
    <s v="Sex"/>
    <n v="5"/>
    <n v="60"/>
    <n v="0.6"/>
    <b v="1"/>
    <n v="1"/>
    <x v="69"/>
    <n v="126"/>
    <n v="76"/>
    <n v="0.76"/>
    <n v="7961145"/>
    <s v="N/A"/>
    <s v="6Z1zv6Hw9bdvSoxI5uYk2h"/>
    <n v="1950"/>
    <s v="The 1975"/>
    <d v="2013-01-01T00:00:00"/>
    <n v="4756"/>
    <n v="79.266666666666666"/>
    <n v="6.6055555555555552"/>
    <n v="16"/>
    <s v="album"/>
    <s v="Album"/>
    <n v="345"/>
  </r>
  <r>
    <s v="3dQEShIMs5TW8H3eUh11r7"/>
    <n v="3778"/>
    <s v="Twenty Eight"/>
    <n v="10"/>
    <n v="60"/>
    <n v="0.6"/>
    <b v="1"/>
    <n v="1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3"/>
  </r>
  <r>
    <s v="3MxJGBnYaP4yQYUv90HLqZ"/>
    <n v="5363"/>
    <s v="Moments"/>
    <n v="15"/>
    <n v="60"/>
    <n v="0.6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437"/>
  </r>
  <r>
    <s v="2cyLCuYnTA0zcdxYW9O3Yk"/>
    <n v="2421"/>
    <s v="Genesis"/>
    <n v="1"/>
    <n v="60"/>
    <n v="0.6"/>
    <b v="0"/>
    <n v="0"/>
    <x v="791"/>
    <n v="2329"/>
    <n v="67"/>
    <n v="0.67"/>
    <n v="2625044"/>
    <s v="art pop"/>
    <s v="3wPVo6bp9caXRV4d9wDL9a"/>
    <n v="4023"/>
    <s v="Genesis"/>
    <d v="2012-02-20T00:00:00"/>
    <n v="5072"/>
    <n v="84.533333333333331"/>
    <n v="7.0444444444444443"/>
    <n v="1"/>
    <s v="single"/>
    <s v="Single"/>
    <n v="425"/>
  </r>
  <r>
    <s v="2Za7Yhteh4XcUXnNYxTIHH"/>
    <n v="3572"/>
    <s v="Burning Desire"/>
    <n v="9"/>
    <n v="60"/>
    <n v="0.6"/>
    <b v="0"/>
    <n v="0"/>
    <x v="55"/>
    <n v="100"/>
    <n v="88"/>
    <n v="0.88"/>
    <n v="51798111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85"/>
  </r>
  <r>
    <s v="7yO48FWUkqsrdxrwkGcnwl"/>
    <n v="1640"/>
    <s v="Where Them Girls At (feat. Nicki Minaj &amp; Flo Rida)"/>
    <n v="10"/>
    <n v="60"/>
    <n v="0.6"/>
    <b v="1"/>
    <n v="1"/>
    <x v="126"/>
    <n v="239"/>
    <n v="87"/>
    <n v="0.87"/>
    <n v="27141717"/>
    <s v="edm"/>
    <s v="1fAn5gw4Q5HN8Wpx2neYd2"/>
    <n v="4025"/>
    <s v="Nothing but the Beat Ultimate"/>
    <d v="2011-08-24T00:00:00"/>
    <n v="5252"/>
    <n v="87.533333333333331"/>
    <n v="7.2944444444444443"/>
    <n v="30"/>
    <s v="album"/>
    <s v="Album"/>
    <n v="324"/>
  </r>
  <r>
    <s v="6Qm9MaditCcx5V62rVHYqu"/>
    <n v="1160"/>
    <s v="A Thousand Miles"/>
    <n v="1"/>
    <n v="60"/>
    <n v="0.6"/>
    <b v="0"/>
    <n v="0"/>
    <x v="1166"/>
    <n v="4026"/>
    <n v="63"/>
    <n v="0.63"/>
    <n v="715689"/>
    <s v="N/A"/>
    <s v="2uHUZLZ8AJ7KjtUb3ogQt1"/>
    <n v="4026"/>
    <s v="Best Of"/>
    <d v="2011-01-01T00:00:00"/>
    <n v="5487"/>
    <n v="91.45"/>
    <n v="7.6208333333333336"/>
    <n v="12"/>
    <s v="compilation"/>
    <s v="Compilation"/>
    <n v="395"/>
  </r>
  <r>
    <s v="3ZAMtgYJFoHwJjFkhkXqKr"/>
    <n v="1002"/>
    <s v="Dance (A$$) Remix"/>
    <n v="13"/>
    <n v="60"/>
    <n v="0.6"/>
    <b v="1"/>
    <n v="1"/>
    <x v="600"/>
    <n v="1595"/>
    <n v="74"/>
    <n v="0.74"/>
    <n v="11542638"/>
    <s v="N/A"/>
    <s v="2fRLnox9PQ9nos2YYdcYwE"/>
    <n v="4027"/>
    <s v="Finally Famous"/>
    <d v="2011-01-01T00:00:00"/>
    <n v="5487"/>
    <n v="91.45"/>
    <n v="7.6208333333333336"/>
    <n v="13"/>
    <s v="album"/>
    <s v="Album"/>
    <n v="367"/>
  </r>
  <r>
    <s v="495O1Affo7AurEPQcvcr18"/>
    <n v="1860"/>
    <s v="Cooler Than Me - Single Mix"/>
    <n v="4"/>
    <n v="60"/>
    <n v="0.6"/>
    <b v="0"/>
    <n v="0"/>
    <x v="294"/>
    <n v="662"/>
    <n v="67"/>
    <n v="0.67"/>
    <n v="1525672"/>
    <s v="N/A"/>
    <s v="2V7Z0e4YnXyNfpoK3cYIGp"/>
    <n v="4028"/>
    <s v="31 Minutes to Takeoff"/>
    <d v="2010-06-30T00:00:00"/>
    <n v="5672"/>
    <n v="94.533333333333331"/>
    <n v="7.8777777777777773"/>
    <n v="14"/>
    <s v="album"/>
    <s v="Album"/>
    <n v="355"/>
  </r>
  <r>
    <s v="2cY7WSxFIsZQaoDNJe7Fz3"/>
    <n v="8477"/>
    <s v="Pass Out"/>
    <n v="3"/>
    <n v="60"/>
    <n v="0.6"/>
    <b v="1"/>
    <n v="1"/>
    <x v="1161"/>
    <n v="4005"/>
    <n v="62"/>
    <n v="0.62"/>
    <n v="835590"/>
    <s v="grime"/>
    <s v="6nuITL8EMJO1zncOwOeHRr"/>
    <n v="4029"/>
    <s v="Disc-Overy"/>
    <d v="2010-06-30T00:00:00"/>
    <n v="5672"/>
    <n v="94.533333333333331"/>
    <n v="7.8777777777777773"/>
    <n v="13"/>
    <s v="album"/>
    <s v="Album"/>
    <n v="446"/>
  </r>
  <r>
    <s v="3PA9dH8cT0wR5UW4XkC44Y"/>
    <n v="6384"/>
    <s v="Get Money (feat. Junior M.A.F.I.A.) - 2007 Remaster"/>
    <n v="5"/>
    <n v="60"/>
    <n v="0.6"/>
    <b v="1"/>
    <n v="1"/>
    <x v="264"/>
    <n v="581"/>
    <n v="75"/>
    <n v="0.75"/>
    <n v="12766717"/>
    <s v="old school hip hop, gangster rap, east coast hip hop, hip hop"/>
    <s v="5XqEf16OrHdmMoNS1b6WDg"/>
    <n v="4030"/>
    <s v="Greatest Hits"/>
    <d v="2007-03-02T00:00:00"/>
    <n v="6888"/>
    <n v="114.8"/>
    <n v="9.5666666666666664"/>
    <n v="17"/>
    <s v="compilation"/>
    <s v="Compilation"/>
    <n v="457"/>
  </r>
  <r>
    <s v="53BZ6XygAoubR5DU5w38Vq"/>
    <n v="2542"/>
    <s v="Real Muthaphuckkin' G's"/>
    <n v="15"/>
    <n v="60"/>
    <n v="0.6"/>
    <b v="1"/>
    <n v="1"/>
    <x v="1167"/>
    <n v="4031"/>
    <n v="63"/>
    <n v="0.63"/>
    <n v="7081511"/>
    <s v="gangster rap, old school hip hop, west coast hip hop, g-funk"/>
    <s v="63e4jpPrJzjGsTxM4QOOFb"/>
    <n v="4031"/>
    <s v="Gangsta Memorial"/>
    <d v="2007-01-01T00:00:00"/>
    <n v="6948"/>
    <n v="115.8"/>
    <n v="9.65"/>
    <n v="17"/>
    <s v="compilation"/>
    <s v="Compilation"/>
    <n v="554"/>
  </r>
  <r>
    <s v="1hrsEHe39nYu1pJx0Nrxd7"/>
    <n v="3298"/>
    <s v="Shine"/>
    <n v="6"/>
    <n v="60"/>
    <n v="0.6"/>
    <b v="0"/>
    <n v="0"/>
    <x v="794"/>
    <n v="2352"/>
    <n v="63"/>
    <n v="0.63"/>
    <n v="1441603"/>
    <s v="N/A"/>
    <s v="676W2PECpK9UJuuqyjXRjk"/>
    <n v="2352"/>
    <s v="Beautiful World"/>
    <d v="2006-01-01T00:00:00"/>
    <n v="7313"/>
    <n v="121.88333333333334"/>
    <n v="10.156944444444445"/>
    <n v="11"/>
    <s v="album"/>
    <s v="Album"/>
    <n v="352"/>
  </r>
  <r>
    <s v="40dHZ1HyySmu9FmTINRbqM"/>
    <n v="2551"/>
    <s v="Getting Away With Murder"/>
    <n v="5"/>
    <n v="60"/>
    <n v="0.6"/>
    <b v="0"/>
    <n v="0"/>
    <x v="217"/>
    <n v="471"/>
    <n v="71"/>
    <n v="0.71"/>
    <n v="6095181"/>
    <s v="nu metal, rap metal, alternative metal, rap rock, rock"/>
    <s v="1OO7kdJ4OzWbjcroJEpfTH"/>
    <n v="3396"/>
    <s v="Getting Away With Murder"/>
    <d v="2004-01-01T00:00:00"/>
    <n v="8044"/>
    <n v="134.06666666666666"/>
    <n v="11.172222222222222"/>
    <n v="12"/>
    <s v="album"/>
    <s v="Album"/>
    <n v="318"/>
  </r>
  <r>
    <s v="2vPCRs3g0vdLU8sHlAEytO"/>
    <n v="391"/>
    <s v="Outrageous"/>
    <n v="7"/>
    <n v="60"/>
    <n v="0.6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36"/>
  </r>
  <r>
    <s v="7mS8RbJji2UZAaguRGsOCH"/>
    <n v="7238"/>
    <s v="Me Against the Music (feat. Madonna) - LP Version / Video Mix"/>
    <n v="1"/>
    <n v="60"/>
    <n v="0.6"/>
    <b v="0"/>
    <n v="0"/>
    <x v="109"/>
    <n v="206"/>
    <n v="81"/>
    <n v="0.81"/>
    <n v="17761102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2"/>
  </r>
  <r>
    <s v="0oVWPlnK5eAqnJCVB0FvpP"/>
    <n v="1785"/>
    <s v="American Soldier"/>
    <n v="3"/>
    <n v="60"/>
    <n v="0.6"/>
    <b v="0"/>
    <n v="0"/>
    <x v="747"/>
    <n v="2168"/>
    <n v="70"/>
    <n v="0.7"/>
    <n v="3014433"/>
    <s v="country, classic country"/>
    <s v="7xPAsIGxs8It3pVWnZEHan"/>
    <n v="4036"/>
    <s v="Shock 'N Y'all"/>
    <d v="2003-11-04T00:00:00"/>
    <n v="8102"/>
    <n v="135.03333333333333"/>
    <n v="11.252777777777778"/>
    <n v="12"/>
    <s v="album"/>
    <s v="Album"/>
    <n v="438"/>
  </r>
  <r>
    <s v="55yvzYuvJYG2RUEnMK78tr"/>
    <m/>
    <s v="About A Girl"/>
    <n v="2"/>
    <n v="60"/>
    <n v="0.6"/>
    <b v="0"/>
    <n v="0"/>
    <x v="151"/>
    <n v="289"/>
    <n v="81"/>
    <n v="0.81"/>
    <n v="23384088"/>
    <s v="grunge, rock"/>
    <s v="5zBPRXCAc801vyHWoRurNZ"/>
    <n v="2536"/>
    <s v="Nirvana"/>
    <d v="2002-10-29T00:00:00"/>
    <n v="8473"/>
    <n v="141.21666666666667"/>
    <n v="11.768055555555556"/>
    <n v="14"/>
    <s v="compilation"/>
    <s v="Compilation"/>
    <n v="277"/>
  </r>
  <r>
    <s v="1FoUsSi9BCTlNt2Vd7V8XA"/>
    <m/>
    <s v="Optimistic"/>
    <n v="6"/>
    <n v="60"/>
    <n v="0.6"/>
    <b v="0"/>
    <n v="0"/>
    <x v="44"/>
    <n v="79"/>
    <n v="85"/>
    <n v="0.85"/>
    <n v="138392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26"/>
  </r>
  <r>
    <s v="2mLgOcRkEgq89j8WstUpui"/>
    <m/>
    <s v="Spies"/>
    <n v="3"/>
    <n v="60"/>
    <n v="0.6"/>
    <b v="0"/>
    <n v="0"/>
    <x v="22"/>
    <n v="45"/>
    <n v="88"/>
    <n v="0.88"/>
    <n v="60830643"/>
    <s v="N/A"/>
    <s v="6ZG5lRT77aJ3btmArcykra"/>
    <n v="45"/>
    <s v="Parachutes"/>
    <d v="2000-07-10T00:00:00"/>
    <n v="9314"/>
    <n v="155.23333333333332"/>
    <n v="12.93611111111111"/>
    <n v="10"/>
    <s v="album"/>
    <s v="Album"/>
    <n v="531"/>
  </r>
  <r>
    <s v="62Da3JOu9H9EIgmqV7DoLG"/>
    <m/>
    <s v="Lux Aeterna"/>
    <n v="32"/>
    <n v="60"/>
    <n v="0.6"/>
    <b v="0"/>
    <n v="0"/>
    <x v="1168"/>
    <n v="4040"/>
    <n v="49"/>
    <n v="0.49"/>
    <n v="175372"/>
    <s v="soundtrack"/>
    <s v="7Jkv05qDgXZynnNaYcxY5W"/>
    <n v="4040"/>
    <s v="Requiem for a Dream / OST"/>
    <d v="2000-06-30T00:00:00"/>
    <n v="9324"/>
    <n v="155.4"/>
    <n v="12.950000000000001"/>
    <n v="33"/>
    <s v="album"/>
    <s v="Album"/>
    <n v="39"/>
  </r>
  <r>
    <s v="3vNFsxBbA4dPkymPF5Jm1b"/>
    <m/>
    <s v="This Mess We're In"/>
    <n v="7"/>
    <n v="60"/>
    <n v="0.6"/>
    <b v="0"/>
    <n v="0"/>
    <x v="1169"/>
    <n v="4041"/>
    <n v="57"/>
    <n v="0.56999999999999995"/>
    <n v="1200822"/>
    <s v="art pop, singer-songwriter, alternative rock"/>
    <s v="0hBWhJEmVyNPG2Jq71CJXz"/>
    <n v="4041"/>
    <s v="Stories From The City, Stories From The Sea"/>
    <d v="2000-01-01T00:00:00"/>
    <n v="9505"/>
    <n v="158.41666666666666"/>
    <n v="13.201388888888888"/>
    <n v="12"/>
    <s v="album"/>
    <s v="Album"/>
    <n v="393"/>
  </r>
  <r>
    <s v="6kyxQuFD38mo4S3urD2Wkw"/>
    <m/>
    <s v="Unintended"/>
    <n v="7"/>
    <n v="60"/>
    <n v="0.6"/>
    <b v="0"/>
    <n v="0"/>
    <x v="258"/>
    <n v="571"/>
    <n v="75"/>
    <n v="0.75"/>
    <n v="8464040"/>
    <s v="alternative rock, rock"/>
    <s v="6AyUVv7MnxxTuijp4WmrhO"/>
    <n v="4042"/>
    <s v="Showbiz"/>
    <d v="1999-06-30T00:00:00"/>
    <n v="9690"/>
    <n v="161.5"/>
    <n v="13.458333333333334"/>
    <n v="13"/>
    <s v="album"/>
    <s v="Album"/>
    <n v="395"/>
  </r>
  <r>
    <s v="2RzJwBCXsS1VnjDm2jKKAa"/>
    <m/>
    <s v="I Believe I Can Fly"/>
    <n v="13"/>
    <n v="60"/>
    <n v="0.6"/>
    <b v="0"/>
    <n v="0"/>
    <x v="889"/>
    <n v="2709"/>
    <n v="66"/>
    <n v="0.66"/>
    <n v="2485444"/>
    <s v="r&amp;b"/>
    <s v="4yRYsQZfQpzkoVWH2XCX66"/>
    <n v="4043"/>
    <s v="R."/>
    <d v="1998-11-08T00:00:00"/>
    <n v="9924"/>
    <n v="165.4"/>
    <n v="13.783333333333333"/>
    <n v="29"/>
    <s v="album"/>
    <s v="Album"/>
    <n v="534"/>
  </r>
  <r>
    <s v="3Yvi5NkUrSppVwrMHYkB6u"/>
    <m/>
    <s v="A Gift Of A Thistle"/>
    <n v="2"/>
    <n v="60"/>
    <n v="0.6"/>
    <b v="0"/>
    <n v="0"/>
    <x v="1143"/>
    <n v="3911"/>
    <n v="63"/>
    <n v="0.63"/>
    <n v="350647"/>
    <s v="soundtrack"/>
    <s v="11RrIE8R4WdmybwaItRa97"/>
    <n v="3911"/>
    <s v="Braveheart (Original Motion Picture Soundtrack)"/>
    <d v="1995-01-01T00:00:00"/>
    <n v="11331"/>
    <n v="188.85"/>
    <n v="15.737499999999999"/>
    <n v="18"/>
    <s v="album"/>
    <s v="Album"/>
    <n v="162"/>
  </r>
  <r>
    <s v="48mJX8glOrQkrSdVBjc0Wb"/>
    <m/>
    <s v="Down By The Water"/>
    <n v="7"/>
    <n v="60"/>
    <n v="0.6"/>
    <b v="0"/>
    <n v="0"/>
    <x v="1169"/>
    <n v="4041"/>
    <n v="57"/>
    <n v="0.56999999999999995"/>
    <n v="1200822"/>
    <s v="art pop, singer-songwriter, alternative rock"/>
    <s v="2yMg8ronKfVDHngnlLNnl8"/>
    <n v="4045"/>
    <s v="To Bring You My Love"/>
    <d v="1995-01-01T00:00:00"/>
    <n v="11331"/>
    <n v="188.85"/>
    <n v="15.737499999999999"/>
    <n v="10"/>
    <s v="album"/>
    <s v="Album"/>
    <n v="324"/>
  </r>
  <r>
    <s v="064wRZsHDLuoCJYw65gh7N"/>
    <m/>
    <s v="Like a Tattoo"/>
    <n v="12"/>
    <n v="60"/>
    <n v="0.6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4"/>
  </r>
  <r>
    <s v="5qehd5xIsEaifMFy3jcoYr"/>
    <m/>
    <s v="Jezebel"/>
    <n v="4"/>
    <n v="60"/>
    <n v="0.6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548"/>
  </r>
  <r>
    <s v="46tfxn5lP7Qsbz7NHsj9iu"/>
    <m/>
    <s v="Thinking About You"/>
    <n v="5"/>
    <n v="60"/>
    <n v="0.6"/>
    <b v="0"/>
    <n v="0"/>
    <x v="44"/>
    <n v="79"/>
    <n v="85"/>
    <n v="0.85"/>
    <n v="138392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269"/>
  </r>
  <r>
    <s v="2WzQbiXKpmRNLWXbqo8Z7b"/>
    <m/>
    <s v="Liberian Girl - 2012 Remastered Version"/>
    <n v="4"/>
    <n v="60"/>
    <n v="0.6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388"/>
  </r>
  <r>
    <s v="0cXFXgFns7sIMmTpqyGRmD"/>
    <m/>
    <s v="Xanadu"/>
    <n v="10"/>
    <n v="60"/>
    <n v="0.6"/>
    <b v="0"/>
    <n v="0"/>
    <x v="1170"/>
    <n v="4050"/>
    <n v="67"/>
    <n v="0.67"/>
    <n v="1791980"/>
    <s v="N/A"/>
    <s v="325AF2IWtxrY0jcoW25N45"/>
    <n v="4050"/>
    <s v="Xanadu - Original Motion Picture Soundtrack"/>
    <d v="1980-06-01T00:00:00"/>
    <n v="16658"/>
    <n v="277.63333333333333"/>
    <n v="23.136111111111109"/>
    <n v="10"/>
    <s v="album"/>
    <s v="Album"/>
    <n v="347"/>
  </r>
  <r>
    <s v="6J0AjzrYsPZrQtw6IjErhy"/>
    <m/>
    <s v="Run Through The Jungle"/>
    <n v="6"/>
    <n v="60"/>
    <n v="0.6"/>
    <b v="0"/>
    <n v="0"/>
    <x v="116"/>
    <n v="215"/>
    <n v="77"/>
    <n v="0.77"/>
    <n v="7945600"/>
    <s v="classic rock, southern rock, country rock"/>
    <s v="4GLxEXWI3JiRKp6H7bfTIK"/>
    <n v="4051"/>
    <s v="Cosmo's Factory (Expanded Edition)"/>
    <d v="1970-07-25T00:00:00"/>
    <n v="20257"/>
    <n v="337.61666666666667"/>
    <n v="28.134722222222223"/>
    <n v="14"/>
    <s v="album"/>
    <s v="Album"/>
    <n v="307"/>
  </r>
  <r>
    <s v="1JSIWsJfxOji0FrxFcxdCK"/>
    <m/>
    <s v="The Good, The Bad And The Ugly - 2004 Remaster"/>
    <n v="1"/>
    <n v="60"/>
    <n v="0.6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27"/>
  </r>
  <r>
    <s v="2Zq3Trov36G0TtrUt4ZklL"/>
    <n v="8563"/>
    <s v="superstar"/>
    <n v="2"/>
    <n v="59"/>
    <n v="0.59"/>
    <b v="1"/>
    <n v="1"/>
    <x v="277"/>
    <n v="609"/>
    <n v="74"/>
    <n v="0.74"/>
    <n v="1378935"/>
    <s v="N/A"/>
    <s v="75FM00r9Lgdi0YHv7vvzzB"/>
    <n v="4053"/>
    <s v="LOVERCORE"/>
    <d v="2025-10-24T00:00:00"/>
    <n v="77"/>
    <n v="1.2833333333333334"/>
    <n v="0.10694444444444445"/>
    <n v="14"/>
    <s v="album"/>
    <s v="Album"/>
    <n v="282"/>
  </r>
  <r>
    <s v="0RxdWAztwE2qKbtYk7NNWr"/>
    <n v="8110"/>
    <s v="Killah (feat. Gesaffelstein)"/>
    <n v="7"/>
    <n v="59"/>
    <n v="0.59"/>
    <b v="1"/>
    <n v="1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51"/>
  </r>
  <r>
    <s v="1mduxXxLvhu5OzebDWMYqX"/>
    <n v="3955"/>
    <s v="This is the Killer Speaking"/>
    <n v="1"/>
    <n v="59"/>
    <n v="0.59"/>
    <b v="1"/>
    <n v="1"/>
    <x v="1171"/>
    <n v="4055"/>
    <n v="66"/>
    <n v="0.66"/>
    <n v="668762"/>
    <s v="N/A"/>
    <s v="1ztxCUku3RIu2lBs0cJdDn"/>
    <n v="4055"/>
    <s v="This is the Killer Speaking"/>
    <d v="2025-07-17T00:00:00"/>
    <n v="176"/>
    <n v="2.9333333333333331"/>
    <n v="0.24444444444444444"/>
    <n v="1"/>
    <s v="single"/>
    <s v="Single"/>
    <n v="491"/>
  </r>
  <r>
    <s v="5PAKAADzrSpMDxcaRpSDCm"/>
    <n v="4590"/>
    <s v="SOULFUL"/>
    <n v="9"/>
    <n v="59"/>
    <n v="0.59"/>
    <b v="1"/>
    <n v="1"/>
    <x v="12"/>
    <n v="29"/>
    <n v="91"/>
    <n v="0.91"/>
    <n v="85034636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61"/>
  </r>
  <r>
    <s v="1VHxhs9gPqE2Bo1M5fy0pe"/>
    <n v="4076"/>
    <s v="i lied"/>
    <n v="1"/>
    <n v="59"/>
    <n v="0.59"/>
    <b v="1"/>
    <n v="1"/>
    <x v="1172"/>
    <n v="4057"/>
    <n v="49"/>
    <n v="0.49"/>
    <n v="19227"/>
    <s v="dark r&amp;b"/>
    <s v="4jAt7Kah0mMlqnJENmPGsw"/>
    <n v="4057"/>
    <s v="i lied"/>
    <d v="2025-07-11T00:00:00"/>
    <n v="182"/>
    <n v="3.0333333333333332"/>
    <n v="0.25277777777777777"/>
    <n v="3"/>
    <s v="single"/>
    <s v="Single"/>
    <n v="276"/>
  </r>
  <r>
    <s v="3xytfOwki3uHqzhvMWI6HN"/>
    <n v="4149"/>
    <s v="ZUMA HOUSE"/>
    <n v="19"/>
    <n v="59"/>
    <n v="0.59"/>
    <b v="0"/>
    <n v="0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38"/>
  </r>
  <r>
    <s v="4WhHNXBgRglnkjy7TMzgdh"/>
    <n v="7305"/>
    <s v="Hachikō"/>
    <n v="1"/>
    <n v="59"/>
    <n v="0.59"/>
    <b v="0"/>
    <n v="0"/>
    <x v="1173"/>
    <n v="4059"/>
    <n v="74"/>
    <n v="0.74"/>
    <n v="4571036"/>
    <s v="j-pop"/>
    <s v="0qxIGHOXFdqiJEOqbUv5DR"/>
    <n v="4059"/>
    <s v="Hachikō"/>
    <d v="2025-06-13T00:00:00"/>
    <n v="210"/>
    <n v="3.5"/>
    <n v="0.29166666666666669"/>
    <n v="1"/>
    <s v="single"/>
    <s v="Single"/>
    <n v="45"/>
  </r>
  <r>
    <s v="4JVgIFgTrlQ2XMWasExsLj"/>
    <n v="2505"/>
    <s v="Creep"/>
    <n v="2"/>
    <n v="59"/>
    <n v="0.59"/>
    <b v="0"/>
    <n v="0"/>
    <x v="1174"/>
    <n v="4060"/>
    <n v="49"/>
    <n v="0.49"/>
    <n v="2083"/>
    <s v="N/A"/>
    <s v="3cdL02bWDiOWlAsoJ84ygV"/>
    <n v="4060"/>
    <s v="On Tap"/>
    <d v="2025-03-05T00:00:00"/>
    <n v="310"/>
    <n v="5.166666666666667"/>
    <n v="0.43055555555555558"/>
    <n v="8"/>
    <s v="album"/>
    <s v="Album"/>
    <n v="252"/>
  </r>
  <r>
    <s v="64KV9vjChfN2w9vA4j7A2K"/>
    <n v="4384"/>
    <s v="Happen To Me"/>
    <n v="1"/>
    <n v="59"/>
    <n v="0.59"/>
    <b v="0"/>
    <n v="0"/>
    <x v="1175"/>
    <n v="4061"/>
    <n v="65"/>
    <n v="0.65"/>
    <n v="587206"/>
    <s v="country, pop country"/>
    <s v="5FzT4YTYR95DHUhUkKWjvb"/>
    <n v="4061"/>
    <s v="Happen To Me"/>
    <d v="2025-02-21T00:00:00"/>
    <n v="322"/>
    <n v="5.3666666666666663"/>
    <n v="0.44722222222222219"/>
    <n v="1"/>
    <s v="single"/>
    <s v="Single"/>
    <n v="306"/>
  </r>
  <r>
    <s v="1EKhSE9DUYRPvcXLK0k5iw"/>
    <n v="729"/>
    <s v="SCREAM MY NAME"/>
    <n v="5"/>
    <n v="59"/>
    <n v="0.59"/>
    <b v="0"/>
    <n v="0"/>
    <x v="370"/>
    <n v="872"/>
    <n v="72"/>
    <n v="0.72"/>
    <n v="2131649"/>
    <s v="N/A"/>
    <s v="7BjL0ThFxMTESHJ0xxsg3v"/>
    <n v="4062"/>
    <s v="CHARLOTTE"/>
    <d v="2024-09-27T00:00:00"/>
    <n v="469"/>
    <n v="7.8166666666666664"/>
    <n v="0.65138888888888891"/>
    <n v="10"/>
    <s v="album"/>
    <s v="Album"/>
    <n v="266"/>
  </r>
  <r>
    <s v="0UueyZtX0ogyXQWhg6Xkpz"/>
    <n v="7390"/>
    <s v="The Doll People"/>
    <n v="4"/>
    <n v="59"/>
    <n v="0.59"/>
    <b v="1"/>
    <n v="1"/>
    <x v="1120"/>
    <n v="3799"/>
    <n v="56"/>
    <n v="0.56000000000000005"/>
    <n v="557610"/>
    <s v="N/A"/>
    <s v="0BRlexMfgtY7v5ggJP6F4C"/>
    <n v="4063"/>
    <s v="I Can Be Your Mother"/>
    <d v="2024-09-06T00:00:00"/>
    <n v="490"/>
    <n v="8.1666666666666661"/>
    <n v="0.68055555555555547"/>
    <n v="6"/>
    <s v="single"/>
    <s v="Single"/>
    <n v="343"/>
  </r>
  <r>
    <s v="4Kd9tBUgpXv26OfR6ugBv1"/>
    <n v="431"/>
    <s v="Finer Things (Feat. Hank Williams Jr.)"/>
    <n v="2"/>
    <n v="59"/>
    <n v="0.59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9"/>
  </r>
  <r>
    <s v="20hTkA9oKKuxghkRptRczS"/>
    <n v="4828"/>
    <s v="Goes Without Saying (Feat. Brad Paisley)"/>
    <n v="7"/>
    <n v="59"/>
    <n v="0.59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53"/>
  </r>
  <r>
    <s v="0pBLDWK554CvL2KZJsOeN1"/>
    <n v="6769"/>
    <s v="In a Night"/>
    <n v="1"/>
    <n v="59"/>
    <n v="0.59"/>
    <b v="0"/>
    <n v="0"/>
    <x v="1176"/>
    <n v="4066"/>
    <n v="59"/>
    <n v="0.59"/>
    <n v="135959"/>
    <s v="N/A"/>
    <s v="6kj47h4a5ptQiZRYsihT1Y"/>
    <n v="4066"/>
    <s v="Missing Something"/>
    <d v="2024-08-02T00:00:00"/>
    <n v="525"/>
    <n v="8.75"/>
    <n v="0.72916666666666663"/>
    <n v="8"/>
    <s v="album"/>
    <s v="Album"/>
    <n v="243"/>
  </r>
  <r>
    <s v="3OaFGqHUyxGVkOcSILw8Kx"/>
    <n v="1081"/>
    <s v="I think about it all the time"/>
    <n v="14"/>
    <n v="59"/>
    <n v="0.59"/>
    <b v="0"/>
    <n v="0"/>
    <x v="92"/>
    <n v="174"/>
    <n v="82"/>
    <n v="0.82"/>
    <n v="6318755"/>
    <s v="hyperpop, art pop"/>
    <s v="2lIZef4lzdvZkiiCzvPKj7"/>
    <n v="725"/>
    <s v="BRAT"/>
    <d v="2024-06-07T00:00:00"/>
    <n v="581"/>
    <n v="9.6833333333333336"/>
    <n v="0.80694444444444446"/>
    <n v="15"/>
    <s v="album"/>
    <s v="Album"/>
    <n v="226"/>
  </r>
  <r>
    <s v="1bvh7jWjFw6QIYH7gzBfPE"/>
    <n v="1575"/>
    <s v="ALL I WANTED WAS U"/>
    <n v="1"/>
    <n v="59"/>
    <n v="0.59"/>
    <b v="0"/>
    <n v="0"/>
    <x v="943"/>
    <n v="2945"/>
    <n v="59"/>
    <n v="0.59"/>
    <n v="130298"/>
    <s v="dark r&amp;b"/>
    <s v="5mhR9V6Kw6mX9Cj8b7KwGY"/>
    <n v="4068"/>
    <s v="ALL I WANTED WAS U"/>
    <d v="2024-04-14T00:00:00"/>
    <n v="635"/>
    <n v="10.583333333333334"/>
    <n v="0.88194444444444453"/>
    <n v="2"/>
    <s v="single"/>
    <s v="Single"/>
    <n v="345"/>
  </r>
  <r>
    <s v="7E35A3DD14DVoE3rpCBmQj"/>
    <n v="641"/>
    <s v="logical"/>
    <n v="7"/>
    <n v="59"/>
    <n v="0.59"/>
    <b v="0"/>
    <n v="0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86"/>
  </r>
  <r>
    <s v="1dyfBMMklpbqRbuvjnVwap"/>
    <n v="3457"/>
    <s v="teenage dream"/>
    <n v="12"/>
    <n v="59"/>
    <n v="0.59"/>
    <b v="0"/>
    <n v="0"/>
    <x v="70"/>
    <n v="127"/>
    <n v="84"/>
    <n v="0.84"/>
    <n v="49050008"/>
    <s v="pop rock, alternative pop, pop punk"/>
    <s v="1D06fz3cuob62ysTS8k6gu"/>
    <n v="1517"/>
    <s v="GUTS (spilled)"/>
    <d v="2024-03-22T00:00:00"/>
    <n v="658"/>
    <n v="10.966666666666667"/>
    <n v="0.91388888888888886"/>
    <n v="17"/>
    <s v="album"/>
    <s v="Album"/>
    <n v="37"/>
  </r>
  <r>
    <s v="13jRSCLoWbCoU1XEdJRbgn"/>
    <n v="6196"/>
    <s v="Saturn Returns Interlude"/>
    <n v="4"/>
    <n v="59"/>
    <n v="0.59"/>
    <b v="0"/>
    <n v="0"/>
    <x v="99"/>
    <n v="189"/>
    <n v="90"/>
    <n v="0.9"/>
    <n v="107374593"/>
    <s v="pop"/>
    <s v="5EYKrEDnKhhcNxGedaRQeK"/>
    <n v="390"/>
    <s v="eternal sunshine"/>
    <d v="2024-03-08T00:00:00"/>
    <n v="672"/>
    <n v="11.2"/>
    <n v="0.93333333333333324"/>
    <n v="13"/>
    <s v="album"/>
    <s v="Album"/>
    <n v="7"/>
  </r>
  <r>
    <s v="3qCCQas6tIP15Yjgu3gl9S"/>
    <n v="5095"/>
    <s v="All My Life"/>
    <n v="1"/>
    <n v="59"/>
    <n v="0.59"/>
    <b v="0"/>
    <n v="0"/>
    <x v="585"/>
    <n v="1530"/>
    <n v="80"/>
    <n v="0.8"/>
    <n v="7978695"/>
    <s v="edm, trance, big room"/>
    <s v="2AhoXwTvHcGjBwNMDOwEZp"/>
    <n v="4072"/>
    <s v="All My Life"/>
    <d v="2024-01-05T00:00:00"/>
    <n v="735"/>
    <n v="12.25"/>
    <n v="1.0208333333333333"/>
    <n v="1"/>
    <s v="single"/>
    <s v="Single"/>
    <n v="244"/>
  </r>
  <r>
    <s v="68SmyiqELVaDMCvoFgrJ8b"/>
    <n v="724"/>
    <s v="abuse me"/>
    <n v="1"/>
    <n v="59"/>
    <n v="0.59"/>
    <b v="0"/>
    <n v="0"/>
    <x v="943"/>
    <n v="2945"/>
    <n v="59"/>
    <n v="0.59"/>
    <n v="130408"/>
    <s v="dark r&amp;b"/>
    <s v="2j3E5LIErtfMHBkopQiuKJ"/>
    <n v="4073"/>
    <s v="abuse me"/>
    <d v="2023-09-26T00:00:00"/>
    <n v="836"/>
    <n v="13.933333333333334"/>
    <n v="1.1611111111111112"/>
    <n v="1"/>
    <s v="single"/>
    <s v="Single"/>
    <n v="314"/>
  </r>
  <r>
    <s v="1yampU2t2LNWzEsCpUgHYJ"/>
    <n v="4409"/>
    <s v="River"/>
    <n v="8"/>
    <n v="59"/>
    <n v="0.59"/>
    <b v="0"/>
    <n v="0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271"/>
  </r>
  <r>
    <s v="444vevlQjTnKioLLncteGv"/>
    <n v="3781"/>
    <s v="Something Real"/>
    <n v="2"/>
    <n v="59"/>
    <n v="0.59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42"/>
  </r>
  <r>
    <s v="11xC6P3iKYpFThT6Ce1KdG"/>
    <n v="7307"/>
    <s v="Attention"/>
    <n v="1"/>
    <n v="59"/>
    <n v="0.59"/>
    <b v="1"/>
    <n v="1"/>
    <x v="128"/>
    <n v="242"/>
    <n v="86"/>
    <n v="0.86"/>
    <n v="34742256"/>
    <s v="N/A"/>
    <s v="38xgBOLAcKoYWMSXWUDH1E"/>
    <n v="4076"/>
    <s v="Attention"/>
    <d v="2023-06-16T00:00:00"/>
    <n v="938"/>
    <n v="15.633333333333333"/>
    <n v="1.3027777777777778"/>
    <n v="1"/>
    <s v="single"/>
    <s v="Single"/>
    <n v="461"/>
  </r>
  <r>
    <s v="49Kxx28h1wmlw6McZ9xfxE"/>
    <n v="521"/>
    <s v="DIFFERENT"/>
    <n v="1"/>
    <n v="59"/>
    <n v="0.59"/>
    <b v="0"/>
    <n v="0"/>
    <x v="321"/>
    <n v="731"/>
    <n v="72"/>
    <n v="0.72"/>
    <n v="963679"/>
    <s v="dark r&amp;b"/>
    <s v="3XbnjCc9lPs0JgPym6Z6Mz"/>
    <n v="4077"/>
    <s v="DIFFERENT"/>
    <d v="2023-05-19T00:00:00"/>
    <n v="966"/>
    <n v="16.100000000000001"/>
    <n v="1.3416666666666668"/>
    <n v="2"/>
    <s v="single"/>
    <s v="Single"/>
    <n v="253"/>
  </r>
  <r>
    <s v="6qXGfKR1JHtH18PbT15k6F"/>
    <n v="3431"/>
    <s v="BANANA SHAKE (SPED UP)"/>
    <n v="1"/>
    <n v="59"/>
    <n v="0.59"/>
    <b v="0"/>
    <n v="0"/>
    <x v="1177"/>
    <n v="4078"/>
    <n v="44"/>
    <n v="0.44"/>
    <n v="61487"/>
    <s v="shibuya-kei"/>
    <s v="1vRxza3P5wbnqfieA27DAn"/>
    <n v="4078"/>
    <s v="BANANA SHAKE (SPED UP)"/>
    <d v="2023-02-16T00:00:00"/>
    <n v="1058"/>
    <n v="17.633333333333333"/>
    <n v="1.4694444444444443"/>
    <n v="1"/>
    <s v="single"/>
    <s v="Single"/>
    <n v="466"/>
  </r>
  <r>
    <s v="4g2c7NoTWAOSYDy44l9nub"/>
    <n v="4073"/>
    <s v="Lavender Haze"/>
    <n v="1"/>
    <n v="59"/>
    <n v="0.59"/>
    <b v="1"/>
    <n v="1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37"/>
  </r>
  <r>
    <s v="0jvo9CjnbR0lYUDTSNTMiu"/>
    <n v="805"/>
    <s v="Bejeweled"/>
    <n v="9"/>
    <n v="59"/>
    <n v="0.59"/>
    <b v="0"/>
    <n v="0"/>
    <x v="1"/>
    <n v="2"/>
    <n v="100"/>
    <n v="1"/>
    <n v="145443567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323"/>
  </r>
  <r>
    <s v="6Nl7KyvjkFncGsjB49SxLl"/>
    <n v="6253"/>
    <s v="Midnight Rain"/>
    <n v="6"/>
    <n v="59"/>
    <n v="0.59"/>
    <b v="0"/>
    <n v="0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291"/>
  </r>
  <r>
    <s v="7yZc2gKENILqeJWofabYNF"/>
    <n v="2988"/>
    <s v="Nefsy Ahbek"/>
    <n v="5"/>
    <n v="59"/>
    <n v="0.59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29"/>
  </r>
  <r>
    <s v="5GDhHuLpmneh1DCMyKMJp3"/>
    <n v="4684"/>
    <s v="Roma"/>
    <n v="7"/>
    <n v="59"/>
    <n v="0.59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51"/>
  </r>
  <r>
    <s v="74BfFG9qR85KXxN49esFVA"/>
    <n v="5907"/>
    <s v="Main Titles (You’ve Been Called Back to Top Gun)"/>
    <n v="1"/>
    <n v="59"/>
    <n v="0.59"/>
    <b v="0"/>
    <n v="0"/>
    <x v="1178"/>
    <n v="4084"/>
    <n v="53"/>
    <n v="0.53"/>
    <n v="61279"/>
    <s v="synthpop"/>
    <s v="3tjIKRAPBy5Qu4z8F5HmBz"/>
    <n v="4084"/>
    <s v="Top Gun: Maverick (Music From The Motion Picture)"/>
    <d v="2022-05-27T00:00:00"/>
    <n v="1323"/>
    <n v="22.05"/>
    <n v="1.8375000000000001"/>
    <n v="12"/>
    <s v="album"/>
    <s v="Album"/>
    <n v="251"/>
  </r>
  <r>
    <s v="4WCAb7rGU70hyx3m9joKCx"/>
    <n v="3122"/>
    <s v="up at night (feat. justin bieber)"/>
    <n v="5"/>
    <n v="59"/>
    <n v="0.59"/>
    <b v="0"/>
    <n v="0"/>
    <x v="36"/>
    <n v="66"/>
    <n v="78"/>
    <n v="0.78"/>
    <n v="8667215"/>
    <s v="N/A"/>
    <s v="1fZRXWVJVe07UcD4GowJ8j"/>
    <n v="4085"/>
    <s v="blue water road"/>
    <d v="2022-04-28T00:00:00"/>
    <n v="1352"/>
    <n v="22.533333333333335"/>
    <n v="1.877777777777778"/>
    <n v="13"/>
    <s v="album"/>
    <s v="Album"/>
    <n v="303"/>
  </r>
  <r>
    <s v="7AYP21Q4qnxw2WxETEvSRb"/>
    <n v="5192"/>
    <s v="Memories"/>
    <n v="1"/>
    <n v="59"/>
    <n v="0.59"/>
    <b v="0"/>
    <n v="0"/>
    <x v="129"/>
    <n v="243"/>
    <n v="79"/>
    <n v="0.79"/>
    <n v="12425448"/>
    <s v="N/A"/>
    <s v="2W5QlcRZ0zCwFk3pSK6PZd"/>
    <n v="4086"/>
    <s v="Memories"/>
    <d v="2022-04-15T00:00:00"/>
    <n v="1365"/>
    <n v="22.75"/>
    <n v="1.8958333333333333"/>
    <n v="1"/>
    <s v="single"/>
    <s v="Single"/>
    <n v="414"/>
  </r>
  <r>
    <s v="3yMC1KsTwh0ceXdIe4QQAQ"/>
    <n v="806"/>
    <s v="Fingers Crossed"/>
    <n v="1"/>
    <n v="59"/>
    <n v="0.59"/>
    <b v="0"/>
    <n v="0"/>
    <x v="1179"/>
    <n v="4087"/>
    <n v="68"/>
    <n v="0.68"/>
    <n v="1764567"/>
    <s v="N/A"/>
    <s v="7i5dqey54xo8F2flVer0yY"/>
    <n v="4087"/>
    <s v="Fingers Crossed"/>
    <d v="2022-01-05T00:00:00"/>
    <n v="1465"/>
    <n v="24.416666666666668"/>
    <n v="2.0347222222222223"/>
    <n v="1"/>
    <s v="single"/>
    <s v="Single"/>
    <n v="292"/>
  </r>
  <r>
    <s v="13CVSGLSFl4UxpDVR6u3dq"/>
    <n v="1846"/>
    <s v="Strangers By Nature"/>
    <n v="1"/>
    <n v="59"/>
    <n v="0.59"/>
    <b v="0"/>
    <n v="0"/>
    <x v="103"/>
    <n v="195"/>
    <n v="83"/>
    <n v="0.83"/>
    <n v="66720643"/>
    <s v="soft pop"/>
    <s v="21jF5jlMtzo94wbxmJ18aa"/>
    <n v="506"/>
    <s v="30"/>
    <d v="2021-11-19T00:00:00"/>
    <n v="1512"/>
    <n v="25.2"/>
    <n v="2.1"/>
    <n v="12"/>
    <s v="album"/>
    <s v="Album"/>
    <n v="303"/>
  </r>
  <r>
    <s v="2c6xRsQBv7pynuhYhWoHxo"/>
    <n v="4881"/>
    <s v="Woman Like Me"/>
    <n v="9"/>
    <n v="59"/>
    <n v="0.59"/>
    <b v="0"/>
    <n v="0"/>
    <x v="103"/>
    <n v="195"/>
    <n v="83"/>
    <n v="0.83"/>
    <n v="66720643"/>
    <s v="soft pop"/>
    <s v="21jF5jlMtzo94wbxmJ18aa"/>
    <n v="506"/>
    <s v="30"/>
    <d v="2021-11-19T00:00:00"/>
    <n v="1512"/>
    <n v="25.2"/>
    <n v="2.1"/>
    <n v="12"/>
    <s v="album"/>
    <s v="Album"/>
    <n v="5"/>
  </r>
  <r>
    <s v="1ayV64ur8VWgc6OPtPRl1q"/>
    <n v="354"/>
    <s v="Options (feat. JID)"/>
    <n v="10"/>
    <n v="59"/>
    <n v="0.59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265"/>
  </r>
  <r>
    <s v="1TZv3bujNaYz646eezRE91"/>
    <n v="6824"/>
    <s v="Seeing Green (with Drake &amp; Lil Wayne)"/>
    <n v="1"/>
    <n v="59"/>
    <n v="0.59"/>
    <b v="1"/>
    <n v="1"/>
    <x v="401"/>
    <n v="958"/>
    <n v="84"/>
    <n v="0.84"/>
    <n v="34297934"/>
    <s v="N/A"/>
    <s v="2upw5IrzeqKApIQZyx5o6r"/>
    <n v="4091"/>
    <s v="Beam Me Up Scotty"/>
    <d v="2021-05-14T00:00:00"/>
    <n v="1701"/>
    <n v="28.35"/>
    <n v="2.3625000000000003"/>
    <n v="23"/>
    <s v="album"/>
    <s v="Album"/>
    <n v="565"/>
  </r>
  <r>
    <s v="1QL7nSDZCwZMnbisV4KOXt"/>
    <n v="1771"/>
    <s v="t r a n s p a r e n t s o u l feat. Travis Barker"/>
    <n v="1"/>
    <n v="59"/>
    <n v="0.59"/>
    <b v="1"/>
    <n v="1"/>
    <x v="342"/>
    <n v="793"/>
    <n v="68"/>
    <n v="0.68"/>
    <n v="2981133"/>
    <s v="N/A"/>
    <s v="4ar4zcVlbYDYKgq5wEdq0T"/>
    <n v="4092"/>
    <s v="t r a n s p a r e n t s o u l feat. Travis Barker"/>
    <d v="2021-04-27T00:00:00"/>
    <n v="1718"/>
    <n v="28.633333333333333"/>
    <n v="2.3861111111111111"/>
    <n v="1"/>
    <s v="single"/>
    <s v="Single"/>
    <n v="28"/>
  </r>
  <r>
    <s v="2m3ObD945KvpE5y9A1eUWm"/>
    <n v="6114"/>
    <s v="Jump Then Fall (Taylor’s Version)"/>
    <n v="14"/>
    <n v="59"/>
    <n v="0.59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5"/>
  </r>
  <r>
    <s v="7eResoqEJJAVTkQYSqvO3P"/>
    <n v="6814"/>
    <s v="That’s When (feat. Keith Urban) (Taylor’s Version) (From The Vault)"/>
    <n v="24"/>
    <n v="59"/>
    <n v="0.59"/>
    <b v="0"/>
    <n v="0"/>
    <x v="1"/>
    <n v="2"/>
    <n v="100"/>
    <n v="1"/>
    <n v="145443567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15"/>
  </r>
  <r>
    <s v="2JoJrsEV15OzbijS47lids"/>
    <n v="2993"/>
    <s v="Today Was A Fairytale (Taylor’s Version)"/>
    <n v="20"/>
    <n v="59"/>
    <n v="0.59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3"/>
  </r>
  <r>
    <s v="7HC7R2D8WjXVcUHJyEGjRs"/>
    <n v="4299"/>
    <s v="Breathe (feat. Colbie Caillat) (Taylor’s Version)"/>
    <n v="7"/>
    <n v="59"/>
    <n v="0.59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38"/>
  </r>
  <r>
    <s v="4uuEGH5SVuzkkSFjo2DEiY"/>
    <n v="6498"/>
    <s v="Don’t You (Taylor’s Version) (From The Vault)"/>
    <n v="25"/>
    <n v="59"/>
    <n v="0.59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47"/>
  </r>
  <r>
    <s v="3buwFfY33H32wfZ6X9poV3"/>
    <n v="1813"/>
    <s v="Somebody"/>
    <n v="10"/>
    <n v="59"/>
    <n v="0.59"/>
    <b v="0"/>
    <n v="0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299"/>
  </r>
  <r>
    <s v="0MyfdGptOUnUnGzJmiyCOG"/>
    <n v="13693"/>
    <s v="VIRUS - Odd Mob Remix"/>
    <n v="3"/>
    <n v="59"/>
    <n v="0.59"/>
    <b v="0"/>
    <n v="0"/>
    <x v="1180"/>
    <n v="4099"/>
    <n v="46"/>
    <n v="0.46"/>
    <n v="17374"/>
    <s v="N/A"/>
    <s v="7BIq8KJwrUVHaRsDNY5glN"/>
    <n v="4099"/>
    <s v="AUTONOMY (REMIXES)"/>
    <d v="2021-01-07T00:00:00"/>
    <n v="1828"/>
    <n v="30.466666666666665"/>
    <n v="2.5388888888888888"/>
    <n v="7"/>
    <s v="album"/>
    <s v="Album"/>
    <n v="307"/>
  </r>
  <r>
    <s v="7zLMYtNJcabv4h4wBnjNQI"/>
    <n v="4611"/>
    <s v="M3tamorphosis (feat. Kid Cudi)"/>
    <n v="6"/>
    <n v="59"/>
    <n v="0.59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52"/>
  </r>
  <r>
    <s v="0cgD36xPIJBdKUNJRHYDgP"/>
    <n v="941"/>
    <s v="JumpOutTheHouse"/>
    <n v="5"/>
    <n v="59"/>
    <n v="0.5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55"/>
  </r>
  <r>
    <s v="2iqHcRoOfLl1fXCf1bGO0J"/>
    <n v="1184"/>
    <s v="King Vamp"/>
    <n v="17"/>
    <n v="59"/>
    <n v="0.5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11"/>
  </r>
  <r>
    <s v="4CYTQpr2jc4uBScYvpEK2w"/>
    <n v="1208"/>
    <s v="Beno!"/>
    <n v="4"/>
    <n v="59"/>
    <n v="0.59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55"/>
  </r>
  <r>
    <s v="5fSZXFOZfPVW9gvnnG4ZVW"/>
    <n v="7098"/>
    <s v="Punk Monk"/>
    <n v="15"/>
    <n v="59"/>
    <n v="0.59"/>
    <b v="1"/>
    <n v="1"/>
    <x v="319"/>
    <n v="719"/>
    <n v="86"/>
    <n v="0.86"/>
    <n v="1502186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82"/>
  </r>
  <r>
    <s v="7rbalRuIx7sIXFHYTphE0n"/>
    <n v="7755"/>
    <s v="Die4Guy"/>
    <n v="22"/>
    <n v="59"/>
    <n v="0.59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218"/>
  </r>
  <r>
    <s v="3GZoWLVbmxcBys6g0DLFLf"/>
    <n v="6985"/>
    <s v="Supalonely (feat. Gus Dapperton)"/>
    <n v="4"/>
    <n v="59"/>
    <n v="0.59"/>
    <b v="1"/>
    <n v="1"/>
    <x v="985"/>
    <n v="3162"/>
    <n v="62"/>
    <n v="0.62"/>
    <n v="869770"/>
    <s v="N/A"/>
    <s v="4KKRAmQ0ksj32l7mrgLOcF"/>
    <n v="4106"/>
    <s v="Hey u x"/>
    <d v="2020-11-13T00:00:00"/>
    <n v="1883"/>
    <n v="31.383333333333333"/>
    <n v="2.6152777777777776"/>
    <n v="13"/>
    <s v="album"/>
    <s v="Album"/>
    <n v="372"/>
  </r>
  <r>
    <s v="6NYtLvyThMT0oALFdJFdzq"/>
    <n v="8014"/>
    <s v="love language"/>
    <n v="11"/>
    <n v="59"/>
    <n v="0.59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299"/>
  </r>
  <r>
    <s v="69LvvkHnFFnX3d5eNObtMo"/>
    <n v="6966"/>
    <s v="kiss kiss"/>
    <n v="2"/>
    <n v="59"/>
    <n v="0.59"/>
    <b v="1"/>
    <n v="1"/>
    <x v="637"/>
    <n v="1714"/>
    <n v="78"/>
    <n v="0.78"/>
    <n v="5643959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3"/>
  </r>
  <r>
    <s v="6AzKhCHOms83jvNVLsz0Bt"/>
    <n v="907"/>
    <s v="Djadja (feat. Maluma) - Remix"/>
    <n v="1"/>
    <n v="59"/>
    <n v="0.59"/>
    <b v="0"/>
    <n v="0"/>
    <x v="591"/>
    <n v="1560"/>
    <n v="70"/>
    <n v="0.7"/>
    <n v="5545344"/>
    <s v="french r&amp;b, pop urbaine"/>
    <s v="0hUQJNECak9L5Baf75HfeV"/>
    <n v="4109"/>
    <s v="Djadja (feat. Maluma) [Remix]"/>
    <d v="2020-06-12T00:00:00"/>
    <n v="2037"/>
    <n v="33.950000000000003"/>
    <n v="2.8291666666666671"/>
    <n v="1"/>
    <s v="single"/>
    <s v="Single"/>
    <n v="278"/>
  </r>
  <r>
    <s v="0kVbqPkUBwEMcUmXw4ZuMX"/>
    <n v="5070"/>
    <s v="Where Are You?"/>
    <n v="1"/>
    <n v="59"/>
    <n v="0.59"/>
    <b v="0"/>
    <n v="0"/>
    <x v="1088"/>
    <n v="3630"/>
    <n v="55"/>
    <n v="0.55000000000000004"/>
    <n v="68408"/>
    <s v="dark r&amp;b"/>
    <s v="6C5hxAtgOfXCIpfxuPnvm1"/>
    <n v="4110"/>
    <s v="Where Are You?"/>
    <d v="2020-05-22T00:00:00"/>
    <n v="2058"/>
    <n v="34.299999999999997"/>
    <n v="2.8583333333333329"/>
    <n v="1"/>
    <s v="single"/>
    <s v="Single"/>
    <n v="256"/>
  </r>
  <r>
    <s v="7xbWAw3LMgRMn4omR5yVn3"/>
    <n v="3835"/>
    <s v="Lose Somebody"/>
    <n v="1"/>
    <n v="59"/>
    <n v="0.59"/>
    <b v="0"/>
    <n v="0"/>
    <x v="502"/>
    <n v="1251"/>
    <n v="76"/>
    <n v="0.76"/>
    <n v="8669911"/>
    <s v="tropical house"/>
    <s v="3LhriqAiHJYw7rxvtlkvQc"/>
    <n v="4111"/>
    <s v="Lose Somebody"/>
    <d v="2020-05-15T00:00:00"/>
    <n v="2065"/>
    <n v="34.416666666666664"/>
    <n v="2.8680555555555554"/>
    <n v="1"/>
    <s v="single"/>
    <s v="Single"/>
    <n v="332"/>
  </r>
  <r>
    <s v="5v4GgrXPMghOnBBLmveLac"/>
    <n v="6871"/>
    <s v="Savage Remix (feat. Beyoncé)"/>
    <n v="1"/>
    <n v="59"/>
    <n v="0.59"/>
    <b v="1"/>
    <n v="1"/>
    <x v="679"/>
    <n v="1843"/>
    <n v="76"/>
    <n v="0.76"/>
    <n v="10888670"/>
    <s v="N/A"/>
    <s v="6M4VOF1ExBRii1x20Pk0GR"/>
    <n v="4112"/>
    <s v="Savage Remix (feat. Beyoncé)"/>
    <d v="2020-04-29T00:00:00"/>
    <n v="2081"/>
    <n v="34.68333333333333"/>
    <n v="2.8902777777777775"/>
    <n v="1"/>
    <s v="single"/>
    <s v="Single"/>
    <n v="403"/>
  </r>
  <r>
    <s v="0DrFTaAX2srXPkuag35djb"/>
    <n v="6688"/>
    <s v="Nice To Meet Ya"/>
    <n v="6"/>
    <n v="59"/>
    <n v="0.59"/>
    <b v="0"/>
    <n v="0"/>
    <x v="446"/>
    <n v="1085"/>
    <n v="70"/>
    <n v="0.7"/>
    <n v="10238134"/>
    <s v="N/A"/>
    <s v="5gdoRB1AUsGnScCuZ8gmPp"/>
    <n v="4113"/>
    <s v="Heartbreak Weather"/>
    <d v="2020-03-13T00:00:00"/>
    <n v="2128"/>
    <n v="35.466666666666669"/>
    <n v="2.9555555555555557"/>
    <n v="14"/>
    <s v="album"/>
    <s v="Album"/>
    <n v="264"/>
  </r>
  <r>
    <s v="6GfTYfb5eBLN1p1ByOsPmi"/>
    <n v="3923"/>
    <s v="Wondering - From High School Musical: The Musical: The Series&quot;&quot;"/>
    <n v="1"/>
    <n v="59"/>
    <n v="0.59"/>
    <b v="0"/>
    <n v="0"/>
    <x v="70"/>
    <n v="127"/>
    <n v="85"/>
    <n v="0.85"/>
    <n v="49083617"/>
    <s v="pop rock, alternative pop, pop punk"/>
    <s v="14fMbn20pipBmmHWtKWInz"/>
    <n v="4114"/>
    <s v="Wondering (From High School Musical: The Musical: The Series&quot;)&quot;"/>
    <d v="2019-11-12T00:00:00"/>
    <n v="2250"/>
    <n v="37.5"/>
    <n v="3.125"/>
    <n v="1"/>
    <s v="single"/>
    <s v="Single"/>
    <n v="375"/>
  </r>
  <r>
    <s v="6FcNLunvzsHCVVf4TGYULM"/>
    <n v="7076"/>
    <s v="Drama Club"/>
    <n v="6"/>
    <n v="59"/>
    <n v="0.59"/>
    <b v="1"/>
    <n v="1"/>
    <x v="654"/>
    <n v="1775"/>
    <n v="75"/>
    <n v="0.75"/>
    <n v="22220366"/>
    <s v="N/A"/>
    <s v="1KerGJUScYGffP3Mjmjz8c"/>
    <n v="4115"/>
    <s v="K-12"/>
    <d v="2019-09-06T00:00:00"/>
    <n v="2317"/>
    <n v="38.616666666666667"/>
    <n v="3.2180555555555554"/>
    <n v="13"/>
    <s v="album"/>
    <s v="Album"/>
    <n v="376"/>
  </r>
  <r>
    <s v="6CagMrZXJUdGGIw6Eaepos"/>
    <n v="8408"/>
    <s v="Exhale"/>
    <n v="7"/>
    <n v="59"/>
    <n v="0.59"/>
    <b v="0"/>
    <n v="0"/>
    <x v="6"/>
    <n v="18"/>
    <n v="91"/>
    <n v="0.91"/>
    <n v="26559943"/>
    <s v="pop"/>
    <s v="19KilSbbeHRFFZM7ChwTdP"/>
    <n v="4116"/>
    <s v="Singular Act II"/>
    <d v="2019-07-19T00:00:00"/>
    <n v="2366"/>
    <n v="39.43333333333333"/>
    <n v="3.286111111111111"/>
    <n v="9"/>
    <s v="album"/>
    <s v="Album"/>
    <n v="274"/>
  </r>
  <r>
    <s v="5wIjM4q7oIgiLqn8Qfoyxh"/>
    <n v="3163"/>
    <s v="Keisha &amp; Becky - Remix"/>
    <n v="1"/>
    <n v="59"/>
    <n v="0.59"/>
    <b v="1"/>
    <n v="1"/>
    <x v="1181"/>
    <n v="4117"/>
    <n v="60"/>
    <n v="0.6"/>
    <n v="1038396"/>
    <s v="uk drill, drill, grime, uk grime"/>
    <s v="5zab8YLQV8MOXSTpcK6mT3"/>
    <n v="4117"/>
    <s v="Keisha &amp; Becky (Remix)"/>
    <d v="2019-04-11T00:00:00"/>
    <n v="2465"/>
    <n v="41.083333333333336"/>
    <n v="3.4236111111111112"/>
    <n v="2"/>
    <s v="single"/>
    <s v="Single"/>
    <n v="421"/>
  </r>
  <r>
    <s v="4TWflhgevIGo448fWc6mQq"/>
    <n v="4808"/>
    <s v="Red Room"/>
    <n v="15"/>
    <n v="59"/>
    <n v="0.59"/>
    <b v="1"/>
    <n v="1"/>
    <x v="238"/>
    <n v="528"/>
    <n v="77"/>
    <n v="0.77"/>
    <n v="5608618"/>
    <s v="N/A"/>
    <s v="6bPpXqJRpjwy0hLyUGtzYc"/>
    <n v="3836"/>
    <s v="FATHER OF 4"/>
    <d v="2019-02-22T00:00:00"/>
    <n v="2513"/>
    <n v="41.883333333333333"/>
    <n v="3.4902777777777776"/>
    <n v="16"/>
    <s v="album"/>
    <s v="Album"/>
    <n v="402"/>
  </r>
  <r>
    <s v="0e8aaWrJHYYKZilbqmqNxs"/>
    <n v="4220"/>
    <s v="DEVILISH"/>
    <n v="4"/>
    <n v="59"/>
    <n v="0.59"/>
    <b v="1"/>
    <n v="1"/>
    <x v="131"/>
    <n v="250"/>
    <n v="79"/>
    <n v="0.79"/>
    <n v="10465301"/>
    <s v="N/A"/>
    <s v="4KJwyWKB1FRpJxZWgkfbz5"/>
    <n v="4119"/>
    <s v="DON'T TRY THIS"/>
    <d v="2019-01-25T00:00:00"/>
    <n v="2541"/>
    <n v="42.35"/>
    <n v="3.5291666666666668"/>
    <n v="6"/>
    <s v="single"/>
    <s v="Single"/>
    <n v="287"/>
  </r>
  <r>
    <s v="5F2AuFzEiuAQD0JVNjVJQz"/>
    <n v="500"/>
    <s v="Let Go"/>
    <n v="10"/>
    <n v="59"/>
    <n v="0.59"/>
    <b v="0"/>
    <n v="0"/>
    <x v="1182"/>
    <n v="4120"/>
    <n v="41"/>
    <n v="0.41"/>
    <n v="21939"/>
    <s v="N/A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296"/>
  </r>
  <r>
    <s v="5qCQyPB2MEICEcSC8WVbNx"/>
    <n v="14068"/>
    <s v="White Girl"/>
    <n v="10"/>
    <n v="59"/>
    <n v="0.59"/>
    <b v="1"/>
    <n v="1"/>
    <x v="96"/>
    <n v="186"/>
    <n v="82"/>
    <n v="0.82"/>
    <n v="15684530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35"/>
  </r>
  <r>
    <s v="1pV3J1Zk5mh20ncHiGlPhe"/>
    <n v="8192"/>
    <s v="I Want It"/>
    <n v="2"/>
    <n v="59"/>
    <n v="0.59"/>
    <b v="0"/>
    <n v="0"/>
    <x v="496"/>
    <n v="1236"/>
    <n v="67"/>
    <n v="0.67"/>
    <n v="2177376"/>
    <s v="N/A"/>
    <s v="2N7XbX9LzuJDlGOEvx5V6D"/>
    <n v="4122"/>
    <s v="Lost The Game &amp; I Want It"/>
    <d v="2018-10-25T00:00:00"/>
    <n v="2633"/>
    <n v="43.883333333333333"/>
    <n v="3.6569444444444446"/>
    <n v="2"/>
    <s v="single"/>
    <s v="Single"/>
    <n v="232"/>
  </r>
  <r>
    <s v="453W8V5Ynwn6Tr28KuOwsO"/>
    <n v="6476"/>
    <s v="Anpanman"/>
    <n v="5"/>
    <n v="59"/>
    <n v="0.59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88"/>
  </r>
  <r>
    <s v="4eP8Syl3aBEQw3Jy5Bhq0D"/>
    <n v="2705"/>
    <s v="The Truth Untold"/>
    <n v="10"/>
    <n v="59"/>
    <n v="0.59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03"/>
  </r>
  <r>
    <s v="5Z19ylxppfnfdP4JH0u8oj"/>
    <n v="4092"/>
    <s v="Break Up in the End"/>
    <n v="5"/>
    <n v="59"/>
    <n v="0.59"/>
    <b v="0"/>
    <n v="0"/>
    <x v="1100"/>
    <n v="3700"/>
    <n v="64"/>
    <n v="0.64"/>
    <n v="2565642"/>
    <s v="country, acoustic country"/>
    <s v="2SxBuClrOCg8WZPXEDobmm"/>
    <n v="4125"/>
    <s v="All of It"/>
    <d v="2018-08-17T00:00:00"/>
    <n v="2702"/>
    <n v="45.033333333333331"/>
    <n v="3.7527777777777778"/>
    <n v="12"/>
    <s v="album"/>
    <s v="Album"/>
    <n v="332"/>
  </r>
  <r>
    <s v="3szf2z1Cy1QMrtHrbn8rz9"/>
    <n v="71"/>
    <s v="Elevate"/>
    <n v="3"/>
    <n v="59"/>
    <n v="0.59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08"/>
  </r>
  <r>
    <s v="4n1bdaKwynQndm47x5HqWX"/>
    <n v="1627"/>
    <s v="Blue Tint"/>
    <n v="8"/>
    <n v="59"/>
    <n v="0.59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271"/>
  </r>
  <r>
    <s v="3u1S1OmAUhx5DRlLrXqyp3"/>
    <n v="2627"/>
    <s v="Rise"/>
    <n v="1"/>
    <n v="59"/>
    <n v="0.59"/>
    <b v="0"/>
    <n v="0"/>
    <x v="495"/>
    <n v="1234"/>
    <n v="72"/>
    <n v="0.72"/>
    <n v="3877645"/>
    <s v="tropical house"/>
    <s v="3KjCdhPbjbLptyJzviKu4P"/>
    <n v="4128"/>
    <s v="Rise"/>
    <d v="2018-05-25T00:00:00"/>
    <n v="2786"/>
    <n v="46.43333333333333"/>
    <n v="3.869444444444444"/>
    <n v="1"/>
    <s v="single"/>
    <s v="Single"/>
    <n v="324"/>
  </r>
  <r>
    <s v="1ZemPoaj7LBj1RAQrb89EC"/>
    <n v="7489"/>
    <s v="Blame It On Me"/>
    <n v="13"/>
    <n v="59"/>
    <n v="0.59"/>
    <b v="0"/>
    <n v="0"/>
    <x v="93"/>
    <n v="175"/>
    <n v="86"/>
    <n v="0.86"/>
    <n v="47720209"/>
    <s v="pop, hip hop, country"/>
    <s v="6trNtQUgC8cgbWcqoMYkOR"/>
    <n v="524"/>
    <s v="beerbongs &amp; bentleys"/>
    <d v="2018-04-27T00:00:00"/>
    <n v="2814"/>
    <n v="46.9"/>
    <n v="3.9083333333333332"/>
    <n v="18"/>
    <s v="album"/>
    <s v="Album"/>
    <n v="436"/>
  </r>
  <r>
    <s v="4LmAnpjlhWTahvRkYR8xJa"/>
    <n v="989"/>
    <s v="X (with 2 Chainz &amp; Saudi)"/>
    <n v="3"/>
    <n v="59"/>
    <n v="0.59"/>
    <b v="1"/>
    <n v="1"/>
    <x v="1183"/>
    <n v="4130"/>
    <n v="72"/>
    <n v="0.72"/>
    <n v="5039779"/>
    <s v="N/A"/>
    <s v="3pLdWdkj83EYfDN6H2N8MR"/>
    <n v="58"/>
    <s v="Black Panther The Album Music From And Inspired By"/>
    <d v="2018-02-09T00:00:00"/>
    <n v="2891"/>
    <n v="48.18333333333333"/>
    <n v="4.0152777777777775"/>
    <n v="14"/>
    <s v="album"/>
    <s v="Album"/>
    <n v="445"/>
  </r>
  <r>
    <s v="6X7qcg95CAeJpTjtg1wooM"/>
    <n v="536"/>
    <s v="&amp;burn (with Vince Staples)"/>
    <n v="9"/>
    <n v="59"/>
    <n v="0.59"/>
    <b v="0"/>
    <n v="0"/>
    <x v="4"/>
    <n v="7"/>
    <n v="90"/>
    <n v="0.9"/>
    <n v="118728633"/>
    <s v="alternative pop, electropop, dark pop"/>
    <s v="7fRrTyKvE4Skh93v97gtcU"/>
    <n v="422"/>
    <s v="dont smile at me"/>
    <d v="2017-12-22T00:00:00"/>
    <n v="2940"/>
    <n v="49"/>
    <n v="4.083333333333333"/>
    <n v="9"/>
    <s v="single"/>
    <s v="Single"/>
    <n v="298"/>
  </r>
  <r>
    <s v="4PpuH4mxL0rD35mOWaLoKS"/>
    <n v="363"/>
    <s v="Lemon"/>
    <n v="1"/>
    <n v="59"/>
    <n v="0.59"/>
    <b v="1"/>
    <n v="1"/>
    <x v="1184"/>
    <n v="4132"/>
    <n v="59"/>
    <n v="0.59"/>
    <n v="935460"/>
    <s v="N/A"/>
    <s v="54OXaFd0PtGtAgauTmARkD"/>
    <n v="4132"/>
    <s v="NO ONE EVER REALLY DIES"/>
    <d v="2017-12-15T00:00:00"/>
    <n v="2947"/>
    <n v="49.116666666666667"/>
    <n v="4.0930555555555559"/>
    <n v="11"/>
    <s v="album"/>
    <s v="Album"/>
    <n v="366"/>
  </r>
  <r>
    <s v="2hl6q70unbviGo3g1R7uFx"/>
    <n v="4318"/>
    <s v="Échame La Culpa"/>
    <n v="1"/>
    <n v="59"/>
    <n v="0.59"/>
    <b v="0"/>
    <n v="0"/>
    <x v="289"/>
    <n v="643"/>
    <n v="73"/>
    <n v="0.73"/>
    <n v="10981924"/>
    <s v="latin"/>
    <s v="2Tt0EzXpempSOIHFXVX42v"/>
    <n v="4133"/>
    <s v="Échame La Culpa"/>
    <d v="2017-11-17T00:00:00"/>
    <n v="2975"/>
    <n v="49.583333333333336"/>
    <n v="4.1319444444444446"/>
    <n v="1"/>
    <s v="single"/>
    <s v="Single"/>
    <n v="289"/>
  </r>
  <r>
    <s v="43ZyHQITOjhciSUUNPVRHc"/>
    <n v="1349"/>
    <s v="Gucci Gang"/>
    <n v="2"/>
    <n v="59"/>
    <n v="0.59"/>
    <b v="1"/>
    <n v="1"/>
    <x v="1185"/>
    <n v="4134"/>
    <n v="61"/>
    <n v="0.61"/>
    <n v="7569701"/>
    <s v="N/A"/>
    <s v="2VVvm4zJlUQm9XmBCvGN6z"/>
    <n v="4134"/>
    <s v="Lil Pump"/>
    <d v="2017-10-06T00:00:00"/>
    <n v="3017"/>
    <n v="50.283333333333331"/>
    <n v="4.1902777777777773"/>
    <n v="15"/>
    <s v="album"/>
    <s v="Album"/>
    <n v="206"/>
  </r>
  <r>
    <s v="1oIdcFtf58sZbS7QyZQJ2P"/>
    <n v="8332"/>
    <s v="Run Free"/>
    <n v="1"/>
    <n v="59"/>
    <n v="0.59"/>
    <b v="0"/>
    <n v="0"/>
    <x v="1186"/>
    <n v="4135"/>
    <n v="57"/>
    <n v="0.56999999999999995"/>
    <n v="120185"/>
    <s v="tropical house"/>
    <s v="37QAucQUcm3aCvRLxjtwKj"/>
    <n v="4135"/>
    <s v="Run Free"/>
    <d v="2017-08-18T00:00:00"/>
    <n v="3066"/>
    <n v="51.1"/>
    <n v="4.2583333333333337"/>
    <n v="1"/>
    <s v="single"/>
    <s v="Single"/>
    <n v="284"/>
  </r>
  <r>
    <s v="7lSdUlVf8k6kxklKkskb1m"/>
    <n v="4139"/>
    <s v="Heroin"/>
    <n v="14"/>
    <n v="59"/>
    <n v="0.59"/>
    <b v="1"/>
    <n v="1"/>
    <x v="55"/>
    <n v="100"/>
    <n v="88"/>
    <n v="0.88"/>
    <n v="51798111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591"/>
  </r>
  <r>
    <s v="3O7p9Itz8PXUoAjD2vmuM6"/>
    <n v="2357"/>
    <s v="Beautiful People Beautiful Problems (feat. Stevie Nicks)"/>
    <n v="12"/>
    <n v="59"/>
    <n v="0.59"/>
    <b v="0"/>
    <n v="0"/>
    <x v="55"/>
    <n v="100"/>
    <n v="88"/>
    <n v="0.88"/>
    <n v="51821190"/>
    <s v="alternative pop, indie pop"/>
    <s v="7xYiTrbTL57QO0bb4hXIKo"/>
    <n v="1246"/>
    <s v="Lust For Life"/>
    <d v="2017-07-21T00:00:00"/>
    <n v="3094"/>
    <n v="51.56666666666667"/>
    <n v="4.2972222222222225"/>
    <n v="16"/>
    <s v="album"/>
    <s v="Album"/>
    <n v="422"/>
  </r>
  <r>
    <s v="3BuLtAmXKy5uQYl4ED1zBT"/>
    <n v="5840"/>
    <s v="Weak"/>
    <n v="3"/>
    <n v="59"/>
    <n v="0.59"/>
    <b v="0"/>
    <n v="0"/>
    <x v="1187"/>
    <n v="4138"/>
    <n v="70"/>
    <n v="0.7"/>
    <n v="3667184"/>
    <s v="N/A"/>
    <s v="2nwTJuSqvCygeyI8U7vpeI"/>
    <n v="4138"/>
    <s v="The Click"/>
    <d v="2017-06-30T00:00:00"/>
    <n v="3115"/>
    <n v="51.916666666666664"/>
    <n v="4.3263888888888884"/>
    <n v="13"/>
    <s v="album"/>
    <s v="Album"/>
    <n v="335"/>
  </r>
  <r>
    <s v="5E5MqaS6eOsbaJibl3YeMZ"/>
    <n v="2291"/>
    <s v="Homesick"/>
    <n v="12"/>
    <n v="59"/>
    <n v="0.59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84"/>
  </r>
  <r>
    <s v="650OeHTLxZAQmb4aEbGmaA"/>
    <n v="2539"/>
    <s v="Good Goodbye (feat. Pusha T and Stormzy)"/>
    <n v="2"/>
    <n v="59"/>
    <n v="0.59"/>
    <b v="0"/>
    <n v="0"/>
    <x v="43"/>
    <n v="78"/>
    <n v="88"/>
    <n v="0.88"/>
    <n v="31819030"/>
    <s v="nu metal, rap metal, rock, alternative metal"/>
    <s v="5Eevxp2BCbWq25ZdiXRwYd"/>
    <n v="3991"/>
    <s v="One More Light"/>
    <d v="2017-05-19T00:00:00"/>
    <n v="3157"/>
    <n v="52.616666666666667"/>
    <n v="4.384722222222222"/>
    <n v="10"/>
    <s v="album"/>
    <s v="Album"/>
    <n v="352"/>
  </r>
  <r>
    <s v="4sxssJY6nbqDHnsgZPkRZW"/>
    <n v="1915"/>
    <s v="Superficial Love - Single Version"/>
    <n v="4"/>
    <n v="59"/>
    <n v="0.59"/>
    <b v="0"/>
    <n v="0"/>
    <x v="134"/>
    <n v="253"/>
    <n v="69"/>
    <n v="0.69"/>
    <n v="4465726"/>
    <s v="N/A"/>
    <s v="6FgtuX3PtiB5civjHYhc52"/>
    <n v="253"/>
    <s v="Safe Haven"/>
    <d v="2017-05-05T00:00:00"/>
    <n v="3171"/>
    <n v="52.85"/>
    <n v="4.4041666666666668"/>
    <n v="12"/>
    <s v="album"/>
    <s v="Album"/>
    <n v="365"/>
  </r>
  <r>
    <s v="4q604hQba5940BbOoaenmz"/>
    <n v="5172"/>
    <s v="Blood In The Cut"/>
    <n v="3"/>
    <n v="59"/>
    <n v="0.59"/>
    <b v="1"/>
    <n v="1"/>
    <x v="1158"/>
    <n v="3994"/>
    <n v="60"/>
    <n v="0.6"/>
    <n v="644838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14"/>
  </r>
  <r>
    <s v="2dfHh7ECGxfNqZTQno09Vk"/>
    <n v="2914"/>
    <s v="Hearts Don't Break Around Here"/>
    <n v="9"/>
    <n v="59"/>
    <n v="0.59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414"/>
  </r>
  <r>
    <s v="7Ezwtgfw7khBrpvaNPtMoT"/>
    <n v="7821"/>
    <s v="All The Way Up (feat. Infared)"/>
    <n v="4"/>
    <n v="59"/>
    <n v="0.59"/>
    <b v="1"/>
    <n v="1"/>
    <x v="1188"/>
    <n v="4144"/>
    <n v="66"/>
    <n v="0.66"/>
    <n v="2133926"/>
    <s v="east coast hip hop"/>
    <s v="1hyd7RYmR54Elg3MhZzXJW"/>
    <n v="4144"/>
    <s v="Plata O Plomo"/>
    <d v="2017-02-17T00:00:00"/>
    <n v="3248"/>
    <n v="54.133333333333333"/>
    <n v="4.5111111111111111"/>
    <n v="12"/>
    <s v="album"/>
    <s v="Album"/>
    <n v="319"/>
  </r>
  <r>
    <s v="02opp1cycqiFNDpLd2o1J3"/>
    <n v="3705"/>
    <s v="Big Lie"/>
    <n v="2"/>
    <n v="59"/>
    <n v="0.59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46"/>
  </r>
  <r>
    <s v="5DLTuH4A5VZB2HKpqHQR6t"/>
    <n v="6771"/>
    <s v="Patient"/>
    <n v="8"/>
    <n v="59"/>
    <n v="0.59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23"/>
  </r>
  <r>
    <s v="5mPSyjLatqB00IkPqRlbTE"/>
    <n v="7585"/>
    <s v="Pop Style"/>
    <n v="15"/>
    <n v="59"/>
    <n v="0.59"/>
    <b v="1"/>
    <n v="1"/>
    <x v="88"/>
    <n v="164"/>
    <n v="95"/>
    <n v="0.95"/>
    <n v="103067383"/>
    <s v="rap"/>
    <s v="40GMAhriYJRO1rsY4YdrZb"/>
    <n v="660"/>
    <s v="Views"/>
    <d v="2016-05-06T00:00:00"/>
    <n v="3535"/>
    <n v="58.916666666666664"/>
    <n v="4.9097222222222223"/>
    <n v="20"/>
    <s v="album"/>
    <s v="Album"/>
    <n v="354"/>
  </r>
  <r>
    <s v="5NFYuqu8V6QXc6mzcLImd6"/>
    <n v="7346"/>
    <s v="Hype"/>
    <n v="5"/>
    <n v="59"/>
    <n v="0.59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349"/>
  </r>
  <r>
    <s v="6TOfPHF57Qhlbfm5lhZ9k1"/>
    <n v="6998"/>
    <s v="Be Alright"/>
    <n v="3"/>
    <n v="59"/>
    <n v="0.59"/>
    <b v="0"/>
    <n v="0"/>
    <x v="99"/>
    <n v="189"/>
    <n v="90"/>
    <n v="0.9"/>
    <n v="107418606"/>
    <s v="pop"/>
    <s v="1QRP5lutJodPixU2EWfnD7"/>
    <n v="432"/>
    <s v="Dangerous Woman"/>
    <d v="2016-04-01T00:00:00"/>
    <n v="3570"/>
    <n v="59.5"/>
    <n v="4.958333333333333"/>
    <n v="15"/>
    <s v="album"/>
    <s v="Album"/>
    <n v="298"/>
  </r>
  <r>
    <s v="6NdG17SJBXKJeYS67f7E74"/>
    <n v="6592"/>
    <s v="I Miss You"/>
    <n v="3"/>
    <n v="59"/>
    <n v="0.59"/>
    <b v="0"/>
    <n v="0"/>
    <x v="103"/>
    <n v="195"/>
    <n v="83"/>
    <n v="0.83"/>
    <n v="66734917"/>
    <s v="soft pop"/>
    <s v="6TVfiWmo8KtflUAmkK9gGF"/>
    <n v="2123"/>
    <s v="25"/>
    <d v="2015-11-20T00:00:00"/>
    <n v="3703"/>
    <n v="61.716666666666669"/>
    <n v="5.1430555555555557"/>
    <n v="11"/>
    <s v="album"/>
    <s v="Album"/>
    <n v="581"/>
  </r>
  <r>
    <s v="5Ma3BlNVDtn3JiwMEafSaq"/>
    <n v="2538"/>
    <s v="Single"/>
    <n v="10"/>
    <n v="59"/>
    <n v="0.59"/>
    <b v="0"/>
    <n v="0"/>
    <x v="19"/>
    <n v="37"/>
    <n v="83"/>
    <n v="0.83"/>
    <n v="21591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37"/>
  </r>
  <r>
    <s v="2JI71GHwq2LN8mtq3iCLYo"/>
    <n v="5177"/>
    <s v="CoCo"/>
    <n v="1"/>
    <n v="59"/>
    <n v="0.59"/>
    <b v="1"/>
    <n v="1"/>
    <x v="1189"/>
    <n v="4152"/>
    <n v="50"/>
    <n v="0.5"/>
    <n v="1100826"/>
    <s v="N/A"/>
    <s v="0sFq10gbnEw519SPeozbaY"/>
    <n v="4152"/>
    <s v="CoCo"/>
    <d v="2014-11-10T00:00:00"/>
    <n v="4078"/>
    <n v="67.966666666666669"/>
    <n v="5.6638888888888888"/>
    <n v="1"/>
    <s v="single"/>
    <s v="Single"/>
    <n v="399"/>
  </r>
  <r>
    <s v="2UTUFGGUPPUO9QNTfEcYN7"/>
    <n v="1136"/>
    <s v="Gonna Know We Were Here"/>
    <n v="14"/>
    <n v="59"/>
    <n v="0.59"/>
    <b v="0"/>
    <n v="0"/>
    <x v="499"/>
    <n v="1243"/>
    <n v="75"/>
    <n v="0.75"/>
    <n v="7053393"/>
    <s v="country, acoustic country"/>
    <s v="5i2qu2FGIYy2BMhHDKST43"/>
    <n v="4153"/>
    <s v="Old Boots, New Dirt"/>
    <d v="2014-10-07T00:00:00"/>
    <n v="4112"/>
    <n v="68.533333333333331"/>
    <n v="5.7111111111111112"/>
    <n v="15"/>
    <s v="album"/>
    <s v="Album"/>
    <n v="373"/>
  </r>
  <r>
    <s v="7lpmIGFw7Kc9qIdq4cGs34"/>
    <n v="7384"/>
    <s v="Arsonist's Lullabye"/>
    <n v="3"/>
    <n v="59"/>
    <n v="0.59"/>
    <b v="0"/>
    <n v="0"/>
    <x v="172"/>
    <n v="347"/>
    <n v="82"/>
    <n v="0.82"/>
    <n v="9111905"/>
    <s v="N/A"/>
    <s v="44zQnmrFcPCmPp6NLMfTuz"/>
    <n v="1941"/>
    <s v="Hozier (Special Edition)"/>
    <d v="2014-09-19T00:00:00"/>
    <n v="4130"/>
    <n v="68.833333333333329"/>
    <n v="5.7361111111111107"/>
    <n v="26"/>
    <s v="album"/>
    <s v="Album"/>
    <n v="444"/>
  </r>
  <r>
    <s v="466s1BacUmiRdR3ISvNjyx"/>
    <n v="2433"/>
    <s v="Bang Bang"/>
    <n v="13"/>
    <n v="59"/>
    <n v="0.59"/>
    <b v="0"/>
    <n v="0"/>
    <x v="245"/>
    <n v="543"/>
    <n v="71"/>
    <n v="0.71"/>
    <n v="12190846"/>
    <s v="N/A"/>
    <s v="6EVYTRG1drKdO8OnIQBeEj"/>
    <n v="189"/>
    <s v="My Everything (Deluxe)"/>
    <d v="2014-08-22T00:00:00"/>
    <n v="4158"/>
    <n v="69.3"/>
    <n v="5.7749999999999995"/>
    <n v="15"/>
    <s v="album"/>
    <s v="Album"/>
    <n v="332"/>
  </r>
  <r>
    <s v="56lwHTCikHS3QwVGtfSelJ"/>
    <n v="7221"/>
    <s v="Can’t Sleep"/>
    <n v="3"/>
    <n v="59"/>
    <n v="0.59"/>
    <b v="1"/>
    <n v="1"/>
    <x v="1158"/>
    <n v="3994"/>
    <n v="61"/>
    <n v="0.61"/>
    <n v="644963"/>
    <s v="N/A"/>
    <s v="7eEjlhwC1v5m2G790Y5zyM"/>
    <n v="4156"/>
    <s v="Life as a Dog (Deluxe Version)"/>
    <d v="2014-06-24T00:00:00"/>
    <n v="4217"/>
    <n v="70.283333333333331"/>
    <n v="5.8569444444444443"/>
    <n v="13"/>
    <s v="album"/>
    <s v="Album"/>
    <n v="419"/>
  </r>
  <r>
    <s v="5TvFfDlVoUWZvfqrhTJzD7"/>
    <n v="7376"/>
    <s v="One"/>
    <n v="1"/>
    <n v="59"/>
    <n v="0.59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21"/>
  </r>
  <r>
    <s v="0xCA70t1ZA4fa9UOE0lIJm"/>
    <n v="8196"/>
    <s v="I'm a Mess"/>
    <n v="2"/>
    <n v="59"/>
    <n v="0.59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07"/>
  </r>
  <r>
    <s v="2ls70nUDfjzm1lSRDuKxmw"/>
    <n v="5058"/>
    <s v="Blank Space"/>
    <n v="2"/>
    <n v="59"/>
    <n v="0.59"/>
    <b v="0"/>
    <n v="0"/>
    <x v="1"/>
    <n v="2"/>
    <n v="100"/>
    <n v="1"/>
    <n v="145396321"/>
    <s v="country, pop, indie, folk"/>
    <s v="5fy0X0JmZRZnVa2UEicIOl"/>
    <n v="1604"/>
    <s v="1989"/>
    <d v="2014-01-01T00:00:00"/>
    <n v="4391"/>
    <n v="73.183333333333337"/>
    <n v="6.0986111111111114"/>
    <n v="13"/>
    <s v="album"/>
    <s v="Album"/>
    <n v="386"/>
  </r>
  <r>
    <s v="0fM9dEhUFV4MHDuJgrcfOv"/>
    <n v="5661"/>
    <s v="How You Get The Girl"/>
    <n v="10"/>
    <n v="59"/>
    <n v="0.59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12"/>
  </r>
  <r>
    <s v="2vaa0nnDnNTlxCh7fCmjsr"/>
    <n v="3205"/>
    <s v="Leave Her Johnny"/>
    <n v="3"/>
    <n v="59"/>
    <n v="0.59"/>
    <b v="0"/>
    <n v="0"/>
    <x v="1190"/>
    <n v="4161"/>
    <n v="49"/>
    <n v="0.49"/>
    <n v="29176"/>
    <s v="sea shanties"/>
    <s v="2lMgz2BBwwzkc9ZfNB9zYi"/>
    <n v="4161"/>
    <s v="Assassin's Creed 4: Black Flag (Sea Shanty Edition) [Original Game Soundtrack]"/>
    <d v="2013-10-29T00:00:00"/>
    <n v="4455"/>
    <n v="74.25"/>
    <n v="6.1875"/>
    <n v="16"/>
    <s v="compilation"/>
    <s v="Compilation"/>
    <n v="22"/>
  </r>
  <r>
    <s v="1aRvUHgMe9ichgcHAAs12f"/>
    <n v="1542"/>
    <s v="Nellie"/>
    <n v="12"/>
    <n v="59"/>
    <n v="0.59"/>
    <b v="0"/>
    <n v="0"/>
    <x v="1191"/>
    <n v="4162"/>
    <n v="62"/>
    <n v="0.62"/>
    <n v="646601"/>
    <s v="N/A"/>
    <s v="0YfNZx0s2EdfINsSoxqDe8"/>
    <n v="4162"/>
    <s v="B-Room (Deluxe Edition)"/>
    <d v="2013-10-01T00:00:00"/>
    <n v="4483"/>
    <n v="74.716666666666669"/>
    <n v="6.2263888888888888"/>
    <n v="15"/>
    <s v="album"/>
    <s v="Album"/>
    <n v="362"/>
  </r>
  <r>
    <s v="1dyJpJgwj2BqdwBU8Jo804"/>
    <n v="351"/>
    <s v="Tongue"/>
    <n v="1"/>
    <n v="59"/>
    <n v="0.59"/>
    <b v="0"/>
    <n v="0"/>
    <x v="1192"/>
    <n v="4163"/>
    <n v="65"/>
    <n v="0.65"/>
    <n v="487869"/>
    <s v="N/A"/>
    <s v="34Yus9CESN9GnpRWZU00Pw"/>
    <n v="4163"/>
    <s v="Tongue"/>
    <d v="2013-05-08T00:00:00"/>
    <n v="4629"/>
    <n v="77.150000000000006"/>
    <n v="6.4291666666666671"/>
    <n v="5"/>
    <s v="single"/>
    <s v="Single"/>
    <n v="508"/>
  </r>
  <r>
    <s v="1zvQt99d5oTkEQLmSoO1yu"/>
    <n v="16731"/>
    <s v="Mine Would Be You"/>
    <n v="9"/>
    <n v="59"/>
    <n v="0.59"/>
    <b v="0"/>
    <n v="0"/>
    <x v="947"/>
    <n v="2975"/>
    <n v="69"/>
    <n v="0.69"/>
    <n v="7506632"/>
    <s v="country"/>
    <s v="6MzrSTAQdDR92tHLLAhYp0"/>
    <n v="4164"/>
    <s v="Based on a True Story... (Deluxe Edition)"/>
    <d v="2013-03-26T00:00:00"/>
    <n v="4672"/>
    <n v="77.86666666666666"/>
    <n v="6.488888888888888"/>
    <n v="14"/>
    <s v="album"/>
    <s v="Album"/>
    <n v="399"/>
  </r>
  <r>
    <s v="7IohFKIwrb75c4XaqX7WWo"/>
    <n v="5532"/>
    <s v="This Is Love"/>
    <n v="3"/>
    <n v="59"/>
    <n v="0.59"/>
    <b v="0"/>
    <n v="0"/>
    <x v="348"/>
    <n v="807"/>
    <n v="73"/>
    <n v="0.73"/>
    <n v="4427316"/>
    <s v="N/A"/>
    <s v="0VWYRbEcvJcPrqMGJirO6q"/>
    <n v="2860"/>
    <s v="#willpower (Deluxe)"/>
    <d v="2013-01-01T00:00:00"/>
    <n v="4756"/>
    <n v="79.266666666666666"/>
    <n v="6.6055555555555552"/>
    <n v="18"/>
    <s v="album"/>
    <s v="Album"/>
    <n v="465"/>
  </r>
  <r>
    <s v="3WC5CVAahvn98hiseoIvbw"/>
    <n v="3811"/>
    <s v="22"/>
    <n v="6"/>
    <n v="59"/>
    <n v="0.59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86"/>
  </r>
  <r>
    <s v="01uqI4H13Gsd8Lyl1EYd8H"/>
    <n v="5790"/>
    <s v="Same Love (feat. Mary Lambert)"/>
    <n v="5"/>
    <n v="59"/>
    <n v="0.59"/>
    <b v="0"/>
    <n v="0"/>
    <x v="456"/>
    <n v="1122"/>
    <n v="61"/>
    <n v="0.61"/>
    <n v="18410"/>
    <s v="N/A"/>
    <s v="76FXHQhTuT4QMIxfL09gX8"/>
    <n v="4167"/>
    <s v="The Heist"/>
    <d v="2012-10-09T00:00:00"/>
    <n v="4840"/>
    <n v="80.666666666666671"/>
    <n v="6.7222222222222223"/>
    <n v="15"/>
    <s v="album"/>
    <s v="Album"/>
    <n v="53"/>
  </r>
  <r>
    <s v="5bODPM8nTwwTIE4W9fuUcC"/>
    <n v="1287"/>
    <s v="I Wish"/>
    <n v="6"/>
    <n v="59"/>
    <n v="0.59"/>
    <b v="0"/>
    <n v="0"/>
    <x v="77"/>
    <n v="141"/>
    <n v="83"/>
    <n v="0.83"/>
    <n v="40275440"/>
    <s v="N/A"/>
    <s v="6cunQQ7YZisYOoiFu2ywIq"/>
    <n v="1458"/>
    <s v="Up All Night"/>
    <d v="2012-05-25T00:00:00"/>
    <n v="4977"/>
    <n v="82.95"/>
    <n v="6.9125000000000005"/>
    <n v="18"/>
    <s v="album"/>
    <s v="Album"/>
    <n v="361"/>
  </r>
  <r>
    <s v="5Su5ILFp6U83cnIXwfmlC5"/>
    <n v="7027"/>
    <s v="Drunken Sailor"/>
    <n v="1"/>
    <n v="59"/>
    <n v="0.59"/>
    <b v="0"/>
    <n v="0"/>
    <x v="1193"/>
    <n v="4169"/>
    <n v="50"/>
    <n v="0.5"/>
    <n v="181181"/>
    <s v="sea shanties, celtic, celtic rock, celtic punk"/>
    <s v="5iyQuCFO65zkVXaqtBYFuo"/>
    <n v="4169"/>
    <s v="Drunken Sailor"/>
    <d v="2012-02-22T00:00:00"/>
    <n v="5070"/>
    <n v="84.5"/>
    <n v="7.041666666666667"/>
    <n v="14"/>
    <s v="album"/>
    <s v="Album"/>
    <n v="294"/>
  </r>
  <r>
    <s v="4S9zTd8Oj77G0WhHK3Apuk"/>
    <n v="7779"/>
    <s v="She Doesn't Mind"/>
    <n v="2"/>
    <n v="59"/>
    <n v="0.59"/>
    <b v="0"/>
    <n v="0"/>
    <x v="167"/>
    <n v="335"/>
    <n v="81"/>
    <n v="0.81"/>
    <n v="5276981"/>
    <s v="dancehall"/>
    <s v="1k0mWVc1YrJibQ6c1dZAGd"/>
    <n v="4170"/>
    <s v="Tomahawk Technique"/>
    <d v="2012-01-24T00:00:00"/>
    <n v="5099"/>
    <n v="84.983333333333334"/>
    <n v="7.0819444444444448"/>
    <n v="12"/>
    <s v="album"/>
    <s v="Album"/>
    <n v="379"/>
  </r>
  <r>
    <s v="3AGOgQzp0YcPH41u9p7dOp"/>
    <n v="2056"/>
    <s v="Glad You Came"/>
    <n v="1"/>
    <n v="59"/>
    <n v="0.59"/>
    <b v="0"/>
    <n v="0"/>
    <x v="516"/>
    <n v="1289"/>
    <n v="61"/>
    <n v="0.61"/>
    <n v="2444220"/>
    <s v="N/A"/>
    <s v="0NN3zv0dQ73NkBd8tM7wFj"/>
    <n v="4171"/>
    <s v="The Wanted (Special Edition)"/>
    <d v="2012-01-01T00:00:00"/>
    <n v="5122"/>
    <n v="85.36666666666666"/>
    <n v="7.113888888888888"/>
    <n v="10"/>
    <s v="album"/>
    <s v="Album"/>
    <n v="33"/>
  </r>
  <r>
    <s v="4uhSo9cVBVpdDCNxf4MBaP"/>
    <n v="6390"/>
    <s v="Gods &amp; Monsters"/>
    <n v="6"/>
    <n v="59"/>
    <n v="0.59"/>
    <b v="1"/>
    <n v="1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96"/>
  </r>
  <r>
    <s v="6g4RVB6qiuySTw9FCV1HEM"/>
    <n v="897"/>
    <s v="Without You"/>
    <n v="13"/>
    <n v="59"/>
    <n v="0.59"/>
    <b v="0"/>
    <n v="0"/>
    <x v="55"/>
    <n v="100"/>
    <n v="88"/>
    <n v="0.88"/>
    <n v="5182119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2"/>
  </r>
  <r>
    <s v="4sK96UnGx3NjBaqvfTG2dm"/>
    <n v="3241"/>
    <s v="Too Close"/>
    <n v="4"/>
    <n v="59"/>
    <n v="0.59"/>
    <b v="0"/>
    <n v="0"/>
    <x v="1194"/>
    <n v="4174"/>
    <n v="51"/>
    <n v="0.51"/>
    <n v="502300"/>
    <s v="N/A"/>
    <s v="074KCx8WkMnCKCpfaRiRlt"/>
    <n v="4174"/>
    <s v="The Lateness Of The Hour"/>
    <d v="2011-06-30T00:00:00"/>
    <n v="5307"/>
    <n v="88.45"/>
    <n v="7.3708333333333336"/>
    <n v="11"/>
    <s v="album"/>
    <s v="Album"/>
    <n v="427"/>
  </r>
  <r>
    <s v="7AqISujIaWcY3h5zrOqt5v"/>
    <n v="7672"/>
    <s v="Forget You"/>
    <n v="3"/>
    <n v="59"/>
    <n v="0.59"/>
    <b v="0"/>
    <n v="0"/>
    <x v="1066"/>
    <n v="3549"/>
    <n v="69"/>
    <n v="0.69"/>
    <n v="721160"/>
    <s v="N/A"/>
    <s v="0kA2VAfzhFIIv0jEHdFKEN"/>
    <n v="4175"/>
    <s v="The Lady Killer"/>
    <d v="2010-11-09T00:00:00"/>
    <n v="5540"/>
    <n v="92.333333333333329"/>
    <n v="7.6944444444444438"/>
    <n v="14"/>
    <s v="album"/>
    <s v="Album"/>
    <n v="371"/>
  </r>
  <r>
    <s v="5xKVYMxOHB2XRLCUafFrz6"/>
    <n v="3703"/>
    <s v="Dream Is Collapsing"/>
    <n v="3"/>
    <n v="59"/>
    <n v="0.59"/>
    <b v="0"/>
    <n v="0"/>
    <x v="662"/>
    <n v="1807"/>
    <n v="77"/>
    <n v="0.77"/>
    <n v="4777574"/>
    <s v="soundtrack"/>
    <s v="2qvA7HmSg1iM6XMiFF76dp"/>
    <n v="1807"/>
    <s v="Inception (Music from the Motion Picture)"/>
    <d v="2010-07-09T00:00:00"/>
    <n v="5663"/>
    <n v="94.38333333333334"/>
    <n v="7.865277777777778"/>
    <n v="12"/>
    <s v="album"/>
    <s v="Album"/>
    <n v="239"/>
  </r>
  <r>
    <s v="1ne7JVHEPnoncXzQunQVKW"/>
    <n v="8460"/>
    <s v="W.T.P."/>
    <n v="5"/>
    <n v="59"/>
    <n v="0.59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396"/>
  </r>
  <r>
    <s v="1mjMXiWYKSJ5XmJCC0O9HJ"/>
    <n v="3203"/>
    <s v="Skin"/>
    <n v="10"/>
    <n v="59"/>
    <n v="0.59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506"/>
  </r>
  <r>
    <s v="3XKbdb9GB6u3hsnUklQTav"/>
    <n v="1456"/>
    <s v="Then"/>
    <n v="4"/>
    <n v="59"/>
    <n v="0.59"/>
    <b v="0"/>
    <n v="0"/>
    <x v="1031"/>
    <n v="3395"/>
    <n v="64"/>
    <n v="0.64"/>
    <n v="2898444"/>
    <s v="country"/>
    <s v="0GCQzPEkcFv8bR90sJf41x"/>
    <n v="4179"/>
    <s v="American Saturday Night"/>
    <d v="2009-06-30T00:00:00"/>
    <n v="6037"/>
    <n v="100.61666666666666"/>
    <n v="8.3847222222222211"/>
    <n v="15"/>
    <s v="album"/>
    <s v="Album"/>
    <n v="536"/>
  </r>
  <r>
    <s v="717TY4sfgKQm4kFbYQIzgo"/>
    <n v="2288"/>
    <s v="Toxic"/>
    <n v="2"/>
    <n v="59"/>
    <n v="0.59"/>
    <b v="0"/>
    <n v="0"/>
    <x v="109"/>
    <n v="206"/>
    <n v="80"/>
    <n v="0.8"/>
    <n v="17755451"/>
    <s v="pop"/>
    <s v="574xhx2X0G9MkqACxqi4cg"/>
    <n v="4180"/>
    <s v="Greatest Hits: My Prerogative"/>
    <d v="2007-12-18T00:00:00"/>
    <n v="6597"/>
    <n v="109.95"/>
    <n v="9.1624999999999996"/>
    <n v="22"/>
    <s v="compilation"/>
    <s v="Compilation"/>
    <n v="331"/>
  </r>
  <r>
    <s v="1tF1J2fK1F9iQ8UUD1Iai5"/>
    <n v="1538"/>
    <s v="Kill the Director"/>
    <n v="2"/>
    <n v="59"/>
    <n v="0.59"/>
    <b v="0"/>
    <n v="0"/>
    <x v="1195"/>
    <n v="4181"/>
    <n v="61"/>
    <n v="0.61"/>
    <n v="1110794"/>
    <s v="indie"/>
    <s v="75l5Bqvc0BH45UhJrS04Xj"/>
    <n v="4181"/>
    <s v="Proudly Present... A Guide to Love, Loss &amp; Desperation"/>
    <d v="2007-11-05T00:00:00"/>
    <n v="6640"/>
    <n v="110.66666666666667"/>
    <n v="9.2222222222222232"/>
    <n v="13"/>
    <s v="album"/>
    <s v="Album"/>
    <n v="269"/>
  </r>
  <r>
    <s v="4hrAKlxfblnG7llBEEX7TR"/>
    <n v="8039"/>
    <s v="Run"/>
    <n v="17"/>
    <n v="59"/>
    <n v="0.59"/>
    <b v="0"/>
    <n v="0"/>
    <x v="1196"/>
    <n v="4182"/>
    <n v="65"/>
    <n v="0.65"/>
    <n v="3786304"/>
    <s v="N/A"/>
    <s v="7t1veDv7FWHYXskQEoU7dq"/>
    <n v="4182"/>
    <s v="Spirit"/>
    <d v="2007-06-30T00:00:00"/>
    <n v="6768"/>
    <n v="112.8"/>
    <n v="9.4"/>
    <n v="17"/>
    <s v="album"/>
    <s v="Album"/>
    <n v="524"/>
  </r>
  <r>
    <s v="3yZNKN3r1USoCVij9VDSh6"/>
    <n v="3557"/>
    <s v="Rule The World - Radio Edit"/>
    <n v="1"/>
    <n v="59"/>
    <n v="0.59"/>
    <b v="0"/>
    <n v="0"/>
    <x v="794"/>
    <n v="2352"/>
    <n v="63"/>
    <n v="0.63"/>
    <n v="1441603"/>
    <s v="N/A"/>
    <s v="7tU9I1v08hhpQUavJjCwDS"/>
    <n v="4183"/>
    <s v="Rule The World"/>
    <d v="2007-01-01T00:00:00"/>
    <n v="6948"/>
    <n v="115.8"/>
    <n v="9.65"/>
    <n v="1"/>
    <s v="single"/>
    <s v="Single"/>
    <n v="396"/>
  </r>
  <r>
    <s v="4JPCdSaqs9dJd7RatFSHww"/>
    <n v="2309"/>
    <s v="Make It Rain"/>
    <n v="7"/>
    <n v="59"/>
    <n v="0.59"/>
    <b v="1"/>
    <n v="1"/>
    <x v="1188"/>
    <n v="4144"/>
    <n v="66"/>
    <n v="0.66"/>
    <n v="2133926"/>
    <s v="east coast hip hop"/>
    <s v="7L3ybS1mQpWwAiZm4FuNwn"/>
    <n v="4184"/>
    <s v="Me, Myself &amp; I"/>
    <d v="2006-11-14T00:00:00"/>
    <n v="6996"/>
    <n v="116.6"/>
    <n v="9.7166666666666668"/>
    <n v="15"/>
    <s v="album"/>
    <s v="Album"/>
    <n v="412"/>
  </r>
  <r>
    <s v="1UKp5X9cPp9vMnTb39nnvg"/>
    <n v="348"/>
    <s v="It's Not Over"/>
    <n v="1"/>
    <n v="59"/>
    <n v="0.59"/>
    <b v="0"/>
    <n v="0"/>
    <x v="1197"/>
    <n v="4185"/>
    <n v="65"/>
    <n v="0.65"/>
    <n v="2382165"/>
    <s v="N/A"/>
    <s v="7HXyfz36hYQ4yt7VOQsXWr"/>
    <n v="4185"/>
    <s v="Daughtry"/>
    <d v="2006-10-01T00:00:00"/>
    <n v="7040"/>
    <n v="117.33333333333333"/>
    <n v="9.7777777777777768"/>
    <n v="12"/>
    <s v="album"/>
    <s v="Album"/>
    <n v="358"/>
  </r>
  <r>
    <s v="2CPnPnfbCMESaNpBQbeA0X"/>
    <n v="14287"/>
    <s v="The Piano Duet"/>
    <n v="11"/>
    <n v="59"/>
    <n v="0.59"/>
    <b v="0"/>
    <n v="0"/>
    <x v="1082"/>
    <n v="3617"/>
    <n v="66"/>
    <n v="0.66"/>
    <n v="490560"/>
    <s v="soundtrack"/>
    <s v="7EB12gs5cyRcj9TsdZwYEd"/>
    <n v="4186"/>
    <s v="Tim Burton's Corpse Bride Original Motion Picture Soundtrack (U.S. Release)"/>
    <d v="2005-09-20T00:00:00"/>
    <n v="7416"/>
    <n v="123.6"/>
    <n v="10.299999999999999"/>
    <n v="24"/>
    <s v="compilation"/>
    <s v="Compilation"/>
    <n v="188"/>
  </r>
  <r>
    <s v="2uiEqPjMmIJXOKplzsEASP"/>
    <n v="448"/>
    <s v="Lean Back (feat. Lil Jon, Eminem, Mase &amp; Remy Martin) - Remix"/>
    <n v="14"/>
    <n v="59"/>
    <n v="0.59"/>
    <b v="1"/>
    <n v="1"/>
    <x v="1188"/>
    <n v="4144"/>
    <n v="66"/>
    <n v="0.66"/>
    <n v="2135253"/>
    <s v="east coast hip hop"/>
    <s v="1daamdMx4wmSEC3mfiCN37"/>
    <n v="4187"/>
    <s v="All Or Nothing"/>
    <d v="2005-06-14T00:00:00"/>
    <n v="7514"/>
    <n v="125.23333333333333"/>
    <n v="10.436111111111112"/>
    <n v="16"/>
    <s v="album"/>
    <s v="Album"/>
    <n v="483"/>
  </r>
  <r>
    <s v="1PPTlPJqKuL0fdoTmzwXJy"/>
    <n v="3490"/>
    <s v="A Window to the Past"/>
    <n v="7"/>
    <n v="59"/>
    <n v="0.59"/>
    <b v="0"/>
    <n v="0"/>
    <x v="1032"/>
    <n v="3400"/>
    <n v="70"/>
    <n v="0.7"/>
    <n v="1605379"/>
    <s v="soundtrack"/>
    <s v="7DDls7RWrCLvZgTVCJgfcq"/>
    <n v="4188"/>
    <s v="Harry Potter and the Prisoner of Azkaban / Original Motion Picture Soundtrack"/>
    <d v="2004-05-25T00:00:00"/>
    <n v="7899"/>
    <n v="131.65"/>
    <n v="10.970833333333333"/>
    <n v="21"/>
    <s v="compilation"/>
    <s v="Compilation"/>
    <n v="39"/>
  </r>
  <r>
    <s v="17larILaMHwsprsMFnYI77"/>
    <n v="7479"/>
    <s v="Big Poppa - 2005 Remaster"/>
    <n v="6"/>
    <n v="59"/>
    <n v="0.59"/>
    <b v="1"/>
    <n v="1"/>
    <x v="264"/>
    <n v="581"/>
    <n v="75"/>
    <n v="0.75"/>
    <n v="12762931"/>
    <s v="old school hip hop, gangster rap, east coast hip hop, hip hop"/>
    <s v="46JQVqJpOg8opDLUl1qHT1"/>
    <n v="4189"/>
    <s v="Bad Boy's 10th Anniversary- The Hits"/>
    <d v="2004-03-09T00:00:00"/>
    <n v="7976"/>
    <n v="132.93333333333334"/>
    <n v="11.077777777777778"/>
    <n v="15"/>
    <s v="compilation"/>
    <s v="Compilation"/>
    <n v="416"/>
  </r>
  <r>
    <s v="35gFlKdC4Pmo88Go1cVrae"/>
    <n v="1441"/>
    <s v="The Medallion Calls"/>
    <n v="2"/>
    <n v="59"/>
    <n v="0.59"/>
    <b v="0"/>
    <n v="0"/>
    <x v="1004"/>
    <n v="3237"/>
    <n v="62"/>
    <n v="0.62"/>
    <n v="143398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187"/>
  </r>
  <r>
    <s v="5tWPG0AU9LVjONRofHcLD0"/>
    <n v="854"/>
    <s v="Far from Any Road"/>
    <n v="5"/>
    <n v="59"/>
    <n v="0.59"/>
    <b v="0"/>
    <n v="0"/>
    <x v="1198"/>
    <n v="4191"/>
    <n v="52"/>
    <n v="0.52"/>
    <n v="161074"/>
    <s v="southern gothic, alt country, americana"/>
    <s v="6AVhlHYezDjZ9igL1kYc5r"/>
    <n v="4191"/>
    <s v="Singing Bones"/>
    <d v="2003-06-30T00:00:00"/>
    <n v="8229"/>
    <n v="137.15"/>
    <n v="11.429166666666667"/>
    <n v="13"/>
    <s v="album"/>
    <s v="Album"/>
    <n v="28"/>
  </r>
  <r>
    <s v="2NPxL1QqPrD1a7OLHjVcAP"/>
    <n v="6286"/>
    <s v="I Can"/>
    <n v="7"/>
    <n v="59"/>
    <n v="0.59"/>
    <b v="0"/>
    <n v="0"/>
    <x v="754"/>
    <n v="2183"/>
    <n v="71"/>
    <n v="0.71"/>
    <n v="4290840"/>
    <s v="east coast hip hop, old school hip hop, hip hop"/>
    <s v="3rV1aPkrWyMs6YTvTpSbIY"/>
    <n v="4192"/>
    <s v="God's Son"/>
    <d v="2002-12-13T00:00:00"/>
    <n v="8428"/>
    <n v="140.46666666666667"/>
    <n v="11.705555555555556"/>
    <n v="14"/>
    <s v="album"/>
    <s v="Album"/>
    <n v="422"/>
  </r>
  <r>
    <s v="3rUMH7i22tlkymhDPOmXUv"/>
    <m/>
    <s v="Across the Stars (Love Theme from Star Wars: Attack of the Clones&quot;)&quot;"/>
    <n v="2"/>
    <n v="59"/>
    <n v="0.59"/>
    <b v="0"/>
    <n v="0"/>
    <x v="1032"/>
    <n v="3400"/>
    <n v="70"/>
    <n v="0.7"/>
    <n v="1604690"/>
    <s v="soundtrack"/>
    <s v="4RSVY5851aNeCttrDpdj7A"/>
    <n v="4193"/>
    <s v="Star Wars: Attack of the Clones (Original Motion Picture Soundtrack)"/>
    <d v="2002-04-23T00:00:00"/>
    <n v="8662"/>
    <n v="144.36666666666667"/>
    <n v="12.030555555555557"/>
    <n v="13"/>
    <s v="album"/>
    <s v="Album"/>
    <n v="555"/>
  </r>
  <r>
    <s v="4Wgj6jzoI2gYlumXdYAB8U"/>
    <m/>
    <s v="The National Anthem"/>
    <n v="3"/>
    <n v="59"/>
    <n v="0.59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586"/>
  </r>
  <r>
    <s v="32yottFNSCL9Nho9biIKzY"/>
    <m/>
    <s v="Get Gone"/>
    <n v="9"/>
    <n v="59"/>
    <n v="0.59"/>
    <b v="1"/>
    <n v="1"/>
    <x v="963"/>
    <n v="3067"/>
    <n v="63"/>
    <n v="0.63"/>
    <n v="1800497"/>
    <s v="art pop"/>
    <s v="3o5EnVZNJXtfPV8tCoagjI"/>
    <n v="3067"/>
    <s v="When The Pawn..."/>
    <d v="1999-11-09T00:00:00"/>
    <n v="9558"/>
    <n v="159.30000000000001"/>
    <n v="13.275"/>
    <n v="10"/>
    <s v="album"/>
    <s v="Album"/>
    <n v="412"/>
  </r>
  <r>
    <s v="2YGwSRjcY4Hjz6fktW9619"/>
    <m/>
    <s v="Tourniquet"/>
    <n v="4"/>
    <n v="59"/>
    <n v="0.59"/>
    <b v="0"/>
    <n v="0"/>
    <x v="752"/>
    <n v="2180"/>
    <n v="71"/>
    <n v="0.71"/>
    <n v="4969994"/>
    <s v="industrial metal, industrial rock, industrial, metal, nu metal"/>
    <s v="7APnZJwayR3lH9aUDPDYQB"/>
    <n v="4196"/>
    <s v="Antichrist Superstar"/>
    <d v="1996-06-30T00:00:00"/>
    <n v="10785"/>
    <n v="179.75"/>
    <n v="14.979166666666666"/>
    <n v="17"/>
    <s v="album"/>
    <s v="Album"/>
    <n v="448"/>
  </r>
  <r>
    <s v="38QnxZJMktnt96bxalqgEl"/>
    <m/>
    <s v="Cherish the Day"/>
    <n v="15"/>
    <n v="59"/>
    <n v="0.59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63"/>
  </r>
  <r>
    <s v="5qqB8kD9OoMmJJniCCtPhP"/>
    <m/>
    <s v="No Ordinary Love"/>
    <n v="11"/>
    <n v="59"/>
    <n v="0.59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734"/>
  </r>
  <r>
    <s v="01q4ccXbvPlCwZ1fPiFaeM"/>
    <m/>
    <s v="Girlfriend in a Coma - 2011 Remaster"/>
    <n v="4"/>
    <n v="59"/>
    <n v="0.59"/>
    <b v="0"/>
    <n v="0"/>
    <x v="183"/>
    <n v="372"/>
    <n v="78"/>
    <n v="0.78"/>
    <n v="7733966"/>
    <s v="new wave, madchester, jangle pop"/>
    <s v="7jfexk2w5aDI25njkN0UGg"/>
    <n v="4199"/>
    <s v="Strangeways, Here We Come"/>
    <d v="1987-09-28T00:00:00"/>
    <n v="13983"/>
    <n v="233.05"/>
    <n v="19.420833333333334"/>
    <n v="10"/>
    <s v="album"/>
    <s v="Album"/>
    <n v="204"/>
  </r>
  <r>
    <s v="1FPSkRkDlthbAceSIIWc4C"/>
    <m/>
    <s v="Welcome Home (Sanitarium) - Remastered"/>
    <n v="4"/>
    <n v="59"/>
    <n v="0.59"/>
    <b v="0"/>
    <n v="0"/>
    <x v="756"/>
    <n v="2186"/>
    <n v="81"/>
    <n v="0.81"/>
    <n v="32170039"/>
    <s v="metal, thrash metal, rock, heavy metal, hard rock"/>
    <s v="5rFZcoCvmCaJ1gxTMU4JTm"/>
    <n v="4200"/>
    <s v="Master Of Puppets (Deluxe Box Set / Remastered)"/>
    <d v="1986-03-03T00:00:00"/>
    <n v="14557"/>
    <n v="242.61666666666667"/>
    <n v="20.218055555555555"/>
    <n v="137"/>
    <s v="album"/>
    <s v="Album"/>
    <n v="645"/>
  </r>
  <r>
    <s v="2bw4WgXyXP90hIex7ur58y"/>
    <m/>
    <s v="The Imperial March (Darth Vader's Theme)"/>
    <n v="5"/>
    <n v="59"/>
    <n v="0.59"/>
    <b v="0"/>
    <n v="0"/>
    <x v="1032"/>
    <n v="3400"/>
    <n v="70"/>
    <n v="0.7"/>
    <n v="1604690"/>
    <s v="soundtrack"/>
    <s v="44TnXcUjTIHPBBROepl99a"/>
    <n v="4201"/>
    <s v="Star Wars: The Empire Strikes Back (Original Motion Picture Soundtrack)"/>
    <d v="1980-01-01T00:00:00"/>
    <n v="16810"/>
    <n v="280.16666666666669"/>
    <n v="23.347222222222225"/>
    <n v="17"/>
    <s v="album"/>
    <s v="Album"/>
    <n v="299"/>
  </r>
  <r>
    <s v="7Gjj6NxSsVwXfOXUjvjCXv"/>
    <m/>
    <s v="Sisters of the Moon - 2015 Remaster"/>
    <n v="10"/>
    <n v="59"/>
    <n v="0.59"/>
    <b v="0"/>
    <n v="0"/>
    <x v="85"/>
    <n v="155"/>
    <n v="83"/>
    <n v="0.83"/>
    <n v="13973668"/>
    <s v="classic rock, yacht rock, soft rock"/>
    <s v="1d075yQcykHjerQ2BN0ABn"/>
    <n v="4202"/>
    <s v="Tusk (Deluxe Edition)"/>
    <d v="1979-10-12T00:00:00"/>
    <n v="16891"/>
    <n v="281.51666666666665"/>
    <n v="23.459722222222222"/>
    <n v="84"/>
    <s v="album"/>
    <s v="Album"/>
    <n v="471"/>
  </r>
  <r>
    <s v="1OE5l6sedVcIFELMuxQOPI"/>
    <m/>
    <s v="Ripple - 2013 Remaster"/>
    <n v="6"/>
    <n v="59"/>
    <n v="0.59"/>
    <b v="0"/>
    <n v="0"/>
    <x v="1199"/>
    <n v="4203"/>
    <n v="64"/>
    <n v="0.64"/>
    <n v="2036799"/>
    <s v="jam band, psychedelic rock, acid rock"/>
    <s v="2UDDZVesmQwA4aYfa55diS"/>
    <n v="4203"/>
    <s v="American Beauty (2013 Remaster)"/>
    <d v="1970-06-01T00:00:00"/>
    <n v="20311"/>
    <n v="338.51666666666665"/>
    <n v="28.209722222222222"/>
    <n v="10"/>
    <s v="album"/>
    <s v="Album"/>
    <n v="416"/>
  </r>
  <r>
    <s v="5GWCndQ8ykzf6rYRvwrFcj"/>
    <m/>
    <s v="Anyone Who Knows What Love Is (Will Understand)"/>
    <n v="6"/>
    <n v="59"/>
    <n v="0.59"/>
    <b v="0"/>
    <n v="0"/>
    <x v="1200"/>
    <n v="4204"/>
    <n v="47"/>
    <n v="0.47"/>
    <n v="124272"/>
    <s v="classic soul"/>
    <s v="5yPYingqlUnFfEzbLPtrVS"/>
    <n v="4204"/>
    <s v="Take A Look"/>
    <d v="1966-01-01T00:00:00"/>
    <n v="21923"/>
    <n v="365.38333333333333"/>
    <n v="30.448611111111109"/>
    <n v="12"/>
    <s v="album"/>
    <s v="Album"/>
    <n v="293"/>
  </r>
  <r>
    <s v="2G348SqVbsQYYvCsQpLpnY"/>
    <n v="6207"/>
    <s v="Search Party!"/>
    <n v="1"/>
    <n v="58"/>
    <n v="0.57999999999999996"/>
    <b v="0"/>
    <n v="0"/>
    <x v="1201"/>
    <n v="4205"/>
    <n v="67"/>
    <n v="0.67"/>
    <n v="3134091"/>
    <s v="pop punk, emo"/>
    <s v="6QFFlzCWi0nB4iwqByUreu"/>
    <n v="4205"/>
    <s v="Search Party!"/>
    <d v="2025-09-18T00:00:00"/>
    <n v="113"/>
    <n v="1.8833333333333333"/>
    <n v="0.15694444444444444"/>
    <n v="3"/>
    <s v="single"/>
    <s v="Single"/>
    <n v="438"/>
  </r>
  <r>
    <s v="65vAx13K5AlJ5IEpw2ZcTK"/>
    <n v="8511"/>
    <s v="Don't Call Tonight"/>
    <n v="12"/>
    <n v="58"/>
    <n v="0.5799999999999999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76"/>
  </r>
  <r>
    <s v="0MjkLEOp7lHilik4t8G9oJ"/>
    <n v="309"/>
    <s v="Shadow Of A Man"/>
    <n v="14"/>
    <n v="58"/>
    <n v="0.57999999999999996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32"/>
  </r>
  <r>
    <s v="7tZlvvEpX3FEFoYsOI55FB"/>
    <n v="6714"/>
    <s v="THERAPY SESSION"/>
    <n v="14"/>
    <n v="58"/>
    <n v="0.57999999999999996"/>
    <b v="1"/>
    <n v="1"/>
    <x v="12"/>
    <n v="29"/>
    <n v="91"/>
    <n v="0.91"/>
    <n v="85022258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131"/>
  </r>
  <r>
    <s v="0So4ciNFmHfZhawnplagFs"/>
    <n v="14355"/>
    <s v="No Division (feat. XSALT)"/>
    <n v="1"/>
    <n v="58"/>
    <n v="0.57999999999999996"/>
    <b v="0"/>
    <n v="0"/>
    <x v="1202"/>
    <n v="4209"/>
    <n v="60"/>
    <n v="0.6"/>
    <n v="1214137"/>
    <s v="acid techno, techno, hard techno, tekno"/>
    <s v="6pSk6j1v5FrWh74Rygv367"/>
    <n v="4209"/>
    <s v="No Division"/>
    <d v="2025-05-29T00:00:00"/>
    <n v="225"/>
    <n v="3.75"/>
    <n v="0.3125"/>
    <n v="2"/>
    <s v="single"/>
    <s v="Single"/>
    <n v="611"/>
  </r>
  <r>
    <s v="2AFwQBPl6oJwHNfwBQq49B"/>
    <n v="3739"/>
    <s v="Back In Love"/>
    <n v="1"/>
    <n v="58"/>
    <n v="0.57999999999999996"/>
    <b v="0"/>
    <n v="0"/>
    <x v="897"/>
    <n v="2729"/>
    <n v="62"/>
    <n v="0.62"/>
    <n v="47263"/>
    <s v="tropical house"/>
    <s v="1eX6qB7kAQ9K7VygUe5CVW"/>
    <n v="4210"/>
    <s v="Back In Love"/>
    <d v="2025-01-10T00:00:00"/>
    <n v="364"/>
    <n v="6.0666666666666664"/>
    <n v="0.50555555555555554"/>
    <n v="1"/>
    <s v="single"/>
    <s v="Single"/>
    <n v="255"/>
  </r>
  <r>
    <s v="31rLeplcJIGfbvUBpPa9f7"/>
    <n v="2070"/>
    <s v="MUSTANG BABY (FT. ARTEMAS)"/>
    <n v="6"/>
    <n v="58"/>
    <n v="0.57999999999999996"/>
    <b v="1"/>
    <n v="1"/>
    <x v="579"/>
    <n v="1506"/>
    <n v="68"/>
    <n v="0.68"/>
    <n v="1719445"/>
    <s v="N/A"/>
    <s v="6h9oVEkQTYEL3aoVAnfpub"/>
    <n v="1506"/>
    <s v="AFTERCARE"/>
    <d v="2024-11-15T00:00:00"/>
    <n v="420"/>
    <n v="7"/>
    <n v="0.58333333333333337"/>
    <n v="15"/>
    <s v="album"/>
    <s v="Album"/>
    <n v="319"/>
  </r>
  <r>
    <s v="4l1CACK2hyaPhBItF52svI"/>
    <n v="3562"/>
    <s v="midnight"/>
    <n v="1"/>
    <n v="58"/>
    <n v="0.57999999999999996"/>
    <b v="0"/>
    <n v="0"/>
    <x v="1203"/>
    <n v="4212"/>
    <n v="61"/>
    <n v="0.61"/>
    <n v="46395"/>
    <s v="funkot, lagu jawa"/>
    <s v="7qbKGpjqCQrtrTWjdzcb2J"/>
    <n v="4212"/>
    <s v="midnight"/>
    <d v="2024-10-25T00:00:00"/>
    <n v="441"/>
    <n v="7.35"/>
    <n v="0.61249999999999993"/>
    <n v="6"/>
    <s v="single"/>
    <s v="Single"/>
    <n v="215"/>
  </r>
  <r>
    <s v="149r4BNMXwFRWjPYcKNNgc"/>
    <n v="276"/>
    <s v="Devil I've Been (Feat. ERNEST)"/>
    <n v="11"/>
    <n v="58"/>
    <n v="0.57999999999999996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4"/>
  </r>
  <r>
    <s v="0K8sKuo6xLHZgySZmmw2rV"/>
    <n v="4618"/>
    <s v="LIFETIMES"/>
    <n v="1"/>
    <n v="58"/>
    <n v="0.57999999999999996"/>
    <b v="0"/>
    <n v="0"/>
    <x v="395"/>
    <n v="949"/>
    <n v="83"/>
    <n v="0.83"/>
    <n v="38400585"/>
    <s v="pop"/>
    <s v="6UEGp3MQnsKoK9rwKcKBUo"/>
    <n v="4214"/>
    <s v="LIFETIMES"/>
    <d v="2024-08-08T00:00:00"/>
    <n v="519"/>
    <n v="8.65"/>
    <n v="0.72083333333333333"/>
    <n v="1"/>
    <s v="single"/>
    <s v="Single"/>
    <n v="32"/>
  </r>
  <r>
    <s v="1a9dUxIQ2ehPH3992H9uPe"/>
    <n v="1110"/>
    <s v="HISS"/>
    <n v="1"/>
    <n v="58"/>
    <n v="0.57999999999999996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21"/>
  </r>
  <r>
    <s v="6LAicOLiCrHw0bmaLBDbC8"/>
    <n v="5975"/>
    <s v="whatsapp (wassam)"/>
    <n v="4"/>
    <n v="58"/>
    <n v="0.57999999999999996"/>
    <b v="1"/>
    <n v="1"/>
    <x v="276"/>
    <n v="603"/>
    <n v="85"/>
    <n v="0.85"/>
    <n v="10348240"/>
    <s v="melodic rap"/>
    <s v="7g0PJ7VbsOkYTECUFkyNPN"/>
    <n v="603"/>
    <s v="One of Wun"/>
    <d v="2024-05-10T00:00:00"/>
    <n v="609"/>
    <n v="10.15"/>
    <n v="0.84583333333333333"/>
    <n v="20"/>
    <s v="album"/>
    <s v="Album"/>
    <n v="247"/>
  </r>
  <r>
    <s v="7pBcryEKcUEaWHwAu1wUyP"/>
    <n v="745"/>
    <s v="Magic Don Juan (Princess Diana)"/>
    <n v="8"/>
    <n v="58"/>
    <n v="0.57999999999999996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67"/>
  </r>
  <r>
    <s v="7AYmToZ5y67fBjq4RLFbuq"/>
    <n v="573"/>
    <s v="TEXAS HOLD 'EM"/>
    <n v="1"/>
    <n v="58"/>
    <n v="0.57999999999999996"/>
    <b v="1"/>
    <n v="1"/>
    <x v="386"/>
    <n v="926"/>
    <n v="84"/>
    <n v="0.84"/>
    <n v="41172203"/>
    <s v="N/A"/>
    <s v="2NXwHjhgaAdkDy6GPSxMAd"/>
    <n v="4218"/>
    <s v="TEXAS HOLD 'EM"/>
    <d v="2024-02-10T00:00:00"/>
    <n v="699"/>
    <n v="11.65"/>
    <n v="0.97083333333333333"/>
    <n v="3"/>
    <s v="single"/>
    <s v="Single"/>
    <n v="389"/>
  </r>
  <r>
    <s v="7GUhiAHLoVy1V8ucQuZ3CB"/>
    <n v="1738"/>
    <s v="Popular (with Playboi Carti &amp; Madonna)"/>
    <n v="26"/>
    <n v="58"/>
    <n v="0.57999999999999996"/>
    <b v="1"/>
    <n v="1"/>
    <x v="17"/>
    <n v="35"/>
    <n v="93"/>
    <n v="0.93"/>
    <n v="112957721"/>
    <s v="r&amp;b pop, alternative r&amp;b, hip hop, synthpop"/>
    <s v="18sR8zHx4zsVJUI4bHWuPC"/>
    <n v="3604"/>
    <s v="The Highlights (Deluxe)"/>
    <d v="2024-02-09T00:00:00"/>
    <n v="700"/>
    <n v="11.666666666666666"/>
    <n v="0.97222222222222221"/>
    <n v="36"/>
    <s v="compilation"/>
    <s v="Compilation"/>
    <n v="359"/>
  </r>
  <r>
    <s v="66VuIGcM7fd8NLMoORCqVJ"/>
    <n v="8169"/>
    <s v="Strong Enough (feat. Bailey Zimmerman)"/>
    <n v="1"/>
    <n v="58"/>
    <n v="0.57999999999999996"/>
    <b v="0"/>
    <n v="0"/>
    <x v="331"/>
    <n v="759"/>
    <n v="75"/>
    <n v="0.75"/>
    <n v="7761878"/>
    <s v="N/A"/>
    <s v="7DTTXmNJFIXdf5QyA0Y9JX"/>
    <n v="4220"/>
    <s v="Strong Enough"/>
    <d v="2023-11-10T00:00:00"/>
    <n v="791"/>
    <n v="13.183333333333334"/>
    <n v="1.0986111111111112"/>
    <n v="1"/>
    <s v="single"/>
    <s v="Single"/>
    <n v="248"/>
  </r>
  <r>
    <s v="6MZqPtmhyVsE7AcNxi2IUC"/>
    <n v="2033"/>
    <s v="Code Red"/>
    <n v="8"/>
    <n v="58"/>
    <n v="0.57999999999999996"/>
    <b v="1"/>
    <n v="1"/>
    <x v="782"/>
    <n v="2289"/>
    <n v="60"/>
    <n v="0.6"/>
    <n v="284828"/>
    <s v="dark r&amp;b"/>
    <s v="2JCIdveMkl6k4YdAqEMEBx"/>
    <n v="4221"/>
    <s v="Escape Cycle"/>
    <d v="2023-08-25T00:00:00"/>
    <n v="868"/>
    <n v="14.466666666666667"/>
    <n v="1.2055555555555555"/>
    <n v="14"/>
    <s v="album"/>
    <s v="Album"/>
    <n v="196"/>
  </r>
  <r>
    <s v="7jvtmQ3onpWeUm7dyFSSSc"/>
    <n v="834"/>
    <s v="Chemical"/>
    <n v="3"/>
    <n v="58"/>
    <n v="0.57999999999999996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05"/>
  </r>
  <r>
    <s v="09I8yYd9egMHOLDRFenYrV"/>
    <n v="3187"/>
    <s v="Quantum Mechanics"/>
    <n v="4"/>
    <n v="58"/>
    <n v="0.57999999999999996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3"/>
  </r>
  <r>
    <s v="3fXy7UkU64qm5ezMBf0CTh"/>
    <n v="6986"/>
    <s v="Lucid Dream"/>
    <n v="1"/>
    <n v="58"/>
    <n v="0.57999999999999996"/>
    <b v="0"/>
    <n v="0"/>
    <x v="688"/>
    <n v="1902"/>
    <n v="72"/>
    <n v="0.72"/>
    <n v="318020"/>
    <s v="N/A"/>
    <s v="2KTqJJVzXUalakSm6HcTdA"/>
    <n v="4224"/>
    <s v="Lucid Dream"/>
    <d v="2023-06-16T00:00:00"/>
    <n v="938"/>
    <n v="15.633333333333333"/>
    <n v="1.3027777777777778"/>
    <n v="1"/>
    <s v="single"/>
    <s v="Single"/>
    <n v="322"/>
  </r>
  <r>
    <s v="0rMuFOja3DhVSuXQeae25C"/>
    <n v="4603"/>
    <s v="Sleep"/>
    <n v="1"/>
    <n v="58"/>
    <n v="0.57999999999999996"/>
    <b v="0"/>
    <n v="0"/>
    <x v="975"/>
    <n v="3099"/>
    <n v="61"/>
    <n v="0.61"/>
    <n v="26106"/>
    <s v="N/A"/>
    <s v="49rPIZxBEwNFxZSdhcjiMr"/>
    <n v="4225"/>
    <s v="Sleep"/>
    <d v="2023-06-01T00:00:00"/>
    <n v="953"/>
    <n v="15.883333333333333"/>
    <n v="1.3236111111111111"/>
    <n v="1"/>
    <s v="single"/>
    <s v="Single"/>
    <n v="297"/>
  </r>
  <r>
    <s v="3MlEryrxCKZkcfX18ZLX96"/>
    <n v="15676"/>
    <s v="Candy Necklace (feat. Jon Batiste)"/>
    <n v="6"/>
    <n v="58"/>
    <n v="0.57999999999999996"/>
    <b v="0"/>
    <n v="0"/>
    <x v="55"/>
    <n v="100"/>
    <n v="88"/>
    <n v="0.88"/>
    <n v="51773650"/>
    <s v="alternative pop, indie pop"/>
    <s v="5HOHne1wzItQlIYmLXLYfZ"/>
    <n v="614"/>
    <s v="Did you know that there's a tunnel under Ocean Blvd"/>
    <d v="2023-03-24T00:00:00"/>
    <n v="1022"/>
    <n v="17.033333333333335"/>
    <n v="1.4194444444444445"/>
    <n v="16"/>
    <s v="album"/>
    <s v="Album"/>
    <n v="524"/>
  </r>
  <r>
    <s v="1joXqptvn9OgoDbXA1S3p7"/>
    <n v="143"/>
    <s v="Outta my head"/>
    <n v="1"/>
    <n v="58"/>
    <n v="0.57999999999999996"/>
    <b v="0"/>
    <n v="0"/>
    <x v="1012"/>
    <n v="3266"/>
    <n v="59"/>
    <n v="0.59"/>
    <n v="72278"/>
    <s v="dark r&amp;b"/>
    <s v="0xsbdCQqV9Rl4K0d82aOe0"/>
    <n v="4227"/>
    <s v="Outta my head"/>
    <d v="2023-03-10T00:00:00"/>
    <n v="1036"/>
    <n v="17.266666666666666"/>
    <n v="1.4388888888888889"/>
    <n v="2"/>
    <s v="single"/>
    <s v="Single"/>
    <n v="269"/>
  </r>
  <r>
    <s v="16HsEMkim07LboMyhR81eu"/>
    <n v="373"/>
    <s v="READ YOUR DIARY"/>
    <n v="11"/>
    <n v="58"/>
    <n v="0.57999999999999996"/>
    <b v="0"/>
    <n v="0"/>
    <x v="130"/>
    <n v="249"/>
    <n v="76"/>
    <n v="0.76"/>
    <n v="10638829"/>
    <s v="N/A"/>
    <s v="2KUaR4K36tSliwAoUA1gcs"/>
    <n v="1528"/>
    <s v="RUSH!"/>
    <d v="2023-01-20T00:00:00"/>
    <n v="1085"/>
    <n v="18.083333333333332"/>
    <n v="1.5069444444444444"/>
    <n v="17"/>
    <s v="album"/>
    <s v="Album"/>
    <n v="251"/>
  </r>
  <r>
    <s v="6wAFvJPpTZVirBKGZ4EnMW"/>
    <n v="7519"/>
    <s v="Glitch"/>
    <n v="18"/>
    <n v="58"/>
    <n v="0.57999999999999996"/>
    <b v="0"/>
    <n v="0"/>
    <x v="1"/>
    <n v="2"/>
    <n v="100"/>
    <n v="1"/>
    <n v="145489371"/>
    <s v="country, pop, indie, folk"/>
    <s v="3lS1y25WAhcqJDATJK70Mq"/>
    <n v="3124"/>
    <s v="Midnights (3am Edition)"/>
    <d v="2022-10-22T00:00:00"/>
    <n v="1175"/>
    <n v="19.583333333333332"/>
    <n v="1.6319444444444444"/>
    <n v="20"/>
    <s v="album"/>
    <s v="Album"/>
    <n v="247"/>
  </r>
  <r>
    <s v="74loibzxXRL875X20kenvk"/>
    <n v="993"/>
    <s v="Poland"/>
    <n v="1"/>
    <n v="58"/>
    <n v="0.57999999999999996"/>
    <b v="1"/>
    <n v="1"/>
    <x v="1204"/>
    <n v="4230"/>
    <n v="75"/>
    <n v="0.75"/>
    <n v="10907844"/>
    <s v="N/A"/>
    <s v="5LZiWbqOpj6g8uxSHch12S"/>
    <n v="4230"/>
    <s v="Poland"/>
    <d v="2022-10-11T00:00:00"/>
    <n v="1186"/>
    <n v="19.766666666666666"/>
    <n v="1.6472222222222221"/>
    <n v="1"/>
    <s v="single"/>
    <s v="Single"/>
    <n v="138"/>
  </r>
  <r>
    <s v="78dtqFPt7cvYgS2zTXtZKV"/>
    <n v="3991"/>
    <s v="Summertime Sadness - Sped Up"/>
    <n v="1"/>
    <n v="58"/>
    <n v="0.57999999999999996"/>
    <b v="0"/>
    <n v="0"/>
    <x v="55"/>
    <n v="100"/>
    <n v="88"/>
    <n v="0.88"/>
    <n v="51821190"/>
    <s v="alternative pop, indie pop"/>
    <s v="29PibmV31F3q6DRVq7gzZc"/>
    <n v="4231"/>
    <s v="Summertime Sadness (Sped Up)"/>
    <d v="2022-09-26T00:00:00"/>
    <n v="1201"/>
    <n v="20.016666666666666"/>
    <n v="1.6680555555555554"/>
    <n v="2"/>
    <s v="single"/>
    <s v="Single"/>
    <n v="328"/>
  </r>
  <r>
    <s v="1EBmjew9K69csBqRxI8BeO"/>
    <n v="2945"/>
    <s v="Samurai"/>
    <n v="12"/>
    <n v="58"/>
    <n v="0.57999999999999996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295"/>
  </r>
  <r>
    <s v="7EyhPjrJzjx0fk2i7vUJCS"/>
    <n v="307"/>
    <s v="Pink Venom"/>
    <n v="1"/>
    <n v="58"/>
    <n v="0.57999999999999996"/>
    <b v="0"/>
    <n v="0"/>
    <x v="21"/>
    <n v="40"/>
    <n v="81"/>
    <n v="0.81"/>
    <n v="56140946"/>
    <s v="k-pop"/>
    <s v="5bKmRG1QsggSXoHxYUnPIY"/>
    <n v="4233"/>
    <s v="Pink Venom"/>
    <d v="2022-08-19T00:00:00"/>
    <n v="1239"/>
    <n v="20.65"/>
    <n v="1.7208333333333332"/>
    <n v="1"/>
    <s v="single"/>
    <s v="Single"/>
    <n v="311"/>
  </r>
  <r>
    <s v="3k4CoiIQXiNBrwrmbBMDxj"/>
    <n v="7415"/>
    <s v="ALL UP IN YOUR MIND"/>
    <n v="13"/>
    <n v="58"/>
    <n v="0.57999999999999996"/>
    <b v="1"/>
    <n v="1"/>
    <x v="386"/>
    <n v="926"/>
    <n v="84"/>
    <n v="0.84"/>
    <n v="41180800"/>
    <s v="N/A"/>
    <s v="6FJxoadUE4JNVwWHghBwnb"/>
    <n v="1697"/>
    <s v="RENAISSANCE"/>
    <d v="2022-07-29T00:00:00"/>
    <n v="1260"/>
    <n v="21"/>
    <n v="1.75"/>
    <n v="16"/>
    <s v="album"/>
    <s v="Album"/>
    <n v="283"/>
  </r>
  <r>
    <s v="4M9kHcpZQZNzRnAhIQ1YLM"/>
    <n v="3828"/>
    <s v="The World Is Mine"/>
    <n v="1"/>
    <n v="58"/>
    <n v="0.57999999999999996"/>
    <b v="0"/>
    <n v="0"/>
    <x v="975"/>
    <n v="3099"/>
    <n v="61"/>
    <n v="0.61"/>
    <n v="26114"/>
    <s v="N/A"/>
    <s v="55jVI9kGeE9GL2hmtr0pel"/>
    <n v="4235"/>
    <s v="The World Is Mine"/>
    <d v="2021-10-21T00:00:00"/>
    <n v="1541"/>
    <n v="25.683333333333334"/>
    <n v="2.1402777777777779"/>
    <n v="1"/>
    <s v="single"/>
    <s v="Single"/>
    <n v="266"/>
  </r>
  <r>
    <s v="21AJQhGZpujjZQXByZAXpr"/>
    <n v="5642"/>
    <s v="REPEAT IT (with Gunna)"/>
    <n v="1"/>
    <n v="58"/>
    <n v="0.57999999999999996"/>
    <b v="1"/>
    <n v="1"/>
    <x v="201"/>
    <n v="411"/>
    <n v="79"/>
    <n v="0.79"/>
    <n v="10172903"/>
    <s v="melodic rap, rap"/>
    <s v="0hTvuLmKKMWoBWgPPrpUKF"/>
    <n v="4236"/>
    <s v="REPEAT IT"/>
    <d v="2021-08-06T00:00:00"/>
    <n v="1617"/>
    <n v="26.95"/>
    <n v="2.2458333333333331"/>
    <n v="1"/>
    <s v="single"/>
    <s v="Single"/>
    <n v="317"/>
  </r>
  <r>
    <s v="6Q9IUoBTNLHgBib1FSFGbj"/>
    <n v="68"/>
    <s v="Love To Dream"/>
    <n v="7"/>
    <n v="58"/>
    <n v="0.57999999999999996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61"/>
  </r>
  <r>
    <s v="3M89zvwwb1jtDUDKYNsdiA"/>
    <n v="3152"/>
    <s v="Calabria (feat. Lunis &amp; Lujavo)"/>
    <n v="1"/>
    <n v="58"/>
    <n v="0.57999999999999996"/>
    <b v="0"/>
    <n v="0"/>
    <x v="1205"/>
    <n v="4238"/>
    <n v="56"/>
    <n v="0.56000000000000005"/>
    <n v="557424"/>
    <s v="deep house, slap house"/>
    <s v="29lm3KjzCeCV07CHGT8R7n"/>
    <n v="4238"/>
    <s v="Calabria (feat. Lunis &amp; Lujavo)"/>
    <d v="2021-04-16T00:00:00"/>
    <n v="1729"/>
    <n v="28.816666666666666"/>
    <n v="2.401388888888889"/>
    <n v="1"/>
    <s v="single"/>
    <s v="Single"/>
    <n v="214"/>
  </r>
  <r>
    <s v="6ON9UuIq49xXY9GPmHIYRp"/>
    <n v="3539"/>
    <s v="The Best Day (Taylor’s Version)"/>
    <n v="12"/>
    <n v="58"/>
    <n v="0.57999999999999996"/>
    <b v="0"/>
    <n v="0"/>
    <x v="1"/>
    <n v="2"/>
    <n v="100"/>
    <n v="1"/>
    <n v="145542136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8"/>
  </r>
  <r>
    <s v="01QdEx6kFr78ZejhQtWR5m"/>
    <n v="2304"/>
    <s v="Forever &amp; Always (Piano Version) (Taylor’s Version)"/>
    <n v="16"/>
    <n v="58"/>
    <n v="0.57999999999999996"/>
    <b v="0"/>
    <n v="0"/>
    <x v="1"/>
    <n v="2"/>
    <n v="100"/>
    <n v="1"/>
    <n v="145443567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46"/>
  </r>
  <r>
    <s v="1dBBmAddRRIw6GwF7dPz6z"/>
    <n v="3353"/>
    <s v="Dark But Just A Game"/>
    <n v="6"/>
    <n v="58"/>
    <n v="0.57999999999999996"/>
    <b v="1"/>
    <n v="1"/>
    <x v="55"/>
    <n v="100"/>
    <n v="88"/>
    <n v="0.88"/>
    <n v="51773650"/>
    <s v="alternative pop, indie pop"/>
    <s v="6QeosPQpJckkW0Obir5RT8"/>
    <n v="4241"/>
    <s v="Chemtrails Over The Country Club"/>
    <d v="2021-03-19T00:00:00"/>
    <n v="1757"/>
    <n v="29.283333333333335"/>
    <n v="2.4402777777777778"/>
    <n v="11"/>
    <s v="album"/>
    <s v="Album"/>
    <n v="392"/>
  </r>
  <r>
    <s v="7aely3H8kMj9o0gt6vXHE1"/>
    <n v="4625"/>
    <s v="Die For You (feat. Dominic Fike)"/>
    <n v="8"/>
    <n v="58"/>
    <n v="0.57999999999999996"/>
    <b v="0"/>
    <n v="0"/>
    <x v="12"/>
    <n v="29"/>
    <n v="91"/>
    <n v="0.91"/>
    <n v="85008100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3"/>
  </r>
  <r>
    <s v="2o2sgVJIgFXk8GQjWTgI6U"/>
    <n v="2732"/>
    <s v="long story short"/>
    <n v="12"/>
    <n v="58"/>
    <n v="0.57999999999999996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359"/>
  </r>
  <r>
    <s v="6pV1lc8lIc8ARNB6KsZukt"/>
    <n v="7747"/>
    <s v="Never Fade Away (SAMURAI Cover)"/>
    <n v="18"/>
    <n v="58"/>
    <n v="0.57999999999999996"/>
    <b v="0"/>
    <n v="0"/>
    <x v="1206"/>
    <n v="4244"/>
    <n v="54"/>
    <n v="0.54"/>
    <n v="49276"/>
    <s v="N/A"/>
    <s v="1B2QrHbMox8vPXUY7rXAFp"/>
    <n v="4244"/>
    <s v="Cyberpunk 2077 - Original Score"/>
    <d v="2020-12-11T00:00:00"/>
    <n v="1855"/>
    <n v="30.916666666666668"/>
    <n v="2.5763888888888888"/>
    <n v="37"/>
    <s v="album"/>
    <s v="Album"/>
    <n v="477"/>
  </r>
  <r>
    <s v="3k7ne7VmH43ZPWxPdvPUgR"/>
    <n v="3413"/>
    <s v="coney island (feat. The National)"/>
    <n v="9"/>
    <n v="58"/>
    <n v="0.57999999999999996"/>
    <b v="0"/>
    <n v="0"/>
    <x v="1"/>
    <n v="2"/>
    <n v="100"/>
    <n v="1"/>
    <n v="145489371"/>
    <s v="country, pop, indie, folk"/>
    <s v="2Xoteh7uEpea4TohMxjtaq"/>
    <n v="1541"/>
    <s v="evermore"/>
    <d v="2020-12-11T00:00:00"/>
    <n v="1855"/>
    <n v="30.916666666666668"/>
    <n v="2.5763888888888888"/>
    <n v="15"/>
    <s v="album"/>
    <s v="Album"/>
    <n v="458"/>
  </r>
  <r>
    <s v="3ko9jEHNt4O5fjKN65ULJp"/>
    <n v="3974"/>
    <s v="shut up"/>
    <n v="1"/>
    <n v="58"/>
    <n v="0.57999999999999996"/>
    <b v="1"/>
    <n v="1"/>
    <x v="99"/>
    <n v="189"/>
    <n v="90"/>
    <n v="0.9"/>
    <n v="107401919"/>
    <s v="pop"/>
    <s v="3euz4vS7ezKGnNSwgyvKcd"/>
    <n v="752"/>
    <s v="Positions"/>
    <d v="2020-10-30T00:00:00"/>
    <n v="1897"/>
    <n v="31.616666666666667"/>
    <n v="2.6347222222222224"/>
    <n v="14"/>
    <s v="album"/>
    <s v="Album"/>
    <n v="262"/>
  </r>
  <r>
    <s v="2IKJtXeR5UsaUjZB46fTOK"/>
    <n v="2487"/>
    <s v="six thirty"/>
    <n v="6"/>
    <n v="58"/>
    <n v="0.57999999999999996"/>
    <b v="1"/>
    <n v="1"/>
    <x v="99"/>
    <n v="189"/>
    <n v="90"/>
    <n v="0.9"/>
    <n v="107374593"/>
    <s v="pop"/>
    <s v="3euz4vS7ezKGnNSwgyvKcd"/>
    <n v="752"/>
    <s v="Positions"/>
    <d v="2020-10-30T00:00:00"/>
    <n v="1897"/>
    <n v="31.616666666666667"/>
    <n v="2.6347222222222224"/>
    <n v="14"/>
    <s v="album"/>
    <s v="Album"/>
    <n v="306"/>
  </r>
  <r>
    <s v="5tiZBnx5IvETA0Pj3gELjn"/>
    <n v="5982"/>
    <s v="me &amp; ur ghost"/>
    <n v="2"/>
    <n v="58"/>
    <n v="0.57999999999999996"/>
    <b v="1"/>
    <n v="1"/>
    <x v="638"/>
    <n v="1717"/>
    <n v="71"/>
    <n v="0.71"/>
    <n v="5067774"/>
    <s v="N/A"/>
    <s v="4UxlLk460BnmQlRV3WiORh"/>
    <n v="1717"/>
    <s v="everything means nothing"/>
    <d v="2020-08-21T00:00:00"/>
    <n v="1967"/>
    <n v="32.783333333333331"/>
    <n v="2.7319444444444443"/>
    <n v="12"/>
    <s v="album"/>
    <s v="Album"/>
    <n v="335"/>
  </r>
  <r>
    <s v="3HsFSrIsbO54TFDfG66pZm"/>
    <n v="5130"/>
    <s v="By the Sword"/>
    <n v="1"/>
    <n v="58"/>
    <n v="0.57999999999999996"/>
    <b v="1"/>
    <n v="1"/>
    <x v="1207"/>
    <n v="4249"/>
    <n v="59"/>
    <n v="0.59"/>
    <n v="638664"/>
    <s v="emo rap"/>
    <s v="3kdQLkOoQY2TtZflmtlyRa"/>
    <n v="4249"/>
    <s v="By the Sword"/>
    <d v="2020-07-15T00:00:00"/>
    <n v="2004"/>
    <n v="33.4"/>
    <n v="2.7833333333333332"/>
    <n v="1"/>
    <s v="single"/>
    <s v="Single"/>
    <n v="209"/>
  </r>
  <r>
    <s v="5Qsp8mtshe70DX7EYbWZGo"/>
    <n v="493"/>
    <s v="Wrong Direction"/>
    <n v="5"/>
    <n v="58"/>
    <n v="0.57999999999999996"/>
    <b v="0"/>
    <n v="0"/>
    <x v="738"/>
    <n v="2121"/>
    <n v="66"/>
    <n v="0.66"/>
    <n v="8862427"/>
    <s v="N/A"/>
    <s v="1UPxmm7vKXqA7tO7Y3XklR"/>
    <n v="4250"/>
    <s v="Half Written Story"/>
    <d v="2020-05-08T00:00:00"/>
    <n v="2072"/>
    <n v="34.533333333333331"/>
    <n v="2.8777777777777778"/>
    <n v="5"/>
    <s v="single"/>
    <s v="Single"/>
    <n v="414"/>
  </r>
  <r>
    <s v="1raaNykBg1bDnWENUiglUA"/>
    <n v="9399"/>
    <s v="Break My Heart"/>
    <n v="1"/>
    <n v="58"/>
    <n v="0.57999999999999996"/>
    <b v="0"/>
    <n v="0"/>
    <x v="232"/>
    <n v="513"/>
    <n v="85"/>
    <n v="0.85"/>
    <n v="46895665"/>
    <s v="pop"/>
    <s v="368tzVdeju4vLSY8PHnQUs"/>
    <n v="4251"/>
    <s v="Break My Heart"/>
    <d v="2020-03-25T00:00:00"/>
    <n v="2116"/>
    <n v="35.266666666666666"/>
    <n v="2.9388888888888887"/>
    <n v="1"/>
    <s v="single"/>
    <s v="Single"/>
    <n v="369"/>
  </r>
  <r>
    <s v="7cS8eqcw4EQraaGYcUAANo"/>
    <n v="6346"/>
    <s v="Lost The Game"/>
    <n v="7"/>
    <n v="58"/>
    <n v="0.57999999999999996"/>
    <b v="1"/>
    <n v="1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86"/>
  </r>
  <r>
    <s v="463PQggkmk5tTw8ug0ahOX"/>
    <n v="7547"/>
    <s v="The Other Side (from Trolls World Tour)"/>
    <n v="1"/>
    <n v="58"/>
    <n v="0.57999999999999996"/>
    <b v="0"/>
    <n v="0"/>
    <x v="90"/>
    <n v="168"/>
    <n v="87"/>
    <n v="0.87"/>
    <n v="33029522"/>
    <s v="r&amp;b"/>
    <s v="50ZTMRi6Biq1i1pWbcaKaJ"/>
    <n v="4253"/>
    <s v="The Other Side (from Trolls World Tour)"/>
    <d v="2020-02-26T00:00:00"/>
    <n v="2144"/>
    <n v="35.733333333333334"/>
    <n v="2.9777777777777779"/>
    <n v="1"/>
    <s v="single"/>
    <s v="Single"/>
    <n v="313"/>
  </r>
  <r>
    <s v="7HMmFQsKsljwTw8bS7lu19"/>
    <n v="7356"/>
    <s v="Rare"/>
    <n v="1"/>
    <n v="58"/>
    <n v="0.57999999999999996"/>
    <b v="0"/>
    <n v="0"/>
    <x v="438"/>
    <n v="1060"/>
    <n v="81"/>
    <n v="0.81"/>
    <n v="53267200"/>
    <s v="N/A"/>
    <s v="3YPFaTR7WMi1Hd4NVKdCJx"/>
    <n v="1060"/>
    <s v="Rare"/>
    <d v="2020-01-10T00:00:00"/>
    <n v="2191"/>
    <n v="36.516666666666666"/>
    <n v="3.0430555555555556"/>
    <n v="13"/>
    <s v="album"/>
    <s v="Album"/>
    <n v="367"/>
  </r>
  <r>
    <s v="6tJFtthY0rI1x06qb8NjK0"/>
    <n v="8506"/>
    <s v="The Mandalorian"/>
    <n v="9"/>
    <n v="58"/>
    <n v="0.57999999999999996"/>
    <b v="0"/>
    <n v="0"/>
    <x v="724"/>
    <n v="2039"/>
    <n v="64"/>
    <n v="0.64"/>
    <n v="424983"/>
    <s v="soundtrack"/>
    <s v="4xFmHg5dYvaqmn9ZNQpjWL"/>
    <n v="4255"/>
    <s v="The Mandalorian: Chapter 1 (Original Score)"/>
    <d v="2019-11-11T00:00:00"/>
    <n v="2251"/>
    <n v="37.516666666666666"/>
    <n v="3.1263888888888887"/>
    <n v="9"/>
    <s v="album"/>
    <s v="Album"/>
    <n v="331"/>
  </r>
  <r>
    <s v="6gH2V6XzhDXfTqml6c2w4Z"/>
    <n v="5449"/>
    <s v="Johanna"/>
    <n v="1"/>
    <n v="58"/>
    <n v="0.57999999999999996"/>
    <b v="0"/>
    <n v="0"/>
    <x v="629"/>
    <n v="1696"/>
    <n v="68"/>
    <n v="0.68"/>
    <n v="1393110"/>
    <s v="N/A"/>
    <s v="7pF4a07flFvnyFUzZqn3Pv"/>
    <n v="4256"/>
    <s v="Johanna"/>
    <d v="2019-09-20T00:00:00"/>
    <n v="2303"/>
    <n v="38.383333333333333"/>
    <n v="3.1986111111111111"/>
    <n v="1"/>
    <s v="single"/>
    <s v="Single"/>
    <n v="259"/>
  </r>
  <r>
    <s v="1YscJ7yVTlFxW3eF6pv5ba"/>
    <n v="7142"/>
    <s v="Allergic"/>
    <n v="4"/>
    <n v="58"/>
    <n v="0.57999999999999996"/>
    <b v="1"/>
    <n v="1"/>
    <x v="93"/>
    <n v="175"/>
    <n v="86"/>
    <n v="0.86"/>
    <n v="4772020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1"/>
  </r>
  <r>
    <s v="2cvOfKHOHgwQlLiuLKP2xR"/>
    <n v="5138"/>
    <s v="Myself"/>
    <n v="15"/>
    <n v="58"/>
    <n v="0.57999999999999996"/>
    <b v="1"/>
    <n v="1"/>
    <x v="93"/>
    <n v="175"/>
    <n v="85"/>
    <n v="0.85"/>
    <n v="47716988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63"/>
  </r>
  <r>
    <s v="5USsRaiqL1RNKRm1fTJ3JM"/>
    <n v="8554"/>
    <s v="Bartender"/>
    <n v="12"/>
    <n v="58"/>
    <n v="0.57999999999999996"/>
    <b v="0"/>
    <n v="0"/>
    <x v="55"/>
    <n v="100"/>
    <n v="88"/>
    <n v="0.88"/>
    <n v="51798111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439"/>
  </r>
  <r>
    <s v="7vRfxLcDDwgYW2WTrtEgUV"/>
    <n v="4665"/>
    <s v="The Next Best American Record"/>
    <n v="10"/>
    <n v="58"/>
    <n v="0.57999999999999996"/>
    <b v="0"/>
    <n v="0"/>
    <x v="55"/>
    <n v="100"/>
    <n v="88"/>
    <n v="0.88"/>
    <n v="51773650"/>
    <s v="alternative pop, indie pop"/>
    <s v="5XpEKORZ4y6OrCZSKsi46A"/>
    <n v="131"/>
    <s v="Norman Fucking Rockwell!"/>
    <d v="2019-08-30T00:00:00"/>
    <n v="2324"/>
    <n v="38.733333333333334"/>
    <n v="3.2277777777777779"/>
    <n v="14"/>
    <s v="album"/>
    <s v="Album"/>
    <n v="582"/>
  </r>
  <r>
    <s v="6CVrnuMvknlW7OXmY1zgX4"/>
    <n v="7226"/>
    <s v="Death In My Pocket"/>
    <n v="10"/>
    <n v="58"/>
    <n v="0.57999999999999996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99"/>
  </r>
  <r>
    <s v="08unC8N1V1dEcqiyi06g6W"/>
    <n v="8463"/>
    <s v="Dead of Night"/>
    <n v="1"/>
    <n v="58"/>
    <n v="0.57999999999999996"/>
    <b v="0"/>
    <n v="0"/>
    <x v="1208"/>
    <n v="4262"/>
    <n v="54"/>
    <n v="0.54"/>
    <n v="467896"/>
    <s v="alt country"/>
    <s v="3950FHVErcINW3tjRgjebQ"/>
    <n v="4262"/>
    <s v="Pony"/>
    <d v="2019-03-22T00:00:00"/>
    <n v="2485"/>
    <n v="41.416666666666664"/>
    <n v="3.4513888888888888"/>
    <n v="12"/>
    <s v="album"/>
    <s v="Album"/>
    <n v="398"/>
  </r>
  <r>
    <s v="68fV7C9lxnAwhNdUxBndAE"/>
    <n v="7813"/>
    <s v="Soft Universe"/>
    <n v="7"/>
    <n v="58"/>
    <n v="0.57999999999999996"/>
    <b v="0"/>
    <n v="0"/>
    <x v="1209"/>
    <n v="4263"/>
    <n v="72"/>
    <n v="0.72"/>
    <n v="4697897"/>
    <s v="norwegian pop, art pop"/>
    <s v="1jorKBzr3vs08LDggKCAyr"/>
    <n v="4263"/>
    <s v="Infections Of A Different Kind – Step 1"/>
    <d v="2018-09-28T00:00:00"/>
    <n v="2660"/>
    <n v="44.333333333333336"/>
    <n v="3.6944444444444446"/>
    <n v="8"/>
    <s v="album"/>
    <s v="Album"/>
    <n v="399"/>
  </r>
  <r>
    <s v="4kZoZfj7IBg8eo1JZ2vsGO"/>
    <n v="8282"/>
    <s v="Go Go"/>
    <n v="4"/>
    <n v="58"/>
    <n v="0.57999999999999996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92"/>
  </r>
  <r>
    <s v="0pM91oR6zMZcepPBklxO8Q"/>
    <n v="6855"/>
    <s v="Two Slow Dancers"/>
    <n v="14"/>
    <n v="58"/>
    <n v="0.57999999999999996"/>
    <b v="0"/>
    <n v="0"/>
    <x v="67"/>
    <n v="124"/>
    <n v="78"/>
    <n v="0.78"/>
    <n v="11034315"/>
    <s v="N/A"/>
    <s v="42cH7mrkfljkqkxA2Ip9Xq"/>
    <n v="416"/>
    <s v="Be the Cowboy"/>
    <d v="2018-08-17T00:00:00"/>
    <n v="2702"/>
    <n v="45.033333333333331"/>
    <n v="3.7527777777777778"/>
    <n v="14"/>
    <s v="album"/>
    <s v="Album"/>
    <n v="398"/>
  </r>
  <r>
    <s v="2yg9UN4eo5eMVJ7OB4RWj3"/>
    <n v="7243"/>
    <s v="Survival"/>
    <n v="1"/>
    <n v="58"/>
    <n v="0.57999999999999996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226"/>
  </r>
  <r>
    <s v="0STK94RxUulYqWzwFlyAb5"/>
    <n v="5931"/>
    <s v="Sober"/>
    <n v="1"/>
    <n v="58"/>
    <n v="0.57999999999999996"/>
    <b v="0"/>
    <n v="0"/>
    <x v="301"/>
    <n v="683"/>
    <n v="77"/>
    <n v="0.77"/>
    <n v="27289523"/>
    <s v="N/A"/>
    <s v="4N04d4lvre3E3IbXugDWcA"/>
    <n v="4267"/>
    <s v="Sober"/>
    <d v="2018-06-21T00:00:00"/>
    <n v="2759"/>
    <n v="45.983333333333334"/>
    <n v="3.8319444444444444"/>
    <n v="1"/>
    <s v="single"/>
    <s v="Single"/>
    <n v="329"/>
  </r>
  <r>
    <s v="7HsvTUJcXRQVK6QuALkAvW"/>
    <n v="2425"/>
    <s v="Top (feat. Pi'erre Bourne)"/>
    <n v="19"/>
    <n v="58"/>
    <n v="0.57999999999999996"/>
    <b v="1"/>
    <n v="1"/>
    <x v="319"/>
    <n v="719"/>
    <n v="86"/>
    <n v="0.86"/>
    <n v="1503149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221"/>
  </r>
  <r>
    <s v="424qpX6swdUdhLq95cecNu"/>
    <n v="1701"/>
    <s v="Pull Up"/>
    <n v="12"/>
    <n v="58"/>
    <n v="0.57999999999999996"/>
    <b v="1"/>
    <n v="1"/>
    <x v="319"/>
    <n v="719"/>
    <n v="86"/>
    <n v="0.86"/>
    <n v="15021860"/>
    <s v="rage rap"/>
    <s v="7dAm8ShwJLFm9SaJ6Yc58O"/>
    <n v="1242"/>
    <s v="Die Lit"/>
    <d v="2018-05-11T00:00:00"/>
    <n v="2800"/>
    <n v="46.666666666666664"/>
    <n v="3.8888888888888888"/>
    <n v="19"/>
    <s v="album"/>
    <s v="Album"/>
    <n v="36"/>
  </r>
  <r>
    <s v="2EgB4n6XyBsuNUbuarr4eG"/>
    <n v="534"/>
    <s v="New Freezer (feat. Kendrick Lamar)"/>
    <n v="2"/>
    <n v="58"/>
    <n v="0.57999999999999996"/>
    <b v="1"/>
    <n v="1"/>
    <x v="952"/>
    <n v="3005"/>
    <n v="63"/>
    <n v="0.63"/>
    <n v="3479471"/>
    <s v="trap"/>
    <s v="1Hno6CtKbaFNAEPjRHDrc6"/>
    <n v="3005"/>
    <s v="The World Is Yours"/>
    <d v="2018-03-30T00:00:00"/>
    <n v="2842"/>
    <n v="47.366666666666667"/>
    <n v="3.9472222222222224"/>
    <n v="15"/>
    <s v="album"/>
    <s v="Album"/>
    <n v="319"/>
  </r>
  <r>
    <s v="6Z3KPGftGu9ZVvkAY8SaZa"/>
    <n v="7265"/>
    <s v="Home with You"/>
    <n v="5"/>
    <n v="58"/>
    <n v="0.57999999999999996"/>
    <b v="0"/>
    <n v="0"/>
    <x v="230"/>
    <n v="495"/>
    <n v="74"/>
    <n v="0.74"/>
    <n v="8493078"/>
    <s v="N/A"/>
    <s v="3PYA0lKJUKoKhYkVSLDyDb"/>
    <n v="4271"/>
    <s v="As She Pleases"/>
    <d v="2018-02-02T00:00:00"/>
    <n v="2898"/>
    <n v="48.3"/>
    <n v="4.0249999999999995"/>
    <n v="7"/>
    <s v="album"/>
    <s v="Album"/>
    <n v="317"/>
  </r>
  <r>
    <s v="6VpQdig9pdpTSIFItgkJV5"/>
    <n v="2321"/>
    <s v="Never Be the Same"/>
    <n v="1"/>
    <n v="58"/>
    <n v="0.57999999999999996"/>
    <b v="0"/>
    <n v="0"/>
    <x v="337"/>
    <n v="774"/>
    <n v="78"/>
    <n v="0.78"/>
    <n v="35576126"/>
    <s v="N/A"/>
    <s v="3HR8mnPQ7Go27WPMTNR2um"/>
    <n v="4272"/>
    <s v="Never Be the Same"/>
    <d v="2017-12-17T00:00:00"/>
    <n v="2945"/>
    <n v="49.083333333333336"/>
    <n v="4.0902777777777777"/>
    <n v="1"/>
    <s v="single"/>
    <s v="Single"/>
    <n v="378"/>
  </r>
  <r>
    <s v="6UIo6YbaXihIZ72MWUpcGb"/>
    <n v="298"/>
    <s v="KILL4ME"/>
    <n v="5"/>
    <n v="58"/>
    <n v="0.57999999999999996"/>
    <b v="1"/>
    <n v="1"/>
    <x v="752"/>
    <n v="2180"/>
    <n v="71"/>
    <n v="0.71"/>
    <n v="4968982"/>
    <s v="industrial metal, industrial rock, industrial, metal, nu metal"/>
    <s v="6kbfR3NJmBGlgsTPAYmezz"/>
    <n v="4273"/>
    <s v="Heaven Upside Down"/>
    <d v="2017-10-06T00:00:00"/>
    <n v="3017"/>
    <n v="50.283333333333331"/>
    <n v="4.1902777777777773"/>
    <n v="10"/>
    <s v="album"/>
    <s v="Album"/>
    <n v="398"/>
  </r>
  <r>
    <s v="1nX9KhK3Fff27SnrIor2Yb"/>
    <n v="8081"/>
    <s v="4 AM"/>
    <n v="4"/>
    <n v="58"/>
    <n v="0.57999999999999996"/>
    <b v="1"/>
    <n v="1"/>
    <x v="834"/>
    <n v="2503"/>
    <n v="74"/>
    <n v="0.74"/>
    <n v="8305217"/>
    <s v="rap, southern hip hop"/>
    <s v="5vvvo79z68vWj9yimoygfS"/>
    <n v="4274"/>
    <s v="Pretty Girls Like Trap Music"/>
    <d v="2017-06-16T00:00:00"/>
    <n v="3129"/>
    <n v="52.15"/>
    <n v="4.3458333333333332"/>
    <n v="16"/>
    <s v="album"/>
    <s v="Album"/>
    <n v="425"/>
  </r>
  <r>
    <s v="6c0I7CfL9ziGZN8yYkLppP"/>
    <n v="8249"/>
    <s v="Sharp Edges"/>
    <n v="10"/>
    <n v="58"/>
    <n v="0.57999999999999996"/>
    <b v="0"/>
    <n v="0"/>
    <x v="43"/>
    <n v="78"/>
    <n v="88"/>
    <n v="0.88"/>
    <n v="31806929"/>
    <s v="nu metal, rap metal, rock, alternative metal"/>
    <s v="5Eevxp2BCbWq25ZdiXRwYd"/>
    <n v="3991"/>
    <s v="One More Light"/>
    <d v="2017-05-19T00:00:00"/>
    <n v="3157"/>
    <n v="52.616666666666667"/>
    <n v="4.384722222222222"/>
    <n v="10"/>
    <s v="album"/>
    <s v="Album"/>
    <n v="297"/>
  </r>
  <r>
    <s v="0uZnF1sn2IcNCvnyAIKNMQ"/>
    <n v="7310"/>
    <s v="Mercy - Acoustic"/>
    <n v="16"/>
    <n v="58"/>
    <n v="0.57999999999999996"/>
    <b v="0"/>
    <n v="0"/>
    <x v="73"/>
    <n v="134"/>
    <n v="81"/>
    <n v="0.81"/>
    <n v="45700057"/>
    <s v="N/A"/>
    <s v="3wBabo4pmzsYjALMSKY7Iq"/>
    <n v="134"/>
    <s v="Illuminate (Deluxe)"/>
    <d v="2017-04-20T00:00:00"/>
    <n v="3186"/>
    <n v="53.1"/>
    <n v="4.4249999999999998"/>
    <n v="16"/>
    <s v="album"/>
    <s v="Album"/>
    <n v="365"/>
  </r>
  <r>
    <s v="27BgDmciSjoxTG0almHTpZ"/>
    <n v="1486"/>
    <s v="Love To Lay"/>
    <n v="11"/>
    <n v="58"/>
    <n v="0.57999999999999996"/>
    <b v="0"/>
    <n v="0"/>
    <x v="17"/>
    <n v="35"/>
    <n v="94"/>
    <n v="0.94"/>
    <n v="112995439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72"/>
  </r>
  <r>
    <s v="57qiTKh8bVX0VtfUNTQqhw"/>
    <n v="1530"/>
    <s v="Nothing Without You"/>
    <n v="15"/>
    <n v="58"/>
    <n v="0.57999999999999996"/>
    <b v="0"/>
    <n v="0"/>
    <x v="17"/>
    <n v="35"/>
    <n v="93"/>
    <n v="0.93"/>
    <n v="112957721"/>
    <s v="r&amp;b pop, alternative r&amp;b, hip hop, synthpop"/>
    <s v="2ODvWsOgouMbaA5xf0RkJe"/>
    <n v="533"/>
    <s v="Starboy"/>
    <d v="2016-11-25T00:00:00"/>
    <n v="3332"/>
    <n v="55.533333333333331"/>
    <n v="4.6277777777777773"/>
    <n v="18"/>
    <s v="album"/>
    <s v="Album"/>
    <n v="331"/>
  </r>
  <r>
    <s v="7yyRTcZmCiyzzJlNzGC9Ol"/>
    <n v="5098"/>
    <s v="Broccoli (feat. Lil Yachty)"/>
    <n v="7"/>
    <n v="58"/>
    <n v="0.57999999999999996"/>
    <b v="1"/>
    <n v="1"/>
    <x v="1101"/>
    <n v="3702"/>
    <n v="57"/>
    <n v="0.56999999999999995"/>
    <n v="885278"/>
    <s v="N/A"/>
    <s v="0NrZHZ0y5kTO8EHliuUUca"/>
    <n v="4279"/>
    <s v="Big Baby DRAM"/>
    <d v="2016-10-21T00:00:00"/>
    <n v="3367"/>
    <n v="56.116666666666667"/>
    <n v="4.6763888888888889"/>
    <n v="14"/>
    <s v="album"/>
    <s v="Album"/>
    <n v="375"/>
  </r>
  <r>
    <s v="4USdmbhDidWVL8JXBVbVFm"/>
    <n v="1161"/>
    <s v="drive by"/>
    <n v="2"/>
    <n v="58"/>
    <n v="0.57999999999999996"/>
    <b v="1"/>
    <n v="1"/>
    <x v="96"/>
    <n v="186"/>
    <n v="82"/>
    <n v="0.82"/>
    <n v="15689879"/>
    <s v="emo rap, cloud rap"/>
    <s v="2XCSTHVFG50wCnWPnkerRh"/>
    <n v="2479"/>
    <s v="HELLBOY"/>
    <d v="2016-09-25T00:00:00"/>
    <n v="3393"/>
    <n v="56.55"/>
    <n v="4.7124999999999995"/>
    <n v="16"/>
    <s v="album"/>
    <s v="Album"/>
    <n v="292"/>
  </r>
  <r>
    <s v="2lFtnEmkIPm2ClN55e2chV"/>
    <n v="322"/>
    <s v="Black"/>
    <n v="1"/>
    <n v="58"/>
    <n v="0.57999999999999996"/>
    <b v="0"/>
    <n v="0"/>
    <x v="842"/>
    <n v="2535"/>
    <n v="65"/>
    <n v="0.65"/>
    <n v="3315988"/>
    <s v="country"/>
    <s v="2GIrLP0PWskhZAJaHQtDux"/>
    <n v="4281"/>
    <s v="Black"/>
    <d v="2016-06-10T00:00:00"/>
    <n v="3500"/>
    <n v="58.333333333333336"/>
    <n v="4.8611111111111116"/>
    <n v="13"/>
    <s v="album"/>
    <s v="Album"/>
    <n v="351"/>
  </r>
  <r>
    <s v="5e574bhjycX1eH2l4Auage"/>
    <n v="4697"/>
    <s v="Grammys"/>
    <n v="13"/>
    <n v="58"/>
    <n v="0.57999999999999996"/>
    <b v="1"/>
    <n v="1"/>
    <x v="88"/>
    <n v="164"/>
    <n v="95"/>
    <n v="0.95"/>
    <n v="103039388"/>
    <s v="rap"/>
    <s v="40GMAhriYJRO1rsY4YdrZb"/>
    <n v="660"/>
    <s v="Views"/>
    <d v="2016-05-06T00:00:00"/>
    <n v="3535"/>
    <n v="58.916666666666664"/>
    <n v="4.9097222222222223"/>
    <n v="20"/>
    <s v="album"/>
    <s v="Album"/>
    <n v="367"/>
  </r>
  <r>
    <s v="0N2Nx2lwHuqA203ZXoTwQL"/>
    <n v="1083"/>
    <s v="(Do The) Act Like You Never Met Me"/>
    <n v="6"/>
    <n v="58"/>
    <n v="0.57999999999999996"/>
    <b v="0"/>
    <n v="0"/>
    <x v="78"/>
    <n v="143"/>
    <n v="79"/>
    <n v="0.79"/>
    <n v="12544566"/>
    <s v="N/A"/>
    <s v="4oL7pMxnb04uuRI7ReXmuh"/>
    <n v="184"/>
    <s v="Who Really Cares"/>
    <d v="2016-02-25T00:00:00"/>
    <n v="3606"/>
    <n v="60.1"/>
    <n v="5.0083333333333337"/>
    <n v="10"/>
    <s v="album"/>
    <s v="Album"/>
    <n v="424"/>
  </r>
  <r>
    <s v="3wtV2ifnHzirkAElgTGh63"/>
    <n v="361"/>
    <s v="Amazing Day"/>
    <n v="9"/>
    <n v="58"/>
    <n v="0.57999999999999996"/>
    <b v="0"/>
    <n v="0"/>
    <x v="22"/>
    <n v="45"/>
    <n v="88"/>
    <n v="0.88"/>
    <n v="60830643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51"/>
  </r>
  <r>
    <s v="2zFF6jG5hQArbzcXz3KUWk"/>
    <n v="3293"/>
    <s v="Cool for the Summer"/>
    <n v="2"/>
    <n v="58"/>
    <n v="0.57999999999999996"/>
    <b v="1"/>
    <n v="1"/>
    <x v="301"/>
    <n v="683"/>
    <n v="77"/>
    <n v="0.77"/>
    <n v="27288825"/>
    <s v="N/A"/>
    <s v="3HV3ecmJJ2GmHM93vVVKXF"/>
    <n v="4285"/>
    <s v="Confident (Deluxe Edition)"/>
    <d v="2015-10-16T00:00:00"/>
    <n v="3738"/>
    <n v="62.3"/>
    <n v="5.1916666666666664"/>
    <n v="15"/>
    <s v="album"/>
    <s v="Album"/>
    <n v="357"/>
  </r>
  <r>
    <s v="5R65WfxdtxpTNSIloTfIdM"/>
    <n v="744"/>
    <s v="God Knows I Tried"/>
    <n v="4"/>
    <n v="58"/>
    <n v="0.57999999999999996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67"/>
  </r>
  <r>
    <s v="4FqMPJlvfY5Nfo3gRKcNxl"/>
    <n v="8388"/>
    <s v="Colors"/>
    <n v="8"/>
    <n v="58"/>
    <n v="0.57999999999999996"/>
    <b v="0"/>
    <n v="0"/>
    <x v="165"/>
    <n v="327"/>
    <n v="80"/>
    <n v="0.8"/>
    <n v="22396044"/>
    <s v="N/A"/>
    <s v="5OZJflQcQCdZLQjtUudCin"/>
    <n v="1934"/>
    <s v="BADLANDS (Deluxe)"/>
    <d v="2015-08-28T00:00:00"/>
    <n v="3787"/>
    <n v="63.116666666666667"/>
    <n v="5.259722222222222"/>
    <n v="16"/>
    <s v="album"/>
    <s v="Album"/>
    <n v="415"/>
  </r>
  <r>
    <s v="03j354P848KtNU2FVSwkDG"/>
    <n v="7198"/>
    <s v="Real Life"/>
    <n v="1"/>
    <n v="58"/>
    <n v="0.57999999999999996"/>
    <b v="1"/>
    <n v="1"/>
    <x v="17"/>
    <n v="35"/>
    <n v="94"/>
    <n v="0.94"/>
    <n v="112995439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372"/>
  </r>
  <r>
    <s v="1bAvtmTl0F9loyz9AwPwp7"/>
    <n v="5882"/>
    <s v="Losers"/>
    <n v="2"/>
    <n v="58"/>
    <n v="0.57999999999999996"/>
    <b v="1"/>
    <n v="1"/>
    <x v="17"/>
    <n v="35"/>
    <n v="93"/>
    <n v="0.93"/>
    <n v="112918137"/>
    <s v="r&amp;b pop, alternative r&amp;b, hip hop, synthpop"/>
    <s v="0P3oVJBFOv3TDXlYRhGL7s"/>
    <n v="140"/>
    <s v="Beauty Behind The Madness"/>
    <d v="2015-08-28T00:00:00"/>
    <n v="3787"/>
    <n v="63.116666666666667"/>
    <n v="5.259722222222222"/>
    <n v="14"/>
    <s v="album"/>
    <s v="Album"/>
    <n v="468"/>
  </r>
  <r>
    <s v="0sQLhT32E9ZG2zn5iYR6nN"/>
    <n v="5313"/>
    <s v="Locked Away (feat. Adam Levine)"/>
    <n v="1"/>
    <n v="58"/>
    <n v="0.57999999999999996"/>
    <b v="0"/>
    <n v="0"/>
    <x v="295"/>
    <n v="665"/>
    <n v="63"/>
    <n v="0.63"/>
    <n v="226501"/>
    <s v="N/A"/>
    <s v="0iGMQyIMXpYm0N5IcRVq4Z"/>
    <n v="4290"/>
    <s v="Locked Away (feat. Adam Levine)"/>
    <d v="2015-06-29T00:00:00"/>
    <n v="3847"/>
    <n v="64.11666666666666"/>
    <n v="5.343055555555555"/>
    <n v="1"/>
    <s v="single"/>
    <s v="Single"/>
    <n v="378"/>
  </r>
  <r>
    <s v="2snxFPvT7T8YxQUKOePG2U"/>
    <n v="530"/>
    <s v="Lilacs"/>
    <n v="8"/>
    <n v="58"/>
    <n v="0.57999999999999996"/>
    <b v="0"/>
    <n v="0"/>
    <x v="779"/>
    <n v="2277"/>
    <n v="63"/>
    <n v="0.63"/>
    <n v="939535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366"/>
  </r>
  <r>
    <s v="1ip2IGDWMrUmlaepEbWlL8"/>
    <n v="5346"/>
    <s v="Love Me Like You Do - From Fifty Shades Of Grey&quot;&quot;"/>
    <n v="5"/>
    <n v="58"/>
    <n v="0.57999999999999996"/>
    <b v="0"/>
    <n v="0"/>
    <x v="377"/>
    <n v="892"/>
    <n v="78"/>
    <n v="0.78"/>
    <n v="13212719"/>
    <s v="N/A"/>
    <s v="38WMYJ0LhCKAiRflk43Xt9"/>
    <n v="4292"/>
    <s v="Fifty Shades Of Grey (Original Motion Picture Soundtrack)"/>
    <d v="2015-02-10T00:00:00"/>
    <n v="3986"/>
    <n v="66.433333333333337"/>
    <n v="5.5361111111111114"/>
    <n v="13"/>
    <s v="compilation"/>
    <s v="Compilation"/>
    <n v="417"/>
  </r>
  <r>
    <s v="5fJD7wh9yoSTpl9d5rgl7l"/>
    <n v="3400"/>
    <s v="The Theory of Everything"/>
    <n v="24"/>
    <n v="58"/>
    <n v="0.57999999999999996"/>
    <b v="0"/>
    <n v="0"/>
    <x v="1210"/>
    <n v="4293"/>
    <n v="60"/>
    <n v="0.6"/>
    <n v="313454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14"/>
  </r>
  <r>
    <s v="0dAb8TY433dl3ZfXYCLE19"/>
    <n v="4718"/>
    <s v="All You Had To Do Was Stay"/>
    <n v="5"/>
    <n v="58"/>
    <n v="0.57999999999999996"/>
    <b v="0"/>
    <n v="0"/>
    <x v="1"/>
    <n v="2"/>
    <n v="100"/>
    <n v="1"/>
    <n v="145396321"/>
    <s v="country, pop, indie, folk"/>
    <s v="2QJmrSgbdM35R67eoGQo4j"/>
    <n v="1599"/>
    <s v="1989"/>
    <d v="2014-10-27T00:00:00"/>
    <n v="4092"/>
    <n v="68.2"/>
    <n v="5.6833333333333336"/>
    <n v="13"/>
    <s v="album"/>
    <s v="Album"/>
    <n v="322"/>
  </r>
  <r>
    <s v="4n2bcosyUN2mMAqovwqKRP"/>
    <n v="5331"/>
    <s v="Tryin' to Love Me"/>
    <n v="4"/>
    <n v="58"/>
    <n v="0.57999999999999996"/>
    <b v="0"/>
    <n v="0"/>
    <x v="499"/>
    <n v="1243"/>
    <n v="75"/>
    <n v="0.75"/>
    <n v="7053393"/>
    <s v="country, acoustic country"/>
    <s v="5i2qu2FGIYy2BMhHDKST43"/>
    <n v="4153"/>
    <s v="Old Boots, New Dirt"/>
    <d v="2014-10-07T00:00:00"/>
    <n v="4112"/>
    <n v="68.533333333333331"/>
    <n v="5.7111111111111112"/>
    <n v="15"/>
    <s v="album"/>
    <s v="Album"/>
    <n v="376"/>
  </r>
  <r>
    <s v="3yx6eryOZgO54bt3B671cn"/>
    <n v="4333"/>
    <s v="Work"/>
    <n v="7"/>
    <n v="58"/>
    <n v="0.57999999999999996"/>
    <b v="1"/>
    <n v="1"/>
    <x v="923"/>
    <n v="2856"/>
    <n v="67"/>
    <n v="0.67"/>
    <n v="6619312"/>
    <s v="N/A"/>
    <s v="3r51pg8BwnjazLJlW6dJIh"/>
    <n v="3037"/>
    <s v="The New Classic"/>
    <d v="2014-01-01T00:00:00"/>
    <n v="4391"/>
    <n v="73.183333333333337"/>
    <n v="6.0986111111111114"/>
    <n v="12"/>
    <s v="album"/>
    <s v="Album"/>
    <n v="371"/>
  </r>
  <r>
    <s v="3dOBB8XZNu8aqi7JstoRZO"/>
    <n v="2030"/>
    <s v="Dangerous Love"/>
    <n v="8"/>
    <n v="58"/>
    <n v="0.57999999999999996"/>
    <b v="0"/>
    <n v="0"/>
    <x v="1211"/>
    <n v="4297"/>
    <n v="59"/>
    <n v="0.59"/>
    <n v="150203"/>
    <s v="azonto, afrobeats, hiplife"/>
    <s v="3v9NqDh72DLPjhPVBo4oh1"/>
    <n v="4297"/>
    <s v="T.I.N.A."/>
    <d v="2014-01-01T00:00:00"/>
    <n v="4391"/>
    <n v="73.183333333333337"/>
    <n v="6.0986111111111114"/>
    <n v="16"/>
    <s v="album"/>
    <s v="Album"/>
    <n v="392"/>
  </r>
  <r>
    <s v="0vfPEfQk0ZCHExTZ007Ryr"/>
    <n v="7537"/>
    <s v="Guns And Roses"/>
    <n v="13"/>
    <n v="58"/>
    <n v="0.57999999999999996"/>
    <b v="0"/>
    <n v="0"/>
    <x v="55"/>
    <n v="100"/>
    <n v="88"/>
    <n v="0.88"/>
    <n v="51821190"/>
    <s v="alternative pop, indie pop"/>
    <s v="1ORxRsK3MrSLvh7VQTF01F"/>
    <n v="446"/>
    <s v="Ultraviolence (Deluxe)"/>
    <d v="2014-01-01T00:00:00"/>
    <n v="4391"/>
    <n v="73.183333333333337"/>
    <n v="6.0986111111111114"/>
    <n v="14"/>
    <s v="album"/>
    <s v="Album"/>
    <n v="451"/>
  </r>
  <r>
    <s v="4ot2lykiAQeZC1GAnNQNJ4"/>
    <n v="974"/>
    <s v="The Other Side"/>
    <n v="1"/>
    <n v="58"/>
    <n v="0.57999999999999996"/>
    <b v="0"/>
    <n v="0"/>
    <x v="508"/>
    <n v="1265"/>
    <n v="76"/>
    <n v="0.76"/>
    <n v="12460242"/>
    <s v="N/A"/>
    <s v="45WiY2DUJyqbIKfHnQo4lN"/>
    <n v="4299"/>
    <s v="Tattoos (Special Edition)"/>
    <d v="2013-09-16T00:00:00"/>
    <n v="4498"/>
    <n v="74.966666666666669"/>
    <n v="6.2472222222222227"/>
    <n v="18"/>
    <s v="album"/>
    <s v="Album"/>
    <n v="378"/>
  </r>
  <r>
    <s v="6jhzQyn6cwPHc85PE4qBp0"/>
    <n v="657"/>
    <s v="Sweater Weather - Slowed Down"/>
    <n v="4"/>
    <n v="58"/>
    <n v="0.57999999999999996"/>
    <b v="0"/>
    <n v="0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501"/>
  </r>
  <r>
    <s v="2tB5sTm4Lb8e6U0dNGuqtz"/>
    <n v="4175"/>
    <s v="House of the Rising Sun"/>
    <n v="11"/>
    <n v="58"/>
    <n v="0.57999999999999996"/>
    <b v="0"/>
    <n v="0"/>
    <x v="1212"/>
    <n v="4301"/>
    <n v="40"/>
    <n v="0.4"/>
    <n v="23482"/>
    <s v="southern gothic"/>
    <s v="0ZuL0j8jVfNydM5P4Zzxix"/>
    <n v="4301"/>
    <s v="Covers"/>
    <d v="2012-10-29T00:00:00"/>
    <n v="4820"/>
    <n v="80.333333333333329"/>
    <n v="6.6944444444444438"/>
    <n v="11"/>
    <s v="album"/>
    <s v="Album"/>
    <n v="308"/>
  </r>
  <r>
    <s v="6kISMRfweKSvgHR0urMQFG"/>
    <n v="3687"/>
    <s v="We Are Never Ever Getting Back Together"/>
    <n v="8"/>
    <n v="58"/>
    <n v="0.57999999999999996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21"/>
  </r>
  <r>
    <s v="41WTP0gosjYD74B06uS2tL"/>
    <n v="6472"/>
    <s v="You Said You'd Grow Old With Me"/>
    <n v="6"/>
    <n v="58"/>
    <n v="0.57999999999999996"/>
    <b v="0"/>
    <n v="0"/>
    <x v="873"/>
    <n v="2651"/>
    <n v="59"/>
    <n v="0.59"/>
    <n v="345962"/>
    <s v="N/A"/>
    <s v="65Z3hZGZsiNcpOAT2U0Inn"/>
    <n v="4303"/>
    <s v="Wide Awake"/>
    <d v="2012-09-28T00:00:00"/>
    <n v="4851"/>
    <n v="80.849999999999994"/>
    <n v="6.7374999999999998"/>
    <n v="14"/>
    <s v="album"/>
    <s v="Album"/>
    <n v="374"/>
  </r>
  <r>
    <s v="4K0M12PIWJjA4H0NAP142y"/>
    <n v="8036"/>
    <s v="Taken"/>
    <n v="8"/>
    <n v="58"/>
    <n v="0.57999999999999996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396"/>
  </r>
  <r>
    <s v="4MDpkzAyG2X0dmtOU0ZESX"/>
    <n v="4701"/>
    <s v="Lolita"/>
    <n v="14"/>
    <n v="58"/>
    <n v="0.57999999999999996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66"/>
  </r>
  <r>
    <s v="1Lw2xRuW5fcieRPfoskgog"/>
    <n v="12405"/>
    <s v="This Is What Makes Us Girls"/>
    <n v="12"/>
    <n v="58"/>
    <n v="0.57999999999999996"/>
    <b v="0"/>
    <n v="0"/>
    <x v="55"/>
    <n v="100"/>
    <n v="88"/>
    <n v="0.88"/>
    <n v="51847587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97"/>
  </r>
  <r>
    <s v="3czdA0j4iaLDJJCoT5D8iP"/>
    <n v="2263"/>
    <s v="Don't Sit Down 'Cause I've Moved Your Chair"/>
    <n v="5"/>
    <n v="58"/>
    <n v="0.57999999999999996"/>
    <b v="0"/>
    <n v="0"/>
    <x v="18"/>
    <n v="36"/>
    <n v="84"/>
    <n v="0.84"/>
    <n v="32059138"/>
    <s v="indie, garage rock"/>
    <s v="2ym2jcqckXqWeTDoxz3Kst"/>
    <n v="4307"/>
    <s v="Suck It and See"/>
    <d v="2011-06-06T00:00:00"/>
    <n v="5331"/>
    <n v="88.85"/>
    <n v="7.4041666666666659"/>
    <n v="12"/>
    <s v="album"/>
    <s v="Album"/>
    <n v="305"/>
  </r>
  <r>
    <s v="0PWgAyoxsjwGRuFSO0fyya"/>
    <n v="4992"/>
    <s v="Better Than Revenge"/>
    <n v="10"/>
    <n v="58"/>
    <n v="0.57999999999999996"/>
    <b v="0"/>
    <n v="0"/>
    <x v="1"/>
    <n v="2"/>
    <n v="100"/>
    <n v="1"/>
    <n v="145443567"/>
    <s v="country, pop, indie, folk"/>
    <s v="6Ar2o9KCqcyYF9J0aQP3au"/>
    <n v="4308"/>
    <s v="Speak Now"/>
    <d v="2010-10-25T00:00:00"/>
    <n v="5555"/>
    <n v="92.583333333333329"/>
    <n v="7.7152777777777777"/>
    <n v="14"/>
    <s v="album"/>
    <s v="Album"/>
    <n v="361"/>
  </r>
  <r>
    <s v="3Tj1luJyKPQt7WbrqpJ2Az"/>
    <n v="529"/>
    <s v="Cold Wind Blows"/>
    <n v="1"/>
    <n v="58"/>
    <n v="0.57999999999999996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06"/>
  </r>
  <r>
    <s v="7LwGBxB0h0CVmkOZxYKn0g"/>
    <n v="2305"/>
    <s v="In My Veins"/>
    <n v="1"/>
    <n v="58"/>
    <n v="0.57999999999999996"/>
    <b v="0"/>
    <n v="0"/>
    <x v="1213"/>
    <n v="4310"/>
    <n v="54"/>
    <n v="0.54"/>
    <n v="256468"/>
    <s v="N/A"/>
    <s v="0Lg8NjaKFHSdsuDM6l58JZ"/>
    <n v="4310"/>
    <s v="In My Veins"/>
    <d v="2010-05-21T00:00:00"/>
    <n v="5712"/>
    <n v="95.2"/>
    <n v="7.9333333333333336"/>
    <n v="1"/>
    <s v="single"/>
    <s v="Single"/>
    <n v="531"/>
  </r>
  <r>
    <s v="2zJZwWF7BTGIIvrAlgzJEx"/>
    <n v="4349"/>
    <s v="Whatcha Say"/>
    <n v="1"/>
    <n v="58"/>
    <n v="0.57999999999999996"/>
    <b v="0"/>
    <n v="0"/>
    <x v="508"/>
    <n v="1265"/>
    <n v="76"/>
    <n v="0.76"/>
    <n v="12460618"/>
    <s v="N/A"/>
    <s v="773TVtjVxXvD6DFHsWFJGN"/>
    <n v="4311"/>
    <s v="Jason Derulo (Deluxe Audio)"/>
    <d v="2010-03-01T00:00:00"/>
    <n v="5793"/>
    <n v="96.55"/>
    <n v="8.0458333333333325"/>
    <n v="11"/>
    <s v="album"/>
    <s v="Album"/>
    <n v="368"/>
  </r>
  <r>
    <s v="1g3Bc80hioYOSitxntNQYi"/>
    <n v="3733"/>
    <s v="This Is Berk"/>
    <n v="1"/>
    <n v="58"/>
    <n v="0.57999999999999996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417"/>
  </r>
  <r>
    <s v="0NyMrtH8mUuvtJjEpESn7J"/>
    <n v="1588"/>
    <s v="Life's a Dance"/>
    <n v="14"/>
    <n v="58"/>
    <n v="0.57999999999999996"/>
    <b v="0"/>
    <n v="0"/>
    <x v="1214"/>
    <n v="4313"/>
    <n v="59"/>
    <n v="0.59"/>
    <n v="1198145"/>
    <s v="country, classic country"/>
    <s v="1KJN0ykTZZWD0KpjODoXDW"/>
    <n v="4313"/>
    <s v="Greatest Hits"/>
    <d v="2009-10-06T00:00:00"/>
    <n v="5939"/>
    <n v="98.983333333333334"/>
    <n v="8.2486111111111118"/>
    <n v="14"/>
    <s v="compilation"/>
    <s v="Compilation"/>
    <n v="314"/>
  </r>
  <r>
    <s v="3V45D1XTTyVZFN3liYuik6"/>
    <n v="3430"/>
    <s v="Black &amp; Gold"/>
    <n v="1"/>
    <n v="58"/>
    <n v="0.57999999999999996"/>
    <b v="0"/>
    <n v="0"/>
    <x v="1215"/>
    <n v="4314"/>
    <n v="46"/>
    <n v="0.46"/>
    <n v="88260"/>
    <s v="N/A"/>
    <s v="7gBzSSKb7j7ilqVNfGrmY7"/>
    <n v="4314"/>
    <s v="Black &amp; Gold"/>
    <d v="2008-01-01T00:00:00"/>
    <n v="6583"/>
    <n v="109.71666666666667"/>
    <n v="9.1430555555555557"/>
    <n v="1"/>
    <s v="single"/>
    <s v="Single"/>
    <n v="457"/>
  </r>
  <r>
    <s v="6buHoQU9OTdbJrAuniVwGL"/>
    <n v="163"/>
    <s v="Davy Jones"/>
    <n v="3"/>
    <n v="58"/>
    <n v="0.57999999999999996"/>
    <b v="0"/>
    <n v="0"/>
    <x v="662"/>
    <n v="1807"/>
    <n v="77"/>
    <n v="0.77"/>
    <n v="4780589"/>
    <s v="soundtrack"/>
    <s v="5eQEdvd6pq0uo2pQa56aUH"/>
    <n v="4315"/>
    <s v="Pirates of the Caribbean: Dead Man's Chest (Original Motion Picture Soundtrack)"/>
    <d v="2006-01-01T00:00:00"/>
    <n v="7313"/>
    <n v="121.88333333333334"/>
    <n v="10.156944444444445"/>
    <n v="12"/>
    <s v="compilation"/>
    <s v="Compilation"/>
    <n v="325"/>
  </r>
  <r>
    <s v="2DrMcGNKEY0FZqjMovGaCm"/>
    <n v="3422"/>
    <s v="Figure.09"/>
    <n v="8"/>
    <n v="58"/>
    <n v="0.57999999999999996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29"/>
  </r>
  <r>
    <s v="4zP2e2aIzOZGEFTq1MDJmm"/>
    <n v="5161"/>
    <s v="Lying from You"/>
    <n v="4"/>
    <n v="58"/>
    <n v="0.57999999999999996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91"/>
  </r>
  <r>
    <s v="288e3FhmVuCqPmNEfAH0h6"/>
    <m/>
    <s v="Say Goodbye Hollywood"/>
    <n v="8"/>
    <n v="58"/>
    <n v="0.57999999999999996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54"/>
  </r>
  <r>
    <s v="2VrJMuLt2m9HbifGrKWHqk"/>
    <m/>
    <s v="New Born"/>
    <n v="1"/>
    <n v="58"/>
    <n v="0.57999999999999996"/>
    <b v="0"/>
    <n v="0"/>
    <x v="258"/>
    <n v="571"/>
    <n v="76"/>
    <n v="0.76"/>
    <n v="8466090"/>
    <s v="alternative rock, rock"/>
    <s v="1Dh27pjT3IEdiRG9Se5uQn"/>
    <n v="4319"/>
    <s v="Origin of Symmetry"/>
    <d v="2001-06-30T00:00:00"/>
    <n v="8959"/>
    <n v="149.31666666666666"/>
    <n v="12.443055555555555"/>
    <n v="12"/>
    <s v="album"/>
    <s v="Album"/>
    <n v="605"/>
  </r>
  <r>
    <s v="6J8vBmsokURohC3UygqYOH"/>
    <m/>
    <s v="Ain't It Funny"/>
    <n v="5"/>
    <n v="58"/>
    <n v="0.57999999999999996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408"/>
  </r>
  <r>
    <s v="71u5SjnkSQgzIt1UzHchbi"/>
    <m/>
    <s v="Whoa!"/>
    <n v="3"/>
    <n v="58"/>
    <n v="0.57999999999999996"/>
    <b v="1"/>
    <n v="1"/>
    <x v="1216"/>
    <n v="4321"/>
    <n v="48"/>
    <n v="0.48"/>
    <n v="243907"/>
    <s v="old school hip hop"/>
    <s v="1MSBtKtGF1VLBtSLgwcwKR"/>
    <n v="4321"/>
    <s v="Life Story"/>
    <d v="2000-06-30T00:00:00"/>
    <n v="9324"/>
    <n v="155.4"/>
    <n v="12.950000000000001"/>
    <n v="21"/>
    <s v="album"/>
    <s v="Album"/>
    <n v="398"/>
  </r>
  <r>
    <s v="0h17TpfCKbbib1J37Qgj7r"/>
    <m/>
    <s v="Alone - Remastered 2000"/>
    <n v="6"/>
    <n v="58"/>
    <n v="0.57999999999999996"/>
    <b v="0"/>
    <n v="0"/>
    <x v="1217"/>
    <n v="4322"/>
    <n v="67"/>
    <n v="0.67"/>
    <n v="3005585"/>
    <s v="classic rock, aor, rock"/>
    <s v="5bOhnWhieBJGivUovmtob5"/>
    <n v="4322"/>
    <s v="Greatest Hits 1985-1995"/>
    <d v="2000-01-01T00:00:00"/>
    <n v="9505"/>
    <n v="158.41666666666666"/>
    <n v="13.201388888888888"/>
    <n v="18"/>
    <s v="compilation"/>
    <s v="Compilation"/>
    <n v="365"/>
  </r>
  <r>
    <s v="2MEvYNn2tRvFDAucAtAKVq"/>
    <m/>
    <s v="Just Don't Give A Fuck"/>
    <n v="15"/>
    <n v="58"/>
    <n v="0.57999999999999996"/>
    <b v="1"/>
    <n v="1"/>
    <x v="59"/>
    <n v="106"/>
    <n v="88"/>
    <n v="0.88"/>
    <n v="104539036"/>
    <s v="rap, hip hop"/>
    <s v="0vE6mttRTBXRe9rKghyr1l"/>
    <n v="1982"/>
    <s v="The Slim Shady LP"/>
    <d v="1999-02-23T00:00:00"/>
    <n v="9817"/>
    <n v="163.61666666666667"/>
    <n v="13.634722222222223"/>
    <n v="20"/>
    <s v="album"/>
    <s v="Album"/>
    <n v="404"/>
  </r>
  <r>
    <s v="5zNf8MI40Us66R3zutaxvt"/>
    <m/>
    <s v="Save a Prayer - Single Version"/>
    <n v="5"/>
    <n v="58"/>
    <n v="0.57999999999999996"/>
    <b v="0"/>
    <n v="0"/>
    <x v="1218"/>
    <n v="4324"/>
    <n v="72"/>
    <n v="0.72"/>
    <n v="3579741"/>
    <s v="new wave, synthpop"/>
    <s v="7xbWtTByfdMWFfxXmeFFl0"/>
    <n v="4324"/>
    <s v="Greatest"/>
    <d v="1998-11-03T00:00:00"/>
    <n v="9929"/>
    <n v="165.48333333333332"/>
    <n v="13.790277777777776"/>
    <n v="19"/>
    <s v="compilation"/>
    <s v="Compilation"/>
    <n v="376"/>
  </r>
  <r>
    <s v="4ukiv6Rp5N4tQZSBT9JRLo"/>
    <m/>
    <s v="Rock Is Dead"/>
    <n v="4"/>
    <n v="58"/>
    <n v="0.57999999999999996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316"/>
  </r>
  <r>
    <s v="4h7KTxO9eS389M2qG3jm6O"/>
    <m/>
    <s v="Coma White"/>
    <n v="14"/>
    <n v="58"/>
    <n v="0.57999999999999996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563"/>
  </r>
  <r>
    <s v="7pm8e1QG0XJDZ2nJZTeDBw"/>
    <m/>
    <s v="Please Send Me Someone to Love"/>
    <n v="14"/>
    <n v="58"/>
    <n v="0.57999999999999996"/>
    <b v="0"/>
    <n v="0"/>
    <x v="317"/>
    <n v="711"/>
    <n v="77"/>
    <n v="0.77"/>
    <n v="5109119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368"/>
  </r>
  <r>
    <s v="1ijrMIqQvZNsnoqGukPzFD"/>
    <m/>
    <s v="I'm Forrest... Forrest Gump"/>
    <n v="1"/>
    <n v="58"/>
    <n v="0.57999999999999996"/>
    <b v="0"/>
    <n v="0"/>
    <x v="1131"/>
    <n v="3883"/>
    <n v="57"/>
    <n v="0.56999999999999995"/>
    <n v="327242"/>
    <s v="soundtrack"/>
    <s v="1Fw951OcmbeCmVnnNcRYrp"/>
    <n v="4328"/>
    <s v="Forrest Gump - Original Motion Picture Score"/>
    <d v="1994-08-02T00:00:00"/>
    <n v="11483"/>
    <n v="191.38333333333333"/>
    <n v="15.948611111111111"/>
    <n v="21"/>
    <s v="album"/>
    <s v="Album"/>
    <n v="266"/>
  </r>
  <r>
    <s v="2PRsh2LNPxoxC9OnErnelg"/>
    <m/>
    <s v="Halftime"/>
    <n v="5"/>
    <n v="58"/>
    <n v="0.57999999999999996"/>
    <b v="1"/>
    <n v="1"/>
    <x v="754"/>
    <n v="2183"/>
    <n v="71"/>
    <n v="0.71"/>
    <n v="4290840"/>
    <s v="east coast hip hop, old school hip hop, hip hop"/>
    <s v="3kEtdS2pH6hKcMU9Wioob1"/>
    <n v="2183"/>
    <s v="Illmatic"/>
    <d v="1994-04-19T00:00:00"/>
    <n v="11588"/>
    <n v="193.13333333333333"/>
    <n v="16.094444444444445"/>
    <n v="10"/>
    <s v="album"/>
    <s v="Album"/>
    <n v="434"/>
  </r>
  <r>
    <s v="7s2NbKcFIJuEQumhvtHTAD"/>
    <m/>
    <s v="You've Got to Stand for Something"/>
    <n v="3"/>
    <n v="58"/>
    <n v="0.57999999999999996"/>
    <b v="0"/>
    <n v="0"/>
    <x v="1219"/>
    <n v="4330"/>
    <n v="49"/>
    <n v="0.49"/>
    <n v="669174"/>
    <s v="classic country, country, traditional country"/>
    <s v="0NTPV5YssGexGoz1OzaVRt"/>
    <n v="4330"/>
    <s v="You've Got to Stand for Something"/>
    <d v="1991-01-29T00:00:00"/>
    <n v="12764"/>
    <n v="212.73333333333332"/>
    <n v="17.727777777777778"/>
    <n v="10"/>
    <s v="album"/>
    <s v="Album"/>
    <n v="303"/>
  </r>
  <r>
    <s v="5DVK3a3p37V9cLjzNa32Xo"/>
    <m/>
    <s v="I Just Can't Stop Loving You (feat. Siedah Garrett) - 2012 Remaster"/>
    <n v="8"/>
    <n v="58"/>
    <n v="0.57999999999999996"/>
    <b v="0"/>
    <n v="0"/>
    <x v="115"/>
    <n v="213"/>
    <n v="85"/>
    <n v="0.85"/>
    <n v="37446069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19"/>
  </r>
  <r>
    <s v="6pJSulm9EBmsYGnp3uaEFl"/>
    <m/>
    <s v="Leave Me Alone - 2012 Remaster"/>
    <n v="11"/>
    <n v="58"/>
    <n v="0.57999999999999996"/>
    <b v="0"/>
    <n v="0"/>
    <x v="115"/>
    <n v="213"/>
    <n v="85"/>
    <n v="0.85"/>
    <n v="37446069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67"/>
  </r>
  <r>
    <s v="2OSfEYKhlSsLx6vn4O75RK"/>
    <m/>
    <s v="I Want You Back"/>
    <n v="1"/>
    <n v="58"/>
    <n v="0.57999999999999996"/>
    <b v="0"/>
    <n v="0"/>
    <x v="1220"/>
    <n v="4333"/>
    <n v="63"/>
    <n v="0.63"/>
    <n v="1876463"/>
    <s v="motown, christmas"/>
    <s v="7ioDs7ZLvqeYLD1SVFeWci"/>
    <n v="4333"/>
    <s v="Greatest Hits"/>
    <d v="1971-01-01T00:00:00"/>
    <n v="20097"/>
    <n v="334.95"/>
    <n v="27.912499999999998"/>
    <n v="11"/>
    <s v="compilation"/>
    <s v="Compilation"/>
    <n v="297"/>
  </r>
  <r>
    <s v="0i19MAZbyn8uTir7FprXId"/>
    <m/>
    <s v="Oh! Sweet Nuthin' - 2015 Remaster"/>
    <n v="10"/>
    <n v="58"/>
    <n v="0.57999999999999996"/>
    <b v="0"/>
    <n v="0"/>
    <x v="1221"/>
    <n v="4334"/>
    <n v="60"/>
    <n v="0.6"/>
    <n v="2127342"/>
    <s v="proto-punk, art rock"/>
    <s v="2ny1rPsLOoKNFZhMLubMrs"/>
    <n v="4334"/>
    <s v="Loaded: Re-Loaded 45th Anniversary Edition"/>
    <d v="1970-06-30T00:00:00"/>
    <n v="20282"/>
    <n v="338.03333333333336"/>
    <n v="28.169444444444448"/>
    <n v="75"/>
    <s v="album"/>
    <s v="Album"/>
    <n v="741"/>
  </r>
  <r>
    <s v="2S8xyNRJX1XQdo3qnTuovI"/>
    <m/>
    <s v="Maxwell's Silver Hammer - Remastered 2009"/>
    <n v="3"/>
    <n v="58"/>
    <n v="0.5799999999999999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346"/>
  </r>
  <r>
    <s v="5eZrW59C3UgBhkqNlowEID"/>
    <m/>
    <s v="Carry That Weight - Remastered 2009"/>
    <n v="15"/>
    <n v="58"/>
    <n v="0.57999999999999996"/>
    <b v="0"/>
    <n v="0"/>
    <x v="226"/>
    <n v="482"/>
    <n v="82"/>
    <n v="0.82"/>
    <n v="30721676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6"/>
  </r>
  <r>
    <s v="5aHHf6jrqDRb1fcBmue2kn"/>
    <m/>
    <s v="The End - Remastered 2009"/>
    <n v="16"/>
    <n v="58"/>
    <n v="0.5799999999999999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36"/>
  </r>
  <r>
    <s v="1jOLTO379yIu9aMnCkpMQl"/>
    <m/>
    <s v="You Never Give Me Your Money - Remastered 2009"/>
    <n v="9"/>
    <n v="58"/>
    <n v="0.57999999999999996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404"/>
  </r>
  <r>
    <s v="68FTJoO8edSpzuYb6lGW6P"/>
    <m/>
    <s v="Saddle Tramp"/>
    <n v="14"/>
    <n v="58"/>
    <n v="0.57999999999999996"/>
    <b v="0"/>
    <n v="0"/>
    <x v="758"/>
    <n v="2191"/>
    <n v="61"/>
    <n v="0.61"/>
    <n v="626733"/>
    <s v="classic country, outlaw country"/>
    <s v="3kQpBS26lAj0A0VGl1snRl"/>
    <n v="2191"/>
    <s v="Gunfighter Ballads And Trail Songs"/>
    <d v="1959-06-30T00:00:00"/>
    <n v="24300"/>
    <n v="405"/>
    <n v="33.75"/>
    <n v="15"/>
    <s v="album"/>
    <s v="Album"/>
    <n v="205"/>
  </r>
  <r>
    <s v="0trJ6hrLHHHaXZYMe1JLnb"/>
    <n v="4080"/>
    <s v="El Ayam"/>
    <n v="9"/>
    <n v="57"/>
    <n v="0.56999999999999995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56"/>
  </r>
  <r>
    <s v="2kTnXxFUsLjpdkCf4PEPKg"/>
    <n v="7340"/>
    <s v="Perfectly"/>
    <n v="1"/>
    <n v="57"/>
    <n v="0.56999999999999995"/>
    <b v="0"/>
    <n v="0"/>
    <x v="1223"/>
    <n v="4341"/>
    <n v="63"/>
    <n v="0.63"/>
    <n v="1441722"/>
    <s v="art pop, alternative r&amp;b"/>
    <s v="46WZk8LNyCZvf04uSdwDyD"/>
    <n v="4341"/>
    <s v="Perfectly"/>
    <d v="2025-07-16T00:00:00"/>
    <n v="177"/>
    <n v="2.95"/>
    <n v="0.24583333333333335"/>
    <n v="1"/>
    <s v="single"/>
    <s v="Single"/>
    <n v="384"/>
  </r>
  <r>
    <s v="5YiIOND9ZK72GaknWgiGqh"/>
    <n v="7360"/>
    <s v="STANDING ON BUSINESS"/>
    <n v="16"/>
    <n v="57"/>
    <n v="0.56999999999999995"/>
    <b v="1"/>
    <n v="1"/>
    <x v="12"/>
    <n v="29"/>
    <n v="91"/>
    <n v="0.91"/>
    <n v="85008100"/>
    <s v="pop, contemporary r&amp;b"/>
    <s v="5vD5M5VW62LL78Ko8x0CVZ"/>
    <n v="29"/>
    <s v="SWAG"/>
    <d v="2025-07-11T00:00:00"/>
    <n v="182"/>
    <n v="3.0333333333333332"/>
    <n v="0.25277777777777777"/>
    <n v="21"/>
    <s v="album"/>
    <s v="Album"/>
    <n v="83"/>
  </r>
  <r>
    <s v="1U6lXyWjfpeKHkiPnpy7Qu"/>
    <n v="8337"/>
    <s v="FORGIVENESS"/>
    <n v="21"/>
    <n v="57"/>
    <n v="0.56999999999999995"/>
    <b v="0"/>
    <n v="0"/>
    <x v="1224"/>
    <n v="4343"/>
    <n v="47"/>
    <n v="0.47"/>
    <n v="168546"/>
    <s v="gospel, gospel r&amp;b"/>
    <s v="5vD5M5VW62LL78Ko8x0CVZ"/>
    <n v="29"/>
    <s v="SWAG"/>
    <d v="2025-07-11T00:00:00"/>
    <n v="182"/>
    <n v="3.0333333333333332"/>
    <n v="0.25277777777777777"/>
    <n v="21"/>
    <s v="album"/>
    <s v="Album"/>
    <n v="151"/>
  </r>
  <r>
    <s v="2hVKtXecIaFlWRRDgZgLlf"/>
    <n v="6584"/>
    <s v="En 4"/>
    <n v="1"/>
    <n v="57"/>
    <n v="0.56999999999999995"/>
    <b v="1"/>
    <n v="1"/>
    <x v="1225"/>
    <n v="4344"/>
    <n v="70"/>
    <n v="0.7"/>
    <n v="6640767"/>
    <s v="reggaeton mexa"/>
    <s v="6IdEHZU1avInt4NeuACdRt"/>
    <n v="4344"/>
    <s v="En 4"/>
    <d v="2025-04-18T00:00:00"/>
    <n v="266"/>
    <n v="4.4333333333333336"/>
    <n v="0.36944444444444446"/>
    <n v="1"/>
    <s v="single"/>
    <s v="Single"/>
    <n v="31"/>
  </r>
  <r>
    <s v="1k2OaUl9NGaBA4wa3Ommvc"/>
    <n v="2512"/>
    <s v="Shine Like Stars"/>
    <n v="1"/>
    <n v="57"/>
    <n v="0.56999999999999995"/>
    <b v="0"/>
    <n v="0"/>
    <x v="1226"/>
    <n v="4345"/>
    <n v="55"/>
    <n v="0.55000000000000004"/>
    <n v="3650"/>
    <s v="afro house"/>
    <s v="1I2mvRHxNIPa5HeHaVjtWn"/>
    <n v="4345"/>
    <s v="Shine Like Stars"/>
    <d v="2025-04-04T00:00:00"/>
    <n v="280"/>
    <n v="4.666666666666667"/>
    <n v="0.3888888888888889"/>
    <n v="1"/>
    <s v="single"/>
    <s v="Single"/>
    <n v="376"/>
  </r>
  <r>
    <s v="05TeoYmF2bJ5IyxskDro2e"/>
    <n v="40"/>
    <s v="Sex On Fire"/>
    <n v="3"/>
    <n v="57"/>
    <n v="0.56999999999999995"/>
    <b v="0"/>
    <n v="0"/>
    <x v="1227"/>
    <n v="4346"/>
    <n v="48"/>
    <n v="0.48"/>
    <n v="1921"/>
    <s v="N/A"/>
    <s v="6jJEhSUKlIu07ZdpRTrmEC"/>
    <n v="4346"/>
    <s v="Legends, Revisted"/>
    <d v="2025-03-05T00:00:00"/>
    <n v="310"/>
    <n v="5.166666666666667"/>
    <n v="0.43055555555555558"/>
    <n v="8"/>
    <s v="single"/>
    <s v="Single"/>
    <n v="233"/>
  </r>
  <r>
    <s v="20OH7wRKCLelkw3J0bl5Oo"/>
    <n v="1023"/>
    <s v="How Deep Is Your Love"/>
    <n v="1"/>
    <n v="57"/>
    <n v="0.56999999999999995"/>
    <b v="0"/>
    <n v="0"/>
    <x v="1228"/>
    <n v="4347"/>
    <n v="48"/>
    <n v="0.48"/>
    <n v="2631"/>
    <s v="afro house, hypertechno"/>
    <s v="0SouGD9onEpsJcYnpu2V8M"/>
    <n v="4347"/>
    <s v="How Deep Is Your Love"/>
    <d v="2024-11-08T00:00:00"/>
    <n v="427"/>
    <n v="7.1166666666666663"/>
    <n v="0.59305555555555556"/>
    <n v="1"/>
    <s v="single"/>
    <s v="Single"/>
    <n v="249"/>
  </r>
  <r>
    <s v="4wV3MEQv5G3Tzraw5rQFz1"/>
    <n v="2700"/>
    <s v="over my dead body"/>
    <n v="1"/>
    <n v="57"/>
    <n v="0.56999999999999995"/>
    <b v="0"/>
    <n v="0"/>
    <x v="943"/>
    <n v="2945"/>
    <n v="59"/>
    <n v="0.59"/>
    <n v="130194"/>
    <s v="dark r&amp;b"/>
    <s v="4dMetBrdGUcrYnK7X5iNf4"/>
    <n v="4348"/>
    <s v="over my dead body"/>
    <d v="2024-10-29T00:00:00"/>
    <n v="437"/>
    <n v="7.2833333333333332"/>
    <n v="0.6069444444444444"/>
    <n v="2"/>
    <s v="single"/>
    <s v="Single"/>
    <n v="273"/>
  </r>
  <r>
    <s v="3It5ZyIlvFxgrxAkiQLGBR"/>
    <n v="5464"/>
    <s v="M-E-X-I-C-O (Feat. Billy Strings)"/>
    <n v="17"/>
    <n v="57"/>
    <n v="0.56999999999999995"/>
    <b v="0"/>
    <n v="0"/>
    <x v="93"/>
    <n v="175"/>
    <n v="85"/>
    <n v="0.85"/>
    <n v="47716988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259"/>
  </r>
  <r>
    <s v="1SPI4AlK4121PEQPGSpdcY"/>
    <n v="1272"/>
    <s v="California Sober (Feat. Chris Stapleton)"/>
    <n v="14"/>
    <n v="57"/>
    <n v="0.56999999999999995"/>
    <b v="1"/>
    <n v="1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4"/>
  </r>
  <r>
    <s v="0FPCqTZoiZpEs324IJFFpQ"/>
    <n v="4842"/>
    <s v="BOA"/>
    <n v="9"/>
    <n v="57"/>
    <n v="0.56999999999999995"/>
    <b v="1"/>
    <n v="1"/>
    <x v="679"/>
    <n v="1843"/>
    <n v="76"/>
    <n v="0.76"/>
    <n v="10895519"/>
    <s v="N/A"/>
    <s v="0FzWvaeMBfKBCqxHTLVlB8"/>
    <n v="1843"/>
    <s v="MEGAN"/>
    <d v="2024-06-28T00:00:00"/>
    <n v="560"/>
    <n v="9.3333333333333339"/>
    <n v="0.77777777777777779"/>
    <n v="18"/>
    <s v="album"/>
    <s v="Album"/>
    <n v="257"/>
  </r>
  <r>
    <s v="2OUK5td58k4BV2GvFdfdzr"/>
    <n v="5317"/>
    <s v="Where Them Girls At"/>
    <n v="4"/>
    <n v="57"/>
    <n v="0.56999999999999995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19"/>
  </r>
  <r>
    <s v="3YOkRTqknv92aUyOXcTxVg"/>
    <n v="4477"/>
    <s v="Can't Forget You"/>
    <n v="1"/>
    <n v="57"/>
    <n v="0.56999999999999995"/>
    <b v="0"/>
    <n v="0"/>
    <x v="1229"/>
    <n v="4353"/>
    <n v="63"/>
    <n v="0.63"/>
    <n v="224322"/>
    <s v="slap house, melbourne bounce"/>
    <s v="17p2hpEP5OkJnFZpbsL3wC"/>
    <n v="4353"/>
    <s v="Can't Forget You"/>
    <d v="2024-06-21T00:00:00"/>
    <n v="567"/>
    <n v="9.4499999999999993"/>
    <n v="0.78749999999999998"/>
    <n v="1"/>
    <s v="single"/>
    <s v="Single"/>
    <n v="26"/>
  </r>
  <r>
    <s v="1UlhrRvYzbHEyugEDspXUB"/>
    <n v="4202"/>
    <s v="Clara Bow"/>
    <n v="16"/>
    <n v="57"/>
    <n v="0.56999999999999995"/>
    <b v="0"/>
    <n v="0"/>
    <x v="1"/>
    <n v="2"/>
    <n v="100"/>
    <n v="1"/>
    <n v="14548937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361"/>
  </r>
  <r>
    <s v="2h3MDMf8sd9s4XIzpTBIjX"/>
    <n v="4964"/>
    <s v="I Can Fix Him (No Really I Can)"/>
    <n v="11"/>
    <n v="57"/>
    <n v="0.56999999999999995"/>
    <b v="0"/>
    <n v="0"/>
    <x v="1"/>
    <n v="2"/>
    <n v="100"/>
    <n v="1"/>
    <n v="145489371"/>
    <s v="country, pop, indie, folk"/>
    <s v="1Mo4aZ8pdj6L1jx8zSwJnt"/>
    <n v="493"/>
    <s v="THE TORTURED POETS DEPARTMENT"/>
    <d v="2024-04-18T00:00:00"/>
    <n v="631"/>
    <n v="10.516666666666667"/>
    <n v="0.87638888888888899"/>
    <n v="16"/>
    <s v="album"/>
    <s v="Album"/>
    <n v="26"/>
  </r>
  <r>
    <s v="52wtsCSN7bHavf5HXEJFbr"/>
    <n v="4540"/>
    <s v="on your knees"/>
    <n v="1"/>
    <n v="57"/>
    <n v="0.56999999999999995"/>
    <b v="0"/>
    <n v="0"/>
    <x v="943"/>
    <n v="2945"/>
    <n v="59"/>
    <n v="0.59"/>
    <n v="130194"/>
    <s v="dark r&amp;b"/>
    <s v="3PDh7RFwHzbpnQtleT2VeX"/>
    <n v="4356"/>
    <s v="on your knees"/>
    <d v="2024-04-14T00:00:00"/>
    <n v="635"/>
    <n v="10.583333333333334"/>
    <n v="0.88194444444444453"/>
    <n v="1"/>
    <s v="single"/>
    <s v="Single"/>
    <n v="239"/>
  </r>
  <r>
    <s v="4q7y1JFDBJSBSLqXVgcI51"/>
    <n v="2397"/>
    <s v="Runnin Outta Time"/>
    <n v="10"/>
    <n v="57"/>
    <n v="0.56999999999999995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42"/>
  </r>
  <r>
    <s v="2GLWhy9iiO1wrLUF5l4FtJ"/>
    <n v="3611"/>
    <s v="Slimed In"/>
    <n v="7"/>
    <n v="57"/>
    <n v="0.56999999999999995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24"/>
  </r>
  <r>
    <s v="2VDTqhsSzrRxsbjvv4KLPl"/>
    <n v="8905"/>
    <s v="Memories"/>
    <n v="1"/>
    <n v="57"/>
    <n v="0.56999999999999995"/>
    <b v="0"/>
    <n v="0"/>
    <x v="443"/>
    <n v="1071"/>
    <n v="75"/>
    <n v="0.75"/>
    <n v="4156314"/>
    <s v="N/A"/>
    <s v="4UCjvqGiMnghqo31aPQQ09"/>
    <n v="4359"/>
    <s v="Memories"/>
    <d v="2024-02-01T00:00:00"/>
    <n v="708"/>
    <n v="11.8"/>
    <n v="0.98333333333333339"/>
    <n v="1"/>
    <s v="single"/>
    <s v="Single"/>
    <n v="299"/>
  </r>
  <r>
    <s v="3Ipu6e4dwxdt8lmSI27ZFx"/>
    <n v="8199"/>
    <s v="About You Now (How I Feel)"/>
    <n v="1"/>
    <n v="57"/>
    <n v="0.56999999999999995"/>
    <b v="0"/>
    <n v="0"/>
    <x v="765"/>
    <n v="2232"/>
    <n v="64"/>
    <n v="0.64"/>
    <n v="84852"/>
    <s v="hypertechno, slap house"/>
    <s v="4a22kWJ4n6KE7apkohVxKp"/>
    <n v="4360"/>
    <s v="About You Now (How I Feel)"/>
    <d v="2023-08-25T00:00:00"/>
    <n v="868"/>
    <n v="14.466666666666667"/>
    <n v="1.2055555555555555"/>
    <n v="1"/>
    <s v="single"/>
    <s v="Single"/>
    <n v="27"/>
  </r>
  <r>
    <s v="1nSfvLVhsozMHS7rCF1BTi"/>
    <n v="7609"/>
    <s v="Rose Colored Lenses"/>
    <n v="3"/>
    <n v="57"/>
    <n v="0.56999999999999995"/>
    <b v="0"/>
    <n v="0"/>
    <x v="123"/>
    <n v="234"/>
    <n v="81"/>
    <n v="0.81"/>
    <n v="26564677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72"/>
  </r>
  <r>
    <s v="3DoSolxGSDoV7G7MtcIPiZ"/>
    <n v="7675"/>
    <s v="Thousand Miles (feat. Brandi Carlile)"/>
    <n v="5"/>
    <n v="57"/>
    <n v="0.56999999999999995"/>
    <b v="0"/>
    <n v="0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85"/>
  </r>
  <r>
    <s v="6LPi5m37Sv2N7N3ZdzH51T"/>
    <n v="7069"/>
    <s v="Two people"/>
    <n v="16"/>
    <n v="57"/>
    <n v="0.56999999999999995"/>
    <b v="0"/>
    <n v="0"/>
    <x v="25"/>
    <n v="51"/>
    <n v="82"/>
    <n v="0.82"/>
    <n v="7430490"/>
    <s v="N/A"/>
    <s v="78YYcghEDz2dHRx0EcDGXZ"/>
    <n v="1356"/>
    <s v="Good Riddance (Deluxe)"/>
    <d v="2023-06-16T00:00:00"/>
    <n v="938"/>
    <n v="15.633333333333333"/>
    <n v="1.3027777777777778"/>
    <n v="16"/>
    <s v="album"/>
    <s v="Album"/>
    <n v="421"/>
  </r>
  <r>
    <s v="4NZkwpYuSVe8ki1UH4xNtz"/>
    <n v="2466"/>
    <s v="You"/>
    <n v="1"/>
    <n v="57"/>
    <n v="0.56999999999999995"/>
    <b v="0"/>
    <n v="0"/>
    <x v="808"/>
    <n v="2413"/>
    <n v="66"/>
    <n v="0.66"/>
    <n v="754907"/>
    <s v="dark r&amp;b"/>
    <s v="5Mn04JTuqg6pCwXQhgGbC3"/>
    <n v="4364"/>
    <s v="You"/>
    <d v="2023-04-21T00:00:00"/>
    <n v="994"/>
    <n v="16.566666666666666"/>
    <n v="1.3805555555555555"/>
    <n v="1"/>
    <s v="single"/>
    <s v="Single"/>
    <n v="25"/>
  </r>
  <r>
    <s v="5NRtdsFFlmyE8qDMgS08PE"/>
    <n v="6320"/>
    <s v="Running Out Of Time"/>
    <n v="3"/>
    <n v="57"/>
    <n v="0.56999999999999995"/>
    <b v="0"/>
    <n v="0"/>
    <x v="208"/>
    <n v="448"/>
    <n v="79"/>
    <n v="0.79"/>
    <n v="9792848"/>
    <s v="pop punk, emo"/>
    <s v="6tG8sCK4htJOLjlWwb7gZB"/>
    <n v="3613"/>
    <s v="This Is Why"/>
    <d v="2023-02-10T00:00:00"/>
    <n v="1064"/>
    <n v="17.733333333333334"/>
    <n v="1.4777777777777779"/>
    <n v="10"/>
    <s v="album"/>
    <s v="Album"/>
    <n v="32"/>
  </r>
  <r>
    <s v="4SmhvwAHcPS07SfLUSOJnt"/>
    <n v="4276"/>
    <s v="Us and Pigs"/>
    <n v="1"/>
    <n v="57"/>
    <n v="0.56999999999999995"/>
    <b v="0"/>
    <n v="0"/>
    <x v="1120"/>
    <n v="3799"/>
    <n v="56"/>
    <n v="0.56000000000000005"/>
    <n v="557610"/>
    <s v="N/A"/>
    <s v="0qoWzc62jWceify6jMxXDt"/>
    <n v="4366"/>
    <s v="Us and Pigs"/>
    <d v="2023-01-20T00:00:00"/>
    <n v="1085"/>
    <n v="18.083333333333332"/>
    <n v="1.5069444444444444"/>
    <n v="1"/>
    <s v="single"/>
    <s v="Single"/>
    <n v="29"/>
  </r>
  <r>
    <s v="3tS55qdfVFF7VkQTyWunnG"/>
    <n v="7839"/>
    <s v="All of Human Knowledge Made Us Dumb"/>
    <n v="1"/>
    <n v="57"/>
    <n v="0.56999999999999995"/>
    <b v="0"/>
    <n v="0"/>
    <x v="1120"/>
    <n v="3799"/>
    <n v="55"/>
    <n v="0.55000000000000004"/>
    <n v="557085"/>
    <s v="N/A"/>
    <s v="5pdyFxgI8cpTdopiWx4stf"/>
    <n v="4367"/>
    <s v="All of Human Knowledge Made Us Dumb"/>
    <d v="2022-10-07T00:00:00"/>
    <n v="1190"/>
    <n v="19.833333333333332"/>
    <n v="1.6527777777777777"/>
    <n v="1"/>
    <s v="single"/>
    <s v="Single"/>
    <n v="382"/>
  </r>
  <r>
    <s v="4FYWOYqOF9lbb1JcZFDT67"/>
    <n v="2615"/>
    <s v="Cool for the Summer - Sped Up (Nightcore)"/>
    <n v="1"/>
    <n v="57"/>
    <n v="0.56999999999999995"/>
    <b v="1"/>
    <n v="1"/>
    <x v="301"/>
    <n v="683"/>
    <n v="77"/>
    <n v="0.77"/>
    <n v="27288825"/>
    <s v="N/A"/>
    <s v="410MZofhiv240ybaWhUxpc"/>
    <n v="4368"/>
    <s v="Cool for the Summer [Sped Up (Nightcore)]"/>
    <d v="2022-04-01T00:00:00"/>
    <n v="1379"/>
    <n v="22.983333333333334"/>
    <n v="1.9152777777777779"/>
    <n v="2"/>
    <s v="single"/>
    <s v="Single"/>
    <n v="319"/>
  </r>
  <r>
    <s v="27mMvmKRyrsz7i2cfTMgSQ"/>
    <n v="8565"/>
    <s v="They Wanna Fuck"/>
    <n v="6"/>
    <n v="57"/>
    <n v="0.56999999999999995"/>
    <b v="1"/>
    <n v="1"/>
    <x v="1230"/>
    <n v="4369"/>
    <n v="69"/>
    <n v="0.69"/>
    <n v="1192832"/>
    <s v="N/A"/>
    <s v="4rs52z8T5zPbsa5HM75tua"/>
    <n v="4369"/>
    <s v="Slut Pop"/>
    <d v="2022-02-11T00:00:00"/>
    <n v="1428"/>
    <n v="23.8"/>
    <n v="1.9833333333333334"/>
    <n v="7"/>
    <s v="album"/>
    <s v="Album"/>
    <n v="25"/>
  </r>
  <r>
    <s v="1MZtr7IH5qtjIkqrXj8WOJ"/>
    <n v="4123"/>
    <s v="Essence (feat. Justin Bieber &amp; Tems)"/>
    <n v="18"/>
    <n v="57"/>
    <n v="0.56999999999999995"/>
    <b v="0"/>
    <n v="0"/>
    <x v="1231"/>
    <n v="4370"/>
    <n v="79"/>
    <n v="0.79"/>
    <n v="9449714"/>
    <s v="afrobeats, afrobeat, afropop, azonto, afroswing, afro r&amp;b, afropiano"/>
    <s v="6bCs4XCCkm9cTwlswlu0VD"/>
    <n v="4370"/>
    <s v="Made In Lagos: Deluxe Edition"/>
    <d v="2021-08-27T00:00:00"/>
    <n v="1596"/>
    <n v="26.6"/>
    <n v="2.2166666666666668"/>
    <n v="18"/>
    <s v="album"/>
    <s v="Album"/>
    <n v="438"/>
  </r>
  <r>
    <s v="3qxzozdGFaBxQ0X4HkrMr0"/>
    <n v="4048"/>
    <s v="The Rose Song - From High School Musical: The Musical: The Series (Season 2)&quot;&quot;"/>
    <n v="1"/>
    <n v="57"/>
    <n v="0.56999999999999995"/>
    <b v="0"/>
    <n v="0"/>
    <x v="70"/>
    <n v="127"/>
    <n v="84"/>
    <n v="0.84"/>
    <n v="49050008"/>
    <s v="pop rock, alternative pop, pop punk"/>
    <s v="6TeOuy8VtjfYy52ntsnu1m"/>
    <n v="4371"/>
    <s v="The Rose Song [From High School Musical: The Musical: The Series (Season 2)&quot;]&quot;"/>
    <d v="2021-06-18T00:00:00"/>
    <n v="1666"/>
    <n v="27.766666666666666"/>
    <n v="2.3138888888888887"/>
    <n v="1"/>
    <s v="single"/>
    <s v="Single"/>
    <n v="29"/>
  </r>
  <r>
    <s v="0k0vFacOHNuArLWMiH60p7"/>
    <n v="7465"/>
    <s v="Tell Me Why (Taylor’s Version)"/>
    <n v="8"/>
    <n v="57"/>
    <n v="0.56999999999999995"/>
    <b v="0"/>
    <n v="0"/>
    <x v="1"/>
    <n v="2"/>
    <n v="100"/>
    <n v="1"/>
    <n v="14548937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34"/>
  </r>
  <r>
    <s v="27UcQ6dAvQrgH9C880rCM3"/>
    <n v="2399"/>
    <s v="Love You Different (feat. BEAM)"/>
    <n v="13"/>
    <n v="57"/>
    <n v="0.56999999999999995"/>
    <b v="0"/>
    <n v="0"/>
    <x v="12"/>
    <n v="29"/>
    <n v="91"/>
    <n v="0.91"/>
    <n v="85034636"/>
    <s v="pop, contemporary r&amp;b"/>
    <s v="5dGWwsZ9iB2Xc3UKR0gif2"/>
    <n v="629"/>
    <s v="Justice"/>
    <d v="2021-03-19T00:00:00"/>
    <n v="1757"/>
    <n v="29.283333333333335"/>
    <n v="2.4402777777777778"/>
    <n v="16"/>
    <s v="album"/>
    <s v="Album"/>
    <n v="311"/>
  </r>
  <r>
    <s v="645Exr2lJIO45Guht3qyIa"/>
    <n v="855"/>
    <s v="Gasoline (feat. Taylor Swift)"/>
    <n v="14"/>
    <n v="57"/>
    <n v="0.56999999999999995"/>
    <b v="0"/>
    <n v="0"/>
    <x v="1232"/>
    <n v="4374"/>
    <n v="65"/>
    <n v="0.65"/>
    <n v="1436277"/>
    <s v="N/A"/>
    <s v="396EJBtUzseofX2YCBJVvM"/>
    <n v="4374"/>
    <s v="Women In Music Pt. III"/>
    <d v="2021-02-19T00:00:00"/>
    <n v="1785"/>
    <n v="29.75"/>
    <n v="2.4791666666666665"/>
    <n v="18"/>
    <s v="album"/>
    <s v="Album"/>
    <n v="322"/>
  </r>
  <r>
    <s v="1jR9XTpUeT6a82Yz4GNCCo"/>
    <n v="5305"/>
    <s v="Cry (feat. Grimes)"/>
    <n v="7"/>
    <n v="57"/>
    <n v="0.56999999999999995"/>
    <b v="1"/>
    <n v="1"/>
    <x v="730"/>
    <n v="2070"/>
    <n v="71"/>
    <n v="0.71"/>
    <n v="2614326"/>
    <s v="N/A"/>
    <s v="438ToDoVaJH5aTIXXrlDyI"/>
    <n v="2070"/>
    <s v="DEMIDEVIL"/>
    <d v="2021-01-15T00:00:00"/>
    <n v="1820"/>
    <n v="30.333333333333332"/>
    <n v="2.5277777777777777"/>
    <n v="10"/>
    <s v="album"/>
    <s v="Album"/>
    <n v="211"/>
  </r>
  <r>
    <s v="5uYqmEN6TAAE8ss8YmprNV"/>
    <n v="679"/>
    <s v="Teen X (feat. Future)"/>
    <n v="10"/>
    <n v="57"/>
    <n v="0.56999999999999995"/>
    <b v="1"/>
    <n v="1"/>
    <x v="319"/>
    <n v="719"/>
    <n v="86"/>
    <n v="0.86"/>
    <n v="15026799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43"/>
  </r>
  <r>
    <s v="1xVVYE1ahLotRpppJViVzs"/>
    <n v="1514"/>
    <s v="F33l Lik3 Dyin"/>
    <n v="24"/>
    <n v="57"/>
    <n v="0.56999999999999995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34"/>
  </r>
  <r>
    <s v="6NriykdkRrjQMZo1sfVYUo"/>
    <n v="3056"/>
    <s v="no body, no crime (feat. HAIM)"/>
    <n v="6"/>
    <n v="57"/>
    <n v="0.56999999999999995"/>
    <b v="0"/>
    <n v="0"/>
    <x v="1"/>
    <n v="2"/>
    <n v="100"/>
    <n v="1"/>
    <n v="145396321"/>
    <s v="country, pop, indie, folk"/>
    <s v="5jmVg7rwRcgd6ARPAeYNSm"/>
    <n v="2785"/>
    <s v="evermore"/>
    <d v="2020-12-10T00:00:00"/>
    <n v="1856"/>
    <n v="30.933333333333334"/>
    <n v="2.5777777777777779"/>
    <n v="15"/>
    <s v="album"/>
    <s v="Album"/>
    <n v="359"/>
  </r>
  <r>
    <s v="3EPgWM1zfTSzEc0z4AwWTM"/>
    <n v="7300"/>
    <s v="cardigan - the long pond studio sessions"/>
    <n v="2"/>
    <n v="57"/>
    <n v="0.56999999999999995"/>
    <b v="0"/>
    <n v="0"/>
    <x v="1"/>
    <n v="2"/>
    <n v="100"/>
    <n v="1"/>
    <n v="145396321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384"/>
  </r>
  <r>
    <s v="75yY1Ghs6E32WC4kSikXRJ"/>
    <n v="3922"/>
    <s v="Is Everybody Going Crazy?"/>
    <n v="2"/>
    <n v="57"/>
    <n v="0.56999999999999995"/>
    <b v="0"/>
    <n v="0"/>
    <x v="1233"/>
    <n v="4380"/>
    <n v="63"/>
    <n v="0.63"/>
    <n v="1325652"/>
    <s v="N/A"/>
    <s v="6afyaK8ihj33Chr7A7LqNI"/>
    <n v="4380"/>
    <s v="Moral Panic"/>
    <d v="2020-10-23T00:00:00"/>
    <n v="1904"/>
    <n v="31.733333333333334"/>
    <n v="2.6444444444444444"/>
    <n v="11"/>
    <s v="album"/>
    <s v="Album"/>
    <n v="396"/>
  </r>
  <r>
    <s v="6EPxapAlha7pEyn5kXgW3R"/>
    <n v="676"/>
    <s v="lonely"/>
    <n v="7"/>
    <n v="57"/>
    <n v="0.5699999999999999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316"/>
  </r>
  <r>
    <s v="2iVsPIS2yjS4xhs5Rdy65O"/>
    <n v="3777"/>
    <s v="jawbreaker"/>
    <n v="12"/>
    <n v="57"/>
    <n v="0.5699999999999999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195"/>
  </r>
  <r>
    <s v="4wosxLl0mAqhneDzya2MfY"/>
    <n v="2316"/>
    <s v="Head &amp; Heart (feat. MNEK)"/>
    <n v="1"/>
    <n v="57"/>
    <n v="0.56999999999999995"/>
    <b v="0"/>
    <n v="0"/>
    <x v="770"/>
    <n v="2245"/>
    <n v="66"/>
    <n v="0.66"/>
    <n v="470451"/>
    <s v="dance pop"/>
    <s v="4w554Y1ts3lmzhn7hpfLBJ"/>
    <n v="4383"/>
    <s v="Head &amp; Heart (feat. MNEK)"/>
    <d v="2020-07-03T00:00:00"/>
    <n v="2016"/>
    <n v="33.6"/>
    <n v="2.8000000000000003"/>
    <n v="1"/>
    <s v="single"/>
    <s v="Single"/>
    <n v="276"/>
  </r>
  <r>
    <s v="3fGnrtrtL1IHSX9t4DKOYf"/>
    <n v="4177"/>
    <s v="Cornelia Street - Live From Paris"/>
    <n v="1"/>
    <n v="57"/>
    <n v="0.56999999999999995"/>
    <b v="0"/>
    <n v="0"/>
    <x v="1"/>
    <n v="2"/>
    <n v="100"/>
    <n v="1"/>
    <n v="145489371"/>
    <s v="country, pop, indie, folk"/>
    <s v="4CF0YV0iNyfKoDt9jHbGj7"/>
    <n v="4384"/>
    <s v="Cornelia Street (Live From Paris)"/>
    <d v="2020-05-18T00:00:00"/>
    <n v="2062"/>
    <n v="34.366666666666667"/>
    <n v="2.8638888888888889"/>
    <n v="1"/>
    <s v="single"/>
    <s v="Single"/>
    <n v="493"/>
  </r>
  <r>
    <s v="1imMjt1YGNebtrtTAprKV7"/>
    <n v="4869"/>
    <s v="Love Again"/>
    <n v="8"/>
    <n v="57"/>
    <n v="0.56999999999999995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43"/>
  </r>
  <r>
    <s v="2slqvGLwzZZYsT4K4Y1GBC"/>
    <n v="3455"/>
    <s v="Only The Young - Featured in Miss Americana"/>
    <n v="1"/>
    <n v="57"/>
    <n v="0.56999999999999995"/>
    <b v="0"/>
    <n v="0"/>
    <x v="1"/>
    <n v="2"/>
    <n v="100"/>
    <n v="1"/>
    <n v="145489371"/>
    <s v="country, pop, indie, folk"/>
    <s v="5LGsh3kexUfi3qkIIxb8vK"/>
    <n v="4386"/>
    <s v="Only The Young (Featured in Miss Americana)"/>
    <d v="2020-01-31T00:00:00"/>
    <n v="2170"/>
    <n v="36.166666666666664"/>
    <n v="3.0138888888888888"/>
    <n v="1"/>
    <s v="single"/>
    <s v="Single"/>
    <n v="262"/>
  </r>
  <r>
    <s v="5ui44u6tEnipuke1eKYpMI"/>
    <n v="3779"/>
    <s v="That's The Way It Is"/>
    <n v="3"/>
    <n v="57"/>
    <n v="0.56999999999999995"/>
    <b v="0"/>
    <n v="0"/>
    <x v="1234"/>
    <n v="4387"/>
    <n v="47"/>
    <n v="0.47"/>
    <n v="79399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413"/>
  </r>
  <r>
    <s v="2jRmKc69qzGKzGU9SdH5u7"/>
    <n v="7107"/>
    <s v="el Diablo"/>
    <n v="2"/>
    <n v="57"/>
    <n v="0.56999999999999995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43"/>
  </r>
  <r>
    <s v="5QHnugYt2n8sLiKfAADwJ5"/>
    <n v="6005"/>
    <s v="Sick Of You"/>
    <n v="2"/>
    <n v="57"/>
    <n v="0.56999999999999995"/>
    <b v="1"/>
    <n v="1"/>
    <x v="1235"/>
    <n v="4389"/>
    <n v="51"/>
    <n v="0.51"/>
    <n v="63363"/>
    <s v="drum and bass"/>
    <s v="33LKDlHI6zxl8uzLfUYv6P"/>
    <n v="4389"/>
    <s v="Definition Forbidden"/>
    <d v="2019-04-19T00:00:00"/>
    <n v="2457"/>
    <n v="40.950000000000003"/>
    <n v="3.4125000000000001"/>
    <n v="4"/>
    <s v="single"/>
    <s v="Single"/>
    <n v="275"/>
  </r>
  <r>
    <s v="62Q3cgreMtAKJnjmqSSwsh"/>
    <n v="1604"/>
    <s v="Don't Preach to Me"/>
    <n v="3"/>
    <n v="57"/>
    <n v="0.56999999999999995"/>
    <b v="1"/>
    <n v="1"/>
    <x v="1236"/>
    <n v="4390"/>
    <n v="40"/>
    <n v="0.4"/>
    <n v="38718"/>
    <s v="N/A"/>
    <s v="0aoABQXnbgYYeIRlcwk7Ls"/>
    <n v="4390"/>
    <s v="Estate of Intent"/>
    <d v="2019-04-05T00:00:00"/>
    <n v="2471"/>
    <n v="41.18333333333333"/>
    <n v="3.431944444444444"/>
    <n v="5"/>
    <s v="single"/>
    <s v="Single"/>
    <n v="314"/>
  </r>
  <r>
    <s v="3TETmhGNWOcquUTtcr6RIR"/>
    <n v="7573"/>
    <s v="The House of the Rising Sun"/>
    <n v="1"/>
    <n v="57"/>
    <n v="0.56999999999999995"/>
    <b v="0"/>
    <n v="0"/>
    <x v="1237"/>
    <n v="4391"/>
    <n v="65"/>
    <n v="0.65"/>
    <n v="2646110"/>
    <s v="classic rock"/>
    <s v="2GkmC6hsvA8854l5kLsTOg"/>
    <n v="4391"/>
    <s v="The House of the Rising Sun: Best of The Animals"/>
    <d v="2019-02-01T00:00:00"/>
    <n v="2534"/>
    <n v="42.233333333333334"/>
    <n v="3.5194444444444444"/>
    <n v="35"/>
    <s v="compilation"/>
    <s v="Compilation"/>
    <n v="449"/>
  </r>
  <r>
    <s v="5aozioXEMgxyttOvxCsckp"/>
    <n v="5678"/>
    <s v="Unshaken"/>
    <n v="1"/>
    <n v="57"/>
    <n v="0.56999999999999995"/>
    <b v="0"/>
    <n v="0"/>
    <x v="1153"/>
    <n v="3972"/>
    <n v="69"/>
    <n v="0.69"/>
    <n v="1429201"/>
    <s v="neo soul"/>
    <s v="5esDxI1Ii86YJV3O3P1p9R"/>
    <n v="4392"/>
    <s v="Unshaken"/>
    <d v="2019-01-04T00:00:00"/>
    <n v="2562"/>
    <n v="42.7"/>
    <n v="3.5583333333333336"/>
    <n v="1"/>
    <s v="single"/>
    <s v="Single"/>
    <n v="387"/>
  </r>
  <r>
    <s v="7cFFhb9Wz2ZXLSpEk2VDKd"/>
    <n v="2359"/>
    <s v="Way Up"/>
    <n v="3"/>
    <n v="57"/>
    <n v="0.56999999999999995"/>
    <b v="0"/>
    <n v="0"/>
    <x v="1238"/>
    <n v="4393"/>
    <n v="63"/>
    <n v="0.63"/>
    <n v="1943829"/>
    <s v="N/A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256"/>
  </r>
  <r>
    <s v="6zZhlOWizcEG1T7zsTdI6N"/>
    <n v="438"/>
    <s v="IDGAF"/>
    <n v="9"/>
    <n v="57"/>
    <n v="0.56999999999999995"/>
    <b v="1"/>
    <n v="1"/>
    <x v="96"/>
    <n v="186"/>
    <n v="82"/>
    <n v="0.82"/>
    <n v="15684530"/>
    <s v="emo rap, cloud rap"/>
    <s v="52JymrguPgkmmwLaWIusst"/>
    <n v="2633"/>
    <s v="Come Over When You're Sober, Pt. 2"/>
    <d v="2018-11-09T00:00:00"/>
    <n v="2618"/>
    <n v="43.633333333333333"/>
    <n v="3.6361111111111111"/>
    <n v="13"/>
    <s v="album"/>
    <s v="Album"/>
    <n v="357"/>
  </r>
  <r>
    <s v="6PoKfDY78ih5OveWirggRX"/>
    <n v="3095"/>
    <s v="Off White VLONE (Lil Baby &amp; Gunna feat. Lil Durk &amp; NAV)"/>
    <n v="1"/>
    <n v="57"/>
    <n v="0.56999999999999995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312"/>
  </r>
  <r>
    <s v="0nUftNWYvNCWnjiyeujCR8"/>
    <n v="1009"/>
    <s v="MIC Drop"/>
    <n v="6"/>
    <n v="57"/>
    <n v="0.56999999999999995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96"/>
  </r>
  <r>
    <s v="60nwvOMLA1uzLHz3CLp4Na"/>
    <n v="2232"/>
    <s v="Airplane pt.2"/>
    <n v="3"/>
    <n v="57"/>
    <n v="0.56999999999999995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64"/>
  </r>
  <r>
    <s v="3xYfDSxJhRLDIb1fw71WTw"/>
    <n v="2449"/>
    <s v="Best Of Me"/>
    <n v="2"/>
    <n v="57"/>
    <n v="0.56999999999999995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8"/>
  </r>
  <r>
    <s v="6bSwpQYEguyMlkCoWiBt3Y"/>
    <n v="771"/>
    <s v="Trivia 承 : Love"/>
    <n v="6"/>
    <n v="57"/>
    <n v="0.56999999999999995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76"/>
  </r>
  <r>
    <s v="54azQnjuDYDFfImXimGFsA"/>
    <n v="8508"/>
    <s v="IDOL"/>
    <n v="10"/>
    <n v="57"/>
    <n v="0.56999999999999995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33"/>
  </r>
  <r>
    <s v="3mvYQKm8h6M5K5h0nVPY9S"/>
    <n v="7086"/>
    <s v="After Dark (feat. Static Major &amp; Ty Dolla $ign)"/>
    <n v="11"/>
    <n v="57"/>
    <n v="0.56999999999999995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482"/>
  </r>
  <r>
    <s v="7p2ewixAShLpjDZrnzZK7c"/>
    <n v="5884"/>
    <s v="Get Up 10"/>
    <n v="1"/>
    <n v="57"/>
    <n v="0.56999999999999995"/>
    <b v="1"/>
    <n v="1"/>
    <x v="332"/>
    <n v="760"/>
    <n v="81"/>
    <n v="0.81"/>
    <n v="25960760"/>
    <s v="N/A"/>
    <s v="4KdtEKjY3Gi0mKiSdy96ML"/>
    <n v="769"/>
    <s v="Invasion of Privacy"/>
    <d v="2018-04-06T00:00:00"/>
    <n v="2835"/>
    <n v="47.25"/>
    <n v="3.9375"/>
    <n v="13"/>
    <s v="album"/>
    <s v="Album"/>
    <n v="385"/>
  </r>
  <r>
    <s v="5yfnAsPrvrjiLOhWFycNP4"/>
    <n v="6872"/>
    <s v="I'm Only a Fool for You"/>
    <n v="1"/>
    <n v="57"/>
    <n v="0.56999999999999995"/>
    <b v="1"/>
    <n v="1"/>
    <x v="1091"/>
    <n v="3635"/>
    <n v="59"/>
    <n v="0.59"/>
    <n v="106664"/>
    <s v="N/A"/>
    <s v="5FCGsaqNKaYRPkqGCLcefN"/>
    <n v="4403"/>
    <s v="I'm Only a Fool for You"/>
    <d v="2018-04-04T00:00:00"/>
    <n v="2837"/>
    <n v="47.283333333333331"/>
    <n v="3.9402777777777778"/>
    <n v="1"/>
    <s v="single"/>
    <s v="Single"/>
    <n v="101"/>
  </r>
  <r>
    <s v="7165YDcOpr9yEypbdpU6fa"/>
    <n v="7724"/>
    <s v="Look Alive (feat. Drake)"/>
    <n v="1"/>
    <n v="57"/>
    <n v="0.56999999999999995"/>
    <b v="1"/>
    <n v="1"/>
    <x v="1239"/>
    <n v="4404"/>
    <n v="53"/>
    <n v="0.53"/>
    <n v="1434846"/>
    <s v="N/A"/>
    <s v="0U1z1O34BBgq19Xlbrz42C"/>
    <n v="4404"/>
    <s v="Look Alive (feat. Drake)"/>
    <d v="2018-02-09T00:00:00"/>
    <n v="2891"/>
    <n v="48.18333333333333"/>
    <n v="4.0152777777777775"/>
    <n v="1"/>
    <s v="single"/>
    <s v="Single"/>
    <n v="302"/>
  </r>
  <r>
    <s v="7sTtHHrD0zDpmzQzH3zegz"/>
    <n v="2098"/>
    <s v="Consequences"/>
    <n v="6"/>
    <n v="57"/>
    <n v="0.56999999999999995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297"/>
  </r>
  <r>
    <s v="1TIiWomS4i0Ikaf9EKdcLn"/>
    <n v="8050"/>
    <s v="disco tits"/>
    <n v="2"/>
    <n v="57"/>
    <n v="0.56999999999999995"/>
    <b v="1"/>
    <n v="1"/>
    <x v="511"/>
    <n v="1271"/>
    <n v="72"/>
    <n v="0.72"/>
    <n v="3676957"/>
    <s v="N/A"/>
    <s v="6jggnLM3SdDnjQ3GWmIZ4L"/>
    <n v="4406"/>
    <s v="BLUE LIPS (lady wood phase II)"/>
    <d v="2017-11-17T00:00:00"/>
    <n v="2975"/>
    <n v="49.583333333333336"/>
    <n v="4.1319444444444446"/>
    <n v="14"/>
    <s v="album"/>
    <s v="Album"/>
    <n v="372"/>
  </r>
  <r>
    <s v="6IY3cC281mz9q0bViUEldz"/>
    <n v="3240"/>
    <s v="It's A Trip!"/>
    <n v="3"/>
    <n v="57"/>
    <n v="0.56999999999999995"/>
    <b v="0"/>
    <n v="0"/>
    <x v="1240"/>
    <n v="4407"/>
    <n v="53"/>
    <n v="0.53"/>
    <n v="321085"/>
    <s v="N/A"/>
    <s v="5RKLyPZ4P8WhO1uxDMXGe7"/>
    <n v="4407"/>
    <s v="Content"/>
    <d v="2017-07-28T00:00:00"/>
    <n v="3087"/>
    <n v="51.45"/>
    <n v="4.2875000000000005"/>
    <n v="11"/>
    <s v="album"/>
    <s v="Album"/>
    <n v="305"/>
  </r>
  <r>
    <s v="3abKAw6reL2U3vhAe98ZsY"/>
    <n v="3738"/>
    <s v="Issues - Alan Walker Remix"/>
    <n v="1"/>
    <n v="57"/>
    <n v="0.56999999999999995"/>
    <b v="1"/>
    <n v="1"/>
    <x v="645"/>
    <n v="1740"/>
    <n v="69"/>
    <n v="0.69"/>
    <n v="5292781"/>
    <s v="N/A"/>
    <s v="5sQPgRVIINVIC2paHSqqfQ"/>
    <n v="4408"/>
    <s v="Issues (Alan Walker Remix)"/>
    <d v="2017-05-05T00:00:00"/>
    <n v="3171"/>
    <n v="52.85"/>
    <n v="4.4041666666666668"/>
    <n v="1"/>
    <s v="single"/>
    <s v="Single"/>
    <n v="301"/>
  </r>
  <r>
    <s v="6SznMYPQJHzr3IwsAHLId2"/>
    <n v="7997"/>
    <s v="Bibia Be Ye Ye"/>
    <n v="14"/>
    <n v="57"/>
    <n v="0.56999999999999995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294"/>
  </r>
  <r>
    <s v="6TIU9Ehmi6dMzZK73Ym4yj"/>
    <n v="9535"/>
    <s v="Save Myself"/>
    <n v="16"/>
    <n v="57"/>
    <n v="0.56999999999999995"/>
    <b v="0"/>
    <n v="0"/>
    <x v="40"/>
    <n v="73"/>
    <n v="88"/>
    <n v="0.88"/>
    <n v="122789460"/>
    <s v="soft pop"/>
    <s v="3T4tUhGYeRNVUGevb0wThu"/>
    <n v="73"/>
    <s v="÷ (Deluxe)"/>
    <d v="2017-03-03T00:00:00"/>
    <n v="3234"/>
    <n v="53.9"/>
    <n v="4.4916666666666663"/>
    <n v="16"/>
    <s v="album"/>
    <s v="Album"/>
    <n v="411"/>
  </r>
  <r>
    <s v="4rXsapBjwYiYffFPW7G4zr"/>
    <n v="7395"/>
    <s v="Runaway"/>
    <n v="1"/>
    <n v="57"/>
    <n v="0.56999999999999995"/>
    <b v="0"/>
    <n v="0"/>
    <x v="1209"/>
    <n v="4263"/>
    <n v="72"/>
    <n v="0.72"/>
    <n v="469657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14"/>
  </r>
  <r>
    <s v="2qLcJOLrh6Djda4uLbldSA"/>
    <n v="5055"/>
    <s v="Faithful"/>
    <n v="9"/>
    <n v="57"/>
    <n v="0.56999999999999995"/>
    <b v="1"/>
    <n v="1"/>
    <x v="88"/>
    <n v="164"/>
    <n v="95"/>
    <n v="0.95"/>
    <n v="103094105"/>
    <s v="rap"/>
    <s v="40GMAhriYJRO1rsY4YdrZb"/>
    <n v="660"/>
    <s v="Views"/>
    <d v="2016-05-06T00:00:00"/>
    <n v="3535"/>
    <n v="58.916666666666664"/>
    <n v="4.9097222222222223"/>
    <n v="20"/>
    <s v="album"/>
    <s v="Album"/>
    <n v="483"/>
  </r>
  <r>
    <s v="3vFdNZTedff0LeqZjWxS1W"/>
    <n v="5772"/>
    <s v="We Went"/>
    <n v="2"/>
    <n v="57"/>
    <n v="0.56999999999999995"/>
    <b v="0"/>
    <n v="0"/>
    <x v="958"/>
    <n v="3044"/>
    <n v="57"/>
    <n v="0.56999999999999995"/>
    <n v="1104896"/>
    <s v="country, acoustic country"/>
    <s v="5O7dWVuz40xEN7h1odVKS5"/>
    <n v="4413"/>
    <s v="Fired Up"/>
    <d v="2016-03-11T00:00:00"/>
    <n v="3591"/>
    <n v="59.85"/>
    <n v="4.9874999999999998"/>
    <n v="17"/>
    <s v="album"/>
    <s v="Album"/>
    <n v="298"/>
  </r>
  <r>
    <s v="2xa9224f1RXkIDoRvs58yI"/>
    <n v="6259"/>
    <s v="give u the moon"/>
    <n v="10"/>
    <n v="57"/>
    <n v="0.56999999999999995"/>
    <b v="1"/>
    <n v="1"/>
    <x v="96"/>
    <n v="186"/>
    <n v="82"/>
    <n v="0.82"/>
    <n v="15689879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232"/>
  </r>
  <r>
    <s v="0bqC0AqaBZKBZsjhI3y2OW"/>
    <n v="1807"/>
    <s v="River Lea"/>
    <n v="7"/>
    <n v="57"/>
    <n v="0.56999999999999995"/>
    <b v="0"/>
    <n v="0"/>
    <x v="103"/>
    <n v="195"/>
    <n v="83"/>
    <n v="0.83"/>
    <n v="66720643"/>
    <s v="soft pop"/>
    <s v="6TVfiWmo8KtflUAmkK9gGF"/>
    <n v="2123"/>
    <s v="25"/>
    <d v="2015-11-20T00:00:00"/>
    <n v="3703"/>
    <n v="61.716666666666669"/>
    <n v="5.1430555555555557"/>
    <n v="11"/>
    <s v="album"/>
    <s v="Album"/>
    <n v="375"/>
  </r>
  <r>
    <s v="4Tp4gRuDo1sIMP6gH9LwuH"/>
    <n v="6072"/>
    <s v="Wiped Out!"/>
    <n v="4"/>
    <n v="57"/>
    <n v="0.56999999999999995"/>
    <b v="0"/>
    <n v="0"/>
    <x v="19"/>
    <n v="37"/>
    <n v="83"/>
    <n v="0.83"/>
    <n v="21598900"/>
    <s v="N/A"/>
    <s v="18iFxjZugvKhuNNMbLjZJF"/>
    <n v="256"/>
    <s v="Wiped Out!"/>
    <d v="2015-10-30T00:00:00"/>
    <n v="3724"/>
    <n v="62.06666666666667"/>
    <n v="5.1722222222222225"/>
    <n v="11"/>
    <s v="album"/>
    <s v="Album"/>
    <n v="622"/>
  </r>
  <r>
    <s v="1DYRRZ5rSlc1PopnB7azLZ"/>
    <n v="5454"/>
    <s v="Swan Song"/>
    <n v="13"/>
    <n v="57"/>
    <n v="0.56999999999999995"/>
    <b v="0"/>
    <n v="0"/>
    <x v="55"/>
    <n v="100"/>
    <n v="88"/>
    <n v="0.88"/>
    <n v="51821190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539"/>
  </r>
  <r>
    <s v="69zxj1EFDfAouZu9JDmQld"/>
    <n v="1360"/>
    <s v="Secrets - Radio Edit"/>
    <n v="1"/>
    <n v="57"/>
    <n v="0.56999999999999995"/>
    <b v="0"/>
    <n v="0"/>
    <x v="585"/>
    <n v="1530"/>
    <n v="80"/>
    <n v="0.8"/>
    <n v="7978695"/>
    <s v="edm, trance, big room"/>
    <s v="4p3CULd5VeCSikL0PYkoP3"/>
    <n v="4418"/>
    <s v="Secrets (Radio Edit)"/>
    <d v="2015-04-03T00:00:00"/>
    <n v="3934"/>
    <n v="65.566666666666663"/>
    <n v="5.4638888888888886"/>
    <n v="1"/>
    <s v="single"/>
    <s v="Single"/>
    <n v="361"/>
  </r>
  <r>
    <s v="4iZPNYqzI2L0uwuUKun7Aa"/>
    <n v="2459"/>
    <s v="Stole the Show"/>
    <n v="1"/>
    <n v="57"/>
    <n v="0.56999999999999995"/>
    <b v="0"/>
    <n v="0"/>
    <x v="502"/>
    <n v="1251"/>
    <n v="76"/>
    <n v="0.76"/>
    <n v="8670063"/>
    <s v="tropical house"/>
    <s v="26bzHnyTkFBFHUFeRwFDn7"/>
    <n v="4419"/>
    <s v="Stole the Show"/>
    <d v="2015-03-16T00:00:00"/>
    <n v="3952"/>
    <n v="65.86666666666666"/>
    <n v="5.488888888888888"/>
    <n v="1"/>
    <s v="single"/>
    <s v="Single"/>
    <n v="371"/>
  </r>
  <r>
    <s v="0o9ivTBX7mjTnaUYF4Gk6t"/>
    <n v="4223"/>
    <s v="The Imitation Game"/>
    <n v="1"/>
    <n v="57"/>
    <n v="0.56999999999999995"/>
    <b v="0"/>
    <n v="0"/>
    <x v="1241"/>
    <n v="4420"/>
    <n v="62"/>
    <n v="0.62"/>
    <n v="344334"/>
    <s v="soundtrack"/>
    <s v="2CsfKW5tze2DZKq49iARk1"/>
    <n v="4420"/>
    <s v="The Imitation Game (Original Motion Picture Soundtrack)"/>
    <d v="2014-11-07T00:00:00"/>
    <n v="4081"/>
    <n v="68.016666666666666"/>
    <n v="5.6680555555555552"/>
    <n v="21"/>
    <s v="album"/>
    <s v="Album"/>
    <n v="261"/>
  </r>
  <r>
    <s v="2Dp0QLXSfuGr5XVlLwzXLk"/>
    <n v="1591"/>
    <s v="Ride"/>
    <n v="18"/>
    <n v="57"/>
    <n v="0.56999999999999995"/>
    <b v="1"/>
    <n v="1"/>
    <x v="1242"/>
    <n v="4421"/>
    <n v="56"/>
    <n v="0.56000000000000005"/>
    <n v="1251973"/>
    <s v="country, acoustic country"/>
    <s v="5lkRYpePZze7eng9Spx1Gq"/>
    <n v="4421"/>
    <s v="Ignite the Night (Party Edition)"/>
    <d v="2014-08-19T00:00:00"/>
    <n v="4161"/>
    <n v="69.349999999999994"/>
    <n v="5.7791666666666659"/>
    <n v="18"/>
    <s v="album"/>
    <s v="Album"/>
    <n v="402"/>
  </r>
  <r>
    <s v="6TQwgRWmnovDECDrHVOxlY"/>
    <n v="2445"/>
    <s v="Days Before Rodeo: The Prayer"/>
    <n v="1"/>
    <n v="57"/>
    <n v="0.56999999999999995"/>
    <b v="1"/>
    <n v="1"/>
    <x v="135"/>
    <n v="254"/>
    <n v="89"/>
    <n v="0.89"/>
    <n v="41107596"/>
    <s v="rap"/>
    <s v="54Y471E7GNBSOXjZtqONId"/>
    <n v="2314"/>
    <s v="DAYS BEFORE RODEO"/>
    <d v="2014-08-18T00:00:00"/>
    <n v="4162"/>
    <n v="69.36666666666666"/>
    <n v="5.780555555555555"/>
    <n v="12"/>
    <s v="album"/>
    <s v="Album"/>
    <n v="334"/>
  </r>
  <r>
    <s v="6L5QMBrydoaapTDMQ0Anui"/>
    <n v="5961"/>
    <s v="Guilty All the Same (feat. Rakim)"/>
    <n v="3"/>
    <n v="57"/>
    <n v="0.56999999999999995"/>
    <b v="0"/>
    <n v="0"/>
    <x v="43"/>
    <n v="78"/>
    <n v="88"/>
    <n v="0.88"/>
    <n v="31785695"/>
    <s v="nu metal, rap metal, rock, alternative metal"/>
    <s v="3XB2yloP7l00tEUmaODtVi"/>
    <n v="4423"/>
    <s v="The Hunting Party"/>
    <d v="2014-06-09T00:00:00"/>
    <n v="4232"/>
    <n v="70.533333333333331"/>
    <n v="5.8777777777777773"/>
    <n v="12"/>
    <s v="album"/>
    <s v="Album"/>
    <n v="591"/>
  </r>
  <r>
    <s v="0fQuzbQNLcD1ofo7B2NcFI"/>
    <n v="1708"/>
    <s v="True Love"/>
    <n v="4"/>
    <n v="57"/>
    <n v="0.56999999999999995"/>
    <b v="0"/>
    <n v="0"/>
    <x v="22"/>
    <n v="45"/>
    <n v="88"/>
    <n v="0.88"/>
    <n v="60804949"/>
    <s v="N/A"/>
    <s v="2G4AUqfwxcV1UdQjm2ouYr"/>
    <n v="191"/>
    <s v="Ghost Stories"/>
    <d v="2014-05-16T00:00:00"/>
    <n v="4256"/>
    <n v="70.933333333333337"/>
    <n v="5.9111111111111114"/>
    <n v="9"/>
    <s v="album"/>
    <s v="Album"/>
    <n v="41"/>
  </r>
  <r>
    <s v="0cU9b33JR79wb5kVMyGzr6"/>
    <n v="6240"/>
    <s v="Fe Leila"/>
    <n v="7"/>
    <n v="57"/>
    <n v="0.56999999999999995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86"/>
  </r>
  <r>
    <s v="2KrOAg6FftbjgSKdd2a4rS"/>
    <n v="2737"/>
    <s v="You Are In Love"/>
    <n v="15"/>
    <n v="57"/>
    <n v="0.56999999999999995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45"/>
  </r>
  <r>
    <s v="1hc31O4qhv2tnSnW1290KC"/>
    <n v="7607"/>
    <s v="What I Can't Put Down"/>
    <n v="1"/>
    <n v="57"/>
    <n v="0.56999999999999995"/>
    <b v="0"/>
    <n v="0"/>
    <x v="555"/>
    <n v="1435"/>
    <n v="73"/>
    <n v="0.73"/>
    <n v="2338518"/>
    <s v="country, acoustic country"/>
    <s v="06gZYBNkDbO8Rl36rbMvkW"/>
    <n v="4427"/>
    <s v="Write You A Song"/>
    <d v="2014-01-01T00:00:00"/>
    <n v="4391"/>
    <n v="73.183333333333337"/>
    <n v="6.0986111111111114"/>
    <n v="11"/>
    <s v="album"/>
    <s v="Album"/>
    <n v="338"/>
  </r>
  <r>
    <s v="1NmVZsG18CzCAtw7rnV3yA"/>
    <n v="4021"/>
    <s v="Clean"/>
    <n v="13"/>
    <n v="57"/>
    <n v="0.56999999999999995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51"/>
  </r>
  <r>
    <s v="4fwbGKNExPtPHbor1TBSY4"/>
    <n v="8376"/>
    <s v="Unconditionally"/>
    <n v="5"/>
    <n v="57"/>
    <n v="0.5699999999999999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81"/>
  </r>
  <r>
    <s v="7hiY7fVxa0LEUeUP4F4ReR"/>
    <n v="8139"/>
    <s v="The Curse"/>
    <n v="7"/>
    <n v="57"/>
    <n v="0.56999999999999995"/>
    <b v="0"/>
    <n v="0"/>
    <x v="1056"/>
    <n v="3508"/>
    <n v="58"/>
    <n v="0.57999999999999996"/>
    <n v="926140"/>
    <s v="N/A"/>
    <s v="011ifQyKbsMAWCUFDZiMaa"/>
    <n v="4430"/>
    <s v="Aventine"/>
    <d v="2013-09-30T00:00:00"/>
    <n v="4484"/>
    <n v="74.733333333333334"/>
    <n v="6.2277777777777779"/>
    <n v="11"/>
    <s v="album"/>
    <s v="Album"/>
    <n v="588"/>
  </r>
  <r>
    <s v="4u7KjVIQPdzGCcAwg4W5Kl"/>
    <n v="3496"/>
    <s v="Who I Am With You"/>
    <n v="7"/>
    <n v="57"/>
    <n v="0.56999999999999995"/>
    <b v="0"/>
    <n v="0"/>
    <x v="830"/>
    <n v="2489"/>
    <n v="65"/>
    <n v="0.65"/>
    <n v="2918228"/>
    <s v="country, acoustic country"/>
    <s v="3cyLH6iUGPjEsZIUFnJfd3"/>
    <n v="4431"/>
    <s v="A.M."/>
    <d v="2013-09-16T00:00:00"/>
    <n v="4498"/>
    <n v="74.966666666666669"/>
    <n v="6.2472222222222227"/>
    <n v="11"/>
    <s v="album"/>
    <s v="Album"/>
    <n v="319"/>
  </r>
  <r>
    <s v="0xMd5bcWTbyXS7wPrBtZA6"/>
    <n v="13037"/>
    <s v="Burn"/>
    <n v="14"/>
    <n v="57"/>
    <n v="0.56999999999999995"/>
    <b v="0"/>
    <n v="0"/>
    <x v="377"/>
    <n v="892"/>
    <n v="78"/>
    <n v="0.78"/>
    <n v="13209377"/>
    <s v="N/A"/>
    <s v="3KVeczHxWg5YFKb0gS62f2"/>
    <n v="4432"/>
    <s v="Halcyon Days"/>
    <d v="2013-01-01T00:00:00"/>
    <n v="4756"/>
    <n v="79.266666666666666"/>
    <n v="6.6055555555555552"/>
    <n v="21"/>
    <s v="album"/>
    <s v="Album"/>
    <n v="385"/>
  </r>
  <r>
    <s v="3yiyZW5sYNg3VvIejh10sK"/>
    <n v="3790"/>
    <s v="Year Zero"/>
    <n v="6"/>
    <n v="57"/>
    <n v="0.56999999999999995"/>
    <b v="1"/>
    <n v="1"/>
    <x v="1014"/>
    <n v="3286"/>
    <n v="73"/>
    <n v="0.73"/>
    <n v="3771062"/>
    <s v="metal, hard rock"/>
    <s v="32CbQps06lUasiux6N8tP3"/>
    <n v="4433"/>
    <s v="Infestissumam"/>
    <d v="2013-01-01T00:00:00"/>
    <n v="4756"/>
    <n v="79.266666666666666"/>
    <n v="6.6055555555555552"/>
    <n v="10"/>
    <s v="album"/>
    <s v="Album"/>
    <n v="583"/>
  </r>
  <r>
    <s v="0s0JMUkb2WCxIJsRB3G7Hd"/>
    <n v="7756"/>
    <s v="Dear Darlin'"/>
    <n v="4"/>
    <n v="57"/>
    <n v="0.56999999999999995"/>
    <b v="0"/>
    <n v="0"/>
    <x v="605"/>
    <n v="1610"/>
    <n v="62"/>
    <n v="0.62"/>
    <n v="3186602"/>
    <s v="N/A"/>
    <s v="5kU9rWhYr4MmPmaGYP5z4v"/>
    <n v="1610"/>
    <s v="Right Place Right Time (Expanded Edition)"/>
    <d v="2012-11-26T00:00:00"/>
    <n v="4792"/>
    <n v="79.86666666666666"/>
    <n v="6.655555555555555"/>
    <n v="24"/>
    <s v="album"/>
    <s v="Album"/>
    <n v="343"/>
  </r>
  <r>
    <s v="5JaqApg5415jtjdyjY3wa9"/>
    <n v="1659"/>
    <s v="Valerie"/>
    <n v="10"/>
    <n v="57"/>
    <n v="0.56999999999999995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77"/>
  </r>
  <r>
    <s v="7gJtmLyPTwKzhGzMBXtuXH"/>
    <n v="2043"/>
    <s v="Red"/>
    <n v="2"/>
    <n v="57"/>
    <n v="0.56999999999999995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71"/>
  </r>
  <r>
    <s v="5fEql5cR2hjR6wPGUPiEEb"/>
    <n v="5759"/>
    <s v="Na Na Na"/>
    <n v="17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09"/>
  </r>
  <r>
    <s v="147ximWPJObFNQ4M1AhFox"/>
    <n v="6752"/>
    <s v="Stand Up"/>
    <n v="14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291"/>
  </r>
  <r>
    <s v="1KNEo25B740JX8ZcphK4Xm"/>
    <n v="4501"/>
    <s v="Stole My Heart"/>
    <n v="13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42"/>
  </r>
  <r>
    <s v="4yVPaA6DOfwbqZIQNv4G5U"/>
    <n v="6565"/>
    <s v="I Should Have Kissed You"/>
    <n v="18"/>
    <n v="57"/>
    <n v="0.5699999999999999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59"/>
  </r>
  <r>
    <s v="5MIMD5WMooNWe8QsMqCrE8"/>
    <n v="2034"/>
    <s v="I Want"/>
    <n v="9"/>
    <n v="57"/>
    <n v="0.56999999999999995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289"/>
  </r>
  <r>
    <s v="59RSrxkSKSixEWBAIvE5Wa"/>
    <n v="7188"/>
    <s v="Starships"/>
    <n v="10"/>
    <n v="57"/>
    <n v="0.56999999999999995"/>
    <b v="1"/>
    <n v="1"/>
    <x v="401"/>
    <n v="958"/>
    <n v="84"/>
    <n v="0.84"/>
    <n v="34293318"/>
    <s v="N/A"/>
    <s v="6fABwONLawdFjkDpLx41j8"/>
    <n v="3541"/>
    <s v="Pink Friday ... Roman Reloaded (Deluxe)"/>
    <d v="2012-01-01T00:00:00"/>
    <n v="5122"/>
    <n v="85.36666666666666"/>
    <n v="7.113888888888888"/>
    <n v="21"/>
    <s v="album"/>
    <s v="Album"/>
    <n v="351"/>
  </r>
  <r>
    <s v="1SbqxemPdwGlvmirtQVkCU"/>
    <n v="643"/>
    <s v="Summit (feat. Ellie Goulding)"/>
    <n v="7"/>
    <n v="57"/>
    <n v="0.56999999999999995"/>
    <b v="0"/>
    <n v="0"/>
    <x v="1243"/>
    <n v="4443"/>
    <n v="74"/>
    <n v="0.74"/>
    <n v="7528373"/>
    <s v="dubstep, edm, electro, electronic"/>
    <s v="5XJ2NeBxZP3HFM8VoBQEUe"/>
    <n v="4443"/>
    <s v="Bangarang EP"/>
    <d v="2011-12-27T00:00:00"/>
    <n v="5127"/>
    <n v="85.45"/>
    <n v="7.1208333333333336"/>
    <n v="8"/>
    <s v="single"/>
    <s v="Single"/>
    <n v="623"/>
  </r>
  <r>
    <s v="6k8kLJFmWkHaTbSLUhJ3H0"/>
    <n v="7317"/>
    <s v="Skinny Love"/>
    <n v="2"/>
    <n v="57"/>
    <n v="0.56999999999999995"/>
    <b v="0"/>
    <n v="0"/>
    <x v="658"/>
    <n v="1790"/>
    <n v="68"/>
    <n v="0.68"/>
    <n v="3737128"/>
    <s v="N/A"/>
    <s v="2dpWqqBl9Faf0Bfo8q4F5u"/>
    <n v="4444"/>
    <s v="Birdy"/>
    <d v="2011-11-04T00:00:00"/>
    <n v="5180"/>
    <n v="86.333333333333329"/>
    <n v="7.1944444444444438"/>
    <n v="12"/>
    <s v="album"/>
    <s v="Album"/>
    <n v="335"/>
  </r>
  <r>
    <s v="2m17BTWlZq0wtS9cpJsCfM"/>
    <n v="654"/>
    <s v="Kill Of The Night"/>
    <n v="4"/>
    <n v="57"/>
    <n v="0.56999999999999995"/>
    <b v="0"/>
    <n v="0"/>
    <x v="1244"/>
    <n v="4445"/>
    <n v="47"/>
    <n v="0.47"/>
    <n v="198507"/>
    <s v="N/A"/>
    <s v="2HtT4gawEGgOvAPUO7tiU2"/>
    <n v="4445"/>
    <s v="Gravel &amp; Wine"/>
    <d v="2011-06-30T00:00:00"/>
    <n v="5307"/>
    <n v="88.45"/>
    <n v="7.3708333333333336"/>
    <n v="12"/>
    <s v="album"/>
    <s v="Album"/>
    <n v="342"/>
  </r>
  <r>
    <s v="2hw47GMKL6LXwp5BJgPxXf"/>
    <n v="1609"/>
    <s v="He Won't Go"/>
    <n v="6"/>
    <n v="57"/>
    <n v="0.56999999999999995"/>
    <b v="0"/>
    <n v="0"/>
    <x v="103"/>
    <n v="195"/>
    <n v="83"/>
    <n v="0.83"/>
    <n v="66720643"/>
    <s v="soft pop"/>
    <s v="5duyQokC4FMcWPYTV9Gpf9"/>
    <n v="454"/>
    <s v="21"/>
    <d v="2011-01-24T00:00:00"/>
    <n v="5464"/>
    <n v="91.066666666666663"/>
    <n v="7.5888888888888886"/>
    <n v="11"/>
    <s v="album"/>
    <s v="Album"/>
    <n v="463"/>
  </r>
  <r>
    <s v="5n44Y1e8exufbm9mmAvopf"/>
    <n v="5430"/>
    <s v="Goodbye Brother"/>
    <n v="3"/>
    <n v="57"/>
    <n v="0.56999999999999995"/>
    <b v="0"/>
    <n v="0"/>
    <x v="1132"/>
    <n v="3886"/>
    <n v="65"/>
    <n v="0.65"/>
    <n v="718254"/>
    <s v="soundtrack"/>
    <s v="5P9JZJW0itEaDK5RfWiSuZ"/>
    <n v="3886"/>
    <s v="Game Of Thrones (Music From The HBO Series)"/>
    <d v="2011-01-01T00:00:00"/>
    <n v="5487"/>
    <n v="91.45"/>
    <n v="7.6208333333333336"/>
    <n v="29"/>
    <s v="album"/>
    <s v="Album"/>
    <n v="312"/>
  </r>
  <r>
    <s v="5q8oybjZelukF4h0CzSUN9"/>
    <n v="2081"/>
    <s v="Scary Monsters and Nice Sprites"/>
    <n v="2"/>
    <n v="57"/>
    <n v="0.56999999999999995"/>
    <b v="0"/>
    <n v="0"/>
    <x v="1243"/>
    <n v="4443"/>
    <n v="74"/>
    <n v="0.74"/>
    <n v="7528373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06"/>
  </r>
  <r>
    <s v="4MKzCHlZvkwJOQRNkdw4zq"/>
    <n v="5481"/>
    <s v="Sexy Chick (feat. Akon)"/>
    <n v="1"/>
    <n v="57"/>
    <n v="0.56999999999999995"/>
    <b v="0"/>
    <n v="0"/>
    <x v="126"/>
    <n v="239"/>
    <n v="87"/>
    <n v="0.87"/>
    <n v="27143729"/>
    <s v="edm"/>
    <s v="5bRrEsH3Mjl8O0lpUgdIHI"/>
    <n v="4449"/>
    <s v="One More Love"/>
    <d v="2010-11-22T00:00:00"/>
    <n v="5527"/>
    <n v="92.11666666666666"/>
    <n v="7.676388888888888"/>
    <n v="8"/>
    <s v="album"/>
    <s v="Album"/>
    <n v="323"/>
  </r>
  <r>
    <s v="0xcl9XT60Siji6CSG4y6nb"/>
    <n v="4802"/>
    <s v="Club Can't Handle Me (feat. David Guetta) - From the Step Up 3D Soundtrack"/>
    <n v="1"/>
    <n v="57"/>
    <n v="0.56999999999999995"/>
    <b v="0"/>
    <n v="0"/>
    <x v="176"/>
    <n v="362"/>
    <n v="79"/>
    <n v="0.79"/>
    <n v="8973505"/>
    <s v="N/A"/>
    <s v="7jMD1nIwIuawGyiOyRrIp8"/>
    <n v="4450"/>
    <s v="Club Can't Handle Me"/>
    <d v="2010-06-28T00:00:00"/>
    <n v="5674"/>
    <n v="94.566666666666663"/>
    <n v="7.8805555555555555"/>
    <n v="2"/>
    <s v="single"/>
    <s v="Single"/>
    <n v="387"/>
  </r>
  <r>
    <s v="0XXyGdcVEHZ6CnmAlNsqKl"/>
    <n v="4106"/>
    <s v="This Ain't a Love Song"/>
    <n v="1"/>
    <n v="57"/>
    <n v="0.56999999999999995"/>
    <b v="0"/>
    <n v="0"/>
    <x v="1028"/>
    <n v="3391"/>
    <n v="52"/>
    <n v="0.52"/>
    <n v="351324"/>
    <s v="N/A"/>
    <s v="6qw0EJCehUrx573mxhZds2"/>
    <n v="4451"/>
    <s v="Everybody Wants To Be On TV"/>
    <d v="2010-06-23T00:00:00"/>
    <n v="5679"/>
    <n v="94.65"/>
    <n v="7.8875000000000002"/>
    <n v="12"/>
    <s v="album"/>
    <s v="Album"/>
    <n v="351"/>
  </r>
  <r>
    <s v="7kNlRLC9PEH8nXMVawssMx"/>
    <n v="3624"/>
    <s v="Won't Back Down"/>
    <n v="4"/>
    <n v="57"/>
    <n v="0.56999999999999995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43"/>
  </r>
  <r>
    <s v="5Ve4qBYAThGLTOva0hhoTa"/>
    <n v="6409"/>
    <s v="So Bad"/>
    <n v="13"/>
    <n v="57"/>
    <n v="0.56999999999999995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42"/>
  </r>
  <r>
    <s v="3DDBW9yeXc0RQUAOBeKYti"/>
    <n v="5652"/>
    <s v="Cheers (Drink To That)"/>
    <n v="3"/>
    <n v="57"/>
    <n v="0.5699999999999999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36"/>
  </r>
  <r>
    <s v="0S7XIu0dn63ayGxjefd5It"/>
    <n v="1154"/>
    <s v="Forbidden Friendship"/>
    <n v="8"/>
    <n v="57"/>
    <n v="0.56999999999999995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418"/>
  </r>
  <r>
    <s v="0f7nr5Np1wncQTrePQk6cA"/>
    <n v="1875"/>
    <s v="Let's Be Friends"/>
    <n v="9"/>
    <n v="57"/>
    <n v="0.56999999999999995"/>
    <b v="0"/>
    <n v="0"/>
    <x v="1245"/>
    <n v="4456"/>
    <n v="41"/>
    <n v="0.41"/>
    <n v="764468"/>
    <s v="N/A"/>
    <s v="6Zs112smkr43sppKMYYFLd"/>
    <n v="4456"/>
    <s v="Fight Or Flight (Bonus Track Version)"/>
    <d v="2010-01-01T00:00:00"/>
    <n v="5852"/>
    <n v="97.533333333333331"/>
    <n v="8.1277777777777782"/>
    <n v="12"/>
    <s v="album"/>
    <s v="Album"/>
    <n v="301"/>
  </r>
  <r>
    <s v="0GLfodYacy3BJE7AI3A8en"/>
    <n v="7335"/>
    <s v="Man Down"/>
    <n v="7"/>
    <n v="57"/>
    <n v="0.5699999999999999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45"/>
  </r>
  <r>
    <s v="0uNMe6UEqe9uGazPgUGnLD"/>
    <n v="6244"/>
    <s v="Paparazzi"/>
    <n v="3"/>
    <n v="57"/>
    <n v="0.56999999999999995"/>
    <b v="1"/>
    <n v="1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47"/>
  </r>
  <r>
    <s v="6QNphn62YKaHG1hrnPSoHi"/>
    <n v="2225"/>
    <s v="A Gangster's Wife"/>
    <n v="2"/>
    <n v="57"/>
    <n v="0.56999999999999995"/>
    <b v="1"/>
    <n v="1"/>
    <x v="1246"/>
    <n v="4459"/>
    <n v="45"/>
    <n v="0.45"/>
    <n v="213395"/>
    <s v="latin hip hop, mexican hip hop"/>
    <s v="3alkenV3DutbhsbuFhqq79"/>
    <n v="4459"/>
    <s v="Smile Now Cry Never"/>
    <d v="2008-07-01T00:00:00"/>
    <n v="6401"/>
    <n v="106.68333333333334"/>
    <n v="8.8902777777777775"/>
    <n v="15"/>
    <s v="album"/>
    <s v="Album"/>
    <n v="382"/>
  </r>
  <r>
    <s v="2wbN4OiwGcUXXpR6xKkugA"/>
    <n v="4322"/>
    <s v="One Day"/>
    <n v="12"/>
    <n v="57"/>
    <n v="0.56999999999999995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402"/>
  </r>
  <r>
    <s v="1FL7eUG80aeUeyMO2N4btN"/>
    <n v="2406"/>
    <s v="Mission: Impossible Theme"/>
    <n v="1"/>
    <n v="57"/>
    <n v="0.56999999999999995"/>
    <b v="0"/>
    <n v="0"/>
    <x v="1027"/>
    <n v="3389"/>
    <n v="63"/>
    <n v="0.63"/>
    <n v="430274"/>
    <s v="soundtrack"/>
    <s v="1FuLQGtfibFyfzSDDiEUhK"/>
    <n v="4461"/>
    <s v="Mission: Impossible III (Music From The Original Motion Picture Soundtrack)"/>
    <d v="2006-05-08T00:00:00"/>
    <n v="7186"/>
    <n v="119.76666666666667"/>
    <n v="9.9805555555555561"/>
    <n v="21"/>
    <s v="album"/>
    <s v="Album"/>
    <n v="86"/>
  </r>
  <r>
    <s v="1NhDv99nTtRm37rZpoH7Ix"/>
    <n v="8310"/>
    <s v="Harvest Dawn"/>
    <n v="4"/>
    <n v="57"/>
    <n v="0.56999999999999995"/>
    <b v="0"/>
    <n v="0"/>
    <x v="997"/>
    <n v="3212"/>
    <n v="65"/>
    <n v="0.65"/>
    <n v="189122"/>
    <s v="medieval, soundtrack"/>
    <s v="7cTbjqfofNfUq5eIlicTXk"/>
    <n v="4462"/>
    <s v="The Elder Scrolls IV: Oblivion: Original Game Soundtrack"/>
    <d v="2006-03-20T00:00:00"/>
    <n v="7235"/>
    <n v="120.58333333333333"/>
    <n v="10.048611111111111"/>
    <n v="25"/>
    <s v="album"/>
    <s v="Album"/>
    <n v="285"/>
  </r>
  <r>
    <s v="4JKwW0A2OQeAUpYZd99Lfo"/>
    <n v="3018"/>
    <s v="Let's Ride"/>
    <n v="6"/>
    <n v="57"/>
    <n v="0.56999999999999995"/>
    <b v="1"/>
    <n v="1"/>
    <x v="260"/>
    <n v="574"/>
    <n v="70"/>
    <n v="0.7"/>
    <n v="5199185"/>
    <s v="west coast hip hop"/>
    <s v="0GKZO3H9pNVgTuhwCJ7TJp"/>
    <n v="4463"/>
    <s v="Doctor's Advocate"/>
    <d v="2006-01-01T00:00:00"/>
    <n v="7313"/>
    <n v="121.88333333333334"/>
    <n v="10.156944444444445"/>
    <n v="16"/>
    <s v="album"/>
    <s v="Album"/>
    <n v="396"/>
  </r>
  <r>
    <s v="7gF9RfiO8nBhFhBkLuiUrb"/>
    <n v="6672"/>
    <s v="Breaking Free"/>
    <n v="8"/>
    <n v="57"/>
    <n v="0.56999999999999995"/>
    <b v="0"/>
    <n v="0"/>
    <x v="1247"/>
    <n v="4464"/>
    <n v="59"/>
    <n v="0.59"/>
    <n v="133868"/>
    <s v="N/A"/>
    <s v="1gquVtfIDwZKamEZtJL8qe"/>
    <n v="4464"/>
    <s v="High School Musical Original Soundtrack"/>
    <d v="2006-01-01T00:00:00"/>
    <n v="7313"/>
    <n v="121.88333333333334"/>
    <n v="10.156944444444445"/>
    <n v="13"/>
    <s v="compilation"/>
    <s v="Compilation"/>
    <n v="345"/>
  </r>
  <r>
    <s v="3VLCtStwYsAL4LKZgeUvy3"/>
    <n v="4994"/>
    <s v="When I Get Where I'm Going (feat. Dolly Parton)"/>
    <n v="12"/>
    <n v="57"/>
    <n v="0.56999999999999995"/>
    <b v="0"/>
    <n v="0"/>
    <x v="1031"/>
    <n v="3395"/>
    <n v="64"/>
    <n v="0.64"/>
    <n v="2898320"/>
    <s v="country"/>
    <s v="32LSfRBN2QI84fkkVX0edr"/>
    <n v="3395"/>
    <s v="Time Well Wasted"/>
    <d v="2005-08-16T00:00:00"/>
    <n v="7451"/>
    <n v="124.18333333333334"/>
    <n v="10.348611111111111"/>
    <n v="21"/>
    <s v="album"/>
    <s v="Album"/>
    <n v="411"/>
  </r>
  <r>
    <s v="13yEuYLJYxPCLJR0KNOqpk"/>
    <n v="3456"/>
    <s v="High"/>
    <n v="1"/>
    <n v="57"/>
    <n v="0.56999999999999995"/>
    <b v="0"/>
    <n v="0"/>
    <x v="562"/>
    <n v="1473"/>
    <n v="70"/>
    <n v="0.7"/>
    <n v="3297399"/>
    <s v="N/A"/>
    <s v="1ekaxA9Q5GzUPCepx4wzMF"/>
    <n v="1473"/>
    <s v="Back to Bedlam"/>
    <d v="2005-08-08T00:00:00"/>
    <n v="7459"/>
    <n v="124.31666666666666"/>
    <n v="10.359722222222222"/>
    <n v="10"/>
    <s v="album"/>
    <s v="Album"/>
    <n v="405"/>
  </r>
  <r>
    <s v="0jQ4Nb9ylfUheLP9EOpOFk"/>
    <n v="6001"/>
    <s v="Popcorn"/>
    <n v="3"/>
    <n v="57"/>
    <n v="0.56999999999999995"/>
    <b v="0"/>
    <n v="0"/>
    <x v="795"/>
    <n v="2353"/>
    <n v="58"/>
    <n v="0.57999999999999996"/>
    <n v="694334"/>
    <s v="N/A"/>
    <s v="6dhqlbbOqTKD5xbN3iRqlY"/>
    <n v="2353"/>
    <s v="Crazy Frog presents Crazy Hits"/>
    <d v="2005-08-01T00:00:00"/>
    <n v="7466"/>
    <n v="124.43333333333334"/>
    <n v="10.369444444444445"/>
    <n v="16"/>
    <s v="album"/>
    <s v="Album"/>
    <n v="32"/>
  </r>
  <r>
    <s v="1woL1W9wp2tKz9cFyc4NUm"/>
    <n v="1857"/>
    <s v="Double Trouble"/>
    <n v="5"/>
    <n v="57"/>
    <n v="0.56999999999999995"/>
    <b v="0"/>
    <n v="0"/>
    <x v="1032"/>
    <n v="3400"/>
    <n v="70"/>
    <n v="0.7"/>
    <n v="1604690"/>
    <s v="soundtrack"/>
    <s v="7DDls7RWrCLvZgTVCJgfcq"/>
    <n v="4188"/>
    <s v="Harry Potter and the Prisoner of Azkaban / Original Motion Picture Soundtrack"/>
    <d v="2004-05-25T00:00:00"/>
    <n v="7899"/>
    <n v="131.65"/>
    <n v="10.970833333333333"/>
    <n v="21"/>
    <s v="compilation"/>
    <s v="Compilation"/>
    <n v="162"/>
  </r>
  <r>
    <s v="6DHYWelHYuynVVPv2m58wl"/>
    <n v="4469"/>
    <s v="A Way of Life"/>
    <n v="1"/>
    <n v="57"/>
    <n v="0.56999999999999995"/>
    <b v="0"/>
    <n v="0"/>
    <x v="662"/>
    <n v="1807"/>
    <n v="77"/>
    <n v="0.77"/>
    <n v="4779199"/>
    <s v="soundtrack"/>
    <s v="1EqLdtiBSgULHA01ooROeY"/>
    <n v="4469"/>
    <s v="The Last Samurai: Original Motion Picture Score"/>
    <d v="2003-12-02T00:00:00"/>
    <n v="8074"/>
    <n v="134.56666666666666"/>
    <n v="11.213888888888889"/>
    <n v="11"/>
    <s v="album"/>
    <s v="Album"/>
    <n v="806"/>
  </r>
  <r>
    <s v="3AszgPDZd9q0DpDFt4HFBy"/>
    <n v="1221"/>
    <s v="Hey Ya!"/>
    <n v="3"/>
    <n v="57"/>
    <n v="0.56999999999999995"/>
    <b v="1"/>
    <n v="1"/>
    <x v="216"/>
    <n v="468"/>
    <n v="73"/>
    <n v="0.73"/>
    <n v="3382362"/>
    <s v="southern hip hop, hip hop"/>
    <s v="7etFl9qeqjD0luC40JAg8l"/>
    <n v="4470"/>
    <s v="The Way You Move / Hey Ya!"/>
    <d v="2003-06-30T00:00:00"/>
    <n v="8229"/>
    <n v="137.15"/>
    <n v="11.429166666666667"/>
    <n v="4"/>
    <s v="single"/>
    <s v="Single"/>
    <n v="398"/>
  </r>
  <r>
    <s v="6HZdbb05lEXLvcmee3ZXO2"/>
    <n v="5858"/>
    <s v="Don't Stay"/>
    <n v="2"/>
    <n v="57"/>
    <n v="0.56999999999999995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313"/>
  </r>
  <r>
    <s v="0SKjqIViHaXWhmaKuJbMrq"/>
    <n v="1788"/>
    <s v="Sound Of The Underground"/>
    <n v="1"/>
    <n v="57"/>
    <n v="0.56999999999999995"/>
    <b v="0"/>
    <n v="0"/>
    <x v="1248"/>
    <n v="4472"/>
    <n v="51"/>
    <n v="0.51"/>
    <n v="541698"/>
    <s v="N/A"/>
    <s v="5lruCC2nlwy21JwWLpjrrS"/>
    <n v="4472"/>
    <s v="Sound Of The Underground"/>
    <d v="2003-01-01T00:00:00"/>
    <n v="8409"/>
    <n v="140.15"/>
    <n v="11.679166666666667"/>
    <n v="15"/>
    <s v="album"/>
    <s v="Album"/>
    <n v="369"/>
  </r>
  <r>
    <s v="1e3hPMCGrwPXYZ1DQhsiCE"/>
    <m/>
    <s v="Fairytale"/>
    <n v="1"/>
    <n v="57"/>
    <n v="0.56999999999999995"/>
    <b v="0"/>
    <n v="0"/>
    <x v="1249"/>
    <n v="4473"/>
    <n v="56"/>
    <n v="0.56000000000000005"/>
    <n v="153173"/>
    <s v="soundtrack"/>
    <s v="6Hv7UZCLx4kCYZCY0kBbZc"/>
    <n v="4473"/>
    <s v="Shrek (Original Motion Picture Score)"/>
    <d v="2001-12-04T00:00:00"/>
    <n v="8802"/>
    <n v="146.69999999999999"/>
    <n v="12.225"/>
    <n v="27"/>
    <s v="album"/>
    <s v="Album"/>
    <n v="144"/>
  </r>
  <r>
    <s v="4XYsx8ga3fGwEFOOcauPZC"/>
    <m/>
    <s v="Return of the Tres"/>
    <n v="3"/>
    <n v="57"/>
    <n v="0.56999999999999995"/>
    <b v="1"/>
    <n v="1"/>
    <x v="1250"/>
    <n v="4474"/>
    <n v="53"/>
    <n v="0.53"/>
    <n v="280454"/>
    <s v="latin hip hop, mexican hip hop"/>
    <s v="3itgpr1oO3ADqiofkIWBQ9"/>
    <n v="4474"/>
    <s v="Merry Go Round"/>
    <d v="2001-03-18T00:00:00"/>
    <n v="9063"/>
    <n v="151.05000000000001"/>
    <n v="12.5875"/>
    <n v="15"/>
    <s v="album"/>
    <s v="Album"/>
    <n v="424"/>
  </r>
  <r>
    <s v="5e0O7MjhNHq9G67qDFM8nR"/>
    <m/>
    <s v="Monsters, Inc."/>
    <n v="2"/>
    <n v="57"/>
    <n v="0.56999999999999995"/>
    <b v="0"/>
    <n v="0"/>
    <x v="1251"/>
    <n v="4475"/>
    <n v="59"/>
    <n v="0.59"/>
    <n v="267614"/>
    <s v="N/A"/>
    <s v="7hguux6E8wOGlNsKnZB6Sz"/>
    <n v="4475"/>
    <s v="Monsters, Inc. (Original Motion Picture Soundtrack)"/>
    <d v="2001-01-01T00:00:00"/>
    <n v="9139"/>
    <n v="152.31666666666666"/>
    <n v="12.693055555555555"/>
    <n v="25"/>
    <s v="album"/>
    <s v="Album"/>
    <n v="21"/>
  </r>
  <r>
    <s v="1RNtm45kw0hPMBz7gKiIYu"/>
    <m/>
    <s v="Everything's Not Lost - Includes Hidden Track 'Life Is For Living'"/>
    <n v="10"/>
    <n v="57"/>
    <n v="0.56999999999999995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727"/>
  </r>
  <r>
    <s v="4qzoHxgp42ylb18ga1SWTL"/>
    <m/>
    <s v="Parachutes"/>
    <n v="7"/>
    <n v="57"/>
    <n v="0.56999999999999995"/>
    <b v="0"/>
    <n v="0"/>
    <x v="22"/>
    <n v="45"/>
    <n v="88"/>
    <n v="0.88"/>
    <n v="60804949"/>
    <s v="N/A"/>
    <s v="6ZG5lRT77aJ3btmArcykra"/>
    <n v="45"/>
    <s v="Parachutes"/>
    <d v="2000-07-10T00:00:00"/>
    <n v="9314"/>
    <n v="155.23333333333332"/>
    <n v="12.93611111111111"/>
    <n v="10"/>
    <s v="album"/>
    <s v="Album"/>
    <n v="77"/>
  </r>
  <r>
    <s v="0EqtsCvcDjEz6svFsaV5HN"/>
    <m/>
    <s v="Save Me"/>
    <n v="9"/>
    <n v="57"/>
    <n v="0.56999999999999995"/>
    <b v="0"/>
    <n v="0"/>
    <x v="1252"/>
    <n v="4478"/>
    <n v="48"/>
    <n v="0.48"/>
    <n v="265205"/>
    <s v="N/A"/>
    <s v="6jbjx0LGKl11H6UtrgS2nV"/>
    <n v="4478"/>
    <s v="Magnolia (Music from the Motion Picture)"/>
    <d v="1999-12-07T00:00:00"/>
    <n v="9530"/>
    <n v="158.83333333333334"/>
    <n v="13.236111111111112"/>
    <n v="13"/>
    <s v="album"/>
    <s v="Album"/>
    <n v="457"/>
  </r>
  <r>
    <s v="47wZfF4OdME3xkIPhhpSSF"/>
    <m/>
    <s v="Gimme Some More"/>
    <n v="10"/>
    <n v="57"/>
    <n v="0.56999999999999995"/>
    <b v="1"/>
    <n v="1"/>
    <x v="1110"/>
    <n v="3753"/>
    <n v="70"/>
    <n v="0.7"/>
    <n v="3167026"/>
    <s v="east coast hip hop"/>
    <s v="4zb4gmGzDYtlWMjmc1NZWW"/>
    <n v="4479"/>
    <s v="Extinction Level Event: The Final World Front"/>
    <d v="1998-06-30T00:00:00"/>
    <n v="10055"/>
    <n v="167.58333333333334"/>
    <n v="13.965277777777779"/>
    <n v="19"/>
    <s v="album"/>
    <s v="Album"/>
    <n v="264"/>
  </r>
  <r>
    <s v="3QvOV1QYPPre7gjppKyeON"/>
    <m/>
    <s v="Pickup Man"/>
    <n v="5"/>
    <n v="57"/>
    <n v="0.56999999999999995"/>
    <b v="0"/>
    <n v="0"/>
    <x v="1253"/>
    <n v="4480"/>
    <n v="57"/>
    <n v="0.56999999999999995"/>
    <n v="911314"/>
    <s v="classic country, country"/>
    <s v="6CUTxBQse7shPPF33yCRd0"/>
    <n v="4480"/>
    <s v="Greatest Hits"/>
    <d v="1998-06-09T00:00:00"/>
    <n v="10076"/>
    <n v="167.93333333333334"/>
    <n v="13.994444444444445"/>
    <n v="12"/>
    <s v="compilation"/>
    <s v="Compilation"/>
    <n v="361"/>
  </r>
  <r>
    <s v="6wnmRxEbwUK7WLyUtiRuT7"/>
    <m/>
    <s v="Fitter Happier"/>
    <n v="7"/>
    <n v="57"/>
    <n v="0.56999999999999995"/>
    <b v="0"/>
    <n v="0"/>
    <x v="44"/>
    <n v="79"/>
    <n v="85"/>
    <n v="0.85"/>
    <n v="13822540"/>
    <s v="art rock, alternative rock"/>
    <s v="6dVIqQ8qmQ5GBnJ9shOYGE"/>
    <n v="79"/>
    <s v="OK Computer"/>
    <d v="1997-05-28T00:00:00"/>
    <n v="10453"/>
    <n v="174.21666666666667"/>
    <n v="14.518055555555556"/>
    <n v="12"/>
    <s v="album"/>
    <s v="Album"/>
    <n v="195"/>
  </r>
  <r>
    <s v="57R1nBluakXaayH9EzgwZa"/>
    <m/>
    <s v="Pearls"/>
    <n v="16"/>
    <n v="57"/>
    <n v="0.56999999999999995"/>
    <b v="0"/>
    <n v="0"/>
    <x v="317"/>
    <n v="711"/>
    <n v="77"/>
    <n v="0.77"/>
    <n v="5106570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56"/>
  </r>
  <r>
    <s v="6gyxAPdkCJI9lj3J1IhW5z"/>
    <m/>
    <s v="Love Is Stronger Than Pride"/>
    <n v="8"/>
    <n v="57"/>
    <n v="0.56999999999999995"/>
    <b v="0"/>
    <n v="0"/>
    <x v="317"/>
    <n v="711"/>
    <n v="77"/>
    <n v="0.77"/>
    <n v="5111573"/>
    <s v="N/A"/>
    <s v="3uSWaQxJAdm5MWKQkQJNoK"/>
    <n v="711"/>
    <s v="The Best of Sade"/>
    <d v="1994-10-31T00:00:00"/>
    <n v="11393"/>
    <n v="189.88333333333333"/>
    <n v="15.823611111111111"/>
    <n v="16"/>
    <s v="compilation"/>
    <s v="Compilation"/>
    <n v="43"/>
  </r>
  <r>
    <s v="0DBIL8arX0Zo6eAuxNIpik"/>
    <m/>
    <s v="Bump n' Grind"/>
    <n v="2"/>
    <n v="57"/>
    <n v="0.56999999999999995"/>
    <b v="0"/>
    <n v="0"/>
    <x v="889"/>
    <n v="2709"/>
    <n v="66"/>
    <n v="0.66"/>
    <n v="2485444"/>
    <s v="r&amp;b"/>
    <s v="11UWeyxXNreHeZwEViqs3y"/>
    <n v="4484"/>
    <s v="12 Play"/>
    <d v="1993-11-07T00:00:00"/>
    <n v="11751"/>
    <n v="195.85"/>
    <n v="16.320833333333333"/>
    <n v="12"/>
    <s v="album"/>
    <s v="Album"/>
    <n v="426"/>
  </r>
  <r>
    <s v="1LwP9g1Hjbs64jXM2Qsxry"/>
    <m/>
    <s v="Just Like Honey"/>
    <n v="1"/>
    <n v="57"/>
    <n v="0.56999999999999995"/>
    <b v="0"/>
    <n v="0"/>
    <x v="1254"/>
    <n v="4485"/>
    <n v="50"/>
    <n v="0.5"/>
    <n v="545766"/>
    <s v="shoegaze, post-punk, dream pop, noise rock, new wave"/>
    <s v="2t1hVEwp82QebO7lq21Vto"/>
    <n v="4485"/>
    <s v="Psychocandy (Expanded Version)"/>
    <d v="1985-11-18T00:00:00"/>
    <n v="14662"/>
    <n v="244.36666666666667"/>
    <n v="20.363888888888891"/>
    <n v="27"/>
    <s v="album"/>
    <s v="Album"/>
    <n v="304"/>
  </r>
  <r>
    <s v="2jtUGFsqanQ82zqDlhiKIp"/>
    <m/>
    <s v="She Came In Through The Bathroom Window - Remastered 2009"/>
    <n v="13"/>
    <n v="57"/>
    <n v="0.56999999999999995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97"/>
  </r>
  <r>
    <s v="1rxoyGj1QuPoVi8fOft1Kt"/>
    <m/>
    <s v="Because - Remastered 2009"/>
    <n v="8"/>
    <n v="57"/>
    <n v="0.56999999999999995"/>
    <b v="0"/>
    <n v="0"/>
    <x v="226"/>
    <n v="482"/>
    <n v="82"/>
    <n v="0.82"/>
    <n v="30714318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76"/>
  </r>
  <r>
    <s v="7hH6xRAqH9yCkPfRVDGHrt"/>
    <n v="8422"/>
    <s v="Wall Flowers"/>
    <n v="1"/>
    <n v="56"/>
    <n v="0.56000000000000005"/>
    <b v="0"/>
    <n v="0"/>
    <x v="1255"/>
    <n v="4488"/>
    <n v="45"/>
    <n v="0.45"/>
    <n v="73003"/>
    <s v="N/A"/>
    <s v="6JNlu1MYZPrJTU7KC3wJj8"/>
    <n v="4488"/>
    <s v="Wall Flowers"/>
    <d v="2025-09-29T00:00:00"/>
    <n v="102"/>
    <n v="1.7"/>
    <n v="0.14166666666666666"/>
    <n v="1"/>
    <s v="single"/>
    <s v="Single"/>
    <n v="3"/>
  </r>
  <r>
    <s v="51opBUruRqfn4bgIuf5nwU"/>
    <n v="6534"/>
    <s v="The Beast"/>
    <n v="15"/>
    <n v="56"/>
    <n v="0.56000000000000005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39"/>
  </r>
  <r>
    <s v="3Q5b9lTrxvv6f8jLX4M6VJ"/>
    <n v="3334"/>
    <s v="Amen"/>
    <n v="1"/>
    <n v="56"/>
    <n v="0.56000000000000005"/>
    <b v="0"/>
    <n v="0"/>
    <x v="192"/>
    <n v="388"/>
    <n v="75"/>
    <n v="0.75"/>
    <n v="1448613"/>
    <s v="N/A"/>
    <s v="5Rqj746qniBVcnLT4QglB5"/>
    <n v="4490"/>
    <s v="Amen"/>
    <d v="2025-04-24T00:00:00"/>
    <n v="260"/>
    <n v="4.333333333333333"/>
    <n v="0.3611111111111111"/>
    <n v="1"/>
    <s v="single"/>
    <s v="Single"/>
    <n v="329"/>
  </r>
  <r>
    <s v="5urzAWsnWOGUb6n9wC1mSj"/>
    <n v="845"/>
    <s v="Man on a Bench (Um Um Um)"/>
    <n v="1"/>
    <n v="56"/>
    <n v="0.56000000000000005"/>
    <b v="0"/>
    <n v="0"/>
    <x v="975"/>
    <n v="3099"/>
    <n v="61"/>
    <n v="0.61"/>
    <n v="26095"/>
    <s v="N/A"/>
    <s v="79Ht9PvRwOOPPEKvo15uc4"/>
    <n v="4491"/>
    <s v="Man on a Bench (Um Um Um)"/>
    <d v="2025-04-10T00:00:00"/>
    <n v="274"/>
    <n v="4.5666666666666664"/>
    <n v="0.38055555555555554"/>
    <n v="1"/>
    <s v="single"/>
    <s v="Single"/>
    <n v="224"/>
  </r>
  <r>
    <s v="2UYAifrQTyJCocTAHk1uS8"/>
    <n v="7591"/>
    <s v="Red Velvet (with Ari Abdul)"/>
    <n v="1"/>
    <n v="56"/>
    <n v="0.56000000000000005"/>
    <b v="0"/>
    <n v="0"/>
    <x v="1256"/>
    <n v="4492"/>
    <n v="61"/>
    <n v="0.61"/>
    <n v="288264"/>
    <s v="N/A"/>
    <s v="5OmgLcynomYwAYCDK7wa4Q"/>
    <n v="4492"/>
    <s v="Red Velvet (with Ari Abdul)"/>
    <d v="2025-01-24T00:00:00"/>
    <n v="350"/>
    <n v="5.833333333333333"/>
    <n v="0.4861111111111111"/>
    <n v="1"/>
    <s v="single"/>
    <s v="Single"/>
    <n v="31"/>
  </r>
  <r>
    <s v="60zEl2cvjjtDhzF78snIYr"/>
    <n v="693"/>
    <s v="Law Tigi"/>
    <n v="3"/>
    <n v="56"/>
    <n v="0.56000000000000005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2"/>
  </r>
  <r>
    <s v="0qFEjRouLznAGsMpDPnjzy"/>
    <n v="7786"/>
    <s v="nothing to u"/>
    <n v="6"/>
    <n v="56"/>
    <n v="0.56000000000000005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46"/>
  </r>
  <r>
    <s v="1sqXfPaRD7npnH712RZQAF"/>
    <n v="908"/>
    <s v="Have The Heart (Feat. Dolly Parton)"/>
    <n v="5"/>
    <n v="56"/>
    <n v="0.56000000000000005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5"/>
  </r>
  <r>
    <s v="4rhSYWoLaBbkQccjme9UOJ"/>
    <n v="6489"/>
    <s v="Never Love You Again (Feat. Sierra Ferrell)"/>
    <n v="12"/>
    <n v="56"/>
    <n v="0.56000000000000005"/>
    <b v="0"/>
    <n v="0"/>
    <x v="93"/>
    <n v="175"/>
    <n v="86"/>
    <n v="0.86"/>
    <n v="47722935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11"/>
  </r>
  <r>
    <s v="1OQxJiHrr5HAmTaqAhn39c"/>
    <n v="6696"/>
    <s v="The Future Is A Foreign Land"/>
    <n v="1"/>
    <n v="56"/>
    <n v="0.56000000000000005"/>
    <b v="0"/>
    <n v="0"/>
    <x v="1014"/>
    <n v="3286"/>
    <n v="73"/>
    <n v="0.73"/>
    <n v="3770138"/>
    <s v="metal, hard rock"/>
    <s v="6jSNCcxIIB0ccyTgOJ2y1F"/>
    <n v="4497"/>
    <s v="The Future Is A Foreign Land"/>
    <d v="2024-06-21T00:00:00"/>
    <n v="567"/>
    <n v="9.4499999999999993"/>
    <n v="0.78749999999999998"/>
    <n v="1"/>
    <s v="single"/>
    <s v="Single"/>
    <n v="375"/>
  </r>
  <r>
    <s v="1xwvjqcwflD2NEqRCNcCo2"/>
    <n v="2111"/>
    <s v="WTFYM"/>
    <n v="16"/>
    <n v="56"/>
    <n v="0.56000000000000005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487"/>
  </r>
  <r>
    <s v="57ELn9TPDIhrpl0dasS465"/>
    <n v="8044"/>
    <s v="Claustrophobic"/>
    <n v="5"/>
    <n v="56"/>
    <n v="0.56000000000000005"/>
    <b v="1"/>
    <n v="1"/>
    <x v="193"/>
    <n v="389"/>
    <n v="88"/>
    <n v="0.88"/>
    <n v="22682234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7"/>
  </r>
  <r>
    <s v="0Nfh4u0J4bajcyp5pzaWCx"/>
    <n v="7284"/>
    <s v="Used To Be Young"/>
    <n v="1"/>
    <n v="56"/>
    <n v="0.56000000000000005"/>
    <b v="0"/>
    <n v="0"/>
    <x v="123"/>
    <n v="234"/>
    <n v="81"/>
    <n v="0.81"/>
    <n v="26561582"/>
    <s v="country pop, rock, hip hop, experimental"/>
    <s v="1Ev3d9zcHORaPdzCQnWFrA"/>
    <n v="4500"/>
    <s v="Used To Be Young"/>
    <d v="2023-08-25T00:00:00"/>
    <n v="868"/>
    <n v="14.466666666666667"/>
    <n v="1.2055555555555555"/>
    <n v="1"/>
    <s v="single"/>
    <s v="Single"/>
    <n v="318"/>
  </r>
  <r>
    <s v="26EjM7ZMAnWOKPAuKNOX24"/>
    <n v="5725"/>
    <s v="Laugh It Off"/>
    <n v="17"/>
    <n v="56"/>
    <n v="0.56000000000000005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41"/>
  </r>
  <r>
    <s v="3pI3nzi2Y0Iyj1nATDOeQV"/>
    <n v="2162"/>
    <s v="Mourning"/>
    <n v="5"/>
    <n v="56"/>
    <n v="0.56000000000000005"/>
    <b v="1"/>
    <n v="1"/>
    <x v="93"/>
    <n v="175"/>
    <n v="86"/>
    <n v="0.86"/>
    <n v="47722935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46"/>
  </r>
  <r>
    <s v="6h6HgJ66laDl6bY8W59Jdn"/>
    <n v="5508"/>
    <s v="Ghost Town"/>
    <n v="1"/>
    <n v="56"/>
    <n v="0.56000000000000005"/>
    <b v="0"/>
    <n v="0"/>
    <x v="1258"/>
    <n v="4503"/>
    <n v="60"/>
    <n v="0.6"/>
    <n v="220555"/>
    <s v="slap house"/>
    <s v="29xmDbpP6xSw3Bs1d6YPHa"/>
    <n v="4503"/>
    <s v="Ghost Town"/>
    <d v="2023-04-07T00:00:00"/>
    <n v="1008"/>
    <n v="16.8"/>
    <n v="1.4000000000000001"/>
    <n v="1"/>
    <s v="single"/>
    <s v="Single"/>
    <n v="271"/>
  </r>
  <r>
    <s v="3hU9W3drI6DjpQnvx53osT"/>
    <n v="8128"/>
    <s v="2 seater"/>
    <n v="1"/>
    <n v="56"/>
    <n v="0.56000000000000005"/>
    <b v="1"/>
    <n v="1"/>
    <x v="370"/>
    <n v="872"/>
    <n v="72"/>
    <n v="0.72"/>
    <n v="2133043"/>
    <s v="N/A"/>
    <s v="67CW3pOkOhn5ugepbhxCJ4"/>
    <n v="4504"/>
    <s v="2 seater"/>
    <d v="2023-03-24T00:00:00"/>
    <n v="1022"/>
    <n v="17.033333333333335"/>
    <n v="1.4194444444444445"/>
    <n v="1"/>
    <s v="single"/>
    <s v="Single"/>
    <n v="109"/>
  </r>
  <r>
    <s v="7F96KtKIOWDuK7ElvMLlne"/>
    <n v="7588"/>
    <s v="Above the Clouds"/>
    <n v="1"/>
    <n v="56"/>
    <n v="0.56000000000000005"/>
    <b v="0"/>
    <n v="0"/>
    <x v="975"/>
    <n v="3099"/>
    <n v="61"/>
    <n v="0.61"/>
    <n v="26095"/>
    <s v="N/A"/>
    <s v="0N0hk3tH9gOUDX0NkHIbNl"/>
    <n v="4505"/>
    <s v="Above the Clouds"/>
    <d v="2023-03-16T00:00:00"/>
    <n v="1030"/>
    <n v="17.166666666666668"/>
    <n v="1.4305555555555556"/>
    <n v="1"/>
    <s v="single"/>
    <s v="Single"/>
    <n v="262"/>
  </r>
  <r>
    <s v="2ty6DmPnxVPpEFuB23XM0x"/>
    <n v="8553"/>
    <s v="Kill Bill - Sped Up Version"/>
    <n v="2"/>
    <n v="56"/>
    <n v="0.56000000000000005"/>
    <b v="0"/>
    <n v="0"/>
    <x v="90"/>
    <n v="168"/>
    <n v="87"/>
    <n v="0.87"/>
    <n v="33029522"/>
    <s v="r&amp;b"/>
    <s v="63nEYsFMdabB1qkWCOhsv7"/>
    <n v="4506"/>
    <s v="Kill Bill"/>
    <d v="2023-01-13T00:00:00"/>
    <n v="1092"/>
    <n v="18.2"/>
    <n v="1.5166666666666666"/>
    <n v="4"/>
    <s v="single"/>
    <s v="Single"/>
    <n v="229"/>
  </r>
  <r>
    <s v="5ZQ2slXNqImBi0SdomcjYN"/>
    <n v="5348"/>
    <s v="Back That Up To The Beat - demo version"/>
    <n v="1"/>
    <n v="56"/>
    <n v="0.56000000000000005"/>
    <b v="0"/>
    <n v="0"/>
    <x v="411"/>
    <n v="987"/>
    <n v="78"/>
    <n v="0.78"/>
    <n v="8793654"/>
    <s v="N/A"/>
    <s v="2gDxombRu8s5Acs8EPKpqt"/>
    <n v="4507"/>
    <s v="Back That Up To The Beat"/>
    <d v="2022-12-30T00:00:00"/>
    <n v="1106"/>
    <n v="18.433333333333334"/>
    <n v="1.5361111111111112"/>
    <n v="2"/>
    <s v="single"/>
    <s v="Single"/>
    <n v="352"/>
  </r>
  <r>
    <s v="7dstLFiyNkxcLJVj8q76Ch"/>
    <n v="5263"/>
    <s v="bloody mary (lady gaga) - sped up version"/>
    <n v="1"/>
    <n v="56"/>
    <n v="0.56000000000000005"/>
    <b v="0"/>
    <n v="0"/>
    <x v="1259"/>
    <n v="4508"/>
    <n v="48"/>
    <n v="0.48"/>
    <n v="62468"/>
    <s v="N/A"/>
    <s v="44Hl219mevJkdTGOCEeLb7"/>
    <n v="4508"/>
    <s v="bloody mary (lady gaga) [sped up version]"/>
    <d v="2022-12-14T00:00:00"/>
    <n v="1122"/>
    <n v="18.7"/>
    <n v="1.5583333333333333"/>
    <n v="1"/>
    <s v="single"/>
    <s v="Single"/>
    <n v="319"/>
  </r>
  <r>
    <s v="2xMY0vcPCP5GHHqom5i6Gl"/>
    <n v="1170"/>
    <s v="do you really want to hurt me?"/>
    <n v="15"/>
    <n v="56"/>
    <n v="0.56000000000000005"/>
    <b v="0"/>
    <n v="0"/>
    <x v="579"/>
    <n v="1506"/>
    <n v="68"/>
    <n v="0.68"/>
    <n v="1719665"/>
    <s v="N/A"/>
    <s v="7vXNMveRwef98O1M6I3Lrb"/>
    <n v="4509"/>
    <s v="young forever (extended)"/>
    <d v="2022-11-18T00:00:00"/>
    <n v="1148"/>
    <n v="19.133333333333333"/>
    <n v="1.5944444444444443"/>
    <n v="18"/>
    <s v="album"/>
    <s v="Album"/>
    <n v="215"/>
  </r>
  <r>
    <s v="3k7XdOax96YAFfQ9Io5s9M"/>
    <n v="8253"/>
    <s v="Running Up That Hill (A Deal With God) - Piano Version"/>
    <n v="1"/>
    <n v="56"/>
    <n v="0.56000000000000005"/>
    <b v="0"/>
    <n v="0"/>
    <x v="1260"/>
    <n v="4510"/>
    <n v="62"/>
    <n v="0.62"/>
    <n v="28421"/>
    <s v="N/A"/>
    <s v="0DorLK7XCFmEX2VykO2Ch2"/>
    <n v="4510"/>
    <s v="Running Up That Hill (A Deal With God) [Piano Version]"/>
    <d v="2022-07-22T00:00:00"/>
    <n v="1267"/>
    <n v="21.116666666666667"/>
    <n v="1.7597222222222222"/>
    <n v="1"/>
    <s v="single"/>
    <s v="Single"/>
    <n v="475"/>
  </r>
  <r>
    <s v="5lfWrciYtohtIMVDVZd0Rf"/>
    <n v="4278"/>
    <s v="Stay With Me (with Justin Timberlake, Halsey, &amp; Pharrell)"/>
    <n v="1"/>
    <n v="56"/>
    <n v="0.56000000000000005"/>
    <b v="0"/>
    <n v="0"/>
    <x v="98"/>
    <n v="188"/>
    <n v="84"/>
    <n v="0.84"/>
    <n v="23079295"/>
    <s v="edm"/>
    <s v="62SWIKrov7HPXU0Jpc6LY1"/>
    <n v="4511"/>
    <s v="Stay With Me (with Justin Timberlake, Halsey, &amp; Pharrell)"/>
    <d v="2022-07-15T00:00:00"/>
    <n v="1274"/>
    <n v="21.233333333333334"/>
    <n v="1.7694444444444446"/>
    <n v="1"/>
    <s v="single"/>
    <s v="Single"/>
    <n v="382"/>
  </r>
  <r>
    <s v="1oc92BMKYkNxK17C2GtyRM"/>
    <n v="6267"/>
    <s v="Distraction"/>
    <n v="1"/>
    <n v="56"/>
    <n v="0.56000000000000005"/>
    <b v="1"/>
    <n v="1"/>
    <x v="644"/>
    <n v="1736"/>
    <n v="76"/>
    <n v="0.76"/>
    <n v="13056061"/>
    <s v="N/A"/>
    <s v="30OwIxHqQILQ9vwd86sD3o"/>
    <n v="4512"/>
    <s v="Distraction"/>
    <d v="2022-06-03T00:00:00"/>
    <n v="1316"/>
    <n v="21.933333333333334"/>
    <n v="1.8277777777777777"/>
    <n v="1"/>
    <s v="single"/>
    <s v="Single"/>
    <n v="285"/>
  </r>
  <r>
    <s v="3AVXwaOGCEL8cmBecfcsFJ"/>
    <n v="4385"/>
    <s v="Light Switch"/>
    <n v="2"/>
    <n v="56"/>
    <n v="0.56000000000000005"/>
    <b v="0"/>
    <n v="0"/>
    <x v="50"/>
    <n v="93"/>
    <n v="80"/>
    <n v="0.8"/>
    <n v="25306511"/>
    <s v="soft pop, pop"/>
    <s v="4RRj9PqBj79OFDB2ydM7qs"/>
    <n v="4513"/>
    <s v="Light Switch (Instrumental)"/>
    <d v="2022-01-19T00:00:00"/>
    <n v="1451"/>
    <n v="24.183333333333334"/>
    <n v="2.0152777777777779"/>
    <n v="2"/>
    <s v="single"/>
    <s v="Single"/>
    <n v="312"/>
  </r>
  <r>
    <s v="2LQGoKFKkZ9yk3UeYFj2xo"/>
    <n v="3233"/>
    <s v="Black Bathing Suit"/>
    <n v="5"/>
    <n v="56"/>
    <n v="0.56000000000000005"/>
    <b v="1"/>
    <n v="1"/>
    <x v="55"/>
    <n v="100"/>
    <n v="88"/>
    <n v="0.88"/>
    <n v="51798111"/>
    <s v="alternative pop, indie pop"/>
    <s v="2wwCc6fcyhp1tfY3J6Javr"/>
    <n v="2061"/>
    <s v="Blue Banisters"/>
    <d v="2021-10-22T00:00:00"/>
    <n v="1540"/>
    <n v="25.666666666666668"/>
    <n v="2.1388888888888888"/>
    <n v="15"/>
    <s v="album"/>
    <s v="Album"/>
    <n v="53"/>
  </r>
  <r>
    <s v="23BO6YozrAXUta1buxFZ80"/>
    <n v="8415"/>
    <s v="Humankind"/>
    <n v="3"/>
    <n v="56"/>
    <n v="0.56000000000000005"/>
    <b v="0"/>
    <n v="0"/>
    <x v="22"/>
    <n v="45"/>
    <n v="88"/>
    <n v="0.88"/>
    <n v="60818952"/>
    <s v="N/A"/>
    <s v="06mXfvDsRZNfnsGZvX2zpb"/>
    <n v="1378"/>
    <s v="Music Of The Spheres"/>
    <d v="2021-10-15T00:00:00"/>
    <n v="1547"/>
    <n v="25.783333333333335"/>
    <n v="2.1486111111111112"/>
    <n v="12"/>
    <s v="album"/>
    <s v="Album"/>
    <n v="444"/>
  </r>
  <r>
    <s v="45Nc6nYgV3yBvAeRaZt689"/>
    <n v="8051"/>
    <s v="Alone"/>
    <n v="13"/>
    <n v="56"/>
    <n v="0.56000000000000005"/>
    <b v="1"/>
    <n v="1"/>
    <x v="128"/>
    <n v="242"/>
    <n v="86"/>
    <n v="0.86"/>
    <n v="34748949"/>
    <s v="N/A"/>
    <s v="1nAQbHeOWTfQzbOoFrvndW"/>
    <n v="242"/>
    <s v="Planet Her"/>
    <d v="2021-06-25T00:00:00"/>
    <n v="1659"/>
    <n v="27.65"/>
    <n v="2.3041666666666667"/>
    <n v="14"/>
    <s v="album"/>
    <s v="Album"/>
    <n v="381"/>
  </r>
  <r>
    <s v="1uBsu3PbD2909UBIfEMLvK"/>
    <n v="3880"/>
    <s v="Jumpin' Jack Flash"/>
    <n v="1"/>
    <n v="56"/>
    <n v="0.56000000000000005"/>
    <b v="0"/>
    <n v="0"/>
    <x v="227"/>
    <n v="483"/>
    <n v="77"/>
    <n v="0.77"/>
    <n v="15712050"/>
    <s v="classic rock, rock"/>
    <s v="10OB4Z0KBJtCayAX7Gk57m"/>
    <n v="4517"/>
    <s v="Jumpin' Jack Flash / Child Of The Moon"/>
    <d v="2021-05-28T00:00:00"/>
    <n v="1687"/>
    <n v="28.116666666666667"/>
    <n v="2.3430555555555554"/>
    <n v="2"/>
    <s v="single"/>
    <s v="Single"/>
    <n v="371"/>
  </r>
  <r>
    <s v="4CHpVfAhuxNJ3ibExe6kxO"/>
    <n v="13418"/>
    <s v="You All Over Me (feat. Maren Morris) (Taylor’s Version) (From The Vault)"/>
    <n v="21"/>
    <n v="56"/>
    <n v="0.56000000000000005"/>
    <b v="0"/>
    <n v="0"/>
    <x v="1"/>
    <n v="2"/>
    <n v="100"/>
    <n v="1"/>
    <n v="145443567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68"/>
  </r>
  <r>
    <s v="34V9RiEPe8MNdU32qJsJa1"/>
    <n v="7336"/>
    <s v="We Were Happy (Taylor’s Version) (From The Vault)"/>
    <n v="23"/>
    <n v="56"/>
    <n v="0.56000000000000005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7"/>
  </r>
  <r>
    <s v="3ExweHKZF9B752DPQByRVT"/>
    <n v="3046"/>
    <s v="Change (Taylor’s Version)"/>
    <n v="13"/>
    <n v="56"/>
    <n v="0.56000000000000005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65"/>
  </r>
  <r>
    <s v="1n2wszmJyVkw6FHqyLnQsY"/>
    <n v="7254"/>
    <s v="Come In With The Rain (Taylor’s Version)"/>
    <n v="17"/>
    <n v="56"/>
    <n v="0.56000000000000005"/>
    <b v="0"/>
    <n v="0"/>
    <x v="1"/>
    <n v="2"/>
    <n v="100"/>
    <n v="1"/>
    <n v="145542136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395"/>
  </r>
  <r>
    <s v="3WIifw9lqdgSZpt9renBAg"/>
    <n v="162"/>
    <s v="Yosemite"/>
    <n v="8"/>
    <n v="56"/>
    <n v="0.56000000000000005"/>
    <b v="0"/>
    <n v="0"/>
    <x v="55"/>
    <n v="100"/>
    <n v="88"/>
    <n v="0.88"/>
    <n v="51821190"/>
    <s v="alternative pop, indie pop"/>
    <s v="6QeosPQpJckkW0Obir5RT8"/>
    <n v="4241"/>
    <s v="Chemtrails Over The Country Club"/>
    <d v="2021-03-19T00:00:00"/>
    <n v="1757"/>
    <n v="29.283333333333335"/>
    <n v="2.4402777777777778"/>
    <n v="11"/>
    <s v="album"/>
    <s v="Album"/>
    <n v="51"/>
  </r>
  <r>
    <s v="6i6whmV36EJmxs5zFahMrb"/>
    <n v="2187"/>
    <s v="No Sl33p"/>
    <n v="8"/>
    <n v="56"/>
    <n v="0.56000000000000005"/>
    <b v="1"/>
    <n v="1"/>
    <x v="319"/>
    <n v="719"/>
    <n v="86"/>
    <n v="0.86"/>
    <n v="15031490"/>
    <s v="rage rap"/>
    <s v="2QRedhP5RmKJiJ1i8VgDGR"/>
    <n v="750"/>
    <s v="Whole Lotta Red"/>
    <d v="2020-12-25T00:00:00"/>
    <n v="1841"/>
    <n v="30.683333333333334"/>
    <n v="2.5569444444444445"/>
    <n v="24"/>
    <s v="album"/>
    <s v="Album"/>
    <n v="147"/>
  </r>
  <r>
    <s v="1M7qLcfozANPcMKfgMEHOt"/>
    <n v="5465"/>
    <s v="Never Be Me"/>
    <n v="11"/>
    <n v="56"/>
    <n v="0.56000000000000005"/>
    <b v="0"/>
    <n v="0"/>
    <x v="123"/>
    <n v="234"/>
    <n v="81"/>
    <n v="0.81"/>
    <n v="26558356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59"/>
  </r>
  <r>
    <s v="2a2X0YHfFZtH3CuuNJy1JF"/>
    <n v="8242"/>
    <s v="Sedona"/>
    <n v="8"/>
    <n v="56"/>
    <n v="0.56000000000000005"/>
    <b v="0"/>
    <n v="0"/>
    <x v="1261"/>
    <n v="4525"/>
    <n v="58"/>
    <n v="0.57999999999999996"/>
    <n v="907633"/>
    <s v="N/A"/>
    <s v="0Vcu9I1RkUF1VYSVeYwLhR"/>
    <n v="4525"/>
    <s v="Party Favors"/>
    <d v="2020-10-23T00:00:00"/>
    <n v="1904"/>
    <n v="31.733333333333334"/>
    <n v="2.6444444444444444"/>
    <n v="9"/>
    <s v="album"/>
    <s v="Album"/>
    <n v="306"/>
  </r>
  <r>
    <s v="3aniWcwiiYKHpm3F5TdeKD"/>
    <n v="1836"/>
    <s v="Teardrops"/>
    <n v="1"/>
    <n v="56"/>
    <n v="0.56000000000000005"/>
    <b v="1"/>
    <n v="1"/>
    <x v="635"/>
    <n v="1711"/>
    <n v="77"/>
    <n v="0.77"/>
    <n v="6632477"/>
    <s v="metalcore, emo, screamo, rock, post-hardcore"/>
    <s v="4U4nKoTy4lsQlUoaGqg8U4"/>
    <n v="4526"/>
    <s v="Teardrops"/>
    <d v="2020-10-22T00:00:00"/>
    <n v="1905"/>
    <n v="31.75"/>
    <n v="2.6458333333333335"/>
    <n v="1"/>
    <s v="single"/>
    <s v="Single"/>
    <n v="358"/>
  </r>
  <r>
    <s v="5TUZhrb8UaaA76NhzZax2Z"/>
    <n v="717"/>
    <s v="Lost in Translation"/>
    <n v="3"/>
    <n v="56"/>
    <n v="0.56000000000000005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317"/>
  </r>
  <r>
    <s v="1vuUbnY82fCNjfzqjLmblw"/>
    <n v="5596"/>
    <s v="all I know (feat. Trippie Redd)"/>
    <n v="6"/>
    <n v="56"/>
    <n v="0.5600000000000000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15"/>
  </r>
  <r>
    <s v="0RFgKcpWImLWmK9WSSHAiC"/>
    <n v="4115"/>
    <s v="play this when i'm gone"/>
    <n v="15"/>
    <n v="56"/>
    <n v="0.56000000000000005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337"/>
  </r>
  <r>
    <s v="77fvnWALKJR0ws1VUx09CY"/>
    <n v="2913"/>
    <s v="X (with KAROL G)"/>
    <n v="1"/>
    <n v="56"/>
    <n v="0.56000000000000005"/>
    <b v="0"/>
    <n v="0"/>
    <x v="331"/>
    <n v="759"/>
    <n v="75"/>
    <n v="0.75"/>
    <n v="7761454"/>
    <s v="N/A"/>
    <s v="0i96PtPJV65ddxsfMfo45F"/>
    <n v="4530"/>
    <s v="XV"/>
    <d v="2020-05-15T00:00:00"/>
    <n v="2065"/>
    <n v="34.416666666666664"/>
    <n v="2.8680555555555554"/>
    <n v="2"/>
    <s v="single"/>
    <s v="Single"/>
    <n v="308"/>
  </r>
  <r>
    <s v="1FKFLWFa7fVoftc7UmYhDC"/>
    <n v="7788"/>
    <s v="Temperature Rising"/>
    <n v="1"/>
    <n v="56"/>
    <n v="0.56000000000000005"/>
    <b v="0"/>
    <n v="0"/>
    <x v="127"/>
    <n v="240"/>
    <n v="79"/>
    <n v="0.79"/>
    <n v="8268519"/>
    <s v="N/A"/>
    <s v="3lalGt6k7JM3tIji1Xbgmk"/>
    <n v="4531"/>
    <s v="Temperature Rising"/>
    <d v="2020-05-15T00:00:00"/>
    <n v="2065"/>
    <n v="34.416666666666664"/>
    <n v="2.8680555555555554"/>
    <n v="1"/>
    <s v="single"/>
    <s v="Single"/>
    <n v="227"/>
  </r>
  <r>
    <s v="42SOtYBdnfj9zEdZSlAq5k"/>
    <n v="1489"/>
    <s v="Finally // beautiful stranger"/>
    <n v="10"/>
    <n v="56"/>
    <n v="0.56000000000000005"/>
    <b v="0"/>
    <n v="0"/>
    <x v="165"/>
    <n v="327"/>
    <n v="80"/>
    <n v="0.8"/>
    <n v="22396044"/>
    <s v="N/A"/>
    <s v="68enXe5XcJdciSDAZr0Alr"/>
    <n v="327"/>
    <s v="Manic"/>
    <d v="2020-01-17T00:00:00"/>
    <n v="2184"/>
    <n v="36.4"/>
    <n v="3.0333333333333332"/>
    <n v="16"/>
    <s v="album"/>
    <s v="Album"/>
    <n v="368"/>
  </r>
  <r>
    <s v="51umGIauwIZln39b3hsso2"/>
    <n v="2247"/>
    <s v="Crash of Worlds"/>
    <n v="5"/>
    <n v="56"/>
    <n v="0.56000000000000005"/>
    <b v="0"/>
    <n v="0"/>
    <x v="1262"/>
    <n v="4533"/>
    <n v="39"/>
    <n v="0.39"/>
    <n v="15527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176"/>
  </r>
  <r>
    <s v="18uOcUO5mNEYHHigeXPgQM"/>
    <n v="4094"/>
    <s v="Mine"/>
    <n v="1"/>
    <n v="56"/>
    <n v="0.56000000000000005"/>
    <b v="0"/>
    <n v="0"/>
    <x v="1263"/>
    <n v="4534"/>
    <n v="60"/>
    <n v="0.6"/>
    <n v="460982"/>
    <s v="hyperpop"/>
    <s v="3SQr5VHmYRkAGGMTCBbbnP"/>
    <n v="4534"/>
    <s v="Mine"/>
    <d v="2019-05-03T00:00:00"/>
    <n v="2443"/>
    <n v="40.716666666666669"/>
    <n v="3.3930555555555557"/>
    <n v="1"/>
    <s v="single"/>
    <s v="Single"/>
    <n v="265"/>
  </r>
  <r>
    <s v="7KncmixRfCnvzSsKZnlHt8"/>
    <n v="6418"/>
    <s v="Spice"/>
    <n v="3"/>
    <n v="56"/>
    <n v="0.56000000000000005"/>
    <b v="0"/>
    <n v="0"/>
    <x v="674"/>
    <n v="1829"/>
    <n v="73"/>
    <n v="0.73"/>
    <n v="1205664"/>
    <s v="N/A"/>
    <s v="35pJYaery52xdW7eQIA2uy"/>
    <n v="4535"/>
    <s v="Dead Boys - EP"/>
    <d v="2018-11-20T00:00:00"/>
    <n v="2607"/>
    <n v="43.45"/>
    <n v="3.6208333333333336"/>
    <n v="6"/>
    <s v="single"/>
    <s v="Single"/>
    <n v="235"/>
  </r>
  <r>
    <s v="4hs2FbesB8qo6H5Berbikd"/>
    <n v="4880"/>
    <s v="Absinthe"/>
    <n v="5"/>
    <n v="56"/>
    <n v="0.56000000000000005"/>
    <b v="0"/>
    <n v="0"/>
    <x v="1264"/>
    <n v="4536"/>
    <n v="57"/>
    <n v="0.56999999999999995"/>
    <n v="1105908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306"/>
  </r>
  <r>
    <s v="3BQbwXb8lMLLRBeLl6HTu8"/>
    <n v="5108"/>
    <s v="Blue"/>
    <n v="11"/>
    <n v="56"/>
    <n v="0.56000000000000005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16"/>
  </r>
  <r>
    <s v="4Y1igB1GDncJvt7ezbV3cW"/>
    <n v="8097"/>
    <s v="Suspirium"/>
    <n v="3"/>
    <n v="56"/>
    <n v="0.56000000000000005"/>
    <b v="0"/>
    <n v="0"/>
    <x v="1265"/>
    <n v="4538"/>
    <n v="57"/>
    <n v="0.56999999999999995"/>
    <n v="1215070"/>
    <s v="N/A"/>
    <s v="2UehMLybYgLuuNHRNJpbCB"/>
    <n v="4538"/>
    <s v="Suspiria (Music for the Luca Guadagnino Film)"/>
    <d v="2018-10-26T00:00:00"/>
    <n v="2632"/>
    <n v="43.866666666666667"/>
    <n v="3.6555555555555554"/>
    <n v="25"/>
    <s v="album"/>
    <s v="Album"/>
    <n v="336"/>
  </r>
  <r>
    <s v="6xtcFXSo8H9BZN637BMVKS"/>
    <n v="1064"/>
    <s v="Let You Love Me"/>
    <n v="1"/>
    <n v="56"/>
    <n v="0.56000000000000005"/>
    <b v="0"/>
    <n v="0"/>
    <x v="1266"/>
    <n v="4539"/>
    <n v="68"/>
    <n v="0.68"/>
    <n v="8411391"/>
    <s v="N/A"/>
    <s v="4INRJMYMJrSPsf5mbW26Fm"/>
    <n v="4539"/>
    <s v="Let You Love Me"/>
    <d v="2018-09-21T00:00:00"/>
    <n v="2667"/>
    <n v="44.45"/>
    <n v="3.7041666666666671"/>
    <n v="1"/>
    <s v="single"/>
    <s v="Single"/>
    <n v="316"/>
  </r>
  <r>
    <s v="7uX3gufAoBVqKVoD3dBLLD"/>
    <n v="2614"/>
    <s v="&amp;burn (with Vince Staples)"/>
    <n v="1"/>
    <n v="56"/>
    <n v="0.56000000000000005"/>
    <b v="0"/>
    <n v="0"/>
    <x v="4"/>
    <n v="7"/>
    <n v="90"/>
    <n v="0.9"/>
    <n v="118728633"/>
    <s v="alternative pop, electropop, dark pop"/>
    <s v="6eQpKhYCtvD0TwXQVHsgC2"/>
    <n v="4540"/>
    <s v="&amp;burn (with Vince Staples)"/>
    <d v="2017-12-15T00:00:00"/>
    <n v="2947"/>
    <n v="49.116666666666667"/>
    <n v="4.0930555555555559"/>
    <n v="1"/>
    <s v="single"/>
    <s v="Single"/>
    <n v="298"/>
  </r>
  <r>
    <s v="2QWP8NYYplOqEFBYGCcq0S"/>
    <n v="7996"/>
    <s v="Rain"/>
    <n v="2"/>
    <n v="56"/>
    <n v="0.56000000000000005"/>
    <b v="1"/>
    <n v="1"/>
    <x v="302"/>
    <n v="685"/>
    <n v="74"/>
    <n v="0.74"/>
    <n v="8809453"/>
    <s v="N/A"/>
    <s v="3W9NClLDhTHyRmy8ZLfoJf"/>
    <n v="4541"/>
    <s v="Freedom Child"/>
    <d v="2017-09-01T00:00:00"/>
    <n v="3052"/>
    <n v="50.866666666666667"/>
    <n v="4.2388888888888889"/>
    <n v="14"/>
    <s v="album"/>
    <s v="Album"/>
    <n v="348"/>
  </r>
  <r>
    <s v="1oXHXIB8rHgwHSsPRNjEzn"/>
    <n v="6258"/>
    <s v="Last Dance"/>
    <n v="17"/>
    <n v="56"/>
    <n v="0.56000000000000005"/>
    <b v="0"/>
    <n v="0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81"/>
  </r>
  <r>
    <s v="48DKpTEVJ2pAjxQbWTad3q"/>
    <n v="15142"/>
    <s v="Treat You Better"/>
    <n v="4"/>
    <n v="56"/>
    <n v="0.56000000000000005"/>
    <b v="0"/>
    <n v="0"/>
    <x v="73"/>
    <n v="134"/>
    <n v="81"/>
    <n v="0.81"/>
    <n v="45706269"/>
    <s v="N/A"/>
    <s v="3wBabo4pmzsYjALMSKY7Iq"/>
    <n v="134"/>
    <s v="Illuminate (Deluxe)"/>
    <d v="2017-04-20T00:00:00"/>
    <n v="3186"/>
    <n v="53.1"/>
    <n v="4.4249999999999998"/>
    <n v="16"/>
    <s v="album"/>
    <s v="Album"/>
    <n v="313"/>
  </r>
  <r>
    <s v="6FFrva3VXMwabDvuHkX4ZU"/>
    <n v="5246"/>
    <s v="Dark Side"/>
    <n v="2"/>
    <n v="56"/>
    <n v="0.56000000000000005"/>
    <b v="0"/>
    <n v="0"/>
    <x v="553"/>
    <n v="1423"/>
    <n v="61"/>
    <n v="0.61"/>
    <n v="963894"/>
    <s v="N/A"/>
    <s v="3mN4QrBX6pOg0LcdhzT5Bi"/>
    <n v="4544"/>
    <s v="Bishop Briggs"/>
    <d v="2017-04-14T00:00:00"/>
    <n v="3192"/>
    <n v="53.2"/>
    <n v="4.4333333333333336"/>
    <n v="6"/>
    <s v="single"/>
    <s v="Single"/>
    <n v="347"/>
  </r>
  <r>
    <s v="1KeZgPUr54C8iz3FjqzVoz"/>
    <n v="5073"/>
    <s v="Young"/>
    <n v="11"/>
    <n v="56"/>
    <n v="0.56000000000000005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74"/>
  </r>
  <r>
    <s v="7oolFzHipTMg2nL7shhdz2"/>
    <n v="7515"/>
    <s v="Eraser"/>
    <n v="1"/>
    <n v="56"/>
    <n v="0.56000000000000005"/>
    <b v="0"/>
    <n v="0"/>
    <x v="40"/>
    <n v="73"/>
    <n v="88"/>
    <n v="0.88"/>
    <n v="122773292"/>
    <s v="soft pop"/>
    <s v="3T4tUhGYeRNVUGevb0wThu"/>
    <n v="73"/>
    <s v="÷ (Deluxe)"/>
    <d v="2017-03-03T00:00:00"/>
    <n v="3234"/>
    <n v="53.9"/>
    <n v="4.4916666666666663"/>
    <n v="16"/>
    <s v="album"/>
    <s v="Album"/>
    <n v="379"/>
  </r>
  <r>
    <s v="3Gkg9mRJXJgNpozGIs7Nrm"/>
    <n v="1245"/>
    <s v="Cuatro Vientos"/>
    <n v="9"/>
    <n v="56"/>
    <n v="0.56000000000000005"/>
    <b v="0"/>
    <n v="0"/>
    <x v="1267"/>
    <n v="4547"/>
    <n v="55"/>
    <n v="0.55000000000000004"/>
    <n v="274288"/>
    <s v="N/A"/>
    <s v="05WSKyQ8c6mY8IpIVangkd"/>
    <n v="4547"/>
    <s v="Aliento"/>
    <d v="2017-01-24T00:00:00"/>
    <n v="3272"/>
    <n v="54.533333333333331"/>
    <n v="4.5444444444444443"/>
    <n v="10"/>
    <s v="album"/>
    <s v="Album"/>
    <n v="744"/>
  </r>
  <r>
    <s v="5dI1yHSqgmilFEqpGbqxHh"/>
    <n v="1826"/>
    <s v="Leave"/>
    <n v="15"/>
    <n v="56"/>
    <n v="0.56000000000000005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541"/>
  </r>
  <r>
    <s v="7MTIDmToGs0I5Oue9V0CHl"/>
    <n v="6215"/>
    <s v="Feel"/>
    <n v="10"/>
    <n v="56"/>
    <n v="0.56000000000000005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28"/>
  </r>
  <r>
    <s v="3lML37ujKr8GdxQqCYkCoz"/>
    <n v="4383"/>
    <s v="Her Life"/>
    <n v="2"/>
    <n v="56"/>
    <n v="0.56000000000000005"/>
    <b v="1"/>
    <n v="1"/>
    <x v="496"/>
    <n v="1236"/>
    <n v="67"/>
    <n v="0.67"/>
    <n v="2177447"/>
    <s v="N/A"/>
    <s v="1T2zfKOl2TFkwRuQ7arglc"/>
    <n v="2120"/>
    <s v="First Steps"/>
    <d v="2016-07-29T00:00:00"/>
    <n v="3451"/>
    <n v="57.516666666666666"/>
    <n v="4.7930555555555552"/>
    <n v="4"/>
    <s v="single"/>
    <s v="Single"/>
    <n v="28"/>
  </r>
  <r>
    <s v="1ogRu1dOUgHvel8To8oQbe"/>
    <n v="7730"/>
    <s v="Wicked Ones"/>
    <n v="4"/>
    <n v="56"/>
    <n v="0.56000000000000005"/>
    <b v="0"/>
    <n v="0"/>
    <x v="1268"/>
    <n v="4551"/>
    <n v="53"/>
    <n v="0.53"/>
    <n v="411540"/>
    <s v="southern gothic"/>
    <s v="5AYoffF42E0cgDuuNgzYir"/>
    <n v="4551"/>
    <s v="ROCKISDEAD"/>
    <d v="2016-06-24T00:00:00"/>
    <n v="3486"/>
    <n v="58.1"/>
    <n v="4.8416666666666668"/>
    <n v="11"/>
    <s v="album"/>
    <s v="Album"/>
    <n v="287"/>
  </r>
  <r>
    <s v="1JblvWxcwHXMLth0c6ssFy"/>
    <n v="2362"/>
    <s v="Anything"/>
    <n v="5"/>
    <n v="56"/>
    <n v="0.56000000000000005"/>
    <b v="0"/>
    <n v="0"/>
    <x v="1269"/>
    <n v="4552"/>
    <n v="62"/>
    <n v="0.62"/>
    <n v="1176765"/>
    <s v="indie, indie rock"/>
    <s v="07IHAhsG4FnnfHQSb3bbAZ"/>
    <n v="4552"/>
    <s v="The Ride"/>
    <d v="2016-05-27T00:00:00"/>
    <n v="3514"/>
    <n v="58.56666666666667"/>
    <n v="4.8805555555555555"/>
    <n v="11"/>
    <s v="album"/>
    <s v="Album"/>
    <n v="415"/>
  </r>
  <r>
    <s v="2FNPJWVdGxYhWaotd6rULS"/>
    <n v="1210"/>
    <s v="Sandcastles"/>
    <n v="8"/>
    <n v="56"/>
    <n v="0.56000000000000005"/>
    <b v="1"/>
    <n v="1"/>
    <x v="386"/>
    <n v="926"/>
    <n v="84"/>
    <n v="0.84"/>
    <n v="41176723"/>
    <s v="N/A"/>
    <s v="7dK54iZuOxXFarGhXwEXfF"/>
    <n v="926"/>
    <s v="Lemonade"/>
    <d v="2016-04-23T00:00:00"/>
    <n v="3548"/>
    <n v="59.133333333333333"/>
    <n v="4.927777777777778"/>
    <n v="13"/>
    <s v="album"/>
    <s v="Album"/>
    <n v="304"/>
  </r>
  <r>
    <s v="6eR1N0EBHiDkGDzegX99d3"/>
    <n v="2368"/>
    <s v="Sorry - Original Demo"/>
    <n v="13"/>
    <n v="56"/>
    <n v="0.56000000000000005"/>
    <b v="1"/>
    <n v="1"/>
    <x v="386"/>
    <n v="926"/>
    <n v="84"/>
    <n v="0.84"/>
    <n v="41172203"/>
    <s v="N/A"/>
    <s v="7dK54iZuOxXFarGhXwEXfF"/>
    <n v="926"/>
    <s v="Lemonade"/>
    <d v="2016-04-23T00:00:00"/>
    <n v="3548"/>
    <n v="59.133333333333333"/>
    <n v="4.927777777777778"/>
    <n v="13"/>
    <s v="album"/>
    <s v="Album"/>
    <n v="34"/>
  </r>
  <r>
    <s v="3j6Vua6G9chRUJ9dTiOh7k"/>
    <n v="864"/>
    <s v="Sometimes"/>
    <n v="10"/>
    <n v="56"/>
    <n v="0.56000000000000005"/>
    <b v="0"/>
    <n v="0"/>
    <x v="99"/>
    <n v="189"/>
    <n v="90"/>
    <n v="0.9"/>
    <n v="107401919"/>
    <s v="pop"/>
    <s v="1QRP5lutJodPixU2EWfnD7"/>
    <n v="432"/>
    <s v="Dangerous Woman"/>
    <d v="2016-04-01T00:00:00"/>
    <n v="3570"/>
    <n v="59.5"/>
    <n v="4.958333333333333"/>
    <n v="15"/>
    <s v="album"/>
    <s v="Album"/>
    <n v="377"/>
  </r>
  <r>
    <s v="7soJgKhQTO8hLP2JPRkL5O"/>
    <n v="5633"/>
    <s v="One Call Away"/>
    <n v="1"/>
    <n v="56"/>
    <n v="0.56000000000000005"/>
    <b v="0"/>
    <n v="0"/>
    <x v="50"/>
    <n v="93"/>
    <n v="80"/>
    <n v="0.8"/>
    <n v="25310805"/>
    <s v="soft pop, pop"/>
    <s v="3kndSWeE2IYOrZEToZrHEV"/>
    <n v="4556"/>
    <s v="Nine Track Mind"/>
    <d v="2016-01-29T00:00:00"/>
    <n v="3633"/>
    <n v="60.55"/>
    <n v="5.0458333333333334"/>
    <n v="12"/>
    <s v="album"/>
    <s v="Album"/>
    <n v="324"/>
  </r>
  <r>
    <s v="6D2tzc8kRnZb7P1lNwMBLH"/>
    <n v="5168"/>
    <s v="Close To You"/>
    <n v="13"/>
    <n v="56"/>
    <n v="0.56000000000000005"/>
    <b v="0"/>
    <n v="0"/>
    <x v="57"/>
    <n v="103"/>
    <n v="90"/>
    <n v="0.9"/>
    <n v="69030894"/>
    <s v="pop, r&amp;b"/>
    <s v="4UlGauD7ROb3YbVOFMgW5u"/>
    <n v="185"/>
    <s v="ANTI (Deluxe)"/>
    <d v="2016-01-28T00:00:00"/>
    <n v="3634"/>
    <n v="60.56666666666667"/>
    <n v="5.0472222222222225"/>
    <n v="16"/>
    <s v="album"/>
    <s v="Album"/>
    <n v="372"/>
  </r>
  <r>
    <s v="6PS9AdyOKTPwlDPfLzJ7Ow"/>
    <n v="1214"/>
    <s v="Greetings from Califournia"/>
    <n v="8"/>
    <n v="56"/>
    <n v="0.56000000000000005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406"/>
  </r>
  <r>
    <s v="5MzXUNfn8AAcz4Z6j2KgTK"/>
    <n v="3998"/>
    <s v="Let It All Go"/>
    <n v="10"/>
    <n v="56"/>
    <n v="0.56000000000000005"/>
    <b v="0"/>
    <n v="0"/>
    <x v="1270"/>
    <n v="4559"/>
    <n v="53"/>
    <n v="0.53"/>
    <n v="145948"/>
    <s v="N/A"/>
    <s v="3CV2SCBs7wAUoQbmnjQbwa"/>
    <n v="4559"/>
    <s v="Wishes (Deluxe Version)"/>
    <d v="2015-09-18T00:00:00"/>
    <n v="3766"/>
    <n v="62.766666666666666"/>
    <n v="5.2305555555555552"/>
    <n v="18"/>
    <s v="album"/>
    <s v="Album"/>
    <n v="467"/>
  </r>
  <r>
    <s v="302ZEWd1TDXvA4PLz0UQhj"/>
    <n v="2944"/>
    <s v="24"/>
    <n v="12"/>
    <n v="56"/>
    <n v="0.56000000000000005"/>
    <b v="0"/>
    <n v="0"/>
    <x v="55"/>
    <n v="100"/>
    <n v="88"/>
    <n v="0.88"/>
    <n v="51798111"/>
    <s v="alternative pop, indie pop"/>
    <s v="2DpEBrjCur1ythIZ10gJWw"/>
    <n v="934"/>
    <s v="Honeymoon"/>
    <d v="2015-09-18T00:00:00"/>
    <n v="3766"/>
    <n v="62.766666666666666"/>
    <n v="5.2305555555555552"/>
    <n v="14"/>
    <s v="album"/>
    <s v="Album"/>
    <n v="493"/>
  </r>
  <r>
    <s v="39mPRdfh5ipE7AZrlicnNp"/>
    <n v="6155"/>
    <s v="Make Up Sex"/>
    <n v="7"/>
    <n v="56"/>
    <n v="0.56000000000000005"/>
    <b v="0"/>
    <n v="0"/>
    <x v="1271"/>
    <n v="4561"/>
    <n v="55"/>
    <n v="0.55000000000000004"/>
    <n v="705196"/>
    <s v="N/A"/>
    <s v="6uGOeETMsNfv5alC0XnmyN"/>
    <n v="4561"/>
    <s v="My Life II"/>
    <d v="2015-09-11T00:00:00"/>
    <n v="3773"/>
    <n v="62.883333333333333"/>
    <n v="5.240277777777778"/>
    <n v="9"/>
    <s v="album"/>
    <s v="Album"/>
    <n v="371"/>
  </r>
  <r>
    <s v="1jNNHFZmRGXZFHlil5uhei"/>
    <n v="5560"/>
    <s v="Drunk on Your Love"/>
    <n v="9"/>
    <n v="56"/>
    <n v="0.56000000000000005"/>
    <b v="0"/>
    <n v="0"/>
    <x v="1128"/>
    <n v="3869"/>
    <n v="56"/>
    <n v="0.56000000000000005"/>
    <n v="1494124"/>
    <s v="country, christmas"/>
    <s v="5Og3UBs6tCL47yee1ukYgw"/>
    <n v="3869"/>
    <s v="Illinois"/>
    <d v="2015-09-11T00:00:00"/>
    <n v="3773"/>
    <n v="62.883333333333333"/>
    <n v="5.240277777777778"/>
    <n v="12"/>
    <s v="album"/>
    <s v="Album"/>
    <n v="289"/>
  </r>
  <r>
    <s v="5pLpkaIRobcvPnUmclNv6o"/>
    <n v="6213"/>
    <s v="Technicolour Beat"/>
    <n v="3"/>
    <n v="56"/>
    <n v="0.56000000000000005"/>
    <b v="0"/>
    <n v="0"/>
    <x v="1272"/>
    <n v="4563"/>
    <n v="64"/>
    <n v="0.64"/>
    <n v="1093423"/>
    <s v="N/A"/>
    <s v="37ABUtLPqktcopsBJ7jmXT"/>
    <n v="4563"/>
    <s v="Oh Wonder"/>
    <d v="2015-09-04T00:00:00"/>
    <n v="3780"/>
    <n v="63"/>
    <n v="5.25"/>
    <n v="15"/>
    <s v="album"/>
    <s v="Album"/>
    <n v="3"/>
  </r>
  <r>
    <s v="0RE8WWlaCQM6M4XHUK3u7b"/>
    <n v="6243"/>
    <s v="Home Alone Tonight"/>
    <n v="4"/>
    <n v="56"/>
    <n v="0.56000000000000005"/>
    <b v="0"/>
    <n v="0"/>
    <x v="560"/>
    <n v="1464"/>
    <n v="74"/>
    <n v="0.74"/>
    <n v="9406293"/>
    <s v="country, acoustic country"/>
    <s v="0WtCqmpVN7rRGfDMSWSXBA"/>
    <n v="4564"/>
    <s v="Kill The Lights (Deluxe)"/>
    <d v="2015-08-07T00:00:00"/>
    <n v="3808"/>
    <n v="63.466666666666669"/>
    <n v="5.2888888888888888"/>
    <n v="16"/>
    <s v="album"/>
    <s v="Album"/>
    <n v="317"/>
  </r>
  <r>
    <s v="5VWtavZNYlK6m6MQY6YRg1"/>
    <n v="6238"/>
    <s v="Silk"/>
    <n v="6"/>
    <n v="56"/>
    <n v="0.56000000000000005"/>
    <b v="0"/>
    <n v="0"/>
    <x v="870"/>
    <n v="2646"/>
    <n v="65"/>
    <n v="0.65"/>
    <n v="857859"/>
    <s v="indie"/>
    <s v="2L82g2rqAlNBcADFzayJBU"/>
    <n v="4565"/>
    <s v="My Love Is Cool"/>
    <d v="2015-06-22T00:00:00"/>
    <n v="3854"/>
    <n v="64.233333333333334"/>
    <n v="5.3527777777777779"/>
    <n v="12"/>
    <s v="album"/>
    <s v="Album"/>
    <n v="406"/>
  </r>
  <r>
    <s v="1ejtHfSXQwvaAU7F82FXww"/>
    <n v="3348"/>
    <s v="Lost Stars"/>
    <n v="15"/>
    <n v="56"/>
    <n v="0.56000000000000005"/>
    <b v="0"/>
    <n v="0"/>
    <x v="1273"/>
    <n v="4566"/>
    <n v="71"/>
    <n v="0.71"/>
    <n v="1063656"/>
    <s v="N/A"/>
    <s v="4KXLjIEas8MTwwX3xpmAdC"/>
    <n v="4566"/>
    <s v="V (Deluxe)"/>
    <d v="2015-05-18T00:00:00"/>
    <n v="3889"/>
    <n v="64.816666666666663"/>
    <n v="5.4013888888888886"/>
    <n v="16"/>
    <s v="album"/>
    <s v="Album"/>
    <n v="446"/>
  </r>
  <r>
    <s v="6NK6BSGwtmJ1HTOCYRWslQ"/>
    <n v="4497"/>
    <s v="Lurk"/>
    <n v="2"/>
    <n v="56"/>
    <n v="0.56000000000000005"/>
    <b v="1"/>
    <n v="1"/>
    <x v="19"/>
    <n v="37"/>
    <n v="83"/>
    <n v="0.83"/>
    <n v="21606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57"/>
  </r>
  <r>
    <s v="6sWMSG9A1MsdZj1OfEYo2A"/>
    <n v="3668"/>
    <s v="Gajumaru"/>
    <n v="6"/>
    <n v="56"/>
    <n v="0.56000000000000005"/>
    <b v="0"/>
    <n v="0"/>
    <x v="1274"/>
    <n v="4568"/>
    <n v="52"/>
    <n v="0.52"/>
    <n v="146628"/>
    <s v="N/A"/>
    <s v="5T8HSCMkzbA8hCpSXTBwlr"/>
    <n v="4568"/>
    <s v="Pellucidity"/>
    <d v="2014-11-25T00:00:00"/>
    <n v="4063"/>
    <n v="67.716666666666669"/>
    <n v="5.6430555555555557"/>
    <n v="10"/>
    <s v="album"/>
    <s v="Album"/>
    <n v="575"/>
  </r>
  <r>
    <s v="5KNZME6ZAXNA4Ce6iOedU5"/>
    <n v="7521"/>
    <s v="Camping"/>
    <n v="17"/>
    <n v="56"/>
    <n v="0.56000000000000005"/>
    <b v="0"/>
    <n v="0"/>
    <x v="1210"/>
    <n v="4293"/>
    <n v="60"/>
    <n v="0.6"/>
    <n v="313511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31"/>
  </r>
  <r>
    <s v="6IFPfV8PNSYOmufzQ95hmm"/>
    <n v="177"/>
    <s v="Confession"/>
    <n v="10"/>
    <n v="56"/>
    <n v="0.56000000000000005"/>
    <b v="0"/>
    <n v="0"/>
    <x v="833"/>
    <n v="2502"/>
    <n v="70"/>
    <n v="0.7"/>
    <n v="5588772"/>
    <s v="country, pop country, acoustic country"/>
    <s v="5NG7WZaCZZ12M5LJm0JcVc"/>
    <n v="4012"/>
    <s v="Anything Goes"/>
    <d v="2014-10-14T00:00:00"/>
    <n v="4105"/>
    <n v="68.416666666666671"/>
    <n v="5.7013888888888893"/>
    <n v="12"/>
    <s v="album"/>
    <s v="Album"/>
    <n v="317"/>
  </r>
  <r>
    <s v="3uAgHKnp9NtuWCRdnpI5U5"/>
    <n v="3526"/>
    <s v="Tumblr Girls (feat. Christoph Andersson)"/>
    <n v="15"/>
    <n v="56"/>
    <n v="0.56000000000000005"/>
    <b v="1"/>
    <n v="1"/>
    <x v="292"/>
    <n v="651"/>
    <n v="74"/>
    <n v="0.74"/>
    <n v="6294820"/>
    <s v="N/A"/>
    <s v="6xVVfIRbs9yh3kWzff6HUR"/>
    <n v="4571"/>
    <s v="These Things Happen"/>
    <d v="2014-07-21T00:00:00"/>
    <n v="4190"/>
    <n v="69.833333333333329"/>
    <n v="5.8194444444444438"/>
    <n v="16"/>
    <s v="album"/>
    <s v="Album"/>
    <n v="426"/>
  </r>
  <r>
    <s v="2MaUwANhrU6KF8AK71ezsX"/>
    <n v="2063"/>
    <s v="Tessa"/>
    <n v="2"/>
    <n v="56"/>
    <n v="0.56000000000000005"/>
    <b v="0"/>
    <n v="0"/>
    <x v="1138"/>
    <n v="3898"/>
    <n v="57"/>
    <n v="0.56999999999999995"/>
    <n v="218503"/>
    <s v="soundtrack"/>
    <s v="3V5GKKQDKrldly6W5hIwiv"/>
    <n v="4572"/>
    <s v="Transformers: Age of Extinction (Music from the Motion Picture) - EP"/>
    <d v="2014-06-30T00:00:00"/>
    <n v="4211"/>
    <n v="70.183333333333337"/>
    <n v="5.8486111111111114"/>
    <n v="4"/>
    <s v="single"/>
    <s v="Single"/>
    <n v="575"/>
  </r>
  <r>
    <s v="12B0Twa9kRz45Xw2PgXHJm"/>
    <n v="2721"/>
    <s v="Afire Love"/>
    <n v="12"/>
    <n v="56"/>
    <n v="0.56000000000000005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523"/>
  </r>
  <r>
    <s v="7KKoGA5nKLJ6Q4wPXFJcNt"/>
    <n v="3458"/>
    <s v="Nothing Lasts"/>
    <n v="3"/>
    <n v="56"/>
    <n v="0.56000000000000005"/>
    <b v="0"/>
    <n v="0"/>
    <x v="879"/>
    <n v="2678"/>
    <n v="52"/>
    <n v="0.52"/>
    <n v="316990"/>
    <s v="N/A"/>
    <s v="1r84Srqz3Ph0EPucaQQLLm"/>
    <n v="4574"/>
    <s v="Grow"/>
    <d v="2014-05-20T00:00:00"/>
    <n v="4252"/>
    <n v="70.86666666666666"/>
    <n v="5.905555555555555"/>
    <n v="9"/>
    <s v="album"/>
    <s v="Album"/>
    <n v="486"/>
  </r>
  <r>
    <s v="7F5jxmwf1uWVqh6nbYz7rl"/>
    <n v="8225"/>
    <s v="Heaven Knows"/>
    <n v="3"/>
    <n v="56"/>
    <n v="0.56000000000000005"/>
    <b v="0"/>
    <n v="0"/>
    <x v="1275"/>
    <n v="4575"/>
    <n v="59"/>
    <n v="0.59"/>
    <n v="1552511"/>
    <s v="N/A"/>
    <s v="5cjJRrzeVRE79YXiTSCbVf"/>
    <n v="4575"/>
    <s v="Going to Hell"/>
    <d v="2014-03-17T00:00:00"/>
    <n v="4316"/>
    <n v="71.933333333333337"/>
    <n v="5.9944444444444445"/>
    <n v="12"/>
    <s v="album"/>
    <s v="Album"/>
    <n v="374"/>
  </r>
  <r>
    <s v="2wqaekenSQZm7hxQOYt8oE"/>
    <n v="4336"/>
    <s v="Am I Wrong"/>
    <n v="1"/>
    <n v="56"/>
    <n v="0.56000000000000005"/>
    <b v="0"/>
    <n v="0"/>
    <x v="389"/>
    <n v="938"/>
    <n v="61"/>
    <n v="0.61"/>
    <n v="573474"/>
    <s v="N/A"/>
    <s v="1uaIXmroQAjO7DB6zZPcpV"/>
    <n v="4576"/>
    <s v="Am I Wrong"/>
    <d v="2014-01-21T00:00:00"/>
    <n v="4371"/>
    <n v="72.849999999999994"/>
    <n v="6.0708333333333329"/>
    <n v="1"/>
    <s v="single"/>
    <s v="Single"/>
    <n v="412"/>
  </r>
  <r>
    <s v="6RvRzl1YJTDnUvdOtV21IK"/>
    <n v="5038"/>
    <s v="Wonderland"/>
    <n v="14"/>
    <n v="56"/>
    <n v="0.56000000000000005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09"/>
  </r>
  <r>
    <s v="471JGLzHPrgM4lS9mNOEIt"/>
    <n v="916"/>
    <s v="Rock N Roll"/>
    <n v="1"/>
    <n v="56"/>
    <n v="0.56000000000000005"/>
    <b v="1"/>
    <n v="1"/>
    <x v="178"/>
    <n v="365"/>
    <n v="76"/>
    <n v="0.76"/>
    <n v="12004691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44"/>
  </r>
  <r>
    <s v="5vL0yvddknhGj7IrBc6UTj"/>
    <n v="3983"/>
    <s v="This Is How We Do"/>
    <n v="7"/>
    <n v="56"/>
    <n v="0.56000000000000005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4"/>
  </r>
  <r>
    <s v="3nB82yGjtbQFSU0JLAwLRH"/>
    <n v="8389"/>
    <s v="Not a Bad Thing"/>
    <n v="11"/>
    <n v="56"/>
    <n v="0.56000000000000005"/>
    <b v="1"/>
    <n v="1"/>
    <x v="106"/>
    <n v="201"/>
    <n v="82"/>
    <n v="0.82"/>
    <n v="15826961"/>
    <s v="N/A"/>
    <s v="5lYzReGzcSNF0Gx47wm6qU"/>
    <n v="4580"/>
    <s v="The 20/20 Experience - 2 of 2 (Deluxe)"/>
    <d v="2013-09-27T00:00:00"/>
    <n v="4487"/>
    <n v="74.783333333333331"/>
    <n v="6.2319444444444443"/>
    <n v="13"/>
    <s v="album"/>
    <s v="Album"/>
    <n v="1147"/>
  </r>
  <r>
    <s v="5oAOK7xCJD8hzp9PuxjULL"/>
    <n v="5973"/>
    <s v="Tears In The Rain"/>
    <n v="10"/>
    <n v="56"/>
    <n v="0.56000000000000005"/>
    <b v="0"/>
    <n v="0"/>
    <x v="17"/>
    <n v="35"/>
    <n v="93"/>
    <n v="0.93"/>
    <n v="112957721"/>
    <s v="r&amp;b pop, alternative r&amp;b, hip hop, synthpop"/>
    <s v="3hhDpPtCFuQbppwYgsVhMO"/>
    <n v="4581"/>
    <s v="Kiss Land"/>
    <d v="2013-09-10T00:00:00"/>
    <n v="4504"/>
    <n v="75.066666666666663"/>
    <n v="6.2555555555555555"/>
    <n v="10"/>
    <s v="album"/>
    <s v="Album"/>
    <n v="741"/>
  </r>
  <r>
    <s v="5yIiXdLRE85OBiQmCaUenq"/>
    <n v="3809"/>
    <s v="Sure Be Cool If You Did"/>
    <n v="2"/>
    <n v="56"/>
    <n v="0.56000000000000005"/>
    <b v="0"/>
    <n v="0"/>
    <x v="947"/>
    <n v="2975"/>
    <n v="69"/>
    <n v="0.69"/>
    <n v="7506632"/>
    <s v="country"/>
    <s v="6MzrSTAQdDR92tHLLAhYp0"/>
    <n v="4164"/>
    <s v="Based on a True Story... (Deluxe Edition)"/>
    <d v="2013-03-26T00:00:00"/>
    <n v="4672"/>
    <n v="77.86666666666666"/>
    <n v="6.488888888888888"/>
    <n v="14"/>
    <s v="album"/>
    <s v="Album"/>
    <n v="359"/>
  </r>
  <r>
    <s v="0lIDOHnoe4RJgm6rzowj6x"/>
    <n v="7545"/>
    <s v="Tundra"/>
    <n v="33"/>
    <n v="56"/>
    <n v="0.56000000000000005"/>
    <b v="0"/>
    <n v="0"/>
    <x v="997"/>
    <n v="3212"/>
    <n v="65"/>
    <n v="0.65"/>
    <n v="189178"/>
    <s v="medieval, soundtrack"/>
    <s v="25r7pEf31viAbsoVHC6bQ4"/>
    <n v="3212"/>
    <s v="The Elder Scrolls V: Skyrim: Original Game Soundtrack"/>
    <d v="2013-01-31T00:00:00"/>
    <n v="4726"/>
    <n v="78.766666666666666"/>
    <n v="6.5638888888888891"/>
    <n v="53"/>
    <s v="album"/>
    <s v="Album"/>
    <n v="382"/>
  </r>
  <r>
    <s v="0jHSdjxn9LfzNL0WkDu93W"/>
    <n v="1135"/>
    <s v="Cruise - Remix"/>
    <n v="17"/>
    <n v="56"/>
    <n v="0.56000000000000005"/>
    <b v="0"/>
    <n v="0"/>
    <x v="833"/>
    <n v="2502"/>
    <n v="70"/>
    <n v="0.7"/>
    <n v="5588772"/>
    <s v="country, pop country, acoustic country"/>
    <s v="0uqAyKT7oMZDFMyteJOJWI"/>
    <n v="2502"/>
    <s v="Here's To The Good Times...This Is How We Roll"/>
    <d v="2013-01-01T00:00:00"/>
    <n v="4756"/>
    <n v="79.266666666666666"/>
    <n v="6.6055555555555552"/>
    <n v="17"/>
    <s v="album"/>
    <s v="Album"/>
    <n v="347"/>
  </r>
  <r>
    <s v="22sDLvlzAJzH0BHiMSOfRP"/>
    <n v="7064"/>
    <s v="Future Days"/>
    <n v="12"/>
    <n v="56"/>
    <n v="0.56000000000000005"/>
    <b v="0"/>
    <n v="0"/>
    <x v="362"/>
    <n v="843"/>
    <n v="75"/>
    <n v="0.75"/>
    <n v="9919919"/>
    <s v="grunge, rock, post-grunge"/>
    <s v="01WEcEzoa9mfh8fIDhvV1M"/>
    <n v="4585"/>
    <s v="Lightning Bolt"/>
    <d v="2013-01-01T00:00:00"/>
    <n v="4756"/>
    <n v="79.266666666666666"/>
    <n v="6.6055555555555552"/>
    <n v="12"/>
    <s v="album"/>
    <s v="Album"/>
    <n v="438"/>
  </r>
  <r>
    <s v="5PUvinSo4MNqW7vmomGRS7"/>
    <n v="2943"/>
    <s v="Blurred Lines"/>
    <n v="1"/>
    <n v="56"/>
    <n v="0.56000000000000005"/>
    <b v="0"/>
    <n v="0"/>
    <x v="394"/>
    <n v="948"/>
    <n v="63"/>
    <n v="0.63"/>
    <n v="1976402"/>
    <s v="N/A"/>
    <s v="2qVN3yVtkrPT9YL7djTNwt"/>
    <n v="4586"/>
    <s v="Blurred Lines"/>
    <d v="2013-01-01T00:00:00"/>
    <n v="4756"/>
    <n v="79.266666666666666"/>
    <n v="6.6055555555555552"/>
    <n v="1"/>
    <s v="single"/>
    <s v="Single"/>
    <n v="438"/>
  </r>
  <r>
    <s v="4JQSMg83F8qYwSBt5xOXsQ"/>
    <n v="2303"/>
    <s v="Diamonds"/>
    <n v="2"/>
    <n v="56"/>
    <n v="0.56000000000000005"/>
    <b v="0"/>
    <n v="0"/>
    <x v="57"/>
    <n v="103"/>
    <n v="90"/>
    <n v="0.9"/>
    <n v="68997177"/>
    <s v="pop, r&amp;b"/>
    <s v="1ciAVKFdlpLi2eGDlXv6Bo"/>
    <n v="4587"/>
    <s v="Unapologetic (Deluxe)"/>
    <d v="2012-12-10T00:00:00"/>
    <n v="4778"/>
    <n v="79.63333333333334"/>
    <n v="6.636111111111112"/>
    <n v="17"/>
    <s v="album"/>
    <s v="Album"/>
    <n v="375"/>
  </r>
  <r>
    <s v="4Mnnd0fBRucoxGhtG7MccI"/>
    <n v="1128"/>
    <s v="The Birds Pt. 2"/>
    <n v="6"/>
    <n v="56"/>
    <n v="0.56000000000000005"/>
    <b v="1"/>
    <n v="1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84"/>
  </r>
  <r>
    <s v="7bvkyTwVkylUGJvz1UMjFk"/>
    <n v="4496"/>
    <s v="The Party &amp; The After Party"/>
    <n v="6"/>
    <n v="56"/>
    <n v="0.56000000000000005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766"/>
  </r>
  <r>
    <s v="6GNRkaWUB0Lwc19SdkTgx8"/>
    <n v="2556"/>
    <s v="All Too Well"/>
    <n v="5"/>
    <n v="56"/>
    <n v="0.56000000000000005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548"/>
  </r>
  <r>
    <s v="46qPfZshPjoitCKdKVD6k7"/>
    <n v="3119"/>
    <s v="Same Mistakes"/>
    <n v="11"/>
    <n v="56"/>
    <n v="0.56000000000000005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64"/>
  </r>
  <r>
    <s v="6N5ruusDFjQPYvCka8ejwP"/>
    <n v="4058"/>
    <s v="Tell Me a Lie"/>
    <n v="7"/>
    <n v="56"/>
    <n v="0.56000000000000005"/>
    <b v="0"/>
    <n v="0"/>
    <x v="77"/>
    <n v="141"/>
    <n v="83"/>
    <n v="0.83"/>
    <n v="40273571"/>
    <s v="N/A"/>
    <s v="6cunQQ7YZisYOoiFu2ywIq"/>
    <n v="1458"/>
    <s v="Up All Night"/>
    <d v="2012-05-25T00:00:00"/>
    <n v="4977"/>
    <n v="82.95"/>
    <n v="6.9125000000000005"/>
    <n v="18"/>
    <s v="album"/>
    <s v="Album"/>
    <n v="33"/>
  </r>
  <r>
    <s v="10VVCjsMTbM39bPzygGSex"/>
    <n v="2442"/>
    <s v="Hydrogen"/>
    <n v="3"/>
    <n v="56"/>
    <n v="0.56000000000000005"/>
    <b v="0"/>
    <n v="0"/>
    <x v="1276"/>
    <n v="4593"/>
    <n v="46"/>
    <n v="0.46"/>
    <n v="149331"/>
    <s v="synthwave, vaporwave"/>
    <s v="2uZgEjcV233xNRmvqvQyup"/>
    <n v="4593"/>
    <s v="MOON E.P."/>
    <d v="2011-11-27T00:00:00"/>
    <n v="5157"/>
    <n v="85.95"/>
    <n v="7.1625000000000005"/>
    <n v="4"/>
    <s v="single"/>
    <s v="Single"/>
    <n v="482"/>
  </r>
  <r>
    <s v="5zyfzNnBzN7f7PVkJFnW2g"/>
    <n v="1521"/>
    <s v="Us Against the World"/>
    <n v="5"/>
    <n v="56"/>
    <n v="0.56000000000000005"/>
    <b v="0"/>
    <n v="0"/>
    <x v="22"/>
    <n v="45"/>
    <n v="88"/>
    <n v="0.88"/>
    <n v="60830643"/>
    <s v="N/A"/>
    <s v="2R7iJz5uaHjLEVnMkloO18"/>
    <n v="266"/>
    <s v="Mylo Xyloto"/>
    <d v="2011-10-24T00:00:00"/>
    <n v="5191"/>
    <n v="86.516666666666666"/>
    <n v="7.2097222222222221"/>
    <n v="14"/>
    <s v="album"/>
    <s v="Album"/>
    <n v="399"/>
  </r>
  <r>
    <s v="77TT8Xvx637TpzV8kKGkUw"/>
    <n v="6292"/>
    <s v="Titanium (feat. Sia)"/>
    <n v="13"/>
    <n v="56"/>
    <n v="0.56000000000000005"/>
    <b v="0"/>
    <n v="0"/>
    <x v="126"/>
    <n v="239"/>
    <n v="87"/>
    <n v="0.87"/>
    <n v="27139342"/>
    <s v="edm"/>
    <s v="08DAekBeqPRCsn3XHDwj6b"/>
    <n v="4595"/>
    <s v="Nothing but the Beat"/>
    <d v="2011-08-31T00:00:00"/>
    <n v="5245"/>
    <n v="87.416666666666671"/>
    <n v="7.2847222222222223"/>
    <n v="13"/>
    <s v="album"/>
    <s v="Album"/>
    <n v="408"/>
  </r>
  <r>
    <s v="6jAsmDJI8iPhGWtS27kZ67"/>
    <n v="6876"/>
    <s v="Only Girl (In The World)"/>
    <n v="5"/>
    <n v="56"/>
    <n v="0.56000000000000005"/>
    <b v="0"/>
    <n v="0"/>
    <x v="57"/>
    <n v="103"/>
    <n v="90"/>
    <n v="0.9"/>
    <n v="68997177"/>
    <s v="pop, r&amp;b"/>
    <s v="35dJsQDEr549O5DTFUy3uM"/>
    <n v="4596"/>
    <s v="Loud"/>
    <d v="2010-11-15T00:00:00"/>
    <n v="5534"/>
    <n v="92.233333333333334"/>
    <n v="7.6861111111111109"/>
    <n v="11"/>
    <s v="album"/>
    <s v="Album"/>
    <n v="392"/>
  </r>
  <r>
    <s v="0dBW6ZsW8skfvoRfgeerBF"/>
    <n v="6826"/>
    <s v="Mine"/>
    <n v="1"/>
    <n v="56"/>
    <n v="0.56000000000000005"/>
    <b v="0"/>
    <n v="0"/>
    <x v="1"/>
    <n v="2"/>
    <n v="100"/>
    <n v="1"/>
    <n v="145396321"/>
    <s v="country, pop, indie, folk"/>
    <s v="5MfAxS5zz8MlfROjGQVXhy"/>
    <n v="4597"/>
    <s v="Speak Now"/>
    <d v="2010-10-25T00:00:00"/>
    <n v="5555"/>
    <n v="92.583333333333329"/>
    <n v="7.7152777777777777"/>
    <n v="14"/>
    <s v="album"/>
    <s v="Album"/>
    <n v="384"/>
  </r>
  <r>
    <s v="0ZqWBTU1EkdVPAMwQgfKiv"/>
    <n v="7467"/>
    <s v="Going Through Changes"/>
    <n v="6"/>
    <n v="56"/>
    <n v="0.56000000000000005"/>
    <b v="1"/>
    <n v="1"/>
    <x v="59"/>
    <n v="106"/>
    <n v="88"/>
    <n v="0.88"/>
    <n v="104539036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98"/>
  </r>
  <r>
    <s v="3QjpO5xOB9ErJ95AxT0h0r"/>
    <n v="7420"/>
    <s v="Little Lion Man"/>
    <n v="7"/>
    <n v="56"/>
    <n v="0.56000000000000005"/>
    <b v="1"/>
    <n v="1"/>
    <x v="1277"/>
    <n v="4599"/>
    <n v="73"/>
    <n v="0.73"/>
    <n v="6613930"/>
    <s v="folk, indie folk, folk rock"/>
    <s v="46VcvAWpybuvO2ZnShwC2N"/>
    <n v="4599"/>
    <s v="Sigh No More (Deluxe)"/>
    <d v="2010-01-01T00:00:00"/>
    <n v="5852"/>
    <n v="97.533333333333331"/>
    <n v="8.1277777777777782"/>
    <n v="25"/>
    <s v="album"/>
    <s v="Album"/>
    <n v="411"/>
  </r>
  <r>
    <s v="2CTOa3CEBts3p1NyTVLTXU"/>
    <n v="217"/>
    <s v="What He Wrote"/>
    <n v="8"/>
    <n v="56"/>
    <n v="0.56000000000000005"/>
    <b v="0"/>
    <n v="0"/>
    <x v="1278"/>
    <n v="4600"/>
    <n v="52"/>
    <n v="0.52"/>
    <n v="534815"/>
    <s v="singer-songwriter, southern gothic, folk, indie folk"/>
    <s v="7x98osNfh0aUookqE7MMQ1"/>
    <n v="4600"/>
    <s v="I Speak Because I Can"/>
    <d v="2010-01-01T00:00:00"/>
    <n v="5852"/>
    <n v="97.533333333333331"/>
    <n v="8.1277777777777782"/>
    <n v="10"/>
    <s v="album"/>
    <s v="Album"/>
    <n v="411"/>
  </r>
  <r>
    <s v="7zACUQbWQxzT4aER7ityBV"/>
    <n v="7178"/>
    <s v="Poker Face"/>
    <n v="4"/>
    <n v="56"/>
    <n v="0.56000000000000005"/>
    <b v="1"/>
    <n v="1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95"/>
  </r>
  <r>
    <s v="5zMRkxgFscsPItPsMy4ItS"/>
    <n v="4664"/>
    <s v="The Man I Want to Be"/>
    <n v="9"/>
    <n v="56"/>
    <n v="0.56000000000000005"/>
    <b v="0"/>
    <n v="0"/>
    <x v="830"/>
    <n v="2489"/>
    <n v="65"/>
    <n v="0.65"/>
    <n v="2918228"/>
    <s v="country, acoustic country"/>
    <s v="6Aormv05kybauFdXCzUEcH"/>
    <n v="4602"/>
    <s v="The Man I Want To Be"/>
    <d v="2009-09-01T00:00:00"/>
    <n v="5974"/>
    <n v="99.566666666666663"/>
    <n v="8.2972222222222225"/>
    <n v="10"/>
    <s v="album"/>
    <s v="Album"/>
    <n v="345"/>
  </r>
  <r>
    <s v="2ruw2Kq8lgyqwemZik9bUg"/>
    <n v="3459"/>
    <s v="My Mom"/>
    <n v="3"/>
    <n v="56"/>
    <n v="0.56000000000000005"/>
    <b v="1"/>
    <n v="1"/>
    <x v="59"/>
    <n v="106"/>
    <n v="88"/>
    <n v="0.88"/>
    <n v="104539036"/>
    <s v="rap, hip hop"/>
    <s v="7MZzYkbHL9Tk3O6WeD4Z0Z"/>
    <n v="4603"/>
    <s v="Relapse: Refill"/>
    <d v="2009-05-15T00:00:00"/>
    <n v="6083"/>
    <n v="101.38333333333334"/>
    <n v="8.4486111111111111"/>
    <n v="29"/>
    <s v="album"/>
    <s v="Album"/>
    <n v="533"/>
  </r>
  <r>
    <s v="4QRCdMTZegDH27rOUbOEFY"/>
    <n v="8086"/>
    <s v="clavar la espada"/>
    <n v="4"/>
    <n v="56"/>
    <n v="0.56000000000000005"/>
    <b v="0"/>
    <n v="0"/>
    <x v="1279"/>
    <n v="4604"/>
    <n v="60"/>
    <n v="0.6"/>
    <n v="259200"/>
    <s v="anime, soundtrack"/>
    <s v="7m0ZA9T4Uk5y6FOdLvj5sL"/>
    <n v="4604"/>
    <s v="TV Animation BLEACH Original Soundtrack 3"/>
    <d v="2008-11-05T00:00:00"/>
    <n v="6274"/>
    <n v="104.56666666666666"/>
    <n v="8.7138888888888886"/>
    <n v="27"/>
    <s v="album"/>
    <s v="Album"/>
    <n v="365"/>
  </r>
  <r>
    <s v="3RDcUlLGp3SLp2AmUbUbls"/>
    <n v="4551"/>
    <s v="Cookie Jar (feat. The-Dream)"/>
    <n v="7"/>
    <n v="56"/>
    <n v="0.56000000000000005"/>
    <b v="1"/>
    <n v="1"/>
    <x v="211"/>
    <n v="453"/>
    <n v="67"/>
    <n v="0.67"/>
    <n v="1672326"/>
    <s v="N/A"/>
    <s v="3a644SgpSaF6nV7Dyy1fqO"/>
    <n v="4605"/>
    <s v="The Quilt"/>
    <d v="2008-09-08T00:00:00"/>
    <n v="6332"/>
    <n v="105.53333333333333"/>
    <n v="8.7944444444444443"/>
    <n v="14"/>
    <s v="album"/>
    <s v="Album"/>
    <n v="36"/>
  </r>
  <r>
    <s v="1hQMzVXdoDZXcO16GOhWc5"/>
    <n v="7231"/>
    <s v="Autobots"/>
    <n v="1"/>
    <n v="56"/>
    <n v="0.56000000000000005"/>
    <b v="0"/>
    <n v="0"/>
    <x v="1138"/>
    <n v="3898"/>
    <n v="57"/>
    <n v="0.56999999999999995"/>
    <n v="218503"/>
    <s v="soundtrack"/>
    <s v="2bTtOvLX0HONkxoQx3ir7U"/>
    <n v="3898"/>
    <s v="Transformers: The Score"/>
    <d v="2007-10-01T00:00:00"/>
    <n v="6675"/>
    <n v="111.25"/>
    <n v="9.2708333333333339"/>
    <n v="20"/>
    <s v="compilation"/>
    <s v="Compilation"/>
    <n v="255"/>
  </r>
  <r>
    <s v="2GY8VKvfP3ZtKSk1byDYb1"/>
    <n v="3051"/>
    <s v="Dumbledore's Army"/>
    <n v="5"/>
    <n v="56"/>
    <n v="0.56000000000000005"/>
    <b v="0"/>
    <n v="0"/>
    <x v="1280"/>
    <n v="4607"/>
    <n v="56"/>
    <n v="0.56000000000000005"/>
    <n v="55561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267"/>
  </r>
  <r>
    <s v="0AGAl2fZLAoGxGd5dO77Cp"/>
    <n v="1092"/>
    <s v="Ratatouille Main Theme"/>
    <n v="24"/>
    <n v="56"/>
    <n v="0.56000000000000005"/>
    <b v="0"/>
    <n v="0"/>
    <x v="1027"/>
    <n v="3389"/>
    <n v="63"/>
    <n v="0.63"/>
    <n v="430274"/>
    <s v="soundtrack"/>
    <s v="7Dr08Oi3zxdCzmFulSXSs2"/>
    <n v="4608"/>
    <s v="Ratatouille (Original Motion Picture Soundtrack)"/>
    <d v="2007-01-01T00:00:00"/>
    <n v="6948"/>
    <n v="115.8"/>
    <n v="9.65"/>
    <n v="24"/>
    <s v="compilation"/>
    <s v="Compilation"/>
    <n v="215"/>
  </r>
  <r>
    <s v="4H3KBBAe2Fcgv9lH6E10Oe"/>
    <n v="7988"/>
    <s v="Harry in Winter"/>
    <n v="12"/>
    <n v="56"/>
    <n v="0.56000000000000005"/>
    <b v="0"/>
    <n v="0"/>
    <x v="1281"/>
    <n v="4609"/>
    <n v="55"/>
    <n v="0.55000000000000004"/>
    <n v="97044"/>
    <s v="soundtrack"/>
    <s v="64gUb1lgmNhAK0IPfVsR6K"/>
    <n v="4609"/>
    <s v="Harry Potter And The Goblet Of Fire (Original Motion Picture Soundtrack)"/>
    <d v="2005-11-09T00:00:00"/>
    <n v="7366"/>
    <n v="122.76666666666667"/>
    <n v="10.230555555555556"/>
    <n v="24"/>
    <s v="compilation"/>
    <s v="Compilation"/>
    <n v="29"/>
  </r>
  <r>
    <s v="0HJRAM7Gt9jXskuXjZeFX3"/>
    <n v="5442"/>
    <s v="Holiday / Boulevard of Broken Dreams"/>
    <n v="3"/>
    <n v="56"/>
    <n v="0.56000000000000005"/>
    <b v="1"/>
    <n v="1"/>
    <x v="261"/>
    <n v="575"/>
    <n v="80"/>
    <n v="0.8"/>
    <n v="17327094"/>
    <s v="punk, pop punk"/>
    <s v="5Qhn2FpGWmTjCuntF09j7g"/>
    <n v="4610"/>
    <s v="American Idiot (Deluxe)"/>
    <d v="2004-09-21T00:00:00"/>
    <n v="7780"/>
    <n v="129.66666666666666"/>
    <n v="10.805555555555555"/>
    <n v="12"/>
    <s v="album"/>
    <s v="Album"/>
    <n v="822"/>
  </r>
  <r>
    <s v="5TpaWJKnuyA4MjzAbFXSTQ"/>
    <n v="611"/>
    <s v="Damn! (feat. Lil' Jon) - Club Mix"/>
    <n v="2"/>
    <n v="56"/>
    <n v="0.56000000000000005"/>
    <b v="1"/>
    <n v="1"/>
    <x v="1282"/>
    <n v="4611"/>
    <n v="47"/>
    <n v="0.47"/>
    <n v="634747"/>
    <s v="crunk, southern hip hop"/>
    <s v="6Cq4aFoLu1OKc1XNZYdBnp"/>
    <n v="4611"/>
    <s v="Drankin' Patnaz"/>
    <d v="2003-07-25T00:00:00"/>
    <n v="8204"/>
    <n v="136.73333333333332"/>
    <n v="11.394444444444444"/>
    <n v="16"/>
    <s v="album"/>
    <s v="Album"/>
    <n v="497"/>
  </r>
  <r>
    <s v="094MWdspdy9amhOi8TFlIN"/>
    <n v="3067"/>
    <s v="Get It On The Floor"/>
    <n v="5"/>
    <n v="56"/>
    <n v="0.56000000000000005"/>
    <b v="1"/>
    <n v="1"/>
    <x v="796"/>
    <n v="2364"/>
    <n v="69"/>
    <n v="0.69"/>
    <n v="5927812"/>
    <s v="east coast hip hop, old school hip hop, hardcore hip hop"/>
    <s v="0FeqrLI13XnYNY1s414uQd"/>
    <n v="4612"/>
    <s v="Grand Champ"/>
    <d v="2003-01-01T00:00:00"/>
    <n v="8409"/>
    <n v="140.15"/>
    <n v="11.679166666666667"/>
    <n v="23"/>
    <s v="album"/>
    <s v="Album"/>
    <n v="436"/>
  </r>
  <r>
    <s v="6YTGeOilUBLvOGrpPBZ1OR"/>
    <n v="2252"/>
    <s v="I Smell Pussy"/>
    <n v="18"/>
    <n v="56"/>
    <n v="0.56000000000000005"/>
    <b v="1"/>
    <n v="1"/>
    <x v="1283"/>
    <n v="4613"/>
    <n v="61"/>
    <n v="0.61"/>
    <n v="2723614"/>
    <s v="gangster rap"/>
    <s v="0BolFrIcCXXppUK50ETvgy"/>
    <n v="4613"/>
    <s v="Beg For Mercy"/>
    <d v="2003-01-01T00:00:00"/>
    <n v="8409"/>
    <n v="140.15"/>
    <n v="11.679166666666667"/>
    <n v="19"/>
    <s v="album"/>
    <s v="Album"/>
    <n v="397"/>
  </r>
  <r>
    <s v="1YVuJrfHHmD4ilULhAVqPW"/>
    <n v="28"/>
    <s v="mOBSCENE"/>
    <n v="3"/>
    <n v="56"/>
    <n v="0.56000000000000005"/>
    <b v="1"/>
    <n v="1"/>
    <x v="752"/>
    <n v="2180"/>
    <n v="71"/>
    <n v="0.71"/>
    <n v="4971141"/>
    <s v="industrial metal, industrial rock, industrial, metal, nu metal"/>
    <s v="3KExM8E3KgpsS2bHVSJzTc"/>
    <n v="4614"/>
    <s v="The Golden Age Of Grotesque"/>
    <d v="2003-01-01T00:00:00"/>
    <n v="8409"/>
    <n v="140.15"/>
    <n v="11.679166666666667"/>
    <n v="16"/>
    <s v="album"/>
    <s v="Album"/>
    <n v="342"/>
  </r>
  <r>
    <s v="7LAJWSKK8JMIZAcblgUMS6"/>
    <m/>
    <s v="May It Be"/>
    <n v="18"/>
    <n v="56"/>
    <n v="0.56000000000000005"/>
    <b v="0"/>
    <n v="0"/>
    <x v="1284"/>
    <n v="4615"/>
    <n v="72"/>
    <n v="0.72"/>
    <n v="2585958"/>
    <s v="new age, celtic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429"/>
  </r>
  <r>
    <s v="3QDahKSqLwYJYQRbILdzS6"/>
    <m/>
    <s v="Kid A"/>
    <n v="2"/>
    <n v="56"/>
    <n v="0.56000000000000005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474"/>
  </r>
  <r>
    <s v="6SI4JD7iyQ0rrudhCNtMv0"/>
    <m/>
    <s v="Ice Cream (feat. Ghostface Killah, Method Man &amp; Cappadonna)"/>
    <n v="15"/>
    <n v="56"/>
    <n v="0.56000000000000005"/>
    <b v="1"/>
    <n v="1"/>
    <x v="1285"/>
    <n v="4617"/>
    <n v="61"/>
    <n v="0.61"/>
    <n v="665179"/>
    <s v="east coast hip hop, hardcore hip hop, old school hip hop, hip hop"/>
    <s v="7btiyhWzUfzxN3ijSiBpC8"/>
    <n v="4617"/>
    <s v="Only Built 4 Cuban Linx..."/>
    <d v="1995-06-30T00:00:00"/>
    <n v="11151"/>
    <n v="185.85"/>
    <n v="15.487499999999999"/>
    <n v="18"/>
    <s v="album"/>
    <s v="Album"/>
    <n v="422"/>
  </r>
  <r>
    <s v="0xHch89AN9RlN8Nm4kJzs3"/>
    <m/>
    <s v="Polly - Live"/>
    <n v="7"/>
    <n v="56"/>
    <n v="0.56000000000000005"/>
    <b v="0"/>
    <n v="0"/>
    <x v="151"/>
    <n v="289"/>
    <n v="81"/>
    <n v="0.81"/>
    <n v="23391272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327"/>
  </r>
  <r>
    <s v="725QAOexNLmGZiFMN7U8pF"/>
    <m/>
    <s v="Dumb - Live"/>
    <n v="6"/>
    <n v="56"/>
    <n v="0.56000000000000005"/>
    <b v="0"/>
    <n v="0"/>
    <x v="151"/>
    <n v="289"/>
    <n v="81"/>
    <n v="0.81"/>
    <n v="23398010"/>
    <s v="grunge, rock"/>
    <s v="1To7kv722A8SpZF789MZy7"/>
    <n v="2907"/>
    <s v="MTV Unplugged In New York"/>
    <d v="1994-11-01T00:00:00"/>
    <n v="11392"/>
    <n v="189.86666666666667"/>
    <n v="15.822222222222223"/>
    <n v="14"/>
    <s v="album"/>
    <s v="Album"/>
    <n v="288"/>
  </r>
  <r>
    <s v="2i5K0EdMY5zFs9t7KfYK3k"/>
    <m/>
    <s v="Rape Me"/>
    <n v="4"/>
    <n v="56"/>
    <n v="0.56000000000000005"/>
    <b v="0"/>
    <n v="0"/>
    <x v="151"/>
    <n v="289"/>
    <n v="81"/>
    <n v="0.81"/>
    <n v="23391272"/>
    <s v="grunge, rock"/>
    <s v="7wOOA7l306K8HfBKfPoafr"/>
    <n v="3915"/>
    <s v="In Utero"/>
    <d v="1993-09-21T00:00:00"/>
    <n v="11798"/>
    <n v="196.63333333333333"/>
    <n v="16.386111111111109"/>
    <n v="12"/>
    <s v="album"/>
    <s v="Album"/>
    <n v="283"/>
  </r>
  <r>
    <s v="2Wmm4aEFUISjdmVuy7VGL0"/>
    <m/>
    <s v="Seven Days"/>
    <n v="6"/>
    <n v="56"/>
    <n v="0.56000000000000005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463"/>
  </r>
  <r>
    <s v="23oUaizFBFVFI5PxJrkiO5"/>
    <m/>
    <s v="Anyone Can Play Guitar"/>
    <n v="6"/>
    <n v="56"/>
    <n v="0.56000000000000005"/>
    <b v="0"/>
    <n v="0"/>
    <x v="44"/>
    <n v="79"/>
    <n v="85"/>
    <n v="0.85"/>
    <n v="138392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63"/>
  </r>
  <r>
    <s v="39zu6JGd6tvRNsqyK78RLk"/>
    <m/>
    <s v="Love Theme From The Godfather&quot;&quot;"/>
    <n v="7"/>
    <n v="56"/>
    <n v="0.56000000000000005"/>
    <b v="0"/>
    <n v="0"/>
    <x v="1286"/>
    <n v="4623"/>
    <n v="54"/>
    <n v="0.54"/>
    <n v="145189"/>
    <s v="N/A"/>
    <s v="5CeLOKEJeP3EpEdT9v2lep"/>
    <n v="4623"/>
    <s v="The Godfather"/>
    <d v="1991-01-01T00:00:00"/>
    <n v="12792"/>
    <n v="213.2"/>
    <n v="17.766666666666666"/>
    <n v="12"/>
    <s v="compilation"/>
    <s v="Compilation"/>
    <n v="264"/>
  </r>
  <r>
    <s v="1MqGKtY9L5qjPi8s7gX645"/>
    <m/>
    <s v="I Can't Drive 55"/>
    <n v="1"/>
    <n v="56"/>
    <n v="0.56000000000000005"/>
    <b v="0"/>
    <n v="0"/>
    <x v="1287"/>
    <n v="4624"/>
    <n v="50"/>
    <n v="0.5"/>
    <n v="1013720"/>
    <s v="glam metal, aor, classic rock"/>
    <s v="4Tegu60DeUzwWpA6vuhGxs"/>
    <n v="4624"/>
    <s v="Voa"/>
    <d v="1984-01-01T00:00:00"/>
    <n v="15349"/>
    <n v="255.81666666666666"/>
    <n v="21.318055555555556"/>
    <n v="8"/>
    <s v="album"/>
    <s v="Album"/>
    <n v="424"/>
  </r>
  <r>
    <s v="4nwKdZID1ht0lDBJ5h2p87"/>
    <m/>
    <s v="Sun King - Remastered 2009"/>
    <n v="10"/>
    <n v="56"/>
    <n v="0.56000000000000005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243"/>
  </r>
  <r>
    <s v="0Jw3cPBXlGnA6DEJrZSTI0"/>
    <m/>
    <s v="Soul Bossa Nova"/>
    <n v="1"/>
    <n v="56"/>
    <n v="0.56000000000000005"/>
    <b v="0"/>
    <n v="0"/>
    <x v="1288"/>
    <n v="4626"/>
    <n v="56"/>
    <n v="0.56000000000000005"/>
    <n v="456253"/>
    <s v="soul jazz, big band, quiet storm"/>
    <s v="1KSOL1jvue2lfcdsNZ7YN8"/>
    <n v="4626"/>
    <s v="Big Band Bossa Nova"/>
    <d v="1962-01-01T00:00:00"/>
    <n v="23384"/>
    <n v="389.73333333333335"/>
    <n v="32.477777777777781"/>
    <n v="10"/>
    <s v="album"/>
    <s v="Album"/>
    <n v="277"/>
  </r>
  <r>
    <s v="0P3GQuGbDqVP9ZMs19RcUa"/>
    <n v="5512"/>
    <s v="i don't need ur love"/>
    <n v="1"/>
    <n v="55"/>
    <n v="0.55000000000000004"/>
    <b v="1"/>
    <n v="1"/>
    <x v="1289"/>
    <n v="4627"/>
    <n v="49"/>
    <n v="0.49"/>
    <n v="8741"/>
    <s v="dark r&amp;b"/>
    <s v="5aLnMagPMABrEV5xexp5aJ"/>
    <n v="4627"/>
    <s v="i don't need ur love"/>
    <d v="2025-10-03T00:00:00"/>
    <n v="98"/>
    <n v="1.6333333333333333"/>
    <n v="0.1361111111111111"/>
    <n v="2"/>
    <s v="single"/>
    <s v="Single"/>
    <n v="223"/>
  </r>
  <r>
    <s v="4zzfmeA6MXiM9O4anGZkq5"/>
    <n v="4151"/>
    <s v="Just Like Heaven - Live From Glastonbury"/>
    <n v="2"/>
    <n v="55"/>
    <n v="0.55000000000000004"/>
    <b v="0"/>
    <n v="0"/>
    <x v="70"/>
    <n v="127"/>
    <n v="85"/>
    <n v="0.85"/>
    <n v="49083617"/>
    <s v="pop rock, alternative pop, pop punk"/>
    <s v="5BBcARy3vgB43n1VZELFno"/>
    <n v="3774"/>
    <s v="Friday I'm In Love / Just Like Heaven - Live From Glastonbury (A BBC Recording)"/>
    <d v="2025-09-08T00:00:00"/>
    <n v="123"/>
    <n v="2.0499999999999998"/>
    <n v="0.17083333333333331"/>
    <n v="2"/>
    <s v="single"/>
    <s v="Single"/>
    <n v="392"/>
  </r>
  <r>
    <s v="1CjFD8mc8f40JtIIK0NRGA"/>
    <n v="4348"/>
    <s v="Lonely Together"/>
    <n v="1"/>
    <n v="55"/>
    <n v="0.55000000000000004"/>
    <b v="0"/>
    <n v="0"/>
    <x v="1290"/>
    <n v="4629"/>
    <n v="64"/>
    <n v="0.64"/>
    <n v="1211803"/>
    <s v="N/A"/>
    <s v="2ElnFFhFJYiHK0KGc4shds"/>
    <n v="4629"/>
    <s v="Lonely Together"/>
    <d v="2025-09-05T00:00:00"/>
    <n v="126"/>
    <n v="2.1"/>
    <n v="0.17500000000000002"/>
    <n v="2"/>
    <s v="single"/>
    <s v="Single"/>
    <n v="26"/>
  </r>
  <r>
    <s v="4oT5126hWjtMCeZMu2RnSx"/>
    <n v="518"/>
    <s v="Die With A Smile"/>
    <n v="17"/>
    <n v="55"/>
    <n v="0.55000000000000004"/>
    <b v="0"/>
    <n v="0"/>
    <x v="16"/>
    <n v="34"/>
    <n v="88"/>
    <n v="0.88"/>
    <n v="42237551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19"/>
  </r>
  <r>
    <s v="4tniPU1iKcOa0VIjzOVxYi"/>
    <n v="7084"/>
    <s v="Blade Of Grass"/>
    <n v="16"/>
    <n v="55"/>
    <n v="0.55000000000000004"/>
    <b v="0"/>
    <n v="0"/>
    <x v="16"/>
    <n v="34"/>
    <n v="88"/>
    <n v="0.88"/>
    <n v="42256604"/>
    <s v="art pop, pop"/>
    <s v="3ARwSvDQv2OHYnLeDC3Lxi"/>
    <n v="594"/>
    <s v="MAYHEM"/>
    <d v="2025-09-01T00:00:00"/>
    <n v="130"/>
    <n v="2.1666666666666665"/>
    <n v="0.18055555555555555"/>
    <n v="17"/>
    <s v="album"/>
    <s v="Album"/>
    <n v="428"/>
  </r>
  <r>
    <s v="1JUzQ21p11mRdSkNVibKtx"/>
    <n v="966"/>
    <s v="Monsoon"/>
    <n v="2"/>
    <n v="55"/>
    <n v="0.55000000000000004"/>
    <b v="0"/>
    <n v="0"/>
    <x v="1291"/>
    <n v="4632"/>
    <n v="53"/>
    <n v="0.53"/>
    <n v="88544"/>
    <s v="N/A"/>
    <s v="7e7r5fXrnD2eRJEZ6DVnKs"/>
    <n v="4632"/>
    <s v="DUMB"/>
    <d v="2025-08-22T00:00:00"/>
    <n v="140"/>
    <n v="2.3333333333333335"/>
    <n v="0.19444444444444445"/>
    <n v="10"/>
    <s v="album"/>
    <s v="Album"/>
    <n v="284"/>
  </r>
  <r>
    <s v="0dNCLogvNVqkVH6yaNR2ok"/>
    <n v="5367"/>
    <s v="Not Possible"/>
    <n v="1"/>
    <n v="55"/>
    <n v="0.55000000000000004"/>
    <b v="0"/>
    <n v="0"/>
    <x v="1292"/>
    <n v="4633"/>
    <n v="45"/>
    <n v="0.45"/>
    <n v="27568"/>
    <s v="N/A"/>
    <s v="1sYloCL8V9CyYMLh9znPOq"/>
    <n v="4633"/>
    <s v="Not Possible"/>
    <d v="2025-05-29T00:00:00"/>
    <n v="225"/>
    <n v="3.75"/>
    <n v="0.3125"/>
    <n v="1"/>
    <s v="single"/>
    <s v="Single"/>
    <n v="255"/>
  </r>
  <r>
    <s v="44gePNWC4UPBR1VZmJTD0o"/>
    <n v="7851"/>
    <s v="NEVER EVER"/>
    <n v="1"/>
    <n v="55"/>
    <n v="0.55000000000000004"/>
    <b v="0"/>
    <n v="0"/>
    <x v="1012"/>
    <n v="3266"/>
    <n v="59"/>
    <n v="0.59"/>
    <n v="72278"/>
    <s v="dark r&amp;b"/>
    <s v="4cx4IGDkk5DTT6jyOGvlkc"/>
    <n v="4634"/>
    <s v="NEVER EVER"/>
    <d v="2025-04-18T00:00:00"/>
    <n v="266"/>
    <n v="4.4333333333333336"/>
    <n v="0.36944444444444446"/>
    <n v="3"/>
    <s v="single"/>
    <s v="Single"/>
    <n v="298"/>
  </r>
  <r>
    <s v="1u9iHwttLc4aRzBPAXnuHk"/>
    <n v="7199"/>
    <s v="In The Air Tonight"/>
    <n v="1"/>
    <n v="55"/>
    <n v="0.55000000000000004"/>
    <b v="0"/>
    <n v="0"/>
    <x v="752"/>
    <n v="2180"/>
    <n v="71"/>
    <n v="0.71"/>
    <n v="4968982"/>
    <s v="industrial metal, industrial rock, industrial, metal, nu metal"/>
    <s v="0Z4E3iA6Z8V5LitVUXTKz4"/>
    <n v="4635"/>
    <s v="In The Air Tonight"/>
    <d v="2025-04-18T00:00:00"/>
    <n v="266"/>
    <n v="4.4333333333333336"/>
    <n v="0.36944444444444446"/>
    <n v="2"/>
    <s v="single"/>
    <s v="Single"/>
    <n v="502"/>
  </r>
  <r>
    <s v="6uTNaZG0i5VRdckzFr1M9u"/>
    <n v="5753"/>
    <s v="505"/>
    <n v="7"/>
    <n v="55"/>
    <n v="0.55000000000000004"/>
    <b v="0"/>
    <n v="0"/>
    <x v="1174"/>
    <n v="4060"/>
    <n v="49"/>
    <n v="0.49"/>
    <n v="2100"/>
    <s v="N/A"/>
    <s v="3cdL02bWDiOWlAsoJ84ygV"/>
    <n v="4060"/>
    <s v="On Tap"/>
    <d v="2025-03-05T00:00:00"/>
    <n v="310"/>
    <n v="5.166666666666667"/>
    <n v="0.43055555555555558"/>
    <n v="8"/>
    <s v="album"/>
    <s v="Album"/>
    <n v="258"/>
  </r>
  <r>
    <s v="62Kl67cbs2k2fG0INkjYTd"/>
    <n v="3632"/>
    <s v="Life Is A Highway"/>
    <n v="3"/>
    <n v="55"/>
    <n v="0.55000000000000004"/>
    <b v="0"/>
    <n v="0"/>
    <x v="1293"/>
    <n v="4637"/>
    <n v="49"/>
    <n v="0.49"/>
    <n v="1866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451"/>
  </r>
  <r>
    <s v="7znnURzbiabwxPXttDlY5G"/>
    <n v="6304"/>
    <s v="another song"/>
    <n v="4"/>
    <n v="55"/>
    <n v="0.55000000000000004"/>
    <b v="1"/>
    <n v="1"/>
    <x v="96"/>
    <n v="186"/>
    <n v="82"/>
    <n v="0.82"/>
    <n v="15684530"/>
    <s v="emo rap, cloud rap"/>
    <s v="7n4NXIQuDsb7C68oSBVF0M"/>
    <n v="2736"/>
    <s v="LIL PEEP; PART ONE"/>
    <d v="2024-09-18T00:00:00"/>
    <n v="478"/>
    <n v="7.9666666666666668"/>
    <n v="0.66388888888888886"/>
    <n v="11"/>
    <s v="album"/>
    <s v="Album"/>
    <n v="215"/>
  </r>
  <r>
    <s v="5njHkFji5oL7cYrbuHZyaC"/>
    <n v="6249"/>
    <s v="QWERTY"/>
    <n v="14"/>
    <n v="55"/>
    <n v="0.55000000000000004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35"/>
  </r>
  <r>
    <s v="5tr9wAeWpd5IXH15PZuIPW"/>
    <n v="6426"/>
    <s v="I want it all"/>
    <n v="1"/>
    <n v="55"/>
    <n v="0.55000000000000004"/>
    <b v="0"/>
    <n v="0"/>
    <x v="1012"/>
    <n v="3266"/>
    <n v="59"/>
    <n v="0.59"/>
    <n v="72278"/>
    <s v="dark r&amp;b"/>
    <s v="6HQIBMSqvLJ65qcCR1PD4T"/>
    <n v="4640"/>
    <s v="I want it all"/>
    <d v="2024-04-12T00:00:00"/>
    <n v="637"/>
    <n v="10.616666666666667"/>
    <n v="0.8847222222222223"/>
    <n v="2"/>
    <s v="single"/>
    <s v="Single"/>
    <n v="279"/>
  </r>
  <r>
    <s v="72qABvaqn3TP6drO2tByA6"/>
    <n v="3264"/>
    <s v="Ain't No Love"/>
    <n v="12"/>
    <n v="55"/>
    <n v="0.55000000000000004"/>
    <b v="1"/>
    <n v="1"/>
    <x v="193"/>
    <n v="389"/>
    <n v="88"/>
    <n v="0.88"/>
    <n v="2267564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304"/>
  </r>
  <r>
    <s v="6f08saOLZyQr0ulFKUzFeL"/>
    <n v="484"/>
    <s v="Easy On My Heart"/>
    <n v="1"/>
    <n v="55"/>
    <n v="0.55000000000000004"/>
    <b v="0"/>
    <n v="0"/>
    <x v="1150"/>
    <n v="3952"/>
    <n v="72"/>
    <n v="0.72"/>
    <n v="715424"/>
    <s v="slap house, italo dance"/>
    <s v="4HW5Zf1o0eOxIfQETZFqab"/>
    <n v="4642"/>
    <s v="Easy On My Heart"/>
    <d v="2023-09-01T00:00:00"/>
    <n v="861"/>
    <n v="14.35"/>
    <n v="1.1958333333333333"/>
    <n v="1"/>
    <s v="single"/>
    <s v="Single"/>
    <n v="297"/>
  </r>
  <r>
    <s v="3uMO7jmdXxwSijvxNXDgE4"/>
    <n v="8013"/>
    <s v="Overdrive"/>
    <n v="9"/>
    <n v="55"/>
    <n v="0.55000000000000004"/>
    <b v="0"/>
    <n v="0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46"/>
  </r>
  <r>
    <s v="7nYZlOq4JtGeF9fs8Zs66j"/>
    <n v="3482"/>
    <s v="A Lowly Shoe Salesman"/>
    <n v="3"/>
    <n v="55"/>
    <n v="0.55000000000000004"/>
    <b v="0"/>
    <n v="0"/>
    <x v="724"/>
    <n v="2039"/>
    <n v="64"/>
    <n v="0.64"/>
    <n v="424983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356"/>
  </r>
  <r>
    <s v="1Q98DdOmQlFrIaldR4MOVl"/>
    <n v="1664"/>
    <s v="BIRTH OF VENUS"/>
    <n v="6"/>
    <n v="55"/>
    <n v="0.55000000000000004"/>
    <b v="1"/>
    <n v="1"/>
    <x v="1294"/>
    <n v="4645"/>
    <n v="49"/>
    <n v="0.49"/>
    <n v="281826"/>
    <s v="trap metal"/>
    <s v="1VBKFrSZ7JSMAfBNz2nAcX"/>
    <n v="4645"/>
    <s v="BIRTH OF VENUS"/>
    <d v="2023-07-21T00:00:00"/>
    <n v="903"/>
    <n v="15.05"/>
    <n v="1.2541666666666667"/>
    <n v="7"/>
    <s v="album"/>
    <s v="Album"/>
    <n v="32"/>
  </r>
  <r>
    <s v="6ab8aFARxn63vq6KiTGnSz"/>
    <n v="6758"/>
    <s v="DON'T WANNA SLEEP"/>
    <n v="8"/>
    <n v="55"/>
    <n v="0.55000000000000004"/>
    <b v="0"/>
    <n v="0"/>
    <x v="130"/>
    <n v="249"/>
    <n v="76"/>
    <n v="0.76"/>
    <n v="10637574"/>
    <s v="N/A"/>
    <s v="2KUaR4K36tSliwAoUA1gcs"/>
    <n v="1528"/>
    <s v="RUSH!"/>
    <d v="2023-01-20T00:00:00"/>
    <n v="1085"/>
    <n v="18.083333333333332"/>
    <n v="1.5069444444444444"/>
    <n v="17"/>
    <s v="album"/>
    <s v="Album"/>
    <n v="26"/>
  </r>
  <r>
    <s v="7vuqyEt5hBBxSuakZBZLiK"/>
    <n v="6145"/>
    <s v="Ghost"/>
    <n v="1"/>
    <n v="55"/>
    <n v="0.55000000000000004"/>
    <b v="0"/>
    <n v="0"/>
    <x v="975"/>
    <n v="3099"/>
    <n v="61"/>
    <n v="0.61"/>
    <n v="26095"/>
    <s v="N/A"/>
    <s v="7v4TdbrbAnwBEsyPCQpYnL"/>
    <n v="4647"/>
    <s v="Ghost"/>
    <d v="2023-01-12T00:00:00"/>
    <n v="1093"/>
    <n v="18.216666666666665"/>
    <n v="1.5180555555555555"/>
    <n v="1"/>
    <s v="single"/>
    <s v="Single"/>
    <n v="307"/>
  </r>
  <r>
    <s v="1a7tOEheXeaSNathZW4Gzk"/>
    <n v="6100"/>
    <s v="Hanging With Wolves"/>
    <n v="1"/>
    <n v="55"/>
    <n v="0.55000000000000004"/>
    <b v="1"/>
    <n v="1"/>
    <x v="941"/>
    <n v="2938"/>
    <n v="78"/>
    <n v="0.78"/>
    <n v="9504357"/>
    <s v="chicago drill, drill"/>
    <s v="31ItlZnLUC9S5wChTbE8Ew"/>
    <n v="4648"/>
    <s v="Hanging With Wolves"/>
    <d v="2022-12-09T00:00:00"/>
    <n v="1127"/>
    <n v="18.783333333333335"/>
    <n v="1.565277777777778"/>
    <n v="1"/>
    <s v="single"/>
    <s v="Single"/>
    <n v="343"/>
  </r>
  <r>
    <s v="1MkvOuWOCDTkGE8CtobmHI"/>
    <n v="303"/>
    <s v="Somewhere Only We Know - Sped Up"/>
    <n v="2"/>
    <n v="55"/>
    <n v="0.55000000000000004"/>
    <b v="0"/>
    <n v="0"/>
    <x v="1295"/>
    <n v="4649"/>
    <n v="47"/>
    <n v="0.47"/>
    <n v="13726"/>
    <s v="N/A"/>
    <s v="7u8AD3xJhLIrXwJP6mwd9t"/>
    <n v="4649"/>
    <s v="Somewhere Only We Know"/>
    <d v="2022-11-28T00:00:00"/>
    <n v="1138"/>
    <n v="18.966666666666665"/>
    <n v="1.5805555555555555"/>
    <n v="3"/>
    <s v="single"/>
    <s v="Single"/>
    <n v="295"/>
  </r>
  <r>
    <s v="1GKqff6G0zabRInKN9Vz1S"/>
    <n v="41"/>
    <s v="James Dean"/>
    <n v="2"/>
    <n v="55"/>
    <n v="0.55000000000000004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07"/>
  </r>
  <r>
    <s v="4Iu8WjkHCEoN0iFOmbiKPq"/>
    <n v="732"/>
    <s v="I'll Be There"/>
    <n v="1"/>
    <n v="55"/>
    <n v="0.55000000000000004"/>
    <b v="0"/>
    <n v="0"/>
    <x v="975"/>
    <n v="3099"/>
    <n v="61"/>
    <n v="0.61"/>
    <n v="26095"/>
    <s v="N/A"/>
    <s v="2CY7EGiqVXlLDw7Mx0ZVQX"/>
    <n v="4651"/>
    <s v="I'll Be There"/>
    <d v="2022-08-11T00:00:00"/>
    <n v="1247"/>
    <n v="20.783333333333335"/>
    <n v="1.7319444444444445"/>
    <n v="1"/>
    <s v="single"/>
    <s v="Single"/>
    <n v="247"/>
  </r>
  <r>
    <s v="1XP6izZrqT8FsMaLKDAnUP"/>
    <n v="8275"/>
    <s v="Too Late To Love You"/>
    <n v="1"/>
    <n v="55"/>
    <n v="0.55000000000000004"/>
    <b v="1"/>
    <n v="1"/>
    <x v="943"/>
    <n v="2945"/>
    <n v="59"/>
    <n v="0.59"/>
    <n v="130194"/>
    <s v="dark r&amp;b"/>
    <s v="2asDslP57oQT3SnErAPyRE"/>
    <n v="4652"/>
    <s v="Too Late To Love You"/>
    <d v="2022-06-29T00:00:00"/>
    <n v="1290"/>
    <n v="21.5"/>
    <n v="1.7916666666666667"/>
    <n v="1"/>
    <s v="single"/>
    <s v="Single"/>
    <n v="242"/>
  </r>
  <r>
    <s v="4qtdkdTY1t3RmlmSbWykzR"/>
    <n v="1544"/>
    <s v="Stay the Night"/>
    <n v="1"/>
    <n v="55"/>
    <n v="0.55000000000000004"/>
    <b v="0"/>
    <n v="0"/>
    <x v="1154"/>
    <n v="3977"/>
    <n v="64"/>
    <n v="0.64"/>
    <n v="1581138"/>
    <s v="N/A"/>
    <s v="3CwmVVPOCIC3hpWWSEF0xQ"/>
    <n v="4653"/>
    <s v="Stay the Night"/>
    <d v="2022-05-20T00:00:00"/>
    <n v="1330"/>
    <n v="22.166666666666668"/>
    <n v="1.8472222222222223"/>
    <n v="1"/>
    <s v="single"/>
    <s v="Single"/>
    <n v="286"/>
  </r>
  <r>
    <s v="0z2BVrzRVNvmnFF37mDhev"/>
    <n v="5780"/>
    <s v="Cassandra"/>
    <n v="8"/>
    <n v="55"/>
    <n v="0.55000000000000004"/>
    <b v="0"/>
    <n v="0"/>
    <x v="304"/>
    <n v="691"/>
    <n v="77"/>
    <n v="0.77"/>
    <n v="7222118"/>
    <s v="baroque pop"/>
    <s v="4ohh1zQ4yybSK9FS7LLyDE"/>
    <n v="4654"/>
    <s v="Dance Fever"/>
    <d v="2022-05-13T00:00:00"/>
    <n v="1337"/>
    <n v="22.283333333333335"/>
    <n v="1.8569444444444445"/>
    <n v="14"/>
    <s v="album"/>
    <s v="Album"/>
    <n v="429"/>
  </r>
  <r>
    <s v="4icnlpI5IbZcRO9mpixVVW"/>
    <n v="8341"/>
    <s v="Where You Are (feat. WILLOW)"/>
    <n v="1"/>
    <n v="55"/>
    <n v="0.55000000000000004"/>
    <b v="1"/>
    <n v="1"/>
    <x v="228"/>
    <n v="486"/>
    <n v="78"/>
    <n v="0.78"/>
    <n v="4759233"/>
    <s v="bedroom pop"/>
    <s v="1wFiFlS50SnyKPAIcBzAQN"/>
    <n v="4655"/>
    <s v="Where you are (feat. WILLOW)"/>
    <d v="2022-04-22T00:00:00"/>
    <n v="1358"/>
    <n v="22.633333333333333"/>
    <n v="1.8861111111111111"/>
    <n v="1"/>
    <s v="single"/>
    <s v="Single"/>
    <n v="256"/>
  </r>
  <r>
    <s v="27UPUoSlHZUo11BTf5dKeJ"/>
    <n v="6015"/>
    <s v="HELP"/>
    <n v="1"/>
    <n v="55"/>
    <n v="0.55000000000000004"/>
    <b v="0"/>
    <n v="0"/>
    <x v="371"/>
    <n v="873"/>
    <n v="71"/>
    <n v="0.71"/>
    <n v="2571784"/>
    <s v="N/A"/>
    <s v="6CydFdcFJFwqV5yXUR8LRb"/>
    <n v="4656"/>
    <s v="HELP"/>
    <d v="2022-04-15T00:00:00"/>
    <n v="1365"/>
    <n v="22.75"/>
    <n v="1.8958333333333333"/>
    <n v="1"/>
    <s v="single"/>
    <s v="Single"/>
    <n v="226"/>
  </r>
  <r>
    <s v="6HJizCbaqaEQG1eLjn341Z"/>
    <n v="3933"/>
    <s v="Hurtless"/>
    <n v="1"/>
    <n v="55"/>
    <n v="0.55000000000000004"/>
    <b v="0"/>
    <n v="0"/>
    <x v="443"/>
    <n v="1071"/>
    <n v="75"/>
    <n v="0.75"/>
    <n v="4153847"/>
    <s v="N/A"/>
    <s v="1WKIR7hhHN1DvJPn09gIST"/>
    <n v="4657"/>
    <s v="Hurtless"/>
    <d v="2022-03-31T00:00:00"/>
    <n v="1380"/>
    <n v="23"/>
    <n v="1.9166666666666667"/>
    <n v="1"/>
    <s v="single"/>
    <s v="Single"/>
    <n v="3"/>
  </r>
  <r>
    <s v="4chCYhp95erqgHFXRfBR24"/>
    <n v="2515"/>
    <s v="The Moon's Song"/>
    <n v="1"/>
    <n v="55"/>
    <n v="0.55000000000000004"/>
    <b v="0"/>
    <n v="0"/>
    <x v="1296"/>
    <n v="4658"/>
    <n v="44"/>
    <n v="0.44"/>
    <n v="26887"/>
    <s v="N/A"/>
    <s v="2PmmITeNV6y4SD9UALQsq6"/>
    <n v="4658"/>
    <s v="Calling Us Home"/>
    <d v="2021-11-16T00:00:00"/>
    <n v="1515"/>
    <n v="25.25"/>
    <n v="2.1041666666666665"/>
    <n v="10"/>
    <s v="album"/>
    <s v="Album"/>
    <n v="332"/>
  </r>
  <r>
    <s v="2g1QPpTd4o8gTAapxEUPnz"/>
    <n v="7094"/>
    <s v="Dirty Thoughts"/>
    <n v="1"/>
    <n v="55"/>
    <n v="0.55000000000000004"/>
    <b v="0"/>
    <n v="0"/>
    <x v="1297"/>
    <n v="4659"/>
    <n v="52"/>
    <n v="0.52"/>
    <n v="198548"/>
    <s v="N/A"/>
    <s v="5bQZRw0e4UHu3KrkGrVKto"/>
    <n v="4659"/>
    <s v="Dirty Thoughts"/>
    <d v="2021-11-05T00:00:00"/>
    <n v="1526"/>
    <n v="25.433333333333334"/>
    <n v="2.1194444444444445"/>
    <n v="1"/>
    <s v="single"/>
    <s v="Single"/>
    <n v="216"/>
  </r>
  <r>
    <s v="0xqHkO5570zlGpLpCnd4MG"/>
    <n v="8077"/>
    <s v="Good Without"/>
    <n v="6"/>
    <n v="55"/>
    <n v="0.55000000000000004"/>
    <b v="0"/>
    <n v="0"/>
    <x v="1298"/>
    <n v="4660"/>
    <n v="57"/>
    <n v="0.56999999999999995"/>
    <n v="388088"/>
    <s v="N/A"/>
    <s v="7kYQPT7i8PrKsTG3dsXe4r"/>
    <n v="4660"/>
    <s v="Seven Shades of Heartbreak"/>
    <d v="2021-10-22T00:00:00"/>
    <n v="1540"/>
    <n v="25.666666666666668"/>
    <n v="2.1388888888888888"/>
    <n v="7"/>
    <s v="album"/>
    <s v="Album"/>
    <n v="304"/>
  </r>
  <r>
    <s v="7wvo89jxI2T4coy9yIvZWM"/>
    <n v="1669"/>
    <s v="Get You Down"/>
    <n v="4"/>
    <n v="55"/>
    <n v="0.55000000000000004"/>
    <b v="0"/>
    <n v="0"/>
    <x v="674"/>
    <n v="1829"/>
    <n v="73"/>
    <n v="0.73"/>
    <n v="1204977"/>
    <s v="N/A"/>
    <s v="4FKOLaEGqA7ZFYYW5r4X9z"/>
    <n v="1888"/>
    <s v="Seventeen Going Under (Deluxe)"/>
    <d v="2021-10-08T00:00:00"/>
    <n v="1554"/>
    <n v="25.9"/>
    <n v="2.1583333333333332"/>
    <n v="16"/>
    <s v="album"/>
    <s v="Album"/>
    <n v="439"/>
  </r>
  <r>
    <s v="7brBeAX3RT0CMh3qbTBrIP"/>
    <n v="4234"/>
    <s v="Blouse"/>
    <n v="5"/>
    <n v="55"/>
    <n v="0.55000000000000004"/>
    <b v="0"/>
    <n v="0"/>
    <x v="719"/>
    <n v="2018"/>
    <n v="78"/>
    <n v="0.78"/>
    <n v="6606632"/>
    <s v="bedroom pop"/>
    <s v="32ium7Cxb1Xwp2MLzH2459"/>
    <n v="4662"/>
    <s v="Sling"/>
    <d v="2021-07-16T00:00:00"/>
    <n v="1638"/>
    <n v="27.3"/>
    <n v="2.2749999999999999"/>
    <n v="12"/>
    <s v="album"/>
    <s v="Album"/>
    <n v="325"/>
  </r>
  <r>
    <s v="51A8eKvvZz9uydvIZ7xRSV"/>
    <n v="135"/>
    <s v="Superstar (Taylor’s Version)"/>
    <n v="18"/>
    <n v="55"/>
    <n v="0.55000000000000004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39"/>
  </r>
  <r>
    <s v="4qUijfYU8EoIWiY6oSyrgT"/>
    <n v="6705"/>
    <s v="Bye Bye Baby (Taylor’s Version) (From The Vault)"/>
    <n v="26"/>
    <n v="55"/>
    <n v="0.55000000000000004"/>
    <b v="0"/>
    <n v="0"/>
    <x v="1"/>
    <n v="2"/>
    <n v="100"/>
    <n v="1"/>
    <n v="145396321"/>
    <s v="country, pop, indie, folk"/>
    <s v="4hDok0OAJd57SGIT8xuWJH"/>
    <n v="405"/>
    <s v="Fearless (Taylor's Version)"/>
    <d v="2021-04-09T00:00:00"/>
    <n v="1736"/>
    <n v="28.933333333333334"/>
    <n v="2.411111111111111"/>
    <n v="26"/>
    <s v="album"/>
    <s v="Album"/>
    <n v="403"/>
  </r>
  <r>
    <s v="6xTp4nC8NBRSYMxGqIikSh"/>
    <n v="5470"/>
    <s v="Caroline"/>
    <n v="5"/>
    <n v="55"/>
    <n v="0.55000000000000004"/>
    <b v="0"/>
    <n v="0"/>
    <x v="1299"/>
    <n v="4665"/>
    <n v="53"/>
    <n v="0.53"/>
    <n v="650334"/>
    <s v="N/A"/>
    <s v="42joEEymK7EIHODfNB4yug"/>
    <n v="4665"/>
    <s v="Collapsed In Sunbeams"/>
    <d v="2021-01-29T00:00:00"/>
    <n v="1806"/>
    <n v="30.1"/>
    <n v="2.5083333333333333"/>
    <n v="12"/>
    <s v="album"/>
    <s v="Album"/>
    <n v="361"/>
  </r>
  <r>
    <s v="5VoBizwMwcd2D68EfqxDbO"/>
    <n v="2045"/>
    <s v="Over the Influence"/>
    <n v="2"/>
    <n v="55"/>
    <n v="0.55000000000000004"/>
    <b v="0"/>
    <n v="0"/>
    <x v="19"/>
    <n v="37"/>
    <n v="83"/>
    <n v="0.83"/>
    <n v="21591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67"/>
  </r>
  <r>
    <s v="4U34WsyOvppOMnRfq7DuOy"/>
    <n v="5611"/>
    <s v="Night Crawling (feat. Billy Idol)"/>
    <n v="6"/>
    <n v="55"/>
    <n v="0.55000000000000004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15"/>
  </r>
  <r>
    <s v="1eTdTVIxLlhHwwA50vEzZa"/>
    <n v="3247"/>
    <s v="nothing inside (feat. iann dior)"/>
    <n v="13"/>
    <n v="55"/>
    <n v="0.55000000000000004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87"/>
  </r>
  <r>
    <s v="7os53rdrgA0OU6xC5xJruX"/>
    <n v="16909"/>
    <s v="concert for aliens"/>
    <n v="10"/>
    <n v="55"/>
    <n v="0.55000000000000004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67"/>
  </r>
  <r>
    <s v="4uqh9bualXNHXXwO2wPorc"/>
    <n v="7699"/>
    <s v="Daisies"/>
    <n v="1"/>
    <n v="55"/>
    <n v="0.55000000000000004"/>
    <b v="0"/>
    <n v="0"/>
    <x v="395"/>
    <n v="949"/>
    <n v="83"/>
    <n v="0.83"/>
    <n v="38400585"/>
    <s v="pop"/>
    <s v="2m5J1DUH7hJpPSOromIqpN"/>
    <n v="4670"/>
    <s v="Daisies"/>
    <d v="2020-05-15T00:00:00"/>
    <n v="2065"/>
    <n v="34.416666666666664"/>
    <n v="2.8680555555555554"/>
    <n v="1"/>
    <s v="single"/>
    <s v="Single"/>
    <n v="288"/>
  </r>
  <r>
    <s v="7uuE9r7VhxFm4YuxAHlD4K"/>
    <n v="7425"/>
    <s v="Endorphine"/>
    <n v="1"/>
    <n v="55"/>
    <n v="0.55000000000000004"/>
    <b v="0"/>
    <n v="0"/>
    <x v="1300"/>
    <n v="4671"/>
    <n v="39"/>
    <n v="0.39"/>
    <n v="29192"/>
    <s v="german hip hop"/>
    <s v="6NXTCMg4iFotpfmxp7Cf8S"/>
    <n v="4671"/>
    <s v="Endorphine"/>
    <d v="2020-04-17T00:00:00"/>
    <n v="2093"/>
    <n v="34.883333333333333"/>
    <n v="2.9069444444444446"/>
    <n v="1"/>
    <s v="single"/>
    <s v="Single"/>
    <n v="287"/>
  </r>
  <r>
    <s v="7x8pIrhMu9FCmqqHNyuH0P"/>
    <n v="6159"/>
    <s v="cellophane"/>
    <n v="9"/>
    <n v="55"/>
    <n v="0.55000000000000004"/>
    <b v="0"/>
    <n v="0"/>
    <x v="1223"/>
    <n v="4341"/>
    <n v="63"/>
    <n v="0.63"/>
    <n v="1441722"/>
    <s v="art pop, alternative r&amp;b"/>
    <s v="3DMR3yM5crnt1dG9lLaMTZ"/>
    <n v="4672"/>
    <s v="MAGDALENE"/>
    <d v="2019-11-08T00:00:00"/>
    <n v="2254"/>
    <n v="37.56666666666667"/>
    <n v="3.130555555555556"/>
    <n v="9"/>
    <s v="album"/>
    <s v="Album"/>
    <n v="34"/>
  </r>
  <r>
    <s v="4iddJAOsc6U0hJ3krSJAKn"/>
    <n v="7371"/>
    <s v="Nate Growing Up"/>
    <n v="6"/>
    <n v="55"/>
    <n v="0.55000000000000004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56"/>
  </r>
  <r>
    <s v="3WGJSY8JaGliVIJyMig5aS"/>
    <n v="7448"/>
    <s v="1999"/>
    <n v="4"/>
    <n v="55"/>
    <n v="0.55000000000000004"/>
    <b v="0"/>
    <n v="0"/>
    <x v="92"/>
    <n v="174"/>
    <n v="82"/>
    <n v="0.82"/>
    <n v="6322030"/>
    <s v="hyperpop, art pop"/>
    <s v="386IqvSuljaZsMjwDGGdLj"/>
    <n v="4674"/>
    <s v="Charli"/>
    <d v="2019-09-13T00:00:00"/>
    <n v="2310"/>
    <n v="38.5"/>
    <n v="3.2083333333333335"/>
    <n v="15"/>
    <s v="album"/>
    <s v="Album"/>
    <n v="315"/>
  </r>
  <r>
    <s v="3fJeJZlQVMCKZUw0BbPkSq"/>
    <n v="7544"/>
    <s v="American Venom"/>
    <n v="21"/>
    <n v="55"/>
    <n v="0.55000000000000004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288"/>
  </r>
  <r>
    <s v="581geNTL8gGJE3MEPY5tcE"/>
    <n v="750"/>
    <s v="Waste Love (feat. Madison Love)"/>
    <n v="12"/>
    <n v="55"/>
    <n v="0.55000000000000004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26"/>
  </r>
  <r>
    <s v="5qmq61DAAOUaW8AUo8xKhh"/>
    <n v="6124"/>
    <s v="Truth Hurts"/>
    <n v="13"/>
    <n v="55"/>
    <n v="0.55000000000000004"/>
    <b v="1"/>
    <n v="1"/>
    <x v="778"/>
    <n v="2269"/>
    <n v="68"/>
    <n v="0.68"/>
    <n v="5739313"/>
    <s v="N/A"/>
    <s v="74gSdSHe71q7urGWMMn3qB"/>
    <n v="4677"/>
    <s v="Cuz I Love You (Deluxe)"/>
    <d v="2019-05-03T00:00:00"/>
    <n v="2443"/>
    <n v="40.716666666666669"/>
    <n v="3.3930555555555557"/>
    <n v="14"/>
    <s v="album"/>
    <s v="Album"/>
    <n v="288"/>
  </r>
  <r>
    <s v="535Eu9XbyGqLfUK3RPP7z2"/>
    <n v="5927"/>
    <s v="Night Drive"/>
    <n v="1"/>
    <n v="55"/>
    <n v="0.55000000000000004"/>
    <b v="1"/>
    <n v="1"/>
    <x v="1302"/>
    <n v="4678"/>
    <n v="37"/>
    <n v="0.37"/>
    <n v="19984"/>
    <s v="dark r&amp;b"/>
    <s v="2XPKpJK6vyWQxvKSOsYBHu"/>
    <n v="4678"/>
    <s v="Night Drive"/>
    <d v="2019-02-22T00:00:00"/>
    <n v="2513"/>
    <n v="41.883333333333333"/>
    <n v="3.4902777777777776"/>
    <n v="1"/>
    <s v="single"/>
    <s v="Single"/>
    <n v="295"/>
  </r>
  <r>
    <s v="29f11nLUcMYQ2Ndbnb7N0o"/>
    <n v="6287"/>
    <s v="Dancing With A Stranger (With Normani) - Acoustic"/>
    <n v="1"/>
    <n v="55"/>
    <n v="0.55000000000000004"/>
    <b v="0"/>
    <n v="0"/>
    <x v="100"/>
    <n v="190"/>
    <n v="81"/>
    <n v="0.81"/>
    <n v="26272346"/>
    <s v="soft pop"/>
    <s v="0JtZ4dyxvzFUCjeVrgPkHZ"/>
    <n v="4679"/>
    <s v="Dancing With A Stranger (With Normani) [Acoustic]"/>
    <d v="2019-02-15T00:00:00"/>
    <n v="2520"/>
    <n v="42"/>
    <n v="3.5"/>
    <n v="1"/>
    <s v="single"/>
    <s v="Single"/>
    <n v="312"/>
  </r>
  <r>
    <s v="7pBsquIkbED6W6uSQJGbkn"/>
    <n v="1781"/>
    <s v="Home"/>
    <n v="13"/>
    <n v="55"/>
    <n v="0.55000000000000004"/>
    <b v="0"/>
    <n v="0"/>
    <x v="1303"/>
    <n v="4680"/>
    <n v="65"/>
    <n v="0.65"/>
    <n v="2030506"/>
    <s v="N/A"/>
    <s v="35s58BRTGAEWztPo9WqCIs"/>
    <n v="519"/>
    <s v="Spider-Man: Into the Spider-Verse (Soundtrack From &amp; Inspired by the Motion Picture)"/>
    <d v="2018-12-14T00:00:00"/>
    <n v="2583"/>
    <n v="43.05"/>
    <n v="3.5874999999999999"/>
    <n v="13"/>
    <s v="compilation"/>
    <s v="Compilation"/>
    <n v="352"/>
  </r>
  <r>
    <s v="75iJMOH4oBobiRiBJVdw2m"/>
    <n v="3876"/>
    <s v="Paradise"/>
    <n v="12"/>
    <n v="55"/>
    <n v="0.55000000000000004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9"/>
  </r>
  <r>
    <s v="4ksuI04WMvUnJbHQjgs3L5"/>
    <n v="16914"/>
    <s v="Talk Up (feat. Jay-Z)"/>
    <n v="11"/>
    <n v="55"/>
    <n v="0.55000000000000004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72"/>
  </r>
  <r>
    <s v="1Tnw0ItH1Macok8gblnPPd"/>
    <n v="3076"/>
    <s v="Is There More"/>
    <n v="12"/>
    <n v="55"/>
    <n v="0.55000000000000004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78"/>
  </r>
  <r>
    <s v="1GXABqvCDvQ58wPbkNhhzh"/>
    <n v="6079"/>
    <s v="Psycho"/>
    <n v="8"/>
    <n v="55"/>
    <n v="0.55000000000000004"/>
    <b v="0"/>
    <n v="0"/>
    <x v="93"/>
    <n v="175"/>
    <n v="85"/>
    <n v="0.85"/>
    <n v="47716988"/>
    <s v="pop, hip hop, country"/>
    <s v="6A6weHMYzpMdFyLwCBCOiS"/>
    <n v="4684"/>
    <s v="beerbongs &amp; bentleys"/>
    <d v="2018-04-27T00:00:00"/>
    <n v="2814"/>
    <n v="46.9"/>
    <n v="3.9083333333333332"/>
    <n v="18"/>
    <s v="album"/>
    <s v="Album"/>
    <n v="369"/>
  </r>
  <r>
    <s v="2qcG0nZ6S3zZV0UrkY5nFo"/>
    <n v="4682"/>
    <s v="Drip (feat. Migos)"/>
    <n v="2"/>
    <n v="55"/>
    <n v="0.55000000000000004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437"/>
  </r>
  <r>
    <s v="0CfmNX2TXk7yoJqHJiixnp"/>
    <n v="6490"/>
    <s v="She Bad"/>
    <n v="11"/>
    <n v="55"/>
    <n v="0.55000000000000004"/>
    <b v="1"/>
    <n v="1"/>
    <x v="332"/>
    <n v="760"/>
    <n v="81"/>
    <n v="0.81"/>
    <n v="25957976"/>
    <s v="N/A"/>
    <s v="4KdtEKjY3Gi0mKiSdy96ML"/>
    <n v="769"/>
    <s v="Invasion of Privacy"/>
    <d v="2018-04-06T00:00:00"/>
    <n v="2835"/>
    <n v="47.25"/>
    <n v="3.9375"/>
    <n v="13"/>
    <s v="album"/>
    <s v="Album"/>
    <n v="384"/>
  </r>
  <r>
    <s v="7J6bnDDitOwfelaJNixHhL"/>
    <n v="2214"/>
    <s v="Modern Slavery"/>
    <n v="1"/>
    <n v="55"/>
    <n v="0.55000000000000004"/>
    <b v="1"/>
    <n v="1"/>
    <x v="1304"/>
    <n v="4687"/>
    <n v="54"/>
    <n v="0.54"/>
    <n v="1200041"/>
    <s v="N/A"/>
    <s v="6FED8aeieEnUWwQqAO9zT1"/>
    <n v="4687"/>
    <s v="Huncho Jack, Jack Huncho"/>
    <d v="2017-12-21T00:00:00"/>
    <n v="2941"/>
    <n v="49.016666666666666"/>
    <n v="4.0847222222222221"/>
    <n v="13"/>
    <s v="album"/>
    <s v="Album"/>
    <n v="247"/>
  </r>
  <r>
    <s v="5giCoaf8Yuk9DsJtdijEGX"/>
    <n v="3564"/>
    <s v="Crying (feat. Lil Peep)"/>
    <n v="1"/>
    <n v="55"/>
    <n v="0.55000000000000004"/>
    <b v="1"/>
    <n v="1"/>
    <x v="1305"/>
    <n v="4688"/>
    <n v="49"/>
    <n v="0.49"/>
    <n v="287277"/>
    <s v="emo rap, cloud rap"/>
    <s v="2YGXs7mu2M0dDrxG9whB4M"/>
    <n v="4688"/>
    <s v="Crying (feat. Lil Peep)"/>
    <d v="2017-10-31T00:00:00"/>
    <n v="2992"/>
    <n v="49.866666666666667"/>
    <n v="4.1555555555555559"/>
    <n v="1"/>
    <s v="single"/>
    <s v="Single"/>
    <n v="242"/>
  </r>
  <r>
    <s v="4P76CEIXrrWT2cgS1YrTMr"/>
    <n v="7285"/>
    <s v="Genesis"/>
    <n v="1"/>
    <n v="55"/>
    <n v="0.55000000000000004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42"/>
  </r>
  <r>
    <s v="2OWKDTonST8HNko3dBlPPp"/>
    <n v="4442"/>
    <s v="Lost In Your Light (feat. Miguel)"/>
    <n v="2"/>
    <n v="55"/>
    <n v="0.55000000000000004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39"/>
  </r>
  <r>
    <s v="0mDGNetRxywxqgiXFbagZh"/>
    <n v="5405"/>
    <s v="No Goodbyes"/>
    <n v="8"/>
    <n v="55"/>
    <n v="0.55000000000000004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6"/>
  </r>
  <r>
    <s v="0LSzBkkQZZkwV656r6etLg"/>
    <n v="3613"/>
    <s v="Bury Me Face Down"/>
    <n v="1"/>
    <n v="55"/>
    <n v="0.55000000000000004"/>
    <b v="0"/>
    <n v="0"/>
    <x v="1306"/>
    <n v="4692"/>
    <n v="63"/>
    <n v="0.63"/>
    <n v="1229419"/>
    <s v="N/A"/>
    <s v="79L5Jm5KDfXA19nozVqZcg"/>
    <n v="4692"/>
    <s v="Bury Me Face Down"/>
    <d v="2016-12-16T00:00:00"/>
    <n v="3311"/>
    <n v="55.18333333333333"/>
    <n v="4.5986111111111105"/>
    <n v="1"/>
    <s v="single"/>
    <s v="Single"/>
    <n v="386"/>
  </r>
  <r>
    <s v="0LpiKjWMfZTkPPHonlM8nB"/>
    <n v="8265"/>
    <s v="Yours Truly, Austin Post"/>
    <n v="14"/>
    <n v="55"/>
    <n v="0.55000000000000004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65"/>
  </r>
  <r>
    <s v="5BoOzegGrg5XFRR8UBDtkF"/>
    <n v="2042"/>
    <s v="Broken Whiskey Glass"/>
    <n v="1"/>
    <n v="55"/>
    <n v="0.55000000000000004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89"/>
  </r>
  <r>
    <s v="3pZcPE0ugJCI6zu5scIjp5"/>
    <n v="640"/>
    <s v="Madness"/>
    <n v="1"/>
    <n v="55"/>
    <n v="0.55000000000000004"/>
    <b v="0"/>
    <n v="0"/>
    <x v="785"/>
    <n v="2310"/>
    <n v="61"/>
    <n v="0.61"/>
    <n v="648181"/>
    <s v="N/A"/>
    <s v="3o33GGQ8CEqEl1PV0pUduC"/>
    <n v="4695"/>
    <s v="Madness"/>
    <d v="2016-12-09T00:00:00"/>
    <n v="3318"/>
    <n v="55.3"/>
    <n v="4.6083333333333334"/>
    <n v="7"/>
    <s v="album"/>
    <s v="Album"/>
    <n v="351"/>
  </r>
  <r>
    <s v="1ysAvOdJgUjc6CqOQxepaz"/>
    <n v="1131"/>
    <s v="Money Made Me Do It"/>
    <n v="17"/>
    <n v="55"/>
    <n v="0.55000000000000004"/>
    <b v="1"/>
    <n v="1"/>
    <x v="93"/>
    <n v="175"/>
    <n v="85"/>
    <n v="0.85"/>
    <n v="47716988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374"/>
  </r>
  <r>
    <s v="1Vb4HQnN2kZ5Y2KgYF5TDV"/>
    <n v="3105"/>
    <s v="No Lie"/>
    <n v="1"/>
    <n v="55"/>
    <n v="0.55000000000000004"/>
    <b v="0"/>
    <n v="0"/>
    <x v="167"/>
    <n v="335"/>
    <n v="81"/>
    <n v="0.81"/>
    <n v="5276981"/>
    <s v="dancehall"/>
    <s v="27GgLK0HKntNztodo6Naom"/>
    <n v="4697"/>
    <s v="No Lie"/>
    <d v="2016-11-18T00:00:00"/>
    <n v="3339"/>
    <n v="55.65"/>
    <n v="4.6375000000000002"/>
    <n v="1"/>
    <s v="single"/>
    <s v="Single"/>
    <n v="368"/>
  </r>
  <r>
    <s v="5PaViyJwv0XJbCcrnBNuAt"/>
    <n v="4260"/>
    <s v="Cruel World"/>
    <n v="4"/>
    <n v="55"/>
    <n v="0.55000000000000004"/>
    <b v="0"/>
    <n v="0"/>
    <x v="601"/>
    <n v="1602"/>
    <n v="69"/>
    <n v="0.69"/>
    <n v="967413"/>
    <s v="N/A"/>
    <s v="0NQ6Dn9si4mgFKoRoBGkn8"/>
    <n v="4698"/>
    <s v="Three"/>
    <d v="2016-10-07T00:00:00"/>
    <n v="3381"/>
    <n v="56.35"/>
    <n v="4.6958333333333337"/>
    <n v="10"/>
    <s v="album"/>
    <s v="Album"/>
    <n v="296"/>
  </r>
  <r>
    <s v="3ArYVrRb0lDBLzuJJqIXzC"/>
    <n v="2821"/>
    <s v="River Of Tears"/>
    <n v="12"/>
    <n v="55"/>
    <n v="0.55000000000000004"/>
    <b v="0"/>
    <n v="0"/>
    <x v="387"/>
    <n v="932"/>
    <n v="72"/>
    <n v="0.72"/>
    <n v="12275134"/>
    <s v="N/A"/>
    <s v="2AGNF8r2y8HL85yVk2bwmS"/>
    <n v="2303"/>
    <s v="Know-It-All (Deluxe)"/>
    <d v="2016-03-11T00:00:00"/>
    <n v="3591"/>
    <n v="59.85"/>
    <n v="4.9874999999999998"/>
    <n v="15"/>
    <s v="album"/>
    <s v="Album"/>
    <n v="424"/>
  </r>
  <r>
    <s v="7xrwGUa11hnnxXWeTIzcHf"/>
    <n v="5493"/>
    <s v="Ferrari"/>
    <n v="9"/>
    <n v="55"/>
    <n v="0.55000000000000004"/>
    <b v="0"/>
    <n v="0"/>
    <x v="19"/>
    <n v="37"/>
    <n v="83"/>
    <n v="0.83"/>
    <n v="21606569"/>
    <s v="N/A"/>
    <s v="18iFxjZugvKhuNNMbLjZJF"/>
    <n v="256"/>
    <s v="Wiped Out!"/>
    <d v="2015-10-30T00:00:00"/>
    <n v="3724"/>
    <n v="62.06666666666667"/>
    <n v="5.1722222222222225"/>
    <n v="11"/>
    <s v="album"/>
    <s v="Album"/>
    <n v="306"/>
  </r>
  <r>
    <s v="761SMhVKJlJlUCUveNcq1m"/>
    <n v="222"/>
    <s v="Kaer Morhen"/>
    <n v="15"/>
    <n v="55"/>
    <n v="0.55000000000000004"/>
    <b v="0"/>
    <n v="0"/>
    <x v="1307"/>
    <n v="4701"/>
    <n v="56"/>
    <n v="0.56000000000000005"/>
    <n v="90176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58"/>
  </r>
  <r>
    <s v="3Hb9YjZLYBLikxJ1kd4BMa"/>
    <n v="775"/>
    <s v="Spikeroog"/>
    <n v="8"/>
    <n v="55"/>
    <n v="0.55000000000000004"/>
    <b v="0"/>
    <n v="0"/>
    <x v="1308"/>
    <n v="4702"/>
    <n v="52"/>
    <n v="0.52"/>
    <n v="24104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309"/>
  </r>
  <r>
    <s v="5rwdhliMmo0aAQ08vU0AOZ"/>
    <n v="8204"/>
    <s v="Maps"/>
    <n v="1"/>
    <n v="55"/>
    <n v="0.55000000000000004"/>
    <b v="0"/>
    <n v="0"/>
    <x v="138"/>
    <n v="261"/>
    <n v="85"/>
    <n v="0.85"/>
    <n v="45764832"/>
    <s v="pop"/>
    <s v="4KXLjIEas8MTwwX3xpmAdC"/>
    <n v="4566"/>
    <s v="V (Deluxe)"/>
    <d v="2015-05-18T00:00:00"/>
    <n v="3889"/>
    <n v="64.816666666666663"/>
    <n v="5.4013888888888886"/>
    <n v="16"/>
    <s v="album"/>
    <s v="Album"/>
    <n v="316"/>
  </r>
  <r>
    <s v="6wfugRLamFsTRbPcCpNnP7"/>
    <n v="5357"/>
    <s v="How You Get The Girl"/>
    <n v="10"/>
    <n v="55"/>
    <n v="0.5500000000000000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12"/>
  </r>
  <r>
    <s v="1HE3TzRFmNQ7QQLoEMl0R2"/>
    <n v="7977"/>
    <s v="Gonna Wanna Tonight"/>
    <n v="8"/>
    <n v="55"/>
    <n v="0.55000000000000004"/>
    <b v="0"/>
    <n v="0"/>
    <x v="1242"/>
    <n v="4421"/>
    <n v="56"/>
    <n v="0.56000000000000005"/>
    <n v="1251973"/>
    <s v="country, acoustic country"/>
    <s v="5lkRYpePZze7eng9Spx1Gq"/>
    <n v="4421"/>
    <s v="Ignite the Night (Party Edition)"/>
    <d v="2014-08-19T00:00:00"/>
    <n v="4161"/>
    <n v="69.349999999999994"/>
    <n v="5.7791666666666659"/>
    <n v="18"/>
    <s v="album"/>
    <s v="Album"/>
    <n v="358"/>
  </r>
  <r>
    <s v="5az2KaF9Xn0orTrkYYQzuj"/>
    <n v="7430"/>
    <s v="Moth"/>
    <n v="4"/>
    <n v="55"/>
    <n v="0.55000000000000004"/>
    <b v="1"/>
    <n v="1"/>
    <x v="1309"/>
    <n v="4706"/>
    <n v="49"/>
    <n v="0.49"/>
    <n v="764106"/>
    <s v="groove metal, metal"/>
    <s v="3svczQXB77gdDAIse5qUoe"/>
    <n v="4706"/>
    <s v="Blood For Blood"/>
    <d v="2014-06-10T00:00:00"/>
    <n v="4231"/>
    <n v="70.516666666666666"/>
    <n v="5.8763888888888891"/>
    <n v="12"/>
    <s v="album"/>
    <s v="Album"/>
    <n v="485"/>
  </r>
  <r>
    <s v="4A4A6dwl5DqdqrZaEtKGPR"/>
    <n v="3766"/>
    <s v="Wildest Dreams"/>
    <n v="9"/>
    <n v="55"/>
    <n v="0.55000000000000004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67"/>
  </r>
  <r>
    <s v="5gRYrtvyVyaCRvLt56OfuV"/>
    <n v="1709"/>
    <s v="I Wish You Would"/>
    <n v="7"/>
    <n v="55"/>
    <n v="0.55000000000000004"/>
    <b v="0"/>
    <n v="0"/>
    <x v="1"/>
    <n v="2"/>
    <n v="100"/>
    <n v="1"/>
    <n v="14548937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45"/>
  </r>
  <r>
    <s v="2o0V0AATmWmCmMOAFWDuEV"/>
    <n v="6710"/>
    <s v="Let Me Go (feat. Chad Kroeger)"/>
    <n v="5"/>
    <n v="55"/>
    <n v="0.55000000000000004"/>
    <b v="0"/>
    <n v="0"/>
    <x v="178"/>
    <n v="365"/>
    <n v="76"/>
    <n v="0.76"/>
    <n v="12008159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446"/>
  </r>
  <r>
    <s v="2sLwPnIP3CUVmIuHranJZU"/>
    <n v="335"/>
    <s v="Wiggle (feat. Snoop Dogg)"/>
    <n v="2"/>
    <n v="55"/>
    <n v="0.55000000000000004"/>
    <b v="0"/>
    <n v="0"/>
    <x v="508"/>
    <n v="1265"/>
    <n v="76"/>
    <n v="0.76"/>
    <n v="12460618"/>
    <s v="N/A"/>
    <s v="4PeZu0It7qVrTG40t3HM9A"/>
    <n v="2857"/>
    <s v="Talk Dirty"/>
    <d v="2013-09-16T00:00:00"/>
    <n v="4498"/>
    <n v="74.966666666666669"/>
    <n v="6.2472222222222227"/>
    <n v="11"/>
    <s v="album"/>
    <s v="Album"/>
    <n v="322"/>
  </r>
  <r>
    <s v="52XjrfqvrxaMtjCDYEKkXN"/>
    <n v="3651"/>
    <s v="Bad Kingdom"/>
    <n v="2"/>
    <n v="55"/>
    <n v="0.55000000000000004"/>
    <b v="0"/>
    <n v="0"/>
    <x v="1310"/>
    <n v="4711"/>
    <n v="54"/>
    <n v="0.54"/>
    <n v="763143"/>
    <s v="idm, electronica"/>
    <s v="1udCeAJjxGO8BuhDbpvVJv"/>
    <n v="4711"/>
    <s v="II"/>
    <d v="2013-08-05T00:00:00"/>
    <n v="4540"/>
    <n v="75.666666666666671"/>
    <n v="6.3055555555555562"/>
    <n v="11"/>
    <s v="album"/>
    <s v="Album"/>
    <n v="438"/>
  </r>
  <r>
    <s v="4q75XguyPrsduy70hcBVFu"/>
    <n v="7036"/>
    <s v="Coming Down"/>
    <n v="7"/>
    <n v="55"/>
    <n v="0.55000000000000004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92"/>
  </r>
  <r>
    <s v="0kXHpsg9SmpRqsQ4wQvQsK"/>
    <n v="1019"/>
    <s v="Till Dawn (Here Comes The Sun)"/>
    <n v="10"/>
    <n v="55"/>
    <n v="0.55000000000000004"/>
    <b v="0"/>
    <n v="0"/>
    <x v="17"/>
    <n v="35"/>
    <n v="94"/>
    <n v="0.94"/>
    <n v="113039308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32"/>
  </r>
  <r>
    <s v="7bGF2hNOP6SROacsxo1fCk"/>
    <n v="2011"/>
    <s v="Wicked Games"/>
    <n v="5"/>
    <n v="55"/>
    <n v="0.55000000000000004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42"/>
  </r>
  <r>
    <s v="2zSpaFB7e0Yo1QKsDQ22Ol"/>
    <n v="1013"/>
    <s v="The Game (Triple H)"/>
    <n v="1"/>
    <n v="55"/>
    <n v="0.55000000000000004"/>
    <b v="0"/>
    <n v="0"/>
    <x v="1311"/>
    <n v="4715"/>
    <n v="64"/>
    <n v="0.64"/>
    <n v="699445"/>
    <s v="N/A"/>
    <s v="6J3GsYAKAAf1VRDD693py7"/>
    <n v="4715"/>
    <s v="WWE: The Music, Vol. 5"/>
    <d v="2012-07-13T00:00:00"/>
    <n v="4928"/>
    <n v="82.13333333333334"/>
    <n v="6.844444444444445"/>
    <n v="15"/>
    <s v="album"/>
    <s v="Album"/>
    <n v="349"/>
  </r>
  <r>
    <s v="2EpTKW1O5Zmok99BzQOi9D"/>
    <n v="5359"/>
    <s v="Everything About You"/>
    <n v="10"/>
    <n v="55"/>
    <n v="0.55000000000000004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62"/>
  </r>
  <r>
    <s v="5BhsEd82G0Mnim0IUH6xkT"/>
    <n v="6164"/>
    <s v="Cruise"/>
    <n v="1"/>
    <n v="55"/>
    <n v="0.55000000000000004"/>
    <b v="0"/>
    <n v="0"/>
    <x v="833"/>
    <n v="2502"/>
    <n v="70"/>
    <n v="0.7"/>
    <n v="5588772"/>
    <s v="country, pop country, acoustic country"/>
    <s v="2GSU4IGtDcY5kCXnCJbfNT"/>
    <n v="4717"/>
    <s v="Here's To The Good Times"/>
    <d v="2012-01-01T00:00:00"/>
    <n v="5122"/>
    <n v="85.36666666666666"/>
    <n v="7.113888888888888"/>
    <n v="11"/>
    <s v="album"/>
    <s v="Album"/>
    <n v="348"/>
  </r>
  <r>
    <s v="4dtbA0yooUSB9wLisRuJby"/>
    <n v="7431"/>
    <s v="Off To The Races"/>
    <n v="2"/>
    <n v="55"/>
    <n v="0.55000000000000004"/>
    <b v="0"/>
    <n v="0"/>
    <x v="55"/>
    <n v="100"/>
    <n v="88"/>
    <n v="0.88"/>
    <n v="51773650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499"/>
  </r>
  <r>
    <s v="3NcO4jGK1Opb5ea0mYLpxb"/>
    <n v="360"/>
    <s v="Good Feeling"/>
    <n v="1"/>
    <n v="55"/>
    <n v="0.55000000000000004"/>
    <b v="0"/>
    <n v="0"/>
    <x v="176"/>
    <n v="362"/>
    <n v="79"/>
    <n v="0.79"/>
    <n v="8971415"/>
    <s v="N/A"/>
    <s v="19JqA8H10co29VVwazL2Gw"/>
    <n v="4719"/>
    <s v="Good Feeling"/>
    <d v="2011-08-29T00:00:00"/>
    <n v="5247"/>
    <n v="87.45"/>
    <n v="7.2875000000000005"/>
    <n v="1"/>
    <s v="single"/>
    <s v="Single"/>
    <n v="413"/>
  </r>
  <r>
    <s v="2u02eLj96Atd6TBxkH9YvN"/>
    <n v="2398"/>
    <s v="S&amp;M"/>
    <n v="1"/>
    <n v="55"/>
    <n v="0.55000000000000004"/>
    <b v="1"/>
    <n v="1"/>
    <x v="57"/>
    <n v="103"/>
    <n v="90"/>
    <n v="0.9"/>
    <n v="69014420"/>
    <s v="pop, r&amp;b"/>
    <s v="35dJsQDEr549O5DTFUy3uM"/>
    <n v="4596"/>
    <s v="Loud"/>
    <d v="2010-11-15T00:00:00"/>
    <n v="5534"/>
    <n v="92.233333333333334"/>
    <n v="7.6861111111111109"/>
    <n v="11"/>
    <s v="album"/>
    <s v="Album"/>
    <n v="405"/>
  </r>
  <r>
    <s v="66h8hB4In6t725WtAPL23J"/>
    <n v="2176"/>
    <s v="Talkin’ 2 Myself"/>
    <n v="2"/>
    <n v="55"/>
    <n v="0.55000000000000004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"/>
  </r>
  <r>
    <s v="4X5xWMINgGA6l0GoyYkMcr"/>
    <n v="2664"/>
    <s v="Nothin' on You (feat. Bruno Mars)"/>
    <n v="2"/>
    <n v="55"/>
    <n v="0.55000000000000004"/>
    <b v="0"/>
    <n v="0"/>
    <x v="406"/>
    <n v="969"/>
    <n v="74"/>
    <n v="0.74"/>
    <n v="2265465"/>
    <s v="N/A"/>
    <s v="6f06neONZ0xqqftlgtVP74"/>
    <n v="4722"/>
    <s v="B.o.B Presents: The Adventures of Bobby Ray"/>
    <d v="2010-04-27T00:00:00"/>
    <n v="5736"/>
    <n v="95.6"/>
    <n v="7.9666666666666659"/>
    <n v="15"/>
    <s v="album"/>
    <s v="Album"/>
    <n v="447"/>
  </r>
  <r>
    <s v="1uT2b9tByCtdjL4PN3xbRs"/>
    <n v="5354"/>
    <s v="Beat the Devil's Tattoo"/>
    <n v="1"/>
    <n v="55"/>
    <n v="0.55000000000000004"/>
    <b v="0"/>
    <n v="0"/>
    <x v="1312"/>
    <n v="4723"/>
    <n v="51"/>
    <n v="0.51"/>
    <n v="585934"/>
    <s v="southern gothic, garage rock, blues rock"/>
    <s v="5hqmEMXO32v9e8mjWljKkP"/>
    <n v="4723"/>
    <s v="Beat the Devil's Tattoo (Deluxe Version)"/>
    <d v="2010-03-07T00:00:00"/>
    <n v="5787"/>
    <n v="96.45"/>
    <n v="8.0374999999999996"/>
    <n v="15"/>
    <s v="album"/>
    <s v="Album"/>
    <n v="377"/>
  </r>
  <r>
    <s v="0TyOpxlWwDx98bjkIVHUgY"/>
    <n v="4198"/>
    <s v="In My Head"/>
    <n v="3"/>
    <n v="55"/>
    <n v="0.55000000000000004"/>
    <b v="0"/>
    <n v="0"/>
    <x v="508"/>
    <n v="1265"/>
    <n v="76"/>
    <n v="0.76"/>
    <n v="12460242"/>
    <s v="N/A"/>
    <s v="773TVtjVxXvD6DFHsWFJGN"/>
    <n v="4311"/>
    <s v="Jason Derulo (Deluxe Audio)"/>
    <d v="2010-03-01T00:00:00"/>
    <n v="5793"/>
    <n v="96.55"/>
    <n v="8.0458333333333325"/>
    <n v="11"/>
    <s v="album"/>
    <s v="Album"/>
    <n v="331"/>
  </r>
  <r>
    <s v="4GJTbB9FNkGkvf6dxl22qW"/>
    <n v="2691"/>
    <s v="Baptism"/>
    <n v="4"/>
    <n v="55"/>
    <n v="0.55000000000000004"/>
    <b v="0"/>
    <n v="0"/>
    <x v="742"/>
    <n v="2148"/>
    <n v="69"/>
    <n v="0.69"/>
    <n v="3291477"/>
    <s v="witch house, electroclash, new rave, alternative dance"/>
    <s v="3VsZ5nZGgyH30IDaCP4GeQ"/>
    <n v="4725"/>
    <s v="Crystal Castles (II)"/>
    <d v="2010-01-01T00:00:00"/>
    <n v="5852"/>
    <n v="97.533333333333331"/>
    <n v="8.1277777777777782"/>
    <n v="17"/>
    <s v="album"/>
    <s v="Album"/>
    <n v="419"/>
  </r>
  <r>
    <s v="1UBd7aWHZCz8yirI9KCvAU"/>
    <n v="6271"/>
    <s v="Becoming one of The People&quot; Becoming one with Neytiri&quot;"/>
    <n v="5"/>
    <n v="55"/>
    <n v="0.55000000000000004"/>
    <b v="0"/>
    <n v="0"/>
    <x v="1143"/>
    <n v="3911"/>
    <n v="63"/>
    <n v="0.63"/>
    <n v="350647"/>
    <s v="soundtrack"/>
    <s v="1H81jGoWeLI8ufq42GfDPn"/>
    <n v="4726"/>
    <s v="AVATAR Music From The Motion Picture Music Composed and Conducted by James Horner"/>
    <d v="2009-12-07T00:00:00"/>
    <n v="5877"/>
    <n v="97.95"/>
    <n v="8.1624999999999996"/>
    <n v="14"/>
    <s v="compilation"/>
    <s v="Compilation"/>
    <n v="772"/>
  </r>
  <r>
    <s v="3QuEpyj4kTRWiWuckd1hcK"/>
    <n v="7955"/>
    <s v="Just Dance"/>
    <n v="1"/>
    <n v="55"/>
    <n v="0.55000000000000004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03"/>
  </r>
  <r>
    <s v="6nhvIZeu7g6OsDCLj1DKLl"/>
    <n v="7459"/>
    <s v="Tell Me Something I Don't Know"/>
    <n v="13"/>
    <n v="55"/>
    <n v="0.55000000000000004"/>
    <b v="0"/>
    <n v="0"/>
    <x v="212"/>
    <n v="455"/>
    <n v="67"/>
    <n v="0.67"/>
    <n v="10379778"/>
    <s v="N/A"/>
    <s v="5lm8loAsSpprr19lwSY16V"/>
    <n v="4728"/>
    <s v="Kiss &amp; Tell"/>
    <d v="2009-01-01T00:00:00"/>
    <n v="6217"/>
    <n v="103.61666666666666"/>
    <n v="8.6347222222222211"/>
    <n v="13"/>
    <s v="album"/>
    <s v="Album"/>
    <n v="292"/>
  </r>
  <r>
    <s v="3LF54Y7TxU5vy3YKAIfiQ4"/>
    <n v="7766"/>
    <s v="Greatest Day"/>
    <n v="2"/>
    <n v="55"/>
    <n v="0.55000000000000004"/>
    <b v="0"/>
    <n v="0"/>
    <x v="794"/>
    <n v="2352"/>
    <n v="63"/>
    <n v="0.63"/>
    <n v="1441836"/>
    <s v="N/A"/>
    <s v="4ZQyCspw8NPzUZm1VantTn"/>
    <n v="4729"/>
    <s v="The Circus"/>
    <d v="2008-01-01T00:00:00"/>
    <n v="6583"/>
    <n v="109.71666666666667"/>
    <n v="9.1430555555555557"/>
    <n v="13"/>
    <s v="album"/>
    <s v="Album"/>
    <n v="398"/>
  </r>
  <r>
    <s v="5JkTN6THtYH6bpOoHjOysc"/>
    <n v="696"/>
    <s v="Foundations"/>
    <n v="2"/>
    <n v="55"/>
    <n v="0.55000000000000004"/>
    <b v="1"/>
    <n v="1"/>
    <x v="1313"/>
    <n v="4730"/>
    <n v="48"/>
    <n v="0.48"/>
    <n v="441127"/>
    <s v="anti-folk"/>
    <s v="2gDCBa5P6SnAaY0cadefQS"/>
    <n v="4730"/>
    <s v="Made of Bricks"/>
    <d v="2007-08-06T00:00:00"/>
    <n v="6731"/>
    <n v="112.18333333333334"/>
    <n v="9.3486111111111114"/>
    <n v="14"/>
    <s v="album"/>
    <s v="Album"/>
    <n v="408"/>
  </r>
  <r>
    <s v="1rOlTL4pKQ9Y1fURua4AJR"/>
    <n v="2697"/>
    <s v="My Body Is a Cage"/>
    <n v="11"/>
    <n v="55"/>
    <n v="0.55000000000000004"/>
    <b v="0"/>
    <n v="0"/>
    <x v="1314"/>
    <n v="4731"/>
    <n v="62"/>
    <n v="0.62"/>
    <n v="2397896"/>
    <s v="indie rock, baroque pop"/>
    <s v="4GT6uZod4p5RiDMOVHOMme"/>
    <n v="4731"/>
    <s v="Neon Bible"/>
    <d v="2007-06-30T00:00:00"/>
    <n v="6768"/>
    <n v="112.8"/>
    <n v="9.4"/>
    <n v="11"/>
    <s v="album"/>
    <s v="Album"/>
    <n v="478"/>
  </r>
  <r>
    <s v="3r2fhVslpEJOmmHujRwcfL"/>
    <n v="6706"/>
    <s v="One Day - From Pirates of the Caribbean: At World's End&quot;/Score&quot;"/>
    <n v="12"/>
    <n v="55"/>
    <n v="0.55000000000000004"/>
    <b v="0"/>
    <n v="0"/>
    <x v="662"/>
    <n v="1807"/>
    <n v="77"/>
    <n v="0.77"/>
    <n v="4777574"/>
    <s v="soundtrack"/>
    <s v="241F2pNbl6OIJPixynRuiu"/>
    <n v="4732"/>
    <s v="Pirates of the Caribbean: At World's End"/>
    <d v="2007-01-01T00:00:00"/>
    <n v="6948"/>
    <n v="115.8"/>
    <n v="9.65"/>
    <n v="13"/>
    <s v="compilation"/>
    <s v="Compilation"/>
    <n v="402"/>
  </r>
  <r>
    <s v="5eZiC96lRq6IPHEOnbw0KS"/>
    <n v="1971"/>
    <s v="Up Is Down"/>
    <n v="5"/>
    <n v="55"/>
    <n v="0.55000000000000004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27"/>
  </r>
  <r>
    <s v="0HewdQ1l9bckQXPfIO3CYH"/>
    <n v="1171"/>
    <s v="Drink Up Me Hearties Yo Ho"/>
    <n v="13"/>
    <n v="55"/>
    <n v="0.55000000000000004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453"/>
  </r>
  <r>
    <s v="1GH5tpvz5g1ZGKNBPBWkTm"/>
    <n v="8295"/>
    <s v="London Bridge"/>
    <n v="1"/>
    <n v="55"/>
    <n v="0.55000000000000004"/>
    <b v="1"/>
    <n v="1"/>
    <x v="1315"/>
    <n v="4735"/>
    <n v="68"/>
    <n v="0.68"/>
    <n v="6156460"/>
    <s v="N/A"/>
    <s v="5AEwzn7BjWpm420KJUO6sV"/>
    <n v="4735"/>
    <s v="London Bridge"/>
    <d v="2006-01-01T00:00:00"/>
    <n v="7313"/>
    <n v="121.88333333333334"/>
    <n v="10.156944444444445"/>
    <n v="1"/>
    <s v="single"/>
    <s v="Single"/>
    <n v="346"/>
  </r>
  <r>
    <s v="1Ci7oic2gpYknc5TujzCUd"/>
    <n v="4189"/>
    <s v="4ever"/>
    <n v="15"/>
    <n v="55"/>
    <n v="0.55000000000000004"/>
    <b v="0"/>
    <n v="0"/>
    <x v="1316"/>
    <n v="4736"/>
    <n v="55"/>
    <n v="0.55000000000000004"/>
    <n v="984364"/>
    <s v="N/A"/>
    <s v="7ByjOOmDkEgm1HC9LwOPNg"/>
    <n v="4736"/>
    <s v="Hook Me Up"/>
    <d v="2005-06-30T00:00:00"/>
    <n v="7498"/>
    <n v="124.96666666666667"/>
    <n v="10.41388888888889"/>
    <n v="16"/>
    <s v="album"/>
    <s v="Album"/>
    <n v="348"/>
  </r>
  <r>
    <s v="45MllV1fJos1Ef6Cd13H2E"/>
    <n v="5520"/>
    <s v="Life's Incredible Again"/>
    <n v="6"/>
    <n v="55"/>
    <n v="0.55000000000000004"/>
    <b v="0"/>
    <n v="0"/>
    <x v="1027"/>
    <n v="3389"/>
    <n v="63"/>
    <n v="0.63"/>
    <n v="430076"/>
    <s v="soundtrack"/>
    <s v="5Gqln6CvkfVOlDq1ne1usV"/>
    <n v="4737"/>
    <s v="The Incredibles (Original Motion Picture Soundtrack)"/>
    <d v="2004-11-02T00:00:00"/>
    <n v="7738"/>
    <n v="128.96666666666667"/>
    <n v="10.747222222222222"/>
    <n v="19"/>
    <s v="album"/>
    <s v="Album"/>
    <n v="14"/>
  </r>
  <r>
    <s v="1lK5iIMKifrxERzS3iimJH"/>
    <n v="7802"/>
    <s v="Breathe on Me"/>
    <n v="4"/>
    <n v="55"/>
    <n v="0.55000000000000004"/>
    <b v="0"/>
    <n v="0"/>
    <x v="109"/>
    <n v="206"/>
    <n v="81"/>
    <n v="0.81"/>
    <n v="17761102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2"/>
  </r>
  <r>
    <s v="3h2fZOZweqrBrGZlUGSnxP"/>
    <n v="8078"/>
    <s v="The Black Pearl"/>
    <n v="3"/>
    <n v="55"/>
    <n v="0.55000000000000004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27"/>
  </r>
  <r>
    <s v="3R9NKZ4jmxNjOFihSF5s7f"/>
    <n v="5729"/>
    <s v="Hit the Floor"/>
    <n v="5"/>
    <n v="55"/>
    <n v="0.55000000000000004"/>
    <b v="0"/>
    <n v="0"/>
    <x v="43"/>
    <n v="78"/>
    <n v="88"/>
    <n v="0.88"/>
    <n v="31806929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73"/>
  </r>
  <r>
    <s v="3qRPc4QpHGNwKFAzCdqwxA"/>
    <n v="44"/>
    <s v="Made You Look"/>
    <n v="3"/>
    <n v="55"/>
    <n v="0.55000000000000004"/>
    <b v="1"/>
    <n v="1"/>
    <x v="754"/>
    <n v="2183"/>
    <n v="71"/>
    <n v="0.71"/>
    <n v="4290840"/>
    <s v="east coast hip hop, old school hip hop, hip hop"/>
    <s v="3rV1aPkrWyMs6YTvTpSbIY"/>
    <n v="4192"/>
    <s v="God's Son"/>
    <d v="2002-12-13T00:00:00"/>
    <n v="8428"/>
    <n v="140.46666666666667"/>
    <n v="11.705555555555556"/>
    <n v="14"/>
    <s v="album"/>
    <s v="Album"/>
    <n v="338"/>
  </r>
  <r>
    <s v="4EQkcrSLF3QdlwNca7sMXY"/>
    <m/>
    <s v="Say What You Say"/>
    <n v="17"/>
    <n v="55"/>
    <n v="0.55000000000000004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16"/>
  </r>
  <r>
    <s v="06UPCXzhIsXnceSXmKLMEY"/>
    <m/>
    <s v="Ether"/>
    <n v="2"/>
    <n v="55"/>
    <n v="0.55000000000000004"/>
    <b v="1"/>
    <n v="1"/>
    <x v="754"/>
    <n v="2183"/>
    <n v="71"/>
    <n v="0.71"/>
    <n v="4291598"/>
    <s v="east coast hip hop, old school hip hop, hip hop"/>
    <s v="0cLzuJG2UDa0axMQkF7JR6"/>
    <n v="4743"/>
    <s v="Stillmatic"/>
    <d v="2001-12-18T00:00:00"/>
    <n v="8788"/>
    <n v="146.46666666666667"/>
    <n v="12.205555555555556"/>
    <n v="14"/>
    <s v="album"/>
    <s v="Album"/>
    <n v="462"/>
  </r>
  <r>
    <s v="4LrfsgQ5AGouvH3PlxW2PC"/>
    <m/>
    <s v="Treefingers"/>
    <n v="5"/>
    <n v="55"/>
    <n v="0.55000000000000004"/>
    <b v="0"/>
    <n v="0"/>
    <x v="44"/>
    <n v="79"/>
    <n v="85"/>
    <n v="0.85"/>
    <n v="138313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371"/>
  </r>
  <r>
    <s v="1UmmSKPdCtBuJsmbZG9G3u"/>
    <m/>
    <s v="Fast As You Can"/>
    <n v="7"/>
    <n v="55"/>
    <n v="0.55000000000000004"/>
    <b v="0"/>
    <n v="0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463"/>
  </r>
  <r>
    <s v="0QnGI4OgY8ReggLWvEXdgD"/>
    <m/>
    <s v="Street Dreams"/>
    <n v="3"/>
    <n v="55"/>
    <n v="0.55000000000000004"/>
    <b v="1"/>
    <n v="1"/>
    <x v="754"/>
    <n v="2183"/>
    <n v="71"/>
    <n v="0.71"/>
    <n v="4292330"/>
    <s v="east coast hip hop, old school hip hop, hip hop"/>
    <s v="78Fgb88MY0ECc4GVMejqTg"/>
    <n v="2545"/>
    <s v="It Was Written"/>
    <d v="1996-07-02T00:00:00"/>
    <n v="10783"/>
    <n v="179.71666666666667"/>
    <n v="14.97638888888889"/>
    <n v="14"/>
    <s v="album"/>
    <s v="Album"/>
    <n v="466"/>
  </r>
  <r>
    <s v="2Wtm3yc0paBifvBSjOhO3b"/>
    <m/>
    <s v="Smells Like Teen Spirit"/>
    <n v="1"/>
    <n v="55"/>
    <n v="0.55000000000000004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03"/>
  </r>
  <r>
    <s v="1caUjUoE2lm6x9RDY7YtHc"/>
    <m/>
    <s v="Come As You Are"/>
    <n v="3"/>
    <n v="55"/>
    <n v="0.55000000000000004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64"/>
  </r>
  <r>
    <s v="2hBJgz4Ye9MkkmBbaDTTKx"/>
    <m/>
    <s v="Another Part of Me - 2012 Remaster"/>
    <n v="6"/>
    <n v="55"/>
    <n v="0.55000000000000004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391"/>
  </r>
  <r>
    <s v="3yrSvpt2l1xhsV9Em88Pul"/>
    <m/>
    <s v="Brown Eyed Girl"/>
    <n v="1"/>
    <n v="55"/>
    <n v="0.55000000000000004"/>
    <b v="0"/>
    <n v="0"/>
    <x v="1317"/>
    <n v="4750"/>
    <n v="69"/>
    <n v="0.69"/>
    <n v="3597735"/>
    <s v="N/A"/>
    <s v="7dsWupQRlFuhG8FGiQAUjC"/>
    <n v="4750"/>
    <s v="Blowin' Your Mind!"/>
    <d v="1967-09-01T00:00:00"/>
    <n v="21315"/>
    <n v="355.25"/>
    <n v="29.604166666666668"/>
    <n v="8"/>
    <s v="album"/>
    <s v="Album"/>
    <n v="305"/>
  </r>
  <r>
    <s v="00oZhqZIQfL9P5CjOP6JsO"/>
    <m/>
    <s v="Tomorrow Never Knows - Remastered 2009"/>
    <n v="14"/>
    <n v="55"/>
    <n v="0.55000000000000004"/>
    <b v="0"/>
    <n v="0"/>
    <x v="226"/>
    <n v="482"/>
    <n v="82"/>
    <n v="0.82"/>
    <n v="30721676"/>
    <s v="classic rock, psychedelic rock"/>
    <s v="3PRoXYsngSwjEQWR5PsHWR"/>
    <n v="4751"/>
    <s v="Revolver (Remastered)"/>
    <d v="1966-08-05T00:00:00"/>
    <n v="21707"/>
    <n v="361.78333333333336"/>
    <n v="30.148611111111112"/>
    <n v="14"/>
    <s v="album"/>
    <s v="Album"/>
    <n v="299"/>
  </r>
  <r>
    <s v="760clbeDBWmBsBLbszWuNZ"/>
    <m/>
    <s v="I'm A Man"/>
    <n v="2"/>
    <n v="55"/>
    <n v="0.55000000000000004"/>
    <b v="0"/>
    <n v="0"/>
    <x v="1318"/>
    <n v="4752"/>
    <n v="44"/>
    <n v="0.44"/>
    <n v="333376"/>
    <s v="blues, classic blues, rock and roll, rockabilly"/>
    <s v="1cbtDEwxCjMhglb49OgNBR"/>
    <n v="4752"/>
    <s v="Bo Diddley"/>
    <d v="1958-01-01T00:00:00"/>
    <n v="24845"/>
    <n v="414.08333333333331"/>
    <n v="34.506944444444443"/>
    <n v="12"/>
    <s v="album"/>
    <s v="Album"/>
    <n v="274"/>
  </r>
  <r>
    <s v="7AD4wFJjj4o3goO7FHtSW8"/>
    <n v="921"/>
    <s v="Heisenberg"/>
    <n v="1"/>
    <n v="54"/>
    <n v="0.54"/>
    <b v="0"/>
    <n v="0"/>
    <x v="1319"/>
    <n v="4753"/>
    <n v="69"/>
    <n v="0.69"/>
    <n v="6204568"/>
    <s v="french rap, pop urbaine, french r&amp;b, moroccan pop"/>
    <s v="03DQwQwDBPlEoYLgsZrn9d"/>
    <n v="4753"/>
    <s v="Heisenberg"/>
    <d v="2025-10-02T00:00:00"/>
    <n v="99"/>
    <n v="1.65"/>
    <n v="0.13749999999999998"/>
    <n v="1"/>
    <s v="single"/>
    <s v="Single"/>
    <n v="251"/>
  </r>
  <r>
    <s v="0LS7hve8of6NHHCL2bWMJt"/>
    <n v="5697"/>
    <s v="I Am Nobody"/>
    <n v="1"/>
    <n v="54"/>
    <n v="0.54"/>
    <b v="0"/>
    <n v="0"/>
    <x v="1320"/>
    <n v="4754"/>
    <n v="50"/>
    <n v="0.5"/>
    <n v="3963"/>
    <s v="N/A"/>
    <s v="7wPoQhLTu6ep2FayEIFLUZ"/>
    <n v="4754"/>
    <s v="I Am Nobody"/>
    <d v="2025-09-18T00:00:00"/>
    <n v="113"/>
    <n v="1.8833333333333333"/>
    <n v="0.15694444444444444"/>
    <n v="1"/>
    <s v="single"/>
    <s v="Single"/>
    <n v="225"/>
  </r>
  <r>
    <s v="5YZvDeQOUhItx80C7KJCfX"/>
    <n v="3938"/>
    <s v="How It Goes"/>
    <n v="1"/>
    <n v="54"/>
    <n v="0.54"/>
    <b v="0"/>
    <n v="0"/>
    <x v="1321"/>
    <n v="4755"/>
    <n v="45"/>
    <n v="0.45"/>
    <n v="2752"/>
    <s v="N/A"/>
    <s v="1O1H7mCSHDjRrughNesgv5"/>
    <n v="4755"/>
    <s v="How It Goes"/>
    <d v="2025-09-11T00:00:00"/>
    <n v="120"/>
    <n v="2"/>
    <n v="0.16666666666666666"/>
    <n v="1"/>
    <s v="single"/>
    <s v="Single"/>
    <n v="205"/>
  </r>
  <r>
    <s v="4HBeFgbY9VV7UuMltmCIw0"/>
    <n v="475"/>
    <s v="Gettin' Older (feat. YoungBoy Never Broke Again)"/>
    <n v="1"/>
    <n v="54"/>
    <n v="0.54"/>
    <b v="1"/>
    <n v="1"/>
    <x v="1322"/>
    <n v="4756"/>
    <n v="39"/>
    <n v="0.39"/>
    <n v="9729"/>
    <s v="N/A"/>
    <s v="1GygYlo45HwMR1HGwrhy92"/>
    <n v="4756"/>
    <s v="Gettin' Older (feat. YoungBoy Never Broke Again)"/>
    <d v="2025-09-05T00:00:00"/>
    <n v="126"/>
    <n v="2.1"/>
    <n v="0.17500000000000002"/>
    <n v="1"/>
    <s v="single"/>
    <s v="Single"/>
    <n v="278"/>
  </r>
  <r>
    <s v="1Q1BtmfMhRbzZ6uPV3Xk1r"/>
    <n v="4756"/>
    <s v="Bad Days"/>
    <n v="4"/>
    <n v="54"/>
    <n v="0.54"/>
    <b v="0"/>
    <n v="0"/>
    <x v="1222"/>
    <n v="4340"/>
    <n v="61"/>
    <n v="0.61"/>
    <n v="7433128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326"/>
  </r>
  <r>
    <s v="6kBtuFVssWq2rORvq2ssXS"/>
    <n v="549"/>
    <s v="Dirty Work (feat. Flo Milli)"/>
    <n v="2"/>
    <n v="54"/>
    <n v="0.54"/>
    <b v="1"/>
    <n v="1"/>
    <x v="1323"/>
    <n v="4758"/>
    <n v="76"/>
    <n v="0.76"/>
    <n v="9769257"/>
    <s v="k-pop"/>
    <s v="3L7i2VqeznnAqX5BG6gm3H"/>
    <n v="4758"/>
    <s v="Dirty Work"/>
    <d v="2025-06-27T00:00:00"/>
    <n v="196"/>
    <n v="3.2666666666666666"/>
    <n v="0.2722222222222222"/>
    <n v="4"/>
    <s v="single"/>
    <s v="Single"/>
    <n v="3"/>
  </r>
  <r>
    <s v="4GBNnoGf1FgsPtsgghZ381"/>
    <n v="7517"/>
    <s v="I Got Better"/>
    <n v="2"/>
    <n v="54"/>
    <n v="0.54"/>
    <b v="0"/>
    <n v="0"/>
    <x v="62"/>
    <n v="112"/>
    <n v="88"/>
    <n v="0.88"/>
    <n v="13999205"/>
    <s v="country"/>
    <s v="1o844O5I0qVpZKiePtIGcF"/>
    <n v="4759"/>
    <s v="I’m The Problem"/>
    <d v="2025-05-16T00:00:00"/>
    <n v="238"/>
    <n v="3.9666666666666668"/>
    <n v="0.33055555555555555"/>
    <n v="37"/>
    <s v="album"/>
    <s v="Album"/>
    <n v="341"/>
  </r>
  <r>
    <s v="5wABKK13OJbFFFvJZyVf5V"/>
    <n v="5891"/>
    <s v="She's Country"/>
    <n v="1"/>
    <n v="54"/>
    <n v="0.54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25"/>
  </r>
  <r>
    <s v="531apW6WGFUIKgTA1FhMPO"/>
    <n v="7947"/>
    <s v="Tennessee Whiskey"/>
    <n v="5"/>
    <n v="54"/>
    <n v="0.54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473"/>
  </r>
  <r>
    <s v="3Q1wOifYl7kpB3fE1vI9Ti"/>
    <n v="4335"/>
    <s v="Truth or Dare"/>
    <n v="1"/>
    <n v="54"/>
    <n v="0.54"/>
    <b v="0"/>
    <n v="0"/>
    <x v="1292"/>
    <n v="4633"/>
    <n v="45"/>
    <n v="0.45"/>
    <n v="27568"/>
    <s v="N/A"/>
    <s v="5HhqEBDt6bJ1EPEGhZseG3"/>
    <n v="4762"/>
    <s v="Truth or Dare"/>
    <d v="2025-02-26T00:00:00"/>
    <n v="317"/>
    <n v="5.2833333333333332"/>
    <n v="0.44027777777777777"/>
    <n v="1"/>
    <s v="single"/>
    <s v="Single"/>
    <n v="261"/>
  </r>
  <r>
    <s v="5rrwj9g1c4kwnPSnsXP7g3"/>
    <n v="7214"/>
    <s v="Arm's Length"/>
    <n v="1"/>
    <n v="54"/>
    <n v="0.54"/>
    <b v="1"/>
    <n v="1"/>
    <x v="674"/>
    <n v="1829"/>
    <n v="73"/>
    <n v="0.73"/>
    <n v="1205664"/>
    <s v="N/A"/>
    <s v="4RCqRkyKtCcOlBMaq12WFn"/>
    <n v="4763"/>
    <s v="Arm's Length"/>
    <d v="2025-01-24T00:00:00"/>
    <n v="350"/>
    <n v="5.833333333333333"/>
    <n v="0.4861111111111111"/>
    <n v="3"/>
    <s v="single"/>
    <s v="Single"/>
    <n v="399"/>
  </r>
  <r>
    <s v="5kILHrfMHQ4eFHZqnu4yY3"/>
    <n v="7201"/>
    <s v="Striptease"/>
    <n v="9"/>
    <n v="54"/>
    <n v="0.54"/>
    <b v="0"/>
    <n v="0"/>
    <x v="1223"/>
    <n v="4341"/>
    <n v="64"/>
    <n v="0.64"/>
    <n v="1442113"/>
    <s v="art pop, alternative r&amp;b"/>
    <s v="3o1TOhMkU5FFMSJMDhXfdF"/>
    <n v="4764"/>
    <s v="EUSEXUA"/>
    <d v="2025-01-24T00:00:00"/>
    <n v="350"/>
    <n v="5.833333333333333"/>
    <n v="0.4861111111111111"/>
    <n v="11"/>
    <s v="album"/>
    <s v="Album"/>
    <n v="472"/>
  </r>
  <r>
    <s v="2rtQyuqgXnVWTlkCWKuBNc"/>
    <n v="1774"/>
    <s v="her name"/>
    <n v="1"/>
    <n v="54"/>
    <n v="0.54"/>
    <b v="0"/>
    <n v="0"/>
    <x v="976"/>
    <n v="3104"/>
    <n v="53"/>
    <n v="0.53"/>
    <n v="19010"/>
    <s v="dark r&amp;b"/>
    <s v="0X5BGmbOoA14t7v0BGdnDc"/>
    <n v="4765"/>
    <s v="her name"/>
    <d v="2025-01-17T00:00:00"/>
    <n v="357"/>
    <n v="5.95"/>
    <n v="0.49583333333333335"/>
    <n v="3"/>
    <s v="single"/>
    <s v="Single"/>
    <n v="268"/>
  </r>
  <r>
    <s v="5D7KsExiQPQAjWh2ZB3g0Z"/>
    <n v="5457"/>
    <s v="Poison In My Veins"/>
    <n v="1"/>
    <n v="54"/>
    <n v="0.54"/>
    <b v="0"/>
    <n v="0"/>
    <x v="1088"/>
    <n v="3630"/>
    <n v="55"/>
    <n v="0.55000000000000004"/>
    <n v="68465"/>
    <s v="dark r&amp;b"/>
    <s v="21nvcaSSWN5jn9wq6RgxIL"/>
    <n v="4766"/>
    <s v="Poison In My Veins"/>
    <d v="2025-01-16T00:00:00"/>
    <n v="358"/>
    <n v="5.9666666666666668"/>
    <n v="0.49722222222222223"/>
    <n v="1"/>
    <s v="single"/>
    <s v="Single"/>
    <n v="378"/>
  </r>
  <r>
    <s v="2CQdlpK88QxuUyVKKXAxBF"/>
    <n v="4375"/>
    <s v="Show Me"/>
    <n v="1"/>
    <n v="54"/>
    <n v="0.54"/>
    <b v="0"/>
    <n v="0"/>
    <x v="1324"/>
    <n v="4767"/>
    <n v="52"/>
    <n v="0.52"/>
    <n v="21748"/>
    <s v="dark r&amp;b"/>
    <s v="1JOiaBVcySVw3HOcXogdew"/>
    <n v="4767"/>
    <s v="Show Me"/>
    <d v="2024-12-18T00:00:00"/>
    <n v="387"/>
    <n v="6.45"/>
    <n v="0.53749999999999998"/>
    <n v="3"/>
    <s v="single"/>
    <s v="Single"/>
    <n v="344"/>
  </r>
  <r>
    <s v="3XCGpKx1EaFA4sqgpQ2253"/>
    <n v="4546"/>
    <s v="Freaks"/>
    <n v="1"/>
    <n v="54"/>
    <n v="0.54"/>
    <b v="0"/>
    <n v="0"/>
    <x v="1325"/>
    <n v="4768"/>
    <n v="50"/>
    <n v="0.5"/>
    <n v="39852"/>
    <s v="slap house, g-house"/>
    <s v="0p4SqUcPkSmWk2ceJs2BT2"/>
    <n v="4768"/>
    <s v="Freaks"/>
    <d v="2024-12-13T00:00:00"/>
    <n v="392"/>
    <n v="6.5333333333333332"/>
    <n v="0.5444444444444444"/>
    <n v="1"/>
    <s v="single"/>
    <s v="Single"/>
    <n v="201"/>
  </r>
  <r>
    <s v="12gsdUDClTjDeCM61nnqdX"/>
    <n v="5196"/>
    <s v="Place We Know"/>
    <n v="1"/>
    <n v="54"/>
    <n v="0.54"/>
    <b v="0"/>
    <n v="0"/>
    <x v="1326"/>
    <n v="4769"/>
    <n v="42"/>
    <n v="0.42"/>
    <n v="294"/>
    <s v="N/A"/>
    <s v="3zG9wqidbdyxyqHhfhfDxk"/>
    <n v="4769"/>
    <s v="Place We Know"/>
    <d v="2024-12-06T00:00:00"/>
    <n v="399"/>
    <n v="6.65"/>
    <n v="0.5541666666666667"/>
    <n v="1"/>
    <s v="single"/>
    <s v="Single"/>
    <n v="26"/>
  </r>
  <r>
    <s v="5H6QYCgYjoH7nVBdl3wOSR"/>
    <n v="3780"/>
    <s v="Not Alone - Acoustic Version"/>
    <n v="2"/>
    <n v="54"/>
    <n v="0.54"/>
    <b v="0"/>
    <n v="0"/>
    <x v="1150"/>
    <n v="3952"/>
    <n v="72"/>
    <n v="0.72"/>
    <n v="715424"/>
    <s v="slap house, italo dance"/>
    <s v="1ve6m4z8fGUPSvYGGmTqit"/>
    <n v="4770"/>
    <s v="Not Alone (feat. Diana Goldberg)"/>
    <d v="2024-11-08T00:00:00"/>
    <n v="427"/>
    <n v="7.1166666666666663"/>
    <n v="0.59305555555555556"/>
    <n v="2"/>
    <s v="single"/>
    <s v="Single"/>
    <n v="336"/>
  </r>
  <r>
    <s v="3R71L8KTSrVNgCyiQ6LUhG"/>
    <n v="7965"/>
    <s v="ALL NIGHT LONG"/>
    <n v="5"/>
    <n v="54"/>
    <n v="0.54"/>
    <b v="1"/>
    <n v="1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356"/>
  </r>
  <r>
    <s v="6nVcTcGpoa9eqmyWdNcH72"/>
    <n v="7464"/>
    <s v="Keep Your Eyes Peeled"/>
    <n v="1"/>
    <n v="54"/>
    <n v="0.54"/>
    <b v="0"/>
    <n v="0"/>
    <x v="1327"/>
    <n v="4772"/>
    <n v="46"/>
    <n v="0.46"/>
    <n v="82479"/>
    <s v="darkwave, cold wave, ebm, post-punk, gothic rock"/>
    <s v="1D5U55NieurDqcNWkKIZ1I"/>
    <n v="4772"/>
    <s v="Keep Your Eyes Peeled"/>
    <d v="2024-09-06T00:00:00"/>
    <n v="490"/>
    <n v="8.1666666666666661"/>
    <n v="0.68055555555555547"/>
    <n v="15"/>
    <s v="album"/>
    <s v="Album"/>
    <n v="384"/>
  </r>
  <r>
    <s v="7k2nR2eTRVuzAMCXUj3HMv"/>
    <n v="5137"/>
    <s v="Right About You"/>
    <n v="16"/>
    <n v="54"/>
    <n v="0.54"/>
    <b v="0"/>
    <n v="0"/>
    <x v="93"/>
    <n v="175"/>
    <n v="86"/>
    <n v="0.86"/>
    <n v="47720209"/>
    <s v="pop, hip hop, country"/>
    <s v="4BbsHmXEghoPPevQjPnHXx"/>
    <n v="385"/>
    <s v="F-1 Trillion"/>
    <d v="2024-08-15T00:00:00"/>
    <n v="512"/>
    <n v="8.5333333333333332"/>
    <n v="0.71111111111111114"/>
    <n v="18"/>
    <s v="album"/>
    <s v="Album"/>
    <n v="305"/>
  </r>
  <r>
    <s v="05EXzecgWqEuk5ph43jRq9"/>
    <n v="6890"/>
    <s v="wet dreams"/>
    <n v="1"/>
    <n v="54"/>
    <n v="0.54"/>
    <b v="0"/>
    <n v="0"/>
    <x v="277"/>
    <n v="609"/>
    <n v="74"/>
    <n v="0.74"/>
    <n v="1378074"/>
    <s v="N/A"/>
    <s v="5uUohHpz2B17vxYBVZ9omT"/>
    <n v="4774"/>
    <s v="wet dreams"/>
    <d v="2024-07-10T00:00:00"/>
    <n v="548"/>
    <n v="9.1333333333333329"/>
    <n v="0.76111111111111107"/>
    <n v="3"/>
    <s v="single"/>
    <s v="Single"/>
    <n v="166"/>
  </r>
  <r>
    <s v="3Vlt0DKYBK0h3Vf92nywhp"/>
    <n v="7326"/>
    <s v="OKLOSER"/>
    <n v="4"/>
    <n v="54"/>
    <n v="0.54"/>
    <b v="1"/>
    <n v="1"/>
    <x v="128"/>
    <n v="242"/>
    <n v="86"/>
    <n v="0.86"/>
    <n v="34735147"/>
    <s v="N/A"/>
    <s v="2IUoE0jqkViW6gGfqLcjG2"/>
    <n v="4775"/>
    <s v="Scarlet 2 CLAUDE"/>
    <d v="2024-04-05T00:00:00"/>
    <n v="644"/>
    <n v="10.733333333333333"/>
    <n v="0.89444444444444438"/>
    <n v="24"/>
    <s v="album"/>
    <s v="Album"/>
    <n v="281"/>
  </r>
  <r>
    <s v="07LZPF6LzXu19GhVyqWF81"/>
    <n v="878"/>
    <s v="No Machine"/>
    <n v="4"/>
    <n v="54"/>
    <n v="0.54"/>
    <b v="0"/>
    <n v="0"/>
    <x v="284"/>
    <n v="631"/>
    <n v="72"/>
    <n v="0.72"/>
    <n v="1453910"/>
    <s v="N/A"/>
    <s v="2Y8WS7iDIZkvzB5GUeLvku"/>
    <n v="4776"/>
    <s v="Bright Future"/>
    <d v="2024-03-22T00:00:00"/>
    <n v="658"/>
    <n v="10.966666666666667"/>
    <n v="0.91388888888888886"/>
    <n v="12"/>
    <s v="album"/>
    <s v="Album"/>
    <n v="3"/>
  </r>
  <r>
    <s v="3pt8FTbqdnMyh3r9noAYsQ"/>
    <n v="3463"/>
    <s v="SLEEP TONIGHT (THIS IS THE LIFE) - with R3HAB and Sam Feldt"/>
    <n v="1"/>
    <n v="54"/>
    <n v="0.54"/>
    <b v="1"/>
    <n v="1"/>
    <x v="1328"/>
    <n v="4777"/>
    <n v="53"/>
    <n v="0.53"/>
    <n v="122782"/>
    <s v="N/A"/>
    <s v="7CsXgmeC033GlMrmETGDru"/>
    <n v="4777"/>
    <s v="SLEEP TONIGHT (THIS IS THE LIFE) [with R3HAB and Sam Feldt]"/>
    <d v="2024-02-23T00:00:00"/>
    <n v="686"/>
    <n v="11.433333333333334"/>
    <n v="0.95277777777777783"/>
    <n v="1"/>
    <s v="single"/>
    <s v="Single"/>
    <n v="227"/>
  </r>
  <r>
    <s v="4MXqpnu9lAqqkjSHVlBVoZ"/>
    <n v="2023"/>
    <s v="Pickup Man"/>
    <n v="1"/>
    <n v="54"/>
    <n v="0.54"/>
    <b v="0"/>
    <n v="0"/>
    <x v="1329"/>
    <n v="4778"/>
    <n v="56"/>
    <n v="0.56000000000000005"/>
    <n v="115659"/>
    <s v="country"/>
    <s v="4xfCXHExwLbivLiKs4Xhcy"/>
    <n v="4778"/>
    <s v="HIXTAPE: Vol 3: DIFFTAPE (Small Batch)"/>
    <d v="2023-11-09T00:00:00"/>
    <n v="792"/>
    <n v="13.2"/>
    <n v="1.0999999999999999"/>
    <n v="2"/>
    <s v="single"/>
    <s v="Single"/>
    <n v="36"/>
  </r>
  <r>
    <s v="1oTDLswJ3yehL9bhMH7nbJ"/>
    <n v="1622"/>
    <s v="Showed Me (How I Fell In Love With You)"/>
    <n v="9"/>
    <n v="54"/>
    <n v="0.54"/>
    <b v="0"/>
    <n v="0"/>
    <x v="230"/>
    <n v="495"/>
    <n v="75"/>
    <n v="0.75"/>
    <n v="8508071"/>
    <s v="N/A"/>
    <s v="0Q0rJ81u7O4EFCpqkcwJJ2"/>
    <n v="4779"/>
    <s v="Silence Between Songs"/>
    <d v="2023-09-15T00:00:00"/>
    <n v="847"/>
    <n v="14.116666666666667"/>
    <n v="1.1763888888888889"/>
    <n v="14"/>
    <s v="album"/>
    <s v="Album"/>
    <n v="326"/>
  </r>
  <r>
    <s v="4LRxmh62YHxSHL4hGLq0ln"/>
    <n v="4733"/>
    <s v="Island"/>
    <n v="12"/>
    <n v="54"/>
    <n v="0.54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99"/>
  </r>
  <r>
    <s v="6V1TqJxtw3P0ouCKICvl9l"/>
    <n v="2195"/>
    <s v="Novacandy"/>
    <n v="4"/>
    <n v="54"/>
    <n v="0.54"/>
    <b v="1"/>
    <n v="1"/>
    <x v="93"/>
    <n v="175"/>
    <n v="85"/>
    <n v="0.85"/>
    <n v="47716988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28"/>
  </r>
  <r>
    <s v="0hLViaNKbz0Q897bGpcyIS"/>
    <n v="8474"/>
    <s v="Another Love x Summertime Sadness - Sped Up"/>
    <n v="1"/>
    <n v="54"/>
    <n v="0.54"/>
    <b v="0"/>
    <n v="0"/>
    <x v="1330"/>
    <n v="4782"/>
    <n v="38"/>
    <n v="0.38"/>
    <n v="10229"/>
    <s v="N/A"/>
    <s v="41RuwzjS0LzzjlIPFttvAD"/>
    <n v="4782"/>
    <s v="Another Love x Summertime Sadness (Sped Up)"/>
    <d v="2023-07-24T00:00:00"/>
    <n v="900"/>
    <n v="15"/>
    <n v="1.25"/>
    <n v="1"/>
    <s v="single"/>
    <s v="Single"/>
    <n v="211"/>
  </r>
  <r>
    <s v="2YXGbxICUdOUJe9OPlicy1"/>
    <n v="2865"/>
    <s v="Pink"/>
    <n v="1"/>
    <n v="54"/>
    <n v="0.54"/>
    <b v="0"/>
    <n v="0"/>
    <x v="778"/>
    <n v="2269"/>
    <n v="68"/>
    <n v="0.68"/>
    <n v="5739313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39"/>
  </r>
  <r>
    <s v="7hR6bRFeirCpk1mdd18Z6N"/>
    <n v="352"/>
    <s v="See You Again - okay okay, la la la part loop"/>
    <n v="1"/>
    <n v="54"/>
    <n v="0.54"/>
    <b v="0"/>
    <n v="0"/>
    <x v="1331"/>
    <n v="4784"/>
    <n v="47"/>
    <n v="0.47"/>
    <n v="25511"/>
    <s v="N/A"/>
    <s v="5Gp0KtUh4aBc1zq3R0qH3H"/>
    <n v="4784"/>
    <s v="See You Again (okay okay, la la la part loop)"/>
    <d v="2023-05-23T00:00:00"/>
    <n v="962"/>
    <n v="16.033333333333335"/>
    <n v="1.3361111111111112"/>
    <n v="1"/>
    <s v="single"/>
    <s v="Single"/>
    <n v="103"/>
  </r>
  <r>
    <s v="6GuyIXoGIaTw1Pg6Ug9enJ"/>
    <n v="976"/>
    <s v="Find Your People"/>
    <n v="1"/>
    <n v="54"/>
    <n v="0.54"/>
    <b v="0"/>
    <n v="0"/>
    <x v="1332"/>
    <n v="4785"/>
    <n v="52"/>
    <n v="0.52"/>
    <n v="178379"/>
    <s v="christian folk"/>
    <s v="1a2RJNW9AkEtgK4Pt3hUlY"/>
    <n v="4785"/>
    <s v="Find Your People"/>
    <d v="2023-03-08T00:00:00"/>
    <n v="1038"/>
    <n v="17.3"/>
    <n v="1.4416666666666667"/>
    <n v="2"/>
    <s v="single"/>
    <s v="Single"/>
    <n v="323"/>
  </r>
  <r>
    <s v="6clDsO8HwhHEgJDDp88VdL"/>
    <n v="6374"/>
    <s v="Two Tens (feat. Anderson .Paak)"/>
    <n v="1"/>
    <n v="54"/>
    <n v="0.54"/>
    <b v="1"/>
    <n v="1"/>
    <x v="987"/>
    <n v="3166"/>
    <n v="62"/>
    <n v="0.62"/>
    <n v="2109948"/>
    <s v="N/A"/>
    <s v="32iVvfIYkmugGRxcTlzYjr"/>
    <n v="4786"/>
    <s v="Two Tens (feat. Anderson .Paak)"/>
    <d v="2023-01-25T00:00:00"/>
    <n v="1080"/>
    <n v="18"/>
    <n v="1.5"/>
    <n v="1"/>
    <s v="single"/>
    <s v="Single"/>
    <n v="253"/>
  </r>
  <r>
    <s v="6BQrmjAgPfPTwILoFEK3Hd"/>
    <n v="7435"/>
    <s v="I Wish you Roses"/>
    <n v="1"/>
    <n v="54"/>
    <n v="0.54"/>
    <b v="0"/>
    <n v="0"/>
    <x v="199"/>
    <n v="406"/>
    <n v="83"/>
    <n v="0.83"/>
    <n v="9469943"/>
    <s v="N/A"/>
    <s v="2XCrHIlpS6yq2Lix46lOPi"/>
    <n v="4787"/>
    <s v="I Wish you Roses"/>
    <d v="2023-01-19T00:00:00"/>
    <n v="1086"/>
    <n v="18.100000000000001"/>
    <n v="1.5083333333333335"/>
    <n v="1"/>
    <s v="single"/>
    <s v="Single"/>
    <n v="376"/>
  </r>
  <r>
    <s v="0Njbfdqov90zIfAXZl7hIf"/>
    <n v="1949"/>
    <s v="HUSH"/>
    <n v="3"/>
    <n v="54"/>
    <n v="0.54"/>
    <b v="0"/>
    <n v="0"/>
    <x v="808"/>
    <n v="2413"/>
    <n v="66"/>
    <n v="0.66"/>
    <n v="754907"/>
    <s v="dark r&amp;b"/>
    <s v="6zvckLWDs3GtRAll4b0Cvl"/>
    <n v="4788"/>
    <s v="Fallen Angel"/>
    <d v="2022-10-07T00:00:00"/>
    <n v="1190"/>
    <n v="19.833333333333332"/>
    <n v="1.6527777777777777"/>
    <n v="6"/>
    <s v="single"/>
    <s v="Single"/>
    <n v="318"/>
  </r>
  <r>
    <s v="6QVYYSKyGWpTv9zmo9eMJ6"/>
    <n v="2786"/>
    <s v="Shut Up and Listen - Sped Up Version"/>
    <n v="1"/>
    <n v="54"/>
    <n v="0.54"/>
    <b v="1"/>
    <n v="1"/>
    <x v="906"/>
    <n v="2776"/>
    <n v="52"/>
    <n v="0.52"/>
    <n v="60328"/>
    <s v="dark r&amp;b"/>
    <s v="20rBiCHjGF4GlMZbZ4DZp2"/>
    <n v="4789"/>
    <s v="Shut Up and Listen (Sped Up Version)"/>
    <d v="2022-08-26T00:00:00"/>
    <n v="1232"/>
    <n v="20.533333333333335"/>
    <n v="1.7111111111111112"/>
    <n v="2"/>
    <s v="single"/>
    <s v="Single"/>
    <n v="372"/>
  </r>
  <r>
    <s v="6k7HtWuprjQmulpo4OpieI"/>
    <n v="5355"/>
    <s v="Spiracle"/>
    <n v="1"/>
    <n v="54"/>
    <n v="0.54"/>
    <b v="0"/>
    <n v="0"/>
    <x v="1333"/>
    <n v="4790"/>
    <n v="49"/>
    <n v="0.49"/>
    <n v="171981"/>
    <s v="ambient folk"/>
    <s v="75nZGvjStgCUavXcsYsXf7"/>
    <n v="4790"/>
    <s v="The Shark in Your Water"/>
    <d v="2022-05-27T00:00:00"/>
    <n v="1323"/>
    <n v="22.05"/>
    <n v="1.8375000000000001"/>
    <n v="10"/>
    <s v="album"/>
    <s v="Album"/>
    <n v="299"/>
  </r>
  <r>
    <s v="7IBLt4Qarf4JDLxIQDv2O5"/>
    <n v="7330"/>
    <s v="D.M.B."/>
    <n v="1"/>
    <n v="54"/>
    <n v="0.54"/>
    <b v="1"/>
    <n v="1"/>
    <x v="124"/>
    <n v="235"/>
    <n v="82"/>
    <n v="0.82"/>
    <n v="17326256"/>
    <s v="rap"/>
    <s v="1o13E5QES3KCOg85oF0KNa"/>
    <n v="4791"/>
    <s v="D.M.B."/>
    <d v="2022-05-05T00:00:00"/>
    <n v="1345"/>
    <n v="22.416666666666668"/>
    <n v="1.8680555555555556"/>
    <n v="1"/>
    <s v="single"/>
    <s v="Single"/>
    <n v="486"/>
  </r>
  <r>
    <s v="5Xg5bGbWHToIMSsqWxOsej"/>
    <n v="7118"/>
    <s v="NO ESCAPE"/>
    <n v="10"/>
    <n v="54"/>
    <n v="0.54"/>
    <b v="0"/>
    <n v="0"/>
    <x v="1334"/>
    <n v="4792"/>
    <n v="57"/>
    <n v="0.56999999999999995"/>
    <n v="321082"/>
    <s v="noise rock, industrial, witch house, industrial rock, industrial metal"/>
    <s v="4pk3IXbfaU0cK7oHuEdbEJ"/>
    <n v="4792"/>
    <s v="DISCO4 :: PART II"/>
    <d v="2022-04-08T00:00:00"/>
    <n v="1372"/>
    <n v="22.866666666666667"/>
    <n v="1.9055555555555557"/>
    <n v="12"/>
    <s v="album"/>
    <s v="Album"/>
    <n v="357"/>
  </r>
  <r>
    <s v="5QGhOS4dpiSdcwuqnWzpxE"/>
    <n v="8409"/>
    <s v="LOOKATME"/>
    <n v="1"/>
    <n v="54"/>
    <n v="0.54"/>
    <b v="0"/>
    <n v="0"/>
    <x v="1083"/>
    <n v="3619"/>
    <n v="50"/>
    <n v="0.5"/>
    <n v="211032"/>
    <s v="N/A"/>
    <s v="05sLsId1SGFrPDJFf09rrS"/>
    <n v="4793"/>
    <s v="Power"/>
    <d v="2022-03-25T00:00:00"/>
    <n v="1386"/>
    <n v="23.1"/>
    <n v="1.925"/>
    <n v="5"/>
    <s v="single"/>
    <s v="Single"/>
    <n v="303"/>
  </r>
  <r>
    <s v="6VIYEyjNW71NnIGEduf8D8"/>
    <n v="1091"/>
    <s v="Remind Me"/>
    <n v="1"/>
    <n v="54"/>
    <n v="0.54"/>
    <b v="0"/>
    <n v="0"/>
    <x v="1335"/>
    <n v="4794"/>
    <n v="63"/>
    <n v="0.63"/>
    <n v="613768"/>
    <s v="N/A"/>
    <s v="0fL8J5En5o6sd8vSHAbKGt"/>
    <n v="4794"/>
    <s v="Remind Me"/>
    <d v="2022-03-18T00:00:00"/>
    <n v="1393"/>
    <n v="23.216666666666665"/>
    <n v="1.934722222222222"/>
    <n v="1"/>
    <s v="single"/>
    <s v="Single"/>
    <n v="351"/>
  </r>
  <r>
    <s v="11M8c9SHQYpd8DOrmcu25k"/>
    <n v="7536"/>
    <s v="Beg for You (feat. Rina Sawayama)"/>
    <n v="5"/>
    <n v="54"/>
    <n v="0.54"/>
    <b v="0"/>
    <n v="0"/>
    <x v="92"/>
    <n v="174"/>
    <n v="82"/>
    <n v="0.82"/>
    <n v="6315216"/>
    <s v="hyperpop, art pop"/>
    <s v="1QqipMXWzJhr6yfcNKTp8B"/>
    <n v="4795"/>
    <s v="CRASH"/>
    <d v="2022-03-18T00:00:00"/>
    <n v="1393"/>
    <n v="23.216666666666665"/>
    <n v="1.934722222222222"/>
    <n v="12"/>
    <s v="album"/>
    <s v="Album"/>
    <n v="28"/>
  </r>
  <r>
    <s v="58rSMgjsjINUMUzHCyPYts"/>
    <n v="5842"/>
    <s v="Ocean"/>
    <n v="1"/>
    <n v="54"/>
    <n v="0.54"/>
    <b v="0"/>
    <n v="0"/>
    <x v="975"/>
    <n v="3099"/>
    <n v="61"/>
    <n v="0.61"/>
    <n v="26095"/>
    <s v="N/A"/>
    <s v="2Yc0eyztM2jUtAgmB793eI"/>
    <n v="4796"/>
    <s v="Ocean"/>
    <d v="2022-02-10T00:00:00"/>
    <n v="1429"/>
    <n v="23.816666666666666"/>
    <n v="1.9847222222222223"/>
    <n v="1"/>
    <s v="single"/>
    <s v="Single"/>
    <n v="258"/>
  </r>
  <r>
    <s v="4TMhakloPMPS84lNHNTSa3"/>
    <n v="7230"/>
    <s v="Smells Like Teen Spirit - Remastered 2021"/>
    <n v="1"/>
    <n v="54"/>
    <n v="0.54"/>
    <b v="0"/>
    <n v="0"/>
    <x v="151"/>
    <n v="289"/>
    <n v="81"/>
    <n v="0.81"/>
    <n v="23384088"/>
    <s v="grunge, rock"/>
    <s v="5eA0qtE7Yu29XiMlwoby2G"/>
    <n v="4797"/>
    <s v="Nevermind (30th Anniversary Super Deluxe)"/>
    <d v="2021-11-12T00:00:00"/>
    <n v="1519"/>
    <n v="25.316666666666666"/>
    <n v="2.1097222222222221"/>
    <n v="75"/>
    <s v="album"/>
    <s v="Album"/>
    <n v="501"/>
  </r>
  <r>
    <s v="7fy6O1FnOQb4rKRFX9DbLy"/>
    <n v="4983"/>
    <s v="Through the Valley"/>
    <n v="3"/>
    <n v="54"/>
    <n v="0.54"/>
    <b v="0"/>
    <n v="0"/>
    <x v="1336"/>
    <n v="4798"/>
    <n v="44"/>
    <n v="0.44"/>
    <n v="36322"/>
    <s v="N/A"/>
    <s v="2SOJkkY1edgKG56QAGXerh"/>
    <n v="4798"/>
    <s v="The Last of Us Part II: Covers and Rarities"/>
    <d v="2021-09-27T00:00:00"/>
    <n v="1565"/>
    <n v="26.083333333333332"/>
    <n v="2.1736111111111112"/>
    <n v="5"/>
    <s v="compilation"/>
    <s v="Compilation"/>
    <n v="322"/>
  </r>
  <r>
    <s v="5RhFmJifQe83FpQ6ZFFTZ5"/>
    <n v="4033"/>
    <s v="I am not a woman, I'm a god"/>
    <n v="11"/>
    <n v="54"/>
    <n v="0.54"/>
    <b v="0"/>
    <n v="0"/>
    <x v="165"/>
    <n v="327"/>
    <n v="80"/>
    <n v="0.8"/>
    <n v="22394475"/>
    <s v="N/A"/>
    <s v="3sq0hRtlT2SYeYajr5Cx22"/>
    <n v="4799"/>
    <s v="If I Can’t Have Love, I Want Power"/>
    <d v="2021-08-27T00:00:00"/>
    <n v="1596"/>
    <n v="26.6"/>
    <n v="2.2166666666666668"/>
    <n v="13"/>
    <s v="album"/>
    <s v="Album"/>
    <n v="294"/>
  </r>
  <r>
    <s v="6M3PsepEj5gyJoIi7Xvr7u"/>
    <n v="16278"/>
    <s v="Take My Breath - Single Version"/>
    <n v="1"/>
    <n v="54"/>
    <n v="0.54"/>
    <b v="0"/>
    <n v="0"/>
    <x v="17"/>
    <n v="35"/>
    <n v="93"/>
    <n v="0.93"/>
    <n v="112918137"/>
    <s v="r&amp;b pop, alternative r&amp;b, hip hop, synthpop"/>
    <s v="4lBrDelXR6Sn0k54a7UWMz"/>
    <n v="4800"/>
    <s v="Take My Breath"/>
    <d v="2021-08-05T00:00:00"/>
    <n v="1618"/>
    <n v="26.966666666666665"/>
    <n v="2.2472222222222222"/>
    <n v="3"/>
    <s v="single"/>
    <s v="Single"/>
    <n v="366"/>
  </r>
  <r>
    <s v="5aXfGM7WVcqyAvqnL7k0y3"/>
    <n v="2393"/>
    <s v="Remember - Acoustic"/>
    <n v="1"/>
    <n v="54"/>
    <n v="0.54"/>
    <b v="0"/>
    <n v="0"/>
    <x v="1337"/>
    <n v="4801"/>
    <n v="68"/>
    <n v="0.68"/>
    <n v="925156"/>
    <s v="N/A"/>
    <s v="6tMWod3p4ojBLD8g2KzhtM"/>
    <n v="4801"/>
    <s v="Remember (Acoustic)"/>
    <d v="2021-07-09T00:00:00"/>
    <n v="1645"/>
    <n v="27.416666666666668"/>
    <n v="2.2847222222222223"/>
    <n v="1"/>
    <s v="single"/>
    <s v="Single"/>
    <n v="297"/>
  </r>
  <r>
    <s v="2HolBGR6tpiWI80MXoV1dJ"/>
    <n v="600"/>
    <s v="Payday (feat. Young Thug)"/>
    <n v="3"/>
    <n v="54"/>
    <n v="0.54"/>
    <b v="1"/>
    <n v="1"/>
    <x v="128"/>
    <n v="242"/>
    <n v="86"/>
    <n v="0.86"/>
    <n v="34735147"/>
    <s v="N/A"/>
    <s v="1nAQbHeOWTfQzbOoFrvndW"/>
    <n v="242"/>
    <s v="Planet Her"/>
    <d v="2021-06-25T00:00:00"/>
    <n v="1659"/>
    <n v="27.65"/>
    <n v="2.3041666666666667"/>
    <n v="14"/>
    <s v="album"/>
    <s v="Album"/>
    <n v="354"/>
  </r>
  <r>
    <s v="6h7AmUi3ghBeEfsZygAxOd"/>
    <n v="6069"/>
    <s v="Venus Fly Trap"/>
    <n v="2"/>
    <n v="54"/>
    <n v="0.54"/>
    <b v="1"/>
    <n v="1"/>
    <x v="397"/>
    <n v="954"/>
    <n v="72"/>
    <n v="0.72"/>
    <n v="6115364"/>
    <s v="N/A"/>
    <s v="5fa6oWFXuvaVkY49mfOsRd"/>
    <n v="3637"/>
    <s v="Ancient Dreams In A Modern Land"/>
    <d v="2021-06-11T00:00:00"/>
    <n v="1673"/>
    <n v="27.883333333333333"/>
    <n v="2.3236111111111111"/>
    <n v="10"/>
    <s v="album"/>
    <s v="Album"/>
    <n v="264"/>
  </r>
  <r>
    <s v="5RXycwlyNdmAYB5srQ4lk2"/>
    <n v="7348"/>
    <s v="All Eyes On Me (Song Only)"/>
    <n v="10"/>
    <n v="54"/>
    <n v="0.54"/>
    <b v="1"/>
    <n v="1"/>
    <x v="1338"/>
    <n v="4804"/>
    <n v="63"/>
    <n v="0.63"/>
    <n v="2078789"/>
    <s v="comedy"/>
    <s v="35qVMfUfBN6q2xzm9rZn5a"/>
    <n v="4804"/>
    <s v="INSIDE"/>
    <d v="2021-06-10T00:00:00"/>
    <n v="1674"/>
    <n v="27.9"/>
    <n v="2.3249999999999997"/>
    <n v="21"/>
    <s v="album"/>
    <s v="Album"/>
    <n v="354"/>
  </r>
  <r>
    <s v="30UszgTxEuJVG5SUFyBffT"/>
    <n v="3332"/>
    <s v="Even When/The Best Part - From High School Musical: The Musical: The Series (Season 2)&quot;&quot;"/>
    <n v="1"/>
    <n v="54"/>
    <n v="0.54"/>
    <b v="0"/>
    <n v="0"/>
    <x v="70"/>
    <n v="127"/>
    <n v="85"/>
    <n v="0.85"/>
    <n v="49083617"/>
    <s v="pop rock, alternative pop, pop punk"/>
    <s v="2YLKW3LB4P1cEersm5YpAL"/>
    <n v="4805"/>
    <s v="Even When/The Best Part [From High School Musical: The Musical: The Series (Season 2)&quot;]&quot;"/>
    <d v="2021-04-30T00:00:00"/>
    <n v="1715"/>
    <n v="28.583333333333332"/>
    <n v="2.3819444444444442"/>
    <n v="1"/>
    <s v="single"/>
    <s v="Single"/>
    <n v="178"/>
  </r>
  <r>
    <s v="6GFrELGVKBXRcrTNkwjSfF"/>
    <n v="7634"/>
    <s v="Body And Mind"/>
    <n v="3"/>
    <n v="54"/>
    <n v="0.54"/>
    <b v="0"/>
    <n v="0"/>
    <x v="49"/>
    <n v="92"/>
    <n v="73"/>
    <n v="0.73"/>
    <n v="8771418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11"/>
  </r>
  <r>
    <s v="4yyX2Iu4xJjW9xMvBZKSBi"/>
    <n v="630"/>
    <s v="Met Him Last Night (feat. Ariana Grande)"/>
    <n v="9"/>
    <n v="54"/>
    <n v="0.54"/>
    <b v="1"/>
    <n v="1"/>
    <x v="301"/>
    <n v="683"/>
    <n v="77"/>
    <n v="0.77"/>
    <n v="27288825"/>
    <s v="N/A"/>
    <s v="3XsdVkuj3zMVHPRvodOgeE"/>
    <n v="4807"/>
    <s v="Dancing With The Devil…The Art of Starting Over (Expanded Edition)"/>
    <d v="2021-04-01T00:00:00"/>
    <n v="1744"/>
    <n v="29.066666666666666"/>
    <n v="2.4222222222222221"/>
    <n v="22"/>
    <s v="album"/>
    <s v="Album"/>
    <n v="341"/>
  </r>
  <r>
    <s v="3ES6cLKSNuWCZgL0X7BHSv"/>
    <n v="1858"/>
    <s v="Colors"/>
    <n v="1"/>
    <n v="54"/>
    <n v="0.54"/>
    <b v="0"/>
    <n v="0"/>
    <x v="1088"/>
    <n v="3630"/>
    <n v="55"/>
    <n v="0.55000000000000004"/>
    <n v="68438"/>
    <s v="dark r&amp;b"/>
    <s v="2XK3ZZKQOJnOwEYYN3ODEC"/>
    <n v="4808"/>
    <s v="Colors"/>
    <d v="2021-01-08T00:00:00"/>
    <n v="1827"/>
    <n v="30.45"/>
    <n v="2.5375000000000001"/>
    <n v="1"/>
    <s v="single"/>
    <s v="Single"/>
    <n v="211"/>
  </r>
  <r>
    <s v="7zx1i0jGcFwMBurajgKlO7"/>
    <n v="1700"/>
    <s v="Black Magic"/>
    <n v="1"/>
    <n v="54"/>
    <n v="0.54"/>
    <b v="0"/>
    <n v="0"/>
    <x v="1339"/>
    <n v="4809"/>
    <n v="44"/>
    <n v="0.44"/>
    <n v="21223"/>
    <s v="N/A"/>
    <s v="5AK6JW4lDEomh8p9LdTSV3"/>
    <n v="4809"/>
    <s v="Black Magic"/>
    <d v="2020-12-18T00:00:00"/>
    <n v="1848"/>
    <n v="30.8"/>
    <n v="2.5666666666666669"/>
    <n v="1"/>
    <s v="single"/>
    <s v="Single"/>
    <n v="29"/>
  </r>
  <r>
    <s v="37PJvlIfYWqEX6fgjHlnTf"/>
    <n v="2552"/>
    <s v="WTF Do I Know"/>
    <n v="1"/>
    <n v="54"/>
    <n v="0.54"/>
    <b v="1"/>
    <n v="1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286"/>
  </r>
  <r>
    <s v="4v8jmsVox8VwU5js3JHOJZ"/>
    <n v="4909"/>
    <s v="Gimme What I Want"/>
    <n v="5"/>
    <n v="54"/>
    <n v="0.54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252"/>
  </r>
  <r>
    <s v="4kTliHBy7w2SOMtm8qMmOW"/>
    <n v="7302"/>
    <s v="I'm Ready"/>
    <n v="17"/>
    <n v="54"/>
    <n v="0.54"/>
    <b v="0"/>
    <n v="0"/>
    <x v="1238"/>
    <n v="4393"/>
    <n v="63"/>
    <n v="0.63"/>
    <n v="1943863"/>
    <s v="N/A"/>
    <s v="6CaxswOwsM2r7jchhSyTb8"/>
    <n v="4812"/>
    <s v="Marvel’s Spider-Man: Miles Morales (Original Video Game Soundtrack)"/>
    <d v="2020-11-10T00:00:00"/>
    <n v="1886"/>
    <n v="31.433333333333334"/>
    <n v="2.6194444444444445"/>
    <n v="19"/>
    <s v="album"/>
    <s v="Album"/>
    <n v="316"/>
  </r>
  <r>
    <s v="4kDgnKgZTX6puRz9EoNjle"/>
    <n v="7748"/>
    <s v="title track"/>
    <n v="1"/>
    <n v="54"/>
    <n v="0.54"/>
    <b v="1"/>
    <n v="1"/>
    <x v="637"/>
    <n v="1714"/>
    <n v="78"/>
    <n v="0.78"/>
    <n v="564337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276"/>
  </r>
  <r>
    <s v="33cYcQm6naYAywTtdnrdxP"/>
    <n v="1973"/>
    <s v="Call On Me - Ryan Riback Remix"/>
    <n v="2"/>
    <n v="54"/>
    <n v="0.54"/>
    <b v="0"/>
    <n v="0"/>
    <x v="1340"/>
    <n v="4814"/>
    <n v="54"/>
    <n v="0.54"/>
    <n v="229153"/>
    <s v="N/A"/>
    <s v="4GRFvUhCOPOEE1sgJFANuy"/>
    <n v="4814"/>
    <s v="One Of One"/>
    <d v="2020-09-25T00:00:00"/>
    <n v="1932"/>
    <n v="32.200000000000003"/>
    <n v="2.6833333333333336"/>
    <n v="13"/>
    <s v="album"/>
    <s v="Album"/>
    <n v="37"/>
  </r>
  <r>
    <s v="4Lxseh0wN7N0ljiOh8KwbU"/>
    <n v="4893"/>
    <s v="Come &amp; Go (with Marshmello)"/>
    <n v="1"/>
    <n v="54"/>
    <n v="0.54"/>
    <b v="1"/>
    <n v="1"/>
    <x v="203"/>
    <n v="415"/>
    <n v="85"/>
    <n v="0.85"/>
    <n v="42528657"/>
    <s v="melodic rap, emo rap"/>
    <s v="5Cje8lHuyJG88V5Rvx21mm"/>
    <n v="4815"/>
    <s v="Come &amp; Go (with Marshmello)"/>
    <d v="2020-07-09T00:00:00"/>
    <n v="2010"/>
    <n v="33.5"/>
    <n v="2.7916666666666665"/>
    <n v="1"/>
    <s v="single"/>
    <s v="Single"/>
    <n v="342"/>
  </r>
  <r>
    <s v="3KeOFns3LGJuh1lapMm9eA"/>
    <n v="8489"/>
    <s v="Violence - Original Mix"/>
    <n v="4"/>
    <n v="54"/>
    <n v="0.54"/>
    <b v="0"/>
    <n v="0"/>
    <x v="791"/>
    <n v="2329"/>
    <n v="67"/>
    <n v="0.67"/>
    <n v="2626020"/>
    <s v="art pop"/>
    <s v="4zyqNfmTrnvUejh8M1IEh9"/>
    <n v="4816"/>
    <s v="Miss Anthropocene (Deluxe Edition)"/>
    <d v="2020-02-21T00:00:00"/>
    <n v="2149"/>
    <n v="35.81666666666667"/>
    <n v="2.9847222222222225"/>
    <n v="15"/>
    <s v="album"/>
    <s v="Album"/>
    <n v="367"/>
  </r>
  <r>
    <s v="2KMLGJ1mPfRE4GNdL92rl3"/>
    <n v="2462"/>
    <s v="Toss A Coin To Your Witcher"/>
    <n v="2"/>
    <n v="54"/>
    <n v="0.54"/>
    <b v="0"/>
    <n v="0"/>
    <x v="1341"/>
    <n v="4817"/>
    <n v="49"/>
    <n v="0.49"/>
    <n v="35514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317"/>
  </r>
  <r>
    <s v="6vGnPFWExk8QXcRmxaoX3e"/>
    <n v="5010"/>
    <s v="Wondering"/>
    <n v="7"/>
    <n v="54"/>
    <n v="0.54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375"/>
  </r>
  <r>
    <s v="5Yc2A0YtK6PaXT8J1MQ0Rd"/>
    <n v="144"/>
    <s v="Just for a Moment - From High School Musical: The Musical: The Series&quot;&quot;"/>
    <n v="1"/>
    <n v="54"/>
    <n v="0.54"/>
    <b v="0"/>
    <n v="0"/>
    <x v="70"/>
    <n v="127"/>
    <n v="84"/>
    <n v="0.84"/>
    <n v="49050008"/>
    <s v="pop rock, alternative pop, pop punk"/>
    <s v="7x6n2jztq7Zlff5xVCfzqB"/>
    <n v="4819"/>
    <s v="Just for a Moment (From High School Musical: The Musical: The Series&quot;)&quot;"/>
    <d v="2020-01-01T00:00:00"/>
    <n v="2200"/>
    <n v="36.666666666666664"/>
    <n v="3.0555555555555554"/>
    <n v="3"/>
    <s v="single"/>
    <s v="Single"/>
    <n v="328"/>
  </r>
  <r>
    <s v="0KAzP1Rbp0Vz5pw8i1KDDI"/>
    <n v="2523"/>
    <s v="Internet"/>
    <n v="13"/>
    <n v="54"/>
    <n v="0.54"/>
    <b v="1"/>
    <n v="1"/>
    <x v="93"/>
    <n v="175"/>
    <n v="86"/>
    <n v="0.86"/>
    <n v="47720209"/>
    <s v="pop, hip hop, country"/>
    <s v="4g1ZRSobMefqF6nelkgibi"/>
    <n v="175"/>
    <s v="Hollywood's Bleeding"/>
    <d v="2019-09-06T00:00:00"/>
    <n v="2317"/>
    <n v="38.616666666666667"/>
    <n v="3.2180555555555554"/>
    <n v="17"/>
    <s v="album"/>
    <s v="Album"/>
    <n v="205"/>
  </r>
  <r>
    <s v="6eObMhagGCRnpIHn1E8vO8"/>
    <n v="6153"/>
    <s v="In Da Club"/>
    <n v="13"/>
    <n v="54"/>
    <n v="0.54"/>
    <b v="0"/>
    <n v="0"/>
    <x v="409"/>
    <n v="977"/>
    <n v="82"/>
    <n v="0.82"/>
    <n v="18851875"/>
    <s v="east coast hip hop, old school hip hop"/>
    <s v="1R8a4hijjUy9NRZLNCYxRa"/>
    <n v="4821"/>
    <s v="00s Middle School Dance"/>
    <d v="2019-08-23T00:00:00"/>
    <n v="2331"/>
    <n v="38.85"/>
    <n v="3.2375000000000003"/>
    <n v="26"/>
    <s v="compilation"/>
    <s v="Compilation"/>
    <n v="322"/>
  </r>
  <r>
    <s v="166Dyvfibu4SOygA4vub85"/>
    <n v="3313"/>
    <s v="Cruel World"/>
    <n v="6"/>
    <n v="54"/>
    <n v="0.54"/>
    <b v="0"/>
    <n v="0"/>
    <x v="1342"/>
    <n v="4822"/>
    <n v="69"/>
    <n v="0.69"/>
    <n v="2572589"/>
    <s v="outlaw country, classic country, country, traditional country, honky tonk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47"/>
  </r>
  <r>
    <s v="2VCeQfecKMpctfC5zdgyWO"/>
    <n v="8340"/>
    <s v="Mountain Banjo"/>
    <n v="9"/>
    <n v="54"/>
    <n v="0.54"/>
    <b v="0"/>
    <n v="0"/>
    <x v="1343"/>
    <n v="4823"/>
    <n v="47"/>
    <n v="0.47"/>
    <n v="173422"/>
    <s v="folk, americana, southern gothic, bluegrass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69"/>
  </r>
  <r>
    <s v="1aDklx1GaBqHFowCzz63wU"/>
    <n v="1910"/>
    <s v="The Night King"/>
    <n v="13"/>
    <n v="54"/>
    <n v="0.54"/>
    <b v="0"/>
    <n v="0"/>
    <x v="1132"/>
    <n v="3886"/>
    <n v="65"/>
    <n v="0.65"/>
    <n v="718358"/>
    <s v="soundtrack"/>
    <s v="3AOeatEAPjy1CKtdkaXaDq"/>
    <n v="4824"/>
    <s v="Game Of Thrones: Season 8 (Music from the HBO Series)"/>
    <d v="2019-05-19T00:00:00"/>
    <n v="2427"/>
    <n v="40.450000000000003"/>
    <n v="3.3708333333333336"/>
    <n v="32"/>
    <s v="album"/>
    <s v="Album"/>
    <n v="884"/>
  </r>
  <r>
    <s v="339Y993TrFyWyO438be0RY"/>
    <n v="507"/>
    <s v="Better"/>
    <n v="4"/>
    <n v="54"/>
    <n v="0.54"/>
    <b v="1"/>
    <n v="1"/>
    <x v="241"/>
    <n v="532"/>
    <n v="82"/>
    <n v="0.82"/>
    <n v="16945182"/>
    <s v="N/A"/>
    <s v="6KT8x5oqZJl9CcnM66hddo"/>
    <n v="2088"/>
    <s v="Free Spirit"/>
    <d v="2019-04-05T00:00:00"/>
    <n v="2471"/>
    <n v="41.18333333333333"/>
    <n v="3.431944444444444"/>
    <n v="17"/>
    <s v="album"/>
    <s v="Album"/>
    <n v="382"/>
  </r>
  <r>
    <s v="1yQvL8SzbF5JCroRKk9F07"/>
    <n v="1116"/>
    <s v="Belly (Lil Baby &amp; Gunna)"/>
    <n v="3"/>
    <n v="54"/>
    <n v="0.54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319"/>
  </r>
  <r>
    <s v="72OI2uQwj4pHetYlCplkSi"/>
    <n v="1848"/>
    <s v="На Дне"/>
    <n v="1"/>
    <n v="54"/>
    <n v="0.54"/>
    <b v="0"/>
    <n v="0"/>
    <x v="1344"/>
    <n v="4827"/>
    <n v="61"/>
    <n v="0.61"/>
    <n v="1581975"/>
    <s v="post-punk, darkwave, cold wave, gothic rock"/>
    <s v="1FHREwXgTQvqiG8q5KlRzc"/>
    <n v="4827"/>
    <s v="Этажи"/>
    <d v="2018-09-07T00:00:00"/>
    <n v="2681"/>
    <n v="44.68333333333333"/>
    <n v="3.723611111111111"/>
    <n v="9"/>
    <s v="album"/>
    <s v="Album"/>
    <n v="412"/>
  </r>
  <r>
    <s v="44Du2IM1bGY7dicmLfXbUs"/>
    <n v="7663"/>
    <s v="Final Fantasy"/>
    <n v="12"/>
    <n v="54"/>
    <n v="0.54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366"/>
  </r>
  <r>
    <s v="3BsUcp4CFmJh39OKP4qbLx"/>
    <n v="5829"/>
    <s v="Bella Ciao - Versión Lenta de la Música Original de la Serie la Casa de Papel / Money Heist"/>
    <n v="1"/>
    <n v="54"/>
    <n v="0.54"/>
    <b v="0"/>
    <n v="0"/>
    <x v="823"/>
    <n v="2461"/>
    <n v="51"/>
    <n v="0.51"/>
    <n v="58351"/>
    <s v="N/A"/>
    <s v="55owwkfWzhEIEVocYhqD0c"/>
    <n v="4829"/>
    <s v="Bella Ciao (Versión Lenta de la Música Original de la Serie la Casa de Papel / Money Heist)"/>
    <d v="2018-06-22T00:00:00"/>
    <n v="2758"/>
    <n v="45.966666666666669"/>
    <n v="3.8305555555555557"/>
    <n v="1"/>
    <s v="single"/>
    <s v="Single"/>
    <n v="193"/>
  </r>
  <r>
    <s v="5HwnezK198pJCEj1l2Adjy"/>
    <n v="503"/>
    <s v="She Loves Control"/>
    <n v="3"/>
    <n v="54"/>
    <n v="0.54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295"/>
  </r>
  <r>
    <s v="7IL3UOlcJ6nmcCMwpnlfcA"/>
    <n v="7507"/>
    <s v="Something's Gotta Give"/>
    <n v="8"/>
    <n v="54"/>
    <n v="0.54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93"/>
  </r>
  <r>
    <s v="41T04yafZVrjNq2FqvLtId"/>
    <n v="4892"/>
    <s v="So It Goes..."/>
    <n v="13"/>
    <n v="54"/>
    <n v="0.54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9"/>
  </r>
  <r>
    <s v="5f8z7Cp7CY9T54Cnq1YVlh"/>
    <n v="4944"/>
    <s v="Giver"/>
    <n v="2"/>
    <n v="54"/>
    <n v="0.54"/>
    <b v="1"/>
    <n v="1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56"/>
  </r>
  <r>
    <s v="0wfbD5rAksdXUzRvMfM3x5"/>
    <n v="4398"/>
    <s v="The One"/>
    <n v="1"/>
    <n v="54"/>
    <n v="0.54"/>
    <b v="1"/>
    <n v="1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295"/>
  </r>
  <r>
    <s v="6KjbNLbRjuoa8rEq5yNA6H"/>
    <n v="6134"/>
    <s v="Honest"/>
    <n v="9"/>
    <n v="54"/>
    <n v="0.54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46"/>
  </r>
  <r>
    <s v="6V9kwssTrwkKT72imgowj9"/>
    <n v="1407"/>
    <s v="My Type"/>
    <n v="6"/>
    <n v="54"/>
    <n v="0.54"/>
    <b v="0"/>
    <n v="0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62"/>
  </r>
  <r>
    <s v="2mmJUijVBC18B7SeYb0f5h"/>
    <n v="1304"/>
    <s v="Helium"/>
    <n v="9"/>
    <n v="54"/>
    <n v="0.54"/>
    <b v="0"/>
    <n v="0"/>
    <x v="247"/>
    <n v="546"/>
    <n v="82"/>
    <n v="0.82"/>
    <n v="30545962"/>
    <s v="N/A"/>
    <s v="5tV3mMceoLdP5Yqn1ICVNo"/>
    <n v="4837"/>
    <s v="Fifty Shades Of Grey – Gefährliche Liebe (Original Motion Picture Soundtrack)"/>
    <d v="2017-02-10T00:00:00"/>
    <n v="3255"/>
    <n v="54.25"/>
    <n v="4.520833333333333"/>
    <n v="19"/>
    <s v="compilation"/>
    <s v="Compilation"/>
    <n v="42"/>
  </r>
  <r>
    <s v="27PTd8bvvSpk9qXtNwxbe7"/>
    <n v="7735"/>
    <s v="Leave Me Lonely"/>
    <n v="8"/>
    <n v="54"/>
    <n v="0.54"/>
    <b v="0"/>
    <n v="0"/>
    <x v="99"/>
    <n v="189"/>
    <n v="90"/>
    <n v="0.9"/>
    <n v="107418606"/>
    <s v="pop"/>
    <s v="1QRP5lutJodPixU2EWfnD7"/>
    <n v="432"/>
    <s v="Dangerous Woman"/>
    <d v="2016-04-01T00:00:00"/>
    <n v="3570"/>
    <n v="59.5"/>
    <n v="4.958333333333333"/>
    <n v="15"/>
    <s v="album"/>
    <s v="Album"/>
    <n v="382"/>
  </r>
  <r>
    <s v="4giCxIFPZNQIP4bIZM4sqH"/>
    <n v="471"/>
    <s v="Army of One"/>
    <n v="8"/>
    <n v="54"/>
    <n v="0.54"/>
    <b v="0"/>
    <n v="0"/>
    <x v="22"/>
    <n v="45"/>
    <n v="88"/>
    <n v="0.88"/>
    <n v="60818952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628"/>
  </r>
  <r>
    <s v="0XyjtybwqSdqMAFfBEkmZf"/>
    <n v="7688"/>
    <s v="Rebel Girl"/>
    <n v="4"/>
    <n v="54"/>
    <n v="0.54"/>
    <b v="0"/>
    <n v="0"/>
    <x v="1345"/>
    <n v="4840"/>
    <n v="47"/>
    <n v="0.47"/>
    <n v="612260"/>
    <s v="riot grrrl, queercore, punk"/>
    <s v="7DoTlKAupC8rNAdb0tNmZ2"/>
    <n v="4840"/>
    <s v="The Punk Singer (Original Motion Picture Soundtrack)"/>
    <d v="2015-10-13T00:00:00"/>
    <n v="3741"/>
    <n v="62.35"/>
    <n v="5.1958333333333337"/>
    <n v="19"/>
    <s v="compilation"/>
    <s v="Compilation"/>
    <n v="262"/>
  </r>
  <r>
    <s v="4Qrxdjj3nFhjrqcnUU5r6a"/>
    <n v="7646"/>
    <s v="Shine"/>
    <n v="3"/>
    <n v="54"/>
    <n v="0.54"/>
    <b v="0"/>
    <n v="0"/>
    <x v="657"/>
    <n v="1788"/>
    <n v="68"/>
    <n v="0.68"/>
    <n v="2041384"/>
    <s v="N/A"/>
    <s v="50jDQcZjE2kdx5rn3AL0c8"/>
    <n v="4841"/>
    <s v="Communion (Deluxe)"/>
    <d v="2015-07-10T00:00:00"/>
    <n v="3836"/>
    <n v="63.93333333333333"/>
    <n v="5.3277777777777775"/>
    <n v="17"/>
    <s v="album"/>
    <s v="Album"/>
    <n v="425"/>
  </r>
  <r>
    <s v="2WaOQWSv0D1tZNxyLvnGAI"/>
    <n v="5755"/>
    <s v="Yeah Boy"/>
    <n v="11"/>
    <n v="54"/>
    <n v="0.54"/>
    <b v="0"/>
    <n v="0"/>
    <x v="1346"/>
    <n v="4842"/>
    <n v="66"/>
    <n v="0.66"/>
    <n v="1337454"/>
    <s v="country, pop country"/>
    <s v="4smRLX0wglNhMXGyahWuUf"/>
    <n v="4842"/>
    <s v="The First Time"/>
    <d v="2015-05-18T00:00:00"/>
    <n v="3889"/>
    <n v="64.816666666666663"/>
    <n v="5.4013888888888886"/>
    <n v="12"/>
    <s v="album"/>
    <s v="Album"/>
    <n v="324"/>
  </r>
  <r>
    <s v="7k9GuJYLp2AzqokyEdwEw2"/>
    <n v="7897"/>
    <s v="Hunger"/>
    <n v="1"/>
    <n v="54"/>
    <n v="0.54"/>
    <b v="0"/>
    <n v="0"/>
    <x v="1347"/>
    <n v="4843"/>
    <n v="41"/>
    <n v="0.41"/>
    <n v="49248"/>
    <s v="N/A"/>
    <s v="4zLvvZhL4dcEBW2wKRf9H1"/>
    <n v="4843"/>
    <s v="Hunger"/>
    <d v="2015-04-21T00:00:00"/>
    <n v="3916"/>
    <n v="65.266666666666666"/>
    <n v="5.4388888888888891"/>
    <n v="1"/>
    <s v="single"/>
    <s v="Single"/>
    <n v="342"/>
  </r>
  <r>
    <s v="26SzctPrO5Km59OHWst3rb"/>
    <n v="14295"/>
    <s v="U&amp;I"/>
    <n v="12"/>
    <n v="54"/>
    <n v="0.54"/>
    <b v="1"/>
    <n v="1"/>
    <x v="19"/>
    <n v="37"/>
    <n v="83"/>
    <n v="0.83"/>
    <n v="21614916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57"/>
  </r>
  <r>
    <s v="7lAoovVf67mECK18oOpJbc"/>
    <n v="5950"/>
    <s v="Love You Like A Love Song"/>
    <n v="3"/>
    <n v="54"/>
    <n v="0.54"/>
    <b v="0"/>
    <n v="0"/>
    <x v="212"/>
    <n v="455"/>
    <n v="67"/>
    <n v="0.67"/>
    <n v="10379778"/>
    <s v="N/A"/>
    <s v="78GeZ5IA1KSbI0MiR4bAhH"/>
    <n v="4845"/>
    <s v="For You"/>
    <d v="2014-11-21T00:00:00"/>
    <n v="4067"/>
    <n v="67.783333333333331"/>
    <n v="5.6486111111111112"/>
    <n v="15"/>
    <s v="compilation"/>
    <s v="Compilation"/>
    <n v="314"/>
  </r>
  <r>
    <s v="1YRjRHdl0aEtzHEn1uGi8k"/>
    <n v="6415"/>
    <s v="What I Did for Love (feat. Emeli Sandé)"/>
    <n v="2"/>
    <n v="54"/>
    <n v="0.54"/>
    <b v="0"/>
    <n v="0"/>
    <x v="126"/>
    <n v="239"/>
    <n v="87"/>
    <n v="0.87"/>
    <n v="27141717"/>
    <s v="edm"/>
    <s v="77UW17CZFyCaRLHdHeofZu"/>
    <n v="1783"/>
    <s v="Listen"/>
    <d v="2014-11-10T00:00:00"/>
    <n v="4078"/>
    <n v="67.966666666666669"/>
    <n v="5.6638888888888888"/>
    <n v="18"/>
    <s v="album"/>
    <s v="Album"/>
    <n v="345"/>
  </r>
  <r>
    <s v="7bJ6xGa3RG2dQgNiK10uAv"/>
    <n v="2473"/>
    <s v="Chalkboard"/>
    <n v="4"/>
    <n v="54"/>
    <n v="0.54"/>
    <b v="0"/>
    <n v="0"/>
    <x v="1210"/>
    <n v="4293"/>
    <n v="60"/>
    <n v="0.6"/>
    <n v="313454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08"/>
  </r>
  <r>
    <s v="4bXCcoesMt8u99xMsbLr9U"/>
    <n v="4213"/>
    <s v="Clean"/>
    <n v="13"/>
    <n v="54"/>
    <n v="0.5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51"/>
  </r>
  <r>
    <s v="6iWMI5oOhWrDbLbjmwTWFq"/>
    <n v="82"/>
    <s v="Wonderland"/>
    <n v="14"/>
    <n v="54"/>
    <n v="0.5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09"/>
  </r>
  <r>
    <s v="4A2LfnduSTsE8u0ecYROxE"/>
    <n v="5590"/>
    <s v="You Are In Love"/>
    <n v="15"/>
    <n v="54"/>
    <n v="0.54"/>
    <b v="0"/>
    <n v="0"/>
    <x v="1"/>
    <n v="2"/>
    <n v="100"/>
    <n v="1"/>
    <n v="145443567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45"/>
  </r>
  <r>
    <s v="2VmA7bm5ECiYZfw7x4Nzku"/>
    <n v="2842"/>
    <s v="Runaway"/>
    <n v="9"/>
    <n v="54"/>
    <n v="0.54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41"/>
  </r>
  <r>
    <s v="6kWZ678CujB8vZnPf1eg4k"/>
    <n v="3480"/>
    <s v="We Meen Ekhtar"/>
    <n v="1"/>
    <n v="54"/>
    <n v="0.54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52"/>
  </r>
  <r>
    <s v="4L560fic5PaTuCFm6CviKa"/>
    <n v="3951"/>
    <s v="This Love"/>
    <n v="11"/>
    <n v="54"/>
    <n v="0.54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416"/>
  </r>
  <r>
    <s v="6enLk2V2s0M6D6PGLjHxYv"/>
    <n v="2351"/>
    <s v="Assassin's Creed IV Black Flag Main Theme"/>
    <n v="1"/>
    <n v="54"/>
    <n v="0.54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222"/>
  </r>
  <r>
    <s v="63LAR8TGAGvpfLLM8Z1weo"/>
    <n v="5456"/>
    <s v="Applause"/>
    <n v="1"/>
    <n v="54"/>
    <n v="0.54"/>
    <b v="0"/>
    <n v="0"/>
    <x v="16"/>
    <n v="34"/>
    <n v="88"/>
    <n v="0.88"/>
    <n v="42256604"/>
    <s v="art pop, pop"/>
    <s v="63malDixGPiTk7xpdbRGYm"/>
    <n v="4855"/>
    <s v="Applause"/>
    <d v="2013-01-01T00:00:00"/>
    <n v="4756"/>
    <n v="79.266666666666666"/>
    <n v="6.6055555555555552"/>
    <n v="1"/>
    <s v="single"/>
    <s v="Single"/>
    <n v="354"/>
  </r>
  <r>
    <s v="5NKfB21hWeirObQjEN44x1"/>
    <n v="5869"/>
    <s v="Sonnentanz - Sun Don't Shine"/>
    <n v="1"/>
    <n v="54"/>
    <n v="0.54"/>
    <b v="0"/>
    <n v="0"/>
    <x v="1349"/>
    <n v="4856"/>
    <n v="61"/>
    <n v="0.61"/>
    <n v="444144"/>
    <s v="N/A"/>
    <s v="1BBqa3UQfVawVGQN0aIcs4"/>
    <n v="4856"/>
    <s v="Sonnentanz"/>
    <d v="2013-01-01T00:00:00"/>
    <n v="4756"/>
    <n v="79.266666666666666"/>
    <n v="6.6055555555555552"/>
    <n v="8"/>
    <s v="single"/>
    <s v="Single"/>
    <n v="393"/>
  </r>
  <r>
    <s v="0B7wvvmu9EISAwZnOpjhNI"/>
    <n v="1497"/>
    <s v="When I Was Your Man"/>
    <n v="6"/>
    <n v="54"/>
    <n v="0.54"/>
    <b v="0"/>
    <n v="0"/>
    <x v="41"/>
    <n v="75"/>
    <n v="90"/>
    <n v="0.9"/>
    <n v="75492598"/>
    <s v="N/A"/>
    <s v="4xWulj18AGahlyuZPulaGe"/>
    <n v="4857"/>
    <s v="Unorthodox Jukebox"/>
    <d v="2012-12-05T00:00:00"/>
    <n v="4783"/>
    <n v="79.716666666666669"/>
    <n v="6.6430555555555557"/>
    <n v="10"/>
    <s v="album"/>
    <s v="Album"/>
    <n v="356"/>
  </r>
  <r>
    <s v="5g7sDjBhZ4I3gcFIpkrLuI"/>
    <n v="762"/>
    <s v="Locked out of Heaven"/>
    <n v="2"/>
    <n v="54"/>
    <n v="0.54"/>
    <b v="0"/>
    <n v="0"/>
    <x v="41"/>
    <n v="75"/>
    <n v="90"/>
    <n v="0.9"/>
    <n v="75474551"/>
    <s v="N/A"/>
    <s v="4xWulj18AGahlyuZPulaGe"/>
    <n v="4857"/>
    <s v="Unorthodox Jukebox"/>
    <d v="2012-12-05T00:00:00"/>
    <n v="4783"/>
    <n v="79.716666666666669"/>
    <n v="6.6430555555555557"/>
    <n v="10"/>
    <s v="album"/>
    <s v="Album"/>
    <n v="389"/>
  </r>
  <r>
    <s v="6ojrylBvc8SkXGjr02FjRX"/>
    <n v="5476"/>
    <s v="The Birds Pt. 1"/>
    <n v="5"/>
    <n v="54"/>
    <n v="0.54"/>
    <b v="0"/>
    <n v="0"/>
    <x v="17"/>
    <n v="35"/>
    <n v="94"/>
    <n v="0.94"/>
    <n v="113039308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57"/>
  </r>
  <r>
    <s v="5PjfMmF06QtxTPZBZHdhoZ"/>
    <n v="4490"/>
    <s v="Everything Has Changed"/>
    <n v="14"/>
    <n v="54"/>
    <n v="0.54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09"/>
  </r>
  <r>
    <s v="7tMN6iGJMulMFpSCeU7pmU"/>
    <n v="6132"/>
    <s v="Electric Shock"/>
    <n v="1"/>
    <n v="54"/>
    <n v="0.54"/>
    <b v="0"/>
    <n v="0"/>
    <x v="1350"/>
    <n v="4861"/>
    <n v="52"/>
    <n v="0.52"/>
    <n v="1330307"/>
    <s v="k-pop"/>
    <s v="7LVMjDwcyhVhDTHddKPjIs"/>
    <n v="4861"/>
    <s v="Electric Shock - The 2nd Mini Album"/>
    <d v="2012-06-10T00:00:00"/>
    <n v="4961"/>
    <n v="82.683333333333337"/>
    <n v="6.8902777777777784"/>
    <n v="6"/>
    <s v="single"/>
    <s v="Single"/>
    <n v="328"/>
  </r>
  <r>
    <s v="41PiyIwNrzoLn598y2glGY"/>
    <n v="1475"/>
    <s v="Save You Tonight"/>
    <n v="12"/>
    <n v="54"/>
    <n v="0.54"/>
    <b v="0"/>
    <n v="0"/>
    <x v="77"/>
    <n v="141"/>
    <n v="83"/>
    <n v="0.83"/>
    <n v="40275440"/>
    <s v="N/A"/>
    <s v="6cunQQ7YZisYOoiFu2ywIq"/>
    <n v="1458"/>
    <s v="Up All Night"/>
    <d v="2012-05-25T00:00:00"/>
    <n v="4977"/>
    <n v="82.95"/>
    <n v="6.9125000000000005"/>
    <n v="18"/>
    <s v="album"/>
    <s v="Album"/>
    <n v="343"/>
  </r>
  <r>
    <s v="3KDrOuo1mXgkuZVQnpFAD7"/>
    <n v="7010"/>
    <s v="Not Done Yet"/>
    <n v="9"/>
    <n v="54"/>
    <n v="0.54"/>
    <b v="0"/>
    <n v="0"/>
    <x v="1351"/>
    <n v="4863"/>
    <n v="60"/>
    <n v="0.6"/>
    <n v="1163792"/>
    <s v="reggae, roots reggae, reggae rock"/>
    <s v="4CQ5J1MG2KEFVnJgjushrB"/>
    <n v="4863"/>
    <s v="Strength To Survive"/>
    <d v="2012-01-31T00:00:00"/>
    <n v="5092"/>
    <n v="84.86666666666666"/>
    <n v="7.072222222222222"/>
    <n v="13"/>
    <s v="album"/>
    <s v="Album"/>
    <n v="422"/>
  </r>
  <r>
    <s v="1Yfgbr2kZrb3u0NP8ioyuk"/>
    <n v="2616"/>
    <s v="American"/>
    <n v="2"/>
    <n v="54"/>
    <n v="0.54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414"/>
  </r>
  <r>
    <s v="7E8A5k5VOhPmt6pGPDJhxQ"/>
    <n v="3162"/>
    <s v="Bel Air"/>
    <n v="8"/>
    <n v="54"/>
    <n v="0.54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96"/>
  </r>
  <r>
    <s v="5ZyM4VMzHSaz8OlIZRuZBH"/>
    <n v="5614"/>
    <s v="Body Electric"/>
    <n v="4"/>
    <n v="54"/>
    <n v="0.54"/>
    <b v="0"/>
    <n v="0"/>
    <x v="55"/>
    <n v="100"/>
    <n v="88"/>
    <n v="0.88"/>
    <n v="5182119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89"/>
  </r>
  <r>
    <s v="6sGaavvDeGTY3wV9hzIEOP"/>
    <n v="8414"/>
    <s v="Gods &amp; Monsters"/>
    <n v="6"/>
    <n v="54"/>
    <n v="0.54"/>
    <b v="1"/>
    <n v="1"/>
    <x v="55"/>
    <n v="100"/>
    <n v="88"/>
    <n v="0.88"/>
    <n v="51798111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96"/>
  </r>
  <r>
    <s v="1EY8fm4hCzXtw2UfwpbGKW"/>
    <n v="2317"/>
    <s v="Crystals"/>
    <n v="2"/>
    <n v="54"/>
    <n v="0.54"/>
    <b v="0"/>
    <n v="0"/>
    <x v="1276"/>
    <n v="4593"/>
    <n v="46"/>
    <n v="0.46"/>
    <n v="149366"/>
    <s v="synthwave, vaporwave"/>
    <s v="2uZgEjcV233xNRmvqvQyup"/>
    <n v="4593"/>
    <s v="MOON E.P."/>
    <d v="2011-11-27T00:00:00"/>
    <n v="5157"/>
    <n v="85.95"/>
    <n v="7.1625000000000005"/>
    <n v="4"/>
    <s v="single"/>
    <s v="Single"/>
    <n v="482"/>
  </r>
  <r>
    <s v="43Bcg5ckW8WchRzyPZA0u1"/>
    <n v="735"/>
    <s v="Take It All"/>
    <n v="7"/>
    <n v="54"/>
    <n v="0.54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38"/>
  </r>
  <r>
    <s v="0FtD1ZukwCnuTfTNuwxrQM"/>
    <n v="3946"/>
    <s v="Make A Move"/>
    <n v="3"/>
    <n v="54"/>
    <n v="0.54"/>
    <b v="0"/>
    <n v="0"/>
    <x v="1352"/>
    <n v="4870"/>
    <n v="47"/>
    <n v="0.47"/>
    <n v="357081"/>
    <s v="christian rock"/>
    <s v="034rIpQ6gBG6lASW3nnuNT"/>
    <n v="4870"/>
    <s v="Scripted"/>
    <d v="2011-01-01T00:00:00"/>
    <n v="5487"/>
    <n v="91.45"/>
    <n v="7.6208333333333336"/>
    <n v="11"/>
    <s v="album"/>
    <s v="Album"/>
    <n v="306"/>
  </r>
  <r>
    <s v="7eAWmk6IDva2iA0q2Wx9Lv"/>
    <n v="7958"/>
    <s v="Breakthrough"/>
    <n v="9"/>
    <n v="54"/>
    <n v="0.54"/>
    <b v="0"/>
    <n v="0"/>
    <x v="1065"/>
    <n v="3548"/>
    <n v="50"/>
    <n v="0.5"/>
    <n v="52929"/>
    <s v="N/A"/>
    <s v="6Vsml6sziVKBHxbMEp5wgQ"/>
    <n v="3548"/>
    <s v="Lemonade Mouth"/>
    <d v="2011-01-01T00:00:00"/>
    <n v="5487"/>
    <n v="91.45"/>
    <n v="7.6208333333333336"/>
    <n v="10"/>
    <s v="album"/>
    <s v="Album"/>
    <n v="345"/>
  </r>
  <r>
    <s v="50r1EUDpmSZRPo5aIZpmWi"/>
    <n v="1312"/>
    <s v="E.T."/>
    <n v="8"/>
    <n v="54"/>
    <n v="0.54"/>
    <b v="0"/>
    <n v="0"/>
    <x v="395"/>
    <n v="949"/>
    <n v="83"/>
    <n v="0.83"/>
    <n v="38400585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43"/>
  </r>
  <r>
    <s v="4p7EYvJ6yWEjZDZuguSti7"/>
    <n v="6590"/>
    <s v="Alice's Theme - From &quot;Alice in Wonderland&quot;/Soundtrack Version"/>
    <n v="1"/>
    <n v="54"/>
    <n v="0.54"/>
    <b v="0"/>
    <n v="0"/>
    <x v="1082"/>
    <n v="3617"/>
    <n v="66"/>
    <n v="0.66"/>
    <n v="490197"/>
    <s v="soundtrack"/>
    <s v="4JXo4nvXKYbUTGbG7md0P8"/>
    <n v="4873"/>
    <s v="Alice in Wonderland"/>
    <d v="2010-01-01T00:00:00"/>
    <n v="5852"/>
    <n v="97.533333333333331"/>
    <n v="8.1277777777777782"/>
    <n v="24"/>
    <s v="album"/>
    <s v="Album"/>
    <n v="512"/>
  </r>
  <r>
    <s v="5iHDEI2GIsx3YEa9OXPtRJ"/>
    <n v="2384"/>
    <s v="LoveGame"/>
    <n v="2"/>
    <n v="54"/>
    <n v="0.54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"/>
  </r>
  <r>
    <s v="1NrfEZrNm0Dq8ulfYMxwSc"/>
    <n v="3783"/>
    <s v="So Happy I Could Die"/>
    <n v="7"/>
    <n v="54"/>
    <n v="0.54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91"/>
  </r>
  <r>
    <s v="1lKrkGoVEsc1a4xcllm7S2"/>
    <n v="10"/>
    <s v="Paper Planes"/>
    <n v="1"/>
    <n v="54"/>
    <n v="0.54"/>
    <b v="0"/>
    <n v="0"/>
    <x v="410"/>
    <n v="981"/>
    <n v="66"/>
    <n v="0.66"/>
    <n v="1475425"/>
    <s v="N/A"/>
    <s v="4GG44VSWcotck92vWZYpS5"/>
    <n v="4876"/>
    <s v="Paper Planes - Homeland Security Remixes"/>
    <d v="2008-02-11T00:00:00"/>
    <n v="6542"/>
    <n v="109.03333333333333"/>
    <n v="9.0861111111111104"/>
    <n v="6"/>
    <s v="single"/>
    <s v="Single"/>
    <n v="342"/>
  </r>
  <r>
    <s v="17leTzpwQBLeqJRYzhJKbi"/>
    <n v="5227"/>
    <s v="Heartbeat"/>
    <n v="5"/>
    <n v="54"/>
    <n v="0.54"/>
    <b v="0"/>
    <n v="0"/>
    <x v="1028"/>
    <n v="3391"/>
    <n v="52"/>
    <n v="0.52"/>
    <n v="351329"/>
    <s v="N/A"/>
    <s v="6kX0sZ1DFl2TE3e7SNJbkV"/>
    <n v="3391"/>
    <s v="Scouting For Girls (Expanded Edition)"/>
    <d v="2007-09-17T00:00:00"/>
    <n v="6689"/>
    <n v="111.48333333333333"/>
    <n v="9.2902777777777779"/>
    <n v="25"/>
    <s v="album"/>
    <s v="Album"/>
    <n v="293"/>
  </r>
  <r>
    <s v="0f7OHfUNNs5DGTijGFPalp"/>
    <n v="4485"/>
    <s v="Whiskey Lullaby"/>
    <n v="11"/>
    <n v="54"/>
    <n v="0.54"/>
    <b v="0"/>
    <n v="0"/>
    <x v="1353"/>
    <n v="4878"/>
    <n v="59"/>
    <n v="0.59"/>
    <n v="419072"/>
    <s v="bluegrass, christian country, americana"/>
    <s v="2i3Fr0qXGyR57MfWNPcMKP"/>
    <n v="4878"/>
    <s v="A Hundred Miles Or More: A Collection"/>
    <d v="2007-01-01T00:00:00"/>
    <n v="6948"/>
    <n v="115.8"/>
    <n v="9.65"/>
    <n v="16"/>
    <s v="album"/>
    <s v="Album"/>
    <n v="434"/>
  </r>
  <r>
    <s v="4Pgh4b9rY9vVuXXl4Y1ob8"/>
    <n v="2075"/>
    <s v="Sexy Love"/>
    <n v="10"/>
    <n v="54"/>
    <n v="0.54"/>
    <b v="0"/>
    <n v="0"/>
    <x v="744"/>
    <n v="2155"/>
    <n v="80"/>
    <n v="0.8"/>
    <n v="10214903"/>
    <s v="N/A"/>
    <s v="6SUV4nzZobjuioos5VDUl7"/>
    <n v="4879"/>
    <s v="In My Own Words"/>
    <d v="2006-01-01T00:00:00"/>
    <n v="7313"/>
    <n v="121.88333333333334"/>
    <n v="10.156944444444445"/>
    <n v="14"/>
    <s v="album"/>
    <s v="Album"/>
    <n v="368"/>
  </r>
  <r>
    <s v="1c3mgJu23QqajyOV7isUXc"/>
    <n v="94"/>
    <s v="Maneater - Radio Version"/>
    <n v="1"/>
    <n v="54"/>
    <n v="0.54"/>
    <b v="0"/>
    <n v="0"/>
    <x v="79"/>
    <n v="148"/>
    <n v="77"/>
    <n v="0.77"/>
    <n v="4725236"/>
    <s v="N/A"/>
    <s v="4eTWn17GjuDK0Yq9nBDG9H"/>
    <n v="4880"/>
    <s v="Maneater"/>
    <d v="2006-01-01T00:00:00"/>
    <n v="7313"/>
    <n v="121.88333333333334"/>
    <n v="10.156944444444445"/>
    <n v="2"/>
    <s v="single"/>
    <s v="Single"/>
    <n v="33"/>
  </r>
  <r>
    <s v="7zY46aSULMG2pDG2fMlaI7"/>
    <n v="4947"/>
    <s v="Only The Beginning of The Adventure"/>
    <n v="13"/>
    <n v="54"/>
    <n v="0.54"/>
    <b v="0"/>
    <n v="0"/>
    <x v="1249"/>
    <n v="4473"/>
    <n v="56"/>
    <n v="0.56000000000000005"/>
    <n v="153209"/>
    <s v="soundtrack"/>
    <s v="01wn5MrXTUWjdYTLYC2wqU"/>
    <n v="4881"/>
    <s v="The Chronicles of Narnia: The Lion, The Witch and The Wardrobe (Original Motion Picture Soundtrack)"/>
    <d v="2005-12-13T00:00:00"/>
    <n v="7332"/>
    <n v="122.2"/>
    <n v="10.183333333333334"/>
    <n v="17"/>
    <s v="compilation"/>
    <s v="Compilation"/>
    <n v="553"/>
  </r>
  <r>
    <s v="7fuoqve1SOEBmhc2PoQTF0"/>
    <n v="2645"/>
    <s v="Breathe"/>
    <n v="13"/>
    <n v="54"/>
    <n v="0.54"/>
    <b v="1"/>
    <n v="1"/>
    <x v="1354"/>
    <n v="4882"/>
    <n v="64"/>
    <n v="0.64"/>
    <n v="2757877"/>
    <s v="N/A"/>
    <s v="0852dsZQyLOGmvotlvOvoA"/>
    <n v="4882"/>
    <s v="Real Talk (123)"/>
    <d v="2004-10-11T00:00:00"/>
    <n v="7760"/>
    <n v="129.33333333333334"/>
    <n v="10.777777777777779"/>
    <n v="18"/>
    <s v="album"/>
    <s v="Album"/>
    <n v="448"/>
  </r>
  <r>
    <s v="6faRsCMylJKKQqESbwJTA9"/>
    <n v="3220"/>
    <s v="哀と悲"/>
    <n v="7"/>
    <n v="54"/>
    <n v="0.54"/>
    <b v="0"/>
    <n v="0"/>
    <x v="1355"/>
    <n v="4883"/>
    <n v="48"/>
    <n v="0.48"/>
    <n v="91895"/>
    <s v="anime"/>
    <s v="6NrJzDuBPZvp3ZRXnIqs1P"/>
    <n v="4883"/>
    <s v="NARUTO -ナルト-　オリジナルサウンドトラック"/>
    <d v="2003-03-19T00:00:00"/>
    <n v="8332"/>
    <n v="138.86666666666667"/>
    <n v="11.572222222222223"/>
    <n v="20"/>
    <s v="album"/>
    <s v="Album"/>
    <n v="299"/>
  </r>
  <r>
    <s v="0LnkNEgEXv83bVVvgnB9Et"/>
    <n v="1419"/>
    <s v="Come As You Are"/>
    <n v="6"/>
    <n v="54"/>
    <n v="0.54"/>
    <b v="0"/>
    <n v="0"/>
    <x v="151"/>
    <n v="289"/>
    <n v="81"/>
    <n v="0.81"/>
    <n v="23391272"/>
    <s v="grunge, rock"/>
    <s v="5zBPRXCAc801vyHWoRurNZ"/>
    <n v="2536"/>
    <s v="Nirvana"/>
    <d v="2002-10-29T00:00:00"/>
    <n v="8473"/>
    <n v="141.21666666666667"/>
    <n v="11.768055555555556"/>
    <n v="14"/>
    <s v="compilation"/>
    <s v="Compilation"/>
    <n v="365"/>
  </r>
  <r>
    <s v="3Y4m9Td603gbfMB86UNafs"/>
    <m/>
    <s v="Can't Take My Eyes off You"/>
    <n v="4"/>
    <n v="54"/>
    <n v="0.54"/>
    <b v="0"/>
    <n v="0"/>
    <x v="258"/>
    <n v="571"/>
    <n v="75"/>
    <n v="0.75"/>
    <n v="8465150"/>
    <s v="alternative rock, rock"/>
    <s v="3kVGhOkgwIS2S0Gf1El92G"/>
    <n v="4885"/>
    <s v="Dead Star / In Your World"/>
    <d v="2002-06-30T00:00:00"/>
    <n v="8594"/>
    <n v="143.23333333333332"/>
    <n v="11.93611111111111"/>
    <n v="4"/>
    <s v="single"/>
    <s v="Single"/>
    <n v="351"/>
  </r>
  <r>
    <s v="7io19rjxOFu3pGuZgBI6Pk"/>
    <m/>
    <s v="Drips"/>
    <n v="9"/>
    <n v="54"/>
    <n v="0.54"/>
    <b v="1"/>
    <n v="1"/>
    <x v="59"/>
    <n v="106"/>
    <n v="88"/>
    <n v="0.88"/>
    <n v="104559284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76"/>
  </r>
  <r>
    <s v="5IXk34xSm6rxNgXkCveC3r"/>
    <m/>
    <s v="Here Without You"/>
    <n v="6"/>
    <n v="54"/>
    <n v="0.54"/>
    <b v="0"/>
    <n v="0"/>
    <x v="262"/>
    <n v="578"/>
    <n v="71"/>
    <n v="0.71"/>
    <n v="4909653"/>
    <s v="post-grunge"/>
    <s v="0wAf1LaMkHoLN7QL3Dv5fh"/>
    <n v="4887"/>
    <s v="Away From The Sun"/>
    <d v="2002-01-01T00:00:00"/>
    <n v="8774"/>
    <n v="146.23333333333332"/>
    <n v="12.18611111111111"/>
    <n v="14"/>
    <s v="album"/>
    <s v="Album"/>
    <n v="397"/>
  </r>
  <r>
    <s v="4h37RgtBg9iynN3BIL5lFU"/>
    <m/>
    <s v="Morning Bell"/>
    <n v="9"/>
    <n v="54"/>
    <n v="0.54"/>
    <b v="0"/>
    <n v="0"/>
    <x v="44"/>
    <n v="79"/>
    <n v="85"/>
    <n v="0.85"/>
    <n v="1383928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459"/>
  </r>
  <r>
    <s v="0xivCtzVVrdeq32s8EnOO6"/>
    <m/>
    <s v="In Limbo"/>
    <n v="7"/>
    <n v="54"/>
    <n v="0.54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351"/>
  </r>
  <r>
    <s v="1raWfcURBd1Q3W3K0ojDCM"/>
    <m/>
    <s v="Now We Are Free - From Gladiator&quot; Soundtrack&quot;"/>
    <n v="17"/>
    <n v="54"/>
    <n v="0.54"/>
    <b v="0"/>
    <n v="0"/>
    <x v="662"/>
    <n v="1807"/>
    <n v="77"/>
    <n v="0.77"/>
    <n v="4782404"/>
    <s v="soundtrack"/>
    <s v="0HqvyHCJ9EaORFyA8BPDyW"/>
    <n v="4890"/>
    <s v="Gladiator - Music From The Motion Picture"/>
    <d v="2000-06-30T00:00:00"/>
    <n v="9324"/>
    <n v="155.4"/>
    <n v="12.950000000000001"/>
    <n v="17"/>
    <s v="album"/>
    <s v="Album"/>
    <n v="423"/>
  </r>
  <r>
    <s v="104YdibC7VQy78xAVmgRYr"/>
    <m/>
    <s v="Limp"/>
    <n v="3"/>
    <n v="54"/>
    <n v="0.54"/>
    <b v="0"/>
    <n v="0"/>
    <x v="963"/>
    <n v="3067"/>
    <n v="63"/>
    <n v="0.63"/>
    <n v="1800820"/>
    <s v="art pop"/>
    <s v="3o5EnVZNJXtfPV8tCoagjI"/>
    <n v="3067"/>
    <s v="When The Pawn..."/>
    <d v="1999-11-09T00:00:00"/>
    <n v="9558"/>
    <n v="159.30000000000001"/>
    <n v="13.275"/>
    <n v="10"/>
    <s v="album"/>
    <s v="Album"/>
    <n v="349"/>
  </r>
  <r>
    <s v="6HbWoyinLdXPZmk6xONuKw"/>
    <m/>
    <s v="Vegetable"/>
    <n v="8"/>
    <n v="54"/>
    <n v="0.54"/>
    <b v="0"/>
    <n v="0"/>
    <x v="44"/>
    <n v="79"/>
    <n v="85"/>
    <n v="0.85"/>
    <n v="138313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21"/>
  </r>
  <r>
    <s v="4UVKy0DI1hOlL8xF99Ba5j"/>
    <m/>
    <s v="Any Way You Want It (2024 Remaster)"/>
    <n v="6"/>
    <n v="54"/>
    <n v="0.54"/>
    <b v="0"/>
    <n v="0"/>
    <x v="185"/>
    <n v="374"/>
    <n v="73"/>
    <n v="0.73"/>
    <n v="6505444"/>
    <s v="aor, classic rock"/>
    <s v="1Gtf2hZQlOGVER16uemmzR"/>
    <n v="4893"/>
    <s v="Greatest Hits (2024 Remaster)"/>
    <d v="1988-11-29T00:00:00"/>
    <n v="13555"/>
    <n v="225.91666666666666"/>
    <n v="18.826388888888889"/>
    <n v="16"/>
    <s v="compilation"/>
    <s v="Compilation"/>
    <n v="339"/>
  </r>
  <r>
    <s v="1FTCA6wQwulQFokDddKE68"/>
    <m/>
    <s v="Polythene Pam - Remastered 2009"/>
    <n v="12"/>
    <n v="54"/>
    <n v="0.54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21"/>
  </r>
  <r>
    <s v="4JOyMhad5dD81uGYLGgKrS"/>
    <m/>
    <s v="Mean Mr Mustard - Remastered 2009"/>
    <n v="11"/>
    <n v="54"/>
    <n v="0.54"/>
    <b v="0"/>
    <n v="0"/>
    <x v="226"/>
    <n v="482"/>
    <n v="82"/>
    <n v="0.82"/>
    <n v="30718195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11"/>
  </r>
  <r>
    <s v="7sOBuRK26Ov7CR5fRSR7Om"/>
    <m/>
    <s v="Surf Rider"/>
    <n v="9"/>
    <n v="54"/>
    <n v="0.54"/>
    <b v="0"/>
    <n v="0"/>
    <x v="1356"/>
    <n v="4896"/>
    <n v="37"/>
    <n v="0.37"/>
    <n v="26956"/>
    <s v="surf rock"/>
    <s v="0Sr5iRFquCQ5wFpKplZWSO"/>
    <n v="4896"/>
    <s v="Surf Rider"/>
    <d v="1963-06-30T00:00:00"/>
    <n v="22839"/>
    <n v="380.65"/>
    <n v="31.720833333333331"/>
    <n v="12"/>
    <s v="album"/>
    <s v="Album"/>
    <n v="33"/>
  </r>
  <r>
    <s v="7wT275baetTMjwGNanHAno"/>
    <n v="5293"/>
    <s v="The Serpent"/>
    <n v="1"/>
    <n v="53"/>
    <n v="0.53"/>
    <b v="0"/>
    <n v="0"/>
    <x v="1357"/>
    <n v="4897"/>
    <n v="58"/>
    <n v="0.57999999999999996"/>
    <n v="146969"/>
    <s v="slap house"/>
    <s v="49vfE41auPohus34Iino7x"/>
    <n v="4897"/>
    <s v="The Serpent"/>
    <d v="2025-10-03T00:00:00"/>
    <n v="98"/>
    <n v="1.6333333333333333"/>
    <n v="0.1361111111111111"/>
    <n v="1"/>
    <s v="single"/>
    <s v="Single"/>
    <n v="325"/>
  </r>
  <r>
    <s v="2lCeVXvAGYUud5smJ9PhGv"/>
    <n v="2696"/>
    <s v="Good Time Gone"/>
    <n v="1"/>
    <n v="53"/>
    <n v="0.53"/>
    <b v="0"/>
    <n v="0"/>
    <x v="1358"/>
    <n v="4898"/>
    <n v="34"/>
    <n v="0.34"/>
    <n v="103"/>
    <s v="N/A"/>
    <s v="2nz40FmZPm6hKanAyD6OIH"/>
    <n v="4898"/>
    <s v="Good Time Gone"/>
    <d v="2025-09-12T00:00:00"/>
    <n v="119"/>
    <n v="1.9833333333333334"/>
    <n v="0.16527777777777777"/>
    <n v="1"/>
    <s v="single"/>
    <s v="Single"/>
    <n v="34"/>
  </r>
  <r>
    <s v="3GYulbp28vjI5wpIbHCZZc"/>
    <n v="4958"/>
    <s v="Bey Ulu ma y Ulu"/>
    <n v="2"/>
    <n v="53"/>
    <n v="0.53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81"/>
  </r>
  <r>
    <s v="3XXm7WLzw3llVqK0aueBSr"/>
    <n v="4354"/>
    <s v="Don't u cry"/>
    <n v="1"/>
    <n v="53"/>
    <n v="0.53"/>
    <b v="0"/>
    <n v="0"/>
    <x v="1012"/>
    <n v="3266"/>
    <n v="58"/>
    <n v="0.57999999999999996"/>
    <n v="72064"/>
    <s v="dark r&amp;b"/>
    <s v="0LwRKWI7LcUEnHHH3LSipe"/>
    <n v="4900"/>
    <s v="Don't u cry"/>
    <d v="2025-08-28T00:00:00"/>
    <n v="134"/>
    <n v="2.2333333333333334"/>
    <n v="0.18611111111111112"/>
    <n v="3"/>
    <s v="single"/>
    <s v="Single"/>
    <n v="297"/>
  </r>
  <r>
    <s v="0ILLfGp9z1pukpjifsfkxx"/>
    <n v="7162"/>
    <s v="Running Cold"/>
    <n v="1"/>
    <n v="53"/>
    <n v="0.53"/>
    <b v="0"/>
    <n v="0"/>
    <x v="1357"/>
    <n v="4897"/>
    <n v="58"/>
    <n v="0.57999999999999996"/>
    <n v="146944"/>
    <s v="slap house"/>
    <s v="2M5ycBg9s7P7EsRvjo92K1"/>
    <n v="4901"/>
    <s v="Running Cold"/>
    <d v="2025-08-22T00:00:00"/>
    <n v="140"/>
    <n v="2.3333333333333335"/>
    <n v="0.19444444444444445"/>
    <n v="1"/>
    <s v="single"/>
    <s v="Single"/>
    <n v="301"/>
  </r>
  <r>
    <s v="75kTndbdVt63ZZYo8mquvv"/>
    <n v="6406"/>
    <s v="Clarity"/>
    <n v="1"/>
    <n v="53"/>
    <n v="0.53"/>
    <b v="0"/>
    <n v="0"/>
    <x v="1321"/>
    <n v="4755"/>
    <n v="45"/>
    <n v="0.45"/>
    <n v="2752"/>
    <s v="N/A"/>
    <s v="6wjN4wat4XT0BLQcN0br2z"/>
    <n v="4902"/>
    <s v="Clarity"/>
    <d v="2025-08-07T00:00:00"/>
    <n v="155"/>
    <n v="2.5833333333333335"/>
    <n v="0.21527777777777779"/>
    <n v="1"/>
    <s v="single"/>
    <s v="Single"/>
    <n v="297"/>
  </r>
  <r>
    <s v="3X5BaX4nDeHQUJC5nLsiTy"/>
    <n v="215"/>
    <s v="Sweat On Your Skin"/>
    <n v="1"/>
    <n v="53"/>
    <n v="0.53"/>
    <b v="1"/>
    <n v="1"/>
    <x v="1289"/>
    <n v="4627"/>
    <n v="48"/>
    <n v="0.48"/>
    <n v="8682"/>
    <s v="dark r&amp;b"/>
    <s v="0AieyyRD1TJFnH6Sn9ux17"/>
    <n v="4903"/>
    <s v="Sweat On Your Skin"/>
    <d v="2025-06-27T00:00:00"/>
    <n v="196"/>
    <n v="3.2666666666666666"/>
    <n v="0.2722222222222222"/>
    <n v="3"/>
    <s v="single"/>
    <s v="Single"/>
    <n v="233"/>
  </r>
  <r>
    <s v="3aD33slymVwdEcdbKUBnDu"/>
    <n v="3292"/>
    <s v="cliché"/>
    <n v="1"/>
    <n v="53"/>
    <n v="0.53"/>
    <b v="0"/>
    <n v="0"/>
    <x v="637"/>
    <n v="1714"/>
    <n v="78"/>
    <n v="0.78"/>
    <n v="5642925"/>
    <s v="N/A"/>
    <s v="2zCyRKoQozz3iTdTi3o8mi"/>
    <n v="4904"/>
    <s v="cliché"/>
    <d v="2025-05-23T00:00:00"/>
    <n v="231"/>
    <n v="3.85"/>
    <n v="0.32083333333333336"/>
    <n v="1"/>
    <s v="single"/>
    <s v="Single"/>
    <n v="293"/>
  </r>
  <r>
    <s v="4uHuy9nBZi3P6uXxLjZxa7"/>
    <n v="16445"/>
    <s v="touch me"/>
    <n v="1"/>
    <n v="53"/>
    <n v="0.53"/>
    <b v="1"/>
    <n v="1"/>
    <x v="943"/>
    <n v="2945"/>
    <n v="59"/>
    <n v="0.59"/>
    <n v="130194"/>
    <s v="dark r&amp;b"/>
    <s v="0tX79QJ6PISqbw218Wa8UM"/>
    <n v="4905"/>
    <s v="touch me"/>
    <d v="2025-04-25T00:00:00"/>
    <n v="259"/>
    <n v="4.3166666666666664"/>
    <n v="0.35972222222222222"/>
    <n v="3"/>
    <s v="single"/>
    <s v="Single"/>
    <n v="273"/>
  </r>
  <r>
    <s v="4XKCwXacGJ0Am1s7oD2rDM"/>
    <n v="7481"/>
    <s v="Younger And Hotter Than Me"/>
    <n v="2"/>
    <n v="53"/>
    <n v="0.53"/>
    <b v="0"/>
    <n v="0"/>
    <x v="438"/>
    <n v="1060"/>
    <n v="81"/>
    <n v="0.81"/>
    <n v="53263844"/>
    <s v="N/A"/>
    <s v="5v7xYJyke25Nmt3l2R7YkR"/>
    <n v="4906"/>
    <s v="I Said I Love You First"/>
    <d v="2025-03-21T00:00:00"/>
    <n v="294"/>
    <n v="4.9000000000000004"/>
    <n v="0.40833333333333338"/>
    <n v="14"/>
    <s v="album"/>
    <s v="Album"/>
    <n v="316"/>
  </r>
  <r>
    <s v="1R3Y3bGE77KfOKLT4bN4mi"/>
    <n v="1649"/>
    <s v="Everlong"/>
    <n v="1"/>
    <n v="53"/>
    <n v="0.53"/>
    <b v="0"/>
    <n v="0"/>
    <x v="1174"/>
    <n v="4060"/>
    <n v="49"/>
    <n v="0.49"/>
    <n v="2083"/>
    <s v="N/A"/>
    <s v="3cdL02bWDiOWlAsoJ84ygV"/>
    <n v="4060"/>
    <s v="On Tap"/>
    <d v="2025-03-05T00:00:00"/>
    <n v="310"/>
    <n v="5.166666666666667"/>
    <n v="0.43055555555555558"/>
    <n v="8"/>
    <s v="album"/>
    <s v="Album"/>
    <n v="249"/>
  </r>
  <r>
    <s v="1ZA9k26vrQG6MfRSsbifk6"/>
    <n v="36"/>
    <s v="Fishin' In The Dark"/>
    <n v="2"/>
    <n v="53"/>
    <n v="0.53"/>
    <b v="0"/>
    <n v="0"/>
    <x v="1293"/>
    <n v="4637"/>
    <n v="49"/>
    <n v="0.49"/>
    <n v="1866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59"/>
  </r>
  <r>
    <s v="1Lty1laQpjkzisBZ1dG2R8"/>
    <n v="11795"/>
    <s v="Same Heart"/>
    <n v="1"/>
    <n v="53"/>
    <n v="0.53"/>
    <b v="0"/>
    <n v="0"/>
    <x v="1359"/>
    <n v="4909"/>
    <n v="46"/>
    <n v="0.46"/>
    <n v="1185"/>
    <s v="N/A"/>
    <s v="1L8EdGCrxHYjR403eAymy8"/>
    <n v="4909"/>
    <s v="Same Heart"/>
    <d v="2024-10-03T00:00:00"/>
    <n v="463"/>
    <n v="7.7166666666666668"/>
    <n v="0.6430555555555556"/>
    <n v="1"/>
    <s v="single"/>
    <s v="Single"/>
    <n v="254"/>
  </r>
  <r>
    <s v="5l8wENUFbfKUtzmazIGZBU"/>
    <n v="6239"/>
    <s v="Roaring 20s"/>
    <n v="1"/>
    <n v="53"/>
    <n v="0.53"/>
    <b v="0"/>
    <n v="0"/>
    <x v="1360"/>
    <n v="4910"/>
    <n v="40"/>
    <n v="0.4"/>
    <n v="949"/>
    <s v="N/A"/>
    <s v="6DOTloXqGnaE3fFBK0FO1P"/>
    <n v="4910"/>
    <s v="Roaring 20s"/>
    <d v="2024-09-26T00:00:00"/>
    <n v="470"/>
    <n v="7.833333333333333"/>
    <n v="0.65277777777777779"/>
    <n v="1"/>
    <s v="single"/>
    <s v="Single"/>
    <n v="303"/>
  </r>
  <r>
    <s v="5trH6TjbYDHRFsPk65mhdZ"/>
    <n v="884"/>
    <s v="Good Girl"/>
    <n v="1"/>
    <n v="53"/>
    <n v="0.53"/>
    <b v="0"/>
    <n v="0"/>
    <x v="1324"/>
    <n v="4767"/>
    <n v="52"/>
    <n v="0.52"/>
    <n v="21782"/>
    <s v="dark r&amp;b"/>
    <s v="6vlZfYU092E4gRwxmzqkd6"/>
    <n v="4911"/>
    <s v="Good Girl"/>
    <d v="2024-07-05T00:00:00"/>
    <n v="553"/>
    <n v="9.2166666666666668"/>
    <n v="0.7680555555555556"/>
    <n v="3"/>
    <s v="single"/>
    <s v="Single"/>
    <n v="28"/>
  </r>
  <r>
    <s v="6TT1rkkXEDaITj1xSOovbY"/>
    <n v="2168"/>
    <s v="Zoltraak"/>
    <n v="1"/>
    <n v="53"/>
    <n v="0.53"/>
    <b v="0"/>
    <n v="0"/>
    <x v="1361"/>
    <n v="4912"/>
    <n v="58"/>
    <n v="0.57999999999999996"/>
    <n v="78550"/>
    <s v="anime"/>
    <s v="4fgJZhpksYeOUtddVplxWS"/>
    <n v="4912"/>
    <s v="Frieren: Beyond Journey's End (Original Soundtrack)"/>
    <d v="2024-04-17T00:00:00"/>
    <n v="632"/>
    <n v="10.533333333333333"/>
    <n v="0.87777777777777777"/>
    <n v="70"/>
    <s v="album"/>
    <s v="Album"/>
    <n v="235"/>
  </r>
  <r>
    <s v="4NZeVriq0AIAlcNuaQVTUm"/>
    <n v="7289"/>
    <s v="DO IT"/>
    <n v="1"/>
    <n v="53"/>
    <n v="0.53"/>
    <b v="0"/>
    <n v="0"/>
    <x v="976"/>
    <n v="3104"/>
    <n v="53"/>
    <n v="0.53"/>
    <n v="19010"/>
    <s v="dark r&amp;b"/>
    <s v="3h83d7yJAGVAAtfW2GKC42"/>
    <n v="4913"/>
    <s v="DO IT"/>
    <d v="2024-04-14T00:00:00"/>
    <n v="635"/>
    <n v="10.583333333333334"/>
    <n v="0.88194444444444453"/>
    <n v="2"/>
    <s v="single"/>
    <s v="Single"/>
    <n v="267"/>
  </r>
  <r>
    <s v="6zuPQl2RVqQ4y5nAH61CFC"/>
    <n v="482"/>
    <s v="II MOST WANTED"/>
    <n v="16"/>
    <n v="53"/>
    <n v="0.53"/>
    <b v="0"/>
    <n v="0"/>
    <x v="386"/>
    <n v="926"/>
    <n v="84"/>
    <n v="0.84"/>
    <n v="41172203"/>
    <s v="N/A"/>
    <s v="2m1enA3YrMLVvR3q0MqLpL"/>
    <n v="4914"/>
    <s v="COWBOY CARTER"/>
    <d v="2024-03-27T00:00:00"/>
    <n v="653"/>
    <n v="10.883333333333333"/>
    <n v="0.90694444444444444"/>
    <n v="27"/>
    <s v="album"/>
    <s v="Album"/>
    <n v="347"/>
  </r>
  <r>
    <s v="30TcFxtFyju8isK6Hjo9KY"/>
    <n v="7619"/>
    <s v="Where My Twin @ - Bonus"/>
    <n v="17"/>
    <n v="53"/>
    <n v="0.53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204"/>
  </r>
  <r>
    <s v="5imsnhkfPCm3wajS9ksb21"/>
    <n v="7837"/>
    <s v="Seen it All"/>
    <n v="15"/>
    <n v="53"/>
    <n v="0.53"/>
    <b v="1"/>
    <n v="1"/>
    <x v="193"/>
    <n v="389"/>
    <n v="88"/>
    <n v="0.88"/>
    <n v="22688560"/>
    <s v="rap"/>
    <s v="4iqbFIdGOTzXeDtt9owjQn"/>
    <n v="389"/>
    <s v="WE DON'T TRUST YOU"/>
    <d v="2024-03-22T00:00:00"/>
    <n v="658"/>
    <n v="10.966666666666667"/>
    <n v="0.91388888888888886"/>
    <n v="17"/>
    <s v="album"/>
    <s v="Album"/>
    <n v="299"/>
  </r>
  <r>
    <s v="612RuAQh2xuXVqhdX3Jrfd"/>
    <n v="555"/>
    <s v="You Make My Heart Go"/>
    <n v="1"/>
    <n v="53"/>
    <n v="0.53"/>
    <b v="0"/>
    <n v="0"/>
    <x v="1362"/>
    <n v="4917"/>
    <n v="48"/>
    <n v="0.48"/>
    <n v="45292"/>
    <s v="hypertechno"/>
    <s v="2nb2U1WnJxggsC6pK1xgIr"/>
    <n v="4917"/>
    <s v="You Make My Heart Go"/>
    <d v="2024-02-21T00:00:00"/>
    <n v="688"/>
    <n v="11.466666666666667"/>
    <n v="0.9555555555555556"/>
    <n v="1"/>
    <s v="single"/>
    <s v="Single"/>
    <n v="21"/>
  </r>
  <r>
    <s v="6iOuLRFr7G2bvUSOtYx4jw"/>
    <n v="8191"/>
    <s v="Meeting Kitty"/>
    <n v="6"/>
    <n v="53"/>
    <n v="0.53"/>
    <b v="0"/>
    <n v="0"/>
    <x v="724"/>
    <n v="2039"/>
    <n v="64"/>
    <n v="0.64"/>
    <n v="425177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579"/>
  </r>
  <r>
    <s v="4h4Em3iM0Vp45KD7b5wW3Z"/>
    <n v="3713"/>
    <s v="90s Better"/>
    <n v="1"/>
    <n v="53"/>
    <n v="0.53"/>
    <b v="0"/>
    <n v="0"/>
    <x v="975"/>
    <n v="3099"/>
    <n v="61"/>
    <n v="0.61"/>
    <n v="26106"/>
    <s v="N/A"/>
    <s v="3b372lvrEJ7mE1pFsDwBo5"/>
    <n v="4919"/>
    <s v="90s Better"/>
    <d v="2023-04-13T00:00:00"/>
    <n v="1002"/>
    <n v="16.7"/>
    <n v="1.3916666666666666"/>
    <n v="1"/>
    <s v="single"/>
    <s v="Single"/>
    <n v="233"/>
  </r>
  <r>
    <s v="6bbjMFCiXYhTRCfclucV4S"/>
    <n v="6059"/>
    <s v="VOID"/>
    <n v="2"/>
    <n v="53"/>
    <n v="0.53"/>
    <b v="0"/>
    <n v="0"/>
    <x v="654"/>
    <n v="1775"/>
    <n v="75"/>
    <n v="0.75"/>
    <n v="22219090"/>
    <s v="N/A"/>
    <s v="6lbrHERXve89hrxuCpsJOg"/>
    <n v="4920"/>
    <s v="PORTALS (Deluxe)"/>
    <d v="2023-04-05T00:00:00"/>
    <n v="1010"/>
    <n v="16.833333333333332"/>
    <n v="1.4027777777777777"/>
    <n v="16"/>
    <s v="album"/>
    <s v="Album"/>
    <n v="413"/>
  </r>
  <r>
    <s v="6PkxSIt2TYLMFa8ybyngVP"/>
    <n v="3262"/>
    <s v="Eat Your Young"/>
    <n v="1"/>
    <n v="53"/>
    <n v="0.53"/>
    <b v="0"/>
    <n v="0"/>
    <x v="172"/>
    <n v="347"/>
    <n v="82"/>
    <n v="0.82"/>
    <n v="9112977"/>
    <s v="N/A"/>
    <s v="5mS9VJU9Lv7YfQtu6bqKmt"/>
    <n v="4921"/>
    <s v="Eat Your Young"/>
    <d v="2023-03-17T00:00:00"/>
    <n v="1029"/>
    <n v="17.149999999999999"/>
    <n v="1.4291666666666665"/>
    <n v="3"/>
    <s v="single"/>
    <s v="Single"/>
    <n v="403"/>
  </r>
  <r>
    <s v="0aOFLVzkfXPuh8j8v3sShe"/>
    <n v="1140"/>
    <s v="Let It Go"/>
    <n v="1"/>
    <n v="53"/>
    <n v="0.53"/>
    <b v="0"/>
    <n v="0"/>
    <x v="975"/>
    <n v="3099"/>
    <n v="61"/>
    <n v="0.61"/>
    <n v="26106"/>
    <s v="N/A"/>
    <s v="2425ixzDuL4Oy9WEDsKnEp"/>
    <n v="4922"/>
    <s v="Let It Go"/>
    <d v="2023-02-16T00:00:00"/>
    <n v="1058"/>
    <n v="17.633333333333333"/>
    <n v="1.4694444444444443"/>
    <n v="1"/>
    <s v="single"/>
    <s v="Single"/>
    <n v="28"/>
  </r>
  <r>
    <s v="5VRVc5Cq5MbKJG5llJ8XvH"/>
    <n v="8070"/>
    <s v="Careful (From The Original Motion Picture Magic Mike's Last Dance&quot;)&quot;"/>
    <n v="1"/>
    <n v="53"/>
    <n v="0.53"/>
    <b v="1"/>
    <n v="1"/>
    <x v="944"/>
    <n v="2947"/>
    <n v="62"/>
    <n v="0.62"/>
    <n v="881780"/>
    <s v="N/A"/>
    <s v="1TzD43H8N0nGO5GRIvlDge"/>
    <n v="4923"/>
    <s v="Careful (From The Original Motion Picture Magic Mike's Last Dance&quot;)&quot;"/>
    <d v="2023-02-10T00:00:00"/>
    <n v="1064"/>
    <n v="17.733333333333334"/>
    <n v="1.4777777777777779"/>
    <n v="1"/>
    <s v="single"/>
    <s v="Single"/>
    <n v="321"/>
  </r>
  <r>
    <s v="5UdJ8CYTtVk5zzqhbPMA18"/>
    <n v="7277"/>
    <s v="IF NOT FOR YOU"/>
    <n v="10"/>
    <n v="53"/>
    <n v="0.53"/>
    <b v="0"/>
    <n v="0"/>
    <x v="130"/>
    <n v="249"/>
    <n v="76"/>
    <n v="0.76"/>
    <n v="10637574"/>
    <s v="N/A"/>
    <s v="2KUaR4K36tSliwAoUA1gcs"/>
    <n v="1528"/>
    <s v="RUSH!"/>
    <d v="2023-01-20T00:00:00"/>
    <n v="1085"/>
    <n v="18.083333333333332"/>
    <n v="1.5069444444444444"/>
    <n v="17"/>
    <s v="album"/>
    <s v="Album"/>
    <n v="324"/>
  </r>
  <r>
    <s v="0WLWoJc7VqyICKdVrR6jCd"/>
    <n v="8129"/>
    <s v="all this time"/>
    <n v="1"/>
    <n v="53"/>
    <n v="0.53"/>
    <b v="1"/>
    <n v="1"/>
    <x v="1363"/>
    <n v="4925"/>
    <n v="50"/>
    <n v="0.5"/>
    <n v="73397"/>
    <s v="dark r&amp;b"/>
    <s v="5uGBG87oMU7ZRkoJXSiL7r"/>
    <n v="4925"/>
    <s v="all this time"/>
    <d v="2022-12-16T00:00:00"/>
    <n v="1120"/>
    <n v="18.666666666666668"/>
    <n v="1.5555555555555556"/>
    <n v="1"/>
    <s v="single"/>
    <s v="Single"/>
    <n v="214"/>
  </r>
  <r>
    <s v="4R7m6ZnA6GpuVikRKj2DGY"/>
    <n v="5513"/>
    <s v="Thérèse"/>
    <n v="8"/>
    <n v="53"/>
    <n v="0.53"/>
    <b v="0"/>
    <n v="0"/>
    <x v="1364"/>
    <n v="4926"/>
    <n v="46"/>
    <n v="0.46"/>
    <n v="532995"/>
    <s v="N/A"/>
    <s v="53RbAh13qFqN6wKraRLipl"/>
    <n v="4926"/>
    <s v="MOSS"/>
    <d v="2022-09-23T00:00:00"/>
    <n v="1204"/>
    <n v="20.066666666666666"/>
    <n v="1.6722222222222223"/>
    <n v="13"/>
    <s v="album"/>
    <s v="Album"/>
    <n v="345"/>
  </r>
  <r>
    <s v="1TDeDFUYHjZKLsO6bzoVg1"/>
    <n v="11490"/>
    <s v="OPEN A WINDOW (feat. Tyler, The Creator)"/>
    <n v="2"/>
    <n v="53"/>
    <n v="0.53"/>
    <b v="1"/>
    <n v="1"/>
    <x v="586"/>
    <n v="1535"/>
    <n v="74"/>
    <n v="0.74"/>
    <n v="6737345"/>
    <s v="bedroom pop"/>
    <s v="2yI4m5Yu2tl8v0It5P9WVz"/>
    <n v="1535"/>
    <s v="WHO CARES?"/>
    <d v="2022-03-11T00:00:00"/>
    <n v="1400"/>
    <n v="23.333333333333332"/>
    <n v="1.9444444444444444"/>
    <n v="11"/>
    <s v="album"/>
    <s v="Album"/>
    <n v="364"/>
  </r>
  <r>
    <s v="337205OvZD52eTGmSxbjWJ"/>
    <n v="2886"/>
    <s v="Toxic"/>
    <n v="1"/>
    <n v="53"/>
    <n v="0.53"/>
    <b v="0"/>
    <n v="0"/>
    <x v="1012"/>
    <n v="3266"/>
    <n v="58"/>
    <n v="0.57999999999999996"/>
    <n v="72064"/>
    <s v="dark r&amp;b"/>
    <s v="43qkaJA9guEhSOuuNaNd8o"/>
    <n v="4928"/>
    <s v="Toxic"/>
    <d v="2021-12-08T00:00:00"/>
    <n v="1493"/>
    <n v="24.883333333333333"/>
    <n v="2.0736111111111111"/>
    <n v="1"/>
    <s v="single"/>
    <s v="Single"/>
    <n v="265"/>
  </r>
  <r>
    <s v="32ZGcotUVtU3Zfz9lmM8Mi"/>
    <n v="6128"/>
    <s v="Praise God"/>
    <n v="7"/>
    <n v="53"/>
    <n v="0.53"/>
    <b v="0"/>
    <n v="0"/>
    <x v="105"/>
    <n v="200"/>
    <n v="89"/>
    <n v="0.89"/>
    <n v="31052119"/>
    <s v="rap"/>
    <s v="2Wiyo7LzdeBCsVZiRA6vVZ"/>
    <n v="4929"/>
    <s v="Donda (Deluxe)"/>
    <d v="2021-11-14T00:00:00"/>
    <n v="1517"/>
    <n v="25.283333333333335"/>
    <n v="2.1069444444444447"/>
    <n v="32"/>
    <s v="album"/>
    <s v="Album"/>
    <n v="377"/>
  </r>
  <r>
    <s v="4EoE743bWWiZ4ttkdPCNbA"/>
    <n v="1099"/>
    <s v="Rue"/>
    <n v="7"/>
    <n v="53"/>
    <n v="0.53"/>
    <b v="1"/>
    <n v="1"/>
    <x v="49"/>
    <n v="92"/>
    <n v="73"/>
    <n v="0.73"/>
    <n v="8765920"/>
    <s v="bedroom pop"/>
    <s v="69p42ovQdwmYPLUsAQpeNn"/>
    <n v="2779"/>
    <s v="if i could make it go quiet"/>
    <d v="2021-04-30T00:00:00"/>
    <n v="1715"/>
    <n v="28.583333333333332"/>
    <n v="2.3819444444444442"/>
    <n v="11"/>
    <s v="album"/>
    <s v="Album"/>
    <n v="361"/>
  </r>
  <r>
    <s v="33kxP9sQOzB3fRL8zl17uK"/>
    <n v="7091"/>
    <s v="The Hills"/>
    <n v="10"/>
    <n v="53"/>
    <n v="0.53"/>
    <b v="1"/>
    <n v="1"/>
    <x v="17"/>
    <n v="35"/>
    <n v="94"/>
    <n v="0.94"/>
    <n v="113039308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03"/>
  </r>
  <r>
    <s v="4MGexoZc12lqE0hYkq9YYx"/>
    <n v="5648"/>
    <s v="august - the long pond studio sessions"/>
    <n v="8"/>
    <n v="53"/>
    <n v="0.53"/>
    <b v="0"/>
    <n v="0"/>
    <x v="1"/>
    <n v="2"/>
    <n v="100"/>
    <n v="1"/>
    <n v="145489371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433"/>
  </r>
  <r>
    <s v="1iJsVkrrId99kTJSZBrwHJ"/>
    <n v="7643"/>
    <s v="Silver Lining"/>
    <n v="9"/>
    <n v="53"/>
    <n v="0.53"/>
    <b v="0"/>
    <n v="0"/>
    <x v="19"/>
    <n v="37"/>
    <n v="83"/>
    <n v="0.83"/>
    <n v="21591569"/>
    <s v="N/A"/>
    <s v="4uNgt1uQs6wZRm4giB3shX"/>
    <n v="1212"/>
    <s v="Chip Chrome &amp; The Mono-Tones"/>
    <d v="2020-09-25T00:00:00"/>
    <n v="1932"/>
    <n v="32.200000000000003"/>
    <n v="2.6833333333333336"/>
    <n v="11"/>
    <s v="album"/>
    <s v="Album"/>
    <n v="299"/>
  </r>
  <r>
    <s v="7toYVidBIpAmM8Ife3LGrP"/>
    <n v="3386"/>
    <s v="Physical"/>
    <n v="4"/>
    <n v="53"/>
    <n v="0.53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23"/>
  </r>
  <r>
    <s v="59CrwNtNqzOmODXRxwaknc"/>
    <n v="8183"/>
    <s v="Break My Heart"/>
    <n v="9"/>
    <n v="53"/>
    <n v="0.53"/>
    <b v="0"/>
    <n v="0"/>
    <x v="232"/>
    <n v="513"/>
    <n v="85"/>
    <n v="0.85"/>
    <n v="46895665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69"/>
  </r>
  <r>
    <s v="1SBuYdJK3a3NU55nGomgAe"/>
    <n v="1863"/>
    <s v="Kryptonite"/>
    <n v="5"/>
    <n v="53"/>
    <n v="0.53"/>
    <b v="0"/>
    <n v="0"/>
    <x v="262"/>
    <n v="578"/>
    <n v="71"/>
    <n v="0.71"/>
    <n v="4908790"/>
    <s v="post-grunge"/>
    <s v="3jpYIjli4tGKeVlqCl5ipC"/>
    <n v="4936"/>
    <s v="Acoustic Back Porch Jam"/>
    <d v="2019-07-25T00:00:00"/>
    <n v="2360"/>
    <n v="39.333333333333336"/>
    <n v="3.2777777777777781"/>
    <n v="6"/>
    <s v="single"/>
    <s v="Single"/>
    <n v="392"/>
  </r>
  <r>
    <s v="0uFNdjWpogmaJYp2zlNJj5"/>
    <n v="5691"/>
    <s v="Hollywood Whore"/>
    <n v="3"/>
    <n v="53"/>
    <n v="0.53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38"/>
  </r>
  <r>
    <s v="0jsXpJsdXhnwnwnCLKjYLF"/>
    <n v="8476"/>
    <s v="Vanilla Baby"/>
    <n v="6"/>
    <n v="53"/>
    <n v="0.53"/>
    <b v="0"/>
    <n v="0"/>
    <x v="1365"/>
    <n v="4938"/>
    <n v="57"/>
    <n v="0.56999999999999995"/>
    <n v="356342"/>
    <s v="N/A"/>
    <s v="6hGu9RB3CDDdorBicf4dMo"/>
    <n v="4938"/>
    <s v="Feeding Seahorses by Hand"/>
    <d v="2019-04-26T00:00:00"/>
    <n v="2450"/>
    <n v="40.833333333333336"/>
    <n v="3.4027777777777781"/>
    <n v="12"/>
    <s v="album"/>
    <s v="Album"/>
    <n v="425"/>
  </r>
  <r>
    <s v="4kLKUg9loAHamNWmSywA4H"/>
    <n v="7647"/>
    <s v="Fine Line"/>
    <n v="3"/>
    <n v="53"/>
    <n v="0.53"/>
    <b v="1"/>
    <n v="1"/>
    <x v="733"/>
    <n v="2089"/>
    <n v="61"/>
    <n v="0.61"/>
    <n v="2041575"/>
    <s v="N/A"/>
    <s v="0syM7OUAhV7S6XmOa4nLUZ"/>
    <n v="2089"/>
    <s v="Ivy To Roses (Mixtape)"/>
    <d v="2019-01-18T00:00:00"/>
    <n v="2548"/>
    <n v="42.466666666666669"/>
    <n v="3.5388888888888892"/>
    <n v="15"/>
    <s v="album"/>
    <s v="Album"/>
    <n v="352"/>
  </r>
  <r>
    <s v="3dMPLD8cuzTtFLv8E7homA"/>
    <n v="5654"/>
    <s v="Heaven"/>
    <n v="18"/>
    <n v="53"/>
    <n v="0.53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2"/>
  </r>
  <r>
    <s v="43TP6JCWXgkc2D7Xjz5hBr"/>
    <n v="1240"/>
    <s v="RAP DEVIL"/>
    <n v="4"/>
    <n v="53"/>
    <n v="0.53"/>
    <b v="1"/>
    <n v="1"/>
    <x v="637"/>
    <n v="1714"/>
    <n v="78"/>
    <n v="0.78"/>
    <n v="5642365"/>
    <s v="N/A"/>
    <s v="5YuscmEJSgkwWzBafTBKse"/>
    <n v="4941"/>
    <s v="BINGE"/>
    <d v="2018-09-21T00:00:00"/>
    <n v="2667"/>
    <n v="44.45"/>
    <n v="3.7041666666666671"/>
    <n v="9"/>
    <s v="album"/>
    <s v="Album"/>
    <n v="469"/>
  </r>
  <r>
    <s v="1OArWxrw689jZXaJzSErbh"/>
    <n v="5323"/>
    <s v="Quiet, The Winter Harbor"/>
    <n v="1"/>
    <n v="53"/>
    <n v="0.53"/>
    <b v="0"/>
    <n v="0"/>
    <x v="82"/>
    <n v="152"/>
    <n v="71"/>
    <n v="0.71"/>
    <n v="1826080"/>
    <s v="dream pop, shoegaze, slowcore"/>
    <s v="4bpU9t9wzqJcIg40bmMf3K"/>
    <n v="4942"/>
    <s v="Still EP"/>
    <d v="2018-06-01T00:00:00"/>
    <n v="2779"/>
    <n v="46.31666666666667"/>
    <n v="3.8597222222222225"/>
    <n v="4"/>
    <s v="single"/>
    <s v="Single"/>
    <n v="425"/>
  </r>
  <r>
    <s v="1vBeIXlzbAieGoDqInav5j"/>
    <n v="5655"/>
    <s v="Money Bag"/>
    <n v="9"/>
    <n v="53"/>
    <n v="0.53"/>
    <b v="1"/>
    <n v="1"/>
    <x v="332"/>
    <n v="760"/>
    <n v="81"/>
    <n v="0.81"/>
    <n v="25953771"/>
    <s v="N/A"/>
    <s v="4KdtEKjY3Gi0mKiSdy96ML"/>
    <n v="769"/>
    <s v="Invasion of Privacy"/>
    <d v="2018-04-06T00:00:00"/>
    <n v="2835"/>
    <n v="47.25"/>
    <n v="3.9375"/>
    <n v="13"/>
    <s v="album"/>
    <s v="Album"/>
    <n v="381"/>
  </r>
  <r>
    <s v="6ruM3vVChkDA165VFgidhF"/>
    <n v="1605"/>
    <s v="Freak Like Me"/>
    <n v="7"/>
    <n v="53"/>
    <n v="0.53"/>
    <b v="0"/>
    <n v="0"/>
    <x v="1366"/>
    <n v="4944"/>
    <n v="55"/>
    <n v="0.55000000000000004"/>
    <n v="226784"/>
    <s v="N/A"/>
    <s v="17lrjQt4jEcU3YN41qocce"/>
    <n v="4944"/>
    <s v="They Might've Even Loved Me"/>
    <d v="2018-03-23T00:00:00"/>
    <n v="2849"/>
    <n v="47.483333333333334"/>
    <n v="3.9569444444444444"/>
    <n v="18"/>
    <s v="album"/>
    <s v="Album"/>
    <n v="294"/>
  </r>
  <r>
    <s v="3iq9nhbI8fcnNamxMft1uv"/>
    <n v="6620"/>
    <s v="Real Friends"/>
    <n v="7"/>
    <n v="53"/>
    <n v="0.53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57"/>
  </r>
  <r>
    <s v="0GzmMQizDeA2NVMUaZksv0"/>
    <n v="8443"/>
    <s v="Mi Gente (feat. Beyoncé)"/>
    <n v="1"/>
    <n v="53"/>
    <n v="0.53"/>
    <b v="0"/>
    <n v="0"/>
    <x v="498"/>
    <n v="1241"/>
    <n v="86"/>
    <n v="0.86"/>
    <n v="39108338"/>
    <s v="reggaeton, latin"/>
    <s v="55228F4QRlYDzJ4H02tDHA"/>
    <n v="4946"/>
    <s v="Mi Gente (feat. Beyoncé)"/>
    <d v="2017-09-28T00:00:00"/>
    <n v="3025"/>
    <n v="50.416666666666664"/>
    <n v="4.2013888888888884"/>
    <n v="1"/>
    <s v="single"/>
    <s v="Single"/>
    <n v="349"/>
  </r>
  <r>
    <s v="707d8L3OzWPJSli7qpnejO"/>
    <n v="4824"/>
    <s v="Fall In Love - Until The Ribbon Breaks Reimagination"/>
    <n v="1"/>
    <n v="53"/>
    <n v="0.53"/>
    <b v="0"/>
    <n v="0"/>
    <x v="601"/>
    <n v="1602"/>
    <n v="69"/>
    <n v="0.69"/>
    <n v="967413"/>
    <s v="N/A"/>
    <s v="6Loq9Mr8ncb4eDhJVNm1pf"/>
    <n v="4947"/>
    <s v="Fall In Love (Until The Ribbon Breaks Reimagination)"/>
    <d v="2017-09-01T00:00:00"/>
    <n v="3052"/>
    <n v="50.866666666666667"/>
    <n v="4.2388888888888889"/>
    <n v="1"/>
    <s v="single"/>
    <s v="Single"/>
    <n v="423"/>
  </r>
  <r>
    <s v="7GncL3nyKUjsEm8Z5gvTpW"/>
    <n v="5539"/>
    <s v="Trap (feat. Maluma)"/>
    <n v="7"/>
    <n v="53"/>
    <n v="0.53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33"/>
  </r>
  <r>
    <s v="3NgCzSW98SsqBdpYcnm4kv"/>
    <n v="6402"/>
    <s v="I Have Questions"/>
    <n v="1"/>
    <n v="53"/>
    <n v="0.53"/>
    <b v="0"/>
    <n v="0"/>
    <x v="337"/>
    <n v="774"/>
    <n v="78"/>
    <n v="0.78"/>
    <n v="35582423"/>
    <s v="N/A"/>
    <s v="5vZ3Yotbw61UDCcyIfMcrr"/>
    <n v="4949"/>
    <s v="I Have Questions"/>
    <d v="2017-05-21T00:00:00"/>
    <n v="3155"/>
    <n v="52.583333333333336"/>
    <n v="4.3819444444444446"/>
    <n v="1"/>
    <s v="single"/>
    <s v="Single"/>
    <n v="369"/>
  </r>
  <r>
    <s v="5IdrsGhB8D7RwNwGra9V6i"/>
    <n v="568"/>
    <s v="chateau"/>
    <n v="9"/>
    <n v="53"/>
    <n v="0.53"/>
    <b v="1"/>
    <n v="1"/>
    <x v="638"/>
    <n v="1717"/>
    <n v="71"/>
    <n v="0.71"/>
    <n v="5067710"/>
    <s v="N/A"/>
    <s v="0a8WSH44kA5hR4MQ6LyFDB"/>
    <n v="4950"/>
    <s v="digital druglord"/>
    <d v="2017-04-21T00:00:00"/>
    <n v="3185"/>
    <n v="53.083333333333336"/>
    <n v="4.4236111111111116"/>
    <n v="10"/>
    <s v="album"/>
    <s v="Album"/>
    <n v="354"/>
  </r>
  <r>
    <s v="2p4p9YGwmJIdf5IA9sSWhm"/>
    <n v="3535"/>
    <s v="STFU"/>
    <n v="3"/>
    <n v="53"/>
    <n v="0.53"/>
    <b v="1"/>
    <n v="1"/>
    <x v="1367"/>
    <n v="4951"/>
    <n v="44"/>
    <n v="0.44"/>
    <n v="326356"/>
    <s v="N/A"/>
    <s v="5WS1g0cKtjfK6eDoSLdv7d"/>
    <n v="4951"/>
    <s v="Mansionz"/>
    <d v="2017-03-24T00:00:00"/>
    <n v="3213"/>
    <n v="53.55"/>
    <n v="4.4624999999999995"/>
    <n v="13"/>
    <s v="album"/>
    <s v="Album"/>
    <n v="384"/>
  </r>
  <r>
    <s v="3ih1Op3mIIBPc45JMVfWCw"/>
    <n v="4676"/>
    <s v="Guacamayo"/>
    <n v="2"/>
    <n v="53"/>
    <n v="0.53"/>
    <b v="0"/>
    <n v="0"/>
    <x v="1267"/>
    <n v="4547"/>
    <n v="55"/>
    <n v="0.55000000000000004"/>
    <n v="274288"/>
    <s v="N/A"/>
    <s v="05WSKyQ8c6mY8IpIVangkd"/>
    <n v="4547"/>
    <s v="Aliento"/>
    <d v="2017-01-24T00:00:00"/>
    <n v="3272"/>
    <n v="54.533333333333331"/>
    <n v="4.5444444444444443"/>
    <n v="10"/>
    <s v="album"/>
    <s v="Album"/>
    <n v="681"/>
  </r>
  <r>
    <s v="2CxmktXqJwP9KZv6WJtZCm"/>
    <n v="299"/>
    <s v="Blue Ain't Your Color"/>
    <n v="7"/>
    <n v="53"/>
    <n v="0.53"/>
    <b v="0"/>
    <n v="0"/>
    <x v="843"/>
    <n v="2537"/>
    <n v="67"/>
    <n v="0.67"/>
    <n v="5273501"/>
    <s v="country"/>
    <s v="4GsvtpiQYDo6dYuFIgM4wT"/>
    <n v="4953"/>
    <s v="Ripcord"/>
    <d v="2016-12-16T00:00:00"/>
    <n v="3311"/>
    <n v="55.18333333333333"/>
    <n v="4.5986111111111105"/>
    <n v="13"/>
    <s v="album"/>
    <s v="Album"/>
    <n v="384"/>
  </r>
  <r>
    <s v="61jnrkPHpLumBf1kqGpRRt"/>
    <n v="6506"/>
    <s v="Hit This Hard"/>
    <n v="16"/>
    <n v="53"/>
    <n v="0.53"/>
    <b v="1"/>
    <n v="1"/>
    <x v="93"/>
    <n v="175"/>
    <n v="86"/>
    <n v="0.86"/>
    <n v="47720209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15"/>
  </r>
  <r>
    <s v="3gkSQbWTDBh0ZKq85WmJDz"/>
    <n v="6466"/>
    <s v="You Don’t Get Me High Anymore"/>
    <n v="3"/>
    <n v="53"/>
    <n v="0.53"/>
    <b v="0"/>
    <n v="0"/>
    <x v="601"/>
    <n v="1602"/>
    <n v="69"/>
    <n v="0.69"/>
    <n v="967413"/>
    <s v="N/A"/>
    <s v="0NQ6Dn9si4mgFKoRoBGkn8"/>
    <n v="4698"/>
    <s v="Three"/>
    <d v="2016-10-07T00:00:00"/>
    <n v="3381"/>
    <n v="56.35"/>
    <n v="4.6958333333333337"/>
    <n v="10"/>
    <s v="album"/>
    <s v="Album"/>
    <n v="365"/>
  </r>
  <r>
    <s v="7xagQoIf776ukUlgH4TyyB"/>
    <n v="3450"/>
    <s v="I Don't Care"/>
    <n v="11"/>
    <n v="53"/>
    <n v="0.53"/>
    <b v="1"/>
    <n v="1"/>
    <x v="99"/>
    <n v="189"/>
    <n v="90"/>
    <n v="0.9"/>
    <n v="107389514"/>
    <s v="pop"/>
    <s v="5X7x18kW3mVIvnuNeedM6b"/>
    <n v="3022"/>
    <s v="Dangerous Woman"/>
    <d v="2016-05-20T00:00:00"/>
    <n v="3521"/>
    <n v="58.68333333333333"/>
    <n v="4.8902777777777775"/>
    <n v="17"/>
    <s v="album"/>
    <s v="Album"/>
    <n v="296"/>
  </r>
  <r>
    <s v="4qtXU0epoC3zEmolXdBcu8"/>
    <n v="5173"/>
    <s v="Bad Decisions"/>
    <n v="12"/>
    <n v="53"/>
    <n v="0.53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377"/>
  </r>
  <r>
    <s v="212ecIiQ47VqrOLRTwXaMB"/>
    <n v="850"/>
    <s v="Knew Better / Forever Boy"/>
    <n v="14"/>
    <n v="53"/>
    <n v="0.53"/>
    <b v="0"/>
    <n v="0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498"/>
  </r>
  <r>
    <s v="2Ar1p6aaOIlEaUgKlUpMNq"/>
    <n v="8017"/>
    <s v="Redneck Shit"/>
    <n v="1"/>
    <n v="53"/>
    <n v="0.53"/>
    <b v="1"/>
    <n v="1"/>
    <x v="1368"/>
    <n v="4959"/>
    <n v="55"/>
    <n v="0.55000000000000004"/>
    <n v="558728"/>
    <s v="outlaw country, country"/>
    <s v="5T2Tounchrli88QrorCgqV"/>
    <n v="4959"/>
    <s v="Redneck Shit"/>
    <d v="2016-02-12T00:00:00"/>
    <n v="3619"/>
    <n v="60.31666666666667"/>
    <n v="5.0263888888888895"/>
    <n v="11"/>
    <s v="album"/>
    <s v="Album"/>
    <n v="24"/>
  </r>
  <r>
    <s v="5wsHtmFHWntJzcN6n8ivjd"/>
    <n v="7529"/>
    <s v="Rey's Theme"/>
    <n v="6"/>
    <n v="53"/>
    <n v="0.53"/>
    <b v="0"/>
    <n v="0"/>
    <x v="1032"/>
    <n v="3400"/>
    <n v="70"/>
    <n v="0.7"/>
    <n v="1605047"/>
    <s v="soundtrack"/>
    <s v="3fUKGTsiYL1kSroBWBLmmR"/>
    <n v="4960"/>
    <s v="Star Wars: The Force Awakens (Original Motion Picture Soundtrack)"/>
    <d v="2015-12-18T00:00:00"/>
    <n v="3675"/>
    <n v="61.25"/>
    <n v="5.104166666666667"/>
    <n v="23"/>
    <s v="album"/>
    <s v="Album"/>
    <n v="318"/>
  </r>
  <r>
    <s v="7fJFDK6XjYsXcMKNHESbot"/>
    <n v="173"/>
    <s v="Fun (feat. Tove Lo)"/>
    <n v="6"/>
    <n v="53"/>
    <n v="0.53"/>
    <b v="0"/>
    <n v="0"/>
    <x v="22"/>
    <n v="45"/>
    <n v="88"/>
    <n v="0.88"/>
    <n v="60818952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445"/>
  </r>
  <r>
    <s v="0pw6zKvwrs0BakTr5AGup9"/>
    <n v="492"/>
    <s v="2008"/>
    <n v="9"/>
    <n v="53"/>
    <n v="0.53"/>
    <b v="1"/>
    <n v="1"/>
    <x v="96"/>
    <n v="186"/>
    <n v="82"/>
    <n v="0.82"/>
    <n v="15684530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72"/>
  </r>
  <r>
    <s v="3JbnEiTszmfArBtYVU4DoO"/>
    <n v="7679"/>
    <s v="vibe"/>
    <n v="6"/>
    <n v="53"/>
    <n v="0.53"/>
    <b v="1"/>
    <n v="1"/>
    <x v="96"/>
    <n v="186"/>
    <n v="82"/>
    <n v="0.82"/>
    <n v="15695162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88"/>
  </r>
  <r>
    <s v="0BcP3FTTxSty93nTnB2a9H"/>
    <n v="2286"/>
    <s v="Powerful (feat. Ellie Goulding &amp; Tarrus Riley)"/>
    <n v="5"/>
    <n v="53"/>
    <n v="0.53"/>
    <b v="0"/>
    <n v="0"/>
    <x v="828"/>
    <n v="2485"/>
    <n v="73"/>
    <n v="0.73"/>
    <n v="6302021"/>
    <s v="moombahton"/>
    <s v="2U0b5MfkMUgzdvRUI69mya"/>
    <n v="2485"/>
    <s v="Peace Is The Mission : Extended"/>
    <d v="2015-11-27T00:00:00"/>
    <n v="3696"/>
    <n v="61.6"/>
    <n v="5.1333333333333337"/>
    <n v="14"/>
    <s v="album"/>
    <s v="Album"/>
    <n v="343"/>
  </r>
  <r>
    <s v="5t4B1kAlCD13YY9poph0Mg"/>
    <n v="6104"/>
    <s v="Stitches"/>
    <n v="2"/>
    <n v="53"/>
    <n v="0.53"/>
    <b v="0"/>
    <n v="0"/>
    <x v="73"/>
    <n v="134"/>
    <n v="81"/>
    <n v="0.81"/>
    <n v="45700057"/>
    <s v="N/A"/>
    <s v="11fLgnq2LE8p5hzo8urweI"/>
    <n v="4965"/>
    <s v="Handwritten (Revisited)"/>
    <d v="2015-11-20T00:00:00"/>
    <n v="3703"/>
    <n v="61.716666666666669"/>
    <n v="5.1430555555555557"/>
    <n v="16"/>
    <s v="album"/>
    <s v="Album"/>
    <n v="344"/>
  </r>
  <r>
    <s v="2Eb7QQ5soJQBEYTfSb5BS6"/>
    <n v="1255"/>
    <s v="Sweetest Devotion"/>
    <n v="11"/>
    <n v="53"/>
    <n v="0.53"/>
    <b v="0"/>
    <n v="0"/>
    <x v="103"/>
    <n v="195"/>
    <n v="83"/>
    <n v="0.83"/>
    <n v="66734917"/>
    <s v="soft pop"/>
    <s v="6TVfiWmo8KtflUAmkK9gGF"/>
    <n v="2123"/>
    <s v="25"/>
    <d v="2015-11-20T00:00:00"/>
    <n v="3703"/>
    <n v="61.716666666666669"/>
    <n v="5.1430555555555557"/>
    <n v="11"/>
    <s v="album"/>
    <s v="Album"/>
    <n v="419"/>
  </r>
  <r>
    <s v="3AiXzUyFAFZVBGVAADPN5a"/>
    <n v="4971"/>
    <s v="Make Up Your Mind"/>
    <n v="13"/>
    <n v="53"/>
    <n v="0.53"/>
    <b v="0"/>
    <n v="0"/>
    <x v="304"/>
    <n v="691"/>
    <n v="77"/>
    <n v="0.77"/>
    <n v="7222118"/>
    <s v="baroque pop"/>
    <s v="2jn2n5OkuHliOLKCqHnjXV"/>
    <n v="4008"/>
    <s v="How Big, How Blue, How Beautiful (Deluxe)"/>
    <d v="2015-05-29T00:00:00"/>
    <n v="3878"/>
    <n v="64.63333333333334"/>
    <n v="5.386111111111112"/>
    <n v="16"/>
    <s v="album"/>
    <s v="Album"/>
    <n v="402"/>
  </r>
  <r>
    <s v="1lycZ6BCUETp0NauGdZbsm"/>
    <n v="6126"/>
    <s v="Requiem for a Dream"/>
    <n v="8"/>
    <n v="53"/>
    <n v="0.53"/>
    <b v="0"/>
    <n v="0"/>
    <x v="1369"/>
    <n v="4968"/>
    <n v="36"/>
    <n v="0.36"/>
    <n v="9166"/>
    <s v="N/A"/>
    <s v="02XOS7ywtKYK3efy7IyLfu"/>
    <n v="4968"/>
    <s v="Volume II"/>
    <d v="2015-03-10T00:00:00"/>
    <n v="3958"/>
    <n v="65.966666666666669"/>
    <n v="5.4972222222222227"/>
    <n v="9"/>
    <s v="album"/>
    <s v="Album"/>
    <n v="495"/>
  </r>
  <r>
    <s v="39IOkz6LpC1qc5Wnt0T07r"/>
    <n v="8386"/>
    <s v="Dance of the Druids (feat. Raya Yarbrough)"/>
    <n v="3"/>
    <n v="53"/>
    <n v="0.53"/>
    <b v="0"/>
    <n v="0"/>
    <x v="1370"/>
    <n v="4969"/>
    <n v="59"/>
    <n v="0.59"/>
    <n v="241502"/>
    <s v="celtic, soundtrack"/>
    <s v="7IACcKsPaMrCJjwsZLjoJ3"/>
    <n v="4969"/>
    <s v="Outlander: Season 1, Vol. 1 (Original Television Soundtrack)"/>
    <d v="2015-02-10T00:00:00"/>
    <n v="3986"/>
    <n v="66.433333333333337"/>
    <n v="5.5361111111111114"/>
    <n v="13"/>
    <s v="album"/>
    <s v="Album"/>
    <n v="464"/>
  </r>
  <r>
    <s v="2Dtn6xdm8SZcHPrto79eSK"/>
    <n v="7909"/>
    <s v="Dangerous (feat. YG)"/>
    <n v="6"/>
    <n v="53"/>
    <n v="0.53"/>
    <b v="1"/>
    <n v="1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6"/>
  </r>
  <r>
    <s v="3GKSfF6c3Rv3a1knSjxnXa"/>
    <n v="4454"/>
    <s v="Nina"/>
    <n v="5"/>
    <n v="53"/>
    <n v="0.53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75"/>
  </r>
  <r>
    <s v="2NlmmAjGYrrjAp0MED5rGx"/>
    <n v="6811"/>
    <s v="Bad Blood"/>
    <n v="8"/>
    <n v="53"/>
    <n v="0.53"/>
    <b v="0"/>
    <n v="0"/>
    <x v="1"/>
    <n v="2"/>
    <n v="100"/>
    <n v="1"/>
    <n v="145443567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53"/>
  </r>
  <r>
    <s v="6EwNJz8CuVsrsLvXprJ20Q"/>
    <n v="179"/>
    <s v="I Know Places"/>
    <n v="12"/>
    <n v="53"/>
    <n v="0.53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26"/>
  </r>
  <r>
    <s v="4TaY35s44Bf6OQnRK4R8Y5"/>
    <n v="8542"/>
    <s v="West Coast"/>
    <n v="1"/>
    <n v="53"/>
    <n v="0.53"/>
    <b v="0"/>
    <n v="0"/>
    <x v="19"/>
    <n v="37"/>
    <n v="83"/>
    <n v="0.83"/>
    <n v="21598900"/>
    <s v="N/A"/>
    <s v="2RIzTjf0GcKm1I2FQV19zw"/>
    <n v="4974"/>
    <s v="The Love Collection"/>
    <d v="2013-12-10T00:00:00"/>
    <n v="4413"/>
    <n v="73.55"/>
    <n v="6.1291666666666664"/>
    <n v="3"/>
    <s v="compilation"/>
    <s v="Compilation"/>
    <n v="422"/>
  </r>
  <r>
    <s v="1HiV8vDg7l9eKp6abjvA7P"/>
    <n v="3802"/>
    <s v="Bad Girl (feat. Marilyn Manson)"/>
    <n v="7"/>
    <n v="53"/>
    <n v="0.53"/>
    <b v="1"/>
    <n v="1"/>
    <x v="178"/>
    <n v="365"/>
    <n v="76"/>
    <n v="0.76"/>
    <n v="12008159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291"/>
  </r>
  <r>
    <s v="6dDIOU6AqgLkrjFNPgvKY6"/>
    <n v="6667"/>
    <s v="FU (feat. French Montana)"/>
    <n v="10"/>
    <n v="53"/>
    <n v="0.53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82"/>
  </r>
  <r>
    <s v="4kTBakk3h2S678cajDcVTw"/>
    <n v="7472"/>
    <s v="Latch"/>
    <n v="3"/>
    <n v="53"/>
    <n v="0.53"/>
    <b v="0"/>
    <n v="0"/>
    <x v="924"/>
    <n v="2858"/>
    <n v="73"/>
    <n v="0.73"/>
    <n v="2343115"/>
    <s v="house"/>
    <s v="0v5BqH7RQlIuJIWfQCl1Bp"/>
    <n v="4977"/>
    <s v="Settle (Deluxe Version)"/>
    <d v="2013-06-03T00:00:00"/>
    <n v="4603"/>
    <n v="76.716666666666669"/>
    <n v="6.3930555555555557"/>
    <n v="18"/>
    <s v="album"/>
    <s v="Album"/>
    <n v="426"/>
  </r>
  <r>
    <s v="7Kt59L2ZZGtOnIhvMwzG6f"/>
    <n v="5264"/>
    <s v="Diamonds"/>
    <n v="2"/>
    <n v="53"/>
    <n v="0.53"/>
    <b v="0"/>
    <n v="0"/>
    <x v="57"/>
    <n v="103"/>
    <n v="90"/>
    <n v="0.9"/>
    <n v="68997177"/>
    <s v="pop, r&amp;b"/>
    <s v="4eddbruVtOqw8khwxSH6H2"/>
    <n v="4978"/>
    <s v="Unapologetic (Deluxe)"/>
    <d v="2012-12-11T00:00:00"/>
    <n v="4777"/>
    <n v="79.61666666666666"/>
    <n v="6.634722222222222"/>
    <n v="17"/>
    <s v="album"/>
    <s v="Album"/>
    <n v="375"/>
  </r>
  <r>
    <s v="3XyMPyuWwHcGMvXeJY6Qt0"/>
    <n v="279"/>
    <s v="Girl On Fire (feat. Nicki Minaj) - Inferno Version"/>
    <n v="6"/>
    <n v="53"/>
    <n v="0.53"/>
    <b v="0"/>
    <n v="0"/>
    <x v="514"/>
    <n v="1278"/>
    <n v="78"/>
    <n v="0.78"/>
    <n v="12898539"/>
    <s v="r&amp;b, neo soul"/>
    <s v="3qqhNVbjLFNdLviBFrFwCa"/>
    <n v="4979"/>
    <s v="Girl On Fire"/>
    <d v="2012-11-26T00:00:00"/>
    <n v="4792"/>
    <n v="79.86666666666666"/>
    <n v="6.655555555555555"/>
    <n v="13"/>
    <s v="album"/>
    <s v="Album"/>
    <n v="451"/>
  </r>
  <r>
    <s v="6HrLsSVEk6C1X2EKmOEBxA"/>
    <n v="1772"/>
    <s v="The Zone"/>
    <n v="4"/>
    <n v="53"/>
    <n v="0.53"/>
    <b v="1"/>
    <n v="1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696"/>
  </r>
  <r>
    <s v="58IDjL4DptNh76JOGnopu8"/>
    <n v="8027"/>
    <s v="Dust"/>
    <n v="1"/>
    <n v="53"/>
    <n v="0.53"/>
    <b v="0"/>
    <n v="0"/>
    <x v="1276"/>
    <n v="4593"/>
    <n v="46"/>
    <n v="0.46"/>
    <n v="149399"/>
    <s v="synthwave, vaporwave"/>
    <s v="3abxvJVn04QbKlIiL28YTa"/>
    <n v="4981"/>
    <s v="Particles E.P."/>
    <d v="2012-09-01T00:00:00"/>
    <n v="4878"/>
    <n v="81.3"/>
    <n v="6.7749999999999995"/>
    <n v="4"/>
    <s v="single"/>
    <s v="Single"/>
    <n v="504"/>
  </r>
  <r>
    <s v="6xnh4eQ4poVpqQBacETxia"/>
    <n v="3662"/>
    <s v="Another World"/>
    <n v="16"/>
    <n v="53"/>
    <n v="0.53"/>
    <b v="0"/>
    <n v="0"/>
    <x v="77"/>
    <n v="141"/>
    <n v="83"/>
    <n v="0.83"/>
    <n v="40270893"/>
    <s v="N/A"/>
    <s v="6cunQQ7YZisYOoiFu2ywIq"/>
    <n v="1458"/>
    <s v="Up All Night"/>
    <d v="2012-05-25T00:00:00"/>
    <n v="4977"/>
    <n v="82.95"/>
    <n v="6.9125000000000005"/>
    <n v="18"/>
    <s v="album"/>
    <s v="Album"/>
    <n v="339"/>
  </r>
  <r>
    <s v="5UOo694cVvjcPFqLFiNWGU"/>
    <n v="2518"/>
    <s v="Video Games"/>
    <n v="4"/>
    <n v="53"/>
    <n v="0.53"/>
    <b v="0"/>
    <n v="0"/>
    <x v="55"/>
    <n v="100"/>
    <n v="88"/>
    <n v="0.88"/>
    <n v="51821190"/>
    <s v="alternative pop, indie pop"/>
    <s v="5h5XOo9ZoMhKA4uu0NXiD7"/>
    <n v="4983"/>
    <s v="Born To Die"/>
    <d v="2012-01-30T00:00:00"/>
    <n v="5093"/>
    <n v="84.88333333333334"/>
    <n v="7.073611111111112"/>
    <n v="12"/>
    <s v="album"/>
    <s v="Album"/>
    <n v="469"/>
  </r>
  <r>
    <s v="24h1notzzKOcLZSdRYa7yn"/>
    <n v="7077"/>
    <s v="Lucky Ones"/>
    <n v="15"/>
    <n v="53"/>
    <n v="0.53"/>
    <b v="0"/>
    <n v="0"/>
    <x v="55"/>
    <n v="100"/>
    <n v="88"/>
    <n v="0.88"/>
    <n v="5182119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375"/>
  </r>
  <r>
    <s v="0kW7NQraFEyAhXqaE4cZG0"/>
    <n v="8374"/>
    <s v="Flesh"/>
    <n v="7"/>
    <n v="53"/>
    <n v="0.53"/>
    <b v="0"/>
    <n v="0"/>
    <x v="1371"/>
    <n v="4985"/>
    <n v="48"/>
    <n v="0.48"/>
    <n v="151680"/>
    <s v="N/A"/>
    <s v="2RUxofdTrjaWmYVnstbP5r"/>
    <n v="4985"/>
    <s v="R∆"/>
    <d v="2011-06-07T00:00:00"/>
    <n v="5330"/>
    <n v="88.833333333333329"/>
    <n v="7.4027777777777777"/>
    <n v="14"/>
    <s v="album"/>
    <s v="Album"/>
    <n v="433"/>
  </r>
  <r>
    <s v="42Uw9frN5ZVX40mRU3hHFL"/>
    <n v="6726"/>
    <s v="I'll Be Waiting"/>
    <n v="8"/>
    <n v="53"/>
    <n v="0.53"/>
    <b v="0"/>
    <n v="0"/>
    <x v="103"/>
    <n v="195"/>
    <n v="83"/>
    <n v="0.83"/>
    <n v="66705650"/>
    <s v="soft pop"/>
    <s v="5duyQokC4FMcWPYTV9Gpf9"/>
    <n v="454"/>
    <s v="21"/>
    <d v="2011-01-24T00:00:00"/>
    <n v="5464"/>
    <n v="91.066666666666663"/>
    <n v="7.5888888888888886"/>
    <n v="11"/>
    <s v="album"/>
    <s v="Album"/>
    <n v="402"/>
  </r>
  <r>
    <s v="48SdtsEKujibZPrd6UMfAr"/>
    <n v="3024"/>
    <s v="Diet Mountain Dew"/>
    <n v="5"/>
    <n v="53"/>
    <n v="0.53"/>
    <b v="0"/>
    <n v="0"/>
    <x v="55"/>
    <n v="100"/>
    <n v="88"/>
    <n v="0.88"/>
    <n v="51773650"/>
    <s v="alternative pop, indie pop"/>
    <s v="7dOavETswy5TKZBQGDqqu4"/>
    <n v="4987"/>
    <s v="Born To Die"/>
    <d v="2011-01-01T00:00:00"/>
    <n v="5487"/>
    <n v="91.45"/>
    <n v="7.6208333333333336"/>
    <n v="13"/>
    <s v="album"/>
    <s v="Album"/>
    <n v="371"/>
  </r>
  <r>
    <s v="6pL7puHxh1psrLzrAlobxQ"/>
    <n v="5436"/>
    <s v="Sexy Bitch (feat. Akon)"/>
    <n v="1"/>
    <n v="53"/>
    <n v="0.53"/>
    <b v="1"/>
    <n v="1"/>
    <x v="126"/>
    <n v="239"/>
    <n v="87"/>
    <n v="0.87"/>
    <n v="27139342"/>
    <s v="edm"/>
    <s v="6VxkEWtAKwOLXzM26xK6oB"/>
    <n v="4988"/>
    <s v="One More Love"/>
    <d v="2010-11-22T00:00:00"/>
    <n v="5527"/>
    <n v="92.11666666666666"/>
    <n v="7.676388888888888"/>
    <n v="8"/>
    <s v="album"/>
    <s v="Album"/>
    <n v="326"/>
  </r>
  <r>
    <s v="1HD8mFfpSGLJnwv6UTLaIv"/>
    <n v="4647"/>
    <s v="The Animal"/>
    <n v="7"/>
    <n v="53"/>
    <n v="0.53"/>
    <b v="0"/>
    <n v="0"/>
    <x v="506"/>
    <n v="1262"/>
    <n v="74"/>
    <n v="0.74"/>
    <n v="7649250"/>
    <s v="metal, nu metal, alternative metal, rap metal, hard rock"/>
    <s v="23Kf2cl3kz7pFNKhl4iMp9"/>
    <n v="4989"/>
    <s v="Asylum (Deluxe Edition)"/>
    <d v="2010-08-27T00:00:00"/>
    <n v="5614"/>
    <n v="93.566666666666663"/>
    <n v="7.7972222222222216"/>
    <n v="15"/>
    <s v="album"/>
    <s v="Album"/>
    <n v="423"/>
  </r>
  <r>
    <s v="3XojqFisTYTQm2p7HK5p4P"/>
    <n v="5717"/>
    <s v="Misery"/>
    <n v="1"/>
    <n v="53"/>
    <n v="0.53"/>
    <b v="0"/>
    <n v="0"/>
    <x v="138"/>
    <n v="261"/>
    <n v="85"/>
    <n v="0.85"/>
    <n v="45771951"/>
    <s v="pop"/>
    <s v="7strNUlU6xZqlVWBNUdOYv"/>
    <n v="1625"/>
    <s v="Hands All Over"/>
    <d v="2010-06-30T00:00:00"/>
    <n v="5672"/>
    <n v="94.533333333333331"/>
    <n v="7.8777777777777773"/>
    <n v="13"/>
    <s v="album"/>
    <s v="Album"/>
    <n v="36"/>
  </r>
  <r>
    <s v="6HLZaECJKDjNE0jiGBeqxz"/>
    <n v="1736"/>
    <s v="On Fire"/>
    <n v="3"/>
    <n v="53"/>
    <n v="0.53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355"/>
  </r>
  <r>
    <s v="2V7NoXGv2VDnLeTM7w8SFd"/>
    <n v="3869"/>
    <s v="Seduction"/>
    <n v="8"/>
    <n v="53"/>
    <n v="0.53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59"/>
  </r>
  <r>
    <s v="5AAXvrvpClghVZIvk5wPqf"/>
    <n v="2622"/>
    <s v="Soviet Connection — The Theme from Grand Theft Auto IV"/>
    <n v="1"/>
    <n v="53"/>
    <n v="0.53"/>
    <b v="0"/>
    <n v="0"/>
    <x v="1372"/>
    <n v="4993"/>
    <n v="42"/>
    <n v="0.42"/>
    <n v="44133"/>
    <s v="N/A"/>
    <s v="5R60iGPQs53iEs5EYnWwT7"/>
    <n v="4993"/>
    <s v="Grand Theft Auto IV — The Theme Song Collection"/>
    <d v="2010-04-13T00:00:00"/>
    <n v="5750"/>
    <n v="95.833333333333329"/>
    <n v="7.9861111111111107"/>
    <n v="4"/>
    <s v="single"/>
    <s v="Single"/>
    <n v="285"/>
  </r>
  <r>
    <s v="7ksYJ95P5vP87A0GH34CIk"/>
    <n v="6640"/>
    <s v="Ridin' Solo"/>
    <n v="2"/>
    <n v="53"/>
    <n v="0.53"/>
    <b v="0"/>
    <n v="0"/>
    <x v="508"/>
    <n v="1265"/>
    <n v="76"/>
    <n v="0.76"/>
    <n v="12460618"/>
    <s v="N/A"/>
    <s v="773TVtjVxXvD6DFHsWFJGN"/>
    <n v="4311"/>
    <s v="Jason Derulo (Deluxe Audio)"/>
    <d v="2010-03-01T00:00:00"/>
    <n v="5793"/>
    <n v="96.55"/>
    <n v="8.0458333333333325"/>
    <n v="11"/>
    <s v="album"/>
    <s v="Album"/>
    <n v="359"/>
  </r>
  <r>
    <s v="4kPf4MbDp81GfVHLISdByL"/>
    <n v="8299"/>
    <s v="All Time Low"/>
    <n v="1"/>
    <n v="53"/>
    <n v="0.53"/>
    <b v="0"/>
    <n v="0"/>
    <x v="516"/>
    <n v="1289"/>
    <n v="61"/>
    <n v="0.61"/>
    <n v="2444287"/>
    <s v="N/A"/>
    <s v="3y8p5MA6gBssSSvymABRTm"/>
    <n v="4995"/>
    <s v="The Wanted"/>
    <d v="2010-01-01T00:00:00"/>
    <n v="5852"/>
    <n v="97.533333333333331"/>
    <n v="8.1277777777777782"/>
    <n v="14"/>
    <s v="album"/>
    <s v="Album"/>
    <n v="342"/>
  </r>
  <r>
    <s v="0hwfOlSrYQ36ULiphozHgJ"/>
    <n v="3908"/>
    <s v="Speechless"/>
    <n v="4"/>
    <n v="53"/>
    <n v="0.53"/>
    <b v="0"/>
    <n v="0"/>
    <x v="16"/>
    <n v="34"/>
    <n v="89"/>
    <n v="0.89"/>
    <n v="42298315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51"/>
  </r>
  <r>
    <s v="5zeaIcBVA0Ta8JVp1S5zDM"/>
    <n v="5631"/>
    <s v="Define Dancing"/>
    <n v="22"/>
    <n v="53"/>
    <n v="0.53"/>
    <b v="0"/>
    <n v="0"/>
    <x v="1141"/>
    <n v="3902"/>
    <n v="60"/>
    <n v="0.6"/>
    <n v="277497"/>
    <s v="soundtrack"/>
    <s v="2LhcAFdMWcB49mHSxYrqJT"/>
    <n v="4997"/>
    <s v="WALL-E (Original Motion Picture Soundtrack)"/>
    <d v="2008-06-24T00:00:00"/>
    <n v="6408"/>
    <n v="106.8"/>
    <n v="8.9"/>
    <n v="38"/>
    <s v="compilation"/>
    <s v="Compilation"/>
    <n v="238"/>
  </r>
  <r>
    <s v="6N10tJfiQqm4wn6KM70aoT"/>
    <n v="4394"/>
    <s v="Up Is Down - From Pirates of the Caribbean: At World's End&quot;/Score&quot;"/>
    <n v="5"/>
    <n v="53"/>
    <n v="0.53"/>
    <b v="0"/>
    <n v="0"/>
    <x v="662"/>
    <n v="1807"/>
    <n v="77"/>
    <n v="0.77"/>
    <n v="4780589"/>
    <s v="soundtrack"/>
    <s v="241F2pNbl6OIJPixynRuiu"/>
    <n v="4732"/>
    <s v="Pirates of the Caribbean: At World's End"/>
    <d v="2007-01-01T00:00:00"/>
    <n v="6948"/>
    <n v="115.8"/>
    <n v="9.65"/>
    <n v="13"/>
    <s v="compilation"/>
    <s v="Compilation"/>
    <n v="27"/>
  </r>
  <r>
    <s v="6uvT4Di9ZRBw5cbexZJDts"/>
    <n v="7062"/>
    <s v="Highwayman"/>
    <n v="14"/>
    <n v="53"/>
    <n v="0.53"/>
    <b v="0"/>
    <n v="0"/>
    <x v="1342"/>
    <n v="4822"/>
    <n v="69"/>
    <n v="0.69"/>
    <n v="2572589"/>
    <s v="outlaw country, classic country, country, traditional country, honky tonk"/>
    <s v="3DDUesugWE5mJjTF5HFsRg"/>
    <n v="4999"/>
    <s v="Nashville Rebel"/>
    <d v="2006-09-26T00:00:00"/>
    <n v="7045"/>
    <n v="117.41666666666667"/>
    <n v="9.7847222222222232"/>
    <n v="92"/>
    <s v="album"/>
    <s v="Album"/>
    <n v="304"/>
  </r>
  <r>
    <s v="3R7bfoEKPkxaukeC3ZSn4o"/>
    <n v="6493"/>
    <s v="Black Swan"/>
    <n v="4"/>
    <n v="53"/>
    <n v="0.53"/>
    <b v="1"/>
    <n v="1"/>
    <x v="1265"/>
    <n v="4538"/>
    <n v="57"/>
    <n v="0.56999999999999995"/>
    <n v="1215070"/>
    <s v="N/A"/>
    <s v="4X8Y79gWo6xm7Osdapg58E"/>
    <n v="5000"/>
    <s v="The Eraser"/>
    <d v="2006-07-10T00:00:00"/>
    <n v="7123"/>
    <n v="118.71666666666667"/>
    <n v="9.8930555555555557"/>
    <n v="9"/>
    <s v="album"/>
    <s v="Album"/>
    <n v="483"/>
  </r>
  <r>
    <s v="4e8HF8QcD4HlfgRT6TGDlO"/>
    <n v="2172"/>
    <s v="Take Me Away"/>
    <n v="1"/>
    <n v="53"/>
    <n v="0.53"/>
    <b v="0"/>
    <n v="0"/>
    <x v="178"/>
    <n v="365"/>
    <n v="76"/>
    <n v="0.76"/>
    <n v="12010110"/>
    <s v="N/A"/>
    <s v="7851Vsjv3apS52sXUik6iF"/>
    <n v="1973"/>
    <s v="Under My Skin"/>
    <d v="2004-06-30T00:00:00"/>
    <n v="7863"/>
    <n v="131.05000000000001"/>
    <n v="10.920833333333334"/>
    <n v="13"/>
    <s v="album"/>
    <s v="Album"/>
    <n v="296"/>
  </r>
  <r>
    <s v="4H2TRR9FjnnIwxGnIt9stO"/>
    <n v="343"/>
    <s v="Killin' Time"/>
    <n v="2"/>
    <n v="53"/>
    <n v="0.53"/>
    <b v="0"/>
    <n v="0"/>
    <x v="1373"/>
    <n v="5002"/>
    <n v="58"/>
    <n v="0.57999999999999996"/>
    <n v="1195876"/>
    <s v="classic country, country, traditional country"/>
    <s v="3fsGT85qu4Jhvs9htCgygz"/>
    <n v="5002"/>
    <s v="Ultimate Clint Black"/>
    <d v="2003-09-22T00:00:00"/>
    <n v="8145"/>
    <n v="135.75"/>
    <n v="11.3125"/>
    <n v="20"/>
    <s v="album"/>
    <s v="Album"/>
    <n v="28"/>
  </r>
  <r>
    <s v="37cb7mzkQKksGm0noGDXeh"/>
    <m/>
    <s v="Trying Your Luck"/>
    <n v="10"/>
    <n v="53"/>
    <n v="0.53"/>
    <b v="0"/>
    <n v="0"/>
    <x v="285"/>
    <n v="635"/>
    <n v="74"/>
    <n v="0.74"/>
    <n v="6445900"/>
    <s v="garage rock, indie rock, alternative rock"/>
    <s v="2yNaksHgeMQM9Quse463b5"/>
    <n v="1978"/>
    <s v="Is This It"/>
    <d v="2001-07-30T00:00:00"/>
    <n v="8929"/>
    <n v="148.81666666666666"/>
    <n v="12.401388888888889"/>
    <n v="11"/>
    <s v="album"/>
    <s v="Album"/>
    <n v="338"/>
  </r>
  <r>
    <s v="6DLJQz0hav4l4VfEjJze5T"/>
    <m/>
    <s v="The Way Things Are"/>
    <n v="8"/>
    <n v="53"/>
    <n v="0.53"/>
    <b v="0"/>
    <n v="0"/>
    <x v="963"/>
    <n v="3067"/>
    <n v="63"/>
    <n v="0.63"/>
    <n v="1800497"/>
    <s v="art pop"/>
    <s v="3o5EnVZNJXtfPV8tCoagjI"/>
    <n v="3067"/>
    <s v="When The Pawn..."/>
    <d v="1999-11-09T00:00:00"/>
    <n v="9558"/>
    <n v="159.30000000000001"/>
    <n v="13.275"/>
    <n v="10"/>
    <s v="album"/>
    <s v="Album"/>
    <n v="426"/>
  </r>
  <r>
    <s v="0w7XPnFp1jA7w7C8t89zJi"/>
    <m/>
    <s v="A Mistake"/>
    <n v="6"/>
    <n v="53"/>
    <n v="0.53"/>
    <b v="1"/>
    <n v="1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494"/>
  </r>
  <r>
    <s v="1XLDwj2XXXNPOJvpvjHOas"/>
    <m/>
    <s v="I Don't Like The Drugs (But The Drugs Like Me)"/>
    <n v="9"/>
    <n v="53"/>
    <n v="0.53"/>
    <b v="1"/>
    <n v="1"/>
    <x v="752"/>
    <n v="2180"/>
    <n v="71"/>
    <n v="0.71"/>
    <n v="4969994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505"/>
  </r>
  <r>
    <s v="2SSBJhvMsujY94GK5JAtKs"/>
    <m/>
    <s v="Buena"/>
    <n v="2"/>
    <n v="53"/>
    <n v="0.53"/>
    <b v="0"/>
    <n v="0"/>
    <x v="1374"/>
    <n v="5007"/>
    <n v="49"/>
    <n v="0.49"/>
    <n v="400444"/>
    <s v="N/A"/>
    <s v="0FocpOyE7RnaNsiaEhSbp6"/>
    <n v="5007"/>
    <s v="Cure for Pain"/>
    <d v="1993-09-14T00:00:00"/>
    <n v="11805"/>
    <n v="196.75"/>
    <n v="16.395833333333332"/>
    <n v="13"/>
    <s v="album"/>
    <s v="Album"/>
    <n v="332"/>
  </r>
  <r>
    <s v="5qsgK2wcodYCEbgbdCpYOG"/>
    <m/>
    <s v="How Do You?"/>
    <n v="3"/>
    <n v="53"/>
    <n v="0.53"/>
    <b v="0"/>
    <n v="0"/>
    <x v="44"/>
    <n v="79"/>
    <n v="85"/>
    <n v="0.85"/>
    <n v="138485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22"/>
  </r>
  <r>
    <s v="5pKJtX4wBeby9qIfFhyOJj"/>
    <m/>
    <s v="Don't Go Breaking My Heart"/>
    <n v="7"/>
    <n v="53"/>
    <n v="0.53"/>
    <b v="0"/>
    <n v="0"/>
    <x v="283"/>
    <n v="624"/>
    <n v="80"/>
    <n v="0.8"/>
    <n v="15542286"/>
    <s v="N/A"/>
    <s v="7iKDBfOFUtg8E8RbuDhiux"/>
    <n v="5009"/>
    <s v="To Be Continued..."/>
    <d v="1990-11-08T00:00:00"/>
    <n v="12846"/>
    <n v="214.1"/>
    <n v="17.841666666666665"/>
    <n v="67"/>
    <s v="compilation"/>
    <s v="Compilation"/>
    <n v="451"/>
  </r>
  <r>
    <s v="1HChuZvDKwcl76LvaGExeo"/>
    <m/>
    <s v="Copperhead Road"/>
    <n v="1"/>
    <n v="53"/>
    <n v="0.53"/>
    <b v="0"/>
    <n v="0"/>
    <x v="1375"/>
    <n v="5010"/>
    <n v="58"/>
    <n v="0.57999999999999996"/>
    <n v="334730"/>
    <s v="alt country, outlaw country, americana, country rock"/>
    <s v="2XHFLRzTwQMQL8hrGeQoMC"/>
    <n v="5010"/>
    <s v="Copperhead Road"/>
    <d v="1988-01-01T00:00:00"/>
    <n v="13888"/>
    <n v="231.46666666666667"/>
    <n v="19.288888888888888"/>
    <n v="10"/>
    <s v="album"/>
    <s v="Album"/>
    <n v="451"/>
  </r>
  <r>
    <s v="2FtttuNvgYjTT03FKCHlG8"/>
    <m/>
    <s v="Rent - 2018 Remaster"/>
    <n v="4"/>
    <n v="53"/>
    <n v="0.53"/>
    <b v="0"/>
    <n v="0"/>
    <x v="621"/>
    <n v="1654"/>
    <n v="68"/>
    <n v="0.68"/>
    <n v="2195283"/>
    <s v="synthpop, new wave"/>
    <s v="7ae4SfR2B1wEXX5EwS2Cg7"/>
    <n v="5011"/>
    <s v="Actually: Further Listening 1987 - 1988 (2018 Remaster)"/>
    <d v="1987-09-07T00:00:00"/>
    <n v="14004"/>
    <n v="233.4"/>
    <n v="19.45"/>
    <n v="24"/>
    <s v="album"/>
    <s v="Album"/>
    <n v="513"/>
  </r>
  <r>
    <s v="5SpHSOne318K5q7EBYndT6"/>
    <m/>
    <s v="Speed Demon - 2012 Remaster"/>
    <n v="3"/>
    <n v="53"/>
    <n v="0.53"/>
    <b v="0"/>
    <n v="0"/>
    <x v="115"/>
    <n v="213"/>
    <n v="84"/>
    <n v="0.84"/>
    <n v="37431031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03"/>
  </r>
  <r>
    <s v="1fXvxcQdz9OEe5IeNHQh72"/>
    <m/>
    <s v="I'm so Afraid"/>
    <n v="11"/>
    <n v="53"/>
    <n v="0.53"/>
    <b v="0"/>
    <n v="0"/>
    <x v="85"/>
    <n v="155"/>
    <n v="83"/>
    <n v="0.83"/>
    <n v="13973668"/>
    <s v="classic rock, yacht rock, soft rock"/>
    <s v="5VIQ3VaAoRKOEpJ0fewdvo"/>
    <n v="1011"/>
    <s v="Fleetwood Mac"/>
    <d v="1975-07-11T00:00:00"/>
    <n v="18445"/>
    <n v="307.41666666666669"/>
    <n v="25.618055555555557"/>
    <n v="11"/>
    <s v="album"/>
    <s v="Album"/>
    <n v="437"/>
  </r>
  <r>
    <s v="2zzjpwG8wu3skr08m7rM6e"/>
    <n v="8478"/>
    <s v="Eggshell Tap Dancer"/>
    <n v="1"/>
    <n v="52"/>
    <n v="0.52"/>
    <b v="0"/>
    <n v="0"/>
    <x v="1201"/>
    <n v="4205"/>
    <n v="67"/>
    <n v="0.67"/>
    <n v="3134186"/>
    <s v="pop punk, emo"/>
    <s v="6KhlAeMS2m3pCXpKcOH4f9"/>
    <n v="5014"/>
    <s v="Eggshell Tap Dancer"/>
    <d v="2025-10-24T00:00:00"/>
    <n v="77"/>
    <n v="1.2833333333333334"/>
    <n v="0.10694444444444445"/>
    <n v="4"/>
    <s v="single"/>
    <s v="Single"/>
    <n v="378"/>
  </r>
  <r>
    <s v="6OTDBDVaK18xlne9rlGQok"/>
    <n v="5630"/>
    <s v="No Glory"/>
    <n v="1"/>
    <n v="52"/>
    <n v="0.52"/>
    <b v="0"/>
    <n v="0"/>
    <x v="1357"/>
    <n v="4897"/>
    <n v="58"/>
    <n v="0.57999999999999996"/>
    <n v="146944"/>
    <s v="slap house"/>
    <s v="1jO43qFvbxg7hdp2LgMmyw"/>
    <n v="5015"/>
    <s v="No Glory"/>
    <d v="2025-10-17T00:00:00"/>
    <n v="84"/>
    <n v="1.4"/>
    <n v="0.11666666666666665"/>
    <n v="1"/>
    <s v="single"/>
    <s v="Single"/>
    <n v="237"/>
  </r>
  <r>
    <s v="0vXBmU9Zus9ZtbR4kvZAjH"/>
    <n v="7707"/>
    <s v="baby can you sin for me"/>
    <n v="1"/>
    <n v="52"/>
    <n v="0.52"/>
    <b v="0"/>
    <n v="0"/>
    <x v="943"/>
    <n v="2945"/>
    <n v="59"/>
    <n v="0.59"/>
    <n v="130408"/>
    <s v="dark r&amp;b"/>
    <s v="5eudqcLVRKtOtQdlHQ2yrm"/>
    <n v="5016"/>
    <s v="baby can you sin for me"/>
    <d v="2025-10-16T00:00:00"/>
    <n v="85"/>
    <n v="1.4166666666666667"/>
    <n v="0.11805555555555557"/>
    <n v="1"/>
    <s v="single"/>
    <s v="Single"/>
    <n v="269"/>
  </r>
  <r>
    <s v="0N979cmYBbE2TyhrW6KZu0"/>
    <n v="6906"/>
    <s v="Till We Meet Again"/>
    <n v="1"/>
    <n v="52"/>
    <n v="0.52"/>
    <b v="0"/>
    <n v="0"/>
    <x v="1376"/>
    <n v="5017"/>
    <n v="37"/>
    <n v="0.37"/>
    <n v="1081"/>
    <s v="N/A"/>
    <s v="0ZeOEJSTeArDoeDk9FIqrT"/>
    <n v="5017"/>
    <s v="Till We Meet Again"/>
    <d v="2025-10-02T00:00:00"/>
    <n v="99"/>
    <n v="1.65"/>
    <n v="0.13749999999999998"/>
    <n v="1"/>
    <s v="single"/>
    <s v="Single"/>
    <n v="246"/>
  </r>
  <r>
    <s v="2V4BFK5l3cXhPXikBTQBxt"/>
    <n v="1742"/>
    <s v="Flip Dat - feat. Babyface Ray"/>
    <n v="2"/>
    <n v="52"/>
    <n v="0.52"/>
    <b v="1"/>
    <n v="1"/>
    <x v="1377"/>
    <n v="5018"/>
    <n v="47"/>
    <n v="0.47"/>
    <n v="2695"/>
    <s v="hipdut"/>
    <s v="1dThBnOTTZO3S7W1Y3FnyR"/>
    <n v="5018"/>
    <s v="Flip Dat"/>
    <d v="2025-09-26T00:00:00"/>
    <n v="105"/>
    <n v="1.75"/>
    <n v="0.14583333333333334"/>
    <n v="4"/>
    <s v="single"/>
    <s v="Single"/>
    <n v="321"/>
  </r>
  <r>
    <s v="6RxxVIvhvWHJq1Ay6RkaHZ"/>
    <n v="6777"/>
    <s v="CRAVE"/>
    <n v="1"/>
    <n v="52"/>
    <n v="0.52"/>
    <b v="0"/>
    <n v="0"/>
    <x v="976"/>
    <n v="3104"/>
    <n v="53"/>
    <n v="0.53"/>
    <n v="19064"/>
    <s v="dark r&amp;b"/>
    <s v="6e9DMNJAiQCBdYZAeZpSxd"/>
    <n v="5019"/>
    <s v="CRAVE"/>
    <d v="2025-09-17T00:00:00"/>
    <n v="114"/>
    <n v="1.9"/>
    <n v="0.15833333333333333"/>
    <n v="3"/>
    <s v="single"/>
    <s v="Single"/>
    <n v="296"/>
  </r>
  <r>
    <s v="4WbE5qrmw9H4RVpjCns7oR"/>
    <n v="4119"/>
    <s v="Afterparty"/>
    <n v="12"/>
    <n v="52"/>
    <n v="0.52"/>
    <b v="0"/>
    <n v="0"/>
    <x v="1222"/>
    <n v="4340"/>
    <n v="61"/>
    <n v="0.61"/>
    <n v="7433128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407"/>
  </r>
  <r>
    <s v="5WqA7iqtEMmnN9nkdTSW2p"/>
    <n v="1955"/>
    <s v="Out Of The Dark"/>
    <n v="1"/>
    <n v="52"/>
    <n v="0.52"/>
    <b v="0"/>
    <n v="0"/>
    <x v="1378"/>
    <n v="5021"/>
    <n v="35"/>
    <n v="0.35"/>
    <n v="5813"/>
    <s v="N/A"/>
    <s v="1iTQQDXtrER9NQZMPGqKfZ"/>
    <n v="5021"/>
    <s v="Out Of The Dark"/>
    <d v="2025-07-11T00:00:00"/>
    <n v="182"/>
    <n v="3.0333333333333332"/>
    <n v="0.25277777777777777"/>
    <n v="1"/>
    <s v="single"/>
    <s v="Single"/>
    <n v="253"/>
  </r>
  <r>
    <s v="2TAhdTIonAtbaTSeOKI2Df"/>
    <n v="2619"/>
    <s v="not a love song"/>
    <n v="1"/>
    <n v="52"/>
    <n v="0.52"/>
    <b v="1"/>
    <n v="1"/>
    <x v="1088"/>
    <n v="3630"/>
    <n v="55"/>
    <n v="0.55000000000000004"/>
    <n v="68408"/>
    <s v="dark r&amp;b"/>
    <s v="62McqscJGrneiBQoLgnidH"/>
    <n v="5022"/>
    <s v="not a love song"/>
    <d v="2025-06-26T00:00:00"/>
    <n v="197"/>
    <n v="3.2833333333333332"/>
    <n v="0.27361111111111108"/>
    <n v="3"/>
    <s v="single"/>
    <s v="Single"/>
    <n v="31"/>
  </r>
  <r>
    <s v="08lwoqbPtnLRzBZW92dm0l"/>
    <n v="4794"/>
    <s v="All over me"/>
    <n v="2"/>
    <n v="52"/>
    <n v="0.52"/>
    <b v="0"/>
    <n v="0"/>
    <x v="1232"/>
    <n v="4374"/>
    <n v="65"/>
    <n v="0.65"/>
    <n v="1436277"/>
    <s v="N/A"/>
    <s v="6bpglEwFypc0rfzYDyhf6i"/>
    <n v="5023"/>
    <s v="I quit"/>
    <d v="2025-06-20T00:00:00"/>
    <n v="203"/>
    <n v="3.3833333333333333"/>
    <n v="0.28194444444444444"/>
    <n v="15"/>
    <s v="album"/>
    <s v="Album"/>
    <n v="337"/>
  </r>
  <r>
    <s v="09okFAwc61wn82VZPWhjnP"/>
    <n v="616"/>
    <s v="The Good Life"/>
    <n v="1"/>
    <n v="52"/>
    <n v="0.52"/>
    <b v="0"/>
    <n v="0"/>
    <x v="1379"/>
    <n v="5024"/>
    <n v="42"/>
    <n v="0.42"/>
    <n v="483"/>
    <s v="N/A"/>
    <s v="55QU6AlQqW1PbO5ajYRzAY"/>
    <n v="5024"/>
    <s v="The Good Life"/>
    <d v="2025-05-14T00:00:00"/>
    <n v="240"/>
    <n v="4"/>
    <n v="0.33333333333333331"/>
    <n v="1"/>
    <s v="single"/>
    <s v="Single"/>
    <n v="235"/>
  </r>
  <r>
    <s v="4OVK8oaLIhx9Xu0P8D3SA7"/>
    <n v="3444"/>
    <s v="Famous"/>
    <n v="1"/>
    <n v="52"/>
    <n v="0.52"/>
    <b v="0"/>
    <n v="0"/>
    <x v="371"/>
    <n v="873"/>
    <n v="71"/>
    <n v="0.71"/>
    <n v="2571784"/>
    <s v="N/A"/>
    <s v="012dJutTI1nox9KAK5ER31"/>
    <n v="5025"/>
    <s v="Raven"/>
    <d v="2025-04-18T00:00:00"/>
    <n v="266"/>
    <n v="4.4333333333333336"/>
    <n v="0.36944444444444446"/>
    <n v="14"/>
    <s v="album"/>
    <s v="Album"/>
    <n v="298"/>
  </r>
  <r>
    <s v="5NtsUblZLu82BDufXfx20X"/>
    <n v="7499"/>
    <s v="Headlock - Slowed"/>
    <n v="3"/>
    <n v="52"/>
    <n v="0.52"/>
    <b v="0"/>
    <n v="0"/>
    <x v="1380"/>
    <n v="5026"/>
    <n v="57"/>
    <n v="0.56999999999999995"/>
    <n v="22061"/>
    <s v="N/A"/>
    <s v="4xiUGP8HeAvGbdB5N74kUQ"/>
    <n v="5026"/>
    <s v="Headlock"/>
    <d v="2025-03-11T00:00:00"/>
    <n v="304"/>
    <n v="5.0666666666666664"/>
    <n v="0.42222222222222222"/>
    <n v="4"/>
    <s v="single"/>
    <s v="Single"/>
    <n v="387"/>
  </r>
  <r>
    <s v="72ZMz4NApk0xZMdsBPqe8v"/>
    <n v="6439"/>
    <s v="Amazed"/>
    <n v="6"/>
    <n v="52"/>
    <n v="0.52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87"/>
  </r>
  <r>
    <s v="0qZGM10IvZc3W0oPYaoehG"/>
    <n v="2597"/>
    <s v="Sweet Disposition"/>
    <n v="8"/>
    <n v="52"/>
    <n v="0.52"/>
    <b v="0"/>
    <n v="0"/>
    <x v="1227"/>
    <n v="4346"/>
    <n v="48"/>
    <n v="0.48"/>
    <n v="1950"/>
    <s v="N/A"/>
    <s v="6jJEhSUKlIu07ZdpRTrmEC"/>
    <n v="4346"/>
    <s v="Legends, Revisted"/>
    <d v="2025-03-05T00:00:00"/>
    <n v="310"/>
    <n v="5.166666666666667"/>
    <n v="0.43055555555555558"/>
    <n v="8"/>
    <s v="single"/>
    <s v="Single"/>
    <n v="213"/>
  </r>
  <r>
    <s v="6hOzyj0ywlDrxOXGP44b4U"/>
    <n v="3833"/>
    <s v="kisses in the wind"/>
    <n v="1"/>
    <n v="52"/>
    <n v="0.52"/>
    <b v="1"/>
    <n v="1"/>
    <x v="96"/>
    <n v="186"/>
    <n v="82"/>
    <n v="0.82"/>
    <n v="15689879"/>
    <s v="emo rap, cloud rap"/>
    <s v="3cT1UauYmRuXSvISJAcocn"/>
    <n v="5029"/>
    <s v="kisses in the wind"/>
    <d v="2024-12-28T00:00:00"/>
    <n v="377"/>
    <n v="6.2833333333333332"/>
    <n v="0.52361111111111114"/>
    <n v="1"/>
    <s v="single"/>
    <s v="Single"/>
    <n v="246"/>
  </r>
  <r>
    <s v="13jRFAGT8qd6aBwtJySlUm"/>
    <n v="137"/>
    <s v="Allein Allein - BENNETT Remix"/>
    <n v="1"/>
    <n v="52"/>
    <n v="0.52"/>
    <b v="0"/>
    <n v="0"/>
    <x v="531"/>
    <n v="1347"/>
    <n v="76"/>
    <n v="0.76"/>
    <n v="11247155"/>
    <s v="brazilian bass, electronic, slap house, electro house"/>
    <s v="1WKoDELzbFRR6UWNGh50LO"/>
    <n v="5030"/>
    <s v="Allein Allein (feat. FREY) [BENNETT Remix]"/>
    <d v="2024-09-27T00:00:00"/>
    <n v="469"/>
    <n v="7.8166666666666664"/>
    <n v="0.65138888888888891"/>
    <n v="2"/>
    <s v="single"/>
    <s v="Single"/>
    <n v="243"/>
  </r>
  <r>
    <s v="6V9FSNT1V3LceWw9TjlXRg"/>
    <n v="3417"/>
    <s v="SCREAM MY NAME"/>
    <n v="2"/>
    <n v="52"/>
    <n v="0.52"/>
    <b v="0"/>
    <n v="0"/>
    <x v="370"/>
    <n v="872"/>
    <n v="72"/>
    <n v="0.72"/>
    <n v="2131649"/>
    <s v="N/A"/>
    <s v="4eeDjxrPJQQHv150OiVedy"/>
    <n v="5031"/>
    <s v="DISTRACTION / SCREAM MY NAME"/>
    <d v="2024-07-23T00:00:00"/>
    <n v="535"/>
    <n v="8.9166666666666661"/>
    <n v="0.74305555555555547"/>
    <n v="2"/>
    <s v="single"/>
    <s v="Single"/>
    <n v="266"/>
  </r>
  <r>
    <s v="59BWnlX2K9HJKw5I6AA6p2"/>
    <n v="8484"/>
    <s v="don't worry babe"/>
    <n v="1"/>
    <n v="52"/>
    <n v="0.52"/>
    <b v="0"/>
    <n v="0"/>
    <x v="943"/>
    <n v="2945"/>
    <n v="59"/>
    <n v="0.59"/>
    <n v="130505"/>
    <s v="dark r&amp;b"/>
    <s v="12eMKj7VGIYvFBxcGPebdf"/>
    <n v="5032"/>
    <s v="don't worry babe"/>
    <d v="2024-04-15T00:00:00"/>
    <n v="634"/>
    <n v="10.566666666666666"/>
    <n v="0.88055555555555554"/>
    <n v="1"/>
    <s v="single"/>
    <s v="Single"/>
    <n v="305"/>
  </r>
  <r>
    <s v="3r96oniuNKeciRpvF3GwHn"/>
    <n v="1548"/>
    <s v="Animals"/>
    <n v="1"/>
    <n v="52"/>
    <n v="0.52"/>
    <b v="0"/>
    <n v="0"/>
    <x v="1381"/>
    <n v="5033"/>
    <n v="56"/>
    <n v="0.56000000000000005"/>
    <n v="18834"/>
    <s v="N/A"/>
    <s v="11HevalHetKV1iez6Z251N"/>
    <n v="5033"/>
    <s v="Animals"/>
    <d v="2024-03-25T00:00:00"/>
    <n v="655"/>
    <n v="10.916666666666666"/>
    <n v="0.90972222222222221"/>
    <n v="1"/>
    <s v="single"/>
    <s v="Single"/>
    <n v="241"/>
  </r>
  <r>
    <s v="79DPYZ6x8FfzgSgPoPhpC3"/>
    <n v="4370"/>
    <s v="Last Time I Saw You"/>
    <n v="1"/>
    <n v="52"/>
    <n v="0.52"/>
    <b v="0"/>
    <n v="0"/>
    <x v="401"/>
    <n v="958"/>
    <n v="84"/>
    <n v="0.84"/>
    <n v="34295707"/>
    <s v="N/A"/>
    <s v="1e26jDA4kEIjhgaMUf8mH1"/>
    <n v="5034"/>
    <s v="Last Time I Saw You"/>
    <d v="2023-09-01T00:00:00"/>
    <n v="861"/>
    <n v="14.35"/>
    <n v="1.1958333333333333"/>
    <n v="1"/>
    <s v="single"/>
    <s v="Single"/>
    <n v="36"/>
  </r>
  <r>
    <s v="55owCz7823hXvvTm3apoZ9"/>
    <n v="5684"/>
    <s v="Dying Star (feat. Ethel Cain)"/>
    <n v="13"/>
    <n v="52"/>
    <n v="0.52"/>
    <b v="0"/>
    <n v="0"/>
    <x v="730"/>
    <n v="2070"/>
    <n v="71"/>
    <n v="0.71"/>
    <n v="2614697"/>
    <s v="N/A"/>
    <s v="4xZP0Vuf4DNK7wsp3ZKbQ0"/>
    <n v="5035"/>
    <s v="WEEDKILLER"/>
    <d v="2023-08-25T00:00:00"/>
    <n v="868"/>
    <n v="14.466666666666667"/>
    <n v="1.2055555555555555"/>
    <n v="13"/>
    <s v="album"/>
    <s v="Album"/>
    <n v="426"/>
  </r>
  <r>
    <s v="1Onx2O64wzyA7ZzOsBBqBJ"/>
    <n v="7347"/>
    <s v="The Way (feat. Mac Miller)"/>
    <n v="8"/>
    <n v="52"/>
    <n v="0.52"/>
    <b v="0"/>
    <n v="0"/>
    <x v="99"/>
    <n v="189"/>
    <n v="90"/>
    <n v="0.9"/>
    <n v="107374593"/>
    <s v="pop"/>
    <s v="2VSBGJ8bUuNgmOYXHIQagM"/>
    <n v="5036"/>
    <s v="Yours Truly (Tenth Anniversary Edition)"/>
    <d v="2023-08-25T00:00:00"/>
    <n v="868"/>
    <n v="14.466666666666667"/>
    <n v="1.2055555555555555"/>
    <n v="19"/>
    <s v="album"/>
    <s v="Album"/>
    <n v="378"/>
  </r>
  <r>
    <s v="3LNRi4UytUnez6T0hFb4x3"/>
    <n v="8454"/>
    <s v="You"/>
    <n v="6"/>
    <n v="52"/>
    <n v="0.52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299"/>
  </r>
  <r>
    <s v="3aNxfCcd9EohIxKmcQv1zn"/>
    <n v="7116"/>
    <s v="Eternity"/>
    <n v="1"/>
    <n v="52"/>
    <n v="0.52"/>
    <b v="0"/>
    <n v="0"/>
    <x v="1382"/>
    <n v="5038"/>
    <n v="69"/>
    <n v="0.69"/>
    <n v="1303279"/>
    <s v="melbourne bounce, big room"/>
    <s v="1JjGogI2XIeKZK0UOSJQaY"/>
    <n v="5038"/>
    <s v="Eternity"/>
    <d v="2023-08-11T00:00:00"/>
    <n v="882"/>
    <n v="14.7"/>
    <n v="1.2249999999999999"/>
    <n v="1"/>
    <s v="single"/>
    <s v="Single"/>
    <n v="225"/>
  </r>
  <r>
    <s v="60ewVMmFN7yaCRj1B4xKoS"/>
    <n v="4093"/>
    <s v="Hero (feat. Sasha Alex Sloan) [VIP Mix]"/>
    <n v="1"/>
    <n v="52"/>
    <n v="0.52"/>
    <b v="0"/>
    <n v="0"/>
    <x v="333"/>
    <n v="761"/>
    <n v="78"/>
    <n v="0.78"/>
    <n v="41266350"/>
    <s v="N/A"/>
    <s v="1UXk3tqoiztm67jUI7muv9"/>
    <n v="5039"/>
    <s v="Hero (feat. Sasha Alex Sloan) [VIP Mix]"/>
    <d v="2023-05-19T00:00:00"/>
    <n v="966"/>
    <n v="16.100000000000001"/>
    <n v="1.3416666666666668"/>
    <n v="3"/>
    <s v="single"/>
    <s v="Single"/>
    <n v="317"/>
  </r>
  <r>
    <s v="7GGgftep0Q8TZzL07qhPbc"/>
    <n v="7215"/>
    <s v="Let You Go"/>
    <n v="1"/>
    <n v="52"/>
    <n v="0.52"/>
    <b v="0"/>
    <n v="0"/>
    <x v="975"/>
    <n v="3099"/>
    <n v="61"/>
    <n v="0.61"/>
    <n v="26114"/>
    <s v="N/A"/>
    <s v="24YVPCC5LJcCdunIKVJqdv"/>
    <n v="5040"/>
    <s v="Let You Go"/>
    <d v="2022-12-08T00:00:00"/>
    <n v="1128"/>
    <n v="18.8"/>
    <n v="1.5666666666666667"/>
    <n v="1"/>
    <s v="single"/>
    <s v="Single"/>
    <n v="266"/>
  </r>
  <r>
    <s v="4mowfIHVIYRoepbExd1cwu"/>
    <n v="2960"/>
    <s v="God of War Ragnarök (feat. Eivør)"/>
    <n v="1"/>
    <n v="52"/>
    <n v="0.52"/>
    <b v="0"/>
    <n v="0"/>
    <x v="1370"/>
    <n v="4969"/>
    <n v="59"/>
    <n v="0.59"/>
    <n v="241502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57"/>
  </r>
  <r>
    <s v="6azVi5ToFHo6KfKs6SstAC"/>
    <n v="1550"/>
    <s v="Bad Idea"/>
    <n v="1"/>
    <n v="52"/>
    <n v="0.52"/>
    <b v="1"/>
    <n v="1"/>
    <x v="728"/>
    <n v="2056"/>
    <n v="70"/>
    <n v="0.7"/>
    <n v="5531839"/>
    <s v="N/A"/>
    <s v="7toU4cKKa2d6AVUjrappDo"/>
    <n v="5042"/>
    <s v="Bad Idea"/>
    <d v="2022-10-28T00:00:00"/>
    <n v="1169"/>
    <n v="19.483333333333334"/>
    <n v="1.6236111111111111"/>
    <n v="1"/>
    <s v="single"/>
    <s v="Single"/>
    <n v="259"/>
  </r>
  <r>
    <s v="0Bfr92yPEr9KocUpWP8xmh"/>
    <n v="5158"/>
    <s v="Matwhashneesh"/>
    <n v="1"/>
    <n v="52"/>
    <n v="0.52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411"/>
  </r>
  <r>
    <s v="7yzNPyUl2lrFPJKup1PaR1"/>
    <n v="2949"/>
    <s v="K3Pt - AGTHA Remix"/>
    <n v="1"/>
    <n v="52"/>
    <n v="0.52"/>
    <b v="0"/>
    <n v="0"/>
    <x v="1383"/>
    <n v="5044"/>
    <n v="39"/>
    <n v="0.39"/>
    <n v="5582"/>
    <s v="witch house, electroclash, darkwave"/>
    <s v="6HEa6aOypSwNgG6e3OajFG"/>
    <n v="5044"/>
    <s v="K3Pt (AGTHA Remix)"/>
    <d v="2022-06-03T00:00:00"/>
    <n v="1316"/>
    <n v="21.933333333333334"/>
    <n v="1.8277777777777777"/>
    <n v="2"/>
    <s v="single"/>
    <s v="Single"/>
    <n v="253"/>
  </r>
  <r>
    <s v="6R9c642Hs3tOdLowjYaWt2"/>
    <n v="5088"/>
    <s v="Love/Hate Letter To Alcohol (with Fleet Foxes)"/>
    <n v="8"/>
    <n v="52"/>
    <n v="0.52"/>
    <b v="1"/>
    <n v="1"/>
    <x v="93"/>
    <n v="175"/>
    <n v="86"/>
    <n v="0.86"/>
    <n v="47722935"/>
    <s v="pop, hip hop, country"/>
    <s v="3HHNR44YbP7XogMVwzbodx"/>
    <n v="1372"/>
    <s v="Twelve Carat Toothache"/>
    <d v="2022-06-03T00:00:00"/>
    <n v="1316"/>
    <n v="21.933333333333334"/>
    <n v="1.8277777777777777"/>
    <n v="14"/>
    <s v="album"/>
    <s v="Album"/>
    <n v="306"/>
  </r>
  <r>
    <s v="7fPSEiiNsZ5JybOoXLkaZN"/>
    <n v="2164"/>
    <s v="My Mind"/>
    <n v="5"/>
    <n v="52"/>
    <n v="0.52"/>
    <b v="0"/>
    <n v="0"/>
    <x v="629"/>
    <n v="1696"/>
    <n v="68"/>
    <n v="0.68"/>
    <n v="1391888"/>
    <s v="N/A"/>
    <s v="2ccGlDnYg0D9qAZHDq55Vm"/>
    <n v="5046"/>
    <s v="I Can't Let Go"/>
    <d v="2022-05-06T00:00:00"/>
    <n v="1344"/>
    <n v="22.4"/>
    <n v="1.8666666666666665"/>
    <n v="10"/>
    <s v="album"/>
    <s v="Album"/>
    <n v="318"/>
  </r>
  <r>
    <s v="2iHsdUnmKGIuc9oRE3DfgJ"/>
    <n v="5750"/>
    <s v="House On Fire"/>
    <n v="1"/>
    <n v="52"/>
    <n v="0.52"/>
    <b v="0"/>
    <n v="0"/>
    <x v="1298"/>
    <n v="4660"/>
    <n v="57"/>
    <n v="0.56999999999999995"/>
    <n v="388025"/>
    <s v="N/A"/>
    <s v="4zZ3DDacL1IvmaozxYEGuL"/>
    <n v="5047"/>
    <s v="House On Fire"/>
    <d v="2022-02-18T00:00:00"/>
    <n v="1421"/>
    <n v="23.683333333333334"/>
    <n v="1.9736111111111112"/>
    <n v="1"/>
    <s v="single"/>
    <s v="Single"/>
    <n v="234"/>
  </r>
  <r>
    <s v="1GsSM1Fju5J1Fsu51jEsTg"/>
    <n v="2416"/>
    <s v="tears in the club (feat. the weeknd)"/>
    <n v="4"/>
    <n v="52"/>
    <n v="0.52"/>
    <b v="1"/>
    <n v="1"/>
    <x v="1223"/>
    <n v="4341"/>
    <n v="63"/>
    <n v="0.63"/>
    <n v="1441722"/>
    <s v="art pop, alternative r&amp;b"/>
    <s v="3G77BQuJy3jahjdkKQNNNM"/>
    <n v="5048"/>
    <s v="CAPRISONGS"/>
    <d v="2022-01-14T00:00:00"/>
    <n v="1456"/>
    <n v="24.266666666666666"/>
    <n v="2.0222222222222221"/>
    <n v="17"/>
    <s v="album"/>
    <s v="Album"/>
    <n v="327"/>
  </r>
  <r>
    <s v="5CC5krEgwJXuoA0F9scOFg"/>
    <n v="6886"/>
    <s v="Imagine"/>
    <n v="12"/>
    <n v="52"/>
    <n v="0.52"/>
    <b v="1"/>
    <n v="1"/>
    <x v="128"/>
    <n v="242"/>
    <n v="86"/>
    <n v="0.86"/>
    <n v="34742256"/>
    <s v="N/A"/>
    <s v="1nAQbHeOWTfQzbOoFrvndW"/>
    <n v="242"/>
    <s v="Planet Her"/>
    <d v="2021-06-25T00:00:00"/>
    <n v="1659"/>
    <n v="27.65"/>
    <n v="2.3041666666666667"/>
    <n v="14"/>
    <s v="album"/>
    <s v="Album"/>
    <n v="247"/>
  </r>
  <r>
    <s v="6TZitk9QD7531Jl1TT7TeH"/>
    <n v="3054"/>
    <s v="Dance Till We Die"/>
    <n v="10"/>
    <n v="52"/>
    <n v="0.52"/>
    <b v="1"/>
    <n v="1"/>
    <x v="55"/>
    <n v="100"/>
    <n v="88"/>
    <n v="0.88"/>
    <n v="51773650"/>
    <s v="alternative pop, indie pop"/>
    <s v="6QeosPQpJckkW0Obir5RT8"/>
    <n v="4241"/>
    <s v="Chemtrails Over The Country Club"/>
    <d v="2021-03-19T00:00:00"/>
    <n v="1757"/>
    <n v="29.283333333333335"/>
    <n v="2.4402777777777778"/>
    <n v="11"/>
    <s v="album"/>
    <s v="Album"/>
    <n v="405"/>
  </r>
  <r>
    <s v="7CHNIK6EGjnwpWkSpx6JZe"/>
    <n v="2120"/>
    <s v="Medicine"/>
    <n v="1"/>
    <n v="52"/>
    <n v="0.52"/>
    <b v="0"/>
    <n v="0"/>
    <x v="95"/>
    <n v="183"/>
    <n v="79"/>
    <n v="0.79"/>
    <n v="20852039"/>
    <s v="soft pop"/>
    <s v="6K8gvUTwVftCa3gd0MFtI4"/>
    <n v="5051"/>
    <s v="Medicine"/>
    <d v="2021-03-05T00:00:00"/>
    <n v="1771"/>
    <n v="29.516666666666666"/>
    <n v="2.4597222222222221"/>
    <n v="1"/>
    <s v="single"/>
    <s v="Single"/>
    <n v="348"/>
  </r>
  <r>
    <s v="5ybk0RVtJLh63xcoMyLoTQ"/>
    <n v="3317"/>
    <s v="Judas Effect"/>
    <n v="12"/>
    <n v="52"/>
    <n v="0.52"/>
    <b v="1"/>
    <n v="1"/>
    <x v="1384"/>
    <n v="5052"/>
    <n v="49"/>
    <n v="0.49"/>
    <n v="137471"/>
    <s v="darkwave, post-punk, cold wave, synthwave, witch house"/>
    <s v="4Pw2O8WwC12Bq1O3md5fvd"/>
    <n v="5052"/>
    <s v="Lionheart"/>
    <d v="2020-10-10T00:00:00"/>
    <n v="1917"/>
    <n v="31.95"/>
    <n v="2.6625000000000001"/>
    <n v="14"/>
    <s v="album"/>
    <s v="Album"/>
    <n v="32"/>
  </r>
  <r>
    <s v="7D0VClhoNONSsdPYWwcTej"/>
    <n v="399"/>
    <s v="Numbers"/>
    <n v="4"/>
    <n v="52"/>
    <n v="0.52"/>
    <b v="1"/>
    <n v="1"/>
    <x v="654"/>
    <n v="1775"/>
    <n v="75"/>
    <n v="0.75"/>
    <n v="22219717"/>
    <s v="N/A"/>
    <s v="75sm9IEmN01J5MsyZr4Cw1"/>
    <n v="5053"/>
    <s v="After School EP"/>
    <d v="2020-09-25T00:00:00"/>
    <n v="1932"/>
    <n v="32.200000000000003"/>
    <n v="2.6833333333333336"/>
    <n v="7"/>
    <s v="single"/>
    <s v="Single"/>
    <n v="465"/>
  </r>
  <r>
    <s v="1AVtceapuF36oZqI9gzp0o"/>
    <n v="7308"/>
    <s v="Don't Start Now"/>
    <n v="2"/>
    <n v="52"/>
    <n v="0.52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05"/>
  </r>
  <r>
    <s v="4IHiN5A0ythEPmWIKSc7gc"/>
    <n v="6278"/>
    <s v="Pink"/>
    <n v="2"/>
    <n v="52"/>
    <n v="0.52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06"/>
  </r>
  <r>
    <s v="6YYF7BRXYbGIHd3FLeU9R4"/>
    <n v="8416"/>
    <s v="Out of the Old"/>
    <n v="17"/>
    <n v="52"/>
    <n v="0.52"/>
    <b v="0"/>
    <n v="0"/>
    <x v="70"/>
    <n v="127"/>
    <n v="84"/>
    <n v="0.84"/>
    <n v="49050008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81"/>
  </r>
  <r>
    <s v="6NzFYtTePXtvszAjhyzKNg"/>
    <n v="7860"/>
    <s v="Belgium"/>
    <n v="10"/>
    <n v="52"/>
    <n v="0.52"/>
    <b v="1"/>
    <n v="1"/>
    <x v="96"/>
    <n v="186"/>
    <n v="82"/>
    <n v="0.82"/>
    <n v="15695162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4"/>
  </r>
  <r>
    <s v="3wuR0YSNdT9rgWfFi1lctv"/>
    <n v="6035"/>
    <s v="Million Ways"/>
    <n v="1"/>
    <n v="52"/>
    <n v="0.52"/>
    <b v="0"/>
    <n v="0"/>
    <x v="1098"/>
    <n v="3685"/>
    <n v="54"/>
    <n v="0.54"/>
    <n v="1683603"/>
    <s v="N/A"/>
    <s v="1xt2BkbHWFWZbQqP5iFHwe"/>
    <n v="5058"/>
    <s v="Million Ways"/>
    <d v="2019-11-08T00:00:00"/>
    <n v="2254"/>
    <n v="37.56666666666667"/>
    <n v="3.130555555555556"/>
    <n v="1"/>
    <s v="single"/>
    <s v="Single"/>
    <n v="283"/>
  </r>
  <r>
    <s v="2UVrIJBJVRPN9UgzShCJ5c"/>
    <n v="16887"/>
    <s v="I Think I Kinda, You Know - Duet"/>
    <n v="1"/>
    <n v="52"/>
    <n v="0.52"/>
    <b v="0"/>
    <n v="0"/>
    <x v="70"/>
    <n v="127"/>
    <n v="84"/>
    <n v="0.84"/>
    <n v="49050008"/>
    <s v="pop rock, alternative pop, pop punk"/>
    <s v="1fgrILRm1bhM6oi3eK0eAs"/>
    <n v="5059"/>
    <s v="I Think I Kinda, You Know (From High School Musical: The Musical: The Series&quot;)&quot;"/>
    <d v="2019-11-08T00:00:00"/>
    <n v="2254"/>
    <n v="37.56666666666667"/>
    <n v="3.130555555555556"/>
    <n v="2"/>
    <s v="single"/>
    <s v="Single"/>
    <n v="287"/>
  </r>
  <r>
    <s v="1HRTFytvp1Bs50ckTlL5qs"/>
    <n v="7181"/>
    <s v="bad idea!"/>
    <n v="5"/>
    <n v="52"/>
    <n v="0.52"/>
    <b v="1"/>
    <n v="1"/>
    <x v="49"/>
    <n v="92"/>
    <n v="73"/>
    <n v="0.73"/>
    <n v="8763286"/>
    <s v="bedroom pop"/>
    <s v="2PjloAS981jof5y1KEhOPb"/>
    <n v="5060"/>
    <s v="chapter 2"/>
    <d v="2019-09-06T00:00:00"/>
    <n v="2317"/>
    <n v="38.616666666666667"/>
    <n v="3.2180555555555554"/>
    <n v="5"/>
    <s v="single"/>
    <s v="Single"/>
    <n v="366"/>
  </r>
  <r>
    <s v="3BUT32qmBXmlqp3EJkgRfp"/>
    <n v="7169"/>
    <s v="Remember"/>
    <n v="16"/>
    <n v="52"/>
    <n v="0.52"/>
    <b v="0"/>
    <n v="0"/>
    <x v="662"/>
    <n v="1807"/>
    <n v="77"/>
    <n v="0.77"/>
    <n v="4777574"/>
    <s v="soundtrack"/>
    <s v="7e8y48Z2fkJNGBOKSECCeS"/>
    <n v="5061"/>
    <s v="The Lion King (Original Motion Picture Soundtrack)"/>
    <d v="2019-07-10T00:00:00"/>
    <n v="2375"/>
    <n v="39.583333333333336"/>
    <n v="3.2986111111111112"/>
    <n v="19"/>
    <s v="compilation"/>
    <s v="Compilation"/>
    <n v="316"/>
  </r>
  <r>
    <s v="4DcsVmrZKyKWhNOKbMMMQH"/>
    <n v="4569"/>
    <s v="Next"/>
    <n v="1"/>
    <n v="52"/>
    <n v="0.52"/>
    <b v="1"/>
    <n v="1"/>
    <x v="1385"/>
    <n v="5062"/>
    <n v="46"/>
    <n v="0.46"/>
    <n v="56712"/>
    <s v="dark r&amp;b, trap soul"/>
    <s v="6ahOMHF2dFpewKWkK41YHd"/>
    <n v="5062"/>
    <s v="Next"/>
    <d v="2019-03-17T00:00:00"/>
    <n v="2490"/>
    <n v="41.5"/>
    <n v="3.4583333333333335"/>
    <n v="1"/>
    <s v="single"/>
    <s v="Single"/>
    <n v="295"/>
  </r>
  <r>
    <s v="40Rpg3LkZwwzuHJ3GdjMma"/>
    <n v="8480"/>
    <s v="Gnarly (feat. Lil Pump)"/>
    <n v="4"/>
    <n v="52"/>
    <n v="0.52"/>
    <b v="1"/>
    <n v="1"/>
    <x v="444"/>
    <n v="1073"/>
    <n v="79"/>
    <n v="0.79"/>
    <n v="12471348"/>
    <s v="N/A"/>
    <s v="5n1GSzC1Reao29ScnpLYqp"/>
    <n v="1073"/>
    <s v="Dying to Live"/>
    <d v="2018-12-14T00:00:00"/>
    <n v="2583"/>
    <n v="43.05"/>
    <n v="3.5874999999999999"/>
    <n v="16"/>
    <s v="album"/>
    <s v="Album"/>
    <n v="31"/>
  </r>
  <r>
    <s v="3uqx1JmyAiuVk6YW0HSeAn"/>
    <n v="6232"/>
    <s v="Unmade"/>
    <n v="13"/>
    <n v="52"/>
    <n v="0.52"/>
    <b v="0"/>
    <n v="0"/>
    <x v="1265"/>
    <n v="4538"/>
    <n v="57"/>
    <n v="0.56999999999999995"/>
    <n v="1215070"/>
    <s v="N/A"/>
    <s v="2UehMLybYgLuuNHRNJpbCB"/>
    <n v="4538"/>
    <s v="Suspiria (Music for the Luca Guadagnino Film)"/>
    <d v="2018-10-26T00:00:00"/>
    <n v="2632"/>
    <n v="43.866666666666667"/>
    <n v="3.6555555555555554"/>
    <n v="25"/>
    <s v="album"/>
    <s v="Album"/>
    <n v="445"/>
  </r>
  <r>
    <s v="1WjGvMbHE23jEipydV80Mu"/>
    <n v="6622"/>
    <s v="FAKE LOVE (Rocking Vibe Mix)"/>
    <n v="8"/>
    <n v="52"/>
    <n v="0.52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97"/>
  </r>
  <r>
    <s v="6FHVHycPPTQp6aAHjLhzFT"/>
    <n v="3164"/>
    <s v="Her"/>
    <n v="7"/>
    <n v="52"/>
    <n v="0.52"/>
    <b v="0"/>
    <n v="0"/>
    <x v="330"/>
    <n v="751"/>
    <n v="85"/>
    <n v="0.85"/>
    <n v="81197976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381"/>
  </r>
  <r>
    <s v="09lmraDvzBT3pUQ2rUtJzK"/>
    <n v="7812"/>
    <s v="March 14"/>
    <n v="13"/>
    <n v="52"/>
    <n v="0.52"/>
    <b v="1"/>
    <n v="1"/>
    <x v="88"/>
    <n v="164"/>
    <n v="95"/>
    <n v="0.95"/>
    <n v="103067383"/>
    <s v="rap"/>
    <s v="1ATL5GLyefJaxhQzSPVrLX"/>
    <n v="336"/>
    <s v="Scorpion"/>
    <d v="2018-06-29T00:00:00"/>
    <n v="2751"/>
    <n v="45.85"/>
    <n v="3.8208333333333333"/>
    <n v="25"/>
    <s v="album"/>
    <s v="Album"/>
    <n v="515"/>
  </r>
  <r>
    <s v="7JoZiEMrwjpD18krCV8Czo"/>
    <n v="3441"/>
    <s v="FAIRY TAIL Main Theme"/>
    <n v="1"/>
    <n v="52"/>
    <n v="0.52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53"/>
  </r>
  <r>
    <s v="5dUQ00lCQ8IPMs149DIdhf"/>
    <n v="7209"/>
    <s v="My Name Is Barbossa"/>
    <n v="16"/>
    <n v="52"/>
    <n v="0.52"/>
    <b v="0"/>
    <n v="0"/>
    <x v="1387"/>
    <n v="5069"/>
    <n v="45"/>
    <n v="0.45"/>
    <n v="20671"/>
    <s v="N/A"/>
    <s v="4AODHfxPGTDLHyAyMWQi52"/>
    <n v="5069"/>
    <s v="Pirates of the Caribbean: Dead Men Tell No Tales (Original Motion Picture Soundtrack)"/>
    <d v="2017-05-26T00:00:00"/>
    <n v="3150"/>
    <n v="52.5"/>
    <n v="4.375"/>
    <n v="18"/>
    <s v="album"/>
    <s v="Album"/>
    <n v="555"/>
  </r>
  <r>
    <s v="09EA4enOk1gBwSEgsxaGkn"/>
    <n v="7235"/>
    <s v="Ivar's Revenge (Danish Viking Music)"/>
    <n v="1"/>
    <n v="52"/>
    <n v="0.52"/>
    <b v="0"/>
    <n v="0"/>
    <x v="1388"/>
    <n v="5070"/>
    <n v="54"/>
    <n v="0.54"/>
    <n v="368641"/>
    <s v="celtic, medieval, ambient folk"/>
    <s v="0kXhUJKJAkFJ08lUqQlfmf"/>
    <n v="5070"/>
    <s v="Ivar's Revenge (Danish Viking Music)"/>
    <d v="2016-12-28T00:00:00"/>
    <n v="3299"/>
    <n v="54.983333333333334"/>
    <n v="4.5819444444444448"/>
    <n v="1"/>
    <s v="single"/>
    <s v="Single"/>
    <n v="374"/>
  </r>
  <r>
    <s v="1QWmKmqhv5zcsS3v45FNl0"/>
    <n v="2160"/>
    <s v="Cold"/>
    <n v="5"/>
    <n v="52"/>
    <n v="0.52"/>
    <b v="1"/>
    <n v="1"/>
    <x v="93"/>
    <n v="175"/>
    <n v="86"/>
    <n v="0.86"/>
    <n v="47722935"/>
    <s v="pop, hip hop, country"/>
    <s v="5s0rmjP8XOPhP6HhqOhuyC"/>
    <n v="780"/>
    <s v="Stoney (Deluxe)"/>
    <d v="2016-12-09T00:00:00"/>
    <n v="3318"/>
    <n v="55.3"/>
    <n v="4.6083333333333334"/>
    <n v="18"/>
    <s v="album"/>
    <s v="Album"/>
    <n v="448"/>
  </r>
  <r>
    <s v="2HyzvdOcJLmeAMoxx2VoP3"/>
    <n v="1902"/>
    <s v="All Related"/>
    <n v="6"/>
    <n v="52"/>
    <n v="0.52"/>
    <b v="0"/>
    <n v="0"/>
    <x v="1389"/>
    <n v="5072"/>
    <n v="42"/>
    <n v="0.42"/>
    <n v="91548"/>
    <s v="N/A"/>
    <s v="61z9zG7jcyAySrKPWZa39M"/>
    <n v="5072"/>
    <s v="Diamonds &amp; Demons"/>
    <d v="2016-10-14T00:00:00"/>
    <n v="3374"/>
    <n v="56.233333333333334"/>
    <n v="4.6861111111111109"/>
    <n v="10"/>
    <s v="album"/>
    <s v="Album"/>
    <n v="615"/>
  </r>
  <r>
    <s v="50o13VmOJiUj3WfU7XmEAn"/>
    <n v="5600"/>
    <s v="My Hero Academia"/>
    <n v="35"/>
    <n v="52"/>
    <n v="0.52"/>
    <b v="0"/>
    <n v="0"/>
    <x v="1057"/>
    <n v="3510"/>
    <n v="58"/>
    <n v="0.57999999999999996"/>
    <n v="165439"/>
    <s v="anime, soundtrack"/>
    <s v="173zS6O8pRYiAU3UJUzg2S"/>
    <n v="3510"/>
    <s v="TVアニメ『僕のヒーローアカデミア』オリジナル・サウンドトラック"/>
    <d v="2016-07-13T00:00:00"/>
    <n v="3467"/>
    <n v="57.783333333333331"/>
    <n v="4.8152777777777773"/>
    <n v="35"/>
    <s v="album"/>
    <s v="Album"/>
    <n v="342"/>
  </r>
  <r>
    <s v="62b8d8SQJUtfXUWu2tD4d1"/>
    <n v="5002"/>
    <s v="The Slopes Of The Blessure"/>
    <n v="18"/>
    <n v="52"/>
    <n v="0.52"/>
    <b v="0"/>
    <n v="0"/>
    <x v="1390"/>
    <n v="5074"/>
    <n v="49"/>
    <n v="0.49"/>
    <n v="17431"/>
    <s v="mediev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403"/>
  </r>
  <r>
    <s v="4MInKYmt6vnJAH8NQeaZMN"/>
    <n v="4478"/>
    <s v="Eatin' Pussy/Kickin' Ass"/>
    <n v="7"/>
    <n v="52"/>
    <n v="0.52"/>
    <b v="1"/>
    <n v="1"/>
    <x v="1368"/>
    <n v="4959"/>
    <n v="55"/>
    <n v="0.55000000000000004"/>
    <n v="558388"/>
    <s v="outlaw country, country"/>
    <s v="5T2Tounchrli88QrorCgqV"/>
    <n v="4959"/>
    <s v="Redneck Shit"/>
    <d v="2016-02-12T00:00:00"/>
    <n v="3619"/>
    <n v="60.31666666666667"/>
    <n v="5.0263888888888895"/>
    <n v="11"/>
    <s v="album"/>
    <s v="Album"/>
    <n v="319"/>
  </r>
  <r>
    <s v="3pyrRowLIrRCHzg7cdzMy9"/>
    <n v="4507"/>
    <s v="Girls on Film"/>
    <n v="7"/>
    <n v="52"/>
    <n v="0.52"/>
    <b v="0"/>
    <n v="0"/>
    <x v="1064"/>
    <n v="3546"/>
    <n v="70"/>
    <n v="0.7"/>
    <n v="1617182"/>
    <s v="N/A"/>
    <s v="7rG4vuycKANcRMivzlkpuD"/>
    <n v="5076"/>
    <s v="PINK"/>
    <d v="2015-09-18T00:00:00"/>
    <n v="3766"/>
    <n v="62.766666666666666"/>
    <n v="5.2305555555555552"/>
    <n v="19"/>
    <s v="album"/>
    <s v="Album"/>
    <n v="298"/>
  </r>
  <r>
    <s v="2vpVR1L7Qfkd7D6qFNuorq"/>
    <n v="2060"/>
    <s v="Pierre"/>
    <n v="3"/>
    <n v="52"/>
    <n v="0.52"/>
    <b v="0"/>
    <n v="0"/>
    <x v="1391"/>
    <n v="5077"/>
    <n v="44"/>
    <n v="0.44"/>
    <n v="222178"/>
    <s v="N/A"/>
    <s v="4y35I9OJ5QD3pvAOIffnmf"/>
    <n v="5077"/>
    <s v="The Fool"/>
    <d v="2015-08-28T00:00:00"/>
    <n v="3787"/>
    <n v="63.116666666666667"/>
    <n v="5.259722222222222"/>
    <n v="13"/>
    <s v="album"/>
    <s v="Album"/>
    <n v="337"/>
  </r>
  <r>
    <s v="0Lc3coQTcMMJiiEFi7BG2z"/>
    <n v="392"/>
    <s v="The Vagabond"/>
    <n v="20"/>
    <n v="52"/>
    <n v="0.52"/>
    <b v="0"/>
    <n v="0"/>
    <x v="1307"/>
    <n v="4701"/>
    <n v="56"/>
    <n v="0.56000000000000005"/>
    <n v="90200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79"/>
  </r>
  <r>
    <s v="5tmhUzJuP7XwqCHglyqnt8"/>
    <n v="502"/>
    <s v="Geralt Of Rivia"/>
    <n v="2"/>
    <n v="52"/>
    <n v="0.52"/>
    <b v="0"/>
    <n v="0"/>
    <x v="1307"/>
    <n v="4701"/>
    <n v="56"/>
    <n v="0.56000000000000005"/>
    <n v="90200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36"/>
  </r>
  <r>
    <s v="2uEJanMvnA1dXgX1ASnPQm"/>
    <n v="960"/>
    <s v="One Call Away"/>
    <n v="1"/>
    <n v="52"/>
    <n v="0.52"/>
    <b v="0"/>
    <n v="0"/>
    <x v="50"/>
    <n v="93"/>
    <n v="79"/>
    <n v="0.79"/>
    <n v="25301942"/>
    <s v="soft pop, pop"/>
    <s v="2xxwxdvN2zjplMH7gsy2QM"/>
    <n v="5080"/>
    <s v="One Call Away"/>
    <d v="2015-08-21T00:00:00"/>
    <n v="3794"/>
    <n v="63.233333333333334"/>
    <n v="5.2694444444444448"/>
    <n v="1"/>
    <s v="single"/>
    <s v="Single"/>
    <n v="32"/>
  </r>
  <r>
    <s v="0lb9s7k8UalCr9tRoP2PZN"/>
    <n v="16968"/>
    <s v="Are You With Me"/>
    <n v="9"/>
    <n v="52"/>
    <n v="0.52"/>
    <b v="0"/>
    <n v="0"/>
    <x v="433"/>
    <n v="1049"/>
    <n v="75"/>
    <n v="0.75"/>
    <n v="3098824"/>
    <s v="tropical house"/>
    <s v="68hGIvYM1p4wOVtsVzYcpM"/>
    <n v="5081"/>
    <s v="Armada Sunset, Vol. 2 (Unmixed)"/>
    <d v="2014-11-21T00:00:00"/>
    <n v="4067"/>
    <n v="67.783333333333331"/>
    <n v="5.6486111111111112"/>
    <n v="43"/>
    <s v="compilation"/>
    <s v="Compilation"/>
    <n v="23"/>
  </r>
  <r>
    <s v="5HPnumlogzZtpLEaORZjz1"/>
    <n v="851"/>
    <s v="10 Lovers"/>
    <n v="9"/>
    <n v="52"/>
    <n v="0.52"/>
    <b v="0"/>
    <n v="0"/>
    <x v="883"/>
    <n v="2687"/>
    <n v="68"/>
    <n v="0.68"/>
    <n v="4138541"/>
    <s v="blues rock, garage rock, modern blues, rock"/>
    <s v="6TvxpBzf9c8H1fsrAaQ8t3"/>
    <n v="5082"/>
    <s v="Turn Blue"/>
    <d v="2014-05-06T00:00:00"/>
    <n v="4266"/>
    <n v="71.099999999999994"/>
    <n v="5.9249999999999998"/>
    <n v="11"/>
    <s v="album"/>
    <s v="Album"/>
    <n v="355"/>
  </r>
  <r>
    <s v="09N6k2FECWDBNL7DF5uo3j"/>
    <n v="5584"/>
    <s v="Can't Remember to Forget You (feat. Rihanna)"/>
    <n v="2"/>
    <n v="52"/>
    <n v="0.52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44"/>
  </r>
  <r>
    <s v="5IGIcBOolBeKNJB6VnsZ8i"/>
    <n v="5761"/>
    <s v="Mesh Khayfa"/>
    <n v="8"/>
    <n v="52"/>
    <n v="0.52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34"/>
  </r>
  <r>
    <s v="3nRmDz7qGCvsMS30rGGY0x"/>
    <n v="1715"/>
    <s v="Welcome To New York"/>
    <n v="1"/>
    <n v="52"/>
    <n v="0.52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54"/>
  </r>
  <r>
    <s v="1zVhMuH7agsRe6XkljIY4U"/>
    <n v="364"/>
    <s v="human"/>
    <n v="1"/>
    <n v="52"/>
    <n v="0.52"/>
    <b v="0"/>
    <n v="0"/>
    <x v="174"/>
    <n v="357"/>
    <n v="71"/>
    <n v="0.71"/>
    <n v="4307803"/>
    <s v="soft pop"/>
    <s v="2kvhrkMLDOMuoDYrQo0mzX"/>
    <n v="5086"/>
    <s v="human"/>
    <d v="2013-11-18T00:00:00"/>
    <n v="4435"/>
    <n v="73.916666666666671"/>
    <n v="6.1597222222222223"/>
    <n v="1"/>
    <s v="single"/>
    <s v="Single"/>
    <n v="417"/>
  </r>
  <r>
    <s v="2IXJyG1DX93g2EhFXghz37"/>
    <n v="6501"/>
    <s v="The Choice"/>
    <n v="11"/>
    <n v="52"/>
    <n v="0.52"/>
    <b v="0"/>
    <n v="0"/>
    <x v="1130"/>
    <n v="3879"/>
    <n v="63"/>
    <n v="0.63"/>
    <n v="394210"/>
    <s v="soundtrack"/>
    <s v="2GFFxj8aR2XpwIMYanOPjh"/>
    <n v="3879"/>
    <s v="The Last of Us"/>
    <d v="2013-06-07T00:00:00"/>
    <n v="4599"/>
    <n v="76.650000000000006"/>
    <n v="6.3875000000000002"/>
    <n v="30"/>
    <s v="album"/>
    <s v="Album"/>
    <n v="17"/>
  </r>
  <r>
    <s v="7u5XBHnht6dyoRXRBb5soK"/>
    <n v="275"/>
    <s v="Iron Man 3"/>
    <n v="1"/>
    <n v="52"/>
    <n v="0.52"/>
    <b v="0"/>
    <n v="0"/>
    <x v="1348"/>
    <n v="4854"/>
    <n v="56"/>
    <n v="0.56000000000000005"/>
    <n v="218901"/>
    <s v="soundtrack"/>
    <s v="7x6etI9jQ2ePxZUOQaPrbi"/>
    <n v="5088"/>
    <s v="Iron Man 3 (Original Motion Picture Soundtrack)"/>
    <d v="2013-01-01T00:00:00"/>
    <n v="4756"/>
    <n v="79.266666666666666"/>
    <n v="6.6055555555555552"/>
    <n v="20"/>
    <s v="album"/>
    <s v="Album"/>
    <n v="239"/>
  </r>
  <r>
    <s v="7eZ7ODAt9cALYnWLO8F6Fd"/>
    <n v="672"/>
    <s v="D.D."/>
    <n v="1"/>
    <n v="52"/>
    <n v="0.52"/>
    <b v="0"/>
    <n v="0"/>
    <x v="17"/>
    <n v="35"/>
    <n v="93"/>
    <n v="0.93"/>
    <n v="112957721"/>
    <s v="r&amp;b pop, alternative r&amp;b, hip hop, synthpop"/>
    <s v="5EbpxRwbbpCJUepbqVTZ1U"/>
    <n v="1795"/>
    <s v="Trilogy"/>
    <d v="2012-11-13T00:00:00"/>
    <n v="4805"/>
    <n v="80.083333333333329"/>
    <n v="6.6736111111111107"/>
    <n v="30"/>
    <s v="album"/>
    <s v="Album"/>
    <n v="459"/>
  </r>
  <r>
    <s v="36LdTnEWBDLDDA3hEsSLvi"/>
    <n v="345"/>
    <s v="High For This"/>
    <n v="1"/>
    <n v="52"/>
    <n v="0.52"/>
    <b v="0"/>
    <n v="0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15"/>
  </r>
  <r>
    <s v="6zKlGJXteHq8KRKaLnUfCs"/>
    <n v="7594"/>
    <s v="What You Need"/>
    <n v="2"/>
    <n v="52"/>
    <n v="0.52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44"/>
  </r>
  <r>
    <s v="0ltBH1JNzSvQJPjJpvTu9B"/>
    <n v="6404"/>
    <s v="Whistle"/>
    <n v="1"/>
    <n v="52"/>
    <n v="0.52"/>
    <b v="0"/>
    <n v="0"/>
    <x v="176"/>
    <n v="362"/>
    <n v="79"/>
    <n v="0.79"/>
    <n v="8971415"/>
    <s v="N/A"/>
    <s v="355RqMyXhDoOD0l4qMUxeT"/>
    <n v="5092"/>
    <s v="Whistle"/>
    <d v="2012-04-24T00:00:00"/>
    <n v="5008"/>
    <n v="83.466666666666669"/>
    <n v="6.9555555555555557"/>
    <n v="1"/>
    <s v="single"/>
    <s v="Single"/>
    <n v="375"/>
  </r>
  <r>
    <s v="5SzoFexynLVceTLggJTZZM"/>
    <n v="5613"/>
    <s v="Blue Velvet"/>
    <n v="5"/>
    <n v="52"/>
    <n v="0.52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264"/>
  </r>
  <r>
    <s v="2rldjI2fK6nYwlMgaITluf"/>
    <n v="6140"/>
    <s v="Yayo"/>
    <n v="7"/>
    <n v="52"/>
    <n v="0.52"/>
    <b v="0"/>
    <n v="0"/>
    <x v="55"/>
    <n v="100"/>
    <n v="88"/>
    <n v="0.88"/>
    <n v="51773650"/>
    <s v="alternative pop, indie pop"/>
    <s v="5VoeRuTrGhTbKelUfwymwu"/>
    <n v="354"/>
    <s v="Born To Die - The Paradise Edition"/>
    <d v="2012-01-01T00:00:00"/>
    <n v="5122"/>
    <n v="85.36666666666666"/>
    <n v="7.113888888888888"/>
    <n v="23"/>
    <s v="album"/>
    <s v="Album"/>
    <n v="535"/>
  </r>
  <r>
    <s v="1Fx9aiORwv0cx5mFEBasHo"/>
    <n v="2029"/>
    <s v="All About Tonight"/>
    <n v="2"/>
    <n v="52"/>
    <n v="0.52"/>
    <b v="0"/>
    <n v="0"/>
    <x v="1392"/>
    <n v="5095"/>
    <n v="44"/>
    <n v="0.44"/>
    <n v="938275"/>
    <s v="N/A"/>
    <s v="1suhybVPY2Yfm71xoDgW6X"/>
    <n v="5095"/>
    <s v="Young Foolish Happy (Deluxe Edition)"/>
    <d v="2011-01-01T00:00:00"/>
    <n v="5487"/>
    <n v="91.45"/>
    <n v="7.6208333333333336"/>
    <n v="20"/>
    <s v="album"/>
    <s v="Album"/>
    <n v="31"/>
  </r>
  <r>
    <s v="44ut2KJnt0HQMnUaMlDv9W"/>
    <n v="3897"/>
    <s v="Untitled"/>
    <n v="17"/>
    <n v="52"/>
    <n v="0.52"/>
    <b v="1"/>
    <n v="1"/>
    <x v="59"/>
    <n v="106"/>
    <n v="88"/>
    <n v="0.88"/>
    <n v="104559284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324"/>
  </r>
  <r>
    <s v="14Qcrx6Dfjvcj0H8oV8oUW"/>
    <n v="395"/>
    <s v="&quot;In The Hall Of The Mountain King&quot; from Peer Gynt Suite N°1, Op. 46"/>
    <n v="16"/>
    <n v="52"/>
    <n v="0.52"/>
    <b v="0"/>
    <n v="0"/>
    <x v="1393"/>
    <n v="5097"/>
    <n v="73"/>
    <n v="0.73"/>
    <n v="350662"/>
    <s v="classical, orchestral, opera"/>
    <s v="1VVCxUFIILH9TlMaO4gHPK"/>
    <n v="5097"/>
    <s v="The London Symphony Orchestra: The Top 100 of Classical Music"/>
    <d v="2010-01-11T00:00:00"/>
    <n v="5842"/>
    <n v="97.36666666666666"/>
    <n v="8.1138888888888889"/>
    <n v="100"/>
    <s v="compilation"/>
    <s v="Compilation"/>
    <n v="251"/>
  </r>
  <r>
    <s v="0prLNHPLzTyroOlmWjyluS"/>
    <n v="4160"/>
    <s v="Coming Back Around"/>
    <n v="23"/>
    <n v="52"/>
    <n v="0.52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85"/>
  </r>
  <r>
    <s v="6nRQHhMINUm8rjGgpdkBYH"/>
    <n v="3058"/>
    <s v="My Medicine - Single Version"/>
    <n v="1"/>
    <n v="52"/>
    <n v="0.52"/>
    <b v="0"/>
    <n v="0"/>
    <x v="1275"/>
    <n v="4575"/>
    <n v="59"/>
    <n v="0.59"/>
    <n v="1553110"/>
    <s v="N/A"/>
    <s v="0moY5BetMaS0Vyi0Hh3zpb"/>
    <n v="5099"/>
    <s v="Light Me Up"/>
    <d v="2010-01-01T00:00:00"/>
    <n v="5852"/>
    <n v="97.533333333333331"/>
    <n v="8.1277777777777782"/>
    <n v="10"/>
    <s v="album"/>
    <s v="Album"/>
    <n v="323"/>
  </r>
  <r>
    <s v="56pKYnSA0CyayMJWcEU5kH"/>
    <n v="327"/>
    <s v="I'm Not a Hero"/>
    <n v="2"/>
    <n v="52"/>
    <n v="0.52"/>
    <b v="0"/>
    <n v="0"/>
    <x v="662"/>
    <n v="1807"/>
    <n v="77"/>
    <n v="0.77"/>
    <n v="4779199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657"/>
  </r>
  <r>
    <s v="5xiL4uOUrd4IVhaY9qTm0Y"/>
    <n v="2"/>
    <s v="孤独"/>
    <n v="13"/>
    <n v="52"/>
    <n v="0.52"/>
    <b v="0"/>
    <n v="0"/>
    <x v="1386"/>
    <n v="5068"/>
    <n v="58"/>
    <n v="0.57999999999999996"/>
    <n v="111922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21"/>
  </r>
  <r>
    <s v="4tg3hSmrBwoul3VpjS66VU"/>
    <n v="7651"/>
    <s v="The All Spark"/>
    <n v="3"/>
    <n v="52"/>
    <n v="0.52"/>
    <b v="0"/>
    <n v="0"/>
    <x v="1138"/>
    <n v="3898"/>
    <n v="57"/>
    <n v="0.56999999999999995"/>
    <n v="218503"/>
    <s v="soundtrack"/>
    <s v="2bTtOvLX0HONkxoQx3ir7U"/>
    <n v="3898"/>
    <s v="Transformers: The Score"/>
    <d v="2007-10-01T00:00:00"/>
    <n v="6675"/>
    <n v="111.25"/>
    <n v="9.2708333333333339"/>
    <n v="20"/>
    <s v="compilation"/>
    <s v="Compilation"/>
    <n v="357"/>
  </r>
  <r>
    <s v="5xZYQAl2oktfGQ20rLOJt6"/>
    <n v="7910"/>
    <s v="Mammas, Don't Let Your Babies Grow Up to Be Cowboys"/>
    <n v="14"/>
    <n v="52"/>
    <n v="0.52"/>
    <b v="0"/>
    <n v="0"/>
    <x v="1394"/>
    <n v="5103"/>
    <n v="67"/>
    <n v="0.67"/>
    <n v="1680797"/>
    <s v="outlaw country, classic country, country, honky tonk, traditional country"/>
    <s v="76v3XMhmRuxlakE6e3lKox"/>
    <n v="5103"/>
    <s v="The Essential Waylon Jennings"/>
    <d v="2007-05-01T00:00:00"/>
    <n v="6828"/>
    <n v="113.8"/>
    <n v="9.4833333333333325"/>
    <n v="42"/>
    <s v="compilation"/>
    <s v="Compilation"/>
    <n v="254"/>
  </r>
  <r>
    <s v="3sfLB3q6o4sFyWGfFCJ9zQ"/>
    <n v="4067"/>
    <s v="Mogabah"/>
    <n v="3"/>
    <n v="52"/>
    <n v="0.52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363"/>
  </r>
  <r>
    <s v="33lkN3qvzZ52J5ub2OsDYs"/>
    <n v="8783"/>
    <s v="Ehsas Jdid"/>
    <n v="2"/>
    <n v="52"/>
    <n v="0.52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51"/>
  </r>
  <r>
    <s v="73OX8GdpOeGzKC6OvGSbsv"/>
    <n v="1001"/>
    <s v="A Place in this World"/>
    <n v="4"/>
    <n v="52"/>
    <n v="0.52"/>
    <b v="0"/>
    <n v="0"/>
    <x v="1"/>
    <n v="2"/>
    <n v="100"/>
    <n v="1"/>
    <n v="145443567"/>
    <s v="country, pop, indie, folk"/>
    <s v="7mzrIsaAjnXihW3InKjlC3"/>
    <n v="5106"/>
    <s v="Taylor Swift"/>
    <d v="2006-10-24T00:00:00"/>
    <n v="7017"/>
    <n v="116.95"/>
    <n v="9.7458333333333336"/>
    <n v="15"/>
    <s v="album"/>
    <s v="Album"/>
    <n v="332"/>
  </r>
  <r>
    <s v="59xyRqG06dGbTmmJFVFbyQ"/>
    <n v="3949"/>
    <s v="Dem Boyz"/>
    <n v="3"/>
    <n v="52"/>
    <n v="0.52"/>
    <b v="1"/>
    <n v="1"/>
    <x v="1395"/>
    <n v="5107"/>
    <n v="40"/>
    <n v="0.4"/>
    <n v="679564"/>
    <s v="southern hip hop, crunk"/>
    <s v="56SzsFOWRCqayvViYU63kk"/>
    <n v="5107"/>
    <s v="Boyz N Da Hood"/>
    <d v="2005-06-21T00:00:00"/>
    <n v="7507"/>
    <n v="125.11666666666666"/>
    <n v="10.426388888888889"/>
    <n v="16"/>
    <s v="album"/>
    <s v="Album"/>
    <n v="428"/>
  </r>
  <r>
    <s v="1u3nu8fNWFua6mQjw4ReEt"/>
    <n v="1629"/>
    <s v="Battle of the Heroes"/>
    <n v="3"/>
    <n v="52"/>
    <n v="0.52"/>
    <b v="0"/>
    <n v="0"/>
    <x v="1032"/>
    <n v="3400"/>
    <n v="70"/>
    <n v="0.7"/>
    <n v="1605379"/>
    <s v="soundtrack"/>
    <s v="6zhlos3HFJrWni7rjqxacg"/>
    <n v="5108"/>
    <s v="Star Wars: Revenge of the Sith (Original Motion Picture Soundtrack)"/>
    <d v="2005-05-03T00:00:00"/>
    <n v="7556"/>
    <n v="125.93333333333334"/>
    <n v="10.494444444444445"/>
    <n v="15"/>
    <s v="album"/>
    <s v="Album"/>
    <n v="371"/>
  </r>
  <r>
    <s v="2TL9ng664CxAiRs37Hfa2Z"/>
    <n v="3643"/>
    <s v="1001 Arabian Nights"/>
    <n v="2"/>
    <n v="52"/>
    <n v="0.52"/>
    <b v="0"/>
    <n v="0"/>
    <x v="1396"/>
    <n v="5109"/>
    <n v="39"/>
    <n v="0.39"/>
    <n v="22403"/>
    <s v="N/A"/>
    <s v="3fuyXU6qRuSyC8yK3cMu83"/>
    <n v="5109"/>
    <s v="The World Of CH!PZ (Deluxe version)"/>
    <d v="2005-03-18T00:00:00"/>
    <n v="7602"/>
    <n v="126.7"/>
    <n v="10.558333333333334"/>
    <n v="15"/>
    <s v="album"/>
    <s v="Album"/>
    <n v="311"/>
  </r>
  <r>
    <s v="4Vn7TykT27PIygBiZjTR2s"/>
    <n v="7640"/>
    <s v="Hotel California - 2013 Remaster"/>
    <n v="17"/>
    <n v="52"/>
    <n v="0.52"/>
    <b v="0"/>
    <n v="0"/>
    <x v="1397"/>
    <n v="5110"/>
    <n v="75"/>
    <n v="0.75"/>
    <n v="12152190"/>
    <s v="classic rock, yacht rock, soft rock"/>
    <s v="5J0VCIp4TTsZBKOqWdbBSa"/>
    <n v="5110"/>
    <s v="The Very Best of the Eagles (2013 Remaster)"/>
    <d v="2003-10-21T00:00:00"/>
    <n v="8116"/>
    <n v="135.26666666666668"/>
    <n v="11.272222222222224"/>
    <n v="33"/>
    <s v="compilation"/>
    <s v="Compilation"/>
    <n v="652"/>
  </r>
  <r>
    <s v="27aOrdzMTju0fdYJTCNDXd"/>
    <n v="642"/>
    <s v="Barbossa Is Hungry"/>
    <n v="7"/>
    <n v="52"/>
    <n v="0.52"/>
    <b v="0"/>
    <n v="0"/>
    <x v="1004"/>
    <n v="3237"/>
    <n v="62"/>
    <n v="0.62"/>
    <n v="143444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41"/>
  </r>
  <r>
    <s v="5kKloaKFvAuDNFi8m52hxy"/>
    <n v="1406"/>
    <s v="NARUTO Main Theme"/>
    <n v="20"/>
    <n v="52"/>
    <n v="0.52"/>
    <b v="0"/>
    <n v="0"/>
    <x v="1355"/>
    <n v="4883"/>
    <n v="48"/>
    <n v="0.48"/>
    <n v="92008"/>
    <s v="anime"/>
    <s v="6NrJzDuBPZvp3ZRXnIqs1P"/>
    <n v="4883"/>
    <s v="NARUTO -ナルト-　オリジナルサウンドトラック"/>
    <d v="2003-03-19T00:00:00"/>
    <n v="8332"/>
    <n v="138.86666666666667"/>
    <n v="11.572222222222223"/>
    <n v="20"/>
    <s v="album"/>
    <s v="Album"/>
    <n v="444"/>
  </r>
  <r>
    <s v="0U6lmEhmRVptZAX7HrauqG"/>
    <m/>
    <s v="Main Title"/>
    <n v="1"/>
    <n v="52"/>
    <n v="0.52"/>
    <b v="0"/>
    <n v="0"/>
    <x v="1082"/>
    <n v="3617"/>
    <n v="66"/>
    <n v="0.66"/>
    <n v="490197"/>
    <s v="soundtrack"/>
    <s v="4B4Ii8d9SyuIiPDrmhcGGw"/>
    <n v="5113"/>
    <s v="Spider-Man (Original Motion Picture Score)"/>
    <d v="2002-05-02T00:00:00"/>
    <n v="8653"/>
    <n v="144.21666666666667"/>
    <n v="12.018055555555556"/>
    <n v="15"/>
    <s v="compilation"/>
    <s v="Compilation"/>
    <n v="349"/>
  </r>
  <r>
    <s v="6HYCOHzY2xR4W2dOokH3ed"/>
    <m/>
    <s v="The Bridge of Khazad Dum"/>
    <n v="13"/>
    <n v="52"/>
    <n v="0.52"/>
    <b v="0"/>
    <n v="0"/>
    <x v="1005"/>
    <n v="3238"/>
    <n v="66"/>
    <n v="0.66"/>
    <n v="499153"/>
    <s v="soundtrack"/>
    <s v="04rz93AqGy9JduzV3K81Dh"/>
    <n v="3238"/>
    <s v="The Lord of the Rings: The Fellowship of the Ring (Original Motion Picture Soundtrack)"/>
    <d v="2001-11-19T00:00:00"/>
    <n v="8817"/>
    <n v="146.94999999999999"/>
    <n v="12.245833333333332"/>
    <n v="18"/>
    <s v="compilation"/>
    <s v="Compilation"/>
    <n v="595"/>
  </r>
  <r>
    <s v="2uMm657euPoE7Vgaukuupl"/>
    <m/>
    <s v="Pagan Poetry"/>
    <n v="5"/>
    <n v="52"/>
    <n v="0.52"/>
    <b v="0"/>
    <n v="0"/>
    <x v="1398"/>
    <n v="5115"/>
    <n v="66"/>
    <n v="0.66"/>
    <n v="2451894"/>
    <s v="art pop, trip hop"/>
    <s v="7sScYIMy44GyOll7TpWcak"/>
    <n v="5115"/>
    <s v="Vespertine"/>
    <d v="2001-08-27T00:00:00"/>
    <n v="8901"/>
    <n v="148.35"/>
    <n v="12.362499999999999"/>
    <n v="12"/>
    <s v="album"/>
    <s v="Album"/>
    <n v="524"/>
  </r>
  <r>
    <s v="6RxsExIM2y163Iy1Qst36S"/>
    <m/>
    <s v="あの夏へ"/>
    <n v="1"/>
    <n v="52"/>
    <n v="0.52"/>
    <b v="0"/>
    <n v="0"/>
    <x v="887"/>
    <n v="2706"/>
    <n v="68"/>
    <n v="0.68"/>
    <n v="1487314"/>
    <s v="japanese classical, anime"/>
    <s v="3nok62UEPi0gHJsIrHbhMY"/>
    <n v="5116"/>
    <s v="千と千尋の神隠し サウンドトラック"/>
    <d v="2001-07-18T00:00:00"/>
    <n v="8941"/>
    <n v="149.01666666666668"/>
    <n v="12.418055555555556"/>
    <n v="21"/>
    <s v="album"/>
    <s v="Album"/>
    <n v="316"/>
  </r>
  <r>
    <s v="7fFCnttacpotkyhTOxKv14"/>
    <m/>
    <s v="Play"/>
    <n v="3"/>
    <n v="52"/>
    <n v="0.52"/>
    <b v="1"/>
    <n v="1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52"/>
  </r>
  <r>
    <s v="43o7PowhXdkjBlaGC6GIfg"/>
    <m/>
    <s v="On The Bound"/>
    <n v="1"/>
    <n v="52"/>
    <n v="0.52"/>
    <b v="0"/>
    <n v="0"/>
    <x v="963"/>
    <n v="3067"/>
    <n v="62"/>
    <n v="0.62"/>
    <n v="1800092"/>
    <s v="art pop"/>
    <s v="3o5EnVZNJXtfPV8tCoagjI"/>
    <n v="3067"/>
    <s v="When The Pawn..."/>
    <d v="1999-11-09T00:00:00"/>
    <n v="9558"/>
    <n v="159.30000000000001"/>
    <n v="13.275"/>
    <n v="10"/>
    <s v="album"/>
    <s v="Album"/>
    <n v="536"/>
  </r>
  <r>
    <s v="6Z1Q31m2SQt7uLfyqce6ot"/>
    <m/>
    <s v="To Brazil!"/>
    <n v="7"/>
    <n v="52"/>
    <n v="0.52"/>
    <b v="0"/>
    <n v="0"/>
    <x v="1399"/>
    <n v="5119"/>
    <n v="63"/>
    <n v="0.63"/>
    <n v="581061"/>
    <s v="eurodance, europop"/>
    <s v="2hy9sLDt7IVAvJRGVdzZnx"/>
    <n v="5119"/>
    <s v="The Party Album!"/>
    <d v="1999-06-04T00:00:00"/>
    <n v="9716"/>
    <n v="161.93333333333334"/>
    <n v="13.494444444444445"/>
    <n v="12"/>
    <s v="album"/>
    <s v="Album"/>
    <n v="312"/>
  </r>
  <r>
    <s v="5KA6S4auXremQLoBIsKprz"/>
    <m/>
    <s v="Bow Down"/>
    <n v="2"/>
    <n v="52"/>
    <n v="0.52"/>
    <b v="1"/>
    <n v="1"/>
    <x v="1071"/>
    <n v="3560"/>
    <n v="55"/>
    <n v="0.55000000000000004"/>
    <n v="1661470"/>
    <s v="west coast hip hop, g-funk, gangster rap, old school hip hop"/>
    <s v="3llZpeXGCVbJN51XZMhFYh"/>
    <n v="5120"/>
    <s v="Bow Down"/>
    <d v="1996-10-22T00:00:00"/>
    <n v="10671"/>
    <n v="177.85"/>
    <n v="14.820833333333333"/>
    <n v="13"/>
    <s v="album"/>
    <s v="Album"/>
    <n v="344"/>
  </r>
  <r>
    <s v="0snDRsjNRMJhm7SVja8l6J"/>
    <m/>
    <s v="MC's Act Like They Don't Know"/>
    <n v="3"/>
    <n v="52"/>
    <n v="0.52"/>
    <b v="1"/>
    <n v="1"/>
    <x v="1113"/>
    <n v="3765"/>
    <n v="51"/>
    <n v="0.51"/>
    <n v="732543"/>
    <s v="east coast hip hop, old school hip hop, hip hop, hardcore hip hop"/>
    <s v="17C90B1H8gxYa664SSVM9x"/>
    <n v="5121"/>
    <s v="KRS-One"/>
    <d v="1995-10-10T00:00:00"/>
    <n v="11049"/>
    <n v="184.15"/>
    <n v="15.345833333333333"/>
    <n v="14"/>
    <s v="album"/>
    <s v="Album"/>
    <n v="493"/>
  </r>
  <r>
    <s v="0YYLatZXRuNdjgu1Hduwry"/>
    <m/>
    <s v="Pain"/>
    <n v="19"/>
    <n v="52"/>
    <n v="0.52"/>
    <b v="1"/>
    <n v="1"/>
    <x v="314"/>
    <n v="705"/>
    <n v="78"/>
    <n v="0.78"/>
    <n v="22549768"/>
    <s v="old school hip hop, gangster rap, west coast hip hop, g-funk, hip hop"/>
    <s v="2mk5XOGtfuxx7ZqqjkwYVD"/>
    <n v="5122"/>
    <s v="Above The Rim (Original Motion Picture Soundtrack) [Deluxe Edition]"/>
    <d v="1994-03-22T00:00:00"/>
    <n v="11616"/>
    <n v="193.6"/>
    <n v="16.133333333333333"/>
    <n v="21"/>
    <s v="compilation"/>
    <s v="Compilation"/>
    <n v="457"/>
  </r>
  <r>
    <s v="3CbAW3GjkBKfErt4LLbSzr"/>
    <m/>
    <s v="Stop Whispering"/>
    <n v="4"/>
    <n v="52"/>
    <n v="0.52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542"/>
  </r>
  <r>
    <s v="6w6I3AFRv7tQMmUTgAghUB"/>
    <m/>
    <s v="Just Another Day"/>
    <n v="1"/>
    <n v="52"/>
    <n v="0.52"/>
    <b v="0"/>
    <n v="0"/>
    <x v="1400"/>
    <n v="5124"/>
    <n v="56"/>
    <n v="0.56000000000000005"/>
    <n v="526122"/>
    <s v="new wave"/>
    <s v="44Q1H1q6nSnUnjjGPoxAJb"/>
    <n v="5124"/>
    <s v="Dead Man's Party"/>
    <d v="1985-01-01T00:00:00"/>
    <n v="14983"/>
    <n v="249.71666666666667"/>
    <n v="20.809722222222224"/>
    <n v="9"/>
    <s v="album"/>
    <s v="Album"/>
    <n v="52"/>
  </r>
  <r>
    <s v="2w5lNPWb8vsCYiwPPGxL4W"/>
    <m/>
    <s v="Trinity: titoli"/>
    <n v="1"/>
    <n v="52"/>
    <n v="0.52"/>
    <b v="0"/>
    <n v="0"/>
    <x v="1401"/>
    <n v="5125"/>
    <n v="38"/>
    <n v="0.38"/>
    <n v="12527"/>
    <s v="N/A"/>
    <s v="2THKJmxbeRwRABdItbWEdu"/>
    <n v="5125"/>
    <s v="Lo chiamavano Trinità... (Original Motion Picture Soundtrack)"/>
    <d v="1971-06-30T00:00:00"/>
    <n v="19917"/>
    <n v="331.95"/>
    <n v="27.662499999999998"/>
    <n v="13"/>
    <s v="album"/>
    <s v="Album"/>
    <n v="308"/>
  </r>
  <r>
    <s v="6m4HWTYMRSJkaUuvXTaNmE"/>
    <m/>
    <s v="The Ecstasy of Gold - L'Estasi Dell'oro"/>
    <n v="20"/>
    <n v="52"/>
    <n v="0.52"/>
    <b v="0"/>
    <n v="0"/>
    <x v="1116"/>
    <n v="3773"/>
    <n v="65"/>
    <n v="0.65"/>
    <n v="1324548"/>
    <s v="soundtrack"/>
    <s v="1pDYxCrFTy971V4zaN5Anq"/>
    <n v="5126"/>
    <s v="The Good, The Bad and The Ugly (Original Motion Picture Soundtrack) [Remastered Edition]"/>
    <d v="1966-06-30T00:00:00"/>
    <n v="21743"/>
    <n v="362.38333333333333"/>
    <n v="30.198611111111109"/>
    <n v="21"/>
    <s v="album"/>
    <s v="Album"/>
    <n v="338"/>
  </r>
  <r>
    <s v="6gRNWnK8b8BVfzrF65HGcf"/>
    <n v="6111"/>
    <s v="PSYCHWARD (with WesGhost ft. Project Pat)"/>
    <n v="1"/>
    <n v="51"/>
    <n v="0.51"/>
    <b v="1"/>
    <n v="1"/>
    <x v="204"/>
    <n v="417"/>
    <n v="77"/>
    <n v="0.77"/>
    <n v="2812337"/>
    <s v="moombahton"/>
    <s v="5oq9z5XNldcl7wTiEamVvo"/>
    <n v="5127"/>
    <s v="PSYCHWARD"/>
    <d v="2025-10-17T00:00:00"/>
    <n v="84"/>
    <n v="1.4"/>
    <n v="0.11666666666666665"/>
    <n v="4"/>
    <s v="single"/>
    <s v="Single"/>
    <n v="288"/>
  </r>
  <r>
    <s v="4J1B7f8dgMWAcAHEm6Mvi8"/>
    <n v="5994"/>
    <s v="Chasing the Day"/>
    <n v="1"/>
    <n v="51"/>
    <n v="0.51"/>
    <b v="0"/>
    <n v="0"/>
    <x v="1402"/>
    <n v="5128"/>
    <n v="32"/>
    <n v="0.32"/>
    <n v="37"/>
    <s v="N/A"/>
    <s v="1YpdA0q2CSLfAbPo24jED8"/>
    <n v="5128"/>
    <s v="Chasing the Day"/>
    <d v="2025-10-09T00:00:00"/>
    <n v="92"/>
    <n v="1.5333333333333334"/>
    <n v="0.1277777777777778"/>
    <n v="1"/>
    <s v="single"/>
    <s v="Single"/>
    <n v="263"/>
  </r>
  <r>
    <s v="7rBDz6W2lURrbQihF0xFIL"/>
    <n v="5239"/>
    <s v="Mama Afrikya (feat. Seyi Vibez)"/>
    <n v="8"/>
    <n v="51"/>
    <n v="0.51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82"/>
  </r>
  <r>
    <s v="42sQoFE6NB2odEbTGP1vvU"/>
    <n v="6538"/>
    <s v="makan fi albak"/>
    <n v="8"/>
    <n v="51"/>
    <n v="0.51"/>
    <b v="0"/>
    <n v="0"/>
    <x v="1403"/>
    <n v="5130"/>
    <n v="61"/>
    <n v="0.61"/>
    <n v="265066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83"/>
  </r>
  <r>
    <s v="4Sh8H0ONFKZRjPwJyrSFzG"/>
    <n v="595"/>
    <s v="shaklekmagnona"/>
    <n v="5"/>
    <n v="51"/>
    <n v="0.51"/>
    <b v="0"/>
    <n v="0"/>
    <x v="1403"/>
    <n v="5130"/>
    <n v="61"/>
    <n v="0.61"/>
    <n v="2652612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48"/>
  </r>
  <r>
    <s v="1Sp1w7Pcc5dbODq4CCvUTb"/>
    <n v="3621"/>
    <s v="What Hurts The Most"/>
    <n v="7"/>
    <n v="51"/>
    <n v="0.51"/>
    <b v="0"/>
    <n v="0"/>
    <x v="1293"/>
    <n v="4637"/>
    <n v="49"/>
    <n v="0.49"/>
    <n v="1874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46"/>
  </r>
  <r>
    <s v="0uHD7UrwxsqPmtG25USTa6"/>
    <n v="8503"/>
    <s v="let me fall"/>
    <n v="1"/>
    <n v="51"/>
    <n v="0.51"/>
    <b v="1"/>
    <n v="1"/>
    <x v="943"/>
    <n v="2945"/>
    <n v="59"/>
    <n v="0.59"/>
    <n v="130298"/>
    <s v="dark r&amp;b"/>
    <s v="0N72oUsBU8zKbE5E8VMv2c"/>
    <n v="5133"/>
    <s v="let me fall"/>
    <d v="2025-01-29T00:00:00"/>
    <n v="345"/>
    <n v="5.75"/>
    <n v="0.47916666666666669"/>
    <n v="3"/>
    <s v="single"/>
    <s v="Single"/>
    <n v="268"/>
  </r>
  <r>
    <s v="0wOdcEgqadzlYgBGunlHMV"/>
    <n v="2379"/>
    <s v="Forever Young"/>
    <n v="1"/>
    <n v="51"/>
    <n v="0.51"/>
    <b v="0"/>
    <n v="0"/>
    <x v="333"/>
    <n v="761"/>
    <n v="78"/>
    <n v="0.78"/>
    <n v="41271918"/>
    <s v="N/A"/>
    <s v="7xBAA2rjqdxZtJbi8FfdAn"/>
    <n v="5134"/>
    <s v="Forever Young"/>
    <d v="2025-01-17T00:00:00"/>
    <n v="357"/>
    <n v="5.95"/>
    <n v="0.49583333333333335"/>
    <n v="2"/>
    <s v="single"/>
    <s v="Single"/>
    <n v="296"/>
  </r>
  <r>
    <s v="53BpTC3cYgRfUVxqbNVb8w"/>
    <n v="7510"/>
    <s v="Rip"/>
    <n v="1"/>
    <n v="51"/>
    <n v="0.51"/>
    <b v="0"/>
    <n v="0"/>
    <x v="1359"/>
    <n v="4909"/>
    <n v="47"/>
    <n v="0.47"/>
    <n v="1186"/>
    <s v="N/A"/>
    <s v="1Ztkwr612EUcviWuWnlWcE"/>
    <n v="5135"/>
    <s v="Rip"/>
    <d v="2024-08-08T00:00:00"/>
    <n v="519"/>
    <n v="8.65"/>
    <n v="0.72083333333333333"/>
    <n v="1"/>
    <s v="single"/>
    <s v="Single"/>
    <n v="209"/>
  </r>
  <r>
    <s v="3VU5hcDFXuX8aDwfn7GDeY"/>
    <n v="5107"/>
    <s v="Spin (feat. Victoria Monét)"/>
    <n v="13"/>
    <n v="51"/>
    <n v="0.51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312"/>
  </r>
  <r>
    <s v="79P25hZ9wYUnyJXWunchVc"/>
    <n v="652"/>
    <s v="FEEL - sped up"/>
    <n v="2"/>
    <n v="51"/>
    <n v="0.51"/>
    <b v="0"/>
    <n v="0"/>
    <x v="976"/>
    <n v="3104"/>
    <n v="53"/>
    <n v="0.53"/>
    <n v="19043"/>
    <s v="dark r&amp;b"/>
    <s v="2egTYiBYVGRRHOyaXwrYJ5"/>
    <n v="3104"/>
    <s v="FEEL"/>
    <d v="2024-05-24T00:00:00"/>
    <n v="595"/>
    <n v="9.9166666666666661"/>
    <n v="0.82638888888888884"/>
    <n v="2"/>
    <s v="single"/>
    <s v="Single"/>
    <n v="302"/>
  </r>
  <r>
    <s v="0WbzKaO91ulIuqn3WNbEiT"/>
    <n v="748"/>
    <s v="TIMEZONE"/>
    <n v="8"/>
    <n v="51"/>
    <n v="0.51"/>
    <b v="1"/>
    <n v="1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299"/>
  </r>
  <r>
    <s v="6k01DY0P3ztcD75wSYWUsk"/>
    <n v="945"/>
    <s v="GASOLINE"/>
    <n v="11"/>
    <n v="51"/>
    <n v="0.51"/>
    <b v="0"/>
    <n v="0"/>
    <x v="130"/>
    <n v="249"/>
    <n v="76"/>
    <n v="0.76"/>
    <n v="10637574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68"/>
  </r>
  <r>
    <s v="5FjRyRqZlgrM4tfzVhIKGA"/>
    <n v="1903"/>
    <s v="GOSSIP (feat. Tom Morello)"/>
    <n v="7"/>
    <n v="51"/>
    <n v="0.51"/>
    <b v="1"/>
    <n v="1"/>
    <x v="130"/>
    <n v="249"/>
    <n v="76"/>
    <n v="0.76"/>
    <n v="106361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28"/>
  </r>
  <r>
    <s v="1kBxioGjH3oHJyihNfaP3r"/>
    <n v="3208"/>
    <s v="Around The World (La La La La)"/>
    <n v="1"/>
    <n v="51"/>
    <n v="0.51"/>
    <b v="0"/>
    <n v="0"/>
    <x v="1381"/>
    <n v="5033"/>
    <n v="56"/>
    <n v="0.56000000000000005"/>
    <n v="18834"/>
    <s v="N/A"/>
    <s v="4GOZlPiKMRmt1Ld6Fb7lMd"/>
    <n v="5141"/>
    <s v="Around The World (La La La La)"/>
    <d v="2023-09-10T00:00:00"/>
    <n v="852"/>
    <n v="14.2"/>
    <n v="1.1833333333333333"/>
    <n v="2"/>
    <s v="single"/>
    <s v="Single"/>
    <n v="188"/>
  </r>
  <r>
    <s v="1ZJwhLQLt2quexYKP2Q3gk"/>
    <n v="8012"/>
    <s v="Flowers (Demo)"/>
    <n v="14"/>
    <n v="51"/>
    <n v="0.51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51"/>
  </r>
  <r>
    <s v="5oJw81e2Tzr2rC0lHXnDPb"/>
    <n v="6859"/>
    <s v="Speedometer"/>
    <n v="10"/>
    <n v="51"/>
    <n v="0.51"/>
    <b v="0"/>
    <n v="0"/>
    <x v="93"/>
    <n v="175"/>
    <n v="86"/>
    <n v="0.86"/>
    <n v="47720209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7"/>
  </r>
  <r>
    <s v="6wOmmoM5nyS6mOyzo9wDjC"/>
    <n v="823"/>
    <s v="Buyer Beware"/>
    <n v="14"/>
    <n v="51"/>
    <n v="0.51"/>
    <b v="1"/>
    <n v="1"/>
    <x v="93"/>
    <n v="175"/>
    <n v="86"/>
    <n v="0.86"/>
    <n v="47720209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289"/>
  </r>
  <r>
    <s v="5KtDo0LvaAVjRXrIFrYgUF"/>
    <n v="4244"/>
    <s v="Monsoon (feat. Tokio Hotel)"/>
    <n v="1"/>
    <n v="51"/>
    <n v="0.51"/>
    <b v="0"/>
    <n v="0"/>
    <x v="1258"/>
    <n v="4503"/>
    <n v="60"/>
    <n v="0.6"/>
    <n v="220555"/>
    <s v="slap house"/>
    <s v="1vDHV4XiihKINCQhWX04O6"/>
    <n v="5145"/>
    <s v="Monsoon (feat. Tokio Hotel)"/>
    <d v="2023-07-21T00:00:00"/>
    <n v="903"/>
    <n v="15.05"/>
    <n v="1.2541666666666667"/>
    <n v="1"/>
    <s v="single"/>
    <s v="Single"/>
    <n v="272"/>
  </r>
  <r>
    <s v="7kXbkpu6QzRdSl15PzjJx3"/>
    <n v="6866"/>
    <s v="Silence"/>
    <n v="1"/>
    <n v="51"/>
    <n v="0.51"/>
    <b v="0"/>
    <n v="0"/>
    <x v="1381"/>
    <n v="5033"/>
    <n v="56"/>
    <n v="0.56000000000000005"/>
    <n v="18834"/>
    <s v="N/A"/>
    <s v="28VqRVTfC8uUDvznujudi0"/>
    <n v="5146"/>
    <s v="Silence"/>
    <d v="2023-05-29T00:00:00"/>
    <n v="956"/>
    <n v="15.933333333333334"/>
    <n v="1.3277777777777777"/>
    <n v="1"/>
    <s v="single"/>
    <s v="Single"/>
    <n v="167"/>
  </r>
  <r>
    <s v="1rZsn9K890Goymfl7YIdgY"/>
    <n v="2831"/>
    <s v="Mermaids"/>
    <n v="14"/>
    <n v="51"/>
    <n v="0.51"/>
    <b v="1"/>
    <n v="1"/>
    <x v="304"/>
    <n v="691"/>
    <n v="77"/>
    <n v="0.77"/>
    <n v="7220459"/>
    <s v="baroque pop"/>
    <s v="6a15PoOmOueHCdogzhHRbh"/>
    <n v="5147"/>
    <s v="Dance Fever (Complete Edition)"/>
    <d v="2023-04-21T00:00:00"/>
    <n v="994"/>
    <n v="16.566666666666666"/>
    <n v="1.3805555555555555"/>
    <n v="18"/>
    <s v="album"/>
    <s v="Album"/>
    <n v="458"/>
  </r>
  <r>
    <s v="1khwSRuqim7TyvlCD7WDyy"/>
    <n v="1820"/>
    <s v="MARK CHAPMAN"/>
    <n v="12"/>
    <n v="51"/>
    <n v="0.51"/>
    <b v="0"/>
    <n v="0"/>
    <x v="130"/>
    <n v="249"/>
    <n v="76"/>
    <n v="0.76"/>
    <n v="10637574"/>
    <s v="N/A"/>
    <s v="2KUaR4K36tSliwAoUA1gcs"/>
    <n v="1528"/>
    <s v="RUSH!"/>
    <d v="2023-01-20T00:00:00"/>
    <n v="1085"/>
    <n v="18.083333333333332"/>
    <n v="1.5069444444444444"/>
    <n v="17"/>
    <s v="album"/>
    <s v="Album"/>
    <n v="366"/>
  </r>
  <r>
    <s v="6zc1W5CuZER3AbTvRCfLoa"/>
    <n v="7993"/>
    <s v="Insane"/>
    <n v="7"/>
    <n v="51"/>
    <n v="0.51"/>
    <b v="1"/>
    <n v="1"/>
    <x v="93"/>
    <n v="175"/>
    <n v="85"/>
    <n v="0.85"/>
    <n v="47716988"/>
    <s v="pop, hip hop, country"/>
    <s v="50MzJhO0pMjTsfpeOmZ1so"/>
    <n v="5149"/>
    <s v="Twelve Carat Toothache (Deluxe)"/>
    <d v="2022-06-07T00:00:00"/>
    <n v="1312"/>
    <n v="21.866666666666667"/>
    <n v="1.8222222222222222"/>
    <n v="16"/>
    <s v="album"/>
    <s v="Album"/>
    <n v="282"/>
  </r>
  <r>
    <s v="0Sn0hAaE5yQxyduDZuqWoY"/>
    <n v="4777"/>
    <s v="Your Guilty Pleasure"/>
    <n v="8"/>
    <n v="51"/>
    <n v="0.51"/>
    <b v="1"/>
    <n v="1"/>
    <x v="1404"/>
    <n v="5150"/>
    <n v="45"/>
    <n v="0.45"/>
    <n v="77523"/>
    <s v="dark r&amp;b"/>
    <s v="3Wicqw4vojPJ7Um7DaK9Qi"/>
    <n v="5150"/>
    <s v="Vanity"/>
    <d v="2022-05-13T00:00:00"/>
    <n v="1337"/>
    <n v="22.283333333333335"/>
    <n v="1.8569444444444445"/>
    <n v="8"/>
    <s v="album"/>
    <s v="Album"/>
    <n v="29"/>
  </r>
  <r>
    <s v="0xbjgV88co01Kw4PmuBdQU"/>
    <n v="8441"/>
    <s v="We Can Talk Baby"/>
    <n v="1"/>
    <n v="51"/>
    <n v="0.51"/>
    <b v="0"/>
    <n v="0"/>
    <x v="975"/>
    <n v="3099"/>
    <n v="61"/>
    <n v="0.61"/>
    <n v="26095"/>
    <s v="N/A"/>
    <s v="5pnjNZGtnD1q9fXgUnUREM"/>
    <n v="5151"/>
    <s v="We Can Talk Baby"/>
    <d v="2022-05-06T00:00:00"/>
    <n v="1344"/>
    <n v="22.4"/>
    <n v="1.8666666666666665"/>
    <n v="1"/>
    <s v="single"/>
    <s v="Single"/>
    <n v="306"/>
  </r>
  <r>
    <s v="3TW9Gg4sl2K3Xa9ETyJxhF"/>
    <n v="2287"/>
    <s v="Can't Stop"/>
    <n v="1"/>
    <n v="51"/>
    <n v="0.51"/>
    <b v="0"/>
    <n v="0"/>
    <x v="1405"/>
    <n v="5152"/>
    <n v="33"/>
    <n v="0.33"/>
    <n v="6562"/>
    <s v="drum and bass"/>
    <s v="4GHDragU7VWJ7FWMW63EgQ"/>
    <n v="5152"/>
    <s v="Can't Stop"/>
    <d v="2022-03-04T00:00:00"/>
    <n v="1407"/>
    <n v="23.45"/>
    <n v="1.9541666666666666"/>
    <n v="1"/>
    <s v="single"/>
    <s v="Single"/>
    <n v="354"/>
  </r>
  <r>
    <s v="5zuYZxEWupGzIwlRY6KnNB"/>
    <n v="2626"/>
    <s v="True Love"/>
    <n v="1"/>
    <n v="51"/>
    <n v="0.51"/>
    <b v="0"/>
    <n v="0"/>
    <x v="975"/>
    <n v="3099"/>
    <n v="61"/>
    <n v="0.61"/>
    <n v="26095"/>
    <s v="N/A"/>
    <s v="3wgC0MRKuYvaq61TdIpc11"/>
    <n v="5153"/>
    <s v="True Love"/>
    <d v="2022-01-13T00:00:00"/>
    <n v="1457"/>
    <n v="24.283333333333335"/>
    <n v="2.0236111111111112"/>
    <n v="1"/>
    <s v="single"/>
    <s v="Single"/>
    <n v="276"/>
  </r>
  <r>
    <s v="2p1J64qv855SGsv3pBlsnP"/>
    <n v="4792"/>
    <s v="the last beautiful thing I saw is the thing that blinded me"/>
    <n v="1"/>
    <n v="51"/>
    <n v="0.51"/>
    <b v="0"/>
    <n v="0"/>
    <x v="727"/>
    <n v="2042"/>
    <n v="66"/>
    <n v="0.66"/>
    <n v="786453"/>
    <s v="N/A"/>
    <s v="5fd9MZCAgFrU3CdhMRpaZB"/>
    <n v="5154"/>
    <s v="the last beautiful thing I saw is the thing that blinded me"/>
    <d v="2021-10-19T00:00:00"/>
    <n v="1543"/>
    <n v="25.716666666666665"/>
    <n v="2.1430555555555553"/>
    <n v="1"/>
    <s v="single"/>
    <s v="Single"/>
    <n v="341"/>
  </r>
  <r>
    <s v="4PGBgDZAcUpAapDtfdX5Np"/>
    <n v="7577"/>
    <s v="Nothing Else Matters - Jungle Cruise Version Part 1"/>
    <n v="2"/>
    <n v="51"/>
    <n v="0.51"/>
    <b v="0"/>
    <n v="0"/>
    <x v="1406"/>
    <n v="5155"/>
    <n v="62"/>
    <n v="0.62"/>
    <n v="412886"/>
    <s v="soundtrack"/>
    <s v="0QVHqbXNWF56DkR6gv1jgq"/>
    <n v="5155"/>
    <s v="Jungle Cruise (Original Motion Picture Soundtrack)"/>
    <d v="2021-07-30T00:00:00"/>
    <n v="1624"/>
    <n v="27.066666666666666"/>
    <n v="2.2555555555555555"/>
    <n v="27"/>
    <s v="album"/>
    <s v="Album"/>
    <n v="144"/>
  </r>
  <r>
    <s v="0nZkXIhuH183AKwF1LAZUy"/>
    <n v="3477"/>
    <s v="The Best Part - From High School Musical: The Musical: The Series (Season 2)&quot;&quot;"/>
    <n v="1"/>
    <n v="51"/>
    <n v="0.51"/>
    <b v="0"/>
    <n v="0"/>
    <x v="70"/>
    <n v="127"/>
    <n v="85"/>
    <n v="0.85"/>
    <n v="49083617"/>
    <s v="pop rock, alternative pop, pop punk"/>
    <s v="2QvIqoT72oNaNuIrWR3FjC"/>
    <n v="5156"/>
    <s v="The Best Part [From High School Musical: The Musical: The Series (Season 2)&quot;]&quot;"/>
    <d v="2021-05-28T00:00:00"/>
    <n v="1687"/>
    <n v="28.116666666666667"/>
    <n v="2.3430555555555554"/>
    <n v="1"/>
    <s v="single"/>
    <s v="Single"/>
    <n v="178"/>
  </r>
  <r>
    <s v="37NfmgIw3hLatdtt7c8PNm"/>
    <n v="2791"/>
    <s v="Love Me Harder"/>
    <n v="14"/>
    <n v="51"/>
    <n v="0.51"/>
    <b v="0"/>
    <n v="0"/>
    <x v="99"/>
    <n v="189"/>
    <n v="90"/>
    <n v="0.9"/>
    <n v="107389514"/>
    <s v="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93"/>
  </r>
  <r>
    <s v="463Zbb2V5mG4mFflg2RS41"/>
    <n v="5455"/>
    <s v="Can't Feel My Face"/>
    <n v="4"/>
    <n v="51"/>
    <n v="0.51"/>
    <b v="0"/>
    <n v="0"/>
    <x v="17"/>
    <n v="35"/>
    <n v="94"/>
    <n v="0.94"/>
    <n v="113039308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55"/>
  </r>
  <r>
    <s v="38JOdzBE9kPj5UhKtqIIqQ"/>
    <n v="6664"/>
    <s v="Starboy"/>
    <n v="6"/>
    <n v="51"/>
    <n v="0.51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84"/>
  </r>
  <r>
    <s v="0M11MdOLbUyEVJkK20JhBz"/>
    <n v="5977"/>
    <s v="Best I Ever Had"/>
    <n v="2"/>
    <n v="51"/>
    <n v="0.51"/>
    <b v="0"/>
    <n v="0"/>
    <x v="1407"/>
    <n v="5160"/>
    <n v="53"/>
    <n v="0.53"/>
    <n v="126719"/>
    <s v="N/A"/>
    <s v="61ZQJ6dJ18bfyTmj0A33uG"/>
    <n v="5160"/>
    <s v="PETROL BLOOM"/>
    <d v="2020-12-03T00:00:00"/>
    <n v="1863"/>
    <n v="31.05"/>
    <n v="2.5874999999999999"/>
    <n v="5"/>
    <s v="single"/>
    <s v="Single"/>
    <n v="405"/>
  </r>
  <r>
    <s v="2LseyBkPJv7r7wCt2yMEgX"/>
    <n v="5218"/>
    <s v="High"/>
    <n v="8"/>
    <n v="51"/>
    <n v="0.51"/>
    <b v="0"/>
    <n v="0"/>
    <x v="123"/>
    <n v="234"/>
    <n v="81"/>
    <n v="0.81"/>
    <n v="26564677"/>
    <s v="country pop, rock, hip hop, experimental"/>
    <s v="5BRhg6NSEZOj0BR6Iz56fR"/>
    <n v="512"/>
    <s v="Plastic Hearts"/>
    <d v="2020-11-27T00:00:00"/>
    <n v="1869"/>
    <n v="31.15"/>
    <n v="2.5958333333333332"/>
    <n v="15"/>
    <s v="album"/>
    <s v="Album"/>
    <n v="327"/>
  </r>
  <r>
    <s v="6mqyTq948oap5AkyTsd6XF"/>
    <n v="6210"/>
    <s v="the lakes - the long pond studio sessions"/>
    <n v="17"/>
    <n v="51"/>
    <n v="0.51"/>
    <b v="0"/>
    <n v="0"/>
    <x v="1"/>
    <n v="2"/>
    <n v="100"/>
    <n v="1"/>
    <n v="145443567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332"/>
  </r>
  <r>
    <s v="2ChOMSamIbDfZ4lA9yAiRA"/>
    <n v="2755"/>
    <s v="Outerspace"/>
    <n v="1"/>
    <n v="51"/>
    <n v="0.51"/>
    <b v="0"/>
    <n v="0"/>
    <x v="1408"/>
    <n v="5163"/>
    <n v="58"/>
    <n v="0.57999999999999996"/>
    <n v="210955"/>
    <s v="hard techno"/>
    <s v="7bsOI4rnJwXDog3k81sfmQ"/>
    <n v="5163"/>
    <s v="Outerspace"/>
    <d v="2020-10-16T00:00:00"/>
    <n v="1911"/>
    <n v="31.85"/>
    <n v="2.6541666666666668"/>
    <n v="1"/>
    <s v="single"/>
    <s v="Single"/>
    <n v="29"/>
  </r>
  <r>
    <s v="2IHLaN6wwYKQ3S24NsQqpA"/>
    <n v="7070"/>
    <s v="I Love Me"/>
    <n v="1"/>
    <n v="51"/>
    <n v="0.51"/>
    <b v="1"/>
    <n v="1"/>
    <x v="301"/>
    <n v="683"/>
    <n v="77"/>
    <n v="0.77"/>
    <n v="27288825"/>
    <s v="N/A"/>
    <s v="3VKVZ7PvA64NtVJChPGDaH"/>
    <n v="5164"/>
    <s v="I Love Me"/>
    <d v="2020-03-06T00:00:00"/>
    <n v="2135"/>
    <n v="35.583333333333336"/>
    <n v="2.9652777777777781"/>
    <n v="1"/>
    <s v="single"/>
    <s v="Single"/>
    <n v="339"/>
  </r>
  <r>
    <s v="6lkIxqlCsnY3EW6ZobZbXi"/>
    <n v="2131"/>
    <s v="Drugs (feat. Two Feet)"/>
    <n v="1"/>
    <n v="51"/>
    <n v="0.51"/>
    <b v="0"/>
    <n v="0"/>
    <x v="1409"/>
    <n v="5165"/>
    <n v="53"/>
    <n v="0.53"/>
    <n v="400624"/>
    <s v="N/A"/>
    <s v="4zSzVopSMLbhqAbvwkuM1u"/>
    <n v="5165"/>
    <s v="Drugs (feat. Two Feet)"/>
    <d v="2020-02-28T00:00:00"/>
    <n v="2142"/>
    <n v="35.700000000000003"/>
    <n v="2.9750000000000001"/>
    <n v="1"/>
    <s v="single"/>
    <s v="Single"/>
    <n v="259"/>
  </r>
  <r>
    <s v="2JAE25n5JDyb3rp2ti0ql8"/>
    <n v="7689"/>
    <s v="Start of Something New - Nini Version"/>
    <n v="2"/>
    <n v="51"/>
    <n v="0.51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168"/>
  </r>
  <r>
    <s v="4xui9WfNYFy7DKZfFBzSQA"/>
    <n v="3926"/>
    <s v="Laurie and Jo on the Hill - from Little Women&quot; Soundtrack&quot;"/>
    <n v="16"/>
    <n v="51"/>
    <n v="0.51"/>
    <b v="0"/>
    <n v="0"/>
    <x v="1241"/>
    <n v="4420"/>
    <n v="62"/>
    <n v="0.62"/>
    <n v="344387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102"/>
  </r>
  <r>
    <s v="4WiqPbWvLbv317E8fB4SJC"/>
    <n v="2446"/>
    <s v="Bathroom Dance"/>
    <n v="13"/>
    <n v="51"/>
    <n v="0.51"/>
    <b v="0"/>
    <n v="0"/>
    <x v="1410"/>
    <n v="5168"/>
    <n v="46"/>
    <n v="0.46"/>
    <n v="153065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213"/>
  </r>
  <r>
    <s v="6wMkJ6KmhuN1oe1Kvtz7PN"/>
    <n v="3502"/>
    <s v="Mountain Hymn"/>
    <n v="8"/>
    <n v="51"/>
    <n v="0.51"/>
    <b v="0"/>
    <n v="0"/>
    <x v="1343"/>
    <n v="4823"/>
    <n v="47"/>
    <n v="0.47"/>
    <n v="173413"/>
    <s v="folk, americana, southern gothic, bluegrass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98"/>
  </r>
  <r>
    <s v="5WZ4qFbz1x2vELPg8S7vza"/>
    <n v="7677"/>
    <s v="FLOOR 13"/>
    <n v="7"/>
    <n v="51"/>
    <n v="0.51"/>
    <b v="1"/>
    <n v="1"/>
    <x v="637"/>
    <n v="1714"/>
    <n v="78"/>
    <n v="0.78"/>
    <n v="564292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24"/>
  </r>
  <r>
    <s v="06wMMYvmlT9pgJgIctB46Q"/>
    <n v="7171"/>
    <s v="So Free"/>
    <n v="2"/>
    <n v="51"/>
    <n v="0.51"/>
    <b v="0"/>
    <n v="0"/>
    <x v="1411"/>
    <n v="5171"/>
    <n v="50"/>
    <n v="0.5"/>
    <n v="143740"/>
    <s v="N/A"/>
    <s v="5TDehxSjzWraYDIzAjtxi6"/>
    <n v="5171"/>
    <s v="In The Real World"/>
    <d v="2019-06-21T00:00:00"/>
    <n v="2394"/>
    <n v="39.9"/>
    <n v="3.3249999999999997"/>
    <n v="10"/>
    <s v="album"/>
    <s v="Album"/>
    <n v="42"/>
  </r>
  <r>
    <s v="6UVZo6UKUZC1J2KPP3IIwQ"/>
    <n v="350"/>
    <s v="yes &amp; no"/>
    <n v="1"/>
    <n v="51"/>
    <n v="0.51"/>
    <b v="1"/>
    <n v="1"/>
    <x v="1412"/>
    <n v="5172"/>
    <n v="43"/>
    <n v="0.43"/>
    <n v="364003"/>
    <s v="N/A"/>
    <s v="7oq0WKmeG97JxVBn3ggwp4"/>
    <n v="5172"/>
    <s v="yes &amp; no"/>
    <d v="2019-05-31T00:00:00"/>
    <n v="2415"/>
    <n v="40.25"/>
    <n v="3.3541666666666665"/>
    <n v="6"/>
    <s v="single"/>
    <s v="Single"/>
    <n v="298"/>
  </r>
  <r>
    <s v="7InHgiDyJ0GtvnIVslWNPK"/>
    <n v="7691"/>
    <s v="I'm Not In Love"/>
    <n v="9"/>
    <n v="51"/>
    <n v="0.51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69"/>
  </r>
  <r>
    <s v="4TlbZgqxhJ6uN3tpVyjw90"/>
    <n v="1251"/>
    <s v="Genius (feat. Sia, Diplo, and Labrinth) - Lil Wayne Remix"/>
    <n v="10"/>
    <n v="51"/>
    <n v="0.51"/>
    <b v="0"/>
    <n v="0"/>
    <x v="247"/>
    <n v="546"/>
    <n v="82"/>
    <n v="0.82"/>
    <n v="30545962"/>
    <s v="N/A"/>
    <s v="0ujHQ5WCLuKJQXOqXpGtpf"/>
    <n v="2804"/>
    <s v="LABRINTH, SIA &amp; DIPLO PRESENT... LSD"/>
    <d v="2019-04-12T00:00:00"/>
    <n v="2464"/>
    <n v="41.06666666666667"/>
    <n v="3.4222222222222225"/>
    <n v="10"/>
    <s v="album"/>
    <s v="Album"/>
    <n v="271"/>
  </r>
  <r>
    <s v="4XzkS1hmMdenBmmbLbjorO"/>
    <n v="6835"/>
    <s v="remember me"/>
    <n v="7"/>
    <n v="51"/>
    <n v="0.51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99"/>
  </r>
  <r>
    <s v="6zYuVnHTZQbFSQ9BAhhf9S"/>
    <n v="6577"/>
    <s v="i hate u, i love u (feat. olivia o'brien)"/>
    <n v="12"/>
    <n v="51"/>
    <n v="0.51"/>
    <b v="1"/>
    <n v="1"/>
    <x v="652"/>
    <n v="1771"/>
    <n v="58"/>
    <n v="0.57999999999999996"/>
    <n v="1588874"/>
    <s v="N/A"/>
    <s v="2UqlRqWxfYnlQFEgNoot7v"/>
    <n v="5176"/>
    <s v="we"/>
    <d v="2019-01-11T00:00:00"/>
    <n v="2555"/>
    <n v="42.583333333333336"/>
    <n v="3.5486111111111112"/>
    <n v="13"/>
    <s v="album"/>
    <s v="Album"/>
    <n v="418"/>
  </r>
  <r>
    <s v="747MaVDuuzwkpKx0rlnOnZ"/>
    <n v="340"/>
    <s v="Rise"/>
    <n v="2"/>
    <n v="51"/>
    <n v="0.51"/>
    <b v="0"/>
    <n v="0"/>
    <x v="1274"/>
    <n v="4568"/>
    <n v="52"/>
    <n v="0.52"/>
    <n v="146763"/>
    <s v="N/A"/>
    <s v="3qYVQgnzc7tOPVK33EKUvF"/>
    <n v="5177"/>
    <s v="Antidote"/>
    <d v="2018-12-29T00:00:00"/>
    <n v="2568"/>
    <n v="42.8"/>
    <n v="3.5666666666666664"/>
    <n v="11"/>
    <s v="album"/>
    <s v="Album"/>
    <n v="391"/>
  </r>
  <r>
    <s v="3xUsaaH6oCG1w8kD1oGhGW"/>
    <n v="6018"/>
    <s v="Social Climb"/>
    <n v="3"/>
    <n v="51"/>
    <n v="0.51"/>
    <b v="0"/>
    <n v="0"/>
    <x v="1264"/>
    <n v="4536"/>
    <n v="57"/>
    <n v="0.56999999999999995"/>
    <n v="1105908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294"/>
  </r>
  <r>
    <s v="2Wj1cS0hUzWrQPzYgZJj94"/>
    <n v="5153"/>
    <s v="Noise"/>
    <n v="17"/>
    <n v="51"/>
    <n v="0.51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34"/>
  </r>
  <r>
    <s v="16mrdTSWwfVfOiZNw84tQC"/>
    <n v="6024"/>
    <s v="Hurt People"/>
    <n v="5"/>
    <n v="51"/>
    <n v="0.51"/>
    <b v="1"/>
    <n v="1"/>
    <x v="496"/>
    <n v="1236"/>
    <n v="67"/>
    <n v="0.67"/>
    <n v="2177177"/>
    <s v="N/A"/>
    <s v="4ThJUigPBlok72LoKGk2g1"/>
    <n v="1236"/>
    <s v="A 20 Something Fuck"/>
    <d v="2018-10-05T00:00:00"/>
    <n v="2653"/>
    <n v="44.216666666666669"/>
    <n v="3.6847222222222222"/>
    <n v="8"/>
    <s v="album"/>
    <s v="Album"/>
    <n v="323"/>
  </r>
  <r>
    <s v="3smbno1dKL410vC27M5KOS"/>
    <n v="6844"/>
    <s v="Tear"/>
    <n v="12"/>
    <n v="51"/>
    <n v="0.51"/>
    <b v="0"/>
    <n v="0"/>
    <x v="330"/>
    <n v="751"/>
    <n v="85"/>
    <n v="0.85"/>
    <n v="81181104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74"/>
  </r>
  <r>
    <s v="17Yq72h0p15OhCbZ5lJ5gd"/>
    <n v="7361"/>
    <s v="Bickenhead"/>
    <n v="3"/>
    <n v="51"/>
    <n v="0.51"/>
    <b v="1"/>
    <n v="1"/>
    <x v="332"/>
    <n v="760"/>
    <n v="81"/>
    <n v="0.81"/>
    <n v="25953771"/>
    <s v="N/A"/>
    <s v="4KdtEKjY3Gi0mKiSdy96ML"/>
    <n v="769"/>
    <s v="Invasion of Privacy"/>
    <d v="2018-04-06T00:00:00"/>
    <n v="2835"/>
    <n v="47.25"/>
    <n v="3.9375"/>
    <n v="13"/>
    <s v="album"/>
    <s v="Album"/>
    <n v="302"/>
  </r>
  <r>
    <s v="1qFMIjTe9esCDiytqUY19t"/>
    <n v="8393"/>
    <s v="i can't breathe"/>
    <n v="4"/>
    <n v="51"/>
    <n v="0.51"/>
    <b v="0"/>
    <n v="0"/>
    <x v="1414"/>
    <n v="5183"/>
    <n v="62"/>
    <n v="0.62"/>
    <n v="3072874"/>
    <s v="N/A"/>
    <s v="2rQu10gUgBVYzgsitDZNyU"/>
    <n v="5183"/>
    <s v="aurora"/>
    <d v="2018-02-23T00:00:00"/>
    <n v="2877"/>
    <n v="47.95"/>
    <n v="3.9958333333333336"/>
    <n v="14"/>
    <s v="album"/>
    <s v="Album"/>
    <n v="356"/>
  </r>
  <r>
    <s v="4XLu3tTSZiPFVC9mmuR6Zp"/>
    <n v="8234"/>
    <s v="All These Years"/>
    <n v="2"/>
    <n v="51"/>
    <n v="0.51"/>
    <b v="0"/>
    <n v="0"/>
    <x v="337"/>
    <n v="774"/>
    <n v="78"/>
    <n v="0.78"/>
    <n v="35579266"/>
    <s v="N/A"/>
    <s v="2vD3zSQr8hNlg0obNel4TE"/>
    <n v="774"/>
    <s v="Camila"/>
    <d v="2018-01-12T00:00:00"/>
    <n v="2919"/>
    <n v="48.65"/>
    <n v="4.0541666666666663"/>
    <n v="11"/>
    <s v="album"/>
    <s v="Album"/>
    <n v="273"/>
  </r>
  <r>
    <s v="1cG3sQOVItzKsvHzkCzuke"/>
    <n v="3566"/>
    <s v="What's Mine Is Yours"/>
    <n v="13"/>
    <n v="51"/>
    <n v="0.51"/>
    <b v="0"/>
    <n v="0"/>
    <x v="869"/>
    <n v="2645"/>
    <n v="71"/>
    <n v="0.71"/>
    <n v="5778418"/>
    <s v="country, pop country"/>
    <s v="4UoCJkoqgUmaWMiWifq4vp"/>
    <n v="2645"/>
    <s v="Kane Brown (Deluxe Edition)"/>
    <d v="2017-10-06T00:00:00"/>
    <n v="3017"/>
    <n v="50.283333333333331"/>
    <n v="4.1902777777777773"/>
    <n v="15"/>
    <s v="album"/>
    <s v="Album"/>
    <n v="36"/>
  </r>
  <r>
    <s v="5QKK7785dSYrutocW7lGub"/>
    <n v="388"/>
    <s v="Truth"/>
    <n v="22"/>
    <n v="51"/>
    <n v="0.51"/>
    <b v="0"/>
    <n v="0"/>
    <x v="1132"/>
    <n v="3886"/>
    <n v="65"/>
    <n v="0.65"/>
    <n v="718254"/>
    <s v="soundtrack"/>
    <s v="3GFHA63Ur7kFMqa0NcyJw6"/>
    <n v="5186"/>
    <s v="Game Of Thrones: Season 7 (Music from the HBO Series)"/>
    <d v="2017-08-25T00:00:00"/>
    <n v="3059"/>
    <n v="50.983333333333334"/>
    <n v="4.2486111111111109"/>
    <n v="24"/>
    <s v="album"/>
    <s v="Album"/>
    <n v="352"/>
  </r>
  <r>
    <s v="4wNQAG2BzbVkLhdajjxGpR"/>
    <n v="753"/>
    <s v="Begging"/>
    <n v="11"/>
    <n v="51"/>
    <n v="0.51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23"/>
  </r>
  <r>
    <s v="5v9iJSk2leCP8JCGpIzEkr"/>
    <n v="435"/>
    <s v="Heartbeat"/>
    <n v="7"/>
    <n v="51"/>
    <n v="0.51"/>
    <b v="0"/>
    <n v="0"/>
    <x v="1267"/>
    <n v="4547"/>
    <n v="55"/>
    <n v="0.55000000000000004"/>
    <n v="274288"/>
    <s v="N/A"/>
    <s v="05WSKyQ8c6mY8IpIVangkd"/>
    <n v="4547"/>
    <s v="Aliento"/>
    <d v="2017-01-24T00:00:00"/>
    <n v="3272"/>
    <n v="54.533333333333331"/>
    <n v="4.5444444444444443"/>
    <n v="10"/>
    <s v="album"/>
    <s v="Album"/>
    <n v="44"/>
  </r>
  <r>
    <s v="6V3wTb4VVDWRw3YEDgc6Py"/>
    <n v="5050"/>
    <s v="Used to Love You Sober"/>
    <n v="2"/>
    <n v="51"/>
    <n v="0.51"/>
    <b v="0"/>
    <n v="0"/>
    <x v="869"/>
    <n v="2645"/>
    <n v="71"/>
    <n v="0.71"/>
    <n v="5778198"/>
    <s v="country, pop country"/>
    <s v="5Ts9XJ1G4UWKW2vgPTbyt0"/>
    <n v="5189"/>
    <s v="Chapter 1 - EP"/>
    <d v="2016-03-25T00:00:00"/>
    <n v="3577"/>
    <n v="59.616666666666667"/>
    <n v="4.9680555555555559"/>
    <n v="5"/>
    <s v="single"/>
    <s v="Single"/>
    <n v="302"/>
  </r>
  <r>
    <s v="07KdHPTGNC07DqB34T1w7M"/>
    <n v="565"/>
    <s v="mirror, mirror"/>
    <n v="2"/>
    <n v="51"/>
    <n v="0.51"/>
    <b v="1"/>
    <n v="1"/>
    <x v="96"/>
    <n v="186"/>
    <n v="82"/>
    <n v="0.82"/>
    <n v="15689879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171"/>
  </r>
  <r>
    <s v="7M9t7BCy51ITF8IMyiemzk"/>
    <n v="2458"/>
    <s v="I Know What You Did Last Summer"/>
    <n v="13"/>
    <n v="51"/>
    <n v="0.51"/>
    <b v="0"/>
    <n v="0"/>
    <x v="73"/>
    <n v="134"/>
    <n v="81"/>
    <n v="0.81"/>
    <n v="45700057"/>
    <s v="N/A"/>
    <s v="11fLgnq2LE8p5hzo8urweI"/>
    <n v="4965"/>
    <s v="Handwritten (Revisited)"/>
    <d v="2015-11-20T00:00:00"/>
    <n v="3703"/>
    <n v="61.716666666666669"/>
    <n v="5.1430555555555557"/>
    <n v="16"/>
    <s v="album"/>
    <s v="Album"/>
    <n v="373"/>
  </r>
  <r>
    <s v="6B7wSqeVtMrtXbQBgzzVqa"/>
    <n v="4689"/>
    <s v="The Tree When We Sat Once"/>
    <n v="45"/>
    <n v="51"/>
    <n v="0.51"/>
    <b v="0"/>
    <n v="0"/>
    <x v="1308"/>
    <n v="4702"/>
    <n v="52"/>
    <n v="0.52"/>
    <n v="2396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58"/>
  </r>
  <r>
    <s v="3UWkbO4emEOu9YUeOGq3vU"/>
    <n v="5247"/>
    <s v="weak when ur around"/>
    <n v="4"/>
    <n v="51"/>
    <n v="0.51"/>
    <b v="1"/>
    <n v="1"/>
    <x v="638"/>
    <n v="1717"/>
    <n v="71"/>
    <n v="0.71"/>
    <n v="5067759"/>
    <s v="N/A"/>
    <s v="5cEJ9XTxsUKterwl1nAm2I"/>
    <n v="2492"/>
    <s v="dead"/>
    <d v="2015-06-02T00:00:00"/>
    <n v="3874"/>
    <n v="64.566666666666663"/>
    <n v="5.3805555555555555"/>
    <n v="5"/>
    <s v="single"/>
    <s v="Single"/>
    <n v="282"/>
  </r>
  <r>
    <s v="659mtBqBiCt0Ohz7FI5cZ7"/>
    <n v="439"/>
    <s v="Skeleton"/>
    <n v="5"/>
    <n v="51"/>
    <n v="0.51"/>
    <b v="0"/>
    <n v="0"/>
    <x v="779"/>
    <n v="2277"/>
    <n v="63"/>
    <n v="0.63"/>
    <n v="940315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4"/>
  </r>
  <r>
    <s v="5A5ixwUtbW01F4vFDYKRjS"/>
    <n v="3499"/>
    <s v="Third Day Of A Seven Day Binge"/>
    <n v="3"/>
    <n v="51"/>
    <n v="0.51"/>
    <b v="0"/>
    <n v="0"/>
    <x v="752"/>
    <n v="2180"/>
    <n v="71"/>
    <n v="0.71"/>
    <n v="4969994"/>
    <s v="industrial metal, industrial rock, industrial, metal, nu metal"/>
    <s v="0F9brQbQ3vLDYyTElx9f9n"/>
    <n v="5195"/>
    <s v="The Pale Emperor"/>
    <d v="2015-01-19T00:00:00"/>
    <n v="4008"/>
    <n v="66.8"/>
    <n v="5.5666666666666664"/>
    <n v="13"/>
    <s v="album"/>
    <s v="Album"/>
    <n v="444"/>
  </r>
  <r>
    <s v="6p5abLu89ZSSpRQnbK9Wqs"/>
    <n v="4691"/>
    <s v="Post to Be (feat. Chris Brown &amp; Jhene Aiko)"/>
    <n v="1"/>
    <n v="51"/>
    <n v="0.51"/>
    <b v="1"/>
    <n v="1"/>
    <x v="1415"/>
    <n v="5196"/>
    <n v="59"/>
    <n v="0.59"/>
    <n v="3280085"/>
    <s v="r&amp;b"/>
    <s v="4Dg6r2i58ftPdj3229uDrl"/>
    <n v="5196"/>
    <s v="Post to Be (feat. Chris Brown &amp; Jhene Aiko)"/>
    <d v="2014-11-11T00:00:00"/>
    <n v="4077"/>
    <n v="67.95"/>
    <n v="5.6625000000000005"/>
    <n v="1"/>
    <s v="single"/>
    <s v="Single"/>
    <n v="377"/>
  </r>
  <r>
    <s v="7F8JbSCPBXm3IxMx2UMMhH"/>
    <n v="5603"/>
    <s v="Eye of the Tiger"/>
    <n v="10"/>
    <n v="51"/>
    <n v="0.51"/>
    <b v="0"/>
    <n v="0"/>
    <x v="1416"/>
    <n v="5197"/>
    <n v="67"/>
    <n v="0.67"/>
    <n v="1405055"/>
    <s v="N/A"/>
    <s v="0SPJ2DOCEtX6l3MkLA2fbQ"/>
    <n v="5197"/>
    <s v="The Essential Survivor"/>
    <d v="2014-10-24T00:00:00"/>
    <n v="4095"/>
    <n v="68.25"/>
    <n v="5.6875"/>
    <n v="35"/>
    <s v="compilation"/>
    <s v="Compilation"/>
    <n v="406"/>
  </r>
  <r>
    <s v="7qRmdDl9dnHkFT4MMboG7Y"/>
    <n v="8450"/>
    <s v="Come on Over"/>
    <n v="2"/>
    <n v="51"/>
    <n v="0.51"/>
    <b v="0"/>
    <n v="0"/>
    <x v="1165"/>
    <n v="4014"/>
    <n v="60"/>
    <n v="0.6"/>
    <n v="1707968"/>
    <s v="garage rock, rock"/>
    <s v="0BFzNaeaNv4mahOzwZFGHK"/>
    <n v="4014"/>
    <s v="Royal Blood"/>
    <d v="2014-08-18T00:00:00"/>
    <n v="4162"/>
    <n v="69.36666666666666"/>
    <n v="5.780555555555555"/>
    <n v="10"/>
    <s v="album"/>
    <s v="Album"/>
    <n v="289"/>
  </r>
  <r>
    <s v="2g1jbrVOuX488h5ILA1Cb2"/>
    <n v="2208"/>
    <s v="Dare (La La La)"/>
    <n v="1"/>
    <n v="51"/>
    <n v="0.51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1"/>
  </r>
  <r>
    <s v="0vKJpOfVh4Y3wFbZ9QtPKa"/>
    <n v="16057"/>
    <s v="Metakhda Mel Ayam"/>
    <n v="3"/>
    <n v="51"/>
    <n v="0.51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14"/>
  </r>
  <r>
    <s v="30xcAlU1PqV0gFILqZ1A1P"/>
    <n v="5282"/>
    <s v="Shots Fired"/>
    <n v="18"/>
    <n v="51"/>
    <n v="0.51"/>
    <b v="0"/>
    <n v="0"/>
    <x v="1417"/>
    <n v="5201"/>
    <n v="51"/>
    <n v="0.51"/>
    <n v="126704"/>
    <s v="N/A"/>
    <s v="4p3vsVeyQh9bCHmAccRDL0"/>
    <n v="5201"/>
    <s v="John Wick (Original Motion Picture Soundtrack)"/>
    <d v="2014-01-01T00:00:00"/>
    <n v="4391"/>
    <n v="73.183333333333337"/>
    <n v="6.0986111111111114"/>
    <n v="27"/>
    <s v="compilation"/>
    <s v="Compilation"/>
    <n v="318"/>
  </r>
  <r>
    <s v="6aLOekfwbytwWvQftxTEF0"/>
    <n v="6628"/>
    <s v="All You Had To Do Was Stay"/>
    <n v="5"/>
    <n v="51"/>
    <n v="0.51"/>
    <b v="0"/>
    <n v="0"/>
    <x v="1"/>
    <n v="2"/>
    <n v="100"/>
    <n v="1"/>
    <n v="145396321"/>
    <s v="country, pop, indie, folk"/>
    <s v="1yGbNOtRIgdIiGHOEBaZWf"/>
    <n v="351"/>
    <s v="1989 (Deluxe)"/>
    <d v="2014-01-01T00:00:00"/>
    <n v="4391"/>
    <n v="73.183333333333337"/>
    <n v="6.0986111111111114"/>
    <n v="19"/>
    <s v="album"/>
    <s v="Album"/>
    <n v="322"/>
  </r>
  <r>
    <s v="3Th56VIq2sEaEmPPETu7p5"/>
    <n v="6492"/>
    <s v="All of the Stars"/>
    <n v="17"/>
    <n v="51"/>
    <n v="0.51"/>
    <b v="0"/>
    <n v="0"/>
    <x v="40"/>
    <n v="73"/>
    <n v="88"/>
    <n v="0.88"/>
    <n v="122802777"/>
    <s v="soft pop"/>
    <s v="6NoBzYmh5gUusGPCfg0pct"/>
    <n v="1791"/>
    <s v="x (Wembley Edition)"/>
    <d v="2013-06-30T00:00:00"/>
    <n v="4576"/>
    <n v="76.266666666666666"/>
    <n v="6.3555555555555552"/>
    <n v="24"/>
    <s v="album"/>
    <s v="Album"/>
    <n v="395"/>
  </r>
  <r>
    <s v="6WuZeRJ8RWPdNgtqLNqn4F"/>
    <n v="6764"/>
    <s v="Dusk to Dawn"/>
    <n v="5"/>
    <n v="51"/>
    <n v="0.51"/>
    <b v="0"/>
    <n v="0"/>
    <x v="1418"/>
    <n v="5204"/>
    <n v="52"/>
    <n v="0.52"/>
    <n v="409620"/>
    <s v="trip hop, downtempo, chillstep"/>
    <s v="5UBtUeQ9d4Vgf5qCZVw5fm"/>
    <n v="5204"/>
    <s v="Dusk to Dawn"/>
    <d v="2013-01-29T00:00:00"/>
    <n v="4728"/>
    <n v="78.8"/>
    <n v="6.5666666666666664"/>
    <n v="10"/>
    <s v="album"/>
    <s v="Album"/>
    <n v="542"/>
  </r>
  <r>
    <s v="3yiopxxeHuwcpAg4e57Zjt"/>
    <n v="8099"/>
    <s v="Right There"/>
    <n v="3"/>
    <n v="51"/>
    <n v="0.51"/>
    <b v="0"/>
    <n v="0"/>
    <x v="99"/>
    <n v="189"/>
    <n v="90"/>
    <n v="0.9"/>
    <n v="107374593"/>
    <s v="pop"/>
    <s v="5xSvNPstcxHtR4ap2vvN8A"/>
    <n v="2138"/>
    <s v="Yours Truly"/>
    <d v="2013-01-01T00:00:00"/>
    <n v="4756"/>
    <n v="79.266666666666666"/>
    <n v="6.6055555555555552"/>
    <n v="12"/>
    <s v="album"/>
    <s v="Album"/>
    <n v="411"/>
  </r>
  <r>
    <s v="3DBumrwaikaisVDQdcM7jU"/>
    <n v="2658"/>
    <s v="Life Of The Party"/>
    <n v="2"/>
    <n v="51"/>
    <n v="0.51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93"/>
  </r>
  <r>
    <s v="4coENUbKuiuFb0C38uqFTi"/>
    <n v="866"/>
    <s v="Lonely Star"/>
    <n v="1"/>
    <n v="51"/>
    <n v="0.51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81"/>
  </r>
  <r>
    <s v="6LrNqp69g8ngQ0Oem7DGWK"/>
    <n v="4829"/>
    <s v="Cola"/>
    <n v="3"/>
    <n v="51"/>
    <n v="0.51"/>
    <b v="1"/>
    <n v="1"/>
    <x v="55"/>
    <n v="100"/>
    <n v="88"/>
    <n v="0.88"/>
    <n v="51773650"/>
    <s v="alternative pop, indie pop"/>
    <s v="5PW8nAtvf2HV8RYZFd4IrX"/>
    <n v="3216"/>
    <s v="Born To Die - The Paradise Edition"/>
    <d v="2012-11-12T00:00:00"/>
    <n v="4806"/>
    <n v="80.099999999999994"/>
    <n v="6.6749999999999998"/>
    <n v="23"/>
    <s v="album"/>
    <s v="Album"/>
    <n v="434"/>
  </r>
  <r>
    <s v="64f5bf2jyAkrsucnG9FXot"/>
    <n v="5860"/>
    <s v="Lies"/>
    <n v="3"/>
    <n v="51"/>
    <n v="0.51"/>
    <b v="0"/>
    <n v="0"/>
    <x v="397"/>
    <n v="954"/>
    <n v="72"/>
    <n v="0.72"/>
    <n v="6113786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377"/>
  </r>
  <r>
    <s v="3ale59L81ZYbjj9sm5EIIR"/>
    <n v="3197"/>
    <s v="Homewrecker"/>
    <n v="4"/>
    <n v="51"/>
    <n v="0.51"/>
    <b v="0"/>
    <n v="0"/>
    <x v="397"/>
    <n v="954"/>
    <n v="72"/>
    <n v="0.72"/>
    <n v="6115364"/>
    <s v="N/A"/>
    <s v="49kf7gWWtReFwPcCNsvyUf"/>
    <n v="954"/>
    <s v="Electra Heart (Deluxe)"/>
    <d v="2012-04-27T00:00:00"/>
    <n v="5005"/>
    <n v="83.416666666666671"/>
    <n v="6.9513888888888893"/>
    <n v="17"/>
    <s v="album"/>
    <s v="Album"/>
    <n v="337"/>
  </r>
  <r>
    <s v="3tPo4KskHgUvu4OKCXAkhC"/>
    <n v="5827"/>
    <s v="Kill Me"/>
    <n v="1"/>
    <n v="51"/>
    <n v="0.51"/>
    <b v="1"/>
    <n v="1"/>
    <x v="1275"/>
    <n v="4575"/>
    <n v="59"/>
    <n v="0.59"/>
    <n v="1552159"/>
    <s v="N/A"/>
    <s v="3kmNYIfWTasgAPLrAY3YBM"/>
    <n v="5211"/>
    <s v="Kill Me"/>
    <d v="2012-01-01T00:00:00"/>
    <n v="5122"/>
    <n v="85.36666666666666"/>
    <n v="7.113888888888888"/>
    <n v="1"/>
    <s v="single"/>
    <s v="Single"/>
    <n v="379"/>
  </r>
  <r>
    <s v="1RIn8LBQzinLEraFtUcpZP"/>
    <n v="4388"/>
    <s v="Hell"/>
    <n v="1"/>
    <n v="51"/>
    <n v="0.51"/>
    <b v="0"/>
    <n v="0"/>
    <x v="506"/>
    <n v="1262"/>
    <n v="74"/>
    <n v="0.74"/>
    <n v="7646449"/>
    <s v="metal, nu metal, alternative metal, rap metal, hard rock"/>
    <s v="0BBC9CJOAvXVmUs7txm8cY"/>
    <n v="5212"/>
    <s v="The Lost Children"/>
    <d v="2011-06-30T00:00:00"/>
    <n v="5307"/>
    <n v="88.45"/>
    <n v="7.3708333333333336"/>
    <n v="16"/>
    <s v="album"/>
    <s v="Album"/>
    <n v="425"/>
  </r>
  <r>
    <s v="5IWmdl33NNTLsKlLT6WSlh"/>
    <n v="6728"/>
    <s v="First Class"/>
    <n v="1"/>
    <n v="51"/>
    <n v="0.51"/>
    <b v="0"/>
    <n v="0"/>
    <x v="1419"/>
    <n v="5213"/>
    <n v="53"/>
    <n v="0.53"/>
    <n v="92242"/>
    <s v="soundtrack"/>
    <s v="14jwLvbmFd60gtCScp5pcc"/>
    <n v="5213"/>
    <s v="X-MEN: FIRST CLASS"/>
    <d v="2011-05-30T00:00:00"/>
    <n v="5338"/>
    <n v="88.966666666666669"/>
    <n v="7.4138888888888888"/>
    <n v="20"/>
    <s v="album"/>
    <s v="Album"/>
    <n v="333"/>
  </r>
  <r>
    <s v="6TbYnMMWfdUZXQm6tZ6vib"/>
    <n v="7903"/>
    <s v="Rock 'n' Roll (Will Take You to the Mountain)"/>
    <n v="1"/>
    <n v="51"/>
    <n v="0.51"/>
    <b v="1"/>
    <n v="1"/>
    <x v="1243"/>
    <n v="4443"/>
    <n v="74"/>
    <n v="0.74"/>
    <n v="7528373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73"/>
  </r>
  <r>
    <s v="5fp6m6Zo4LetiWaMMrPjy5"/>
    <n v="1371"/>
    <s v="Dreamscape"/>
    <n v="1"/>
    <n v="51"/>
    <n v="0.51"/>
    <b v="0"/>
    <n v="0"/>
    <x v="1420"/>
    <n v="5215"/>
    <n v="36"/>
    <n v="0.36"/>
    <n v="37357"/>
    <s v="N/A"/>
    <s v="5W3etTwlyw2ykgwk5sW8K3"/>
    <n v="5215"/>
    <s v="009 Sound System"/>
    <d v="2010-06-30T00:00:00"/>
    <n v="5672"/>
    <n v="94.533333333333331"/>
    <n v="7.8777777777777773"/>
    <n v="11"/>
    <s v="album"/>
    <s v="Album"/>
    <n v="462"/>
  </r>
  <r>
    <s v="0ANExk8Iu85oqCgk82rG64"/>
    <n v="202"/>
    <s v="Almost Famous"/>
    <n v="14"/>
    <n v="51"/>
    <n v="0.51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487"/>
  </r>
  <r>
    <s v="07HkevwkwmCXWjQhgBei1V"/>
    <n v="3222"/>
    <s v="The Rocky Road to Dublin"/>
    <n v="5"/>
    <n v="51"/>
    <n v="0.51"/>
    <b v="0"/>
    <n v="0"/>
    <x v="1421"/>
    <n v="5217"/>
    <n v="53"/>
    <n v="0.53"/>
    <n v="200421"/>
    <s v="celtic, sea shanties, celtic rock, celtic punk"/>
    <s v="7D5xUGsOC4j2B4a58iQFJh"/>
    <n v="5217"/>
    <s v="The High Kings"/>
    <d v="2010-06-11T00:00:00"/>
    <n v="5691"/>
    <n v="94.85"/>
    <n v="7.9041666666666659"/>
    <n v="13"/>
    <s v="album"/>
    <s v="Album"/>
    <n v="327"/>
  </r>
  <r>
    <s v="7D9Jhcu3r5UcVbqwKuZKsV"/>
    <n v="7906"/>
    <s v="See You Tomorrow"/>
    <n v="10"/>
    <n v="51"/>
    <n v="0.51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389"/>
  </r>
  <r>
    <s v="2aisU44JcXkfSRJ7dLa02c"/>
    <n v="6358"/>
    <s v="Miss Independent"/>
    <n v="5"/>
    <n v="51"/>
    <n v="0.51"/>
    <b v="0"/>
    <n v="0"/>
    <x v="744"/>
    <n v="2155"/>
    <n v="80"/>
    <n v="0.8"/>
    <n v="10214903"/>
    <s v="N/A"/>
    <s v="6XIpXPC8eGUGsBc7XFJ539"/>
    <n v="5219"/>
    <s v="Year Of The Gentleman"/>
    <d v="2008-01-01T00:00:00"/>
    <n v="6583"/>
    <n v="109.71666666666667"/>
    <n v="9.1430555555555557"/>
    <n v="13"/>
    <s v="album"/>
    <s v="Album"/>
    <n v="386"/>
  </r>
  <r>
    <s v="2f6s0AcBRBE0vIOU0NMdXw"/>
    <n v="2100"/>
    <s v="Fly On The Wall"/>
    <n v="6"/>
    <n v="51"/>
    <n v="0.51"/>
    <b v="0"/>
    <n v="0"/>
    <x v="123"/>
    <n v="234"/>
    <n v="81"/>
    <n v="0.81"/>
    <n v="26561582"/>
    <s v="country pop, rock, hip hop, experimental"/>
    <s v="0Yu3czJNOQ68fZgkvpjuHL"/>
    <n v="5220"/>
    <s v="Breakout"/>
    <d v="2008-01-01T00:00:00"/>
    <n v="6583"/>
    <n v="109.71666666666667"/>
    <n v="9.1430555555555557"/>
    <n v="12"/>
    <s v="album"/>
    <s v="Album"/>
    <n v="253"/>
  </r>
  <r>
    <s v="42x2s9Uuu5fpd9PyPc4jzF"/>
    <n v="2706"/>
    <s v="失意"/>
    <n v="19"/>
    <n v="51"/>
    <n v="0.51"/>
    <b v="0"/>
    <n v="0"/>
    <x v="1386"/>
    <n v="5068"/>
    <n v="58"/>
    <n v="0.57999999999999996"/>
    <n v="112003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201"/>
  </r>
  <r>
    <s v="2lRDMjTOqv4a9mrIrgZYmX"/>
    <n v="4218"/>
    <s v="Fireworks"/>
    <n v="1"/>
    <n v="51"/>
    <n v="0.51"/>
    <b v="0"/>
    <n v="0"/>
    <x v="1280"/>
    <n v="4607"/>
    <n v="55"/>
    <n v="0.55000000000000004"/>
    <n v="55540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176"/>
  </r>
  <r>
    <s v="22KvbVZLVA9aY7zsRWK0fw"/>
    <n v="5712"/>
    <s v="Hoist the Colours"/>
    <n v="1"/>
    <n v="51"/>
    <n v="0.51"/>
    <b v="0"/>
    <n v="0"/>
    <x v="662"/>
    <n v="1807"/>
    <n v="77"/>
    <n v="0.77"/>
    <n v="4777574"/>
    <s v="soundtrack"/>
    <s v="6JoI0NEAqeJ20X6lU3Drx0"/>
    <n v="4460"/>
    <s v="Pirates Of The Caribbean: At World's End Original Soundtrack"/>
    <d v="2007-01-01T00:00:00"/>
    <n v="6948"/>
    <n v="115.8"/>
    <n v="9.65"/>
    <n v="13"/>
    <s v="album"/>
    <s v="Album"/>
    <n v="151"/>
  </r>
  <r>
    <s v="7Ff0Uwh6NaNKCq5yPtbep5"/>
    <n v="5417"/>
    <s v="Ana Yalli Bhebbak"/>
    <n v="5"/>
    <n v="51"/>
    <n v="0.51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347"/>
  </r>
  <r>
    <s v="5W6KeokNeUXozE9asPqqT3"/>
    <n v="192"/>
    <s v="Watchman's Ease"/>
    <n v="12"/>
    <n v="51"/>
    <n v="0.51"/>
    <b v="0"/>
    <n v="0"/>
    <x v="997"/>
    <n v="3212"/>
    <n v="64"/>
    <n v="0.64"/>
    <n v="189122"/>
    <s v="medieval, soundtrack"/>
    <s v="7cTbjqfofNfUq5eIlicTXk"/>
    <n v="4462"/>
    <s v="The Elder Scrolls IV: Oblivion: Original Game Soundtrack"/>
    <d v="2006-03-20T00:00:00"/>
    <n v="7235"/>
    <n v="120.58333333333333"/>
    <n v="10.048611111111111"/>
    <n v="25"/>
    <s v="album"/>
    <s v="Album"/>
    <n v="208"/>
  </r>
  <r>
    <s v="03pWkKJjo8ATe0z4SWGzyd"/>
    <n v="4868"/>
    <s v="A Narnia Lullaby"/>
    <n v="5"/>
    <n v="51"/>
    <n v="0.51"/>
    <b v="0"/>
    <n v="0"/>
    <x v="1249"/>
    <n v="4473"/>
    <n v="56"/>
    <n v="0.56000000000000005"/>
    <n v="153209"/>
    <s v="soundtrack"/>
    <s v="01wn5MrXTUWjdYTLYC2wqU"/>
    <n v="4881"/>
    <s v="The Chronicles of Narnia: The Lion, The Witch and The Wardrobe (Original Motion Picture Soundtrack)"/>
    <d v="2005-12-13T00:00:00"/>
    <n v="7332"/>
    <n v="122.2"/>
    <n v="10.183333333333334"/>
    <n v="17"/>
    <s v="compilation"/>
    <s v="Compilation"/>
    <n v="121"/>
  </r>
  <r>
    <s v="4sLtmtKMmA5iCIa90tWhSe"/>
    <n v="5309"/>
    <s v="Anakin's Betrayal"/>
    <n v="4"/>
    <n v="51"/>
    <n v="0.51"/>
    <b v="0"/>
    <n v="0"/>
    <x v="1032"/>
    <n v="3400"/>
    <n v="70"/>
    <n v="0.7"/>
    <n v="1605379"/>
    <s v="soundtrack"/>
    <s v="6zhlos3HFJrWni7rjqxacg"/>
    <n v="5108"/>
    <s v="Star Wars: Revenge of the Sith (Original Motion Picture Soundtrack)"/>
    <d v="2005-05-03T00:00:00"/>
    <n v="7556"/>
    <n v="125.93333333333334"/>
    <n v="10.494444444444445"/>
    <n v="15"/>
    <s v="album"/>
    <s v="Album"/>
    <n v="408"/>
  </r>
  <r>
    <s v="5epx5YtoMbV0GrL9qx9kVY"/>
    <n v="3947"/>
    <s v="(I Got That) Boom Boom (feat. Ying Yang Twins)"/>
    <n v="2"/>
    <n v="51"/>
    <n v="0.51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482"/>
  </r>
  <r>
    <s v="6efhuc3AsgEKF0XZiEocQY"/>
    <n v="7854"/>
    <s v="Fuck Me Pumps"/>
    <n v="4"/>
    <n v="51"/>
    <n v="0.51"/>
    <b v="1"/>
    <n v="1"/>
    <x v="214"/>
    <n v="461"/>
    <n v="75"/>
    <n v="0.75"/>
    <n v="9748123"/>
    <s v="N/A"/>
    <s v="3kGbxqlVl3LqjifxlubtcT"/>
    <n v="5229"/>
    <s v="Frank"/>
    <d v="2003-10-20T00:00:00"/>
    <n v="8117"/>
    <n v="135.28333333333333"/>
    <n v="11.27361111111111"/>
    <n v="16"/>
    <s v="album"/>
    <s v="Album"/>
    <n v="334"/>
  </r>
  <r>
    <s v="7k9D5GUqhn0Jf3kBnfgQJ6"/>
    <n v="1569"/>
    <s v="沸き上がる闘志"/>
    <n v="6"/>
    <n v="51"/>
    <n v="0.51"/>
    <b v="0"/>
    <n v="0"/>
    <x v="1355"/>
    <n v="4883"/>
    <n v="48"/>
    <n v="0.48"/>
    <n v="91946"/>
    <s v="anime"/>
    <s v="6NrJzDuBPZvp3ZRXnIqs1P"/>
    <n v="4883"/>
    <s v="NARUTO -ナルト-　オリジナルサウンドトラック"/>
    <d v="2003-03-19T00:00:00"/>
    <n v="8332"/>
    <n v="138.86666666666667"/>
    <n v="11.572222222222223"/>
    <n v="20"/>
    <s v="album"/>
    <s v="Album"/>
    <n v="161"/>
  </r>
  <r>
    <s v="136sse7QGfLGWJ4mbwTgLw"/>
    <n v="8194"/>
    <s v="Eh Eh"/>
    <n v="2"/>
    <n v="51"/>
    <n v="0.51"/>
    <b v="0"/>
    <n v="0"/>
    <x v="962"/>
    <n v="3059"/>
    <n v="66"/>
    <n v="0.66"/>
    <n v="9676780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45"/>
  </r>
  <r>
    <s v="5M67k54BVUDADZPryaqV1y"/>
    <m/>
    <s v="Aqueous Transmission"/>
    <n v="13"/>
    <n v="51"/>
    <n v="0.51"/>
    <b v="0"/>
    <n v="0"/>
    <x v="359"/>
    <n v="838"/>
    <n v="69"/>
    <n v="0.69"/>
    <n v="3641378"/>
    <s v="nu metal, funk rock, alternative metal, alternative rock"/>
    <s v="1rQZbncicoXyB64DqoH7OY"/>
    <n v="5232"/>
    <s v="Morning View"/>
    <d v="2001-10-23T00:00:00"/>
    <n v="8844"/>
    <n v="147.4"/>
    <n v="12.283333333333333"/>
    <n v="13"/>
    <s v="album"/>
    <s v="Album"/>
    <n v="777"/>
  </r>
  <r>
    <s v="7K4Aq4awgYvDKEJdEvvl4j"/>
    <m/>
    <s v="Can't Deny It (feat. Nate Dogg)"/>
    <n v="11"/>
    <n v="51"/>
    <n v="0.51"/>
    <b v="1"/>
    <n v="1"/>
    <x v="1354"/>
    <n v="4882"/>
    <n v="65"/>
    <n v="0.65"/>
    <n v="2758038"/>
    <s v="N/A"/>
    <s v="6hl66Nlqoeppdm0dRpYA02"/>
    <n v="5233"/>
    <s v="Ghetto Fabolous"/>
    <d v="2001-09-11T00:00:00"/>
    <n v="8886"/>
    <n v="148.1"/>
    <n v="12.341666666666667"/>
    <n v="16"/>
    <s v="album"/>
    <s v="Album"/>
    <n v="51"/>
  </r>
  <r>
    <s v="7v3BvPRQS4DcsDzYU0BiVd"/>
    <m/>
    <s v="Best of Intentions"/>
    <n v="3"/>
    <n v="51"/>
    <n v="0.51"/>
    <b v="0"/>
    <n v="0"/>
    <x v="704"/>
    <n v="1981"/>
    <n v="63"/>
    <n v="0.63"/>
    <n v="1624703"/>
    <s v="classic country, country, outlaw country, traditional country"/>
    <s v="2ewYJg5AuA9bXWrvOs1mtB"/>
    <n v="1981"/>
    <s v="Down The Road I Go"/>
    <d v="2000-10-01T00:00:00"/>
    <n v="9231"/>
    <n v="153.85"/>
    <n v="12.820833333333333"/>
    <n v="11"/>
    <s v="album"/>
    <s v="Album"/>
    <n v="428"/>
  </r>
  <r>
    <s v="5zqJlEJcn0EfnvAScH8swK"/>
    <m/>
    <s v="All You Need Is Love"/>
    <n v="12"/>
    <n v="51"/>
    <n v="0.51"/>
    <b v="0"/>
    <n v="0"/>
    <x v="226"/>
    <n v="482"/>
    <n v="82"/>
    <n v="0.82"/>
    <n v="30721676"/>
    <s v="classic rock, psychedelic rock"/>
    <s v="0XRZpF083HqgygM0v1hQyE"/>
    <n v="5235"/>
    <s v="Yellow Submarine Songtrack"/>
    <d v="1999-09-13T00:00:00"/>
    <n v="9615"/>
    <n v="160.25"/>
    <n v="13.354166666666666"/>
    <n v="15"/>
    <s v="album"/>
    <s v="Album"/>
    <n v="377"/>
  </r>
  <r>
    <s v="13nQ70PnhDnTkYqCmdg3sy"/>
    <m/>
    <s v="I Can't"/>
    <n v="10"/>
    <n v="51"/>
    <n v="0.51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421"/>
  </r>
  <r>
    <s v="0GDuL9TCO41PgsrKWBSGlm"/>
    <m/>
    <s v="Prove Yourself"/>
    <n v="9"/>
    <n v="51"/>
    <n v="0.51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242"/>
  </r>
  <r>
    <s v="2wOvYLilnDJfuPXGHGFAWZ"/>
    <m/>
    <s v="Ripcord"/>
    <n v="7"/>
    <n v="51"/>
    <n v="0.51"/>
    <b v="0"/>
    <n v="0"/>
    <x v="44"/>
    <n v="79"/>
    <n v="85"/>
    <n v="0.85"/>
    <n v="1382254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16"/>
  </r>
  <r>
    <s v="5CXokdWISVHIcq4BsKwDvJ"/>
    <m/>
    <s v="sometimes"/>
    <n v="8"/>
    <n v="51"/>
    <n v="0.51"/>
    <b v="0"/>
    <n v="0"/>
    <x v="1422"/>
    <n v="5239"/>
    <n v="52"/>
    <n v="0.52"/>
    <n v="1103638"/>
    <s v="shoegaze, dream pop, slowcore, noise rock"/>
    <s v="3USQKOw0se5pBNEndu82Rb"/>
    <n v="5239"/>
    <s v="loveless"/>
    <d v="1991-11-04T00:00:00"/>
    <n v="12485"/>
    <n v="208.08333333333334"/>
    <n v="17.340277777777779"/>
    <n v="11"/>
    <s v="album"/>
    <s v="Album"/>
    <n v="531"/>
  </r>
  <r>
    <s v="3WoSJF85H0qywD4qLp4HDd"/>
    <m/>
    <s v="The Godfather Waltz (Main Title)"/>
    <n v="1"/>
    <n v="51"/>
    <n v="0.51"/>
    <b v="0"/>
    <n v="0"/>
    <x v="1286"/>
    <n v="4623"/>
    <n v="54"/>
    <n v="0.54"/>
    <n v="145189"/>
    <s v="N/A"/>
    <s v="5CeLOKEJeP3EpEdT9v2lep"/>
    <n v="4623"/>
    <s v="The Godfather"/>
    <d v="1991-01-01T00:00:00"/>
    <n v="12792"/>
    <n v="213.2"/>
    <n v="17.766666666666666"/>
    <n v="12"/>
    <s v="compilation"/>
    <s v="Compilation"/>
    <n v="309"/>
  </r>
  <r>
    <s v="3bbfY8yDDwzLvvx3tFwy8i"/>
    <m/>
    <s v="Starless"/>
    <n v="5"/>
    <n v="51"/>
    <n v="0.51"/>
    <b v="0"/>
    <n v="0"/>
    <x v="1423"/>
    <n v="5241"/>
    <n v="55"/>
    <n v="0.55000000000000004"/>
    <n v="1308429"/>
    <s v="progressive rock, art rock, psychedelic rock"/>
    <s v="4mA3RKIoEoX4JlJSHueQae"/>
    <n v="5241"/>
    <s v="Red (Expanded &amp; Remastered Original Album Mix)"/>
    <d v="1974-10-01T00:00:00"/>
    <n v="18728"/>
    <n v="312.13333333333333"/>
    <n v="26.011111111111109"/>
    <n v="8"/>
    <s v="album"/>
    <s v="Album"/>
    <n v="124"/>
  </r>
  <r>
    <s v="05RK4klU7S2Jm50ONIjyM4"/>
    <n v="6559"/>
    <s v="Hearts Grow Cold (Saint Noël) [feat. Olivia Cadenza]"/>
    <n v="1"/>
    <n v="50"/>
    <n v="0.5"/>
    <b v="0"/>
    <n v="0"/>
    <x v="1424"/>
    <n v="5242"/>
    <n v="49"/>
    <n v="0.49"/>
    <n v="19306"/>
    <s v="N/A"/>
    <s v="0Kil1i9WrmbacxToZg8qk9"/>
    <n v="5242"/>
    <s v="Hearts Grow Cold (Saint Noêl) [feat. Olivia Cadenza]"/>
    <d v="2025-10-17T00:00:00"/>
    <n v="84"/>
    <n v="1.4"/>
    <n v="0.11666666666666665"/>
    <n v="1"/>
    <s v="single"/>
    <s v="Single"/>
    <n v="265"/>
  </r>
  <r>
    <s v="1rRQbz1Co1QxxRq4852AgI"/>
    <n v="6160"/>
    <s v="My New Ex"/>
    <n v="1"/>
    <n v="50"/>
    <n v="0.5"/>
    <b v="0"/>
    <n v="0"/>
    <x v="1292"/>
    <n v="4633"/>
    <n v="45"/>
    <n v="0.45"/>
    <n v="27570"/>
    <s v="N/A"/>
    <s v="2llBy2tM0pZgbj0nOAtKH8"/>
    <n v="5243"/>
    <s v="My New Ex"/>
    <d v="2025-09-28T00:00:00"/>
    <n v="103"/>
    <n v="1.7166666666666666"/>
    <n v="0.14305555555555555"/>
    <n v="1"/>
    <s v="single"/>
    <s v="Single"/>
    <n v="32"/>
  </r>
  <r>
    <s v="1eLfsiFKFVpvPXi1IFSZGO"/>
    <n v="2529"/>
    <s v="My Best"/>
    <n v="2"/>
    <n v="50"/>
    <n v="0.5"/>
    <b v="0"/>
    <n v="0"/>
    <x v="1425"/>
    <n v="5244"/>
    <n v="47"/>
    <n v="0.47"/>
    <n v="7071"/>
    <s v="N/A"/>
    <s v="2qrlZrd3vHcB26h2uvkUlA"/>
    <n v="5244"/>
    <s v="Peak Season"/>
    <d v="2025-09-12T00:00:00"/>
    <n v="119"/>
    <n v="1.9833333333333334"/>
    <n v="0.16527777777777777"/>
    <n v="9"/>
    <s v="album"/>
    <s v="Album"/>
    <n v="288"/>
  </r>
  <r>
    <s v="5PdzAFxcCFHe21rtEjpBVL"/>
    <n v="3793"/>
    <s v="Girlfriend (feat. Tayc)"/>
    <n v="6"/>
    <n v="50"/>
    <n v="0.5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83"/>
  </r>
  <r>
    <s v="6ydeJnOboT0MCGX16NjDBB"/>
    <n v="3341"/>
    <s v="Khesert El Sha3b"/>
    <n v="1"/>
    <n v="50"/>
    <n v="0.5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07"/>
  </r>
  <r>
    <s v="5zjmUAGUOv81Pimre15H8L"/>
    <n v="6074"/>
    <s v="Mazhar W Mal"/>
    <n v="5"/>
    <n v="50"/>
    <n v="0.5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294"/>
  </r>
  <r>
    <s v="7tpn8TEJiZl4yF13Zy64i5"/>
    <n v="8329"/>
    <s v="Sacrifice"/>
    <n v="1"/>
    <n v="50"/>
    <n v="0.5"/>
    <b v="0"/>
    <n v="0"/>
    <x v="1088"/>
    <n v="3630"/>
    <n v="55"/>
    <n v="0.55000000000000004"/>
    <n v="68465"/>
    <s v="dark r&amp;b"/>
    <s v="10kUMyyx2rqehYusX7gKdy"/>
    <n v="5248"/>
    <s v="Sacrifice"/>
    <d v="2025-08-28T00:00:00"/>
    <n v="134"/>
    <n v="2.2333333333333334"/>
    <n v="0.18611111111111112"/>
    <n v="1"/>
    <s v="single"/>
    <s v="Single"/>
    <n v="33"/>
  </r>
  <r>
    <s v="0Dr8dPVFXuXfs7I5tOR7qh"/>
    <n v="6247"/>
    <s v="CRAZY"/>
    <n v="2"/>
    <n v="50"/>
    <n v="0.5"/>
    <b v="0"/>
    <n v="0"/>
    <x v="1426"/>
    <n v="5249"/>
    <n v="38"/>
    <n v="0.38"/>
    <n v="805"/>
    <s v="N/A"/>
    <s v="7D60q4F6YlYf15R8tS6Rmv"/>
    <n v="5249"/>
    <s v="IM STILL STANDING"/>
    <d v="2025-08-08T00:00:00"/>
    <n v="154"/>
    <n v="2.5666666666666669"/>
    <n v="0.21388888888888891"/>
    <n v="9"/>
    <s v="album"/>
    <s v="Album"/>
    <n v="39"/>
  </r>
  <r>
    <s v="2R1JBaPdZd9CSJtk1Vkj1Z"/>
    <n v="4430"/>
    <s v="What Love Feels Like (feat. Nathan Nicholson)"/>
    <n v="1"/>
    <n v="50"/>
    <n v="0.5"/>
    <b v="0"/>
    <n v="0"/>
    <x v="1427"/>
    <n v="5250"/>
    <n v="50"/>
    <n v="0.5"/>
    <n v="114271"/>
    <s v="N/A"/>
    <s v="14RuQ06spKnUjCC59QZF97"/>
    <n v="5250"/>
    <s v="What Love Feels Like (feat. Nathan Nicholson)"/>
    <d v="2025-08-01T00:00:00"/>
    <n v="161"/>
    <n v="2.6833333333333331"/>
    <n v="0.22361111111111109"/>
    <n v="1"/>
    <s v="single"/>
    <s v="Single"/>
    <n v="335"/>
  </r>
  <r>
    <s v="3fak8bXzSwtPlQWjoimBxC"/>
    <n v="5779"/>
    <s v="Should've Been A Cowboy"/>
    <n v="6"/>
    <n v="50"/>
    <n v="0.5"/>
    <b v="0"/>
    <n v="0"/>
    <x v="1428"/>
    <n v="5251"/>
    <n v="47"/>
    <n v="0.47"/>
    <n v="509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25"/>
  </r>
  <r>
    <s v="53rKwO4frvAmf4IxB5Xz0N"/>
    <n v="3255"/>
    <s v="Dust On The Bottle"/>
    <n v="4"/>
    <n v="50"/>
    <n v="0.5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56"/>
  </r>
  <r>
    <s v="74G6GBqKuZcMGZ4xllPwfC"/>
    <n v="699"/>
    <s v="Fight Like A Girl (feat. K.Flay)"/>
    <n v="1"/>
    <n v="50"/>
    <n v="0.5"/>
    <b v="0"/>
    <n v="0"/>
    <x v="58"/>
    <n v="105"/>
    <n v="75"/>
    <n v="0.75"/>
    <n v="6165678"/>
    <s v="alternative metal"/>
    <s v="52PeeLLB6DgLKb01NCXueF"/>
    <n v="5253"/>
    <s v="Fight Like A Girl (feat. K.Flay)"/>
    <d v="2025-06-06T00:00:00"/>
    <n v="217"/>
    <n v="3.6166666666666667"/>
    <n v="0.30138888888888887"/>
    <n v="1"/>
    <s v="single"/>
    <s v="Single"/>
    <n v="31"/>
  </r>
  <r>
    <s v="5NgUs4A8db3NL75hvDr4eB"/>
    <n v="6540"/>
    <s v="Crowd Caffeine"/>
    <n v="1"/>
    <n v="50"/>
    <n v="0.5"/>
    <b v="0"/>
    <n v="0"/>
    <x v="1120"/>
    <n v="3799"/>
    <n v="55"/>
    <n v="0.55000000000000004"/>
    <n v="557085"/>
    <s v="N/A"/>
    <s v="6eQcK3pwuno4GzjNqgNBL2"/>
    <n v="5254"/>
    <s v="Crowd Caffeine"/>
    <d v="2025-04-18T00:00:00"/>
    <n v="266"/>
    <n v="4.4333333333333336"/>
    <n v="0.36944444444444446"/>
    <n v="3"/>
    <s v="single"/>
    <s v="Single"/>
    <n v="337"/>
  </r>
  <r>
    <s v="5G6fY8QYk5azqSRGI9FMpa"/>
    <n v="2942"/>
    <s v="dandelion"/>
    <n v="17"/>
    <n v="50"/>
    <n v="0.5"/>
    <b v="0"/>
    <n v="0"/>
    <x v="99"/>
    <n v="189"/>
    <n v="90"/>
    <n v="0.9"/>
    <n v="107401919"/>
    <s v="pop"/>
    <s v="6kXXIMyzRgQeai4A0DsXOn"/>
    <n v="5255"/>
    <s v="eternal sunshine deluxe: brighter days ahead"/>
    <d v="2025-03-28T00:00:00"/>
    <n v="287"/>
    <n v="4.7833333333333332"/>
    <n v="0.39861111111111108"/>
    <n v="19"/>
    <s v="album"/>
    <s v="Album"/>
    <n v="341"/>
  </r>
  <r>
    <s v="0KnZyt15wcngx4oA8VrBua"/>
    <n v="825"/>
    <s v="Face to Face (Let Me Love You)"/>
    <n v="1"/>
    <n v="50"/>
    <n v="0.5"/>
    <b v="0"/>
    <n v="0"/>
    <x v="1429"/>
    <n v="5256"/>
    <n v="47"/>
    <n v="0.47"/>
    <n v="4569"/>
    <s v="N/A"/>
    <s v="6Qy1Q41l0q0ntwr0ItIs00"/>
    <n v="5256"/>
    <s v="Face to Face (Let Me Love You)"/>
    <d v="2025-03-13T00:00:00"/>
    <n v="302"/>
    <n v="5.0333333333333332"/>
    <n v="0.41944444444444445"/>
    <n v="1"/>
    <s v="single"/>
    <s v="Single"/>
    <n v="26"/>
  </r>
  <r>
    <s v="52cMgUC7UqXo022H06yUKR"/>
    <n v="2885"/>
    <s v="Something Like That"/>
    <n v="4"/>
    <n v="50"/>
    <n v="0.5"/>
    <b v="0"/>
    <n v="0"/>
    <x v="1293"/>
    <n v="4637"/>
    <n v="49"/>
    <n v="0.49"/>
    <n v="1855"/>
    <s v="N/A"/>
    <s v="0DeP851WJ3Og8I49JYw6YZ"/>
    <n v="4637"/>
    <s v="Southern Comfort Classics"/>
    <d v="2025-03-05T00:00:00"/>
    <n v="310"/>
    <n v="5.166666666666667"/>
    <n v="0.43055555555555558"/>
    <n v="7"/>
    <s v="single"/>
    <s v="Single"/>
    <n v="297"/>
  </r>
  <r>
    <s v="47b6AJXIHpkTQR2Zxkq04h"/>
    <n v="4091"/>
    <s v="I See"/>
    <n v="1"/>
    <n v="50"/>
    <n v="0.5"/>
    <b v="1"/>
    <n v="1"/>
    <x v="1289"/>
    <n v="4627"/>
    <n v="48"/>
    <n v="0.48"/>
    <n v="8682"/>
    <s v="dark r&amp;b"/>
    <s v="27UTqkjEGsy0JcjmV5udDo"/>
    <n v="5258"/>
    <s v="I See"/>
    <d v="2024-12-19T00:00:00"/>
    <n v="386"/>
    <n v="6.4333333333333336"/>
    <n v="0.53611111111111109"/>
    <n v="3"/>
    <s v="single"/>
    <s v="Single"/>
    <n v="258"/>
  </r>
  <r>
    <s v="70zZhEDOfVzrFC1Ubqe5sR"/>
    <n v="98"/>
    <s v="hate u love u"/>
    <n v="1"/>
    <n v="50"/>
    <n v="0.5"/>
    <b v="0"/>
    <n v="0"/>
    <x v="1381"/>
    <n v="5033"/>
    <n v="56"/>
    <n v="0.56000000000000005"/>
    <n v="18834"/>
    <s v="N/A"/>
    <s v="51P6BAD05bLytGMdJf1hT4"/>
    <n v="5259"/>
    <s v="hate u love u"/>
    <d v="2024-07-18T00:00:00"/>
    <n v="540"/>
    <n v="9"/>
    <n v="0.75"/>
    <n v="1"/>
    <s v="single"/>
    <s v="Single"/>
    <n v="266"/>
  </r>
  <r>
    <s v="3py9E6Yll3JY9VKQEaZzP8"/>
    <n v="3519"/>
    <s v="It's A Feeling"/>
    <n v="1"/>
    <n v="50"/>
    <n v="0.5"/>
    <b v="0"/>
    <n v="0"/>
    <x v="1154"/>
    <n v="3977"/>
    <n v="64"/>
    <n v="0.64"/>
    <n v="1581188"/>
    <s v="N/A"/>
    <s v="3lV6tjpfPlg08Yjs4WjsDZ"/>
    <n v="5260"/>
    <s v="It's A Feeling"/>
    <d v="2024-07-05T00:00:00"/>
    <n v="553"/>
    <n v="9.2166666666666668"/>
    <n v="0.7680555555555556"/>
    <n v="1"/>
    <s v="single"/>
    <s v="Single"/>
    <n v="315"/>
  </r>
  <r>
    <s v="6qpmH5ijUjGGKB0ZcJUzwh"/>
    <n v="8267"/>
    <s v="Cobra"/>
    <n v="18"/>
    <n v="50"/>
    <n v="0.5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281"/>
  </r>
  <r>
    <s v="5xR8ngEQmlQ1U2xSE0KzTo"/>
    <n v="4331"/>
    <s v="BMXXing"/>
    <n v="1"/>
    <n v="50"/>
    <n v="0.5"/>
    <b v="1"/>
    <n v="1"/>
    <x v="637"/>
    <n v="1714"/>
    <n v="78"/>
    <n v="0.78"/>
    <n v="5642365"/>
    <s v="N/A"/>
    <s v="5cH3Lzm6kYM7sxkpDprzkd"/>
    <n v="5262"/>
    <s v="BMXXing"/>
    <d v="2024-06-07T00:00:00"/>
    <n v="581"/>
    <n v="9.6833333333333336"/>
    <n v="0.80694444444444446"/>
    <n v="1"/>
    <s v="single"/>
    <s v="Single"/>
    <n v="259"/>
  </r>
  <r>
    <s v="6cs7PMoobGoGVz8xZlAnXb"/>
    <n v="8264"/>
    <s v="Worm Ride"/>
    <n v="7"/>
    <n v="50"/>
    <n v="0.5"/>
    <b v="0"/>
    <n v="0"/>
    <x v="662"/>
    <n v="1807"/>
    <n v="77"/>
    <n v="0.77"/>
    <n v="4777574"/>
    <s v="soundtrack"/>
    <s v="1PeYjDmxcRNvxLd5mGHuCC"/>
    <n v="3936"/>
    <s v="Dune: Part Two (Original Motion Picture Soundtrack)"/>
    <d v="2024-02-23T00:00:00"/>
    <n v="686"/>
    <n v="11.433333333333334"/>
    <n v="0.95277777777777783"/>
    <n v="25"/>
    <s v="album"/>
    <s v="Album"/>
    <n v="233"/>
  </r>
  <r>
    <s v="4NXziaKXuKQAuuJ1Sjk5yA"/>
    <n v="2204"/>
    <s v="exes - Regard Remix"/>
    <n v="1"/>
    <n v="50"/>
    <n v="0.5"/>
    <b v="1"/>
    <n v="1"/>
    <x v="11"/>
    <n v="26"/>
    <n v="88"/>
    <n v="0.88"/>
    <n v="9249502"/>
    <s v="pop"/>
    <s v="1U663EH8lg9Z0Jxk1hSWh9"/>
    <n v="5264"/>
    <s v="exes (Regard Remix)"/>
    <d v="2024-02-02T00:00:00"/>
    <n v="707"/>
    <n v="11.783333333333333"/>
    <n v="0.9819444444444444"/>
    <n v="1"/>
    <s v="single"/>
    <s v="Single"/>
    <n v="304"/>
  </r>
  <r>
    <s v="17PVZrZPFBjFhNqx0YLF7o"/>
    <n v="1231"/>
    <s v="BLA BLA BLA"/>
    <n v="9"/>
    <n v="50"/>
    <n v="0.5"/>
    <b v="1"/>
    <n v="1"/>
    <x v="130"/>
    <n v="249"/>
    <n v="76"/>
    <n v="0.76"/>
    <n v="10638829"/>
    <s v="N/A"/>
    <s v="2kcJ3TxBhSwmki0QWFXUz8"/>
    <n v="3114"/>
    <s v="RUSH! (ARE U COMING?)"/>
    <d v="2023-11-10T00:00:00"/>
    <n v="791"/>
    <n v="13.183333333333334"/>
    <n v="1.0986111111111112"/>
    <n v="22"/>
    <s v="album"/>
    <s v="Album"/>
    <n v="307"/>
  </r>
  <r>
    <s v="0Gb6pfKdfoQ17jUqx1Yohc"/>
    <n v="7333"/>
    <s v="Wildcard"/>
    <n v="11"/>
    <n v="50"/>
    <n v="0.5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21"/>
  </r>
  <r>
    <s v="265jHUE2zMARKwtIhkknsS"/>
    <n v="4876"/>
    <s v="Numb"/>
    <n v="2"/>
    <n v="50"/>
    <n v="0.5"/>
    <b v="0"/>
    <n v="0"/>
    <x v="43"/>
    <n v="78"/>
    <n v="88"/>
    <n v="0.88"/>
    <n v="31785695"/>
    <s v="nu metal, rap metal, rock, alternative metal"/>
    <s v="1lsyqdZBLouj2ptjqHDE5Y"/>
    <n v="5267"/>
    <s v="The Best Songs of All Time - Greatest Hits"/>
    <d v="2023-08-18T00:00:00"/>
    <n v="875"/>
    <n v="14.583333333333334"/>
    <n v="1.2152777777777779"/>
    <n v="63"/>
    <s v="compilation"/>
    <s v="Compilation"/>
    <n v="312"/>
  </r>
  <r>
    <s v="4C2Y3Y2x2PbOqwdNBuLjP3"/>
    <n v="8140"/>
    <s v="Violet Chemistry"/>
    <n v="9"/>
    <n v="50"/>
    <n v="0.5"/>
    <b v="0"/>
    <n v="0"/>
    <x v="123"/>
    <n v="234"/>
    <n v="81"/>
    <n v="0.81"/>
    <n v="26561582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41"/>
  </r>
  <r>
    <s v="4IQrCJJiiwBx8G5v6GtMwe"/>
    <n v="4395"/>
    <s v="I Want to Live - Classical Version"/>
    <n v="40"/>
    <n v="50"/>
    <n v="0.5"/>
    <b v="0"/>
    <n v="0"/>
    <x v="1430"/>
    <n v="5269"/>
    <n v="56"/>
    <n v="0.56000000000000005"/>
    <n v="55191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399"/>
  </r>
  <r>
    <s v="2wBknFtpATOG4LDG3BzIzI"/>
    <n v="3474"/>
    <s v="Safe and Sound - Niklas Dee &amp; Luca-Dante Spadafora Remix"/>
    <n v="1"/>
    <n v="50"/>
    <n v="0.5"/>
    <b v="0"/>
    <n v="0"/>
    <x v="1431"/>
    <n v="5270"/>
    <n v="62"/>
    <n v="0.62"/>
    <n v="73057"/>
    <s v="hypertechno"/>
    <s v="0B7sAo6TCAyMhwQGTtU2FK"/>
    <n v="5270"/>
    <s v="Safe and Sound (Niklas Dee &amp; Luca-Dante Spadafora Remix)"/>
    <d v="2023-08-04T00:00:00"/>
    <n v="889"/>
    <n v="14.816666666666666"/>
    <n v="1.2347222222222223"/>
    <n v="1"/>
    <s v="single"/>
    <s v="Single"/>
    <n v="252"/>
  </r>
  <r>
    <s v="2tQG2nFEHhWsH05kFKlC4A"/>
    <n v="6719"/>
    <s v="Barbie World (with Aqua)"/>
    <n v="3"/>
    <n v="50"/>
    <n v="0.5"/>
    <b v="0"/>
    <n v="0"/>
    <x v="401"/>
    <n v="958"/>
    <n v="84"/>
    <n v="0.84"/>
    <n v="34293318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182"/>
  </r>
  <r>
    <s v="5YbGrhQCpOT4aOTlFgACke"/>
    <n v="7915"/>
    <s v="SunKissing"/>
    <n v="1"/>
    <n v="50"/>
    <n v="0.5"/>
    <b v="0"/>
    <n v="0"/>
    <x v="738"/>
    <n v="2121"/>
    <n v="66"/>
    <n v="0.66"/>
    <n v="8862622"/>
    <s v="N/A"/>
    <s v="7lAb1k0oyiwz7WONpINl5A"/>
    <n v="5272"/>
    <s v="SunKissing"/>
    <d v="2023-03-24T00:00:00"/>
    <n v="1022"/>
    <n v="17.033333333333335"/>
    <n v="1.4194444444444445"/>
    <n v="1"/>
    <s v="single"/>
    <s v="Single"/>
    <n v="295"/>
  </r>
  <r>
    <s v="5L1WMbYfNFkmlyG407ke6S"/>
    <n v="1239"/>
    <s v="Exscape"/>
    <n v="1"/>
    <n v="50"/>
    <n v="0.5"/>
    <b v="0"/>
    <n v="0"/>
    <x v="370"/>
    <n v="872"/>
    <n v="72"/>
    <n v="0.72"/>
    <n v="2133043"/>
    <s v="N/A"/>
    <s v="1vSELIji55iJOeDXNHng2b"/>
    <n v="5273"/>
    <s v="Exscape"/>
    <d v="2022-10-25T00:00:00"/>
    <n v="1172"/>
    <n v="19.533333333333335"/>
    <n v="1.627777777777778"/>
    <n v="1"/>
    <s v="single"/>
    <s v="Single"/>
    <n v="237"/>
  </r>
  <r>
    <s v="48qgXl0CQUVYJVn6xv0rsP"/>
    <n v="8308"/>
    <s v="Nothing Changed"/>
    <n v="1"/>
    <n v="50"/>
    <n v="0.5"/>
    <b v="1"/>
    <n v="1"/>
    <x v="763"/>
    <n v="2210"/>
    <n v="76"/>
    <n v="0.76"/>
    <n v="8083202"/>
    <s v="N/A"/>
    <s v="4Lo6GJMW4ctfhtuCqMkn1O"/>
    <n v="5274"/>
    <s v="Nothing Changed"/>
    <d v="2022-09-30T00:00:00"/>
    <n v="1197"/>
    <n v="19.95"/>
    <n v="1.6624999999999999"/>
    <n v="1"/>
    <s v="single"/>
    <s v="Single"/>
    <n v="331"/>
  </r>
  <r>
    <s v="13E54FVYV7fzEfZhtrKn0K"/>
    <n v="6574"/>
    <s v="Tarantino"/>
    <n v="3"/>
    <n v="50"/>
    <n v="0.5"/>
    <b v="0"/>
    <n v="0"/>
    <x v="903"/>
    <n v="2764"/>
    <n v="60"/>
    <n v="0.6"/>
    <n v="4299545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03"/>
  </r>
  <r>
    <s v="1JBv0j7SZPNHhV96XaDF9X"/>
    <n v="6518"/>
    <s v="Johnny Cash"/>
    <n v="10"/>
    <n v="50"/>
    <n v="0.5"/>
    <b v="0"/>
    <n v="0"/>
    <x v="903"/>
    <n v="2764"/>
    <n v="60"/>
    <n v="0.6"/>
    <n v="4296747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278"/>
  </r>
  <r>
    <s v="13SP8QV7MiwFUG90Po5JdD"/>
    <n v="7151"/>
    <s v="Star Shopping (Slowed)"/>
    <n v="1"/>
    <n v="50"/>
    <n v="0.5"/>
    <b v="0"/>
    <n v="0"/>
    <x v="1091"/>
    <n v="3635"/>
    <n v="59"/>
    <n v="0.59"/>
    <n v="106672"/>
    <s v="N/A"/>
    <s v="48OXCCXQbG0c5NwsSTcDgp"/>
    <n v="5277"/>
    <s v="Star Shopping (Slowed)"/>
    <d v="2022-07-29T00:00:00"/>
    <n v="1260"/>
    <n v="21"/>
    <n v="1.75"/>
    <n v="1"/>
    <s v="single"/>
    <s v="Single"/>
    <n v="131"/>
  </r>
  <r>
    <s v="30XBkzzcubUJLANeXM4D0C"/>
    <n v="7818"/>
    <s v="I’m Tired (with Zendaya) - Bonus Track"/>
    <n v="24"/>
    <n v="50"/>
    <n v="0.5"/>
    <b v="0"/>
    <n v="0"/>
    <x v="440"/>
    <n v="1062"/>
    <n v="73"/>
    <n v="0.73"/>
    <n v="3634221"/>
    <s v="N/A"/>
    <s v="43tSLc6ZxW8TTRLrBO0SU1"/>
    <n v="5278"/>
    <s v="EUPHORIA SEASON 2 OFFICIAL SCORE (FROM THE HBO ORIGINAL SERIES)"/>
    <d v="2022-04-22T00:00:00"/>
    <n v="1358"/>
    <n v="22.633333333333333"/>
    <n v="1.8861111111111111"/>
    <n v="24"/>
    <s v="compilation"/>
    <s v="Compilation"/>
    <n v="313"/>
  </r>
  <r>
    <s v="6g6FfeozIEkVUXecpSq16Q"/>
    <n v="495"/>
    <s v="Elon Musk (feat. Gunna)"/>
    <n v="1"/>
    <n v="50"/>
    <n v="0.5"/>
    <b v="1"/>
    <n v="1"/>
    <x v="1432"/>
    <n v="5279"/>
    <n v="61"/>
    <n v="0.61"/>
    <n v="1618086"/>
    <s v="N/A"/>
    <s v="5AviR59jAHiYp4Up3hj0bw"/>
    <n v="5279"/>
    <s v="Elon Musk (feat. Gunna)"/>
    <d v="2022-02-18T00:00:00"/>
    <n v="1421"/>
    <n v="23.683333333333334"/>
    <n v="1.9736111111111112"/>
    <n v="1"/>
    <s v="single"/>
    <s v="Single"/>
    <n v="342"/>
  </r>
  <r>
    <s v="5ZNj8iQFmW1pGjAjT3TMy1"/>
    <n v="984"/>
    <s v="GRIM REAPER"/>
    <n v="1"/>
    <n v="50"/>
    <n v="0.5"/>
    <b v="0"/>
    <n v="0"/>
    <x v="984"/>
    <n v="3145"/>
    <n v="50"/>
    <n v="0.5"/>
    <n v="112613"/>
    <s v="N/A"/>
    <s v="5AsKz3RTNhijgn95BOdclP"/>
    <n v="5280"/>
    <s v="GRIM REAPER"/>
    <d v="2022-02-03T00:00:00"/>
    <n v="1436"/>
    <n v="23.933333333333334"/>
    <n v="1.9944444444444445"/>
    <n v="1"/>
    <s v="single"/>
    <s v="Single"/>
    <n v="232"/>
  </r>
  <r>
    <s v="289C9vPHlZczskHeL6K7Hy"/>
    <n v="1608"/>
    <s v="ISSUES"/>
    <n v="1"/>
    <n v="50"/>
    <n v="0.5"/>
    <b v="1"/>
    <n v="1"/>
    <x v="945"/>
    <n v="2949"/>
    <n v="55"/>
    <n v="0.55000000000000004"/>
    <n v="297153"/>
    <s v="dark r&amp;b"/>
    <s v="64lq3pG29uQcgZT7YU3HP7"/>
    <n v="5281"/>
    <s v="ISSUES"/>
    <d v="2021-09-17T00:00:00"/>
    <n v="1575"/>
    <n v="26.25"/>
    <n v="2.1875"/>
    <n v="1"/>
    <s v="single"/>
    <s v="Single"/>
    <n v="269"/>
  </r>
  <r>
    <s v="5T7DUEeAj0hkMLTzIlDCRz"/>
    <n v="1169"/>
    <s v="Loki Green Theme"/>
    <n v="5"/>
    <n v="50"/>
    <n v="0.5"/>
    <b v="0"/>
    <n v="0"/>
    <x v="1433"/>
    <n v="5282"/>
    <n v="45"/>
    <n v="0.45"/>
    <n v="39279"/>
    <s v="soundtrack"/>
    <s v="5Wc11R3nufO8ZAFFhvBGEe"/>
    <n v="5282"/>
    <s v="Loki: Vol. 1 (Episodes 1-3) [Original Soundtrack]"/>
    <d v="2021-07-02T00:00:00"/>
    <n v="1652"/>
    <n v="27.533333333333335"/>
    <n v="2.2944444444444447"/>
    <n v="25"/>
    <s v="album"/>
    <s v="Album"/>
    <n v="241"/>
  </r>
  <r>
    <s v="76Z5C4wzPKRAvAnEiEsxhC"/>
    <n v="1075"/>
    <s v="The Best I Ever Had"/>
    <n v="1"/>
    <n v="50"/>
    <n v="0.5"/>
    <b v="1"/>
    <n v="1"/>
    <x v="1434"/>
    <n v="5283"/>
    <n v="59"/>
    <n v="0.59"/>
    <n v="105439"/>
    <s v="dark r&amp;b"/>
    <s v="3Bly4EGJvvJ7f5mn5zetJ3"/>
    <n v="5283"/>
    <s v="The Best I Ever Had"/>
    <d v="2020-10-27T00:00:00"/>
    <n v="1900"/>
    <n v="31.666666666666668"/>
    <n v="2.6388888888888888"/>
    <n v="1"/>
    <s v="single"/>
    <s v="Single"/>
    <n v="332"/>
  </r>
  <r>
    <s v="5xlntPcXIDzcpHZjpQKcU2"/>
    <n v="2210"/>
    <s v="The Bakery"/>
    <n v="7"/>
    <n v="50"/>
    <n v="0.5"/>
    <b v="1"/>
    <n v="1"/>
    <x v="654"/>
    <n v="1775"/>
    <n v="75"/>
    <n v="0.75"/>
    <n v="22220366"/>
    <s v="N/A"/>
    <s v="7ndwJvNRNljkK9r4JLNcX2"/>
    <n v="5284"/>
    <s v="K-12 (After School – Deluxe Edition)"/>
    <d v="2020-09-24T00:00:00"/>
    <n v="1933"/>
    <n v="32.216666666666669"/>
    <n v="2.6847222222222222"/>
    <n v="20"/>
    <s v="album"/>
    <s v="Album"/>
    <n v="258"/>
  </r>
  <r>
    <s v="0NsG1b9koK74vTJ2VJUJQU"/>
    <n v="5281"/>
    <s v="The Last of Us Part II"/>
    <n v="1"/>
    <n v="50"/>
    <n v="0.5"/>
    <b v="0"/>
    <n v="0"/>
    <x v="1130"/>
    <n v="3879"/>
    <n v="63"/>
    <n v="0.63"/>
    <n v="394210"/>
    <s v="soundtrack"/>
    <s v="0tNUmClLcWptIcnoCXpPUC"/>
    <n v="5285"/>
    <s v="The Last of Us Part II (Original Soundtrack)"/>
    <d v="2020-06-19T00:00:00"/>
    <n v="2030"/>
    <n v="33.833333333333336"/>
    <n v="2.8194444444444446"/>
    <n v="28"/>
    <s v="album"/>
    <s v="Album"/>
    <n v="287"/>
  </r>
  <r>
    <s v="1fipvP2zmef6vN2IwXfJhY"/>
    <n v="1516"/>
    <s v="I’m Ready (with Demi Lovato)"/>
    <n v="1"/>
    <n v="50"/>
    <n v="0.5"/>
    <b v="0"/>
    <n v="0"/>
    <x v="100"/>
    <n v="190"/>
    <n v="81"/>
    <n v="0.81"/>
    <n v="26272346"/>
    <s v="soft pop"/>
    <s v="44msshHeN6irJ1md7GVSlU"/>
    <n v="5286"/>
    <s v="I’m Ready (with Demi Lovato)"/>
    <d v="2020-04-16T00:00:00"/>
    <n v="2094"/>
    <n v="34.9"/>
    <n v="2.9083333333333332"/>
    <n v="1"/>
    <s v="single"/>
    <s v="Single"/>
    <n v="334"/>
  </r>
  <r>
    <s v="2MUKw7zEirXqdZZ3xC4hOf"/>
    <n v="3594"/>
    <s v="Hallucinate"/>
    <n v="7"/>
    <n v="50"/>
    <n v="0.5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47"/>
  </r>
  <r>
    <s v="5Pc594FhDA2Fa2prE75GT0"/>
    <n v="6435"/>
    <s v="Pretty Please"/>
    <n v="6"/>
    <n v="50"/>
    <n v="0.5"/>
    <b v="1"/>
    <n v="1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24"/>
  </r>
  <r>
    <s v="6KF3l0dtaqHanpwJVmz3mB"/>
    <n v="5807"/>
    <s v="Devil I Know"/>
    <n v="2"/>
    <n v="50"/>
    <n v="0.5"/>
    <b v="0"/>
    <n v="0"/>
    <x v="1435"/>
    <n v="5289"/>
    <n v="51"/>
    <n v="0.51"/>
    <n v="869651"/>
    <s v="N/A"/>
    <s v="47wRFo2As9zFmg6E5VVa8H"/>
    <n v="5289"/>
    <s v="Cape God"/>
    <d v="2020-02-21T00:00:00"/>
    <n v="2149"/>
    <n v="35.81666666666667"/>
    <n v="2.9847222222222225"/>
    <n v="12"/>
    <s v="album"/>
    <s v="Album"/>
    <n v="288"/>
  </r>
  <r>
    <s v="6TsRPIdwASJBXanGhftVjc"/>
    <n v="3994"/>
    <s v="1917"/>
    <n v="1"/>
    <n v="50"/>
    <n v="0.5"/>
    <b v="0"/>
    <n v="0"/>
    <x v="1141"/>
    <n v="3902"/>
    <n v="60"/>
    <n v="0.6"/>
    <n v="277520"/>
    <s v="soundtrack"/>
    <s v="6HiTc4Cu7pOdO5mA8PInRs"/>
    <n v="5290"/>
    <s v="1917 (Original Motion Picture Soundtrack)"/>
    <d v="2019-12-20T00:00:00"/>
    <n v="2212"/>
    <n v="36.866666666666667"/>
    <n v="3.0722222222222224"/>
    <n v="19"/>
    <s v="album"/>
    <s v="Album"/>
    <n v="129"/>
  </r>
  <r>
    <s v="44sVQfPdCTGM5JLBRHUngc"/>
    <n v="7468"/>
    <s v="Come Back to Us"/>
    <n v="19"/>
    <n v="50"/>
    <n v="0.5"/>
    <b v="0"/>
    <n v="0"/>
    <x v="1141"/>
    <n v="3902"/>
    <n v="60"/>
    <n v="0.6"/>
    <n v="277497"/>
    <s v="soundtrack"/>
    <s v="6HiTc4Cu7pOdO5mA8PInRs"/>
    <n v="5290"/>
    <s v="1917 (Original Motion Picture Soundtrack)"/>
    <d v="2019-12-20T00:00:00"/>
    <n v="2212"/>
    <n v="36.866666666666667"/>
    <n v="3.0722222222222224"/>
    <n v="19"/>
    <s v="album"/>
    <s v="Album"/>
    <n v="565"/>
  </r>
  <r>
    <s v="5Am6tsnSF2olM1bPpOdZRu"/>
    <n v="8420"/>
    <s v="walk away as the door slams - acoustic"/>
    <n v="19"/>
    <n v="50"/>
    <n v="0.5"/>
    <b v="1"/>
    <n v="1"/>
    <x v="96"/>
    <n v="186"/>
    <n v="82"/>
    <n v="0.82"/>
    <n v="15695162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197"/>
  </r>
  <r>
    <s v="096eU6V7NOWbfgIz7r153d"/>
    <n v="5866"/>
    <s v="WTF Are We Talking For"/>
    <n v="17"/>
    <n v="50"/>
    <n v="0.5"/>
    <b v="1"/>
    <n v="1"/>
    <x v="440"/>
    <n v="1062"/>
    <n v="73"/>
    <n v="0.73"/>
    <n v="3635756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85"/>
  </r>
  <r>
    <s v="0Hijswm0F2WNL0vN5e4CyE"/>
    <n v="3281"/>
    <s v="Let You Love Me"/>
    <n v="2"/>
    <n v="50"/>
    <n v="0.5"/>
    <b v="0"/>
    <n v="0"/>
    <x v="1266"/>
    <n v="4539"/>
    <n v="68"/>
    <n v="0.68"/>
    <n v="8411391"/>
    <s v="N/A"/>
    <s v="3hvk0iS7XgtSQdf7zfVTLF"/>
    <n v="5294"/>
    <s v="Phoenix (Deluxe)"/>
    <d v="2018-11-23T00:00:00"/>
    <n v="2604"/>
    <n v="43.4"/>
    <n v="3.6166666666666667"/>
    <n v="16"/>
    <s v="album"/>
    <s v="Album"/>
    <n v="316"/>
  </r>
  <r>
    <s v="3WzNy6b7PZIlWbiyZcVj8d"/>
    <n v="6231"/>
    <s v="I Put a Spell on You"/>
    <n v="1"/>
    <n v="50"/>
    <n v="0.5"/>
    <b v="0"/>
    <n v="0"/>
    <x v="1436"/>
    <n v="5295"/>
    <n v="32"/>
    <n v="0.32"/>
    <n v="3581"/>
    <s v="N/A"/>
    <s v="5yxIeBwhxzGOOzinVpjMsg"/>
    <n v="5295"/>
    <s v="I Put a Spell on You"/>
    <d v="2018-11-14T00:00:00"/>
    <n v="2613"/>
    <n v="43.55"/>
    <n v="3.6291666666666664"/>
    <n v="1"/>
    <s v="single"/>
    <s v="Single"/>
    <n v="274"/>
  </r>
  <r>
    <s v="1zkXUXNHpYQTcXZAaZbeEp"/>
    <n v="703"/>
    <s v="Roll Call"/>
    <n v="7"/>
    <n v="50"/>
    <n v="0.5"/>
    <b v="0"/>
    <n v="0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17"/>
  </r>
  <r>
    <s v="3X3FzrA32EbYvu3n3526w4"/>
    <n v="7075"/>
    <s v="Play Destroy"/>
    <n v="13"/>
    <n v="50"/>
    <n v="0.5"/>
    <b v="0"/>
    <n v="0"/>
    <x v="1437"/>
    <n v="5297"/>
    <n v="66"/>
    <n v="0.66"/>
    <n v="1685009"/>
    <s v="N/A"/>
    <s v="5QCXxPUwoOtxeZQmve6w2u"/>
    <n v="5297"/>
    <s v="Am I A Girl?"/>
    <d v="2018-10-31T00:00:00"/>
    <n v="2627"/>
    <n v="43.783333333333331"/>
    <n v="3.6486111111111108"/>
    <n v="14"/>
    <s v="album"/>
    <s v="Album"/>
    <n v="308"/>
  </r>
  <r>
    <s v="0BkvZes677Mcp5WVUQjRxD"/>
    <n v="517"/>
    <s v="ZEZE (feat. Travis Scott &amp; Offset)"/>
    <n v="1"/>
    <n v="50"/>
    <n v="0.5"/>
    <b v="0"/>
    <n v="0"/>
    <x v="444"/>
    <n v="1073"/>
    <n v="79"/>
    <n v="0.79"/>
    <n v="12474509"/>
    <s v="N/A"/>
    <s v="3XtuGV5BJAhCp82dBn0Gvd"/>
    <n v="5298"/>
    <s v="ZEZE (feat. Travis Scott &amp; Offset)"/>
    <d v="2018-10-11T00:00:00"/>
    <n v="2647"/>
    <n v="44.116666666666667"/>
    <n v="3.6763888888888889"/>
    <n v="1"/>
    <s v="single"/>
    <s v="Single"/>
    <n v="381"/>
  </r>
  <r>
    <s v="16QjPRt5HYK0dnLGmGRCvf"/>
    <n v="4216"/>
    <s v="Deep End (Lil Baby &amp; Gunna)"/>
    <n v="4"/>
    <n v="50"/>
    <n v="0.5"/>
    <b v="1"/>
    <n v="1"/>
    <x v="334"/>
    <n v="763"/>
    <n v="84"/>
    <n v="0.84"/>
    <n v="21656185"/>
    <s v="N/A"/>
    <s v="2yXnY2NiaZk9QiJJittS81"/>
    <n v="763"/>
    <s v="Drip Harder"/>
    <d v="2018-10-05T00:00:00"/>
    <n v="2653"/>
    <n v="44.216666666666669"/>
    <n v="3.6847222222222222"/>
    <n v="13"/>
    <s v="album"/>
    <s v="Album"/>
    <n v="291"/>
  </r>
  <r>
    <s v="4SUwJA3eUVNHExxMPEUhQe"/>
    <n v="8284"/>
    <s v="Ratchet Happy Birthday"/>
    <n v="6"/>
    <n v="50"/>
    <n v="0.5"/>
    <b v="1"/>
    <n v="1"/>
    <x v="88"/>
    <n v="164"/>
    <n v="95"/>
    <n v="0.95"/>
    <n v="103039388"/>
    <s v="rap"/>
    <s v="1ATL5GLyefJaxhQzSPVrLX"/>
    <n v="336"/>
    <s v="Scorpion"/>
    <d v="2018-06-29T00:00:00"/>
    <n v="2751"/>
    <n v="45.85"/>
    <n v="3.8208333333333333"/>
    <n v="25"/>
    <s v="album"/>
    <s v="Album"/>
    <n v="345"/>
  </r>
  <r>
    <s v="00B7TZ0Xawar6NZ00JFomN"/>
    <n v="1077"/>
    <s v="Best Life (feat. Chance The Rapper)"/>
    <n v="6"/>
    <n v="50"/>
    <n v="0.5"/>
    <b v="1"/>
    <n v="1"/>
    <x v="332"/>
    <n v="760"/>
    <n v="81"/>
    <n v="0.81"/>
    <n v="25953771"/>
    <s v="N/A"/>
    <s v="4KdtEKjY3Gi0mKiSdy96ML"/>
    <n v="769"/>
    <s v="Invasion of Privacy"/>
    <d v="2018-04-06T00:00:00"/>
    <n v="2835"/>
    <n v="47.25"/>
    <n v="3.9375"/>
    <n v="13"/>
    <s v="album"/>
    <s v="Album"/>
    <n v="474"/>
  </r>
  <r>
    <s v="0uLlFekr8nKMj960xHKPYx"/>
    <n v="3565"/>
    <s v="No Face"/>
    <n v="1"/>
    <n v="50"/>
    <n v="0.5"/>
    <b v="0"/>
    <n v="0"/>
    <x v="1438"/>
    <n v="5302"/>
    <n v="53"/>
    <n v="0.53"/>
    <n v="319831"/>
    <s v="N/A"/>
    <s v="4I8BEAiq1kPqRRlvWLTo5B"/>
    <n v="5302"/>
    <s v="I Need to Start a Garden"/>
    <d v="2018-03-02T00:00:00"/>
    <n v="2870"/>
    <n v="47.833333333333336"/>
    <n v="3.9861111111111112"/>
    <n v="8"/>
    <s v="album"/>
    <s v="Album"/>
    <n v="194"/>
  </r>
  <r>
    <s v="7DCQIOmpGV4nkHx7DQckJS"/>
    <n v="5711"/>
    <s v="Bloom Later"/>
    <n v="6"/>
    <n v="50"/>
    <n v="0.5"/>
    <b v="0"/>
    <n v="0"/>
    <x v="1439"/>
    <n v="5303"/>
    <n v="43"/>
    <n v="0.43"/>
    <n v="301532"/>
    <s v="N/A"/>
    <s v="48mPoqbdK2eJcEyTjZmBPU"/>
    <n v="5303"/>
    <s v="&amp;"/>
    <d v="2017-11-10T00:00:00"/>
    <n v="2982"/>
    <n v="49.7"/>
    <n v="4.1416666666666666"/>
    <n v="11"/>
    <s v="album"/>
    <s v="Album"/>
    <n v="267"/>
  </r>
  <r>
    <s v="26AuyrZGzWWiYZPSd3XBIg"/>
    <n v="2499"/>
    <s v="Bloodstream"/>
    <n v="3"/>
    <n v="50"/>
    <n v="0.5"/>
    <b v="1"/>
    <n v="1"/>
    <x v="74"/>
    <n v="135"/>
    <n v="80"/>
    <n v="0.8"/>
    <n v="21360805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73"/>
  </r>
  <r>
    <s v="1Viaum8JtbWNZdt4oyCYtr"/>
    <n v="510"/>
    <s v="pick me up"/>
    <n v="3"/>
    <n v="50"/>
    <n v="0.5"/>
    <b v="1"/>
    <n v="1"/>
    <x v="96"/>
    <n v="186"/>
    <n v="82"/>
    <n v="0.82"/>
    <n v="15695162"/>
    <s v="emo rap, cloud rap"/>
    <s v="4hiArqU343m8BUT0lymyLO"/>
    <n v="186"/>
    <s v="LIVE FOREVER"/>
    <d v="2015-12-02T00:00:00"/>
    <n v="3691"/>
    <n v="61.516666666666666"/>
    <n v="5.1263888888888891"/>
    <n v="10"/>
    <s v="album"/>
    <s v="Album"/>
    <n v="281"/>
  </r>
  <r>
    <s v="0GCXZmk0Uf74BdgWl0GaX2"/>
    <n v="3251"/>
    <s v="I’m So Sorry"/>
    <n v="4"/>
    <n v="50"/>
    <n v="0.5"/>
    <b v="0"/>
    <n v="0"/>
    <x v="133"/>
    <n v="252"/>
    <n v="85"/>
    <n v="0.85"/>
    <n v="58370582"/>
    <s v="N/A"/>
    <s v="0Ikw6ho559687KCPbSjr0K"/>
    <n v="5306"/>
    <s v="Smoke + Mirrors (Deluxe)"/>
    <d v="2015-10-23T00:00:00"/>
    <n v="3731"/>
    <n v="62.18333333333333"/>
    <n v="5.1819444444444445"/>
    <n v="22"/>
    <s v="album"/>
    <s v="Album"/>
    <n v="383"/>
  </r>
  <r>
    <s v="4DxxiT2TskPH0Xd6znaqZM"/>
    <n v="608"/>
    <s v="After The Storm"/>
    <n v="26"/>
    <n v="50"/>
    <n v="0.5"/>
    <b v="0"/>
    <n v="0"/>
    <x v="1308"/>
    <n v="4702"/>
    <n v="52"/>
    <n v="0.52"/>
    <n v="2396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51"/>
  </r>
  <r>
    <s v="5Z0GKdBhTmCsrIkM41DtRW"/>
    <n v="4549"/>
    <s v="Floki Appears to Kill Athelstan"/>
    <n v="18"/>
    <n v="50"/>
    <n v="0.5"/>
    <b v="0"/>
    <n v="0"/>
    <x v="1440"/>
    <n v="5308"/>
    <n v="52"/>
    <n v="0.52"/>
    <n v="90530"/>
    <s v="medieval, soundtrack"/>
    <s v="75Xg8NYCUQd131qcp1Q8Cd"/>
    <n v="5308"/>
    <s v="The Vikings III (Music from the TV Series)"/>
    <d v="2015-05-08T00:00:00"/>
    <n v="3899"/>
    <n v="64.983333333333334"/>
    <n v="5.4152777777777779"/>
    <n v="36"/>
    <s v="album"/>
    <s v="Album"/>
    <n v="318"/>
  </r>
  <r>
    <s v="1AvDDjLuwwC63X1xlRReCD"/>
    <n v="4914"/>
    <s v="Ori, Lost In the Storm (feat. Aeralie Brighton)"/>
    <n v="1"/>
    <n v="50"/>
    <n v="0.5"/>
    <b v="0"/>
    <n v="0"/>
    <x v="1441"/>
    <n v="5309"/>
    <n v="52"/>
    <n v="0.52"/>
    <n v="59849"/>
    <s v="soundtrack"/>
    <s v="7xPc1OsC2R0siZKMlzRBIo"/>
    <n v="5309"/>
    <s v="Ori and the Blind Forest (Original Soundtrack)"/>
    <d v="2015-03-10T00:00:00"/>
    <n v="3958"/>
    <n v="65.966666666666669"/>
    <n v="5.4972222222222227"/>
    <n v="32"/>
    <s v="album"/>
    <s v="Album"/>
    <n v="113"/>
  </r>
  <r>
    <s v="6cIV1mZX0yyDozyZtyGJru"/>
    <n v="4050"/>
    <s v="The Night Is Still Young"/>
    <n v="13"/>
    <n v="50"/>
    <n v="0.5"/>
    <b v="1"/>
    <n v="1"/>
    <x v="401"/>
    <n v="958"/>
    <n v="84"/>
    <n v="0.84"/>
    <n v="34295707"/>
    <s v="N/A"/>
    <s v="5qs8T6ZHSrnllnOuUk6muC"/>
    <n v="5310"/>
    <s v="The Pinkprint (Deluxe Edition)"/>
    <d v="2014-12-15T00:00:00"/>
    <n v="4043"/>
    <n v="67.38333333333334"/>
    <n v="5.615277777777778"/>
    <n v="23"/>
    <s v="album"/>
    <s v="Album"/>
    <n v="379"/>
  </r>
  <r>
    <s v="106R7Z57WYzBAfrXImV30y"/>
    <n v="5872"/>
    <s v="Wildest Dreams"/>
    <n v="9"/>
    <n v="50"/>
    <n v="0.5"/>
    <b v="0"/>
    <n v="0"/>
    <x v="1"/>
    <n v="2"/>
    <n v="100"/>
    <n v="1"/>
    <n v="145396321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367"/>
  </r>
  <r>
    <s v="3mbaod7ARSaS3fr5mOMkk1"/>
    <n v="181"/>
    <s v="One Last Time"/>
    <n v="3"/>
    <n v="50"/>
    <n v="0.5"/>
    <b v="0"/>
    <n v="0"/>
    <x v="99"/>
    <n v="189"/>
    <n v="90"/>
    <n v="0.9"/>
    <n v="107374593"/>
    <s v="pop"/>
    <s v="4OmcwMXInfxtJ6YityvgWP"/>
    <n v="5312"/>
    <s v="My Everything"/>
    <d v="2014-08-25T00:00:00"/>
    <n v="4155"/>
    <n v="69.25"/>
    <n v="5.770833333333333"/>
    <n v="15"/>
    <s v="album"/>
    <s v="Album"/>
    <n v="328"/>
  </r>
  <r>
    <s v="0N5zjRnf8AreOm95iSBXF4"/>
    <n v="3936"/>
    <s v="Even My Dad Does Sometimes"/>
    <n v="15"/>
    <n v="50"/>
    <n v="0.5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8"/>
  </r>
  <r>
    <s v="5E94g8D71y3dh1PH1G6jZo"/>
    <n v="6272"/>
    <s v="Kolly Melkak"/>
    <n v="11"/>
    <n v="50"/>
    <n v="0.5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81"/>
  </r>
  <r>
    <s v="6n2GPvMJtFZ4ckoc9EWHMx"/>
    <n v="6331"/>
    <s v="Do My Thang"/>
    <n v="11"/>
    <n v="50"/>
    <n v="0.5"/>
    <b v="1"/>
    <n v="1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75"/>
  </r>
  <r>
    <s v="6fVX8mF9ZqS1V8G2ZFCbLQ"/>
    <n v="5599"/>
    <s v="Star Trek Main Theme"/>
    <n v="14"/>
    <n v="50"/>
    <n v="0.5"/>
    <b v="0"/>
    <n v="0"/>
    <x v="1027"/>
    <n v="3389"/>
    <n v="63"/>
    <n v="0.63"/>
    <n v="430076"/>
    <s v="soundtrack"/>
    <s v="0dst3z0HnOCF0pdU05AZ4b"/>
    <n v="5316"/>
    <s v="Star Trek Into Darkness (Music From The Motion Picture)"/>
    <d v="2013-01-01T00:00:00"/>
    <n v="4756"/>
    <n v="79.266666666666666"/>
    <n v="6.6055555555555552"/>
    <n v="14"/>
    <s v="album"/>
    <s v="Album"/>
    <n v="342"/>
  </r>
  <r>
    <s v="78aURwMzynDMan7DfSWwsI"/>
    <n v="653"/>
    <s v="Loft Music"/>
    <n v="8"/>
    <n v="50"/>
    <n v="0.5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605"/>
  </r>
  <r>
    <s v="4FuSnjXKARcUOwiPnEnh1p"/>
    <n v="4674"/>
    <s v="The Knowing"/>
    <n v="9"/>
    <n v="50"/>
    <n v="0.5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71"/>
  </r>
  <r>
    <s v="1Lw8az0pvHNLIhOT2DWQ9W"/>
    <n v="7147"/>
    <s v="Nascence"/>
    <n v="1"/>
    <n v="50"/>
    <n v="0.5"/>
    <b v="0"/>
    <n v="0"/>
    <x v="1442"/>
    <n v="5319"/>
    <n v="47"/>
    <n v="0.47"/>
    <n v="55550"/>
    <s v="soundtrack"/>
    <s v="5fEkyTeRzYV32RcT8c5tTn"/>
    <n v="5319"/>
    <s v="Journey (Original Video Game Soundtrack)"/>
    <d v="2012-06-30T00:00:00"/>
    <n v="4941"/>
    <n v="82.35"/>
    <n v="6.8624999999999998"/>
    <n v="18"/>
    <s v="album"/>
    <s v="Album"/>
    <n v="178"/>
  </r>
  <r>
    <s v="47d2mzkc3bPUD93NB0gKLR"/>
    <n v="3183"/>
    <s v="Noble Maiden Fair (A Mhaighdean Bhan Uasal) - From Brave&quot;/Soundtrack&quot;"/>
    <n v="16"/>
    <n v="50"/>
    <n v="0.5"/>
    <b v="0"/>
    <n v="0"/>
    <x v="1443"/>
    <n v="5320"/>
    <n v="47"/>
    <n v="0.47"/>
    <n v="8182"/>
    <s v="musicals"/>
    <s v="7vSvdmI0szfMcn7LyVjp0R"/>
    <n v="5320"/>
    <s v="Brave"/>
    <d v="2012-01-01T00:00:00"/>
    <n v="5122"/>
    <n v="85.36666666666666"/>
    <n v="7.113888888888888"/>
    <n v="20"/>
    <s v="compilation"/>
    <s v="Compilation"/>
    <n v="26"/>
  </r>
  <r>
    <s v="63pQm5g0IXLckrv9X3KEyX"/>
    <n v="7509"/>
    <s v="Stereo Hearts (feat. Adam Levine)"/>
    <n v="4"/>
    <n v="50"/>
    <n v="0.5"/>
    <b v="0"/>
    <n v="0"/>
    <x v="211"/>
    <n v="453"/>
    <n v="67"/>
    <n v="0.67"/>
    <n v="1671796"/>
    <s v="N/A"/>
    <s v="30AG0X0C5Gl5zrm5TsAqlH"/>
    <n v="5321"/>
    <s v="The Papercut Chronicles II (Deluxe Edition)"/>
    <d v="2011-11-15T00:00:00"/>
    <n v="5169"/>
    <n v="86.15"/>
    <n v="7.1791666666666671"/>
    <n v="13"/>
    <s v="album"/>
    <s v="Album"/>
    <n v="351"/>
  </r>
  <r>
    <s v="43s0CIP1nrgUXCLyBmchYH"/>
    <n v="7331"/>
    <s v="Shake Senora Remix (feat. T-Pain, Sean Paul &amp; Ludacris)"/>
    <n v="14"/>
    <n v="50"/>
    <n v="0.5"/>
    <b v="0"/>
    <n v="0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42"/>
  </r>
  <r>
    <s v="1u1Ps262k227FPAm5BVUjd"/>
    <n v="1358"/>
    <s v="Kill EVERYBODY"/>
    <n v="3"/>
    <n v="50"/>
    <n v="0.5"/>
    <b v="0"/>
    <n v="0"/>
    <x v="1243"/>
    <n v="4443"/>
    <n v="74"/>
    <n v="0.74"/>
    <n v="7528620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96"/>
  </r>
  <r>
    <s v="3xkxcbnc7G3XYuZt6eUnI5"/>
    <n v="5288"/>
    <s v="Empire State Of Mind"/>
    <n v="9"/>
    <n v="50"/>
    <n v="0.5"/>
    <b v="1"/>
    <n v="1"/>
    <x v="143"/>
    <n v="273"/>
    <n v="82"/>
    <n v="0.82"/>
    <n v="10376731"/>
    <s v="hip hop, east coast hip hop, rap"/>
    <s v="0z3nweFUGrzH2UZ0pohPAn"/>
    <n v="5324"/>
    <s v="The Hits Collection Volume One (Deluxe)"/>
    <d v="2010-11-22T00:00:00"/>
    <n v="5527"/>
    <n v="92.11666666666666"/>
    <n v="7.676388888888888"/>
    <n v="19"/>
    <s v="compilation"/>
    <s v="Compilation"/>
    <n v="461"/>
  </r>
  <r>
    <s v="1v54pVfqtSC7KbTu2C2pnM"/>
    <n v="2682"/>
    <s v="You’re Never Over"/>
    <n v="16"/>
    <n v="50"/>
    <n v="0.5"/>
    <b v="1"/>
    <n v="1"/>
    <x v="59"/>
    <n v="106"/>
    <n v="88"/>
    <n v="0.88"/>
    <n v="104517308"/>
    <s v="rap, hip hop"/>
    <s v="47BiFcV59TQi2s9SkBo2pb"/>
    <n v="819"/>
    <s v="Recovery"/>
    <d v="2010-06-18T00:00:00"/>
    <n v="5684"/>
    <n v="94.733333333333334"/>
    <n v="7.8944444444444448"/>
    <n v="17"/>
    <s v="album"/>
    <s v="Album"/>
    <n v="509"/>
  </r>
  <r>
    <s v="3IS0tPKRymmP8GwXeuLNn2"/>
    <n v="911"/>
    <s v="Fading"/>
    <n v="4"/>
    <n v="50"/>
    <n v="0.5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32"/>
  </r>
  <r>
    <s v="4p2newrzzjPdXIENDqlCCW"/>
    <n v="3816"/>
    <s v="Love The Way You Lie (Part II) - Pt. 2"/>
    <n v="11"/>
    <n v="50"/>
    <n v="0.5"/>
    <b v="0"/>
    <n v="0"/>
    <x v="57"/>
    <n v="103"/>
    <n v="90"/>
    <n v="0.9"/>
    <n v="69030894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93"/>
  </r>
  <r>
    <s v="7mJNJKQ1eZFKMmJoaqyw55"/>
    <n v="7827"/>
    <s v="The bioluminescence of the night"/>
    <n v="4"/>
    <n v="50"/>
    <n v="0.5"/>
    <b v="0"/>
    <n v="0"/>
    <x v="1143"/>
    <n v="3911"/>
    <n v="63"/>
    <n v="0.63"/>
    <n v="350707"/>
    <s v="soundtrack"/>
    <s v="1H81jGoWeLI8ufq42GfDPn"/>
    <n v="4726"/>
    <s v="AVATAR Music From The Motion Picture Music Composed and Conducted by James Horner"/>
    <d v="2009-12-07T00:00:00"/>
    <n v="5877"/>
    <n v="97.95"/>
    <n v="8.1624999999999996"/>
    <n v="14"/>
    <s v="compilation"/>
    <s v="Compilation"/>
    <n v="362"/>
  </r>
  <r>
    <s v="0TFQMPTInaZ5IcYw7EVcEB"/>
    <n v="4238"/>
    <s v="Teeth"/>
    <n v="8"/>
    <n v="50"/>
    <n v="0.5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7"/>
  </r>
  <r>
    <s v="2FnHMItLWhhPIxXeRC1lCe"/>
    <n v="5549"/>
    <s v="In Noctem"/>
    <n v="2"/>
    <n v="50"/>
    <n v="0.5"/>
    <b v="0"/>
    <n v="0"/>
    <x v="1280"/>
    <n v="4607"/>
    <n v="55"/>
    <n v="0.55000000000000004"/>
    <n v="55540"/>
    <s v="soundtrack"/>
    <s v="2xXblCIb5G6ji70efT7THx"/>
    <n v="5330"/>
    <s v="Harry Potter and the Half-Blood Prince (Original Motion Picture Soundtrack)"/>
    <d v="2009-07-14T00:00:00"/>
    <n v="6023"/>
    <n v="100.38333333333334"/>
    <n v="8.3652777777777789"/>
    <n v="28"/>
    <s v="album"/>
    <s v="Album"/>
    <n v="201"/>
  </r>
  <r>
    <s v="4bY2SbmhtGWyQLlBP9ZH4W"/>
    <n v="4518"/>
    <s v="Criminal"/>
    <n v="10"/>
    <n v="50"/>
    <n v="0.5"/>
    <b v="1"/>
    <n v="1"/>
    <x v="506"/>
    <n v="1262"/>
    <n v="74"/>
    <n v="0.74"/>
    <n v="7647950"/>
    <s v="metal, nu metal, alternative metal, rap metal, hard rock"/>
    <s v="6hz9f6H7URtoigU517WjD6"/>
    <n v="2887"/>
    <s v="Indestructible (Deluxe Edition)"/>
    <d v="2008-04-29T00:00:00"/>
    <n v="6464"/>
    <n v="107.73333333333333"/>
    <n v="8.9777777777777779"/>
    <n v="15"/>
    <s v="album"/>
    <s v="Album"/>
    <n v="426"/>
  </r>
  <r>
    <s v="65hzDZbjAZpJZZf3diITpP"/>
    <n v="7725"/>
    <s v="Witch"/>
    <n v="12"/>
    <n v="50"/>
    <n v="0.5"/>
    <b v="0"/>
    <n v="0"/>
    <x v="1444"/>
    <n v="5332"/>
    <n v="52"/>
    <n v="0.52"/>
    <n v="247035"/>
    <s v="N/A"/>
    <s v="4ETVvsILHTLUHGYe3SSpgu"/>
    <n v="5332"/>
    <s v="Ray Guns Are Not Just The Future"/>
    <d v="2008-01-01T00:00:00"/>
    <n v="6583"/>
    <n v="109.71666666666667"/>
    <n v="9.1430555555555557"/>
    <n v="14"/>
    <s v="album"/>
    <s v="Album"/>
    <n v="391"/>
  </r>
  <r>
    <s v="2QyGSbGdT9suKuDKwnjwH9"/>
    <n v="8370"/>
    <s v="The Touch"/>
    <n v="1"/>
    <n v="50"/>
    <n v="0.5"/>
    <b v="0"/>
    <n v="0"/>
    <x v="1445"/>
    <n v="5333"/>
    <n v="39"/>
    <n v="0.39"/>
    <n v="38253"/>
    <s v="aor, arena rock"/>
    <s v="36bvweRYCs0VblEKXb247W"/>
    <n v="5333"/>
    <s v="Transformers The Movie"/>
    <d v="2007-05-29T00:00:00"/>
    <n v="6800"/>
    <n v="113.33333333333333"/>
    <n v="9.4444444444444446"/>
    <n v="14"/>
    <s v="compilation"/>
    <s v="Compilation"/>
    <n v="394"/>
  </r>
  <r>
    <s v="3nFoPHJR1BOSrTl6jKIl1a"/>
    <n v="2249"/>
    <s v="Out of Time Man"/>
    <n v="11"/>
    <n v="50"/>
    <n v="0.5"/>
    <b v="0"/>
    <n v="0"/>
    <x v="1446"/>
    <n v="5334"/>
    <n v="35"/>
    <n v="0.35"/>
    <n v="35417"/>
    <s v="N/A"/>
    <s v="7dnieoimvSordFsWN5Dec5"/>
    <n v="5334"/>
    <s v="Two of Diamonds"/>
    <d v="2007-01-01T00:00:00"/>
    <n v="6948"/>
    <n v="115.8"/>
    <n v="9.65"/>
    <n v="12"/>
    <s v="album"/>
    <s v="Album"/>
    <n v="295"/>
  </r>
  <r>
    <s v="7FsuPpJmzsdeB40Q4Nnaq5"/>
    <n v="2179"/>
    <s v="Goodnight Sweet Possums - From &quot;Ice Age The Meltdown&quot;"/>
    <n v="15"/>
    <n v="50"/>
    <n v="0.5"/>
    <b v="0"/>
    <n v="0"/>
    <x v="928"/>
    <n v="2882"/>
    <n v="63"/>
    <n v="0.63"/>
    <n v="301226"/>
    <s v="soundtrack"/>
    <s v="5ioofsYWPJb5tIfIlPAOIh"/>
    <n v="5335"/>
    <s v="Ice Age: The Meltdown (Original Motion Picture Soundtrack)"/>
    <d v="2006-01-01T00:00:00"/>
    <n v="7313"/>
    <n v="121.88333333333334"/>
    <n v="10.156944444444445"/>
    <n v="32"/>
    <s v="compilation"/>
    <s v="Compilation"/>
    <n v="8"/>
  </r>
  <r>
    <s v="4HGvKfmYjjfjqLfUcCmelY"/>
    <n v="3551"/>
    <s v="Lazem A3eesh"/>
    <n v="2"/>
    <n v="50"/>
    <n v="0.5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3"/>
  </r>
  <r>
    <s v="59Djq0zGIu8HDZ8QXs2oiz"/>
    <n v="5425"/>
    <s v="The Glory Days"/>
    <n v="1"/>
    <n v="50"/>
    <n v="0.5"/>
    <b v="0"/>
    <n v="0"/>
    <x v="1027"/>
    <n v="3389"/>
    <n v="64"/>
    <n v="0.64"/>
    <n v="430400"/>
    <s v="soundtrack"/>
    <s v="5Gqln6CvkfVOlDq1ne1usV"/>
    <n v="4737"/>
    <s v="The Incredibles (Original Motion Picture Soundtrack)"/>
    <d v="2004-11-02T00:00:00"/>
    <n v="7738"/>
    <n v="128.96666666666667"/>
    <n v="10.747222222222222"/>
    <n v="19"/>
    <s v="album"/>
    <s v="Album"/>
    <n v="353"/>
  </r>
  <r>
    <s v="3RBXNeUbe3X7ZBch00D2St"/>
    <n v="4334"/>
    <s v="Extraordinary Girl / Letterbomb"/>
    <n v="6"/>
    <n v="50"/>
    <n v="0.5"/>
    <b v="1"/>
    <n v="1"/>
    <x v="261"/>
    <n v="575"/>
    <n v="80"/>
    <n v="0.8"/>
    <n v="17333748"/>
    <s v="punk, pop punk"/>
    <s v="5dN7F9DV0Qg1XRdIgW8rke"/>
    <n v="575"/>
    <s v="American Idiot"/>
    <d v="2004-09-21T00:00:00"/>
    <n v="7780"/>
    <n v="129.66666666666666"/>
    <n v="10.805555555555555"/>
    <n v="9"/>
    <s v="album"/>
    <s v="Album"/>
    <n v="766"/>
  </r>
  <r>
    <s v="5yPdkiVYsRy9H0p9osaudl"/>
    <n v="3604"/>
    <s v="Will And Elizabeth"/>
    <n v="4"/>
    <n v="50"/>
    <n v="0.5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13"/>
  </r>
  <r>
    <s v="3sbezh9MMCQrr4KY7zw13j"/>
    <n v="1770"/>
    <s v="Session"/>
    <n v="12"/>
    <n v="50"/>
    <n v="0.5"/>
    <b v="0"/>
    <n v="0"/>
    <x v="43"/>
    <n v="78"/>
    <n v="88"/>
    <n v="0.88"/>
    <n v="31785695"/>
    <s v="nu metal, rap metal, rock, alternative metal"/>
    <s v="4Gfnly5CzMJQqkUFfoHaP3"/>
    <n v="104"/>
    <s v="Meteora"/>
    <d v="2003-03-25T00:00:00"/>
    <n v="8326"/>
    <n v="138.76666666666668"/>
    <n v="11.56388888888889"/>
    <n v="13"/>
    <s v="album"/>
    <s v="Album"/>
    <n v="241"/>
  </r>
  <r>
    <s v="1m4ZjbibTvvmYIJyXAIuxv"/>
    <n v="2387"/>
    <s v="Fawkes the Phoenix"/>
    <n v="2"/>
    <n v="50"/>
    <n v="0.5"/>
    <b v="0"/>
    <n v="0"/>
    <x v="1032"/>
    <n v="3400"/>
    <n v="70"/>
    <n v="0.7"/>
    <n v="1605379"/>
    <s v="soundtrack"/>
    <s v="5nzzU118YRlXdhjRMb3fq0"/>
    <n v="5341"/>
    <s v="Harry Potter and The Chamber of Secrets/ Original Motion Picture Soundtrack"/>
    <d v="2002-11-11T00:00:00"/>
    <n v="8460"/>
    <n v="141"/>
    <n v="11.75"/>
    <n v="20"/>
    <s v="compilation"/>
    <s v="Compilation"/>
    <n v="376"/>
  </r>
  <r>
    <s v="2TNaQWWTeTyig2wsr1BNaL"/>
    <m/>
    <s v="Are You That Somebody?"/>
    <n v="2"/>
    <n v="50"/>
    <n v="0.5"/>
    <b v="0"/>
    <n v="0"/>
    <x v="1447"/>
    <n v="5342"/>
    <n v="64"/>
    <n v="0.64"/>
    <n v="5034992"/>
    <s v="r&amp;b"/>
    <s v="0vqRNgbh25rbYpiZ2Ejv6s"/>
    <n v="5342"/>
    <s v="I Care 4 U"/>
    <d v="2002-06-30T00:00:00"/>
    <n v="8594"/>
    <n v="143.23333333333332"/>
    <n v="11.93611111111111"/>
    <n v="14"/>
    <s v="album"/>
    <s v="Album"/>
    <n v="442"/>
  </r>
  <r>
    <s v="4jsEzsAPVje1NgXYq3e7SV"/>
    <m/>
    <s v="To Your Love"/>
    <n v="2"/>
    <n v="50"/>
    <n v="0.5"/>
    <b v="0"/>
    <n v="0"/>
    <x v="963"/>
    <n v="3067"/>
    <n v="63"/>
    <n v="0.63"/>
    <n v="1800497"/>
    <s v="art pop"/>
    <s v="3o5EnVZNJXtfPV8tCoagjI"/>
    <n v="3067"/>
    <s v="When The Pawn..."/>
    <d v="1999-11-09T00:00:00"/>
    <n v="9558"/>
    <n v="159.30000000000001"/>
    <n v="13.275"/>
    <n v="10"/>
    <s v="album"/>
    <s v="Album"/>
    <n v="366"/>
  </r>
  <r>
    <s v="6SS3CVKwbRnzlpUmUszXu4"/>
    <m/>
    <s v="Rope the Moon"/>
    <n v="7"/>
    <n v="50"/>
    <n v="0.5"/>
    <b v="0"/>
    <n v="0"/>
    <x v="1214"/>
    <n v="4313"/>
    <n v="60"/>
    <n v="0.6"/>
    <n v="1199052"/>
    <s v="country, classic country"/>
    <s v="35RTe7YfQemPHk27qXWMxK"/>
    <n v="5344"/>
    <s v="Kickin' It Up"/>
    <d v="1994-01-14T00:00:00"/>
    <n v="11683"/>
    <n v="194.71666666666667"/>
    <n v="16.226388888888888"/>
    <n v="10"/>
    <s v="album"/>
    <s v="Album"/>
    <n v="412"/>
  </r>
  <r>
    <s v="6JZqIYmwDjYcw8nawqst7a"/>
    <m/>
    <s v="It's Probably Me"/>
    <n v="8"/>
    <n v="50"/>
    <n v="0.5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13"/>
  </r>
  <r>
    <s v="30C1FoJzEhNUILsxghioGz"/>
    <m/>
    <s v="Lurgee"/>
    <n v="11"/>
    <n v="50"/>
    <n v="0.5"/>
    <b v="0"/>
    <n v="0"/>
    <x v="44"/>
    <n v="79"/>
    <n v="85"/>
    <n v="0.85"/>
    <n v="13848580"/>
    <s v="art rock, alternative rock"/>
    <s v="3gBVdu4a1MMJVMy6vwPEb8"/>
    <n v="3409"/>
    <s v="Pablo Honey"/>
    <d v="1993-02-22T00:00:00"/>
    <n v="12009"/>
    <n v="200.15"/>
    <n v="16.679166666666667"/>
    <n v="12"/>
    <s v="album"/>
    <s v="Album"/>
    <n v="313"/>
  </r>
  <r>
    <s v="2xSXw1EqGSAKc1e4TPaQvV"/>
    <m/>
    <s v="Stayin' Alive - From Saturday Night Fever&quot; Soundtrack&quot;"/>
    <n v="1"/>
    <n v="50"/>
    <n v="0.5"/>
    <b v="0"/>
    <n v="0"/>
    <x v="1448"/>
    <n v="5347"/>
    <n v="76"/>
    <n v="0.76"/>
    <n v="9347176"/>
    <s v="disco"/>
    <s v="3xaCKtqadm4KnviPFKEjs7"/>
    <n v="5347"/>
    <s v="Saturday Night Fever (The Original Movie Soundtrack Deluxe Edition)"/>
    <d v="1977-11-15T00:00:00"/>
    <n v="17587"/>
    <n v="293.11666666666667"/>
    <n v="24.426388888888891"/>
    <n v="21"/>
    <s v="compilation"/>
    <s v="Compilation"/>
    <n v="473"/>
  </r>
  <r>
    <s v="45dFVMC4gijvG7lw3yNnD8"/>
    <m/>
    <s v="I Still Can't Sleep / The Cannot Touch Her (Betsy's Theme)"/>
    <n v="4"/>
    <n v="50"/>
    <n v="0.5"/>
    <b v="0"/>
    <n v="0"/>
    <x v="1449"/>
    <n v="5348"/>
    <n v="49"/>
    <n v="0.49"/>
    <n v="85478"/>
    <s v="N/A"/>
    <s v="0Su23YyUD0OyafVwOP22HP"/>
    <n v="5348"/>
    <s v="Taxi Driver"/>
    <d v="1976-06-30T00:00:00"/>
    <n v="18090"/>
    <n v="301.5"/>
    <n v="25.125"/>
    <n v="18"/>
    <s v="album"/>
    <s v="Album"/>
    <n v="457"/>
  </r>
  <r>
    <s v="4zddyNQewMTFOsMnQ8fCv2"/>
    <n v="4414"/>
    <s v="Feel Like This"/>
    <n v="1"/>
    <n v="49"/>
    <n v="0.49"/>
    <b v="0"/>
    <n v="0"/>
    <x v="1450"/>
    <n v="5349"/>
    <n v="34"/>
    <n v="0.34"/>
    <n v="9375"/>
    <s v="N/A"/>
    <s v="5j0KKJr4uJxRe8Z8ZdiMyd"/>
    <n v="5349"/>
    <s v="Feel Like This"/>
    <d v="2025-09-26T00:00:00"/>
    <n v="105"/>
    <n v="1.75"/>
    <n v="0.14583333333333334"/>
    <n v="1"/>
    <s v="single"/>
    <s v="Single"/>
    <n v="262"/>
  </r>
  <r>
    <s v="255b0ogmKeKJSb36lgKng5"/>
    <n v="2469"/>
    <s v="Rush From You"/>
    <n v="1"/>
    <n v="49"/>
    <n v="0.49"/>
    <b v="1"/>
    <n v="1"/>
    <x v="1289"/>
    <n v="4627"/>
    <n v="49"/>
    <n v="0.49"/>
    <n v="8802"/>
    <s v="dark r&amp;b"/>
    <s v="2wyiqNFU4p1dM1Fm0qD1qp"/>
    <n v="5350"/>
    <s v="Rush From You"/>
    <d v="2025-09-19T00:00:00"/>
    <n v="112"/>
    <n v="1.8666666666666667"/>
    <n v="0.15555555555555556"/>
    <n v="2"/>
    <s v="single"/>
    <s v="Single"/>
    <n v="251"/>
  </r>
  <r>
    <s v="5jAKEKeNzRbcuKlWGv9cT1"/>
    <n v="3342"/>
    <s v="TKO"/>
    <n v="4"/>
    <n v="49"/>
    <n v="0.49"/>
    <b v="1"/>
    <n v="1"/>
    <x v="1425"/>
    <n v="5244"/>
    <n v="47"/>
    <n v="0.47"/>
    <n v="7045"/>
    <s v="N/A"/>
    <s v="2qrlZrd3vHcB26h2uvkUlA"/>
    <n v="5244"/>
    <s v="Peak Season"/>
    <d v="2025-09-12T00:00:00"/>
    <n v="119"/>
    <n v="1.9833333333333334"/>
    <n v="0.16527777777777777"/>
    <n v="9"/>
    <s v="album"/>
    <s v="Album"/>
    <n v="202"/>
  </r>
  <r>
    <s v="67a326396ly9tZ126uhV22"/>
    <n v="4379"/>
    <s v="Ghareeba (feat. ZIAD ZAZA)"/>
    <n v="10"/>
    <n v="49"/>
    <n v="0.49"/>
    <b v="0"/>
    <n v="0"/>
    <x v="1222"/>
    <n v="4340"/>
    <n v="61"/>
    <n v="0.61"/>
    <n v="7429055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412"/>
  </r>
  <r>
    <s v="0o9g90ucYD4Quisfnm9uyE"/>
    <n v="7262"/>
    <s v="mafhashmafhash"/>
    <n v="6"/>
    <n v="49"/>
    <n v="0.49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35"/>
  </r>
  <r>
    <s v="2397d2hCrov6ouuoG67dW7"/>
    <n v="6562"/>
    <s v="matador"/>
    <n v="1"/>
    <n v="49"/>
    <n v="0.49"/>
    <b v="0"/>
    <n v="0"/>
    <x v="1403"/>
    <n v="5130"/>
    <n v="61"/>
    <n v="0.61"/>
    <n v="265066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308"/>
  </r>
  <r>
    <s v="2R0UTPkgJFKpcZC8vhoHZl"/>
    <n v="888"/>
    <s v="Southern Country Girl"/>
    <n v="1"/>
    <n v="49"/>
    <n v="0.49"/>
    <b v="0"/>
    <n v="0"/>
    <x v="1451"/>
    <n v="5355"/>
    <n v="32"/>
    <n v="0.32"/>
    <n v="3893"/>
    <s v="christian hip hop"/>
    <s v="5ceJDO3CJiol9w4XlgqX3u"/>
    <n v="5355"/>
    <s v="Southern Country Girl"/>
    <d v="2025-08-15T00:00:00"/>
    <n v="147"/>
    <n v="2.4500000000000002"/>
    <n v="0.20416666666666669"/>
    <n v="1"/>
    <s v="single"/>
    <s v="Single"/>
    <n v="293"/>
  </r>
  <r>
    <s v="2HgDumIk9acxBvCvgahJEO"/>
    <n v="943"/>
    <s v="Get Down"/>
    <n v="1"/>
    <n v="49"/>
    <n v="0.49"/>
    <b v="1"/>
    <n v="1"/>
    <x v="1452"/>
    <n v="5356"/>
    <n v="30"/>
    <n v="0.3"/>
    <n v="193"/>
    <s v="N/A"/>
    <s v="1cmOmFV9V0LIB2Nv6cE9gV"/>
    <n v="5356"/>
    <s v="Get Down"/>
    <d v="2025-08-08T00:00:00"/>
    <n v="154"/>
    <n v="2.5666666666666669"/>
    <n v="0.21388888888888891"/>
    <n v="1"/>
    <s v="single"/>
    <s v="Single"/>
    <n v="185"/>
  </r>
  <r>
    <s v="5ERfbppCElVkUmpBzK4Upz"/>
    <n v="7971"/>
    <s v="Wide Open Spaces"/>
    <n v="12"/>
    <n v="49"/>
    <n v="0.49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33"/>
  </r>
  <r>
    <s v="0x3Fu5CM7BtsM7U7SDhme0"/>
    <n v="8092"/>
    <s v="Wagon Wheel"/>
    <n v="11"/>
    <n v="49"/>
    <n v="0.49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32"/>
  </r>
  <r>
    <s v="2fKPqAXWZmXcWiEVxqIuFD"/>
    <n v="7829"/>
    <s v="20 Cigarettes"/>
    <n v="11"/>
    <n v="49"/>
    <n v="0.49"/>
    <b v="0"/>
    <n v="0"/>
    <x v="62"/>
    <n v="112"/>
    <n v="88"/>
    <n v="0.88"/>
    <n v="14005617"/>
    <s v="country"/>
    <s v="1o844O5I0qVpZKiePtIGcF"/>
    <n v="4759"/>
    <s v="I’m The Problem"/>
    <d v="2025-05-16T00:00:00"/>
    <n v="238"/>
    <n v="3.9666666666666668"/>
    <n v="0.33055555555555555"/>
    <n v="37"/>
    <s v="album"/>
    <s v="Album"/>
    <n v="268"/>
  </r>
  <r>
    <s v="7vRwlf6LeT5KVgXFeTS80d"/>
    <n v="6031"/>
    <s v="Tonight"/>
    <n v="1"/>
    <n v="49"/>
    <n v="0.49"/>
    <b v="1"/>
    <n v="1"/>
    <x v="1289"/>
    <n v="4627"/>
    <n v="49"/>
    <n v="0.49"/>
    <n v="8802"/>
    <s v="dark r&amp;b"/>
    <s v="50LAeUbCPWKhXbaepjm6iI"/>
    <n v="5360"/>
    <s v="Tonight"/>
    <d v="2025-05-09T00:00:00"/>
    <n v="245"/>
    <n v="4.083333333333333"/>
    <n v="0.34027777777777773"/>
    <n v="3"/>
    <s v="single"/>
    <s v="Single"/>
    <n v="251"/>
  </r>
  <r>
    <s v="5rChFJpepptiBGIwI21xMX"/>
    <n v="6564"/>
    <s v="Don't Fall In Love"/>
    <n v="1"/>
    <n v="49"/>
    <n v="0.49"/>
    <b v="1"/>
    <n v="1"/>
    <x v="1289"/>
    <n v="4627"/>
    <n v="49"/>
    <n v="0.49"/>
    <n v="8741"/>
    <s v="dark r&amp;b"/>
    <s v="0WdcDps5cgjaqknZpx2z5H"/>
    <n v="5361"/>
    <s v="Don't Fall In Love"/>
    <d v="2025-04-18T00:00:00"/>
    <n v="266"/>
    <n v="4.4333333333333336"/>
    <n v="0.36944444444444446"/>
    <n v="3"/>
    <s v="single"/>
    <s v="Single"/>
    <n v="252"/>
  </r>
  <r>
    <s v="0KoOcYST2BJ3mjPc2817gc"/>
    <n v="6009"/>
    <s v="Need Me"/>
    <n v="1"/>
    <n v="49"/>
    <n v="0.49"/>
    <b v="1"/>
    <n v="1"/>
    <x v="1289"/>
    <n v="4627"/>
    <n v="48"/>
    <n v="0.48"/>
    <n v="8682"/>
    <s v="dark r&amp;b"/>
    <s v="4hSG7fjh0yD03WZnCyEcmP"/>
    <n v="5362"/>
    <s v="Need Me"/>
    <d v="2025-03-25T00:00:00"/>
    <n v="290"/>
    <n v="4.833333333333333"/>
    <n v="0.40277777777777773"/>
    <n v="3"/>
    <s v="single"/>
    <s v="Single"/>
    <n v="228"/>
  </r>
  <r>
    <s v="7j0QSWeLhjrsY8MPAnea2O"/>
    <n v="6905"/>
    <s v="Greedy"/>
    <n v="1"/>
    <n v="49"/>
    <n v="0.49"/>
    <b v="0"/>
    <n v="0"/>
    <x v="1453"/>
    <n v="5363"/>
    <n v="51"/>
    <n v="0.51"/>
    <n v="2385"/>
    <s v="deep house"/>
    <s v="6HCf8VQiSld9mJikRnEdif"/>
    <n v="5363"/>
    <s v="Greedy"/>
    <d v="2025-01-23T00:00:00"/>
    <n v="351"/>
    <n v="5.85"/>
    <n v="0.48749999999999999"/>
    <n v="1"/>
    <s v="single"/>
    <s v="Single"/>
    <n v="207"/>
  </r>
  <r>
    <s v="2HlhRCt2Xw7xVpX4y0adRC"/>
    <n v="420"/>
    <s v="say my name"/>
    <n v="1"/>
    <n v="49"/>
    <n v="0.49"/>
    <b v="0"/>
    <n v="0"/>
    <x v="1324"/>
    <n v="4767"/>
    <n v="52"/>
    <n v="0.52"/>
    <n v="21748"/>
    <s v="dark r&amp;b"/>
    <s v="6Z5hb0Ve4r6qVKGR1qegkI"/>
    <n v="5364"/>
    <s v="say my name"/>
    <d v="2024-09-27T00:00:00"/>
    <n v="469"/>
    <n v="7.8166666666666664"/>
    <n v="0.65138888888888891"/>
    <n v="3"/>
    <s v="single"/>
    <s v="Single"/>
    <n v="275"/>
  </r>
  <r>
    <s v="7qbJ4Dh8xuYUFdAWL8SFPK"/>
    <n v="371"/>
    <s v="Guess featuring billie eilish"/>
    <n v="1"/>
    <n v="49"/>
    <n v="0.49"/>
    <b v="0"/>
    <n v="0"/>
    <x v="92"/>
    <n v="174"/>
    <n v="82"/>
    <n v="0.82"/>
    <n v="6318755"/>
    <s v="hyperpop, art pop"/>
    <s v="3rQE6GuZuvLF82h0o3Xqqd"/>
    <n v="5365"/>
    <s v="Guess featuring Billie Eilish"/>
    <d v="2024-08-01T00:00:00"/>
    <n v="526"/>
    <n v="8.7666666666666675"/>
    <n v="0.73055555555555562"/>
    <n v="1"/>
    <s v="single"/>
    <s v="Single"/>
    <n v="238"/>
  </r>
  <r>
    <s v="0i1LliXxuipWRboFGpS2gG"/>
    <n v="4443"/>
    <s v="Accent (feat. GloRilla)"/>
    <n v="11"/>
    <n v="49"/>
    <n v="0.49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32"/>
  </r>
  <r>
    <s v="4MxRKmmyxI79W8cRy7MzsW"/>
    <n v="6589"/>
    <s v="No Caller Id"/>
    <n v="1"/>
    <n v="49"/>
    <n v="0.49"/>
    <b v="0"/>
    <n v="0"/>
    <x v="1454"/>
    <n v="5367"/>
    <n v="38"/>
    <n v="0.38"/>
    <n v="1676"/>
    <s v="N/A"/>
    <s v="3Sdw7wsSogMeTaT1rCCaoT"/>
    <n v="5367"/>
    <s v="No Caller Id"/>
    <d v="2024-06-27T00:00:00"/>
    <n v="561"/>
    <n v="9.35"/>
    <n v="0.77916666666666667"/>
    <n v="1"/>
    <s v="single"/>
    <s v="Single"/>
    <n v="273"/>
  </r>
  <r>
    <s v="6mFkeYFi41yEVH9vOmvjQF"/>
    <n v="2064"/>
    <s v="NO RESPECT FREESTYLE"/>
    <n v="1"/>
    <n v="49"/>
    <n v="0.49"/>
    <b v="1"/>
    <n v="1"/>
    <x v="96"/>
    <n v="186"/>
    <n v="82"/>
    <n v="0.82"/>
    <n v="15684530"/>
    <s v="emo rap, cloud rap"/>
    <s v="6HoGWxVrlbLBeYSYWibJVB"/>
    <n v="5368"/>
    <s v="NO RESPECT FREESTYLE"/>
    <d v="2024-06-02T00:00:00"/>
    <n v="586"/>
    <n v="9.7666666666666675"/>
    <n v="0.81388888888888899"/>
    <n v="1"/>
    <s v="single"/>
    <s v="Single"/>
    <n v="453"/>
  </r>
  <r>
    <s v="1CKcs7j0jxdGDCWrntDQil"/>
    <n v="150"/>
    <s v="Hello Shadow"/>
    <n v="1"/>
    <n v="49"/>
    <n v="0.49"/>
    <b v="0"/>
    <n v="0"/>
    <x v="1429"/>
    <n v="5256"/>
    <n v="47"/>
    <n v="0.47"/>
    <n v="4569"/>
    <s v="N/A"/>
    <s v="10POjyRzJ6sOOTfnxrIfzA"/>
    <n v="5369"/>
    <s v="Hello Shadow"/>
    <d v="2024-03-28T00:00:00"/>
    <n v="652"/>
    <n v="10.866666666666667"/>
    <n v="0.90555555555555556"/>
    <n v="1"/>
    <s v="single"/>
    <s v="Single"/>
    <n v="301"/>
  </r>
  <r>
    <s v="1aHy1ipWQRNauI0ee9uYfi"/>
    <n v="3415"/>
    <s v="Fall Back"/>
    <n v="1"/>
    <n v="49"/>
    <n v="0.49"/>
    <b v="0"/>
    <n v="0"/>
    <x v="1455"/>
    <n v="5370"/>
    <n v="69"/>
    <n v="0.69"/>
    <n v="513404"/>
    <s v="dark r&amp;b"/>
    <s v="2GHbc54y99znaPCsyzvLjR"/>
    <n v="5370"/>
    <s v="Fall Back / Selfish Game"/>
    <d v="2024-03-22T00:00:00"/>
    <n v="658"/>
    <n v="10.966666666666667"/>
    <n v="0.91388888888888886"/>
    <n v="2"/>
    <s v="single"/>
    <s v="Single"/>
    <n v="215"/>
  </r>
  <r>
    <s v="7C8RxsVy6MsOef3B5lk7TI"/>
    <n v="7149"/>
    <s v="Looking For You"/>
    <n v="2"/>
    <n v="49"/>
    <n v="0.49"/>
    <b v="1"/>
    <n v="1"/>
    <x v="96"/>
    <n v="186"/>
    <n v="82"/>
    <n v="0.82"/>
    <n v="15684530"/>
    <s v="emo rap, cloud rap"/>
    <s v="5XlxyRqG5mr7eG6My0QkVT"/>
    <n v="5371"/>
    <s v="HATE ME"/>
    <d v="2024-03-08T00:00:00"/>
    <n v="672"/>
    <n v="11.2"/>
    <n v="0.93333333333333324"/>
    <n v="3"/>
    <s v="single"/>
    <s v="Single"/>
    <n v="33"/>
  </r>
  <r>
    <s v="6QSR2OrZOICOXfFB5Wswt1"/>
    <n v="404"/>
    <s v="Muddy Feet (feat. Sia)"/>
    <n v="10"/>
    <n v="49"/>
    <n v="0.49"/>
    <b v="1"/>
    <n v="1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228"/>
  </r>
  <r>
    <s v="4PK8w6i17WXWz8pS7CabBQ"/>
    <n v="5910"/>
    <s v="The Power - Orchestral Version"/>
    <n v="22"/>
    <n v="49"/>
    <n v="0.49"/>
    <b v="0"/>
    <n v="0"/>
    <x v="1430"/>
    <n v="5269"/>
    <n v="56"/>
    <n v="0.56000000000000005"/>
    <n v="55213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464"/>
  </r>
  <r>
    <s v="4qtxILwBcAHEHbG7R0xF4r"/>
    <n v="2490"/>
    <s v="Hold My Breath"/>
    <n v="11"/>
    <n v="49"/>
    <n v="0.49"/>
    <b v="0"/>
    <n v="0"/>
    <x v="93"/>
    <n v="175"/>
    <n v="86"/>
    <n v="0.86"/>
    <n v="47722935"/>
    <s v="pop, hip hop, country"/>
    <s v="6r1lh7fHMB499vGKtIyJLy"/>
    <n v="3800"/>
    <s v="AUSTIN"/>
    <d v="2023-07-28T00:00:00"/>
    <n v="896"/>
    <n v="14.933333333333334"/>
    <n v="1.2444444444444445"/>
    <n v="17"/>
    <s v="album"/>
    <s v="Album"/>
    <n v="348"/>
  </r>
  <r>
    <s v="0XiEn429suWEQ6Ph5SWnar"/>
    <n v="7819"/>
    <s v="Lost at Sea"/>
    <n v="3"/>
    <n v="49"/>
    <n v="0.49"/>
    <b v="0"/>
    <n v="0"/>
    <x v="1456"/>
    <n v="5375"/>
    <n v="39"/>
    <n v="0.39"/>
    <n v="49536"/>
    <s v="N/A"/>
    <s v="7kwav2MO9gEBS55o0Ui3n9"/>
    <n v="5375"/>
    <s v="Lost At Sea"/>
    <d v="2023-06-09T00:00:00"/>
    <n v="945"/>
    <n v="15.75"/>
    <n v="1.3125"/>
    <n v="14"/>
    <s v="album"/>
    <s v="Album"/>
    <n v="313"/>
  </r>
  <r>
    <s v="50ObiBT0yVAbtYKYRlD27Q"/>
    <n v="2292"/>
    <s v="From Persephone"/>
    <n v="5"/>
    <n v="49"/>
    <n v="0.49"/>
    <b v="0"/>
    <n v="0"/>
    <x v="1457"/>
    <n v="5376"/>
    <n v="50"/>
    <n v="0.5"/>
    <n v="136853"/>
    <s v="N/A"/>
    <s v="0sxjVtCBiHWdZLWyndytPJ"/>
    <n v="5376"/>
    <s v="Rituals On The Bank Of A Familiar River"/>
    <d v="2023-06-08T00:00:00"/>
    <n v="946"/>
    <n v="15.766666666666667"/>
    <n v="1.3138888888888889"/>
    <n v="9"/>
    <s v="album"/>
    <s v="Album"/>
    <n v="289"/>
  </r>
  <r>
    <s v="2wSqyrYBIUT4GHEq82a7p7"/>
    <n v="7206"/>
    <s v="Bubbly"/>
    <n v="1"/>
    <n v="49"/>
    <n v="0.49"/>
    <b v="0"/>
    <n v="0"/>
    <x v="975"/>
    <n v="3099"/>
    <n v="61"/>
    <n v="0.61"/>
    <n v="26114"/>
    <s v="N/A"/>
    <s v="34wl04yj9vtN7FSlDMCzv1"/>
    <n v="5377"/>
    <s v="Bubbly"/>
    <d v="2023-05-11T00:00:00"/>
    <n v="974"/>
    <n v="16.233333333333334"/>
    <n v="1.3527777777777779"/>
    <n v="1"/>
    <s v="single"/>
    <s v="Single"/>
    <n v="205"/>
  </r>
  <r>
    <s v="4mWbFYZ9P14Ulf1LIFZGhH"/>
    <n v="6351"/>
    <s v="06 Gucci (feat. DaBaby &amp; 21 Savage)"/>
    <n v="1"/>
    <n v="49"/>
    <n v="0.49"/>
    <b v="1"/>
    <n v="1"/>
    <x v="552"/>
    <n v="1418"/>
    <n v="76"/>
    <n v="0.76"/>
    <n v="5987057"/>
    <s v="southern hip hop, rap, trap"/>
    <s v="6K67robZZpglKEFuNQWtsr"/>
    <n v="5378"/>
    <s v="06 Gucci (feat. DaBaby &amp; 21 Savage)"/>
    <d v="2023-03-31T00:00:00"/>
    <n v="1015"/>
    <n v="16.916666666666668"/>
    <n v="1.4097222222222223"/>
    <n v="1"/>
    <s v="single"/>
    <s v="Single"/>
    <n v="298"/>
  </r>
  <r>
    <s v="6J3Yay84inLJ6b37lpaHFi"/>
    <n v="3754"/>
    <s v="Taurus (feat. Naomi Wild) - From The Motion Picture Taurus"/>
    <n v="1"/>
    <n v="49"/>
    <n v="0.49"/>
    <b v="1"/>
    <n v="1"/>
    <x v="637"/>
    <n v="1714"/>
    <n v="78"/>
    <n v="0.78"/>
    <n v="5642365"/>
    <s v="N/A"/>
    <s v="5g4O8fSfK5bfRiDRV0mYhd"/>
    <n v="5379"/>
    <s v="Taurus (feat. Naomi Wild) [From The Motion Picture Taurus]"/>
    <d v="2022-11-23T00:00:00"/>
    <n v="1143"/>
    <n v="19.05"/>
    <n v="1.5875000000000001"/>
    <n v="1"/>
    <s v="single"/>
    <s v="Single"/>
    <n v="3"/>
  </r>
  <r>
    <s v="1lA7jxtCfl44wlbQd8P3Wq"/>
    <n v="6436"/>
    <s v="Turn Me On"/>
    <n v="1"/>
    <n v="49"/>
    <n v="0.49"/>
    <b v="0"/>
    <n v="0"/>
    <x v="975"/>
    <n v="3099"/>
    <n v="61"/>
    <n v="0.61"/>
    <n v="26095"/>
    <s v="N/A"/>
    <s v="72IKEV071Ey9gLkEB8hMAV"/>
    <n v="5380"/>
    <s v="Turn Me On"/>
    <d v="2022-11-10T00:00:00"/>
    <n v="1156"/>
    <n v="19.266666666666666"/>
    <n v="1.6055555555555554"/>
    <n v="1"/>
    <s v="single"/>
    <s v="Single"/>
    <n v="211"/>
  </r>
  <r>
    <s v="5BDZ8atcxq0QHGn66YwTwh"/>
    <n v="2401"/>
    <s v="just wanna rock - Sped Up Version"/>
    <n v="1"/>
    <n v="49"/>
    <n v="0.49"/>
    <b v="1"/>
    <n v="1"/>
    <x v="1458"/>
    <n v="5381"/>
    <n v="64"/>
    <n v="0.64"/>
    <n v="190093"/>
    <s v="nightcore"/>
    <s v="7u8Cd4sL0qRPr48vGjI5Ji"/>
    <n v="5381"/>
    <s v="just wanna rock (Lil Uzi Vert) [Sped Up Version]"/>
    <d v="2022-10-07T00:00:00"/>
    <n v="1190"/>
    <n v="19.833333333333332"/>
    <n v="1.6527777777777777"/>
    <n v="1"/>
    <s v="single"/>
    <s v="Single"/>
    <n v="167"/>
  </r>
  <r>
    <s v="6sDfeHgrQvvBFdg88Qq8TM"/>
    <n v="4095"/>
    <s v="AUSMACHT"/>
    <n v="2"/>
    <n v="49"/>
    <n v="0.49"/>
    <b v="0"/>
    <n v="0"/>
    <x v="1459"/>
    <n v="5382"/>
    <n v="45"/>
    <n v="0.45"/>
    <n v="135139"/>
    <s v="german pop, german indie"/>
    <s v="1uJ0u1MAN1yfCnc2O7edPO"/>
    <n v="5382"/>
    <s v="1996"/>
    <d v="2022-07-01T00:00:00"/>
    <n v="1288"/>
    <n v="21.466666666666665"/>
    <n v="1.7888888888888888"/>
    <n v="13"/>
    <s v="album"/>
    <s v="Album"/>
    <n v="248"/>
  </r>
  <r>
    <s v="2FdzIRCqzjhdxP5W99FSvS"/>
    <n v="3448"/>
    <s v="1985"/>
    <n v="4"/>
    <n v="49"/>
    <n v="0.49"/>
    <b v="0"/>
    <n v="0"/>
    <x v="1338"/>
    <n v="4804"/>
    <n v="63"/>
    <n v="0.63"/>
    <n v="2078961"/>
    <s v="comedy"/>
    <s v="1m44SygOrmURyQXnYYq59H"/>
    <n v="5383"/>
    <s v="THE INSIDE OUTTAKES"/>
    <d v="2022-06-02T00:00:00"/>
    <n v="1317"/>
    <n v="21.95"/>
    <n v="1.8291666666666666"/>
    <n v="12"/>
    <s v="album"/>
    <s v="Album"/>
    <n v="244"/>
  </r>
  <r>
    <s v="1Zz0sHugKITBf0ItiuhmkK"/>
    <n v="7833"/>
    <s v="so schön"/>
    <n v="4"/>
    <n v="49"/>
    <n v="0.49"/>
    <b v="0"/>
    <n v="0"/>
    <x v="1092"/>
    <n v="3640"/>
    <n v="68"/>
    <n v="0.68"/>
    <n v="2784626"/>
    <s v="german hip hop, german indie, german pop, german indie pop"/>
    <s v="0vC7eOkhy4vQVm36mPMvkC"/>
    <n v="3640"/>
    <s v="trip"/>
    <d v="2021-04-29T00:00:00"/>
    <n v="1716"/>
    <n v="28.6"/>
    <n v="2.3833333333333333"/>
    <n v="22"/>
    <s v="album"/>
    <s v="Album"/>
    <n v="373"/>
  </r>
  <r>
    <s v="2bk3kDxxFLHafZDuw06Fxs"/>
    <n v="6839"/>
    <s v="Die For You"/>
    <n v="12"/>
    <n v="49"/>
    <n v="0.49"/>
    <b v="0"/>
    <n v="0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33"/>
  </r>
  <r>
    <s v="5KByGq0JijSSDcy0qzuINs"/>
    <n v="5881"/>
    <s v="invisible string - the long pond studio sessions"/>
    <n v="11"/>
    <n v="49"/>
    <n v="0.49"/>
    <b v="0"/>
    <n v="0"/>
    <x v="1"/>
    <n v="2"/>
    <n v="100"/>
    <n v="1"/>
    <n v="145396321"/>
    <s v="country, pop, indie, folk"/>
    <s v="0PZ7lAru5FDFHuirTkWe9Z"/>
    <n v="4379"/>
    <s v="folklore: the long pond studio sessions (from the Disney+ special) [deluxe edition]"/>
    <d v="2020-11-25T00:00:00"/>
    <n v="1871"/>
    <n v="31.183333333333334"/>
    <n v="2.598611111111111"/>
    <n v="34"/>
    <s v="album"/>
    <s v="Album"/>
    <n v="428"/>
  </r>
  <r>
    <s v="1dLXLETYiZohIZWnse4ypG"/>
    <n v="1794"/>
    <s v="Better"/>
    <n v="1"/>
    <n v="49"/>
    <n v="0.49"/>
    <b v="0"/>
    <n v="0"/>
    <x v="235"/>
    <n v="520"/>
    <n v="77"/>
    <n v="0.77"/>
    <n v="24108798"/>
    <s v="N/A"/>
    <s v="7MkNlHw0O8KKr3yJ3RtgVW"/>
    <n v="5387"/>
    <s v="Better"/>
    <d v="2020-09-25T00:00:00"/>
    <n v="1932"/>
    <n v="32.200000000000003"/>
    <n v="2.6833333333333336"/>
    <n v="1"/>
    <s v="single"/>
    <s v="Single"/>
    <n v="29"/>
  </r>
  <r>
    <s v="4QnC1bIaMSfDQvF4XDhV5M"/>
    <n v="5644"/>
    <s v="Boyfriend"/>
    <n v="1"/>
    <n v="49"/>
    <n v="0.49"/>
    <b v="0"/>
    <n v="0"/>
    <x v="438"/>
    <n v="1060"/>
    <n v="81"/>
    <n v="0.81"/>
    <n v="53263844"/>
    <s v="N/A"/>
    <s v="3rA5CgccCbmCnJEzwGnDea"/>
    <n v="5388"/>
    <s v="Rare (Deluxe)"/>
    <d v="2020-04-09T00:00:00"/>
    <n v="2101"/>
    <n v="35.016666666666666"/>
    <n v="2.9180555555555556"/>
    <n v="17"/>
    <s v="album"/>
    <s v="Album"/>
    <n v="268"/>
  </r>
  <r>
    <s v="5nj7iytZfhPMn7hZ1Kzn00"/>
    <n v="3069"/>
    <s v="BBY"/>
    <n v="3"/>
    <n v="49"/>
    <n v="0.49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269"/>
  </r>
  <r>
    <s v="2ipqXnu9eUA11VerUdiqjg"/>
    <n v="4857"/>
    <s v="5:3666"/>
    <n v="13"/>
    <n v="49"/>
    <n v="0.49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24"/>
  </r>
  <r>
    <s v="1xGxSCtX96DB7inpF2wKIS"/>
    <n v="4948"/>
    <s v="Burning Memories (feat. Lil Skies)"/>
    <n v="5"/>
    <n v="49"/>
    <n v="0.49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6"/>
  </r>
  <r>
    <s v="6XDcPFkoOIq7HSYPPsISMK"/>
    <n v="7944"/>
    <s v="a thousand years (lullaby)"/>
    <n v="9"/>
    <n v="49"/>
    <n v="0.49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85"/>
  </r>
  <r>
    <s v="7fmVIBMLYiXRtTFOlxv90i"/>
    <n v="2271"/>
    <s v="til there was you"/>
    <n v="2"/>
    <n v="49"/>
    <n v="0.49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12"/>
  </r>
  <r>
    <s v="7inCfDM4S3xsVzgOUqSJOH"/>
    <n v="574"/>
    <s v="Dust"/>
    <n v="1"/>
    <n v="49"/>
    <n v="0.49"/>
    <b v="1"/>
    <n v="1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8"/>
  </r>
  <r>
    <s v="0f7T8FO4ZM9XHpmncSUWND"/>
    <n v="8356"/>
    <s v="Flowers"/>
    <n v="15"/>
    <n v="49"/>
    <n v="0.49"/>
    <b v="0"/>
    <n v="0"/>
    <x v="19"/>
    <n v="37"/>
    <n v="83"/>
    <n v="0.83"/>
    <n v="21591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29"/>
  </r>
  <r>
    <s v="0p0jvYdazuWBMC8QacxpUH"/>
    <n v="5939"/>
    <s v="World Is Yours (Lil Baby &amp; Gunna)"/>
    <n v="5"/>
    <n v="49"/>
    <n v="0.49"/>
    <b v="1"/>
    <n v="1"/>
    <x v="276"/>
    <n v="603"/>
    <n v="85"/>
    <n v="0.85"/>
    <n v="10342615"/>
    <s v="melodic rap"/>
    <s v="2yXnY2NiaZk9QiJJittS81"/>
    <n v="763"/>
    <s v="Drip Harder"/>
    <d v="2018-10-05T00:00:00"/>
    <n v="2653"/>
    <n v="44.216666666666669"/>
    <n v="3.6847222222222222"/>
    <n v="13"/>
    <s v="album"/>
    <s v="Album"/>
    <n v="261"/>
  </r>
  <r>
    <s v="2Am26UXisQ91vBLYdqd7Pa"/>
    <n v="111"/>
    <s v="Underdog (Lil Baby &amp; Gunna)"/>
    <n v="6"/>
    <n v="49"/>
    <n v="0.49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353"/>
  </r>
  <r>
    <s v="0RFxljd297sk7sKm5ZDD5J"/>
    <n v="3290"/>
    <s v="DNA (Pedal 2 LA Mix)"/>
    <n v="7"/>
    <n v="49"/>
    <n v="0.49"/>
    <b v="0"/>
    <n v="0"/>
    <x v="330"/>
    <n v="751"/>
    <n v="85"/>
    <n v="0.85"/>
    <n v="81189603"/>
    <s v="k-pop"/>
    <s v="43wFM1HquliY3iwKWzPN4y"/>
    <n v="1917"/>
    <s v="Love Yourself 結 'Answer'"/>
    <d v="2018-08-24T00:00:00"/>
    <n v="2695"/>
    <n v="44.916666666666664"/>
    <n v="3.7430555555555554"/>
    <n v="26"/>
    <s v="album"/>
    <s v="Album"/>
    <n v="412"/>
  </r>
  <r>
    <s v="5nFyaoBWwwMJ9fv33tZ2MB"/>
    <n v="2540"/>
    <s v="What I Need (feat. Kehlani)"/>
    <n v="3"/>
    <n v="49"/>
    <n v="0.49"/>
    <b v="0"/>
    <n v="0"/>
    <x v="1460"/>
    <n v="5399"/>
    <n v="54"/>
    <n v="0.54"/>
    <n v="1643656"/>
    <s v="N/A"/>
    <s v="2oRkkW6ZudviRBd6mx4CfL"/>
    <n v="5399"/>
    <s v="Expectations"/>
    <d v="2018-03-30T00:00:00"/>
    <n v="2842"/>
    <n v="47.366666666666667"/>
    <n v="3.9472222222222224"/>
    <n v="13"/>
    <s v="album"/>
    <s v="Album"/>
    <n v="365"/>
  </r>
  <r>
    <s v="0oWpxdUO7zU5PhrHQDqN8h"/>
    <n v="13257"/>
    <s v="Now That This Old World Is Ending"/>
    <n v="1"/>
    <n v="49"/>
    <n v="0.49"/>
    <b v="0"/>
    <n v="0"/>
    <x v="1461"/>
    <n v="5400"/>
    <n v="49"/>
    <n v="0.49"/>
    <n v="34667"/>
    <s v="soundtrack"/>
    <s v="1SHBTtjQvdlrWt3y7rtaHn"/>
    <n v="5400"/>
    <s v="Far Cry 5 (Original Game Soundtrack)"/>
    <d v="2018-03-27T00:00:00"/>
    <n v="2845"/>
    <n v="47.416666666666664"/>
    <n v="3.9513888888888888"/>
    <n v="31"/>
    <s v="album"/>
    <s v="Album"/>
    <n v="34"/>
  </r>
  <r>
    <s v="3rf9vbMO0vuhtB3CDHTjsO"/>
    <n v="6690"/>
    <s v="HeartLess"/>
    <n v="3"/>
    <n v="49"/>
    <n v="0.49"/>
    <b v="0"/>
    <n v="0"/>
    <x v="230"/>
    <n v="495"/>
    <n v="74"/>
    <n v="0.74"/>
    <n v="8493078"/>
    <s v="N/A"/>
    <s v="3PYA0lKJUKoKhYkVSLDyDb"/>
    <n v="4271"/>
    <s v="As She Pleases"/>
    <d v="2018-02-02T00:00:00"/>
    <n v="2898"/>
    <n v="48.3"/>
    <n v="4.0249999999999995"/>
    <n v="7"/>
    <s v="album"/>
    <s v="Album"/>
    <n v="264"/>
  </r>
  <r>
    <s v="51nagRIITUODE4hBxadytm"/>
    <n v="6061"/>
    <s v="Apartment"/>
    <n v="1"/>
    <n v="49"/>
    <n v="0.49"/>
    <b v="1"/>
    <n v="1"/>
    <x v="1462"/>
    <n v="5402"/>
    <n v="38"/>
    <n v="0.38"/>
    <n v="27646"/>
    <s v="N/A"/>
    <s v="5QulOrjHxIe5eBhcbgeshP"/>
    <n v="5402"/>
    <s v="Apartment"/>
    <d v="2017-10-20T00:00:00"/>
    <n v="3003"/>
    <n v="50.05"/>
    <n v="4.1708333333333334"/>
    <n v="1"/>
    <s v="single"/>
    <s v="Single"/>
    <n v="37"/>
  </r>
  <r>
    <s v="0gtSPYz0OHoF7k09Auq1uC"/>
    <n v="5558"/>
    <s v="Thinking 'Bout You"/>
    <n v="9"/>
    <n v="49"/>
    <n v="0.49"/>
    <b v="0"/>
    <n v="0"/>
    <x v="232"/>
    <n v="513"/>
    <n v="85"/>
    <n v="0.85"/>
    <n v="46891061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286"/>
  </r>
  <r>
    <s v="1D8bmUIhLHEO4KMS2SHwUx"/>
    <n v="773"/>
    <s v="Nada"/>
    <n v="2"/>
    <n v="49"/>
    <n v="0.49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15"/>
  </r>
  <r>
    <s v="2uZg4Dg2zshOJTyKa22ixE"/>
    <n v="5863"/>
    <s v="Main Theme (From The Dark Knight Rises&quot;)&quot;"/>
    <n v="1"/>
    <n v="49"/>
    <n v="0.49"/>
    <b v="0"/>
    <n v="0"/>
    <x v="662"/>
    <n v="1807"/>
    <n v="77"/>
    <n v="0.77"/>
    <n v="4780589"/>
    <s v="soundtrack"/>
    <s v="1SCyi9a5pOasikidToUY5y"/>
    <n v="5405"/>
    <s v="Hans Zimmer - The Classics"/>
    <d v="2017-01-13T00:00:00"/>
    <n v="3283"/>
    <n v="54.716666666666669"/>
    <n v="4.5597222222222227"/>
    <n v="12"/>
    <s v="compilation"/>
    <s v="Compilation"/>
    <n v="436"/>
  </r>
  <r>
    <s v="2sw8teIvVMRZKKYD5p795f"/>
    <n v="7383"/>
    <s v="Main Title Theme - Westworld"/>
    <n v="1"/>
    <n v="49"/>
    <n v="0.49"/>
    <b v="0"/>
    <n v="0"/>
    <x v="1132"/>
    <n v="3886"/>
    <n v="65"/>
    <n v="0.65"/>
    <n v="718418"/>
    <s v="soundtrack"/>
    <s v="43pttVYo7IjBvive3uebVF"/>
    <n v="5406"/>
    <s v="Westworld: Season 1 (Music from the HBO Series)"/>
    <d v="2016-12-05T00:00:00"/>
    <n v="3322"/>
    <n v="55.366666666666667"/>
    <n v="4.6138888888888889"/>
    <n v="34"/>
    <s v="album"/>
    <s v="Album"/>
    <n v="169"/>
  </r>
  <r>
    <s v="3rchbdfMJ48si8MqFRs6wP"/>
    <n v="1687"/>
    <s v="You're Mine"/>
    <n v="6"/>
    <n v="49"/>
    <n v="0.49"/>
    <b v="0"/>
    <n v="0"/>
    <x v="601"/>
    <n v="1602"/>
    <n v="69"/>
    <n v="0.69"/>
    <n v="967620"/>
    <s v="N/A"/>
    <s v="0NQ6Dn9si4mgFKoRoBGkn8"/>
    <n v="4698"/>
    <s v="Three"/>
    <d v="2016-10-07T00:00:00"/>
    <n v="3381"/>
    <n v="56.35"/>
    <n v="4.6958333333333337"/>
    <n v="10"/>
    <s v="album"/>
    <s v="Album"/>
    <n v="285"/>
  </r>
  <r>
    <s v="4bXnJTJtfZ32yWoNDPjXn0"/>
    <n v="6912"/>
    <s v="Running With The Wolves"/>
    <n v="3"/>
    <n v="49"/>
    <n v="0.49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24"/>
  </r>
  <r>
    <s v="4VZO9ICuHMFrHlsawAoP4k"/>
    <n v="905"/>
    <s v="The Banks Of The Sansretour"/>
    <n v="7"/>
    <n v="49"/>
    <n v="0.49"/>
    <b v="0"/>
    <n v="0"/>
    <x v="1390"/>
    <n v="5074"/>
    <n v="49"/>
    <n v="0.49"/>
    <n v="17501"/>
    <s v="mediev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396"/>
  </r>
  <r>
    <s v="04Me7GXTY03245nMR0YRGI"/>
    <n v="8327"/>
    <s v="Fanfares And Flowers"/>
    <n v="2"/>
    <n v="49"/>
    <n v="0.49"/>
    <b v="0"/>
    <n v="0"/>
    <x v="1308"/>
    <n v="4702"/>
    <n v="52"/>
    <n v="0.52"/>
    <n v="23962"/>
    <s v="medieval, soundtrack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317"/>
  </r>
  <r>
    <s v="7ghmZhLpmQe9nTluI1czmr"/>
    <n v="4174"/>
    <s v="Say It"/>
    <n v="5"/>
    <n v="49"/>
    <n v="0.49"/>
    <b v="1"/>
    <n v="1"/>
    <x v="1463"/>
    <n v="5411"/>
    <n v="68"/>
    <n v="0.68"/>
    <n v="2508510"/>
    <s v="future bass"/>
    <s v="1sxqYNzozsrgu0Vh6jQ6Lr"/>
    <n v="5411"/>
    <s v="Skin"/>
    <d v="2016-05-27T00:00:00"/>
    <n v="3514"/>
    <n v="58.56666666666667"/>
    <n v="4.8805555555555555"/>
    <n v="16"/>
    <s v="album"/>
    <s v="Album"/>
    <n v="437"/>
  </r>
  <r>
    <s v="2bOWJIYSbhwg2NMQq1QMYH"/>
    <n v="5751"/>
    <s v="Forward (feat. James Blake)"/>
    <n v="9"/>
    <n v="49"/>
    <n v="0.49"/>
    <b v="0"/>
    <n v="0"/>
    <x v="386"/>
    <n v="926"/>
    <n v="84"/>
    <n v="0.84"/>
    <n v="41180800"/>
    <s v="N/A"/>
    <s v="7dK54iZuOxXFarGhXwEXfF"/>
    <n v="926"/>
    <s v="Lemonade"/>
    <d v="2016-04-23T00:00:00"/>
    <n v="3548"/>
    <n v="59.133333333333333"/>
    <n v="4.927777777777778"/>
    <n v="13"/>
    <s v="album"/>
    <s v="Album"/>
    <n v="132"/>
  </r>
  <r>
    <s v="669yRYY5pluCp5dYOcDMDD"/>
    <n v="7200"/>
    <s v="Oogway's Legacy"/>
    <n v="1"/>
    <n v="49"/>
    <n v="0.49"/>
    <b v="0"/>
    <n v="0"/>
    <x v="662"/>
    <n v="1807"/>
    <n v="77"/>
    <n v="0.77"/>
    <n v="4779199"/>
    <s v="soundtrack"/>
    <s v="35vf79jnOBG3WZHQTzIl6a"/>
    <n v="5413"/>
    <s v="Kung Fu Panda 3 (Music from the Motion Picture)"/>
    <d v="2016-01-22T00:00:00"/>
    <n v="3640"/>
    <n v="60.666666666666664"/>
    <n v="5.0555555555555554"/>
    <n v="23"/>
    <s v="compilation"/>
    <s v="Compilation"/>
    <n v="201"/>
  </r>
  <r>
    <s v="6l4xX3N7JQH5FAMgFXWsrU"/>
    <n v="670"/>
    <s v="Bonnie At Morn - Instrumental"/>
    <n v="36"/>
    <n v="49"/>
    <n v="0.49"/>
    <b v="0"/>
    <n v="0"/>
    <x v="1308"/>
    <n v="4702"/>
    <n v="52"/>
    <n v="0.52"/>
    <n v="2409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46"/>
  </r>
  <r>
    <s v="0zCqrZ8SEdkzSmhFlRTHlQ"/>
    <n v="8436"/>
    <s v="Wolven Storm - English"/>
    <n v="1"/>
    <n v="49"/>
    <n v="0.49"/>
    <b v="0"/>
    <n v="0"/>
    <x v="1307"/>
    <n v="4701"/>
    <n v="56"/>
    <n v="0.56000000000000005"/>
    <n v="90176"/>
    <s v="medieval, soundtrack"/>
    <s v="2sKdDVMut10naij46UtmX8"/>
    <n v="5415"/>
    <s v="Wolven Storm (English)"/>
    <d v="2015-08-26T00:00:00"/>
    <n v="3789"/>
    <n v="63.15"/>
    <n v="5.2625000000000002"/>
    <n v="1"/>
    <s v="single"/>
    <s v="Single"/>
    <n v="33"/>
  </r>
  <r>
    <s v="2XPc8gL9PwxGURQFcFaDJR"/>
    <n v="7272"/>
    <s v="Cheerleader - Felix Jaehn Remix Radio Edit"/>
    <n v="1"/>
    <n v="49"/>
    <n v="0.49"/>
    <b v="0"/>
    <n v="0"/>
    <x v="339"/>
    <n v="789"/>
    <n v="63"/>
    <n v="0.63"/>
    <n v="690311"/>
    <s v="N/A"/>
    <s v="3CDIhRuL5iaenmrd95W3Ym"/>
    <n v="5416"/>
    <s v="Cheerleader (Felix Jaehn Remix Radio Edit)"/>
    <d v="2015-03-06T00:00:00"/>
    <n v="3962"/>
    <n v="66.033333333333331"/>
    <n v="5.5027777777777773"/>
    <n v="1"/>
    <s v="single"/>
    <s v="Single"/>
    <n v="303"/>
  </r>
  <r>
    <s v="6oVhL0lLUMswqSV3VcKwJO"/>
    <n v="6621"/>
    <s v="So Far"/>
    <n v="12"/>
    <n v="49"/>
    <n v="0.49"/>
    <b v="0"/>
    <n v="0"/>
    <x v="1464"/>
    <n v="5417"/>
    <n v="63"/>
    <n v="0.63"/>
    <n v="881054"/>
    <s v="neoclassical, minimalism"/>
    <s v="3GmecFBWNs4fTi0PkLF7qR"/>
    <n v="5417"/>
    <s v="Broadchurch (Music From The Original TV Series)"/>
    <d v="2015-01-02T00:00:00"/>
    <n v="4025"/>
    <n v="67.083333333333329"/>
    <n v="5.5902777777777777"/>
    <n v="13"/>
    <s v="album"/>
    <s v="Album"/>
    <n v="453"/>
  </r>
  <r>
    <s v="1kTPQnabROVkW9bUXdCGrB"/>
    <n v="401"/>
    <s v="This Love"/>
    <n v="11"/>
    <n v="49"/>
    <n v="0.49"/>
    <b v="0"/>
    <n v="0"/>
    <x v="1"/>
    <n v="2"/>
    <n v="100"/>
    <n v="1"/>
    <n v="145396321"/>
    <s v="country, pop, indie, folk"/>
    <s v="34OkZVpuzBa9y40DCy0LPR"/>
    <n v="3873"/>
    <s v="1989 (Deluxe Edition)"/>
    <d v="2014-10-27T00:00:00"/>
    <n v="4092"/>
    <n v="68.2"/>
    <n v="5.6833333333333336"/>
    <n v="19"/>
    <s v="album"/>
    <s v="Album"/>
    <n v="416"/>
  </r>
  <r>
    <s v="7awwmuGslmuyhnlpFipDqk"/>
    <n v="7709"/>
    <s v="Shirtsleeves"/>
    <n v="14"/>
    <n v="49"/>
    <n v="0.49"/>
    <b v="0"/>
    <n v="0"/>
    <x v="40"/>
    <n v="73"/>
    <n v="88"/>
    <n v="0.88"/>
    <n v="122773292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17"/>
  </r>
  <r>
    <s v="2dmOWlEHrP266Qgz6wnUrd"/>
    <n v="8293"/>
    <s v="Take It Back"/>
    <n v="13"/>
    <n v="49"/>
    <n v="0.49"/>
    <b v="0"/>
    <n v="0"/>
    <x v="40"/>
    <n v="73"/>
    <n v="88"/>
    <n v="0.88"/>
    <n v="122802777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347"/>
  </r>
  <r>
    <s v="1gHF0I223J5pv06SuBcmkz"/>
    <n v="83"/>
    <s v="The Man"/>
    <n v="10"/>
    <n v="49"/>
    <n v="0.49"/>
    <b v="0"/>
    <n v="0"/>
    <x v="40"/>
    <n v="73"/>
    <n v="88"/>
    <n v="0.88"/>
    <n v="122789460"/>
    <s v="soft pop"/>
    <s v="1xn54DMo2qIqBuMqHtUsFd"/>
    <n v="142"/>
    <s v="x (Deluxe Edition)"/>
    <d v="2014-06-21T00:00:00"/>
    <n v="4220"/>
    <n v="70.333333333333329"/>
    <n v="5.8611111111111107"/>
    <n v="16"/>
    <s v="album"/>
    <s v="Album"/>
    <n v="417"/>
  </r>
  <r>
    <s v="1mvfvDZOybiEgS1ecJxt9W"/>
    <n v="2470"/>
    <s v="Somewhere Only We Know"/>
    <n v="14"/>
    <n v="49"/>
    <n v="0.49"/>
    <b v="0"/>
    <n v="0"/>
    <x v="961"/>
    <n v="3058"/>
    <n v="72"/>
    <n v="0.72"/>
    <n v="2211843"/>
    <s v="N/A"/>
    <s v="5Swr80WlTTC0PKExtoU4jU"/>
    <n v="5422"/>
    <s v="Sheezus"/>
    <d v="2014-04-28T00:00:00"/>
    <n v="4274"/>
    <n v="71.233333333333334"/>
    <n v="5.9361111111111109"/>
    <n v="14"/>
    <s v="album"/>
    <s v="Album"/>
    <n v="347"/>
  </r>
  <r>
    <s v="6aVeSCobcOjIkMFARN9B7l"/>
    <n v="914"/>
    <s v="Drive"/>
    <n v="9"/>
    <n v="49"/>
    <n v="0.49"/>
    <b v="0"/>
    <n v="0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25"/>
  </r>
  <r>
    <s v="0vRFKF7dGdL5XxZMXzpCpF"/>
    <n v="7790"/>
    <s v="Someone Else"/>
    <n v="13"/>
    <n v="49"/>
    <n v="0.49"/>
    <b v="0"/>
    <n v="0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8"/>
  </r>
  <r>
    <s v="3sAIY2jtHpUHKfwDSSVgMM"/>
    <n v="1554"/>
    <s v="Roar"/>
    <n v="1"/>
    <n v="49"/>
    <n v="0.49"/>
    <b v="0"/>
    <n v="0"/>
    <x v="395"/>
    <n v="949"/>
    <n v="83"/>
    <n v="0.83"/>
    <n v="38400585"/>
    <s v="pop"/>
    <s v="7tl8VkZBE0bSMaMcqscnCk"/>
    <n v="5425"/>
    <s v="Roar"/>
    <d v="2013-01-01T00:00:00"/>
    <n v="4756"/>
    <n v="79.266666666666666"/>
    <n v="6.6055555555555552"/>
    <n v="1"/>
    <s v="single"/>
    <s v="Single"/>
    <n v="371"/>
  </r>
  <r>
    <s v="2cA9RA2kuwsR7OBQ2LIEIe"/>
    <n v="2353"/>
    <s v="Montreal"/>
    <n v="2"/>
    <n v="49"/>
    <n v="0.49"/>
    <b v="0"/>
    <n v="0"/>
    <x v="17"/>
    <n v="35"/>
    <n v="93"/>
    <n v="0.93"/>
    <n v="112957721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17"/>
  </r>
  <r>
    <s v="7liZGwyLYFBSobxHLazRAt"/>
    <n v="2915"/>
    <s v="XO / The Host"/>
    <n v="4"/>
    <n v="49"/>
    <n v="0.49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74"/>
  </r>
  <r>
    <s v="3Pyb7rYWBsRL24vmdlzlxk"/>
    <n v="2646"/>
    <s v="Assassin's Creed III Main Theme"/>
    <n v="1"/>
    <n v="49"/>
    <n v="0.49"/>
    <b v="0"/>
    <n v="0"/>
    <x v="1465"/>
    <n v="5428"/>
    <n v="56"/>
    <n v="0.56000000000000005"/>
    <n v="95952"/>
    <s v="soundtrack"/>
    <s v="23aWOneOrCl1KBfDCo2pFy"/>
    <n v="5428"/>
    <s v="Assassin's Creed 3 (Original Game Soundtrack)"/>
    <d v="2012-10-30T00:00:00"/>
    <n v="4819"/>
    <n v="80.316666666666663"/>
    <n v="6.6930555555555555"/>
    <n v="25"/>
    <s v="album"/>
    <s v="Album"/>
    <n v="311"/>
  </r>
  <r>
    <s v="1yG491M3fRfowMdGN5pey4"/>
    <n v="8369"/>
    <s v="Begin Again"/>
    <n v="16"/>
    <n v="49"/>
    <n v="0.49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99"/>
  </r>
  <r>
    <s v="0b16LTzby1YRVd2nq2Z0fw"/>
    <n v="2924"/>
    <s v="State Of Grace"/>
    <n v="1"/>
    <n v="49"/>
    <n v="0.49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92"/>
  </r>
  <r>
    <s v="3HCMcB2kxuxoRaBmeIGcVl"/>
    <n v="7476"/>
    <s v="Diet Mountain Dew"/>
    <n v="5"/>
    <n v="49"/>
    <n v="0.49"/>
    <b v="0"/>
    <n v="0"/>
    <x v="55"/>
    <n v="100"/>
    <n v="88"/>
    <n v="0.88"/>
    <n v="51798111"/>
    <s v="alternative pop, indie pop"/>
    <s v="5h5XOo9ZoMhKA4uu0NXiD7"/>
    <n v="4983"/>
    <s v="Born To Die"/>
    <d v="2012-01-30T00:00:00"/>
    <n v="5093"/>
    <n v="84.88333333333334"/>
    <n v="7.073611111111112"/>
    <n v="12"/>
    <s v="album"/>
    <s v="Album"/>
    <n v="371"/>
  </r>
  <r>
    <s v="300oPI1fs0ZhQhPAX8Gn0y"/>
    <n v="7830"/>
    <s v="Damned"/>
    <n v="1"/>
    <n v="49"/>
    <n v="0.49"/>
    <b v="0"/>
    <n v="0"/>
    <x v="1466"/>
    <n v="5432"/>
    <n v="57"/>
    <n v="0.56999999999999995"/>
    <n v="56368"/>
    <s v="N/A"/>
    <s v="5iIo9PaIwnmuhKWVaoU2WY"/>
    <n v="5432"/>
    <s v="Call of Duty: Black Ops – Zombies (Original Game Soundtrack)"/>
    <d v="2011-01-25T00:00:00"/>
    <n v="5463"/>
    <n v="91.05"/>
    <n v="7.5874999999999995"/>
    <n v="17"/>
    <s v="album"/>
    <s v="Album"/>
    <n v="163"/>
  </r>
  <r>
    <s v="1pYKzfOlpHWtVUiEIu4Vn7"/>
    <n v="6816"/>
    <s v="What's My Name?"/>
    <n v="2"/>
    <n v="49"/>
    <n v="0.49"/>
    <b v="1"/>
    <n v="1"/>
    <x v="57"/>
    <n v="103"/>
    <n v="90"/>
    <n v="0.9"/>
    <n v="68997177"/>
    <s v="pop, r&amp;b"/>
    <s v="35dJsQDEr549O5DTFUy3uM"/>
    <n v="4596"/>
    <s v="Loud"/>
    <d v="2010-11-15T00:00:00"/>
    <n v="5534"/>
    <n v="92.233333333333334"/>
    <n v="7.6861111111111109"/>
    <n v="11"/>
    <s v="album"/>
    <s v="Album"/>
    <n v="438"/>
  </r>
  <r>
    <s v="4ZvujitlkJLlff0SV4SM71"/>
    <n v="7273"/>
    <s v="Pain Of Love - Live, 12.04.2010, Mediolanum Forum Mailand, Italien"/>
    <n v="4"/>
    <n v="49"/>
    <n v="0.49"/>
    <b v="0"/>
    <n v="0"/>
    <x v="1467"/>
    <n v="5434"/>
    <n v="62"/>
    <n v="0.62"/>
    <n v="1358670"/>
    <s v="N/A"/>
    <s v="4DXSonn725L8jk7S1yMsAG"/>
    <n v="5434"/>
    <s v="Humanoid City Live"/>
    <d v="2010-01-01T00:00:00"/>
    <n v="5852"/>
    <n v="97.533333333333331"/>
    <n v="8.1277777777777782"/>
    <n v="19"/>
    <s v="album"/>
    <s v="Album"/>
    <n v="486"/>
  </r>
  <r>
    <s v="5CgImDCwodR7FKwd79i8Gv"/>
    <n v="2754"/>
    <s v="New Tail"/>
    <n v="9"/>
    <n v="49"/>
    <n v="0.49"/>
    <b v="0"/>
    <n v="0"/>
    <x v="928"/>
    <n v="2882"/>
    <n v="63"/>
    <n v="0.63"/>
    <n v="30122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8"/>
  </r>
  <r>
    <s v="7L2YlrpcKhqeYZQDDD2AYR"/>
    <n v="2472"/>
    <s v="Earth"/>
    <n v="1"/>
    <n v="49"/>
    <n v="0.49"/>
    <b v="0"/>
    <n v="0"/>
    <x v="1136"/>
    <n v="3892"/>
    <n v="55"/>
    <n v="0.55000000000000004"/>
    <n v="132037"/>
    <s v="soundtrack"/>
    <s v="09ixa10YNG75H0HDKbMAiZ"/>
    <n v="3892"/>
    <s v="Assassin's Creed 2 (Original Game Soundtrack)"/>
    <d v="2009-11-16T00:00:00"/>
    <n v="5898"/>
    <n v="98.3"/>
    <n v="8.1916666666666664"/>
    <n v="35"/>
    <s v="album"/>
    <s v="Album"/>
    <n v="397"/>
  </r>
  <r>
    <s v="1HfxPaJggVwFsvOtHbVzMz"/>
    <n v="8212"/>
    <s v="Live Like We're Dying"/>
    <n v="1"/>
    <n v="49"/>
    <n v="0.49"/>
    <b v="0"/>
    <n v="0"/>
    <x v="1468"/>
    <n v="5437"/>
    <n v="37"/>
    <n v="0.37"/>
    <n v="161597"/>
    <s v="N/A"/>
    <s v="5fM41TOegBBrRO7NhmFYvP"/>
    <n v="5437"/>
    <s v="Kris Allen"/>
    <d v="2009-11-16T00:00:00"/>
    <n v="5898"/>
    <n v="98.3"/>
    <n v="8.1916666666666664"/>
    <n v="13"/>
    <s v="album"/>
    <s v="Album"/>
    <n v="354"/>
  </r>
  <r>
    <s v="12LDPGVv7KpIIefOofYETx"/>
    <n v="7743"/>
    <s v="Summerboy"/>
    <n v="14"/>
    <n v="49"/>
    <n v="0.49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23"/>
  </r>
  <r>
    <s v="1wdoaja3ueHHvzobn2jE2n"/>
    <n v="8126"/>
    <s v="Why so Serious?"/>
    <n v="1"/>
    <n v="49"/>
    <n v="0.49"/>
    <b v="0"/>
    <n v="0"/>
    <x v="662"/>
    <n v="1807"/>
    <n v="77"/>
    <n v="0.77"/>
    <n v="4777574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923"/>
  </r>
  <r>
    <s v="1TOKDNTBEnlhcXzvLinKgd"/>
    <n v="8164"/>
    <s v="I Kissed A Girl - Rock Remix"/>
    <n v="13"/>
    <n v="49"/>
    <n v="0.49"/>
    <b v="0"/>
    <n v="0"/>
    <x v="395"/>
    <n v="949"/>
    <n v="83"/>
    <n v="0.83"/>
    <n v="38393243"/>
    <s v="pop"/>
    <s v="3OALgjCs6Lqw41853v4wEQ"/>
    <n v="1134"/>
    <s v="One Of The Boys"/>
    <d v="2008-06-17T00:00:00"/>
    <n v="6415"/>
    <n v="106.91666666666667"/>
    <n v="8.9097222222222232"/>
    <n v="13"/>
    <s v="album"/>
    <s v="Album"/>
    <n v="294"/>
  </r>
  <r>
    <s v="7hS3i9y9gi81OOFT1rCfSU"/>
    <n v="1185"/>
    <s v="London"/>
    <n v="20"/>
    <n v="49"/>
    <n v="0.49"/>
    <b v="0"/>
    <n v="0"/>
    <x v="1406"/>
    <n v="5155"/>
    <n v="62"/>
    <n v="0.62"/>
    <n v="412983"/>
    <s v="soundtrack"/>
    <s v="2YwDj8TchnUvnxekoIcQ0X"/>
    <n v="5441"/>
    <s v="Blood Diamond (Original Motion Picture Soundtrack)"/>
    <d v="2006-12-19T00:00:00"/>
    <n v="6961"/>
    <n v="116.01666666666667"/>
    <n v="9.6680555555555561"/>
    <n v="24"/>
    <s v="album"/>
    <s v="Album"/>
    <n v="264"/>
  </r>
  <r>
    <s v="08IA5pdUxV881M3pFBKepS"/>
    <n v="3280"/>
    <s v="Neville's Waltz"/>
    <n v="11"/>
    <n v="49"/>
    <n v="0.49"/>
    <b v="0"/>
    <n v="0"/>
    <x v="1281"/>
    <n v="4609"/>
    <n v="55"/>
    <n v="0.55000000000000004"/>
    <n v="97014"/>
    <s v="soundtrack"/>
    <s v="64gUb1lgmNhAK0IPfVsR6K"/>
    <n v="4609"/>
    <s v="Harry Potter And The Goblet Of Fire (Original Motion Picture Soundtrack)"/>
    <d v="2005-11-09T00:00:00"/>
    <n v="7366"/>
    <n v="122.76666666666667"/>
    <n v="10.230555555555556"/>
    <n v="24"/>
    <s v="compilation"/>
    <s v="Compilation"/>
    <n v="215"/>
  </r>
  <r>
    <s v="2v3Ezj7MnwBe3s1VRaUcDt"/>
    <n v="4232"/>
    <s v="Spider-Man 2 Main Title"/>
    <n v="1"/>
    <n v="49"/>
    <n v="0.49"/>
    <b v="0"/>
    <n v="0"/>
    <x v="1082"/>
    <n v="3617"/>
    <n v="66"/>
    <n v="0.66"/>
    <n v="490560"/>
    <s v="soundtrack"/>
    <s v="1ewzcnxwhekq50IMd864PW"/>
    <n v="5443"/>
    <s v="Spider-Man 2 Original Motion Picture Score"/>
    <d v="2004-07-27T00:00:00"/>
    <n v="7836"/>
    <n v="130.6"/>
    <n v="10.883333333333333"/>
    <n v="15"/>
    <s v="compilation"/>
    <s v="Compilation"/>
    <n v="335"/>
  </r>
  <r>
    <s v="0QiHMdOI4BZ4D9Lc6kczNl"/>
    <n v="2544"/>
    <s v="Skull And Crossbones"/>
    <n v="11"/>
    <n v="49"/>
    <n v="0.49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339"/>
  </r>
  <r>
    <s v="6x3MXBheoO7innyXyDYZSD"/>
    <n v="7028"/>
    <s v="Ana Fel Gharam"/>
    <n v="3"/>
    <n v="49"/>
    <n v="0.49"/>
    <b v="0"/>
    <n v="0"/>
    <x v="962"/>
    <n v="3059"/>
    <n v="66"/>
    <n v="0.66"/>
    <n v="9668759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379"/>
  </r>
  <r>
    <s v="1vjIHlmc4WfIaEl74YAvX0"/>
    <m/>
    <s v="Unwanted"/>
    <n v="6"/>
    <n v="49"/>
    <n v="0.49"/>
    <b v="0"/>
    <n v="0"/>
    <x v="178"/>
    <n v="365"/>
    <n v="76"/>
    <n v="0.76"/>
    <n v="12004691"/>
    <s v="N/A"/>
    <s v="3zXjR3y2dUWklKmmp6lEhy"/>
    <n v="365"/>
    <s v="Let Go"/>
    <d v="2002-06-04T00:00:00"/>
    <n v="8620"/>
    <n v="143.66666666666666"/>
    <n v="11.972222222222221"/>
    <n v="13"/>
    <s v="album"/>
    <s v="Album"/>
    <n v="368"/>
  </r>
  <r>
    <s v="2J3CYFUn6eAuHz5S9IKape"/>
    <m/>
    <s v="The Kiss - Skit"/>
    <n v="6"/>
    <n v="49"/>
    <n v="0.49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126"/>
  </r>
  <r>
    <s v="4aeCuOowYXJXrMZsVHZbfF"/>
    <m/>
    <s v="Untitled"/>
    <n v="11"/>
    <n v="49"/>
    <n v="0.49"/>
    <b v="0"/>
    <n v="0"/>
    <x v="44"/>
    <n v="79"/>
    <n v="85"/>
    <n v="0.85"/>
    <n v="13822540"/>
    <s v="art rock, alternative rock"/>
    <s v="6GjwtEZcfenmOf6l18N7T7"/>
    <n v="1486"/>
    <s v="Kid A"/>
    <d v="2000-10-02T00:00:00"/>
    <n v="9230"/>
    <n v="153.83333333333334"/>
    <n v="12.819444444444445"/>
    <n v="11"/>
    <s v="album"/>
    <s v="Album"/>
    <n v="87"/>
  </r>
  <r>
    <s v="00suglGfe7WNFpS1YyCTt6"/>
    <m/>
    <s v="Gortoz A Ran - From Black Hawk Down&quot;&quot;"/>
    <n v="1"/>
    <n v="49"/>
    <n v="0.49"/>
    <b v="0"/>
    <n v="0"/>
    <x v="1469"/>
    <n v="5449"/>
    <n v="39"/>
    <n v="0.39"/>
    <n v="30106"/>
    <s v="celtic"/>
    <s v="79hZbZLkqwAf2FYwB6b7Vd"/>
    <n v="5449"/>
    <s v="Irvi"/>
    <d v="2000-01-01T00:00:00"/>
    <n v="9505"/>
    <n v="158.41666666666666"/>
    <n v="13.201388888888888"/>
    <n v="11"/>
    <s v="album"/>
    <s v="Album"/>
    <n v="586"/>
  </r>
  <r>
    <s v="1EsSm8qaR9Wtm1OgZXKi2n"/>
    <m/>
    <s v="Ho"/>
    <n v="11"/>
    <n v="49"/>
    <n v="0.49"/>
    <b v="1"/>
    <n v="1"/>
    <x v="1107"/>
    <n v="3746"/>
    <n v="76"/>
    <n v="0.76"/>
    <n v="3428625"/>
    <s v="southern hip hop"/>
    <s v="2kT80DHqRtHQzDhQ2RCoIV"/>
    <n v="5450"/>
    <s v="Back For The First Time"/>
    <d v="2000-01-01T00:00:00"/>
    <n v="9505"/>
    <n v="158.41666666666666"/>
    <n v="13.201388888888888"/>
    <n v="16"/>
    <s v="album"/>
    <s v="Album"/>
    <n v="284"/>
  </r>
  <r>
    <s v="0eRw1thpWDU7tFt6NfVU4C"/>
    <m/>
    <s v="Love Ridden"/>
    <n v="4"/>
    <n v="49"/>
    <n v="0.49"/>
    <b v="0"/>
    <n v="0"/>
    <x v="963"/>
    <n v="3067"/>
    <n v="63"/>
    <n v="0.63"/>
    <n v="1800820"/>
    <s v="art pop"/>
    <s v="3o5EnVZNJXtfPV8tCoagjI"/>
    <n v="3067"/>
    <s v="When The Pawn..."/>
    <d v="1999-11-09T00:00:00"/>
    <n v="9558"/>
    <n v="159.30000000000001"/>
    <n v="13.275"/>
    <n v="10"/>
    <s v="album"/>
    <s v="Album"/>
    <n v="336"/>
  </r>
  <r>
    <s v="1FI5hblwy9ZwyPg4Jr5hni"/>
    <m/>
    <s v="Back To The Future: Back To The Future - From Back To The Future&quot;&quot;"/>
    <n v="1"/>
    <n v="49"/>
    <n v="0.49"/>
    <b v="0"/>
    <n v="0"/>
    <x v="1131"/>
    <n v="3883"/>
    <n v="57"/>
    <n v="0.56999999999999995"/>
    <n v="327164"/>
    <s v="soundtrack"/>
    <s v="2UtweRAj4D5VEB2OQs4gTp"/>
    <n v="5452"/>
    <s v="The Back To The Future Trilogy"/>
    <d v="1999-09-20T00:00:00"/>
    <n v="9608"/>
    <n v="160.13333333333333"/>
    <n v="13.344444444444443"/>
    <n v="20"/>
    <s v="album"/>
    <s v="Album"/>
    <n v="351"/>
  </r>
  <r>
    <s v="1MjyiWINFr2W13nxxqtHQt"/>
    <m/>
    <s v="Blue Denim"/>
    <n v="1"/>
    <n v="49"/>
    <n v="0.49"/>
    <b v="0"/>
    <n v="0"/>
    <x v="1470"/>
    <n v="5453"/>
    <n v="68"/>
    <n v="0.68"/>
    <n v="2137540"/>
    <s v="N/A"/>
    <s v="6zfkiTCfpCeQCokEMlpudS"/>
    <n v="5453"/>
    <s v="Street Angel"/>
    <d v="1994-05-03T00:00:00"/>
    <n v="11574"/>
    <n v="192.9"/>
    <n v="16.074999999999999"/>
    <n v="13"/>
    <s v="album"/>
    <s v="Album"/>
    <n v="439"/>
  </r>
  <r>
    <s v="3MayfpbIgeGye2ilwK3LII"/>
    <m/>
    <s v="Just Good Friends - 2012 Remaster"/>
    <n v="5"/>
    <n v="49"/>
    <n v="0.49"/>
    <b v="0"/>
    <n v="0"/>
    <x v="115"/>
    <n v="213"/>
    <n v="84"/>
    <n v="0.84"/>
    <n v="37417943"/>
    <s v="N/A"/>
    <s v="3Us57CjssWnHjTUIXBuIeH"/>
    <n v="1006"/>
    <s v="Bad (Remastered)"/>
    <d v="1987-08-31T00:00:00"/>
    <n v="14011"/>
    <n v="233.51666666666668"/>
    <n v="19.459722222222222"/>
    <n v="11"/>
    <s v="album"/>
    <s v="Album"/>
    <n v="41"/>
  </r>
  <r>
    <s v="2d9KBVxb6bUfVCjjv1JAVe"/>
    <m/>
    <s v="The Big Ship - 2004 Remaster"/>
    <n v="5"/>
    <n v="49"/>
    <n v="0.49"/>
    <b v="0"/>
    <n v="0"/>
    <x v="1471"/>
    <n v="5455"/>
    <n v="60"/>
    <n v="0.6"/>
    <n v="829906"/>
    <s v="ambient, krautrock, art rock, minimalism, drone, glam rock, space music"/>
    <s v="6uoeezh45SYEb8lcT8gDTY"/>
    <n v="5455"/>
    <s v="Another Green World (2004 Remaster)"/>
    <d v="1975-09-01T00:00:00"/>
    <n v="18393"/>
    <n v="306.55"/>
    <n v="25.545833333333334"/>
    <n v="14"/>
    <s v="album"/>
    <s v="Album"/>
    <n v="303"/>
  </r>
  <r>
    <s v="15euJpYK8D9FguuIUwBY2Z"/>
    <m/>
    <s v="Rocky Top"/>
    <n v="1"/>
    <n v="49"/>
    <n v="0.49"/>
    <b v="0"/>
    <n v="0"/>
    <x v="1472"/>
    <n v="5456"/>
    <n v="59"/>
    <n v="0.59"/>
    <n v="1040028"/>
    <s v="classic country, country, traditional country, outlaw country, honky tonk"/>
    <s v="7jHxaZCVO8ITJOtQzexSI8"/>
    <n v="5456"/>
    <s v="Hello Darlin'"/>
    <d v="1970-03-23T00:00:00"/>
    <n v="20381"/>
    <n v="339.68333333333334"/>
    <n v="28.306944444444444"/>
    <n v="11"/>
    <s v="album"/>
    <s v="Album"/>
    <n v="28"/>
  </r>
  <r>
    <s v="4V1Sh9Y2z6e8HpzNOet5rC"/>
    <n v="8153"/>
    <s v="PAPARAZZI ARRIVE - English Ver."/>
    <n v="1"/>
    <n v="48"/>
    <n v="0.48"/>
    <b v="0"/>
    <n v="0"/>
    <x v="1473"/>
    <n v="5457"/>
    <n v="46"/>
    <n v="0.46"/>
    <n v="13826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289"/>
  </r>
  <r>
    <s v="5UDCl2GNB6gT4ataiXTIGH"/>
    <n v="2735"/>
    <s v="Wild Side"/>
    <n v="1"/>
    <n v="48"/>
    <n v="0.48"/>
    <b v="0"/>
    <n v="0"/>
    <x v="1474"/>
    <n v="5458"/>
    <n v="53"/>
    <n v="0.53"/>
    <n v="1161"/>
    <s v="N/A"/>
    <s v="2U1CbDdkzsZ8noUsraKsoq"/>
    <n v="5458"/>
    <s v="Wild Side"/>
    <d v="2025-10-16T00:00:00"/>
    <n v="85"/>
    <n v="1.4166666666666667"/>
    <n v="0.11805555555555557"/>
    <n v="1"/>
    <s v="single"/>
    <s v="Single"/>
    <n v="25"/>
  </r>
  <r>
    <s v="4gXNNBhA7xkBlmAVVoJYO1"/>
    <n v="8475"/>
    <s v="Ezay Tfotny"/>
    <n v="11"/>
    <n v="48"/>
    <n v="0.48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316"/>
  </r>
  <r>
    <s v="3gQVGuji0qQJipJGYbP88J"/>
    <n v="1243"/>
    <s v="Secrets with Strangers"/>
    <n v="1"/>
    <n v="48"/>
    <n v="0.48"/>
    <b v="0"/>
    <n v="0"/>
    <x v="1475"/>
    <n v="5460"/>
    <n v="43"/>
    <n v="0.43"/>
    <n v="30470"/>
    <s v="N/A"/>
    <s v="2V0W7cCSt8mUphmqVmTsoy"/>
    <n v="5460"/>
    <s v="Secrets with Strangers"/>
    <d v="2025-08-19T00:00:00"/>
    <n v="143"/>
    <n v="2.3833333333333333"/>
    <n v="0.1986111111111111"/>
    <n v="2"/>
    <s v="single"/>
    <s v="Single"/>
    <n v="359"/>
  </r>
  <r>
    <s v="0BkksDntUg0lunbHeuWaWh"/>
    <n v="16388"/>
    <s v="need u"/>
    <n v="1"/>
    <n v="48"/>
    <n v="0.48"/>
    <b v="0"/>
    <n v="0"/>
    <x v="1476"/>
    <n v="5461"/>
    <n v="46"/>
    <n v="0.46"/>
    <n v="7240"/>
    <s v="dark r&amp;b"/>
    <s v="05SRuJh4SxmYmQ3DSr03PW"/>
    <n v="5461"/>
    <s v="need u"/>
    <d v="2025-08-07T00:00:00"/>
    <n v="155"/>
    <n v="2.5833333333333335"/>
    <n v="0.21527777777777779"/>
    <n v="3"/>
    <s v="single"/>
    <s v="Single"/>
    <n v="243"/>
  </r>
  <r>
    <s v="7wMnlYWFlogro7Xv2pgmUj"/>
    <n v="5115"/>
    <s v="Surrender"/>
    <n v="1"/>
    <n v="48"/>
    <n v="0.48"/>
    <b v="1"/>
    <n v="1"/>
    <x v="1357"/>
    <n v="4897"/>
    <n v="58"/>
    <n v="0.57999999999999996"/>
    <n v="146969"/>
    <s v="slap house"/>
    <s v="3TU182B1pIyBMS8ivT8frO"/>
    <n v="5462"/>
    <s v="Surrender"/>
    <d v="2025-07-18T00:00:00"/>
    <n v="175"/>
    <n v="2.9166666666666665"/>
    <n v="0.24305555555555555"/>
    <n v="1"/>
    <s v="single"/>
    <s v="Single"/>
    <n v="272"/>
  </r>
  <r>
    <s v="3XpY6XeVXRPt3b71mtM8wI"/>
    <n v="1905"/>
    <s v="Happy Then"/>
    <n v="1"/>
    <n v="48"/>
    <n v="0.48"/>
    <b v="0"/>
    <n v="0"/>
    <x v="1477"/>
    <n v="5463"/>
    <n v="45"/>
    <n v="0.45"/>
    <n v="754"/>
    <s v="N/A"/>
    <s v="1SUezwpHwME1St1VE0F4iL"/>
    <n v="5463"/>
    <s v="Happy Then"/>
    <d v="2025-07-17T00:00:00"/>
    <n v="176"/>
    <n v="2.9333333333333331"/>
    <n v="0.24444444444444444"/>
    <n v="1"/>
    <s v="single"/>
    <s v="Single"/>
    <n v="205"/>
  </r>
  <r>
    <s v="7qeZ8LQ14R5eSK4l1i5j6y"/>
    <n v="250"/>
    <s v="Drink In My Hand"/>
    <n v="2"/>
    <n v="48"/>
    <n v="0.48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16"/>
  </r>
  <r>
    <s v="30sz1m8Sdasylnfb4IqDoz"/>
    <n v="3428"/>
    <s v="Forever And Ever, Amen"/>
    <n v="10"/>
    <n v="48"/>
    <n v="0.48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13"/>
  </r>
  <r>
    <s v="4pLmI4PubMo4at4xfVb9jW"/>
    <n v="3533"/>
    <s v="Neon Moon"/>
    <n v="5"/>
    <n v="48"/>
    <n v="0.48"/>
    <b v="0"/>
    <n v="0"/>
    <x v="1428"/>
    <n v="5251"/>
    <n v="47"/>
    <n v="0.47"/>
    <n v="498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6"/>
  </r>
  <r>
    <s v="1XUZ6DDgCqiPCi5pdFAPKx"/>
    <n v="4096"/>
    <s v="It's A Great Day To Be Alive"/>
    <n v="3"/>
    <n v="48"/>
    <n v="0.48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43"/>
  </r>
  <r>
    <s v="17P5ufoyp03mP0aC4UUH4B"/>
    <n v="6940"/>
    <s v="Til I'm Blue"/>
    <n v="4"/>
    <n v="48"/>
    <n v="0.48"/>
    <b v="0"/>
    <n v="0"/>
    <x v="1478"/>
    <n v="5468"/>
    <n v="45"/>
    <n v="0.45"/>
    <n v="28641"/>
    <s v="N/A"/>
    <s v="50gbNhPEnOqun2r30TMvQ4"/>
    <n v="5468"/>
    <s v="There's No Signal In The Mountains (Deluxe)"/>
    <d v="2025-06-18T00:00:00"/>
    <n v="205"/>
    <n v="3.4166666666666665"/>
    <n v="0.28472222222222221"/>
    <n v="9"/>
    <s v="album"/>
    <s v="Album"/>
    <n v="342"/>
  </r>
  <r>
    <s v="7gKxZWOgCAbuAGg1Wba4i9"/>
    <n v="7217"/>
    <s v="Boot Scootin' Boogie"/>
    <n v="8"/>
    <n v="48"/>
    <n v="0.48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56"/>
  </r>
  <r>
    <s v="4TJmVTYlpp2fC80bKgVBGw"/>
    <n v="7534"/>
    <s v="Chattahoochee"/>
    <n v="1"/>
    <n v="48"/>
    <n v="0.48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1"/>
  </r>
  <r>
    <s v="4HSUv1HWFxniJhEQWywyfo"/>
    <n v="3721"/>
    <s v="Breakeven"/>
    <n v="1"/>
    <n v="48"/>
    <n v="0.48"/>
    <b v="0"/>
    <n v="0"/>
    <x v="1479"/>
    <n v="5471"/>
    <n v="40"/>
    <n v="0.4"/>
    <n v="507"/>
    <s v="N/A"/>
    <s v="2GEg05aEySgUWtDoGtUYso"/>
    <n v="5471"/>
    <s v="4th Liners"/>
    <d v="2025-05-23T00:00:00"/>
    <n v="231"/>
    <n v="3.85"/>
    <n v="0.32083333333333336"/>
    <n v="11"/>
    <s v="album"/>
    <s v="Album"/>
    <n v="264"/>
  </r>
  <r>
    <s v="7bC8wBzEbugsYjLDBkFnSO"/>
    <n v="7757"/>
    <s v="Smokestack Twins"/>
    <n v="2"/>
    <n v="48"/>
    <n v="0.48"/>
    <b v="0"/>
    <n v="0"/>
    <x v="724"/>
    <n v="2039"/>
    <n v="64"/>
    <n v="0.64"/>
    <n v="425177"/>
    <s v="soundtrack"/>
    <s v="6PQXsiHd4AjrAqhWLd5HyT"/>
    <n v="5472"/>
    <s v="Sinners (Original Motion Picture Score)"/>
    <d v="2025-04-18T00:00:00"/>
    <n v="266"/>
    <n v="4.4333333333333336"/>
    <n v="0.36944444444444446"/>
    <n v="19"/>
    <s v="album"/>
    <s v="Album"/>
    <n v="347"/>
  </r>
  <r>
    <s v="0IMGXCX264tTnhuFGysBpT"/>
    <n v="3525"/>
    <s v="intro (end of the world) - extended"/>
    <n v="14"/>
    <n v="48"/>
    <n v="0.48"/>
    <b v="0"/>
    <n v="0"/>
    <x v="99"/>
    <n v="189"/>
    <n v="90"/>
    <n v="0.9"/>
    <n v="107374593"/>
    <s v="pop"/>
    <s v="6kXXIMyzRgQeai4A0DsXOn"/>
    <n v="5255"/>
    <s v="eternal sunshine deluxe: brighter days ahead"/>
    <d v="2025-03-28T00:00:00"/>
    <n v="287"/>
    <n v="4.7833333333333332"/>
    <n v="0.39861111111111108"/>
    <n v="19"/>
    <s v="album"/>
    <s v="Album"/>
    <n v="268"/>
  </r>
  <r>
    <s v="7IwMagdxfa8GLK0JOcDTsP"/>
    <n v="3299"/>
    <s v="warm"/>
    <n v="16"/>
    <n v="48"/>
    <n v="0.48"/>
    <b v="0"/>
    <n v="0"/>
    <x v="99"/>
    <n v="189"/>
    <n v="90"/>
    <n v="0.9"/>
    <n v="107374593"/>
    <s v="pop"/>
    <s v="6kXXIMyzRgQeai4A0DsXOn"/>
    <n v="5255"/>
    <s v="eternal sunshine deluxe: brighter days ahead"/>
    <d v="2025-03-28T00:00:00"/>
    <n v="287"/>
    <n v="4.7833333333333332"/>
    <n v="0.39861111111111108"/>
    <n v="19"/>
    <s v="album"/>
    <s v="Album"/>
    <n v="336"/>
  </r>
  <r>
    <s v="2exZDvIQ0f6jxiazDRjK1u"/>
    <n v="2251"/>
    <s v="Zombie"/>
    <n v="8"/>
    <n v="48"/>
    <n v="0.48"/>
    <b v="0"/>
    <n v="0"/>
    <x v="1174"/>
    <n v="4060"/>
    <n v="49"/>
    <n v="0.49"/>
    <n v="2083"/>
    <s v="N/A"/>
    <s v="3cdL02bWDiOWlAsoJ84ygV"/>
    <n v="4060"/>
    <s v="On Tap"/>
    <d v="2025-03-05T00:00:00"/>
    <n v="310"/>
    <n v="5.166666666666667"/>
    <n v="0.43055555555555558"/>
    <n v="8"/>
    <s v="album"/>
    <s v="Album"/>
    <n v="251"/>
  </r>
  <r>
    <s v="7bgYrlMU0S1wfNPPD4A91Z"/>
    <n v="4146"/>
    <s v="I Hate Your Ex-Girlfriend (feat. Doechii)"/>
    <n v="2"/>
    <n v="48"/>
    <n v="0.48"/>
    <b v="1"/>
    <n v="1"/>
    <x v="1480"/>
    <n v="5476"/>
    <n v="56"/>
    <n v="0.56000000000000005"/>
    <n v="1078897"/>
    <s v="N/A"/>
    <s v="0KLWUjARA0kqAtVN83d8I8"/>
    <n v="5476"/>
    <s v="Off With Her Head"/>
    <d v="2025-02-28T00:00:00"/>
    <n v="315"/>
    <n v="5.25"/>
    <n v="0.4375"/>
    <n v="12"/>
    <s v="album"/>
    <s v="Album"/>
    <n v="239"/>
  </r>
  <r>
    <s v="7GzG576kRqJqBPe6Owokoy"/>
    <n v="376"/>
    <s v="La La La"/>
    <n v="1"/>
    <n v="48"/>
    <n v="0.48"/>
    <b v="0"/>
    <n v="0"/>
    <x v="1481"/>
    <n v="5477"/>
    <n v="38"/>
    <n v="0.38"/>
    <n v="963"/>
    <s v="N/A"/>
    <s v="6tKwtmKglsRBdQjAKLxptH"/>
    <n v="5477"/>
    <s v="La La La"/>
    <d v="2025-02-21T00:00:00"/>
    <n v="322"/>
    <n v="5.3666666666666663"/>
    <n v="0.44722222222222219"/>
    <n v="1"/>
    <s v="single"/>
    <s v="Single"/>
    <n v="331"/>
  </r>
  <r>
    <s v="4XkKtFSuLnP8iXktwjxguR"/>
    <n v="6578"/>
    <s v="Moftakedni"/>
    <n v="1"/>
    <n v="48"/>
    <n v="0.48"/>
    <b v="0"/>
    <n v="0"/>
    <x v="1257"/>
    <n v="4493"/>
    <n v="61"/>
    <n v="0.61"/>
    <n v="637493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89"/>
  </r>
  <r>
    <s v="6m8U5FuQ5RTl1CO8KsENYS"/>
    <n v="4463"/>
    <s v="I Promised You (feat. Ray Chen)"/>
    <n v="47"/>
    <n v="48"/>
    <n v="0.48"/>
    <b v="0"/>
    <n v="0"/>
    <x v="526"/>
    <n v="1333"/>
    <n v="76"/>
    <n v="0.76"/>
    <n v="771281"/>
    <s v="N/A"/>
    <s v="0ftlnGZSqNO2rDDRG9zeUR"/>
    <n v="5479"/>
    <s v="Vol. 3: Arcane League of Legends (Season 2 Original Score)"/>
    <d v="2024-11-24T00:00:00"/>
    <n v="411"/>
    <n v="6.85"/>
    <n v="0.5708333333333333"/>
    <n v="49"/>
    <s v="album"/>
    <s v="Album"/>
    <n v="336"/>
  </r>
  <r>
    <s v="1SzxeLmEx1tr9EcPoCzT9d"/>
    <n v="929"/>
    <s v="Safe"/>
    <n v="1"/>
    <n v="48"/>
    <n v="0.48"/>
    <b v="0"/>
    <n v="0"/>
    <x v="1482"/>
    <n v="5480"/>
    <n v="37"/>
    <n v="0.37"/>
    <n v="794"/>
    <s v="N/A"/>
    <s v="6GHHtTcj8oD373Sh07AqGJ"/>
    <n v="5480"/>
    <s v="Safe"/>
    <d v="2024-11-14T00:00:00"/>
    <n v="421"/>
    <n v="7.0166666666666666"/>
    <n v="0.58472222222222225"/>
    <n v="1"/>
    <s v="single"/>
    <s v="Single"/>
    <n v="27"/>
  </r>
  <r>
    <s v="7hPBYRCHcBUMT7I5V9Go2s"/>
    <n v="6891"/>
    <s v="Friendly Fire"/>
    <n v="20"/>
    <n v="48"/>
    <n v="0.48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294"/>
  </r>
  <r>
    <s v="5UnOUBYJPqZ9H6m16LK9S4"/>
    <n v="13482"/>
    <s v="Spotlight - og version"/>
    <n v="1"/>
    <n v="48"/>
    <n v="0.48"/>
    <b v="0"/>
    <n v="0"/>
    <x v="96"/>
    <n v="186"/>
    <n v="82"/>
    <n v="0.82"/>
    <n v="15689879"/>
    <s v="emo rap, cloud rap"/>
    <s v="5XlxyRqG5mr7eG6My0QkVT"/>
    <n v="5371"/>
    <s v="HATE ME"/>
    <d v="2024-03-08T00:00:00"/>
    <n v="672"/>
    <n v="11.2"/>
    <n v="0.93333333333333324"/>
    <n v="3"/>
    <s v="single"/>
    <s v="Single"/>
    <n v="286"/>
  </r>
  <r>
    <s v="7kcApwUclbIw9B6MuVmqPc"/>
    <n v="1194"/>
    <s v="Overcompensate (edit)"/>
    <n v="2"/>
    <n v="48"/>
    <n v="0.48"/>
    <b v="0"/>
    <n v="0"/>
    <x v="136"/>
    <n v="257"/>
    <n v="83"/>
    <n v="0.83"/>
    <n v="25762646"/>
    <s v="N/A"/>
    <s v="5ZSqGFLuXUJUlIObSkN0Bz"/>
    <n v="5483"/>
    <s v="Overcompensate"/>
    <d v="2024-02-29T00:00:00"/>
    <n v="680"/>
    <n v="11.333333333333334"/>
    <n v="0.94444444444444453"/>
    <n v="2"/>
    <s v="single"/>
    <s v="Single"/>
    <n v="317"/>
  </r>
  <r>
    <s v="3KONLkLtJwNEXAhkhL5Wdb"/>
    <n v="4136"/>
    <s v="LALALA"/>
    <n v="1"/>
    <n v="48"/>
    <n v="0.48"/>
    <b v="1"/>
    <n v="1"/>
    <x v="1381"/>
    <n v="5033"/>
    <n v="56"/>
    <n v="0.56000000000000005"/>
    <n v="18840"/>
    <s v="N/A"/>
    <s v="2vlod2PEyc2rnDBJpcGRnG"/>
    <n v="5484"/>
    <s v="LALALA"/>
    <d v="2024-01-14T00:00:00"/>
    <n v="726"/>
    <n v="12.1"/>
    <n v="1.0083333333333333"/>
    <n v="1"/>
    <s v="single"/>
    <s v="Single"/>
    <n v="207"/>
  </r>
  <r>
    <s v="0rUmKjw54o4qy2wqJbjZNq"/>
    <n v="4029"/>
    <s v="Look What You've Done"/>
    <n v="1"/>
    <n v="48"/>
    <n v="0.48"/>
    <b v="1"/>
    <n v="1"/>
    <x v="1091"/>
    <n v="3635"/>
    <n v="59"/>
    <n v="0.59"/>
    <n v="106672"/>
    <s v="N/A"/>
    <s v="6hJveOyCIemFO2oH7a9aPA"/>
    <n v="5485"/>
    <s v="Look What You've Done"/>
    <d v="2023-09-08T00:00:00"/>
    <n v="854"/>
    <n v="14.233333333333333"/>
    <n v="1.1861111111111111"/>
    <n v="1"/>
    <s v="single"/>
    <s v="Single"/>
    <n v="145"/>
  </r>
  <r>
    <s v="5UkqH9t76GxI48YHA0thsy"/>
    <n v="2961"/>
    <s v="Honeymoon Avenue"/>
    <n v="1"/>
    <n v="48"/>
    <n v="0.48"/>
    <b v="0"/>
    <n v="0"/>
    <x v="99"/>
    <n v="189"/>
    <n v="90"/>
    <n v="0.9"/>
    <n v="107401919"/>
    <s v="pop"/>
    <s v="2VSBGJ8bUuNgmOYXHIQagM"/>
    <n v="5036"/>
    <s v="Yours Truly (Tenth Anniversary Edition)"/>
    <d v="2023-08-25T00:00:00"/>
    <n v="868"/>
    <n v="14.466666666666667"/>
    <n v="1.2055555555555555"/>
    <n v="19"/>
    <s v="album"/>
    <s v="Album"/>
    <n v="566"/>
  </r>
  <r>
    <s v="1sHRnn8zuTMusee3ahseXC"/>
    <n v="6604"/>
    <s v="Wonder Woman"/>
    <n v="13"/>
    <n v="48"/>
    <n v="0.48"/>
    <b v="0"/>
    <n v="0"/>
    <x v="123"/>
    <n v="234"/>
    <n v="81"/>
    <n v="0.81"/>
    <n v="26564677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08"/>
  </r>
  <r>
    <s v="0xKMPC2v7aCDZs0PBlIUSe"/>
    <n v="7089"/>
    <s v="Who Are You"/>
    <n v="4"/>
    <n v="48"/>
    <n v="0.48"/>
    <b v="0"/>
    <n v="0"/>
    <x v="1430"/>
    <n v="5269"/>
    <n v="56"/>
    <n v="0.56000000000000005"/>
    <n v="55232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244"/>
  </r>
  <r>
    <s v="3NO0uDaqtPzSSU9GAj39hC"/>
    <n v="3270"/>
    <s v="Sleepless (feat. GoldFord)"/>
    <n v="1"/>
    <n v="48"/>
    <n v="0.48"/>
    <b v="1"/>
    <n v="1"/>
    <x v="1483"/>
    <n v="5489"/>
    <n v="60"/>
    <n v="0.6"/>
    <n v="157326"/>
    <s v="hard techno, hypertechno"/>
    <s v="3748XL91ovL1Tpni1BWAor"/>
    <n v="5489"/>
    <s v="Sleepless (feat. GoldFord)"/>
    <d v="2023-07-21T00:00:00"/>
    <n v="903"/>
    <n v="15.05"/>
    <n v="1.2541666666666667"/>
    <n v="1"/>
    <s v="single"/>
    <s v="Single"/>
    <n v="229"/>
  </r>
  <r>
    <s v="6932XE7HnGtDvB0kgMDPdZ"/>
    <n v="1301"/>
    <s v="Angel"/>
    <n v="14"/>
    <n v="48"/>
    <n v="0.48"/>
    <b v="0"/>
    <n v="0"/>
    <x v="228"/>
    <n v="486"/>
    <n v="78"/>
    <n v="0.78"/>
    <n v="4761364"/>
    <s v="bedroom pop"/>
    <s v="0BaIaHcyBXuOWeM4Aas4EW"/>
    <n v="3801"/>
    <s v="Barbie The Album"/>
    <d v="2023-07-21T00:00:00"/>
    <n v="903"/>
    <n v="15.05"/>
    <n v="1.2541666666666667"/>
    <n v="17"/>
    <s v="compilation"/>
    <s v="Compilation"/>
    <n v="206"/>
  </r>
  <r>
    <s v="3O0WP95w6trTVFcNUC9oMw"/>
    <n v="4001"/>
    <s v="Wanna Do It"/>
    <n v="1"/>
    <n v="48"/>
    <n v="0.48"/>
    <b v="0"/>
    <n v="0"/>
    <x v="1484"/>
    <n v="5491"/>
    <n v="45"/>
    <n v="0.45"/>
    <n v="1894"/>
    <s v="N/A"/>
    <s v="4Nm0pr3Fr88FYrnYLJui6z"/>
    <n v="5491"/>
    <s v="Wanna Do It"/>
    <d v="2023-07-13T00:00:00"/>
    <n v="911"/>
    <n v="15.183333333333334"/>
    <n v="1.2652777777777777"/>
    <n v="1"/>
    <s v="single"/>
    <s v="Single"/>
    <n v="232"/>
  </r>
  <r>
    <s v="0BJq75IdLPWnFWG0TLwoN2"/>
    <n v="1877"/>
    <s v="By The End Of The Night - southstar Remix"/>
    <n v="1"/>
    <n v="48"/>
    <n v="0.48"/>
    <b v="0"/>
    <n v="0"/>
    <x v="377"/>
    <n v="892"/>
    <n v="78"/>
    <n v="0.78"/>
    <n v="13212719"/>
    <s v="N/A"/>
    <s v="3LpSBl8LPPFkoUeY6uLrZ3"/>
    <n v="5492"/>
    <s v="By The End Of The Night (southstar Remix)"/>
    <d v="2023-04-28T00:00:00"/>
    <n v="987"/>
    <n v="16.45"/>
    <n v="1.3708333333333333"/>
    <n v="1"/>
    <s v="single"/>
    <s v="Single"/>
    <n v="369"/>
  </r>
  <r>
    <s v="2psPo5syHobyRjH1shxFsf"/>
    <n v="6910"/>
    <s v="KOOL KIDS"/>
    <n v="9"/>
    <n v="48"/>
    <n v="0.48"/>
    <b v="1"/>
    <n v="1"/>
    <x v="130"/>
    <n v="249"/>
    <n v="76"/>
    <n v="0.76"/>
    <n v="10640396"/>
    <s v="N/A"/>
    <s v="2KUaR4K36tSliwAoUA1gcs"/>
    <n v="1528"/>
    <s v="RUSH!"/>
    <d v="2023-01-20T00:00:00"/>
    <n v="1085"/>
    <n v="18.083333333333332"/>
    <n v="1.5069444444444444"/>
    <n v="17"/>
    <s v="album"/>
    <s v="Album"/>
    <n v="271"/>
  </r>
  <r>
    <s v="0hDBEvnqzHNwo76x4zhK4D"/>
    <n v="6615"/>
    <s v="Reason"/>
    <n v="1"/>
    <n v="48"/>
    <n v="0.48"/>
    <b v="1"/>
    <n v="1"/>
    <x v="1485"/>
    <n v="5494"/>
    <n v="31"/>
    <n v="0.31"/>
    <n v="106381"/>
    <s v="N/A"/>
    <s v="493wwRaczJ8cCq4qkXsP2H"/>
    <n v="5494"/>
    <s v="Reason"/>
    <d v="2022-08-06T00:00:00"/>
    <n v="1252"/>
    <n v="20.866666666666667"/>
    <n v="1.7388888888888889"/>
    <n v="1"/>
    <s v="single"/>
    <s v="Single"/>
    <n v="263"/>
  </r>
  <r>
    <s v="23CMRsLRGVCDwCzDtYMq6p"/>
    <n v="3977"/>
    <s v="Mentally Cheating"/>
    <n v="1"/>
    <n v="48"/>
    <n v="0.48"/>
    <b v="0"/>
    <n v="0"/>
    <x v="1486"/>
    <n v="5495"/>
    <n v="60"/>
    <n v="0.6"/>
    <n v="1174326"/>
    <s v="N/A"/>
    <s v="1q5UUWraL06jPz0jbVBP1M"/>
    <n v="5495"/>
    <s v="Mentally Cheating"/>
    <d v="2022-07-15T00:00:00"/>
    <n v="1274"/>
    <n v="21.233333333333334"/>
    <n v="1.7694444444444446"/>
    <n v="1"/>
    <s v="single"/>
    <s v="Single"/>
    <n v="3"/>
  </r>
  <r>
    <s v="1XkRprkVY9ntVC7KzHrlaZ"/>
    <n v="5257"/>
    <s v="The Book of Boba Fett"/>
    <n v="17"/>
    <n v="48"/>
    <n v="0.48"/>
    <b v="0"/>
    <n v="0"/>
    <x v="724"/>
    <n v="2039"/>
    <n v="64"/>
    <n v="0.64"/>
    <n v="425177"/>
    <s v="soundtrack"/>
    <s v="36qgdmFn1KjBOSG55PB1Ju"/>
    <n v="5496"/>
    <s v="The Book of Boba Fett: Vol. 1 (Chapters 1-4) [Original Soundtrack]"/>
    <d v="2022-01-21T00:00:00"/>
    <n v="1449"/>
    <n v="24.15"/>
    <n v="2.0124999999999997"/>
    <n v="17"/>
    <s v="album"/>
    <s v="Album"/>
    <n v="292"/>
  </r>
  <r>
    <s v="2np7Y8nCXdRvGgsltFvPLi"/>
    <n v="4926"/>
    <s v="Ain’t the One"/>
    <n v="1"/>
    <n v="48"/>
    <n v="0.48"/>
    <b v="0"/>
    <n v="0"/>
    <x v="975"/>
    <n v="3099"/>
    <n v="61"/>
    <n v="0.61"/>
    <n v="26095"/>
    <s v="N/A"/>
    <s v="0oHhYM69vlVo13LITqUCc6"/>
    <n v="5497"/>
    <s v="Ain’t the One"/>
    <d v="2021-08-19T00:00:00"/>
    <n v="1604"/>
    <n v="26.733333333333334"/>
    <n v="2.2277777777777779"/>
    <n v="1"/>
    <s v="single"/>
    <s v="Single"/>
    <n v="228"/>
  </r>
  <r>
    <s v="09yItO0N246XPP2j55EpYO"/>
    <n v="7037"/>
    <s v="Fire"/>
    <n v="4"/>
    <n v="48"/>
    <n v="0.48"/>
    <b v="0"/>
    <n v="0"/>
    <x v="496"/>
    <n v="1236"/>
    <n v="67"/>
    <n v="0.67"/>
    <n v="2177177"/>
    <s v="N/A"/>
    <s v="6wPnQigsvCXa5LrMfEuU6K"/>
    <n v="5498"/>
    <s v="Max Maco Is Dead Right?"/>
    <d v="2021-04-16T00:00:00"/>
    <n v="1729"/>
    <n v="28.816666666666666"/>
    <n v="2.401388888888889"/>
    <n v="13"/>
    <s v="album"/>
    <s v="Album"/>
    <n v="356"/>
  </r>
  <r>
    <s v="67HlBRWRSjAHY2ujn6eOan"/>
    <n v="5537"/>
    <s v="Often"/>
    <n v="9"/>
    <n v="48"/>
    <n v="0.48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15"/>
  </r>
  <r>
    <s v="23Gv9vq4FurPK6np6xX0Bi"/>
    <n v="436"/>
    <s v="I Feel It Coming"/>
    <n v="5"/>
    <n v="48"/>
    <n v="0.48"/>
    <b v="0"/>
    <n v="0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448"/>
  </r>
  <r>
    <s v="2B88kyD8JVMOHXdja0mFvx"/>
    <n v="6765"/>
    <s v="Wicked Games"/>
    <n v="16"/>
    <n v="48"/>
    <n v="0.48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542"/>
  </r>
  <r>
    <s v="4NCsrTzgVfsDo8nWyP8PPc"/>
    <n v="8137"/>
    <s v="RITMO (Bad Boys For Life)"/>
    <n v="1"/>
    <n v="48"/>
    <n v="0.48"/>
    <b v="1"/>
    <n v="1"/>
    <x v="255"/>
    <n v="564"/>
    <n v="81"/>
    <n v="0.81"/>
    <n v="9559647"/>
    <s v="N/A"/>
    <s v="2eORe6u9TPXYisYshyXVeH"/>
    <n v="5502"/>
    <s v="Translation"/>
    <d v="2020-06-18T00:00:00"/>
    <n v="2031"/>
    <n v="33.85"/>
    <n v="2.8208333333333333"/>
    <n v="15"/>
    <s v="album"/>
    <s v="Album"/>
    <n v="358"/>
  </r>
  <r>
    <s v="0fyNdwiOqyXyZ1OHhtRZ5y"/>
    <n v="5181"/>
    <s v="Just for a Moment"/>
    <n v="21"/>
    <n v="48"/>
    <n v="0.48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328"/>
  </r>
  <r>
    <s v="2mIKaCZB2dlRWzRP7z2mwq"/>
    <n v="1892"/>
    <s v="When I Lie"/>
    <n v="11"/>
    <n v="48"/>
    <n v="0.48"/>
    <b v="1"/>
    <n v="1"/>
    <x v="96"/>
    <n v="186"/>
    <n v="82"/>
    <n v="0.82"/>
    <n v="15684530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395"/>
  </r>
  <r>
    <s v="2RCUr24WkEe2r5Vv4oDKlN"/>
    <n v="3215"/>
    <s v="Blame It on Your Love (feat. Lizzo)"/>
    <n v="8"/>
    <n v="48"/>
    <n v="0.48"/>
    <b v="1"/>
    <n v="1"/>
    <x v="92"/>
    <n v="174"/>
    <n v="82"/>
    <n v="0.82"/>
    <n v="6315216"/>
    <s v="hyperpop, art pop"/>
    <s v="386IqvSuljaZsMjwDGGdLj"/>
    <n v="4674"/>
    <s v="Charli"/>
    <d v="2019-09-13T00:00:00"/>
    <n v="2310"/>
    <n v="38.5"/>
    <n v="3.2083333333333335"/>
    <n v="15"/>
    <s v="album"/>
    <s v="Album"/>
    <n v="319"/>
  </r>
  <r>
    <s v="4LNzGPBRSsil7KtXkUdrfH"/>
    <n v="7516"/>
    <s v="Cruel World"/>
    <n v="13"/>
    <n v="48"/>
    <n v="0.48"/>
    <b v="0"/>
    <n v="0"/>
    <x v="1487"/>
    <n v="5506"/>
    <n v="36"/>
    <n v="0.36"/>
    <n v="57702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63"/>
  </r>
  <r>
    <s v="7cqWFAUdvAs0cBu3dIXu58"/>
    <n v="7973"/>
    <s v="Moonlight"/>
    <n v="2"/>
    <n v="48"/>
    <n v="0.48"/>
    <b v="0"/>
    <n v="0"/>
    <x v="1234"/>
    <n v="4387"/>
    <n v="47"/>
    <n v="0.47"/>
    <n v="79399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78"/>
  </r>
  <r>
    <s v="7kUzkS03Ov7VU43VvFCVoF"/>
    <n v="3464"/>
    <s v="Red"/>
    <n v="7"/>
    <n v="48"/>
    <n v="0.48"/>
    <b v="0"/>
    <n v="0"/>
    <x v="1234"/>
    <n v="4387"/>
    <n v="47"/>
    <n v="0.47"/>
    <n v="79399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25"/>
  </r>
  <r>
    <s v="4no0eHn4fEB7tN1yZSXMma"/>
    <n v="6841"/>
    <s v="C7osure (You Like)"/>
    <n v="7"/>
    <n v="48"/>
    <n v="0.48"/>
    <b v="0"/>
    <n v="0"/>
    <x v="491"/>
    <n v="1226"/>
    <n v="71"/>
    <n v="0.71"/>
    <n v="12310527"/>
    <s v="N/A"/>
    <s v="4IRiXE5NROxknUSAUSjMoO"/>
    <n v="1226"/>
    <s v="7"/>
    <d v="2019-06-21T00:00:00"/>
    <n v="2394"/>
    <n v="39.9"/>
    <n v="3.3249999999999997"/>
    <n v="8"/>
    <s v="album"/>
    <s v="Album"/>
    <n v="247"/>
  </r>
  <r>
    <s v="4qX18Am6dJZg0ovgddL7w6"/>
    <n v="213"/>
    <s v="Hardcore High"/>
    <n v="2"/>
    <n v="48"/>
    <n v="0.48"/>
    <b v="0"/>
    <n v="0"/>
    <x v="1488"/>
    <n v="5510"/>
    <n v="56"/>
    <n v="0.56000000000000005"/>
    <n v="596698"/>
    <s v="german hip hop"/>
    <s v="7FUJDqWr0PvHJyIJeCsswA"/>
    <n v="5510"/>
    <s v="Bling Bling"/>
    <d v="2019-06-14T00:00:00"/>
    <n v="2401"/>
    <n v="40.016666666666666"/>
    <n v="3.3347222222222221"/>
    <n v="12"/>
    <s v="album"/>
    <s v="Album"/>
    <n v="307"/>
  </r>
  <r>
    <s v="1wcAKUbAyMRy0uSsFbyiCv"/>
    <n v="6496"/>
    <s v="Mice"/>
    <n v="2"/>
    <n v="48"/>
    <n v="0.48"/>
    <b v="0"/>
    <n v="0"/>
    <x v="1365"/>
    <n v="4938"/>
    <n v="57"/>
    <n v="0.56999999999999995"/>
    <n v="356342"/>
    <s v="N/A"/>
    <s v="6hGu9RB3CDDdorBicf4dMo"/>
    <n v="4938"/>
    <s v="Feeding Seahorses by Hand"/>
    <d v="2019-04-26T00:00:00"/>
    <n v="2450"/>
    <n v="40.833333333333336"/>
    <n v="3.4027777777777781"/>
    <n v="12"/>
    <s v="album"/>
    <s v="Album"/>
    <n v="407"/>
  </r>
  <r>
    <s v="4kHHBrUi49P8KWjmpLXJqb"/>
    <n v="2984"/>
    <s v="Borderlands 2 - This Ain't No Place For No Hero ( Short Change Hero) - Main Theme"/>
    <n v="1"/>
    <n v="48"/>
    <n v="0.48"/>
    <b v="0"/>
    <n v="0"/>
    <x v="1489"/>
    <n v="5512"/>
    <n v="60"/>
    <n v="0.6"/>
    <n v="309996"/>
    <s v="anime"/>
    <s v="5lmcreB8gWUQI2vafUexh4"/>
    <n v="5512"/>
    <s v="Borderlands 2 - This Ain't No Place For No Hero ( Short Change Hero) - Main Theme"/>
    <d v="2019-03-21T00:00:00"/>
    <n v="2486"/>
    <n v="41.43333333333333"/>
    <n v="3.4527777777777775"/>
    <n v="1"/>
    <s v="single"/>
    <s v="Single"/>
    <n v="394"/>
  </r>
  <r>
    <s v="6PfI6EeLNiNGVAVg11nv7D"/>
    <n v="6280"/>
    <s v="Speed It Up"/>
    <n v="10"/>
    <n v="48"/>
    <n v="0.48"/>
    <b v="1"/>
    <n v="1"/>
    <x v="276"/>
    <n v="603"/>
    <n v="85"/>
    <n v="0.85"/>
    <n v="10348240"/>
    <s v="melodic rap"/>
    <s v="1oUzjom2A9xtyRM1SdOAGj"/>
    <n v="3837"/>
    <s v="Drip or Drown 2"/>
    <d v="2019-02-22T00:00:00"/>
    <n v="2513"/>
    <n v="41.883333333333333"/>
    <n v="3.4902777777777776"/>
    <n v="16"/>
    <s v="album"/>
    <s v="Album"/>
    <n v="298"/>
  </r>
  <r>
    <s v="4aVmfly4CkmibiRLn5AHc2"/>
    <n v="3599"/>
    <s v="a dream is a wish your heart makes"/>
    <n v="4"/>
    <n v="48"/>
    <n v="0.48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08"/>
  </r>
  <r>
    <s v="0maCwhZTO3PybhSiQcsjAf"/>
    <n v="4159"/>
    <s v="G.O.A.T."/>
    <n v="10"/>
    <n v="48"/>
    <n v="0.48"/>
    <b v="0"/>
    <n v="0"/>
    <x v="1490"/>
    <n v="5515"/>
    <n v="58"/>
    <n v="0.57999999999999996"/>
    <n v="1338329"/>
    <s v="math rock, djent, progressive metal, progressive rock"/>
    <s v="1JYk1k73qSbXCCCciopZH7"/>
    <n v="5515"/>
    <s v="New Levels New Devils"/>
    <d v="2018-10-12T00:00:00"/>
    <n v="2646"/>
    <n v="44.1"/>
    <n v="3.6750000000000003"/>
    <n v="10"/>
    <s v="album"/>
    <s v="Album"/>
    <n v="359"/>
  </r>
  <r>
    <s v="4T7cJdrTRqOBESPYfvfj2x"/>
    <n v="6823"/>
    <s v="My Jeans (Lil Baby &amp; Gunna feat. Young Thug)"/>
    <n v="9"/>
    <n v="48"/>
    <n v="0.48"/>
    <b v="1"/>
    <n v="1"/>
    <x v="334"/>
    <n v="763"/>
    <n v="84"/>
    <n v="0.84"/>
    <n v="21656185"/>
    <s v="N/A"/>
    <s v="2yXnY2NiaZk9QiJJittS81"/>
    <n v="763"/>
    <s v="Drip Harder"/>
    <d v="2018-10-05T00:00:00"/>
    <n v="2653"/>
    <n v="44.216666666666669"/>
    <n v="3.6847222222222222"/>
    <n v="13"/>
    <s v="album"/>
    <s v="Album"/>
    <n v="327"/>
  </r>
  <r>
    <s v="4JQF6pgdUMZbfnv2PNhXn2"/>
    <n v="838"/>
    <s v="Onepiece - Overtaken - Main Theme"/>
    <n v="1"/>
    <n v="48"/>
    <n v="0.48"/>
    <b v="0"/>
    <n v="0"/>
    <x v="1489"/>
    <n v="5512"/>
    <n v="60"/>
    <n v="0.6"/>
    <n v="310339"/>
    <s v="anime"/>
    <s v="4dAQGQCLXn1grjobb00fge"/>
    <n v="5517"/>
    <s v="Onepiece - Overtaken - Main Theme"/>
    <d v="2018-09-23T00:00:00"/>
    <n v="2665"/>
    <n v="44.416666666666664"/>
    <n v="3.7013888888888888"/>
    <n v="1"/>
    <s v="single"/>
    <s v="Single"/>
    <n v="2"/>
  </r>
  <r>
    <s v="3kIdjWDaZ9gs4v2iirkJie"/>
    <n v="7398"/>
    <s v="Spider-Man"/>
    <n v="1"/>
    <n v="48"/>
    <n v="0.48"/>
    <b v="0"/>
    <n v="0"/>
    <x v="1491"/>
    <n v="5518"/>
    <n v="47"/>
    <n v="0.47"/>
    <n v="52337"/>
    <s v="soundtrack"/>
    <s v="1Kx85IhG2J5vVOsNgDD8fw"/>
    <n v="5518"/>
    <s v="Marvel's Spider-Man (Original Video Game Soundtrack)"/>
    <d v="2018-09-21T00:00:00"/>
    <n v="2667"/>
    <n v="44.45"/>
    <n v="3.7041666666666671"/>
    <n v="27"/>
    <s v="album"/>
    <s v="Album"/>
    <n v="344"/>
  </r>
  <r>
    <s v="5zOAudPQIs5U8zP6LQGHmH"/>
    <n v="6209"/>
    <s v="MALAMENTE - Cap.1: Augurio"/>
    <n v="1"/>
    <n v="48"/>
    <n v="0.48"/>
    <b v="0"/>
    <n v="0"/>
    <x v="538"/>
    <n v="1362"/>
    <n v="77"/>
    <n v="0.77"/>
    <n v="8585717"/>
    <s v="latin"/>
    <s v="2O7Zu2OPZzqehwh1wiO764"/>
    <n v="5519"/>
    <s v="MALAMENTE (Cap.1: Augurio)"/>
    <d v="2018-05-30T00:00:00"/>
    <n v="2781"/>
    <n v="46.35"/>
    <n v="3.8625000000000003"/>
    <n v="1"/>
    <s v="single"/>
    <s v="Single"/>
    <n v="249"/>
  </r>
  <r>
    <s v="2PlrYKsGndAMJ0qqVVPCoV"/>
    <n v="4836"/>
    <s v="4 Gold Chains - (feat. Clams Casino)"/>
    <n v="1"/>
    <n v="48"/>
    <n v="0.48"/>
    <b v="1"/>
    <n v="1"/>
    <x v="96"/>
    <n v="186"/>
    <n v="82"/>
    <n v="0.82"/>
    <n v="15695162"/>
    <s v="emo rap, cloud rap"/>
    <s v="3DoW9KcHndntkq2Xq5Bzm7"/>
    <n v="5520"/>
    <s v="4 Gold Chains (feat. Clams Casino)"/>
    <d v="2018-05-14T00:00:00"/>
    <n v="2797"/>
    <n v="46.616666666666667"/>
    <n v="3.8847222222222224"/>
    <n v="1"/>
    <s v="single"/>
    <s v="Single"/>
    <n v="348"/>
  </r>
  <r>
    <s v="1GO9vCm5Cra5uWGSWQ5mGK"/>
    <n v="7407"/>
    <s v="In the Dark"/>
    <n v="9"/>
    <n v="48"/>
    <n v="0.48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66"/>
  </r>
  <r>
    <s v="6R6wY6SsjYZOBFrpYEHUa3"/>
    <n v="8154"/>
    <s v="Snake Pit Poetry"/>
    <n v="1"/>
    <n v="48"/>
    <n v="0.48"/>
    <b v="0"/>
    <n v="0"/>
    <x v="1492"/>
    <n v="5522"/>
    <n v="42"/>
    <n v="0.42"/>
    <n v="99058"/>
    <s v="medieval, celtic"/>
    <s v="2oFwWHzumvX0rYfBf1AXYh"/>
    <n v="5522"/>
    <s v="Snake Pit Poetry"/>
    <d v="2017-10-20T00:00:00"/>
    <n v="3003"/>
    <n v="50.05"/>
    <n v="4.1708333333333334"/>
    <n v="2"/>
    <s v="single"/>
    <s v="Single"/>
    <n v="713"/>
  </r>
  <r>
    <s v="2fGxYYMQbVqgIdaqfz2OwA"/>
    <n v="6516"/>
    <s v="Younger Now"/>
    <n v="1"/>
    <n v="48"/>
    <n v="0.48"/>
    <b v="0"/>
    <n v="0"/>
    <x v="123"/>
    <n v="234"/>
    <n v="81"/>
    <n v="0.81"/>
    <n v="26561582"/>
    <s v="country pop, rock, hip hop, experimental"/>
    <s v="5xG9gJcs9ut3qDWezHUlsX"/>
    <n v="2293"/>
    <s v="Younger Now"/>
    <d v="2017-09-29T00:00:00"/>
    <n v="3024"/>
    <n v="50.4"/>
    <n v="4.2"/>
    <n v="11"/>
    <s v="album"/>
    <s v="Album"/>
    <n v="414"/>
  </r>
  <r>
    <s v="40XwcZVS7Oh7VvBuOWrgkk"/>
    <n v="13645"/>
    <s v="In Luv With U"/>
    <n v="1"/>
    <n v="48"/>
    <n v="0.48"/>
    <b v="0"/>
    <n v="0"/>
    <x v="1493"/>
    <n v="5524"/>
    <n v="33"/>
    <n v="0.33"/>
    <n v="25563"/>
    <s v="N/A"/>
    <s v="74U3jpWFeGFlJy0USGyFzp"/>
    <n v="5524"/>
    <s v="In Luv With U"/>
    <d v="2017-08-17T00:00:00"/>
    <n v="3067"/>
    <n v="51.116666666666667"/>
    <n v="4.259722222222222"/>
    <n v="1"/>
    <s v="single"/>
    <s v="Single"/>
    <n v="455"/>
  </r>
  <r>
    <s v="1tzj2vY4twkNmZ5K3DUOPp"/>
    <n v="5012"/>
    <s v="Theme (from Spider Man&quot;) [Original Television Series]&quot;"/>
    <n v="1"/>
    <n v="48"/>
    <n v="0.48"/>
    <b v="0"/>
    <n v="0"/>
    <x v="1027"/>
    <n v="3389"/>
    <n v="63"/>
    <n v="0.63"/>
    <n v="430168"/>
    <s v="soundtrack"/>
    <s v="3Aao9FYpxQXuNrAPjJnud1"/>
    <n v="5525"/>
    <s v="Spider-Man: Homecoming (Original Motion Picture Soundtrack)"/>
    <d v="2017-07-07T00:00:00"/>
    <n v="3108"/>
    <n v="51.8"/>
    <n v="4.3166666666666664"/>
    <n v="22"/>
    <s v="album"/>
    <s v="Album"/>
    <n v="66"/>
  </r>
  <r>
    <s v="4f38RwYxPBNhdvng6rAqEA"/>
    <n v="1644"/>
    <s v="Don't You Know"/>
    <n v="3"/>
    <n v="48"/>
    <n v="0.48"/>
    <b v="0"/>
    <n v="0"/>
    <x v="382"/>
    <n v="913"/>
    <n v="64"/>
    <n v="0.64"/>
    <n v="1041835"/>
    <s v="N/A"/>
    <s v="6MuWCR3WPjwyKhqsTKLZ3z"/>
    <n v="913"/>
    <s v="Feel Something"/>
    <d v="2017-06-23T00:00:00"/>
    <n v="3122"/>
    <n v="52.033333333333331"/>
    <n v="4.3361111111111112"/>
    <n v="12"/>
    <s v="album"/>
    <s v="Album"/>
    <n v="413"/>
  </r>
  <r>
    <s v="3l4ocz4JRx92xTAnqNTgGG"/>
    <n v="6282"/>
    <s v="Right Girl Wrong Time"/>
    <n v="1"/>
    <n v="48"/>
    <n v="0.48"/>
    <b v="0"/>
    <n v="0"/>
    <x v="1494"/>
    <n v="5527"/>
    <n v="47"/>
    <n v="0.47"/>
    <n v="374677"/>
    <s v="country"/>
    <s v="6TuDxNLQS8xIuHAJL91EDi"/>
    <n v="5527"/>
    <s v="Right Girl Wrong Time"/>
    <d v="2017-04-28T00:00:00"/>
    <n v="3178"/>
    <n v="52.966666666666669"/>
    <n v="4.4138888888888888"/>
    <n v="1"/>
    <s v="single"/>
    <s v="Single"/>
    <n v="371"/>
  </r>
  <r>
    <s v="6cPyTS0Kk2sc4xQwC93kOg"/>
    <n v="5308"/>
    <s v="Break Up Every Night"/>
    <n v="2"/>
    <n v="48"/>
    <n v="0.48"/>
    <b v="1"/>
    <n v="1"/>
    <x v="74"/>
    <n v="135"/>
    <n v="80"/>
    <n v="0.8"/>
    <n v="21359561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45"/>
  </r>
  <r>
    <s v="5xhJmd0I15jFcEdqxfCzKk"/>
    <n v="6647"/>
    <s v="It Won't Kill Ya"/>
    <n v="7"/>
    <n v="48"/>
    <n v="0.48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62"/>
  </r>
  <r>
    <s v="6pezb9EwyygkHnJqkjLphG"/>
    <n v="6773"/>
    <s v="Kill Em With Kindness - Acoustic"/>
    <n v="2"/>
    <n v="48"/>
    <n v="0.48"/>
    <b v="0"/>
    <n v="0"/>
    <x v="438"/>
    <n v="1060"/>
    <n v="81"/>
    <n v="0.81"/>
    <n v="53263844"/>
    <s v="N/A"/>
    <s v="2OicPkzxga0ybQIdl3kvaa"/>
    <n v="5530"/>
    <s v="13 Reasons Why (A Netflix Original Series Soundtrack)"/>
    <d v="2017-03-30T00:00:00"/>
    <n v="3207"/>
    <n v="53.45"/>
    <n v="4.4541666666666666"/>
    <n v="13"/>
    <s v="compilation"/>
    <s v="Compilation"/>
    <n v="354"/>
  </r>
  <r>
    <s v="0kfysKpwCZLiK3HR1n80vg"/>
    <n v="5151"/>
    <s v="I'm Yours"/>
    <n v="4"/>
    <n v="48"/>
    <n v="0.48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81"/>
  </r>
  <r>
    <s v="081t95JRuDUrQYSS3h8iKk"/>
    <n v="7789"/>
    <s v="Sober Saturday Night (feat. Vince Gill)"/>
    <n v="8"/>
    <n v="48"/>
    <n v="0.48"/>
    <b v="0"/>
    <n v="0"/>
    <x v="830"/>
    <n v="2489"/>
    <n v="65"/>
    <n v="0.65"/>
    <n v="2918228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24"/>
  </r>
  <r>
    <s v="11wKe8bZjcb3npZX6aAcXi"/>
    <n v="4859"/>
    <s v="Fallout 4 Main Theme"/>
    <n v="1"/>
    <n v="48"/>
    <n v="0.48"/>
    <b v="0"/>
    <n v="0"/>
    <x v="1495"/>
    <n v="5533"/>
    <n v="46"/>
    <n v="0.46"/>
    <n v="48484"/>
    <s v="soundtrack"/>
    <s v="7rGidzYxexJJ0OKin1RRHx"/>
    <n v="5533"/>
    <s v="Fallout 4 (Original Game Soundtrack)"/>
    <d v="2015-11-06T00:00:00"/>
    <n v="3717"/>
    <n v="61.95"/>
    <n v="5.1625000000000005"/>
    <n v="65"/>
    <s v="album"/>
    <s v="Album"/>
    <n v="303"/>
  </r>
  <r>
    <s v="4t20umh0eSuYstasrSl2HV"/>
    <n v="646"/>
    <s v="Main Title"/>
    <n v="1"/>
    <n v="48"/>
    <n v="0.48"/>
    <b v="0"/>
    <n v="0"/>
    <x v="1491"/>
    <n v="5518"/>
    <n v="47"/>
    <n v="0.47"/>
    <n v="52319"/>
    <s v="soundtrack"/>
    <s v="3ieHHrjkP4K1BDyz2sp6Te"/>
    <n v="5534"/>
    <s v="Daredevil"/>
    <d v="2015-08-28T00:00:00"/>
    <n v="3787"/>
    <n v="63.116666666666667"/>
    <n v="5.259722222222222"/>
    <n v="15"/>
    <s v="album"/>
    <s v="Album"/>
    <n v="108"/>
  </r>
  <r>
    <s v="1K01nmx3aMH7pkDB7O6rS9"/>
    <n v="3369"/>
    <s v="A Story You Won't Believe"/>
    <n v="40"/>
    <n v="48"/>
    <n v="0.48"/>
    <b v="0"/>
    <n v="0"/>
    <x v="1307"/>
    <n v="4701"/>
    <n v="56"/>
    <n v="0.56000000000000005"/>
    <n v="90075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63"/>
  </r>
  <r>
    <s v="3GiE1hcocpQIEf1gC7fv2o"/>
    <n v="4163"/>
    <s v="Alan Turing's Legacy (From The Imitation Game&quot; Soundtrack)&quot;"/>
    <n v="21"/>
    <n v="48"/>
    <n v="0.48"/>
    <b v="0"/>
    <n v="0"/>
    <x v="1241"/>
    <n v="4420"/>
    <n v="62"/>
    <n v="0.62"/>
    <n v="344387"/>
    <s v="soundtrack"/>
    <s v="2CsfKW5tze2DZKq49iARk1"/>
    <n v="4420"/>
    <s v="The Imitation Game (Original Motion Picture Soundtrack)"/>
    <d v="2014-11-07T00:00:00"/>
    <n v="4081"/>
    <n v="68.016666666666666"/>
    <n v="5.6680555555555552"/>
    <n v="21"/>
    <s v="album"/>
    <s v="Album"/>
    <n v="194"/>
  </r>
  <r>
    <s v="7M9XTtbz6qDg7LqYJ7OpJB"/>
    <n v="2789"/>
    <s v="Real Love"/>
    <n v="1"/>
    <n v="48"/>
    <n v="0.48"/>
    <b v="0"/>
    <n v="0"/>
    <x v="378"/>
    <n v="902"/>
    <n v="74"/>
    <n v="0.74"/>
    <n v="5973844"/>
    <s v="N/A"/>
    <s v="11vNLvl8x1ko03AYhyIMir"/>
    <n v="5537"/>
    <s v="Real Love"/>
    <d v="2014-10-06T00:00:00"/>
    <n v="4113"/>
    <n v="68.55"/>
    <n v="5.7124999999999995"/>
    <n v="1"/>
    <s v="single"/>
    <s v="Single"/>
    <n v="366"/>
  </r>
  <r>
    <s v="1yM7GIEJ2QniupkEHOyp0a"/>
    <n v="1522"/>
    <s v="Bailando - English Version"/>
    <n v="3"/>
    <n v="48"/>
    <n v="0.48"/>
    <b v="0"/>
    <n v="0"/>
    <x v="1496"/>
    <n v="5538"/>
    <n v="77"/>
    <n v="0.77"/>
    <n v="11932306"/>
    <s v="latin pop, latin"/>
    <s v="078Dqpeg1UwDkT6KXxNmIA"/>
    <n v="5538"/>
    <s v="SEX AND LOVE"/>
    <d v="2014-05-06T00:00:00"/>
    <n v="4266"/>
    <n v="71.099999999999994"/>
    <n v="5.9249999999999998"/>
    <n v="12"/>
    <s v="album"/>
    <s v="Album"/>
    <n v="405"/>
  </r>
  <r>
    <s v="5Uc37Y6FijZcM538PqqkWd"/>
    <n v="3658"/>
    <s v="Legendary Lovers"/>
    <n v="2"/>
    <n v="48"/>
    <n v="0.48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3"/>
  </r>
  <r>
    <s v="1vDMGBzqLJWZC5UzePDURw"/>
    <n v="1637"/>
    <s v="You've Got Time"/>
    <n v="1"/>
    <n v="48"/>
    <n v="0.48"/>
    <b v="0"/>
    <n v="0"/>
    <x v="1497"/>
    <n v="5540"/>
    <n v="59"/>
    <n v="0.59"/>
    <n v="1441574"/>
    <s v="anti-folk"/>
    <s v="5QOP3w3rOF5TBYgzjGep5Y"/>
    <n v="5540"/>
    <s v="You've Got Time"/>
    <d v="2013-07-05T00:00:00"/>
    <n v="4571"/>
    <n v="76.183333333333337"/>
    <n v="6.3486111111111114"/>
    <n v="1"/>
    <s v="single"/>
    <s v="Single"/>
    <n v="315"/>
  </r>
  <r>
    <s v="4PPiV0xlKze0D4G93UWLji"/>
    <n v="10920"/>
    <s v="White Noise"/>
    <n v="5"/>
    <n v="48"/>
    <n v="0.48"/>
    <b v="0"/>
    <n v="0"/>
    <x v="924"/>
    <n v="2858"/>
    <n v="73"/>
    <n v="0.73"/>
    <n v="2342918"/>
    <s v="house"/>
    <s v="1lM5IfaqcIsXd6UCV3aDSs"/>
    <n v="2858"/>
    <s v="Settle (Deluxe)"/>
    <d v="2013-06-03T00:00:00"/>
    <n v="4603"/>
    <n v="76.716666666666669"/>
    <n v="6.3930555555555557"/>
    <n v="16"/>
    <s v="album"/>
    <s v="Album"/>
    <n v="462"/>
  </r>
  <r>
    <s v="0DhnpIeCaMp85Jyc39sUBy"/>
    <n v="4200"/>
    <s v="Gravity Falls Main Title Theme (from Gravity Falls&quot;)&quot;"/>
    <n v="1"/>
    <n v="48"/>
    <n v="0.48"/>
    <b v="0"/>
    <n v="0"/>
    <x v="1498"/>
    <n v="5542"/>
    <n v="41"/>
    <n v="0.41"/>
    <n v="23039"/>
    <s v="N/A"/>
    <s v="6W2M5GFSwZhywRsRiwVzRK"/>
    <n v="5542"/>
    <s v="Gravity Falls Main Title Theme (from Gravity Falls&quot;)&quot;"/>
    <d v="2013-01-01T00:00:00"/>
    <n v="4756"/>
    <n v="79.266666666666666"/>
    <n v="6.6055555555555552"/>
    <n v="1"/>
    <s v="single"/>
    <s v="Single"/>
    <n v="69"/>
  </r>
  <r>
    <s v="6EIsMa5lbvljYxqCkjZVDi"/>
    <n v="3214"/>
    <s v="Baby I"/>
    <n v="2"/>
    <n v="48"/>
    <n v="0.48"/>
    <b v="0"/>
    <n v="0"/>
    <x v="99"/>
    <n v="189"/>
    <n v="90"/>
    <n v="0.9"/>
    <n v="107389514"/>
    <s v="pop"/>
    <s v="5xSvNPstcxHtR4ap2vvN8A"/>
    <n v="2138"/>
    <s v="Yours Truly"/>
    <d v="2013-01-01T00:00:00"/>
    <n v="4756"/>
    <n v="79.266666666666666"/>
    <n v="6.6055555555555552"/>
    <n v="12"/>
    <s v="album"/>
    <s v="Album"/>
    <n v="329"/>
  </r>
  <r>
    <s v="5e5h9GeNY6janbVi34tn9e"/>
    <n v="5721"/>
    <s v="Gone"/>
    <n v="7"/>
    <n v="48"/>
    <n v="0.48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81"/>
  </r>
  <r>
    <s v="4vz3UReBbxyPuVqgIjTCeA"/>
    <n v="4714"/>
    <s v="Rolling Stone"/>
    <n v="8"/>
    <n v="48"/>
    <n v="0.48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84"/>
  </r>
  <r>
    <s v="7Kd39JsnLyJLEXNeWUi3T9"/>
    <n v="8577"/>
    <s v="Thursday"/>
    <n v="3"/>
    <n v="48"/>
    <n v="0.48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33"/>
  </r>
  <r>
    <s v="2Mtd0VvFbC2mX44EvGq1cq"/>
    <n v="2560"/>
    <s v="Fight Club"/>
    <n v="17"/>
    <n v="48"/>
    <n v="0.48"/>
    <b v="0"/>
    <n v="0"/>
    <x v="1465"/>
    <n v="5428"/>
    <n v="56"/>
    <n v="0.56000000000000005"/>
    <n v="95995"/>
    <s v="soundtrack"/>
    <s v="23aWOneOrCl1KBfDCo2pFy"/>
    <n v="5428"/>
    <s v="Assassin's Creed 3 (Original Game Soundtrack)"/>
    <d v="2012-10-30T00:00:00"/>
    <n v="4819"/>
    <n v="80.316666666666663"/>
    <n v="6.6930555555555555"/>
    <n v="25"/>
    <s v="album"/>
    <s v="Album"/>
    <n v="208"/>
  </r>
  <r>
    <s v="2Tz4JnXZOcjcp8fWfMjBBk"/>
    <n v="6220"/>
    <s v="The Last Time"/>
    <n v="10"/>
    <n v="48"/>
    <n v="0.48"/>
    <b v="0"/>
    <n v="0"/>
    <x v="1"/>
    <n v="2"/>
    <n v="100"/>
    <n v="1"/>
    <n v="145542136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98"/>
  </r>
  <r>
    <s v="1n8rB9AhxiAvVP1E2c3yOd"/>
    <n v="4405"/>
    <s v="Come Back...Be Here"/>
    <n v="18"/>
    <n v="48"/>
    <n v="0.48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73"/>
  </r>
  <r>
    <s v="2hsLpiKNkWpd4e9QuVdhar"/>
    <n v="1166"/>
    <s v="Breaking Bad Main Title Theme (Extended)"/>
    <n v="1"/>
    <n v="48"/>
    <n v="0.48"/>
    <b v="0"/>
    <n v="0"/>
    <x v="1499"/>
    <n v="5550"/>
    <n v="34"/>
    <n v="0.34"/>
    <n v="20953"/>
    <s v="N/A"/>
    <s v="6vGrlVBMilC17KYggStDfp"/>
    <n v="5550"/>
    <s v="Breaking Bad: Original Score from the Television Series"/>
    <d v="2012-08-28T00:00:00"/>
    <n v="4882"/>
    <n v="81.36666666666666"/>
    <n v="6.780555555555555"/>
    <n v="20"/>
    <s v="album"/>
    <s v="Album"/>
    <n v="126"/>
  </r>
  <r>
    <s v="3ypXE4brttsQR3OLLZbLZB"/>
    <n v="425"/>
    <s v="Baby Came Home"/>
    <n v="3"/>
    <n v="48"/>
    <n v="0.48"/>
    <b v="0"/>
    <n v="0"/>
    <x v="19"/>
    <n v="37"/>
    <n v="83"/>
    <n v="0.83"/>
    <n v="21598900"/>
    <s v="N/A"/>
    <s v="64uUQtKfndQguejYmA40lL"/>
    <n v="3537"/>
    <s v="I'm Sorry..."/>
    <d v="2012-08-07T00:00:00"/>
    <n v="4903"/>
    <n v="81.716666666666669"/>
    <n v="6.8097222222222227"/>
    <n v="5"/>
    <s v="single"/>
    <s v="Single"/>
    <n v="378"/>
  </r>
  <r>
    <s v="2apc40z2R0wwOwLdrQ79NH"/>
    <n v="6968"/>
    <s v="obedear"/>
    <n v="9"/>
    <n v="48"/>
    <n v="0.48"/>
    <b v="0"/>
    <n v="0"/>
    <x v="1500"/>
    <n v="5552"/>
    <n v="52"/>
    <n v="0.52"/>
    <n v="603022"/>
    <s v="witch house, chillstep"/>
    <s v="7nuxFL8lYQTIlpEEPEMpN8"/>
    <n v="5552"/>
    <s v="shrines"/>
    <d v="2012-07-23T00:00:00"/>
    <n v="4918"/>
    <n v="81.966666666666669"/>
    <n v="6.8305555555555557"/>
    <n v="11"/>
    <s v="album"/>
    <s v="Album"/>
    <n v="349"/>
  </r>
  <r>
    <s v="3mCftPkn17Jyn2j116sWWc"/>
    <n v="7871"/>
    <s v="Body Electric"/>
    <n v="4"/>
    <n v="48"/>
    <n v="0.48"/>
    <b v="0"/>
    <n v="0"/>
    <x v="55"/>
    <n v="100"/>
    <n v="88"/>
    <n v="0.88"/>
    <n v="51821190"/>
    <s v="alternative pop, indie pop"/>
    <s v="0Dt3FbpMQwjoT5KNAw0IXR"/>
    <n v="1801"/>
    <s v="Born To Die – Paradise Edition (Special Version)"/>
    <d v="2012-01-01T00:00:00"/>
    <n v="5122"/>
    <n v="85.36666666666666"/>
    <n v="7.113888888888888"/>
    <n v="24"/>
    <s v="album"/>
    <s v="Album"/>
    <n v="389"/>
  </r>
  <r>
    <s v="5rQx4Rhe1gey7FJSO5F4aV"/>
    <n v="7253"/>
    <s v="Crossroad at Dawn"/>
    <n v="3"/>
    <n v="48"/>
    <n v="0.48"/>
    <b v="0"/>
    <n v="0"/>
    <x v="1501"/>
    <n v="5554"/>
    <n v="41"/>
    <n v="0.41"/>
    <n v="9779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01"/>
  </r>
  <r>
    <s v="2eS0qIRmqPpu32pligBmo8"/>
    <n v="6149"/>
    <s v="Eh, Eh (Nothing Else I Can Say)"/>
    <n v="5"/>
    <n v="48"/>
    <n v="0.48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292"/>
  </r>
  <r>
    <s v="6NIUdf7mHpiMkCoq2wFSVQ"/>
    <n v="386"/>
    <s v="Farewell Aragog"/>
    <n v="17"/>
    <n v="48"/>
    <n v="0.48"/>
    <b v="0"/>
    <n v="0"/>
    <x v="1280"/>
    <n v="4607"/>
    <n v="55"/>
    <n v="0.55000000000000004"/>
    <n v="55540"/>
    <s v="soundtrack"/>
    <s v="2xXblCIb5G6ji70efT7THx"/>
    <n v="5330"/>
    <s v="Harry Potter and the Half-Blood Prince (Original Motion Picture Soundtrack)"/>
    <d v="2009-07-14T00:00:00"/>
    <n v="6023"/>
    <n v="100.38333333333334"/>
    <n v="8.3652777777777789"/>
    <n v="28"/>
    <s v="album"/>
    <s v="Album"/>
    <n v="213"/>
  </r>
  <r>
    <s v="1GTC0gBd5B8YmVf3tRl9Ln"/>
    <n v="4039"/>
    <s v="Right Round (feat. Ke$ha)"/>
    <n v="5"/>
    <n v="48"/>
    <n v="0.48"/>
    <b v="0"/>
    <n v="0"/>
    <x v="176"/>
    <n v="362"/>
    <n v="79"/>
    <n v="0.79"/>
    <n v="8972549"/>
    <s v="N/A"/>
    <s v="4TjIFwqydSLXrDlm9RzQ6b"/>
    <n v="5557"/>
    <s v="R.O.O.T.S. (Route of Overcoming the Struggle)"/>
    <d v="2009-03-23T00:00:00"/>
    <n v="6136"/>
    <n v="102.26666666666667"/>
    <n v="8.5222222222222221"/>
    <n v="13"/>
    <s v="album"/>
    <s v="Album"/>
    <n v="337"/>
  </r>
  <r>
    <s v="7x93eCAiJQF7DUt979fj3p"/>
    <n v="5586"/>
    <s v="Take A Chance On Me"/>
    <n v="3"/>
    <n v="48"/>
    <n v="0.48"/>
    <b v="0"/>
    <n v="0"/>
    <x v="153"/>
    <n v="292"/>
    <n v="79"/>
    <n v="0.79"/>
    <n v="14884765"/>
    <s v="N/A"/>
    <s v="2cKZfaz7GiGtZEeQNj1RyR"/>
    <n v="2702"/>
    <s v="ABBA Gold"/>
    <d v="2008-01-01T00:00:00"/>
    <n v="6583"/>
    <n v="109.71666666666667"/>
    <n v="9.1430555555555557"/>
    <n v="19"/>
    <s v="compilation"/>
    <s v="Compilation"/>
    <n v="411"/>
  </r>
  <r>
    <s v="2EZWdLnLPwL97JcfNlBoM1"/>
    <n v="622"/>
    <s v="I Love This Bar"/>
    <n v="7"/>
    <n v="48"/>
    <n v="0.48"/>
    <b v="0"/>
    <n v="0"/>
    <x v="747"/>
    <n v="2168"/>
    <n v="70"/>
    <n v="0.7"/>
    <n v="3012654"/>
    <s v="country, classic country"/>
    <s v="3UBjWaGRf6ppcvnJd9M9UC"/>
    <n v="5559"/>
    <s v="Toby Keith 35 Biggest Hits"/>
    <d v="2008-01-01T00:00:00"/>
    <n v="6583"/>
    <n v="109.71666666666667"/>
    <n v="9.1430555555555557"/>
    <n v="35"/>
    <s v="album"/>
    <s v="Album"/>
    <n v="555"/>
  </r>
  <r>
    <s v="5XbDL9Otyn3C9vAY3awneT"/>
    <n v="3416"/>
    <s v="Professor Umbridge"/>
    <n v="2"/>
    <n v="48"/>
    <n v="0.48"/>
    <b v="0"/>
    <n v="0"/>
    <x v="1280"/>
    <n v="4607"/>
    <n v="56"/>
    <n v="0.56000000000000005"/>
    <n v="55561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254"/>
  </r>
  <r>
    <s v="7DjTfU6kIcoXaAO02f5EOz"/>
    <n v="5816"/>
    <s v="With Love"/>
    <n v="3"/>
    <n v="48"/>
    <n v="0.48"/>
    <b v="0"/>
    <n v="0"/>
    <x v="1502"/>
    <n v="5561"/>
    <n v="55"/>
    <n v="0.55000000000000004"/>
    <n v="2354141"/>
    <s v="N/A"/>
    <s v="2OD92YQZuME96A0b1aJzQF"/>
    <n v="5561"/>
    <s v="Dignity"/>
    <d v="2007-01-01T00:00:00"/>
    <n v="6948"/>
    <n v="115.8"/>
    <n v="9.65"/>
    <n v="14"/>
    <s v="album"/>
    <s v="Album"/>
    <n v="301"/>
  </r>
  <r>
    <s v="6X0zGq2nWueSyc1JvZOd2K"/>
    <n v="2638"/>
    <s v="The Kraken"/>
    <n v="2"/>
    <n v="48"/>
    <n v="0.48"/>
    <b v="0"/>
    <n v="0"/>
    <x v="662"/>
    <n v="1807"/>
    <n v="77"/>
    <n v="0.77"/>
    <n v="4779199"/>
    <s v="soundtrack"/>
    <s v="5eQEdvd6pq0uo2pQa56aUH"/>
    <n v="4315"/>
    <s v="Pirates of the Caribbean: Dead Man's Chest (Original Motion Picture Soundtrack)"/>
    <d v="2006-01-01T00:00:00"/>
    <n v="7313"/>
    <n v="121.88333333333334"/>
    <n v="10.156944444444445"/>
    <n v="12"/>
    <s v="compilation"/>
    <s v="Compilation"/>
    <n v="689"/>
  </r>
  <r>
    <s v="47OC0Xl9TIijX4gkafSX1G"/>
    <n v="3126"/>
    <s v="McQueen and Sally"/>
    <n v="16"/>
    <n v="48"/>
    <n v="0.48"/>
    <b v="0"/>
    <n v="0"/>
    <x v="1251"/>
    <n v="4475"/>
    <n v="59"/>
    <n v="0.59"/>
    <n v="267858"/>
    <s v="N/A"/>
    <s v="3Xiz5kq12VOzTw9Kun7m0f"/>
    <n v="5563"/>
    <s v="Cars (Original Motion Picture Soundtrack)"/>
    <d v="2006-01-01T00:00:00"/>
    <n v="7313"/>
    <n v="121.88333333333334"/>
    <n v="10.156944444444445"/>
    <n v="20"/>
    <s v="compilation"/>
    <s v="Compilation"/>
    <n v="198"/>
  </r>
  <r>
    <s v="2lda3NIlkKYkZsU5eai2Ve"/>
    <n v="4950"/>
    <s v="To Aslan's Camp"/>
    <n v="9"/>
    <n v="48"/>
    <n v="0.48"/>
    <b v="0"/>
    <n v="0"/>
    <x v="1249"/>
    <n v="4473"/>
    <n v="55"/>
    <n v="0.55000000000000004"/>
    <n v="153149"/>
    <s v="soundtrack"/>
    <s v="01wn5MrXTUWjdYTLYC2wqU"/>
    <n v="4881"/>
    <s v="The Chronicles of Narnia: The Lion, The Witch and The Wardrobe (Original Motion Picture Soundtrack)"/>
    <d v="2005-12-13T00:00:00"/>
    <n v="7332"/>
    <n v="122.2"/>
    <n v="10.183333333333334"/>
    <n v="17"/>
    <s v="compilation"/>
    <s v="Compilation"/>
    <n v="32"/>
  </r>
  <r>
    <s v="3rPmRqTPwBs5qCotzfqpwO"/>
    <n v="7100"/>
    <s v="Fog Bound"/>
    <n v="1"/>
    <n v="48"/>
    <n v="0.48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27"/>
  </r>
  <r>
    <s v="5cFyfZ4T1dlnNO6QRH66K6"/>
    <m/>
    <s v="Dried Up, Tied And Dead To The World"/>
    <n v="3"/>
    <n v="48"/>
    <n v="0.48"/>
    <b v="1"/>
    <n v="1"/>
    <x v="752"/>
    <n v="2180"/>
    <n v="71"/>
    <n v="0.71"/>
    <n v="4969994"/>
    <s v="industrial metal, industrial rock, industrial, metal, nu metal"/>
    <s v="7APnZJwayR3lH9aUDPDYQB"/>
    <n v="4196"/>
    <s v="Antichrist Superstar"/>
    <d v="1996-06-30T00:00:00"/>
    <n v="10785"/>
    <n v="179.75"/>
    <n v="14.979166666666666"/>
    <n v="17"/>
    <s v="album"/>
    <s v="Album"/>
    <n v="426"/>
  </r>
  <r>
    <s v="32nM8rM8ILds5jX7qHghNB"/>
    <m/>
    <s v="Sappy - 2013 Mix"/>
    <n v="16"/>
    <n v="48"/>
    <n v="0.48"/>
    <b v="0"/>
    <n v="0"/>
    <x v="151"/>
    <n v="289"/>
    <n v="81"/>
    <n v="0.81"/>
    <n v="23391272"/>
    <s v="grunge, rock"/>
    <s v="6ohX7moZZnF1FwYrli1OJ6"/>
    <n v="582"/>
    <s v="In Utero (Deluxe Edition)"/>
    <d v="1993-09-21T00:00:00"/>
    <n v="11798"/>
    <n v="196.63333333333333"/>
    <n v="16.386111111111109"/>
    <n v="43"/>
    <s v="album"/>
    <s v="Album"/>
    <n v="341"/>
  </r>
  <r>
    <s v="5L3H63sBURBch3bUJ2acIJ"/>
    <m/>
    <s v="Teenage Whore"/>
    <n v="1"/>
    <n v="48"/>
    <n v="0.48"/>
    <b v="0"/>
    <n v="0"/>
    <x v="1144"/>
    <n v="3914"/>
    <n v="61"/>
    <n v="0.61"/>
    <n v="1441132"/>
    <s v="riot grrrl, grunge"/>
    <s v="335Wo8YySOsJdc0QV9ANvK"/>
    <n v="5568"/>
    <s v="Pretty On The Inside"/>
    <d v="1991-01-01T00:00:00"/>
    <n v="12792"/>
    <n v="213.2"/>
    <n v="17.766666666666666"/>
    <n v="11"/>
    <s v="album"/>
    <s v="Album"/>
    <n v="295"/>
  </r>
  <r>
    <s v="0bSr5pybJSlgG5OZH441gF"/>
    <m/>
    <s v="Simply Irresistible"/>
    <n v="1"/>
    <n v="48"/>
    <n v="0.48"/>
    <b v="0"/>
    <n v="0"/>
    <x v="1503"/>
    <n v="5569"/>
    <n v="56"/>
    <n v="0.56000000000000005"/>
    <n v="1102846"/>
    <s v="yacht rock"/>
    <s v="1JvTsWrfYs2PR1PdSJXipq"/>
    <n v="5569"/>
    <s v="Heavy Nova"/>
    <d v="1988-06-22T00:00:00"/>
    <n v="13715"/>
    <n v="228.58333333333334"/>
    <n v="19.048611111111111"/>
    <n v="10"/>
    <s v="album"/>
    <s v="Album"/>
    <n v="425"/>
  </r>
  <r>
    <s v="22t3vCXfjQhIiXzGVSZNOz"/>
    <m/>
    <s v="Schizophrenia"/>
    <n v="1"/>
    <n v="48"/>
    <n v="0.48"/>
    <b v="0"/>
    <n v="0"/>
    <x v="1504"/>
    <n v="5570"/>
    <n v="55"/>
    <n v="0.55000000000000004"/>
    <n v="1309042"/>
    <s v="noise rock, grunge, alternative rock, post-punk, shoegaze"/>
    <s v="4gPkBsMmufyOMCJbXUUme8"/>
    <n v="5570"/>
    <s v="Sister"/>
    <d v="1987-04-07T00:00:00"/>
    <n v="14157"/>
    <n v="235.95"/>
    <n v="19.662499999999998"/>
    <n v="11"/>
    <s v="album"/>
    <s v="Album"/>
    <n v="464"/>
  </r>
  <r>
    <s v="5P9nLjjpKczdnhypJa5teO"/>
    <n v="2928"/>
    <s v="Holy Sin"/>
    <n v="1"/>
    <n v="47"/>
    <n v="0.47"/>
    <b v="0"/>
    <n v="0"/>
    <x v="1357"/>
    <n v="4897"/>
    <n v="58"/>
    <n v="0.57999999999999996"/>
    <n v="146969"/>
    <s v="slap house"/>
    <s v="0HpZGevqOOW5s7Ji0znHkl"/>
    <n v="5571"/>
    <s v="Holy Sin"/>
    <d v="2025-09-19T00:00:00"/>
    <n v="112"/>
    <n v="1.8666666666666667"/>
    <n v="0.15555555555555556"/>
    <n v="1"/>
    <s v="single"/>
    <s v="Single"/>
    <n v="242"/>
  </r>
  <r>
    <s v="6v1kEKdETU536qgvfR8Ph1"/>
    <n v="957"/>
    <s v="Millionaire"/>
    <n v="1"/>
    <n v="47"/>
    <n v="0.47"/>
    <b v="1"/>
    <n v="1"/>
    <x v="1505"/>
    <n v="5572"/>
    <n v="33"/>
    <n v="0.33"/>
    <n v="319"/>
    <s v="N/A"/>
    <s v="2jSnuyqXzrxSEma1kd3PxD"/>
    <n v="5572"/>
    <s v="Millionaire"/>
    <d v="2025-09-16T00:00:00"/>
    <n v="115"/>
    <n v="1.9166666666666667"/>
    <n v="0.15972222222222224"/>
    <n v="1"/>
    <s v="single"/>
    <s v="Single"/>
    <n v="301"/>
  </r>
  <r>
    <s v="56sExwBBmnDoRErXqghqrW"/>
    <n v="1034"/>
    <s v="best. day. ever."/>
    <n v="1"/>
    <n v="47"/>
    <n v="0.47"/>
    <b v="0"/>
    <n v="0"/>
    <x v="1506"/>
    <n v="5573"/>
    <n v="36"/>
    <n v="0.36"/>
    <n v="5606"/>
    <s v="N/A"/>
    <s v="3s4WBNxX2SLcpjrooq7DLH"/>
    <n v="5573"/>
    <s v="best. day. ever."/>
    <d v="2025-09-05T00:00:00"/>
    <n v="126"/>
    <n v="2.1"/>
    <n v="0.17500000000000002"/>
    <n v="1"/>
    <s v="single"/>
    <s v="Single"/>
    <n v="263"/>
  </r>
  <r>
    <s v="47lhEpLcjypXeM6B1chFaY"/>
    <n v="6704"/>
    <s v="faker bas nasy"/>
    <n v="10"/>
    <n v="47"/>
    <n v="0.47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312"/>
  </r>
  <r>
    <s v="6VtnFrAkjkCsDLTdH1IsrL"/>
    <n v="4107"/>
    <s v="i'm still alone"/>
    <n v="1"/>
    <n v="47"/>
    <n v="0.47"/>
    <b v="1"/>
    <n v="1"/>
    <x v="1507"/>
    <n v="5575"/>
    <n v="29"/>
    <n v="0.28999999999999998"/>
    <n v="546"/>
    <s v="N/A"/>
    <s v="52HRzedndGmvIs7jksMbF9"/>
    <n v="5575"/>
    <s v="i'm still alone"/>
    <d v="2025-07-11T00:00:00"/>
    <n v="182"/>
    <n v="3.0333333333333332"/>
    <n v="0.25277777777777777"/>
    <n v="3"/>
    <s v="single"/>
    <s v="Single"/>
    <n v="262"/>
  </r>
  <r>
    <s v="609ouDQ0nUbC68l3qeVNX4"/>
    <n v="3178"/>
    <s v="Meant To Be"/>
    <n v="1"/>
    <n v="47"/>
    <n v="0.47"/>
    <b v="0"/>
    <n v="0"/>
    <x v="1357"/>
    <n v="4897"/>
    <n v="58"/>
    <n v="0.57999999999999996"/>
    <n v="146969"/>
    <s v="slap house"/>
    <s v="3uU1JRkkgP59SklqSYtD37"/>
    <n v="5576"/>
    <s v="Meant To Be"/>
    <d v="2025-06-27T00:00:00"/>
    <n v="196"/>
    <n v="3.2666666666666666"/>
    <n v="0.2722222222222222"/>
    <n v="1"/>
    <s v="single"/>
    <s v="Single"/>
    <n v="295"/>
  </r>
  <r>
    <s v="418FPu58H5Q7hg3O2PBJhe"/>
    <n v="578"/>
    <s v="Engraved On Your Skin"/>
    <n v="1"/>
    <n v="47"/>
    <n v="0.47"/>
    <b v="0"/>
    <n v="0"/>
    <x v="1088"/>
    <n v="3630"/>
    <n v="55"/>
    <n v="0.55000000000000004"/>
    <n v="68465"/>
    <s v="dark r&amp;b"/>
    <s v="4Bm3YgzhyFdB168Qs90q9O"/>
    <n v="5577"/>
    <s v="Engraved On Your Skin"/>
    <d v="2025-04-24T00:00:00"/>
    <n v="260"/>
    <n v="4.333333333333333"/>
    <n v="0.3611111111111111"/>
    <n v="3"/>
    <s v="single"/>
    <s v="Single"/>
    <n v="346"/>
  </r>
  <r>
    <s v="1VauJR9jsUN2Fetpwg4nNo"/>
    <n v="3882"/>
    <s v="Breathe"/>
    <n v="1"/>
    <n v="47"/>
    <n v="0.47"/>
    <b v="0"/>
    <n v="0"/>
    <x v="976"/>
    <n v="3104"/>
    <n v="53"/>
    <n v="0.53"/>
    <n v="19064"/>
    <s v="dark r&amp;b"/>
    <s v="0AHdLIkcFtlpeDEBC8qO8U"/>
    <n v="5578"/>
    <s v="Breathe"/>
    <d v="2025-04-18T00:00:00"/>
    <n v="266"/>
    <n v="4.4333333333333336"/>
    <n v="0.36944444444444446"/>
    <n v="3"/>
    <s v="single"/>
    <s v="Single"/>
    <n v="274"/>
  </r>
  <r>
    <s v="3NUH1LPxCuHJ5qvZ8VJ8Gj"/>
    <n v="5915"/>
    <s v="My Soul"/>
    <n v="1"/>
    <n v="47"/>
    <n v="0.47"/>
    <b v="0"/>
    <n v="0"/>
    <x v="1508"/>
    <n v="5579"/>
    <n v="43"/>
    <n v="0.43"/>
    <n v="769"/>
    <s v="N/A"/>
    <s v="5j1z6YTPaaDPFjeXqxNDjr"/>
    <n v="5579"/>
    <s v="My Soul"/>
    <d v="2025-03-20T00:00:00"/>
    <n v="295"/>
    <n v="4.916666666666667"/>
    <n v="0.40972222222222227"/>
    <n v="1"/>
    <s v="single"/>
    <s v="Single"/>
    <n v="257"/>
  </r>
  <r>
    <s v="5pOnmZnc4FsF9e04Etv5X3"/>
    <n v="5035"/>
    <s v="Strangers"/>
    <n v="1"/>
    <n v="47"/>
    <n v="0.47"/>
    <b v="0"/>
    <n v="0"/>
    <x v="1509"/>
    <n v="5580"/>
    <n v="52"/>
    <n v="0.52"/>
    <n v="78478"/>
    <s v="N/A"/>
    <s v="0RapZmQPdoPuqODNb03SaX"/>
    <n v="5580"/>
    <s v="Strangers"/>
    <d v="2025-01-17T00:00:00"/>
    <n v="357"/>
    <n v="5.95"/>
    <n v="0.49583333333333335"/>
    <n v="1"/>
    <s v="single"/>
    <s v="Single"/>
    <n v="285"/>
  </r>
  <r>
    <s v="3nm4vLwtynGobSZQd9mmVf"/>
    <n v="4360"/>
    <s v="when he holds u close"/>
    <n v="1"/>
    <n v="47"/>
    <n v="0.47"/>
    <b v="0"/>
    <n v="0"/>
    <x v="1012"/>
    <n v="3266"/>
    <n v="59"/>
    <n v="0.59"/>
    <n v="72278"/>
    <s v="dark r&amp;b"/>
    <s v="7xB6lp8C8Wd5D4VTYYubKs"/>
    <n v="5581"/>
    <s v="when he holds u close"/>
    <d v="2024-12-18T00:00:00"/>
    <n v="387"/>
    <n v="6.45"/>
    <n v="0.53749999999999998"/>
    <n v="3"/>
    <s v="single"/>
    <s v="Single"/>
    <n v="26"/>
  </r>
  <r>
    <s v="7Kk581xmajJZNYit8Ssrtd"/>
    <n v="852"/>
    <s v="KHÔNG SAO CẢ (feat. 7dnight)"/>
    <n v="2"/>
    <n v="47"/>
    <n v="0.47"/>
    <b v="0"/>
    <n v="0"/>
    <x v="1510"/>
    <n v="5582"/>
    <n v="55"/>
    <n v="0.55000000000000004"/>
    <n v="2085415"/>
    <s v="vietnamese hip hop, v-pop"/>
    <s v="4mtK6vfGuOzg9o5F4Gf0Rr"/>
    <n v="5582"/>
    <s v="RAP VIỆT 2024, Tập 10"/>
    <d v="2024-11-25T00:00:00"/>
    <n v="410"/>
    <n v="6.833333333333333"/>
    <n v="0.56944444444444442"/>
    <n v="6"/>
    <s v="single"/>
    <s v="Single"/>
    <n v="415"/>
  </r>
  <r>
    <s v="29aSI4URFaFD8EOB6YiRi8"/>
    <n v="6665"/>
    <s v="PAINFUL PARADISE"/>
    <n v="1"/>
    <n v="47"/>
    <n v="0.47"/>
    <b v="0"/>
    <n v="0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89"/>
  </r>
  <r>
    <s v="0M9Y4X6JsDw1i7rHI4FGdy"/>
    <n v="7562"/>
    <s v="Precious"/>
    <n v="1"/>
    <n v="47"/>
    <n v="0.47"/>
    <b v="0"/>
    <n v="0"/>
    <x v="1012"/>
    <n v="3266"/>
    <n v="59"/>
    <n v="0.59"/>
    <n v="72278"/>
    <s v="dark r&amp;b"/>
    <s v="7xDMH1zSuhqmySoqycpAqc"/>
    <n v="5584"/>
    <s v="Precious"/>
    <d v="2024-10-18T00:00:00"/>
    <n v="448"/>
    <n v="7.4666666666666668"/>
    <n v="0.62222222222222223"/>
    <n v="2"/>
    <s v="single"/>
    <s v="Single"/>
    <n v="209"/>
  </r>
  <r>
    <s v="7l00IN1o5wQvd2GfWMbAYg"/>
    <n v="8373"/>
    <s v="Somebody That I Used To Know"/>
    <n v="1"/>
    <n v="47"/>
    <n v="0.47"/>
    <b v="0"/>
    <n v="0"/>
    <x v="1511"/>
    <n v="5585"/>
    <n v="62"/>
    <n v="0.62"/>
    <n v="159294"/>
    <s v="italo dance"/>
    <s v="0NRKmZUelQc3JcEO3ll7E1"/>
    <n v="5585"/>
    <s v="Somebody That I Used To Know"/>
    <d v="2024-10-18T00:00:00"/>
    <n v="448"/>
    <n v="7.4666666666666668"/>
    <n v="0.62222222222222223"/>
    <n v="1"/>
    <s v="single"/>
    <s v="Single"/>
    <n v="198"/>
  </r>
  <r>
    <s v="4MowZ8sn7K6aghaGRBHa3j"/>
    <n v="527"/>
    <s v="Leltak Fol"/>
    <n v="3"/>
    <n v="47"/>
    <n v="0.47"/>
    <b v="0"/>
    <n v="0"/>
    <x v="1512"/>
    <n v="5586"/>
    <n v="53"/>
    <n v="0.53"/>
    <n v="5540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49"/>
  </r>
  <r>
    <s v="4Ir7CB5dXbd0fGBQ1rW85m"/>
    <n v="1679"/>
    <s v="Rattle"/>
    <n v="2"/>
    <n v="47"/>
    <n v="0.47"/>
    <b v="1"/>
    <n v="1"/>
    <x v="679"/>
    <n v="1843"/>
    <n v="76"/>
    <n v="0.76"/>
    <n v="10890822"/>
    <s v="N/A"/>
    <s v="0FzWvaeMBfKBCqxHTLVlB8"/>
    <n v="1843"/>
    <s v="MEGAN"/>
    <d v="2024-06-28T00:00:00"/>
    <n v="560"/>
    <n v="9.3333333333333339"/>
    <n v="0.77777777777777779"/>
    <n v="18"/>
    <s v="album"/>
    <s v="Album"/>
    <n v="342"/>
  </r>
  <r>
    <s v="0Wz5dUk7mkYv57W81E5T7u"/>
    <n v="5593"/>
    <s v="No Shade at Pitti"/>
    <n v="1"/>
    <n v="47"/>
    <n v="0.47"/>
    <b v="0"/>
    <n v="0"/>
    <x v="74"/>
    <n v="135"/>
    <n v="80"/>
    <n v="0.8"/>
    <n v="21360805"/>
    <s v="N/A"/>
    <s v="6zbTpuaPUXU6jRn6RJ0W6K"/>
    <n v="5588"/>
    <s v="No Hard Feelings"/>
    <d v="2024-05-10T00:00:00"/>
    <n v="609"/>
    <n v="10.15"/>
    <n v="0.84583333333333333"/>
    <n v="6"/>
    <s v="single"/>
    <s v="Single"/>
    <n v="356"/>
  </r>
  <r>
    <s v="2X05EASOuBv6aRQRJoGI1i"/>
    <n v="4472"/>
    <s v="Phantom Pain"/>
    <n v="4"/>
    <n v="47"/>
    <n v="0.47"/>
    <b v="0"/>
    <n v="0"/>
    <x v="49"/>
    <n v="92"/>
    <n v="73"/>
    <n v="0.73"/>
    <n v="8768495"/>
    <s v="bedroom pop"/>
    <s v="5QaKu3YoUJNglyaKixaegf"/>
    <n v="3597"/>
    <s v="I'M DOING IT AGAIN BABY!"/>
    <d v="2024-04-12T00:00:00"/>
    <n v="637"/>
    <n v="10.616666666666667"/>
    <n v="0.8847222222222223"/>
    <n v="10"/>
    <s v="album"/>
    <s v="Album"/>
    <n v="286"/>
  </r>
  <r>
    <s v="6LK3rmeoEfVYtH8B6qbwZg"/>
    <n v="6543"/>
    <s v="DOING IT AGAIN BABY"/>
    <n v="2"/>
    <n v="47"/>
    <n v="0.47"/>
    <b v="0"/>
    <n v="0"/>
    <x v="49"/>
    <n v="92"/>
    <n v="73"/>
    <n v="0.73"/>
    <n v="8771418"/>
    <s v="bedroom pop"/>
    <s v="5QaKu3YoUJNglyaKixaegf"/>
    <n v="3597"/>
    <s v="I'M DOING IT AGAIN BABY!"/>
    <d v="2024-04-12T00:00:00"/>
    <n v="637"/>
    <n v="10.616666666666667"/>
    <n v="0.8847222222222223"/>
    <n v="10"/>
    <s v="album"/>
    <s v="Album"/>
    <n v="242"/>
  </r>
  <r>
    <s v="424YUj7cLoflvBvLow3pyf"/>
    <n v="4468"/>
    <s v="angel dust"/>
    <n v="1"/>
    <n v="47"/>
    <n v="0.47"/>
    <b v="0"/>
    <n v="0"/>
    <x v="1513"/>
    <n v="5591"/>
    <n v="30"/>
    <n v="0.3"/>
    <n v="2899"/>
    <s v="electroclash, witch house"/>
    <s v="04fQRsAwWvKtKk79S6fYte"/>
    <n v="5591"/>
    <s v="angel dust"/>
    <d v="2024-03-29T00:00:00"/>
    <n v="651"/>
    <n v="10.85"/>
    <n v="0.90416666666666667"/>
    <n v="1"/>
    <s v="single"/>
    <s v="Single"/>
    <n v="181"/>
  </r>
  <r>
    <s v="4SPTxHzln31EU9u45IjgMU"/>
    <n v="3898"/>
    <s v="Whatcha Say"/>
    <n v="1"/>
    <n v="47"/>
    <n v="0.47"/>
    <b v="0"/>
    <n v="0"/>
    <x v="1514"/>
    <n v="5592"/>
    <n v="60"/>
    <n v="0.6"/>
    <n v="110333"/>
    <s v="slap house, hypertechno"/>
    <s v="5avrElnK0zHZvzW77xBnsN"/>
    <n v="5592"/>
    <s v="Whatcha Say"/>
    <d v="2024-03-22T00:00:00"/>
    <n v="658"/>
    <n v="10.966666666666667"/>
    <n v="0.91388888888888886"/>
    <n v="1"/>
    <s v="single"/>
    <s v="Single"/>
    <n v="232"/>
  </r>
  <r>
    <s v="5uiQAY4i9oTGf79rgcf5jr"/>
    <n v="489"/>
    <s v="Whatever (with Ava Max) - Tiësto Remix"/>
    <n v="1"/>
    <n v="47"/>
    <n v="0.47"/>
    <b v="0"/>
    <n v="0"/>
    <x v="502"/>
    <n v="1251"/>
    <n v="76"/>
    <n v="0.76"/>
    <n v="8670011"/>
    <s v="tropical house"/>
    <s v="3vN2jv2disCD8vZEzZIv5Q"/>
    <n v="5593"/>
    <s v="Whatever (with Ava Max) - Tiësto Remix"/>
    <d v="2024-03-22T00:00:00"/>
    <n v="658"/>
    <n v="10.966666666666667"/>
    <n v="0.91388888888888886"/>
    <n v="1"/>
    <s v="single"/>
    <s v="Single"/>
    <n v="276"/>
  </r>
  <r>
    <s v="7qZuRt0v6zox5gMAMCls5M"/>
    <n v="5542"/>
    <s v="What I Am"/>
    <n v="1"/>
    <n v="47"/>
    <n v="0.47"/>
    <b v="1"/>
    <n v="1"/>
    <x v="235"/>
    <n v="520"/>
    <n v="77"/>
    <n v="0.77"/>
    <n v="24105967"/>
    <s v="N/A"/>
    <s v="3Q9nQTbbZovRJQfY62oXR0"/>
    <n v="5594"/>
    <s v="What I Am"/>
    <d v="2024-03-15T00:00:00"/>
    <n v="665"/>
    <n v="11.083333333333334"/>
    <n v="0.92361111111111116"/>
    <n v="1"/>
    <s v="single"/>
    <s v="Single"/>
    <n v="352"/>
  </r>
  <r>
    <s v="6VI6E1vrU2mdSpApp1ufC8"/>
    <n v="5606"/>
    <s v="TALK ABOUT SEX"/>
    <n v="1"/>
    <n v="47"/>
    <n v="0.47"/>
    <b v="0"/>
    <n v="0"/>
    <x v="1381"/>
    <n v="5033"/>
    <n v="56"/>
    <n v="0.56000000000000005"/>
    <n v="18840"/>
    <s v="N/A"/>
    <s v="53wrn5EveEiaqGmf26v8iB"/>
    <n v="5595"/>
    <s v="TALK ABOUT SEX"/>
    <d v="2023-12-15T00:00:00"/>
    <n v="756"/>
    <n v="12.6"/>
    <n v="1.05"/>
    <n v="2"/>
    <s v="single"/>
    <s v="Single"/>
    <n v="19"/>
  </r>
  <r>
    <s v="1F0w3LvvUK0ltYjGyKShWV"/>
    <n v="2133"/>
    <s v="Dream Walk - Instrumental Version"/>
    <n v="28"/>
    <n v="47"/>
    <n v="0.47"/>
    <b v="0"/>
    <n v="0"/>
    <x v="1430"/>
    <n v="5269"/>
    <n v="56"/>
    <n v="0.56000000000000005"/>
    <n v="55232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394"/>
  </r>
  <r>
    <s v="7EYOUUPVKKnJ1ZC05KvQit"/>
    <n v="6829"/>
    <s v="Main Theme, Pt. 2"/>
    <n v="2"/>
    <n v="47"/>
    <n v="0.47"/>
    <b v="0"/>
    <n v="0"/>
    <x v="1430"/>
    <n v="5269"/>
    <n v="56"/>
    <n v="0.56000000000000005"/>
    <n v="55191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219"/>
  </r>
  <r>
    <s v="0U19E71w5rrYTwnqOTVKrp"/>
    <n v="6558"/>
    <s v="Trinity"/>
    <n v="16"/>
    <n v="47"/>
    <n v="0.47"/>
    <b v="0"/>
    <n v="0"/>
    <x v="724"/>
    <n v="2039"/>
    <n v="64"/>
    <n v="0.64"/>
    <n v="424983"/>
    <s v="soundtrack"/>
    <s v="0rwbMKjNkp4ehQTwf9V2Jk"/>
    <n v="2039"/>
    <s v="Oppenheimer (Original Motion Picture Soundtrack)"/>
    <d v="2023-07-21T00:00:00"/>
    <n v="903"/>
    <n v="15.05"/>
    <n v="1.2541666666666667"/>
    <n v="24"/>
    <s v="album"/>
    <s v="Album"/>
    <n v="788"/>
  </r>
  <r>
    <s v="6AjiC6ZSglAeusQABB6LTj"/>
    <n v="3364"/>
    <s v="T-Rex (from the Netflix Film Nimona&quot;)&quot;"/>
    <n v="1"/>
    <n v="47"/>
    <n v="0.47"/>
    <b v="0"/>
    <n v="0"/>
    <x v="1158"/>
    <n v="3994"/>
    <n v="60"/>
    <n v="0.6"/>
    <n v="644923"/>
    <s v="N/A"/>
    <s v="5Q5ZxN5xo2Gw5Ddf6Sjs07"/>
    <n v="5599"/>
    <s v="T-Rex (from the Netflix Film Nimona&quot;)&quot;"/>
    <d v="2023-06-23T00:00:00"/>
    <n v="931"/>
    <n v="15.516666666666667"/>
    <n v="1.2930555555555556"/>
    <n v="1"/>
    <s v="single"/>
    <s v="Single"/>
    <n v="248"/>
  </r>
  <r>
    <s v="5XgiTDXIMbw4biUJs5BUMl"/>
    <n v="1445"/>
    <s v="Porsches in Spanish"/>
    <n v="7"/>
    <n v="47"/>
    <n v="0.47"/>
    <b v="1"/>
    <n v="1"/>
    <x v="1515"/>
    <n v="5600"/>
    <n v="65"/>
    <n v="0.65"/>
    <n v="559539"/>
    <s v="N/A"/>
    <s v="1AJrpzYu5KAbDSvmyiIUhr"/>
    <n v="5600"/>
    <s v="The Great Escape"/>
    <d v="2023-03-31T00:00:00"/>
    <n v="1015"/>
    <n v="16.916666666666668"/>
    <n v="1.4097222222222223"/>
    <n v="15"/>
    <s v="album"/>
    <s v="Album"/>
    <n v="286"/>
  </r>
  <r>
    <s v="0YYftFKuZmU06epZRCYuYO"/>
    <n v="1086"/>
    <s v="You for Me"/>
    <n v="9"/>
    <n v="47"/>
    <n v="0.47"/>
    <b v="0"/>
    <n v="0"/>
    <x v="1154"/>
    <n v="3977"/>
    <n v="64"/>
    <n v="0.64"/>
    <n v="1581221"/>
    <s v="N/A"/>
    <s v="6OU7EFtbj258KWnSd0SJFo"/>
    <n v="5601"/>
    <s v="Every Cloud - Silver Linings"/>
    <d v="2023-03-02T00:00:00"/>
    <n v="1044"/>
    <n v="17.399999999999999"/>
    <n v="1.45"/>
    <n v="11"/>
    <s v="album"/>
    <s v="Album"/>
    <n v="292"/>
  </r>
  <r>
    <s v="5JFZ9Dn9Br9d0C3BEaO75L"/>
    <n v="2907"/>
    <s v="Back for More"/>
    <n v="7"/>
    <n v="47"/>
    <n v="0.47"/>
    <b v="0"/>
    <n v="0"/>
    <x v="1516"/>
    <n v="5602"/>
    <n v="39"/>
    <n v="0.39"/>
    <n v="4948"/>
    <s v="N/A"/>
    <s v="7LCWMz5qhflYOFta2pkrBE"/>
    <n v="5602"/>
    <s v="Φnx"/>
    <d v="2023-02-24T00:00:00"/>
    <n v="1050"/>
    <n v="17.5"/>
    <n v="1.4583333333333333"/>
    <n v="11"/>
    <s v="album"/>
    <s v="Album"/>
    <n v="336"/>
  </r>
  <r>
    <s v="7zE6sykTrQkXMaiZTZJSFJ"/>
    <n v="14"/>
    <s v="Costarica"/>
    <n v="4"/>
    <n v="47"/>
    <n v="0.47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76"/>
  </r>
  <r>
    <s v="6fcwTf51NfFQ4C8eq7a04K"/>
    <n v="15120"/>
    <s v="Love Is All Around"/>
    <n v="1"/>
    <n v="47"/>
    <n v="0.47"/>
    <b v="0"/>
    <n v="0"/>
    <x v="1482"/>
    <n v="5480"/>
    <n v="37"/>
    <n v="0.37"/>
    <n v="794"/>
    <s v="N/A"/>
    <s v="1XF2T62qgfZ9dOxj2wSAj0"/>
    <n v="5604"/>
    <s v="Love Is All Around"/>
    <d v="2022-07-21T00:00:00"/>
    <n v="1268"/>
    <n v="21.133333333333333"/>
    <n v="1.7611111111111111"/>
    <n v="1"/>
    <s v="single"/>
    <s v="Single"/>
    <n v="285"/>
  </r>
  <r>
    <s v="0kRU3miiIJCzGkviEwU90m"/>
    <n v="6483"/>
    <s v="Behind the Moon"/>
    <n v="1"/>
    <n v="47"/>
    <n v="0.47"/>
    <b v="1"/>
    <n v="1"/>
    <x v="1484"/>
    <n v="5491"/>
    <n v="45"/>
    <n v="0.45"/>
    <n v="1896"/>
    <s v="N/A"/>
    <s v="1qCOccM3lTlzp2G6ZpJto9"/>
    <n v="5605"/>
    <s v="Behind the Moon"/>
    <d v="2022-07-14T00:00:00"/>
    <n v="1275"/>
    <n v="21.25"/>
    <n v="1.7708333333333333"/>
    <n v="1"/>
    <s v="single"/>
    <s v="Single"/>
    <n v="274"/>
  </r>
  <r>
    <s v="0bZL9EEh4nCiuRomDhMjwT"/>
    <n v="2586"/>
    <s v="Jenny From The Block"/>
    <n v="1"/>
    <n v="47"/>
    <n v="0.47"/>
    <b v="0"/>
    <n v="0"/>
    <x v="1517"/>
    <n v="5606"/>
    <n v="60"/>
    <n v="0.6"/>
    <n v="63136"/>
    <s v="hypertechno, hard techno"/>
    <s v="03M2hC29lmLarzSiw8Sznt"/>
    <n v="5606"/>
    <s v="Jenny From The Block"/>
    <d v="2022-06-03T00:00:00"/>
    <n v="1316"/>
    <n v="21.933333333333334"/>
    <n v="1.8277777777777777"/>
    <n v="1"/>
    <s v="single"/>
    <s v="Single"/>
    <n v="2"/>
  </r>
  <r>
    <s v="20UK2eUwlRzNuW60gzITuj"/>
    <n v="7929"/>
    <s v="This Is A Life"/>
    <n v="45"/>
    <n v="47"/>
    <n v="0.47"/>
    <b v="0"/>
    <n v="0"/>
    <x v="1518"/>
    <n v="5607"/>
    <n v="49"/>
    <n v="0.49"/>
    <n v="340014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68"/>
  </r>
  <r>
    <s v="0ReW6nVTHr6Q12TYb5DGyc"/>
    <n v="389"/>
    <s v="Weekend"/>
    <n v="1"/>
    <n v="47"/>
    <n v="0.47"/>
    <b v="1"/>
    <n v="1"/>
    <x v="1519"/>
    <n v="5608"/>
    <n v="40"/>
    <n v="0.4"/>
    <n v="51095"/>
    <s v="dark r&amp;b, trap soul"/>
    <s v="1qKCzt6WD7GWJ8n5P6cItI"/>
    <n v="5608"/>
    <s v="Weekend"/>
    <d v="2021-11-19T00:00:00"/>
    <n v="1512"/>
    <n v="25.2"/>
    <n v="2.1"/>
    <n v="1"/>
    <s v="single"/>
    <s v="Single"/>
    <n v="324"/>
  </r>
  <r>
    <s v="09rBX6mQFN1GFJgfqUQak5"/>
    <n v="4287"/>
    <s v="Why Do You Love Me"/>
    <n v="7"/>
    <n v="47"/>
    <n v="0.47"/>
    <b v="1"/>
    <n v="1"/>
    <x v="1122"/>
    <n v="3832"/>
    <n v="53"/>
    <n v="0.53"/>
    <n v="1178491"/>
    <s v="N/A"/>
    <s v="0UkABhrJ1PM3iQ1NxAxDsq"/>
    <n v="5609"/>
    <s v="Charlotte"/>
    <d v="2021-03-05T00:00:00"/>
    <n v="1771"/>
    <n v="29.516666666666666"/>
    <n v="2.4597222222222221"/>
    <n v="7"/>
    <s v="album"/>
    <s v="Album"/>
    <n v="286"/>
  </r>
  <r>
    <s v="3qyveovuSWvxXEMICuLlp3"/>
    <n v="3190"/>
    <s v="Cherry Flavoured"/>
    <n v="6"/>
    <n v="47"/>
    <n v="0.47"/>
    <b v="0"/>
    <n v="0"/>
    <x v="19"/>
    <n v="37"/>
    <n v="83"/>
    <n v="0.83"/>
    <n v="21591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47"/>
  </r>
  <r>
    <s v="41ltleYVuvEjnqiygy2rQ3"/>
    <n v="7985"/>
    <s v="WWIII"/>
    <n v="8"/>
    <n v="47"/>
    <n v="0.47"/>
    <b v="1"/>
    <n v="1"/>
    <x v="637"/>
    <n v="1714"/>
    <n v="78"/>
    <n v="0.78"/>
    <n v="564236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99"/>
  </r>
  <r>
    <s v="5rGUAs7Oamox7PY4P42Qzv"/>
    <n v="5587"/>
    <s v="banyan tree - interlude"/>
    <n v="14"/>
    <n v="47"/>
    <n v="0.47"/>
    <b v="1"/>
    <n v="1"/>
    <x v="637"/>
    <n v="1714"/>
    <n v="78"/>
    <n v="0.78"/>
    <n v="564292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151"/>
  </r>
  <r>
    <s v="6OJogoHnrl8bdsgt2Wv8xi"/>
    <n v="7518"/>
    <s v="Hallucinations"/>
    <n v="6"/>
    <n v="47"/>
    <n v="0.47"/>
    <b v="0"/>
    <n v="0"/>
    <x v="1520"/>
    <n v="5613"/>
    <n v="58"/>
    <n v="0.57999999999999996"/>
    <n v="719836"/>
    <s v="N/A"/>
    <s v="40J4xZREcFpeJVnXDXntvk"/>
    <n v="5613"/>
    <s v="Use Me"/>
    <d v="2020-08-28T00:00:00"/>
    <n v="1960"/>
    <n v="32.666666666666664"/>
    <n v="2.7222222222222219"/>
    <n v="11"/>
    <s v="album"/>
    <s v="Album"/>
    <n v="372"/>
  </r>
  <r>
    <s v="4GE0As8SVSjCMVYkRaaWwJ"/>
    <n v="3047"/>
    <s v="Cool"/>
    <n v="3"/>
    <n v="47"/>
    <n v="0.47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49"/>
  </r>
  <r>
    <s v="3mC8VlVBwdVxCTq4cYZr64"/>
    <n v="6268"/>
    <s v="Future Nostalgia"/>
    <n v="1"/>
    <n v="47"/>
    <n v="0.47"/>
    <b v="0"/>
    <n v="0"/>
    <x v="232"/>
    <n v="513"/>
    <n v="85"/>
    <n v="0.85"/>
    <n v="46886554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08"/>
  </r>
  <r>
    <s v="4ZdnjcqwFM6fSQCVAxFV3N"/>
    <n v="8096"/>
    <s v="The Beach - from Little Women&quot; Soundtrack&quot;"/>
    <n v="3"/>
    <n v="47"/>
    <n v="0.47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281"/>
  </r>
  <r>
    <s v="776xH04Us0YBTdspg6C1cP"/>
    <n v="4570"/>
    <s v="Side Effects"/>
    <n v="1"/>
    <n v="47"/>
    <n v="0.47"/>
    <b v="1"/>
    <n v="1"/>
    <x v="1521"/>
    <n v="5617"/>
    <n v="45"/>
    <n v="0.45"/>
    <n v="470367"/>
    <s v="N/A"/>
    <s v="3G8C4K6QdaeYeGmzUdp4gw"/>
    <n v="5617"/>
    <s v="Side Effects"/>
    <d v="2019-11-22T00:00:00"/>
    <n v="2240"/>
    <n v="37.333333333333336"/>
    <n v="3.1111111111111112"/>
    <n v="1"/>
    <s v="single"/>
    <s v="Single"/>
    <n v="314"/>
  </r>
  <r>
    <s v="7kuXNqy7yXiXhGzBcceCEG"/>
    <n v="7595"/>
    <s v="Amarillo By Morning"/>
    <n v="30"/>
    <n v="47"/>
    <n v="0.47"/>
    <b v="0"/>
    <n v="0"/>
    <x v="708"/>
    <n v="1987"/>
    <n v="72"/>
    <n v="0.72"/>
    <n v="5158411"/>
    <s v="country, classic country, traditional country, honky tonk"/>
    <s v="1vscdoJ0NqHEtqEMoZNCfB"/>
    <n v="5618"/>
    <s v="Old Country Hits"/>
    <d v="2019-11-15T00:00:00"/>
    <n v="2247"/>
    <n v="37.450000000000003"/>
    <n v="3.1208333333333336"/>
    <n v="31"/>
    <s v="compilation"/>
    <s v="Compilation"/>
    <n v="288"/>
  </r>
  <r>
    <s v="1mo6pWcIXljy3y1Kju5JWG"/>
    <n v="5185"/>
    <s v="Moving On"/>
    <n v="1"/>
    <n v="47"/>
    <n v="0.47"/>
    <b v="1"/>
    <n v="1"/>
    <x v="96"/>
    <n v="186"/>
    <n v="82"/>
    <n v="0.82"/>
    <n v="15695162"/>
    <s v="emo rap, cloud rap"/>
    <s v="2MjV1lZHkrNuPiyOOwJBTf"/>
    <n v="5619"/>
    <s v="GOTH ANGEL SINNER"/>
    <d v="2019-10-31T00:00:00"/>
    <n v="2262"/>
    <n v="37.700000000000003"/>
    <n v="3.1416666666666671"/>
    <n v="3"/>
    <s v="single"/>
    <s v="Single"/>
    <n v="339"/>
  </r>
  <r>
    <s v="5Uym8nZf9WyDsxPuum3ntT"/>
    <n v="1607"/>
    <s v="Roulette"/>
    <n v="8"/>
    <n v="47"/>
    <n v="0.47"/>
    <b v="1"/>
    <n v="1"/>
    <x v="637"/>
    <n v="1714"/>
    <n v="78"/>
    <n v="0.78"/>
    <n v="564337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304"/>
  </r>
  <r>
    <s v="2lOuvydCaSk8asn1HxBO9r"/>
    <n v="6843"/>
    <s v="Be the One"/>
    <n v="4"/>
    <n v="47"/>
    <n v="0.47"/>
    <b v="0"/>
    <n v="0"/>
    <x v="232"/>
    <n v="513"/>
    <n v="85"/>
    <n v="0.85"/>
    <n v="46891061"/>
    <s v="pop"/>
    <s v="0obMz8EHnr3dg6NCUK4xWp"/>
    <n v="5621"/>
    <s v="Dua Lipa (Complete Edition)"/>
    <d v="2018-10-19T00:00:00"/>
    <n v="2639"/>
    <n v="43.983333333333334"/>
    <n v="3.6652777777777779"/>
    <n v="25"/>
    <s v="album"/>
    <s v="Album"/>
    <n v="338"/>
  </r>
  <r>
    <s v="5FjY0HhXdLRXRkIEMd5xPQ"/>
    <n v="1055"/>
    <s v="The Landing"/>
    <n v="31"/>
    <n v="47"/>
    <n v="0.47"/>
    <b v="0"/>
    <n v="0"/>
    <x v="1522"/>
    <n v="5622"/>
    <n v="60"/>
    <n v="0.6"/>
    <n v="196577"/>
    <s v="N/A"/>
    <s v="4NFpOHIv0hJa9of0IQsgKw"/>
    <n v="5622"/>
    <s v="First Man (Original Motion Picture Soundtrack)"/>
    <d v="2018-10-12T00:00:00"/>
    <n v="2646"/>
    <n v="44.1"/>
    <n v="3.6750000000000003"/>
    <n v="37"/>
    <s v="album"/>
    <s v="Album"/>
    <n v="553"/>
  </r>
  <r>
    <s v="5wNLSF0W0NZyu9eRpufdqn"/>
    <n v="7322"/>
    <s v="Legend of the Eagle Bearer (Main Theme)"/>
    <n v="1"/>
    <n v="47"/>
    <n v="0.47"/>
    <b v="0"/>
    <n v="0"/>
    <x v="1523"/>
    <n v="5623"/>
    <n v="44"/>
    <n v="0.44"/>
    <n v="12450"/>
    <s v="soundtrack"/>
    <s v="19WTqbdqDMWMthZfkmxSbx"/>
    <n v="5623"/>
    <s v="Assassin's Creed Odyssey (Original Game Soundtrack)"/>
    <d v="2018-10-05T00:00:00"/>
    <n v="2653"/>
    <n v="44.216666666666669"/>
    <n v="3.6847222222222222"/>
    <n v="56"/>
    <s v="album"/>
    <s v="Album"/>
    <n v="389"/>
  </r>
  <r>
    <s v="1jzOG0T6JjvaOoHgzl91Nd"/>
    <n v="5536"/>
    <s v="Style Stealer (Lil Baby &amp; Gunna)"/>
    <n v="10"/>
    <n v="47"/>
    <n v="0.47"/>
    <b v="1"/>
    <n v="1"/>
    <x v="276"/>
    <n v="603"/>
    <n v="85"/>
    <n v="0.85"/>
    <n v="10342615"/>
    <s v="melodic rap"/>
    <s v="2yXnY2NiaZk9QiJJittS81"/>
    <n v="763"/>
    <s v="Drip Harder"/>
    <d v="2018-10-05T00:00:00"/>
    <n v="2653"/>
    <n v="44.216666666666669"/>
    <n v="3.6847222222222222"/>
    <n v="13"/>
    <s v="album"/>
    <s v="Album"/>
    <n v="308"/>
  </r>
  <r>
    <s v="7HLglWbzDheHZ3VZUbxGLC"/>
    <n v="6229"/>
    <s v="Seals Pills (Lil Baby &amp; Gunna)"/>
    <n v="8"/>
    <n v="47"/>
    <n v="0.47"/>
    <b v="1"/>
    <n v="1"/>
    <x v="334"/>
    <n v="763"/>
    <n v="84"/>
    <n v="0.84"/>
    <n v="21644763"/>
    <s v="N/A"/>
    <s v="2yXnY2NiaZk9QiJJittS81"/>
    <n v="763"/>
    <s v="Drip Harder"/>
    <d v="2018-10-05T00:00:00"/>
    <n v="2653"/>
    <n v="44.216666666666669"/>
    <n v="3.6847222222222222"/>
    <n v="13"/>
    <s v="album"/>
    <s v="Album"/>
    <n v="293"/>
  </r>
  <r>
    <s v="4aBYzs8RxZMuqyOanNlf8I"/>
    <n v="5434"/>
    <s v="Like I Do"/>
    <n v="8"/>
    <n v="47"/>
    <n v="0.47"/>
    <b v="0"/>
    <n v="0"/>
    <x v="126"/>
    <n v="239"/>
    <n v="87"/>
    <n v="0.87"/>
    <n v="27139342"/>
    <s v="edm"/>
    <s v="5rbJtzuXtpIP0Ykk7ewIit"/>
    <n v="2995"/>
    <s v="7"/>
    <d v="2018-09-14T00:00:00"/>
    <n v="2674"/>
    <n v="44.56666666666667"/>
    <n v="3.713888888888889"/>
    <n v="27"/>
    <s v="album"/>
    <s v="Album"/>
    <n v="335"/>
  </r>
  <r>
    <s v="4X9YfVcnf1TcwJ2EE72wx9"/>
    <n v="1394"/>
    <s v="When the Morning Light Shines In"/>
    <n v="12"/>
    <n v="47"/>
    <n v="0.47"/>
    <b v="0"/>
    <n v="0"/>
    <x v="1461"/>
    <n v="5400"/>
    <n v="49"/>
    <n v="0.49"/>
    <n v="34675"/>
    <s v="soundtrack"/>
    <s v="1SHBTtjQvdlrWt3y7rtaHn"/>
    <n v="5400"/>
    <s v="Far Cry 5 (Original Game Soundtrack)"/>
    <d v="2018-03-27T00:00:00"/>
    <n v="2845"/>
    <n v="47.416666666666664"/>
    <n v="3.9513888888888888"/>
    <n v="31"/>
    <s v="album"/>
    <s v="Album"/>
    <n v="313"/>
  </r>
  <r>
    <s v="3tbNT2X5tfMIVeUflYbZUZ"/>
    <n v="1783"/>
    <s v="Alone (Feat. Big Sean &amp; Stefflon Don)"/>
    <n v="1"/>
    <n v="47"/>
    <n v="0.47"/>
    <b v="0"/>
    <n v="0"/>
    <x v="165"/>
    <n v="327"/>
    <n v="80"/>
    <n v="0.8"/>
    <n v="22392682"/>
    <s v="N/A"/>
    <s v="190COxDpvoXiXx7a9WofgJ"/>
    <n v="5628"/>
    <s v="Alone (Feat. Big Sean &amp; Stefflon Don)"/>
    <d v="2018-03-15T00:00:00"/>
    <n v="2857"/>
    <n v="47.616666666666667"/>
    <n v="3.9680555555555554"/>
    <n v="1"/>
    <s v="single"/>
    <s v="Single"/>
    <n v="345"/>
  </r>
  <r>
    <s v="2ff11wPbkImzyEgaa2gcWC"/>
    <n v="35"/>
    <s v="God Save Our Young Blood (with Lana Del Rey)"/>
    <n v="1"/>
    <n v="47"/>
    <n v="0.47"/>
    <b v="0"/>
    <n v="0"/>
    <x v="340"/>
    <n v="790"/>
    <n v="65"/>
    <n v="0.65"/>
    <n v="1373052"/>
    <s v="N/A"/>
    <s v="2YYAbfaPZGY0sZNdMVsr20"/>
    <n v="5629"/>
    <s v="Blue Madonna"/>
    <d v="2018-01-12T00:00:00"/>
    <n v="2919"/>
    <n v="48.65"/>
    <n v="4.0541666666666663"/>
    <n v="12"/>
    <s v="album"/>
    <s v="Album"/>
    <n v="387"/>
  </r>
  <r>
    <s v="2gxqozTaq2NYylvS8jd57G"/>
    <n v="1780"/>
    <s v="Into It"/>
    <n v="10"/>
    <n v="47"/>
    <n v="0.47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292"/>
  </r>
  <r>
    <s v="6ebnvzZVSCVgTsRtByaTAu"/>
    <n v="5548"/>
    <s v="Assassin's Creed Origins Main Theme"/>
    <n v="1"/>
    <n v="47"/>
    <n v="0.47"/>
    <b v="0"/>
    <n v="0"/>
    <x v="1524"/>
    <n v="5631"/>
    <n v="47"/>
    <n v="0.47"/>
    <n v="52474"/>
    <s v="soundtrack"/>
    <s v="1tGG9ggFTIX8LZt8lH9hqF"/>
    <n v="5631"/>
    <s v="Assassin's Creed Origins (Original Game Soundtrack)"/>
    <d v="2017-10-27T00:00:00"/>
    <n v="2996"/>
    <n v="49.93333333333333"/>
    <n v="4.1611111111111105"/>
    <n v="27"/>
    <s v="album"/>
    <s v="Album"/>
    <n v="326"/>
  </r>
  <r>
    <s v="0LwbO2KIQw1uR2FCqwaKAu"/>
    <n v="5510"/>
    <s v="Bad Together"/>
    <n v="16"/>
    <n v="47"/>
    <n v="0.47"/>
    <b v="0"/>
    <n v="0"/>
    <x v="232"/>
    <n v="513"/>
    <n v="85"/>
    <n v="0.85"/>
    <n v="46886554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98"/>
  </r>
  <r>
    <s v="1pJQAHpD51J7GYaFrrFO9S"/>
    <n v="4767"/>
    <s v="Don't Say"/>
    <n v="4"/>
    <n v="47"/>
    <n v="0.47"/>
    <b v="0"/>
    <n v="0"/>
    <x v="74"/>
    <n v="135"/>
    <n v="80"/>
    <n v="0.8"/>
    <n v="21360805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8"/>
  </r>
  <r>
    <s v="1QG3f3TYy9mci5ogEu2PyS"/>
    <n v="367"/>
    <s v="Nànnuflày"/>
    <n v="11"/>
    <n v="47"/>
    <n v="0.47"/>
    <b v="0"/>
    <n v="0"/>
    <x v="1525"/>
    <n v="5634"/>
    <n v="47"/>
    <n v="0.47"/>
    <n v="452756"/>
    <s v="gnawa"/>
    <s v="67SgIr5XQiQg4xYI7zFM4Q"/>
    <n v="5634"/>
    <s v="Elwan"/>
    <d v="2017-02-10T00:00:00"/>
    <n v="3255"/>
    <n v="54.25"/>
    <n v="4.520833333333333"/>
    <n v="13"/>
    <s v="album"/>
    <s v="Album"/>
    <n v="505"/>
  </r>
  <r>
    <s v="6wxZ0NU8FxeO6QRSNSBCCS"/>
    <n v="1211"/>
    <s v="The Moon Over Mount Gorgon"/>
    <n v="15"/>
    <n v="47"/>
    <n v="0.47"/>
    <b v="0"/>
    <n v="0"/>
    <x v="1390"/>
    <n v="5074"/>
    <n v="49"/>
    <n v="0.49"/>
    <n v="17431"/>
    <s v="mediev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208"/>
  </r>
  <r>
    <s v="3PgY5sgfYqNUFCtLDz8gsg"/>
    <n v="1362"/>
    <s v="Lady Of The Lake"/>
    <n v="25"/>
    <n v="47"/>
    <n v="0.47"/>
    <b v="0"/>
    <n v="0"/>
    <x v="1307"/>
    <n v="4701"/>
    <n v="56"/>
    <n v="0.56000000000000005"/>
    <n v="90176"/>
    <s v="medieval, soundtrack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116"/>
  </r>
  <r>
    <s v="3dsd09qrt34YuS6NPbQtYq"/>
    <n v="2158"/>
    <s v="The Magician"/>
    <n v="1"/>
    <n v="47"/>
    <n v="0.47"/>
    <b v="0"/>
    <n v="0"/>
    <x v="1526"/>
    <n v="5637"/>
    <n v="49"/>
    <n v="0.49"/>
    <n v="198619"/>
    <s v="N/A"/>
    <s v="35FWLG8Ysjj1BF3sx4F6zM"/>
    <n v="5637"/>
    <s v="The Party"/>
    <d v="2016-05-20T00:00:00"/>
    <n v="3521"/>
    <n v="58.68333333333333"/>
    <n v="4.8902777777777775"/>
    <n v="10"/>
    <s v="album"/>
    <s v="Album"/>
    <n v="386"/>
  </r>
  <r>
    <s v="2l8w0zZVn4AZNuzrht7MRT"/>
    <n v="4156"/>
    <s v="Love Me Like You Do - From Fifty Shades Of Grey&quot;&quot;"/>
    <n v="9"/>
    <n v="47"/>
    <n v="0.47"/>
    <b v="0"/>
    <n v="0"/>
    <x v="377"/>
    <n v="892"/>
    <n v="78"/>
    <n v="0.78"/>
    <n v="13211271"/>
    <s v="N/A"/>
    <s v="5nhoVKDcCXvi3AruUFJWnv"/>
    <n v="5638"/>
    <s v="Delirium (Deluxe)"/>
    <d v="2015-11-13T00:00:00"/>
    <n v="3710"/>
    <n v="61.833333333333336"/>
    <n v="5.1527777777777777"/>
    <n v="23"/>
    <s v="album"/>
    <s v="Album"/>
    <n v="42"/>
  </r>
  <r>
    <s v="6tSqyn7JhHxyLbwG8zGu2T"/>
    <n v="4133"/>
    <s v="Yes, I Do..."/>
    <n v="23"/>
    <n v="47"/>
    <n v="0.47"/>
    <b v="0"/>
    <n v="0"/>
    <x v="1308"/>
    <n v="4702"/>
    <n v="52"/>
    <n v="0.52"/>
    <n v="23962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55"/>
  </r>
  <r>
    <s v="4YMdxmmLb5vziSYpZ5EmoL"/>
    <n v="7649"/>
    <s v="Piss"/>
    <n v="2"/>
    <n v="47"/>
    <n v="0.47"/>
    <b v="1"/>
    <n v="1"/>
    <x v="1527"/>
    <n v="5640"/>
    <n v="39"/>
    <n v="0.39"/>
    <n v="18370"/>
    <s v="emo rap, cloud rap"/>
    <s v="7eYCB0tCojtixDKoxHcnQi"/>
    <n v="5640"/>
    <s v="Garden"/>
    <d v="2015-08-25T00:00:00"/>
    <n v="3790"/>
    <n v="63.166666666666664"/>
    <n v="5.2638888888888884"/>
    <n v="6"/>
    <s v="single"/>
    <s v="Single"/>
    <n v="402"/>
  </r>
  <r>
    <s v="0514vhH4KBZmNHHVZWfmXD"/>
    <n v="2061"/>
    <s v="Hunter's Dream"/>
    <n v="3"/>
    <n v="47"/>
    <n v="0.47"/>
    <b v="0"/>
    <n v="0"/>
    <x v="1528"/>
    <n v="5641"/>
    <n v="50"/>
    <n v="0.5"/>
    <n v="50328"/>
    <s v="japanese vgm, soundtrack"/>
    <s v="5nRwiGsiEtrFN847UULpzL"/>
    <n v="5641"/>
    <s v="Bloodborne Original Soundtrack"/>
    <d v="2015-04-22T00:00:00"/>
    <n v="3915"/>
    <n v="65.25"/>
    <n v="5.4375"/>
    <n v="25"/>
    <s v="album"/>
    <s v="Album"/>
    <n v="358"/>
  </r>
  <r>
    <s v="14UE0L5fL5TL0ohEiAv56X"/>
    <n v="1220"/>
    <s v="Perfect Storm"/>
    <n v="3"/>
    <n v="47"/>
    <n v="0.47"/>
    <b v="0"/>
    <n v="0"/>
    <x v="1031"/>
    <n v="3395"/>
    <n v="64"/>
    <n v="0.64"/>
    <n v="2898444"/>
    <s v="country"/>
    <s v="5jz1XHH4z5CegCDlAe9ujP"/>
    <n v="5642"/>
    <s v="Moonshine in the Trunk"/>
    <d v="2014-08-25T00:00:00"/>
    <n v="4155"/>
    <n v="69.25"/>
    <n v="5.770833333333333"/>
    <n v="15"/>
    <s v="album"/>
    <s v="Album"/>
    <n v="391"/>
  </r>
  <r>
    <s v="0nrXQ2iKJFnPQYXZHKky9u"/>
    <n v="5530"/>
    <s v="Tell Me If You Wanna Go Home"/>
    <n v="2"/>
    <n v="47"/>
    <n v="0.47"/>
    <b v="0"/>
    <n v="0"/>
    <x v="1529"/>
    <n v="5643"/>
    <n v="43"/>
    <n v="0.43"/>
    <n v="77758"/>
    <s v="N/A"/>
    <s v="2fKvStJ1UkXMkf5kzBp3DQ"/>
    <n v="5643"/>
    <s v="Begin Again - Music From And Inspired By The Original Motion Picture"/>
    <d v="2014-07-01T00:00:00"/>
    <n v="4210"/>
    <n v="70.166666666666671"/>
    <n v="5.8472222222222223"/>
    <n v="16"/>
    <s v="compilation"/>
    <s v="Compilation"/>
    <n v="365"/>
  </r>
  <r>
    <s v="3911Bzzv8FHgbitJzXFjxh"/>
    <n v="1463"/>
    <s v="Toumast Tincha"/>
    <n v="1"/>
    <n v="47"/>
    <n v="0.47"/>
    <b v="0"/>
    <n v="0"/>
    <x v="1525"/>
    <n v="5634"/>
    <n v="47"/>
    <n v="0.47"/>
    <n v="453184"/>
    <s v="gnawa"/>
    <s v="7BHJjxuGHgU4aFpBFCjFsw"/>
    <n v="5644"/>
    <s v="Emmaar"/>
    <d v="2014-02-10T00:00:00"/>
    <n v="4351"/>
    <n v="72.516666666666666"/>
    <n v="6.0430555555555552"/>
    <n v="11"/>
    <s v="album"/>
    <s v="Album"/>
    <n v="433"/>
  </r>
  <r>
    <s v="3JEPfsHlaIfPsB6I8BY4Sl"/>
    <n v="5406"/>
    <s v="My Best Friend"/>
    <n v="3"/>
    <n v="47"/>
    <n v="0.47"/>
    <b v="0"/>
    <n v="0"/>
    <x v="750"/>
    <n v="2174"/>
    <n v="69"/>
    <n v="0.69"/>
    <n v="5042529"/>
    <s v="country, classic country"/>
    <s v="3yWndEe8eqSlbp2b9dAFWU"/>
    <n v="5645"/>
    <s v="Love Story"/>
    <d v="2014-02-04T00:00:00"/>
    <n v="4357"/>
    <n v="72.61666666666666"/>
    <n v="6.051388888888888"/>
    <n v="14"/>
    <s v="album"/>
    <s v="Album"/>
    <n v="466"/>
  </r>
  <r>
    <s v="2IcdRlgkwZuVC6AQdawHJ2"/>
    <n v="1038"/>
    <s v="Story Of Wick"/>
    <n v="2"/>
    <n v="47"/>
    <n v="0.47"/>
    <b v="0"/>
    <n v="0"/>
    <x v="1530"/>
    <n v="5646"/>
    <n v="50"/>
    <n v="0.5"/>
    <n v="88437"/>
    <s v="soundtrack"/>
    <s v="4p3vsVeyQh9bCHmAccRDL0"/>
    <n v="5201"/>
    <s v="John Wick (Original Motion Picture Soundtrack)"/>
    <d v="2014-01-01T00:00:00"/>
    <n v="4391"/>
    <n v="73.183333333333337"/>
    <n v="6.0986111111111114"/>
    <n v="27"/>
    <s v="compilation"/>
    <s v="Compilation"/>
    <n v="308"/>
  </r>
  <r>
    <s v="2laEnnWXQmXSXaoD3ak5Ve"/>
    <n v="1752"/>
    <s v="Same Old Song"/>
    <n v="6"/>
    <n v="47"/>
    <n v="0.47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2"/>
  </r>
  <r>
    <s v="2wRVEpcB2lgsyWbejp8vMt"/>
    <n v="4288"/>
    <s v="Next"/>
    <n v="8"/>
    <n v="47"/>
    <n v="0.47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602"/>
  </r>
  <r>
    <s v="3KmYVOuK2eG7LGP7qQ8DLR"/>
    <n v="6983"/>
    <s v="Holy Ground"/>
    <n v="11"/>
    <n v="47"/>
    <n v="0.47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38"/>
  </r>
  <r>
    <s v="5Gy6XmBcmCZ6xQ4p729ldE"/>
    <n v="5352"/>
    <s v="Violent Youth"/>
    <n v="9"/>
    <n v="47"/>
    <n v="0.47"/>
    <b v="0"/>
    <n v="0"/>
    <x v="742"/>
    <n v="2148"/>
    <n v="69"/>
    <n v="0.69"/>
    <n v="3290296"/>
    <s v="witch house, electroclash, new rave, alternative dance"/>
    <s v="2KYBzzK8L9yvBe0k5GeoD8"/>
    <n v="5650"/>
    <s v="(III)"/>
    <d v="2012-01-01T00:00:00"/>
    <n v="5122"/>
    <n v="85.36666666666666"/>
    <n v="7.113888888888888"/>
    <n v="12"/>
    <s v="album"/>
    <s v="Album"/>
    <n v="436"/>
  </r>
  <r>
    <s v="0V6J3G6SyYGQzzLUSAlAKe"/>
    <n v="6717"/>
    <s v="Without You (feat. Usher) - Radio Edit"/>
    <n v="5"/>
    <n v="47"/>
    <n v="0.47"/>
    <b v="0"/>
    <n v="0"/>
    <x v="126"/>
    <n v="239"/>
    <n v="87"/>
    <n v="0.87"/>
    <n v="27139342"/>
    <s v="edm"/>
    <s v="4m9qpy3ZPfQd8OUOqDDCnS"/>
    <n v="5651"/>
    <s v="Without You (feat. Usher) [Remixes]"/>
    <d v="2011-10-21T00:00:00"/>
    <n v="5194"/>
    <n v="86.566666666666663"/>
    <n v="7.2138888888888886"/>
    <n v="5"/>
    <s v="single"/>
    <s v="Single"/>
    <n v="347"/>
  </r>
  <r>
    <s v="1d5dIwX0QGabBASb3gI3VA"/>
    <n v="3295"/>
    <s v="Mr. Right Now (feat. Akon &amp; DJ Frank E)"/>
    <n v="13"/>
    <n v="47"/>
    <n v="0.47"/>
    <b v="0"/>
    <n v="0"/>
    <x v="56"/>
    <n v="102"/>
    <n v="84"/>
    <n v="0.84"/>
    <n v="11936949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12"/>
  </r>
  <r>
    <s v="6R9k0IAO7qZUmtzgajfUOb"/>
    <n v="4613"/>
    <s v="Dust It Off"/>
    <n v="1"/>
    <n v="47"/>
    <n v="0.47"/>
    <b v="0"/>
    <n v="0"/>
    <x v="1531"/>
    <n v="5653"/>
    <n v="48"/>
    <n v="0.48"/>
    <n v="410069"/>
    <s v="french indie pop"/>
    <s v="7CDvibYA9VE63MYupv4lMi"/>
    <n v="5653"/>
    <s v="Both Ways Open Jaws"/>
    <d v="2011-03-07T00:00:00"/>
    <n v="5422"/>
    <n v="90.36666666666666"/>
    <n v="7.530555555555555"/>
    <n v="13"/>
    <s v="album"/>
    <s v="Album"/>
    <n v="37"/>
  </r>
  <r>
    <s v="4wKRWMaIUGJyrhVGdsmv0h"/>
    <n v="2826"/>
    <s v="Palm Tree Escape - From Pirates of the Caribbean: On Stranger Tides&quot;/Score&quot;"/>
    <n v="7"/>
    <n v="47"/>
    <n v="0.47"/>
    <b v="0"/>
    <n v="0"/>
    <x v="662"/>
    <n v="1807"/>
    <n v="77"/>
    <n v="0.77"/>
    <n v="4777574"/>
    <s v="soundtrack"/>
    <s v="2RkWo1xomg2mBR8ydABsab"/>
    <n v="5654"/>
    <s v="Pirates of the Caribbean: On Stranger Tides"/>
    <d v="2011-01-01T00:00:00"/>
    <n v="5487"/>
    <n v="91.45"/>
    <n v="7.6208333333333336"/>
    <n v="18"/>
    <s v="compilation"/>
    <s v="Compilation"/>
    <n v="307"/>
  </r>
  <r>
    <s v="77RtpoGrwIbNh1E8rRCCX7"/>
    <n v="2501"/>
    <s v="Radio"/>
    <n v="8"/>
    <n v="47"/>
    <n v="0.47"/>
    <b v="1"/>
    <n v="1"/>
    <x v="55"/>
    <n v="100"/>
    <n v="88"/>
    <n v="0.88"/>
    <n v="51773650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357"/>
  </r>
  <r>
    <s v="2QvHNNP2qKQn7mzqf5vDH3"/>
    <n v="6556"/>
    <s v="Astrid Goes For A Spin"/>
    <n v="14"/>
    <n v="47"/>
    <n v="0.47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72"/>
  </r>
  <r>
    <s v="2jof7YFzOHHTBTcD6z13WJ"/>
    <n v="4298"/>
    <s v="Rock That Body - Radio Edit"/>
    <n v="1"/>
    <n v="47"/>
    <n v="0.47"/>
    <b v="0"/>
    <n v="0"/>
    <x v="255"/>
    <n v="564"/>
    <n v="81"/>
    <n v="0.81"/>
    <n v="9559647"/>
    <s v="N/A"/>
    <s v="1dlX6ayhJqk3drZi1MeJVc"/>
    <n v="5657"/>
    <s v="Rock That Body (France Version)"/>
    <d v="2010-01-01T00:00:00"/>
    <n v="5852"/>
    <n v="97.533333333333331"/>
    <n v="8.1277777777777782"/>
    <n v="1"/>
    <s v="single"/>
    <s v="Single"/>
    <n v="398"/>
  </r>
  <r>
    <s v="3rDFqo8yv93PtTmdOYOPzX"/>
    <n v="5821"/>
    <s v="Tonight (I'm Fuckin' You)"/>
    <n v="1"/>
    <n v="47"/>
    <n v="0.47"/>
    <b v="1"/>
    <n v="1"/>
    <x v="1496"/>
    <n v="5538"/>
    <n v="77"/>
    <n v="0.77"/>
    <n v="11935198"/>
    <s v="latin pop, latin"/>
    <s v="1v6AabKgH3ksaZMWrEhiOD"/>
    <n v="5658"/>
    <s v="Tonight (I'm Fuckin' You)"/>
    <d v="2010-01-01T00:00:00"/>
    <n v="5852"/>
    <n v="97.533333333333331"/>
    <n v="8.1277777777777782"/>
    <n v="1"/>
    <s v="single"/>
    <s v="Single"/>
    <n v="386"/>
  </r>
  <r>
    <s v="7DjZ8ZJWEVsMGJI4L4CdCB"/>
    <n v="2807"/>
    <s v="Money Honey"/>
    <n v="8"/>
    <n v="47"/>
    <n v="0.4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283"/>
  </r>
  <r>
    <s v="7p4oQBhS0Oqx6m2GMQ9FvR"/>
    <n v="3841"/>
    <s v="Starstruck"/>
    <n v="9"/>
    <n v="47"/>
    <n v="0.47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1"/>
  </r>
  <r>
    <s v="4Jvz8OW0kOa6RK23YPKMtj"/>
    <n v="5017"/>
    <s v="Beautiful, Dirty, Rich"/>
    <n v="6"/>
    <n v="47"/>
    <n v="0.47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287"/>
  </r>
  <r>
    <s v="5zMuzsE5kvd54FwraufeeK"/>
    <n v="5419"/>
    <s v="Shawshank Prison - Stoic Theme"/>
    <n v="2"/>
    <n v="47"/>
    <n v="0.47"/>
    <b v="0"/>
    <n v="0"/>
    <x v="1141"/>
    <n v="3902"/>
    <n v="60"/>
    <n v="0.6"/>
    <n v="277520"/>
    <s v="soundtrack"/>
    <s v="5ucvCY0hFIAL95DVKohEiB"/>
    <n v="5662"/>
    <s v="The Shawshank Redemption"/>
    <d v="2009-10-08T00:00:00"/>
    <n v="5937"/>
    <n v="98.95"/>
    <n v="8.2458333333333336"/>
    <n v="21"/>
    <s v="compilation"/>
    <s v="Compilation"/>
    <n v="188"/>
  </r>
  <r>
    <s v="0z39fA2fntDAEcNzo2Ybg1"/>
    <n v="1305"/>
    <s v="I Want Some More"/>
    <n v="2"/>
    <n v="47"/>
    <n v="0.47"/>
    <b v="0"/>
    <n v="0"/>
    <x v="1532"/>
    <n v="5663"/>
    <n v="53"/>
    <n v="0.53"/>
    <n v="373287"/>
    <s v="blues rock"/>
    <s v="2KQn93GMsH7IoOvQ0Hlqzx"/>
    <n v="5663"/>
    <s v="Keep It Hid"/>
    <d v="2009-02-10T00:00:00"/>
    <n v="6177"/>
    <n v="102.95"/>
    <n v="8.5791666666666675"/>
    <n v="14"/>
    <s v="album"/>
    <s v="Album"/>
    <n v="377"/>
  </r>
  <r>
    <s v="5kgMPM2m2sGGuVL4KpHwiO"/>
    <n v="2722"/>
    <s v="Sing to the Mountain"/>
    <n v="3"/>
    <n v="47"/>
    <n v="0.47"/>
    <b v="0"/>
    <n v="0"/>
    <x v="1533"/>
    <n v="5664"/>
    <n v="40"/>
    <n v="0.4"/>
    <n v="113934"/>
    <s v="bluegrass, newgrass, folk, indie folk"/>
    <s v="1Qyc6kxZYssUHELLcImDnX"/>
    <n v="5664"/>
    <s v="Elephant Revival"/>
    <d v="2008-09-02T00:00:00"/>
    <n v="6338"/>
    <n v="105.63333333333334"/>
    <n v="8.8027777777777789"/>
    <n v="14"/>
    <s v="album"/>
    <s v="Album"/>
    <n v="371"/>
  </r>
  <r>
    <s v="273tTmuqkEXRpYdFKx9iKm"/>
    <n v="3543"/>
    <s v="Illusion"/>
    <n v="8"/>
    <n v="47"/>
    <n v="0.47"/>
    <b v="0"/>
    <n v="0"/>
    <x v="1534"/>
    <n v="5665"/>
    <n v="47"/>
    <n v="0.47"/>
    <n v="214097"/>
    <s v="ebm, industrial, synthpop, darkwave"/>
    <s v="4T5LnanNnHhUYtXVGJtoww"/>
    <n v="5665"/>
    <s v="Judgement"/>
    <d v="2007-04-12T00:00:00"/>
    <n v="6847"/>
    <n v="114.11666666666666"/>
    <n v="9.5097222222222211"/>
    <n v="10"/>
    <s v="album"/>
    <s v="Album"/>
    <n v="478"/>
  </r>
  <r>
    <s v="6MF6ZR5nTWFWii3eBlkS8b"/>
    <n v="6517"/>
    <s v="Stranger"/>
    <n v="1"/>
    <n v="47"/>
    <n v="0.47"/>
    <b v="0"/>
    <n v="0"/>
    <x v="1502"/>
    <n v="5561"/>
    <n v="55"/>
    <n v="0.55000000000000004"/>
    <n v="2354296"/>
    <s v="N/A"/>
    <s v="2OD92YQZuME96A0b1aJzQF"/>
    <n v="5561"/>
    <s v="Dignity"/>
    <d v="2007-01-01T00:00:00"/>
    <n v="6948"/>
    <n v="115.8"/>
    <n v="9.65"/>
    <n v="14"/>
    <s v="album"/>
    <s v="Album"/>
    <n v="417"/>
  </r>
  <r>
    <s v="6qfba0w04MpxEIJBbu2bX0"/>
    <n v="1878"/>
    <s v="Opening Race"/>
    <n v="9"/>
    <n v="47"/>
    <n v="0.47"/>
    <b v="0"/>
    <n v="0"/>
    <x v="1251"/>
    <n v="4475"/>
    <n v="59"/>
    <n v="0.59"/>
    <n v="267791"/>
    <s v="N/A"/>
    <s v="3Xiz5kq12VOzTw9Kun7m0f"/>
    <n v="5563"/>
    <s v="Cars (Original Motion Picture Soundtrack)"/>
    <d v="2006-01-01T00:00:00"/>
    <n v="7313"/>
    <n v="121.88333333333334"/>
    <n v="10.156944444444445"/>
    <n v="20"/>
    <s v="compilation"/>
    <s v="Compilation"/>
    <n v="207"/>
  </r>
  <r>
    <s v="2l0xjJ6Fj72Bw4ReAJBrAo"/>
    <n v="1391"/>
    <s v="The Ride of the Rohirrim"/>
    <n v="7"/>
    <n v="47"/>
    <n v="0.47"/>
    <b v="0"/>
    <n v="0"/>
    <x v="1005"/>
    <n v="3238"/>
    <n v="66"/>
    <n v="0.66"/>
    <n v="499011"/>
    <s v="soundtrack"/>
    <s v="38x0H9PdY1fHh8EdfPUXqa"/>
    <n v="5668"/>
    <s v="The Lord of the Rings: The Return of the King (Original Motion Picture Soundtrack)"/>
    <d v="2003-11-24T00:00:00"/>
    <n v="8082"/>
    <n v="134.69999999999999"/>
    <n v="11.225"/>
    <n v="19"/>
    <s v="compilation"/>
    <s v="Compilation"/>
    <n v="214"/>
  </r>
  <r>
    <s v="5ZxX55HFfi4aofGTxMp58x"/>
    <m/>
    <s v="Steve Berman - Skit"/>
    <n v="15"/>
    <n v="47"/>
    <n v="0.47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55"/>
  </r>
  <r>
    <s v="5kRgOJD7wN77OHjiGhkpjL"/>
    <m/>
    <s v="Special Death"/>
    <n v="9"/>
    <n v="47"/>
    <n v="0.47"/>
    <b v="0"/>
    <n v="0"/>
    <x v="1535"/>
    <n v="5670"/>
    <n v="36"/>
    <n v="0.36"/>
    <n v="61215"/>
    <s v="N/A"/>
    <s v="0gQWuaPBjGRe4S4lV7gtlC"/>
    <n v="5670"/>
    <s v="Advisory Committee"/>
    <d v="2002-03-19T00:00:00"/>
    <n v="8697"/>
    <n v="144.94999999999999"/>
    <n v="12.079166666666666"/>
    <n v="14"/>
    <s v="album"/>
    <s v="Album"/>
    <n v="253"/>
  </r>
  <r>
    <s v="6JUWHRh6JW3qR56gCl218U"/>
    <m/>
    <s v="The Dragon Boy"/>
    <n v="5"/>
    <n v="47"/>
    <n v="0.47"/>
    <b v="0"/>
    <n v="0"/>
    <x v="887"/>
    <n v="2706"/>
    <n v="68"/>
    <n v="0.68"/>
    <n v="1486975"/>
    <s v="japanese classical, anime"/>
    <s v="766a5fKJYFy9ii4Kz2bQy9"/>
    <n v="5671"/>
    <s v="Spirited Away Soundtrack"/>
    <d v="2001-07-18T00:00:00"/>
    <n v="8941"/>
    <n v="149.01666666666668"/>
    <n v="12.418055555555556"/>
    <n v="21"/>
    <s v="album"/>
    <s v="Album"/>
    <n v="22"/>
  </r>
  <r>
    <s v="3jzAsTL0I2OMebMOSDJSKx"/>
    <m/>
    <s v="The Love Song"/>
    <n v="2"/>
    <n v="47"/>
    <n v="0.47"/>
    <b v="1"/>
    <n v="1"/>
    <x v="752"/>
    <n v="2180"/>
    <n v="71"/>
    <n v="0.71"/>
    <n v="4971141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27"/>
  </r>
  <r>
    <s v="56sWRGGeRFWgFhrMOgOyZC"/>
    <m/>
    <s v="C'mon Billy"/>
    <n v="4"/>
    <n v="47"/>
    <n v="0.47"/>
    <b v="0"/>
    <n v="0"/>
    <x v="1169"/>
    <n v="4041"/>
    <n v="57"/>
    <n v="0.56999999999999995"/>
    <n v="1200822"/>
    <s v="art pop, singer-songwriter, alternative rock"/>
    <s v="2yMg8ronKfVDHngnlLNnl8"/>
    <n v="4045"/>
    <s v="To Bring You My Love"/>
    <d v="1995-01-01T00:00:00"/>
    <n v="11331"/>
    <n v="188.85"/>
    <n v="15.737499999999999"/>
    <n v="10"/>
    <s v="album"/>
    <s v="Album"/>
    <n v="279"/>
  </r>
  <r>
    <s v="1EYTOP6cIzADbgxCFG87ML"/>
    <m/>
    <s v="Lunchbox"/>
    <n v="3"/>
    <n v="47"/>
    <n v="0.47"/>
    <b v="1"/>
    <n v="1"/>
    <x v="752"/>
    <n v="2180"/>
    <n v="71"/>
    <n v="0.71"/>
    <n v="4969994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54"/>
  </r>
  <r>
    <s v="0ehVk4Py6iyLpfruxVYq4S"/>
    <m/>
    <s v="Kind of Woman - 2016 Remaster"/>
    <n v="2"/>
    <n v="47"/>
    <n v="0.47"/>
    <b v="0"/>
    <n v="0"/>
    <x v="1470"/>
    <n v="5453"/>
    <n v="68"/>
    <n v="0.68"/>
    <n v="2135939"/>
    <s v="N/A"/>
    <s v="0IomjU2bXFng4LQBYn7Het"/>
    <n v="5675"/>
    <s v="Bella Donna (2016 Remastered)"/>
    <d v="1981-07-27T00:00:00"/>
    <n v="16237"/>
    <n v="270.61666666666667"/>
    <n v="22.551388888888891"/>
    <n v="10"/>
    <s v="album"/>
    <s v="Album"/>
    <n v="32"/>
  </r>
  <r>
    <s v="1B3ERkuzC1dTzotjfDe3t5"/>
    <m/>
    <s v="The General Lee"/>
    <n v="2"/>
    <n v="47"/>
    <n v="0.47"/>
    <b v="0"/>
    <n v="0"/>
    <x v="1536"/>
    <n v="5676"/>
    <n v="73"/>
    <n v="0.73"/>
    <n v="6905347"/>
    <s v="classic country, outlaw country, country"/>
    <s v="4CvOd5ePKV2kpxayVWGlnq"/>
    <n v="5676"/>
    <s v="The Dukes Of Hazzard"/>
    <d v="1978-06-30T00:00:00"/>
    <n v="17360"/>
    <n v="289.33333333333331"/>
    <n v="24.111111111111111"/>
    <n v="14"/>
    <s v="album"/>
    <s v="Album"/>
    <n v="286"/>
  </r>
  <r>
    <s v="3OnCnEWgy79xR5pr2kv4TX"/>
    <m/>
    <s v="Misirlou"/>
    <n v="4"/>
    <n v="47"/>
    <n v="0.47"/>
    <b v="0"/>
    <n v="0"/>
    <x v="1537"/>
    <n v="5677"/>
    <n v="41"/>
    <n v="0.41"/>
    <n v="137984"/>
    <s v="surf rock"/>
    <s v="7bGmjO5Cthm1SNOwUhLwKE"/>
    <n v="5677"/>
    <s v="Wanna Surf?"/>
    <d v="1960-12-10T00:00:00"/>
    <n v="23771"/>
    <n v="396.18333333333334"/>
    <n v="33.015277777777776"/>
    <n v="19"/>
    <s v="album"/>
    <s v="Album"/>
    <n v="226"/>
  </r>
  <r>
    <s v="22fpETmqgcXJL6AhdJh6iV"/>
    <n v="4554"/>
    <s v="Pick A Side"/>
    <n v="1"/>
    <n v="46"/>
    <n v="0.46"/>
    <b v="1"/>
    <n v="1"/>
    <x v="1538"/>
    <n v="5678"/>
    <n v="29"/>
    <n v="0.28999999999999998"/>
    <n v="6670"/>
    <s v="N/A"/>
    <s v="7cWdt7NxKyn9OrQOSbcJrY"/>
    <n v="5678"/>
    <s v="Pick A Side"/>
    <d v="2025-10-01T00:00:00"/>
    <n v="100"/>
    <n v="1.6666666666666667"/>
    <n v="0.1388888888888889"/>
    <n v="1"/>
    <s v="single"/>
    <s v="Single"/>
    <n v="233"/>
  </r>
  <r>
    <s v="4M8sRHq0TWbDjxprUzFPI1"/>
    <n v="3305"/>
    <s v="De (feat. Savage Plug)"/>
    <n v="3"/>
    <n v="46"/>
    <n v="0.46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341"/>
  </r>
  <r>
    <s v="50s7qiLWfzgpAsDqwfjS5D"/>
    <n v="2354"/>
    <s v="In Retrospect"/>
    <n v="22"/>
    <n v="46"/>
    <n v="0.46"/>
    <b v="0"/>
    <n v="0"/>
    <x v="1509"/>
    <n v="5580"/>
    <n v="52"/>
    <n v="0.52"/>
    <n v="78423"/>
    <s v="N/A"/>
    <s v="3QPuVCy6FrnvYfa2hrRXEX"/>
    <n v="5680"/>
    <s v="Hymns For The Bitter"/>
    <d v="2025-08-29T00:00:00"/>
    <n v="133"/>
    <n v="2.2166666666666668"/>
    <n v="0.18472222222222223"/>
    <n v="22"/>
    <s v="album"/>
    <s v="Album"/>
    <n v="267"/>
  </r>
  <r>
    <s v="397hsxcaOhCa69abUaSMZO"/>
    <n v="795"/>
    <s v="Impressions"/>
    <n v="1"/>
    <n v="46"/>
    <n v="0.46"/>
    <b v="1"/>
    <n v="1"/>
    <x v="1505"/>
    <n v="5572"/>
    <n v="33"/>
    <n v="0.33"/>
    <n v="321"/>
    <s v="N/A"/>
    <s v="6JuYMsjMhcwucG6d1bHBHe"/>
    <n v="5681"/>
    <s v="Impressions"/>
    <d v="2025-08-19T00:00:00"/>
    <n v="143"/>
    <n v="2.3833333333333333"/>
    <n v="0.1986111111111111"/>
    <n v="1"/>
    <s v="single"/>
    <s v="Single"/>
    <n v="22"/>
  </r>
  <r>
    <s v="4lr0gkzww6gsKFilDZF44i"/>
    <n v="470"/>
    <s v="Sweat On Your Skin - Slowed"/>
    <n v="2"/>
    <n v="46"/>
    <n v="0.46"/>
    <b v="1"/>
    <n v="1"/>
    <x v="1289"/>
    <n v="4627"/>
    <n v="49"/>
    <n v="0.49"/>
    <n v="8802"/>
    <s v="dark r&amp;b"/>
    <s v="0AieyyRD1TJFnH6Sn9ux17"/>
    <n v="4903"/>
    <s v="Sweat On Your Skin"/>
    <d v="2025-06-27T00:00:00"/>
    <n v="196"/>
    <n v="3.2666666666666666"/>
    <n v="0.2722222222222222"/>
    <n v="3"/>
    <s v="single"/>
    <s v="Single"/>
    <n v="247"/>
  </r>
  <r>
    <s v="7BscJRu3VDRs4egzaqewDh"/>
    <n v="43"/>
    <s v="Cruise"/>
    <n v="7"/>
    <n v="46"/>
    <n v="0.46"/>
    <b v="0"/>
    <n v="0"/>
    <x v="1428"/>
    <n v="5251"/>
    <n v="47"/>
    <n v="0.47"/>
    <n v="491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344"/>
  </r>
  <r>
    <s v="0C8y9EdbW2aYm1ocGGaR9O"/>
    <n v="4508"/>
    <s v="Bad Habit"/>
    <n v="1"/>
    <n v="46"/>
    <n v="0.46"/>
    <b v="1"/>
    <n v="1"/>
    <x v="1539"/>
    <n v="5684"/>
    <n v="56"/>
    <n v="0.56000000000000005"/>
    <n v="130326"/>
    <s v="phonk, drift phonk"/>
    <s v="1udc0nqMPqzpqCckHBSiDI"/>
    <n v="5684"/>
    <s v="Bad Habit"/>
    <d v="2025-04-29T00:00:00"/>
    <n v="255"/>
    <n v="4.25"/>
    <n v="0.35416666666666669"/>
    <n v="1"/>
    <s v="single"/>
    <s v="Single"/>
    <n v="199"/>
  </r>
  <r>
    <s v="4VWrZCmvviUwNrboVw6dM6"/>
    <n v="4953"/>
    <s v="Prove It!"/>
    <n v="1"/>
    <n v="46"/>
    <n v="0.46"/>
    <b v="0"/>
    <n v="0"/>
    <x v="1540"/>
    <n v="5685"/>
    <n v="28"/>
    <n v="0.28000000000000003"/>
    <n v="309"/>
    <s v="N/A"/>
    <s v="0aUxkXajeNLSeznJbrPRf2"/>
    <n v="5685"/>
    <s v="Prove It!"/>
    <d v="2025-04-25T00:00:00"/>
    <n v="259"/>
    <n v="4.3166666666666664"/>
    <n v="0.35972222222222222"/>
    <n v="1"/>
    <s v="single"/>
    <s v="Single"/>
    <n v="385"/>
  </r>
  <r>
    <s v="5MaylVPhkFko6nsismO2F4"/>
    <n v="2654"/>
    <s v="Still Mine"/>
    <n v="1"/>
    <n v="46"/>
    <n v="0.46"/>
    <b v="0"/>
    <n v="0"/>
    <x v="1541"/>
    <n v="5686"/>
    <n v="32"/>
    <n v="0.32"/>
    <n v="2505"/>
    <s v="N/A"/>
    <s v="2DXV2zZ4nmT5x5XIddeTbp"/>
    <n v="5686"/>
    <s v="Still Mine"/>
    <d v="2025-04-03T00:00:00"/>
    <n v="281"/>
    <n v="4.6833333333333336"/>
    <n v="0.39027777777777778"/>
    <n v="1"/>
    <s v="single"/>
    <s v="Single"/>
    <n v="215"/>
  </r>
  <r>
    <s v="3X1nyZBKJTRkWafIPrcbJ1"/>
    <n v="7560"/>
    <s v="Villain"/>
    <n v="1"/>
    <n v="46"/>
    <n v="0.46"/>
    <b v="0"/>
    <n v="0"/>
    <x v="1509"/>
    <n v="5580"/>
    <n v="52"/>
    <n v="0.52"/>
    <n v="78423"/>
    <s v="N/A"/>
    <s v="1TAyyzj4O6sXf4VyYj5lHV"/>
    <n v="5687"/>
    <s v="Villain"/>
    <d v="2024-09-27T00:00:00"/>
    <n v="469"/>
    <n v="7.8166666666666664"/>
    <n v="0.65138888888888891"/>
    <n v="1"/>
    <s v="single"/>
    <s v="Single"/>
    <n v="252"/>
  </r>
  <r>
    <s v="6UhHAHc2tupqn0NLjE4ceY"/>
    <n v="8347"/>
    <s v="Sun Comes Down"/>
    <n v="1"/>
    <n v="46"/>
    <n v="0.46"/>
    <b v="0"/>
    <n v="0"/>
    <x v="1542"/>
    <n v="5688"/>
    <n v="47"/>
    <n v="0.47"/>
    <n v="4124"/>
    <s v="stutter house, tropical house"/>
    <s v="69UoyuiN0eQtDABW05Pe9P"/>
    <n v="5688"/>
    <s v="Sun Comes Down"/>
    <d v="2024-09-01T00:00:00"/>
    <n v="495"/>
    <n v="8.25"/>
    <n v="0.6875"/>
    <n v="1"/>
    <s v="single"/>
    <s v="Single"/>
    <n v="256"/>
  </r>
  <r>
    <s v="2Nru64NIfEGWsYioBy1s5C"/>
    <n v="2743"/>
    <s v="i know - Omido Remix"/>
    <n v="1"/>
    <n v="46"/>
    <n v="0.46"/>
    <b v="1"/>
    <n v="1"/>
    <x v="943"/>
    <n v="2945"/>
    <n v="59"/>
    <n v="0.59"/>
    <n v="130194"/>
    <s v="dark r&amp;b"/>
    <s v="7fLxflWfYy2NPKrE9ASFvI"/>
    <n v="5689"/>
    <s v="i know (Omido Remix)"/>
    <d v="2024-08-21T00:00:00"/>
    <n v="506"/>
    <n v="8.4333333333333336"/>
    <n v="0.70277777777777783"/>
    <n v="2"/>
    <s v="single"/>
    <s v="Single"/>
    <n v="232"/>
  </r>
  <r>
    <s v="0vOwdFs0vGhytOKPz5GmHM"/>
    <n v="6442"/>
    <s v="Nasty Nasty"/>
    <n v="1"/>
    <n v="46"/>
    <n v="0.46"/>
    <b v="1"/>
    <n v="1"/>
    <x v="1289"/>
    <n v="4627"/>
    <n v="49"/>
    <n v="0.49"/>
    <n v="8741"/>
    <s v="dark r&amp;b"/>
    <s v="5yKLbjRwS3LcZnYdkXoieT"/>
    <n v="5690"/>
    <s v="Nasty Nasty"/>
    <d v="2024-07-25T00:00:00"/>
    <n v="533"/>
    <n v="8.8833333333333329"/>
    <n v="0.7402777777777777"/>
    <n v="2"/>
    <s v="single"/>
    <s v="Single"/>
    <n v="229"/>
  </r>
  <r>
    <s v="0fhv3bPzS3hbRdv6WNgs21"/>
    <n v="5701"/>
    <s v="Miami Blue (feat. Big K.R.I.T. &amp; Buddah Bless)"/>
    <n v="15"/>
    <n v="46"/>
    <n v="0.46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62"/>
  </r>
  <r>
    <s v="4LohCOEa8EKRj9GvAcsqjn"/>
    <n v="1199"/>
    <s v="Heartbeat (Speed Version)"/>
    <n v="3"/>
    <n v="46"/>
    <n v="0.46"/>
    <b v="1"/>
    <n v="1"/>
    <x v="1543"/>
    <n v="5692"/>
    <n v="41"/>
    <n v="0.41"/>
    <n v="6677"/>
    <s v="N/A"/>
    <s v="7lWSyj2UqLMzu7lOVvDtIT"/>
    <n v="5692"/>
    <s v="Because The Sped Ups"/>
    <d v="2024-04-19T00:00:00"/>
    <n v="630"/>
    <n v="10.5"/>
    <n v="0.875"/>
    <n v="7"/>
    <s v="album"/>
    <s v="Album"/>
    <n v="374"/>
  </r>
  <r>
    <s v="2YRLXsjjIO7oj1OIEWnmTT"/>
    <n v="10042"/>
    <s v="BURN IT DOWN"/>
    <n v="12"/>
    <n v="46"/>
    <n v="0.46"/>
    <b v="0"/>
    <n v="0"/>
    <x v="43"/>
    <n v="78"/>
    <n v="88"/>
    <n v="0.88"/>
    <n v="31796892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83"/>
  </r>
  <r>
    <s v="65V63VSXdLbBlU2v7mF6Wk"/>
    <n v="6484"/>
    <s v="Never Let This Go"/>
    <n v="1"/>
    <n v="46"/>
    <n v="0.46"/>
    <b v="0"/>
    <n v="0"/>
    <x v="1544"/>
    <n v="5694"/>
    <n v="48"/>
    <n v="0.48"/>
    <n v="85781"/>
    <s v="N/A"/>
    <s v="0klo2e4cNTric4uVFQLKFH"/>
    <n v="5694"/>
    <s v="Never Let This Go"/>
    <d v="2024-01-19T00:00:00"/>
    <n v="721"/>
    <n v="12.016666666666667"/>
    <n v="1.0013888888888889"/>
    <n v="1"/>
    <s v="single"/>
    <s v="Single"/>
    <n v="223"/>
  </r>
  <r>
    <s v="1hWsTtpwrPGLqI8cDX3sWr"/>
    <n v="5029"/>
    <s v="Stay"/>
    <n v="1"/>
    <n v="46"/>
    <n v="0.46"/>
    <b v="0"/>
    <n v="0"/>
    <x v="1482"/>
    <n v="5480"/>
    <n v="37"/>
    <n v="0.37"/>
    <n v="794"/>
    <s v="N/A"/>
    <s v="0LPSySmrxlYS3sViv9Ljed"/>
    <n v="5695"/>
    <s v="Stay"/>
    <d v="2023-10-26T00:00:00"/>
    <n v="806"/>
    <n v="13.433333333333334"/>
    <n v="1.1194444444444445"/>
    <n v="1"/>
    <s v="single"/>
    <s v="Single"/>
    <n v="267"/>
  </r>
  <r>
    <s v="2tQew7pG4IhgNGplOSNIj7"/>
    <n v="5666"/>
    <s v="Daydreamin'"/>
    <n v="7"/>
    <n v="46"/>
    <n v="0.46"/>
    <b v="0"/>
    <n v="0"/>
    <x v="99"/>
    <n v="189"/>
    <n v="90"/>
    <n v="0.9"/>
    <n v="107389514"/>
    <s v="pop"/>
    <s v="2VSBGJ8bUuNgmOYXHIQagM"/>
    <n v="5036"/>
    <s v="Yours Truly (Tenth Anniversary Edition)"/>
    <d v="2023-08-25T00:00:00"/>
    <n v="868"/>
    <n v="14.466666666666667"/>
    <n v="1.2055555555555555"/>
    <n v="19"/>
    <s v="album"/>
    <s v="Album"/>
    <n v="352"/>
  </r>
  <r>
    <s v="6eiNVtWCRsU7N6JDPXFI2W"/>
    <n v="6978"/>
    <s v="Handstand"/>
    <n v="7"/>
    <n v="46"/>
    <n v="0.46"/>
    <b v="1"/>
    <n v="1"/>
    <x v="123"/>
    <n v="234"/>
    <n v="81"/>
    <n v="0.81"/>
    <n v="26558356"/>
    <s v="country pop, rock, hip hop, experimental"/>
    <s v="5DvJgsMLbaR1HmAI6VhfcQ"/>
    <n v="234"/>
    <s v="Endless Summer Vacation"/>
    <d v="2023-08-18T00:00:00"/>
    <n v="875"/>
    <n v="14.583333333333334"/>
    <n v="1.2152777777777779"/>
    <n v="14"/>
    <s v="album"/>
    <s v="Album"/>
    <n v="342"/>
  </r>
  <r>
    <s v="7mQ20wIKA1WGuvgMtSBl3D"/>
    <n v="16928"/>
    <s v="Suffocation - Sped Up"/>
    <n v="1"/>
    <n v="46"/>
    <n v="0.46"/>
    <b v="0"/>
    <n v="0"/>
    <x v="1545"/>
    <n v="5698"/>
    <n v="58"/>
    <n v="0.57999999999999996"/>
    <n v="116368"/>
    <s v="N/A"/>
    <s v="3Y1VOkLwQTMpERO9TveOws"/>
    <n v="5698"/>
    <s v="Suffocation (Sped Up)"/>
    <d v="2023-07-23T00:00:00"/>
    <n v="901"/>
    <n v="15.016666666666667"/>
    <n v="1.2513888888888889"/>
    <n v="1"/>
    <s v="single"/>
    <s v="Single"/>
    <n v="128"/>
  </r>
  <r>
    <s v="0hABacr1yTSleOlPKpIWBb"/>
    <n v="15292"/>
    <s v="Hey Blondie"/>
    <n v="9"/>
    <n v="46"/>
    <n v="0.46"/>
    <b v="0"/>
    <n v="0"/>
    <x v="647"/>
    <n v="1745"/>
    <n v="74"/>
    <n v="0.74"/>
    <n v="2222327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36"/>
  </r>
  <r>
    <s v="1VP3Sl3UqXFDvWi8tOKle1"/>
    <n v="479"/>
    <s v="Springsteen"/>
    <n v="11"/>
    <n v="46"/>
    <n v="0.46"/>
    <b v="0"/>
    <n v="0"/>
    <x v="404"/>
    <n v="964"/>
    <n v="71"/>
    <n v="0.71"/>
    <n v="4141160"/>
    <s v="country, acoustic country"/>
    <s v="0nNeZehK2PNhzqxpCzqO2k"/>
    <n v="5700"/>
    <s v="Country Mix"/>
    <d v="2023-07-12T00:00:00"/>
    <n v="912"/>
    <n v="15.2"/>
    <n v="1.2666666666666666"/>
    <n v="31"/>
    <s v="compilation"/>
    <s v="Compilation"/>
    <n v="438"/>
  </r>
  <r>
    <s v="4p16E9c9Ig6xFMGS3Y82mT"/>
    <n v="241"/>
    <s v="Pour Your Heart Out (feat. 070 Shake)"/>
    <n v="1"/>
    <n v="46"/>
    <n v="0.46"/>
    <b v="0"/>
    <n v="0"/>
    <x v="1546"/>
    <n v="5701"/>
    <n v="59"/>
    <n v="0.59"/>
    <n v="441801"/>
    <s v="edm trap"/>
    <s v="3IqciDNeCpyycdfxs6AA6T"/>
    <n v="5701"/>
    <s v="Pour Your Heart Out (feat. 070 Shake)"/>
    <d v="2023-06-09T00:00:00"/>
    <n v="945"/>
    <n v="15.75"/>
    <n v="1.3125"/>
    <n v="1"/>
    <s v="single"/>
    <s v="Single"/>
    <n v="372"/>
  </r>
  <r>
    <s v="1LAjq3eXl8x0NNc7b9NHDB"/>
    <n v="7673"/>
    <s v="This Feeling"/>
    <n v="6"/>
    <n v="46"/>
    <n v="0.46"/>
    <b v="1"/>
    <n v="1"/>
    <x v="96"/>
    <n v="186"/>
    <n v="82"/>
    <n v="0.82"/>
    <n v="15684530"/>
    <s v="emo rap, cloud rap"/>
    <s v="3PE5Orjcbkojb1KuTs33nX"/>
    <n v="5702"/>
    <s v="Changes"/>
    <d v="2023-05-31T00:00:00"/>
    <n v="954"/>
    <n v="15.9"/>
    <n v="1.325"/>
    <n v="6"/>
    <s v="single"/>
    <s v="Single"/>
    <n v="239"/>
  </r>
  <r>
    <s v="0W2Qjv8DW7km6LHtiqNNub"/>
    <n v="2115"/>
    <s v="Headache"/>
    <n v="1"/>
    <n v="46"/>
    <n v="0.46"/>
    <b v="0"/>
    <n v="0"/>
    <x v="1176"/>
    <n v="4066"/>
    <n v="59"/>
    <n v="0.59"/>
    <n v="135959"/>
    <s v="N/A"/>
    <s v="64quoSDYu7sZEXuMyXPIqQ"/>
    <n v="5703"/>
    <s v="Headache"/>
    <d v="2023-04-27T00:00:00"/>
    <n v="988"/>
    <n v="16.466666666666665"/>
    <n v="1.372222222222222"/>
    <n v="1"/>
    <s v="single"/>
    <s v="Single"/>
    <n v="306"/>
  </r>
  <r>
    <s v="4jevNJy9qN3476kh0N3eQT"/>
    <n v="5074"/>
    <s v="U in my head"/>
    <n v="1"/>
    <n v="46"/>
    <n v="0.46"/>
    <b v="0"/>
    <n v="0"/>
    <x v="1012"/>
    <n v="3266"/>
    <n v="59"/>
    <n v="0.59"/>
    <n v="72172"/>
    <s v="dark r&amp;b"/>
    <s v="6dhw4niyr5sFUsU4LSRfUl"/>
    <n v="5704"/>
    <s v="U in my head"/>
    <d v="2022-05-25T00:00:00"/>
    <n v="1325"/>
    <n v="22.083333333333332"/>
    <n v="1.8402777777777777"/>
    <n v="1"/>
    <s v="single"/>
    <s v="Single"/>
    <n v="282"/>
  </r>
  <r>
    <s v="0ZClN9JcY9c54uDyWz2CWd"/>
    <n v="190"/>
    <s v="Ghost"/>
    <n v="1"/>
    <n v="46"/>
    <n v="0.46"/>
    <b v="0"/>
    <n v="0"/>
    <x v="1547"/>
    <n v="5705"/>
    <n v="56"/>
    <n v="0.56000000000000005"/>
    <n v="22633"/>
    <s v="nightcore, hypertechno"/>
    <s v="6JjNXt6066BWqEP8EjaAt4"/>
    <n v="5705"/>
    <s v="Ghost"/>
    <d v="2022-04-08T00:00:00"/>
    <n v="1372"/>
    <n v="22.866666666666667"/>
    <n v="1.9055555555555557"/>
    <n v="1"/>
    <s v="single"/>
    <s v="Single"/>
    <n v="219"/>
  </r>
  <r>
    <s v="6vW6R25Gp5dbXKShm40gfg"/>
    <n v="7787"/>
    <s v="Cold (feat. CADE)"/>
    <n v="7"/>
    <n v="46"/>
    <n v="0.46"/>
    <b v="1"/>
    <n v="1"/>
    <x v="782"/>
    <n v="2289"/>
    <n v="60"/>
    <n v="0.6"/>
    <n v="284748"/>
    <s v="dark r&amp;b"/>
    <s v="613TIKn6gw8IGd1CBQUTa9"/>
    <n v="5706"/>
    <s v="Long Days Away EP"/>
    <d v="2021-10-08T00:00:00"/>
    <n v="1554"/>
    <n v="25.9"/>
    <n v="2.1583333333333332"/>
    <n v="9"/>
    <s v="single"/>
    <s v="Single"/>
    <n v="263"/>
  </r>
  <r>
    <s v="2LJ4IEWN81ZvSQpSnWhIjN"/>
    <n v="6545"/>
    <s v="Hometown Slow"/>
    <n v="1"/>
    <n v="46"/>
    <n v="0.46"/>
    <b v="0"/>
    <n v="0"/>
    <x v="1548"/>
    <n v="5707"/>
    <n v="40"/>
    <n v="0.4"/>
    <n v="15517"/>
    <s v="N/A"/>
    <s v="5RywhygexMVO4VI2anVt2k"/>
    <n v="5707"/>
    <s v="Hometown Slow"/>
    <d v="2021-06-17T00:00:00"/>
    <n v="1667"/>
    <n v="27.783333333333335"/>
    <n v="2.3152777777777778"/>
    <n v="1"/>
    <s v="single"/>
    <s v="Single"/>
    <n v="168"/>
  </r>
  <r>
    <s v="11FvynPeozvRw769iN9kV7"/>
    <n v="7427"/>
    <s v="Call Out My Name"/>
    <n v="11"/>
    <n v="46"/>
    <n v="0.46"/>
    <b v="0"/>
    <n v="0"/>
    <x v="17"/>
    <n v="35"/>
    <n v="93"/>
    <n v="0.93"/>
    <n v="112957721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8"/>
  </r>
  <r>
    <s v="7DyPHYkcnkHpPNUrEwitdf"/>
    <n v="8143"/>
    <s v="The Long Run"/>
    <n v="1"/>
    <n v="46"/>
    <n v="0.46"/>
    <b v="0"/>
    <n v="0"/>
    <x v="1549"/>
    <n v="5709"/>
    <n v="29"/>
    <n v="0.28999999999999998"/>
    <n v="5445"/>
    <s v="N/A"/>
    <s v="0th1ViV5ctuDetl2ZSpUkf"/>
    <n v="5709"/>
    <s v="The Long Run"/>
    <d v="2020-04-07T00:00:00"/>
    <n v="2103"/>
    <n v="35.049999999999997"/>
    <n v="2.9208333333333329"/>
    <n v="1"/>
    <s v="single"/>
    <s v="Single"/>
    <n v="545"/>
  </r>
  <r>
    <s v="5idsEzxjeekla54j0jHYUE"/>
    <n v="6873"/>
    <s v="Good In Bed"/>
    <n v="10"/>
    <n v="46"/>
    <n v="0.46"/>
    <b v="1"/>
    <n v="1"/>
    <x v="232"/>
    <n v="513"/>
    <n v="85"/>
    <n v="0.85"/>
    <n v="46895665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364"/>
  </r>
  <r>
    <s v="14CF8uYWS5hV0Qvy5GAFqU"/>
    <n v="4102"/>
    <s v="Grey"/>
    <n v="8"/>
    <n v="46"/>
    <n v="0.46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336"/>
  </r>
  <r>
    <s v="4UGOaZPk8uBm74Pc7hueQi"/>
    <n v="5315"/>
    <s v="Everytime You Leave"/>
    <n v="25"/>
    <n v="46"/>
    <n v="0.46"/>
    <b v="0"/>
    <n v="0"/>
    <x v="1341"/>
    <n v="4817"/>
    <n v="49"/>
    <n v="0.49"/>
    <n v="35497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212"/>
  </r>
  <r>
    <s v="0V93bON7wh29gDWYD1AAo5"/>
    <n v="2892"/>
    <s v="Demons"/>
    <n v="1"/>
    <n v="46"/>
    <n v="0.46"/>
    <b v="0"/>
    <n v="0"/>
    <x v="1460"/>
    <n v="5399"/>
    <n v="54"/>
    <n v="0.54"/>
    <n v="1643656"/>
    <s v="N/A"/>
    <s v="5hniheiwAhenz8L50qqD4r"/>
    <n v="5713"/>
    <s v="I'm Too Sensitive For This Shit"/>
    <d v="2020-01-13T00:00:00"/>
    <n v="2188"/>
    <n v="36.466666666666669"/>
    <n v="3.0388888888888892"/>
    <n v="5"/>
    <s v="single"/>
    <s v="Single"/>
    <n v="299"/>
  </r>
  <r>
    <s v="77tQQM8iEswfiSVLbTrFPX"/>
    <n v="5805"/>
    <s v="mary magdalene"/>
    <n v="5"/>
    <n v="46"/>
    <n v="0.46"/>
    <b v="0"/>
    <n v="0"/>
    <x v="1223"/>
    <n v="4341"/>
    <n v="64"/>
    <n v="0.64"/>
    <n v="1441913"/>
    <s v="art pop, alternative r&amp;b"/>
    <s v="3DMR3yM5crnt1dG9lLaMTZ"/>
    <n v="4672"/>
    <s v="MAGDALENE"/>
    <d v="2019-11-08T00:00:00"/>
    <n v="2254"/>
    <n v="37.56666666666667"/>
    <n v="3.130555555555556"/>
    <n v="9"/>
    <s v="album"/>
    <s v="Album"/>
    <n v="535"/>
  </r>
  <r>
    <s v="0Pa8sgK7rrFAOLoU10eC13"/>
    <n v="8380"/>
    <s v="Gangster"/>
    <n v="23"/>
    <n v="46"/>
    <n v="0.46"/>
    <b v="0"/>
    <n v="0"/>
    <x v="440"/>
    <n v="1062"/>
    <n v="73"/>
    <n v="0.73"/>
    <n v="3635017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251"/>
  </r>
  <r>
    <s v="4dCijzEgPnTwOYPCT3ATcL"/>
    <n v="406"/>
    <s v="Red Dead Redemption"/>
    <n v="19"/>
    <n v="46"/>
    <n v="0.46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361"/>
  </r>
  <r>
    <s v="2J4T0IOIZjQhLzosKPR2PN"/>
    <n v="4137"/>
    <s v="Gimme"/>
    <n v="2"/>
    <n v="46"/>
    <n v="0.46"/>
    <b v="1"/>
    <n v="1"/>
    <x v="1480"/>
    <n v="5476"/>
    <n v="56"/>
    <n v="0.56000000000000005"/>
    <n v="1078897"/>
    <s v="N/A"/>
    <s v="0oXzdlZ9duItTwmJLXbAfo"/>
    <n v="5717"/>
    <s v="III"/>
    <d v="2019-07-12T00:00:00"/>
    <n v="2373"/>
    <n v="39.549999999999997"/>
    <n v="3.2958333333333329"/>
    <n v="13"/>
    <s v="album"/>
    <s v="Album"/>
    <n v="365"/>
  </r>
  <r>
    <s v="0B2OZFdJA1bXfdHAjPBVJj"/>
    <n v="3741"/>
    <s v="He Yama Yo"/>
    <n v="9"/>
    <n v="46"/>
    <n v="0.46"/>
    <b v="0"/>
    <n v="0"/>
    <x v="1550"/>
    <n v="5718"/>
    <n v="42"/>
    <n v="0.42"/>
    <n v="76718"/>
    <s v="N/A"/>
    <s v="0CAnO4Qerzpg25CPvoJ4ZW"/>
    <n v="5718"/>
    <s v="Call of the Wild"/>
    <d v="2019-03-08T00:00:00"/>
    <n v="2499"/>
    <n v="41.65"/>
    <n v="3.4708333333333332"/>
    <n v="10"/>
    <s v="album"/>
    <s v="Album"/>
    <n v="889"/>
  </r>
  <r>
    <s v="4ymD0FxX1fnWszSu9rMAtD"/>
    <n v="4981"/>
    <s v="Beat Take 1 (feat. Ghostface Killah)"/>
    <n v="13"/>
    <n v="46"/>
    <n v="0.46"/>
    <b v="0"/>
    <n v="0"/>
    <x v="19"/>
    <n v="37"/>
    <n v="83"/>
    <n v="0.83"/>
    <n v="21598900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346"/>
  </r>
  <r>
    <s v="4FMYawPobGOVURtUDCRZaz"/>
    <n v="472"/>
    <s v="Stone Island"/>
    <n v="1"/>
    <n v="46"/>
    <n v="0.46"/>
    <b v="1"/>
    <n v="1"/>
    <x v="1551"/>
    <n v="5720"/>
    <n v="42"/>
    <n v="0.42"/>
    <n v="265664"/>
    <s v="german hip hop"/>
    <s v="07K8Ua3tkeXUhPc2eVBrND"/>
    <n v="5720"/>
    <s v="Stone Island"/>
    <d v="2018-10-31T00:00:00"/>
    <n v="2627"/>
    <n v="43.783333333333331"/>
    <n v="3.6486111111111108"/>
    <n v="1"/>
    <s v="single"/>
    <s v="Single"/>
    <n v="271"/>
  </r>
  <r>
    <s v="43oK4OAWUsRZUDVeHtKI4U"/>
    <n v="1642"/>
    <s v="New Rules"/>
    <n v="10"/>
    <n v="46"/>
    <n v="0.46"/>
    <b v="0"/>
    <n v="0"/>
    <x v="232"/>
    <n v="513"/>
    <n v="85"/>
    <n v="0.85"/>
    <n v="46891061"/>
    <s v="pop"/>
    <s v="0obMz8EHnr3dg6NCUK4xWp"/>
    <n v="5621"/>
    <s v="Dua Lipa (Complete Edition)"/>
    <d v="2018-10-19T00:00:00"/>
    <n v="2639"/>
    <n v="43.983333333333334"/>
    <n v="3.6652777777777779"/>
    <n v="25"/>
    <s v="album"/>
    <s v="Album"/>
    <n v="348"/>
  </r>
  <r>
    <s v="5vnpANH92iEajvGwE2oQ6r"/>
    <n v="731"/>
    <s v="Real Friends"/>
    <n v="1"/>
    <n v="46"/>
    <n v="0.46"/>
    <b v="0"/>
    <n v="0"/>
    <x v="337"/>
    <n v="774"/>
    <n v="78"/>
    <n v="0.78"/>
    <n v="35579266"/>
    <s v="N/A"/>
    <s v="61rwEPg49tCJFTXzyWgxJP"/>
    <n v="5722"/>
    <s v="Real Friends"/>
    <d v="2018-08-16T00:00:00"/>
    <n v="2703"/>
    <n v="45.05"/>
    <n v="3.7541666666666664"/>
    <n v="1"/>
    <s v="single"/>
    <s v="Single"/>
    <n v="372"/>
  </r>
  <r>
    <s v="3NhEEC4oE5hX6u8RCx6Q9m"/>
    <n v="4586"/>
    <s v="Messages From Her"/>
    <n v="8"/>
    <n v="46"/>
    <n v="0.46"/>
    <b v="0"/>
    <n v="0"/>
    <x v="1552"/>
    <n v="5723"/>
    <n v="59"/>
    <n v="0.59"/>
    <n v="1719561"/>
    <s v="N/A"/>
    <s v="7bcgkKns2rxVhrmw9EAmrs"/>
    <n v="5723"/>
    <s v="No Rain, No Flowers"/>
    <d v="2018-08-15T00:00:00"/>
    <n v="2704"/>
    <n v="45.06666666666667"/>
    <n v="3.755555555555556"/>
    <n v="8"/>
    <s v="album"/>
    <s v="Album"/>
    <n v="483"/>
  </r>
  <r>
    <s v="4kOlyvj9WiPrI4zpmzKAeA"/>
    <n v="4528"/>
    <s v="Change Your Mind"/>
    <n v="1"/>
    <n v="46"/>
    <n v="0.46"/>
    <b v="0"/>
    <n v="0"/>
    <x v="1553"/>
    <n v="5724"/>
    <n v="32"/>
    <n v="0.32"/>
    <n v="29207"/>
    <s v="N/A"/>
    <s v="60PSfBhVSZFJj302rOs4DY"/>
    <n v="5724"/>
    <s v="Change Your Mind"/>
    <d v="2018-04-09T00:00:00"/>
    <n v="2832"/>
    <n v="47.2"/>
    <n v="3.9333333333333336"/>
    <n v="1"/>
    <s v="single"/>
    <s v="Single"/>
    <n v="289"/>
  </r>
  <r>
    <s v="4jYkrLk6UvOfuwKRQKImCf"/>
    <n v="7426"/>
    <s v="Divinity - Original Sin 2 - Main Theme"/>
    <n v="1"/>
    <n v="46"/>
    <n v="0.46"/>
    <b v="0"/>
    <n v="0"/>
    <x v="1430"/>
    <n v="5269"/>
    <n v="56"/>
    <n v="0.56000000000000005"/>
    <n v="55249"/>
    <s v="medieval"/>
    <s v="0xhIDcWedKalYBS9WjHk8E"/>
    <n v="5725"/>
    <s v="Divinity: Original Sin 2 (Original Soundtrack)"/>
    <d v="2018-03-23T00:00:00"/>
    <n v="2849"/>
    <n v="47.483333333333334"/>
    <n v="3.9569444444444444"/>
    <n v="42"/>
    <s v="album"/>
    <s v="Album"/>
    <n v="365"/>
  </r>
  <r>
    <s v="7284Lm1fMEABEFBrtMgUWR"/>
    <n v="4148"/>
    <s v="No Sleep Leak"/>
    <n v="4"/>
    <n v="46"/>
    <n v="0.46"/>
    <b v="1"/>
    <n v="1"/>
    <x v="293"/>
    <n v="654"/>
    <n v="82"/>
    <n v="0.82"/>
    <n v="19255400"/>
    <s v="melodic rap"/>
    <s v="0zicd2mBV8HTzSubByj4vP"/>
    <n v="5726"/>
    <s v="Luv Is Rage 2 (Deluxe)"/>
    <d v="2017-11-17T00:00:00"/>
    <n v="2975"/>
    <n v="49.583333333333336"/>
    <n v="4.1319444444444446"/>
    <n v="20"/>
    <s v="album"/>
    <s v="Album"/>
    <n v="315"/>
  </r>
  <r>
    <s v="2OALaHcDdKkjYEpAr0Qzab"/>
    <n v="3516"/>
    <s v="Lonely Together (feat. Rita Ora)"/>
    <n v="2"/>
    <n v="46"/>
    <n v="0.46"/>
    <b v="0"/>
    <n v="0"/>
    <x v="101"/>
    <n v="193"/>
    <n v="79"/>
    <n v="0.79"/>
    <n v="23434221"/>
    <s v="edm"/>
    <s v="0XV4cXBFmXIhQnQMYUX9u6"/>
    <n v="5727"/>
    <s v="AVĪCI (01)"/>
    <d v="2017-08-09T00:00:00"/>
    <n v="3075"/>
    <n v="51.25"/>
    <n v="4.270833333333333"/>
    <n v="6"/>
    <s v="single"/>
    <s v="Single"/>
    <n v="303"/>
  </r>
  <r>
    <s v="1mxaufUe16G9wOoG9ptUqr"/>
    <n v="1964"/>
    <s v="Garden"/>
    <n v="7"/>
    <n v="46"/>
    <n v="0.46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79"/>
  </r>
  <r>
    <s v="2qES7NEo0DCDvi707VS3HC"/>
    <n v="1338"/>
    <s v="New Love"/>
    <n v="15"/>
    <n v="46"/>
    <n v="0.46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453"/>
  </r>
  <r>
    <s v="6B69v0kDUWJqWz1W3lNrz2"/>
    <n v="7224"/>
    <s v="Black Wave"/>
    <n v="6"/>
    <n v="46"/>
    <n v="0.46"/>
    <b v="0"/>
    <n v="0"/>
    <x v="1158"/>
    <n v="3994"/>
    <n v="61"/>
    <n v="0.61"/>
    <n v="645009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63"/>
  </r>
  <r>
    <s v="6GeD5g9vZTz25Egf8kxoIY"/>
    <n v="6370"/>
    <s v="Last Day Alive"/>
    <n v="12"/>
    <n v="46"/>
    <n v="0.46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57"/>
  </r>
  <r>
    <s v="2rtaCqqM8hotwXKThsbKWb"/>
    <n v="116"/>
    <s v="Tried To Tell Ya"/>
    <n v="8"/>
    <n v="46"/>
    <n v="0.46"/>
    <b v="0"/>
    <n v="0"/>
    <x v="1554"/>
    <n v="5732"/>
    <n v="63"/>
    <n v="0.63"/>
    <n v="3029394"/>
    <s v="country, country rock, country hip hop, acoustic country"/>
    <s v="42YmulIH1BikBWdnqelvnb"/>
    <n v="5732"/>
    <s v="The Devil Don't Sleep"/>
    <d v="2017-01-27T00:00:00"/>
    <n v="3269"/>
    <n v="54.483333333333334"/>
    <n v="4.5402777777777779"/>
    <n v="16"/>
    <s v="album"/>
    <s v="Album"/>
    <n v="369"/>
  </r>
  <r>
    <s v="4lJCw7GFijl5Kn2iizagwU"/>
    <n v="7969"/>
    <s v="Bad Habits"/>
    <n v="6"/>
    <n v="46"/>
    <n v="0.46"/>
    <b v="0"/>
    <n v="0"/>
    <x v="1555"/>
    <n v="5733"/>
    <n v="57"/>
    <n v="0.56999999999999995"/>
    <n v="1206124"/>
    <s v="baroque pop"/>
    <s v="6q1ZuWCnYTQb7KhXHZo947"/>
    <n v="5733"/>
    <s v="Everything You've Come To Expect (Deluxe Edition)"/>
    <d v="2016-12-02T00:00:00"/>
    <n v="3325"/>
    <n v="55.416666666666664"/>
    <n v="4.6180555555555554"/>
    <n v="18"/>
    <s v="album"/>
    <s v="Album"/>
    <n v="301"/>
  </r>
  <r>
    <s v="0Rsxpur05BLNcXmcArEZnI"/>
    <n v="4013"/>
    <s v="Praying"/>
    <n v="15"/>
    <n v="46"/>
    <n v="0.46"/>
    <b v="0"/>
    <n v="0"/>
    <x v="1556"/>
    <n v="5734"/>
    <n v="49"/>
    <n v="0.49"/>
    <n v="47193"/>
    <s v="soundtrack"/>
    <s v="7jHwf1s7rFKZern6oM1tXo"/>
    <n v="5734"/>
    <s v="Hacksaw Ridge (Original Motion Picture Soundtrack)"/>
    <d v="2016-11-04T00:00:00"/>
    <n v="3353"/>
    <n v="55.883333333333333"/>
    <n v="4.6569444444444441"/>
    <n v="16"/>
    <s v="compilation"/>
    <s v="Compilation"/>
    <n v="582"/>
  </r>
  <r>
    <s v="0kIlh2nOwIxx4SgoDrRWDG"/>
    <n v="1811"/>
    <s v="I'll Be The Moon"/>
    <n v="3"/>
    <n v="46"/>
    <n v="0.46"/>
    <b v="0"/>
    <n v="0"/>
    <x v="842"/>
    <n v="2535"/>
    <n v="65"/>
    <n v="0.65"/>
    <n v="3316476"/>
    <s v="country"/>
    <s v="2GIrLP0PWskhZAJaHQtDux"/>
    <n v="4281"/>
    <s v="Black"/>
    <d v="2016-06-10T00:00:00"/>
    <n v="3500"/>
    <n v="58.333333333333336"/>
    <n v="4.8611111111111116"/>
    <n v="13"/>
    <s v="album"/>
    <s v="Album"/>
    <n v="351"/>
  </r>
  <r>
    <s v="00AxNl4D4jHL2AEf1W55j5"/>
    <n v="8043"/>
    <s v="What The Hell Did I Say"/>
    <n v="4"/>
    <n v="46"/>
    <n v="0.46"/>
    <b v="0"/>
    <n v="0"/>
    <x v="842"/>
    <n v="2535"/>
    <n v="65"/>
    <n v="0.65"/>
    <n v="3316476"/>
    <s v="country"/>
    <s v="2GIrLP0PWskhZAJaHQtDux"/>
    <n v="4281"/>
    <s v="Black"/>
    <d v="2016-06-10T00:00:00"/>
    <n v="3500"/>
    <n v="58.333333333333336"/>
    <n v="4.8611111111111116"/>
    <n v="13"/>
    <s v="album"/>
    <s v="Album"/>
    <n v="345"/>
  </r>
  <r>
    <s v="7z7WfdoT4qI16aXfWoNRlj"/>
    <n v="954"/>
    <s v="The Musty Scent Of Fresh Pâté"/>
    <n v="9"/>
    <n v="46"/>
    <n v="0.46"/>
    <b v="0"/>
    <n v="0"/>
    <x v="1557"/>
    <n v="5737"/>
    <n v="48"/>
    <n v="0.48"/>
    <n v="64582"/>
    <s v="medieval, folk metal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234"/>
  </r>
  <r>
    <s v="2TLO035tumZKpxxeDlKYQb"/>
    <n v="6142"/>
    <s v="A Tavern On The Riverbank"/>
    <n v="25"/>
    <n v="46"/>
    <n v="0.46"/>
    <b v="0"/>
    <n v="0"/>
    <x v="1558"/>
    <n v="5738"/>
    <n v="42"/>
    <n v="0.42"/>
    <n v="17017"/>
    <s v="medieval"/>
    <s v="0dAhuTx13ciZIXgan98X7Z"/>
    <n v="5738"/>
    <s v="The Witcher 2: Assassins Of Kings (Enhanced Edition) [Original Game Soundtrack]"/>
    <d v="2015-09-09T00:00:00"/>
    <n v="3775"/>
    <n v="62.916666666666664"/>
    <n v="5.2430555555555554"/>
    <n v="47"/>
    <s v="album"/>
    <s v="Album"/>
    <n v="172"/>
  </r>
  <r>
    <s v="5U4AHSNYR1Z3Hu0K6x1QxC"/>
    <n v="811"/>
    <s v="Cloak And Dagger"/>
    <n v="21"/>
    <n v="46"/>
    <n v="0.46"/>
    <b v="0"/>
    <n v="0"/>
    <x v="1557"/>
    <n v="5737"/>
    <n v="49"/>
    <n v="0.49"/>
    <n v="64618"/>
    <s v="medieval, folk metal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76"/>
  </r>
  <r>
    <s v="0q3BKRWzQ9uof4ywERwtB0"/>
    <n v="2461"/>
    <s v="Back On The Path"/>
    <n v="38"/>
    <n v="46"/>
    <n v="0.46"/>
    <b v="0"/>
    <n v="0"/>
    <x v="1307"/>
    <n v="4701"/>
    <n v="56"/>
    <n v="0.56000000000000005"/>
    <n v="90176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268"/>
  </r>
  <r>
    <s v="6jF1nHIMESqft9p33tQYPn"/>
    <n v="6572"/>
    <s v="Don't Be so Hard on Yourself"/>
    <n v="5"/>
    <n v="46"/>
    <n v="0.46"/>
    <b v="0"/>
    <n v="0"/>
    <x v="1559"/>
    <n v="5741"/>
    <n v="73"/>
    <n v="0.73"/>
    <n v="3164627"/>
    <s v="N/A"/>
    <s v="6AGmGousDdMGevlVZO04LO"/>
    <n v="5741"/>
    <s v="I Cry When I Laugh"/>
    <d v="2015-06-30T00:00:00"/>
    <n v="3846"/>
    <n v="64.099999999999994"/>
    <n v="5.3416666666666659"/>
    <n v="11"/>
    <s v="album"/>
    <s v="Album"/>
    <n v="352"/>
  </r>
  <r>
    <s v="7nEdCj0MFbGWOxwjlpPesa"/>
    <n v="4897"/>
    <s v="It's Your Love"/>
    <n v="8"/>
    <n v="46"/>
    <n v="0.46"/>
    <b v="0"/>
    <n v="0"/>
    <x v="750"/>
    <n v="2174"/>
    <n v="69"/>
    <n v="0.69"/>
    <n v="5042529"/>
    <s v="country, classic country"/>
    <s v="7pul7RvuYLqryKehizOvsG"/>
    <n v="5742"/>
    <s v="35 Biggest Hits"/>
    <d v="2015-06-16T00:00:00"/>
    <n v="3860"/>
    <n v="64.333333333333329"/>
    <n v="5.3611111111111107"/>
    <n v="36"/>
    <s v="compilation"/>
    <s v="Compilation"/>
    <n v="378"/>
  </r>
  <r>
    <s v="6kEqKNXFU9p5lXSSab4skH"/>
    <n v="175"/>
    <s v="Prism"/>
    <n v="1"/>
    <n v="46"/>
    <n v="0.46"/>
    <b v="0"/>
    <n v="0"/>
    <x v="779"/>
    <n v="2277"/>
    <n v="63"/>
    <n v="0.63"/>
    <n v="939937"/>
    <s v="witch house, darkwave"/>
    <s v="2FQieUp8BxPN7OR8fE76TE"/>
    <n v="3204"/>
    <s v="Abyss"/>
    <d v="2015-03-10T00:00:00"/>
    <n v="3958"/>
    <n v="65.966666666666669"/>
    <n v="5.4972222222222227"/>
    <n v="10"/>
    <s v="album"/>
    <s v="Album"/>
    <n v="348"/>
  </r>
  <r>
    <s v="77vdkjZCPZRECcDfZsdPmy"/>
    <n v="6125"/>
    <s v="Fallen Through Time"/>
    <n v="4"/>
    <n v="46"/>
    <n v="0.46"/>
    <b v="0"/>
    <n v="0"/>
    <x v="1370"/>
    <n v="4969"/>
    <n v="59"/>
    <n v="0.59"/>
    <n v="241463"/>
    <s v="celtic, soundtrack"/>
    <s v="7IACcKsPaMrCJjwsZLjoJ3"/>
    <n v="4969"/>
    <s v="Outlander: Season 1, Vol. 1 (Original Television Soundtrack)"/>
    <d v="2015-02-10T00:00:00"/>
    <n v="3986"/>
    <n v="66.433333333333337"/>
    <n v="5.5361111111111114"/>
    <n v="13"/>
    <s v="album"/>
    <s v="Album"/>
    <n v="563"/>
  </r>
  <r>
    <s v="3WvZJVAqJ0aWdEfFHquH1c"/>
    <n v="1018"/>
    <s v="Castle Leoch"/>
    <n v="5"/>
    <n v="46"/>
    <n v="0.46"/>
    <b v="0"/>
    <n v="0"/>
    <x v="1370"/>
    <n v="4969"/>
    <n v="59"/>
    <n v="0.59"/>
    <n v="241463"/>
    <s v="celtic, soundtrack"/>
    <s v="7IACcKsPaMrCJjwsZLjoJ3"/>
    <n v="4969"/>
    <s v="Outlander: Season 1, Vol. 1 (Original Television Soundtrack)"/>
    <d v="2015-02-10T00:00:00"/>
    <n v="3986"/>
    <n v="66.433333333333337"/>
    <n v="5.5361111111111114"/>
    <n v="13"/>
    <s v="album"/>
    <s v="Album"/>
    <n v="297"/>
  </r>
  <r>
    <s v="3Y5pMbGjRCsTBJ6E6aPOKp"/>
    <n v="5167"/>
    <s v="Love Again"/>
    <n v="5"/>
    <n v="46"/>
    <n v="0.46"/>
    <b v="0"/>
    <n v="0"/>
    <x v="1560"/>
    <n v="5746"/>
    <n v="41"/>
    <n v="0.41"/>
    <n v="71857"/>
    <s v="art pop"/>
    <s v="0MGNAatiEm1f9dTvLvNY6R"/>
    <n v="5746"/>
    <s v="Unguarded"/>
    <d v="2015-01-23T00:00:00"/>
    <n v="4004"/>
    <n v="66.733333333333334"/>
    <n v="5.5611111111111109"/>
    <n v="12"/>
    <s v="album"/>
    <s v="Album"/>
    <n v="392"/>
  </r>
  <r>
    <s v="24GW45u8aZYiFhLmnOma9u"/>
    <n v="3481"/>
    <s v="Silver"/>
    <n v="15"/>
    <n v="46"/>
    <n v="0.46"/>
    <b v="0"/>
    <n v="0"/>
    <x v="19"/>
    <n v="37"/>
    <n v="83"/>
    <n v="0.83"/>
    <n v="21598900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388"/>
  </r>
  <r>
    <s v="7N0XzHKFJVAg1sG3kXmLMm"/>
    <n v="2784"/>
    <s v="To"/>
    <n v="9"/>
    <n v="46"/>
    <n v="0.46"/>
    <b v="1"/>
    <n v="1"/>
    <x v="19"/>
    <n v="37"/>
    <n v="83"/>
    <n v="0.83"/>
    <n v="21606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24"/>
  </r>
  <r>
    <s v="6dn9ndETOjczUSQO5UhKJa"/>
    <n v="5906"/>
    <s v="Who Says"/>
    <n v="5"/>
    <n v="46"/>
    <n v="0.46"/>
    <b v="0"/>
    <n v="0"/>
    <x v="212"/>
    <n v="455"/>
    <n v="67"/>
    <n v="0.67"/>
    <n v="10379778"/>
    <s v="N/A"/>
    <s v="78GeZ5IA1KSbI0MiR4bAhH"/>
    <n v="4845"/>
    <s v="For You"/>
    <d v="2014-11-21T00:00:00"/>
    <n v="4067"/>
    <n v="67.783333333333331"/>
    <n v="5.6486111111111112"/>
    <n v="15"/>
    <s v="compilation"/>
    <s v="Compilation"/>
    <n v="325"/>
  </r>
  <r>
    <s v="7F9OMwtffnFpZGYgusdUp6"/>
    <n v="4509"/>
    <s v="Girl Got A Gun"/>
    <n v="6"/>
    <n v="46"/>
    <n v="0.46"/>
    <b v="0"/>
    <n v="0"/>
    <x v="1467"/>
    <n v="5434"/>
    <n v="62"/>
    <n v="0.62"/>
    <n v="1360190"/>
    <s v="N/A"/>
    <s v="25GByci0DSiGXlPutZCPa7"/>
    <n v="5750"/>
    <s v="Kings Of Suburbia"/>
    <d v="2014-10-03T00:00:00"/>
    <n v="4116"/>
    <n v="68.599999999999994"/>
    <n v="5.7166666666666659"/>
    <n v="15"/>
    <s v="album"/>
    <s v="Album"/>
    <n v="278"/>
  </r>
  <r>
    <s v="6FELTNTUaN7jLlbAOCnNKF"/>
    <n v="2340"/>
    <s v="PAPARAZZI"/>
    <n v="7"/>
    <n v="46"/>
    <n v="0.46"/>
    <b v="0"/>
    <n v="0"/>
    <x v="1561"/>
    <n v="5751"/>
    <n v="62"/>
    <n v="0.62"/>
    <n v="2833512"/>
    <s v="k-pop"/>
    <s v="1xf4URVJ3DRX2uumI916w6"/>
    <n v="5751"/>
    <s v="THE BEST"/>
    <d v="2014-07-22T00:00:00"/>
    <n v="4189"/>
    <n v="69.816666666666663"/>
    <n v="5.8180555555555555"/>
    <n v="16"/>
    <s v="compilation"/>
    <s v="Compilation"/>
    <n v="378"/>
  </r>
  <r>
    <s v="243E850bUTNn4XRcDqO6iB"/>
    <n v="4890"/>
    <s v="Flying With Mother"/>
    <n v="10"/>
    <n v="46"/>
    <n v="0.46"/>
    <b v="0"/>
    <n v="0"/>
    <x v="928"/>
    <n v="2882"/>
    <n v="63"/>
    <n v="0.63"/>
    <n v="301146"/>
    <s v="soundtrack"/>
    <s v="4nNsGBOX3Nscu7vkpkl3as"/>
    <n v="5752"/>
    <s v="How To Train Your Dragon 2 (Music From The Motion Picture)"/>
    <d v="2014-06-10T00:00:00"/>
    <n v="4231"/>
    <n v="70.516666666666666"/>
    <n v="5.8763888888888891"/>
    <n v="19"/>
    <s v="album"/>
    <s v="Album"/>
    <n v="279"/>
  </r>
  <r>
    <s v="7dZRDDJt0a2FqgEeFcunY7"/>
    <n v="2779"/>
    <s v="I Just Want You"/>
    <n v="8"/>
    <n v="46"/>
    <n v="0.46"/>
    <b v="0"/>
    <n v="0"/>
    <x v="1100"/>
    <n v="3700"/>
    <n v="64"/>
    <n v="0.64"/>
    <n v="2565362"/>
    <s v="country, acoustic country"/>
    <s v="2mlPEYhK1KwDD45CCCWxaH"/>
    <n v="3720"/>
    <s v="Cole Swindell"/>
    <d v="2014-02-18T00:00:00"/>
    <n v="4343"/>
    <n v="72.38333333333334"/>
    <n v="6.031944444444445"/>
    <n v="12"/>
    <s v="album"/>
    <s v="Album"/>
    <n v="391"/>
  </r>
  <r>
    <s v="64Nbnw22f8adeMuLd1nSBD"/>
    <n v="3874"/>
    <s v="Bad (feat. Tiara Thomas)"/>
    <n v="1"/>
    <n v="46"/>
    <n v="0.46"/>
    <b v="1"/>
    <n v="1"/>
    <x v="512"/>
    <n v="1273"/>
    <n v="72"/>
    <n v="0.72"/>
    <n v="4278389"/>
    <s v="N/A"/>
    <s v="06oKL6rtXNlQxlPyZQeb1i"/>
    <n v="5754"/>
    <s v="Bad (feat. Tiara Thomas)"/>
    <d v="2013-02-05T00:00:00"/>
    <n v="4721"/>
    <n v="78.683333333333337"/>
    <n v="6.5569444444444445"/>
    <n v="1"/>
    <s v="single"/>
    <s v="Single"/>
    <n v="426"/>
  </r>
  <r>
    <s v="44CrEafj3AU5cquvEi1tBg"/>
    <n v="2838"/>
    <s v="Dirt Road Diary"/>
    <n v="13"/>
    <n v="46"/>
    <n v="0.46"/>
    <b v="0"/>
    <n v="0"/>
    <x v="560"/>
    <n v="1464"/>
    <n v="74"/>
    <n v="0.74"/>
    <n v="9407321"/>
    <s v="country, acoustic country"/>
    <s v="5M8gr5RV2eR6UkztC69ogB"/>
    <n v="3045"/>
    <s v="Crash My Party"/>
    <d v="2013-01-01T00:00:00"/>
    <n v="4756"/>
    <n v="79.266666666666666"/>
    <n v="6.6055555555555552"/>
    <n v="13"/>
    <s v="album"/>
    <s v="Album"/>
    <n v="351"/>
  </r>
  <r>
    <s v="5RgSyslysUK17GhRli5ksZ"/>
    <n v="6108"/>
    <s v="Outside"/>
    <n v="3"/>
    <n v="46"/>
    <n v="0.46"/>
    <b v="1"/>
    <n v="1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31"/>
  </r>
  <r>
    <s v="7nECwCDHS1JvQbrmuorZIH"/>
    <n v="3468"/>
    <s v="Treacherous"/>
    <n v="3"/>
    <n v="46"/>
    <n v="0.46"/>
    <b v="0"/>
    <n v="0"/>
    <x v="1"/>
    <n v="2"/>
    <n v="100"/>
    <n v="1"/>
    <n v="14548937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04"/>
  </r>
  <r>
    <s v="70e9zuv2pJc7ON1OUAJ1zl"/>
    <n v="3912"/>
    <s v="Sad Beautiful Tragic"/>
    <n v="12"/>
    <n v="46"/>
    <n v="0.46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74"/>
  </r>
  <r>
    <s v="1eyqSYBCTane4rl4vc6PWJ"/>
    <n v="4719"/>
    <s v="I Almost Do"/>
    <n v="7"/>
    <n v="46"/>
    <n v="0.46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07"/>
  </r>
  <r>
    <s v="7dPLFIBvafAXkJF7eDRcIs"/>
    <n v="6527"/>
    <s v="Taste"/>
    <n v="3"/>
    <n v="46"/>
    <n v="0.46"/>
    <b v="0"/>
    <n v="0"/>
    <x v="1562"/>
    <n v="5760"/>
    <n v="50"/>
    <n v="0.5"/>
    <n v="264691"/>
    <s v="texas country, red dirt, country"/>
    <s v="0wtJWsEyT3NBGC1Qqr4Xl8"/>
    <n v="5760"/>
    <s v="Josh Abbott Band EP"/>
    <d v="2012-09-25T00:00:00"/>
    <n v="4854"/>
    <n v="80.900000000000006"/>
    <n v="6.7416666666666671"/>
    <n v="4"/>
    <s v="single"/>
    <s v="Single"/>
    <n v="446"/>
  </r>
  <r>
    <s v="5d4Q9bLZWtsL90vvSh8UWr"/>
    <n v="8186"/>
    <s v="Slut Like You"/>
    <n v="7"/>
    <n v="46"/>
    <n v="0.46"/>
    <b v="1"/>
    <n v="1"/>
    <x v="210"/>
    <n v="451"/>
    <n v="78"/>
    <n v="0.78"/>
    <n v="18203604"/>
    <s v="N/A"/>
    <s v="2Q9oTK48eb85waX1fFJsvj"/>
    <n v="451"/>
    <s v="The Truth About Love"/>
    <d v="2012-09-18T00:00:00"/>
    <n v="4861"/>
    <n v="81.016666666666666"/>
    <n v="6.7513888888888891"/>
    <n v="17"/>
    <s v="album"/>
    <s v="Album"/>
    <n v="369"/>
  </r>
  <r>
    <s v="1bXHMidMrVaiBkpGo05Ze5"/>
    <n v="8469"/>
    <s v="Be a Body"/>
    <n v="8"/>
    <n v="46"/>
    <n v="0.46"/>
    <b v="0"/>
    <n v="0"/>
    <x v="791"/>
    <n v="2329"/>
    <n v="67"/>
    <n v="0.67"/>
    <n v="2626020"/>
    <s v="art pop"/>
    <s v="7aPolrSqVawIhC7iTo2b5F"/>
    <n v="2329"/>
    <s v="Visions"/>
    <d v="2012-03-12T00:00:00"/>
    <n v="5051"/>
    <n v="84.183333333333337"/>
    <n v="7.0152777777777784"/>
    <n v="13"/>
    <s v="album"/>
    <s v="Album"/>
    <n v="434"/>
  </r>
  <r>
    <s v="5gSyA2kF2exJ944JFNKcLg"/>
    <n v="5112"/>
    <s v="I Wrote in Blood"/>
    <n v="6"/>
    <n v="46"/>
    <n v="0.46"/>
    <b v="0"/>
    <n v="0"/>
    <x v="1563"/>
    <n v="5763"/>
    <n v="58"/>
    <n v="0.57999999999999996"/>
    <n v="374516"/>
    <s v="dream pop"/>
    <s v="7jD6Vz4DvhpjJ6x16oWv1y"/>
    <n v="5763"/>
    <s v="Creatures of an Hour"/>
    <d v="2011-10-11T00:00:00"/>
    <n v="5204"/>
    <n v="86.733333333333334"/>
    <n v="7.2277777777777779"/>
    <n v="10"/>
    <s v="album"/>
    <s v="Album"/>
    <n v="414"/>
  </r>
  <r>
    <s v="3djPwpsQAnp8B8gC81e7fk"/>
    <n v="3384"/>
    <s v="Where Them Girls At (feat. Nicki Minaj &amp; Flo Rida)"/>
    <n v="1"/>
    <n v="46"/>
    <n v="0.46"/>
    <b v="1"/>
    <n v="1"/>
    <x v="126"/>
    <n v="239"/>
    <n v="87"/>
    <n v="0.87"/>
    <n v="27141717"/>
    <s v="edm"/>
    <s v="08DAekBeqPRCsn3XHDwj6b"/>
    <n v="4595"/>
    <s v="Nothing but the Beat"/>
    <d v="2011-08-31T00:00:00"/>
    <n v="5245"/>
    <n v="87.416666666666671"/>
    <n v="7.2847222222222223"/>
    <n v="13"/>
    <s v="album"/>
    <s v="Album"/>
    <n v="35"/>
  </r>
  <r>
    <s v="6NFVMrNI3mHeFSAwdbAYfU"/>
    <n v="1378"/>
    <s v="Luv Deluxe"/>
    <n v="7"/>
    <n v="46"/>
    <n v="0.46"/>
    <b v="0"/>
    <n v="0"/>
    <x v="1564"/>
    <n v="5765"/>
    <n v="43"/>
    <n v="0.43"/>
    <n v="47996"/>
    <s v="synthwave"/>
    <s v="4atwagTKLpazdKchxdJEnI"/>
    <n v="5765"/>
    <s v="A Million Miles from Home"/>
    <d v="2011-01-01T00:00:00"/>
    <n v="5487"/>
    <n v="91.45"/>
    <n v="7.6208333333333336"/>
    <n v="12"/>
    <s v="album"/>
    <s v="Album"/>
    <n v="455"/>
  </r>
  <r>
    <s v="5MeZ3VxmtSv1O8PcekvLTn"/>
    <n v="5656"/>
    <s v="Boom Boom Pow"/>
    <n v="1"/>
    <n v="46"/>
    <n v="0.46"/>
    <b v="0"/>
    <n v="0"/>
    <x v="255"/>
    <n v="564"/>
    <n v="81"/>
    <n v="0.81"/>
    <n v="9553224"/>
    <s v="N/A"/>
    <s v="5qf9TEgsN87fxwEKsJP2vu"/>
    <n v="5766"/>
    <s v="The Beginning &amp; The Best Of The E.N.D."/>
    <d v="2011-01-01T00:00:00"/>
    <n v="5487"/>
    <n v="91.45"/>
    <n v="7.6208333333333336"/>
    <n v="20"/>
    <s v="compilation"/>
    <s v="Compilation"/>
    <n v="419"/>
  </r>
  <r>
    <s v="4V2s08BMEqJWIfa3PcNOpR"/>
    <n v="7087"/>
    <s v="Captain America"/>
    <n v="25"/>
    <n v="46"/>
    <n v="0.46"/>
    <b v="0"/>
    <n v="0"/>
    <x v="1131"/>
    <n v="3883"/>
    <n v="57"/>
    <n v="0.56999999999999995"/>
    <n v="327300"/>
    <s v="soundtrack"/>
    <s v="0La1Tskamjd6akysepE8r5"/>
    <n v="5767"/>
    <s v="Captain America: The First Avenger"/>
    <d v="2011-01-01T00:00:00"/>
    <n v="5487"/>
    <n v="91.45"/>
    <n v="7.6208333333333336"/>
    <n v="26"/>
    <s v="compilation"/>
    <s v="Compilation"/>
    <n v="11"/>
  </r>
  <r>
    <s v="6Fxduoap3jB3u4qD6ICiBL"/>
    <n v="4545"/>
    <s v="Boys Boys Boys"/>
    <n v="10"/>
    <n v="46"/>
    <n v="0.46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34"/>
  </r>
  <r>
    <s v="3r3fWKSW1Vh71iXtDNpNbc"/>
    <n v="7899"/>
    <s v="A Watchful Guardian"/>
    <n v="24"/>
    <n v="46"/>
    <n v="0.46"/>
    <b v="0"/>
    <n v="0"/>
    <x v="662"/>
    <n v="1807"/>
    <n v="77"/>
    <n v="0.77"/>
    <n v="4777574"/>
    <s v="soundtrack"/>
    <s v="3vARhx9vwOve3Xdu06vM8S"/>
    <n v="5769"/>
    <s v="The Dark Knight (Collectors Edition) [Original Motion Picture Soundtrack]"/>
    <d v="2008-07-14T00:00:00"/>
    <n v="6388"/>
    <n v="106.46666666666667"/>
    <n v="8.8722222222222218"/>
    <n v="28"/>
    <s v="album"/>
    <s v="Album"/>
    <n v="67"/>
  </r>
  <r>
    <s v="3ZVrB6fVojTnW6ec08cpp8"/>
    <n v="1417"/>
    <s v="Fancy Footwork"/>
    <n v="3"/>
    <n v="46"/>
    <n v="0.46"/>
    <b v="0"/>
    <n v="0"/>
    <x v="1565"/>
    <n v="5770"/>
    <n v="54"/>
    <n v="0.54"/>
    <n v="424793"/>
    <s v="nu disco, alternative dance"/>
    <s v="2hkEt5KqtcZmg7mqJw3N50"/>
    <n v="5770"/>
    <s v="Fancy Footwork"/>
    <d v="2007-06-30T00:00:00"/>
    <n v="6768"/>
    <n v="112.8"/>
    <n v="9.4"/>
    <n v="11"/>
    <s v="album"/>
    <s v="Album"/>
    <n v="333"/>
  </r>
  <r>
    <s v="0NkMVd3YtZXN5hsuSZUefO"/>
    <n v="8273"/>
    <s v="Showdown"/>
    <n v="3"/>
    <n v="46"/>
    <n v="0.46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326"/>
  </r>
  <r>
    <s v="00f5PRX5IZwqWQUYnHm39U"/>
    <n v="7218"/>
    <s v="One Last Shot"/>
    <n v="14"/>
    <n v="46"/>
    <n v="0.46"/>
    <b v="0"/>
    <n v="0"/>
    <x v="1004"/>
    <n v="3237"/>
    <n v="62"/>
    <n v="0.62"/>
    <n v="143332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476"/>
  </r>
  <r>
    <s v="0wmUt85XxtjkgqNtHFGY7s"/>
    <n v="7163"/>
    <s v="(s)AINT"/>
    <n v="7"/>
    <n v="46"/>
    <n v="0.46"/>
    <b v="1"/>
    <n v="1"/>
    <x v="752"/>
    <n v="2180"/>
    <n v="71"/>
    <n v="0.71"/>
    <n v="4969994"/>
    <s v="industrial metal, industrial rock, industrial, metal, nu metal"/>
    <s v="3KExM8E3KgpsS2bHVSJzTc"/>
    <n v="4614"/>
    <s v="The Golden Age Of Grotesque"/>
    <d v="2003-01-01T00:00:00"/>
    <n v="8409"/>
    <n v="140.15"/>
    <n v="11.679166666666667"/>
    <n v="16"/>
    <s v="album"/>
    <s v="Album"/>
    <n v="37"/>
  </r>
  <r>
    <s v="51LeDAMy6nWqKdjVo7jK4j"/>
    <m/>
    <s v="Curtains Close"/>
    <n v="20"/>
    <n v="46"/>
    <n v="0.46"/>
    <b v="1"/>
    <n v="1"/>
    <x v="59"/>
    <n v="106"/>
    <n v="88"/>
    <n v="0.88"/>
    <n v="104539036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103"/>
  </r>
  <r>
    <s v="45DuBzsgfiterhMTTsewpH"/>
    <m/>
    <s v="Love Pledge and the Arena"/>
    <n v="12"/>
    <n v="46"/>
    <n v="0.46"/>
    <b v="0"/>
    <n v="0"/>
    <x v="1032"/>
    <n v="3400"/>
    <n v="70"/>
    <n v="0.7"/>
    <n v="1604690"/>
    <s v="soundtrack"/>
    <s v="4RSVY5851aNeCttrDpdj7A"/>
    <n v="4193"/>
    <s v="Star Wars: Attack of the Clones (Original Motion Picture Soundtrack)"/>
    <d v="2002-04-23T00:00:00"/>
    <n v="8662"/>
    <n v="144.36666666666667"/>
    <n v="12.030555555555557"/>
    <n v="13"/>
    <s v="album"/>
    <s v="Album"/>
    <n v="85"/>
  </r>
  <r>
    <s v="1abNE7hvyT9RtkslEiERhh"/>
    <m/>
    <s v="Frank Sinatra"/>
    <n v="1"/>
    <n v="46"/>
    <n v="0.46"/>
    <b v="0"/>
    <n v="0"/>
    <x v="1566"/>
    <n v="5776"/>
    <n v="61"/>
    <n v="0.61"/>
    <n v="1312426"/>
    <s v="alternative rock"/>
    <s v="6kPOXxCYCdXBzEbb9dqE90"/>
    <n v="5776"/>
    <s v="Fashion Nugget"/>
    <d v="1996-09-17T00:00:00"/>
    <n v="10706"/>
    <n v="178.43333333333334"/>
    <n v="14.869444444444445"/>
    <n v="14"/>
    <s v="album"/>
    <s v="Album"/>
    <n v="401"/>
  </r>
  <r>
    <s v="0l4seNH8AyE2kvjxFfpWi1"/>
    <m/>
    <s v="Promentory"/>
    <n v="6"/>
    <n v="46"/>
    <n v="0.46"/>
    <b v="0"/>
    <n v="0"/>
    <x v="1567"/>
    <n v="5777"/>
    <n v="51"/>
    <n v="0.51"/>
    <n v="43632"/>
    <s v="soundtrack"/>
    <s v="71NrwUZGV90FcwYjfq8D9h"/>
    <n v="5777"/>
    <s v="The Last Of The Mohicans (Original Motion Picture Soundtrack)"/>
    <d v="1992-01-01T00:00:00"/>
    <n v="12427"/>
    <n v="207.11666666666667"/>
    <n v="17.259722222222223"/>
    <n v="16"/>
    <s v="compilation"/>
    <s v="Compilation"/>
    <n v="621"/>
  </r>
  <r>
    <s v="3WoKGCQENAoYNu1NTrdLdy"/>
    <m/>
    <s v="The Godfather Finale"/>
    <n v="12"/>
    <n v="46"/>
    <n v="0.46"/>
    <b v="0"/>
    <n v="0"/>
    <x v="1286"/>
    <n v="4623"/>
    <n v="53"/>
    <n v="0.53"/>
    <n v="145151"/>
    <s v="N/A"/>
    <s v="5CeLOKEJeP3EpEdT9v2lep"/>
    <n v="4623"/>
    <s v="The Godfather"/>
    <d v="1991-01-01T00:00:00"/>
    <n v="12792"/>
    <n v="213.2"/>
    <n v="17.766666666666666"/>
    <n v="12"/>
    <s v="compilation"/>
    <s v="Compilation"/>
    <n v="384"/>
  </r>
  <r>
    <s v="56n4ZSuQrwdLjfx4UUrMvP"/>
    <n v="720"/>
    <s v="Golden Hour"/>
    <n v="1"/>
    <n v="45"/>
    <n v="0.45"/>
    <b v="0"/>
    <n v="0"/>
    <x v="1568"/>
    <n v="5779"/>
    <n v="35"/>
    <n v="0.35"/>
    <n v="729"/>
    <s v="N/A"/>
    <s v="3jR0eVJx6EzNqQd5zNf4NY"/>
    <n v="5779"/>
    <s v="Golden Hour"/>
    <d v="2025-08-15T00:00:00"/>
    <n v="147"/>
    <n v="2.4500000000000002"/>
    <n v="0.20416666666666669"/>
    <n v="1"/>
    <s v="single"/>
    <s v="Single"/>
    <n v="318"/>
  </r>
  <r>
    <s v="2tcz7HF2mUWvefPMq1RDF4"/>
    <n v="785"/>
    <s v="PRAY"/>
    <n v="1"/>
    <n v="45"/>
    <n v="0.45"/>
    <b v="0"/>
    <n v="0"/>
    <x v="1569"/>
    <n v="5780"/>
    <n v="48"/>
    <n v="0.48"/>
    <n v="10272"/>
    <s v="N/A"/>
    <s v="0PnBzz0Kl63sKtyKF12DSE"/>
    <n v="5780"/>
    <s v="PRAY"/>
    <d v="2025-08-08T00:00:00"/>
    <n v="154"/>
    <n v="2.5666666666666669"/>
    <n v="0.21388888888888891"/>
    <n v="3"/>
    <s v="single"/>
    <s v="Single"/>
    <n v="314"/>
  </r>
  <r>
    <s v="2Xoe7k4vhfDQQvK6J8da6t"/>
    <n v="2165"/>
    <s v="Kinda Like"/>
    <n v="1"/>
    <n v="45"/>
    <n v="0.45"/>
    <b v="0"/>
    <n v="0"/>
    <x v="1570"/>
    <n v="5781"/>
    <n v="40"/>
    <n v="0.4"/>
    <n v="4550"/>
    <s v="N/A"/>
    <s v="5uwHcTv2yXjrzTcCaGRUx8"/>
    <n v="5781"/>
    <s v="Kinda Like"/>
    <d v="2025-07-22T00:00:00"/>
    <n v="171"/>
    <n v="2.85"/>
    <n v="0.23750000000000002"/>
    <n v="1"/>
    <s v="single"/>
    <s v="Single"/>
    <n v="272"/>
  </r>
  <r>
    <s v="0lUXjVdwD90F7coLj0aabz"/>
    <n v="1259"/>
    <s v="Alright"/>
    <n v="1"/>
    <n v="45"/>
    <n v="0.45"/>
    <b v="0"/>
    <n v="0"/>
    <x v="1506"/>
    <n v="5573"/>
    <n v="36"/>
    <n v="0.36"/>
    <n v="5521"/>
    <s v="N/A"/>
    <s v="1wvfvKidzPjbiGFBEb0n5T"/>
    <n v="5782"/>
    <s v="Alright"/>
    <d v="2025-07-11T00:00:00"/>
    <n v="182"/>
    <n v="3.0333333333333332"/>
    <n v="0.25277777777777777"/>
    <n v="1"/>
    <s v="single"/>
    <s v="Single"/>
    <n v="336"/>
  </r>
  <r>
    <s v="2vMXaguuN4UKXfoRlxySuG"/>
    <n v="1036"/>
    <s v="undertones (therapy on my wishlist)"/>
    <n v="1"/>
    <n v="45"/>
    <n v="0.45"/>
    <b v="0"/>
    <n v="0"/>
    <x v="1571"/>
    <n v="5783"/>
    <n v="35"/>
    <n v="0.35"/>
    <n v="11991"/>
    <s v="N/A"/>
    <s v="1FMGX0Ur23K4ZyONyb237T"/>
    <n v="5783"/>
    <s v="undertones (therapy on my wishlist)"/>
    <d v="2025-06-27T00:00:00"/>
    <n v="196"/>
    <n v="3.2666666666666666"/>
    <n v="0.2722222222222222"/>
    <n v="2"/>
    <s v="single"/>
    <s v="Single"/>
    <n v="247"/>
  </r>
  <r>
    <s v="4YJjFv4esDOc9FqIqKEsAd"/>
    <n v="5983"/>
    <s v="Before He Cheats"/>
    <n v="9"/>
    <n v="45"/>
    <n v="0.45"/>
    <b v="0"/>
    <n v="0"/>
    <x v="1428"/>
    <n v="5251"/>
    <n v="47"/>
    <n v="0.47"/>
    <n v="505"/>
    <s v="country"/>
    <s v="3TlM68EnA35dHWYQHeK9k3"/>
    <n v="5251"/>
    <s v="The Garage Sessions"/>
    <d v="2025-06-18T00:00:00"/>
    <n v="205"/>
    <n v="3.4166666666666665"/>
    <n v="0.28472222222222221"/>
    <n v="12"/>
    <s v="album"/>
    <s v="Album"/>
    <n v="245"/>
  </r>
  <r>
    <s v="2jsTgVpKp7xi5LA3nwDxZL"/>
    <n v="3888"/>
    <s v="Breakeven"/>
    <n v="1"/>
    <n v="45"/>
    <n v="0.45"/>
    <b v="0"/>
    <n v="0"/>
    <x v="1572"/>
    <n v="5785"/>
    <n v="40"/>
    <n v="0.4"/>
    <n v="2158"/>
    <s v="N/A"/>
    <s v="7AI6sCjsjFfeEqso7XI43p"/>
    <n v="5785"/>
    <s v="Breakeven"/>
    <d v="2025-03-20T00:00:00"/>
    <n v="295"/>
    <n v="4.916666666666667"/>
    <n v="0.40972222222222227"/>
    <n v="1"/>
    <s v="single"/>
    <s v="Single"/>
    <n v="407"/>
  </r>
  <r>
    <s v="2cf8mtws6a6Rf3hPaRRHvU"/>
    <n v="6398"/>
    <s v="King"/>
    <n v="21"/>
    <n v="45"/>
    <n v="0.45"/>
    <b v="0"/>
    <n v="0"/>
    <x v="1509"/>
    <n v="5580"/>
    <n v="52"/>
    <n v="0.52"/>
    <n v="78423"/>
    <s v="N/A"/>
    <s v="3hao2Dudf5oo6RGVkrLJ44"/>
    <n v="5786"/>
    <s v="Hymns For The Bitter"/>
    <d v="2025-03-14T00:00:00"/>
    <n v="301"/>
    <n v="5.0166666666666666"/>
    <n v="0.41805555555555557"/>
    <n v="21"/>
    <s v="album"/>
    <s v="Album"/>
    <n v="298"/>
  </r>
  <r>
    <s v="7CpgYXxN83eFYmuMvWKm9R"/>
    <n v="129"/>
    <s v="Ana Mesheet"/>
    <n v="8"/>
    <n v="45"/>
    <n v="0.45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7"/>
  </r>
  <r>
    <s v="5ZoXZbzob3CSAxVxzRcTOb"/>
    <n v="4258"/>
    <s v="I See - Sped Up"/>
    <n v="2"/>
    <n v="45"/>
    <n v="0.45"/>
    <b v="1"/>
    <n v="1"/>
    <x v="1289"/>
    <n v="4627"/>
    <n v="48"/>
    <n v="0.48"/>
    <n v="8682"/>
    <s v="dark r&amp;b"/>
    <s v="27UTqkjEGsy0JcjmV5udDo"/>
    <n v="5258"/>
    <s v="I See"/>
    <d v="2024-12-19T00:00:00"/>
    <n v="386"/>
    <n v="6.4333333333333336"/>
    <n v="0.53611111111111109"/>
    <n v="3"/>
    <s v="single"/>
    <s v="Single"/>
    <n v="23"/>
  </r>
  <r>
    <s v="0KR3pUIeWnK7qwf9QhVBRZ"/>
    <n v="1978"/>
    <s v="Breathe Me In"/>
    <n v="1"/>
    <n v="45"/>
    <n v="0.45"/>
    <b v="0"/>
    <n v="0"/>
    <x v="1357"/>
    <n v="4897"/>
    <n v="58"/>
    <n v="0.57999999999999996"/>
    <n v="146944"/>
    <s v="slap house"/>
    <s v="7n3RPRMQKuTxaEcCYyqnLK"/>
    <n v="5789"/>
    <s v="Breathe Me In"/>
    <d v="2024-08-23T00:00:00"/>
    <n v="504"/>
    <n v="8.4"/>
    <n v="0.70000000000000007"/>
    <n v="1"/>
    <s v="single"/>
    <s v="Single"/>
    <n v="221"/>
  </r>
  <r>
    <s v="6W7bZAKfF7NItMbQwEH9mI"/>
    <n v="3086"/>
    <s v="Dancing All Alone - BOVSKI Remix"/>
    <n v="1"/>
    <n v="45"/>
    <n v="0.45"/>
    <b v="0"/>
    <n v="0"/>
    <x v="1573"/>
    <n v="5790"/>
    <n v="49"/>
    <n v="0.49"/>
    <n v="45041"/>
    <s v="N/A"/>
    <s v="6M8gYkQkt5mMtDwrc4IsvT"/>
    <n v="5790"/>
    <s v="Dancing All Alone (BOVSKI Remix)"/>
    <d v="2024-07-03T00:00:00"/>
    <n v="555"/>
    <n v="9.25"/>
    <n v="0.77083333333333337"/>
    <n v="1"/>
    <s v="single"/>
    <s v="Single"/>
    <n v="22"/>
  </r>
  <r>
    <s v="779mhz1mAry946r91qzR1r"/>
    <n v="6216"/>
    <s v="Cheerleader"/>
    <n v="1"/>
    <n v="45"/>
    <n v="0.45"/>
    <b v="0"/>
    <n v="0"/>
    <x v="1574"/>
    <n v="5791"/>
    <n v="59"/>
    <n v="0.59"/>
    <n v="1220599"/>
    <s v="edm, electronic"/>
    <s v="0KdbNiljxzEMCwkVJS0wzI"/>
    <n v="5791"/>
    <s v="Cheerleader"/>
    <d v="2024-03-20T00:00:00"/>
    <n v="660"/>
    <n v="11"/>
    <n v="0.91666666666666663"/>
    <n v="1"/>
    <s v="single"/>
    <s v="Single"/>
    <n v="395"/>
  </r>
  <r>
    <s v="57BlL9l7O9JmUcD4cFnCH8"/>
    <n v="6734"/>
    <s v="Let You Down (with Gabry Ponte)"/>
    <n v="1"/>
    <n v="45"/>
    <n v="0.45"/>
    <b v="0"/>
    <n v="0"/>
    <x v="1575"/>
    <n v="5792"/>
    <n v="56"/>
    <n v="0.56000000000000005"/>
    <n v="1057994"/>
    <s v="edm, big room"/>
    <s v="5q9af3Svt28pk3shfKA9qX"/>
    <n v="5792"/>
    <s v="Let You Down (with Gabry Ponte)"/>
    <d v="2024-03-15T00:00:00"/>
    <n v="665"/>
    <n v="11.083333333333334"/>
    <n v="0.92361111111111116"/>
    <n v="1"/>
    <s v="single"/>
    <s v="Single"/>
    <n v="248"/>
  </r>
  <r>
    <s v="1PwN9ebjpov7iwTLHSov7V"/>
    <n v="5162"/>
    <s v="Talk To My Body"/>
    <n v="1"/>
    <n v="45"/>
    <n v="0.45"/>
    <b v="0"/>
    <n v="0"/>
    <x v="1514"/>
    <n v="5592"/>
    <n v="60"/>
    <n v="0.6"/>
    <n v="110282"/>
    <s v="slap house, hypertechno"/>
    <s v="17GycKc0zIQqi7NJ8qraKn"/>
    <n v="5793"/>
    <s v="Talk To My Body"/>
    <d v="2024-01-12T00:00:00"/>
    <n v="728"/>
    <n v="12.133333333333333"/>
    <n v="1.0111111111111111"/>
    <n v="1"/>
    <s v="single"/>
    <s v="Single"/>
    <n v="245"/>
  </r>
  <r>
    <s v="1eKd3H94Z9DbYSMycefQ3W"/>
    <n v="5139"/>
    <s v="One Of The Girls X The Hills - Sped Up"/>
    <n v="2"/>
    <n v="45"/>
    <n v="0.45"/>
    <b v="0"/>
    <n v="0"/>
    <x v="901"/>
    <n v="2746"/>
    <n v="59"/>
    <n v="0.59"/>
    <n v="104869"/>
    <s v="N/A"/>
    <s v="6bLYwEiKsWdgjuDQ90b4zG"/>
    <n v="5794"/>
    <s v="One Of The Girls X The Hills"/>
    <d v="2024-01-01T00:00:00"/>
    <n v="739"/>
    <n v="12.316666666666666"/>
    <n v="1.0263888888888888"/>
    <n v="3"/>
    <s v="single"/>
    <s v="Single"/>
    <n v="27"/>
  </r>
  <r>
    <s v="0BzIZdjhrOZXoAoJFGTxeS"/>
    <n v="6893"/>
    <s v="Sweet Lies - Sped Up"/>
    <n v="1"/>
    <n v="45"/>
    <n v="0.45"/>
    <b v="0"/>
    <n v="0"/>
    <x v="1576"/>
    <n v="5795"/>
    <n v="37"/>
    <n v="0.37"/>
    <n v="6268"/>
    <s v="lounge"/>
    <s v="2T3sQVSbG2TmMu1lQAS69a"/>
    <n v="5795"/>
    <s v="Sweet Lies (Sped Up)"/>
    <d v="2023-12-01T00:00:00"/>
    <n v="770"/>
    <n v="12.833333333333334"/>
    <n v="1.0694444444444444"/>
    <n v="1"/>
    <s v="single"/>
    <s v="Single"/>
    <n v="243"/>
  </r>
  <r>
    <s v="2Ov47sHQNq4YeiWpVufeTl"/>
    <n v="8425"/>
    <s v="THE WITHDRAWALS"/>
    <n v="6"/>
    <n v="45"/>
    <n v="0.45"/>
    <b v="0"/>
    <n v="0"/>
    <x v="1577"/>
    <n v="5796"/>
    <n v="50"/>
    <n v="0.5"/>
    <n v="25025"/>
    <s v="dark r&amp;b"/>
    <s v="6CLVHEYdSOuJsmUB3vLXlj"/>
    <n v="5796"/>
    <s v="WHAT HAPPENED BEFORE CHAOS"/>
    <d v="2023-11-03T00:00:00"/>
    <n v="798"/>
    <n v="13.3"/>
    <n v="1.1083333333333334"/>
    <n v="10"/>
    <s v="album"/>
    <s v="Album"/>
    <n v="265"/>
  </r>
  <r>
    <s v="2q6qX08PGZHRHyJwcWjTHb"/>
    <n v="2117"/>
    <s v="Last Light"/>
    <n v="16"/>
    <n v="45"/>
    <n v="0.45"/>
    <b v="0"/>
    <n v="0"/>
    <x v="1430"/>
    <n v="5269"/>
    <n v="56"/>
    <n v="0.56000000000000005"/>
    <n v="55213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495"/>
  </r>
  <r>
    <s v="7F3q1XtxXjKFoTyo14fGQn"/>
    <n v="2178"/>
    <s v="Barbie Dreams (feat. Kaliii)"/>
    <n v="17"/>
    <n v="45"/>
    <n v="0.45"/>
    <b v="0"/>
    <n v="0"/>
    <x v="1578"/>
    <n v="5798"/>
    <n v="63"/>
    <n v="0.63"/>
    <n v="1990839"/>
    <s v="k-pop"/>
    <s v="0BaIaHcyBXuOWeM4Aas4EW"/>
    <n v="3801"/>
    <s v="Barbie The Album"/>
    <d v="2023-07-21T00:00:00"/>
    <n v="903"/>
    <n v="15.05"/>
    <n v="1.2541666666666667"/>
    <n v="17"/>
    <s v="compilation"/>
    <s v="Compilation"/>
    <n v="249"/>
  </r>
  <r>
    <s v="2pdbNPIBRuAyspK97Blj0a"/>
    <n v="3548"/>
    <s v="Forever &amp; Again"/>
    <n v="12"/>
    <n v="45"/>
    <n v="0.45"/>
    <b v="0"/>
    <n v="0"/>
    <x v="66"/>
    <n v="122"/>
    <n v="79"/>
    <n v="0.79"/>
    <n v="6595164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32"/>
  </r>
  <r>
    <s v="28NzgzNmoHRsFKihGxpmmV"/>
    <n v="5266"/>
    <s v="Man I Am"/>
    <n v="6"/>
    <n v="45"/>
    <n v="0.45"/>
    <b v="0"/>
    <n v="0"/>
    <x v="100"/>
    <n v="190"/>
    <n v="81"/>
    <n v="0.81"/>
    <n v="26278854"/>
    <s v="soft pop"/>
    <s v="0BaIaHcyBXuOWeM4Aas4EW"/>
    <n v="3801"/>
    <s v="Barbie The Album"/>
    <d v="2023-07-21T00:00:00"/>
    <n v="903"/>
    <n v="15.05"/>
    <n v="1.2541666666666667"/>
    <n v="17"/>
    <s v="compilation"/>
    <s v="Compilation"/>
    <n v="312"/>
  </r>
  <r>
    <s v="3G9Yl95jGxSQHs9VnyBwKF"/>
    <n v="4086"/>
    <s v="Push (From Barbie The Album)"/>
    <n v="1"/>
    <n v="45"/>
    <n v="0.45"/>
    <b v="0"/>
    <n v="0"/>
    <x v="1579"/>
    <n v="5801"/>
    <n v="55"/>
    <n v="0.55000000000000004"/>
    <n v="263005"/>
    <s v="N/A"/>
    <s v="694IwHsLbe9Eu9ANJBbR9w"/>
    <n v="5801"/>
    <s v="Push (From Barbie The Album)"/>
    <d v="2023-07-20T00:00:00"/>
    <n v="904"/>
    <n v="15.066666666666666"/>
    <n v="1.2555555555555555"/>
    <n v="1"/>
    <s v="single"/>
    <s v="Single"/>
    <n v="339"/>
  </r>
  <r>
    <s v="0837Am3wsBxCmfxo1DiFmz"/>
    <n v="8223"/>
    <s v="Hollywood Bowl"/>
    <n v="14"/>
    <n v="45"/>
    <n v="0.45"/>
    <b v="0"/>
    <n v="0"/>
    <x v="1456"/>
    <n v="5375"/>
    <n v="39"/>
    <n v="0.39"/>
    <n v="49536"/>
    <s v="N/A"/>
    <s v="7kwav2MO9gEBS55o0Ui3n9"/>
    <n v="5375"/>
    <s v="Lost At Sea"/>
    <d v="2023-06-09T00:00:00"/>
    <n v="945"/>
    <n v="15.75"/>
    <n v="1.3125"/>
    <n v="14"/>
    <s v="album"/>
    <s v="Album"/>
    <n v="422"/>
  </r>
  <r>
    <s v="2g9dhCaJiK7D0FOgZ9vJlR"/>
    <n v="1482"/>
    <s v="Pretty Girls Walk (with Coi Leray) - Remix"/>
    <n v="1"/>
    <n v="45"/>
    <n v="0.45"/>
    <b v="1"/>
    <n v="1"/>
    <x v="1580"/>
    <n v="5803"/>
    <n v="51"/>
    <n v="0.51"/>
    <n v="126108"/>
    <s v="N/A"/>
    <s v="3jmmKIPtYmaC8XsDmVIO1W"/>
    <n v="5803"/>
    <s v="Pretty Girls Walk (Remix)"/>
    <d v="2023-03-01T00:00:00"/>
    <n v="1045"/>
    <n v="17.416666666666668"/>
    <n v="1.4513888888888891"/>
    <n v="1"/>
    <s v="single"/>
    <s v="Single"/>
    <n v="233"/>
  </r>
  <r>
    <s v="4unEKanhrUiSOMqja8Euw5"/>
    <n v="1953"/>
    <s v="The Last of Us"/>
    <n v="1"/>
    <n v="45"/>
    <n v="0.45"/>
    <b v="0"/>
    <n v="0"/>
    <x v="1130"/>
    <n v="3879"/>
    <n v="63"/>
    <n v="0.63"/>
    <n v="394210"/>
    <s v="soundtrack"/>
    <s v="1dJGmqeJGPl9jZrmoc0h5j"/>
    <n v="5804"/>
    <s v="The Last of Us: Season 1 (Soundtrack from the HBO Original Series)"/>
    <d v="2023-02-27T00:00:00"/>
    <n v="1047"/>
    <n v="17.45"/>
    <n v="1.4541666666666666"/>
    <n v="66"/>
    <s v="compilation"/>
    <s v="Compilation"/>
    <n v="112"/>
  </r>
  <r>
    <s v="3Ea8cCWHFBWy8XaDRO7fK7"/>
    <n v="4861"/>
    <s v="2002"/>
    <n v="1"/>
    <n v="45"/>
    <n v="0.45"/>
    <b v="0"/>
    <n v="0"/>
    <x v="1581"/>
    <n v="5805"/>
    <n v="36"/>
    <n v="0.36"/>
    <n v="32943"/>
    <s v="N/A"/>
    <s v="1zAVgTm4FHv0QYhrgtqHBy"/>
    <n v="5805"/>
    <s v="2002"/>
    <d v="2023-02-03T00:00:00"/>
    <n v="1071"/>
    <n v="17.850000000000001"/>
    <n v="1.4875"/>
    <n v="1"/>
    <s v="single"/>
    <s v="Single"/>
    <n v="31"/>
  </r>
  <r>
    <s v="0T0vseuNB4KC8opkrCLNbc"/>
    <n v="7838"/>
    <s v="23"/>
    <n v="1"/>
    <n v="45"/>
    <n v="0.45"/>
    <b v="1"/>
    <n v="1"/>
    <x v="817"/>
    <n v="2438"/>
    <n v="73"/>
    <n v="0.73"/>
    <n v="10023089"/>
    <s v="N/A"/>
    <s v="5eo1sGPwe7pPucD3DjOyzf"/>
    <n v="5806"/>
    <s v="23"/>
    <d v="2023-01-20T00:00:00"/>
    <n v="1085"/>
    <n v="18.083333333333332"/>
    <n v="1.5069444444444444"/>
    <n v="2"/>
    <s v="single"/>
    <s v="Single"/>
    <n v="434"/>
  </r>
  <r>
    <s v="4yhzZ9ESp4UwnJqImyMR3A"/>
    <n v="4715"/>
    <s v="Mary On A Cross - slowed + reverb"/>
    <n v="7"/>
    <n v="45"/>
    <n v="0.45"/>
    <b v="0"/>
    <n v="0"/>
    <x v="1014"/>
    <n v="3286"/>
    <n v="73"/>
    <n v="0.73"/>
    <n v="3770138"/>
    <s v="metal, hard rock"/>
    <s v="1BbfbJZan9d1srv8aHavom"/>
    <n v="5807"/>
    <s v="[MESSAGE FROM THE CLERGY]"/>
    <d v="2022-09-12T00:00:00"/>
    <n v="1215"/>
    <n v="20.25"/>
    <n v="1.6875"/>
    <n v="7"/>
    <s v="compilation"/>
    <s v="Compilation"/>
    <n v="457"/>
  </r>
  <r>
    <s v="0YiqstoUoXgePF6Oi7ySra"/>
    <n v="3484"/>
    <s v="Monsters"/>
    <n v="1"/>
    <n v="45"/>
    <n v="0.45"/>
    <b v="1"/>
    <n v="1"/>
    <x v="1516"/>
    <n v="5602"/>
    <n v="39"/>
    <n v="0.39"/>
    <n v="4952"/>
    <s v="N/A"/>
    <s v="3KbFwkQrN5NnjwhBA7htPz"/>
    <n v="5808"/>
    <s v="Monsters"/>
    <d v="2022-08-15T00:00:00"/>
    <n v="1243"/>
    <n v="20.716666666666665"/>
    <n v="1.7263888888888888"/>
    <n v="1"/>
    <s v="single"/>
    <s v="Single"/>
    <n v="435"/>
  </r>
  <r>
    <s v="2mPXui72mlIYR5sQUPZXwP"/>
    <n v="6660"/>
    <s v="Come Back Home - From Purple Hearts&quot;&quot;"/>
    <n v="1"/>
    <n v="45"/>
    <n v="0.45"/>
    <b v="0"/>
    <n v="0"/>
    <x v="1582"/>
    <n v="5809"/>
    <n v="67"/>
    <n v="0.67"/>
    <n v="3736388"/>
    <s v="N/A"/>
    <s v="2O6Q9yickLm8XJfvy1SPdx"/>
    <n v="5809"/>
    <s v="Come Back Home (From Purple Hearts&quot;)&quot;"/>
    <d v="2022-07-12T00:00:00"/>
    <n v="1277"/>
    <n v="21.283333333333335"/>
    <n v="1.7736111111111112"/>
    <n v="1"/>
    <s v="single"/>
    <s v="Single"/>
    <n v="294"/>
  </r>
  <r>
    <s v="22VtvEbttc3y0MuekCm7Sb"/>
    <n v="4932"/>
    <s v="Obi-Wan"/>
    <n v="1"/>
    <n v="45"/>
    <n v="0.45"/>
    <b v="0"/>
    <n v="0"/>
    <x v="1032"/>
    <n v="3400"/>
    <n v="70"/>
    <n v="0.7"/>
    <n v="1605047"/>
    <s v="soundtrack"/>
    <s v="2hDDDUl05cnWTrheIVVCma"/>
    <n v="5810"/>
    <s v="Obi-Wan Kenobi (Original Soundtrack)"/>
    <d v="2022-06-27T00:00:00"/>
    <n v="1292"/>
    <n v="21.533333333333335"/>
    <n v="1.7944444444444445"/>
    <n v="31"/>
    <s v="album"/>
    <s v="Album"/>
    <n v="41"/>
  </r>
  <r>
    <s v="2jewIxd57lQyXWpAvBDAYg"/>
    <n v="6471"/>
    <s v="Gravity"/>
    <n v="2"/>
    <n v="45"/>
    <n v="0.45"/>
    <b v="0"/>
    <n v="0"/>
    <x v="496"/>
    <n v="1236"/>
    <n v="67"/>
    <n v="0.67"/>
    <n v="2177612"/>
    <s v="N/A"/>
    <s v="7q1CcQco23wrR3dpVd87kL"/>
    <n v="5811"/>
    <s v="Shape &amp; Form"/>
    <d v="2022-05-13T00:00:00"/>
    <n v="1337"/>
    <n v="22.283333333333335"/>
    <n v="1.8569444444444445"/>
    <n v="14"/>
    <s v="album"/>
    <s v="Album"/>
    <n v="217"/>
  </r>
  <r>
    <s v="6QFCgioM2ZDxCEadWUes2b"/>
    <n v="2825"/>
    <s v="(Pick Me Up) Euphoria - From Euphoria&quot; An HBO Original Series&quot;"/>
    <n v="1"/>
    <n v="45"/>
    <n v="0.45"/>
    <b v="0"/>
    <n v="0"/>
    <x v="1583"/>
    <n v="5812"/>
    <n v="69"/>
    <n v="0.69"/>
    <n v="1551541"/>
    <s v="N/A"/>
    <s v="1zSMkbRmwnGZ8s2IbRnTKT"/>
    <n v="5812"/>
    <s v="(Pick Me Up) Euphoria [From Euphoria&quot; An HBO Original Series]&quot;"/>
    <d v="2022-01-28T00:00:00"/>
    <n v="1442"/>
    <n v="24.033333333333335"/>
    <n v="2.0027777777777778"/>
    <n v="1"/>
    <s v="single"/>
    <s v="Single"/>
    <n v="325"/>
  </r>
  <r>
    <s v="680qLWCMRfR6evrNNBCE9e"/>
    <n v="6502"/>
    <s v="MLK Interlude"/>
    <n v="7"/>
    <n v="45"/>
    <n v="0.45"/>
    <b v="0"/>
    <n v="0"/>
    <x v="1584"/>
    <n v="5813"/>
    <n v="28"/>
    <n v="0.28000000000000003"/>
    <n v="714"/>
    <s v="N/A"/>
    <s v="5dGWwsZ9iB2Xc3UKR0gif2"/>
    <n v="629"/>
    <s v="Justice"/>
    <d v="2021-03-19T00:00:00"/>
    <n v="1757"/>
    <n v="29.283333333333335"/>
    <n v="2.4402777777777778"/>
    <n v="16"/>
    <s v="album"/>
    <s v="Album"/>
    <n v="173"/>
  </r>
  <r>
    <s v="1FFShrKUIq1JiOLiZbg2JC"/>
    <n v="1271"/>
    <s v="The Morning"/>
    <n v="17"/>
    <n v="45"/>
    <n v="0.45"/>
    <b v="1"/>
    <n v="1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526"/>
  </r>
  <r>
    <s v="06fglfpCAtDtmlyfJYgA01"/>
    <n v="6974"/>
    <s v="Save Your Tears"/>
    <n v="1"/>
    <n v="45"/>
    <n v="0.45"/>
    <b v="1"/>
    <n v="1"/>
    <x v="17"/>
    <n v="35"/>
    <n v="93"/>
    <n v="0.93"/>
    <n v="112957721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59"/>
  </r>
  <r>
    <s v="0QJRDx111g3E2GfM24DMyo"/>
    <n v="5037"/>
    <s v="Addicts (feat. M Huncho)"/>
    <n v="3"/>
    <n v="45"/>
    <n v="0.45"/>
    <b v="1"/>
    <n v="1"/>
    <x v="1585"/>
    <n v="5816"/>
    <n v="53"/>
    <n v="0.53"/>
    <n v="367831"/>
    <s v="uk drill, drill, grime, uk grime, afroswing"/>
    <s v="1ayupZtO3Z583NZ4HNPRmg"/>
    <n v="5816"/>
    <s v="Rise Above Hate"/>
    <d v="2020-07-17T00:00:00"/>
    <n v="2002"/>
    <n v="33.366666666666667"/>
    <n v="2.7805555555555554"/>
    <n v="16"/>
    <s v="album"/>
    <s v="Album"/>
    <n v="36"/>
  </r>
  <r>
    <s v="2F5nK70URbVjwao6lRwX0P"/>
    <n v="148"/>
    <s v="Boys Will Be Boys"/>
    <n v="11"/>
    <n v="45"/>
    <n v="0.45"/>
    <b v="0"/>
    <n v="0"/>
    <x v="232"/>
    <n v="513"/>
    <n v="85"/>
    <n v="0.85"/>
    <n v="46891061"/>
    <s v="pop"/>
    <s v="5lKlFlReHOLShQKyRv6AL9"/>
    <n v="513"/>
    <s v="Future Nostalgia"/>
    <d v="2020-03-27T00:00:00"/>
    <n v="2114"/>
    <n v="35.233333333333334"/>
    <n v="2.9361111111111113"/>
    <n v="13"/>
    <s v="album"/>
    <s v="Album"/>
    <n v="277"/>
  </r>
  <r>
    <s v="1hDwBeBz3G5xVYftAjK2BQ"/>
    <n v="3475"/>
    <s v="Geralt of Rivia"/>
    <n v="1"/>
    <n v="45"/>
    <n v="0.45"/>
    <b v="0"/>
    <n v="0"/>
    <x v="1341"/>
    <n v="4817"/>
    <n v="49"/>
    <n v="0.49"/>
    <n v="35497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186"/>
  </r>
  <r>
    <s v="4nsn9ftA0W71lBXZLgGXho"/>
    <n v="3399"/>
    <s v="AQUAFINA (feat. Rich The Kid)"/>
    <n v="2"/>
    <n v="45"/>
    <n v="0.45"/>
    <b v="1"/>
    <n v="1"/>
    <x v="96"/>
    <n v="186"/>
    <n v="82"/>
    <n v="0.82"/>
    <n v="15684530"/>
    <s v="emo rap, cloud rap"/>
    <s v="1r1Xt6oUnY3VMYbQb1U7CO"/>
    <n v="5057"/>
    <s v="EVERYBODY'S EVERYTHING"/>
    <d v="2019-11-15T00:00:00"/>
    <n v="2247"/>
    <n v="37.450000000000003"/>
    <n v="3.1208333333333336"/>
    <n v="19"/>
    <s v="album"/>
    <s v="Album"/>
    <n v="304"/>
  </r>
  <r>
    <s v="6PCSrc5dBKYHSQ3SutCqgw"/>
    <n v="1139"/>
    <s v="McKay &amp; Cassie"/>
    <n v="22"/>
    <n v="45"/>
    <n v="0.45"/>
    <b v="0"/>
    <n v="0"/>
    <x v="440"/>
    <n v="1062"/>
    <n v="73"/>
    <n v="0.73"/>
    <n v="3634221"/>
    <s v="N/A"/>
    <s v="788r22Bhr3IHLTNPy8pZea"/>
    <n v="1405"/>
    <s v="Euphoria (Original Score from the HBO Series)"/>
    <d v="2019-10-04T00:00:00"/>
    <n v="2289"/>
    <n v="38.15"/>
    <n v="3.1791666666666667"/>
    <n v="26"/>
    <s v="album"/>
    <s v="Album"/>
    <n v="154"/>
  </r>
  <r>
    <s v="56yAmF92h7CXRWsrVUxTzf"/>
    <n v="6541"/>
    <s v="Oh My Lovely"/>
    <n v="12"/>
    <n v="45"/>
    <n v="0.45"/>
    <b v="0"/>
    <n v="0"/>
    <x v="1234"/>
    <n v="4387"/>
    <n v="47"/>
    <n v="0.47"/>
    <n v="79382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21"/>
  </r>
  <r>
    <s v="3mPn97K8T07095yVSpYr6d"/>
    <n v="520"/>
    <s v="tonight you belong to me (feat. Paul &amp; Carmella Costabile)"/>
    <n v="5"/>
    <n v="45"/>
    <n v="0.45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43"/>
  </r>
  <r>
    <s v="3fMNMAP51H7NywqzoukIRy"/>
    <n v="644"/>
    <s v="Numb"/>
    <n v="1"/>
    <n v="45"/>
    <n v="0.45"/>
    <b v="0"/>
    <n v="0"/>
    <x v="1521"/>
    <n v="5617"/>
    <n v="45"/>
    <n v="0.45"/>
    <n v="470367"/>
    <s v="N/A"/>
    <s v="7HhDjsXxVeXTOewlUukgVx"/>
    <n v="5823"/>
    <s v="Numb"/>
    <d v="2018-12-14T00:00:00"/>
    <n v="2583"/>
    <n v="43.05"/>
    <n v="3.5874999999999999"/>
    <n v="1"/>
    <s v="single"/>
    <s v="Single"/>
    <n v="223"/>
  </r>
  <r>
    <s v="0ruhQupkyGoUxmsExWXEoa"/>
    <n v="4995"/>
    <s v="Beautiful Oblivion (feat. IDK)"/>
    <n v="21"/>
    <n v="45"/>
    <n v="0.45"/>
    <b v="1"/>
    <n v="1"/>
    <x v="19"/>
    <n v="37"/>
    <n v="83"/>
    <n v="0.83"/>
    <n v="21606569"/>
    <s v="N/A"/>
    <s v="0ODLCdHBFVvKwJGeSfd1jy"/>
    <n v="177"/>
    <s v="Hard To Imagine The Neighbourhood Ever Changing"/>
    <d v="2018-11-02T00:00:00"/>
    <n v="2625"/>
    <n v="43.75"/>
    <n v="3.6458333333333335"/>
    <n v="21"/>
    <s v="album"/>
    <s v="Album"/>
    <n v="438"/>
  </r>
  <r>
    <s v="0rSJtqCSAkhKORRpJlk7pL"/>
    <n v="3531"/>
    <s v="The Punisher Main Title"/>
    <n v="1"/>
    <n v="45"/>
    <n v="0.45"/>
    <b v="0"/>
    <n v="0"/>
    <x v="1530"/>
    <n v="5646"/>
    <n v="51"/>
    <n v="0.51"/>
    <n v="88455"/>
    <s v="soundtrack"/>
    <s v="4z7w3IoSFgysP7iNpDgUqu"/>
    <n v="5825"/>
    <s v="The Punisher (Original Soundtrack)"/>
    <d v="2017-11-17T00:00:00"/>
    <n v="2975"/>
    <n v="49.583333333333336"/>
    <n v="4.1319444444444446"/>
    <n v="21"/>
    <s v="album"/>
    <s v="Album"/>
    <n v="126"/>
  </r>
  <r>
    <s v="799ZJmqIOCy589IzlTZ0Wy"/>
    <n v="953"/>
    <s v="Dusk Till Dawn (feat. Sia) - Brooks Remix"/>
    <n v="1"/>
    <n v="45"/>
    <n v="0.45"/>
    <b v="0"/>
    <n v="0"/>
    <x v="235"/>
    <n v="520"/>
    <n v="77"/>
    <n v="0.77"/>
    <n v="24111322"/>
    <s v="N/A"/>
    <s v="6mZVOi06uAl1fS1pvZnZ7K"/>
    <n v="5826"/>
    <s v="Dusk Till Dawn (The Remixes) (feat. Sia)"/>
    <d v="2017-09-29T00:00:00"/>
    <n v="3024"/>
    <n v="50.4"/>
    <n v="4.2"/>
    <n v="3"/>
    <s v="single"/>
    <s v="Single"/>
    <n v="337"/>
  </r>
  <r>
    <s v="5N8ttZslGXlcNGMP2ACivh"/>
    <n v="3939"/>
    <s v="I Put a Spell on You"/>
    <n v="1"/>
    <n v="45"/>
    <n v="0.45"/>
    <b v="0"/>
    <n v="0"/>
    <x v="1586"/>
    <n v="5827"/>
    <n v="60"/>
    <n v="0.6"/>
    <n v="4754990"/>
    <s v="brazilian pop, funk pop"/>
    <s v="1vurjQl33mKXSnF7gKRlZd"/>
    <n v="5827"/>
    <s v="I Put a Spell on You"/>
    <d v="2017-07-28T00:00:00"/>
    <n v="3087"/>
    <n v="51.45"/>
    <n v="4.2875000000000005"/>
    <n v="1"/>
    <s v="single"/>
    <s v="Single"/>
    <n v="367"/>
  </r>
  <r>
    <s v="1xToKQU0oWjpHE1GJiozHv"/>
    <n v="16785"/>
    <s v="Like Lovers Do"/>
    <n v="11"/>
    <n v="45"/>
    <n v="0.45"/>
    <b v="0"/>
    <n v="0"/>
    <x v="1587"/>
    <n v="5828"/>
    <n v="48"/>
    <n v="0.48"/>
    <n v="1060491"/>
    <s v="N/A"/>
    <s v="6ZZbMKUghvClcRLF5pZT6Y"/>
    <n v="5828"/>
    <s v="From The Outside"/>
    <d v="2017-06-16T00:00:00"/>
    <n v="3129"/>
    <n v="52.15"/>
    <n v="4.3458333333333332"/>
    <n v="12"/>
    <s v="album"/>
    <s v="Album"/>
    <n v="31"/>
  </r>
  <r>
    <s v="2qxagPKgS2Wc05MLmJucBE"/>
    <n v="2361"/>
    <s v="Dreams"/>
    <n v="13"/>
    <n v="45"/>
    <n v="0.45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67"/>
  </r>
  <r>
    <s v="0dj1CtyRxZ4bnIT4Q20jNT"/>
    <n v="6201"/>
    <s v="Wake Up Alone"/>
    <n v="10"/>
    <n v="45"/>
    <n v="0.45"/>
    <b v="0"/>
    <n v="0"/>
    <x v="74"/>
    <n v="135"/>
    <n v="80"/>
    <n v="0.8"/>
    <n v="21357977"/>
    <s v="N/A"/>
    <s v="4JPguzRps3kuWDD5GS6oXr"/>
    <n v="135"/>
    <s v="Memories...Do Not Open"/>
    <d v="2017-04-07T00:00:00"/>
    <n v="3199"/>
    <n v="53.31666666666667"/>
    <n v="4.4430555555555555"/>
    <n v="12"/>
    <s v="album"/>
    <s v="Album"/>
    <n v="359"/>
  </r>
  <r>
    <s v="6kbCH9kQoNzaEt1R1rizpR"/>
    <n v="6770"/>
    <s v="FML"/>
    <n v="1"/>
    <n v="45"/>
    <n v="0.45"/>
    <b v="1"/>
    <n v="1"/>
    <x v="1158"/>
    <n v="3994"/>
    <n v="60"/>
    <n v="0.6"/>
    <n v="644923"/>
    <s v="N/A"/>
    <s v="4u8WQJuGK4qZEHDb9y4l7Q"/>
    <n v="5831"/>
    <s v="FML"/>
    <d v="2017-04-06T00:00:00"/>
    <n v="3200"/>
    <n v="53.333333333333336"/>
    <n v="4.4444444444444446"/>
    <n v="1"/>
    <s v="single"/>
    <s v="Single"/>
    <n v="346"/>
  </r>
  <r>
    <s v="7AHs6Tcu2VYpcHL9HEqPs3"/>
    <n v="7711"/>
    <s v="Bad"/>
    <n v="6"/>
    <n v="45"/>
    <n v="0.45"/>
    <b v="0"/>
    <n v="0"/>
    <x v="499"/>
    <n v="1243"/>
    <n v="74"/>
    <n v="0.74"/>
    <n v="7052478"/>
    <s v="country, acoustic country"/>
    <s v="2EhCp9jUMBdrJIrnDrhw4L"/>
    <n v="3345"/>
    <s v="They Don't Know"/>
    <d v="2016-09-09T00:00:00"/>
    <n v="3409"/>
    <n v="56.81666666666667"/>
    <n v="4.7347222222222225"/>
    <n v="15"/>
    <s v="album"/>
    <s v="Album"/>
    <n v="355"/>
  </r>
  <r>
    <s v="1QGiDkpRQGqvBdDOnbDimF"/>
    <n v="5879"/>
    <s v="I Don't Care"/>
    <n v="11"/>
    <n v="45"/>
    <n v="0.45"/>
    <b v="1"/>
    <n v="1"/>
    <x v="99"/>
    <n v="189"/>
    <n v="90"/>
    <n v="0.9"/>
    <n v="107389514"/>
    <s v="pop"/>
    <s v="1QRP5lutJodPixU2EWfnD7"/>
    <n v="432"/>
    <s v="Dangerous Woman"/>
    <d v="2016-04-01T00:00:00"/>
    <n v="3570"/>
    <n v="59.5"/>
    <n v="4.958333333333333"/>
    <n v="15"/>
    <s v="album"/>
    <s v="Album"/>
    <n v="296"/>
  </r>
  <r>
    <s v="5xmPliSKbVhTojeqciPLmU"/>
    <n v="6927"/>
    <s v="The Arrival of Kai"/>
    <n v="4"/>
    <n v="45"/>
    <n v="0.45"/>
    <b v="0"/>
    <n v="0"/>
    <x v="662"/>
    <n v="1807"/>
    <n v="77"/>
    <n v="0.77"/>
    <n v="4779199"/>
    <s v="soundtrack"/>
    <s v="35vf79jnOBG3WZHQTzIl6a"/>
    <n v="5413"/>
    <s v="Kung Fu Panda 3 (Music from the Motion Picture)"/>
    <d v="2016-01-22T00:00:00"/>
    <n v="3640"/>
    <n v="60.666666666666664"/>
    <n v="5.0555555555555554"/>
    <n v="23"/>
    <s v="compilation"/>
    <s v="Compilation"/>
    <n v="202"/>
  </r>
  <r>
    <s v="2O2Xy7s2Ou2AvqEZfiOrAe"/>
    <n v="4182"/>
    <s v="...Fuck"/>
    <n v="3"/>
    <n v="45"/>
    <n v="0.45"/>
    <b v="1"/>
    <n v="1"/>
    <x v="1588"/>
    <n v="5835"/>
    <n v="35"/>
    <n v="0.35"/>
    <n v="84044"/>
    <s v="N/A"/>
    <s v="6Wk4vPWEk0pULXuAZmwpRV"/>
    <n v="5835"/>
    <s v="EP1"/>
    <d v="2015-12-15T00:00:00"/>
    <n v="3678"/>
    <n v="61.3"/>
    <n v="5.1083333333333334"/>
    <n v="6"/>
    <s v="single"/>
    <s v="Single"/>
    <n v="382"/>
  </r>
  <r>
    <s v="7IX7VAXujvcZ3e1PG7sGP7"/>
    <n v="2046"/>
    <s v="Kaleidoscope"/>
    <n v="7"/>
    <n v="45"/>
    <n v="0.45"/>
    <b v="0"/>
    <n v="0"/>
    <x v="22"/>
    <n v="45"/>
    <n v="88"/>
    <n v="0.88"/>
    <n v="60804949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186"/>
  </r>
  <r>
    <s v="3VqiD8Yvk6bKwqS1e64PHB"/>
    <n v="8003"/>
    <s v="Colour Spectrum"/>
    <n v="10"/>
    <n v="45"/>
    <n v="0.45"/>
    <b v="0"/>
    <n v="0"/>
    <x v="22"/>
    <n v="45"/>
    <n v="88"/>
    <n v="0.88"/>
    <n v="60818952"/>
    <s v="N/A"/>
    <s v="3cfAM8b8KqJRoIzt3zLKqw"/>
    <n v="342"/>
    <s v="A Head Full of Dreams"/>
    <d v="2015-12-04T00:00:00"/>
    <n v="3689"/>
    <n v="61.483333333333334"/>
    <n v="5.1236111111111109"/>
    <n v="11"/>
    <s v="album"/>
    <s v="Album"/>
    <n v="1"/>
  </r>
  <r>
    <s v="5HxyJa6E8OXdYKKfufrbKE"/>
    <n v="6938"/>
    <s v="Seventeen"/>
    <n v="1"/>
    <n v="45"/>
    <n v="0.45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54"/>
  </r>
  <r>
    <s v="3qtZwBkPpK2Q8fcYRHm4AX"/>
    <n v="8412"/>
    <s v="It All Started With a Beer - Single Version"/>
    <n v="1"/>
    <n v="45"/>
    <n v="0.45"/>
    <b v="0"/>
    <n v="0"/>
    <x v="1589"/>
    <n v="5839"/>
    <n v="45"/>
    <n v="0.45"/>
    <n v="352409"/>
    <s v="country, acoustic country"/>
    <s v="23nUr4RPD032ELTFi56VO5"/>
    <n v="5839"/>
    <s v="It All Started with a Beer"/>
    <d v="2015-11-06T00:00:00"/>
    <n v="3717"/>
    <n v="61.95"/>
    <n v="5.1625000000000005"/>
    <n v="1"/>
    <s v="single"/>
    <s v="Single"/>
    <n v="396"/>
  </r>
  <r>
    <s v="0AeUTVVGVWgwPCpPGAm6sT"/>
    <n v="4423"/>
    <s v="Making Water"/>
    <n v="3"/>
    <n v="45"/>
    <n v="0.45"/>
    <b v="0"/>
    <n v="0"/>
    <x v="1249"/>
    <n v="4473"/>
    <n v="56"/>
    <n v="0.56000000000000005"/>
    <n v="153173"/>
    <s v="soundtrack"/>
    <s v="17o7ljUmsa9MusgN2BjXwV"/>
    <n v="5840"/>
    <s v="The Martian: Original Motion Picture Score"/>
    <d v="2015-09-30T00:00:00"/>
    <n v="3754"/>
    <n v="62.56666666666667"/>
    <n v="5.2138888888888895"/>
    <n v="17"/>
    <s v="album"/>
    <s v="Album"/>
    <n v="263"/>
  </r>
  <r>
    <s v="3aAeD4aD0PdM3gilTQscqj"/>
    <n v="5987"/>
    <s v="Peaceful Moments"/>
    <n v="12"/>
    <n v="45"/>
    <n v="0.45"/>
    <b v="0"/>
    <n v="0"/>
    <x v="1558"/>
    <n v="5738"/>
    <n v="42"/>
    <n v="0.42"/>
    <n v="17023"/>
    <s v="medieval"/>
    <s v="19uGvOnAhqEQ7irwCEce99"/>
    <n v="5841"/>
    <s v="The Witcher (Original Game Soundtrack)"/>
    <d v="2015-09-09T00:00:00"/>
    <n v="3775"/>
    <n v="62.916666666666664"/>
    <n v="5.2430555555555554"/>
    <n v="29"/>
    <s v="album"/>
    <s v="Album"/>
    <n v="516"/>
  </r>
  <r>
    <s v="4SFcuHDFVPjBFSJwi2YcIr"/>
    <n v="7945"/>
    <s v="Lullaby Of Woe"/>
    <n v="1"/>
    <n v="45"/>
    <n v="0.45"/>
    <b v="0"/>
    <n v="0"/>
    <x v="1307"/>
    <n v="4701"/>
    <n v="56"/>
    <n v="0.56000000000000005"/>
    <n v="90200"/>
    <s v="medieval, soundtrack"/>
    <s v="4dGa8MkOZcGsNz8gz440EI"/>
    <n v="5842"/>
    <s v="Lullaby Of Woe"/>
    <d v="2015-08-26T00:00:00"/>
    <n v="3789"/>
    <n v="63.15"/>
    <n v="5.2625000000000002"/>
    <n v="1"/>
    <s v="single"/>
    <s v="Single"/>
    <n v="25"/>
  </r>
  <r>
    <s v="773n5N7v7ZFhqpIc6vy7Wz"/>
    <n v="6514"/>
    <s v="Drink Up, There's More!"/>
    <n v="25"/>
    <n v="45"/>
    <n v="0.45"/>
    <b v="0"/>
    <n v="0"/>
    <x v="1557"/>
    <n v="5737"/>
    <n v="48"/>
    <n v="0.48"/>
    <n v="64582"/>
    <s v="medieval, folk metal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6"/>
  </r>
  <r>
    <s v="2XxjRGbbwxCeSsSPZrbyoL"/>
    <n v="4210"/>
    <s v="Break Up In A Small Town"/>
    <n v="4"/>
    <n v="45"/>
    <n v="0.45"/>
    <b v="0"/>
    <n v="0"/>
    <x v="956"/>
    <n v="3016"/>
    <n v="65"/>
    <n v="0.65"/>
    <n v="2473426"/>
    <s v="country, pop country"/>
    <s v="6S2hLx1UnNcmBZUgqy66CQ"/>
    <n v="5844"/>
    <s v="X2C"/>
    <d v="2014-08-12T00:00:00"/>
    <n v="4168"/>
    <n v="69.466666666666669"/>
    <n v="5.7888888888888888"/>
    <n v="4"/>
    <s v="single"/>
    <s v="Single"/>
    <n v="386"/>
  </r>
  <r>
    <s v="7oYTWS0BEJcddgKZBkiSJq"/>
    <n v="5333"/>
    <s v="Far Over the Misty Mountains Cold"/>
    <n v="1"/>
    <n v="45"/>
    <n v="0.45"/>
    <b v="0"/>
    <n v="0"/>
    <x v="1590"/>
    <n v="5845"/>
    <n v="47"/>
    <n v="0.47"/>
    <n v="115339"/>
    <s v="sea shanties, medieval, celtic"/>
    <s v="2b0goUcHfPfYOfUdIdS2NP"/>
    <n v="5845"/>
    <s v="Far Over the Misty Mountains Cold (Extended Edition)"/>
    <d v="2014-07-04T00:00:00"/>
    <n v="4207"/>
    <n v="70.11666666666666"/>
    <n v="5.843055555555555"/>
    <n v="1"/>
    <s v="single"/>
    <s v="Single"/>
    <n v="772"/>
  </r>
  <r>
    <s v="54Me3IHxLn8F7ZsAQdoYnm"/>
    <n v="7538"/>
    <s v="Stoick's Ship"/>
    <n v="15"/>
    <n v="45"/>
    <n v="0.45"/>
    <b v="0"/>
    <n v="0"/>
    <x v="928"/>
    <n v="2882"/>
    <n v="64"/>
    <n v="0.64"/>
    <n v="301384"/>
    <s v="soundtrack"/>
    <s v="4nNsGBOX3Nscu7vkpkl3as"/>
    <n v="5752"/>
    <s v="How To Train Your Dragon 2 (Music From The Motion Picture)"/>
    <d v="2014-06-10T00:00:00"/>
    <n v="4231"/>
    <n v="70.516666666666666"/>
    <n v="5.8763888888888891"/>
    <n v="19"/>
    <s v="album"/>
    <s v="Album"/>
    <n v="378"/>
  </r>
  <r>
    <s v="32lm3769IRfcnrQV11LO4E"/>
    <n v="7814"/>
    <s v="Bailando - Spanish Version"/>
    <n v="3"/>
    <n v="45"/>
    <n v="0.45"/>
    <b v="0"/>
    <n v="0"/>
    <x v="1496"/>
    <n v="5538"/>
    <n v="77"/>
    <n v="0.77"/>
    <n v="11932306"/>
    <s v="latin pop, latin"/>
    <s v="2kZkiVn1m00XcgaWlLb2LD"/>
    <n v="5847"/>
    <s v="SEX AND LOVE (Deluxe)"/>
    <d v="2014-03-17T00:00:00"/>
    <n v="4316"/>
    <n v="71.933333333333337"/>
    <n v="5.9944444444444445"/>
    <n v="16"/>
    <s v="album"/>
    <s v="Album"/>
    <n v="405"/>
  </r>
  <r>
    <s v="665T5MrQUl7sSwivPm7pEW"/>
    <n v="4930"/>
    <s v="Ghost"/>
    <n v="9"/>
    <n v="45"/>
    <n v="0.4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38"/>
  </r>
  <r>
    <s v="2BSFAQuiYKu4VcMjovRgRQ"/>
    <n v="5489"/>
    <s v="Love Me"/>
    <n v="10"/>
    <n v="45"/>
    <n v="0.4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87"/>
  </r>
  <r>
    <s v="0RCsGhR44nFVAd5WiZZcGq"/>
    <n v="4415"/>
    <s v="Walking On Air"/>
    <n v="4"/>
    <n v="45"/>
    <n v="0.45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"/>
  </r>
  <r>
    <s v="0mRWl4amZn1FtRx2cE5jf3"/>
    <n v="6742"/>
    <s v="SMS (Bangerz) (feat. Britney Spears)"/>
    <n v="3"/>
    <n v="45"/>
    <n v="0.45"/>
    <b v="1"/>
    <n v="1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282"/>
  </r>
  <r>
    <s v="7pu0a2lDSnwQS0ERqAtCnS"/>
    <n v="6934"/>
    <s v="4x4 (feat. Nelly)"/>
    <n v="4"/>
    <n v="45"/>
    <n v="0.45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19"/>
  </r>
  <r>
    <s v="5UY3Vzkc5INzJ3wBJm5FlD"/>
    <n v="5458"/>
    <s v="Wake up Lovin' You"/>
    <n v="1"/>
    <n v="45"/>
    <n v="0.45"/>
    <b v="0"/>
    <n v="0"/>
    <x v="1591"/>
    <n v="5853"/>
    <n v="56"/>
    <n v="0.56000000000000005"/>
    <n v="1105909"/>
    <s v="country, acoustic country"/>
    <s v="3q3vQKnkRSqCjjTAc6I5ai"/>
    <n v="5853"/>
    <s v="The Journey (Livin' Hits)"/>
    <d v="2013-09-03T00:00:00"/>
    <n v="4511"/>
    <n v="75.183333333333337"/>
    <n v="6.2652777777777784"/>
    <n v="12"/>
    <s v="album"/>
    <s v="Album"/>
    <n v="331"/>
  </r>
  <r>
    <s v="2Y5AkPcCKN01ck6xDtOnoJ"/>
    <n v="5415"/>
    <s v="24 Hours"/>
    <n v="3"/>
    <n v="45"/>
    <n v="0.45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06"/>
  </r>
  <r>
    <s v="0j4kPncBrdidY9Mfl1eZ1d"/>
    <n v="325"/>
    <s v="Chasing The Sun"/>
    <n v="14"/>
    <n v="45"/>
    <n v="0.45"/>
    <b v="0"/>
    <n v="0"/>
    <x v="516"/>
    <n v="1289"/>
    <n v="61"/>
    <n v="0.61"/>
    <n v="2444220"/>
    <s v="N/A"/>
    <s v="4kOQZmvSBepp9AUhc65Tgf"/>
    <n v="5855"/>
    <s v="Word Of Mouth (Deluxe)"/>
    <d v="2013-01-01T00:00:00"/>
    <n v="4756"/>
    <n v="79.266666666666666"/>
    <n v="6.6055555555555552"/>
    <n v="19"/>
    <s v="album"/>
    <s v="Album"/>
    <n v="325"/>
  </r>
  <r>
    <s v="3WOWPWXE4h0rDIwGZ06yo1"/>
    <n v="4990"/>
    <s v="Echoes Of Silence"/>
    <n v="9"/>
    <n v="45"/>
    <n v="0.45"/>
    <b v="0"/>
    <n v="0"/>
    <x v="17"/>
    <n v="35"/>
    <n v="94"/>
    <n v="0.94"/>
    <n v="112995439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399"/>
  </r>
  <r>
    <s v="4WZZeEjRqC4tV8rFljQzEo"/>
    <n v="6225"/>
    <s v="Heaven Or Las Vegas"/>
    <n v="9"/>
    <n v="45"/>
    <n v="0.45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89"/>
  </r>
  <r>
    <s v="7qdfBIElGNUtPijoxJ1mMl"/>
    <n v="951"/>
    <s v="Initiation"/>
    <n v="5"/>
    <n v="45"/>
    <n v="0.45"/>
    <b v="1"/>
    <n v="1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434"/>
  </r>
  <r>
    <s v="71wzVT1X4S2LTvsnyrWyPt"/>
    <n v="4498"/>
    <s v="The Fall"/>
    <n v="7"/>
    <n v="45"/>
    <n v="0.45"/>
    <b v="0"/>
    <n v="0"/>
    <x v="17"/>
    <n v="35"/>
    <n v="93"/>
    <n v="0.93"/>
    <n v="112918137"/>
    <s v="r&amp;b pop, alternative r&amp;b, hip hop, synthpop"/>
    <s v="2XGEyGU76kj55OdHWynX0S"/>
    <n v="4021"/>
    <s v="Trilogy"/>
    <d v="2012-11-13T00:00:00"/>
    <n v="4805"/>
    <n v="80.083333333333329"/>
    <n v="6.6736111111111107"/>
    <n v="30"/>
    <s v="album"/>
    <s v="Album"/>
    <n v="575"/>
  </r>
  <r>
    <s v="1gL4vMhDV3RgJQmDuY5HK1"/>
    <n v="14945"/>
    <s v="Starlight"/>
    <n v="15"/>
    <n v="45"/>
    <n v="0.45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67"/>
  </r>
  <r>
    <s v="0F2S1QlnMaOfmNHIgmES3k"/>
    <n v="293"/>
    <s v="Stay Stay Stay"/>
    <n v="9"/>
    <n v="45"/>
    <n v="0.45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43"/>
  </r>
  <r>
    <s v="68Xux7qaiqW1oM1y5zwKl1"/>
    <n v="445"/>
    <s v="Walk on Water"/>
    <n v="1"/>
    <n v="45"/>
    <n v="0.45"/>
    <b v="0"/>
    <n v="0"/>
    <x v="1592"/>
    <n v="5862"/>
    <n v="32"/>
    <n v="0.32"/>
    <n v="1321"/>
    <s v="N/A"/>
    <s v="4rT8GYDjkpJsaM0PuMSAiK"/>
    <n v="5862"/>
    <s v="Walk on Water"/>
    <d v="2012-04-23T00:00:00"/>
    <n v="5009"/>
    <n v="83.483333333333334"/>
    <n v="6.9569444444444448"/>
    <n v="1"/>
    <s v="single"/>
    <s v="Single"/>
    <n v="396"/>
  </r>
  <r>
    <s v="4BbZKmwmUGXtArKaFT6nIu"/>
    <n v="5284"/>
    <s v="TEARS"/>
    <n v="24"/>
    <n v="45"/>
    <n v="0.45"/>
    <b v="0"/>
    <n v="0"/>
    <x v="1334"/>
    <n v="4792"/>
    <n v="57"/>
    <n v="0.56999999999999995"/>
    <n v="321245"/>
    <s v="noise rock, industrial, witch house, industrial rock, industrial metal"/>
    <s v="5WWosyWLObT7BowuLqcnar"/>
    <n v="5863"/>
    <s v="Max Payne 3 Official Soundtrack"/>
    <d v="2012-01-01T00:00:00"/>
    <n v="5122"/>
    <n v="85.36666666666666"/>
    <n v="7.113888888888888"/>
    <n v="25"/>
    <s v="album"/>
    <s v="Album"/>
    <n v="429"/>
  </r>
  <r>
    <s v="43z2Z0IWWjR2BP4lERGs93"/>
    <n v="553"/>
    <s v="Home"/>
    <n v="1"/>
    <n v="45"/>
    <n v="0.45"/>
    <b v="0"/>
    <n v="0"/>
    <x v="1593"/>
    <n v="5864"/>
    <n v="58"/>
    <n v="0.57999999999999996"/>
    <n v="1408571"/>
    <s v="N/A"/>
    <s v="5ulBhwiazCORb2YO8s2dXr"/>
    <n v="5864"/>
    <s v="The Wild Youth EP"/>
    <d v="2011-11-21T00:00:00"/>
    <n v="5163"/>
    <n v="86.05"/>
    <n v="7.1708333333333334"/>
    <n v="4"/>
    <s v="single"/>
    <s v="Single"/>
    <n v="431"/>
  </r>
  <r>
    <s v="7uRznL3LcuazKpwCTpDltz"/>
    <n v="7270"/>
    <s v="Mr. Know It All"/>
    <n v="1"/>
    <n v="45"/>
    <n v="0.45"/>
    <b v="0"/>
    <n v="0"/>
    <x v="567"/>
    <n v="1479"/>
    <n v="72"/>
    <n v="0.72"/>
    <n v="10960422"/>
    <s v="christmas"/>
    <s v="1MNvMtEmMMdBXZBDcFNcWj"/>
    <n v="5865"/>
    <s v="Stronger (Deluxe Version)"/>
    <d v="2011-10-24T00:00:00"/>
    <n v="5191"/>
    <n v="86.516666666666666"/>
    <n v="7.2097222222222221"/>
    <n v="17"/>
    <s v="album"/>
    <s v="Album"/>
    <n v="387"/>
  </r>
  <r>
    <s v="7rGMKCgeYXpBecQ1FPb3oc"/>
    <n v="5957"/>
    <s v="Without You (feat. Usher)"/>
    <n v="5"/>
    <n v="45"/>
    <n v="0.45"/>
    <b v="0"/>
    <n v="0"/>
    <x v="126"/>
    <n v="239"/>
    <n v="87"/>
    <n v="0.87"/>
    <n v="27139342"/>
    <s v="edm"/>
    <s v="08DAekBeqPRCsn3XHDwj6b"/>
    <n v="4595"/>
    <s v="Nothing but the Beat"/>
    <d v="2011-08-31T00:00:00"/>
    <n v="5245"/>
    <n v="87.416666666666671"/>
    <n v="7.2847222222222223"/>
    <n v="13"/>
    <s v="album"/>
    <s v="Album"/>
    <n v="346"/>
  </r>
  <r>
    <s v="5Sqfw0uCMrc2Xam8hXfMMj"/>
    <n v="6190"/>
    <s v="Give It Away"/>
    <n v="9"/>
    <n v="45"/>
    <n v="0.45"/>
    <b v="0"/>
    <n v="0"/>
    <x v="708"/>
    <n v="1987"/>
    <n v="72"/>
    <n v="0.72"/>
    <n v="5158411"/>
    <s v="country, classic country, traditional country, honky tonk"/>
    <s v="2syxP3j7sO6A5NiRPt37H3"/>
    <n v="5867"/>
    <s v="Best Of (Deluxe Edition)"/>
    <d v="2011-01-01T00:00:00"/>
    <n v="5487"/>
    <n v="91.45"/>
    <n v="7.6208333333333336"/>
    <n v="22"/>
    <s v="compilation"/>
    <s v="Compilation"/>
    <n v="348"/>
  </r>
  <r>
    <s v="4m5gJuQlo2byPHRQamL6dd"/>
    <n v="3567"/>
    <s v="City of Rome"/>
    <n v="2"/>
    <n v="45"/>
    <n v="0.45"/>
    <b v="0"/>
    <n v="0"/>
    <x v="1136"/>
    <n v="3892"/>
    <n v="55"/>
    <n v="0.55000000000000004"/>
    <n v="131979"/>
    <s v="soundtrack"/>
    <s v="1qvTY6mcUNAzP9BCABiMIe"/>
    <n v="5868"/>
    <s v="Assassin's Creed Brotherhood (Original Game Soundtrack)"/>
    <d v="2010-11-16T00:00:00"/>
    <n v="5533"/>
    <n v="92.216666666666669"/>
    <n v="7.6847222222222227"/>
    <n v="20"/>
    <s v="album"/>
    <s v="Album"/>
    <n v="554"/>
  </r>
  <r>
    <s v="11UaQaEp2LvdspTyyuE3ur"/>
    <n v="2086"/>
    <s v="Haunted"/>
    <n v="12"/>
    <n v="45"/>
    <n v="0.45"/>
    <b v="0"/>
    <n v="0"/>
    <x v="1"/>
    <n v="2"/>
    <n v="100"/>
    <n v="1"/>
    <n v="145489371"/>
    <s v="country, pop, indie, folk"/>
    <s v="5EpMjweRD573ASl7uNiHym"/>
    <n v="5869"/>
    <s v="Speak Now (Deluxe Edition)"/>
    <d v="2010-10-25T00:00:00"/>
    <n v="5555"/>
    <n v="92.583333333333329"/>
    <n v="7.7152777777777777"/>
    <n v="20"/>
    <s v="album"/>
    <s v="Album"/>
    <n v="403"/>
  </r>
  <r>
    <s v="2ZTaDBKD75iY6K3KKwXbSR"/>
    <n v="6214"/>
    <s v="Sho's Waltz"/>
    <n v="8"/>
    <n v="45"/>
    <n v="0.45"/>
    <b v="0"/>
    <n v="0"/>
    <x v="1594"/>
    <n v="5870"/>
    <n v="47"/>
    <n v="0.47"/>
    <n v="58949"/>
    <s v="celtic, anime"/>
    <s v="0ldESLoQyyP80ynVU2gych"/>
    <n v="5870"/>
    <s v="Arrietty Soundtrack"/>
    <d v="2010-07-14T00:00:00"/>
    <n v="5658"/>
    <n v="94.3"/>
    <n v="7.8583333333333334"/>
    <n v="22"/>
    <s v="album"/>
    <s v="Album"/>
    <n v="273"/>
  </r>
  <r>
    <s v="4Xr81LWoKa6nAfOKy8eKB3"/>
    <n v="4255"/>
    <s v="This Time For Sure"/>
    <n v="13"/>
    <n v="45"/>
    <n v="0.45"/>
    <b v="0"/>
    <n v="0"/>
    <x v="928"/>
    <n v="2882"/>
    <n v="63"/>
    <n v="0.63"/>
    <n v="30114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73"/>
  </r>
  <r>
    <s v="1o716Hgxa1s7yWCXxy8saX"/>
    <n v="1510"/>
    <s v="Paper Gangsta"/>
    <n v="11"/>
    <n v="45"/>
    <n v="0.45"/>
    <b v="0"/>
    <n v="0"/>
    <x v="16"/>
    <n v="34"/>
    <n v="88"/>
    <n v="0.88"/>
    <n v="42237551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38"/>
  </r>
  <r>
    <s v="1orWJSHmbn7JttLxOYr1R5"/>
    <n v="8029"/>
    <s v="The Fame"/>
    <n v="7"/>
    <n v="45"/>
    <n v="0.45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7"/>
  </r>
  <r>
    <s v="7leOAkslHi6lQZCzsiLZst"/>
    <n v="4839"/>
    <s v="I Like It Rough"/>
    <n v="13"/>
    <n v="45"/>
    <n v="0.45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37"/>
  </r>
  <r>
    <s v="5nWbbQ0sIEabqPxAdqmh66"/>
    <n v="4763"/>
    <s v="Sweet Disposition"/>
    <n v="8"/>
    <n v="45"/>
    <n v="0.45"/>
    <b v="0"/>
    <n v="0"/>
    <x v="611"/>
    <n v="1633"/>
    <n v="69"/>
    <n v="0.69"/>
    <n v="772924"/>
    <s v="N/A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91"/>
  </r>
  <r>
    <s v="1gfg5iC8jzQGs8VYlmf07d"/>
    <n v="1369"/>
    <s v="Ride Through the Country (feat. John Michael Montgomery)"/>
    <n v="15"/>
    <n v="45"/>
    <n v="0.45"/>
    <b v="0"/>
    <n v="0"/>
    <x v="1595"/>
    <n v="5876"/>
    <n v="56"/>
    <n v="0.56000000000000005"/>
    <n v="1156467"/>
    <s v="country hip hop, country, acoustic country, country rock"/>
    <s v="4c6GdDyyj3YClAMvGirfO7"/>
    <n v="5876"/>
    <s v="Ride Through the Country (Revisited)"/>
    <d v="2008-06-30T00:00:00"/>
    <n v="6402"/>
    <n v="106.7"/>
    <n v="8.8916666666666675"/>
    <n v="15"/>
    <s v="album"/>
    <s v="Album"/>
    <n v="449"/>
  </r>
  <r>
    <s v="5ED4G6aSQkmNTSu4a39AoS"/>
    <n v="4172"/>
    <s v="The Room of Requirements"/>
    <n v="8"/>
    <n v="45"/>
    <n v="0.45"/>
    <b v="0"/>
    <n v="0"/>
    <x v="1280"/>
    <n v="4607"/>
    <n v="55"/>
    <n v="0.55000000000000004"/>
    <n v="55520"/>
    <s v="soundtrack"/>
    <s v="5TEFNL3l7ELSJCq8tq4PNy"/>
    <n v="4607"/>
    <s v="Harry Potter And The Order Of The Phoenix (Original Motion Picture Soundtrack)"/>
    <d v="2007-07-07T00:00:00"/>
    <n v="6761"/>
    <n v="112.68333333333334"/>
    <n v="9.3902777777777775"/>
    <n v="18"/>
    <s v="compilation"/>
    <s v="Compilation"/>
    <n v="613"/>
  </r>
  <r>
    <s v="41fmAAv4CwSk3ly1f7Qjrc"/>
    <n v="918"/>
    <s v="Singapore - From Pirates of the Caribbean: At World's End&quot;/Score&quot;"/>
    <n v="2"/>
    <n v="45"/>
    <n v="0.45"/>
    <b v="0"/>
    <n v="0"/>
    <x v="662"/>
    <n v="1807"/>
    <n v="77"/>
    <n v="0.77"/>
    <n v="4777574"/>
    <s v="soundtrack"/>
    <s v="241F2pNbl6OIJPixynRuiu"/>
    <n v="4732"/>
    <s v="Pirates of the Caribbean: At World's End"/>
    <d v="2007-01-01T00:00:00"/>
    <n v="6948"/>
    <n v="115.8"/>
    <n v="9.65"/>
    <n v="13"/>
    <s v="compilation"/>
    <s v="Compilation"/>
    <n v="368"/>
  </r>
  <r>
    <s v="2pYtUiFhiRH5ssLl7wBK4v"/>
    <n v="3583"/>
    <s v="The Story Continues"/>
    <n v="1"/>
    <n v="45"/>
    <n v="0.45"/>
    <b v="0"/>
    <n v="0"/>
    <x v="1281"/>
    <n v="4609"/>
    <n v="55"/>
    <n v="0.55000000000000004"/>
    <n v="97014"/>
    <s v="soundtrack"/>
    <s v="64gUb1lgmNhAK0IPfVsR6K"/>
    <n v="4609"/>
    <s v="Harry Potter And The Goblet Of Fire (Original Motion Picture Soundtrack)"/>
    <d v="2005-11-09T00:00:00"/>
    <n v="7366"/>
    <n v="122.76666666666667"/>
    <n v="10.230555555555556"/>
    <n v="24"/>
    <s v="compilation"/>
    <s v="Compilation"/>
    <n v="148"/>
  </r>
  <r>
    <s v="3sOhS9SLsbY3fG1nVVk00P"/>
    <n v="5091"/>
    <s v="Take Me on the Floor"/>
    <n v="6"/>
    <n v="45"/>
    <n v="0.45"/>
    <b v="0"/>
    <n v="0"/>
    <x v="1316"/>
    <n v="4736"/>
    <n v="55"/>
    <n v="0.55000000000000004"/>
    <n v="984364"/>
    <s v="N/A"/>
    <s v="7ByjOOmDkEgm1HC9LwOPNg"/>
    <n v="4736"/>
    <s v="Hook Me Up"/>
    <d v="2005-06-30T00:00:00"/>
    <n v="7498"/>
    <n v="124.96666666666667"/>
    <n v="10.41388888888889"/>
    <n v="16"/>
    <s v="album"/>
    <s v="Album"/>
    <n v="35"/>
  </r>
  <r>
    <s v="5RkSJAILZu4VQH3OJpzxjd"/>
    <n v="8449"/>
    <s v="Tammen Alby"/>
    <n v="3"/>
    <n v="45"/>
    <n v="0.45"/>
    <b v="0"/>
    <n v="0"/>
    <x v="962"/>
    <n v="3059"/>
    <n v="66"/>
    <n v="0.66"/>
    <n v="9661696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32"/>
  </r>
  <r>
    <s v="2cIszZCQrGxjRJTlRcKfHe"/>
    <n v="4761"/>
    <s v="2al Sa3aban 3aleh"/>
    <n v="7"/>
    <n v="45"/>
    <n v="0.45"/>
    <b v="0"/>
    <n v="0"/>
    <x v="962"/>
    <n v="3059"/>
    <n v="66"/>
    <n v="0.66"/>
    <n v="9684217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63"/>
  </r>
  <r>
    <s v="534oydPCUQsrRuia17XILl"/>
    <n v="5798"/>
    <s v="Kronos Unveiled"/>
    <n v="9"/>
    <n v="45"/>
    <n v="0.45"/>
    <b v="0"/>
    <n v="0"/>
    <x v="1027"/>
    <n v="3389"/>
    <n v="63"/>
    <n v="0.63"/>
    <n v="430076"/>
    <s v="soundtrack"/>
    <s v="5Gqln6CvkfVOlDq1ne1usV"/>
    <n v="4737"/>
    <s v="The Incredibles (Original Motion Picture Soundtrack)"/>
    <d v="2004-11-02T00:00:00"/>
    <n v="7738"/>
    <n v="128.96666666666667"/>
    <n v="10.747222222222222"/>
    <n v="19"/>
    <s v="album"/>
    <s v="Album"/>
    <n v="327"/>
  </r>
  <r>
    <s v="2oub2DQlG2Xc5Pj82qH7oA"/>
    <n v="2979"/>
    <s v="I Love You Golden Blue"/>
    <n v="9"/>
    <n v="45"/>
    <n v="0.45"/>
    <b v="0"/>
    <n v="0"/>
    <x v="1504"/>
    <n v="5570"/>
    <n v="55"/>
    <n v="0.55000000000000004"/>
    <n v="1309042"/>
    <s v="noise rock, grunge, alternative rock, post-punk, shoegaze"/>
    <s v="7gA7xctF7tq62T2YooL6wS"/>
    <n v="5884"/>
    <s v="Sonic Nurse"/>
    <d v="2004-06-08T00:00:00"/>
    <n v="7885"/>
    <n v="131.41666666666666"/>
    <n v="10.951388888888888"/>
    <n v="10"/>
    <s v="album"/>
    <s v="Album"/>
    <n v="703"/>
  </r>
  <r>
    <s v="1mRyi7vfCdLyQW4AeQKlnD"/>
    <n v="3916"/>
    <s v="Touch of My Hand"/>
    <n v="8"/>
    <n v="45"/>
    <n v="0.45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432"/>
  </r>
  <r>
    <s v="1xOeApF92TpNLyAdg933F3"/>
    <n v="3207"/>
    <s v="Moonlight Serenade"/>
    <n v="9"/>
    <n v="45"/>
    <n v="0.45"/>
    <b v="0"/>
    <n v="0"/>
    <x v="1004"/>
    <n v="3237"/>
    <n v="62"/>
    <n v="0.62"/>
    <n v="143444"/>
    <s v="soundtrack"/>
    <s v="4Qe057XqKloVNhnPohj6Yo"/>
    <n v="3237"/>
    <s v="Pirates of the Caribbean: The Curse of the Black Pearl (Original Motion Picture Soundtrack)"/>
    <d v="2003-07-22T00:00:00"/>
    <n v="8207"/>
    <n v="136.78333333333333"/>
    <n v="11.39861111111111"/>
    <n v="15"/>
    <s v="compilation"/>
    <s v="Compilation"/>
    <n v="214"/>
  </r>
  <r>
    <s v="6NM525U7IB4Zhpn8d921uX"/>
    <n v="6583"/>
    <s v="Make It Clap (feat. Sean Paul &amp; Spliff Starr) - Remix Album Version"/>
    <n v="19"/>
    <n v="45"/>
    <n v="0.45"/>
    <b v="1"/>
    <n v="1"/>
    <x v="1110"/>
    <n v="3753"/>
    <n v="70"/>
    <n v="0.7"/>
    <n v="3165404"/>
    <s v="east coast hip hop"/>
    <s v="3cBk22r1tb6omRQ4jr6SE8"/>
    <n v="5887"/>
    <s v="It Ain't Safe No More. . ."/>
    <d v="2002-11-26T00:00:00"/>
    <n v="8445"/>
    <n v="140.75"/>
    <n v="11.729166666666666"/>
    <n v="19"/>
    <s v="album"/>
    <s v="Album"/>
    <n v="405"/>
  </r>
  <r>
    <s v="4Fproek7uXgqMyUgCFJcWt"/>
    <n v="1427"/>
    <s v="Gilderoy Lockhart"/>
    <n v="4"/>
    <n v="45"/>
    <n v="0.45"/>
    <b v="0"/>
    <n v="0"/>
    <x v="1032"/>
    <n v="3400"/>
    <n v="70"/>
    <n v="0.7"/>
    <n v="1605379"/>
    <s v="soundtrack"/>
    <s v="5nzzU118YRlXdhjRMb3fq0"/>
    <n v="5341"/>
    <s v="Harry Potter and The Chamber of Secrets/ Original Motion Picture Soundtrack"/>
    <d v="2002-11-11T00:00:00"/>
    <n v="8460"/>
    <n v="141"/>
    <n v="11.75"/>
    <n v="20"/>
    <s v="compilation"/>
    <s v="Compilation"/>
    <n v="209"/>
  </r>
  <r>
    <s v="21D6cTpVlaM7VU6Rb0put7"/>
    <m/>
    <s v="The Caverns of Isengard"/>
    <n v="2"/>
    <n v="45"/>
    <n v="0.45"/>
    <b v="0"/>
    <n v="0"/>
    <x v="1005"/>
    <n v="3238"/>
    <n v="66"/>
    <n v="0.66"/>
    <n v="499153"/>
    <s v="soundtrack"/>
    <s v="55RTkgUCP7t80hiTUhATMH"/>
    <n v="5889"/>
    <s v="The Lord of the Rings: The Fellowship of the Ring - the Complete Recordings"/>
    <d v="2001-06-30T00:00:00"/>
    <n v="8959"/>
    <n v="149.31666666666666"/>
    <n v="12.443055555555555"/>
    <n v="37"/>
    <s v="album"/>
    <s v="Album"/>
    <n v="49"/>
  </r>
  <r>
    <s v="0TfiCAUvYa58v4R0mjbsQB"/>
    <m/>
    <s v="Disassociative"/>
    <n v="5"/>
    <n v="45"/>
    <n v="0.45"/>
    <b v="1"/>
    <n v="1"/>
    <x v="752"/>
    <n v="2180"/>
    <n v="71"/>
    <n v="0.71"/>
    <n v="4969994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84"/>
  </r>
  <r>
    <s v="432cZXiWQjsN8GJgVBFemM"/>
    <m/>
    <s v="Roman Candle"/>
    <n v="1"/>
    <n v="45"/>
    <n v="0.45"/>
    <b v="0"/>
    <n v="0"/>
    <x v="1596"/>
    <n v="5891"/>
    <n v="64"/>
    <n v="0.64"/>
    <n v="1348123"/>
    <s v="singer-songwriter"/>
    <s v="0vgbFgcYqm2B0csVXvo8d5"/>
    <n v="5891"/>
    <s v="Roman Candle"/>
    <d v="1994-07-14T00:00:00"/>
    <n v="11502"/>
    <n v="191.7"/>
    <n v="15.975"/>
    <n v="9"/>
    <s v="album"/>
    <s v="Album"/>
    <n v="36"/>
  </r>
  <r>
    <s v="6sYdf0d7IaX848f5UChyij"/>
    <m/>
    <s v="Shady Grove"/>
    <n v="10"/>
    <n v="45"/>
    <n v="0.45"/>
    <b v="0"/>
    <n v="0"/>
    <x v="1597"/>
    <n v="5892"/>
    <n v="46"/>
    <n v="0.46"/>
    <n v="127294"/>
    <s v="bluegrass, newgrass, traditional folk, country blues, folk, americana"/>
    <s v="3HDyUNqZY6ffpGHm370MdX"/>
    <n v="5892"/>
    <s v="The Essential Doc Watson"/>
    <d v="1973-06-30T00:00:00"/>
    <n v="19186"/>
    <n v="319.76666666666665"/>
    <n v="26.647222222222222"/>
    <n v="26"/>
    <s v="album"/>
    <s v="Album"/>
    <n v="298"/>
  </r>
  <r>
    <s v="61GEP8lryEfcuEgBMbRmNi"/>
    <n v="8523"/>
    <s v="Alone And Forsaken"/>
    <n v="11"/>
    <n v="45"/>
    <n v="0.45"/>
    <b v="0"/>
    <n v="0"/>
    <x v="1598"/>
    <n v="5893"/>
    <n v="55"/>
    <n v="0.55000000000000004"/>
    <n v="1067339"/>
    <s v="classic country, honky tonk, traditional country, outlaw country, country, christian country"/>
    <s v="3cusZESjkIDnDXyQwbpSsT"/>
    <n v="5893"/>
    <s v="Moanin' The Blues (Expanded Edition)"/>
    <d v="1952-09-12T00:00:00"/>
    <n v="26782"/>
    <n v="446.36666666666667"/>
    <n v="37.197222222222223"/>
    <n v="12"/>
    <s v="album"/>
    <s v="Album"/>
    <n v="202"/>
  </r>
  <r>
    <s v="2TOdZoIvGceoSjlrYkILrX"/>
    <n v="2094"/>
    <s v="Psycho"/>
    <n v="1"/>
    <n v="44"/>
    <n v="0.44"/>
    <b v="0"/>
    <n v="0"/>
    <x v="1324"/>
    <n v="4767"/>
    <n v="52"/>
    <n v="0.52"/>
    <n v="21748"/>
    <s v="dark r&amp;b"/>
    <s v="5HDxcAIdBVavuw7UdD2zFV"/>
    <n v="5894"/>
    <s v="Psycho"/>
    <d v="2025-09-19T00:00:00"/>
    <n v="112"/>
    <n v="1.8666666666666667"/>
    <n v="0.15555555555555556"/>
    <n v="3"/>
    <s v="single"/>
    <s v="Single"/>
    <n v="307"/>
  </r>
  <r>
    <s v="6PB2A4yjRvHk9GbXUHliEu"/>
    <n v="4046"/>
    <s v="Creme Brulee"/>
    <n v="2"/>
    <n v="44"/>
    <n v="0.44"/>
    <b v="0"/>
    <n v="0"/>
    <x v="1599"/>
    <n v="5895"/>
    <n v="33"/>
    <n v="0.33"/>
    <n v="6685"/>
    <s v="N/A"/>
    <s v="6BJ25snNyTn3EhwCZ5cTjC"/>
    <n v="5895"/>
    <s v="Water We Doing?"/>
    <d v="2025-09-17T00:00:00"/>
    <n v="114"/>
    <n v="1.9"/>
    <n v="0.15833333333333333"/>
    <n v="4"/>
    <s v="single"/>
    <s v="Single"/>
    <n v="295"/>
  </r>
  <r>
    <s v="4Xj6u5UdqINhGItVdwCLZp"/>
    <n v="4804"/>
    <s v="Dangerous Love"/>
    <n v="1"/>
    <n v="44"/>
    <n v="0.44"/>
    <b v="0"/>
    <n v="0"/>
    <x v="1569"/>
    <n v="5780"/>
    <n v="48"/>
    <n v="0.48"/>
    <n v="10272"/>
    <s v="N/A"/>
    <s v="1QGNm8ogCVLC7LpID6oW2e"/>
    <n v="5896"/>
    <s v="Dangerous Love"/>
    <d v="2025-09-05T00:00:00"/>
    <n v="126"/>
    <n v="2.1"/>
    <n v="0.17500000000000002"/>
    <n v="3"/>
    <s v="single"/>
    <s v="Single"/>
    <n v="281"/>
  </r>
  <r>
    <s v="3hPGMErh5j3eut1cxcE7nk"/>
    <n v="6695"/>
    <s v="Run Girl"/>
    <n v="1"/>
    <n v="44"/>
    <n v="0.44"/>
    <b v="0"/>
    <n v="0"/>
    <x v="1600"/>
    <n v="5897"/>
    <n v="42"/>
    <n v="0.42"/>
    <n v="11904"/>
    <s v="N/A"/>
    <s v="0kjh6SGPXj2Qe3yqfWh3ZD"/>
    <n v="5897"/>
    <s v="Run Girl"/>
    <d v="2025-08-29T00:00:00"/>
    <n v="133"/>
    <n v="2.2166666666666668"/>
    <n v="0.18472222222222223"/>
    <n v="1"/>
    <s v="single"/>
    <s v="Single"/>
    <n v="269"/>
  </r>
  <r>
    <s v="5eFnCUhiO9OjpsarGok0wf"/>
    <n v="5395"/>
    <s v="Went Legit"/>
    <n v="1"/>
    <n v="44"/>
    <n v="0.44"/>
    <b v="1"/>
    <n v="1"/>
    <x v="1601"/>
    <n v="5898"/>
    <n v="69"/>
    <n v="0.69"/>
    <n v="2482067"/>
    <s v="chicago drill, drill"/>
    <s v="4jQAxiox9aNyRGRCTVI1Sa"/>
    <n v="5898"/>
    <s v="Went Legit"/>
    <d v="2025-08-29T00:00:00"/>
    <n v="133"/>
    <n v="2.2166666666666668"/>
    <n v="0.18472222222222223"/>
    <n v="2"/>
    <s v="single"/>
    <s v="Single"/>
    <n v="234"/>
  </r>
  <r>
    <s v="3TAisPOILhuLhGAFCu26Ie"/>
    <n v="2609"/>
    <s v="labubu"/>
    <n v="9"/>
    <n v="44"/>
    <n v="0.44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2"/>
  </r>
  <r>
    <s v="5a2a13DODkOuPxRdl07Rtf"/>
    <n v="7927"/>
    <s v="Weekend"/>
    <n v="1"/>
    <n v="44"/>
    <n v="0.44"/>
    <b v="0"/>
    <n v="0"/>
    <x v="1602"/>
    <n v="5900"/>
    <n v="38"/>
    <n v="0.38"/>
    <n v="60619"/>
    <s v="N/A"/>
    <s v="3kKrFI7Yp9LpO8fFhy1YVa"/>
    <n v="5900"/>
    <s v="Weekend"/>
    <d v="2025-08-22T00:00:00"/>
    <n v="140"/>
    <n v="2.3333333333333335"/>
    <n v="0.19444444444444445"/>
    <n v="1"/>
    <s v="single"/>
    <s v="Single"/>
    <n v="202"/>
  </r>
  <r>
    <s v="0LVM1OOIe0cWde0py7wm5B"/>
    <n v="5156"/>
    <s v="Is My Vision Scarred"/>
    <n v="5"/>
    <n v="44"/>
    <n v="0.4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8"/>
  </r>
  <r>
    <s v="0UsJ9rmUdyUkggAWRDRp3T"/>
    <n v="1106"/>
    <s v="Beach Babe"/>
    <n v="1"/>
    <n v="44"/>
    <n v="0.44"/>
    <b v="0"/>
    <n v="0"/>
    <x v="1568"/>
    <n v="5779"/>
    <n v="35"/>
    <n v="0.35"/>
    <n v="729"/>
    <s v="N/A"/>
    <s v="4u0sI6t9BoNvMhf8xTVSLZ"/>
    <n v="5902"/>
    <s v="Beach Babe"/>
    <d v="2025-06-27T00:00:00"/>
    <n v="196"/>
    <n v="3.2666666666666666"/>
    <n v="0.2722222222222222"/>
    <n v="3"/>
    <s v="single"/>
    <s v="Single"/>
    <n v="355"/>
  </r>
  <r>
    <s v="0EinquS6uL1mPBOTQnKomo"/>
    <n v="8519"/>
    <s v="Couldn't Wait For You"/>
    <n v="1"/>
    <n v="44"/>
    <n v="0.44"/>
    <b v="0"/>
    <n v="0"/>
    <x v="1604"/>
    <n v="5903"/>
    <n v="34"/>
    <n v="0.34"/>
    <n v="2657"/>
    <s v="N/A"/>
    <s v="6RU2FPhwMW7flSSUrtkfhh"/>
    <n v="5903"/>
    <s v="Couldn't Wait For You"/>
    <d v="2025-06-06T00:00:00"/>
    <n v="217"/>
    <n v="3.6166666666666667"/>
    <n v="0.30138888888888887"/>
    <n v="1"/>
    <s v="single"/>
    <s v="Single"/>
    <n v="333"/>
  </r>
  <r>
    <s v="4BC3zlTGqYgCqUc7uBgsZk"/>
    <n v="5713"/>
    <s v="Under Your Skin"/>
    <n v="1"/>
    <n v="44"/>
    <n v="0.44"/>
    <b v="0"/>
    <n v="0"/>
    <x v="1570"/>
    <n v="5781"/>
    <n v="40"/>
    <n v="0.4"/>
    <n v="4549"/>
    <s v="N/A"/>
    <s v="1E0QjiMao6MMzZnExxv5NP"/>
    <n v="5904"/>
    <s v="Under Your Skin"/>
    <d v="2025-05-20T00:00:00"/>
    <n v="234"/>
    <n v="3.9"/>
    <n v="0.32500000000000001"/>
    <n v="1"/>
    <s v="single"/>
    <s v="Single"/>
    <n v="3"/>
  </r>
  <r>
    <s v="1bijeLU02xi68lCIB6BWL9"/>
    <n v="6786"/>
    <s v="Pray To Me"/>
    <n v="1"/>
    <n v="44"/>
    <n v="0.44"/>
    <b v="0"/>
    <n v="0"/>
    <x v="1357"/>
    <n v="4897"/>
    <n v="58"/>
    <n v="0.57999999999999996"/>
    <n v="146944"/>
    <s v="slap house"/>
    <s v="4bwMVwfRI1TEmPDFtASUzk"/>
    <n v="5905"/>
    <s v="Pray To Me"/>
    <d v="2025-04-25T00:00:00"/>
    <n v="259"/>
    <n v="4.3166666666666664"/>
    <n v="0.35972222222222222"/>
    <n v="1"/>
    <s v="single"/>
    <s v="Single"/>
    <n v="275"/>
  </r>
  <r>
    <s v="6cEG5stzTtXrrCLgWKYV6j"/>
    <n v="6081"/>
    <s v="77 - feat. Avril Lavigne"/>
    <n v="1"/>
    <n v="44"/>
    <n v="0.44"/>
    <b v="0"/>
    <n v="0"/>
    <x v="184"/>
    <n v="373"/>
    <n v="71"/>
    <n v="0.71"/>
    <n v="2462227"/>
    <s v="N/A"/>
    <s v="54XHsP7QjQy7MPPGdq5Npt"/>
    <n v="5906"/>
    <s v="77 (feat. Avril Lavigne)"/>
    <d v="2025-04-22T00:00:00"/>
    <n v="262"/>
    <n v="4.3666666666666663"/>
    <n v="0.36388888888888887"/>
    <n v="2"/>
    <s v="single"/>
    <s v="Single"/>
    <n v="289"/>
  </r>
  <r>
    <s v="0v1oo2lDd5ncSXr5HJs0AM"/>
    <n v="4277"/>
    <s v="Ghosttown"/>
    <n v="1"/>
    <n v="44"/>
    <n v="0.44"/>
    <b v="0"/>
    <n v="0"/>
    <x v="1324"/>
    <n v="4767"/>
    <n v="52"/>
    <n v="0.52"/>
    <n v="21748"/>
    <s v="dark r&amp;b"/>
    <s v="7qCSVAvElP93iUQvDI08aG"/>
    <n v="5907"/>
    <s v="Ghosttown"/>
    <d v="2025-04-11T00:00:00"/>
    <n v="273"/>
    <n v="4.55"/>
    <n v="0.37916666666666665"/>
    <n v="3"/>
    <s v="single"/>
    <s v="Single"/>
    <n v="21"/>
  </r>
  <r>
    <s v="31Bc5ljAHxRYpuX7gERdgh"/>
    <n v="2739"/>
    <s v="Do It Again"/>
    <n v="1"/>
    <n v="44"/>
    <n v="0.44"/>
    <b v="0"/>
    <n v="0"/>
    <x v="1605"/>
    <n v="5908"/>
    <n v="51"/>
    <n v="0.51"/>
    <n v="43179"/>
    <s v="N/A"/>
    <s v="21YVhWfcopn3M48lJ11wtK"/>
    <n v="5908"/>
    <s v="Do It Again"/>
    <d v="2025-02-07T00:00:00"/>
    <n v="336"/>
    <n v="5.6"/>
    <n v="0.46666666666666662"/>
    <n v="1"/>
    <s v="single"/>
    <s v="Single"/>
    <n v="326"/>
  </r>
  <r>
    <s v="7r77HtzOYwh8e2diiRzVeT"/>
    <n v="1306"/>
    <s v="Neon Hong Kong"/>
    <n v="1"/>
    <n v="44"/>
    <n v="0.44"/>
    <b v="1"/>
    <n v="1"/>
    <x v="1606"/>
    <n v="5909"/>
    <n v="48"/>
    <n v="0.48"/>
    <n v="193266"/>
    <s v="N/A"/>
    <s v="1r116EuyPgjMXZ5llcG6Bo"/>
    <n v="5909"/>
    <s v="Welcome To Shaolin"/>
    <d v="2025-01-17T00:00:00"/>
    <n v="357"/>
    <n v="5.95"/>
    <n v="0.49583333333333335"/>
    <n v="21"/>
    <s v="album"/>
    <s v="Album"/>
    <n v="303"/>
  </r>
  <r>
    <s v="4lGHyCRc06uJfcUaidaihu"/>
    <n v="625"/>
    <s v="Birds Of A Feather"/>
    <n v="1"/>
    <n v="44"/>
    <n v="0.44"/>
    <b v="0"/>
    <n v="0"/>
    <x v="1607"/>
    <n v="5910"/>
    <n v="37"/>
    <n v="0.37"/>
    <n v="825"/>
    <s v="N/A"/>
    <s v="3VlrRUFgh5fWWHZRIve46E"/>
    <n v="5910"/>
    <s v="Birds Of A Feather"/>
    <d v="2024-11-15T00:00:00"/>
    <n v="420"/>
    <n v="7"/>
    <n v="0.58333333333333337"/>
    <n v="1"/>
    <s v="single"/>
    <s v="Single"/>
    <n v="298"/>
  </r>
  <r>
    <s v="463hYpO0Sj96MgruN8zgfG"/>
    <n v="2032"/>
    <s v="Kill for you"/>
    <n v="1"/>
    <n v="44"/>
    <n v="0.44"/>
    <b v="0"/>
    <n v="0"/>
    <x v="1569"/>
    <n v="5780"/>
    <n v="48"/>
    <n v="0.48"/>
    <n v="10272"/>
    <s v="N/A"/>
    <s v="3A0J60vjfj8cHcYaDhd0S6"/>
    <n v="5911"/>
    <s v="Kill for you"/>
    <d v="2024-11-08T00:00:00"/>
    <n v="427"/>
    <n v="7.1166666666666663"/>
    <n v="0.59305555555555556"/>
    <n v="2"/>
    <s v="single"/>
    <s v="Single"/>
    <n v="31"/>
  </r>
  <r>
    <s v="2XagJU6gE1vsGF1nI7kf2j"/>
    <n v="4493"/>
    <s v="THE GREATEST SHOW"/>
    <n v="5"/>
    <n v="44"/>
    <n v="0.44"/>
    <b v="0"/>
    <n v="0"/>
    <x v="1011"/>
    <n v="3264"/>
    <n v="58"/>
    <n v="0.57999999999999996"/>
    <n v="192887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316"/>
  </r>
  <r>
    <s v="5cUTsWrxb9uuICptTjdaac"/>
    <n v="3839"/>
    <s v="Sugar, We're Going Down"/>
    <n v="1"/>
    <n v="44"/>
    <n v="0.44"/>
    <b v="0"/>
    <n v="0"/>
    <x v="1608"/>
    <n v="5913"/>
    <n v="38"/>
    <n v="0.38"/>
    <n v="25554"/>
    <s v="happy hardcore, hardstyle"/>
    <s v="1RHTzt7CeQO0uAhajwbvgW"/>
    <n v="5913"/>
    <s v="Sugar, We're Going Down"/>
    <d v="2024-07-05T00:00:00"/>
    <n v="553"/>
    <n v="9.2166666666666668"/>
    <n v="0.7680555555555556"/>
    <n v="1"/>
    <s v="single"/>
    <s v="Single"/>
    <n v="3"/>
  </r>
  <r>
    <s v="3vgFnL1k9NC9oZYdooQoHE"/>
    <n v="1960"/>
    <s v="Candy Paint"/>
    <n v="7"/>
    <n v="44"/>
    <n v="0.44"/>
    <b v="1"/>
    <n v="1"/>
    <x v="1609"/>
    <n v="5914"/>
    <n v="66"/>
    <n v="0.66"/>
    <n v="2956534"/>
    <s v="N/A"/>
    <s v="1XSUdSojWNJCgNqKNxfcVr"/>
    <n v="5914"/>
    <s v="DOPAMINE"/>
    <d v="2024-06-14T00:00:00"/>
    <n v="574"/>
    <n v="9.5666666666666664"/>
    <n v="0.79722222222222217"/>
    <n v="13"/>
    <s v="album"/>
    <s v="Album"/>
    <n v="284"/>
  </r>
  <r>
    <s v="6JVOeKaRMwFjgiH3IbZhW1"/>
    <n v="3439"/>
    <s v="Make You Mine"/>
    <n v="1"/>
    <n v="44"/>
    <n v="0.44"/>
    <b v="0"/>
    <n v="0"/>
    <x v="1572"/>
    <n v="5785"/>
    <n v="40"/>
    <n v="0.4"/>
    <n v="2159"/>
    <s v="N/A"/>
    <s v="5L0MfAnJSwj89bvD3HjzZG"/>
    <n v="5915"/>
    <s v="Make You Mine"/>
    <d v="2024-05-24T00:00:00"/>
    <n v="595"/>
    <n v="9.9166666666666661"/>
    <n v="0.82638888888888884"/>
    <n v="1"/>
    <s v="single"/>
    <s v="Single"/>
    <n v="344"/>
  </r>
  <r>
    <s v="3MLGWsrThUbVq4Fsr8RIjc"/>
    <n v="3267"/>
    <s v="Papercut"/>
    <n v="4"/>
    <n v="44"/>
    <n v="0.44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1"/>
  </r>
  <r>
    <s v="6AaZ2E0giZiHkWVfL8hjF1"/>
    <n v="7678"/>
    <s v="Breaking the Habit"/>
    <n v="5"/>
    <n v="44"/>
    <n v="0.44"/>
    <b v="0"/>
    <n v="0"/>
    <x v="43"/>
    <n v="78"/>
    <n v="88"/>
    <n v="0.88"/>
    <n v="31785695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28"/>
  </r>
  <r>
    <s v="5oQNTH2WkhdsCEETc5XriH"/>
    <n v="281"/>
    <s v="CASTLE OF GLASS"/>
    <n v="10"/>
    <n v="44"/>
    <n v="0.44"/>
    <b v="0"/>
    <n v="0"/>
    <x v="43"/>
    <n v="78"/>
    <n v="88"/>
    <n v="0.88"/>
    <n v="31796892"/>
    <s v="nu metal, rap metal, rock, alternative metal"/>
    <s v="1X472EvsSqH09RyrqbtyXU"/>
    <n v="2748"/>
    <s v="Papercuts"/>
    <d v="2024-04-12T00:00:00"/>
    <n v="637"/>
    <n v="10.616666666666667"/>
    <n v="0.8847222222222223"/>
    <n v="20"/>
    <s v="album"/>
    <s v="Album"/>
    <n v="342"/>
  </r>
  <r>
    <s v="6mxcYepbjxUeTToJ3DgHkS"/>
    <n v="13374"/>
    <s v="Hate Me - og version"/>
    <n v="3"/>
    <n v="44"/>
    <n v="0.44"/>
    <b v="1"/>
    <n v="1"/>
    <x v="96"/>
    <n v="186"/>
    <n v="82"/>
    <n v="0.82"/>
    <n v="15684530"/>
    <s v="emo rap, cloud rap"/>
    <s v="5XlxyRqG5mr7eG6My0QkVT"/>
    <n v="5371"/>
    <s v="HATE ME"/>
    <d v="2024-03-08T00:00:00"/>
    <n v="672"/>
    <n v="11.2"/>
    <n v="0.93333333333333324"/>
    <n v="3"/>
    <s v="single"/>
    <s v="Single"/>
    <n v="397"/>
  </r>
  <r>
    <s v="5Pt5PdAOOXLdYiXAIl68K6"/>
    <n v="2238"/>
    <s v="WATATI (feat. Aldo Ranks)"/>
    <n v="5"/>
    <n v="44"/>
    <n v="0.44"/>
    <b v="0"/>
    <n v="0"/>
    <x v="157"/>
    <n v="303"/>
    <n v="87"/>
    <n v="0.87"/>
    <n v="60358474"/>
    <s v="reggaeton, latin, urbano latino"/>
    <s v="0BaIaHcyBXuOWeM4Aas4EW"/>
    <n v="3801"/>
    <s v="Barbie The Album"/>
    <d v="2023-07-21T00:00:00"/>
    <n v="903"/>
    <n v="15.05"/>
    <n v="1.2541666666666667"/>
    <n v="17"/>
    <s v="compilation"/>
    <s v="Compilation"/>
    <n v="278"/>
  </r>
  <r>
    <s v="43evTNhnbi70nlOVZ8Q5sK"/>
    <n v="6792"/>
    <s v="Journey To The Real World"/>
    <n v="7"/>
    <n v="44"/>
    <n v="0.44"/>
    <b v="0"/>
    <n v="0"/>
    <x v="51"/>
    <n v="96"/>
    <n v="84"/>
    <n v="0.84"/>
    <n v="9509731"/>
    <s v="neo-psychedelic, indie"/>
    <s v="0BaIaHcyBXuOWeM4Aas4EW"/>
    <n v="3801"/>
    <s v="Barbie The Album"/>
    <d v="2023-07-21T00:00:00"/>
    <n v="903"/>
    <n v="15.05"/>
    <n v="1.2541666666666667"/>
    <n v="17"/>
    <s v="compilation"/>
    <s v="Compilation"/>
    <n v="146"/>
  </r>
  <r>
    <s v="3ytMGJUOv7KvVpOSAow62b"/>
    <n v="3886"/>
    <s v="The Legend of Ashitaka - from 'Princess Mononoke'"/>
    <n v="11"/>
    <n v="44"/>
    <n v="0.44"/>
    <b v="0"/>
    <n v="0"/>
    <x v="887"/>
    <n v="2706"/>
    <n v="68"/>
    <n v="0.68"/>
    <n v="1486975"/>
    <s v="japanese classical, anime"/>
    <s v="561qUZZO6f2sILHUMlXmlM"/>
    <n v="5922"/>
    <s v="A Symphonic Celebration - Music from the Studio Ghibli Films of Hayao Miyazaki"/>
    <d v="2023-06-30T00:00:00"/>
    <n v="924"/>
    <n v="15.4"/>
    <n v="1.2833333333333334"/>
    <n v="29"/>
    <s v="album"/>
    <s v="Album"/>
    <n v="196"/>
  </r>
  <r>
    <s v="3QUbaXCfksmF19lW32BQE0"/>
    <n v="4781"/>
    <s v="Boy's a Liar"/>
    <n v="2"/>
    <n v="44"/>
    <n v="0.44"/>
    <b v="0"/>
    <n v="0"/>
    <x v="228"/>
    <n v="486"/>
    <n v="78"/>
    <n v="0.78"/>
    <n v="4761364"/>
    <s v="bedroom pop"/>
    <s v="6cVfHBcp3AdpYY0bBglkLN"/>
    <n v="2044"/>
    <s v="Boy's a liar Pt. 2"/>
    <d v="2023-02-03T00:00:00"/>
    <n v="1071"/>
    <n v="17.850000000000001"/>
    <n v="1.4875"/>
    <n v="2"/>
    <s v="single"/>
    <s v="Single"/>
    <n v="218"/>
  </r>
  <r>
    <s v="404eOIgbr1qdzcJ7BE1Xtz"/>
    <n v="2053"/>
    <s v="Raeb's Lament"/>
    <n v="26"/>
    <n v="44"/>
    <n v="0.44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41"/>
  </r>
  <r>
    <s v="2cWjptVqIiakuWdzlM36qy"/>
    <n v="3929"/>
    <s v="That's My Kind Of Night"/>
    <n v="2"/>
    <n v="44"/>
    <n v="0.44"/>
    <b v="0"/>
    <n v="0"/>
    <x v="560"/>
    <n v="1464"/>
    <n v="74"/>
    <n v="0.74"/>
    <n v="9407321"/>
    <s v="country, acoustic country"/>
    <s v="0I6ukSqut4omggvIiK7NLZ"/>
    <n v="5925"/>
    <s v="Country Festival"/>
    <d v="2022-09-01T00:00:00"/>
    <n v="1226"/>
    <n v="20.433333333333334"/>
    <n v="1.7027777777777777"/>
    <n v="30"/>
    <s v="compilation"/>
    <s v="Compilation"/>
    <n v="316"/>
  </r>
  <r>
    <s v="7nLEVh4vIhKOKNAFqQ1koF"/>
    <n v="3016"/>
    <s v="Problems"/>
    <n v="7"/>
    <n v="44"/>
    <n v="0.44"/>
    <b v="0"/>
    <n v="0"/>
    <x v="1610"/>
    <n v="5926"/>
    <n v="52"/>
    <n v="0.52"/>
    <n v="160516"/>
    <s v="N/A"/>
    <s v="4SmLiMThmp5f4dCTOsIguj"/>
    <n v="5926"/>
    <s v="Songs For My Funeral"/>
    <d v="2021-08-20T00:00:00"/>
    <n v="1603"/>
    <n v="26.716666666666665"/>
    <n v="2.2263888888888888"/>
    <n v="7"/>
    <s v="album"/>
    <s v="Album"/>
    <n v="314"/>
  </r>
  <r>
    <s v="71JGK9HPfjQNtKq5AhgbTg"/>
    <n v="6189"/>
    <s v="Granted - From High School Musical: The Musical: The Series (Season 2)&quot;&quot;"/>
    <n v="1"/>
    <n v="44"/>
    <n v="0.44"/>
    <b v="0"/>
    <n v="0"/>
    <x v="70"/>
    <n v="127"/>
    <n v="84"/>
    <n v="0.84"/>
    <n v="49050008"/>
    <s v="pop rock, alternative pop, pop punk"/>
    <s v="6MWhePcEWDnC3dG4tJumu7"/>
    <n v="5927"/>
    <s v="Granted [From High School Musical: The Musical: The Series (Season 2)&quot;]&quot;"/>
    <d v="2021-06-04T00:00:00"/>
    <n v="1680"/>
    <n v="28"/>
    <n v="2.3333333333333335"/>
    <n v="1"/>
    <s v="single"/>
    <s v="Single"/>
    <n v="256"/>
  </r>
  <r>
    <s v="11KHnqxnmOx8W5PyplVGrO"/>
    <n v="6497"/>
    <s v="Techno Syndrome 2021 (Mortal Kombat)"/>
    <n v="1"/>
    <n v="44"/>
    <n v="0.44"/>
    <b v="0"/>
    <n v="0"/>
    <x v="1611"/>
    <n v="5928"/>
    <n v="55"/>
    <n v="0.55000000000000004"/>
    <n v="34214"/>
    <s v="soundtrack"/>
    <s v="6kQ0c1VshLvKCEHnHhsuvY"/>
    <n v="5928"/>
    <s v="Mortal Kombat (Original Motion Picture Soundtrack)"/>
    <d v="2021-04-16T00:00:00"/>
    <n v="1729"/>
    <n v="28.816666666666666"/>
    <n v="2.401388888888889"/>
    <n v="24"/>
    <s v="album"/>
    <s v="Album"/>
    <n v="311"/>
  </r>
  <r>
    <s v="1oQDxrvz8PAxAAs0Sl1dcX"/>
    <n v="1803"/>
    <s v="I Don't Want This Night To End"/>
    <n v="102"/>
    <n v="44"/>
    <n v="0.44"/>
    <b v="0"/>
    <n v="0"/>
    <x v="560"/>
    <n v="1464"/>
    <n v="74"/>
    <n v="0.74"/>
    <n v="9406293"/>
    <s v="country, acoustic country"/>
    <s v="4a4OT9y3kV3S36HHf5Zj9q"/>
    <n v="5929"/>
    <s v="Best Country Of The Decade: 2011-2020"/>
    <d v="2020-12-15T00:00:00"/>
    <n v="1851"/>
    <n v="30.85"/>
    <n v="2.5708333333333333"/>
    <n v="136"/>
    <s v="compilation"/>
    <s v="Compilation"/>
    <n v="366"/>
  </r>
  <r>
    <s v="6ZPhBXgckw0S3k0zjn2NGJ"/>
    <n v="5529"/>
    <s v="Silver Lining"/>
    <n v="9"/>
    <n v="44"/>
    <n v="0.44"/>
    <b v="0"/>
    <n v="0"/>
    <x v="19"/>
    <n v="37"/>
    <n v="83"/>
    <n v="0.83"/>
    <n v="21591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299"/>
  </r>
  <r>
    <s v="0I6KbNBU6XlbkuwN9nyuIC"/>
    <n v="2296"/>
    <s v="U.N.I.T.Y."/>
    <n v="13"/>
    <n v="44"/>
    <n v="0.44"/>
    <b v="0"/>
    <n v="0"/>
    <x v="1612"/>
    <n v="5931"/>
    <n v="51"/>
    <n v="0.51"/>
    <n v="244696"/>
    <s v="musicals, east coast hip hop"/>
    <s v="7xq2EeUC8NPxClCe8M4UOX"/>
    <n v="5931"/>
    <s v="Black Music Month Playlist"/>
    <d v="2020-06-01T00:00:00"/>
    <n v="2048"/>
    <n v="34.133333333333333"/>
    <n v="2.8444444444444446"/>
    <n v="21"/>
    <s v="compilation"/>
    <s v="Compilation"/>
    <n v="418"/>
  </r>
  <r>
    <s v="3S2aU4rUZXbVOxyVzgzXQ5"/>
    <n v="6836"/>
    <s v="شيراتون"/>
    <n v="1"/>
    <n v="44"/>
    <n v="0.44"/>
    <b v="0"/>
    <n v="0"/>
    <x v="1403"/>
    <n v="5130"/>
    <n v="61"/>
    <n v="0.61"/>
    <n v="2650667"/>
    <s v="egyptian hip hop, arabic hip hop, egyptian pop, mahraganat"/>
    <s v="0aB2clpFGE0NgXtRKtO5PS"/>
    <n v="5932"/>
    <s v="شيراتون"/>
    <d v="2020-05-24T00:00:00"/>
    <n v="2056"/>
    <n v="34.266666666666666"/>
    <n v="2.8555555555555556"/>
    <n v="1"/>
    <s v="single"/>
    <s v="Single"/>
    <n v="356"/>
  </r>
  <r>
    <s v="29Q7B99CvWw145Eq4nAB5D"/>
    <n v="8243"/>
    <s v="Call Me, I Still Love You"/>
    <n v="4"/>
    <n v="44"/>
    <n v="0.44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114"/>
  </r>
  <r>
    <s v="43DBhwmvfhWTQwBRmJsafC"/>
    <n v="8266"/>
    <s v="My Name is Dark - Art Mix"/>
    <n v="7"/>
    <n v="44"/>
    <n v="0.44"/>
    <b v="1"/>
    <n v="1"/>
    <x v="791"/>
    <n v="2329"/>
    <n v="67"/>
    <n v="0.67"/>
    <n v="2625044"/>
    <s v="art pop"/>
    <s v="4zyqNfmTrnvUejh8M1IEh9"/>
    <n v="4816"/>
    <s v="Miss Anthropocene (Deluxe Edition)"/>
    <d v="2020-02-21T00:00:00"/>
    <n v="2149"/>
    <n v="35.81666666666667"/>
    <n v="2.9847222222222225"/>
    <n v="15"/>
    <s v="album"/>
    <s v="Album"/>
    <n v="593"/>
  </r>
  <r>
    <s v="5FAVZuimEijg8ogtTXFgHM"/>
    <n v="1484"/>
    <s v="Play It Again"/>
    <n v="1"/>
    <n v="44"/>
    <n v="0.44"/>
    <b v="0"/>
    <n v="0"/>
    <x v="560"/>
    <n v="1464"/>
    <n v="74"/>
    <n v="0.74"/>
    <n v="9406293"/>
    <s v="country, acoustic country"/>
    <s v="7qCSn65amnl3StXv2al86X"/>
    <n v="5935"/>
    <s v="Best Of The 10s: Country"/>
    <d v="2019-12-27T00:00:00"/>
    <n v="2205"/>
    <n v="36.75"/>
    <n v="3.0625"/>
    <n v="20"/>
    <s v="compilation"/>
    <s v="Compilation"/>
    <n v="378"/>
  </r>
  <r>
    <s v="2uZkWDubNphtNJxUbvCLd7"/>
    <n v="11202"/>
    <s v="fallen alien"/>
    <n v="6"/>
    <n v="44"/>
    <n v="0.44"/>
    <b v="0"/>
    <n v="0"/>
    <x v="1223"/>
    <n v="4341"/>
    <n v="64"/>
    <n v="0.64"/>
    <n v="1442113"/>
    <s v="art pop, alternative r&amp;b"/>
    <s v="3DMR3yM5crnt1dG9lLaMTZ"/>
    <n v="4672"/>
    <s v="MAGDALENE"/>
    <d v="2019-11-08T00:00:00"/>
    <n v="2254"/>
    <n v="37.56666666666667"/>
    <n v="3.130555555555556"/>
    <n v="9"/>
    <s v="album"/>
    <s v="Album"/>
    <n v="398"/>
  </r>
  <r>
    <s v="2S2ASICVK0L1LtjaysKsel"/>
    <n v="1560"/>
    <s v="Defeated Clown"/>
    <n v="2"/>
    <n v="44"/>
    <n v="0.44"/>
    <b v="0"/>
    <n v="0"/>
    <x v="1410"/>
    <n v="5168"/>
    <n v="46"/>
    <n v="0.46"/>
    <n v="152981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265"/>
  </r>
  <r>
    <s v="7aIsf4K7rEuX8uRUYoFmuD"/>
    <n v="6908"/>
    <s v="Outlaws From The West"/>
    <n v="2"/>
    <n v="44"/>
    <n v="0.44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494"/>
  </r>
  <r>
    <s v="4UCvXebVG7x8V3OG3MkP9u"/>
    <n v="6729"/>
    <s v="Blessed Are The Peacemakers"/>
    <n v="3"/>
    <n v="44"/>
    <n v="0.44"/>
    <b v="0"/>
    <n v="0"/>
    <x v="1301"/>
    <n v="4675"/>
    <n v="49"/>
    <n v="0.49"/>
    <n v="29404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369"/>
  </r>
  <r>
    <s v="24PduPUSUwJrs4AQvPcOG9"/>
    <n v="3077"/>
    <s v="Mountain Finale"/>
    <n v="4"/>
    <n v="44"/>
    <n v="0.44"/>
    <b v="0"/>
    <n v="0"/>
    <x v="1234"/>
    <n v="4387"/>
    <n v="47"/>
    <n v="0.47"/>
    <n v="79354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291"/>
  </r>
  <r>
    <s v="0w6X9iRKrMyDpRRtbu4tE0"/>
    <n v="1959"/>
    <s v="Hymn for the Weekend - Live in Buenos Aires"/>
    <n v="13"/>
    <n v="44"/>
    <n v="0.44"/>
    <b v="0"/>
    <n v="0"/>
    <x v="22"/>
    <n v="45"/>
    <n v="88"/>
    <n v="0.88"/>
    <n v="60818952"/>
    <s v="N/A"/>
    <s v="19CvkGjYpifkdwgVJSbog2"/>
    <n v="5941"/>
    <s v="Live in Buenos Aires"/>
    <d v="2018-12-07T00:00:00"/>
    <n v="2590"/>
    <n v="43.166666666666664"/>
    <n v="3.5972222222222219"/>
    <n v="24"/>
    <s v="album"/>
    <s v="Album"/>
    <n v="504"/>
  </r>
  <r>
    <s v="6v3b2lQADc1ugsXvrqYZIB"/>
    <n v="737"/>
    <s v="Am I A Girl?"/>
    <n v="12"/>
    <n v="44"/>
    <n v="0.44"/>
    <b v="0"/>
    <n v="0"/>
    <x v="1437"/>
    <n v="5297"/>
    <n v="66"/>
    <n v="0.66"/>
    <n v="1685958"/>
    <s v="N/A"/>
    <s v="5QCXxPUwoOtxeZQmve6w2u"/>
    <n v="5297"/>
    <s v="Am I A Girl?"/>
    <d v="2018-10-31T00:00:00"/>
    <n v="2627"/>
    <n v="43.783333333333331"/>
    <n v="3.6486111111111108"/>
    <n v="14"/>
    <s v="album"/>
    <s v="Album"/>
    <n v="363"/>
  </r>
  <r>
    <s v="285jK9VYQKmijjcrjD4CRa"/>
    <n v="8438"/>
    <s v="I Like It"/>
    <n v="2"/>
    <n v="44"/>
    <n v="0.44"/>
    <b v="1"/>
    <n v="1"/>
    <x v="332"/>
    <n v="760"/>
    <n v="81"/>
    <n v="0.81"/>
    <n v="25957976"/>
    <s v="N/A"/>
    <s v="6oRrfGcUeAwfX1lTdxZFFj"/>
    <n v="5943"/>
    <s v="I Like It"/>
    <d v="2018-06-22T00:00:00"/>
    <n v="2758"/>
    <n v="45.966666666666669"/>
    <n v="3.8305555555555557"/>
    <n v="2"/>
    <s v="single"/>
    <s v="Single"/>
    <n v="422"/>
  </r>
  <r>
    <s v="0sVgOxAOOAj0K8PdFEGhrR"/>
    <n v="11111"/>
    <s v="Never Be the Same - Radio Edit"/>
    <n v="11"/>
    <n v="44"/>
    <n v="0.44"/>
    <b v="0"/>
    <n v="0"/>
    <x v="337"/>
    <n v="774"/>
    <n v="78"/>
    <n v="0.78"/>
    <n v="35576126"/>
    <s v="N/A"/>
    <s v="2vD3zSQr8hNlg0obNel4TE"/>
    <n v="774"/>
    <s v="Camila"/>
    <d v="2018-01-12T00:00:00"/>
    <n v="2919"/>
    <n v="48.65"/>
    <n v="4.0541666666666663"/>
    <n v="11"/>
    <s v="album"/>
    <s v="Album"/>
    <n v="378"/>
  </r>
  <r>
    <s v="5xi2SXmF3A5AIsuGXiUIZu"/>
    <n v="6417"/>
    <s v="Inside Out"/>
    <n v="5"/>
    <n v="44"/>
    <n v="0.44"/>
    <b v="0"/>
    <n v="0"/>
    <x v="337"/>
    <n v="774"/>
    <n v="78"/>
    <n v="0.78"/>
    <n v="35582423"/>
    <s v="N/A"/>
    <s v="2vD3zSQr8hNlg0obNel4TE"/>
    <n v="774"/>
    <s v="Camila"/>
    <d v="2018-01-12T00:00:00"/>
    <n v="2919"/>
    <n v="48.65"/>
    <n v="4.0541666666666663"/>
    <n v="11"/>
    <s v="album"/>
    <s v="Album"/>
    <n v="304"/>
  </r>
  <r>
    <s v="2FtyrwcRqA2JQEezLjPZ8r"/>
    <n v="5963"/>
    <s v="bitches"/>
    <n v="7"/>
    <n v="44"/>
    <n v="0.44"/>
    <b v="1"/>
    <n v="1"/>
    <x v="511"/>
    <n v="1271"/>
    <n v="72"/>
    <n v="0.72"/>
    <n v="3677060"/>
    <s v="N/A"/>
    <s v="6jggnLM3SdDnjQ3GWmIZ4L"/>
    <n v="4406"/>
    <s v="BLUE LIPS (lady wood phase II)"/>
    <d v="2017-11-17T00:00:00"/>
    <n v="2975"/>
    <n v="49.583333333333336"/>
    <n v="4.1319444444444446"/>
    <n v="14"/>
    <s v="album"/>
    <s v="Album"/>
    <n v="228"/>
  </r>
  <r>
    <s v="0juT0SxjBNkTPTHuFJn61I"/>
    <n v="6303"/>
    <s v="Beyond My Beloved Horizon"/>
    <n v="17"/>
    <n v="44"/>
    <n v="0.44"/>
    <b v="0"/>
    <n v="0"/>
    <x v="1387"/>
    <n v="5069"/>
    <n v="45"/>
    <n v="0.45"/>
    <n v="20671"/>
    <s v="N/A"/>
    <s v="4AODHfxPGTDLHyAyMWQi52"/>
    <n v="5069"/>
    <s v="Pirates of the Caribbean: Dead Men Tell No Tales (Original Motion Picture Soundtrack)"/>
    <d v="2017-05-26T00:00:00"/>
    <n v="3150"/>
    <n v="52.5"/>
    <n v="4.375"/>
    <n v="18"/>
    <s v="album"/>
    <s v="Album"/>
    <n v="268"/>
  </r>
  <r>
    <s v="5PyNnJ2G1BlqbJ8G1cJi72"/>
    <n v="5330"/>
    <s v="The President Has A Sex Tape"/>
    <n v="9"/>
    <n v="44"/>
    <n v="0.44"/>
    <b v="0"/>
    <n v="0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286"/>
  </r>
  <r>
    <s v="06BD7TeUR6mYbF6cWyzvZt"/>
    <n v="3034"/>
    <s v="Finders Keepers"/>
    <n v="1"/>
    <n v="44"/>
    <n v="0.44"/>
    <b v="0"/>
    <n v="0"/>
    <x v="733"/>
    <n v="2089"/>
    <n v="62"/>
    <n v="0.62"/>
    <n v="2041565"/>
    <s v="N/A"/>
    <s v="0GHwcubAh10ID1apl4n22z"/>
    <n v="5949"/>
    <s v="Finders Keepers"/>
    <d v="2017-03-10T00:00:00"/>
    <n v="3227"/>
    <n v="53.783333333333331"/>
    <n v="4.4819444444444443"/>
    <n v="1"/>
    <s v="single"/>
    <s v="Single"/>
    <n v="451"/>
  </r>
  <r>
    <s v="2NZhNbfb1rD1aRj3hZaoqk"/>
    <n v="7712"/>
    <s v="The Imperial Suite"/>
    <n v="20"/>
    <n v="44"/>
    <n v="0.44"/>
    <b v="0"/>
    <n v="0"/>
    <x v="1027"/>
    <n v="3389"/>
    <n v="63"/>
    <n v="0.63"/>
    <n v="430168"/>
    <s v="soundtrack"/>
    <s v="6h5p1LLfhcyYHnSVdlghJT"/>
    <n v="5950"/>
    <s v="Rogue One: A Star Wars Story (Original Motion Picture Soundtrack)"/>
    <d v="2016-12-16T00:00:00"/>
    <n v="3311"/>
    <n v="55.18333333333333"/>
    <n v="4.5986111111111105"/>
    <n v="21"/>
    <s v="album"/>
    <s v="Album"/>
    <n v="249"/>
  </r>
  <r>
    <s v="0NDtICd6reOb1eRx4N8OtG"/>
    <n v="266"/>
    <s v="Through The Eyes Of A Child"/>
    <n v="7"/>
    <n v="44"/>
    <n v="0.44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57"/>
  </r>
  <r>
    <s v="65RVj700avlMvHjD1YS2iF"/>
    <n v="4534"/>
    <s v="Battlefield One"/>
    <n v="1"/>
    <n v="44"/>
    <n v="0.44"/>
    <b v="0"/>
    <n v="0"/>
    <x v="1613"/>
    <n v="5952"/>
    <n v="48"/>
    <n v="0.48"/>
    <n v="24951"/>
    <s v="soundtrack"/>
    <s v="0vQW7tVDwoJHMSTqWmnaKC"/>
    <n v="5952"/>
    <s v="Battlefield 1 (Original Soundtrack)"/>
    <d v="2016-06-30T00:00:00"/>
    <n v="3480"/>
    <n v="58"/>
    <n v="4.833333333333333"/>
    <n v="25"/>
    <s v="album"/>
    <s v="Album"/>
    <n v="334"/>
  </r>
  <r>
    <s v="2Rrb87P16AmsW77weeASBA"/>
    <n v="892"/>
    <s v="The Setup - GTA V Finale Version"/>
    <n v="7"/>
    <n v="44"/>
    <n v="0.44"/>
    <b v="0"/>
    <n v="0"/>
    <x v="1614"/>
    <n v="5953"/>
    <n v="40"/>
    <n v="0.4"/>
    <n v="25569"/>
    <s v="N/A"/>
    <s v="3kGXPt4knwEvdMetU7gFs5"/>
    <n v="5953"/>
    <s v="The Great Unknown"/>
    <d v="2015-10-02T00:00:00"/>
    <n v="3752"/>
    <n v="62.533333333333331"/>
    <n v="5.2111111111111112"/>
    <n v="18"/>
    <s v="album"/>
    <s v="Album"/>
    <n v="342"/>
  </r>
  <r>
    <s v="0NI53QNAxWf9BPMrB3btG7"/>
    <n v="6044"/>
    <s v="Evening In The Tavern"/>
    <n v="11"/>
    <n v="44"/>
    <n v="0.44"/>
    <b v="0"/>
    <n v="0"/>
    <x v="1615"/>
    <n v="5954"/>
    <n v="43"/>
    <n v="0.43"/>
    <n v="18068"/>
    <s v="medieval"/>
    <s v="19uGvOnAhqEQ7irwCEce99"/>
    <n v="5841"/>
    <s v="The Witcher (Original Game Soundtrack)"/>
    <d v="2015-09-09T00:00:00"/>
    <n v="3775"/>
    <n v="62.916666666666664"/>
    <n v="5.2430555555555554"/>
    <n v="29"/>
    <s v="album"/>
    <s v="Album"/>
    <n v="95"/>
  </r>
  <r>
    <s v="1VWYKR91K0WYMxyBHNaYxt"/>
    <n v="7244"/>
    <s v="The Whirling Ways of Stars that Pass"/>
    <n v="27"/>
    <n v="44"/>
    <n v="0.44"/>
    <b v="0"/>
    <n v="0"/>
    <x v="1210"/>
    <n v="4293"/>
    <n v="60"/>
    <n v="0.6"/>
    <n v="313556"/>
    <s v="neoclassical"/>
    <s v="02VRifrsiTM73hPGjXduRQ"/>
    <n v="4293"/>
    <s v="The Theory of Everything (Original Motion Picture Soundtrack)"/>
    <d v="2014-11-04T00:00:00"/>
    <n v="4084"/>
    <n v="68.066666666666663"/>
    <n v="5.6722222222222216"/>
    <n v="27"/>
    <s v="album"/>
    <s v="Album"/>
    <n v="187"/>
  </r>
  <r>
    <s v="1E1LaXgZRkBOljpGXtlR7B"/>
    <n v="1782"/>
    <s v="Wake up Loving You"/>
    <n v="1"/>
    <n v="44"/>
    <n v="0.44"/>
    <b v="0"/>
    <n v="0"/>
    <x v="921"/>
    <n v="2847"/>
    <n v="67"/>
    <n v="0.67"/>
    <n v="1738248"/>
    <s v="country"/>
    <s v="5khSHsmQhkTJ1iJr5FdAP8"/>
    <n v="5956"/>
    <s v="Old Dominion Originals"/>
    <d v="2014-07-24T00:00:00"/>
    <n v="4187"/>
    <n v="69.783333333333331"/>
    <n v="5.8152777777777773"/>
    <n v="3"/>
    <s v="single"/>
    <s v="Single"/>
    <n v="38"/>
  </r>
  <r>
    <s v="4ngypPwfcqpHBxQjJIOgvr"/>
    <n v="5591"/>
    <s v="Hangover"/>
    <n v="1"/>
    <n v="44"/>
    <n v="0.44"/>
    <b v="0"/>
    <n v="0"/>
    <x v="559"/>
    <n v="1460"/>
    <n v="62"/>
    <n v="0.62"/>
    <n v="1819643"/>
    <s v="k-pop"/>
    <s v="1LZ6fdYr5t1xfCKhrHgTLb"/>
    <n v="5957"/>
    <s v="Hangover"/>
    <d v="2014-06-09T00:00:00"/>
    <n v="4232"/>
    <n v="70.533333333333331"/>
    <n v="5.8777777777777773"/>
    <n v="1"/>
    <s v="single"/>
    <s v="Single"/>
    <n v="394"/>
  </r>
  <r>
    <s v="3vh4UVXsvtMCfpOzVCIR4F"/>
    <n v="4307"/>
    <s v="Bad Girls"/>
    <n v="8"/>
    <n v="44"/>
    <n v="0.44"/>
    <b v="0"/>
    <n v="0"/>
    <x v="410"/>
    <n v="981"/>
    <n v="66"/>
    <n v="0.66"/>
    <n v="1475109"/>
    <s v="N/A"/>
    <s v="5TTyDbaARm4YjXJ5OQVKwl"/>
    <n v="5958"/>
    <s v="Matangi"/>
    <d v="2013-11-05T00:00:00"/>
    <n v="4448"/>
    <n v="74.13333333333334"/>
    <n v="6.177777777777778"/>
    <n v="16"/>
    <s v="album"/>
    <s v="Album"/>
    <n v="379"/>
  </r>
  <r>
    <s v="4KmyK4XrM3tbfhLrjobeap"/>
    <n v="3286"/>
    <s v="Survival"/>
    <n v="5"/>
    <n v="44"/>
    <n v="0.44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54"/>
  </r>
  <r>
    <s v="1u6GCyU5atrzrAqwC55og1"/>
    <n v="1302"/>
    <s v="#GETITRIGHT"/>
    <n v="8"/>
    <n v="44"/>
    <n v="0.44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41"/>
  </r>
  <r>
    <s v="7hJ1fEr1nf2e4qsE4bfmcc"/>
    <n v="4117"/>
    <s v="My Darlin' (feat. Future)"/>
    <n v="5"/>
    <n v="44"/>
    <n v="0.44"/>
    <b v="1"/>
    <n v="1"/>
    <x v="123"/>
    <n v="234"/>
    <n v="81"/>
    <n v="0.81"/>
    <n v="26558356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405"/>
  </r>
  <r>
    <s v="0g4qRoQ3Bh6puFzBA7fH3S"/>
    <n v="2903"/>
    <s v="Waiting All Night (feat. Ella Eyre)"/>
    <n v="11"/>
    <n v="44"/>
    <n v="0.44"/>
    <b v="0"/>
    <n v="0"/>
    <x v="868"/>
    <n v="2644"/>
    <n v="67"/>
    <n v="0.67"/>
    <n v="1409881"/>
    <s v="N/A"/>
    <s v="6RM05aDNmbqF7AV1xwubac"/>
    <n v="5962"/>
    <s v="Home (Deluxe Edition)"/>
    <d v="2013-04-05T00:00:00"/>
    <n v="4662"/>
    <n v="77.7"/>
    <n v="6.4750000000000005"/>
    <n v="15"/>
    <s v="album"/>
    <s v="Album"/>
    <n v="487"/>
  </r>
  <r>
    <s v="5VQLMrWhailAhErKNUSnv1"/>
    <n v="8496"/>
    <s v="The Lucky One"/>
    <n v="13"/>
    <n v="44"/>
    <n v="0.44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"/>
  </r>
  <r>
    <s v="4qTAwKJQ68gmnrnfPD3vlO"/>
    <n v="7508"/>
    <s v="The Moment I Knew"/>
    <n v="17"/>
    <n v="44"/>
    <n v="0.44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477"/>
  </r>
  <r>
    <s v="6VFpuI0DDmbC5UyWZQ4IRY"/>
    <n v="2010"/>
    <s v="Girl At Home"/>
    <n v="19"/>
    <n v="44"/>
    <n v="0.44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68"/>
  </r>
  <r>
    <s v="2I5oyql6pcmgjx1yFqrUdE"/>
    <n v="2339"/>
    <s v="Fate And Destiny - From Brave&quot;/Score&quot;"/>
    <n v="4"/>
    <n v="44"/>
    <n v="0.44"/>
    <b v="0"/>
    <n v="0"/>
    <x v="1281"/>
    <n v="4609"/>
    <n v="55"/>
    <n v="0.55000000000000004"/>
    <n v="97039"/>
    <s v="soundtrack"/>
    <s v="7vSvdmI0szfMcn7LyVjp0R"/>
    <n v="5320"/>
    <s v="Brave"/>
    <d v="2012-01-01T00:00:00"/>
    <n v="5122"/>
    <n v="85.36666666666666"/>
    <n v="7.113888888888888"/>
    <n v="20"/>
    <s v="compilation"/>
    <s v="Compilation"/>
    <n v="428"/>
  </r>
  <r>
    <s v="1z9JX28wuVnQ0KDN1jdDVP"/>
    <n v="2358"/>
    <s v="Unicorn's Rest"/>
    <n v="13"/>
    <n v="44"/>
    <n v="0.44"/>
    <b v="0"/>
    <n v="0"/>
    <x v="1501"/>
    <n v="5554"/>
    <n v="41"/>
    <n v="0.41"/>
    <n v="9779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199"/>
  </r>
  <r>
    <s v="1kPy5k5zGDwvqZtnV4i5ga"/>
    <n v="4326"/>
    <s v="Forest Calling"/>
    <n v="10"/>
    <n v="44"/>
    <n v="0.44"/>
    <b v="0"/>
    <n v="0"/>
    <x v="1501"/>
    <n v="5554"/>
    <n v="41"/>
    <n v="0.41"/>
    <n v="9786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26"/>
  </r>
  <r>
    <s v="2HPmy1uA2SSJVVTduU9g2q"/>
    <n v="324"/>
    <s v="Mr. Worldwide (Intro) (feat. Vein)"/>
    <n v="1"/>
    <n v="44"/>
    <n v="0.44"/>
    <b v="1"/>
    <n v="1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14"/>
  </r>
  <r>
    <s v="4htjXtjySdVDU6QRPOGgg9"/>
    <n v="7050"/>
    <s v="On The Floor (Ven a Bailar) - Bonus Track"/>
    <n v="16"/>
    <n v="44"/>
    <n v="0.44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486"/>
  </r>
  <r>
    <s v="2a8CtZyPdd8w2csZh7oxpc"/>
    <n v="3287"/>
    <s v="Run This Town"/>
    <n v="2"/>
    <n v="44"/>
    <n v="0.44"/>
    <b v="1"/>
    <n v="1"/>
    <x v="143"/>
    <n v="273"/>
    <n v="82"/>
    <n v="0.82"/>
    <n v="10371098"/>
    <s v="hip hop, east coast hip hop, rap"/>
    <s v="0z3nweFUGrzH2UZ0pohPAn"/>
    <n v="5324"/>
    <s v="The Hits Collection Volume One (Deluxe)"/>
    <d v="2010-11-22T00:00:00"/>
    <n v="5527"/>
    <n v="92.11666666666666"/>
    <n v="7.676388888888888"/>
    <n v="19"/>
    <s v="compilation"/>
    <s v="Compilation"/>
    <n v="446"/>
  </r>
  <r>
    <s v="0BSmbCIY36iw04azzJ3S0S"/>
    <n v="8187"/>
    <s v="Drops Of Jupiter - Live/2011"/>
    <n v="10"/>
    <n v="44"/>
    <n v="0.44"/>
    <b v="0"/>
    <n v="0"/>
    <x v="1"/>
    <n v="2"/>
    <n v="100"/>
    <n v="1"/>
    <n v="145396321"/>
    <s v="country, pop, indie, folk"/>
    <s v="6fyR4wBPwLHKcRtxgd4sGh"/>
    <n v="5972"/>
    <s v="Speak Now World Tour Live"/>
    <d v="2010-10-25T00:00:00"/>
    <n v="5555"/>
    <n v="92.583333333333329"/>
    <n v="7.7152777777777777"/>
    <n v="16"/>
    <s v="album"/>
    <s v="Album"/>
    <n v="525"/>
  </r>
  <r>
    <s v="0PRqWiyOFMHVee81mr1bp6"/>
    <n v="6381"/>
    <s v="If We Ever Meet Again"/>
    <n v="13"/>
    <n v="44"/>
    <n v="0.44"/>
    <b v="0"/>
    <n v="0"/>
    <x v="144"/>
    <n v="277"/>
    <n v="79"/>
    <n v="0.79"/>
    <n v="3468690"/>
    <s v="N/A"/>
    <s v="06SY6Ke6mXzZHhURLVU57R"/>
    <n v="2514"/>
    <s v="Teenage Dream"/>
    <d v="2010-08-24T00:00:00"/>
    <n v="5617"/>
    <n v="93.61666666666666"/>
    <n v="7.801388888888888"/>
    <n v="17"/>
    <s v="album"/>
    <s v="Album"/>
    <n v="438"/>
  </r>
  <r>
    <s v="6gI6Ra5ajMJTjioyETyW7D"/>
    <n v="11118"/>
    <s v="Born Unto Trouble"/>
    <n v="1"/>
    <n v="44"/>
    <n v="0.44"/>
    <b v="0"/>
    <n v="0"/>
    <x v="1616"/>
    <n v="5974"/>
    <n v="39"/>
    <n v="0.39"/>
    <n v="3836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32"/>
  </r>
  <r>
    <s v="0XZHZslvxrByI84hFYWyXS"/>
    <n v="7373"/>
    <s v="Raining Men"/>
    <n v="8"/>
    <n v="44"/>
    <n v="0.44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74"/>
  </r>
  <r>
    <s v="2akmHxuzNewpvDhbZRmxgm"/>
    <n v="6849"/>
    <s v="The Dragon Book"/>
    <n v="6"/>
    <n v="44"/>
    <n v="0.44"/>
    <b v="0"/>
    <n v="0"/>
    <x v="928"/>
    <n v="2882"/>
    <n v="64"/>
    <n v="0.64"/>
    <n v="30131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37"/>
  </r>
  <r>
    <s v="1IFME3mAnOYVDv4I2gMUyd"/>
    <n v="5683"/>
    <s v="Pure spirits of the forest"/>
    <n v="3"/>
    <n v="44"/>
    <n v="0.44"/>
    <b v="0"/>
    <n v="0"/>
    <x v="1143"/>
    <n v="3911"/>
    <n v="63"/>
    <n v="0.63"/>
    <n v="350647"/>
    <s v="soundtrack"/>
    <s v="2n9XTeWA3qyZVxWiH8TKlV"/>
    <n v="5977"/>
    <s v="AVATAR Music From The Motion Picture Music Composed and Conducted by James Horner (Deluxe)"/>
    <d v="2009-12-07T00:00:00"/>
    <n v="5877"/>
    <n v="97.95"/>
    <n v="8.1624999999999996"/>
    <n v="20"/>
    <s v="compilation"/>
    <s v="Compilation"/>
    <n v="883"/>
  </r>
  <r>
    <s v="6SFAshmB8xVQZMIPrJ1qqY"/>
    <n v="4191"/>
    <s v="Venice Rooftops"/>
    <n v="2"/>
    <n v="44"/>
    <n v="0.44"/>
    <b v="0"/>
    <n v="0"/>
    <x v="1136"/>
    <n v="3892"/>
    <n v="55"/>
    <n v="0.55000000000000004"/>
    <n v="132037"/>
    <s v="soundtrack"/>
    <s v="09ixa10YNG75H0HDKbMAiZ"/>
    <n v="3892"/>
    <s v="Assassin's Creed 2 (Original Game Soundtrack)"/>
    <d v="2009-11-16T00:00:00"/>
    <n v="5898"/>
    <n v="98.3"/>
    <n v="8.1916666666666664"/>
    <n v="35"/>
    <s v="album"/>
    <s v="Album"/>
    <n v="33"/>
  </r>
  <r>
    <s v="1bf8vfTALRGvfj6tUgFlGh"/>
    <n v="6029"/>
    <s v="Disco Heaven"/>
    <n v="15"/>
    <n v="44"/>
    <n v="0.44"/>
    <b v="0"/>
    <n v="0"/>
    <x v="16"/>
    <n v="34"/>
    <n v="89"/>
    <n v="0.89"/>
    <n v="42275793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369"/>
  </r>
  <r>
    <s v="3gZGpsx5pyv2kvVwSqy6mS"/>
    <n v="2439"/>
    <s v="September - Sped Up - Instrumental"/>
    <n v="2"/>
    <n v="44"/>
    <n v="0.44"/>
    <b v="0"/>
    <n v="0"/>
    <x v="1067"/>
    <n v="3554"/>
    <n v="49"/>
    <n v="0.49"/>
    <n v="65353"/>
    <s v="N/A"/>
    <s v="1E63UpmdBquhdMmfen5Odn"/>
    <n v="5980"/>
    <s v="September (Sped Up)"/>
    <d v="2009-06-30T00:00:00"/>
    <n v="6037"/>
    <n v="100.61666666666666"/>
    <n v="8.3847222222222211"/>
    <n v="2"/>
    <s v="single"/>
    <s v="Single"/>
    <n v="285"/>
  </r>
  <r>
    <s v="4PreGXITi6FzQOxhUxwuWV"/>
    <n v="5932"/>
    <s v="帰郷"/>
    <n v="3"/>
    <n v="44"/>
    <n v="0.44"/>
    <b v="0"/>
    <n v="0"/>
    <x v="1386"/>
    <n v="5068"/>
    <n v="58"/>
    <n v="0.57999999999999996"/>
    <n v="111922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184"/>
  </r>
  <r>
    <s v="24y3tSyLdRbpVsKhQrR2oj"/>
    <n v="7458"/>
    <s v="Never Again"/>
    <n v="1"/>
    <n v="44"/>
    <n v="0.44"/>
    <b v="0"/>
    <n v="0"/>
    <x v="567"/>
    <n v="1479"/>
    <n v="72"/>
    <n v="0.72"/>
    <n v="10961237"/>
    <s v="christmas"/>
    <s v="4LgTmVlUlNWsfriBJ0jury"/>
    <n v="5982"/>
    <s v="My December"/>
    <d v="2007-06-30T00:00:00"/>
    <n v="6768"/>
    <n v="112.8"/>
    <n v="9.4"/>
    <n v="17"/>
    <s v="album"/>
    <s v="Album"/>
    <n v="362"/>
  </r>
  <r>
    <s v="4c13gErxlMG5Spfx4OrzHO"/>
    <n v="8015"/>
    <s v="Something to Be Proud Of"/>
    <n v="2"/>
    <n v="44"/>
    <n v="0.44"/>
    <b v="0"/>
    <n v="0"/>
    <x v="1617"/>
    <n v="5983"/>
    <n v="54"/>
    <n v="0.54"/>
    <n v="1524123"/>
    <s v="country, acoustic country"/>
    <s v="5xPDOWC4cy0sS9FrF7HiHZ"/>
    <n v="5983"/>
    <s v="Something To Be Proud Of: Best Of 1999-2005"/>
    <d v="2005-11-01T00:00:00"/>
    <n v="7374"/>
    <n v="122.9"/>
    <n v="10.241666666666667"/>
    <n v="13"/>
    <s v="compilation"/>
    <s v="Compilation"/>
    <n v="425"/>
  </r>
  <r>
    <s v="45Ec9tNPuonApiArePn5al"/>
    <n v="5795"/>
    <s v="Hagrid the Professor"/>
    <n v="11"/>
    <n v="44"/>
    <n v="0.44"/>
    <b v="0"/>
    <n v="0"/>
    <x v="1032"/>
    <n v="3400"/>
    <n v="70"/>
    <n v="0.7"/>
    <n v="1604690"/>
    <s v="soundtrack"/>
    <s v="7DDls7RWrCLvZgTVCJgfcq"/>
    <n v="4188"/>
    <s v="Harry Potter and the Prisoner of Azkaban / Original Motion Picture Soundtrack"/>
    <d v="2004-05-25T00:00:00"/>
    <n v="7899"/>
    <n v="131.65"/>
    <n v="10.970833333333333"/>
    <n v="21"/>
    <s v="compilation"/>
    <s v="Compilation"/>
    <n v="199"/>
  </r>
  <r>
    <s v="4rl0xZYeGwqV43wh8qhQXX"/>
    <n v="3192"/>
    <s v="The Hook Up"/>
    <n v="9"/>
    <n v="44"/>
    <n v="0.44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9"/>
  </r>
  <r>
    <s v="6r6wolzRxCSNuY7arMNwMe"/>
    <n v="3691"/>
    <s v="The Black Pearl"/>
    <n v="3"/>
    <n v="44"/>
    <n v="0.44"/>
    <b v="0"/>
    <n v="0"/>
    <x v="1004"/>
    <n v="3237"/>
    <n v="62"/>
    <n v="0.62"/>
    <n v="143398"/>
    <s v="soundtrack"/>
    <s v="46co3YFtDUWwq1DiazleHP"/>
    <n v="3903"/>
    <s v="Pirates Of The Caribbean Original Soundtrack"/>
    <d v="2003-01-01T00:00:00"/>
    <n v="8409"/>
    <n v="140.15"/>
    <n v="11.679166666666667"/>
    <n v="15"/>
    <s v="compilation"/>
    <s v="Compilation"/>
    <n v="227"/>
  </r>
  <r>
    <s v="3tnxGMetnz5YVivUWJJ8ay"/>
    <m/>
    <s v="I'm Real"/>
    <n v="2"/>
    <n v="44"/>
    <n v="0.44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496"/>
  </r>
  <r>
    <s v="0oKU0u7DD8cchRbNTR0SC6"/>
    <m/>
    <s v="She Thinks My Tractor's Sexy"/>
    <n v="14"/>
    <n v="44"/>
    <n v="0.44"/>
    <b v="0"/>
    <n v="0"/>
    <x v="740"/>
    <n v="2146"/>
    <n v="69"/>
    <n v="0.69"/>
    <n v="4887584"/>
    <s v="country"/>
    <s v="7iDMtLZF5xX8Ijx3PossZk"/>
    <n v="5988"/>
    <s v="Greatest Hits"/>
    <d v="2000-09-25T00:00:00"/>
    <n v="9237"/>
    <n v="153.94999999999999"/>
    <n v="12.829166666666666"/>
    <n v="17"/>
    <s v="compilation"/>
    <s v="Compilation"/>
    <n v="412"/>
  </r>
  <r>
    <s v="1aDoyG4LiKT3o4ZrQK1auW"/>
    <m/>
    <s v="Smile"/>
    <n v="10"/>
    <n v="44"/>
    <n v="0.44"/>
    <b v="0"/>
    <n v="0"/>
    <x v="749"/>
    <n v="2173"/>
    <n v="57"/>
    <n v="0.56999999999999995"/>
    <n v="1481860"/>
    <s v="country"/>
    <s v="7ykiOoPC4GLrVYSDVdDGq2"/>
    <n v="2173"/>
    <s v="Lonely Grill"/>
    <d v="1999-06-30T00:00:00"/>
    <n v="9690"/>
    <n v="161.5"/>
    <n v="13.458333333333334"/>
    <n v="12"/>
    <s v="album"/>
    <s v="Album"/>
    <n v="356"/>
  </r>
  <r>
    <s v="0i8YMDgoNR63GyXUmUcqHd"/>
    <m/>
    <s v="The Speed Of Pain"/>
    <n v="6"/>
    <n v="44"/>
    <n v="0.44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55"/>
  </r>
  <r>
    <s v="7L4s0J81HpXmy2j0QQ64Ln"/>
    <m/>
    <s v="Main Titles (From the HBO Miniseries Band of Brothers&quot; Soundtrack)&quot;"/>
    <n v="1"/>
    <n v="44"/>
    <n v="0.44"/>
    <b v="0"/>
    <n v="0"/>
    <x v="1618"/>
    <n v="5991"/>
    <n v="45"/>
    <n v="0.45"/>
    <n v="35324"/>
    <s v="N/A"/>
    <s v="6VOmS6fbi8nxHGh4qmRZsE"/>
    <n v="5991"/>
    <s v="Band of Brothers - Original Motion Picture Soundtrack"/>
    <d v="1998-07-06T00:00:00"/>
    <n v="10049"/>
    <n v="167.48333333333332"/>
    <n v="13.956944444444444"/>
    <n v="20"/>
    <s v="compilation"/>
    <s v="Compilation"/>
    <n v="241"/>
  </r>
  <r>
    <s v="45HLgh98kxPEMP1gPAEe8X"/>
    <m/>
    <s v="Can I Get A... - From The Rush Hour Soundtrack"/>
    <n v="4"/>
    <n v="44"/>
    <n v="0.44"/>
    <b v="1"/>
    <n v="1"/>
    <x v="143"/>
    <n v="273"/>
    <n v="82"/>
    <n v="0.82"/>
    <n v="10371098"/>
    <s v="hip hop, east coast hip hop, rap"/>
    <s v="5spFW9SO63yEuvE1IxtayA"/>
    <n v="5992"/>
    <s v="Rush Hour"/>
    <d v="1998-01-01T00:00:00"/>
    <n v="10235"/>
    <n v="170.58333333333334"/>
    <n v="14.215277777777779"/>
    <n v="25"/>
    <s v="compilation"/>
    <s v="Compilation"/>
    <n v="519"/>
  </r>
  <r>
    <s v="2sPUMVRLMSHWdqJHzmZaLC"/>
    <m/>
    <s v="Lithium"/>
    <n v="5"/>
    <n v="44"/>
    <n v="0.4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28"/>
  </r>
  <r>
    <s v="6tGtkJtXZytZhugipYJTCj"/>
    <m/>
    <s v="The Trio - 2004 Remaster"/>
    <n v="21"/>
    <n v="44"/>
    <n v="0.44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504"/>
  </r>
  <r>
    <s v="4GAqLL3l5bM2VyTlZ1Lub0"/>
    <n v="3120"/>
    <s v="Need You Know"/>
    <n v="12"/>
    <n v="43"/>
    <n v="0.43"/>
    <b v="0"/>
    <n v="0"/>
    <x v="1293"/>
    <n v="4637"/>
    <n v="49"/>
    <n v="0.49"/>
    <n v="1874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6"/>
  </r>
  <r>
    <s v="325g0RWZE2WD3BfRY5iWsr"/>
    <n v="3602"/>
    <s v="You Showed Me Love"/>
    <n v="2"/>
    <n v="43"/>
    <n v="0.43"/>
    <b v="0"/>
    <n v="0"/>
    <x v="1619"/>
    <n v="5996"/>
    <n v="24"/>
    <n v="0.24"/>
    <n v="26"/>
    <s v="N/A"/>
    <s v="3J7XqMCiYC5mKOH6ilyuWJ"/>
    <n v="5996"/>
    <s v="Heartfelt Media Group, Vol. 1"/>
    <d v="2025-09-26T00:00:00"/>
    <n v="105"/>
    <n v="1.75"/>
    <n v="0.14583333333333334"/>
    <n v="24"/>
    <s v="album"/>
    <s v="Album"/>
    <n v="451"/>
  </r>
  <r>
    <s v="75airck78OVZNUDuStHb9p"/>
    <n v="5052"/>
    <s v="Movin' On"/>
    <n v="1"/>
    <n v="43"/>
    <n v="0.43"/>
    <b v="0"/>
    <n v="0"/>
    <x v="1620"/>
    <n v="5997"/>
    <n v="25"/>
    <n v="0.25"/>
    <n v="1152"/>
    <s v="N/A"/>
    <s v="59IemnGXxvDGYVlTUrRF4z"/>
    <n v="5997"/>
    <s v="Movin' On"/>
    <d v="2025-09-26T00:00:00"/>
    <n v="105"/>
    <n v="1.75"/>
    <n v="0.14583333333333334"/>
    <n v="1"/>
    <s v="single"/>
    <s v="Single"/>
    <n v="336"/>
  </r>
  <r>
    <s v="7iokwexO2pEmwbfkUU7mXb"/>
    <n v="766"/>
    <s v="Falling Stars"/>
    <n v="1"/>
    <n v="43"/>
    <n v="0.43"/>
    <b v="1"/>
    <n v="1"/>
    <x v="1621"/>
    <n v="5998"/>
    <n v="30"/>
    <n v="0.3"/>
    <n v="1655"/>
    <s v="N/A"/>
    <s v="76G1dwc1nFTJQ6kFpMDY8o"/>
    <n v="5998"/>
    <s v="Falling Stars"/>
    <d v="2025-09-15T00:00:00"/>
    <n v="116"/>
    <n v="1.9333333333333333"/>
    <n v="0.16111111111111112"/>
    <n v="1"/>
    <s v="single"/>
    <s v="Single"/>
    <n v="4"/>
  </r>
  <r>
    <s v="59MaR36AmjuKGwOdlvltpT"/>
    <n v="5723"/>
    <s v="still smokin"/>
    <n v="1"/>
    <n v="43"/>
    <n v="0.43"/>
    <b v="0"/>
    <n v="0"/>
    <x v="1622"/>
    <n v="5999"/>
    <n v="32"/>
    <n v="0.32"/>
    <n v="592"/>
    <s v="N/A"/>
    <s v="5OKzkp4EQQefDX9Lww067D"/>
    <n v="5999"/>
    <s v="still smokin"/>
    <d v="2025-08-31T00:00:00"/>
    <n v="131"/>
    <n v="2.1833333333333331"/>
    <n v="0.18194444444444444"/>
    <n v="1"/>
    <s v="single"/>
    <s v="Single"/>
    <n v="266"/>
  </r>
  <r>
    <s v="7lZLhpkDzEtriJsC3CyAKE"/>
    <n v="1418"/>
    <s v="matrosh"/>
    <n v="2"/>
    <n v="43"/>
    <n v="0.43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17"/>
  </r>
  <r>
    <s v="1qhJ837K8NNuB7ryP592uy"/>
    <n v="7660"/>
    <s v="tefhaminish ghalat"/>
    <n v="4"/>
    <n v="43"/>
    <n v="0.43"/>
    <b v="0"/>
    <n v="0"/>
    <x v="1403"/>
    <n v="5130"/>
    <n v="61"/>
    <n v="0.61"/>
    <n v="265066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72"/>
  </r>
  <r>
    <s v="7JEHNCntq0PXEBNZfwTH1p"/>
    <n v="4521"/>
    <s v="el makaan"/>
    <n v="3"/>
    <n v="43"/>
    <n v="0.43"/>
    <b v="0"/>
    <n v="0"/>
    <x v="1403"/>
    <n v="5130"/>
    <n v="61"/>
    <n v="0.61"/>
    <n v="2649787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79"/>
  </r>
  <r>
    <s v="5kyEFLnypTwNgVAWO5nN4N"/>
    <n v="2742"/>
    <s v="WANT U"/>
    <n v="1"/>
    <n v="43"/>
    <n v="0.43"/>
    <b v="0"/>
    <n v="0"/>
    <x v="1324"/>
    <n v="4767"/>
    <n v="52"/>
    <n v="0.52"/>
    <n v="21811"/>
    <s v="dark r&amp;b"/>
    <s v="7CyJVes1ALqBFkD4mYMrZZ"/>
    <n v="6003"/>
    <s v="WANT U"/>
    <d v="2025-07-16T00:00:00"/>
    <n v="177"/>
    <n v="2.95"/>
    <n v="0.24583333333333335"/>
    <n v="3"/>
    <s v="single"/>
    <s v="Single"/>
    <n v="259"/>
  </r>
  <r>
    <s v="0oMnZAeeSxaqSwzs14I5YW"/>
    <n v="5119"/>
    <s v="You Don't"/>
    <n v="1"/>
    <n v="43"/>
    <n v="0.43"/>
    <b v="0"/>
    <n v="0"/>
    <x v="1623"/>
    <n v="6004"/>
    <n v="34"/>
    <n v="0.34"/>
    <n v="1693"/>
    <s v="N/A"/>
    <s v="2dgom6HWKcPEo0NzqUce8n"/>
    <n v="6004"/>
    <s v="You Don't"/>
    <d v="2025-06-20T00:00:00"/>
    <n v="203"/>
    <n v="3.3833333333333333"/>
    <n v="0.28194444444444444"/>
    <n v="3"/>
    <s v="single"/>
    <s v="Single"/>
    <n v="236"/>
  </r>
  <r>
    <s v="7ci52ucfgE7xV5XTa81i0a"/>
    <n v="6515"/>
    <s v="Bleed"/>
    <n v="1"/>
    <n v="43"/>
    <n v="0.43"/>
    <b v="1"/>
    <n v="1"/>
    <x v="1624"/>
    <n v="6005"/>
    <n v="37"/>
    <n v="0.37"/>
    <n v="8703"/>
    <s v="dark r&amp;b"/>
    <s v="1iZIHxlcOi1yp4aLeeb0xl"/>
    <n v="6005"/>
    <s v="Bleed"/>
    <d v="2025-06-13T00:00:00"/>
    <n v="210"/>
    <n v="3.5"/>
    <n v="0.29166666666666669"/>
    <n v="3"/>
    <s v="single"/>
    <s v="Single"/>
    <n v="254"/>
  </r>
  <r>
    <s v="0CF9IePuDBqmQPWEgjQoX8"/>
    <n v="1593"/>
    <s v="DISCO COWBOY"/>
    <n v="2"/>
    <n v="43"/>
    <n v="0.43"/>
    <b v="0"/>
    <n v="0"/>
    <x v="1011"/>
    <n v="3264"/>
    <n v="58"/>
    <n v="0.57999999999999996"/>
    <n v="192735"/>
    <s v="N/A"/>
    <s v="3B69Rwb21o9LqQnJB9dw5O"/>
    <n v="3264"/>
    <s v="HOME IS CHANGING"/>
    <d v="2024-10-18T00:00:00"/>
    <n v="448"/>
    <n v="7.4666666666666668"/>
    <n v="0.62222222222222223"/>
    <n v="33"/>
    <s v="album"/>
    <s v="Album"/>
    <n v="263"/>
  </r>
  <r>
    <s v="4HtnDLx3vClYrhiqpYb5nC"/>
    <n v="8316"/>
    <s v="my mind (now)"/>
    <n v="1"/>
    <n v="43"/>
    <n v="0.43"/>
    <b v="0"/>
    <n v="0"/>
    <x v="727"/>
    <n v="2042"/>
    <n v="66"/>
    <n v="0.66"/>
    <n v="785952"/>
    <s v="N/A"/>
    <s v="6iotK7DPiIqhu707ysxYpH"/>
    <n v="3929"/>
    <s v="Cacophony"/>
    <d v="2024-08-30T00:00:00"/>
    <n v="497"/>
    <n v="8.2833333333333332"/>
    <n v="0.69027777777777777"/>
    <n v="15"/>
    <s v="album"/>
    <s v="Album"/>
    <n v="294"/>
  </r>
  <r>
    <s v="7hK0aTf0wyxRkYqWAabUwG"/>
    <n v="7174"/>
    <s v="As Sick As The Secrets Within"/>
    <n v="1"/>
    <n v="43"/>
    <n v="0.43"/>
    <b v="0"/>
    <n v="0"/>
    <x v="752"/>
    <n v="2180"/>
    <n v="71"/>
    <n v="0.71"/>
    <n v="4968982"/>
    <s v="industrial metal, industrial rock, industrial, metal, nu metal"/>
    <s v="7uXH2s3XyFOl32nO0FB0bF"/>
    <n v="6008"/>
    <s v="As Sick As The Secrets Within"/>
    <d v="2024-08-02T00:00:00"/>
    <n v="525"/>
    <n v="8.75"/>
    <n v="0.72916666666666663"/>
    <n v="1"/>
    <s v="single"/>
    <s v="Single"/>
    <n v="559"/>
  </r>
  <r>
    <s v="7bjgHa1cCjMMU9FQw13iti"/>
    <n v="77"/>
    <s v="Liebe teilen"/>
    <n v="1"/>
    <n v="43"/>
    <n v="0.43"/>
    <b v="0"/>
    <n v="0"/>
    <x v="1625"/>
    <n v="6009"/>
    <n v="39"/>
    <n v="0.39"/>
    <n v="32105"/>
    <s v="german indie, german indie pop, german pop"/>
    <s v="23g5h7YWjIUQtJL1uGqRWx"/>
    <n v="6009"/>
    <s v="Liebe teilen"/>
    <d v="2024-08-02T00:00:00"/>
    <n v="525"/>
    <n v="8.75"/>
    <n v="0.72916666666666663"/>
    <n v="1"/>
    <s v="single"/>
    <s v="Single"/>
    <n v="367"/>
  </r>
  <r>
    <s v="0yweNEzsv4INMDvBqKMxiE"/>
    <n v="2190"/>
    <s v="All I Want"/>
    <n v="1"/>
    <n v="43"/>
    <n v="0.43"/>
    <b v="0"/>
    <n v="0"/>
    <x v="1626"/>
    <n v="6010"/>
    <n v="35"/>
    <n v="0.35"/>
    <n v="17142"/>
    <s v="dark r&amp;b"/>
    <s v="6rryWnnQwkSvTIOE9morDg"/>
    <n v="6010"/>
    <s v="All I Want"/>
    <d v="2024-07-05T00:00:00"/>
    <n v="553"/>
    <n v="9.2166666666666668"/>
    <n v="0.7680555555555556"/>
    <n v="1"/>
    <s v="single"/>
    <s v="Single"/>
    <n v="252"/>
  </r>
  <r>
    <s v="01teRdn4aIEsPzVT1K6FAf"/>
    <n v="2257"/>
    <s v="Broke His Heart"/>
    <n v="5"/>
    <n v="43"/>
    <n v="0.43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65"/>
  </r>
  <r>
    <s v="18jgn5QOjqsEx9TiqH4e1E"/>
    <n v="5554"/>
    <s v="Figueroa"/>
    <n v="3"/>
    <n v="43"/>
    <n v="0.43"/>
    <b v="1"/>
    <n v="1"/>
    <x v="679"/>
    <n v="1843"/>
    <n v="76"/>
    <n v="0.76"/>
    <n v="10892928"/>
    <s v="N/A"/>
    <s v="0FzWvaeMBfKBCqxHTLVlB8"/>
    <n v="1843"/>
    <s v="MEGAN"/>
    <d v="2024-06-28T00:00:00"/>
    <n v="560"/>
    <n v="9.3333333333333339"/>
    <n v="0.77777777777777779"/>
    <n v="18"/>
    <s v="album"/>
    <s v="Album"/>
    <n v="239"/>
  </r>
  <r>
    <s v="0GahO8wCb34TPeUKbtBJku"/>
    <n v="5972"/>
    <s v="Moody Girl"/>
    <n v="17"/>
    <n v="43"/>
    <n v="0.43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79"/>
  </r>
  <r>
    <s v="42zaxtRnvPQIroeZ6btUTG"/>
    <n v="8045"/>
    <s v="Worthy"/>
    <n v="16"/>
    <n v="43"/>
    <n v="0.43"/>
    <b v="1"/>
    <n v="1"/>
    <x v="679"/>
    <n v="1843"/>
    <n v="76"/>
    <n v="0.76"/>
    <n v="10892928"/>
    <s v="N/A"/>
    <s v="0FzWvaeMBfKBCqxHTLVlB8"/>
    <n v="1843"/>
    <s v="MEGAN"/>
    <d v="2024-06-28T00:00:00"/>
    <n v="560"/>
    <n v="9.3333333333333339"/>
    <n v="0.77777777777777779"/>
    <n v="18"/>
    <s v="album"/>
    <s v="Album"/>
    <n v="232"/>
  </r>
  <r>
    <s v="0FrhRZFctEfmdSBVCKrsvA"/>
    <n v="5111"/>
    <s v="Espresso"/>
    <n v="1"/>
    <n v="43"/>
    <n v="0.43"/>
    <b v="0"/>
    <n v="0"/>
    <x v="1627"/>
    <n v="6015"/>
    <n v="42"/>
    <n v="0.42"/>
    <n v="4171"/>
    <s v="hypertechno"/>
    <s v="1IThIyFqXkJY5jnPszZyW4"/>
    <n v="6015"/>
    <s v="Espresso"/>
    <d v="2024-05-17T00:00:00"/>
    <n v="602"/>
    <n v="10.033333333333333"/>
    <n v="0.83611111111111114"/>
    <n v="1"/>
    <s v="single"/>
    <s v="Single"/>
    <n v="181"/>
  </r>
  <r>
    <s v="0vgMFG2ABriKV1Omi4hHJ4"/>
    <n v="3303"/>
    <s v="Song For the Earth"/>
    <n v="8"/>
    <n v="43"/>
    <n v="0.43"/>
    <b v="0"/>
    <n v="0"/>
    <x v="1628"/>
    <n v="6016"/>
    <n v="38"/>
    <n v="0.38"/>
    <n v="71238"/>
    <s v="celtic"/>
    <s v="6pL7mvJASfhlorbbbWHoza"/>
    <n v="6016"/>
    <s v="Songs &amp; Callings"/>
    <d v="2024-02-07T00:00:00"/>
    <n v="702"/>
    <n v="11.7"/>
    <n v="0.97499999999999998"/>
    <n v="8"/>
    <s v="album"/>
    <s v="Album"/>
    <n v="108"/>
  </r>
  <r>
    <s v="2U64TRs9DKbGzs2fPxSGdx"/>
    <n v="2636"/>
    <s v="Rescue Light"/>
    <n v="1"/>
    <n v="43"/>
    <n v="0.43"/>
    <b v="1"/>
    <n v="1"/>
    <x v="1516"/>
    <n v="5602"/>
    <n v="39"/>
    <n v="0.39"/>
    <n v="4952"/>
    <s v="N/A"/>
    <s v="77QlUazR5yCPLFNTtf2m26"/>
    <n v="6017"/>
    <s v="Rescue Light"/>
    <d v="2024-01-27T00:00:00"/>
    <n v="713"/>
    <n v="11.883333333333333"/>
    <n v="0.9902777777777777"/>
    <n v="1"/>
    <s v="single"/>
    <s v="Single"/>
    <n v="332"/>
  </r>
  <r>
    <s v="5uAm7m2aWAUeIGTAIgv36S"/>
    <n v="3173"/>
    <s v="Celebrate - Beave Remix"/>
    <n v="1"/>
    <n v="43"/>
    <n v="0.43"/>
    <b v="0"/>
    <n v="0"/>
    <x v="1629"/>
    <n v="6018"/>
    <n v="25"/>
    <n v="0.25"/>
    <n v="3680"/>
    <s v="N/A"/>
    <s v="43COlzg1Uo8i71QTTns8f4"/>
    <n v="6018"/>
    <s v="Celebrate (Beave Remix)"/>
    <d v="2023-11-03T00:00:00"/>
    <n v="798"/>
    <n v="13.3"/>
    <n v="1.1083333333333334"/>
    <n v="2"/>
    <s v="single"/>
    <s v="Single"/>
    <n v="269"/>
  </r>
  <r>
    <s v="6AhPqnecwhUB6MsLM2fOaY"/>
    <n v="7251"/>
    <s v="Main Theme, Pt. 3"/>
    <n v="41"/>
    <n v="43"/>
    <n v="0.43"/>
    <b v="0"/>
    <n v="0"/>
    <x v="1430"/>
    <n v="5269"/>
    <n v="56"/>
    <n v="0.56000000000000005"/>
    <n v="55213"/>
    <s v="medieval"/>
    <s v="6JR4qLOXu96krMWxBTpXSR"/>
    <n v="5269"/>
    <s v="Baldur's Gate 3 (Original Game Soundtrack)"/>
    <d v="2023-08-10T00:00:00"/>
    <n v="883"/>
    <n v="14.716666666666667"/>
    <n v="1.226388888888889"/>
    <n v="43"/>
    <s v="album"/>
    <s v="Album"/>
    <n v="286"/>
  </r>
  <r>
    <s v="4Q3lMzpZ7wtBLddoSwfMaW"/>
    <n v="3025"/>
    <s v="Let It Go"/>
    <n v="1"/>
    <n v="43"/>
    <n v="0.43"/>
    <b v="0"/>
    <n v="0"/>
    <x v="1541"/>
    <n v="5686"/>
    <n v="33"/>
    <n v="0.33"/>
    <n v="2505"/>
    <s v="N/A"/>
    <s v="2K8XQhKYTdELqMiIt7V4es"/>
    <n v="6020"/>
    <s v="Let It Go"/>
    <d v="2023-04-20T00:00:00"/>
    <n v="995"/>
    <n v="16.583333333333332"/>
    <n v="1.3819444444444444"/>
    <n v="1"/>
    <s v="single"/>
    <s v="Single"/>
    <n v="228"/>
  </r>
  <r>
    <s v="6n0hVfRh3nBTAEFoPMDnGT"/>
    <n v="6790"/>
    <s v="When the Starlight's Gone"/>
    <n v="1"/>
    <n v="43"/>
    <n v="0.43"/>
    <b v="0"/>
    <n v="0"/>
    <x v="1630"/>
    <n v="6021"/>
    <n v="30"/>
    <n v="0.3"/>
    <n v="414"/>
    <s v="N/A"/>
    <s v="3qsSpmoYiXKUp4hmakuINy"/>
    <n v="6021"/>
    <s v="When the Starlight's Gone"/>
    <d v="2023-03-30T00:00:00"/>
    <n v="1016"/>
    <n v="16.933333333333334"/>
    <n v="1.4111111111111112"/>
    <n v="1"/>
    <s v="single"/>
    <s v="Single"/>
    <n v="243"/>
  </r>
  <r>
    <s v="7gJynFtygTiif6xdoipmUm"/>
    <n v="4211"/>
    <s v="Forget You (with Gabry Ponte)"/>
    <n v="1"/>
    <n v="43"/>
    <n v="0.43"/>
    <b v="0"/>
    <n v="0"/>
    <x v="1229"/>
    <n v="4353"/>
    <n v="63"/>
    <n v="0.63"/>
    <n v="224352"/>
    <s v="slap house, melbourne bounce"/>
    <s v="4tSBBYZHikk7WnaZclkZ0i"/>
    <n v="6022"/>
    <s v="Forget You (with Gabry Ponte)"/>
    <d v="2023-02-10T00:00:00"/>
    <n v="1064"/>
    <n v="17.733333333333334"/>
    <n v="1.4777777777777779"/>
    <n v="1"/>
    <s v="single"/>
    <s v="Single"/>
    <n v="231"/>
  </r>
  <r>
    <s v="0bLjwGh7rtnDZrwbmF31ge"/>
    <n v="5232"/>
    <s v="A Son's Path"/>
    <n v="2"/>
    <n v="43"/>
    <n v="0.43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351"/>
  </r>
  <r>
    <s v="3oJcdlAbl6jAD0JNHhrlsl"/>
    <n v="3037"/>
    <s v="Die A Happy Man"/>
    <n v="13"/>
    <n v="43"/>
    <n v="0.43"/>
    <b v="0"/>
    <n v="0"/>
    <x v="694"/>
    <n v="1939"/>
    <n v="73"/>
    <n v="0.73"/>
    <n v="4983771"/>
    <s v="country, acoustic country, pop country"/>
    <s v="6Pmx78TLD8ElbBvZp5GqRA"/>
    <n v="6024"/>
    <s v="Best Country 2022"/>
    <d v="2022-09-16T00:00:00"/>
    <n v="1211"/>
    <n v="20.183333333333334"/>
    <n v="1.6819444444444445"/>
    <n v="20"/>
    <s v="compilation"/>
    <s v="Compilation"/>
    <n v="38"/>
  </r>
  <r>
    <s v="6eQARsls2o0rLd6ee12Z5c"/>
    <n v="5374"/>
    <s v="Caviar"/>
    <n v="12"/>
    <n v="43"/>
    <n v="0.43"/>
    <b v="0"/>
    <n v="0"/>
    <x v="496"/>
    <n v="1236"/>
    <n v="67"/>
    <n v="0.67"/>
    <n v="2177177"/>
    <s v="N/A"/>
    <s v="7q1CcQco23wrR3dpVd87kL"/>
    <n v="5811"/>
    <s v="Shape &amp; Form"/>
    <d v="2022-05-13T00:00:00"/>
    <n v="1337"/>
    <n v="22.283333333333335"/>
    <n v="1.8569444444444445"/>
    <n v="14"/>
    <s v="album"/>
    <s v="Album"/>
    <n v="294"/>
  </r>
  <r>
    <s v="6uS9K2IQSjfd2QzSBUqv0O"/>
    <n v="7177"/>
    <s v="In Another Life"/>
    <n v="38"/>
    <n v="43"/>
    <n v="0.43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4"/>
  </r>
  <r>
    <s v="52WNLNRoqy6OuWl4OeouZA"/>
    <n v="3452"/>
    <s v="The Way Life Goes Slowed"/>
    <n v="1"/>
    <n v="43"/>
    <n v="0.43"/>
    <b v="0"/>
    <n v="0"/>
    <x v="1548"/>
    <n v="5707"/>
    <n v="40"/>
    <n v="0.4"/>
    <n v="15524"/>
    <s v="N/A"/>
    <s v="0ap2k93wJI7YnyeDxGchK3"/>
    <n v="6027"/>
    <s v="The Way Life Goes Slowed"/>
    <d v="2021-06-01T00:00:00"/>
    <n v="1683"/>
    <n v="28.05"/>
    <n v="2.3374999999999999"/>
    <n v="1"/>
    <s v="single"/>
    <s v="Single"/>
    <n v="219"/>
  </r>
  <r>
    <s v="4J3biLjC3kOx2h82QTnNHK"/>
    <n v="2828"/>
    <s v="ALLES DOPE"/>
    <n v="1"/>
    <n v="43"/>
    <n v="0.43"/>
    <b v="1"/>
    <n v="1"/>
    <x v="1092"/>
    <n v="3640"/>
    <n v="68"/>
    <n v="0.68"/>
    <n v="2784129"/>
    <s v="german hip hop, german indie, german pop, german indie pop"/>
    <s v="0vC7eOkhy4vQVm36mPMvkC"/>
    <n v="3640"/>
    <s v="trip"/>
    <d v="2021-04-29T00:00:00"/>
    <n v="1716"/>
    <n v="28.6"/>
    <n v="2.3833333333333333"/>
    <n v="22"/>
    <s v="album"/>
    <s v="Album"/>
    <n v="241"/>
  </r>
  <r>
    <s v="71dBdx7gW4cX5a6CMDoAmB"/>
    <n v="2031"/>
    <s v="Breakaway"/>
    <n v="1"/>
    <n v="43"/>
    <n v="0.43"/>
    <b v="0"/>
    <n v="0"/>
    <x v="1631"/>
    <n v="6029"/>
    <n v="28"/>
    <n v="0.28000000000000003"/>
    <n v="1517"/>
    <s v="tropical house"/>
    <s v="74CYl06zRWrPRi0neiyE5z"/>
    <n v="6029"/>
    <s v="Breakaway"/>
    <d v="2021-04-02T00:00:00"/>
    <n v="1743"/>
    <n v="29.05"/>
    <n v="2.4208333333333334"/>
    <n v="1"/>
    <s v="single"/>
    <s v="Single"/>
    <n v="236"/>
  </r>
  <r>
    <s v="7graOvVPwjmSFwJ3rHoPDt"/>
    <n v="6929"/>
    <s v="Heartless"/>
    <n v="8"/>
    <n v="43"/>
    <n v="0.43"/>
    <b v="1"/>
    <n v="1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3"/>
  </r>
  <r>
    <s v="0djfvA3c8AxxlQolu6zn6K"/>
    <n v="8074"/>
    <s v="Blinding Lights"/>
    <n v="2"/>
    <n v="43"/>
    <n v="0.43"/>
    <b v="0"/>
    <n v="0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33"/>
  </r>
  <r>
    <s v="6Sjl4KtCBxaJza3BTTXJE6"/>
    <n v="8539"/>
    <s v="Ghost Boy"/>
    <n v="1"/>
    <n v="43"/>
    <n v="0.43"/>
    <b v="0"/>
    <n v="0"/>
    <x v="1632"/>
    <n v="6032"/>
    <n v="39"/>
    <n v="0.39"/>
    <n v="53245"/>
    <s v="N/A"/>
    <s v="2dxaM8v9ePtEClr7KiJl8z"/>
    <n v="6032"/>
    <s v="Ghost Boy"/>
    <d v="2021-01-15T00:00:00"/>
    <n v="1820"/>
    <n v="30.333333333333332"/>
    <n v="2.5277777777777777"/>
    <n v="1"/>
    <s v="single"/>
    <s v="Single"/>
    <n v="346"/>
  </r>
  <r>
    <s v="3mKYIAjkfQk0mjrMRATPCx"/>
    <n v="2333"/>
    <s v="dark until september."/>
    <n v="1"/>
    <n v="43"/>
    <n v="0.43"/>
    <b v="0"/>
    <n v="0"/>
    <x v="1633"/>
    <n v="6033"/>
    <n v="40"/>
    <n v="0.4"/>
    <n v="17337"/>
    <s v="N/A"/>
    <s v="0Lvecac3cAYnrGPUpIrfMg"/>
    <n v="6033"/>
    <s v="dark until september. (alternate versions.)"/>
    <d v="2020-09-23T00:00:00"/>
    <n v="1934"/>
    <n v="32.233333333333334"/>
    <n v="2.6861111111111113"/>
    <n v="3"/>
    <s v="single"/>
    <s v="Single"/>
    <n v="346"/>
  </r>
  <r>
    <s v="0G2xfxc8pWcHJ5tUVALSrq"/>
    <n v="7989"/>
    <s v="DON'T CHASE THE DEAD"/>
    <n v="3"/>
    <n v="43"/>
    <n v="0.43"/>
    <b v="0"/>
    <n v="0"/>
    <x v="752"/>
    <n v="2180"/>
    <n v="71"/>
    <n v="0.71"/>
    <n v="4972305"/>
    <s v="industrial metal, industrial rock, industrial, metal, nu metal"/>
    <s v="3VOlp4Dion1qjjvhmuDZvV"/>
    <n v="6034"/>
    <s v="WE ARE CHAOS"/>
    <d v="2020-09-11T00:00:00"/>
    <n v="1946"/>
    <n v="32.43333333333333"/>
    <n v="2.7027777777777775"/>
    <n v="10"/>
    <s v="album"/>
    <s v="Album"/>
    <n v="429"/>
  </r>
  <r>
    <s v="6UIyhFQSjHNz55mYzwzpjW"/>
    <n v="8066"/>
    <s v="Home"/>
    <n v="1"/>
    <n v="43"/>
    <n v="0.43"/>
    <b v="0"/>
    <n v="0"/>
    <x v="274"/>
    <n v="597"/>
    <n v="63"/>
    <n v="0.63"/>
    <n v="339687"/>
    <s v="N/A"/>
    <s v="7G5wrLysw3vqnq5fgT6Hqj"/>
    <n v="6035"/>
    <s v="Home"/>
    <d v="2020-07-22T00:00:00"/>
    <n v="1997"/>
    <n v="33.283333333333331"/>
    <n v="2.7736111111111108"/>
    <n v="1"/>
    <s v="single"/>
    <s v="Single"/>
    <n v="341"/>
  </r>
  <r>
    <s v="1JRwTqV7Gc434iacyjeBkt"/>
    <n v="5538"/>
    <s v="Gold"/>
    <n v="1"/>
    <n v="43"/>
    <n v="0.43"/>
    <b v="0"/>
    <n v="0"/>
    <x v="1634"/>
    <n v="6036"/>
    <n v="55"/>
    <n v="0.55000000000000004"/>
    <n v="170130"/>
    <s v="organic house"/>
    <s v="3yBYb0se7h0KrT269d5dpP"/>
    <n v="6036"/>
    <s v="Gold"/>
    <d v="2020-03-04T00:00:00"/>
    <n v="2137"/>
    <n v="35.616666666666667"/>
    <n v="2.9680555555555554"/>
    <n v="1"/>
    <s v="single"/>
    <s v="Single"/>
    <n v="614"/>
  </r>
  <r>
    <s v="2RcMeNWqc5AUKCrlzMVYcf"/>
    <n v="7358"/>
    <s v="Little Women - from Little Women&quot; Soundtrack&quot;"/>
    <n v="1"/>
    <n v="43"/>
    <n v="0.43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32"/>
  </r>
  <r>
    <s v="4RTmPGLfkrUJgfFAJOzWil"/>
    <n v="180"/>
    <s v="Plumfield - from Little Women&quot; Soundtrack&quot;"/>
    <n v="2"/>
    <n v="43"/>
    <n v="0.43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364"/>
  </r>
  <r>
    <s v="71tjUqsaiFFKWpn8xhoPWh"/>
    <n v="1005"/>
    <s v="Blood Feuds, Ancient And Modern"/>
    <n v="18"/>
    <n v="43"/>
    <n v="0.43"/>
    <b v="0"/>
    <n v="0"/>
    <x v="1301"/>
    <n v="4675"/>
    <n v="49"/>
    <n v="0.49"/>
    <n v="29433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725"/>
  </r>
  <r>
    <s v="7B3z0ySL9Rr0XvZEAjWZzM"/>
    <n v="7412"/>
    <s v="Sofia"/>
    <n v="7"/>
    <n v="43"/>
    <n v="0.43"/>
    <b v="0"/>
    <n v="0"/>
    <x v="719"/>
    <n v="2018"/>
    <n v="78"/>
    <n v="0.78"/>
    <n v="6606632"/>
    <s v="bedroom pop"/>
    <s v="4kkVGtCqE2NiAKosri9Rnd"/>
    <n v="6040"/>
    <s v="Immunity"/>
    <d v="2019-08-02T00:00:00"/>
    <n v="2352"/>
    <n v="39.200000000000003"/>
    <n v="3.2666666666666671"/>
    <n v="11"/>
    <s v="album"/>
    <s v="Album"/>
    <n v="313"/>
  </r>
  <r>
    <s v="4YzzeycRmg12c4SzgJDrFx"/>
    <n v="3767"/>
    <s v="Table Top"/>
    <n v="10"/>
    <n v="43"/>
    <n v="0.43"/>
    <b v="0"/>
    <n v="0"/>
    <x v="1234"/>
    <n v="4387"/>
    <n v="47"/>
    <n v="0.47"/>
    <n v="79382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409"/>
  </r>
  <r>
    <s v="7lztvN7UHRDsMEf8ooKvUS"/>
    <n v="5045"/>
    <s v="stay awake"/>
    <n v="10"/>
    <n v="43"/>
    <n v="0.43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08"/>
  </r>
  <r>
    <s v="0tShdTlRbZas6OFwEkX56U"/>
    <n v="362"/>
    <s v="you mean the whole wide world to me"/>
    <n v="3"/>
    <n v="43"/>
    <n v="0.43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81"/>
  </r>
  <r>
    <s v="0AZ6Tdl0UvOWTMngIffzDS"/>
    <n v="1874"/>
    <s v="you've got a friend in me"/>
    <n v="8"/>
    <n v="43"/>
    <n v="0.43"/>
    <b v="0"/>
    <n v="0"/>
    <x v="174"/>
    <n v="357"/>
    <n v="71"/>
    <n v="0.71"/>
    <n v="4308239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66"/>
  </r>
  <r>
    <s v="5e0726B3tYcuFnXXQ630Q7"/>
    <n v="5874"/>
    <s v="dream a little dream of me"/>
    <n v="6"/>
    <n v="43"/>
    <n v="0.43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43"/>
  </r>
  <r>
    <s v="1UDCuS38KBxXufAkkNNgVX"/>
    <n v="3319"/>
    <s v="Hey, Soul Sister"/>
    <n v="18"/>
    <n v="43"/>
    <n v="0.43"/>
    <b v="0"/>
    <n v="0"/>
    <x v="253"/>
    <n v="562"/>
    <n v="70"/>
    <n v="0.7"/>
    <n v="4516207"/>
    <s v="soft pop"/>
    <s v="1bNlBFmUkqsRu6Fsa9jzAV"/>
    <n v="6046"/>
    <s v="Feel Good Friday"/>
    <d v="2018-11-23T00:00:00"/>
    <n v="2604"/>
    <n v="43.4"/>
    <n v="3.6166666666666667"/>
    <n v="38"/>
    <s v="compilation"/>
    <s v="Compilation"/>
    <n v="361"/>
  </r>
  <r>
    <s v="1a4CA0tFvzwUrx8UxwoU64"/>
    <n v="593"/>
    <s v="Time Is Up"/>
    <n v="6"/>
    <n v="43"/>
    <n v="0.43"/>
    <b v="0"/>
    <n v="0"/>
    <x v="1437"/>
    <n v="5297"/>
    <n v="66"/>
    <n v="0.66"/>
    <n v="1686734"/>
    <s v="N/A"/>
    <s v="5QCXxPUwoOtxeZQmve6w2u"/>
    <n v="5297"/>
    <s v="Am I A Girl?"/>
    <d v="2018-10-31T00:00:00"/>
    <n v="2627"/>
    <n v="43.783333333333331"/>
    <n v="3.6486111111111108"/>
    <n v="14"/>
    <s v="album"/>
    <s v="Album"/>
    <n v="349"/>
  </r>
  <r>
    <s v="77c4paLmUbYWeW1NQ5DTPx"/>
    <n v="8514"/>
    <s v="Blackbird"/>
    <n v="3"/>
    <n v="43"/>
    <n v="0.43"/>
    <b v="0"/>
    <n v="0"/>
    <x v="1635"/>
    <n v="6048"/>
    <n v="40"/>
    <n v="0.4"/>
    <n v="51609"/>
    <s v="N/A"/>
    <s v="6hGCF6U1vanh8KJZgAq66m"/>
    <n v="6048"/>
    <s v="Heard A Long Gone Song"/>
    <d v="2018-10-26T00:00:00"/>
    <n v="2632"/>
    <n v="43.866666666666667"/>
    <n v="3.6555555555555554"/>
    <n v="9"/>
    <s v="album"/>
    <s v="Album"/>
    <n v="324"/>
  </r>
  <r>
    <s v="7fuQc3IfjiB1gCqP9c1Xvy"/>
    <n v="1511"/>
    <s v="Marlboro Nights"/>
    <n v="1"/>
    <n v="43"/>
    <n v="0.43"/>
    <b v="0"/>
    <n v="0"/>
    <x v="1636"/>
    <n v="6049"/>
    <n v="51"/>
    <n v="0.51"/>
    <n v="137609"/>
    <s v="N/A"/>
    <s v="67kzmAbAwzOWcLONoB8cg1"/>
    <n v="6049"/>
    <s v="Marlboro Nights"/>
    <d v="2018-06-28T00:00:00"/>
    <n v="2752"/>
    <n v="45.866666666666667"/>
    <n v="3.8222222222222224"/>
    <n v="1"/>
    <s v="single"/>
    <s v="Single"/>
    <n v="114"/>
  </r>
  <r>
    <s v="4QrP9gVlY2cXvdR5RG8nhV"/>
    <n v="4453"/>
    <s v="April to Death"/>
    <n v="4"/>
    <n v="43"/>
    <n v="0.43"/>
    <b v="1"/>
    <n v="1"/>
    <x v="1333"/>
    <n v="4790"/>
    <n v="49"/>
    <n v="0.49"/>
    <n v="171981"/>
    <s v="ambient folk"/>
    <s v="7x2x5b3TNBaiQqlKUwlNVM"/>
    <n v="6050"/>
    <s v="Baby Teeth"/>
    <d v="2018-03-10T00:00:00"/>
    <n v="2862"/>
    <n v="47.7"/>
    <n v="3.9750000000000001"/>
    <n v="11"/>
    <s v="album"/>
    <s v="Album"/>
    <n v="387"/>
  </r>
  <r>
    <s v="2k7PGVIRIqdilhTn1Z0XsO"/>
    <n v="1118"/>
    <s v="Take It All"/>
    <n v="1"/>
    <n v="43"/>
    <n v="0.43"/>
    <b v="0"/>
    <n v="0"/>
    <x v="1637"/>
    <n v="6051"/>
    <n v="42"/>
    <n v="0.42"/>
    <n v="61399"/>
    <s v="N/A"/>
    <s v="1oXWxbM8MIW61D8YuRhQwP"/>
    <n v="6051"/>
    <s v="Altogether Unaccompanied, Vol. II"/>
    <d v="2018-03-02T00:00:00"/>
    <n v="2870"/>
    <n v="47.833333333333336"/>
    <n v="3.9861111111111112"/>
    <n v="2"/>
    <s v="single"/>
    <s v="Single"/>
    <n v="46"/>
  </r>
  <r>
    <s v="3rTk7Ll8NRrd2jspBFtimV"/>
    <n v="2414"/>
    <s v="Natsu's Theme"/>
    <n v="13"/>
    <n v="43"/>
    <n v="0.43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92"/>
  </r>
  <r>
    <s v="5VD3oQilL00HfIEW6ICSQq"/>
    <n v="7866"/>
    <s v="Toneladas"/>
    <n v="13"/>
    <n v="43"/>
    <n v="0.43"/>
    <b v="0"/>
    <n v="0"/>
    <x v="239"/>
    <n v="530"/>
    <n v="85"/>
    <n v="0.85"/>
    <n v="39788275"/>
    <s v="latin pop"/>
    <s v="6bUxh58rYTL67FS8dyTKMN"/>
    <n v="530"/>
    <s v="El Dorado"/>
    <d v="2017-05-26T00:00:00"/>
    <n v="3150"/>
    <n v="52.5"/>
    <n v="4.375"/>
    <n v="13"/>
    <s v="album"/>
    <s v="Album"/>
    <n v="319"/>
  </r>
  <r>
    <s v="3507Teuh1vj1L5eMAJj80O"/>
    <n v="8262"/>
    <s v="Energy Drink"/>
    <n v="1"/>
    <n v="43"/>
    <n v="0.43"/>
    <b v="0"/>
    <n v="0"/>
    <x v="1638"/>
    <n v="6054"/>
    <n v="51"/>
    <n v="0.51"/>
    <n v="358475"/>
    <s v="dubstep, riddim, deathstep, bass music, future bass, edm, drumstep, dub"/>
    <s v="35UO9mxnPTDxw97754NSNI"/>
    <n v="6054"/>
    <s v="The Classics"/>
    <d v="2017-05-05T00:00:00"/>
    <n v="3171"/>
    <n v="52.85"/>
    <n v="4.4041666666666668"/>
    <n v="18"/>
    <s v="album"/>
    <s v="Album"/>
    <n v="506"/>
  </r>
  <r>
    <s v="6DOBk1Pxe7q8YFI9Ozbrb3"/>
    <n v="53"/>
    <s v="I Got You"/>
    <n v="2"/>
    <n v="43"/>
    <n v="0.43"/>
    <b v="0"/>
    <n v="0"/>
    <x v="780"/>
    <n v="2280"/>
    <n v="76"/>
    <n v="0.76"/>
    <n v="9838934"/>
    <s v="N/A"/>
    <s v="2rBHhp9tNShxTb529Hi5AS"/>
    <n v="6055"/>
    <s v="All Your Fault: Pt. 1"/>
    <d v="2017-02-16T00:00:00"/>
    <n v="3249"/>
    <n v="54.15"/>
    <n v="4.5125000000000002"/>
    <n v="6"/>
    <s v="single"/>
    <s v="Single"/>
    <n v="319"/>
  </r>
  <r>
    <s v="4tD2tUs8Bf4X5dMS6CxccV"/>
    <n v="6255"/>
    <s v="Jyn Erso &amp; Hope Suite"/>
    <n v="19"/>
    <n v="43"/>
    <n v="0.43"/>
    <b v="0"/>
    <n v="0"/>
    <x v="1027"/>
    <n v="3389"/>
    <n v="63"/>
    <n v="0.63"/>
    <n v="430274"/>
    <s v="soundtrack"/>
    <s v="6h5p1LLfhcyYHnSVdlghJT"/>
    <n v="5950"/>
    <s v="Rogue One: A Star Wars Story (Original Motion Picture Soundtrack)"/>
    <d v="2016-12-16T00:00:00"/>
    <n v="3311"/>
    <n v="55.18333333333333"/>
    <n v="4.5986111111111105"/>
    <n v="21"/>
    <s v="album"/>
    <s v="Album"/>
    <n v="586"/>
  </r>
  <r>
    <s v="4QJ58lQahpEtD7622moUxS"/>
    <n v="7339"/>
    <s v="Pick Up"/>
    <n v="2"/>
    <n v="43"/>
    <n v="0.43"/>
    <b v="0"/>
    <n v="0"/>
    <x v="842"/>
    <n v="2535"/>
    <n v="65"/>
    <n v="0.65"/>
    <n v="3315988"/>
    <s v="country"/>
    <s v="2GIrLP0PWskhZAJaHQtDux"/>
    <n v="4281"/>
    <s v="Black"/>
    <d v="2016-06-10T00:00:00"/>
    <n v="3500"/>
    <n v="58.333333333333336"/>
    <n v="4.8611111111111116"/>
    <n v="13"/>
    <s v="album"/>
    <s v="Album"/>
    <n v="355"/>
  </r>
  <r>
    <s v="0v2pLTGuWGYaDr3bHyHOnV"/>
    <n v="955"/>
    <s v="What If I Stay"/>
    <n v="11"/>
    <n v="43"/>
    <n v="0.43"/>
    <b v="0"/>
    <n v="0"/>
    <x v="830"/>
    <n v="2489"/>
    <n v="65"/>
    <n v="0.65"/>
    <n v="2918794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42"/>
  </r>
  <r>
    <s v="2pw6Sn2q1p4pVgHvj3K2JS"/>
    <n v="5754"/>
    <s v="Alone Tonight"/>
    <n v="6"/>
    <n v="43"/>
    <n v="0.43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05"/>
  </r>
  <r>
    <s v="1v6XnDkovn8M2y7yM9jQUp"/>
    <n v="2084"/>
    <s v="Should've Ran After You"/>
    <n v="3"/>
    <n v="43"/>
    <n v="0.43"/>
    <b v="0"/>
    <n v="0"/>
    <x v="1100"/>
    <n v="3700"/>
    <n v="64"/>
    <n v="0.64"/>
    <n v="2565032"/>
    <s v="country, acoustic country"/>
    <s v="6XPSyeDeqhn5nj1ToziiBA"/>
    <n v="6060"/>
    <s v="Down Home Sessions II"/>
    <d v="2015-11-06T00:00:00"/>
    <n v="3717"/>
    <n v="61.95"/>
    <n v="5.1625000000000005"/>
    <n v="5"/>
    <s v="single"/>
    <s v="Single"/>
    <n v="353"/>
  </r>
  <r>
    <s v="6uHSl2vtD7NzQ3yjEAGFGg"/>
    <n v="8404"/>
    <s v="Beautiful Stranger"/>
    <n v="10"/>
    <n v="43"/>
    <n v="0.43"/>
    <b v="0"/>
    <n v="0"/>
    <x v="747"/>
    <n v="2168"/>
    <n v="70"/>
    <n v="0.7"/>
    <n v="3013521"/>
    <s v="country, classic country"/>
    <s v="2YD3x5rpYeNg1fYAcHTv8d"/>
    <n v="6061"/>
    <s v="35 mph Town"/>
    <d v="2015-10-09T00:00:00"/>
    <n v="3745"/>
    <n v="62.416666666666664"/>
    <n v="5.2013888888888884"/>
    <n v="10"/>
    <s v="album"/>
    <s v="Album"/>
    <n v="428"/>
  </r>
  <r>
    <s v="5C8Vwr9o1WtsoDVPFqPCob"/>
    <n v="2639"/>
    <s v="It's That Talk Again"/>
    <n v="1"/>
    <n v="43"/>
    <n v="0.43"/>
    <b v="0"/>
    <n v="0"/>
    <x v="1639"/>
    <n v="6062"/>
    <n v="52"/>
    <n v="0.52"/>
    <n v="623266"/>
    <s v="N/A"/>
    <s v="7JI8FoL3XNiXp0lRdFGCta"/>
    <n v="6062"/>
    <s v="It's That Talk Again"/>
    <d v="2015-09-25T00:00:00"/>
    <n v="3759"/>
    <n v="62.65"/>
    <n v="5.2208333333333332"/>
    <n v="1"/>
    <s v="single"/>
    <s v="Single"/>
    <n v="402"/>
  </r>
  <r>
    <s v="0hv8o1BAlQrFTVDLqYVGk9"/>
    <n v="6106"/>
    <s v="River Of Life"/>
    <n v="3"/>
    <n v="43"/>
    <n v="0.43"/>
    <b v="0"/>
    <n v="0"/>
    <x v="1615"/>
    <n v="5954"/>
    <n v="43"/>
    <n v="0.43"/>
    <n v="18068"/>
    <s v="medieval"/>
    <s v="19uGvOnAhqEQ7irwCEce99"/>
    <n v="5841"/>
    <s v="The Witcher (Original Game Soundtrack)"/>
    <d v="2015-09-09T00:00:00"/>
    <n v="3775"/>
    <n v="62.916666666666664"/>
    <n v="5.2430555555555554"/>
    <n v="29"/>
    <s v="album"/>
    <s v="Album"/>
    <n v="535"/>
  </r>
  <r>
    <s v="6SVHkVhU0hdXM3q8lCPqGh"/>
    <n v="627"/>
    <s v="Another Round For Everyone"/>
    <n v="54"/>
    <n v="43"/>
    <n v="0.43"/>
    <b v="0"/>
    <n v="0"/>
    <x v="1307"/>
    <n v="4701"/>
    <n v="56"/>
    <n v="0.56000000000000005"/>
    <n v="90200"/>
    <s v="medieval, soundtrack"/>
    <s v="6pYNEn4tMc6gdv5fIZf5yn"/>
    <n v="4701"/>
    <s v="The Witcher 3: Wild Hunt (Original Game Soundtrack)"/>
    <d v="2015-08-26T00:00:00"/>
    <n v="3789"/>
    <n v="63.15"/>
    <n v="5.2625000000000002"/>
    <n v="55"/>
    <s v="album"/>
    <s v="Album"/>
    <n v="195"/>
  </r>
  <r>
    <s v="3rkqoRDgiQBpmBvEhBPCC3"/>
    <n v="5992"/>
    <s v="Cupid Carries A Gun"/>
    <n v="9"/>
    <n v="43"/>
    <n v="0.43"/>
    <b v="1"/>
    <n v="1"/>
    <x v="752"/>
    <n v="2180"/>
    <n v="71"/>
    <n v="0.71"/>
    <n v="4972305"/>
    <s v="industrial metal, industrial rock, industrial, metal, nu metal"/>
    <s v="0F9brQbQ3vLDYyTElx9f9n"/>
    <n v="5195"/>
    <s v="The Pale Emperor"/>
    <d v="2015-01-19T00:00:00"/>
    <n v="4008"/>
    <n v="66.8"/>
    <n v="5.5666666666666664"/>
    <n v="13"/>
    <s v="album"/>
    <s v="Album"/>
    <n v="498"/>
  </r>
  <r>
    <s v="1dwTG4PVhiWzeu0fUfMMMb"/>
    <n v="6192"/>
    <s v="Tetris Theme"/>
    <n v="8"/>
    <n v="43"/>
    <n v="0.43"/>
    <b v="0"/>
    <n v="0"/>
    <x v="1640"/>
    <n v="6066"/>
    <n v="48"/>
    <n v="0.48"/>
    <n v="71368"/>
    <s v="N/A"/>
    <s v="2UGmdtMnIlUMiXryHZ8StP"/>
    <n v="6066"/>
    <s v="40 Classic Video Game Songs"/>
    <d v="2015-01-17T00:00:00"/>
    <n v="4010"/>
    <n v="66.833333333333329"/>
    <n v="5.5694444444444438"/>
    <n v="40"/>
    <s v="album"/>
    <s v="Album"/>
    <n v="171"/>
  </r>
  <r>
    <s v="6jZKQCKbwjBtKdE7uJRRCK"/>
    <n v="6918"/>
    <s v="T$RL"/>
    <n v="16"/>
    <n v="43"/>
    <n v="0.43"/>
    <b v="1"/>
    <n v="1"/>
    <x v="19"/>
    <n v="37"/>
    <n v="83"/>
    <n v="0.83"/>
    <n v="21591569"/>
    <s v="N/A"/>
    <s v="2mKqHATk7WVbtazVkSe9w0"/>
    <n v="3207"/>
    <s v="#000000 &amp; #FFFFFF (No DJ Version)"/>
    <d v="2014-11-28T00:00:00"/>
    <n v="4060"/>
    <n v="67.666666666666671"/>
    <n v="5.6388888888888893"/>
    <n v="16"/>
    <s v="album"/>
    <s v="Album"/>
    <n v="236"/>
  </r>
  <r>
    <s v="1NwdCBWf8lK3U0E0NOev6G"/>
    <n v="8531"/>
    <s v="The Maze Runner"/>
    <n v="1"/>
    <n v="43"/>
    <n v="0.43"/>
    <b v="0"/>
    <n v="0"/>
    <x v="1491"/>
    <n v="5518"/>
    <n v="47"/>
    <n v="0.47"/>
    <n v="52307"/>
    <s v="soundtrack"/>
    <s v="4HprkLzO577tGz5JFlg5uV"/>
    <n v="6068"/>
    <s v="The Maze Runner (Original Motion Picture Soundtrack)"/>
    <d v="2014-09-15T00:00:00"/>
    <n v="4134"/>
    <n v="68.900000000000006"/>
    <n v="5.7416666666666671"/>
    <n v="21"/>
    <s v="album"/>
    <s v="Album"/>
    <n v="283"/>
  </r>
  <r>
    <s v="49gE0a0YPRMXRp43QhnHH8"/>
    <n v="8173"/>
    <s v="In the Dark"/>
    <n v="2"/>
    <n v="43"/>
    <n v="0.43"/>
    <b v="0"/>
    <n v="0"/>
    <x v="1641"/>
    <n v="6069"/>
    <n v="32"/>
    <n v="0.32"/>
    <n v="42600"/>
    <s v="N/A"/>
    <s v="5pMbkSjNGEcKjnRwbF8kwv"/>
    <n v="6069"/>
    <s v="Cathedrals - EP"/>
    <d v="2014-09-03T00:00:00"/>
    <n v="4146"/>
    <n v="69.099999999999994"/>
    <n v="5.7583333333333329"/>
    <n v="6"/>
    <s v="single"/>
    <s v="Single"/>
    <n v="372"/>
  </r>
  <r>
    <s v="4J9mulgiRlkkgdAONNVGQv"/>
    <n v="4254"/>
    <s v="Flying Theme (From E.T. the Extra-Terrestrial&quot;)&quot;"/>
    <n v="2"/>
    <n v="43"/>
    <n v="0.43"/>
    <b v="0"/>
    <n v="0"/>
    <x v="1032"/>
    <n v="3400"/>
    <n v="70"/>
    <n v="0.7"/>
    <n v="1605379"/>
    <s v="soundtrack"/>
    <s v="3xeo92ykCYWfe32si3I6zF"/>
    <n v="6070"/>
    <s v="John Williams - Greatest Hits 1969-1999"/>
    <d v="2014-08-18T00:00:00"/>
    <n v="4162"/>
    <n v="69.36666666666666"/>
    <n v="5.780555555555555"/>
    <n v="28"/>
    <s v="compilation"/>
    <s v="Compilation"/>
    <n v="371"/>
  </r>
  <r>
    <s v="0iyglTS5t81u4SFDZOGIQx"/>
    <n v="4035"/>
    <s v="Skyrim - Dragonborn Theme”&quot;"/>
    <n v="3"/>
    <n v="43"/>
    <n v="0.43"/>
    <b v="0"/>
    <n v="0"/>
    <x v="1642"/>
    <n v="6071"/>
    <n v="37"/>
    <n v="0.37"/>
    <n v="104042"/>
    <s v="N/A"/>
    <s v="2KHrrZCAkI8HOIJpOqLzET"/>
    <n v="6071"/>
    <s v="Level 3"/>
    <d v="2014-02-07T00:00:00"/>
    <n v="4354"/>
    <n v="72.566666666666663"/>
    <n v="6.0472222222222216"/>
    <n v="15"/>
    <s v="album"/>
    <s v="Album"/>
    <n v="39"/>
  </r>
  <r>
    <s v="6wUojRESeyAEm3lEbXgAXK"/>
    <n v="3436"/>
    <s v="T.I.N.A. - Radio Edit"/>
    <n v="12"/>
    <n v="43"/>
    <n v="0.43"/>
    <b v="0"/>
    <n v="0"/>
    <x v="1211"/>
    <n v="4297"/>
    <n v="59"/>
    <n v="0.59"/>
    <n v="150256"/>
    <s v="azonto, afrobeats, hiplife"/>
    <s v="3v9NqDh72DLPjhPVBo4oh1"/>
    <n v="4297"/>
    <s v="T.I.N.A."/>
    <d v="2014-01-01T00:00:00"/>
    <n v="4391"/>
    <n v="73.183333333333337"/>
    <n v="6.0986111111111114"/>
    <n v="16"/>
    <s v="album"/>
    <s v="Album"/>
    <n v="336"/>
  </r>
  <r>
    <s v="1qfAWRJXPBq45Z52a8heKp"/>
    <n v="6862"/>
    <s v="Rooting for My Baby"/>
    <n v="14"/>
    <n v="43"/>
    <n v="0.43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33"/>
  </r>
  <r>
    <s v="4nBHndk4Hru2sgGH30GCgu"/>
    <n v="7875"/>
    <s v="Maybe You're Right"/>
    <n v="12"/>
    <n v="43"/>
    <n v="0.43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55"/>
  </r>
  <r>
    <s v="01UFApRhEcvfdXcnOqlFnn"/>
    <n v="73"/>
    <s v="Gone Today"/>
    <n v="7"/>
    <n v="43"/>
    <n v="0.43"/>
    <b v="0"/>
    <n v="0"/>
    <x v="1351"/>
    <n v="4863"/>
    <n v="60"/>
    <n v="0.6"/>
    <n v="1163792"/>
    <s v="reggae, roots reggae, reggae rock"/>
    <s v="4CQ5J1MG2KEFVnJgjushrB"/>
    <n v="4863"/>
    <s v="Strength To Survive"/>
    <d v="2012-01-31T00:00:00"/>
    <n v="5092"/>
    <n v="84.86666666666666"/>
    <n v="7.072222222222222"/>
    <n v="13"/>
    <s v="album"/>
    <s v="Album"/>
    <n v="397"/>
  </r>
  <r>
    <s v="0P11XLoH1nch5dDuYjYbnP"/>
    <n v="6982"/>
    <s v="Million Dollar Man"/>
    <n v="10"/>
    <n v="43"/>
    <n v="0.43"/>
    <b v="0"/>
    <n v="0"/>
    <x v="55"/>
    <n v="100"/>
    <n v="88"/>
    <n v="0.88"/>
    <n v="51773650"/>
    <s v="alternative pop, indie pop"/>
    <s v="4F5dVhgk569Du5cLfal3t5"/>
    <n v="6076"/>
    <s v="Born To Die (Deluxe Version)"/>
    <d v="2012-01-01T00:00:00"/>
    <n v="5122"/>
    <n v="85.36666666666666"/>
    <n v="7.113888888888888"/>
    <n v="15"/>
    <s v="album"/>
    <s v="Album"/>
    <n v="383"/>
  </r>
  <r>
    <s v="7bs0kRVf2uZiStrapzQXXK"/>
    <n v="3394"/>
    <s v="Y La Amo (Instrumental)"/>
    <n v="1"/>
    <n v="43"/>
    <n v="0.43"/>
    <b v="0"/>
    <n v="0"/>
    <x v="1643"/>
    <n v="6077"/>
    <n v="51"/>
    <n v="0.51"/>
    <n v="159177"/>
    <s v="surf rock, exotica"/>
    <s v="7cg1QwdVEU1iHS4RIkiA4m"/>
    <n v="6077"/>
    <s v="Santo &amp; Johnny Colección De Oro (Instrumental)"/>
    <d v="2011-04-04T00:00:00"/>
    <n v="5394"/>
    <n v="89.9"/>
    <n v="7.4916666666666671"/>
    <n v="20"/>
    <s v="compilation"/>
    <s v="Compilation"/>
    <n v="216"/>
  </r>
  <r>
    <s v="7yCMrNtzgaSEjh2FlH2zFX"/>
    <n v="8433"/>
    <s v="The King's Arrival"/>
    <n v="5"/>
    <n v="43"/>
    <n v="0.43"/>
    <b v="0"/>
    <n v="0"/>
    <x v="1132"/>
    <n v="3886"/>
    <n v="65"/>
    <n v="0.65"/>
    <n v="718418"/>
    <s v="soundtrack"/>
    <s v="5P9JZJW0itEaDK5RfWiSuZ"/>
    <n v="3886"/>
    <s v="Game Of Thrones (Music From The HBO Series)"/>
    <d v="2011-01-01T00:00:00"/>
    <n v="5487"/>
    <n v="91.45"/>
    <n v="7.6208333333333336"/>
    <n v="29"/>
    <s v="album"/>
    <s v="Album"/>
    <n v="356"/>
  </r>
  <r>
    <s v="4fo7zZTzAJd66iUxDQ5xUD"/>
    <n v="788"/>
    <s v="Overdrive"/>
    <n v="2"/>
    <n v="43"/>
    <n v="0.43"/>
    <b v="0"/>
    <n v="0"/>
    <x v="1644"/>
    <n v="6079"/>
    <n v="37"/>
    <n v="0.37"/>
    <n v="124893"/>
    <s v="synthwave, vaporwave, chillwave"/>
    <s v="0A9H0uAwdTCWNofsksO2fX"/>
    <n v="6079"/>
    <s v="Redline"/>
    <d v="2010-01-15T00:00:00"/>
    <n v="5838"/>
    <n v="97.3"/>
    <n v="8.1083333333333325"/>
    <n v="11"/>
    <s v="album"/>
    <s v="Album"/>
    <n v="452"/>
  </r>
  <r>
    <s v="3MYO3udp53yw5XbSoRBHlY"/>
    <n v="2264"/>
    <s v="The Vikings Have Their Tea"/>
    <n v="25"/>
    <n v="43"/>
    <n v="0.43"/>
    <b v="0"/>
    <n v="0"/>
    <x v="928"/>
    <n v="2882"/>
    <n v="63"/>
    <n v="0.63"/>
    <n v="30122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206"/>
  </r>
  <r>
    <s v="70OkogQFdbKotGlMKEMGXB"/>
    <n v="3057"/>
    <s v="Stadium Rave"/>
    <n v="9"/>
    <n v="43"/>
    <n v="0.43"/>
    <b v="0"/>
    <n v="0"/>
    <x v="1645"/>
    <n v="6081"/>
    <n v="52"/>
    <n v="0.52"/>
    <n v="424177"/>
    <s v="childrens music&quot;&quot;"/>
    <s v="1jcfc3LjnCORRAfvf5Ml42"/>
    <n v="6081"/>
    <s v="SpongeBob's Greatest Hits"/>
    <d v="2009-04-03T00:00:00"/>
    <n v="6125"/>
    <n v="102.08333333333333"/>
    <n v="8.5069444444444446"/>
    <n v="16"/>
    <s v="compilation"/>
    <s v="Compilation"/>
    <n v="113"/>
  </r>
  <r>
    <s v="3T6IEz4XeCj8N8sUVBMeoJ"/>
    <n v="7744"/>
    <s v="Sacred Pool Of Tears"/>
    <n v="8"/>
    <n v="43"/>
    <n v="0.43"/>
    <b v="0"/>
    <n v="0"/>
    <x v="662"/>
    <n v="1807"/>
    <n v="77"/>
    <n v="0.77"/>
    <n v="4777574"/>
    <s v="soundtrack"/>
    <s v="2fUdfKoSrzobcPZ4bCSmJR"/>
    <n v="6082"/>
    <s v="Kung Fu Panda (Original Motion Picture Soundtrack)"/>
    <d v="2008-04-14T00:00:00"/>
    <n v="6479"/>
    <n v="107.98333333333333"/>
    <n v="8.9986111111111118"/>
    <n v="17"/>
    <s v="album"/>
    <s v="Album"/>
    <n v="984"/>
  </r>
  <r>
    <s v="45bjjmpoXgTaAJTf5qTKC3"/>
    <n v="1524"/>
    <s v="Page 47"/>
    <n v="1"/>
    <n v="43"/>
    <n v="0.43"/>
    <b v="0"/>
    <n v="0"/>
    <x v="1646"/>
    <n v="6083"/>
    <n v="42"/>
    <n v="0.42"/>
    <n v="34057"/>
    <s v="soundtrack"/>
    <s v="0MlB0j9pme5zL2IxTTZWAM"/>
    <n v="6083"/>
    <s v="National Treasure: Book of Secrets (Original Motion Picture Soundtrack)"/>
    <d v="2007-12-18T00:00:00"/>
    <n v="6597"/>
    <n v="109.95"/>
    <n v="9.1624999999999996"/>
    <n v="8"/>
    <s v="album"/>
    <s v="Album"/>
    <n v="265"/>
  </r>
  <r>
    <s v="66EIPOdC3UZZCJdiUSRo92"/>
    <n v="6810"/>
    <s v="Sayuri's Theme"/>
    <n v="1"/>
    <n v="43"/>
    <n v="0.43"/>
    <b v="0"/>
    <n v="0"/>
    <x v="1032"/>
    <n v="3400"/>
    <n v="70"/>
    <n v="0.7"/>
    <n v="1604690"/>
    <s v="soundtrack"/>
    <s v="4EstIlJ9P9TVBCOlvVLADj"/>
    <n v="6084"/>
    <s v="Memoirs of a Geisha"/>
    <d v="2005-11-22T00:00:00"/>
    <n v="7353"/>
    <n v="122.55"/>
    <n v="10.2125"/>
    <n v="18"/>
    <s v="album"/>
    <s v="Album"/>
    <n v="152"/>
  </r>
  <r>
    <s v="11XIHh9swp12kTicaPz7dX"/>
    <n v="7940"/>
    <s v="Ben"/>
    <n v="2"/>
    <n v="43"/>
    <n v="0.43"/>
    <b v="0"/>
    <n v="0"/>
    <x v="1646"/>
    <n v="6083"/>
    <n v="42"/>
    <n v="0.42"/>
    <n v="34056"/>
    <s v="soundtrack"/>
    <s v="0SZ3Wv4wxAbDnkFGJUXYBq"/>
    <n v="6085"/>
    <s v="National Treasure"/>
    <d v="2004-01-01T00:00:00"/>
    <n v="8044"/>
    <n v="134.06666666666666"/>
    <n v="11.172222222222222"/>
    <n v="12"/>
    <s v="album"/>
    <s v="Album"/>
    <n v="406"/>
  </r>
  <r>
    <s v="6BSfVPsVr6zYOXvHOUggfA"/>
    <n v="5238"/>
    <s v="Early Mornin'"/>
    <n v="5"/>
    <n v="43"/>
    <n v="0.43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5"/>
  </r>
  <r>
    <s v="41bF09RmeV3rQXMECkGZzM"/>
    <n v="2884"/>
    <s v="Garh Tany"/>
    <n v="8"/>
    <n v="43"/>
    <n v="0.43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35"/>
  </r>
  <r>
    <s v="2G490Y2Zpfj3CSiNhBQVqC"/>
    <n v="3402"/>
    <s v="Kalam"/>
    <n v="9"/>
    <n v="43"/>
    <n v="0.43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84"/>
  </r>
  <r>
    <s v="1p6dnhZYG4lNmgIKODRfM5"/>
    <n v="896"/>
    <s v="Kont Arfa"/>
    <n v="4"/>
    <n v="43"/>
    <n v="0.43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39"/>
  </r>
  <r>
    <s v="1ICBjx8MKVqZdXCnpUVfAB"/>
    <m/>
    <s v="Edoras"/>
    <n v="1"/>
    <n v="43"/>
    <n v="0.43"/>
    <b v="0"/>
    <n v="0"/>
    <x v="1005"/>
    <n v="3238"/>
    <n v="66"/>
    <n v="0.66"/>
    <n v="499011"/>
    <s v="soundtrack"/>
    <s v="1MrqY9fdmJFExV6cWhxgQ6"/>
    <n v="6090"/>
    <s v="The Lord of the Rings: The Two Towers - the Complete Recordings"/>
    <d v="2002-06-30T00:00:00"/>
    <n v="8594"/>
    <n v="143.23333333333332"/>
    <n v="11.93611111111111"/>
    <n v="45"/>
    <s v="album"/>
    <s v="Album"/>
    <n v="457"/>
  </r>
  <r>
    <s v="6miK1DMb1WONHzH1jh5PLk"/>
    <m/>
    <s v="The Scare Floor"/>
    <n v="8"/>
    <n v="43"/>
    <n v="0.43"/>
    <b v="0"/>
    <n v="0"/>
    <x v="1251"/>
    <n v="4475"/>
    <n v="59"/>
    <n v="0.59"/>
    <n v="267791"/>
    <s v="N/A"/>
    <s v="7hguux6E8wOGlNsKnZB6Sz"/>
    <n v="4475"/>
    <s v="Monsters, Inc. (Original Motion Picture Soundtrack)"/>
    <d v="2001-01-01T00:00:00"/>
    <n v="9139"/>
    <n v="152.31666666666666"/>
    <n v="12.693055555555555"/>
    <n v="25"/>
    <s v="album"/>
    <s v="Album"/>
    <n v="266"/>
  </r>
  <r>
    <s v="2djW6WBQHBeAfXLw63rMQz"/>
    <m/>
    <s v="Haircut - From Mulan&quot;/Score&quot;"/>
    <n v="8"/>
    <n v="43"/>
    <n v="0.43"/>
    <b v="0"/>
    <n v="0"/>
    <x v="1647"/>
    <n v="6092"/>
    <n v="50"/>
    <n v="0.5"/>
    <n v="107463"/>
    <s v="soundtrack"/>
    <s v="0CeBgtMGKSYHjAaSzjVlZJ"/>
    <n v="6092"/>
    <s v="Mulan (Banda Sonora Original)"/>
    <d v="1998-01-01T00:00:00"/>
    <n v="10235"/>
    <n v="170.58333333333334"/>
    <n v="14.215277777777779"/>
    <n v="15"/>
    <s v="compilation"/>
    <s v="Compilation"/>
    <n v="131"/>
  </r>
  <r>
    <s v="5QLLhvfPdnls7G97VfJYiJ"/>
    <m/>
    <s v="Mulan's Decision"/>
    <n v="8"/>
    <n v="43"/>
    <n v="0.43"/>
    <b v="0"/>
    <n v="0"/>
    <x v="1647"/>
    <n v="6092"/>
    <n v="50"/>
    <n v="0.5"/>
    <n v="107489"/>
    <s v="soundtrack"/>
    <s v="3Ohs7Jo6GM6mydUOL0m5aC"/>
    <n v="6093"/>
    <s v="Mulan (Original Soundtrack)"/>
    <d v="1998-01-01T00:00:00"/>
    <n v="10235"/>
    <n v="170.58333333333334"/>
    <n v="14.215277777777779"/>
    <n v="12"/>
    <s v="compilation"/>
    <s v="Compilation"/>
    <n v="338"/>
  </r>
  <r>
    <s v="4XUvVbcITJLPEmA59suKV3"/>
    <m/>
    <s v="Inward Journey"/>
    <n v="5"/>
    <n v="43"/>
    <n v="0.43"/>
    <b v="0"/>
    <n v="0"/>
    <x v="1648"/>
    <n v="6094"/>
    <n v="47"/>
    <n v="0.47"/>
    <n v="64144"/>
    <s v="native american music, new age"/>
    <s v="3XRepPhs3JVUlwQSe7W8Sp"/>
    <n v="6094"/>
    <s v="Canyon Trilogy"/>
    <d v="1984-12-31T00:00:00"/>
    <n v="14984"/>
    <n v="249.73333333333332"/>
    <n v="20.81111111111111"/>
    <n v="17"/>
    <s v="album"/>
    <s v="Album"/>
    <n v="322"/>
  </r>
  <r>
    <s v="4GDmAT5ZZyHdBo32UYDIvM"/>
    <m/>
    <s v="Tainted Love - Remastered 2008"/>
    <n v="2"/>
    <n v="43"/>
    <n v="0.43"/>
    <b v="0"/>
    <n v="0"/>
    <x v="418"/>
    <n v="1008"/>
    <n v="61"/>
    <n v="0.61"/>
    <n v="793378"/>
    <s v="synthpop, new wave"/>
    <s v="1xza4j8vMQdGqqQdHa30lI"/>
    <n v="6095"/>
    <s v="Non Stop Erotic Cabaret (Deluxe Edition / Remastered 2008)"/>
    <d v="1981-12-01T00:00:00"/>
    <n v="16110"/>
    <n v="268.5"/>
    <n v="22.375"/>
    <n v="29"/>
    <s v="album"/>
    <s v="Album"/>
    <n v="256"/>
  </r>
  <r>
    <s v="6OiXHMVgq95x3GDIe7MMA0"/>
    <m/>
    <s v="The Dolphins"/>
    <n v="1"/>
    <n v="43"/>
    <n v="0.43"/>
    <b v="0"/>
    <n v="0"/>
    <x v="1649"/>
    <n v="6096"/>
    <n v="37"/>
    <n v="0.37"/>
    <n v="40485"/>
    <s v="singer-songwriter, folk rock"/>
    <s v="7wpo5k9gqXQHfxISH1jatO"/>
    <n v="6096"/>
    <s v="Fred Neil"/>
    <d v="1966-12-01T00:00:00"/>
    <n v="21589"/>
    <n v="359.81666666666666"/>
    <n v="29.984722222222221"/>
    <n v="10"/>
    <s v="album"/>
    <s v="Album"/>
    <n v="408"/>
  </r>
  <r>
    <s v="5DwcKHWuKpR3BIDTqe9hkn"/>
    <m/>
    <s v="Rumble"/>
    <n v="1"/>
    <n v="43"/>
    <n v="0.43"/>
    <b v="0"/>
    <n v="0"/>
    <x v="1650"/>
    <n v="6097"/>
    <n v="45"/>
    <n v="0.45"/>
    <n v="131000"/>
    <s v="surf rock, rockabilly, proto-punk, native american music, psychobilly"/>
    <s v="3JpDdfAJKA9UW7SEPXyQvU"/>
    <n v="6097"/>
    <s v="Presenting Link Wray"/>
    <d v="1962-11-26T00:00:00"/>
    <n v="23055"/>
    <n v="384.25"/>
    <n v="32.020833333333336"/>
    <n v="26"/>
    <s v="compilation"/>
    <s v="Compilation"/>
    <n v="243"/>
  </r>
  <r>
    <s v="0kWQFzHzEPtvrKnwngvWyb"/>
    <n v="1207"/>
    <s v="Master of the Kill"/>
    <n v="1"/>
    <n v="42"/>
    <n v="0.42"/>
    <b v="0"/>
    <n v="0"/>
    <x v="1292"/>
    <n v="4633"/>
    <n v="45"/>
    <n v="0.45"/>
    <n v="27570"/>
    <s v="N/A"/>
    <s v="3sco42g8ybU4RLqlVMurLE"/>
    <n v="6098"/>
    <s v="Master of the Kill"/>
    <d v="2025-10-23T00:00:00"/>
    <n v="78"/>
    <n v="1.3"/>
    <n v="0.10833333333333334"/>
    <n v="1"/>
    <s v="single"/>
    <s v="Single"/>
    <n v="325"/>
  </r>
  <r>
    <s v="2fTj7u4KEt7JfWQw4Qgj2J"/>
    <n v="5945"/>
    <s v="Wait For You"/>
    <n v="1"/>
    <n v="42"/>
    <n v="0.42"/>
    <b v="0"/>
    <n v="0"/>
    <x v="1651"/>
    <n v="6099"/>
    <n v="37"/>
    <n v="0.37"/>
    <n v="6199"/>
    <s v="melodic bass, future bass"/>
    <s v="5iaL4PoBJLEe9khqnoMgOu"/>
    <n v="6099"/>
    <s v="Wait For You"/>
    <d v="2025-10-03T00:00:00"/>
    <n v="98"/>
    <n v="1.6333333333333333"/>
    <n v="0.1361111111111111"/>
    <n v="1"/>
    <s v="single"/>
    <s v="Single"/>
    <n v="345"/>
  </r>
  <r>
    <s v="1auysW6jt1rZwBGyEDRKWc"/>
    <n v="4704"/>
    <s v="Ties in Texas"/>
    <n v="1"/>
    <n v="42"/>
    <n v="0.42"/>
    <b v="0"/>
    <n v="0"/>
    <x v="1652"/>
    <n v="6100"/>
    <n v="23"/>
    <n v="0.23"/>
    <n v="3629"/>
    <s v="N/A"/>
    <s v="6kKwUpSKqq2ESNPwk4mV0z"/>
    <n v="6100"/>
    <s v="Ties in Texas"/>
    <d v="2025-10-02T00:00:00"/>
    <n v="99"/>
    <n v="1.65"/>
    <n v="0.13749999999999998"/>
    <n v="1"/>
    <s v="single"/>
    <s v="Single"/>
    <n v="311"/>
  </r>
  <r>
    <s v="6cUmrDYjL42bJbyVli9ok9"/>
    <n v="5206"/>
    <s v="Wire"/>
    <n v="2"/>
    <n v="42"/>
    <n v="0.42"/>
    <b v="1"/>
    <n v="1"/>
    <x v="1653"/>
    <n v="6101"/>
    <n v="36"/>
    <n v="0.36"/>
    <n v="31236"/>
    <s v="alté, nigerian drill, afrobeats, afrobeat"/>
    <s v="2YCmuYFmpWaioi9FFFvs9x"/>
    <n v="6101"/>
    <s v="State of Emergency (Summer Never Happened)"/>
    <d v="2025-09-19T00:00:00"/>
    <n v="112"/>
    <n v="1.8666666666666667"/>
    <n v="0.15555555555555556"/>
    <n v="3"/>
    <s v="single"/>
    <s v="Single"/>
    <n v="295"/>
  </r>
  <r>
    <s v="1MRQwPALA1tTvGIV4BKvMZ"/>
    <n v="4797"/>
    <s v="Ghost Town"/>
    <n v="1"/>
    <n v="42"/>
    <n v="0.42"/>
    <b v="0"/>
    <n v="0"/>
    <x v="1599"/>
    <n v="5895"/>
    <n v="33"/>
    <n v="0.33"/>
    <n v="6683"/>
    <s v="N/A"/>
    <s v="6BJ25snNyTn3EhwCZ5cTjC"/>
    <n v="5895"/>
    <s v="Water We Doing?"/>
    <d v="2025-09-17T00:00:00"/>
    <n v="114"/>
    <n v="1.9"/>
    <n v="0.15833333333333333"/>
    <n v="4"/>
    <s v="single"/>
    <s v="Single"/>
    <n v="308"/>
  </r>
  <r>
    <s v="7ksHySXQO1EMxmecq9k0SF"/>
    <n v="2874"/>
    <s v="irl"/>
    <n v="1"/>
    <n v="42"/>
    <n v="0.42"/>
    <b v="0"/>
    <n v="0"/>
    <x v="1654"/>
    <n v="6103"/>
    <n v="31"/>
    <n v="0.31"/>
    <n v="2956"/>
    <s v="future house"/>
    <s v="72UUPOfxYe90BhqHPRVE8Y"/>
    <n v="6103"/>
    <s v="irl"/>
    <d v="2025-09-12T00:00:00"/>
    <n v="119"/>
    <n v="1.9833333333333334"/>
    <n v="0.16527777777777777"/>
    <n v="1"/>
    <s v="single"/>
    <s v="Single"/>
    <n v="257"/>
  </r>
  <r>
    <s v="4KPlsNrzNcMtwtlMwEsZR5"/>
    <n v="6885"/>
    <s v="mshmawgood"/>
    <n v="7"/>
    <n v="42"/>
    <n v="0.42"/>
    <b v="0"/>
    <n v="0"/>
    <x v="1403"/>
    <n v="5130"/>
    <n v="61"/>
    <n v="0.61"/>
    <n v="2652612"/>
    <s v="egyptian hip hop, arabic hip hop, egyptian pop, mahraganat"/>
    <s v="4p50wCLmX3dorhUIDFIYF2"/>
    <n v="5130"/>
    <s v="MATADOR"/>
    <d v="2025-08-28T00:00:00"/>
    <n v="134"/>
    <n v="2.2333333333333334"/>
    <n v="0.18611111111111112"/>
    <n v="10"/>
    <s v="album"/>
    <s v="Album"/>
    <n v="251"/>
  </r>
  <r>
    <s v="1QmMyDmfHyCMsk2CRuyVZb"/>
    <n v="5334"/>
    <s v="Sunshine"/>
    <n v="2"/>
    <n v="42"/>
    <n v="0.42"/>
    <b v="1"/>
    <n v="1"/>
    <x v="1655"/>
    <n v="6105"/>
    <n v="29"/>
    <n v="0.28999999999999998"/>
    <n v="11860"/>
    <s v="N/A"/>
    <s v="0yYTIlFiTS9bCE7xSSCD7h"/>
    <n v="6105"/>
    <s v="It Wasn't Luck The LP"/>
    <d v="2025-08-07T00:00:00"/>
    <n v="155"/>
    <n v="2.5833333333333335"/>
    <n v="0.21527777777777779"/>
    <n v="17"/>
    <s v="album"/>
    <s v="Album"/>
    <n v="36"/>
  </r>
  <r>
    <s v="71C6LlvFqLuytyi8p9XNMn"/>
    <n v="8499"/>
    <s v="BF"/>
    <n v="1"/>
    <n v="42"/>
    <n v="0.42"/>
    <b v="0"/>
    <n v="0"/>
    <x v="1656"/>
    <n v="6106"/>
    <n v="24"/>
    <n v="0.24"/>
    <n v="679"/>
    <s v="N/A"/>
    <s v="6e34ShPH3xiSfqeCP2qUGO"/>
    <n v="6106"/>
    <s v="BF"/>
    <d v="2025-06-11T00:00:00"/>
    <n v="212"/>
    <n v="3.5333333333333332"/>
    <n v="0.29444444444444445"/>
    <n v="1"/>
    <s v="single"/>
    <s v="Single"/>
    <n v="275"/>
  </r>
  <r>
    <s v="51IMjTw9T8BliGgPMSFqEr"/>
    <n v="6440"/>
    <s v="THE LOVER"/>
    <n v="4"/>
    <n v="42"/>
    <n v="0.42"/>
    <b v="0"/>
    <n v="0"/>
    <x v="1577"/>
    <n v="5796"/>
    <n v="50"/>
    <n v="0.5"/>
    <n v="25025"/>
    <s v="dark r&amp;b"/>
    <s v="5GYm9Ud8aGdBB86V5PDU1g"/>
    <n v="6107"/>
    <s v="XAOS"/>
    <d v="2025-05-30T00:00:00"/>
    <n v="224"/>
    <n v="3.7333333333333334"/>
    <n v="0.31111111111111112"/>
    <n v="8"/>
    <s v="album"/>
    <s v="Album"/>
    <n v="234"/>
  </r>
  <r>
    <s v="6bRShWkISHLntvD63TTbGn"/>
    <n v="8459"/>
    <s v="Ontario"/>
    <n v="1"/>
    <n v="42"/>
    <n v="0.42"/>
    <b v="0"/>
    <n v="0"/>
    <x v="1568"/>
    <n v="5779"/>
    <n v="35"/>
    <n v="0.35"/>
    <n v="729"/>
    <s v="N/A"/>
    <s v="7fzjm1o0TCHSe1gYQdPy61"/>
    <n v="6108"/>
    <s v="Ontario"/>
    <d v="2025-03-21T00:00:00"/>
    <n v="294"/>
    <n v="4.9000000000000004"/>
    <n v="0.40833333333333338"/>
    <n v="1"/>
    <s v="single"/>
    <s v="Single"/>
    <n v="352"/>
  </r>
  <r>
    <s v="6Vt8jXXIHv8U6GwQWUoYJD"/>
    <n v="2936"/>
    <s v="CLASSY"/>
    <n v="1"/>
    <n v="42"/>
    <n v="0.42"/>
    <b v="1"/>
    <n v="1"/>
    <x v="1657"/>
    <n v="6109"/>
    <n v="31"/>
    <n v="0.31"/>
    <n v="10130"/>
    <s v="N/A"/>
    <s v="30iCsi0MXESqsBDdN17aEB"/>
    <n v="6109"/>
    <s v="CLASSY"/>
    <d v="2025-03-18T00:00:00"/>
    <n v="297"/>
    <n v="4.95"/>
    <n v="0.41250000000000003"/>
    <n v="1"/>
    <s v="single"/>
    <s v="Single"/>
    <n v="276"/>
  </r>
  <r>
    <s v="3Gv3IxTlIuBmMQwuI9TygU"/>
    <n v="2702"/>
    <s v="Tigi Nehareb"/>
    <n v="6"/>
    <n v="42"/>
    <n v="0.42"/>
    <b v="0"/>
    <n v="0"/>
    <x v="1257"/>
    <n v="4493"/>
    <n v="61"/>
    <n v="0.61"/>
    <n v="637493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09"/>
  </r>
  <r>
    <s v="4tIweg2kPmY8MvchXcrS70"/>
    <n v="3927"/>
    <s v="Elle t’a tué"/>
    <n v="1"/>
    <n v="42"/>
    <n v="0.42"/>
    <b v="0"/>
    <n v="0"/>
    <x v="1658"/>
    <n v="6111"/>
    <n v="24"/>
    <n v="0.24"/>
    <n v="378"/>
    <s v="N/A"/>
    <s v="2izQlFAxDfhHNjPapRIAm7"/>
    <n v="6111"/>
    <s v="Elle t’a tué"/>
    <d v="2024-12-25T00:00:00"/>
    <n v="380"/>
    <n v="6.333333333333333"/>
    <n v="0.52777777777777779"/>
    <n v="1"/>
    <s v="single"/>
    <s v="Single"/>
    <n v="228"/>
  </r>
  <r>
    <s v="1XHDV6SXCnyKKlp2KM8vHo"/>
    <n v="115"/>
    <s v="Move"/>
    <n v="1"/>
    <n v="42"/>
    <n v="0.42"/>
    <b v="0"/>
    <n v="0"/>
    <x v="1627"/>
    <n v="6015"/>
    <n v="42"/>
    <n v="0.42"/>
    <n v="4170"/>
    <s v="hypertechno"/>
    <s v="7aO6EuLWDbtQSGp9fZjf2t"/>
    <n v="6112"/>
    <s v="Move"/>
    <d v="2024-09-06T00:00:00"/>
    <n v="490"/>
    <n v="8.1666666666666661"/>
    <n v="0.68055555555555547"/>
    <n v="1"/>
    <s v="single"/>
    <s v="Single"/>
    <n v="208"/>
  </r>
  <r>
    <s v="0BpZzhGDm4rzsZTlrpzQ6p"/>
    <n v="311"/>
    <s v="Raise The Red Flag"/>
    <n v="1"/>
    <n v="42"/>
    <n v="0.42"/>
    <b v="1"/>
    <n v="1"/>
    <x v="752"/>
    <n v="2180"/>
    <n v="71"/>
    <n v="0.71"/>
    <n v="4968982"/>
    <s v="industrial metal, industrial rock, industrial, metal, nu metal"/>
    <s v="7qLAUQm5FIsPGv8w78YEjt"/>
    <n v="6113"/>
    <s v="Raise The Red Flag"/>
    <d v="2024-08-16T00:00:00"/>
    <n v="511"/>
    <n v="8.5166666666666675"/>
    <n v="0.70972222222222225"/>
    <n v="2"/>
    <s v="single"/>
    <s v="Single"/>
    <n v="482"/>
  </r>
  <r>
    <s v="3c4eCEHwZpIWeMEMeoijJq"/>
    <n v="13183"/>
    <s v="Good Luck, Babe!"/>
    <n v="1"/>
    <n v="42"/>
    <n v="0.42"/>
    <b v="0"/>
    <n v="0"/>
    <x v="1627"/>
    <n v="6015"/>
    <n v="42"/>
    <n v="0.42"/>
    <n v="4171"/>
    <s v="hypertechno"/>
    <s v="3VEQwC89yG4U1w6LokvtVw"/>
    <n v="6114"/>
    <s v="Good Luck, Babe!"/>
    <d v="2024-08-05T00:00:00"/>
    <n v="522"/>
    <n v="8.6999999999999993"/>
    <n v="0.72499999999999998"/>
    <n v="1"/>
    <s v="single"/>
    <s v="Single"/>
    <n v="176"/>
  </r>
  <r>
    <s v="1Jq7VmkrvMxGphj0YUgOoR"/>
    <n v="5389"/>
    <s v="Down Stairs DJ"/>
    <n v="14"/>
    <n v="42"/>
    <n v="0.42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73"/>
  </r>
  <r>
    <s v="7J0N8YDjfrlEPJo2ZzGjYG"/>
    <n v="8430"/>
    <s v="Find Out"/>
    <n v="8"/>
    <n v="42"/>
    <n v="0.42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259"/>
  </r>
  <r>
    <s v="4e27ZDYkTPaME7pPF99FmG"/>
    <n v="7665"/>
    <s v="Calling You"/>
    <n v="1"/>
    <n v="42"/>
    <n v="0.42"/>
    <b v="0"/>
    <n v="0"/>
    <x v="1659"/>
    <n v="6117"/>
    <n v="32"/>
    <n v="0.32"/>
    <n v="3246"/>
    <s v="dark r&amp;b"/>
    <s v="6WX31rvtQ3kM38ha0pZIlT"/>
    <n v="6117"/>
    <s v="Calling You"/>
    <d v="2024-05-02T00:00:00"/>
    <n v="617"/>
    <n v="10.283333333333333"/>
    <n v="0.8569444444444444"/>
    <n v="3"/>
    <s v="single"/>
    <s v="Single"/>
    <n v="246"/>
  </r>
  <r>
    <s v="512iljhgcY6CaENb5AZUYi"/>
    <n v="16254"/>
    <s v="Trojan"/>
    <n v="1"/>
    <n v="42"/>
    <n v="0.42"/>
    <b v="0"/>
    <n v="0"/>
    <x v="1660"/>
    <n v="6118"/>
    <n v="41"/>
    <n v="0.41"/>
    <n v="30239"/>
    <s v="dark r&amp;b"/>
    <s v="2A9g8Bla0yKYnwcCrmPBdh"/>
    <n v="6118"/>
    <s v="Trojan"/>
    <d v="2024-04-12T00:00:00"/>
    <n v="637"/>
    <n v="10.616666666666667"/>
    <n v="0.8847222222222223"/>
    <n v="1"/>
    <s v="single"/>
    <s v="Single"/>
    <n v="232"/>
  </r>
  <r>
    <s v="60xJXlshYApX35xsUsXlHp"/>
    <n v="5102"/>
    <s v="Speed Of Light"/>
    <n v="1"/>
    <n v="42"/>
    <n v="0.42"/>
    <b v="0"/>
    <n v="0"/>
    <x v="1661"/>
    <n v="6119"/>
    <n v="24"/>
    <n v="0.24"/>
    <n v="545"/>
    <s v="N/A"/>
    <s v="2ycdzn0DOIfkhzlzVQfBEM"/>
    <n v="6119"/>
    <s v="Speed Of Light"/>
    <d v="2024-03-15T00:00:00"/>
    <n v="665"/>
    <n v="11.083333333333334"/>
    <n v="0.92361111111111116"/>
    <n v="1"/>
    <s v="single"/>
    <s v="Single"/>
    <n v="283"/>
  </r>
  <r>
    <s v="3eCnYztoiJj5XC8A7SAXLA"/>
    <n v="3248"/>
    <s v="Fire! (Tribbs Remix)"/>
    <n v="1"/>
    <n v="42"/>
    <n v="0.42"/>
    <b v="0"/>
    <n v="0"/>
    <x v="333"/>
    <n v="761"/>
    <n v="78"/>
    <n v="0.78"/>
    <n v="41266350"/>
    <s v="N/A"/>
    <s v="0D5CVgPJs3zWbzWhyK4cvK"/>
    <n v="6120"/>
    <s v="Fire! (Tribbs Remix)"/>
    <d v="2024-03-15T00:00:00"/>
    <n v="665"/>
    <n v="11.083333333333334"/>
    <n v="0.92361111111111116"/>
    <n v="1"/>
    <s v="single"/>
    <s v="Single"/>
    <n v="176"/>
  </r>
  <r>
    <s v="0jt2OEiy9LA6dwsreDlkAc"/>
    <n v="7236"/>
    <s v="Beautiful Things"/>
    <n v="1"/>
    <n v="42"/>
    <n v="0.42"/>
    <b v="0"/>
    <n v="0"/>
    <x v="1627"/>
    <n v="6015"/>
    <n v="42"/>
    <n v="0.42"/>
    <n v="4171"/>
    <s v="hypertechno"/>
    <s v="0lvAKUVvcyecpmMGpiRKzC"/>
    <n v="6121"/>
    <s v="Beautiful Things"/>
    <d v="2024-03-01T00:00:00"/>
    <n v="679"/>
    <n v="11.316666666666666"/>
    <n v="0.94305555555555554"/>
    <n v="1"/>
    <s v="single"/>
    <s v="Single"/>
    <n v="205"/>
  </r>
  <r>
    <s v="2tevNriyzWHKDEIKw5UtAe"/>
    <n v="1802"/>
    <s v="I See Lights"/>
    <n v="5"/>
    <n v="42"/>
    <n v="0.42"/>
    <b v="0"/>
    <n v="0"/>
    <x v="1662"/>
    <n v="6122"/>
    <n v="46"/>
    <n v="0.46"/>
    <n v="141405"/>
    <s v="christian hip hop, christian, christian pop"/>
    <s v="5FjeaQ1gGVrgTzwwbkB4cx"/>
    <n v="6122"/>
    <s v="We Already Won"/>
    <d v="2024-02-23T00:00:00"/>
    <n v="686"/>
    <n v="11.433333333333334"/>
    <n v="0.95277777777777783"/>
    <n v="20"/>
    <s v="album"/>
    <s v="Album"/>
    <n v="192"/>
  </r>
  <r>
    <s v="4hao9nxU61sUbvdHywBnWx"/>
    <n v="5316"/>
    <s v="ANGELS LIKE YOU"/>
    <n v="1"/>
    <n v="42"/>
    <n v="0.42"/>
    <b v="0"/>
    <n v="0"/>
    <x v="1381"/>
    <n v="5033"/>
    <n v="56"/>
    <n v="0.56000000000000005"/>
    <n v="18834"/>
    <s v="N/A"/>
    <s v="3X7g9b6EgB2oNOV6PmVfKS"/>
    <n v="6123"/>
    <s v="ANGELS LIKE YOU"/>
    <d v="2024-02-05T00:00:00"/>
    <n v="704"/>
    <n v="11.733333333333333"/>
    <n v="0.97777777777777775"/>
    <n v="1"/>
    <s v="single"/>
    <s v="Single"/>
    <n v="193"/>
  </r>
  <r>
    <s v="28k0oooG5GnOmR6fnx4kPp"/>
    <n v="2920"/>
    <s v="ur special to me"/>
    <n v="1"/>
    <n v="42"/>
    <n v="0.42"/>
    <b v="0"/>
    <n v="0"/>
    <x v="277"/>
    <n v="609"/>
    <n v="74"/>
    <n v="0.74"/>
    <n v="1378074"/>
    <s v="N/A"/>
    <s v="1sf3JXII7PIrBTPkEi2A0L"/>
    <n v="6124"/>
    <s v="ur special to me"/>
    <d v="2024-01-26T00:00:00"/>
    <n v="714"/>
    <n v="11.9"/>
    <n v="0.9916666666666667"/>
    <n v="4"/>
    <s v="single"/>
    <s v="Single"/>
    <n v="19"/>
  </r>
  <r>
    <s v="7p6h6v4qbTIKq6iiuRcdgO"/>
    <n v="6999"/>
    <s v="greedy"/>
    <n v="1"/>
    <n v="42"/>
    <n v="0.42"/>
    <b v="0"/>
    <n v="0"/>
    <x v="1627"/>
    <n v="6015"/>
    <n v="42"/>
    <n v="0.42"/>
    <n v="4083"/>
    <s v="hypertechno"/>
    <s v="5zzVhRK0shr5abNR3PhGyl"/>
    <n v="6125"/>
    <s v="greedy"/>
    <d v="2023-12-29T00:00:00"/>
    <n v="742"/>
    <n v="12.366666666666667"/>
    <n v="1.0305555555555557"/>
    <n v="1"/>
    <s v="single"/>
    <s v="Single"/>
    <n v="183"/>
  </r>
  <r>
    <s v="57uG6OLLuGyEcAVlNvK8PT"/>
    <n v="3159"/>
    <s v="I Wanna Go - Techno Version"/>
    <n v="1"/>
    <n v="42"/>
    <n v="0.42"/>
    <b v="0"/>
    <n v="0"/>
    <x v="1663"/>
    <n v="6126"/>
    <n v="46"/>
    <n v="0.46"/>
    <n v="11490"/>
    <s v="hypertechno, techno"/>
    <s v="64yL8dkwoNhWnQKvXeCvfX"/>
    <n v="6126"/>
    <s v="I Wanna Go (Techno Version)"/>
    <d v="2023-11-30T00:00:00"/>
    <n v="771"/>
    <n v="12.85"/>
    <n v="1.0708333333333333"/>
    <n v="1"/>
    <s v="single"/>
    <s v="Single"/>
    <n v="198"/>
  </r>
  <r>
    <s v="5QANrRucwudemMzx5kXlUM"/>
    <n v="4941"/>
    <s v="Agni Kai"/>
    <n v="8"/>
    <n v="42"/>
    <n v="0.42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315"/>
  </r>
  <r>
    <s v="1FGwDURKxW4gK5DRiCvD9Y"/>
    <n v="1541"/>
    <s v="nostalgia.mp3"/>
    <n v="1"/>
    <n v="42"/>
    <n v="0.42"/>
    <b v="0"/>
    <n v="0"/>
    <x v="1665"/>
    <n v="6128"/>
    <n v="28"/>
    <n v="0.28000000000000003"/>
    <n v="2843"/>
    <s v="breakcore, jungle"/>
    <s v="5EQ3BtcZwPAI6JprpxYEO3"/>
    <n v="6128"/>
    <s v="nostalgia.mp3"/>
    <d v="2023-11-10T00:00:00"/>
    <n v="791"/>
    <n v="13.183333333333334"/>
    <n v="1.0986111111111112"/>
    <n v="3"/>
    <s v="single"/>
    <s v="Single"/>
    <n v="131"/>
  </r>
  <r>
    <s v="6QS24xFgmG0XPxsmFhGTYS"/>
    <n v="6995"/>
    <s v="Silver Platter"/>
    <n v="13"/>
    <n v="42"/>
    <n v="0.42"/>
    <b v="0"/>
    <n v="0"/>
    <x v="241"/>
    <n v="532"/>
    <n v="82"/>
    <n v="0.82"/>
    <n v="16946293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76"/>
  </r>
  <r>
    <s v="6IadkySzhPNWU0ZrXhVimN"/>
    <n v="3198"/>
    <s v="In Ash"/>
    <n v="2"/>
    <n v="42"/>
    <n v="0.42"/>
    <b v="1"/>
    <n v="1"/>
    <x v="1516"/>
    <n v="5602"/>
    <n v="39"/>
    <n v="0.39"/>
    <n v="4952"/>
    <s v="N/A"/>
    <s v="7LCWMz5qhflYOFta2pkrBE"/>
    <n v="5602"/>
    <s v="Φnx"/>
    <d v="2023-02-24T00:00:00"/>
    <n v="1050"/>
    <n v="17.5"/>
    <n v="1.4583333333333333"/>
    <n v="11"/>
    <s v="album"/>
    <s v="Album"/>
    <n v="427"/>
  </r>
  <r>
    <s v="7iFw1GrPSKTP7V8wr2HL7O"/>
    <n v="2766"/>
    <s v="Happiness Is Simple"/>
    <n v="3"/>
    <n v="42"/>
    <n v="0.42"/>
    <b v="0"/>
    <n v="0"/>
    <x v="1666"/>
    <n v="6131"/>
    <n v="42"/>
    <n v="0.42"/>
    <n v="19349"/>
    <s v="N/A"/>
    <s v="4M2Mf4pmARKGVT9MLCe3HA"/>
    <n v="6131"/>
    <s v="Avatar: The Way of Water (Original Motion Picture Soundtrack)"/>
    <d v="2022-12-15T00:00:00"/>
    <n v="1121"/>
    <n v="18.683333333333334"/>
    <n v="1.5569444444444445"/>
    <n v="22"/>
    <s v="compilation"/>
    <s v="Compilation"/>
    <n v="236"/>
  </r>
  <r>
    <s v="0yQAqMvw9tFOEli7EpFBLT"/>
    <n v="2595"/>
    <s v="Nori Brandyfoot"/>
    <n v="5"/>
    <n v="42"/>
    <n v="0.42"/>
    <b v="0"/>
    <n v="0"/>
    <x v="1370"/>
    <n v="4969"/>
    <n v="59"/>
    <n v="0.59"/>
    <n v="241512"/>
    <s v="celtic, soundtrack"/>
    <s v="1zCtGVGxobce9FJXXLe1V2"/>
    <n v="6132"/>
    <s v="The Lord of the Rings: The Rings of Power (Season One: Amazon Original Series Soundtrack)"/>
    <d v="2022-10-14T00:00:00"/>
    <n v="1183"/>
    <n v="19.716666666666665"/>
    <n v="1.6430555555555555"/>
    <n v="38"/>
    <s v="album"/>
    <s v="Album"/>
    <n v="282"/>
  </r>
  <r>
    <s v="5gai8pjmX0756SfAOPnEZE"/>
    <n v="8405"/>
    <s v="Khazad-dûm"/>
    <n v="4"/>
    <n v="42"/>
    <n v="0.42"/>
    <b v="0"/>
    <n v="0"/>
    <x v="1370"/>
    <n v="4969"/>
    <n v="59"/>
    <n v="0.59"/>
    <n v="241463"/>
    <s v="celtic, soundtrack"/>
    <s v="1zCtGVGxobce9FJXXLe1V2"/>
    <n v="6132"/>
    <s v="The Lord of the Rings: The Rings of Power (Season One: Amazon Original Series Soundtrack)"/>
    <d v="2022-10-14T00:00:00"/>
    <n v="1183"/>
    <n v="19.716666666666665"/>
    <n v="1.6430555555555555"/>
    <n v="38"/>
    <s v="album"/>
    <s v="Album"/>
    <n v="333"/>
  </r>
  <r>
    <s v="64UXkp5qVMJduPib0auZnn"/>
    <n v="680"/>
    <s v="Roberto"/>
    <n v="6"/>
    <n v="42"/>
    <n v="0.42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43"/>
  </r>
  <r>
    <s v="4ZWjY5RhT2C23v06YNyICs"/>
    <n v="1096"/>
    <s v="The Beginning"/>
    <n v="14"/>
    <n v="42"/>
    <n v="0.42"/>
    <b v="0"/>
    <n v="0"/>
    <x v="1667"/>
    <n v="6135"/>
    <n v="47"/>
    <n v="0.47"/>
    <n v="19307"/>
    <s v="anime"/>
    <s v="5QYGsl05fLEEE4fUjz4rkt"/>
    <n v="6135"/>
    <s v="Jujutsu Kaisen (Original Television Soundtrack)"/>
    <d v="2021-04-21T00:00:00"/>
    <n v="1724"/>
    <n v="28.733333333333334"/>
    <n v="2.3944444444444444"/>
    <n v="60"/>
    <s v="compilation"/>
    <s v="Compilation"/>
    <n v="173"/>
  </r>
  <r>
    <s v="1F65jvOrItxUyNK30z6Yht"/>
    <n v="7776"/>
    <s v="In Your Eyes"/>
    <n v="3"/>
    <n v="42"/>
    <n v="0.42"/>
    <b v="1"/>
    <n v="1"/>
    <x v="17"/>
    <n v="35"/>
    <n v="93"/>
    <n v="0.93"/>
    <n v="112918137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395"/>
  </r>
  <r>
    <s v="5FGKhXCg3YBXioy6rkWZM5"/>
    <n v="2811"/>
    <s v="BooHoo"/>
    <n v="8"/>
    <n v="42"/>
    <n v="0.42"/>
    <b v="0"/>
    <n v="0"/>
    <x v="19"/>
    <n v="37"/>
    <n v="83"/>
    <n v="0.83"/>
    <n v="21606569"/>
    <s v="N/A"/>
    <s v="2JyArayVlT6t3MVWLLdSwZ"/>
    <n v="2256"/>
    <s v="Chip Chrome &amp; The Mono-Tones (Deluxe)"/>
    <d v="2020-12-11T00:00:00"/>
    <n v="1855"/>
    <n v="30.916666666666668"/>
    <n v="2.5763888888888888"/>
    <n v="15"/>
    <s v="album"/>
    <s v="Album"/>
    <n v="318"/>
  </r>
  <r>
    <s v="5cBvwieT5RLB9Ro2OOjBoI"/>
    <n v="6349"/>
    <s v="Whistle"/>
    <n v="1"/>
    <n v="42"/>
    <n v="0.42"/>
    <b v="1"/>
    <n v="1"/>
    <x v="1668"/>
    <n v="6138"/>
    <n v="24"/>
    <n v="0.24"/>
    <n v="531"/>
    <s v="N/A"/>
    <s v="7buBQLrD5Yxd4CFrfqHdns"/>
    <n v="6138"/>
    <s v="Whistle"/>
    <d v="2020-12-09T00:00:00"/>
    <n v="1857"/>
    <n v="30.95"/>
    <n v="2.5791666666666666"/>
    <n v="1"/>
    <s v="single"/>
    <s v="Single"/>
    <n v="208"/>
  </r>
  <r>
    <s v="1TSJsPnpjyUFsffwekaUUg"/>
    <n v="2955"/>
    <s v="Highway Don't Care"/>
    <n v="9"/>
    <n v="42"/>
    <n v="0.42"/>
    <b v="0"/>
    <n v="0"/>
    <x v="750"/>
    <n v="2174"/>
    <n v="69"/>
    <n v="0.69"/>
    <n v="5042529"/>
    <s v="country, classic country"/>
    <s v="4i6olxzWoJ27X15Cf8lmFD"/>
    <n v="6139"/>
    <s v="McGraw Machine Hits: 2013-2019"/>
    <d v="2020-11-20T00:00:00"/>
    <n v="1876"/>
    <n v="31.266666666666666"/>
    <n v="2.6055555555555556"/>
    <n v="14"/>
    <s v="compilation"/>
    <s v="Compilation"/>
    <n v="465"/>
  </r>
  <r>
    <s v="5HsPn6gWnDyW70FGOMHkg1"/>
    <n v="6698"/>
    <s v="Humble And Kind"/>
    <n v="4"/>
    <n v="42"/>
    <n v="0.42"/>
    <b v="0"/>
    <n v="0"/>
    <x v="750"/>
    <n v="2174"/>
    <n v="69"/>
    <n v="0.69"/>
    <n v="5042529"/>
    <s v="country, classic country"/>
    <s v="39xDxmvMjrPLPakxZm0osw"/>
    <n v="6140"/>
    <s v="McGraw Machine Hits: 2013-2019 (Big Machine Radio Release Special)"/>
    <d v="2020-11-20T00:00:00"/>
    <n v="1876"/>
    <n v="31.266666666666666"/>
    <n v="2.6055555555555556"/>
    <n v="28"/>
    <s v="album"/>
    <s v="Album"/>
    <n v="433"/>
  </r>
  <r>
    <s v="7Ct4wK3Fpp8vvZGcWy4NCP"/>
    <n v="7182"/>
    <s v="kevin and barracuda - interlude"/>
    <n v="9"/>
    <n v="42"/>
    <n v="0.42"/>
    <b v="1"/>
    <n v="1"/>
    <x v="637"/>
    <n v="1714"/>
    <n v="78"/>
    <n v="0.78"/>
    <n v="5643375"/>
    <s v="N/A"/>
    <s v="57lgFncHBYu5E3igZnuCJK"/>
    <n v="1714"/>
    <s v="Tickets To My Downfall"/>
    <d v="2020-09-25T00:00:00"/>
    <n v="1932"/>
    <n v="32.200000000000003"/>
    <n v="2.6833333333333336"/>
    <n v="15"/>
    <s v="album"/>
    <s v="Album"/>
    <n v="138"/>
  </r>
  <r>
    <s v="3zKxgW0eUAw1v4m7eZcrns"/>
    <n v="3945"/>
    <s v="THE PLAN"/>
    <n v="18"/>
    <n v="42"/>
    <n v="0.42"/>
    <b v="1"/>
    <n v="1"/>
    <x v="135"/>
    <n v="254"/>
    <n v="89"/>
    <n v="0.89"/>
    <n v="41131037"/>
    <s v="rap"/>
    <s v="3XVZnD9SKNPcN3YJvho9Y7"/>
    <n v="6142"/>
    <s v="Tenet (Original Motion Picture Soundtrack) [Deluxe Edition]"/>
    <d v="2020-09-02T00:00:00"/>
    <n v="1955"/>
    <n v="32.583333333333336"/>
    <n v="2.7152777777777781"/>
    <n v="20"/>
    <s v="album"/>
    <s v="Album"/>
    <n v="309"/>
  </r>
  <r>
    <s v="67JgbuqPg9YC1RfahNnr7j"/>
    <n v="4377"/>
    <s v="44 Lies"/>
    <n v="6"/>
    <n v="42"/>
    <n v="0.42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326"/>
  </r>
  <r>
    <s v="7GCd2343jBECRPDYOAFI9c"/>
    <n v="1446"/>
    <s v="Friedrich Dances with Jo - from Little Women&quot; Soundtrack&quot;"/>
    <n v="11"/>
    <n v="42"/>
    <n v="0.42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157"/>
  </r>
  <r>
    <s v="7Hhq3Ejf01wyOMjuKRrRR7"/>
    <n v="1274"/>
    <s v="Antiphon"/>
    <n v="10"/>
    <n v="42"/>
    <n v="0.42"/>
    <b v="0"/>
    <n v="0"/>
    <x v="1095"/>
    <n v="3666"/>
    <n v="61"/>
    <n v="0.61"/>
    <n v="176006"/>
    <s v="N/A"/>
    <s v="1JwpzZlvXcne1s9SNXhiEW"/>
    <n v="6145"/>
    <s v="The King (Original Score from the Netflix Film)"/>
    <d v="2019-11-01T00:00:00"/>
    <n v="2261"/>
    <n v="37.68333333333333"/>
    <n v="3.1402777777777775"/>
    <n v="15"/>
    <s v="album"/>
    <s v="Album"/>
    <n v="227"/>
  </r>
  <r>
    <s v="43rHcWvKMlLGWMmJFjCk7I"/>
    <n v="2216"/>
    <s v="i don't think i love you anymore"/>
    <n v="1"/>
    <n v="42"/>
    <n v="0.42"/>
    <b v="0"/>
    <n v="0"/>
    <x v="1669"/>
    <n v="6146"/>
    <n v="46"/>
    <n v="0.46"/>
    <n v="173084"/>
    <s v="N/A"/>
    <s v="40o9ndikNL2d6j4w9hJP01"/>
    <n v="6146"/>
    <s v="i don't think i love you anymore"/>
    <d v="2019-10-18T00:00:00"/>
    <n v="2275"/>
    <n v="37.916666666666664"/>
    <n v="3.1597222222222219"/>
    <n v="1"/>
    <s v="single"/>
    <s v="Single"/>
    <n v="382"/>
  </r>
  <r>
    <s v="0vvG3fsZx0sb3pGvxj77Z4"/>
    <n v="7670"/>
    <s v="Rise up Dead Man (Instrumental)"/>
    <n v="1"/>
    <n v="42"/>
    <n v="0.42"/>
    <b v="0"/>
    <n v="0"/>
    <x v="1670"/>
    <n v="6147"/>
    <n v="43"/>
    <n v="0.43"/>
    <n v="36308"/>
    <s v="southern gothic"/>
    <s v="3T5icm0oPKHn4ykCIRxLsi"/>
    <n v="6147"/>
    <s v="Hunt: Showdown (Original Game Soundtrack)"/>
    <d v="2019-08-27T00:00:00"/>
    <n v="2327"/>
    <n v="38.783333333333331"/>
    <n v="3.2319444444444443"/>
    <n v="6"/>
    <s v="single"/>
    <s v="Single"/>
    <n v="33"/>
  </r>
  <r>
    <s v="4jR10JgmEFdS4kNq4DV5RC"/>
    <n v="5609"/>
    <s v="The Fine Art Of Conversation"/>
    <n v="7"/>
    <n v="42"/>
    <n v="0.42"/>
    <b v="0"/>
    <n v="0"/>
    <x v="1301"/>
    <n v="4675"/>
    <n v="49"/>
    <n v="0.49"/>
    <n v="29404"/>
    <s v="N/A"/>
    <s v="2Gbv0Wjtwn9zQYMvWtTHnK"/>
    <n v="4675"/>
    <s v="The Music of Red Dead Redemption 2 (Original Score)"/>
    <d v="2019-08-09T00:00:00"/>
    <n v="2345"/>
    <n v="39.083333333333336"/>
    <n v="3.2569444444444446"/>
    <n v="22"/>
    <s v="compilation"/>
    <s v="Compilation"/>
    <n v="269"/>
  </r>
  <r>
    <s v="6aYjVWuTtLWjRu1OYK9a6h"/>
    <n v="4273"/>
    <s v="Maiden Voyage - Original Game Soundtrack"/>
    <n v="1"/>
    <n v="42"/>
    <n v="0.42"/>
    <b v="0"/>
    <n v="0"/>
    <x v="1671"/>
    <n v="6149"/>
    <n v="41"/>
    <n v="0.41"/>
    <n v="95832"/>
    <s v="sea shanties"/>
    <s v="453hA9f1yOdt4NvigpkTLg"/>
    <n v="6149"/>
    <s v="Maiden Voyage (Original Game Soundtrack)"/>
    <d v="2019-04-30T00:00:00"/>
    <n v="2446"/>
    <n v="40.766666666666666"/>
    <n v="3.3972222222222221"/>
    <n v="1"/>
    <s v="single"/>
    <s v="Single"/>
    <n v="264"/>
  </r>
  <r>
    <s v="6ZiSScoPLyeZyIudUBip1V"/>
    <n v="3362"/>
    <s v="Anywhere"/>
    <n v="1"/>
    <n v="42"/>
    <n v="0.42"/>
    <b v="0"/>
    <n v="0"/>
    <x v="1266"/>
    <n v="4539"/>
    <n v="68"/>
    <n v="0.68"/>
    <n v="8411212"/>
    <s v="N/A"/>
    <s v="3hvk0iS7XgtSQdf7zfVTLF"/>
    <n v="5294"/>
    <s v="Phoenix (Deluxe)"/>
    <d v="2018-11-23T00:00:00"/>
    <n v="2604"/>
    <n v="43.4"/>
    <n v="3.6166666666666667"/>
    <n v="16"/>
    <s v="album"/>
    <s v="Album"/>
    <n v="359"/>
  </r>
  <r>
    <s v="68jISmZBEKis7eg5Ijr17k"/>
    <n v="7260"/>
    <s v="Felt Like Playing Guitar And Not Singing"/>
    <n v="4"/>
    <n v="42"/>
    <n v="0.42"/>
    <b v="0"/>
    <n v="0"/>
    <x v="496"/>
    <n v="1236"/>
    <n v="67"/>
    <n v="0.67"/>
    <n v="2177177"/>
    <s v="N/A"/>
    <s v="4ThJUigPBlok72LoKGk2g1"/>
    <n v="1236"/>
    <s v="A 20 Something Fuck"/>
    <d v="2018-10-05T00:00:00"/>
    <n v="2653"/>
    <n v="44.216666666666669"/>
    <n v="3.6847222222222222"/>
    <n v="8"/>
    <s v="album"/>
    <s v="Album"/>
    <n v="314"/>
  </r>
  <r>
    <s v="2FweCwLyINI1VIfLKybH5c"/>
    <n v="1050"/>
    <s v="Onepiece - The Very, Very, Very Strongest - Main Theme"/>
    <n v="1"/>
    <n v="42"/>
    <n v="0.42"/>
    <b v="0"/>
    <n v="0"/>
    <x v="1489"/>
    <n v="5512"/>
    <n v="60"/>
    <n v="0.6"/>
    <n v="309996"/>
    <s v="anime"/>
    <s v="3ktEy1KCcS2k2h9b2O42B5"/>
    <n v="6152"/>
    <s v="Onepiece - The Very, Very, Very Strongest - Main Theme"/>
    <d v="2018-09-23T00:00:00"/>
    <n v="2665"/>
    <n v="44.416666666666664"/>
    <n v="3.7013888888888888"/>
    <n v="1"/>
    <s v="single"/>
    <s v="Single"/>
    <n v="199"/>
  </r>
  <r>
    <s v="66rznC5oKL5eAmwj9Wzipc"/>
    <n v="5133"/>
    <s v="Dragon Slayer"/>
    <n v="4"/>
    <n v="42"/>
    <n v="0.42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98"/>
  </r>
  <r>
    <s v="4FGatgfUBB3gqrmz1F6n41"/>
    <n v="3376"/>
    <s v="Erza's Theme"/>
    <n v="2"/>
    <n v="42"/>
    <n v="0.42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9"/>
  </r>
  <r>
    <s v="3aFt9CWe6ZCjZr8nwgkSnv"/>
    <n v="3693"/>
    <s v="The Dragonborn Comes - Extended Version"/>
    <n v="8"/>
    <n v="42"/>
    <n v="0.42"/>
    <b v="0"/>
    <n v="0"/>
    <x v="1672"/>
    <n v="6155"/>
    <n v="47"/>
    <n v="0.47"/>
    <n v="111168"/>
    <s v="medieval"/>
    <s v="43o9ari5yJOTqKQjO2u84h"/>
    <n v="6155"/>
    <s v="The Dragonborn Comes (From The Elder Scrolls V: Skyrim&quot;)&quot;"/>
    <d v="2017-07-30T00:00:00"/>
    <n v="3085"/>
    <n v="51.416666666666664"/>
    <n v="4.2847222222222223"/>
    <n v="8"/>
    <s v="album"/>
    <s v="Album"/>
    <n v="303"/>
  </r>
  <r>
    <s v="4isCUHcZJs0o8niODly6qc"/>
    <n v="8488"/>
    <s v="Room for 2"/>
    <n v="14"/>
    <n v="42"/>
    <n v="0.42"/>
    <b v="0"/>
    <n v="0"/>
    <x v="232"/>
    <n v="513"/>
    <n v="85"/>
    <n v="0.85"/>
    <n v="46895665"/>
    <s v="pop"/>
    <s v="01sfgrNbnnPUEyz6GZYlt9"/>
    <n v="656"/>
    <s v="Dua Lipa (Deluxe)"/>
    <d v="2017-06-02T00:00:00"/>
    <n v="3143"/>
    <n v="52.383333333333333"/>
    <n v="4.365277777777778"/>
    <n v="17"/>
    <s v="album"/>
    <s v="Album"/>
    <n v="347"/>
  </r>
  <r>
    <s v="7CmJQKB7nW4yCuA0hhc4nc"/>
    <n v="2581"/>
    <s v="Baby Be Crazy"/>
    <n v="11"/>
    <n v="42"/>
    <n v="0.42"/>
    <b v="0"/>
    <n v="0"/>
    <x v="1554"/>
    <n v="5732"/>
    <n v="63"/>
    <n v="0.63"/>
    <n v="3029394"/>
    <s v="country, country rock, country hip hop, acoustic country"/>
    <s v="42YmulIH1BikBWdnqelvnb"/>
    <n v="5732"/>
    <s v="The Devil Don't Sleep"/>
    <d v="2017-01-27T00:00:00"/>
    <n v="3269"/>
    <n v="54.483333333333334"/>
    <n v="4.5402777777777779"/>
    <n v="16"/>
    <s v="album"/>
    <s v="Album"/>
    <n v="349"/>
  </r>
  <r>
    <s v="6NoVGd3nTHsmBV1yduWRta"/>
    <n v="5559"/>
    <s v="Bad Decisions"/>
    <n v="2"/>
    <n v="42"/>
    <n v="0.42"/>
    <b v="0"/>
    <n v="0"/>
    <x v="664"/>
    <n v="1810"/>
    <n v="66"/>
    <n v="0.66"/>
    <n v="2546120"/>
    <s v="indie, indie rock"/>
    <s v="6PmuEq2op3EMw1ZhCjjucB"/>
    <n v="6158"/>
    <s v="Gameshow (Deluxe Edition)"/>
    <d v="2016-10-14T00:00:00"/>
    <n v="3374"/>
    <n v="56.233333333333334"/>
    <n v="4.6861111111111109"/>
    <n v="15"/>
    <s v="album"/>
    <s v="Album"/>
    <n v="496"/>
  </r>
  <r>
    <s v="6A38hc0e0PqusTCQn0xkSc"/>
    <n v="7232"/>
    <s v="Hurts Like Hell"/>
    <n v="8"/>
    <n v="42"/>
    <n v="0.42"/>
    <b v="0"/>
    <n v="0"/>
    <x v="1673"/>
    <n v="6159"/>
    <n v="59"/>
    <n v="0.59"/>
    <n v="304570"/>
    <s v="N/A"/>
    <s v="5pt1GAcmsDuMUXgelOQYXA"/>
    <n v="6159"/>
    <s v="Love and War"/>
    <d v="2016-09-19T00:00:00"/>
    <n v="3399"/>
    <n v="56.65"/>
    <n v="4.7208333333333332"/>
    <n v="8"/>
    <s v="album"/>
    <s v="Album"/>
    <n v="387"/>
  </r>
  <r>
    <s v="1LDeuD3jbSpHucsd0nOt6t"/>
    <n v="7321"/>
    <s v="The Driver"/>
    <n v="2"/>
    <n v="42"/>
    <n v="0.42"/>
    <b v="0"/>
    <n v="0"/>
    <x v="1674"/>
    <n v="6160"/>
    <n v="39"/>
    <n v="0.39"/>
    <n v="25472"/>
    <s v="country, pop country"/>
    <s v="6YXkbmsVABrzPBO6Vknj2P"/>
    <n v="6160"/>
    <s v="The Driver"/>
    <d v="2016-02-05T00:00:00"/>
    <n v="3626"/>
    <n v="60.43333333333333"/>
    <n v="5.0361111111111105"/>
    <n v="9"/>
    <s v="album"/>
    <s v="Album"/>
    <n v="456"/>
  </r>
  <r>
    <s v="7fx3FT8eMbK6N0eMRbFNx7"/>
    <n v="4945"/>
    <s v="Underdogs"/>
    <n v="9"/>
    <n v="42"/>
    <n v="0.42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09"/>
  </r>
  <r>
    <s v="5tboOJRaDXguK24o6toLaj"/>
    <n v="2734"/>
    <s v="Kaer Morhen"/>
    <n v="15"/>
    <n v="42"/>
    <n v="0.42"/>
    <b v="0"/>
    <n v="0"/>
    <x v="1307"/>
    <n v="4701"/>
    <n v="56"/>
    <n v="0.56000000000000005"/>
    <n v="90075"/>
    <s v="medieval, soundtrack"/>
    <s v="02re9DV48w3DBMwnCR6S3Q"/>
    <n v="6162"/>
    <s v="Wiedźmin 3: Dziki Gon (Original Game Soundtrack)"/>
    <d v="2015-08-26T00:00:00"/>
    <n v="3789"/>
    <n v="63.15"/>
    <n v="5.2625000000000002"/>
    <n v="55"/>
    <s v="album"/>
    <s v="Album"/>
    <n v="258"/>
  </r>
  <r>
    <s v="226PUvIuxGdceSijXXZRRz"/>
    <n v="5935"/>
    <s v="Complicated"/>
    <n v="1"/>
    <n v="42"/>
    <n v="0.42"/>
    <b v="0"/>
    <n v="0"/>
    <x v="1020"/>
    <n v="3340"/>
    <n v="60"/>
    <n v="0.6"/>
    <n v="2069542"/>
    <s v="N/A"/>
    <s v="7FqJvfHEUv3vbv9FZhpsgW"/>
    <n v="6163"/>
    <s v="Complicated"/>
    <d v="2015-08-09T00:00:00"/>
    <n v="3806"/>
    <n v="63.43333333333333"/>
    <n v="5.2861111111111105"/>
    <n v="1"/>
    <s v="single"/>
    <s v="Single"/>
    <n v="315"/>
  </r>
  <r>
    <s v="3G6f32IgEKsInHsy2J4r5J"/>
    <n v="4484"/>
    <s v="Fire Away (with Kid Harpoon)"/>
    <n v="11"/>
    <n v="42"/>
    <n v="0.42"/>
    <b v="1"/>
    <n v="1"/>
    <x v="1243"/>
    <n v="4443"/>
    <n v="74"/>
    <n v="0.74"/>
    <n v="7528679"/>
    <s v="dubstep, edm, electro, electronic"/>
    <s v="7rf1qZJ6hGSlPN7K9ShsVV"/>
    <n v="6164"/>
    <s v="Recess"/>
    <d v="2014-03-14T00:00:00"/>
    <n v="4319"/>
    <n v="71.983333333333334"/>
    <n v="5.9986111111111109"/>
    <n v="11"/>
    <s v="album"/>
    <s v="Album"/>
    <n v="568"/>
  </r>
  <r>
    <s v="5OzIe9IL95B23n4rN59JZ3"/>
    <n v="3227"/>
    <s v="International Smile"/>
    <n v="8"/>
    <n v="42"/>
    <n v="0.42"/>
    <b v="0"/>
    <n v="0"/>
    <x v="395"/>
    <n v="949"/>
    <n v="83"/>
    <n v="0.83"/>
    <n v="38393243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9"/>
  </r>
  <r>
    <s v="09GsnPL0m4AzzvWqclt9R7"/>
    <n v="6626"/>
    <s v="Pyrates Beware"/>
    <n v="2"/>
    <n v="42"/>
    <n v="0.42"/>
    <b v="0"/>
    <n v="0"/>
    <x v="1348"/>
    <n v="4854"/>
    <n v="56"/>
    <n v="0.56000000000000005"/>
    <n v="218901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327"/>
  </r>
  <r>
    <s v="2YlQCqBj6FJsrQmc8K2CGa"/>
    <n v="1159"/>
    <s v="Hands in the Air (feat. Ludacris)"/>
    <n v="16"/>
    <n v="42"/>
    <n v="0.42"/>
    <b v="1"/>
    <n v="1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37"/>
  </r>
  <r>
    <s v="1pzSeZfdQODtB9xmkH0Q91"/>
    <n v="3799"/>
    <s v="Love Money Party (feat. Big Sean)"/>
    <n v="7"/>
    <n v="42"/>
    <n v="0.42"/>
    <b v="1"/>
    <n v="1"/>
    <x v="123"/>
    <n v="234"/>
    <n v="81"/>
    <n v="0.81"/>
    <n v="26564677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66"/>
  </r>
  <r>
    <s v="68zC6NEny9EG3OuE6npJcr"/>
    <n v="4165"/>
    <s v="On My Own"/>
    <n v="15"/>
    <n v="42"/>
    <n v="0.42"/>
    <b v="0"/>
    <n v="0"/>
    <x v="123"/>
    <n v="234"/>
    <n v="81"/>
    <n v="0.81"/>
    <n v="26561582"/>
    <s v="country pop, rock, hip hop, experimental"/>
    <s v="3RDqXDc1bAETps54MSSOW0"/>
    <n v="678"/>
    <s v="Bangerz (Deluxe Version)"/>
    <d v="2013-10-04T00:00:00"/>
    <n v="4480"/>
    <n v="74.666666666666671"/>
    <n v="6.2222222222222223"/>
    <n v="16"/>
    <s v="album"/>
    <s v="Album"/>
    <n v="387"/>
  </r>
  <r>
    <s v="51pqlgzFBtqcRmb1CKdc56"/>
    <n v="592"/>
    <s v="House Of Cards Main Title Theme"/>
    <n v="1"/>
    <n v="42"/>
    <n v="0.42"/>
    <b v="0"/>
    <n v="0"/>
    <x v="1675"/>
    <n v="6170"/>
    <n v="39"/>
    <n v="0.39"/>
    <n v="17317"/>
    <s v="N/A"/>
    <s v="7rkJhtjwAElptOD9CkQyKB"/>
    <n v="6170"/>
    <s v="House Of Cards (Music From The Netflix Original Series)"/>
    <d v="2013-01-01T00:00:00"/>
    <n v="4756"/>
    <n v="79.266666666666666"/>
    <n v="6.6055555555555552"/>
    <n v="29"/>
    <s v="compilation"/>
    <s v="Compilation"/>
    <n v="183"/>
  </r>
  <r>
    <s v="5mfDBWY7ncZFm7ykmFTG4i"/>
    <n v="6644"/>
    <s v="State Of Grace - Acoustic"/>
    <n v="22"/>
    <n v="42"/>
    <n v="0.42"/>
    <b v="0"/>
    <n v="0"/>
    <x v="1"/>
    <n v="2"/>
    <n v="100"/>
    <n v="1"/>
    <n v="145443567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538"/>
  </r>
  <r>
    <s v="53Lp7OESwvZmD9D4b4fMG6"/>
    <n v="4162"/>
    <s v="Uncharted, Drake's Fortune: Nate's Theme"/>
    <n v="7"/>
    <n v="42"/>
    <n v="0.42"/>
    <b v="0"/>
    <n v="0"/>
    <x v="1676"/>
    <n v="6172"/>
    <n v="37"/>
    <n v="0.37"/>
    <n v="9476"/>
    <s v="soundtrack"/>
    <s v="3bBCofH4VxHokZ6fRCgbGx"/>
    <n v="6172"/>
    <s v="The Greatest Video Game Music"/>
    <d v="2011-11-18T00:00:00"/>
    <n v="5166"/>
    <n v="86.1"/>
    <n v="7.1749999999999998"/>
    <n v="21"/>
    <s v="album"/>
    <s v="Album"/>
    <n v="187"/>
  </r>
  <r>
    <s v="1ptBH8MFuEgtEcjcU6t5t1"/>
    <n v="1938"/>
    <s v="I Drive"/>
    <n v="7"/>
    <n v="42"/>
    <n v="0.42"/>
    <b v="0"/>
    <n v="0"/>
    <x v="1677"/>
    <n v="6173"/>
    <n v="40"/>
    <n v="0.4"/>
    <n v="64974"/>
    <s v="soundtrack"/>
    <s v="3fKas0iq7DWAylIQxGEIQW"/>
    <n v="6173"/>
    <s v="Drive (Original Motion Picture Soundtrack)"/>
    <d v="2011-09-06T00:00:00"/>
    <n v="5239"/>
    <n v="87.316666666666663"/>
    <n v="7.2763888888888886"/>
    <n v="19"/>
    <s v="compilation"/>
    <s v="Compilation"/>
    <n v="205"/>
  </r>
  <r>
    <s v="0c7wqpBLOTFr1yb70LHGFM"/>
    <n v="5072"/>
    <s v="Pause"/>
    <n v="5"/>
    <n v="42"/>
    <n v="0.42"/>
    <b v="0"/>
    <n v="0"/>
    <x v="56"/>
    <n v="102"/>
    <n v="84"/>
    <n v="0.84"/>
    <n v="11936949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"/>
  </r>
  <r>
    <s v="6BUJtgTJT9YTDkiB81maFQ"/>
    <n v="6078"/>
    <s v="True Faith"/>
    <n v="11"/>
    <n v="42"/>
    <n v="0.42"/>
    <b v="0"/>
    <n v="0"/>
    <x v="1678"/>
    <n v="6175"/>
    <n v="39"/>
    <n v="0.39"/>
    <n v="43554"/>
    <s v="N/A"/>
    <s v="5z547vNPv9ce16zYQINMAD"/>
    <n v="6175"/>
    <s v="Stolen"/>
    <d v="2011-06-01T00:00:00"/>
    <n v="5336"/>
    <n v="88.933333333333337"/>
    <n v="7.4111111111111114"/>
    <n v="12"/>
    <s v="album"/>
    <s v="Album"/>
    <n v="47"/>
  </r>
  <r>
    <s v="4AXe1J9SZVqb72oQVaDWf3"/>
    <n v="7631"/>
    <s v="National Anthem"/>
    <n v="6"/>
    <n v="42"/>
    <n v="0.42"/>
    <b v="0"/>
    <n v="0"/>
    <x v="55"/>
    <n v="100"/>
    <n v="88"/>
    <n v="0.88"/>
    <n v="51798111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384"/>
  </r>
  <r>
    <s v="5tMNfvZZTSmeterYKXYjdL"/>
    <n v="2123"/>
    <s v="Bedroom Hymns"/>
    <n v="15"/>
    <n v="42"/>
    <n v="0.42"/>
    <b v="0"/>
    <n v="0"/>
    <x v="304"/>
    <n v="691"/>
    <n v="77"/>
    <n v="0.77"/>
    <n v="7220459"/>
    <s v="baroque pop"/>
    <s v="19J2iqK89BCrNG4El2FRi5"/>
    <n v="2145"/>
    <s v="Ceremonials (Original Deluxe Version)"/>
    <d v="2011-01-01T00:00:00"/>
    <n v="5487"/>
    <n v="91.45"/>
    <n v="7.6208333333333336"/>
    <n v="24"/>
    <s v="album"/>
    <s v="Album"/>
    <n v="304"/>
  </r>
  <r>
    <s v="0142jVxzJD3y7W3uRJoYJz"/>
    <n v="166"/>
    <s v="Far Away"/>
    <n v="16"/>
    <n v="42"/>
    <n v="0.42"/>
    <b v="0"/>
    <n v="0"/>
    <x v="1679"/>
    <n v="6178"/>
    <n v="63"/>
    <n v="0.63"/>
    <n v="1230155"/>
    <s v="indie folk"/>
    <s v="7vtoDPM9m1Bs4srekUEpCK"/>
    <n v="5974"/>
    <s v="Red Dead Redemption Original Soundtrack"/>
    <d v="2010-05-18T00:00:00"/>
    <n v="5715"/>
    <n v="95.25"/>
    <n v="7.9375"/>
    <n v="19"/>
    <s v="compilation"/>
    <s v="Compilation"/>
    <n v="466"/>
  </r>
  <r>
    <s v="2yrCEHRl6qP9YtUzRTKqZx"/>
    <n v="5597"/>
    <s v="Ready The Ships"/>
    <n v="19"/>
    <n v="42"/>
    <n v="0.42"/>
    <b v="0"/>
    <n v="0"/>
    <x v="928"/>
    <n v="2882"/>
    <n v="63"/>
    <n v="0.63"/>
    <n v="301226"/>
    <s v="soundtrack"/>
    <s v="1kTnC045mQqurTQvGMGpmU"/>
    <n v="2882"/>
    <s v="How To Train Your Dragon (Music From The Motion Picture)"/>
    <d v="2010-01-01T00:00:00"/>
    <n v="5852"/>
    <n v="97.533333333333331"/>
    <n v="8.1277777777777782"/>
    <n v="25"/>
    <s v="album"/>
    <s v="Album"/>
    <n v="523"/>
  </r>
  <r>
    <s v="5lP1kCqAj1fh9pgJWOKyJa"/>
    <n v="4670"/>
    <s v="Complicated"/>
    <n v="9"/>
    <n v="42"/>
    <n v="0.42"/>
    <b v="0"/>
    <n v="0"/>
    <x v="57"/>
    <n v="103"/>
    <n v="90"/>
    <n v="0.9"/>
    <n v="69014420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429"/>
  </r>
  <r>
    <s v="5Gqx8YhQeB1crgtFS0wNUm"/>
    <n v="1904"/>
    <s v="Brown Eyes"/>
    <n v="12"/>
    <n v="42"/>
    <n v="0.42"/>
    <b v="0"/>
    <n v="0"/>
    <x v="16"/>
    <n v="34"/>
    <n v="88"/>
    <n v="0.88"/>
    <n v="42256604"/>
    <s v="art pop, pop"/>
    <s v="6rePArBMb5nLWEaY9aQqL4"/>
    <n v="198"/>
    <s v="The Fame Monster (Deluxe Edition)"/>
    <d v="2009-11-05T00:00:00"/>
    <n v="5909"/>
    <n v="98.483333333333334"/>
    <n v="8.2069444444444439"/>
    <n v="23"/>
    <s v="album"/>
    <s v="Album"/>
    <n v="405"/>
  </r>
  <r>
    <s v="3tSlBGMPBJinIGolr8KOv9"/>
    <n v="2693"/>
    <s v="Lithium - 1992/Live at Reading"/>
    <n v="8"/>
    <n v="42"/>
    <n v="0.42"/>
    <b v="0"/>
    <n v="0"/>
    <x v="151"/>
    <n v="289"/>
    <n v="81"/>
    <n v="0.81"/>
    <n v="23398010"/>
    <s v="grunge, rock"/>
    <s v="01Z1nufhjxJVXVDuMRmNEM"/>
    <n v="6182"/>
    <s v="Live at Reading"/>
    <d v="2009-01-01T00:00:00"/>
    <n v="6217"/>
    <n v="103.61666666666666"/>
    <n v="8.6347222222222211"/>
    <n v="24"/>
    <s v="album"/>
    <s v="Album"/>
    <n v="436"/>
  </r>
  <r>
    <s v="2kgxYag8woDOgxFIrkGyYc"/>
    <n v="2037"/>
    <s v="We Are Born When We Die"/>
    <n v="7"/>
    <n v="42"/>
    <n v="0.42"/>
    <b v="0"/>
    <n v="0"/>
    <x v="1680"/>
    <n v="6183"/>
    <n v="26"/>
    <n v="0.26"/>
    <n v="8128"/>
    <s v="neo-psychedelic"/>
    <s v="10PejcOnnfaq9Bx2PKReVe"/>
    <n v="6183"/>
    <s v="Shall Noise Upon"/>
    <d v="2008-08-05T00:00:00"/>
    <n v="6366"/>
    <n v="106.1"/>
    <n v="8.8416666666666668"/>
    <n v="16"/>
    <s v="album"/>
    <s v="Album"/>
    <n v="254"/>
  </r>
  <r>
    <s v="2LfWRXYCr1jM3RkEDOY8Dj"/>
    <n v="3877"/>
    <s v="Introduce a Little Anarchy"/>
    <n v="12"/>
    <n v="42"/>
    <n v="0.42"/>
    <b v="0"/>
    <n v="0"/>
    <x v="662"/>
    <n v="1807"/>
    <n v="77"/>
    <n v="0.77"/>
    <n v="4779199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369"/>
  </r>
  <r>
    <s v="6T74sWvcHvSAO5prlk5dDw"/>
    <n v="4728"/>
    <s v="When Under Ether"/>
    <n v="4"/>
    <n v="42"/>
    <n v="0.42"/>
    <b v="0"/>
    <n v="0"/>
    <x v="1169"/>
    <n v="4041"/>
    <n v="57"/>
    <n v="0.56999999999999995"/>
    <n v="1200693"/>
    <s v="art pop, singer-songwriter, alternative rock"/>
    <s v="4IeJySFMS6reB6BeYzMp5j"/>
    <n v="6185"/>
    <s v="White Chalk"/>
    <d v="2007-01-01T00:00:00"/>
    <n v="6948"/>
    <n v="115.8"/>
    <n v="9.65"/>
    <n v="11"/>
    <s v="album"/>
    <s v="Album"/>
    <n v="237"/>
  </r>
  <r>
    <s v="2xV6E1kI4CfLX0byYv9IQS"/>
    <n v="1504"/>
    <s v="With A Little Help From My Friends"/>
    <n v="5"/>
    <n v="42"/>
    <n v="0.42"/>
    <b v="0"/>
    <n v="0"/>
    <x v="1681"/>
    <n v="6186"/>
    <n v="33"/>
    <n v="0.33"/>
    <n v="6526"/>
    <s v="N/A"/>
    <s v="0wk2LEg0xFuuRq35UuLoNz"/>
    <n v="6186"/>
    <s v="Across The Universe"/>
    <d v="2007-01-01T00:00:00"/>
    <n v="6948"/>
    <n v="115.8"/>
    <n v="9.65"/>
    <n v="31"/>
    <s v="compilation"/>
    <s v="Compilation"/>
    <n v="318"/>
  </r>
  <r>
    <s v="5CFthll5TbZDuWalGzrqxM"/>
    <n v="1031"/>
    <s v="W Bena2es Hayati Ma3ak"/>
    <n v="9"/>
    <n v="42"/>
    <n v="0.42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59"/>
  </r>
  <r>
    <s v="2kbfnwiQvVx7rtLCYog7eD"/>
    <m/>
    <s v="My Neighbor Totoro Symphony&quot; The Path of the Wind&quot;"/>
    <n v="13"/>
    <n v="42"/>
    <n v="0.42"/>
    <b v="0"/>
    <n v="0"/>
    <x v="887"/>
    <n v="2706"/>
    <n v="68"/>
    <n v="0.68"/>
    <n v="1486975"/>
    <s v="japanese classical, anime"/>
    <s v="1ixPe8dVoovMSki6isJJoW"/>
    <n v="6188"/>
    <s v="Orchestra Stories - My Neighbor Totoro"/>
    <d v="2002-10-23T00:00:00"/>
    <n v="8479"/>
    <n v="141.31666666666666"/>
    <n v="11.776388888888889"/>
    <n v="16"/>
    <s v="album"/>
    <s v="Album"/>
    <n v="37"/>
  </r>
  <r>
    <s v="7HZ4BValzIE8zNjUrRIEHW"/>
    <m/>
    <s v="The Fighting Uruk-hai"/>
    <n v="4"/>
    <n v="42"/>
    <n v="0.42"/>
    <b v="0"/>
    <n v="0"/>
    <x v="1005"/>
    <n v="3238"/>
    <n v="66"/>
    <n v="0.66"/>
    <n v="499153"/>
    <s v="soundtrack"/>
    <s v="55RTkgUCP7t80hiTUhATMH"/>
    <n v="5889"/>
    <s v="The Lord of the Rings: The Fellowship of the Ring - the Complete Recordings"/>
    <d v="2001-06-30T00:00:00"/>
    <n v="8959"/>
    <n v="149.31666666666666"/>
    <n v="12.443055555555555"/>
    <n v="37"/>
    <s v="album"/>
    <s v="Album"/>
    <n v="1153"/>
  </r>
  <r>
    <s v="61ny12xki8cVUKP46nXp6Z"/>
    <m/>
    <s v="Anakin's Theme"/>
    <n v="3"/>
    <n v="42"/>
    <n v="0.42"/>
    <b v="0"/>
    <n v="0"/>
    <x v="1032"/>
    <n v="3400"/>
    <n v="70"/>
    <n v="0.7"/>
    <n v="1605047"/>
    <s v="soundtrack"/>
    <s v="45EFycwtfRhnDPWbc2mClK"/>
    <n v="3759"/>
    <s v="Star Wars: The Phantom Menace (Original Motion Picture Soundtrack)"/>
    <d v="1999-05-04T00:00:00"/>
    <n v="9747"/>
    <n v="162.44999999999999"/>
    <n v="13.5375"/>
    <n v="17"/>
    <s v="album"/>
    <s v="Album"/>
    <n v="312"/>
  </r>
  <r>
    <s v="7bSC1LGg4kB0oltSx2E2eA"/>
    <m/>
    <s v="Little Horn"/>
    <n v="5"/>
    <n v="42"/>
    <n v="0.42"/>
    <b v="1"/>
    <n v="1"/>
    <x v="752"/>
    <n v="2180"/>
    <n v="71"/>
    <n v="0.71"/>
    <n v="4971141"/>
    <s v="industrial metal, industrial rock, industrial, metal, nu metal"/>
    <s v="7APnZJwayR3lH9aUDPDYQB"/>
    <n v="4196"/>
    <s v="Antichrist Superstar"/>
    <d v="1996-06-30T00:00:00"/>
    <n v="10785"/>
    <n v="179.75"/>
    <n v="14.979166666666666"/>
    <n v="17"/>
    <s v="album"/>
    <s v="Album"/>
    <n v="272"/>
  </r>
  <r>
    <s v="1p80AptLonBW0VilSi6xFj"/>
    <m/>
    <s v="Follow The Leader"/>
    <n v="1"/>
    <n v="42"/>
    <n v="0.42"/>
    <b v="0"/>
    <n v="0"/>
    <x v="1682"/>
    <n v="6192"/>
    <n v="51"/>
    <n v="0.51"/>
    <n v="732410"/>
    <s v="old school hip hop, east coast hip hop, hip hop"/>
    <s v="3kaiwH8r6Wg62D2CxOr0QH"/>
    <n v="6192"/>
    <s v="Follow The Leader"/>
    <d v="1988-07-25T00:00:00"/>
    <n v="13682"/>
    <n v="228.03333333333333"/>
    <n v="19.002777777777776"/>
    <n v="11"/>
    <s v="album"/>
    <s v="Album"/>
    <n v="561"/>
  </r>
  <r>
    <s v="6sawhOATOEe0cGzXJfMJQE"/>
    <m/>
    <s v="In Too Deep"/>
    <n v="4"/>
    <n v="42"/>
    <n v="0.42"/>
    <b v="0"/>
    <n v="0"/>
    <x v="1683"/>
    <n v="6193"/>
    <n v="69"/>
    <n v="0.69"/>
    <n v="3738987"/>
    <s v="progressive rock, art rock"/>
    <s v="7jYfZ6i2taKDkiuxncR8P1"/>
    <n v="6193"/>
    <s v="Invisible Touch"/>
    <d v="1986-06-09T00:00:00"/>
    <n v="14459"/>
    <n v="240.98333333333332"/>
    <n v="20.081944444444442"/>
    <n v="8"/>
    <s v="album"/>
    <s v="Album"/>
    <n v="494"/>
  </r>
  <r>
    <s v="71CM4ewUYZCeRHUGshpVlr"/>
    <m/>
    <s v="Heaven On Their Minds - From Jesus Christ Superstar&quot; Soundtrack&quot;"/>
    <n v="2"/>
    <n v="42"/>
    <n v="0.42"/>
    <b v="0"/>
    <n v="0"/>
    <x v="1684"/>
    <n v="6194"/>
    <n v="39"/>
    <n v="0.39"/>
    <n v="9152"/>
    <s v="N/A"/>
    <s v="72B4nP6lGLaenlP8Bdrrrj"/>
    <n v="6194"/>
    <s v="Jesus Christ Superstar (Original Motion Picture Soundtrack)"/>
    <d v="1973-01-01T00:00:00"/>
    <n v="19366"/>
    <n v="322.76666666666665"/>
    <n v="26.897222222222222"/>
    <n v="26"/>
    <s v="compilation"/>
    <s v="Compilation"/>
    <n v="434"/>
  </r>
  <r>
    <s v="0mMlCTDHCyBiCv0Dj0dDyN"/>
    <n v="3278"/>
    <s v="Chicken Fried"/>
    <n v="8"/>
    <n v="41"/>
    <n v="0.41"/>
    <b v="0"/>
    <n v="0"/>
    <x v="1293"/>
    <n v="4637"/>
    <n v="49"/>
    <n v="0.49"/>
    <n v="1866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59"/>
  </r>
  <r>
    <s v="4xdb5NoeB3RTfgdZww0FE6"/>
    <n v="441"/>
    <s v="MY PEOPLE II"/>
    <n v="1"/>
    <n v="41"/>
    <n v="0.41"/>
    <b v="1"/>
    <n v="1"/>
    <x v="1685"/>
    <n v="6196"/>
    <n v="25"/>
    <n v="0.25"/>
    <n v="569"/>
    <s v="afrobeat"/>
    <s v="2HrTlo7PUWEwOQECV9AcEI"/>
    <n v="6196"/>
    <s v="MY PEOPLE II"/>
    <d v="2025-09-26T00:00:00"/>
    <n v="105"/>
    <n v="1.75"/>
    <n v="0.14583333333333334"/>
    <n v="2"/>
    <s v="single"/>
    <s v="Single"/>
    <n v="259"/>
  </r>
  <r>
    <s v="74KTHPMotSSPL2pgSy1KwZ"/>
    <n v="6067"/>
    <s v="Save Me"/>
    <n v="1"/>
    <n v="41"/>
    <n v="0.41"/>
    <b v="0"/>
    <n v="0"/>
    <x v="1686"/>
    <n v="6197"/>
    <n v="23"/>
    <n v="0.23"/>
    <n v="175"/>
    <s v="N/A"/>
    <s v="2f0XGheNivGtsizi291hrE"/>
    <n v="6197"/>
    <s v="Save Me"/>
    <d v="2025-09-26T00:00:00"/>
    <n v="105"/>
    <n v="1.75"/>
    <n v="0.14583333333333334"/>
    <n v="1"/>
    <s v="single"/>
    <s v="Single"/>
    <n v="296"/>
  </r>
  <r>
    <s v="6PdKA57lUIzOyptHfdZMva"/>
    <n v="1599"/>
    <s v="Funeral"/>
    <n v="1"/>
    <n v="41"/>
    <n v="0.41"/>
    <b v="0"/>
    <n v="0"/>
    <x v="1687"/>
    <n v="6198"/>
    <n v="44"/>
    <n v="0.44"/>
    <n v="1499"/>
    <s v="N/A"/>
    <s v="5pSb2Kr9jVQyLp9H7P0obn"/>
    <n v="6198"/>
    <s v="Funeral"/>
    <d v="2025-09-12T00:00:00"/>
    <n v="119"/>
    <n v="1.9833333333333334"/>
    <n v="0.16527777777777777"/>
    <n v="1"/>
    <s v="single"/>
    <s v="Single"/>
    <n v="28"/>
  </r>
  <r>
    <s v="4HUfvzEUU54VoSq5SWdOcJ"/>
    <n v="1292"/>
    <s v="Bak 2 Bak"/>
    <n v="1"/>
    <n v="41"/>
    <n v="0.41"/>
    <b v="0"/>
    <n v="0"/>
    <x v="1688"/>
    <n v="6199"/>
    <n v="33"/>
    <n v="0.33"/>
    <n v="1639"/>
    <s v="afrobeats"/>
    <s v="0JJqqLQzjelVajz0Pb87qY"/>
    <n v="6199"/>
    <s v="Bak 2 Bak"/>
    <d v="2025-09-12T00:00:00"/>
    <n v="119"/>
    <n v="1.9833333333333334"/>
    <n v="0.16527777777777777"/>
    <n v="1"/>
    <s v="single"/>
    <s v="Single"/>
    <n v="299"/>
  </r>
  <r>
    <s v="0XJ6Z4oBYdQif7z8OVMGC3"/>
    <n v="123"/>
    <s v="Capsula"/>
    <n v="7"/>
    <n v="41"/>
    <n v="0.41"/>
    <b v="0"/>
    <n v="0"/>
    <x v="1222"/>
    <n v="4340"/>
    <n v="61"/>
    <n v="0.61"/>
    <n v="7437933"/>
    <s v="egyptian hip hop, arabic hip hop, mahraganat, egyptian pop"/>
    <s v="0GaffqvjUTs1g9vDLAKFeV"/>
    <n v="4340"/>
    <s v="Aqareb"/>
    <d v="2025-08-29T00:00:00"/>
    <n v="133"/>
    <n v="2.2166666666666668"/>
    <n v="0.18472222222222223"/>
    <n v="12"/>
    <s v="album"/>
    <s v="Album"/>
    <n v="55"/>
  </r>
  <r>
    <s v="35J5md68GWAKbQ1Ys94S10"/>
    <n v="4483"/>
    <s v="Let It Be Me"/>
    <n v="1"/>
    <n v="41"/>
    <n v="0.41"/>
    <b v="0"/>
    <n v="0"/>
    <x v="1689"/>
    <n v="6201"/>
    <n v="48"/>
    <n v="0.48"/>
    <n v="74002"/>
    <s v="N/A"/>
    <s v="4LNj6zVbxWRqCNavH83EuL"/>
    <n v="6201"/>
    <s v="Let It Be Me"/>
    <d v="2025-08-29T00:00:00"/>
    <n v="133"/>
    <n v="2.2166666666666668"/>
    <n v="0.18472222222222223"/>
    <n v="1"/>
    <s v="single"/>
    <s v="Single"/>
    <n v="265"/>
  </r>
  <r>
    <s v="4TkNyuyiF2YgYi0FAabEqI"/>
    <n v="7561"/>
    <s v="Hurt Me Most"/>
    <n v="1"/>
    <n v="41"/>
    <n v="0.41"/>
    <b v="0"/>
    <n v="0"/>
    <x v="1690"/>
    <n v="6202"/>
    <n v="27"/>
    <n v="0.27"/>
    <n v="3637"/>
    <s v="N/A"/>
    <s v="7tMILtZ1XQJMgcycmpm7Xq"/>
    <n v="6202"/>
    <s v="Hurt Me Most"/>
    <d v="2025-07-25T00:00:00"/>
    <n v="168"/>
    <n v="2.8"/>
    <n v="0.23333333333333331"/>
    <n v="6"/>
    <s v="single"/>
    <s v="Single"/>
    <n v="236"/>
  </r>
  <r>
    <s v="2AeE8YVDtQmu3yYDR8Odlh"/>
    <n v="7003"/>
    <s v="Talk Tonight"/>
    <n v="1"/>
    <n v="41"/>
    <n v="0.41"/>
    <b v="0"/>
    <n v="0"/>
    <x v="1691"/>
    <n v="6203"/>
    <n v="27"/>
    <n v="0.27"/>
    <n v="3665"/>
    <s v="N/A"/>
    <s v="1ard7d6BBkxNbL0sxIHvc4"/>
    <n v="6203"/>
    <s v="Talk Tonight"/>
    <d v="2025-07-25T00:00:00"/>
    <n v="168"/>
    <n v="2.8"/>
    <n v="0.23333333333333331"/>
    <n v="2"/>
    <s v="single"/>
    <s v="Single"/>
    <n v="31"/>
  </r>
  <r>
    <s v="4CfLcQF1pdYRvMqyyCJfxN"/>
    <n v="685"/>
    <s v="Too Toxic"/>
    <n v="1"/>
    <n v="41"/>
    <n v="0.41"/>
    <b v="0"/>
    <n v="0"/>
    <x v="1692"/>
    <n v="6204"/>
    <n v="23"/>
    <n v="0.23"/>
    <n v="2754"/>
    <s v="N/A"/>
    <s v="0hjSuC170zrDhzo606HNvV"/>
    <n v="6204"/>
    <s v="Too Toxic"/>
    <d v="2025-07-24T00:00:00"/>
    <n v="169"/>
    <n v="2.8166666666666669"/>
    <n v="0.23472222222222225"/>
    <n v="1"/>
    <s v="single"/>
    <s v="Single"/>
    <n v="243"/>
  </r>
  <r>
    <s v="2tAvRoEE2g5IukKQlHhdvm"/>
    <n v="8297"/>
    <s v="third degree"/>
    <n v="1"/>
    <n v="41"/>
    <n v="0.41"/>
    <b v="1"/>
    <n v="1"/>
    <x v="1581"/>
    <n v="5805"/>
    <n v="36"/>
    <n v="0.36"/>
    <n v="32967"/>
    <s v="N/A"/>
    <s v="21DyQCFJhDNPIzX4HB79kH"/>
    <n v="6205"/>
    <s v="third degree"/>
    <d v="2025-07-18T00:00:00"/>
    <n v="175"/>
    <n v="2.9166666666666665"/>
    <n v="0.24305555555555555"/>
    <n v="3"/>
    <s v="single"/>
    <s v="Single"/>
    <n v="313"/>
  </r>
  <r>
    <s v="3h112NNSQNJIIYO019rEZ2"/>
    <n v="3347"/>
    <s v="Afrocat (Fortune Cookie)"/>
    <n v="1"/>
    <n v="41"/>
    <n v="0.41"/>
    <b v="0"/>
    <n v="0"/>
    <x v="1693"/>
    <n v="6206"/>
    <n v="37"/>
    <n v="0.37"/>
    <n v="2184"/>
    <s v="N/A"/>
    <s v="7iDrkjplAcK6YRUDMfz7Pe"/>
    <n v="6206"/>
    <s v="Afrocat (Fortune Cookie)"/>
    <d v="2025-05-16T00:00:00"/>
    <n v="238"/>
    <n v="3.9666666666666668"/>
    <n v="0.33055555555555555"/>
    <n v="3"/>
    <s v="single"/>
    <s v="Single"/>
    <n v="208"/>
  </r>
  <r>
    <s v="5J7Rga4BSHrDCTmUuGzSiG"/>
    <n v="5581"/>
    <s v="Sirius"/>
    <n v="1"/>
    <n v="41"/>
    <n v="0.41"/>
    <b v="0"/>
    <n v="0"/>
    <x v="1693"/>
    <n v="6206"/>
    <n v="37"/>
    <n v="0.37"/>
    <n v="2091"/>
    <s v="N/A"/>
    <s v="2GVrMmD4ivKj3zPJPb0HrS"/>
    <n v="6207"/>
    <s v="Sirius"/>
    <d v="2025-04-25T00:00:00"/>
    <n v="259"/>
    <n v="4.3166666666666664"/>
    <n v="0.35972222222222222"/>
    <n v="2"/>
    <s v="single"/>
    <s v="Single"/>
    <n v="275"/>
  </r>
  <r>
    <s v="2jNyiavSywmA472t2m6ZBz"/>
    <n v="1579"/>
    <s v="What Was That"/>
    <n v="1"/>
    <n v="41"/>
    <n v="0.41"/>
    <b v="0"/>
    <n v="0"/>
    <x v="139"/>
    <n v="264"/>
    <n v="80"/>
    <n v="0.8"/>
    <n v="10539134"/>
    <s v="N/A"/>
    <s v="4lvgj3m6vTtpRYdVNEqu2o"/>
    <n v="6208"/>
    <s v="What Was That"/>
    <d v="2025-04-24T00:00:00"/>
    <n v="260"/>
    <n v="4.333333333333333"/>
    <n v="0.3611111111111111"/>
    <n v="1"/>
    <s v="single"/>
    <s v="Single"/>
    <n v="348"/>
  </r>
  <r>
    <s v="0wDjQ6GVOrxxlPdNGYnG1o"/>
    <n v="6290"/>
    <s v="3ayez Salamtak"/>
    <n v="2"/>
    <n v="41"/>
    <n v="0.41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78"/>
  </r>
  <r>
    <s v="6wxBewgwUy7sLGhmhLtmQw"/>
    <n v="412"/>
    <s v="Baseet"/>
    <n v="4"/>
    <n v="41"/>
    <n v="0.41"/>
    <b v="0"/>
    <n v="0"/>
    <x v="1257"/>
    <n v="4493"/>
    <n v="61"/>
    <n v="0.61"/>
    <n v="6371210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68"/>
  </r>
  <r>
    <s v="0o9qBOmQbJCDZwPE3ODJPY"/>
    <n v="1969"/>
    <s v="Downtown Lover"/>
    <n v="1"/>
    <n v="41"/>
    <n v="0.41"/>
    <b v="0"/>
    <n v="0"/>
    <x v="1357"/>
    <n v="4897"/>
    <n v="58"/>
    <n v="0.57999999999999996"/>
    <n v="146944"/>
    <s v="slap house"/>
    <s v="3qxajxr4bbLsaAtSh79vlR"/>
    <n v="6211"/>
    <s v="Downtown Lover"/>
    <d v="2024-11-01T00:00:00"/>
    <n v="434"/>
    <n v="7.2333333333333334"/>
    <n v="0.60277777777777775"/>
    <n v="1"/>
    <s v="single"/>
    <s v="Single"/>
    <n v="208"/>
  </r>
  <r>
    <s v="6zqlO6PWpf4LtyzPHGzD0L"/>
    <n v="4803"/>
    <s v="Espresso"/>
    <n v="1"/>
    <n v="41"/>
    <n v="0.41"/>
    <b v="1"/>
    <n v="1"/>
    <x v="1694"/>
    <n v="6212"/>
    <n v="55"/>
    <n v="0.55000000000000004"/>
    <n v="28232"/>
    <s v="slap house"/>
    <s v="0PHix1COIxWmhXjYhAvbJ5"/>
    <n v="6212"/>
    <s v="Espresso"/>
    <d v="2024-10-04T00:00:00"/>
    <n v="462"/>
    <n v="7.7"/>
    <n v="0.64166666666666672"/>
    <n v="1"/>
    <s v="single"/>
    <s v="Single"/>
    <n v="214"/>
  </r>
  <r>
    <s v="6mw2KpT2jyBsukM4dgnQow"/>
    <n v="2039"/>
    <s v="MAYBE."/>
    <n v="2"/>
    <n v="41"/>
    <n v="0.41"/>
    <b v="0"/>
    <n v="0"/>
    <x v="475"/>
    <n v="1167"/>
    <n v="66"/>
    <n v="0.66"/>
    <n v="182377"/>
    <s v="N/A"/>
    <s v="1lhldyPC8lWWK7ZDEEt8Fk"/>
    <n v="6213"/>
    <s v="TAXI DRIVER"/>
    <d v="2024-10-04T00:00:00"/>
    <n v="462"/>
    <n v="7.7"/>
    <n v="0.64166666666666672"/>
    <n v="3"/>
    <s v="single"/>
    <s v="Single"/>
    <n v="392"/>
  </r>
  <r>
    <s v="4DU09gZAUnzBL0c5PRmxnx"/>
    <n v="4663"/>
    <s v="night in"/>
    <n v="1"/>
    <n v="41"/>
    <n v="0.41"/>
    <b v="0"/>
    <n v="0"/>
    <x v="1695"/>
    <n v="6214"/>
    <n v="34"/>
    <n v="0.34"/>
    <n v="1434"/>
    <s v="N/A"/>
    <s v="50FUOFP4hGlDte9JYgvIWe"/>
    <n v="6214"/>
    <s v="night in"/>
    <d v="2024-09-13T00:00:00"/>
    <n v="483"/>
    <n v="8.0500000000000007"/>
    <n v="0.67083333333333339"/>
    <n v="1"/>
    <s v="single"/>
    <s v="Single"/>
    <n v="3"/>
  </r>
  <r>
    <s v="3KriVQLsHVN0AjJM9ntHrN"/>
    <n v="4780"/>
    <s v="Stargazing"/>
    <n v="1"/>
    <n v="41"/>
    <n v="0.41"/>
    <b v="0"/>
    <n v="0"/>
    <x v="1627"/>
    <n v="6015"/>
    <n v="42"/>
    <n v="0.42"/>
    <n v="4170"/>
    <s v="hypertechno"/>
    <s v="1XWZuLLm7hXn862t0uUmGw"/>
    <n v="6215"/>
    <s v="Stargazing"/>
    <d v="2024-08-08T00:00:00"/>
    <n v="519"/>
    <n v="8.65"/>
    <n v="0.72083333333333333"/>
    <n v="1"/>
    <s v="single"/>
    <s v="Single"/>
    <n v="215"/>
  </r>
  <r>
    <s v="7Hbou0N0vEhKgEVP24LfIR"/>
    <n v="3451"/>
    <s v="I Really Want To Stay at Your House"/>
    <n v="1"/>
    <n v="41"/>
    <n v="0.41"/>
    <b v="0"/>
    <n v="0"/>
    <x v="1696"/>
    <n v="6216"/>
    <n v="46"/>
    <n v="0.46"/>
    <n v="6584"/>
    <s v="slap house"/>
    <s v="7FWbPLrsboCMWRnwxbkh2d"/>
    <n v="6216"/>
    <s v="I Really Want To Stay at Your House"/>
    <d v="2024-07-09T00:00:00"/>
    <n v="549"/>
    <n v="9.15"/>
    <n v="0.76250000000000007"/>
    <n v="1"/>
    <s v="single"/>
    <s v="Single"/>
    <n v="31"/>
  </r>
  <r>
    <s v="4liwMRxfSCwGxSyF8beoS1"/>
    <n v="8294"/>
    <s v="Good Girl - Sped up"/>
    <n v="2"/>
    <n v="41"/>
    <n v="0.41"/>
    <b v="0"/>
    <n v="0"/>
    <x v="1324"/>
    <n v="4767"/>
    <n v="52"/>
    <n v="0.52"/>
    <n v="21748"/>
    <s v="dark r&amp;b"/>
    <s v="6vlZfYU092E4gRwxmzqkd6"/>
    <n v="4911"/>
    <s v="Good Girl"/>
    <d v="2024-07-05T00:00:00"/>
    <n v="553"/>
    <n v="9.2166666666666668"/>
    <n v="0.7680555555555556"/>
    <n v="3"/>
    <s v="single"/>
    <s v="Single"/>
    <n v="249"/>
  </r>
  <r>
    <s v="1KQ0AjjjByOHxGSCfrMJ7Q"/>
    <n v="8445"/>
    <s v="Nothing's New"/>
    <n v="1"/>
    <n v="41"/>
    <n v="0.41"/>
    <b v="0"/>
    <n v="0"/>
    <x v="1481"/>
    <n v="5477"/>
    <n v="38"/>
    <n v="0.38"/>
    <n v="963"/>
    <s v="N/A"/>
    <s v="4D6ve4f5U1lOmPi1o1HIUL"/>
    <n v="6218"/>
    <s v="Nothing's New"/>
    <d v="2024-06-14T00:00:00"/>
    <n v="574"/>
    <n v="9.5666666666666664"/>
    <n v="0.79722222222222217"/>
    <n v="1"/>
    <s v="single"/>
    <s v="Single"/>
    <n v="321"/>
  </r>
  <r>
    <s v="7m5BDzqeDATCgWXFnDIs2l"/>
    <n v="4371"/>
    <s v="i like the way you kiss me"/>
    <n v="1"/>
    <n v="41"/>
    <n v="0.41"/>
    <b v="0"/>
    <n v="0"/>
    <x v="1697"/>
    <n v="6219"/>
    <n v="41"/>
    <n v="0.41"/>
    <n v="11036"/>
    <s v="nightcore"/>
    <s v="1t1sS7rR7LAvtVuWeVvDZe"/>
    <n v="6219"/>
    <s v="i like the way you kiss me"/>
    <d v="2024-05-24T00:00:00"/>
    <n v="595"/>
    <n v="9.9166666666666661"/>
    <n v="0.82638888888888884"/>
    <n v="1"/>
    <s v="single"/>
    <s v="Single"/>
    <n v="197"/>
  </r>
  <r>
    <s v="3WW5aPbiVEeRGOSQ8Ax1AA"/>
    <n v="6312"/>
    <s v="i like the way you kiss me"/>
    <n v="1"/>
    <n v="41"/>
    <n v="0.41"/>
    <b v="0"/>
    <n v="0"/>
    <x v="1627"/>
    <n v="6015"/>
    <n v="42"/>
    <n v="0.42"/>
    <n v="4083"/>
    <s v="hypertechno"/>
    <s v="3LWtx7GYLe4nXmHq2Xp0K9"/>
    <n v="6220"/>
    <s v="i like the way you kiss me"/>
    <d v="2024-05-10T00:00:00"/>
    <n v="609"/>
    <n v="10.15"/>
    <n v="0.84583333333333333"/>
    <n v="1"/>
    <s v="single"/>
    <s v="Single"/>
    <n v="238"/>
  </r>
  <r>
    <s v="1ibRwPqwURXytxFCKsAY6p"/>
    <n v="8049"/>
    <s v="Calabria Revived"/>
    <n v="1"/>
    <n v="41"/>
    <n v="0.41"/>
    <b v="0"/>
    <n v="0"/>
    <x v="1698"/>
    <n v="6221"/>
    <n v="24"/>
    <n v="0.24"/>
    <n v="246"/>
    <s v="rally house"/>
    <s v="0yUJ4LORkt67Qy8hE2353T"/>
    <n v="6221"/>
    <s v="Calabria Revived"/>
    <d v="2024-04-29T00:00:00"/>
    <n v="620"/>
    <n v="10.333333333333334"/>
    <n v="0.86111111111111116"/>
    <n v="1"/>
    <s v="single"/>
    <s v="Single"/>
    <n v="195"/>
  </r>
  <r>
    <s v="0WYhgrgXCa7LmgOq4dbNeO"/>
    <n v="5063"/>
    <s v="[Solo-Leveling]SymphonicSuite-Lv.8"/>
    <n v="1"/>
    <n v="41"/>
    <n v="0.41"/>
    <b v="0"/>
    <n v="0"/>
    <x v="1699"/>
    <n v="6222"/>
    <n v="65"/>
    <n v="0.65"/>
    <n v="728021"/>
    <s v="anime, soundtrack"/>
    <s v="33PJlQUa6r9BgLwhZJe4Hn"/>
    <n v="6222"/>
    <s v="[Solo-Leveling]SymphonicSuite-Lv.8"/>
    <d v="2024-01-28T00:00:00"/>
    <n v="712"/>
    <n v="11.866666666666667"/>
    <n v="0.98888888888888893"/>
    <n v="1"/>
    <s v="single"/>
    <s v="Single"/>
    <n v="268"/>
  </r>
  <r>
    <s v="2GkFLKBarKpG7aoYHXg3Ue"/>
    <n v="5204"/>
    <s v="Marry Me"/>
    <n v="1"/>
    <n v="41"/>
    <n v="0.41"/>
    <b v="0"/>
    <n v="0"/>
    <x v="1695"/>
    <n v="6214"/>
    <n v="34"/>
    <n v="0.34"/>
    <n v="1434"/>
    <s v="N/A"/>
    <s v="1tolSI2OgHy6xzMsYByiac"/>
    <n v="6223"/>
    <s v="Marry Me"/>
    <d v="2024-01-26T00:00:00"/>
    <n v="714"/>
    <n v="11.9"/>
    <n v="0.9916666666666667"/>
    <n v="1"/>
    <s v="single"/>
    <s v="Single"/>
    <n v="325"/>
  </r>
  <r>
    <s v="2Zd38uTIQaI3LSuJhNtRA9"/>
    <n v="4154"/>
    <s v="Strangers"/>
    <n v="1"/>
    <n v="41"/>
    <n v="0.41"/>
    <b v="0"/>
    <n v="0"/>
    <x v="1627"/>
    <n v="6015"/>
    <n v="42"/>
    <n v="0.42"/>
    <n v="4170"/>
    <s v="hypertechno"/>
    <s v="4RJX9xsVdGhdI6Ircvjcwn"/>
    <n v="6224"/>
    <s v="Strangers"/>
    <d v="2023-11-24T00:00:00"/>
    <n v="777"/>
    <n v="12.95"/>
    <n v="1.0791666666666666"/>
    <n v="1"/>
    <s v="single"/>
    <s v="Single"/>
    <n v="234"/>
  </r>
  <r>
    <s v="1I2M8MhLJmlV4SEQK8YyLc"/>
    <n v="4268"/>
    <s v="Iroh's Tsungi Horn"/>
    <n v="22"/>
    <n v="41"/>
    <n v="0.41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57"/>
  </r>
  <r>
    <s v="1ymVJxxBnFgNM9ocMzVqSg"/>
    <n v="3500"/>
    <s v="Rain on Me"/>
    <n v="1"/>
    <n v="41"/>
    <n v="0.41"/>
    <b v="0"/>
    <n v="0"/>
    <x v="1700"/>
    <n v="6226"/>
    <n v="46"/>
    <n v="0.46"/>
    <n v="3963"/>
    <s v="tropical house"/>
    <s v="71epQIRfUx7sEdc37DJL20"/>
    <n v="6226"/>
    <s v="Rain on Me"/>
    <d v="2023-11-02T00:00:00"/>
    <n v="799"/>
    <n v="13.316666666666666"/>
    <n v="1.1097222222222223"/>
    <n v="1"/>
    <s v="single"/>
    <s v="Single"/>
    <n v="231"/>
  </r>
  <r>
    <s v="6Tv4vYGT0mjnqkHdRpyxbg"/>
    <n v="2794"/>
    <s v="Home"/>
    <n v="10"/>
    <n v="41"/>
    <n v="0.41"/>
    <b v="0"/>
    <n v="0"/>
    <x v="1232"/>
    <n v="4374"/>
    <n v="65"/>
    <n v="0.65"/>
    <n v="1436299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376"/>
  </r>
  <r>
    <s v="0Igw6SgBwALHqblZxaX14w"/>
    <n v="7900"/>
    <s v="Foreign Escape"/>
    <n v="1"/>
    <n v="41"/>
    <n v="0.41"/>
    <b v="1"/>
    <n v="1"/>
    <x v="1660"/>
    <n v="6118"/>
    <n v="41"/>
    <n v="0.41"/>
    <n v="30249"/>
    <s v="dark r&amp;b"/>
    <s v="3ICpzfXsflBKy33YoVZYhe"/>
    <n v="6228"/>
    <s v="Foreign Escape"/>
    <d v="2023-06-23T00:00:00"/>
    <n v="931"/>
    <n v="15.516666666666667"/>
    <n v="1.2930555555555556"/>
    <n v="1"/>
    <s v="single"/>
    <s v="Single"/>
    <n v="277"/>
  </r>
  <r>
    <s v="2vp7R84OmVjhqES3ShmxrM"/>
    <n v="4939"/>
    <s v="Nightmares"/>
    <n v="2"/>
    <n v="41"/>
    <n v="0.41"/>
    <b v="1"/>
    <n v="1"/>
    <x v="1701"/>
    <n v="6229"/>
    <n v="35"/>
    <n v="0.35"/>
    <n v="37108"/>
    <s v="emo rap"/>
    <s v="13CmrUATgFyxu58rIkILZK"/>
    <n v="6229"/>
    <s v="Dreams &amp; Nightmares"/>
    <d v="2023-05-05T00:00:00"/>
    <n v="980"/>
    <n v="16.333333333333332"/>
    <n v="1.3611111111111109"/>
    <n v="2"/>
    <s v="single"/>
    <s v="Single"/>
    <n v="386"/>
  </r>
  <r>
    <s v="2fxf6o5ZqGdOAaWYzjBhpa"/>
    <n v="2049"/>
    <s v="Chain$aw (Remix)"/>
    <n v="1"/>
    <n v="41"/>
    <n v="0.41"/>
    <b v="0"/>
    <n v="0"/>
    <x v="1702"/>
    <n v="6230"/>
    <n v="26"/>
    <n v="0.26"/>
    <n v="2348"/>
    <s v="N/A"/>
    <s v="1azcFDyJI3U77j2uxCiGr6"/>
    <n v="6230"/>
    <s v="Chain$aw (Remix)"/>
    <d v="2023-04-28T00:00:00"/>
    <n v="987"/>
    <n v="16.45"/>
    <n v="1.3708333333333333"/>
    <n v="1"/>
    <s v="single"/>
    <s v="Single"/>
    <n v="225"/>
  </r>
  <r>
    <s v="2ciUfM94fjrChfHnfw2aOu"/>
    <n v="3797"/>
    <s v="Grasslands Vivarium"/>
    <n v="13"/>
    <n v="41"/>
    <n v="0.41"/>
    <b v="0"/>
    <n v="0"/>
    <x v="1703"/>
    <n v="6231"/>
    <n v="41"/>
    <n v="0.41"/>
    <n v="2311"/>
    <s v="N/A"/>
    <s v="7zh839yQHDgZJASAuDmnpi"/>
    <n v="6231"/>
    <s v="Hogwarts Legacy (Original Video Game Soundtrack)"/>
    <d v="2023-02-10T00:00:00"/>
    <n v="1064"/>
    <n v="17.733333333333334"/>
    <n v="1.4777777777777779"/>
    <n v="34"/>
    <s v="album"/>
    <s v="Album"/>
    <n v="445"/>
  </r>
  <r>
    <s v="4EpdhdsbhHQ3CXXuqqwHyQ"/>
    <n v="6678"/>
    <s v="Stayin' Alive"/>
    <n v="1"/>
    <n v="41"/>
    <n v="0.41"/>
    <b v="0"/>
    <n v="0"/>
    <x v="1704"/>
    <n v="6232"/>
    <n v="22"/>
    <n v="0.22"/>
    <n v="855"/>
    <s v="N/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582"/>
  </r>
  <r>
    <s v="21q7CKtaPCdcKOORC8wGeV"/>
    <n v="4615"/>
    <s v="Gettin' You Home"/>
    <n v="11"/>
    <n v="41"/>
    <n v="0.41"/>
    <b v="0"/>
    <n v="0"/>
    <x v="830"/>
    <n v="2489"/>
    <n v="65"/>
    <n v="0.65"/>
    <n v="2918228"/>
    <s v="country, acoustic country"/>
    <s v="2OdHiKjB1za9UrIaarQWEi"/>
    <n v="6233"/>
    <s v="Summer Country"/>
    <d v="2022-05-27T00:00:00"/>
    <n v="1323"/>
    <n v="22.05"/>
    <n v="1.8375000000000001"/>
    <n v="57"/>
    <s v="compilation"/>
    <s v="Compilation"/>
    <n v="353"/>
  </r>
  <r>
    <s v="140FZc81yT89NfXsooPWWW"/>
    <n v="3140"/>
    <s v="Weirdo"/>
    <n v="10"/>
    <n v="41"/>
    <n v="0.41"/>
    <b v="0"/>
    <n v="0"/>
    <x v="1158"/>
    <n v="3994"/>
    <n v="61"/>
    <n v="0.61"/>
    <n v="644963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75"/>
  </r>
  <r>
    <s v="5zHX1aFxP5p10NI4L1nkai"/>
    <n v="5764"/>
    <s v="You Keep Me Crawling"/>
    <n v="5"/>
    <n v="41"/>
    <n v="0.41"/>
    <b v="0"/>
    <n v="0"/>
    <x v="1209"/>
    <n v="4263"/>
    <n v="72"/>
    <n v="0.72"/>
    <n v="4694955"/>
    <s v="norwegian pop, art pop"/>
    <s v="2HPgGJnpimfmFPMjP0syqY"/>
    <n v="6235"/>
    <s v="The Gods We Can Touch"/>
    <d v="2022-01-21T00:00:00"/>
    <n v="1449"/>
    <n v="24.15"/>
    <n v="2.0124999999999997"/>
    <n v="15"/>
    <s v="album"/>
    <s v="Album"/>
    <n v="298"/>
  </r>
  <r>
    <s v="6FpdEqPmZ9aXIXiDi0Ke0f"/>
    <n v="7120"/>
    <s v="Blue Banisters"/>
    <n v="1"/>
    <n v="41"/>
    <n v="0.41"/>
    <b v="0"/>
    <n v="0"/>
    <x v="55"/>
    <n v="100"/>
    <n v="88"/>
    <n v="0.88"/>
    <n v="51773650"/>
    <s v="alternative pop, indie pop"/>
    <s v="1C5RVpJJ2IAn92JeZwFF8j"/>
    <n v="6236"/>
    <s v="Blue Banisters"/>
    <d v="2021-05-20T00:00:00"/>
    <n v="1695"/>
    <n v="28.25"/>
    <n v="2.3541666666666665"/>
    <n v="1"/>
    <s v="single"/>
    <s v="Single"/>
    <n v="488"/>
  </r>
  <r>
    <s v="68LpavDZpwmB39dWM3opUq"/>
    <n v="2270"/>
    <s v="Carrion Comfort"/>
    <n v="3"/>
    <n v="41"/>
    <n v="0.41"/>
    <b v="0"/>
    <n v="0"/>
    <x v="1705"/>
    <n v="6237"/>
    <n v="44"/>
    <n v="0.44"/>
    <n v="50139"/>
    <s v="N/A"/>
    <s v="5Nrd1huLFrRbhBlD43UJiQ"/>
    <n v="6237"/>
    <s v="Shapeshifter"/>
    <d v="2021-01-15T00:00:00"/>
    <n v="1820"/>
    <n v="30.333333333333332"/>
    <n v="2.5277777777777777"/>
    <n v="10"/>
    <s v="album"/>
    <s v="Album"/>
    <n v="289"/>
  </r>
  <r>
    <s v="71bVLWfQwDmvr1IhkvnsgK"/>
    <n v="6233"/>
    <s v="May We All"/>
    <n v="13"/>
    <n v="41"/>
    <n v="0.41"/>
    <b v="0"/>
    <n v="0"/>
    <x v="833"/>
    <n v="2502"/>
    <n v="70"/>
    <n v="0.7"/>
    <n v="5588772"/>
    <s v="country, pop country, acoustic country"/>
    <s v="4i6olxzWoJ27X15Cf8lmFD"/>
    <n v="6139"/>
    <s v="McGraw Machine Hits: 2013-2019"/>
    <d v="2020-11-20T00:00:00"/>
    <n v="1876"/>
    <n v="31.266666666666666"/>
    <n v="2.6055555555555556"/>
    <n v="14"/>
    <s v="compilation"/>
    <s v="Compilation"/>
    <n v="377"/>
  </r>
  <r>
    <s v="0Nzivfp90nH1WCPAMm7PV4"/>
    <n v="1414"/>
    <s v="River"/>
    <n v="10"/>
    <n v="41"/>
    <n v="0.41"/>
    <b v="0"/>
    <n v="0"/>
    <x v="70"/>
    <n v="127"/>
    <n v="84"/>
    <n v="0.84"/>
    <n v="49050008"/>
    <s v="pop rock, alternative pop, pop punk"/>
    <s v="389VFKfgX6qu3L25ctkEFj"/>
    <n v="6239"/>
    <s v="High School Musical: The Musical: The Holiday Special (Original Soundtrack)"/>
    <d v="2020-11-20T00:00:00"/>
    <n v="1876"/>
    <n v="31.266666666666666"/>
    <n v="2.6055555555555556"/>
    <n v="13"/>
    <s v="compilation"/>
    <s v="Compilation"/>
    <n v="336"/>
  </r>
  <r>
    <s v="3sPz0HlbbJsiTL1jrrrxGT"/>
    <n v="1553"/>
    <s v="New York's Only Spider-Man"/>
    <n v="3"/>
    <n v="41"/>
    <n v="0.41"/>
    <b v="0"/>
    <n v="0"/>
    <x v="1491"/>
    <n v="5518"/>
    <n v="47"/>
    <n v="0.47"/>
    <n v="52337"/>
    <s v="soundtrack"/>
    <s v="6CaxswOwsM2r7jchhSyTb8"/>
    <n v="4812"/>
    <s v="Marvel’s Spider-Man: Miles Morales (Original Video Game Soundtrack)"/>
    <d v="2020-11-10T00:00:00"/>
    <n v="1886"/>
    <n v="31.433333333333334"/>
    <n v="2.6194444444444445"/>
    <n v="19"/>
    <s v="album"/>
    <s v="Album"/>
    <n v="288"/>
  </r>
  <r>
    <s v="1385PRUkznPuahQGBjIzAy"/>
    <n v="4267"/>
    <s v="Head Over Boots"/>
    <n v="7"/>
    <n v="41"/>
    <n v="0.41"/>
    <b v="0"/>
    <n v="0"/>
    <x v="555"/>
    <n v="1435"/>
    <n v="73"/>
    <n v="0.73"/>
    <n v="2338988"/>
    <s v="country, acoustic country"/>
    <s v="18TRgewXFlbLC8zgUgiMma"/>
    <n v="6241"/>
    <s v="Hot Country Hits"/>
    <d v="2020-09-04T00:00:00"/>
    <n v="1953"/>
    <n v="32.549999999999997"/>
    <n v="2.7124999999999999"/>
    <n v="31"/>
    <s v="compilation"/>
    <s v="Compilation"/>
    <n v="337"/>
  </r>
  <r>
    <s v="02IzyNFIbOqr7HruSSPXuI"/>
    <n v="5646"/>
    <s v="Maria"/>
    <n v="9"/>
    <n v="41"/>
    <n v="0.41"/>
    <b v="0"/>
    <n v="0"/>
    <x v="496"/>
    <n v="1236"/>
    <n v="67"/>
    <n v="0.67"/>
    <n v="2177447"/>
    <s v="N/A"/>
    <s v="3gk5LmXVewb5mo4FWHuZI6"/>
    <n v="4252"/>
    <s v="Pink"/>
    <d v="2020-03-13T00:00:00"/>
    <n v="2128"/>
    <n v="35.466666666666669"/>
    <n v="2.9555555555555557"/>
    <n v="13"/>
    <s v="album"/>
    <s v="Album"/>
    <n v="307"/>
  </r>
  <r>
    <s v="0CDUUxU4MSg53nUbZF1ZRA"/>
    <n v="2147"/>
    <s v="Experiment On Me"/>
    <n v="8"/>
    <n v="41"/>
    <n v="0.41"/>
    <b v="0"/>
    <n v="0"/>
    <x v="165"/>
    <n v="327"/>
    <n v="80"/>
    <n v="0.8"/>
    <n v="22396044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357"/>
  </r>
  <r>
    <s v="2nJfOivqiAKX6r1gxu6QhT"/>
    <n v="1866"/>
    <s v="Mother Forgot"/>
    <n v="2"/>
    <n v="41"/>
    <n v="0.41"/>
    <b v="0"/>
    <n v="0"/>
    <x v="1706"/>
    <n v="6244"/>
    <n v="49"/>
    <n v="0.49"/>
    <n v="139067"/>
    <s v="indie soul"/>
    <s v="5H9SCsdObXs7uvVthC0rhq"/>
    <n v="6244"/>
    <s v="Can't Buy the Mood"/>
    <d v="2019-08-09T00:00:00"/>
    <n v="2345"/>
    <n v="39.083333333333336"/>
    <n v="3.2569444444444446"/>
    <n v="13"/>
    <s v="album"/>
    <s v="Album"/>
    <n v="314"/>
  </r>
  <r>
    <s v="7KhHA3mzt7A3LFlOJEAKpI"/>
    <n v="623"/>
    <s v="On My Way"/>
    <n v="2"/>
    <n v="41"/>
    <n v="0.41"/>
    <b v="1"/>
    <n v="1"/>
    <x v="333"/>
    <n v="761"/>
    <n v="78"/>
    <n v="0.78"/>
    <n v="41264069"/>
    <s v="N/A"/>
    <s v="1CLDNcfuwhl9KUrervfOQu"/>
    <n v="6245"/>
    <s v="Live Fast (Japan Exclusive)"/>
    <d v="2019-08-09T00:00:00"/>
    <n v="2345"/>
    <n v="39.083333333333336"/>
    <n v="3.2569444444444446"/>
    <n v="8"/>
    <s v="album"/>
    <s v="Album"/>
    <n v="322"/>
  </r>
  <r>
    <s v="5CX4rQiuGCP7Vi8U0bbcLj"/>
    <n v="8300"/>
    <s v="Love Come Back"/>
    <n v="11"/>
    <n v="41"/>
    <n v="0.41"/>
    <b v="0"/>
    <n v="0"/>
    <x v="1234"/>
    <n v="4387"/>
    <n v="47"/>
    <n v="0.47"/>
    <n v="79354"/>
    <s v="N/A"/>
    <s v="5Oli3gQJrHdahY7FDEoofW"/>
    <n v="3972"/>
    <s v="The Music of Red Dead Redemption 2 (Original Soundtrack)"/>
    <d v="2019-07-12T00:00:00"/>
    <n v="2373"/>
    <n v="39.549999999999997"/>
    <n v="3.2958333333333329"/>
    <n v="13"/>
    <s v="compilation"/>
    <s v="Compilation"/>
    <n v="372"/>
  </r>
  <r>
    <s v="0s8vpu2GVH8MNX2Er3xNYt"/>
    <n v="1264"/>
    <s v="Sex Drive"/>
    <n v="1"/>
    <n v="41"/>
    <n v="0.41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205"/>
  </r>
  <r>
    <s v="0HRdm9g6f8NS1SrmoUgtZf"/>
    <n v="6084"/>
    <s v="chanel"/>
    <n v="1"/>
    <n v="41"/>
    <n v="0.41"/>
    <b v="1"/>
    <n v="1"/>
    <x v="1707"/>
    <n v="6248"/>
    <n v="39"/>
    <n v="0.39"/>
    <n v="5708"/>
    <s v="N/A"/>
    <s v="1c8FHrBnt1gBiU57SSHjHu"/>
    <n v="6248"/>
    <s v="chanel"/>
    <d v="2018-06-01T00:00:00"/>
    <n v="2779"/>
    <n v="46.31666666666667"/>
    <n v="3.8597222222222225"/>
    <n v="1"/>
    <s v="single"/>
    <s v="Single"/>
    <n v="373"/>
  </r>
  <r>
    <s v="5lg33MHs1BoUtJVClw8ZpI"/>
    <n v="3561"/>
    <s v="Enchanted"/>
    <n v="24"/>
    <n v="41"/>
    <n v="0.41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588"/>
  </r>
  <r>
    <s v="4Jm9RwZ2C46J06ARRllUs5"/>
    <n v="3125"/>
    <s v="Thor: Ragnarok"/>
    <n v="3"/>
    <n v="41"/>
    <n v="0.41"/>
    <b v="0"/>
    <n v="0"/>
    <x v="1708"/>
    <n v="6250"/>
    <n v="46"/>
    <n v="0.46"/>
    <n v="41178"/>
    <s v="N/A"/>
    <s v="4gecrZPdDxMlVxBtpobpxr"/>
    <n v="6250"/>
    <s v="Thor: Ragnarok (Original Motion Picture Soundtrack)"/>
    <d v="2017-10-20T00:00:00"/>
    <n v="3003"/>
    <n v="50.05"/>
    <n v="4.1708333333333334"/>
    <n v="23"/>
    <s v="album"/>
    <s v="Album"/>
    <n v="115"/>
  </r>
  <r>
    <s v="18aImFRizYHe2MwD5EDWZh"/>
    <n v="5208"/>
    <s v="Numb"/>
    <n v="1"/>
    <n v="41"/>
    <n v="0.41"/>
    <b v="1"/>
    <n v="1"/>
    <x v="1709"/>
    <n v="6251"/>
    <n v="40"/>
    <n v="0.4"/>
    <n v="148074"/>
    <s v="trap soul"/>
    <s v="5BTIuoLO20tBe9DBVooLqN"/>
    <n v="6251"/>
    <s v="Numb"/>
    <d v="2017-06-22T00:00:00"/>
    <n v="3123"/>
    <n v="52.05"/>
    <n v="4.3374999999999995"/>
    <n v="1"/>
    <s v="single"/>
    <s v="Single"/>
    <n v="378"/>
  </r>
  <r>
    <s v="7J0ZO7IO5rcPG5cbTWoRuF"/>
    <n v="2510"/>
    <s v="Dharawi Nights"/>
    <n v="1"/>
    <n v="41"/>
    <n v="0.41"/>
    <b v="0"/>
    <n v="0"/>
    <x v="1710"/>
    <n v="6252"/>
    <n v="23"/>
    <n v="0.23"/>
    <n v="3279"/>
    <s v="N/A"/>
    <s v="1ZVSgPi74n655eUn8cXdGI"/>
    <n v="6252"/>
    <s v="Dharawi Nights"/>
    <d v="2017-02-17T00:00:00"/>
    <n v="3248"/>
    <n v="54.133333333333333"/>
    <n v="4.5111111111111111"/>
    <n v="1"/>
    <s v="single"/>
    <s v="Single"/>
    <n v="395"/>
  </r>
  <r>
    <s v="1wthp2KAndNsDPZxEGVNKK"/>
    <n v="4144"/>
    <s v="Prisoner"/>
    <n v="3"/>
    <n v="41"/>
    <n v="0.41"/>
    <b v="1"/>
    <n v="1"/>
    <x v="95"/>
    <n v="183"/>
    <n v="79"/>
    <n v="0.79"/>
    <n v="20852039"/>
    <s v="soft pop"/>
    <s v="7oiJYvEJHsmYtrgviAVIBD"/>
    <n v="183"/>
    <s v="Back from the Edge"/>
    <d v="2016-10-28T00:00:00"/>
    <n v="3360"/>
    <n v="56"/>
    <n v="4.666666666666667"/>
    <n v="17"/>
    <s v="album"/>
    <s v="Album"/>
    <n v="396"/>
  </r>
  <r>
    <s v="2xzqIuW15EVWvLB3yP6jkI"/>
    <n v="22"/>
    <s v="Night Riders (feat. Travi$ Scott, 2 Chainz, Pusha T &amp; Mad Cobra)"/>
    <n v="8"/>
    <n v="41"/>
    <n v="0.41"/>
    <b v="1"/>
    <n v="1"/>
    <x v="828"/>
    <n v="2485"/>
    <n v="73"/>
    <n v="0.73"/>
    <n v="6301986"/>
    <s v="moombahton"/>
    <s v="2U0b5MfkMUgzdvRUI69mya"/>
    <n v="2485"/>
    <s v="Peace Is The Mission : Extended"/>
    <d v="2015-11-27T00:00:00"/>
    <n v="3696"/>
    <n v="61.6"/>
    <n v="5.1333333333333337"/>
    <n v="14"/>
    <s v="album"/>
    <s v="Album"/>
    <n v="388"/>
  </r>
  <r>
    <s v="7ehOF430eA6pg8rsOG2DRN"/>
    <n v="7350"/>
    <s v="Heartbeat"/>
    <n v="1"/>
    <n v="41"/>
    <n v="0.41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292"/>
  </r>
  <r>
    <s v="1pLfw3OyeXSDG71k4O9YAm"/>
    <n v="3473"/>
    <s v="I Know a Guy"/>
    <n v="5"/>
    <n v="41"/>
    <n v="0.41"/>
    <b v="0"/>
    <n v="0"/>
    <x v="830"/>
    <n v="2489"/>
    <n v="65"/>
    <n v="0.65"/>
    <n v="2918228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405"/>
  </r>
  <r>
    <s v="3QMozI3U5p1BDf7LGB6dan"/>
    <n v="1957"/>
    <s v="Manners Maketh Man"/>
    <n v="1"/>
    <n v="41"/>
    <n v="0.41"/>
    <b v="0"/>
    <n v="0"/>
    <x v="1419"/>
    <n v="5213"/>
    <n v="53"/>
    <n v="0.53"/>
    <n v="92288"/>
    <s v="soundtrack"/>
    <s v="2TFIk6uv7f4GUsZAm3FWNp"/>
    <n v="6257"/>
    <s v="Kingsman - The Secret Service (Original Motion Picture Soundtrack)"/>
    <d v="2015-02-10T00:00:00"/>
    <n v="3986"/>
    <n v="66.433333333333337"/>
    <n v="5.5361111111111114"/>
    <n v="15"/>
    <s v="album"/>
    <s v="Album"/>
    <n v="163"/>
  </r>
  <r>
    <s v="0iJR8SaVAJhiS3L0ns2wIs"/>
    <n v="11870"/>
    <s v="Ana Keter"/>
    <n v="12"/>
    <n v="41"/>
    <n v="0.41"/>
    <b v="0"/>
    <n v="0"/>
    <x v="962"/>
    <n v="3059"/>
    <n v="66"/>
    <n v="0.66"/>
    <n v="9676780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58"/>
  </r>
  <r>
    <s v="2s7aXs1ObRvKNJ90ZGlnT1"/>
    <n v="8257"/>
    <s v="Elet El Noum"/>
    <n v="9"/>
    <n v="41"/>
    <n v="0.41"/>
    <b v="0"/>
    <n v="0"/>
    <x v="962"/>
    <n v="3059"/>
    <n v="66"/>
    <n v="0.66"/>
    <n v="9676780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32"/>
  </r>
  <r>
    <s v="4MxGfhE3DKxBhdSWTYvc4h"/>
    <n v="3506"/>
    <s v="It Takes Two"/>
    <n v="15"/>
    <n v="41"/>
    <n v="0.41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9"/>
  </r>
  <r>
    <s v="0QI1IQbCigfH2kkSdNfvpO"/>
    <n v="4390"/>
    <s v="The High Seas"/>
    <n v="4"/>
    <n v="41"/>
    <n v="0.41"/>
    <b v="0"/>
    <n v="0"/>
    <x v="1348"/>
    <n v="4854"/>
    <n v="56"/>
    <n v="0.56000000000000005"/>
    <n v="218882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274"/>
  </r>
  <r>
    <s v="4fhGY82iVNJRoREitkVvJs"/>
    <n v="6054"/>
    <s v="W.D.Y.W.F.M?"/>
    <n v="7"/>
    <n v="41"/>
    <n v="0.41"/>
    <b v="1"/>
    <n v="1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432"/>
  </r>
  <r>
    <s v="6ZeQp2XTOiPCePWRfCHSo5"/>
    <n v="2951"/>
    <s v="Oblivion"/>
    <n v="8"/>
    <n v="41"/>
    <n v="0.41"/>
    <b v="0"/>
    <n v="0"/>
    <x v="604"/>
    <n v="1609"/>
    <n v="72"/>
    <n v="0.72"/>
    <n v="5647181"/>
    <s v="N/A"/>
    <s v="64fQ94AVziavTPdnkCS6Nj"/>
    <n v="2324"/>
    <s v="Bad Blood"/>
    <d v="2013-01-01T00:00:00"/>
    <n v="4756"/>
    <n v="79.266666666666666"/>
    <n v="6.6055555555555552"/>
    <n v="15"/>
    <s v="album"/>
    <s v="Album"/>
    <n v="327"/>
  </r>
  <r>
    <s v="5WsJ2FGI4e9JWKb6TCG3kL"/>
    <n v="870"/>
    <s v="ProtoVision"/>
    <n v="3"/>
    <n v="41"/>
    <n v="0.41"/>
    <b v="0"/>
    <n v="0"/>
    <x v="608"/>
    <n v="1626"/>
    <n v="60"/>
    <n v="0.6"/>
    <n v="1035402"/>
    <s v="synthwave, french house"/>
    <s v="3bRM4GQgoFjBRRzhp87Ugb"/>
    <n v="6264"/>
    <s v="OutRun"/>
    <d v="2013-01-01T00:00:00"/>
    <n v="4756"/>
    <n v="79.266666666666666"/>
    <n v="6.6055555555555552"/>
    <n v="13"/>
    <s v="album"/>
    <s v="Album"/>
    <n v="342"/>
  </r>
  <r>
    <s v="78NOjcwjSb7qSrPtKUAHiy"/>
    <n v="2440"/>
    <s v="Elder Scrolls – Skyrim: Far Horizons"/>
    <n v="2"/>
    <n v="41"/>
    <n v="0.41"/>
    <b v="0"/>
    <n v="0"/>
    <x v="1711"/>
    <n v="6265"/>
    <n v="37"/>
    <n v="0.37"/>
    <n v="3549"/>
    <s v="christmas, choral"/>
    <s v="0EN1gAz91UMiqqBYj1NqC6"/>
    <n v="6265"/>
    <s v="The Greatest Video Game Music 2"/>
    <d v="2012-11-06T00:00:00"/>
    <n v="4812"/>
    <n v="80.2"/>
    <n v="6.6833333333333336"/>
    <n v="17"/>
    <s v="album"/>
    <s v="Album"/>
    <n v="526"/>
  </r>
  <r>
    <s v="2OghnlGqZZsFzHjG0CSE9l"/>
    <n v="7344"/>
    <s v="Red - Original Demo Recording"/>
    <n v="21"/>
    <n v="41"/>
    <n v="0.41"/>
    <b v="0"/>
    <n v="0"/>
    <x v="1"/>
    <n v="2"/>
    <n v="100"/>
    <n v="1"/>
    <n v="145396321"/>
    <s v="country, pop, indie, folk"/>
    <s v="1KVKqWeRuXsJDLTW0VuD29"/>
    <n v="3375"/>
    <s v="Red (Deluxe Edition)"/>
    <d v="2012-10-22T00:00:00"/>
    <n v="4827"/>
    <n v="80.45"/>
    <n v="6.7041666666666666"/>
    <n v="22"/>
    <s v="album"/>
    <s v="Album"/>
    <n v="378"/>
  </r>
  <r>
    <s v="3bQ3g7uap3wJyU0Pp02C54"/>
    <n v="7931"/>
    <s v="Humble Bones"/>
    <n v="4"/>
    <n v="41"/>
    <n v="0.41"/>
    <b v="0"/>
    <n v="0"/>
    <x v="1712"/>
    <n v="6267"/>
    <n v="43"/>
    <n v="0.43"/>
    <n v="65561"/>
    <s v="witch house, darkwave, cold wave"/>
    <s v="0Yn5Yc4qK1wZMhjAJO0uQz"/>
    <n v="6267"/>
    <s v="Apparitions"/>
    <d v="2012-02-07T00:00:00"/>
    <n v="5085"/>
    <n v="84.75"/>
    <n v="7.0625"/>
    <n v="4"/>
    <s v="single"/>
    <s v="Single"/>
    <n v="469"/>
  </r>
  <r>
    <s v="6LLkQ3Y2AwclM0tHzxiYAb"/>
    <n v="4734"/>
    <s v="Carmen"/>
    <n v="9"/>
    <n v="41"/>
    <n v="0.41"/>
    <b v="0"/>
    <n v="0"/>
    <x v="55"/>
    <n v="100"/>
    <n v="88"/>
    <n v="0.88"/>
    <n v="51773650"/>
    <s v="alternative pop, indie pop"/>
    <s v="4F5dVhgk569Du5cLfal3t5"/>
    <n v="6076"/>
    <s v="Born To Die (Deluxe Version)"/>
    <d v="2012-01-01T00:00:00"/>
    <n v="5122"/>
    <n v="85.36666666666666"/>
    <n v="7.113888888888888"/>
    <n v="15"/>
    <s v="album"/>
    <s v="Album"/>
    <n v="414"/>
  </r>
  <r>
    <s v="7aENwq13lwx4TLLNRDxr5P"/>
    <n v="4974"/>
    <s v="Elder Scrolls: Oblivion"/>
    <n v="13"/>
    <n v="41"/>
    <n v="0.41"/>
    <b v="0"/>
    <n v="0"/>
    <x v="997"/>
    <n v="3212"/>
    <n v="65"/>
    <n v="0.65"/>
    <n v="189122"/>
    <s v="medieval, soundtrack"/>
    <s v="3bBCofH4VxHokZ6fRCgbGx"/>
    <n v="6172"/>
    <s v="The Greatest Video Game Music"/>
    <d v="2011-11-18T00:00:00"/>
    <n v="5166"/>
    <n v="86.1"/>
    <n v="7.1749999999999998"/>
    <n v="21"/>
    <s v="album"/>
    <s v="Album"/>
    <n v="187"/>
  </r>
  <r>
    <s v="2HUBtrX9MicIMxhzrSRlHA"/>
    <n v="4833"/>
    <s v="4 Real"/>
    <n v="10"/>
    <n v="41"/>
    <n v="0.41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347"/>
  </r>
  <r>
    <s v="6JSZq2FkHOZGZ5hV85fBa2"/>
    <n v="5124"/>
    <s v="Estancia"/>
    <n v="7"/>
    <n v="41"/>
    <n v="0.41"/>
    <b v="0"/>
    <n v="0"/>
    <x v="1616"/>
    <n v="5974"/>
    <n v="39"/>
    <n v="0.39"/>
    <n v="3839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203"/>
  </r>
  <r>
    <s v="2d4jI40t4l6Dz63H1e58Vg"/>
    <n v="4059"/>
    <s v="Planting the Fields"/>
    <n v="8"/>
    <n v="41"/>
    <n v="0.41"/>
    <b v="0"/>
    <n v="0"/>
    <x v="1713"/>
    <n v="6272"/>
    <n v="47"/>
    <n v="0.47"/>
    <n v="29927"/>
    <s v="soundtrack"/>
    <s v="1QN1oNiNm33SVenYlW7ADL"/>
    <n v="6272"/>
    <s v="Robin Hood (Original Motion Picture Soundtrack)"/>
    <d v="2010-05-11T00:00:00"/>
    <n v="5722"/>
    <n v="95.36666666666666"/>
    <n v="7.947222222222222"/>
    <n v="22"/>
    <s v="album"/>
    <s v="Album"/>
    <n v="129"/>
  </r>
  <r>
    <s v="25A1RmT5eh7C99KXfESRj5"/>
    <n v="2048"/>
    <s v="Only Girl (In The World) - CCW Radio Mix"/>
    <n v="13"/>
    <n v="41"/>
    <n v="0.41"/>
    <b v="0"/>
    <n v="0"/>
    <x v="57"/>
    <n v="103"/>
    <n v="90"/>
    <n v="0.9"/>
    <n v="68997177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68"/>
  </r>
  <r>
    <s v="4liOrw7OIc5zCxkFJiK2tJ"/>
    <n v="8009"/>
    <s v="The Immolation Scene"/>
    <n v="12"/>
    <n v="41"/>
    <n v="0.41"/>
    <b v="0"/>
    <n v="0"/>
    <x v="1032"/>
    <n v="3400"/>
    <n v="71"/>
    <n v="0.71"/>
    <n v="1605820"/>
    <s v="soundtrack"/>
    <s v="6zhlos3HFJrWni7rjqxacg"/>
    <n v="5108"/>
    <s v="Star Wars: Revenge of the Sith (Original Motion Picture Soundtrack)"/>
    <d v="2005-05-03T00:00:00"/>
    <n v="7556"/>
    <n v="125.93333333333334"/>
    <n v="10.494444444444445"/>
    <n v="15"/>
    <s v="album"/>
    <s v="Album"/>
    <n v="266"/>
  </r>
  <r>
    <s v="3qDwkIPFEUK70WYrnxlOGu"/>
    <n v="6669"/>
    <s v="Kont Ba2oul"/>
    <n v="5"/>
    <n v="41"/>
    <n v="0.41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29"/>
  </r>
  <r>
    <s v="1Hr33nMSFTrM7TcPWjW01D"/>
    <n v="6293"/>
    <s v="Mafish Marra"/>
    <n v="1"/>
    <n v="41"/>
    <n v="0.41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391"/>
  </r>
  <r>
    <s v="0crOc9YJFkEGOIlRKpvHKL"/>
    <m/>
    <s v="All My Ex's Live In Texas"/>
    <n v="11"/>
    <n v="41"/>
    <n v="0.41"/>
    <b v="0"/>
    <n v="0"/>
    <x v="708"/>
    <n v="1987"/>
    <n v="72"/>
    <n v="0.72"/>
    <n v="5159832"/>
    <s v="country, classic country, traditional country, honky tonk"/>
    <s v="42as1gLeG49bOhUhBiDe1l"/>
    <n v="6277"/>
    <s v="20th Century Masters: The Millennium Collection: Best Of George Strait"/>
    <d v="2002-01-01T00:00:00"/>
    <n v="8774"/>
    <n v="146.23333333333332"/>
    <n v="12.18611111111111"/>
    <n v="12"/>
    <s v="compilation"/>
    <s v="Compilation"/>
    <n v="334"/>
  </r>
  <r>
    <s v="1zUpNXz22EFtljQX3WPDzQ"/>
    <m/>
    <s v="Gravel Pit (feat. RZA, Method Man, Ghostface Killah, Raekwon &amp; U-God)"/>
    <n v="1"/>
    <n v="41"/>
    <n v="0.41"/>
    <b v="1"/>
    <n v="1"/>
    <x v="671"/>
    <n v="1825"/>
    <n v="65"/>
    <n v="0.65"/>
    <n v="3706449"/>
    <s v="east coast hip hop, old school hip hop, hip hop, gangster rap, hardcore hip hop"/>
    <s v="2XNL3MoimBGxk5NFNpLGTG"/>
    <n v="6278"/>
    <s v="Gravel Pit"/>
    <d v="2001-06-30T00:00:00"/>
    <n v="8959"/>
    <n v="149.31666666666666"/>
    <n v="12.443055555555555"/>
    <n v="4"/>
    <s v="single"/>
    <s v="Single"/>
    <n v="455"/>
  </r>
  <r>
    <s v="296XGtH5MeGisqD3uAz6Q6"/>
    <m/>
    <s v="That's The Way"/>
    <n v="2"/>
    <n v="41"/>
    <n v="0.41"/>
    <b v="0"/>
    <n v="0"/>
    <x v="893"/>
    <n v="2718"/>
    <n v="56"/>
    <n v="0.56000000000000005"/>
    <n v="849521"/>
    <s v="country, classic country"/>
    <s v="1AGAaPw6yMh1WCAninJag0"/>
    <n v="6279"/>
    <s v="Burn"/>
    <d v="2000-08-01T00:00:00"/>
    <n v="9292"/>
    <n v="154.86666666666667"/>
    <n v="12.905555555555557"/>
    <n v="11"/>
    <s v="album"/>
    <s v="Album"/>
    <n v="336"/>
  </r>
  <r>
    <s v="2vEjT4ggFNc8wQ8t0pkLKF"/>
    <m/>
    <s v="Oh Girl"/>
    <n v="8"/>
    <n v="41"/>
    <n v="0.41"/>
    <b v="0"/>
    <n v="0"/>
    <x v="1714"/>
    <n v="6280"/>
    <n v="44"/>
    <n v="0.44"/>
    <n v="628407"/>
    <s v="classic soul, motown, philly soul, soul"/>
    <s v="1qhpbSEbFvL8Lz0Qxe7CgF"/>
    <n v="6280"/>
    <s v="Hit Highlights from the Chi-Lites"/>
    <d v="1998-12-15T00:00:00"/>
    <n v="9887"/>
    <n v="164.78333333333333"/>
    <n v="13.731944444444444"/>
    <n v="20"/>
    <s v="compilation"/>
    <s v="Compilation"/>
    <n v="36"/>
  </r>
  <r>
    <s v="6PBRIuDoxpIdzMWCtXW1uV"/>
    <m/>
    <s v="I Want To Disappear"/>
    <n v="8"/>
    <n v="41"/>
    <n v="0.41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294"/>
  </r>
  <r>
    <s v="40T969H60rqt5v1tWZDEMS"/>
    <m/>
    <s v="Dope Hat"/>
    <n v="6"/>
    <n v="41"/>
    <n v="0.41"/>
    <b v="1"/>
    <n v="1"/>
    <x v="752"/>
    <n v="2180"/>
    <n v="71"/>
    <n v="0.71"/>
    <n v="4968982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29"/>
  </r>
  <r>
    <s v="4lGXmcamckp4IE9fmMjKsY"/>
    <m/>
    <s v="Heavy Cloud No Rain"/>
    <n v="4"/>
    <n v="41"/>
    <n v="0.41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79"/>
  </r>
  <r>
    <s v="711sUHL5feGZQ4HZai697P"/>
    <m/>
    <s v="Inseguimento"/>
    <n v="7"/>
    <n v="41"/>
    <n v="0.41"/>
    <b v="0"/>
    <n v="0"/>
    <x v="1116"/>
    <n v="3773"/>
    <n v="65"/>
    <n v="0.65"/>
    <n v="1324293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241"/>
  </r>
  <r>
    <s v="5LlDzb8dY5h4npkWKVmjT5"/>
    <n v="3636"/>
    <s v="Tropical Vacation"/>
    <n v="1"/>
    <n v="40"/>
    <n v="0.4"/>
    <b v="0"/>
    <n v="0"/>
    <x v="1606"/>
    <n v="5909"/>
    <n v="48"/>
    <n v="0.48"/>
    <n v="193279"/>
    <s v="N/A"/>
    <s v="3qBIUlNmeUWR1ZMdkHYpTi"/>
    <n v="6285"/>
    <s v="Tropical Vacation"/>
    <d v="2025-10-10T00:00:00"/>
    <n v="91"/>
    <n v="1.5166666666666666"/>
    <n v="0.12638888888888888"/>
    <n v="1"/>
    <s v="single"/>
    <s v="Single"/>
    <n v="292"/>
  </r>
  <r>
    <s v="29JrUHRJumKzVu5xeELYFV"/>
    <n v="6414"/>
    <s v="It's Giving"/>
    <n v="1"/>
    <n v="40"/>
    <n v="0.4"/>
    <b v="0"/>
    <n v="0"/>
    <x v="1715"/>
    <n v="6286"/>
    <n v="24"/>
    <n v="0.24"/>
    <n v="3776"/>
    <s v="N/A"/>
    <s v="3qS8ON6xAgQy0IzS8ZxBGS"/>
    <n v="6286"/>
    <s v="It's Giving"/>
    <d v="2025-10-03T00:00:00"/>
    <n v="98"/>
    <n v="1.6333333333333333"/>
    <n v="0.1361111111111111"/>
    <n v="1"/>
    <s v="single"/>
    <s v="Single"/>
    <n v="249"/>
  </r>
  <r>
    <s v="4O31bgaZWxZkF3uHrdyavg"/>
    <n v="3682"/>
    <s v="Energy"/>
    <n v="1"/>
    <n v="40"/>
    <n v="0.4"/>
    <b v="0"/>
    <n v="0"/>
    <x v="1716"/>
    <n v="6287"/>
    <n v="28"/>
    <n v="0.28000000000000003"/>
    <n v="4401"/>
    <s v="N/A"/>
    <s v="3RqIFGcrmoqWMV7t9S4lh2"/>
    <n v="6287"/>
    <s v="Energy"/>
    <d v="2025-10-03T00:00:00"/>
    <n v="98"/>
    <n v="1.6333333333333333"/>
    <n v="0.1361111111111111"/>
    <n v="1"/>
    <s v="single"/>
    <s v="Single"/>
    <n v="304"/>
  </r>
  <r>
    <s v="2t9NPxWJOyncGxWlmf69xQ"/>
    <n v="6870"/>
    <s v="Rock Show"/>
    <n v="1"/>
    <n v="40"/>
    <n v="0.4"/>
    <b v="1"/>
    <n v="1"/>
    <x v="1717"/>
    <n v="6288"/>
    <n v="23"/>
    <n v="0.23"/>
    <n v="114"/>
    <s v="N/A"/>
    <s v="5Ajc5M8QLIT9Xrp6HFVJwr"/>
    <n v="6288"/>
    <s v="Rock Show"/>
    <d v="2025-09-25T00:00:00"/>
    <n v="106"/>
    <n v="1.7666666666666666"/>
    <n v="0.14722222222222223"/>
    <n v="1"/>
    <s v="single"/>
    <s v="Single"/>
    <n v="258"/>
  </r>
  <r>
    <s v="232XkteimvbgWxIwfDsdMX"/>
    <n v="5222"/>
    <s v="WHO"/>
    <n v="1"/>
    <n v="40"/>
    <n v="0.4"/>
    <b v="0"/>
    <n v="0"/>
    <x v="1718"/>
    <n v="6289"/>
    <n v="22"/>
    <n v="0.22"/>
    <n v="49"/>
    <s v="N/A"/>
    <s v="6Zf8PUHcylkFuQ9B3EkYq5"/>
    <n v="6289"/>
    <s v="WHO"/>
    <d v="2025-09-19T00:00:00"/>
    <n v="112"/>
    <n v="1.8666666666666667"/>
    <n v="0.15555555555555556"/>
    <n v="1"/>
    <s v="single"/>
    <s v="Single"/>
    <n v="311"/>
  </r>
  <r>
    <s v="7vQX4zU0JdBmIuQUCve0EU"/>
    <n v="6657"/>
    <s v="You Left"/>
    <n v="1"/>
    <n v="40"/>
    <n v="0.4"/>
    <b v="0"/>
    <n v="0"/>
    <x v="1719"/>
    <n v="6290"/>
    <n v="22"/>
    <n v="0.22"/>
    <n v="227"/>
    <s v="melodic bass"/>
    <s v="235p7xwM07tMwNbUD3dJ3l"/>
    <n v="6290"/>
    <s v="You Left"/>
    <d v="2025-09-19T00:00:00"/>
    <n v="112"/>
    <n v="1.8666666666666667"/>
    <n v="0.15555555555555556"/>
    <n v="1"/>
    <s v="single"/>
    <s v="Single"/>
    <n v="397"/>
  </r>
  <r>
    <s v="7woJR9AI4OwLIpzzP6Y3Yy"/>
    <n v="1551"/>
    <s v="Aye Ma"/>
    <n v="1"/>
    <n v="40"/>
    <n v="0.4"/>
    <b v="1"/>
    <n v="1"/>
    <x v="1720"/>
    <n v="6291"/>
    <n v="22"/>
    <n v="0.22"/>
    <n v="32"/>
    <s v="N/A"/>
    <s v="7w0Lzkx5mCSJPUTIQZjxgL"/>
    <n v="6291"/>
    <s v="Aye Ma"/>
    <d v="2025-09-12T00:00:00"/>
    <n v="119"/>
    <n v="1.9833333333333334"/>
    <n v="0.16527777777777777"/>
    <n v="1"/>
    <s v="single"/>
    <s v="Single"/>
    <n v="169"/>
  </r>
  <r>
    <s v="3tuaXtuYqmNjWCtf0MNIXC"/>
    <n v="501"/>
    <s v="I know"/>
    <n v="1"/>
    <n v="40"/>
    <n v="0.4"/>
    <b v="0"/>
    <n v="0"/>
    <x v="1721"/>
    <n v="6292"/>
    <n v="24"/>
    <n v="0.24"/>
    <n v="2256"/>
    <s v="N/A"/>
    <s v="2ZStQ51RCZBw8XaWmZyqRS"/>
    <n v="6292"/>
    <s v="I know"/>
    <d v="2025-08-22T00:00:00"/>
    <n v="140"/>
    <n v="2.3333333333333335"/>
    <n v="0.19444444444444445"/>
    <n v="1"/>
    <s v="single"/>
    <s v="Single"/>
    <n v="325"/>
  </r>
  <r>
    <s v="67qycnoZOFJNdziaIJdnDU"/>
    <n v="5327"/>
    <s v="I'm Nice Till I'm Not"/>
    <n v="1"/>
    <n v="40"/>
    <n v="0.4"/>
    <b v="0"/>
    <n v="0"/>
    <x v="1722"/>
    <n v="6293"/>
    <n v="25"/>
    <n v="0.25"/>
    <n v="8363"/>
    <s v="french indie pop"/>
    <s v="58CagVvWiirPgpD8IST7du"/>
    <n v="6293"/>
    <s v="I'm Nice Till I'm Not"/>
    <d v="2025-08-22T00:00:00"/>
    <n v="140"/>
    <n v="2.3333333333333335"/>
    <n v="0.19444444444444445"/>
    <n v="1"/>
    <s v="single"/>
    <s v="Single"/>
    <n v="284"/>
  </r>
  <r>
    <s v="0D6Imylw9Q5HZ48lj3tIw9"/>
    <n v="1030"/>
    <s v="Centerfold"/>
    <n v="1"/>
    <n v="40"/>
    <n v="0.4"/>
    <b v="1"/>
    <n v="1"/>
    <x v="1723"/>
    <n v="6294"/>
    <n v="22"/>
    <n v="0.22"/>
    <n v="64"/>
    <s v="N/A"/>
    <s v="205e8TWaT1CmbqYNm9OvYp"/>
    <n v="6294"/>
    <s v="Centerfold"/>
    <d v="2025-06-11T00:00:00"/>
    <n v="212"/>
    <n v="3.5333333333333332"/>
    <n v="0.29444444444444445"/>
    <n v="1"/>
    <s v="single"/>
    <s v="Single"/>
    <n v="307"/>
  </r>
  <r>
    <s v="0dzQiejP41haESvtBRKoXx"/>
    <n v="7811"/>
    <s v="Miss You"/>
    <n v="1"/>
    <n v="40"/>
    <n v="0.4"/>
    <b v="0"/>
    <n v="0"/>
    <x v="547"/>
    <n v="1402"/>
    <n v="64"/>
    <n v="0.64"/>
    <n v="2174956"/>
    <s v="N/A"/>
    <s v="3WMLMW2wBbLZvj0537g7ou"/>
    <n v="6295"/>
    <s v="Miss You"/>
    <d v="2025-05-16T00:00:00"/>
    <n v="238"/>
    <n v="3.9666666666666668"/>
    <n v="0.33055555555555555"/>
    <n v="1"/>
    <s v="single"/>
    <s v="Single"/>
    <n v="218"/>
  </r>
  <r>
    <s v="6yf7OCIxFzTZwWa5fHoOGS"/>
    <n v="1049"/>
    <s v="so sick"/>
    <n v="1"/>
    <n v="40"/>
    <n v="0.4"/>
    <b v="0"/>
    <n v="0"/>
    <x v="1724"/>
    <n v="6296"/>
    <n v="27"/>
    <n v="0.27"/>
    <n v="200"/>
    <s v="N/A"/>
    <s v="3cbm4cH2LNvrmnuxgUbPNq"/>
    <n v="6296"/>
    <s v="indiemono | love 5.0"/>
    <d v="2025-02-14T00:00:00"/>
    <n v="329"/>
    <n v="5.4833333333333334"/>
    <n v="0.45694444444444443"/>
    <n v="9"/>
    <s v="compilation"/>
    <s v="Compilation"/>
    <n v="316"/>
  </r>
  <r>
    <s v="2nRYdAZpfHZ4TngoMZiRfr"/>
    <n v="8358"/>
    <s v="Fancy"/>
    <n v="1"/>
    <n v="40"/>
    <n v="0.4"/>
    <b v="0"/>
    <n v="0"/>
    <x v="1689"/>
    <n v="6201"/>
    <n v="47"/>
    <n v="0.47"/>
    <n v="74067"/>
    <s v="N/A"/>
    <s v="3F1Rx20aGuLDJnTH2BdlrQ"/>
    <n v="6297"/>
    <s v="Fancy"/>
    <d v="2025-01-24T00:00:00"/>
    <n v="350"/>
    <n v="5.833333333333333"/>
    <n v="0.4861111111111111"/>
    <n v="1"/>
    <s v="single"/>
    <s v="Single"/>
    <n v="27"/>
  </r>
  <r>
    <s v="7dnOoqGBwHMHEzwgveB4sO"/>
    <n v="2114"/>
    <s v="Habebna"/>
    <n v="9"/>
    <n v="40"/>
    <n v="0.4"/>
    <b v="0"/>
    <n v="0"/>
    <x v="1257"/>
    <n v="4493"/>
    <n v="61"/>
    <n v="0.61"/>
    <n v="638260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14"/>
  </r>
  <r>
    <s v="5qe8SnxPbpCtIzDpwXCfG6"/>
    <n v="316"/>
    <s v="Keep it 2 myself"/>
    <n v="1"/>
    <n v="40"/>
    <n v="0.4"/>
    <b v="0"/>
    <n v="0"/>
    <x v="1623"/>
    <n v="6004"/>
    <n v="34"/>
    <n v="0.34"/>
    <n v="1703"/>
    <s v="N/A"/>
    <s v="1zQ8dPcbB7nowmaoFJVC8V"/>
    <n v="6299"/>
    <s v="Keep it 2 myself"/>
    <d v="2025-01-10T00:00:00"/>
    <n v="364"/>
    <n v="6.0666666666666664"/>
    <n v="0.50555555555555554"/>
    <n v="2"/>
    <s v="single"/>
    <s v="Single"/>
    <n v="244"/>
  </r>
  <r>
    <s v="2MBD7dFetiSCm8CopK8v9t"/>
    <n v="5997"/>
    <s v="GODS"/>
    <n v="1"/>
    <n v="40"/>
    <n v="0.4"/>
    <b v="0"/>
    <n v="0"/>
    <x v="1697"/>
    <n v="6219"/>
    <n v="41"/>
    <n v="0.41"/>
    <n v="11036"/>
    <s v="nightcore"/>
    <s v="3W5cbW5fz2DR8OEURYzLWa"/>
    <n v="6300"/>
    <s v="GODS"/>
    <d v="2024-10-25T00:00:00"/>
    <n v="441"/>
    <n v="7.35"/>
    <n v="0.61249999999999993"/>
    <n v="1"/>
    <s v="single"/>
    <s v="Single"/>
    <n v="201"/>
  </r>
  <r>
    <s v="2UPPd1yzxhfLUzT6V0mj2E"/>
    <n v="7424"/>
    <s v="Pivot &amp; Scrape"/>
    <n v="1"/>
    <n v="40"/>
    <n v="0.4"/>
    <b v="0"/>
    <n v="0"/>
    <x v="1725"/>
    <n v="6301"/>
    <n v="37"/>
    <n v="0.37"/>
    <n v="53720"/>
    <s v="N/A"/>
    <s v="2DZ3MSNL2O5oKDeXNMVXqk"/>
    <n v="6301"/>
    <s v="Pivot &amp; Scrape"/>
    <d v="2024-09-12T00:00:00"/>
    <n v="484"/>
    <n v="8.0666666666666664"/>
    <n v="0.67222222222222217"/>
    <n v="2"/>
    <s v="single"/>
    <s v="Single"/>
    <n v="361"/>
  </r>
  <r>
    <s v="3SUlw7sPD01NdIEX2NwUtk"/>
    <n v="5988"/>
    <s v="2am"/>
    <n v="1"/>
    <n v="40"/>
    <n v="0.4"/>
    <b v="0"/>
    <n v="0"/>
    <x v="1509"/>
    <n v="5580"/>
    <n v="52"/>
    <n v="0.52"/>
    <n v="78423"/>
    <s v="N/A"/>
    <s v="30IZYGhMRiTQP4AtepZ7HA"/>
    <n v="6302"/>
    <s v="2am"/>
    <d v="2024-08-09T00:00:00"/>
    <n v="518"/>
    <n v="8.6333333333333329"/>
    <n v="0.71944444444444444"/>
    <n v="4"/>
    <s v="single"/>
    <s v="Single"/>
    <n v="258"/>
  </r>
  <r>
    <s v="6rj53PST8AEw4JRtY5kzab"/>
    <n v="1250"/>
    <s v="I'd Rather Lose You Than My Mind"/>
    <n v="1"/>
    <n v="40"/>
    <n v="0.4"/>
    <b v="0"/>
    <n v="0"/>
    <x v="1509"/>
    <n v="5580"/>
    <n v="52"/>
    <n v="0.52"/>
    <n v="78423"/>
    <s v="N/A"/>
    <s v="4pVfUwGQ0Pp85cpRiVz8th"/>
    <n v="6303"/>
    <s v="I'd Rather Lose You Than My Mind"/>
    <d v="2024-07-19T00:00:00"/>
    <n v="539"/>
    <n v="8.9833333333333325"/>
    <n v="0.74861111111111101"/>
    <n v="3"/>
    <s v="single"/>
    <s v="Single"/>
    <n v="241"/>
  </r>
  <r>
    <s v="4bfuT38XJterVJPPdKlneV"/>
    <n v="1401"/>
    <s v="Paper Together (feat. UGK)"/>
    <n v="12"/>
    <n v="40"/>
    <n v="0.4"/>
    <b v="1"/>
    <n v="1"/>
    <x v="679"/>
    <n v="1843"/>
    <n v="76"/>
    <n v="0.76"/>
    <n v="10888670"/>
    <s v="N/A"/>
    <s v="0FzWvaeMBfKBCqxHTLVlB8"/>
    <n v="1843"/>
    <s v="MEGAN"/>
    <d v="2024-06-28T00:00:00"/>
    <n v="560"/>
    <n v="9.3333333333333339"/>
    <n v="0.77777777777777779"/>
    <n v="18"/>
    <s v="album"/>
    <s v="Album"/>
    <n v="359"/>
  </r>
  <r>
    <s v="1blLiE48uAhJAebV9dnODK"/>
    <n v="7621"/>
    <s v="good2u"/>
    <n v="1"/>
    <n v="40"/>
    <n v="0.4"/>
    <b v="0"/>
    <n v="0"/>
    <x v="1695"/>
    <n v="6214"/>
    <n v="34"/>
    <n v="0.34"/>
    <n v="1434"/>
    <s v="N/A"/>
    <s v="5yLG3wASrjcHpmZxwMhxv6"/>
    <n v="6305"/>
    <s v="good2u"/>
    <d v="2024-06-28T00:00:00"/>
    <n v="560"/>
    <n v="9.3333333333333339"/>
    <n v="0.77777777777777779"/>
    <n v="1"/>
    <s v="single"/>
    <s v="Single"/>
    <n v="233"/>
  </r>
  <r>
    <s v="636XiaUCYflWzSgLrpC2A5"/>
    <n v="6725"/>
    <s v="Feather"/>
    <n v="1"/>
    <n v="40"/>
    <n v="0.4"/>
    <b v="1"/>
    <n v="1"/>
    <x v="1481"/>
    <n v="5477"/>
    <n v="38"/>
    <n v="0.38"/>
    <n v="966"/>
    <s v="N/A"/>
    <s v="0iSp9yL73DZzqbRNVkngBL"/>
    <n v="6306"/>
    <s v="Feather"/>
    <d v="2024-04-12T00:00:00"/>
    <n v="637"/>
    <n v="10.616666666666667"/>
    <n v="0.8847222222222223"/>
    <n v="2"/>
    <s v="single"/>
    <s v="Single"/>
    <n v="301"/>
  </r>
  <r>
    <s v="2EgFJVXw76TqnoSjwk7htO"/>
    <n v="6317"/>
    <s v="Prada"/>
    <n v="1"/>
    <n v="40"/>
    <n v="0.4"/>
    <b v="0"/>
    <n v="0"/>
    <x v="1627"/>
    <n v="6015"/>
    <n v="42"/>
    <n v="0.42"/>
    <n v="4170"/>
    <s v="hypertechno"/>
    <s v="08LECZ7dTSaUtAgBYixrDS"/>
    <n v="6307"/>
    <s v="Prada"/>
    <d v="2024-02-16T00:00:00"/>
    <n v="693"/>
    <n v="11.55"/>
    <n v="0.96250000000000002"/>
    <n v="2"/>
    <s v="single"/>
    <s v="Single"/>
    <n v="212"/>
  </r>
  <r>
    <s v="1hFmDg5nxATVqQL1Viaed2"/>
    <n v="1404"/>
    <s v="Lovin On Me"/>
    <n v="1"/>
    <n v="40"/>
    <n v="0.4"/>
    <b v="0"/>
    <n v="0"/>
    <x v="1627"/>
    <n v="6015"/>
    <n v="42"/>
    <n v="0.42"/>
    <n v="4083"/>
    <s v="hypertechno"/>
    <s v="7abSe0mEKF1gkIDckeHd2F"/>
    <n v="6308"/>
    <s v="Lovin On Me"/>
    <d v="2024-02-09T00:00:00"/>
    <n v="700"/>
    <n v="11.666666666666666"/>
    <n v="0.97222222222222221"/>
    <n v="1"/>
    <s v="single"/>
    <s v="Single"/>
    <n v="228"/>
  </r>
  <r>
    <s v="4dI7e1C5z6SNnqWI6jdLcO"/>
    <n v="3690"/>
    <s v="You Don't Belong To Me"/>
    <n v="6"/>
    <n v="40"/>
    <n v="0.4"/>
    <b v="0"/>
    <n v="0"/>
    <x v="1726"/>
    <n v="6309"/>
    <n v="56"/>
    <n v="0.56000000000000005"/>
    <n v="259120"/>
    <s v="N/A"/>
    <s v="65LmFuLBa1yBX5yfuuOMh2"/>
    <n v="6309"/>
    <s v="Love Me For Another Day"/>
    <d v="2023-10-27T00:00:00"/>
    <n v="805"/>
    <n v="13.416666666666666"/>
    <n v="1.1180555555555556"/>
    <n v="10"/>
    <s v="album"/>
    <s v="Album"/>
    <n v="354"/>
  </r>
  <r>
    <s v="6piYLIOh4x7xDsXuKRj8aA"/>
    <n v="8487"/>
    <s v="This Is How We Roll"/>
    <n v="18"/>
    <n v="40"/>
    <n v="0.4"/>
    <b v="0"/>
    <n v="0"/>
    <x v="833"/>
    <n v="2502"/>
    <n v="70"/>
    <n v="0.7"/>
    <n v="5589145"/>
    <s v="country, pop country, acoustic country"/>
    <s v="1cLPPI2wuFaMW8EIKsav5O"/>
    <n v="6310"/>
    <s v="Best Of 2010's Country"/>
    <d v="2023-06-02T00:00:00"/>
    <n v="952"/>
    <n v="15.866666666666667"/>
    <n v="1.3222222222222222"/>
    <n v="50"/>
    <s v="compilation"/>
    <s v="Compilation"/>
    <n v="371"/>
  </r>
  <r>
    <s v="2Tw463vi8DMqkr2EiLYfZM"/>
    <n v="1895"/>
    <s v="Never Let Me Down Again"/>
    <n v="44"/>
    <n v="40"/>
    <n v="0.4"/>
    <b v="0"/>
    <n v="0"/>
    <x v="1727"/>
    <n v="6311"/>
    <n v="25"/>
    <n v="0.25"/>
    <n v="20509"/>
    <s v="N/A"/>
    <s v="1dJGmqeJGPl9jZrmoc0h5j"/>
    <n v="5804"/>
    <s v="The Last of Us: Season 1 (Soundtrack from the HBO Original Series)"/>
    <d v="2023-02-27T00:00:00"/>
    <n v="1047"/>
    <n v="17.45"/>
    <n v="1.4541666666666666"/>
    <n v="66"/>
    <s v="compilation"/>
    <s v="Compilation"/>
    <n v="349"/>
  </r>
  <r>
    <s v="1QmLBiH8zjaw3iriRkbOdt"/>
    <n v="8309"/>
    <s v="Buy Me a Boat"/>
    <n v="12"/>
    <n v="40"/>
    <n v="0.4"/>
    <b v="0"/>
    <n v="0"/>
    <x v="1728"/>
    <n v="6312"/>
    <n v="56"/>
    <n v="0.56000000000000005"/>
    <n v="438451"/>
    <s v="country"/>
    <s v="2y2vtPZDKk85ZBsYzbiJnT"/>
    <n v="6312"/>
    <s v="Country Radio Hits"/>
    <d v="2022-12-16T00:00:00"/>
    <n v="1120"/>
    <n v="18.666666666666668"/>
    <n v="1.5555555555555556"/>
    <n v="27"/>
    <s v="compilation"/>
    <s v="Compilation"/>
    <n v="298"/>
  </r>
  <r>
    <s v="5EioJrDfnqs6OiCTRxSGn1"/>
    <n v="3228"/>
    <s v="Ain't No Grave"/>
    <n v="1"/>
    <n v="40"/>
    <n v="0.4"/>
    <b v="0"/>
    <n v="0"/>
    <x v="1729"/>
    <n v="6313"/>
    <n v="39"/>
    <n v="0.39"/>
    <n v="132370"/>
    <s v="N/A"/>
    <s v="3T3przz4Szk0vu6RSsncmk"/>
    <n v="6313"/>
    <s v="Ain't No Grave"/>
    <d v="2022-04-05T00:00:00"/>
    <n v="1375"/>
    <n v="22.916666666666668"/>
    <n v="1.9097222222222223"/>
    <n v="1"/>
    <s v="single"/>
    <s v="Single"/>
    <n v="4"/>
  </r>
  <r>
    <s v="4f1i7W0iP45UyVfp9g27K8"/>
    <n v="799"/>
    <s v="Record Year"/>
    <n v="1"/>
    <n v="40"/>
    <n v="0.4"/>
    <b v="0"/>
    <n v="0"/>
    <x v="404"/>
    <n v="964"/>
    <n v="71"/>
    <n v="0.71"/>
    <n v="4141160"/>
    <s v="country, acoustic country"/>
    <s v="38k5ZsA7286Lg1VGuY80Ek"/>
    <n v="6314"/>
    <s v="Country Rock Hits"/>
    <d v="2021-05-21T00:00:00"/>
    <n v="1694"/>
    <n v="28.233333333333334"/>
    <n v="2.3527777777777779"/>
    <n v="29"/>
    <s v="compilation"/>
    <s v="Compilation"/>
    <n v="298"/>
  </r>
  <r>
    <s v="3hj5xQ4sjdClPT86i7vvpn"/>
    <n v="6431"/>
    <s v="Anything Goes"/>
    <n v="12"/>
    <n v="40"/>
    <n v="0.4"/>
    <b v="0"/>
    <n v="0"/>
    <x v="833"/>
    <n v="2502"/>
    <n v="70"/>
    <n v="0.7"/>
    <n v="5589342"/>
    <s v="country, pop country, acoustic country"/>
    <s v="7q44ZwKqpu6wV7zgOLAOhG"/>
    <n v="6315"/>
    <s v="Best Of 2000s Country"/>
    <d v="2021-05-14T00:00:00"/>
    <n v="1701"/>
    <n v="28.35"/>
    <n v="2.3625000000000003"/>
    <n v="30"/>
    <s v="compilation"/>
    <s v="Compilation"/>
    <n v="364"/>
  </r>
  <r>
    <s v="7nUcblVth02Le1VMt0ji9F"/>
    <n v="1342"/>
    <s v="Do Not Seek Absolution"/>
    <n v="5"/>
    <n v="40"/>
    <n v="0.4"/>
    <b v="0"/>
    <n v="0"/>
    <x v="1730"/>
    <n v="6316"/>
    <n v="43"/>
    <n v="0.43"/>
    <n v="16099"/>
    <s v="N/A"/>
    <s v="2zrs5y8YIgPQAyW81vpfSh"/>
    <n v="6316"/>
    <s v="The Music of Red Dead Redemption 2: The Housebuilding EP"/>
    <d v="2021-02-12T00:00:00"/>
    <n v="1792"/>
    <n v="29.866666666666667"/>
    <n v="2.4888888888888889"/>
    <n v="5"/>
    <s v="single"/>
    <s v="Single"/>
    <n v="418"/>
  </r>
  <r>
    <s v="2xUuzDqjpXP0kwqZ5wGpVv"/>
    <n v="9810"/>
    <s v="After Hours"/>
    <n v="18"/>
    <n v="40"/>
    <n v="0.4"/>
    <b v="0"/>
    <n v="0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601"/>
  </r>
  <r>
    <s v="3I6mlb3kwpZ7wwlO6SqHnm"/>
    <n v="242"/>
    <s v="Departure"/>
    <n v="1"/>
    <n v="40"/>
    <n v="0.4"/>
    <b v="0"/>
    <n v="0"/>
    <x v="1731"/>
    <n v="6318"/>
    <n v="37"/>
    <n v="0.37"/>
    <n v="12801"/>
    <s v="soundtrack"/>
    <s v="1WWW60sb6bTikzNd1PUzSf"/>
    <n v="6318"/>
    <s v="Metro 2033 (Official Soundtrack)"/>
    <d v="2020-03-23T00:00:00"/>
    <n v="2118"/>
    <n v="35.299999999999997"/>
    <n v="2.9416666666666664"/>
    <n v="28"/>
    <s v="album"/>
    <s v="Album"/>
    <n v="101"/>
  </r>
  <r>
    <s v="04c6EIcUvkRv3xWrBol3J1"/>
    <n v="3445"/>
    <s v="Felt like playing guitar and not singing part 2"/>
    <n v="10"/>
    <n v="40"/>
    <n v="0.4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9"/>
  </r>
  <r>
    <s v="1lL5wgXpI3Wwn6Am13dQIj"/>
    <n v="6454"/>
    <s v="Finale"/>
    <n v="19"/>
    <n v="40"/>
    <n v="0.4"/>
    <b v="0"/>
    <n v="0"/>
    <x v="1032"/>
    <n v="3400"/>
    <n v="70"/>
    <n v="0.7"/>
    <n v="1605379"/>
    <s v="soundtrack"/>
    <s v="26pelVOow8ODvBktJbDiua"/>
    <n v="6320"/>
    <s v="Star Wars: The Rise of Skywalker (Original Motion Picture Soundtrack)"/>
    <d v="2019-12-18T00:00:00"/>
    <n v="2214"/>
    <n v="36.9"/>
    <n v="3.0749999999999997"/>
    <n v="19"/>
    <s v="album"/>
    <s v="Album"/>
    <n v="1086"/>
  </r>
  <r>
    <s v="5I2rnqzPEwhZyuiELA0hB1"/>
    <n v="6340"/>
    <s v="Jo Writes - from Little Women&quot; Soundtrack&quot;"/>
    <n v="23"/>
    <n v="40"/>
    <n v="0.4"/>
    <b v="0"/>
    <n v="0"/>
    <x v="1241"/>
    <n v="4420"/>
    <n v="62"/>
    <n v="0.62"/>
    <n v="344334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382"/>
  </r>
  <r>
    <s v="4EuGBkrWOuapwX9GSIVEB0"/>
    <n v="3343"/>
    <s v="Dirt On My Boots"/>
    <n v="18"/>
    <n v="40"/>
    <n v="0.4"/>
    <b v="0"/>
    <n v="0"/>
    <x v="555"/>
    <n v="1435"/>
    <n v="73"/>
    <n v="0.73"/>
    <n v="2338518"/>
    <s v="country, acoustic country"/>
    <s v="1iHPUub9fsspO1ecn1Pueq"/>
    <n v="6322"/>
    <s v="Good Morning Music: Country Jams"/>
    <d v="2019-11-15T00:00:00"/>
    <n v="2247"/>
    <n v="37.450000000000003"/>
    <n v="3.1208333333333336"/>
    <n v="20"/>
    <s v="compilation"/>
    <s v="Compilation"/>
    <n v="336"/>
  </r>
  <r>
    <s v="1XrO06cv4qlArKRx2SCOT3"/>
    <n v="8512"/>
    <s v="Somewhere On A Beach"/>
    <n v="2"/>
    <n v="40"/>
    <n v="0.4"/>
    <b v="0"/>
    <n v="0"/>
    <x v="842"/>
    <n v="2535"/>
    <n v="65"/>
    <n v="0.65"/>
    <n v="3315988"/>
    <s v="country"/>
    <s v="6GgkuXqghpeVZ0mhVeUM9h"/>
    <n v="6323"/>
    <s v="Boating Music Country"/>
    <d v="2019-11-08T00:00:00"/>
    <n v="2254"/>
    <n v="37.56666666666667"/>
    <n v="3.130555555555556"/>
    <n v="24"/>
    <s v="compilation"/>
    <s v="Compilation"/>
    <n v="328"/>
  </r>
  <r>
    <s v="0uYPsl955ngOyNBzfp0EYg"/>
    <n v="6167"/>
    <s v="Take Control"/>
    <n v="1"/>
    <n v="40"/>
    <n v="0.4"/>
    <b v="0"/>
    <n v="0"/>
    <x v="1732"/>
    <n v="6324"/>
    <n v="43"/>
    <n v="0.43"/>
    <n v="92948"/>
    <s v="N/A"/>
    <s v="3Xcl0pytPYqJUSTi2S8jtI"/>
    <n v="6324"/>
    <s v="Take Control"/>
    <d v="2019-08-27T00:00:00"/>
    <n v="2327"/>
    <n v="38.783333333333331"/>
    <n v="3.2319444444444443"/>
    <n v="1"/>
    <s v="single"/>
    <s v="Single"/>
    <n v="789"/>
  </r>
  <r>
    <s v="6EOXpBcrUWT1EVeDuSJNgU"/>
    <n v="2246"/>
    <s v="I Like Myself (Most Of The Time)"/>
    <n v="1"/>
    <n v="40"/>
    <n v="0.4"/>
    <b v="1"/>
    <n v="1"/>
    <x v="1158"/>
    <n v="3994"/>
    <n v="60"/>
    <n v="0.6"/>
    <n v="644838"/>
    <s v="N/A"/>
    <s v="1CJDBCPg27ASz4eWE7oeNz"/>
    <n v="6325"/>
    <s v="Solutions"/>
    <d v="2019-07-12T00:00:00"/>
    <n v="2373"/>
    <n v="39.549999999999997"/>
    <n v="3.2958333333333329"/>
    <n v="10"/>
    <s v="album"/>
    <s v="Album"/>
    <n v="408"/>
  </r>
  <r>
    <s v="0o2Sdhds3vTjXRfJZBTzLm"/>
    <n v="4747"/>
    <s v="Days Gone"/>
    <n v="1"/>
    <n v="40"/>
    <n v="0.4"/>
    <b v="0"/>
    <n v="0"/>
    <x v="1733"/>
    <n v="6326"/>
    <n v="29"/>
    <n v="0.28999999999999998"/>
    <n v="6065"/>
    <s v="soundtrack"/>
    <s v="2koUTJvJTFzOs8mresqtle"/>
    <n v="6326"/>
    <s v="Days Gone (Original Soundtrack)"/>
    <d v="2019-04-19T00:00:00"/>
    <n v="2457"/>
    <n v="40.950000000000003"/>
    <n v="3.4125000000000001"/>
    <n v="25"/>
    <s v="compilation"/>
    <s v="Compilation"/>
    <n v="368"/>
  </r>
  <r>
    <s v="7ESVUmmcGp2EmYEdEcLPsd"/>
    <n v="2088"/>
    <s v="Crazy Girl - Single Version"/>
    <n v="8"/>
    <n v="40"/>
    <n v="0.4"/>
    <b v="0"/>
    <n v="0"/>
    <x v="1734"/>
    <n v="6327"/>
    <n v="58"/>
    <n v="0.57999999999999996"/>
    <n v="888564"/>
    <s v="country, texas country, red dirt, acoustic country"/>
    <s v="5u7W89BRauNZFgr6DuV4Mg"/>
    <n v="6327"/>
    <s v="This Is Eli Young Band: Greatest Hits (Big Machine Radio Release Special)"/>
    <d v="2019-03-29T00:00:00"/>
    <n v="2478"/>
    <n v="41.3"/>
    <n v="3.4416666666666664"/>
    <n v="27"/>
    <s v="compilation"/>
    <s v="Compilation"/>
    <n v="336"/>
  </r>
  <r>
    <s v="1zRdhBRqRnMSLkZTODa5OL"/>
    <n v="4935"/>
    <s v="Be Like You (feat. Broods)"/>
    <n v="7"/>
    <n v="40"/>
    <n v="0.4"/>
    <b v="0"/>
    <n v="0"/>
    <x v="1735"/>
    <n v="6328"/>
    <n v="62"/>
    <n v="0.62"/>
    <n v="325011"/>
    <s v="N/A"/>
    <s v="4oN0HoJVDsVKwJmquYy7d2"/>
    <n v="6328"/>
    <s v="Life of a Wallflower, Vol. 1"/>
    <d v="2018-11-09T00:00:00"/>
    <n v="2618"/>
    <n v="43.633333333333333"/>
    <n v="3.6361111111111111"/>
    <n v="8"/>
    <s v="album"/>
    <s v="Album"/>
    <n v="269"/>
  </r>
  <r>
    <s v="3IUkGGNQ1Z5uUaY5yyRh9k"/>
    <n v="13321"/>
    <s v="Sakura"/>
    <n v="4"/>
    <n v="40"/>
    <n v="0.4"/>
    <b v="0"/>
    <n v="0"/>
    <x v="779"/>
    <n v="2277"/>
    <n v="63"/>
    <n v="0.63"/>
    <n v="939535"/>
    <s v="witch house, darkwave"/>
    <s v="3sy3jRg8KrsGYNAuHPQnqk"/>
    <n v="2277"/>
    <s v="Ethereality"/>
    <d v="2018-10-05T00:00:00"/>
    <n v="2653"/>
    <n v="44.216666666666669"/>
    <n v="3.6847222222222222"/>
    <n v="10"/>
    <s v="album"/>
    <s v="Album"/>
    <n v="387"/>
  </r>
  <r>
    <s v="5JOnQCQ9OGn7hY23aCkdlL"/>
    <n v="6281"/>
    <s v="Habitual Love"/>
    <n v="8"/>
    <n v="40"/>
    <n v="0.4"/>
    <b v="1"/>
    <n v="1"/>
    <x v="1736"/>
    <n v="6330"/>
    <n v="43"/>
    <n v="0.43"/>
    <n v="124259"/>
    <s v="art pop"/>
    <s v="0hox2EUyClXESGW5BupW8F"/>
    <n v="6330"/>
    <s v="Both"/>
    <d v="2018-06-01T00:00:00"/>
    <n v="2779"/>
    <n v="46.31666666666667"/>
    <n v="3.8597222222222225"/>
    <n v="14"/>
    <s v="album"/>
    <s v="Album"/>
    <n v="331"/>
  </r>
  <r>
    <s v="4DPcp6xS12dhajIzkWiea6"/>
    <n v="2213"/>
    <s v="Blue Madonna"/>
    <n v="11"/>
    <n v="40"/>
    <n v="0.4"/>
    <b v="0"/>
    <n v="0"/>
    <x v="340"/>
    <n v="790"/>
    <n v="65"/>
    <n v="0.65"/>
    <n v="1373052"/>
    <s v="N/A"/>
    <s v="2YYAbfaPZGY0sZNdMVsr20"/>
    <n v="5629"/>
    <s v="Blue Madonna"/>
    <d v="2018-01-12T00:00:00"/>
    <n v="2919"/>
    <n v="48.65"/>
    <n v="4.0541666666666663"/>
    <n v="12"/>
    <s v="album"/>
    <s v="Album"/>
    <n v="232"/>
  </r>
  <r>
    <s v="16NThvaQeF0xItfMI6XGwn"/>
    <n v="2244"/>
    <s v="Shukumei"/>
    <n v="14"/>
    <n v="40"/>
    <n v="0.4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86"/>
  </r>
  <r>
    <s v="2ufr0Gs4OWL1Uo22EsJDSx"/>
    <n v="2441"/>
    <s v="Introduction"/>
    <n v="3"/>
    <n v="40"/>
    <n v="0.4"/>
    <b v="0"/>
    <n v="0"/>
    <x v="1737"/>
    <n v="6333"/>
    <n v="46"/>
    <n v="0.46"/>
    <n v="51692"/>
    <s v="soundtrack"/>
    <s v="3jQ7eqotwovipeZ3j3rMqu"/>
    <n v="6333"/>
    <s v="Cuphead (Original Soundtrack)"/>
    <d v="2017-11-01T00:00:00"/>
    <n v="2991"/>
    <n v="49.85"/>
    <n v="4.1541666666666668"/>
    <n v="56"/>
    <s v="album"/>
    <s v="Album"/>
    <n v="352"/>
  </r>
  <r>
    <s v="2qM9TCbNQcHvGtwmh5nulc"/>
    <n v="7047"/>
    <s v="Easy - Music From The Motion Picture Baby Driver"/>
    <n v="27"/>
    <n v="40"/>
    <n v="0.4"/>
    <b v="0"/>
    <n v="0"/>
    <x v="1061"/>
    <n v="3534"/>
    <n v="54"/>
    <n v="0.54"/>
    <n v="640544"/>
    <s v="N/A"/>
    <s v="1rKtp8dt8DDLzcLOpyncWA"/>
    <n v="6334"/>
    <s v="Baby Driver (Music from the Motion Picture)"/>
    <d v="2017-06-23T00:00:00"/>
    <n v="3122"/>
    <n v="52.033333333333331"/>
    <n v="4.3361111111111112"/>
    <n v="30"/>
    <s v="compilation"/>
    <s v="Compilation"/>
    <n v="445"/>
  </r>
  <r>
    <s v="1F6IbA7di42uPc3cff8PXV"/>
    <n v="6336"/>
    <s v="Flaming Hot Cheetos"/>
    <n v="1"/>
    <n v="40"/>
    <n v="0.4"/>
    <b v="0"/>
    <n v="0"/>
    <x v="719"/>
    <n v="2018"/>
    <n v="78"/>
    <n v="0.78"/>
    <n v="6602735"/>
    <s v="bedroom pop"/>
    <s v="12pkuSY7Cy2sc5Ix0XIYIE"/>
    <n v="6335"/>
    <s v="Flaming Hot Cheetos"/>
    <d v="2017-06-14T00:00:00"/>
    <n v="3131"/>
    <n v="52.18333333333333"/>
    <n v="4.3486111111111105"/>
    <n v="1"/>
    <s v="single"/>
    <s v="Single"/>
    <n v="206"/>
  </r>
  <r>
    <s v="6MFVCPU3QN3YqMjJz4mtFe"/>
    <n v="5494"/>
    <s v="When a Woman"/>
    <n v="4"/>
    <n v="40"/>
    <n v="0.4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33"/>
  </r>
  <r>
    <s v="4XScunWTatagh0YbAaDVck"/>
    <n v="5880"/>
    <s v="Crescent Moon - Mobile Suit Gundam: Iron-Blooded Orphans 2"/>
    <n v="1"/>
    <n v="40"/>
    <n v="0.4"/>
    <b v="0"/>
    <n v="0"/>
    <x v="1738"/>
    <n v="6337"/>
    <n v="47"/>
    <n v="0.47"/>
    <n v="33090"/>
    <s v="anime"/>
    <s v="1LPDukhRxmtuSLFYE88JWa"/>
    <n v="6337"/>
    <s v="MOBILE SUIT GUNDAM IRON-BLOODED ORPHANS Original Motion Picture Soundtrack Ⅱ"/>
    <d v="2017-03-29T00:00:00"/>
    <n v="3208"/>
    <n v="53.466666666666669"/>
    <n v="4.4555555555555557"/>
    <n v="51"/>
    <s v="album"/>
    <s v="Album"/>
    <n v="383"/>
  </r>
  <r>
    <s v="2sSgZkaAOIfkzNDhndiLvZ"/>
    <n v="7956"/>
    <s v="The Weekend"/>
    <n v="7"/>
    <n v="40"/>
    <n v="0.4"/>
    <b v="0"/>
    <n v="0"/>
    <x v="1554"/>
    <n v="5732"/>
    <n v="63"/>
    <n v="0.63"/>
    <n v="3029394"/>
    <s v="country, country rock, country hip hop, acoustic country"/>
    <s v="2lHWa2z1E8GjdHlOOUULmG"/>
    <n v="6338"/>
    <s v="The Devil Don't Sleep (Deluxe / Big Machine Radio Release Special)"/>
    <d v="2017-01-27T00:00:00"/>
    <n v="3269"/>
    <n v="54.483333333333334"/>
    <n v="4.5402777777777779"/>
    <n v="50"/>
    <s v="album"/>
    <s v="Album"/>
    <n v="313"/>
  </r>
  <r>
    <s v="6axLEm9t29JqORFwNFUket"/>
    <n v="2377"/>
    <s v="Kalam"/>
    <n v="6"/>
    <n v="40"/>
    <n v="0.4"/>
    <b v="0"/>
    <n v="0"/>
    <x v="1739"/>
    <n v="6339"/>
    <n v="45"/>
    <n v="0.45"/>
    <n v="376028"/>
    <s v="N/A"/>
    <s v="2o1oVA8QBzR3vFbH1bs73d"/>
    <n v="6339"/>
    <s v="Ibn El Leil"/>
    <d v="2015-11-28T00:00:00"/>
    <n v="3695"/>
    <n v="61.583333333333336"/>
    <n v="5.1319444444444446"/>
    <n v="13"/>
    <s v="album"/>
    <s v="Album"/>
    <n v="409"/>
  </r>
  <r>
    <s v="4BXH2jK8DaGMhW5xyfxbtc"/>
    <n v="2074"/>
    <s v="You Do the Talkin'"/>
    <n v="4"/>
    <n v="40"/>
    <n v="0.4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298"/>
  </r>
  <r>
    <s v="1ze9WxnqqYD81CjLOkHIo4"/>
    <n v="7889"/>
    <s v="Overdose"/>
    <n v="8"/>
    <n v="40"/>
    <n v="0.4"/>
    <b v="0"/>
    <n v="0"/>
    <x v="387"/>
    <n v="932"/>
    <n v="72"/>
    <n v="0.72"/>
    <n v="12274759"/>
    <s v="N/A"/>
    <s v="7HnbhIDKXIBhMR4EPGuMgu"/>
    <n v="932"/>
    <s v="Know-It-All"/>
    <d v="2015-11-13T00:00:00"/>
    <n v="3710"/>
    <n v="61.833333333333336"/>
    <n v="5.1527777777777777"/>
    <n v="10"/>
    <s v="album"/>
    <s v="Album"/>
    <n v="347"/>
  </r>
  <r>
    <s v="4uJ44cjN38DQ2kfecacHCc"/>
    <n v="1899"/>
    <s v="Stone"/>
    <n v="7"/>
    <n v="40"/>
    <n v="0.4"/>
    <b v="0"/>
    <n v="0"/>
    <x v="387"/>
    <n v="932"/>
    <n v="72"/>
    <n v="0.72"/>
    <n v="12275134"/>
    <s v="N/A"/>
    <s v="7HnbhIDKXIBhMR4EPGuMgu"/>
    <n v="932"/>
    <s v="Know-It-All"/>
    <d v="2015-11-13T00:00:00"/>
    <n v="3710"/>
    <n v="61.833333333333336"/>
    <n v="5.1527777777777777"/>
    <n v="10"/>
    <s v="album"/>
    <s v="Album"/>
    <n v="38"/>
  </r>
  <r>
    <s v="44yES5bd4ezm4W6workRfh"/>
    <n v="7466"/>
    <s v="Six Billion"/>
    <n v="16"/>
    <n v="40"/>
    <n v="0.4"/>
    <b v="0"/>
    <n v="0"/>
    <x v="1233"/>
    <n v="4380"/>
    <n v="63"/>
    <n v="0.63"/>
    <n v="1325468"/>
    <s v="N/A"/>
    <s v="3q4BkDV5B7sczFcfrIl2a2"/>
    <n v="6343"/>
    <s v="Nothing But Thieves (Deluxe)"/>
    <d v="2015-10-16T00:00:00"/>
    <n v="3738"/>
    <n v="62.3"/>
    <n v="5.1916666666666664"/>
    <n v="16"/>
    <s v="album"/>
    <s v="Album"/>
    <n v="378"/>
  </r>
  <r>
    <s v="7uL9Q8h4hzzCuGTZ3Yttmv"/>
    <n v="2819"/>
    <s v="STONEFIST"/>
    <n v="2"/>
    <n v="40"/>
    <n v="0.4"/>
    <b v="0"/>
    <n v="0"/>
    <x v="1334"/>
    <n v="4792"/>
    <n v="57"/>
    <n v="0.56999999999999995"/>
    <n v="320700"/>
    <s v="noise rock, industrial, witch house, industrial rock, industrial metal"/>
    <s v="2a5KZ4rwrXIm28LvcyjYz5"/>
    <n v="6344"/>
    <s v="DEATH MAGIC"/>
    <d v="2015-08-07T00:00:00"/>
    <n v="3808"/>
    <n v="63.466666666666669"/>
    <n v="5.2888888888888888"/>
    <n v="12"/>
    <s v="album"/>
    <s v="Album"/>
    <n v="34"/>
  </r>
  <r>
    <s v="7xB3TwyZMOnKcF50RIXh5b"/>
    <n v="7610"/>
    <s v="Rap God"/>
    <n v="9"/>
    <n v="40"/>
    <n v="0.4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605"/>
  </r>
  <r>
    <s v="10WswZVDTu9dkEzChThMLV"/>
    <n v="4214"/>
    <s v="Berzerk"/>
    <n v="8"/>
    <n v="40"/>
    <n v="0.4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397"/>
  </r>
  <r>
    <s v="2ve1HouBhfDbqROVQm2IBd"/>
    <n v="3378"/>
    <s v="Double Rainbow"/>
    <n v="12"/>
    <n v="40"/>
    <n v="0.4"/>
    <b v="0"/>
    <n v="0"/>
    <x v="395"/>
    <n v="949"/>
    <n v="83"/>
    <n v="0.83"/>
    <n v="38400585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86"/>
  </r>
  <r>
    <s v="2IRK3qdY6BzbKxKr8eBk8o"/>
    <n v="7848"/>
    <s v="By The Grace Of God"/>
    <n v="13"/>
    <n v="40"/>
    <n v="0.4"/>
    <b v="0"/>
    <n v="0"/>
    <x v="395"/>
    <n v="949"/>
    <n v="83"/>
    <n v="0.83"/>
    <n v="38393243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445"/>
  </r>
  <r>
    <s v="6QoxM9xgqazNPGF026CjpS"/>
    <n v="8098"/>
    <s v="Hey Porsche"/>
    <n v="14"/>
    <n v="40"/>
    <n v="0.4"/>
    <b v="1"/>
    <n v="1"/>
    <x v="405"/>
    <n v="968"/>
    <n v="74"/>
    <n v="0.74"/>
    <n v="3743667"/>
    <s v="N/A"/>
    <s v="5JY8LOSVlqydub7b7W7MlE"/>
    <n v="6349"/>
    <s v="M.O."/>
    <d v="2013-09-30T00:00:00"/>
    <n v="4484"/>
    <n v="74.733333333333334"/>
    <n v="6.2277777777777779"/>
    <n v="16"/>
    <s v="album"/>
    <s v="Album"/>
    <n v="348"/>
  </r>
  <r>
    <s v="6TBGYsimcC1FarPc0I7AYN"/>
    <n v="2856"/>
    <s v="Ice Cream (Feat. Maboos)"/>
    <n v="2"/>
    <n v="40"/>
    <n v="0.4"/>
    <b v="0"/>
    <n v="0"/>
    <x v="1740"/>
    <n v="6350"/>
    <n v="46"/>
    <n v="0.46"/>
    <n v="2228312"/>
    <s v="k-pop"/>
    <s v="3VeAhTrnrIzZTJ6qEsByAg"/>
    <n v="6350"/>
    <s v="Melting"/>
    <d v="2012-10-21T00:00:00"/>
    <n v="4828"/>
    <n v="80.466666666666669"/>
    <n v="6.7055555555555557"/>
    <n v="5"/>
    <s v="single"/>
    <s v="Single"/>
    <n v="326"/>
  </r>
  <r>
    <s v="4qE7UrrvdQxQsoLBRWswbb"/>
    <n v="2632"/>
    <s v="Honor for All - End Credits"/>
    <n v="12"/>
    <n v="40"/>
    <n v="0.4"/>
    <b v="0"/>
    <n v="0"/>
    <x v="1741"/>
    <n v="6351"/>
    <n v="41"/>
    <n v="0.41"/>
    <n v="16826"/>
    <s v="N/A"/>
    <s v="30LcobDusMVZc6mKgXNEH3"/>
    <n v="6351"/>
    <s v="Dishonored: Original Game Soundtrack"/>
    <d v="2012-10-09T00:00:00"/>
    <n v="4840"/>
    <n v="80.666666666666671"/>
    <n v="6.7222222222222223"/>
    <n v="13"/>
    <s v="compilation"/>
    <s v="Compilation"/>
    <n v="555"/>
  </r>
  <r>
    <s v="5DutiJxznQmcV5a5a1zfRW"/>
    <n v="3944"/>
    <s v="Build That Wall (Zia's Theme)"/>
    <n v="12"/>
    <n v="40"/>
    <n v="0.4"/>
    <b v="0"/>
    <n v="0"/>
    <x v="1742"/>
    <n v="6352"/>
    <n v="54"/>
    <n v="0.54"/>
    <n v="117882"/>
    <s v="soundtrack"/>
    <s v="2r4a3PREYIRF2QdbcPnrEO"/>
    <n v="6352"/>
    <s v="Bastion Original Soundtrack"/>
    <d v="2011-08-05T00:00:00"/>
    <n v="5271"/>
    <n v="87.85"/>
    <n v="7.3208333333333329"/>
    <n v="22"/>
    <s v="album"/>
    <s v="Album"/>
    <n v="275"/>
  </r>
  <r>
    <s v="00NmK2seXpRFNAEsRBe7lc"/>
    <n v="996"/>
    <s v="Oye Baby"/>
    <n v="15"/>
    <n v="40"/>
    <n v="0.4"/>
    <b v="0"/>
    <n v="0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293"/>
  </r>
  <r>
    <s v="2ub6QpT59Ho6dqQWpp30I2"/>
    <n v="1912"/>
    <s v="Magneto"/>
    <n v="20"/>
    <n v="40"/>
    <n v="0.4"/>
    <b v="0"/>
    <n v="0"/>
    <x v="1419"/>
    <n v="5213"/>
    <n v="53"/>
    <n v="0.53"/>
    <n v="92242"/>
    <s v="soundtrack"/>
    <s v="14jwLvbmFd60gtCScp5pcc"/>
    <n v="5213"/>
    <s v="X-MEN: FIRST CLASS"/>
    <d v="2011-05-30T00:00:00"/>
    <n v="5338"/>
    <n v="88.966666666666669"/>
    <n v="7.4138888888888888"/>
    <n v="20"/>
    <s v="album"/>
    <s v="Album"/>
    <n v="187"/>
  </r>
  <r>
    <s v="1W69mAdmUCjE53jpGNcHY6"/>
    <n v="4951"/>
    <s v="Not Enough"/>
    <n v="9"/>
    <n v="40"/>
    <n v="0.4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431"/>
  </r>
  <r>
    <s v="1y47B5SzygeWH9uJU8oxU0"/>
    <n v="839"/>
    <s v="Rango Theme Song"/>
    <n v="20"/>
    <n v="40"/>
    <n v="0.4"/>
    <b v="0"/>
    <n v="0"/>
    <x v="1743"/>
    <n v="6356"/>
    <n v="57"/>
    <n v="0.56999999999999995"/>
    <n v="197592"/>
    <s v="roots rock"/>
    <s v="426K86O7YGUVVyfkHzjuCo"/>
    <n v="6356"/>
    <s v="Rango Soundtrack"/>
    <d v="2011-03-01T00:00:00"/>
    <n v="5428"/>
    <n v="90.466666666666669"/>
    <n v="7.5388888888888888"/>
    <n v="20"/>
    <s v="compilation"/>
    <s v="Compilation"/>
    <n v="349"/>
  </r>
  <r>
    <s v="3fzDcbJZC7HoTHeH2Z1R4A"/>
    <n v="2191"/>
    <s v="The Best Day"/>
    <n v="6"/>
    <n v="40"/>
    <n v="0.4"/>
    <b v="0"/>
    <n v="0"/>
    <x v="708"/>
    <n v="1987"/>
    <n v="72"/>
    <n v="0.72"/>
    <n v="5161216"/>
    <s v="country, classic country, traditional country, honky tonk"/>
    <s v="2syxP3j7sO6A5NiRPt37H3"/>
    <n v="5867"/>
    <s v="Best Of (Deluxe Edition)"/>
    <d v="2011-01-01T00:00:00"/>
    <n v="5487"/>
    <n v="91.45"/>
    <n v="7.6208333333333336"/>
    <n v="22"/>
    <s v="compilation"/>
    <s v="Compilation"/>
    <n v="331"/>
  </r>
  <r>
    <s v="02mZfKpVsVUaGG8jaF3s0V"/>
    <n v="2290"/>
    <s v="Blue Jeans"/>
    <n v="3"/>
    <n v="40"/>
    <n v="0.4"/>
    <b v="1"/>
    <n v="1"/>
    <x v="55"/>
    <n v="100"/>
    <n v="88"/>
    <n v="0.88"/>
    <n v="51821190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349"/>
  </r>
  <r>
    <s v="0fMAyo16WDEhIGoQHMSFCK"/>
    <n v="8280"/>
    <s v="All I Ask of You (feat. Pennybirdrabbit)"/>
    <n v="4"/>
    <n v="40"/>
    <n v="0.4"/>
    <b v="0"/>
    <n v="0"/>
    <x v="1243"/>
    <n v="4443"/>
    <n v="74"/>
    <n v="0.74"/>
    <n v="7528679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567"/>
  </r>
  <r>
    <s v="1BWgQUimJFzvaxsc8mNaZn"/>
    <n v="8465"/>
    <s v="Compass (Red Dead On Arrival Version)"/>
    <n v="17"/>
    <n v="40"/>
    <n v="0.4"/>
    <b v="0"/>
    <n v="0"/>
    <x v="1744"/>
    <n v="6360"/>
    <n v="40"/>
    <n v="0.4"/>
    <n v="84615"/>
    <s v="pop soul, funk"/>
    <s v="7vtoDPM9m1Bs4srekUEpCK"/>
    <n v="5974"/>
    <s v="Red Dead Redemption Original Soundtrack"/>
    <d v="2010-05-18T00:00:00"/>
    <n v="5715"/>
    <n v="95.25"/>
    <n v="7.9375"/>
    <n v="19"/>
    <s v="compilation"/>
    <s v="Compilation"/>
    <n v="298"/>
  </r>
  <r>
    <s v="3RtvE0TGV51sssspQbkWil"/>
    <n v="1307"/>
    <s v="The Shootist"/>
    <n v="2"/>
    <n v="40"/>
    <n v="0.4"/>
    <b v="0"/>
    <n v="0"/>
    <x v="1616"/>
    <n v="5974"/>
    <n v="39"/>
    <n v="0.39"/>
    <n v="3833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429"/>
  </r>
  <r>
    <s v="3Tb4oHMR617zvLANuiV1ok"/>
    <n v="5659"/>
    <s v="Only Girl (In The World) - The Bimbo Jones Radio"/>
    <n v="12"/>
    <n v="40"/>
    <n v="0.4"/>
    <b v="0"/>
    <n v="0"/>
    <x v="57"/>
    <n v="103"/>
    <n v="90"/>
    <n v="0.9"/>
    <n v="69030894"/>
    <s v="pop, r&amp;b"/>
    <s v="5QG3tjE5L9F6O2vCAPph38"/>
    <n v="197"/>
    <s v="Loud"/>
    <d v="2010-01-01T00:00:00"/>
    <n v="5852"/>
    <n v="97.533333333333331"/>
    <n v="8.1277777777777782"/>
    <n v="13"/>
    <s v="album"/>
    <s v="Album"/>
    <n v="384"/>
  </r>
  <r>
    <s v="6S9G7J3EB1ZY0rrZPwsBg5"/>
    <n v="2483"/>
    <s v="Breathe"/>
    <n v="13"/>
    <n v="40"/>
    <n v="0.4"/>
    <b v="0"/>
    <n v="0"/>
    <x v="1"/>
    <n v="2"/>
    <n v="100"/>
    <n v="1"/>
    <n v="145489371"/>
    <s v="country, pop, indie, folk"/>
    <s v="43OpbkiiIxJO8ktIB777Nn"/>
    <n v="6363"/>
    <s v="Fearless Platinum Edition"/>
    <d v="2008-11-11T00:00:00"/>
    <n v="6268"/>
    <n v="104.46666666666667"/>
    <n v="8.7055555555555557"/>
    <n v="19"/>
    <s v="album"/>
    <s v="Album"/>
    <n v="439"/>
  </r>
  <r>
    <s v="3hCor9lGNUpeKwgKXamItl"/>
    <n v="2128"/>
    <s v="Long Hard Road Out Of Hell"/>
    <n v="15"/>
    <n v="40"/>
    <n v="0.4"/>
    <b v="0"/>
    <n v="0"/>
    <x v="752"/>
    <n v="2180"/>
    <n v="71"/>
    <n v="0.71"/>
    <n v="4969994"/>
    <s v="industrial metal, industrial rock, industrial, metal, nu metal"/>
    <s v="16iYefmYfh5RJg4XEi6rG9"/>
    <n v="6364"/>
    <s v="Lest We Forget (The Best Of)"/>
    <d v="2004-01-01T00:00:00"/>
    <n v="8044"/>
    <n v="134.06666666666666"/>
    <n v="11.172222222222222"/>
    <n v="18"/>
    <s v="compilation"/>
    <s v="Compilation"/>
    <n v="435"/>
  </r>
  <r>
    <s v="1YTuMc934yzN1PKjSIaspV"/>
    <n v="7982"/>
    <s v="Brave New Girl"/>
    <n v="11"/>
    <n v="40"/>
    <n v="0.4"/>
    <b v="0"/>
    <n v="0"/>
    <x v="109"/>
    <n v="206"/>
    <n v="80"/>
    <n v="0.8"/>
    <n v="17755451"/>
    <s v="pop"/>
    <s v="0z7pVBGOD7HCIB7S8eLkLI"/>
    <n v="206"/>
    <s v="In The Zone"/>
    <d v="2003-11-13T00:00:00"/>
    <n v="8093"/>
    <n v="134.88333333333333"/>
    <n v="11.240277777777777"/>
    <n v="13"/>
    <s v="album"/>
    <s v="Album"/>
    <n v="346"/>
  </r>
  <r>
    <s v="2xV1M8wBD75UTsvTnE7pV3"/>
    <n v="7824"/>
    <s v="Me Against the Music (feat. Madonna) - Rishi Rich's Desi Kulcha Remix"/>
    <n v="13"/>
    <n v="40"/>
    <n v="0.4"/>
    <b v="0"/>
    <n v="0"/>
    <x v="109"/>
    <n v="206"/>
    <n v="81"/>
    <n v="0.81"/>
    <n v="17766757"/>
    <s v="pop"/>
    <s v="0z7pVBGOD7HCIB7S8eLkLI"/>
    <n v="206"/>
    <s v="In The Zone"/>
    <d v="2003-11-13T00:00:00"/>
    <n v="8093"/>
    <n v="134.88333333333333"/>
    <n v="11.240277777777777"/>
    <n v="13"/>
    <s v="album"/>
    <s v="Album"/>
    <n v="449"/>
  </r>
  <r>
    <s v="0DRAmZDhhG5K2U70daPhbx"/>
    <n v="7133"/>
    <s v="I Like That"/>
    <n v="1"/>
    <n v="40"/>
    <n v="0.4"/>
    <b v="0"/>
    <n v="0"/>
    <x v="1745"/>
    <n v="6367"/>
    <n v="42"/>
    <n v="0.42"/>
    <n v="35335"/>
    <s v="N/A"/>
    <s v="1KmjOHU1CSk9bCpgNETnUB"/>
    <n v="6367"/>
    <s v="I Like That"/>
    <d v="2003-10-07T00:00:00"/>
    <n v="8130"/>
    <n v="135.5"/>
    <n v="11.291666666666666"/>
    <n v="1"/>
    <s v="single"/>
    <s v="Single"/>
    <n v="396"/>
  </r>
  <r>
    <s v="21VUVZNz6v0t7vkDbVefrJ"/>
    <m/>
    <s v="Loneliness - Video Cut"/>
    <n v="2"/>
    <n v="40"/>
    <n v="0.4"/>
    <b v="0"/>
    <n v="0"/>
    <x v="1746"/>
    <n v="6368"/>
    <n v="43"/>
    <n v="0.43"/>
    <n v="42663"/>
    <s v="trance"/>
    <s v="5LOLNALdP8O97CMeGdqOOM"/>
    <n v="6368"/>
    <s v="Loneliness"/>
    <d v="2002-06-30T00:00:00"/>
    <n v="8594"/>
    <n v="143.23333333333332"/>
    <n v="11.93611111111111"/>
    <n v="6"/>
    <s v="single"/>
    <s v="Single"/>
    <n v="391"/>
  </r>
  <r>
    <s v="491SgTfng3iwBZlubejYxL"/>
    <m/>
    <s v="12 Years Later - From Treasure Planet&quot;/Score&quot;"/>
    <n v="3"/>
    <n v="40"/>
    <n v="0.4"/>
    <b v="0"/>
    <n v="0"/>
    <x v="1406"/>
    <n v="5155"/>
    <n v="62"/>
    <n v="0.62"/>
    <n v="412983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274"/>
  </r>
  <r>
    <s v="3ZAFRtKXv5AZFLcs4Nox7x"/>
    <m/>
    <s v="Opening Travel Music"/>
    <n v="1"/>
    <n v="40"/>
    <n v="0.4"/>
    <b v="0"/>
    <n v="0"/>
    <x v="1747"/>
    <n v="6370"/>
    <n v="34"/>
    <n v="0.34"/>
    <n v="7735"/>
    <s v="N/A"/>
    <s v="2cdVX8vJK06csC6TLMCdo7"/>
    <n v="6370"/>
    <s v="Ice Age (Original Motion Picture Soundtrack)"/>
    <d v="2002-01-01T00:00:00"/>
    <n v="8774"/>
    <n v="146.23333333333332"/>
    <n v="12.18611111111111"/>
    <n v="13"/>
    <s v="album"/>
    <s v="Album"/>
    <n v="129"/>
  </r>
  <r>
    <s v="1mI12kERORxUPtlrQe0OMb"/>
    <m/>
    <s v="Posthuman"/>
    <n v="7"/>
    <n v="40"/>
    <n v="0.4"/>
    <b v="1"/>
    <n v="1"/>
    <x v="752"/>
    <n v="2180"/>
    <n v="71"/>
    <n v="0.71"/>
    <n v="4971141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29"/>
  </r>
  <r>
    <s v="4iLX3F91uvQLjW6JPEwStH"/>
    <m/>
    <s v="Fundamentally Loathsome"/>
    <n v="12"/>
    <n v="40"/>
    <n v="0.4"/>
    <b v="1"/>
    <n v="1"/>
    <x v="752"/>
    <n v="2180"/>
    <n v="71"/>
    <n v="0.71"/>
    <n v="4971141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82"/>
  </r>
  <r>
    <s v="6JhkNS62fXEiSTVKvou61C"/>
    <m/>
    <s v="User Friendly"/>
    <n v="11"/>
    <n v="40"/>
    <n v="0.4"/>
    <b v="1"/>
    <n v="1"/>
    <x v="752"/>
    <n v="2180"/>
    <n v="71"/>
    <n v="0.71"/>
    <n v="4969994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428"/>
  </r>
  <r>
    <s v="407YIDqsL4S3ZJ2BOFg4P0"/>
    <m/>
    <s v="A Bug's Life Suite - From A Bug's Life&quot;/Score&quot;"/>
    <n v="20"/>
    <n v="40"/>
    <n v="0.4"/>
    <b v="0"/>
    <n v="0"/>
    <x v="1251"/>
    <n v="4475"/>
    <n v="59"/>
    <n v="0.59"/>
    <n v="267614"/>
    <s v="N/A"/>
    <s v="5MYKGPG7eGeLCwk9vteT87"/>
    <n v="6374"/>
    <s v="A Bug's Life"/>
    <d v="1998-01-01T00:00:00"/>
    <n v="10235"/>
    <n v="170.58333333333334"/>
    <n v="14.215277777777779"/>
    <n v="20"/>
    <s v="album"/>
    <s v="Album"/>
    <n v="52"/>
  </r>
  <r>
    <s v="3vqsIHlQxjGsZPuJKsMOaw"/>
    <m/>
    <s v="Love Is Stronger Than Justice (The Munificent Seven)"/>
    <n v="2"/>
    <n v="40"/>
    <n v="0.4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18"/>
  </r>
  <r>
    <s v="0pas4o8x1kHxc5VnPWZqFG"/>
    <m/>
    <s v="In Bloom"/>
    <n v="2"/>
    <n v="40"/>
    <n v="0.4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25"/>
  </r>
  <r>
    <s v="7MfEDP2TL40OPiUDwZiyVk"/>
    <m/>
    <s v="Blew"/>
    <n v="1"/>
    <n v="40"/>
    <n v="0.4"/>
    <b v="0"/>
    <n v="0"/>
    <x v="151"/>
    <n v="289"/>
    <n v="81"/>
    <n v="0.81"/>
    <n v="23384088"/>
    <s v="grunge, rock"/>
    <s v="0CqchZDaOxckvjnKKfJh1w"/>
    <n v="6377"/>
    <s v="Bleach (Deluxe Edition)"/>
    <d v="1989-06-15T00:00:00"/>
    <n v="13357"/>
    <n v="222.61666666666667"/>
    <n v="18.551388888888891"/>
    <n v="25"/>
    <s v="album"/>
    <s v="Album"/>
    <n v="29"/>
  </r>
  <r>
    <s v="05eJthbLhxvnWvB3XF9HaQ"/>
    <m/>
    <s v="Hangman Jury"/>
    <n v="7"/>
    <n v="40"/>
    <n v="0.4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555"/>
  </r>
  <r>
    <s v="1heaOeArQtwtQKRK0gJe42"/>
    <n v="7338"/>
    <s v="All Night Long"/>
    <n v="1"/>
    <n v="39"/>
    <n v="0.39"/>
    <b v="0"/>
    <n v="0"/>
    <x v="1748"/>
    <n v="6379"/>
    <n v="28"/>
    <n v="0.28000000000000003"/>
    <n v="631"/>
    <s v="hypertechno, melbourne bounce"/>
    <s v="1B1i85DEAvHLXu7FefdggZ"/>
    <n v="6379"/>
    <s v="All Night Long"/>
    <d v="2025-10-10T00:00:00"/>
    <n v="91"/>
    <n v="1.5166666666666666"/>
    <n v="0.12638888888888888"/>
    <n v="1"/>
    <s v="single"/>
    <s v="Single"/>
    <n v="275"/>
  </r>
  <r>
    <s v="2omFbch4mNZo3ksaQeX78X"/>
    <n v="2403"/>
    <s v="Break Out"/>
    <n v="1"/>
    <n v="39"/>
    <n v="0.39"/>
    <b v="0"/>
    <n v="0"/>
    <x v="1749"/>
    <n v="6380"/>
    <n v="24"/>
    <n v="0.24"/>
    <n v="435"/>
    <s v="N/A"/>
    <s v="4kgNI75BjnV2XiaOMvegxl"/>
    <n v="6380"/>
    <s v="Break Out"/>
    <d v="2025-10-10T00:00:00"/>
    <n v="91"/>
    <n v="1.5166666666666666"/>
    <n v="0.12638888888888888"/>
    <n v="1"/>
    <s v="single"/>
    <s v="Single"/>
    <n v="32"/>
  </r>
  <r>
    <s v="3gKR0BUqtDToXhqhTH7Opg"/>
    <n v="551"/>
    <s v="Rare"/>
    <n v="1"/>
    <n v="39"/>
    <n v="0.39"/>
    <b v="1"/>
    <n v="1"/>
    <x v="1750"/>
    <n v="6381"/>
    <n v="28"/>
    <n v="0.28000000000000003"/>
    <n v="405"/>
    <s v="chicago drill"/>
    <s v="6OjZR1Cvok6hYjmtOlZYwQ"/>
    <n v="6381"/>
    <s v="Rare"/>
    <d v="2025-10-03T00:00:00"/>
    <n v="98"/>
    <n v="1.6333333333333333"/>
    <n v="0.1361111111111111"/>
    <n v="1"/>
    <s v="single"/>
    <s v="Single"/>
    <n v="29"/>
  </r>
  <r>
    <s v="1k2aDzjpZVZPA2N3mMLbWq"/>
    <n v="1483"/>
    <s v="High Or Die"/>
    <n v="1"/>
    <n v="39"/>
    <n v="0.39"/>
    <b v="0"/>
    <n v="0"/>
    <x v="1751"/>
    <n v="6382"/>
    <n v="20"/>
    <n v="0.2"/>
    <n v="475"/>
    <s v="future house"/>
    <s v="0T13fYBtT1GpXgtdIiHcU8"/>
    <n v="6382"/>
    <s v="High Or Die"/>
    <d v="2025-10-03T00:00:00"/>
    <n v="98"/>
    <n v="1.6333333333333333"/>
    <n v="0.1361111111111111"/>
    <n v="2"/>
    <s v="single"/>
    <s v="Single"/>
    <n v="251"/>
  </r>
  <r>
    <s v="3wicn7uBSaGtBLTSbjsnmy"/>
    <n v="1900"/>
    <s v="You Make It Easy"/>
    <n v="11"/>
    <n v="39"/>
    <n v="0.39"/>
    <b v="0"/>
    <n v="0"/>
    <x v="1293"/>
    <n v="4637"/>
    <n v="49"/>
    <n v="0.49"/>
    <n v="1874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08"/>
  </r>
  <r>
    <s v="7bxIw20q3peJdxKAC3VYgC"/>
    <n v="2205"/>
    <s v="No Shirt"/>
    <n v="1"/>
    <n v="39"/>
    <n v="0.39"/>
    <b v="1"/>
    <n v="1"/>
    <x v="1752"/>
    <n v="6384"/>
    <n v="25"/>
    <n v="0.25"/>
    <n v="10987"/>
    <s v="christian hip hop"/>
    <s v="32jGZ7QnQ5WPyc8mEl1uuU"/>
    <n v="6384"/>
    <s v="No Shirt"/>
    <d v="2025-09-26T00:00:00"/>
    <n v="105"/>
    <n v="1.75"/>
    <n v="0.14583333333333334"/>
    <n v="1"/>
    <s v="single"/>
    <s v="Single"/>
    <n v="281"/>
  </r>
  <r>
    <s v="5OZpkfJHH6V1Kx7L0IcQaa"/>
    <n v="7817"/>
    <s v="San Francisco"/>
    <n v="1"/>
    <n v="39"/>
    <n v="0.39"/>
    <b v="0"/>
    <n v="0"/>
    <x v="1753"/>
    <n v="6385"/>
    <n v="23"/>
    <n v="0.23"/>
    <n v="3112"/>
    <s v="N/A"/>
    <s v="4VyWW5waswcTLAmZKt8vC2"/>
    <n v="6385"/>
    <s v="San Francisco"/>
    <d v="2025-09-26T00:00:00"/>
    <n v="105"/>
    <n v="1.75"/>
    <n v="0.14583333333333334"/>
    <n v="1"/>
    <s v="single"/>
    <s v="Single"/>
    <n v="337"/>
  </r>
  <r>
    <s v="53OW7YksYVzJIWjQGYc4xI"/>
    <n v="6739"/>
    <s v="Shangri-La"/>
    <n v="1"/>
    <n v="39"/>
    <n v="0.39"/>
    <b v="0"/>
    <n v="0"/>
    <x v="1754"/>
    <n v="6386"/>
    <n v="62"/>
    <n v="0.62"/>
    <n v="225797"/>
    <s v="N/A"/>
    <s v="2lSaIwhi64HvrBBxX9JsMV"/>
    <n v="6386"/>
    <s v="Shangri-La"/>
    <d v="2025-09-18T00:00:00"/>
    <n v="113"/>
    <n v="1.8833333333333333"/>
    <n v="0.15694444444444444"/>
    <n v="1"/>
    <s v="single"/>
    <s v="Single"/>
    <n v="331"/>
  </r>
  <r>
    <s v="4QiUN7Xquwdkz2Na700Wwv"/>
    <n v="6491"/>
    <s v="Take My Hand"/>
    <n v="4"/>
    <n v="39"/>
    <n v="0.39"/>
    <b v="0"/>
    <n v="0"/>
    <x v="1599"/>
    <n v="5895"/>
    <n v="33"/>
    <n v="0.33"/>
    <n v="6678"/>
    <s v="N/A"/>
    <s v="6BJ25snNyTn3EhwCZ5cTjC"/>
    <n v="5895"/>
    <s v="Water We Doing?"/>
    <d v="2025-09-17T00:00:00"/>
    <n v="114"/>
    <n v="1.9"/>
    <n v="0.15833333333333333"/>
    <n v="4"/>
    <s v="single"/>
    <s v="Single"/>
    <n v="322"/>
  </r>
  <r>
    <s v="0XXxTyNb3Q0DPxpf0kQi8P"/>
    <n v="1341"/>
    <s v="Machine"/>
    <n v="1"/>
    <n v="39"/>
    <n v="0.39"/>
    <b v="0"/>
    <n v="0"/>
    <x v="1755"/>
    <n v="6388"/>
    <n v="62"/>
    <n v="0.62"/>
    <n v="973349"/>
    <s v="N/A"/>
    <s v="5qrls7LonwyZYXnhxETAEC"/>
    <n v="6388"/>
    <s v="Machine"/>
    <d v="2025-09-01T00:00:00"/>
    <n v="130"/>
    <n v="2.1666666666666665"/>
    <n v="0.18055555555555555"/>
    <n v="4"/>
    <s v="single"/>
    <s v="Single"/>
    <n v="267"/>
  </r>
  <r>
    <s v="6zoq5IijpDuManYvVpwn7M"/>
    <n v="1494"/>
    <s v="Trapzzoid"/>
    <n v="1"/>
    <n v="39"/>
    <n v="0.39"/>
    <b v="0"/>
    <n v="0"/>
    <x v="1606"/>
    <n v="5909"/>
    <n v="48"/>
    <n v="0.48"/>
    <n v="193279"/>
    <s v="N/A"/>
    <s v="6XZe5zme7iaKbNOinYf3js"/>
    <n v="6389"/>
    <s v="Trapzzoid"/>
    <d v="2025-08-29T00:00:00"/>
    <n v="133"/>
    <n v="2.2166666666666668"/>
    <n v="0.18472222222222223"/>
    <n v="1"/>
    <s v="single"/>
    <s v="Single"/>
    <n v="232"/>
  </r>
  <r>
    <s v="66ds3pLhmjn33UIQUaVJCb"/>
    <n v="7190"/>
    <s v="Boom"/>
    <n v="1"/>
    <n v="39"/>
    <n v="0.39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85"/>
  </r>
  <r>
    <s v="6NFYeAeCn56i1LmRe2jN2U"/>
    <n v="8491"/>
    <s v="6 foot with my boots on"/>
    <n v="1"/>
    <n v="39"/>
    <n v="0.39"/>
    <b v="0"/>
    <n v="0"/>
    <x v="1756"/>
    <n v="6391"/>
    <n v="37"/>
    <n v="0.37"/>
    <n v="11588"/>
    <s v="N/A"/>
    <s v="0UfGdqLPeZoNagR2oN1COi"/>
    <n v="6391"/>
    <s v="6 foot with my boots on"/>
    <d v="2025-07-04T00:00:00"/>
    <n v="189"/>
    <n v="3.15"/>
    <n v="0.26250000000000001"/>
    <n v="1"/>
    <s v="single"/>
    <s v="Single"/>
    <n v="287"/>
  </r>
  <r>
    <s v="2TPhcKFBh2MfTgWWw9Xltq"/>
    <n v="739"/>
    <s v="LIKE YOU DO"/>
    <n v="1"/>
    <n v="39"/>
    <n v="0.39"/>
    <b v="0"/>
    <n v="0"/>
    <x v="1757"/>
    <n v="6392"/>
    <n v="45"/>
    <n v="0.45"/>
    <n v="50314"/>
    <s v="N/A"/>
    <s v="5MD2zmpEhch9McF5BUlX2y"/>
    <n v="6392"/>
    <s v="LIKE YOU DO"/>
    <d v="2025-06-06T00:00:00"/>
    <n v="217"/>
    <n v="3.6166666666666667"/>
    <n v="0.30138888888888887"/>
    <n v="1"/>
    <s v="single"/>
    <s v="Single"/>
    <n v="383"/>
  </r>
  <r>
    <s v="0Bd54GygFDwo9GVYsclY60"/>
    <n v="1619"/>
    <s v="LEMON NOD"/>
    <n v="1"/>
    <n v="39"/>
    <n v="0.39"/>
    <b v="1"/>
    <n v="1"/>
    <x v="1758"/>
    <n v="6393"/>
    <n v="37"/>
    <n v="0.37"/>
    <n v="103691"/>
    <s v="N/A"/>
    <s v="27WiI0B28n9vfCy17GOILV"/>
    <n v="6393"/>
    <s v="LEMON NOD"/>
    <d v="2025-06-01T00:00:00"/>
    <n v="222"/>
    <n v="3.7"/>
    <n v="0.30833333333333335"/>
    <n v="1"/>
    <s v="single"/>
    <s v="Single"/>
    <n v="19"/>
  </r>
  <r>
    <s v="6XolXnd1meZ5clHVnBOdiz"/>
    <n v="538"/>
    <s v="Fiction"/>
    <n v="1"/>
    <n v="39"/>
    <n v="0.39"/>
    <b v="0"/>
    <n v="0"/>
    <x v="1568"/>
    <n v="5779"/>
    <n v="34"/>
    <n v="0.34"/>
    <n v="727"/>
    <s v="N/A"/>
    <s v="0GVWiwfXfDnpBE8959xtpy"/>
    <n v="6394"/>
    <s v="Fiction"/>
    <d v="2025-05-30T00:00:00"/>
    <n v="224"/>
    <n v="3.7333333333333334"/>
    <n v="0.31111111111111112"/>
    <n v="2"/>
    <s v="single"/>
    <s v="Single"/>
    <n v="288"/>
  </r>
  <r>
    <s v="0zomuz73AZq4395ed9AEER"/>
    <n v="1537"/>
    <s v="Breathe"/>
    <n v="1"/>
    <n v="39"/>
    <n v="0.39"/>
    <b v="0"/>
    <n v="0"/>
    <x v="1759"/>
    <n v="6395"/>
    <n v="26"/>
    <n v="0.26"/>
    <n v="4188"/>
    <s v="N/A"/>
    <s v="21yRdgoqjdEpnHiUU6NnoF"/>
    <n v="6395"/>
    <s v="Breathe"/>
    <d v="2025-05-09T00:00:00"/>
    <n v="245"/>
    <n v="4.083333333333333"/>
    <n v="0.34027777777777773"/>
    <n v="1"/>
    <s v="single"/>
    <s v="Single"/>
    <n v="305"/>
  </r>
  <r>
    <s v="2rYllInztQMtHyuVFUyci5"/>
    <n v="2983"/>
    <s v="Wanted?"/>
    <n v="5"/>
    <n v="39"/>
    <n v="0.39"/>
    <b v="0"/>
    <n v="0"/>
    <x v="1439"/>
    <n v="5303"/>
    <n v="43"/>
    <n v="0.43"/>
    <n v="301499"/>
    <s v="N/A"/>
    <s v="4Kd7ghDh5uUwfUCldPS6eN"/>
    <n v="6396"/>
    <s v="Wanted?"/>
    <d v="2024-09-20T00:00:00"/>
    <n v="476"/>
    <n v="7.9333333333333336"/>
    <n v="0.66111111111111109"/>
    <n v="12"/>
    <s v="album"/>
    <s v="Album"/>
    <n v="386"/>
  </r>
  <r>
    <s v="4TuH1lerJpmraZkEJcf9zJ"/>
    <n v="5595"/>
    <s v="No Promises"/>
    <n v="1"/>
    <n v="39"/>
    <n v="0.39"/>
    <b v="0"/>
    <n v="0"/>
    <x v="688"/>
    <n v="1902"/>
    <n v="72"/>
    <n v="0.72"/>
    <n v="318142"/>
    <s v="N/A"/>
    <s v="6Vy2TEzq8DBX0vczYeKACP"/>
    <n v="6397"/>
    <s v="No Promises"/>
    <d v="2024-06-07T00:00:00"/>
    <n v="581"/>
    <n v="9.6833333333333336"/>
    <n v="0.80694444444444446"/>
    <n v="1"/>
    <s v="single"/>
    <s v="Single"/>
    <n v="26"/>
  </r>
  <r>
    <s v="3gdnWtiFFdsjIPYkr2X31v"/>
    <n v="7090"/>
    <s v="Strangers"/>
    <n v="1"/>
    <n v="39"/>
    <n v="0.39"/>
    <b v="0"/>
    <n v="0"/>
    <x v="1481"/>
    <n v="5477"/>
    <n v="38"/>
    <n v="0.38"/>
    <n v="958"/>
    <s v="N/A"/>
    <s v="154WjYdf0GgUUgCBY2nC00"/>
    <n v="6398"/>
    <s v="Strangers"/>
    <d v="2024-05-03T00:00:00"/>
    <n v="616"/>
    <n v="10.266666666666667"/>
    <n v="0.85555555555555562"/>
    <n v="3"/>
    <s v="single"/>
    <s v="Single"/>
    <n v="287"/>
  </r>
  <r>
    <s v="7utd11pF5xRKn2RviFuRSN"/>
    <n v="4573"/>
    <s v="Looking For"/>
    <n v="1"/>
    <n v="39"/>
    <n v="0.39"/>
    <b v="0"/>
    <n v="0"/>
    <x v="1605"/>
    <n v="5908"/>
    <n v="51"/>
    <n v="0.51"/>
    <n v="43226"/>
    <s v="N/A"/>
    <s v="4tYT4QOkTP4htJeErsCtVQ"/>
    <n v="6399"/>
    <s v="Looking For"/>
    <d v="2024-04-19T00:00:00"/>
    <n v="630"/>
    <n v="10.5"/>
    <n v="0.875"/>
    <n v="1"/>
    <s v="single"/>
    <s v="Single"/>
    <n v="323"/>
  </r>
  <r>
    <s v="17UoqnSRKmsWbhInoFGq4F"/>
    <n v="764"/>
    <s v="Acquainted"/>
    <n v="17"/>
    <n v="39"/>
    <n v="0.39"/>
    <b v="1"/>
    <n v="1"/>
    <x v="17"/>
    <n v="35"/>
    <n v="93"/>
    <n v="0.93"/>
    <n v="112918137"/>
    <s v="r&amp;b pop, alternative r&amp;b, hip hop, synthpop"/>
    <s v="18sR8zHx4zsVJUI4bHWuPC"/>
    <n v="3604"/>
    <s v="The Highlights (Deluxe)"/>
    <d v="2024-02-09T00:00:00"/>
    <n v="700"/>
    <n v="11.666666666666666"/>
    <n v="0.97222222222222221"/>
    <n v="36"/>
    <s v="compilation"/>
    <s v="Compilation"/>
    <n v="581"/>
  </r>
  <r>
    <s v="51TYqTZ1eTZsHVcrt0mmqe"/>
    <n v="16531"/>
    <s v="Cruel Summer"/>
    <n v="7"/>
    <n v="39"/>
    <n v="0.39"/>
    <b v="0"/>
    <n v="0"/>
    <x v="1509"/>
    <n v="5580"/>
    <n v="52"/>
    <n v="0.52"/>
    <n v="78478"/>
    <s v="N/A"/>
    <s v="4YEfCWcwGgaUa0YAY8CUJZ"/>
    <n v="6401"/>
    <s v="love 4.0"/>
    <d v="2024-02-09T00:00:00"/>
    <n v="700"/>
    <n v="11.666666666666666"/>
    <n v="0.97222222222222221"/>
    <n v="13"/>
    <s v="compilation"/>
    <s v="Compilation"/>
    <n v="397"/>
  </r>
  <r>
    <s v="6K7gcKToCb3eWshnhTt857"/>
    <n v="5086"/>
    <s v="Avatar: The Last Airbender - Premiere Main Title"/>
    <n v="1"/>
    <n v="39"/>
    <n v="0.39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86"/>
  </r>
  <r>
    <s v="0nuszfz2u3hjdCDaNhc4m2"/>
    <n v="5447"/>
    <s v="One in a Million - Alok Remix"/>
    <n v="1"/>
    <n v="39"/>
    <n v="0.39"/>
    <b v="0"/>
    <n v="0"/>
    <x v="780"/>
    <n v="2280"/>
    <n v="76"/>
    <n v="0.76"/>
    <n v="9839947"/>
    <s v="N/A"/>
    <s v="73bk5G6KNwb6gF1rjBXa4o"/>
    <n v="6403"/>
    <s v="One in a Million (Alok Remix)"/>
    <d v="2023-10-13T00:00:00"/>
    <n v="819"/>
    <n v="13.65"/>
    <n v="1.1375"/>
    <n v="2"/>
    <s v="single"/>
    <s v="Single"/>
    <n v="238"/>
  </r>
  <r>
    <s v="2BtFhZlm9Sz5FAiYIjChUl"/>
    <n v="8251"/>
    <s v="Irish Goodbye (feat. Vic Fuentes of Pierce The Veil)"/>
    <n v="1"/>
    <n v="39"/>
    <n v="0.39"/>
    <b v="1"/>
    <n v="1"/>
    <x v="1158"/>
    <n v="3994"/>
    <n v="61"/>
    <n v="0.61"/>
    <n v="644963"/>
    <s v="N/A"/>
    <s v="523PqkfY2F5mtL1Rdg0g84"/>
    <n v="6404"/>
    <s v="Irish Goodbye (feat. Vic Fuentes of Pierce The Veil)"/>
    <d v="2023-08-17T00:00:00"/>
    <n v="876"/>
    <n v="14.6"/>
    <n v="1.2166666666666666"/>
    <n v="3"/>
    <s v="single"/>
    <s v="Single"/>
    <n v="304"/>
  </r>
  <r>
    <s v="3r6wuvcMPjtIWlYdkpdMPM"/>
    <n v="3660"/>
    <s v="butterflies"/>
    <n v="15"/>
    <n v="39"/>
    <n v="0.39"/>
    <b v="0"/>
    <n v="0"/>
    <x v="686"/>
    <n v="1891"/>
    <n v="58"/>
    <n v="0.57999999999999996"/>
    <n v="668804"/>
    <s v="N/A"/>
    <s v="0BaIaHcyBXuOWeM4Aas4EW"/>
    <n v="3801"/>
    <s v="Barbie The Album"/>
    <d v="2023-07-21T00:00:00"/>
    <n v="903"/>
    <n v="15.05"/>
    <n v="1.2541666666666667"/>
    <n v="17"/>
    <s v="compilation"/>
    <s v="Compilation"/>
    <n v="227"/>
  </r>
  <r>
    <s v="2abAetbkLHci6r1JhyWx8e"/>
    <n v="7648"/>
    <s v="Family (with Suzanna Son)"/>
    <n v="1"/>
    <n v="39"/>
    <n v="0.39"/>
    <b v="0"/>
    <n v="0"/>
    <x v="17"/>
    <n v="35"/>
    <n v="94"/>
    <n v="0.94"/>
    <n v="112995439"/>
    <s v="r&amp;b pop, alternative r&amp;b, hip hop, synthpop"/>
    <s v="2SQvwkhFgWxdf2q0ZZvpQi"/>
    <n v="6406"/>
    <s v="The Idol Episode 2 (Music from the HBO Original Series)"/>
    <d v="2023-06-12T00:00:00"/>
    <n v="942"/>
    <n v="15.7"/>
    <n v="1.3083333333333333"/>
    <n v="3"/>
    <s v="single"/>
    <s v="Single"/>
    <n v="306"/>
  </r>
  <r>
    <s v="7GXY8BJNXf2fK4aATVswz8"/>
    <n v="4310"/>
    <s v="Svartalfheim (feat. Eivør)"/>
    <n v="7"/>
    <n v="39"/>
    <n v="0.39"/>
    <b v="0"/>
    <n v="0"/>
    <x v="1370"/>
    <n v="4969"/>
    <n v="59"/>
    <n v="0.59"/>
    <n v="241502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522"/>
  </r>
  <r>
    <s v="5eZin4PL4EZpemG7Vi6Qvq"/>
    <n v="6947"/>
    <s v="Bejeweled"/>
    <n v="9"/>
    <n v="39"/>
    <n v="0.39"/>
    <b v="0"/>
    <n v="0"/>
    <x v="1"/>
    <n v="2"/>
    <n v="100"/>
    <n v="1"/>
    <n v="145396321"/>
    <s v="country, pop, indie, folk"/>
    <s v="4moVP48t9bji7djUc5VOvi"/>
    <n v="6408"/>
    <s v="Midnights"/>
    <d v="2022-10-21T00:00:00"/>
    <n v="1176"/>
    <n v="19.600000000000001"/>
    <n v="1.6333333333333335"/>
    <n v="13"/>
    <s v="album"/>
    <s v="Album"/>
    <n v="323"/>
  </r>
  <r>
    <s v="4t0niaO4hHvwt5MGFhO355"/>
    <n v="5340"/>
    <s v="New Friends"/>
    <n v="1"/>
    <n v="39"/>
    <n v="0.39"/>
    <b v="0"/>
    <n v="0"/>
    <x v="1602"/>
    <n v="5900"/>
    <n v="38"/>
    <n v="0.38"/>
    <n v="60659"/>
    <s v="N/A"/>
    <s v="7KPGc4EY7GvmZ58NDnKdtW"/>
    <n v="6409"/>
    <s v="New Friends"/>
    <d v="2022-06-24T00:00:00"/>
    <n v="1295"/>
    <n v="21.583333333333332"/>
    <n v="1.7986111111111109"/>
    <n v="2"/>
    <s v="single"/>
    <s v="Single"/>
    <n v="303"/>
  </r>
  <r>
    <s v="5NDad2eRVKQug7eO2RikcU"/>
    <n v="2882"/>
    <s v="Eazy"/>
    <n v="1"/>
    <n v="39"/>
    <n v="0.39"/>
    <b v="1"/>
    <n v="1"/>
    <x v="260"/>
    <n v="574"/>
    <n v="70"/>
    <n v="0.7"/>
    <n v="5200472"/>
    <s v="west coast hip hop"/>
    <s v="6UuTGDogbsJ7fvTGaucOVw"/>
    <n v="6410"/>
    <s v="Eazy"/>
    <d v="2022-06-24T00:00:00"/>
    <n v="1295"/>
    <n v="21.583333333333332"/>
    <n v="1.7986111111111109"/>
    <n v="1"/>
    <s v="single"/>
    <s v="Single"/>
    <n v="39"/>
  </r>
  <r>
    <s v="0DhvbmscwStZ6KyORk9w5j"/>
    <n v="8437"/>
    <s v="What Hurts The Most"/>
    <n v="1"/>
    <n v="39"/>
    <n v="0.39"/>
    <b v="0"/>
    <n v="0"/>
    <x v="666"/>
    <n v="1816"/>
    <n v="68"/>
    <n v="0.68"/>
    <n v="3672166"/>
    <s v="country"/>
    <s v="4qAaZDNsHYYskIFK49hC2c"/>
    <n v="6411"/>
    <s v="Sad Country"/>
    <d v="2022-01-05T00:00:00"/>
    <n v="1465"/>
    <n v="24.416666666666668"/>
    <n v="2.0347222222222223"/>
    <n v="26"/>
    <s v="compilation"/>
    <s v="Compilation"/>
    <n v="356"/>
  </r>
  <r>
    <s v="0VgeoGrGRgHnfGUzaNbXN6"/>
    <n v="778"/>
    <s v="Drunk On A Plane"/>
    <n v="12"/>
    <n v="39"/>
    <n v="0.39"/>
    <b v="0"/>
    <n v="0"/>
    <x v="842"/>
    <n v="2535"/>
    <n v="65"/>
    <n v="0.65"/>
    <n v="3315988"/>
    <s v="country"/>
    <s v="3RZIWadADCebxF9RXclZ87"/>
    <n v="6412"/>
    <s v="Poolside Country"/>
    <d v="2021-07-20T00:00:00"/>
    <n v="1634"/>
    <n v="27.233333333333334"/>
    <n v="2.2694444444444444"/>
    <n v="29"/>
    <s v="compilation"/>
    <s v="Compilation"/>
    <n v="424"/>
  </r>
  <r>
    <s v="2lYt2cQkAJRTpQ8BHMBbgz"/>
    <n v="5416"/>
    <s v="Glorious Purpose"/>
    <n v="17"/>
    <n v="39"/>
    <n v="0.39"/>
    <b v="0"/>
    <n v="0"/>
    <x v="1433"/>
    <n v="5282"/>
    <n v="45"/>
    <n v="0.45"/>
    <n v="39279"/>
    <s v="soundtrack"/>
    <s v="5Wc11R3nufO8ZAFFhvBGEe"/>
    <n v="5282"/>
    <s v="Loki: Vol. 1 (Episodes 1-3) [Original Soundtrack]"/>
    <d v="2021-07-02T00:00:00"/>
    <n v="1652"/>
    <n v="27.533333333333335"/>
    <n v="2.2944444444444447"/>
    <n v="25"/>
    <s v="album"/>
    <s v="Album"/>
    <n v="256"/>
  </r>
  <r>
    <s v="1m5kZFmm90hPXzXr1Hpsne"/>
    <n v="6804"/>
    <s v="Acquainted"/>
    <n v="15"/>
    <n v="39"/>
    <n v="0.39"/>
    <b v="1"/>
    <n v="1"/>
    <x v="17"/>
    <n v="35"/>
    <n v="94"/>
    <n v="0.94"/>
    <n v="112995439"/>
    <s v="r&amp;b pop, alternative r&amp;b, hip hop, synthpop"/>
    <s v="5L5evi5tJPh8WaEFAQp7Tp"/>
    <n v="888"/>
    <s v="The Highlights"/>
    <d v="2021-02-05T00:00:00"/>
    <n v="1799"/>
    <n v="29.983333333333334"/>
    <n v="2.4986111111111113"/>
    <n v="18"/>
    <s v="compilation"/>
    <s v="Compilation"/>
    <n v="581"/>
  </r>
  <r>
    <s v="1qBXkDmnMZXaumaaxwmdYu"/>
    <n v="3963"/>
    <s v="First Day At School"/>
    <n v="10"/>
    <n v="39"/>
    <n v="0.39"/>
    <b v="0"/>
    <n v="0"/>
    <x v="1760"/>
    <n v="6415"/>
    <n v="48"/>
    <n v="0.48"/>
    <n v="20284"/>
    <s v="N/A"/>
    <s v="7Gdn94u4xTxoIpfq2rZci9"/>
    <n v="6415"/>
    <s v="The Queen's Gambit (Music from the Netflix Limited Series)"/>
    <d v="2020-10-23T00:00:00"/>
    <n v="1904"/>
    <n v="31.733333333333334"/>
    <n v="2.6444444444444444"/>
    <n v="38"/>
    <s v="album"/>
    <s v="Album"/>
    <n v="121"/>
  </r>
  <r>
    <s v="5hKlxxRX96eR2Oi0auituc"/>
    <n v="3677"/>
    <s v="My Wish"/>
    <n v="12"/>
    <n v="39"/>
    <n v="0.39"/>
    <b v="0"/>
    <n v="0"/>
    <x v="666"/>
    <n v="1816"/>
    <n v="68"/>
    <n v="0.68"/>
    <n v="3672166"/>
    <s v="country"/>
    <s v="6APtXJ6vUP4qaHZW7uyTzr"/>
    <n v="6416"/>
    <s v="Country Wedding Songs"/>
    <d v="2020-09-04T00:00:00"/>
    <n v="1953"/>
    <n v="32.549999999999997"/>
    <n v="2.7124999999999999"/>
    <n v="25"/>
    <s v="compilation"/>
    <s v="Compilation"/>
    <n v="413"/>
  </r>
  <r>
    <s v="3bX7A4AvhUp9OXGXh7KPX6"/>
    <n v="261"/>
    <s v="Ridin' Solo"/>
    <n v="2"/>
    <n v="39"/>
    <n v="0.39"/>
    <b v="0"/>
    <n v="0"/>
    <x v="508"/>
    <n v="1265"/>
    <n v="76"/>
    <n v="0.76"/>
    <n v="12460242"/>
    <s v="N/A"/>
    <s v="1mbNqu5D67Ry2N9aJFMxTj"/>
    <n v="6417"/>
    <s v="Jason Derulo (10th Anniversary Deluxe)"/>
    <d v="2020-08-07T00:00:00"/>
    <n v="1981"/>
    <n v="33.016666666666666"/>
    <n v="2.7513888888888887"/>
    <n v="14"/>
    <s v="album"/>
    <s v="Album"/>
    <n v="359"/>
  </r>
  <r>
    <s v="18XtVNT6ySpgmdqtJ2gesa"/>
    <n v="7746"/>
    <s v="The Fields of Ard Skellig (From The Witcher 3&quot;)&quot;"/>
    <n v="2"/>
    <n v="39"/>
    <n v="0.39"/>
    <b v="0"/>
    <n v="0"/>
    <x v="1761"/>
    <n v="6418"/>
    <n v="28"/>
    <n v="0.28000000000000003"/>
    <n v="3885"/>
    <s v="N/A"/>
    <s v="4vc5SyoKVjY0G4hi6zo1or"/>
    <n v="6418"/>
    <s v="A Witcher's Journey"/>
    <d v="2020-03-29T00:00:00"/>
    <n v="2112"/>
    <n v="35.200000000000003"/>
    <n v="2.9333333333333336"/>
    <n v="10"/>
    <s v="album"/>
    <s v="Album"/>
    <n v="324"/>
  </r>
  <r>
    <s v="2Y9v6F9vFK9Z8KAoFwAj9Z"/>
    <n v="8479"/>
    <s v="Far From Home Suite Home"/>
    <n v="1"/>
    <n v="39"/>
    <n v="0.39"/>
    <b v="0"/>
    <n v="0"/>
    <x v="1027"/>
    <n v="3389"/>
    <n v="63"/>
    <n v="0.63"/>
    <n v="430076"/>
    <s v="soundtrack"/>
    <s v="7dHHxnqokv90t6wVqTEk6F"/>
    <n v="6419"/>
    <s v="Spider-Man: Far from Home (Original Motion Picture Soundtrack)"/>
    <d v="2019-06-28T00:00:00"/>
    <n v="2387"/>
    <n v="39.783333333333331"/>
    <n v="3.3152777777777778"/>
    <n v="25"/>
    <s v="album"/>
    <s v="Album"/>
    <n v="845"/>
  </r>
  <r>
    <s v="3c4e5bs1Y9txBubMx2al9G"/>
    <n v="4164"/>
    <s v="Back to Life - 80s Remix"/>
    <n v="2"/>
    <n v="39"/>
    <n v="0.39"/>
    <b v="0"/>
    <n v="0"/>
    <x v="738"/>
    <n v="2121"/>
    <n v="66"/>
    <n v="0.66"/>
    <n v="8862427"/>
    <s v="N/A"/>
    <s v="5uaGbt3JKOTJRBcB2EYf4x"/>
    <n v="6420"/>
    <s v="Back to Life (from Bumblebee&quot;)&quot;"/>
    <d v="2018-12-21T00:00:00"/>
    <n v="2576"/>
    <n v="42.93333333333333"/>
    <n v="3.5777777777777775"/>
    <n v="2"/>
    <s v="single"/>
    <s v="Single"/>
    <n v="323"/>
  </r>
  <r>
    <s v="0sTXvRbRyjFCoUbRo7CJ6S"/>
    <n v="3062"/>
    <s v="Mandy Love Theme"/>
    <n v="3"/>
    <n v="39"/>
    <n v="0.39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464"/>
  </r>
  <r>
    <s v="22MuigRpnwPjbAtUSTexb8"/>
    <n v="6815"/>
    <s v="Jealous Sea"/>
    <n v="5"/>
    <n v="39"/>
    <n v="0.39"/>
    <b v="0"/>
    <n v="0"/>
    <x v="1762"/>
    <n v="6422"/>
    <n v="48"/>
    <n v="0.48"/>
    <n v="264519"/>
    <s v="N/A"/>
    <s v="1R5NwXzxNPMFcUQAeh0Tfn"/>
    <n v="6422"/>
    <s v="Take Me To The Disco"/>
    <d v="2018-07-20T00:00:00"/>
    <n v="2730"/>
    <n v="45.5"/>
    <n v="3.7916666666666665"/>
    <n v="12"/>
    <s v="album"/>
    <s v="Album"/>
    <n v="469"/>
  </r>
  <r>
    <s v="46SOM5rxqJ6YWAQUAX93xa"/>
    <n v="1867"/>
    <s v="My Immortal"/>
    <n v="14"/>
    <n v="39"/>
    <n v="0.39"/>
    <b v="0"/>
    <n v="0"/>
    <x v="58"/>
    <n v="105"/>
    <n v="75"/>
    <n v="0.75"/>
    <n v="6165678"/>
    <s v="alternative metal"/>
    <s v="3kGK5hw7ldSXMOg8tTwHJK"/>
    <n v="6423"/>
    <s v="Synthesis"/>
    <d v="2017-11-10T00:00:00"/>
    <n v="2982"/>
    <n v="49.7"/>
    <n v="4.1416666666666666"/>
    <n v="16"/>
    <s v="album"/>
    <s v="Album"/>
    <n v="441"/>
  </r>
  <r>
    <s v="22C0JIVhFaczZ4t9heqREN"/>
    <n v="6291"/>
    <s v="Wildest Dreams"/>
    <n v="2"/>
    <n v="39"/>
    <n v="0.39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67"/>
  </r>
  <r>
    <s v="5QMYMJtTxjk4MxM4P0Z2IK"/>
    <n v="5066"/>
    <s v="Hammock Therapy"/>
    <n v="9"/>
    <n v="39"/>
    <n v="0.39"/>
    <b v="0"/>
    <n v="0"/>
    <x v="1763"/>
    <n v="6425"/>
    <n v="42"/>
    <n v="0.42"/>
    <n v="315612"/>
    <s v="psytrance, downtempo"/>
    <s v="49TbbgPIGwnroFSI84jk60"/>
    <n v="6425"/>
    <s v="Codex VI"/>
    <d v="2017-10-30T00:00:00"/>
    <n v="2993"/>
    <n v="49.883333333333333"/>
    <n v="4.1569444444444441"/>
    <n v="9"/>
    <s v="album"/>
    <s v="Album"/>
    <n v="226"/>
  </r>
  <r>
    <s v="3f4QbOxwcYlY8sx5Racl8h"/>
    <n v="6488"/>
    <s v="Snake Pit Poetry - Skaldic Mode"/>
    <n v="2"/>
    <n v="39"/>
    <n v="0.39"/>
    <b v="0"/>
    <n v="0"/>
    <x v="1492"/>
    <n v="5522"/>
    <n v="42"/>
    <n v="0.42"/>
    <n v="99070"/>
    <s v="medieval, celtic"/>
    <s v="2oFwWHzumvX0rYfBf1AXYh"/>
    <n v="5522"/>
    <s v="Snake Pit Poetry"/>
    <d v="2017-10-20T00:00:00"/>
    <n v="3003"/>
    <n v="50.05"/>
    <n v="4.1708333333333334"/>
    <n v="2"/>
    <s v="single"/>
    <s v="Single"/>
    <n v="305"/>
  </r>
  <r>
    <s v="4witYWg5gaIbBIk82qzjsY"/>
    <n v="310"/>
    <s v="Saturnalia"/>
    <n v="6"/>
    <n v="39"/>
    <n v="0.39"/>
    <b v="0"/>
    <n v="0"/>
    <x v="752"/>
    <n v="2180"/>
    <n v="71"/>
    <n v="0.71"/>
    <n v="4969994"/>
    <s v="industrial metal, industrial rock, industrial, metal, nu metal"/>
    <s v="6kbfR3NJmBGlgsTPAYmezz"/>
    <n v="4273"/>
    <s v="Heaven Upside Down"/>
    <d v="2017-10-06T00:00:00"/>
    <n v="3017"/>
    <n v="50.283333333333331"/>
    <n v="4.1902777777777773"/>
    <n v="10"/>
    <s v="album"/>
    <s v="Album"/>
    <n v="798"/>
  </r>
  <r>
    <s v="2RHpEALdmp9dnPuEm7SLKB"/>
    <n v="3615"/>
    <s v="Comme moi (feat. Shakira)"/>
    <n v="8"/>
    <n v="39"/>
    <n v="0.39"/>
    <b v="0"/>
    <n v="0"/>
    <x v="1764"/>
    <n v="6428"/>
    <n v="53"/>
    <n v="0.53"/>
    <n v="1995684"/>
    <s v="french pop, chanson, pop urbaine"/>
    <s v="6bUxh58rYTL67FS8dyTKMN"/>
    <n v="530"/>
    <s v="El Dorado"/>
    <d v="2017-05-26T00:00:00"/>
    <n v="3150"/>
    <n v="52.5"/>
    <n v="4.375"/>
    <n v="13"/>
    <s v="album"/>
    <s v="Album"/>
    <n v="314"/>
  </r>
  <r>
    <s v="35RaFNWvYLgutIP2sO8axR"/>
    <n v="4321"/>
    <s v="Showtime, A-holes"/>
    <n v="1"/>
    <n v="39"/>
    <n v="0.39"/>
    <b v="0"/>
    <n v="0"/>
    <x v="1530"/>
    <n v="5646"/>
    <n v="50"/>
    <n v="0.5"/>
    <n v="88407"/>
    <s v="soundtrack"/>
    <s v="7zlX0VjDNoIXhZA1IzVN96"/>
    <n v="6429"/>
    <s v="Guardians of the Galaxy Vol. 2 (Original Score)"/>
    <d v="2017-04-21T00:00:00"/>
    <n v="3185"/>
    <n v="53.083333333333336"/>
    <n v="4.4236111111111116"/>
    <n v="19"/>
    <s v="album"/>
    <s v="Album"/>
    <n v="146"/>
  </r>
  <r>
    <s v="1WXTiEkSEWQqRNnzZ8hl89"/>
    <n v="3763"/>
    <s v="Dreamers"/>
    <n v="1"/>
    <n v="39"/>
    <n v="0.39"/>
    <b v="0"/>
    <n v="0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357"/>
  </r>
  <r>
    <s v="0NRdZwAM8JSoStfYrb813s"/>
    <n v="3770"/>
    <s v="Ballroom Blitz"/>
    <n v="1"/>
    <n v="39"/>
    <n v="0.39"/>
    <b v="0"/>
    <n v="0"/>
    <x v="1765"/>
    <n v="6431"/>
    <n v="58"/>
    <n v="0.57999999999999996"/>
    <n v="435937"/>
    <s v="glam rock"/>
    <s v="10g6Q4dcrVDxhAWvFM6svb"/>
    <n v="6431"/>
    <s v="Ballroom Blitz"/>
    <d v="2016-11-04T00:00:00"/>
    <n v="3353"/>
    <n v="55.883333333333333"/>
    <n v="4.6569444444444441"/>
    <n v="1"/>
    <s v="single"/>
    <s v="Single"/>
    <n v="416"/>
  </r>
  <r>
    <s v="6hnTnUV98N3qThXJfT1R1f"/>
    <n v="6195"/>
    <s v="Warrior"/>
    <n v="8"/>
    <n v="39"/>
    <n v="0.39"/>
    <b v="0"/>
    <n v="0"/>
    <x v="1209"/>
    <n v="4263"/>
    <n v="72"/>
    <n v="0.72"/>
    <n v="4699258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71"/>
  </r>
  <r>
    <s v="1nTi3jQI8JcYNp4JYxSenp"/>
    <n v="6362"/>
    <s v="Conqueror"/>
    <n v="2"/>
    <n v="39"/>
    <n v="0.39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45"/>
  </r>
  <r>
    <s v="7EyTP9nFCr4rxZTdtsQevI"/>
    <n v="2650"/>
    <s v="Sunshine Overtime"/>
    <n v="7"/>
    <n v="39"/>
    <n v="0.39"/>
    <b v="0"/>
    <n v="0"/>
    <x v="830"/>
    <n v="2489"/>
    <n v="65"/>
    <n v="0.65"/>
    <n v="2918550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02"/>
  </r>
  <r>
    <s v="2QF6zppCfQQndqElgg6SM8"/>
    <n v="2106"/>
    <s v="Outlaws"/>
    <n v="3"/>
    <n v="39"/>
    <n v="0.39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38"/>
  </r>
  <r>
    <s v="3n9Roz49akxftZl1kJv2tK"/>
    <n v="1595"/>
    <s v="To the Top"/>
    <n v="3"/>
    <n v="39"/>
    <n v="0.39"/>
    <b v="0"/>
    <n v="0"/>
    <x v="1766"/>
    <n v="6436"/>
    <n v="45"/>
    <n v="0.45"/>
    <n v="213895"/>
    <s v="N/A"/>
    <s v="4MkY7K5eyXl0Ts42KLCyir"/>
    <n v="6436"/>
    <s v="Eclipse"/>
    <d v="2015-03-09T00:00:00"/>
    <n v="3959"/>
    <n v="65.983333333333334"/>
    <n v="5.4986111111111109"/>
    <n v="11"/>
    <s v="album"/>
    <s v="Album"/>
    <n v="328"/>
  </r>
  <r>
    <s v="1L2uumDuOxndZvcBWrQ64w"/>
    <n v="3097"/>
    <s v="Laridé"/>
    <n v="12"/>
    <n v="39"/>
    <n v="0.39"/>
    <b v="0"/>
    <n v="0"/>
    <x v="1767"/>
    <n v="6437"/>
    <n v="36"/>
    <n v="0.36"/>
    <n v="11260"/>
    <s v="medieval, celtic"/>
    <s v="7BvELdzrU8gN4V6fTB2Xq6"/>
    <n v="6437"/>
    <s v="Aremorica - Land of Elves"/>
    <d v="2014-10-31T00:00:00"/>
    <n v="4088"/>
    <n v="68.13333333333334"/>
    <n v="5.677777777777778"/>
    <n v="14"/>
    <s v="album"/>
    <s v="Album"/>
    <n v="205"/>
  </r>
  <r>
    <s v="6cHxEBJ6MN4wfqkEXMaS1B"/>
    <n v="4821"/>
    <s v="Xiii"/>
    <n v="1"/>
    <n v="39"/>
    <n v="0.39"/>
    <b v="0"/>
    <n v="0"/>
    <x v="1059"/>
    <n v="3523"/>
    <n v="61"/>
    <n v="0.61"/>
    <n v="837146"/>
    <s v="witch house, darkwave"/>
    <s v="0yeP5olfo8IIu6UBGfUWHo"/>
    <n v="3523"/>
    <s v="Time"/>
    <d v="2014-08-08T00:00:00"/>
    <n v="4172"/>
    <n v="69.533333333333331"/>
    <n v="5.7944444444444443"/>
    <n v="15"/>
    <s v="album"/>
    <s v="Album"/>
    <n v="356"/>
  </r>
  <r>
    <s v="3OMM9tp7kv99wMf7tmwHJn"/>
    <n v="5370"/>
    <s v="Together We Map the World"/>
    <n v="2"/>
    <n v="39"/>
    <n v="0.39"/>
    <b v="0"/>
    <n v="0"/>
    <x v="928"/>
    <n v="2882"/>
    <n v="64"/>
    <n v="0.64"/>
    <n v="301384"/>
    <s v="soundtrack"/>
    <s v="1VYM3uIZXGJGa7T8jGHG5z"/>
    <n v="6439"/>
    <s v="How to Train Your Dragon 2 (Music from the Motion Picture)"/>
    <d v="2014-06-13T00:00:00"/>
    <n v="4228"/>
    <n v="70.466666666666669"/>
    <n v="5.8722222222222227"/>
    <n v="20"/>
    <s v="album"/>
    <s v="Album"/>
    <n v="231"/>
  </r>
  <r>
    <s v="7qeLwzBj6y4zG9bOZpJ3nI"/>
    <n v="6373"/>
    <s v="Da' El Saytara"/>
    <n v="2"/>
    <n v="39"/>
    <n v="0.39"/>
    <b v="0"/>
    <n v="0"/>
    <x v="962"/>
    <n v="3059"/>
    <n v="66"/>
    <n v="0.66"/>
    <n v="9661696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37"/>
  </r>
  <r>
    <s v="6poW01HiJfMo4GncCKI3JB"/>
    <n v="6464"/>
    <s v="Khayneen"/>
    <n v="6"/>
    <n v="39"/>
    <n v="0.39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57"/>
  </r>
  <r>
    <s v="0QmGja490CPspd6qvyum9q"/>
    <n v="8016"/>
    <s v="Anakin and Padmé"/>
    <n v="18"/>
    <n v="39"/>
    <n v="0.39"/>
    <b v="0"/>
    <n v="0"/>
    <x v="1768"/>
    <n v="6442"/>
    <n v="46"/>
    <n v="0.46"/>
    <n v="41379"/>
    <s v="soundtrack"/>
    <s v="4GBpwL8Q9iRbfhtzlkbrKC"/>
    <n v="6442"/>
    <s v="Star Wars: The Clone Wars (Seasons One Through Six/Original Soundtrack)"/>
    <d v="2014-01-01T00:00:00"/>
    <n v="4391"/>
    <n v="73.183333333333337"/>
    <n v="6.0986111111111114"/>
    <n v="28"/>
    <s v="album"/>
    <s v="Album"/>
    <n v="18"/>
  </r>
  <r>
    <s v="4Gjr6RXBUxW4ANx2k157As"/>
    <n v="4464"/>
    <s v="Lone Survivor"/>
    <n v="19"/>
    <n v="39"/>
    <n v="0.39"/>
    <b v="0"/>
    <n v="0"/>
    <x v="1138"/>
    <n v="3898"/>
    <n v="57"/>
    <n v="0.56999999999999995"/>
    <n v="218503"/>
    <s v="soundtrack"/>
    <s v="30KqtKSWR8OQe0mB4EdepA"/>
    <n v="6443"/>
    <s v="Lone Survivor (Original Motion Picture Soundtrack)"/>
    <d v="2013-12-17T00:00:00"/>
    <n v="4406"/>
    <n v="73.433333333333337"/>
    <n v="6.1194444444444445"/>
    <n v="20"/>
    <s v="album"/>
    <s v="Album"/>
    <n v="363"/>
  </r>
  <r>
    <s v="0NfwNHAyi4s9HVes4JkaXA"/>
    <n v="4557"/>
    <s v="This Moment"/>
    <n v="11"/>
    <n v="39"/>
    <n v="0.39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377"/>
  </r>
  <r>
    <s v="3FY4wCXHbQe5S5jAFNbAXr"/>
    <n v="211"/>
    <s v="Theme from World War Z"/>
    <n v="1"/>
    <n v="39"/>
    <n v="0.39"/>
    <b v="0"/>
    <n v="0"/>
    <x v="1769"/>
    <n v="6445"/>
    <n v="25"/>
    <n v="0.25"/>
    <n v="4758"/>
    <s v="anime"/>
    <s v="0VUB5ezRYUG7OYkT2FqXBF"/>
    <n v="6445"/>
    <s v="Theme from World War Z"/>
    <d v="2013-06-05T00:00:00"/>
    <n v="4601"/>
    <n v="76.683333333333337"/>
    <n v="6.3902777777777784"/>
    <n v="1"/>
    <s v="single"/>
    <s v="Single"/>
    <n v="493"/>
  </r>
  <r>
    <s v="14UFeUG8RCx1XwSuGF9Tcs"/>
    <n v="4005"/>
    <s v="The Only Exception - Live at Red Rocks Amphitheatre, Morrison, CO, 8/12/2014"/>
    <n v="24"/>
    <n v="39"/>
    <n v="0.39"/>
    <b v="0"/>
    <n v="0"/>
    <x v="208"/>
    <n v="448"/>
    <n v="79"/>
    <n v="0.79"/>
    <n v="9792848"/>
    <s v="pop punk, emo"/>
    <s v="7J2hXOVq8FZ367dTczV7oH"/>
    <n v="6446"/>
    <s v="Paramore (Deluxe Edition)"/>
    <d v="2013-04-09T00:00:00"/>
    <n v="4658"/>
    <n v="77.63333333333334"/>
    <n v="6.469444444444445"/>
    <n v="29"/>
    <s v="album"/>
    <s v="Album"/>
    <n v="465"/>
  </r>
  <r>
    <s v="7wwsdetDpqdnajrqnhU50M"/>
    <n v="7738"/>
    <s v="Ode to Sleep"/>
    <n v="1"/>
    <n v="39"/>
    <n v="0.39"/>
    <b v="0"/>
    <n v="0"/>
    <x v="136"/>
    <n v="257"/>
    <n v="83"/>
    <n v="0.83"/>
    <n v="25759662"/>
    <s v="N/A"/>
    <s v="14onjcwGXJFQnTmmCnTUfQ"/>
    <n v="6447"/>
    <s v="Vessel (with Bonus Tracks)"/>
    <d v="2013-01-08T00:00:00"/>
    <n v="4749"/>
    <n v="79.150000000000006"/>
    <n v="6.5958333333333341"/>
    <n v="16"/>
    <s v="album"/>
    <s v="Album"/>
    <n v="513"/>
  </r>
  <r>
    <s v="4AD1rHNMHYyWPt2BoPaPAt"/>
    <n v="7021"/>
    <s v="I Blame Myself"/>
    <n v="5"/>
    <n v="39"/>
    <n v="0.39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395"/>
  </r>
  <r>
    <s v="0dErnwCOJio6gkYfzPUfSa"/>
    <n v="6006"/>
    <s v="A Celtic Lore"/>
    <n v="2"/>
    <n v="39"/>
    <n v="0.39"/>
    <b v="0"/>
    <n v="0"/>
    <x v="1770"/>
    <n v="6449"/>
    <n v="47"/>
    <n v="0.47"/>
    <n v="171819"/>
    <s v="celtic, medieval"/>
    <s v="4bc12QynMKKIcmnu4Q2sJr"/>
    <n v="6449"/>
    <s v="The Celtic Collection"/>
    <d v="2012-12-12T00:00:00"/>
    <n v="4776"/>
    <n v="79.599999999999994"/>
    <n v="6.6333333333333329"/>
    <n v="23"/>
    <s v="album"/>
    <s v="Album"/>
    <n v="333"/>
  </r>
  <r>
    <s v="5Zc3d993GDKljZ5d6NNk3b"/>
    <n v="2434"/>
    <s v="Come N Go (feat. Enrique Iglesias)"/>
    <n v="6"/>
    <n v="39"/>
    <n v="0.39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3"/>
  </r>
  <r>
    <s v="4BD4TlnlEbqcK1ZKXamN6k"/>
    <n v="7734"/>
    <s v="Darlin"/>
    <n v="11"/>
    <n v="39"/>
    <n v="0.39"/>
    <b v="0"/>
    <n v="0"/>
    <x v="178"/>
    <n v="365"/>
    <n v="76"/>
    <n v="0.76"/>
    <n v="12004691"/>
    <s v="N/A"/>
    <s v="1COPJyU2PpM2Itcob3vhFF"/>
    <n v="1463"/>
    <s v="Goodbye Lullaby (Expanded Edition)"/>
    <d v="2011-03-08T00:00:00"/>
    <n v="5421"/>
    <n v="90.35"/>
    <n v="7.5291666666666659"/>
    <n v="21"/>
    <s v="album"/>
    <s v="Album"/>
    <n v="384"/>
  </r>
  <r>
    <s v="7in46wlBseKBTcLi6lyhF9"/>
    <n v="815"/>
    <s v="Sexy And I Know It"/>
    <n v="4"/>
    <n v="39"/>
    <n v="0.39"/>
    <b v="0"/>
    <n v="0"/>
    <x v="836"/>
    <n v="2513"/>
    <n v="66"/>
    <n v="0.66"/>
    <n v="4430911"/>
    <s v="N/A"/>
    <s v="1MbBSfcqLg2OjkeZ1RMSIq"/>
    <n v="2513"/>
    <s v="Sorry For Party Rocking"/>
    <d v="2011-01-01T00:00:00"/>
    <n v="5487"/>
    <n v="91.45"/>
    <n v="7.6208333333333336"/>
    <n v="10"/>
    <s v="album"/>
    <s v="Album"/>
    <n v="332"/>
  </r>
  <r>
    <s v="79768hVMwOfHlrnu5KNJdO"/>
    <n v="7856"/>
    <s v="Angry and Dead Again - From Pirates of the Caribbean: On Stranger Tides&quot;/Soundtrack Version&quot;"/>
    <n v="9"/>
    <n v="39"/>
    <n v="0.39"/>
    <b v="0"/>
    <n v="0"/>
    <x v="1771"/>
    <n v="6453"/>
    <n v="47"/>
    <n v="0.47"/>
    <n v="462875"/>
    <s v="N/A"/>
    <s v="2RkWo1xomg2mBR8ydABsab"/>
    <n v="5654"/>
    <s v="Pirates of the Caribbean: On Stranger Tides"/>
    <d v="2011-01-01T00:00:00"/>
    <n v="5487"/>
    <n v="91.45"/>
    <n v="7.6208333333333336"/>
    <n v="18"/>
    <s v="compilation"/>
    <s v="Compilation"/>
    <n v="553"/>
  </r>
  <r>
    <s v="6gowYUVBi2MZibmuosT8mh"/>
    <n v="210"/>
    <s v="With You, Friends (Long Drive)"/>
    <n v="6"/>
    <n v="39"/>
    <n v="0.39"/>
    <b v="0"/>
    <n v="0"/>
    <x v="1243"/>
    <n v="4443"/>
    <n v="74"/>
    <n v="0.74"/>
    <n v="7528620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648"/>
  </r>
  <r>
    <s v="3kfgJql90tzgoxByioAMXR"/>
    <n v="6487"/>
    <s v="Innocent"/>
    <n v="11"/>
    <n v="39"/>
    <n v="0.39"/>
    <b v="0"/>
    <n v="0"/>
    <x v="1"/>
    <n v="2"/>
    <n v="100"/>
    <n v="1"/>
    <n v="145489371"/>
    <s v="country, pop, indie, folk"/>
    <s v="5EpMjweRD573ASl7uNiHym"/>
    <n v="5869"/>
    <s v="Speak Now (Deluxe Edition)"/>
    <d v="2010-10-25T00:00:00"/>
    <n v="5555"/>
    <n v="92.583333333333329"/>
    <n v="7.7152777777777777"/>
    <n v="20"/>
    <s v="album"/>
    <s v="Album"/>
    <n v="503"/>
  </r>
  <r>
    <s v="4hJ5VaRy16jJcENIMZT4sl"/>
    <n v="253"/>
    <s v="Peacock"/>
    <n v="5"/>
    <n v="39"/>
    <n v="0.39"/>
    <b v="1"/>
    <n v="1"/>
    <x v="395"/>
    <n v="949"/>
    <n v="83"/>
    <n v="0.83"/>
    <n v="38400585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86"/>
  </r>
  <r>
    <s v="45wLUjiU9HCN1WJitHfmiq"/>
    <n v="2687"/>
    <s v="Triggernometry"/>
    <n v="9"/>
    <n v="39"/>
    <n v="0.39"/>
    <b v="0"/>
    <n v="0"/>
    <x v="1616"/>
    <n v="5974"/>
    <n v="39"/>
    <n v="0.39"/>
    <n v="3836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539"/>
  </r>
  <r>
    <s v="3icywpqJ6o39VY61BXcGQS"/>
    <n v="1315"/>
    <s v="Liberty Walk"/>
    <n v="1"/>
    <n v="39"/>
    <n v="0.39"/>
    <b v="0"/>
    <n v="0"/>
    <x v="123"/>
    <n v="234"/>
    <n v="81"/>
    <n v="0.81"/>
    <n v="26564677"/>
    <s v="country pop, rock, hip hop, experimental"/>
    <s v="69Pf9ExxwjhVFyosKsKWQu"/>
    <n v="3745"/>
    <s v="Can't Be Tamed"/>
    <d v="2010-01-01T00:00:00"/>
    <n v="5852"/>
    <n v="97.533333333333331"/>
    <n v="8.1277777777777782"/>
    <n v="12"/>
    <s v="album"/>
    <s v="Album"/>
    <n v="41"/>
  </r>
  <r>
    <s v="3O1pigYrO7Kx44WaJb44Xe"/>
    <n v="282"/>
    <s v="漂泊"/>
    <n v="12"/>
    <n v="39"/>
    <n v="0.39"/>
    <b v="0"/>
    <n v="0"/>
    <x v="1386"/>
    <n v="5068"/>
    <n v="58"/>
    <n v="0.57999999999999996"/>
    <n v="112003"/>
    <s v="anime, soundtrack"/>
    <s v="1GoWJc6XFiHW1ewHcY1Xqm"/>
    <n v="6459"/>
    <s v="NARUTO-ナルト- 疾風伝　オリジナル・サウンドトラック Ⅱ"/>
    <d v="2009-12-16T00:00:00"/>
    <n v="5868"/>
    <n v="97.8"/>
    <n v="8.15"/>
    <n v="28"/>
    <s v="album"/>
    <s v="Album"/>
    <n v="24"/>
  </r>
  <r>
    <s v="1ua6hBq18qZLyprXjMcpyf"/>
    <n v="224"/>
    <s v="Someday"/>
    <n v="1"/>
    <n v="39"/>
    <n v="0.39"/>
    <b v="0"/>
    <n v="0"/>
    <x v="1772"/>
    <n v="6460"/>
    <n v="21"/>
    <n v="0.21"/>
    <n v="3014"/>
    <s v="N/A"/>
    <s v="64BGBMrfXAxYLsSmsrhBMW"/>
    <n v="6460"/>
    <s v="Someday"/>
    <d v="2009-10-19T00:00:00"/>
    <n v="5926"/>
    <n v="98.766666666666666"/>
    <n v="8.2305555555555561"/>
    <n v="2"/>
    <s v="single"/>
    <s v="Single"/>
    <n v="418"/>
  </r>
  <r>
    <s v="4aaPuVqHdPrffpH0GuhBAl"/>
    <n v="6526"/>
    <s v="Ron's Victory"/>
    <n v="11"/>
    <n v="39"/>
    <n v="0.39"/>
    <b v="0"/>
    <n v="0"/>
    <x v="1280"/>
    <n v="4607"/>
    <n v="55"/>
    <n v="0.55000000000000004"/>
    <n v="55520"/>
    <s v="soundtrack"/>
    <s v="2xXblCIb5G6ji70efT7THx"/>
    <n v="5330"/>
    <s v="Harry Potter and the Half-Blood Prince (Original Motion Picture Soundtrack)"/>
    <d v="2009-07-14T00:00:00"/>
    <n v="6023"/>
    <n v="100.38333333333334"/>
    <n v="8.3652777777777789"/>
    <n v="28"/>
    <s v="album"/>
    <s v="Album"/>
    <n v="174"/>
  </r>
  <r>
    <s v="0jhukQEMC1yj47NetTlDBJ"/>
    <n v="7433"/>
    <s v="There Is a Light That Never Goes Out"/>
    <n v="3"/>
    <n v="39"/>
    <n v="0.39"/>
    <b v="0"/>
    <n v="0"/>
    <x v="183"/>
    <n v="372"/>
    <n v="78"/>
    <n v="0.78"/>
    <n v="7731427"/>
    <s v="new wave, madchester, jangle pop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404"/>
  </r>
  <r>
    <s v="3Min2Z3ZLkjYGlSAwxCtMh"/>
    <n v="1149"/>
    <s v="Crank It Up"/>
    <n v="13"/>
    <n v="39"/>
    <n v="0.39"/>
    <b v="0"/>
    <n v="0"/>
    <x v="1773"/>
    <n v="6463"/>
    <n v="49"/>
    <n v="0.49"/>
    <n v="1327604"/>
    <s v="N/A"/>
    <s v="4iKfmBKXuzPROAXBuZKAVM"/>
    <n v="6463"/>
    <s v="Guilty Pleasure"/>
    <d v="2009-06-12T00:00:00"/>
    <n v="6055"/>
    <n v="100.91666666666667"/>
    <n v="8.4097222222222232"/>
    <n v="14"/>
    <s v="album"/>
    <s v="Album"/>
    <n v="302"/>
  </r>
  <r>
    <s v="14Bljc3pOOG0xQX3wqhLN9"/>
    <n v="5270"/>
    <s v="SuperStar"/>
    <n v="5"/>
    <n v="39"/>
    <n v="0.39"/>
    <b v="0"/>
    <n v="0"/>
    <x v="1"/>
    <n v="2"/>
    <n v="100"/>
    <n v="1"/>
    <n v="145396321"/>
    <s v="country, pop, indie, folk"/>
    <s v="43OpbkiiIxJO8ktIB777Nn"/>
    <n v="6363"/>
    <s v="Fearless Platinum Edition"/>
    <d v="2008-11-11T00:00:00"/>
    <n v="6268"/>
    <n v="104.46666666666667"/>
    <n v="8.7055555555555557"/>
    <n v="19"/>
    <s v="album"/>
    <s v="Album"/>
    <n v="435"/>
  </r>
  <r>
    <s v="4m0MxfIXvKBe3cATug1PUg"/>
    <n v="3174"/>
    <s v="Ring around the Moon"/>
    <n v="2"/>
    <n v="39"/>
    <n v="0.39"/>
    <b v="0"/>
    <n v="0"/>
    <x v="1533"/>
    <n v="5664"/>
    <n v="40"/>
    <n v="0.4"/>
    <n v="113945"/>
    <s v="bluegrass, newgrass, folk, indie folk"/>
    <s v="1Qyc6kxZYssUHELLcImDnX"/>
    <n v="5664"/>
    <s v="Elephant Revival"/>
    <d v="2008-09-02T00:00:00"/>
    <n v="6338"/>
    <n v="105.63333333333334"/>
    <n v="8.8027777777777789"/>
    <n v="14"/>
    <s v="album"/>
    <s v="Album"/>
    <n v="434"/>
  </r>
  <r>
    <s v="5eDPpYSyy8ag1V9sPMThEB"/>
    <n v="2217"/>
    <s v="Let's Dance"/>
    <n v="3"/>
    <n v="39"/>
    <n v="0.39"/>
    <b v="0"/>
    <n v="0"/>
    <x v="123"/>
    <n v="234"/>
    <n v="81"/>
    <n v="0.81"/>
    <n v="26561582"/>
    <s v="country pop, rock, hip hop, experimental"/>
    <s v="0lB2NEOuH7WRqaWotxmIDH"/>
    <n v="2704"/>
    <s v="Meet Miley Cyrus"/>
    <d v="2007-06-26T00:00:00"/>
    <n v="6772"/>
    <n v="112.86666666666666"/>
    <n v="9.405555555555555"/>
    <n v="10"/>
    <s v="album"/>
    <s v="Album"/>
    <n v="304"/>
  </r>
  <r>
    <s v="6c8EgiX8YLkb3dmQHCEbfN"/>
    <n v="5320"/>
    <s v="Little Cream Soda"/>
    <n v="8"/>
    <n v="39"/>
    <n v="0.39"/>
    <b v="0"/>
    <n v="0"/>
    <x v="844"/>
    <n v="2538"/>
    <n v="68"/>
    <n v="0.68"/>
    <n v="3533200"/>
    <s v="garage rock, blues rock, rock, alternative rock"/>
    <s v="2DSNJ8bdoYfC6Uydg8ilBC"/>
    <n v="6467"/>
    <s v="Icky Thump"/>
    <d v="2007-06-15T00:00:00"/>
    <n v="6783"/>
    <n v="113.05"/>
    <n v="9.4208333333333325"/>
    <n v="13"/>
    <s v="album"/>
    <s v="Album"/>
    <n v="375"/>
  </r>
  <r>
    <s v="52cYivJcryreRplexrYTlC"/>
    <n v="6552"/>
    <s v="The Name's Bond... James Bond (From Casino Royale&quot; Soundtrack)&quot;"/>
    <n v="25"/>
    <n v="39"/>
    <n v="0.39"/>
    <b v="0"/>
    <n v="0"/>
    <x v="1774"/>
    <n v="6468"/>
    <n v="50"/>
    <n v="0.5"/>
    <n v="42445"/>
    <s v="soundtrack"/>
    <s v="4GWyNknKDbVB8Lg1IiTy5k"/>
    <n v="6468"/>
    <s v="Casino Royale"/>
    <d v="2006-11-14T00:00:00"/>
    <n v="6996"/>
    <n v="116.6"/>
    <n v="9.7166666666666668"/>
    <n v="25"/>
    <s v="compilation"/>
    <s v="Compilation"/>
    <n v="282"/>
  </r>
  <r>
    <s v="3ZFTkvIE7kyPt6Nu3PEa7V"/>
    <n v="14917"/>
    <s v="Hips Don't Lie (feat. Wyclef Jean)"/>
    <n v="3"/>
    <n v="39"/>
    <n v="0.39"/>
    <b v="0"/>
    <n v="0"/>
    <x v="239"/>
    <n v="530"/>
    <n v="85"/>
    <n v="0.85"/>
    <n v="39788275"/>
    <s v="latin pop"/>
    <s v="5ppnlEoj4HdRRdRihnY3jU"/>
    <n v="6469"/>
    <s v="Oral Fixation, Vol. 2 (Expanded Edition)"/>
    <d v="2005-11-28T00:00:00"/>
    <n v="7347"/>
    <n v="122.45"/>
    <n v="10.204166666666667"/>
    <n v="13"/>
    <s v="album"/>
    <s v="Album"/>
    <n v="363"/>
  </r>
  <r>
    <s v="7AYSgqQ0U6StaZe00f5Nu5"/>
    <n v="5522"/>
    <s v="Ein Wo Nenny"/>
    <n v="8"/>
    <n v="39"/>
    <n v="0.39"/>
    <b v="0"/>
    <n v="0"/>
    <x v="962"/>
    <n v="3059"/>
    <n v="66"/>
    <n v="0.66"/>
    <n v="9676780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11"/>
  </r>
  <r>
    <s v="4XEQZ9OqZb6xLxKsFppO3K"/>
    <n v="3254"/>
    <s v="Shadow"/>
    <n v="10"/>
    <n v="39"/>
    <n v="0.39"/>
    <b v="0"/>
    <n v="0"/>
    <x v="109"/>
    <n v="206"/>
    <n v="81"/>
    <n v="0.81"/>
    <n v="17761102"/>
    <s v="pop"/>
    <s v="0z7pVBGOD7HCIB7S8eLkLI"/>
    <n v="206"/>
    <s v="In The Zone"/>
    <d v="2003-11-13T00:00:00"/>
    <n v="8093"/>
    <n v="134.88333333333333"/>
    <n v="11.240277777777777"/>
    <n v="13"/>
    <s v="album"/>
    <s v="Album"/>
    <n v="374"/>
  </r>
  <r>
    <s v="5Z83wx7EqLCTEn9FuAvqSJ"/>
    <n v="8498"/>
    <s v="Suga Suga - Instrumental"/>
    <n v="2"/>
    <n v="39"/>
    <n v="0.39"/>
    <b v="0"/>
    <n v="0"/>
    <x v="1775"/>
    <n v="6472"/>
    <n v="62"/>
    <n v="0.62"/>
    <n v="1056466"/>
    <s v="N/A"/>
    <s v="30EknR1eWRmfP4aQhAzMYw"/>
    <n v="6472"/>
    <s v="Suga Suga"/>
    <d v="2003-01-01T00:00:00"/>
    <n v="8409"/>
    <n v="140.15"/>
    <n v="11.679166666666667"/>
    <n v="5"/>
    <s v="single"/>
    <s v="Single"/>
    <n v="405"/>
  </r>
  <r>
    <s v="1bXWzZEqzvCFOCVc39P9Jr"/>
    <m/>
    <s v="It's Hard Work"/>
    <n v="11"/>
    <n v="39"/>
    <n v="0.39"/>
    <b v="0"/>
    <n v="0"/>
    <x v="887"/>
    <n v="2706"/>
    <n v="68"/>
    <n v="0.68"/>
    <n v="1486614"/>
    <s v="japanese classical, anime"/>
    <s v="766a5fKJYFy9ii4Kz2bQy9"/>
    <n v="5671"/>
    <s v="Spirited Away Soundtrack"/>
    <d v="2001-07-18T00:00:00"/>
    <n v="8941"/>
    <n v="149.01666666666668"/>
    <n v="12.418055555555556"/>
    <n v="21"/>
    <s v="album"/>
    <s v="Album"/>
    <n v="244"/>
  </r>
  <r>
    <s v="4jCio4LNO1eZbl09ed4ZFn"/>
    <m/>
    <s v="Knock Yourself Out"/>
    <n v="4"/>
    <n v="39"/>
    <n v="0.39"/>
    <b v="1"/>
    <n v="1"/>
    <x v="1776"/>
    <n v="6474"/>
    <n v="62"/>
    <n v="0.62"/>
    <n v="1264189"/>
    <s v="east coast hip hop"/>
    <s v="0w0pkKJYucpsDacKMKZ3SR"/>
    <n v="6474"/>
    <s v="Kiss Tha Game Goodbye"/>
    <d v="2001-01-01T00:00:00"/>
    <n v="9139"/>
    <n v="152.31666666666666"/>
    <n v="12.693055555555555"/>
    <n v="21"/>
    <s v="compilation"/>
    <s v="Compilation"/>
    <n v="354"/>
  </r>
  <r>
    <s v="1mr1MGVtCgwp4WssFw1pgp"/>
    <m/>
    <s v="New Model No. 15"/>
    <n v="10"/>
    <n v="39"/>
    <n v="0.39"/>
    <b v="1"/>
    <n v="1"/>
    <x v="752"/>
    <n v="2180"/>
    <n v="71"/>
    <n v="0.71"/>
    <n v="4968982"/>
    <s v="industrial metal, industrial rock, industrial, metal, nu metal"/>
    <s v="69ACUmut0hbGOSonmU4kNS"/>
    <n v="4325"/>
    <s v="Mechanical Animals"/>
    <d v="1998-09-14T00:00:00"/>
    <n v="9979"/>
    <n v="166.31666666666666"/>
    <n v="13.859722222222222"/>
    <n v="14"/>
    <s v="album"/>
    <s v="Album"/>
    <n v="368"/>
  </r>
  <r>
    <s v="36YJWsgSCEMFsv9Y2jxI4U"/>
    <m/>
    <s v="Long Snake Moan"/>
    <n v="6"/>
    <n v="39"/>
    <n v="0.39"/>
    <b v="0"/>
    <n v="0"/>
    <x v="1169"/>
    <n v="4041"/>
    <n v="57"/>
    <n v="0.56999999999999995"/>
    <n v="1200822"/>
    <s v="art pop, singer-songwriter, alternative rock"/>
    <s v="2yMg8ronKfVDHngnlLNnl8"/>
    <n v="4045"/>
    <s v="To Bring You My Love"/>
    <d v="1995-01-01T00:00:00"/>
    <n v="11331"/>
    <n v="188.85"/>
    <n v="15.737499999999999"/>
    <n v="10"/>
    <s v="album"/>
    <s v="Album"/>
    <n v="525"/>
  </r>
  <r>
    <s v="7jZEFpKZ7w0RaKjtFcXaaz"/>
    <m/>
    <s v="Epilogue (Nothing 'Bout Me)"/>
    <n v="12"/>
    <n v="39"/>
    <n v="0.39"/>
    <b v="0"/>
    <n v="0"/>
    <x v="468"/>
    <n v="1157"/>
    <n v="71"/>
    <n v="0.71"/>
    <n v="3857056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69"/>
  </r>
  <r>
    <s v="4u9T7zIjixFR27cfDnNC6f"/>
    <m/>
    <s v="Everybody Laughed But You"/>
    <n v="9"/>
    <n v="39"/>
    <n v="0.39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391"/>
  </r>
  <r>
    <s v="71W6rG3Wze7wOBdxBg2hCX"/>
    <m/>
    <s v="Something The Boy Said"/>
    <n v="11"/>
    <n v="39"/>
    <n v="0.39"/>
    <b v="0"/>
    <n v="0"/>
    <x v="468"/>
    <n v="1157"/>
    <n v="71"/>
    <n v="0.71"/>
    <n v="3857762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48"/>
  </r>
  <r>
    <s v="5nisKPCPMYqMS8f8t4Xpp9"/>
    <m/>
    <s v="Something In The Way"/>
    <n v="12"/>
    <n v="39"/>
    <n v="0.39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86"/>
  </r>
  <r>
    <s v="1S1JlOrGDpkbVhWCsOjUIh"/>
    <m/>
    <s v="Fuga A Cavallo"/>
    <n v="4"/>
    <n v="39"/>
    <n v="0.39"/>
    <b v="0"/>
    <n v="0"/>
    <x v="1116"/>
    <n v="3773"/>
    <n v="65"/>
    <n v="0.65"/>
    <n v="1324548"/>
    <s v="soundtrack"/>
    <s v="1oLT2HO5MVNS8U4kEuBvdJ"/>
    <n v="3773"/>
    <s v="The Good, The Bad And The Ugly [Original Motion Picture Soundtrack / (Remastered &amp; Expanded)]"/>
    <d v="1967-06-30T00:00:00"/>
    <n v="21378"/>
    <n v="356.3"/>
    <n v="29.691666666666666"/>
    <n v="21"/>
    <s v="album"/>
    <s v="Album"/>
    <n v="111"/>
  </r>
  <r>
    <s v="1e73KA7YWgIS9cLszZJRTu"/>
    <n v="6221"/>
    <s v="Where Have You Been"/>
    <n v="1"/>
    <n v="38"/>
    <n v="0.38"/>
    <b v="0"/>
    <n v="0"/>
    <x v="1777"/>
    <n v="6482"/>
    <n v="50"/>
    <n v="0.5"/>
    <n v="7219"/>
    <s v="hypertechno"/>
    <s v="5OPlNhEIlxUifin4l0gPL6"/>
    <n v="6482"/>
    <s v="Where Have You Been"/>
    <d v="2025-10-17T00:00:00"/>
    <n v="84"/>
    <n v="1.4"/>
    <n v="0.11666666666666665"/>
    <n v="1"/>
    <s v="single"/>
    <s v="Single"/>
    <n v="208"/>
  </r>
  <r>
    <s v="0dtNBn7Uww8lHFTs6mittj"/>
    <n v="944"/>
    <s v="Amal"/>
    <n v="1"/>
    <n v="38"/>
    <n v="0.38"/>
    <b v="0"/>
    <n v="0"/>
    <x v="1778"/>
    <n v="6483"/>
    <n v="50"/>
    <n v="0.5"/>
    <n v="247771"/>
    <s v="sholawat, khaleeji"/>
    <s v="18hYLYMgQLsJiAso2Kok7w"/>
    <n v="6483"/>
    <s v="Amal"/>
    <d v="2025-10-15T00:00:00"/>
    <n v="86"/>
    <n v="1.4333333333333333"/>
    <n v="0.11944444444444445"/>
    <n v="1"/>
    <s v="single"/>
    <s v="Single"/>
    <n v="388"/>
  </r>
  <r>
    <s v="4DCyPp2B9vSmkPUkctFumT"/>
    <n v="7664"/>
    <s v="Monsters"/>
    <n v="1"/>
    <n v="38"/>
    <n v="0.38"/>
    <b v="1"/>
    <n v="1"/>
    <x v="1779"/>
    <n v="6484"/>
    <n v="32"/>
    <n v="0.32"/>
    <n v="1844"/>
    <s v="melodic bass, nightcore, bass music"/>
    <s v="7FnI6a9PZTUp70KZ6whfAm"/>
    <n v="6484"/>
    <s v="Monsters"/>
    <d v="2025-10-03T00:00:00"/>
    <n v="98"/>
    <n v="1.6333333333333333"/>
    <n v="0.1361111111111111"/>
    <n v="1"/>
    <s v="single"/>
    <s v="Single"/>
    <n v="217"/>
  </r>
  <r>
    <s v="6hVveT2bbe26sV6TiN7a77"/>
    <n v="8557"/>
    <s v="SEXIFY"/>
    <n v="1"/>
    <n v="38"/>
    <n v="0.38"/>
    <b v="0"/>
    <n v="0"/>
    <x v="1780"/>
    <n v="6485"/>
    <n v="22"/>
    <n v="0.22"/>
    <n v="2001"/>
    <s v="N/A"/>
    <s v="1ZAKqj0r5HY7LTfcJpDCsL"/>
    <n v="6485"/>
    <s v="SEXIFY"/>
    <d v="2025-09-26T00:00:00"/>
    <n v="105"/>
    <n v="1.75"/>
    <n v="0.14583333333333334"/>
    <n v="1"/>
    <s v="single"/>
    <s v="Single"/>
    <n v="205"/>
  </r>
  <r>
    <s v="7lIzKPkQt0HpYTXxlcDvjE"/>
    <n v="7072"/>
    <s v="Can't Take My Eyes Off You"/>
    <n v="1"/>
    <n v="38"/>
    <n v="0.38"/>
    <b v="0"/>
    <n v="0"/>
    <x v="1781"/>
    <n v="6486"/>
    <n v="35"/>
    <n v="0.35"/>
    <n v="1843"/>
    <s v="N/A"/>
    <s v="6CsOJCea4cwzWF6t6hMU3a"/>
    <n v="6486"/>
    <s v="Can't Take My Eyes Off You"/>
    <d v="2025-09-19T00:00:00"/>
    <n v="112"/>
    <n v="1.8666666666666667"/>
    <n v="0.15555555555555556"/>
    <n v="1"/>
    <s v="single"/>
    <s v="Single"/>
    <n v="226"/>
  </r>
  <r>
    <s v="7lOVZltduRLXe6WTpdzDd4"/>
    <n v="7401"/>
    <s v="Bloom"/>
    <n v="1"/>
    <n v="38"/>
    <n v="0.38"/>
    <b v="0"/>
    <n v="0"/>
    <x v="1782"/>
    <n v="6487"/>
    <n v="23"/>
    <n v="0.23"/>
    <n v="462"/>
    <s v="N/A"/>
    <s v="4h78HFCwljzgNCVjXQWy1i"/>
    <n v="6487"/>
    <s v="Bloom"/>
    <d v="2025-08-22T00:00:00"/>
    <n v="140"/>
    <n v="2.3333333333333335"/>
    <n v="0.19444444444444445"/>
    <n v="1"/>
    <s v="single"/>
    <s v="Single"/>
    <n v="341"/>
  </r>
  <r>
    <s v="1i8OulO4qZquTNtQ0jwmH7"/>
    <n v="6825"/>
    <s v="greece n' paris"/>
    <n v="1"/>
    <n v="38"/>
    <n v="0.38"/>
    <b v="1"/>
    <n v="1"/>
    <x v="1783"/>
    <n v="6488"/>
    <n v="25"/>
    <n v="0.25"/>
    <n v="2136"/>
    <s v="N/A"/>
    <s v="6LmOzFbOwxJLOxVoyW9dxt"/>
    <n v="6488"/>
    <s v="greece n' paris"/>
    <d v="2025-08-08T00:00:00"/>
    <n v="154"/>
    <n v="2.5666666666666669"/>
    <n v="0.21388888888888891"/>
    <n v="2"/>
    <s v="single"/>
    <s v="Single"/>
    <n v="321"/>
  </r>
  <r>
    <s v="4tC01INaxF5Ho7tgfckbAO"/>
    <n v="4850"/>
    <s v="u wanted me"/>
    <n v="1"/>
    <n v="38"/>
    <n v="0.38"/>
    <b v="0"/>
    <n v="0"/>
    <x v="1784"/>
    <n v="6489"/>
    <n v="21"/>
    <n v="0.21"/>
    <n v="169"/>
    <s v="N/A"/>
    <s v="0KI0kl8Yb0JKq9nZ1ngoAf"/>
    <n v="6489"/>
    <s v="u wanted me"/>
    <d v="2025-07-03T00:00:00"/>
    <n v="190"/>
    <n v="3.1666666666666665"/>
    <n v="0.2638888888888889"/>
    <n v="3"/>
    <s v="single"/>
    <s v="Single"/>
    <n v="201"/>
  </r>
  <r>
    <s v="4w9PSts9Ij4vdeqIFTi756"/>
    <n v="1415"/>
    <s v="Love Again"/>
    <n v="1"/>
    <n v="38"/>
    <n v="0.38"/>
    <b v="0"/>
    <n v="0"/>
    <x v="1691"/>
    <n v="6203"/>
    <n v="27"/>
    <n v="0.27"/>
    <n v="3666"/>
    <s v="N/A"/>
    <s v="7AwXwvFmWeC3X5i5ERnZ0P"/>
    <n v="6490"/>
    <s v="Love Again"/>
    <d v="2025-06-06T00:00:00"/>
    <n v="217"/>
    <n v="3.6166666666666667"/>
    <n v="0.30138888888888887"/>
    <n v="1"/>
    <s v="single"/>
    <s v="Single"/>
    <n v="324"/>
  </r>
  <r>
    <s v="6onHlKPSaazIBBk1yoTbxu"/>
    <n v="329"/>
    <s v="Head"/>
    <n v="2"/>
    <n v="38"/>
    <n v="0.38"/>
    <b v="0"/>
    <n v="0"/>
    <x v="1785"/>
    <n v="6491"/>
    <n v="26"/>
    <n v="0.26"/>
    <n v="7366"/>
    <s v="N/A"/>
    <s v="0F9XOBGz6uNi4JMncEWcMB"/>
    <n v="6491"/>
    <s v="indiemono | hope fields (VOL.8)"/>
    <d v="2025-05-15T00:00:00"/>
    <n v="239"/>
    <n v="3.9833333333333334"/>
    <n v="0.33194444444444443"/>
    <n v="10"/>
    <s v="compilation"/>
    <s v="Compilation"/>
    <n v="366"/>
  </r>
  <r>
    <s v="1F9gNK8fNb4QPGLkYm8BLK"/>
    <n v="2366"/>
    <s v="LIFESTYLE"/>
    <n v="1"/>
    <n v="38"/>
    <n v="0.38"/>
    <b v="1"/>
    <n v="1"/>
    <x v="1786"/>
    <n v="6492"/>
    <n v="24"/>
    <n v="0.24"/>
    <n v="671"/>
    <s v="N/A"/>
    <s v="44Pwg3pW5pASdJ2hlOB7GM"/>
    <n v="6492"/>
    <s v="LIFESTYLE"/>
    <d v="2025-05-09T00:00:00"/>
    <n v="245"/>
    <n v="4.083333333333333"/>
    <n v="0.34027777777777773"/>
    <n v="1"/>
    <s v="single"/>
    <s v="Single"/>
    <n v="303"/>
  </r>
  <r>
    <s v="4R6EMxsqzFplNAIyig4RX4"/>
    <n v="2424"/>
    <s v="Five Roses"/>
    <n v="1"/>
    <n v="38"/>
    <n v="0.38"/>
    <b v="0"/>
    <n v="0"/>
    <x v="1660"/>
    <n v="6118"/>
    <n v="41"/>
    <n v="0.41"/>
    <n v="30239"/>
    <s v="dark r&amp;b"/>
    <s v="6ClZsXgo6T1wbnZifhvsTZ"/>
    <n v="6493"/>
    <s v="Five Roses"/>
    <d v="2025-04-11T00:00:00"/>
    <n v="273"/>
    <n v="4.55"/>
    <n v="0.37916666666666665"/>
    <n v="2"/>
    <s v="single"/>
    <s v="Single"/>
    <n v="185"/>
  </r>
  <r>
    <s v="1C8E0247IHyaMwDst1ySTA"/>
    <n v="6324"/>
    <s v="This Is Not Real"/>
    <n v="6"/>
    <n v="38"/>
    <n v="0.38"/>
    <b v="0"/>
    <n v="0"/>
    <x v="1787"/>
    <n v="6494"/>
    <n v="29"/>
    <n v="0.28999999999999998"/>
    <n v="28413"/>
    <s v="N/A"/>
    <s v="2W22BqYswNBlF3bzzmKDMU"/>
    <n v="6494"/>
    <s v="When I Found The Trap Door"/>
    <d v="2024-10-18T00:00:00"/>
    <n v="448"/>
    <n v="7.4666666666666668"/>
    <n v="0.62222222222222223"/>
    <n v="10"/>
    <s v="album"/>
    <s v="Album"/>
    <n v="403"/>
  </r>
  <r>
    <s v="64XiSf7yj8DpDfNTTsh2qn"/>
    <n v="430"/>
    <s v="Umbrella"/>
    <n v="1"/>
    <n v="38"/>
    <n v="0.38"/>
    <b v="0"/>
    <n v="0"/>
    <x v="1408"/>
    <n v="5163"/>
    <n v="58"/>
    <n v="0.57999999999999996"/>
    <n v="210575"/>
    <s v="hard techno"/>
    <s v="62nnfII15N10IoPcdqCj3B"/>
    <n v="6495"/>
    <s v="Umbrella"/>
    <d v="2024-06-28T00:00:00"/>
    <n v="560"/>
    <n v="9.3333333333333339"/>
    <n v="0.77777777777777779"/>
    <n v="1"/>
    <s v="single"/>
    <s v="Single"/>
    <n v="257"/>
  </r>
  <r>
    <s v="7EVuNG4h95DzSFUcrl5h9A"/>
    <n v="6113"/>
    <s v="Don't Call Me Up - LA Vision Remix"/>
    <n v="1"/>
    <n v="38"/>
    <n v="0.38"/>
    <b v="0"/>
    <n v="0"/>
    <x v="1788"/>
    <n v="6496"/>
    <n v="55"/>
    <n v="0.55000000000000004"/>
    <n v="31871"/>
    <s v="tropical house"/>
    <s v="1iyKvSMWi0R4x4Abwg4qMF"/>
    <n v="6496"/>
    <s v="Don't Call Me Up (LA Vision Remix)"/>
    <d v="2024-01-12T00:00:00"/>
    <n v="728"/>
    <n v="12.133333333333333"/>
    <n v="1.0111111111111111"/>
    <n v="2"/>
    <s v="single"/>
    <s v="Single"/>
    <n v="206"/>
  </r>
  <r>
    <s v="7hOkcRxE5AQiKbi7qImu78"/>
    <n v="5514"/>
    <s v="1, 2, 3 (with Topic)"/>
    <n v="1"/>
    <n v="38"/>
    <n v="0.38"/>
    <b v="0"/>
    <n v="0"/>
    <x v="1789"/>
    <n v="6497"/>
    <n v="39"/>
    <n v="0.39"/>
    <n v="65719"/>
    <s v="N/A"/>
    <s v="6H48iG0EOe7TkZPqC47z3h"/>
    <n v="6497"/>
    <s v="1, 2, 3 (with Topic)"/>
    <d v="2023-12-22T00:00:00"/>
    <n v="749"/>
    <n v="12.483333333333333"/>
    <n v="1.0402777777777776"/>
    <n v="1"/>
    <s v="single"/>
    <s v="Single"/>
    <n v="218"/>
  </r>
  <r>
    <s v="0mZFBV9kO5a9DmzV16j9IA"/>
    <n v="8207"/>
    <s v="Time Machine (with MSPUIYI)"/>
    <n v="1"/>
    <n v="38"/>
    <n v="0.38"/>
    <b v="0"/>
    <n v="0"/>
    <x v="1790"/>
    <n v="6498"/>
    <n v="47"/>
    <n v="0.47"/>
    <n v="67573"/>
    <s v="happy hardcore, hardstyle, hardcore techno"/>
    <s v="1Xu73EVMOz9PQm6NhUmt1w"/>
    <n v="6498"/>
    <s v="Time Machine (with MSPUIYI)"/>
    <d v="2023-11-24T00:00:00"/>
    <n v="777"/>
    <n v="12.95"/>
    <n v="1.0791666666666666"/>
    <n v="1"/>
    <s v="single"/>
    <s v="Single"/>
    <n v="245"/>
  </r>
  <r>
    <s v="5seOJJVjyWCIBkSEBJrIGX"/>
    <n v="6043"/>
    <s v="just for now"/>
    <n v="1"/>
    <n v="38"/>
    <n v="0.38"/>
    <b v="0"/>
    <n v="0"/>
    <x v="1791"/>
    <n v="6499"/>
    <n v="23"/>
    <n v="0.23"/>
    <n v="1867"/>
    <s v="N/A"/>
    <s v="6q25TZ9RzGvTPmOTDeSvLf"/>
    <n v="6499"/>
    <s v="just for now"/>
    <d v="2023-10-27T00:00:00"/>
    <n v="805"/>
    <n v="13.416666666666666"/>
    <n v="1.1180555555555556"/>
    <n v="1"/>
    <s v="single"/>
    <s v="Single"/>
    <n v="302"/>
  </r>
  <r>
    <s v="1KkpePfeGP7qrmBpm3UQK0"/>
    <n v="2014"/>
    <s v="This Kiss"/>
    <n v="4"/>
    <n v="38"/>
    <n v="0.38"/>
    <b v="0"/>
    <n v="0"/>
    <x v="964"/>
    <n v="3068"/>
    <n v="60"/>
    <n v="0.6"/>
    <n v="1956457"/>
    <s v="country"/>
    <s v="0O8rIGQw6iWro7i701Gj1v"/>
    <n v="6500"/>
    <s v="90's Drive - Pop"/>
    <d v="2023-09-23T00:00:00"/>
    <n v="839"/>
    <n v="13.983333333333333"/>
    <n v="1.1652777777777776"/>
    <n v="45"/>
    <s v="compilation"/>
    <s v="Compilation"/>
    <n v="324"/>
  </r>
  <r>
    <s v="5qLX1qtb9lJjblp0Uc6ejF"/>
    <n v="244"/>
    <s v="Pink (Bad Day) [From Barbie The Album]"/>
    <n v="2"/>
    <n v="38"/>
    <n v="0.38"/>
    <b v="0"/>
    <n v="0"/>
    <x v="778"/>
    <n v="2269"/>
    <n v="68"/>
    <n v="0.68"/>
    <n v="5738825"/>
    <s v="N/A"/>
    <s v="4Np4Y9DtFQYc3MlgOst3gb"/>
    <n v="6501"/>
    <s v="Pink (From Barbie The Album)"/>
    <d v="2023-07-29T00:00:00"/>
    <n v="895"/>
    <n v="14.916666666666666"/>
    <n v="1.2430555555555556"/>
    <n v="2"/>
    <s v="single"/>
    <s v="Single"/>
    <n v="106"/>
  </r>
  <r>
    <s v="1w4ft7YXphWqyk6DpaY290"/>
    <n v="3854"/>
    <s v="Happy For You"/>
    <n v="1"/>
    <n v="38"/>
    <n v="0.38"/>
    <b v="0"/>
    <n v="0"/>
    <x v="1509"/>
    <n v="5580"/>
    <n v="52"/>
    <n v="0.52"/>
    <n v="78451"/>
    <s v="N/A"/>
    <s v="1hcMAsc4rcjWvZ3rKPCkuH"/>
    <n v="6502"/>
    <s v="Happy For You"/>
    <d v="2023-07-21T00:00:00"/>
    <n v="903"/>
    <n v="15.05"/>
    <n v="1.2541666666666667"/>
    <n v="5"/>
    <s v="single"/>
    <s v="Single"/>
    <n v="284"/>
  </r>
  <r>
    <s v="1GHjVV6Dv353VCjzAZKkUV"/>
    <n v="3586"/>
    <s v="Coincidence - Sped Up"/>
    <n v="2"/>
    <n v="38"/>
    <n v="0.38"/>
    <b v="0"/>
    <n v="0"/>
    <x v="1792"/>
    <n v="6503"/>
    <n v="29"/>
    <n v="0.28999999999999998"/>
    <n v="29094"/>
    <s v="N/A"/>
    <s v="0YiNeZCJUJLOl6xUekCBFV"/>
    <n v="6503"/>
    <s v="Coincidence"/>
    <d v="2023-04-14T00:00:00"/>
    <n v="1001"/>
    <n v="16.683333333333334"/>
    <n v="1.3902777777777777"/>
    <n v="2"/>
    <s v="single"/>
    <s v="Single"/>
    <n v="286"/>
  </r>
  <r>
    <s v="3jEwcGvrpycRZ5XSspZ5vJ"/>
    <n v="683"/>
    <s v="VANISH. - Slowed + Reverb"/>
    <n v="1"/>
    <n v="38"/>
    <n v="0.38"/>
    <b v="1"/>
    <n v="1"/>
    <x v="1793"/>
    <n v="6504"/>
    <n v="32"/>
    <n v="0.32"/>
    <n v="8404"/>
    <s v="dark r&amp;b"/>
    <s v="0I5Adw2feM8diZgzsIXpWO"/>
    <n v="6504"/>
    <s v="VANISH. (Slowed + Reverb)"/>
    <d v="2023-01-24T00:00:00"/>
    <n v="1081"/>
    <n v="18.016666666666666"/>
    <n v="1.5013888888888889"/>
    <n v="1"/>
    <s v="single"/>
    <s v="Single"/>
    <n v="161"/>
  </r>
  <r>
    <s v="2SNV1bSGrJQDClVMA7toTZ"/>
    <n v="2181"/>
    <s v="Notification"/>
    <n v="6"/>
    <n v="38"/>
    <n v="0.38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54"/>
  </r>
  <r>
    <s v="2rY8Gs6QwdvQvx9mbUGRLn"/>
    <n v="6544"/>
    <s v="Flatliner"/>
    <n v="5"/>
    <n v="38"/>
    <n v="0.38"/>
    <b v="0"/>
    <n v="0"/>
    <x v="1100"/>
    <n v="3700"/>
    <n v="64"/>
    <n v="0.64"/>
    <n v="2565642"/>
    <s v="country, acoustic country"/>
    <s v="3qDHse4s5dUBzClUVcRmdg"/>
    <n v="6506"/>
    <s v="Country Summer Vibes"/>
    <d v="2022-04-15T00:00:00"/>
    <n v="1365"/>
    <n v="22.75"/>
    <n v="1.8958333333333333"/>
    <n v="25"/>
    <s v="compilation"/>
    <s v="Compilation"/>
    <n v="295"/>
  </r>
  <r>
    <s v="0VnKOTCpqOzTG8BXkiyQEe"/>
    <n v="2604"/>
    <s v="Charmer And The Snake"/>
    <n v="5"/>
    <n v="38"/>
    <n v="0.38"/>
    <b v="0"/>
    <n v="0"/>
    <x v="1795"/>
    <n v="6507"/>
    <n v="32"/>
    <n v="0.32"/>
    <n v="31684"/>
    <s v="N/A"/>
    <s v="3QJ2obeLQY61RE4vVLLilH"/>
    <n v="6507"/>
    <s v="Nightmare Daydream"/>
    <d v="2021-10-08T00:00:00"/>
    <n v="1554"/>
    <n v="25.9"/>
    <n v="2.1583333333333332"/>
    <n v="12"/>
    <s v="album"/>
    <s v="Album"/>
    <n v="282"/>
  </r>
  <r>
    <s v="0U1X5zc0wvbT6C3YQEpK0q"/>
    <n v="3956"/>
    <s v="Xu Shang-Chi"/>
    <n v="1"/>
    <n v="38"/>
    <n v="0.38"/>
    <b v="0"/>
    <n v="0"/>
    <x v="1796"/>
    <n v="6508"/>
    <n v="31"/>
    <n v="0.31"/>
    <n v="7832"/>
    <s v="soundtrack"/>
    <s v="72LIvmrUE6L6bBO5gzvbya"/>
    <n v="6508"/>
    <s v="Shang-Chi and the Legend of the Ten Rings (Original Score)"/>
    <d v="2021-09-01T00:00:00"/>
    <n v="1591"/>
    <n v="26.516666666666666"/>
    <n v="2.2097222222222221"/>
    <n v="25"/>
    <s v="album"/>
    <s v="Album"/>
    <n v="292"/>
  </r>
  <r>
    <s v="4VZoV9VDa9fbAu9bLNjJL3"/>
    <n v="6996"/>
    <s v="This Is Revenge"/>
    <n v="19"/>
    <n v="38"/>
    <n v="0.38"/>
    <b v="0"/>
    <n v="0"/>
    <x v="1797"/>
    <n v="6509"/>
    <n v="49"/>
    <n v="0.49"/>
    <n v="28688"/>
    <s v="anime"/>
    <s v="6lID68aa8NjuRNUpoAQq1d"/>
    <n v="6509"/>
    <s v="Tokyo Revengers Original Soundtrack"/>
    <d v="2021-07-07T00:00:00"/>
    <n v="1647"/>
    <n v="27.45"/>
    <n v="2.2875000000000001"/>
    <n v="48"/>
    <s v="album"/>
    <s v="Album"/>
    <n v="492"/>
  </r>
  <r>
    <s v="1Zl8Bd5JBcpCLPZoI23UCP"/>
    <n v="8567"/>
    <s v="The Journey Begins"/>
    <n v="3"/>
    <n v="38"/>
    <n v="0.38"/>
    <b v="0"/>
    <n v="0"/>
    <x v="1798"/>
    <n v="6510"/>
    <n v="39"/>
    <n v="0.39"/>
    <n v="5470"/>
    <s v="N/A"/>
    <s v="6Hvhg2DNn8ECerbfhHpDXe"/>
    <n v="6510"/>
    <s v="Half Brothers (Original Motion Picture Soundtrack)"/>
    <d v="2020-12-04T00:00:00"/>
    <n v="1862"/>
    <n v="31.033333333333335"/>
    <n v="2.5861111111111112"/>
    <n v="21"/>
    <s v="album"/>
    <s v="Album"/>
    <n v="101"/>
  </r>
  <r>
    <s v="0EIxLAgV5FNxKQiqI4n923"/>
    <n v="6898"/>
    <s v="Pink Reprise"/>
    <n v="13"/>
    <n v="38"/>
    <n v="0.38"/>
    <b v="0"/>
    <n v="0"/>
    <x v="496"/>
    <n v="1236"/>
    <n v="67"/>
    <n v="0.67"/>
    <n v="2177376"/>
    <s v="N/A"/>
    <s v="3gk5LmXVewb5mo4FWHuZI6"/>
    <n v="4252"/>
    <s v="Pink"/>
    <d v="2020-03-13T00:00:00"/>
    <n v="2128"/>
    <n v="35.466666666666669"/>
    <n v="2.9555555555555557"/>
    <n v="13"/>
    <s v="album"/>
    <s v="Album"/>
    <n v="219"/>
  </r>
  <r>
    <s v="6QZf9ZiKtvyvg7TdNeW4k1"/>
    <n v="3618"/>
    <s v="Ku's First Flight"/>
    <n v="5"/>
    <n v="38"/>
    <n v="0.38"/>
    <b v="0"/>
    <n v="0"/>
    <x v="1441"/>
    <n v="5309"/>
    <n v="52"/>
    <n v="0.52"/>
    <n v="59849"/>
    <s v="soundtrack"/>
    <s v="0BRICN5TGMT1WqFcZkYOaF"/>
    <n v="6512"/>
    <s v="Ori and the Will of the Wisps (Original Soundtrack Recording)"/>
    <d v="2020-03-10T00:00:00"/>
    <n v="2131"/>
    <n v="35.516666666666666"/>
    <n v="2.9597222222222221"/>
    <n v="60"/>
    <s v="album"/>
    <s v="Album"/>
    <n v="274"/>
  </r>
  <r>
    <s v="6kxXgUyPMsP43mbXAMVjWY"/>
    <n v="61"/>
    <s v="On Fire"/>
    <n v="1"/>
    <n v="38"/>
    <n v="0.38"/>
    <b v="0"/>
    <n v="0"/>
    <x v="1799"/>
    <n v="6513"/>
    <n v="29"/>
    <n v="0.28999999999999998"/>
    <n v="5195"/>
    <s v="N/A"/>
    <s v="46kIHDdMy2hk7D3V4cH6pP"/>
    <n v="6513"/>
    <s v="On Fire"/>
    <d v="2020-02-24T00:00:00"/>
    <n v="2146"/>
    <n v="35.766666666666666"/>
    <n v="2.9805555555555556"/>
    <n v="1"/>
    <s v="single"/>
    <s v="Single"/>
    <n v="265"/>
  </r>
  <r>
    <s v="1RL0s8umQx2Bc7BIBuGFIB"/>
    <n v="5188"/>
    <s v="Peaceful Waters (From The Elder Scrolls III: Morrowind Original&quot;)&quot;"/>
    <n v="4"/>
    <n v="38"/>
    <n v="0.38"/>
    <b v="0"/>
    <n v="0"/>
    <x v="1800"/>
    <n v="6514"/>
    <n v="43"/>
    <n v="0.43"/>
    <n v="9488"/>
    <s v="lo-fi"/>
    <s v="6N6PoSlnuKbp5EoAFh7qad"/>
    <n v="6514"/>
    <s v="Morrowind Reimagined"/>
    <d v="2020-01-12T00:00:00"/>
    <n v="2189"/>
    <n v="36.483333333333334"/>
    <n v="3.0402777777777779"/>
    <n v="4"/>
    <s v="single"/>
    <s v="Single"/>
    <n v="305"/>
  </r>
  <r>
    <s v="1FnJrD4ddWFNfCfKTiWY0w"/>
    <n v="631"/>
    <s v="Young Love - from Little Women&quot; Soundtrack&quot;"/>
    <n v="17"/>
    <n v="38"/>
    <n v="0.38"/>
    <b v="0"/>
    <n v="0"/>
    <x v="1241"/>
    <n v="4420"/>
    <n v="62"/>
    <n v="0.62"/>
    <n v="344438"/>
    <s v="soundtrack"/>
    <s v="2y8d4zbifvkrpASJeTMDnE"/>
    <n v="5167"/>
    <s v="Little Women (Original Motion Picture Soundtrack)"/>
    <d v="2019-12-13T00:00:00"/>
    <n v="2219"/>
    <n v="36.983333333333334"/>
    <n v="3.0819444444444444"/>
    <n v="26"/>
    <s v="album"/>
    <s v="Album"/>
    <n v="157"/>
  </r>
  <r>
    <s v="197Cfcl1BI9Q0ZuxKt1Zah"/>
    <n v="6975"/>
    <s v="Girls &amp; Boys"/>
    <n v="2"/>
    <n v="38"/>
    <n v="0.38"/>
    <b v="1"/>
    <n v="1"/>
    <x v="1439"/>
    <n v="5303"/>
    <n v="43"/>
    <n v="0.43"/>
    <n v="301499"/>
    <s v="N/A"/>
    <s v="321NRBoH8ZJTvfErFxYYi3"/>
    <n v="6516"/>
    <s v="GARAGEB&amp;"/>
    <d v="2019-04-12T00:00:00"/>
    <n v="2464"/>
    <n v="41.06666666666667"/>
    <n v="3.4222222222222225"/>
    <n v="12"/>
    <s v="album"/>
    <s v="Album"/>
    <n v="208"/>
  </r>
  <r>
    <s v="0azYFpHmf1Hj3BamFyPgxB"/>
    <n v="3924"/>
    <s v="The Rising of the Shield Hero"/>
    <n v="1"/>
    <n v="38"/>
    <n v="0.38"/>
    <b v="0"/>
    <n v="0"/>
    <x v="1801"/>
    <n v="6517"/>
    <n v="52"/>
    <n v="0.52"/>
    <n v="84908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448"/>
  </r>
  <r>
    <s v="6wHgUWX3xTlD1rnRymlMbA"/>
    <n v="2324"/>
    <s v="Lethal"/>
    <n v="1"/>
    <n v="38"/>
    <n v="0.38"/>
    <b v="0"/>
    <n v="0"/>
    <x v="1802"/>
    <n v="6518"/>
    <n v="23"/>
    <n v="0.23"/>
    <n v="1914"/>
    <s v="uk grime"/>
    <s v="3NnxAFMDddW7ONlfeyUgAf"/>
    <n v="6518"/>
    <s v="Lethal"/>
    <d v="2019-02-14T00:00:00"/>
    <n v="2521"/>
    <n v="42.016666666666666"/>
    <n v="3.5013888888888887"/>
    <n v="1"/>
    <s v="single"/>
    <s v="Single"/>
    <n v="2"/>
  </r>
  <r>
    <s v="0fpC8u0M88v0DDIZJ4VHHq"/>
    <n v="8161"/>
    <s v="a thousand years (lullaby) [sing-a-long]"/>
    <n v="19"/>
    <n v="38"/>
    <n v="0.38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85"/>
  </r>
  <r>
    <s v="5K59YTZ8u12zJbvrpOFLgS"/>
    <n v="3656"/>
    <s v="Would I"/>
    <n v="1"/>
    <n v="38"/>
    <n v="0.38"/>
    <b v="0"/>
    <n v="0"/>
    <x v="1803"/>
    <n v="6520"/>
    <n v="62"/>
    <n v="0.62"/>
    <n v="2046864"/>
    <s v="N/A"/>
    <s v="6e0tNN2yk9nQpqqt2whyAb"/>
    <n v="6520"/>
    <s v="Would I"/>
    <d v="2018-11-16T00:00:00"/>
    <n v="2611"/>
    <n v="43.516666666666666"/>
    <n v="3.6263888888888887"/>
    <n v="1"/>
    <s v="single"/>
    <s v="Single"/>
    <n v="288"/>
  </r>
  <r>
    <s v="7Buwh9QtKvKm3UasCwHDGA"/>
    <n v="5943"/>
    <s v="Taste"/>
    <n v="2"/>
    <n v="38"/>
    <n v="0.38"/>
    <b v="1"/>
    <n v="1"/>
    <x v="1804"/>
    <n v="6521"/>
    <n v="28"/>
    <n v="0.28000000000000003"/>
    <n v="7683"/>
    <s v="N/A"/>
    <s v="7qPAxUGwVRhtt9vSMqyGP9"/>
    <n v="6521"/>
    <s v="Bedroom EP"/>
    <d v="2018-11-09T00:00:00"/>
    <n v="2618"/>
    <n v="43.633333333333333"/>
    <n v="3.6361111111111111"/>
    <n v="4"/>
    <s v="single"/>
    <s v="Single"/>
    <n v="424"/>
  </r>
  <r>
    <s v="0JidtrxZkPKGlqc8rbE5lB"/>
    <n v="5685"/>
    <s v="Valleys"/>
    <n v="4"/>
    <n v="38"/>
    <n v="0.38"/>
    <b v="0"/>
    <n v="0"/>
    <x v="1805"/>
    <n v="6522"/>
    <n v="36"/>
    <n v="0.36"/>
    <n v="41817"/>
    <s v="N/A"/>
    <s v="5ffDmmCZHSnH4XhU7XHLQx"/>
    <n v="6522"/>
    <s v="Feel Better"/>
    <d v="2018-11-06T00:00:00"/>
    <n v="2621"/>
    <n v="43.68333333333333"/>
    <n v="3.6402777777777775"/>
    <n v="9"/>
    <s v="album"/>
    <s v="Album"/>
    <n v="414"/>
  </r>
  <r>
    <s v="3Phjn4zJ34ZiEVUngyccY5"/>
    <n v="5176"/>
    <s v="Beautiful Wreck"/>
    <n v="10"/>
    <n v="38"/>
    <n v="0.38"/>
    <b v="0"/>
    <n v="0"/>
    <x v="1806"/>
    <n v="6523"/>
    <n v="68"/>
    <n v="0.68"/>
    <n v="1465450"/>
    <s v="N/A"/>
    <s v="52c2O1mvqnfAVjX9QNC5yd"/>
    <n v="6523"/>
    <s v="Forever Neverland"/>
    <d v="2018-10-19T00:00:00"/>
    <n v="2639"/>
    <n v="43.983333333333334"/>
    <n v="3.6652777777777779"/>
    <n v="14"/>
    <s v="album"/>
    <s v="Album"/>
    <n v="382"/>
  </r>
  <r>
    <s v="5N0VazKxOrBZhmJoGcZMbS"/>
    <n v="1924"/>
    <s v="Dry Your Tears"/>
    <n v="3"/>
    <n v="38"/>
    <n v="0.38"/>
    <b v="0"/>
    <n v="0"/>
    <x v="1807"/>
    <n v="6524"/>
    <n v="38"/>
    <n v="0.38"/>
    <n v="7287"/>
    <s v="N/A"/>
    <s v="2Q3JmoP3Ks61sf1GeaQCxB"/>
    <n v="6524"/>
    <s v="Dry Your Tears"/>
    <d v="2018-06-15T00:00:00"/>
    <n v="2765"/>
    <n v="46.083333333333336"/>
    <n v="3.8402777777777781"/>
    <n v="5"/>
    <s v="single"/>
    <s v="Single"/>
    <n v="311"/>
  </r>
  <r>
    <s v="4m1O87UP5gIFVpHFmB63Xw"/>
    <n v="8034"/>
    <s v="Milton's Tower"/>
    <n v="11"/>
    <n v="38"/>
    <n v="0.38"/>
    <b v="0"/>
    <n v="0"/>
    <x v="1808"/>
    <n v="6525"/>
    <n v="34"/>
    <n v="0.34"/>
    <n v="4722"/>
    <s v="N/A"/>
    <s v="0dI3DcRX27ovAqUgSkyxlJ"/>
    <n v="6525"/>
    <s v="What Remains of Edith Finch (Original Soundtrack)"/>
    <d v="2018-01-09T00:00:00"/>
    <n v="2922"/>
    <n v="48.7"/>
    <n v="4.0583333333333336"/>
    <n v="18"/>
    <s v="album"/>
    <s v="Album"/>
    <n v="93"/>
  </r>
  <r>
    <s v="6yzzno5cXBkh5c6UzRxcyM"/>
    <n v="1940"/>
    <s v="Lady Bird"/>
    <n v="23"/>
    <n v="38"/>
    <n v="0.38"/>
    <b v="0"/>
    <n v="0"/>
    <x v="1809"/>
    <n v="6526"/>
    <n v="48"/>
    <n v="0.48"/>
    <n v="66700"/>
    <s v="soundtrack"/>
    <s v="0LIWkw76T7O499slpRTeQ1"/>
    <n v="6526"/>
    <s v="Lady Bird (Original Motion Picture Soundtrack)"/>
    <d v="2017-11-17T00:00:00"/>
    <n v="2975"/>
    <n v="49.583333333333336"/>
    <n v="4.1319444444444446"/>
    <n v="23"/>
    <s v="album"/>
    <s v="Album"/>
    <n v="517"/>
  </r>
  <r>
    <s v="4uGz0wWAkH4FGPpBR6eaHt"/>
    <n v="2180"/>
    <s v="Coconut Tree"/>
    <n v="9"/>
    <n v="38"/>
    <n v="0.38"/>
    <b v="0"/>
    <n v="0"/>
    <x v="239"/>
    <n v="530"/>
    <n v="85"/>
    <n v="0.85"/>
    <n v="39798156"/>
    <s v="latin pop"/>
    <s v="6bUxh58rYTL67FS8dyTKMN"/>
    <n v="530"/>
    <s v="El Dorado"/>
    <d v="2017-05-26T00:00:00"/>
    <n v="3150"/>
    <n v="52.5"/>
    <n v="4.375"/>
    <n v="13"/>
    <s v="album"/>
    <s v="Album"/>
    <n v="383"/>
  </r>
  <r>
    <s v="0kM7Geaz7x7r17CPONjpOU"/>
    <n v="848"/>
    <s v="What We Said (feat. MAGIC!) - Comme moi English Version"/>
    <n v="12"/>
    <n v="38"/>
    <n v="0.38"/>
    <b v="0"/>
    <n v="0"/>
    <x v="239"/>
    <n v="530"/>
    <n v="85"/>
    <n v="0.85"/>
    <n v="39777995"/>
    <s v="latin pop"/>
    <s v="6bUxh58rYTL67FS8dyTKMN"/>
    <n v="530"/>
    <s v="El Dorado"/>
    <d v="2017-05-26T00:00:00"/>
    <n v="3150"/>
    <n v="52.5"/>
    <n v="4.375"/>
    <n v="13"/>
    <s v="album"/>
    <s v="Album"/>
    <n v="299"/>
  </r>
  <r>
    <s v="3OVZSTxoVzic5wWEHBzG1c"/>
    <n v="2300"/>
    <s v="Run Run Blood"/>
    <n v="8"/>
    <n v="38"/>
    <n v="0.38"/>
    <b v="0"/>
    <n v="0"/>
    <x v="601"/>
    <n v="1602"/>
    <n v="69"/>
    <n v="0.69"/>
    <n v="967413"/>
    <s v="N/A"/>
    <s v="0NQ6Dn9si4mgFKoRoBGkn8"/>
    <n v="4698"/>
    <s v="Three"/>
    <d v="2016-10-07T00:00:00"/>
    <n v="3381"/>
    <n v="56.35"/>
    <n v="4.6958333333333337"/>
    <n v="10"/>
    <s v="album"/>
    <s v="Album"/>
    <n v="498"/>
  </r>
  <r>
    <s v="6OI6QpU1Xe8YuT5J7OFGZU"/>
    <n v="8228"/>
    <s v="Winter Bird"/>
    <n v="5"/>
    <n v="38"/>
    <n v="0.38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06"/>
  </r>
  <r>
    <s v="5WNgbLnDlU0VRd7XOomHdv"/>
    <n v="2716"/>
    <s v="You're My Chocolate"/>
    <n v="4"/>
    <n v="38"/>
    <n v="0.38"/>
    <b v="0"/>
    <n v="0"/>
    <x v="1810"/>
    <n v="6531"/>
    <n v="26"/>
    <n v="0.26"/>
    <n v="13493"/>
    <s v="trip hop, nu jazz, downtempo"/>
    <s v="7E2ywKWuWzaBGXmxk46F96"/>
    <n v="6531"/>
    <s v="Five Finger Discount"/>
    <d v="2016-07-29T00:00:00"/>
    <n v="3451"/>
    <n v="57.516666666666666"/>
    <n v="4.7930555555555552"/>
    <n v="10"/>
    <s v="album"/>
    <s v="Album"/>
    <n v="539"/>
  </r>
  <r>
    <s v="12fERk43aXv1bxuvuFHZgA"/>
    <n v="1246"/>
    <s v="道は続く"/>
    <n v="24"/>
    <n v="38"/>
    <n v="0.38"/>
    <b v="0"/>
    <n v="0"/>
    <x v="1386"/>
    <n v="5068"/>
    <n v="58"/>
    <n v="0.57999999999999996"/>
    <n v="111922"/>
    <s v="anime, soundtrack"/>
    <s v="7DQCQeGbnpjr3tF7p3f2jA"/>
    <n v="6532"/>
    <s v="NARUTO-ナルト- 疾風伝　オリジナル・サウンドトラック Ⅲ"/>
    <d v="2016-07-06T00:00:00"/>
    <n v="3474"/>
    <n v="57.9"/>
    <n v="4.8250000000000002"/>
    <n v="25"/>
    <s v="album"/>
    <s v="Album"/>
    <n v="202"/>
  </r>
  <r>
    <s v="1ZQfdBUXnDqV8FCORKYUG7"/>
    <n v="6131"/>
    <s v="Beyond Hill And Dale..."/>
    <n v="14"/>
    <n v="38"/>
    <n v="0.38"/>
    <b v="0"/>
    <n v="0"/>
    <x v="1308"/>
    <n v="4702"/>
    <n v="52"/>
    <n v="0.52"/>
    <n v="24104"/>
    <s v="medieval, soundtrack"/>
    <s v="1C1wp0FcQRAU74VfkDWwSV"/>
    <n v="5074"/>
    <s v="The Witcher 3: Wild Hunt - Blood and Wine (Official Soundtrack)"/>
    <d v="2016-06-01T00:00:00"/>
    <n v="3509"/>
    <n v="58.483333333333334"/>
    <n v="4.8736111111111109"/>
    <n v="25"/>
    <s v="album"/>
    <s v="Album"/>
    <n v="307"/>
  </r>
  <r>
    <s v="7wTllASpYqSukHWeHtGfol"/>
    <n v="15210"/>
    <s v="Hard Luck"/>
    <n v="2"/>
    <n v="38"/>
    <n v="0.38"/>
    <b v="0"/>
    <n v="0"/>
    <x v="1811"/>
    <n v="6534"/>
    <n v="48"/>
    <n v="0.48"/>
    <n v="234627"/>
    <s v="blues rock, modern blues, garage rock"/>
    <s v="3OTIQe9TKVBc8wR6JWhlQU"/>
    <n v="6534"/>
    <s v="Don't Wake the Riot"/>
    <d v="2016-05-20T00:00:00"/>
    <n v="3521"/>
    <n v="58.68333333333333"/>
    <n v="4.8902777777777775"/>
    <n v="11"/>
    <s v="album"/>
    <s v="Album"/>
    <n v="262"/>
  </r>
  <r>
    <s v="032yaEHPEr2lYWNseDK8tj"/>
    <n v="382"/>
    <s v="Raindrops"/>
    <n v="5"/>
    <n v="38"/>
    <n v="0.38"/>
    <b v="0"/>
    <n v="0"/>
    <x v="1533"/>
    <n v="5664"/>
    <n v="40"/>
    <n v="0.4"/>
    <n v="113934"/>
    <s v="bluegrass, newgrass, folk, indie folk"/>
    <s v="0xBcyQgq7Da8Uo1pPTKzR8"/>
    <n v="6535"/>
    <s v="Petals"/>
    <d v="2016-04-01T00:00:00"/>
    <n v="3570"/>
    <n v="59.5"/>
    <n v="4.958333333333333"/>
    <n v="11"/>
    <s v="album"/>
    <s v="Album"/>
    <n v="307"/>
  </r>
  <r>
    <s v="6CoPNCd1MY6TaJBWkkVdN6"/>
    <n v="6658"/>
    <s v="Callin' My Name"/>
    <n v="10"/>
    <n v="38"/>
    <n v="0.38"/>
    <b v="0"/>
    <n v="0"/>
    <x v="830"/>
    <n v="2489"/>
    <n v="65"/>
    <n v="0.65"/>
    <n v="2918228"/>
    <s v="country, acoustic country"/>
    <s v="7IOSachS7KZNuqRZrPcdD0"/>
    <n v="2489"/>
    <s v="I'm Comin' Over"/>
    <d v="2015-11-13T00:00:00"/>
    <n v="3710"/>
    <n v="61.833333333333336"/>
    <n v="5.1527777777777777"/>
    <n v="11"/>
    <s v="album"/>
    <s v="Album"/>
    <n v="318"/>
  </r>
  <r>
    <s v="3PqpjQPv4ciXBsPBT6rRtm"/>
    <n v="3559"/>
    <s v="Strip It Down"/>
    <n v="3"/>
    <n v="38"/>
    <n v="0.38"/>
    <b v="0"/>
    <n v="0"/>
    <x v="560"/>
    <n v="1464"/>
    <n v="74"/>
    <n v="0.74"/>
    <n v="9407321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402"/>
  </r>
  <r>
    <s v="5cIDi1hmgkpikBlhBQhCiP"/>
    <n v="4589"/>
    <s v="Lost It To Trying - Paper Towns Mix"/>
    <n v="7"/>
    <n v="38"/>
    <n v="0.38"/>
    <b v="0"/>
    <n v="0"/>
    <x v="1518"/>
    <n v="5607"/>
    <n v="49"/>
    <n v="0.49"/>
    <n v="340030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41"/>
  </r>
  <r>
    <s v="00l0Fryxwwussp9CGjQXGI"/>
    <n v="1928"/>
    <s v="Kyo"/>
    <n v="10"/>
    <n v="38"/>
    <n v="0.38"/>
    <b v="0"/>
    <n v="0"/>
    <x v="1274"/>
    <n v="4568"/>
    <n v="52"/>
    <n v="0.52"/>
    <n v="146628"/>
    <s v="N/A"/>
    <s v="5T8HSCMkzbA8hCpSXTBwlr"/>
    <n v="4568"/>
    <s v="Pellucidity"/>
    <d v="2014-11-25T00:00:00"/>
    <n v="4063"/>
    <n v="67.716666666666669"/>
    <n v="5.6430555555555557"/>
    <n v="10"/>
    <s v="album"/>
    <s v="Album"/>
    <n v="473"/>
  </r>
  <r>
    <s v="6BTuZCNIdEE177PzcS9rOH"/>
    <n v="5054"/>
    <s v="Make You Miss Me"/>
    <n v="7"/>
    <n v="38"/>
    <n v="0.38"/>
    <b v="0"/>
    <n v="0"/>
    <x v="956"/>
    <n v="3016"/>
    <n v="65"/>
    <n v="0.65"/>
    <n v="2473717"/>
    <s v="country, pop country"/>
    <s v="4zEF7OsSjtoehhC67vmUFJ"/>
    <n v="6540"/>
    <s v="Montevallo"/>
    <d v="2014-10-27T00:00:00"/>
    <n v="4092"/>
    <n v="68.2"/>
    <n v="5.6833333333333336"/>
    <n v="10"/>
    <s v="album"/>
    <s v="Album"/>
    <n v="376"/>
  </r>
  <r>
    <s v="1qOIwyj41749bmOhdD09IS"/>
    <n v="3304"/>
    <s v="Headlights"/>
    <n v="15"/>
    <n v="38"/>
    <n v="0.38"/>
    <b v="1"/>
    <n v="1"/>
    <x v="59"/>
    <n v="106"/>
    <n v="88"/>
    <n v="0.88"/>
    <n v="104559284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71"/>
  </r>
  <r>
    <s v="5SpWTzTFzy2UiZWaEWCHWn"/>
    <n v="3201"/>
    <s v="Bad Guy"/>
    <n v="1"/>
    <n v="38"/>
    <n v="0.38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723"/>
  </r>
  <r>
    <s v="4N2RGPjya8OIyMYz3t5LuY"/>
    <n v="2662"/>
    <s v="Bitchin' Summer"/>
    <n v="4"/>
    <n v="38"/>
    <n v="0.38"/>
    <b v="1"/>
    <n v="1"/>
    <x v="178"/>
    <n v="365"/>
    <n v="76"/>
    <n v="0.76"/>
    <n v="12004691"/>
    <s v="N/A"/>
    <s v="7qjA5gbagHWVbqKUgVt49l"/>
    <n v="3038"/>
    <s v="Avril Lavigne (Expanded Edition)"/>
    <d v="2013-11-01T00:00:00"/>
    <n v="4452"/>
    <n v="74.2"/>
    <n v="6.1833333333333336"/>
    <n v="16"/>
    <s v="album"/>
    <s v="Album"/>
    <n v="35"/>
  </r>
  <r>
    <s v="6lOS1dPkjHlAzRCMplJupN"/>
    <n v="4446"/>
    <s v="Spiritual"/>
    <n v="14"/>
    <n v="38"/>
    <n v="0.38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459"/>
  </r>
  <r>
    <s v="2TqcqRwNgphefMYkbPaP9H"/>
    <n v="5862"/>
    <s v="Cop Car"/>
    <n v="3"/>
    <n v="38"/>
    <n v="0.38"/>
    <b v="0"/>
    <n v="0"/>
    <x v="843"/>
    <n v="2537"/>
    <n v="67"/>
    <n v="0.67"/>
    <n v="5273567"/>
    <s v="country"/>
    <s v="1X3xa9xIsrOQi7SJ646xkN"/>
    <n v="6545"/>
    <s v="Fuse (Deluxe)"/>
    <d v="2013-09-10T00:00:00"/>
    <n v="4504"/>
    <n v="75.066666666666663"/>
    <n v="6.2555555555555555"/>
    <n v="16"/>
    <s v="album"/>
    <s v="Album"/>
    <n v="427"/>
  </r>
  <r>
    <s v="5hVNoUOR1FBWyTS2Urv68s"/>
    <n v="16965"/>
    <s v="Afraid - Slowed Down"/>
    <n v="2"/>
    <n v="38"/>
    <n v="0.38"/>
    <b v="1"/>
    <n v="1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74"/>
  </r>
  <r>
    <s v="7BT9K9BDqq6HI2oWH5UMZQ"/>
    <n v="1442"/>
    <s v="Treacherous - Original Demo Recording"/>
    <n v="20"/>
    <n v="38"/>
    <n v="0.38"/>
    <b v="0"/>
    <n v="0"/>
    <x v="1"/>
    <n v="2"/>
    <n v="100"/>
    <n v="1"/>
    <n v="145396321"/>
    <s v="country, pop, indie, folk"/>
    <s v="1KlU96Hw9nlvqpBPlSqcTV"/>
    <n v="6547"/>
    <s v="Red (Deluxe Edition)"/>
    <d v="2012-10-22T00:00:00"/>
    <n v="4827"/>
    <n v="80.45"/>
    <n v="6.7041666666666666"/>
    <n v="22"/>
    <s v="album"/>
    <s v="Album"/>
    <n v="399"/>
  </r>
  <r>
    <s v="3vJ7kCW4ROYpWFqlvFBkWb"/>
    <n v="8184"/>
    <s v="National Anthem"/>
    <n v="6"/>
    <n v="38"/>
    <n v="0.38"/>
    <b v="0"/>
    <n v="0"/>
    <x v="55"/>
    <n v="100"/>
    <n v="88"/>
    <n v="0.88"/>
    <n v="51798111"/>
    <s v="alternative pop, indie pop"/>
    <s v="5h5XOo9ZoMhKA4uu0NXiD7"/>
    <n v="4983"/>
    <s v="Born To Die"/>
    <d v="2012-01-30T00:00:00"/>
    <n v="5093"/>
    <n v="84.88333333333334"/>
    <n v="7.073611111111112"/>
    <n v="12"/>
    <s v="album"/>
    <s v="Album"/>
    <n v="384"/>
  </r>
  <r>
    <s v="2876hPqRUFV6oO0q4XPOzJ"/>
    <n v="903"/>
    <s v="Promiscuous"/>
    <n v="8"/>
    <n v="38"/>
    <n v="0.38"/>
    <b v="0"/>
    <n v="0"/>
    <x v="79"/>
    <n v="148"/>
    <n v="77"/>
    <n v="0.77"/>
    <n v="4725236"/>
    <s v="N/A"/>
    <s v="0Uo3Vv7z4jnFoOkQgrM0k5"/>
    <n v="6549"/>
    <s v="The Best Of Nelly Furtado (Deluxe Version)"/>
    <d v="2010-11-12T00:00:00"/>
    <n v="5537"/>
    <n v="92.283333333333331"/>
    <n v="7.6902777777777773"/>
    <n v="26"/>
    <s v="compilation"/>
    <s v="Compilation"/>
    <n v="403"/>
  </r>
  <r>
    <s v="5nnVrfFGpXfrS4EYQLWefE"/>
    <n v="7309"/>
    <s v="落葉船"/>
    <n v="26"/>
    <n v="38"/>
    <n v="0.38"/>
    <b v="0"/>
    <n v="0"/>
    <x v="1386"/>
    <n v="5068"/>
    <n v="58"/>
    <n v="0.57999999999999996"/>
    <n v="111922"/>
    <s v="anime, soundtrack"/>
    <s v="1GoWJc6XFiHW1ewHcY1Xqm"/>
    <n v="6459"/>
    <s v="NARUTO-ナルト- 疾風伝　オリジナル・サウンドトラック Ⅱ"/>
    <d v="2009-12-16T00:00:00"/>
    <n v="5868"/>
    <n v="97.8"/>
    <n v="8.15"/>
    <n v="28"/>
    <s v="album"/>
    <s v="Album"/>
    <n v="216"/>
  </r>
  <r>
    <s v="7IKuGWFY7ABiTPuJiwFXjD"/>
    <n v="8455"/>
    <s v="Agent of Chaos"/>
    <n v="11"/>
    <n v="38"/>
    <n v="0.38"/>
    <b v="0"/>
    <n v="0"/>
    <x v="662"/>
    <n v="1807"/>
    <n v="77"/>
    <n v="0.77"/>
    <n v="4779199"/>
    <s v="soundtrack"/>
    <s v="63uFfOZpC7jrV7wfuBY2lX"/>
    <n v="5100"/>
    <s v="The Dark Knight (Original Motion Picture Soundtrack)"/>
    <d v="2008-07-14T00:00:00"/>
    <n v="6388"/>
    <n v="106.46666666666667"/>
    <n v="8.8722222222222218"/>
    <n v="14"/>
    <s v="album"/>
    <s v="Album"/>
    <n v="692"/>
  </r>
  <r>
    <s v="37IZHbmUmuhZITM4SW6PtV"/>
    <n v="6451"/>
    <s v="My Bubble Gum"/>
    <n v="3"/>
    <n v="38"/>
    <n v="0.38"/>
    <b v="0"/>
    <n v="0"/>
    <x v="1812"/>
    <n v="6552"/>
    <n v="53"/>
    <n v="0.53"/>
    <n v="202732"/>
    <s v="N/A"/>
    <s v="2n2sXuFZW2FrhI8JYhicI7"/>
    <n v="6552"/>
    <s v="Dat Type Of Gurl"/>
    <d v="2007-06-30T00:00:00"/>
    <n v="6768"/>
    <n v="112.8"/>
    <n v="9.4"/>
    <n v="16"/>
    <s v="album"/>
    <s v="Album"/>
    <n v="347"/>
  </r>
  <r>
    <s v="5zZFDbatEjXhm2q7l2Z2mO"/>
    <n v="1070"/>
    <s v="I Want You (She's So Heavy)"/>
    <n v="12"/>
    <n v="38"/>
    <n v="0.38"/>
    <b v="0"/>
    <n v="0"/>
    <x v="1681"/>
    <n v="6186"/>
    <n v="33"/>
    <n v="0.33"/>
    <n v="6528"/>
    <s v="N/A"/>
    <s v="0wk2LEg0xFuuRq35UuLoNz"/>
    <n v="6186"/>
    <s v="Across The Universe"/>
    <d v="2007-01-01T00:00:00"/>
    <n v="6948"/>
    <n v="115.8"/>
    <n v="9.65"/>
    <n v="31"/>
    <s v="compilation"/>
    <s v="Compilation"/>
    <n v="37"/>
  </r>
  <r>
    <s v="3jzzpIMxy4AqdjuJyARWKc"/>
    <n v="790"/>
    <s v="Girl"/>
    <n v="1"/>
    <n v="38"/>
    <n v="0.38"/>
    <b v="0"/>
    <n v="0"/>
    <x v="1813"/>
    <n v="6554"/>
    <n v="38"/>
    <n v="0.38"/>
    <n v="22421"/>
    <s v="N/A"/>
    <s v="0wk2LEg0xFuuRq35UuLoNz"/>
    <n v="6186"/>
    <s v="Across The Universe"/>
    <d v="2007-01-01T00:00:00"/>
    <n v="6948"/>
    <n v="115.8"/>
    <n v="9.65"/>
    <n v="31"/>
    <s v="compilation"/>
    <s v="Compilation"/>
    <n v="107"/>
  </r>
  <r>
    <s v="7pE1oIwO0JkKej4UJDR394"/>
    <n v="5699"/>
    <s v="Popular"/>
    <n v="8"/>
    <n v="38"/>
    <n v="0.38"/>
    <b v="0"/>
    <n v="0"/>
    <x v="1316"/>
    <n v="4736"/>
    <n v="55"/>
    <n v="0.55000000000000004"/>
    <n v="984364"/>
    <s v="N/A"/>
    <s v="7ByjOOmDkEgm1HC9LwOPNg"/>
    <n v="4736"/>
    <s v="Hook Me Up"/>
    <d v="2005-06-30T00:00:00"/>
    <n v="7498"/>
    <n v="124.96666666666667"/>
    <n v="10.41388888888889"/>
    <n v="16"/>
    <s v="album"/>
    <s v="Album"/>
    <n v="272"/>
  </r>
  <r>
    <s v="5fPiWCdaoQHFTWWyrKB4CH"/>
    <m/>
    <s v="Burning Flag"/>
    <n v="14"/>
    <n v="38"/>
    <n v="0.38"/>
    <b v="1"/>
    <n v="1"/>
    <x v="752"/>
    <n v="2180"/>
    <n v="71"/>
    <n v="0.71"/>
    <n v="4971141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35"/>
  </r>
  <r>
    <s v="6HE1qegGf98n96rSjj6Z1Z"/>
    <m/>
    <s v="Valentine's Day"/>
    <n v="16"/>
    <n v="38"/>
    <n v="0.38"/>
    <b v="0"/>
    <n v="0"/>
    <x v="752"/>
    <n v="2180"/>
    <n v="71"/>
    <n v="0.71"/>
    <n v="4971141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53"/>
  </r>
  <r>
    <s v="4KejRvDlbtq42GaQ0JWqfX"/>
    <m/>
    <s v="Saint Augustine In Hell"/>
    <n v="7"/>
    <n v="38"/>
    <n v="0.38"/>
    <b v="0"/>
    <n v="0"/>
    <x v="468"/>
    <n v="1157"/>
    <n v="71"/>
    <n v="0.71"/>
    <n v="3857762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531"/>
  </r>
  <r>
    <s v="72hAGgKtsrIrfiuL7FydDP"/>
    <m/>
    <s v="Come As You Are - Devonshire Mix"/>
    <n v="3"/>
    <n v="38"/>
    <n v="0.3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66"/>
  </r>
  <r>
    <s v="2n3qIOygTL44mYyPIqlH5q"/>
    <n v="7758"/>
    <s v="Run For The Hills"/>
    <n v="1"/>
    <n v="37"/>
    <n v="0.37"/>
    <b v="0"/>
    <n v="0"/>
    <x v="1814"/>
    <n v="6560"/>
    <n v="43"/>
    <n v="0.43"/>
    <n v="17999"/>
    <s v="N/A"/>
    <s v="1HH8fxqDDNMlKm2T5C7EuF"/>
    <n v="6560"/>
    <s v="Run For The Hills"/>
    <d v="2025-10-10T00:00:00"/>
    <n v="91"/>
    <n v="1.5166666666666666"/>
    <n v="0.12638888888888888"/>
    <n v="1"/>
    <s v="single"/>
    <s v="Single"/>
    <n v="312"/>
  </r>
  <r>
    <s v="23JdfQOgv9Z3MsSAaIsjmB"/>
    <n v="6154"/>
    <s v="TNA"/>
    <n v="1"/>
    <n v="37"/>
    <n v="0.37"/>
    <b v="1"/>
    <n v="1"/>
    <x v="1815"/>
    <n v="6561"/>
    <n v="19"/>
    <n v="0.19"/>
    <n v="139"/>
    <s v="bongo flava"/>
    <s v="0sXtDJxg9UeuqQSfYbhFHP"/>
    <n v="6561"/>
    <s v="TNA"/>
    <d v="2025-09-26T00:00:00"/>
    <n v="105"/>
    <n v="1.75"/>
    <n v="0.14583333333333334"/>
    <n v="1"/>
    <s v="single"/>
    <s v="Single"/>
    <n v="303"/>
  </r>
  <r>
    <s v="1DlZLLJXTWaxQD9HCtqjtj"/>
    <n v="5429"/>
    <s v="Don’t Listen"/>
    <n v="1"/>
    <n v="37"/>
    <n v="0.37"/>
    <b v="0"/>
    <n v="0"/>
    <x v="1816"/>
    <n v="6562"/>
    <n v="38"/>
    <n v="0.38"/>
    <n v="6157"/>
    <s v="N/A"/>
    <s v="5wzGdpDIwI6mPSQaXQkuyI"/>
    <n v="6562"/>
    <s v="Don’t Listen"/>
    <d v="2025-09-25T00:00:00"/>
    <n v="106"/>
    <n v="1.7666666666666666"/>
    <n v="0.14722222222222223"/>
    <n v="1"/>
    <s v="single"/>
    <s v="Single"/>
    <n v="29"/>
  </r>
  <r>
    <s v="5NP1iBZqLHZEDmVb2YKor9"/>
    <n v="339"/>
    <s v="Loader"/>
    <n v="1"/>
    <n v="37"/>
    <n v="0.37"/>
    <b v="0"/>
    <n v="0"/>
    <x v="1817"/>
    <n v="6563"/>
    <n v="22"/>
    <n v="0.22"/>
    <n v="178"/>
    <s v="3 step, gqom"/>
    <s v="5f469pJg3kGAaRjgHcaGs3"/>
    <n v="6563"/>
    <s v="D Main Event"/>
    <d v="2025-09-24T00:00:00"/>
    <n v="107"/>
    <n v="1.7833333333333334"/>
    <n v="0.14861111111111111"/>
    <n v="6"/>
    <s v="single"/>
    <s v="Single"/>
    <n v="215"/>
  </r>
  <r>
    <s v="4XMtEsNnR4nOFeyTBQqxnp"/>
    <n v="5485"/>
    <s v="Yonderer"/>
    <n v="1"/>
    <n v="37"/>
    <n v="0.37"/>
    <b v="0"/>
    <n v="0"/>
    <x v="1818"/>
    <n v="6564"/>
    <n v="19"/>
    <n v="0.19"/>
    <n v="267"/>
    <s v="N/A"/>
    <s v="1JvpiKfsyL9wgw6akF8K8M"/>
    <n v="6564"/>
    <s v="Yonderer"/>
    <d v="2025-09-01T00:00:00"/>
    <n v="130"/>
    <n v="2.1666666666666665"/>
    <n v="0.18055555555555555"/>
    <n v="1"/>
    <s v="single"/>
    <s v="Single"/>
    <n v="347"/>
  </r>
  <r>
    <s v="23QgcrlHAz4f48jrcc0gVS"/>
    <n v="2610"/>
    <s v="Trance"/>
    <n v="2"/>
    <n v="37"/>
    <n v="0.37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2"/>
  </r>
  <r>
    <s v="7rybCqVtVtZrZRtfivRxEo"/>
    <n v="8132"/>
    <s v="Letting Go"/>
    <n v="4"/>
    <n v="37"/>
    <n v="0.37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39"/>
  </r>
  <r>
    <s v="5m7x8fsagpLnkLmSWYMkTY"/>
    <n v="4963"/>
    <s v="Hide my Tears"/>
    <n v="6"/>
    <n v="37"/>
    <n v="0.37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64"/>
  </r>
  <r>
    <s v="5CVHKVnrnszHpRhblPPr1A"/>
    <n v="7888"/>
    <s v="Get Gone"/>
    <n v="1"/>
    <n v="37"/>
    <n v="0.37"/>
    <b v="0"/>
    <n v="0"/>
    <x v="1819"/>
    <n v="6568"/>
    <n v="24"/>
    <n v="0.24"/>
    <n v="818"/>
    <s v="N/A"/>
    <s v="2CzAp2NfuQvX8eUr5dOOrm"/>
    <n v="6568"/>
    <s v="Get Gone"/>
    <d v="2025-05-23T00:00:00"/>
    <n v="231"/>
    <n v="3.85"/>
    <n v="0.32083333333333336"/>
    <n v="3"/>
    <s v="single"/>
    <s v="Single"/>
    <n v="248"/>
  </r>
  <r>
    <s v="7c85rhgZ68cUiORoC33Yhz"/>
    <n v="7667"/>
    <s v="Changes"/>
    <n v="1"/>
    <n v="37"/>
    <n v="0.37"/>
    <b v="0"/>
    <n v="0"/>
    <x v="1820"/>
    <n v="6569"/>
    <n v="61"/>
    <n v="0.61"/>
    <n v="847354"/>
    <s v="big room, edm"/>
    <s v="1gJLdjFptxsVUHp6PuCZoC"/>
    <n v="6569"/>
    <s v="Changes"/>
    <d v="2025-01-17T00:00:00"/>
    <n v="357"/>
    <n v="5.95"/>
    <n v="0.49583333333333335"/>
    <n v="1"/>
    <s v="single"/>
    <s v="Single"/>
    <n v="258"/>
  </r>
  <r>
    <s v="2mRNvQJTxzrsJ110hB2WzY"/>
    <n v="8492"/>
    <s v="Moonlight Shadow"/>
    <n v="1"/>
    <n v="37"/>
    <n v="0.37"/>
    <b v="0"/>
    <n v="0"/>
    <x v="1821"/>
    <n v="6570"/>
    <n v="22"/>
    <n v="0.22"/>
    <n v="1009"/>
    <s v="slap house"/>
    <s v="6zlaziYcRoA98UvRkXjIaS"/>
    <n v="6570"/>
    <s v="Moonlight Shadow"/>
    <d v="2024-12-20T00:00:00"/>
    <n v="385"/>
    <n v="6.416666666666667"/>
    <n v="0.53472222222222221"/>
    <n v="1"/>
    <s v="single"/>
    <s v="Single"/>
    <n v="306"/>
  </r>
  <r>
    <s v="6TSJjHRZrIKw3pAHbvdJXL"/>
    <n v="368"/>
    <s v="Outside"/>
    <n v="1"/>
    <n v="37"/>
    <n v="0.37"/>
    <b v="0"/>
    <n v="0"/>
    <x v="1822"/>
    <n v="6571"/>
    <n v="41"/>
    <n v="0.41"/>
    <n v="8658"/>
    <s v="N/A"/>
    <s v="04W2bHYzAWnqOY1gqPy7Vj"/>
    <n v="6571"/>
    <s v="Outside"/>
    <d v="2024-11-29T00:00:00"/>
    <n v="406"/>
    <n v="6.7666666666666666"/>
    <n v="0.56388888888888888"/>
    <n v="1"/>
    <s v="single"/>
    <s v="Single"/>
    <n v="284"/>
  </r>
  <r>
    <s v="4fqdWNsoOpyYKJTz36R3QB"/>
    <n v="8451"/>
    <s v="Nonstop"/>
    <n v="1"/>
    <n v="37"/>
    <n v="0.37"/>
    <b v="0"/>
    <n v="0"/>
    <x v="1823"/>
    <n v="6572"/>
    <n v="50"/>
    <n v="0.5"/>
    <n v="12471"/>
    <s v="N/A"/>
    <s v="3HUHRwnu0vkDe7o35dMUwx"/>
    <n v="6572"/>
    <s v="Nonstop"/>
    <d v="2024-06-13T00:00:00"/>
    <n v="575"/>
    <n v="9.5833333333333339"/>
    <n v="0.79861111111111116"/>
    <n v="1"/>
    <s v="single"/>
    <s v="Single"/>
    <n v="206"/>
  </r>
  <r>
    <s v="1G2R371kEBAJskHeg4DRDg"/>
    <n v="2824"/>
    <s v="Unsure - MEDUN Remix"/>
    <n v="2"/>
    <n v="37"/>
    <n v="0.37"/>
    <b v="0"/>
    <n v="0"/>
    <x v="333"/>
    <n v="761"/>
    <n v="78"/>
    <n v="0.78"/>
    <n v="41268567"/>
    <s v="N/A"/>
    <s v="3N77PhjnoSTgx4gFoaT1bj"/>
    <n v="6573"/>
    <s v="Unsure (Remixes)"/>
    <d v="2024-05-28T00:00:00"/>
    <n v="591"/>
    <n v="9.85"/>
    <n v="0.8208333333333333"/>
    <n v="3"/>
    <s v="single"/>
    <s v="Single"/>
    <n v="317"/>
  </r>
  <r>
    <s v="3tAzBlgsnYvFPVmiGvWRcZ"/>
    <n v="525"/>
    <s v="Winter"/>
    <n v="3"/>
    <n v="37"/>
    <n v="0.37"/>
    <b v="0"/>
    <n v="0"/>
    <x v="1509"/>
    <n v="5580"/>
    <n v="52"/>
    <n v="0.52"/>
    <n v="78423"/>
    <s v="N/A"/>
    <s v="3e7BUPeIT7n2CSKbTJ2cks"/>
    <n v="6574"/>
    <s v="Winter"/>
    <d v="2024-04-05T00:00:00"/>
    <n v="644"/>
    <n v="10.733333333333333"/>
    <n v="0.89444444444444438"/>
    <n v="7"/>
    <s v="album"/>
    <s v="Album"/>
    <n v="306"/>
  </r>
  <r>
    <s v="0nYVpZvDHwkalBG2cLfQ6A"/>
    <n v="6218"/>
    <s v="Daylight"/>
    <n v="1"/>
    <n v="37"/>
    <n v="0.37"/>
    <b v="0"/>
    <n v="0"/>
    <x v="1824"/>
    <n v="6575"/>
    <n v="43"/>
    <n v="0.43"/>
    <n v="5251"/>
    <s v="slap house"/>
    <s v="4lgm7ElEHHq6qByLCTrr0o"/>
    <n v="6575"/>
    <s v="Daylight"/>
    <d v="2023-06-30T00:00:00"/>
    <n v="924"/>
    <n v="15.4"/>
    <n v="1.2833333333333334"/>
    <n v="1"/>
    <s v="single"/>
    <s v="Single"/>
    <n v="213"/>
  </r>
  <r>
    <s v="7BHy2ewm97h3omtCyq2I3H"/>
    <n v="6892"/>
    <s v="Ard Skellig Village (From 'Witcher 3')"/>
    <n v="1"/>
    <n v="37"/>
    <n v="0.37"/>
    <b v="0"/>
    <n v="0"/>
    <x v="1825"/>
    <n v="6576"/>
    <n v="37"/>
    <n v="0.37"/>
    <n v="5996"/>
    <s v="N/A"/>
    <s v="3wudYTDiJdoHEgNdKvy74h"/>
    <n v="6576"/>
    <s v="Journey to Skellige"/>
    <d v="2023-06-23T00:00:00"/>
    <n v="931"/>
    <n v="15.516666666666667"/>
    <n v="1.2930555555555556"/>
    <n v="4"/>
    <s v="single"/>
    <s v="Single"/>
    <n v="242"/>
  </r>
  <r>
    <s v="3eKIv8Unt9jWpDYgVbVYIx"/>
    <n v="982"/>
    <s v="Single Player"/>
    <n v="1"/>
    <n v="37"/>
    <n v="0.37"/>
    <b v="1"/>
    <n v="1"/>
    <x v="1826"/>
    <n v="6577"/>
    <n v="53"/>
    <n v="0.53"/>
    <n v="203154"/>
    <s v="uk drill, drill, grime, uk grime"/>
    <s v="1GneUvQfEE0xn4z2UCNjQr"/>
    <n v="6577"/>
    <s v="Single Player"/>
    <d v="2023-03-02T00:00:00"/>
    <n v="1044"/>
    <n v="17.399999999999999"/>
    <n v="1.45"/>
    <n v="1"/>
    <s v="single"/>
    <s v="Single"/>
    <n v="291"/>
  </r>
  <r>
    <s v="4qo9LENdtfUNacDVvcigIc"/>
    <n v="6386"/>
    <s v="Hog's Head Jig"/>
    <n v="17"/>
    <n v="37"/>
    <n v="0.37"/>
    <b v="0"/>
    <n v="0"/>
    <x v="1703"/>
    <n v="6231"/>
    <n v="41"/>
    <n v="0.41"/>
    <n v="2314"/>
    <s v="N/A"/>
    <s v="7zh839yQHDgZJASAuDmnpi"/>
    <n v="6231"/>
    <s v="Hogwarts Legacy (Original Video Game Soundtrack)"/>
    <d v="2023-02-10T00:00:00"/>
    <n v="1064"/>
    <n v="17.733333333333334"/>
    <n v="1.4777777777777779"/>
    <n v="34"/>
    <s v="album"/>
    <s v="Album"/>
    <n v="164"/>
  </r>
  <r>
    <s v="2egNpOad1kRNG32VE5uHtF"/>
    <n v="1322"/>
    <s v="Dreams"/>
    <n v="1"/>
    <n v="37"/>
    <n v="0.37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06"/>
  </r>
  <r>
    <s v="0yIfmL323f1ECR1X86RRXs"/>
    <n v="4188"/>
    <s v="Huldra Brothers"/>
    <n v="5"/>
    <n v="37"/>
    <n v="0.37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78"/>
  </r>
  <r>
    <s v="2y6u1FsY2HSuSsn0cemmqu"/>
    <n v="5490"/>
    <s v="You Should Be Here"/>
    <n v="14"/>
    <n v="37"/>
    <n v="0.37"/>
    <b v="0"/>
    <n v="0"/>
    <x v="1100"/>
    <n v="3700"/>
    <n v="64"/>
    <n v="0.64"/>
    <n v="2565032"/>
    <s v="country, acoustic country"/>
    <s v="6xajE2di8hP5Rseil7V3fb"/>
    <n v="6581"/>
    <s v="Single Saturday Night - Country Songs"/>
    <d v="2022-10-21T00:00:00"/>
    <n v="1176"/>
    <n v="19.600000000000001"/>
    <n v="1.6333333333333335"/>
    <n v="27"/>
    <s v="compilation"/>
    <s v="Compilation"/>
    <n v="316"/>
  </r>
  <r>
    <s v="0oKaKOvtog33LDVkPSd8dX"/>
    <n v="8277"/>
    <s v="A Gift Of A Thistle - From Braveheart&quot;&quot;"/>
    <n v="1"/>
    <n v="37"/>
    <n v="0.37"/>
    <b v="0"/>
    <n v="0"/>
    <x v="1827"/>
    <n v="6582"/>
    <n v="37"/>
    <n v="0.37"/>
    <n v="15732"/>
    <s v="celtic"/>
    <s v="2n4LAjm6AuhgmJAoayl5iX"/>
    <n v="6582"/>
    <s v="A Gift Of A Thistle (From Braveheart&quot;)&quot;"/>
    <d v="2022-05-06T00:00:00"/>
    <n v="1344"/>
    <n v="22.4"/>
    <n v="1.8666666666666665"/>
    <n v="1"/>
    <s v="single"/>
    <s v="Single"/>
    <n v="182"/>
  </r>
  <r>
    <s v="0wSjnoZ9DwNALD7QjCMtYJ"/>
    <n v="1520"/>
    <s v="TGIF (feat. Tom Morello)"/>
    <n v="4"/>
    <n v="37"/>
    <n v="0.37"/>
    <b v="1"/>
    <n v="1"/>
    <x v="1158"/>
    <n v="3994"/>
    <n v="61"/>
    <n v="0.61"/>
    <n v="644963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33"/>
  </r>
  <r>
    <s v="5mMoKKuuPNGDBvwiN7tmot"/>
    <n v="2808"/>
    <s v="Four Letter Words"/>
    <n v="1"/>
    <n v="37"/>
    <n v="0.37"/>
    <b v="1"/>
    <n v="1"/>
    <x v="1158"/>
    <n v="3994"/>
    <n v="61"/>
    <n v="0.61"/>
    <n v="644963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245"/>
  </r>
  <r>
    <s v="3NKUFgqI2sMrtIRGx5IHwx"/>
    <n v="4970"/>
    <s v="sweater weather / i wanna be your girlfriend"/>
    <n v="1"/>
    <n v="37"/>
    <n v="0.37"/>
    <b v="0"/>
    <n v="0"/>
    <x v="1828"/>
    <n v="6585"/>
    <n v="45"/>
    <n v="0.45"/>
    <n v="20753"/>
    <s v="N/A"/>
    <s v="0qIf8fFHicF0fUrCZcltwl"/>
    <n v="6585"/>
    <s v="sweater weather / i wanna be your girlfriend"/>
    <d v="2021-08-13T00:00:00"/>
    <n v="1610"/>
    <n v="26.833333333333332"/>
    <n v="2.2361111111111112"/>
    <n v="1"/>
    <s v="single"/>
    <s v="Single"/>
    <n v="391"/>
  </r>
  <r>
    <s v="0T8ynQex2Kac6tBozo8M7a"/>
    <n v="2520"/>
    <s v="If I Don't Make It Back"/>
    <n v="16"/>
    <n v="37"/>
    <n v="0.37"/>
    <b v="0"/>
    <n v="0"/>
    <x v="1109"/>
    <n v="3752"/>
    <n v="60"/>
    <n v="0.6"/>
    <n v="1296424"/>
    <s v="country, classic country, traditional country"/>
    <s v="5cLx8tvDR7lBjjktnoHGtI"/>
    <n v="6586"/>
    <s v="July 4th Country"/>
    <d v="2021-07-01T00:00:00"/>
    <n v="1653"/>
    <n v="27.55"/>
    <n v="2.2958333333333334"/>
    <n v="20"/>
    <s v="compilation"/>
    <s v="Compilation"/>
    <n v="407"/>
  </r>
  <r>
    <s v="3IZRXXbuyjqogpb6pYfNX9"/>
    <n v="722"/>
    <s v="Fix You"/>
    <n v="34"/>
    <n v="37"/>
    <n v="0.37"/>
    <b v="0"/>
    <n v="0"/>
    <x v="22"/>
    <n v="45"/>
    <n v="88"/>
    <n v="0.88"/>
    <n v="60804949"/>
    <s v="N/A"/>
    <s v="2gpSxguAfYcELdEO68g7Nj"/>
    <n v="6587"/>
    <s v="Most Streamed Songs (Biggest Tracks Ever)"/>
    <d v="2020-12-11T00:00:00"/>
    <n v="1855"/>
    <n v="30.916666666666668"/>
    <n v="2.5763888888888888"/>
    <n v="47"/>
    <s v="compilation"/>
    <s v="Compilation"/>
    <n v="492"/>
  </r>
  <r>
    <s v="6pn6lXv8UjpMFAo9znYOUC"/>
    <n v="8156"/>
    <s v="Levitating"/>
    <n v="2"/>
    <n v="37"/>
    <n v="0.37"/>
    <b v="0"/>
    <n v="0"/>
    <x v="232"/>
    <n v="513"/>
    <n v="85"/>
    <n v="0.85"/>
    <n v="46891061"/>
    <s v="pop"/>
    <s v="5HaIikztvnTIwx2QA5YsmX"/>
    <n v="6588"/>
    <s v="Levitating EP"/>
    <d v="2020-11-20T00:00:00"/>
    <n v="1876"/>
    <n v="31.266666666666666"/>
    <n v="2.6055555555555556"/>
    <n v="4"/>
    <s v="single"/>
    <s v="Single"/>
    <n v="339"/>
  </r>
  <r>
    <s v="6qomQtETB8ovqxCJzwJS74"/>
    <n v="4817"/>
    <s v="Must Stop (Falling in Love) [feat. Sarah Barthel of Phantogram]"/>
    <n v="1"/>
    <n v="37"/>
    <n v="0.37"/>
    <b v="1"/>
    <n v="1"/>
    <x v="1829"/>
    <n v="6589"/>
    <n v="27"/>
    <n v="0.27"/>
    <n v="8057"/>
    <s v="N/A"/>
    <s v="1CsySBcBQluO4aoT5uuTx5"/>
    <n v="6589"/>
    <s v="Must Stop (Falling in Love) [feat. Sarah Barthel of Phantogram]"/>
    <d v="2020-10-02T00:00:00"/>
    <n v="1925"/>
    <n v="32.083333333333336"/>
    <n v="2.6736111111111112"/>
    <n v="1"/>
    <s v="single"/>
    <s v="Single"/>
    <n v="357"/>
  </r>
  <r>
    <s v="2W0p1EYsUUy7OWNj68coug"/>
    <n v="4078"/>
    <s v="Up All Night"/>
    <n v="35"/>
    <n v="37"/>
    <n v="0.37"/>
    <b v="0"/>
    <n v="0"/>
    <x v="555"/>
    <n v="1435"/>
    <n v="73"/>
    <n v="0.73"/>
    <n v="2339392"/>
    <s v="country, acoustic country"/>
    <s v="2ZR5PK6hobhfSDNXfSbigo"/>
    <n v="6590"/>
    <s v="Cleaning At Home - Country Edition"/>
    <d v="2020-05-08T00:00:00"/>
    <n v="2072"/>
    <n v="34.533333333333331"/>
    <n v="2.8777777777777778"/>
    <n v="58"/>
    <s v="compilation"/>
    <s v="Compilation"/>
    <n v="349"/>
  </r>
  <r>
    <s v="41EgG6zD47crJxHLgD42CO"/>
    <n v="3849"/>
    <s v="Breaking Free - Nini, Ricky &amp; E.J. Version"/>
    <n v="22"/>
    <n v="37"/>
    <n v="0.37"/>
    <b v="0"/>
    <n v="0"/>
    <x v="70"/>
    <n v="127"/>
    <n v="85"/>
    <n v="0.85"/>
    <n v="49083617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6"/>
  </r>
  <r>
    <s v="22IKKMdS3YT11q0If6nHoD"/>
    <n v="6347"/>
    <s v="Don't It"/>
    <n v="38"/>
    <n v="37"/>
    <n v="0.37"/>
    <b v="0"/>
    <n v="0"/>
    <x v="1001"/>
    <n v="3229"/>
    <n v="65"/>
    <n v="0.65"/>
    <n v="2759283"/>
    <s v="country, acoustic country"/>
    <s v="6hS50PV0K45RAjVnoJ4f2g"/>
    <n v="6592"/>
    <s v="Best Country Of The Decade: 2010-2019"/>
    <d v="2019-12-20T00:00:00"/>
    <n v="2212"/>
    <n v="36.866666666666667"/>
    <n v="3.0722222222222224"/>
    <n v="144"/>
    <s v="compilation"/>
    <s v="Compilation"/>
    <n v="315"/>
  </r>
  <r>
    <s v="7wak9OT6C6DXvkuXG8aBcK"/>
    <n v="6226"/>
    <s v="STONE WORLD"/>
    <n v="1"/>
    <n v="37"/>
    <n v="0.37"/>
    <b v="0"/>
    <n v="0"/>
    <x v="1830"/>
    <n v="6593"/>
    <n v="39"/>
    <n v="0.39"/>
    <n v="14693"/>
    <s v="anime, soundtrack"/>
    <s v="7rphokb5ngFoll2nGwvcEY"/>
    <n v="6593"/>
    <s v="TVアニメ「Dr.STONE」オリジナルサウンドトラック"/>
    <d v="2019-08-21T00:00:00"/>
    <n v="2333"/>
    <n v="38.883333333333333"/>
    <n v="3.2402777777777776"/>
    <n v="33"/>
    <s v="album"/>
    <s v="Album"/>
    <n v="345"/>
  </r>
  <r>
    <s v="0POuQCMT4zyRzB2MjbzVaI"/>
    <n v="5027"/>
    <s v="Bad Vibes"/>
    <n v="2"/>
    <n v="37"/>
    <n v="0.37"/>
    <b v="1"/>
    <n v="1"/>
    <x v="1158"/>
    <n v="3994"/>
    <n v="60"/>
    <n v="0.6"/>
    <n v="644838"/>
    <s v="N/A"/>
    <s v="1CJDBCPg27ASz4eWE7oeNz"/>
    <n v="6325"/>
    <s v="Solutions"/>
    <d v="2019-07-12T00:00:00"/>
    <n v="2373"/>
    <n v="39.549999999999997"/>
    <n v="3.2958333333333329"/>
    <n v="10"/>
    <s v="album"/>
    <s v="Album"/>
    <n v="309"/>
  </r>
  <r>
    <s v="3tbwvC8nj6ZjRSHWeDfBdK"/>
    <n v="1670"/>
    <s v="Makeup"/>
    <n v="2"/>
    <n v="37"/>
    <n v="0.37"/>
    <b v="1"/>
    <n v="1"/>
    <x v="1831"/>
    <n v="6595"/>
    <n v="53"/>
    <n v="0.53"/>
    <n v="395259"/>
    <s v="N/A"/>
    <s v="1BWmyZNJdlGmbHqWgsDntN"/>
    <n v="6595"/>
    <s v="Orange"/>
    <d v="2019-06-28T00:00:00"/>
    <n v="2387"/>
    <n v="39.783333333333331"/>
    <n v="3.3152777777777778"/>
    <n v="6"/>
    <s v="single"/>
    <s v="Single"/>
    <n v="324"/>
  </r>
  <r>
    <s v="4vrsodmVqmZ0OvK6ZJTj2r"/>
    <n v="5964"/>
    <s v="Table Top"/>
    <n v="1"/>
    <n v="37"/>
    <n v="0.37"/>
    <b v="0"/>
    <n v="0"/>
    <x v="1234"/>
    <n v="4387"/>
    <n v="47"/>
    <n v="0.47"/>
    <n v="79354"/>
    <s v="N/A"/>
    <s v="1U0oIiRwopraqJzYVDDYGv"/>
    <n v="6596"/>
    <s v="Table Top (From the Music of Red Dead Redemption 2)"/>
    <d v="2019-06-14T00:00:00"/>
    <n v="2401"/>
    <n v="40.016666666666666"/>
    <n v="3.3347222222222221"/>
    <n v="1"/>
    <s v="single"/>
    <s v="Single"/>
    <n v="409"/>
  </r>
  <r>
    <s v="1EvFahLuLZ0vSVZo8YR3G9"/>
    <n v="4723"/>
    <s v="Due West"/>
    <n v="3"/>
    <n v="37"/>
    <n v="0.37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418"/>
  </r>
  <r>
    <s v="159ip0G1kN9u68FsczBhLj"/>
    <n v="5166"/>
    <s v="a dream is a wish your heart makes (sing-a-long)"/>
    <n v="14"/>
    <n v="37"/>
    <n v="0.37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08"/>
  </r>
  <r>
    <s v="5wtOHGEoLWLfQyqskk7C6s"/>
    <n v="5433"/>
    <s v="you are my sunshine (sing-a-long)"/>
    <n v="11"/>
    <n v="37"/>
    <n v="0.37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3"/>
  </r>
  <r>
    <s v="1UaYT2vE5plDKPD8kKOVGQ"/>
    <n v="3853"/>
    <s v="Hela"/>
    <n v="13"/>
    <n v="37"/>
    <n v="0.37"/>
    <b v="0"/>
    <n v="0"/>
    <x v="1832"/>
    <n v="6600"/>
    <n v="37"/>
    <n v="0.37"/>
    <n v="6444"/>
    <s v="N/A"/>
    <s v="1ihHcMdKtZ3qY5eRXYxcl8"/>
    <n v="6600"/>
    <s v="Hellblade: Senua's Sacrifice (Original Soundtrack)"/>
    <d v="2018-12-04T00:00:00"/>
    <n v="2593"/>
    <n v="43.216666666666669"/>
    <n v="3.6013888888888892"/>
    <n v="13"/>
    <s v="album"/>
    <s v="Album"/>
    <n v="426"/>
  </r>
  <r>
    <s v="3EfBbEWfFUDzNh9r0LWIo3"/>
    <n v="2577"/>
    <s v="Choke"/>
    <n v="2"/>
    <n v="37"/>
    <n v="0.37"/>
    <b v="0"/>
    <n v="0"/>
    <x v="1264"/>
    <n v="4536"/>
    <n v="57"/>
    <n v="0.56999999999999995"/>
    <n v="1105899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326"/>
  </r>
  <r>
    <s v="5LIX0JWid6ASLhAikVo3Ah"/>
    <n v="1603"/>
    <s v="Red Roses - LIOHN's Tokyo Drift Remix"/>
    <n v="1"/>
    <n v="37"/>
    <n v="0.37"/>
    <b v="1"/>
    <n v="1"/>
    <x v="950"/>
    <n v="2990"/>
    <n v="64"/>
    <n v="0.64"/>
    <n v="5287445"/>
    <s v="melodic rap"/>
    <s v="3AUH2zQ2ywSUGTrRzKaODJ"/>
    <n v="6602"/>
    <s v="Red Roses (LIOHN's Tokyo Drift Remix)"/>
    <d v="2018-07-25T00:00:00"/>
    <n v="2725"/>
    <n v="45.416666666666664"/>
    <n v="3.7847222222222219"/>
    <n v="1"/>
    <s v="single"/>
    <s v="Single"/>
    <n v="372"/>
  </r>
  <r>
    <s v="3IN7Bpmvsnxxj8lLDexF5X"/>
    <n v="7843"/>
    <s v="Ghost Of Mine"/>
    <n v="3"/>
    <n v="37"/>
    <n v="0.37"/>
    <b v="0"/>
    <n v="0"/>
    <x v="1833"/>
    <n v="6603"/>
    <n v="46"/>
    <n v="0.46"/>
    <n v="409356"/>
    <s v="N/A"/>
    <s v="2cNdx2Guop1r7MT8dBucEd"/>
    <n v="6603"/>
    <s v="Medusa"/>
    <d v="2018-01-19T00:00:00"/>
    <n v="2912"/>
    <n v="48.533333333333331"/>
    <n v="4.0444444444444443"/>
    <n v="4"/>
    <s v="single"/>
    <s v="Single"/>
    <n v="374"/>
  </r>
  <r>
    <s v="74OqfDdUQZWliXlNK0DqDD"/>
    <n v="161"/>
    <s v="Mahou Hatsudou"/>
    <n v="3"/>
    <n v="37"/>
    <n v="0.37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79"/>
  </r>
  <r>
    <s v="7biFQvzeTWrVn81dEqFqRX"/>
    <n v="6635"/>
    <s v="she only likes me when i'm drunk"/>
    <n v="1"/>
    <n v="37"/>
    <n v="0.37"/>
    <b v="0"/>
    <n v="0"/>
    <x v="1834"/>
    <n v="6605"/>
    <n v="27"/>
    <n v="0.27"/>
    <n v="25022"/>
    <s v="lo-fi, lo-fi beats, lo-fi hip hop"/>
    <s v="3KQcIeKm8W6WZqsGL3FYVh"/>
    <n v="6605"/>
    <s v="it's 2am she's on my mind"/>
    <d v="2017-04-09T00:00:00"/>
    <n v="3197"/>
    <n v="53.283333333333331"/>
    <n v="4.4402777777777773"/>
    <n v="8"/>
    <s v="album"/>
    <s v="Album"/>
    <n v="183"/>
  </r>
  <r>
    <s v="6dg9Tceo2JpMgAKiNyLpKK"/>
    <n v="5979"/>
    <s v="Break On Me"/>
    <n v="9"/>
    <n v="37"/>
    <n v="0.37"/>
    <b v="0"/>
    <n v="0"/>
    <x v="843"/>
    <n v="2537"/>
    <n v="67"/>
    <n v="0.67"/>
    <n v="5273567"/>
    <s v="country"/>
    <s v="4GsvtpiQYDo6dYuFIgM4wT"/>
    <n v="4953"/>
    <s v="Ripcord"/>
    <d v="2016-12-16T00:00:00"/>
    <n v="3311"/>
    <n v="55.18333333333333"/>
    <n v="4.5986111111111105"/>
    <n v="13"/>
    <s v="album"/>
    <s v="Album"/>
    <n v="347"/>
  </r>
  <r>
    <s v="24XtnTroMCHL4FWUCODicV"/>
    <n v="7180"/>
    <s v="Murder Song (5, 4, 3, 2, 1) - Acoustic"/>
    <n v="14"/>
    <n v="37"/>
    <n v="0.37"/>
    <b v="0"/>
    <n v="0"/>
    <x v="1209"/>
    <n v="4263"/>
    <n v="72"/>
    <n v="0.72"/>
    <n v="469789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64"/>
  </r>
  <r>
    <s v="3jYJFJ5Nv2wmT24QFOGicc"/>
    <n v="3211"/>
    <s v="ノスタルジア"/>
    <n v="21"/>
    <n v="37"/>
    <n v="0.37"/>
    <b v="0"/>
    <n v="0"/>
    <x v="1386"/>
    <n v="5068"/>
    <n v="58"/>
    <n v="0.57999999999999996"/>
    <n v="112003"/>
    <s v="anime, soundtrack"/>
    <s v="7DQCQeGbnpjr3tF7p3f2jA"/>
    <n v="6532"/>
    <s v="NARUTO-ナルト- 疾風伝　オリジナル・サウンドトラック Ⅲ"/>
    <d v="2016-07-06T00:00:00"/>
    <n v="3474"/>
    <n v="57.9"/>
    <n v="4.8250000000000002"/>
    <n v="25"/>
    <s v="album"/>
    <s v="Album"/>
    <n v="202"/>
  </r>
  <r>
    <s v="7ELb8yTy4XB6YudgKCApmY"/>
    <n v="5715"/>
    <s v="the first town"/>
    <n v="2"/>
    <n v="37"/>
    <n v="0.37"/>
    <b v="0"/>
    <n v="0"/>
    <x v="1835"/>
    <n v="6609"/>
    <n v="53"/>
    <n v="0.53"/>
    <n v="132111"/>
    <s v="anime, soundtrack"/>
    <s v="7t3It6EP6isk5ZpBKgupYZ"/>
    <n v="6609"/>
    <s v="ソードアート・オンライン ミュージックコレクション"/>
    <d v="2016-01-27T00:00:00"/>
    <n v="3635"/>
    <n v="60.583333333333336"/>
    <n v="5.0486111111111116"/>
    <n v="131"/>
    <s v="compilation"/>
    <s v="Compilation"/>
    <n v="189"/>
  </r>
  <r>
    <s v="4EBqxBv4U2qro1UoBXtGhG"/>
    <n v="1615"/>
    <s v="Stranger (with KillaGraham and Sam Dew)"/>
    <n v="1"/>
    <n v="37"/>
    <n v="0.37"/>
    <b v="0"/>
    <n v="0"/>
    <x v="1243"/>
    <n v="4443"/>
    <n v="74"/>
    <n v="0.74"/>
    <n v="7528253"/>
    <s v="dubstep, edm, electro, electronic"/>
    <s v="35TRsDL0Sv3Qxy17N3xd53"/>
    <n v="6610"/>
    <s v="Stranger (Skrillex Remix with Tennyson &amp; White Sea)"/>
    <d v="2016-01-15T00:00:00"/>
    <n v="3647"/>
    <n v="60.783333333333331"/>
    <n v="5.0652777777777773"/>
    <n v="1"/>
    <s v="single"/>
    <s v="Single"/>
    <n v="45"/>
  </r>
  <r>
    <s v="2kfyCVwpNexatN2NckQ34y"/>
    <n v="5771"/>
    <s v="Now You See Me 2 Main Titles"/>
    <n v="2"/>
    <n v="37"/>
    <n v="0.37"/>
    <b v="0"/>
    <n v="0"/>
    <x v="1348"/>
    <n v="4854"/>
    <n v="56"/>
    <n v="0.56000000000000005"/>
    <n v="218882"/>
    <s v="soundtrack"/>
    <s v="28ezsQ65DME0kZPGeeagHF"/>
    <n v="6611"/>
    <s v="Now You See Me 2 (Original Motion Picture Soundtrack)"/>
    <d v="2016-01-01T00:00:00"/>
    <n v="3661"/>
    <n v="61.016666666666666"/>
    <n v="5.0847222222222221"/>
    <n v="24"/>
    <s v="compilation"/>
    <s v="Compilation"/>
    <n v="3"/>
  </r>
  <r>
    <s v="5MeZ2oryBpcktBzNte6tEE"/>
    <n v="2020"/>
    <s v="Heartburn"/>
    <n v="3"/>
    <n v="37"/>
    <n v="0.37"/>
    <b v="0"/>
    <n v="0"/>
    <x v="1836"/>
    <n v="6612"/>
    <n v="55"/>
    <n v="0.55000000000000004"/>
    <n v="173156"/>
    <s v="N/A"/>
    <s v="24p8vyOJDS4sm701uyUmJ7"/>
    <n v="6612"/>
    <s v="XXIX"/>
    <d v="2015-11-20T00:00:00"/>
    <n v="3703"/>
    <n v="61.716666666666669"/>
    <n v="5.1430555555555557"/>
    <n v="5"/>
    <s v="single"/>
    <s v="Single"/>
    <n v="344"/>
  </r>
  <r>
    <s v="6nUKELHbV6Tdj5OuQbksKH"/>
    <n v="8112"/>
    <s v="Huntin', Fishin' And Lovin' Every Day"/>
    <n v="12"/>
    <n v="37"/>
    <n v="0.37"/>
    <b v="0"/>
    <n v="0"/>
    <x v="560"/>
    <n v="1464"/>
    <n v="74"/>
    <n v="0.74"/>
    <n v="9407321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464"/>
  </r>
  <r>
    <s v="7wVeIwUxcUddK44joZ3bPO"/>
    <n v="1728"/>
    <s v="Kick The Dust Up"/>
    <n v="1"/>
    <n v="37"/>
    <n v="0.37"/>
    <b v="0"/>
    <n v="0"/>
    <x v="560"/>
    <n v="1464"/>
    <n v="74"/>
    <n v="0.74"/>
    <n v="9406293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317"/>
  </r>
  <r>
    <s v="7g5H7rvDNnb6VAaLxjCgW5"/>
    <n v="7363"/>
    <s v="Agents of S.H.I.E.L.D. Overture"/>
    <n v="1"/>
    <n v="37"/>
    <n v="0.37"/>
    <b v="0"/>
    <n v="0"/>
    <x v="1370"/>
    <n v="4969"/>
    <n v="59"/>
    <n v="0.59"/>
    <n v="241502"/>
    <s v="celtic, soundtrack"/>
    <s v="0QC50e0EZ0MAYLbbbeit0M"/>
    <n v="6615"/>
    <s v="Marvel's Agents of S.H.I.E.L.D."/>
    <d v="2015-01-01T00:00:00"/>
    <n v="4026"/>
    <n v="67.099999999999994"/>
    <n v="5.5916666666666659"/>
    <n v="18"/>
    <s v="album"/>
    <s v="Album"/>
    <n v="286"/>
  </r>
  <r>
    <s v="0oyL4K4fDTEFUbD9AHSvDc"/>
    <n v="3210"/>
    <s v="Main Theme (From Schindler's List&quot;)&quot;"/>
    <n v="3"/>
    <n v="37"/>
    <n v="0.37"/>
    <b v="0"/>
    <n v="0"/>
    <x v="1837"/>
    <n v="6616"/>
    <n v="62"/>
    <n v="0.62"/>
    <n v="174783"/>
    <s v="classical, chamber music"/>
    <s v="3xeo92ykCYWfe32si3I6zF"/>
    <n v="6070"/>
    <s v="John Williams - Greatest Hits 1969-1999"/>
    <d v="2014-08-18T00:00:00"/>
    <n v="4162"/>
    <n v="69.36666666666666"/>
    <n v="5.780555555555555"/>
    <n v="28"/>
    <s v="compilation"/>
    <s v="Compilation"/>
    <n v="352"/>
  </r>
  <r>
    <s v="5OlrcU79ULKCPXwt1i7JXv"/>
    <n v="6179"/>
    <s v="Empire"/>
    <n v="3"/>
    <n v="37"/>
    <n v="0.37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98"/>
  </r>
  <r>
    <s v="3rHUpjfq9JjrfaTsEAmQBC"/>
    <n v="3718"/>
    <s v="Choose Your Battles"/>
    <n v="16"/>
    <n v="37"/>
    <n v="0.37"/>
    <b v="0"/>
    <n v="0"/>
    <x v="395"/>
    <n v="949"/>
    <n v="83"/>
    <n v="0.83"/>
    <n v="38385499"/>
    <s v="pop"/>
    <s v="5MQBzs5YlZlE28mD9yUItn"/>
    <n v="1606"/>
    <s v="PRISM (Deluxe)"/>
    <d v="2013-10-18T00:00:00"/>
    <n v="4466"/>
    <n v="74.433333333333337"/>
    <n v="6.2027777777777784"/>
    <n v="16"/>
    <s v="album"/>
    <s v="Album"/>
    <n v="445"/>
  </r>
  <r>
    <s v="374bWkz1CrFhPk6tqAs9pI"/>
    <n v="1068"/>
    <s v="Alleyways"/>
    <n v="6"/>
    <n v="37"/>
    <n v="0.37"/>
    <b v="1"/>
    <n v="1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446"/>
  </r>
  <r>
    <s v="2VLlAsu9GPveQQAYZus6R2"/>
    <n v="5703"/>
    <s v="How"/>
    <n v="1"/>
    <n v="37"/>
    <n v="0.37"/>
    <b v="0"/>
    <n v="0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524"/>
  </r>
  <r>
    <s v="7clEXtT4uQj4ZUK89eR5Dr"/>
    <n v="8135"/>
    <s v="Boys"/>
    <n v="1"/>
    <n v="37"/>
    <n v="0.37"/>
    <b v="0"/>
    <n v="0"/>
    <x v="1061"/>
    <n v="3534"/>
    <n v="54"/>
    <n v="0.54"/>
    <n v="640612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66"/>
  </r>
  <r>
    <s v="0nNh57CedtpSjca7uhbrtg"/>
    <n v="7015"/>
    <s v="Ache"/>
    <n v="2"/>
    <n v="37"/>
    <n v="0.37"/>
    <b v="0"/>
    <n v="0"/>
    <x v="1223"/>
    <n v="4341"/>
    <n v="64"/>
    <n v="0.64"/>
    <n v="1441913"/>
    <s v="art pop, alternative r&amp;b"/>
    <s v="44keDDETPLFK48WCykPKit"/>
    <n v="6622"/>
    <s v="EP1"/>
    <d v="2012-12-04T00:00:00"/>
    <n v="4784"/>
    <n v="79.733333333333334"/>
    <n v="6.6444444444444448"/>
    <n v="4"/>
    <s v="single"/>
    <s v="Single"/>
    <n v="5"/>
  </r>
  <r>
    <s v="5SIAjne84H7QzKh1BQ5rnO"/>
    <n v="2804"/>
    <s v="Becoming Spider-Man"/>
    <n v="2"/>
    <n v="37"/>
    <n v="0.37"/>
    <b v="0"/>
    <n v="0"/>
    <x v="1143"/>
    <n v="3911"/>
    <n v="63"/>
    <n v="0.63"/>
    <n v="350647"/>
    <s v="soundtrack"/>
    <s v="60IT8AganbZfiCpoJbiEnU"/>
    <n v="6623"/>
    <s v="The Amazing Spider-Man (Music from the Motion Picture)"/>
    <d v="2012-06-27T00:00:00"/>
    <n v="4944"/>
    <n v="82.4"/>
    <n v="6.8666666666666671"/>
    <n v="20"/>
    <s v="album"/>
    <s v="Album"/>
    <n v="427"/>
  </r>
  <r>
    <s v="7Kf8CcbJN35u82V9a4SIxD"/>
    <n v="1040"/>
    <s v="You're so Vain"/>
    <n v="14"/>
    <n v="37"/>
    <n v="0.37"/>
    <b v="0"/>
    <n v="0"/>
    <x v="752"/>
    <n v="2180"/>
    <n v="71"/>
    <n v="0.71"/>
    <n v="4968982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403"/>
  </r>
  <r>
    <s v="0Nu6VwhkyJAHnQHsoARJOO"/>
    <n v="1594"/>
    <s v="Crystals"/>
    <n v="4"/>
    <n v="37"/>
    <n v="0.37"/>
    <b v="0"/>
    <n v="0"/>
    <x v="1838"/>
    <n v="6625"/>
    <n v="38"/>
    <n v="0.38"/>
    <n v="20220"/>
    <s v="N/A"/>
    <s v="0lDs9co9ZUzZcjT0KB9n6k"/>
    <n v="6625"/>
    <s v="Aloha Moon"/>
    <d v="2012-04-24T00:00:00"/>
    <n v="5008"/>
    <n v="83.466666666666669"/>
    <n v="6.9555555555555557"/>
    <n v="10"/>
    <s v="album"/>
    <s v="Album"/>
    <n v="378"/>
  </r>
  <r>
    <s v="2oNOFOz8Eg0qJ3yHVeefUB"/>
    <n v="1213"/>
    <s v="He Had a Good Time"/>
    <n v="8"/>
    <n v="37"/>
    <n v="0.37"/>
    <b v="0"/>
    <n v="0"/>
    <x v="1677"/>
    <n v="6173"/>
    <n v="40"/>
    <n v="0.4"/>
    <n v="64974"/>
    <s v="soundtrack"/>
    <s v="3fKas0iq7DWAylIQxGEIQW"/>
    <n v="6173"/>
    <s v="Drive (Original Motion Picture Soundtrack)"/>
    <d v="2011-09-06T00:00:00"/>
    <n v="5239"/>
    <n v="87.316666666666663"/>
    <n v="7.2763888888888886"/>
    <n v="19"/>
    <s v="compilation"/>
    <s v="Compilation"/>
    <n v="161"/>
  </r>
  <r>
    <s v="50pJXx2ImZomgdmFUtIczx"/>
    <n v="5114"/>
    <s v="Where Do We Go (feat. Jamie Foxx)"/>
    <n v="11"/>
    <n v="37"/>
    <n v="0.37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4"/>
  </r>
  <r>
    <s v="4vHR7NYZh2wbQ6jLlC0wdH"/>
    <n v="3598"/>
    <s v="WWE: I Won't Do What You Tell Me (Stone Cold Steve Austin) [Original Theme]"/>
    <n v="1"/>
    <n v="37"/>
    <n v="0.37"/>
    <b v="0"/>
    <n v="0"/>
    <x v="1311"/>
    <n v="4715"/>
    <n v="63"/>
    <n v="0.63"/>
    <n v="699402"/>
    <s v="N/A"/>
    <s v="6G3gBUvVjaWTJXjYBln3K0"/>
    <n v="6628"/>
    <s v="WWE: Stone Cold Steve Austin (The Entrance Music)"/>
    <d v="2011-06-13T00:00:00"/>
    <n v="5324"/>
    <n v="88.733333333333334"/>
    <n v="7.3944444444444448"/>
    <n v="4"/>
    <s v="single"/>
    <s v="Single"/>
    <n v="305"/>
  </r>
  <r>
    <s v="1PuC9MYD9goa9IaO0QoQCB"/>
    <n v="2688"/>
    <s v="(What Is) LOVE?"/>
    <n v="4"/>
    <n v="37"/>
    <n v="0.37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44"/>
  </r>
  <r>
    <s v="0FW5YmQs8eZ9Gs5BisBNnX"/>
    <n v="4819"/>
    <s v="On Stranger Tides - From Pirates of the Caribbean: On Stranger Tides&quot;/Score&quot;"/>
    <n v="10"/>
    <n v="37"/>
    <n v="0.37"/>
    <b v="0"/>
    <n v="0"/>
    <x v="662"/>
    <n v="1807"/>
    <n v="77"/>
    <n v="0.77"/>
    <n v="4779199"/>
    <s v="soundtrack"/>
    <s v="2RkWo1xomg2mBR8ydABsab"/>
    <n v="5654"/>
    <s v="Pirates of the Caribbean: On Stranger Tides"/>
    <d v="2011-01-01T00:00:00"/>
    <n v="5487"/>
    <n v="91.45"/>
    <n v="7.6208333333333336"/>
    <n v="18"/>
    <s v="compilation"/>
    <s v="Compilation"/>
    <n v="27"/>
  </r>
  <r>
    <s v="48eYARVnT9vxX4Il9Ln7Ul"/>
    <n v="1351"/>
    <s v="Love The Way You Lie"/>
    <n v="15"/>
    <n v="37"/>
    <n v="0.37"/>
    <b v="0"/>
    <n v="0"/>
    <x v="59"/>
    <n v="106"/>
    <n v="88"/>
    <n v="0.88"/>
    <n v="104539036"/>
    <s v="rap, hip hop"/>
    <s v="2sH5LthgBQ95vHzgPBB1Wl"/>
    <n v="6631"/>
    <s v="Recovery"/>
    <d v="2010-06-18T00:00:00"/>
    <n v="5684"/>
    <n v="94.733333333333334"/>
    <n v="7.8944444444444448"/>
    <n v="17"/>
    <s v="album"/>
    <s v="Album"/>
    <n v="438"/>
  </r>
  <r>
    <s v="7suXfwkW9Cg9fBS3San5T5"/>
    <n v="5815"/>
    <s v="Hero"/>
    <n v="11"/>
    <n v="37"/>
    <n v="0.37"/>
    <b v="0"/>
    <n v="0"/>
    <x v="1497"/>
    <n v="5540"/>
    <n v="59"/>
    <n v="0.59"/>
    <n v="1441554"/>
    <s v="anti-fol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49"/>
  </r>
  <r>
    <s v="2JY6Af30DaD5gW8BPLZSha"/>
    <n v="2600"/>
    <s v="My Name Is Robert Neville"/>
    <n v="1"/>
    <n v="37"/>
    <n v="0.37"/>
    <b v="0"/>
    <n v="0"/>
    <x v="1406"/>
    <n v="5155"/>
    <n v="62"/>
    <n v="0.62"/>
    <n v="412759"/>
    <s v="soundtrack"/>
    <s v="2BWMcRxbaqevrrut804Xhn"/>
    <n v="6633"/>
    <s v="I Am Legend (Original Motion Picture Soundtrack)"/>
    <d v="2008-06-30T00:00:00"/>
    <n v="6402"/>
    <n v="106.7"/>
    <n v="8.8916666666666675"/>
    <n v="14"/>
    <s v="album"/>
    <s v="Album"/>
    <n v="284"/>
  </r>
  <r>
    <s v="14kyDfGxGfbL2BO9IINAqI"/>
    <n v="4063"/>
    <s v="Come Together - From Across The Universe&quot; Soundtrack&quot;"/>
    <n v="9"/>
    <n v="37"/>
    <n v="0.37"/>
    <b v="0"/>
    <n v="0"/>
    <x v="1839"/>
    <n v="6634"/>
    <n v="62"/>
    <n v="0.62"/>
    <n v="2599494"/>
    <s v="N/A"/>
    <s v="0wk2LEg0xFuuRq35UuLoNz"/>
    <n v="6186"/>
    <s v="Across The Universe"/>
    <d v="2007-01-01T00:00:00"/>
    <n v="6948"/>
    <n v="115.8"/>
    <n v="9.65"/>
    <n v="31"/>
    <s v="compilation"/>
    <s v="Compilation"/>
    <n v="441"/>
  </r>
  <r>
    <s v="0mm5FQG94IBVjLDKEKk2Py"/>
    <n v="326"/>
    <s v="Ashteky Menno"/>
    <n v="6"/>
    <n v="37"/>
    <n v="0.37"/>
    <b v="0"/>
    <n v="0"/>
    <x v="960"/>
    <n v="3057"/>
    <n v="62"/>
    <n v="0.62"/>
    <n v="3748353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341"/>
  </r>
  <r>
    <s v="2Qz4OOuEphy8XRRt1nuh0p"/>
    <n v="4640"/>
    <s v="Dogs of War: Main Title"/>
    <n v="1"/>
    <n v="37"/>
    <n v="0.37"/>
    <b v="0"/>
    <n v="0"/>
    <x v="1840"/>
    <n v="6636"/>
    <n v="40"/>
    <n v="0.4"/>
    <n v="24209"/>
    <s v="N/A"/>
    <s v="53BybWKP1ZtpTzYn4VxYOW"/>
    <n v="6636"/>
    <s v="Medal of Honor: European Assault (Original Soundtrack)"/>
    <d v="2005-09-06T00:00:00"/>
    <n v="7430"/>
    <n v="123.83333333333333"/>
    <n v="10.319444444444445"/>
    <n v="11"/>
    <s v="album"/>
    <s v="Album"/>
    <n v="298"/>
  </r>
  <r>
    <s v="5J5faaPlU22Wl3X0sXPWfy"/>
    <m/>
    <s v="Born Again"/>
    <n v="13"/>
    <n v="37"/>
    <n v="0.37"/>
    <b v="0"/>
    <n v="0"/>
    <x v="752"/>
    <n v="2180"/>
    <n v="71"/>
    <n v="0.71"/>
    <n v="4968982"/>
    <s v="industrial metal, industrial rock, industrial, metal, nu metal"/>
    <s v="3stFLIWyYH4a8u0bdxDopt"/>
    <n v="5672"/>
    <s v="Holy Wood"/>
    <d v="2000-11-11T00:00:00"/>
    <n v="9190"/>
    <n v="153.16666666666666"/>
    <n v="12.763888888888888"/>
    <n v="19"/>
    <s v="album"/>
    <s v="Album"/>
    <n v="334"/>
  </r>
  <r>
    <s v="50H91sLfRgD5hYXg5gjtQo"/>
    <m/>
    <s v="She's Too Good For Me"/>
    <n v="5"/>
    <n v="37"/>
    <n v="0.37"/>
    <b v="0"/>
    <n v="0"/>
    <x v="468"/>
    <n v="1157"/>
    <n v="71"/>
    <n v="0.71"/>
    <n v="3856287"/>
    <s v="soft rock"/>
    <s v="5kV0KBXfELibs6qQJLmOtg"/>
    <n v="1157"/>
    <s v="Ten Summoner's Tales"/>
    <d v="1993-03-01T00:00:00"/>
    <n v="12002"/>
    <n v="200.03333333333333"/>
    <n v="16.669444444444444"/>
    <n v="12"/>
    <s v="album"/>
    <s v="Album"/>
    <n v="25"/>
  </r>
  <r>
    <s v="4NrOXecpvKxTkN4nbPQ6my"/>
    <m/>
    <s v="Capsized"/>
    <n v="11"/>
    <n v="37"/>
    <n v="0.37"/>
    <b v="0"/>
    <n v="0"/>
    <x v="1841"/>
    <n v="6639"/>
    <n v="49"/>
    <n v="0.49"/>
    <n v="534917"/>
    <s v="stoner rock, stoner metal, sludge metal, doom metal, space rock"/>
    <s v="7wXj8GxTkGAUU99DXR7n2f"/>
    <n v="6639"/>
    <s v="Blues for the Red Sun"/>
    <d v="1992-01-01T00:00:00"/>
    <n v="12427"/>
    <n v="207.11666666666667"/>
    <n v="17.259722222222223"/>
    <n v="14"/>
    <s v="album"/>
    <s v="Album"/>
    <n v="92"/>
  </r>
  <r>
    <s v="5mFnfR4IrBgejlBp3gBEXS"/>
    <m/>
    <s v="Smells Like Teen Spirit - Devonshire Mix"/>
    <n v="1"/>
    <n v="37"/>
    <n v="0.37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03"/>
  </r>
  <r>
    <s v="280erC1K7sdT9ngrmIW3Fl"/>
    <n v="8326"/>
    <s v="VHS"/>
    <n v="1"/>
    <n v="36"/>
    <n v="0.36"/>
    <b v="0"/>
    <n v="0"/>
    <x v="1842"/>
    <n v="6641"/>
    <n v="20"/>
    <n v="0.2"/>
    <n v="4162"/>
    <s v="N/A"/>
    <s v="3m2rW07CPQ0m7CPRs331PV"/>
    <n v="6641"/>
    <s v="VHS"/>
    <d v="2025-10-02T00:00:00"/>
    <n v="99"/>
    <n v="1.65"/>
    <n v="0.13749999999999998"/>
    <n v="1"/>
    <s v="single"/>
    <s v="Single"/>
    <n v="357"/>
  </r>
  <r>
    <s v="4kwedianT9A4FOCTBRZEmJ"/>
    <n v="2718"/>
    <s v="Don't Need Him"/>
    <n v="1"/>
    <n v="36"/>
    <n v="0.36"/>
    <b v="1"/>
    <n v="1"/>
    <x v="1843"/>
    <n v="6642"/>
    <n v="23"/>
    <n v="0.23"/>
    <n v="2256"/>
    <s v="N/A"/>
    <s v="4TcMHQXoMshvClT6kz0aIw"/>
    <n v="6642"/>
    <s v="Don't Need Him"/>
    <d v="2025-09-30T00:00:00"/>
    <n v="101"/>
    <n v="1.6833333333333333"/>
    <n v="0.14027777777777778"/>
    <n v="1"/>
    <s v="single"/>
    <s v="Single"/>
    <n v="257"/>
  </r>
  <r>
    <s v="0SpmzpKIlAthaOVXjlnh4p"/>
    <n v="486"/>
    <s v="Body"/>
    <n v="1"/>
    <n v="36"/>
    <n v="0.36"/>
    <b v="1"/>
    <n v="1"/>
    <x v="1844"/>
    <n v="6643"/>
    <n v="22"/>
    <n v="0.22"/>
    <n v="90"/>
    <s v="jersey club"/>
    <s v="7KBVG2181o0BmMgrcgRiLQ"/>
    <n v="6643"/>
    <s v="Body"/>
    <d v="2025-09-27T00:00:00"/>
    <n v="104"/>
    <n v="1.7333333333333334"/>
    <n v="0.14444444444444446"/>
    <n v="1"/>
    <s v="single"/>
    <s v="Single"/>
    <n v="222"/>
  </r>
  <r>
    <s v="008IUIsNQSU2VURuEnhGgj"/>
    <n v="2568"/>
    <s v="By My Side"/>
    <n v="1"/>
    <n v="36"/>
    <n v="0.36"/>
    <b v="0"/>
    <n v="0"/>
    <x v="1845"/>
    <n v="6644"/>
    <n v="19"/>
    <n v="0.19"/>
    <n v="1413"/>
    <s v="N/A"/>
    <s v="6qY485VczzLt075kfhyb6d"/>
    <n v="6644"/>
    <s v="By My Side"/>
    <d v="2025-09-26T00:00:00"/>
    <n v="105"/>
    <n v="1.75"/>
    <n v="0.14583333333333334"/>
    <n v="1"/>
    <s v="single"/>
    <s v="Single"/>
    <n v="282"/>
  </r>
  <r>
    <s v="2oa1QiGJTfqvD5i4mRhV4O"/>
    <n v="4257"/>
    <s v="take a dive"/>
    <n v="1"/>
    <n v="36"/>
    <n v="0.36"/>
    <b v="0"/>
    <n v="0"/>
    <x v="1846"/>
    <n v="6645"/>
    <n v="24"/>
    <n v="0.24"/>
    <n v="2803"/>
    <s v="N/A"/>
    <s v="2pcTtrMr36wWuk8MWyWzq4"/>
    <n v="6645"/>
    <s v="take a dive"/>
    <d v="2025-09-26T00:00:00"/>
    <n v="105"/>
    <n v="1.75"/>
    <n v="0.14583333333333334"/>
    <n v="1"/>
    <s v="single"/>
    <s v="Single"/>
    <n v="285"/>
  </r>
  <r>
    <s v="1rq8oj4pctDQiYTjmzl852"/>
    <n v="5255"/>
    <s v="Alive"/>
    <n v="1"/>
    <n v="36"/>
    <n v="0.36"/>
    <b v="0"/>
    <n v="0"/>
    <x v="1847"/>
    <n v="6646"/>
    <n v="18"/>
    <n v="0.18"/>
    <n v="181"/>
    <s v="N/A"/>
    <s v="5Ypa8QXUAcoNLON7Vvdft5"/>
    <n v="6646"/>
    <s v="Alive"/>
    <d v="2025-09-25T00:00:00"/>
    <n v="106"/>
    <n v="1.7666666666666666"/>
    <n v="0.14722222222222223"/>
    <n v="1"/>
    <s v="single"/>
    <s v="Single"/>
    <n v="281"/>
  </r>
  <r>
    <s v="3LAG9KaMrAHQvH19ZuNelC"/>
    <n v="1356"/>
    <s v="Unremember - Radio Mix"/>
    <n v="1"/>
    <n v="36"/>
    <n v="0.36"/>
    <b v="0"/>
    <n v="0"/>
    <x v="1848"/>
    <n v="6647"/>
    <n v="38"/>
    <n v="0.38"/>
    <n v="44378"/>
    <s v="N/A"/>
    <s v="3Nubv2yI34gb2QGp9DDk5i"/>
    <n v="6647"/>
    <s v="Unremember (Radio Mix)"/>
    <d v="2025-08-22T00:00:00"/>
    <n v="140"/>
    <n v="2.3333333333333335"/>
    <n v="0.19444444444444445"/>
    <n v="1"/>
    <s v="single"/>
    <s v="Single"/>
    <n v="281"/>
  </r>
  <r>
    <s v="7rIKx69tPHqAsS8LHlWGhM"/>
    <n v="7018"/>
    <s v="If I Disappear"/>
    <n v="14"/>
    <n v="36"/>
    <n v="0.36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5"/>
  </r>
  <r>
    <s v="7LuzjzUXiJge2Ql3Lqv8x8"/>
    <n v="4862"/>
    <s v="Bleed Me Dry"/>
    <n v="3"/>
    <n v="36"/>
    <n v="0.36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6"/>
  </r>
  <r>
    <s v="5sd3NwCj01EcL3Fh1qIdxW"/>
    <n v="6458"/>
    <s v="the happy you were after"/>
    <n v="1"/>
    <n v="36"/>
    <n v="0.36"/>
    <b v="0"/>
    <n v="0"/>
    <x v="1849"/>
    <n v="6650"/>
    <n v="18"/>
    <n v="0.18"/>
    <n v="148"/>
    <s v="N/A"/>
    <s v="7vhf1ysYoDNBoUTcgwMAa9"/>
    <n v="6650"/>
    <s v="the happy you were after"/>
    <d v="2025-08-15T00:00:00"/>
    <n v="147"/>
    <n v="2.4500000000000002"/>
    <n v="0.20416666666666669"/>
    <n v="1"/>
    <s v="single"/>
    <s v="Single"/>
    <n v="488"/>
  </r>
  <r>
    <s v="5H0FZbH9yGZWVzqG3613ds"/>
    <n v="2769"/>
    <s v="Real Love"/>
    <n v="1"/>
    <n v="36"/>
    <n v="0.36"/>
    <b v="0"/>
    <n v="0"/>
    <x v="1850"/>
    <n v="6651"/>
    <n v="27"/>
    <n v="0.27"/>
    <n v="268"/>
    <s v="N/A"/>
    <s v="0nvMGCz09vVwqpj9FieP8F"/>
    <n v="6651"/>
    <s v="Real Love"/>
    <d v="2025-07-12T00:00:00"/>
    <n v="181"/>
    <n v="3.0166666666666666"/>
    <n v="0.25138888888888888"/>
    <n v="1"/>
    <s v="single"/>
    <s v="Single"/>
    <n v="389"/>
  </r>
  <r>
    <s v="1JUnvBkX5MQlFl0DBtNsVB"/>
    <n v="5523"/>
    <s v="Perfect Timing"/>
    <n v="1"/>
    <n v="36"/>
    <n v="0.36"/>
    <b v="1"/>
    <n v="1"/>
    <x v="1851"/>
    <n v="6652"/>
    <n v="24"/>
    <n v="0.24"/>
    <n v="162"/>
    <s v="N/A"/>
    <s v="39wg1nS6FMAwccWr3CEqz5"/>
    <n v="6652"/>
    <s v="Chasin A Mil Hosted by Bigga Rankin"/>
    <d v="2025-06-18T00:00:00"/>
    <n v="205"/>
    <n v="3.4166666666666665"/>
    <n v="0.28472222222222221"/>
    <n v="7"/>
    <s v="album"/>
    <s v="Album"/>
    <n v="342"/>
  </r>
  <r>
    <s v="1rdnD7JeHJIG5MEaZL7Ue6"/>
    <n v="1429"/>
    <s v="Bad Habits"/>
    <n v="5"/>
    <n v="36"/>
    <n v="0.36"/>
    <b v="1"/>
    <n v="1"/>
    <x v="1851"/>
    <n v="6652"/>
    <n v="24"/>
    <n v="0.24"/>
    <n v="162"/>
    <s v="N/A"/>
    <s v="39wg1nS6FMAwccWr3CEqz5"/>
    <n v="6652"/>
    <s v="Chasin A Mil Hosted by Bigga Rankin"/>
    <d v="2025-06-18T00:00:00"/>
    <n v="205"/>
    <n v="3.4166666666666665"/>
    <n v="0.28472222222222221"/>
    <n v="7"/>
    <s v="album"/>
    <s v="Album"/>
    <n v="307"/>
  </r>
  <r>
    <s v="1hoeP1oPYlhcv6iRCtB7pT"/>
    <n v="5998"/>
    <s v="Man Of The Year"/>
    <n v="1"/>
    <n v="36"/>
    <n v="0.36"/>
    <b v="0"/>
    <n v="0"/>
    <x v="139"/>
    <n v="264"/>
    <n v="80"/>
    <n v="0.8"/>
    <n v="10539134"/>
    <s v="N/A"/>
    <s v="1QSIGmlbg2zqpGbWXJNJeW"/>
    <n v="6654"/>
    <s v="Man Of The Year"/>
    <d v="2025-05-29T00:00:00"/>
    <n v="225"/>
    <n v="3.75"/>
    <n v="0.3125"/>
    <n v="2"/>
    <s v="single"/>
    <s v="Single"/>
    <n v="3"/>
  </r>
  <r>
    <s v="2ePfIBIm49pka6bJXFTCFD"/>
    <n v="499"/>
    <s v="3AM"/>
    <n v="3"/>
    <n v="36"/>
    <n v="0.36"/>
    <b v="0"/>
    <n v="0"/>
    <x v="1479"/>
    <n v="5471"/>
    <n v="40"/>
    <n v="0.4"/>
    <n v="502"/>
    <s v="N/A"/>
    <s v="2GEg05aEySgUWtDoGtUYso"/>
    <n v="5471"/>
    <s v="4th Liners"/>
    <d v="2025-05-23T00:00:00"/>
    <n v="231"/>
    <n v="3.85"/>
    <n v="0.32083333333333336"/>
    <n v="11"/>
    <s v="album"/>
    <s v="Album"/>
    <n v="252"/>
  </r>
  <r>
    <s v="5BY0EwNXOC6k38oArRtiic"/>
    <n v="7117"/>
    <s v="Real Life Fantasy"/>
    <n v="1"/>
    <n v="36"/>
    <n v="0.36"/>
    <b v="0"/>
    <n v="0"/>
    <x v="837"/>
    <n v="2520"/>
    <n v="66"/>
    <n v="0.66"/>
    <n v="342955"/>
    <s v="N/A"/>
    <s v="1QSF8j2H6oZLyKC0TlVAyK"/>
    <n v="6656"/>
    <s v="Real Life Fantasy"/>
    <d v="2025-04-18T00:00:00"/>
    <n v="266"/>
    <n v="4.4333333333333336"/>
    <n v="0.36944444444444446"/>
    <n v="1"/>
    <s v="single"/>
    <s v="Single"/>
    <n v="246"/>
  </r>
  <r>
    <s v="6Xr5yexoaJkmxNzdfSmPPZ"/>
    <n v="6277"/>
    <s v="I Wanna Be Yours - Namira Remix - Radio Edit"/>
    <n v="1"/>
    <n v="36"/>
    <n v="0.36"/>
    <b v="0"/>
    <n v="0"/>
    <x v="1852"/>
    <n v="6657"/>
    <n v="18"/>
    <n v="0.18"/>
    <n v="91"/>
    <s v="N/A"/>
    <s v="0YaneISeKoum0NyJIxQBz1"/>
    <n v="6657"/>
    <s v="I Wanna Be Yours - Namira Remix (Radio Edit)"/>
    <d v="2025-04-18T00:00:00"/>
    <n v="266"/>
    <n v="4.4333333333333336"/>
    <n v="0.36944444444444446"/>
    <n v="1"/>
    <s v="single"/>
    <s v="Single"/>
    <n v="285"/>
  </r>
  <r>
    <s v="1o2eTrTQChSdxbMQLBHLod"/>
    <n v="8094"/>
    <s v="conversations"/>
    <n v="1"/>
    <n v="36"/>
    <n v="0.36"/>
    <b v="1"/>
    <n v="1"/>
    <x v="1571"/>
    <n v="5783"/>
    <n v="35"/>
    <n v="0.35"/>
    <n v="11989"/>
    <s v="N/A"/>
    <s v="1WmSgkrYCtEmO8k6rVaNXJ"/>
    <n v="6658"/>
    <s v="conversations"/>
    <d v="2025-04-11T00:00:00"/>
    <n v="273"/>
    <n v="4.55"/>
    <n v="0.37916666666666665"/>
    <n v="1"/>
    <s v="single"/>
    <s v="Single"/>
    <n v="235"/>
  </r>
  <r>
    <s v="7bKDrqHNpe2lb2hpcgE8jk"/>
    <n v="705"/>
    <s v="Let It Burn"/>
    <n v="1"/>
    <n v="36"/>
    <n v="0.36"/>
    <b v="1"/>
    <n v="1"/>
    <x v="1853"/>
    <n v="6659"/>
    <n v="28"/>
    <n v="0.28000000000000003"/>
    <n v="1103"/>
    <s v="N/A"/>
    <s v="7hqCLsh9uVICq59EmO1CJ7"/>
    <n v="6659"/>
    <s v="Let It Burn"/>
    <d v="2025-01-15T00:00:00"/>
    <n v="359"/>
    <n v="5.9833333333333334"/>
    <n v="0.49861111111111112"/>
    <n v="1"/>
    <s v="single"/>
    <s v="Single"/>
    <n v="432"/>
  </r>
  <r>
    <s v="1P00H6UbBZZ38joqkrn0Wc"/>
    <n v="7511"/>
    <s v="Omri Eli Fat"/>
    <n v="7"/>
    <n v="36"/>
    <n v="0.36"/>
    <b v="0"/>
    <n v="0"/>
    <x v="1257"/>
    <n v="4493"/>
    <n v="61"/>
    <n v="0.61"/>
    <n v="6379004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403"/>
  </r>
  <r>
    <s v="0pyRdHecOfxavci3jGc84M"/>
    <n v="289"/>
    <s v="One Call"/>
    <n v="1"/>
    <n v="36"/>
    <n v="0.36"/>
    <b v="0"/>
    <n v="0"/>
    <x v="1660"/>
    <n v="6118"/>
    <n v="41"/>
    <n v="0.41"/>
    <n v="30239"/>
    <s v="dark r&amp;b"/>
    <s v="5VB5OFyoKgJtNiRe88mcMI"/>
    <n v="6661"/>
    <s v="One Call"/>
    <d v="2024-11-29T00:00:00"/>
    <n v="406"/>
    <n v="6.7666666666666666"/>
    <n v="0.56388888888888888"/>
    <n v="2"/>
    <s v="single"/>
    <s v="Single"/>
    <n v="227"/>
  </r>
  <r>
    <s v="6YSpHC2T6TyelO5TVeWQHA"/>
    <n v="2429"/>
    <s v="House Of Cards"/>
    <n v="1"/>
    <n v="36"/>
    <n v="0.36"/>
    <b v="0"/>
    <n v="0"/>
    <x v="973"/>
    <n v="3087"/>
    <n v="66"/>
    <n v="0.66"/>
    <n v="115119"/>
    <s v="electro house"/>
    <s v="7evGkVLmHesYdU3vkzii6A"/>
    <n v="6662"/>
    <s v="House Of Cards"/>
    <d v="2024-05-31T00:00:00"/>
    <n v="588"/>
    <n v="9.8000000000000007"/>
    <n v="0.81666666666666676"/>
    <n v="1"/>
    <s v="single"/>
    <s v="Single"/>
    <n v="22"/>
  </r>
  <r>
    <s v="5UvpdlLfvuaBd4jvmgUa5N"/>
    <n v="3642"/>
    <s v="Wish I Didn't Love You"/>
    <n v="1"/>
    <n v="36"/>
    <n v="0.36"/>
    <b v="0"/>
    <n v="0"/>
    <x v="1408"/>
    <n v="5163"/>
    <n v="58"/>
    <n v="0.57999999999999996"/>
    <n v="210805"/>
    <s v="hard techno"/>
    <s v="7JlJOVJ4E2xW5KTgNHvASQ"/>
    <n v="6663"/>
    <s v="Wish I Didn't Love You"/>
    <d v="2024-01-12T00:00:00"/>
    <n v="728"/>
    <n v="12.133333333333333"/>
    <n v="1.0111111111111111"/>
    <n v="1"/>
    <s v="single"/>
    <s v="Single"/>
    <n v="243"/>
  </r>
  <r>
    <s v="0vk4PPSvobFbKhnAPro0ju"/>
    <n v="4965"/>
    <s v="Carsick"/>
    <n v="1"/>
    <n v="36"/>
    <n v="0.36"/>
    <b v="1"/>
    <n v="1"/>
    <x v="1158"/>
    <n v="3994"/>
    <n v="61"/>
    <n v="0.61"/>
    <n v="644963"/>
    <s v="N/A"/>
    <s v="3TynRnLMuOcoFJf88r5qio"/>
    <n v="6664"/>
    <s v="Carsick"/>
    <d v="2024-01-11T00:00:00"/>
    <n v="729"/>
    <n v="12.15"/>
    <n v="1.0125"/>
    <n v="1"/>
    <s v="single"/>
    <s v="Single"/>
    <n v="274"/>
  </r>
  <r>
    <s v="4PuyRfHs2CeC5O45QOOG1v"/>
    <n v="4661"/>
    <s v="girls like me don't cry"/>
    <n v="1"/>
    <n v="36"/>
    <n v="0.36"/>
    <b v="0"/>
    <n v="0"/>
    <x v="1481"/>
    <n v="5477"/>
    <n v="38"/>
    <n v="0.38"/>
    <n v="963"/>
    <s v="N/A"/>
    <s v="67I5JCawURoWbkuALVMenv"/>
    <n v="6665"/>
    <s v="girls like me don't cry"/>
    <d v="2023-09-01T00:00:00"/>
    <n v="861"/>
    <n v="14.35"/>
    <n v="1.1958333333333333"/>
    <n v="1"/>
    <s v="single"/>
    <s v="Single"/>
    <n v="307"/>
  </r>
  <r>
    <s v="1dH92pP3jTYak6uPoG9OyV"/>
    <n v="4885"/>
    <s v="Zoro vs Mihawk"/>
    <n v="4"/>
    <n v="36"/>
    <n v="0.36"/>
    <b v="0"/>
    <n v="0"/>
    <x v="1341"/>
    <n v="4817"/>
    <n v="49"/>
    <n v="0.49"/>
    <n v="35497"/>
    <s v="soundtrack, medieval"/>
    <s v="3SpAbtsIKZ9omjpDCPUQKJ"/>
    <n v="6666"/>
    <s v="One Piece (Soundtrack from the Netflix Series)"/>
    <d v="2023-08-31T00:00:00"/>
    <n v="862"/>
    <n v="14.366666666666667"/>
    <n v="1.1972222222222222"/>
    <n v="79"/>
    <s v="album"/>
    <s v="Album"/>
    <n v="303"/>
  </r>
  <r>
    <s v="5ANlPglVB8zidL9UW5e3mc"/>
    <n v="2077"/>
    <s v="The Way You Love Me"/>
    <n v="30"/>
    <n v="36"/>
    <n v="0.36"/>
    <b v="0"/>
    <n v="0"/>
    <x v="964"/>
    <n v="3068"/>
    <n v="60"/>
    <n v="0.6"/>
    <n v="1956457"/>
    <s v="country"/>
    <s v="2izvuxJZ0wqpVH5pt6C64e"/>
    <n v="6667"/>
    <s v="Hit Anni 2000"/>
    <d v="2023-04-28T00:00:00"/>
    <n v="987"/>
    <n v="16.45"/>
    <n v="1.3708333333333333"/>
    <n v="44"/>
    <s v="compilation"/>
    <s v="Compilation"/>
    <n v="31"/>
  </r>
  <r>
    <s v="6kkmFuIQHCSc4xxd92fLiU"/>
    <n v="1295"/>
    <s v="I'm Not The Only One - Live From The Royal Albert Hall"/>
    <n v="4"/>
    <n v="36"/>
    <n v="0.36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91"/>
  </r>
  <r>
    <s v="4cTafvpYaCM3u41plC0eK4"/>
    <n v="6789"/>
    <s v="Kissing You"/>
    <n v="1"/>
    <n v="36"/>
    <n v="0.36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92"/>
  </r>
  <r>
    <s v="6eGTqJ4IpQPqPrMMjCbdt2"/>
    <n v="8261"/>
    <s v="Pull of the Light (feat. Eivør)"/>
    <n v="8"/>
    <n v="36"/>
    <n v="0.36"/>
    <b v="0"/>
    <n v="0"/>
    <x v="1370"/>
    <n v="4969"/>
    <n v="59"/>
    <n v="0.59"/>
    <n v="241502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174"/>
  </r>
  <r>
    <s v="0KpEDWbmuNuO3endHVL0oZ"/>
    <n v="4602"/>
    <s v="Giantess of Ironwood"/>
    <n v="4"/>
    <n v="36"/>
    <n v="0.36"/>
    <b v="0"/>
    <n v="0"/>
    <x v="1370"/>
    <n v="4969"/>
    <n v="59"/>
    <n v="0.59"/>
    <n v="241463"/>
    <s v="celtic, soundtrack"/>
    <s v="7LmeRZOi905AochW9J9FAA"/>
    <n v="5041"/>
    <s v="God of War Ragnarök (Original Soundtrack)"/>
    <d v="2022-11-09T00:00:00"/>
    <n v="1157"/>
    <n v="19.283333333333335"/>
    <n v="1.6069444444444445"/>
    <n v="28"/>
    <s v="album"/>
    <s v="Album"/>
    <n v="437"/>
  </r>
  <r>
    <s v="3foAgkfOvNK13ZImQWdGwp"/>
    <n v="4946"/>
    <s v="Zaman El Kalam"/>
    <n v="11"/>
    <n v="36"/>
    <n v="0.36"/>
    <b v="0"/>
    <n v="0"/>
    <x v="903"/>
    <n v="2764"/>
    <n v="60"/>
    <n v="0.6"/>
    <n v="4294346"/>
    <s v="egyptian pop, egyptian hip hop, arabic hip hop, mahraganat"/>
    <s v="6ucy4v9cUETA0yRQx8D34F"/>
    <n v="2764"/>
    <s v="Roma"/>
    <d v="2022-09-23T00:00:00"/>
    <n v="1204"/>
    <n v="20.066666666666666"/>
    <n v="1.6722222222222223"/>
    <n v="12"/>
    <s v="album"/>
    <s v="Album"/>
    <n v="35"/>
  </r>
  <r>
    <s v="4WWqf2Ldy7NxPTdgG5d96C"/>
    <n v="3322"/>
    <s v="The King"/>
    <n v="2"/>
    <n v="36"/>
    <n v="0.36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95"/>
  </r>
  <r>
    <s v="7B9EW6x4jhEb6fuR8tIXYg"/>
    <n v="4494"/>
    <s v="The Land of the Rus"/>
    <n v="9"/>
    <n v="36"/>
    <n v="0.36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7"/>
  </r>
  <r>
    <s v="3Umh6PJHtxIi1FTMliXQ72"/>
    <n v="4635"/>
    <s v="Letters from Home"/>
    <n v="38"/>
    <n v="36"/>
    <n v="0.36"/>
    <b v="0"/>
    <n v="0"/>
    <x v="1214"/>
    <n v="4313"/>
    <n v="59"/>
    <n v="0.59"/>
    <n v="1198427"/>
    <s v="country, classic country"/>
    <s v="0JJnEQIUKUKIzFolsQ5B7Q"/>
    <n v="6675"/>
    <s v="00's US Hits"/>
    <d v="2021-03-05T00:00:00"/>
    <n v="1771"/>
    <n v="29.516666666666666"/>
    <n v="2.4597222222222221"/>
    <n v="57"/>
    <s v="compilation"/>
    <s v="Compilation"/>
    <n v="445"/>
  </r>
  <r>
    <s v="05XtOl4zvDiOXcHjtTMIqd"/>
    <n v="1954"/>
    <s v="Toxic - From Promising Young Woman&quot; Soundtrack&quot;"/>
    <n v="16"/>
    <n v="36"/>
    <n v="0.36"/>
    <b v="0"/>
    <n v="0"/>
    <x v="1855"/>
    <n v="6676"/>
    <n v="35"/>
    <n v="0.35"/>
    <n v="5351"/>
    <s v="N/A"/>
    <s v="58gdv0EuhcZ2auHfEBm4mL"/>
    <n v="6676"/>
    <s v="Promising Young Woman (Original Motion Picture Soundtrack)"/>
    <d v="2020-12-04T00:00:00"/>
    <n v="1862"/>
    <n v="31.033333333333335"/>
    <n v="2.5861111111111112"/>
    <n v="16"/>
    <s v="compilation"/>
    <s v="Compilation"/>
    <n v="185"/>
  </r>
  <r>
    <s v="32JsaB5xXJxJCTg0vWlGTj"/>
    <n v="4065"/>
    <s v="Lord Shimura"/>
    <n v="5"/>
    <n v="36"/>
    <n v="0.36"/>
    <b v="0"/>
    <n v="0"/>
    <x v="1856"/>
    <n v="6677"/>
    <n v="48"/>
    <n v="0.48"/>
    <n v="30694"/>
    <s v="soundtrack"/>
    <s v="6N9upMTvxPR79tutqclKtq"/>
    <n v="6677"/>
    <s v="Ghost of Tsushima (Music from the Video Game)"/>
    <d v="2020-07-17T00:00:00"/>
    <n v="2002"/>
    <n v="33.366666666666667"/>
    <n v="2.7805555555555554"/>
    <n v="22"/>
    <s v="album"/>
    <s v="Album"/>
    <n v="225"/>
  </r>
  <r>
    <s v="5zDUEANdsPkm0eEbMfTnOm"/>
    <n v="5314"/>
    <s v="Euphoria"/>
    <n v="1"/>
    <n v="36"/>
    <n v="0.36"/>
    <b v="0"/>
    <n v="0"/>
    <x v="1857"/>
    <n v="6678"/>
    <n v="36"/>
    <n v="0.36"/>
    <n v="57942"/>
    <s v="N/A"/>
    <s v="4jB7sUlJGltgdQI6aUY5Za"/>
    <n v="6678"/>
    <s v="Euphoria"/>
    <d v="2020-03-01T00:00:00"/>
    <n v="2140"/>
    <n v="35.666666666666664"/>
    <n v="2.9722222222222219"/>
    <n v="1"/>
    <s v="single"/>
    <s v="Single"/>
    <n v="4"/>
  </r>
  <r>
    <s v="2Y2x6SBDwwKD0L2FUwBz4z"/>
    <n v="6655"/>
    <s v="潮流"/>
    <n v="6"/>
    <n v="36"/>
    <n v="0.36"/>
    <b v="0"/>
    <n v="0"/>
    <x v="1858"/>
    <n v="6679"/>
    <n v="50"/>
    <n v="0.5"/>
    <n v="51218"/>
    <s v="anime"/>
    <s v="2OTjy0OveEEJkcf0sSbhkX"/>
    <n v="6679"/>
    <s v="「ヴィンランド・サガ」オリジナル・サウンドトラック"/>
    <d v="2020-02-19T00:00:00"/>
    <n v="2151"/>
    <n v="35.85"/>
    <n v="2.9875000000000003"/>
    <n v="43"/>
    <s v="album"/>
    <s v="Album"/>
    <n v="349"/>
  </r>
  <r>
    <s v="2MqaQfeuanwWhfrJAK8P7K"/>
    <n v="3995"/>
    <s v="Bad Memory"/>
    <n v="10"/>
    <n v="36"/>
    <n v="0.36"/>
    <b v="0"/>
    <n v="0"/>
    <x v="1158"/>
    <n v="3994"/>
    <n v="60"/>
    <n v="0.6"/>
    <n v="644838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291"/>
  </r>
  <r>
    <s v="5KqgCoUfSSqANtyVoHv6Ml"/>
    <n v="8218"/>
    <s v="Stay A Little Longer"/>
    <n v="5"/>
    <n v="36"/>
    <n v="0.36"/>
    <b v="0"/>
    <n v="0"/>
    <x v="1859"/>
    <n v="6681"/>
    <n v="58"/>
    <n v="0.57999999999999996"/>
    <n v="1271823"/>
    <s v="country, country rock"/>
    <s v="6hS50PV0K45RAjVnoJ4f2g"/>
    <n v="6592"/>
    <s v="Best Country Of The Decade: 2010-2019"/>
    <d v="2019-12-20T00:00:00"/>
    <n v="2212"/>
    <n v="36.866666666666667"/>
    <n v="3.0722222222222224"/>
    <n v="144"/>
    <s v="compilation"/>
    <s v="Compilation"/>
    <n v="559"/>
  </r>
  <r>
    <s v="5Qq5biDqltl26JBdmSsZse"/>
    <n v="4594"/>
    <s v="Kiss This"/>
    <n v="8"/>
    <n v="36"/>
    <n v="0.36"/>
    <b v="0"/>
    <n v="0"/>
    <x v="1219"/>
    <n v="4330"/>
    <n v="49"/>
    <n v="0.49"/>
    <n v="669005"/>
    <s v="classic country, country, traditional country"/>
    <s v="1vscdoJ0NqHEtqEMoZNCfB"/>
    <n v="5618"/>
    <s v="Old Country Hits"/>
    <d v="2019-11-15T00:00:00"/>
    <n v="2247"/>
    <n v="37.450000000000003"/>
    <n v="3.1208333333333336"/>
    <n v="31"/>
    <s v="compilation"/>
    <s v="Compilation"/>
    <n v="289"/>
  </r>
  <r>
    <s v="5HaKAODFS4Md49bVyYSp1y"/>
    <n v="4788"/>
    <s v="Meeting Bruce Wayne"/>
    <n v="6"/>
    <n v="36"/>
    <n v="0.36"/>
    <b v="0"/>
    <n v="0"/>
    <x v="1410"/>
    <n v="5168"/>
    <n v="46"/>
    <n v="0.46"/>
    <n v="152941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459"/>
  </r>
  <r>
    <s v="6lLDL0dGG00wcyo1yQTnUY"/>
    <n v="3867"/>
    <s v="When I Lie (Remix) (feat. Ty Dolla $ign)"/>
    <n v="10"/>
    <n v="36"/>
    <n v="0.36"/>
    <b v="1"/>
    <n v="1"/>
    <x v="96"/>
    <n v="186"/>
    <n v="82"/>
    <n v="0.82"/>
    <n v="15684530"/>
    <s v="emo rap, cloud rap"/>
    <s v="00xUnMv4KFgxTBvNMsUy3T"/>
    <n v="6684"/>
    <s v="For The Throne (Music Inspired by the HBO Series Game of Thrones)"/>
    <d v="2019-04-26T00:00:00"/>
    <n v="2450"/>
    <n v="40.833333333333336"/>
    <n v="3.4027777777777781"/>
    <n v="14"/>
    <s v="album"/>
    <s v="Album"/>
    <n v="322"/>
  </r>
  <r>
    <s v="6GqYyrBzHkrE8PJCO6nPId"/>
    <n v="5170"/>
    <s v="Sapphire"/>
    <n v="4"/>
    <n v="36"/>
    <n v="0.36"/>
    <b v="0"/>
    <n v="0"/>
    <x v="1860"/>
    <n v="6685"/>
    <n v="32"/>
    <n v="0.32"/>
    <n v="12270"/>
    <s v="N/A"/>
    <s v="6C97cDlZPNtq0yl7aAcG1H"/>
    <n v="6685"/>
    <s v="Apastron"/>
    <d v="2019-04-06T00:00:00"/>
    <n v="2470"/>
    <n v="41.166666666666664"/>
    <n v="3.4305555555555554"/>
    <n v="12"/>
    <s v="album"/>
    <s v="Album"/>
    <n v="319"/>
  </r>
  <r>
    <s v="7abUe1ZCGHIMtIAnGKBbSo"/>
    <n v="7957"/>
    <s v="remember me (sing-a-long)"/>
    <n v="17"/>
    <n v="36"/>
    <n v="0.36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98"/>
  </r>
  <r>
    <s v="4xD54NS4r4CCwuyIrYMEtV"/>
    <n v="5742"/>
    <s v="you mean the whole wide world to me (sing-a-long)"/>
    <n v="13"/>
    <n v="36"/>
    <n v="0.36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81"/>
  </r>
  <r>
    <s v="4MfUR0Jx3uOdnqodR2JLGF"/>
    <n v="6427"/>
    <s v="til there was you (sing-a-long)"/>
    <n v="12"/>
    <n v="36"/>
    <n v="0.36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212"/>
  </r>
  <r>
    <s v="28bTPsU7iAILCcL02TrVUO"/>
    <n v="4502"/>
    <s v="Do It All The Time"/>
    <n v="6"/>
    <n v="36"/>
    <n v="0.36"/>
    <b v="0"/>
    <n v="0"/>
    <x v="1264"/>
    <n v="4536"/>
    <n v="57"/>
    <n v="0.56999999999999995"/>
    <n v="1105853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279"/>
  </r>
  <r>
    <s v="3kwKL0TkuPdt4kpAyaBezI"/>
    <n v="5081"/>
    <s v="Bleed Magic"/>
    <n v="4"/>
    <n v="36"/>
    <n v="0.36"/>
    <b v="0"/>
    <n v="0"/>
    <x v="1264"/>
    <n v="4536"/>
    <n v="57"/>
    <n v="0.56999999999999995"/>
    <n v="1105908"/>
    <s v="N/A"/>
    <s v="6JmnnC2r3mvEFugTomuxWG"/>
    <n v="4536"/>
    <s v="1981 Extended Play"/>
    <d v="2018-11-09T00:00:00"/>
    <n v="2618"/>
    <n v="43.633333333333333"/>
    <n v="3.6361111111111111"/>
    <n v="6"/>
    <s v="single"/>
    <s v="Single"/>
    <n v="339"/>
  </r>
  <r>
    <s v="7b2905bQNdxkXxkrzBSK3F"/>
    <n v="7859"/>
    <s v="Woman"/>
    <n v="4"/>
    <n v="36"/>
    <n v="0.36"/>
    <b v="0"/>
    <n v="0"/>
    <x v="1861"/>
    <n v="6691"/>
    <n v="53"/>
    <n v="0.53"/>
    <n v="793083"/>
    <s v="slowcore, singer-songwriter"/>
    <s v="28SMXZ4p2uQGJZJpFXw8em"/>
    <n v="6691"/>
    <s v="Wanderer"/>
    <d v="2018-10-05T00:00:00"/>
    <n v="2653"/>
    <n v="44.216666666666669"/>
    <n v="3.6847222222222222"/>
    <n v="11"/>
    <s v="album"/>
    <s v="Album"/>
    <n v="484"/>
  </r>
  <r>
    <s v="7wkBcI20lntbYCcNn3k8iQ"/>
    <n v="5705"/>
    <s v="I Can Love You Like That"/>
    <n v="18"/>
    <n v="36"/>
    <n v="0.36"/>
    <b v="0"/>
    <n v="0"/>
    <x v="1214"/>
    <n v="4313"/>
    <n v="59"/>
    <n v="0.59"/>
    <n v="1198145"/>
    <s v="country, classic country"/>
    <s v="488SJLMO6mjBT9yKN23H1r"/>
    <n v="6692"/>
    <s v="Soft Piano Hits"/>
    <d v="2018-03-26T00:00:00"/>
    <n v="2846"/>
    <n v="47.43333333333333"/>
    <n v="3.9527777777777775"/>
    <n v="25"/>
    <s v="compilation"/>
    <s v="Compilation"/>
    <n v="389"/>
  </r>
  <r>
    <s v="17OHJfDyorFpjHAhEmbccW"/>
    <n v="3150"/>
    <s v="Trauerweide"/>
    <n v="4"/>
    <n v="36"/>
    <n v="0.36"/>
    <b v="0"/>
    <n v="0"/>
    <x v="1862"/>
    <n v="6693"/>
    <n v="25"/>
    <n v="0.25"/>
    <n v="7633"/>
    <s v="neoclassical"/>
    <s v="21b5fZoWgWMw1aU2UnqzZ6"/>
    <n v="6693"/>
    <s v="Exodus"/>
    <d v="2018-03-09T00:00:00"/>
    <n v="2863"/>
    <n v="47.716666666666669"/>
    <n v="3.9763888888888892"/>
    <n v="7"/>
    <s v="album"/>
    <s v="Album"/>
    <n v="383"/>
  </r>
  <r>
    <s v="2o2IVjuqRkR9hJxtPjtAP0"/>
    <n v="1834"/>
    <s v="I Knew You Were Trouble."/>
    <n v="9"/>
    <n v="36"/>
    <n v="0.36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66"/>
  </r>
  <r>
    <s v="6FmJKLpyCt42nP2IOVEVc2"/>
    <n v="5190"/>
    <s v="Mine"/>
    <n v="15"/>
    <n v="36"/>
    <n v="0.36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86"/>
  </r>
  <r>
    <s v="7kK1zVpKToRoTyfCRZbmlg"/>
    <n v="4196"/>
    <s v="Hand of Fate II (The Beginning)"/>
    <n v="1"/>
    <n v="36"/>
    <n v="0.36"/>
    <b v="0"/>
    <n v="0"/>
    <x v="1863"/>
    <n v="6696"/>
    <n v="39"/>
    <n v="0.39"/>
    <n v="9735"/>
    <s v="japanese classical"/>
    <s v="6zgzvoSdrWMZ1vlbyyelMh"/>
    <n v="6696"/>
    <s v="Hand of Fate II (Original Soundtrack)"/>
    <d v="2017-11-07T00:00:00"/>
    <n v="2985"/>
    <n v="49.75"/>
    <n v="4.145833333333333"/>
    <n v="34"/>
    <s v="album"/>
    <s v="Album"/>
    <n v="338"/>
  </r>
  <r>
    <s v="4AAe07QOjdKUTTaRkzKNR5"/>
    <n v="740"/>
    <s v="Justice"/>
    <n v="21"/>
    <n v="36"/>
    <n v="0.36"/>
    <b v="0"/>
    <n v="0"/>
    <x v="1281"/>
    <n v="4609"/>
    <n v="55"/>
    <n v="0.55000000000000004"/>
    <n v="97039"/>
    <s v="soundtrack"/>
    <s v="6s9Ul1tQZTBQc3yQ6C9s3j"/>
    <n v="6697"/>
    <s v="Murder on the Orient Express (Original Motion Picture Soundtrack)"/>
    <d v="2017-11-03T00:00:00"/>
    <n v="2989"/>
    <n v="49.81666666666667"/>
    <n v="4.1513888888888895"/>
    <n v="24"/>
    <s v="album"/>
    <s v="Album"/>
    <n v="949"/>
  </r>
  <r>
    <s v="4hI1n4HDOkAPCOdTSu3a7Z"/>
    <n v="5082"/>
    <s v="Dark Horizon"/>
    <n v="1"/>
    <n v="36"/>
    <n v="0.36"/>
    <b v="0"/>
    <n v="0"/>
    <x v="1864"/>
    <n v="6698"/>
    <n v="36"/>
    <n v="0.36"/>
    <n v="33709"/>
    <s v="N/A"/>
    <s v="1t0L1BIny36xS8ear4EEvb"/>
    <n v="6698"/>
    <s v="Dark Horizon"/>
    <d v="2017-06-18T00:00:00"/>
    <n v="3127"/>
    <n v="52.116666666666667"/>
    <n v="4.3430555555555559"/>
    <n v="1"/>
    <s v="single"/>
    <s v="Single"/>
    <n v="406"/>
  </r>
  <r>
    <s v="3bIDChBaVZvtnU7cOW6k22"/>
    <n v="3231"/>
    <s v="天泣"/>
    <n v="12"/>
    <n v="36"/>
    <n v="0.36"/>
    <b v="0"/>
    <n v="0"/>
    <x v="1865"/>
    <n v="6699"/>
    <n v="22"/>
    <n v="0.22"/>
    <n v="2625"/>
    <s v="japanese classical"/>
    <s v="7LihDPAjNjaGVD2WZJYsW0"/>
    <n v="6699"/>
    <s v="この音とまれ!～時瀬高等学校箏曲部～"/>
    <d v="2017-03-08T00:00:00"/>
    <n v="3229"/>
    <n v="53.81666666666667"/>
    <n v="4.4847222222222225"/>
    <n v="12"/>
    <s v="album"/>
    <s v="Album"/>
    <n v="798"/>
  </r>
  <r>
    <s v="2Vastz1dhnZq0BhvasIgJ6"/>
    <n v="7876"/>
    <s v="Half The World Away"/>
    <n v="13"/>
    <n v="36"/>
    <n v="0.3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3"/>
  </r>
  <r>
    <s v="5poOKpYEoQFVltwAXi8yaE"/>
    <n v="4610"/>
    <s v="Home"/>
    <n v="10"/>
    <n v="36"/>
    <n v="0.36"/>
    <b v="0"/>
    <n v="0"/>
    <x v="1209"/>
    <n v="4263"/>
    <n v="72"/>
    <n v="0.72"/>
    <n v="4699258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54"/>
  </r>
  <r>
    <s v="5XosyDOFbjUxmibJtCOlpX"/>
    <n v="7443"/>
    <s v="I Went Too Far"/>
    <n v="6"/>
    <n v="36"/>
    <n v="0.36"/>
    <b v="0"/>
    <n v="0"/>
    <x v="1209"/>
    <n v="4263"/>
    <n v="72"/>
    <n v="0.72"/>
    <n v="469657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46"/>
  </r>
  <r>
    <s v="6wD28rNgCubXSUl80ddnNW"/>
    <n v="8398"/>
    <s v="Lucky"/>
    <n v="4"/>
    <n v="36"/>
    <n v="0.3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22"/>
  </r>
  <r>
    <s v="3gG6YfBhtPNmc8A1sKjyW3"/>
    <n v="5205"/>
    <s v="Murder Song (5, 4, 3, 2, 1)"/>
    <n v="9"/>
    <n v="36"/>
    <n v="0.3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33"/>
  </r>
  <r>
    <s v="5yNsQy0b6TylvsbnHCSKkQ"/>
    <n v="5303"/>
    <s v="Prepare for Escape"/>
    <n v="1"/>
    <n v="36"/>
    <n v="0.36"/>
    <b v="0"/>
    <n v="0"/>
    <x v="1864"/>
    <n v="6698"/>
    <n v="36"/>
    <n v="0.36"/>
    <n v="33709"/>
    <s v="N/A"/>
    <s v="2BC2H97b0sTipxvvlGt9A8"/>
    <n v="6705"/>
    <s v="Prepare for Escape"/>
    <d v="2015-11-05T00:00:00"/>
    <n v="3718"/>
    <n v="61.966666666666669"/>
    <n v="5.1638888888888888"/>
    <n v="1"/>
    <s v="single"/>
    <s v="Single"/>
    <n v="543"/>
  </r>
  <r>
    <s v="1Yr7ew77WJ6fCOHP34g6h9"/>
    <n v="8395"/>
    <s v="Bamboo Moon"/>
    <n v="10"/>
    <n v="36"/>
    <n v="0.36"/>
    <b v="0"/>
    <n v="0"/>
    <x v="1866"/>
    <n v="6706"/>
    <n v="19"/>
    <n v="0.19"/>
    <n v="3230"/>
    <s v="N/A"/>
    <s v="2vPThJkZW1E75mLySTAwA0"/>
    <n v="6706"/>
    <s v="Tokyo Nights"/>
    <d v="2015-07-17T00:00:00"/>
    <n v="3829"/>
    <n v="63.81666666666667"/>
    <n v="5.3180555555555555"/>
    <n v="12"/>
    <s v="album"/>
    <s v="Album"/>
    <n v="313"/>
  </r>
  <r>
    <s v="5u1YbXeoLpDuunADJIxQpE"/>
    <n v="591"/>
    <s v="Bemidji, MN (Fargo Series Main Theme)"/>
    <n v="1"/>
    <n v="36"/>
    <n v="0.36"/>
    <b v="0"/>
    <n v="0"/>
    <x v="1867"/>
    <n v="6707"/>
    <n v="42"/>
    <n v="0.42"/>
    <n v="35140"/>
    <s v="soundtrack"/>
    <s v="2H8DZbIIIzxXcWmX0XSs5W"/>
    <n v="6707"/>
    <s v="Fargo (An Original MGM / FXP Television Series)"/>
    <d v="2014-06-27T00:00:00"/>
    <n v="4214"/>
    <n v="70.233333333333334"/>
    <n v="5.8527777777777779"/>
    <n v="28"/>
    <s v="album"/>
    <s v="Album"/>
    <n v="246"/>
  </r>
  <r>
    <s v="1EwAtq0FtbqmzYCLV9K0h2"/>
    <n v="1176"/>
    <s v="Shokran Ya Shahm"/>
    <n v="5"/>
    <n v="36"/>
    <n v="0.36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376"/>
  </r>
  <r>
    <s v="3VomGOOR0ACpFodt0TrakE"/>
    <n v="4032"/>
    <s v="Left Behind"/>
    <n v="25"/>
    <n v="36"/>
    <n v="0.36"/>
    <b v="0"/>
    <n v="0"/>
    <x v="1130"/>
    <n v="3879"/>
    <n v="63"/>
    <n v="0.63"/>
    <n v="394922"/>
    <s v="soundtrack"/>
    <s v="4NXjMFIEp6eJWM3ZRxWDoV"/>
    <n v="6709"/>
    <s v="The Last of Us - Vol. 2 (Video Game Soundtrack)"/>
    <d v="2014-02-07T00:00:00"/>
    <n v="4354"/>
    <n v="72.566666666666663"/>
    <n v="6.0472222222222216"/>
    <n v="25"/>
    <s v="album"/>
    <s v="Album"/>
    <n v="392"/>
  </r>
  <r>
    <s v="7KsJrA7gJkq9EEHYPdTYcl"/>
    <n v="6325"/>
    <s v="Legacy"/>
    <n v="6"/>
    <n v="36"/>
    <n v="0.36"/>
    <b v="1"/>
    <n v="1"/>
    <x v="59"/>
    <n v="106"/>
    <n v="88"/>
    <n v="0.88"/>
    <n v="104559284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93"/>
  </r>
  <r>
    <s v="3fMtbatIC3Gl9rfZ1Y6trw"/>
    <n v="5469"/>
    <s v="On the Horizon"/>
    <n v="3"/>
    <n v="36"/>
    <n v="0.36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302"/>
  </r>
  <r>
    <s v="6nXg1MGz3OiK17xyYrea2Z"/>
    <n v="1343"/>
    <s v="Female Robbery"/>
    <n v="9"/>
    <n v="36"/>
    <n v="0.36"/>
    <b v="0"/>
    <n v="0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349"/>
  </r>
  <r>
    <s v="1r6FBaICvMLwah9jm75wWR"/>
    <n v="5089"/>
    <s v="Let It Go"/>
    <n v="5"/>
    <n v="36"/>
    <n v="0.36"/>
    <b v="0"/>
    <n v="0"/>
    <x v="19"/>
    <n v="37"/>
    <n v="83"/>
    <n v="0.83"/>
    <n v="21591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328"/>
  </r>
  <r>
    <s v="0NNyFQfKvZq0PyRNtQkZLJ"/>
    <n v="490"/>
    <s v="I Will"/>
    <n v="10"/>
    <n v="36"/>
    <n v="0.36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33"/>
  </r>
  <r>
    <s v="7BClegkZnKHdiUIKMrePnM"/>
    <n v="7524"/>
    <s v="Nobody Asked Me (If I Was Okay)"/>
    <n v="4"/>
    <n v="36"/>
    <n v="0.36"/>
    <b v="0"/>
    <n v="0"/>
    <x v="1061"/>
    <n v="3534"/>
    <n v="54"/>
    <n v="0.54"/>
    <n v="640655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09"/>
  </r>
  <r>
    <s v="74FqRg4z0Lm2Nyk8pdXayt"/>
    <n v="2140"/>
    <s v="Hide"/>
    <n v="4"/>
    <n v="36"/>
    <n v="0.36"/>
    <b v="0"/>
    <n v="0"/>
    <x v="1223"/>
    <n v="4341"/>
    <n v="63"/>
    <n v="0.63"/>
    <n v="1441722"/>
    <s v="art pop, alternative r&amp;b"/>
    <s v="44keDDETPLFK48WCykPKit"/>
    <n v="6622"/>
    <s v="EP1"/>
    <d v="2012-12-04T00:00:00"/>
    <n v="4784"/>
    <n v="79.733333333333334"/>
    <n v="6.6444444444444448"/>
    <n v="4"/>
    <s v="single"/>
    <s v="Single"/>
    <n v="298"/>
  </r>
  <r>
    <s v="0UfKjLR2ky4AJBF1ksmAQ8"/>
    <n v="8127"/>
    <s v="No Reflection"/>
    <n v="2"/>
    <n v="36"/>
    <n v="0.36"/>
    <b v="0"/>
    <n v="0"/>
    <x v="752"/>
    <n v="2180"/>
    <n v="71"/>
    <n v="0.71"/>
    <n v="4969994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46"/>
  </r>
  <r>
    <s v="6nkjQcHzY3A9kav7OYW0Ch"/>
    <n v="7048"/>
    <s v="Horn Of Plenty"/>
    <n v="7"/>
    <n v="36"/>
    <n v="0.36"/>
    <b v="0"/>
    <n v="0"/>
    <x v="1406"/>
    <n v="5155"/>
    <n v="62"/>
    <n v="0.62"/>
    <n v="412983"/>
    <s v="soundtrack"/>
    <s v="6PH1qpo8wXTJnhZHnQi8YT"/>
    <n v="6718"/>
    <s v="The Hunger Games: Original Motion Picture Score"/>
    <d v="2012-03-26T00:00:00"/>
    <n v="5037"/>
    <n v="83.95"/>
    <n v="6.9958333333333336"/>
    <n v="18"/>
    <s v="album"/>
    <s v="Album"/>
    <n v="198"/>
  </r>
  <r>
    <s v="5sDx7tlKik6y6k2wfCnrxL"/>
    <n v="3514"/>
    <s v="Super Mario Bros: Theme"/>
    <n v="6"/>
    <n v="36"/>
    <n v="0.36"/>
    <b v="0"/>
    <n v="0"/>
    <x v="1868"/>
    <n v="6719"/>
    <n v="47"/>
    <n v="0.47"/>
    <n v="61813"/>
    <s v="N/A"/>
    <s v="3bBCofH4VxHokZ6fRCgbGx"/>
    <n v="6172"/>
    <s v="The Greatest Video Game Music"/>
    <d v="2011-11-18T00:00:00"/>
    <n v="5166"/>
    <n v="86.1"/>
    <n v="7.1749999999999998"/>
    <n v="21"/>
    <s v="album"/>
    <s v="Album"/>
    <n v="42"/>
  </r>
  <r>
    <s v="4f8VWnMzOIMpvlGojhLjkS"/>
    <n v="4923"/>
    <s v="Merchant Ships from the East"/>
    <n v="5"/>
    <n v="36"/>
    <n v="0.36"/>
    <b v="0"/>
    <n v="0"/>
    <x v="1501"/>
    <n v="5554"/>
    <n v="41"/>
    <n v="0.41"/>
    <n v="9782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14"/>
  </r>
  <r>
    <s v="2KHdTGFledSbPFx018uqdi"/>
    <n v="4972"/>
    <s v="The Call of Destiny"/>
    <n v="1"/>
    <n v="36"/>
    <n v="0.36"/>
    <b v="0"/>
    <n v="0"/>
    <x v="1501"/>
    <n v="5554"/>
    <n v="41"/>
    <n v="0.41"/>
    <n v="9782"/>
    <s v="medieval"/>
    <s v="04wngi30Qap95fjcdn7SbC"/>
    <n v="5554"/>
    <s v="Chaotic Chronicle (Lineage2 Original Soundtrack)"/>
    <d v="2011-08-11T00:00:00"/>
    <n v="5265"/>
    <n v="87.75"/>
    <n v="7.3125"/>
    <n v="24"/>
    <s v="album"/>
    <s v="Album"/>
    <n v="262"/>
  </r>
  <r>
    <s v="4lkq5v8nVr5feDwYWCDjwr"/>
    <n v="4771"/>
    <s v="In Case of Trouble"/>
    <n v="3"/>
    <n v="36"/>
    <n v="0.36"/>
    <b v="0"/>
    <n v="0"/>
    <x v="1742"/>
    <n v="6352"/>
    <n v="54"/>
    <n v="0.54"/>
    <n v="117914"/>
    <s v="soundtrack"/>
    <s v="2r4a3PREYIRF2QdbcPnrEO"/>
    <n v="6352"/>
    <s v="Bastion Original Soundtrack"/>
    <d v="2011-08-05T00:00:00"/>
    <n v="5271"/>
    <n v="87.85"/>
    <n v="7.3208333333333329"/>
    <n v="22"/>
    <s v="album"/>
    <s v="Album"/>
    <n v="294"/>
  </r>
  <r>
    <s v="2yazRoolWXk58jAmKgxcDd"/>
    <n v="1479"/>
    <s v="Took My Love (feat. Red Foo, Vein &amp; David Rush)"/>
    <n v="10"/>
    <n v="36"/>
    <n v="0.36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448"/>
  </r>
  <r>
    <s v="0oijeKyTNCqJTygDDQMIjg"/>
    <n v="1996"/>
    <s v="Walk Don't Rango"/>
    <n v="19"/>
    <n v="36"/>
    <n v="0.36"/>
    <b v="0"/>
    <n v="0"/>
    <x v="1869"/>
    <n v="6724"/>
    <n v="18"/>
    <n v="0.18"/>
    <n v="437"/>
    <s v="N/A"/>
    <s v="426K86O7YGUVVyfkHzjuCo"/>
    <n v="6356"/>
    <s v="Rango Soundtrack"/>
    <d v="2011-03-01T00:00:00"/>
    <n v="5428"/>
    <n v="90.466666666666669"/>
    <n v="7.5388888888888888"/>
    <n v="20"/>
    <s v="compilation"/>
    <s v="Compilation"/>
    <n v="279"/>
  </r>
  <r>
    <s v="5uEXxA4AG9N1ja5MvMlqDs"/>
    <n v="1438"/>
    <s v="We Ride, Really!"/>
    <n v="10"/>
    <n v="36"/>
    <n v="0.36"/>
    <b v="0"/>
    <n v="0"/>
    <x v="1870"/>
    <n v="6725"/>
    <n v="27"/>
    <n v="0.27"/>
    <n v="1248"/>
    <s v="N/A"/>
    <s v="426K86O7YGUVVyfkHzjuCo"/>
    <n v="6356"/>
    <s v="Rango Soundtrack"/>
    <d v="2011-03-01T00:00:00"/>
    <n v="5428"/>
    <n v="90.466666666666669"/>
    <n v="7.5388888888888888"/>
    <n v="20"/>
    <s v="compilation"/>
    <s v="Compilation"/>
    <n v="84"/>
  </r>
  <r>
    <s v="0y44Oz1T9uWDKg4SFDWRWH"/>
    <n v="8030"/>
    <s v="Honey Bee"/>
    <n v="16"/>
    <n v="36"/>
    <n v="0.36"/>
    <b v="0"/>
    <n v="0"/>
    <x v="947"/>
    <n v="2975"/>
    <n v="69"/>
    <n v="0.69"/>
    <n v="7506632"/>
    <s v="country"/>
    <s v="7qyfoJ9YCVfBnePdxBFbhx"/>
    <n v="6726"/>
    <s v="Loaded: The Best of Blake Shelton"/>
    <d v="2010-11-09T00:00:00"/>
    <n v="5540"/>
    <n v="92.333333333333329"/>
    <n v="7.6944444444444438"/>
    <n v="18"/>
    <s v="compilation"/>
    <s v="Compilation"/>
    <n v="351"/>
  </r>
  <r>
    <s v="2t3BqduzpMJVMo5cceBLQY"/>
    <n v="5435"/>
    <s v="Circle The Drain"/>
    <n v="6"/>
    <n v="36"/>
    <n v="0.36"/>
    <b v="1"/>
    <n v="1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54"/>
  </r>
  <r>
    <s v="73WKf5dSl59yT5mrwDWuuH"/>
    <n v="7271"/>
    <s v="Hummingbird Heartbeat"/>
    <n v="11"/>
    <n v="36"/>
    <n v="0.36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353"/>
  </r>
  <r>
    <s v="0J1SCbRfBlJFlyhxCOPYxJ"/>
    <n v="1368"/>
    <s v="Deception Has A Way With Words"/>
    <n v="6"/>
    <n v="36"/>
    <n v="0.36"/>
    <b v="0"/>
    <n v="0"/>
    <x v="1871"/>
    <n v="6729"/>
    <n v="30"/>
    <n v="0.3"/>
    <n v="19717"/>
    <s v="post-rock"/>
    <s v="5ScLN1D1T2dZWUgop2vDfq"/>
    <n v="6729"/>
    <s v="Beyond The Sea, Beneath The Sky"/>
    <d v="2009-12-01T00:00:00"/>
    <n v="5883"/>
    <n v="98.05"/>
    <n v="8.1708333333333325"/>
    <n v="8"/>
    <s v="album"/>
    <s v="Album"/>
    <n v="538"/>
  </r>
  <r>
    <s v="0jHuggE1BEu6e278g8JxbL"/>
    <n v="5905"/>
    <s v="Us - 2005 Remaster"/>
    <n v="2"/>
    <n v="36"/>
    <n v="0.36"/>
    <b v="0"/>
    <n v="0"/>
    <x v="1497"/>
    <n v="5540"/>
    <n v="59"/>
    <n v="0.59"/>
    <n v="1441554"/>
    <s v="anti-fol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481"/>
  </r>
  <r>
    <s v="3XcYPyuk0BwiB4w6tgKpOC"/>
    <n v="8279"/>
    <s v="Please, Please, Please, Let Me Get What I Want"/>
    <n v="16"/>
    <n v="36"/>
    <n v="0.36"/>
    <b v="0"/>
    <n v="0"/>
    <x v="1872"/>
    <n v="6731"/>
    <n v="50"/>
    <n v="0.5"/>
    <n v="448638"/>
    <s v="christmas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22"/>
  </r>
  <r>
    <s v="1ah1aqLPlq0NG1g2KaFEky"/>
    <n v="6469"/>
    <s v="Certamente"/>
    <n v="1"/>
    <n v="36"/>
    <n v="0.36"/>
    <b v="0"/>
    <n v="0"/>
    <x v="1873"/>
    <n v="6732"/>
    <n v="19"/>
    <n v="0.19"/>
    <n v="2841"/>
    <s v="N/A"/>
    <s v="6nPeRGk2SO1anHm1GKeSx9"/>
    <n v="6732"/>
    <s v="Necessita"/>
    <d v="2007-06-19T00:00:00"/>
    <n v="6779"/>
    <n v="112.98333333333333"/>
    <n v="9.4152777777777779"/>
    <n v="11"/>
    <s v="album"/>
    <s v="Album"/>
    <n v="359"/>
  </r>
  <r>
    <s v="7tEFb2tRo0a900Y9XMW1l6"/>
    <n v="6744"/>
    <s v="It's My Turn Now - From Jump In!&quot;/Soundtrack Version&quot;"/>
    <n v="2"/>
    <n v="36"/>
    <n v="0.36"/>
    <b v="0"/>
    <n v="0"/>
    <x v="1874"/>
    <n v="6733"/>
    <n v="49"/>
    <n v="0.49"/>
    <n v="732101"/>
    <s v="N/A"/>
    <s v="5qBqBaLFrdc5sdd1lMHjuY"/>
    <n v="6733"/>
    <s v="Jump In"/>
    <d v="2007-01-01T00:00:00"/>
    <n v="6948"/>
    <n v="115.8"/>
    <n v="9.65"/>
    <n v="13"/>
    <s v="compilation"/>
    <s v="Compilation"/>
    <n v="327"/>
  </r>
  <r>
    <s v="0fwiyZecKNOALUwI7hxSAb"/>
    <n v="1946"/>
    <s v="Push It to the Limit - From Jump In!&quot;/Soundtrack Version&quot;"/>
    <n v="3"/>
    <n v="36"/>
    <n v="0.36"/>
    <b v="0"/>
    <n v="0"/>
    <x v="1875"/>
    <n v="6734"/>
    <n v="46"/>
    <n v="0.46"/>
    <n v="530174"/>
    <s v="N/A"/>
    <s v="5qBqBaLFrdc5sdd1lMHjuY"/>
    <n v="6733"/>
    <s v="Jump In"/>
    <d v="2007-01-01T00:00:00"/>
    <n v="6948"/>
    <n v="115.8"/>
    <n v="9.65"/>
    <n v="13"/>
    <s v="compilation"/>
    <s v="Compilation"/>
    <n v="323"/>
  </r>
  <r>
    <s v="6SAL2SZOyxD5IE6BfqZGEp"/>
    <n v="469"/>
    <s v="Something - From Across The Universe&quot; Soundtrack&quot;"/>
    <n v="4"/>
    <n v="36"/>
    <n v="0.36"/>
    <b v="0"/>
    <n v="0"/>
    <x v="1813"/>
    <n v="6554"/>
    <n v="38"/>
    <n v="0.38"/>
    <n v="22416"/>
    <s v="N/A"/>
    <s v="0wk2LEg0xFuuRq35UuLoNz"/>
    <n v="6186"/>
    <s v="Across The Universe"/>
    <d v="2007-01-01T00:00:00"/>
    <n v="6948"/>
    <n v="115.8"/>
    <n v="9.65"/>
    <n v="31"/>
    <s v="compilation"/>
    <s v="Compilation"/>
    <n v="299"/>
  </r>
  <r>
    <s v="3NCQXCBVdstcce7BI00HtR"/>
    <n v="7031"/>
    <s v="Moshtaga Leik"/>
    <n v="4"/>
    <n v="36"/>
    <n v="0.36"/>
    <b v="0"/>
    <n v="0"/>
    <x v="960"/>
    <n v="3057"/>
    <n v="62"/>
    <n v="0.62"/>
    <n v="3748353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45"/>
  </r>
  <r>
    <s v="0f9VZFjbmAS5erjDan7mYn"/>
    <n v="8175"/>
    <s v="Swordplay"/>
    <n v="3"/>
    <n v="36"/>
    <n v="0.36"/>
    <b v="0"/>
    <n v="0"/>
    <x v="1249"/>
    <n v="4473"/>
    <n v="56"/>
    <n v="0.56000000000000005"/>
    <n v="153173"/>
    <s v="soundtrack"/>
    <s v="3ma0m844SCFpeSFTv7uaKR"/>
    <n v="6737"/>
    <s v="Kingdom of Heaven (Original Motion Picture Soundtrack)"/>
    <d v="2005-04-26T00:00:00"/>
    <n v="7563"/>
    <n v="126.05"/>
    <n v="10.504166666666666"/>
    <n v="19"/>
    <s v="album"/>
    <s v="Album"/>
    <n v="201"/>
  </r>
  <r>
    <s v="2mFG5xZ9Uz9v4ks0QnwK5i"/>
    <m/>
    <s v="Circle of Life - From The Lion King&quot; Soundtrack&quot;"/>
    <n v="7"/>
    <n v="36"/>
    <n v="0.36"/>
    <b v="0"/>
    <n v="0"/>
    <x v="1876"/>
    <n v="6738"/>
    <n v="48"/>
    <n v="0.48"/>
    <n v="14343"/>
    <s v="N/A"/>
    <s v="4xNCqk5KdkOQvdbaepGjTY"/>
    <n v="6738"/>
    <s v="Disney's Greatest Volume 1"/>
    <d v="2001-01-01T00:00:00"/>
    <n v="9139"/>
    <n v="152.31666666666666"/>
    <n v="12.693055555555555"/>
    <n v="20"/>
    <s v="compilation"/>
    <s v="Compilation"/>
    <n v="398"/>
  </r>
  <r>
    <s v="27gTZndlhNtCk3dHumjo1R"/>
    <m/>
    <s v="Something In The Way - Devonshire Mix"/>
    <n v="11"/>
    <n v="36"/>
    <n v="0.36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93"/>
  </r>
  <r>
    <s v="46w5m5fL1K2DVWlsN23nAp"/>
    <m/>
    <s v="Breed"/>
    <n v="4"/>
    <n v="36"/>
    <n v="0.36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6"/>
  </r>
  <r>
    <s v="5lArp3zos7auTqh8GfSKuR"/>
    <m/>
    <s v="Drain You"/>
    <n v="8"/>
    <n v="36"/>
    <n v="0.36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73"/>
  </r>
  <r>
    <s v="0neVe9ZjvNk1ag0SrI2ra0"/>
    <m/>
    <s v="Permanent Vacation"/>
    <n v="10"/>
    <n v="36"/>
    <n v="0.36"/>
    <b v="0"/>
    <n v="0"/>
    <x v="895"/>
    <n v="2722"/>
    <n v="75"/>
    <n v="0.75"/>
    <n v="16045979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81"/>
  </r>
  <r>
    <s v="2aMZEJZwWouRzOw2aSfKV9"/>
    <n v="7740"/>
    <s v="Deeply Still"/>
    <n v="1"/>
    <n v="35"/>
    <n v="0.35"/>
    <b v="0"/>
    <n v="0"/>
    <x v="1568"/>
    <n v="5779"/>
    <n v="35"/>
    <n v="0.35"/>
    <n v="729"/>
    <s v="N/A"/>
    <s v="2elo6qnwOjghfLHF1V1Fo5"/>
    <n v="6743"/>
    <s v="Deeply Still"/>
    <d v="2025-10-24T00:00:00"/>
    <n v="77"/>
    <n v="1.2833333333333334"/>
    <n v="0.10694444444444445"/>
    <n v="1"/>
    <s v="single"/>
    <s v="Single"/>
    <n v="291"/>
  </r>
  <r>
    <s v="05aYqGC8NNxr4jiHbQXLG3"/>
    <n v="2681"/>
    <s v="Higher Vibration"/>
    <n v="1"/>
    <n v="35"/>
    <n v="0.35"/>
    <b v="0"/>
    <n v="0"/>
    <x v="1877"/>
    <n v="6744"/>
    <n v="25"/>
    <n v="0.25"/>
    <n v="722"/>
    <s v="N/A"/>
    <s v="1a8W5aTsPfvsHhEG4xrdrH"/>
    <n v="6744"/>
    <s v="Higher Vibration (feat. Aleesia)"/>
    <d v="2025-10-24T00:00:00"/>
    <n v="77"/>
    <n v="1.2833333333333334"/>
    <n v="0.10694444444444445"/>
    <n v="2"/>
    <s v="single"/>
    <s v="Single"/>
    <n v="24"/>
  </r>
  <r>
    <s v="2uHi2Fc38bs1keR72wTpwd"/>
    <n v="4227"/>
    <s v="Here and Now (Where I Wanna Be)"/>
    <n v="1"/>
    <n v="35"/>
    <n v="0.35"/>
    <b v="0"/>
    <n v="0"/>
    <x v="1878"/>
    <n v="6745"/>
    <n v="23"/>
    <n v="0.23"/>
    <n v="445"/>
    <s v="big room"/>
    <s v="1FgfwzQy0rltxdT9ALU34H"/>
    <n v="6745"/>
    <s v="Here and Now (Where I Wanna Be)"/>
    <d v="2025-10-10T00:00:00"/>
    <n v="91"/>
    <n v="1.5166666666666666"/>
    <n v="0.12638888888888888"/>
    <n v="1"/>
    <s v="single"/>
    <s v="Single"/>
    <n v="303"/>
  </r>
  <r>
    <s v="3oKtvkoervQjzXyh1OMHHq"/>
    <n v="7195"/>
    <s v="Hold My Hand"/>
    <n v="1"/>
    <n v="35"/>
    <n v="0.35"/>
    <b v="0"/>
    <n v="0"/>
    <x v="1879"/>
    <n v="6746"/>
    <n v="19"/>
    <n v="0.19"/>
    <n v="290"/>
    <s v="N/A"/>
    <s v="22vb50tbm97kkhmvCvnsik"/>
    <n v="6746"/>
    <s v="Hold My Hand"/>
    <d v="2025-10-10T00:00:00"/>
    <n v="91"/>
    <n v="1.5166666666666666"/>
    <n v="0.12638888888888888"/>
    <n v="1"/>
    <s v="single"/>
    <s v="Single"/>
    <n v="44"/>
  </r>
  <r>
    <s v="4idqAxBL2zVyfyMhi8QSZK"/>
    <n v="5632"/>
    <s v="Distance Of Living"/>
    <n v="9"/>
    <n v="35"/>
    <n v="0.35"/>
    <b v="0"/>
    <n v="0"/>
    <x v="1880"/>
    <n v="6747"/>
    <n v="17"/>
    <n v="0.17"/>
    <n v="4"/>
    <s v="N/A"/>
    <s v="3Mrg0RD2DiR7ma3u3lb5zT"/>
    <n v="6747"/>
    <s v="Distance Of Living (This Life)"/>
    <d v="2025-10-10T00:00:00"/>
    <n v="91"/>
    <n v="1.5166666666666666"/>
    <n v="0.12638888888888888"/>
    <n v="9"/>
    <s v="album"/>
    <s v="Album"/>
    <n v="272"/>
  </r>
  <r>
    <s v="0jPkYjkGxwWMsRaTQbhV0x"/>
    <n v="8461"/>
    <s v="Used To Love"/>
    <n v="1"/>
    <n v="35"/>
    <n v="0.35"/>
    <b v="0"/>
    <n v="0"/>
    <x v="1881"/>
    <n v="6748"/>
    <n v="19"/>
    <n v="0.19"/>
    <n v="2633"/>
    <s v="N/A"/>
    <s v="6u5ctfBfLmlulyYDHhytqM"/>
    <n v="6748"/>
    <s v="Used To Love"/>
    <d v="2025-10-08T00:00:00"/>
    <n v="93"/>
    <n v="1.55"/>
    <n v="0.12916666666666668"/>
    <n v="1"/>
    <s v="single"/>
    <s v="Single"/>
    <n v="221"/>
  </r>
  <r>
    <s v="4NgPNxsqi2HQ7AnCvvRK8G"/>
    <n v="2555"/>
    <s v="Super Woman"/>
    <n v="2"/>
    <n v="35"/>
    <n v="0.35"/>
    <b v="0"/>
    <n v="0"/>
    <x v="1882"/>
    <n v="6749"/>
    <n v="51"/>
    <n v="0.51"/>
    <n v="1151605"/>
    <s v="egyptian pop, khaleeji"/>
    <s v="5XIpOWNfS3eGY9RSxtsg8Q"/>
    <n v="6749"/>
    <s v="Mega Haifa"/>
    <d v="2025-10-02T00:00:00"/>
    <n v="99"/>
    <n v="1.65"/>
    <n v="0.13749999999999998"/>
    <n v="6"/>
    <s v="single"/>
    <s v="Single"/>
    <n v="372"/>
  </r>
  <r>
    <s v="4IkFCv3PASUNvPVuwMnjnu"/>
    <n v="6089"/>
    <s v="Picture"/>
    <n v="14"/>
    <n v="35"/>
    <n v="0.35"/>
    <b v="0"/>
    <n v="0"/>
    <x v="1293"/>
    <n v="4637"/>
    <n v="49"/>
    <n v="0.49"/>
    <n v="1855"/>
    <s v="N/A"/>
    <s v="0thIG0Zu7K49qQE13Cr53K"/>
    <n v="5995"/>
    <s v="Southern Comfort Classics (Deluxe Version)"/>
    <d v="2025-09-28T00:00:00"/>
    <n v="103"/>
    <n v="1.7166666666666666"/>
    <n v="0.14305555555555555"/>
    <n v="14"/>
    <s v="album"/>
    <s v="Album"/>
    <n v="292"/>
  </r>
  <r>
    <s v="2jrMjstPcrgWx9ZUIV8qmW"/>
    <n v="3284"/>
    <s v="I Kill Spiders"/>
    <n v="1"/>
    <n v="35"/>
    <n v="0.35"/>
    <b v="0"/>
    <n v="0"/>
    <x v="1883"/>
    <n v="6751"/>
    <n v="19"/>
    <n v="0.19"/>
    <n v="181"/>
    <s v="N/A"/>
    <s v="3rwRrvZIMD9kyc5y1qUbP8"/>
    <n v="6751"/>
    <s v="I Kill Spiders"/>
    <d v="2025-09-19T00:00:00"/>
    <n v="112"/>
    <n v="1.8666666666666667"/>
    <n v="0.15555555555555556"/>
    <n v="4"/>
    <s v="single"/>
    <s v="Single"/>
    <n v="369"/>
  </r>
  <r>
    <s v="6PrisFKZoazVPV5LfdLtGo"/>
    <n v="8214"/>
    <s v="Like You"/>
    <n v="1"/>
    <n v="35"/>
    <n v="0.35"/>
    <b v="0"/>
    <n v="0"/>
    <x v="1884"/>
    <n v="6752"/>
    <n v="23"/>
    <n v="0.23"/>
    <n v="13839"/>
    <s v="N/A"/>
    <s v="7HHs0Bl8bEXdEHK7VgxHyh"/>
    <n v="6752"/>
    <s v="Like You"/>
    <d v="2025-08-22T00:00:00"/>
    <n v="140"/>
    <n v="2.3333333333333335"/>
    <n v="0.19444444444444445"/>
    <n v="1"/>
    <s v="single"/>
    <s v="Single"/>
    <n v="307"/>
  </r>
  <r>
    <s v="0smgg2Ek3JrwQnydC0uqrF"/>
    <n v="3098"/>
    <s v="Broken Halo"/>
    <n v="1"/>
    <n v="35"/>
    <n v="0.35"/>
    <b v="0"/>
    <n v="0"/>
    <x v="1697"/>
    <n v="6219"/>
    <n v="41"/>
    <n v="0.41"/>
    <n v="11030"/>
    <s v="nightcore"/>
    <s v="2xUiUdXeZbTGQJSJx13Z6Z"/>
    <n v="6753"/>
    <s v="Broken Halo"/>
    <d v="2025-06-06T00:00:00"/>
    <n v="217"/>
    <n v="3.6166666666666667"/>
    <n v="0.30138888888888887"/>
    <n v="1"/>
    <s v="single"/>
    <s v="Single"/>
    <n v="242"/>
  </r>
  <r>
    <s v="5lAGJpMOz2TL8ABx99yV5i"/>
    <n v="7081"/>
    <s v="The Reason"/>
    <n v="6"/>
    <n v="35"/>
    <n v="0.35"/>
    <b v="0"/>
    <n v="0"/>
    <x v="1479"/>
    <n v="5471"/>
    <n v="40"/>
    <n v="0.4"/>
    <n v="507"/>
    <s v="N/A"/>
    <s v="2GEg05aEySgUWtDoGtUYso"/>
    <n v="5471"/>
    <s v="4th Liners"/>
    <d v="2025-05-23T00:00:00"/>
    <n v="231"/>
    <n v="3.85"/>
    <n v="0.32083333333333336"/>
    <n v="11"/>
    <s v="album"/>
    <s v="Album"/>
    <n v="222"/>
  </r>
  <r>
    <s v="6iVHwPKzB5hN1jSCOHMw8z"/>
    <n v="7011"/>
    <s v="Mission"/>
    <n v="1"/>
    <n v="35"/>
    <n v="0.35"/>
    <b v="0"/>
    <n v="0"/>
    <x v="1885"/>
    <n v="6755"/>
    <n v="72"/>
    <n v="0.72"/>
    <n v="190171"/>
    <s v="hypertechno"/>
    <s v="40O6jxEr7BR4qpMsqovjNx"/>
    <n v="6755"/>
    <s v="Mission"/>
    <d v="2025-03-14T00:00:00"/>
    <n v="301"/>
    <n v="5.0166666666666666"/>
    <n v="0.41805555555555557"/>
    <n v="1"/>
    <s v="single"/>
    <s v="Single"/>
    <n v="197"/>
  </r>
  <r>
    <s v="22G2Yv2dJkEbId6U3grEdF"/>
    <n v="7397"/>
    <s v="Restart"/>
    <n v="1"/>
    <n v="35"/>
    <n v="0.35"/>
    <b v="0"/>
    <n v="0"/>
    <x v="1886"/>
    <n v="6756"/>
    <n v="39"/>
    <n v="0.39"/>
    <n v="1586"/>
    <s v="N/A"/>
    <s v="5IQQ4yHKWmgXOFUGYdGJol"/>
    <n v="6756"/>
    <s v="Restart (feat. Jaime Deraz)"/>
    <d v="2025-02-21T00:00:00"/>
    <n v="322"/>
    <n v="5.3666666666666663"/>
    <n v="0.44722222222222219"/>
    <n v="1"/>
    <s v="single"/>
    <s v="Single"/>
    <n v="262"/>
  </r>
  <r>
    <s v="5sx4QunpB6JQv5rPIqdtZc"/>
    <n v="5914"/>
    <s v="Soda Soda"/>
    <n v="5"/>
    <n v="35"/>
    <n v="0.35"/>
    <b v="0"/>
    <n v="0"/>
    <x v="1257"/>
    <n v="4493"/>
    <n v="61"/>
    <n v="0.61"/>
    <n v="6374933"/>
    <s v="mahraganat, egyptian pop, egyptian shaabi, khaleeji"/>
    <s v="6udoWtucgo5nrmcLhRrFNR"/>
    <n v="4493"/>
    <s v="Habebna"/>
    <d v="2025-01-15T00:00:00"/>
    <n v="359"/>
    <n v="5.9833333333333334"/>
    <n v="0.49861111111111112"/>
    <n v="9"/>
    <s v="album"/>
    <s v="Album"/>
    <n v="359"/>
  </r>
  <r>
    <s v="3iOSOAFB0Rv1cNZM5Jwy4P"/>
    <n v="16188"/>
    <s v="ENEMIES (feat. bludnymph &amp; Shift K3Y)"/>
    <n v="2"/>
    <n v="35"/>
    <n v="0.35"/>
    <b v="0"/>
    <n v="0"/>
    <x v="1887"/>
    <n v="6758"/>
    <n v="66"/>
    <n v="0.66"/>
    <n v="1010217"/>
    <s v="edm, melodic bass"/>
    <s v="1w6FcPbvr0g1PlinZesFKt"/>
    <n v="6758"/>
    <s v="PULSE"/>
    <d v="2024-08-02T00:00:00"/>
    <n v="525"/>
    <n v="8.75"/>
    <n v="0.72916666666666663"/>
    <n v="14"/>
    <s v="album"/>
    <s v="Album"/>
    <n v="243"/>
  </r>
  <r>
    <s v="2pZJqhsUxcS27EIw6osRBS"/>
    <n v="5480"/>
    <s v="Now"/>
    <n v="1"/>
    <n v="35"/>
    <n v="0.35"/>
    <b v="0"/>
    <n v="0"/>
    <x v="765"/>
    <n v="2232"/>
    <n v="64"/>
    <n v="0.64"/>
    <n v="84858"/>
    <s v="hypertechno, slap house"/>
    <s v="4bZgBjgSVUFi93sGfxRxkK"/>
    <n v="6759"/>
    <s v="Now"/>
    <d v="2024-02-16T00:00:00"/>
    <n v="693"/>
    <n v="11.55"/>
    <n v="0.96250000000000002"/>
    <n v="1"/>
    <s v="single"/>
    <s v="Single"/>
    <n v="291"/>
  </r>
  <r>
    <s v="4ibpaJjjg5u3rblFzgavM0"/>
    <n v="924"/>
    <s v="STAR WALKIN'"/>
    <n v="1"/>
    <n v="35"/>
    <n v="0.35"/>
    <b v="1"/>
    <n v="1"/>
    <x v="1779"/>
    <n v="6484"/>
    <n v="32"/>
    <n v="0.32"/>
    <n v="1843"/>
    <s v="melodic bass, nightcore, bass music"/>
    <s v="13pAQ6aOqCKtJjz6lOE395"/>
    <n v="6760"/>
    <s v="STAR WALKIN'"/>
    <d v="2024-01-26T00:00:00"/>
    <n v="714"/>
    <n v="11.9"/>
    <n v="0.9916666666666667"/>
    <n v="1"/>
    <s v="single"/>
    <s v="Single"/>
    <n v="285"/>
  </r>
  <r>
    <s v="4ndTXhzw5vx2KXZXOHOe8S"/>
    <n v="8119"/>
    <s v="therapy"/>
    <n v="1"/>
    <n v="35"/>
    <n v="0.35"/>
    <b v="0"/>
    <n v="0"/>
    <x v="1888"/>
    <n v="6761"/>
    <n v="40"/>
    <n v="0.4"/>
    <n v="7972"/>
    <s v="melbourne bounce"/>
    <s v="2kbQIS1RXna9AWSxd7XnJF"/>
    <n v="6761"/>
    <s v="therapy"/>
    <d v="2023-11-24T00:00:00"/>
    <n v="777"/>
    <n v="12.95"/>
    <n v="1.0791666666666666"/>
    <n v="1"/>
    <s v="single"/>
    <s v="Single"/>
    <n v="228"/>
  </r>
  <r>
    <s v="38GifS782SoRqYWBEnpdX1"/>
    <n v="5823"/>
    <s v="Winter, Spring, Summer and Fall"/>
    <n v="28"/>
    <n v="35"/>
    <n v="0.35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81"/>
  </r>
  <r>
    <s v="5CRnOqHHcREG9NPtq7xHge"/>
    <n v="3488"/>
    <s v="Burn Bridges (with Lute, Cozz, REASON &amp; Arin Ray)"/>
    <n v="16"/>
    <n v="35"/>
    <n v="0.35"/>
    <b v="1"/>
    <n v="1"/>
    <x v="1889"/>
    <n v="6763"/>
    <n v="61"/>
    <n v="0.61"/>
    <n v="821037"/>
    <s v="N/A"/>
    <s v="4V6qjHa2otWYkYHB6bdO1S"/>
    <n v="6763"/>
    <s v="Creed III: The Soundtrack"/>
    <d v="2023-03-03T00:00:00"/>
    <n v="1043"/>
    <n v="17.383333333333333"/>
    <n v="1.4486111111111111"/>
    <n v="18"/>
    <s v="album"/>
    <s v="Album"/>
    <n v="422"/>
  </r>
  <r>
    <s v="7K3BhSpAxZBznislvUMVtn"/>
    <n v="102"/>
    <s v="Last Night"/>
    <n v="2"/>
    <n v="35"/>
    <n v="0.35"/>
    <b v="1"/>
    <n v="1"/>
    <x v="62"/>
    <n v="112"/>
    <n v="88"/>
    <n v="0.88"/>
    <n v="13999205"/>
    <s v="country"/>
    <s v="6i7mF7whyRJuLJ4ogbH2wh"/>
    <n v="6764"/>
    <s v="One Thing At A Time"/>
    <d v="2023-03-03T00:00:00"/>
    <n v="1043"/>
    <n v="17.383333333333333"/>
    <n v="1.4486111111111111"/>
    <n v="36"/>
    <s v="album"/>
    <s v="Album"/>
    <n v="273"/>
  </r>
  <r>
    <s v="7z2DKGAsPPdxOwTzMaVYD4"/>
    <n v="5572"/>
    <s v="Kill Me Pretty"/>
    <n v="6"/>
    <n v="35"/>
    <n v="0.35"/>
    <b v="0"/>
    <n v="0"/>
    <x v="1890"/>
    <n v="6765"/>
    <n v="45"/>
    <n v="0.45"/>
    <n v="264177"/>
    <s v="j-pop, kayokyoku, j-rock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267"/>
  </r>
  <r>
    <s v="5Ev6YOpand1Q0biFfpNUdj"/>
    <n v="4181"/>
    <s v="Clair de Lune (Pied au Piano)"/>
    <n v="40"/>
    <n v="35"/>
    <n v="0.35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164"/>
  </r>
  <r>
    <s v="3mbsIdjARxCAWHf1rW93sd"/>
    <n v="3188"/>
    <s v="Very Full"/>
    <n v="24"/>
    <n v="35"/>
    <n v="0.35"/>
    <b v="0"/>
    <n v="0"/>
    <x v="1891"/>
    <n v="6767"/>
    <n v="17"/>
    <n v="0.17"/>
    <n v="9263"/>
    <s v="N/A"/>
    <s v="5Wc11R3nufO8ZAFFhvBGEe"/>
    <n v="5282"/>
    <s v="Loki: Vol. 1 (Episodes 1-3) [Original Soundtrack]"/>
    <d v="2021-07-02T00:00:00"/>
    <n v="1652"/>
    <n v="27.533333333333335"/>
    <n v="2.2944444444444447"/>
    <n v="25"/>
    <s v="album"/>
    <s v="Album"/>
    <n v="143"/>
  </r>
  <r>
    <s v="08Nnk6KXrcIS8vZOGbPUby"/>
    <n v="8366"/>
    <s v="Hit Me Right"/>
    <n v="4"/>
    <n v="35"/>
    <n v="0.35"/>
    <b v="0"/>
    <n v="0"/>
    <x v="1892"/>
    <n v="6768"/>
    <n v="43"/>
    <n v="0.43"/>
    <n v="134059"/>
    <s v="bedroom pop"/>
    <s v="1ji5VvsY621bB4egsnt2KN"/>
    <n v="6768"/>
    <s v="The Great Awakening"/>
    <d v="2020-10-30T00:00:00"/>
    <n v="1897"/>
    <n v="31.616666666666667"/>
    <n v="2.6347222222222224"/>
    <n v="10"/>
    <s v="album"/>
    <s v="Album"/>
    <n v="28"/>
  </r>
  <r>
    <s v="7uTrA7T7ZXPonAcLee3Ou9"/>
    <n v="4488"/>
    <s v="Gimme a Minute"/>
    <n v="1"/>
    <n v="35"/>
    <n v="0.35"/>
    <b v="0"/>
    <n v="0"/>
    <x v="1520"/>
    <n v="5613"/>
    <n v="59"/>
    <n v="0.59"/>
    <n v="719812"/>
    <s v="N/A"/>
    <s v="40J4xZREcFpeJVnXDXntvk"/>
    <n v="5613"/>
    <s v="Use Me"/>
    <d v="2020-08-28T00:00:00"/>
    <n v="1960"/>
    <n v="32.666666666666664"/>
    <n v="2.7222222222222219"/>
    <n v="11"/>
    <s v="album"/>
    <s v="Album"/>
    <n v="347"/>
  </r>
  <r>
    <s v="62SxKnRm6b1A4p9UNsxOdG"/>
    <n v="246"/>
    <s v="Somebody That I Used To Know (Live at The Songroom)"/>
    <n v="11"/>
    <n v="35"/>
    <n v="0.35"/>
    <b v="0"/>
    <n v="0"/>
    <x v="1893"/>
    <n v="6770"/>
    <n v="24"/>
    <n v="0.24"/>
    <n v="2089"/>
    <s v="N/A"/>
    <s v="0UqiDpppceG96nRy6vmKQw"/>
    <n v="6770"/>
    <s v="Live at The Songroom S02e09"/>
    <d v="2020-07-03T00:00:00"/>
    <n v="2016"/>
    <n v="33.6"/>
    <n v="2.8000000000000003"/>
    <n v="11"/>
    <s v="album"/>
    <s v="Album"/>
    <n v="499"/>
  </r>
  <r>
    <s v="0Q72W5zoeGzEwznb5l0pVl"/>
    <n v="6217"/>
    <s v="Miracle"/>
    <n v="1"/>
    <n v="35"/>
    <n v="0.35"/>
    <b v="0"/>
    <n v="0"/>
    <x v="1894"/>
    <n v="6771"/>
    <n v="30"/>
    <n v="0.3"/>
    <n v="29328"/>
    <s v="post-punk, noise rock"/>
    <s v="4hqAoF4UXuLOXCPQkbeW0J"/>
    <n v="6771"/>
    <s v="Stray"/>
    <d v="2020-02-14T00:00:00"/>
    <n v="2156"/>
    <n v="35.93333333333333"/>
    <n v="2.994444444444444"/>
    <n v="10"/>
    <s v="album"/>
    <s v="Album"/>
    <n v="495"/>
  </r>
  <r>
    <s v="0m4owjJfbhz8xgK5CXJwMz"/>
    <n v="3363"/>
    <s v="Feeling Good"/>
    <n v="11"/>
    <n v="35"/>
    <n v="0.35"/>
    <b v="0"/>
    <n v="0"/>
    <x v="1895"/>
    <n v="6772"/>
    <n v="65"/>
    <n v="0.65"/>
    <n v="929485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304"/>
  </r>
  <r>
    <s v="1SGXy6nRTOJmY22vC6JwHE"/>
    <n v="6353"/>
    <s v="A Message From The Count"/>
    <n v="6"/>
    <n v="35"/>
    <n v="0.35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62"/>
  </r>
  <r>
    <s v="6NWq3JOKCQ21Av7y2q5RFb"/>
    <n v="6909"/>
    <s v="Three Trees"/>
    <n v="1"/>
    <n v="35"/>
    <n v="0.35"/>
    <b v="0"/>
    <n v="0"/>
    <x v="1632"/>
    <n v="6032"/>
    <n v="39"/>
    <n v="0.39"/>
    <n v="53247"/>
    <s v="N/A"/>
    <s v="6LIH8eD8t7ZGsEXD2RtCfP"/>
    <n v="6774"/>
    <s v="Three Trees"/>
    <d v="2019-05-03T00:00:00"/>
    <n v="2443"/>
    <n v="40.716666666666669"/>
    <n v="3.3930555555555557"/>
    <n v="1"/>
    <s v="single"/>
    <s v="Single"/>
    <n v="308"/>
  </r>
  <r>
    <s v="0X1VFWzml1YdSOOkxzOK0G"/>
    <n v="4007"/>
    <s v="Poor Fake"/>
    <n v="7"/>
    <n v="35"/>
    <n v="0.35"/>
    <b v="0"/>
    <n v="0"/>
    <x v="1413"/>
    <n v="5173"/>
    <n v="40"/>
    <n v="0.4"/>
    <n v="149033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468"/>
  </r>
  <r>
    <s v="2I4RBS5SI7sg7KSN5dc1Sf"/>
    <n v="3800"/>
    <s v="Kansas"/>
    <n v="11"/>
    <n v="35"/>
    <n v="0.35"/>
    <b v="0"/>
    <n v="0"/>
    <x v="1801"/>
    <n v="6517"/>
    <n v="52"/>
    <n v="0.52"/>
    <n v="84887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163"/>
  </r>
  <r>
    <s v="1FvOiE8MGWB8MUCAPvro3h"/>
    <n v="6812"/>
    <s v="Flowers"/>
    <n v="1"/>
    <n v="35"/>
    <n v="0.35"/>
    <b v="0"/>
    <n v="0"/>
    <x v="1632"/>
    <n v="6032"/>
    <n v="39"/>
    <n v="0.39"/>
    <n v="53247"/>
    <s v="N/A"/>
    <s v="6qUFkYctUITXkByoa80xbi"/>
    <n v="6777"/>
    <s v="Flowers"/>
    <d v="2019-03-24T00:00:00"/>
    <n v="2483"/>
    <n v="41.383333333333333"/>
    <n v="3.4486111111111111"/>
    <n v="1"/>
    <s v="single"/>
    <s v="Single"/>
    <n v="32"/>
  </r>
  <r>
    <s v="0cdLXNrKZaeEEtia0tKvWS"/>
    <n v="4561"/>
    <s v="Apex Legends: Main Theme"/>
    <n v="1"/>
    <n v="35"/>
    <n v="0.35"/>
    <b v="0"/>
    <n v="0"/>
    <x v="1896"/>
    <n v="6778"/>
    <n v="38"/>
    <n v="0.38"/>
    <n v="15447"/>
    <s v="soundtrack"/>
    <s v="3hYzCtvSB0hmozcZZtBMDd"/>
    <n v="6778"/>
    <s v="Apex Legends (Original Soundtrack)"/>
    <d v="2019-02-22T00:00:00"/>
    <n v="2513"/>
    <n v="41.883333333333333"/>
    <n v="3.4902777777777776"/>
    <n v="5"/>
    <s v="single"/>
    <s v="Single"/>
    <n v="266"/>
  </r>
  <r>
    <s v="1SMb9R9lWqJYCDFWIj8vnY"/>
    <n v="5235"/>
    <s v="stay awake (sing-a-long)"/>
    <n v="20"/>
    <n v="35"/>
    <n v="0.35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07"/>
  </r>
  <r>
    <s v="1f9HYCR1ead1mNn5WsnMEn"/>
    <n v="7156"/>
    <s v="tonight you belong to me (sing-a-long)"/>
    <n v="15"/>
    <n v="35"/>
    <n v="0.35"/>
    <b v="0"/>
    <n v="0"/>
    <x v="174"/>
    <n v="357"/>
    <n v="71"/>
    <n v="0.71"/>
    <n v="430871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32"/>
  </r>
  <r>
    <s v="5XwMltbUk1QdRmGq5AVsLK"/>
    <n v="8220"/>
    <s v="Theme for Rohan"/>
    <n v="15"/>
    <n v="35"/>
    <n v="0.35"/>
    <b v="0"/>
    <n v="0"/>
    <x v="1897"/>
    <n v="6781"/>
    <n v="34"/>
    <n v="0.34"/>
    <n v="4430"/>
    <s v="medieval"/>
    <s v="1lkI0MpnnccE364waiYGOY"/>
    <n v="6781"/>
    <s v="The Lord of the Rings Online (10th Anniversary Commemorative Soundtrack)"/>
    <d v="2017-06-16T00:00:00"/>
    <n v="3129"/>
    <n v="52.15"/>
    <n v="4.3458333333333332"/>
    <n v="26"/>
    <s v="album"/>
    <s v="Album"/>
    <n v="345"/>
  </r>
  <r>
    <s v="7zQA4eKmteefDP77okHvLx"/>
    <n v="3435"/>
    <s v="Black Water Lilies"/>
    <n v="12"/>
    <n v="35"/>
    <n v="0.35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71"/>
  </r>
  <r>
    <s v="22KOdUGzCX4whxSP5HmGLo"/>
    <n v="602"/>
    <s v="Under The Water"/>
    <n v="11"/>
    <n v="35"/>
    <n v="0.35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41"/>
  </r>
  <r>
    <s v="1i6mTfj9Nn2bYMsrkdqdSc"/>
    <n v="1925"/>
    <s v="Baby"/>
    <n v="3"/>
    <n v="35"/>
    <n v="0.35"/>
    <b v="0"/>
    <n v="0"/>
    <x v="1637"/>
    <n v="6051"/>
    <n v="41"/>
    <n v="0.41"/>
    <n v="61404"/>
    <s v="N/A"/>
    <s v="5M9BayikE0SjNp4PNpVZtr"/>
    <n v="6784"/>
    <s v="Drawing Room"/>
    <d v="2016-07-11T00:00:00"/>
    <n v="3469"/>
    <n v="57.81666666666667"/>
    <n v="4.8180555555555555"/>
    <n v="4"/>
    <s v="single"/>
    <s v="Single"/>
    <n v="449"/>
  </r>
  <r>
    <s v="1ZRXjiUrYkXLmOBatgpXDE"/>
    <n v="7297"/>
    <s v="The Man Village"/>
    <n v="11"/>
    <n v="35"/>
    <n v="0.35"/>
    <b v="0"/>
    <n v="0"/>
    <x v="1898"/>
    <n v="6785"/>
    <n v="50"/>
    <n v="0.5"/>
    <n v="37513"/>
    <s v="N/A"/>
    <s v="3aE3jpLLfDpmAb0mhxB5tm"/>
    <n v="6785"/>
    <s v="The Jungle Book (Original Motion Picture Soundtrack)"/>
    <d v="2016-04-15T00:00:00"/>
    <n v="3556"/>
    <n v="59.266666666666666"/>
    <n v="4.9388888888888891"/>
    <n v="24"/>
    <s v="album"/>
    <s v="Album"/>
    <n v="296"/>
  </r>
  <r>
    <s v="5E1ufbOHRSVQMPpBgXWSaC"/>
    <n v="1590"/>
    <s v="Four Pink Walls"/>
    <n v="5"/>
    <n v="35"/>
    <n v="0.35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53"/>
  </r>
  <r>
    <s v="32VoLNDXBTeE786Qma2pv8"/>
    <n v="4587"/>
    <s v="Stars"/>
    <n v="9"/>
    <n v="35"/>
    <n v="0.35"/>
    <b v="0"/>
    <n v="0"/>
    <x v="387"/>
    <n v="932"/>
    <n v="72"/>
    <n v="0.72"/>
    <n v="12274170"/>
    <s v="N/A"/>
    <s v="7HnbhIDKXIBhMR4EPGuMgu"/>
    <n v="932"/>
    <s v="Know-It-All"/>
    <d v="2015-11-13T00:00:00"/>
    <n v="3710"/>
    <n v="61.833333333333336"/>
    <n v="5.1527777777777777"/>
    <n v="10"/>
    <s v="album"/>
    <s v="Album"/>
    <n v="367"/>
  </r>
  <r>
    <s v="2Jok5Npfn0LOIHw3GYMim0"/>
    <n v="7806"/>
    <s v="Bloodsuckers"/>
    <n v="16"/>
    <n v="35"/>
    <n v="0.35"/>
    <b v="0"/>
    <n v="0"/>
    <x v="1899"/>
    <n v="6788"/>
    <n v="29"/>
    <n v="0.28999999999999998"/>
    <n v="32152"/>
    <s v="N/A"/>
    <s v="5RTZwP0qWeeHfppJsAujBm"/>
    <n v="6788"/>
    <s v="A Collection of Creatures"/>
    <d v="2014-01-22T00:00:00"/>
    <n v="4370"/>
    <n v="72.833333333333329"/>
    <n v="6.0694444444444438"/>
    <n v="16"/>
    <s v="album"/>
    <s v="Album"/>
    <n v="26"/>
  </r>
  <r>
    <s v="6hy9IkiPT2516oFewjvLcv"/>
    <n v="5034"/>
    <s v="In This World or the One Below"/>
    <n v="6"/>
    <n v="35"/>
    <n v="0.35"/>
    <b v="0"/>
    <n v="0"/>
    <x v="1348"/>
    <n v="4854"/>
    <n v="56"/>
    <n v="0.56000000000000005"/>
    <n v="218901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283"/>
  </r>
  <r>
    <s v="7wwAryWQXStWRitGA677n2"/>
    <n v="632"/>
    <s v="Float"/>
    <n v="11"/>
    <n v="35"/>
    <n v="0.35"/>
    <b v="0"/>
    <n v="0"/>
    <x v="19"/>
    <n v="37"/>
    <n v="83"/>
    <n v="0.83"/>
    <n v="21606569"/>
    <s v="N/A"/>
    <s v="5n7S9xN6tYY8aGJU3kE0Va"/>
    <n v="1454"/>
    <s v="I Love You. (10th Anniversary Edition)"/>
    <d v="2013-04-23T00:00:00"/>
    <n v="4644"/>
    <n v="77.400000000000006"/>
    <n v="6.45"/>
    <n v="15"/>
    <s v="album"/>
    <s v="Album"/>
    <n v="435"/>
  </r>
  <r>
    <s v="3Ev1a7OygyuteJpPBctAaT"/>
    <n v="7504"/>
    <s v="Night Time, My Time"/>
    <n v="12"/>
    <n v="35"/>
    <n v="0.35"/>
    <b v="0"/>
    <n v="0"/>
    <x v="1061"/>
    <n v="3534"/>
    <n v="54"/>
    <n v="0.54"/>
    <n v="640655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366"/>
  </r>
  <r>
    <s v="0LHpEIKaXBtXrqSUEdfWKm"/>
    <n v="11948"/>
    <s v="Castle Made Of Sand (feat. Kelly Rowland &amp; Jamie Drastik)"/>
    <n v="9"/>
    <n v="35"/>
    <n v="0.35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8"/>
  </r>
  <r>
    <s v="4aorFAl3wVVlx4RxHKgFpT"/>
    <n v="7636"/>
    <s v="Hypnotico - Bonus Track"/>
    <n v="12"/>
    <n v="35"/>
    <n v="0.35"/>
    <b v="0"/>
    <n v="0"/>
    <x v="251"/>
    <n v="558"/>
    <n v="74"/>
    <n v="0.74"/>
    <n v="13709065"/>
    <s v="N/A"/>
    <s v="3sysiYphqNRQw7VKLCg1yE"/>
    <n v="558"/>
    <s v="Love?"/>
    <d v="2011-04-29T00:00:00"/>
    <n v="5369"/>
    <n v="89.483333333333334"/>
    <n v="7.4569444444444448"/>
    <n v="17"/>
    <s v="album"/>
    <s v="Album"/>
    <n v="359"/>
  </r>
  <r>
    <s v="02Z1u6mX0puSryZFJpqV0G"/>
    <n v="1192"/>
    <s v="Not Like The Movies"/>
    <n v="12"/>
    <n v="35"/>
    <n v="0.35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02"/>
  </r>
  <r>
    <s v="6IuYJDCqWZhO2Mqx18EqJY"/>
    <n v="3352"/>
    <s v="Becoming one of The People&quot; Becoming one with Neytiri&quot;"/>
    <n v="5"/>
    <n v="35"/>
    <n v="0.35"/>
    <b v="0"/>
    <n v="0"/>
    <x v="1143"/>
    <n v="3911"/>
    <n v="63"/>
    <n v="0.63"/>
    <n v="350647"/>
    <s v="soundtrack"/>
    <s v="2n9XTeWA3qyZVxWiH8TKlV"/>
    <n v="5977"/>
    <s v="AVATAR Music From The Motion Picture Music Composed and Conducted by James Horner (Deluxe)"/>
    <d v="2009-12-07T00:00:00"/>
    <n v="5877"/>
    <n v="97.95"/>
    <n v="8.1624999999999996"/>
    <n v="20"/>
    <s v="compilation"/>
    <s v="Compilation"/>
    <n v="772"/>
  </r>
  <r>
    <s v="4l8JldeQzin1YTymhzsw5T"/>
    <n v="1723"/>
    <s v="She's Got You High"/>
    <n v="14"/>
    <n v="35"/>
    <n v="0.35"/>
    <b v="0"/>
    <n v="0"/>
    <x v="1900"/>
    <n v="6796"/>
    <n v="32"/>
    <n v="0.32"/>
    <n v="25448"/>
    <s v="N/A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42"/>
  </r>
  <r>
    <s v="4wLjdZD9khhahbzhb3RxtJ"/>
    <n v="734"/>
    <s v="School - 1992/Live at Reading"/>
    <n v="4"/>
    <n v="35"/>
    <n v="0.35"/>
    <b v="0"/>
    <n v="0"/>
    <x v="151"/>
    <n v="289"/>
    <n v="81"/>
    <n v="0.81"/>
    <n v="23384088"/>
    <s v="grunge, rock"/>
    <s v="01Z1nufhjxJVXVDuMRmNEM"/>
    <n v="6182"/>
    <s v="Live at Reading"/>
    <d v="2009-01-01T00:00:00"/>
    <n v="6217"/>
    <n v="103.61666666666666"/>
    <n v="8.6347222222222211"/>
    <n v="24"/>
    <s v="album"/>
    <s v="Album"/>
    <n v="272"/>
  </r>
  <r>
    <s v="2GMtIdNwKgif9mgoF9IoVX"/>
    <n v="7404"/>
    <s v="古今無双"/>
    <n v="16"/>
    <n v="35"/>
    <n v="0.35"/>
    <b v="0"/>
    <n v="0"/>
    <x v="1386"/>
    <n v="5068"/>
    <n v="58"/>
    <n v="0.57999999999999996"/>
    <n v="111922"/>
    <s v="anime, soundtrack"/>
    <s v="4f5CITLlnnTPE49n5Bd0zN"/>
    <n v="5101"/>
    <s v="NARUTO-ナルト- 疾風伝　オリジナル・サウンドトラック"/>
    <d v="2007-12-19T00:00:00"/>
    <n v="6596"/>
    <n v="109.93333333333334"/>
    <n v="9.1611111111111114"/>
    <n v="28"/>
    <s v="album"/>
    <s v="Album"/>
    <n v="162"/>
  </r>
  <r>
    <s v="4R8j6vRnGT0AtW8GpgVE5T"/>
    <n v="5695"/>
    <s v="Enta Akher Wahed"/>
    <n v="10"/>
    <n v="35"/>
    <n v="0.35"/>
    <b v="0"/>
    <n v="0"/>
    <x v="962"/>
    <n v="3059"/>
    <n v="66"/>
    <n v="0.66"/>
    <n v="9661696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374"/>
  </r>
  <r>
    <s v="0do7XjC62nDUC2HKE6XKR1"/>
    <m/>
    <s v="To the Spaceport - From Treasure Planet&quot;/Score&quot;"/>
    <n v="4"/>
    <n v="35"/>
    <n v="0.35"/>
    <b v="0"/>
    <n v="0"/>
    <x v="1406"/>
    <n v="5155"/>
    <n v="62"/>
    <n v="0.62"/>
    <n v="412983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192"/>
  </r>
  <r>
    <s v="1LuqK6QiebvOmpkRP1f8Jf"/>
    <m/>
    <s v="Yes!"/>
    <n v="11"/>
    <n v="35"/>
    <n v="0.35"/>
    <b v="0"/>
    <n v="0"/>
    <x v="1901"/>
    <n v="6801"/>
    <n v="29"/>
    <n v="0.28999999999999998"/>
    <n v="47234"/>
    <s v="N/A"/>
    <s v="21IlTCvjv2pSFX4146R7xi"/>
    <n v="6801"/>
    <s v="More Country Fun"/>
    <d v="2001-09-25T00:00:00"/>
    <n v="8872"/>
    <n v="147.86666666666667"/>
    <n v="12.322222222222223"/>
    <n v="15"/>
    <s v="album"/>
    <s v="Album"/>
    <n v="338"/>
  </r>
  <r>
    <s v="6BB3zktJfeBlk2jVfXjG5R"/>
    <m/>
    <s v="The Highway Man"/>
    <n v="5"/>
    <n v="35"/>
    <n v="0.35"/>
    <b v="0"/>
    <n v="0"/>
    <x v="1902"/>
    <n v="6802"/>
    <n v="52"/>
    <n v="0.52"/>
    <n v="564181"/>
    <s v="celtic, new age, medieval"/>
    <s v="2WcHHCuMlmZRLpvCvtTITw"/>
    <n v="6802"/>
    <s v="The Book Of Secrets"/>
    <d v="1997-06-30T00:00:00"/>
    <n v="10420"/>
    <n v="173.66666666666666"/>
    <n v="14.472222222222221"/>
    <n v="8"/>
    <s v="album"/>
    <s v="Album"/>
    <n v="1031"/>
  </r>
  <r>
    <s v="6T1HM2y4KgdPHKTeHpuedV"/>
    <m/>
    <s v="Organ Grinder"/>
    <n v="4"/>
    <n v="35"/>
    <n v="0.35"/>
    <b v="1"/>
    <n v="1"/>
    <x v="752"/>
    <n v="2180"/>
    <n v="71"/>
    <n v="0.71"/>
    <n v="4968982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37"/>
  </r>
  <r>
    <s v="5nE1r9s9e1rqZ4oqFs4tBh"/>
    <m/>
    <s v="Dogma"/>
    <n v="9"/>
    <n v="35"/>
    <n v="0.35"/>
    <b v="1"/>
    <n v="1"/>
    <x v="752"/>
    <n v="2180"/>
    <n v="71"/>
    <n v="0.71"/>
    <n v="4971141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337"/>
  </r>
  <r>
    <s v="2S3aGBv6UM6elRwOZJLPFr"/>
    <m/>
    <s v="Smells Like Teen Spirit - Live At The Paramount"/>
    <n v="6"/>
    <n v="35"/>
    <n v="0.35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75"/>
  </r>
  <r>
    <s v="0C42YiaJQyb0OExJ89bRbs"/>
    <n v="5198"/>
    <s v="Hold On (We Are Going Home)"/>
    <n v="1"/>
    <n v="34"/>
    <n v="0.34"/>
    <b v="0"/>
    <n v="0"/>
    <x v="1903"/>
    <n v="6806"/>
    <n v="32"/>
    <n v="0.32"/>
    <n v="1496"/>
    <s v="N/A"/>
    <s v="21HfXluFe7g9btMxurTERv"/>
    <n v="6806"/>
    <s v="Hold On (We Are Going Home)"/>
    <d v="2025-10-24T00:00:00"/>
    <n v="77"/>
    <n v="1.2833333333333334"/>
    <n v="0.10694444444444445"/>
    <n v="1"/>
    <s v="single"/>
    <s v="Single"/>
    <n v="358"/>
  </r>
  <r>
    <s v="0cijIjFIlNWbrFeTv5IBpN"/>
    <n v="1921"/>
    <s v="Rolling Stone"/>
    <n v="1"/>
    <n v="34"/>
    <n v="0.34"/>
    <b v="1"/>
    <n v="1"/>
    <x v="1904"/>
    <n v="6807"/>
    <n v="17"/>
    <n v="0.17"/>
    <n v="1254"/>
    <s v="N/A"/>
    <s v="7HgNFc1L2i9t5ZnoXGQy3Y"/>
    <n v="6807"/>
    <s v="Rolling Stone"/>
    <d v="2025-09-25T00:00:00"/>
    <n v="106"/>
    <n v="1.7666666666666666"/>
    <n v="0.14722222222222223"/>
    <n v="1"/>
    <s v="single"/>
    <s v="Single"/>
    <n v="308"/>
  </r>
  <r>
    <s v="2wG3D8olWkyEV7Ij57c8gP"/>
    <n v="2277"/>
    <s v="Overstimulated"/>
    <n v="9"/>
    <n v="34"/>
    <n v="0.3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13"/>
  </r>
  <r>
    <s v="163ZzedEKDJX88nVA4pG5i"/>
    <n v="5356"/>
    <s v="Paranoia"/>
    <n v="11"/>
    <n v="34"/>
    <n v="0.34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3"/>
  </r>
  <r>
    <s v="7KRQnH1mKUEpQk8iwgWMPb"/>
    <n v="8447"/>
    <s v="Insanium"/>
    <n v="15"/>
    <n v="34"/>
    <n v="0.3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64"/>
  </r>
  <r>
    <s v="3xdvASc5xe9ccUaP3T4FaT"/>
    <n v="7108"/>
    <s v="Betray"/>
    <n v="7"/>
    <n v="34"/>
    <n v="0.34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94"/>
  </r>
  <r>
    <s v="0VvjNKaNygEcp14lV5a0rW"/>
    <n v="7708"/>
    <s v="Summer Haze"/>
    <n v="1"/>
    <n v="34"/>
    <n v="0.34"/>
    <b v="0"/>
    <n v="0"/>
    <x v="1905"/>
    <n v="6812"/>
    <n v="18"/>
    <n v="0.18"/>
    <n v="824"/>
    <s v="N/A"/>
    <s v="4yE34Y8GLsFTh2fX7nfQsQ"/>
    <n v="6812"/>
    <s v="Summer Haze"/>
    <d v="2025-08-21T00:00:00"/>
    <n v="141"/>
    <n v="2.35"/>
    <n v="0.19583333333333333"/>
    <n v="1"/>
    <s v="single"/>
    <s v="Single"/>
    <n v="406"/>
  </r>
  <r>
    <s v="4WSuaGf6t5hMQg51S7M2MV"/>
    <n v="8426"/>
    <s v="Girlie-Pop!"/>
    <n v="1"/>
    <n v="34"/>
    <n v="0.34"/>
    <b v="0"/>
    <n v="0"/>
    <x v="1906"/>
    <n v="6813"/>
    <n v="64"/>
    <n v="0.64"/>
    <n v="577324"/>
    <s v="alté, afrobeats, afro r&amp;b"/>
    <s v="0OUK6jlKyr6CMC6ZfUtz23"/>
    <n v="6813"/>
    <s v="Girlie-Pop!"/>
    <d v="2025-07-25T00:00:00"/>
    <n v="168"/>
    <n v="2.8"/>
    <n v="0.23333333333333331"/>
    <n v="2"/>
    <s v="single"/>
    <s v="Single"/>
    <n v="206"/>
  </r>
  <r>
    <s v="3efgVA2yxnPiMqfT3y04Rd"/>
    <n v="2044"/>
    <s v="used to"/>
    <n v="1"/>
    <n v="34"/>
    <n v="0.34"/>
    <b v="0"/>
    <n v="0"/>
    <x v="1669"/>
    <n v="6146"/>
    <n v="46"/>
    <n v="0.46"/>
    <n v="173092"/>
    <s v="N/A"/>
    <s v="0BA0bcHBG0vW0KxunR9Wv8"/>
    <n v="6814"/>
    <s v="used to"/>
    <d v="2025-07-18T00:00:00"/>
    <n v="175"/>
    <n v="2.9166666666666665"/>
    <n v="0.24305555555555555"/>
    <n v="1"/>
    <s v="single"/>
    <s v="Single"/>
    <n v="346"/>
  </r>
  <r>
    <s v="7H7SIkUTvK6LTuadr2qmzl"/>
    <n v="3890"/>
    <s v="Casual"/>
    <n v="1"/>
    <n v="34"/>
    <n v="0.34"/>
    <b v="1"/>
    <n v="1"/>
    <x v="1572"/>
    <n v="5785"/>
    <n v="40"/>
    <n v="0.4"/>
    <n v="2157"/>
    <s v="N/A"/>
    <s v="586RQCxat4GbnCU9EGBLSa"/>
    <n v="6815"/>
    <s v="Casual"/>
    <d v="2025-06-27T00:00:00"/>
    <n v="196"/>
    <n v="3.2666666666666666"/>
    <n v="0.2722222222222222"/>
    <n v="1"/>
    <s v="single"/>
    <s v="Single"/>
    <n v="376"/>
  </r>
  <r>
    <s v="5bzrHkXxh96jtXOIq6rC7j"/>
    <n v="6691"/>
    <s v="farewell, kacey"/>
    <n v="2"/>
    <n v="34"/>
    <n v="0.34"/>
    <b v="0"/>
    <n v="0"/>
    <x v="1907"/>
    <n v="6816"/>
    <n v="30"/>
    <n v="0.3"/>
    <n v="2957"/>
    <s v="N/A"/>
    <s v="5bqJQbUVqYqkuRHDviSHM6"/>
    <n v="6816"/>
    <s v="tree"/>
    <d v="2025-05-17T00:00:00"/>
    <n v="237"/>
    <n v="3.95"/>
    <n v="0.32916666666666666"/>
    <n v="3"/>
    <s v="single"/>
    <s v="Single"/>
    <n v="131"/>
  </r>
  <r>
    <s v="6ZAyJ7EFjapwMMT0Oqs15Y"/>
    <n v="1267"/>
    <s v="Paradise"/>
    <n v="1"/>
    <n v="34"/>
    <n v="0.34"/>
    <b v="0"/>
    <n v="0"/>
    <x v="1517"/>
    <n v="5606"/>
    <n v="60"/>
    <n v="0.6"/>
    <n v="63155"/>
    <s v="hypertechno, hard techno"/>
    <s v="28rvyMrJ4OiTnCYS1kvoyq"/>
    <n v="6817"/>
    <s v="Paradise"/>
    <d v="2024-10-10T00:00:00"/>
    <n v="456"/>
    <n v="7.6"/>
    <n v="0.6333333333333333"/>
    <n v="1"/>
    <s v="single"/>
    <s v="Single"/>
    <n v="273"/>
  </r>
  <r>
    <s v="2Jzlk2D053PRFg8pMYAhyV"/>
    <n v="5147"/>
    <s v="Modern Tragedy"/>
    <n v="1"/>
    <n v="34"/>
    <n v="0.34"/>
    <b v="0"/>
    <n v="0"/>
    <x v="991"/>
    <n v="3184"/>
    <n v="62"/>
    <n v="0.62"/>
    <n v="2101848"/>
    <s v="N/A"/>
    <s v="7B4aT17IgD8dMcyEQWxQqk"/>
    <n v="6818"/>
    <s v="Modern Tragedy"/>
    <d v="2024-09-13T00:00:00"/>
    <n v="483"/>
    <n v="8.0500000000000007"/>
    <n v="0.67083333333333339"/>
    <n v="1"/>
    <s v="single"/>
    <s v="Single"/>
    <n v="299"/>
  </r>
  <r>
    <s v="09fWQg0g0e5mW7kSjwQWzo"/>
    <n v="3177"/>
    <s v="White Orchard (From 'Witcher 3')"/>
    <n v="1"/>
    <n v="34"/>
    <n v="0.34"/>
    <b v="0"/>
    <n v="0"/>
    <x v="1825"/>
    <n v="6576"/>
    <n v="37"/>
    <n v="0.37"/>
    <n v="5993"/>
    <s v="N/A"/>
    <s v="50Mq2vkv4AvtKC6Di2vQqb"/>
    <n v="6819"/>
    <s v="Journey to Velen"/>
    <d v="2024-08-27T00:00:00"/>
    <n v="500"/>
    <n v="8.3333333333333339"/>
    <n v="0.69444444444444453"/>
    <n v="4"/>
    <s v="single"/>
    <s v="Single"/>
    <n v="26"/>
  </r>
  <r>
    <s v="5oTeS54T2KErbIe5XwJbjW"/>
    <n v="8057"/>
    <s v="Where You Are"/>
    <n v="1"/>
    <n v="34"/>
    <n v="0.34"/>
    <b v="0"/>
    <n v="0"/>
    <x v="1908"/>
    <n v="6820"/>
    <n v="50"/>
    <n v="0.5"/>
    <n v="85529"/>
    <s v="N/A"/>
    <s v="11ZzN3XPH3M2DuLLAthWxR"/>
    <n v="6820"/>
    <s v="Where You Are"/>
    <d v="2024-05-01T00:00:00"/>
    <n v="618"/>
    <n v="10.3"/>
    <n v="0.85833333333333339"/>
    <n v="1"/>
    <s v="single"/>
    <s v="Single"/>
    <n v="387"/>
  </r>
  <r>
    <s v="36UEl3tAYgKAB7kTnO9XDn"/>
    <n v="2761"/>
    <s v="Popular (with Playboi Carti &amp; Madonna)"/>
    <n v="1"/>
    <n v="34"/>
    <n v="0.34"/>
    <b v="0"/>
    <n v="0"/>
    <x v="17"/>
    <n v="35"/>
    <n v="93"/>
    <n v="0.93"/>
    <n v="112957721"/>
    <s v="r&amp;b pop, alternative r&amp;b, hip hop, synthpop"/>
    <s v="1jUzZrcAvwJB1uzbgEBMnd"/>
    <n v="6821"/>
    <s v="Popular"/>
    <d v="2024-01-26T00:00:00"/>
    <n v="714"/>
    <n v="11.9"/>
    <n v="0.9916666666666667"/>
    <n v="5"/>
    <s v="single"/>
    <s v="Single"/>
    <n v="359"/>
  </r>
  <r>
    <s v="59PbJ5VyPt4zSTNkCDi9yO"/>
    <n v="5574"/>
    <s v="The Statues of Music (from Solo Leveling&quot;) - Cover&quot;"/>
    <n v="1"/>
    <n v="34"/>
    <n v="0.34"/>
    <b v="0"/>
    <n v="0"/>
    <x v="1909"/>
    <n v="6822"/>
    <n v="56"/>
    <n v="0.56000000000000005"/>
    <n v="28150"/>
    <s v="anime"/>
    <s v="1TT4gKOGrJ3siF2LUJdumE"/>
    <n v="6822"/>
    <s v="The Statues of Music (from Solo Leveling&quot;) [Cover]&quot;"/>
    <d v="2024-01-17T00:00:00"/>
    <n v="723"/>
    <n v="12.05"/>
    <n v="1.0041666666666667"/>
    <n v="1"/>
    <s v="single"/>
    <s v="Single"/>
    <n v="291"/>
  </r>
  <r>
    <s v="00HXcPvSkVYajctJV2lbUj"/>
    <n v="19"/>
    <s v="Avatar: The Last Airbender - End Credits"/>
    <n v="35"/>
    <n v="34"/>
    <n v="0.34"/>
    <b v="0"/>
    <n v="0"/>
    <x v="1664"/>
    <n v="6127"/>
    <n v="43"/>
    <n v="0.43"/>
    <n v="23528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87"/>
  </r>
  <r>
    <s v="3wsokSlQMEqbZ955nGiD8t"/>
    <n v="6269"/>
    <s v="abcdefu (HYPERTECHNO Remix)"/>
    <n v="1"/>
    <n v="34"/>
    <n v="0.34"/>
    <b v="1"/>
    <n v="1"/>
    <x v="1697"/>
    <n v="6219"/>
    <n v="41"/>
    <n v="0.41"/>
    <n v="11030"/>
    <s v="nightcore"/>
    <s v="7MQ1JhTnupMypRlwXdn3Nd"/>
    <n v="6824"/>
    <s v="abcdefu (HYPERTECHNO Remix)"/>
    <d v="2023-10-13T00:00:00"/>
    <n v="819"/>
    <n v="13.65"/>
    <n v="1.1375"/>
    <n v="1"/>
    <s v="single"/>
    <s v="Single"/>
    <n v="21"/>
  </r>
  <r>
    <s v="1CiUBoCGZ30QPqlh2RlSmr"/>
    <n v="2372"/>
    <s v="ily - tiktok version"/>
    <n v="1"/>
    <n v="34"/>
    <n v="0.34"/>
    <b v="0"/>
    <n v="0"/>
    <x v="1910"/>
    <n v="6825"/>
    <n v="29"/>
    <n v="0.28999999999999998"/>
    <n v="60814"/>
    <s v="N/A"/>
    <s v="4NKJO6Xro42ccWSmSMzZgb"/>
    <n v="6825"/>
    <s v="ily"/>
    <d v="2023-09-15T00:00:00"/>
    <n v="847"/>
    <n v="14.116666666666667"/>
    <n v="1.1763888888888889"/>
    <n v="4"/>
    <s v="single"/>
    <s v="Single"/>
    <n v="256"/>
  </r>
  <r>
    <s v="2AaO1InfzOtp7lxCa7lRVs"/>
    <n v="3141"/>
    <s v="Sapphire"/>
    <n v="1"/>
    <n v="34"/>
    <n v="0.34"/>
    <b v="0"/>
    <n v="0"/>
    <x v="1911"/>
    <n v="6826"/>
    <n v="39"/>
    <n v="0.39"/>
    <n v="20007"/>
    <s v="witch house, electroclash, darkwave"/>
    <s v="2mJEEk26r4bUkNX7hcfLwM"/>
    <n v="6826"/>
    <s v="Sapphire"/>
    <d v="2023-09-10T00:00:00"/>
    <n v="852"/>
    <n v="14.2"/>
    <n v="1.1833333333333333"/>
    <n v="1"/>
    <s v="single"/>
    <s v="Single"/>
    <n v="257"/>
  </r>
  <r>
    <s v="2t72CxYehpJ02QAfMoTSDq"/>
    <n v="3033"/>
    <s v="House Song"/>
    <n v="1"/>
    <n v="34"/>
    <n v="0.34"/>
    <b v="0"/>
    <n v="0"/>
    <x v="1912"/>
    <n v="6827"/>
    <n v="59"/>
    <n v="0.59"/>
    <n v="226311"/>
    <s v="N/A"/>
    <s v="4EdhaA14KbeH2HtLLFIkpG"/>
    <n v="6827"/>
    <s v="House Song"/>
    <d v="2023-02-01T00:00:00"/>
    <n v="1073"/>
    <n v="17.883333333333333"/>
    <n v="1.4902777777777778"/>
    <n v="1"/>
    <s v="single"/>
    <s v="Single"/>
    <n v="492"/>
  </r>
  <r>
    <s v="5wyx1vOwOlFnUmVWWCAe8n"/>
    <n v="8177"/>
    <s v="Bounty Hunter"/>
    <n v="6"/>
    <n v="34"/>
    <n v="0.34"/>
    <b v="0"/>
    <n v="0"/>
    <x v="1913"/>
    <n v="6828"/>
    <n v="42"/>
    <n v="0.42"/>
    <n v="25557"/>
    <s v="N/A"/>
    <s v="5sjzDKKxr1CNZhmC6h5WH4"/>
    <n v="6828"/>
    <s v="Puss in Boots: The Last Wish (Original Motion Picture Soundtrack)"/>
    <d v="2022-12-16T00:00:00"/>
    <n v="1120"/>
    <n v="18.666666666666668"/>
    <n v="1.5555555555555556"/>
    <n v="53"/>
    <s v="album"/>
    <s v="Album"/>
    <n v="346"/>
  </r>
  <r>
    <s v="4OYsT3QxyyFchLCO9nDmZh"/>
    <n v="8025"/>
    <s v="Durin IV"/>
    <n v="12"/>
    <n v="34"/>
    <n v="0.34"/>
    <b v="0"/>
    <n v="0"/>
    <x v="1370"/>
    <n v="4969"/>
    <n v="59"/>
    <n v="0.59"/>
    <n v="241463"/>
    <s v="celtic, soundtrack"/>
    <s v="1zCtGVGxobce9FJXXLe1V2"/>
    <n v="6132"/>
    <s v="The Lord of the Rings: The Rings of Power (Season One: Amazon Original Series Soundtrack)"/>
    <d v="2022-10-14T00:00:00"/>
    <n v="1183"/>
    <n v="19.716666666666665"/>
    <n v="1.6430555555555555"/>
    <n v="38"/>
    <s v="album"/>
    <s v="Album"/>
    <n v="307"/>
  </r>
  <r>
    <s v="7x3PDe2wqgIoGEApGslnKN"/>
    <n v="7923"/>
    <s v="Perfect Day (From Better Call Saul&quot;)&quot;"/>
    <n v="1"/>
    <n v="34"/>
    <n v="0.34"/>
    <b v="0"/>
    <n v="0"/>
    <x v="1914"/>
    <n v="6830"/>
    <n v="30"/>
    <n v="0.3"/>
    <n v="9991"/>
    <s v="N/A"/>
    <s v="1VBjgL4L7XSEzfwS2aJOhz"/>
    <n v="6830"/>
    <s v="Perfect Day (From Better Call Saul&quot;)&quot;"/>
    <d v="2022-07-25T00:00:00"/>
    <n v="1264"/>
    <n v="21.066666666666666"/>
    <n v="1.7555555555555555"/>
    <n v="1"/>
    <s v="single"/>
    <s v="Single"/>
    <n v="498"/>
  </r>
  <r>
    <s v="57numRuLPDSKzLiwf9Q9sO"/>
    <n v="6403"/>
    <s v="Valkyrie"/>
    <n v="32"/>
    <n v="34"/>
    <n v="0.34"/>
    <b v="0"/>
    <n v="0"/>
    <x v="1854"/>
    <n v="6673"/>
    <n v="38"/>
    <n v="0.38"/>
    <n v="6895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15"/>
  </r>
  <r>
    <s v="3vivz6HB6mf5ELpDFjl9Lb"/>
    <n v="2862"/>
    <s v="End Song - from We're All Going to the World's Fair&quot; Soundtrack&quot;"/>
    <n v="12"/>
    <n v="34"/>
    <n v="0.34"/>
    <b v="0"/>
    <n v="0"/>
    <x v="1915"/>
    <n v="6832"/>
    <n v="74"/>
    <n v="0.74"/>
    <n v="3547184"/>
    <s v="N/A"/>
    <s v="4kRBRBATKhUrKKLmkB9inz"/>
    <n v="6832"/>
    <s v="We're All Going to the World's Fair (Original Motion Picture Soundtrack)"/>
    <d v="2022-04-15T00:00:00"/>
    <n v="1365"/>
    <n v="22.75"/>
    <n v="1.8958333333333333"/>
    <n v="12"/>
    <s v="album"/>
    <s v="Album"/>
    <n v="34"/>
  </r>
  <r>
    <s v="7Ettk6tYui5ucUeRlEyZE3"/>
    <n v="1420"/>
    <s v="Nächte in der Trap"/>
    <n v="1"/>
    <n v="34"/>
    <n v="0.34"/>
    <b v="1"/>
    <n v="1"/>
    <x v="1916"/>
    <n v="6833"/>
    <n v="53"/>
    <n v="0.53"/>
    <n v="185289"/>
    <s v="german hip hop"/>
    <s v="3tS6A4usXaNuGClGR4itVK"/>
    <n v="6833"/>
    <s v="Nächte in der Trap"/>
    <d v="2021-12-16T00:00:00"/>
    <n v="1485"/>
    <n v="24.75"/>
    <n v="2.0625"/>
    <n v="1"/>
    <s v="single"/>
    <s v="Single"/>
    <n v="23"/>
  </r>
  <r>
    <s v="2PKqwOJE9GWpZVEOReRrUA"/>
    <n v="4578"/>
    <s v="Return of the Mack (Mark Morrison vs. Bad Royale)"/>
    <n v="1"/>
    <n v="34"/>
    <n v="0.34"/>
    <b v="0"/>
    <n v="0"/>
    <x v="1917"/>
    <n v="6834"/>
    <n v="62"/>
    <n v="0.62"/>
    <n v="149943"/>
    <s v="N/A"/>
    <s v="7uF3sq4XmkzvlKT62tr3sq"/>
    <n v="6834"/>
    <s v="Return of the Mack (Mark Morrison vs. Bad Royale)"/>
    <d v="2020-04-24T00:00:00"/>
    <n v="2086"/>
    <n v="34.766666666666666"/>
    <n v="2.8972222222222221"/>
    <n v="1"/>
    <s v="single"/>
    <s v="Single"/>
    <n v="328"/>
  </r>
  <r>
    <s v="5IR4eSVnuXPu8pJtQuzC5I"/>
    <n v="5200"/>
    <s v="Flowers - RudeLies Remix"/>
    <n v="1"/>
    <n v="34"/>
    <n v="0.34"/>
    <b v="0"/>
    <n v="0"/>
    <x v="1632"/>
    <n v="6032"/>
    <n v="39"/>
    <n v="0.39"/>
    <n v="53245"/>
    <s v="N/A"/>
    <s v="4tyCsULyDybFPYAlQ02DvK"/>
    <n v="6835"/>
    <s v="Flowers (RudeLies Remix)"/>
    <d v="2019-09-13T00:00:00"/>
    <n v="2310"/>
    <n v="38.5"/>
    <n v="3.2083333333333335"/>
    <n v="1"/>
    <s v="single"/>
    <s v="Single"/>
    <n v="292"/>
  </r>
  <r>
    <s v="0MPYUwNGF3D7dvBoAIlMVh"/>
    <n v="7143"/>
    <s v="Their First Time"/>
    <n v="11"/>
    <n v="34"/>
    <n v="0.34"/>
    <b v="0"/>
    <n v="0"/>
    <x v="1918"/>
    <n v="6836"/>
    <n v="29"/>
    <n v="0.28999999999999998"/>
    <n v="6929"/>
    <s v="N/A"/>
    <s v="2PBGnQ3ZG4X8wc9MRCiRyB"/>
    <n v="6836"/>
    <s v="The Handmaid's Tale (Deluxe Edition) [Original Series Soundtrack]"/>
    <d v="2019-08-02T00:00:00"/>
    <n v="2352"/>
    <n v="39.200000000000003"/>
    <n v="3.2666666666666671"/>
    <n v="18"/>
    <s v="album"/>
    <s v="Album"/>
    <n v="159"/>
  </r>
  <r>
    <s v="4WZpl5GUvuzXr54h1Dr7vz"/>
    <n v="4782"/>
    <s v="Truck Norris Interlude"/>
    <n v="9"/>
    <n v="34"/>
    <n v="0.34"/>
    <b v="1"/>
    <n v="1"/>
    <x v="637"/>
    <n v="1714"/>
    <n v="78"/>
    <n v="0.78"/>
    <n v="5642365"/>
    <s v="N/A"/>
    <s v="0bJIHF1Or1YBLFBMwv53K2"/>
    <n v="1909"/>
    <s v="Hotel Diablo"/>
    <d v="2019-07-05T00:00:00"/>
    <n v="2380"/>
    <n v="39.666666666666664"/>
    <n v="3.3055555555555554"/>
    <n v="14"/>
    <s v="album"/>
    <s v="Album"/>
    <n v="87"/>
  </r>
  <r>
    <s v="6ws029JdM7CyhLgxto9MSU"/>
    <n v="7825"/>
    <s v="Hurt"/>
    <n v="2"/>
    <n v="34"/>
    <n v="0.34"/>
    <b v="1"/>
    <n v="1"/>
    <x v="1121"/>
    <n v="3829"/>
    <n v="67"/>
    <n v="0.67"/>
    <n v="2583984"/>
    <s v="N/A"/>
    <s v="1a6cjaKC4XUAGiP3rFFyhu"/>
    <n v="6838"/>
    <s v="Hurt (RAC Mix)"/>
    <d v="2019-04-26T00:00:00"/>
    <n v="2450"/>
    <n v="40.833333333333336"/>
    <n v="3.4027777777777781"/>
    <n v="2"/>
    <s v="single"/>
    <s v="Single"/>
    <n v="241"/>
  </r>
  <r>
    <s v="5Ia3op6iA6g4Sv19Lorm4a"/>
    <n v="6168"/>
    <s v="dream a little dream of me (sing-a-long)"/>
    <n v="16"/>
    <n v="34"/>
    <n v="0.34"/>
    <b v="0"/>
    <n v="0"/>
    <x v="174"/>
    <n v="357"/>
    <n v="71"/>
    <n v="0.71"/>
    <n v="4307803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43"/>
  </r>
  <r>
    <s v="20Z8AmvRE42UdC3t3p9Wwg"/>
    <n v="491"/>
    <s v="Chosen"/>
    <n v="1"/>
    <n v="34"/>
    <n v="0.34"/>
    <b v="0"/>
    <n v="0"/>
    <x v="130"/>
    <n v="249"/>
    <n v="76"/>
    <n v="0.76"/>
    <n v="10638829"/>
    <s v="N/A"/>
    <s v="0r3HFd7eXKoLNNSaU3tWCq"/>
    <n v="6840"/>
    <s v="Chosen"/>
    <d v="2017-11-24T00:00:00"/>
    <n v="2968"/>
    <n v="49.466666666666669"/>
    <n v="4.1222222222222227"/>
    <n v="1"/>
    <s v="single"/>
    <s v="Single"/>
    <n v="268"/>
  </r>
  <r>
    <s v="00vJzaoxM3Eja1doBUhX0P"/>
    <n v="3701"/>
    <s v="All Too Well"/>
    <n v="1"/>
    <n v="34"/>
    <n v="0.3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548"/>
  </r>
  <r>
    <s v="3suCGJP93QDQftVzFdG3oj"/>
    <n v="1111"/>
    <s v="Binary Sunset (Force Theme) [From &quot;Star Wars - A New Hope&quot;]"/>
    <n v="9"/>
    <n v="34"/>
    <n v="0.34"/>
    <b v="0"/>
    <n v="0"/>
    <x v="1919"/>
    <n v="6842"/>
    <n v="17"/>
    <n v="0.17"/>
    <n v="841"/>
    <s v="N/A"/>
    <s v="67xJf1a9vURzuid1dYQw0C"/>
    <n v="6842"/>
    <s v="Star Wars - A New Baroque"/>
    <d v="2016-12-02T00:00:00"/>
    <n v="3325"/>
    <n v="55.416666666666664"/>
    <n v="4.6180555555555554"/>
    <n v="11"/>
    <s v="album"/>
    <s v="Album"/>
    <n v="205"/>
  </r>
  <r>
    <s v="5QeTlx6Y4Io0GGSIZ7MSvy"/>
    <n v="2230"/>
    <s v="Whiteout"/>
    <n v="1"/>
    <n v="34"/>
    <n v="0.34"/>
    <b v="0"/>
    <n v="0"/>
    <x v="1920"/>
    <n v="6843"/>
    <n v="44"/>
    <n v="0.44"/>
    <n v="512699"/>
    <s v="dream pop"/>
    <s v="18REqENWyDEdkdERylgdgw"/>
    <n v="6843"/>
    <s v="Heads Up"/>
    <d v="2016-09-23T00:00:00"/>
    <n v="3395"/>
    <n v="56.583333333333336"/>
    <n v="4.7152777777777777"/>
    <n v="11"/>
    <s v="album"/>
    <s v="Album"/>
    <n v="47"/>
  </r>
  <r>
    <s v="5ymRHxybhbG2mRJIXRcMa8"/>
    <n v="7557"/>
    <s v="beibs in the trap"/>
    <n v="5"/>
    <n v="34"/>
    <n v="0.34"/>
    <b v="0"/>
    <n v="0"/>
    <x v="135"/>
    <n v="254"/>
    <n v="89"/>
    <n v="0.89"/>
    <n v="41131037"/>
    <s v="rap"/>
    <s v="3BXMEMy2oP1f7bp3YjDoR9"/>
    <n v="6844"/>
    <s v="Birds In The Trap Sing McKnight"/>
    <d v="2016-09-15T00:00:00"/>
    <n v="3403"/>
    <n v="56.716666666666669"/>
    <n v="4.7263888888888888"/>
    <n v="14"/>
    <s v="album"/>
    <s v="Album"/>
    <n v="356"/>
  </r>
  <r>
    <s v="6dbaa2btsYmsZzzvC37MRA"/>
    <n v="2476"/>
    <s v="Synchronicity"/>
    <n v="9"/>
    <n v="34"/>
    <n v="0.34"/>
    <b v="0"/>
    <n v="0"/>
    <x v="1921"/>
    <n v="6845"/>
    <n v="48"/>
    <n v="0.48"/>
    <n v="261123"/>
    <s v="southern gothic"/>
    <s v="6GceR7waO0fdFRVMlT6VY0"/>
    <n v="6845"/>
    <s v="Wider Circles"/>
    <d v="2015-04-20T00:00:00"/>
    <n v="3917"/>
    <n v="65.283333333333331"/>
    <n v="5.4402777777777773"/>
    <n v="15"/>
    <s v="album"/>
    <s v="Album"/>
    <n v="414"/>
  </r>
  <r>
    <s v="48BKGwa4KAjTxVWnhA5Ce5"/>
    <n v="874"/>
    <s v="E0$-3:罪"/>
    <n v="10"/>
    <n v="34"/>
    <n v="0.34"/>
    <b v="0"/>
    <n v="0"/>
    <x v="1699"/>
    <n v="6222"/>
    <n v="65"/>
    <n v="0.65"/>
    <n v="728021"/>
    <s v="anime, soundtrack"/>
    <s v="67H16vW2PEzBo2ZrTkWVHz"/>
    <n v="6846"/>
    <s v="七つの大罪 オリジナル・サウンドトラック 2"/>
    <d v="2015-04-08T00:00:00"/>
    <n v="3929"/>
    <n v="65.483333333333334"/>
    <n v="5.4569444444444448"/>
    <n v="25"/>
    <s v="album"/>
    <s v="Album"/>
    <n v="215"/>
  </r>
  <r>
    <s v="18iPRd47jngLQ927c2ndzB"/>
    <n v="155"/>
    <s v="Odds Of Even"/>
    <n v="10"/>
    <n v="34"/>
    <n v="0.34"/>
    <b v="0"/>
    <n v="0"/>
    <x v="752"/>
    <n v="2180"/>
    <n v="71"/>
    <n v="0.71"/>
    <n v="4971141"/>
    <s v="industrial metal, industrial rock, industrial, metal, nu metal"/>
    <s v="0F9brQbQ3vLDYyTElx9f9n"/>
    <n v="5195"/>
    <s v="The Pale Emperor"/>
    <d v="2015-01-19T00:00:00"/>
    <n v="4008"/>
    <n v="66.8"/>
    <n v="5.5666666666666664"/>
    <n v="13"/>
    <s v="album"/>
    <s v="Album"/>
    <n v="638"/>
  </r>
  <r>
    <s v="1TlIxkDnw0aaxgHNFAx6Vh"/>
    <n v="1989"/>
    <s v="Final Breath"/>
    <n v="5"/>
    <n v="34"/>
    <n v="0.34"/>
    <b v="0"/>
    <n v="0"/>
    <x v="1922"/>
    <n v="6848"/>
    <n v="56"/>
    <n v="0.56000000000000005"/>
    <n v="510365"/>
    <s v="french pop, chanson québécoise, variété française, chanson"/>
    <s v="2Gy2IQbKCWP3ax77OVQk3r"/>
    <n v="6848"/>
    <s v="Child of Light"/>
    <d v="2014-05-13T00:00:00"/>
    <n v="4259"/>
    <n v="70.983333333333334"/>
    <n v="5.9152777777777779"/>
    <n v="18"/>
    <s v="album"/>
    <s v="Album"/>
    <n v="207"/>
  </r>
  <r>
    <s v="75ItBl3UWXmc6ehfVIillw"/>
    <n v="6596"/>
    <s v="Rhyme Or Reason"/>
    <n v="3"/>
    <n v="34"/>
    <n v="0.34"/>
    <b v="1"/>
    <n v="1"/>
    <x v="59"/>
    <n v="106"/>
    <n v="88"/>
    <n v="0.88"/>
    <n v="104559284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02"/>
  </r>
  <r>
    <s v="2d4XbSU0hLH8Fn5v3OLCD7"/>
    <n v="2073"/>
    <s v="Love Game"/>
    <n v="14"/>
    <n v="34"/>
    <n v="0.34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94"/>
  </r>
  <r>
    <s v="1gtflD7JVxpozNitZJp6xu"/>
    <n v="5393"/>
    <s v="The Legend of Korra End Credits"/>
    <n v="25"/>
    <n v="34"/>
    <n v="0.34"/>
    <b v="0"/>
    <n v="0"/>
    <x v="1664"/>
    <n v="6127"/>
    <n v="44"/>
    <n v="0.44"/>
    <n v="23565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51"/>
  </r>
  <r>
    <s v="4rr1YNVCtJVeT494GOcRms"/>
    <n v="2405"/>
    <s v="Heavy Metal Heart"/>
    <n v="8"/>
    <n v="34"/>
    <n v="0.34"/>
    <b v="0"/>
    <n v="0"/>
    <x v="1061"/>
    <n v="3534"/>
    <n v="54"/>
    <n v="0.54"/>
    <n v="640655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425"/>
  </r>
  <r>
    <s v="0OETMJ8CZV2GQ4m79thkea"/>
    <n v="983"/>
    <s v="Wrong Floor"/>
    <n v="15"/>
    <n v="34"/>
    <n v="0.34"/>
    <b v="0"/>
    <n v="0"/>
    <x v="1677"/>
    <n v="6173"/>
    <n v="40"/>
    <n v="0.4"/>
    <n v="64972"/>
    <s v="soundtrack"/>
    <s v="3fKas0iq7DWAylIQxGEIQW"/>
    <n v="6173"/>
    <s v="Drive (Original Motion Picture Soundtrack)"/>
    <d v="2011-09-06T00:00:00"/>
    <n v="5239"/>
    <n v="87.316666666666663"/>
    <n v="7.2763888888888886"/>
    <n v="19"/>
    <s v="compilation"/>
    <s v="Compilation"/>
    <n v="151"/>
  </r>
  <r>
    <s v="3Doc0i6JsXK3N1DhhYvmmV"/>
    <n v="4324"/>
    <s v="Weekends!!! (feat. Sirah)"/>
    <n v="10"/>
    <n v="34"/>
    <n v="0.34"/>
    <b v="0"/>
    <n v="0"/>
    <x v="1243"/>
    <n v="4443"/>
    <n v="74"/>
    <n v="0.74"/>
    <n v="7528679"/>
    <s v="dubstep, edm, electro, electronic"/>
    <s v="6HbNEBza64W10MQxUFq6QL"/>
    <n v="4448"/>
    <s v="Scary Monsters and Nice Sprites (Deluxe Tour Edition)"/>
    <d v="2010-12-21T00:00:00"/>
    <n v="5498"/>
    <n v="91.63333333333334"/>
    <n v="7.636111111111112"/>
    <n v="11"/>
    <s v="album"/>
    <s v="Album"/>
    <n v="475"/>
  </r>
  <r>
    <s v="3ztuZHBzHoqv3NeaxnSvxP"/>
    <n v="2844"/>
    <s v="Pearl"/>
    <n v="10"/>
    <n v="34"/>
    <n v="0.34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12"/>
  </r>
  <r>
    <s v="7IxiJEqnqql7SXFukFvCnO"/>
    <n v="1377"/>
    <s v="Who Am I Living For?"/>
    <n v="9"/>
    <n v="34"/>
    <n v="0.34"/>
    <b v="0"/>
    <n v="0"/>
    <x v="395"/>
    <n v="949"/>
    <n v="83"/>
    <n v="0.83"/>
    <n v="38400585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14"/>
  </r>
  <r>
    <s v="7qnt0fSQHdYXO1l21rpqn4"/>
    <n v="2250"/>
    <s v="臨界"/>
    <n v="2"/>
    <n v="34"/>
    <n v="0.34"/>
    <b v="0"/>
    <n v="0"/>
    <x v="1386"/>
    <n v="5068"/>
    <n v="58"/>
    <n v="0.57999999999999996"/>
    <n v="111922"/>
    <s v="anime, soundtrack"/>
    <s v="1GoWJc6XFiHW1ewHcY1Xqm"/>
    <n v="6459"/>
    <s v="NARUTO-ナルト- 疾風伝　オリジナル・サウンドトラック Ⅱ"/>
    <d v="2009-12-16T00:00:00"/>
    <n v="5868"/>
    <n v="97.8"/>
    <n v="8.15"/>
    <n v="28"/>
    <s v="album"/>
    <s v="Album"/>
    <n v="229"/>
  </r>
  <r>
    <s v="3V4AtMSDjgLQnHUpNqHYNc"/>
    <n v="5846"/>
    <s v="Boots of Chinese Plastic - Edit"/>
    <n v="1"/>
    <n v="34"/>
    <n v="0.34"/>
    <b v="0"/>
    <n v="0"/>
    <x v="1923"/>
    <n v="6858"/>
    <n v="62"/>
    <n v="0.62"/>
    <n v="1681119"/>
    <s v="N/A"/>
    <s v="244RMdTt0sxIhzhvCeD21a"/>
    <n v="6858"/>
    <s v="Break Up the Concrete"/>
    <d v="2009-06-13T00:00:00"/>
    <n v="6054"/>
    <n v="100.9"/>
    <n v="8.4083333333333332"/>
    <n v="11"/>
    <s v="album"/>
    <s v="Album"/>
    <n v="251"/>
  </r>
  <r>
    <s v="4gHV9taAl8aYoT78QJirpb"/>
    <n v="6666"/>
    <s v="Gun"/>
    <n v="9"/>
    <n v="34"/>
    <n v="0.34"/>
    <b v="0"/>
    <n v="0"/>
    <x v="1924"/>
    <n v="6859"/>
    <n v="48"/>
    <n v="0.48"/>
    <n v="219086"/>
    <s v="trip hop"/>
    <s v="1yvjQwB2MnCVrqnP8FnZ6k"/>
    <n v="6859"/>
    <s v="Me and Armini"/>
    <d v="2008-09-08T00:00:00"/>
    <n v="6332"/>
    <n v="105.53333333333333"/>
    <n v="8.7944444444444443"/>
    <n v="12"/>
    <s v="album"/>
    <s v="Album"/>
    <n v="576"/>
  </r>
  <r>
    <s v="6j0k95zP3uTCusiMwE3Oj3"/>
    <n v="5265"/>
    <s v="Nesiny"/>
    <n v="6"/>
    <n v="34"/>
    <n v="0.34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534"/>
  </r>
  <r>
    <s v="3mpLAhFWyJY2TZKCfTMqAP"/>
    <m/>
    <s v="I'm Gonna Be Alright"/>
    <n v="12"/>
    <n v="34"/>
    <n v="0.34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72"/>
  </r>
  <r>
    <s v="0SARtM2035y7DaoQg2HFl1"/>
    <m/>
    <s v="Independent Women, Pt. 1"/>
    <n v="1"/>
    <n v="34"/>
    <n v="0.34"/>
    <b v="0"/>
    <n v="0"/>
    <x v="360"/>
    <n v="839"/>
    <n v="69"/>
    <n v="0.69"/>
    <n v="8144782"/>
    <s v="N/A"/>
    <s v="3OeMQP4wOCYluTnh8YOJL8"/>
    <n v="6862"/>
    <s v="Charlie's Angels - Music From the Motion Picture"/>
    <d v="2000-10-24T00:00:00"/>
    <n v="9208"/>
    <n v="153.46666666666667"/>
    <n v="12.78888888888889"/>
    <n v="15"/>
    <s v="compilation"/>
    <s v="Compilation"/>
    <n v="369"/>
  </r>
  <r>
    <s v="4EPnXAZxLTyXIQSrMMAKRd"/>
    <m/>
    <s v="Cyclops"/>
    <n v="5"/>
    <n v="34"/>
    <n v="0.34"/>
    <b v="1"/>
    <n v="1"/>
    <x v="752"/>
    <n v="2180"/>
    <n v="71"/>
    <n v="0.71"/>
    <n v="4969994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354"/>
  </r>
  <r>
    <s v="0i0W3rECQEkZJwkP1IyksQ"/>
    <m/>
    <s v="Wrapped In Plastic"/>
    <n v="8"/>
    <n v="34"/>
    <n v="0.34"/>
    <b v="1"/>
    <n v="1"/>
    <x v="752"/>
    <n v="2180"/>
    <n v="71"/>
    <n v="0.71"/>
    <n v="4971141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558"/>
  </r>
  <r>
    <s v="5Jc8h2cVsYfvqGq0akAbYg"/>
    <m/>
    <s v="Dawna"/>
    <n v="1"/>
    <n v="34"/>
    <n v="0.34"/>
    <b v="0"/>
    <n v="0"/>
    <x v="1374"/>
    <n v="5007"/>
    <n v="49"/>
    <n v="0.49"/>
    <n v="400628"/>
    <s v="N/A"/>
    <s v="0FocpOyE7RnaNsiaEhSbp6"/>
    <n v="5007"/>
    <s v="Cure for Pain"/>
    <d v="1993-09-14T00:00:00"/>
    <n v="11805"/>
    <n v="196.75"/>
    <n v="16.395833333333332"/>
    <n v="13"/>
    <s v="album"/>
    <s v="Album"/>
    <n v="73"/>
  </r>
  <r>
    <s v="2I8X1dNALNQhyDjVI1Nwjo"/>
    <m/>
    <s v="Territorial Pissings"/>
    <n v="7"/>
    <n v="34"/>
    <n v="0.34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38"/>
  </r>
  <r>
    <s v="5REt2kiJHspMMJI9ITq135"/>
    <m/>
    <s v="Heart's Done Time"/>
    <n v="1"/>
    <n v="34"/>
    <n v="0.34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7"/>
  </r>
  <r>
    <s v="3RgVfzLjDui6uzkLNci9wD"/>
    <m/>
    <s v="Magic Touch"/>
    <n v="2"/>
    <n v="34"/>
    <n v="0.34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63"/>
  </r>
  <r>
    <s v="0L0LgwFZ7UtBnRNQvSBty6"/>
    <n v="4960"/>
    <s v="LET’S GO!"/>
    <n v="1"/>
    <n v="33"/>
    <n v="0.33"/>
    <b v="1"/>
    <n v="1"/>
    <x v="1925"/>
    <n v="6869"/>
    <n v="48"/>
    <n v="0.48"/>
    <n v="154802"/>
    <s v="nigerian drill, alté, afro adura, afrobeats, afrobeat, afroswing"/>
    <s v="3ARxksm8CspGeAaZZB1v2w"/>
    <n v="6869"/>
    <s v="LET’S GO!"/>
    <d v="2025-10-28T00:00:00"/>
    <n v="73"/>
    <n v="1.2166666666666666"/>
    <n v="0.10138888888888888"/>
    <n v="1"/>
    <s v="single"/>
    <s v="Single"/>
    <n v="24"/>
  </r>
  <r>
    <s v="19A7srqQSXoW14muGyiHjg"/>
    <n v="4847"/>
    <s v="BOSS - English Ver."/>
    <n v="3"/>
    <n v="33"/>
    <n v="0.33"/>
    <b v="0"/>
    <n v="0"/>
    <x v="1473"/>
    <n v="5457"/>
    <n v="46"/>
    <n v="0.46"/>
    <n v="13826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292"/>
  </r>
  <r>
    <s v="6t62npoUwUGjrwIawdgwA5"/>
    <n v="4057"/>
    <s v="Goodbye For Now"/>
    <n v="1"/>
    <n v="33"/>
    <n v="0.33"/>
    <b v="0"/>
    <n v="0"/>
    <x v="1926"/>
    <n v="6871"/>
    <n v="18"/>
    <n v="0.18"/>
    <n v="1263"/>
    <s v="hipdut"/>
    <s v="5IewtRLurwyZX1ymMd423l"/>
    <n v="6871"/>
    <s v="Goodbye For Now"/>
    <d v="2025-10-10T00:00:00"/>
    <n v="91"/>
    <n v="1.5166666666666666"/>
    <n v="0.12638888888888888"/>
    <n v="1"/>
    <s v="single"/>
    <s v="Single"/>
    <n v="35"/>
  </r>
  <r>
    <s v="6hjbNbbRdTCIW9qcZ8OA7t"/>
    <n v="8298"/>
    <s v="Something Like This"/>
    <n v="1"/>
    <n v="33"/>
    <n v="0.33"/>
    <b v="0"/>
    <n v="0"/>
    <x v="1927"/>
    <n v="6872"/>
    <n v="20"/>
    <n v="0.2"/>
    <n v="7785"/>
    <s v="N/A"/>
    <s v="7ccsvL6dhojh3gW8ViZusg"/>
    <n v="6872"/>
    <s v="Something Like This"/>
    <d v="2025-10-10T00:00:00"/>
    <n v="91"/>
    <n v="1.5166666666666666"/>
    <n v="0.12638888888888888"/>
    <n v="1"/>
    <s v="single"/>
    <s v="Single"/>
    <n v="222"/>
  </r>
  <r>
    <s v="1cxNr9Y2kNhKntoHgpF43y"/>
    <n v="2726"/>
    <s v="Did You Cry"/>
    <n v="6"/>
    <n v="33"/>
    <n v="0.33"/>
    <b v="0"/>
    <n v="0"/>
    <x v="1928"/>
    <n v="6873"/>
    <n v="20"/>
    <n v="0.2"/>
    <n v="2448"/>
    <s v="N/A"/>
    <s v="7H4nYZK9418cb7pHJ3jue6"/>
    <n v="6873"/>
    <s v="HOW TO SING FOR MONEY"/>
    <d v="2025-09-26T00:00:00"/>
    <n v="105"/>
    <n v="1.75"/>
    <n v="0.14583333333333334"/>
    <n v="7"/>
    <s v="single"/>
    <s v="Single"/>
    <n v="274"/>
  </r>
  <r>
    <s v="4R8nC9Xq3alkz4piaQd34S"/>
    <n v="5041"/>
    <s v="nothing at all"/>
    <n v="1"/>
    <n v="33"/>
    <n v="0.33"/>
    <b v="1"/>
    <n v="1"/>
    <x v="1929"/>
    <n v="6874"/>
    <n v="20"/>
    <n v="0.2"/>
    <n v="4873"/>
    <s v="N/A"/>
    <s v="5qCrlkXncgAS7h7f5VsOGa"/>
    <n v="6874"/>
    <s v="nothing at all"/>
    <d v="2025-09-26T00:00:00"/>
    <n v="105"/>
    <n v="1.75"/>
    <n v="0.14583333333333334"/>
    <n v="1"/>
    <s v="single"/>
    <s v="Single"/>
    <n v="347"/>
  </r>
  <r>
    <s v="5PXUWF5p5Prmul75Rye7mb"/>
    <n v="8318"/>
    <s v="BASIC"/>
    <n v="1"/>
    <n v="33"/>
    <n v="0.33"/>
    <b v="1"/>
    <n v="1"/>
    <x v="1930"/>
    <n v="6875"/>
    <n v="15"/>
    <n v="0.15"/>
    <n v="39"/>
    <s v="N/A"/>
    <s v="0pjQe69BiCOO5C4csSGD5H"/>
    <n v="6875"/>
    <s v="BASIC"/>
    <d v="2025-09-12T00:00:00"/>
    <n v="119"/>
    <n v="1.9833333333333334"/>
    <n v="0.16527777777777777"/>
    <n v="1"/>
    <s v="single"/>
    <s v="Single"/>
    <n v="213"/>
  </r>
  <r>
    <s v="4hJNJqTcFptFRWfTjRpr3d"/>
    <n v="5193"/>
    <s v="Rose Colored Glasses"/>
    <n v="3"/>
    <n v="33"/>
    <n v="0.33"/>
    <b v="0"/>
    <n v="0"/>
    <x v="1931"/>
    <n v="6876"/>
    <n v="20"/>
    <n v="0.2"/>
    <n v="696"/>
    <s v="N/A"/>
    <s v="5Nyg6oKDT5RO3vZeqKn1id"/>
    <n v="6876"/>
    <s v="Lace to Ashes"/>
    <d v="2025-09-04T00:00:00"/>
    <n v="127"/>
    <n v="2.1166666666666667"/>
    <n v="0.1763888888888889"/>
    <n v="4"/>
    <s v="single"/>
    <s v="Single"/>
    <n v="357"/>
  </r>
  <r>
    <s v="7bcR42kK7bleFmFhA5H60r"/>
    <n v="4751"/>
    <s v="Wrong"/>
    <n v="10"/>
    <n v="33"/>
    <n v="0.33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26"/>
  </r>
  <r>
    <s v="1jWMfRFjBpuuI4cXS0UXvC"/>
    <n v="6607"/>
    <s v="50 50"/>
    <n v="8"/>
    <n v="33"/>
    <n v="0.33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"/>
  </r>
  <r>
    <s v="4Mbh5ixzAzmnJpEpdRcuZC"/>
    <n v="6740"/>
    <s v="After the Rain"/>
    <n v="17"/>
    <n v="33"/>
    <n v="0.33"/>
    <b v="0"/>
    <n v="0"/>
    <x v="1603"/>
    <n v="5901"/>
    <n v="57"/>
    <n v="0.56999999999999995"/>
    <n v="398659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93"/>
  </r>
  <r>
    <s v="7dYuoa2C8QzHOZ3kr9zYAR"/>
    <n v="4567"/>
    <s v="Viva La Vida"/>
    <n v="1"/>
    <n v="33"/>
    <n v="0.33"/>
    <b v="0"/>
    <n v="0"/>
    <x v="1697"/>
    <n v="6219"/>
    <n v="41"/>
    <n v="0.41"/>
    <n v="11030"/>
    <s v="nightcore"/>
    <s v="4MfccbcsngCc4LSc5pmAno"/>
    <n v="6880"/>
    <s v="Viva La Vida"/>
    <d v="2024-12-13T00:00:00"/>
    <n v="392"/>
    <n v="6.5333333333333332"/>
    <n v="0.5444444444444444"/>
    <n v="1"/>
    <s v="single"/>
    <s v="Single"/>
    <n v="209"/>
  </r>
  <r>
    <s v="7hGhnUEepGK4DBPMj7bc1Y"/>
    <n v="3249"/>
    <s v="different"/>
    <n v="1"/>
    <n v="33"/>
    <n v="0.33"/>
    <b v="0"/>
    <n v="0"/>
    <x v="1932"/>
    <n v="6881"/>
    <n v="40"/>
    <n v="0.4"/>
    <n v="9764"/>
    <s v="N/A"/>
    <s v="1exUmzBCDp9VpRHLBwmNVT"/>
    <n v="6881"/>
    <s v="different"/>
    <d v="2024-12-06T00:00:00"/>
    <n v="399"/>
    <n v="6.65"/>
    <n v="0.5541666666666667"/>
    <n v="2"/>
    <s v="single"/>
    <s v="Single"/>
    <n v="298"/>
  </r>
  <r>
    <s v="2GbDHdc9ubNBtcBADoiRPq"/>
    <n v="1795"/>
    <s v="15 Minutes"/>
    <n v="1"/>
    <n v="33"/>
    <n v="0.33"/>
    <b v="0"/>
    <n v="0"/>
    <x v="1933"/>
    <n v="6882"/>
    <n v="45"/>
    <n v="0.45"/>
    <n v="9382"/>
    <s v="hypertechno"/>
    <s v="25IKjA9Egs3PW4Sqe99o4s"/>
    <n v="6882"/>
    <s v="15 Minutes"/>
    <d v="2024-11-08T00:00:00"/>
    <n v="427"/>
    <n v="7.1166666666666663"/>
    <n v="0.59305555555555556"/>
    <n v="1"/>
    <s v="single"/>
    <s v="Single"/>
    <n v="211"/>
  </r>
  <r>
    <s v="1hK82ERSZ37oWQWuiDv90J"/>
    <n v="3438"/>
    <s v="Black &amp; Gold"/>
    <n v="1"/>
    <n v="33"/>
    <n v="0.33"/>
    <b v="0"/>
    <n v="0"/>
    <x v="486"/>
    <n v="1203"/>
    <n v="66"/>
    <n v="0.66"/>
    <n v="277232"/>
    <s v="slap house"/>
    <s v="3x8klMCZWyPBSxMTsqaBSB"/>
    <n v="6883"/>
    <s v="Black &amp; Gold"/>
    <d v="2024-09-20T00:00:00"/>
    <n v="476"/>
    <n v="7.9333333333333336"/>
    <n v="0.66111111111111109"/>
    <n v="1"/>
    <s v="single"/>
    <s v="Single"/>
    <n v="208"/>
  </r>
  <r>
    <s v="11L8PIO0UF7UiTKYCmO8YI"/>
    <n v="6642"/>
    <s v="the boy is mine"/>
    <n v="2"/>
    <n v="33"/>
    <n v="0.33"/>
    <b v="0"/>
    <n v="0"/>
    <x v="99"/>
    <n v="189"/>
    <n v="90"/>
    <n v="0.9"/>
    <n v="107374593"/>
    <s v="pop"/>
    <s v="5zesPlZ3PXnxQ8HWzQ9idI"/>
    <n v="6884"/>
    <s v="the boy is mine (Remix)"/>
    <d v="2024-06-21T00:00:00"/>
    <n v="567"/>
    <n v="9.4499999999999993"/>
    <n v="0.78749999999999998"/>
    <n v="2"/>
    <s v="single"/>
    <s v="Single"/>
    <n v="289"/>
  </r>
  <r>
    <s v="0VDoLoZAfiIwjRbXQRB9Z9"/>
    <n v="4380"/>
    <s v="the exposition"/>
    <n v="1"/>
    <n v="33"/>
    <n v="0.33"/>
    <b v="0"/>
    <n v="0"/>
    <x v="1934"/>
    <n v="6885"/>
    <n v="37"/>
    <n v="0.37"/>
    <n v="10928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15"/>
  </r>
  <r>
    <s v="60ZYVMNQhHqlxnTAWKpuJa"/>
    <n v="6733"/>
    <s v="Angel Of Darkness"/>
    <n v="1"/>
    <n v="33"/>
    <n v="0.33"/>
    <b v="0"/>
    <n v="0"/>
    <x v="1697"/>
    <n v="6219"/>
    <n v="41"/>
    <n v="0.41"/>
    <n v="11030"/>
    <s v="nightcore"/>
    <s v="7HBqMFmuwLTlnlGIAxSSZE"/>
    <n v="6886"/>
    <s v="Angel Of Darkness"/>
    <d v="2024-02-16T00:00:00"/>
    <n v="693"/>
    <n v="11.55"/>
    <n v="0.96250000000000002"/>
    <n v="1"/>
    <s v="single"/>
    <s v="Single"/>
    <n v="218"/>
  </r>
  <r>
    <s v="41qam5MCYe9vBnSmX3FeOH"/>
    <n v="8185"/>
    <s v="Stay With Me - Live From The Royal Albert Hall"/>
    <n v="3"/>
    <n v="33"/>
    <n v="0.33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22"/>
  </r>
  <r>
    <s v="59uQI0PADDKeE6UZDTJEe8"/>
    <n v="3460"/>
    <s v="Last Night"/>
    <n v="1"/>
    <n v="33"/>
    <n v="0.33"/>
    <b v="1"/>
    <n v="1"/>
    <x v="62"/>
    <n v="112"/>
    <n v="88"/>
    <n v="0.88"/>
    <n v="13992482"/>
    <s v="country"/>
    <s v="7fOmdhRrRohTzToL617xkk"/>
    <n v="6888"/>
    <s v="3 Songs At A Time Sampler"/>
    <d v="2023-01-31T00:00:00"/>
    <n v="1074"/>
    <n v="17.899999999999999"/>
    <n v="1.4916666666666665"/>
    <n v="3"/>
    <s v="single"/>
    <s v="Single"/>
    <n v="273"/>
  </r>
  <r>
    <s v="0MrqfxsQCRWnAtceAmhkAv"/>
    <n v="8330"/>
    <s v="Top Of The World"/>
    <n v="4"/>
    <n v="33"/>
    <n v="0.33"/>
    <b v="0"/>
    <n v="0"/>
    <x v="1268"/>
    <n v="4551"/>
    <n v="53"/>
    <n v="0.53"/>
    <n v="411540"/>
    <s v="southern gothic"/>
    <s v="258YZ2TUzI1SJBU626eYFc"/>
    <n v="6889"/>
    <s v="Gifts From The Holy Ghost"/>
    <d v="2022-04-22T00:00:00"/>
    <n v="1358"/>
    <n v="22.633333333333333"/>
    <n v="1.8861111111111111"/>
    <n v="10"/>
    <s v="album"/>
    <s v="Album"/>
    <n v="407"/>
  </r>
  <r>
    <s v="31YHdtc3RN5X8JYIaNm1Lp"/>
    <n v="3861"/>
    <s v="Hawkeye's Theme"/>
    <n v="1"/>
    <n v="33"/>
    <n v="0.33"/>
    <b v="0"/>
    <n v="0"/>
    <x v="1935"/>
    <n v="6890"/>
    <n v="54"/>
    <n v="0.54"/>
    <n v="44217"/>
    <s v="soundtrack"/>
    <s v="6kEKPX5fzADIWcFc33qawM"/>
    <n v="6890"/>
    <s v="Hawkeye: Vol. 1 (Episodes 1-3) [Original Soundtrack]"/>
    <d v="2021-12-10T00:00:00"/>
    <n v="1491"/>
    <n v="24.85"/>
    <n v="2.0708333333333333"/>
    <n v="20"/>
    <s v="album"/>
    <s v="Album"/>
    <n v="181"/>
  </r>
  <r>
    <s v="0fkHdHiGkus3r5aPMqYMKa"/>
    <n v="6230"/>
    <s v="What We Leave Behind"/>
    <n v="1"/>
    <n v="33"/>
    <n v="0.33"/>
    <b v="0"/>
    <n v="0"/>
    <x v="1936"/>
    <n v="6891"/>
    <n v="52"/>
    <n v="0.52"/>
    <n v="103849"/>
    <s v="lo-fi hip hop, lo-fi, lo-fi beats"/>
    <s v="2UE6MfNwEfarYLKvs85Gq0"/>
    <n v="6891"/>
    <s v="What We Leave Behind"/>
    <d v="2021-11-05T00:00:00"/>
    <n v="1526"/>
    <n v="25.433333333333334"/>
    <n v="2.1194444444444445"/>
    <n v="1"/>
    <s v="single"/>
    <s v="Single"/>
    <n v="237"/>
  </r>
  <r>
    <s v="0UGqF8JS1529GlEN1WSzAi"/>
    <n v="8490"/>
    <s v="Tokyo Revengers -Main Theme-"/>
    <n v="17"/>
    <n v="33"/>
    <n v="0.33"/>
    <b v="0"/>
    <n v="0"/>
    <x v="1797"/>
    <n v="6509"/>
    <n v="49"/>
    <n v="0.49"/>
    <n v="28688"/>
    <s v="anime"/>
    <s v="6lID68aa8NjuRNUpoAQq1d"/>
    <n v="6509"/>
    <s v="Tokyo Revengers Original Soundtrack"/>
    <d v="2021-07-07T00:00:00"/>
    <n v="1647"/>
    <n v="27.45"/>
    <n v="2.2875000000000001"/>
    <n v="48"/>
    <s v="album"/>
    <s v="Album"/>
    <n v="352"/>
  </r>
  <r>
    <s v="57HMPC2XM3UKQ0KFfwRTKZ"/>
    <n v="2452"/>
    <s v="I Think I'm Falling for You"/>
    <n v="1"/>
    <n v="33"/>
    <n v="0.33"/>
    <b v="1"/>
    <n v="1"/>
    <x v="1937"/>
    <n v="6893"/>
    <n v="16"/>
    <n v="0.16"/>
    <n v="363"/>
    <s v="N/A"/>
    <s v="6nDxl438DImh98io0GdT4M"/>
    <n v="6893"/>
    <s v="MEMORIES"/>
    <d v="2020-02-21T00:00:00"/>
    <n v="2149"/>
    <n v="35.81666666666667"/>
    <n v="2.9847222222222225"/>
    <n v="8"/>
    <s v="album"/>
    <s v="Album"/>
    <n v="23"/>
  </r>
  <r>
    <s v="2VvirlkCrKMtmMJyJJSOx8"/>
    <n v="2404"/>
    <s v="pretty kitten"/>
    <n v="1"/>
    <n v="33"/>
    <n v="0.33"/>
    <b v="1"/>
    <n v="1"/>
    <x v="1938"/>
    <n v="6894"/>
    <n v="41"/>
    <n v="0.41"/>
    <n v="114709"/>
    <s v="alternative r&amp;b"/>
    <s v="2QUUYnHejVdzcIp3pQPAEm"/>
    <n v="6894"/>
    <s v="pretty kitten"/>
    <d v="2019-12-05T00:00:00"/>
    <n v="2227"/>
    <n v="37.116666666666667"/>
    <n v="3.0930555555555554"/>
    <n v="1"/>
    <s v="single"/>
    <s v="Single"/>
    <n v="237"/>
  </r>
  <r>
    <s v="2b8fOow8UzyDFAE27YhOZM"/>
    <n v="533"/>
    <s v="Memories"/>
    <n v="1"/>
    <n v="33"/>
    <n v="0.33"/>
    <b v="0"/>
    <n v="0"/>
    <x v="138"/>
    <n v="261"/>
    <n v="85"/>
    <n v="0.85"/>
    <n v="45764832"/>
    <s v="pop"/>
    <s v="3nR9B40hYLKLcR0Eph3Goc"/>
    <n v="6895"/>
    <s v="Memories"/>
    <d v="2019-09-20T00:00:00"/>
    <n v="2303"/>
    <n v="38.383333333333333"/>
    <n v="3.1986111111111111"/>
    <n v="1"/>
    <s v="single"/>
    <s v="Single"/>
    <n v="315"/>
  </r>
  <r>
    <s v="7HvFEJxUMSKnfcZVJcRtur"/>
    <n v="871"/>
    <s v="Brianna and Roger Theme"/>
    <n v="2"/>
    <n v="33"/>
    <n v="0.33"/>
    <b v="0"/>
    <n v="0"/>
    <x v="1370"/>
    <n v="4969"/>
    <n v="59"/>
    <n v="0.59"/>
    <n v="241463"/>
    <s v="celtic, soundtrack"/>
    <s v="5txUaOE0Skafk1JBkyzc7V"/>
    <n v="6896"/>
    <s v="Outlander: Season 4 (Original Television Soundtrack)"/>
    <d v="2019-05-31T00:00:00"/>
    <n v="2415"/>
    <n v="40.25"/>
    <n v="3.3541666666666665"/>
    <n v="21"/>
    <s v="album"/>
    <s v="Album"/>
    <n v="341"/>
  </r>
  <r>
    <s v="2Lt3LhlDf1dAKsZfzCZsIF"/>
    <n v="2280"/>
    <s v="you've got a friend in me (sing-a-long)"/>
    <n v="18"/>
    <n v="33"/>
    <n v="0.33"/>
    <b v="0"/>
    <n v="0"/>
    <x v="174"/>
    <n v="357"/>
    <n v="71"/>
    <n v="0.71"/>
    <n v="4308239"/>
    <s v="soft pop"/>
    <s v="3xl0OvcSlc9Mwe5ToaFtD3"/>
    <n v="1417"/>
    <s v="songs for carmella: lullabies &amp; sing-a-longs"/>
    <d v="2019-01-17T00:00:00"/>
    <n v="2549"/>
    <n v="42.483333333333334"/>
    <n v="3.5402777777777779"/>
    <n v="20"/>
    <s v="album"/>
    <s v="Album"/>
    <n v="166"/>
  </r>
  <r>
    <s v="1ZuNmHmJn8QiS9kRYZuLNJ"/>
    <n v="1990"/>
    <s v="Wait a Minute!"/>
    <n v="7"/>
    <n v="33"/>
    <n v="0.33"/>
    <b v="0"/>
    <n v="0"/>
    <x v="342"/>
    <n v="793"/>
    <n v="68"/>
    <n v="0.68"/>
    <n v="2981715"/>
    <s v="N/A"/>
    <s v="2G4BowCb2oGMU2bfCdiWLq"/>
    <n v="6898"/>
    <s v="Coldest Winter"/>
    <d v="2018-12-07T00:00:00"/>
    <n v="2590"/>
    <n v="43.166666666666664"/>
    <n v="3.5972222222222219"/>
    <n v="25"/>
    <s v="compilation"/>
    <s v="Compilation"/>
    <n v="327"/>
  </r>
  <r>
    <s v="10eXsD5sfI2xBPLz4elMlB"/>
    <n v="6679"/>
    <s v="Moment Of Respite"/>
    <n v="3"/>
    <n v="33"/>
    <n v="0.33"/>
    <b v="0"/>
    <n v="0"/>
    <x v="1308"/>
    <n v="4702"/>
    <n v="52"/>
    <n v="0.52"/>
    <n v="24104"/>
    <s v="medieval, soundtrack"/>
    <s v="3dB7GJBPHfEPtaQ38yLBpX"/>
    <n v="6899"/>
    <s v="Thronebreaker: The Witcher Tales (Original Game Soundtrack)"/>
    <d v="2018-12-05T00:00:00"/>
    <n v="2592"/>
    <n v="43.2"/>
    <n v="3.6"/>
    <n v="28"/>
    <s v="album"/>
    <s v="Album"/>
    <n v="277"/>
  </r>
  <r>
    <s v="3nkA1BXQFsT1rP2rNzufhh"/>
    <n v="2329"/>
    <s v="KICK (feat. 6ix9ine)"/>
    <n v="1"/>
    <n v="33"/>
    <n v="0.33"/>
    <b v="1"/>
    <n v="1"/>
    <x v="1939"/>
    <n v="6900"/>
    <n v="45"/>
    <n v="0.45"/>
    <n v="71773"/>
    <s v="dansk rap, dansk pop"/>
    <s v="3DbdvzYJKr1OB5G8kSWJD8"/>
    <n v="6900"/>
    <s v="KICK (feat. 6ix9ine)"/>
    <d v="2018-10-05T00:00:00"/>
    <n v="2653"/>
    <n v="44.216666666666669"/>
    <n v="3.6847222222222222"/>
    <n v="1"/>
    <s v="single"/>
    <s v="Single"/>
    <n v="273"/>
  </r>
  <r>
    <s v="0X8qBbOo055El8ba1FRkIL"/>
    <n v="2076"/>
    <s v="Tear Me To Pieces"/>
    <n v="4"/>
    <n v="33"/>
    <n v="0.33"/>
    <b v="1"/>
    <n v="1"/>
    <x v="1762"/>
    <n v="6422"/>
    <n v="48"/>
    <n v="0.48"/>
    <n v="264497"/>
    <s v="N/A"/>
    <s v="1R5NwXzxNPMFcUQAeh0Tfn"/>
    <n v="6422"/>
    <s v="Take Me To The Disco"/>
    <d v="2018-07-20T00:00:00"/>
    <n v="2730"/>
    <n v="45.5"/>
    <n v="3.7916666666666665"/>
    <n v="12"/>
    <s v="album"/>
    <s v="Album"/>
    <n v="343"/>
  </r>
  <r>
    <s v="2P5gfMtCcKP0CkmgqFMyPg"/>
    <n v="11649"/>
    <s v="22"/>
    <n v="8"/>
    <n v="33"/>
    <n v="0.3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86"/>
  </r>
  <r>
    <s v="6SWVcJaG3tWN2Oc3AIo2Vy"/>
    <n v="63"/>
    <s v="Nature Boy - Acoustic"/>
    <n v="15"/>
    <n v="33"/>
    <n v="0.33"/>
    <b v="0"/>
    <n v="0"/>
    <x v="1209"/>
    <n v="4263"/>
    <n v="72"/>
    <n v="0.72"/>
    <n v="469789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299"/>
  </r>
  <r>
    <s v="3CyFYCjPynnKTstb7EY0fT"/>
    <n v="451"/>
    <s v="Jessica Jones Main Title"/>
    <n v="1"/>
    <n v="33"/>
    <n v="0.33"/>
    <b v="0"/>
    <n v="0"/>
    <x v="1940"/>
    <n v="6904"/>
    <n v="25"/>
    <n v="0.25"/>
    <n v="4848"/>
    <s v="N/A"/>
    <s v="0AQGkvIJ84lJkt7JfcIoP0"/>
    <n v="6904"/>
    <s v="Jessica Jones (Original Soundtrack)"/>
    <d v="2016-06-03T00:00:00"/>
    <n v="3507"/>
    <n v="58.45"/>
    <n v="4.8708333333333336"/>
    <n v="23"/>
    <s v="album"/>
    <s v="Album"/>
    <n v="115"/>
  </r>
  <r>
    <s v="1n85CpGvPB9Q2OU7drAstz"/>
    <n v="6505"/>
    <s v="English Summer"/>
    <n v="9"/>
    <n v="33"/>
    <n v="0.33"/>
    <b v="0"/>
    <n v="0"/>
    <x v="1941"/>
    <n v="6905"/>
    <n v="45"/>
    <n v="0.45"/>
    <n v="120370"/>
    <s v="N/A"/>
    <s v="3QvayMP1UBxoEpYc7uX8Ss"/>
    <n v="6905"/>
    <s v="Rituals"/>
    <d v="2015-05-04T00:00:00"/>
    <n v="3903"/>
    <n v="65.05"/>
    <n v="5.4208333333333334"/>
    <n v="14"/>
    <s v="album"/>
    <s v="Album"/>
    <n v="466"/>
  </r>
  <r>
    <s v="1udlW04MoYgdZjaIv5pFh1"/>
    <n v="1389"/>
    <s v="How I'll Always Be"/>
    <n v="3"/>
    <n v="33"/>
    <n v="0.33"/>
    <b v="0"/>
    <n v="0"/>
    <x v="750"/>
    <n v="2174"/>
    <n v="69"/>
    <n v="0.69"/>
    <n v="5042529"/>
    <s v="country, classic country"/>
    <s v="1965uFfUcMO2ITPjJDWsgQ"/>
    <n v="6906"/>
    <s v="Damn Country Music (Deluxe Edition)"/>
    <d v="2015-01-01T00:00:00"/>
    <n v="4026"/>
    <n v="67.099999999999994"/>
    <n v="5.5916666666666659"/>
    <n v="14"/>
    <s v="album"/>
    <s v="Album"/>
    <n v="355"/>
  </r>
  <r>
    <s v="6sLT7WzRpLJuStcNwr8M69"/>
    <n v="1332"/>
    <s v="iii"/>
    <n v="1"/>
    <n v="33"/>
    <n v="0.33"/>
    <b v="1"/>
    <n v="1"/>
    <x v="1942"/>
    <n v="6907"/>
    <n v="41"/>
    <n v="0.41"/>
    <n v="78161"/>
    <s v="edm trap"/>
    <s v="14UsSz5akZVEjVdK9HB3y5"/>
    <n v="6907"/>
    <s v="iii"/>
    <d v="2014-01-28T00:00:00"/>
    <n v="4364"/>
    <n v="72.733333333333334"/>
    <n v="6.0611111111111109"/>
    <n v="1"/>
    <s v="single"/>
    <s v="Single"/>
    <n v="508"/>
  </r>
  <r>
    <s v="0nrkawiNXD8LEbRE37XPFa"/>
    <n v="8133"/>
    <s v="Let It Ride"/>
    <n v="10"/>
    <n v="33"/>
    <n v="0.33"/>
    <b v="0"/>
    <n v="0"/>
    <x v="1554"/>
    <n v="5732"/>
    <n v="63"/>
    <n v="0.63"/>
    <n v="3029394"/>
    <s v="country, country rock, country hip hop, acoustic country"/>
    <s v="2TRJMLAU1nVzGA7Zpvkl7L"/>
    <n v="6908"/>
    <s v="Just As I Am"/>
    <d v="2014-01-01T00:00:00"/>
    <n v="4391"/>
    <n v="73.183333333333337"/>
    <n v="6.0986111111111114"/>
    <n v="11"/>
    <s v="album"/>
    <s v="Album"/>
    <n v="463"/>
  </r>
  <r>
    <s v="2sp2w9gJOg2Y1zqtMjF91f"/>
    <n v="4372"/>
    <s v="So Far..."/>
    <n v="13"/>
    <n v="33"/>
    <n v="0.33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29"/>
  </r>
  <r>
    <s v="7KZJnMtwu2s80jO5Frthap"/>
    <n v="1908"/>
    <s v="So Much Better"/>
    <n v="4"/>
    <n v="33"/>
    <n v="0.33"/>
    <b v="1"/>
    <n v="1"/>
    <x v="59"/>
    <n v="106"/>
    <n v="88"/>
    <n v="0.88"/>
    <n v="104584370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35"/>
  </r>
  <r>
    <s v="3gQHtZ82TP9oCSLn2PqB4n"/>
    <n v="216"/>
    <s v="Brainless"/>
    <n v="10"/>
    <n v="33"/>
    <n v="0.33"/>
    <b v="1"/>
    <n v="1"/>
    <x v="59"/>
    <n v="106"/>
    <n v="88"/>
    <n v="0.88"/>
    <n v="104539036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77"/>
  </r>
  <r>
    <s v="5axNLgNi7PbFpabUpks2jq"/>
    <n v="7597"/>
    <s v="Play with me, my fellow!"/>
    <n v="24"/>
    <n v="33"/>
    <n v="0.33"/>
    <b v="0"/>
    <n v="0"/>
    <x v="1943"/>
    <n v="6912"/>
    <n v="29"/>
    <n v="0.28999999999999998"/>
    <n v="1804"/>
    <s v="medieval"/>
    <s v="4HRx4rr8XaAYwNWYJzRdky"/>
    <n v="6912"/>
    <s v="Two Worlds II"/>
    <d v="2013-09-20T00:00:00"/>
    <n v="4494"/>
    <n v="74.900000000000006"/>
    <n v="6.2416666666666671"/>
    <n v="40"/>
    <s v="album"/>
    <s v="Album"/>
    <n v="206"/>
  </r>
  <r>
    <s v="2OGvFOMlVEQ1PXMiHnuKwM"/>
    <n v="7456"/>
    <s v="Cheap Beer"/>
    <n v="1"/>
    <n v="33"/>
    <n v="0.33"/>
    <b v="1"/>
    <n v="1"/>
    <x v="1944"/>
    <n v="6913"/>
    <n v="46"/>
    <n v="0.46"/>
    <n v="338978"/>
    <s v="garage rock, surf rock, skate punk, indie punk"/>
    <s v="6livWQkkunodBq7xqlSodX"/>
    <n v="6913"/>
    <s v="Fidlar"/>
    <d v="2013-07-25T00:00:00"/>
    <n v="4551"/>
    <n v="75.849999999999994"/>
    <n v="6.3208333333333329"/>
    <n v="15"/>
    <s v="album"/>
    <s v="Album"/>
    <n v="236"/>
  </r>
  <r>
    <s v="7J67Boe7skkGlM5HCy3JHR"/>
    <n v="5295"/>
    <s v="Something For The DJs"/>
    <n v="12"/>
    <n v="33"/>
    <n v="0.33"/>
    <b v="0"/>
    <n v="0"/>
    <x v="56"/>
    <n v="102"/>
    <n v="84"/>
    <n v="0.84"/>
    <n v="11939612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06"/>
  </r>
  <r>
    <s v="0AUWZaBnDPZ2CVMB2fgoiO"/>
    <n v="7696"/>
    <s v="Hawaii 5-0"/>
    <n v="32"/>
    <n v="33"/>
    <n v="0.33"/>
    <b v="0"/>
    <n v="0"/>
    <x v="1945"/>
    <n v="6915"/>
    <n v="19"/>
    <n v="0.19"/>
    <n v="387"/>
    <s v="N/A"/>
    <s v="0afkOxN5LzmMr3slmUhi6F"/>
    <n v="6915"/>
    <s v="100 Greatest TV Themes"/>
    <d v="2011-05-19T00:00:00"/>
    <n v="5349"/>
    <n v="89.15"/>
    <n v="7.4291666666666671"/>
    <n v="100"/>
    <s v="compilation"/>
    <s v="Compilation"/>
    <n v="337"/>
  </r>
  <r>
    <s v="5SkjTqQiVbzZozJDJ29dth"/>
    <n v="7823"/>
    <s v="Apply"/>
    <n v="1"/>
    <n v="33"/>
    <n v="0.33"/>
    <b v="0"/>
    <n v="0"/>
    <x v="1946"/>
    <n v="6916"/>
    <n v="21"/>
    <n v="0.21"/>
    <n v="52027"/>
    <s v="N/A"/>
    <s v="67jSVxuCF5y7rPizT4mLP7"/>
    <n v="6916"/>
    <s v="Ring"/>
    <d v="2010-09-27T00:00:00"/>
    <n v="5583"/>
    <n v="93.05"/>
    <n v="7.7541666666666664"/>
    <n v="9"/>
    <s v="album"/>
    <s v="Album"/>
    <n v="498"/>
  </r>
  <r>
    <s v="0O1GVqeyCZUKoTAp9O4AOZ"/>
    <n v="1276"/>
    <s v="El Club De Los Cuerpos"/>
    <n v="6"/>
    <n v="33"/>
    <n v="0.33"/>
    <b v="0"/>
    <n v="0"/>
    <x v="1616"/>
    <n v="5974"/>
    <n v="39"/>
    <n v="0.39"/>
    <n v="3833"/>
    <s v="N/A"/>
    <s v="7vtoDPM9m1Bs4srekUEpCK"/>
    <n v="5974"/>
    <s v="Red Dead Redemption Original Soundtrack"/>
    <d v="2010-05-18T00:00:00"/>
    <n v="5715"/>
    <n v="95.25"/>
    <n v="7.9375"/>
    <n v="19"/>
    <s v="compilation"/>
    <s v="Compilation"/>
    <n v="64"/>
  </r>
  <r>
    <s v="3qMzMevt0NQalOoAK7StTs"/>
    <n v="1399"/>
    <s v="Drowning City Skyline"/>
    <n v="3"/>
    <n v="33"/>
    <n v="0.33"/>
    <b v="0"/>
    <n v="0"/>
    <x v="1871"/>
    <n v="6729"/>
    <n v="30"/>
    <n v="0.3"/>
    <n v="19717"/>
    <s v="post-rock"/>
    <s v="5ScLN1D1T2dZWUgop2vDfq"/>
    <n v="6729"/>
    <s v="Beyond The Sea, Beneath The Sky"/>
    <d v="2009-12-01T00:00:00"/>
    <n v="5883"/>
    <n v="98.05"/>
    <n v="8.1708333333333325"/>
    <n v="8"/>
    <s v="album"/>
    <s v="Album"/>
    <n v="418"/>
  </r>
  <r>
    <s v="2B5qhBcHYKZcWZmGoLxlYz"/>
    <n v="1069"/>
    <s v="Devour"/>
    <n v="1"/>
    <n v="33"/>
    <n v="0.33"/>
    <b v="1"/>
    <n v="1"/>
    <x v="752"/>
    <n v="2180"/>
    <n v="71"/>
    <n v="0.71"/>
    <n v="4968982"/>
    <s v="industrial metal, industrial rock, industrial, metal, nu metal"/>
    <s v="2Ko8Fi9kR8iiuzygvqDXER"/>
    <n v="6919"/>
    <s v="The High End of Low (International Version)"/>
    <d v="2009-01-01T00:00:00"/>
    <n v="6217"/>
    <n v="103.61666666666666"/>
    <n v="8.6347222222222211"/>
    <n v="16"/>
    <s v="album"/>
    <s v="Album"/>
    <n v="375"/>
  </r>
  <r>
    <s v="5TJGQSZpO3A1aabRqOuW0E"/>
    <n v="4425"/>
    <s v="Do I"/>
    <n v="3"/>
    <n v="33"/>
    <n v="0.33"/>
    <b v="0"/>
    <n v="0"/>
    <x v="560"/>
    <n v="1464"/>
    <n v="74"/>
    <n v="0.74"/>
    <n v="9408174"/>
    <s v="country, acoustic country"/>
    <s v="4DkSAOFnWkgrXske8pzELq"/>
    <n v="6920"/>
    <s v="Doin' My Thing"/>
    <d v="2009-01-01T00:00:00"/>
    <n v="6217"/>
    <n v="103.61666666666666"/>
    <n v="8.6347222222222211"/>
    <n v="13"/>
    <s v="album"/>
    <s v="Album"/>
    <n v="399"/>
  </r>
  <r>
    <s v="1PAOrcAwt8zSlY89UyjWDK"/>
    <n v="4085"/>
    <s v="Dumb - 1992/Live at Reading"/>
    <n v="19"/>
    <n v="33"/>
    <n v="0.33"/>
    <b v="0"/>
    <n v="0"/>
    <x v="151"/>
    <n v="289"/>
    <n v="81"/>
    <n v="0.81"/>
    <n v="23391272"/>
    <s v="grunge, rock"/>
    <s v="01Z1nufhjxJVXVDuMRmNEM"/>
    <n v="6182"/>
    <s v="Live at Reading"/>
    <d v="2009-01-01T00:00:00"/>
    <n v="6217"/>
    <n v="103.61666666666666"/>
    <n v="8.6347222222222211"/>
    <n v="24"/>
    <s v="album"/>
    <s v="Album"/>
    <n v="254"/>
  </r>
  <r>
    <s v="1pWz8WoKBuJYGzOKA4vis5"/>
    <n v="3914"/>
    <s v="Bullseye"/>
    <n v="2"/>
    <n v="33"/>
    <n v="0.33"/>
    <b v="0"/>
    <n v="0"/>
    <x v="1029"/>
    <n v="3393"/>
    <n v="53"/>
    <n v="0.53"/>
    <n v="696538"/>
    <s v="N/A"/>
    <s v="4TOOGDpJ9KQ8EM84TC4qj6"/>
    <n v="3393"/>
    <s v="Insomniatic"/>
    <d v="2007-01-01T00:00:00"/>
    <n v="6948"/>
    <n v="115.8"/>
    <n v="9.65"/>
    <n v="12"/>
    <s v="album"/>
    <s v="Album"/>
    <n v="302"/>
  </r>
  <r>
    <s v="2LW2Or5IY5lMtMOjqGVI0c"/>
    <n v="867"/>
    <s v="Gypsy Woman"/>
    <n v="5"/>
    <n v="33"/>
    <n v="0.33"/>
    <b v="0"/>
    <n v="0"/>
    <x v="1502"/>
    <n v="5561"/>
    <n v="55"/>
    <n v="0.55000000000000004"/>
    <n v="2354296"/>
    <s v="N/A"/>
    <s v="2OD92YQZuME96A0b1aJzQF"/>
    <n v="5561"/>
    <s v="Dignity"/>
    <d v="2007-01-01T00:00:00"/>
    <n v="6948"/>
    <n v="115.8"/>
    <n v="9.65"/>
    <n v="14"/>
    <s v="album"/>
    <s v="Album"/>
    <n v="324"/>
  </r>
  <r>
    <s v="2gIEaB4cjCV8FyI2YDCDGn"/>
    <n v="2332"/>
    <s v="Elly Kan"/>
    <n v="8"/>
    <n v="33"/>
    <n v="0.33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53"/>
  </r>
  <r>
    <s v="2djdKPx2iriJ4Ey4QvS0JF"/>
    <m/>
    <s v="Silver Leaves - From Treasure Planet&quot;/Score&quot;"/>
    <n v="17"/>
    <n v="33"/>
    <n v="0.33"/>
    <b v="0"/>
    <n v="0"/>
    <x v="1406"/>
    <n v="5155"/>
    <n v="62"/>
    <n v="0.62"/>
    <n v="412759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518"/>
  </r>
  <r>
    <s v="6kYvTlnmv3jPY4vTk4QkqO"/>
    <m/>
    <s v="The Launch - From Treasure Planet&quot;/Score&quot;"/>
    <n v="9"/>
    <n v="33"/>
    <n v="0.33"/>
    <b v="0"/>
    <n v="0"/>
    <x v="1406"/>
    <n v="5155"/>
    <n v="62"/>
    <n v="0.62"/>
    <n v="412759"/>
    <s v="soundtrack"/>
    <s v="6TCIP0qIaMYXYAFejY59cC"/>
    <n v="6369"/>
    <s v="Treasure Planet"/>
    <d v="2002-01-01T00:00:00"/>
    <n v="8774"/>
    <n v="146.23333333333332"/>
    <n v="12.18611111111111"/>
    <n v="17"/>
    <s v="album"/>
    <s v="Album"/>
    <n v="271"/>
  </r>
  <r>
    <s v="08wz6xkqg3ZkpmzgAsarMV"/>
    <m/>
    <s v="Snake Eyes And Sissies"/>
    <n v="11"/>
    <n v="33"/>
    <n v="0.33"/>
    <b v="1"/>
    <n v="1"/>
    <x v="752"/>
    <n v="2180"/>
    <n v="71"/>
    <n v="0.71"/>
    <n v="4969994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412"/>
  </r>
  <r>
    <s v="6GuCrDofEO7CgigVzHIFe9"/>
    <m/>
    <s v="Sweet Tooth"/>
    <n v="10"/>
    <n v="33"/>
    <n v="0.33"/>
    <b v="1"/>
    <n v="1"/>
    <x v="752"/>
    <n v="2180"/>
    <n v="71"/>
    <n v="0.71"/>
    <n v="4971141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505"/>
  </r>
  <r>
    <s v="2iXVdZjeUTUEIZ2ce6i5G4"/>
    <m/>
    <s v="Django - Instrumental Version"/>
    <n v="1"/>
    <n v="33"/>
    <n v="0.33"/>
    <b v="0"/>
    <n v="0"/>
    <x v="1947"/>
    <n v="6929"/>
    <n v="44"/>
    <n v="0.44"/>
    <n v="36891"/>
    <s v="N/A"/>
    <s v="2OY4du31zzmtLkzZOaQJMa"/>
    <n v="6929"/>
    <s v="Django (Original Motion Picture Soundtrack) [Remastered]"/>
    <d v="1966-06-30T00:00:00"/>
    <n v="21743"/>
    <n v="362.38333333333333"/>
    <n v="30.198611111111109"/>
    <n v="24"/>
    <s v="album"/>
    <s v="Album"/>
    <n v="294"/>
  </r>
  <r>
    <s v="2H6cMXx0Kmj6XlbMx4BYi9"/>
    <n v="7949"/>
    <s v="Trip"/>
    <n v="14"/>
    <n v="32"/>
    <n v="0.32"/>
    <b v="0"/>
    <n v="0"/>
    <x v="1473"/>
    <n v="5457"/>
    <n v="46"/>
    <n v="0.46"/>
    <n v="13826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326"/>
  </r>
  <r>
    <s v="6DIrsJFPypT0Z3emDKnXYd"/>
    <n v="1576"/>
    <s v="HEARTBREAK SZN"/>
    <n v="1"/>
    <n v="32"/>
    <n v="0.32"/>
    <b v="1"/>
    <n v="1"/>
    <x v="1948"/>
    <n v="6931"/>
    <n v="23"/>
    <n v="0.23"/>
    <n v="1982"/>
    <s v="N/A"/>
    <s v="5ywdzunlKaIQX3nEt0iGAk"/>
    <n v="6931"/>
    <s v="HEARTBREAK SZN"/>
    <d v="2025-10-24T00:00:00"/>
    <n v="77"/>
    <n v="1.2833333333333334"/>
    <n v="0.10694444444444445"/>
    <n v="1"/>
    <s v="single"/>
    <s v="Single"/>
    <n v="289"/>
  </r>
  <r>
    <s v="6q43CVVE0VXEWlDjPdgH0c"/>
    <n v="4098"/>
    <s v="Trophy Wife"/>
    <n v="1"/>
    <n v="32"/>
    <n v="0.32"/>
    <b v="1"/>
    <n v="1"/>
    <x v="1949"/>
    <n v="6932"/>
    <n v="31"/>
    <n v="0.31"/>
    <n v="5701"/>
    <s v="N/A"/>
    <s v="5XWqunjy0GiCQIOLtEyuyr"/>
    <n v="6932"/>
    <s v="Trophy Wife"/>
    <d v="2025-10-17T00:00:00"/>
    <n v="84"/>
    <n v="1.4"/>
    <n v="0.11666666666666665"/>
    <n v="1"/>
    <s v="single"/>
    <s v="Single"/>
    <n v="286"/>
  </r>
  <r>
    <s v="1jVMR9A0OYA8nFynsTnQsx"/>
    <n v="7394"/>
    <s v="Broken Glass"/>
    <n v="1"/>
    <n v="32"/>
    <n v="0.32"/>
    <b v="1"/>
    <n v="1"/>
    <x v="1950"/>
    <n v="6933"/>
    <n v="20"/>
    <n v="0.2"/>
    <n v="5344"/>
    <s v="N/A"/>
    <s v="4WZIszwKqggGyJvRiugyrS"/>
    <n v="6933"/>
    <s v="Broken Glass"/>
    <d v="2025-10-03T00:00:00"/>
    <n v="98"/>
    <n v="1.6333333333333333"/>
    <n v="0.1361111111111111"/>
    <n v="1"/>
    <s v="single"/>
    <s v="Single"/>
    <n v="227"/>
  </r>
  <r>
    <s v="4KVFJwMQtIAeRJVAIOGkye"/>
    <n v="1956"/>
    <s v="Never Know What To Say"/>
    <n v="3"/>
    <n v="32"/>
    <n v="0.32"/>
    <b v="0"/>
    <n v="0"/>
    <x v="1951"/>
    <n v="6934"/>
    <n v="35"/>
    <n v="0.35"/>
    <n v="1803"/>
    <s v="N/A"/>
    <s v="5pdaddrPUJy4oCM9TPPec2"/>
    <n v="6934"/>
    <s v="Pixelated Heart"/>
    <d v="2025-09-24T00:00:00"/>
    <n v="107"/>
    <n v="1.7833333333333334"/>
    <n v="0.14861111111111111"/>
    <n v="14"/>
    <s v="album"/>
    <s v="Album"/>
    <n v="276"/>
  </r>
  <r>
    <s v="0SKrbuSuJDqDyAHsWQv0iQ"/>
    <n v="2396"/>
    <s v="Whisper to Me"/>
    <n v="13"/>
    <n v="32"/>
    <n v="0.32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67"/>
  </r>
  <r>
    <s v="76UgN1xUxb4dfPCVX20U0n"/>
    <n v="5453"/>
    <s v="Crown"/>
    <n v="12"/>
    <n v="32"/>
    <n v="0.32"/>
    <b v="0"/>
    <n v="0"/>
    <x v="1603"/>
    <n v="5901"/>
    <n v="57"/>
    <n v="0.56999999999999995"/>
    <n v="398642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291"/>
  </r>
  <r>
    <s v="4LlENgPKabBMejs6sPFD6z"/>
    <n v="7872"/>
    <s v="No 1 But U"/>
    <n v="1"/>
    <n v="32"/>
    <n v="0.32"/>
    <b v="0"/>
    <n v="0"/>
    <x v="1952"/>
    <n v="6937"/>
    <n v="20"/>
    <n v="0.2"/>
    <n v="1099"/>
    <s v="N/A"/>
    <s v="4PSV4pJgO659gYdqsNZGXU"/>
    <n v="6937"/>
    <s v="No 1 But U"/>
    <d v="2025-08-01T00:00:00"/>
    <n v="161"/>
    <n v="2.6833333333333331"/>
    <n v="0.22361111111111109"/>
    <n v="1"/>
    <s v="single"/>
    <s v="Single"/>
    <n v="282"/>
  </r>
  <r>
    <s v="1MVT5RV5LTO4FQ4bUKjvRr"/>
    <n v="5006"/>
    <s v="no one ever warns you"/>
    <n v="1"/>
    <n v="32"/>
    <n v="0.32"/>
    <b v="0"/>
    <n v="0"/>
    <x v="1953"/>
    <n v="6938"/>
    <n v="15"/>
    <n v="0.15"/>
    <n v="2381"/>
    <s v="N/A"/>
    <s v="6IMrYT25DPqimzpTOjtbwm"/>
    <n v="6938"/>
    <s v="no one ever warns you"/>
    <d v="2025-07-11T00:00:00"/>
    <n v="182"/>
    <n v="3.0333333333333332"/>
    <n v="0.25277777777777777"/>
    <n v="1"/>
    <s v="single"/>
    <s v="Single"/>
    <n v="325"/>
  </r>
  <r>
    <s v="7oAbPOF0jpHxEjQcKOQNPp"/>
    <n v="1676"/>
    <s v="Ghost"/>
    <n v="1"/>
    <n v="32"/>
    <n v="0.32"/>
    <b v="0"/>
    <n v="0"/>
    <x v="1954"/>
    <n v="6939"/>
    <n v="20"/>
    <n v="0.2"/>
    <n v="218"/>
    <s v="N/A"/>
    <s v="2vEMaK3NRNsGn8iUXmQPcP"/>
    <n v="6939"/>
    <s v="indiemono OBSIDIAN SUNSET | Indie / Alternative VOL. 05"/>
    <d v="2024-12-01T00:00:00"/>
    <n v="404"/>
    <n v="6.7333333333333334"/>
    <n v="0.56111111111111112"/>
    <n v="10"/>
    <s v="compilation"/>
    <s v="Compilation"/>
    <n v="552"/>
  </r>
  <r>
    <s v="7G7vBr1JZB9lZBnFExXSCY"/>
    <n v="1452"/>
    <s v="Rock My Body"/>
    <n v="1"/>
    <n v="32"/>
    <n v="0.32"/>
    <b v="0"/>
    <n v="0"/>
    <x v="1955"/>
    <n v="6940"/>
    <n v="34"/>
    <n v="0.34"/>
    <n v="1809"/>
    <s v="hypertechno"/>
    <s v="7H99H0BBlYWzq49RTMz9Zp"/>
    <n v="6940"/>
    <s v="Rock My Body"/>
    <d v="2024-10-11T00:00:00"/>
    <n v="455"/>
    <n v="7.583333333333333"/>
    <n v="0.63194444444444442"/>
    <n v="1"/>
    <s v="single"/>
    <s v="Single"/>
    <n v="21"/>
  </r>
  <r>
    <s v="2BMhTcquomJgCq3MfNkY1P"/>
    <n v="3512"/>
    <s v="Want U Back"/>
    <n v="1"/>
    <n v="32"/>
    <n v="0.32"/>
    <b v="0"/>
    <n v="0"/>
    <x v="1956"/>
    <n v="6941"/>
    <n v="25"/>
    <n v="0.25"/>
    <n v="19649"/>
    <s v="N/A"/>
    <s v="37YWIL8h1u1TZIzbKTETRA"/>
    <n v="6941"/>
    <s v="Want U Back"/>
    <d v="2023-04-14T00:00:00"/>
    <n v="1001"/>
    <n v="16.683333333333334"/>
    <n v="1.3902777777777777"/>
    <n v="1"/>
    <s v="single"/>
    <s v="Single"/>
    <n v="251"/>
  </r>
  <r>
    <s v="4HgxrKTxCQUSR9qcuLycUN"/>
    <n v="5342"/>
    <s v="Heavenly Sent"/>
    <n v="2"/>
    <n v="32"/>
    <n v="0.32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82"/>
  </r>
  <r>
    <s v="3M0Q7Zf7WIWA3DErPigGg8"/>
    <n v="1566"/>
    <s v="This Is How I Fight"/>
    <n v="37"/>
    <n v="32"/>
    <n v="0.32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67"/>
  </r>
  <r>
    <s v="4nAkPawzPeuy6V5h3ML8Ks"/>
    <n v="3772"/>
    <s v="Monument Valley"/>
    <n v="10"/>
    <n v="32"/>
    <n v="0.32"/>
    <b v="0"/>
    <n v="0"/>
    <x v="1957"/>
    <n v="6944"/>
    <n v="30"/>
    <n v="0.3"/>
    <n v="5446"/>
    <s v="southern gothic"/>
    <s v="1GkkGdsXQIhDAzxmJjyoA2"/>
    <n v="6944"/>
    <s v="Mississippi Boy"/>
    <d v="2022-01-28T00:00:00"/>
    <n v="1442"/>
    <n v="24.033333333333335"/>
    <n v="2.0027777777777778"/>
    <n v="11"/>
    <s v="album"/>
    <s v="Album"/>
    <n v="255"/>
  </r>
  <r>
    <s v="4pvQuMznanQIoAVshVwxLc"/>
    <n v="3026"/>
    <s v="Stereo Love"/>
    <n v="1"/>
    <n v="32"/>
    <n v="0.32"/>
    <b v="0"/>
    <n v="0"/>
    <x v="1958"/>
    <n v="6945"/>
    <n v="25"/>
    <n v="0.25"/>
    <n v="1078"/>
    <s v="N/A"/>
    <s v="3qiXcoNgxREGNOxFgdacdV"/>
    <n v="6945"/>
    <s v="Stereo Love"/>
    <d v="2021-09-10T00:00:00"/>
    <n v="1582"/>
    <n v="26.366666666666667"/>
    <n v="2.1972222222222224"/>
    <n v="1"/>
    <s v="single"/>
    <s v="Single"/>
    <n v="241"/>
  </r>
  <r>
    <s v="7B7ntJ0B84LVY1CljRSB0o"/>
    <n v="4130"/>
    <s v="Enter the Bad Batch - From Star Wars: The Bad Batch&quot;/Score&quot;"/>
    <n v="1"/>
    <n v="32"/>
    <n v="0.32"/>
    <b v="0"/>
    <n v="0"/>
    <x v="1768"/>
    <n v="6442"/>
    <n v="45"/>
    <n v="0.45"/>
    <n v="41372"/>
    <s v="soundtrack"/>
    <s v="3LWyxWlbxnBdru77X1GrEQ"/>
    <n v="6946"/>
    <s v="Enter the Bad Batch (From Star Wars: The Bad Batch&quot;)&quot;"/>
    <d v="2021-05-14T00:00:00"/>
    <n v="1701"/>
    <n v="28.35"/>
    <n v="2.3625000000000003"/>
    <n v="1"/>
    <s v="single"/>
    <s v="Single"/>
    <n v="168"/>
  </r>
  <r>
    <s v="1I8X8liS0DhuIbxRfBWjDO"/>
    <n v="1790"/>
    <s v="Lonely Gun"/>
    <n v="7"/>
    <n v="32"/>
    <n v="0.32"/>
    <b v="0"/>
    <n v="0"/>
    <x v="1959"/>
    <n v="6947"/>
    <n v="36"/>
    <n v="0.36"/>
    <n v="100154"/>
    <s v="N/A"/>
    <s v="3wITH77YIxYdtVv1W4W1SI"/>
    <n v="6947"/>
    <s v="Birds of Prey: The Album"/>
    <d v="2020-02-07T00:00:00"/>
    <n v="2163"/>
    <n v="36.049999999999997"/>
    <n v="3.0041666666666664"/>
    <n v="15"/>
    <s v="compilation"/>
    <s v="Compilation"/>
    <n v="262"/>
  </r>
  <r>
    <s v="7pURIWDHFOnYIS96vZE4vz"/>
    <n v="5275"/>
    <s v="What I've Been Looking For - Nini &amp; E.J. Version"/>
    <n v="11"/>
    <n v="32"/>
    <n v="0.32"/>
    <b v="0"/>
    <n v="0"/>
    <x v="70"/>
    <n v="127"/>
    <n v="84"/>
    <n v="0.84"/>
    <n v="49050008"/>
    <s v="pop rock, alternative pop, pop punk"/>
    <s v="4GgojLZOPRu8MdUVmjNRSI"/>
    <n v="1901"/>
    <s v="High School Musical: The Musical: The Series (Original Soundtrack)"/>
    <d v="2020-01-10T00:00:00"/>
    <n v="2191"/>
    <n v="36.516666666666666"/>
    <n v="3.0430555555555556"/>
    <n v="41"/>
    <s v="compilation"/>
    <s v="Compilation"/>
    <n v="208"/>
  </r>
  <r>
    <s v="0rvgGiIKX9EqH85S6RD83o"/>
    <n v="5345"/>
    <s v="Absence of Gravity"/>
    <n v="1"/>
    <n v="32"/>
    <n v="0.32"/>
    <b v="0"/>
    <n v="0"/>
    <x v="1960"/>
    <n v="6949"/>
    <n v="31"/>
    <n v="0.31"/>
    <n v="15288"/>
    <s v="lo-fi house"/>
    <s v="6sjFHqI05wEVpsUGDOpbzn"/>
    <n v="6949"/>
    <s v="Absence of Gravity"/>
    <d v="2020-01-03T00:00:00"/>
    <n v="2198"/>
    <n v="36.633333333333333"/>
    <n v="3.0527777777777776"/>
    <n v="1"/>
    <s v="single"/>
    <s v="Single"/>
    <n v="394"/>
  </r>
  <r>
    <s v="5lZNun3sgfIsCrz15Lw5wS"/>
    <n v="3011"/>
    <s v="Ivar Travels the Silk Road"/>
    <n v="1"/>
    <n v="32"/>
    <n v="0.32"/>
    <b v="0"/>
    <n v="0"/>
    <x v="1440"/>
    <n v="5308"/>
    <n v="52"/>
    <n v="0.52"/>
    <n v="90530"/>
    <s v="medieval, soundtrack"/>
    <s v="0J8D2wbioOFsWSI3W2FjJK"/>
    <n v="6950"/>
    <s v="The Vikings Final Season (Music from the TV Series)"/>
    <d v="2019-12-06T00:00:00"/>
    <n v="2226"/>
    <n v="37.1"/>
    <n v="3.0916666666666668"/>
    <n v="29"/>
    <s v="album"/>
    <s v="Album"/>
    <n v="26"/>
  </r>
  <r>
    <s v="1iQDltZqI7BXnHrFy4Qo1k"/>
    <n v="4695"/>
    <s v="Trampoline (with ZAYN)"/>
    <n v="1"/>
    <n v="32"/>
    <n v="0.32"/>
    <b v="0"/>
    <n v="0"/>
    <x v="1961"/>
    <n v="6951"/>
    <n v="52"/>
    <n v="0.52"/>
    <n v="196043"/>
    <s v="N/A"/>
    <s v="5QqqBZmdQmY1MvlnpBkagB"/>
    <n v="6951"/>
    <s v="Trampoline (with ZAYN)"/>
    <d v="2019-09-26T00:00:00"/>
    <n v="2297"/>
    <n v="38.283333333333331"/>
    <n v="3.1902777777777778"/>
    <n v="1"/>
    <s v="single"/>
    <s v="Single"/>
    <n v="307"/>
  </r>
  <r>
    <s v="6rW6FUhOATT7dBnup6UVHx"/>
    <n v="1265"/>
    <s v="blue"/>
    <n v="1"/>
    <n v="32"/>
    <n v="0.32"/>
    <b v="0"/>
    <n v="0"/>
    <x v="1962"/>
    <n v="6952"/>
    <n v="14"/>
    <n v="0.14000000000000001"/>
    <n v="1502"/>
    <s v="N/A"/>
    <s v="6ydahDQDBR6C2isdOZxf4f"/>
    <n v="6952"/>
    <s v="blue"/>
    <d v="2019-01-21T00:00:00"/>
    <n v="2545"/>
    <n v="42.416666666666664"/>
    <n v="3.5347222222222219"/>
    <n v="1"/>
    <s v="single"/>
    <s v="Single"/>
    <n v="208"/>
  </r>
  <r>
    <s v="3ug5dY9lQ5LZCQvFn6H7Ep"/>
    <n v="872"/>
    <s v="On My Own"/>
    <n v="1"/>
    <n v="32"/>
    <n v="0.32"/>
    <b v="0"/>
    <n v="0"/>
    <x v="1804"/>
    <n v="6521"/>
    <n v="28"/>
    <n v="0.28000000000000003"/>
    <n v="7683"/>
    <s v="N/A"/>
    <s v="7qPAxUGwVRhtt9vSMqyGP9"/>
    <n v="6521"/>
    <s v="Bedroom EP"/>
    <d v="2018-11-09T00:00:00"/>
    <n v="2618"/>
    <n v="43.633333333333333"/>
    <n v="3.6361111111111111"/>
    <n v="4"/>
    <s v="single"/>
    <s v="Single"/>
    <n v="344"/>
  </r>
  <r>
    <s v="7JBAbcTwUmIdvFOAsx0D4t"/>
    <n v="2242"/>
    <s v="Wish"/>
    <n v="8"/>
    <n v="32"/>
    <n v="0.32"/>
    <b v="0"/>
    <n v="0"/>
    <x v="1729"/>
    <n v="6313"/>
    <n v="39"/>
    <n v="0.39"/>
    <n v="132370"/>
    <s v="N/A"/>
    <s v="4i2XIJtswPyQE6G46wpKpH"/>
    <n v="6954"/>
    <s v="Hunter"/>
    <d v="2018-08-31T00:00:00"/>
    <n v="2688"/>
    <n v="44.8"/>
    <n v="3.7333333333333329"/>
    <n v="10"/>
    <s v="album"/>
    <s v="Album"/>
    <n v="526"/>
  </r>
  <r>
    <s v="4b9IFxLkD10d3oYi6CzORf"/>
    <n v="2125"/>
    <s v="The Cliftlands"/>
    <n v="16"/>
    <n v="32"/>
    <n v="0.32"/>
    <b v="0"/>
    <n v="0"/>
    <x v="1963"/>
    <n v="6955"/>
    <n v="47"/>
    <n v="0.47"/>
    <n v="21109"/>
    <s v="japanese vgm"/>
    <s v="7CY5mNBTBbHs1a4apdKCq6"/>
    <n v="6955"/>
    <s v="OCTOPATH TRAVELER Original Soundtrack"/>
    <d v="2018-07-13T00:00:00"/>
    <n v="2737"/>
    <n v="45.616666666666667"/>
    <n v="3.8013888888888889"/>
    <n v="85"/>
    <s v="album"/>
    <s v="Album"/>
    <n v="305"/>
  </r>
  <r>
    <s v="4V9NuhKQcUFt4cgbynHV79"/>
    <n v="6385"/>
    <s v="Red"/>
    <n v="4"/>
    <n v="32"/>
    <n v="0.32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1"/>
  </r>
  <r>
    <s v="7qGr3rjRhndRIpFUA5f2HJ"/>
    <n v="4404"/>
    <s v="Our Song"/>
    <n v="7"/>
    <n v="32"/>
    <n v="0.32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39"/>
  </r>
  <r>
    <s v="0GmfiNHSgkKamYgQEMYOH3"/>
    <n v="6181"/>
    <s v="Out Of The Woods"/>
    <n v="27"/>
    <n v="32"/>
    <n v="0.32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3"/>
  </r>
  <r>
    <s v="1J9I3wZ4WeFLP8fU4slmA5"/>
    <n v="1671"/>
    <s v="Married Life (From Up&quot;)&quot;"/>
    <n v="1"/>
    <n v="32"/>
    <n v="0.32"/>
    <b v="0"/>
    <n v="0"/>
    <x v="1964"/>
    <n v="6959"/>
    <n v="17"/>
    <n v="0.17"/>
    <n v="2206"/>
    <s v="N/A"/>
    <s v="3BPxjJmRUTd01PLOhxtxOa"/>
    <n v="6959"/>
    <s v="Married Life (From Up&quot;)&quot;"/>
    <d v="2017-06-30T00:00:00"/>
    <n v="3115"/>
    <n v="51.916666666666664"/>
    <n v="4.3263888888888884"/>
    <n v="1"/>
    <s v="single"/>
    <s v="Single"/>
    <n v="116"/>
  </r>
  <r>
    <s v="0LrCKzIFCLwMJtppaN9aVw"/>
    <n v="2150"/>
    <s v="Champagne"/>
    <n v="4"/>
    <n v="32"/>
    <n v="0.32"/>
    <b v="1"/>
    <n v="1"/>
    <x v="1158"/>
    <n v="3994"/>
    <n v="60"/>
    <n v="0.6"/>
    <n v="644923"/>
    <s v="N/A"/>
    <s v="5ddpf5pxYjw9ob4DjPLuiz"/>
    <n v="3994"/>
    <s v="Every Where Is Some Where"/>
    <d v="2017-04-07T00:00:00"/>
    <n v="3199"/>
    <n v="53.31666666666667"/>
    <n v="4.4430555555555555"/>
    <n v="12"/>
    <s v="album"/>
    <s v="Album"/>
    <n v="22"/>
  </r>
  <r>
    <s v="5aCDaZpXFV0MBPgeAPBYV2"/>
    <n v="6899"/>
    <s v="Go for Baroque"/>
    <n v="18"/>
    <n v="32"/>
    <n v="0.32"/>
    <b v="0"/>
    <n v="0"/>
    <x v="1027"/>
    <n v="3389"/>
    <n v="63"/>
    <n v="0.63"/>
    <n v="430168"/>
    <s v="soundtrack"/>
    <s v="6wLxqu3cGnJoJZyiA3Pe10"/>
    <n v="6961"/>
    <s v="Doctor Strange (Original Motion Picture Soundtrack)"/>
    <d v="2016-10-21T00:00:00"/>
    <n v="3367"/>
    <n v="56.116666666666667"/>
    <n v="4.6763888888888889"/>
    <n v="19"/>
    <s v="album"/>
    <s v="Album"/>
    <n v="291"/>
  </r>
  <r>
    <s v="2WLp3CjnM7iLR7aTrNdwcX"/>
    <n v="1692"/>
    <s v="The Comeback Song"/>
    <n v="4"/>
    <n v="32"/>
    <n v="0.32"/>
    <b v="0"/>
    <n v="0"/>
    <x v="70"/>
    <n v="127"/>
    <n v="84"/>
    <n v="0.84"/>
    <n v="49050008"/>
    <s v="pop rock, alternative pop, pop punk"/>
    <s v="40YjPXmE1d3ajv2dcU2Bhx"/>
    <n v="6962"/>
    <s v="Bizaardvark (Music from the TV Series)"/>
    <d v="2016-10-07T00:00:00"/>
    <n v="3381"/>
    <n v="56.35"/>
    <n v="4.6958333333333337"/>
    <n v="4"/>
    <s v="single"/>
    <s v="Single"/>
    <n v="251"/>
  </r>
  <r>
    <s v="12OHfrCclWkN6oCjAs3VSA"/>
    <n v="6944"/>
    <s v="New Bordeaux"/>
    <n v="1"/>
    <n v="32"/>
    <n v="0.32"/>
    <b v="0"/>
    <n v="0"/>
    <x v="1965"/>
    <n v="6963"/>
    <n v="23"/>
    <n v="0.23"/>
    <n v="1974"/>
    <s v="N/A"/>
    <s v="1jCfzTRSGbTSr8IGiBoROz"/>
    <n v="6963"/>
    <s v="Mafia III (Expanded Game Score)"/>
    <d v="2016-08-22T00:00:00"/>
    <n v="3427"/>
    <n v="57.116666666666667"/>
    <n v="4.759722222222222"/>
    <n v="26"/>
    <s v="compilation"/>
    <s v="Compilation"/>
    <n v="275"/>
  </r>
  <r>
    <s v="5wc6TcHF6a44wTCKhkzEV3"/>
    <n v="440"/>
    <s v="Waltzing on Rooftops and Cobblestones"/>
    <n v="13"/>
    <n v="32"/>
    <n v="0.32"/>
    <b v="0"/>
    <n v="0"/>
    <x v="1442"/>
    <n v="5319"/>
    <n v="48"/>
    <n v="0.48"/>
    <n v="55551"/>
    <s v="soundtrack"/>
    <s v="04djbQW5lHF6ZMcZQs0jBf"/>
    <n v="6964"/>
    <s v="Assassin's Creed Syndicate (Original Game Soundtrack)"/>
    <d v="2015-10-23T00:00:00"/>
    <n v="3731"/>
    <n v="62.18333333333333"/>
    <n v="5.1819444444444445"/>
    <n v="36"/>
    <s v="album"/>
    <s v="Album"/>
    <n v="485"/>
  </r>
  <r>
    <s v="3GcT2pBuyP5hThxYyfRGjp"/>
    <n v="4815"/>
    <s v="Fast"/>
    <n v="6"/>
    <n v="32"/>
    <n v="0.32"/>
    <b v="0"/>
    <n v="0"/>
    <x v="560"/>
    <n v="1464"/>
    <n v="74"/>
    <n v="0.74"/>
    <n v="9407321"/>
    <s v="country, acoustic country"/>
    <s v="2kUXqmlthYkv0yyW3N9cy8"/>
    <n v="6537"/>
    <s v="Kill The Lights"/>
    <d v="2015-08-07T00:00:00"/>
    <n v="3808"/>
    <n v="63.466666666666669"/>
    <n v="5.2888888888888888"/>
    <n v="13"/>
    <s v="album"/>
    <s v="Album"/>
    <n v="343"/>
  </r>
  <r>
    <s v="0bA3NI3yaUMhbGLOwrs6cS"/>
    <n v="3132"/>
    <s v="Search Party"/>
    <n v="3"/>
    <n v="32"/>
    <n v="0.32"/>
    <b v="0"/>
    <n v="0"/>
    <x v="1966"/>
    <n v="6966"/>
    <n v="35"/>
    <n v="0.35"/>
    <n v="12477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8"/>
  </r>
  <r>
    <s v="0XT9o62novkGbzMxlWYHur"/>
    <n v="5094"/>
    <s v="Marco Polo Main Titles"/>
    <n v="1"/>
    <n v="32"/>
    <n v="0.32"/>
    <b v="0"/>
    <n v="0"/>
    <x v="1967"/>
    <n v="6967"/>
    <n v="41"/>
    <n v="0.41"/>
    <n v="19900"/>
    <s v="N/A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157"/>
  </r>
  <r>
    <s v="0FJGlbhVx6Q0nvIvB4bVK0"/>
    <n v="5507"/>
    <s v="The Beautiful Steppe"/>
    <n v="2"/>
    <n v="32"/>
    <n v="0.32"/>
    <b v="0"/>
    <n v="0"/>
    <x v="1968"/>
    <n v="6968"/>
    <n v="16"/>
    <n v="0.16"/>
    <n v="21869"/>
    <s v="N/A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481"/>
  </r>
  <r>
    <s v="5L29vlA3VNyne1qT8Uej7Q"/>
    <n v="454"/>
    <s v="The Walking Dead Theme"/>
    <n v="8"/>
    <n v="32"/>
    <n v="0.32"/>
    <b v="0"/>
    <n v="0"/>
    <x v="1969"/>
    <n v="6969"/>
    <n v="47"/>
    <n v="0.47"/>
    <n v="6375"/>
    <s v="N/A"/>
    <s v="5REFQTOTUzqGXmCXEc6M6t"/>
    <n v="6969"/>
    <s v="This Is Halloween!"/>
    <d v="2014-10-07T00:00:00"/>
    <n v="4112"/>
    <n v="68.533333333333331"/>
    <n v="5.7111111111111112"/>
    <n v="22"/>
    <s v="album"/>
    <s v="Album"/>
    <n v="65"/>
  </r>
  <r>
    <s v="36vACHS1iPv2oGJ3rBH6ju"/>
    <n v="5528"/>
    <s v="The New Lobby Boy"/>
    <n v="6"/>
    <n v="32"/>
    <n v="0.32"/>
    <b v="0"/>
    <n v="0"/>
    <x v="1241"/>
    <n v="4420"/>
    <n v="62"/>
    <n v="0.62"/>
    <n v="344371"/>
    <s v="soundtrack"/>
    <s v="6IV7472Hni7A1ENilCManS"/>
    <n v="6970"/>
    <s v="The Grand Budapest Hotel (Original Soundtrack)"/>
    <d v="2014-01-01T00:00:00"/>
    <n v="4391"/>
    <n v="73.183333333333337"/>
    <n v="6.0986111111111114"/>
    <n v="32"/>
    <s v="compilation"/>
    <s v="Compilation"/>
    <n v="229"/>
  </r>
  <r>
    <s v="2fmlkxGNnUnIn4Ucc5P4ZX"/>
    <n v="5956"/>
    <s v="Asshole"/>
    <n v="7"/>
    <n v="32"/>
    <n v="0.32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481"/>
  </r>
  <r>
    <s v="4dBJwClRPCWgBcVYI4XO3y"/>
    <n v="8345"/>
    <s v="Stronger Than I Was"/>
    <n v="11"/>
    <n v="32"/>
    <n v="0.32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56"/>
  </r>
  <r>
    <s v="2PkHdCRTfVmFz1eNV5YRp9"/>
    <n v="2206"/>
    <s v="The Fortune of Edward Kenway"/>
    <n v="5"/>
    <n v="32"/>
    <n v="0.32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196"/>
  </r>
  <r>
    <s v="5IhBtdSKf8gGdiCUtgruA3"/>
    <n v="803"/>
    <s v="We've Both Changed - From Brave&quot;/Score&quot;"/>
    <n v="19"/>
    <n v="32"/>
    <n v="0.32"/>
    <b v="0"/>
    <n v="0"/>
    <x v="1281"/>
    <n v="4609"/>
    <n v="55"/>
    <n v="0.55000000000000004"/>
    <n v="97044"/>
    <s v="soundtrack"/>
    <s v="7vSvdmI0szfMcn7LyVjp0R"/>
    <n v="5320"/>
    <s v="Brave"/>
    <d v="2012-01-01T00:00:00"/>
    <n v="5122"/>
    <n v="85.36666666666666"/>
    <n v="7.113888888888888"/>
    <n v="20"/>
    <s v="compilation"/>
    <s v="Compilation"/>
    <n v="55"/>
  </r>
  <r>
    <s v="2Aq7zCYfNpb2Q7AkVbMKzk"/>
    <n v="6654"/>
    <s v="Angry Birds: Main Theme"/>
    <n v="4"/>
    <n v="32"/>
    <n v="0.32"/>
    <b v="0"/>
    <n v="0"/>
    <x v="1970"/>
    <n v="6975"/>
    <n v="35"/>
    <n v="0.35"/>
    <n v="20991"/>
    <s v="N/A"/>
    <s v="3bBCofH4VxHokZ6fRCgbGx"/>
    <n v="6172"/>
    <s v="The Greatest Video Game Music"/>
    <d v="2011-11-18T00:00:00"/>
    <n v="5166"/>
    <n v="86.1"/>
    <n v="7.1749999999999998"/>
    <n v="21"/>
    <s v="album"/>
    <s v="Album"/>
    <n v="328"/>
  </r>
  <r>
    <s v="5xfyuKxCnnylZ4WfyeJh3e"/>
    <n v="3121"/>
    <s v="Southern Vineyard"/>
    <n v="16"/>
    <n v="32"/>
    <n v="0.32"/>
    <b v="0"/>
    <n v="0"/>
    <x v="1971"/>
    <n v="6976"/>
    <n v="28"/>
    <n v="0.28000000000000003"/>
    <n v="11135"/>
    <s v="N/A"/>
    <s v="04wngi30Qap95fjcdn7SbC"/>
    <n v="5554"/>
    <s v="Chaotic Chronicle (Lineage2 Original Soundtrack)"/>
    <d v="2011-08-11T00:00:00"/>
    <n v="5265"/>
    <n v="87.75"/>
    <n v="7.3125"/>
    <n v="24"/>
    <s v="album"/>
    <s v="Album"/>
    <n v="209"/>
  </r>
  <r>
    <s v="7awrDv0SdQS7H3MQ4MVufr"/>
    <n v="6311"/>
    <s v="Spaghetti Time"/>
    <n v="1"/>
    <n v="32"/>
    <n v="0.32"/>
    <b v="0"/>
    <n v="0"/>
    <x v="1972"/>
    <n v="6977"/>
    <n v="41"/>
    <n v="0.41"/>
    <n v="26142"/>
    <s v="exotica"/>
    <s v="5LKhJ089woBuOf9e3eRzHC"/>
    <n v="6977"/>
    <s v="Selected Library Music"/>
    <d v="2010-03-17T00:00:00"/>
    <n v="5777"/>
    <n v="96.283333333333331"/>
    <n v="8.0236111111111104"/>
    <n v="16"/>
    <s v="album"/>
    <s v="Album"/>
    <n v="134"/>
  </r>
  <r>
    <s v="0x3TibRgnSqzkcwrqBd4iX"/>
    <n v="286"/>
    <s v="Down On Me"/>
    <n v="3"/>
    <n v="32"/>
    <n v="0.32"/>
    <b v="0"/>
    <n v="0"/>
    <x v="505"/>
    <n v="1258"/>
    <n v="73"/>
    <n v="0.73"/>
    <n v="7221524"/>
    <s v="N/A"/>
    <s v="3sGj0fBj5EJbewKgCWA1uD"/>
    <n v="6978"/>
    <s v="All About You"/>
    <d v="2010-01-01T00:00:00"/>
    <n v="5852"/>
    <n v="97.533333333333331"/>
    <n v="8.1277777777777782"/>
    <n v="11"/>
    <s v="album"/>
    <s v="Album"/>
    <n v="38"/>
  </r>
  <r>
    <s v="12OfhDq4NNJnV1LKSRaQOD"/>
    <n v="1367"/>
    <s v="Vagabond"/>
    <n v="13"/>
    <n v="32"/>
    <n v="0.32"/>
    <b v="0"/>
    <n v="0"/>
    <x v="1973"/>
    <n v="6979"/>
    <n v="56"/>
    <n v="0.56000000000000005"/>
    <n v="1013775"/>
    <s v="stoner roc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78"/>
  </r>
  <r>
    <s v="6wYSc9VhKKMPDiOzTO6NLP"/>
    <n v="4275"/>
    <s v="Lord's Hall Swadian - Mount and Blade Original Video Game Soundtrack"/>
    <n v="1"/>
    <n v="32"/>
    <n v="0.32"/>
    <b v="0"/>
    <n v="0"/>
    <x v="1974"/>
    <n v="6980"/>
    <n v="27"/>
    <n v="0.27"/>
    <n v="3432"/>
    <s v="medieval"/>
    <s v="1w1W6eBrztF6PpPGlU6PNS"/>
    <n v="6980"/>
    <s v="Lord's Hall Swadian (Mount and Blade Original Video Game Soundtrack)"/>
    <d v="2008-09-16T00:00:00"/>
    <n v="6324"/>
    <n v="105.4"/>
    <n v="8.7833333333333332"/>
    <n v="1"/>
    <s v="single"/>
    <s v="Single"/>
    <n v="209"/>
  </r>
  <r>
    <s v="6nmBZDCnDFHHXLigZ8GyaF"/>
    <n v="7574"/>
    <s v="Dragon Warrior Is Among Us"/>
    <n v="3"/>
    <n v="32"/>
    <n v="0.32"/>
    <b v="0"/>
    <n v="0"/>
    <x v="662"/>
    <n v="1807"/>
    <n v="77"/>
    <n v="0.77"/>
    <n v="4777574"/>
    <s v="soundtrack"/>
    <s v="2fUdfKoSrzobcPZ4bCSmJR"/>
    <n v="6082"/>
    <s v="Kung Fu Panda (Original Motion Picture Soundtrack)"/>
    <d v="2008-04-14T00:00:00"/>
    <n v="6479"/>
    <n v="107.98333333333333"/>
    <n v="8.9986111111111118"/>
    <n v="17"/>
    <s v="album"/>
    <s v="Album"/>
    <n v="294"/>
  </r>
  <r>
    <s v="579c6hHN7lbi79wrKw693Y"/>
    <n v="1124"/>
    <s v="Good and Broken"/>
    <n v="9"/>
    <n v="32"/>
    <n v="0.32"/>
    <b v="0"/>
    <n v="0"/>
    <x v="123"/>
    <n v="234"/>
    <n v="81"/>
    <n v="0.81"/>
    <n v="26561582"/>
    <s v="country pop, rock, hip hop, experimental"/>
    <s v="0lB2NEOuH7WRqaWotxmIDH"/>
    <n v="2704"/>
    <s v="Meet Miley Cyrus"/>
    <d v="2007-06-26T00:00:00"/>
    <n v="6772"/>
    <n v="112.86666666666666"/>
    <n v="9.405555555555555"/>
    <n v="10"/>
    <s v="album"/>
    <s v="Album"/>
    <n v="291"/>
  </r>
  <r>
    <s v="4FwPNXIKN4czCTd1JFUifF"/>
    <n v="949"/>
    <s v="Helter Skelter - From Across The Universe&quot; Soundtrack&quot;"/>
    <n v="10"/>
    <n v="32"/>
    <n v="0.32"/>
    <b v="0"/>
    <n v="0"/>
    <x v="1975"/>
    <n v="6983"/>
    <n v="33"/>
    <n v="0.33"/>
    <n v="20233"/>
    <s v="N/A"/>
    <s v="0wk2LEg0xFuuRq35UuLoNz"/>
    <n v="6186"/>
    <s v="Across The Universe"/>
    <d v="2007-01-01T00:00:00"/>
    <n v="6948"/>
    <n v="115.8"/>
    <n v="9.65"/>
    <n v="31"/>
    <s v="compilation"/>
    <s v="Compilation"/>
    <n v="369"/>
  </r>
  <r>
    <s v="2BbeNyHAd79usZe9DWrThY"/>
    <n v="7306"/>
    <s v="Why Don't We Do It In The Road"/>
    <n v="10"/>
    <n v="32"/>
    <n v="0.32"/>
    <b v="0"/>
    <n v="0"/>
    <x v="1975"/>
    <n v="6983"/>
    <n v="33"/>
    <n v="0.33"/>
    <n v="20233"/>
    <s v="N/A"/>
    <s v="0wk2LEg0xFuuRq35UuLoNz"/>
    <n v="6186"/>
    <s v="Across The Universe"/>
    <d v="2007-01-01T00:00:00"/>
    <n v="6948"/>
    <n v="115.8"/>
    <n v="9.65"/>
    <n v="31"/>
    <s v="compilation"/>
    <s v="Compilation"/>
    <n v="133"/>
  </r>
  <r>
    <s v="10boOz0yELWLLG3N6KZRNv"/>
    <n v="4905"/>
    <s v="Elly Garehny"/>
    <n v="6"/>
    <n v="32"/>
    <n v="0.32"/>
    <b v="0"/>
    <n v="0"/>
    <x v="962"/>
    <n v="3059"/>
    <n v="66"/>
    <n v="0.66"/>
    <n v="9661696"/>
    <s v="egyptian pop, sholawat, khaleeji"/>
    <s v="3QutrFTKwcT0Wn99v3u9cw"/>
    <n v="3059"/>
    <s v="Lazem A3eesh"/>
    <d v="2005-01-01T00:00:00"/>
    <n v="7678"/>
    <n v="127.96666666666667"/>
    <n v="10.66388888888889"/>
    <n v="10"/>
    <s v="album"/>
    <s v="Album"/>
    <n v="48"/>
  </r>
  <r>
    <s v="4i1kYaFE3j26xfoaKXrJLT"/>
    <n v="172"/>
    <s v="Somebody Like You"/>
    <n v="2"/>
    <n v="32"/>
    <n v="0.32"/>
    <b v="0"/>
    <n v="0"/>
    <x v="843"/>
    <n v="2537"/>
    <n v="67"/>
    <n v="0.67"/>
    <n v="5273567"/>
    <s v="country"/>
    <s v="4oWY0R5Ks639c8OGa0lHcK"/>
    <n v="6986"/>
    <s v="Keith Urban Days Go By"/>
    <d v="2005-01-01T00:00:00"/>
    <n v="7678"/>
    <n v="127.96666666666667"/>
    <n v="10.66388888888889"/>
    <n v="15"/>
    <s v="album"/>
    <s v="Album"/>
    <n v="536"/>
  </r>
  <r>
    <s v="2ClPvZuY65OaFxuSLDHKtt"/>
    <n v="4738"/>
    <s v="Betewhashny"/>
    <n v="5"/>
    <n v="32"/>
    <n v="0.32"/>
    <b v="0"/>
    <n v="0"/>
    <x v="962"/>
    <n v="3059"/>
    <n v="66"/>
    <n v="0.66"/>
    <n v="9668759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41"/>
  </r>
  <r>
    <s v="3fYWwJaPHiNVHt5ZgklGS9"/>
    <m/>
    <s v="Troubled Waters"/>
    <n v="3"/>
    <n v="32"/>
    <n v="0.32"/>
    <b v="0"/>
    <n v="0"/>
    <x v="1861"/>
    <n v="6691"/>
    <n v="53"/>
    <n v="0.53"/>
    <n v="793066"/>
    <s v="slowcore, singer-songwriter"/>
    <s v="4dZBOO1PjjmtPA974xHMND"/>
    <n v="6988"/>
    <s v="The Covers Record"/>
    <d v="2000-03-21T00:00:00"/>
    <n v="9425"/>
    <n v="157.08333333333334"/>
    <n v="13.090277777777779"/>
    <n v="12"/>
    <s v="album"/>
    <s v="Album"/>
    <n v="349"/>
  </r>
  <r>
    <s v="3RqbpJQUuIAO2kmU76bINN"/>
    <m/>
    <s v="The Last Day On Earth - Live Version (Explicit)"/>
    <n v="13"/>
    <n v="32"/>
    <n v="0.32"/>
    <b v="1"/>
    <n v="1"/>
    <x v="752"/>
    <n v="2180"/>
    <n v="71"/>
    <n v="0.71"/>
    <n v="4971141"/>
    <s v="industrial metal, industrial rock, industrial, metal, nu metal"/>
    <s v="1SvOyIpz3KYLuVhOtUb79g"/>
    <n v="6989"/>
    <s v="The Last Tour On Earth"/>
    <d v="1999-01-01T00:00:00"/>
    <n v="9870"/>
    <n v="164.5"/>
    <n v="13.708333333333334"/>
    <n v="14"/>
    <s v="album"/>
    <s v="Album"/>
    <n v="44"/>
  </r>
  <r>
    <s v="7aIoi1zi7rtvwqBPCQSqmF"/>
    <m/>
    <s v="Lounge Act"/>
    <n v="9"/>
    <n v="32"/>
    <n v="0.32"/>
    <b v="1"/>
    <n v="1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6"/>
  </r>
  <r>
    <s v="3B7rdnhQLLcb3N0d6LNiEl"/>
    <m/>
    <s v="I Need a Miracle - 2013 Remaster"/>
    <n v="6"/>
    <n v="32"/>
    <n v="0.32"/>
    <b v="0"/>
    <n v="0"/>
    <x v="1199"/>
    <n v="4203"/>
    <n v="64"/>
    <n v="0.64"/>
    <n v="2036799"/>
    <s v="jam band, psychedelic rock, acid rock"/>
    <s v="0MLCxvyIfAuh5xwPORv8p6"/>
    <n v="6991"/>
    <s v="Shakedown Street"/>
    <d v="1978-06-30T00:00:00"/>
    <n v="17360"/>
    <n v="289.33333333333331"/>
    <n v="24.111111111111111"/>
    <n v="10"/>
    <s v="album"/>
    <s v="Album"/>
    <n v="359"/>
  </r>
  <r>
    <s v="0SoYN9bRGPj7qV6loQKCTO"/>
    <n v="4711"/>
    <s v="A Real Good Bad One"/>
    <n v="1"/>
    <n v="31"/>
    <n v="0.31"/>
    <b v="0"/>
    <n v="0"/>
    <x v="1976"/>
    <n v="6992"/>
    <n v="23"/>
    <n v="0.23"/>
    <n v="1518"/>
    <s v="N/A"/>
    <s v="7IE6vOcDUge35P3SGJhzJk"/>
    <n v="6992"/>
    <s v="A Real Good Bad One"/>
    <d v="2025-10-24T00:00:00"/>
    <n v="77"/>
    <n v="1.2833333333333334"/>
    <n v="0.10694444444444445"/>
    <n v="1"/>
    <s v="single"/>
    <s v="Single"/>
    <n v="273"/>
  </r>
  <r>
    <s v="2zLnwikuCxJwMkEI8tqDN4"/>
    <n v="7002"/>
    <s v="you never really cared"/>
    <n v="1"/>
    <n v="31"/>
    <n v="0.31"/>
    <b v="0"/>
    <n v="0"/>
    <x v="1623"/>
    <n v="6004"/>
    <n v="34"/>
    <n v="0.34"/>
    <n v="1693"/>
    <s v="N/A"/>
    <s v="4lsCek3wJDt94Ckqt4EBe7"/>
    <n v="6993"/>
    <s v="you never really cared"/>
    <d v="2025-10-24T00:00:00"/>
    <n v="77"/>
    <n v="1.2833333333333334"/>
    <n v="0.10694444444444445"/>
    <n v="1"/>
    <s v="single"/>
    <s v="Single"/>
    <n v="237"/>
  </r>
  <r>
    <s v="1nNgDKWWX9MU9cp5FrHXRN"/>
    <n v="4003"/>
    <s v="Love Crazy - Stash Konig Remix"/>
    <n v="1"/>
    <n v="31"/>
    <n v="0.31"/>
    <b v="0"/>
    <n v="0"/>
    <x v="1977"/>
    <n v="6994"/>
    <n v="18"/>
    <n v="0.18"/>
    <n v="200"/>
    <s v="N/A"/>
    <s v="2kepsE9qO2QRTLCsF1byjn"/>
    <n v="6994"/>
    <s v="Love Crazy (Stash Konig Remix)"/>
    <d v="2025-10-20T00:00:00"/>
    <n v="81"/>
    <n v="1.35"/>
    <n v="0.1125"/>
    <n v="1"/>
    <s v="single"/>
    <s v="Single"/>
    <n v="326"/>
  </r>
  <r>
    <s v="6wi4GsP24EbQK8xrFl9tqI"/>
    <n v="247"/>
    <s v="2nd To Me"/>
    <n v="1"/>
    <n v="31"/>
    <n v="0.31"/>
    <b v="1"/>
    <n v="1"/>
    <x v="1978"/>
    <n v="6995"/>
    <n v="14"/>
    <n v="0.14000000000000001"/>
    <n v="297"/>
    <s v="N/A"/>
    <s v="3yNBj3T5eLzUUwNvSDTJGc"/>
    <n v="6995"/>
    <s v="2nd To Me"/>
    <d v="2025-10-13T00:00:00"/>
    <n v="88"/>
    <n v="1.4666666666666666"/>
    <n v="0.12222222222222222"/>
    <n v="1"/>
    <s v="single"/>
    <s v="Single"/>
    <n v="326"/>
  </r>
  <r>
    <s v="7sgx2p6KPYPia5fowJNZzO"/>
    <n v="3312"/>
    <s v="TBB"/>
    <n v="1"/>
    <n v="31"/>
    <n v="0.31"/>
    <b v="1"/>
    <n v="1"/>
    <x v="1979"/>
    <n v="6996"/>
    <n v="18"/>
    <n v="0.18"/>
    <n v="435"/>
    <s v="N/A"/>
    <s v="3cE0fQECVV51zi5yyXiTNE"/>
    <n v="6996"/>
    <s v="TBB"/>
    <d v="2025-10-06T00:00:00"/>
    <n v="95"/>
    <n v="1.5833333333333333"/>
    <n v="0.13194444444444445"/>
    <n v="1"/>
    <s v="single"/>
    <s v="Single"/>
    <n v="241"/>
  </r>
  <r>
    <s v="3SHZFceclOHREMcgZJERnf"/>
    <n v="5920"/>
    <s v="يا قلبي أنا"/>
    <n v="1"/>
    <n v="31"/>
    <n v="0.31"/>
    <b v="0"/>
    <n v="0"/>
    <x v="1980"/>
    <n v="6997"/>
    <n v="20"/>
    <n v="0.2"/>
    <n v="3260"/>
    <s v="moroccan pop"/>
    <s v="0QJ0Q3QqJRikK1EdWzYQCS"/>
    <n v="6997"/>
    <s v="يا قلبي أنا"/>
    <d v="2025-10-02T00:00:00"/>
    <n v="99"/>
    <n v="1.65"/>
    <n v="0.13749999999999998"/>
    <n v="1"/>
    <s v="single"/>
    <s v="Single"/>
    <n v="285"/>
  </r>
  <r>
    <s v="7sPDXQIinC20oDNmZ4rorr"/>
    <n v="3836"/>
    <s v="Man Ray"/>
    <n v="1"/>
    <n v="31"/>
    <n v="0.31"/>
    <b v="0"/>
    <n v="0"/>
    <x v="1981"/>
    <n v="6998"/>
    <n v="15"/>
    <n v="0.15"/>
    <n v="1068"/>
    <s v="N/A"/>
    <s v="3iWjRDiDopj3rntTt2hYMc"/>
    <n v="6998"/>
    <s v="Man Ray"/>
    <d v="2025-09-19T00:00:00"/>
    <n v="112"/>
    <n v="1.8666666666666667"/>
    <n v="0.15555555555555556"/>
    <n v="1"/>
    <s v="single"/>
    <s v="Single"/>
    <n v="363"/>
  </r>
  <r>
    <s v="7xTj6ebYObTgOq8tuu6QwC"/>
    <n v="2082"/>
    <s v="Fly Before I Fall"/>
    <n v="3"/>
    <n v="31"/>
    <n v="0.31"/>
    <b v="0"/>
    <n v="0"/>
    <x v="1982"/>
    <n v="6999"/>
    <n v="22"/>
    <n v="0.22"/>
    <n v="1274"/>
    <s v="N/A"/>
    <s v="1Ky161U9xfQ39gg9YmwqHw"/>
    <n v="6999"/>
    <s v="Flowers From The Ground Reimagined"/>
    <d v="2025-09-19T00:00:00"/>
    <n v="112"/>
    <n v="1.8666666666666667"/>
    <n v="0.15555555555555556"/>
    <n v="4"/>
    <s v="single"/>
    <s v="Single"/>
    <n v="388"/>
  </r>
  <r>
    <s v="1oBGpzczkEedXYbZXGKSW3"/>
    <n v="6593"/>
    <s v="Ridiculous - Stripped"/>
    <n v="1"/>
    <n v="31"/>
    <n v="0.31"/>
    <b v="0"/>
    <n v="0"/>
    <x v="1983"/>
    <n v="7000"/>
    <n v="19"/>
    <n v="0.19"/>
    <n v="88"/>
    <s v="N/A"/>
    <s v="6VnddTyKeAcHEFzMrjkX4m"/>
    <n v="7000"/>
    <s v="Ridiculous (Stripped)"/>
    <d v="2025-08-29T00:00:00"/>
    <n v="133"/>
    <n v="2.2166666666666668"/>
    <n v="0.18472222222222223"/>
    <n v="1"/>
    <s v="single"/>
    <s v="Single"/>
    <n v="433"/>
  </r>
  <r>
    <s v="79FhzZ45MijTqx3oKsNE1H"/>
    <n v="3306"/>
    <s v="Suckerpunch"/>
    <n v="16"/>
    <n v="31"/>
    <n v="0.31"/>
    <b v="0"/>
    <n v="0"/>
    <x v="1603"/>
    <n v="5901"/>
    <n v="57"/>
    <n v="0.56999999999999995"/>
    <n v="398681"/>
    <s v="N/A"/>
    <s v="4EeqIKMCBghfKdAXVgsQBt"/>
    <n v="5901"/>
    <s v="Kiss Collapse"/>
    <d v="2025-08-22T00:00:00"/>
    <n v="140"/>
    <n v="2.3333333333333335"/>
    <n v="0.19444444444444445"/>
    <n v="17"/>
    <s v="album"/>
    <s v="Album"/>
    <n v="308"/>
  </r>
  <r>
    <s v="3uUoYhfsp8a9RRQeDkxYaD"/>
    <n v="2764"/>
    <s v="Vem Nin Mim Bebê"/>
    <n v="1"/>
    <n v="31"/>
    <n v="0.31"/>
    <b v="0"/>
    <n v="0"/>
    <x v="1984"/>
    <n v="7002"/>
    <n v="13"/>
    <n v="0.13"/>
    <n v="17"/>
    <s v="N/A"/>
    <s v="6l0x9Kqr2O6wSIfVZKACso"/>
    <n v="7002"/>
    <s v="Vem Nin Mim Bebê"/>
    <d v="2025-04-18T00:00:00"/>
    <n v="266"/>
    <n v="4.4333333333333336"/>
    <n v="0.36944444444444446"/>
    <n v="1"/>
    <s v="single"/>
    <s v="Single"/>
    <n v="313"/>
  </r>
  <r>
    <s v="76C8SZk9RpvcO1zmoswZb3"/>
    <n v="2057"/>
    <s v="Why Them?"/>
    <n v="2"/>
    <n v="31"/>
    <n v="0.31"/>
    <b v="0"/>
    <n v="0"/>
    <x v="1985"/>
    <n v="7003"/>
    <n v="23"/>
    <n v="0.23"/>
    <n v="55684"/>
    <s v="melodic bass"/>
    <s v="2wDwjq5rYj3dtC33u8qFI8"/>
    <n v="7003"/>
    <s v="Language Barrier"/>
    <d v="2025-03-06T00:00:00"/>
    <n v="309"/>
    <n v="5.15"/>
    <n v="0.4291666666666667"/>
    <n v="10"/>
    <s v="album"/>
    <s v="Album"/>
    <n v="302"/>
  </r>
  <r>
    <s v="04rwdcWWRp6Lr1rzarknnc"/>
    <n v="227"/>
    <s v="Thin Illusions"/>
    <n v="8"/>
    <n v="31"/>
    <n v="0.31"/>
    <b v="0"/>
    <n v="0"/>
    <x v="1787"/>
    <n v="6494"/>
    <n v="30"/>
    <n v="0.3"/>
    <n v="28410"/>
    <s v="N/A"/>
    <s v="2W22BqYswNBlF3bzzmKDMU"/>
    <n v="6494"/>
    <s v="When I Found The Trap Door"/>
    <d v="2024-10-18T00:00:00"/>
    <n v="448"/>
    <n v="7.4666666666666668"/>
    <n v="0.62222222222222223"/>
    <n v="10"/>
    <s v="album"/>
    <s v="Album"/>
    <n v="301"/>
  </r>
  <r>
    <s v="2UXo2v3rhGMvHBaBlPpe8w"/>
    <n v="6932"/>
    <s v="This Little Girl"/>
    <n v="1"/>
    <n v="31"/>
    <n v="0.31"/>
    <b v="0"/>
    <n v="0"/>
    <x v="1697"/>
    <n v="6219"/>
    <n v="41"/>
    <n v="0.41"/>
    <n v="11036"/>
    <s v="nightcore"/>
    <s v="6LFlAioRTBqTmzmd8hK1Ur"/>
    <n v="7005"/>
    <s v="This Little Girl"/>
    <d v="2024-09-27T00:00:00"/>
    <n v="469"/>
    <n v="7.8166666666666664"/>
    <n v="0.65138888888888891"/>
    <n v="1"/>
    <s v="single"/>
    <s v="Single"/>
    <n v="173"/>
  </r>
  <r>
    <s v="4mxeq2iF8kStwAgjxsAiH3"/>
    <n v="13"/>
    <s v="Havana - Slowed"/>
    <n v="1"/>
    <n v="31"/>
    <n v="0.31"/>
    <b v="0"/>
    <n v="0"/>
    <x v="1986"/>
    <n v="7006"/>
    <n v="32"/>
    <n v="0.32"/>
    <n v="637"/>
    <s v="N/A"/>
    <s v="3r8SmYRi5km0itDRejBbQc"/>
    <n v="7006"/>
    <s v="Havana (Slowed)"/>
    <d v="2024-08-29T00:00:00"/>
    <n v="498"/>
    <n v="8.3000000000000007"/>
    <n v="0.69166666666666676"/>
    <n v="1"/>
    <s v="single"/>
    <s v="Single"/>
    <n v="314"/>
  </r>
  <r>
    <s v="4Z4usAVuq7SzRhmG3Bs8Z3"/>
    <n v="5468"/>
    <s v="Bad Mood"/>
    <n v="2"/>
    <n v="31"/>
    <n v="0.31"/>
    <b v="0"/>
    <n v="0"/>
    <x v="1819"/>
    <n v="6568"/>
    <n v="24"/>
    <n v="0.24"/>
    <n v="818"/>
    <s v="N/A"/>
    <s v="47jQoVV0N1O31qJ2WLdaBi"/>
    <n v="7007"/>
    <s v="Swipe Left"/>
    <d v="2024-05-16T00:00:00"/>
    <n v="603"/>
    <n v="10.050000000000001"/>
    <n v="0.83750000000000002"/>
    <n v="3"/>
    <s v="single"/>
    <s v="Single"/>
    <n v="222"/>
  </r>
  <r>
    <s v="0D0sL5obrdmmulgZddQ01E"/>
    <n v="1505"/>
    <s v="How Do You Sleep?"/>
    <n v="1"/>
    <n v="31"/>
    <n v="0.31"/>
    <b v="0"/>
    <n v="0"/>
    <x v="1822"/>
    <n v="6571"/>
    <n v="41"/>
    <n v="0.41"/>
    <n v="8658"/>
    <s v="N/A"/>
    <s v="4dh075Oy8FelWcMJjqpE3U"/>
    <n v="7008"/>
    <s v="How Do You Sleep?"/>
    <d v="2024-04-19T00:00:00"/>
    <n v="630"/>
    <n v="10.5"/>
    <n v="0.875"/>
    <n v="1"/>
    <s v="single"/>
    <s v="Single"/>
    <n v="261"/>
  </r>
  <r>
    <s v="7Lq4AAvyxB8RHWQU8YuKcM"/>
    <n v="3080"/>
    <s v="Journey"/>
    <n v="1"/>
    <n v="31"/>
    <n v="0.31"/>
    <b v="0"/>
    <n v="0"/>
    <x v="662"/>
    <n v="1807"/>
    <n v="77"/>
    <n v="0.77"/>
    <n v="4777574"/>
    <s v="soundtrack"/>
    <s v="6n2FMmygekI4wcwaRf0LGj"/>
    <n v="7009"/>
    <s v="Kung Fu Panda 4 (Original Motion Picture Soundtrack)"/>
    <d v="2024-03-08T00:00:00"/>
    <n v="672"/>
    <n v="11.2"/>
    <n v="0.93333333333333324"/>
    <n v="22"/>
    <s v="album"/>
    <s v="Album"/>
    <n v="186"/>
  </r>
  <r>
    <s v="07QNFKsDgAeKgrcO2sGNfa"/>
    <n v="4286"/>
    <s v="Just a Simple Monk"/>
    <n v="10"/>
    <n v="31"/>
    <n v="0.31"/>
    <b v="0"/>
    <n v="0"/>
    <x v="1664"/>
    <n v="6127"/>
    <n v="44"/>
    <n v="0.44"/>
    <n v="23557"/>
    <s v="N/A"/>
    <s v="3O8AxQ0FXMQw5l7PbHcn8F"/>
    <n v="6127"/>
    <s v="Avatar: The Last Airbender - Book 1: Water (Music From The Animated Series)"/>
    <d v="2023-11-17T00:00:00"/>
    <n v="784"/>
    <n v="13.066666666666666"/>
    <n v="1.0888888888888888"/>
    <n v="35"/>
    <s v="album"/>
    <s v="Album"/>
    <n v="113"/>
  </r>
  <r>
    <s v="59Qn1jFsY0qCNJqEvyvqdZ"/>
    <n v="694"/>
    <s v="Unholy (feat. Kim Petras)"/>
    <n v="6"/>
    <n v="31"/>
    <n v="0.31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61"/>
  </r>
  <r>
    <s v="7brwHNQOIkksblcpwaVBvL"/>
    <n v="477"/>
    <s v="A Place In The Dark"/>
    <n v="1"/>
    <n v="31"/>
    <n v="0.31"/>
    <b v="0"/>
    <n v="0"/>
    <x v="1987"/>
    <n v="7012"/>
    <n v="62"/>
    <n v="0.62"/>
    <n v="141180"/>
    <s v="slap house"/>
    <s v="3mMAancciIstM6xJ2xYv0X"/>
    <n v="7012"/>
    <s v="A Place In The Dark"/>
    <d v="2023-03-03T00:00:00"/>
    <n v="1043"/>
    <n v="17.383333333333333"/>
    <n v="1.4486111111111111"/>
    <n v="1"/>
    <s v="single"/>
    <s v="Single"/>
    <n v="265"/>
  </r>
  <r>
    <s v="3ah2iIRAY7R3xbh1c8hKrW"/>
    <n v="2409"/>
    <s v="Theme from Glass Onion"/>
    <n v="1"/>
    <n v="31"/>
    <n v="0.31"/>
    <b v="0"/>
    <n v="0"/>
    <x v="1988"/>
    <n v="7013"/>
    <n v="38"/>
    <n v="0.38"/>
    <n v="7132"/>
    <s v="N/A"/>
    <s v="5nuS5QjHS8xqhmRZvVNUus"/>
    <n v="7013"/>
    <s v="Glass Onion: A Knives Out Mystery (Original Motion Picture Soundtrack)"/>
    <d v="2022-11-25T00:00:00"/>
    <n v="1141"/>
    <n v="19.016666666666666"/>
    <n v="1.5847222222222221"/>
    <n v="27"/>
    <s v="album"/>
    <s v="Album"/>
    <n v="189"/>
  </r>
  <r>
    <s v="7Dekq6iKoxruKtRadG2Vvg"/>
    <n v="1331"/>
    <s v="The Parting Glass"/>
    <n v="3"/>
    <n v="31"/>
    <n v="0.31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1"/>
  </r>
  <r>
    <s v="2mTi5x0gW64QWPg2weiifi"/>
    <n v="1348"/>
    <s v="The Muck"/>
    <n v="6"/>
    <n v="31"/>
    <n v="0.31"/>
    <b v="1"/>
    <n v="1"/>
    <x v="1158"/>
    <n v="3994"/>
    <n v="60"/>
    <n v="0.6"/>
    <n v="644838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4"/>
  </r>
  <r>
    <s v="39limMlZ5B25XM1FhNqa02"/>
    <n v="5819"/>
    <s v="Flux"/>
    <n v="1"/>
    <n v="31"/>
    <n v="0.31"/>
    <b v="0"/>
    <n v="0"/>
    <x v="1437"/>
    <n v="5297"/>
    <n v="66"/>
    <n v="0.66"/>
    <n v="1686734"/>
    <s v="N/A"/>
    <s v="2rnbGp9o1lJ0T77RBU1bCC"/>
    <n v="7016"/>
    <s v="Flux"/>
    <d v="2021-09-24T00:00:00"/>
    <n v="1568"/>
    <n v="26.133333333333333"/>
    <n v="2.1777777777777776"/>
    <n v="9"/>
    <s v="album"/>
    <s v="Album"/>
    <n v="501"/>
  </r>
  <r>
    <s v="6YnoM7vjNoilLxWRslJ1d4"/>
    <n v="3411"/>
    <s v="TVA - From Loki&quot;/Score&quot;"/>
    <n v="1"/>
    <n v="31"/>
    <n v="0.31"/>
    <b v="0"/>
    <n v="0"/>
    <x v="1433"/>
    <n v="5282"/>
    <n v="45"/>
    <n v="0.45"/>
    <n v="39292"/>
    <s v="soundtrack"/>
    <s v="685u0IYysvl0qWJumxvCnj"/>
    <n v="7017"/>
    <s v="TVA (From Loki&quot;)&quot;"/>
    <d v="2021-06-11T00:00:00"/>
    <n v="1673"/>
    <n v="27.883333333333333"/>
    <n v="2.3236111111111111"/>
    <n v="1"/>
    <s v="single"/>
    <s v="Single"/>
    <n v="247"/>
  </r>
  <r>
    <s v="4PxJaIHhSmMEDuQbRjd308"/>
    <n v="2863"/>
    <s v="sex scenes and video games"/>
    <n v="4"/>
    <n v="31"/>
    <n v="0.31"/>
    <b v="0"/>
    <n v="0"/>
    <x v="1989"/>
    <n v="7018"/>
    <n v="40"/>
    <n v="0.4"/>
    <n v="44820"/>
    <s v="N/A"/>
    <s v="0kl5WlV5aL2X4aho9KQXP3"/>
    <n v="7018"/>
    <s v="a place we can always go."/>
    <d v="2020-05-29T00:00:00"/>
    <n v="2051"/>
    <n v="34.18333333333333"/>
    <n v="2.848611111111111"/>
    <n v="7"/>
    <s v="album"/>
    <s v="Album"/>
    <n v="251"/>
  </r>
  <r>
    <s v="5yPkpUpSwSSfjjt8FfIrDk"/>
    <n v="6299"/>
    <s v="Longest Time"/>
    <n v="1"/>
    <n v="31"/>
    <n v="0.31"/>
    <b v="1"/>
    <n v="1"/>
    <x v="1990"/>
    <n v="7019"/>
    <n v="17"/>
    <n v="0.17"/>
    <n v="266"/>
    <s v="N/A"/>
    <s v="5NKxMM4LrwyKDy9QjqgP50"/>
    <n v="7019"/>
    <s v="OMW"/>
    <d v="2020-04-12T00:00:00"/>
    <n v="2098"/>
    <n v="34.966666666666669"/>
    <n v="2.9138888888888892"/>
    <n v="2"/>
    <s v="single"/>
    <s v="Single"/>
    <n v="324"/>
  </r>
  <r>
    <s v="08bklULvFx9PF8X7o07fsa"/>
    <n v="3588"/>
    <s v="Star Wars Main Title &amp; A Galaxy Divided"/>
    <n v="1"/>
    <n v="31"/>
    <n v="0.31"/>
    <b v="0"/>
    <n v="0"/>
    <x v="1768"/>
    <n v="6442"/>
    <n v="45"/>
    <n v="0.45"/>
    <n v="41374"/>
    <s v="soundtrack"/>
    <s v="10YZRQdDel04sE4hn2UGRg"/>
    <n v="7020"/>
    <s v="Star Wars: The Clone Wars - The Final Season (Episodes 1-4) [Original Soundtrack]"/>
    <d v="2020-03-13T00:00:00"/>
    <n v="2128"/>
    <n v="35.466666666666669"/>
    <n v="2.9555555555555557"/>
    <n v="14"/>
    <s v="album"/>
    <s v="Album"/>
    <n v="121"/>
  </r>
  <r>
    <s v="7gu99i0zbE2SIKzXkKW8ZA"/>
    <n v="4344"/>
    <s v="Round of Applause"/>
    <n v="9"/>
    <n v="31"/>
    <n v="0.31"/>
    <b v="0"/>
    <n v="0"/>
    <x v="1341"/>
    <n v="4817"/>
    <n v="49"/>
    <n v="0.49"/>
    <n v="35505"/>
    <s v="soundtrack, medieval"/>
    <s v="5tdmyKWNxDlCvYCdJQKGoS"/>
    <n v="4817"/>
    <s v="The Witcher (Music from the Netflix Original Series)"/>
    <d v="2020-01-24T00:00:00"/>
    <n v="2177"/>
    <n v="36.283333333333331"/>
    <n v="3.0236111111111108"/>
    <n v="55"/>
    <s v="album"/>
    <s v="Album"/>
    <n v="116"/>
  </r>
  <r>
    <s v="1dCeTKR5OsVP4uayEYFwuR"/>
    <n v="3167"/>
    <s v="Lit (feat. A$AP Ferg)"/>
    <n v="12"/>
    <n v="31"/>
    <n v="0.31"/>
    <b v="1"/>
    <n v="1"/>
    <x v="1991"/>
    <n v="7022"/>
    <n v="47"/>
    <n v="0.47"/>
    <n v="254587"/>
    <s v="grime, uk grime, afroswing"/>
    <s v="0EmCH3tGiC9pjgIhxsqg4e"/>
    <n v="7022"/>
    <s v="Endorphins"/>
    <d v="2019-06-13T00:00:00"/>
    <n v="2402"/>
    <n v="40.033333333333331"/>
    <n v="3.3361111111111108"/>
    <n v="12"/>
    <s v="album"/>
    <s v="Album"/>
    <n v="31"/>
  </r>
  <r>
    <s v="4y5Rc93eja2ysUeGlDNQeM"/>
    <n v="698"/>
    <s v="Western Canyon"/>
    <n v="7"/>
    <n v="31"/>
    <n v="0.31"/>
    <b v="0"/>
    <n v="0"/>
    <x v="1957"/>
    <n v="6944"/>
    <n v="30"/>
    <n v="0.3"/>
    <n v="5450"/>
    <s v="southern gothic"/>
    <s v="3vkG8xqDkFwvvyKXLORvJQ"/>
    <n v="7023"/>
    <s v="Wide Open Space"/>
    <d v="2019-03-07T00:00:00"/>
    <n v="2500"/>
    <n v="41.666666666666664"/>
    <n v="3.4722222222222219"/>
    <n v="14"/>
    <s v="album"/>
    <s v="Album"/>
    <n v="26"/>
  </r>
  <r>
    <s v="47JVgLUOFUp4iZ60wR5nv2"/>
    <n v="6477"/>
    <s v="Shades of Blue"/>
    <n v="1"/>
    <n v="31"/>
    <n v="0.31"/>
    <b v="0"/>
    <n v="0"/>
    <x v="1413"/>
    <n v="5173"/>
    <n v="40"/>
    <n v="0.4"/>
    <n v="149033"/>
    <s v="alternative r&amp;b, art pop"/>
    <s v="0IISH2eLnsPMmjjNwZEElq"/>
    <n v="7024"/>
    <s v="Shades of Blue"/>
    <d v="2018-04-18T00:00:00"/>
    <n v="2823"/>
    <n v="47.05"/>
    <n v="3.9208333333333329"/>
    <n v="1"/>
    <s v="single"/>
    <s v="Single"/>
    <n v="391"/>
  </r>
  <r>
    <s v="5rcHBt2aNcGFWW0jaAUe1L"/>
    <n v="2383"/>
    <s v="Mean"/>
    <n v="11"/>
    <n v="31"/>
    <n v="0.31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7"/>
  </r>
  <r>
    <s v="4uciFGeTnftmqe5RK9LDUE"/>
    <n v="3253"/>
    <s v="Kokyou"/>
    <n v="19"/>
    <n v="31"/>
    <n v="0.31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63"/>
  </r>
  <r>
    <s v="5en9p2aG425kWmkge9qDXc"/>
    <n v="4155"/>
    <s v="Fairy Law"/>
    <n v="17"/>
    <n v="31"/>
    <n v="0.31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"/>
  </r>
  <r>
    <s v="4ZFuj9jNw6ghSvIQyJUmlZ"/>
    <n v="4584"/>
    <s v="Assassin´s Creed IV - The Parting Glass"/>
    <n v="12"/>
    <n v="31"/>
    <n v="0.31"/>
    <b v="0"/>
    <n v="0"/>
    <x v="1992"/>
    <n v="7028"/>
    <n v="60"/>
    <n v="0.6"/>
    <n v="101837"/>
    <s v="christmas, villancicos"/>
    <s v="3IeTZegDmwMvYKyL16PV6L"/>
    <n v="7028"/>
    <s v="The Greatest Video Game Music III - Choral Edition"/>
    <d v="2016-01-29T00:00:00"/>
    <n v="3633"/>
    <n v="60.55"/>
    <n v="5.0458333333333334"/>
    <n v="13"/>
    <s v="album"/>
    <s v="Album"/>
    <n v="28"/>
  </r>
  <r>
    <s v="33on128N371DqyYj7bpTO7"/>
    <n v="2536"/>
    <s v="My Type - From the Paper Towns Soundtrack"/>
    <n v="8"/>
    <n v="31"/>
    <n v="0.31"/>
    <b v="0"/>
    <n v="0"/>
    <x v="1993"/>
    <n v="7029"/>
    <n v="63"/>
    <n v="0.63"/>
    <n v="770400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43"/>
  </r>
  <r>
    <s v="5DB8FGqqfOS5LzIjTYaAcV"/>
    <n v="13806"/>
    <s v="grey l.a."/>
    <n v="4"/>
    <n v="31"/>
    <n v="0.31"/>
    <b v="1"/>
    <n v="1"/>
    <x v="638"/>
    <n v="1717"/>
    <n v="71"/>
    <n v="0.71"/>
    <n v="5067710"/>
    <s v="N/A"/>
    <s v="4nXtqtaVW7MmYM9L8fxXqh"/>
    <n v="7030"/>
    <s v="the afterglow"/>
    <d v="2014-04-20T00:00:00"/>
    <n v="4282"/>
    <n v="71.36666666666666"/>
    <n v="5.947222222222222"/>
    <n v="6"/>
    <s v="single"/>
    <s v="Single"/>
    <n v="328"/>
  </r>
  <r>
    <s v="4kuttaimghZdfXE8G3puvR"/>
    <n v="5322"/>
    <s v="Greatest Change"/>
    <n v="24"/>
    <n v="31"/>
    <n v="0.31"/>
    <b v="0"/>
    <n v="0"/>
    <x v="1664"/>
    <n v="6127"/>
    <n v="43"/>
    <n v="0.43"/>
    <n v="23550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526"/>
  </r>
  <r>
    <s v="173nvGILRNr0X5YAJhlUIW"/>
    <n v="10622"/>
    <s v="Injustice: Gods Among Us"/>
    <n v="1"/>
    <n v="31"/>
    <n v="0.31"/>
    <b v="0"/>
    <n v="0"/>
    <x v="1994"/>
    <n v="7032"/>
    <n v="34"/>
    <n v="0.34"/>
    <n v="15457"/>
    <s v="N/A"/>
    <s v="503D6gtBm18LlJQRSUbZ6f"/>
    <n v="7032"/>
    <s v="Injustice: Gods Among Us! (Original Video Game Score)"/>
    <d v="2013-04-16T00:00:00"/>
    <n v="4651"/>
    <n v="77.516666666666666"/>
    <n v="6.4597222222222221"/>
    <n v="13"/>
    <s v="compilation"/>
    <s v="Compilation"/>
    <n v="311"/>
  </r>
  <r>
    <s v="4SEXGgEvOxeSc7J6oAJ8Xj"/>
    <n v="5830"/>
    <s v="Pistol Whipped"/>
    <n v="3"/>
    <n v="31"/>
    <n v="0.31"/>
    <b v="1"/>
    <n v="1"/>
    <x v="752"/>
    <n v="2180"/>
    <n v="71"/>
    <n v="0.71"/>
    <n v="4968982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417"/>
  </r>
  <r>
    <s v="56Gt31TqVq2sDPhwnx77Tx"/>
    <n v="2712"/>
    <s v="Merida's Home"/>
    <n v="20"/>
    <n v="31"/>
    <n v="0.31"/>
    <b v="0"/>
    <n v="0"/>
    <x v="1281"/>
    <n v="4609"/>
    <n v="55"/>
    <n v="0.55000000000000004"/>
    <n v="97014"/>
    <s v="soundtrack"/>
    <s v="3ywdCjvMj2iL372ajvu3Xx"/>
    <n v="7034"/>
    <s v="Indomable"/>
    <d v="2012-01-01T00:00:00"/>
    <n v="5122"/>
    <n v="85.36666666666666"/>
    <n v="7.113888888888888"/>
    <n v="23"/>
    <s v="compilation"/>
    <s v="Compilation"/>
    <n v="153"/>
  </r>
  <r>
    <s v="6ZO79I5ZjCH7jJI89cLo83"/>
    <n v="3607"/>
    <s v="X-Training"/>
    <n v="11"/>
    <n v="31"/>
    <n v="0.31"/>
    <b v="0"/>
    <n v="0"/>
    <x v="1419"/>
    <n v="5213"/>
    <n v="53"/>
    <n v="0.53"/>
    <n v="92243"/>
    <s v="soundtrack"/>
    <s v="14jwLvbmFd60gtCScp5pcc"/>
    <n v="5213"/>
    <s v="X-MEN: FIRST CLASS"/>
    <d v="2011-05-30T00:00:00"/>
    <n v="5338"/>
    <n v="88.966666666666669"/>
    <n v="7.4138888888888888"/>
    <n v="20"/>
    <s v="album"/>
    <s v="Album"/>
    <n v="444"/>
  </r>
  <r>
    <s v="11zc0hwujMgsZ4gWJCwKHO"/>
    <n v="3393"/>
    <s v="Invading My Mind"/>
    <n v="9"/>
    <n v="31"/>
    <n v="0.31"/>
    <b v="0"/>
    <n v="0"/>
    <x v="251"/>
    <n v="558"/>
    <n v="74"/>
    <n v="0.74"/>
    <n v="13709065"/>
    <s v="N/A"/>
    <s v="3sysiYphqNRQw7VKLCg1yE"/>
    <n v="558"/>
    <s v="Love?"/>
    <d v="2011-04-29T00:00:00"/>
    <n v="5369"/>
    <n v="89.483333333333334"/>
    <n v="7.4569444444444448"/>
    <n v="17"/>
    <s v="album"/>
    <s v="Album"/>
    <n v="334"/>
  </r>
  <r>
    <s v="6DdO7Uae9vuo9Dr73lejwD"/>
    <n v="5785"/>
    <s v="Dark Paradise"/>
    <n v="7"/>
    <n v="31"/>
    <n v="0.31"/>
    <b v="0"/>
    <n v="0"/>
    <x v="55"/>
    <n v="100"/>
    <n v="88"/>
    <n v="0.88"/>
    <n v="51798111"/>
    <s v="alternative pop, indie pop"/>
    <s v="0W4ETIlyIonfCfAykj3K59"/>
    <n v="5655"/>
    <s v="Born To Die (Deluxe Version)"/>
    <d v="2011-01-01T00:00:00"/>
    <n v="5487"/>
    <n v="91.45"/>
    <n v="7.6208333333333336"/>
    <n v="15"/>
    <s v="album"/>
    <s v="Album"/>
    <n v="405"/>
  </r>
  <r>
    <s v="3NxJhRiMCo1hyMsnJ9vp06"/>
    <n v="8410"/>
    <s v="Here Comes Your Man"/>
    <n v="15"/>
    <n v="31"/>
    <n v="0.31"/>
    <b v="0"/>
    <n v="0"/>
    <x v="1995"/>
    <n v="7038"/>
    <n v="24"/>
    <n v="0.24"/>
    <n v="9718"/>
    <s v="N/A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323"/>
  </r>
  <r>
    <s v="664qR3uQQOlRVIr2bTzJQz"/>
    <n v="1073"/>
    <s v="Castlevania"/>
    <n v="1"/>
    <n v="31"/>
    <n v="0.31"/>
    <b v="0"/>
    <n v="0"/>
    <x v="1996"/>
    <n v="7039"/>
    <n v="28"/>
    <n v="0.28000000000000003"/>
    <n v="16641"/>
    <s v="japanese vgm"/>
    <s v="4RSVZeOGgBwv3z0l7lHpIT"/>
    <n v="7039"/>
    <s v="Castlevania"/>
    <d v="2009-01-01T00:00:00"/>
    <n v="6217"/>
    <n v="103.61666666666666"/>
    <n v="8.6347222222222211"/>
    <n v="1"/>
    <s v="single"/>
    <s v="Single"/>
    <n v="684"/>
  </r>
  <r>
    <s v="71YCuajU8zcNhnQQzUqBow"/>
    <n v="12873"/>
    <s v="I Want To Hold Your Hand - From Across The Universe&quot; Soundtrack&quot;"/>
    <n v="2"/>
    <n v="31"/>
    <n v="0.31"/>
    <b v="0"/>
    <n v="0"/>
    <x v="1997"/>
    <n v="7040"/>
    <n v="31"/>
    <n v="0.31"/>
    <n v="3581"/>
    <s v="N/A"/>
    <s v="7FPMykszXPYE2a74RlLinr"/>
    <n v="7040"/>
    <s v="Across The Universe"/>
    <d v="2007-01-01T00:00:00"/>
    <n v="6948"/>
    <n v="115.8"/>
    <n v="9.65"/>
    <n v="16"/>
    <s v="compilation"/>
    <s v="Compilation"/>
    <n v="274"/>
  </r>
  <r>
    <s v="4iPkafvcL6CeyAcsvZERCk"/>
    <n v="1048"/>
    <s v="Jealousy"/>
    <n v="5"/>
    <n v="31"/>
    <n v="0.31"/>
    <b v="0"/>
    <n v="0"/>
    <x v="1998"/>
    <n v="7041"/>
    <n v="48"/>
    <n v="0.48"/>
    <n v="808426"/>
    <s v="N/A"/>
    <s v="2n1GcX9oFEQwAXUqTNyXbg"/>
    <n v="7041"/>
    <s v="Paris"/>
    <d v="2006-08-14T00:00:00"/>
    <n v="7088"/>
    <n v="118.13333333333334"/>
    <n v="9.844444444444445"/>
    <n v="14"/>
    <s v="album"/>
    <s v="Album"/>
    <n v="366"/>
  </r>
  <r>
    <s v="6BqemgZaWt7VQxCU7dHrcj"/>
    <m/>
    <s v="Walking On Sunshine"/>
    <n v="4"/>
    <n v="31"/>
    <n v="0.31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376"/>
  </r>
  <r>
    <s v="57Coopi4KriNAIdBzCOVY1"/>
    <m/>
    <s v="Cariño"/>
    <n v="6"/>
    <n v="31"/>
    <n v="0.31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25"/>
  </r>
  <r>
    <s v="46EfzGWwD2qoRygDaUZW8H"/>
    <m/>
    <s v="Dame (with Chayanne) - Touch Me"/>
    <n v="14"/>
    <n v="31"/>
    <n v="0.31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39"/>
  </r>
  <r>
    <s v="3ALz2M27Dw27YTh71zNkzU"/>
    <m/>
    <s v="Polly"/>
    <n v="6"/>
    <n v="31"/>
    <n v="0.31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89"/>
  </r>
  <r>
    <s v="0hlH4m9mmhjzWHwA2svcob"/>
    <m/>
    <s v="On A Plain"/>
    <n v="11"/>
    <n v="31"/>
    <n v="0.31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4"/>
  </r>
  <r>
    <s v="61RuRCugM95jERfahEuf8j"/>
    <m/>
    <s v="Jesus Doesn't Want Me For A Sunbeam - Live At The Paramount"/>
    <n v="1"/>
    <n v="31"/>
    <n v="0.3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9"/>
  </r>
  <r>
    <s v="51vGtR4QF4E3cInSmiWXRc"/>
    <m/>
    <s v="St. John"/>
    <n v="6"/>
    <n v="31"/>
    <n v="0.31"/>
    <b v="0"/>
    <n v="0"/>
    <x v="895"/>
    <n v="2722"/>
    <n v="75"/>
    <n v="0.75"/>
    <n v="16040003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17"/>
  </r>
  <r>
    <s v="6vSYWnhUdMW6P0f3wdbvUt"/>
    <m/>
    <s v="Viva alleluja - 2° versione"/>
    <n v="7"/>
    <n v="31"/>
    <n v="0.31"/>
    <b v="0"/>
    <n v="0"/>
    <x v="1999"/>
    <n v="7049"/>
    <n v="48"/>
    <n v="0.48"/>
    <n v="42579"/>
    <s v="N/A"/>
    <s v="4dO2rVxfWN6M2TFVCJmpWr"/>
    <n v="7049"/>
    <s v="Il west ti va stretto amico... è arrivato Alleluja (Original Motion Picture Soundtrack)"/>
    <d v="1972-06-30T00:00:00"/>
    <n v="19551"/>
    <n v="325.85000000000002"/>
    <n v="27.154166666666669"/>
    <n v="24"/>
    <s v="album"/>
    <s v="Album"/>
    <n v="225"/>
  </r>
  <r>
    <s v="67rW0Zl7oB3qEpD5YWWE5w"/>
    <n v="1283"/>
    <s v="Still Get Like That (ft. Project Pat &amp; Starrah)"/>
    <n v="8"/>
    <n v="30"/>
    <n v="0.3"/>
    <b v="1"/>
    <n v="1"/>
    <x v="204"/>
    <n v="417"/>
    <n v="77"/>
    <n v="0.77"/>
    <n v="2813710"/>
    <s v="moombahton"/>
    <s v="5QRFnGnBeMGePBKF2xTz5z"/>
    <n v="7050"/>
    <s v="d00mscrvll, Vol. 1"/>
    <d v="2025-10-31T00:00:00"/>
    <n v="70"/>
    <n v="1.1666666666666667"/>
    <n v="9.7222222222222224E-2"/>
    <n v="9"/>
    <s v="album"/>
    <s v="Album"/>
    <n v="169"/>
  </r>
  <r>
    <s v="5mfAZwEr4jAVDnSY0HHuyH"/>
    <n v="14986"/>
    <s v="Stray"/>
    <n v="1"/>
    <n v="30"/>
    <n v="0.3"/>
    <b v="0"/>
    <n v="0"/>
    <x v="2000"/>
    <n v="7051"/>
    <n v="25"/>
    <n v="0.25"/>
    <n v="814"/>
    <s v="N/A"/>
    <s v="0DHsJaaMzbygWosCjYk37t"/>
    <n v="7051"/>
    <s v="Stray"/>
    <d v="2025-10-25T00:00:00"/>
    <n v="76"/>
    <n v="1.2666666666666666"/>
    <n v="0.10555555555555556"/>
    <n v="4"/>
    <s v="single"/>
    <s v="Single"/>
    <n v="249"/>
  </r>
  <r>
    <s v="0nBPI5KxKOeOtr24sdGpE6"/>
    <n v="6662"/>
    <s v="Can't Go Back"/>
    <n v="1"/>
    <n v="30"/>
    <n v="0.3"/>
    <b v="0"/>
    <n v="0"/>
    <x v="1884"/>
    <n v="6752"/>
    <n v="23"/>
    <n v="0.23"/>
    <n v="13770"/>
    <s v="N/A"/>
    <s v="28UXdTnzMDGwX0Lu2xi5Xo"/>
    <n v="7052"/>
    <s v="Can't Go Back"/>
    <d v="2025-10-24T00:00:00"/>
    <n v="77"/>
    <n v="1.2833333333333334"/>
    <n v="0.10694444444444445"/>
    <n v="1"/>
    <s v="single"/>
    <s v="Single"/>
    <n v="243"/>
  </r>
  <r>
    <s v="6I65Y2uL3LrvFuBS5LNVZa"/>
    <n v="6772"/>
    <s v="Getting Down"/>
    <n v="1"/>
    <n v="30"/>
    <n v="0.3"/>
    <b v="0"/>
    <n v="0"/>
    <x v="2001"/>
    <n v="7053"/>
    <n v="13"/>
    <n v="0.13"/>
    <n v="5"/>
    <s v="N/A"/>
    <s v="6zU3BVqu50xiQRhlW5Gr2A"/>
    <n v="7053"/>
    <s v="Getting Down"/>
    <d v="2025-10-10T00:00:00"/>
    <n v="91"/>
    <n v="1.5166666666666666"/>
    <n v="0.12638888888888888"/>
    <n v="1"/>
    <s v="single"/>
    <s v="Single"/>
    <n v="313"/>
  </r>
  <r>
    <s v="29HtYBjZ4R0ZuEdmlrxJIt"/>
    <n v="4831"/>
    <s v="michigan"/>
    <n v="3"/>
    <n v="30"/>
    <n v="0.3"/>
    <b v="0"/>
    <n v="0"/>
    <x v="2002"/>
    <n v="7054"/>
    <n v="13"/>
    <n v="0.13"/>
    <n v="183"/>
    <s v="indie r&amp;b"/>
    <s v="4J8czQ9vX30BBYHEd1oO7V"/>
    <n v="7054"/>
    <s v="what is it with me?"/>
    <d v="2025-09-26T00:00:00"/>
    <n v="105"/>
    <n v="1.75"/>
    <n v="0.14583333333333334"/>
    <n v="4"/>
    <s v="single"/>
    <s v="Single"/>
    <n v="442"/>
  </r>
  <r>
    <s v="3orYgsOb8x1HPVwzeZBCur"/>
    <n v="8073"/>
    <s v="Engolindo a lua"/>
    <n v="1"/>
    <n v="30"/>
    <n v="0.3"/>
    <b v="0"/>
    <n v="0"/>
    <x v="2003"/>
    <n v="7055"/>
    <n v="20"/>
    <n v="0.2"/>
    <n v="1897"/>
    <s v="N/A"/>
    <s v="7Awl3HSQuxjjtYECRMGwfw"/>
    <n v="7055"/>
    <s v="Engolindo a lua"/>
    <d v="2025-09-06T00:00:00"/>
    <n v="125"/>
    <n v="2.0833333333333335"/>
    <n v="0.17361111111111113"/>
    <n v="1"/>
    <s v="single"/>
    <s v="Single"/>
    <n v="304"/>
  </r>
  <r>
    <s v="7Faw7cTX2PdZOTDCpQLgEc"/>
    <n v="531"/>
    <s v="Flowers"/>
    <n v="1"/>
    <n v="30"/>
    <n v="0.3"/>
    <b v="0"/>
    <n v="0"/>
    <x v="2004"/>
    <n v="7056"/>
    <n v="13"/>
    <n v="0.13"/>
    <n v="27"/>
    <s v="N/A"/>
    <s v="09m1hUTw9QMA6t7jHxeaWM"/>
    <n v="7056"/>
    <s v="Flowers"/>
    <d v="2025-08-15T00:00:00"/>
    <n v="147"/>
    <n v="2.4500000000000002"/>
    <n v="0.20416666666666669"/>
    <n v="1"/>
    <s v="single"/>
    <s v="Single"/>
    <n v="324"/>
  </r>
  <r>
    <s v="0iJ3PwXTZJLykvWxZ6oapY"/>
    <n v="7000"/>
    <s v="Chasin’ a Mil"/>
    <n v="2"/>
    <n v="30"/>
    <n v="0.3"/>
    <b v="1"/>
    <n v="1"/>
    <x v="1851"/>
    <n v="6652"/>
    <n v="24"/>
    <n v="0.24"/>
    <n v="162"/>
    <s v="N/A"/>
    <s v="39wg1nS6FMAwccWr3CEqz5"/>
    <n v="6652"/>
    <s v="Chasin A Mil Hosted by Bigga Rankin"/>
    <d v="2025-06-18T00:00:00"/>
    <n v="205"/>
    <n v="3.4166666666666665"/>
    <n v="0.28472222222222221"/>
    <n v="7"/>
    <s v="album"/>
    <s v="Album"/>
    <n v="32"/>
  </r>
  <r>
    <s v="0auX6W6oLjO9cHmx4UTaNj"/>
    <n v="164"/>
    <s v="Feel It"/>
    <n v="11"/>
    <n v="30"/>
    <n v="0.3"/>
    <b v="0"/>
    <n v="0"/>
    <x v="47"/>
    <n v="89"/>
    <n v="79"/>
    <n v="0.79"/>
    <n v="4684957"/>
    <s v="N/A"/>
    <s v="00xSzSrckgOgVAqZUIcrxf"/>
    <n v="7058"/>
    <s v="WITHERED"/>
    <d v="2025-04-25T00:00:00"/>
    <n v="259"/>
    <n v="4.3166666666666664"/>
    <n v="0.35972222222222222"/>
    <n v="15"/>
    <s v="album"/>
    <s v="Album"/>
    <n v="263"/>
  </r>
  <r>
    <s v="2axaSxcW54k5GSXBHjfdpg"/>
    <n v="3534"/>
    <s v="ME, MYSELF,&amp; MO.CITY/ I TOLD YOU"/>
    <n v="7"/>
    <n v="30"/>
    <n v="0.3"/>
    <b v="1"/>
    <n v="1"/>
    <x v="2005"/>
    <n v="7059"/>
    <n v="13"/>
    <n v="0.13"/>
    <n v="119"/>
    <s v="N/A"/>
    <s v="2tHlA4uMvbrcWZ7CendyrL"/>
    <n v="7059"/>
    <s v="MORFEIN"/>
    <d v="2024-12-29T00:00:00"/>
    <n v="376"/>
    <n v="6.2666666666666666"/>
    <n v="0.52222222222222225"/>
    <n v="12"/>
    <s v="album"/>
    <s v="Album"/>
    <n v="985"/>
  </r>
  <r>
    <s v="1l07CC7AcIZqN9e902jvPY"/>
    <n v="5014"/>
    <s v="Lose Myself Tonight"/>
    <n v="1"/>
    <n v="30"/>
    <n v="0.3"/>
    <b v="0"/>
    <n v="0"/>
    <x v="2006"/>
    <n v="7060"/>
    <n v="29"/>
    <n v="0.28999999999999998"/>
    <n v="378"/>
    <s v="hypertechno"/>
    <s v="07wjiPuH4GXhNevNBlGPux"/>
    <n v="7060"/>
    <s v="Lose Myself Tonight"/>
    <d v="2024-10-11T00:00:00"/>
    <n v="455"/>
    <n v="7.583333333333333"/>
    <n v="0.63194444444444442"/>
    <n v="1"/>
    <s v="single"/>
    <s v="Single"/>
    <n v="233"/>
  </r>
  <r>
    <s v="1Dsee91MSgdtDmO4UNXiJo"/>
    <n v="11805"/>
    <s v="8 Years Old"/>
    <n v="1"/>
    <n v="30"/>
    <n v="0.3"/>
    <b v="0"/>
    <n v="0"/>
    <x v="1509"/>
    <n v="5580"/>
    <n v="52"/>
    <n v="0.52"/>
    <n v="78478"/>
    <s v="N/A"/>
    <s v="5DeCSldptKixSNZGnM25jB"/>
    <n v="7061"/>
    <s v="8 Years Old"/>
    <d v="2024-06-07T00:00:00"/>
    <n v="581"/>
    <n v="9.6833333333333336"/>
    <n v="0.80694444444444446"/>
    <n v="1"/>
    <s v="single"/>
    <s v="Single"/>
    <n v="313"/>
  </r>
  <r>
    <s v="3yg4G1R8SBBlUy0UT4ceyp"/>
    <n v="6071"/>
    <s v="Holding Out For A Hero"/>
    <n v="1"/>
    <n v="30"/>
    <n v="0.3"/>
    <b v="0"/>
    <n v="0"/>
    <x v="1779"/>
    <n v="6484"/>
    <n v="32"/>
    <n v="0.32"/>
    <n v="1844"/>
    <s v="melodic bass, nightcore, bass music"/>
    <s v="5nYK3YEFii6Q1Wp147x6gw"/>
    <n v="7062"/>
    <s v="Holding Out For A Hero"/>
    <d v="2024-05-10T00:00:00"/>
    <n v="609"/>
    <n v="10.15"/>
    <n v="0.84583333333333333"/>
    <n v="1"/>
    <s v="single"/>
    <s v="Single"/>
    <n v="242"/>
  </r>
  <r>
    <s v="47iu7KWKt6Sa6ocHgYmkGx"/>
    <n v="4194"/>
    <s v="I Got It"/>
    <n v="1"/>
    <n v="30"/>
    <n v="0.3"/>
    <b v="0"/>
    <n v="0"/>
    <x v="1604"/>
    <n v="5903"/>
    <n v="34"/>
    <n v="0.34"/>
    <n v="2657"/>
    <s v="N/A"/>
    <s v="37EG9pRUf4fK6PKP8P8WG1"/>
    <n v="7063"/>
    <s v="I Got It"/>
    <d v="2024-05-10T00:00:00"/>
    <n v="609"/>
    <n v="10.15"/>
    <n v="0.84583333333333333"/>
    <n v="1"/>
    <s v="single"/>
    <s v="Single"/>
    <n v="353"/>
  </r>
  <r>
    <s v="3EJ22lVARDROJPOAI1PdmW"/>
    <n v="4230"/>
    <s v="We Good (feat. Shibui)"/>
    <n v="1"/>
    <n v="30"/>
    <n v="0.3"/>
    <b v="0"/>
    <n v="0"/>
    <x v="1511"/>
    <n v="5585"/>
    <n v="62"/>
    <n v="0.62"/>
    <n v="159294"/>
    <s v="italo dance"/>
    <s v="1TLhRklP5YWQElK8CvFkQE"/>
    <n v="7064"/>
    <s v="We Good (feat. Shibui)"/>
    <d v="2024-04-26T00:00:00"/>
    <n v="623"/>
    <n v="10.383333333333333"/>
    <n v="0.8652777777777777"/>
    <n v="1"/>
    <s v="single"/>
    <s v="Single"/>
    <n v="291"/>
  </r>
  <r>
    <s v="4914PrOstXwsOjHL2bIjEb"/>
    <n v="3904"/>
    <s v="I've been here before"/>
    <n v="1"/>
    <n v="30"/>
    <n v="0.3"/>
    <b v="0"/>
    <n v="0"/>
    <x v="1907"/>
    <n v="6816"/>
    <n v="30"/>
    <n v="0.3"/>
    <n v="2964"/>
    <s v="N/A"/>
    <s v="1d1r3yyMF0oYuKZtjxAyUq"/>
    <n v="7065"/>
    <s v="I've been here before"/>
    <d v="2024-03-27T00:00:00"/>
    <n v="653"/>
    <n v="10.883333333333333"/>
    <n v="0.90694444444444444"/>
    <n v="1"/>
    <s v="single"/>
    <s v="Single"/>
    <n v="189"/>
  </r>
  <r>
    <s v="2m9sMrdX6IrjCH4ioODy7a"/>
    <n v="6523"/>
    <s v="I'm Not Here To Make Friends"/>
    <n v="11"/>
    <n v="30"/>
    <n v="0.3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82"/>
  </r>
  <r>
    <s v="6zbFdd9rFfZjWrvj4tiJa3"/>
    <n v="6776"/>
    <s v="Too Good At Goodbyes - Live From The Royal Albert Hall"/>
    <n v="5"/>
    <n v="30"/>
    <n v="0.3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52"/>
  </r>
  <r>
    <s v="0nj10HgZ07ALWmo7NFbUrQ"/>
    <n v="6120"/>
    <s v="Lose You"/>
    <n v="4"/>
    <n v="30"/>
    <n v="0.3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17"/>
  </r>
  <r>
    <s v="7qj97WrWb7U4vfw7eDITTs"/>
    <n v="5828"/>
    <s v="Behind These Hazel Eyes"/>
    <n v="1"/>
    <n v="30"/>
    <n v="0.3"/>
    <b v="0"/>
    <n v="0"/>
    <x v="1697"/>
    <n v="6219"/>
    <n v="41"/>
    <n v="0.41"/>
    <n v="11026"/>
    <s v="nightcore"/>
    <s v="31mnepf2dsr3nlpYApdhwc"/>
    <n v="7069"/>
    <s v="Behind These Hazel Eyes"/>
    <d v="2023-04-07T00:00:00"/>
    <n v="1008"/>
    <n v="16.8"/>
    <n v="1.4000000000000001"/>
    <n v="1"/>
    <s v="single"/>
    <s v="Single"/>
    <n v="193"/>
  </r>
  <r>
    <s v="3mmA9C8Gt8xojss3bVHrgC"/>
    <n v="4449"/>
    <s v="City of Gods"/>
    <n v="4"/>
    <n v="30"/>
    <n v="0.3"/>
    <b v="1"/>
    <n v="1"/>
    <x v="2007"/>
    <n v="7070"/>
    <n v="61"/>
    <n v="0.61"/>
    <n v="1472981"/>
    <s v="brooklyn drill, new york drill, drill, uk drill"/>
    <s v="46DRsAo3y1uAjYnYFFobCb"/>
    <n v="7070"/>
    <s v="B.I.B.L.E."/>
    <d v="2022-07-15T00:00:00"/>
    <n v="1274"/>
    <n v="21.233333333333334"/>
    <n v="1.7694444444444446"/>
    <n v="18"/>
    <s v="album"/>
    <s v="Album"/>
    <n v="426"/>
  </r>
  <r>
    <s v="7EP1xNKQBdzUP3OGK6iHRV"/>
    <n v="2189"/>
    <s v="Waymond Cries"/>
    <n v="16"/>
    <n v="30"/>
    <n v="0.3"/>
    <b v="0"/>
    <n v="0"/>
    <x v="1518"/>
    <n v="5607"/>
    <n v="49"/>
    <n v="0.49"/>
    <n v="340014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61"/>
  </r>
  <r>
    <s v="7kykl0pcJjoDhuL9Minuh9"/>
    <n v="4568"/>
    <s v="YAC Alma Mater - From High School Musical: The Musical: The Series (Season 2)&quot;/Nini Version&quot;"/>
    <n v="1"/>
    <n v="30"/>
    <n v="0.3"/>
    <b v="0"/>
    <n v="0"/>
    <x v="70"/>
    <n v="127"/>
    <n v="85"/>
    <n v="0.85"/>
    <n v="49083617"/>
    <s v="pop rock, alternative pop, pop punk"/>
    <s v="49FiXLGSYfX9TKAOND3S6l"/>
    <n v="7072"/>
    <s v="YAC Alma Mater [From High School Musical: The Musical: The Series (Season 2)&quot;/Nini Version]&quot;"/>
    <d v="2021-06-04T00:00:00"/>
    <n v="1680"/>
    <n v="28"/>
    <n v="2.3333333333333335"/>
    <n v="1"/>
    <s v="single"/>
    <s v="Single"/>
    <n v="99"/>
  </r>
  <r>
    <s v="6JE6R5U2Sr6sXubMWK6Ifr"/>
    <n v="3360"/>
    <s v="Suga Suga"/>
    <n v="6"/>
    <n v="30"/>
    <n v="0.3"/>
    <b v="0"/>
    <n v="0"/>
    <x v="2008"/>
    <n v="7073"/>
    <n v="65"/>
    <n v="0.65"/>
    <n v="967494"/>
    <s v="lo-fi hip hop, lo-fi, lo-fi beats"/>
    <s v="337cf0jQsibJt22a8XxKA9"/>
    <n v="7073"/>
    <s v="Concentrate Your Mind"/>
    <d v="2021-02-12T00:00:00"/>
    <n v="1792"/>
    <n v="29.866666666666667"/>
    <n v="2.4888888888888889"/>
    <n v="6"/>
    <s v="single"/>
    <s v="Single"/>
    <n v="191"/>
  </r>
  <r>
    <s v="2qOj8IXOEWL9EouGvGBTph"/>
    <n v="6588"/>
    <s v="Human Nature"/>
    <n v="2"/>
    <n v="30"/>
    <n v="0.3"/>
    <b v="0"/>
    <n v="0"/>
    <x v="2009"/>
    <n v="7074"/>
    <n v="41"/>
    <n v="0.41"/>
    <n v="53700"/>
    <s v="N/A"/>
    <s v="5lQ1jNr2gktMSkGpGVmFlN"/>
    <n v="7074"/>
    <s v="Home for Now"/>
    <d v="2020-11-20T00:00:00"/>
    <n v="1876"/>
    <n v="31.266666666666666"/>
    <n v="2.6055555555555556"/>
    <n v="14"/>
    <s v="album"/>
    <s v="Album"/>
    <n v="432"/>
  </r>
  <r>
    <s v="4UwpZj3TX1cymAooiwY1oB"/>
    <n v="5601"/>
    <s v="The Winds of Skellige"/>
    <n v="1"/>
    <n v="30"/>
    <n v="0.3"/>
    <b v="0"/>
    <n v="0"/>
    <x v="1825"/>
    <n v="6576"/>
    <n v="37"/>
    <n v="0.37"/>
    <n v="5996"/>
    <s v="N/A"/>
    <s v="2S0LoZMlxF4Be0rBG2G0Jj"/>
    <n v="7075"/>
    <s v="The Winds of Skellige"/>
    <d v="2020-03-06T00:00:00"/>
    <n v="2135"/>
    <n v="35.583333333333336"/>
    <n v="2.9652777777777781"/>
    <n v="1"/>
    <s v="single"/>
    <s v="Single"/>
    <n v="309"/>
  </r>
  <r>
    <s v="5h3sUmbwEdFkxejGryYhj6"/>
    <n v="509"/>
    <s v="Declaration"/>
    <n v="1"/>
    <n v="30"/>
    <n v="0.3"/>
    <b v="1"/>
    <n v="1"/>
    <x v="2010"/>
    <n v="7076"/>
    <n v="49"/>
    <n v="0.49"/>
    <n v="40675"/>
    <s v="N/A"/>
    <s v="7t04xptRT83AnNFdsajTYQ"/>
    <n v="7076"/>
    <s v="The Drama"/>
    <d v="2020-02-14T00:00:00"/>
    <n v="2156"/>
    <n v="35.93333333333333"/>
    <n v="2.994444444444444"/>
    <n v="6"/>
    <s v="single"/>
    <s v="Single"/>
    <n v="363"/>
  </r>
  <r>
    <s v="51PLHw6xSnlzsbTs8z2Gie"/>
    <n v="688"/>
    <s v="As the World Turns"/>
    <n v="2"/>
    <n v="30"/>
    <n v="0.3"/>
    <b v="0"/>
    <n v="0"/>
    <x v="2011"/>
    <n v="7077"/>
    <n v="54"/>
    <n v="0.54"/>
    <n v="170169"/>
    <s v="ambient folk"/>
    <s v="2tFHdeHcBUojQlo6oYzGBs"/>
    <n v="7077"/>
    <s v="Quiet Signs"/>
    <d v="2019-02-08T00:00:00"/>
    <n v="2527"/>
    <n v="42.116666666666667"/>
    <n v="3.5097222222222224"/>
    <n v="9"/>
    <s v="album"/>
    <s v="Album"/>
    <n v="319"/>
  </r>
  <r>
    <s v="6roFHBn0kFsj0H0ud7gSTn"/>
    <n v="4376"/>
    <s v="Dillion"/>
    <n v="9"/>
    <n v="30"/>
    <n v="0.3"/>
    <b v="0"/>
    <n v="0"/>
    <x v="1832"/>
    <n v="6600"/>
    <n v="37"/>
    <n v="0.37"/>
    <n v="6438"/>
    <s v="N/A"/>
    <s v="1ihHcMdKtZ3qY5eRXYxcl8"/>
    <n v="6600"/>
    <s v="Hellblade: Senua's Sacrifice (Original Soundtrack)"/>
    <d v="2018-12-04T00:00:00"/>
    <n v="2593"/>
    <n v="43.216666666666669"/>
    <n v="3.6013888888888892"/>
    <n v="13"/>
    <s v="album"/>
    <s v="Album"/>
    <n v="27"/>
  </r>
  <r>
    <s v="3YLA3NgzFRRa7LiHMtFPby"/>
    <n v="2925"/>
    <s v="Welcome To New York"/>
    <n v="22"/>
    <n v="30"/>
    <n v="0.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54"/>
  </r>
  <r>
    <s v="5h2sBwpUSAndjObfU3ti2r"/>
    <n v="3276"/>
    <s v="Sparks Fly"/>
    <n v="16"/>
    <n v="30"/>
    <n v="0.3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38"/>
  </r>
  <r>
    <s v="3aSYZ4upQ6OSNos26YeVWL"/>
    <n v="4999"/>
    <s v="How You Get The Girl"/>
    <n v="12"/>
    <n v="30"/>
    <n v="0.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2"/>
  </r>
  <r>
    <s v="2B45zVmEEmBbpuGdOSwytq"/>
    <n v="2342"/>
    <s v="Gray's Theme"/>
    <n v="12"/>
    <n v="30"/>
    <n v="0.3"/>
    <b v="0"/>
    <n v="0"/>
    <x v="1386"/>
    <n v="5068"/>
    <n v="58"/>
    <n v="0.57999999999999996"/>
    <n v="111922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218"/>
  </r>
  <r>
    <s v="75u4UoGKIa3mDTPmCEkn4J"/>
    <n v="4421"/>
    <s v="Nigiyaka na Machi"/>
    <n v="8"/>
    <n v="30"/>
    <n v="0.3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42"/>
  </r>
  <r>
    <s v="6WRoXNmdTBLPrs1iPBcLmy"/>
    <n v="3271"/>
    <s v="In My Dreams"/>
    <n v="1"/>
    <n v="30"/>
    <n v="0.3"/>
    <b v="0"/>
    <n v="0"/>
    <x v="2012"/>
    <n v="7084"/>
    <n v="44"/>
    <n v="0.44"/>
    <n v="190329"/>
    <s v="art pop, baroque pop"/>
    <s v="2FTYHqdZHqkYdcr2NOjXV3"/>
    <n v="7084"/>
    <s v="Paradise"/>
    <d v="2017-03-17T00:00:00"/>
    <n v="3220"/>
    <n v="53.666666666666664"/>
    <n v="4.4722222222222223"/>
    <n v="6"/>
    <s v="single"/>
    <s v="Single"/>
    <n v="302"/>
  </r>
  <r>
    <s v="7G2M02AruvZgH2DXkWYiJQ"/>
    <n v="2209"/>
    <s v="Mr Tambourine Man"/>
    <n v="20"/>
    <n v="30"/>
    <n v="0.3"/>
    <b v="0"/>
    <n v="0"/>
    <x v="1209"/>
    <n v="4263"/>
    <n v="72"/>
    <n v="0.72"/>
    <n v="469657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19"/>
  </r>
  <r>
    <s v="0SzeKh1SKNy3maV2RCvwgu"/>
    <n v="3805"/>
    <s v="アシュラ・インドラ"/>
    <n v="8"/>
    <n v="30"/>
    <n v="0.3"/>
    <b v="0"/>
    <n v="0"/>
    <x v="1386"/>
    <n v="5068"/>
    <n v="58"/>
    <n v="0.57999999999999996"/>
    <n v="111922"/>
    <s v="anime, soundtrack"/>
    <s v="7DQCQeGbnpjr3tF7p3f2jA"/>
    <n v="6532"/>
    <s v="NARUTO-ナルト- 疾風伝　オリジナル・サウンドトラック Ⅲ"/>
    <d v="2016-07-06T00:00:00"/>
    <n v="3474"/>
    <n v="57.9"/>
    <n v="4.8250000000000002"/>
    <n v="25"/>
    <s v="album"/>
    <s v="Album"/>
    <n v="229"/>
  </r>
  <r>
    <s v="7wj4VLQm2MM7tyeZ220wDj"/>
    <n v="6632"/>
    <s v="Po Belongs"/>
    <n v="13"/>
    <n v="30"/>
    <n v="0.3"/>
    <b v="0"/>
    <n v="0"/>
    <x v="662"/>
    <n v="1807"/>
    <n v="77"/>
    <n v="0.77"/>
    <n v="4782404"/>
    <s v="soundtrack"/>
    <s v="35vf79jnOBG3WZHQTzIl6a"/>
    <n v="5413"/>
    <s v="Kung Fu Panda 3 (Music from the Motion Picture)"/>
    <d v="2016-01-22T00:00:00"/>
    <n v="3640"/>
    <n v="60.666666666666664"/>
    <n v="5.0555555555555554"/>
    <n v="23"/>
    <s v="compilation"/>
    <s v="Compilation"/>
    <n v="287"/>
  </r>
  <r>
    <s v="4WGGsrcWiVF7XQTOE3xStS"/>
    <n v="2659"/>
    <s v="DRUGS EXIST"/>
    <n v="12"/>
    <n v="30"/>
    <n v="0.3"/>
    <b v="0"/>
    <n v="0"/>
    <x v="1334"/>
    <n v="4792"/>
    <n v="57"/>
    <n v="0.56999999999999995"/>
    <n v="321245"/>
    <s v="noise rock, industrial, witch house, industrial rock, industrial metal"/>
    <s v="2a5KZ4rwrXIm28LvcyjYz5"/>
    <n v="6344"/>
    <s v="DEATH MAGIC"/>
    <d v="2015-08-07T00:00:00"/>
    <n v="3808"/>
    <n v="63.466666666666669"/>
    <n v="5.2888888888888888"/>
    <n v="12"/>
    <s v="album"/>
    <s v="Album"/>
    <n v="387"/>
  </r>
  <r>
    <s v="4P5NRoaJ75FFkciu8W4gET"/>
    <n v="5849"/>
    <s v="Tagroba Mo'lema"/>
    <n v="10"/>
    <n v="30"/>
    <n v="0.3"/>
    <b v="0"/>
    <n v="0"/>
    <x v="962"/>
    <n v="3059"/>
    <n v="66"/>
    <n v="0.66"/>
    <n v="9668759"/>
    <s v="egyptian pop, sholawat, khaleeji"/>
    <s v="5WxTKN6iN2qOySNMOsJrM6"/>
    <n v="3526"/>
    <s v="Ana Kteer"/>
    <d v="2014-02-15T00:00:00"/>
    <n v="4346"/>
    <n v="72.433333333333337"/>
    <n v="6.0361111111111114"/>
    <n v="12"/>
    <s v="album"/>
    <s v="Album"/>
    <n v="473"/>
  </r>
  <r>
    <s v="52va9ph4XRXBL2Fwx7aAmX"/>
    <n v="1054"/>
    <s v="Evil Twin - Skit"/>
    <n v="16"/>
    <n v="30"/>
    <n v="0.3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756"/>
  </r>
  <r>
    <s v="709VlbVBMRxHcZRfpwj2gK"/>
    <n v="1461"/>
    <s v="The Buccaneers"/>
    <n v="11"/>
    <n v="30"/>
    <n v="0.3"/>
    <b v="0"/>
    <n v="0"/>
    <x v="1348"/>
    <n v="4854"/>
    <n v="56"/>
    <n v="0.56000000000000005"/>
    <n v="218901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409"/>
  </r>
  <r>
    <s v="3sXWJsqDKROm7E3rdB9r2Y"/>
    <n v="2748"/>
    <s v="Beer and Friends"/>
    <n v="20"/>
    <n v="30"/>
    <n v="0.3"/>
    <b v="0"/>
    <n v="0"/>
    <x v="1465"/>
    <n v="5428"/>
    <n v="56"/>
    <n v="0.56000000000000005"/>
    <n v="95952"/>
    <s v="soundtrack"/>
    <s v="23aWOneOrCl1KBfDCo2pFy"/>
    <n v="5428"/>
    <s v="Assassin's Creed 3 (Original Game Soundtrack)"/>
    <d v="2012-10-30T00:00:00"/>
    <n v="4819"/>
    <n v="80.316666666666663"/>
    <n v="6.6930555555555555"/>
    <n v="25"/>
    <s v="album"/>
    <s v="Album"/>
    <n v="118"/>
  </r>
  <r>
    <s v="2apOX7v2XfpROPrS4xudGo"/>
    <n v="7477"/>
    <s v="Good Hit"/>
    <n v="2"/>
    <n v="30"/>
    <n v="0.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07"/>
  </r>
  <r>
    <s v="1OSf8FuKnyRY0Tbm5ZyaoU"/>
    <n v="3311"/>
    <s v="Until It Beats No More"/>
    <n v="7"/>
    <n v="30"/>
    <n v="0.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387"/>
  </r>
  <r>
    <s v="5EhZC8GFOVXrpiUW22jncE"/>
    <n v="659"/>
    <s v="Urban Twilight"/>
    <n v="4"/>
    <n v="30"/>
    <n v="0.3"/>
    <b v="0"/>
    <n v="0"/>
    <x v="856"/>
    <n v="2586"/>
    <n v="0"/>
    <n v="0"/>
    <n v="0"/>
    <s v="N/A"/>
    <s v="1Cog6aZ6NwnJiuINc0LQEU"/>
    <n v="7095"/>
    <s v="Darkbloom"/>
    <d v="2011-04-18T00:00:00"/>
    <n v="5380"/>
    <n v="89.666666666666671"/>
    <n v="7.4722222222222223"/>
    <n v="5"/>
    <s v="single"/>
    <s v="Single"/>
    <n v="426"/>
  </r>
  <r>
    <s v="6Hvl7XMmmt2e9EGfJKgilT"/>
    <n v="3681"/>
    <s v="All My Loving - From Across The Universe&quot; Soundtrack&quot;"/>
    <n v="1"/>
    <n v="30"/>
    <n v="0.3"/>
    <b v="0"/>
    <n v="0"/>
    <x v="1813"/>
    <n v="6554"/>
    <n v="38"/>
    <n v="0.38"/>
    <n v="22421"/>
    <s v="N/A"/>
    <s v="7FPMykszXPYE2a74RlLinr"/>
    <n v="7040"/>
    <s v="Across The Universe"/>
    <d v="2007-01-01T00:00:00"/>
    <n v="6948"/>
    <n v="115.8"/>
    <n v="9.65"/>
    <n v="16"/>
    <s v="compilation"/>
    <s v="Compilation"/>
    <n v="252"/>
  </r>
  <r>
    <s v="6RFr65nFzs0jD2XG4hA63y"/>
    <n v="4431"/>
    <s v="Bos Ba2a"/>
    <n v="7"/>
    <n v="30"/>
    <n v="0.3"/>
    <b v="0"/>
    <n v="0"/>
    <x v="962"/>
    <n v="3059"/>
    <n v="66"/>
    <n v="0.66"/>
    <n v="9684217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431"/>
  </r>
  <r>
    <s v="6lvZdIVtCKpLwA7DTINPXQ"/>
    <m/>
    <s v="Misery Machine"/>
    <n v="13"/>
    <n v="30"/>
    <n v="0.3"/>
    <b v="1"/>
    <n v="1"/>
    <x v="752"/>
    <n v="2180"/>
    <n v="71"/>
    <n v="0.71"/>
    <n v="4968982"/>
    <s v="industrial metal, industrial rock, industrial, metal, nu metal"/>
    <s v="1SmsWlQZojAXz5H0i26bRl"/>
    <n v="5674"/>
    <s v="Portrait Of An American Family"/>
    <d v="1994-01-01T00:00:00"/>
    <n v="11696"/>
    <n v="194.93333333333334"/>
    <n v="16.244444444444444"/>
    <n v="13"/>
    <s v="album"/>
    <s v="Album"/>
    <n v="1315"/>
  </r>
  <r>
    <s v="7chyYGHEsEbpImc26NjhXt"/>
    <m/>
    <s v="Stay Away"/>
    <n v="10"/>
    <n v="30"/>
    <n v="0.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52"/>
  </r>
  <r>
    <s v="6RvBZAJ01rJO90eLq8m3NT"/>
    <m/>
    <s v="Drain You - Devonshire Mix"/>
    <n v="7"/>
    <n v="30"/>
    <n v="0.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68"/>
  </r>
  <r>
    <s v="01S0r3t4tcHPkNyll414mT"/>
    <m/>
    <s v="Even In His Youth - B-Side"/>
    <n v="14"/>
    <n v="30"/>
    <n v="0.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3"/>
  </r>
  <r>
    <s v="5hw7dvgBRLvlCiALWwujYz"/>
    <n v="2389"/>
    <s v="Nectar - B-Rain Remix"/>
    <n v="2"/>
    <n v="29"/>
    <n v="0.28999999999999998"/>
    <b v="0"/>
    <n v="0"/>
    <x v="2013"/>
    <n v="7102"/>
    <n v="27"/>
    <n v="0.27"/>
    <n v="54636"/>
    <s v="N/A"/>
    <s v="4Z53gLriAjTmR7DQr1LRY4"/>
    <n v="7102"/>
    <s v="Nectar (The Remixes)"/>
    <d v="2025-10-17T00:00:00"/>
    <n v="84"/>
    <n v="1.4"/>
    <n v="0.11666666666666665"/>
    <n v="3"/>
    <s v="single"/>
    <s v="Single"/>
    <n v="295"/>
  </r>
  <r>
    <s v="6r4DKBIre2t3kU3FYMhhbN"/>
    <n v="8210"/>
    <s v="The Way I Know"/>
    <n v="1"/>
    <n v="29"/>
    <n v="0.28999999999999998"/>
    <b v="0"/>
    <n v="0"/>
    <x v="2014"/>
    <n v="7103"/>
    <n v="26"/>
    <n v="0.26"/>
    <n v="13179"/>
    <s v="jazz rap"/>
    <s v="4YQutKXfSCLw7qJc4pITv4"/>
    <n v="7103"/>
    <s v="The Way I Know"/>
    <d v="2025-10-03T00:00:00"/>
    <n v="98"/>
    <n v="1.6333333333333333"/>
    <n v="0.1361111111111111"/>
    <n v="1"/>
    <s v="single"/>
    <s v="Single"/>
    <n v="215"/>
  </r>
  <r>
    <s v="1ZzeDMKKZCFvghNJIO7uuP"/>
    <n v="4424"/>
    <s v="Let Me Know"/>
    <n v="1"/>
    <n v="29"/>
    <n v="0.28999999999999998"/>
    <b v="0"/>
    <n v="0"/>
    <x v="2015"/>
    <n v="7104"/>
    <n v="15"/>
    <n v="0.15"/>
    <n v="3150"/>
    <s v="N/A"/>
    <s v="7F1SEfemkvgrnT8cenAXsF"/>
    <n v="7104"/>
    <s v="Let Me Know"/>
    <d v="2025-09-26T00:00:00"/>
    <n v="105"/>
    <n v="1.75"/>
    <n v="0.14583333333333334"/>
    <n v="1"/>
    <s v="single"/>
    <s v="Single"/>
    <n v="363"/>
  </r>
  <r>
    <s v="1Gg5pL7dEApcVrWbannKOt"/>
    <n v="5834"/>
    <s v="Good To You"/>
    <n v="1"/>
    <n v="29"/>
    <n v="0.28999999999999998"/>
    <b v="0"/>
    <n v="0"/>
    <x v="2016"/>
    <n v="7105"/>
    <n v="13"/>
    <n v="0.13"/>
    <n v="687"/>
    <s v="N/A"/>
    <s v="6HpQVJ1b1ArDMVBqQklM8Y"/>
    <n v="7105"/>
    <s v="Good To You"/>
    <d v="2025-08-07T00:00:00"/>
    <n v="155"/>
    <n v="2.5833333333333335"/>
    <n v="0.21527777777777779"/>
    <n v="1"/>
    <s v="single"/>
    <s v="Single"/>
    <n v="317"/>
  </r>
  <r>
    <s v="5GYgvwMW7g69Rqtzh9GWBM"/>
    <n v="4731"/>
    <s v="Out of My League"/>
    <n v="1"/>
    <n v="29"/>
    <n v="0.28999999999999998"/>
    <b v="1"/>
    <n v="1"/>
    <x v="1689"/>
    <n v="6201"/>
    <n v="48"/>
    <n v="0.48"/>
    <n v="74002"/>
    <s v="N/A"/>
    <s v="4BwZepAySHKCViuxrTEQ8w"/>
    <n v="7106"/>
    <s v="Out of My League"/>
    <d v="2024-09-20T00:00:00"/>
    <n v="476"/>
    <n v="7.9333333333333336"/>
    <n v="0.66111111111111109"/>
    <n v="2"/>
    <s v="single"/>
    <s v="Single"/>
    <n v="26"/>
  </r>
  <r>
    <s v="0u6LpMA9z4ZY3PKRXQfrxP"/>
    <n v="5803"/>
    <s v="insane"/>
    <n v="1"/>
    <n v="29"/>
    <n v="0.28999999999999998"/>
    <b v="1"/>
    <n v="1"/>
    <x v="1695"/>
    <n v="6214"/>
    <n v="34"/>
    <n v="0.34"/>
    <n v="1434"/>
    <s v="N/A"/>
    <s v="2Cv6ivAxmqIosEY87fZAwn"/>
    <n v="7107"/>
    <s v="insane"/>
    <d v="2024-08-08T00:00:00"/>
    <n v="519"/>
    <n v="8.65"/>
    <n v="0.72083333333333333"/>
    <n v="1"/>
    <s v="single"/>
    <s v="Single"/>
    <n v="194"/>
  </r>
  <r>
    <s v="5omsA9yQX5gslmkiIh0swF"/>
    <n v="5679"/>
    <s v="Purify"/>
    <n v="1"/>
    <n v="29"/>
    <n v="0.28999999999999998"/>
    <b v="0"/>
    <n v="0"/>
    <x v="2017"/>
    <n v="7108"/>
    <n v="55"/>
    <n v="0.55000000000000004"/>
    <n v="8731"/>
    <s v="electroclash, witch house"/>
    <s v="6yaVDGQHaUPUgjjRyX3srT"/>
    <n v="7108"/>
    <s v="Purify"/>
    <d v="2024-05-24T00:00:00"/>
    <n v="595"/>
    <n v="9.9166666666666661"/>
    <n v="0.82638888888888884"/>
    <n v="1"/>
    <s v="single"/>
    <s v="Single"/>
    <n v="377"/>
  </r>
  <r>
    <s v="6x0IABwoJb50zlg6LgfvBE"/>
    <n v="4184"/>
    <s v="rising action"/>
    <n v="2"/>
    <n v="29"/>
    <n v="0.28999999999999998"/>
    <b v="0"/>
    <n v="0"/>
    <x v="1934"/>
    <n v="6885"/>
    <n v="37"/>
    <n v="0.37"/>
    <n v="10925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17"/>
  </r>
  <r>
    <s v="7IuvNtlf93wUbr004N0wf1"/>
    <n v="7799"/>
    <s v="HELLO"/>
    <n v="1"/>
    <n v="29"/>
    <n v="0.28999999999999998"/>
    <b v="0"/>
    <n v="0"/>
    <x v="2018"/>
    <n v="7110"/>
    <n v="21"/>
    <n v="0.21"/>
    <n v="3925"/>
    <s v="N/A"/>
    <s v="5oyVd7uODNZYWWyhmdSU98"/>
    <n v="7110"/>
    <s v="HELLO"/>
    <d v="2024-02-23T00:00:00"/>
    <n v="686"/>
    <n v="11.433333333333334"/>
    <n v="0.95277777777777783"/>
    <n v="1"/>
    <s v="single"/>
    <s v="Single"/>
    <n v="204"/>
  </r>
  <r>
    <s v="1APXWw9eO8Ude1penQhcaj"/>
    <n v="2756"/>
    <s v="Past Lives - K-391 Remix"/>
    <n v="1"/>
    <n v="29"/>
    <n v="0.28999999999999998"/>
    <b v="0"/>
    <n v="0"/>
    <x v="2019"/>
    <n v="7111"/>
    <n v="57"/>
    <n v="0.56999999999999995"/>
    <n v="224595"/>
    <s v="N/A"/>
    <s v="2zDQyC6taRPa7E1rVQlJo4"/>
    <n v="7111"/>
    <s v="Past Lives (K-391 Remix)"/>
    <d v="2024-01-26T00:00:00"/>
    <n v="714"/>
    <n v="11.9"/>
    <n v="0.9916666666666667"/>
    <n v="1"/>
    <s v="single"/>
    <s v="Single"/>
    <n v="294"/>
  </r>
  <r>
    <s v="6w9QpMgklmBSHfFY1rbzkJ"/>
    <n v="2087"/>
    <s v="Where Are You Now"/>
    <n v="1"/>
    <n v="29"/>
    <n v="0.28999999999999998"/>
    <b v="0"/>
    <n v="0"/>
    <x v="2020"/>
    <n v="7112"/>
    <n v="41"/>
    <n v="0.41"/>
    <n v="49348"/>
    <s v="techengue, latin house"/>
    <s v="5xsHVvnIUKelZq51nbqmoe"/>
    <n v="7112"/>
    <s v="Where Are You Now"/>
    <d v="2023-09-15T00:00:00"/>
    <n v="847"/>
    <n v="14.116666666666667"/>
    <n v="1.1763888888888889"/>
    <n v="1"/>
    <s v="single"/>
    <s v="Single"/>
    <n v="234"/>
  </r>
  <r>
    <s v="2sfyCks2pCYrutBLaAScGe"/>
    <n v="2917"/>
    <s v="Endless Summer (LUM!X Remix)"/>
    <n v="1"/>
    <n v="29"/>
    <n v="0.28999999999999998"/>
    <b v="0"/>
    <n v="0"/>
    <x v="333"/>
    <n v="761"/>
    <n v="78"/>
    <n v="0.78"/>
    <n v="41264069"/>
    <s v="N/A"/>
    <s v="3RoaCuBXnv3ehgethBtNHV"/>
    <n v="7113"/>
    <s v="Endless Summer (LUM!X Remix)"/>
    <d v="2023-08-10T00:00:00"/>
    <n v="883"/>
    <n v="14.716666666666667"/>
    <n v="1.226388888888889"/>
    <n v="1"/>
    <s v="single"/>
    <s v="Single"/>
    <n v="262"/>
  </r>
  <r>
    <s v="7D4z1XXjCNn82NITgTTmLE"/>
    <n v="1847"/>
    <s v="Love Will F You Up"/>
    <n v="1"/>
    <n v="29"/>
    <n v="0.28999999999999998"/>
    <b v="1"/>
    <n v="1"/>
    <x v="1804"/>
    <n v="6521"/>
    <n v="28"/>
    <n v="0.28000000000000003"/>
    <n v="7683"/>
    <s v="N/A"/>
    <s v="3SdAijqXWD1ApHzDmrs2zc"/>
    <n v="7114"/>
    <s v="Love Will F You Up"/>
    <d v="2023-06-09T00:00:00"/>
    <n v="945"/>
    <n v="15.75"/>
    <n v="1.3125"/>
    <n v="1"/>
    <s v="single"/>
    <s v="Single"/>
    <n v="358"/>
  </r>
  <r>
    <s v="7BazXL0aiygMDuV2Ycx6aU"/>
    <n v="4867"/>
    <s v="Dancing With A Stranger - Live From The Royal Albert Hall"/>
    <n v="7"/>
    <n v="29"/>
    <n v="0.28999999999999998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417"/>
  </r>
  <r>
    <s v="1mLkmVH9jcPZ7lr5D3i7Sb"/>
    <n v="4166"/>
    <s v="Unholy (feat. Kim Petras) - Live From The Royal Albert Hall"/>
    <n v="9"/>
    <n v="29"/>
    <n v="0.28999999999999998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98"/>
  </r>
  <r>
    <s v="4drTfZwGTDNrbg3dQ17d0w"/>
    <n v="3932"/>
    <s v="Love Me More"/>
    <n v="1"/>
    <n v="29"/>
    <n v="0.28999999999999998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38"/>
  </r>
  <r>
    <s v="46Ykbossnav7MND8qCJcGR"/>
    <n v="1527"/>
    <s v="Don't Look Up - Main Title Theme"/>
    <n v="7"/>
    <n v="29"/>
    <n v="0.28999999999999998"/>
    <b v="0"/>
    <n v="0"/>
    <x v="1095"/>
    <n v="3666"/>
    <n v="60"/>
    <n v="0.6"/>
    <n v="175835"/>
    <s v="N/A"/>
    <s v="6HCz7HiX96XF6tm7sACnM7"/>
    <n v="7118"/>
    <s v="Don't Look Up (Soundtrack from the Netflix Film)"/>
    <d v="2021-12-10T00:00:00"/>
    <n v="1491"/>
    <n v="24.85"/>
    <n v="2.0708333333333333"/>
    <n v="31"/>
    <s v="album"/>
    <s v="Album"/>
    <n v="86"/>
  </r>
  <r>
    <s v="7eYyjIDEnKyw2P9uF1u16X"/>
    <n v="4006"/>
    <s v="Out of Touch"/>
    <n v="2"/>
    <n v="29"/>
    <n v="0.28999999999999998"/>
    <b v="1"/>
    <n v="1"/>
    <x v="1990"/>
    <n v="7019"/>
    <n v="17"/>
    <n v="0.17"/>
    <n v="264"/>
    <s v="N/A"/>
    <s v="5NKxMM4LrwyKDy9QjqgP50"/>
    <n v="7019"/>
    <s v="OMW"/>
    <d v="2020-04-12T00:00:00"/>
    <n v="2098"/>
    <n v="34.966666666666669"/>
    <n v="2.9138888888888892"/>
    <n v="2"/>
    <s v="single"/>
    <s v="Single"/>
    <n v="408"/>
  </r>
  <r>
    <s v="40RaUosMp8ROAFVeqrKZGw"/>
    <n v="7343"/>
    <s v="Penny Taken to the Hospital"/>
    <n v="11"/>
    <n v="29"/>
    <n v="0.28999999999999998"/>
    <b v="0"/>
    <n v="0"/>
    <x v="1410"/>
    <n v="5168"/>
    <n v="46"/>
    <n v="0.46"/>
    <n v="152941"/>
    <s v="drone, neoclassical"/>
    <s v="16bF6lLLeVcBNgYNreGjYZ"/>
    <n v="5168"/>
    <s v="Joker (Original Motion Picture Soundtrack)"/>
    <d v="2019-10-02T00:00:00"/>
    <n v="2291"/>
    <n v="38.18333333333333"/>
    <n v="3.181944444444444"/>
    <n v="17"/>
    <s v="album"/>
    <s v="Album"/>
    <n v="182"/>
  </r>
  <r>
    <s v="5bWpoR6bbx1J49ZIrrpS11"/>
    <n v="5808"/>
    <s v="Rebel"/>
    <n v="1"/>
    <n v="29"/>
    <n v="0.28999999999999998"/>
    <b v="0"/>
    <n v="0"/>
    <x v="1413"/>
    <n v="5173"/>
    <n v="40"/>
    <n v="0.4"/>
    <n v="149035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73"/>
  </r>
  <r>
    <s v="7E7HtKh5kZ78zJfm28stIn"/>
    <n v="3273"/>
    <s v="Main Theme - Ron"/>
    <n v="21"/>
    <n v="29"/>
    <n v="0.28999999999999998"/>
    <b v="0"/>
    <n v="0"/>
    <x v="2021"/>
    <n v="7122"/>
    <n v="49"/>
    <n v="0.49"/>
    <n v="46464"/>
    <s v="jazz, latin jazz"/>
    <s v="20kyUAdgJ3TxgO8cYlfACh"/>
    <n v="7122"/>
    <s v="BlacKkKlansman (Original Motion Picture Soundtrack)"/>
    <d v="2018-08-10T00:00:00"/>
    <n v="2709"/>
    <n v="45.15"/>
    <n v="3.7624999999999997"/>
    <n v="23"/>
    <s v="album"/>
    <s v="Album"/>
    <n v="138"/>
  </r>
  <r>
    <s v="7eGeUVeCEvEQrivmjl9Qn3"/>
    <n v="3737"/>
    <s v="Teardrops On My Guitar - Radio Single Remix"/>
    <n v="6"/>
    <n v="29"/>
    <n v="0.28999999999999998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41"/>
  </r>
  <r>
    <s v="2fF3QzbGCrtrDXIdWcg1mv"/>
    <n v="30"/>
    <s v="The Story Of Us"/>
    <n v="38"/>
    <n v="29"/>
    <n v="0.28999999999999998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46"/>
  </r>
  <r>
    <s v="6CB7DczrX9ZJB9Wkjegmaq"/>
    <n v="1952"/>
    <s v="Haunted"/>
    <n v="18"/>
    <n v="29"/>
    <n v="0.28999999999999998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9"/>
  </r>
  <r>
    <s v="1UPDfqsVIZLEiZeMuUsni2"/>
    <n v="7513"/>
    <s v="Never Grow Up"/>
    <n v="19"/>
    <n v="29"/>
    <n v="0.28999999999999998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88"/>
  </r>
  <r>
    <s v="1sdntExbJUWIqO4CyC0BBL"/>
    <n v="5008"/>
    <s v="Running With The Wolves - Pablo Nouvelle Remix"/>
    <n v="17"/>
    <n v="29"/>
    <n v="0.28999999999999998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83"/>
  </r>
  <r>
    <s v="6y76kWytb0ep3yMiZspqrK"/>
    <n v="5113"/>
    <s v="Wisdom Cries"/>
    <n v="16"/>
    <n v="29"/>
    <n v="0.28999999999999998"/>
    <b v="0"/>
    <n v="0"/>
    <x v="1209"/>
    <n v="4263"/>
    <n v="72"/>
    <n v="0.72"/>
    <n v="4697897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11"/>
  </r>
  <r>
    <s v="37j7hMJhFUFfhEHZGnqocb"/>
    <n v="481"/>
    <s v="Like a Skipping Stone (feat. Sandro Friedrich)"/>
    <n v="21"/>
    <n v="29"/>
    <n v="0.28999999999999998"/>
    <b v="0"/>
    <n v="0"/>
    <x v="2022"/>
    <n v="7129"/>
    <n v="31"/>
    <n v="0.31"/>
    <n v="1438"/>
    <s v="N/A"/>
    <s v="70vCb4ZDhH3SuRjIrngCF4"/>
    <n v="7129"/>
    <s v="Valley (Original Soundtrack)"/>
    <d v="2016-08-24T00:00:00"/>
    <n v="3425"/>
    <n v="57.083333333333336"/>
    <n v="4.7569444444444446"/>
    <n v="26"/>
    <s v="album"/>
    <s v="Album"/>
    <n v="266"/>
  </r>
  <r>
    <s v="62W7SoneY4BEZe8VXsKZNW"/>
    <n v="6367"/>
    <s v="Skyrim - Age of Oppression"/>
    <n v="3"/>
    <n v="29"/>
    <n v="0.28999999999999998"/>
    <b v="0"/>
    <n v="0"/>
    <x v="997"/>
    <n v="3212"/>
    <n v="65"/>
    <n v="0.65"/>
    <n v="189207"/>
    <s v="medieval, soundtrack"/>
    <s v="3IeTZegDmwMvYKyL16PV6L"/>
    <n v="7028"/>
    <s v="The Greatest Video Game Music III - Choral Edition"/>
    <d v="2016-01-29T00:00:00"/>
    <n v="3633"/>
    <n v="60.55"/>
    <n v="5.0458333333333334"/>
    <n v="13"/>
    <s v="album"/>
    <s v="Album"/>
    <n v="392"/>
  </r>
  <r>
    <s v="5OArWvtMxtbwhvF0fh2XEw"/>
    <n v="8028"/>
    <s v="Valiant Hearts: The Great War - Little Trinketry - Cover Version"/>
    <n v="1"/>
    <n v="29"/>
    <n v="0.28999999999999998"/>
    <b v="0"/>
    <n v="0"/>
    <x v="2023"/>
    <n v="7131"/>
    <n v="38"/>
    <n v="0.38"/>
    <n v="10148"/>
    <s v="N/A"/>
    <s v="4WzKTZo9S1lr8apQhRhr9N"/>
    <n v="7131"/>
    <s v="Valiant Hearts: The Great War - Little Trinketry (Cover Version)"/>
    <d v="2014-09-18T00:00:00"/>
    <n v="4131"/>
    <n v="68.849999999999994"/>
    <n v="5.7374999999999998"/>
    <n v="1"/>
    <s v="single"/>
    <s v="Single"/>
    <n v="275"/>
  </r>
  <r>
    <s v="5nPYaT4wNHiokYyL7eOjsl"/>
    <n v="1197"/>
    <s v="Epic China (War Thunder Trailer)"/>
    <n v="1"/>
    <n v="29"/>
    <n v="0.28999999999999998"/>
    <b v="0"/>
    <n v="0"/>
    <x v="2024"/>
    <n v="7132"/>
    <n v="12"/>
    <n v="0.12"/>
    <n v="190"/>
    <s v="N/A"/>
    <s v="0gFAT49lxCPNmqELGIbzuG"/>
    <n v="7132"/>
    <s v="Epic China (War Thunder Trailer)"/>
    <d v="2014-06-16T00:00:00"/>
    <n v="4225"/>
    <n v="70.416666666666671"/>
    <n v="5.8680555555555562"/>
    <n v="1"/>
    <s v="single"/>
    <s v="Single"/>
    <n v="28"/>
  </r>
  <r>
    <s v="7xSAKieVU47dvIoaaeCndX"/>
    <n v="5649"/>
    <s v="La La La (Brazil 2014) (feat. Carlinhos Brown)"/>
    <n v="16"/>
    <n v="29"/>
    <n v="0.28999999999999998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9"/>
  </r>
  <r>
    <s v="0VMUvsSuYrRYrcNQs6QMmn"/>
    <n v="357"/>
    <s v="Bang Bang"/>
    <n v="10"/>
    <n v="29"/>
    <n v="0.28999999999999998"/>
    <b v="0"/>
    <n v="0"/>
    <x v="925"/>
    <n v="2865"/>
    <n v="58"/>
    <n v="0.57999999999999996"/>
    <n v="447612"/>
    <s v="N/A"/>
    <s v="4pNKvzt158FrBurJrIjlEg"/>
    <n v="7134"/>
    <s v="Gold Shadow"/>
    <d v="2014-01-01T00:00:00"/>
    <n v="4391"/>
    <n v="73.183333333333337"/>
    <n v="6.0986111111111114"/>
    <n v="12"/>
    <s v="album"/>
    <s v="Album"/>
    <n v="338"/>
  </r>
  <r>
    <s v="3WDxRCrCyN3yPhjxxkqEAL"/>
    <n v="6407"/>
    <s v="Comanche - Remastered"/>
    <n v="17"/>
    <n v="29"/>
    <n v="0.28999999999999998"/>
    <b v="0"/>
    <n v="0"/>
    <x v="2025"/>
    <n v="7135"/>
    <n v="14"/>
    <n v="0.14000000000000001"/>
    <n v="1525"/>
    <s v="doo-wop"/>
    <s v="4mkooloMVYpu4TGHejNiA7"/>
    <n v="7135"/>
    <s v="Nobody Sings Tonight: Great Instrumentals Vol. 15 (Remastered)"/>
    <d v="2014-01-01T00:00:00"/>
    <n v="4391"/>
    <n v="73.183333333333337"/>
    <n v="6.0986111111111114"/>
    <n v="20"/>
    <s v="compilation"/>
    <s v="Compilation"/>
    <n v="2"/>
  </r>
  <r>
    <s v="0KJp4yqrZCVvYiFcwR1UBt"/>
    <n v="4921"/>
    <s v="Double Bubble Trouble"/>
    <n v="10"/>
    <n v="29"/>
    <n v="0.28999999999999998"/>
    <b v="0"/>
    <n v="0"/>
    <x v="410"/>
    <n v="981"/>
    <n v="66"/>
    <n v="0.66"/>
    <n v="1475258"/>
    <s v="N/A"/>
    <s v="5TTyDbaARm4YjXJ5OQVKwl"/>
    <n v="5958"/>
    <s v="Matangi"/>
    <d v="2013-11-05T00:00:00"/>
    <n v="4448"/>
    <n v="74.13333333333334"/>
    <n v="6.177777777777778"/>
    <n v="16"/>
    <s v="album"/>
    <s v="Album"/>
    <n v="298"/>
  </r>
  <r>
    <s v="0QaFbGRALtsnrIb4rcyxuj"/>
    <n v="1789"/>
    <s v="Ragnar's Sail"/>
    <n v="10"/>
    <n v="29"/>
    <n v="0.28999999999999998"/>
    <b v="0"/>
    <n v="0"/>
    <x v="1440"/>
    <n v="5308"/>
    <n v="52"/>
    <n v="0.52"/>
    <n v="90502"/>
    <s v="medieval, soundtrack"/>
    <s v="1UsypHx21p4T5Osr6dIenT"/>
    <n v="7137"/>
    <s v="The Vikings (Music from the TV Series)"/>
    <d v="2013-06-24T00:00:00"/>
    <n v="4582"/>
    <n v="76.36666666666666"/>
    <n v="6.363888888888888"/>
    <n v="38"/>
    <s v="album"/>
    <s v="Album"/>
    <n v="144"/>
  </r>
  <r>
    <s v="7oJpI879KcC1TTbiS2RjfX"/>
    <n v="1248"/>
    <s v="Why Wait - Live Version"/>
    <n v="2"/>
    <n v="29"/>
    <n v="0.28999999999999998"/>
    <b v="0"/>
    <n v="0"/>
    <x v="239"/>
    <n v="530"/>
    <n v="85"/>
    <n v="0.85"/>
    <n v="39788275"/>
    <s v="latin pop"/>
    <s v="0qE6Dd97eQiywwpbrhb5fX"/>
    <n v="7138"/>
    <s v="Live From Paris"/>
    <d v="2011-12-05T00:00:00"/>
    <n v="5149"/>
    <n v="85.816666666666663"/>
    <n v="7.1513888888888886"/>
    <n v="19"/>
    <s v="album"/>
    <s v="Album"/>
    <n v="281"/>
  </r>
  <r>
    <s v="4faHjDxqvO9clYe4grJeeD"/>
    <n v="14459"/>
    <s v="My Kinda Girl (feat. Nelly)"/>
    <n v="16"/>
    <n v="29"/>
    <n v="0.28999999999999998"/>
    <b v="1"/>
    <n v="1"/>
    <x v="56"/>
    <n v="102"/>
    <n v="84"/>
    <n v="0.84"/>
    <n v="11933906"/>
    <s v="N/A"/>
    <s v="4rG0MhkU6UojACJxkMHIXB"/>
    <n v="102"/>
    <s v="Planet Pit (Deluxe Version)"/>
    <d v="2011-06-17T00:00:00"/>
    <n v="5320"/>
    <n v="88.666666666666671"/>
    <n v="7.3888888888888893"/>
    <n v="16"/>
    <s v="album"/>
    <s v="Album"/>
    <n v="367"/>
  </r>
  <r>
    <s v="3e9Q61ay1hi7wgqiw9UP46"/>
    <n v="8580"/>
    <s v="On The Floor - On The Floor&quot; - Low Sunday Radio Edit&quot;"/>
    <n v="17"/>
    <n v="29"/>
    <n v="0.28999999999999998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385"/>
  </r>
  <r>
    <s v="4qgvbMlhmRtwp3gki8JMnS"/>
    <n v="4968"/>
    <s v="One"/>
    <n v="1"/>
    <n v="29"/>
    <n v="0.28999999999999998"/>
    <b v="0"/>
    <n v="0"/>
    <x v="1061"/>
    <n v="3534"/>
    <n v="54"/>
    <n v="0.54"/>
    <n v="640655"/>
    <s v="N/A"/>
    <s v="3G14M8zZRWbCZhMifBpTQ7"/>
    <n v="7141"/>
    <s v="One"/>
    <d v="2010-01-01T00:00:00"/>
    <n v="5852"/>
    <n v="97.533333333333331"/>
    <n v="8.1277777777777782"/>
    <n v="5"/>
    <s v="single"/>
    <s v="Single"/>
    <n v="356"/>
  </r>
  <r>
    <s v="16XNMRA2Mu2xsEJtDSVZuy"/>
    <n v="416"/>
    <s v="Bad Kids"/>
    <n v="4"/>
    <n v="29"/>
    <n v="0.28999999999999998"/>
    <b v="0"/>
    <n v="0"/>
    <x v="2026"/>
    <n v="7142"/>
    <n v="40"/>
    <n v="0.4"/>
    <n v="166440"/>
    <s v="garage roc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214"/>
  </r>
  <r>
    <s v="54Y3ThTJ4b5YcBnZvAR0I6"/>
    <n v="821"/>
    <s v="Masquerade"/>
    <n v="3"/>
    <n v="29"/>
    <n v="0.28999999999999998"/>
    <b v="0"/>
    <n v="0"/>
    <x v="1773"/>
    <n v="6463"/>
    <n v="49"/>
    <n v="0.49"/>
    <n v="1327604"/>
    <s v="N/A"/>
    <s v="4iKfmBKXuzPROAXBuZKAVM"/>
    <n v="6463"/>
    <s v="Guilty Pleasure"/>
    <d v="2009-06-12T00:00:00"/>
    <n v="6055"/>
    <n v="100.91666666666667"/>
    <n v="8.4097222222222232"/>
    <n v="14"/>
    <s v="album"/>
    <s v="Album"/>
    <n v="294"/>
  </r>
  <r>
    <s v="0JZ4kmO3xOoz7fwOcyGD17"/>
    <n v="8107"/>
    <s v="I've Just Seen A Face - From Across The Universe&quot; Soundtrack&quot;"/>
    <n v="4"/>
    <n v="29"/>
    <n v="0.28999999999999998"/>
    <b v="0"/>
    <n v="0"/>
    <x v="1813"/>
    <n v="6554"/>
    <n v="38"/>
    <n v="0.38"/>
    <n v="22421"/>
    <s v="N/A"/>
    <s v="7FPMykszXPYE2a74RlLinr"/>
    <n v="7040"/>
    <s v="Across The Universe"/>
    <d v="2007-01-01T00:00:00"/>
    <n v="6948"/>
    <n v="115.8"/>
    <n v="9.65"/>
    <n v="16"/>
    <s v="compilation"/>
    <s v="Compilation"/>
    <n v="184"/>
  </r>
  <r>
    <s v="54hwiT0ua1TIVO9r6o33Jo"/>
    <m/>
    <s v="The Dope Show - Live Version (Explicit)"/>
    <n v="7"/>
    <n v="29"/>
    <n v="0.28999999999999998"/>
    <b v="1"/>
    <n v="1"/>
    <x v="752"/>
    <n v="2180"/>
    <n v="71"/>
    <n v="0.71"/>
    <n v="4969994"/>
    <s v="industrial metal, industrial rock, industrial, metal, nu metal"/>
    <s v="1SvOyIpz3KYLuVhOtUb79g"/>
    <n v="6989"/>
    <s v="The Last Tour On Earth"/>
    <d v="1999-01-01T00:00:00"/>
    <n v="9870"/>
    <n v="164.5"/>
    <n v="13.708333333333334"/>
    <n v="14"/>
    <s v="album"/>
    <s v="Album"/>
    <n v="394"/>
  </r>
  <r>
    <s v="1hL3uymibCW2pTVOZGCEjh"/>
    <m/>
    <s v="I Don't Like The Drugs (But The Drugs Like Me) - Live Version (Explicit)"/>
    <n v="9"/>
    <n v="29"/>
    <n v="0.28999999999999998"/>
    <b v="1"/>
    <n v="1"/>
    <x v="752"/>
    <n v="2180"/>
    <n v="71"/>
    <n v="0.71"/>
    <n v="4971141"/>
    <s v="industrial metal, industrial rock, industrial, metal, nu metal"/>
    <s v="1SvOyIpz3KYLuVhOtUb79g"/>
    <n v="6989"/>
    <s v="The Last Tour On Earth"/>
    <d v="1999-01-01T00:00:00"/>
    <n v="9870"/>
    <n v="164.5"/>
    <n v="13.708333333333334"/>
    <n v="14"/>
    <s v="album"/>
    <s v="Album"/>
    <n v="752"/>
  </r>
  <r>
    <s v="5efLjPleQQplpOwMvvEE3J"/>
    <m/>
    <s v="You're Gorgeous"/>
    <n v="1"/>
    <n v="29"/>
    <n v="0.28999999999999998"/>
    <b v="0"/>
    <n v="0"/>
    <x v="2027"/>
    <n v="7147"/>
    <n v="39"/>
    <n v="0.39"/>
    <n v="19186"/>
    <s v="britpop"/>
    <s v="5hcOE31cDSHsYozoskJviM"/>
    <n v="7147"/>
    <s v="You're Gorgeous"/>
    <d v="1996-09-30T00:00:00"/>
    <n v="10693"/>
    <n v="178.21666666666667"/>
    <n v="14.85138888888889"/>
    <n v="4"/>
    <s v="single"/>
    <s v="Single"/>
    <n v="37"/>
  </r>
  <r>
    <s v="1uJySP5oFRKW0Yzr7O87TW"/>
    <m/>
    <s v="Rape Me - Live At The Paramount"/>
    <n v="17"/>
    <n v="29"/>
    <n v="0.2899999999999999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9"/>
  </r>
  <r>
    <s v="4H9fsMhr1wLk3xb2o9BNm7"/>
    <m/>
    <s v="Aneurysm"/>
    <n v="15"/>
    <n v="29"/>
    <n v="0.28999999999999998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76"/>
  </r>
  <r>
    <s v="42KRaNuYtMI8d0WSc48Cdp"/>
    <m/>
    <s v="Endless, Nameless"/>
    <n v="13"/>
    <n v="29"/>
    <n v="0.2899999999999999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671"/>
  </r>
  <r>
    <s v="1L1V1XIJJUhGCKXbQaIEkv"/>
    <m/>
    <s v="Simoriah"/>
    <n v="4"/>
    <n v="29"/>
    <n v="0.28999999999999998"/>
    <b v="0"/>
    <n v="0"/>
    <x v="895"/>
    <n v="2722"/>
    <n v="75"/>
    <n v="0.75"/>
    <n v="16040003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337"/>
  </r>
  <r>
    <s v="3BD66eh4VaWHZsk2ho4IDs"/>
    <m/>
    <s v="I'm Down"/>
    <n v="11"/>
    <n v="29"/>
    <n v="0.28999999999999998"/>
    <b v="0"/>
    <n v="0"/>
    <x v="895"/>
    <n v="2722"/>
    <n v="75"/>
    <n v="0.75"/>
    <n v="16045979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233"/>
  </r>
  <r>
    <s v="0AIgBzLYBfU1DIFgPb3EJh"/>
    <m/>
    <s v="A Man a Horse a Gun - The Stranger Returns - Shoot First Laugh Last - Titles"/>
    <n v="1"/>
    <n v="29"/>
    <n v="0.28999999999999998"/>
    <b v="0"/>
    <n v="0"/>
    <x v="1999"/>
    <n v="7049"/>
    <n v="48"/>
    <n v="0.48"/>
    <n v="42604"/>
    <s v="N/A"/>
    <s v="5Lf4Xae6WCQrqNlBbjUpL0"/>
    <n v="7153"/>
    <s v="A Man a Horse a Gun: The Stranger Returns (Original Motion Picture Soundtrack)"/>
    <d v="1967-06-30T00:00:00"/>
    <n v="21378"/>
    <n v="356.3"/>
    <n v="29.691666666666666"/>
    <n v="5"/>
    <s v="single"/>
    <s v="Single"/>
    <n v="375"/>
  </r>
  <r>
    <s v="0n2QFaU59wkNJW0ruoaGeY"/>
    <n v="8202"/>
    <s v="So Far"/>
    <n v="1"/>
    <n v="28"/>
    <n v="0.28000000000000003"/>
    <b v="0"/>
    <n v="0"/>
    <x v="2028"/>
    <n v="7154"/>
    <n v="20"/>
    <n v="0.2"/>
    <n v="114"/>
    <s v="N/A"/>
    <s v="63iDybCEILGBowdFohSeSP"/>
    <n v="7154"/>
    <s v="So Far"/>
    <d v="2025-10-10T00:00:00"/>
    <n v="91"/>
    <n v="1.5166666666666666"/>
    <n v="0.12638888888888888"/>
    <n v="1"/>
    <s v="single"/>
    <s v="Single"/>
    <n v="307"/>
  </r>
  <r>
    <s v="2sMrvqJHSHGZ6uKcWoSNvW"/>
    <n v="564"/>
    <s v="Rock Your Body"/>
    <n v="2"/>
    <n v="28"/>
    <n v="0.28000000000000003"/>
    <b v="0"/>
    <n v="0"/>
    <x v="2029"/>
    <n v="7155"/>
    <n v="11"/>
    <n v="0.11"/>
    <n v="54"/>
    <s v="N/A"/>
    <s v="5kisseh1oMsVeVpbyWBV9L"/>
    <n v="7155"/>
    <s v="Fortune"/>
    <d v="2025-10-03T00:00:00"/>
    <n v="98"/>
    <n v="1.6333333333333333"/>
    <n v="0.1361111111111111"/>
    <n v="7"/>
    <s v="album"/>
    <s v="Album"/>
    <n v="281"/>
  </r>
  <r>
    <s v="3dIJ5WV6Rog364UqLbBP5R"/>
    <n v="4312"/>
    <s v="Something Must Sup"/>
    <n v="1"/>
    <n v="28"/>
    <n v="0.28000000000000003"/>
    <b v="0"/>
    <n v="0"/>
    <x v="2030"/>
    <n v="7156"/>
    <n v="13"/>
    <n v="0.13"/>
    <n v="290"/>
    <s v="N/A"/>
    <s v="2n1nDA48H03nQJS03g4gmn"/>
    <n v="7156"/>
    <s v="Something Must Sup"/>
    <d v="2025-10-01T00:00:00"/>
    <n v="100"/>
    <n v="1.6666666666666667"/>
    <n v="0.1388888888888889"/>
    <n v="1"/>
    <s v="single"/>
    <s v="Single"/>
    <n v="299"/>
  </r>
  <r>
    <s v="77CvPAHOsHWl43rUV3zsg6"/>
    <n v="1885"/>
    <s v="Bossa velha"/>
    <n v="1"/>
    <n v="28"/>
    <n v="0.28000000000000003"/>
    <b v="0"/>
    <n v="0"/>
    <x v="2031"/>
    <n v="7157"/>
    <n v="12"/>
    <n v="0.12"/>
    <n v="44"/>
    <s v="N/A"/>
    <s v="3AbjktdqYdSuLCd5woeiLq"/>
    <n v="7157"/>
    <s v="Husfikbur"/>
    <d v="2025-09-05T00:00:00"/>
    <n v="126"/>
    <n v="2.1"/>
    <n v="0.17500000000000002"/>
    <n v="14"/>
    <s v="album"/>
    <s v="Album"/>
    <n v="338"/>
  </r>
  <r>
    <s v="1hiPuKUeHw5j2pBuRu04ja"/>
    <n v="5361"/>
    <s v="The Path - from The Last of Us: Season 2&quot;&quot;"/>
    <n v="1"/>
    <n v="28"/>
    <n v="0.28000000000000003"/>
    <b v="0"/>
    <n v="0"/>
    <x v="1130"/>
    <n v="3879"/>
    <n v="63"/>
    <n v="0.63"/>
    <n v="394210"/>
    <s v="soundtrack"/>
    <s v="00bdpvTx7UbMhZnwtp0Kyk"/>
    <n v="7158"/>
    <s v="The Path (from The Last of Us: Season 2&quot;)&quot;"/>
    <d v="2025-04-28T00:00:00"/>
    <n v="256"/>
    <n v="4.2666666666666666"/>
    <n v="0.35555555555555557"/>
    <n v="1"/>
    <s v="single"/>
    <s v="Single"/>
    <n v="224"/>
  </r>
  <r>
    <s v="4JfCAr96utJ1pHKXQr6Hzd"/>
    <n v="6782"/>
    <s v="Growing Up"/>
    <n v="1"/>
    <n v="28"/>
    <n v="0.28000000000000003"/>
    <b v="1"/>
    <n v="1"/>
    <x v="2032"/>
    <n v="7159"/>
    <n v="22"/>
    <n v="0.22"/>
    <n v="26987"/>
    <s v="N/A"/>
    <s v="3kC4SEY8Pp64HEhOukYZHm"/>
    <n v="7159"/>
    <s v="Growing Up"/>
    <d v="2024-10-04T00:00:00"/>
    <n v="462"/>
    <n v="7.7"/>
    <n v="0.64166666666666672"/>
    <n v="1"/>
    <s v="single"/>
    <s v="Single"/>
    <n v="388"/>
  </r>
  <r>
    <s v="7BfQEykWQ3sPmg3lTKEJOE"/>
    <n v="3967"/>
    <s v="Sorry"/>
    <n v="10"/>
    <n v="28"/>
    <n v="0.28000000000000003"/>
    <b v="0"/>
    <n v="0"/>
    <x v="1439"/>
    <n v="5303"/>
    <n v="43"/>
    <n v="0.43"/>
    <n v="301496"/>
    <s v="N/A"/>
    <s v="4Kd7ghDh5uUwfUCldPS6eN"/>
    <n v="6396"/>
    <s v="Wanted?"/>
    <d v="2024-09-20T00:00:00"/>
    <n v="476"/>
    <n v="7.9333333333333336"/>
    <n v="0.66111111111111109"/>
    <n v="12"/>
    <s v="album"/>
    <s v="Album"/>
    <n v="397"/>
  </r>
  <r>
    <s v="4qGE5Yh8hOg31TKlKBOQR5"/>
    <n v="3029"/>
    <s v="Hung Up"/>
    <n v="1"/>
    <n v="28"/>
    <n v="0.28000000000000003"/>
    <b v="0"/>
    <n v="0"/>
    <x v="2033"/>
    <n v="7161"/>
    <n v="42"/>
    <n v="0.42"/>
    <n v="3070"/>
    <s v="slap house"/>
    <s v="1vsIz8NOVtG3NcdZ1N86BB"/>
    <n v="7161"/>
    <s v="Hung Up"/>
    <d v="2024-09-20T00:00:00"/>
    <n v="476"/>
    <n v="7.9333333333333336"/>
    <n v="0.66111111111111109"/>
    <n v="1"/>
    <s v="single"/>
    <s v="Single"/>
    <n v="212"/>
  </r>
  <r>
    <s v="24SJ5ugsrMU20yLjZIsxlI"/>
    <n v="5954"/>
    <s v="If the Earth is Spinning (feat. Sia)"/>
    <n v="10"/>
    <n v="28"/>
    <n v="0.28000000000000003"/>
    <b v="0"/>
    <n v="0"/>
    <x v="1998"/>
    <n v="7041"/>
    <n v="48"/>
    <n v="0.48"/>
    <n v="808436"/>
    <s v="N/A"/>
    <s v="1nfalq2GeQblyDqn9wYzWx"/>
    <n v="7162"/>
    <s v="Infinite Icon"/>
    <d v="2024-09-06T00:00:00"/>
    <n v="490"/>
    <n v="8.1666666666666661"/>
    <n v="0.68055555555555547"/>
    <n v="12"/>
    <s v="album"/>
    <s v="Album"/>
    <n v="322"/>
  </r>
  <r>
    <s v="3txaIFzYyfNhvYEBRyva2K"/>
    <n v="2922"/>
    <s v="L'Amour Toujours"/>
    <n v="1"/>
    <n v="28"/>
    <n v="0.28000000000000003"/>
    <b v="0"/>
    <n v="0"/>
    <x v="2034"/>
    <n v="7163"/>
    <n v="45"/>
    <n v="0.45"/>
    <n v="2194"/>
    <s v="hypertechno"/>
    <s v="4hUws1fhVPNsV9FZ5Vj0uF"/>
    <n v="7163"/>
    <s v="L'Amour Toujours"/>
    <d v="2024-08-16T00:00:00"/>
    <n v="511"/>
    <n v="8.5166666666666675"/>
    <n v="0.70972222222222225"/>
    <n v="1"/>
    <s v="single"/>
    <s v="Single"/>
    <n v="212"/>
  </r>
  <r>
    <s v="53vEvWGCty93G4IFqntwaB"/>
    <n v="10424"/>
    <s v="Make You Mine"/>
    <n v="1"/>
    <n v="28"/>
    <n v="0.28000000000000003"/>
    <b v="0"/>
    <n v="0"/>
    <x v="2035"/>
    <n v="7164"/>
    <n v="21"/>
    <n v="0.21"/>
    <n v="730"/>
    <s v="slap house, nightcore"/>
    <s v="1MJaUlp8QrVHFCv4AX6hg0"/>
    <n v="7164"/>
    <s v="Make You Mine"/>
    <d v="2024-04-26T00:00:00"/>
    <n v="623"/>
    <n v="10.383333333333333"/>
    <n v="0.8652777777777777"/>
    <n v="1"/>
    <s v="single"/>
    <s v="Single"/>
    <n v="295"/>
  </r>
  <r>
    <s v="7iHS8LZMgCl6q2agTKhi3j"/>
    <n v="1293"/>
    <s v="Love You Like A Love Song"/>
    <n v="1"/>
    <n v="28"/>
    <n v="0.28000000000000003"/>
    <b v="0"/>
    <n v="0"/>
    <x v="1697"/>
    <n v="6219"/>
    <n v="41"/>
    <n v="0.41"/>
    <n v="11026"/>
    <s v="nightcore"/>
    <s v="0dk9CaL7kk66f0Z4DIM7aI"/>
    <n v="7165"/>
    <s v="Love You Like A Love Song"/>
    <d v="2023-05-12T00:00:00"/>
    <n v="973"/>
    <n v="16.216666666666665"/>
    <n v="1.3513888888888888"/>
    <n v="1"/>
    <s v="single"/>
    <s v="Single"/>
    <n v="238"/>
  </r>
  <r>
    <s v="10AhOhGxdcRN90qlFGmoHP"/>
    <n v="3556"/>
    <s v="Who We Love (feat. Ed Sheeran)"/>
    <n v="13"/>
    <n v="28"/>
    <n v="0.28000000000000003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7"/>
  </r>
  <r>
    <s v="0C7x2CuGep5Vd90Dvf30M0"/>
    <n v="2245"/>
    <s v="How Do You Sleep? - Live From The Royal Albert Hall"/>
    <n v="6"/>
    <n v="28"/>
    <n v="0.28000000000000003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92"/>
  </r>
  <r>
    <s v="6805Xr4nOuqWO0eYaKyk8A"/>
    <n v="7436"/>
    <s v="Ashes"/>
    <n v="1"/>
    <n v="28"/>
    <n v="0.28000000000000003"/>
    <b v="0"/>
    <n v="0"/>
    <x v="2036"/>
    <n v="7168"/>
    <n v="18"/>
    <n v="0.18"/>
    <n v="69"/>
    <s v="N/A"/>
    <s v="3JdHk4XSqPxk3RocdRqoLv"/>
    <n v="7168"/>
    <s v="Ashes"/>
    <d v="2023-01-15T00:00:00"/>
    <n v="1090"/>
    <n v="18.166666666666668"/>
    <n v="1.5138888888888891"/>
    <n v="1"/>
    <s v="single"/>
    <s v="Single"/>
    <n v="308"/>
  </r>
  <r>
    <s v="55ccsX7MhCOtw4AlN1juZM"/>
    <n v="3102"/>
    <s v="what do i do when i'm broken?"/>
    <n v="1"/>
    <n v="28"/>
    <n v="0.28000000000000003"/>
    <b v="0"/>
    <n v="0"/>
    <x v="2037"/>
    <n v="7169"/>
    <n v="20"/>
    <n v="0.2"/>
    <n v="2114"/>
    <s v="N/A"/>
    <s v="7zLGrbFWb9lIG4Z4c0mcj8"/>
    <n v="7169"/>
    <s v="what do i do when i'm broken?"/>
    <d v="2022-12-08T00:00:00"/>
    <n v="1128"/>
    <n v="18.8"/>
    <n v="1.5666666666666667"/>
    <n v="1"/>
    <s v="single"/>
    <s v="Single"/>
    <n v="37"/>
  </r>
  <r>
    <s v="4EoYnF033J1LJiAnHp6V1f"/>
    <n v="5401"/>
    <s v="The Nights"/>
    <n v="1"/>
    <n v="28"/>
    <n v="0.28000000000000003"/>
    <b v="0"/>
    <n v="0"/>
    <x v="2038"/>
    <n v="7170"/>
    <n v="54"/>
    <n v="0.54"/>
    <n v="10450"/>
    <s v="N/A"/>
    <s v="499QzgI0x5nltc2aHSqJHu"/>
    <n v="7170"/>
    <s v="The Nights"/>
    <d v="2022-04-29T00:00:00"/>
    <n v="1351"/>
    <n v="22.516666666666666"/>
    <n v="1.8763888888888889"/>
    <n v="1"/>
    <s v="single"/>
    <s v="Single"/>
    <n v="215"/>
  </r>
  <r>
    <s v="4DyfOU0eiwkHIbUT0bU2DX"/>
    <n v="5968"/>
    <s v="That's How Horses Are"/>
    <n v="2"/>
    <n v="28"/>
    <n v="0.28000000000000003"/>
    <b v="0"/>
    <n v="0"/>
    <x v="1265"/>
    <n v="4538"/>
    <n v="57"/>
    <n v="0.56999999999999995"/>
    <n v="1215070"/>
    <s v="N/A"/>
    <s v="4zZGOQCObrrQfGazMLy0Q7"/>
    <n v="7171"/>
    <s v="5.17 / That's How Horses Are"/>
    <d v="2022-04-03T00:00:00"/>
    <n v="1377"/>
    <n v="22.95"/>
    <n v="1.9124999999999999"/>
    <n v="2"/>
    <s v="single"/>
    <s v="Single"/>
    <n v="239"/>
  </r>
  <r>
    <s v="1116IjCqwjydbV6V0twTEQ"/>
    <n v="5775"/>
    <s v="The Thunder-Fire Dragon Roars"/>
    <n v="1"/>
    <n v="28"/>
    <n v="0.28000000000000003"/>
    <b v="0"/>
    <n v="0"/>
    <x v="1386"/>
    <n v="5068"/>
    <n v="58"/>
    <n v="0.57999999999999996"/>
    <n v="111922"/>
    <s v="anime, soundtrack"/>
    <s v="3ksMU0uVKKlBDqPjmaot0v"/>
    <n v="7172"/>
    <s v="FAIRY TAIL SOUNDTRACK ARCHIVES 2009-2013"/>
    <d v="2022-03-16T00:00:00"/>
    <n v="1395"/>
    <n v="23.25"/>
    <n v="1.9375"/>
    <n v="181"/>
    <s v="album"/>
    <s v="Album"/>
    <n v="21"/>
  </r>
  <r>
    <s v="5Rdwzi6JgoYZp6AvH1ceCj"/>
    <n v="66"/>
    <s v="My Name Isn't Katherine"/>
    <n v="5"/>
    <n v="28"/>
    <n v="0.28000000000000003"/>
    <b v="1"/>
    <n v="1"/>
    <x v="1158"/>
    <n v="3994"/>
    <n v="60"/>
    <n v="0.6"/>
    <n v="644838"/>
    <s v="N/A"/>
    <s v="1Ct0Q2DpQ7TjqdG3Ys453S"/>
    <n v="6234"/>
    <s v="Inside Voices / Outside Voices"/>
    <d v="2022-02-04T00:00:00"/>
    <n v="1435"/>
    <n v="23.916666666666668"/>
    <n v="1.9930555555555556"/>
    <n v="12"/>
    <s v="album"/>
    <s v="Album"/>
    <n v="365"/>
  </r>
  <r>
    <s v="0D7eykyg5URU7E9vr7exZW"/>
    <n v="8116"/>
    <s v="Circus Freak"/>
    <n v="5"/>
    <n v="28"/>
    <n v="0.28000000000000003"/>
    <b v="1"/>
    <n v="1"/>
    <x v="2039"/>
    <n v="7174"/>
    <n v="24"/>
    <n v="0.24"/>
    <n v="26967"/>
    <s v="N/A"/>
    <s v="2W54LDjjHXLJSL0YZjxeC5"/>
    <n v="7174"/>
    <s v="Controlled Chaos"/>
    <d v="2020-02-18T00:00:00"/>
    <n v="2152"/>
    <n v="35.866666666666667"/>
    <n v="2.9888888888888889"/>
    <n v="8"/>
    <s v="album"/>
    <s v="Album"/>
    <n v="416"/>
  </r>
  <r>
    <s v="2raLqJ4Zi5tI1mV6sbz1EK"/>
    <n v="8068"/>
    <s v="Exodus Blues"/>
    <n v="14"/>
    <n v="28"/>
    <n v="0.28000000000000003"/>
    <b v="0"/>
    <n v="0"/>
    <x v="2040"/>
    <n v="7175"/>
    <n v="33"/>
    <n v="0.33"/>
    <n v="13677"/>
    <s v="N/A"/>
    <s v="48skMic15wV2zu4HAOx28s"/>
    <n v="7175"/>
    <s v="Metro Exodus Soundtrack"/>
    <d v="2019-06-21T00:00:00"/>
    <n v="2394"/>
    <n v="39.9"/>
    <n v="3.3249999999999997"/>
    <n v="32"/>
    <s v="album"/>
    <s v="Album"/>
    <n v="116"/>
  </r>
  <r>
    <s v="6z4tpJQ85mlFXkpeznbF1U"/>
    <n v="5390"/>
    <s v="Russian Soul"/>
    <n v="3"/>
    <n v="28"/>
    <n v="0.28000000000000003"/>
    <b v="0"/>
    <n v="0"/>
    <x v="2041"/>
    <n v="7176"/>
    <n v="51"/>
    <n v="0.51"/>
    <n v="236530"/>
    <s v="N/A"/>
    <s v="5nwcMFsg6l1JJXmnHtrH0T"/>
    <n v="7176"/>
    <s v="Stay Off My Mind - EP"/>
    <d v="2018-01-12T00:00:00"/>
    <n v="2919"/>
    <n v="48.65"/>
    <n v="4.0541666666666663"/>
    <n v="4"/>
    <s v="single"/>
    <s v="Single"/>
    <n v="386"/>
  </r>
  <r>
    <s v="4hCZk6WJBFQeG3P7WsyntI"/>
    <n v="5412"/>
    <s v="Holy Ground"/>
    <n v="5"/>
    <n v="28"/>
    <n v="0.2800000000000000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38"/>
  </r>
  <r>
    <s v="5hiqtrACtMJkNpaNHj0n9Z"/>
    <n v="1370"/>
    <s v="Come Back...Be Here"/>
    <n v="28"/>
    <n v="28"/>
    <n v="0.2800000000000000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3"/>
  </r>
  <r>
    <s v="43sE2O3skbGBpT2tO6fzv9"/>
    <n v="4061"/>
    <s v="Fearless"/>
    <n v="23"/>
    <n v="28"/>
    <n v="0.28000000000000003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4"/>
  </r>
  <r>
    <s v="3EXetjrGgwIjDRNn6YA8sa"/>
    <n v="292"/>
    <s v="Better Man"/>
    <n v="34"/>
    <n v="28"/>
    <n v="0.28000000000000003"/>
    <b v="0"/>
    <n v="0"/>
    <x v="2042"/>
    <n v="7180"/>
    <n v="60"/>
    <n v="0.6"/>
    <n v="2881528"/>
    <s v="country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39"/>
  </r>
  <r>
    <s v="3oxgFdIlxFEDEJqn7k5TVN"/>
    <n v="798"/>
    <s v="Breathe"/>
    <n v="33"/>
    <n v="28"/>
    <n v="0.2800000000000000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41"/>
  </r>
  <r>
    <s v="0eTCaVOYLpJlSkbEi2jay4"/>
    <n v="1423"/>
    <s v="Wonderland"/>
    <n v="42"/>
    <n v="28"/>
    <n v="0.28000000000000003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9"/>
  </r>
  <r>
    <s v="0V3SNHDka1JSCP71HAzpxw"/>
    <n v="857"/>
    <s v="Ours"/>
    <n v="26"/>
    <n v="28"/>
    <n v="0.28000000000000003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8"/>
  </r>
  <r>
    <s v="5qtPsIs6BHsOGmlFsbpgL1"/>
    <n v="4038"/>
    <s v="Rivendell"/>
    <n v="18"/>
    <n v="28"/>
    <n v="0.28000000000000003"/>
    <b v="0"/>
    <n v="0"/>
    <x v="1897"/>
    <n v="6781"/>
    <n v="34"/>
    <n v="0.34"/>
    <n v="4430"/>
    <s v="medieval"/>
    <s v="1lkI0MpnnccE364waiYGOY"/>
    <n v="6781"/>
    <s v="The Lord of the Rings Online (10th Anniversary Commemorative Soundtrack)"/>
    <d v="2017-06-16T00:00:00"/>
    <n v="3129"/>
    <n v="52.15"/>
    <n v="4.3458333333333332"/>
    <n v="26"/>
    <s v="album"/>
    <s v="Album"/>
    <n v="206"/>
  </r>
  <r>
    <s v="7vlWLTjA8sk6qj0pGMPEyU"/>
    <n v="1"/>
    <s v="Story Time"/>
    <n v="3"/>
    <n v="28"/>
    <n v="0.28000000000000003"/>
    <b v="0"/>
    <n v="0"/>
    <x v="2043"/>
    <n v="7185"/>
    <n v="59"/>
    <n v="0.59"/>
    <n v="114864"/>
    <s v="soundtrack"/>
    <s v="7dOhWd2mzAxFogccMQWAg0"/>
    <n v="7185"/>
    <s v="Kubo and the Two Strings (Original Motion Picture Soundtrack)"/>
    <d v="2016-08-05T00:00:00"/>
    <n v="3444"/>
    <n v="57.4"/>
    <n v="4.7833333333333332"/>
    <n v="16"/>
    <s v="album"/>
    <s v="Album"/>
    <n v="217"/>
  </r>
  <r>
    <s v="4shsCsVxXiTryOQFiSmkMR"/>
    <n v="2184"/>
    <s v="We Are the Division"/>
    <n v="2"/>
    <n v="28"/>
    <n v="0.28000000000000003"/>
    <b v="0"/>
    <n v="0"/>
    <x v="2044"/>
    <n v="7186"/>
    <n v="29"/>
    <n v="0.28999999999999998"/>
    <n v="5980"/>
    <s v="soundtrack"/>
    <s v="5cIdK8l3v0B1jdtWlsvwS2"/>
    <n v="7186"/>
    <s v="Tom Clancy's The Division (Original Game Soundtrack)"/>
    <d v="2016-03-08T00:00:00"/>
    <n v="3594"/>
    <n v="59.9"/>
    <n v="4.9916666666666663"/>
    <n v="18"/>
    <s v="album"/>
    <s v="Album"/>
    <n v="374"/>
  </r>
  <r>
    <s v="4mQi8tVXXGyGShCOXExKol"/>
    <n v="2999"/>
    <s v="Runaway (U &amp; I) - Svidden &amp; Jarly Remix; Paper Towns Soundtrack Version"/>
    <n v="9"/>
    <n v="28"/>
    <n v="0.28000000000000003"/>
    <b v="0"/>
    <n v="0"/>
    <x v="507"/>
    <n v="1264"/>
    <n v="68"/>
    <n v="0.68"/>
    <n v="3469694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38"/>
  </r>
  <r>
    <s v="4dZ5KAUAWYsS7giVQlvqMI"/>
    <n v="5225"/>
    <s v="Marco's Journey"/>
    <n v="5"/>
    <n v="28"/>
    <n v="0.28000000000000003"/>
    <b v="0"/>
    <n v="0"/>
    <x v="2045"/>
    <n v="7188"/>
    <n v="18"/>
    <n v="0.18"/>
    <n v="772"/>
    <s v="medieval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232"/>
  </r>
  <r>
    <s v="3Nlz7XyJSnBkCPDNbpv6nC"/>
    <n v="757"/>
    <s v="W.D.Y.W.F.M? - Slowed Down"/>
    <n v="7"/>
    <n v="28"/>
    <n v="0.28000000000000003"/>
    <b v="1"/>
    <n v="1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83"/>
  </r>
  <r>
    <s v="3BdUDbQXj4JGA5IHoqBi3u"/>
    <n v="1816"/>
    <s v="Kristine"/>
    <n v="9"/>
    <n v="28"/>
    <n v="0.28000000000000003"/>
    <b v="0"/>
    <n v="0"/>
    <x v="1061"/>
    <n v="3534"/>
    <n v="54"/>
    <n v="0.54"/>
    <n v="640544"/>
    <s v="N/A"/>
    <s v="0DucmDrdJM4evPXMbFJXBS"/>
    <n v="3534"/>
    <s v="Night Time, My Time"/>
    <d v="2013-01-01T00:00:00"/>
    <n v="4756"/>
    <n v="79.266666666666666"/>
    <n v="6.6055555555555552"/>
    <n v="14"/>
    <s v="album"/>
    <s v="Album"/>
    <n v="265"/>
  </r>
  <r>
    <s v="4HHZO4ZFpqELKIKMnFV5P4"/>
    <n v="6603"/>
    <s v="Troublemaker"/>
    <n v="6"/>
    <n v="28"/>
    <n v="0.28000000000000003"/>
    <b v="0"/>
    <n v="0"/>
    <x v="454"/>
    <n v="1106"/>
    <n v="72"/>
    <n v="0.72"/>
    <n v="2804746"/>
    <s v="dream pop"/>
    <s v="0AL7olZ75pi55q9p1eHaD8"/>
    <n v="7191"/>
    <s v="Bloom"/>
    <d v="2012-05-15T00:00:00"/>
    <n v="4987"/>
    <n v="83.11666666666666"/>
    <n v="6.926388888888888"/>
    <n v="10"/>
    <s v="album"/>
    <s v="Album"/>
    <n v="492"/>
  </r>
  <r>
    <s v="5iHVVN1pjPiSio7qrpOhpi"/>
    <n v="6316"/>
    <s v="One Love"/>
    <n v="8"/>
    <n v="28"/>
    <n v="0.2800000000000000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39"/>
  </r>
  <r>
    <s v="208sSDlV4t5amCOj6QUh6l"/>
    <n v="998"/>
    <s v="Run The World"/>
    <n v="5"/>
    <n v="28"/>
    <n v="0.28000000000000003"/>
    <b v="0"/>
    <n v="0"/>
    <x v="251"/>
    <n v="558"/>
    <n v="74"/>
    <n v="0.74"/>
    <n v="13711146"/>
    <s v="N/A"/>
    <s v="3sysiYphqNRQw7VKLCg1yE"/>
    <n v="558"/>
    <s v="Love?"/>
    <d v="2011-04-29T00:00:00"/>
    <n v="5369"/>
    <n v="89.483333333333334"/>
    <n v="7.4569444444444448"/>
    <n v="17"/>
    <s v="album"/>
    <s v="Album"/>
    <n v="392"/>
  </r>
  <r>
    <s v="3CVi9Tc6zZgaHnkjvj7obb"/>
    <n v="2145"/>
    <s v="Teenage Dream - Kaskade Club Remix"/>
    <n v="17"/>
    <n v="28"/>
    <n v="0.28000000000000003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646"/>
  </r>
  <r>
    <s v="4I495JoutN1NX4nh8Vep56"/>
    <n v="6510"/>
    <s v="Uncertain Homestead - Mount and Blade Original Video Game Soundtrack"/>
    <n v="1"/>
    <n v="28"/>
    <n v="0.28000000000000003"/>
    <b v="0"/>
    <n v="0"/>
    <x v="1974"/>
    <n v="6980"/>
    <n v="27"/>
    <n v="0.27"/>
    <n v="3430"/>
    <s v="medieval"/>
    <s v="7aJlDUlvQ3HrpbW67dY9YK"/>
    <n v="7195"/>
    <s v="Uncertain Homestead (Mount and Blade Original Video Game Soundtrack)"/>
    <d v="2008-09-16T00:00:00"/>
    <n v="6324"/>
    <n v="105.4"/>
    <n v="8.7833333333333332"/>
    <n v="1"/>
    <s v="single"/>
    <s v="Single"/>
    <n v="165"/>
  </r>
  <r>
    <s v="3oNdoblZMzvysC8xH1uvBH"/>
    <n v="6875"/>
    <s v="Legends"/>
    <n v="1"/>
    <n v="28"/>
    <n v="0.28000000000000003"/>
    <b v="0"/>
    <n v="0"/>
    <x v="2046"/>
    <n v="7196"/>
    <n v="50"/>
    <n v="0.5"/>
    <n v="34710"/>
    <s v="soundtrack"/>
    <s v="4bE8Mx4hvIZ6q8xFpCf6RK"/>
    <n v="7196"/>
    <s v="Surf's up (Original Motion Picture Score)"/>
    <d v="2007-06-30T00:00:00"/>
    <n v="6768"/>
    <n v="112.8"/>
    <n v="9.4"/>
    <n v="23"/>
    <s v="album"/>
    <s v="Album"/>
    <n v="247"/>
  </r>
  <r>
    <s v="5vZEMOAaqRnjYElKMec6k9"/>
    <n v="5253"/>
    <s v="Law Dallalouny"/>
    <n v="11"/>
    <n v="28"/>
    <n v="0.28000000000000003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54"/>
  </r>
  <r>
    <s v="3ykRI73vp03zzTuReze1Rr"/>
    <n v="2998"/>
    <s v="Yassi El Sayed"/>
    <n v="9"/>
    <n v="28"/>
    <n v="0.28000000000000003"/>
    <b v="0"/>
    <n v="0"/>
    <x v="960"/>
    <n v="3057"/>
    <n v="62"/>
    <n v="0.62"/>
    <n v="3751254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33"/>
  </r>
  <r>
    <s v="516y87EWAMrTZCkp1kQzk1"/>
    <n v="6119"/>
    <s v="Break Down The Walls (Chris Jericho)"/>
    <n v="35"/>
    <n v="28"/>
    <n v="0.28000000000000003"/>
    <b v="0"/>
    <n v="0"/>
    <x v="1311"/>
    <n v="4715"/>
    <n v="63"/>
    <n v="0.63"/>
    <n v="699238"/>
    <s v="N/A"/>
    <s v="7aKzrHCJ0Y5Mdb44uMDakg"/>
    <n v="7199"/>
    <s v="WWE: Anthology - The Attitude Era, Vol. 2"/>
    <d v="2005-07-27T00:00:00"/>
    <n v="7471"/>
    <n v="124.51666666666667"/>
    <n v="10.376388888888888"/>
    <n v="35"/>
    <s v="album"/>
    <s v="Album"/>
    <n v="205"/>
  </r>
  <r>
    <s v="2I8U4alHqlxAZN8Wpc9jf6"/>
    <n v="4450"/>
    <s v="Don't Cha"/>
    <n v="1"/>
    <n v="28"/>
    <n v="0.28000000000000003"/>
    <b v="0"/>
    <n v="0"/>
    <x v="743"/>
    <n v="2154"/>
    <n v="69"/>
    <n v="0.69"/>
    <n v="6271129"/>
    <s v="N/A"/>
    <s v="3LiogTDUCMJII7uNMGecJ4"/>
    <n v="7200"/>
    <s v="PCD"/>
    <d v="2005-01-01T00:00:00"/>
    <n v="7678"/>
    <n v="127.96666666666667"/>
    <n v="10.66388888888889"/>
    <n v="14"/>
    <s v="album"/>
    <s v="Album"/>
    <n v="453"/>
  </r>
  <r>
    <s v="5h3vqCUhogpsA4kPUUclFB"/>
    <n v="201"/>
    <s v="Winchester Justice"/>
    <n v="2"/>
    <n v="28"/>
    <n v="0.28000000000000003"/>
    <b v="0"/>
    <n v="0"/>
    <x v="2047"/>
    <n v="7201"/>
    <n v="15"/>
    <n v="0.15"/>
    <n v="1778"/>
    <s v="surf rock"/>
    <s v="4HfweNhhEKsNPOwmwoCWpY"/>
    <n v="7201"/>
    <s v="Today We Kill... Tomorrow We Die"/>
    <d v="2004-06-30T00:00:00"/>
    <n v="7863"/>
    <n v="131.05000000000001"/>
    <n v="10.920833333333334"/>
    <n v="21"/>
    <s v="album"/>
    <s v="Album"/>
    <n v="273"/>
  </r>
  <r>
    <s v="0ET9cRgBd21Szftkv95aTK"/>
    <m/>
    <s v="Drain You - Live At The Paramount/1991"/>
    <n v="3"/>
    <n v="28"/>
    <n v="0.2800000000000000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77"/>
  </r>
  <r>
    <s v="3BB5hLbsyYGg1k9G6wRyhu"/>
    <m/>
    <s v="Lithium - Devonshire Mix"/>
    <n v="5"/>
    <n v="28"/>
    <n v="0.28000000000000003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3"/>
  </r>
  <r>
    <s v="1E6DYXSxV2mleC4nh4XnKT"/>
    <m/>
    <s v="Lounge Act - Devonshire Mix"/>
    <n v="8"/>
    <n v="28"/>
    <n v="0.28000000000000003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6"/>
  </r>
  <r>
    <s v="0ykiJTuXdY3ExinGoMDEu9"/>
    <m/>
    <s v="The Movie"/>
    <n v="12"/>
    <n v="28"/>
    <n v="0.28000000000000003"/>
    <b v="0"/>
    <n v="0"/>
    <x v="895"/>
    <n v="2722"/>
    <n v="75"/>
    <n v="0.75"/>
    <n v="16045979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07"/>
  </r>
  <r>
    <s v="1YEZbdT417SfolPQzaoHs2"/>
    <n v="4727"/>
    <s v="come closer"/>
    <n v="1"/>
    <n v="27"/>
    <n v="0.27"/>
    <b v="0"/>
    <n v="0"/>
    <x v="1289"/>
    <n v="4627"/>
    <n v="49"/>
    <n v="0.49"/>
    <n v="8802"/>
    <s v="dark r&amp;b"/>
    <s v="06FDIpSHYmZAZoyuYtc7kd"/>
    <n v="7206"/>
    <s v="come closer / ride me like a harley"/>
    <d v="2025-10-30T00:00:00"/>
    <n v="71"/>
    <n v="1.1833333333333333"/>
    <n v="9.8611111111111108E-2"/>
    <n v="2"/>
    <s v="single"/>
    <s v="Single"/>
    <n v="253"/>
  </r>
  <r>
    <s v="66F6YyfnWy6cNc6bd3zl2C"/>
    <n v="8007"/>
    <s v="MELODY - CHENYU &amp; SHIJIE &amp; QUCHANG"/>
    <n v="11"/>
    <n v="27"/>
    <n v="0.27"/>
    <b v="0"/>
    <n v="0"/>
    <x v="1473"/>
    <n v="5457"/>
    <n v="46"/>
    <n v="0.46"/>
    <n v="13590"/>
    <s v="c-pop"/>
    <s v="54XcHEnJ2BKMOzkeRrRubu"/>
    <n v="5457"/>
    <s v="PAPARAZZI ARRIVE"/>
    <d v="2025-10-24T00:00:00"/>
    <n v="77"/>
    <n v="1.2833333333333334"/>
    <n v="0.10694444444444445"/>
    <n v="14"/>
    <s v="album"/>
    <s v="Album"/>
    <n v="425"/>
  </r>
  <r>
    <s v="2eIMpbGVn6i5PKqoMAiq1T"/>
    <n v="2908"/>
    <s v="Still on the go"/>
    <n v="1"/>
    <n v="27"/>
    <n v="0.27"/>
    <b v="0"/>
    <n v="0"/>
    <x v="2048"/>
    <n v="7208"/>
    <n v="12"/>
    <n v="0.12"/>
    <n v="6"/>
    <s v="N/A"/>
    <s v="26Ft7Jje9sFfFU8YNaCBem"/>
    <n v="7208"/>
    <s v="Still on the go"/>
    <d v="2025-10-01T00:00:00"/>
    <n v="100"/>
    <n v="1.6666666666666667"/>
    <n v="0.1388888888888889"/>
    <n v="1"/>
    <s v="single"/>
    <s v="Single"/>
    <n v="366"/>
  </r>
  <r>
    <s v="2AFgJ1Azad5HjsTa2QhFlZ"/>
    <n v="3866"/>
    <s v="Habibi"/>
    <n v="1"/>
    <n v="27"/>
    <n v="0.27"/>
    <b v="0"/>
    <n v="0"/>
    <x v="2036"/>
    <n v="7168"/>
    <n v="18"/>
    <n v="0.18"/>
    <n v="69"/>
    <s v="N/A"/>
    <s v="414Yi6g6MykIuEN9mdzCoE"/>
    <n v="7209"/>
    <s v="Habibi"/>
    <d v="2025-09-26T00:00:00"/>
    <n v="105"/>
    <n v="1.75"/>
    <n v="0.14583333333333334"/>
    <n v="1"/>
    <s v="single"/>
    <s v="Single"/>
    <n v="283"/>
  </r>
  <r>
    <s v="7ILYtGTvkUDpUh0gZ40ggX"/>
    <n v="504"/>
    <s v="I Didn't Need Him"/>
    <n v="1"/>
    <n v="27"/>
    <n v="0.27"/>
    <b v="0"/>
    <n v="0"/>
    <x v="2049"/>
    <n v="7210"/>
    <n v="10"/>
    <n v="0.1"/>
    <n v="60"/>
    <s v="N/A"/>
    <s v="33Fv8Y2e8jAGbPSn91HliR"/>
    <n v="7210"/>
    <s v="I Didn't Need Him"/>
    <d v="2025-09-23T00:00:00"/>
    <n v="108"/>
    <n v="1.8"/>
    <n v="0.15"/>
    <n v="1"/>
    <s v="single"/>
    <s v="Single"/>
    <n v="361"/>
  </r>
  <r>
    <s v="6xoP2gPOZ0TWljbNcCeo3b"/>
    <n v="2279"/>
    <s v="Pure Intoxication"/>
    <n v="7"/>
    <n v="27"/>
    <n v="0.27"/>
    <b v="0"/>
    <n v="0"/>
    <x v="2050"/>
    <n v="7211"/>
    <n v="18"/>
    <n v="0.18"/>
    <n v="232"/>
    <s v="N/A"/>
    <s v="5ffi8DCbbQ5cKzSVdReWgB"/>
    <n v="7211"/>
    <s v="MY DNA"/>
    <d v="2025-09-19T00:00:00"/>
    <n v="112"/>
    <n v="1.8666666666666667"/>
    <n v="0.15555555555555556"/>
    <n v="12"/>
    <s v="album"/>
    <s v="Album"/>
    <n v="255"/>
  </r>
  <r>
    <s v="7CHzHT86zvEkeZpVPr6IgL"/>
    <n v="1830"/>
    <s v="Seventeen"/>
    <n v="1"/>
    <n v="27"/>
    <n v="0.27"/>
    <b v="0"/>
    <n v="0"/>
    <x v="2051"/>
    <n v="7212"/>
    <n v="10"/>
    <n v="0.1"/>
    <n v="34"/>
    <s v="N/A"/>
    <s v="067t3qgBnltGBK7PLrfBKF"/>
    <n v="7212"/>
    <s v="Seventeen"/>
    <d v="2025-09-12T00:00:00"/>
    <n v="119"/>
    <n v="1.9833333333333334"/>
    <n v="0.16527777777777777"/>
    <n v="1"/>
    <s v="single"/>
    <s v="Single"/>
    <n v="32"/>
  </r>
  <r>
    <s v="3Vd5LhtK4BdKF1xv2m9Jvn"/>
    <n v="4907"/>
    <s v="Fade"/>
    <n v="1"/>
    <n v="27"/>
    <n v="0.27"/>
    <b v="0"/>
    <n v="0"/>
    <x v="1782"/>
    <n v="6487"/>
    <n v="23"/>
    <n v="0.23"/>
    <n v="462"/>
    <s v="N/A"/>
    <s v="4dKcC3zpc2Jlo845dIijW2"/>
    <n v="7213"/>
    <s v="Fade"/>
    <d v="2025-08-15T00:00:00"/>
    <n v="147"/>
    <n v="2.4500000000000002"/>
    <n v="0.20416666666666669"/>
    <n v="1"/>
    <s v="single"/>
    <s v="Single"/>
    <n v="375"/>
  </r>
  <r>
    <s v="0felKIf6OMxAzHIvyhwUvB"/>
    <n v="7842"/>
    <s v="Miracle"/>
    <n v="1"/>
    <n v="27"/>
    <n v="0.27"/>
    <b v="0"/>
    <n v="0"/>
    <x v="2052"/>
    <n v="7214"/>
    <n v="41"/>
    <n v="0.41"/>
    <n v="2489"/>
    <s v="hypertechno"/>
    <s v="2FKcl18dz97JzzXyktVynO"/>
    <n v="7214"/>
    <s v="Miracle"/>
    <d v="2025-05-29T00:00:00"/>
    <n v="225"/>
    <n v="3.75"/>
    <n v="0.3125"/>
    <n v="1"/>
    <s v="single"/>
    <s v="Single"/>
    <n v="22"/>
  </r>
  <r>
    <s v="6PCvgYrBQNGZE7Fys8Dk27"/>
    <n v="6186"/>
    <s v="In My Bed"/>
    <n v="20"/>
    <n v="27"/>
    <n v="0.27"/>
    <b v="0"/>
    <n v="0"/>
    <x v="2053"/>
    <n v="7215"/>
    <n v="48"/>
    <n v="0.48"/>
    <n v="11894"/>
    <s v="slap house"/>
    <s v="732qH6CYoKuZsyzEEO4RVP"/>
    <n v="7215"/>
    <s v="Autumn Dance Hits 2024"/>
    <d v="2024-10-10T00:00:00"/>
    <n v="456"/>
    <n v="7.6"/>
    <n v="0.6333333333333333"/>
    <n v="28"/>
    <s v="compilation"/>
    <s v="Compilation"/>
    <n v="273"/>
  </r>
  <r>
    <s v="1rhiQ9YpRIaOljAWX1C3TE"/>
    <n v="2541"/>
    <s v="Survivor - Techno"/>
    <n v="1"/>
    <n v="27"/>
    <n v="0.27"/>
    <b v="0"/>
    <n v="0"/>
    <x v="1459"/>
    <n v="5382"/>
    <n v="41"/>
    <n v="0.41"/>
    <n v="2296"/>
    <s v="hypertechno"/>
    <s v="6QkcwzH7MWY2kuOcVrJbq1"/>
    <n v="7216"/>
    <s v="Survivor (Techno)"/>
    <d v="2024-07-12T00:00:00"/>
    <n v="546"/>
    <n v="9.1"/>
    <n v="0.7583333333333333"/>
    <n v="1"/>
    <s v="single"/>
    <s v="Single"/>
    <n v="193"/>
  </r>
  <r>
    <s v="33mt9ZU8N1EwPa1VIqfxnV"/>
    <n v="6118"/>
    <s v="Fetish"/>
    <n v="1"/>
    <n v="27"/>
    <n v="0.27"/>
    <b v="0"/>
    <n v="0"/>
    <x v="1459"/>
    <n v="5382"/>
    <n v="41"/>
    <n v="0.41"/>
    <n v="2292"/>
    <s v="hypertechno"/>
    <s v="32Kt0YhjSGBK8gGGkKjgyu"/>
    <n v="7217"/>
    <s v="Fetish"/>
    <d v="2024-03-08T00:00:00"/>
    <n v="672"/>
    <n v="11.2"/>
    <n v="0.93333333333333324"/>
    <n v="1"/>
    <s v="single"/>
    <s v="Single"/>
    <n v="284"/>
  </r>
  <r>
    <s v="7p04fmSm1Gz8cNS4ep1rWE"/>
    <n v="8528"/>
    <s v="Unstoppable"/>
    <n v="1"/>
    <n v="27"/>
    <n v="0.27"/>
    <b v="0"/>
    <n v="0"/>
    <x v="1779"/>
    <n v="6484"/>
    <n v="32"/>
    <n v="0.32"/>
    <n v="1843"/>
    <s v="melodic bass, nightcore, bass music"/>
    <s v="192RHDaG8XJqUNlnJjtL4o"/>
    <n v="7218"/>
    <s v="Unstoppable"/>
    <d v="2023-11-24T00:00:00"/>
    <n v="777"/>
    <n v="12.95"/>
    <n v="1.0791666666666666"/>
    <n v="1"/>
    <s v="single"/>
    <s v="Single"/>
    <n v="245"/>
  </r>
  <r>
    <s v="4HtKg96D9ya97kDEnfKiuV"/>
    <n v="4110"/>
    <s v="How To Cry"/>
    <n v="7"/>
    <n v="27"/>
    <n v="0.27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67"/>
  </r>
  <r>
    <s v="2Y3QGTKn5Nlxw5pYIYqKos"/>
    <n v="6925"/>
    <s v="Lose You - Live From The Royal Albert Hall"/>
    <n v="8"/>
    <n v="27"/>
    <n v="0.27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62"/>
  </r>
  <r>
    <s v="6uHyUNwt9h4Q1Um222MDai"/>
    <n v="5075"/>
    <s v="No God"/>
    <n v="2"/>
    <n v="27"/>
    <n v="0.27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28"/>
  </r>
  <r>
    <s v="472hXpVZiOiQf9eyzS6B22"/>
    <n v="865"/>
    <s v="Prelude to the Sea"/>
    <n v="1"/>
    <n v="27"/>
    <n v="0.27"/>
    <b v="0"/>
    <n v="0"/>
    <x v="2054"/>
    <n v="7222"/>
    <n v="52"/>
    <n v="0.52"/>
    <n v="24036"/>
    <s v="N/A"/>
    <s v="0hkOK7oNx1B7OFwFLQGKfx"/>
    <n v="7222"/>
    <s v="The Sea Beast (Soundtrack from the Netflix Film)"/>
    <d v="2022-07-08T00:00:00"/>
    <n v="1281"/>
    <n v="21.35"/>
    <n v="1.7791666666666668"/>
    <n v="18"/>
    <s v="album"/>
    <s v="Album"/>
    <n v="272"/>
  </r>
  <r>
    <s v="3sy0GshTtIcovnmWxsXBqN"/>
    <n v="5974"/>
    <s v="the one"/>
    <n v="2"/>
    <n v="27"/>
    <n v="0.27"/>
    <b v="0"/>
    <n v="0"/>
    <x v="2055"/>
    <n v="7223"/>
    <n v="10"/>
    <n v="0.1"/>
    <n v="212"/>
    <s v="N/A"/>
    <s v="25P4fTjRhHyiKqgSG47zLF"/>
    <n v="7223"/>
    <s v="notes"/>
    <d v="2022-06-24T00:00:00"/>
    <n v="1295"/>
    <n v="21.583333333333332"/>
    <n v="1.7986111111111109"/>
    <n v="14"/>
    <s v="album"/>
    <s v="Album"/>
    <n v="288"/>
  </r>
  <r>
    <s v="6ATny9d6fJ7O3dbIR3Pknj"/>
    <n v="2864"/>
    <s v="Specks Of Time"/>
    <n v="44"/>
    <n v="27"/>
    <n v="0.27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82"/>
  </r>
  <r>
    <s v="403J2ArGAXfFE6H1Ip14zB"/>
    <n v="6958"/>
    <s v="Uncharted"/>
    <n v="1"/>
    <n v="27"/>
    <n v="0.27"/>
    <b v="0"/>
    <n v="0"/>
    <x v="1132"/>
    <n v="3886"/>
    <n v="65"/>
    <n v="0.65"/>
    <n v="718358"/>
    <s v="soundtrack"/>
    <s v="3VXjsE6bQdoqThN3jS8wL9"/>
    <n v="7225"/>
    <s v="Uncharted (Original Motion Picture Soundtrack)"/>
    <d v="2022-02-18T00:00:00"/>
    <n v="1421"/>
    <n v="23.683333333333334"/>
    <n v="1.9736111111111112"/>
    <n v="23"/>
    <s v="album"/>
    <s v="Album"/>
    <n v="21"/>
  </r>
  <r>
    <s v="6mwKDTLtoNyWc1zw9UH2nM"/>
    <n v="6894"/>
    <s v="I Need Somebody Who Can Love Me at My Worst"/>
    <n v="1"/>
    <n v="27"/>
    <n v="0.27"/>
    <b v="0"/>
    <n v="0"/>
    <x v="2056"/>
    <n v="7226"/>
    <n v="48"/>
    <n v="0.48"/>
    <n v="43886"/>
    <s v="N/A"/>
    <s v="43dWK2moNER5DEHePxDJed"/>
    <n v="7226"/>
    <s v="I Need Somebody Who Can Love Me at My Worst"/>
    <d v="2021-05-05T00:00:00"/>
    <n v="1710"/>
    <n v="28.5"/>
    <n v="2.375"/>
    <n v="1"/>
    <s v="single"/>
    <s v="Single"/>
    <n v="278"/>
  </r>
  <r>
    <s v="4TQkS2ytQlwl2t88aCSCJv"/>
    <n v="5439"/>
    <s v="英雄"/>
    <n v="22"/>
    <n v="27"/>
    <n v="0.27"/>
    <b v="0"/>
    <n v="0"/>
    <x v="1858"/>
    <n v="6679"/>
    <n v="50"/>
    <n v="0.5"/>
    <n v="51295"/>
    <s v="anime"/>
    <s v="2OTjy0OveEEJkcf0sSbhkX"/>
    <n v="6679"/>
    <s v="「ヴィンランド・サガ」オリジナル・サウンドトラック"/>
    <d v="2020-02-19T00:00:00"/>
    <n v="2151"/>
    <n v="35.85"/>
    <n v="2.9875000000000003"/>
    <n v="43"/>
    <s v="album"/>
    <s v="Album"/>
    <n v="138"/>
  </r>
  <r>
    <s v="2crj7gvqeaerI0FEIEh0V9"/>
    <n v="1810"/>
    <s v="Joke's On You"/>
    <n v="5"/>
    <n v="27"/>
    <n v="0.27"/>
    <b v="0"/>
    <n v="0"/>
    <x v="1122"/>
    <n v="3832"/>
    <n v="53"/>
    <n v="0.53"/>
    <n v="1178526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307"/>
  </r>
  <r>
    <s v="2qAeePocTLxtiEzVQJAmO9"/>
    <n v="7129"/>
    <s v="Winchester"/>
    <n v="1"/>
    <n v="27"/>
    <n v="0.27"/>
    <b v="0"/>
    <n v="0"/>
    <x v="1957"/>
    <n v="6944"/>
    <n v="30"/>
    <n v="0.3"/>
    <n v="5446"/>
    <s v="southern gothic"/>
    <s v="5s0C2aE1KHGSa6mVTKcMR3"/>
    <n v="7229"/>
    <s v="Winchester"/>
    <d v="2020-01-24T00:00:00"/>
    <n v="2177"/>
    <n v="36.283333333333331"/>
    <n v="3.0236111111111108"/>
    <n v="1"/>
    <s v="single"/>
    <s v="Single"/>
    <n v="141"/>
  </r>
  <r>
    <s v="4Il330n53GprIcAO2GzwTN"/>
    <n v="169"/>
    <s v="Cross You Out (feat. Sky Ferreira)"/>
    <n v="1"/>
    <n v="27"/>
    <n v="0.27"/>
    <b v="0"/>
    <n v="0"/>
    <x v="92"/>
    <n v="174"/>
    <n v="82"/>
    <n v="0.82"/>
    <n v="6315216"/>
    <s v="hyperpop, art pop"/>
    <s v="2JItaBXRJ79UDFxazDy6p3"/>
    <n v="7230"/>
    <s v="Cross You Out (feat. Sky Ferreira)"/>
    <d v="2019-08-16T00:00:00"/>
    <n v="2338"/>
    <n v="38.966666666666669"/>
    <n v="3.2472222222222222"/>
    <n v="1"/>
    <s v="single"/>
    <s v="Single"/>
    <n v="347"/>
  </r>
  <r>
    <s v="57SyANdHRgpxdOiRxt2RU0"/>
    <n v="5706"/>
    <s v="Pushin Against the Wind"/>
    <n v="2"/>
    <n v="27"/>
    <n v="0.27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73"/>
  </r>
  <r>
    <s v="40HBFpLPcNekSMF0izOffw"/>
    <n v="1165"/>
    <s v="The Umbrella Academy"/>
    <n v="4"/>
    <n v="27"/>
    <n v="0.27"/>
    <b v="0"/>
    <n v="0"/>
    <x v="1867"/>
    <n v="6707"/>
    <n v="42"/>
    <n v="0.42"/>
    <n v="35136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529"/>
  </r>
  <r>
    <s v="5Wgeij4HPNIKuKBU8dCZjM"/>
    <n v="1695"/>
    <s v="Opening Night"/>
    <n v="1"/>
    <n v="27"/>
    <n v="0.27"/>
    <b v="0"/>
    <n v="0"/>
    <x v="2011"/>
    <n v="7077"/>
    <n v="54"/>
    <n v="0.54"/>
    <n v="170169"/>
    <s v="ambient folk"/>
    <s v="2tFHdeHcBUojQlo6oYzGBs"/>
    <n v="7077"/>
    <s v="Quiet Signs"/>
    <d v="2019-02-08T00:00:00"/>
    <n v="2527"/>
    <n v="42.116666666666667"/>
    <n v="3.5097222222222224"/>
    <n v="9"/>
    <s v="album"/>
    <s v="Album"/>
    <n v="166"/>
  </r>
  <r>
    <s v="3WvPn9OHnjQzwyN8Zd1xLJ"/>
    <n v="7616"/>
    <s v="Never Coming Back"/>
    <n v="3"/>
    <n v="27"/>
    <n v="0.27"/>
    <b v="0"/>
    <n v="0"/>
    <x v="1361"/>
    <n v="4912"/>
    <n v="58"/>
    <n v="0.57999999999999996"/>
    <n v="78550"/>
    <s v="anime"/>
    <s v="1RITWu5USu7lcphTyWh6FY"/>
    <n v="7234"/>
    <s v="VIOLET EVERGARDEN: Automemories"/>
    <d v="2018-03-28T00:00:00"/>
    <n v="2844"/>
    <n v="47.4"/>
    <n v="3.9499999999999997"/>
    <n v="47"/>
    <s v="album"/>
    <s v="Album"/>
    <n v="24"/>
  </r>
  <r>
    <s v="7APTsjmZbj7TFXQJAiRti4"/>
    <n v="8201"/>
    <s v="The Best Day"/>
    <n v="3"/>
    <n v="27"/>
    <n v="0.27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"/>
  </r>
  <r>
    <s v="0H2UD0LfSCiRr59YMGlCuS"/>
    <n v="6936"/>
    <s v="Fifteen"/>
    <n v="14"/>
    <n v="27"/>
    <n v="0.27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92"/>
  </r>
  <r>
    <s v="40PXEOFLJc7UIpLMrhSfW1"/>
    <n v="6462"/>
    <s v="Babe"/>
    <n v="21"/>
    <n v="27"/>
    <n v="0.27"/>
    <b v="0"/>
    <n v="0"/>
    <x v="1134"/>
    <n v="3890"/>
    <n v="54"/>
    <n v="0.54"/>
    <n v="1993973"/>
    <s v="country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58"/>
  </r>
  <r>
    <s v="1E9kJKv8wKg88KbTWyy22k"/>
    <n v="7546"/>
    <s v="Sky on Fire (Eo17 Remix)"/>
    <n v="16"/>
    <n v="27"/>
    <n v="0.27"/>
    <b v="0"/>
    <n v="0"/>
    <x v="2057"/>
    <n v="7238"/>
    <n v="26"/>
    <n v="0.26"/>
    <n v="20377"/>
    <s v="nederpop"/>
    <s v="0txUbLfToiqjdDfasGEcKF"/>
    <n v="7238"/>
    <s v="The Edge of Seventeen (Original Motion Picture Soundtrack)"/>
    <d v="2016-11-18T00:00:00"/>
    <n v="3339"/>
    <n v="55.65"/>
    <n v="4.6375000000000002"/>
    <n v="19"/>
    <s v="compilation"/>
    <s v="Compilation"/>
    <n v="352"/>
  </r>
  <r>
    <s v="4lssBDAmUk4e7rv2ajY6H6"/>
    <n v="596"/>
    <s v="Bizaardvark Theme Song"/>
    <n v="1"/>
    <n v="27"/>
    <n v="0.27"/>
    <b v="0"/>
    <n v="0"/>
    <x v="70"/>
    <n v="127"/>
    <n v="85"/>
    <n v="0.85"/>
    <n v="49083617"/>
    <s v="pop rock, alternative pop, pop punk"/>
    <s v="40YjPXmE1d3ajv2dcU2Bhx"/>
    <n v="6962"/>
    <s v="Bizaardvark (Music from the TV Series)"/>
    <d v="2016-10-07T00:00:00"/>
    <n v="3381"/>
    <n v="56.35"/>
    <n v="4.6958333333333337"/>
    <n v="4"/>
    <s v="single"/>
    <s v="Single"/>
    <n v="91"/>
  </r>
  <r>
    <s v="6A27jWTmz43UX0bXhKnFpy"/>
    <n v="3698"/>
    <s v="Heroes (we could be)"/>
    <n v="21"/>
    <n v="27"/>
    <n v="0.27"/>
    <b v="0"/>
    <n v="0"/>
    <x v="656"/>
    <n v="1778"/>
    <n v="72"/>
    <n v="0.72"/>
    <n v="4034180"/>
    <s v="edm"/>
    <s v="2esdHJ5TiZcDXCnmy50hLa"/>
    <n v="7240"/>
    <s v="Queen Of The Clouds (Blueprint Edition)"/>
    <d v="2015-10-02T00:00:00"/>
    <n v="3752"/>
    <n v="62.533333333333331"/>
    <n v="5.2111111111111112"/>
    <n v="24"/>
    <s v="album"/>
    <s v="Album"/>
    <n v="349"/>
  </r>
  <r>
    <s v="1XqnxgRn2vFTjDGsm21ojr"/>
    <n v="3419"/>
    <s v="Marco in Venice"/>
    <n v="19"/>
    <n v="27"/>
    <n v="0.27"/>
    <b v="0"/>
    <n v="0"/>
    <x v="2045"/>
    <n v="7188"/>
    <n v="18"/>
    <n v="0.18"/>
    <n v="772"/>
    <s v="medieval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194"/>
  </r>
  <r>
    <s v="4D4mOnffHVekq1nmSunptq"/>
    <n v="5202"/>
    <s v="La Havana"/>
    <n v="5"/>
    <n v="27"/>
    <n v="0.27"/>
    <b v="0"/>
    <n v="0"/>
    <x v="2058"/>
    <n v="7242"/>
    <n v="17"/>
    <n v="0.17"/>
    <n v="363"/>
    <s v="sea shanties"/>
    <s v="7G0O4t6PMa6bcOLc3KgztU"/>
    <n v="7242"/>
    <s v="Assassin's Creed 4: Black Flag (The Complete Edition) [Original Game Soundtrack]"/>
    <d v="2013-12-02T00:00:00"/>
    <n v="4421"/>
    <n v="73.683333333333337"/>
    <n v="6.1402777777777784"/>
    <n v="58"/>
    <s v="compilation"/>
    <s v="Compilation"/>
    <n v="331"/>
  </r>
  <r>
    <s v="5REUneyhDiCunxDY2VUvsE"/>
    <n v="5739"/>
    <s v="A Peaceful Place"/>
    <n v="16"/>
    <n v="27"/>
    <n v="0.27"/>
    <b v="0"/>
    <n v="0"/>
    <x v="1664"/>
    <n v="6127"/>
    <n v="43"/>
    <n v="0.43"/>
    <n v="23528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205"/>
  </r>
  <r>
    <s v="2wIhvlHyiFGT7XXDXgBDJF"/>
    <n v="1672"/>
    <s v="Flawless - Slowed Down"/>
    <n v="8"/>
    <n v="27"/>
    <n v="0.27"/>
    <b v="1"/>
    <n v="1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61"/>
  </r>
  <r>
    <s v="6J6fw5zuz7rTKiLIyNOm7T"/>
    <n v="4726"/>
    <s v="Criminal Intent"/>
    <n v="6"/>
    <n v="27"/>
    <n v="0.27"/>
    <b v="0"/>
    <n v="0"/>
    <x v="2059"/>
    <n v="7245"/>
    <n v="60"/>
    <n v="0.6"/>
    <n v="871643"/>
    <s v="swedish pop"/>
    <s v="77jvaKjAJW0O7c3QLSq1ne"/>
    <n v="7245"/>
    <s v="Body Talk Pt. 2"/>
    <d v="2010-09-06T00:00:00"/>
    <n v="5604"/>
    <n v="93.4"/>
    <n v="7.7833333333333341"/>
    <n v="8"/>
    <s v="album"/>
    <s v="Album"/>
    <n v="367"/>
  </r>
  <r>
    <s v="7BAuEd5WLrd4gHKyInRk4B"/>
    <n v="2665"/>
    <s v="California Gurls - Passion Pit Main Mix"/>
    <n v="15"/>
    <n v="27"/>
    <n v="0.27"/>
    <b v="0"/>
    <n v="0"/>
    <x v="395"/>
    <n v="949"/>
    <n v="83"/>
    <n v="0.83"/>
    <n v="38393243"/>
    <s v="pop"/>
    <s v="06SY6Ke6mXzZHhURLVU57R"/>
    <n v="2514"/>
    <s v="Teenage Dream"/>
    <d v="2010-08-24T00:00:00"/>
    <n v="5617"/>
    <n v="93.61666666666666"/>
    <n v="7.801388888888888"/>
    <n v="17"/>
    <s v="album"/>
    <s v="Album"/>
    <n v="419"/>
  </r>
  <r>
    <s v="4ROTEqZbUtCkXdSJXh3ctr"/>
    <n v="6093"/>
    <s v="I Kissed A Girl"/>
    <n v="2"/>
    <n v="27"/>
    <n v="0.27"/>
    <b v="0"/>
    <n v="0"/>
    <x v="395"/>
    <n v="949"/>
    <n v="83"/>
    <n v="0.83"/>
    <n v="38385499"/>
    <s v="pop"/>
    <s v="2IKALqf7an1mDR7eGupCGr"/>
    <n v="7247"/>
    <s v="One Of The Boys"/>
    <d v="2008-06-17T00:00:00"/>
    <n v="6415"/>
    <n v="106.91666666666667"/>
    <n v="8.9097222222222232"/>
    <n v="12"/>
    <s v="album"/>
    <s v="Album"/>
    <n v="299"/>
  </r>
  <r>
    <s v="3cJ1d7X6UYMBHHPpM0ZKNQ"/>
    <n v="4487"/>
    <s v="Wheel in the Sky (Re-Recorded)"/>
    <n v="3"/>
    <n v="27"/>
    <n v="0.27"/>
    <b v="0"/>
    <n v="0"/>
    <x v="185"/>
    <n v="374"/>
    <n v="73"/>
    <n v="0.73"/>
    <n v="6505444"/>
    <s v="aor, classic rock"/>
    <s v="2DdrOOqcCv3kq8YazRPznq"/>
    <n v="7248"/>
    <s v="Revelation"/>
    <d v="2008-06-03T00:00:00"/>
    <n v="6429"/>
    <n v="107.15"/>
    <n v="8.9291666666666671"/>
    <n v="22"/>
    <s v="album"/>
    <s v="Album"/>
    <n v="502"/>
  </r>
  <r>
    <s v="24fceNrU1e44FgNHctytQ7"/>
    <m/>
    <s v="Si Ya Se Acabo"/>
    <n v="15"/>
    <n v="27"/>
    <n v="0.27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359"/>
  </r>
  <r>
    <s v="0bCyBMW0G8LInlvwHdH2OX"/>
    <m/>
    <s v="In Bloom - Devonshire Mix"/>
    <n v="2"/>
    <n v="27"/>
    <n v="0.27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24"/>
  </r>
  <r>
    <s v="4xgQw7ZW702iZpa2jIqRXP"/>
    <m/>
    <s v="Girl Keeps Coming Apart"/>
    <n v="8"/>
    <n v="27"/>
    <n v="0.27"/>
    <b v="0"/>
    <n v="0"/>
    <x v="895"/>
    <n v="2722"/>
    <n v="75"/>
    <n v="0.75"/>
    <n v="16043117"/>
    <s v="classic rock, rock"/>
    <s v="3XYqOJI1YlX40kJTdzFEzp"/>
    <n v="2722"/>
    <s v="Permanent Vacation"/>
    <d v="1987-01-01T00:00:00"/>
    <n v="14253"/>
    <n v="237.55"/>
    <n v="19.795833333333334"/>
    <n v="12"/>
    <s v="album"/>
    <s v="Album"/>
    <n v="421"/>
  </r>
  <r>
    <s v="6UCFZ9ZOFRxK8oak7MdPZu"/>
    <m/>
    <s v="Her Majesty - Remastered 2009"/>
    <n v="17"/>
    <n v="27"/>
    <n v="0.27"/>
    <b v="0"/>
    <n v="0"/>
    <x v="226"/>
    <n v="482"/>
    <n v="82"/>
    <n v="0.82"/>
    <n v="30721676"/>
    <s v="classic rock, psychedelic rock"/>
    <s v="0ETFjACtuP2ADo6LFhL6HN"/>
    <n v="482"/>
    <s v="Abbey Road (Remastered)"/>
    <d v="1969-09-26T00:00:00"/>
    <n v="20559"/>
    <n v="342.65"/>
    <n v="28.554166666666664"/>
    <n v="17"/>
    <s v="album"/>
    <s v="Album"/>
    <n v="43"/>
  </r>
  <r>
    <s v="2iczyHyjgSKeT5HrXkdv2X"/>
    <n v="3578"/>
    <s v="Touch Bress"/>
    <n v="1"/>
    <n v="26"/>
    <n v="0.26"/>
    <b v="1"/>
    <n v="1"/>
    <x v="2060"/>
    <n v="7253"/>
    <n v="14"/>
    <n v="0.14000000000000001"/>
    <n v="192"/>
    <s v="N/A"/>
    <s v="1VxMimfaUp2mHk6no0Rt51"/>
    <n v="7253"/>
    <s v="Touch Bress"/>
    <d v="2025-09-30T00:00:00"/>
    <n v="101"/>
    <n v="1.6833333333333333"/>
    <n v="0.14027777777777778"/>
    <n v="1"/>
    <s v="single"/>
    <s v="Single"/>
    <n v="316"/>
  </r>
  <r>
    <s v="7lCBSUxEyin3JvrGEegRah"/>
    <n v="928"/>
    <s v="Red Shredded Paper"/>
    <n v="11"/>
    <n v="26"/>
    <n v="0.26"/>
    <b v="0"/>
    <n v="0"/>
    <x v="2061"/>
    <n v="7254"/>
    <n v="47"/>
    <n v="0.47"/>
    <n v="163172"/>
    <s v="N/A"/>
    <s v="6EBOWa0SjlXmcxOkI72WXW"/>
    <n v="7254"/>
    <s v="Crowd Pleaser"/>
    <d v="2025-09-17T00:00:00"/>
    <n v="114"/>
    <n v="1.9"/>
    <n v="0.15833333333333333"/>
    <n v="13"/>
    <s v="album"/>
    <s v="Album"/>
    <n v="417"/>
  </r>
  <r>
    <s v="7xP3Sw9JZdKk2tPd7MPUm1"/>
    <n v="5134"/>
    <s v="Free Your Mind"/>
    <n v="1"/>
    <n v="26"/>
    <n v="0.26"/>
    <b v="0"/>
    <n v="0"/>
    <x v="2062"/>
    <n v="7255"/>
    <n v="34"/>
    <n v="0.34"/>
    <n v="35406"/>
    <s v="N/A"/>
    <s v="3O9B6bc6bN5zXvdWWLSDhm"/>
    <n v="7255"/>
    <s v="Free Your Mind"/>
    <d v="2025-08-01T00:00:00"/>
    <n v="161"/>
    <n v="2.6833333333333331"/>
    <n v="0.22361111111111109"/>
    <n v="1"/>
    <s v="single"/>
    <s v="Single"/>
    <n v="421"/>
  </r>
  <r>
    <s v="0sbtBCiW8PPgUzcXxewHAI"/>
    <n v="2939"/>
    <s v="Supply And Demand"/>
    <n v="1"/>
    <n v="26"/>
    <n v="0.26"/>
    <b v="1"/>
    <n v="1"/>
    <x v="2063"/>
    <n v="7256"/>
    <n v="9"/>
    <n v="0.09"/>
    <n v="73"/>
    <s v="N/A"/>
    <s v="0V8Rhgswh6xhsMmMpX8ETD"/>
    <n v="7256"/>
    <s v="Supply And Demand"/>
    <d v="2024-12-06T00:00:00"/>
    <n v="399"/>
    <n v="6.65"/>
    <n v="0.5541666666666667"/>
    <n v="1"/>
    <s v="single"/>
    <s v="Single"/>
    <n v="275"/>
  </r>
  <r>
    <s v="4VGp1Z4y575IogxJXZcrf6"/>
    <n v="7745"/>
    <s v="Autopilot"/>
    <n v="6"/>
    <n v="26"/>
    <n v="0.26"/>
    <b v="0"/>
    <n v="0"/>
    <x v="2064"/>
    <n v="7257"/>
    <n v="18"/>
    <n v="0.18"/>
    <n v="1450"/>
    <s v="N/A"/>
    <s v="6xiObBMSn8ssn1FnjYa7I0"/>
    <n v="7257"/>
    <s v="indiemono AMBER CITY | Indie / Alternative VOL. 03"/>
    <d v="2024-10-01T00:00:00"/>
    <n v="465"/>
    <n v="7.75"/>
    <n v="0.64583333333333337"/>
    <n v="10"/>
    <s v="compilation"/>
    <s v="Compilation"/>
    <n v="363"/>
  </r>
  <r>
    <s v="4XC8d0vLerfOELqV1BHQGD"/>
    <n v="120"/>
    <s v="Know Better"/>
    <n v="3"/>
    <n v="26"/>
    <n v="0.26"/>
    <b v="0"/>
    <n v="0"/>
    <x v="1439"/>
    <n v="5303"/>
    <n v="43"/>
    <n v="0.43"/>
    <n v="301499"/>
    <s v="N/A"/>
    <s v="4Kd7ghDh5uUwfUCldPS6eN"/>
    <n v="6396"/>
    <s v="Wanted?"/>
    <d v="2024-09-20T00:00:00"/>
    <n v="476"/>
    <n v="7.9333333333333336"/>
    <n v="0.66111111111111109"/>
    <n v="12"/>
    <s v="album"/>
    <s v="Album"/>
    <n v="25"/>
  </r>
  <r>
    <s v="2ogRXUQqH0yO4Kq6Qy8oui"/>
    <n v="3170"/>
    <s v="Órale"/>
    <n v="9"/>
    <n v="26"/>
    <n v="0.26"/>
    <b v="1"/>
    <n v="1"/>
    <x v="1439"/>
    <n v="5303"/>
    <n v="43"/>
    <n v="0.43"/>
    <n v="301532"/>
    <s v="N/A"/>
    <s v="4Kd7ghDh5uUwfUCldPS6eN"/>
    <n v="6396"/>
    <s v="Wanted?"/>
    <d v="2024-09-20T00:00:00"/>
    <n v="476"/>
    <n v="7.9333333333333336"/>
    <n v="0.66111111111111109"/>
    <n v="12"/>
    <s v="album"/>
    <s v="Album"/>
    <n v="289"/>
  </r>
  <r>
    <s v="663QOtCqjmjVkIFi4UpVKC"/>
    <n v="4350"/>
    <s v="Love From U"/>
    <n v="1"/>
    <n v="26"/>
    <n v="0.26"/>
    <b v="0"/>
    <n v="0"/>
    <x v="1697"/>
    <n v="6219"/>
    <n v="41"/>
    <n v="0.41"/>
    <n v="11036"/>
    <s v="nightcore"/>
    <s v="2BdNE5dzdV1epA7QZGAqXK"/>
    <n v="7260"/>
    <s v="Love From U"/>
    <d v="2024-08-30T00:00:00"/>
    <n v="497"/>
    <n v="8.2833333333333332"/>
    <n v="0.69027777777777777"/>
    <n v="1"/>
    <s v="single"/>
    <s v="Single"/>
    <n v="187"/>
  </r>
  <r>
    <s v="7ehSlXKjFZHBtrECnBmVuq"/>
    <n v="1396"/>
    <s v="falling action"/>
    <n v="4"/>
    <n v="26"/>
    <n v="0.26"/>
    <b v="0"/>
    <n v="0"/>
    <x v="1934"/>
    <n v="6885"/>
    <n v="37"/>
    <n v="0.37"/>
    <n v="10925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17"/>
  </r>
  <r>
    <s v="6eJb9m30LLBzZvelR6yPGj"/>
    <n v="6716"/>
    <s v="SONG4 SOME1"/>
    <n v="1"/>
    <n v="26"/>
    <n v="0.26"/>
    <b v="0"/>
    <n v="0"/>
    <x v="2065"/>
    <n v="7262"/>
    <n v="23"/>
    <n v="0.23"/>
    <n v="700"/>
    <s v="N/A"/>
    <s v="2Qc2ht48bD4N16JvPWXKE9"/>
    <n v="7262"/>
    <s v="SONG4 SOME1"/>
    <d v="2024-04-12T00:00:00"/>
    <n v="637"/>
    <n v="10.616666666666667"/>
    <n v="0.8847222222222223"/>
    <n v="1"/>
    <s v="single"/>
    <s v="Single"/>
    <n v="243"/>
  </r>
  <r>
    <s v="7fZGN6eEwHNXTdxzEbprLD"/>
    <n v="2220"/>
    <s v="Not So Bad"/>
    <n v="1"/>
    <n v="26"/>
    <n v="0.26"/>
    <b v="0"/>
    <n v="0"/>
    <x v="2066"/>
    <n v="7263"/>
    <n v="19"/>
    <n v="0.19"/>
    <n v="610"/>
    <s v="deep house"/>
    <s v="0TSXpFKt4pF3yiqheWBSjr"/>
    <n v="7263"/>
    <s v="Not So Bad"/>
    <d v="2024-03-15T00:00:00"/>
    <n v="665"/>
    <n v="11.083333333333334"/>
    <n v="0.92361111111111116"/>
    <n v="1"/>
    <s v="single"/>
    <s v="Single"/>
    <n v="286"/>
  </r>
  <r>
    <s v="3xIMkM5LgbVDkpO74O3Np3"/>
    <n v="4795"/>
    <s v="Rush"/>
    <n v="1"/>
    <n v="26"/>
    <n v="0.26"/>
    <b v="1"/>
    <n v="1"/>
    <x v="597"/>
    <n v="1576"/>
    <n v="72"/>
    <n v="0.72"/>
    <n v="9463490"/>
    <s v="N/A"/>
    <s v="35N2XoH2rveqI5FAB30HSf"/>
    <n v="7264"/>
    <s v="Rush"/>
    <d v="2023-07-13T00:00:00"/>
    <n v="911"/>
    <n v="15.183333333333334"/>
    <n v="1.2652777777777777"/>
    <n v="1"/>
    <s v="single"/>
    <s v="Single"/>
    <n v="26"/>
  </r>
  <r>
    <s v="5CKYzhLLkBckGiNjE5DGj9"/>
    <n v="8195"/>
    <s v="High"/>
    <n v="1"/>
    <n v="26"/>
    <n v="0.26"/>
    <b v="0"/>
    <n v="0"/>
    <x v="1822"/>
    <n v="6571"/>
    <n v="42"/>
    <n v="0.42"/>
    <n v="8656"/>
    <s v="N/A"/>
    <s v="4HSpsmFE2ODfPnEEcIhqwy"/>
    <n v="7265"/>
    <s v="High"/>
    <d v="2023-06-09T00:00:00"/>
    <n v="945"/>
    <n v="15.75"/>
    <n v="1.3125"/>
    <n v="1"/>
    <s v="single"/>
    <s v="Single"/>
    <n v="267"/>
  </r>
  <r>
    <s v="1t4G4h7uqANRBY75nsrwtl"/>
    <n v="6101"/>
    <s v="Perfect (feat. Jessie Reyez)"/>
    <n v="5"/>
    <n v="26"/>
    <n v="0.26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385"/>
  </r>
  <r>
    <s v="0rZdOyJG891IkhfI8jA9K0"/>
    <n v="3366"/>
    <s v="smells like teen spirit - slowed + reverb"/>
    <n v="1"/>
    <n v="26"/>
    <n v="0.26"/>
    <b v="0"/>
    <n v="0"/>
    <x v="2067"/>
    <n v="7267"/>
    <n v="61"/>
    <n v="0.61"/>
    <n v="198190"/>
    <s v="N/A"/>
    <s v="0DIb3dbnweowHxG7lKM3Es"/>
    <n v="7267"/>
    <s v="smells like teen spirit - slowed + reverb"/>
    <d v="2023-02-15T00:00:00"/>
    <n v="1059"/>
    <n v="17.649999999999999"/>
    <n v="1.4708333333333332"/>
    <n v="1"/>
    <s v="single"/>
    <s v="Single"/>
    <n v="523"/>
  </r>
  <r>
    <s v="276MhcYATKs1STKNYPTpBV"/>
    <n v="4474"/>
    <s v="Power (feat. Pussy Riot)"/>
    <n v="2"/>
    <n v="26"/>
    <n v="0.26"/>
    <b v="0"/>
    <n v="0"/>
    <x v="2068"/>
    <n v="7268"/>
    <n v="43"/>
    <n v="0.43"/>
    <n v="82471"/>
    <s v="N/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294"/>
  </r>
  <r>
    <s v="6EJM2LrfhSq0xwaef7gH9u"/>
    <n v="8579"/>
    <s v="Sukiyaki"/>
    <n v="12"/>
    <n v="26"/>
    <n v="0.26"/>
    <b v="0"/>
    <n v="0"/>
    <x v="2069"/>
    <n v="7269"/>
    <n v="39"/>
    <n v="0.39"/>
    <n v="39528"/>
    <s v="kayokyoku, enk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313"/>
  </r>
  <r>
    <s v="6LEvbOHlHZFFSwPSzOiaP1"/>
    <n v="5839"/>
    <s v="Deep End"/>
    <n v="1"/>
    <n v="26"/>
    <n v="0.26"/>
    <b v="0"/>
    <n v="0"/>
    <x v="2070"/>
    <n v="7270"/>
    <n v="25"/>
    <n v="0.25"/>
    <n v="6886"/>
    <s v="electro house"/>
    <s v="0mJwAIg5rs8dA6J96yiDwT"/>
    <n v="7270"/>
    <s v="Deep End"/>
    <d v="2021-10-22T00:00:00"/>
    <n v="1540"/>
    <n v="25.666666666666668"/>
    <n v="2.1388888888888888"/>
    <n v="1"/>
    <s v="single"/>
    <s v="Single"/>
    <n v="232"/>
  </r>
  <r>
    <s v="6nRmVG5SgwxkEEOzImCId6"/>
    <n v="4143"/>
    <s v="BED (I got a bed but I'd rather be in yours tonight)"/>
    <n v="1"/>
    <n v="26"/>
    <n v="0.26"/>
    <b v="0"/>
    <n v="0"/>
    <x v="2071"/>
    <n v="7271"/>
    <n v="23"/>
    <n v="0.23"/>
    <n v="1636"/>
    <s v="N/A"/>
    <s v="0m44d7ItuCrZD6CPZrjjpx"/>
    <n v="7271"/>
    <s v="BED (I got a bed but I'd rather be in yours tonight)"/>
    <d v="2021-03-05T00:00:00"/>
    <n v="1771"/>
    <n v="29.516666666666666"/>
    <n v="2.4597222222222221"/>
    <n v="1"/>
    <s v="single"/>
    <s v="Single"/>
    <n v="296"/>
  </r>
  <r>
    <s v="1HfMVBKM75vxSfsQ5VefZ5"/>
    <n v="2192"/>
    <s v="Lose You To Love Me"/>
    <n v="1"/>
    <n v="26"/>
    <n v="0.26"/>
    <b v="0"/>
    <n v="0"/>
    <x v="438"/>
    <n v="1060"/>
    <n v="81"/>
    <n v="0.81"/>
    <n v="53267200"/>
    <s v="N/A"/>
    <s v="3tBkjgxDqAwss76O1YHsSY"/>
    <n v="7272"/>
    <s v="Lose You To Love Me"/>
    <d v="2019-10-23T00:00:00"/>
    <n v="2270"/>
    <n v="37.833333333333336"/>
    <n v="3.1527777777777781"/>
    <n v="1"/>
    <s v="single"/>
    <s v="Single"/>
    <n v="344"/>
  </r>
  <r>
    <s v="4Cw9dVBeODFRbi7JoZIk95"/>
    <n v="674"/>
    <s v="Foreign Car"/>
    <n v="6"/>
    <n v="26"/>
    <n v="0.26"/>
    <b v="0"/>
    <n v="0"/>
    <x v="1413"/>
    <n v="5173"/>
    <n v="40"/>
    <n v="0.4"/>
    <n v="149033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29"/>
  </r>
  <r>
    <s v="5oBk95lUYgWwbLtNPt5sX4"/>
    <n v="1612"/>
    <s v="The Dragon Prince – Main Title"/>
    <n v="1"/>
    <n v="26"/>
    <n v="0.26"/>
    <b v="0"/>
    <n v="0"/>
    <x v="2072"/>
    <n v="7274"/>
    <n v="33"/>
    <n v="0.33"/>
    <n v="6483"/>
    <s v="N/A"/>
    <s v="2L1icor6gLLVt3OYhY2jyD"/>
    <n v="7274"/>
    <s v="The Dragon Prince, Season 1 (A Netflix Original Series Soundtrack)"/>
    <d v="2019-02-22T00:00:00"/>
    <n v="2513"/>
    <n v="41.883333333333333"/>
    <n v="3.4902777777777776"/>
    <n v="33"/>
    <s v="album"/>
    <s v="Album"/>
    <n v="57"/>
  </r>
  <r>
    <s v="1IyPd065NkGaOL5Qe7XI9c"/>
    <n v="990"/>
    <s v="Death and Ashes"/>
    <n v="6"/>
    <n v="26"/>
    <n v="0.26"/>
    <b v="0"/>
    <n v="0"/>
    <x v="1210"/>
    <n v="4293"/>
    <n v="60"/>
    <n v="0.6"/>
    <n v="313556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464"/>
  </r>
  <r>
    <s v="3uBFpIBCKd3ivep9tuWapB"/>
    <n v="7393"/>
    <s v="The Voice in My Heart"/>
    <n v="7"/>
    <n v="26"/>
    <n v="0.26"/>
    <b v="0"/>
    <n v="0"/>
    <x v="1361"/>
    <n v="4912"/>
    <n v="58"/>
    <n v="0.57999999999999996"/>
    <n v="78550"/>
    <s v="anime"/>
    <s v="1RITWu5USu7lcphTyWh6FY"/>
    <n v="7234"/>
    <s v="VIOLET EVERGARDEN: Automemories"/>
    <d v="2018-03-28T00:00:00"/>
    <n v="2844"/>
    <n v="47.4"/>
    <n v="3.9499999999999997"/>
    <n v="47"/>
    <s v="album"/>
    <s v="Album"/>
    <n v="233"/>
  </r>
  <r>
    <s v="3ivJue8PxtUASeXsFpKhpH"/>
    <n v="8069"/>
    <s v="Crash into Me"/>
    <n v="10"/>
    <n v="26"/>
    <n v="0.26"/>
    <b v="0"/>
    <n v="0"/>
    <x v="2073"/>
    <n v="7277"/>
    <n v="62"/>
    <n v="0.62"/>
    <n v="2118629"/>
    <s v="jam band"/>
    <s v="6uFGiNNxdkOm03Nd3cEHxG"/>
    <n v="7277"/>
    <s v="Lady Bird - Soundtrack from the Motion Picture"/>
    <d v="2018-01-12T00:00:00"/>
    <n v="2919"/>
    <n v="48.65"/>
    <n v="4.0541666666666663"/>
    <n v="21"/>
    <s v="compilation"/>
    <s v="Compilation"/>
    <n v="522"/>
  </r>
  <r>
    <s v="64KRxmbqypPBlya4nxFmDn"/>
    <n v="8203"/>
    <s v="This Love"/>
    <n v="30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6"/>
  </r>
  <r>
    <s v="1XLc4irbX7oQSneh6gWv3O"/>
    <n v="7980"/>
    <s v="Speak Now"/>
    <n v="41"/>
    <n v="26"/>
    <n v="0.26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5"/>
  </r>
  <r>
    <s v="0YRGTdfmJPALpglAaraYUr"/>
    <n v="6474"/>
    <s v="State Of Grace"/>
    <n v="17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92"/>
  </r>
  <r>
    <s v="3qGLcmO0XnnrcpAQGZwTvA"/>
    <n v="3425"/>
    <s v="I Know Places"/>
    <n v="46"/>
    <n v="26"/>
    <n v="0.26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26"/>
  </r>
  <r>
    <s v="6Py8IKZqDyU8aQVrjilbJw"/>
    <n v="831"/>
    <s v="I'm Only Me When I'm With You"/>
    <n v="44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59"/>
  </r>
  <r>
    <s v="2G679wnKfyhUOeNx910OXg"/>
    <n v="5338"/>
    <s v="Begin Again"/>
    <n v="36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9"/>
  </r>
  <r>
    <s v="4RMfSYDFkcz0bKoK8fHDgR"/>
    <n v="1223"/>
    <s v="White Horse"/>
    <n v="43"/>
    <n v="26"/>
    <n v="0.26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2"/>
  </r>
  <r>
    <s v="7csbTLwGOaaFllmk9EFsAO"/>
    <n v="6285"/>
    <s v="Lucy Ganbaru"/>
    <n v="11"/>
    <n v="26"/>
    <n v="0.26"/>
    <b v="0"/>
    <n v="0"/>
    <x v="1386"/>
    <n v="5068"/>
    <n v="58"/>
    <n v="0.57999999999999996"/>
    <n v="112003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75"/>
  </r>
  <r>
    <s v="10HaEOFedMLFE2I7e9a2QY"/>
    <n v="2809"/>
    <s v="Lucy's Theme"/>
    <n v="20"/>
    <n v="26"/>
    <n v="0.26"/>
    <b v="0"/>
    <n v="0"/>
    <x v="1386"/>
    <n v="5068"/>
    <n v="58"/>
    <n v="0.57999999999999996"/>
    <n v="111969"/>
    <s v="anime, soundtrack"/>
    <s v="5SZKUWakunPJRuseVjCsv0"/>
    <n v="5068"/>
    <s v="Fairy Tail&quot; Original Soundtrack Vol.1&quot;"/>
    <d v="2017-11-01T00:00:00"/>
    <n v="2991"/>
    <n v="49.85"/>
    <n v="4.1541666666666668"/>
    <n v="36"/>
    <s v="album"/>
    <s v="Album"/>
    <n v="149"/>
  </r>
  <r>
    <s v="26v9JCpboF8C3kZzcm23K2"/>
    <n v="3053"/>
    <s v="Prologue (Early Style Sketch) - Part 1 - Motherland"/>
    <n v="25"/>
    <n v="26"/>
    <n v="0.26"/>
    <b v="0"/>
    <n v="0"/>
    <x v="2074"/>
    <n v="7287"/>
    <n v="39"/>
    <n v="0.39"/>
    <n v="9582"/>
    <s v="soundtrack"/>
    <s v="1tnJU98uHAWkkAsRekqtTe"/>
    <n v="7287"/>
    <s v="Horizon Zero Dawn (Original Soundtrack)"/>
    <d v="2017-06-30T00:00:00"/>
    <n v="3115"/>
    <n v="51.916666666666664"/>
    <n v="4.3263888888888884"/>
    <n v="80"/>
    <s v="album"/>
    <s v="Album"/>
    <n v="15"/>
  </r>
  <r>
    <s v="1glFzU55j6ji6xYEMlvEUx"/>
    <n v="2934"/>
    <s v="Love the Haters"/>
    <n v="3"/>
    <n v="26"/>
    <n v="0.26"/>
    <b v="0"/>
    <n v="0"/>
    <x v="70"/>
    <n v="127"/>
    <n v="84"/>
    <n v="0.84"/>
    <n v="49050008"/>
    <s v="pop rock, alternative pop, pop punk"/>
    <s v="40YjPXmE1d3ajv2dcU2Bhx"/>
    <n v="6962"/>
    <s v="Bizaardvark (Music from the TV Series)"/>
    <d v="2016-10-07T00:00:00"/>
    <n v="3381"/>
    <n v="56.35"/>
    <n v="4.6958333333333337"/>
    <n v="4"/>
    <s v="single"/>
    <s v="Single"/>
    <n v="157"/>
  </r>
  <r>
    <s v="6VLmF4SDMuoJMxiw2DYpuA"/>
    <n v="8363"/>
    <s v="I Went Too Far - Pwndtiac Remix"/>
    <n v="18"/>
    <n v="26"/>
    <n v="0.2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473"/>
  </r>
  <r>
    <s v="3fRJwWQp9g2skjBFsNqHNV"/>
    <n v="2285"/>
    <s v="Under Stars - Loon Remix"/>
    <n v="19"/>
    <n v="26"/>
    <n v="0.26"/>
    <b v="0"/>
    <n v="0"/>
    <x v="1209"/>
    <n v="4263"/>
    <n v="72"/>
    <n v="0.72"/>
    <n v="4694955"/>
    <s v="norwegian pop, art pop"/>
    <s v="69YLD3zIxQt55bHjVlhLTP"/>
    <n v="4411"/>
    <s v="All My Demons Greeting Me As A Friend (Deluxe)"/>
    <d v="2016-08-26T00:00:00"/>
    <n v="3423"/>
    <n v="57.05"/>
    <n v="4.7541666666666664"/>
    <n v="20"/>
    <s v="album"/>
    <s v="Album"/>
    <n v="355"/>
  </r>
  <r>
    <s v="3t6bWEYhEgvSYlLSqW8v4J"/>
    <n v="5883"/>
    <s v="Swingin Party"/>
    <n v="4"/>
    <n v="26"/>
    <n v="0.26"/>
    <b v="0"/>
    <n v="0"/>
    <x v="2075"/>
    <n v="7291"/>
    <n v="33"/>
    <n v="0.33"/>
    <n v="85324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97"/>
  </r>
  <r>
    <s v="15HDQMy3kEHqRhDV3F3ODy"/>
    <n v="940"/>
    <s v="Kool Kats"/>
    <n v="12"/>
    <n v="26"/>
    <n v="0.26"/>
    <b v="0"/>
    <n v="0"/>
    <x v="2076"/>
    <n v="7292"/>
    <n v="51"/>
    <n v="0.51"/>
    <n v="345078"/>
    <s v="N/A"/>
    <s v="4R88Ml4Ecn7I94c4SyShcd"/>
    <n v="7292"/>
    <s v="Disco Ultralounge"/>
    <d v="2014-12-25T00:00:00"/>
    <n v="4033"/>
    <n v="67.216666666666669"/>
    <n v="5.6013888888888888"/>
    <n v="21"/>
    <s v="album"/>
    <s v="Album"/>
    <n v="334"/>
  </r>
  <r>
    <s v="1i0zBh7TE6qcvy6dVXQ20c"/>
    <n v="6951"/>
    <s v="La La La (Brasil 2014) (feat. Carlinhos Brown)"/>
    <n v="17"/>
    <n v="26"/>
    <n v="0.26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9"/>
  </r>
  <r>
    <s v="027EHYg4QyKzJsl7XyaUH9"/>
    <n v="1756"/>
    <s v="Norman"/>
    <n v="19"/>
    <n v="26"/>
    <n v="0.26"/>
    <b v="0"/>
    <n v="0"/>
    <x v="2077"/>
    <n v="7294"/>
    <n v="48"/>
    <n v="0.48"/>
    <n v="39163"/>
    <s v="soundtrack"/>
    <s v="0lEF3CVFjTMpohq2IbMFEm"/>
    <n v="7294"/>
    <s v="Fury (Original Motion Picture Soundtrack)"/>
    <d v="2014-01-01T00:00:00"/>
    <n v="4391"/>
    <n v="73.183333333333337"/>
    <n v="6.0986111111111114"/>
    <n v="19"/>
    <s v="album"/>
    <s v="Album"/>
    <n v="284"/>
  </r>
  <r>
    <s v="4cnjW83kyOTjcEvSbKzy8N"/>
    <n v="2987"/>
    <s v="Emma"/>
    <n v="10"/>
    <n v="26"/>
    <n v="0.26"/>
    <b v="0"/>
    <n v="0"/>
    <x v="2077"/>
    <n v="7294"/>
    <n v="49"/>
    <n v="0.49"/>
    <n v="39183"/>
    <s v="soundtrack"/>
    <s v="0lEF3CVFjTMpohq2IbMFEm"/>
    <n v="7294"/>
    <s v="Fury (Original Motion Picture Soundtrack)"/>
    <d v="2014-01-01T00:00:00"/>
    <n v="4391"/>
    <n v="73.183333333333337"/>
    <n v="6.0986111111111114"/>
    <n v="19"/>
    <s v="album"/>
    <s v="Album"/>
    <n v="259"/>
  </r>
  <r>
    <s v="2PcxmoJ9NEJK7BmwXxMoe2"/>
    <n v="2982"/>
    <s v="Parking Lot - Skit"/>
    <n v="2"/>
    <n v="26"/>
    <n v="0.26"/>
    <b v="1"/>
    <n v="1"/>
    <x v="59"/>
    <n v="106"/>
    <n v="88"/>
    <n v="0.88"/>
    <n v="104517308"/>
    <s v="rap, hip hop"/>
    <s v="3vOgbDjgsZBAPwV2M3bNOj"/>
    <n v="547"/>
    <s v="The Marshall Mathers LP2"/>
    <d v="2013-11-05T00:00:00"/>
    <n v="4448"/>
    <n v="74.13333333333334"/>
    <n v="6.177777777777778"/>
    <n v="16"/>
    <s v="album"/>
    <s v="Album"/>
    <n v="92"/>
  </r>
  <r>
    <s v="2Eq97bBBjO69pPrImrksOi"/>
    <n v="8515"/>
    <s v="Vikings Reach Land"/>
    <n v="16"/>
    <n v="26"/>
    <n v="0.26"/>
    <b v="0"/>
    <n v="0"/>
    <x v="1440"/>
    <n v="5308"/>
    <n v="52"/>
    <n v="0.52"/>
    <n v="90530"/>
    <s v="medieval, soundtrack"/>
    <s v="1UsypHx21p4T5Osr6dIenT"/>
    <n v="7137"/>
    <s v="The Vikings (Music from the TV Series)"/>
    <d v="2013-06-24T00:00:00"/>
    <n v="4582"/>
    <n v="76.36666666666666"/>
    <n v="6.363888888888888"/>
    <n v="38"/>
    <s v="album"/>
    <s v="Album"/>
    <n v="17"/>
  </r>
  <r>
    <s v="4AyCPC5W1CcdcPMlcWX8rD"/>
    <n v="3194"/>
    <s v="Overneath the Path of Misery"/>
    <n v="4"/>
    <n v="26"/>
    <n v="0.26"/>
    <b v="1"/>
    <n v="1"/>
    <x v="752"/>
    <n v="2180"/>
    <n v="71"/>
    <n v="0.71"/>
    <n v="4971141"/>
    <s v="industrial metal, industrial rock, industrial, metal, nu metal"/>
    <s v="3LHOep5q4yGo96ui8fpSST"/>
    <n v="6624"/>
    <s v="Born Villain"/>
    <d v="2012-04-29T00:00:00"/>
    <n v="5003"/>
    <n v="83.38333333333334"/>
    <n v="6.948611111111112"/>
    <n v="14"/>
    <s v="album"/>
    <s v="Album"/>
    <n v="531"/>
  </r>
  <r>
    <s v="0eTGEFTkCYweDUSxL4lsUc"/>
    <n v="89"/>
    <s v="Theme from The Exorcist&quot;&quot;"/>
    <n v="10"/>
    <n v="26"/>
    <n v="0.26"/>
    <b v="0"/>
    <n v="0"/>
    <x v="2078"/>
    <n v="7299"/>
    <n v="57"/>
    <n v="0.56999999999999995"/>
    <n v="679831"/>
    <s v="progressive rock, new age"/>
    <s v="7acG1oGopEiWktj4wPYk4z"/>
    <n v="7299"/>
    <s v="Halloween: Essential Music for a Frightful Night"/>
    <d v="2011-10-18T00:00:00"/>
    <n v="5197"/>
    <n v="86.61666666666666"/>
    <n v="7.218055555555555"/>
    <n v="20"/>
    <s v="album"/>
    <s v="Album"/>
    <n v="352"/>
  </r>
  <r>
    <s v="0DeB5gw7a9VJ9JqoEJm4J5"/>
    <n v="2371"/>
    <s v="Starting Over"/>
    <n v="11"/>
    <n v="26"/>
    <n v="0.26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03"/>
  </r>
  <r>
    <s v="1dXGsUf7lVXwdoOYJ0fRq7"/>
    <n v="2345"/>
    <s v="Theme From Sherlock Holmes"/>
    <n v="16"/>
    <n v="26"/>
    <n v="0.26"/>
    <b v="0"/>
    <n v="0"/>
    <x v="2079"/>
    <n v="7301"/>
    <n v="36"/>
    <n v="0.36"/>
    <n v="64675"/>
    <s v="N/A"/>
    <s v="4YOwE5Aubq66OwnmtPQkp1"/>
    <n v="7301"/>
    <s v="Greatest Movie Themes: Action &amp; Adventure"/>
    <d v="2011-01-19T00:00:00"/>
    <n v="5469"/>
    <n v="91.15"/>
    <n v="7.5958333333333341"/>
    <n v="30"/>
    <s v="album"/>
    <s v="Album"/>
    <n v="241"/>
  </r>
  <r>
    <s v="38XaC5ruJI06vqa3uKeB0K"/>
    <n v="6307"/>
    <s v="California Gurls - Armand Van Helden Remix"/>
    <n v="16"/>
    <n v="26"/>
    <n v="0.26"/>
    <b v="0"/>
    <n v="0"/>
    <x v="395"/>
    <n v="949"/>
    <n v="83"/>
    <n v="0.83"/>
    <n v="38385499"/>
    <s v="pop"/>
    <s v="06SY6Ke6mXzZHhURLVU57R"/>
    <n v="2514"/>
    <s v="Teenage Dream"/>
    <d v="2010-08-24T00:00:00"/>
    <n v="5617"/>
    <n v="93.61666666666666"/>
    <n v="7.801388888888888"/>
    <n v="17"/>
    <s v="album"/>
    <s v="Album"/>
    <n v="58"/>
  </r>
  <r>
    <s v="3mrBz3KhzEIB8ZV7Pxt1Y7"/>
    <n v="7387"/>
    <s v="Mategrahnish"/>
    <n v="11"/>
    <n v="26"/>
    <n v="0.26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587"/>
  </r>
  <r>
    <s v="2NoL9nDnIYzUGfPGW72dzY"/>
    <m/>
    <s v="Main Title - From Gettysburg&quot;&quot;"/>
    <n v="9"/>
    <n v="26"/>
    <n v="0.26"/>
    <b v="0"/>
    <n v="0"/>
    <x v="2080"/>
    <n v="7304"/>
    <n v="59"/>
    <n v="0.59"/>
    <n v="133622"/>
    <s v="orchestral, classical"/>
    <s v="5Gwrb8BQa89Ijda2sp1KXV"/>
    <n v="7304"/>
    <s v="Wild West"/>
    <d v="1999-01-01T00:00:00"/>
    <n v="9870"/>
    <n v="164.5"/>
    <n v="13.708333333333334"/>
    <n v="38"/>
    <s v="compilation"/>
    <s v="Compilation"/>
    <n v="485"/>
  </r>
  <r>
    <s v="135z3i5CjKr3H4BCT4lGPg"/>
    <m/>
    <s v="Stakes Is High"/>
    <n v="17"/>
    <n v="26"/>
    <n v="0.26"/>
    <b v="0"/>
    <n v="0"/>
    <x v="2081"/>
    <n v="7305"/>
    <n v="72"/>
    <n v="0.72"/>
    <n v="1169859"/>
    <s v="jazz rap, east coast hip hop"/>
    <s v="0jIXYQfUtkvn1BYYUOBEmE"/>
    <n v="7305"/>
    <s v="Stakes Is High"/>
    <d v="1996-07-02T00:00:00"/>
    <n v="10783"/>
    <n v="179.71666666666667"/>
    <n v="14.97638888888889"/>
    <n v="18"/>
    <s v="album"/>
    <s v="Album"/>
    <n v="55"/>
  </r>
  <r>
    <s v="41XuUS7HIAuzI7IZW0Rnt3"/>
    <m/>
    <s v="School - Live At The Paramount"/>
    <n v="4"/>
    <n v="26"/>
    <n v="0.26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86"/>
  </r>
  <r>
    <s v="2PIdD9RN4QeKm9uK4c598V"/>
    <m/>
    <s v="Curmudgeon"/>
    <n v="16"/>
    <n v="26"/>
    <n v="0.26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5"/>
  </r>
  <r>
    <s v="79VG6XhwYMOXWnik0sec1N"/>
    <m/>
    <s v="D-7 - Live At The BBC"/>
    <n v="17"/>
    <n v="26"/>
    <n v="0.26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73"/>
  </r>
  <r>
    <s v="2Eim9dmcVdtSHQe0UV50pV"/>
    <m/>
    <s v="Lithium - Live At The Paramount"/>
    <n v="12"/>
    <n v="26"/>
    <n v="0.26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64"/>
  </r>
  <r>
    <s v="5NWYu2pYfLGu3iQB08RC4m"/>
    <n v="4101"/>
    <s v="Fool For You"/>
    <n v="1"/>
    <n v="25"/>
    <n v="0.25"/>
    <b v="0"/>
    <n v="0"/>
    <x v="2082"/>
    <n v="7310"/>
    <n v="20"/>
    <n v="0.2"/>
    <n v="1073"/>
    <s v="N/A"/>
    <s v="26dDnkGL1FF3z1AsEBad3p"/>
    <n v="7310"/>
    <s v="Fool For You"/>
    <d v="2025-10-22T00:00:00"/>
    <n v="79"/>
    <n v="1.3166666666666667"/>
    <n v="0.10972222222222222"/>
    <n v="1"/>
    <s v="single"/>
    <s v="Single"/>
    <n v="307"/>
  </r>
  <r>
    <s v="4cVw1IeHrFuVS58Glolglb"/>
    <n v="5272"/>
    <s v="blonde eyes"/>
    <n v="1"/>
    <n v="25"/>
    <n v="0.25"/>
    <b v="0"/>
    <n v="0"/>
    <x v="1907"/>
    <n v="6816"/>
    <n v="30"/>
    <n v="0.3"/>
    <n v="2891"/>
    <s v="N/A"/>
    <s v="4nqRc4Bxdhrr49RmHWkFus"/>
    <n v="7311"/>
    <s v="orphic"/>
    <d v="2025-10-21T00:00:00"/>
    <n v="80"/>
    <n v="1.3333333333333333"/>
    <n v="0.1111111111111111"/>
    <n v="5"/>
    <s v="single"/>
    <s v="Single"/>
    <n v="241"/>
  </r>
  <r>
    <s v="5jw5yNpSTxdBAr1AV3N96s"/>
    <n v="7606"/>
    <s v="The Way I Am Now"/>
    <n v="1"/>
    <n v="25"/>
    <n v="0.25"/>
    <b v="0"/>
    <n v="0"/>
    <x v="2083"/>
    <n v="7312"/>
    <n v="17"/>
    <n v="0.17"/>
    <n v="1068"/>
    <s v="N/A"/>
    <s v="7xpJHorbY32dNwaRlBgXC5"/>
    <n v="7312"/>
    <s v="The Way I Am Now"/>
    <d v="2025-10-17T00:00:00"/>
    <n v="84"/>
    <n v="1.4"/>
    <n v="0.11666666666666665"/>
    <n v="1"/>
    <s v="single"/>
    <s v="Single"/>
    <n v="377"/>
  </r>
  <r>
    <s v="52LucZg8sDnqlkwXL6E7uX"/>
    <n v="5877"/>
    <s v="Turn Back Time"/>
    <n v="1"/>
    <n v="25"/>
    <n v="0.25"/>
    <b v="0"/>
    <n v="0"/>
    <x v="2084"/>
    <n v="7313"/>
    <n v="15"/>
    <n v="0.15"/>
    <n v="48"/>
    <s v="N/A"/>
    <s v="0fnBDKarUBIEuXZJT0r6DZ"/>
    <n v="7313"/>
    <s v="Turn Back Time"/>
    <d v="2025-10-03T00:00:00"/>
    <n v="98"/>
    <n v="1.6333333333333333"/>
    <n v="0.1361111111111111"/>
    <n v="1"/>
    <s v="single"/>
    <s v="Single"/>
    <n v="319"/>
  </r>
  <r>
    <s v="1NxtYAuMQ69Tt7JzTNJyDu"/>
    <n v="6922"/>
    <s v="LEGENDARY"/>
    <n v="1"/>
    <n v="25"/>
    <n v="0.25"/>
    <b v="0"/>
    <n v="0"/>
    <x v="2085"/>
    <n v="7314"/>
    <n v="9"/>
    <n v="0.09"/>
    <n v="36"/>
    <s v="N/A"/>
    <s v="4ESicJbt1hcmMa760j8X8G"/>
    <n v="7314"/>
    <s v="LEGENDARY"/>
    <d v="2025-09-24T00:00:00"/>
    <n v="107"/>
    <n v="1.7833333333333334"/>
    <n v="0.14861111111111111"/>
    <n v="1"/>
    <s v="single"/>
    <s v="Single"/>
    <n v="257"/>
  </r>
  <r>
    <s v="4cSjEMkzQvpw8XPf4AGlZz"/>
    <n v="2918"/>
    <s v="May You Always Shine"/>
    <n v="5"/>
    <n v="25"/>
    <n v="0.25"/>
    <b v="0"/>
    <n v="0"/>
    <x v="2086"/>
    <n v="7315"/>
    <n v="23"/>
    <n v="0.23"/>
    <n v="2055"/>
    <s v="N/A"/>
    <s v="0re1D5BNq8QDj1D6fhimLI"/>
    <n v="7315"/>
    <s v="Not Old Enough"/>
    <d v="2025-01-24T00:00:00"/>
    <n v="350"/>
    <n v="5.833333333333333"/>
    <n v="0.4861111111111111"/>
    <n v="14"/>
    <s v="album"/>
    <s v="Album"/>
    <n v="347"/>
  </r>
  <r>
    <s v="6Nuzq0dw2uEqDBZBFQbuFs"/>
    <n v="4929"/>
    <s v="Parachute"/>
    <n v="1"/>
    <n v="25"/>
    <n v="0.25"/>
    <b v="0"/>
    <n v="0"/>
    <x v="2087"/>
    <n v="7316"/>
    <n v="17"/>
    <n v="0.17"/>
    <n v="1310"/>
    <s v="N/A"/>
    <s v="2Ya8OcgtO0hVwvyCuZT7Ey"/>
    <n v="7316"/>
    <s v="Parachute"/>
    <d v="2024-12-06T00:00:00"/>
    <n v="399"/>
    <n v="6.65"/>
    <n v="0.5541666666666667"/>
    <n v="1"/>
    <s v="single"/>
    <s v="Single"/>
    <n v="199"/>
  </r>
  <r>
    <s v="79hRKSvvsQgmzSeJwFgs13"/>
    <n v="7127"/>
    <s v="Chicken Change"/>
    <n v="1"/>
    <n v="25"/>
    <n v="0.25"/>
    <b v="1"/>
    <n v="1"/>
    <x v="2088"/>
    <n v="7317"/>
    <n v="9"/>
    <n v="0.09"/>
    <n v="127"/>
    <s v="N/A"/>
    <s v="4RpKXx1mFi0lJX94t8LWbO"/>
    <n v="7317"/>
    <s v="Chicken Change"/>
    <d v="2024-09-06T00:00:00"/>
    <n v="490"/>
    <n v="8.1666666666666661"/>
    <n v="0.68055555555555547"/>
    <n v="1"/>
    <s v="single"/>
    <s v="Single"/>
    <n v="324"/>
  </r>
  <r>
    <s v="0zg8YJbzyKaDwqdL2yphuk"/>
    <n v="4639"/>
    <s v="the climax"/>
    <n v="3"/>
    <n v="25"/>
    <n v="0.25"/>
    <b v="0"/>
    <n v="0"/>
    <x v="1934"/>
    <n v="6885"/>
    <n v="37"/>
    <n v="0.37"/>
    <n v="10928"/>
    <s v="N/A"/>
    <s v="2oRhtqbKX3cFRqYsuAGSj5"/>
    <n v="6885"/>
    <s v="the routine"/>
    <d v="2024-05-06T00:00:00"/>
    <n v="613"/>
    <n v="10.216666666666667"/>
    <n v="0.85138888888888886"/>
    <n v="5"/>
    <s v="single"/>
    <s v="Single"/>
    <n v="126"/>
  </r>
  <r>
    <s v="05EatbIhTjuB6QjSTputWB"/>
    <n v="5178"/>
    <s v="Animals"/>
    <n v="1"/>
    <n v="25"/>
    <n v="0.25"/>
    <b v="0"/>
    <n v="0"/>
    <x v="1605"/>
    <n v="5908"/>
    <n v="51"/>
    <n v="0.51"/>
    <n v="43179"/>
    <s v="N/A"/>
    <s v="54rFZngSvJhdJ5lGo4mSdE"/>
    <n v="7319"/>
    <s v="Animals"/>
    <d v="2023-12-15T00:00:00"/>
    <n v="756"/>
    <n v="12.6"/>
    <n v="1.05"/>
    <n v="1"/>
    <s v="single"/>
    <s v="Single"/>
    <n v="303"/>
  </r>
  <r>
    <s v="5I0wEGsO9TmvLQEKCypr6Y"/>
    <n v="8180"/>
    <s v="Do What I Do"/>
    <n v="1"/>
    <n v="25"/>
    <n v="0.25"/>
    <b v="0"/>
    <n v="0"/>
    <x v="2066"/>
    <n v="7263"/>
    <n v="19"/>
    <n v="0.19"/>
    <n v="610"/>
    <s v="deep house"/>
    <s v="1XgDcbfNverLwxAXcy1sP3"/>
    <n v="7320"/>
    <s v="Do What I Do"/>
    <d v="2023-05-26T00:00:00"/>
    <n v="959"/>
    <n v="15.983333333333333"/>
    <n v="1.3319444444444444"/>
    <n v="1"/>
    <s v="single"/>
    <s v="Single"/>
    <n v="24"/>
  </r>
  <r>
    <s v="7oUwkHK056PfswC11jK2a6"/>
    <n v="4495"/>
    <s v="Six Shots"/>
    <n v="8"/>
    <n v="25"/>
    <n v="0.25"/>
    <b v="0"/>
    <n v="0"/>
    <x v="100"/>
    <n v="190"/>
    <n v="81"/>
    <n v="0.81"/>
    <n v="26278854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5"/>
  </r>
  <r>
    <s v="3ZKDfVjmrkkcO3YFCRKdtU"/>
    <n v="6410"/>
    <s v="Gimme (feat. Koffee &amp; Jessie Reyez)"/>
    <n v="9"/>
    <n v="25"/>
    <n v="0.25"/>
    <b v="0"/>
    <n v="0"/>
    <x v="100"/>
    <n v="190"/>
    <n v="81"/>
    <n v="0.81"/>
    <n v="26272346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283"/>
  </r>
  <r>
    <s v="1WXKO7Zy52KtX0S1OtUpB6"/>
    <n v="7416"/>
    <s v="Where Have You Been"/>
    <n v="1"/>
    <n v="25"/>
    <n v="0.25"/>
    <b v="0"/>
    <n v="0"/>
    <x v="2089"/>
    <n v="7323"/>
    <n v="10"/>
    <n v="0.1"/>
    <n v="187"/>
    <s v="N/A"/>
    <s v="6nCPQIZWM5GLoZIdxTQU68"/>
    <n v="7323"/>
    <s v="Where Have You Been"/>
    <d v="2023-02-13T00:00:00"/>
    <n v="1061"/>
    <n v="17.683333333333334"/>
    <n v="1.4736111111111112"/>
    <n v="1"/>
    <s v="single"/>
    <s v="Single"/>
    <n v="257"/>
  </r>
  <r>
    <s v="7JWeTWbbNaJ84MKdRNSpTn"/>
    <n v="3377"/>
    <s v="where is my mind - sped up + reverb"/>
    <n v="1"/>
    <n v="25"/>
    <n v="0.25"/>
    <b v="0"/>
    <n v="0"/>
    <x v="2090"/>
    <n v="7324"/>
    <n v="53"/>
    <n v="0.53"/>
    <n v="133588"/>
    <s v="N/A"/>
    <s v="1alcSYUU2NH04AiRkU0rZW"/>
    <n v="7324"/>
    <s v="where is my mind - sped up + reverb"/>
    <d v="2022-09-21T00:00:00"/>
    <n v="1206"/>
    <n v="20.100000000000001"/>
    <n v="1.675"/>
    <n v="1"/>
    <s v="single"/>
    <s v="Single"/>
    <n v="336"/>
  </r>
  <r>
    <s v="4bCPIiB3tV9oPW2NUXVeh2"/>
    <n v="1666"/>
    <s v="Enemies"/>
    <n v="1"/>
    <n v="25"/>
    <n v="0.25"/>
    <b v="0"/>
    <n v="0"/>
    <x v="1697"/>
    <n v="6219"/>
    <n v="41"/>
    <n v="0.41"/>
    <n v="11026"/>
    <s v="nightcore"/>
    <s v="5d5gdCeJbaJyBijHdsrZbL"/>
    <n v="7325"/>
    <s v="Enemies"/>
    <d v="2022-09-16T00:00:00"/>
    <n v="1211"/>
    <n v="20.183333333333334"/>
    <n v="1.6819444444444445"/>
    <n v="1"/>
    <s v="single"/>
    <s v="Single"/>
    <n v="219"/>
  </r>
  <r>
    <s v="48hIV9koX3CYeJ0IiT57wI"/>
    <n v="5562"/>
    <s v="I Just Want To Celebrate"/>
    <n v="13"/>
    <n v="25"/>
    <n v="0.25"/>
    <b v="0"/>
    <n v="0"/>
    <x v="2091"/>
    <n v="7326"/>
    <n v="40"/>
    <n v="0.4"/>
    <n v="192497"/>
    <s v="motown, acid rock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365"/>
  </r>
  <r>
    <s v="7EQ53PDO7z8I2StTUP7BA8"/>
    <n v="3408"/>
    <s v="Iceland"/>
    <n v="14"/>
    <n v="25"/>
    <n v="0.25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137"/>
  </r>
  <r>
    <s v="72BP8GgwyHJK1mtZUpgYkm"/>
    <n v="2274"/>
    <s v="Let Me Go"/>
    <n v="43"/>
    <n v="25"/>
    <n v="0.25"/>
    <b v="0"/>
    <n v="0"/>
    <x v="1518"/>
    <n v="5607"/>
    <n v="49"/>
    <n v="0.49"/>
    <n v="340030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02"/>
  </r>
  <r>
    <s v="4q3MCb3lKLl4zxRyZFjGE2"/>
    <n v="4743"/>
    <s v="Opera Fight"/>
    <n v="26"/>
    <n v="25"/>
    <n v="0.25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28"/>
  </r>
  <r>
    <s v="52hwNmVAvpdcEfF1VY6SB2"/>
    <n v="4215"/>
    <s v="Nothing's Gonna Hurt You Baby - From Promising Young Woman&quot; Soundtrack&quot;"/>
    <n v="6"/>
    <n v="25"/>
    <n v="0.25"/>
    <b v="0"/>
    <n v="0"/>
    <x v="2092"/>
    <n v="7330"/>
    <n v="36"/>
    <n v="0.36"/>
    <n v="103077"/>
    <s v="N/A"/>
    <s v="58gdv0EuhcZ2auHfEBm4mL"/>
    <n v="6676"/>
    <s v="Promising Young Woman (Original Motion Picture Soundtrack)"/>
    <d v="2020-12-04T00:00:00"/>
    <n v="1862"/>
    <n v="31.033333333333335"/>
    <n v="2.5861111111111112"/>
    <n v="16"/>
    <s v="compilation"/>
    <s v="Compilation"/>
    <n v="329"/>
  </r>
  <r>
    <s v="5zgkOLH6HfY5w8thZoS2jP"/>
    <n v="781"/>
    <s v="No Wind Resistance!"/>
    <n v="7"/>
    <n v="25"/>
    <n v="0.25"/>
    <b v="0"/>
    <n v="0"/>
    <x v="2093"/>
    <n v="7331"/>
    <n v="52"/>
    <n v="0.52"/>
    <n v="112003"/>
    <s v="N/A"/>
    <s v="0k7dBuSv2qW747vD7XGGEr"/>
    <n v="7331"/>
    <s v="DMZ"/>
    <d v="2019-06-28T00:00:00"/>
    <n v="2387"/>
    <n v="39.783333333333331"/>
    <n v="3.3152777777777778"/>
    <n v="12"/>
    <s v="album"/>
    <s v="Album"/>
    <n v="331"/>
  </r>
  <r>
    <s v="4weECAXdoKkMHYsEVKWGQX"/>
    <n v="2708"/>
    <s v="Cartwheel"/>
    <n v="14"/>
    <n v="25"/>
    <n v="0.25"/>
    <b v="0"/>
    <n v="0"/>
    <x v="1801"/>
    <n v="6517"/>
    <n v="52"/>
    <n v="0.52"/>
    <n v="84908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204"/>
  </r>
  <r>
    <s v="56ZH56Epw9peEHJvE1rFxu"/>
    <n v="5660"/>
    <s v="Forging the Beast"/>
    <n v="9"/>
    <n v="25"/>
    <n v="0.25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177"/>
  </r>
  <r>
    <s v="65vCFEB6WnRdUpsW5FTSDS"/>
    <n v="4052"/>
    <s v="Easy (Baby Driver Mix)"/>
    <n v="25"/>
    <n v="25"/>
    <n v="0.25"/>
    <b v="0"/>
    <n v="0"/>
    <x v="1061"/>
    <n v="3534"/>
    <n v="54"/>
    <n v="0.54"/>
    <n v="640655"/>
    <s v="N/A"/>
    <s v="2HboT8LZZ1ur8IHxyTRkIL"/>
    <n v="7334"/>
    <s v="Baby Driver Volume 2: The Score for A Score"/>
    <d v="2018-04-13T00:00:00"/>
    <n v="2828"/>
    <n v="47.133333333333333"/>
    <n v="3.9277777777777776"/>
    <n v="28"/>
    <s v="compilation"/>
    <s v="Compilation"/>
    <n v="383"/>
  </r>
  <r>
    <s v="24ksPWXKg1k7OOG57pufED"/>
    <n v="5976"/>
    <s v="The Lucky One"/>
    <n v="31"/>
    <n v="25"/>
    <n v="0.25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"/>
  </r>
  <r>
    <s v="7txpzmA69zyk50K3ZyZSzC"/>
    <n v="5704"/>
    <s v="Starlight"/>
    <n v="45"/>
    <n v="25"/>
    <n v="0.25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67"/>
  </r>
  <r>
    <s v="6YzJIzT0FMxrEpRlUeLpAT"/>
    <n v="3858"/>
    <s v="Nunca Me Acuerdo de Olvidarte"/>
    <n v="11"/>
    <n v="25"/>
    <n v="0.25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44"/>
  </r>
  <r>
    <s v="7GMiEYPbQgEHYouceWWxQr"/>
    <n v="3826"/>
    <s v="That Way"/>
    <n v="15"/>
    <n v="25"/>
    <n v="0.25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14"/>
  </r>
  <r>
    <s v="2WRPxl6rlCwL9CqLJ0fAQk"/>
    <n v="5836"/>
    <s v="Just Like Sleep"/>
    <n v="1"/>
    <n v="25"/>
    <n v="0.25"/>
    <b v="0"/>
    <n v="0"/>
    <x v="2094"/>
    <n v="7339"/>
    <n v="22"/>
    <n v="0.22"/>
    <n v="4480"/>
    <s v="N/A"/>
    <s v="7p2Gv2DBfA9x44BN8ZQLB2"/>
    <n v="7339"/>
    <s v="Anthem / Just Like Sleep"/>
    <d v="2014-02-11T00:00:00"/>
    <n v="4350"/>
    <n v="72.5"/>
    <n v="6.041666666666667"/>
    <n v="2"/>
    <s v="single"/>
    <s v="Single"/>
    <n v="616"/>
  </r>
  <r>
    <s v="50paYwbnlozRhB0xQUISpv"/>
    <n v="7258"/>
    <s v="Meet the Sage"/>
    <n v="28"/>
    <n v="25"/>
    <n v="0.25"/>
    <b v="0"/>
    <n v="0"/>
    <x v="1348"/>
    <n v="4854"/>
    <n v="56"/>
    <n v="0.56000000000000005"/>
    <n v="218834"/>
    <s v="soundtrack"/>
    <s v="76Sa34PcsBjp52vsjOd0Tz"/>
    <n v="4854"/>
    <s v="Assassin's Creed 4: Black Flag (Original Game Soundtrack)"/>
    <d v="2013-10-14T00:00:00"/>
    <n v="4470"/>
    <n v="74.5"/>
    <n v="6.208333333333333"/>
    <n v="34"/>
    <s v="album"/>
    <s v="Album"/>
    <n v="36"/>
  </r>
  <r>
    <s v="5iZrgYy2emfaikHWkYMNPb"/>
    <n v="5065"/>
    <s v="Being Patient / Beifong's Sacrifice"/>
    <n v="5"/>
    <n v="25"/>
    <n v="0.25"/>
    <b v="0"/>
    <n v="0"/>
    <x v="1664"/>
    <n v="6127"/>
    <n v="43"/>
    <n v="0.43"/>
    <n v="23528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432"/>
  </r>
  <r>
    <s v="3OltGkhsrsLbTdb4u1I6iJ"/>
    <n v="5899"/>
    <s v="How - Slowed Down"/>
    <n v="1"/>
    <n v="25"/>
    <n v="0.25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562"/>
  </r>
  <r>
    <s v="37tICyAkABqkM4N3w2yrJk"/>
    <n v="2973"/>
    <s v="Escape 700"/>
    <n v="2"/>
    <n v="25"/>
    <n v="0.25"/>
    <b v="0"/>
    <n v="0"/>
    <x v="2095"/>
    <n v="7343"/>
    <n v="61"/>
    <n v="0.61"/>
    <n v="2246231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526"/>
  </r>
  <r>
    <s v="0FTvaBDtyB5SbbhVfY1xlY"/>
    <n v="8197"/>
    <s v="Villain"/>
    <n v="10"/>
    <n v="25"/>
    <n v="0.25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406"/>
  </r>
  <r>
    <s v="35zmKCfwfr6q4owhj1YRuf"/>
    <n v="6500"/>
    <s v="Charge Me Up - Bonus Track"/>
    <n v="14"/>
    <n v="25"/>
    <n v="0.25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397"/>
  </r>
  <r>
    <s v="1IIGKo5bxRdlsl96dAeSlU"/>
    <n v="7208"/>
    <s v="Tuoppein'nostelulaulu"/>
    <n v="6"/>
    <n v="25"/>
    <n v="0.25"/>
    <b v="0"/>
    <n v="0"/>
    <x v="2096"/>
    <n v="7346"/>
    <n v="12"/>
    <n v="0.12"/>
    <n v="12884"/>
    <s v="folk metal, symphonic metal, power metal"/>
    <s v="6TxUJhW5xbHYFXKFfKzoYZ"/>
    <n v="7346"/>
    <s v="Betrayal, Justice, Revenge"/>
    <d v="2010-07-13T00:00:00"/>
    <n v="5659"/>
    <n v="94.316666666666663"/>
    <n v="7.8597222222222216"/>
    <n v="9"/>
    <s v="album"/>
    <s v="Album"/>
    <n v="657"/>
  </r>
  <r>
    <s v="1xdIGkwCNmVDSBsyvyxJrr"/>
    <n v="3746"/>
    <s v="All The Boys Want"/>
    <n v="6"/>
    <n v="25"/>
    <n v="0.25"/>
    <b v="0"/>
    <n v="0"/>
    <x v="1245"/>
    <n v="4456"/>
    <n v="41"/>
    <n v="0.41"/>
    <n v="764468"/>
    <s v="N/A"/>
    <s v="6Zs112smkr43sppKMYYFLd"/>
    <n v="4456"/>
    <s v="Fight Or Flight (Bonus Track Version)"/>
    <d v="2010-01-01T00:00:00"/>
    <n v="5852"/>
    <n v="97.533333333333331"/>
    <n v="8.1277777777777782"/>
    <n v="12"/>
    <s v="album"/>
    <s v="Album"/>
    <n v="23"/>
  </r>
  <r>
    <s v="2NvJ4gxNHy4irhjWGNOP6k"/>
    <n v="5938"/>
    <s v="A Story of Boy Meets Girl"/>
    <n v="1"/>
    <n v="25"/>
    <n v="0.25"/>
    <b v="0"/>
    <n v="0"/>
    <x v="2046"/>
    <n v="7196"/>
    <n v="50"/>
    <n v="0.5"/>
    <n v="34710"/>
    <s v="soundtrack"/>
    <s v="2n5AOB0lGse7qp38HvVROB"/>
    <n v="5875"/>
    <s v="(500) Days of Summer (Music from the Motion Picture)"/>
    <d v="2009-07-10T00:00:00"/>
    <n v="6027"/>
    <n v="100.45"/>
    <n v="8.3708333333333336"/>
    <n v="16"/>
    <s v="compilation"/>
    <s v="Compilation"/>
    <n v="158"/>
  </r>
  <r>
    <s v="5ANalUduO6lhdpAzJ1FmTx"/>
    <n v="5099"/>
    <s v="Main Title (Theme from Mount and Blade)"/>
    <n v="1"/>
    <n v="25"/>
    <n v="0.25"/>
    <b v="0"/>
    <n v="0"/>
    <x v="1974"/>
    <n v="6980"/>
    <n v="27"/>
    <n v="0.27"/>
    <n v="3430"/>
    <s v="medieval"/>
    <s v="2aM5FvgvBX9FXiqspLYhBA"/>
    <n v="7349"/>
    <s v="Theme and Scherzo (Mount and Blade Original Video Game Soundtrack)"/>
    <d v="2008-09-16T00:00:00"/>
    <n v="6324"/>
    <n v="105.4"/>
    <n v="8.7833333333333332"/>
    <n v="2"/>
    <s v="single"/>
    <s v="Single"/>
    <n v="8"/>
  </r>
  <r>
    <s v="3Lh4h7snn595hYspX8KeFL"/>
    <n v="5870"/>
    <s v="Sabrak Alaya"/>
    <n v="10"/>
    <n v="25"/>
    <n v="0.25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486"/>
  </r>
  <r>
    <s v="3feW8LT1KZoYkBYHBdYuYk"/>
    <m/>
    <s v="Aneurysm - Live At The Paramount"/>
    <n v="2"/>
    <n v="25"/>
    <n v="0.25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83"/>
  </r>
  <r>
    <s v="7Fb5YJcmP1McOwYZQCVRT7"/>
    <m/>
    <s v="Pipeline"/>
    <n v="1"/>
    <n v="25"/>
    <n v="0.25"/>
    <b v="0"/>
    <n v="0"/>
    <x v="2097"/>
    <n v="7352"/>
    <n v="31"/>
    <n v="0.31"/>
    <n v="101770"/>
    <s v="proto-punk, glam rock, punk"/>
    <s v="1RUZkUP7Fj7vqbfQaNjBZC"/>
    <n v="7352"/>
    <s v="So Alone"/>
    <d v="1978-06-30T00:00:00"/>
    <n v="17360"/>
    <n v="289.33333333333331"/>
    <n v="24.111111111111111"/>
    <n v="14"/>
    <s v="album"/>
    <s v="Album"/>
    <n v="238"/>
  </r>
  <r>
    <s v="27sGm7McOlhSQ1szOJlpt8"/>
    <n v="2408"/>
    <s v="MEGAFAUNA"/>
    <n v="1"/>
    <n v="24"/>
    <n v="0.24"/>
    <b v="1"/>
    <n v="1"/>
    <x v="2098"/>
    <n v="7353"/>
    <n v="10"/>
    <n v="0.1"/>
    <n v="218"/>
    <s v="N/A"/>
    <s v="17Jly2HpndZXgnbRZediYa"/>
    <n v="7353"/>
    <s v="MEGAFAUNA"/>
    <d v="2025-10-14T00:00:00"/>
    <n v="87"/>
    <n v="1.45"/>
    <n v="0.12083333333333333"/>
    <n v="1"/>
    <s v="single"/>
    <s v="Single"/>
    <n v="287"/>
  </r>
  <r>
    <s v="1laJP8wLuA8oVnfREaCPxr"/>
    <n v="1889"/>
    <s v="Hot (Cut Water)"/>
    <n v="1"/>
    <n v="24"/>
    <n v="0.24"/>
    <b v="1"/>
    <n v="1"/>
    <x v="2099"/>
    <n v="7354"/>
    <n v="8"/>
    <n v="0.08"/>
    <n v="13"/>
    <s v="N/A"/>
    <s v="359uI58UXQPRDp2ZyJaak5"/>
    <n v="7354"/>
    <s v="Hot (Cut Water)"/>
    <d v="2025-09-30T00:00:00"/>
    <n v="101"/>
    <n v="1.6833333333333333"/>
    <n v="0.14027777777777778"/>
    <n v="1"/>
    <s v="single"/>
    <s v="Single"/>
    <n v="17"/>
  </r>
  <r>
    <s v="4VnEmAingHeCn3Zhq0uOwF"/>
    <n v="5083"/>
    <s v="I Been On"/>
    <n v="1"/>
    <n v="24"/>
    <n v="0.24"/>
    <b v="1"/>
    <n v="1"/>
    <x v="2100"/>
    <n v="7355"/>
    <n v="8"/>
    <n v="0.08"/>
    <n v="155"/>
    <s v="N/A"/>
    <s v="08y7Du1VLrjZjb9YNCdiTe"/>
    <n v="7355"/>
    <s v="I Been On"/>
    <d v="2025-04-30T00:00:00"/>
    <n v="254"/>
    <n v="4.2333333333333334"/>
    <n v="0.3527777777777778"/>
    <n v="1"/>
    <s v="single"/>
    <s v="Single"/>
    <n v="313"/>
  </r>
  <r>
    <s v="4byDLWWkpfuSBBiAWbkVdl"/>
    <n v="3798"/>
    <s v="BAKU"/>
    <n v="1"/>
    <n v="24"/>
    <n v="0.24"/>
    <b v="1"/>
    <n v="1"/>
    <x v="2101"/>
    <n v="7356"/>
    <n v="8"/>
    <n v="0.08"/>
    <n v="2482"/>
    <s v="N/A"/>
    <s v="6geWQ2eJzrLh575cZjuZ4i"/>
    <n v="7356"/>
    <s v="BAKU"/>
    <d v="2024-12-29T00:00:00"/>
    <n v="376"/>
    <n v="6.2666666666666666"/>
    <n v="0.52222222222222225"/>
    <n v="1"/>
    <s v="single"/>
    <s v="Single"/>
    <n v="292"/>
  </r>
  <r>
    <s v="6GAWfZ3BbreuuQ8U7TZNc8"/>
    <n v="3808"/>
    <s v="Living Room"/>
    <n v="11"/>
    <n v="24"/>
    <n v="0.24"/>
    <b v="0"/>
    <n v="0"/>
    <x v="1439"/>
    <n v="5303"/>
    <n v="43"/>
    <n v="0.43"/>
    <n v="301499"/>
    <s v="N/A"/>
    <s v="4Kd7ghDh5uUwfUCldPS6eN"/>
    <n v="6396"/>
    <s v="Wanted?"/>
    <d v="2024-09-20T00:00:00"/>
    <n v="476"/>
    <n v="7.9333333333333336"/>
    <n v="0.66111111111111109"/>
    <n v="12"/>
    <s v="album"/>
    <s v="Album"/>
    <n v="333"/>
  </r>
  <r>
    <s v="21rJwhXiZqOoOREguIIZrV"/>
    <n v="6499"/>
    <s v="Ghost"/>
    <n v="1"/>
    <n v="24"/>
    <n v="0.24"/>
    <b v="0"/>
    <n v="0"/>
    <x v="2102"/>
    <n v="7358"/>
    <n v="36"/>
    <n v="0.36"/>
    <n v="992"/>
    <s v="hypertechno"/>
    <s v="6Eq4GOU0zctTXC5ikQo8f8"/>
    <n v="7358"/>
    <s v="Ghost"/>
    <d v="2024-09-06T00:00:00"/>
    <n v="490"/>
    <n v="8.1666666666666661"/>
    <n v="0.68055555555555547"/>
    <n v="1"/>
    <s v="single"/>
    <s v="Single"/>
    <n v="213"/>
  </r>
  <r>
    <s v="31965s830mnQryKYI4AyLk"/>
    <n v="2963"/>
    <s v="Mnml"/>
    <n v="6"/>
    <n v="24"/>
    <n v="0.24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246"/>
  </r>
  <r>
    <s v="6YfWYo6lZ5SehOhr1MIi4d"/>
    <n v="7953"/>
    <s v="Underwater"/>
    <n v="1"/>
    <n v="24"/>
    <n v="0.24"/>
    <b v="0"/>
    <n v="0"/>
    <x v="2103"/>
    <n v="7360"/>
    <n v="31"/>
    <n v="0.31"/>
    <n v="1176"/>
    <s v="slap house, hypertechno"/>
    <s v="5JVpeVBjUNetEiELGF5nPo"/>
    <n v="7360"/>
    <s v="Underwater"/>
    <d v="2024-08-09T00:00:00"/>
    <n v="518"/>
    <n v="8.6333333333333329"/>
    <n v="0.71944444444444444"/>
    <n v="1"/>
    <s v="single"/>
    <s v="Single"/>
    <n v="225"/>
  </r>
  <r>
    <s v="3VDscoFlf37ByuqWBPt0j6"/>
    <n v="5582"/>
    <s v="DIZZYNUMB"/>
    <n v="1"/>
    <n v="24"/>
    <n v="0.24"/>
    <b v="0"/>
    <n v="0"/>
    <x v="1956"/>
    <n v="6941"/>
    <n v="25"/>
    <n v="0.25"/>
    <n v="19649"/>
    <s v="N/A"/>
    <s v="7e9KQMkQtaMUMwMCX5U4Xv"/>
    <n v="7361"/>
    <s v="DIZZYNUMB"/>
    <d v="2023-10-20T00:00:00"/>
    <n v="812"/>
    <n v="13.533333333333333"/>
    <n v="1.1277777777777778"/>
    <n v="1"/>
    <s v="single"/>
    <s v="Single"/>
    <n v="26"/>
  </r>
  <r>
    <s v="2hGjDO3JSEh4haZlRTFrPd"/>
    <n v="7482"/>
    <s v="無詠唱魔術"/>
    <n v="1"/>
    <n v="24"/>
    <n v="0.24"/>
    <b v="0"/>
    <n v="0"/>
    <x v="2104"/>
    <n v="7362"/>
    <n v="40"/>
    <n v="0.4"/>
    <n v="13575"/>
    <s v="anime"/>
    <s v="7Hj3o4iLjM6UeDxd9qTC5i"/>
    <n v="7362"/>
    <s v="『無職転生 ～異世界行ったら本気だす～』 第２期 オリジナル・サウンドトラック"/>
    <d v="2023-09-25T00:00:00"/>
    <n v="837"/>
    <n v="13.95"/>
    <n v="1.1624999999999999"/>
    <n v="38"/>
    <s v="album"/>
    <s v="Album"/>
    <n v="253"/>
  </r>
  <r>
    <s v="7CEOihKJSJop6YIPb3jYiK"/>
    <n v="2235"/>
    <s v="Say My Name"/>
    <n v="1"/>
    <n v="24"/>
    <n v="0.24"/>
    <b v="0"/>
    <n v="0"/>
    <x v="2105"/>
    <n v="7363"/>
    <n v="31"/>
    <n v="0.31"/>
    <n v="6636"/>
    <s v="tech house"/>
    <s v="0AUTh4kWzfkea9XZbudbVt"/>
    <n v="7363"/>
    <s v="Say My Name"/>
    <d v="2022-11-11T00:00:00"/>
    <n v="1155"/>
    <n v="19.25"/>
    <n v="1.6041666666666667"/>
    <n v="1"/>
    <s v="single"/>
    <s v="Single"/>
    <n v="278"/>
  </r>
  <r>
    <s v="7gp55pwQMGqJazsKi9H7uq"/>
    <n v="3216"/>
    <s v="Someday"/>
    <n v="4"/>
    <n v="24"/>
    <n v="0.24"/>
    <b v="0"/>
    <n v="0"/>
    <x v="2054"/>
    <n v="7222"/>
    <n v="52"/>
    <n v="0.52"/>
    <n v="24023"/>
    <s v="N/A"/>
    <s v="0hkOK7oNx1B7OFwFLQGKfx"/>
    <n v="7222"/>
    <s v="The Sea Beast (Soundtrack from the Netflix Film)"/>
    <d v="2022-07-08T00:00:00"/>
    <n v="1281"/>
    <n v="21.35"/>
    <n v="1.7791666666666668"/>
    <n v="18"/>
    <s v="album"/>
    <s v="Album"/>
    <n v="144"/>
  </r>
  <r>
    <s v="7M5JS9e946uHG6XZ8nMeyw"/>
    <n v="2859"/>
    <s v="I Love You"/>
    <n v="49"/>
    <n v="24"/>
    <n v="0.24"/>
    <b v="0"/>
    <n v="0"/>
    <x v="1518"/>
    <n v="5607"/>
    <n v="49"/>
    <n v="0.49"/>
    <n v="340022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64"/>
  </r>
  <r>
    <s v="03tkoHY4zggSmNK4SXvHMc"/>
    <n v="1975"/>
    <s v="楽しい日常~~ワノ国編~~"/>
    <n v="9"/>
    <n v="24"/>
    <n v="0.24"/>
    <b v="0"/>
    <n v="0"/>
    <x v="2106"/>
    <n v="7366"/>
    <n v="40"/>
    <n v="0.4"/>
    <n v="21585"/>
    <s v="anime"/>
    <s v="0DyIQWyWWthQ3f9xRP1hXa"/>
    <n v="7366"/>
    <s v="ONE PIECE オリジナルサウンドトラックWANOKUNI&quot;&quot;"/>
    <d v="2022-03-16T00:00:00"/>
    <n v="1395"/>
    <n v="23.25"/>
    <n v="1.9375"/>
    <n v="59"/>
    <s v="compilation"/>
    <s v="Compilation"/>
    <n v="203"/>
  </r>
  <r>
    <s v="0rrZNf3kegFA9mK9BBb9sC"/>
    <n v="8179"/>
    <s v="Sedona"/>
    <n v="7"/>
    <n v="24"/>
    <n v="0.24"/>
    <b v="0"/>
    <n v="0"/>
    <x v="1957"/>
    <n v="6944"/>
    <n v="30"/>
    <n v="0.3"/>
    <n v="5448"/>
    <s v="southern gothic"/>
    <s v="5MtrsPbY07fIaOp8ydWN9L"/>
    <n v="7367"/>
    <s v="1922"/>
    <d v="2021-05-28T00:00:00"/>
    <n v="1687"/>
    <n v="28.116666666666667"/>
    <n v="2.3430555555555554"/>
    <n v="11"/>
    <s v="album"/>
    <s v="Album"/>
    <n v="36"/>
  </r>
  <r>
    <s v="7kFpKnpUZUNLtKilcYkqGH"/>
    <n v="12253"/>
    <s v="1922"/>
    <n v="1"/>
    <n v="24"/>
    <n v="0.24"/>
    <b v="0"/>
    <n v="0"/>
    <x v="1957"/>
    <n v="6944"/>
    <n v="30"/>
    <n v="0.3"/>
    <n v="5446"/>
    <s v="southern gothic"/>
    <s v="5MtrsPbY07fIaOp8ydWN9L"/>
    <n v="7367"/>
    <s v="1922"/>
    <d v="2021-05-28T00:00:00"/>
    <n v="1687"/>
    <n v="28.116666666666667"/>
    <n v="2.3430555555555554"/>
    <n v="11"/>
    <s v="album"/>
    <s v="Album"/>
    <n v="107"/>
  </r>
  <r>
    <s v="7fA9qOYwh3KXAMK1Eb27DC"/>
    <n v="1556"/>
    <s v="let all the poisons that lurk in the mud seep out"/>
    <n v="1"/>
    <n v="24"/>
    <n v="0.24"/>
    <b v="0"/>
    <n v="0"/>
    <x v="1413"/>
    <n v="5173"/>
    <n v="40"/>
    <n v="0.4"/>
    <n v="149030"/>
    <s v="alternative r&amp;b, art pop"/>
    <s v="7e8P3IXeJq44CRqYI4tUim"/>
    <n v="7369"/>
    <s v="let all the poisons that lurk in the mud seep out"/>
    <d v="2020-12-25T00:00:00"/>
    <n v="1841"/>
    <n v="30.683333333333334"/>
    <n v="2.5569444444444445"/>
    <n v="1"/>
    <s v="single"/>
    <s v="Single"/>
    <n v="352"/>
  </r>
  <r>
    <s v="2OUGbfawPpASGZ9PMmOyaN"/>
    <n v="3483"/>
    <s v="DNA"/>
    <n v="10"/>
    <n v="24"/>
    <n v="0.24"/>
    <b v="1"/>
    <n v="1"/>
    <x v="1158"/>
    <n v="3994"/>
    <n v="60"/>
    <n v="0.6"/>
    <n v="644838"/>
    <s v="N/A"/>
    <s v="1CJDBCPg27ASz4eWE7oeNz"/>
    <n v="6325"/>
    <s v="Solutions"/>
    <d v="2019-07-12T00:00:00"/>
    <n v="2373"/>
    <n v="39.549999999999997"/>
    <n v="3.2958333333333329"/>
    <n v="10"/>
    <s v="album"/>
    <s v="Album"/>
    <n v="466"/>
  </r>
  <r>
    <s v="5FaYt71ZRpG1nO6mX8JQ1m"/>
    <n v="6017"/>
    <s v="Too Much"/>
    <n v="8"/>
    <n v="24"/>
    <n v="0.24"/>
    <b v="0"/>
    <n v="0"/>
    <x v="1413"/>
    <n v="5173"/>
    <n v="40"/>
    <n v="0.4"/>
    <n v="149030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229"/>
  </r>
  <r>
    <s v="0I3bfW30dhP6uB4fgBPXkm"/>
    <n v="132"/>
    <s v="Why Knock For You"/>
    <n v="5"/>
    <n v="24"/>
    <n v="0.24"/>
    <b v="0"/>
    <n v="0"/>
    <x v="1413"/>
    <n v="5173"/>
    <n v="40"/>
    <n v="0.4"/>
    <n v="149035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401"/>
  </r>
  <r>
    <s v="4sMJLV1RGANrF5XNNL0VfM"/>
    <n v="3742"/>
    <s v="Resonance of Church"/>
    <n v="3"/>
    <n v="24"/>
    <n v="0.24"/>
    <b v="0"/>
    <n v="0"/>
    <x v="1801"/>
    <n v="6517"/>
    <n v="52"/>
    <n v="0.52"/>
    <n v="84908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252"/>
  </r>
  <r>
    <s v="2f2hbFjim051DVx0o8o4rU"/>
    <n v="6754"/>
    <s v="Nightmares"/>
    <n v="2"/>
    <n v="24"/>
    <n v="0.24"/>
    <b v="0"/>
    <n v="0"/>
    <x v="2107"/>
    <n v="7374"/>
    <n v="52"/>
    <n v="0.52"/>
    <n v="1677266"/>
    <s v="N/A"/>
    <s v="3tZMuGcIqKDhj2fTK7L3qS"/>
    <n v="7374"/>
    <s v="Can You Keep a Secret?"/>
    <d v="2018-10-12T00:00:00"/>
    <n v="2646"/>
    <n v="44.1"/>
    <n v="3.6750000000000003"/>
    <n v="4"/>
    <s v="single"/>
    <s v="Single"/>
    <n v="24"/>
  </r>
  <r>
    <s v="4B4CQ84BBpHK5d02cWKUb0"/>
    <n v="2861"/>
    <s v="Never Fight A Man With A Perm"/>
    <n v="2"/>
    <n v="24"/>
    <n v="0.24"/>
    <b v="1"/>
    <n v="1"/>
    <x v="2108"/>
    <n v="7375"/>
    <n v="57"/>
    <n v="0.56999999999999995"/>
    <n v="837063"/>
    <s v="post-punk, punk, noise rock"/>
    <s v="2vBa3poU0e82yfPtxcn9lg"/>
    <n v="7375"/>
    <s v="Joy as an Act of Resistance."/>
    <d v="2018-08-31T00:00:00"/>
    <n v="2688"/>
    <n v="44.8"/>
    <n v="3.7333333333333329"/>
    <n v="12"/>
    <s v="album"/>
    <s v="Album"/>
    <n v="381"/>
  </r>
  <r>
    <s v="7JhxHVb2I8VrsPtqRdXvHp"/>
    <n v="726"/>
    <s v="Ron Meets FBI Agent"/>
    <n v="8"/>
    <n v="24"/>
    <n v="0.24"/>
    <b v="0"/>
    <n v="0"/>
    <x v="2021"/>
    <n v="7122"/>
    <n v="49"/>
    <n v="0.49"/>
    <n v="46586"/>
    <s v="jazz, latin jazz"/>
    <s v="20kyUAdgJ3TxgO8cYlfACh"/>
    <n v="7122"/>
    <s v="BlacKkKlansman (Original Motion Picture Soundtrack)"/>
    <d v="2018-08-10T00:00:00"/>
    <n v="2709"/>
    <n v="45.15"/>
    <n v="3.7624999999999997"/>
    <n v="23"/>
    <s v="album"/>
    <s v="Album"/>
    <n v="192"/>
  </r>
  <r>
    <s v="6JhSNd1NSE8K9tjPHpf3Ig"/>
    <n v="4272"/>
    <s v="Main Titles"/>
    <n v="1"/>
    <n v="24"/>
    <n v="0.24"/>
    <b v="0"/>
    <n v="0"/>
    <x v="1840"/>
    <n v="6636"/>
    <n v="40"/>
    <n v="0.4"/>
    <n v="24204"/>
    <s v="N/A"/>
    <s v="7himQScNwa5vdMEHRAmngZ"/>
    <n v="7377"/>
    <s v="Lost in Space (Original Series Soundtrack)"/>
    <d v="2018-04-13T00:00:00"/>
    <n v="2828"/>
    <n v="47.133333333333333"/>
    <n v="3.9277777777777776"/>
    <n v="22"/>
    <s v="album"/>
    <s v="Album"/>
    <n v="118"/>
  </r>
  <r>
    <s v="0Rt2ekFM9bXqeAgR0TLZkz"/>
    <n v="7867"/>
    <s v="i Shyne"/>
    <n v="1"/>
    <n v="24"/>
    <n v="0.24"/>
    <b v="1"/>
    <n v="1"/>
    <x v="2109"/>
    <n v="7378"/>
    <n v="47"/>
    <n v="0.47"/>
    <n v="307529"/>
    <s v="N/A"/>
    <s v="0DZ4J5NGNEPbfUbKxGM3wN"/>
    <n v="7378"/>
    <s v="i Shyne"/>
    <d v="2018-01-20T00:00:00"/>
    <n v="2911"/>
    <n v="48.516666666666666"/>
    <n v="4.0430555555555552"/>
    <n v="1"/>
    <s v="single"/>
    <s v="Single"/>
    <n v="255"/>
  </r>
  <r>
    <s v="4qNEi8zGIYLiMtoW8OaJdx"/>
    <n v="6537"/>
    <s v="Tied Together with a Smile"/>
    <n v="37"/>
    <n v="24"/>
    <n v="0.24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18"/>
  </r>
  <r>
    <s v="0r3U7SOcoj4DIEyN44Lt5z"/>
    <n v="2570"/>
    <s v="Treacherous"/>
    <n v="20"/>
    <n v="24"/>
    <n v="0.24"/>
    <b v="0"/>
    <n v="0"/>
    <x v="1"/>
    <n v="2"/>
    <n v="100"/>
    <n v="1"/>
    <n v="14539632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04"/>
  </r>
  <r>
    <s v="0TYJbIHBtmWy9ugtU9BcbE"/>
    <n v="4769"/>
    <s v="Hey Stephen"/>
    <n v="40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26"/>
  </r>
  <r>
    <s v="0kqC185OTcnuhbz4T7g5RB"/>
    <n v="7857"/>
    <s v="Invisible"/>
    <n v="32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43"/>
  </r>
  <r>
    <s v="5zytSTR2g0I9psX2Z12ex6"/>
    <n v="189"/>
    <s v="Jump Then Fall"/>
    <n v="35"/>
    <n v="24"/>
    <n v="0.24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96"/>
  </r>
  <r>
    <s v="0QCS4NpURHvWdF1icdkfBw"/>
    <n v="3941"/>
    <s v="Forever &amp; Always"/>
    <n v="39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77"/>
  </r>
  <r>
    <s v="2RSYYe7LhKFxIi50T5XtUo"/>
    <n v="7714"/>
    <s v="A Place in this World"/>
    <n v="29"/>
    <n v="24"/>
    <n v="0.24"/>
    <b v="0"/>
    <n v="0"/>
    <x v="1"/>
    <n v="2"/>
    <n v="100"/>
    <n v="1"/>
    <n v="145489371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336"/>
  </r>
  <r>
    <s v="5PSOWHll3h3Vy226xSJk0M"/>
    <n v="1114"/>
    <s v="Change"/>
    <n v="25"/>
    <n v="24"/>
    <n v="0.24"/>
    <b v="0"/>
    <n v="0"/>
    <x v="1"/>
    <n v="2"/>
    <n v="100"/>
    <n v="1"/>
    <n v="145443567"/>
    <s v="country, pop, indie, folk"/>
    <s v="1MPAXuTVL2Ej5x0JHiSPq8"/>
    <n v="527"/>
    <s v="reputation Stadium Tour Surprise Song Playlist"/>
    <d v="2017-11-09T00:00:00"/>
    <n v="2983"/>
    <n v="49.716666666666669"/>
    <n v="4.1430555555555557"/>
    <n v="46"/>
    <s v="album"/>
    <s v="Album"/>
    <n v="468"/>
  </r>
  <r>
    <s v="4H3eajPrqV66rXjKXGUliF"/>
    <n v="5792"/>
    <s v="Sing To Me"/>
    <n v="10"/>
    <n v="24"/>
    <n v="0.24"/>
    <b v="0"/>
    <n v="0"/>
    <x v="1351"/>
    <n v="4863"/>
    <n v="60"/>
    <n v="0.6"/>
    <n v="1163792"/>
    <s v="reggae, roots reggae, reggae rock"/>
    <s v="4Zf1Hm15ddDthWt93135aK"/>
    <n v="7387"/>
    <s v="Poetry In Motion"/>
    <d v="2017-10-27T00:00:00"/>
    <n v="2996"/>
    <n v="49.93333333333333"/>
    <n v="4.1611111111111105"/>
    <n v="11"/>
    <s v="album"/>
    <s v="Album"/>
    <n v="323"/>
  </r>
  <r>
    <s v="3D933aFKdvQoegYQChRwSm"/>
    <n v="196"/>
    <s v="Dreams"/>
    <n v="1"/>
    <n v="24"/>
    <n v="0.24"/>
    <b v="0"/>
    <n v="0"/>
    <x v="1413"/>
    <n v="5173"/>
    <n v="40"/>
    <n v="0.4"/>
    <n v="149033"/>
    <s v="alternative r&amp;b, art pop"/>
    <s v="2BMISYzX6uKJQlDLtH97iC"/>
    <n v="7388"/>
    <s v="Church"/>
    <d v="2016-07-08T00:00:00"/>
    <n v="3472"/>
    <n v="57.866666666666667"/>
    <n v="4.822222222222222"/>
    <n v="6"/>
    <s v="single"/>
    <s v="Single"/>
    <n v="761"/>
  </r>
  <r>
    <s v="1pWK2V6wstJKg5i8asqIJu"/>
    <n v="5079"/>
    <s v="Great Summer - Soundtrack Version Genre Alternative"/>
    <n v="5"/>
    <n v="24"/>
    <n v="0.24"/>
    <b v="0"/>
    <n v="0"/>
    <x v="297"/>
    <n v="672"/>
    <n v="74"/>
    <n v="0.74"/>
    <n v="3482109"/>
    <s v="folk pop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71"/>
  </r>
  <r>
    <s v="6TYAkIN7NPhdWrkisutILR"/>
    <n v="1480"/>
    <s v="The Beige Stallion"/>
    <n v="23"/>
    <n v="24"/>
    <n v="0.24"/>
    <b v="0"/>
    <n v="0"/>
    <x v="2110"/>
    <n v="7390"/>
    <n v="17"/>
    <n v="0.17"/>
    <n v="10611"/>
    <s v="folk metal"/>
    <s v="1VQm8gFQ0PDYhpwE1VgXNw"/>
    <n v="6967"/>
    <s v="Marco Polo (Music from the Netflix Original Series)"/>
    <d v="2015-05-22T00:00:00"/>
    <n v="3885"/>
    <n v="64.75"/>
    <n v="5.395833333333333"/>
    <n v="24"/>
    <s v="compilation"/>
    <s v="Compilation"/>
    <n v="459"/>
  </r>
  <r>
    <s v="2eQicp6HN8q0NlnVEkeyL6"/>
    <n v="1601"/>
    <s v="Fortuna imperatrix mundi: Fortuna (Chorus)"/>
    <n v="1"/>
    <n v="24"/>
    <n v="0.24"/>
    <b v="0"/>
    <n v="0"/>
    <x v="2111"/>
    <n v="7391"/>
    <n v="50"/>
    <n v="0.5"/>
    <n v="76720"/>
    <s v="classical"/>
    <s v="3Olo8Ksbw7gv0eEFviSG9T"/>
    <n v="7391"/>
    <s v="Orff: Trionfi"/>
    <d v="2015-05-01T00:00:00"/>
    <n v="3906"/>
    <n v="65.099999999999994"/>
    <n v="5.4249999999999998"/>
    <n v="40"/>
    <s v="album"/>
    <s v="Album"/>
    <n v="258"/>
  </r>
  <r>
    <s v="18hNqyuWDWmnr0NixQHIos"/>
    <n v="4852"/>
    <s v="La La La"/>
    <n v="13"/>
    <n v="24"/>
    <n v="0.24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1"/>
  </r>
  <r>
    <s v="1LcAPBcL6RT0rcGbPTxoMr"/>
    <n v="4017"/>
    <s v="You Don't Care About Me"/>
    <n v="4"/>
    <n v="24"/>
    <n v="0.24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69"/>
  </r>
  <r>
    <s v="0lD8gAvKSNN1B7OyUsOlBj"/>
    <n v="4966"/>
    <s v="Fresh Air"/>
    <n v="11"/>
    <n v="24"/>
    <n v="0.24"/>
    <b v="0"/>
    <n v="0"/>
    <x v="1664"/>
    <n v="6127"/>
    <n v="44"/>
    <n v="0.44"/>
    <n v="23557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109"/>
  </r>
  <r>
    <s v="0x1LGmVaDiAVPx3F9RWYgq"/>
    <n v="3686"/>
    <s v="FUTURE"/>
    <n v="20"/>
    <n v="24"/>
    <n v="0.24"/>
    <b v="0"/>
    <n v="0"/>
    <x v="1334"/>
    <n v="4792"/>
    <n v="57"/>
    <n v="0.56999999999999995"/>
    <n v="320700"/>
    <s v="noise rock, industrial, witch house, industrial rock, industrial metal"/>
    <s v="5WWosyWLObT7BowuLqcnar"/>
    <n v="5863"/>
    <s v="Max Payne 3 Official Soundtrack"/>
    <d v="2012-01-01T00:00:00"/>
    <n v="5122"/>
    <n v="85.36666666666666"/>
    <n v="7.113888888888888"/>
    <n v="25"/>
    <s v="album"/>
    <s v="Album"/>
    <n v="469"/>
  </r>
  <r>
    <s v="4z0N1RwTisc6d8hUaAmfsv"/>
    <n v="4887"/>
    <s v="Flash"/>
    <n v="4"/>
    <n v="24"/>
    <n v="0.24"/>
    <b v="0"/>
    <n v="0"/>
    <x v="2112"/>
    <n v="7396"/>
    <n v="38"/>
    <n v="0.38"/>
    <n v="97548"/>
    <s v="N/A"/>
    <s v="08YrnMXwpyjBOOvIu8kvBY"/>
    <n v="7396"/>
    <s v="The Deep Field"/>
    <d v="2011-01-24T00:00:00"/>
    <n v="5464"/>
    <n v="91.066666666666663"/>
    <n v="7.5888888888888886"/>
    <n v="10"/>
    <s v="album"/>
    <s v="Album"/>
    <n v="786"/>
  </r>
  <r>
    <s v="1zrwUYtyak3uAiLx8PWn5C"/>
    <n v="1168"/>
    <s v="Dean's Dirty Organ (Brother's Guitar Theme)"/>
    <n v="5"/>
    <n v="24"/>
    <n v="0.24"/>
    <b v="0"/>
    <n v="0"/>
    <x v="1840"/>
    <n v="6636"/>
    <n v="40"/>
    <n v="0.4"/>
    <n v="24209"/>
    <s v="N/A"/>
    <s v="2gpVLMCDgubB70367BnWUR"/>
    <n v="7397"/>
    <s v="Supernatural: Seasons 1-5 (Original Television Soundtrack)"/>
    <d v="2010-08-26T00:00:00"/>
    <n v="5615"/>
    <n v="93.583333333333329"/>
    <n v="7.7986111111111107"/>
    <n v="18"/>
    <s v="album"/>
    <s v="Album"/>
    <n v="233"/>
  </r>
  <r>
    <s v="0qSo7sdP4dTDPpQWO1YGsX"/>
    <n v="8518"/>
    <s v="FeelingPulledApartByHorses"/>
    <n v="1"/>
    <n v="24"/>
    <n v="0.24"/>
    <b v="0"/>
    <n v="0"/>
    <x v="1265"/>
    <n v="4538"/>
    <n v="56"/>
    <n v="0.56000000000000005"/>
    <n v="1214801"/>
    <s v="N/A"/>
    <s v="6WyoHZxusoSTBVCbbR3LhF"/>
    <n v="7398"/>
    <s v="FeelingPulledApartByHorses"/>
    <d v="2009-06-30T00:00:00"/>
    <n v="6037"/>
    <n v="100.61666666666666"/>
    <n v="8.3847222222222211"/>
    <n v="2"/>
    <s v="single"/>
    <s v="Single"/>
    <n v="667"/>
  </r>
  <r>
    <s v="3tQPgwHnR3RXawXPvW8gC9"/>
    <n v="4"/>
    <s v="Noblesse Oblige"/>
    <n v="10"/>
    <n v="24"/>
    <n v="0.24"/>
    <b v="0"/>
    <n v="0"/>
    <x v="2113"/>
    <n v="7399"/>
    <n v="33"/>
    <n v="0.33"/>
    <n v="6112"/>
    <s v="anime"/>
    <s v="1tjAa8I8rFlgavizBlAGdc"/>
    <n v="7399"/>
    <s v="CODE GEASS Lelouch of the Rebellion Original Motion Picture Soundtrack 2"/>
    <d v="2007-01-13T00:00:00"/>
    <n v="6936"/>
    <n v="115.6"/>
    <n v="9.6333333333333329"/>
    <n v="22"/>
    <s v="compilation"/>
    <s v="Compilation"/>
    <n v="143"/>
  </r>
  <r>
    <s v="11WZidSaRJXSMvAvXLd7po"/>
    <n v="4991"/>
    <s v="Oul Hansaki"/>
    <n v="7"/>
    <n v="24"/>
    <n v="0.24"/>
    <b v="0"/>
    <n v="0"/>
    <x v="960"/>
    <n v="3057"/>
    <n v="62"/>
    <n v="0.62"/>
    <n v="3745808"/>
    <s v="egyptian pop, khaleeji, sholawat"/>
    <s v="1EUOmPNn2Fw6dwsjxKLFmC"/>
    <n v="3057"/>
    <s v="Ya Tabtab"/>
    <d v="2006-12-01T00:00:00"/>
    <n v="6979"/>
    <n v="116.31666666666666"/>
    <n v="9.6930555555555546"/>
    <n v="11"/>
    <s v="album"/>
    <s v="Album"/>
    <n v="59"/>
  </r>
  <r>
    <s v="1jB9bwnOJ3Ysq9ISUlOrxR"/>
    <n v="5279"/>
    <s v="I Want You"/>
    <n v="4"/>
    <n v="24"/>
    <n v="0.24"/>
    <b v="0"/>
    <n v="0"/>
    <x v="1998"/>
    <n v="7041"/>
    <n v="48"/>
    <n v="0.48"/>
    <n v="808426"/>
    <s v="N/A"/>
    <s v="2n1GcX9oFEQwAXUqTNyXbg"/>
    <n v="7041"/>
    <s v="Paris"/>
    <d v="2006-08-14T00:00:00"/>
    <n v="7088"/>
    <n v="118.13333333333334"/>
    <n v="9.844444444444445"/>
    <n v="14"/>
    <s v="album"/>
    <s v="Album"/>
    <n v="32"/>
  </r>
  <r>
    <s v="3qJ2VOLN95IV6amftNEsXl"/>
    <m/>
    <s v="I am Stretched on your Grave - Remastered 2022 (25th Anniversary Edition)"/>
    <n v="8"/>
    <n v="24"/>
    <n v="0.24"/>
    <b v="0"/>
    <n v="0"/>
    <x v="2114"/>
    <n v="7402"/>
    <n v="38"/>
    <n v="0.38"/>
    <n v="62663"/>
    <s v="folk, celtic, traditional folk"/>
    <s v="7JwwvowWgGH7ESuIvflc0E"/>
    <n v="7402"/>
    <s v="Hourglass [Remastered 2022 (25th Anniversary Edition)]"/>
    <d v="1997-01-01T00:00:00"/>
    <n v="10600"/>
    <n v="176.66666666666666"/>
    <n v="14.722222222222221"/>
    <n v="11"/>
    <s v="album"/>
    <s v="Album"/>
    <n v="308"/>
  </r>
  <r>
    <s v="49NDycyt6YzR97HybuSJV9"/>
    <m/>
    <s v="Breed - Devonshire Mix"/>
    <n v="4"/>
    <n v="24"/>
    <n v="0.2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5"/>
  </r>
  <r>
    <s v="0t33Xoj1h7UBmr3GvrcMQb"/>
    <m/>
    <s v="Love Buzz - Live At The Paramount"/>
    <n v="11"/>
    <n v="24"/>
    <n v="0.2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57"/>
  </r>
  <r>
    <s v="38j8kWnoRbiY2YdxWuL0aK"/>
    <m/>
    <s v="Here She Comes Now - Smart Sessions"/>
    <n v="6"/>
    <n v="24"/>
    <n v="0.24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99"/>
  </r>
  <r>
    <s v="3l2ruzIpduKBz0OOSHl3sS"/>
    <n v="2255"/>
    <s v="MAD SCIENTIST"/>
    <n v="2"/>
    <n v="23"/>
    <n v="0.23"/>
    <b v="0"/>
    <n v="0"/>
    <x v="2115"/>
    <n v="7406"/>
    <n v="13"/>
    <n v="0.13"/>
    <n v="22"/>
    <s v="N/A"/>
    <s v="4kDfd9klHcraucJMp44v9W"/>
    <n v="7406"/>
    <s v="CELEBRITY ON THE SAND"/>
    <d v="2025-10-01T00:00:00"/>
    <n v="100"/>
    <n v="1.6666666666666667"/>
    <n v="0.1388888888888889"/>
    <n v="5"/>
    <s v="single"/>
    <s v="Single"/>
    <n v="251"/>
  </r>
  <r>
    <s v="314Bm4FZgcJYpK6VqBARct"/>
    <n v="6288"/>
    <s v="Crash the Car"/>
    <n v="1"/>
    <n v="23"/>
    <n v="0.23"/>
    <b v="0"/>
    <n v="0"/>
    <x v="2116"/>
    <n v="7407"/>
    <n v="11"/>
    <n v="0.11"/>
    <n v="1182"/>
    <s v="N/A"/>
    <s v="6WWldHD7MvCRzu0LPFFmmx"/>
    <n v="7407"/>
    <s v="Crash the Car"/>
    <d v="2025-07-11T00:00:00"/>
    <n v="182"/>
    <n v="3.0333333333333332"/>
    <n v="0.25277777777777777"/>
    <n v="3"/>
    <s v="single"/>
    <s v="Single"/>
    <n v="307"/>
  </r>
  <r>
    <s v="73009fA3kctcdbHie3Ud4Q"/>
    <n v="6539"/>
    <s v="I.R.M.F."/>
    <n v="1"/>
    <n v="23"/>
    <n v="0.23"/>
    <b v="1"/>
    <n v="1"/>
    <x v="2117"/>
    <n v="7408"/>
    <n v="8"/>
    <n v="0.08"/>
    <n v="34"/>
    <s v="N/A"/>
    <s v="2dEVgGRYz4fkmP5ljphDQv"/>
    <n v="7408"/>
    <s v="I.R.M.F."/>
    <d v="2025-05-19T00:00:00"/>
    <n v="235"/>
    <n v="3.9166666666666665"/>
    <n v="0.3263888888888889"/>
    <n v="1"/>
    <s v="single"/>
    <s v="Single"/>
    <n v="302"/>
  </r>
  <r>
    <s v="1KVIsj8vut4tYOxPFbKUeu"/>
    <n v="2431"/>
    <s v="We Are Not Broken"/>
    <n v="1"/>
    <n v="23"/>
    <n v="0.23"/>
    <b v="0"/>
    <n v="0"/>
    <x v="2118"/>
    <n v="7409"/>
    <n v="16"/>
    <n v="0.16"/>
    <n v="9639"/>
    <s v="trance"/>
    <s v="59xlbH0ef3i1gRKOHEJevT"/>
    <n v="7409"/>
    <s v="We Are Not Broken"/>
    <d v="2025-02-14T00:00:00"/>
    <n v="329"/>
    <n v="5.4833333333333334"/>
    <n v="0.45694444444444443"/>
    <n v="1"/>
    <s v="single"/>
    <s v="Single"/>
    <n v="371"/>
  </r>
  <r>
    <s v="32zIEMp3nOlBDTLgAMfDVB"/>
    <n v="1817"/>
    <s v="ARCHITECT"/>
    <n v="1"/>
    <n v="23"/>
    <n v="0.23"/>
    <b v="0"/>
    <n v="0"/>
    <x v="2119"/>
    <n v="7410"/>
    <n v="7"/>
    <n v="7.0000000000000007E-2"/>
    <n v="60"/>
    <s v="N/A"/>
    <s v="3wWG2CACWhW9Ljsvf6Mf9J"/>
    <n v="7410"/>
    <s v="ARCHITECT"/>
    <d v="2025-01-11T00:00:00"/>
    <n v="363"/>
    <n v="6.05"/>
    <n v="0.50416666666666665"/>
    <n v="1"/>
    <s v="single"/>
    <s v="Single"/>
    <n v="247"/>
  </r>
  <r>
    <s v="5lj4Sf3g1axG8mIoHeuKxR"/>
    <n v="2710"/>
    <s v="Roses"/>
    <n v="12"/>
    <n v="23"/>
    <n v="0.23"/>
    <b v="0"/>
    <n v="0"/>
    <x v="1439"/>
    <n v="5303"/>
    <n v="43"/>
    <n v="0.43"/>
    <n v="301512"/>
    <s v="N/A"/>
    <s v="4Kd7ghDh5uUwfUCldPS6eN"/>
    <n v="6396"/>
    <s v="Wanted?"/>
    <d v="2024-09-20T00:00:00"/>
    <n v="476"/>
    <n v="7.9333333333333336"/>
    <n v="0.66111111111111109"/>
    <n v="12"/>
    <s v="album"/>
    <s v="Album"/>
    <n v="458"/>
  </r>
  <r>
    <s v="4Fo0XKmBaPHms8s8Ie79PQ"/>
    <n v="6021"/>
    <s v="Space In My Arms"/>
    <n v="1"/>
    <n v="23"/>
    <n v="0.23"/>
    <b v="0"/>
    <n v="0"/>
    <x v="2120"/>
    <n v="7412"/>
    <n v="43"/>
    <n v="0.43"/>
    <n v="2599"/>
    <s v="hypertechno"/>
    <s v="5CoosumE1rf35YLRsA8wxL"/>
    <n v="7412"/>
    <s v="Space In My Arms"/>
    <d v="2024-07-26T00:00:00"/>
    <n v="532"/>
    <n v="8.8666666666666671"/>
    <n v="0.73888888888888893"/>
    <n v="1"/>
    <s v="single"/>
    <s v="Single"/>
    <n v="255"/>
  </r>
  <r>
    <s v="419xETfTSNavdLazzGukKM"/>
    <n v="2240"/>
    <s v="Shivers"/>
    <n v="1"/>
    <n v="23"/>
    <n v="0.23"/>
    <b v="0"/>
    <n v="0"/>
    <x v="2121"/>
    <n v="7413"/>
    <n v="47"/>
    <n v="0.47"/>
    <n v="1987"/>
    <s v="hypertechno"/>
    <s v="5vsujZq3i2najInIZEZwvc"/>
    <n v="7413"/>
    <s v="Shivers"/>
    <d v="2024-07-05T00:00:00"/>
    <n v="553"/>
    <n v="9.2166666666666668"/>
    <n v="0.7680555555555556"/>
    <n v="1"/>
    <s v="single"/>
    <s v="Single"/>
    <n v="248"/>
  </r>
  <r>
    <s v="7u6wJwraBiFVMEA4mmZi56"/>
    <n v="7186"/>
    <s v="Collide"/>
    <n v="1"/>
    <n v="23"/>
    <n v="0.23"/>
    <b v="0"/>
    <n v="0"/>
    <x v="2122"/>
    <n v="7414"/>
    <n v="21"/>
    <n v="0.21"/>
    <n v="23907"/>
    <s v="future house"/>
    <s v="0Sf9qAKgsLXrBfFuNdBowK"/>
    <n v="7414"/>
    <s v="Collide"/>
    <d v="2024-06-28T00:00:00"/>
    <n v="560"/>
    <n v="9.3333333333333339"/>
    <n v="0.77777777777777779"/>
    <n v="1"/>
    <s v="single"/>
    <s v="Single"/>
    <n v="257"/>
  </r>
  <r>
    <s v="0Tuhlg4CnCCgUBkd4yahfu"/>
    <n v="3117"/>
    <s v="Addicted - Joel Corry Remix"/>
    <n v="3"/>
    <n v="23"/>
    <n v="0.23"/>
    <b v="1"/>
    <n v="1"/>
    <x v="977"/>
    <n v="3110"/>
    <n v="69"/>
    <n v="0.69"/>
    <n v="174981"/>
    <s v="afro house"/>
    <s v="5WvdQ0rXunG7ZDLneivLio"/>
    <n v="7415"/>
    <s v="ADDICTED: REFRESHED"/>
    <d v="2024-05-24T00:00:00"/>
    <n v="595"/>
    <n v="9.9166666666666661"/>
    <n v="0.82638888888888884"/>
    <n v="8"/>
    <s v="single"/>
    <s v="Single"/>
    <n v="245"/>
  </r>
  <r>
    <s v="1bJRd2ey6ER7neSxZwYdAG"/>
    <n v="5217"/>
    <s v="Kisses (feat. bbyclose)"/>
    <n v="1"/>
    <n v="23"/>
    <n v="0.23"/>
    <b v="0"/>
    <n v="0"/>
    <x v="2123"/>
    <n v="7416"/>
    <n v="66"/>
    <n v="0.66"/>
    <n v="52913"/>
    <s v="N/A"/>
    <s v="3eIA3WFdBvYVUP8sVD5p34"/>
    <n v="7416"/>
    <s v="Kisses (feat. bbyclose)"/>
    <d v="2024-03-22T00:00:00"/>
    <n v="658"/>
    <n v="10.966666666666667"/>
    <n v="0.91388888888888886"/>
    <n v="1"/>
    <s v="single"/>
    <s v="Single"/>
    <n v="23"/>
  </r>
  <r>
    <s v="42TE25QlSmpwnxdhTspUbn"/>
    <n v="4041"/>
    <s v="Symphony"/>
    <n v="1"/>
    <n v="23"/>
    <n v="0.23"/>
    <b v="0"/>
    <n v="0"/>
    <x v="1822"/>
    <n v="6571"/>
    <n v="41"/>
    <n v="0.41"/>
    <n v="8658"/>
    <s v="N/A"/>
    <s v="3nPlHbYyFUgki1BxMflLOp"/>
    <n v="7417"/>
    <s v="Symphony"/>
    <d v="2024-02-23T00:00:00"/>
    <n v="686"/>
    <n v="11.433333333333334"/>
    <n v="0.95277777777777783"/>
    <n v="1"/>
    <s v="single"/>
    <s v="Single"/>
    <n v="22"/>
  </r>
  <r>
    <s v="6XbtvPmIpyCbjuT0e8cQtp"/>
    <n v="3864"/>
    <s v="Columbia"/>
    <n v="1"/>
    <n v="23"/>
    <n v="0.23"/>
    <b v="0"/>
    <n v="0"/>
    <x v="2124"/>
    <n v="7418"/>
    <n v="82"/>
    <n v="0.82"/>
    <n v="6416353"/>
    <s v="N/A"/>
    <s v="07kam1Dks7GIucbSelfvyX"/>
    <n v="7418"/>
    <s v="Columbia"/>
    <d v="2023-07-07T00:00:00"/>
    <n v="917"/>
    <n v="15.283333333333333"/>
    <n v="1.273611111111111"/>
    <n v="1"/>
    <s v="single"/>
    <s v="Single"/>
    <n v="31"/>
  </r>
  <r>
    <s v="5BQ4FGvfzNpfjg2RHcc0Vs"/>
    <n v="3774"/>
    <s v="Gloria"/>
    <n v="12"/>
    <n v="23"/>
    <n v="0.23"/>
    <b v="0"/>
    <n v="0"/>
    <x v="100"/>
    <n v="190"/>
    <n v="81"/>
    <n v="0.81"/>
    <n v="26275803"/>
    <s v="soft pop"/>
    <s v="5BNUgsVK7qqfFnV046qHfW"/>
    <n v="6668"/>
    <s v="Gloria (Special Edition)"/>
    <d v="2023-04-12T00:00:00"/>
    <n v="1003"/>
    <n v="16.716666666666665"/>
    <n v="1.3930555555555555"/>
    <n v="22"/>
    <s v="album"/>
    <s v="Album"/>
    <n v="184"/>
  </r>
  <r>
    <s v="6kajsvd2uhLyAcaz9ai1e4"/>
    <n v="1175"/>
    <s v="Euphoria"/>
    <n v="1"/>
    <n v="23"/>
    <n v="0.23"/>
    <b v="0"/>
    <n v="0"/>
    <x v="1697"/>
    <n v="6219"/>
    <n v="41"/>
    <n v="0.41"/>
    <n v="11036"/>
    <s v="nightcore"/>
    <s v="3YzcIlOPKOHM1Zh6zjfbQ7"/>
    <n v="7420"/>
    <s v="Euphoria"/>
    <d v="2023-01-27T00:00:00"/>
    <n v="1078"/>
    <n v="17.966666666666665"/>
    <n v="1.497222222222222"/>
    <n v="1"/>
    <s v="single"/>
    <s v="Single"/>
    <n v="207"/>
  </r>
  <r>
    <s v="5XNsPRT2EPgVUu4ESXc0B8"/>
    <n v="3409"/>
    <s v="Cry For You"/>
    <n v="1"/>
    <n v="23"/>
    <n v="0.23"/>
    <b v="0"/>
    <n v="0"/>
    <x v="2125"/>
    <n v="7421"/>
    <n v="26"/>
    <n v="0.26"/>
    <n v="2105"/>
    <s v="N/A"/>
    <s v="4wr6NvqoARQMkndJFOnUEA"/>
    <n v="7421"/>
    <s v="Cry For You"/>
    <d v="2022-09-02T00:00:00"/>
    <n v="1225"/>
    <n v="20.416666666666668"/>
    <n v="1.7013888888888891"/>
    <n v="1"/>
    <s v="single"/>
    <s v="Single"/>
    <n v="302"/>
  </r>
  <r>
    <s v="7v2sHmJnOKnOSqBijE3KdG"/>
    <n v="2661"/>
    <s v="One Dance - 8D Audio"/>
    <n v="1"/>
    <n v="23"/>
    <n v="0.23"/>
    <b v="0"/>
    <n v="0"/>
    <x v="2126"/>
    <n v="7422"/>
    <n v="51"/>
    <n v="0.51"/>
    <n v="49519"/>
    <s v="N/A"/>
    <s v="2ScXU2KEGUhZyywrz3uZOK"/>
    <n v="7422"/>
    <s v="One Dance - 8D Audio"/>
    <d v="2022-07-15T00:00:00"/>
    <n v="1274"/>
    <n v="21.233333333333334"/>
    <n v="1.7694444444444446"/>
    <n v="1"/>
    <s v="single"/>
    <s v="Single"/>
    <n v="247"/>
  </r>
  <r>
    <s v="6BdTBc4oUViXi5ioBxMKe6"/>
    <n v="38"/>
    <s v="Fence"/>
    <n v="46"/>
    <n v="23"/>
    <n v="0.23"/>
    <b v="0"/>
    <n v="0"/>
    <x v="1518"/>
    <n v="5607"/>
    <n v="49"/>
    <n v="0.49"/>
    <n v="340030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359"/>
  </r>
  <r>
    <s v="4t2F57l6kWrg6lX8dnMoxg"/>
    <n v="7753"/>
    <s v="Tschick"/>
    <n v="1"/>
    <n v="23"/>
    <n v="0.23"/>
    <b v="0"/>
    <n v="0"/>
    <x v="2127"/>
    <n v="7424"/>
    <n v="43"/>
    <n v="0.43"/>
    <n v="37276"/>
    <s v="german indie, german indie pop"/>
    <s v="6hSLVHhr0flPnSHYmUNlxd"/>
    <n v="7424"/>
    <s v="Tschick"/>
    <d v="2021-10-14T00:00:00"/>
    <n v="1548"/>
    <n v="25.8"/>
    <n v="2.15"/>
    <n v="1"/>
    <s v="single"/>
    <s v="Single"/>
    <n v="302"/>
  </r>
  <r>
    <s v="5RIRHXgn989GJETIkTGUKi"/>
    <n v="8468"/>
    <s v="Lost Control"/>
    <n v="1"/>
    <n v="23"/>
    <n v="0.23"/>
    <b v="0"/>
    <n v="0"/>
    <x v="2128"/>
    <n v="7425"/>
    <n v="31"/>
    <n v="0.31"/>
    <n v="1866"/>
    <s v="slap house"/>
    <s v="7fOmWtAHmMciezLF56lKbl"/>
    <n v="7425"/>
    <s v="Lost Control"/>
    <d v="2021-07-23T00:00:00"/>
    <n v="1631"/>
    <n v="27.183333333333334"/>
    <n v="2.2652777777777779"/>
    <n v="1"/>
    <s v="single"/>
    <s v="Single"/>
    <n v="234"/>
  </r>
  <r>
    <s v="5brqycdRAwb83pNZFmIEap"/>
    <n v="8394"/>
    <s v="Depth"/>
    <n v="9"/>
    <n v="23"/>
    <n v="0.23"/>
    <b v="0"/>
    <n v="0"/>
    <x v="1921"/>
    <n v="6845"/>
    <n v="48"/>
    <n v="0.48"/>
    <n v="261140"/>
    <s v="southern gothic"/>
    <s v="6vTN13K1RirdadI7XVaF6k"/>
    <n v="7426"/>
    <s v="The Lost Mystique of Being in the Know"/>
    <d v="2021-05-21T00:00:00"/>
    <n v="1694"/>
    <n v="28.233333333333334"/>
    <n v="2.3527777777777779"/>
    <n v="9"/>
    <s v="album"/>
    <s v="Album"/>
    <n v="922"/>
  </r>
  <r>
    <s v="1SROgqdmfCbOmJKehC7gNX"/>
    <n v="3111"/>
    <s v="Irelia, the Blade Dancer (From League of Legends: Season 8)"/>
    <n v="20"/>
    <n v="23"/>
    <n v="0.23"/>
    <b v="0"/>
    <n v="0"/>
    <x v="2129"/>
    <n v="7427"/>
    <n v="76"/>
    <n v="0.76"/>
    <n v="2099978"/>
    <s v="N/A"/>
    <s v="4KU0DROuCgQhGABoWvuH6E"/>
    <n v="7427"/>
    <s v="The Music of League of Legends: Season 8 (Original Game Soundtrack)"/>
    <d v="2019-10-14T00:00:00"/>
    <n v="2279"/>
    <n v="37.983333333333334"/>
    <n v="3.1652777777777779"/>
    <n v="39"/>
    <s v="album"/>
    <s v="Album"/>
    <n v="403"/>
  </r>
  <r>
    <s v="7vMENgdWQAAYyu0SLztoSp"/>
    <n v="5757"/>
    <s v="Atlantic"/>
    <n v="11"/>
    <n v="23"/>
    <n v="0.23"/>
    <b v="0"/>
    <n v="0"/>
    <x v="1413"/>
    <n v="5173"/>
    <n v="40"/>
    <n v="0.4"/>
    <n v="149033"/>
    <s v="alternative r&amp;b, art pop"/>
    <s v="6NLWgp3R9U9v8KMueE6i9C"/>
    <n v="5173"/>
    <s v="Blood"/>
    <d v="2019-04-19T00:00:00"/>
    <n v="2457"/>
    <n v="40.950000000000003"/>
    <n v="3.4125000000000001"/>
    <n v="13"/>
    <s v="album"/>
    <s v="Album"/>
    <n v="322"/>
  </r>
  <r>
    <s v="65JsZjtcpCGHddnu5Em7ie"/>
    <n v="7158"/>
    <s v="Dust on The Road"/>
    <n v="1"/>
    <n v="23"/>
    <n v="0.23"/>
    <b v="0"/>
    <n v="0"/>
    <x v="2130"/>
    <n v="7429"/>
    <n v="24"/>
    <n v="0.24"/>
    <n v="2785"/>
    <s v="N/A"/>
    <s v="5QgcNH93kzdWgSlw5bIUd7"/>
    <n v="7429"/>
    <s v="Dust on The Road"/>
    <d v="2019-01-11T00:00:00"/>
    <n v="2555"/>
    <n v="42.583333333333336"/>
    <n v="3.5486111111111112"/>
    <n v="1"/>
    <s v="single"/>
    <s v="Single"/>
    <n v="24"/>
  </r>
  <r>
    <s v="4pjBZvYhBqKscLO4NlU7TF"/>
    <n v="936"/>
    <s v="This Eve of Parting"/>
    <n v="16"/>
    <n v="23"/>
    <n v="0.23"/>
    <b v="0"/>
    <n v="0"/>
    <x v="2131"/>
    <n v="7430"/>
    <n v="37"/>
    <n v="0.37"/>
    <n v="49720"/>
    <s v="bluegrass, newgrass, americana"/>
    <s v="6uFGiNNxdkOm03Nd3cEHxG"/>
    <n v="7277"/>
    <s v="Lady Bird - Soundtrack from the Motion Picture"/>
    <d v="2018-01-12T00:00:00"/>
    <n v="2919"/>
    <n v="48.65"/>
    <n v="4.0541666666666663"/>
    <n v="21"/>
    <s v="compilation"/>
    <s v="Compilation"/>
    <n v="254"/>
  </r>
  <r>
    <s v="032BS9hTLOX7CTJgssw3Te"/>
    <n v="1187"/>
    <s v="Homeward Bound: King Arthur's Theme (From Monty Python and the Holy Grail)"/>
    <n v="8"/>
    <n v="23"/>
    <n v="0.23"/>
    <b v="0"/>
    <n v="0"/>
    <x v="2132"/>
    <n v="7431"/>
    <n v="26"/>
    <n v="0.26"/>
    <n v="1459"/>
    <s v="N/A"/>
    <s v="3sI8fILyKyJgrTtToCYCsw"/>
    <n v="7431"/>
    <s v="The Dark Crystal:themes From Epic Fantasy Films And Television Series"/>
    <d v="2017-04-21T00:00:00"/>
    <n v="3185"/>
    <n v="53.083333333333336"/>
    <n v="4.4236111111111116"/>
    <n v="18"/>
    <s v="album"/>
    <s v="Album"/>
    <n v="237"/>
  </r>
  <r>
    <s v="5QcUPHiLbnUHbIF2Me4Fra"/>
    <n v="6868"/>
    <s v="Case Study B"/>
    <n v="2"/>
    <n v="23"/>
    <n v="0.23"/>
    <b v="0"/>
    <n v="0"/>
    <x v="2133"/>
    <n v="7432"/>
    <n v="25"/>
    <n v="0.25"/>
    <n v="14911"/>
    <s v="N/A"/>
    <s v="21JumdO7zlfuyIf7Np3RVx"/>
    <n v="7432"/>
    <s v="Work"/>
    <d v="2016-10-07T00:00:00"/>
    <n v="3381"/>
    <n v="56.35"/>
    <n v="4.6958333333333337"/>
    <n v="5"/>
    <s v="single"/>
    <s v="Single"/>
    <n v="323"/>
  </r>
  <r>
    <s v="4KtIikigbCMxDrYLeiBmLi"/>
    <n v="1011"/>
    <s v="Snakes"/>
    <n v="11"/>
    <n v="23"/>
    <n v="0.23"/>
    <b v="0"/>
    <n v="0"/>
    <x v="2134"/>
    <n v="7433"/>
    <n v="68"/>
    <n v="0.68"/>
    <n v="3544284"/>
    <s v="alternative rock"/>
    <s v="5TuDqbxRPsSaZDXzQhETkP"/>
    <n v="7433"/>
    <s v="Indie Cindy"/>
    <d v="2014-04-19T00:00:00"/>
    <n v="4283"/>
    <n v="71.38333333333334"/>
    <n v="5.948611111111112"/>
    <n v="25"/>
    <s v="album"/>
    <s v="Album"/>
    <n v="375"/>
  </r>
  <r>
    <s v="70ADPhE824gKn38CPHgiDg"/>
    <n v="3895"/>
    <s v="Cut Me Deep (feat. MAGIC!)"/>
    <n v="5"/>
    <n v="23"/>
    <n v="0.23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6"/>
  </r>
  <r>
    <s v="6mdasWi8SB0FQs6vLqVNt0"/>
    <n v="1146"/>
    <s v="Alleyways - Slowed Down"/>
    <n v="6"/>
    <n v="23"/>
    <n v="0.23"/>
    <b v="1"/>
    <n v="1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76"/>
  </r>
  <r>
    <s v="0ST2s1iJwdnNhYlj776go8"/>
    <n v="474"/>
    <s v="Everybody's Watching Me (Uh Oh) - Slowed Down"/>
    <n v="3"/>
    <n v="23"/>
    <n v="0.23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33"/>
  </r>
  <r>
    <s v="0A7IeiBclI7J6fSKnVJT2s"/>
    <n v="8038"/>
    <s v="Bananonymous"/>
    <n v="13"/>
    <n v="23"/>
    <n v="0.23"/>
    <b v="1"/>
    <n v="1"/>
    <x v="2135"/>
    <n v="7437"/>
    <n v="38"/>
    <n v="0.38"/>
    <n v="158042"/>
    <s v="dubstep, drumstep"/>
    <s v="6aIvDKKKlpLaviDkMn6LDQ"/>
    <n v="7437"/>
    <s v="Alchemist"/>
    <d v="2012-12-12T00:00:00"/>
    <n v="4776"/>
    <n v="79.599999999999994"/>
    <n v="6.6333333333333329"/>
    <n v="22"/>
    <s v="album"/>
    <s v="Album"/>
    <n v="619"/>
  </r>
  <r>
    <s v="3ilHldFxauIKYtoGJRFHc5"/>
    <n v="7025"/>
    <s v="Moon In My Mind"/>
    <n v="9"/>
    <n v="23"/>
    <n v="0.23"/>
    <b v="0"/>
    <n v="0"/>
    <x v="2136"/>
    <n v="7438"/>
    <n v="23"/>
    <n v="0.23"/>
    <n v="35207"/>
    <s v="dream pop"/>
    <s v="58EkMis977ahUiScKdBkb9"/>
    <n v="7438"/>
    <s v="Interstellar"/>
    <d v="2012-03-18T00:00:00"/>
    <n v="5045"/>
    <n v="84.083333333333329"/>
    <n v="7.0069444444444438"/>
    <n v="10"/>
    <s v="album"/>
    <s v="Album"/>
    <n v="316"/>
  </r>
  <r>
    <s v="7KukxsBh9dX8qGa1P1loXb"/>
    <n v="7990"/>
    <s v="Everybody's Girl - Bonus Track"/>
    <n v="13"/>
    <n v="23"/>
    <n v="0.23"/>
    <b v="0"/>
    <n v="0"/>
    <x v="251"/>
    <n v="558"/>
    <n v="74"/>
    <n v="0.74"/>
    <n v="13710072"/>
    <s v="N/A"/>
    <s v="3sysiYphqNRQw7VKLCg1yE"/>
    <n v="558"/>
    <s v="Love?"/>
    <d v="2011-04-29T00:00:00"/>
    <n v="5369"/>
    <n v="89.483333333333334"/>
    <n v="7.4569444444444448"/>
    <n v="17"/>
    <s v="album"/>
    <s v="Album"/>
    <n v="346"/>
  </r>
  <r>
    <s v="2eWopuPeYEy2sqaIM8HF8a"/>
    <n v="4122"/>
    <s v="Rider To The Sea"/>
    <n v="1"/>
    <n v="23"/>
    <n v="0.23"/>
    <b v="0"/>
    <n v="0"/>
    <x v="1729"/>
    <n v="6313"/>
    <n v="39"/>
    <n v="0.39"/>
    <n v="132386"/>
    <s v="N/A"/>
    <s v="1VSNOi4dAvNc5sT9R0U6ZQ"/>
    <n v="7440"/>
    <s v="Anna Calvi"/>
    <d v="2011-01-17T00:00:00"/>
    <n v="5471"/>
    <n v="91.183333333333337"/>
    <n v="7.5986111111111114"/>
    <n v="10"/>
    <s v="album"/>
    <s v="Album"/>
    <n v="267"/>
  </r>
  <r>
    <s v="3Uqw19tA28XgrOE9Ml5TXP"/>
    <n v="16849"/>
    <s v="The Cleaner - From Toy Story 2&quot;&quot;"/>
    <n v="13"/>
    <n v="23"/>
    <n v="0.23"/>
    <b v="0"/>
    <n v="0"/>
    <x v="1251"/>
    <n v="4475"/>
    <n v="59"/>
    <n v="0.59"/>
    <n v="267614"/>
    <s v="N/A"/>
    <s v="4Tf4nzRuf5W3EvHqigxcmv"/>
    <n v="7441"/>
    <s v="Disney/Pixar Greatest"/>
    <d v="2009-01-01T00:00:00"/>
    <n v="6217"/>
    <n v="103.61666666666666"/>
    <n v="8.6347222222222211"/>
    <n v="25"/>
    <s v="compilation"/>
    <s v="Compilation"/>
    <n v="183"/>
  </r>
  <r>
    <s v="6oGQKGoGr6eWffnD8cV6Gg"/>
    <n v="3850"/>
    <s v="Bandit Fight (Mount and Blade Original Video Game Soundtrack)"/>
    <n v="1"/>
    <n v="23"/>
    <n v="0.23"/>
    <b v="0"/>
    <n v="0"/>
    <x v="1974"/>
    <n v="6980"/>
    <n v="27"/>
    <n v="0.27"/>
    <n v="3430"/>
    <s v="medieval"/>
    <s v="1CUpdTnZOEs7ETmWKUJAGs"/>
    <n v="7442"/>
    <s v="Bandit Fight (Mount and Blade Original Video Game Soundtrack)"/>
    <d v="2008-09-16T00:00:00"/>
    <n v="6324"/>
    <n v="105.4"/>
    <n v="8.7833333333333332"/>
    <n v="1"/>
    <s v="single"/>
    <s v="Single"/>
    <n v="316"/>
  </r>
  <r>
    <s v="56Y3Djx72jbeebGbXVRJ6T"/>
    <n v="3331"/>
    <s v="Hitch-hike"/>
    <n v="13"/>
    <n v="23"/>
    <n v="0.23"/>
    <b v="0"/>
    <n v="0"/>
    <x v="2137"/>
    <n v="7443"/>
    <n v="26"/>
    <n v="0.26"/>
    <n v="26604"/>
    <s v="post-punk, riot grrrl"/>
    <s v="3oR1mh4CLqwl4Pp77aYm9o"/>
    <n v="7443"/>
    <s v="Liliput"/>
    <d v="2007-06-30T00:00:00"/>
    <n v="6768"/>
    <n v="112.8"/>
    <n v="9.4"/>
    <n v="46"/>
    <s v="album"/>
    <s v="Album"/>
    <n v="264"/>
  </r>
  <r>
    <s v="7BY7e8RE2XPFfZ7qnB2mSb"/>
    <m/>
    <s v="That's Not Me"/>
    <n v="9"/>
    <n v="23"/>
    <n v="0.23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451"/>
  </r>
  <r>
    <s v="2DVKtgf415MQv7OOXwVec9"/>
    <m/>
    <s v="That's The Way"/>
    <n v="13"/>
    <n v="23"/>
    <n v="0.23"/>
    <b v="0"/>
    <n v="0"/>
    <x v="251"/>
    <n v="558"/>
    <n v="74"/>
    <n v="0.74"/>
    <n v="13710072"/>
    <s v="N/A"/>
    <s v="76QqoE30i9HVwxtxYMkWXT"/>
    <n v="3065"/>
    <s v="J.Lo"/>
    <d v="2001-01-23T00:00:00"/>
    <n v="9117"/>
    <n v="151.94999999999999"/>
    <n v="12.6625"/>
    <n v="16"/>
    <s v="album"/>
    <s v="Album"/>
    <n v="387"/>
  </r>
  <r>
    <s v="3HsrcX8pSr7NCxYhfrtczZ"/>
    <m/>
    <s v="We Gotta Talk"/>
    <n v="8"/>
    <n v="23"/>
    <n v="0.23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409"/>
  </r>
  <r>
    <s v="11y6pGsIo9BbsotNAGHjO9"/>
    <m/>
    <s v="Come Over"/>
    <n v="7"/>
    <n v="23"/>
    <n v="0.23"/>
    <b v="0"/>
    <n v="0"/>
    <x v="251"/>
    <n v="558"/>
    <n v="74"/>
    <n v="0.74"/>
    <n v="13709065"/>
    <s v="N/A"/>
    <s v="76QqoE30i9HVwxtxYMkWXT"/>
    <n v="3065"/>
    <s v="J.Lo"/>
    <d v="2001-01-23T00:00:00"/>
    <n v="9117"/>
    <n v="151.94999999999999"/>
    <n v="12.6625"/>
    <n v="16"/>
    <s v="album"/>
    <s v="Album"/>
    <n v="486"/>
  </r>
  <r>
    <s v="0Grh6sxPOqDOVJyTJV3sVg"/>
    <m/>
    <s v="Dance With Me"/>
    <n v="10"/>
    <n v="23"/>
    <n v="0.23"/>
    <b v="0"/>
    <n v="0"/>
    <x v="251"/>
    <n v="558"/>
    <n v="74"/>
    <n v="0.74"/>
    <n v="13708054"/>
    <s v="N/A"/>
    <s v="76QqoE30i9HVwxtxYMkWXT"/>
    <n v="3065"/>
    <s v="J.Lo"/>
    <d v="2001-01-23T00:00:00"/>
    <n v="9117"/>
    <n v="151.94999999999999"/>
    <n v="12.6625"/>
    <n v="16"/>
    <s v="album"/>
    <s v="Album"/>
    <n v="386"/>
  </r>
  <r>
    <s v="15Yf1X50ytOyInEx5v75Mt"/>
    <m/>
    <s v="Smells Like Teen Spirit - Boombox Rehearsals"/>
    <n v="9"/>
    <n v="23"/>
    <n v="0.23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65"/>
  </r>
  <r>
    <s v="6B1OLGBMr4czyREffH4rkH"/>
    <m/>
    <s v="Breed - Live At The Paramount"/>
    <n v="9"/>
    <n v="23"/>
    <n v="0.2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18"/>
  </r>
  <r>
    <s v="2UdgERUlcBOP42g02PeSDc"/>
    <m/>
    <s v="Territorial Pissings - Devonshire Mix"/>
    <n v="6"/>
    <n v="23"/>
    <n v="0.2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22"/>
  </r>
  <r>
    <s v="0qiF6IW5g4Fld8lyN7DRTM"/>
    <m/>
    <s v="Territorial Pissings - Live At The Paramount"/>
    <n v="18"/>
    <n v="23"/>
    <n v="0.23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3"/>
  </r>
  <r>
    <s v="5vEMhWbw4ddnBwYSI4MFLa"/>
    <m/>
    <s v="In Bloom - Smart Sessions"/>
    <n v="1"/>
    <n v="23"/>
    <n v="0.23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51"/>
  </r>
  <r>
    <s v="2MbsC60IxeyJNVRRgeqH4w"/>
    <n v="8245"/>
    <s v="Eyes on You"/>
    <n v="1"/>
    <n v="22"/>
    <n v="0.22"/>
    <b v="0"/>
    <n v="0"/>
    <x v="2138"/>
    <n v="7454"/>
    <n v="17"/>
    <n v="0.17"/>
    <n v="543"/>
    <s v="N/A"/>
    <s v="4qztrns4MDwGFLHsWmFoB8"/>
    <n v="7454"/>
    <s v="Eyes on You"/>
    <d v="2025-10-24T00:00:00"/>
    <n v="77"/>
    <n v="1.2833333333333334"/>
    <n v="0.10694444444444445"/>
    <n v="3"/>
    <s v="single"/>
    <s v="Single"/>
    <n v="426"/>
  </r>
  <r>
    <s v="79ez2OeIl0jD5tvwyoaG5B"/>
    <n v="2509"/>
    <s v="Get Ready To Feel Good"/>
    <n v="1"/>
    <n v="22"/>
    <n v="0.22"/>
    <b v="0"/>
    <n v="0"/>
    <x v="2139"/>
    <n v="7455"/>
    <n v="11"/>
    <n v="0.11"/>
    <n v="382"/>
    <s v="N/A"/>
    <s v="0ToLj7bYRvLGZPFJu201QD"/>
    <n v="7455"/>
    <s v="Get Ready To Feel Good"/>
    <d v="2025-09-19T00:00:00"/>
    <n v="112"/>
    <n v="1.8666666666666667"/>
    <n v="0.15555555555555556"/>
    <n v="1"/>
    <s v="single"/>
    <s v="Single"/>
    <n v="392"/>
  </r>
  <r>
    <s v="76ZM9zykOducwZYWRjYsll"/>
    <n v="2016"/>
    <s v="DEAD WEIGHT"/>
    <n v="1"/>
    <n v="22"/>
    <n v="0.22"/>
    <b v="0"/>
    <n v="0"/>
    <x v="2140"/>
    <n v="7456"/>
    <n v="19"/>
    <n v="0.19"/>
    <n v="9683"/>
    <s v="N/A"/>
    <s v="4SH3mhj3YJ8C5LlGTE8Vx5"/>
    <n v="7456"/>
    <s v="DEAD WEIGHT"/>
    <d v="2025-03-21T00:00:00"/>
    <n v="294"/>
    <n v="4.9000000000000004"/>
    <n v="0.40833333333333338"/>
    <n v="1"/>
    <s v="single"/>
    <s v="Single"/>
    <n v="249"/>
  </r>
  <r>
    <s v="3S8F1vuqoL7pxHb395XJ7q"/>
    <n v="6356"/>
    <s v="Getting Older (Time Is Ticking)"/>
    <n v="1"/>
    <n v="22"/>
    <n v="0.22"/>
    <b v="0"/>
    <n v="0"/>
    <x v="2141"/>
    <n v="7457"/>
    <n v="7"/>
    <n v="7.0000000000000007E-2"/>
    <n v="34"/>
    <s v="N/A"/>
    <s v="4g77ee5w9A2mE2gd8pTQcH"/>
    <n v="7457"/>
    <s v="Getting Older (Time Is Ticking)"/>
    <d v="2024-11-25T00:00:00"/>
    <n v="410"/>
    <n v="6.833333333333333"/>
    <n v="0.56944444444444442"/>
    <n v="1"/>
    <s v="single"/>
    <s v="Single"/>
    <n v="289"/>
  </r>
  <r>
    <s v="3JIwKNJZXDRU0F32X3egk6"/>
    <n v="5896"/>
    <s v="Black and Blue"/>
    <n v="2"/>
    <n v="22"/>
    <n v="0.22"/>
    <b v="0"/>
    <n v="0"/>
    <x v="1725"/>
    <n v="6301"/>
    <n v="37"/>
    <n v="0.37"/>
    <n v="53676"/>
    <s v="N/A"/>
    <s v="2DZ3MSNL2O5oKDeXNMVXqk"/>
    <n v="6301"/>
    <s v="Pivot &amp; Scrape"/>
    <d v="2024-09-12T00:00:00"/>
    <n v="484"/>
    <n v="8.0666666666666664"/>
    <n v="0.67222222222222217"/>
    <n v="2"/>
    <s v="single"/>
    <s v="Single"/>
    <n v="382"/>
  </r>
  <r>
    <s v="52A0oY4u5ufxrHC85JGf4x"/>
    <n v="868"/>
    <s v="Why Why Why"/>
    <n v="1"/>
    <n v="22"/>
    <n v="0.22"/>
    <b v="1"/>
    <n v="1"/>
    <x v="73"/>
    <n v="134"/>
    <n v="81"/>
    <n v="0.81"/>
    <n v="45700057"/>
    <s v="N/A"/>
    <s v="1Gjj4lJko9J5Xh3VDWziyE"/>
    <n v="7459"/>
    <s v="Shawn"/>
    <d v="2024-08-08T00:00:00"/>
    <n v="519"/>
    <n v="8.65"/>
    <n v="0.72083333333333333"/>
    <n v="2"/>
    <s v="single"/>
    <s v="Single"/>
    <n v="281"/>
  </r>
  <r>
    <s v="7kELE0IKw7OLCaHZgsVm10"/>
    <n v="7992"/>
    <s v="Cheerleader"/>
    <n v="1"/>
    <n v="22"/>
    <n v="0.22"/>
    <b v="0"/>
    <n v="0"/>
    <x v="2142"/>
    <n v="7460"/>
    <n v="14"/>
    <n v="0.14000000000000001"/>
    <n v="486"/>
    <s v="melodic bass, future bass"/>
    <s v="3qdR2KkmaieCXs2RsVaAcr"/>
    <n v="7460"/>
    <s v="Cheerleader"/>
    <d v="2024-06-14T00:00:00"/>
    <n v="574"/>
    <n v="9.5666666666666664"/>
    <n v="0.79722222222222217"/>
    <n v="1"/>
    <s v="single"/>
    <s v="Single"/>
    <n v="332"/>
  </r>
  <r>
    <s v="6WPV2ggKLiJbRhTfO83BrF"/>
    <n v="2161"/>
    <s v="on the shore"/>
    <n v="1"/>
    <n v="22"/>
    <n v="0.22"/>
    <b v="0"/>
    <n v="0"/>
    <x v="2143"/>
    <n v="7461"/>
    <n v="30"/>
    <n v="0.3"/>
    <n v="6940"/>
    <s v="emo rap"/>
    <s v="2pnUZH0gP9oFmZC7JUSqRN"/>
    <n v="7461"/>
    <s v="on the shore"/>
    <d v="2024-05-24T00:00:00"/>
    <n v="595"/>
    <n v="9.9166666666666661"/>
    <n v="0.82638888888888884"/>
    <n v="1"/>
    <s v="single"/>
    <s v="Single"/>
    <n v="213"/>
  </r>
  <r>
    <s v="2mshVcs5SVhq59ol5zKDnL"/>
    <n v="6605"/>
    <s v="Oxygen"/>
    <n v="1"/>
    <n v="22"/>
    <n v="0.22"/>
    <b v="0"/>
    <n v="0"/>
    <x v="2120"/>
    <n v="7412"/>
    <n v="43"/>
    <n v="0.43"/>
    <n v="2595"/>
    <s v="hypertechno"/>
    <s v="1U4vqqIBWYVu9BebthqFqT"/>
    <n v="7462"/>
    <s v="Oxygen"/>
    <d v="2024-03-22T00:00:00"/>
    <n v="658"/>
    <n v="10.966666666666667"/>
    <n v="0.91388888888888886"/>
    <n v="1"/>
    <s v="single"/>
    <s v="Single"/>
    <n v="263"/>
  </r>
  <r>
    <s v="246q6t2twFFwNbNJt4cBgC"/>
    <n v="4766"/>
    <s v="Still Holding Me"/>
    <n v="1"/>
    <n v="22"/>
    <n v="0.22"/>
    <b v="0"/>
    <n v="0"/>
    <x v="1822"/>
    <n v="6571"/>
    <n v="41"/>
    <n v="0.41"/>
    <n v="8657"/>
    <s v="N/A"/>
    <s v="1HCQtOhDXm9Z5GRl3HHhy1"/>
    <n v="7463"/>
    <s v="Still Holding Me"/>
    <d v="2023-12-08T00:00:00"/>
    <n v="763"/>
    <n v="12.716666666666667"/>
    <n v="1.0597222222222222"/>
    <n v="1"/>
    <s v="single"/>
    <s v="Single"/>
    <n v="266"/>
  </r>
  <r>
    <s v="2nS3U5Sl9t1dTKwqpdd6hf"/>
    <n v="1753"/>
    <s v="Baby Don’t Hurt Me"/>
    <n v="1"/>
    <n v="22"/>
    <n v="0.22"/>
    <b v="0"/>
    <n v="0"/>
    <x v="2144"/>
    <n v="7464"/>
    <n v="21"/>
    <n v="0.21"/>
    <n v="488"/>
    <s v="nightcore"/>
    <s v="458cNDsNqLjxk7T8LTHoAE"/>
    <n v="7464"/>
    <s v="Baby Don’t Hurt Me"/>
    <d v="2023-08-18T00:00:00"/>
    <n v="875"/>
    <n v="14.583333333333334"/>
    <n v="1.2152777777777779"/>
    <n v="1"/>
    <s v="single"/>
    <s v="Single"/>
    <n v="247"/>
  </r>
  <r>
    <s v="7d3XwrEdbPpu6tqMYZzqur"/>
    <n v="8456"/>
    <s v="Raw Raw"/>
    <n v="3"/>
    <n v="22"/>
    <n v="0.22"/>
    <b v="1"/>
    <n v="1"/>
    <x v="1158"/>
    <n v="3994"/>
    <n v="60"/>
    <n v="0.6"/>
    <n v="644838"/>
    <s v="N/A"/>
    <s v="523PqkfY2F5mtL1Rdg0g84"/>
    <n v="6404"/>
    <s v="Irish Goodbye (feat. Vic Fuentes of Pierce The Veil)"/>
    <d v="2023-08-17T00:00:00"/>
    <n v="876"/>
    <n v="14.6"/>
    <n v="1.2166666666666666"/>
    <n v="3"/>
    <s v="single"/>
    <s v="Single"/>
    <n v="296"/>
  </r>
  <r>
    <s v="3Y2P7XucE49CCp6zjtqilF"/>
    <n v="7600"/>
    <s v="Shy"/>
    <n v="2"/>
    <n v="22"/>
    <n v="0.22"/>
    <b v="1"/>
    <n v="1"/>
    <x v="1158"/>
    <n v="3994"/>
    <n v="60"/>
    <n v="0.6"/>
    <n v="644838"/>
    <s v="N/A"/>
    <s v="523PqkfY2F5mtL1Rdg0g84"/>
    <n v="6404"/>
    <s v="Irish Goodbye (feat. Vic Fuentes of Pierce The Veil)"/>
    <d v="2023-08-17T00:00:00"/>
    <n v="876"/>
    <n v="14.6"/>
    <n v="1.2166666666666666"/>
    <n v="3"/>
    <s v="single"/>
    <s v="Single"/>
    <n v="28"/>
  </r>
  <r>
    <s v="5dz3MYiN5LrRpMvSSoF4VW"/>
    <n v="8582"/>
    <s v="Talk to Me"/>
    <n v="1"/>
    <n v="22"/>
    <n v="0.22"/>
    <b v="1"/>
    <n v="1"/>
    <x v="2143"/>
    <n v="7461"/>
    <n v="30"/>
    <n v="0.3"/>
    <n v="6940"/>
    <s v="emo rap"/>
    <s v="307mZsIfrXq3jjTMKXb3ol"/>
    <n v="7467"/>
    <s v="Talk to Me"/>
    <d v="2022-09-16T00:00:00"/>
    <n v="1211"/>
    <n v="20.183333333333334"/>
    <n v="1.6819444444444445"/>
    <n v="1"/>
    <s v="single"/>
    <s v="Single"/>
    <n v="224"/>
  </r>
  <r>
    <s v="1U38o4k2hNJ4m26BMZRPEi"/>
    <n v="7624"/>
    <s v="Monster"/>
    <n v="1"/>
    <n v="22"/>
    <n v="0.22"/>
    <b v="0"/>
    <n v="0"/>
    <x v="1822"/>
    <n v="6571"/>
    <n v="42"/>
    <n v="0.42"/>
    <n v="8656"/>
    <s v="N/A"/>
    <s v="1R6rQ0KEPpwh1nipYBJHIt"/>
    <n v="7468"/>
    <s v="Monster"/>
    <d v="2022-02-18T00:00:00"/>
    <n v="1421"/>
    <n v="23.683333333333334"/>
    <n v="1.9736111111111112"/>
    <n v="1"/>
    <s v="single"/>
    <s v="Single"/>
    <n v="265"/>
  </r>
  <r>
    <s v="3XhcWzFQHoCiyxJGPnLwi2"/>
    <n v="7782"/>
    <s v="Start Again"/>
    <n v="1"/>
    <n v="22"/>
    <n v="0.22"/>
    <b v="0"/>
    <n v="0"/>
    <x v="2145"/>
    <n v="7469"/>
    <n v="32"/>
    <n v="0.32"/>
    <n v="5553"/>
    <s v="N/A"/>
    <s v="2KywifDCN8atbErPNUpVr2"/>
    <n v="7469"/>
    <s v="Start Again"/>
    <d v="2021-03-26T00:00:00"/>
    <n v="1750"/>
    <n v="29.166666666666668"/>
    <n v="2.4305555555555558"/>
    <n v="1"/>
    <s v="single"/>
    <s v="Single"/>
    <n v="252"/>
  </r>
  <r>
    <s v="7029PpV3DYkpqVVI9hOhGL"/>
    <n v="7579"/>
    <s v="In My Box"/>
    <n v="1"/>
    <n v="22"/>
    <n v="0.22"/>
    <b v="0"/>
    <n v="0"/>
    <x v="2146"/>
    <n v="7470"/>
    <n v="15"/>
    <n v="0.15"/>
    <n v="425"/>
    <s v="N/A"/>
    <s v="4qeWLn250v6texIBLreJ0L"/>
    <n v="7470"/>
    <s v="In My Box"/>
    <d v="2021-01-22T00:00:00"/>
    <n v="1813"/>
    <n v="30.216666666666665"/>
    <n v="2.5180555555555553"/>
    <n v="1"/>
    <s v="single"/>
    <s v="Single"/>
    <n v="278"/>
  </r>
  <r>
    <s v="0sf12qNH5qcw8qpgymFOqD"/>
    <n v="4785"/>
    <s v="Blinding Lights"/>
    <n v="1"/>
    <n v="22"/>
    <n v="0.22"/>
    <b v="0"/>
    <n v="0"/>
    <x v="17"/>
    <n v="35"/>
    <n v="94"/>
    <n v="0.94"/>
    <n v="112995439"/>
    <s v="r&amp;b pop, alternative r&amp;b, hip hop, synthpop"/>
    <s v="2ZfHkwHuoAZrlz7RMj0PDz"/>
    <n v="7471"/>
    <s v="Blinding Lights"/>
    <d v="2019-11-29T00:00:00"/>
    <n v="2233"/>
    <n v="37.216666666666669"/>
    <n v="3.1013888888888892"/>
    <n v="1"/>
    <s v="single"/>
    <s v="Single"/>
    <n v="335"/>
  </r>
  <r>
    <s v="2rPE9A1vEgShuZxxzR2tZH"/>
    <n v="5693"/>
    <s v="thank u, next"/>
    <n v="1"/>
    <n v="22"/>
    <n v="0.22"/>
    <b v="1"/>
    <n v="1"/>
    <x v="99"/>
    <n v="189"/>
    <n v="90"/>
    <n v="0.9"/>
    <n v="107401919"/>
    <s v="pop"/>
    <s v="684W6NpKllEexqQlGqetCi"/>
    <n v="7472"/>
    <s v="thank u, next"/>
    <d v="2018-11-03T00:00:00"/>
    <n v="2624"/>
    <n v="43.733333333333334"/>
    <n v="3.6444444444444444"/>
    <n v="1"/>
    <s v="single"/>
    <s v="Single"/>
    <n v="345"/>
  </r>
  <r>
    <s v="7BobFYBxQki9axrrk1WtbD"/>
    <n v="2733"/>
    <s v="Flicker 2.0"/>
    <n v="1"/>
    <n v="22"/>
    <n v="0.22"/>
    <b v="0"/>
    <n v="0"/>
    <x v="2147"/>
    <n v="7473"/>
    <n v="8"/>
    <n v="0.08"/>
    <n v="853"/>
    <s v="N/A"/>
    <s v="6QINoUpbiDJgO0s8FRmKpV"/>
    <n v="7473"/>
    <s v="Flicker 2.0"/>
    <d v="2018-07-27T00:00:00"/>
    <n v="2723"/>
    <n v="45.383333333333333"/>
    <n v="3.7819444444444446"/>
    <n v="1"/>
    <s v="single"/>
    <s v="Single"/>
    <n v="38"/>
  </r>
  <r>
    <s v="7w3NjTXSpx5OuIMVJxYNdB"/>
    <n v="4243"/>
    <s v="Into The Badlands Theme"/>
    <n v="1"/>
    <n v="22"/>
    <n v="0.22"/>
    <b v="0"/>
    <n v="0"/>
    <x v="2148"/>
    <n v="7474"/>
    <n v="54"/>
    <n v="0.54"/>
    <n v="604003"/>
    <s v="N/A"/>
    <s v="6BuQEaqFHDS1u0qwf0Mykg"/>
    <n v="7474"/>
    <s v="Into The Badlands (Music From The AMC Original Series)"/>
    <d v="2018-04-13T00:00:00"/>
    <n v="2828"/>
    <n v="47.133333333333333"/>
    <n v="3.9277777777777776"/>
    <n v="26"/>
    <s v="album"/>
    <s v="Album"/>
    <n v="64"/>
  </r>
  <r>
    <s v="1X9lQq3uFCamS5axIV9yBg"/>
    <n v="3630"/>
    <s v="Heavy"/>
    <n v="5"/>
    <n v="22"/>
    <n v="0.22"/>
    <b v="0"/>
    <n v="0"/>
    <x v="2149"/>
    <n v="7475"/>
    <n v="48"/>
    <n v="0.48"/>
    <n v="185071"/>
    <s v="N/A"/>
    <s v="4ZJhPsudePeA2takLeA2Ob"/>
    <n v="7475"/>
    <s v="HEAVY"/>
    <d v="2017-10-06T00:00:00"/>
    <n v="3017"/>
    <n v="50.283333333333331"/>
    <n v="4.1902777777777773"/>
    <n v="5"/>
    <s v="single"/>
    <s v="Single"/>
    <n v="323"/>
  </r>
  <r>
    <s v="3XpWHoNyQ9yisgHkiSMT7U"/>
    <n v="8157"/>
    <s v="Harp 2"/>
    <n v="5"/>
    <n v="22"/>
    <n v="0.22"/>
    <b v="0"/>
    <n v="0"/>
    <x v="2150"/>
    <n v="7476"/>
    <n v="33"/>
    <n v="0.33"/>
    <n v="4141"/>
    <s v="medieval"/>
    <s v="29jd8yRfgwV4W5AXUfKw5D"/>
    <n v="7476"/>
    <s v="Stronghold 2 (Original Game Soundtrack)"/>
    <d v="2016-12-19T00:00:00"/>
    <n v="3308"/>
    <n v="55.133333333333333"/>
    <n v="4.5944444444444441"/>
    <n v="32"/>
    <s v="album"/>
    <s v="Album"/>
    <n v="157"/>
  </r>
  <r>
    <s v="4RTNfpgco68betLqDcEAyE"/>
    <n v="7145"/>
    <s v="Loca por Ti"/>
    <n v="12"/>
    <n v="22"/>
    <n v="0.22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69"/>
  </r>
  <r>
    <s v="2RtAelBaTWKHOCVmoDQUfT"/>
    <n v="8331"/>
    <s v="Medicine (feat. Blake Shelton)"/>
    <n v="8"/>
    <n v="22"/>
    <n v="0.22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3"/>
  </r>
  <r>
    <s v="24YOXjKUYehjyIz66uhXqv"/>
    <n v="1853"/>
    <s v="23"/>
    <n v="9"/>
    <n v="22"/>
    <n v="0.22"/>
    <b v="0"/>
    <n v="0"/>
    <x v="239"/>
    <n v="530"/>
    <n v="85"/>
    <n v="0.85"/>
    <n v="3978827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99"/>
  </r>
  <r>
    <s v="0o13CIZgE4KIRVn1KdzuCx"/>
    <n v="7219"/>
    <s v="Spotlight"/>
    <n v="6"/>
    <n v="22"/>
    <n v="0.22"/>
    <b v="0"/>
    <n v="0"/>
    <x v="239"/>
    <n v="530"/>
    <n v="85"/>
    <n v="0.85"/>
    <n v="39809584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38"/>
  </r>
  <r>
    <s v="7IA4eQMEDlrhgC1nDZfn96"/>
    <n v="4527"/>
    <s v="Staying Up - Slowed Down"/>
    <n v="10"/>
    <n v="22"/>
    <n v="0.22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481"/>
  </r>
  <r>
    <s v="4fwb4Vmf9flRjgjvsVEKle"/>
    <n v="7485"/>
    <s v="Let It Go - Slowed Down"/>
    <n v="5"/>
    <n v="22"/>
    <n v="0.22"/>
    <b v="0"/>
    <n v="0"/>
    <x v="19"/>
    <n v="37"/>
    <n v="83"/>
    <n v="0.83"/>
    <n v="21606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354"/>
  </r>
  <r>
    <s v="5YbJGE2knWuJwePku7BlPo"/>
    <n v="6838"/>
    <s v="Bach, JS: Toccata and Fugue in D Minor, BWV 565: Toccata"/>
    <n v="5"/>
    <n v="22"/>
    <n v="0.22"/>
    <b v="0"/>
    <n v="0"/>
    <x v="2151"/>
    <n v="7483"/>
    <n v="35"/>
    <n v="0.35"/>
    <n v="14818"/>
    <s v="dancehall, riddim, ragga, reggae"/>
    <s v="35eoEfKMO9KFKQduEXK2d7"/>
    <n v="7483"/>
    <s v="Essential Baroque"/>
    <d v="2009-08-03T00:00:00"/>
    <n v="6003"/>
    <n v="100.05"/>
    <n v="8.3375000000000004"/>
    <n v="41"/>
    <s v="compilation"/>
    <s v="Compilation"/>
    <n v="337"/>
  </r>
  <r>
    <s v="2xIDjKKHvz7jS8bn71MJ6C"/>
    <n v="3574"/>
    <s v="Ah Law Gany Tany"/>
    <n v="10"/>
    <n v="22"/>
    <n v="0.22"/>
    <b v="0"/>
    <n v="0"/>
    <x v="962"/>
    <n v="3059"/>
    <n v="66"/>
    <n v="0.66"/>
    <n v="9661696"/>
    <s v="egyptian pop, sholawat, khaleeji"/>
    <s v="7iykGeMdxOdYtNRtYCNaMA"/>
    <n v="3397"/>
    <s v="Garh Tany"/>
    <d v="2003-01-01T00:00:00"/>
    <n v="8409"/>
    <n v="140.15"/>
    <n v="11.679166666666667"/>
    <n v="11"/>
    <s v="album"/>
    <s v="Album"/>
    <n v="513"/>
  </r>
  <r>
    <s v="55KiH7trhaYSrS2HNtDVr0"/>
    <m/>
    <s v="Secretly"/>
    <n v="11"/>
    <n v="22"/>
    <n v="0.22"/>
    <b v="0"/>
    <n v="0"/>
    <x v="251"/>
    <n v="558"/>
    <n v="74"/>
    <n v="0.74"/>
    <n v="13709065"/>
    <s v="N/A"/>
    <s v="76QqoE30i9HVwxtxYMkWXT"/>
    <n v="3065"/>
    <s v="J.Lo"/>
    <d v="2001-01-23T00:00:00"/>
    <n v="9117"/>
    <n v="151.94999999999999"/>
    <n v="12.6625"/>
    <n v="16"/>
    <s v="album"/>
    <s v="Album"/>
    <n v="441"/>
  </r>
  <r>
    <s v="24zf0idYL805exhfM76BoJ"/>
    <m/>
    <s v="Sappy - Smart Sessions"/>
    <n v="8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58"/>
  </r>
  <r>
    <s v="5BQxl9Syi3aB0NC7kHGuy7"/>
    <m/>
    <s v="Sliver - Live At The Paramount"/>
    <n v="10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19"/>
  </r>
  <r>
    <s v="45u0LfWkzz4rdKNkCW9GV3"/>
    <m/>
    <s v="Something In The Way - Live At The BBC"/>
    <n v="18"/>
    <n v="22"/>
    <n v="0.2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39"/>
  </r>
  <r>
    <s v="5OYbFnIlfCGFn9Vu84IYfG"/>
    <m/>
    <s v="Stay Away - Devonshire Mix"/>
    <n v="9"/>
    <n v="22"/>
    <n v="0.2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5"/>
  </r>
  <r>
    <s v="21Rb7RL0uqx2uinuOKxfTp"/>
    <m/>
    <s v="About A Girl - Live At The Paramount"/>
    <n v="7"/>
    <n v="22"/>
    <n v="0.2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2"/>
  </r>
  <r>
    <s v="2HAcdyY4lM2wv3lTUzry4D"/>
    <m/>
    <s v="Drain You - Live At Paramount Theatre B-Side"/>
    <n v="20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87"/>
  </r>
  <r>
    <s v="3dVewylSwgIhGIdS8HQpKV"/>
    <m/>
    <s v="Drain You - Live At The BBC"/>
    <n v="17"/>
    <n v="22"/>
    <n v="0.2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04"/>
  </r>
  <r>
    <s v="0PFyckkSXACXWJQaIqn16f"/>
    <m/>
    <s v="Lithium - Smart Sessions"/>
    <n v="3"/>
    <n v="22"/>
    <n v="0.2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5"/>
  </r>
  <r>
    <s v="5LcKJ4r47n35jpzKePOG4g"/>
    <m/>
    <s v="Immodium (Breed) - Smart Sessions"/>
    <n v="2"/>
    <n v="22"/>
    <n v="0.2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3"/>
  </r>
  <r>
    <s v="3AmAMaOr9MW6yl361AlATs"/>
    <n v="7768"/>
    <s v="Finest Boy"/>
    <n v="1"/>
    <n v="21"/>
    <n v="0.21"/>
    <b v="0"/>
    <n v="0"/>
    <x v="2152"/>
    <n v="7495"/>
    <n v="7"/>
    <n v="7.0000000000000007E-2"/>
    <n v="3"/>
    <s v="N/A"/>
    <s v="6iMzh8DFqe4mJ26QMY6YwS"/>
    <n v="7495"/>
    <s v="Finest Boy"/>
    <d v="2025-09-25T00:00:00"/>
    <n v="106"/>
    <n v="1.7666666666666666"/>
    <n v="0.14722222222222223"/>
    <n v="1"/>
    <s v="single"/>
    <s v="Single"/>
    <n v="28"/>
  </r>
  <r>
    <s v="6KSp46BNzfuJdNJrdU77wf"/>
    <n v="6976"/>
    <s v="Bad Reaction"/>
    <n v="2"/>
    <n v="21"/>
    <n v="0.21"/>
    <b v="0"/>
    <n v="0"/>
    <x v="2153"/>
    <n v="7496"/>
    <n v="17"/>
    <n v="0.17"/>
    <n v="134"/>
    <s v="N/A"/>
    <s v="5GZWmQYBiEy0Weze8ROmYg"/>
    <n v="7496"/>
    <s v="Bad Reaction"/>
    <d v="2025-08-22T00:00:00"/>
    <n v="140"/>
    <n v="2.3333333333333335"/>
    <n v="0.19444444444444445"/>
    <n v="4"/>
    <s v="single"/>
    <s v="Single"/>
    <n v="274"/>
  </r>
  <r>
    <s v="6F7bsoqvvIDTJwW4Iuq19O"/>
    <n v="7959"/>
    <s v="Never Let This Go"/>
    <n v="2"/>
    <n v="21"/>
    <n v="0.21"/>
    <b v="0"/>
    <n v="0"/>
    <x v="2154"/>
    <n v="7497"/>
    <n v="27"/>
    <n v="0.27"/>
    <n v="1978"/>
    <s v="N/A"/>
    <s v="3r82ECVvQJxvrSKhtkWyLN"/>
    <n v="7497"/>
    <s v="For The Love Of Progressive EP 5.0"/>
    <d v="2025-06-13T00:00:00"/>
    <n v="210"/>
    <n v="3.5"/>
    <n v="0.29166666666666669"/>
    <n v="3"/>
    <s v="single"/>
    <s v="Single"/>
    <n v="278"/>
  </r>
  <r>
    <s v="4mBvTV4f42Xrqcw01bUNVl"/>
    <n v="8559"/>
    <s v="STRONG MEN"/>
    <n v="8"/>
    <n v="21"/>
    <n v="0.21"/>
    <b v="1"/>
    <n v="1"/>
    <x v="2155"/>
    <n v="7498"/>
    <n v="6"/>
    <n v="0.06"/>
    <n v="141"/>
    <s v="highlife"/>
    <s v="43B3WS03DdXM6zd4r62Ayv"/>
    <n v="7498"/>
    <s v="INNOCENT STILL THUGGIN"/>
    <d v="2025-05-24T00:00:00"/>
    <n v="230"/>
    <n v="3.8333333333333335"/>
    <n v="0.31944444444444448"/>
    <n v="13"/>
    <s v="album"/>
    <s v="Album"/>
    <n v="252"/>
  </r>
  <r>
    <s v="7ECKgwt5Wa9a5WLvFJrW2q"/>
    <n v="234"/>
    <s v="Come On Home"/>
    <n v="1"/>
    <n v="21"/>
    <n v="0.21"/>
    <b v="0"/>
    <n v="0"/>
    <x v="2156"/>
    <n v="7499"/>
    <n v="6"/>
    <n v="0.06"/>
    <n v="46"/>
    <s v="N/A"/>
    <s v="1yuv4AKRDzpfm7u8reaJTw"/>
    <n v="7499"/>
    <s v="Come On Home"/>
    <d v="2025-05-16T00:00:00"/>
    <n v="238"/>
    <n v="3.9666666666666668"/>
    <n v="0.33055555555555555"/>
    <n v="1"/>
    <s v="single"/>
    <s v="Single"/>
    <n v="375"/>
  </r>
  <r>
    <s v="6jDGDtQPC46pFqxph3qdbD"/>
    <n v="2258"/>
    <s v="Until We're Skin &amp; Bones"/>
    <n v="5"/>
    <n v="21"/>
    <n v="0.21"/>
    <b v="0"/>
    <n v="0"/>
    <x v="17"/>
    <n v="35"/>
    <n v="93"/>
    <n v="0.93"/>
    <n v="112957721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36"/>
  </r>
  <r>
    <s v="2Zklf7erz34GATO3TDfFPS"/>
    <n v="51"/>
    <s v="GET YOU BACK"/>
    <n v="1"/>
    <n v="21"/>
    <n v="0.21"/>
    <b v="1"/>
    <n v="1"/>
    <x v="2157"/>
    <n v="7501"/>
    <n v="6"/>
    <n v="0.06"/>
    <n v="27"/>
    <s v="N/A"/>
    <s v="537HuMLuz8S22UNRSVouHa"/>
    <n v="7501"/>
    <s v="GET YOU BACK"/>
    <d v="2024-12-25T00:00:00"/>
    <n v="380"/>
    <n v="6.333333333333333"/>
    <n v="0.52777777777777779"/>
    <n v="1"/>
    <s v="single"/>
    <s v="Single"/>
    <n v="333"/>
  </r>
  <r>
    <s v="3NGELCydzbbrkONHzhaGse"/>
    <n v="7067"/>
    <s v="Back With The Pen Like"/>
    <n v="1"/>
    <n v="21"/>
    <n v="0.21"/>
    <b v="1"/>
    <n v="1"/>
    <x v="2158"/>
    <n v="7502"/>
    <n v="7"/>
    <n v="7.0000000000000007E-2"/>
    <n v="24"/>
    <s v="N/A"/>
    <s v="6SvrR49mI0z9mmNhTK3BpC"/>
    <n v="7502"/>
    <s v="Back With The Pen Like"/>
    <d v="2024-09-07T00:00:00"/>
    <n v="489"/>
    <n v="8.15"/>
    <n v="0.6791666666666667"/>
    <n v="1"/>
    <s v="single"/>
    <s v="Single"/>
    <n v="247"/>
  </r>
  <r>
    <s v="1tJ1dV7PecKcLxRPxVefNP"/>
    <n v="274"/>
    <s v="Al Origami"/>
    <n v="7"/>
    <n v="21"/>
    <n v="0.21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25"/>
  </r>
  <r>
    <s v="19WADqdL5dt6UmSiM6IUZt"/>
    <n v="7026"/>
    <s v="Mafiish"/>
    <n v="4"/>
    <n v="21"/>
    <n v="0.21"/>
    <b v="0"/>
    <n v="0"/>
    <x v="1512"/>
    <n v="5586"/>
    <n v="53"/>
    <n v="0.53"/>
    <n v="554173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47"/>
  </r>
  <r>
    <s v="6PmW2A6ozKAdU8Ttos11RZ"/>
    <n v="8574"/>
    <s v="Love @ First Sound"/>
    <n v="1"/>
    <n v="21"/>
    <n v="0.21"/>
    <b v="1"/>
    <n v="1"/>
    <x v="2159"/>
    <n v="7505"/>
    <n v="17"/>
    <n v="0.17"/>
    <n v="106"/>
    <s v="N/A"/>
    <s v="1wO2vWc5PfrcdTzbeoqKQs"/>
    <n v="7505"/>
    <s v="Love @ First Sound"/>
    <d v="2024-08-02T00:00:00"/>
    <n v="525"/>
    <n v="8.75"/>
    <n v="0.72916666666666663"/>
    <n v="2"/>
    <s v="single"/>
    <s v="Single"/>
    <n v="4"/>
  </r>
  <r>
    <s v="57nPLBMMNk8w4KDNSwDxdz"/>
    <n v="5159"/>
    <s v="Escape Plan"/>
    <n v="1"/>
    <n v="21"/>
    <n v="0.21"/>
    <b v="1"/>
    <n v="1"/>
    <x v="2160"/>
    <n v="7506"/>
    <n v="50"/>
    <n v="0.5"/>
    <n v="17560"/>
    <s v="egyptian pop"/>
    <s v="3kt4vMSt4GLQQ7M5pS5Dpx"/>
    <n v="7506"/>
    <s v="Escape Plan"/>
    <d v="2024-06-07T00:00:00"/>
    <n v="581"/>
    <n v="9.6833333333333336"/>
    <n v="0.80694444444444446"/>
    <n v="1"/>
    <s v="single"/>
    <s v="Single"/>
    <n v="231"/>
  </r>
  <r>
    <s v="5mLjj7Fm5LwzNp6WSwsJIw"/>
    <n v="5067"/>
    <s v="Easy On Me"/>
    <n v="1"/>
    <n v="21"/>
    <n v="0.21"/>
    <b v="0"/>
    <n v="0"/>
    <x v="2161"/>
    <n v="7507"/>
    <n v="27"/>
    <n v="0.27"/>
    <n v="893"/>
    <s v="latin house, hypertechno"/>
    <s v="0CcukrMFxh8zidJQHXF4uQ"/>
    <n v="7507"/>
    <s v="Easy On Me"/>
    <d v="2024-05-17T00:00:00"/>
    <n v="602"/>
    <n v="10.033333333333333"/>
    <n v="0.83611111111111114"/>
    <n v="1"/>
    <s v="single"/>
    <s v="Single"/>
    <n v="241"/>
  </r>
  <r>
    <s v="6HLPgLz6goPAg4kjp6knQb"/>
    <n v="6721"/>
    <s v="When Love Takes Over"/>
    <n v="1"/>
    <n v="21"/>
    <n v="0.21"/>
    <b v="0"/>
    <n v="0"/>
    <x v="2162"/>
    <n v="7508"/>
    <n v="28"/>
    <n v="0.28000000000000003"/>
    <n v="3312"/>
    <s v="N/A"/>
    <s v="2PqTVYUZfgaWz7nY7x7xzt"/>
    <n v="7508"/>
    <s v="When Love Takes Over"/>
    <d v="2023-12-01T00:00:00"/>
    <n v="770"/>
    <n v="12.833333333333334"/>
    <n v="1.0694444444444444"/>
    <n v="1"/>
    <s v="single"/>
    <s v="Single"/>
    <n v="237"/>
  </r>
  <r>
    <s v="3w8qTyOMX9vmm4aKYVl4uS"/>
    <n v="411"/>
    <s v="Mahrex of Isoko"/>
    <n v="4"/>
    <n v="21"/>
    <n v="0.21"/>
    <b v="1"/>
    <n v="1"/>
    <x v="2163"/>
    <n v="7509"/>
    <n v="9"/>
    <n v="0.09"/>
    <n v="127"/>
    <s v="alté"/>
    <s v="0ui6M2D9ZHDIxuXruIQGra"/>
    <n v="7509"/>
    <s v="Blackowl"/>
    <d v="2023-09-29T00:00:00"/>
    <n v="833"/>
    <n v="13.883333333333333"/>
    <n v="1.1569444444444443"/>
    <n v="4"/>
    <s v="single"/>
    <s v="Single"/>
    <n v="312"/>
  </r>
  <r>
    <s v="1WZbJ0oi3g5YLBNY44PZnk"/>
    <n v="6805"/>
    <s v="Faded"/>
    <n v="1"/>
    <n v="21"/>
    <n v="0.21"/>
    <b v="0"/>
    <n v="0"/>
    <x v="2144"/>
    <n v="7464"/>
    <n v="21"/>
    <n v="0.21"/>
    <n v="488"/>
    <s v="nightcore"/>
    <s v="1XVPXHVy3m0WKfwihW3bV5"/>
    <n v="7510"/>
    <s v="Faded"/>
    <d v="2023-06-23T00:00:00"/>
    <n v="931"/>
    <n v="15.516666666666667"/>
    <n v="1.2930555555555556"/>
    <n v="1"/>
    <s v="single"/>
    <s v="Single"/>
    <n v="237"/>
  </r>
  <r>
    <s v="4hpLMnWNEtMQGCqydit1WK"/>
    <n v="4637"/>
    <s v="I Ain’t Worried"/>
    <n v="1"/>
    <n v="21"/>
    <n v="0.21"/>
    <b v="0"/>
    <n v="0"/>
    <x v="2164"/>
    <n v="7511"/>
    <n v="27"/>
    <n v="0.27"/>
    <n v="2422"/>
    <s v="slap house"/>
    <s v="3kJq6sJF3eJWSxMioaEMCQ"/>
    <n v="7511"/>
    <s v="I Ain’t Worried"/>
    <d v="2023-03-24T00:00:00"/>
    <n v="1022"/>
    <n v="17.033333333333335"/>
    <n v="1.4194444444444445"/>
    <n v="1"/>
    <s v="single"/>
    <s v="Single"/>
    <n v="222"/>
  </r>
  <r>
    <s v="28jxbNPen4D4nfLb12XUPY"/>
    <n v="1008"/>
    <s v="Mystery Man"/>
    <n v="3"/>
    <n v="21"/>
    <n v="0.21"/>
    <b v="0"/>
    <n v="0"/>
    <x v="1830"/>
    <n v="6593"/>
    <n v="39"/>
    <n v="0.39"/>
    <n v="14699"/>
    <s v="anime, soundtrack"/>
    <s v="0tNFMwQRWZkDuxxhbrBZti"/>
    <n v="7512"/>
    <s v="「TRIGUN STAMPEDE」 Original Soundtrack 1"/>
    <d v="2023-02-05T00:00:00"/>
    <n v="1069"/>
    <n v="17.816666666666666"/>
    <n v="1.4847222222222223"/>
    <n v="35"/>
    <s v="album"/>
    <s v="Album"/>
    <n v="251"/>
  </r>
  <r>
    <s v="4L03SfsFvN3oNmeF1uY9yr"/>
    <n v="6313"/>
    <s v="Mama Luna’s Cat Rescue"/>
    <n v="8"/>
    <n v="21"/>
    <n v="0.21"/>
    <b v="0"/>
    <n v="0"/>
    <x v="1913"/>
    <n v="6828"/>
    <n v="42"/>
    <n v="0.42"/>
    <n v="25577"/>
    <s v="N/A"/>
    <s v="5sjzDKKxr1CNZhmC6h5WH4"/>
    <n v="6828"/>
    <s v="Puss in Boots: The Last Wish (Original Motion Picture Soundtrack)"/>
    <d v="2022-12-16T00:00:00"/>
    <n v="1120"/>
    <n v="18.666666666666668"/>
    <n v="1.5555555555555556"/>
    <n v="53"/>
    <s v="album"/>
    <s v="Album"/>
    <n v="84"/>
  </r>
  <r>
    <s v="0bgzd4uUev0uxakoXedZKO"/>
    <n v="6391"/>
    <s v="Sweet Thang"/>
    <n v="9"/>
    <n v="21"/>
    <n v="0.21"/>
    <b v="0"/>
    <n v="0"/>
    <x v="2165"/>
    <n v="7514"/>
    <n v="46"/>
    <n v="0.46"/>
    <n v="182636"/>
    <s v="N/A"/>
    <s v="6D5oMj8FoS2TpFDDraNpyy"/>
    <n v="6232"/>
    <s v="Bullet Train (Original Motion Picture Soundtrack)"/>
    <d v="2022-08-05T00:00:00"/>
    <n v="1253"/>
    <n v="20.883333333333333"/>
    <n v="1.7402777777777778"/>
    <n v="14"/>
    <s v="compilation"/>
    <s v="Compilation"/>
    <n v="419"/>
  </r>
  <r>
    <s v="4O9SCLct6FPveu0y7cxxKO"/>
    <n v="6097"/>
    <s v="To the Games"/>
    <n v="22"/>
    <n v="21"/>
    <n v="0.21"/>
    <b v="0"/>
    <n v="0"/>
    <x v="1854"/>
    <n v="6673"/>
    <n v="38"/>
    <n v="0.38"/>
    <n v="6898"/>
    <s v="N/A"/>
    <s v="6BYwH7XRUN5foD9RcDYaQE"/>
    <n v="6673"/>
    <s v="The Northman (Original Motion Picture Soundtrack)"/>
    <d v="2022-04-22T00:00:00"/>
    <n v="1358"/>
    <n v="22.633333333333333"/>
    <n v="1.8861111111111111"/>
    <n v="43"/>
    <s v="album"/>
    <s v="Album"/>
    <n v="71"/>
  </r>
  <r>
    <s v="6YHDQXIMTpcBHfsUqsvSgx"/>
    <n v="794"/>
    <s v="Cape Cabo"/>
    <n v="1"/>
    <n v="21"/>
    <n v="0.21"/>
    <b v="0"/>
    <n v="0"/>
    <x v="2166"/>
    <n v="7516"/>
    <n v="30"/>
    <n v="0.3"/>
    <n v="4292"/>
    <s v="N/A"/>
    <s v="76eaxTAvRMbAlDqP6cQ7zY"/>
    <n v="7516"/>
    <s v="Cape Cabo"/>
    <d v="2022-04-15T00:00:00"/>
    <n v="1365"/>
    <n v="22.75"/>
    <n v="1.8958333333333333"/>
    <n v="2"/>
    <s v="single"/>
    <s v="Single"/>
    <n v="29"/>
  </r>
  <r>
    <s v="6VQHxCQin559T3EGjxNNv5"/>
    <n v="635"/>
    <s v="Zankyou Sanka (Demon Slayer Piano)"/>
    <n v="1"/>
    <n v="21"/>
    <n v="0.21"/>
    <b v="0"/>
    <n v="0"/>
    <x v="2167"/>
    <n v="7517"/>
    <n v="28"/>
    <n v="0.28000000000000003"/>
    <n v="2055"/>
    <s v="anime"/>
    <s v="2C2VoHBYUGV9WulZKMw0MA"/>
    <n v="7517"/>
    <s v="Zankyou Sanka (Demon Slayer Piano)"/>
    <d v="2021-12-08T00:00:00"/>
    <n v="1493"/>
    <n v="24.883333333333333"/>
    <n v="2.0736111111111111"/>
    <n v="1"/>
    <s v="single"/>
    <s v="Single"/>
    <n v="397"/>
  </r>
  <r>
    <s v="3svQyBBIXXWRWilvEpyC5S"/>
    <n v="5835"/>
    <s v="A Steamer to Brazil"/>
    <n v="5"/>
    <n v="21"/>
    <n v="0.21"/>
    <b v="0"/>
    <n v="0"/>
    <x v="1406"/>
    <n v="5155"/>
    <n v="62"/>
    <n v="0.62"/>
    <n v="412759"/>
    <s v="soundtrack"/>
    <s v="0QVHqbXNWF56DkR6gv1jgq"/>
    <n v="5155"/>
    <s v="Jungle Cruise (Original Motion Picture Soundtrack)"/>
    <d v="2021-07-30T00:00:00"/>
    <n v="1624"/>
    <n v="27.066666666666666"/>
    <n v="2.2555555555555555"/>
    <n v="27"/>
    <s v="album"/>
    <s v="Album"/>
    <n v="194"/>
  </r>
  <r>
    <s v="46am3SVKsB2TAeGJz8EVZI"/>
    <n v="1779"/>
    <s v="Let Me Love You"/>
    <n v="1"/>
    <n v="21"/>
    <n v="0.21"/>
    <b v="0"/>
    <n v="0"/>
    <x v="2168"/>
    <n v="7519"/>
    <n v="24"/>
    <n v="0.24"/>
    <n v="2299"/>
    <s v="N/A"/>
    <s v="0ay6X8HjsXot8Zrc1EB2tj"/>
    <n v="7519"/>
    <s v="Let Me Love You"/>
    <d v="2021-07-16T00:00:00"/>
    <n v="1638"/>
    <n v="27.3"/>
    <n v="2.2749999999999999"/>
    <n v="2"/>
    <s v="single"/>
    <s v="Single"/>
    <n v="299"/>
  </r>
  <r>
    <s v="6PERP62TejQjgHu81OHxgM"/>
    <n v="1327"/>
    <s v="good 4 u"/>
    <n v="1"/>
    <n v="21"/>
    <n v="0.21"/>
    <b v="1"/>
    <n v="1"/>
    <x v="70"/>
    <n v="127"/>
    <n v="85"/>
    <n v="0.85"/>
    <n v="49083617"/>
    <s v="pop rock, alternative pop, pop punk"/>
    <s v="3rMjL8NA5Wh2hbMNk2fSlY"/>
    <n v="7520"/>
    <s v="good 4 u"/>
    <d v="2021-05-14T00:00:00"/>
    <n v="1701"/>
    <n v="28.35"/>
    <n v="2.3625000000000003"/>
    <n v="1"/>
    <s v="single"/>
    <s v="Single"/>
    <n v="296"/>
  </r>
  <r>
    <s v="0blUx9xrqGMOo9ZZnNq3b3"/>
    <n v="1373"/>
    <s v="deep end - alt version"/>
    <n v="6"/>
    <n v="21"/>
    <n v="0.21"/>
    <b v="1"/>
    <n v="1"/>
    <x v="989"/>
    <n v="3176"/>
    <n v="67"/>
    <n v="0.67"/>
    <n v="1948341"/>
    <s v="N/A"/>
    <s v="40lqihqmkBdwM0QczKnoME"/>
    <n v="7521"/>
    <s v="still sad still sexy"/>
    <d v="2019-07-26T00:00:00"/>
    <n v="2359"/>
    <n v="39.31666666666667"/>
    <n v="3.276388888888889"/>
    <n v="6"/>
    <s v="single"/>
    <s v="Single"/>
    <n v="555"/>
  </r>
  <r>
    <s v="1i4oNDGl8ur1kHZsHQ3XQ1"/>
    <n v="4112"/>
    <s v="Daddy"/>
    <n v="2"/>
    <n v="21"/>
    <n v="0.21"/>
    <b v="0"/>
    <n v="0"/>
    <x v="2169"/>
    <n v="7522"/>
    <n v="16"/>
    <n v="0.16"/>
    <n v="21333"/>
    <s v="art pop"/>
    <s v="3TJytf0pGdE091GmE0z4Rc"/>
    <n v="7522"/>
    <s v="Ancestor Boy"/>
    <d v="2019-03-22T00:00:00"/>
    <n v="2485"/>
    <n v="41.416666666666664"/>
    <n v="3.4513888888888888"/>
    <n v="13"/>
    <s v="album"/>
    <s v="Album"/>
    <n v="365"/>
  </r>
  <r>
    <s v="2mPoUsnXJBJlR9mrGTuyIN"/>
    <n v="4668"/>
    <s v="Superman March - From &quot;Superman&quot; / Live at Walt Disney Concert Hall, Los Angeles / 2019"/>
    <n v="19"/>
    <n v="21"/>
    <n v="0.21"/>
    <b v="0"/>
    <n v="0"/>
    <x v="1032"/>
    <n v="3400"/>
    <n v="70"/>
    <n v="0.7"/>
    <n v="1605047"/>
    <s v="soundtrack"/>
    <s v="1bMwyCHGWSlF866IqpYnK5"/>
    <n v="7523"/>
    <s v="Celebrating John Williams (Live at Walt Disney Concert Hall, Los Angeles / 2019)"/>
    <d v="2019-03-15T00:00:00"/>
    <n v="2492"/>
    <n v="41.533333333333331"/>
    <n v="3.4611111111111108"/>
    <n v="19"/>
    <s v="compilation"/>
    <s v="Compilation"/>
    <n v="442"/>
  </r>
  <r>
    <s v="1bhtZtnt0HybEeZQIUB8Vk"/>
    <n v="4617"/>
    <s v="Homecoming"/>
    <n v="5"/>
    <n v="21"/>
    <n v="0.21"/>
    <b v="0"/>
    <n v="0"/>
    <x v="1867"/>
    <n v="6707"/>
    <n v="42"/>
    <n v="0.42"/>
    <n v="35136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184"/>
  </r>
  <r>
    <s v="7JVUZYDnD965mTMgMzWcQZ"/>
    <n v="6337"/>
    <s v="Memories"/>
    <n v="14"/>
    <n v="21"/>
    <n v="0.21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257"/>
  </r>
  <r>
    <s v="50mAmwzJAE4ruhXSctRyo5"/>
    <n v="2567"/>
    <s v="Paradise"/>
    <n v="1"/>
    <n v="21"/>
    <n v="0.21"/>
    <b v="0"/>
    <n v="0"/>
    <x v="2170"/>
    <n v="7526"/>
    <n v="40"/>
    <n v="0.4"/>
    <n v="8405"/>
    <s v="N/A"/>
    <s v="3VV1HoS6ZW4WxHAEA1M6ed"/>
    <n v="7526"/>
    <s v="Paradise"/>
    <d v="2018-06-14T00:00:00"/>
    <n v="2766"/>
    <n v="46.1"/>
    <n v="3.8416666666666668"/>
    <n v="1"/>
    <s v="single"/>
    <s v="Single"/>
    <n v="336"/>
  </r>
  <r>
    <s v="6Hff5w3Kwaa6G2Rd847eQf"/>
    <n v="5897"/>
    <s v="Piano Sonata No. 14 in C-Sharp Minor, Op. 27 No. 2 'Moonlight': I. Adagio sostenuto"/>
    <n v="8"/>
    <n v="21"/>
    <n v="0.21"/>
    <b v="0"/>
    <n v="0"/>
    <x v="1114"/>
    <n v="3768"/>
    <n v="71"/>
    <n v="0.71"/>
    <n v="5716963"/>
    <s v="classical, classical piano, chamber music"/>
    <s v="1D99kyHQ1wReBiEnKEIpWV"/>
    <n v="7527"/>
    <s v="Best Classical Music"/>
    <d v="2016-11-22T00:00:00"/>
    <n v="3335"/>
    <n v="55.583333333333336"/>
    <n v="4.6319444444444446"/>
    <n v="50"/>
    <s v="compilation"/>
    <s v="Compilation"/>
    <n v="724"/>
  </r>
  <r>
    <s v="7uclko4bTRQWUO0eR6PQEH"/>
    <n v="1151"/>
    <s v="William Tell: Overture"/>
    <n v="19"/>
    <n v="21"/>
    <n v="0.21"/>
    <b v="0"/>
    <n v="0"/>
    <x v="2171"/>
    <n v="7528"/>
    <n v="53"/>
    <n v="0.53"/>
    <n v="251044"/>
    <s v="classical, opera"/>
    <s v="1D99kyHQ1wReBiEnKEIpWV"/>
    <n v="7527"/>
    <s v="Best Classical Music"/>
    <d v="2016-11-22T00:00:00"/>
    <n v="3335"/>
    <n v="55.583333333333336"/>
    <n v="4.6319444444444446"/>
    <n v="50"/>
    <s v="compilation"/>
    <s v="Compilation"/>
    <n v="318"/>
  </r>
  <r>
    <s v="2o4T1vhu0kbTcKCGxFsSiw"/>
    <n v="7793"/>
    <s v="Be Mine"/>
    <n v="13"/>
    <n v="21"/>
    <n v="0.21"/>
    <b v="0"/>
    <n v="0"/>
    <x v="2172"/>
    <n v="7529"/>
    <n v="37"/>
    <n v="0.37"/>
    <n v="47757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345"/>
  </r>
  <r>
    <s v="6uBYwDurQJm3YQkYxSG5fO"/>
    <n v="6423"/>
    <s v="Broken Record"/>
    <n v="7"/>
    <n v="21"/>
    <n v="0.21"/>
    <b v="0"/>
    <n v="0"/>
    <x v="239"/>
    <n v="530"/>
    <n v="85"/>
    <n v="0.85"/>
    <n v="39798156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4"/>
  </r>
  <r>
    <s v="4DCAO5JHENPeOXCEUPNUU5"/>
    <n v="2365"/>
    <s v="Chasing Shadows"/>
    <n v="14"/>
    <n v="21"/>
    <n v="0.21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52"/>
  </r>
  <r>
    <s v="2vEuxSbxYtQFKcjN04UVKJ"/>
    <n v="5268"/>
    <s v="The One Thing"/>
    <n v="10"/>
    <n v="21"/>
    <n v="0.21"/>
    <b v="0"/>
    <n v="0"/>
    <x v="239"/>
    <n v="530"/>
    <n v="85"/>
    <n v="0.85"/>
    <n v="39777995"/>
    <s v="latin pop"/>
    <s v="2gOSZzsO8EZJvtdmVOVtJE"/>
    <n v="5083"/>
    <s v="Shakira. (Expanded Edition)"/>
    <d v="2014-03-21T00:00:00"/>
    <n v="4312"/>
    <n v="71.86666666666666"/>
    <n v="5.988888888888888"/>
    <n v="17"/>
    <s v="album"/>
    <s v="Album"/>
    <n v="32"/>
  </r>
  <r>
    <s v="03vsm3VN504YT3H9QgQzit"/>
    <n v="7618"/>
    <s v="Tampa Bay"/>
    <n v="3"/>
    <n v="21"/>
    <n v="0.21"/>
    <b v="0"/>
    <n v="0"/>
    <x v="2058"/>
    <n v="7242"/>
    <n v="17"/>
    <n v="0.17"/>
    <n v="363"/>
    <s v="sea shanties"/>
    <s v="7G0O4t6PMa6bcOLc3KgztU"/>
    <n v="7242"/>
    <s v="Assassin's Creed 4: Black Flag (The Complete Edition) [Original Game Soundtrack]"/>
    <d v="2013-12-02T00:00:00"/>
    <n v="4421"/>
    <n v="73.683333333333337"/>
    <n v="6.1402777777777784"/>
    <n v="58"/>
    <s v="compilation"/>
    <s v="Compilation"/>
    <n v="332"/>
  </r>
  <r>
    <s v="72C7s8NA2sVEbu6hgMLtge"/>
    <n v="8182"/>
    <s v="Prologue"/>
    <n v="1"/>
    <n v="21"/>
    <n v="0.21"/>
    <b v="0"/>
    <n v="0"/>
    <x v="1664"/>
    <n v="6127"/>
    <n v="43"/>
    <n v="0.43"/>
    <n v="23550"/>
    <s v="N/A"/>
    <s v="2LOLFpqUHrlQPAiqzLVJBN"/>
    <n v="6851"/>
    <s v="The Legend of Korra: Original Music From Book One"/>
    <d v="2013-07-16T00:00:00"/>
    <n v="4560"/>
    <n v="76"/>
    <n v="6.333333333333333"/>
    <n v="26"/>
    <s v="album"/>
    <s v="Album"/>
    <n v="13"/>
  </r>
  <r>
    <s v="1Fcf9lUZJ6n18aYCFzykLh"/>
    <n v="1751"/>
    <s v="Female Robbery - Slowed Down"/>
    <n v="9"/>
    <n v="21"/>
    <n v="0.21"/>
    <b v="0"/>
    <n v="0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386"/>
  </r>
  <r>
    <s v="7N3tpCdAc9LdVnqdQVfeLe"/>
    <n v="3166"/>
    <s v="Float - Slowed Down"/>
    <n v="11"/>
    <n v="21"/>
    <n v="0.21"/>
    <b v="0"/>
    <n v="0"/>
    <x v="19"/>
    <n v="37"/>
    <n v="83"/>
    <n v="0.83"/>
    <n v="21591569"/>
    <s v="N/A"/>
    <s v="742rc3IvCNtvhEZIsjLfyu"/>
    <n v="4300"/>
    <s v="I Love You. (Slowed Down)"/>
    <d v="2013-04-23T00:00:00"/>
    <n v="4644"/>
    <n v="77.400000000000006"/>
    <n v="6.45"/>
    <n v="11"/>
    <s v="album"/>
    <s v="Album"/>
    <n v="51"/>
  </r>
  <r>
    <s v="1joMCEucUQsYhB75xu3OTZ"/>
    <n v="5413"/>
    <s v="Heart"/>
    <n v="3"/>
    <n v="21"/>
    <n v="0.21"/>
    <b v="1"/>
    <n v="1"/>
    <x v="2135"/>
    <n v="7437"/>
    <n v="38"/>
    <n v="0.38"/>
    <n v="158060"/>
    <s v="dubstep, drumstep"/>
    <s v="7I3HJ2n5XmsDrQse9oobfg"/>
    <n v="7537"/>
    <s v="Heart"/>
    <d v="2013-03-27T00:00:00"/>
    <n v="4671"/>
    <n v="77.849999999999994"/>
    <n v="6.4874999999999998"/>
    <n v="5"/>
    <s v="single"/>
    <s v="Single"/>
    <n v="813"/>
  </r>
  <r>
    <s v="1C2bCI0UwsgIzjgNihiH6N"/>
    <n v="796"/>
    <s v="Beer"/>
    <n v="5"/>
    <n v="21"/>
    <n v="0.21"/>
    <b v="1"/>
    <n v="1"/>
    <x v="2173"/>
    <n v="7538"/>
    <n v="23"/>
    <n v="0.23"/>
    <n v="19323"/>
    <s v="N/A"/>
    <s v="04LtjwWwtcJsjsZdihJk3q"/>
    <n v="7538"/>
    <s v="Three Loco EP"/>
    <d v="2012-11-27T00:00:00"/>
    <n v="4791"/>
    <n v="79.849999999999994"/>
    <n v="6.6541666666666659"/>
    <n v="8"/>
    <s v="single"/>
    <s v="Single"/>
    <n v="331"/>
  </r>
  <r>
    <s v="3KjuiMXpRawzcPXogFiwB9"/>
    <n v="2618"/>
    <s v="Take Care - Bonus Track"/>
    <n v="15"/>
    <n v="21"/>
    <n v="0.21"/>
    <b v="0"/>
    <n v="0"/>
    <x v="251"/>
    <n v="558"/>
    <n v="74"/>
    <n v="0.74"/>
    <n v="13708054"/>
    <s v="N/A"/>
    <s v="3sysiYphqNRQw7VKLCg1yE"/>
    <n v="558"/>
    <s v="Love?"/>
    <d v="2011-04-29T00:00:00"/>
    <n v="5369"/>
    <n v="89.483333333333334"/>
    <n v="7.4569444444444448"/>
    <n v="17"/>
    <s v="album"/>
    <s v="Album"/>
    <n v="294"/>
  </r>
  <r>
    <s v="4fEQ1aqzWEb6x4dIcUY16N"/>
    <m/>
    <s v="Midnight Rider"/>
    <n v="12"/>
    <n v="21"/>
    <n v="0.21"/>
    <b v="0"/>
    <n v="0"/>
    <x v="2174"/>
    <n v="7540"/>
    <n v="35"/>
    <n v="0.35"/>
    <n v="59521"/>
    <s v="funk rock"/>
    <s v="2Q2eg809yHVRIK8F3AK4sf"/>
    <n v="7540"/>
    <s v="Best Of Buddy Miles"/>
    <d v="1997-06-30T00:00:00"/>
    <n v="10420"/>
    <n v="173.66666666666666"/>
    <n v="14.472222222222221"/>
    <n v="14"/>
    <s v="compilation"/>
    <s v="Compilation"/>
    <n v="36"/>
  </r>
  <r>
    <s v="5szyCK2oOS7TW2gP6JI9DE"/>
    <m/>
    <s v="Pay To Play - Smart Sessions"/>
    <n v="5"/>
    <n v="21"/>
    <n v="0.21"/>
    <b v="1"/>
    <n v="1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6"/>
  </r>
  <r>
    <s v="2YU18JTvxKXCmudnfV5nRQ"/>
    <m/>
    <s v="Blew - Live At The Paramount"/>
    <n v="16"/>
    <n v="21"/>
    <n v="0.21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15"/>
  </r>
  <r>
    <s v="5DkITvoj0Xkdq7SePYuWT7"/>
    <m/>
    <s v="Verse Chorus Verse - Boombox Rehearsals"/>
    <n v="10"/>
    <n v="21"/>
    <n v="0.2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2"/>
  </r>
  <r>
    <s v="6wyMr8WhICKyb80uAGfH2j"/>
    <m/>
    <s v="Endless, Nameless - Live At The Paramount"/>
    <n v="19"/>
    <n v="21"/>
    <n v="0.21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641"/>
  </r>
  <r>
    <s v="1ZBNlE3mpuSOyRQmOfPiFN"/>
    <m/>
    <s v="Negative Creep - Live At The Paramount"/>
    <n v="14"/>
    <n v="21"/>
    <n v="0.21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72"/>
  </r>
  <r>
    <s v="3NfsrLxU2YS52zSS1cOlTI"/>
    <m/>
    <s v="On A Plain - Devonshire Mix"/>
    <n v="10"/>
    <n v="21"/>
    <n v="0.2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41"/>
  </r>
  <r>
    <s v="08XzitCoweuQbrx5tvk3tZ"/>
    <m/>
    <s v="On A Plain - Live At The Paramount"/>
    <n v="15"/>
    <n v="21"/>
    <n v="0.21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6"/>
  </r>
  <r>
    <s v="3QoQ3HqXTAjgEl9LbNMbYp"/>
    <n v="4011"/>
    <s v="Te Procuro na Cidade"/>
    <n v="1"/>
    <n v="20"/>
    <n v="0.2"/>
    <b v="0"/>
    <n v="0"/>
    <x v="1621"/>
    <n v="5998"/>
    <n v="30"/>
    <n v="0.3"/>
    <n v="1657"/>
    <s v="N/A"/>
    <s v="1PpuOsLjPWshDLxkr0oHeU"/>
    <n v="7548"/>
    <s v="Te Procuro na Cidade"/>
    <d v="2025-10-30T00:00:00"/>
    <n v="71"/>
    <n v="1.1833333333333333"/>
    <n v="9.8611111111111108E-2"/>
    <n v="1"/>
    <s v="single"/>
    <s v="Single"/>
    <n v="412"/>
  </r>
  <r>
    <s v="3APNT0fEBIJTvq4uiBJLHo"/>
    <n v="6542"/>
    <s v="PRICE"/>
    <n v="1"/>
    <n v="20"/>
    <n v="0.2"/>
    <b v="1"/>
    <n v="1"/>
    <x v="2175"/>
    <n v="7549"/>
    <n v="12"/>
    <n v="0.12"/>
    <n v="2956"/>
    <s v="avant-garde"/>
    <s v="0zuA6KKbQjYG1hwxmt1pQj"/>
    <n v="7549"/>
    <s v="PRICE"/>
    <d v="2025-08-29T00:00:00"/>
    <n v="133"/>
    <n v="2.2166666666666668"/>
    <n v="0.18472222222222223"/>
    <n v="1"/>
    <s v="single"/>
    <s v="Single"/>
    <n v="241"/>
  </r>
  <r>
    <s v="5bdN2arjMp7uW1l7YH9AG8"/>
    <n v="8136"/>
    <s v="CURSE or SPELL"/>
    <n v="1"/>
    <n v="20"/>
    <n v="0.2"/>
    <b v="0"/>
    <n v="0"/>
    <x v="2143"/>
    <n v="7461"/>
    <n v="30"/>
    <n v="0.3"/>
    <n v="6934"/>
    <s v="emo rap"/>
    <s v="7lhxzCcVlMqGnJUOZX1ZkV"/>
    <n v="7550"/>
    <s v="CURSE or SPELL"/>
    <d v="2025-03-07T00:00:00"/>
    <n v="308"/>
    <n v="5.1333333333333337"/>
    <n v="0.42777777777777781"/>
    <n v="1"/>
    <s v="single"/>
    <s v="Single"/>
    <n v="29"/>
  </r>
  <r>
    <s v="65KethfXjEDQSUySJqYeqz"/>
    <n v="7869"/>
    <s v="Change the World"/>
    <n v="1"/>
    <n v="20"/>
    <n v="0.2"/>
    <b v="0"/>
    <n v="0"/>
    <x v="2176"/>
    <n v="7551"/>
    <n v="8"/>
    <n v="0.08"/>
    <n v="2057"/>
    <s v="N/A"/>
    <s v="4V5iEUMvyygADXzYDS49M1"/>
    <n v="7551"/>
    <s v="Change the World"/>
    <d v="2024-10-29T00:00:00"/>
    <n v="437"/>
    <n v="7.2833333333333332"/>
    <n v="0.6069444444444444"/>
    <n v="1"/>
    <s v="single"/>
    <s v="Single"/>
    <n v="302"/>
  </r>
  <r>
    <s v="4SOxaqGSBvLFYgP4rNNVvO"/>
    <n v="3239"/>
    <s v="Pass Me Round"/>
    <n v="1"/>
    <n v="20"/>
    <n v="0.2"/>
    <b v="0"/>
    <n v="0"/>
    <x v="2177"/>
    <n v="7552"/>
    <n v="9"/>
    <n v="0.09"/>
    <n v="64"/>
    <s v="N/A"/>
    <s v="7DGWPy5wsfyLGOe0lyPyX0"/>
    <n v="7552"/>
    <s v="Pass Me Round"/>
    <d v="2024-08-16T00:00:00"/>
    <n v="511"/>
    <n v="8.5166666666666675"/>
    <n v="0.70972222222222225"/>
    <n v="1"/>
    <s v="single"/>
    <s v="Single"/>
    <n v="327"/>
  </r>
  <r>
    <s v="5VgoGgTKESo347mnjZl1ok"/>
    <n v="1887"/>
    <s v="Mabrouk"/>
    <n v="1"/>
    <n v="20"/>
    <n v="0.2"/>
    <b v="0"/>
    <n v="0"/>
    <x v="2036"/>
    <n v="7168"/>
    <n v="17"/>
    <n v="0.17"/>
    <n v="69"/>
    <s v="N/A"/>
    <s v="66WWuQGAgt1ha2POkqe9j8"/>
    <n v="7553"/>
    <s v="Mabrouk"/>
    <d v="2024-05-16T00:00:00"/>
    <n v="603"/>
    <n v="10.050000000000001"/>
    <n v="0.83750000000000002"/>
    <n v="1"/>
    <s v="single"/>
    <s v="Single"/>
    <n v="247"/>
  </r>
  <r>
    <s v="6G5tgXgOJy58YWGCMpkiCa"/>
    <n v="2905"/>
    <s v="Drowning In Us"/>
    <n v="1"/>
    <n v="20"/>
    <n v="0.2"/>
    <b v="0"/>
    <n v="0"/>
    <x v="2120"/>
    <n v="7412"/>
    <n v="43"/>
    <n v="0.43"/>
    <n v="2595"/>
    <s v="hypertechno"/>
    <s v="0UsKmlCH7ORHS15slJMv3p"/>
    <n v="7554"/>
    <s v="Drowning In Us"/>
    <d v="2024-02-09T00:00:00"/>
    <n v="700"/>
    <n v="11.666666666666666"/>
    <n v="0.97222222222222221"/>
    <n v="1"/>
    <s v="single"/>
    <s v="Single"/>
    <n v="256"/>
  </r>
  <r>
    <s v="5Ui4Uo6k3Dqwczb3bnNACT"/>
    <n v="7486"/>
    <s v="NOMAN’S LAND"/>
    <n v="2"/>
    <n v="20"/>
    <n v="0.2"/>
    <b v="0"/>
    <n v="0"/>
    <x v="1830"/>
    <n v="6593"/>
    <n v="39"/>
    <n v="0.39"/>
    <n v="14688"/>
    <s v="anime, soundtrack"/>
    <s v="0tNFMwQRWZkDuxxhbrBZti"/>
    <n v="7512"/>
    <s v="「TRIGUN STAMPEDE」 Original Soundtrack 1"/>
    <d v="2023-02-05T00:00:00"/>
    <n v="1069"/>
    <n v="17.816666666666666"/>
    <n v="1.4847222222222223"/>
    <n v="35"/>
    <s v="album"/>
    <s v="Album"/>
    <n v="223"/>
  </r>
  <r>
    <s v="3jAxxKORmAO2E9OMFIAkn9"/>
    <n v="1392"/>
    <s v="Slumberland"/>
    <n v="26"/>
    <n v="20"/>
    <n v="0.2"/>
    <b v="0"/>
    <n v="0"/>
    <x v="1794"/>
    <n v="6505"/>
    <n v="42"/>
    <n v="0.42"/>
    <n v="15042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217"/>
  </r>
  <r>
    <s v="42JkixtxgfPZGOd5GrWqqZ"/>
    <n v="8481"/>
    <s v="Where You Go"/>
    <n v="1"/>
    <n v="20"/>
    <n v="0.2"/>
    <b v="0"/>
    <n v="0"/>
    <x v="1822"/>
    <n v="6571"/>
    <n v="41"/>
    <n v="0.41"/>
    <n v="8658"/>
    <s v="N/A"/>
    <s v="0jP18bu1avrxkE9lzDwyqz"/>
    <n v="7557"/>
    <s v="Where You Go"/>
    <d v="2022-10-14T00:00:00"/>
    <n v="1183"/>
    <n v="19.716666666666665"/>
    <n v="1.6430555555555555"/>
    <n v="1"/>
    <s v="single"/>
    <s v="Single"/>
    <n v="262"/>
  </r>
  <r>
    <s v="75yRQ1RE96bpNPhQvcOveR"/>
    <n v="4810"/>
    <s v="Ms. Marvel Suite - From Ms. Marvel&quot;&quot;"/>
    <n v="1"/>
    <n v="20"/>
    <n v="0.2"/>
    <b v="0"/>
    <n v="0"/>
    <x v="2178"/>
    <n v="7558"/>
    <n v="34"/>
    <n v="0.34"/>
    <n v="7557"/>
    <s v="N/A"/>
    <s v="1f6HDHbyMsSLFqomt40gmV"/>
    <n v="7558"/>
    <s v="Ms. Marvel Suite (From Ms. Marvel&quot;)&quot;"/>
    <d v="2022-06-08T00:00:00"/>
    <n v="1311"/>
    <n v="21.85"/>
    <n v="1.8208333333333335"/>
    <n v="1"/>
    <s v="single"/>
    <s v="Single"/>
    <n v="449"/>
  </r>
  <r>
    <s v="6wTNs055Zhho6ngtbxFS2O"/>
    <n v="6937"/>
    <s v="Nightmares"/>
    <n v="1"/>
    <n v="20"/>
    <n v="0.2"/>
    <b v="0"/>
    <n v="0"/>
    <x v="2179"/>
    <n v="7559"/>
    <n v="32"/>
    <n v="0.32"/>
    <n v="4723"/>
    <s v="drift phonk"/>
    <s v="7coKFIZ84uHdwCYjnpzv9h"/>
    <n v="7559"/>
    <s v="Nightmares"/>
    <d v="2022-05-13T00:00:00"/>
    <n v="1337"/>
    <n v="22.283333333333335"/>
    <n v="1.8569444444444445"/>
    <n v="1"/>
    <s v="single"/>
    <s v="Single"/>
    <n v="223"/>
  </r>
  <r>
    <s v="6kPHLqruR1nV94OKtmgOnQ"/>
    <n v="6627"/>
    <s v="Waiting For Tonight"/>
    <n v="1"/>
    <n v="20"/>
    <n v="0.2"/>
    <b v="0"/>
    <n v="0"/>
    <x v="2070"/>
    <n v="7270"/>
    <n v="25"/>
    <n v="0.25"/>
    <n v="6886"/>
    <s v="electro house"/>
    <s v="49fPnv2cBE7CkVT3CTVRPn"/>
    <n v="7560"/>
    <s v="Waiting For Tonight"/>
    <d v="2022-03-04T00:00:00"/>
    <n v="1407"/>
    <n v="23.45"/>
    <n v="1.9541666666666666"/>
    <n v="1"/>
    <s v="single"/>
    <s v="Single"/>
    <n v="211"/>
  </r>
  <r>
    <s v="3dcnmfPABxjJbB4VCvUS8f"/>
    <n v="7234"/>
    <s v="Song of Storms (Zelda: Ocarina of Time)"/>
    <n v="8"/>
    <n v="20"/>
    <n v="0.2"/>
    <b v="0"/>
    <n v="0"/>
    <x v="2180"/>
    <n v="7561"/>
    <n v="20"/>
    <n v="0.2"/>
    <n v="2543"/>
    <s v="N/A"/>
    <s v="3CxGdTzPkqEHlCgEmCPEOu"/>
    <n v="7561"/>
    <s v="Game Themes for Guitar (Original Game Soundtrack)"/>
    <d v="2020-03-18T00:00:00"/>
    <n v="2123"/>
    <n v="35.383333333333333"/>
    <n v="2.9486111111111111"/>
    <n v="18"/>
    <s v="album"/>
    <s v="Album"/>
    <n v="136"/>
  </r>
  <r>
    <s v="4YneWRHcvEq3fkKeVJxT1c"/>
    <n v="8510"/>
    <s v="Sleepless"/>
    <n v="1"/>
    <n v="20"/>
    <n v="0.2"/>
    <b v="0"/>
    <n v="0"/>
    <x v="485"/>
    <n v="1201"/>
    <n v="64"/>
    <n v="0.64"/>
    <n v="318012"/>
    <s v="dark r&amp;b"/>
    <s v="5UBZrHko0XC8C4HFr2fyTn"/>
    <n v="7562"/>
    <s v="Sleepless"/>
    <d v="2020-02-07T00:00:00"/>
    <n v="2163"/>
    <n v="36.049999999999997"/>
    <n v="3.0041666666666664"/>
    <n v="1"/>
    <s v="single"/>
    <s v="Single"/>
    <n v="308"/>
  </r>
  <r>
    <s v="5f04IVo2fdXfCo1asRh84S"/>
    <n v="2436"/>
    <s v="Sway With Me (with GALXARA)"/>
    <n v="4"/>
    <n v="20"/>
    <n v="0.2"/>
    <b v="0"/>
    <n v="0"/>
    <x v="983"/>
    <n v="3141"/>
    <n v="65"/>
    <n v="0.65"/>
    <n v="2640883"/>
    <s v="N/A"/>
    <s v="2m7N9drPuIWPZGofPPMGBp"/>
    <n v="6243"/>
    <s v="Birds of Prey: The Album"/>
    <d v="2020-02-06T00:00:00"/>
    <n v="2164"/>
    <n v="36.06666666666667"/>
    <n v="3.005555555555556"/>
    <n v="15"/>
    <s v="compilation"/>
    <s v="Compilation"/>
    <n v="28"/>
  </r>
  <r>
    <s v="2Ho9wQd5xy4ENu6ict4yX2"/>
    <n v="3843"/>
    <s v="Campbell 1-1"/>
    <n v="6"/>
    <n v="20"/>
    <n v="0.2"/>
    <b v="0"/>
    <n v="0"/>
    <x v="1801"/>
    <n v="6517"/>
    <n v="52"/>
    <n v="0.52"/>
    <n v="84929"/>
    <s v="anime, soundtrack"/>
    <s v="4bNzfhuvOUiTFv2Jsm8xeK"/>
    <n v="6517"/>
    <s v="TVアニメ「盾の勇者の成り上がり」オリジナル・サウンドトラック “Dusk”"/>
    <d v="2019-03-27T00:00:00"/>
    <n v="2480"/>
    <n v="41.333333333333336"/>
    <n v="3.4444444444444446"/>
    <n v="25"/>
    <s v="album"/>
    <s v="Album"/>
    <n v="212"/>
  </r>
  <r>
    <s v="58OIhH8VeCWrZTpKdVTM6y"/>
    <n v="6279"/>
    <s v="The Day That Wasn’t"/>
    <n v="9"/>
    <n v="20"/>
    <n v="0.2"/>
    <b v="0"/>
    <n v="0"/>
    <x v="1867"/>
    <n v="6707"/>
    <n v="42"/>
    <n v="0.42"/>
    <n v="35140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339"/>
  </r>
  <r>
    <s v="4VJI2lzbzxiWakC9P35TZP"/>
    <n v="3743"/>
    <s v="I'm Scum"/>
    <n v="3"/>
    <n v="20"/>
    <n v="0.2"/>
    <b v="0"/>
    <n v="0"/>
    <x v="2108"/>
    <n v="7375"/>
    <n v="57"/>
    <n v="0.56999999999999995"/>
    <n v="837346"/>
    <s v="post-punk, punk, noise rock"/>
    <s v="2vBa3poU0e82yfPtxcn9lg"/>
    <n v="7375"/>
    <s v="Joy as an Act of Resistance."/>
    <d v="2018-08-31T00:00:00"/>
    <n v="2688"/>
    <n v="44.8"/>
    <n v="3.7333333333333329"/>
    <n v="12"/>
    <s v="album"/>
    <s v="Album"/>
    <n v="316"/>
  </r>
  <r>
    <s v="6FWWWKLHXqLOfvXsWN9mrU"/>
    <n v="8151"/>
    <s v="Lost"/>
    <n v="1"/>
    <n v="20"/>
    <n v="0.2"/>
    <b v="0"/>
    <n v="0"/>
    <x v="2181"/>
    <n v="7567"/>
    <n v="8"/>
    <n v="0.08"/>
    <n v="1117"/>
    <s v="N/A"/>
    <s v="1aTvKhofWin4mYVSTj38PI"/>
    <n v="7567"/>
    <s v="Lost"/>
    <d v="2017-11-23T00:00:00"/>
    <n v="2969"/>
    <n v="49.483333333333334"/>
    <n v="4.1236111111111109"/>
    <n v="1"/>
    <s v="single"/>
    <s v="Single"/>
    <n v="305"/>
  </r>
  <r>
    <s v="11P551riKTFfC1OT08Lepe"/>
    <n v="5802"/>
    <s v="Piano Sonata No. 11 in A Major, K. 331: III. Alla turca"/>
    <n v="18"/>
    <n v="20"/>
    <n v="0.2"/>
    <b v="0"/>
    <n v="0"/>
    <x v="2182"/>
    <n v="7568"/>
    <n v="75"/>
    <n v="0.75"/>
    <n v="5898725"/>
    <s v="classical, requiem, opera, classical piano, chamber music"/>
    <s v="1D99kyHQ1wReBiEnKEIpWV"/>
    <n v="7527"/>
    <s v="Best Classical Music"/>
    <d v="2016-11-22T00:00:00"/>
    <n v="3335"/>
    <n v="55.583333333333336"/>
    <n v="4.6319444444444446"/>
    <n v="50"/>
    <s v="compilation"/>
    <s v="Compilation"/>
    <n v="365"/>
  </r>
  <r>
    <s v="5LR2IBhAGR2gWH9NrZ4Tjr"/>
    <n v="6883"/>
    <s v="Look Outside"/>
    <n v="16"/>
    <n v="20"/>
    <n v="0.2"/>
    <b v="0"/>
    <n v="0"/>
    <x v="2183"/>
    <n v="7569"/>
    <n v="35"/>
    <n v="0.35"/>
    <n v="67673"/>
    <s v="N/A"/>
    <s v="5mqv2wUjO0LcioZxtPz4Sw"/>
    <n v="6538"/>
    <s v="Music From The Motion Picture Paper Towns"/>
    <d v="2015-07-10T00:00:00"/>
    <n v="3836"/>
    <n v="63.93333333333333"/>
    <n v="5.3277777777777775"/>
    <n v="16"/>
    <s v="compilation"/>
    <s v="Compilation"/>
    <n v="294"/>
  </r>
  <r>
    <s v="22dR1FSX41NEHTnwFjtNWd"/>
    <n v="2360"/>
    <s v="The Penguins Of Madagascar"/>
    <n v="1"/>
    <n v="20"/>
    <n v="0.2"/>
    <b v="0"/>
    <n v="0"/>
    <x v="1465"/>
    <n v="5428"/>
    <n v="56"/>
    <n v="0.56000000000000005"/>
    <n v="95952"/>
    <s v="soundtrack"/>
    <s v="3GG0ydkac19nz9tYGvdCnB"/>
    <n v="7570"/>
    <s v="Penguins Of Madagascar (Music From The Motion Picture)"/>
    <d v="2014-11-24T00:00:00"/>
    <n v="4064"/>
    <n v="67.733333333333334"/>
    <n v="5.6444444444444448"/>
    <n v="19"/>
    <s v="album"/>
    <s v="Album"/>
    <n v="416"/>
  </r>
  <r>
    <s v="0ztrBJR0jhGIHV8eDalNvV"/>
    <n v="8464"/>
    <s v="California Dreaming"/>
    <n v="14"/>
    <n v="20"/>
    <n v="0.2"/>
    <b v="0"/>
    <n v="0"/>
    <x v="2184"/>
    <n v="7571"/>
    <n v="46"/>
    <n v="0.46"/>
    <n v="330981"/>
    <s v="N/A"/>
    <s v="2aT483X84DPCoO9fQinFgG"/>
    <n v="7571"/>
    <s v="Comrade Ambassador"/>
    <d v="2009-04-07T00:00:00"/>
    <n v="6121"/>
    <n v="102.01666666666667"/>
    <n v="8.5013888888888882"/>
    <n v="14"/>
    <s v="album"/>
    <s v="Album"/>
    <n v="32"/>
  </r>
  <r>
    <s v="3EaQbgXTgL1CQxJX2oHujo"/>
    <n v="5366"/>
    <s v="Oh! Darling - From Across The Universe&quot; Soundtrack&quot;"/>
    <n v="9"/>
    <n v="20"/>
    <n v="0.2"/>
    <b v="0"/>
    <n v="0"/>
    <x v="1975"/>
    <n v="6983"/>
    <n v="33"/>
    <n v="0.33"/>
    <n v="20236"/>
    <s v="N/A"/>
    <s v="7FPMykszXPYE2a74RlLinr"/>
    <n v="7040"/>
    <s v="Across The Universe"/>
    <d v="2007-01-01T00:00:00"/>
    <n v="6948"/>
    <n v="115.8"/>
    <n v="9.65"/>
    <n v="16"/>
    <s v="compilation"/>
    <s v="Compilation"/>
    <n v="248"/>
  </r>
  <r>
    <s v="2pnyxDWnRB8l2GOTpPec5d"/>
    <n v="2572"/>
    <s v="A Narnia Lullaby"/>
    <n v="6"/>
    <n v="20"/>
    <n v="0.2"/>
    <b v="0"/>
    <n v="0"/>
    <x v="2185"/>
    <n v="7573"/>
    <n v="19"/>
    <n v="0.19"/>
    <n v="4036"/>
    <s v="N/A"/>
    <s v="2dBu41Lh9gta7XshRbAbVe"/>
    <n v="7573"/>
    <s v="Music from the Motion Picture &quot;The Chronicles of Narnia-The Lion, The Witch and the Wardrobe&quot;"/>
    <d v="2006-06-30T00:00:00"/>
    <n v="7133"/>
    <n v="118.88333333333334"/>
    <n v="9.906944444444445"/>
    <n v="12"/>
    <s v="album"/>
    <s v="Album"/>
    <n v="239"/>
  </r>
  <r>
    <s v="5GVNxY3Q7VTgxBJZcBGyYW"/>
    <n v="16774"/>
    <s v="Patience"/>
    <n v="1"/>
    <n v="20"/>
    <n v="0.2"/>
    <b v="0"/>
    <n v="0"/>
    <x v="794"/>
    <n v="2352"/>
    <n v="63"/>
    <n v="0.63"/>
    <n v="1441836"/>
    <s v="N/A"/>
    <s v="2GYxIp48jpJbxRrHQ6Mp35"/>
    <n v="7574"/>
    <s v="Patience"/>
    <d v="2006-01-01T00:00:00"/>
    <n v="7313"/>
    <n v="121.88333333333334"/>
    <n v="10.156944444444445"/>
    <n v="2"/>
    <s v="single"/>
    <s v="Single"/>
    <n v="336"/>
  </r>
  <r>
    <s v="60jBpph3T9fhGybzKH6wOs"/>
    <m/>
    <s v="Polly - Live At The Paramount"/>
    <n v="8"/>
    <n v="20"/>
    <n v="0.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06"/>
  </r>
  <r>
    <s v="66a1CYNSAkhmsvkHK3fr8y"/>
    <m/>
    <s v="School - Live At Paramount Theatre/1991"/>
    <n v="19"/>
    <n v="20"/>
    <n v="0.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56"/>
  </r>
  <r>
    <s v="4xDkJw2YEBX1OqRsYoyFfm"/>
    <m/>
    <s v="Been A Son - Live At Paramount Theatre B-Side"/>
    <n v="18"/>
    <n v="20"/>
    <n v="0.2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5"/>
  </r>
  <r>
    <s v="1e7ns2XRPahqlObuBvZGr2"/>
    <m/>
    <s v="Dive - Smart Sessions"/>
    <n v="7"/>
    <n v="20"/>
    <n v="0.2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9"/>
  </r>
  <r>
    <s v="0gO3C9rlSBYFKxxhI6F48j"/>
    <m/>
    <s v="Floyd The Barber - Live At The Paramount"/>
    <n v="5"/>
    <n v="20"/>
    <n v="0.2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45"/>
  </r>
  <r>
    <s v="1lMNcFJjUcrhRSEMzeDZqQ"/>
    <m/>
    <s v="4th of July"/>
    <n v="3"/>
    <n v="20"/>
    <n v="0.2"/>
    <b v="0"/>
    <n v="0"/>
    <x v="2186"/>
    <n v="7580"/>
    <n v="41"/>
    <n v="0.41"/>
    <n v="167670"/>
    <s v="punk, proto-punk"/>
    <s v="7GIlSHCmLn0IFcGJDGBtga"/>
    <n v="7580"/>
    <s v="See How We Are (Deluxe)"/>
    <d v="1987-10-01T00:00:00"/>
    <n v="13980"/>
    <n v="233"/>
    <n v="19.416666666666668"/>
    <n v="17"/>
    <s v="album"/>
    <s v="Album"/>
    <n v="412"/>
  </r>
  <r>
    <s v="0dbAErtMEXKJtY1Bc2Xrry"/>
    <m/>
    <s v="Jack the Ripper"/>
    <n v="2"/>
    <n v="20"/>
    <n v="0.2"/>
    <b v="0"/>
    <n v="0"/>
    <x v="1650"/>
    <n v="6097"/>
    <n v="45"/>
    <n v="0.45"/>
    <n v="131000"/>
    <s v="surf rock, rockabilly, proto-punk, native american music, psychobilly"/>
    <s v="3JpDdfAJKA9UW7SEPXyQvU"/>
    <n v="6097"/>
    <s v="Presenting Link Wray"/>
    <d v="1962-11-26T00:00:00"/>
    <n v="23055"/>
    <n v="384.25"/>
    <n v="32.020833333333336"/>
    <n v="26"/>
    <s v="compilation"/>
    <s v="Compilation"/>
    <n v="235"/>
  </r>
  <r>
    <s v="54TzZ98fEAgD5494xU4n3F"/>
    <n v="8160"/>
    <s v="Eu confio em Deus"/>
    <n v="1"/>
    <n v="19"/>
    <n v="0.19"/>
    <b v="0"/>
    <n v="0"/>
    <x v="2187"/>
    <n v="7582"/>
    <n v="5"/>
    <n v="0.05"/>
    <n v="37"/>
    <s v="N/A"/>
    <s v="7sFmIihgYZ2w1suYcAfV51"/>
    <n v="7582"/>
    <s v="Eu confio em Deus"/>
    <d v="2025-07-11T00:00:00"/>
    <n v="182"/>
    <n v="3.0333333333333332"/>
    <n v="0.25277777777777777"/>
    <n v="1"/>
    <s v="single"/>
    <s v="Single"/>
    <n v="501"/>
  </r>
  <r>
    <s v="72s177IslLyS9N7EKBTCp0"/>
    <n v="6197"/>
    <s v="FREAKY"/>
    <n v="1"/>
    <n v="19"/>
    <n v="0.19"/>
    <b v="1"/>
    <n v="1"/>
    <x v="2188"/>
    <n v="7583"/>
    <n v="5"/>
    <n v="0.05"/>
    <n v="58"/>
    <s v="N/A"/>
    <s v="5NNsNw2HRa4oxXfuV5LAqH"/>
    <n v="7583"/>
    <s v="FREAKY"/>
    <d v="2025-04-19T00:00:00"/>
    <n v="265"/>
    <n v="4.416666666666667"/>
    <n v="0.36805555555555558"/>
    <n v="1"/>
    <s v="single"/>
    <s v="Single"/>
    <n v="258"/>
  </r>
  <r>
    <s v="6IPoqshpM69WfQ5gNnMp8Y"/>
    <n v="6011"/>
    <s v="i'm just tryna tell you how I feel"/>
    <n v="1"/>
    <n v="19"/>
    <n v="0.19"/>
    <b v="1"/>
    <n v="1"/>
    <x v="2189"/>
    <n v="7584"/>
    <n v="35"/>
    <n v="0.35"/>
    <n v="1329"/>
    <s v="N/A"/>
    <s v="5uG5gX201C0OZQFfF8cQKd"/>
    <n v="7584"/>
    <s v="I AM A LIAR"/>
    <d v="2024-10-14T00:00:00"/>
    <n v="452"/>
    <n v="7.5333333333333332"/>
    <n v="0.62777777777777777"/>
    <n v="5"/>
    <s v="single"/>
    <s v="Single"/>
    <n v="368"/>
  </r>
  <r>
    <s v="1Es7AUAhQvapIcoh3qMKDL"/>
    <n v="2736"/>
    <s v="Timeless (feat. Playboi Carti)"/>
    <n v="1"/>
    <n v="19"/>
    <n v="0.19"/>
    <b v="1"/>
    <n v="1"/>
    <x v="17"/>
    <n v="35"/>
    <n v="94"/>
    <n v="0.94"/>
    <n v="112995439"/>
    <s v="r&amp;b pop, alternative r&amp;b, hip hop, synthpop"/>
    <s v="2IRxVVqbSbqHJo8Zx50LYn"/>
    <n v="7585"/>
    <s v="Timeless"/>
    <d v="2024-09-27T00:00:00"/>
    <n v="469"/>
    <n v="7.8166666666666664"/>
    <n v="0.65138888888888891"/>
    <n v="1"/>
    <s v="single"/>
    <s v="Single"/>
    <n v="426"/>
  </r>
  <r>
    <s v="0ST3hw71BtF25GtMb3MxDU"/>
    <n v="6227"/>
    <s v="la2"/>
    <n v="8"/>
    <n v="19"/>
    <n v="0.19"/>
    <b v="0"/>
    <n v="0"/>
    <x v="1512"/>
    <n v="5586"/>
    <n v="53"/>
    <n v="0.53"/>
    <n v="554173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412"/>
  </r>
  <r>
    <s v="0MVflYwPIchxoyb2WCaRyF"/>
    <n v="5788"/>
    <s v="FUCK UP MY MAKE UP"/>
    <n v="1"/>
    <n v="19"/>
    <n v="0.19"/>
    <b v="1"/>
    <n v="1"/>
    <x v="2190"/>
    <n v="7587"/>
    <n v="52"/>
    <n v="0.52"/>
    <n v="55780"/>
    <s v="N/A"/>
    <s v="6mNc406rR3OORVgsBmUgwc"/>
    <n v="7587"/>
    <s v="FUCK UP MY MAKE UP"/>
    <d v="2023-07-07T00:00:00"/>
    <n v="917"/>
    <n v="15.283333333333333"/>
    <n v="1.273611111111111"/>
    <n v="1"/>
    <s v="single"/>
    <s v="Single"/>
    <n v="21"/>
  </r>
  <r>
    <s v="4VdpblJiDOFIaHv8DBexqN"/>
    <n v="4827"/>
    <s v="Love Theme (from Cinema Paradiso&quot;)&quot;"/>
    <n v="1"/>
    <n v="19"/>
    <n v="0.19"/>
    <b v="0"/>
    <n v="0"/>
    <x v="1116"/>
    <n v="3773"/>
    <n v="65"/>
    <n v="0.65"/>
    <n v="1324293"/>
    <s v="soundtrack"/>
    <s v="376RpFh3WhZN3ecZ5mk68F"/>
    <n v="7588"/>
    <s v="Love Theme (from Cinema Paradiso&quot;)&quot;"/>
    <d v="2023-02-03T00:00:00"/>
    <n v="1071"/>
    <n v="17.850000000000001"/>
    <n v="1.4875"/>
    <n v="1"/>
    <s v="single"/>
    <s v="Single"/>
    <n v="309"/>
  </r>
  <r>
    <s v="4v5wIF908EDFp556SNDOfz"/>
    <n v="331"/>
    <s v="Your Love Was A Gift"/>
    <n v="5"/>
    <n v="19"/>
    <n v="0.19"/>
    <b v="1"/>
    <n v="1"/>
    <x v="2191"/>
    <n v="7589"/>
    <n v="35"/>
    <n v="0.35"/>
    <n v="86563"/>
    <s v="N/A"/>
    <s v="5Rp7lUCN6NbLirhc505A1j"/>
    <n v="7589"/>
    <s v="Stay Close To Music"/>
    <d v="2022-10-14T00:00:00"/>
    <n v="1183"/>
    <n v="19.716666666666665"/>
    <n v="1.6430555555555555"/>
    <n v="13"/>
    <s v="album"/>
    <s v="Album"/>
    <n v="433"/>
  </r>
  <r>
    <s v="2M45VfmTG2tJ9eh1s5Qoa5"/>
    <n v="6854"/>
    <s v="Absolutely Exhausting"/>
    <n v="27"/>
    <n v="19"/>
    <n v="0.19"/>
    <b v="0"/>
    <n v="0"/>
    <x v="1406"/>
    <n v="5155"/>
    <n v="62"/>
    <n v="0.62"/>
    <n v="412886"/>
    <s v="soundtrack"/>
    <s v="0QVHqbXNWF56DkR6gv1jgq"/>
    <n v="5155"/>
    <s v="Jungle Cruise (Original Motion Picture Soundtrack)"/>
    <d v="2021-07-30T00:00:00"/>
    <n v="1624"/>
    <n v="27.066666666666666"/>
    <n v="2.2555555555555555"/>
    <n v="27"/>
    <s v="album"/>
    <s v="Album"/>
    <n v="1"/>
  </r>
  <r>
    <s v="4dnmtQPnXU993aEUGp0bY8"/>
    <n v="118"/>
    <s v="drivers license"/>
    <n v="1"/>
    <n v="19"/>
    <n v="0.19"/>
    <b v="0"/>
    <n v="0"/>
    <x v="70"/>
    <n v="127"/>
    <n v="85"/>
    <n v="0.85"/>
    <n v="49083617"/>
    <s v="pop rock, alternative pop, pop punk"/>
    <s v="5m849a2zFiUwL9tFS7h7sW"/>
    <n v="7591"/>
    <s v="drivers license"/>
    <d v="2021-01-08T00:00:00"/>
    <n v="1827"/>
    <n v="30.45"/>
    <n v="2.5375000000000001"/>
    <n v="1"/>
    <s v="single"/>
    <s v="Single"/>
    <n v="403"/>
  </r>
  <r>
    <s v="3rgH821Aov4K0fAkIcHKos"/>
    <n v="5325"/>
    <s v="Main Theme"/>
    <n v="1"/>
    <n v="19"/>
    <n v="0.19"/>
    <b v="0"/>
    <n v="0"/>
    <x v="1558"/>
    <n v="5738"/>
    <n v="42"/>
    <n v="0.42"/>
    <n v="17023"/>
    <s v="medieval"/>
    <s v="1DAOXRhkCCdVKMoQW3WbaO"/>
    <n v="7592"/>
    <s v="Green Hell (Official Soundtrack)"/>
    <d v="2020-12-21T00:00:00"/>
    <n v="1845"/>
    <n v="30.75"/>
    <n v="2.5625"/>
    <n v="25"/>
    <s v="album"/>
    <s v="Album"/>
    <n v="285"/>
  </r>
  <r>
    <s v="6A25J9As7towpxovYryAWr"/>
    <n v="6371"/>
    <s v="Such a Whore (Stellular Remix)"/>
    <n v="1"/>
    <n v="19"/>
    <n v="0.19"/>
    <b v="1"/>
    <n v="1"/>
    <x v="2192"/>
    <n v="7593"/>
    <n v="48"/>
    <n v="0.48"/>
    <n v="108906"/>
    <s v="N/A"/>
    <s v="50FPtqYZf0YuJMOUFc8Pkg"/>
    <n v="7593"/>
    <s v="Such a Whore (Stellular Remix)"/>
    <d v="2020-06-03T00:00:00"/>
    <n v="2046"/>
    <n v="34.1"/>
    <n v="2.8416666666666668"/>
    <n v="1"/>
    <s v="single"/>
    <s v="Single"/>
    <n v="246"/>
  </r>
  <r>
    <s v="4CJY3PaMOEGIvWFZ7gIlaD"/>
    <n v="6749"/>
    <s v="Sitting with Thoughts"/>
    <n v="11"/>
    <n v="19"/>
    <n v="0.19"/>
    <b v="0"/>
    <n v="0"/>
    <x v="2193"/>
    <n v="7594"/>
    <n v="39"/>
    <n v="0.39"/>
    <n v="68676"/>
    <s v="bedroom pop"/>
    <s v="4qvZ2pUy4LN9nCZ7BHiHic"/>
    <n v="7594"/>
    <s v="Zdenka 2080"/>
    <d v="2019-08-30T00:00:00"/>
    <n v="2324"/>
    <n v="38.733333333333334"/>
    <n v="3.2277777777777779"/>
    <n v="22"/>
    <s v="album"/>
    <s v="Album"/>
    <n v="218"/>
  </r>
  <r>
    <s v="7dHauLZ1m08BKQ2NHXo9mq"/>
    <n v="5371"/>
    <s v="Klaus"/>
    <n v="6"/>
    <n v="19"/>
    <n v="0.19"/>
    <b v="0"/>
    <n v="0"/>
    <x v="1867"/>
    <n v="6707"/>
    <n v="42"/>
    <n v="0.42"/>
    <n v="35139"/>
    <s v="soundtrack"/>
    <s v="604e2Fbswe2x1F4A9KzyKs"/>
    <n v="7232"/>
    <s v="The Umbrella Academy (Original Series Soundtrack)"/>
    <d v="2019-02-15T00:00:00"/>
    <n v="2520"/>
    <n v="42"/>
    <n v="3.5"/>
    <n v="15"/>
    <s v="album"/>
    <s v="Album"/>
    <n v="236"/>
  </r>
  <r>
    <s v="0EyWYj1NsLsaFPpuJkcdIe"/>
    <n v="2985"/>
    <s v="Help with the Russians"/>
    <n v="18"/>
    <n v="19"/>
    <n v="0.19"/>
    <b v="0"/>
    <n v="0"/>
    <x v="1530"/>
    <n v="5646"/>
    <n v="50"/>
    <n v="0.5"/>
    <n v="88407"/>
    <s v="soundtrack"/>
    <s v="4xdjnwp7G9KgHjqeAXF9av"/>
    <n v="7596"/>
    <s v="The Punisher: Season 2 (Original Soundtrack)"/>
    <d v="2019-01-18T00:00:00"/>
    <n v="2548"/>
    <n v="42.466666666666669"/>
    <n v="3.5388888888888892"/>
    <n v="21"/>
    <s v="album"/>
    <s v="Album"/>
    <n v="134"/>
  </r>
  <r>
    <s v="6wXzZE46Rg3mYfRBHugjzy"/>
    <n v="4103"/>
    <s v="Sand"/>
    <n v="7"/>
    <n v="19"/>
    <n v="0.19"/>
    <b v="0"/>
    <n v="0"/>
    <x v="1210"/>
    <n v="4293"/>
    <n v="60"/>
    <n v="0.6"/>
    <n v="313622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204"/>
  </r>
  <r>
    <s v="5jtVwwudFylRvCGrG4CbIm"/>
    <n v="5885"/>
    <s v="Tu Me Manques"/>
    <n v="6"/>
    <n v="19"/>
    <n v="0.19"/>
    <b v="1"/>
    <n v="1"/>
    <x v="1736"/>
    <n v="6330"/>
    <n v="43"/>
    <n v="0.43"/>
    <n v="124262"/>
    <s v="art pop"/>
    <s v="0hox2EUyClXESGW5BupW8F"/>
    <n v="6330"/>
    <s v="Both"/>
    <d v="2018-06-01T00:00:00"/>
    <n v="2779"/>
    <n v="46.31666666666667"/>
    <n v="3.8597222222222225"/>
    <n v="14"/>
    <s v="album"/>
    <s v="Album"/>
    <n v="1"/>
  </r>
  <r>
    <s v="2VKPrR3ojhsWwkrTEmnstG"/>
    <n v="8"/>
    <s v="Desire"/>
    <n v="11"/>
    <n v="19"/>
    <n v="0.19"/>
    <b v="0"/>
    <n v="0"/>
    <x v="657"/>
    <n v="1788"/>
    <n v="68"/>
    <n v="0.68"/>
    <n v="2041384"/>
    <s v="N/A"/>
    <s v="0e44PVRAX077c6Q2ULA2aC"/>
    <n v="7599"/>
    <s v="Beach Club"/>
    <d v="2016-07-08T00:00:00"/>
    <n v="3472"/>
    <n v="57.866666666666667"/>
    <n v="4.822222222222222"/>
    <n v="40"/>
    <s v="compilation"/>
    <s v="Compilation"/>
    <n v="341"/>
  </r>
  <r>
    <s v="4GUDV81BZk1jonDtiebQDG"/>
    <n v="4040"/>
    <s v="Who I Thought You Were"/>
    <n v="12"/>
    <n v="19"/>
    <n v="0.19"/>
    <b v="0"/>
    <n v="0"/>
    <x v="2194"/>
    <n v="7600"/>
    <n v="63"/>
    <n v="0.63"/>
    <n v="802820"/>
    <s v="N/A"/>
    <s v="70n8zSGdTHmEnrqbNjE0TN"/>
    <n v="7600"/>
    <s v="99 Cents"/>
    <d v="2015-01-22T00:00:00"/>
    <n v="4005"/>
    <n v="66.75"/>
    <n v="5.5625"/>
    <n v="12"/>
    <s v="album"/>
    <s v="Album"/>
    <n v="381"/>
  </r>
  <r>
    <s v="7s04y518Or1UCXQxwWiOlx"/>
    <n v="742"/>
    <s v="Let It Go - Chopped Not Slopped"/>
    <n v="4"/>
    <n v="19"/>
    <n v="0.19"/>
    <b v="0"/>
    <n v="0"/>
    <x v="19"/>
    <n v="37"/>
    <n v="83"/>
    <n v="0.83"/>
    <n v="21598900"/>
    <s v="N/A"/>
    <s v="7aoR56Mf03N4pZBFOjx0Oh"/>
    <n v="7601"/>
    <s v="I Love You. (Chopped Not Slopped)"/>
    <d v="2013-10-28T00:00:00"/>
    <n v="4456"/>
    <n v="74.266666666666666"/>
    <n v="6.1888888888888891"/>
    <n v="12"/>
    <s v="album"/>
    <s v="Album"/>
    <n v="45"/>
  </r>
  <r>
    <s v="3M1ma8uMN8PGOVw0LVrg7T"/>
    <n v="1024"/>
    <s v="W.D.Y.W.F.M? - Chopped Not Slopped"/>
    <n v="11"/>
    <n v="19"/>
    <n v="0.19"/>
    <b v="0"/>
    <n v="0"/>
    <x v="19"/>
    <n v="37"/>
    <n v="83"/>
    <n v="0.83"/>
    <n v="21598900"/>
    <s v="N/A"/>
    <s v="7aoR56Mf03N4pZBFOjx0Oh"/>
    <n v="7601"/>
    <s v="I Love You. (Chopped Not Slopped)"/>
    <d v="2013-10-28T00:00:00"/>
    <n v="4456"/>
    <n v="74.266666666666666"/>
    <n v="6.1888888888888891"/>
    <n v="12"/>
    <s v="album"/>
    <s v="Album"/>
    <n v="542"/>
  </r>
  <r>
    <s v="4Mj3JpAE20w8zON9b2tZD1"/>
    <n v="6262"/>
    <s v="Where I Lay"/>
    <n v="2"/>
    <n v="19"/>
    <n v="0.19"/>
    <b v="0"/>
    <n v="0"/>
    <x v="2195"/>
    <n v="7603"/>
    <n v="6"/>
    <n v="0.06"/>
    <n v="773"/>
    <s v="N/A"/>
    <s v="1bl46Iv5opb0JTrtnpHy9r"/>
    <n v="7603"/>
    <s v="Burn"/>
    <d v="2013-06-30T00:00:00"/>
    <n v="4576"/>
    <n v="76.266666666666666"/>
    <n v="6.3555555555555552"/>
    <n v="12"/>
    <s v="album"/>
    <s v="Album"/>
    <n v="358"/>
  </r>
  <r>
    <s v="4mORw9qfPoT3lvZ9hbDUTM"/>
    <n v="5820"/>
    <s v="From The Clocktower"/>
    <n v="4"/>
    <n v="19"/>
    <n v="0.19"/>
    <b v="0"/>
    <n v="0"/>
    <x v="1871"/>
    <n v="6729"/>
    <n v="30"/>
    <n v="0.3"/>
    <n v="19724"/>
    <s v="post-rock"/>
    <s v="5ScLN1D1T2dZWUgop2vDfq"/>
    <n v="6729"/>
    <s v="Beyond The Sea, Beneath The Sky"/>
    <d v="2009-12-01T00:00:00"/>
    <n v="5883"/>
    <n v="98.05"/>
    <n v="8.1708333333333325"/>
    <n v="8"/>
    <s v="album"/>
    <s v="Album"/>
    <n v="499"/>
  </r>
  <r>
    <s v="25MGldQ3xPVN1NmuOhGLER"/>
    <n v="1624"/>
    <s v="It Won't Be Long - From Across The Universe&quot; Soundtrack&quot;"/>
    <n v="3"/>
    <n v="19"/>
    <n v="0.19"/>
    <b v="0"/>
    <n v="0"/>
    <x v="2196"/>
    <n v="7605"/>
    <n v="55"/>
    <n v="0.55000000000000004"/>
    <n v="45117"/>
    <s v="N/A"/>
    <s v="7FPMykszXPYE2a74RlLinr"/>
    <n v="7040"/>
    <s v="Across The Universe"/>
    <d v="2007-01-01T00:00:00"/>
    <n v="6948"/>
    <n v="115.8"/>
    <n v="9.65"/>
    <n v="16"/>
    <s v="compilation"/>
    <s v="Compilation"/>
    <n v="227"/>
  </r>
  <r>
    <s v="0ttF21hZCPw2merE3GsHcP"/>
    <m/>
    <s v="Curtains Up - Skit"/>
    <n v="1"/>
    <n v="19"/>
    <n v="0.19"/>
    <b v="1"/>
    <n v="1"/>
    <x v="59"/>
    <n v="106"/>
    <n v="88"/>
    <n v="0.88"/>
    <n v="104517308"/>
    <s v="rap, hip hop"/>
    <s v="2cWBwpqMsDJC1ZUwz813lo"/>
    <n v="106"/>
    <s v="The Eminem Show"/>
    <d v="2002-05-26T00:00:00"/>
    <n v="8629"/>
    <n v="143.81666666666666"/>
    <n v="11.984722222222222"/>
    <n v="20"/>
    <s v="album"/>
    <s v="Album"/>
    <n v="49"/>
  </r>
  <r>
    <s v="6VGLTr6kqyOT9sVdMPia1M"/>
    <m/>
    <s v="The Tourniquet Prosthetic - Prosthetic Dance Mix"/>
    <n v="2"/>
    <n v="19"/>
    <n v="0.19"/>
    <b v="1"/>
    <n v="1"/>
    <x v="752"/>
    <n v="2180"/>
    <n v="71"/>
    <n v="0.71"/>
    <n v="4968982"/>
    <s v="industrial metal, industrial rock, industrial, metal, nu metal"/>
    <s v="3IRkt0Rq4KXhT0VIplkt52"/>
    <n v="7607"/>
    <s v="Remix &amp; Repent"/>
    <d v="1997-01-01T00:00:00"/>
    <n v="10600"/>
    <n v="176.66666666666666"/>
    <n v="14.722222222222221"/>
    <n v="5"/>
    <s v="single"/>
    <s v="Single"/>
    <n v="417"/>
  </r>
  <r>
    <s v="23VTn69AcEvt7NLlb774HL"/>
    <m/>
    <s v="Sliver - Live At Del Mar B-Side"/>
    <n v="21"/>
    <n v="19"/>
    <n v="0.19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05"/>
  </r>
  <r>
    <s v="0ijNkzJRP7FXwXS88z9Avo"/>
    <m/>
    <s v="Been A Son - Live At The Paramount"/>
    <n v="13"/>
    <n v="19"/>
    <n v="0.19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26"/>
  </r>
  <r>
    <s v="2WlcuHhc2XMNbYHItEDsO8"/>
    <m/>
    <s v="Lounge Act - Boombox Rehearsals"/>
    <n v="12"/>
    <n v="19"/>
    <n v="0.19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6"/>
  </r>
  <r>
    <s v="0fOblXmOu0vHm0fa2RezCC"/>
    <n v="3785"/>
    <s v="Alarm"/>
    <n v="1"/>
    <n v="18"/>
    <n v="0.18"/>
    <b v="0"/>
    <n v="0"/>
    <x v="2197"/>
    <n v="7611"/>
    <n v="5"/>
    <n v="0.05"/>
    <n v="429"/>
    <s v="N/A"/>
    <s v="77C5CilG76Vovcb3mtKi09"/>
    <n v="7611"/>
    <s v="Alarm"/>
    <d v="2025-10-10T00:00:00"/>
    <n v="91"/>
    <n v="1.5166666666666666"/>
    <n v="0.12638888888888888"/>
    <n v="1"/>
    <s v="single"/>
    <s v="Single"/>
    <n v="302"/>
  </r>
  <r>
    <s v="3Du1WPZLhETDT6Jr4eumkU"/>
    <n v="93"/>
    <s v="ANYMORE"/>
    <n v="1"/>
    <n v="18"/>
    <n v="0.18"/>
    <b v="1"/>
    <n v="1"/>
    <x v="2198"/>
    <n v="7612"/>
    <n v="7"/>
    <n v="7.0000000000000007E-2"/>
    <n v="308"/>
    <s v="N/A"/>
    <s v="7l4BqichAiJVxsXmUcI2zh"/>
    <n v="7612"/>
    <s v="ANYMORE"/>
    <d v="2025-10-10T00:00:00"/>
    <n v="91"/>
    <n v="1.5166666666666666"/>
    <n v="0.12638888888888888"/>
    <n v="1"/>
    <s v="single"/>
    <s v="Single"/>
    <n v="291"/>
  </r>
  <r>
    <s v="2AtkXkBtqjF4AnJuvM9Gyc"/>
    <n v="1094"/>
    <s v="Question"/>
    <n v="6"/>
    <n v="18"/>
    <n v="0.18"/>
    <b v="0"/>
    <n v="0"/>
    <x v="2199"/>
    <n v="7613"/>
    <n v="16"/>
    <n v="0.16"/>
    <n v="104"/>
    <s v="N/A"/>
    <s v="3CXhCyquX7qyk3Q6Sih1w8"/>
    <n v="7613"/>
    <s v="From Something to Somewhere Else"/>
    <d v="2025-09-21T00:00:00"/>
    <n v="110"/>
    <n v="1.8333333333333333"/>
    <n v="0.15277777777777776"/>
    <n v="7"/>
    <s v="album"/>
    <s v="Album"/>
    <n v="264"/>
  </r>
  <r>
    <s v="6vZQyctr2qT2KI0FGxlq3o"/>
    <n v="7389"/>
    <s v="Time"/>
    <n v="1"/>
    <n v="18"/>
    <n v="0.18"/>
    <b v="0"/>
    <n v="0"/>
    <x v="2200"/>
    <n v="7614"/>
    <n v="4"/>
    <n v="0.04"/>
    <n v="810"/>
    <s v="N/A"/>
    <s v="13JhM0FzOjqWBHlAcRRidJ"/>
    <n v="7614"/>
    <s v="Time"/>
    <d v="2025-07-18T00:00:00"/>
    <n v="175"/>
    <n v="2.9166666666666665"/>
    <n v="0.24305555555555555"/>
    <n v="1"/>
    <s v="single"/>
    <s v="Single"/>
    <n v="278"/>
  </r>
  <r>
    <s v="5vRP728TajdjftioyNLqi4"/>
    <n v="7299"/>
    <s v="Love Mess"/>
    <n v="1"/>
    <n v="18"/>
    <n v="0.18"/>
    <b v="0"/>
    <n v="0"/>
    <x v="2139"/>
    <n v="7455"/>
    <n v="11"/>
    <n v="0.11"/>
    <n v="325"/>
    <s v="N/A"/>
    <s v="2iGHeA60F6JdpC11mRaOKY"/>
    <n v="7615"/>
    <s v="Love Mess"/>
    <d v="2025-03-28T00:00:00"/>
    <n v="287"/>
    <n v="4.7833333333333332"/>
    <n v="0.39861111111111108"/>
    <n v="1"/>
    <s v="single"/>
    <s v="Single"/>
    <n v="364"/>
  </r>
  <r>
    <s v="64JIAZ0bS7WoARYfWQGCoz"/>
    <n v="20"/>
    <s v="I Can't Fucking Sing"/>
    <n v="3"/>
    <n v="18"/>
    <n v="0.18"/>
    <b v="1"/>
    <n v="1"/>
    <x v="17"/>
    <n v="35"/>
    <n v="94"/>
    <n v="0.94"/>
    <n v="112995439"/>
    <s v="r&amp;b pop, alternative r&amp;b, hip hop, synthpop"/>
    <s v="3OxfaVgvTxUTy7276t7SPU"/>
    <n v="43"/>
    <s v="Hurry Up Tomorrow"/>
    <d v="2025-01-31T00:00:00"/>
    <n v="343"/>
    <n v="5.7166666666666668"/>
    <n v="0.47638888888888892"/>
    <n v="22"/>
    <s v="album"/>
    <s v="Album"/>
    <n v="2"/>
  </r>
  <r>
    <s v="15FpIaguKOiE2XwIiYox12"/>
    <n v="7068"/>
    <s v="pills &amp; zinfandel"/>
    <n v="2"/>
    <n v="18"/>
    <n v="0.18"/>
    <b v="1"/>
    <n v="1"/>
    <x v="1929"/>
    <n v="6874"/>
    <n v="20"/>
    <n v="0.2"/>
    <n v="4873"/>
    <s v="N/A"/>
    <s v="2oUfli0yFhOsdHwJqt7fgZ"/>
    <n v="7617"/>
    <s v="affogato"/>
    <d v="2024-10-18T00:00:00"/>
    <n v="448"/>
    <n v="7.4666666666666668"/>
    <n v="0.62222222222222223"/>
    <n v="7"/>
    <s v="album"/>
    <s v="Album"/>
    <n v="263"/>
  </r>
  <r>
    <s v="7CIVV84VEajjO9A21OlW7K"/>
    <n v="332"/>
    <s v="My Memories"/>
    <n v="1"/>
    <n v="18"/>
    <n v="0.18"/>
    <b v="0"/>
    <n v="0"/>
    <x v="2201"/>
    <n v="7618"/>
    <n v="4"/>
    <n v="0.04"/>
    <n v="22"/>
    <s v="N/A"/>
    <s v="3j9qiBYQfih7G9ZPJgslhA"/>
    <n v="7618"/>
    <s v="My Memories"/>
    <d v="2024-08-01T00:00:00"/>
    <n v="526"/>
    <n v="8.7666666666666675"/>
    <n v="0.73055555555555562"/>
    <n v="1"/>
    <s v="single"/>
    <s v="Single"/>
    <n v="303"/>
  </r>
  <r>
    <s v="1zASWE0kHPLq6KdstRGXwa"/>
    <n v="7685"/>
    <s v="Strangers"/>
    <n v="26"/>
    <n v="18"/>
    <n v="0.18"/>
    <b v="0"/>
    <n v="0"/>
    <x v="757"/>
    <n v="2190"/>
    <n v="62"/>
    <n v="0.62"/>
    <n v="2816087"/>
    <s v="proto-punk, baroque pop"/>
    <s v="3pMMPsGXOpkvX3m21YCGX5"/>
    <n v="7619"/>
    <s v="The Journey - Pt. 1"/>
    <d v="2023-03-24T00:00:00"/>
    <n v="1022"/>
    <n v="17.033333333333335"/>
    <n v="1.4194444444444445"/>
    <n v="36"/>
    <s v="album"/>
    <s v="Album"/>
    <n v="334"/>
  </r>
  <r>
    <s v="3EB55SI5yEPH0ZMnAQ92KD"/>
    <n v="2895"/>
    <s v="Bedtime Story"/>
    <n v="4"/>
    <n v="18"/>
    <n v="0.18"/>
    <b v="0"/>
    <n v="0"/>
    <x v="1794"/>
    <n v="6505"/>
    <n v="42"/>
    <n v="0.42"/>
    <n v="15033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168"/>
  </r>
  <r>
    <s v="4pjqoQgiGYbAhaN8T8eJGj"/>
    <n v="1697"/>
    <s v="Now We’re Cookin’"/>
    <n v="47"/>
    <n v="18"/>
    <n v="0.18"/>
    <b v="0"/>
    <n v="0"/>
    <x v="1518"/>
    <n v="5607"/>
    <n v="49"/>
    <n v="0.49"/>
    <n v="340030"/>
    <s v="N/A"/>
    <s v="6dJKjotJRGEE9rmGgmxDWu"/>
    <n v="5607"/>
    <s v="Everything Everywhere All at Once (Original Motion Picture Soundtrack)"/>
    <d v="2022-04-08T00:00:00"/>
    <n v="1372"/>
    <n v="22.866666666666667"/>
    <n v="1.9055555555555557"/>
    <n v="49"/>
    <s v="album"/>
    <s v="Album"/>
    <n v="224"/>
  </r>
  <r>
    <s v="5QcAVWXiPZKwPKROCadd7O"/>
    <n v="1451"/>
    <s v="ミリス神聖国"/>
    <n v="10"/>
    <n v="18"/>
    <n v="0.18"/>
    <b v="0"/>
    <n v="0"/>
    <x v="2104"/>
    <n v="7362"/>
    <n v="40"/>
    <n v="0.4"/>
    <n v="13564"/>
    <s v="anime"/>
    <s v="1oPlAPkVErLoGM8owunDZ6"/>
    <n v="7622"/>
    <s v="『無職転生 ～異世界行ったら本気だす～』 オリジナル・サウンドトラック2"/>
    <d v="2022-01-19T00:00:00"/>
    <n v="1451"/>
    <n v="24.183333333333334"/>
    <n v="2.0152777777777779"/>
    <n v="34"/>
    <s v="album"/>
    <s v="Album"/>
    <n v="199"/>
  </r>
  <r>
    <s v="5Z55fSa40aCWHg7nFufpSU"/>
    <n v="3612"/>
    <s v="Love &amp; Validation - Single Edit"/>
    <n v="1"/>
    <n v="18"/>
    <n v="0.18"/>
    <b v="0"/>
    <n v="0"/>
    <x v="2202"/>
    <n v="7623"/>
    <n v="57"/>
    <n v="0.56999999999999995"/>
    <n v="312847"/>
    <s v="electro house"/>
    <s v="57rOBn6Ak0sfv8okcOGhk9"/>
    <n v="7623"/>
    <s v="Love &amp; Validation"/>
    <d v="2021-12-15T00:00:00"/>
    <n v="1486"/>
    <n v="24.766666666666666"/>
    <n v="2.0638888888888887"/>
    <n v="1"/>
    <s v="single"/>
    <s v="Single"/>
    <n v="4"/>
  </r>
  <r>
    <s v="3dhx7CWG5hLaPXiZQiXD2I"/>
    <n v="7261"/>
    <s v="Splintered Past"/>
    <n v="9"/>
    <n v="18"/>
    <n v="0.18"/>
    <b v="0"/>
    <n v="0"/>
    <x v="2203"/>
    <n v="7624"/>
    <n v="13"/>
    <n v="0.13"/>
    <n v="350"/>
    <s v="N/A"/>
    <s v="1jCfzTRSGbTSr8IGiBoROz"/>
    <n v="6963"/>
    <s v="Mafia III (Expanded Game Score)"/>
    <d v="2016-08-22T00:00:00"/>
    <n v="3427"/>
    <n v="57.116666666666667"/>
    <n v="4.759722222222222"/>
    <n v="26"/>
    <s v="compilation"/>
    <s v="Compilation"/>
    <n v="373"/>
  </r>
  <r>
    <s v="645S2wCpQAhHGfJ6QSbGT6"/>
    <n v="3315"/>
    <s v="Float - Chopped Not Slopped"/>
    <n v="12"/>
    <n v="18"/>
    <n v="0.18"/>
    <b v="0"/>
    <n v="0"/>
    <x v="19"/>
    <n v="37"/>
    <n v="83"/>
    <n v="0.83"/>
    <n v="21591569"/>
    <s v="N/A"/>
    <s v="7aoR56Mf03N4pZBFOjx0Oh"/>
    <n v="7601"/>
    <s v="I Love You. (Chopped Not Slopped)"/>
    <d v="2013-10-28T00:00:00"/>
    <n v="4456"/>
    <n v="74.266666666666666"/>
    <n v="6.1888888888888891"/>
    <n v="12"/>
    <s v="album"/>
    <s v="Album"/>
    <n v="53"/>
  </r>
  <r>
    <s v="0kxNEUIcb0fb8dFgAQcgVJ"/>
    <n v="2298"/>
    <s v="Born To Be Wasted (Remastered)"/>
    <n v="12"/>
    <n v="18"/>
    <n v="0.18"/>
    <b v="0"/>
    <n v="0"/>
    <x v="1420"/>
    <n v="5215"/>
    <n v="36"/>
    <n v="0.36"/>
    <n v="37357"/>
    <s v="N/A"/>
    <s v="7pEAcvX2Au7J8uOBcyOIGq"/>
    <n v="7626"/>
    <s v="The Hits"/>
    <d v="2010-11-05T00:00:00"/>
    <n v="5544"/>
    <n v="92.4"/>
    <n v="7.7"/>
    <n v="18"/>
    <s v="album"/>
    <s v="Album"/>
    <n v="661"/>
  </r>
  <r>
    <s v="2bHGcvIflMCi2Cd9CAUhzF"/>
    <m/>
    <s v="Secreit Nicht"/>
    <n v="9"/>
    <n v="18"/>
    <n v="0.18"/>
    <b v="0"/>
    <n v="0"/>
    <x v="2204"/>
    <n v="7627"/>
    <n v="4"/>
    <n v="0.04"/>
    <n v="30"/>
    <s v="N/A"/>
    <s v="7yHL2kuUK6mEhb6zvZ2KNa"/>
    <n v="7627"/>
    <s v="Undrentide"/>
    <d v="1999-05-21T00:00:00"/>
    <n v="9730"/>
    <n v="162.16666666666666"/>
    <n v="13.513888888888888"/>
    <n v="18"/>
    <s v="album"/>
    <s v="Album"/>
    <n v="165"/>
  </r>
  <r>
    <s v="3d3M8vIeW48Evttna1korw"/>
    <m/>
    <s v="Polly - Live At Del Mar B-Side"/>
    <n v="22"/>
    <n v="18"/>
    <n v="0.18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78"/>
  </r>
  <r>
    <s v="7CuR4LfO6V5czfPl9Md7D5"/>
    <m/>
    <s v="Polly - Smart Sessions"/>
    <n v="4"/>
    <n v="18"/>
    <n v="0.1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97"/>
  </r>
  <r>
    <s v="2PcGgcJ9Pp8KeDHqk3VX2S"/>
    <m/>
    <s v="Territorial Pissings - Boombox Rehearsals"/>
    <n v="11"/>
    <n v="18"/>
    <n v="0.18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218"/>
  </r>
  <r>
    <s v="51cwCNBjJZIPwHimgiMDvm"/>
    <m/>
    <s v="Come As You Are - Boombox Rehearsals"/>
    <n v="13"/>
    <n v="18"/>
    <n v="0.18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18"/>
  </r>
  <r>
    <s v="5E0aySFI5GK2NGMrnSFbKu"/>
    <m/>
    <s v="Old Age - Boombox Rehearsals"/>
    <n v="14"/>
    <n v="18"/>
    <n v="0.18"/>
    <b v="0"/>
    <n v="0"/>
    <x v="151"/>
    <n v="289"/>
    <n v="81"/>
    <n v="0.81"/>
    <n v="23398010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435"/>
  </r>
  <r>
    <s v="01Fsn1fOVtC90pQatV6OqE"/>
    <n v="7581"/>
    <s v="I´m the Boss, You Know"/>
    <n v="1"/>
    <n v="17"/>
    <n v="0.17"/>
    <b v="1"/>
    <n v="1"/>
    <x v="2205"/>
    <n v="7633"/>
    <n v="6"/>
    <n v="0.06"/>
    <n v="3"/>
    <s v="N/A"/>
    <s v="3JA6vtZ2Rv7DTFjcN92cS0"/>
    <n v="7633"/>
    <s v="I´m the Boss, You Know"/>
    <d v="2025-09-29T00:00:00"/>
    <n v="102"/>
    <n v="1.7"/>
    <n v="0.14166666666666666"/>
    <n v="1"/>
    <s v="single"/>
    <s v="Single"/>
    <n v="221"/>
  </r>
  <r>
    <s v="1lBaHg7aO3gXEh8WwP7V0H"/>
    <n v="8189"/>
    <s v="Obssessed"/>
    <n v="1"/>
    <n v="17"/>
    <n v="0.17"/>
    <b v="1"/>
    <n v="1"/>
    <x v="2206"/>
    <n v="7634"/>
    <n v="12"/>
    <n v="0.12"/>
    <n v="390"/>
    <s v="melodic rap"/>
    <s v="75oeOiZN5SGo9Uxi7fP7Fg"/>
    <n v="7634"/>
    <s v="Obssessed"/>
    <d v="2025-09-17T00:00:00"/>
    <n v="114"/>
    <n v="1.9"/>
    <n v="0.15833333333333333"/>
    <n v="1"/>
    <s v="single"/>
    <s v="Single"/>
    <n v="3"/>
  </r>
  <r>
    <s v="3F4ZeO619wlwPqgxTOSK2S"/>
    <n v="8566"/>
    <s v="Amor Infinito"/>
    <n v="1"/>
    <n v="17"/>
    <n v="0.17"/>
    <b v="0"/>
    <n v="0"/>
    <x v="2207"/>
    <n v="7635"/>
    <n v="4"/>
    <n v="0.04"/>
    <n v="276"/>
    <s v="N/A"/>
    <s v="06Cx6gpouFqAqw0scvF30w"/>
    <n v="7635"/>
    <s v="Amor infinito"/>
    <d v="2025-09-17T00:00:00"/>
    <n v="114"/>
    <n v="1.9"/>
    <n v="0.15833333333333333"/>
    <n v="2"/>
    <s v="single"/>
    <s v="Single"/>
    <n v="262"/>
  </r>
  <r>
    <s v="2ZKgStqrbnW7J2yVdbmkuu"/>
    <n v="7175"/>
    <s v="I Need Some Time"/>
    <n v="4"/>
    <n v="17"/>
    <n v="0.17"/>
    <b v="1"/>
    <n v="1"/>
    <x v="2208"/>
    <n v="7636"/>
    <n v="8"/>
    <n v="0.08"/>
    <n v="39"/>
    <s v="N/A"/>
    <s v="5OU38onkQUXsG3yiPWEAoB"/>
    <n v="7636"/>
    <s v="Midnight Musing"/>
    <d v="2025-09-15T00:00:00"/>
    <n v="116"/>
    <n v="1.9333333333333333"/>
    <n v="0.16111111111111112"/>
    <n v="6"/>
    <s v="single"/>
    <s v="Single"/>
    <n v="46"/>
  </r>
  <r>
    <s v="2yVbC32ARQ2o6C2Wi8aKRw"/>
    <n v="3592"/>
    <s v="L Awl"/>
    <n v="1"/>
    <n v="17"/>
    <n v="0.17"/>
    <b v="0"/>
    <n v="0"/>
    <x v="1512"/>
    <n v="5586"/>
    <n v="53"/>
    <n v="0.53"/>
    <n v="5540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384"/>
  </r>
  <r>
    <s v="5evVf7bURnVNSHjFlCUyCb"/>
    <n v="6235"/>
    <s v="Mstny"/>
    <n v="2"/>
    <n v="17"/>
    <n v="0.17"/>
    <b v="0"/>
    <n v="0"/>
    <x v="1512"/>
    <n v="5586"/>
    <n v="53"/>
    <n v="0.53"/>
    <n v="554173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298"/>
  </r>
  <r>
    <s v="3AEkhVn1MKsNYtVpVP58TV"/>
    <n v="8313"/>
    <s v="MTSR74"/>
    <n v="5"/>
    <n v="17"/>
    <n v="0.17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282"/>
  </r>
  <r>
    <s v="1ayAhDstlcVTYmTfzNd7uw"/>
    <n v="7452"/>
    <s v="My Love - Slowed + Reverb"/>
    <n v="1"/>
    <n v="17"/>
    <n v="0.17"/>
    <b v="1"/>
    <n v="1"/>
    <x v="2209"/>
    <n v="7640"/>
    <n v="31"/>
    <n v="0.31"/>
    <n v="23317"/>
    <s v="N/A"/>
    <s v="2XxRFmLe8hDi9LMvjjJlUL"/>
    <n v="7640"/>
    <s v="My Love (Slowed + Reverb)"/>
    <d v="2024-02-26T00:00:00"/>
    <n v="683"/>
    <n v="11.383333333333333"/>
    <n v="0.94861111111111107"/>
    <n v="1"/>
    <s v="single"/>
    <s v="Single"/>
    <n v="568"/>
  </r>
  <r>
    <s v="1odExI7RdWc4BT515LTAwj"/>
    <n v="2219"/>
    <s v="Daylight"/>
    <n v="1"/>
    <n v="17"/>
    <n v="0.17"/>
    <b v="0"/>
    <n v="0"/>
    <x v="2210"/>
    <n v="7641"/>
    <n v="70"/>
    <n v="0.7"/>
    <n v="2768544"/>
    <s v="N/A"/>
    <s v="6NcI39WPu4kY6Tul11nhSv"/>
    <n v="7641"/>
    <s v="Daylight"/>
    <d v="2023-04-14T00:00:00"/>
    <n v="1001"/>
    <n v="16.683333333333334"/>
    <n v="1.3902777777777777"/>
    <n v="1"/>
    <s v="single"/>
    <s v="Single"/>
    <n v="354"/>
  </r>
  <r>
    <s v="6vLo5eCDESe7LD9X2fonKt"/>
    <n v="1188"/>
    <s v="АКУЛА"/>
    <n v="3"/>
    <n v="17"/>
    <n v="0.17"/>
    <b v="0"/>
    <n v="0"/>
    <x v="2211"/>
    <n v="7642"/>
    <n v="18"/>
    <n v="0.18"/>
    <n v="20718"/>
    <s v="N/A"/>
    <s v="2jDSkkgw7HrooVzQRH3VmH"/>
    <n v="7642"/>
    <s v="В ОТЛИЧИЕ ОТ ТЕБЯ, ХАРДКОР НИКОГДА НЕ УМРЁТ"/>
    <d v="2021-08-16T00:00:00"/>
    <n v="1607"/>
    <n v="26.783333333333335"/>
    <n v="2.2319444444444447"/>
    <n v="5"/>
    <s v="single"/>
    <s v="Single"/>
    <n v="374"/>
  </r>
  <r>
    <s v="0dj8C2Ts0KMqZzzHWmJ400"/>
    <n v="4660"/>
    <s v="Bloody Nose"/>
    <n v="4"/>
    <n v="17"/>
    <n v="0.17"/>
    <b v="1"/>
    <n v="1"/>
    <x v="2212"/>
    <n v="7643"/>
    <n v="60"/>
    <n v="0.6"/>
    <n v="1304494"/>
    <s v="emo, screamo, post-hardcore, pop punk"/>
    <s v="1QJlmXocw1DO8JjU56Rqwx"/>
    <n v="7643"/>
    <s v="Heartwork"/>
    <d v="2020-04-24T00:00:00"/>
    <n v="2086"/>
    <n v="34.766666666666666"/>
    <n v="2.8972222222222221"/>
    <n v="16"/>
    <s v="album"/>
    <s v="Album"/>
    <n v="306"/>
  </r>
  <r>
    <s v="2Fy7HnmB6XcL9LAiEfI8EY"/>
    <n v="4577"/>
    <s v="The 2016 Fanfare (From Marvel Studios&quot;)&quot;"/>
    <n v="1"/>
    <n v="17"/>
    <n v="0.17"/>
    <b v="0"/>
    <n v="0"/>
    <x v="2213"/>
    <n v="7644"/>
    <n v="40"/>
    <n v="0.4"/>
    <n v="16520"/>
    <s v="N/A"/>
    <s v="1ZXylwgy32lXW5qcrL0HTG"/>
    <n v="7644"/>
    <s v="The 2016 Fanfare (From Marvel Studios&quot;)&quot;"/>
    <d v="2020-01-16T00:00:00"/>
    <n v="2185"/>
    <n v="36.416666666666664"/>
    <n v="3.0347222222222219"/>
    <n v="1"/>
    <s v="single"/>
    <s v="Single"/>
    <n v="144"/>
  </r>
  <r>
    <s v="1hnIpQ31ko7CPNhOXcFrsU"/>
    <n v="3268"/>
    <s v="Butcher's Bridge - Late Game (From League of Legends: Season 5)"/>
    <n v="5"/>
    <n v="17"/>
    <n v="0.17"/>
    <b v="0"/>
    <n v="0"/>
    <x v="2129"/>
    <n v="7427"/>
    <n v="76"/>
    <n v="0.76"/>
    <n v="2100243"/>
    <s v="N/A"/>
    <s v="0AaYIwH5G6w82B8iKOWCCb"/>
    <n v="7645"/>
    <s v="The Music of League of Legends: Season 5 (Original Game Soundtrack)"/>
    <d v="2019-10-11T00:00:00"/>
    <n v="2282"/>
    <n v="38.033333333333331"/>
    <n v="3.1694444444444443"/>
    <n v="25"/>
    <s v="album"/>
    <s v="Album"/>
    <n v="482"/>
  </r>
  <r>
    <s v="0rQtoQXQfwpDW0c7Fw1NeM"/>
    <n v="6954"/>
    <s v="!!!!!!!"/>
    <n v="1"/>
    <n v="17"/>
    <n v="0.17"/>
    <b v="0"/>
    <n v="0"/>
    <x v="4"/>
    <n v="7"/>
    <n v="90"/>
    <n v="0.9"/>
    <n v="118692183"/>
    <s v="alternative pop, electropop, dark pop"/>
    <s v="0S0KGZnfBGSIssfF54WSJh"/>
    <n v="176"/>
    <s v="WHEN WE ALL FALL ASLEEP, WHERE DO WE GO?"/>
    <d v="2019-03-29T00:00:00"/>
    <n v="2478"/>
    <n v="41.3"/>
    <n v="3.4416666666666664"/>
    <n v="14"/>
    <s v="album"/>
    <s v="Album"/>
    <n v="22"/>
  </r>
  <r>
    <s v="0fNknOiIWtM4KzbtS4Kwa5"/>
    <n v="3844"/>
    <s v="Waste"/>
    <n v="11"/>
    <n v="17"/>
    <n v="0.17"/>
    <b v="0"/>
    <n v="0"/>
    <x v="1210"/>
    <n v="4293"/>
    <n v="60"/>
    <n v="0.6"/>
    <n v="313511"/>
    <s v="neoclassical"/>
    <s v="60f6ypxsKLEemkp4216Ood"/>
    <n v="6421"/>
    <s v="Mandy (Original Motion Picture Soundtrack)"/>
    <d v="2018-09-14T00:00:00"/>
    <n v="2674"/>
    <n v="44.56666666666667"/>
    <n v="3.713888888888889"/>
    <n v="15"/>
    <s v="album"/>
    <s v="Album"/>
    <n v="292"/>
  </r>
  <r>
    <s v="08bNPGLD8AhKpnnERrAc6G"/>
    <n v="2656"/>
    <s v="FRIENDS"/>
    <n v="1"/>
    <n v="17"/>
    <n v="0.17"/>
    <b v="1"/>
    <n v="1"/>
    <x v="237"/>
    <n v="522"/>
    <n v="80"/>
    <n v="0.8"/>
    <n v="34476607"/>
    <s v="edm"/>
    <s v="1BmxOYHjQv1dKZRr13YRZM"/>
    <n v="7648"/>
    <s v="FRIENDS"/>
    <d v="2018-02-09T00:00:00"/>
    <n v="2891"/>
    <n v="48.18333333333333"/>
    <n v="4.0152777777777775"/>
    <n v="1"/>
    <s v="single"/>
    <s v="Single"/>
    <n v="337"/>
  </r>
  <r>
    <s v="02STI1rCM6IhG9p9Yw99Rr"/>
    <m/>
    <s v="Something In The Way - Boombox Rehearsals"/>
    <n v="15"/>
    <n v="17"/>
    <n v="0.17"/>
    <b v="0"/>
    <n v="0"/>
    <x v="151"/>
    <n v="289"/>
    <n v="81"/>
    <n v="0.81"/>
    <n v="23391272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55"/>
  </r>
  <r>
    <s v="2esxVrlugqjoQtQcj82x8R"/>
    <m/>
    <s v="On A Plain - Boombox Rehearsals"/>
    <n v="16"/>
    <n v="17"/>
    <n v="0.17"/>
    <b v="0"/>
    <n v="0"/>
    <x v="151"/>
    <n v="289"/>
    <n v="81"/>
    <n v="0.81"/>
    <n v="23384088"/>
    <s v="grunge, rock"/>
    <s v="3FFGbUutKWN1c4f0CJR4Uh"/>
    <n v="4747"/>
    <s v="Nevermind (Super Deluxe Edition)"/>
    <d v="1991-09-26T00:00:00"/>
    <n v="12524"/>
    <n v="208.73333333333332"/>
    <n v="17.394444444444442"/>
    <n v="70"/>
    <s v="album"/>
    <s v="Album"/>
    <n v="333"/>
  </r>
  <r>
    <s v="0nLiqZ6A27jJri2VCalIUs"/>
    <m/>
    <s v="Nothing Else Matters"/>
    <n v="8"/>
    <n v="17"/>
    <n v="0.17"/>
    <b v="0"/>
    <n v="0"/>
    <x v="756"/>
    <n v="2186"/>
    <n v="81"/>
    <n v="0.81"/>
    <n v="32161423"/>
    <s v="metal, thrash metal, rock, heavy metal, hard rock"/>
    <s v="2Kh43m04B1UkVcpcRa1Zug"/>
    <n v="7651"/>
    <s v="Metallica"/>
    <d v="1991-08-12T00:00:00"/>
    <n v="12569"/>
    <n v="209.48333333333332"/>
    <n v="17.456944444444442"/>
    <n v="12"/>
    <s v="album"/>
    <s v="Album"/>
    <n v="647"/>
  </r>
  <r>
    <s v="4pZ949nFW5SurwzE0TSe7I"/>
    <n v="6867"/>
    <s v="Cupido Vagabundo"/>
    <n v="1"/>
    <n v="16"/>
    <n v="0.16"/>
    <b v="0"/>
    <n v="0"/>
    <x v="2214"/>
    <n v="7652"/>
    <n v="6"/>
    <n v="0.06"/>
    <n v="475"/>
    <s v="N/A"/>
    <s v="60DLQZkzpvDvVfvEC6VOJM"/>
    <n v="7652"/>
    <s v="Cupido Vagabundo"/>
    <d v="2025-10-30T00:00:00"/>
    <n v="71"/>
    <n v="1.1833333333333333"/>
    <n v="9.8611111111111108E-2"/>
    <n v="2"/>
    <s v="single"/>
    <s v="Single"/>
    <n v="292"/>
  </r>
  <r>
    <s v="2W30LB3QaD0tA29WVUPnyO"/>
    <n v="7460"/>
    <s v="Rise of the Machines"/>
    <n v="1"/>
    <n v="16"/>
    <n v="0.16"/>
    <b v="0"/>
    <n v="0"/>
    <x v="2215"/>
    <n v="7653"/>
    <n v="8"/>
    <n v="0.08"/>
    <n v="12"/>
    <s v="N/A"/>
    <s v="24rL6d2DpnPLUxQsKczMJS"/>
    <n v="7653"/>
    <s v="Rise of The Machines"/>
    <d v="2025-09-15T00:00:00"/>
    <n v="116"/>
    <n v="1.9333333333333333"/>
    <n v="0.16111111111111112"/>
    <n v="11"/>
    <s v="album"/>
    <s v="Album"/>
    <n v="39"/>
  </r>
  <r>
    <s v="4MCkRDnhBmPym2PTHrOkLD"/>
    <n v="577"/>
    <s v="Silicon Heart"/>
    <n v="5"/>
    <n v="16"/>
    <n v="0.16"/>
    <b v="0"/>
    <n v="0"/>
    <x v="2215"/>
    <n v="7653"/>
    <n v="8"/>
    <n v="0.08"/>
    <n v="12"/>
    <s v="N/A"/>
    <s v="24rL6d2DpnPLUxQsKczMJS"/>
    <n v="7653"/>
    <s v="Rise of The Machines"/>
    <d v="2025-09-15T00:00:00"/>
    <n v="116"/>
    <n v="1.9333333333333333"/>
    <n v="0.16111111111111112"/>
    <n v="11"/>
    <s v="album"/>
    <s v="Album"/>
    <n v="408"/>
  </r>
  <r>
    <s v="0TQ5bJ44VHnFZyC16folF0"/>
    <n v="2596"/>
    <s v="Voy a Brillar (Reggae)"/>
    <n v="1"/>
    <n v="16"/>
    <n v="0.16"/>
    <b v="0"/>
    <n v="0"/>
    <x v="2216"/>
    <n v="7655"/>
    <n v="4"/>
    <n v="0.04"/>
    <n v="4"/>
    <s v="N/A"/>
    <s v="27w5XHZuaNhkB8hyf07rYt"/>
    <n v="7655"/>
    <s v="Voy a Brillar (Reggae)"/>
    <d v="2025-09-11T00:00:00"/>
    <n v="120"/>
    <n v="2"/>
    <n v="0.16666666666666666"/>
    <n v="1"/>
    <s v="single"/>
    <s v="Single"/>
    <n v="273"/>
  </r>
  <r>
    <s v="0GfRE79TiIUuL4m3C6xsXC"/>
    <n v="2603"/>
    <s v="You´re my Best - Pop"/>
    <n v="1"/>
    <n v="16"/>
    <n v="0.16"/>
    <b v="0"/>
    <n v="0"/>
    <x v="2217"/>
    <n v="7656"/>
    <n v="4"/>
    <n v="0.04"/>
    <n v="423"/>
    <s v="N/A"/>
    <s v="5qJkNWE1EzztdRCgKlKZJu"/>
    <n v="7656"/>
    <s v="You´re my Best (Pop)"/>
    <d v="2025-08-20T00:00:00"/>
    <n v="142"/>
    <n v="2.3666666666666667"/>
    <n v="0.19722222222222222"/>
    <n v="1"/>
    <s v="single"/>
    <s v="Single"/>
    <n v="273"/>
  </r>
  <r>
    <s v="36PSXArCYAPPQFYbsosxE0"/>
    <n v="2154"/>
    <s v="Vim Ti Agradecer"/>
    <n v="1"/>
    <n v="16"/>
    <n v="0.16"/>
    <b v="0"/>
    <n v="0"/>
    <x v="2218"/>
    <n v="7657"/>
    <n v="14"/>
    <n v="0.14000000000000001"/>
    <n v="979"/>
    <s v="agronejo"/>
    <s v="0A9ouwiJDkc3OCkAbeZyGr"/>
    <n v="7657"/>
    <s v="Vim Ti Agradecer"/>
    <d v="2025-07-16T00:00:00"/>
    <n v="177"/>
    <n v="2.95"/>
    <n v="0.24583333333333335"/>
    <n v="1"/>
    <s v="single"/>
    <s v="Single"/>
    <n v="474"/>
  </r>
  <r>
    <s v="3okPoXUrOcyGeY6gxx3fZ8"/>
    <n v="5765"/>
    <s v="Drip Down"/>
    <n v="1"/>
    <n v="16"/>
    <n v="0.16"/>
    <b v="0"/>
    <n v="0"/>
    <x v="2219"/>
    <n v="7658"/>
    <n v="58"/>
    <n v="0.57999999999999996"/>
    <n v="175275"/>
    <s v="big room"/>
    <s v="4KhHKbf2EkoIFSYyRLwKNe"/>
    <n v="7658"/>
    <s v="Drip Down"/>
    <d v="2024-11-29T00:00:00"/>
    <n v="406"/>
    <n v="6.7666666666666666"/>
    <n v="0.56388888888888888"/>
    <n v="1"/>
    <s v="single"/>
    <s v="Single"/>
    <n v="21"/>
  </r>
  <r>
    <s v="2RH1Silot6FETUkum9EiOT"/>
    <n v="1571"/>
    <s v="Nemo &amp; Dad Reunite"/>
    <n v="24"/>
    <n v="16"/>
    <n v="0.16"/>
    <b v="0"/>
    <n v="0"/>
    <x v="1794"/>
    <n v="6505"/>
    <n v="42"/>
    <n v="0.42"/>
    <n v="15028"/>
    <s v="soundtrack"/>
    <s v="77qpAPLvKnFn8IpB53401F"/>
    <n v="6505"/>
    <s v="Slumberland (Soundtrack from the Netflix Film)"/>
    <d v="2022-11-18T00:00:00"/>
    <n v="1148"/>
    <n v="19.133333333333333"/>
    <n v="1.5944444444444443"/>
    <n v="26"/>
    <s v="album"/>
    <s v="Album"/>
    <n v="587"/>
  </r>
  <r>
    <s v="2V51qB57s4u2qyVRGbmhQn"/>
    <n v="7847"/>
    <s v="Everything The Finest"/>
    <n v="1"/>
    <n v="16"/>
    <n v="0.16"/>
    <b v="1"/>
    <n v="1"/>
    <x v="2220"/>
    <n v="7660"/>
    <n v="15"/>
    <n v="0.15"/>
    <n v="122"/>
    <s v="N/A"/>
    <s v="4KvCRzVX3IcOUmG3SwFFbG"/>
    <n v="7660"/>
    <s v="Everything The Finest"/>
    <d v="2022-07-26T00:00:00"/>
    <n v="1263"/>
    <n v="21.05"/>
    <n v="1.7541666666666667"/>
    <n v="1"/>
    <s v="single"/>
    <s v="Single"/>
    <n v="326"/>
  </r>
  <r>
    <s v="5G0oVoL309pqsvGDzhMOwx"/>
    <n v="7092"/>
    <s v="Diamond Veins"/>
    <n v="4"/>
    <n v="16"/>
    <n v="0.16"/>
    <b v="0"/>
    <n v="0"/>
    <x v="2221"/>
    <n v="7661"/>
    <n v="55"/>
    <n v="0.55000000000000004"/>
    <n v="257992"/>
    <s v="french house"/>
    <s v="6rkKOTP3oBns0nR6mfHOsH"/>
    <n v="7661"/>
    <s v="Olympic"/>
    <d v="2016-10-21T00:00:00"/>
    <n v="3367"/>
    <n v="56.116666666666667"/>
    <n v="4.6763888888888889"/>
    <n v="12"/>
    <s v="album"/>
    <s v="Album"/>
    <n v="4"/>
  </r>
  <r>
    <s v="3lR8QudTs761oiGqnK0uU1"/>
    <n v="3302"/>
    <s v="Escape Wavefold"/>
    <n v="17"/>
    <n v="16"/>
    <n v="0.16"/>
    <b v="0"/>
    <n v="0"/>
    <x v="2095"/>
    <n v="7343"/>
    <n v="61"/>
    <n v="0.61"/>
    <n v="2246627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335"/>
  </r>
  <r>
    <s v="4Hhrm5HcSSTtkQzayif0dG"/>
    <n v="8541"/>
    <s v="Stung by the Hornet"/>
    <n v="4"/>
    <n v="16"/>
    <n v="0.16"/>
    <b v="0"/>
    <n v="0"/>
    <x v="2222"/>
    <n v="7663"/>
    <n v="4"/>
    <n v="0.04"/>
    <n v="98"/>
    <s v="N/A"/>
    <s v="7zgCMWwWjurZjOQjuGyokE"/>
    <n v="7663"/>
    <s v="The Green Hornet"/>
    <d v="2011-01-13T00:00:00"/>
    <n v="5475"/>
    <n v="91.25"/>
    <n v="7.604166666666667"/>
    <n v="29"/>
    <s v="compilation"/>
    <s v="Compilation"/>
    <n v="32"/>
  </r>
  <r>
    <s v="7DmGjrkQml1VCIgvrdNW3G"/>
    <n v="7283"/>
    <s v="Chorei por Aí"/>
    <n v="1"/>
    <n v="15"/>
    <n v="0.15"/>
    <b v="0"/>
    <n v="0"/>
    <x v="2223"/>
    <n v="7664"/>
    <n v="7"/>
    <n v="7.0000000000000007E-2"/>
    <n v="1022"/>
    <s v="arrocha"/>
    <s v="2gV2oyTSgiwN0my2wLApf2"/>
    <n v="7664"/>
    <s v="Chorei por Aí"/>
    <d v="2025-09-12T00:00:00"/>
    <n v="119"/>
    <n v="1.9833333333333334"/>
    <n v="0.16527777777777777"/>
    <n v="1"/>
    <s v="single"/>
    <s v="Single"/>
    <n v="297"/>
  </r>
  <r>
    <s v="0xDNdoBbBTBFITgFrFelEs"/>
    <n v="5364"/>
    <s v="Glória Meu Senhor"/>
    <n v="4"/>
    <n v="15"/>
    <n v="0.15"/>
    <b v="0"/>
    <n v="0"/>
    <x v="2224"/>
    <n v="7665"/>
    <n v="5"/>
    <n v="0.05"/>
    <n v="21"/>
    <s v="N/A"/>
    <s v="6lKsJdCq98Jll0ve3LP5Cp"/>
    <n v="7665"/>
    <s v="Reginaldo de Oliveira - As Melhores Volume 01"/>
    <d v="2025-08-24T00:00:00"/>
    <n v="138"/>
    <n v="2.2999999999999998"/>
    <n v="0.19166666666666665"/>
    <n v="12"/>
    <s v="album"/>
    <s v="Album"/>
    <n v="383"/>
  </r>
  <r>
    <s v="2UqyAeGC2Wa8cvpBGbfVYO"/>
    <n v="2017"/>
    <s v="Quero Lhe Dizer"/>
    <n v="1"/>
    <n v="15"/>
    <n v="0.15"/>
    <b v="0"/>
    <n v="0"/>
    <x v="2224"/>
    <n v="7665"/>
    <n v="5"/>
    <n v="0.05"/>
    <n v="21"/>
    <s v="N/A"/>
    <s v="6lKsJdCq98Jll0ve3LP5Cp"/>
    <n v="7665"/>
    <s v="Reginaldo de Oliveira - As Melhores Volume 01"/>
    <d v="2025-08-24T00:00:00"/>
    <n v="138"/>
    <n v="2.2999999999999998"/>
    <n v="0.19166666666666665"/>
    <n v="12"/>
    <s v="album"/>
    <s v="Album"/>
    <n v="453"/>
  </r>
  <r>
    <s v="6yxZxKwf5HzBNlcdKDjvTL"/>
    <n v="1217"/>
    <s v="MEN DONT CRY"/>
    <n v="12"/>
    <n v="15"/>
    <n v="0.15"/>
    <b v="1"/>
    <n v="1"/>
    <x v="2225"/>
    <n v="7667"/>
    <n v="5"/>
    <n v="0.05"/>
    <n v="156"/>
    <s v="N/A"/>
    <s v="02sCZlBqPGO4OBLdVW1aj6"/>
    <n v="7667"/>
    <s v="M.I.A"/>
    <d v="2025-08-15T00:00:00"/>
    <n v="147"/>
    <n v="2.4500000000000002"/>
    <n v="0.20416666666666669"/>
    <n v="14"/>
    <s v="album"/>
    <s v="Album"/>
    <n v="388"/>
  </r>
  <r>
    <s v="1msduWplR2g834ly9r6gU4"/>
    <n v="7250"/>
    <s v="Cozinhar em Harmonia"/>
    <n v="1"/>
    <n v="15"/>
    <n v="0.15"/>
    <b v="0"/>
    <n v="0"/>
    <x v="2226"/>
    <n v="7668"/>
    <n v="8"/>
    <n v="0.08"/>
    <n v="10"/>
    <s v="N/A"/>
    <s v="0N7kRUxb6BNGTErfc0rSWA"/>
    <n v="7668"/>
    <s v="Cozinhar em Harmonia"/>
    <d v="2025-04-09T00:00:00"/>
    <n v="275"/>
    <n v="4.583333333333333"/>
    <n v="0.38194444444444442"/>
    <n v="1"/>
    <s v="single"/>
    <s v="Single"/>
    <n v="4"/>
  </r>
  <r>
    <s v="1og1dMk5BSnu2X1voWoV85"/>
    <n v="1920"/>
    <s v="Aa Zara (From Murder 2&quot;)&quot;"/>
    <n v="11"/>
    <n v="15"/>
    <n v="0.15"/>
    <b v="0"/>
    <n v="0"/>
    <x v="2227"/>
    <n v="7669"/>
    <n v="74"/>
    <n v="0.74"/>
    <n v="17579633"/>
    <s v="bollywood, desi, hindi pop"/>
    <s v="79PzRAQKNStFmKx9t9IL0t"/>
    <n v="7669"/>
    <s v="Sunidhi's Sassy Hits"/>
    <d v="2024-11-05T00:00:00"/>
    <n v="430"/>
    <n v="7.166666666666667"/>
    <n v="0.59722222222222221"/>
    <n v="50"/>
    <s v="compilation"/>
    <s v="Compilation"/>
    <n v="495"/>
  </r>
  <r>
    <s v="6120ohdsA4O8TVLx7SBd90"/>
    <n v="5794"/>
    <s v="Hekaya"/>
    <n v="9"/>
    <n v="15"/>
    <n v="0.15"/>
    <b v="0"/>
    <n v="0"/>
    <x v="1512"/>
    <n v="5586"/>
    <n v="53"/>
    <n v="0.53"/>
    <n v="553964"/>
    <s v="egyptian hip hop, arabic hip hop, egyptian pop, mahraganat"/>
    <s v="69XPm6tYJKIXL7dvdDCPXM"/>
    <n v="5586"/>
    <s v="L NOR"/>
    <d v="2024-08-30T00:00:00"/>
    <n v="497"/>
    <n v="8.2833333333333332"/>
    <n v="0.69027777777777777"/>
    <n v="9"/>
    <s v="album"/>
    <s v="Album"/>
    <n v="404"/>
  </r>
  <r>
    <s v="5MZTbo1le4oNXF1EedvzKC"/>
    <n v="4936"/>
    <s v="My Name Is Skyler White, Yo"/>
    <n v="1"/>
    <n v="15"/>
    <n v="0.15"/>
    <b v="0"/>
    <n v="0"/>
    <x v="2228"/>
    <n v="7671"/>
    <n v="25"/>
    <n v="0.25"/>
    <n v="11720"/>
    <s v="N/A"/>
    <s v="1ZFxAYRjawmyphFHE2rPvL"/>
    <n v="7671"/>
    <s v="My Name Is Skyler White, Yo"/>
    <d v="2022-09-25T00:00:00"/>
    <n v="1202"/>
    <n v="20.033333333333335"/>
    <n v="1.6694444444444445"/>
    <n v="1"/>
    <s v="single"/>
    <s v="Single"/>
    <n v="116"/>
  </r>
  <r>
    <s v="2noNS9pSdi95Mw7ul7LGS1"/>
    <n v="13530"/>
    <s v="Osmose"/>
    <n v="5"/>
    <n v="15"/>
    <n v="0.15"/>
    <b v="0"/>
    <n v="0"/>
    <x v="1957"/>
    <n v="6944"/>
    <n v="30"/>
    <n v="0.3"/>
    <n v="5448"/>
    <s v="southern gothic"/>
    <s v="1GkkGdsXQIhDAzxmJjyoA2"/>
    <n v="6944"/>
    <s v="Mississippi Boy"/>
    <d v="2022-01-28T00:00:00"/>
    <n v="1442"/>
    <n v="24.033333333333335"/>
    <n v="2.0027777777777778"/>
    <n v="11"/>
    <s v="album"/>
    <s v="Album"/>
    <n v="333"/>
  </r>
  <r>
    <s v="5mugT9d5ag9RIDfZjFdpPS"/>
    <n v="8244"/>
    <s v="Aguas da Amazonia: Japurá River"/>
    <n v="70"/>
    <n v="15"/>
    <n v="0.15"/>
    <b v="0"/>
    <n v="0"/>
    <x v="2229"/>
    <n v="7673"/>
    <n v="58"/>
    <n v="0.57999999999999996"/>
    <n v="689447"/>
    <s v="minimalism, classical, neoclassical"/>
    <s v="5vypb8nVoqWkBEGYhEkUDb"/>
    <n v="7673"/>
    <s v="Landscapes: Minimalism"/>
    <d v="2021-11-03T00:00:00"/>
    <n v="1528"/>
    <n v="25.466666666666665"/>
    <n v="2.1222222222222222"/>
    <n v="100"/>
    <s v="compilation"/>
    <s v="Compilation"/>
    <n v="474"/>
  </r>
  <r>
    <s v="75SAtkKp2YrhrvdFndcg6G"/>
    <n v="5104"/>
    <s v="Outlaw"/>
    <n v="1"/>
    <n v="15"/>
    <n v="0.15"/>
    <b v="0"/>
    <n v="0"/>
    <x v="1957"/>
    <n v="6944"/>
    <n v="30"/>
    <n v="0.3"/>
    <n v="5448"/>
    <s v="southern gothic"/>
    <s v="79dlgKKLKP8rnfMgPE2aHe"/>
    <n v="7674"/>
    <s v="Outlaw"/>
    <d v="2020-02-21T00:00:00"/>
    <n v="2149"/>
    <n v="35.81666666666667"/>
    <n v="2.9847222222222225"/>
    <n v="1"/>
    <s v="single"/>
    <s v="Single"/>
    <n v="296"/>
  </r>
  <r>
    <s v="79ychOlXCobj73aj58IIXq"/>
    <n v="6956"/>
    <s v="Black Wave - Seattle Sessions"/>
    <n v="16"/>
    <n v="15"/>
    <n v="0.15"/>
    <b v="0"/>
    <n v="0"/>
    <x v="1158"/>
    <n v="3994"/>
    <n v="61"/>
    <n v="0.61"/>
    <n v="644963"/>
    <s v="N/A"/>
    <s v="1VL0K2cUyM7TR9jM0rfdvI"/>
    <n v="7675"/>
    <s v="Every Where Is Some Where (Deluxe Version)"/>
    <d v="2018-01-12T00:00:00"/>
    <n v="2919"/>
    <n v="48.65"/>
    <n v="4.0541666666666663"/>
    <n v="17"/>
    <s v="album"/>
    <s v="Album"/>
    <n v="354"/>
  </r>
  <r>
    <s v="0yc6Gst2xkRu0eMLeRMGCX"/>
    <n v="902"/>
    <s v="Apocalypse"/>
    <n v="4"/>
    <n v="15"/>
    <n v="0.15"/>
    <b v="0"/>
    <n v="0"/>
    <x v="1123"/>
    <n v="3833"/>
    <n v="83"/>
    <n v="0.83"/>
    <n v="17365648"/>
    <s v="dream pop"/>
    <s v="2mxFsS5yylSTHNivV53HoA"/>
    <n v="7676"/>
    <s v="Cigarettes After Sex"/>
    <d v="2017-06-09T00:00:00"/>
    <n v="3136"/>
    <n v="52.266666666666666"/>
    <n v="4.3555555555555552"/>
    <n v="10"/>
    <s v="album"/>
    <s v="Album"/>
    <n v="484"/>
  </r>
  <r>
    <s v="3cw7Ahcd0o9sof1gf0QJZO"/>
    <n v="2203"/>
    <s v="She Walked Away (Guitar Ballad Version)"/>
    <n v="1"/>
    <n v="14"/>
    <n v="0.14000000000000001"/>
    <b v="0"/>
    <n v="0"/>
    <x v="2230"/>
    <n v="7677"/>
    <n v="6"/>
    <n v="0.06"/>
    <n v="4"/>
    <s v="N/A"/>
    <s v="5SYdvOhLrQT9OQ1uArT4tI"/>
    <n v="7677"/>
    <s v="She Walked Away (Guitar Ballad Version)"/>
    <d v="2025-08-23T00:00:00"/>
    <n v="139"/>
    <n v="2.3166666666666669"/>
    <n v="0.19305555555555556"/>
    <n v="1"/>
    <s v="single"/>
    <s v="Single"/>
    <n v="371"/>
  </r>
  <r>
    <s v="3dlsM9f2tA0NmLmi69iaaL"/>
    <n v="515"/>
    <s v="The Summer’s Here"/>
    <n v="1"/>
    <n v="14"/>
    <n v="0.14000000000000001"/>
    <b v="0"/>
    <n v="0"/>
    <x v="2231"/>
    <n v="7678"/>
    <n v="5"/>
    <n v="0.05"/>
    <n v="5"/>
    <s v="N/A"/>
    <s v="0z2o2IkYjU8LvUKllZjFtk"/>
    <n v="7678"/>
    <s v="The Summer’s Here"/>
    <d v="2025-08-19T00:00:00"/>
    <n v="143"/>
    <n v="2.3833333333333333"/>
    <n v="0.1986111111111111"/>
    <n v="1"/>
    <s v="single"/>
    <s v="Single"/>
    <n v="3"/>
  </r>
  <r>
    <s v="0pgkF1o9pNhBJrbQQoxItL"/>
    <n v="2467"/>
    <s v="I’m All In (Rock 80`s Version)"/>
    <n v="1"/>
    <n v="14"/>
    <n v="0.14000000000000001"/>
    <b v="0"/>
    <n v="0"/>
    <x v="2232"/>
    <n v="7679"/>
    <n v="4"/>
    <n v="0.04"/>
    <n v="8"/>
    <s v="N/A"/>
    <s v="7ps7tRg4B7JMZOQoTC1KBN"/>
    <n v="7679"/>
    <s v="I’m All In (Rock 80`s Version)"/>
    <d v="2025-08-12T00:00:00"/>
    <n v="150"/>
    <n v="2.5"/>
    <n v="0.20833333333333334"/>
    <n v="1"/>
    <s v="single"/>
    <s v="Single"/>
    <n v="38"/>
  </r>
  <r>
    <s v="6Uk0UJTOuv9HsEMEY8vPF8"/>
    <n v="7828"/>
    <s v="Time"/>
    <n v="1"/>
    <n v="14"/>
    <n v="0.14000000000000001"/>
    <b v="0"/>
    <n v="0"/>
    <x v="2233"/>
    <n v="7680"/>
    <n v="12"/>
    <n v="0.12"/>
    <n v="402"/>
    <s v="amapiano, afropiano"/>
    <s v="2cy3Nn4nYL2RLpz1dcVbs8"/>
    <n v="7680"/>
    <s v="Time + Miami"/>
    <d v="2025-06-13T00:00:00"/>
    <n v="210"/>
    <n v="3.5"/>
    <n v="0.29166666666666669"/>
    <n v="2"/>
    <s v="single"/>
    <s v="Single"/>
    <n v="281"/>
  </r>
  <r>
    <s v="4ie1EYJid4loKAAdoBgj8H"/>
    <n v="554"/>
    <s v="Disobey"/>
    <n v="1"/>
    <n v="14"/>
    <n v="0.14000000000000001"/>
    <b v="1"/>
    <n v="1"/>
    <x v="2234"/>
    <n v="7681"/>
    <n v="3"/>
    <n v="0.03"/>
    <n v="24"/>
    <s v="N/A"/>
    <s v="7nTjBuKy8KYGGlOilpCJAV"/>
    <n v="7681"/>
    <s v="Disobey"/>
    <d v="2025-04-10T00:00:00"/>
    <n v="274"/>
    <n v="4.5666666666666664"/>
    <n v="0.38055555555555554"/>
    <n v="1"/>
    <s v="single"/>
    <s v="Single"/>
    <n v="334"/>
  </r>
  <r>
    <s v="0yLdNVWF3Srea0uzk55zFn"/>
    <n v="7488"/>
    <s v="Flowers"/>
    <n v="1"/>
    <n v="14"/>
    <n v="0.14000000000000001"/>
    <b v="0"/>
    <n v="0"/>
    <x v="123"/>
    <n v="234"/>
    <n v="81"/>
    <n v="0.81"/>
    <n v="26564677"/>
    <s v="country pop, rock, hip hop, experimental"/>
    <s v="7I0tjwFtxUwBC1vgyeMAax"/>
    <n v="7682"/>
    <s v="Flowers"/>
    <d v="2023-01-13T00:00:00"/>
    <n v="1092"/>
    <n v="18.2"/>
    <n v="1.5166666666666666"/>
    <n v="1"/>
    <s v="single"/>
    <s v="Single"/>
    <n v="334"/>
  </r>
  <r>
    <s v="3mQDTYp5hLDefYufQhWbo2"/>
    <n v="1153"/>
    <s v="Arid night"/>
    <n v="1"/>
    <n v="14"/>
    <n v="0.14000000000000001"/>
    <b v="0"/>
    <n v="0"/>
    <x v="1957"/>
    <n v="6944"/>
    <n v="30"/>
    <n v="0.3"/>
    <n v="5450"/>
    <s v="southern gothic"/>
    <s v="0bnhjrfpPXBzweqWbxRfMP"/>
    <n v="7683"/>
    <s v="Arid Night"/>
    <d v="2021-01-08T00:00:00"/>
    <n v="1827"/>
    <n v="30.45"/>
    <n v="2.5375000000000001"/>
    <n v="1"/>
    <s v="single"/>
    <s v="Single"/>
    <n v="21"/>
  </r>
  <r>
    <s v="0TRmtiR9q6XnYDzXmoMpGC"/>
    <n v="3380"/>
    <s v="All My Heroes - Radio Edit"/>
    <n v="2"/>
    <n v="14"/>
    <n v="0.14000000000000001"/>
    <b v="0"/>
    <n v="0"/>
    <x v="973"/>
    <n v="3087"/>
    <n v="66"/>
    <n v="0.66"/>
    <n v="115162"/>
    <s v="electro house"/>
    <s v="47ivZmuVI0HboDeCl6uOZv"/>
    <n v="7684"/>
    <s v="All My Heroes"/>
    <d v="2020-07-31T00:00:00"/>
    <n v="1988"/>
    <n v="33.133333333333333"/>
    <n v="2.7611111111111111"/>
    <n v="3"/>
    <s v="single"/>
    <s v="Single"/>
    <n v="38"/>
  </r>
  <r>
    <s v="5YqwUfaeH6cs4lMjYoM77g"/>
    <n v="6759"/>
    <s v="Kaer Morhen"/>
    <n v="4"/>
    <n v="14"/>
    <n v="0.14000000000000001"/>
    <b v="0"/>
    <n v="0"/>
    <x v="1761"/>
    <n v="6418"/>
    <n v="28"/>
    <n v="0.28000000000000003"/>
    <n v="3885"/>
    <s v="N/A"/>
    <s v="4vc5SyoKVjY0G4hi6zo1or"/>
    <n v="6418"/>
    <s v="A Witcher's Journey"/>
    <d v="2020-03-29T00:00:00"/>
    <n v="2112"/>
    <n v="35.200000000000003"/>
    <n v="2.9333333333333336"/>
    <n v="10"/>
    <s v="album"/>
    <s v="Album"/>
    <n v="263"/>
  </r>
  <r>
    <s v="1LnKH18FenrRMcNnEKDgv1"/>
    <n v="6273"/>
    <s v="Guetto"/>
    <n v="1"/>
    <n v="14"/>
    <n v="0.14000000000000001"/>
    <b v="0"/>
    <n v="0"/>
    <x v="2235"/>
    <n v="7686"/>
    <n v="4"/>
    <n v="0.04"/>
    <n v="41"/>
    <s v="N/A"/>
    <s v="3HVaVYiqJKZeHyd8ZHRqoq"/>
    <n v="7686"/>
    <s v="Guetto"/>
    <d v="2020-01-06T00:00:00"/>
    <n v="2195"/>
    <n v="36.583333333333336"/>
    <n v="3.0486111111111112"/>
    <n v="1"/>
    <s v="single"/>
    <s v="Single"/>
    <n v="674"/>
  </r>
  <r>
    <s v="5ZS3gQ3D51mOjSgwJH6hGN"/>
    <n v="12889"/>
    <s v="USAliens"/>
    <n v="8"/>
    <n v="14"/>
    <n v="0.14000000000000001"/>
    <b v="0"/>
    <n v="0"/>
    <x v="1439"/>
    <n v="5303"/>
    <n v="43"/>
    <n v="0.43"/>
    <n v="301499"/>
    <s v="N/A"/>
    <s v="321NRBoH8ZJTvfErFxYYi3"/>
    <n v="6516"/>
    <s v="GARAGEB&amp;"/>
    <d v="2019-04-12T00:00:00"/>
    <n v="2464"/>
    <n v="41.06666666666667"/>
    <n v="3.4222222222222225"/>
    <n v="12"/>
    <s v="album"/>
    <s v="Album"/>
    <n v="168"/>
  </r>
  <r>
    <s v="64VGSSj0VFsoT0b20IGSHj"/>
    <n v="8532"/>
    <s v="Little of Your Love"/>
    <n v="3"/>
    <n v="14"/>
    <n v="0.14000000000000001"/>
    <b v="0"/>
    <n v="0"/>
    <x v="1232"/>
    <n v="4374"/>
    <n v="65"/>
    <n v="0.65"/>
    <n v="1436323"/>
    <s v="N/A"/>
    <s v="6uFGiNNxdkOm03Nd3cEHxG"/>
    <n v="7277"/>
    <s v="Lady Bird - Soundtrack from the Motion Picture"/>
    <d v="2018-01-12T00:00:00"/>
    <n v="2919"/>
    <n v="48.65"/>
    <n v="4.0541666666666663"/>
    <n v="21"/>
    <s v="compilation"/>
    <s v="Compilation"/>
    <n v="354"/>
  </r>
  <r>
    <s v="6BdxHS3BpAB6Yrjazp5VNM"/>
    <n v="4407"/>
    <s v="Nadine's Theme"/>
    <n v="18"/>
    <n v="14"/>
    <n v="0.14000000000000001"/>
    <b v="0"/>
    <n v="0"/>
    <x v="2236"/>
    <n v="7689"/>
    <n v="41"/>
    <n v="0.41"/>
    <n v="18164"/>
    <s v="N/A"/>
    <s v="0txUbLfToiqjdDfasGEcKF"/>
    <n v="7238"/>
    <s v="The Edge of Seventeen (Original Motion Picture Soundtrack)"/>
    <d v="2016-11-18T00:00:00"/>
    <n v="3339"/>
    <n v="55.65"/>
    <n v="4.6375000000000002"/>
    <n v="19"/>
    <s v="compilation"/>
    <s v="Compilation"/>
    <n v="372"/>
  </r>
  <r>
    <s v="6ujkuIb6xbatXyWyVVRFU7"/>
    <n v="1119"/>
    <s v="Ghost in the Wind"/>
    <n v="17"/>
    <n v="14"/>
    <n v="0.14000000000000001"/>
    <b v="0"/>
    <n v="0"/>
    <x v="658"/>
    <n v="1790"/>
    <n v="68"/>
    <n v="0.68"/>
    <n v="3737235"/>
    <s v="N/A"/>
    <s v="0txUbLfToiqjdDfasGEcKF"/>
    <n v="7238"/>
    <s v="The Edge of Seventeen (Original Motion Picture Soundtrack)"/>
    <d v="2016-11-18T00:00:00"/>
    <n v="3339"/>
    <n v="55.65"/>
    <n v="4.6375000000000002"/>
    <n v="19"/>
    <s v="compilation"/>
    <s v="Compilation"/>
    <n v="451"/>
  </r>
  <r>
    <s v="4Li2WHPkuyCdtmokzW2007"/>
    <n v="2902"/>
    <s v="Ni**as In Paris"/>
    <n v="3"/>
    <n v="14"/>
    <n v="0.14000000000000001"/>
    <b v="1"/>
    <n v="1"/>
    <x v="143"/>
    <n v="273"/>
    <n v="82"/>
    <n v="0.82"/>
    <n v="10376731"/>
    <s v="hip hop, east coast hip hop, rap"/>
    <s v="2P2Xwvh2xWXIZ1OWY9S9o5"/>
    <n v="7691"/>
    <s v="Watch The Throne (Deluxe)"/>
    <d v="2011-08-08T00:00:00"/>
    <n v="5268"/>
    <n v="87.8"/>
    <n v="7.3166666666666664"/>
    <n v="16"/>
    <s v="album"/>
    <s v="Album"/>
    <n v="365"/>
  </r>
  <r>
    <s v="4VoMMy2Rl2rV3lx2zooOGX"/>
    <m/>
    <s v="I'm Not Like Everybody Else - Mono Mix"/>
    <n v="11"/>
    <n v="14"/>
    <n v="0.14000000000000001"/>
    <b v="0"/>
    <n v="0"/>
    <x v="757"/>
    <n v="2190"/>
    <n v="62"/>
    <n v="0.62"/>
    <n v="2816087"/>
    <s v="proto-punk, baroque pop"/>
    <s v="1uxgL5R6j7xzJi2Twk8xM3"/>
    <n v="7692"/>
    <s v="The Ultimate Collection"/>
    <d v="2002-05-27T00:00:00"/>
    <n v="8628"/>
    <n v="143.80000000000001"/>
    <n v="11.983333333333334"/>
    <n v="44"/>
    <s v="compilation"/>
    <s v="Compilation"/>
    <n v="347"/>
  </r>
  <r>
    <s v="31lp34zEvY603Xjkz2hrOo"/>
    <n v="6085"/>
    <s v="limerence"/>
    <n v="2"/>
    <n v="13"/>
    <n v="0.13"/>
    <b v="0"/>
    <n v="0"/>
    <x v="1907"/>
    <n v="6816"/>
    <n v="30"/>
    <n v="0.3"/>
    <n v="2896"/>
    <s v="N/A"/>
    <s v="4nqRc4Bxdhrr49RmHWkFus"/>
    <n v="7311"/>
    <s v="orphic"/>
    <d v="2025-10-21T00:00:00"/>
    <n v="80"/>
    <n v="1.3333333333333333"/>
    <n v="0.1111111111111111"/>
    <n v="5"/>
    <s v="single"/>
    <s v="Single"/>
    <n v="148"/>
  </r>
  <r>
    <s v="5p1cQtrKCakcObQYSw4QBL"/>
    <n v="4303"/>
    <s v="SEEN THROUGH YOU"/>
    <n v="1"/>
    <n v="13"/>
    <n v="0.13"/>
    <b v="1"/>
    <n v="1"/>
    <x v="2237"/>
    <n v="7694"/>
    <n v="4"/>
    <n v="0.04"/>
    <n v="1909"/>
    <s v="N/A"/>
    <s v="1jTmQUPtIP9PRVth4AxfYx"/>
    <n v="7694"/>
    <s v="SEEN THROUGH YOU"/>
    <d v="2025-09-25T00:00:00"/>
    <n v="106"/>
    <n v="1.7666666666666666"/>
    <n v="0.14722222222222223"/>
    <n v="1"/>
    <s v="single"/>
    <s v="Single"/>
    <n v="295"/>
  </r>
  <r>
    <s v="44Nq5zttH1vEGlAAUr1UQI"/>
    <n v="1310"/>
    <s v="She´s in the Game (Brazilian Funk)"/>
    <n v="1"/>
    <n v="13"/>
    <n v="0.13"/>
    <b v="1"/>
    <n v="1"/>
    <x v="2238"/>
    <n v="7695"/>
    <n v="3"/>
    <n v="0.03"/>
    <n v="4"/>
    <s v="funk de bh, funk carioca"/>
    <s v="1ZDJdxjW0l9k9goSMxJoPe"/>
    <n v="7695"/>
    <s v="She´s in the Game (Brazilian Funk)"/>
    <d v="2025-09-20T00:00:00"/>
    <n v="111"/>
    <n v="1.85"/>
    <n v="0.15416666666666667"/>
    <n v="1"/>
    <s v="single"/>
    <s v="Single"/>
    <n v="249"/>
  </r>
  <r>
    <s v="44qwFRuzjU1ArExgtzCifq"/>
    <n v="6188"/>
    <s v="Fish-Woman (POP Version)"/>
    <n v="1"/>
    <n v="13"/>
    <n v="0.13"/>
    <b v="0"/>
    <n v="0"/>
    <x v="2239"/>
    <n v="7696"/>
    <n v="3"/>
    <n v="0.03"/>
    <n v="3"/>
    <s v="N/A"/>
    <s v="5jVHFcoEXErpuh0y1cWQXI"/>
    <n v="7696"/>
    <s v="Fish-Woman (POP Version)"/>
    <d v="2025-08-27T00:00:00"/>
    <n v="135"/>
    <n v="2.25"/>
    <n v="0.1875"/>
    <n v="1"/>
    <s v="single"/>
    <s v="Single"/>
    <n v="263"/>
  </r>
  <r>
    <s v="2JDKuwNu7ppELwLKKhRDVf"/>
    <n v="826"/>
    <s v="I Just Want a Kiss (Brazilian Axé Version)"/>
    <n v="1"/>
    <n v="13"/>
    <n v="0.13"/>
    <b v="0"/>
    <n v="0"/>
    <x v="2240"/>
    <n v="7697"/>
    <n v="3"/>
    <n v="0.03"/>
    <n v="2"/>
    <s v="N/A"/>
    <s v="48VRlKgfjgv3fWJllFAysM"/>
    <n v="7697"/>
    <s v="I Just Want a Kiss (Brazilian Axé Version)"/>
    <d v="2025-08-27T00:00:00"/>
    <n v="135"/>
    <n v="2.25"/>
    <n v="0.1875"/>
    <n v="1"/>
    <s v="single"/>
    <s v="Single"/>
    <n v="249"/>
  </r>
  <r>
    <s v="5EOE2cTQf4HncjsOo97KKN"/>
    <n v="3367"/>
    <s v="Na Sua Estação"/>
    <n v="1"/>
    <n v="13"/>
    <n v="0.13"/>
    <b v="0"/>
    <n v="0"/>
    <x v="2241"/>
    <n v="7698"/>
    <n v="2"/>
    <n v="0.02"/>
    <n v="42"/>
    <s v="N/A"/>
    <s v="4shl5xC3cgPLLJ5GwNYJ0I"/>
    <n v="7698"/>
    <s v="Na SUA ESTAÇÃO"/>
    <d v="2025-07-22T00:00:00"/>
    <n v="171"/>
    <n v="2.85"/>
    <n v="0.23750000000000002"/>
    <n v="1"/>
    <s v="single"/>
    <s v="Single"/>
    <n v="341"/>
  </r>
  <r>
    <s v="3mvy6MevlZe9rSUrW1bhqv"/>
    <n v="4591"/>
    <s v="Only Wanna Dream"/>
    <n v="1"/>
    <n v="13"/>
    <n v="0.13"/>
    <b v="0"/>
    <n v="0"/>
    <x v="2242"/>
    <n v="7699"/>
    <n v="50"/>
    <n v="0.5"/>
    <n v="32968"/>
    <s v="hypertechno"/>
    <s v="23bADpZDuvd1a8wTXnDeFR"/>
    <n v="7699"/>
    <s v="Only Wanna Dream"/>
    <d v="2024-12-13T00:00:00"/>
    <n v="392"/>
    <n v="6.5333333333333332"/>
    <n v="0.5444444444444444"/>
    <n v="1"/>
    <s v="single"/>
    <s v="Single"/>
    <n v="212"/>
  </r>
  <r>
    <s v="6vh4S1z08AjGipGAEsV62e"/>
    <n v="6073"/>
    <s v="EUROPA :)"/>
    <n v="20"/>
    <n v="13"/>
    <n v="0.13"/>
    <b v="0"/>
    <n v="0"/>
    <x v="14"/>
    <n v="32"/>
    <n v="95"/>
    <n v="0.95"/>
    <n v="102500980"/>
    <s v="reggaeton, trap latino, urbano latino, latin"/>
    <s v="4FftCsAcXXD1nFO9RFUNFO"/>
    <n v="393"/>
    <s v="nadie sabe lo que va a pasar mañana"/>
    <d v="2023-10-13T00:00:00"/>
    <n v="819"/>
    <n v="13.65"/>
    <n v="1.1375"/>
    <n v="22"/>
    <s v="album"/>
    <s v="Album"/>
    <n v="19"/>
  </r>
  <r>
    <s v="7hVDhEHFrZRuaZRg6pzPcF"/>
    <n v="4304"/>
    <s v="Fingers blues"/>
    <n v="2"/>
    <n v="13"/>
    <n v="0.13"/>
    <b v="0"/>
    <n v="0"/>
    <x v="1957"/>
    <n v="6944"/>
    <n v="30"/>
    <n v="0.3"/>
    <n v="5446"/>
    <s v="southern gothic"/>
    <s v="7JhTlHuk4lt3ylNQMIDAY4"/>
    <n v="7701"/>
    <s v="Vagabond"/>
    <d v="2023-03-03T00:00:00"/>
    <n v="1043"/>
    <n v="17.383333333333333"/>
    <n v="1.4486111111111111"/>
    <n v="9"/>
    <s v="album"/>
    <s v="Album"/>
    <n v="332"/>
  </r>
  <r>
    <s v="73vIOb4Q7YN6HeJTbscRx5"/>
    <n v="1193"/>
    <s v="Miss You"/>
    <n v="1"/>
    <n v="13"/>
    <n v="0.13"/>
    <b v="1"/>
    <n v="1"/>
    <x v="1121"/>
    <n v="3829"/>
    <n v="67"/>
    <n v="0.67"/>
    <n v="2583483"/>
    <s v="N/A"/>
    <s v="32G4vFNwLJQjpzkOoGEUUo"/>
    <n v="7702"/>
    <s v="Miss You"/>
    <d v="2022-08-05T00:00:00"/>
    <n v="1253"/>
    <n v="20.883333333333333"/>
    <n v="1.7402777777777778"/>
    <n v="1"/>
    <s v="single"/>
    <s v="Single"/>
    <n v="343"/>
  </r>
  <r>
    <s v="4LRPiXqCikLlN15c3yImP7"/>
    <n v="3856"/>
    <s v="As It Was"/>
    <n v="1"/>
    <n v="13"/>
    <n v="0.13"/>
    <b v="0"/>
    <n v="0"/>
    <x v="48"/>
    <n v="90"/>
    <n v="80"/>
    <n v="0.8"/>
    <n v="34133561"/>
    <s v="pop rock, soft rock, synthpop"/>
    <s v="2pqdSWeJVsXAhHFuVLzuA8"/>
    <n v="7703"/>
    <s v="As It Was"/>
    <d v="2022-03-31T00:00:00"/>
    <n v="1380"/>
    <n v="23"/>
    <n v="1.9166666666666667"/>
    <n v="1"/>
    <s v="single"/>
    <s v="Single"/>
    <n v="278"/>
  </r>
  <r>
    <s v="6EiWoREzkK9nqFdrxkuzmK"/>
    <n v="67"/>
    <s v="Back 2 Back"/>
    <n v="1"/>
    <n v="13"/>
    <n v="0.13"/>
    <b v="0"/>
    <n v="0"/>
    <x v="2235"/>
    <n v="7686"/>
    <n v="4"/>
    <n v="0.04"/>
    <n v="41"/>
    <s v="N/A"/>
    <s v="3jyFBXaNrG6A95GRgrYjqX"/>
    <n v="7704"/>
    <s v="Back 2 Back"/>
    <d v="2020-03-10T00:00:00"/>
    <n v="2131"/>
    <n v="35.516666666666666"/>
    <n v="2.9597222222222221"/>
    <n v="1"/>
    <s v="single"/>
    <s v="Single"/>
    <n v="339"/>
  </r>
  <r>
    <s v="7zFXmv6vqI4qOt4yGf3jYZ"/>
    <n v="7441"/>
    <s v="Get You (feat. Kali Uchis)"/>
    <n v="1"/>
    <n v="13"/>
    <n v="0.13"/>
    <b v="0"/>
    <n v="0"/>
    <x v="971"/>
    <n v="3079"/>
    <n v="85"/>
    <n v="0.85"/>
    <n v="11125697"/>
    <s v="N/A"/>
    <s v="3xybjP7r2VsWzwvDQipdM0"/>
    <n v="7705"/>
    <s v="Freudian"/>
    <d v="2017-08-25T00:00:00"/>
    <n v="3059"/>
    <n v="50.983333333333334"/>
    <n v="4.2486111111111109"/>
    <n v="10"/>
    <s v="album"/>
    <s v="Album"/>
    <n v="463"/>
  </r>
  <r>
    <s v="15uwq9nwVelsisi4bAockR"/>
    <n v="7474"/>
    <s v="Dreamtime Physics"/>
    <n v="7"/>
    <n v="13"/>
    <n v="0.13"/>
    <b v="0"/>
    <n v="0"/>
    <x v="2243"/>
    <n v="7706"/>
    <n v="27"/>
    <n v="0.27"/>
    <n v="63294"/>
    <s v="downtempo, ambient, psytrance"/>
    <s v="5VyopiIbSec2vm5SIuxbtV"/>
    <n v="7706"/>
    <s v="Dreamtime Physics"/>
    <d v="2017-05-23T00:00:00"/>
    <n v="3153"/>
    <n v="52.55"/>
    <n v="4.3791666666666664"/>
    <n v="9"/>
    <s v="album"/>
    <s v="Album"/>
    <n v="834"/>
  </r>
  <r>
    <s v="15J13yYW9mmahjEBqDeVSG"/>
    <n v="7895"/>
    <s v="Blackheart"/>
    <n v="16"/>
    <n v="13"/>
    <n v="0.13"/>
    <b v="0"/>
    <n v="0"/>
    <x v="2244"/>
    <n v="7707"/>
    <n v="61"/>
    <n v="0.61"/>
    <n v="868224"/>
    <s v="orchestral"/>
    <s v="3zr5yNF9sw5hzxHCA5Peul"/>
    <n v="7707"/>
    <s v="LEGACY"/>
    <d v="2015-01-28T00:00:00"/>
    <n v="3999"/>
    <n v="66.650000000000006"/>
    <n v="5.5541666666666671"/>
    <n v="23"/>
    <s v="album"/>
    <s v="Album"/>
    <n v="444"/>
  </r>
  <r>
    <s v="6Z8R6UsFuGXGtiIxiD8ISb"/>
    <n v="6053"/>
    <s v="Safe And Sound"/>
    <n v="1"/>
    <n v="13"/>
    <n v="0.13"/>
    <b v="0"/>
    <n v="0"/>
    <x v="2245"/>
    <n v="7708"/>
    <n v="65"/>
    <n v="0.65"/>
    <n v="996785"/>
    <s v="N/A"/>
    <s v="3WrufJir7I61NkvkDwxero"/>
    <n v="7708"/>
    <s v="In A Tidal Wave Of Mystery (Deluxe Edition)"/>
    <d v="2013-06-30T00:00:00"/>
    <n v="4576"/>
    <n v="76.266666666666666"/>
    <n v="6.3555555555555552"/>
    <n v="16"/>
    <s v="album"/>
    <s v="Album"/>
    <n v="321"/>
  </r>
  <r>
    <s v="6c47r3rVIezhEMsyj2O6Zi"/>
    <n v="6040"/>
    <s v="Car Chase (Arp Worship)"/>
    <n v="12"/>
    <n v="13"/>
    <n v="0.13"/>
    <b v="0"/>
    <n v="0"/>
    <x v="2095"/>
    <n v="7343"/>
    <n v="61"/>
    <n v="0.61"/>
    <n v="2246627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497"/>
  </r>
  <r>
    <s v="0FtV0YbnnjD7PXpLHFHPhn"/>
    <m/>
    <s v="Fancy"/>
    <n v="6"/>
    <n v="13"/>
    <n v="0.13"/>
    <b v="0"/>
    <n v="0"/>
    <x v="849"/>
    <n v="2548"/>
    <n v="61"/>
    <n v="0.61"/>
    <n v="2223568"/>
    <s v="country, classic country"/>
    <s v="5XrjQp24z8Pr5dsB1SnsIQ"/>
    <n v="7710"/>
    <s v="Rumor Has It"/>
    <d v="1990-01-01T00:00:00"/>
    <n v="13157"/>
    <n v="219.28333333333333"/>
    <n v="18.273611111111112"/>
    <n v="10"/>
    <s v="album"/>
    <s v="Album"/>
    <n v="499"/>
  </r>
  <r>
    <s v="4oCxqkJBlu0pRazATMbyi7"/>
    <n v="6457"/>
    <s v="Thats All I Do"/>
    <n v="1"/>
    <n v="12"/>
    <n v="0.12"/>
    <b v="1"/>
    <n v="1"/>
    <x v="2246"/>
    <n v="7711"/>
    <n v="2"/>
    <n v="0.02"/>
    <n v="10"/>
    <s v="N/A"/>
    <s v="7hWTDF8m0yY8bPwtiCCLdJ"/>
    <n v="7711"/>
    <s v="Thats All I Do"/>
    <d v="2025-08-14T00:00:00"/>
    <n v="148"/>
    <n v="2.4666666666666668"/>
    <n v="0.20555555555555557"/>
    <n v="1"/>
    <s v="single"/>
    <s v="Single"/>
    <n v="298"/>
  </r>
  <r>
    <s v="1yAQDfgkfSBC6URkqCdnWX"/>
    <n v="6570"/>
    <s v="Good Love"/>
    <n v="6"/>
    <n v="12"/>
    <n v="0.12"/>
    <b v="0"/>
    <n v="0"/>
    <x v="2247"/>
    <n v="7712"/>
    <n v="2"/>
    <n v="0.02"/>
    <n v="33"/>
    <s v="drumstep"/>
    <s v="0MwKm5AJjoEkaqp0YpGHbx"/>
    <n v="7712"/>
    <s v="Chase the Sun"/>
    <d v="2025-05-07T00:00:00"/>
    <n v="247"/>
    <n v="4.1166666666666663"/>
    <n v="0.3430555555555555"/>
    <n v="11"/>
    <s v="album"/>
    <s v="Album"/>
    <n v="33"/>
  </r>
  <r>
    <s v="5QXODpyzgm6im2HuECDdrj"/>
    <n v="7449"/>
    <s v="Beast Mode"/>
    <n v="1"/>
    <n v="12"/>
    <n v="0.12"/>
    <b v="0"/>
    <n v="0"/>
    <x v="2226"/>
    <n v="7668"/>
    <n v="8"/>
    <n v="0.08"/>
    <n v="10"/>
    <s v="N/A"/>
    <s v="69VPrU1gGB8Y4ZxJvCqQyw"/>
    <n v="7713"/>
    <s v="Workout &amp; Running"/>
    <d v="2025-05-07T00:00:00"/>
    <n v="247"/>
    <n v="4.1166666666666663"/>
    <n v="0.3430555555555555"/>
    <n v="18"/>
    <s v="album"/>
    <s v="Album"/>
    <n v="23"/>
  </r>
  <r>
    <s v="5covu2zYjSwPaN7vUAqBtN"/>
    <n v="6616"/>
    <s v="Ubatuba"/>
    <n v="1"/>
    <n v="12"/>
    <n v="0.12"/>
    <b v="0"/>
    <n v="0"/>
    <x v="2226"/>
    <n v="7668"/>
    <n v="8"/>
    <n v="0.08"/>
    <n v="10"/>
    <s v="N/A"/>
    <s v="2BPKQAnePwDDB7vWjmEjey"/>
    <n v="7714"/>
    <s v="Ubatuba"/>
    <d v="2025-04-10T00:00:00"/>
    <n v="274"/>
    <n v="4.5666666666666664"/>
    <n v="0.38055555555555554"/>
    <n v="1"/>
    <s v="single"/>
    <s v="Single"/>
    <n v="293"/>
  </r>
  <r>
    <s v="6nc8SOccYJq6wiaYaXscTv"/>
    <n v="1491"/>
    <s v="Voando Alto"/>
    <n v="1"/>
    <n v="12"/>
    <n v="0.12"/>
    <b v="0"/>
    <n v="0"/>
    <x v="2226"/>
    <n v="7668"/>
    <n v="8"/>
    <n v="0.08"/>
    <n v="10"/>
    <s v="N/A"/>
    <s v="4NqcKHRnaDyOima163XrXn"/>
    <n v="7715"/>
    <s v="Voando Alto"/>
    <d v="2025-04-07T00:00:00"/>
    <n v="277"/>
    <n v="4.6166666666666663"/>
    <n v="0.38472222222222219"/>
    <n v="1"/>
    <s v="single"/>
    <s v="Single"/>
    <n v="197"/>
  </r>
  <r>
    <s v="4n7JWRT5fH2YqqWMljGcYf"/>
    <n v="2933"/>
    <s v="Volta Amor"/>
    <n v="1"/>
    <n v="12"/>
    <n v="0.12"/>
    <b v="1"/>
    <n v="1"/>
    <x v="2248"/>
    <n v="7716"/>
    <n v="2"/>
    <n v="0.02"/>
    <n v="107"/>
    <s v="N/A"/>
    <s v="3dHnLcOpXjNkKExvfUse4K"/>
    <n v="7716"/>
    <s v="Boopy"/>
    <d v="2025-01-24T00:00:00"/>
    <n v="350"/>
    <n v="5.833333333333333"/>
    <n v="0.4861111111111111"/>
    <n v="2"/>
    <s v="single"/>
    <s v="Single"/>
    <n v="273"/>
  </r>
  <r>
    <s v="08rg6ZoQcpiGTJqTBbUYfT"/>
    <n v="5475"/>
    <s v="Me Hace Daño Verte - Cover"/>
    <n v="1"/>
    <n v="12"/>
    <n v="0.12"/>
    <b v="0"/>
    <n v="0"/>
    <x v="2249"/>
    <n v="7717"/>
    <n v="3"/>
    <n v="0.03"/>
    <n v="92"/>
    <s v="N/A"/>
    <s v="7kiCCDCJE0gGZCN3ysZ4yf"/>
    <n v="7717"/>
    <s v="Me Hace Daño Verte (Cover)"/>
    <d v="2025-01-17T00:00:00"/>
    <n v="357"/>
    <n v="5.95"/>
    <n v="0.49583333333333335"/>
    <n v="1"/>
    <s v="single"/>
    <s v="Single"/>
    <n v="473"/>
  </r>
  <r>
    <s v="0xGQTpN4ESETtl1Sp6rzd2"/>
    <n v="2320"/>
    <s v="São Paulo (feat. Anitta)"/>
    <n v="1"/>
    <n v="12"/>
    <n v="0.12"/>
    <b v="1"/>
    <n v="1"/>
    <x v="17"/>
    <n v="35"/>
    <n v="93"/>
    <n v="0.93"/>
    <n v="112957721"/>
    <s v="r&amp;b pop, alternative r&amp;b, hip hop, synthpop"/>
    <s v="44MHvpU3h9Wp6SxhsC9GOK"/>
    <n v="7718"/>
    <s v="São Paulo"/>
    <d v="2024-10-31T00:00:00"/>
    <n v="435"/>
    <n v="7.25"/>
    <n v="0.60416666666666663"/>
    <n v="1"/>
    <s v="single"/>
    <s v="Single"/>
    <n v="502"/>
  </r>
  <r>
    <s v="3OaR8YS7CCELb4nzDcmxMw"/>
    <n v="7400"/>
    <s v="I'll Just Say It"/>
    <n v="1"/>
    <n v="12"/>
    <n v="0.12"/>
    <b v="1"/>
    <n v="1"/>
    <x v="2160"/>
    <n v="7506"/>
    <n v="50"/>
    <n v="0.5"/>
    <n v="17560"/>
    <s v="egyptian pop"/>
    <s v="2rKjWKEvNheSppihIV5OWG"/>
    <n v="7719"/>
    <s v="I'll Just Say It"/>
    <d v="2024-08-09T00:00:00"/>
    <n v="518"/>
    <n v="8.6333333333333329"/>
    <n v="0.71944444444444444"/>
    <n v="3"/>
    <s v="single"/>
    <s v="Single"/>
    <n v="264"/>
  </r>
  <r>
    <s v="5Z0UnEtpLDQyYlWwgi8m9C"/>
    <n v="3570"/>
    <s v="Too Sweet"/>
    <n v="1"/>
    <n v="12"/>
    <n v="0.12"/>
    <b v="0"/>
    <n v="0"/>
    <x v="172"/>
    <n v="347"/>
    <n v="82"/>
    <n v="0.82"/>
    <n v="9112977"/>
    <s v="N/A"/>
    <s v="3P4SQqMMgjqfqVxgLwtYRk"/>
    <n v="7720"/>
    <s v="Unreal Unearth: Unheard"/>
    <d v="2024-03-22T00:00:00"/>
    <n v="658"/>
    <n v="10.966666666666667"/>
    <n v="0.91388888888888886"/>
    <n v="20"/>
    <s v="album"/>
    <s v="Album"/>
    <n v="419"/>
  </r>
  <r>
    <s v="2Up3fZI91JNl6p8KE0wduN"/>
    <n v="6361"/>
    <s v="Cooler Than Me"/>
    <n v="1"/>
    <n v="12"/>
    <n v="0.12"/>
    <b v="0"/>
    <n v="0"/>
    <x v="2250"/>
    <n v="7721"/>
    <n v="47"/>
    <n v="0.47"/>
    <n v="6622"/>
    <s v="hypertechno"/>
    <s v="14v14Dpbm5IbtATY5ErANr"/>
    <n v="7721"/>
    <s v="Cooler Than Me"/>
    <d v="2023-12-04T00:00:00"/>
    <n v="767"/>
    <n v="12.783333333333333"/>
    <n v="1.0652777777777778"/>
    <n v="1"/>
    <s v="single"/>
    <s v="Single"/>
    <n v="21"/>
  </r>
  <r>
    <s v="4OMJGnvZfDvsePyCwRGO7X"/>
    <n v="1919"/>
    <s v="Houdini"/>
    <n v="1"/>
    <n v="12"/>
    <n v="0.12"/>
    <b v="0"/>
    <n v="0"/>
    <x v="232"/>
    <n v="513"/>
    <n v="85"/>
    <n v="0.85"/>
    <n v="46891061"/>
    <s v="pop"/>
    <s v="5pTaRVLwZOFObIbRBubmeb"/>
    <n v="7722"/>
    <s v="Houdini"/>
    <d v="2023-11-09T00:00:00"/>
    <n v="792"/>
    <n v="13.2"/>
    <n v="1.0999999999999999"/>
    <n v="1"/>
    <s v="single"/>
    <s v="Single"/>
    <n v="309"/>
  </r>
  <r>
    <s v="2GfQhXyoUXYTkMHDXJhCU5"/>
    <n v="3200"/>
    <s v="Iron Lung"/>
    <n v="6"/>
    <n v="12"/>
    <n v="0.12"/>
    <b v="0"/>
    <n v="0"/>
    <x v="2251"/>
    <n v="7723"/>
    <n v="34"/>
    <n v="0.34"/>
    <n v="1319943"/>
    <s v="neo-psychedelic, psychedelic rock"/>
    <s v="2nPbslvl01lfELsFHTKp0s"/>
    <n v="7723"/>
    <s v="Ice, Death, Planets, Lungs, Mushrooms And Lava"/>
    <d v="2022-10-07T00:00:00"/>
    <n v="1190"/>
    <n v="19.833333333333332"/>
    <n v="1.6527777777777777"/>
    <n v="7"/>
    <s v="album"/>
    <s v="Album"/>
    <n v="907"/>
  </r>
  <r>
    <s v="4JvUOwtUo9Jps39hEApetL"/>
    <n v="7682"/>
    <s v="Whole World Depressed"/>
    <n v="1"/>
    <n v="12"/>
    <n v="0.12"/>
    <b v="1"/>
    <n v="1"/>
    <x v="1701"/>
    <n v="6229"/>
    <n v="35"/>
    <n v="0.35"/>
    <n v="37106"/>
    <s v="emo rap"/>
    <s v="1S00uPXyy6E6Qv6uOXzZ0S"/>
    <n v="7724"/>
    <s v="Tales of Euphoria"/>
    <d v="2022-09-30T00:00:00"/>
    <n v="1197"/>
    <n v="19.95"/>
    <n v="1.6624999999999999"/>
    <n v="12"/>
    <s v="album"/>
    <s v="Album"/>
    <n v="275"/>
  </r>
  <r>
    <s v="6TpOpsgXwMvm0bSkdq27EC"/>
    <n v="8091"/>
    <s v="Gaia"/>
    <n v="4"/>
    <n v="12"/>
    <n v="0.12"/>
    <b v="0"/>
    <n v="0"/>
    <x v="2251"/>
    <n v="7723"/>
    <n v="34"/>
    <n v="0.34"/>
    <n v="1320025"/>
    <s v="neo-psychedelic, psychedelic rock"/>
    <s v="4tuqA7qbVsPukqsYPPrcF7"/>
    <n v="7725"/>
    <s v="Omnium Gatherum"/>
    <d v="2022-04-22T00:00:00"/>
    <n v="1358"/>
    <n v="22.633333333333333"/>
    <n v="1.8861111111111111"/>
    <n v="16"/>
    <s v="album"/>
    <s v="Album"/>
    <n v="518"/>
  </r>
  <r>
    <s v="6YJafO3sMQmcyxNT6AzOjK"/>
    <n v="1074"/>
    <s v="Doja - 4 Morant"/>
    <n v="1"/>
    <n v="12"/>
    <n v="0.12"/>
    <b v="0"/>
    <n v="0"/>
    <x v="2252"/>
    <n v="7726"/>
    <n v="2"/>
    <n v="0.02"/>
    <n v="644"/>
    <s v="N/A"/>
    <s v="0Y4MxZrRSwTWD9N9kphvWQ"/>
    <n v="7726"/>
    <s v="Doja - 4 Morant"/>
    <d v="2021-12-22T00:00:00"/>
    <n v="1479"/>
    <n v="24.65"/>
    <n v="2.0541666666666667"/>
    <n v="1"/>
    <s v="single"/>
    <s v="Single"/>
    <n v="29"/>
  </r>
  <r>
    <s v="53k1gKFpKrDbktUzrB80f0"/>
    <n v="1916"/>
    <s v="Sesame Syrup"/>
    <n v="2"/>
    <n v="12"/>
    <n v="0.12"/>
    <b v="0"/>
    <n v="0"/>
    <x v="1123"/>
    <n v="3833"/>
    <n v="84"/>
    <n v="0.84"/>
    <n v="17380777"/>
    <s v="dream pop"/>
    <s v="66MRfhZmuTuyGCO1dJZTRB"/>
    <n v="7727"/>
    <s v="Crush"/>
    <d v="2018-07-09T00:00:00"/>
    <n v="2741"/>
    <n v="45.68333333333333"/>
    <n v="3.806944444444444"/>
    <n v="2"/>
    <s v="single"/>
    <s v="Single"/>
    <n v="505"/>
  </r>
  <r>
    <s v="3aJ7lqmeGCLzbb6aGTHzW8"/>
    <n v="3440"/>
    <s v="Thoughts Of Mom"/>
    <n v="18"/>
    <n v="12"/>
    <n v="0.12"/>
    <b v="0"/>
    <n v="0"/>
    <x v="1027"/>
    <n v="3389"/>
    <n v="63"/>
    <n v="0.63"/>
    <n v="430076"/>
    <s v="soundtrack"/>
    <s v="28zG92eGhA3FVyzhzj3uVh"/>
    <n v="7728"/>
    <s v="Super 8 (Music From The Motion Picture)"/>
    <d v="2011-01-01T00:00:00"/>
    <n v="5487"/>
    <n v="91.45"/>
    <n v="7.6208333333333336"/>
    <n v="33"/>
    <s v="compilation"/>
    <s v="Compilation"/>
    <n v="168"/>
  </r>
  <r>
    <s v="7o2CTH4ctstm8TNelqjb51"/>
    <m/>
    <s v="Sweet Child O' Mine"/>
    <n v="9"/>
    <n v="12"/>
    <n v="0.12"/>
    <b v="1"/>
    <n v="1"/>
    <x v="221"/>
    <n v="476"/>
    <n v="80"/>
    <n v="0.8"/>
    <n v="35196831"/>
    <s v="rock, glam metal, hard rock, classic rock"/>
    <s v="3I9Z1nDCL4E0cP62flcbI5"/>
    <n v="7729"/>
    <s v="Appetite For Destruction"/>
    <d v="1987-07-21T00:00:00"/>
    <n v="14052"/>
    <n v="234.2"/>
    <n v="19.516666666666666"/>
    <n v="12"/>
    <s v="album"/>
    <s v="Album"/>
    <n v="59"/>
  </r>
  <r>
    <s v="0XQQpq855N5rnUsFBXo2ml"/>
    <n v="3587"/>
    <s v="Bridges"/>
    <n v="1"/>
    <n v="11"/>
    <n v="0.11"/>
    <b v="0"/>
    <n v="0"/>
    <x v="2253"/>
    <n v="7730"/>
    <n v="3"/>
    <n v="0.03"/>
    <n v="364"/>
    <s v="N/A"/>
    <s v="0urpaXU8WR1FqEEvaD1UaN"/>
    <n v="7730"/>
    <s v="Bridges"/>
    <d v="2025-10-24T00:00:00"/>
    <n v="77"/>
    <n v="1.2833333333333334"/>
    <n v="0.10694444444444445"/>
    <n v="1"/>
    <s v="single"/>
    <s v="Single"/>
    <n v="291"/>
  </r>
  <r>
    <s v="3Mo4pOC2m12uXZKV3CYVsI"/>
    <n v="2202"/>
    <s v="ENCOSTA NA QUEBRADA"/>
    <n v="1"/>
    <n v="11"/>
    <n v="0.11"/>
    <b v="1"/>
    <n v="1"/>
    <x v="2254"/>
    <n v="7731"/>
    <n v="12"/>
    <n v="0.12"/>
    <n v="80"/>
    <s v="N/A"/>
    <s v="0jRgjsC1gLn5TaQ1KxEj3K"/>
    <n v="7731"/>
    <s v="ENCOSTA NA QUEBRADA"/>
    <d v="2025-10-01T00:00:00"/>
    <n v="100"/>
    <n v="1.6666666666666667"/>
    <n v="0.1388888888888889"/>
    <n v="1"/>
    <s v="single"/>
    <s v="Single"/>
    <n v="261"/>
  </r>
  <r>
    <s v="1DUgMWUUmDtJUzmpIKx7CE"/>
    <n v="4666"/>
    <s v="Nights We Won't Remember"/>
    <n v="1"/>
    <n v="11"/>
    <n v="0.11"/>
    <b v="0"/>
    <n v="0"/>
    <x v="2255"/>
    <n v="7732"/>
    <n v="2"/>
    <n v="0.02"/>
    <n v="940"/>
    <s v="N/A"/>
    <s v="7poir4vlqifH2PPtGUtnS1"/>
    <n v="7732"/>
    <s v="What Just Happened?"/>
    <d v="2025-08-08T00:00:00"/>
    <n v="154"/>
    <n v="2.5666666666666669"/>
    <n v="0.21388888888888891"/>
    <n v="4"/>
    <s v="single"/>
    <s v="Single"/>
    <n v="293"/>
  </r>
  <r>
    <s v="742bIgkWeEcjPOCdMk0wLQ"/>
    <n v="487"/>
    <s v="Fernando de Noronha"/>
    <n v="3"/>
    <n v="11"/>
    <n v="0.11"/>
    <b v="0"/>
    <n v="0"/>
    <x v="2226"/>
    <n v="7668"/>
    <n v="8"/>
    <n v="0.08"/>
    <n v="10"/>
    <s v="N/A"/>
    <s v="2OHjrpn9V6GgIzlB8QYTMd"/>
    <n v="7733"/>
    <s v="Fernando de Noronha"/>
    <d v="2025-04-08T00:00:00"/>
    <n v="276"/>
    <n v="4.5999999999999996"/>
    <n v="0.3833333333333333"/>
    <n v="3"/>
    <s v="single"/>
    <s v="Single"/>
    <n v="261"/>
  </r>
  <r>
    <s v="0SpkyS1Q4MD8GaVcP5YjT4"/>
    <n v="10679"/>
    <s v="Sunsetz"/>
    <n v="3"/>
    <n v="11"/>
    <n v="0.11"/>
    <b v="1"/>
    <n v="1"/>
    <x v="1123"/>
    <n v="3833"/>
    <n v="83"/>
    <n v="0.83"/>
    <n v="17365648"/>
    <s v="dream pop"/>
    <s v="2mxFsS5yylSTHNivV53HoA"/>
    <n v="7676"/>
    <s v="Cigarettes After Sex"/>
    <d v="2017-06-09T00:00:00"/>
    <n v="3136"/>
    <n v="52.266666666666666"/>
    <n v="4.3555555555555552"/>
    <n v="10"/>
    <s v="album"/>
    <s v="Album"/>
    <n v="358"/>
  </r>
  <r>
    <s v="1FWsomP9StpCcXNWmJk8Cl"/>
    <n v="1963"/>
    <s v="K."/>
    <n v="1"/>
    <n v="11"/>
    <n v="0.11"/>
    <b v="0"/>
    <n v="0"/>
    <x v="1123"/>
    <n v="3833"/>
    <n v="84"/>
    <n v="0.84"/>
    <n v="17380777"/>
    <s v="dream pop"/>
    <s v="2mxFsS5yylSTHNivV53HoA"/>
    <n v="7676"/>
    <s v="Cigarettes After Sex"/>
    <d v="2017-06-09T00:00:00"/>
    <n v="3136"/>
    <n v="52.266666666666666"/>
    <n v="4.3555555555555552"/>
    <n v="10"/>
    <s v="album"/>
    <s v="Album"/>
    <n v="533"/>
  </r>
  <r>
    <s v="3gtZaK2AeKJriGVtfW6L4h"/>
    <n v="60"/>
    <s v="Forever Unloved"/>
    <n v="12"/>
    <n v="11"/>
    <n v="0.11"/>
    <b v="0"/>
    <n v="0"/>
    <x v="2256"/>
    <n v="7736"/>
    <n v="38"/>
    <n v="0.38"/>
    <n v="64354"/>
    <s v="N/A"/>
    <s v="7GQf2l967OQY4pbA3XixFt"/>
    <n v="7736"/>
    <s v="Guilty of Love"/>
    <d v="2016-03-04T00:00:00"/>
    <n v="3598"/>
    <n v="59.966666666666669"/>
    <n v="4.9972222222222227"/>
    <n v="12"/>
    <s v="album"/>
    <s v="Album"/>
    <n v="399"/>
  </r>
  <r>
    <s v="2iZV010Qp6nfKIJSBC9CkZ"/>
    <n v="5203"/>
    <s v="Horn"/>
    <n v="1"/>
    <n v="11"/>
    <n v="0.11"/>
    <b v="0"/>
    <n v="0"/>
    <x v="1442"/>
    <n v="5319"/>
    <n v="47"/>
    <n v="0.47"/>
    <n v="55542"/>
    <s v="soundtrack"/>
    <s v="6KSEbYGfGCxrI4Kpbj75o8"/>
    <n v="7737"/>
    <s v="Horn"/>
    <d v="2012-08-13T00:00:00"/>
    <n v="4897"/>
    <n v="81.61666666666666"/>
    <n v="6.801388888888888"/>
    <n v="17"/>
    <s v="album"/>
    <s v="Album"/>
    <n v="154"/>
  </r>
  <r>
    <s v="7aB8Pml23Rc0RFsTU3IQpe"/>
    <n v="8289"/>
    <s v="Hanna vs Marissa"/>
    <n v="14"/>
    <n v="11"/>
    <n v="0.11"/>
    <b v="0"/>
    <n v="0"/>
    <x v="2095"/>
    <n v="7343"/>
    <n v="61"/>
    <n v="0.61"/>
    <n v="2246231"/>
    <s v="big beat, alternative dance, electronic, breakbeat"/>
    <s v="6c9QsrjjmWTjOgS6OqrQDY"/>
    <n v="7343"/>
    <s v="Hanna"/>
    <d v="2011-06-10T00:00:00"/>
    <n v="5327"/>
    <n v="88.783333333333331"/>
    <n v="7.3986111111111112"/>
    <n v="20"/>
    <s v="album"/>
    <s v="Album"/>
    <n v="177"/>
  </r>
  <r>
    <s v="6btyEL6NwUa97Nex9cZFvo"/>
    <n v="3040"/>
    <s v="Pump It"/>
    <n v="1"/>
    <n v="11"/>
    <n v="0.11"/>
    <b v="1"/>
    <n v="1"/>
    <x v="255"/>
    <n v="564"/>
    <n v="81"/>
    <n v="0.81"/>
    <n v="9553224"/>
    <s v="N/A"/>
    <s v="2szeSQtOcJgRhDXmTS3SIf"/>
    <n v="7739"/>
    <s v="Monkey Business"/>
    <d v="2005-01-01T00:00:00"/>
    <n v="7678"/>
    <n v="127.96666666666667"/>
    <n v="10.66388888888889"/>
    <n v="15"/>
    <s v="album"/>
    <s v="Album"/>
    <n v="355"/>
  </r>
  <r>
    <s v="305WCRhhS10XUcH6AEwZk6"/>
    <n v="7502"/>
    <s v="Are You Gonna Be My Girl"/>
    <n v="2"/>
    <n v="11"/>
    <n v="0.11"/>
    <b v="0"/>
    <n v="0"/>
    <x v="2257"/>
    <n v="7740"/>
    <n v="62"/>
    <n v="0.62"/>
    <n v="722985"/>
    <s v="N/A"/>
    <s v="6NrLpQCPYrNS3kVWxDgIlg"/>
    <n v="7740"/>
    <s v="Get Born"/>
    <d v="2003-06-30T00:00:00"/>
    <n v="8229"/>
    <n v="137.15"/>
    <n v="11.429166666666667"/>
    <n v="13"/>
    <s v="album"/>
    <s v="Album"/>
    <n v="356"/>
  </r>
  <r>
    <s v="0bVtevEgtDIeRjCJbK3Lmv"/>
    <m/>
    <s v="Welcome To The Jungle"/>
    <n v="1"/>
    <n v="11"/>
    <n v="0.11"/>
    <b v="1"/>
    <n v="1"/>
    <x v="221"/>
    <n v="476"/>
    <n v="80"/>
    <n v="0.8"/>
    <n v="35205629"/>
    <s v="rock, glam metal, hard rock, classic rock"/>
    <s v="3I9Z1nDCL4E0cP62flcbI5"/>
    <n v="7729"/>
    <s v="Appetite For Destruction"/>
    <d v="1987-07-21T00:00:00"/>
    <n v="14052"/>
    <n v="234.2"/>
    <n v="19.516666666666666"/>
    <n v="12"/>
    <s v="album"/>
    <s v="Album"/>
    <n v="4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8141B-0D0D-43E7-B46F-8A0AC881BE6C}" name="Popularidad_Tipo_Lanzamiento" cacheId="947" applyNumberFormats="0" applyBorderFormats="0" applyFontFormats="0" applyPatternFormats="0" applyAlignmentFormats="0" applyWidthHeightFormats="1" dataCaption="Valores" tag="6c1527e8-16ae-4139-befc-5938b4c6f469" updatedVersion="8" minRefreshableVersion="5" useAutoFormatting="1" subtotalHiddenItems="1" itemPrintTitles="1" createdVersion="8" indent="0" outline="1" outlineData="1" multipleFieldFilters="0" chartFormat="1" rowHeaderCaption="Tipo lanzamiento">
  <location ref="F13:G17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pularidad de la canción (Máx = 100)" fld="1" subtotal="average" baseField="0" baseItem="1"/>
  </dataFields>
  <formats count="1">
    <format dxfId="21">
      <pivotArea collapsedLevelsAreSubtotals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 caption="Popularidad de la canción (Máx =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2A1A3-4777-4382-93AB-1F1DA4FF7444}" name="Tipo_Lanzamiento" cacheId="953" applyNumberFormats="0" applyBorderFormats="0" applyFontFormats="0" applyPatternFormats="0" applyAlignmentFormats="0" applyWidthHeightFormats="1" dataCaption="Valores" tag="bc58c568-e7b3-4d99-8f31-bba4a34cb4f3" updatedVersion="8" minRefreshableVersion="5" useAutoFormatting="1" subtotalHiddenItems="1" itemPrintTitles="1" createdVersion="8" indent="0" outline="1" outlineData="1" multipleFieldFilters="0" chartFormat="3" rowHeaderCaption="Tipo lanzamiento">
  <location ref="B13:C1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º canciones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44510-CD59-49D1-9F68-B431A94ABD29}" name="Seguidores_Por_Artista" cacheId="950" applyNumberFormats="0" applyBorderFormats="0" applyFontFormats="0" applyPatternFormats="0" applyAlignmentFormats="0" applyWidthHeightFormats="1" dataCaption="Valores" tag="5a21d6b0-a8eb-4197-b109-f6c360a114e3" updatedVersion="8" minRefreshableVersion="5" useAutoFormatting="1" subtotalHiddenItems="1" itemPrintTitles="1" createdVersion="8" indent="0" outline="1" outlineData="1" multipleFieldFilters="0" chartFormat="1" rowHeaderCaption="Artistas con más seguidores">
  <location ref="AE110:AF13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8"/>
    </i>
    <i>
      <x v="9"/>
    </i>
    <i>
      <x v="3"/>
    </i>
    <i>
      <x v="19"/>
    </i>
    <i>
      <x v="1"/>
    </i>
    <i>
      <x v="10"/>
    </i>
    <i>
      <x v="8"/>
    </i>
    <i>
      <x v="2"/>
    </i>
    <i>
      <x v="12"/>
    </i>
    <i>
      <x v="6"/>
    </i>
    <i>
      <x v="5"/>
    </i>
    <i>
      <x v="16"/>
    </i>
    <i>
      <x/>
    </i>
    <i>
      <x v="7"/>
    </i>
    <i>
      <x v="13"/>
    </i>
    <i>
      <x v="11"/>
    </i>
    <i>
      <x v="4"/>
    </i>
    <i>
      <x v="15"/>
    </i>
    <i>
      <x v="17"/>
    </i>
    <i>
      <x v="14"/>
    </i>
    <i t="grand">
      <x/>
    </i>
  </rowItems>
  <colItems count="1">
    <i/>
  </colItems>
  <dataFields count="1">
    <dataField name="Seguidores" fld="1" subtotal="max" baseField="0" baseItem="2195" numFmtId="3"/>
  </dataFields>
  <formats count="1">
    <format dxfId="2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 caption="Suma de artist_followers"/>
    <pivotHierarchy dragToData="1" caption="Recuento de artist_followers"/>
    <pivotHierarchy dragToData="1" caption="Promedio de artist_followers"/>
    <pivotHierarchy dragToData="1" caption="Recuento distinto de artist_followers"/>
    <pivotHierarchy dragToData="1" caption="Seguidores"/>
  </pivotHierarchies>
  <pivotTableStyleInfo name="PivotStyleLight16" showRowHeaders="1" showColHeaders="1" showRowStripes="0" showColStripes="0" showLastColumn="1"/>
  <filters count="1">
    <filter fld="0" type="count" id="1" iMeasureHier="45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83902-252D-4AE0-9E06-7348A7F9290E}" name="Canciones_Por_Artista" cacheId="938" applyNumberFormats="0" applyBorderFormats="0" applyFontFormats="0" applyPatternFormats="0" applyAlignmentFormats="0" applyWidthHeightFormats="1" dataCaption="Valores" tag="9909a9b7-f3a0-40c9-9d8c-4c2dcfac22f2" updatedVersion="8" minRefreshableVersion="5" useAutoFormatting="1" subtotalHiddenItems="1" itemPrintTitles="1" createdVersion="8" indent="0" outline="1" outlineData="1" multipleFieldFilters="0" chartFormat="2" rowHeaderCaption="Artistas con más canciones">
  <location ref="Z110:AA13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7"/>
    </i>
    <i>
      <x v="19"/>
    </i>
    <i>
      <x v="10"/>
    </i>
    <i>
      <x/>
    </i>
    <i>
      <x v="4"/>
    </i>
    <i>
      <x v="14"/>
    </i>
    <i>
      <x v="18"/>
    </i>
    <i>
      <x v="12"/>
    </i>
    <i>
      <x v="9"/>
    </i>
    <i>
      <x v="3"/>
    </i>
    <i>
      <x v="11"/>
    </i>
    <i>
      <x v="8"/>
    </i>
    <i>
      <x v="1"/>
    </i>
    <i>
      <x v="7"/>
    </i>
    <i>
      <x v="15"/>
    </i>
    <i>
      <x v="2"/>
    </i>
    <i>
      <x v="5"/>
    </i>
    <i>
      <x v="6"/>
    </i>
    <i>
      <x v="16"/>
    </i>
    <i>
      <x v="13"/>
    </i>
    <i t="grand">
      <x/>
    </i>
  </rowItems>
  <colItems count="1">
    <i/>
  </colItems>
  <dataFields count="1">
    <dataField name="Cancion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0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5581A-9633-42A4-AFE7-A659EEC07A58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4:G5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anciones Junio 2024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7BEA5-9C5C-4362-BB24-CFB07E8B4ED1}" name="Popularidad_Mes" cacheId="944" applyNumberFormats="0" applyBorderFormats="0" applyFontFormats="0" applyPatternFormats="0" applyAlignmentFormats="0" applyWidthHeightFormats="1" dataCaption="Valores" tag="886469d8-8fb7-4797-8d7b-53ebcee18582" updatedVersion="8" minRefreshableVersion="5" useAutoFormatting="1" subtotalHiddenItems="1" itemPrintTitles="1" createdVersion="8" indent="0" outline="1" outlineData="1" multipleFieldFilters="0" chartFormat="5" rowHeaderCaption="Popularidad a partir de 2020">
  <location ref="F32:G591" firstHeaderRow="1" firstDataRow="1" firstDataCol="1"/>
  <pivotFields count="3">
    <pivotField axis="axisRow" allDrilled="1" subtotalTop="0" showAll="0" dataSourceSort="1" defaultSubtotal="0" defaultAttributeDrillState="1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559">
    <i>
      <x/>
    </i>
    <i r="1">
      <x/>
    </i>
    <i>
      <x v="1"/>
    </i>
    <i r="1">
      <x v="1"/>
    </i>
    <i>
      <x v="2"/>
    </i>
    <i r="1">
      <x v="2"/>
    </i>
    <i r="1">
      <x v="3"/>
    </i>
    <i>
      <x v="3"/>
    </i>
    <i r="1">
      <x v="4"/>
    </i>
    <i>
      <x v="4"/>
    </i>
    <i r="1">
      <x v="1"/>
    </i>
    <i r="1">
      <x v="2"/>
    </i>
    <i r="1">
      <x v="5"/>
    </i>
    <i r="1">
      <x v="6"/>
    </i>
    <i>
      <x v="5"/>
    </i>
    <i r="1">
      <x v="2"/>
    </i>
    <i>
      <x v="6"/>
    </i>
    <i r="1">
      <x v="7"/>
    </i>
    <i>
      <x v="7"/>
    </i>
    <i r="1">
      <x v="8"/>
    </i>
    <i r="1">
      <x v="2"/>
    </i>
    <i>
      <x v="8"/>
    </i>
    <i r="1">
      <x v="1"/>
    </i>
    <i r="1">
      <x v="9"/>
    </i>
    <i r="1">
      <x v="2"/>
    </i>
    <i r="1">
      <x v="5"/>
    </i>
    <i r="1">
      <x v="4"/>
    </i>
    <i>
      <x v="9"/>
    </i>
    <i r="1">
      <x v="10"/>
    </i>
    <i r="1">
      <x v="2"/>
    </i>
    <i r="1">
      <x/>
    </i>
    <i>
      <x v="10"/>
    </i>
    <i r="1">
      <x v="11"/>
    </i>
    <i r="1">
      <x v="4"/>
    </i>
    <i>
      <x v="11"/>
    </i>
    <i r="1">
      <x/>
    </i>
    <i>
      <x v="12"/>
    </i>
    <i r="1">
      <x v="8"/>
    </i>
    <i r="1">
      <x v="2"/>
    </i>
    <i r="1">
      <x v="3"/>
    </i>
    <i r="1">
      <x/>
    </i>
    <i r="1">
      <x v="6"/>
    </i>
    <i r="1">
      <x v="4"/>
    </i>
    <i>
      <x v="13"/>
    </i>
    <i r="1">
      <x v="1"/>
    </i>
    <i r="1">
      <x v="9"/>
    </i>
    <i r="1">
      <x v="10"/>
    </i>
    <i r="1">
      <x v="2"/>
    </i>
    <i r="1">
      <x v="5"/>
    </i>
    <i r="1">
      <x v="6"/>
    </i>
    <i r="1">
      <x v="4"/>
    </i>
    <i>
      <x v="14"/>
    </i>
    <i r="1">
      <x v="8"/>
    </i>
    <i r="1">
      <x v="2"/>
    </i>
    <i>
      <x v="15"/>
    </i>
    <i r="1">
      <x v="1"/>
    </i>
    <i r="1">
      <x v="8"/>
    </i>
    <i r="1">
      <x v="2"/>
    </i>
    <i r="1">
      <x v="3"/>
    </i>
    <i r="1">
      <x v="6"/>
    </i>
    <i>
      <x v="16"/>
    </i>
    <i r="1">
      <x v="2"/>
    </i>
    <i r="1">
      <x v="11"/>
    </i>
    <i>
      <x v="17"/>
    </i>
    <i r="1">
      <x v="2"/>
    </i>
    <i r="1">
      <x v="3"/>
    </i>
    <i r="1">
      <x/>
    </i>
    <i>
      <x v="18"/>
    </i>
    <i r="1">
      <x v="2"/>
    </i>
    <i r="1">
      <x v="4"/>
    </i>
    <i>
      <x v="19"/>
    </i>
    <i r="1">
      <x v="7"/>
    </i>
    <i r="1">
      <x v="2"/>
    </i>
    <i r="1">
      <x v="5"/>
    </i>
    <i r="1">
      <x v="11"/>
    </i>
    <i r="1">
      <x v="6"/>
    </i>
    <i>
      <x v="20"/>
    </i>
    <i r="1">
      <x v="9"/>
    </i>
    <i r="1">
      <x v="2"/>
    </i>
    <i r="1">
      <x v="11"/>
    </i>
    <i r="1">
      <x v="6"/>
    </i>
    <i>
      <x v="21"/>
    </i>
    <i r="1">
      <x v="8"/>
    </i>
    <i r="1">
      <x v="2"/>
    </i>
    <i r="1">
      <x v="3"/>
    </i>
    <i r="1">
      <x v="11"/>
    </i>
    <i>
      <x v="22"/>
    </i>
    <i r="1">
      <x v="1"/>
    </i>
    <i r="1">
      <x v="10"/>
    </i>
    <i r="1">
      <x v="2"/>
    </i>
    <i r="1">
      <x v="3"/>
    </i>
    <i r="1">
      <x/>
    </i>
    <i>
      <x v="23"/>
    </i>
    <i r="1">
      <x v="2"/>
    </i>
    <i r="1">
      <x v="3"/>
    </i>
    <i r="1">
      <x v="6"/>
    </i>
    <i r="1">
      <x v="4"/>
    </i>
    <i>
      <x v="24"/>
    </i>
    <i r="1">
      <x v="1"/>
    </i>
    <i r="1">
      <x v="9"/>
    </i>
    <i r="1">
      <x v="6"/>
    </i>
    <i>
      <x v="25"/>
    </i>
    <i r="1">
      <x v="1"/>
    </i>
    <i r="1">
      <x v="2"/>
    </i>
    <i r="1">
      <x v="3"/>
    </i>
    <i r="1">
      <x v="11"/>
    </i>
    <i r="1">
      <x v="6"/>
    </i>
    <i>
      <x v="26"/>
    </i>
    <i r="1">
      <x v="1"/>
    </i>
    <i r="1">
      <x v="2"/>
    </i>
    <i r="1">
      <x v="11"/>
    </i>
    <i r="1">
      <x v="4"/>
    </i>
    <i>
      <x v="27"/>
    </i>
    <i r="1">
      <x v="1"/>
    </i>
    <i r="1">
      <x v="7"/>
    </i>
    <i r="1">
      <x v="2"/>
    </i>
    <i r="1">
      <x/>
    </i>
    <i r="1">
      <x v="6"/>
    </i>
    <i>
      <x v="28"/>
    </i>
    <i r="1">
      <x v="1"/>
    </i>
    <i r="1">
      <x v="8"/>
    </i>
    <i r="1">
      <x v="10"/>
    </i>
    <i r="1">
      <x v="2"/>
    </i>
    <i r="1">
      <x v="5"/>
    </i>
    <i>
      <x v="29"/>
    </i>
    <i r="1">
      <x v="1"/>
    </i>
    <i r="1">
      <x v="9"/>
    </i>
    <i r="1">
      <x v="2"/>
    </i>
    <i r="1">
      <x v="3"/>
    </i>
    <i r="1">
      <x v="5"/>
    </i>
    <i r="1">
      <x/>
    </i>
    <i r="1">
      <x v="11"/>
    </i>
    <i>
      <x v="30"/>
    </i>
    <i r="1">
      <x v="1"/>
    </i>
    <i r="1">
      <x v="2"/>
    </i>
    <i r="1">
      <x v="3"/>
    </i>
    <i r="1">
      <x v="6"/>
    </i>
    <i>
      <x v="31"/>
    </i>
    <i r="1">
      <x v="1"/>
    </i>
    <i r="1">
      <x v="2"/>
    </i>
    <i r="1">
      <x v="11"/>
    </i>
    <i r="1">
      <x v="6"/>
    </i>
    <i>
      <x v="32"/>
    </i>
    <i r="1">
      <x v="1"/>
    </i>
    <i r="1">
      <x v="7"/>
    </i>
    <i r="1">
      <x v="10"/>
    </i>
    <i r="1">
      <x/>
    </i>
    <i r="1">
      <x v="6"/>
    </i>
    <i>
      <x v="33"/>
    </i>
    <i r="1">
      <x v="1"/>
    </i>
    <i r="1">
      <x v="3"/>
    </i>
    <i r="1">
      <x v="5"/>
    </i>
    <i r="1">
      <x/>
    </i>
    <i r="1">
      <x v="6"/>
    </i>
    <i>
      <x v="34"/>
    </i>
    <i r="1">
      <x v="1"/>
    </i>
    <i r="1">
      <x v="8"/>
    </i>
    <i r="1">
      <x v="2"/>
    </i>
    <i r="1">
      <x/>
    </i>
    <i r="1">
      <x v="11"/>
    </i>
    <i r="1">
      <x v="4"/>
    </i>
    <i>
      <x v="35"/>
    </i>
    <i r="1">
      <x v="7"/>
    </i>
    <i r="1">
      <x v="8"/>
    </i>
    <i r="1">
      <x v="2"/>
    </i>
    <i r="1">
      <x v="3"/>
    </i>
    <i r="1">
      <x/>
    </i>
    <i r="1">
      <x v="11"/>
    </i>
    <i r="1">
      <x v="6"/>
    </i>
    <i r="1">
      <x v="4"/>
    </i>
    <i>
      <x v="36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37"/>
    </i>
    <i r="1">
      <x v="1"/>
    </i>
    <i r="1">
      <x v="8"/>
    </i>
    <i r="1">
      <x v="9"/>
    </i>
    <i r="1">
      <x v="2"/>
    </i>
    <i r="1">
      <x v="5"/>
    </i>
    <i r="1">
      <x/>
    </i>
    <i r="1">
      <x v="11"/>
    </i>
    <i r="1">
      <x v="6"/>
    </i>
    <i>
      <x v="38"/>
    </i>
    <i r="1">
      <x v="1"/>
    </i>
    <i r="1">
      <x v="7"/>
    </i>
    <i r="1">
      <x v="9"/>
    </i>
    <i r="1">
      <x v="2"/>
    </i>
    <i r="1">
      <x v="3"/>
    </i>
    <i r="1">
      <x v="5"/>
    </i>
    <i r="1">
      <x/>
    </i>
    <i r="1">
      <x v="11"/>
    </i>
    <i r="1">
      <x v="6"/>
    </i>
    <i>
      <x v="39"/>
    </i>
    <i r="1">
      <x v="1"/>
    </i>
    <i r="1">
      <x v="7"/>
    </i>
    <i r="1">
      <x v="8"/>
    </i>
    <i r="1">
      <x v="10"/>
    </i>
    <i r="1">
      <x v="2"/>
    </i>
    <i r="1">
      <x/>
    </i>
    <i r="1">
      <x v="11"/>
    </i>
    <i r="1">
      <x v="6"/>
    </i>
    <i>
      <x v="40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1"/>
    </i>
    <i r="1">
      <x v="1"/>
    </i>
    <i r="1">
      <x v="7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2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3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4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 v="11"/>
    </i>
    <i r="1">
      <x v="6"/>
    </i>
    <i r="1">
      <x v="4"/>
    </i>
    <i>
      <x v="4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9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9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t="grand">
      <x/>
    </i>
  </rowItems>
  <colItems count="1">
    <i/>
  </colItems>
  <dataFields count="1">
    <dataField name="Popularidad (Max. 100)" fld="2" subtotal="average" baseField="1" baseItem="5"/>
  </dataFields>
  <formats count="15">
    <format dxfId="22">
      <pivotArea collapsedLevelsAreSubtotals="1" fieldPosition="0">
        <references count="2">
          <reference field="0" count="1" selected="0">
            <x v="62"/>
          </reference>
          <reference field="1" count="0"/>
        </references>
      </pivotArea>
    </format>
    <format dxfId="23">
      <pivotArea collapsedLevelsAreSubtotals="1" fieldPosition="0">
        <references count="1">
          <reference field="0" count="1">
            <x v="63"/>
          </reference>
        </references>
      </pivotArea>
    </format>
    <format dxfId="24">
      <pivotArea collapsedLevelsAreSubtotals="1" fieldPosition="0">
        <references count="2">
          <reference field="0" count="1" selected="0">
            <x v="63"/>
          </reference>
          <reference field="1" count="0"/>
        </references>
      </pivotArea>
    </format>
    <format dxfId="25">
      <pivotArea collapsedLevelsAreSubtotals="1" fieldPosition="0">
        <references count="1">
          <reference field="0" count="1">
            <x v="64"/>
          </reference>
        </references>
      </pivotArea>
    </format>
    <format dxfId="26">
      <pivotArea collapsedLevelsAreSubtotals="1" fieldPosition="0">
        <references count="2">
          <reference field="0" count="1" selected="0">
            <x v="64"/>
          </reference>
          <reference field="1" count="0"/>
        </references>
      </pivotArea>
    </format>
    <format dxfId="27">
      <pivotArea collapsedLevelsAreSubtotals="1" fieldPosition="0">
        <references count="1">
          <reference field="0" count="1">
            <x v="65"/>
          </reference>
        </references>
      </pivotArea>
    </format>
    <format dxfId="28">
      <pivotArea collapsedLevelsAreSubtotals="1" fieldPosition="0">
        <references count="2">
          <reference field="0" count="1" selected="0">
            <x v="65"/>
          </reference>
          <reference field="1" count="0"/>
        </references>
      </pivotArea>
    </format>
    <format dxfId="29">
      <pivotArea collapsedLevelsAreSubtotals="1" fieldPosition="0">
        <references count="1">
          <reference field="0" count="1">
            <x v="66"/>
          </reference>
        </references>
      </pivotArea>
    </format>
    <format dxfId="30">
      <pivotArea collapsedLevelsAreSubtotals="1" fieldPosition="0">
        <references count="2">
          <reference field="0" count="1" selected="0">
            <x v="66"/>
          </reference>
          <reference field="1" count="0"/>
        </references>
      </pivotArea>
    </format>
    <format dxfId="31">
      <pivotArea collapsedLevelsAreSubtotals="1" fieldPosition="0">
        <references count="1">
          <reference field="0" count="1">
            <x v="67"/>
          </reference>
        </references>
      </pivotArea>
    </format>
    <format dxfId="32">
      <pivotArea collapsedLevelsAreSubtotals="1" fieldPosition="0">
        <references count="2">
          <reference field="0" count="1" selected="0">
            <x v="67"/>
          </reference>
          <reference field="1" count="10">
            <x v="0"/>
            <x v="1"/>
            <x v="2"/>
            <x v="3"/>
            <x v="5"/>
            <x v="7"/>
            <x v="8"/>
            <x v="9"/>
            <x v="10"/>
            <x v="11"/>
          </reference>
        </references>
      </pivotArea>
    </format>
    <format dxfId="33">
      <pivotArea grandRow="1" outline="0" collapsedLevelsAreSubtotals="1" fieldPosition="0"/>
    </format>
    <format dxfId="34">
      <pivotArea field="0" type="button" dataOnly="0" labelOnly="1" outline="0" axis="axisRow" fieldPosition="0"/>
    </format>
    <format dxfId="35">
      <pivotArea field="0" type="button" dataOnly="0" labelOnly="1" outline="0" axis="axisRow" fieldPosition="0"/>
    </format>
    <format dxfId="36">
      <pivotArea dataOnly="0" outline="0" axis="axisValues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 caption="Popularidad (Max.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3E011-48CE-4F1B-ADAE-58CC6A02F772}" name="Album" cacheId="932" applyNumberFormats="0" applyBorderFormats="0" applyFontFormats="0" applyPatternFormats="0" applyAlignmentFormats="0" applyWidthHeightFormats="1" dataCaption="Valores" tag="ef324dea-c534-4637-a53a-e13b74d45980" updatedVersion="8" minRefreshableVersion="5" useAutoFormatting="1" subtotalHiddenItems="1" itemPrintTitles="1" createdVersion="8" indent="0" outline="1" outlineData="1" multipleFieldFilters="0">
  <location ref="D3:D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lbum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lbum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77D34-18A3-48B1-862C-510D0709D387}" name="Cancion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B4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úmero de cancion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676C2-34F0-48DB-AC31-DDBFE9875E81}" name="Numero_Canciones_Mes" cacheId="941" applyNumberFormats="0" applyBorderFormats="0" applyFontFormats="0" applyPatternFormats="0" applyAlignmentFormats="0" applyWidthHeightFormats="1" dataCaption="Valores" tag="21380e3d-b753-4839-aad5-3da09d1be7c4" updatedVersion="8" minRefreshableVersion="5" useAutoFormatting="1" subtotalHiddenItems="1" itemPrintTitles="1" createdVersion="8" indent="0" outline="1" outlineData="1" multipleFieldFilters="0" chartFormat="5" rowHeaderCaption="Canciones a partir de 2020">
  <location ref="B32:C333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01">
    <i>
      <x/>
    </i>
    <i r="1"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>
      <x v="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2"/>
    </i>
    <i r="1">
      <x v="3"/>
    </i>
    <i>
      <x v="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6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7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9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0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7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19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0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>
      <x v="2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t="grand">
      <x/>
    </i>
  </rowItems>
  <colItems count="1">
    <i/>
  </colItems>
  <dataFields count="1">
    <dataField name="Nº canciones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FF758-BB62-45A9-A183-4559A5B3B1C7}" name="Artistas" cacheId="935" applyNumberFormats="0" applyBorderFormats="0" applyFontFormats="0" applyPatternFormats="0" applyAlignmentFormats="0" applyWidthHeightFormats="1" dataCaption="Valores" tag="a81249a8-1efc-45dc-9e34-234b80aeb493" updatedVersion="8" minRefreshableVersion="5" useAutoFormatting="1" subtotalHiddenItems="1" itemPrintTitles="1" createdVersion="8" indent="0" outline="1" outlineData="1" multipleFieldFilters="0">
  <location ref="C3:C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rtista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rtista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D8375-2E96-4632-A11B-46EB563CD1F0}" name="TablaDinámica9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C9" firstHeaderRow="1" firstDataRow="1" firstDataCol="1"/>
  <pivotFields count="25">
    <pivotField showAll="0"/>
    <pivotField showAll="0"/>
    <pivotField showAll="0"/>
    <pivotField showAll="0"/>
    <pivotField dataField="1" showAll="0"/>
    <pivotField numFmtId="9" showAll="0"/>
    <pivotField showAll="0"/>
    <pivotField showAll="0"/>
    <pivotField showAll="0">
      <items count="2259">
        <item h="1" x="1584"/>
        <item x="1050"/>
        <item h="1" x="2126"/>
        <item x="357"/>
        <item x="1420"/>
        <item x="867"/>
        <item x="834"/>
        <item x="2128"/>
        <item x="368"/>
        <item x="435"/>
        <item x="1451"/>
        <item x="314"/>
        <item x="262"/>
        <item x="764"/>
        <item x="1538"/>
        <item x="290"/>
        <item x="409"/>
        <item x="2209"/>
        <item x="493"/>
        <item x="787"/>
        <item x="1006"/>
        <item x="1425"/>
        <item x="871"/>
        <item x="124"/>
        <item x="2161"/>
        <item x="1473"/>
        <item x="2022"/>
        <item x="1447"/>
        <item x="1219"/>
        <item x="153"/>
        <item x="1778"/>
        <item x="113"/>
        <item x="1065"/>
        <item x="1135"/>
        <item x="1273"/>
        <item x="190"/>
        <item x="1558"/>
        <item x="1918"/>
        <item x="189"/>
        <item x="103"/>
        <item x="1770"/>
        <item x="284"/>
        <item x="895"/>
        <item x="1705"/>
        <item x="1323"/>
        <item x="1709"/>
        <item x="1056"/>
        <item x="1383"/>
        <item x="83"/>
        <item x="1257"/>
        <item x="1152"/>
        <item x="1252"/>
        <item x="1187"/>
        <item x="1477"/>
        <item x="1513"/>
        <item x="145"/>
        <item x="1669"/>
        <item x="672"/>
        <item x="1131"/>
        <item x="333"/>
        <item x="236"/>
        <item x="532"/>
        <item x="1972"/>
        <item x="387"/>
        <item x="656"/>
        <item x="2167"/>
        <item x="832"/>
        <item x="1194"/>
        <item x="1915"/>
        <item x="1411"/>
        <item x="15"/>
        <item x="860"/>
        <item x="2154"/>
        <item x="1478"/>
        <item x="515"/>
        <item x="1241"/>
        <item x="1731"/>
        <item x="547"/>
        <item x="2172"/>
        <item x="469"/>
        <item x="514"/>
        <item x="615"/>
        <item x="1667"/>
        <item x="1353"/>
        <item x="1435"/>
        <item x="2036"/>
        <item x="531"/>
        <item x="2110"/>
        <item x="933"/>
        <item x="1029"/>
        <item x="1906"/>
        <item x="1815"/>
        <item x="599"/>
        <item x="271"/>
        <item x="1931"/>
        <item x="391"/>
        <item x="872"/>
        <item x="459"/>
        <item x="214"/>
        <item x="1292"/>
        <item x="1981"/>
        <item x="1849"/>
        <item x="1213"/>
        <item x="551"/>
        <item x="1526"/>
        <item x="905"/>
        <item x="1729"/>
        <item x="1129"/>
        <item x="1623"/>
        <item x="500"/>
        <item x="1949"/>
        <item x="380"/>
        <item x="2012"/>
        <item x="1089"/>
        <item x="2071"/>
        <item x="1980"/>
        <item x="1855"/>
        <item x="1850"/>
        <item x="1680"/>
        <item x="572"/>
        <item x="1314"/>
        <item x="526"/>
        <item x="807"/>
        <item x="18"/>
        <item x="1880"/>
        <item x="808"/>
        <item x="1970"/>
        <item x="99"/>
        <item x="589"/>
        <item x="1299"/>
        <item x="981"/>
        <item x="696"/>
        <item x="277"/>
        <item x="1791"/>
        <item x="925"/>
        <item x="1176"/>
        <item x="2038"/>
        <item x="2198"/>
        <item x="1140"/>
        <item x="691"/>
        <item x="1692"/>
        <item x="1336"/>
        <item x="1773"/>
        <item x="730"/>
        <item x="1377"/>
        <item x="772"/>
        <item x="687"/>
        <item x="1817"/>
        <item x="2236"/>
        <item x="120"/>
        <item x="916"/>
        <item x="1960"/>
        <item x="354"/>
        <item x="2204"/>
        <item x="1209"/>
        <item x="1442"/>
        <item x="1785"/>
        <item x="200"/>
        <item x="101"/>
        <item x="178"/>
        <item x="1704"/>
        <item x="607"/>
        <item x="381"/>
        <item x="591"/>
        <item x="1621"/>
        <item x="406"/>
        <item x="2009"/>
        <item x="1775"/>
        <item x="431"/>
        <item x="993"/>
        <item x="2027"/>
        <item x="179"/>
        <item x="14"/>
        <item x="884"/>
        <item x="826"/>
        <item x="1147"/>
        <item x="1894"/>
        <item x="1480"/>
        <item x="549"/>
        <item x="1294"/>
        <item x="1405"/>
        <item x="1073"/>
        <item x="886"/>
        <item x="604"/>
        <item x="1968"/>
        <item x="692"/>
        <item x="422"/>
        <item x="1414"/>
        <item x="197"/>
        <item x="454"/>
        <item x="279"/>
        <item x="1370"/>
        <item x="1751"/>
        <item x="1182"/>
        <item x="1408"/>
        <item x="780"/>
        <item x="455"/>
        <item x="1337"/>
        <item x="879"/>
        <item x="1448"/>
        <item x="1084"/>
        <item x="1025"/>
        <item x="474"/>
        <item x="985"/>
        <item x="976"/>
        <item x="1611"/>
        <item x="1226"/>
        <item x="2199"/>
        <item x="934"/>
        <item x="494"/>
        <item x="39"/>
        <item x="1449"/>
        <item x="1823"/>
        <item x="1357"/>
        <item x="1905"/>
        <item x="1916"/>
        <item x="386"/>
        <item x="840"/>
        <item x="1580"/>
        <item x="2099"/>
        <item x="946"/>
        <item x="600"/>
        <item x="1720"/>
        <item x="476"/>
        <item x="1345"/>
        <item x="1501"/>
        <item x="1616"/>
        <item x="272"/>
        <item x="4"/>
        <item x="1365"/>
        <item x="1001"/>
        <item x="184"/>
        <item x="187"/>
        <item x="658"/>
        <item x="553"/>
        <item x="281"/>
        <item x="432"/>
        <item x="1398"/>
        <item x="2123"/>
        <item x="762"/>
        <item x="966"/>
        <item x="255"/>
        <item x="2026"/>
        <item x="1764"/>
        <item x="1811"/>
        <item x="1312"/>
        <item x="1216"/>
        <item x="970"/>
        <item x="638"/>
        <item x="21"/>
        <item x="416"/>
        <item x="947"/>
        <item x="1820"/>
        <item x="263"/>
        <item x="1239"/>
        <item x="402"/>
        <item x="616"/>
        <item x="614"/>
        <item x="793"/>
        <item x="2162"/>
        <item x="364"/>
        <item x="415"/>
        <item x="816"/>
        <item x="1338"/>
        <item x="1318"/>
        <item x="148"/>
        <item x="225"/>
        <item x="877"/>
        <item x="1462"/>
        <item x="2005"/>
        <item x="458"/>
        <item x="318"/>
        <item x="2146"/>
        <item x="797"/>
        <item x="831"/>
        <item x="622"/>
        <item x="620"/>
        <item x="1787"/>
        <item x="850"/>
        <item x="1430"/>
        <item x="340"/>
        <item x="2202"/>
        <item x="2152"/>
        <item x="1395"/>
        <item x="1498"/>
        <item x="1031"/>
        <item x="1554"/>
        <item x="1717"/>
        <item x="745"/>
        <item x="1048"/>
        <item x="1128"/>
        <item x="1471"/>
        <item x="1348"/>
        <item x="882"/>
        <item x="1878"/>
        <item x="635"/>
        <item x="109"/>
        <item x="1639"/>
        <item x="472"/>
        <item x="2049"/>
        <item x="619"/>
        <item x="1859"/>
        <item x="223"/>
        <item x="1570"/>
        <item x="2248"/>
        <item x="41"/>
        <item x="470"/>
        <item x="1156"/>
        <item x="170"/>
        <item x="330"/>
        <item x="2174"/>
        <item x="902"/>
        <item x="1324"/>
        <item x="1110"/>
        <item x="2070"/>
        <item x="1481"/>
        <item x="1689"/>
        <item x="784"/>
        <item x="2010"/>
        <item x="903"/>
        <item x="1566"/>
        <item x="291"/>
        <item x="98"/>
        <item x="337"/>
        <item x="2205"/>
        <item x="776"/>
        <item x="800"/>
        <item x="2245"/>
        <item x="332"/>
        <item x="1684"/>
        <item x="1592"/>
        <item x="2111"/>
        <item x="1521"/>
        <item x="1760"/>
        <item x="1019"/>
        <item x="249"/>
        <item x="525"/>
        <item x="1876"/>
        <item x="2109"/>
        <item x="1094"/>
        <item x="519"/>
        <item x="598"/>
        <item x="1126"/>
        <item x="1024"/>
        <item x="310"/>
        <item x="278"/>
        <item x="1861"/>
        <item x="1269"/>
        <item x="1641"/>
        <item x="1985"/>
        <item x="1594"/>
        <item x="1066"/>
        <item x="634"/>
        <item x="428"/>
        <item x="1901"/>
        <item x="1576"/>
        <item x="888"/>
        <item x="1160"/>
        <item x="1897"/>
        <item x="28"/>
        <item x="938"/>
        <item x="1674"/>
        <item x="92"/>
        <item x="50"/>
        <item x="1202"/>
        <item x="1122"/>
        <item x="131"/>
        <item x="804"/>
        <item x="1242"/>
        <item x="991"/>
        <item x="1571"/>
        <item x="1172"/>
        <item x="2035"/>
        <item x="951"/>
        <item x="1396"/>
        <item x="1015"/>
        <item x="1297"/>
        <item x="2055"/>
        <item x="384"/>
        <item x="166"/>
        <item x="2018"/>
        <item x="321"/>
        <item x="182"/>
        <item x="1728"/>
        <item x="137"/>
        <item x="2086"/>
        <item x="830"/>
        <item x="1978"/>
        <item x="2246"/>
        <item x="313"/>
        <item x="174"/>
        <item x="1761"/>
        <item x="1935"/>
        <item x="1994"/>
        <item x="1840"/>
        <item x="1565"/>
        <item x="1117"/>
        <item x="625"/>
        <item x="1703"/>
        <item x="1060"/>
        <item x="1123"/>
        <item x="1564"/>
        <item x="1046"/>
        <item x="1818"/>
        <item x="550"/>
        <item x="719"/>
        <item x="1590"/>
        <item x="545"/>
        <item x="367"/>
        <item x="378"/>
        <item x="1677"/>
        <item x="1373"/>
        <item x="1168"/>
        <item x="1085"/>
        <item x="1657"/>
        <item x="1821"/>
        <item x="697"/>
        <item x="527"/>
        <item x="1922"/>
        <item x="857"/>
        <item x="22"/>
        <item x="1100"/>
        <item x="1800"/>
        <item x="1595"/>
        <item x="726"/>
        <item x="2100"/>
        <item x="129"/>
        <item x="975"/>
        <item x="1472"/>
        <item x="81"/>
        <item x="1875"/>
        <item x="987"/>
        <item x="1454"/>
        <item x="1696"/>
        <item x="1937"/>
        <item x="1591"/>
        <item x="795"/>
        <item x="521"/>
        <item x="116"/>
        <item x="1092"/>
        <item x="1711"/>
        <item x="268"/>
        <item x="742"/>
        <item x="1694"/>
        <item x="345"/>
        <item x="1550"/>
        <item x="363"/>
        <item x="1756"/>
        <item x="1959"/>
        <item x="269"/>
        <item x="578"/>
        <item x="709"/>
        <item x="47"/>
        <item x="2088"/>
        <item x="639"/>
        <item x="824"/>
        <item x="300"/>
        <item x="1072"/>
        <item x="858"/>
        <item x="1532"/>
        <item x="1461"/>
        <item x="1975"/>
        <item x="1205"/>
        <item x="1153"/>
        <item x="1388"/>
        <item x="971"/>
        <item x="945"/>
        <item x="1234"/>
        <item x="1741"/>
        <item x="564"/>
        <item x="1967"/>
        <item x="1267"/>
        <item x="1082"/>
        <item x="782"/>
        <item x="2043"/>
        <item x="393"/>
        <item x="1742"/>
        <item x="194"/>
        <item x="1593"/>
        <item x="1197"/>
        <item x="231"/>
        <item x="2073"/>
        <item x="1499"/>
        <item x="2188"/>
        <item x="1774"/>
        <item x="1730"/>
        <item x="1832"/>
        <item x="126"/>
        <item x="2210"/>
        <item x="1747"/>
        <item x="1581"/>
        <item x="1016"/>
        <item x="1432"/>
        <item x="2081"/>
        <item x="443"/>
        <item x="1527"/>
        <item x="1610"/>
        <item x="1037"/>
        <item x="449"/>
        <item x="1186"/>
        <item x="712"/>
        <item x="1607"/>
        <item x="303"/>
        <item x="955"/>
        <item x="980"/>
        <item x="1250"/>
        <item x="301"/>
        <item x="1469"/>
        <item x="2003"/>
        <item x="1162"/>
        <item x="995"/>
        <item x="430"/>
        <item x="623"/>
        <item x="986"/>
        <item x="920"/>
        <item x="360"/>
        <item x="894"/>
        <item x="1860"/>
        <item x="799"/>
        <item x="1857"/>
        <item x="1629"/>
        <item x="1537"/>
        <item x="1000"/>
        <item x="413"/>
        <item x="1909"/>
        <item x="842"/>
        <item x="204"/>
        <item x="186"/>
        <item x="924"/>
        <item x="8"/>
        <item x="506"/>
        <item x="1133"/>
        <item x="2056"/>
        <item x="86"/>
        <item x="698"/>
        <item x="2226"/>
        <item x="76"/>
        <item x="1295"/>
        <item x="30"/>
        <item x="1517"/>
        <item x="796"/>
        <item x="848"/>
        <item x="242"/>
        <item x="1235"/>
        <item x="1597"/>
        <item x="320"/>
        <item x="128"/>
        <item x="574"/>
        <item x="647"/>
        <item x="1080"/>
        <item x="154"/>
        <item x="2092"/>
        <item x="1268"/>
        <item x="728"/>
        <item x="1191"/>
        <item x="218"/>
        <item x="88"/>
        <item x="1101"/>
        <item x="1889"/>
        <item x="1914"/>
        <item x="1332"/>
        <item x="2233"/>
        <item x="1825"/>
        <item x="232"/>
        <item x="1938"/>
        <item x="488"/>
        <item x="544"/>
        <item x="1218"/>
        <item x="485"/>
        <item x="1575"/>
        <item x="1360"/>
        <item x="1076"/>
        <item x="1519"/>
        <item x="1091"/>
        <item x="2234"/>
        <item x="445"/>
        <item x="1397"/>
        <item x="1167"/>
        <item x="695"/>
        <item x="40"/>
        <item x="863"/>
        <item x="1750"/>
        <item x="837"/>
        <item x="1754"/>
        <item x="1492"/>
        <item x="1842"/>
        <item x="1512"/>
        <item x="2089"/>
        <item x="1533"/>
        <item x="1553"/>
        <item x="1734"/>
        <item x="1549"/>
        <item x="1044"/>
        <item x="767"/>
        <item x="648"/>
        <item x="556"/>
        <item x="587"/>
        <item x="377"/>
        <item x="1929"/>
        <item x="580"/>
        <item x="1380"/>
        <item x="1596"/>
        <item x="2107"/>
        <item x="283"/>
        <item x="1088"/>
        <item x="1885"/>
        <item x="810"/>
        <item x="1418"/>
        <item x="1924"/>
        <item x="1459"/>
        <item x="1245"/>
        <item x="59"/>
        <item x="2241"/>
        <item x="1291"/>
        <item x="1443"/>
        <item x="1573"/>
        <item x="104"/>
        <item x="1112"/>
        <item x="1116"/>
        <item x="1496"/>
        <item x="2243"/>
        <item x="1284"/>
        <item x="1682"/>
        <item x="404"/>
        <item x="1827"/>
        <item x="2168"/>
        <item x="1697"/>
        <item x="2228"/>
        <item x="188"/>
        <item x="539"/>
        <item x="306"/>
        <item x="481"/>
        <item x="524"/>
        <item x="114"/>
        <item x="1361"/>
        <item x="2196"/>
        <item x="58"/>
        <item x="1034"/>
        <item x="943"/>
        <item x="439"/>
        <item x="1350"/>
        <item x="2201"/>
        <item x="1354"/>
        <item x="964"/>
        <item x="244"/>
        <item x="2060"/>
        <item x="741"/>
        <item x="434"/>
        <item x="2033"/>
        <item x="1188"/>
        <item x="1614"/>
        <item x="448"/>
        <item x="122"/>
        <item x="1315"/>
        <item x="453"/>
        <item x="1944"/>
        <item x="338"/>
        <item x="1578"/>
        <item x="1493"/>
        <item x="907"/>
        <item x="963"/>
        <item x="878"/>
        <item x="2007"/>
        <item x="1700"/>
        <item x="1223"/>
        <item x="85"/>
        <item x="1673"/>
        <item x="1758"/>
        <item x="721"/>
        <item x="176"/>
        <item x="910"/>
        <item x="304"/>
        <item x="833"/>
        <item x="1333"/>
        <item x="121"/>
        <item x="1463"/>
        <item x="181"/>
        <item x="959"/>
        <item x="636"/>
        <item x="940"/>
        <item x="140"/>
        <item x="324"/>
        <item x="1548"/>
        <item x="1401"/>
        <item x="75"/>
        <item x="1427"/>
        <item x="1589"/>
        <item x="1426"/>
        <item x="2136"/>
        <item x="2144"/>
        <item x="576"/>
        <item x="1649"/>
        <item x="2072"/>
        <item x="2221"/>
        <item x="94"/>
        <item x="1826"/>
        <item x="912"/>
        <item x="2187"/>
        <item x="373"/>
        <item x="1834"/>
        <item x="45"/>
        <item x="706"/>
        <item x="1173"/>
        <item x="398"/>
        <item x="1211"/>
        <item x="193"/>
        <item x="1601"/>
        <item x="1150"/>
        <item x="507"/>
        <item x="1790"/>
        <item x="990"/>
        <item x="1008"/>
        <item x="1441"/>
        <item x="1957"/>
        <item x="676"/>
        <item x="1062"/>
        <item x="686"/>
        <item x="292"/>
        <item x="1489"/>
        <item x="1180"/>
        <item x="1864"/>
        <item x="1683"/>
        <item x="1387"/>
        <item x="596"/>
        <item x="708"/>
        <item x="1723"/>
        <item x="710"/>
        <item x="288"/>
        <item x="1014"/>
        <item x="1093"/>
        <item x="2001"/>
        <item x="63"/>
        <item x="1244"/>
        <item x="1964"/>
        <item x="2050"/>
        <item x="1033"/>
        <item x="2171"/>
        <item x="49"/>
        <item x="1248"/>
        <item x="1561"/>
        <item x="437"/>
        <item x="91"/>
        <item x="1946"/>
        <item x="2185"/>
        <item x="1888"/>
        <item x="308"/>
        <item x="652"/>
        <item x="33"/>
        <item x="252"/>
        <item x="1695"/>
        <item x="25"/>
        <item x="1989"/>
        <item x="1306"/>
        <item x="1199"/>
        <item x="261"/>
        <item x="1676"/>
        <item x="825"/>
        <item x="791"/>
        <item x="2250"/>
        <item x="457"/>
        <item x="537"/>
        <item x="1887"/>
        <item x="552"/>
        <item x="2102"/>
        <item x="1283"/>
        <item x="276"/>
        <item x="221"/>
        <item x="1130"/>
        <item x="518"/>
        <item x="211"/>
        <item x="2242"/>
        <item x="1009"/>
        <item x="1882"/>
        <item x="738"/>
        <item x="1232"/>
        <item x="1438"/>
        <item x="827"/>
        <item x="165"/>
        <item x="2057"/>
        <item x="1598"/>
        <item x="1954"/>
        <item x="1321"/>
        <item x="662"/>
        <item x="479"/>
        <item x="1686"/>
        <item x="1178"/>
        <item x="1249"/>
        <item x="48"/>
        <item x="1460"/>
        <item x="1334"/>
        <item x="1217"/>
        <item x="1913"/>
        <item x="1637"/>
        <item x="1309"/>
        <item x="1419"/>
        <item x="1260"/>
        <item x="1404"/>
        <item x="1587"/>
        <item x="1502"/>
        <item x="1410"/>
        <item x="565"/>
        <item x="503"/>
        <item x="1797"/>
        <item x="1329"/>
        <item x="1144"/>
        <item x="2115"/>
        <item x="2062"/>
        <item x="1805"/>
        <item x="158"/>
        <item x="1668"/>
        <item x="926"/>
        <item x="71"/>
        <item x="1745"/>
        <item x="1005"/>
        <item x="172"/>
        <item x="1098"/>
        <item x="1942"/>
        <item x="803"/>
        <item x="1074"/>
        <item x="118"/>
        <item x="1304"/>
        <item x="1063"/>
        <item x="0"/>
        <item x="1516"/>
        <item x="1177"/>
        <item x="1302"/>
        <item x="1663"/>
        <item x="1740"/>
        <item x="1264"/>
        <item x="1871"/>
        <item x="1542"/>
        <item x="1207"/>
        <item x="2220"/>
        <item x="852"/>
        <item x="1779"/>
        <item x="466"/>
        <item x="900"/>
        <item x="1352"/>
        <item x="558"/>
        <item x="513"/>
        <item x="2108"/>
        <item x="923"/>
        <item x="711"/>
        <item x="1856"/>
        <item x="718"/>
        <item x="229"/>
        <item x="1822"/>
        <item x="133"/>
        <item x="486"/>
        <item x="147"/>
        <item x="1331"/>
        <item x="359"/>
        <item x="1846"/>
        <item x="1146"/>
        <item x="344"/>
        <item x="1495"/>
        <item x="2087"/>
        <item x="328"/>
        <item x="1200"/>
        <item x="371"/>
        <item x="1837"/>
        <item x="2029"/>
        <item x="351"/>
        <item x="1586"/>
        <item x="2141"/>
        <item x="498"/>
        <item x="2119"/>
        <item x="97"/>
        <item x="425"/>
        <item x="561"/>
        <item x="510"/>
        <item x="546"/>
        <item x="1659"/>
        <item x="1632"/>
        <item x="1776"/>
        <item x="1118"/>
        <item x="1238"/>
        <item x="992"/>
        <item x="95"/>
        <item x="781"/>
        <item x="1583"/>
        <item x="562"/>
        <item x="1143"/>
        <item x="484"/>
        <item x="839"/>
        <item x="1406"/>
        <item x="1137"/>
        <item x="914"/>
        <item x="1971"/>
        <item x="1744"/>
        <item x="2024"/>
        <item x="1665"/>
        <item x="2160"/>
        <item x="846"/>
        <item x="1083"/>
        <item x="1322"/>
        <item x="499"/>
        <item x="1814"/>
        <item x="508"/>
        <item x="305"/>
        <item x="775"/>
        <item x="809"/>
        <item x="2105"/>
        <item x="917"/>
        <item x="382"/>
        <item x="143"/>
        <item x="1293"/>
        <item x="1675"/>
        <item x="150"/>
        <item x="1867"/>
        <item x="1863"/>
        <item x="896"/>
        <item x="1687"/>
        <item x="974"/>
        <item x="46"/>
        <item x="251"/>
        <item x="2133"/>
        <item x="505"/>
        <item x="997"/>
        <item x="865"/>
        <item x="1664"/>
        <item x="1647"/>
        <item x="1136"/>
        <item x="1559"/>
        <item x="1965"/>
        <item x="1974"/>
        <item x="1439"/>
        <item x="1767"/>
        <item x="1727"/>
        <item x="2011"/>
        <item x="245"/>
        <item x="577"/>
        <item x="2257"/>
        <item x="633"/>
        <item x="2176"/>
        <item x="2203"/>
        <item x="1813"/>
        <item x="624"/>
        <item x="1939"/>
        <item x="65"/>
        <item x="312"/>
        <item x="37"/>
        <item x="35"/>
        <item x="1087"/>
        <item x="893"/>
        <item x="2112"/>
        <item x="473"/>
        <item x="1681"/>
        <item x="1839"/>
        <item x="1253"/>
        <item x="2058"/>
        <item x="1976"/>
        <item x="887"/>
        <item x="932"/>
        <item x="1654"/>
        <item x="1102"/>
        <item x="1808"/>
        <item x="770"/>
        <item x="1796"/>
        <item x="1055"/>
        <item x="1613"/>
        <item x="1210"/>
        <item x="684"/>
        <item x="2208"/>
        <item x="885"/>
        <item x="1898"/>
        <item x="2131"/>
        <item x="102"/>
        <item x="1214"/>
        <item x="998"/>
        <item x="1491"/>
        <item x="928"/>
        <item x="419"/>
        <item x="1032"/>
        <item x="1605"/>
        <item x="1536"/>
        <item x="1892"/>
        <item x="1899"/>
        <item x="1588"/>
        <item x="2097"/>
        <item x="34"/>
        <item x="1809"/>
        <item x="1494"/>
        <item x="555"/>
        <item x="495"/>
        <item x="331"/>
        <item x="2180"/>
        <item x="1339"/>
        <item x="1628"/>
        <item x="864"/>
        <item x="720"/>
        <item x="761"/>
        <item x="1604"/>
        <item x="1798"/>
        <item x="1602"/>
        <item x="2074"/>
        <item x="1679"/>
        <item x="1562"/>
        <item x="1487"/>
        <item x="667"/>
        <item x="185"/>
        <item x="504"/>
        <item x="1240"/>
        <item x="953"/>
        <item x="643"/>
        <item x="203"/>
        <item x="1488"/>
        <item x="645"/>
        <item x="463"/>
        <item x="2252"/>
        <item x="159"/>
        <item x="323"/>
        <item x="2213"/>
        <item x="627"/>
        <item x="12"/>
        <item x="1522"/>
        <item x="106"/>
        <item x="786"/>
        <item x="1256"/>
        <item x="327"/>
        <item x="2192"/>
        <item x="1484"/>
        <item x="1158"/>
        <item x="2121"/>
        <item x="1577"/>
        <item x="1833"/>
        <item x="1103"/>
        <item x="199"/>
        <item x="869"/>
        <item x="420"/>
        <item x="105"/>
        <item x="2030"/>
        <item x="157"/>
        <item x="996"/>
        <item x="2051"/>
        <item x="222"/>
        <item x="1313"/>
        <item x="2114"/>
        <item x="7"/>
        <item x="395"/>
        <item x="608"/>
        <item x="1424"/>
        <item x="80"/>
        <item x="36"/>
        <item x="1529"/>
        <item x="843"/>
        <item x="1874"/>
        <item x="567"/>
        <item x="1106"/>
        <item x="1346"/>
        <item x="1413"/>
        <item x="2015"/>
        <item x="1777"/>
        <item x="1722"/>
        <item x="31"/>
        <item x="1225"/>
        <item x="740"/>
        <item x="533"/>
        <item x="1691"/>
        <item x="142"/>
        <item x="982"/>
        <item x="1768"/>
        <item x="2076"/>
        <item x="1801"/>
        <item x="1466"/>
        <item x="2048"/>
        <item x="812"/>
        <item x="241"/>
        <item x="854"/>
        <item x="1845"/>
        <item x="198"/>
        <item x="602"/>
        <item x="936"/>
        <item x="1058"/>
        <item x="1457"/>
        <item x="2064"/>
        <item x="1230"/>
        <item x="592"/>
        <item x="2075"/>
        <item x="1423"/>
        <item x="2251"/>
        <item x="2101"/>
        <item x="489"/>
        <item x="175"/>
        <item x="2093"/>
        <item x="1910"/>
        <item x="152"/>
        <item x="2096"/>
        <item x="1987"/>
        <item x="1349"/>
        <item x="1004"/>
        <item x="2137"/>
        <item x="2179"/>
        <item x="1002"/>
        <item x="1203"/>
        <item x="444"/>
        <item x="346"/>
        <item x="2106"/>
        <item x="1868"/>
        <item x="1748"/>
        <item x="1685"/>
        <item x="798"/>
        <item x="361"/>
        <item x="2113"/>
        <item x="2103"/>
        <item x="1468"/>
        <item x="1951"/>
        <item x="968"/>
        <item x="1737"/>
        <item x="1148"/>
        <item x="1113"/>
        <item x="2145"/>
        <item x="451"/>
        <item x="1936"/>
        <item x="729"/>
        <item x="1547"/>
        <item x="502"/>
        <item x="957"/>
        <item x="1159"/>
        <item x="2069"/>
        <item x="1841"/>
        <item x="2247"/>
        <item x="2153"/>
        <item x="891"/>
        <item x="699"/>
        <item x="440"/>
        <item x="1712"/>
        <item x="1804"/>
        <item x="610"/>
        <item x="16"/>
        <item x="2169"/>
        <item x="1847"/>
        <item x="1149"/>
        <item x="1653"/>
        <item x="801"/>
        <item x="1930"/>
        <item x="55"/>
        <item x="1831"/>
        <item x="1515"/>
        <item x="1174"/>
        <item x="1042"/>
        <item x="68"/>
        <item x="2178"/>
        <item x="1278"/>
        <item x="1407"/>
        <item x="593"/>
        <item x="1212"/>
        <item x="1179"/>
        <item x="1644"/>
        <item x="1417"/>
        <item x="482"/>
        <item x="358"/>
        <item x="1479"/>
        <item x="2129"/>
        <item x="365"/>
        <item x="1661"/>
        <item x="822"/>
        <item x="1625"/>
        <item x="678"/>
        <item x="1196"/>
        <item x="1075"/>
        <item x="1884"/>
        <item x="72"/>
        <item x="2142"/>
        <item x="1358"/>
        <item x="2240"/>
        <item x="862"/>
        <item x="1883"/>
        <item x="483"/>
        <item x="563"/>
        <item x="334"/>
        <item x="650"/>
        <item x="941"/>
        <item x="984"/>
        <item x="520"/>
        <item x="1551"/>
        <item x="777"/>
        <item x="491"/>
        <item x="96"/>
        <item x="1185"/>
        <item x="1505"/>
        <item x="950"/>
        <item x="2032"/>
        <item x="201"/>
        <item x="541"/>
        <item x="293"/>
        <item x="403"/>
        <item x="1204"/>
        <item x="2083"/>
        <item x="2016"/>
        <item x="557"/>
        <item x="961"/>
        <item x="1434"/>
        <item x="149"/>
        <item x="1652"/>
        <item x="1650"/>
        <item x="43"/>
        <item x="581"/>
        <item x="1635"/>
        <item x="1455"/>
        <item x="2042"/>
        <item x="1049"/>
        <item x="1514"/>
        <item x="778"/>
        <item x="282"/>
        <item x="836"/>
        <item x="1378"/>
        <item x="2008"/>
        <item x="501"/>
        <item x="2061"/>
        <item x="156"/>
        <item x="1393"/>
        <item x="1636"/>
        <item x="979"/>
        <item x="749"/>
        <item x="32"/>
        <item x="139"/>
        <item x="280"/>
        <item x="1902"/>
        <item x="1465"/>
        <item x="1743"/>
        <item x="1869"/>
        <item x="433"/>
        <item x="1678"/>
        <item x="462"/>
        <item x="554"/>
        <item x="1054"/>
        <item x="2189"/>
        <item x="2239"/>
        <item x="1986"/>
        <item x="806"/>
        <item x="1655"/>
        <item x="944"/>
        <item x="1107"/>
        <item x="724"/>
        <item x="1114"/>
        <item x="1947"/>
        <item x="289"/>
        <item x="169"/>
        <item x="560"/>
        <item x="196"/>
        <item x="972"/>
        <item x="1229"/>
        <item x="739"/>
        <item x="904"/>
        <item x="681"/>
        <item x="989"/>
        <item x="421"/>
        <item x="2117"/>
        <item x="410"/>
        <item x="1276"/>
        <item x="733"/>
        <item x="202"/>
        <item x="594"/>
        <item x="209"/>
        <item x="456"/>
        <item x="1753"/>
        <item x="1788"/>
        <item x="230"/>
        <item x="411"/>
        <item x="1873"/>
        <item x="942"/>
        <item x="542"/>
        <item x="1928"/>
        <item x="1803"/>
        <item x="1838"/>
        <item x="173"/>
        <item x="2163"/>
        <item x="1881"/>
        <item x="375"/>
        <item x="828"/>
        <item x="892"/>
        <item x="1672"/>
        <item x="376"/>
        <item x="734"/>
        <item x="1569"/>
        <item x="130"/>
        <item x="1367"/>
        <item x="356"/>
        <item x="823"/>
        <item x="429"/>
        <item x="2215"/>
        <item x="1713"/>
        <item x="1482"/>
        <item x="1307"/>
        <item x="1698"/>
        <item x="2223"/>
        <item x="1320"/>
        <item x="949"/>
        <item x="487"/>
        <item x="256"/>
        <item x="677"/>
        <item x="1192"/>
        <item x="752"/>
        <item x="397"/>
        <item x="566"/>
        <item x="530"/>
        <item x="1145"/>
        <item x="1877"/>
        <item x="2054"/>
        <item x="1917"/>
        <item x="1708"/>
        <item x="171"/>
        <item x="138"/>
        <item x="237"/>
        <item x="1453"/>
        <item x="385"/>
        <item x="758"/>
        <item x="1224"/>
        <item x="1403"/>
        <item x="1738"/>
        <item x="1739"/>
        <item x="773"/>
        <item x="617"/>
        <item x="2118"/>
        <item x="1018"/>
        <item x="802"/>
        <item x="2207"/>
        <item x="1933"/>
        <item x="626"/>
        <item x="275"/>
        <item x="1364"/>
        <item x="2140"/>
        <item x="2020"/>
        <item x="82"/>
        <item x="1816"/>
        <item x="673"/>
        <item x="2238"/>
        <item x="901"/>
        <item x="1995"/>
        <item x="939"/>
        <item x="768"/>
        <item x="1651"/>
        <item x="646"/>
        <item x="1762"/>
        <item x="477"/>
        <item x="679"/>
        <item x="383"/>
        <item x="1081"/>
        <item x="2037"/>
        <item x="654"/>
        <item x="1886"/>
        <item x="866"/>
        <item x="1824"/>
        <item x="1228"/>
        <item x="756"/>
        <item x="1007"/>
        <item x="1799"/>
        <item x="1026"/>
        <item x="160"/>
        <item x="2040"/>
        <item x="637"/>
        <item x="257"/>
        <item x="612"/>
        <item x="1104"/>
        <item x="1027"/>
        <item x="1372"/>
        <item x="115"/>
        <item x="1618"/>
        <item x="322"/>
        <item x="873"/>
        <item x="1111"/>
        <item x="1996"/>
        <item x="1446"/>
        <item x="1627"/>
        <item x="736"/>
        <item x="141"/>
        <item x="2078"/>
        <item x="294"/>
        <item x="2148"/>
        <item x="790"/>
        <item x="1308"/>
        <item x="123"/>
        <item x="2197"/>
        <item x="2052"/>
        <item x="1298"/>
        <item x="1064"/>
        <item x="1010"/>
        <item x="1476"/>
        <item x="1535"/>
        <item x="1003"/>
        <item x="1844"/>
        <item x="1011"/>
        <item x="1977"/>
        <item x="67"/>
        <item x="853"/>
        <item x="349"/>
        <item x="1806"/>
        <item x="465"/>
        <item x="1310"/>
        <item x="613"/>
        <item x="1344"/>
        <item x="87"/>
        <item x="370"/>
        <item x="1617"/>
        <item x="1893"/>
        <item x="2235"/>
        <item x="62"/>
        <item x="1374"/>
        <item x="965"/>
        <item x="665"/>
        <item x="2222"/>
        <item x="2079"/>
        <item x="390"/>
        <item x="1059"/>
        <item x="1246"/>
        <item x="570"/>
        <item x="1277"/>
        <item x="2184"/>
        <item x="1900"/>
        <item x="1819"/>
        <item x="805"/>
        <item x="737"/>
        <item x="1355"/>
        <item x="258"/>
        <item x="689"/>
        <item x="1422"/>
        <item x="309"/>
        <item x="2046"/>
        <item x="369"/>
        <item x="2191"/>
        <item x="675"/>
        <item x="119"/>
        <item x="1184"/>
        <item x="856"/>
        <item x="973"/>
        <item x="2158"/>
        <item x="1852"/>
        <item x="960"/>
        <item x="1151"/>
        <item x="754"/>
        <item x="2183"/>
        <item x="1433"/>
        <item x="1486"/>
        <item x="1022"/>
        <item x="911"/>
        <item x="107"/>
        <item x="1988"/>
        <item x="1733"/>
        <item x="880"/>
        <item x="1051"/>
        <item x="1624"/>
        <item x="1600"/>
        <item x="876"/>
        <item x="1541"/>
        <item x="478"/>
        <item x="1124"/>
        <item x="874"/>
        <item x="813"/>
        <item x="405"/>
        <item x="79"/>
        <item x="2164"/>
        <item x="400"/>
        <item x="632"/>
        <item x="1431"/>
        <item x="579"/>
        <item x="1389"/>
        <item x="1956"/>
        <item x="325"/>
        <item x="744"/>
        <item x="447"/>
        <item x="446"/>
        <item x="1660"/>
        <item x="906"/>
        <item x="1095"/>
        <item x="1280"/>
        <item x="1780"/>
        <item x="829"/>
        <item x="111"/>
        <item x="401"/>
        <item x="548"/>
        <item x="389"/>
        <item x="2255"/>
        <item x="161"/>
        <item x="765"/>
        <item x="2230"/>
        <item x="1155"/>
        <item x="575"/>
        <item x="1036"/>
        <item x="1286"/>
        <item x="595"/>
        <item x="151"/>
        <item x="1450"/>
        <item x="1757"/>
        <item x="817"/>
        <item x="316"/>
        <item x="2066"/>
        <item x="132"/>
        <item x="125"/>
        <item x="1068"/>
        <item x="1366"/>
        <item x="1609"/>
        <item x="1630"/>
        <item x="1233"/>
        <item x="1545"/>
        <item x="2120"/>
        <item x="1634"/>
        <item x="1702"/>
        <item x="1189"/>
        <item x="618"/>
        <item x="1991"/>
        <item x="1227"/>
        <item x="528"/>
        <item x="250"/>
        <item x="238"/>
        <item x="2155"/>
        <item x="1272"/>
        <item x="1400"/>
        <item x="1736"/>
        <item x="2044"/>
        <item x="1464"/>
        <item x="921"/>
        <item x="1732"/>
        <item x="1789"/>
        <item x="2249"/>
        <item x="1121"/>
        <item x="1952"/>
        <item x="1926"/>
        <item x="2"/>
        <item x="1296"/>
        <item x="1170"/>
        <item x="1020"/>
        <item x="70"/>
        <item x="1953"/>
        <item x="2159"/>
        <item x="657"/>
        <item x="605"/>
        <item x="1415"/>
        <item x="339"/>
        <item x="1012"/>
        <item x="77"/>
        <item x="54"/>
        <item x="1829"/>
        <item x="2175"/>
        <item x="1783"/>
        <item x="1208"/>
        <item x="2084"/>
        <item x="155"/>
        <item x="1626"/>
        <item x="1941"/>
        <item x="2177"/>
        <item x="216"/>
        <item x="408"/>
        <item x="685"/>
        <item x="841"/>
        <item x="2211"/>
        <item x="417"/>
        <item x="210"/>
        <item x="1206"/>
        <item x="2014"/>
        <item x="299"/>
        <item x="335"/>
        <item x="217"/>
        <item x="208"/>
        <item x="1998"/>
        <item x="727"/>
        <item x="899"/>
        <item x="1105"/>
        <item x="296"/>
        <item x="2094"/>
        <item x="660"/>
        <item x="779"/>
        <item x="1281"/>
        <item x="1786"/>
        <item x="534"/>
        <item x="2218"/>
        <item x="1615"/>
        <item x="954"/>
        <item x="2090"/>
        <item x="362"/>
        <item x="535"/>
        <item x="1045"/>
        <item x="1557"/>
        <item x="1911"/>
        <item x="723"/>
        <item x="621"/>
        <item x="460"/>
        <item x="2045"/>
        <item x="601"/>
        <item x="343"/>
        <item x="1950"/>
        <item x="267"/>
        <item x="898"/>
        <item x="2229"/>
        <item x="792"/>
        <item x="783"/>
        <item x="1721"/>
        <item x="396"/>
        <item x="1794"/>
        <item x="270"/>
        <item x="228"/>
        <item x="1390"/>
        <item x="2195"/>
        <item x="56"/>
        <item x="1392"/>
        <item x="2134"/>
        <item x="1169"/>
        <item x="353"/>
        <item x="1043"/>
        <item x="319"/>
        <item x="2166"/>
        <item x="1053"/>
        <item x="644"/>
        <item x="1490"/>
        <item x="1962"/>
        <item x="436"/>
        <item x="1437"/>
        <item x="1670"/>
        <item x="1574"/>
        <item x="523"/>
        <item x="168"/>
        <item x="93"/>
        <item x="1474"/>
        <item x="1255"/>
        <item x="233"/>
        <item x="1330"/>
        <item x="1948"/>
        <item x="1990"/>
        <item x="1923"/>
        <item x="913"/>
        <item x="1511"/>
        <item x="1157"/>
        <item x="1802"/>
        <item x="559"/>
        <item x="1925"/>
        <item x="731"/>
        <item x="935"/>
        <item x="2122"/>
        <item x="1500"/>
        <item x="1520"/>
        <item x="441"/>
        <item x="763"/>
        <item x="224"/>
        <item x="1612"/>
        <item x="703"/>
        <item x="2124"/>
        <item x="1288"/>
        <item x="1648"/>
        <item x="295"/>
        <item x="889"/>
        <item x="573"/>
        <item x="1379"/>
        <item x="1097"/>
        <item x="653"/>
        <item x="44"/>
        <item x="1560"/>
        <item x="452"/>
        <item x="1285"/>
        <item x="450"/>
        <item x="336"/>
        <item x="1142"/>
        <item x="1132"/>
        <item x="958"/>
        <item x="1251"/>
        <item x="1510"/>
        <item x="2091"/>
        <item x="666"/>
        <item x="1812"/>
        <item x="374"/>
        <item x="26"/>
        <item x="5"/>
        <item x="1086"/>
        <item x="849"/>
        <item x="110"/>
        <item x="753"/>
        <item x="584"/>
        <item x="815"/>
        <item x="1497"/>
        <item x="2224"/>
        <item x="329"/>
        <item x="273"/>
        <item x="2034"/>
        <item x="1483"/>
        <item x="1969"/>
        <item x="1932"/>
        <item x="2025"/>
        <item x="1428"/>
        <item x="586"/>
        <item x="1343"/>
        <item x="1270"/>
        <item x="628"/>
        <item x="952"/>
        <item x="471"/>
        <item x="240"/>
        <item x="811"/>
        <item x="1509"/>
        <item x="1606"/>
        <item x="1724"/>
        <item x="57"/>
        <item x="717"/>
        <item x="326"/>
        <item x="2116"/>
        <item x="1921"/>
        <item x="1266"/>
        <item x="543"/>
        <item x="908"/>
        <item x="1908"/>
        <item x="1546"/>
        <item x="693"/>
        <item x="1456"/>
        <item x="1755"/>
        <item x="1620"/>
        <item x="522"/>
        <item x="2150"/>
        <item x="1503"/>
        <item x="2130"/>
        <item x="1854"/>
        <item x="341"/>
        <item x="394"/>
        <item x="2059"/>
        <item x="1262"/>
        <item x="1752"/>
        <item x="1030"/>
        <item x="759"/>
        <item x="234"/>
        <item x="931"/>
        <item x="1771"/>
        <item x="1077"/>
        <item x="1069"/>
        <item x="538"/>
        <item x="38"/>
        <item x="1096"/>
        <item x="1347"/>
        <item x="1792"/>
        <item x="265"/>
        <item x="1165"/>
        <item x="1039"/>
        <item x="868"/>
        <item x="785"/>
        <item x="1289"/>
        <item x="13"/>
        <item x="1556"/>
        <item x="651"/>
        <item x="1181"/>
        <item x="1175"/>
        <item x="1848"/>
        <item x="134"/>
        <item x="582"/>
        <item x="1622"/>
        <item x="1579"/>
        <item x="1391"/>
        <item x="1979"/>
        <item x="6"/>
        <item x="1552"/>
        <item x="1362"/>
        <item x="317"/>
        <item x="1539"/>
        <item x="630"/>
        <item x="590"/>
        <item x="1993"/>
        <item x="3"/>
        <item x="2193"/>
        <item x="875"/>
        <item x="347"/>
        <item x="1966"/>
        <item x="978"/>
        <item x="674"/>
        <item x="948"/>
        <item x="956"/>
        <item x="1540"/>
        <item x="100"/>
        <item x="1215"/>
        <item x="2217"/>
        <item x="1287"/>
        <item x="2132"/>
        <item x="1693"/>
        <item x="670"/>
        <item x="2194"/>
        <item x="1643"/>
        <item x="2019"/>
        <item x="700"/>
        <item x="774"/>
        <item x="1781"/>
        <item x="859"/>
        <item x="1524"/>
        <item x="490"/>
        <item x="819"/>
        <item x="1810"/>
        <item x="2135"/>
        <item x="1699"/>
        <item x="2085"/>
        <item x="983"/>
        <item x="2253"/>
        <item x="1183"/>
        <item x="1506"/>
        <item x="1870"/>
        <item x="266"/>
        <item x="1369"/>
        <item x="715"/>
        <item x="1028"/>
        <item x="1671"/>
        <item x="243"/>
        <item x="1940"/>
        <item x="1190"/>
        <item x="350"/>
        <item x="167"/>
        <item x="1912"/>
        <item x="881"/>
        <item x="1710"/>
        <item x="702"/>
        <item x="2031"/>
        <item x="438"/>
        <item x="212"/>
        <item x="2013"/>
        <item x="1125"/>
        <item x="2216"/>
        <item x="424"/>
        <item x="2225"/>
        <item x="192"/>
        <item x="1961"/>
        <item x="1385"/>
        <item x="239"/>
        <item x="1719"/>
        <item x="751"/>
        <item x="73"/>
        <item x="1872"/>
        <item x="649"/>
        <item x="1843"/>
        <item x="1782"/>
        <item x="707"/>
        <item x="962"/>
        <item x="1279"/>
        <item x="2139"/>
        <item x="540"/>
        <item x="1763"/>
        <item x="2165"/>
        <item x="631"/>
        <item x="247"/>
        <item x="1290"/>
        <item x="509"/>
        <item x="1528"/>
        <item x="2002"/>
        <item x="475"/>
        <item x="1154"/>
        <item x="2068"/>
        <item x="994"/>
        <item x="2170"/>
        <item x="2200"/>
        <item x="1371"/>
        <item x="1666"/>
        <item x="746"/>
        <item x="1261"/>
        <item x="1047"/>
        <item x="821"/>
        <item x="213"/>
        <item x="1759"/>
        <item x="2041"/>
        <item x="1243"/>
        <item x="1475"/>
        <item x="1061"/>
        <item x="1090"/>
        <item x="1263"/>
        <item x="725"/>
        <item x="835"/>
        <item x="1707"/>
        <item x="682"/>
        <item x="215"/>
        <item x="2067"/>
        <item x="467"/>
        <item x="414"/>
        <item x="2138"/>
        <item x="922"/>
        <item x="606"/>
        <item x="177"/>
        <item x="426"/>
        <item x="392"/>
        <item x="1895"/>
        <item x="1038"/>
        <item x="1582"/>
        <item x="1120"/>
        <item x="1052"/>
        <item x="418"/>
        <item x="1351"/>
        <item x="9"/>
        <item x="1271"/>
        <item x="1518"/>
        <item x="1504"/>
        <item x="851"/>
        <item x="1341"/>
        <item x="1319"/>
        <item x="355"/>
        <item x="1725"/>
        <item x="1907"/>
        <item x="2190"/>
        <item x="1507"/>
        <item x="307"/>
        <item x="755"/>
        <item x="1983"/>
        <item x="1067"/>
        <item x="1458"/>
        <item x="1259"/>
        <item x="1543"/>
        <item x="771"/>
        <item x="315"/>
        <item x="1645"/>
        <item x="2237"/>
        <item x="1904"/>
        <item x="769"/>
        <item x="748"/>
        <item x="1853"/>
        <item x="1445"/>
        <item x="2098"/>
        <item x="1340"/>
        <item x="909"/>
        <item x="1508"/>
        <item x="1127"/>
        <item x="1999"/>
        <item x="1896"/>
        <item x="372"/>
        <item x="701"/>
        <item x="1375"/>
        <item x="1138"/>
        <item x="162"/>
        <item x="2077"/>
        <item x="1470"/>
        <item x="2063"/>
        <item x="1563"/>
        <item x="1862"/>
        <item x="468"/>
        <item x="2004"/>
        <item x="2082"/>
        <item x="407"/>
        <item x="1903"/>
        <item x="388"/>
        <item x="1070"/>
        <item x="1429"/>
        <item x="1134"/>
        <item x="536"/>
        <item x="629"/>
        <item x="569"/>
        <item x="379"/>
        <item x="1793"/>
        <item x="2227"/>
        <item x="918"/>
        <item x="603"/>
        <item x="1326"/>
        <item x="164"/>
        <item x="588"/>
        <item x="2017"/>
        <item x="1416"/>
        <item x="248"/>
        <item x="1328"/>
        <item x="274"/>
        <item x="1436"/>
        <item x="287"/>
        <item x="112"/>
        <item x="90"/>
        <item x="311"/>
        <item x="1997"/>
        <item x="1688"/>
        <item x="1718"/>
        <item x="609"/>
        <item x="794"/>
        <item x="51"/>
        <item x="1890"/>
        <item x="1879"/>
        <item x="2254"/>
        <item x="1099"/>
        <item x="11"/>
        <item x="1"/>
        <item x="60"/>
        <item x="1701"/>
        <item x="29"/>
        <item x="1115"/>
        <item x="713"/>
        <item x="1982"/>
        <item x="2021"/>
        <item x="1619"/>
        <item x="69"/>
        <item x="1201"/>
        <item x="423"/>
        <item x="1237"/>
        <item x="640"/>
        <item x="927"/>
        <item x="226"/>
        <item x="1444"/>
        <item x="883"/>
        <item x="2023"/>
        <item x="845"/>
        <item x="74"/>
        <item x="2095"/>
        <item x="847"/>
        <item x="1714"/>
        <item x="2080"/>
        <item x="220"/>
        <item x="1531"/>
        <item x="714"/>
        <item x="1919"/>
        <item x="1769"/>
        <item x="1523"/>
        <item x="146"/>
        <item x="260"/>
        <item x="10"/>
        <item x="1198"/>
        <item x="1927"/>
        <item x="1108"/>
        <item x="2047"/>
        <item x="1421"/>
        <item x="1193"/>
        <item x="1220"/>
        <item x="1254"/>
        <item x="66"/>
        <item x="42"/>
        <item x="757"/>
        <item x="461"/>
        <item x="1171"/>
        <item x="1555"/>
        <item x="1356"/>
        <item x="2147"/>
        <item x="1119"/>
        <item x="668"/>
        <item x="27"/>
        <item x="1866"/>
        <item x="19"/>
        <item x="264"/>
        <item x="571"/>
        <item x="967"/>
        <item x="23"/>
        <item x="1275"/>
        <item x="743"/>
        <item x="2231"/>
        <item x="163"/>
        <item x="568"/>
        <item x="2232"/>
        <item x="1079"/>
        <item x="517"/>
        <item x="227"/>
        <item x="661"/>
        <item x="937"/>
        <item x="1945"/>
        <item x="2065"/>
        <item x="818"/>
        <item x="302"/>
        <item x="1236"/>
        <item x="464"/>
        <item x="183"/>
        <item x="2156"/>
        <item x="285"/>
        <item x="1765"/>
        <item x="611"/>
        <item x="366"/>
        <item x="2212"/>
        <item x="789"/>
        <item x="1221"/>
        <item x="1795"/>
        <item x="1316"/>
        <item x="180"/>
        <item x="52"/>
        <item x="516"/>
        <item x="17"/>
        <item x="844"/>
        <item x="1195"/>
        <item x="929"/>
        <item x="1300"/>
        <item x="897"/>
        <item x="1715"/>
        <item x="352"/>
        <item x="1265"/>
        <item x="1726"/>
        <item x="1141"/>
        <item x="694"/>
        <item x="259"/>
        <item x="2173"/>
        <item x="585"/>
        <item x="750"/>
        <item x="144"/>
        <item x="1402"/>
        <item x="1382"/>
        <item x="716"/>
        <item x="1525"/>
        <item x="246"/>
        <item x="1161"/>
        <item x="747"/>
        <item x="1363"/>
        <item x="1467"/>
        <item x="1716"/>
        <item x="1544"/>
        <item x="1335"/>
        <item x="1891"/>
        <item x="53"/>
        <item x="969"/>
        <item x="1746"/>
        <item x="820"/>
        <item x="191"/>
        <item x="2181"/>
        <item x="642"/>
        <item x="2214"/>
        <item x="1934"/>
        <item x="1017"/>
        <item x="1013"/>
        <item x="688"/>
        <item x="412"/>
        <item x="1706"/>
        <item x="2006"/>
        <item x="127"/>
        <item x="84"/>
        <item x="511"/>
        <item x="1109"/>
        <item x="1992"/>
        <item x="253"/>
        <item x="663"/>
        <item x="135"/>
        <item x="704"/>
        <item x="915"/>
        <item x="1567"/>
        <item x="1440"/>
        <item x="1646"/>
        <item x="1021"/>
        <item x="1325"/>
        <item x="1247"/>
        <item x="597"/>
        <item x="1984"/>
        <item x="2219"/>
        <item x="1658"/>
        <item x="78"/>
        <item x="1164"/>
        <item x="1608"/>
        <item x="136"/>
        <item x="61"/>
        <item x="1766"/>
        <item x="664"/>
        <item x="496"/>
        <item x="2244"/>
        <item x="1943"/>
        <item x="298"/>
        <item x="690"/>
        <item x="195"/>
        <item x="1530"/>
        <item x="20"/>
        <item x="669"/>
        <item x="1452"/>
        <item x="1327"/>
        <item x="1958"/>
        <item x="1381"/>
        <item x="1585"/>
        <item x="1603"/>
        <item x="2256"/>
        <item x="1828"/>
        <item x="1409"/>
        <item x="108"/>
        <item x="1572"/>
        <item x="2053"/>
        <item x="1376"/>
        <item x="1317"/>
        <item x="297"/>
        <item x="1166"/>
        <item x="930"/>
        <item x="1399"/>
        <item x="2127"/>
        <item x="1384"/>
        <item x="1040"/>
        <item x="1640"/>
        <item x="1642"/>
        <item x="861"/>
        <item x="1035"/>
        <item x="1303"/>
        <item x="1772"/>
        <item x="1638"/>
        <item x="2028"/>
        <item x="1258"/>
        <item x="1534"/>
        <item x="2206"/>
        <item x="24"/>
        <item x="1836"/>
        <item x="254"/>
        <item x="512"/>
        <item x="1163"/>
        <item x="492"/>
        <item x="1920"/>
        <item x="1394"/>
        <item x="2151"/>
        <item x="1784"/>
        <item x="2143"/>
        <item x="1222"/>
        <item x="1631"/>
        <item x="1690"/>
        <item x="1955"/>
        <item x="1071"/>
        <item x="988"/>
        <item x="2000"/>
        <item x="219"/>
        <item x="1368"/>
        <item x="1735"/>
        <item x="2125"/>
        <item x="999"/>
        <item x="1633"/>
        <item x="1599"/>
        <item x="705"/>
        <item x="348"/>
        <item x="1342"/>
        <item x="342"/>
        <item x="735"/>
        <item x="207"/>
        <item x="1231"/>
        <item x="64"/>
        <item x="870"/>
        <item x="2182"/>
        <item x="1973"/>
        <item x="659"/>
        <item x="1301"/>
        <item x="2157"/>
        <item x="671"/>
        <item x="1311"/>
        <item x="2186"/>
        <item x="655"/>
        <item x="1568"/>
        <item x="583"/>
        <item x="1485"/>
        <item x="2039"/>
        <item x="722"/>
        <item x="205"/>
        <item x="1412"/>
        <item x="732"/>
        <item x="1274"/>
        <item x="766"/>
        <item x="1386"/>
        <item x="1963"/>
        <item x="890"/>
        <item x="529"/>
        <item x="680"/>
        <item x="1851"/>
        <item x="1023"/>
        <item x="427"/>
        <item x="497"/>
        <item x="2149"/>
        <item x="1807"/>
        <item x="442"/>
        <item x="919"/>
        <item x="838"/>
        <item x="814"/>
        <item x="788"/>
        <item x="641"/>
        <item x="1282"/>
        <item x="286"/>
        <item x="1057"/>
        <item x="1656"/>
        <item x="1041"/>
        <item x="117"/>
        <item x="480"/>
        <item x="1305"/>
        <item x="1858"/>
        <item x="89"/>
        <item x="683"/>
        <item x="206"/>
        <item x="1662"/>
        <item x="235"/>
        <item x="399"/>
        <item x="977"/>
        <item x="855"/>
        <item x="1139"/>
        <item x="1749"/>
        <item x="760"/>
        <item x="1359"/>
        <item x="1830"/>
        <item x="1078"/>
        <item x="1865"/>
        <item x="1835"/>
        <item x="2104"/>
        <item t="default"/>
      </items>
    </pivotField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track_popularity" fld="4" subtotal="average" baseField="0" baseItem="0"/>
    <dataField name="Mín. de track_popularity2" fld="4" subtotal="min" baseField="0" baseItem="0"/>
    <dataField name="Máx. de track_popularity3" fld="4" subtotal="max" baseField="0" baseItem="0"/>
    <dataField name="Desvest de track_popularity4" fld="4" subtotal="stdDev" baseField="0" baseItem="0"/>
    <dataField name="Desvestp de track_popularity" fld="4" subtotal="stdDevp" baseField="0" baseItem="0"/>
  </dataFields>
  <formats count="2">
    <format dxfId="38">
      <pivotArea collapsedLevelsAreSubtotals="1"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531BC-A408-42A4-9B00-22C974B9163A}" name="Popularidad_Mes" cacheId="977" applyNumberFormats="0" applyBorderFormats="0" applyFontFormats="0" applyPatternFormats="0" applyAlignmentFormats="0" applyWidthHeightFormats="1" dataCaption="Valores" tag="47021a19-bdc0-4285-b1d0-b8641245ea27" updatedVersion="8" minRefreshableVersion="5" useAutoFormatting="1" subtotalHiddenItems="1" itemPrintTitles="1" createdVersion="8" indent="0" outline="1" outlineData="1" multipleFieldFilters="0" chartFormat="6" rowHeaderCaption="Popularidad a partir de 2020">
  <location ref="E34:F593" firstHeaderRow="1" firstDataRow="1" firstDataCol="1"/>
  <pivotFields count="3">
    <pivotField axis="axisRow" allDrilled="1" subtotalTop="0" showAll="0" dataSourceSort="1" defaultSubtotal="0" defaultAttributeDrillState="1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559">
    <i>
      <x/>
    </i>
    <i r="1">
      <x/>
    </i>
    <i>
      <x v="1"/>
    </i>
    <i r="1">
      <x v="1"/>
    </i>
    <i>
      <x v="2"/>
    </i>
    <i r="1">
      <x v="2"/>
    </i>
    <i r="1">
      <x v="3"/>
    </i>
    <i>
      <x v="3"/>
    </i>
    <i r="1">
      <x v="4"/>
    </i>
    <i>
      <x v="4"/>
    </i>
    <i r="1">
      <x v="1"/>
    </i>
    <i r="1">
      <x v="2"/>
    </i>
    <i r="1">
      <x v="5"/>
    </i>
    <i r="1">
      <x v="6"/>
    </i>
    <i>
      <x v="5"/>
    </i>
    <i r="1">
      <x v="2"/>
    </i>
    <i>
      <x v="6"/>
    </i>
    <i r="1">
      <x v="7"/>
    </i>
    <i>
      <x v="7"/>
    </i>
    <i r="1">
      <x v="8"/>
    </i>
    <i r="1">
      <x v="2"/>
    </i>
    <i>
      <x v="8"/>
    </i>
    <i r="1">
      <x v="1"/>
    </i>
    <i r="1">
      <x v="9"/>
    </i>
    <i r="1">
      <x v="2"/>
    </i>
    <i r="1">
      <x v="5"/>
    </i>
    <i r="1">
      <x v="4"/>
    </i>
    <i>
      <x v="9"/>
    </i>
    <i r="1">
      <x v="10"/>
    </i>
    <i r="1">
      <x v="2"/>
    </i>
    <i r="1">
      <x/>
    </i>
    <i>
      <x v="10"/>
    </i>
    <i r="1">
      <x v="11"/>
    </i>
    <i r="1">
      <x v="4"/>
    </i>
    <i>
      <x v="11"/>
    </i>
    <i r="1">
      <x/>
    </i>
    <i>
      <x v="12"/>
    </i>
    <i r="1">
      <x v="8"/>
    </i>
    <i r="1">
      <x v="2"/>
    </i>
    <i r="1">
      <x v="3"/>
    </i>
    <i r="1">
      <x/>
    </i>
    <i r="1">
      <x v="6"/>
    </i>
    <i r="1">
      <x v="4"/>
    </i>
    <i>
      <x v="13"/>
    </i>
    <i r="1">
      <x v="1"/>
    </i>
    <i r="1">
      <x v="9"/>
    </i>
    <i r="1">
      <x v="10"/>
    </i>
    <i r="1">
      <x v="2"/>
    </i>
    <i r="1">
      <x v="5"/>
    </i>
    <i r="1">
      <x v="6"/>
    </i>
    <i r="1">
      <x v="4"/>
    </i>
    <i>
      <x v="14"/>
    </i>
    <i r="1">
      <x v="8"/>
    </i>
    <i r="1">
      <x v="2"/>
    </i>
    <i>
      <x v="15"/>
    </i>
    <i r="1">
      <x v="1"/>
    </i>
    <i r="1">
      <x v="8"/>
    </i>
    <i r="1">
      <x v="2"/>
    </i>
    <i r="1">
      <x v="3"/>
    </i>
    <i r="1">
      <x v="6"/>
    </i>
    <i>
      <x v="16"/>
    </i>
    <i r="1">
      <x v="2"/>
    </i>
    <i r="1">
      <x v="11"/>
    </i>
    <i>
      <x v="17"/>
    </i>
    <i r="1">
      <x v="2"/>
    </i>
    <i r="1">
      <x v="3"/>
    </i>
    <i r="1">
      <x/>
    </i>
    <i>
      <x v="18"/>
    </i>
    <i r="1">
      <x v="2"/>
    </i>
    <i r="1">
      <x v="4"/>
    </i>
    <i>
      <x v="19"/>
    </i>
    <i r="1">
      <x v="7"/>
    </i>
    <i r="1">
      <x v="2"/>
    </i>
    <i r="1">
      <x v="5"/>
    </i>
    <i r="1">
      <x v="11"/>
    </i>
    <i r="1">
      <x v="6"/>
    </i>
    <i>
      <x v="20"/>
    </i>
    <i r="1">
      <x v="9"/>
    </i>
    <i r="1">
      <x v="2"/>
    </i>
    <i r="1">
      <x v="11"/>
    </i>
    <i r="1">
      <x v="6"/>
    </i>
    <i>
      <x v="21"/>
    </i>
    <i r="1">
      <x v="8"/>
    </i>
    <i r="1">
      <x v="2"/>
    </i>
    <i r="1">
      <x v="3"/>
    </i>
    <i r="1">
      <x v="11"/>
    </i>
    <i>
      <x v="22"/>
    </i>
    <i r="1">
      <x v="1"/>
    </i>
    <i r="1">
      <x v="10"/>
    </i>
    <i r="1">
      <x v="2"/>
    </i>
    <i r="1">
      <x v="3"/>
    </i>
    <i r="1">
      <x/>
    </i>
    <i>
      <x v="23"/>
    </i>
    <i r="1">
      <x v="2"/>
    </i>
    <i r="1">
      <x v="3"/>
    </i>
    <i r="1">
      <x v="6"/>
    </i>
    <i r="1">
      <x v="4"/>
    </i>
    <i>
      <x v="24"/>
    </i>
    <i r="1">
      <x v="1"/>
    </i>
    <i r="1">
      <x v="9"/>
    </i>
    <i r="1">
      <x v="6"/>
    </i>
    <i>
      <x v="25"/>
    </i>
    <i r="1">
      <x v="1"/>
    </i>
    <i r="1">
      <x v="2"/>
    </i>
    <i r="1">
      <x v="3"/>
    </i>
    <i r="1">
      <x v="11"/>
    </i>
    <i r="1">
      <x v="6"/>
    </i>
    <i>
      <x v="26"/>
    </i>
    <i r="1">
      <x v="1"/>
    </i>
    <i r="1">
      <x v="2"/>
    </i>
    <i r="1">
      <x v="11"/>
    </i>
    <i r="1">
      <x v="4"/>
    </i>
    <i>
      <x v="27"/>
    </i>
    <i r="1">
      <x v="1"/>
    </i>
    <i r="1">
      <x v="7"/>
    </i>
    <i r="1">
      <x v="2"/>
    </i>
    <i r="1">
      <x/>
    </i>
    <i r="1">
      <x v="6"/>
    </i>
    <i>
      <x v="28"/>
    </i>
    <i r="1">
      <x v="1"/>
    </i>
    <i r="1">
      <x v="8"/>
    </i>
    <i r="1">
      <x v="10"/>
    </i>
    <i r="1">
      <x v="2"/>
    </i>
    <i r="1">
      <x v="5"/>
    </i>
    <i>
      <x v="29"/>
    </i>
    <i r="1">
      <x v="1"/>
    </i>
    <i r="1">
      <x v="9"/>
    </i>
    <i r="1">
      <x v="2"/>
    </i>
    <i r="1">
      <x v="3"/>
    </i>
    <i r="1">
      <x v="5"/>
    </i>
    <i r="1">
      <x/>
    </i>
    <i r="1">
      <x v="11"/>
    </i>
    <i>
      <x v="30"/>
    </i>
    <i r="1">
      <x v="1"/>
    </i>
    <i r="1">
      <x v="2"/>
    </i>
    <i r="1">
      <x v="3"/>
    </i>
    <i r="1">
      <x v="6"/>
    </i>
    <i>
      <x v="31"/>
    </i>
    <i r="1">
      <x v="1"/>
    </i>
    <i r="1">
      <x v="2"/>
    </i>
    <i r="1">
      <x v="11"/>
    </i>
    <i r="1">
      <x v="6"/>
    </i>
    <i>
      <x v="32"/>
    </i>
    <i r="1">
      <x v="1"/>
    </i>
    <i r="1">
      <x v="7"/>
    </i>
    <i r="1">
      <x v="10"/>
    </i>
    <i r="1">
      <x/>
    </i>
    <i r="1">
      <x v="6"/>
    </i>
    <i>
      <x v="33"/>
    </i>
    <i r="1">
      <x v="1"/>
    </i>
    <i r="1">
      <x v="3"/>
    </i>
    <i r="1">
      <x v="5"/>
    </i>
    <i r="1">
      <x/>
    </i>
    <i r="1">
      <x v="6"/>
    </i>
    <i>
      <x v="34"/>
    </i>
    <i r="1">
      <x v="1"/>
    </i>
    <i r="1">
      <x v="8"/>
    </i>
    <i r="1">
      <x v="2"/>
    </i>
    <i r="1">
      <x/>
    </i>
    <i r="1">
      <x v="11"/>
    </i>
    <i r="1">
      <x v="4"/>
    </i>
    <i>
      <x v="35"/>
    </i>
    <i r="1">
      <x v="7"/>
    </i>
    <i r="1">
      <x v="8"/>
    </i>
    <i r="1">
      <x v="2"/>
    </i>
    <i r="1">
      <x v="3"/>
    </i>
    <i r="1">
      <x/>
    </i>
    <i r="1">
      <x v="11"/>
    </i>
    <i r="1">
      <x v="6"/>
    </i>
    <i r="1">
      <x v="4"/>
    </i>
    <i>
      <x v="36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37"/>
    </i>
    <i r="1">
      <x v="1"/>
    </i>
    <i r="1">
      <x v="8"/>
    </i>
    <i r="1">
      <x v="9"/>
    </i>
    <i r="1">
      <x v="2"/>
    </i>
    <i r="1">
      <x v="5"/>
    </i>
    <i r="1">
      <x/>
    </i>
    <i r="1">
      <x v="11"/>
    </i>
    <i r="1">
      <x v="6"/>
    </i>
    <i>
      <x v="38"/>
    </i>
    <i r="1">
      <x v="1"/>
    </i>
    <i r="1">
      <x v="7"/>
    </i>
    <i r="1">
      <x v="9"/>
    </i>
    <i r="1">
      <x v="2"/>
    </i>
    <i r="1">
      <x v="3"/>
    </i>
    <i r="1">
      <x v="5"/>
    </i>
    <i r="1">
      <x/>
    </i>
    <i r="1">
      <x v="11"/>
    </i>
    <i r="1">
      <x v="6"/>
    </i>
    <i>
      <x v="39"/>
    </i>
    <i r="1">
      <x v="1"/>
    </i>
    <i r="1">
      <x v="7"/>
    </i>
    <i r="1">
      <x v="8"/>
    </i>
    <i r="1">
      <x v="10"/>
    </i>
    <i r="1">
      <x v="2"/>
    </i>
    <i r="1">
      <x/>
    </i>
    <i r="1">
      <x v="11"/>
    </i>
    <i r="1">
      <x v="6"/>
    </i>
    <i>
      <x v="40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1"/>
    </i>
    <i r="1">
      <x v="1"/>
    </i>
    <i r="1">
      <x v="7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2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3"/>
    </i>
    <i r="1">
      <x v="1"/>
    </i>
    <i r="1">
      <x v="8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4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 v="11"/>
    </i>
    <i r="1">
      <x v="6"/>
    </i>
    <i r="1">
      <x v="4"/>
    </i>
    <i>
      <x v="4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>
      <x v="4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6"/>
    </i>
    <i r="1">
      <x v="4"/>
    </i>
    <i>
      <x v="4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49"/>
    </i>
    <i r="1">
      <x v="1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8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59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0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1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2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3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4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5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6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r="1">
      <x v="6"/>
    </i>
    <i r="1">
      <x v="4"/>
    </i>
    <i>
      <x v="67"/>
    </i>
    <i r="1">
      <x v="1"/>
    </i>
    <i r="1">
      <x v="7"/>
    </i>
    <i r="1">
      <x v="8"/>
    </i>
    <i r="1">
      <x v="9"/>
    </i>
    <i r="1">
      <x v="10"/>
    </i>
    <i r="1">
      <x v="2"/>
    </i>
    <i r="1">
      <x v="3"/>
    </i>
    <i r="1">
      <x v="5"/>
    </i>
    <i r="1">
      <x/>
    </i>
    <i r="1">
      <x v="11"/>
    </i>
    <i t="grand">
      <x/>
    </i>
  </rowItems>
  <colItems count="1">
    <i/>
  </colItems>
  <dataFields count="1">
    <dataField name="Popularidad (Max. 100)" fld="2" subtotal="average" baseField="1" baseItem="5"/>
  </dataFields>
  <formats count="15">
    <format dxfId="3">
      <pivotArea collapsedLevelsAreSubtotals="1" fieldPosition="0">
        <references count="2">
          <reference field="0" count="1" selected="0">
            <x v="62"/>
          </reference>
          <reference field="1" count="0"/>
        </references>
      </pivotArea>
    </format>
    <format dxfId="4">
      <pivotArea collapsedLevelsAreSubtotals="1" fieldPosition="0">
        <references count="1">
          <reference field="0" count="1">
            <x v="63"/>
          </reference>
        </references>
      </pivotArea>
    </format>
    <format dxfId="5">
      <pivotArea collapsedLevelsAreSubtotals="1" fieldPosition="0">
        <references count="2">
          <reference field="0" count="1" selected="0">
            <x v="63"/>
          </reference>
          <reference field="1" count="0"/>
        </references>
      </pivotArea>
    </format>
    <format dxfId="6">
      <pivotArea collapsedLevelsAreSubtotals="1" fieldPosition="0">
        <references count="1">
          <reference field="0" count="1">
            <x v="64"/>
          </reference>
        </references>
      </pivotArea>
    </format>
    <format dxfId="7">
      <pivotArea collapsedLevelsAreSubtotals="1" fieldPosition="0">
        <references count="2">
          <reference field="0" count="1" selected="0">
            <x v="64"/>
          </reference>
          <reference field="1" count="0"/>
        </references>
      </pivotArea>
    </format>
    <format dxfId="8">
      <pivotArea collapsedLevelsAreSubtotals="1" fieldPosition="0">
        <references count="1">
          <reference field="0" count="1">
            <x v="65"/>
          </reference>
        </references>
      </pivotArea>
    </format>
    <format dxfId="9">
      <pivotArea collapsedLevelsAreSubtotals="1" fieldPosition="0">
        <references count="2">
          <reference field="0" count="1" selected="0">
            <x v="65"/>
          </reference>
          <reference field="1" count="0"/>
        </references>
      </pivotArea>
    </format>
    <format dxfId="10">
      <pivotArea collapsedLevelsAreSubtotals="1" fieldPosition="0">
        <references count="1">
          <reference field="0" count="1">
            <x v="66"/>
          </reference>
        </references>
      </pivotArea>
    </format>
    <format dxfId="11">
      <pivotArea collapsedLevelsAreSubtotals="1" fieldPosition="0">
        <references count="2">
          <reference field="0" count="1" selected="0">
            <x v="66"/>
          </reference>
          <reference field="1" count="0"/>
        </references>
      </pivotArea>
    </format>
    <format dxfId="12">
      <pivotArea collapsedLevelsAreSubtotals="1" fieldPosition="0">
        <references count="1">
          <reference field="0" count="1">
            <x v="67"/>
          </reference>
        </references>
      </pivotArea>
    </format>
    <format dxfId="13">
      <pivotArea collapsedLevelsAreSubtotals="1" fieldPosition="0">
        <references count="2">
          <reference field="0" count="1" selected="0">
            <x v="67"/>
          </reference>
          <reference field="1" count="10">
            <x v="0"/>
            <x v="1"/>
            <x v="2"/>
            <x v="3"/>
            <x v="5"/>
            <x v="7"/>
            <x v="8"/>
            <x v="9"/>
            <x v="10"/>
            <x v="11"/>
          </reference>
        </references>
      </pivotArea>
    </format>
    <format dxfId="14">
      <pivotArea grandRow="1" outline="0" collapsedLevelsAreSubtotals="1" fieldPosition="0"/>
    </format>
    <format dxfId="15">
      <pivotArea field="0" type="button" dataOnly="0" labelOnly="1" outline="0" axis="axisRow" fieldPosition="0"/>
    </format>
    <format dxfId="16">
      <pivotArea field="0" type="button" dataOnly="0" labelOnly="1" outline="0" axis="axisRow" fieldPosition="0"/>
    </format>
    <format dxfId="17">
      <pivotArea dataOnly="0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 caption="Popularidad (Max.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7B2C2-FA9A-43FF-87D7-FFC755749164}" name="Numero_Canciones_Mes" cacheId="974" applyNumberFormats="0" applyBorderFormats="0" applyFontFormats="0" applyPatternFormats="0" applyAlignmentFormats="0" applyWidthHeightFormats="1" dataCaption="Valores" tag="17875eec-3999-4795-862c-b7e7557eb387" updatedVersion="8" minRefreshableVersion="5" useAutoFormatting="1" subtotalHiddenItems="1" itemPrintTitles="1" createdVersion="8" indent="0" outline="1" outlineData="1" multipleFieldFilters="0" chartFormat="28" rowHeaderCaption="Canciones a partir de 2020">
  <location ref="B35:C15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2"/>
  </rowFields>
  <rowItems count="120">
    <i>
      <x/>
    </i>
    <i r="1">
      <x/>
    </i>
    <i>
      <x v="1"/>
    </i>
    <i r="1">
      <x v="1"/>
    </i>
    <i>
      <x v="2"/>
    </i>
    <i r="1">
      <x v="2"/>
    </i>
    <i r="1">
      <x v="3"/>
    </i>
    <i r="1">
      <x/>
    </i>
    <i r="1">
      <x v="1"/>
    </i>
    <i>
      <x v="3"/>
    </i>
    <i r="1">
      <x v="2"/>
    </i>
    <i r="1">
      <x v="3"/>
    </i>
    <i r="1">
      <x/>
    </i>
    <i r="1">
      <x v="1"/>
    </i>
    <i>
      <x v="4"/>
    </i>
    <i r="1">
      <x v="2"/>
    </i>
    <i r="1">
      <x v="3"/>
    </i>
    <i r="1">
      <x/>
    </i>
    <i r="1">
      <x v="1"/>
    </i>
    <i>
      <x v="5"/>
    </i>
    <i r="1">
      <x v="2"/>
    </i>
    <i r="1">
      <x v="3"/>
    </i>
    <i r="1">
      <x/>
    </i>
    <i r="1">
      <x v="1"/>
    </i>
    <i>
      <x v="6"/>
    </i>
    <i r="1">
      <x v="2"/>
    </i>
    <i r="1">
      <x v="3"/>
    </i>
    <i r="1">
      <x/>
    </i>
    <i r="1">
      <x v="1"/>
    </i>
    <i>
      <x v="7"/>
    </i>
    <i r="1">
      <x v="2"/>
    </i>
    <i r="1">
      <x v="3"/>
    </i>
    <i r="1">
      <x/>
    </i>
    <i r="1">
      <x v="1"/>
    </i>
    <i>
      <x v="8"/>
    </i>
    <i r="1">
      <x v="2"/>
    </i>
    <i r="1">
      <x v="3"/>
    </i>
    <i r="1">
      <x/>
    </i>
    <i r="1">
      <x v="1"/>
    </i>
    <i>
      <x v="9"/>
    </i>
    <i r="1">
      <x v="2"/>
    </i>
    <i r="1">
      <x v="3"/>
    </i>
    <i r="1">
      <x/>
    </i>
    <i r="1">
      <x v="1"/>
    </i>
    <i>
      <x v="10"/>
    </i>
    <i r="1">
      <x v="2"/>
    </i>
    <i r="1">
      <x v="3"/>
    </i>
    <i r="1">
      <x/>
    </i>
    <i r="1">
      <x v="1"/>
    </i>
    <i>
      <x v="11"/>
    </i>
    <i r="1">
      <x v="2"/>
    </i>
    <i r="1">
      <x v="3"/>
    </i>
    <i r="1">
      <x/>
    </i>
    <i r="1">
      <x v="1"/>
    </i>
    <i>
      <x v="12"/>
    </i>
    <i r="1">
      <x v="2"/>
    </i>
    <i r="1">
      <x v="3"/>
    </i>
    <i r="1">
      <x/>
    </i>
    <i r="1">
      <x v="1"/>
    </i>
    <i>
      <x v="13"/>
    </i>
    <i r="1">
      <x v="2"/>
    </i>
    <i r="1">
      <x v="3"/>
    </i>
    <i r="1">
      <x/>
    </i>
    <i r="1">
      <x v="1"/>
    </i>
    <i>
      <x v="14"/>
    </i>
    <i r="1">
      <x v="2"/>
    </i>
    <i r="1">
      <x v="3"/>
    </i>
    <i r="1">
      <x/>
    </i>
    <i r="1">
      <x v="1"/>
    </i>
    <i>
      <x v="15"/>
    </i>
    <i r="1">
      <x v="2"/>
    </i>
    <i r="1">
      <x v="3"/>
    </i>
    <i r="1">
      <x/>
    </i>
    <i r="1">
      <x v="1"/>
    </i>
    <i>
      <x v="16"/>
    </i>
    <i r="1">
      <x v="2"/>
    </i>
    <i r="1">
      <x v="3"/>
    </i>
    <i r="1">
      <x/>
    </i>
    <i r="1">
      <x v="1"/>
    </i>
    <i>
      <x v="17"/>
    </i>
    <i r="1">
      <x v="2"/>
    </i>
    <i r="1">
      <x v="3"/>
    </i>
    <i r="1">
      <x/>
    </i>
    <i r="1">
      <x v="1"/>
    </i>
    <i>
      <x v="18"/>
    </i>
    <i r="1">
      <x v="2"/>
    </i>
    <i r="1">
      <x v="3"/>
    </i>
    <i r="1">
      <x/>
    </i>
    <i r="1">
      <x v="1"/>
    </i>
    <i>
      <x v="19"/>
    </i>
    <i r="1">
      <x v="2"/>
    </i>
    <i r="1">
      <x v="3"/>
    </i>
    <i r="1">
      <x/>
    </i>
    <i r="1">
      <x v="1"/>
    </i>
    <i>
      <x v="20"/>
    </i>
    <i r="1">
      <x v="2"/>
    </i>
    <i r="1">
      <x v="3"/>
    </i>
    <i r="1">
      <x/>
    </i>
    <i r="1">
      <x v="1"/>
    </i>
    <i>
      <x v="21"/>
    </i>
    <i r="1">
      <x v="2"/>
    </i>
    <i r="1">
      <x v="3"/>
    </i>
    <i r="1">
      <x/>
    </i>
    <i r="1">
      <x v="1"/>
    </i>
    <i>
      <x v="22"/>
    </i>
    <i r="1">
      <x v="2"/>
    </i>
    <i r="1">
      <x v="3"/>
    </i>
    <i r="1">
      <x/>
    </i>
    <i r="1">
      <x v="1"/>
    </i>
    <i>
      <x v="23"/>
    </i>
    <i r="1">
      <x v="2"/>
    </i>
    <i r="1">
      <x v="3"/>
    </i>
    <i r="1">
      <x/>
    </i>
    <i r="1">
      <x v="1"/>
    </i>
    <i>
      <x v="24"/>
    </i>
    <i r="1">
      <x v="2"/>
    </i>
    <i r="1">
      <x v="3"/>
    </i>
    <i r="1">
      <x/>
    </i>
    <i r="1">
      <x v="1"/>
    </i>
    <i t="grand">
      <x/>
    </i>
  </rowItems>
  <colItems count="1">
    <i/>
  </colItems>
  <dataFields count="1">
    <dataField name="Nº canciones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A354F-0375-41D5-A090-F29ABBEFE09F}" name="Artistas" cacheId="959" applyNumberFormats="0" applyBorderFormats="0" applyFontFormats="0" applyPatternFormats="0" applyAlignmentFormats="0" applyWidthHeightFormats="1" dataCaption="Valores" tag="44504d59-0de5-4c9a-aec9-179b860a37bf" updatedVersion="8" minRefreshableVersion="5" useAutoFormatting="1" subtotalHiddenItems="1" itemPrintTitles="1" createdVersion="8" indent="0" outline="1" outlineData="1" multipleFieldFilters="0">
  <location ref="C3:C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rtista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rtista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6707B-C329-4B8D-9FC1-7F48073BD011}" name="Cancion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B4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úmero de cancion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6050D-AF56-4D46-A10C-933AD2292A97}" name="Album" cacheId="956" applyNumberFormats="0" applyBorderFormats="0" applyFontFormats="0" applyPatternFormats="0" applyAlignmentFormats="0" applyWidthHeightFormats="1" dataCaption="Valores" tag="0f2a4ee6-2de0-42d2-ac97-6da658a59e06" updatedVersion="8" minRefreshableVersion="5" useAutoFormatting="1" subtotalHiddenItems="1" itemPrintTitles="1" createdVersion="8" indent="0" outline="1" outlineData="1" multipleFieldFilters="0">
  <location ref="D3:D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lbums diferent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lbums diferent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BF688-08F4-4BC4-9402-4E50B5B90372}" name="Canciones_Por_Artista" cacheId="962" applyNumberFormats="0" applyBorderFormats="0" applyFontFormats="0" applyPatternFormats="0" applyAlignmentFormats="0" applyWidthHeightFormats="1" dataCaption="Valores" tag="002d921d-19cb-4c9e-b7c7-c1d388805bae" updatedVersion="8" minRefreshableVersion="5" useAutoFormatting="1" subtotalHiddenItems="1" itemPrintTitles="1" createdVersion="8" indent="0" outline="1" outlineData="1" multipleFieldFilters="0" chartFormat="24" rowHeaderCaption="Artistas con más canciones">
  <location ref="AC20:AD4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7"/>
    </i>
    <i>
      <x v="19"/>
    </i>
    <i>
      <x v="10"/>
    </i>
    <i>
      <x/>
    </i>
    <i>
      <x v="4"/>
    </i>
    <i>
      <x v="14"/>
    </i>
    <i>
      <x v="18"/>
    </i>
    <i>
      <x v="12"/>
    </i>
    <i>
      <x v="9"/>
    </i>
    <i>
      <x v="3"/>
    </i>
    <i>
      <x v="11"/>
    </i>
    <i>
      <x v="8"/>
    </i>
    <i>
      <x v="1"/>
    </i>
    <i>
      <x v="7"/>
    </i>
    <i>
      <x v="15"/>
    </i>
    <i>
      <x v="2"/>
    </i>
    <i>
      <x v="5"/>
    </i>
    <i>
      <x v="6"/>
    </i>
    <i>
      <x v="16"/>
    </i>
    <i>
      <x v="13"/>
    </i>
    <i t="grand">
      <x/>
    </i>
  </rowItems>
  <colItems count="1">
    <i/>
  </colItems>
  <dataFields count="1">
    <dataField name="Cancion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0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E68E7-3B17-4AF6-946D-9ACE2C86D23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4:G5" firstHeaderRow="1" firstDataRow="1" firstDataCol="0"/>
  <pivotFields count="25"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showAll="0"/>
    <pivotField numFmtId="2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anciones Junio 2024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42B51-29B7-44FB-A1FA-EDBD9407A43A}" name="Seguidores_Por_Artista" cacheId="968" applyNumberFormats="0" applyBorderFormats="0" applyFontFormats="0" applyPatternFormats="0" applyAlignmentFormats="0" applyWidthHeightFormats="1" dataCaption="Valores" tag="40219c84-c440-47ea-9ac4-f319aa3ce872" updatedVersion="8" minRefreshableVersion="5" useAutoFormatting="1" subtotalHiddenItems="1" itemPrintTitles="1" createdVersion="8" indent="0" outline="1" outlineData="1" multipleFieldFilters="0" chartFormat="70" rowHeaderCaption="Artistas con más seguidores">
  <location ref="AE20:AF41" firstHeaderRow="1" firstDataRow="1" firstDataCol="1"/>
  <pivotFields count="3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1">
    <i>
      <x v="18"/>
    </i>
    <i>
      <x v="9"/>
    </i>
    <i>
      <x v="3"/>
    </i>
    <i>
      <x v="19"/>
    </i>
    <i>
      <x v="1"/>
    </i>
    <i>
      <x v="10"/>
    </i>
    <i>
      <x v="8"/>
    </i>
    <i>
      <x v="2"/>
    </i>
    <i>
      <x v="12"/>
    </i>
    <i>
      <x v="6"/>
    </i>
    <i>
      <x v="5"/>
    </i>
    <i>
      <x v="16"/>
    </i>
    <i>
      <x/>
    </i>
    <i>
      <x v="7"/>
    </i>
    <i>
      <x v="13"/>
    </i>
    <i>
      <x v="11"/>
    </i>
    <i>
      <x v="4"/>
    </i>
    <i>
      <x v="15"/>
    </i>
    <i>
      <x v="17"/>
    </i>
    <i>
      <x v="14"/>
    </i>
    <i t="grand">
      <x/>
    </i>
  </rowItems>
  <colItems count="1">
    <i/>
  </colItems>
  <dataFields count="1">
    <dataField name="Seguidores" fld="1" subtotal="max" baseField="0" baseItem="2195" numFmtId="3"/>
  </dataFields>
  <formats count="1">
    <format dxfId="18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/>
    <pivotHierarchy dragToData="1" caption="Máx. de Id"/>
    <pivotHierarchy dragToData="1" caption="Canciones"/>
    <pivotHierarchy dragToData="1" caption="Suma de artist_followers"/>
    <pivotHierarchy dragToData="1" caption="Recuento de artist_followers"/>
    <pivotHierarchy dragToData="1" caption="Promedio de artist_followers"/>
    <pivotHierarchy dragToData="1" caption="Recuento distinto de artist_followers"/>
    <pivotHierarchy dragToData="1" caption="Seguidores"/>
  </pivotHierarchies>
  <pivotTableStyleInfo name="PivotStyleLight16" showRowHeaders="1" showColHeaders="1" showRowStripes="0" showColStripes="0" showLastColumn="1"/>
  <filters count="1">
    <filter fld="0" type="count" id="1" iMeasureHier="45">
      <autoFilter ref="A1">
        <filterColumn colId="0">
          <top10 val="20" filterVal="2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F4EAF-A6A6-4BBC-A2C0-15FF81A856BE}" name="Tipo_Lanzamiento" cacheId="971" applyNumberFormats="0" applyBorderFormats="0" applyFontFormats="0" applyPatternFormats="0" applyAlignmentFormats="0" applyWidthHeightFormats="1" dataCaption="Valores" tag="0cdea417-3e86-414b-95d2-432b4fb333f7" updatedVersion="8" minRefreshableVersion="5" useAutoFormatting="1" subtotalHiddenItems="1" itemPrintTitles="1" createdVersion="8" indent="0" outline="1" outlineData="1" multipleFieldFilters="0" chartFormat="19" rowHeaderCaption="Tipo lanzamiento">
  <location ref="B13:C1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º canciones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Nº cancion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09866-7718-4F30-A483-A0BB89DD3BC0}" name="Popularidad_Tipo_Lanzamiento" cacheId="980" applyNumberFormats="0" applyBorderFormats="0" applyFontFormats="0" applyPatternFormats="0" applyAlignmentFormats="0" applyWidthHeightFormats="1" dataCaption="Valores" tag="82daa142-c2c0-435d-8063-3a1f7be12ace" updatedVersion="8" minRefreshableVersion="5" useAutoFormatting="1" subtotalHiddenItems="1" itemPrintTitles="1" createdVersion="8" indent="0" outline="1" outlineData="1" multipleFieldFilters="0" chartFormat="15" rowHeaderCaption="Tipo lanzamiento">
  <location ref="F13:G1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opularidad de la canción (Máx = 100)" fld="1" subtotal="average" baseField="0" baseItem="1"/>
  </dataFields>
  <formats count="1">
    <format dxfId="19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  <pivotHierarchy dragToData="1" caption="Popularidad de la canción (Máx = 100)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isis_Datos_Spotify.xlsx!spotify_data">
        <x15:activeTabTopLevelEntity name="[spotif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126AD6C-59B1-4428-A6A9-856CE72A6D65}" autoFormatId="16" applyNumberFormats="0" applyBorderFormats="0" applyFontFormats="0" applyPatternFormats="0" applyAlignmentFormats="0" applyWidthHeightFormats="0">
  <queryTableRefresh nextId="31">
    <queryTableFields count="25">
      <queryTableField id="1" name="track_id" tableColumnId="1"/>
      <queryTableField id="16" dataBound="0" tableColumnId="16"/>
      <queryTableField id="2" name="track_name" tableColumnId="2"/>
      <queryTableField id="3" name="track_number" tableColumnId="3"/>
      <queryTableField id="4" name="track_popularity" tableColumnId="4"/>
      <queryTableField id="25" dataBound="0" tableColumnId="25"/>
      <queryTableField id="5" name="explicit" tableColumnId="5"/>
      <queryTableField id="22" dataBound="0" tableColumnId="22"/>
      <queryTableField id="6" name="artist_name" tableColumnId="6"/>
      <queryTableField id="21" dataBound="0" tableColumnId="21"/>
      <queryTableField id="7" name="artist_popularity" tableColumnId="7"/>
      <queryTableField id="23" dataBound="0" tableColumnId="23"/>
      <queryTableField id="8" name="artist_followers" tableColumnId="8"/>
      <queryTableField id="9" name="artist_genres" tableColumnId="9"/>
      <queryTableField id="10" name="album_id" tableColumnId="10"/>
      <queryTableField id="20" dataBound="0" tableColumnId="20"/>
      <queryTableField id="11" name="album_name" tableColumnId="11"/>
      <queryTableField id="12" name="album_release_date" tableColumnId="12"/>
      <queryTableField id="17" dataBound="0" tableColumnId="17"/>
      <queryTableField id="18" dataBound="0" tableColumnId="18"/>
      <queryTableField id="19" dataBound="0" tableColumnId="19"/>
      <queryTableField id="13" name="album_total_tracks" tableColumnId="13"/>
      <queryTableField id="14" name="album_type" tableColumnId="14"/>
      <queryTableField id="29" dataBound="0" tableColumnId="24"/>
      <queryTableField id="15" name="track_duration_min" tableColumnId="1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Album" xr10:uid="{D591A7F0-E917-4F19-AE9B-0D920033A78C}" sourceName="[spotify_data].[Tipo Album]">
  <pivotTables>
    <pivotTable tabId="8" name="Tipo_Lanzamiento"/>
    <pivotTable tabId="8" name="Popularidad_Tipo_Lanzamiento"/>
    <pivotTable tabId="8" name="Seguidores_Por_Artista"/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Canciones_Por_Artista"/>
    <pivotTable tabId="8" name="Numero_Canciones_Mes"/>
    <pivotTable tabId="8" name="Popularidad_Mes"/>
  </pivotTables>
  <data>
    <olap pivotCacheId="1244850495">
      <levels count="2">
        <level uniqueName="[spotify_data].[Tipo Album].[(All)]" sourceCaption="(All)" count="0"/>
        <level uniqueName="[spotify_data].[Tipo Album].[Tipo Album]" sourceCaption="Tipo Album" count="3">
          <ranges>
            <range startItem="0">
              <i n="[spotify_data].[Tipo Album].&amp;[Album]" c="Album"/>
              <i n="[spotify_data].[Tipo Album].&amp;[Compilation]" c="Compilation"/>
              <i n="[spotify_data].[Tipo Album].&amp;[Single]" c="Single"/>
            </range>
          </ranges>
        </level>
      </levels>
      <selections count="1">
        <selection n="[spotify_data].[Tipo Album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spotify_data].[Tipo Album].[Tipo Album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tist_name" xr10:uid="{704C5DEF-D0E1-4F04-BB21-7B1456D58C9E}" sourceName="[spotify_data].[artist_name]">
  <pivotTables>
    <pivotTable tabId="8" name="Canciones_Por_Artista"/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Popularidad_Tipo_Lanzamiento"/>
    <pivotTable tabId="8" name="Seguidores_Por_Artista"/>
    <pivotTable tabId="8" name="Tipo_Lanzamiento"/>
    <pivotTable tabId="8" name="Numero_Canciones_Mes"/>
    <pivotTable tabId="8" name="Popularidad_Mes"/>
  </pivotTables>
  <data>
    <olap pivotCacheId="1244850495">
      <levels count="2">
        <level uniqueName="[spotify_data].[artist_name].[(All)]" sourceCaption="(All)" count="0"/>
        <level uniqueName="[spotify_data].[artist_name].[artist_name]" sourceCaption="artist_name" count="2258">
          <ranges>
            <range startItem="0">
              <i n="[spotify_data].[artist_name].&amp;[-]" c="-"/>
              <i n="[spotify_data].[artist_name].&amp;[$uicideboy$]" c="$uicideboy$"/>
              <i n="[spotify_data].[artist_name].&amp;[(((())))]" c="(((())))"/>
              <i n="[spotify_data].[artist_name].&amp;[*NSYNC]" c="*NSYNC"/>
              <i n="[spotify_data].[artist_name].&amp;[009 Sound System]" c="009 Sound System"/>
              <i n="[spotify_data].[artist_name].&amp;[03 Greedo]" c="03 Greedo"/>
              <i n="[spotify_data].[artist_name].&amp;[2 Chainz]" c="2 Chainz"/>
              <i n="[spotify_data].[artist_name].&amp;[2 VIVE]" c="2 VIVE"/>
              <i n="[spotify_data].[artist_name].&amp;[21 Savage]" c="21 Savage"/>
              <i n="[spotify_data].[artist_name].&amp;[24kGoldn]" c="24kGoldn"/>
              <i n="[spotify_data].[artist_name].&amp;[2'Live Bre]" c="2'Live Bre"/>
              <i n="[spotify_data].[artist_name].&amp;[2Pac]" c="2Pac"/>
              <i n="[spotify_data].[artist_name].&amp;[3 Doors Down]" c="3 Doors Down"/>
              <i n="[spotify_data].[artist_name].&amp;[4batz]" c="4batz"/>
              <i n="[spotify_data].[artist_name].&amp;[4ourty8]" c="4ourty8"/>
              <i n="[spotify_data].[artist_name].&amp;[5 Seconds of Summer]" c="5 Seconds of Summer"/>
              <i n="[spotify_data].[artist_name].&amp;[50 Cent]" c="50 Cent"/>
              <i n="[spotify_data].[artist_name].&amp;[932sounds]" c="932sounds"/>
              <i n="[spotify_data].[artist_name].&amp;[A Boogie Wit da Hoodie]" c="A Boogie Wit da Hoodie"/>
              <i n="[spotify_data].[artist_name].&amp;[A Great Big World]" c="A Great Big World"/>
              <i n="[spotify_data].[artist_name].&amp;[A Tribe Called Quest]" c="A Tribe Called Quest"/>
              <i n="[spotify_data].[artist_name].&amp;[A!MS]" c="A!MS"/>
              <i n="[spotify_data].[artist_name].&amp;[A$AP Ferg]" c="A$AP Ferg"/>
              <i n="[spotify_data].[artist_name].&amp;[A$AP Rocky]" c="A$AP Rocky"/>
              <i n="[spotify_data].[artist_name].&amp;[A17N]" c="A17N"/>
              <i n="[spotify_data].[artist_name].&amp;[A2O]" c="A2O"/>
              <i n="[spotify_data].[artist_name].&amp;[Aakaash Rao]" c="Aakaash Rao"/>
              <i n="[spotify_data].[artist_name].&amp;[Aaliyah]" c="Aaliyah"/>
              <i n="[spotify_data].[artist_name].&amp;[Aaron Tippin]" c="Aaron Tippin"/>
              <i n="[spotify_data].[artist_name].&amp;[ABBA]" c="ABBA"/>
              <i n="[spotify_data].[artist_name].&amp;[Abeer Nehme]" c="Abeer Nehme"/>
              <i n="[spotify_data].[artist_name].&amp;[AC/DC]" c="AC/DC"/>
              <i n="[spotify_data].[artist_name].&amp;[Adam Hicks]" c="Adam Hicks"/>
              <i n="[spotify_data].[artist_name].&amp;[Adam Lambert]" c="Adam Lambert"/>
              <i n="[spotify_data].[artist_name].&amp;[Adam Levine]" c="Adam Levine"/>
              <i n="[spotify_data].[artist_name].&amp;[Adam Port]" c="Adam Port"/>
              <i n="[spotify_data].[artist_name].&amp;[Adam Skorupa]" c="Adam Skorupa"/>
              <i n="[spotify_data].[artist_name].&amp;[Adam Taylor]" c="Adam Taylor"/>
              <i n="[spotify_data].[artist_name].&amp;[Addison Rae]" c="Addison Rae"/>
              <i n="[spotify_data].[artist_name].&amp;[Adele]" c="Adele"/>
              <i n="[spotify_data].[artist_name].&amp;[Adrian Von Ziegler]" c="Adrian Von Ziegler"/>
              <i n="[spotify_data].[artist_name].&amp;[Adrianne Lenker]" c="Adrianne Lenker"/>
              <i n="[spotify_data].[artist_name].&amp;[Aerosmith]" c="Aerosmith"/>
              <i n="[spotify_data].[artist_name].&amp;[aeseaes]" c="aeseaes"/>
              <i n="[spotify_data].[artist_name].&amp;[aespa]" c="aespa"/>
              <i n="[spotify_data].[artist_name].&amp;[Aftertheparty]" c="Aftertheparty"/>
              <i n="[spotify_data].[artist_name].&amp;[Agnes Obel]" c="Agnes Obel"/>
              <i n="[spotify_data].[artist_name].&amp;[AGTHA]" c="AGTHA"/>
              <i n="[spotify_data].[artist_name].&amp;[a-ha]" c="a-ha"/>
              <i n="[spotify_data].[artist_name].&amp;[Ahmed Saad]" c="Ahmed Saad"/>
              <i n="[spotify_data].[artist_name].&amp;[Aidan Bissett]" c="Aidan Bissett"/>
              <i n="[spotify_data].[artist_name].&amp;[Aimee Mann]" c="Aimee Mann"/>
              <i n="[spotify_data].[artist_name].&amp;[AJR]" c="AJR"/>
              <i n="[spotify_data].[artist_name].&amp;[AKI]" c="AKI"/>
              <i n="[spotify_data].[artist_name].&amp;[akira2k]" c="akira2k"/>
              <i n="[spotify_data].[artist_name].&amp;[Akon]" c="Akon"/>
              <i n="[spotify_data].[artist_name].&amp;[Alaina Castillo]" c="Alaina Castillo"/>
              <i n="[spotify_data].[artist_name].&amp;[Alan Jackson]" c="Alan Jackson"/>
              <i n="[spotify_data].[artist_name].&amp;[Alan Silvestri]" c="Alan Silvestri"/>
              <i n="[spotify_data].[artist_name].&amp;[Alan Walker]" c="Alan Walker"/>
              <i n="[spotify_data].[artist_name].&amp;[Alec Benjamin]" c="Alec Benjamin"/>
              <i n="[spotify_data].[artist_name].&amp;[Alek Olsen]" c="Alek Olsen"/>
              <i n="[spotify_data].[artist_name].&amp;[Alessandro Alessandroni]" c="Alessandro Alessandroni"/>
              <i n="[spotify_data].[artist_name].&amp;[Alessia Cara]" c="Alessia Cara"/>
              <i n="[spotify_data].[artist_name].&amp;[Alesso]" c="Alesso"/>
              <i n="[spotify_data].[artist_name].&amp;[Aleta]" c="Aleta"/>
              <i n="[spotify_data].[artist_name].&amp;[Alex &amp; Sierra]" c="Alex &amp; Sierra"/>
              <i n="[spotify_data].[artist_name].&amp;[Alex Clare]" c="Alex Clare"/>
              <i n="[spotify_data].[artist_name].&amp;[Alex G]" c="Alex G"/>
              <i n="[spotify_data].[artist_name].&amp;[Alex Serra]" c="Alex Serra"/>
              <i n="[spotify_data].[artist_name].&amp;[Alex Warren]" c="Alex Warren"/>
              <i n="[spotify_data].[artist_name].&amp;[Alexander 23]" c="Alexander 23"/>
              <i n="[spotify_data].[artist_name].&amp;[Alexander Merlin]" c="Alexander Merlin"/>
              <i n="[spotify_data].[artist_name].&amp;[Alexander Nate]" c="Alexander Nate"/>
              <i n="[spotify_data].[artist_name].&amp;[Alexandra Stan]" c="Alexandra Stan"/>
              <i n="[spotify_data].[artist_name].&amp;[Alexandre Desplat]" c="Alexandre Desplat"/>
              <i n="[spotify_data].[artist_name].&amp;[Alexey Omelchuk]" c="Alexey Omelchuk"/>
              <i n="[spotify_data].[artist_name].&amp;[Ali Gatie]" c="Ali Gatie"/>
              <i n="[spotify_data].[artist_name].&amp;[Alice Boman]" c="Alice Boman"/>
              <i n="[spotify_data].[artist_name].&amp;[Alice In Chains]" c="Alice In Chains"/>
              <i n="[spotify_data].[artist_name].&amp;[Alicia Keys]" c="Alicia Keys"/>
              <i n="[spotify_data].[artist_name].&amp;[Alien Ant Farm]" c="Alien Ant Farm"/>
              <i n="[spotify_data].[artist_name].&amp;[Alisa Okehazama]" c="Alisa Okehazama"/>
              <i n="[spotify_data].[artist_name].&amp;[Alison Krauss]" c="Alison Krauss"/>
              <i n="[spotify_data].[artist_name].&amp;[Allie X]" c="Allie X"/>
              <i n="[spotify_data].[artist_name].&amp;[Allison Amber Hage]" c="Allison Amber Hage"/>
              <i n="[spotify_data].[artist_name].&amp;[Alok]" c="Alok"/>
              <i n="[spotify_data].[artist_name].&amp;[Altan Urag]" c="Altan Urag"/>
              <i n="[spotify_data].[artist_name].&amp;[Alter Bridge]" c="Alter Bridge"/>
              <i n="[spotify_data].[artist_name].&amp;[Aly &amp; AJ]" c="Aly &amp; AJ"/>
              <i n="[spotify_data].[artist_name].&amp;[Amaarae]" c="Amaarae"/>
              <i n="[spotify_data].[artist_name].&amp;[Amb1shn]" c="Amb1shn"/>
              <i n="[spotify_data].[artist_name].&amp;[Amber Run]" c="Amber Run"/>
              <i n="[spotify_data].[artist_name].&amp;[America]" c="America"/>
              <i n="[spotify_data].[artist_name].&amp;[America Allen]" c="America Allen"/>
              <i n="[spotify_data].[artist_name].&amp;[American Authors]" c="American Authors"/>
              <i n="[spotify_data].[artist_name].&amp;[Aminé]" c="Aminé"/>
              <i n="[spotify_data].[artist_name].&amp;[Amy Macdonald]" c="Amy Macdonald"/>
              <i n="[spotify_data].[artist_name].&amp;[Amy Winehouse]" c="Amy Winehouse"/>
              <i n="[spotify_data].[artist_name].&amp;[Ana Shine]" c="Ana Shine"/>
              <i n="[spotify_data].[artist_name].&amp;[Ananya]" c="Ananya"/>
              <i n="[spotify_data].[artist_name].&amp;[Anaumali]" c="Anaumali"/>
              <i n="[spotify_data].[artist_name].&amp;[Andrew Belle]" c="Andrew Belle"/>
              <i n="[spotify_data].[artist_name].&amp;[Andy Grammer]" c="Andy Grammer"/>
              <i n="[spotify_data].[artist_name].&amp;[Andy Shauf]" c="Andy Shauf"/>
              <i n="[spotify_data].[artist_name].&amp;[Anitta]" c="Anitta"/>
              <i n="[spotify_data].[artist_name].&amp;[Anna Calvi]" c="Anna Calvi"/>
              <i n="[spotify_data].[artist_name].&amp;[Anna Kendrick]" c="Anna Kendrick"/>
              <i n="[spotify_data].[artist_name].&amp;[Anna Marx]" c="Anna Marx"/>
              <i n="[spotify_data].[artist_name].&amp;[Anna of the North]" c="Anna of the North"/>
              <i n="[spotify_data].[artist_name].&amp;[Annalise Azadian]" c="Annalise Azadian"/>
              <i n="[spotify_data].[artist_name].&amp;[Anne-Marie]" c="Anne-Marie"/>
              <i n="[spotify_data].[artist_name].&amp;[ANOHNI]" c="ANOHNI"/>
              <i n="[spotify_data].[artist_name].&amp;[Anson Seabra]" c="Anson Seabra"/>
              <i n="[spotify_data].[artist_name].&amp;[Anthem Hits Platinum]" c="Anthem Hits Platinum"/>
              <i n="[spotify_data].[artist_name].&amp;[Anthony Touma]" c="Anthony Touma"/>
              <i n="[spotify_data].[artist_name].&amp;[Anthony Willis]" c="Anthony Willis"/>
              <i n="[spotify_data].[artist_name].&amp;[Antonin Herbeck]" c="Antonin Herbeck"/>
              <i n="[spotify_data].[artist_name].&amp;[Apollo Sunshine]" c="Apollo Sunshine"/>
              <i n="[spotify_data].[artist_name].&amp;[Aqua]" c="Aqua"/>
              <i n="[spotify_data].[artist_name].&amp;[Arcade Fire]" c="Arcade Fire"/>
              <i n="[spotify_data].[artist_name].&amp;[Arcane]" c="Arcane"/>
              <i n="[spotify_data].[artist_name].&amp;[Arcángel]" c="Arcángel"/>
              <i n="[spotify_data].[artist_name].&amp;[Arctic Monkeys]" c="Arctic Monkeys"/>
              <i n="[spotify_data].[artist_name].&amp;[Aresty.]" c="Aresty."/>
              <i n="[spotify_data].[artist_name].&amp;[Ari Abdul]" c="Ari Abdul"/>
              <i n="[spotify_data].[artist_name].&amp;[Ari Pulkkinen]" c="Ari Pulkkinen"/>
              <i n="[spotify_data].[artist_name].&amp;[Ariana Grande]" c="Ariana Grande"/>
              <i n="[spotify_data].[artist_name].&amp;[Arizona Zervas]" c="Arizona Zervas"/>
              <i n="[spotify_data].[artist_name].&amp;[Arlo Parks]" c="Arlo Parks"/>
              <i n="[spotify_data].[artist_name].&amp;[Armani White]" c="Armani White"/>
              <i n="[spotify_data].[artist_name].&amp;[Armin van Buuren]" c="Armin van Buuren"/>
              <i n="[spotify_data].[artist_name].&amp;[Artemas]" c="Artemas"/>
              <i n="[spotify_data].[artist_name].&amp;[Arya]" c="Arya"/>
              <i n="[spotify_data].[artist_name].&amp;[Asaf Avidan]" c="Asaf Avidan"/>
              <i n="[spotify_data].[artist_name].&amp;[Asal]" c="Asal"/>
              <i n="[spotify_data].[artist_name].&amp;[Ascence]" c="Ascence"/>
              <i n="[spotify_data].[artist_name].&amp;[ASH7ON]" c="ASH7ON"/>
              <i n="[spotify_data].[artist_name].&amp;[Ashanti]" c="Ashanti"/>
              <i n="[spotify_data].[artist_name].&amp;[Ashe]" c="Ashe"/>
              <i n="[spotify_data].[artist_name].&amp;[Ashlee Keating]" c="Ashlee Keating"/>
              <i n="[spotify_data].[artist_name].&amp;[Ashley Johnson]" c="Ashley Johnson"/>
              <i n="[spotify_data].[artist_name].&amp;[Ashley Tisdale]" c="Ashley Tisdale"/>
              <i n="[spotify_data].[artist_name].&amp;[Ashnikko]" c="Ashnikko"/>
              <i n="[spotify_data].[artist_name].&amp;[Ashwin Gane]" c="Ashwin Gane"/>
              <i n="[spotify_data].[artist_name].&amp;[Astrid S]" c="Astrid S"/>
              <i n="[spotify_data].[artist_name].&amp;[ATB]" c="ATB"/>
              <i n="[spotify_data].[artist_name].&amp;[AthenaDME]" c="AthenaDME"/>
              <i n="[spotify_data].[artist_name].&amp;[Atli Örvarsson]" c="Atli Örvarsson"/>
              <i n="[spotify_data].[artist_name].&amp;[ATLXS]" c="ATLXS"/>
              <i n="[spotify_data].[artist_name].&amp;[Au/Ra]" c="Au/Ra"/>
              <i n="[spotify_data].[artist_name].&amp;[Audio Dope]" c="Audio Dope"/>
              <i n="[spotify_data].[artist_name].&amp;[Audioslave]" c="Audioslave"/>
              <i n="[spotify_data].[artist_name].&amp;[Audrey Evans]" c="Audrey Evans"/>
              <i n="[spotify_data].[artist_name].&amp;[AURORA]" c="AURORA"/>
              <i n="[spotify_data].[artist_name].&amp;[Austin Wintory]" c="Austin Wintory"/>
              <i n="[spotify_data].[artist_name].&amp;[Ava Beathard]" c="Ava Beathard"/>
              <i n="[spotify_data].[artist_name].&amp;[Ava Max]" c="Ava Max"/>
              <i n="[spotify_data].[artist_name].&amp;[Avicii]" c="Avicii"/>
              <i n="[spotify_data].[artist_name].&amp;[Avril Lavigne]" c="Avril Lavigne"/>
              <i n="[spotify_data].[artist_name].&amp;[Avu-chan]" c="Avu-chan"/>
              <i n="[spotify_data].[artist_name].&amp;[AWOLNATION]" c="AWOLNATION"/>
              <i n="[spotify_data].[artist_name].&amp;[Axwell / Ingrosso]" c="Axwell / Ingrosso"/>
              <i n="[spotify_data].[artist_name].&amp;[Aya Nakamura]" c="Aya Nakamura"/>
              <i n="[spotify_data].[artist_name].&amp;[AZERDK]" c="AZERDK"/>
              <i n="[spotify_data].[artist_name].&amp;[B.o.B]" c="B.o.B"/>
              <i n="[spotify_data].[artist_name].&amp;[Babeheaven]" c="Babeheaven"/>
              <i n="[spotify_data].[artist_name].&amp;[Baby Bash]" c="Baby Bash"/>
              <i n="[spotify_data].[artist_name].&amp;[Baby Keem]" c="Baby Keem"/>
              <i n="[spotify_data].[artist_name].&amp;[Baby Tate]" c="Baby Tate"/>
              <i n="[spotify_data].[artist_name].&amp;[Babybird]" c="Babybird"/>
              <i n="[spotify_data].[artist_name].&amp;[Backstreet Boys]" c="Backstreet Boys"/>
              <i n="[spotify_data].[artist_name].&amp;[Bad Bunny]" c="Bad Bunny"/>
              <i n="[spotify_data].[artist_name].&amp;[Bad Meets Evil]" c="Bad Meets Evil"/>
              <i n="[spotify_data].[artist_name].&amp;[BADBADNOTGOOD]" c="BADBADNOTGOOD"/>
              <i n="[spotify_data].[artist_name].&amp;[Badfinger]" c="Badfinger"/>
              <i n="[spotify_data].[artist_name].&amp;[BAMBARA]" c="BAMBARA"/>
              <i n="[spotify_data].[artist_name].&amp;[BANKS]" c="BANKS"/>
              <i n="[spotify_data].[artist_name].&amp;[BANNERS]" c="BANNERS"/>
              <i n="[spotify_data].[artist_name].&amp;[Banshee]" c="Banshee"/>
              <i n="[spotify_data].[artist_name].&amp;[Bare Up]" c="Bare Up"/>
              <i n="[spotify_data].[artist_name].&amp;[Baroque Festival Orchestra]" c="Baroque Festival Orchestra"/>
              <i n="[spotify_data].[artist_name].&amp;[Basshunter]" c="Basshunter"/>
              <i n="[spotify_data].[artist_name].&amp;[Bastille]" c="Bastille"/>
              <i n="[spotify_data].[artist_name].&amp;[Batzorig Vaanchig]" c="Batzorig Vaanchig"/>
              <i n="[spotify_data].[artist_name].&amp;[Bazzi]" c="Bazzi"/>
              <i n="[spotify_data].[artist_name].&amp;[bbno$]" c="bbno$"/>
              <i n="[spotify_data].[artist_name].&amp;[Bea Miller]" c="Bea Miller"/>
              <i n="[spotify_data].[artist_name].&amp;[beabadoobee]" c="beabadoobee"/>
              <i n="[spotify_data].[artist_name].&amp;[Beach House]" c="Beach House"/>
              <i n="[spotify_data].[artist_name].&amp;[Beach Weather]" c="Beach Weather"/>
              <i n="[spotify_data].[artist_name].&amp;[Bear McCreary]" c="Bear McCreary"/>
              <i n="[spotify_data].[artist_name].&amp;[Beatline]" c="Beatline"/>
              <i n="[spotify_data].[artist_name].&amp;[Beau Young Prince]" c="Beau Young Prince"/>
              <i n="[spotify_data].[artist_name].&amp;[BEAUZ]" c="BEAUZ"/>
              <i n="[spotify_data].[artist_name].&amp;[Bebe Rexha]" c="Bebe Rexha"/>
              <i n="[spotify_data].[artist_name].&amp;[Becky G]" c="Becky G"/>
              <i n="[spotify_data].[artist_name].&amp;[Becky Hill]" c="Becky Hill"/>
              <i n="[spotify_data].[artist_name].&amp;[Bedroom]" c="Bedroom"/>
              <i n="[spotify_data].[artist_name].&amp;[Bee Gees]" c="Bee Gees"/>
              <i n="[spotify_data].[artist_name].&amp;[Bella Poarch]" c="Bella Poarch"/>
              <i n="[spotify_data].[artist_name].&amp;[Ben Cocks]" c="Ben Cocks"/>
              <i n="[spotify_data].[artist_name].&amp;[Ben E. King]" c="Ben E. King"/>
              <i n="[spotify_data].[artist_name].&amp;[BENEE]" c="BENEE"/>
              <i n="[spotify_data].[artist_name].&amp;[Beneld]" c="Beneld"/>
              <i n="[spotify_data].[artist_name].&amp;[Benjamin Wallfisch]" c="Benjamin Wallfisch"/>
              <i n="[spotify_data].[artist_name].&amp;[Benji]" c="Benji"/>
              <i n="[spotify_data].[artist_name].&amp;[Benniee]" c="Benniee"/>
              <i n="[spotify_data].[artist_name].&amp;[Benny Benassi]" c="Benny Benassi"/>
              <i n="[spotify_data].[artist_name].&amp;[benny blanco]" c="benny blanco"/>
              <i n="[spotify_data].[artist_name].&amp;[Benson Boone]" c="Benson Boone"/>
              <i n="[spotify_data].[artist_name].&amp;[Bernard Herrmann]" c="Bernard Herrmann"/>
              <i n="[spotify_data].[artist_name].&amp;[Besomage]" c="Besomage"/>
              <i n="[spotify_data].[artist_name].&amp;[Besomorph]" c="Besomorph"/>
              <i n="[spotify_data].[artist_name].&amp;[BETHY]" c="BETHY"/>
              <i n="[spotify_data].[artist_name].&amp;[Beyazz]" c="Beyazz"/>
              <i n="[spotify_data].[artist_name].&amp;[Beyoncé]" c="Beyoncé"/>
              <i n="[spotify_data].[artist_name].&amp;[Big &amp; Rich]" c="Big &amp; Rich"/>
              <i n="[spotify_data].[artist_name].&amp;[Big Boss Vette]" c="Big Boss Vette"/>
              <i n="[spotify_data].[artist_name].&amp;[Big Jude]" c="Big Jude"/>
              <i n="[spotify_data].[artist_name].&amp;[Big Red Machine]" c="Big Red Machine"/>
              <i n="[spotify_data].[artist_name].&amp;[Big Sean]" c="Big Sean"/>
              <i n="[spotify_data].[artist_name].&amp;[Big Swapp]" c="Big Swapp"/>
              <i n="[spotify_data].[artist_name].&amp;[BigXthaPlug]" c="BigXthaPlug"/>
              <i n="[spotify_data].[artist_name].&amp;[Bikini Kill]" c="Bikini Kill"/>
              <i n="[spotify_data].[artist_name].&amp;[Bill Brown]" c="Bill Brown"/>
              <i n="[spotify_data].[artist_name].&amp;[Bill Elm]" c="Bill Elm"/>
              <i n="[spotify_data].[artist_name].&amp;[Bill Withers]" c="Bill Withers"/>
              <i n="[spotify_data].[artist_name].&amp;[Billie Eilish]" c="Billie Eilish"/>
              <i n="[spotify_data].[artist_name].&amp;[Billie Marten]" c="Billie Marten"/>
              <i n="[spotify_data].[artist_name].&amp;[Billy Currington]" c="Billy Currington"/>
              <i n="[spotify_data].[artist_name].&amp;[Billy Idol]" c="Billy Idol"/>
              <i n="[spotify_data].[artist_name].&amp;[Billy Joel]" c="Billy Joel"/>
              <i n="[spotify_data].[artist_name].&amp;[Birdy]" c="Birdy"/>
              <i n="[spotify_data].[artist_name].&amp;[Bishop Briggs]" c="Bishop Briggs"/>
              <i n="[spotify_data].[artist_name].&amp;[Bizarrap]" c="Bizarrap"/>
              <i n="[spotify_data].[artist_name].&amp;[BJ Lips]" c="BJ Lips"/>
              <i n="[spotify_data].[artist_name].&amp;[Björk]" c="Björk"/>
              <i n="[spotify_data].[artist_name].&amp;[BL3SS]" c="BL3SS"/>
              <i n="[spotify_data].[artist_name].&amp;[BL8M]" c="BL8M"/>
              <i n="[spotify_data].[artist_name].&amp;[Black Box Recorder]" c="Black Box Recorder"/>
              <i n="[spotify_data].[artist_name].&amp;[Black Eyed Peas]" c="Black Eyed Peas"/>
              <i n="[spotify_data].[artist_name].&amp;[Black Lips]" c="Black Lips"/>
              <i n="[spotify_data].[artist_name].&amp;[Black M]" c="Black M"/>
              <i n="[spotify_data].[artist_name].&amp;[Black Pistol Fire]" c="Black Pistol Fire"/>
              <i n="[spotify_data].[artist_name].&amp;[Black Rebel Motorcycle Club]" c="Black Rebel Motorcycle Club"/>
              <i n="[spotify_data].[artist_name].&amp;[Black Rob]" c="Black Rob"/>
              <i n="[spotify_data].[artist_name].&amp;[Black Sabbath]" c="Black Sabbath"/>
              <i n="[spotify_data].[artist_name].&amp;[blackbear]" c="blackbear"/>
              <i n="[spotify_data].[artist_name].&amp;[BLACKPINK]" c="BLACKPINK"/>
              <i n="[spotify_data].[artist_name].&amp;[Blackstreet]" c="Blackstreet"/>
              <i n="[spotify_data].[artist_name].&amp;[Blake Shelton]" c="Blake Shelton"/>
              <i n="[spotify_data].[artist_name].&amp;[Blasterjaxx]" c="Blasterjaxx"/>
              <i n="[spotify_data].[artist_name].&amp;[blink-182]" c="blink-182"/>
              <i n="[spotify_data].[artist_name].&amp;[BlocBoy JB]" c="BlocBoy JB"/>
              <i n="[spotify_data].[artist_name].&amp;[Blood Orange]" c="Blood Orange"/>
              <i n="[spotify_data].[artist_name].&amp;[Bloodhound Gang]" c="Bloodhound Gang"/>
              <i n="[spotify_data].[artist_name].&amp;[Blu Cantrell]" c="Blu Cantrell"/>
              <i n="[spotify_data].[artist_name].&amp;[Blue Foundation]" c="Blue Foundation"/>
              <i n="[spotify_data].[artist_name].&amp;[Blue Man]" c="Blue Man"/>
              <i n="[spotify_data].[artist_name].&amp;[Blue Öyster Cult]" c="Blue Öyster Cult"/>
              <i n="[spotify_data].[artist_name].&amp;[Blur]" c="Blur"/>
              <i n="[spotify_data].[artist_name].&amp;[Blxst]" c="Blxst"/>
              <i n="[spotify_data].[artist_name].&amp;[Bo Burnham]" c="Bo Burnham"/>
              <i n="[spotify_data].[artist_name].&amp;[Bo Diddley]" c="Bo Diddley"/>
              <i n="[spotify_data].[artist_name].&amp;[bôa]" c="bôa"/>
              <i n="[spotify_data].[artist_name].&amp;[Bob Dylan]" c="Bob Dylan"/>
              <i n="[spotify_data].[artist_name].&amp;[Bobby Shmurda]" c="Bobby Shmurda"/>
              <i n="[spotify_data].[artist_name].&amp;[BOBI ANDONOV]" c="BOBI ANDONOV"/>
              <i n="[spotify_data].[artist_name].&amp;[BOMBVY]" c="BOMBVY"/>
              <i n="[spotify_data].[artist_name].&amp;[Bon Iver]" c="Bon Iver"/>
              <i n="[spotify_data].[artist_name].&amp;[Bon Jovi]" c="Bon Jovi"/>
              <i n="[spotify_data].[artist_name].&amp;[Bonalt &amp; Hadi]" c="Bonalt &amp; Hadi"/>
              <i n="[spotify_data].[artist_name].&amp;[Bone Thugs-N-Harmony]" c="Bone Thugs-N-Harmony"/>
              <i n="[spotify_data].[artist_name].&amp;[BONES]" c="BONES"/>
              <i n="[spotify_data].[artist_name].&amp;[Boney M.]" c="Boney M."/>
              <i n="[spotify_data].[artist_name].&amp;[Bonnie Tyler]" c="Bonnie Tyler"/>
              <i n="[spotify_data].[artist_name].&amp;[BONZIE]" c="BONZIE"/>
              <i n="[spotify_data].[artist_name].&amp;[Booker T. &amp; the M.G.'s]" c="Booker T. &amp; the M.G.'s"/>
              <i n="[spotify_data].[artist_name].&amp;[Borislav Slavov]" c="Borislav Slavov"/>
              <i n="[spotify_data].[artist_name].&amp;[BØRNS]" c="BØRNS"/>
              <i n="[spotify_data].[artist_name].&amp;[Boys Noize]" c="Boys Noize"/>
              <i n="[spotify_data].[artist_name].&amp;[Boyshegz]" c="Boyshegz"/>
              <i n="[spotify_data].[artist_name].&amp;[Boyz N Da Hood]" c="Boyz N Da Hood"/>
              <i n="[spotify_data].[artist_name].&amp;[Brad Breeck]" c="Brad Breeck"/>
              <i n="[spotify_data].[artist_name].&amp;[Brad Paisley]" c="Brad Paisley"/>
              <i n="[spotify_data].[artist_name].&amp;[Brantley Gilbert]" c="Brantley Gilbert"/>
              <i n="[spotify_data].[artist_name].&amp;[Breakfast For Joey]" c="Breakfast For Joey"/>
              <i n="[spotify_data].[artist_name].&amp;[Breaking Benjamin]" c="Breaking Benjamin"/>
              <i n="[spotify_data].[artist_name].&amp;[Brent Faiyaz]" c="Brent Faiyaz"/>
              <i n="[spotify_data].[artist_name].&amp;[Brett Eldredge]" c="Brett Eldredge"/>
              <i n="[spotify_data].[artist_name].&amp;[Brian Eno]" c="Brian Eno"/>
              <i n="[spotify_data].[artist_name].&amp;[Brian Tyler]" c="Brian Tyler"/>
              <i n="[spotify_data].[artist_name].&amp;[Bridgit Mendler]" c="Bridgit Mendler"/>
              <i n="[spotify_data].[artist_name].&amp;[Briezman]" c="Briezman"/>
              <i n="[spotify_data].[artist_name].&amp;[Bring Me The Horizon]" c="Bring Me The Horizon"/>
              <i n="[spotify_data].[artist_name].&amp;[Britney Spears]" c="Britney Spears"/>
              <i n="[spotify_data].[artist_name].&amp;[Broken Bells]" c="Broken Bells"/>
              <i n="[spotify_data].[artist_name].&amp;[Bronski Beat]" c="Bronski Beat"/>
              <i n="[spotify_data].[artist_name].&amp;[Brooke Star]" c="Brooke Star"/>
              <i n="[spotify_data].[artist_name].&amp;[Brooks &amp; Dunn]" c="Brooks &amp; Dunn"/>
              <i n="[spotify_data].[artist_name].&amp;[Brothers Osborne]" c="Brothers Osborne"/>
              <i n="[spotify_data].[artist_name].&amp;[Bruce Springsteen]" c="Bruce Springsteen"/>
              <i n="[spotify_data].[artist_name].&amp;[Bruklin]" c="Bruklin"/>
              <i n="[spotify_data].[artist_name].&amp;[Bruno Chosen]" c="Bruno Chosen"/>
              <i n="[spotify_data].[artist_name].&amp;[Bruno Mars]" c="Bruno Mars"/>
              <i n="[spotify_data].[artist_name].&amp;[Bryan Adams]" c="Bryan Adams"/>
              <i n="[spotify_data].[artist_name].&amp;[Bryce Fox]" c="Bryce Fox"/>
              <i n="[spotify_data].[artist_name].&amp;[Bryson Tiller]" c="Bryson Tiller"/>
              <i n="[spotify_data].[artist_name].&amp;[BTS]" c="BTS"/>
              <i n="[spotify_data].[artist_name].&amp;[Buddy Miles]" c="Buddy Miles"/>
              <i n="[spotify_data].[artist_name].&amp;[BUNT.]" c="BUNT."/>
              <i n="[spotify_data].[artist_name].&amp;[BURY]" c="BURY"/>
              <i n="[spotify_data].[artist_name].&amp;[Busta Rhymes]" c="Busta Rhymes"/>
              <i n="[spotify_data].[artist_name].&amp;[Cabuizee]" c="Cabuizee"/>
              <i n="[spotify_data].[artist_name].&amp;[CADDY]" c="CADDY"/>
              <i n="[spotify_data].[artist_name].&amp;[CADMIUM]" c="CADMIUM"/>
              <i n="[spotify_data].[artist_name].&amp;[Cage The Elephant]" c="Cage The Elephant"/>
              <i n="[spotify_data].[artist_name].&amp;[Cailin Russo]" c="Cailin Russo"/>
              <i n="[spotify_data].[artist_name].&amp;[Cairokee]" c="Cairokee"/>
              <i n="[spotify_data].[artist_name].&amp;[CAKE]" c="CAKE"/>
              <i n="[spotify_data].[artist_name].&amp;[Calum Scott]" c="Calum Scott"/>
              <i n="[spotify_data].[artist_name].&amp;[Calvin Harris]" c="Calvin Harris"/>
              <i n="[spotify_data].[artist_name].&amp;[Camila Cabello]" c="Camila Cabello"/>
              <i n="[spotify_data].[artist_name].&amp;[Camilla Sun]" c="Camilla Sun"/>
              <i n="[spotify_data].[artist_name].&amp;[Camilo]" c="Camilo"/>
              <i n="[spotify_data].[artist_name].&amp;[Candi Staton]" c="Candi Staton"/>
              <i n="[spotify_data].[artist_name].&amp;[Capital Cities]" c="Capital Cities"/>
              <i n="[spotify_data].[artist_name].&amp;[Cardi B]" c="Cardi B"/>
              <i n="[spotify_data].[artist_name].&amp;[Carl Anderson]" c="Carl Anderson"/>
              <i n="[spotify_data].[artist_name].&amp;[Carl Moon]" c="Carl Moon"/>
              <i n="[spotify_data].[artist_name].&amp;[Carl Orff]" c="Carl Orff"/>
              <i n="[spotify_data].[artist_name].&amp;[Carlie Hanson]" c="Carlie Hanson"/>
              <i n="[spotify_data].[artist_name].&amp;[Carlos Rafael Rivera]" c="Carlos Rafael Rivera"/>
              <i n="[spotify_data].[artist_name].&amp;[Carlos Vives]" c="Carlos Vives"/>
              <i n="[spotify_data].[artist_name].&amp;[Carly Rae Jepsen]" c="Carly Rae Jepsen"/>
              <i n="[spotify_data].[artist_name].&amp;[Carly Simon]" c="Carly Simon"/>
              <i n="[spotify_data].[artist_name].&amp;[Carmen Twillie]" c="Carmen Twillie"/>
              <i n="[spotify_data].[artist_name].&amp;[Carnage]" c="Carnage"/>
              <i n="[spotify_data].[artist_name].&amp;[Caroline Polachek]" c="Caroline Polachek"/>
              <i n="[spotify_data].[artist_name].&amp;[Carrie Underwood]" c="Carrie Underwood"/>
              <i n="[spotify_data].[artist_name].&amp;[Cartoon]" c="Cartoon"/>
              <i n="[spotify_data].[artist_name].&amp;[CARYS]" c="CARYS"/>
              <i n="[spotify_data].[artist_name].&amp;[Cascada]" c="Cascada"/>
              <i n="[spotify_data].[artist_name].&amp;[Cassie]" c="Cassie"/>
              <i n="[spotify_data].[artist_name].&amp;[cassö]" c="cassö"/>
              <i n="[spotify_data].[artist_name].&amp;[Cat Power]" c="Cat Power"/>
              <i n="[spotify_data].[artist_name].&amp;[Catfish and the Bottlemen]" c="Catfish and the Bottlemen"/>
              <i n="[spotify_data].[artist_name].&amp;[Cathedrals]" c="Cathedrals"/>
              <i n="[spotify_data].[artist_name].&amp;[Catlea]" c="Catlea"/>
              <i n="[spotify_data].[artist_name].&amp;[Cécile Corbel]" c="Cécile Corbel"/>
              <i n="[spotify_data].[artist_name].&amp;[CeeLo Green]" c="CeeLo Green"/>
              <i n="[spotify_data].[artist_name].&amp;[Celeste]" c="Celeste"/>
              <i n="[spotify_data].[artist_name].&amp;[Central Cee]" c="Central Cee"/>
              <i n="[spotify_data].[artist_name].&amp;[Chad Brock]" c="Chad Brock"/>
              <i n="[spotify_data].[artist_name].&amp;[Chaël]" c="Chaël"/>
              <i n="[spotify_data].[artist_name].&amp;[Chamillionaire]" c="Chamillionaire"/>
              <i n="[spotify_data].[artist_name].&amp;[Chance the Rapper]" c="Chance the Rapper"/>
              <i n="[spotify_data].[artist_name].&amp;[Chance Thomas]" c="Chance Thomas"/>
              <i n="[spotify_data].[artist_name].&amp;[Chappell Roan]" c="Chappell Roan"/>
              <i n="[spotify_data].[artist_name].&amp;[Charles &amp; Eddie]" c="Charles &amp; Eddie"/>
              <i n="[spotify_data].[artist_name].&amp;[Charles Kelley]" c="Charles Kelley"/>
              <i n="[spotify_data].[artist_name].&amp;[Charli xcx]" c="Charli xcx"/>
              <i n="[spotify_data].[artist_name].&amp;[Charlie Puth]" c="Charlie Puth"/>
              <i n="[spotify_data].[artist_name].&amp;[Charlotte de Witte]" c="Charlotte de Witte"/>
              <i n="[spotify_data].[artist_name].&amp;[Charlotte Lawrence]" c="Charlotte Lawrence"/>
              <i n="[spotify_data].[artist_name].&amp;[Chase Atlantic]" c="Chase Atlantic"/>
              <i n="[spotify_data].[artist_name].&amp;[Chase Matthew]" c="Chase Matthew"/>
              <i n="[spotify_data].[artist_name].&amp;[Chase Rice]" c="Chase Rice"/>
              <i n="[spotify_data].[artist_name].&amp;[Cheat Codes]" c="Cheat Codes"/>
              <i n="[spotify_data].[artist_name].&amp;[Chelan]" c="Chelan"/>
              <i n="[spotify_data].[artist_name].&amp;[Cheyanne]" c="Cheyanne"/>
              <i n="[spotify_data].[artist_name].&amp;[chicago city]" c="chicago city"/>
              <i n="[spotify_data].[artist_name].&amp;[Childish Gambino]" c="Childish Gambino"/>
              <i n="[spotify_data].[artist_name].&amp;[Chipz]" c="Chipz"/>
              <i n="[spotify_data].[artist_name].&amp;[Chlöe]" c="Chlöe"/>
              <i n="[spotify_data].[artist_name].&amp;[Chloe Adams]" c="Chloe Adams"/>
              <i n="[spotify_data].[artist_name].&amp;[Chloe Isabella]" c="Chloe Isabella"/>
              <i n="[spotify_data].[artist_name].&amp;[Chord Overstreet]" c="Chord Overstreet"/>
              <i n="[spotify_data].[artist_name].&amp;[Chris Brown]" c="Chris Brown"/>
              <i n="[spotify_data].[artist_name].&amp;[Chris Gold]" c="Chris Gold"/>
              <i n="[spotify_data].[artist_name].&amp;[Chris Grey]" c="Chris Grey"/>
              <i n="[spotify_data].[artist_name].&amp;[Chris Isaak]" c="Chris Isaak"/>
              <i n="[spotify_data].[artist_name].&amp;[Chris Janson]" c="Chris Janson"/>
              <i n="[spotify_data].[artist_name].&amp;[Chris Stapleton]" c="Chris Stapleton"/>
              <i n="[spotify_data].[artist_name].&amp;[Chris Wenner]" c="Chris Wenner"/>
              <i n="[spotify_data].[artist_name].&amp;[Chris Young]" c="Chris Young"/>
              <i n="[spotify_data].[artist_name].&amp;[Christian Kennedy]" c="Christian Kennedy"/>
              <i n="[spotify_data].[artist_name].&amp;[Christian Ray Taylor]" c="Christian Ray Taylor"/>
              <i n="[spotify_data].[artist_name].&amp;[Christina Aguilera]" c="Christina Aguilera"/>
              <i n="[spotify_data].[artist_name].&amp;[Christina Perri]" c="Christina Perri"/>
              <i n="[spotify_data].[artist_name].&amp;[Christine Slagman]" c="Christine Slagman"/>
              <i n="[spotify_data].[artist_name].&amp;[Christophe Beck]" c="Christophe Beck"/>
              <i n="[spotify_data].[artist_name].&amp;[Christopher Drake]" c="Christopher Drake"/>
              <i n="[spotify_data].[artist_name].&amp;[Christopher Lennertz]" c="Christopher Lennertz"/>
              <i n="[spotify_data].[artist_name].&amp;[Chromeo]" c="Chromeo"/>
              <i n="[spotify_data].[artist_name].&amp;[Chrystal]" c="Chrystal"/>
              <i n="[spotify_data].[artist_name].&amp;[Chuck Berry]" c="Chuck Berry"/>
              <i n="[spotify_data].[artist_name].&amp;[chuck e. myers 'sea']" c="chuck e. myers 'sea'"/>
              <i n="[spotify_data].[artist_name].&amp;[Ciara]" c="Ciara"/>
              <i n="[spotify_data].[artist_name].&amp;[Cigarettes After Sex]" c="Cigarettes After Sex"/>
              <i n="[spotify_data].[artist_name].&amp;[Cinnamon Chasers]" c="Cinnamon Chasers"/>
              <i n="[spotify_data].[artist_name].&amp;[CJ]" c="CJ"/>
              <i n="[spotify_data].[artist_name].&amp;[Cj Hooper]" c="Cj Hooper"/>
              <i n="[spotify_data].[artist_name].&amp;[CKay]" c="CKay"/>
              <i n="[spotify_data].[artist_name].&amp;[Clairo]" c="Clairo"/>
              <i n="[spotify_data].[artist_name].&amp;[Clamavi De Profundis]" c="Clamavi De Profundis"/>
              <i n="[spotify_data].[artist_name].&amp;[Clams Casino]" c="Clams Casino"/>
              <i n="[spotify_data].[artist_name].&amp;[Clara La San]" c="Clara La San"/>
              <i n="[spotify_data].[artist_name].&amp;[Clean Bandit]" c="Clean Bandit"/>
              <i n="[spotify_data].[artist_name].&amp;[Cliff Martinez]" c="Cliff Martinez"/>
              <i n="[spotify_data].[artist_name].&amp;[Clint Black]" c="Clint Black"/>
              <i n="[spotify_data].[artist_name].&amp;[Clint Mansell]" c="Clint Mansell"/>
              <i n="[spotify_data].[artist_name].&amp;[Clinton Kane]" c="Clinton Kane"/>
              <i n="[spotify_data].[artist_name].&amp;[Cloud]" c="Cloud"/>
              <i n="[spotify_data].[artist_name].&amp;[Clouded.]" c="Clouded."/>
              <i n="[spotify_data].[artist_name].&amp;[Cobra Starship]" c="Cobra Starship"/>
              <i n="[spotify_data].[artist_name].&amp;[Cody Johnson]" c="Cody Johnson"/>
              <i n="[spotify_data].[artist_name].&amp;[Cœur De Pirate]" c="Cœur De Pirate"/>
              <i n="[spotify_data].[artist_name].&amp;[Coi Leray]" c="Coi Leray"/>
              <i n="[spotify_data].[artist_name].&amp;[Coldplay]" c="Coldplay"/>
              <i n="[spotify_data].[artist_name].&amp;[Cole Swindell]" c="Cole Swindell"/>
              <i n="[spotify_data].[artist_name].&amp;[Collosia]" c="Collosia"/>
              <i n="[spotify_data].[artist_name].&amp;[Colt Ford]" c="Colt Ford"/>
              <i n="[spotify_data].[artist_name].&amp;[Com Truise]" c="Com Truise"/>
              <i n="[spotify_data].[artist_name].&amp;[Commma]" c="Commma"/>
              <i n="[spotify_data].[artist_name].&amp;[Conan Gray]" c="Conan Gray"/>
              <i n="[spotify_data].[artist_name].&amp;[ConKi]" c="ConKi"/>
              <i n="[spotify_data].[artist_name].&amp;[Conway Twitty]" c="Conway Twitty"/>
              <i n="[spotify_data].[artist_name].&amp;[Coolio]" c="Coolio"/>
              <i n="[spotify_data].[artist_name].&amp;[Corbin Bleu]" c="Corbin Bleu"/>
              <i n="[spotify_data].[artist_name].&amp;[Cordae]" c="Cordae"/>
              <i n="[spotify_data].[artist_name].&amp;[Corena]" c="Corena"/>
              <i n="[spotify_data].[artist_name].&amp;[Cour]" c="Cour"/>
              <i n="[spotify_data].[artist_name].&amp;[cowboy]" c="cowboy"/>
              <i n="[spotify_data].[artist_name].&amp;[Craig Morgan]" c="Craig Morgan"/>
              <i n="[spotify_data].[artist_name].&amp;[Crazy Frog]" c="Crazy Frog"/>
              <i n="[spotify_data].[artist_name].&amp;[Creed]" c="Creed"/>
              <i n="[spotify_data].[artist_name].&amp;[Creedence Clearwater Revival]" c="Creedence Clearwater Revival"/>
              <i n="[spotify_data].[artist_name].&amp;[CRO]" c="CRO"/>
              <i n="[spotify_data].[artist_name].&amp;[Crouch End Festival Chorus]" c="Crouch End Festival Chorus"/>
              <i n="[spotify_data].[artist_name].&amp;[Crowded House]" c="Crowded House"/>
              <i n="[spotify_data].[artist_name].&amp;[Crystal Castles]" c="Crystal Castles"/>
              <i n="[spotify_data].[artist_name].&amp;[Crystal Rock]" c="Crystal Rock"/>
              <i n="[spotify_data].[artist_name].&amp;[Cults]" c="Cults"/>
              <i n="[spotify_data].[artist_name].&amp;[Curawaka]" c="Curawaka"/>
              <i n="[spotify_data].[artist_name].&amp;[Cutting Crew]" c="Cutting Crew"/>
              <i n="[spotify_data].[artist_name].&amp;[Cwby]" c="Cwby"/>
              <i n="[spotify_data].[artist_name].&amp;[Cyn]" c="Cyn"/>
              <i n="[spotify_data].[artist_name].&amp;[Cyndi Lauper]" c="Cyndi Lauper"/>
              <i n="[spotify_data].[artist_name].&amp;[Cynthia Erivo]" c="Cynthia Erivo"/>
              <i n="[spotify_data].[artist_name].&amp;[Cypress Hill]" c="Cypress Hill"/>
              <i n="[spotify_data].[artist_name].&amp;[d4vd]" c="d4vd"/>
              <i n="[spotify_data].[artist_name].&amp;[D4WNATELLO]" c="D4WNATELLO"/>
              <i n="[spotify_data].[artist_name].&amp;[DaBaby]" c="DaBaby"/>
              <i n="[spotify_data].[artist_name].&amp;[Daddy Yankee]" c="Daddy Yankee"/>
              <i n="[spotify_data].[artist_name].&amp;[Daft Punk]" c="Daft Punk"/>
              <i n="[spotify_data].[artist_name].&amp;[Damien Rice]" c="Damien Rice"/>
              <i n="[spotify_data].[artist_name].&amp;[Dan + Shay]" c="Dan + Shay"/>
              <i n="[spotify_data].[artist_name].&amp;[Dan Auerbach]" c="Dan Auerbach"/>
              <i n="[spotify_data].[artist_name].&amp;[Dan Romer]" c="Dan Romer"/>
              <i n="[spotify_data].[artist_name].&amp;[Dana Fuchs]" c="Dana Fuchs"/>
              <i n="[spotify_data].[artist_name].&amp;[Dance Fruits Music]" c="Dance Fruits Music"/>
              <i n="[spotify_data].[artist_name].&amp;[D'Angelo]" c="D'Angelo"/>
              <i n="[spotify_data].[artist_name].&amp;[Danheim]" c="Danheim"/>
              <i n="[spotify_data].[artist_name].&amp;[Daniel Caesar]" c="Daniel Caesar"/>
              <i n="[spotify_data].[artist_name].&amp;[Daniel Di Angelo]" c="Daniel Di Angelo"/>
              <i n="[spotify_data].[artist_name].&amp;[Daniel Lanois]" c="Daniel Lanois"/>
              <i n="[spotify_data].[artist_name].&amp;[Daniel Licht]" c="Daniel Licht"/>
              <i n="[spotify_data].[artist_name].&amp;[Daniel Powter]" c="Daniel Powter"/>
              <i n="[spotify_data].[artist_name].&amp;[Daniele Luppi]" c="Daniele Luppi"/>
              <i n="[spotify_data].[artist_name].&amp;[Danit]" c="Danit"/>
              <i n="[spotify_data].[artist_name].&amp;[Danny Elfman]" c="Danny Elfman"/>
              <i n="[spotify_data].[artist_name].&amp;[Darci]" c="Darci"/>
              <i n="[spotify_data].[artist_name].&amp;[Dario Marianelli]" c="Dario Marianelli"/>
              <i n="[spotify_data].[artist_name].&amp;[Darius Rucker]" c="Darius Rucker"/>
              <i n="[spotify_data].[artist_name].&amp;[Darren Korb]" c="Darren Korb"/>
              <i n="[spotify_data].[artist_name].&amp;[Dasha]" c="Dasha"/>
              <i n="[spotify_data].[artist_name].&amp;[Daughter]" c="Daughter"/>
              <i n="[spotify_data].[artist_name].&amp;[Daughtry]" c="Daughtry"/>
              <i n="[spotify_data].[artist_name].&amp;[Dave]" c="Dave"/>
              <i n="[spotify_data].[artist_name].&amp;[Dave Matthews Band]" c="Dave Matthews Band"/>
              <i n="[spotify_data].[artist_name].&amp;[Dave Porter]" c="Dave Porter"/>
              <i n="[spotify_data].[artist_name].&amp;[Daveedtheking]" c="Daveedtheking"/>
              <i n="[spotify_data].[artist_name].&amp;[David Arnold]" c="David Arnold"/>
              <i n="[spotify_data].[artist_name].&amp;[David Ferguson]" c="David Ferguson"/>
              <i n="[spotify_data].[artist_name].&amp;[David García Díaz]" c="David García Díaz"/>
              <i n="[spotify_data].[artist_name].&amp;[David Guetta]" c="David Guetta"/>
              <i n="[spotify_data].[artist_name].&amp;[David Kushner]" c="David Kushner"/>
              <i n="[spotify_data].[artist_name].&amp;[David Newman]" c="David Newman"/>
              <i n="[spotify_data].[artist_name].&amp;[davvn]" c="davvn"/>
              <i n="[spotify_data].[artist_name].&amp;[D-Block Europe]" c="D-Block Europe"/>
              <i n="[spotify_data].[artist_name].&amp;[DDG]" c="DDG"/>
              <i n="[spotify_data].[artist_name].&amp;[De La Soul]" c="De La Soul"/>
              <i n="[spotify_data].[artist_name].&amp;[Dean Lewis]" c="Dean Lewis"/>
              <i n="[spotify_data].[artist_name].&amp;[Death Plus]" c="Death Plus"/>
              <i n="[spotify_data].[artist_name].&amp;[DeathbyRomy]" c="DeathbyRomy"/>
              <i n="[spotify_data].[artist_name].&amp;[DeBarge]" c="DeBarge"/>
              <i n="[spotify_data].[artist_name].&amp;[Declan McKenna]" c="Declan McKenna"/>
              <i n="[spotify_data].[artist_name].&amp;[Deep Chills]" c="Deep Chills"/>
              <i n="[spotify_data].[artist_name].&amp;[Deep Purple]" c="Deep Purple"/>
              <i n="[spotify_data].[artist_name].&amp;[deer noir]" c="deer noir"/>
              <i n="[spotify_data].[artist_name].&amp;[Deftones]" c="Deftones"/>
              <i n="[spotify_data].[artist_name].&amp;[DeJ Loaf]" c="DeJ Loaf"/>
              <i n="[spotify_data].[artist_name].&amp;[Delaney Bailey]" c="Delaney Bailey"/>
              <i n="[spotify_data].[artist_name].&amp;[Delinquent Habits]" c="Delinquent Habits"/>
              <i n="[spotify_data].[artist_name].&amp;[Demi Lovato]" c="Demi Lovato"/>
              <i n="[spotify_data].[artist_name].&amp;[Denez Prigent]" c="Denez Prigent"/>
              <i n="[spotify_data].[artist_name].&amp;[Dennis Lucca]" c="Dennis Lucca"/>
              <i n="[spotify_data].[artist_name].&amp;[Denzel Curry]" c="Denzel Curry"/>
              <i n="[spotify_data].[artist_name].&amp;[Deorro]" c="Deorro"/>
              <i n="[spotify_data].[artist_name].&amp;[Depeche Mode]" c="Depeche Mode"/>
              <i n="[spotify_data].[artist_name].&amp;[Derek &amp; The Dominos]" c="Derek &amp; The Dominos"/>
              <i n="[spotify_data].[artist_name].&amp;[Dermot Kennedy]" c="Dermot Kennedy"/>
              <i n="[spotify_data].[artist_name].&amp;[Desiigner]" c="Desiigner"/>
              <i n="[spotify_data].[artist_name].&amp;[Destiny's Child]" c="Destiny's Child"/>
              <i n="[spotify_data].[artist_name].&amp;[Diamond Rio]" c="Diamond Rio"/>
              <i n="[spotify_data].[artist_name].&amp;[Diamond Thug]" c="Diamond Thug"/>
              <i n="[spotify_data].[artist_name].&amp;[Diana Ross]" c="Diana Ross"/>
              <i n="[spotify_data].[artist_name].&amp;[Dianna Lopez]" c="Dianna Lopez"/>
              <i n="[spotify_data].[artist_name].&amp;[Dici]" c="Dici"/>
              <i n="[spotify_data].[artist_name].&amp;[Dick Dale]" c="Dick Dale"/>
              <i n="[spotify_data].[artist_name].&amp;[Diddy - Dirty Money]" c="Diddy - Dirty Money"/>
              <i n="[spotify_data].[artist_name].&amp;[Dido]" c="Dido"/>
              <i n="[spotify_data].[artist_name].&amp;[Diego Mitre]" c="Diego Mitre"/>
              <i n="[spotify_data].[artist_name].&amp;[Dierks Bentley]" c="Dierks Bentley"/>
              <i n="[spotify_data].[artist_name].&amp;[Diplo]" c="Diplo"/>
              <i n="[spotify_data].[artist_name].&amp;[Dire Straits]" c="Dire Straits"/>
              <i n="[spotify_data].[artist_name].&amp;[Disclosure]" c="Disclosure"/>
              <i n="[spotify_data].[artist_name].&amp;[Disco Lines]" c="Disco Lines"/>
              <i n="[spotify_data].[artist_name].&amp;[Disturbed]" c="Disturbed"/>
              <i n="[spotify_data].[artist_name].&amp;[DJ Fresh]" c="DJ Fresh"/>
              <i n="[spotify_data].[artist_name].&amp;[DJ Gotta]" c="DJ Gotta"/>
              <i n="[spotify_data].[artist_name].&amp;[DJ Japa NK]" c="DJ Japa NK"/>
              <i n="[spotify_data].[artist_name].&amp;[DJ Khaled]" c="DJ Khaled"/>
              <i n="[spotify_data].[artist_name].&amp;[DJ Khamel]" c="DJ Khamel"/>
              <i n="[spotify_data].[artist_name].&amp;[DJ Snake]" c="DJ Snake"/>
              <i n="[spotify_data].[artist_name].&amp;[DJ Tec]" c="DJ Tec"/>
              <i n="[spotify_data].[artist_name].&amp;[Djo]" c="Djo"/>
              <i n="[spotify_data].[artist_name].&amp;[DJSM]" c="DJSM"/>
              <i n="[spotify_data].[artist_name].&amp;[DMX]" c="DMX"/>
              <i n="[spotify_data].[artist_name].&amp;[DNA]" c="DNA"/>
              <i n="[spotify_data].[artist_name].&amp;[DNCE]" c="DNCE"/>
              <i n="[spotify_data].[artist_name].&amp;[DNMO]" c="DNMO"/>
              <i n="[spotify_data].[artist_name].&amp;[Doc Watson]" c="Doc Watson"/>
              <i n="[spotify_data].[artist_name].&amp;[Doechii]" c="Doechii"/>
              <i n="[spotify_data].[artist_name].&amp;[Doja Cat]" c="Doja Cat"/>
              <i n="[spotify_data].[artist_name].&amp;[Dolly Parton]" c="Dolly Parton"/>
              <i n="[spotify_data].[artist_name].&amp;[Dominic Fike]" c="Dominic Fike"/>
              <i n="[spotify_data].[artist_name].&amp;[Don Diablo]" c="Don Diablo"/>
              <i n="[spotify_data].[artist_name].&amp;[Don Toliver]" c="Don Toliver"/>
              <i n="[spotify_data].[artist_name].&amp;[Donna Missal]" c="Donna Missal"/>
              <i n="[spotify_data].[artist_name].&amp;[Dorothy]" c="Dorothy"/>
              <i n="[spotify_data].[artist_name].&amp;[Dove Cameron]" c="Dove Cameron"/>
              <i n="[spotify_data].[artist_name].&amp;[Dr. Dog]" c="Dr. Dog"/>
              <i n="[spotify_data].[artist_name].&amp;[Dr. Dre]" c="Dr. Dre"/>
              <i n="[spotify_data].[artist_name].&amp;[Drake]" c="Drake"/>
              <i n="[spotify_data].[artist_name].&amp;[DRAM]" c="DRAM"/>
              <i n="[spotify_data].[artist_name].&amp;[Dreamville]" c="Dreamville"/>
              <i n="[spotify_data].[artist_name].&amp;[Dresage]" c="Dresage"/>
              <i n="[spotify_data].[artist_name].&amp;[Drew Holcomb &amp; The Neighbors]" c="Drew Holcomb &amp; The Neighbors"/>
              <i n="[spotify_data].[artist_name].&amp;[Dreycee]" c="Dreycee"/>
              <i n="[spotify_data].[artist_name].&amp;[Dreyma]" c="Dreyma"/>
              <i n="[spotify_data].[artist_name].&amp;[Dua Lipa]" c="Dua Lipa"/>
              <i n="[spotify_data].[artist_name].&amp;[Dua Saleh]" c="Dua Saleh"/>
              <i n="[spotify_data].[artist_name].&amp;[Duke Dumont]" c="Duke Dumont"/>
              <i n="[spotify_data].[artist_name].&amp;[Duncan Laurence]" c="Duncan Laurence"/>
              <i n="[spotify_data].[artist_name].&amp;[Duran Duran]" c="Duran Duran"/>
              <i n="[spotify_data].[artist_name].&amp;[Dutch Melrose]" c="Dutch Melrose"/>
              <i n="[spotify_data].[artist_name].&amp;[DVBBS]" c="DVBBS"/>
              <i n="[spotify_data].[artist_name].&amp;[DVNY]" c="DVNY"/>
              <i n="[spotify_data].[artist_name].&amp;[Dwight Yoakam]" c="Dwight Yoakam"/>
              <i n="[spotify_data].[artist_name].&amp;[Dxvn.]" c="Dxvn."/>
              <i n="[spotify_data].[artist_name].&amp;[Dybbukk]" c="Dybbukk"/>
              <i n="[spotify_data].[artist_name].&amp;[Dylan Tha Only Child]" c="Dylan Tha Only Child"/>
              <i n="[spotify_data].[artist_name].&amp;[Dynoro]" c="Dynoro"/>
              <i n="[spotify_data].[artist_name].&amp;[Eagles]" c="Eagles"/>
              <i n="[spotify_data].[artist_name].&amp;[Eazy-E]" c="Eazy-E"/>
              <i n="[spotify_data].[artist_name].&amp;[Echosmith]" c="Echosmith"/>
              <i n="[spotify_data].[artist_name].&amp;[Ed Sheeran]" c="Ed Sheeran"/>
              <i n="[spotify_data].[artist_name].&amp;[Ed Sheeran &amp; Justin Bieber]" c="Ed Sheeran &amp; Justin Bieber"/>
              <i n="[spotify_data].[artist_name].&amp;[Edd Stark]" c="Edd Stark"/>
              <i n="[spotify_data].[artist_name].&amp;[Edward Maya]" c="Edward Maya"/>
              <i n="[spotify_data].[artist_name].&amp;[Egzod]" c="Egzod"/>
              <i n="[spotify_data].[artist_name].&amp;[Einar Selvik]" c="Einar Selvik"/>
              <i n="[spotify_data].[artist_name].&amp;[Eiza Murphy]" c="Eiza Murphy"/>
              <i n="[spotify_data].[artist_name].&amp;[El Waili]" c="El Waili"/>
              <i n="[spotify_data].[artist_name].&amp;[ELECTRA]" c="ELECTRA"/>
              <i n="[spotify_data].[artist_name].&amp;[Elephant Revival]" c="Elephant Revival"/>
              <i n="[spotify_data].[artist_name].&amp;[ELI]" c="ELI"/>
              <i n="[spotify_data].[artist_name].&amp;[Eli Young Band]" c="Eli Young Band"/>
              <i n="[spotify_data].[artist_name].&amp;[ELIH]" c="ELIH"/>
              <i n="[spotify_data].[artist_name].&amp;[Elita]" c="Elita"/>
              <i n="[spotify_data].[artist_name].&amp;[Eliza Rose]" c="Eliza Rose"/>
              <i n="[spotify_data].[artist_name].&amp;[Ella Mai]" c="Ella Mai"/>
              <i n="[spotify_data].[artist_name].&amp;[Elle King]" c="Elle King"/>
              <i n="[spotify_data].[artist_name].&amp;[Elley Duhé]" c="Elley Duhé"/>
              <i n="[spotify_data].[artist_name].&amp;[Ellie Goulding]" c="Ellie Goulding"/>
              <i n="[spotify_data].[artist_name].&amp;[Elliot]" c="Elliot"/>
              <i n="[spotify_data].[artist_name].&amp;[Elliot James Reay]" c="Elliot James Reay"/>
              <i n="[spotify_data].[artist_name].&amp;[Elliot Sutton]" c="Elliot Sutton"/>
              <i n="[spotify_data].[artist_name].&amp;[Elliott Smith]" c="Elliott Smith"/>
              <i n="[spotify_data].[artist_name].&amp;[Ellise]" c="Ellise"/>
              <i n="[spotify_data].[artist_name].&amp;[Elton John]" c="Elton John"/>
              <i n="[spotify_data].[artist_name].&amp;[Elvis Drew]" c="Elvis Drew"/>
              <i n="[spotify_data].[artist_name].&amp;[Ely Oaks]" c="Ely Oaks"/>
              <i n="[spotify_data].[artist_name].&amp;[Em Beihold]" c="Em Beihold"/>
              <i n="[spotify_data].[artist_name].&amp;[Emancipator]" c="Emancipator"/>
              <i n="[spotify_data].[artist_name].&amp;[Emilíana Torrini]" c="Emilíana Torrini"/>
              <i n="[spotify_data].[artist_name].&amp;[Emilio]" c="Emilio"/>
              <i n="[spotify_data].[artist_name].&amp;[Emily Osment]" c="Emily Osment"/>
              <i n="[spotify_data].[artist_name].&amp;[Eminem]" c="Eminem"/>
              <i n="[spotify_data].[artist_name].&amp;[Emm Nascimento]" c="Emm Nascimento"/>
              <i n="[spotify_data].[artist_name].&amp;[Emma Louise]" c="Emma Louise"/>
              <i n="[spotify_data].[artist_name].&amp;[Emma Thompson]" c="Emma Thompson"/>
              <i n="[spotify_data].[artist_name].&amp;[EMMY]" c="EMMY"/>
              <i n="[spotify_data].[artist_name].&amp;[Empire Of The Sun]" c="Empire Of The Sun"/>
              <i n="[spotify_data].[artist_name].&amp;[Enigma]" c="Enigma"/>
              <i n="[spotify_data].[artist_name].&amp;[Ennio Morricone]" c="Ennio Morricone"/>
              <i n="[spotify_data].[artist_name].&amp;[Enrique Iglesias]" c="Enrique Iglesias"/>
              <i n="[spotify_data].[artist_name].&amp;[Entheogenic]" c="Entheogenic"/>
              <i n="[spotify_data].[artist_name].&amp;[Enya]" c="Enya"/>
              <i n="[spotify_data].[artist_name].&amp;[Eric B. &amp; Rakim]" c="Eric B. &amp; Rakim"/>
              <i n="[spotify_data].[artist_name].&amp;[Eric Church]" c="Eric Church"/>
              <i n="[spotify_data].[artist_name].&amp;[Eric Heitmann]" c="Eric Heitmann"/>
              <i n="[spotify_data].[artist_name].&amp;[Eric McKenna]" c="Eric McKenna"/>
              <i n="[spotify_data].[artist_name].&amp;[Ericovich]" c="Ericovich"/>
              <i n="[spotify_data].[artist_name].&amp;['Ery Noice]" c="'Ery Noice"/>
              <i n="[spotify_data].[artist_name].&amp;[EsDeeKid]" c="EsDeeKid"/>
              <i n="[spotify_data].[artist_name].&amp;[Eslabon Armado]" c="Eslabon Armado"/>
              <i n="[spotify_data].[artist_name].&amp;[Estelle]" c="Estelle"/>
              <i n="[spotify_data].[artist_name].&amp;[Eternxlkz]" c="Eternxlkz"/>
              <i n="[spotify_data].[artist_name].&amp;[Europe]" c="Europe"/>
              <i n="[spotify_data].[artist_name].&amp;[Eurythmics]" c="Eurythmics"/>
              <i n="[spotify_data].[artist_name].&amp;[Evan Call]" c="Evan Call"/>
              <i n="[spotify_data].[artist_name].&amp;[Evan Rachel Wood]" c="Evan Rachel Wood"/>
              <i n="[spotify_data].[artist_name].&amp;[Evanescence]" c="Evanescence"/>
              <i n="[spotify_data].[artist_name].&amp;[Everything But The Girl]" c="Everything But The Girl"/>
              <i n="[spotify_data].[artist_name].&amp;[Ex Habit]" c="Ex Habit"/>
              <i n="[spotify_data].[artist_name].&amp;[Eyedress]" c="Eyedress"/>
              <i n="[spotify_data].[artist_name].&amp;[f(x)]" c="f(x)"/>
              <i n="[spotify_data].[artist_name].&amp;[Fabiano Abaixo Assinado]" c="Fabiano Abaixo Assinado"/>
              <i n="[spotify_data].[artist_name].&amp;[Fabolous]" c="Fabolous"/>
              <i n="[spotify_data].[artist_name].&amp;[Faith Hill]" c="Faith Hill"/>
              <i n="[spotify_data].[artist_name].&amp;[Fall Out Boy]" c="Fall Out Boy"/>
              <i n="[spotify_data].[artist_name].&amp;[Fameboy BL]" c="Fameboy BL"/>
              <i n="[spotify_data].[artist_name].&amp;[Far East Movement]" c="Far East Movement"/>
              <i n="[spotify_data].[artist_name].&amp;[Farruko]" c="Farruko"/>
              <i n="[spotify_data].[artist_name].&amp;[Faruk Orman]" c="Faruk Orman"/>
              <i n="[spotify_data].[artist_name].&amp;[Fat Joe]" c="Fat Joe"/>
              <i n="[spotify_data].[artist_name].&amp;[Favored Nations]" c="Favored Nations"/>
              <i n="[spotify_data].[artist_name].&amp;[Faye Webster]" c="Faye Webster"/>
              <i n="[spotify_data].[artist_name].&amp;[Feid]" c="Feid"/>
              <i n="[spotify_data].[artist_name].&amp;[Fergie]" c="Fergie"/>
              <i n="[spotify_data].[artist_name].&amp;[Fetty Wap]" c="Fetty Wap"/>
              <i n="[spotify_data].[artist_name].&amp;[FIDLAR]" c="FIDLAR"/>
              <i n="[spotify_data].[artist_name].&amp;[Fifth Harmony]" c="Fifth Harmony"/>
              <i n="[spotify_data].[artist_name].&amp;[FIFTY FIFTY]" c="FIFTY FIFTY"/>
              <i n="[spotify_data].[artist_name].&amp;[Finn]" c="Finn"/>
              <i n="[spotify_data].[artist_name].&amp;[FINNEAS]" c="FINNEAS"/>
              <i n="[spotify_data].[artist_name].&amp;[Fiona Apple]" c="Fiona Apple"/>
              <i n="[spotify_data].[artist_name].&amp;[Fitz and The Tantrums]" c="Fitz and The Tantrums"/>
              <i n="[spotify_data].[artist_name].&amp;[Fivio Foreign]" c="Fivio Foreign"/>
              <i n="[spotify_data].[artist_name].&amp;[FIXL]" c="FIXL"/>
              <i n="[spotify_data].[artist_name].&amp;[FKA twigs]" c="FKA twigs"/>
              <i n="[spotify_data].[artist_name].&amp;[Fleetwood Mac]" c="Fleetwood Mac"/>
              <i n="[spotify_data].[artist_name].&amp;[Fleurie]" c="Fleurie"/>
              <i n="[spotify_data].[artist_name].&amp;[Flight]" c="Flight"/>
              <i n="[spotify_data].[artist_name].&amp;[Flo Milli]" c="Flo Milli"/>
              <i n="[spotify_data].[artist_name].&amp;[Flo Rida]" c="Flo Rida"/>
              <i n="[spotify_data].[artist_name].&amp;[flora cash]" c="flora cash"/>
              <i n="[spotify_data].[artist_name].&amp;[Florence + The Machine]" c="Florence + The Machine"/>
              <i n="[spotify_data].[artist_name].&amp;[Florida Georgia Line]" c="Florida Georgia Line"/>
              <i n="[spotify_data].[artist_name].&amp;[Flower Face]" c="Flower Face"/>
              <i n="[spotify_data].[artist_name].&amp;[FloyyMenor]" c="FloyyMenor"/>
              <i n="[spotify_data].[artist_name].&amp;[Flume]" c="Flume"/>
              <i n="[spotify_data].[artist_name].&amp;[Foo Fighters]" c="Foo Fighters"/>
              <i n="[spotify_data].[artist_name].&amp;[Foreigner]" c="Foreigner"/>
              <i n="[spotify_data].[artist_name].&amp;[Forest Blakk]" c="Forest Blakk"/>
              <i n="[spotify_data].[artist_name].&amp;[Forrest Frank]" c="Forrest Frank"/>
              <i n="[spotify_data].[artist_name].&amp;[Foster The People]" c="Foster The People"/>
              <i n="[spotify_data].[artist_name].&amp;[Fourtwnty]" c="Fourtwnty"/>
              <i n="[spotify_data].[artist_name].&amp;[Foxilitus]" c="Foxilitus"/>
              <i n="[spotify_data].[artist_name].&amp;[Franco Micalizzi]" c="Franco Micalizzi"/>
              <i n="[spotify_data].[artist_name].&amp;[Frank Ocean]" c="Frank Ocean"/>
              <i n="[spotify_data].[artist_name].&amp;[Frank Walker]" c="Frank Walker"/>
              <i n="[spotify_data].[artist_name].&amp;[Frankie Ballard]" c="Frankie Ballard"/>
              <i n="[spotify_data].[artist_name].&amp;[Frankie Muriel]" c="Frankie Muriel"/>
              <i n="[spotify_data].[artist_name].&amp;[Frankie Rose]" c="Frankie Rose"/>
              <i n="[spotify_data].[artist_name].&amp;[Fransii]" c="Fransii"/>
              <i n="[spotify_data].[artist_name].&amp;[Fred again..]" c="Fred again.."/>
              <i n="[spotify_data].[artist_name].&amp;[Fred Neil]" c="Fred Neil"/>
              <i n="[spotify_data].[artist_name].&amp;[Frederik Wiedmann]" c="Frederik Wiedmann"/>
              <i n="[spotify_data].[artist_name].&amp;[French 79]" c="French 79"/>
              <i n="[spotify_data].[artist_name].&amp;[French Montana]" c="French Montana"/>
              <i n="[spotify_data].[artist_name].&amp;[French The Kid]" c="French The Kid"/>
              <i n="[spotify_data].[artist_name].&amp;[Freya Ridings]" c="Freya Ridings"/>
              <i n="[spotify_data].[artist_name].&amp;[Friends &amp; Praise]" c="Friends &amp; Praise"/>
              <i n="[spotify_data].[artist_name].&amp;[Frou Frou]" c="Frou Frou"/>
              <i n="[spotify_data].[artist_name].&amp;[frumhere]" c="frumhere"/>
              <i n="[spotify_data].[artist_name].&amp;[Fuerza Regida]" c="Fuerza Regida"/>
              <i n="[spotify_data].[artist_name].&amp;[Fugees]" c="Fugees"/>
              <i n="[spotify_data].[artist_name].&amp;[Fujii Kaze]" c="Fujii Kaze"/>
              <i n="[spotify_data].[artist_name].&amp;[fun.]" c="fun."/>
              <i n="[spotify_data].[artist_name].&amp;[Fuse ODG]" c="Fuse ODG"/>
              <i n="[spotify_data].[artist_name].&amp;[Future]" c="Future"/>
              <i n="[spotify_data].[artist_name].&amp;[G Herbo]" c="G Herbo"/>
              <i n="[spotify_data].[artist_name].&amp;[Gabry Ponte]" c="Gabry Ponte"/>
              <i n="[spotify_data].[artist_name].&amp;[Galantis]" c="Galantis"/>
              <i n="[spotify_data].[artist_name].&amp;[Gammer]" c="Gammer"/>
              <i n="[spotify_data].[artist_name].&amp;[Gang of Youths]" c="Gang of Youths"/>
              <i n="[spotify_data].[artist_name].&amp;[Gang Starr]" c="Gang Starr"/>
              <i n="[spotify_data].[artist_name].&amp;[Gareth Coker]" c="Gareth Coker"/>
              <i n="[spotify_data].[artist_name].&amp;[Gary O'Slide]" c="Gary O'Slide"/>
              <i n="[spotify_data].[artist_name].&amp;[Gavin Adcock]" c="Gavin Adcock"/>
              <i n="[spotify_data].[artist_name].&amp;[Gavin DeGraw]" c="Gavin DeGraw"/>
              <i n="[spotify_data].[artist_name].&amp;[GAYLE]" c="GAYLE"/>
              <i n="[spotify_data].[artist_name].&amp;[G-Eazy]" c="G-Eazy"/>
              <i n="[spotify_data].[artist_name].&amp;[Geek Music]" c="Geek Music"/>
              <i n="[spotify_data].[artist_name].&amp;[GEN.KLOUD]" c="GEN.KLOUD"/>
              <i n="[spotify_data].[artist_name].&amp;[Geneburn]" c="Geneburn"/>
              <i n="[spotify_data].[artist_name].&amp;[Genesis]" c="Genesis"/>
              <i n="[spotify_data].[artist_name].&amp;[Geoff Zanelli]" c="Geoff Zanelli"/>
              <i n="[spotify_data].[artist_name].&amp;[George Ezra]" c="George Ezra"/>
              <i n="[spotify_data].[artist_name].&amp;[George Strait]" c="George Strait"/>
              <i n="[spotify_data].[artist_name].&amp;[G-Epic]" c="G-Epic"/>
              <i n="[spotify_data].[artist_name].&amp;[Gerry Rafferty]" c="Gerry Rafferty"/>
              <i n="[spotify_data].[artist_name].&amp;[Gesaffelstein]" c="Gesaffelstein"/>
              <i n="[spotify_data].[artist_name].&amp;[Ghost]" c="Ghost"/>
              <i n="[spotify_data].[artist_name].&amp;[Ghostemane]" c="Ghostemane"/>
              <i n="[spotify_data].[artist_name].&amp;[gigi]" c="gigi"/>
              <i n="[spotify_data].[artist_name].&amp;[Gigi Perez]" c="Gigi Perez"/>
              <i n="[spotify_data].[artist_name].&amp;[Gin Wigmore]" c="Gin Wigmore"/>
              <i n="[spotify_data].[artist_name].&amp;[Gina Luciani]" c="Gina Luciani"/>
              <i n="[spotify_data].[artist_name].&amp;[GINAxC]" c="GINAxC"/>
              <i n="[spotify_data].[artist_name].&amp;[Ginuwine]" c="Ginuwine"/>
              <i n="[spotify_data].[artist_name].&amp;[Gioachino Rossini]" c="Gioachino Rossini"/>
              <i n="[spotify_data].[artist_name].&amp;[girl in red]" c="girl in red"/>
              <i n="[spotify_data].[artist_name].&amp;[Girls Aloud]" c="Girls Aloud"/>
              <i n="[spotify_data].[artist_name].&amp;[Girls' Generation]" c="Girls' Generation"/>
              <i n="[spotify_data].[artist_name].&amp;[GIVĒON]" c="GIVĒON"/>
              <i n="[spotify_data].[artist_name].&amp;[Glass Animals]" c="Glass Animals"/>
              <i n="[spotify_data].[artist_name].&amp;[Glasser]" c="Glasser"/>
              <i n="[spotify_data].[artist_name].&amp;[Global Stage Orchestra]" c="Global Stage Orchestra"/>
              <i n="[spotify_data].[artist_name].&amp;[Gloria Kim]" c="Gloria Kim"/>
              <i n="[spotify_data].[artist_name].&amp;[Gnarls Barkley]" c="Gnarls Barkley"/>
              <i n="[spotify_data].[artist_name].&amp;[gnash]" c="gnash"/>
              <i n="[spotify_data].[artist_name].&amp;[Gorillaz]" c="Gorillaz"/>
              <i n="[spotify_data].[artist_name].&amp;[Gotye]" c="Gotye"/>
              <i n="[spotify_data].[artist_name].&amp;[GOVAN]" c="GOVAN"/>
              <i n="[spotify_data].[artist_name].&amp;[Gracie Abrams]" c="Gracie Abrams"/>
              <i n="[spotify_data].[artist_name].&amp;[Grady]" c="Grady"/>
              <i n="[spotify_data].[artist_name].&amp;[grandson]" c="grandson"/>
              <i n="[spotify_data].[artist_name].&amp;[Grateful Dead]" c="Grateful Dead"/>
              <i n="[spotify_data].[artist_name].&amp;[Green Day]" c="Green Day"/>
              <i n="[spotify_data].[artist_name].&amp;[Greg Edmonson]" c="Greg Edmonson"/>
              <i n="[spotify_data].[artist_name].&amp;[Greta Van Fleet]" c="Greta Van Fleet"/>
              <i n="[spotify_data].[artist_name].&amp;[Grimes]" c="Grimes"/>
              <i n="[spotify_data].[artist_name].&amp;[Groove Crackers]" c="Groove Crackers"/>
              <i n="[spotify_data].[artist_name].&amp;[GROUPLOVE]" c="GROUPLOVE"/>
              <i n="[spotify_data].[artist_name].&amp;[Grupo Frontera]" c="Grupo Frontera"/>
              <i n="[spotify_data].[artist_name].&amp;[Gryffin]" c="Gryffin"/>
              <i n="[spotify_data].[artist_name].&amp;[Gucci Mane]" c="Gucci Mane"/>
              <i n="[spotify_data].[artist_name].&amp;[Gulmee]" c="Gulmee"/>
              <i n="[spotify_data].[artist_name].&amp;[G-Unit]" c="G-Unit"/>
              <i n="[spotify_data].[artist_name].&amp;[Gunna]" c="Gunna"/>
              <i n="[spotify_data].[artist_name].&amp;[Guns N' Roses]" c="Guns N' Roses"/>
              <i n="[spotify_data].[artist_name].&amp;[Gustavo Santaolalla]" c="Gustavo Santaolalla"/>
              <i n="[spotify_data].[artist_name].&amp;[Gwen Stefani]" c="Gwen Stefani"/>
              <i n="[spotify_data].[artist_name].&amp;[Gym Class Heroes]" c="Gym Class Heroes"/>
              <i n="[spotify_data].[artist_name].&amp;[GYMBRO]" c="GYMBRO"/>
              <i n="[spotify_data].[artist_name].&amp;[Haddaway]" c="Haddaway"/>
              <i n="[spotify_data].[artist_name].&amp;[Haifa Wehbe]" c="Haifa Wehbe"/>
              <i n="[spotify_data].[artist_name].&amp;[Hailee Steinfeld]" c="Hailee Steinfeld"/>
              <i n="[spotify_data].[artist_name].&amp;[HAIM]" c="HAIM"/>
              <i n="[spotify_data].[artist_name].&amp;[Haley Heynderickx]" c="Haley Heynderickx"/>
              <i n="[spotify_data].[artist_name].&amp;[Haley Reinhart]" c="Haley Reinhart"/>
              <i n="[spotify_data].[artist_name].&amp;[Halsey]" c="Halsey"/>
              <i n="[spotify_data].[artist_name].&amp;[Handsome Poets]" c="Handsome Poets"/>
              <i n="[spotify_data].[artist_name].&amp;[Hank Williams]" c="Hank Williams"/>
              <i n="[spotify_data].[artist_name].&amp;[Hannah Harlacher]" c="Hannah Harlacher"/>
              <i n="[spotify_data].[artist_name].&amp;[Hanno]" c="Hanno"/>
              <i n="[spotify_data].[artist_name].&amp;[Hans Zimmer]" c="Hans Zimmer"/>
              <i n="[spotify_data].[artist_name].&amp;[Hanumankind]" c="Hanumankind"/>
              <i n="[spotify_data].[artist_name].&amp;[Happening Now]" c="Happening Now"/>
              <i n="[spotify_data].[artist_name].&amp;[Harold Faltermeyer]" c="Harold Faltermeyer"/>
              <i n="[spotify_data].[artist_name].&amp;[Harry Gregson-Williams]" c="Harry Gregson-Williams"/>
              <i n="[spotify_data].[artist_name].&amp;[Harry Styles]" c="Harry Styles"/>
              <i n="[spotify_data].[artist_name].&amp;[Hayley Kiyoko]" c="Hayley Kiyoko"/>
              <i n="[spotify_data].[artist_name].&amp;[HEALTH]" c="HEALTH"/>
              <i n="[spotify_data].[artist_name].&amp;[Heart]" c="Heart"/>
              <i n="[spotify_data].[artist_name].&amp;[Heitor Pereira]" c="Heitor Pereira"/>
              <i n="[spotify_data].[artist_name].&amp;[Helena Deland]" c="Helena Deland"/>
              <i n="[spotify_data].[artist_name].&amp;[HELLYEAH]" c="HELLYEAH"/>
              <i n="[spotify_data].[artist_name].&amp;[Henry Jackman]" c="Henry Jackman"/>
              <i n="[spotify_data].[artist_name].&amp;[Henry Smith]" c="Henry Smith"/>
              <i n="[spotify_data].[artist_name].&amp;[Henry Verus]" c="Henry Verus"/>
              <i n="[spotify_data].[artist_name].&amp;[Hey Violet]" c="Hey Violet"/>
              <i n="[spotify_data].[artist_name].&amp;[Hilary Duff]" c="Hilary Duff"/>
              <i n="[spotify_data].[artist_name].&amp;[Hildur Guðnadóttir]" c="Hildur Guðnadóttir"/>
              <i n="[spotify_data].[artist_name].&amp;[Hinder]" c="Hinder"/>
              <i n="[spotify_data].[artist_name].&amp;[Hippie Sabotage]" c="Hippie Sabotage"/>
              <i n="[spotify_data].[artist_name].&amp;[Hiroaki Tsutsumi]" c="Hiroaki Tsutsumi"/>
              <i n="[spotify_data].[artist_name].&amp;[HIXTAPE]" c="HIXTAPE"/>
              <i n="[spotify_data].[artist_name].&amp;[Hole]" c="Hole"/>
              <i n="[spotify_data].[artist_name].&amp;[Homeboy Delmar]" c="Homeboy Delmar"/>
              <i n="[spotify_data].[artist_name].&amp;[Honey Gentry]" c="Honey Gentry"/>
              <i n="[spotify_data].[artist_name].&amp;[Honors]" c="Honors"/>
              <i n="[spotify_data].[artist_name].&amp;[Hoobastank]" c="Hoobastank"/>
              <i n="[spotify_data].[artist_name].&amp;[Hoodie Forester]" c="Hoodie Forester"/>
              <i n="[spotify_data].[artist_name].&amp;[Hot Chelle Rae]" c="Hot Chelle Rae"/>
              <i n="[spotify_data].[artist_name].&amp;[Hotel Ugly]" c="Hotel Ugly"/>
              <i n="[spotify_data].[artist_name].&amp;[Houston]" c="Houston"/>
              <i n="[spotify_data].[artist_name].&amp;[Howard Shore]" c="Howard Shore"/>
              <i n="[spotify_data].[artist_name].&amp;[Hozier]" c="Hozier"/>
              <i n="[spotify_data].[artist_name].&amp;[HRVY]" c="HRVY"/>
              <i n="[spotify_data].[artist_name].&amp;[Hucci]" c="Hucci"/>
              <i n="[spotify_data].[artist_name].&amp;[Hudson Westbrook]" c="Hudson Westbrook"/>
              <i n="[spotify_data].[artist_name].&amp;[Huey Lewis &amp; The News]" c="Huey Lewis &amp; The News"/>
              <i n="[spotify_data].[artist_name].&amp;[HUGEL]" c="HUGEL"/>
              <i n="[spotify_data].[artist_name].&amp;[Huncho Jack]" c="Huncho Jack"/>
              <i n="[spotify_data].[artist_name].&amp;[Hunter Hayes]" c="Hunter Hayes"/>
              <i n="[spotify_data].[artist_name].&amp;[HUNTR/X]" c="HUNTR/X"/>
              <i n="[spotify_data].[artist_name].&amp;[Hurricane on Saturn]" c="Hurricane on Saturn"/>
              <i n="[spotify_data].[artist_name].&amp;[HUS]" c="HUS"/>
              <i n="[spotify_data].[artist_name].&amp;[hxnry]" c="hxnry"/>
              <i n="[spotify_data].[artist_name].&amp;[Hyper Kenzo]" c="Hyper Kenzo"/>
              <i n="[spotify_data].[artist_name].&amp;[HyunA]" c="HyunA"/>
              <i n="[spotify_data].[artist_name].&amp;[I DONT KNOW HOW BUT THEY FOUND ME]" c="I DONT KNOW HOW BUT THEY FOUND ME"/>
              <i n="[spotify_data].[artist_name].&amp;[I Hear Sirens]" c="I Hear Sirens"/>
              <i n="[spotify_data].[artist_name].&amp;[Iaco]" c="Iaco"/>
              <i n="[spotify_data].[artist_name].&amp;[iamjakehill]" c="iamjakehill"/>
              <i n="[spotify_data].[artist_name].&amp;[IAMMAG]" c="IAMMAG"/>
              <i n="[spotify_data].[artist_name].&amp;[Ian Asher]" c="Ian Asher"/>
              <i n="[spotify_data].[artist_name].&amp;[IAN SIZE]" c="IAN SIZE"/>
              <i n="[spotify_data].[artist_name].&amp;[Ice Cube]" c="Ice Cube"/>
              <i n="[spotify_data].[artist_name].&amp;[Ice Spice]" c="Ice Spice"/>
              <i n="[spotify_data].[artist_name].&amp;[Icon For Hire]" c="Icon For Hire"/>
              <i n="[spotify_data].[artist_name].&amp;[Icona Pop]" c="Icona Pop"/>
              <i n="[spotify_data].[artist_name].&amp;[Idina Menzel]" c="Idina Menzel"/>
              <i n="[spotify_data].[artist_name].&amp;[IDLES]" c="IDLES"/>
              <i n="[spotify_data].[artist_name].&amp;[Iggy Azalea]" c="Iggy Azalea"/>
              <i n="[spotify_data].[artist_name].&amp;[Iggy Pop]" c="Iggy Pop"/>
              <i n="[spotify_data].[artist_name].&amp;[Ilan Eshkeri]" c="Ilan Eshkeri"/>
              <i n="[spotify_data].[artist_name].&amp;[I'll Take You There Choir]" c="I'll Take You There Choir"/>
              <i n="[spotify_data].[artist_name].&amp;[ILLIT]" c="ILLIT"/>
              <i n="[spotify_data].[artist_name].&amp;[ILURO]" c="ILURO"/>
              <i n="[spotify_data].[artist_name].&amp;[Imagine Dragons]" c="Imagine Dragons"/>
              <i n="[spotify_data].[artist_name].&amp;[Imanbek]" c="Imanbek"/>
              <i n="[spotify_data].[artist_name].&amp;[Imogen Heap]" c="Imogen Heap"/>
              <i n="[spotify_data].[artist_name].&amp;[ImXgine]" c="ImXgine"/>
              <i n="[spotify_data].[artist_name].&amp;[Incubus]" c="Incubus"/>
              <i n="[spotify_data].[artist_name].&amp;[India Thieriot]" c="India Thieriot"/>
              <i n="[spotify_data].[artist_name].&amp;[Indigo Girls]" c="Indigo Girls"/>
              <i n="[spotify_data].[artist_name].&amp;[Indila]" c="Indila"/>
              <i n="[spotify_data].[artist_name].&amp;[Inon Zur]" c="Inon Zur"/>
              <i n="[spotify_data].[artist_name].&amp;[Intellios]" c="Intellios"/>
              <i n="[spotify_data].[artist_name].&amp;[iñigo quintero]" c="iñigo quintero"/>
              <i n="[spotify_data].[artist_name].&amp;[Irma Thomas]" c="Irma Thomas"/>
              <i n="[spotify_data].[artist_name].&amp;[Isabel LaRosa]" c="Isabel LaRosa"/>
              <i n="[spotify_data].[artist_name].&amp;[Itzhak Perlman]" c="Itzhak Perlman"/>
              <i n="[spotify_data].[artist_name].&amp;[IV Tune]" c="IV Tune"/>
              <i n="[spotify_data].[artist_name].&amp;[Iyaz]" c="Iyaz"/>
              <i n="[spotify_data].[artist_name].&amp;[IZA]" c="IZA"/>
              <i n="[spotify_data].[artist_name].&amp;[J 2 5]" c="J 2 5"/>
              <i n="[spotify_data].[artist_name].&amp;[J Balvin]" c="J Balvin"/>
              <i n="[spotify_data].[artist_name].&amp;[J. Baez]" c="J. Baez"/>
              <i n="[spotify_data].[artist_name].&amp;[J. Cole]" c="J. Cole"/>
              <i n="[spotify_data].[artist_name].&amp;[Jack Harlow]" c="Jack Harlow"/>
              <i n="[spotify_data].[artist_name].&amp;[Jack Johnson]" c="Jack Johnson"/>
              <i n="[spotify_data].[artist_name].&amp;[Jack Ü]" c="Jack Ü"/>
              <i n="[spotify_data].[artist_name].&amp;[JACKBOYS]" c="JACKBOYS"/>
              <i n="[spotify_data].[artist_name].&amp;[Jacob Storey]" c="Jacob Storey"/>
              <i n="[spotify_data].[artist_name].&amp;[Jacob Tillberg]" c="Jacob Tillberg"/>
              <i n="[spotify_data].[artist_name].&amp;[Jadakiss]" c="Jadakiss"/>
              <i n="[spotify_data].[artist_name].&amp;[JADE]" c="JADE"/>
              <i n="[spotify_data].[artist_name].&amp;[Jaden]" c="Jaden"/>
              <i n="[spotify_data].[artist_name].&amp;[Jain]" c="Jain"/>
              <i n="[spotify_data].[artist_name].&amp;[James Arthur]" c="James Arthur"/>
              <i n="[spotify_data].[artist_name].&amp;[James Bay]" c="James Bay"/>
              <i n="[spotify_data].[artist_name].&amp;[James Blake]" c="James Blake"/>
              <i n="[spotify_data].[artist_name].&amp;[James Blunt]" c="James Blunt"/>
              <i n="[spotify_data].[artist_name].&amp;[James Horner]" c="James Horner"/>
              <i n="[spotify_data].[artist_name].&amp;[James Hype]" c="James Hype"/>
              <i n="[spotify_data].[artist_name].&amp;[James Morrison]" c="James Morrison"/>
              <i n="[spotify_data].[artist_name].&amp;[James Newton Howard]" c="James Newton Howard"/>
              <i n="[spotify_data].[artist_name].&amp;[James Otto]" c="James Otto"/>
              <i n="[spotify_data].[artist_name].&amp;[James TW]" c="James TW"/>
              <i n="[spotify_data].[artist_name].&amp;[Jamie Christopherson]" c="Jamie Christopherson"/>
              <i n="[spotify_data].[artist_name].&amp;[Jamie Lidell]" c="Jamie Lidell"/>
              <i n="[spotify_data].[artist_name].&amp;[Jamie Salisbury aka Jonas West]" c="Jamie Salisbury aka Jonas West"/>
              <i n="[spotify_data].[artist_name].&amp;[jan2k1]" c="jan2k1"/>
              <i n="[spotify_data].[artist_name].&amp;[Jana Diab]" c="Jana Diab"/>
              <i n="[spotify_data].[artist_name].&amp;[Janet Jackson]" c="Janet Jackson"/>
              <i n="[spotify_data].[artist_name].&amp;[Jann]" c="Jann"/>
              <i n="[spotify_data].[artist_name].&amp;[Jas Von]" c="Jas Von"/>
              <i n="[spotify_data].[artist_name].&amp;[Jason Aldean]" c="Jason Aldean"/>
              <i n="[spotify_data].[artist_name].&amp;[Jason Charles Miller]" c="Jason Charles Miller"/>
              <i n="[spotify_data].[artist_name].&amp;[Jason Derulo]" c="Jason Derulo"/>
              <i n="[spotify_data].[artist_name].&amp;[Jason Mraz]" c="Jason Mraz"/>
              <i n="[spotify_data].[artist_name].&amp;[Jawsh 685]" c="Jawsh 685"/>
              <i n="[spotify_data].[artist_name].&amp;[Jax Jones]" c="Jax Jones"/>
              <i n="[spotify_data].[artist_name].&amp;[Jay Bird]" c="Jay Bird"/>
              <i n="[spotify_data].[artist_name].&amp;[Jay Rock]" c="Jay Rock"/>
              <i n="[spotify_data].[artist_name].&amp;[Jaymes Young]" c="Jaymes Young"/>
              <i n="[spotify_data].[artist_name].&amp;[JAY-Z]" c="JAY-Z"/>
              <i n="[spotify_data].[artist_name].&amp;[JD &amp; The Straight Chasers]" c="JD &amp; The Straight Chasers"/>
              <i n="[spotify_data].[artist_name].&amp;[Jeff Beal]" c="Jeff Beal"/>
              <i n="[spotify_data].[artist_name].&amp;[Jeff Buckley]" c="Jeff Buckley"/>
              <i n="[spotify_data].[artist_name].&amp;[Jeff Russo]" c="Jeff Russo"/>
              <i n="[spotify_data].[artist_name].&amp;[Jeff van Dyck]" c="Jeff van Dyck"/>
              <i n="[spotify_data].[artist_name].&amp;[Jefferson Airplane]" c="Jefferson Airplane"/>
              <i n="[spotify_data].[artist_name].&amp;[JeLa]" c="JeLa"/>
              <i n="[spotify_data].[artist_name].&amp;[Jelly Roll]" c="Jelly Roll"/>
              <i n="[spotify_data].[artist_name].&amp;[JENNIE]" c="JENNIE"/>
              <i n="[spotify_data].[artist_name].&amp;[Jennifer Lopez]" c="Jennifer Lopez"/>
              <i n="[spotify_data].[artist_name].&amp;[Jenny O.]" c="Jenny O."/>
              <i n="[spotify_data].[artist_name].&amp;[Jeremih]" c="Jeremih"/>
              <i n="[spotify_data].[artist_name].&amp;[Jeremy Soule]" c="Jeremy Soule"/>
              <i n="[spotify_data].[artist_name].&amp;[Jeremy Zucker]" c="Jeremy Zucker"/>
              <i n="[spotify_data].[artist_name].&amp;[Jeremy Zuckerman]" c="Jeremy Zuckerman"/>
              <i n="[spotify_data].[artist_name].&amp;[Jerry Goldsmith]" c="Jerry Goldsmith"/>
              <i n="[spotify_data].[artist_name].&amp;[Jesper Kyd]" c="Jesper Kyd"/>
              <i n="[spotify_data].[artist_name].&amp;[Jess Glynne]" c="Jess Glynne"/>
              <i n="[spotify_data].[artist_name].&amp;[Jesse Harlin]" c="Jesse Harlin"/>
              <i n="[spotify_data].[artist_name].&amp;[Jesse Hopkins]" c="Jesse Hopkins"/>
              <i n="[spotify_data].[artist_name].&amp;[Jesse®]" c="Jesse®"/>
              <i n="[spotify_data].[artist_name].&amp;[Jessica Baran-Surel]" c="Jessica Baran-Surel"/>
              <i n="[spotify_data].[artist_name].&amp;[Jessica Mazin]" c="Jessica Mazin"/>
              <i n="[spotify_data].[artist_name].&amp;[Jessica Pratt]" c="Jessica Pratt"/>
              <i n="[spotify_data].[artist_name].&amp;[Jessie J]" c="Jessie J"/>
              <i n="[spotify_data].[artist_name].&amp;[Jessie Murph]" c="Jessie Murph"/>
              <i n="[spotify_data].[artist_name].&amp;[Jet]" c="Jet"/>
              <i n="[spotify_data].[artist_name].&amp;[Jhené Aiko]" c="Jhené Aiko"/>
              <i n="[spotify_data].[artist_name].&amp;[Jiggy Tone]" c="Jiggy Tone"/>
              <i n="[spotify_data].[artist_name].&amp;[Jim Bonney]" c="Jim Bonney"/>
              <i n="[spotify_data].[artist_name].&amp;[Jim Sturgess]" c="Jim Sturgess"/>
              <i n="[spotify_data].[artist_name].&amp;[Jimi Hendrix]" c="Jimi Hendrix"/>
              <i n="[spotify_data].[artist_name].&amp;[Jimilian]" c="Jimilian"/>
              <i n="[spotify_data].[artist_name].&amp;[Jimin]" c="Jimin"/>
              <i n="[spotify_data].[artist_name].&amp;[Jimmy Eat World]" c="Jimmy Eat World"/>
              <i n="[spotify_data].[artist_name].&amp;[Jin]" c="Jin"/>
              <i n="[spotify_data].[artist_name].&amp;[JISOO]" c="JISOO"/>
              <i n="[spotify_data].[artist_name].&amp;[JNR CHOI]" c="JNR CHOI"/>
              <i n="[spotify_data].[artist_name].&amp;[Jo Dee Messina]" c="Jo Dee Messina"/>
              <i n="[spotify_data].[artist_name].&amp;[Joan As Police Woman]" c="Joan As Police Woman"/>
              <i n="[spotify_data].[artist_name].&amp;[Joan Jett &amp; the Blackhearts]" c="Joan Jett &amp; the Blackhearts"/>
              <i n="[spotify_data].[artist_name].&amp;[Joe Anderson]" c="Joe Anderson"/>
              <i n="[spotify_data].[artist_name].&amp;[Joe Cocker]" c="Joe Cocker"/>
              <i n="[spotify_data].[artist_name].&amp;[Joe Diffie]" c="Joe Diffie"/>
              <i n="[spotify_data].[artist_name].&amp;[Joe Henson]" c="Joe Henson"/>
              <i n="[spotify_data].[artist_name].&amp;[Joe Hermes]" c="Joe Hermes"/>
              <i n="[spotify_data].[artist_name].&amp;[Joe Hisaishi]" c="Joe Hisaishi"/>
              <i n="[spotify_data].[artist_name].&amp;[Joe Nichols]" c="Joe Nichols"/>
              <i n="[spotify_data].[artist_name].&amp;[joegarratt]" c="joegarratt"/>
              <i n="[spotify_data].[artist_name].&amp;[Joel Adams]" c="Joel Adams"/>
              <i n="[spotify_data].[artist_name].&amp;[Joel Corelitz]" c="Joel Corelitz"/>
              <i n="[spotify_data].[artist_name].&amp;[Joel Corry]" c="Joel Corry"/>
              <i n="[spotify_data].[artist_name].&amp;[Joel P West]" c="Joel P West"/>
              <i n="[spotify_data].[artist_name].&amp;[Joey Bada$$]" c="Joey Bada$$"/>
              <i n="[spotify_data].[artist_name].&amp;[Johan Söderqvist]" c="Johan Söderqvist"/>
              <i n="[spotify_data].[artist_name].&amp;[Jóhann Jóhannsson]" c="Jóhann Jóhannsson"/>
              <i n="[spotify_data].[artist_name].&amp;[John + Jane Q. Public]" c="John + Jane Q. Public"/>
              <i n="[spotify_data].[artist_name].&amp;[John Brandt]" c="John Brandt"/>
              <i n="[spotify_data].[artist_name].&amp;[John Carpenter]" c="John Carpenter"/>
              <i n="[spotify_data].[artist_name].&amp;[John Debney]" c="John Debney"/>
              <i n="[spotify_data].[artist_name].&amp;[John Hartford]" c="John Hartford"/>
              <i n="[spotify_data].[artist_name].&amp;[John Legend]" c="John Legend"/>
              <i n="[spotify_data].[artist_name].&amp;[John Michael Montgomery]" c="John Michael Montgomery"/>
              <i n="[spotify_data].[artist_name].&amp;[John Newman]" c="John Newman"/>
              <i n="[spotify_data].[artist_name].&amp;[John Paesano]" c="John Paesano"/>
              <i n="[spotify_data].[artist_name].&amp;[John Powell]" c="John Powell"/>
              <i n="[spotify_data].[artist_name].&amp;[John Travolta]" c="John Travolta"/>
              <i n="[spotify_data].[artist_name].&amp;[John Williams]" c="John Williams"/>
              <i n="[spotify_data].[artist_name].&amp;[Johnning]" c="Johnning"/>
              <i n="[spotify_data].[artist_name].&amp;[Johnny Cash]" c="Johnny Cash"/>
              <i n="[spotify_data].[artist_name].&amp;[Johnny Goth]" c="Johnny Goth"/>
              <i n="[spotify_data].[artist_name].&amp;[Johnny Hollow]" c="Johnny Hollow"/>
              <i n="[spotify_data].[artist_name].&amp;[Johnny Rain]" c="Johnny Rain"/>
              <i n="[spotify_data].[artist_name].&amp;[Johnny Thunders]" c="Johnny Thunders"/>
              <i n="[spotify_data].[artist_name].&amp;[Joji]" c="Joji"/>
              <i n="[spotify_data].[artist_name].&amp;[Jon Brion]" c="Jon Brion"/>
              <i n="[spotify_data].[artist_name].&amp;[Jon Langston]" c="Jon Langston"/>
              <i n="[spotify_data].[artist_name].&amp;[Jon Pardi]" c="Jon Pardi"/>
              <i n="[spotify_data].[artist_name].&amp;[Jonas Blue]" c="Jonas Blue"/>
              <i n="[spotify_data].[artist_name].&amp;[Jonas Brothers]" c="Jonas Brothers"/>
              <i n="[spotify_data].[artist_name].&amp;[Jonas Lefvert]" c="Jonas Lefvert"/>
              <i n="[spotify_data].[artist_name].&amp;[Jonasu]" c="Jonasu"/>
              <i n="[spotify_data].[artist_name].&amp;[Jonna Jinton]" c="Jonna Jinton"/>
              <i n="[spotify_data].[artist_name].&amp;[JONY]" c="JONY"/>
              <i n="[spotify_data].[artist_name].&amp;[Jordan Adetunji]" c="Jordan Adetunji"/>
              <i n="[spotify_data].[artist_name].&amp;[Jordan Davis]" c="Jordan Davis"/>
              <i n="[spotify_data].[artist_name].&amp;[Jordan Parker]" c="Jordan Parker"/>
              <i n="[spotify_data].[artist_name].&amp;[Jordan Seigel]" c="Jordan Seigel"/>
              <i n="[spotify_data].[artist_name].&amp;[Jordana Bryant]" c="Jordana Bryant"/>
              <i n="[spotify_data].[artist_name].&amp;[Joris de Man]" c="Joris de Man"/>
              <i n="[spotify_data].[artist_name].&amp;[José González]" c="José González"/>
              <i n="[spotify_data].[artist_name].&amp;[Josh Abbott Band]" c="Josh Abbott Band"/>
              <i n="[spotify_data].[artist_name].&amp;[Josh Homme]" c="Josh Homme"/>
              <i n="[spotify_data].[artist_name].&amp;[Josh Turner]" c="Josh Turner"/>
            </range>
          </ranges>
        </level>
      </levels>
      <selections count="1">
        <selection n="[spotify_data].[artist_name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bum_release_date__año" xr10:uid="{4DBC3C53-12C9-465B-BC57-D2BCC69C74EF}" sourceName="[spotify_data].[album_release_date (año)]">
  <pivotTables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Canciones_Por_Artista"/>
    <pivotTable tabId="8" name="Popularidad_Tipo_Lanzamiento"/>
    <pivotTable tabId="8" name="Seguidores_Por_Artista"/>
    <pivotTable tabId="8" name="Tipo_Lanzamiento"/>
    <pivotTable tabId="8" name="Numero_Canciones_Mes"/>
    <pivotTable tabId="8" name="Popularidad_Mes"/>
  </pivotTables>
  <data>
    <olap pivotCacheId="1244850495">
      <levels count="2">
        <level uniqueName="[spotify_data].[album_release_date (año)].[(All)]" sourceCaption="(All)" count="0"/>
        <level uniqueName="[spotify_data].[album_release_date (año)].[album_release_date (año)]" sourceCaption="album_release_date (año)" count="68" sortOrder="ascending">
          <ranges>
            <range startItem="0">
              <i n="[spotify_data].[album_release_date (año)].&amp;[1952]" c="1952"/>
              <i n="[spotify_data].[album_release_date (año)].&amp;[1958]" c="1958"/>
              <i n="[spotify_data].[album_release_date (año)].&amp;[1959]" c="1959"/>
              <i n="[spotify_data].[album_release_date (año)].&amp;[1960]" c="1960"/>
              <i n="[spotify_data].[album_release_date (año)].&amp;[1962]" c="1962"/>
              <i n="[spotify_data].[album_release_date (año)].&amp;[1963]" c="1963"/>
              <i n="[spotify_data].[album_release_date (año)].&amp;[1964]" c="1964"/>
              <i n="[spotify_data].[album_release_date (año)].&amp;[1965]" c="1965"/>
              <i n="[spotify_data].[album_release_date (año)].&amp;[1966]" c="1966"/>
              <i n="[spotify_data].[album_release_date (año)].&amp;[1967]" c="1967"/>
              <i n="[spotify_data].[album_release_date (año)].&amp;[1968]" c="1968"/>
              <i n="[spotify_data].[album_release_date (año)].&amp;[1969]" c="1969"/>
              <i n="[spotify_data].[album_release_date (año)].&amp;[1970]" c="1970"/>
              <i n="[spotify_data].[album_release_date (año)].&amp;[1971]" c="1971"/>
              <i n="[spotify_data].[album_release_date (año)].&amp;[1972]" c="1972"/>
              <i n="[spotify_data].[album_release_date (año)].&amp;[1973]" c="1973"/>
              <i n="[spotify_data].[album_release_date (año)].&amp;[1974]" c="1974"/>
              <i n="[spotify_data].[album_release_date (año)].&amp;[1975]" c="1975"/>
              <i n="[spotify_data].[album_release_date (año)].&amp;[1976]" c="1976"/>
              <i n="[spotify_data].[album_release_date (año)].&amp;[1977]" c="1977"/>
              <i n="[spotify_data].[album_release_date (año)].&amp;[1978]" c="1978"/>
              <i n="[spotify_data].[album_release_date (año)].&amp;[1979]" c="1979"/>
              <i n="[spotify_data].[album_release_date (año)].&amp;[1980]" c="1980"/>
              <i n="[spotify_data].[album_release_date (año)].&amp;[1981]" c="1981"/>
              <i n="[spotify_data].[album_release_date (año)].&amp;[1982]" c="1982"/>
              <i n="[spotify_data].[album_release_date (año)].&amp;[1983]" c="1983"/>
              <i n="[spotify_data].[album_release_date (año)].&amp;[1984]" c="1984"/>
              <i n="[spotify_data].[album_release_date (año)].&amp;[1985]" c="1985"/>
              <i n="[spotify_data].[album_release_date (año)].&amp;[1986]" c="1986"/>
              <i n="[spotify_data].[album_release_date (año)].&amp;[1987]" c="1987"/>
              <i n="[spotify_data].[album_release_date (año)].&amp;[1988]" c="1988"/>
              <i n="[spotify_data].[album_release_date (año)].&amp;[1989]" c="1989"/>
              <i n="[spotify_data].[album_release_date (año)].&amp;[1990]" c="1990"/>
              <i n="[spotify_data].[album_release_date (año)].&amp;[1991]" c="1991"/>
              <i n="[spotify_data].[album_release_date (año)].&amp;[1992]" c="1992"/>
              <i n="[spotify_data].[album_release_date (año)].&amp;[1993]" c="1993"/>
              <i n="[spotify_data].[album_release_date (año)].&amp;[1994]" c="1994"/>
              <i n="[spotify_data].[album_release_date (año)].&amp;[1995]" c="1995"/>
              <i n="[spotify_data].[album_release_date (año)].&amp;[1996]" c="1996"/>
              <i n="[spotify_data].[album_release_date (año)].&amp;[1997]" c="1997"/>
              <i n="[spotify_data].[album_release_date (año)].&amp;[1998]" c="1998"/>
              <i n="[spotify_data].[album_release_date (año)].&amp;[1999]" c="1999"/>
              <i n="[spotify_data].[album_release_date (año)].&amp;[2000]" c="2000"/>
              <i n="[spotify_data].[album_release_date (año)].&amp;[2001]" c="2001"/>
              <i n="[spotify_data].[album_release_date (año)].&amp;[2002]" c="2002"/>
              <i n="[spotify_data].[album_release_date (año)].&amp;[2003]" c="2003"/>
              <i n="[spotify_data].[album_release_date (año)].&amp;[2004]" c="2004"/>
              <i n="[spotify_data].[album_release_date (año)].&amp;[2005]" c="2005"/>
              <i n="[spotify_data].[album_release_date (año)].&amp;[2006]" c="2006"/>
              <i n="[spotify_data].[album_release_date (año)].&amp;[2007]" c="2007"/>
              <i n="[spotify_data].[album_release_date (año)].&amp;[2008]" c="2008"/>
              <i n="[spotify_data].[album_release_date (año)].&amp;[2009]" c="2009"/>
              <i n="[spotify_data].[album_release_date (año)].&amp;[2010]" c="2010"/>
              <i n="[spotify_data].[album_release_date (año)].&amp;[2011]" c="2011"/>
              <i n="[spotify_data].[album_release_date (año)].&amp;[2012]" c="2012"/>
              <i n="[spotify_data].[album_release_date (año)].&amp;[2013]" c="2013"/>
              <i n="[spotify_data].[album_release_date (año)].&amp;[2014]" c="2014"/>
              <i n="[spotify_data].[album_release_date (año)].&amp;[2015]" c="2015"/>
              <i n="[spotify_data].[album_release_date (año)].&amp;[2016]" c="2016"/>
              <i n="[spotify_data].[album_release_date (año)].&amp;[2017]" c="2017"/>
              <i n="[spotify_data].[album_release_date (año)].&amp;[2018]" c="2018"/>
              <i n="[spotify_data].[album_release_date (año)].&amp;[2019]" c="2019"/>
              <i n="[spotify_data].[album_release_date (año)].&amp;[2020]" c="2020"/>
              <i n="[spotify_data].[album_release_date (año)].&amp;[2021]" c="2021"/>
              <i n="[spotify_data].[album_release_date (año)].&amp;[2022]" c="2022"/>
              <i n="[spotify_data].[album_release_date (año)].&amp;[2023]" c="2023"/>
              <i n="[spotify_data].[album_release_date (año)].&amp;[2024]" c="2024"/>
              <i n="[spotify_data].[album_release_date (año)].&amp;[2025]" c="2025"/>
            </range>
          </ranges>
        </level>
      </levels>
      <selections count="1">
        <selection n="[spotify_data].[album_release_date (año)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spotify_data].[album_release_date (año)].[album_release_date (año)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Album 1" xr10:uid="{4763DAB2-F19E-4597-832C-876C4BAE7F99}" cache="SegmentaciónDeDatos_Tipo_Album" caption="Tipo Album" level="1" rowHeight="234950"/>
  <slicer name="artist_name" xr10:uid="{9830AE19-7519-42D6-8E58-E97847CCBF9A}" cache="SegmentaciónDeDatos_artist_name" caption="Nombre Artista" startItem="7" level="1" rowHeight="234950"/>
  <slicer name="album_release_date (año) 1" xr10:uid="{4FEEBFCF-220B-4ADF-BDB9-049F9363EE40}" cache="SegmentaciónDeDatos_album_release_date__año" caption="album_release_date (año)" startItem="36" columnCount="4" level="1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F8374-E9AF-46E9-8131-56F78827D7F6}" name="spotify_data" displayName="spotify_data" ref="A1:Y7742" tableType="queryTable" totalsRowShown="0">
  <autoFilter ref="A1:Y7742" xr:uid="{560F8374-E9AF-46E9-8131-56F78827D7F6}"/>
  <sortState xmlns:xlrd2="http://schemas.microsoft.com/office/spreadsheetml/2017/richdata2" ref="A2:Y7742">
    <sortCondition descending="1" ref="E1:E7742"/>
  </sortState>
  <tableColumns count="25">
    <tableColumn id="1" xr3:uid="{BFA16BB7-7238-4F08-A60A-1B00DAA9727C}" uniqueName="1" name="track_id" queryTableFieldId="1" dataDxfId="57"/>
    <tableColumn id="16" xr3:uid="{57C79823-F5DA-47BB-99AD-CE4F690C43BD}" uniqueName="16" name="Id" queryTableFieldId="16" dataDxfId="56"/>
    <tableColumn id="2" xr3:uid="{F1B20186-B10D-4A3C-8143-5D0C5F4633F7}" uniqueName="2" name="track_name" queryTableFieldId="2" dataDxfId="55"/>
    <tableColumn id="3" xr3:uid="{06C6E35D-0FFA-402A-98FE-83A8C34C1403}" uniqueName="3" name="track_number" queryTableFieldId="3"/>
    <tableColumn id="4" xr3:uid="{6784522B-31FC-48E0-99C7-36818DAFC0F3}" uniqueName="4" name="track_popularity" queryTableFieldId="4"/>
    <tableColumn id="25" xr3:uid="{1AB7B8F7-4B89-4DCC-A0B7-574E2B3CC911}" uniqueName="25" name="Indice Popularidad Canción (%)" queryTableFieldId="25" dataDxfId="54">
      <calculatedColumnFormula>spotify_data[[#This Row],[track_popularity]]/100</calculatedColumnFormula>
    </tableColumn>
    <tableColumn id="5" xr3:uid="{97B5D206-39E7-48A2-8863-11A0A568032E}" uniqueName="5" name="explicit" queryTableFieldId="5" dataDxfId="53"/>
    <tableColumn id="22" xr3:uid="{9049E60C-8BB3-4529-9E3A-45C13CA81AAD}" uniqueName="22" name="Explicito" queryTableFieldId="22" dataDxfId="52">
      <calculatedColumnFormula>+IF(spotify_data[[#This Row],[explicit]]=FALSE,0,1)</calculatedColumnFormula>
    </tableColumn>
    <tableColumn id="6" xr3:uid="{2D53C993-EEA1-4FB0-88C3-6C470E3FFDBE}" uniqueName="6" name="artist_name" queryTableFieldId="6" dataDxfId="51"/>
    <tableColumn id="21" xr3:uid="{F7400C59-116E-49C0-BA54-ECD51298A973}" uniqueName="21" name="ID_Artista" queryTableFieldId="21" dataDxfId="50">
      <calculatedColumnFormula>MATCH(spotify_data[[#This Row],[artist_name]],spotify_data[artist_name],0)</calculatedColumnFormula>
    </tableColumn>
    <tableColumn id="7" xr3:uid="{7374D9B1-20EC-4F92-B5CA-0283900C2910}" uniqueName="7" name="artist_popularity" queryTableFieldId="7"/>
    <tableColumn id="23" xr3:uid="{0C14BF69-C0BD-4E76-A9ED-8647D966690B}" uniqueName="23" name="Indice popularidad Artista (%)" queryTableFieldId="23" dataDxfId="49">
      <calculatedColumnFormula>spotify_data[[#This Row],[artist_popularity]]/100</calculatedColumnFormula>
    </tableColumn>
    <tableColumn id="8" xr3:uid="{5FAC4445-4D1A-4B82-AEB2-5A2A5365935F}" uniqueName="8" name="artist_followers" queryTableFieldId="8"/>
    <tableColumn id="9" xr3:uid="{E9F01E74-F9EB-4630-A7BD-170085E38634}" uniqueName="9" name="artist_genres" queryTableFieldId="9" dataDxfId="48"/>
    <tableColumn id="10" xr3:uid="{AD1C9D2D-C3EA-49EC-AB15-90ED7D96D51C}" uniqueName="10" name="album_id" queryTableFieldId="10" dataDxfId="47"/>
    <tableColumn id="20" xr3:uid="{02BD2242-9EF5-4506-9187-869EB4F6A585}" uniqueName="20" name="ID Album" queryTableFieldId="20" dataDxfId="46">
      <calculatedColumnFormula>MATCH(spotify_data[[#This Row],[album_id]],spotify_data[album_id],0)</calculatedColumnFormula>
    </tableColumn>
    <tableColumn id="11" xr3:uid="{063C086B-9A39-4090-8D1A-F32FFE80C7E2}" uniqueName="11" name="album_name" queryTableFieldId="11" dataDxfId="45"/>
    <tableColumn id="12" xr3:uid="{1A83D23C-EE67-4244-8D69-F163C751E121}" uniqueName="12" name="Fecha lanzamiento Album" queryTableFieldId="12" dataDxfId="44"/>
    <tableColumn id="17" xr3:uid="{E927502D-05A7-4A75-82FE-A159EC9AB683}" uniqueName="17" name="Antigüedad Album Dias" queryTableFieldId="17" dataDxfId="43">
      <calculatedColumnFormula>+TODAY()-spotify_data[[#This Row],[Fecha lanzamiento Album]]</calculatedColumnFormula>
    </tableColumn>
    <tableColumn id="18" xr3:uid="{2A75493F-17A5-4139-B032-B1AF308613D6}" uniqueName="18" name="Antigüedad Album Meses" queryTableFieldId="18" dataDxfId="42">
      <calculatedColumnFormula>+spotify_data[[#This Row],[Antigüedad Album Dias]]/60</calculatedColumnFormula>
    </tableColumn>
    <tableColumn id="19" xr3:uid="{3063AB56-2E19-4003-B9CF-0B96FA0C0EF5}" uniqueName="19" name="Antigüedad Album Años" queryTableFieldId="19" dataDxfId="41">
      <calculatedColumnFormula>spotify_data[[#This Row],[Antigüedad Album Meses]]/12</calculatedColumnFormula>
    </tableColumn>
    <tableColumn id="13" xr3:uid="{69EEF974-DA00-4A7A-A518-CB6A702A222D}" uniqueName="13" name="album_total_tracks" queryTableFieldId="13"/>
    <tableColumn id="14" xr3:uid="{2815D42E-10C0-40D9-ACFA-5B30CF9D065D}" uniqueName="14" name="album_type" queryTableFieldId="14" dataDxfId="40"/>
    <tableColumn id="24" xr3:uid="{DC22E9C1-2280-41FF-8825-FE21035EDDA7}" uniqueName="24" name="Tipo Album" queryTableFieldId="29" dataDxfId="39">
      <calculatedColumnFormula>+IF(spotify_data[[#This Row],[album_type]]="album","Album",IF(spotify_data[[#This Row],[album_type]]="single","Single","Compilation"))</calculatedColumnFormula>
    </tableColumn>
    <tableColumn id="15" xr3:uid="{2D994C54-55BF-4F0B-9B5E-A3B4D0E922F0}" uniqueName="15" name="track_duration_min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album_release_date" xr10:uid="{BB5983B4-5B53-4D35-98B2-D900CCBF972E}" sourceName="[spotify_data].[Fecha lanzamiento Album]">
  <pivotTables>
    <pivotTable tabId="6" name="Album"/>
    <pivotTable tabId="6" name="Artistas"/>
    <pivotTable tabId="6" name="Canciones_Por_Artista"/>
    <pivotTable tabId="6" name="Numero_Canciones_Mes"/>
    <pivotTable tabId="6" name="Popularidad_Mes"/>
    <pivotTable tabId="6" name="Popularidad_Tipo_Lanzamiento"/>
    <pivotTable tabId="6" name="Seguidores_Por_Artista"/>
    <pivotTable tabId="6" name="Tipo_Lanzamiento"/>
    <pivotTable tabId="8" name="Album"/>
    <pivotTable tabId="8" name="Artistas"/>
    <pivotTable tabId="8" name="Canciones_Por_Artista"/>
    <pivotTable tabId="8" name="Popularidad_Tipo_Lanzamiento"/>
    <pivotTable tabId="8" name="Seguidores_Por_Artista"/>
    <pivotTable tabId="8" name="Tipo_Lanzamiento"/>
    <pivotTable tabId="8" name="Numero_Canciones_Mes"/>
    <pivotTable tabId="8" name="Popularidad_Mes"/>
  </pivotTables>
  <state minimalRefreshVersion="6" lastRefreshVersion="6" pivotCacheId="2039257989" filterType="unknown">
    <bounds startDate="195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album_release_date" xr10:uid="{70132554-CDA4-42D1-AD43-DEE02D776687}" cache="Timeline_album_release_date" caption="Fecha lanzamiento album" level="0" selectionLevel="2" scrollPosition="2018-07-02T00:00:00" style="TimeSlicerStyleLight6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drawing" Target="../drawings/drawing3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"/>
  <sheetViews>
    <sheetView topLeftCell="A2" workbookViewId="0">
      <selection activeCell="B2" sqref="B2"/>
    </sheetView>
  </sheetViews>
  <sheetFormatPr baseColWidth="10" defaultColWidth="8.88671875" defaultRowHeight="14.4" x14ac:dyDescent="0.3"/>
  <sheetData>
    <row r="2" spans="2:2" x14ac:dyDescent="0.3">
      <c r="B2" t="s">
        <v>1</v>
      </c>
    </row>
    <row r="3" spans="2:2" x14ac:dyDescent="0.3">
      <c r="B3" t="s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F54C-E06D-4F41-991A-A461221B203A}">
  <dimension ref="A1:Y16323"/>
  <sheetViews>
    <sheetView topLeftCell="A2" workbookViewId="0">
      <selection activeCell="A2" sqref="A2:Y7742"/>
    </sheetView>
  </sheetViews>
  <sheetFormatPr baseColWidth="10" defaultRowHeight="14.4" x14ac:dyDescent="0.3"/>
  <cols>
    <col min="1" max="1" width="29.6640625" bestFit="1" customWidth="1"/>
    <col min="2" max="2" width="6" bestFit="1" customWidth="1"/>
    <col min="3" max="3" width="80.88671875" bestFit="1" customWidth="1"/>
    <col min="4" max="4" width="15.109375" bestFit="1" customWidth="1"/>
    <col min="5" max="5" width="17.21875" bestFit="1" customWidth="1"/>
    <col min="6" max="6" width="30.21875" style="10" bestFit="1" customWidth="1"/>
    <col min="7" max="7" width="11.5546875" style="9" hidden="1" customWidth="1"/>
    <col min="8" max="8" width="10.5546875" bestFit="1" customWidth="1"/>
    <col min="9" max="9" width="37.77734375" bestFit="1" customWidth="1"/>
    <col min="10" max="10" width="11.6640625" style="7" bestFit="1" customWidth="1"/>
    <col min="11" max="11" width="17.44140625" bestFit="1" customWidth="1"/>
    <col min="12" max="12" width="29.109375" style="10" bestFit="1" customWidth="1"/>
    <col min="13" max="13" width="16.77734375" style="7" bestFit="1" customWidth="1"/>
    <col min="14" max="14" width="80.88671875" bestFit="1" customWidth="1"/>
    <col min="15" max="15" width="29" bestFit="1" customWidth="1"/>
    <col min="16" max="16" width="11.109375" bestFit="1" customWidth="1"/>
    <col min="17" max="17" width="80.88671875" bestFit="1" customWidth="1"/>
    <col min="18" max="18" width="31.5546875" style="2" customWidth="1"/>
    <col min="19" max="19" width="23.5546875" style="7" bestFit="1" customWidth="1"/>
    <col min="20" max="20" width="25.6640625" style="6" bestFit="1" customWidth="1"/>
    <col min="21" max="21" width="24.33203125" style="8" bestFit="1" customWidth="1"/>
    <col min="22" max="22" width="19.6640625" bestFit="1" customWidth="1"/>
    <col min="23" max="23" width="13.44140625" hidden="1" customWidth="1"/>
    <col min="24" max="24" width="13" bestFit="1" customWidth="1"/>
    <col min="25" max="25" width="20.109375" bestFit="1" customWidth="1"/>
    <col min="26" max="26" width="19.33203125" bestFit="1" customWidth="1"/>
  </cols>
  <sheetData>
    <row r="1" spans="1:25" x14ac:dyDescent="0.3">
      <c r="A1" t="s">
        <v>2</v>
      </c>
      <c r="B1" t="s">
        <v>24686</v>
      </c>
      <c r="C1" t="s">
        <v>3</v>
      </c>
      <c r="D1" t="s">
        <v>4</v>
      </c>
      <c r="E1" t="s">
        <v>5</v>
      </c>
      <c r="F1" s="10" t="s">
        <v>24696</v>
      </c>
      <c r="G1" s="9" t="s">
        <v>6</v>
      </c>
      <c r="H1" t="s">
        <v>24675</v>
      </c>
      <c r="I1" t="s">
        <v>7</v>
      </c>
      <c r="J1" s="7" t="s">
        <v>24693</v>
      </c>
      <c r="K1" t="s">
        <v>8</v>
      </c>
      <c r="L1" s="10" t="s">
        <v>24695</v>
      </c>
      <c r="M1" s="7" t="s">
        <v>9</v>
      </c>
      <c r="N1" t="s">
        <v>10</v>
      </c>
      <c r="O1" t="s">
        <v>11</v>
      </c>
      <c r="P1" t="s">
        <v>24690</v>
      </c>
      <c r="Q1" t="s">
        <v>12</v>
      </c>
      <c r="R1" s="2" t="s">
        <v>24737</v>
      </c>
      <c r="S1" s="7" t="s">
        <v>24687</v>
      </c>
      <c r="T1" s="6" t="s">
        <v>24688</v>
      </c>
      <c r="U1" s="8" t="s">
        <v>24689</v>
      </c>
      <c r="V1" t="s">
        <v>13</v>
      </c>
      <c r="W1" t="s">
        <v>14</v>
      </c>
      <c r="X1" t="s">
        <v>24684</v>
      </c>
      <c r="Y1" t="s">
        <v>15</v>
      </c>
    </row>
    <row r="2" spans="1:25" x14ac:dyDescent="0.3">
      <c r="A2" s="1" t="s">
        <v>1654</v>
      </c>
      <c r="B2" s="1">
        <v>2800</v>
      </c>
      <c r="C2" s="1" t="s">
        <v>1655</v>
      </c>
      <c r="D2">
        <v>4</v>
      </c>
      <c r="E2">
        <v>99</v>
      </c>
      <c r="F2" s="10">
        <f>spotify_data[[#This Row],[track_popularity]]/100</f>
        <v>0.99</v>
      </c>
      <c r="G2" s="9" t="b">
        <v>0</v>
      </c>
      <c r="H2" s="1">
        <f>+IF(spotify_data[[#This Row],[explicit]]=FALSE,0,1)</f>
        <v>0</v>
      </c>
      <c r="I2" s="1" t="s">
        <v>1640</v>
      </c>
      <c r="J2" s="7">
        <f>MATCH(spotify_data[[#This Row],[artist_name]],spotify_data[artist_name],0)</f>
        <v>1</v>
      </c>
      <c r="K2">
        <v>87</v>
      </c>
      <c r="L2" s="10">
        <f>spotify_data[[#This Row],[artist_popularity]]/100</f>
        <v>0.87</v>
      </c>
      <c r="M2">
        <v>3551538</v>
      </c>
      <c r="N2" s="1" t="s">
        <v>273</v>
      </c>
      <c r="O2" s="1" t="s">
        <v>1615</v>
      </c>
      <c r="P2" s="1">
        <f>MATCH(spotify_data[[#This Row],[album_id]],spotify_data[album_id],0)</f>
        <v>1</v>
      </c>
      <c r="Q2" s="1" t="s">
        <v>1616</v>
      </c>
      <c r="R2" s="2">
        <v>45828</v>
      </c>
      <c r="S2" s="7">
        <f ca="1">+TODAY()-spotify_data[[#This Row],[Fecha lanzamiento Album]]</f>
        <v>203</v>
      </c>
      <c r="T2" s="7">
        <f ca="1">+spotify_data[[#This Row],[Antigüedad Album Dias]]/60</f>
        <v>3.3833333333333333</v>
      </c>
      <c r="U2" s="8">
        <f ca="1">spotify_data[[#This Row],[Antigüedad Album Meses]]/12</f>
        <v>0.28194444444444444</v>
      </c>
      <c r="V2">
        <v>12</v>
      </c>
      <c r="W2" s="1" t="s">
        <v>20</v>
      </c>
      <c r="X2" s="1" t="str">
        <f>+IF(spotify_data[[#This Row],[album_type]]="album","Album",IF(spotify_data[[#This Row],[album_type]]="single","Single","Compilation"))</f>
        <v>Album</v>
      </c>
      <c r="Y2">
        <v>324</v>
      </c>
    </row>
    <row r="3" spans="1:25" x14ac:dyDescent="0.3">
      <c r="A3" s="1" t="s">
        <v>359</v>
      </c>
      <c r="B3" s="1">
        <v>7946</v>
      </c>
      <c r="C3" s="1" t="s">
        <v>360</v>
      </c>
      <c r="D3">
        <v>3</v>
      </c>
      <c r="E3">
        <v>97</v>
      </c>
      <c r="F3" s="10">
        <f>spotify_data[[#This Row],[track_popularity]]/100</f>
        <v>0.97</v>
      </c>
      <c r="G3" s="9" t="b">
        <v>0</v>
      </c>
      <c r="H3" s="1">
        <f>+IF(spotify_data[[#This Row],[explicit]]=FALSE,0,1)</f>
        <v>0</v>
      </c>
      <c r="I3" s="1" t="s">
        <v>318</v>
      </c>
      <c r="J3" s="7">
        <f>MATCH(spotify_data[[#This Row],[artist_name]],spotify_data[artist_name],0)</f>
        <v>2</v>
      </c>
      <c r="K3">
        <v>100</v>
      </c>
      <c r="L3" s="10">
        <f>spotify_data[[#This Row],[artist_popularity]]/100</f>
        <v>1</v>
      </c>
      <c r="M3">
        <v>145443567</v>
      </c>
      <c r="N3" s="1" t="s">
        <v>319</v>
      </c>
      <c r="O3" s="1" t="s">
        <v>324</v>
      </c>
      <c r="P3" s="1">
        <f>MATCH(spotify_data[[#This Row],[album_id]],spotify_data[album_id],0)</f>
        <v>2</v>
      </c>
      <c r="Q3" s="1" t="s">
        <v>321</v>
      </c>
      <c r="R3" s="2">
        <v>45933</v>
      </c>
      <c r="S3" s="7">
        <f ca="1">+TODAY()-spotify_data[[#This Row],[Fecha lanzamiento Album]]</f>
        <v>98</v>
      </c>
      <c r="T3" s="7">
        <f ca="1">+spotify_data[[#This Row],[Antigüedad Album Dias]]/60</f>
        <v>1.6333333333333333</v>
      </c>
      <c r="U3" s="8">
        <f ca="1">spotify_data[[#This Row],[Antigüedad Album Meses]]/12</f>
        <v>0.1361111111111111</v>
      </c>
      <c r="V3">
        <v>12</v>
      </c>
      <c r="W3" s="1" t="s">
        <v>20</v>
      </c>
      <c r="X3" s="1" t="str">
        <f>+IF(spotify_data[[#This Row],[album_type]]="album","Album",IF(spotify_data[[#This Row],[album_type]]="single","Single","Compilation"))</f>
        <v>Album</v>
      </c>
      <c r="Y3">
        <v>392</v>
      </c>
    </row>
    <row r="4" spans="1:25" x14ac:dyDescent="0.3">
      <c r="A4" s="1" t="s">
        <v>400</v>
      </c>
      <c r="B4" s="1">
        <v>3427</v>
      </c>
      <c r="C4" s="1" t="s">
        <v>401</v>
      </c>
      <c r="D4">
        <v>2</v>
      </c>
      <c r="E4">
        <v>95</v>
      </c>
      <c r="F4" s="10">
        <f>spotify_data[[#This Row],[track_popularity]]/100</f>
        <v>0.95</v>
      </c>
      <c r="G4" s="9" t="b">
        <v>0</v>
      </c>
      <c r="H4" s="1">
        <f>+IF(spotify_data[[#This Row],[explicit]]=FALSE,0,1)</f>
        <v>0</v>
      </c>
      <c r="I4" s="1" t="s">
        <v>318</v>
      </c>
      <c r="J4" s="7">
        <f>MATCH(spotify_data[[#This Row],[artist_name]],spotify_data[artist_name],0)</f>
        <v>2</v>
      </c>
      <c r="K4">
        <v>100</v>
      </c>
      <c r="L4" s="10">
        <f>spotify_data[[#This Row],[artist_popularity]]/100</f>
        <v>1</v>
      </c>
      <c r="M4">
        <v>145489371</v>
      </c>
      <c r="N4" s="1" t="s">
        <v>319</v>
      </c>
      <c r="O4" s="1" t="s">
        <v>324</v>
      </c>
      <c r="P4" s="1">
        <f>MATCH(spotify_data[[#This Row],[album_id]],spotify_data[album_id],0)</f>
        <v>2</v>
      </c>
      <c r="Q4" s="1" t="s">
        <v>321</v>
      </c>
      <c r="R4" s="2">
        <v>45933</v>
      </c>
      <c r="S4" s="7">
        <f ca="1">+TODAY()-spotify_data[[#This Row],[Fecha lanzamiento Album]]</f>
        <v>98</v>
      </c>
      <c r="T4" s="7">
        <f ca="1">+spotify_data[[#This Row],[Antigüedad Album Dias]]/60</f>
        <v>1.6333333333333333</v>
      </c>
      <c r="U4" s="8">
        <f ca="1">spotify_data[[#This Row],[Antigüedad Album Meses]]/12</f>
        <v>0.1361111111111111</v>
      </c>
      <c r="V4">
        <v>12</v>
      </c>
      <c r="W4" s="1" t="s">
        <v>20</v>
      </c>
      <c r="X4" s="1" t="str">
        <f>+IF(spotify_data[[#This Row],[album_type]]="album","Album",IF(spotify_data[[#This Row],[album_type]]="single","Single","Compilation"))</f>
        <v>Album</v>
      </c>
      <c r="Y4">
        <v>347</v>
      </c>
    </row>
    <row r="5" spans="1:25" x14ac:dyDescent="0.3">
      <c r="A5" s="1" t="s">
        <v>1217</v>
      </c>
      <c r="B5" s="1">
        <v>26</v>
      </c>
      <c r="C5" s="1" t="s">
        <v>1218</v>
      </c>
      <c r="D5">
        <v>1</v>
      </c>
      <c r="E5">
        <v>95</v>
      </c>
      <c r="F5" s="10">
        <f>spotify_data[[#This Row],[track_popularity]]/100</f>
        <v>0.95</v>
      </c>
      <c r="G5" s="9" t="b">
        <v>0</v>
      </c>
      <c r="H5" s="1">
        <f>+IF(spotify_data[[#This Row],[explicit]]=FALSE,0,1)</f>
        <v>0</v>
      </c>
      <c r="I5" s="1" t="s">
        <v>598</v>
      </c>
      <c r="J5" s="7">
        <f>MATCH(spotify_data[[#This Row],[artist_name]],spotify_data[artist_name],0)</f>
        <v>4</v>
      </c>
      <c r="K5">
        <v>88</v>
      </c>
      <c r="L5" s="10">
        <f>spotify_data[[#This Row],[artist_popularity]]/100</f>
        <v>0.88</v>
      </c>
      <c r="M5">
        <v>1499215</v>
      </c>
      <c r="N5" s="1" t="s">
        <v>599</v>
      </c>
      <c r="O5" s="1" t="s">
        <v>1219</v>
      </c>
      <c r="P5" s="1">
        <f>MATCH(spotify_data[[#This Row],[album_id]],spotify_data[album_id],0)</f>
        <v>4</v>
      </c>
      <c r="Q5" s="1" t="s">
        <v>1218</v>
      </c>
      <c r="R5" s="2">
        <v>45884</v>
      </c>
      <c r="S5" s="7">
        <f ca="1">+TODAY()-spotify_data[[#This Row],[Fecha lanzamiento Album]]</f>
        <v>147</v>
      </c>
      <c r="T5" s="7">
        <f ca="1">+spotify_data[[#This Row],[Antigüedad Album Dias]]/60</f>
        <v>2.4500000000000002</v>
      </c>
      <c r="U5" s="8">
        <f ca="1">spotify_data[[#This Row],[Antigüedad Album Meses]]/12</f>
        <v>0.20416666666666669</v>
      </c>
      <c r="V5">
        <v>3</v>
      </c>
      <c r="W5" s="1" t="s">
        <v>21</v>
      </c>
      <c r="X5" s="1" t="str">
        <f>+IF(spotify_data[[#This Row],[album_type]]="album","Album",IF(spotify_data[[#This Row],[album_type]]="single","Single","Compilation"))</f>
        <v>Single</v>
      </c>
      <c r="Y5">
        <v>306</v>
      </c>
    </row>
    <row r="6" spans="1:25" x14ac:dyDescent="0.3">
      <c r="A6" s="1" t="s">
        <v>406</v>
      </c>
      <c r="B6" s="1">
        <v>1224</v>
      </c>
      <c r="C6" s="1" t="s">
        <v>407</v>
      </c>
      <c r="D6">
        <v>4</v>
      </c>
      <c r="E6">
        <v>94</v>
      </c>
      <c r="F6" s="10">
        <f>spotify_data[[#This Row],[track_popularity]]/100</f>
        <v>0.94</v>
      </c>
      <c r="G6" s="9" t="b">
        <v>1</v>
      </c>
      <c r="H6" s="1">
        <f>+IF(spotify_data[[#This Row],[explicit]]=FALSE,0,1)</f>
        <v>1</v>
      </c>
      <c r="I6" s="1" t="s">
        <v>318</v>
      </c>
      <c r="J6" s="7">
        <f>MATCH(spotify_data[[#This Row],[artist_name]],spotify_data[artist_name],0)</f>
        <v>2</v>
      </c>
      <c r="K6">
        <v>100</v>
      </c>
      <c r="L6" s="10">
        <f>spotify_data[[#This Row],[artist_popularity]]/100</f>
        <v>1</v>
      </c>
      <c r="M6">
        <v>145542136</v>
      </c>
      <c r="N6" s="1" t="s">
        <v>319</v>
      </c>
      <c r="O6" s="1" t="s">
        <v>324</v>
      </c>
      <c r="P6" s="1">
        <f>MATCH(spotify_data[[#This Row],[album_id]],spotify_data[album_id],0)</f>
        <v>2</v>
      </c>
      <c r="Q6" s="1" t="s">
        <v>321</v>
      </c>
      <c r="R6" s="2">
        <v>45933</v>
      </c>
      <c r="S6" s="7">
        <f ca="1">+TODAY()-spotify_data[[#This Row],[Fecha lanzamiento Album]]</f>
        <v>98</v>
      </c>
      <c r="T6" s="7">
        <f ca="1">+spotify_data[[#This Row],[Antigüedad Album Dias]]/60</f>
        <v>1.6333333333333333</v>
      </c>
      <c r="U6" s="8">
        <f ca="1">spotify_data[[#This Row],[Antigüedad Album Meses]]/12</f>
        <v>0.1361111111111111</v>
      </c>
      <c r="V6">
        <v>12</v>
      </c>
      <c r="W6" s="1" t="s">
        <v>20</v>
      </c>
      <c r="X6" s="1" t="str">
        <f>+IF(spotify_data[[#This Row],[album_type]]="album","Album",IF(spotify_data[[#This Row],[album_type]]="single","Single","Compilation"))</f>
        <v>Album</v>
      </c>
      <c r="Y6">
        <v>354</v>
      </c>
    </row>
    <row r="7" spans="1:25" x14ac:dyDescent="0.3">
      <c r="A7" s="1" t="s">
        <v>1632</v>
      </c>
      <c r="B7" s="1">
        <v>1555</v>
      </c>
      <c r="C7" s="1" t="s">
        <v>1633</v>
      </c>
      <c r="D7">
        <v>3</v>
      </c>
      <c r="E7">
        <v>94</v>
      </c>
      <c r="F7" s="10">
        <f>spotify_data[[#This Row],[track_popularity]]/100</f>
        <v>0.94</v>
      </c>
      <c r="G7" s="9" t="b">
        <v>0</v>
      </c>
      <c r="H7" s="1">
        <f>+IF(spotify_data[[#This Row],[explicit]]=FALSE,0,1)</f>
        <v>0</v>
      </c>
      <c r="I7" s="1" t="s">
        <v>1634</v>
      </c>
      <c r="J7" s="7">
        <f>MATCH(spotify_data[[#This Row],[artist_name]],spotify_data[artist_name],0)</f>
        <v>6</v>
      </c>
      <c r="K7">
        <v>80</v>
      </c>
      <c r="L7" s="10">
        <f>spotify_data[[#This Row],[artist_popularity]]/100</f>
        <v>0.8</v>
      </c>
      <c r="M7">
        <v>2234812</v>
      </c>
      <c r="N7" s="1" t="s">
        <v>23</v>
      </c>
      <c r="O7" s="1" t="s">
        <v>1615</v>
      </c>
      <c r="P7" s="1">
        <f>MATCH(spotify_data[[#This Row],[album_id]],spotify_data[album_id],0)</f>
        <v>1</v>
      </c>
      <c r="Q7" s="1" t="s">
        <v>1616</v>
      </c>
      <c r="R7" s="2">
        <v>45828</v>
      </c>
      <c r="S7" s="7">
        <f ca="1">+TODAY()-spotify_data[[#This Row],[Fecha lanzamiento Album]]</f>
        <v>203</v>
      </c>
      <c r="T7" s="7">
        <f ca="1">+spotify_data[[#This Row],[Antigüedad Album Dias]]/60</f>
        <v>3.3833333333333333</v>
      </c>
      <c r="U7" s="8">
        <f ca="1">spotify_data[[#This Row],[Antigüedad Album Meses]]/12</f>
        <v>0.28194444444444444</v>
      </c>
      <c r="V7">
        <v>12</v>
      </c>
      <c r="W7" s="1" t="s">
        <v>20</v>
      </c>
      <c r="X7" s="1" t="str">
        <f>+IF(spotify_data[[#This Row],[album_type]]="album","Album",IF(spotify_data[[#This Row],[album_type]]="single","Single","Compilation"))</f>
        <v>Album</v>
      </c>
      <c r="Y7">
        <v>251</v>
      </c>
    </row>
    <row r="8" spans="1:25" x14ac:dyDescent="0.3">
      <c r="A8" s="1" t="s">
        <v>3792</v>
      </c>
      <c r="B8" s="1">
        <v>4460</v>
      </c>
      <c r="C8" s="1" t="s">
        <v>3793</v>
      </c>
      <c r="D8">
        <v>4</v>
      </c>
      <c r="E8">
        <v>94</v>
      </c>
      <c r="F8" s="10">
        <f>spotify_data[[#This Row],[track_popularity]]/100</f>
        <v>0.94</v>
      </c>
      <c r="G8" s="9" t="b">
        <v>0</v>
      </c>
      <c r="H8" s="1">
        <f>+IF(spotify_data[[#This Row],[explicit]]=FALSE,0,1)</f>
        <v>0</v>
      </c>
      <c r="I8" s="1" t="s">
        <v>3784</v>
      </c>
      <c r="J8" s="7">
        <f>MATCH(spotify_data[[#This Row],[artist_name]],spotify_data[artist_name],0)</f>
        <v>7</v>
      </c>
      <c r="K8">
        <v>90</v>
      </c>
      <c r="L8" s="10">
        <f>spotify_data[[#This Row],[artist_popularity]]/100</f>
        <v>0.9</v>
      </c>
      <c r="M8">
        <v>118692183</v>
      </c>
      <c r="N8" s="1" t="s">
        <v>3785</v>
      </c>
      <c r="O8" s="1" t="s">
        <v>3786</v>
      </c>
      <c r="P8" s="1">
        <f>MATCH(spotify_data[[#This Row],[album_id]],spotify_data[album_id],0)</f>
        <v>7</v>
      </c>
      <c r="Q8" s="1" t="s">
        <v>3787</v>
      </c>
      <c r="R8" s="2">
        <v>45429</v>
      </c>
      <c r="S8" s="7">
        <f ca="1">+TODAY()-spotify_data[[#This Row],[Fecha lanzamiento Album]]</f>
        <v>602</v>
      </c>
      <c r="T8" s="7">
        <f ca="1">+spotify_data[[#This Row],[Antigüedad Album Dias]]/60</f>
        <v>10.033333333333333</v>
      </c>
      <c r="U8" s="8">
        <f ca="1">spotify_data[[#This Row],[Antigüedad Album Meses]]/12</f>
        <v>0.83611111111111114</v>
      </c>
      <c r="V8">
        <v>10</v>
      </c>
      <c r="W8" s="1" t="s">
        <v>20</v>
      </c>
      <c r="X8" s="1" t="str">
        <f>+IF(spotify_data[[#This Row],[album_type]]="album","Album",IF(spotify_data[[#This Row],[album_type]]="single","Single","Compilation"))</f>
        <v>Album</v>
      </c>
      <c r="Y8">
        <v>35</v>
      </c>
    </row>
    <row r="9" spans="1:25" x14ac:dyDescent="0.3">
      <c r="A9" s="1" t="s">
        <v>322</v>
      </c>
      <c r="B9" s="1">
        <v>5216</v>
      </c>
      <c r="C9" s="1" t="s">
        <v>323</v>
      </c>
      <c r="D9">
        <v>12</v>
      </c>
      <c r="E9">
        <v>93</v>
      </c>
      <c r="F9" s="10">
        <f>spotify_data[[#This Row],[track_popularity]]/100</f>
        <v>0.93</v>
      </c>
      <c r="G9" s="9" t="b">
        <v>1</v>
      </c>
      <c r="H9" s="1">
        <f>+IF(spotify_data[[#This Row],[explicit]]=FALSE,0,1)</f>
        <v>1</v>
      </c>
      <c r="I9" s="1" t="s">
        <v>318</v>
      </c>
      <c r="J9" s="7">
        <f>MATCH(spotify_data[[#This Row],[artist_name]],spotify_data[artist_name],0)</f>
        <v>2</v>
      </c>
      <c r="K9">
        <v>100</v>
      </c>
      <c r="L9" s="10">
        <f>spotify_data[[#This Row],[artist_popularity]]/100</f>
        <v>1</v>
      </c>
      <c r="M9">
        <v>145489371</v>
      </c>
      <c r="N9" s="1" t="s">
        <v>319</v>
      </c>
      <c r="O9" s="1" t="s">
        <v>324</v>
      </c>
      <c r="P9" s="1">
        <f>MATCH(spotify_data[[#This Row],[album_id]],spotify_data[album_id],0)</f>
        <v>2</v>
      </c>
      <c r="Q9" s="1" t="s">
        <v>321</v>
      </c>
      <c r="R9" s="2">
        <v>45933</v>
      </c>
      <c r="S9" s="7">
        <f ca="1">+TODAY()-spotify_data[[#This Row],[Fecha lanzamiento Album]]</f>
        <v>98</v>
      </c>
      <c r="T9" s="7">
        <f ca="1">+spotify_data[[#This Row],[Antigüedad Album Dias]]/60</f>
        <v>1.6333333333333333</v>
      </c>
      <c r="U9" s="8">
        <f ca="1">spotify_data[[#This Row],[Antigüedad Album Meses]]/12</f>
        <v>0.1361111111111111</v>
      </c>
      <c r="V9">
        <v>12</v>
      </c>
      <c r="W9" s="1" t="s">
        <v>20</v>
      </c>
      <c r="X9" s="1" t="str">
        <f>+IF(spotify_data[[#This Row],[album_type]]="album","Album",IF(spotify_data[[#This Row],[album_type]]="single","Single","Compilation"))</f>
        <v>Album</v>
      </c>
      <c r="Y9">
        <v>402</v>
      </c>
    </row>
    <row r="10" spans="1:25" x14ac:dyDescent="0.3">
      <c r="A10" s="1" t="s">
        <v>375</v>
      </c>
      <c r="B10" s="1">
        <v>7040</v>
      </c>
      <c r="C10" s="1" t="s">
        <v>376</v>
      </c>
      <c r="D10">
        <v>7</v>
      </c>
      <c r="E10">
        <v>93</v>
      </c>
      <c r="F10" s="10">
        <f>spotify_data[[#This Row],[track_popularity]]/100</f>
        <v>0.93</v>
      </c>
      <c r="G10" s="9" t="b">
        <v>1</v>
      </c>
      <c r="H10" s="1">
        <f>+IF(spotify_data[[#This Row],[explicit]]=FALSE,0,1)</f>
        <v>1</v>
      </c>
      <c r="I10" s="1" t="s">
        <v>318</v>
      </c>
      <c r="J10" s="7">
        <f>MATCH(spotify_data[[#This Row],[artist_name]],spotify_data[artist_name],0)</f>
        <v>2</v>
      </c>
      <c r="K10">
        <v>100</v>
      </c>
      <c r="L10" s="10">
        <f>spotify_data[[#This Row],[artist_popularity]]/100</f>
        <v>1</v>
      </c>
      <c r="M10">
        <v>145396321</v>
      </c>
      <c r="N10" s="1" t="s">
        <v>319</v>
      </c>
      <c r="O10" s="1" t="s">
        <v>324</v>
      </c>
      <c r="P10" s="1">
        <f>MATCH(spotify_data[[#This Row],[album_id]],spotify_data[album_id],0)</f>
        <v>2</v>
      </c>
      <c r="Q10" s="1" t="s">
        <v>321</v>
      </c>
      <c r="R10" s="2">
        <v>45933</v>
      </c>
      <c r="S10" s="7">
        <f ca="1">+TODAY()-spotify_data[[#This Row],[Fecha lanzamiento Album]]</f>
        <v>98</v>
      </c>
      <c r="T10" s="7">
        <f ca="1">+spotify_data[[#This Row],[Antigüedad Album Dias]]/60</f>
        <v>1.6333333333333333</v>
      </c>
      <c r="U10" s="8">
        <f ca="1">spotify_data[[#This Row],[Antigüedad Album Meses]]/12</f>
        <v>0.1361111111111111</v>
      </c>
      <c r="V10">
        <v>12</v>
      </c>
      <c r="W10" s="1" t="s">
        <v>20</v>
      </c>
      <c r="X10" s="1" t="str">
        <f>+IF(spotify_data[[#This Row],[album_type]]="album","Album",IF(spotify_data[[#This Row],[album_type]]="single","Single","Compilation"))</f>
        <v>Album</v>
      </c>
      <c r="Y10">
        <v>272</v>
      </c>
    </row>
    <row r="11" spans="1:25" x14ac:dyDescent="0.3">
      <c r="A11" s="1" t="s">
        <v>381</v>
      </c>
      <c r="B11" s="1">
        <v>4773</v>
      </c>
      <c r="C11" s="1" t="s">
        <v>382</v>
      </c>
      <c r="D11">
        <v>10</v>
      </c>
      <c r="E11">
        <v>93</v>
      </c>
      <c r="F11" s="10">
        <f>spotify_data[[#This Row],[track_popularity]]/100</f>
        <v>0.93</v>
      </c>
      <c r="G11" s="9" t="b">
        <v>1</v>
      </c>
      <c r="H11" s="1">
        <f>+IF(spotify_data[[#This Row],[explicit]]=FALSE,0,1)</f>
        <v>1</v>
      </c>
      <c r="I11" s="1" t="s">
        <v>318</v>
      </c>
      <c r="J11" s="7">
        <f>MATCH(spotify_data[[#This Row],[artist_name]],spotify_data[artist_name],0)</f>
        <v>2</v>
      </c>
      <c r="K11">
        <v>100</v>
      </c>
      <c r="L11" s="10">
        <f>spotify_data[[#This Row],[artist_popularity]]/100</f>
        <v>1</v>
      </c>
      <c r="M11">
        <v>145396321</v>
      </c>
      <c r="N11" s="1" t="s">
        <v>319</v>
      </c>
      <c r="O11" s="1" t="s">
        <v>324</v>
      </c>
      <c r="P11" s="1">
        <f>MATCH(spotify_data[[#This Row],[album_id]],spotify_data[album_id],0)</f>
        <v>2</v>
      </c>
      <c r="Q11" s="1" t="s">
        <v>321</v>
      </c>
      <c r="R11" s="2">
        <v>45933</v>
      </c>
      <c r="S11" s="7">
        <f ca="1">+TODAY()-spotify_data[[#This Row],[Fecha lanzamiento Album]]</f>
        <v>98</v>
      </c>
      <c r="T11" s="7">
        <f ca="1">+spotify_data[[#This Row],[Antigüedad Album Dias]]/60</f>
        <v>1.6333333333333333</v>
      </c>
      <c r="U11" s="8">
        <f ca="1">spotify_data[[#This Row],[Antigüedad Album Meses]]/12</f>
        <v>0.1361111111111111</v>
      </c>
      <c r="V11">
        <v>12</v>
      </c>
      <c r="W11" s="1" t="s">
        <v>20</v>
      </c>
      <c r="X11" s="1" t="str">
        <f>+IF(spotify_data[[#This Row],[album_type]]="album","Album",IF(spotify_data[[#This Row],[album_type]]="single","Single","Compilation"))</f>
        <v>Album</v>
      </c>
      <c r="Y11">
        <v>352</v>
      </c>
    </row>
    <row r="12" spans="1:25" x14ac:dyDescent="0.3">
      <c r="A12" s="1" t="s">
        <v>383</v>
      </c>
      <c r="B12" s="1">
        <v>6924</v>
      </c>
      <c r="C12" s="1" t="s">
        <v>384</v>
      </c>
      <c r="D12">
        <v>8</v>
      </c>
      <c r="E12">
        <v>93</v>
      </c>
      <c r="F12" s="10">
        <f>spotify_data[[#This Row],[track_popularity]]/100</f>
        <v>0.93</v>
      </c>
      <c r="G12" s="9" t="b">
        <v>1</v>
      </c>
      <c r="H12" s="1">
        <f>+IF(spotify_data[[#This Row],[explicit]]=FALSE,0,1)</f>
        <v>1</v>
      </c>
      <c r="I12" s="1" t="s">
        <v>318</v>
      </c>
      <c r="J12" s="7">
        <f>MATCH(spotify_data[[#This Row],[artist_name]],spotify_data[artist_name],0)</f>
        <v>2</v>
      </c>
      <c r="K12">
        <v>100</v>
      </c>
      <c r="L12" s="10">
        <f>spotify_data[[#This Row],[artist_popularity]]/100</f>
        <v>1</v>
      </c>
      <c r="M12">
        <v>145396321</v>
      </c>
      <c r="N12" s="1" t="s">
        <v>319</v>
      </c>
      <c r="O12" s="1" t="s">
        <v>324</v>
      </c>
      <c r="P12" s="1">
        <f>MATCH(spotify_data[[#This Row],[album_id]],spotify_data[album_id],0)</f>
        <v>2</v>
      </c>
      <c r="Q12" s="1" t="s">
        <v>321</v>
      </c>
      <c r="R12" s="2">
        <v>45933</v>
      </c>
      <c r="S12" s="7">
        <f ca="1">+TODAY()-spotify_data[[#This Row],[Fecha lanzamiento Album]]</f>
        <v>98</v>
      </c>
      <c r="T12" s="7">
        <f ca="1">+spotify_data[[#This Row],[Antigüedad Album Dias]]/60</f>
        <v>1.6333333333333333</v>
      </c>
      <c r="U12" s="8">
        <f ca="1">spotify_data[[#This Row],[Antigüedad Album Meses]]/12</f>
        <v>0.1361111111111111</v>
      </c>
      <c r="V12">
        <v>12</v>
      </c>
      <c r="W12" s="1" t="s">
        <v>20</v>
      </c>
      <c r="X12" s="1" t="str">
        <f>+IF(spotify_data[[#This Row],[album_type]]="album","Album",IF(spotify_data[[#This Row],[album_type]]="single","Single","Compilation"))</f>
        <v>Album</v>
      </c>
      <c r="Y12">
        <v>345</v>
      </c>
    </row>
    <row r="13" spans="1:25" x14ac:dyDescent="0.3">
      <c r="A13" s="1" t="s">
        <v>385</v>
      </c>
      <c r="B13" s="1">
        <v>7451</v>
      </c>
      <c r="C13" s="1" t="s">
        <v>386</v>
      </c>
      <c r="D13">
        <v>9</v>
      </c>
      <c r="E13">
        <v>93</v>
      </c>
      <c r="F13" s="10">
        <f>spotify_data[[#This Row],[track_popularity]]/100</f>
        <v>0.93</v>
      </c>
      <c r="G13" s="9" t="b">
        <v>1</v>
      </c>
      <c r="H13" s="1">
        <f>+IF(spotify_data[[#This Row],[explicit]]=FALSE,0,1)</f>
        <v>1</v>
      </c>
      <c r="I13" s="1" t="s">
        <v>318</v>
      </c>
      <c r="J13" s="7">
        <f>MATCH(spotify_data[[#This Row],[artist_name]],spotify_data[artist_name],0)</f>
        <v>2</v>
      </c>
      <c r="K13">
        <v>100</v>
      </c>
      <c r="L13" s="10">
        <f>spotify_data[[#This Row],[artist_popularity]]/100</f>
        <v>1</v>
      </c>
      <c r="M13">
        <v>145443567</v>
      </c>
      <c r="N13" s="1" t="s">
        <v>319</v>
      </c>
      <c r="O13" s="1" t="s">
        <v>324</v>
      </c>
      <c r="P13" s="1">
        <f>MATCH(spotify_data[[#This Row],[album_id]],spotify_data[album_id],0)</f>
        <v>2</v>
      </c>
      <c r="Q13" s="1" t="s">
        <v>321</v>
      </c>
      <c r="R13" s="2">
        <v>45933</v>
      </c>
      <c r="S13" s="7">
        <f ca="1">+TODAY()-spotify_data[[#This Row],[Fecha lanzamiento Album]]</f>
        <v>98</v>
      </c>
      <c r="T13" s="7">
        <f ca="1">+spotify_data[[#This Row],[Antigüedad Album Dias]]/60</f>
        <v>1.6333333333333333</v>
      </c>
      <c r="U13" s="8">
        <f ca="1">spotify_data[[#This Row],[Antigüedad Album Meses]]/12</f>
        <v>0.1361111111111111</v>
      </c>
      <c r="V13">
        <v>12</v>
      </c>
      <c r="W13" s="1" t="s">
        <v>20</v>
      </c>
      <c r="X13" s="1" t="str">
        <f>+IF(spotify_data[[#This Row],[album_type]]="album","Album",IF(spotify_data[[#This Row],[album_type]]="single","Single","Compilation"))</f>
        <v>Album</v>
      </c>
      <c r="Y13">
        <v>25</v>
      </c>
    </row>
    <row r="14" spans="1:25" x14ac:dyDescent="0.3">
      <c r="A14" s="1" t="s">
        <v>1656</v>
      </c>
      <c r="B14" s="1">
        <v>3879</v>
      </c>
      <c r="C14" s="1" t="s">
        <v>1657</v>
      </c>
      <c r="D14">
        <v>2</v>
      </c>
      <c r="E14">
        <v>93</v>
      </c>
      <c r="F14" s="10">
        <f>spotify_data[[#This Row],[track_popularity]]/100</f>
        <v>0.93</v>
      </c>
      <c r="G14" s="9" t="b">
        <v>0</v>
      </c>
      <c r="H14" s="1">
        <f>+IF(spotify_data[[#This Row],[explicit]]=FALSE,0,1)</f>
        <v>0</v>
      </c>
      <c r="I14" s="1" t="s">
        <v>1640</v>
      </c>
      <c r="J14" s="7">
        <f>MATCH(spotify_data[[#This Row],[artist_name]],spotify_data[artist_name],0)</f>
        <v>1</v>
      </c>
      <c r="K14">
        <v>87</v>
      </c>
      <c r="L14" s="10">
        <f>spotify_data[[#This Row],[artist_popularity]]/100</f>
        <v>0.87</v>
      </c>
      <c r="M14">
        <v>3535849</v>
      </c>
      <c r="N14" s="1" t="s">
        <v>273</v>
      </c>
      <c r="O14" s="1" t="s">
        <v>1615</v>
      </c>
      <c r="P14" s="1">
        <f>MATCH(spotify_data[[#This Row],[album_id]],spotify_data[album_id],0)</f>
        <v>1</v>
      </c>
      <c r="Q14" s="1" t="s">
        <v>1616</v>
      </c>
      <c r="R14" s="2">
        <v>45828</v>
      </c>
      <c r="S14" s="7">
        <f ca="1">+TODAY()-spotify_data[[#This Row],[Fecha lanzamiento Album]]</f>
        <v>203</v>
      </c>
      <c r="T14" s="7">
        <f ca="1">+spotify_data[[#This Row],[Antigüedad Album Dias]]/60</f>
        <v>3.3833333333333333</v>
      </c>
      <c r="U14" s="8">
        <f ca="1">spotify_data[[#This Row],[Antigüedad Album Meses]]/12</f>
        <v>0.28194444444444444</v>
      </c>
      <c r="V14">
        <v>12</v>
      </c>
      <c r="W14" s="1" t="s">
        <v>20</v>
      </c>
      <c r="X14" s="1" t="str">
        <f>+IF(spotify_data[[#This Row],[album_type]]="album","Album",IF(spotify_data[[#This Row],[album_type]]="single","Single","Compilation"))</f>
        <v>Album</v>
      </c>
      <c r="Y14">
        <v>293</v>
      </c>
    </row>
    <row r="15" spans="1:25" x14ac:dyDescent="0.3">
      <c r="A15" s="1" t="s">
        <v>1661</v>
      </c>
      <c r="B15" s="1">
        <v>5516</v>
      </c>
      <c r="C15" s="1" t="s">
        <v>1662</v>
      </c>
      <c r="D15">
        <v>7</v>
      </c>
      <c r="E15">
        <v>93</v>
      </c>
      <c r="F15" s="10">
        <f>spotify_data[[#This Row],[track_popularity]]/100</f>
        <v>0.93</v>
      </c>
      <c r="G15" s="9" t="b">
        <v>0</v>
      </c>
      <c r="H15" s="1">
        <f>+IF(spotify_data[[#This Row],[explicit]]=FALSE,0,1)</f>
        <v>0</v>
      </c>
      <c r="I15" s="1" t="s">
        <v>1634</v>
      </c>
      <c r="J15" s="7">
        <f>MATCH(spotify_data[[#This Row],[artist_name]],spotify_data[artist_name],0)</f>
        <v>6</v>
      </c>
      <c r="K15">
        <v>80</v>
      </c>
      <c r="L15" s="10">
        <f>spotify_data[[#This Row],[artist_popularity]]/100</f>
        <v>0.8</v>
      </c>
      <c r="M15">
        <v>2234812</v>
      </c>
      <c r="N15" s="1" t="s">
        <v>23</v>
      </c>
      <c r="O15" s="1" t="s">
        <v>1615</v>
      </c>
      <c r="P15" s="1">
        <f>MATCH(spotify_data[[#This Row],[album_id]],spotify_data[album_id],0)</f>
        <v>1</v>
      </c>
      <c r="Q15" s="1" t="s">
        <v>1616</v>
      </c>
      <c r="R15" s="2">
        <v>45828</v>
      </c>
      <c r="S15" s="7">
        <f ca="1">+TODAY()-spotify_data[[#This Row],[Fecha lanzamiento Album]]</f>
        <v>203</v>
      </c>
      <c r="T15" s="7">
        <f ca="1">+spotify_data[[#This Row],[Antigüedad Album Dias]]/60</f>
        <v>3.3833333333333333</v>
      </c>
      <c r="U15" s="8">
        <f ca="1">spotify_data[[#This Row],[Antigüedad Album Meses]]/12</f>
        <v>0.28194444444444444</v>
      </c>
      <c r="V15">
        <v>12</v>
      </c>
      <c r="W15" s="1" t="s">
        <v>20</v>
      </c>
      <c r="X15" s="1" t="str">
        <f>+IF(spotify_data[[#This Row],[album_type]]="album","Album",IF(spotify_data[[#This Row],[album_type]]="single","Single","Compilation"))</f>
        <v>Album</v>
      </c>
      <c r="Y15">
        <v>319</v>
      </c>
    </row>
    <row r="16" spans="1:25" x14ac:dyDescent="0.3">
      <c r="A16" s="1" t="s">
        <v>352</v>
      </c>
      <c r="B16" s="1">
        <v>5769</v>
      </c>
      <c r="C16" s="1" t="s">
        <v>353</v>
      </c>
      <c r="D16">
        <v>6</v>
      </c>
      <c r="E16">
        <v>92</v>
      </c>
      <c r="F16" s="10">
        <f>spotify_data[[#This Row],[track_popularity]]/100</f>
        <v>0.92</v>
      </c>
      <c r="G16" s="9" t="b">
        <v>0</v>
      </c>
      <c r="H16" s="1">
        <f>+IF(spotify_data[[#This Row],[explicit]]=FALSE,0,1)</f>
        <v>0</v>
      </c>
      <c r="I16" s="1" t="s">
        <v>318</v>
      </c>
      <c r="J16" s="7">
        <f>MATCH(spotify_data[[#This Row],[artist_name]],spotify_data[artist_name],0)</f>
        <v>2</v>
      </c>
      <c r="K16">
        <v>100</v>
      </c>
      <c r="L16" s="10">
        <f>spotify_data[[#This Row],[artist_popularity]]/100</f>
        <v>1</v>
      </c>
      <c r="M16">
        <v>145396321</v>
      </c>
      <c r="N16" s="1" t="s">
        <v>319</v>
      </c>
      <c r="O16" s="1" t="s">
        <v>324</v>
      </c>
      <c r="P16" s="1">
        <f>MATCH(spotify_data[[#This Row],[album_id]],spotify_data[album_id],0)</f>
        <v>2</v>
      </c>
      <c r="Q16" s="1" t="s">
        <v>321</v>
      </c>
      <c r="R16" s="2">
        <v>45933</v>
      </c>
      <c r="S16" s="7">
        <f ca="1">+TODAY()-spotify_data[[#This Row],[Fecha lanzamiento Album]]</f>
        <v>98</v>
      </c>
      <c r="T16" s="7">
        <f ca="1">+spotify_data[[#This Row],[Antigüedad Album Dias]]/60</f>
        <v>1.6333333333333333</v>
      </c>
      <c r="U16" s="8">
        <f ca="1">spotify_data[[#This Row],[Antigüedad Album Meses]]/12</f>
        <v>0.1361111111111111</v>
      </c>
      <c r="V16">
        <v>12</v>
      </c>
      <c r="W16" s="1" t="s">
        <v>20</v>
      </c>
      <c r="X16" s="1" t="str">
        <f>+IF(spotify_data[[#This Row],[album_type]]="album","Album",IF(spotify_data[[#This Row],[album_type]]="single","Single","Compilation"))</f>
        <v>Album</v>
      </c>
      <c r="Y16">
        <v>367</v>
      </c>
    </row>
    <row r="17" spans="1:25" x14ac:dyDescent="0.3">
      <c r="A17" s="1" t="s">
        <v>398</v>
      </c>
      <c r="B17" s="1">
        <v>7013</v>
      </c>
      <c r="C17" s="1" t="s">
        <v>399</v>
      </c>
      <c r="D17">
        <v>5</v>
      </c>
      <c r="E17">
        <v>92</v>
      </c>
      <c r="F17" s="10">
        <f>spotify_data[[#This Row],[track_popularity]]/100</f>
        <v>0.92</v>
      </c>
      <c r="G17" s="9" t="b">
        <v>1</v>
      </c>
      <c r="H17" s="1">
        <f>+IF(spotify_data[[#This Row],[explicit]]=FALSE,0,1)</f>
        <v>1</v>
      </c>
      <c r="I17" s="1" t="s">
        <v>318</v>
      </c>
      <c r="J17" s="7">
        <f>MATCH(spotify_data[[#This Row],[artist_name]],spotify_data[artist_name],0)</f>
        <v>2</v>
      </c>
      <c r="K17">
        <v>100</v>
      </c>
      <c r="L17" s="10">
        <f>spotify_data[[#This Row],[artist_popularity]]/100</f>
        <v>1</v>
      </c>
      <c r="M17">
        <v>145396321</v>
      </c>
      <c r="N17" s="1" t="s">
        <v>319</v>
      </c>
      <c r="O17" s="1" t="s">
        <v>324</v>
      </c>
      <c r="P17" s="1">
        <f>MATCH(spotify_data[[#This Row],[album_id]],spotify_data[album_id],0)</f>
        <v>2</v>
      </c>
      <c r="Q17" s="1" t="s">
        <v>321</v>
      </c>
      <c r="R17" s="2">
        <v>45933</v>
      </c>
      <c r="S17" s="7">
        <f ca="1">+TODAY()-spotify_data[[#This Row],[Fecha lanzamiento Album]]</f>
        <v>98</v>
      </c>
      <c r="T17" s="7">
        <f ca="1">+spotify_data[[#This Row],[Antigüedad Album Dias]]/60</f>
        <v>1.6333333333333333</v>
      </c>
      <c r="U17" s="8">
        <f ca="1">spotify_data[[#This Row],[Antigüedad Album Meses]]/12</f>
        <v>0.1361111111111111</v>
      </c>
      <c r="V17">
        <v>12</v>
      </c>
      <c r="W17" s="1" t="s">
        <v>20</v>
      </c>
      <c r="X17" s="1" t="str">
        <f>+IF(spotify_data[[#This Row],[album_type]]="album","Album",IF(spotify_data[[#This Row],[album_type]]="single","Single","Compilation"))</f>
        <v>Album</v>
      </c>
      <c r="Y17">
        <v>41</v>
      </c>
    </row>
    <row r="18" spans="1:25" x14ac:dyDescent="0.3">
      <c r="A18" s="1" t="s">
        <v>716</v>
      </c>
      <c r="B18" s="1">
        <v>4116</v>
      </c>
      <c r="C18" s="1" t="s">
        <v>717</v>
      </c>
      <c r="D18">
        <v>1</v>
      </c>
      <c r="E18">
        <v>92</v>
      </c>
      <c r="F18" s="10">
        <f>spotify_data[[#This Row],[track_popularity]]/100</f>
        <v>0.92</v>
      </c>
      <c r="G18" s="9" t="b">
        <v>0</v>
      </c>
      <c r="H18" s="1">
        <f>+IF(spotify_data[[#This Row],[explicit]]=FALSE,0,1)</f>
        <v>0</v>
      </c>
      <c r="I18" s="1" t="s">
        <v>718</v>
      </c>
      <c r="J18" s="7">
        <f>MATCH(spotify_data[[#This Row],[artist_name]],spotify_data[artist_name],0)</f>
        <v>17</v>
      </c>
      <c r="K18">
        <v>81</v>
      </c>
      <c r="L18" s="10">
        <f>spotify_data[[#This Row],[artist_popularity]]/100</f>
        <v>0.81</v>
      </c>
      <c r="M18">
        <v>2853248</v>
      </c>
      <c r="N18" s="1" t="s">
        <v>23</v>
      </c>
      <c r="O18" s="1" t="s">
        <v>719</v>
      </c>
      <c r="P18" s="1">
        <f>MATCH(spotify_data[[#This Row],[album_id]],spotify_data[album_id],0)</f>
        <v>17</v>
      </c>
      <c r="Q18" s="1" t="s">
        <v>717</v>
      </c>
      <c r="R18" s="2">
        <v>45919</v>
      </c>
      <c r="S18" s="7">
        <f ca="1">+TODAY()-spotify_data[[#This Row],[Fecha lanzamiento Album]]</f>
        <v>112</v>
      </c>
      <c r="T18" s="7">
        <f ca="1">+spotify_data[[#This Row],[Antigüedad Album Dias]]/60</f>
        <v>1.8666666666666667</v>
      </c>
      <c r="U18" s="8">
        <f ca="1">spotify_data[[#This Row],[Antigüedad Album Meses]]/12</f>
        <v>0.15555555555555556</v>
      </c>
      <c r="V18">
        <v>1</v>
      </c>
      <c r="W18" s="1" t="s">
        <v>21</v>
      </c>
      <c r="X18" s="1" t="str">
        <f>+IF(spotify_data[[#This Row],[album_type]]="album","Album",IF(spotify_data[[#This Row],[album_type]]="single","Single","Compilation"))</f>
        <v>Single</v>
      </c>
      <c r="Y18">
        <v>327</v>
      </c>
    </row>
    <row r="19" spans="1:25" x14ac:dyDescent="0.3">
      <c r="A19" s="1" t="s">
        <v>969</v>
      </c>
      <c r="B19" s="1">
        <v>1437</v>
      </c>
      <c r="C19" s="1" t="s">
        <v>970</v>
      </c>
      <c r="D19">
        <v>2</v>
      </c>
      <c r="E19">
        <v>92</v>
      </c>
      <c r="F19" s="10">
        <f>spotify_data[[#This Row],[track_popularity]]/100</f>
        <v>0.92</v>
      </c>
      <c r="G19" s="9" t="b">
        <v>0</v>
      </c>
      <c r="H19" s="1">
        <f>+IF(spotify_data[[#This Row],[explicit]]=FALSE,0,1)</f>
        <v>0</v>
      </c>
      <c r="I19" s="1" t="s">
        <v>964</v>
      </c>
      <c r="J19" s="7">
        <f>MATCH(spotify_data[[#This Row],[artist_name]],spotify_data[artist_name],0)</f>
        <v>18</v>
      </c>
      <c r="K19">
        <v>91</v>
      </c>
      <c r="L19" s="10">
        <f>spotify_data[[#This Row],[artist_popularity]]/100</f>
        <v>0.91</v>
      </c>
      <c r="M19">
        <v>26538275</v>
      </c>
      <c r="N19" s="1" t="s">
        <v>516</v>
      </c>
      <c r="O19" s="1" t="s">
        <v>965</v>
      </c>
      <c r="P19" s="1">
        <f>MATCH(spotify_data[[#This Row],[album_id]],spotify_data[album_id],0)</f>
        <v>18</v>
      </c>
      <c r="Q19" s="1" t="s">
        <v>966</v>
      </c>
      <c r="R19" s="2">
        <v>45898</v>
      </c>
      <c r="S19" s="7">
        <f ca="1">+TODAY()-spotify_data[[#This Row],[Fecha lanzamiento Album]]</f>
        <v>133</v>
      </c>
      <c r="T19" s="7">
        <f ca="1">+spotify_data[[#This Row],[Antigüedad Album Dias]]/60</f>
        <v>2.2166666666666668</v>
      </c>
      <c r="U19" s="8">
        <f ca="1">spotify_data[[#This Row],[Antigüedad Album Meses]]/12</f>
        <v>0.18472222222222223</v>
      </c>
      <c r="V19">
        <v>12</v>
      </c>
      <c r="W19" s="1" t="s">
        <v>20</v>
      </c>
      <c r="X19" s="1" t="str">
        <f>+IF(spotify_data[[#This Row],[album_type]]="album","Album",IF(spotify_data[[#This Row],[album_type]]="single","Single","Compilation"))</f>
        <v>Album</v>
      </c>
      <c r="Y19">
        <v>266</v>
      </c>
    </row>
    <row r="20" spans="1:25" x14ac:dyDescent="0.3">
      <c r="A20" s="1" t="s">
        <v>1617</v>
      </c>
      <c r="B20" s="1">
        <v>15299</v>
      </c>
      <c r="C20" s="1" t="s">
        <v>1618</v>
      </c>
      <c r="D20">
        <v>1</v>
      </c>
      <c r="E20">
        <v>92</v>
      </c>
      <c r="F20" s="10">
        <f>spotify_data[[#This Row],[track_popularity]]/100</f>
        <v>0.92</v>
      </c>
      <c r="G20" s="9" t="b">
        <v>0</v>
      </c>
      <c r="H20" s="1">
        <f>+IF(spotify_data[[#This Row],[explicit]]=FALSE,0,1)</f>
        <v>0</v>
      </c>
      <c r="I20" s="1" t="s">
        <v>1619</v>
      </c>
      <c r="J20" s="7">
        <f>MATCH(spotify_data[[#This Row],[artist_name]],spotify_data[artist_name],0)</f>
        <v>19</v>
      </c>
      <c r="K20">
        <v>82</v>
      </c>
      <c r="L20" s="10">
        <f>spotify_data[[#This Row],[artist_popularity]]/100</f>
        <v>0.82</v>
      </c>
      <c r="M20">
        <v>5242034</v>
      </c>
      <c r="N20" s="1" t="s">
        <v>273</v>
      </c>
      <c r="O20" s="1" t="s">
        <v>1620</v>
      </c>
      <c r="P20" s="1">
        <f>MATCH(spotify_data[[#This Row],[album_id]],spotify_data[album_id],0)</f>
        <v>19</v>
      </c>
      <c r="Q20" s="1" t="s">
        <v>1618</v>
      </c>
      <c r="R20" s="2">
        <v>45828</v>
      </c>
      <c r="S20" s="7">
        <f ca="1">+TODAY()-spotify_data[[#This Row],[Fecha lanzamiento Album]]</f>
        <v>203</v>
      </c>
      <c r="T20" s="7">
        <f ca="1">+spotify_data[[#This Row],[Antigüedad Album Dias]]/60</f>
        <v>3.3833333333333333</v>
      </c>
      <c r="U20" s="8">
        <f ca="1">spotify_data[[#This Row],[Antigüedad Album Meses]]/12</f>
        <v>0.28194444444444444</v>
      </c>
      <c r="V20">
        <v>2</v>
      </c>
      <c r="W20" s="1" t="s">
        <v>21</v>
      </c>
      <c r="X20" s="1" t="str">
        <f>+IF(spotify_data[[#This Row],[album_type]]="album","Album",IF(spotify_data[[#This Row],[album_type]]="single","Single","Compilation"))</f>
        <v>Single</v>
      </c>
      <c r="Y20">
        <v>328</v>
      </c>
    </row>
    <row r="21" spans="1:25" x14ac:dyDescent="0.3">
      <c r="A21" s="1" t="s">
        <v>1643</v>
      </c>
      <c r="B21" s="1">
        <v>1757</v>
      </c>
      <c r="C21" s="1" t="s">
        <v>1644</v>
      </c>
      <c r="D21">
        <v>9</v>
      </c>
      <c r="E21">
        <v>92</v>
      </c>
      <c r="F21" s="10">
        <f>spotify_data[[#This Row],[track_popularity]]/100</f>
        <v>0.92</v>
      </c>
      <c r="G21" s="9" t="b">
        <v>0</v>
      </c>
      <c r="H21" s="1">
        <f>+IF(spotify_data[[#This Row],[explicit]]=FALSE,0,1)</f>
        <v>0</v>
      </c>
      <c r="I21" s="1" t="s">
        <v>1640</v>
      </c>
      <c r="J21" s="7">
        <f>MATCH(spotify_data[[#This Row],[artist_name]],spotify_data[artist_name],0)</f>
        <v>1</v>
      </c>
      <c r="K21">
        <v>87</v>
      </c>
      <c r="L21" s="10">
        <f>spotify_data[[#This Row],[artist_popularity]]/100</f>
        <v>0.87</v>
      </c>
      <c r="M21">
        <v>3568209</v>
      </c>
      <c r="N21" s="1" t="s">
        <v>273</v>
      </c>
      <c r="O21" s="1" t="s">
        <v>1615</v>
      </c>
      <c r="P21" s="1">
        <f>MATCH(spotify_data[[#This Row],[album_id]],spotify_data[album_id],0)</f>
        <v>1</v>
      </c>
      <c r="Q21" s="1" t="s">
        <v>1616</v>
      </c>
      <c r="R21" s="2">
        <v>45828</v>
      </c>
      <c r="S21" s="7">
        <f ca="1">+TODAY()-spotify_data[[#This Row],[Fecha lanzamiento Album]]</f>
        <v>203</v>
      </c>
      <c r="T21" s="7">
        <f ca="1">+spotify_data[[#This Row],[Antigüedad Album Dias]]/60</f>
        <v>3.3833333333333333</v>
      </c>
      <c r="U21" s="8">
        <f ca="1">spotify_data[[#This Row],[Antigüedad Album Meses]]/12</f>
        <v>0.28194444444444444</v>
      </c>
      <c r="V21">
        <v>12</v>
      </c>
      <c r="W21" s="1" t="s">
        <v>20</v>
      </c>
      <c r="X21" s="1" t="str">
        <f>+IF(spotify_data[[#This Row],[album_type]]="album","Album",IF(spotify_data[[#This Row],[album_type]]="single","Single","Compilation"))</f>
        <v>Album</v>
      </c>
      <c r="Y21">
        <v>417</v>
      </c>
    </row>
    <row r="22" spans="1:25" x14ac:dyDescent="0.3">
      <c r="A22" s="1" t="s">
        <v>1774</v>
      </c>
      <c r="B22" s="1">
        <v>1241</v>
      </c>
      <c r="C22" s="1" t="s">
        <v>1775</v>
      </c>
      <c r="D22">
        <v>1</v>
      </c>
      <c r="E22">
        <v>92</v>
      </c>
      <c r="F22" s="10">
        <f>spotify_data[[#This Row],[track_popularity]]/100</f>
        <v>0.92</v>
      </c>
      <c r="G22" s="9" t="b">
        <v>1</v>
      </c>
      <c r="H22" s="1">
        <f>+IF(spotify_data[[#This Row],[explicit]]=FALSE,0,1)</f>
        <v>1</v>
      </c>
      <c r="I22" s="1" t="s">
        <v>1776</v>
      </c>
      <c r="J22" s="7">
        <f>MATCH(spotify_data[[#This Row],[artist_name]],spotify_data[artist_name],0)</f>
        <v>21</v>
      </c>
      <c r="K22">
        <v>75</v>
      </c>
      <c r="L22" s="10">
        <f>spotify_data[[#This Row],[artist_popularity]]/100</f>
        <v>0.75</v>
      </c>
      <c r="M22">
        <v>275333</v>
      </c>
      <c r="N22" s="1" t="s">
        <v>1777</v>
      </c>
      <c r="O22" s="1" t="s">
        <v>1778</v>
      </c>
      <c r="P22" s="1">
        <f>MATCH(spotify_data[[#This Row],[album_id]],spotify_data[album_id],0)</f>
        <v>21</v>
      </c>
      <c r="Q22" s="1" t="s">
        <v>1775</v>
      </c>
      <c r="R22" s="2">
        <v>45814</v>
      </c>
      <c r="S22" s="7">
        <f ca="1">+TODAY()-spotify_data[[#This Row],[Fecha lanzamiento Album]]</f>
        <v>217</v>
      </c>
      <c r="T22" s="7">
        <f ca="1">+spotify_data[[#This Row],[Antigüedad Album Dias]]/60</f>
        <v>3.6166666666666667</v>
      </c>
      <c r="U22" s="8">
        <f ca="1">spotify_data[[#This Row],[Antigüedad Album Meses]]/12</f>
        <v>0.30138888888888887</v>
      </c>
      <c r="V22">
        <v>1</v>
      </c>
      <c r="W22" s="1" t="s">
        <v>21</v>
      </c>
      <c r="X22" s="1" t="str">
        <f>+IF(spotify_data[[#This Row],[album_type]]="album","Album",IF(spotify_data[[#This Row],[album_type]]="single","Single","Compilation"))</f>
        <v>Single</v>
      </c>
      <c r="Y22">
        <v>273</v>
      </c>
    </row>
    <row r="23" spans="1:25" x14ac:dyDescent="0.3">
      <c r="A23" s="1" t="s">
        <v>2633</v>
      </c>
      <c r="B23" s="1">
        <v>1749</v>
      </c>
      <c r="C23" s="1" t="s">
        <v>1168</v>
      </c>
      <c r="D23">
        <v>1</v>
      </c>
      <c r="E23">
        <v>92</v>
      </c>
      <c r="F23" s="10">
        <f>spotify_data[[#This Row],[track_popularity]]/100</f>
        <v>0.92</v>
      </c>
      <c r="G23" s="9" t="b">
        <v>0</v>
      </c>
      <c r="H23" s="1">
        <f>+IF(spotify_data[[#This Row],[explicit]]=FALSE,0,1)</f>
        <v>0</v>
      </c>
      <c r="I23" s="1" t="s">
        <v>1105</v>
      </c>
      <c r="J23" s="7">
        <f>MATCH(spotify_data[[#This Row],[artist_name]],spotify_data[artist_name],0)</f>
        <v>22</v>
      </c>
      <c r="K23">
        <v>85</v>
      </c>
      <c r="L23" s="10">
        <f>spotify_data[[#This Row],[artist_popularity]]/100</f>
        <v>0.85</v>
      </c>
      <c r="M23">
        <v>2789144</v>
      </c>
      <c r="N23" s="1" t="s">
        <v>23</v>
      </c>
      <c r="O23" s="1" t="s">
        <v>2634</v>
      </c>
      <c r="P23" s="1">
        <f>MATCH(spotify_data[[#This Row],[album_id]],spotify_data[album_id],0)</f>
        <v>22</v>
      </c>
      <c r="Q23" s="1" t="s">
        <v>1168</v>
      </c>
      <c r="R23" s="2">
        <v>45653</v>
      </c>
      <c r="S23" s="7">
        <f ca="1">+TODAY()-spotify_data[[#This Row],[Fecha lanzamiento Album]]</f>
        <v>378</v>
      </c>
      <c r="T23" s="7">
        <f ca="1">+spotify_data[[#This Row],[Antigüedad Album Dias]]/60</f>
        <v>6.3</v>
      </c>
      <c r="U23" s="8">
        <f ca="1">spotify_data[[#This Row],[Antigüedad Album Meses]]/12</f>
        <v>0.52500000000000002</v>
      </c>
      <c r="V23">
        <v>1</v>
      </c>
      <c r="W23" s="1" t="s">
        <v>21</v>
      </c>
      <c r="X23" s="1" t="str">
        <f>+IF(spotify_data[[#This Row],[album_type]]="album","Album",IF(spotify_data[[#This Row],[album_type]]="single","Single","Compilation"))</f>
        <v>Single</v>
      </c>
      <c r="Y23">
        <v>331</v>
      </c>
    </row>
    <row r="24" spans="1:25" x14ac:dyDescent="0.3">
      <c r="A24" s="1" t="s">
        <v>3800</v>
      </c>
      <c r="B24" s="1">
        <v>3794</v>
      </c>
      <c r="C24" s="1" t="s">
        <v>3801</v>
      </c>
      <c r="D24">
        <v>5</v>
      </c>
      <c r="E24">
        <v>92</v>
      </c>
      <c r="F24" s="10">
        <f>spotify_data[[#This Row],[track_popularity]]/100</f>
        <v>0.92</v>
      </c>
      <c r="G24" s="9" t="b">
        <v>0</v>
      </c>
      <c r="H24" s="1">
        <f>+IF(spotify_data[[#This Row],[explicit]]=FALSE,0,1)</f>
        <v>0</v>
      </c>
      <c r="I24" s="1" t="s">
        <v>3784</v>
      </c>
      <c r="J24" s="7">
        <f>MATCH(spotify_data[[#This Row],[artist_name]],spotify_data[artist_name],0)</f>
        <v>7</v>
      </c>
      <c r="K24">
        <v>90</v>
      </c>
      <c r="L24" s="10">
        <f>spotify_data[[#This Row],[artist_popularity]]/100</f>
        <v>0.9</v>
      </c>
      <c r="M24">
        <v>118692183</v>
      </c>
      <c r="N24" s="1" t="s">
        <v>3785</v>
      </c>
      <c r="O24" s="1" t="s">
        <v>3786</v>
      </c>
      <c r="P24" s="1">
        <f>MATCH(spotify_data[[#This Row],[album_id]],spotify_data[album_id],0)</f>
        <v>7</v>
      </c>
      <c r="Q24" s="1" t="s">
        <v>3787</v>
      </c>
      <c r="R24" s="2">
        <v>45429</v>
      </c>
      <c r="S24" s="7">
        <f ca="1">+TODAY()-spotify_data[[#This Row],[Fecha lanzamiento Album]]</f>
        <v>602</v>
      </c>
      <c r="T24" s="7">
        <f ca="1">+spotify_data[[#This Row],[Antigüedad Album Dias]]/60</f>
        <v>10.033333333333333</v>
      </c>
      <c r="U24" s="8">
        <f ca="1">spotify_data[[#This Row],[Antigüedad Album Meses]]/12</f>
        <v>0.83611111111111114</v>
      </c>
      <c r="V24">
        <v>10</v>
      </c>
      <c r="W24" s="1" t="s">
        <v>20</v>
      </c>
      <c r="X24" s="1" t="str">
        <f>+IF(spotify_data[[#This Row],[album_type]]="album","Album",IF(spotify_data[[#This Row],[album_type]]="single","Single","Compilation"))</f>
        <v>Album</v>
      </c>
      <c r="Y24">
        <v>435</v>
      </c>
    </row>
    <row r="25" spans="1:25" x14ac:dyDescent="0.3">
      <c r="A25" s="1" t="s">
        <v>22929</v>
      </c>
      <c r="B25" s="1"/>
      <c r="C25" s="1" t="s">
        <v>11863</v>
      </c>
      <c r="D25">
        <v>11</v>
      </c>
      <c r="E25">
        <v>92</v>
      </c>
      <c r="F25" s="10">
        <f>spotify_data[[#This Row],[track_popularity]]/100</f>
        <v>0.92</v>
      </c>
      <c r="G25" s="9" t="b">
        <v>0</v>
      </c>
      <c r="H25" s="1">
        <f>+IF(spotify_data[[#This Row],[explicit]]=FALSE,0,1)</f>
        <v>0</v>
      </c>
      <c r="I25" s="1" t="s">
        <v>22930</v>
      </c>
      <c r="J25" s="7">
        <f>MATCH(spotify_data[[#This Row],[artist_name]],spotify_data[artist_name],0)</f>
        <v>24</v>
      </c>
      <c r="K25">
        <v>76</v>
      </c>
      <c r="L25" s="10">
        <f>spotify_data[[#This Row],[artist_popularity]]/100</f>
        <v>0.76</v>
      </c>
      <c r="M25">
        <v>3491229</v>
      </c>
      <c r="N25" s="1" t="s">
        <v>23</v>
      </c>
      <c r="O25" s="1" t="s">
        <v>22931</v>
      </c>
      <c r="P25" s="1">
        <f>MATCH(spotify_data[[#This Row],[album_id]],spotify_data[album_id],0)</f>
        <v>24</v>
      </c>
      <c r="Q25" s="1" t="s">
        <v>22932</v>
      </c>
      <c r="R25" s="2">
        <v>35976</v>
      </c>
      <c r="S25" s="7">
        <f ca="1">+TODAY()-spotify_data[[#This Row],[Fecha lanzamiento Album]]</f>
        <v>10055</v>
      </c>
      <c r="T25" s="7">
        <f ca="1">+spotify_data[[#This Row],[Antigüedad Album Dias]]/60</f>
        <v>167.58333333333334</v>
      </c>
      <c r="U25" s="8">
        <f ca="1">spotify_data[[#This Row],[Antigüedad Album Meses]]/12</f>
        <v>13.965277777777779</v>
      </c>
      <c r="V25">
        <v>13</v>
      </c>
      <c r="W25" s="1" t="s">
        <v>20</v>
      </c>
      <c r="X25" s="1" t="str">
        <f>+IF(spotify_data[[#This Row],[album_type]]="album","Album",IF(spotify_data[[#This Row],[album_type]]="single","Single","Compilation"))</f>
        <v>Album</v>
      </c>
      <c r="Y25">
        <v>482</v>
      </c>
    </row>
    <row r="26" spans="1:25" x14ac:dyDescent="0.3">
      <c r="A26" s="1" t="s">
        <v>366</v>
      </c>
      <c r="B26" s="1">
        <v>4282</v>
      </c>
      <c r="C26" s="1" t="s">
        <v>367</v>
      </c>
      <c r="D26">
        <v>11</v>
      </c>
      <c r="E26">
        <v>91</v>
      </c>
      <c r="F26" s="10">
        <f>spotify_data[[#This Row],[track_popularity]]/100</f>
        <v>0.91</v>
      </c>
      <c r="G26" s="9" t="b">
        <v>1</v>
      </c>
      <c r="H26" s="1">
        <f>+IF(spotify_data[[#This Row],[explicit]]=FALSE,0,1)</f>
        <v>1</v>
      </c>
      <c r="I26" s="1" t="s">
        <v>318</v>
      </c>
      <c r="J26" s="7">
        <f>MATCH(spotify_data[[#This Row],[artist_name]],spotify_data[artist_name],0)</f>
        <v>2</v>
      </c>
      <c r="K26">
        <v>100</v>
      </c>
      <c r="L26" s="10">
        <f>spotify_data[[#This Row],[artist_popularity]]/100</f>
        <v>1</v>
      </c>
      <c r="M26">
        <v>145489371</v>
      </c>
      <c r="N26" s="1" t="s">
        <v>319</v>
      </c>
      <c r="O26" s="1" t="s">
        <v>324</v>
      </c>
      <c r="P26" s="1">
        <f>MATCH(spotify_data[[#This Row],[album_id]],spotify_data[album_id],0)</f>
        <v>2</v>
      </c>
      <c r="Q26" s="1" t="s">
        <v>321</v>
      </c>
      <c r="R26" s="2">
        <v>45933</v>
      </c>
      <c r="S26" s="7">
        <f ca="1">+TODAY()-spotify_data[[#This Row],[Fecha lanzamiento Album]]</f>
        <v>98</v>
      </c>
      <c r="T26" s="7">
        <f ca="1">+spotify_data[[#This Row],[Antigüedad Album Dias]]/60</f>
        <v>1.6333333333333333</v>
      </c>
      <c r="U26" s="8">
        <f ca="1">spotify_data[[#This Row],[Antigüedad Album Meses]]/12</f>
        <v>0.1361111111111111</v>
      </c>
      <c r="V26">
        <v>12</v>
      </c>
      <c r="W26" s="1" t="s">
        <v>20</v>
      </c>
      <c r="X26" s="1" t="str">
        <f>+IF(spotify_data[[#This Row],[album_type]]="album","Album",IF(spotify_data[[#This Row],[album_type]]="single","Single","Compilation"))</f>
        <v>Album</v>
      </c>
      <c r="Y26">
        <v>302</v>
      </c>
    </row>
    <row r="27" spans="1:25" x14ac:dyDescent="0.3">
      <c r="A27" s="1" t="s">
        <v>513</v>
      </c>
      <c r="B27" s="1">
        <v>1422</v>
      </c>
      <c r="C27" s="1" t="s">
        <v>514</v>
      </c>
      <c r="D27">
        <v>1</v>
      </c>
      <c r="E27">
        <v>91</v>
      </c>
      <c r="F27" s="10">
        <f>spotify_data[[#This Row],[track_popularity]]/100</f>
        <v>0.91</v>
      </c>
      <c r="G27" s="9" t="b">
        <v>1</v>
      </c>
      <c r="H27" s="1">
        <f>+IF(spotify_data[[#This Row],[explicit]]=FALSE,0,1)</f>
        <v>1</v>
      </c>
      <c r="I27" s="1" t="s">
        <v>515</v>
      </c>
      <c r="J27" s="7">
        <f>MATCH(spotify_data[[#This Row],[artist_name]],spotify_data[artist_name],0)</f>
        <v>26</v>
      </c>
      <c r="K27">
        <v>88</v>
      </c>
      <c r="L27" s="10">
        <f>spotify_data[[#This Row],[artist_popularity]]/100</f>
        <v>0.88</v>
      </c>
      <c r="M27">
        <v>9256589</v>
      </c>
      <c r="N27" s="1" t="s">
        <v>516</v>
      </c>
      <c r="O27" s="1" t="s">
        <v>517</v>
      </c>
      <c r="P27" s="1">
        <f>MATCH(spotify_data[[#This Row],[album_id]],spotify_data[album_id],0)</f>
        <v>26</v>
      </c>
      <c r="Q27" s="1" t="s">
        <v>514</v>
      </c>
      <c r="R27" s="2">
        <v>45926</v>
      </c>
      <c r="S27" s="7">
        <f ca="1">+TODAY()-spotify_data[[#This Row],[Fecha lanzamiento Album]]</f>
        <v>105</v>
      </c>
      <c r="T27" s="7">
        <f ca="1">+spotify_data[[#This Row],[Antigüedad Album Dias]]/60</f>
        <v>1.75</v>
      </c>
      <c r="U27" s="8">
        <f ca="1">spotify_data[[#This Row],[Antigüedad Album Meses]]/12</f>
        <v>0.14583333333333334</v>
      </c>
      <c r="V27">
        <v>1</v>
      </c>
      <c r="W27" s="1" t="s">
        <v>21</v>
      </c>
      <c r="X27" s="1" t="str">
        <f>+IF(spotify_data[[#This Row],[album_type]]="album","Album",IF(spotify_data[[#This Row],[album_type]]="single","Single","Compilation"))</f>
        <v>Single</v>
      </c>
      <c r="Y27">
        <v>293</v>
      </c>
    </row>
    <row r="28" spans="1:25" x14ac:dyDescent="0.3">
      <c r="A28" s="1" t="s">
        <v>962</v>
      </c>
      <c r="B28" s="1">
        <v>122</v>
      </c>
      <c r="C28" s="1" t="s">
        <v>963</v>
      </c>
      <c r="D28">
        <v>8</v>
      </c>
      <c r="E28">
        <v>91</v>
      </c>
      <c r="F28" s="10">
        <f>spotify_data[[#This Row],[track_popularity]]/100</f>
        <v>0.91</v>
      </c>
      <c r="G28" s="9" t="b">
        <v>0</v>
      </c>
      <c r="H28" s="1">
        <f>+IF(spotify_data[[#This Row],[explicit]]=FALSE,0,1)</f>
        <v>0</v>
      </c>
      <c r="I28" s="1" t="s">
        <v>964</v>
      </c>
      <c r="J28" s="7">
        <f>MATCH(spotify_data[[#This Row],[artist_name]],spotify_data[artist_name],0)</f>
        <v>18</v>
      </c>
      <c r="K28">
        <v>91</v>
      </c>
      <c r="L28" s="10">
        <f>spotify_data[[#This Row],[artist_popularity]]/100</f>
        <v>0.91</v>
      </c>
      <c r="M28">
        <v>26538275</v>
      </c>
      <c r="N28" s="1" t="s">
        <v>516</v>
      </c>
      <c r="O28" s="1" t="s">
        <v>965</v>
      </c>
      <c r="P28" s="1">
        <f>MATCH(spotify_data[[#This Row],[album_id]],spotify_data[album_id],0)</f>
        <v>18</v>
      </c>
      <c r="Q28" s="1" t="s">
        <v>966</v>
      </c>
      <c r="R28" s="2">
        <v>45898</v>
      </c>
      <c r="S28" s="7">
        <f ca="1">+TODAY()-spotify_data[[#This Row],[Fecha lanzamiento Album]]</f>
        <v>133</v>
      </c>
      <c r="T28" s="7">
        <f ca="1">+spotify_data[[#This Row],[Antigüedad Album Dias]]/60</f>
        <v>2.2166666666666668</v>
      </c>
      <c r="U28" s="8">
        <f ca="1">spotify_data[[#This Row],[Antigüedad Album Meses]]/12</f>
        <v>0.18472222222222223</v>
      </c>
      <c r="V28">
        <v>12</v>
      </c>
      <c r="W28" s="1" t="s">
        <v>20</v>
      </c>
      <c r="X28" s="1" t="str">
        <f>+IF(spotify_data[[#This Row],[album_type]]="album","Album",IF(spotify_data[[#This Row],[album_type]]="single","Single","Compilation"))</f>
        <v>Album</v>
      </c>
      <c r="Y28">
        <v>242</v>
      </c>
    </row>
    <row r="29" spans="1:25" x14ac:dyDescent="0.3">
      <c r="A29" s="1" t="s">
        <v>1167</v>
      </c>
      <c r="B29" s="1">
        <v>6911</v>
      </c>
      <c r="C29" s="1" t="s">
        <v>1168</v>
      </c>
      <c r="D29">
        <v>4</v>
      </c>
      <c r="E29">
        <v>91</v>
      </c>
      <c r="F29" s="10">
        <f>spotify_data[[#This Row],[track_popularity]]/100</f>
        <v>0.91</v>
      </c>
      <c r="G29" s="9" t="b">
        <v>0</v>
      </c>
      <c r="H29" s="1">
        <f>+IF(spotify_data[[#This Row],[explicit]]=FALSE,0,1)</f>
        <v>0</v>
      </c>
      <c r="I29" s="1" t="s">
        <v>1105</v>
      </c>
      <c r="J29" s="7">
        <f>MATCH(spotify_data[[#This Row],[artist_name]],spotify_data[artist_name],0)</f>
        <v>22</v>
      </c>
      <c r="K29">
        <v>85</v>
      </c>
      <c r="L29" s="10">
        <f>spotify_data[[#This Row],[artist_popularity]]/100</f>
        <v>0.85</v>
      </c>
      <c r="M29">
        <v>2789144</v>
      </c>
      <c r="N29" s="1" t="s">
        <v>23</v>
      </c>
      <c r="O29" s="1" t="s">
        <v>1106</v>
      </c>
      <c r="P29" s="1">
        <f>MATCH(spotify_data[[#This Row],[album_id]],spotify_data[album_id],0)</f>
        <v>28</v>
      </c>
      <c r="Q29" s="1" t="s">
        <v>1107</v>
      </c>
      <c r="R29" s="2">
        <v>45891</v>
      </c>
      <c r="S29" s="7">
        <f ca="1">+TODAY()-spotify_data[[#This Row],[Fecha lanzamiento Album]]</f>
        <v>140</v>
      </c>
      <c r="T29" s="7">
        <f ca="1">+spotify_data[[#This Row],[Antigüedad Album Dias]]/60</f>
        <v>2.3333333333333335</v>
      </c>
      <c r="U29" s="8">
        <f ca="1">spotify_data[[#This Row],[Antigüedad Album Meses]]/12</f>
        <v>0.19444444444444445</v>
      </c>
      <c r="V29">
        <v>10</v>
      </c>
      <c r="W29" s="1" t="s">
        <v>20</v>
      </c>
      <c r="X29" s="1" t="str">
        <f>+IF(spotify_data[[#This Row],[album_type]]="album","Album",IF(spotify_data[[#This Row],[album_type]]="single","Single","Compilation"))</f>
        <v>Album</v>
      </c>
      <c r="Y29">
        <v>331</v>
      </c>
    </row>
    <row r="30" spans="1:25" x14ac:dyDescent="0.3">
      <c r="A30" s="1" t="s">
        <v>1536</v>
      </c>
      <c r="B30" s="1">
        <v>7864</v>
      </c>
      <c r="C30" s="1" t="s">
        <v>1537</v>
      </c>
      <c r="D30">
        <v>2</v>
      </c>
      <c r="E30">
        <v>91</v>
      </c>
      <c r="F30" s="10">
        <f>spotify_data[[#This Row],[track_popularity]]/100</f>
        <v>0.91</v>
      </c>
      <c r="G30" s="9" t="b">
        <v>0</v>
      </c>
      <c r="H30" s="1">
        <f>+IF(spotify_data[[#This Row],[explicit]]=FALSE,0,1)</f>
        <v>0</v>
      </c>
      <c r="I30" s="1" t="s">
        <v>887</v>
      </c>
      <c r="J30" s="7">
        <f>MATCH(spotify_data[[#This Row],[artist_name]],spotify_data[artist_name],0)</f>
        <v>29</v>
      </c>
      <c r="K30">
        <v>91</v>
      </c>
      <c r="L30" s="10">
        <f>spotify_data[[#This Row],[artist_popularity]]/100</f>
        <v>0.91</v>
      </c>
      <c r="M30">
        <v>85008100</v>
      </c>
      <c r="N30" s="1" t="s">
        <v>888</v>
      </c>
      <c r="O30" s="1" t="s">
        <v>1472</v>
      </c>
      <c r="P30" s="1">
        <f>MATCH(spotify_data[[#This Row],[album_id]],spotify_data[album_id],0)</f>
        <v>29</v>
      </c>
      <c r="Q30" s="1" t="s">
        <v>1473</v>
      </c>
      <c r="R30" s="2">
        <v>45849</v>
      </c>
      <c r="S30" s="7">
        <f ca="1">+TODAY()-spotify_data[[#This Row],[Fecha lanzamiento Album]]</f>
        <v>182</v>
      </c>
      <c r="T30" s="7">
        <f ca="1">+spotify_data[[#This Row],[Antigüedad Album Dias]]/60</f>
        <v>3.0333333333333332</v>
      </c>
      <c r="U30" s="8">
        <f ca="1">spotify_data[[#This Row],[Antigüedad Album Meses]]/12</f>
        <v>0.25277777777777777</v>
      </c>
      <c r="V30">
        <v>21</v>
      </c>
      <c r="W30" s="1" t="s">
        <v>20</v>
      </c>
      <c r="X30" s="1" t="str">
        <f>+IF(spotify_data[[#This Row],[album_type]]="album","Album",IF(spotify_data[[#This Row],[album_type]]="single","Single","Compilation"))</f>
        <v>Album</v>
      </c>
      <c r="Y30">
        <v>294</v>
      </c>
    </row>
    <row r="31" spans="1:25" x14ac:dyDescent="0.3">
      <c r="A31" s="1" t="s">
        <v>1612</v>
      </c>
      <c r="B31" s="1">
        <v>5620</v>
      </c>
      <c r="C31" s="1" t="s">
        <v>1613</v>
      </c>
      <c r="D31">
        <v>8</v>
      </c>
      <c r="E31">
        <v>91</v>
      </c>
      <c r="F31" s="10">
        <f>spotify_data[[#This Row],[track_popularity]]/100</f>
        <v>0.91</v>
      </c>
      <c r="G31" s="9" t="b">
        <v>0</v>
      </c>
      <c r="H31" s="1">
        <f>+IF(spotify_data[[#This Row],[explicit]]=FALSE,0,1)</f>
        <v>0</v>
      </c>
      <c r="I31" s="1" t="s">
        <v>1614</v>
      </c>
      <c r="J31" s="7">
        <f>MATCH(spotify_data[[#This Row],[artist_name]],spotify_data[artist_name],0)</f>
        <v>30</v>
      </c>
      <c r="K31">
        <v>72</v>
      </c>
      <c r="L31" s="10">
        <f>spotify_data[[#This Row],[artist_popularity]]/100</f>
        <v>0.72</v>
      </c>
      <c r="M31">
        <v>220991</v>
      </c>
      <c r="N31" s="1" t="s">
        <v>23</v>
      </c>
      <c r="O31" s="1" t="s">
        <v>1615</v>
      </c>
      <c r="P31" s="1">
        <f>MATCH(spotify_data[[#This Row],[album_id]],spotify_data[album_id],0)</f>
        <v>1</v>
      </c>
      <c r="Q31" s="1" t="s">
        <v>1616</v>
      </c>
      <c r="R31" s="2">
        <v>45828</v>
      </c>
      <c r="S31" s="7">
        <f ca="1">+TODAY()-spotify_data[[#This Row],[Fecha lanzamiento Album]]</f>
        <v>203</v>
      </c>
      <c r="T31" s="7">
        <f ca="1">+spotify_data[[#This Row],[Antigüedad Album Dias]]/60</f>
        <v>3.3833333333333333</v>
      </c>
      <c r="U31" s="8">
        <f ca="1">spotify_data[[#This Row],[Antigüedad Album Meses]]/12</f>
        <v>0.28194444444444444</v>
      </c>
      <c r="V31">
        <v>12</v>
      </c>
      <c r="W31" s="1" t="s">
        <v>20</v>
      </c>
      <c r="X31" s="1" t="str">
        <f>+IF(spotify_data[[#This Row],[album_type]]="album","Album",IF(spotify_data[[#This Row],[album_type]]="single","Single","Compilation"))</f>
        <v>Album</v>
      </c>
      <c r="Y31">
        <v>313</v>
      </c>
    </row>
    <row r="32" spans="1:25" x14ac:dyDescent="0.3">
      <c r="A32" s="1" t="s">
        <v>1638</v>
      </c>
      <c r="B32" s="1">
        <v>3165</v>
      </c>
      <c r="C32" s="1" t="s">
        <v>1639</v>
      </c>
      <c r="D32">
        <v>6</v>
      </c>
      <c r="E32">
        <v>91</v>
      </c>
      <c r="F32" s="10">
        <f>spotify_data[[#This Row],[track_popularity]]/100</f>
        <v>0.91</v>
      </c>
      <c r="G32" s="9" t="b">
        <v>0</v>
      </c>
      <c r="H32" s="1">
        <f>+IF(spotify_data[[#This Row],[explicit]]=FALSE,0,1)</f>
        <v>0</v>
      </c>
      <c r="I32" s="1" t="s">
        <v>1640</v>
      </c>
      <c r="J32" s="7">
        <f>MATCH(spotify_data[[#This Row],[artist_name]],spotify_data[artist_name],0)</f>
        <v>1</v>
      </c>
      <c r="K32">
        <v>87</v>
      </c>
      <c r="L32" s="10">
        <f>spotify_data[[#This Row],[artist_popularity]]/100</f>
        <v>0.87</v>
      </c>
      <c r="M32">
        <v>3568209</v>
      </c>
      <c r="N32" s="1" t="s">
        <v>273</v>
      </c>
      <c r="O32" s="1" t="s">
        <v>1615</v>
      </c>
      <c r="P32" s="1">
        <f>MATCH(spotify_data[[#This Row],[album_id]],spotify_data[album_id],0)</f>
        <v>1</v>
      </c>
      <c r="Q32" s="1" t="s">
        <v>1616</v>
      </c>
      <c r="R32" s="2">
        <v>45828</v>
      </c>
      <c r="S32" s="7">
        <f ca="1">+TODAY()-spotify_data[[#This Row],[Fecha lanzamiento Album]]</f>
        <v>203</v>
      </c>
      <c r="T32" s="7">
        <f ca="1">+spotify_data[[#This Row],[Antigüedad Album Dias]]/60</f>
        <v>3.3833333333333333</v>
      </c>
      <c r="U32" s="8">
        <f ca="1">spotify_data[[#This Row],[Antigüedad Album Meses]]/12</f>
        <v>0.28194444444444444</v>
      </c>
      <c r="V32">
        <v>12</v>
      </c>
      <c r="W32" s="1" t="s">
        <v>20</v>
      </c>
      <c r="X32" s="1" t="str">
        <f>+IF(spotify_data[[#This Row],[album_type]]="album","Album",IF(spotify_data[[#This Row],[album_type]]="single","Single","Compilation"))</f>
        <v>Album</v>
      </c>
      <c r="Y32">
        <v>303</v>
      </c>
    </row>
    <row r="33" spans="1:25" x14ac:dyDescent="0.3">
      <c r="A33" s="1" t="s">
        <v>2609</v>
      </c>
      <c r="B33" s="1">
        <v>2497</v>
      </c>
      <c r="C33" s="1" t="s">
        <v>2610</v>
      </c>
      <c r="D33">
        <v>16</v>
      </c>
      <c r="E33">
        <v>91</v>
      </c>
      <c r="F33" s="10">
        <f>spotify_data[[#This Row],[track_popularity]]/100</f>
        <v>0.91</v>
      </c>
      <c r="G33" s="9" t="b">
        <v>1</v>
      </c>
      <c r="H33" s="1">
        <f>+IF(spotify_data[[#This Row],[explicit]]=FALSE,0,1)</f>
        <v>1</v>
      </c>
      <c r="I33" s="1" t="s">
        <v>2611</v>
      </c>
      <c r="J33" s="7">
        <f>MATCH(spotify_data[[#This Row],[artist_name]],spotify_data[artist_name],0)</f>
        <v>32</v>
      </c>
      <c r="K33">
        <v>95</v>
      </c>
      <c r="L33" s="10">
        <f>spotify_data[[#This Row],[artist_popularity]]/100</f>
        <v>0.95</v>
      </c>
      <c r="M33">
        <v>102500980</v>
      </c>
      <c r="N33" s="1" t="s">
        <v>2612</v>
      </c>
      <c r="O33" s="1" t="s">
        <v>2613</v>
      </c>
      <c r="P33" s="1">
        <f>MATCH(spotify_data[[#This Row],[album_id]],spotify_data[album_id],0)</f>
        <v>32</v>
      </c>
      <c r="Q33" s="1" t="s">
        <v>2614</v>
      </c>
      <c r="R33" s="2">
        <v>45662</v>
      </c>
      <c r="S33" s="7">
        <f ca="1">+TODAY()-spotify_data[[#This Row],[Fecha lanzamiento Album]]</f>
        <v>369</v>
      </c>
      <c r="T33" s="7">
        <f ca="1">+spotify_data[[#This Row],[Antigüedad Album Dias]]/60</f>
        <v>6.15</v>
      </c>
      <c r="U33" s="8">
        <f ca="1">spotify_data[[#This Row],[Antigüedad Album Meses]]/12</f>
        <v>0.51250000000000007</v>
      </c>
      <c r="V33">
        <v>17</v>
      </c>
      <c r="W33" s="1" t="s">
        <v>20</v>
      </c>
      <c r="X33" s="1" t="str">
        <f>+IF(spotify_data[[#This Row],[album_type]]="album","Album",IF(spotify_data[[#This Row],[album_type]]="single","Single","Compilation"))</f>
        <v>Album</v>
      </c>
      <c r="Y33">
        <v>395</v>
      </c>
    </row>
    <row r="34" spans="1:25" x14ac:dyDescent="0.3">
      <c r="A34" s="1" t="s">
        <v>3025</v>
      </c>
      <c r="B34" s="1">
        <v>1526</v>
      </c>
      <c r="C34" s="1" t="s">
        <v>2445</v>
      </c>
      <c r="D34">
        <v>1</v>
      </c>
      <c r="E34">
        <v>91</v>
      </c>
      <c r="F34" s="10">
        <f>spotify_data[[#This Row],[track_popularity]]/100</f>
        <v>0.91</v>
      </c>
      <c r="G34" s="9" t="b">
        <v>0</v>
      </c>
      <c r="H34" s="1">
        <f>+IF(spotify_data[[#This Row],[explicit]]=FALSE,0,1)</f>
        <v>0</v>
      </c>
      <c r="I34" s="1" t="s">
        <v>1434</v>
      </c>
      <c r="J34" s="7">
        <f>MATCH(spotify_data[[#This Row],[artist_name]],spotify_data[artist_name],0)</f>
        <v>33</v>
      </c>
      <c r="K34">
        <v>84</v>
      </c>
      <c r="L34" s="10">
        <f>spotify_data[[#This Row],[artist_popularity]]/100</f>
        <v>0.84</v>
      </c>
      <c r="M34">
        <v>2890457</v>
      </c>
      <c r="N34" s="1" t="s">
        <v>23</v>
      </c>
      <c r="O34" s="1" t="s">
        <v>3026</v>
      </c>
      <c r="P34" s="1">
        <f>MATCH(spotify_data[[#This Row],[album_id]],spotify_data[album_id],0)</f>
        <v>33</v>
      </c>
      <c r="Q34" s="1" t="s">
        <v>3027</v>
      </c>
      <c r="R34" s="2">
        <v>45561</v>
      </c>
      <c r="S34" s="7">
        <f ca="1">+TODAY()-spotify_data[[#This Row],[Fecha lanzamiento Album]]</f>
        <v>470</v>
      </c>
      <c r="T34" s="7">
        <f ca="1">+spotify_data[[#This Row],[Antigüedad Album Dias]]/60</f>
        <v>7.833333333333333</v>
      </c>
      <c r="U34" s="8">
        <f ca="1">spotify_data[[#This Row],[Antigüedad Album Meses]]/12</f>
        <v>0.65277777777777779</v>
      </c>
      <c r="V34">
        <v>11</v>
      </c>
      <c r="W34" s="1" t="s">
        <v>20</v>
      </c>
      <c r="X34" s="1" t="str">
        <f>+IF(spotify_data[[#This Row],[album_type]]="album","Album",IF(spotify_data[[#This Row],[album_type]]="single","Single","Compilation"))</f>
        <v>Album</v>
      </c>
      <c r="Y34">
        <v>311</v>
      </c>
    </row>
    <row r="35" spans="1:25" x14ac:dyDescent="0.3">
      <c r="A35" s="1" t="s">
        <v>3267</v>
      </c>
      <c r="B35" s="1">
        <v>3965</v>
      </c>
      <c r="C35" s="1" t="s">
        <v>909</v>
      </c>
      <c r="D35">
        <v>1</v>
      </c>
      <c r="E35">
        <v>91</v>
      </c>
      <c r="F35" s="10">
        <f>spotify_data[[#This Row],[track_popularity]]/100</f>
        <v>0.91</v>
      </c>
      <c r="G35" s="9" t="b">
        <v>0</v>
      </c>
      <c r="H35" s="1">
        <f>+IF(spotify_data[[#This Row],[explicit]]=FALSE,0,1)</f>
        <v>0</v>
      </c>
      <c r="I35" s="1" t="s">
        <v>898</v>
      </c>
      <c r="J35" s="7">
        <f>MATCH(spotify_data[[#This Row],[artist_name]],spotify_data[artist_name],0)</f>
        <v>34</v>
      </c>
      <c r="K35">
        <v>88</v>
      </c>
      <c r="L35" s="10">
        <f>spotify_data[[#This Row],[artist_popularity]]/100</f>
        <v>0.88</v>
      </c>
      <c r="M35">
        <v>42237551</v>
      </c>
      <c r="N35" s="1" t="s">
        <v>899</v>
      </c>
      <c r="O35" s="1" t="s">
        <v>3268</v>
      </c>
      <c r="P35" s="1">
        <f>MATCH(spotify_data[[#This Row],[album_id]],spotify_data[album_id],0)</f>
        <v>34</v>
      </c>
      <c r="Q35" s="1" t="s">
        <v>909</v>
      </c>
      <c r="R35" s="2">
        <v>45520</v>
      </c>
      <c r="S35" s="7">
        <f ca="1">+TODAY()-spotify_data[[#This Row],[Fecha lanzamiento Album]]</f>
        <v>511</v>
      </c>
      <c r="T35" s="7">
        <f ca="1">+spotify_data[[#This Row],[Antigüedad Album Dias]]/60</f>
        <v>8.5166666666666675</v>
      </c>
      <c r="U35" s="8">
        <f ca="1">spotify_data[[#This Row],[Antigüedad Album Meses]]/12</f>
        <v>0.70972222222222225</v>
      </c>
      <c r="V35">
        <v>1</v>
      </c>
      <c r="W35" s="1" t="s">
        <v>21</v>
      </c>
      <c r="X35" s="1" t="str">
        <f>+IF(spotify_data[[#This Row],[album_type]]="album","Album",IF(spotify_data[[#This Row],[album_type]]="single","Single","Compilation"))</f>
        <v>Single</v>
      </c>
      <c r="Y35">
        <v>419</v>
      </c>
    </row>
    <row r="36" spans="1:25" x14ac:dyDescent="0.3">
      <c r="A36" s="1" t="s">
        <v>5468</v>
      </c>
      <c r="B36" s="1">
        <v>6979</v>
      </c>
      <c r="C36" s="1" t="s">
        <v>4468</v>
      </c>
      <c r="D36">
        <v>1</v>
      </c>
      <c r="E36">
        <v>91</v>
      </c>
      <c r="F36" s="10">
        <f>spotify_data[[#This Row],[track_popularity]]/100</f>
        <v>0.91</v>
      </c>
      <c r="G36" s="9" t="b">
        <v>0</v>
      </c>
      <c r="H36" s="1">
        <f>+IF(spotify_data[[#This Row],[explicit]]=FALSE,0,1)</f>
        <v>0</v>
      </c>
      <c r="I36" s="1" t="s">
        <v>2459</v>
      </c>
      <c r="J36" s="7">
        <f>MATCH(spotify_data[[#This Row],[artist_name]],spotify_data[artist_name],0)</f>
        <v>35</v>
      </c>
      <c r="K36">
        <v>93</v>
      </c>
      <c r="L36" s="10">
        <f>spotify_data[[#This Row],[artist_popularity]]/100</f>
        <v>0.93</v>
      </c>
      <c r="M36">
        <v>112918137</v>
      </c>
      <c r="N36" s="1" t="s">
        <v>2460</v>
      </c>
      <c r="O36" s="1" t="s">
        <v>5469</v>
      </c>
      <c r="P36" s="1">
        <f>MATCH(spotify_data[[#This Row],[album_id]],spotify_data[album_id],0)</f>
        <v>35</v>
      </c>
      <c r="Q36" s="1" t="s">
        <v>5470</v>
      </c>
      <c r="R36" s="2">
        <v>45100</v>
      </c>
      <c r="S36" s="7">
        <f ca="1">+TODAY()-spotify_data[[#This Row],[Fecha lanzamiento Album]]</f>
        <v>931</v>
      </c>
      <c r="T36" s="7">
        <f ca="1">+spotify_data[[#This Row],[Antigüedad Album Dias]]/60</f>
        <v>15.516666666666667</v>
      </c>
      <c r="U36" s="8">
        <f ca="1">spotify_data[[#This Row],[Antigüedad Album Meses]]/12</f>
        <v>1.2930555555555556</v>
      </c>
      <c r="V36">
        <v>3</v>
      </c>
      <c r="W36" s="1" t="s">
        <v>21</v>
      </c>
      <c r="X36" s="1" t="str">
        <f>+IF(spotify_data[[#This Row],[album_type]]="album","Album",IF(spotify_data[[#This Row],[album_type]]="single","Single","Compilation"))</f>
        <v>Single</v>
      </c>
      <c r="Y36">
        <v>407</v>
      </c>
    </row>
    <row r="37" spans="1:25" x14ac:dyDescent="0.3">
      <c r="A37" s="1" t="s">
        <v>17339</v>
      </c>
      <c r="B37" s="1">
        <v>2188</v>
      </c>
      <c r="C37" s="1" t="s">
        <v>17340</v>
      </c>
      <c r="D37">
        <v>12</v>
      </c>
      <c r="E37">
        <v>91</v>
      </c>
      <c r="F37" s="10">
        <f>spotify_data[[#This Row],[track_popularity]]/100</f>
        <v>0.91</v>
      </c>
      <c r="G37" s="9" t="b">
        <v>0</v>
      </c>
      <c r="H37" s="1">
        <f>+IF(spotify_data[[#This Row],[explicit]]=FALSE,0,1)</f>
        <v>0</v>
      </c>
      <c r="I37" s="1" t="s">
        <v>17331</v>
      </c>
      <c r="J37" s="7">
        <f>MATCH(spotify_data[[#This Row],[artist_name]],spotify_data[artist_name],0)</f>
        <v>36</v>
      </c>
      <c r="K37">
        <v>84</v>
      </c>
      <c r="L37" s="10">
        <f>spotify_data[[#This Row],[artist_popularity]]/100</f>
        <v>0.84</v>
      </c>
      <c r="M37">
        <v>32059138</v>
      </c>
      <c r="N37" s="1" t="s">
        <v>17332</v>
      </c>
      <c r="O37" s="1" t="s">
        <v>17333</v>
      </c>
      <c r="P37" s="1">
        <f>MATCH(spotify_data[[#This Row],[album_id]],spotify_data[album_id],0)</f>
        <v>36</v>
      </c>
      <c r="Q37" s="1" t="s">
        <v>17334</v>
      </c>
      <c r="R37" s="2">
        <v>41526</v>
      </c>
      <c r="S37" s="7">
        <f ca="1">+TODAY()-spotify_data[[#This Row],[Fecha lanzamiento Album]]</f>
        <v>4505</v>
      </c>
      <c r="T37" s="7">
        <f ca="1">+spotify_data[[#This Row],[Antigüedad Album Dias]]/60</f>
        <v>75.083333333333329</v>
      </c>
      <c r="U37" s="8">
        <f ca="1">spotify_data[[#This Row],[Antigüedad Album Meses]]/12</f>
        <v>6.2569444444444438</v>
      </c>
      <c r="V37">
        <v>12</v>
      </c>
      <c r="W37" s="1" t="s">
        <v>20</v>
      </c>
      <c r="X37" s="1" t="str">
        <f>+IF(spotify_data[[#This Row],[album_type]]="album","Album",IF(spotify_data[[#This Row],[album_type]]="single","Single","Compilation"))</f>
        <v>Album</v>
      </c>
      <c r="Y37">
        <v>306</v>
      </c>
    </row>
    <row r="38" spans="1:25" x14ac:dyDescent="0.3">
      <c r="A38" s="1" t="s">
        <v>17570</v>
      </c>
      <c r="B38" s="1">
        <v>1861</v>
      </c>
      <c r="C38" s="1" t="s">
        <v>17571</v>
      </c>
      <c r="D38">
        <v>4</v>
      </c>
      <c r="E38">
        <v>91</v>
      </c>
      <c r="F38" s="10">
        <f>spotify_data[[#This Row],[track_popularity]]/100</f>
        <v>0.91</v>
      </c>
      <c r="G38" s="9" t="b">
        <v>0</v>
      </c>
      <c r="H38" s="1">
        <f>+IF(spotify_data[[#This Row],[explicit]]=FALSE,0,1)</f>
        <v>0</v>
      </c>
      <c r="I38" s="1" t="s">
        <v>7805</v>
      </c>
      <c r="J38" s="7">
        <f>MATCH(spotify_data[[#This Row],[artist_name]],spotify_data[artist_name],0)</f>
        <v>37</v>
      </c>
      <c r="K38">
        <v>83</v>
      </c>
      <c r="L38" s="10">
        <f>spotify_data[[#This Row],[artist_popularity]]/100</f>
        <v>0.83</v>
      </c>
      <c r="M38">
        <v>21606569</v>
      </c>
      <c r="N38" s="1" t="s">
        <v>23</v>
      </c>
      <c r="O38" s="1" t="s">
        <v>17568</v>
      </c>
      <c r="P38" s="1">
        <f>MATCH(spotify_data[[#This Row],[album_id]],spotify_data[album_id],0)</f>
        <v>37</v>
      </c>
      <c r="Q38" s="1" t="s">
        <v>17569</v>
      </c>
      <c r="R38" s="2">
        <v>41386</v>
      </c>
      <c r="S38" s="7">
        <f ca="1">+TODAY()-spotify_data[[#This Row],[Fecha lanzamiento Album]]</f>
        <v>4645</v>
      </c>
      <c r="T38" s="7">
        <f ca="1">+spotify_data[[#This Row],[Antigüedad Album Dias]]/60</f>
        <v>77.416666666666671</v>
      </c>
      <c r="U38" s="8">
        <f ca="1">spotify_data[[#This Row],[Antigüedad Album Meses]]/12</f>
        <v>6.4513888888888893</v>
      </c>
      <c r="V38">
        <v>11</v>
      </c>
      <c r="W38" s="1" t="s">
        <v>20</v>
      </c>
      <c r="X38" s="1" t="str">
        <f>+IF(spotify_data[[#This Row],[album_type]]="album","Album",IF(spotify_data[[#This Row],[album_type]]="single","Single","Compilation"))</f>
        <v>Album</v>
      </c>
      <c r="Y38">
        <v>4</v>
      </c>
    </row>
    <row r="39" spans="1:25" x14ac:dyDescent="0.3">
      <c r="A39" s="1" t="s">
        <v>596</v>
      </c>
      <c r="B39" s="1">
        <v>7987</v>
      </c>
      <c r="C39" s="1" t="s">
        <v>597</v>
      </c>
      <c r="D39">
        <v>5</v>
      </c>
      <c r="E39">
        <v>90</v>
      </c>
      <c r="F39" s="10">
        <f>spotify_data[[#This Row],[track_popularity]]/100</f>
        <v>0.9</v>
      </c>
      <c r="G39" s="9" t="b">
        <v>0</v>
      </c>
      <c r="H39" s="1">
        <f>+IF(spotify_data[[#This Row],[explicit]]=FALSE,0,1)</f>
        <v>0</v>
      </c>
      <c r="I39" s="1" t="s">
        <v>598</v>
      </c>
      <c r="J39" s="7">
        <f>MATCH(spotify_data[[#This Row],[artist_name]],spotify_data[artist_name],0)</f>
        <v>4</v>
      </c>
      <c r="K39">
        <v>88</v>
      </c>
      <c r="L39" s="10">
        <f>spotify_data[[#This Row],[artist_popularity]]/100</f>
        <v>0.88</v>
      </c>
      <c r="M39">
        <v>1499215</v>
      </c>
      <c r="N39" s="1" t="s">
        <v>599</v>
      </c>
      <c r="O39" s="1" t="s">
        <v>600</v>
      </c>
      <c r="P39" s="1">
        <f>MATCH(spotify_data[[#This Row],[album_id]],spotify_data[album_id],0)</f>
        <v>38</v>
      </c>
      <c r="Q39" s="1" t="s">
        <v>601</v>
      </c>
      <c r="R39" s="2">
        <v>45926</v>
      </c>
      <c r="S39" s="7">
        <f ca="1">+TODAY()-spotify_data[[#This Row],[Fecha lanzamiento Album]]</f>
        <v>105</v>
      </c>
      <c r="T39" s="7">
        <f ca="1">+spotify_data[[#This Row],[Antigüedad Album Dias]]/60</f>
        <v>1.75</v>
      </c>
      <c r="U39" s="8">
        <f ca="1">spotify_data[[#This Row],[Antigüedad Album Meses]]/12</f>
        <v>0.14583333333333334</v>
      </c>
      <c r="V39">
        <v>12</v>
      </c>
      <c r="W39" s="1" t="s">
        <v>20</v>
      </c>
      <c r="X39" s="1" t="str">
        <f>+IF(spotify_data[[#This Row],[album_type]]="album","Album",IF(spotify_data[[#This Row],[album_type]]="single","Single","Compilation"))</f>
        <v>Album</v>
      </c>
      <c r="Y39">
        <v>281</v>
      </c>
    </row>
    <row r="40" spans="1:25" x14ac:dyDescent="0.3">
      <c r="A40" s="1" t="s">
        <v>1412</v>
      </c>
      <c r="B40" s="1">
        <v>5276</v>
      </c>
      <c r="C40" s="1" t="s">
        <v>1413</v>
      </c>
      <c r="D40">
        <v>2</v>
      </c>
      <c r="E40">
        <v>90</v>
      </c>
      <c r="F40" s="10">
        <f>spotify_data[[#This Row],[track_popularity]]/100</f>
        <v>0.9</v>
      </c>
      <c r="G40" s="9" t="b">
        <v>1</v>
      </c>
      <c r="H40" s="1">
        <f>+IF(spotify_data[[#This Row],[explicit]]=FALSE,0,1)</f>
        <v>1</v>
      </c>
      <c r="I40" s="1" t="s">
        <v>1414</v>
      </c>
      <c r="J40" s="7">
        <f>MATCH(spotify_data[[#This Row],[artist_name]],spotify_data[artist_name],0)</f>
        <v>39</v>
      </c>
      <c r="K40">
        <v>86</v>
      </c>
      <c r="L40" s="10">
        <f>spotify_data[[#This Row],[artist_popularity]]/100</f>
        <v>0.86</v>
      </c>
      <c r="M40">
        <v>24420596</v>
      </c>
      <c r="N40" s="1" t="s">
        <v>23</v>
      </c>
      <c r="O40" s="1" t="s">
        <v>1415</v>
      </c>
      <c r="P40" s="1">
        <f>MATCH(spotify_data[[#This Row],[album_id]],spotify_data[album_id],0)</f>
        <v>39</v>
      </c>
      <c r="Q40" s="1" t="s">
        <v>1416</v>
      </c>
      <c r="R40" s="2">
        <v>45859</v>
      </c>
      <c r="S40" s="7">
        <f ca="1">+TODAY()-spotify_data[[#This Row],[Fecha lanzamiento Album]]</f>
        <v>172</v>
      </c>
      <c r="T40" s="7">
        <f ca="1">+spotify_data[[#This Row],[Antigüedad Album Dias]]/60</f>
        <v>2.8666666666666667</v>
      </c>
      <c r="U40" s="8">
        <f ca="1">spotify_data[[#This Row],[Antigüedad Album Meses]]/12</f>
        <v>0.2388888888888889</v>
      </c>
      <c r="V40">
        <v>10</v>
      </c>
      <c r="W40" s="1" t="s">
        <v>20</v>
      </c>
      <c r="X40" s="1" t="str">
        <f>+IF(spotify_data[[#This Row],[album_type]]="album","Album",IF(spotify_data[[#This Row],[album_type]]="single","Single","Compilation"))</f>
        <v>Album</v>
      </c>
      <c r="Y40">
        <v>255</v>
      </c>
    </row>
    <row r="41" spans="1:25" x14ac:dyDescent="0.3">
      <c r="A41" s="1" t="s">
        <v>1488</v>
      </c>
      <c r="B41" s="1">
        <v>4285</v>
      </c>
      <c r="C41" s="1" t="s">
        <v>1489</v>
      </c>
      <c r="D41">
        <v>1</v>
      </c>
      <c r="E41">
        <v>90</v>
      </c>
      <c r="F41" s="10">
        <f>spotify_data[[#This Row],[track_popularity]]/100</f>
        <v>0.9</v>
      </c>
      <c r="G41" s="9" t="b">
        <v>0</v>
      </c>
      <c r="H41" s="1">
        <f>+IF(spotify_data[[#This Row],[explicit]]=FALSE,0,1)</f>
        <v>0</v>
      </c>
      <c r="I41" s="1" t="s">
        <v>1490</v>
      </c>
      <c r="J41" s="7">
        <f>MATCH(spotify_data[[#This Row],[artist_name]],spotify_data[artist_name],0)</f>
        <v>40</v>
      </c>
      <c r="K41">
        <v>81</v>
      </c>
      <c r="L41" s="10">
        <f>spotify_data[[#This Row],[artist_popularity]]/100</f>
        <v>0.81</v>
      </c>
      <c r="M41">
        <v>56152334</v>
      </c>
      <c r="N41" s="1" t="s">
        <v>273</v>
      </c>
      <c r="O41" s="1" t="s">
        <v>1491</v>
      </c>
      <c r="P41" s="1">
        <f>MATCH(spotify_data[[#This Row],[album_id]],spotify_data[album_id],0)</f>
        <v>40</v>
      </c>
      <c r="Q41" s="1" t="s">
        <v>1489</v>
      </c>
      <c r="R41" s="2">
        <v>45849</v>
      </c>
      <c r="S41" s="7">
        <f ca="1">+TODAY()-spotify_data[[#This Row],[Fecha lanzamiento Album]]</f>
        <v>182</v>
      </c>
      <c r="T41" s="7">
        <f ca="1">+spotify_data[[#This Row],[Antigüedad Album Dias]]/60</f>
        <v>3.0333333333333332</v>
      </c>
      <c r="U41" s="8">
        <f ca="1">spotify_data[[#This Row],[Antigüedad Album Meses]]/12</f>
        <v>0.25277777777777777</v>
      </c>
      <c r="V41">
        <v>1</v>
      </c>
      <c r="W41" s="1" t="s">
        <v>21</v>
      </c>
      <c r="X41" s="1" t="str">
        <f>+IF(spotify_data[[#This Row],[album_type]]="album","Album",IF(spotify_data[[#This Row],[album_type]]="single","Single","Compilation"))</f>
        <v>Single</v>
      </c>
      <c r="Y41">
        <v>274</v>
      </c>
    </row>
    <row r="42" spans="1:25" x14ac:dyDescent="0.3">
      <c r="A42" s="1" t="s">
        <v>1802</v>
      </c>
      <c r="B42" s="1">
        <v>3685</v>
      </c>
      <c r="C42" s="1" t="s">
        <v>1803</v>
      </c>
      <c r="D42">
        <v>1</v>
      </c>
      <c r="E42">
        <v>90</v>
      </c>
      <c r="F42" s="10">
        <f>spotify_data[[#This Row],[track_popularity]]/100</f>
        <v>0.9</v>
      </c>
      <c r="G42" s="9" t="b">
        <v>0</v>
      </c>
      <c r="H42" s="1">
        <f>+IF(spotify_data[[#This Row],[explicit]]=FALSE,0,1)</f>
        <v>0</v>
      </c>
      <c r="I42" s="1" t="s">
        <v>515</v>
      </c>
      <c r="J42" s="7">
        <f>MATCH(spotify_data[[#This Row],[artist_name]],spotify_data[artist_name],0)</f>
        <v>26</v>
      </c>
      <c r="K42">
        <v>88</v>
      </c>
      <c r="L42" s="10">
        <f>spotify_data[[#This Row],[artist_popularity]]/100</f>
        <v>0.88</v>
      </c>
      <c r="M42">
        <v>9256589</v>
      </c>
      <c r="N42" s="1" t="s">
        <v>516</v>
      </c>
      <c r="O42" s="1" t="s">
        <v>1804</v>
      </c>
      <c r="P42" s="1">
        <f>MATCH(spotify_data[[#This Row],[album_id]],spotify_data[album_id],0)</f>
        <v>41</v>
      </c>
      <c r="Q42" s="1" t="s">
        <v>1803</v>
      </c>
      <c r="R42" s="2">
        <v>45807</v>
      </c>
      <c r="S42" s="7">
        <f ca="1">+TODAY()-spotify_data[[#This Row],[Fecha lanzamiento Album]]</f>
        <v>224</v>
      </c>
      <c r="T42" s="7">
        <f ca="1">+spotify_data[[#This Row],[Antigüedad Album Dias]]/60</f>
        <v>3.7333333333333334</v>
      </c>
      <c r="U42" s="8">
        <f ca="1">spotify_data[[#This Row],[Antigüedad Album Meses]]/12</f>
        <v>0.31111111111111112</v>
      </c>
      <c r="V42">
        <v>1</v>
      </c>
      <c r="W42" s="1" t="s">
        <v>21</v>
      </c>
      <c r="X42" s="1" t="str">
        <f>+IF(spotify_data[[#This Row],[album_type]]="album","Album",IF(spotify_data[[#This Row],[album_type]]="single","Single","Compilation"))</f>
        <v>Single</v>
      </c>
      <c r="Y42">
        <v>237</v>
      </c>
    </row>
    <row r="43" spans="1:25" x14ac:dyDescent="0.3">
      <c r="A43" s="1" t="s">
        <v>2444</v>
      </c>
      <c r="B43" s="1">
        <v>2699</v>
      </c>
      <c r="C43" s="1" t="s">
        <v>2445</v>
      </c>
      <c r="D43">
        <v>1</v>
      </c>
      <c r="E43">
        <v>90</v>
      </c>
      <c r="F43" s="10">
        <f>spotify_data[[#This Row],[track_popularity]]/100</f>
        <v>0.9</v>
      </c>
      <c r="G43" s="9" t="b">
        <v>0</v>
      </c>
      <c r="H43" s="1">
        <f>+IF(spotify_data[[#This Row],[explicit]]=FALSE,0,1)</f>
        <v>0</v>
      </c>
      <c r="I43" s="1" t="s">
        <v>1434</v>
      </c>
      <c r="J43" s="7">
        <f>MATCH(spotify_data[[#This Row],[artist_name]],spotify_data[artist_name],0)</f>
        <v>33</v>
      </c>
      <c r="K43">
        <v>84</v>
      </c>
      <c r="L43" s="10">
        <f>spotify_data[[#This Row],[artist_popularity]]/100</f>
        <v>0.84</v>
      </c>
      <c r="M43">
        <v>2880337</v>
      </c>
      <c r="N43" s="1" t="s">
        <v>23</v>
      </c>
      <c r="O43" s="1" t="s">
        <v>2446</v>
      </c>
      <c r="P43" s="1">
        <f>MATCH(spotify_data[[#This Row],[album_id]],spotify_data[album_id],0)</f>
        <v>42</v>
      </c>
      <c r="Q43" s="1" t="s">
        <v>2445</v>
      </c>
      <c r="R43" s="2">
        <v>45695</v>
      </c>
      <c r="S43" s="7">
        <f ca="1">+TODAY()-spotify_data[[#This Row],[Fecha lanzamiento Album]]</f>
        <v>336</v>
      </c>
      <c r="T43" s="7">
        <f ca="1">+spotify_data[[#This Row],[Antigüedad Album Dias]]/60</f>
        <v>5.6</v>
      </c>
      <c r="U43" s="8">
        <f ca="1">spotify_data[[#This Row],[Antigüedad Album Meses]]/12</f>
        <v>0.46666666666666662</v>
      </c>
      <c r="V43">
        <v>1</v>
      </c>
      <c r="W43" s="1" t="s">
        <v>21</v>
      </c>
      <c r="X43" s="1" t="str">
        <f>+IF(spotify_data[[#This Row],[album_type]]="album","Album",IF(spotify_data[[#This Row],[album_type]]="single","Single","Compilation"))</f>
        <v>Single</v>
      </c>
      <c r="Y43">
        <v>311</v>
      </c>
    </row>
    <row r="44" spans="1:25" x14ac:dyDescent="0.3">
      <c r="A44" s="1" t="s">
        <v>2469</v>
      </c>
      <c r="B44" s="1">
        <v>1152</v>
      </c>
      <c r="C44" s="1" t="s">
        <v>2470</v>
      </c>
      <c r="D44">
        <v>13</v>
      </c>
      <c r="E44">
        <v>90</v>
      </c>
      <c r="F44" s="10">
        <f>spotify_data[[#This Row],[track_popularity]]/100</f>
        <v>0.9</v>
      </c>
      <c r="G44" s="9" t="b">
        <v>1</v>
      </c>
      <c r="H44" s="1">
        <f>+IF(spotify_data[[#This Row],[explicit]]=FALSE,0,1)</f>
        <v>1</v>
      </c>
      <c r="I44" s="1" t="s">
        <v>2459</v>
      </c>
      <c r="J44" s="7">
        <f>MATCH(spotify_data[[#This Row],[artist_name]],spotify_data[artist_name],0)</f>
        <v>35</v>
      </c>
      <c r="K44">
        <v>93</v>
      </c>
      <c r="L44" s="10">
        <f>spotify_data[[#This Row],[artist_popularity]]/100</f>
        <v>0.93</v>
      </c>
      <c r="M44">
        <v>112918137</v>
      </c>
      <c r="N44" s="1" t="s">
        <v>2460</v>
      </c>
      <c r="O44" s="1" t="s">
        <v>2461</v>
      </c>
      <c r="P44" s="1">
        <f>MATCH(spotify_data[[#This Row],[album_id]],spotify_data[album_id],0)</f>
        <v>43</v>
      </c>
      <c r="Q44" s="1" t="s">
        <v>2462</v>
      </c>
      <c r="R44" s="2">
        <v>45688</v>
      </c>
      <c r="S44" s="7">
        <f ca="1">+TODAY()-spotify_data[[#This Row],[Fecha lanzamiento Album]]</f>
        <v>343</v>
      </c>
      <c r="T44" s="7">
        <f ca="1">+spotify_data[[#This Row],[Antigüedad Album Dias]]/60</f>
        <v>5.7166666666666668</v>
      </c>
      <c r="U44" s="8">
        <f ca="1">spotify_data[[#This Row],[Antigüedad Album Meses]]/12</f>
        <v>0.47638888888888892</v>
      </c>
      <c r="V44">
        <v>22</v>
      </c>
      <c r="W44" s="1" t="s">
        <v>20</v>
      </c>
      <c r="X44" s="1" t="str">
        <f>+IF(spotify_data[[#This Row],[album_type]]="album","Album",IF(spotify_data[[#This Row],[album_type]]="single","Single","Compilation"))</f>
        <v>Album</v>
      </c>
      <c r="Y44">
        <v>426</v>
      </c>
    </row>
    <row r="45" spans="1:25" x14ac:dyDescent="0.3">
      <c r="A45" s="1" t="s">
        <v>2617</v>
      </c>
      <c r="B45" s="1">
        <v>4353</v>
      </c>
      <c r="C45" s="1" t="s">
        <v>2618</v>
      </c>
      <c r="D45">
        <v>3</v>
      </c>
      <c r="E45">
        <v>90</v>
      </c>
      <c r="F45" s="10">
        <f>spotify_data[[#This Row],[track_popularity]]/100</f>
        <v>0.9</v>
      </c>
      <c r="G45" s="9" t="b">
        <v>1</v>
      </c>
      <c r="H45" s="1">
        <f>+IF(spotify_data[[#This Row],[explicit]]=FALSE,0,1)</f>
        <v>1</v>
      </c>
      <c r="I45" s="1" t="s">
        <v>2611</v>
      </c>
      <c r="J45" s="7">
        <f>MATCH(spotify_data[[#This Row],[artist_name]],spotify_data[artist_name],0)</f>
        <v>32</v>
      </c>
      <c r="K45">
        <v>95</v>
      </c>
      <c r="L45" s="10">
        <f>spotify_data[[#This Row],[artist_popularity]]/100</f>
        <v>0.95</v>
      </c>
      <c r="M45">
        <v>102536542</v>
      </c>
      <c r="N45" s="1" t="s">
        <v>2612</v>
      </c>
      <c r="O45" s="1" t="s">
        <v>2613</v>
      </c>
      <c r="P45" s="1">
        <f>MATCH(spotify_data[[#This Row],[album_id]],spotify_data[album_id],0)</f>
        <v>32</v>
      </c>
      <c r="Q45" s="1" t="s">
        <v>2614</v>
      </c>
      <c r="R45" s="2">
        <v>45662</v>
      </c>
      <c r="S45" s="7">
        <f ca="1">+TODAY()-spotify_data[[#This Row],[Fecha lanzamiento Album]]</f>
        <v>369</v>
      </c>
      <c r="T45" s="7">
        <f ca="1">+spotify_data[[#This Row],[Antigüedad Album Dias]]/60</f>
        <v>6.15</v>
      </c>
      <c r="U45" s="8">
        <f ca="1">spotify_data[[#This Row],[Antigüedad Album Meses]]/12</f>
        <v>0.51250000000000007</v>
      </c>
      <c r="V45">
        <v>17</v>
      </c>
      <c r="W45" s="1" t="s">
        <v>20</v>
      </c>
      <c r="X45" s="1" t="str">
        <f>+IF(spotify_data[[#This Row],[album_type]]="album","Album",IF(spotify_data[[#This Row],[album_type]]="single","Single","Compilation"))</f>
        <v>Album</v>
      </c>
      <c r="Y45">
        <v>612</v>
      </c>
    </row>
    <row r="46" spans="1:25" x14ac:dyDescent="0.3">
      <c r="A46" s="1" t="s">
        <v>22569</v>
      </c>
      <c r="B46" s="1"/>
      <c r="C46" s="1" t="s">
        <v>22570</v>
      </c>
      <c r="D46">
        <v>4</v>
      </c>
      <c r="E46">
        <v>90</v>
      </c>
      <c r="F46" s="10">
        <f>spotify_data[[#This Row],[track_popularity]]/100</f>
        <v>0.9</v>
      </c>
      <c r="G46" s="9" t="b">
        <v>0</v>
      </c>
      <c r="H46" s="1">
        <f>+IF(spotify_data[[#This Row],[explicit]]=FALSE,0,1)</f>
        <v>0</v>
      </c>
      <c r="I46" s="1" t="s">
        <v>7763</v>
      </c>
      <c r="J46" s="7">
        <f>MATCH(spotify_data[[#This Row],[artist_name]],spotify_data[artist_name],0)</f>
        <v>45</v>
      </c>
      <c r="K46">
        <v>88</v>
      </c>
      <c r="L46" s="10">
        <f>spotify_data[[#This Row],[artist_popularity]]/100</f>
        <v>0.88</v>
      </c>
      <c r="M46">
        <v>60804949</v>
      </c>
      <c r="N46" s="1" t="s">
        <v>23</v>
      </c>
      <c r="O46" s="1" t="s">
        <v>22556</v>
      </c>
      <c r="P46" s="1">
        <f>MATCH(spotify_data[[#This Row],[album_id]],spotify_data[album_id],0)</f>
        <v>45</v>
      </c>
      <c r="Q46" s="1" t="s">
        <v>22557</v>
      </c>
      <c r="R46" s="2">
        <v>36717</v>
      </c>
      <c r="S46" s="7">
        <f ca="1">+TODAY()-spotify_data[[#This Row],[Fecha lanzamiento Album]]</f>
        <v>9314</v>
      </c>
      <c r="T46" s="7">
        <f ca="1">+spotify_data[[#This Row],[Antigüedad Album Dias]]/60</f>
        <v>155.23333333333332</v>
      </c>
      <c r="U46" s="8">
        <f ca="1">spotify_data[[#This Row],[Antigüedad Album Meses]]/12</f>
        <v>12.93611111111111</v>
      </c>
      <c r="V46">
        <v>10</v>
      </c>
      <c r="W46" s="1" t="s">
        <v>20</v>
      </c>
      <c r="X46" s="1" t="str">
        <f>+IF(spotify_data[[#This Row],[album_type]]="album","Album",IF(spotify_data[[#This Row],[album_type]]="single","Single","Compilation"))</f>
        <v>Album</v>
      </c>
      <c r="Y46">
        <v>378</v>
      </c>
    </row>
    <row r="47" spans="1:25" x14ac:dyDescent="0.3">
      <c r="A47" s="1" t="s">
        <v>22573</v>
      </c>
      <c r="B47" s="1"/>
      <c r="C47" s="1" t="s">
        <v>22574</v>
      </c>
      <c r="D47">
        <v>5</v>
      </c>
      <c r="E47">
        <v>90</v>
      </c>
      <c r="F47" s="10">
        <f>spotify_data[[#This Row],[track_popularity]]/100</f>
        <v>0.9</v>
      </c>
      <c r="G47" s="9" t="b">
        <v>0</v>
      </c>
      <c r="H47" s="1">
        <f>+IF(spotify_data[[#This Row],[explicit]]=FALSE,0,1)</f>
        <v>0</v>
      </c>
      <c r="I47" s="1" t="s">
        <v>7763</v>
      </c>
      <c r="J47" s="7">
        <f>MATCH(spotify_data[[#This Row],[artist_name]],spotify_data[artist_name],0)</f>
        <v>45</v>
      </c>
      <c r="K47">
        <v>88</v>
      </c>
      <c r="L47" s="10">
        <f>spotify_data[[#This Row],[artist_popularity]]/100</f>
        <v>0.88</v>
      </c>
      <c r="M47">
        <v>60804949</v>
      </c>
      <c r="N47" s="1" t="s">
        <v>23</v>
      </c>
      <c r="O47" s="1" t="s">
        <v>22556</v>
      </c>
      <c r="P47" s="1">
        <f>MATCH(spotify_data[[#This Row],[album_id]],spotify_data[album_id],0)</f>
        <v>45</v>
      </c>
      <c r="Q47" s="1" t="s">
        <v>22557</v>
      </c>
      <c r="R47" s="2">
        <v>36717</v>
      </c>
      <c r="S47" s="7">
        <f ca="1">+TODAY()-spotify_data[[#This Row],[Fecha lanzamiento Album]]</f>
        <v>9314</v>
      </c>
      <c r="T47" s="7">
        <f ca="1">+spotify_data[[#This Row],[Antigüedad Album Dias]]/60</f>
        <v>155.23333333333332</v>
      </c>
      <c r="U47" s="8">
        <f ca="1">spotify_data[[#This Row],[Antigüedad Album Meses]]/12</f>
        <v>12.93611111111111</v>
      </c>
      <c r="V47">
        <v>10</v>
      </c>
      <c r="W47" s="1" t="s">
        <v>20</v>
      </c>
      <c r="X47" s="1" t="str">
        <f>+IF(spotify_data[[#This Row],[album_type]]="album","Album",IF(spotify_data[[#This Row],[album_type]]="single","Single","Compilation"))</f>
        <v>Album</v>
      </c>
      <c r="Y47">
        <v>444</v>
      </c>
    </row>
    <row r="48" spans="1:25" x14ac:dyDescent="0.3">
      <c r="A48" s="1" t="s">
        <v>24105</v>
      </c>
      <c r="B48" s="1"/>
      <c r="C48" s="1" t="s">
        <v>24106</v>
      </c>
      <c r="D48">
        <v>7</v>
      </c>
      <c r="E48">
        <v>90</v>
      </c>
      <c r="F48" s="10">
        <f>spotify_data[[#This Row],[track_popularity]]/100</f>
        <v>0.9</v>
      </c>
      <c r="G48" s="9" t="b">
        <v>0</v>
      </c>
      <c r="H48" s="1">
        <f>+IF(spotify_data[[#This Row],[explicit]]=FALSE,0,1)</f>
        <v>0</v>
      </c>
      <c r="I48" s="1" t="s">
        <v>24107</v>
      </c>
      <c r="J48" s="7">
        <f>MATCH(spotify_data[[#This Row],[artist_name]],spotify_data[artist_name],0)</f>
        <v>47</v>
      </c>
      <c r="K48">
        <v>76</v>
      </c>
      <c r="L48" s="10">
        <f>spotify_data[[#This Row],[artist_popularity]]/100</f>
        <v>0.76</v>
      </c>
      <c r="M48">
        <v>7564780</v>
      </c>
      <c r="N48" s="1" t="s">
        <v>23</v>
      </c>
      <c r="O48" s="1" t="s">
        <v>24108</v>
      </c>
      <c r="P48" s="1">
        <f>MATCH(spotify_data[[#This Row],[album_id]],spotify_data[album_id],0)</f>
        <v>47</v>
      </c>
      <c r="Q48" s="1" t="s">
        <v>24109</v>
      </c>
      <c r="R48" s="2">
        <v>30484</v>
      </c>
      <c r="S48" s="7">
        <f ca="1">+TODAY()-spotify_data[[#This Row],[Fecha lanzamiento Album]]</f>
        <v>15547</v>
      </c>
      <c r="T48" s="7">
        <f ca="1">+spotify_data[[#This Row],[Antigüedad Album Dias]]/60</f>
        <v>259.11666666666667</v>
      </c>
      <c r="U48" s="8">
        <f ca="1">spotify_data[[#This Row],[Antigüedad Album Meses]]/12</f>
        <v>21.593055555555555</v>
      </c>
      <c r="V48">
        <v>11</v>
      </c>
      <c r="W48" s="1" t="s">
        <v>20</v>
      </c>
      <c r="X48" s="1" t="str">
        <f>+IF(spotify_data[[#This Row],[album_type]]="album","Album",IF(spotify_data[[#This Row],[album_type]]="single","Single","Compilation"))</f>
        <v>Album</v>
      </c>
      <c r="Y48">
        <v>423</v>
      </c>
    </row>
    <row r="49" spans="1:25" x14ac:dyDescent="0.3">
      <c r="A49" s="1" t="s">
        <v>1161</v>
      </c>
      <c r="B49" s="1">
        <v>6495</v>
      </c>
      <c r="C49" s="1" t="s">
        <v>1162</v>
      </c>
      <c r="D49">
        <v>2</v>
      </c>
      <c r="E49">
        <v>89</v>
      </c>
      <c r="F49" s="10">
        <f>spotify_data[[#This Row],[track_popularity]]/100</f>
        <v>0.89</v>
      </c>
      <c r="G49" s="9" t="b">
        <v>0</v>
      </c>
      <c r="H49" s="1">
        <f>+IF(spotify_data[[#This Row],[explicit]]=FALSE,0,1)</f>
        <v>0</v>
      </c>
      <c r="I49" s="1" t="s">
        <v>1105</v>
      </c>
      <c r="J49" s="7">
        <f>MATCH(spotify_data[[#This Row],[artist_name]],spotify_data[artist_name],0)</f>
        <v>22</v>
      </c>
      <c r="K49">
        <v>85</v>
      </c>
      <c r="L49" s="10">
        <f>spotify_data[[#This Row],[artist_popularity]]/100</f>
        <v>0.85</v>
      </c>
      <c r="M49">
        <v>2795852</v>
      </c>
      <c r="N49" s="1" t="s">
        <v>23</v>
      </c>
      <c r="O49" s="1" t="s">
        <v>1106</v>
      </c>
      <c r="P49" s="1">
        <f>MATCH(spotify_data[[#This Row],[album_id]],spotify_data[album_id],0)</f>
        <v>28</v>
      </c>
      <c r="Q49" s="1" t="s">
        <v>1107</v>
      </c>
      <c r="R49" s="2">
        <v>45891</v>
      </c>
      <c r="S49" s="7">
        <f ca="1">+TODAY()-spotify_data[[#This Row],[Fecha lanzamiento Album]]</f>
        <v>140</v>
      </c>
      <c r="T49" s="7">
        <f ca="1">+spotify_data[[#This Row],[Antigüedad Album Dias]]/60</f>
        <v>2.3333333333333335</v>
      </c>
      <c r="U49" s="8">
        <f ca="1">spotify_data[[#This Row],[Antigüedad Album Meses]]/12</f>
        <v>0.19444444444444445</v>
      </c>
      <c r="V49">
        <v>10</v>
      </c>
      <c r="W49" s="1" t="s">
        <v>20</v>
      </c>
      <c r="X49" s="1" t="str">
        <f>+IF(spotify_data[[#This Row],[album_type]]="album","Album",IF(spotify_data[[#This Row],[album_type]]="single","Single","Compilation"))</f>
        <v>Album</v>
      </c>
      <c r="Y49">
        <v>404</v>
      </c>
    </row>
    <row r="50" spans="1:25" x14ac:dyDescent="0.3">
      <c r="A50" s="1" t="s">
        <v>2413</v>
      </c>
      <c r="B50" s="1">
        <v>5211</v>
      </c>
      <c r="C50" s="1" t="s">
        <v>2414</v>
      </c>
      <c r="D50">
        <v>1</v>
      </c>
      <c r="E50">
        <v>89</v>
      </c>
      <c r="F50" s="10">
        <f>spotify_data[[#This Row],[track_popularity]]/100</f>
        <v>0.89</v>
      </c>
      <c r="G50" s="9" t="b">
        <v>1</v>
      </c>
      <c r="H50" s="1">
        <f>+IF(spotify_data[[#This Row],[explicit]]=FALSE,0,1)</f>
        <v>1</v>
      </c>
      <c r="I50" s="1" t="s">
        <v>2415</v>
      </c>
      <c r="J50" s="7">
        <f>MATCH(spotify_data[[#This Row],[artist_name]],spotify_data[artist_name],0)</f>
        <v>49</v>
      </c>
      <c r="K50">
        <v>73</v>
      </c>
      <c r="L50" s="10">
        <f>spotify_data[[#This Row],[artist_popularity]]/100</f>
        <v>0.73</v>
      </c>
      <c r="M50">
        <v>812534</v>
      </c>
      <c r="N50" s="1" t="s">
        <v>23</v>
      </c>
      <c r="O50" s="1" t="s">
        <v>2416</v>
      </c>
      <c r="P50" s="1">
        <f>MATCH(spotify_data[[#This Row],[album_id]],spotify_data[album_id],0)</f>
        <v>49</v>
      </c>
      <c r="Q50" s="1" t="s">
        <v>2417</v>
      </c>
      <c r="R50" s="2">
        <v>45707</v>
      </c>
      <c r="S50" s="7">
        <f ca="1">+TODAY()-spotify_data[[#This Row],[Fecha lanzamiento Album]]</f>
        <v>324</v>
      </c>
      <c r="T50" s="7">
        <f ca="1">+spotify_data[[#This Row],[Antigüedad Album Dias]]/60</f>
        <v>5.4</v>
      </c>
      <c r="U50" s="8">
        <f ca="1">spotify_data[[#This Row],[Antigüedad Album Meses]]/12</f>
        <v>0.45</v>
      </c>
      <c r="V50">
        <v>1</v>
      </c>
      <c r="W50" s="1" t="s">
        <v>21</v>
      </c>
      <c r="X50" s="1" t="str">
        <f>+IF(spotify_data[[#This Row],[album_type]]="album","Album",IF(spotify_data[[#This Row],[album_type]]="single","Single","Compilation"))</f>
        <v>Single</v>
      </c>
      <c r="Y50">
        <v>25</v>
      </c>
    </row>
    <row r="51" spans="1:25" x14ac:dyDescent="0.3">
      <c r="A51" s="1" t="s">
        <v>2619</v>
      </c>
      <c r="B51" s="1">
        <v>1439</v>
      </c>
      <c r="C51" s="1" t="s">
        <v>2620</v>
      </c>
      <c r="D51">
        <v>1</v>
      </c>
      <c r="E51">
        <v>89</v>
      </c>
      <c r="F51" s="10">
        <f>spotify_data[[#This Row],[track_popularity]]/100</f>
        <v>0.89</v>
      </c>
      <c r="G51" s="9" t="b">
        <v>0</v>
      </c>
      <c r="H51" s="1">
        <f>+IF(spotify_data[[#This Row],[explicit]]=FALSE,0,1)</f>
        <v>0</v>
      </c>
      <c r="I51" s="1" t="s">
        <v>2611</v>
      </c>
      <c r="J51" s="7">
        <f>MATCH(spotify_data[[#This Row],[artist_name]],spotify_data[artist_name],0)</f>
        <v>32</v>
      </c>
      <c r="K51">
        <v>95</v>
      </c>
      <c r="L51" s="10">
        <f>spotify_data[[#This Row],[artist_popularity]]/100</f>
        <v>0.95</v>
      </c>
      <c r="M51">
        <v>102571645</v>
      </c>
      <c r="N51" s="1" t="s">
        <v>2612</v>
      </c>
      <c r="O51" s="1" t="s">
        <v>2613</v>
      </c>
      <c r="P51" s="1">
        <f>MATCH(spotify_data[[#This Row],[album_id]],spotify_data[album_id],0)</f>
        <v>32</v>
      </c>
      <c r="Q51" s="1" t="s">
        <v>2614</v>
      </c>
      <c r="R51" s="2">
        <v>45662</v>
      </c>
      <c r="S51" s="7">
        <f ca="1">+TODAY()-spotify_data[[#This Row],[Fecha lanzamiento Album]]</f>
        <v>369</v>
      </c>
      <c r="T51" s="7">
        <f ca="1">+spotify_data[[#This Row],[Antigüedad Album Dias]]/60</f>
        <v>6.15</v>
      </c>
      <c r="U51" s="8">
        <f ca="1">spotify_data[[#This Row],[Antigüedad Album Meses]]/12</f>
        <v>0.51250000000000007</v>
      </c>
      <c r="V51">
        <v>17</v>
      </c>
      <c r="W51" s="1" t="s">
        <v>20</v>
      </c>
      <c r="X51" s="1" t="str">
        <f>+IF(spotify_data[[#This Row],[album_type]]="album","Album",IF(spotify_data[[#This Row],[album_type]]="single","Single","Compilation"))</f>
        <v>Album</v>
      </c>
      <c r="Y51">
        <v>306</v>
      </c>
    </row>
    <row r="52" spans="1:25" x14ac:dyDescent="0.3">
      <c r="A52" s="1" t="s">
        <v>2883</v>
      </c>
      <c r="B52" s="1">
        <v>4902</v>
      </c>
      <c r="C52" s="1" t="s">
        <v>2884</v>
      </c>
      <c r="D52">
        <v>15</v>
      </c>
      <c r="E52">
        <v>89</v>
      </c>
      <c r="F52" s="10">
        <f>spotify_data[[#This Row],[track_popularity]]/100</f>
        <v>0.89</v>
      </c>
      <c r="G52" s="9" t="b">
        <v>1</v>
      </c>
      <c r="H52" s="1">
        <f>+IF(spotify_data[[#This Row],[explicit]]=FALSE,0,1)</f>
        <v>1</v>
      </c>
      <c r="I52" s="1" t="s">
        <v>2885</v>
      </c>
      <c r="J52" s="7">
        <f>MATCH(spotify_data[[#This Row],[artist_name]],spotify_data[artist_name],0)</f>
        <v>51</v>
      </c>
      <c r="K52">
        <v>82</v>
      </c>
      <c r="L52" s="10">
        <f>spotify_data[[#This Row],[artist_popularity]]/100</f>
        <v>0.82</v>
      </c>
      <c r="M52">
        <v>7420507</v>
      </c>
      <c r="N52" s="1" t="s">
        <v>23</v>
      </c>
      <c r="O52" s="1" t="s">
        <v>2886</v>
      </c>
      <c r="P52" s="1">
        <f>MATCH(spotify_data[[#This Row],[album_id]],spotify_data[album_id],0)</f>
        <v>51</v>
      </c>
      <c r="Q52" s="1" t="s">
        <v>2887</v>
      </c>
      <c r="R52" s="2">
        <v>45583</v>
      </c>
      <c r="S52" s="7">
        <f ca="1">+TODAY()-spotify_data[[#This Row],[Fecha lanzamiento Album]]</f>
        <v>448</v>
      </c>
      <c r="T52" s="7">
        <f ca="1">+spotify_data[[#This Row],[Antigüedad Album Dias]]/60</f>
        <v>7.4666666666666668</v>
      </c>
      <c r="U52" s="8">
        <f ca="1">spotify_data[[#This Row],[Antigüedad Album Meses]]/12</f>
        <v>0.62222222222222223</v>
      </c>
      <c r="V52">
        <v>20</v>
      </c>
      <c r="W52" s="1" t="s">
        <v>20</v>
      </c>
      <c r="X52" s="1" t="str">
        <f>+IF(spotify_data[[#This Row],[album_type]]="album","Album",IF(spotify_data[[#This Row],[album_type]]="single","Single","Compilation"))</f>
        <v>Album</v>
      </c>
      <c r="Y52">
        <v>277</v>
      </c>
    </row>
    <row r="53" spans="1:25" x14ac:dyDescent="0.3">
      <c r="A53" s="1" t="s">
        <v>3334</v>
      </c>
      <c r="B53" s="1">
        <v>6697</v>
      </c>
      <c r="C53" s="1" t="s">
        <v>3335</v>
      </c>
      <c r="D53">
        <v>7</v>
      </c>
      <c r="E53">
        <v>89</v>
      </c>
      <c r="F53" s="10">
        <f>spotify_data[[#This Row],[track_popularity]]/100</f>
        <v>0.89</v>
      </c>
      <c r="G53" s="9" t="b">
        <v>0</v>
      </c>
      <c r="H53" s="1">
        <f>+IF(spotify_data[[#This Row],[explicit]]=FALSE,0,1)</f>
        <v>0</v>
      </c>
      <c r="I53" s="1" t="s">
        <v>3336</v>
      </c>
      <c r="J53" s="7">
        <f>MATCH(spotify_data[[#This Row],[artist_name]],spotify_data[artist_name],0)</f>
        <v>52</v>
      </c>
      <c r="K53">
        <v>76</v>
      </c>
      <c r="L53" s="10">
        <f>spotify_data[[#This Row],[artist_popularity]]/100</f>
        <v>0.76</v>
      </c>
      <c r="M53">
        <v>844558</v>
      </c>
      <c r="N53" s="1" t="s">
        <v>3337</v>
      </c>
      <c r="O53" s="1" t="s">
        <v>3338</v>
      </c>
      <c r="P53" s="1">
        <f>MATCH(spotify_data[[#This Row],[album_id]],spotify_data[album_id],0)</f>
        <v>52</v>
      </c>
      <c r="Q53" s="1" t="s">
        <v>3339</v>
      </c>
      <c r="R53" s="2">
        <v>45513</v>
      </c>
      <c r="S53" s="7">
        <f ca="1">+TODAY()-spotify_data[[#This Row],[Fecha lanzamiento Album]]</f>
        <v>518</v>
      </c>
      <c r="T53" s="7">
        <f ca="1">+spotify_data[[#This Row],[Antigüedad Album Dias]]/60</f>
        <v>8.6333333333333329</v>
      </c>
      <c r="U53" s="8">
        <f ca="1">spotify_data[[#This Row],[Antigüedad Album Meses]]/12</f>
        <v>0.71944444444444444</v>
      </c>
      <c r="V53">
        <v>11</v>
      </c>
      <c r="W53" s="1" t="s">
        <v>20</v>
      </c>
      <c r="X53" s="1" t="str">
        <f>+IF(spotify_data[[#This Row],[album_type]]="album","Album",IF(spotify_data[[#This Row],[album_type]]="single","Single","Compilation"))</f>
        <v>Album</v>
      </c>
      <c r="Y53">
        <v>355</v>
      </c>
    </row>
    <row r="54" spans="1:25" x14ac:dyDescent="0.3">
      <c r="A54" s="1" t="s">
        <v>3727</v>
      </c>
      <c r="B54" s="1">
        <v>7290</v>
      </c>
      <c r="C54" s="1" t="s">
        <v>3728</v>
      </c>
      <c r="D54">
        <v>11</v>
      </c>
      <c r="E54">
        <v>89</v>
      </c>
      <c r="F54" s="10">
        <f>spotify_data[[#This Row],[track_popularity]]/100</f>
        <v>0.89</v>
      </c>
      <c r="G54" s="9" t="b">
        <v>0</v>
      </c>
      <c r="H54" s="1">
        <f>+IF(spotify_data[[#This Row],[explicit]]=FALSE,0,1)</f>
        <v>0</v>
      </c>
      <c r="I54" s="1" t="s">
        <v>3729</v>
      </c>
      <c r="J54" s="7">
        <f>MATCH(spotify_data[[#This Row],[artist_name]],spotify_data[artist_name],0)</f>
        <v>53</v>
      </c>
      <c r="K54">
        <v>83</v>
      </c>
      <c r="L54" s="10">
        <f>spotify_data[[#This Row],[artist_popularity]]/100</f>
        <v>0.83</v>
      </c>
      <c r="M54">
        <v>3777019</v>
      </c>
      <c r="N54" s="1" t="s">
        <v>254</v>
      </c>
      <c r="O54" s="1" t="s">
        <v>3730</v>
      </c>
      <c r="P54" s="1">
        <f>MATCH(spotify_data[[#This Row],[album_id]],spotify_data[album_id],0)</f>
        <v>53</v>
      </c>
      <c r="Q54" s="1" t="s">
        <v>3731</v>
      </c>
      <c r="R54" s="2">
        <v>45443</v>
      </c>
      <c r="S54" s="7">
        <f ca="1">+TODAY()-spotify_data[[#This Row],[Fecha lanzamiento Album]]</f>
        <v>588</v>
      </c>
      <c r="T54" s="7">
        <f ca="1">+spotify_data[[#This Row],[Antigüedad Album Dias]]/60</f>
        <v>9.8000000000000007</v>
      </c>
      <c r="U54" s="8">
        <f ca="1">spotify_data[[#This Row],[Antigüedad Album Meses]]/12</f>
        <v>0.81666666666666676</v>
      </c>
      <c r="V54">
        <v>14</v>
      </c>
      <c r="W54" s="1" t="s">
        <v>20</v>
      </c>
      <c r="X54" s="1" t="str">
        <f>+IF(spotify_data[[#This Row],[album_type]]="album","Album",IF(spotify_data[[#This Row],[album_type]]="single","Single","Compilation"))</f>
        <v>Album</v>
      </c>
      <c r="Y54">
        <v>394</v>
      </c>
    </row>
    <row r="55" spans="1:25" x14ac:dyDescent="0.3">
      <c r="A55" s="1" t="s">
        <v>4098</v>
      </c>
      <c r="B55" s="1">
        <v>6756</v>
      </c>
      <c r="C55" s="1" t="s">
        <v>3376</v>
      </c>
      <c r="D55">
        <v>1</v>
      </c>
      <c r="E55">
        <v>89</v>
      </c>
      <c r="F55" s="10">
        <f>spotify_data[[#This Row],[track_popularity]]/100</f>
        <v>0.89</v>
      </c>
      <c r="G55" s="9" t="b">
        <v>0</v>
      </c>
      <c r="H55" s="1">
        <f>+IF(spotify_data[[#This Row],[explicit]]=FALSE,0,1)</f>
        <v>0</v>
      </c>
      <c r="I55" s="1" t="s">
        <v>1321</v>
      </c>
      <c r="J55" s="7">
        <f>MATCH(spotify_data[[#This Row],[artist_name]],spotify_data[artist_name],0)</f>
        <v>54</v>
      </c>
      <c r="K55">
        <v>82</v>
      </c>
      <c r="L55" s="10">
        <f>spotify_data[[#This Row],[artist_popularity]]/100</f>
        <v>0.82</v>
      </c>
      <c r="M55">
        <v>7305071</v>
      </c>
      <c r="N55" s="1" t="s">
        <v>23</v>
      </c>
      <c r="O55" s="1" t="s">
        <v>4099</v>
      </c>
      <c r="P55" s="1">
        <f>MATCH(spotify_data[[#This Row],[album_id]],spotify_data[album_id],0)</f>
        <v>54</v>
      </c>
      <c r="Q55" s="1" t="s">
        <v>3376</v>
      </c>
      <c r="R55" s="2">
        <v>45387</v>
      </c>
      <c r="S55" s="7">
        <f ca="1">+TODAY()-spotify_data[[#This Row],[Fecha lanzamiento Album]]</f>
        <v>644</v>
      </c>
      <c r="T55" s="7">
        <f ca="1">+spotify_data[[#This Row],[Antigüedad Album Dias]]/60</f>
        <v>10.733333333333333</v>
      </c>
      <c r="U55" s="8">
        <f ca="1">spotify_data[[#This Row],[Antigüedad Album Meses]]/12</f>
        <v>0.89444444444444438</v>
      </c>
      <c r="V55">
        <v>1</v>
      </c>
      <c r="W55" s="1" t="s">
        <v>21</v>
      </c>
      <c r="X55" s="1" t="str">
        <f>+IF(spotify_data[[#This Row],[album_type]]="album","Album",IF(spotify_data[[#This Row],[album_type]]="single","Single","Compilation"))</f>
        <v>Single</v>
      </c>
      <c r="Y55">
        <v>364</v>
      </c>
    </row>
    <row r="56" spans="1:25" x14ac:dyDescent="0.3">
      <c r="A56" s="1" t="s">
        <v>5046</v>
      </c>
      <c r="B56" s="1">
        <v>2426</v>
      </c>
      <c r="C56" s="1" t="s">
        <v>3487</v>
      </c>
      <c r="D56">
        <v>2</v>
      </c>
      <c r="E56">
        <v>89</v>
      </c>
      <c r="F56" s="10">
        <f>spotify_data[[#This Row],[track_popularity]]/100</f>
        <v>0.89</v>
      </c>
      <c r="G56" s="9" t="b">
        <v>0</v>
      </c>
      <c r="H56" s="1">
        <f>+IF(spotify_data[[#This Row],[explicit]]=FALSE,0,1)</f>
        <v>0</v>
      </c>
      <c r="I56" s="1" t="s">
        <v>3095</v>
      </c>
      <c r="J56" s="7">
        <f>MATCH(spotify_data[[#This Row],[artist_name]],spotify_data[artist_name],0)</f>
        <v>55</v>
      </c>
      <c r="K56">
        <v>83</v>
      </c>
      <c r="L56" s="10">
        <f>spotify_data[[#This Row],[artist_popularity]]/100</f>
        <v>0.83</v>
      </c>
      <c r="M56">
        <v>5670437</v>
      </c>
      <c r="N56" s="1" t="s">
        <v>23</v>
      </c>
      <c r="O56" s="1" t="s">
        <v>5031</v>
      </c>
      <c r="P56" s="1">
        <f>MATCH(spotify_data[[#This Row],[album_id]],spotify_data[album_id],0)</f>
        <v>55</v>
      </c>
      <c r="Q56" s="1" t="s">
        <v>5032</v>
      </c>
      <c r="R56" s="2">
        <v>45184</v>
      </c>
      <c r="S56" s="7">
        <f ca="1">+TODAY()-spotify_data[[#This Row],[Fecha lanzamiento Album]]</f>
        <v>847</v>
      </c>
      <c r="T56" s="7">
        <f ca="1">+spotify_data[[#This Row],[Antigüedad Album Dias]]/60</f>
        <v>14.116666666666667</v>
      </c>
      <c r="U56" s="8">
        <f ca="1">spotify_data[[#This Row],[Antigüedad Album Meses]]/12</f>
        <v>1.1763888888888889</v>
      </c>
      <c r="V56">
        <v>10</v>
      </c>
      <c r="W56" s="1" t="s">
        <v>20</v>
      </c>
      <c r="X56" s="1" t="str">
        <f>+IF(spotify_data[[#This Row],[album_type]]="album","Album",IF(spotify_data[[#This Row],[album_type]]="single","Single","Compilation"))</f>
        <v>Album</v>
      </c>
      <c r="Y56">
        <v>351</v>
      </c>
    </row>
    <row r="57" spans="1:25" x14ac:dyDescent="0.3">
      <c r="A57" s="1" t="s">
        <v>6556</v>
      </c>
      <c r="B57" s="1">
        <v>5016</v>
      </c>
      <c r="C57" s="1" t="s">
        <v>6557</v>
      </c>
      <c r="D57">
        <v>6</v>
      </c>
      <c r="E57">
        <v>89</v>
      </c>
      <c r="F57" s="10">
        <f>spotify_data[[#This Row],[track_popularity]]/100</f>
        <v>0.89</v>
      </c>
      <c r="G57" s="9" t="b">
        <v>0</v>
      </c>
      <c r="H57" s="1">
        <f>+IF(spotify_data[[#This Row],[explicit]]=FALSE,0,1)</f>
        <v>0</v>
      </c>
      <c r="I57" s="1" t="s">
        <v>6558</v>
      </c>
      <c r="J57" s="7">
        <f>MATCH(spotify_data[[#This Row],[artist_name]],spotify_data[artist_name],0)</f>
        <v>56</v>
      </c>
      <c r="K57">
        <v>73</v>
      </c>
      <c r="L57" s="10">
        <f>spotify_data[[#This Row],[artist_popularity]]/100</f>
        <v>0.73</v>
      </c>
      <c r="M57">
        <v>2322081</v>
      </c>
      <c r="N57" s="1" t="s">
        <v>23</v>
      </c>
      <c r="O57" s="1" t="s">
        <v>6559</v>
      </c>
      <c r="P57" s="1">
        <f>MATCH(spotify_data[[#This Row],[album_id]],spotify_data[album_id],0)</f>
        <v>56</v>
      </c>
      <c r="Q57" s="1" t="s">
        <v>6560</v>
      </c>
      <c r="R57" s="2">
        <v>44820</v>
      </c>
      <c r="S57" s="7">
        <f ca="1">+TODAY()-spotify_data[[#This Row],[Fecha lanzamiento Album]]</f>
        <v>1211</v>
      </c>
      <c r="T57" s="7">
        <f ca="1">+spotify_data[[#This Row],[Antigüedad Album Dias]]/60</f>
        <v>20.183333333333334</v>
      </c>
      <c r="U57" s="8">
        <f ca="1">spotify_data[[#This Row],[Antigüedad Album Meses]]/12</f>
        <v>1.6819444444444445</v>
      </c>
      <c r="V57">
        <v>13</v>
      </c>
      <c r="W57" s="1" t="s">
        <v>20</v>
      </c>
      <c r="X57" s="1" t="str">
        <f>+IF(spotify_data[[#This Row],[album_type]]="album","Album",IF(spotify_data[[#This Row],[album_type]]="single","Single","Compilation"))</f>
        <v>Album</v>
      </c>
      <c r="Y57">
        <v>265</v>
      </c>
    </row>
    <row r="58" spans="1:25" x14ac:dyDescent="0.3">
      <c r="A58" s="1" t="s">
        <v>9736</v>
      </c>
      <c r="B58" s="1">
        <v>893</v>
      </c>
      <c r="C58" s="1" t="s">
        <v>8637</v>
      </c>
      <c r="D58">
        <v>9</v>
      </c>
      <c r="E58">
        <v>89</v>
      </c>
      <c r="F58" s="10">
        <f>spotify_data[[#This Row],[track_popularity]]/100</f>
        <v>0.89</v>
      </c>
      <c r="G58" s="9" t="b">
        <v>0</v>
      </c>
      <c r="H58" s="1">
        <f>+IF(spotify_data[[#This Row],[explicit]]=FALSE,0,1)</f>
        <v>0</v>
      </c>
      <c r="I58" s="1" t="s">
        <v>2459</v>
      </c>
      <c r="J58" s="7">
        <f>MATCH(spotify_data[[#This Row],[artist_name]],spotify_data[artist_name],0)</f>
        <v>35</v>
      </c>
      <c r="K58">
        <v>93</v>
      </c>
      <c r="L58" s="10">
        <f>spotify_data[[#This Row],[artist_popularity]]/100</f>
        <v>0.93</v>
      </c>
      <c r="M58">
        <v>112957721</v>
      </c>
      <c r="N58" s="1" t="s">
        <v>2460</v>
      </c>
      <c r="O58" s="1" t="s">
        <v>9722</v>
      </c>
      <c r="P58" s="1">
        <f>MATCH(spotify_data[[#This Row],[album_id]],spotify_data[album_id],0)</f>
        <v>57</v>
      </c>
      <c r="Q58" s="1" t="s">
        <v>8635</v>
      </c>
      <c r="R58" s="2">
        <v>43910</v>
      </c>
      <c r="S58" s="7">
        <f ca="1">+TODAY()-spotify_data[[#This Row],[Fecha lanzamiento Album]]</f>
        <v>2121</v>
      </c>
      <c r="T58" s="7">
        <f ca="1">+spotify_data[[#This Row],[Antigüedad Album Dias]]/60</f>
        <v>35.35</v>
      </c>
      <c r="U58" s="8">
        <f ca="1">spotify_data[[#This Row],[Antigüedad Album Meses]]/12</f>
        <v>2.9458333333333333</v>
      </c>
      <c r="V58">
        <v>14</v>
      </c>
      <c r="W58" s="1" t="s">
        <v>20</v>
      </c>
      <c r="X58" s="1" t="str">
        <f>+IF(spotify_data[[#This Row],[album_type]]="album","Album",IF(spotify_data[[#This Row],[album_type]]="single","Single","Compilation"))</f>
        <v>Album</v>
      </c>
      <c r="Y58">
        <v>333</v>
      </c>
    </row>
    <row r="59" spans="1:25" x14ac:dyDescent="0.3">
      <c r="A59" s="1" t="s">
        <v>12757</v>
      </c>
      <c r="B59" s="1">
        <v>6205</v>
      </c>
      <c r="C59" s="1" t="s">
        <v>12758</v>
      </c>
      <c r="D59">
        <v>2</v>
      </c>
      <c r="E59">
        <v>89</v>
      </c>
      <c r="F59" s="10">
        <f>spotify_data[[#This Row],[track_popularity]]/100</f>
        <v>0.89</v>
      </c>
      <c r="G59" s="9" t="b">
        <v>1</v>
      </c>
      <c r="H59" s="1">
        <f>+IF(spotify_data[[#This Row],[explicit]]=FALSE,0,1)</f>
        <v>1</v>
      </c>
      <c r="I59" s="1" t="s">
        <v>2757</v>
      </c>
      <c r="J59" s="7">
        <f>MATCH(spotify_data[[#This Row],[artist_name]],spotify_data[artist_name],0)</f>
        <v>58</v>
      </c>
      <c r="K59">
        <v>89</v>
      </c>
      <c r="L59" s="10">
        <f>spotify_data[[#This Row],[artist_popularity]]/100</f>
        <v>0.89</v>
      </c>
      <c r="M59">
        <v>44592005</v>
      </c>
      <c r="N59" s="1" t="s">
        <v>2758</v>
      </c>
      <c r="O59" s="1" t="s">
        <v>12759</v>
      </c>
      <c r="P59" s="1">
        <f>MATCH(spotify_data[[#This Row],[album_id]],spotify_data[album_id],0)</f>
        <v>58</v>
      </c>
      <c r="Q59" s="1" t="s">
        <v>12760</v>
      </c>
      <c r="R59" s="2">
        <v>43140</v>
      </c>
      <c r="S59" s="7">
        <f ca="1">+TODAY()-spotify_data[[#This Row],[Fecha lanzamiento Album]]</f>
        <v>2891</v>
      </c>
      <c r="T59" s="7">
        <f ca="1">+spotify_data[[#This Row],[Antigüedad Album Dias]]/60</f>
        <v>48.18333333333333</v>
      </c>
      <c r="U59" s="8">
        <f ca="1">spotify_data[[#This Row],[Antigüedad Album Meses]]/12</f>
        <v>4.0152777777777775</v>
      </c>
      <c r="V59">
        <v>14</v>
      </c>
      <c r="W59" s="1" t="s">
        <v>20</v>
      </c>
      <c r="X59" s="1" t="str">
        <f>+IF(spotify_data[[#This Row],[album_type]]="album","Album",IF(spotify_data[[#This Row],[album_type]]="single","Single","Compilation"))</f>
        <v>Album</v>
      </c>
      <c r="Y59">
        <v>386</v>
      </c>
    </row>
    <row r="60" spans="1:25" x14ac:dyDescent="0.3">
      <c r="A60" s="1" t="s">
        <v>15885</v>
      </c>
      <c r="B60" s="1">
        <v>6430</v>
      </c>
      <c r="C60" s="1" t="s">
        <v>15880</v>
      </c>
      <c r="D60">
        <v>14</v>
      </c>
      <c r="E60">
        <v>89</v>
      </c>
      <c r="F60" s="10">
        <f>spotify_data[[#This Row],[track_popularity]]/100</f>
        <v>0.89</v>
      </c>
      <c r="G60" s="9" t="b">
        <v>0</v>
      </c>
      <c r="H60" s="1">
        <f>+IF(spotify_data[[#This Row],[explicit]]=FALSE,0,1)</f>
        <v>0</v>
      </c>
      <c r="I60" s="1" t="s">
        <v>15881</v>
      </c>
      <c r="J60" s="7">
        <f>MATCH(spotify_data[[#This Row],[artist_name]],spotify_data[artist_name],0)</f>
        <v>59</v>
      </c>
      <c r="K60">
        <v>76</v>
      </c>
      <c r="L60" s="10">
        <f>spotify_data[[#This Row],[artist_popularity]]/100</f>
        <v>0.76</v>
      </c>
      <c r="M60">
        <v>2166950</v>
      </c>
      <c r="N60" s="1" t="s">
        <v>23</v>
      </c>
      <c r="O60" s="1" t="s">
        <v>15886</v>
      </c>
      <c r="P60" s="1">
        <f>MATCH(spotify_data[[#This Row],[album_id]],spotify_data[album_id],0)</f>
        <v>59</v>
      </c>
      <c r="Q60" s="1" t="s">
        <v>15883</v>
      </c>
      <c r="R60" s="2">
        <v>42100</v>
      </c>
      <c r="S60" s="7">
        <f ca="1">+TODAY()-spotify_data[[#This Row],[Fecha lanzamiento Album]]</f>
        <v>3931</v>
      </c>
      <c r="T60" s="7">
        <f ca="1">+spotify_data[[#This Row],[Antigüedad Album Dias]]/60</f>
        <v>65.516666666666666</v>
      </c>
      <c r="U60" s="8">
        <f ca="1">spotify_data[[#This Row],[Antigüedad Album Meses]]/12</f>
        <v>5.4597222222222221</v>
      </c>
      <c r="V60">
        <v>14</v>
      </c>
      <c r="W60" s="1" t="s">
        <v>20</v>
      </c>
      <c r="X60" s="1" t="str">
        <f>+IF(spotify_data[[#This Row],[album_type]]="album","Album",IF(spotify_data[[#This Row],[album_type]]="single","Single","Compilation"))</f>
        <v>Album</v>
      </c>
      <c r="Y60">
        <v>347</v>
      </c>
    </row>
    <row r="61" spans="1:25" x14ac:dyDescent="0.3">
      <c r="A61" s="1" t="s">
        <v>21441</v>
      </c>
      <c r="B61" s="1">
        <v>1698</v>
      </c>
      <c r="C61" s="1" t="s">
        <v>21442</v>
      </c>
      <c r="D61">
        <v>6</v>
      </c>
      <c r="E61">
        <v>89</v>
      </c>
      <c r="F61" s="10">
        <f>spotify_data[[#This Row],[track_popularity]]/100</f>
        <v>0.89</v>
      </c>
      <c r="G61" s="9" t="b">
        <v>0</v>
      </c>
      <c r="H61" s="1">
        <f>+IF(spotify_data[[#This Row],[explicit]]=FALSE,0,1)</f>
        <v>0</v>
      </c>
      <c r="I61" s="1" t="s">
        <v>21438</v>
      </c>
      <c r="J61" s="7">
        <f>MATCH(spotify_data[[#This Row],[artist_name]],spotify_data[artist_name],0)</f>
        <v>60</v>
      </c>
      <c r="K61">
        <v>82</v>
      </c>
      <c r="L61" s="10">
        <f>spotify_data[[#This Row],[artist_popularity]]/100</f>
        <v>0.82</v>
      </c>
      <c r="M61">
        <v>14505359</v>
      </c>
      <c r="N61" s="1" t="s">
        <v>23</v>
      </c>
      <c r="O61" s="1" t="s">
        <v>21439</v>
      </c>
      <c r="P61" s="1">
        <f>MATCH(spotify_data[[#This Row],[album_id]],spotify_data[album_id],0)</f>
        <v>60</v>
      </c>
      <c r="Q61" s="1" t="s">
        <v>21440</v>
      </c>
      <c r="R61" s="2">
        <v>38495</v>
      </c>
      <c r="S61" s="7">
        <f ca="1">+TODAY()-spotify_data[[#This Row],[Fecha lanzamiento Album]]</f>
        <v>7536</v>
      </c>
      <c r="T61" s="7">
        <f ca="1">+spotify_data[[#This Row],[Antigüedad Album Dias]]/60</f>
        <v>125.6</v>
      </c>
      <c r="U61" s="8">
        <f ca="1">spotify_data[[#This Row],[Antigüedad Album Meses]]/12</f>
        <v>10.466666666666667</v>
      </c>
      <c r="V61">
        <v>15</v>
      </c>
      <c r="W61" s="1" t="s">
        <v>20</v>
      </c>
      <c r="X61" s="1" t="str">
        <f>+IF(spotify_data[[#This Row],[album_type]]="album","Album",IF(spotify_data[[#This Row],[album_type]]="single","Single","Compilation"))</f>
        <v>Album</v>
      </c>
      <c r="Y61">
        <v>371</v>
      </c>
    </row>
    <row r="62" spans="1:25" x14ac:dyDescent="0.3">
      <c r="A62" s="1" t="s">
        <v>199</v>
      </c>
      <c r="B62" s="1">
        <v>2243</v>
      </c>
      <c r="C62" s="1" t="s">
        <v>200</v>
      </c>
      <c r="D62">
        <v>1</v>
      </c>
      <c r="E62">
        <v>88</v>
      </c>
      <c r="F62" s="10">
        <f>spotify_data[[#This Row],[track_popularity]]/100</f>
        <v>0.88</v>
      </c>
      <c r="G62" s="9" t="b">
        <v>1</v>
      </c>
      <c r="H62" s="1">
        <f>+IF(spotify_data[[#This Row],[explicit]]=FALSE,0,1)</f>
        <v>1</v>
      </c>
      <c r="I62" s="1" t="s">
        <v>201</v>
      </c>
      <c r="J62" s="7">
        <f>MATCH(spotify_data[[#This Row],[artist_name]],spotify_data[artist_name],0)</f>
        <v>61</v>
      </c>
      <c r="K62">
        <v>81</v>
      </c>
      <c r="L62" s="10">
        <f>spotify_data[[#This Row],[artist_popularity]]/100</f>
        <v>0.81</v>
      </c>
      <c r="M62">
        <v>10638942</v>
      </c>
      <c r="N62" s="1" t="s">
        <v>23</v>
      </c>
      <c r="O62" s="1" t="s">
        <v>202</v>
      </c>
      <c r="P62" s="1">
        <f>MATCH(spotify_data[[#This Row],[album_id]],spotify_data[album_id],0)</f>
        <v>61</v>
      </c>
      <c r="Q62" s="1" t="s">
        <v>200</v>
      </c>
      <c r="R62" s="2">
        <v>45944</v>
      </c>
      <c r="S62" s="7">
        <f ca="1">+TODAY()-spotify_data[[#This Row],[Fecha lanzamiento Album]]</f>
        <v>87</v>
      </c>
      <c r="T62" s="7">
        <f ca="1">+spotify_data[[#This Row],[Antigüedad Album Dias]]/60</f>
        <v>1.45</v>
      </c>
      <c r="U62" s="8">
        <f ca="1">spotify_data[[#This Row],[Antigüedad Album Meses]]/12</f>
        <v>0.12083333333333333</v>
      </c>
      <c r="V62">
        <v>1</v>
      </c>
      <c r="W62" s="1" t="s">
        <v>21</v>
      </c>
      <c r="X62" s="1" t="str">
        <f>+IF(spotify_data[[#This Row],[album_type]]="album","Album",IF(spotify_data[[#This Row],[album_type]]="single","Single","Compilation"))</f>
        <v>Single</v>
      </c>
      <c r="Y62">
        <v>184</v>
      </c>
    </row>
    <row r="63" spans="1:25" x14ac:dyDescent="0.3">
      <c r="A63" s="1" t="s">
        <v>270</v>
      </c>
      <c r="B63" s="1">
        <v>1750</v>
      </c>
      <c r="C63" s="1" t="s">
        <v>271</v>
      </c>
      <c r="D63">
        <v>1</v>
      </c>
      <c r="E63">
        <v>88</v>
      </c>
      <c r="F63" s="10">
        <f>spotify_data[[#This Row],[track_popularity]]/100</f>
        <v>0.88</v>
      </c>
      <c r="G63" s="9" t="b">
        <v>0</v>
      </c>
      <c r="H63" s="1">
        <f>+IF(spotify_data[[#This Row],[explicit]]=FALSE,0,1)</f>
        <v>0</v>
      </c>
      <c r="I63" s="1" t="s">
        <v>272</v>
      </c>
      <c r="J63" s="7">
        <f>MATCH(spotify_data[[#This Row],[artist_name]],spotify_data[artist_name],0)</f>
        <v>62</v>
      </c>
      <c r="K63">
        <v>73</v>
      </c>
      <c r="L63" s="10">
        <f>spotify_data[[#This Row],[artist_popularity]]/100</f>
        <v>0.73</v>
      </c>
      <c r="M63">
        <v>7282227</v>
      </c>
      <c r="N63" s="1" t="s">
        <v>273</v>
      </c>
      <c r="O63" s="1" t="s">
        <v>274</v>
      </c>
      <c r="P63" s="1">
        <f>MATCH(spotify_data[[#This Row],[album_id]],spotify_data[album_id],0)</f>
        <v>62</v>
      </c>
      <c r="Q63" s="1" t="s">
        <v>271</v>
      </c>
      <c r="R63" s="2">
        <v>45940</v>
      </c>
      <c r="S63" s="7">
        <f ca="1">+TODAY()-spotify_data[[#This Row],[Fecha lanzamiento Album]]</f>
        <v>91</v>
      </c>
      <c r="T63" s="7">
        <f ca="1">+spotify_data[[#This Row],[Antigüedad Album Dias]]/60</f>
        <v>1.5166666666666666</v>
      </c>
      <c r="U63" s="8">
        <f ca="1">spotify_data[[#This Row],[Antigüedad Album Meses]]/12</f>
        <v>0.12638888888888888</v>
      </c>
      <c r="V63">
        <v>1</v>
      </c>
      <c r="W63" s="1" t="s">
        <v>21</v>
      </c>
      <c r="X63" s="1" t="str">
        <f>+IF(spotify_data[[#This Row],[album_type]]="album","Album",IF(spotify_data[[#This Row],[album_type]]="single","Single","Compilation"))</f>
        <v>Single</v>
      </c>
      <c r="Y63">
        <v>302</v>
      </c>
    </row>
    <row r="64" spans="1:25" x14ac:dyDescent="0.3">
      <c r="A64" s="1" t="s">
        <v>1028</v>
      </c>
      <c r="B64" s="1">
        <v>6881</v>
      </c>
      <c r="C64" s="1" t="s">
        <v>1029</v>
      </c>
      <c r="D64">
        <v>1</v>
      </c>
      <c r="E64">
        <v>88</v>
      </c>
      <c r="F64" s="10">
        <f>spotify_data[[#This Row],[track_popularity]]/100</f>
        <v>0.88</v>
      </c>
      <c r="G64" s="9" t="b">
        <v>1</v>
      </c>
      <c r="H64" s="1">
        <f>+IF(spotify_data[[#This Row],[explicit]]=FALSE,0,1)</f>
        <v>1</v>
      </c>
      <c r="I64" s="1" t="s">
        <v>964</v>
      </c>
      <c r="J64" s="7">
        <f>MATCH(spotify_data[[#This Row],[artist_name]],spotify_data[artist_name],0)</f>
        <v>18</v>
      </c>
      <c r="K64">
        <v>91</v>
      </c>
      <c r="L64" s="10">
        <f>spotify_data[[#This Row],[artist_popularity]]/100</f>
        <v>0.91</v>
      </c>
      <c r="M64">
        <v>26559943</v>
      </c>
      <c r="N64" s="1" t="s">
        <v>516</v>
      </c>
      <c r="O64" s="1" t="s">
        <v>965</v>
      </c>
      <c r="P64" s="1">
        <f>MATCH(spotify_data[[#This Row],[album_id]],spotify_data[album_id],0)</f>
        <v>18</v>
      </c>
      <c r="Q64" s="1" t="s">
        <v>966</v>
      </c>
      <c r="R64" s="2">
        <v>45898</v>
      </c>
      <c r="S64" s="7">
        <f ca="1">+TODAY()-spotify_data[[#This Row],[Fecha lanzamiento Album]]</f>
        <v>133</v>
      </c>
      <c r="T64" s="7">
        <f ca="1">+spotify_data[[#This Row],[Antigüedad Album Dias]]/60</f>
        <v>2.2166666666666668</v>
      </c>
      <c r="U64" s="8">
        <f ca="1">spotify_data[[#This Row],[Antigüedad Album Meses]]/12</f>
        <v>0.18472222222222223</v>
      </c>
      <c r="V64">
        <v>12</v>
      </c>
      <c r="W64" s="1" t="s">
        <v>20</v>
      </c>
      <c r="X64" s="1" t="str">
        <f>+IF(spotify_data[[#This Row],[album_type]]="album","Album",IF(spotify_data[[#This Row],[album_type]]="single","Single","Compilation"))</f>
        <v>Album</v>
      </c>
      <c r="Y64">
        <v>356</v>
      </c>
    </row>
    <row r="65" spans="1:25" x14ac:dyDescent="0.3">
      <c r="A65" s="1" t="s">
        <v>1036</v>
      </c>
      <c r="B65" s="1">
        <v>1578</v>
      </c>
      <c r="C65" s="1" t="s">
        <v>1037</v>
      </c>
      <c r="D65">
        <v>6</v>
      </c>
      <c r="E65">
        <v>88</v>
      </c>
      <c r="F65" s="10">
        <f>spotify_data[[#This Row],[track_popularity]]/100</f>
        <v>0.88</v>
      </c>
      <c r="G65" s="9" t="b">
        <v>1</v>
      </c>
      <c r="H65" s="1">
        <f>+IF(spotify_data[[#This Row],[explicit]]=FALSE,0,1)</f>
        <v>1</v>
      </c>
      <c r="I65" s="1" t="s">
        <v>964</v>
      </c>
      <c r="J65" s="7">
        <f>MATCH(spotify_data[[#This Row],[artist_name]],spotify_data[artist_name],0)</f>
        <v>18</v>
      </c>
      <c r="K65">
        <v>91</v>
      </c>
      <c r="L65" s="10">
        <f>spotify_data[[#This Row],[artist_popularity]]/100</f>
        <v>0.91</v>
      </c>
      <c r="M65">
        <v>26538275</v>
      </c>
      <c r="N65" s="1" t="s">
        <v>516</v>
      </c>
      <c r="O65" s="1" t="s">
        <v>965</v>
      </c>
      <c r="P65" s="1">
        <f>MATCH(spotify_data[[#This Row],[album_id]],spotify_data[album_id],0)</f>
        <v>18</v>
      </c>
      <c r="Q65" s="1" t="s">
        <v>966</v>
      </c>
      <c r="R65" s="2">
        <v>45898</v>
      </c>
      <c r="S65" s="7">
        <f ca="1">+TODAY()-spotify_data[[#This Row],[Fecha lanzamiento Album]]</f>
        <v>133</v>
      </c>
      <c r="T65" s="7">
        <f ca="1">+spotify_data[[#This Row],[Antigüedad Album Dias]]/60</f>
        <v>2.2166666666666668</v>
      </c>
      <c r="U65" s="8">
        <f ca="1">spotify_data[[#This Row],[Antigüedad Album Meses]]/12</f>
        <v>0.18472222222222223</v>
      </c>
      <c r="V65">
        <v>12</v>
      </c>
      <c r="W65" s="1" t="s">
        <v>20</v>
      </c>
      <c r="X65" s="1" t="str">
        <f>+IF(spotify_data[[#This Row],[album_type]]="album","Album",IF(spotify_data[[#This Row],[album_type]]="single","Single","Compilation"))</f>
        <v>Album</v>
      </c>
      <c r="Y65">
        <v>304</v>
      </c>
    </row>
    <row r="66" spans="1:25" x14ac:dyDescent="0.3">
      <c r="A66" s="1" t="s">
        <v>1108</v>
      </c>
      <c r="B66" s="1">
        <v>1917</v>
      </c>
      <c r="C66" s="1" t="s">
        <v>1109</v>
      </c>
      <c r="D66">
        <v>7</v>
      </c>
      <c r="E66">
        <v>88</v>
      </c>
      <c r="F66" s="10">
        <f>spotify_data[[#This Row],[track_popularity]]/100</f>
        <v>0.88</v>
      </c>
      <c r="G66" s="9" t="b">
        <v>0</v>
      </c>
      <c r="H66" s="1">
        <f>+IF(spotify_data[[#This Row],[explicit]]=FALSE,0,1)</f>
        <v>0</v>
      </c>
      <c r="I66" s="1" t="s">
        <v>1105</v>
      </c>
      <c r="J66" s="7">
        <f>MATCH(spotify_data[[#This Row],[artist_name]],spotify_data[artist_name],0)</f>
        <v>22</v>
      </c>
      <c r="K66">
        <v>85</v>
      </c>
      <c r="L66" s="10">
        <f>spotify_data[[#This Row],[artist_popularity]]/100</f>
        <v>0.85</v>
      </c>
      <c r="M66">
        <v>2795852</v>
      </c>
      <c r="N66" s="1" t="s">
        <v>23</v>
      </c>
      <c r="O66" s="1" t="s">
        <v>1106</v>
      </c>
      <c r="P66" s="1">
        <f>MATCH(spotify_data[[#This Row],[album_id]],spotify_data[album_id],0)</f>
        <v>28</v>
      </c>
      <c r="Q66" s="1" t="s">
        <v>1107</v>
      </c>
      <c r="R66" s="2">
        <v>45891</v>
      </c>
      <c r="S66" s="7">
        <f ca="1">+TODAY()-spotify_data[[#This Row],[Fecha lanzamiento Album]]</f>
        <v>140</v>
      </c>
      <c r="T66" s="7">
        <f ca="1">+spotify_data[[#This Row],[Antigüedad Album Dias]]/60</f>
        <v>2.3333333333333335</v>
      </c>
      <c r="U66" s="8">
        <f ca="1">spotify_data[[#This Row],[Antigüedad Album Meses]]/12</f>
        <v>0.19444444444444445</v>
      </c>
      <c r="V66">
        <v>10</v>
      </c>
      <c r="W66" s="1" t="s">
        <v>20</v>
      </c>
      <c r="X66" s="1" t="str">
        <f>+IF(spotify_data[[#This Row],[album_type]]="album","Album",IF(spotify_data[[#This Row],[album_type]]="single","Single","Compilation"))</f>
        <v>Album</v>
      </c>
      <c r="Y66">
        <v>303</v>
      </c>
    </row>
    <row r="67" spans="1:25" x14ac:dyDescent="0.3">
      <c r="A67" s="1" t="s">
        <v>1723</v>
      </c>
      <c r="B67" s="1">
        <v>8019</v>
      </c>
      <c r="C67" s="1" t="s">
        <v>1724</v>
      </c>
      <c r="D67">
        <v>1</v>
      </c>
      <c r="E67">
        <v>88</v>
      </c>
      <c r="F67" s="10">
        <f>spotify_data[[#This Row],[track_popularity]]/100</f>
        <v>0.88</v>
      </c>
      <c r="G67" s="9" t="b">
        <v>0</v>
      </c>
      <c r="H67" s="1">
        <f>+IF(spotify_data[[#This Row],[explicit]]=FALSE,0,1)</f>
        <v>0</v>
      </c>
      <c r="I67" s="1" t="s">
        <v>1725</v>
      </c>
      <c r="J67" s="7">
        <f>MATCH(spotify_data[[#This Row],[artist_name]],spotify_data[artist_name],0)</f>
        <v>66</v>
      </c>
      <c r="K67">
        <v>78</v>
      </c>
      <c r="L67" s="10">
        <f>spotify_data[[#This Row],[artist_popularity]]/100</f>
        <v>0.78</v>
      </c>
      <c r="M67">
        <v>8661889</v>
      </c>
      <c r="N67" s="1" t="s">
        <v>23</v>
      </c>
      <c r="O67" s="1" t="s">
        <v>1726</v>
      </c>
      <c r="P67" s="1">
        <f>MATCH(spotify_data[[#This Row],[album_id]],spotify_data[album_id],0)</f>
        <v>66</v>
      </c>
      <c r="Q67" s="1" t="s">
        <v>1724</v>
      </c>
      <c r="R67" s="2">
        <v>45819</v>
      </c>
      <c r="S67" s="7">
        <f ca="1">+TODAY()-spotify_data[[#This Row],[Fecha lanzamiento Album]]</f>
        <v>212</v>
      </c>
      <c r="T67" s="7">
        <f ca="1">+spotify_data[[#This Row],[Antigüedad Album Dias]]/60</f>
        <v>3.5333333333333332</v>
      </c>
      <c r="U67" s="8">
        <f ca="1">spotify_data[[#This Row],[Antigüedad Album Meses]]/12</f>
        <v>0.29444444444444445</v>
      </c>
      <c r="V67">
        <v>1</v>
      </c>
      <c r="W67" s="1" t="s">
        <v>21</v>
      </c>
      <c r="X67" s="1" t="str">
        <f>+IF(spotify_data[[#This Row],[album_type]]="album","Album",IF(spotify_data[[#This Row],[album_type]]="single","Single","Compilation"))</f>
        <v>Single</v>
      </c>
      <c r="Y67">
        <v>396</v>
      </c>
    </row>
    <row r="68" spans="1:25" x14ac:dyDescent="0.3">
      <c r="A68" s="1" t="s">
        <v>1891</v>
      </c>
      <c r="B68" s="1">
        <v>6445</v>
      </c>
      <c r="C68" s="1" t="s">
        <v>1892</v>
      </c>
      <c r="D68">
        <v>1</v>
      </c>
      <c r="E68">
        <v>88</v>
      </c>
      <c r="F68" s="10">
        <f>spotify_data[[#This Row],[track_popularity]]/100</f>
        <v>0.88</v>
      </c>
      <c r="G68" s="9" t="b">
        <v>0</v>
      </c>
      <c r="H68" s="1">
        <f>+IF(spotify_data[[#This Row],[explicit]]=FALSE,0,1)</f>
        <v>0</v>
      </c>
      <c r="I68" s="1" t="s">
        <v>1893</v>
      </c>
      <c r="J68" s="7">
        <f>MATCH(spotify_data[[#This Row],[artist_name]],spotify_data[artist_name],0)</f>
        <v>67</v>
      </c>
      <c r="K68">
        <v>80</v>
      </c>
      <c r="L68" s="10">
        <f>spotify_data[[#This Row],[artist_popularity]]/100</f>
        <v>0.8</v>
      </c>
      <c r="M68">
        <v>9703374</v>
      </c>
      <c r="N68" s="1" t="s">
        <v>273</v>
      </c>
      <c r="O68" s="1" t="s">
        <v>1894</v>
      </c>
      <c r="P68" s="1">
        <f>MATCH(spotify_data[[#This Row],[album_id]],spotify_data[album_id],0)</f>
        <v>67</v>
      </c>
      <c r="Q68" s="1" t="s">
        <v>1895</v>
      </c>
      <c r="R68" s="2">
        <v>45793</v>
      </c>
      <c r="S68" s="7">
        <f ca="1">+TODAY()-spotify_data[[#This Row],[Fecha lanzamiento Album]]</f>
        <v>238</v>
      </c>
      <c r="T68" s="7">
        <f ca="1">+spotify_data[[#This Row],[Antigüedad Album Dias]]/60</f>
        <v>3.9666666666666668</v>
      </c>
      <c r="U68" s="8">
        <f ca="1">spotify_data[[#This Row],[Antigüedad Album Meses]]/12</f>
        <v>0.33055555555555555</v>
      </c>
      <c r="V68">
        <v>7</v>
      </c>
      <c r="W68" s="1" t="s">
        <v>20</v>
      </c>
      <c r="X68" s="1" t="str">
        <f>+IF(spotify_data[[#This Row],[album_type]]="album","Album",IF(spotify_data[[#This Row],[album_type]]="single","Single","Compilation"))</f>
        <v>Album</v>
      </c>
      <c r="Y68">
        <v>301</v>
      </c>
    </row>
    <row r="69" spans="1:25" x14ac:dyDescent="0.3">
      <c r="A69" s="1" t="s">
        <v>1999</v>
      </c>
      <c r="B69" s="1">
        <v>464</v>
      </c>
      <c r="C69" s="1" t="s">
        <v>2000</v>
      </c>
      <c r="D69">
        <v>1</v>
      </c>
      <c r="E69">
        <v>88</v>
      </c>
      <c r="F69" s="10">
        <f>spotify_data[[#This Row],[track_popularity]]/100</f>
        <v>0.88</v>
      </c>
      <c r="G69" s="9" t="b">
        <v>1</v>
      </c>
      <c r="H69" s="1">
        <f>+IF(spotify_data[[#This Row],[explicit]]=FALSE,0,1)</f>
        <v>1</v>
      </c>
      <c r="I69" s="1" t="s">
        <v>1619</v>
      </c>
      <c r="J69" s="7">
        <f>MATCH(spotify_data[[#This Row],[artist_name]],spotify_data[artist_name],0)</f>
        <v>19</v>
      </c>
      <c r="K69">
        <v>82</v>
      </c>
      <c r="L69" s="10">
        <f>spotify_data[[#This Row],[artist_popularity]]/100</f>
        <v>0.82</v>
      </c>
      <c r="M69">
        <v>5242034</v>
      </c>
      <c r="N69" s="1" t="s">
        <v>273</v>
      </c>
      <c r="O69" s="1" t="s">
        <v>2001</v>
      </c>
      <c r="P69" s="1">
        <f>MATCH(spotify_data[[#This Row],[album_id]],spotify_data[album_id],0)</f>
        <v>68</v>
      </c>
      <c r="Q69" s="1" t="s">
        <v>2000</v>
      </c>
      <c r="R69" s="2">
        <v>45777</v>
      </c>
      <c r="S69" s="7">
        <f ca="1">+TODAY()-spotify_data[[#This Row],[Fecha lanzamiento Album]]</f>
        <v>254</v>
      </c>
      <c r="T69" s="7">
        <f ca="1">+spotify_data[[#This Row],[Antigüedad Album Dias]]/60</f>
        <v>4.2333333333333334</v>
      </c>
      <c r="U69" s="8">
        <f ca="1">spotify_data[[#This Row],[Antigüedad Album Meses]]/12</f>
        <v>0.3527777777777778</v>
      </c>
      <c r="V69">
        <v>1</v>
      </c>
      <c r="W69" s="1" t="s">
        <v>21</v>
      </c>
      <c r="X69" s="1" t="str">
        <f>+IF(spotify_data[[#This Row],[album_type]]="album","Album",IF(spotify_data[[#This Row],[album_type]]="single","Single","Compilation"))</f>
        <v>Single</v>
      </c>
      <c r="Y69">
        <v>228</v>
      </c>
    </row>
    <row r="70" spans="1:25" x14ac:dyDescent="0.3">
      <c r="A70" s="1" t="s">
        <v>2615</v>
      </c>
      <c r="B70" s="1">
        <v>1309</v>
      </c>
      <c r="C70" s="1" t="s">
        <v>2616</v>
      </c>
      <c r="D70">
        <v>15</v>
      </c>
      <c r="E70">
        <v>88</v>
      </c>
      <c r="F70" s="10">
        <f>spotify_data[[#This Row],[track_popularity]]/100</f>
        <v>0.88</v>
      </c>
      <c r="G70" s="9" t="b">
        <v>1</v>
      </c>
      <c r="H70" s="1">
        <f>+IF(spotify_data[[#This Row],[explicit]]=FALSE,0,1)</f>
        <v>1</v>
      </c>
      <c r="I70" s="1" t="s">
        <v>2611</v>
      </c>
      <c r="J70" s="7">
        <f>MATCH(spotify_data[[#This Row],[artist_name]],spotify_data[artist_name],0)</f>
        <v>32</v>
      </c>
      <c r="K70">
        <v>95</v>
      </c>
      <c r="L70" s="10">
        <f>spotify_data[[#This Row],[artist_popularity]]/100</f>
        <v>0.95</v>
      </c>
      <c r="M70">
        <v>102571645</v>
      </c>
      <c r="N70" s="1" t="s">
        <v>2612</v>
      </c>
      <c r="O70" s="1" t="s">
        <v>2613</v>
      </c>
      <c r="P70" s="1">
        <f>MATCH(spotify_data[[#This Row],[album_id]],spotify_data[album_id],0)</f>
        <v>32</v>
      </c>
      <c r="Q70" s="1" t="s">
        <v>2614</v>
      </c>
      <c r="R70" s="2">
        <v>45662</v>
      </c>
      <c r="S70" s="7">
        <f ca="1">+TODAY()-spotify_data[[#This Row],[Fecha lanzamiento Album]]</f>
        <v>369</v>
      </c>
      <c r="T70" s="7">
        <f ca="1">+spotify_data[[#This Row],[Antigüedad Album Dias]]/60</f>
        <v>6.15</v>
      </c>
      <c r="U70" s="8">
        <f ca="1">spotify_data[[#This Row],[Antigüedad Album Meses]]/12</f>
        <v>0.51250000000000007</v>
      </c>
      <c r="V70">
        <v>17</v>
      </c>
      <c r="W70" s="1" t="s">
        <v>20</v>
      </c>
      <c r="X70" s="1" t="str">
        <f>+IF(spotify_data[[#This Row],[album_type]]="album","Album",IF(spotify_data[[#This Row],[album_type]]="single","Single","Compilation"))</f>
        <v>Album</v>
      </c>
      <c r="Y70">
        <v>341</v>
      </c>
    </row>
    <row r="71" spans="1:25" x14ac:dyDescent="0.3">
      <c r="A71" s="1" t="s">
        <v>2877</v>
      </c>
      <c r="B71" s="1">
        <v>4894</v>
      </c>
      <c r="C71" s="1" t="s">
        <v>2690</v>
      </c>
      <c r="D71">
        <v>1</v>
      </c>
      <c r="E71">
        <v>88</v>
      </c>
      <c r="F71" s="10">
        <f>spotify_data[[#This Row],[track_popularity]]/100</f>
        <v>0.88</v>
      </c>
      <c r="G71" s="9" t="b">
        <v>0</v>
      </c>
      <c r="H71" s="1">
        <f>+IF(spotify_data[[#This Row],[explicit]]=FALSE,0,1)</f>
        <v>0</v>
      </c>
      <c r="I71" s="1" t="s">
        <v>2691</v>
      </c>
      <c r="J71" s="7">
        <f>MATCH(spotify_data[[#This Row],[artist_name]],spotify_data[artist_name],0)</f>
        <v>70</v>
      </c>
      <c r="K71">
        <v>78</v>
      </c>
      <c r="L71" s="10">
        <f>spotify_data[[#This Row],[artist_popularity]]/100</f>
        <v>0.78</v>
      </c>
      <c r="M71">
        <v>13320396</v>
      </c>
      <c r="N71" s="1" t="s">
        <v>273</v>
      </c>
      <c r="O71" s="1" t="s">
        <v>2878</v>
      </c>
      <c r="P71" s="1">
        <f>MATCH(spotify_data[[#This Row],[album_id]],spotify_data[album_id],0)</f>
        <v>70</v>
      </c>
      <c r="Q71" s="1" t="s">
        <v>2690</v>
      </c>
      <c r="R71" s="2">
        <v>45583</v>
      </c>
      <c r="S71" s="7">
        <f ca="1">+TODAY()-spotify_data[[#This Row],[Fecha lanzamiento Album]]</f>
        <v>448</v>
      </c>
      <c r="T71" s="7">
        <f ca="1">+spotify_data[[#This Row],[Antigüedad Album Dias]]/60</f>
        <v>7.4666666666666668</v>
      </c>
      <c r="U71" s="8">
        <f ca="1">spotify_data[[#This Row],[Antigüedad Album Meses]]/12</f>
        <v>0.62222222222222223</v>
      </c>
      <c r="V71">
        <v>1</v>
      </c>
      <c r="W71" s="1" t="s">
        <v>21</v>
      </c>
      <c r="X71" s="1" t="str">
        <f>+IF(spotify_data[[#This Row],[album_type]]="album","Album",IF(spotify_data[[#This Row],[album_type]]="single","Single","Compilation"))</f>
        <v>Single</v>
      </c>
      <c r="Y71">
        <v>283</v>
      </c>
    </row>
    <row r="72" spans="1:25" x14ac:dyDescent="0.3">
      <c r="A72" s="1" t="s">
        <v>4096</v>
      </c>
      <c r="B72" s="1">
        <v>473</v>
      </c>
      <c r="C72" s="1" t="s">
        <v>4097</v>
      </c>
      <c r="D72">
        <v>4</v>
      </c>
      <c r="E72">
        <v>88</v>
      </c>
      <c r="F72" s="10">
        <f>spotify_data[[#This Row],[track_popularity]]/100</f>
        <v>0.88</v>
      </c>
      <c r="G72" s="9" t="b">
        <v>0</v>
      </c>
      <c r="H72" s="1">
        <f>+IF(spotify_data[[#This Row],[explicit]]=FALSE,0,1)</f>
        <v>0</v>
      </c>
      <c r="I72" s="1" t="s">
        <v>2050</v>
      </c>
      <c r="J72" s="7">
        <f>MATCH(spotify_data[[#This Row],[artist_name]],spotify_data[artist_name],0)</f>
        <v>71</v>
      </c>
      <c r="K72">
        <v>83</v>
      </c>
      <c r="L72" s="10">
        <f>spotify_data[[#This Row],[artist_popularity]]/100</f>
        <v>0.83</v>
      </c>
      <c r="M72">
        <v>7045466</v>
      </c>
      <c r="N72" s="1" t="s">
        <v>23</v>
      </c>
      <c r="O72" s="1" t="s">
        <v>4086</v>
      </c>
      <c r="P72" s="1">
        <f>MATCH(spotify_data[[#This Row],[album_id]],spotify_data[album_id],0)</f>
        <v>71</v>
      </c>
      <c r="Q72" s="1" t="s">
        <v>4087</v>
      </c>
      <c r="R72" s="2">
        <v>45387</v>
      </c>
      <c r="S72" s="7">
        <f ca="1">+TODAY()-spotify_data[[#This Row],[Fecha lanzamiento Album]]</f>
        <v>644</v>
      </c>
      <c r="T72" s="7">
        <f ca="1">+spotify_data[[#This Row],[Antigüedad Album Dias]]/60</f>
        <v>10.733333333333333</v>
      </c>
      <c r="U72" s="8">
        <f ca="1">spotify_data[[#This Row],[Antigüedad Album Meses]]/12</f>
        <v>0.89444444444444438</v>
      </c>
      <c r="V72">
        <v>15</v>
      </c>
      <c r="W72" s="1" t="s">
        <v>20</v>
      </c>
      <c r="X72" s="1" t="str">
        <f>+IF(spotify_data[[#This Row],[album_type]]="album","Album",IF(spotify_data[[#This Row],[album_type]]="single","Single","Compilation"))</f>
        <v>Album</v>
      </c>
      <c r="Y72">
        <v>3</v>
      </c>
    </row>
    <row r="73" spans="1:25" x14ac:dyDescent="0.3">
      <c r="A73" s="1" t="s">
        <v>13474</v>
      </c>
      <c r="B73" s="1">
        <v>5387</v>
      </c>
      <c r="C73" s="1" t="s">
        <v>13475</v>
      </c>
      <c r="D73">
        <v>4</v>
      </c>
      <c r="E73">
        <v>88</v>
      </c>
      <c r="F73" s="10">
        <f>spotify_data[[#This Row],[track_popularity]]/100</f>
        <v>0.88</v>
      </c>
      <c r="G73" s="9" t="b">
        <v>1</v>
      </c>
      <c r="H73" s="1">
        <f>+IF(spotify_data[[#This Row],[explicit]]=FALSE,0,1)</f>
        <v>1</v>
      </c>
      <c r="I73" s="1" t="s">
        <v>1414</v>
      </c>
      <c r="J73" s="7">
        <f>MATCH(spotify_data[[#This Row],[artist_name]],spotify_data[artist_name],0)</f>
        <v>39</v>
      </c>
      <c r="K73">
        <v>86</v>
      </c>
      <c r="L73" s="10">
        <f>spotify_data[[#This Row],[artist_popularity]]/100</f>
        <v>0.86</v>
      </c>
      <c r="M73">
        <v>24420596</v>
      </c>
      <c r="N73" s="1" t="s">
        <v>23</v>
      </c>
      <c r="O73" s="1" t="s">
        <v>13476</v>
      </c>
      <c r="P73" s="1">
        <f>MATCH(spotify_data[[#This Row],[album_id]],spotify_data[album_id],0)</f>
        <v>72</v>
      </c>
      <c r="Q73" s="1" t="s">
        <v>13477</v>
      </c>
      <c r="R73" s="2">
        <v>42937</v>
      </c>
      <c r="S73" s="7">
        <f ca="1">+TODAY()-spotify_data[[#This Row],[Fecha lanzamiento Album]]</f>
        <v>3094</v>
      </c>
      <c r="T73" s="7">
        <f ca="1">+spotify_data[[#This Row],[Antigüedad Album Dias]]/60</f>
        <v>51.56666666666667</v>
      </c>
      <c r="U73" s="8">
        <f ca="1">spotify_data[[#This Row],[Antigüedad Album Meses]]/12</f>
        <v>4.2972222222222225</v>
      </c>
      <c r="V73">
        <v>14</v>
      </c>
      <c r="W73" s="1" t="s">
        <v>20</v>
      </c>
      <c r="X73" s="1" t="str">
        <f>+IF(spotify_data[[#This Row],[album_type]]="album","Album",IF(spotify_data[[#This Row],[album_type]]="single","Single","Compilation"))</f>
        <v>Album</v>
      </c>
      <c r="Y73">
        <v>3</v>
      </c>
    </row>
    <row r="74" spans="1:25" x14ac:dyDescent="0.3">
      <c r="A74" s="1" t="s">
        <v>13991</v>
      </c>
      <c r="B74" s="1">
        <v>3274</v>
      </c>
      <c r="C74" s="1" t="s">
        <v>13992</v>
      </c>
      <c r="D74">
        <v>5</v>
      </c>
      <c r="E74">
        <v>88</v>
      </c>
      <c r="F74" s="10">
        <f>spotify_data[[#This Row],[track_popularity]]/100</f>
        <v>0.88</v>
      </c>
      <c r="G74" s="9" t="b">
        <v>0</v>
      </c>
      <c r="H74" s="1">
        <f>+IF(spotify_data[[#This Row],[explicit]]=FALSE,0,1)</f>
        <v>0</v>
      </c>
      <c r="I74" s="1" t="s">
        <v>830</v>
      </c>
      <c r="J74" s="7">
        <f>MATCH(spotify_data[[#This Row],[artist_name]],spotify_data[artist_name],0)</f>
        <v>73</v>
      </c>
      <c r="K74">
        <v>88</v>
      </c>
      <c r="L74" s="10">
        <f>spotify_data[[#This Row],[artist_popularity]]/100</f>
        <v>0.88</v>
      </c>
      <c r="M74">
        <v>122773292</v>
      </c>
      <c r="N74" s="1" t="s">
        <v>831</v>
      </c>
      <c r="O74" s="1" t="s">
        <v>13979</v>
      </c>
      <c r="P74" s="1">
        <f>MATCH(spotify_data[[#This Row],[album_id]],spotify_data[album_id],0)</f>
        <v>73</v>
      </c>
      <c r="Q74" s="1" t="s">
        <v>13980</v>
      </c>
      <c r="R74" s="2">
        <v>42797</v>
      </c>
      <c r="S74" s="7">
        <f ca="1">+TODAY()-spotify_data[[#This Row],[Fecha lanzamiento Album]]</f>
        <v>3234</v>
      </c>
      <c r="T74" s="7">
        <f ca="1">+spotify_data[[#This Row],[Antigüedad Album Dias]]/60</f>
        <v>53.9</v>
      </c>
      <c r="U74" s="8">
        <f ca="1">spotify_data[[#This Row],[Antigüedad Album Meses]]/12</f>
        <v>4.4916666666666663</v>
      </c>
      <c r="V74">
        <v>16</v>
      </c>
      <c r="W74" s="1" t="s">
        <v>20</v>
      </c>
      <c r="X74" s="1" t="str">
        <f>+IF(spotify_data[[#This Row],[album_type]]="album","Album",IF(spotify_data[[#This Row],[album_type]]="single","Single","Compilation"))</f>
        <v>Album</v>
      </c>
      <c r="Y74">
        <v>439</v>
      </c>
    </row>
    <row r="75" spans="1:25" x14ac:dyDescent="0.3">
      <c r="A75" s="1" t="s">
        <v>13995</v>
      </c>
      <c r="B75" s="1">
        <v>9554</v>
      </c>
      <c r="C75" s="1" t="s">
        <v>13996</v>
      </c>
      <c r="D75">
        <v>4</v>
      </c>
      <c r="E75">
        <v>88</v>
      </c>
      <c r="F75" s="10">
        <f>spotify_data[[#This Row],[track_popularity]]/100</f>
        <v>0.88</v>
      </c>
      <c r="G75" s="9" t="b">
        <v>0</v>
      </c>
      <c r="H75" s="1">
        <f>+IF(spotify_data[[#This Row],[explicit]]=FALSE,0,1)</f>
        <v>0</v>
      </c>
      <c r="I75" s="1" t="s">
        <v>830</v>
      </c>
      <c r="J75" s="7">
        <f>MATCH(spotify_data[[#This Row],[artist_name]],spotify_data[artist_name],0)</f>
        <v>73</v>
      </c>
      <c r="K75">
        <v>88</v>
      </c>
      <c r="L75" s="10">
        <f>spotify_data[[#This Row],[artist_popularity]]/100</f>
        <v>0.88</v>
      </c>
      <c r="M75">
        <v>122773292</v>
      </c>
      <c r="N75" s="1" t="s">
        <v>831</v>
      </c>
      <c r="O75" s="1" t="s">
        <v>13979</v>
      </c>
      <c r="P75" s="1">
        <f>MATCH(spotify_data[[#This Row],[album_id]],spotify_data[album_id],0)</f>
        <v>73</v>
      </c>
      <c r="Q75" s="1" t="s">
        <v>13980</v>
      </c>
      <c r="R75" s="2">
        <v>42797</v>
      </c>
      <c r="S75" s="7">
        <f ca="1">+TODAY()-spotify_data[[#This Row],[Fecha lanzamiento Album]]</f>
        <v>3234</v>
      </c>
      <c r="T75" s="7">
        <f ca="1">+spotify_data[[#This Row],[Antigüedad Album Dias]]/60</f>
        <v>53.9</v>
      </c>
      <c r="U75" s="8">
        <f ca="1">spotify_data[[#This Row],[Antigüedad Album Meses]]/12</f>
        <v>4.4916666666666663</v>
      </c>
      <c r="V75">
        <v>16</v>
      </c>
      <c r="W75" s="1" t="s">
        <v>20</v>
      </c>
      <c r="X75" s="1" t="str">
        <f>+IF(spotify_data[[#This Row],[album_type]]="album","Album",IF(spotify_data[[#This Row],[album_type]]="single","Single","Compilation"))</f>
        <v>Album</v>
      </c>
      <c r="Y75">
        <v>389</v>
      </c>
    </row>
    <row r="76" spans="1:25" x14ac:dyDescent="0.3">
      <c r="A76" s="1" t="s">
        <v>17903</v>
      </c>
      <c r="B76" s="1">
        <v>58</v>
      </c>
      <c r="C76" s="1" t="s">
        <v>17904</v>
      </c>
      <c r="D76">
        <v>2</v>
      </c>
      <c r="E76">
        <v>88</v>
      </c>
      <c r="F76" s="10">
        <f>spotify_data[[#This Row],[track_popularity]]/100</f>
        <v>0.88</v>
      </c>
      <c r="G76" s="9" t="b">
        <v>0</v>
      </c>
      <c r="H76" s="1">
        <f>+IF(spotify_data[[#This Row],[explicit]]=FALSE,0,1)</f>
        <v>0</v>
      </c>
      <c r="I76" s="1" t="s">
        <v>7661</v>
      </c>
      <c r="J76" s="7">
        <f>MATCH(spotify_data[[#This Row],[artist_name]],spotify_data[artist_name],0)</f>
        <v>75</v>
      </c>
      <c r="K76">
        <v>89</v>
      </c>
      <c r="L76" s="10">
        <f>spotify_data[[#This Row],[artist_popularity]]/100</f>
        <v>0.89</v>
      </c>
      <c r="M76">
        <v>75455093</v>
      </c>
      <c r="N76" s="1" t="s">
        <v>23</v>
      </c>
      <c r="O76" s="1" t="s">
        <v>17901</v>
      </c>
      <c r="P76" s="1">
        <f>MATCH(spotify_data[[#This Row],[album_id]],spotify_data[album_id],0)</f>
        <v>75</v>
      </c>
      <c r="Q76" s="1" t="s">
        <v>17902</v>
      </c>
      <c r="R76" s="2">
        <v>41250</v>
      </c>
      <c r="S76" s="7">
        <f ca="1">+TODAY()-spotify_data[[#This Row],[Fecha lanzamiento Album]]</f>
        <v>4781</v>
      </c>
      <c r="T76" s="7">
        <f ca="1">+spotify_data[[#This Row],[Antigüedad Album Dias]]/60</f>
        <v>79.683333333333337</v>
      </c>
      <c r="U76" s="8">
        <f ca="1">spotify_data[[#This Row],[Antigüedad Album Meses]]/12</f>
        <v>6.6402777777777784</v>
      </c>
      <c r="V76">
        <v>10</v>
      </c>
      <c r="W76" s="1" t="s">
        <v>20</v>
      </c>
      <c r="X76" s="1" t="str">
        <f>+IF(spotify_data[[#This Row],[album_type]]="album","Album",IF(spotify_data[[#This Row],[album_type]]="single","Single","Compilation"))</f>
        <v>Album</v>
      </c>
      <c r="Y76">
        <v>389</v>
      </c>
    </row>
    <row r="77" spans="1:25" x14ac:dyDescent="0.3">
      <c r="A77" s="1" t="s">
        <v>21613</v>
      </c>
      <c r="B77" s="1">
        <v>1242</v>
      </c>
      <c r="C77" s="1" t="s">
        <v>5381</v>
      </c>
      <c r="D77">
        <v>2</v>
      </c>
      <c r="E77">
        <v>88</v>
      </c>
      <c r="F77" s="10">
        <f>spotify_data[[#This Row],[track_popularity]]/100</f>
        <v>0.88</v>
      </c>
      <c r="G77" s="9" t="b">
        <v>0</v>
      </c>
      <c r="H77" s="1">
        <f>+IF(spotify_data[[#This Row],[explicit]]=FALSE,0,1)</f>
        <v>0</v>
      </c>
      <c r="I77" s="1" t="s">
        <v>5382</v>
      </c>
      <c r="J77" s="7">
        <f>MATCH(spotify_data[[#This Row],[artist_name]],spotify_data[artist_name],0)</f>
        <v>76</v>
      </c>
      <c r="K77">
        <v>76</v>
      </c>
      <c r="L77" s="10">
        <f>spotify_data[[#This Row],[artist_popularity]]/100</f>
        <v>0.76</v>
      </c>
      <c r="M77">
        <v>8006321</v>
      </c>
      <c r="N77" s="1" t="s">
        <v>5383</v>
      </c>
      <c r="O77" s="1" t="s">
        <v>21614</v>
      </c>
      <c r="P77" s="1">
        <f>MATCH(spotify_data[[#This Row],[album_id]],spotify_data[album_id],0)</f>
        <v>76</v>
      </c>
      <c r="Q77" s="1" t="s">
        <v>21615</v>
      </c>
      <c r="R77" s="2">
        <v>38168</v>
      </c>
      <c r="S77" s="7">
        <f ca="1">+TODAY()-spotify_data[[#This Row],[Fecha lanzamiento Album]]</f>
        <v>7863</v>
      </c>
      <c r="T77" s="7">
        <f ca="1">+spotify_data[[#This Row],[Antigüedad Album Dias]]/60</f>
        <v>131.05000000000001</v>
      </c>
      <c r="U77" s="8">
        <f ca="1">spotify_data[[#This Row],[Antigüedad Album Meses]]/12</f>
        <v>10.920833333333334</v>
      </c>
      <c r="V77">
        <v>12</v>
      </c>
      <c r="W77" s="1" t="s">
        <v>20</v>
      </c>
      <c r="X77" s="1" t="str">
        <f>+IF(spotify_data[[#This Row],[album_type]]="album","Album",IF(spotify_data[[#This Row],[album_type]]="single","Single","Compilation"))</f>
        <v>Album</v>
      </c>
      <c r="Y77">
        <v>371</v>
      </c>
    </row>
    <row r="78" spans="1:25" x14ac:dyDescent="0.3">
      <c r="A78" s="1" t="s">
        <v>22068</v>
      </c>
      <c r="B78" s="1"/>
      <c r="C78" s="1" t="s">
        <v>22069</v>
      </c>
      <c r="D78">
        <v>4</v>
      </c>
      <c r="E78">
        <v>88</v>
      </c>
      <c r="F78" s="10">
        <f>spotify_data[[#This Row],[track_popularity]]/100</f>
        <v>0.88</v>
      </c>
      <c r="G78" s="9" t="b">
        <v>0</v>
      </c>
      <c r="H78" s="1">
        <f>+IF(spotify_data[[#This Row],[explicit]]=FALSE,0,1)</f>
        <v>0</v>
      </c>
      <c r="I78" s="1" t="s">
        <v>7763</v>
      </c>
      <c r="J78" s="7">
        <f>MATCH(spotify_data[[#This Row],[artist_name]],spotify_data[artist_name],0)</f>
        <v>45</v>
      </c>
      <c r="K78">
        <v>88</v>
      </c>
      <c r="L78" s="10">
        <f>spotify_data[[#This Row],[artist_popularity]]/100</f>
        <v>0.88</v>
      </c>
      <c r="M78">
        <v>60804949</v>
      </c>
      <c r="N78" s="1" t="s">
        <v>23</v>
      </c>
      <c r="O78" s="1" t="s">
        <v>22070</v>
      </c>
      <c r="P78" s="1">
        <f>MATCH(spotify_data[[#This Row],[album_id]],spotify_data[album_id],0)</f>
        <v>77</v>
      </c>
      <c r="Q78" s="1" t="s">
        <v>22071</v>
      </c>
      <c r="R78" s="2">
        <v>37495</v>
      </c>
      <c r="S78" s="7">
        <f ca="1">+TODAY()-spotify_data[[#This Row],[Fecha lanzamiento Album]]</f>
        <v>8536</v>
      </c>
      <c r="T78" s="7">
        <f ca="1">+spotify_data[[#This Row],[Antigüedad Album Dias]]/60</f>
        <v>142.26666666666668</v>
      </c>
      <c r="U78" s="8">
        <f ca="1">spotify_data[[#This Row],[Antigüedad Album Meses]]/12</f>
        <v>11.855555555555556</v>
      </c>
      <c r="V78">
        <v>11</v>
      </c>
      <c r="W78" s="1" t="s">
        <v>20</v>
      </c>
      <c r="X78" s="1" t="str">
        <f>+IF(spotify_data[[#This Row],[album_type]]="album","Album",IF(spotify_data[[#This Row],[album_type]]="single","Single","Compilation"))</f>
        <v>Album</v>
      </c>
      <c r="Y78">
        <v>516</v>
      </c>
    </row>
    <row r="79" spans="1:25" x14ac:dyDescent="0.3">
      <c r="A79" s="1" t="s">
        <v>22499</v>
      </c>
      <c r="B79" s="1"/>
      <c r="C79" s="1" t="s">
        <v>22500</v>
      </c>
      <c r="D79">
        <v>8</v>
      </c>
      <c r="E79">
        <v>88</v>
      </c>
      <c r="F79" s="10">
        <f>spotify_data[[#This Row],[track_popularity]]/100</f>
        <v>0.88</v>
      </c>
      <c r="G79" s="9" t="b">
        <v>0</v>
      </c>
      <c r="H79" s="1">
        <f>+IF(spotify_data[[#This Row],[explicit]]=FALSE,0,1)</f>
        <v>0</v>
      </c>
      <c r="I79" s="1" t="s">
        <v>3153</v>
      </c>
      <c r="J79" s="7">
        <f>MATCH(spotify_data[[#This Row],[artist_name]],spotify_data[artist_name],0)</f>
        <v>78</v>
      </c>
      <c r="K79">
        <v>88</v>
      </c>
      <c r="L79" s="10">
        <f>spotify_data[[#This Row],[artist_popularity]]/100</f>
        <v>0.88</v>
      </c>
      <c r="M79">
        <v>31796892</v>
      </c>
      <c r="N79" s="1" t="s">
        <v>3154</v>
      </c>
      <c r="O79" s="1" t="s">
        <v>22497</v>
      </c>
      <c r="P79" s="1">
        <f>MATCH(spotify_data[[#This Row],[album_id]],spotify_data[album_id],0)</f>
        <v>78</v>
      </c>
      <c r="Q79" s="1" t="s">
        <v>22498</v>
      </c>
      <c r="R79" s="2">
        <v>36823</v>
      </c>
      <c r="S79" s="7">
        <f ca="1">+TODAY()-spotify_data[[#This Row],[Fecha lanzamiento Album]]</f>
        <v>9208</v>
      </c>
      <c r="T79" s="7">
        <f ca="1">+spotify_data[[#This Row],[Antigüedad Album Dias]]/60</f>
        <v>153.46666666666667</v>
      </c>
      <c r="U79" s="8">
        <f ca="1">spotify_data[[#This Row],[Antigüedad Album Meses]]/12</f>
        <v>12.78888888888889</v>
      </c>
      <c r="V79">
        <v>15</v>
      </c>
      <c r="W79" s="1" t="s">
        <v>20</v>
      </c>
      <c r="X79" s="1" t="str">
        <f>+IF(spotify_data[[#This Row],[album_type]]="album","Album",IF(spotify_data[[#This Row],[album_type]]="single","Single","Compilation"))</f>
        <v>Album</v>
      </c>
      <c r="Y79">
        <v>361</v>
      </c>
    </row>
    <row r="80" spans="1:25" x14ac:dyDescent="0.3">
      <c r="A80" s="1" t="s">
        <v>23027</v>
      </c>
      <c r="B80" s="1"/>
      <c r="C80" s="1" t="s">
        <v>23028</v>
      </c>
      <c r="D80">
        <v>5</v>
      </c>
      <c r="E80">
        <v>88</v>
      </c>
      <c r="F80" s="10">
        <f>spotify_data[[#This Row],[track_popularity]]/100</f>
        <v>0.88</v>
      </c>
      <c r="G80" s="9" t="b">
        <v>0</v>
      </c>
      <c r="H80" s="1">
        <f>+IF(spotify_data[[#This Row],[explicit]]=FALSE,0,1)</f>
        <v>0</v>
      </c>
      <c r="I80" s="1" t="s">
        <v>20647</v>
      </c>
      <c r="J80" s="7">
        <f>MATCH(spotify_data[[#This Row],[artist_name]],spotify_data[artist_name],0)</f>
        <v>79</v>
      </c>
      <c r="K80">
        <v>85</v>
      </c>
      <c r="L80" s="10">
        <f>spotify_data[[#This Row],[artist_popularity]]/100</f>
        <v>0.85</v>
      </c>
      <c r="M80">
        <v>13831380</v>
      </c>
      <c r="N80" s="1" t="s">
        <v>20648</v>
      </c>
      <c r="O80" s="1" t="s">
        <v>23019</v>
      </c>
      <c r="P80" s="1">
        <f>MATCH(spotify_data[[#This Row],[album_id]],spotify_data[album_id],0)</f>
        <v>79</v>
      </c>
      <c r="Q80" s="1" t="s">
        <v>23020</v>
      </c>
      <c r="R80" s="2">
        <v>35578</v>
      </c>
      <c r="S80" s="7">
        <f ca="1">+TODAY()-spotify_data[[#This Row],[Fecha lanzamiento Album]]</f>
        <v>10453</v>
      </c>
      <c r="T80" s="7">
        <f ca="1">+spotify_data[[#This Row],[Antigüedad Album Dias]]/60</f>
        <v>174.21666666666667</v>
      </c>
      <c r="U80" s="8">
        <f ca="1">spotify_data[[#This Row],[Antigüedad Album Meses]]/12</f>
        <v>14.518055555555556</v>
      </c>
      <c r="V80">
        <v>12</v>
      </c>
      <c r="W80" s="1" t="s">
        <v>20</v>
      </c>
      <c r="X80" s="1" t="str">
        <f>+IF(spotify_data[[#This Row],[album_type]]="album","Album",IF(spotify_data[[#This Row],[album_type]]="single","Single","Compilation"))</f>
        <v>Album</v>
      </c>
      <c r="Y80">
        <v>499</v>
      </c>
    </row>
    <row r="81" spans="1:25" x14ac:dyDescent="0.3">
      <c r="A81" s="1" t="s">
        <v>316</v>
      </c>
      <c r="B81" s="1">
        <v>707</v>
      </c>
      <c r="C81" s="1" t="s">
        <v>317</v>
      </c>
      <c r="D81">
        <v>1</v>
      </c>
      <c r="E81">
        <v>87</v>
      </c>
      <c r="F81" s="10">
        <f>spotify_data[[#This Row],[track_popularity]]/100</f>
        <v>0.87</v>
      </c>
      <c r="G81" s="9" t="b">
        <v>0</v>
      </c>
      <c r="H81" s="1">
        <f>+IF(spotify_data[[#This Row],[explicit]]=FALSE,0,1)</f>
        <v>0</v>
      </c>
      <c r="I81" s="1" t="s">
        <v>318</v>
      </c>
      <c r="J81" s="7">
        <f>MATCH(spotify_data[[#This Row],[artist_name]],spotify_data[artist_name],0)</f>
        <v>2</v>
      </c>
      <c r="K81">
        <v>100</v>
      </c>
      <c r="L81" s="10">
        <f>spotify_data[[#This Row],[artist_popularity]]/100</f>
        <v>1</v>
      </c>
      <c r="M81">
        <v>145443567</v>
      </c>
      <c r="N81" s="1" t="s">
        <v>319</v>
      </c>
      <c r="O81" s="1" t="s">
        <v>320</v>
      </c>
      <c r="P81" s="1">
        <f>MATCH(spotify_data[[#This Row],[album_id]],spotify_data[album_id],0)</f>
        <v>80</v>
      </c>
      <c r="Q81" s="1" t="s">
        <v>321</v>
      </c>
      <c r="R81" s="2">
        <v>45933</v>
      </c>
      <c r="S81" s="7">
        <f ca="1">+TODAY()-spotify_data[[#This Row],[Fecha lanzamiento Album]]</f>
        <v>98</v>
      </c>
      <c r="T81" s="7">
        <f ca="1">+spotify_data[[#This Row],[Antigüedad Album Dias]]/60</f>
        <v>1.6333333333333333</v>
      </c>
      <c r="U81" s="8">
        <f ca="1">spotify_data[[#This Row],[Antigüedad Album Meses]]/12</f>
        <v>0.1361111111111111</v>
      </c>
      <c r="V81">
        <v>12</v>
      </c>
      <c r="W81" s="1" t="s">
        <v>20</v>
      </c>
      <c r="X81" s="1" t="str">
        <f>+IF(spotify_data[[#This Row],[album_type]]="album","Album",IF(spotify_data[[#This Row],[album_type]]="single","Single","Compilation"))</f>
        <v>Album</v>
      </c>
      <c r="Y81">
        <v>376</v>
      </c>
    </row>
    <row r="82" spans="1:25" x14ac:dyDescent="0.3">
      <c r="A82" s="1" t="s">
        <v>1013</v>
      </c>
      <c r="B82" s="1">
        <v>1375</v>
      </c>
      <c r="C82" s="1" t="s">
        <v>1014</v>
      </c>
      <c r="D82">
        <v>11</v>
      </c>
      <c r="E82">
        <v>87</v>
      </c>
      <c r="F82" s="10">
        <f>spotify_data[[#This Row],[track_popularity]]/100</f>
        <v>0.87</v>
      </c>
      <c r="G82" s="9" t="b">
        <v>0</v>
      </c>
      <c r="H82" s="1">
        <f>+IF(spotify_data[[#This Row],[explicit]]=FALSE,0,1)</f>
        <v>0</v>
      </c>
      <c r="I82" s="1" t="s">
        <v>964</v>
      </c>
      <c r="J82" s="7">
        <f>MATCH(spotify_data[[#This Row],[artist_name]],spotify_data[artist_name],0)</f>
        <v>18</v>
      </c>
      <c r="K82">
        <v>91</v>
      </c>
      <c r="L82" s="10">
        <f>spotify_data[[#This Row],[artist_popularity]]/100</f>
        <v>0.91</v>
      </c>
      <c r="M82">
        <v>26538275</v>
      </c>
      <c r="N82" s="1" t="s">
        <v>516</v>
      </c>
      <c r="O82" s="1" t="s">
        <v>965</v>
      </c>
      <c r="P82" s="1">
        <f>MATCH(spotify_data[[#This Row],[album_id]],spotify_data[album_id],0)</f>
        <v>18</v>
      </c>
      <c r="Q82" s="1" t="s">
        <v>966</v>
      </c>
      <c r="R82" s="2">
        <v>45898</v>
      </c>
      <c r="S82" s="7">
        <f ca="1">+TODAY()-spotify_data[[#This Row],[Fecha lanzamiento Album]]</f>
        <v>133</v>
      </c>
      <c r="T82" s="7">
        <f ca="1">+spotify_data[[#This Row],[Antigüedad Album Dias]]/60</f>
        <v>2.2166666666666668</v>
      </c>
      <c r="U82" s="8">
        <f ca="1">spotify_data[[#This Row],[Antigüedad Album Meses]]/12</f>
        <v>0.18472222222222223</v>
      </c>
      <c r="V82">
        <v>12</v>
      </c>
      <c r="W82" s="1" t="s">
        <v>20</v>
      </c>
      <c r="X82" s="1" t="str">
        <f>+IF(spotify_data[[#This Row],[album_type]]="album","Album",IF(spotify_data[[#This Row],[album_type]]="single","Single","Compilation"))</f>
        <v>Album</v>
      </c>
      <c r="Y82">
        <v>282</v>
      </c>
    </row>
    <row r="83" spans="1:25" x14ac:dyDescent="0.3">
      <c r="A83" s="1" t="s">
        <v>1319</v>
      </c>
      <c r="B83" s="1">
        <v>1673</v>
      </c>
      <c r="C83" s="1" t="s">
        <v>1320</v>
      </c>
      <c r="D83">
        <v>1</v>
      </c>
      <c r="E83">
        <v>87</v>
      </c>
      <c r="F83" s="10">
        <f>spotify_data[[#This Row],[track_popularity]]/100</f>
        <v>0.87</v>
      </c>
      <c r="G83" s="9" t="b">
        <v>1</v>
      </c>
      <c r="H83" s="1">
        <f>+IF(spotify_data[[#This Row],[explicit]]=FALSE,0,1)</f>
        <v>1</v>
      </c>
      <c r="I83" s="1" t="s">
        <v>1321</v>
      </c>
      <c r="J83" s="7">
        <f>MATCH(spotify_data[[#This Row],[artist_name]],spotify_data[artist_name],0)</f>
        <v>54</v>
      </c>
      <c r="K83">
        <v>82</v>
      </c>
      <c r="L83" s="10">
        <f>spotify_data[[#This Row],[artist_popularity]]/100</f>
        <v>0.82</v>
      </c>
      <c r="M83">
        <v>7310428</v>
      </c>
      <c r="N83" s="1" t="s">
        <v>23</v>
      </c>
      <c r="O83" s="1" t="s">
        <v>1322</v>
      </c>
      <c r="P83" s="1">
        <f>MATCH(spotify_data[[#This Row],[album_id]],spotify_data[album_id],0)</f>
        <v>82</v>
      </c>
      <c r="Q83" s="1" t="s">
        <v>1320</v>
      </c>
      <c r="R83" s="2">
        <v>45870</v>
      </c>
      <c r="S83" s="7">
        <f ca="1">+TODAY()-spotify_data[[#This Row],[Fecha lanzamiento Album]]</f>
        <v>161</v>
      </c>
      <c r="T83" s="7">
        <f ca="1">+spotify_data[[#This Row],[Antigüedad Album Dias]]/60</f>
        <v>2.6833333333333331</v>
      </c>
      <c r="U83" s="8">
        <f ca="1">spotify_data[[#This Row],[Antigüedad Album Meses]]/12</f>
        <v>0.22361111111111109</v>
      </c>
      <c r="V83">
        <v>1</v>
      </c>
      <c r="W83" s="1" t="s">
        <v>21</v>
      </c>
      <c r="X83" s="1" t="str">
        <f>+IF(spotify_data[[#This Row],[album_type]]="album","Album",IF(spotify_data[[#This Row],[album_type]]="single","Single","Compilation"))</f>
        <v>Single</v>
      </c>
      <c r="Y83">
        <v>42</v>
      </c>
    </row>
    <row r="84" spans="1:25" x14ac:dyDescent="0.3">
      <c r="A84" s="1" t="s">
        <v>1432</v>
      </c>
      <c r="B84" s="1">
        <v>938</v>
      </c>
      <c r="C84" s="1" t="s">
        <v>1433</v>
      </c>
      <c r="D84">
        <v>1</v>
      </c>
      <c r="E84">
        <v>87</v>
      </c>
      <c r="F84" s="10">
        <f>spotify_data[[#This Row],[track_popularity]]/100</f>
        <v>0.87</v>
      </c>
      <c r="G84" s="9" t="b">
        <v>0</v>
      </c>
      <c r="H84" s="1">
        <f>+IF(spotify_data[[#This Row],[explicit]]=FALSE,0,1)</f>
        <v>0</v>
      </c>
      <c r="I84" s="1" t="s">
        <v>1434</v>
      </c>
      <c r="J84" s="7">
        <f>MATCH(spotify_data[[#This Row],[artist_name]],spotify_data[artist_name],0)</f>
        <v>33</v>
      </c>
      <c r="K84">
        <v>84</v>
      </c>
      <c r="L84" s="10">
        <f>spotify_data[[#This Row],[artist_popularity]]/100</f>
        <v>0.84</v>
      </c>
      <c r="M84">
        <v>2885506</v>
      </c>
      <c r="N84" s="1" t="s">
        <v>23</v>
      </c>
      <c r="O84" s="1" t="s">
        <v>1435</v>
      </c>
      <c r="P84" s="1">
        <f>MATCH(spotify_data[[#This Row],[album_id]],spotify_data[album_id],0)</f>
        <v>83</v>
      </c>
      <c r="Q84" s="1" t="s">
        <v>1436</v>
      </c>
      <c r="R84" s="2">
        <v>45856</v>
      </c>
      <c r="S84" s="7">
        <f ca="1">+TODAY()-spotify_data[[#This Row],[Fecha lanzamiento Album]]</f>
        <v>175</v>
      </c>
      <c r="T84" s="7">
        <f ca="1">+spotify_data[[#This Row],[Antigüedad Album Dias]]/60</f>
        <v>2.9166666666666665</v>
      </c>
      <c r="U84" s="8">
        <f ca="1">spotify_data[[#This Row],[Antigüedad Album Meses]]/12</f>
        <v>0.24305555555555555</v>
      </c>
      <c r="V84">
        <v>21</v>
      </c>
      <c r="W84" s="1" t="s">
        <v>20</v>
      </c>
      <c r="X84" s="1" t="str">
        <f>+IF(spotify_data[[#This Row],[album_type]]="album","Album",IF(spotify_data[[#This Row],[album_type]]="single","Single","Compilation"))</f>
        <v>Album</v>
      </c>
      <c r="Y84">
        <v>315</v>
      </c>
    </row>
    <row r="85" spans="1:25" x14ac:dyDescent="0.3">
      <c r="A85" s="1" t="s">
        <v>1984</v>
      </c>
      <c r="B85" s="1">
        <v>2535</v>
      </c>
      <c r="C85" s="1" t="s">
        <v>1985</v>
      </c>
      <c r="D85">
        <v>8</v>
      </c>
      <c r="E85">
        <v>87</v>
      </c>
      <c r="F85" s="10">
        <f>spotify_data[[#This Row],[track_popularity]]/100</f>
        <v>0.87</v>
      </c>
      <c r="G85" s="9" t="b">
        <v>1</v>
      </c>
      <c r="H85" s="1">
        <f>+IF(spotify_data[[#This Row],[explicit]]=FALSE,0,1)</f>
        <v>1</v>
      </c>
      <c r="I85" s="1" t="s">
        <v>1986</v>
      </c>
      <c r="J85" s="7">
        <f>MATCH(spotify_data[[#This Row],[artist_name]],spotify_data[artist_name],0)</f>
        <v>84</v>
      </c>
      <c r="K85">
        <v>89</v>
      </c>
      <c r="L85" s="10">
        <f>spotify_data[[#This Row],[artist_popularity]]/100</f>
        <v>0.89</v>
      </c>
      <c r="M85">
        <v>19797218</v>
      </c>
      <c r="N85" s="1" t="s">
        <v>1987</v>
      </c>
      <c r="O85" s="1" t="s">
        <v>1988</v>
      </c>
      <c r="P85" s="1">
        <f>MATCH(spotify_data[[#This Row],[album_id]],spotify_data[album_id],0)</f>
        <v>84</v>
      </c>
      <c r="Q85" s="1" t="s">
        <v>1989</v>
      </c>
      <c r="R85" s="2">
        <v>45779</v>
      </c>
      <c r="S85" s="7">
        <f ca="1">+TODAY()-spotify_data[[#This Row],[Fecha lanzamiento Album]]</f>
        <v>252</v>
      </c>
      <c r="T85" s="7">
        <f ca="1">+spotify_data[[#This Row],[Antigüedad Album Dias]]/60</f>
        <v>4.2</v>
      </c>
      <c r="U85" s="8">
        <f ca="1">spotify_data[[#This Row],[Antigüedad Album Meses]]/12</f>
        <v>0.35000000000000003</v>
      </c>
      <c r="V85">
        <v>12</v>
      </c>
      <c r="W85" s="1" t="s">
        <v>20</v>
      </c>
      <c r="X85" s="1" t="str">
        <f>+IF(spotify_data[[#This Row],[album_type]]="album","Album",IF(spotify_data[[#This Row],[album_type]]="single","Single","Compilation"))</f>
        <v>Album</v>
      </c>
      <c r="Y85">
        <v>296</v>
      </c>
    </row>
    <row r="86" spans="1:25" x14ac:dyDescent="0.3">
      <c r="A86" s="1" t="s">
        <v>1993</v>
      </c>
      <c r="B86" s="1">
        <v>9919</v>
      </c>
      <c r="C86" s="1" t="s">
        <v>1994</v>
      </c>
      <c r="D86">
        <v>9</v>
      </c>
      <c r="E86">
        <v>87</v>
      </c>
      <c r="F86" s="10">
        <f>spotify_data[[#This Row],[track_popularity]]/100</f>
        <v>0.87</v>
      </c>
      <c r="G86" s="9" t="b">
        <v>1</v>
      </c>
      <c r="H86" s="1">
        <f>+IF(spotify_data[[#This Row],[explicit]]=FALSE,0,1)</f>
        <v>1</v>
      </c>
      <c r="I86" s="1" t="s">
        <v>1986</v>
      </c>
      <c r="J86" s="7">
        <f>MATCH(spotify_data[[#This Row],[artist_name]],spotify_data[artist_name],0)</f>
        <v>84</v>
      </c>
      <c r="K86">
        <v>89</v>
      </c>
      <c r="L86" s="10">
        <f>spotify_data[[#This Row],[artist_popularity]]/100</f>
        <v>0.89</v>
      </c>
      <c r="M86">
        <v>19735177</v>
      </c>
      <c r="N86" s="1" t="s">
        <v>1987</v>
      </c>
      <c r="O86" s="1" t="s">
        <v>1988</v>
      </c>
      <c r="P86" s="1">
        <f>MATCH(spotify_data[[#This Row],[album_id]],spotify_data[album_id],0)</f>
        <v>84</v>
      </c>
      <c r="Q86" s="1" t="s">
        <v>1989</v>
      </c>
      <c r="R86" s="2">
        <v>45779</v>
      </c>
      <c r="S86" s="7">
        <f ca="1">+TODAY()-spotify_data[[#This Row],[Fecha lanzamiento Album]]</f>
        <v>252</v>
      </c>
      <c r="T86" s="7">
        <f ca="1">+spotify_data[[#This Row],[Antigüedad Album Dias]]/60</f>
        <v>4.2</v>
      </c>
      <c r="U86" s="8">
        <f ca="1">spotify_data[[#This Row],[Antigüedad Album Meses]]/12</f>
        <v>0.35000000000000003</v>
      </c>
      <c r="V86">
        <v>12</v>
      </c>
      <c r="W86" s="1" t="s">
        <v>20</v>
      </c>
      <c r="X86" s="1" t="str">
        <f>+IF(spotify_data[[#This Row],[album_type]]="album","Album",IF(spotify_data[[#This Row],[album_type]]="single","Single","Compilation"))</f>
        <v>Album</v>
      </c>
      <c r="Y86">
        <v>306</v>
      </c>
    </row>
    <row r="87" spans="1:25" x14ac:dyDescent="0.3">
      <c r="A87" s="1" t="s">
        <v>2284</v>
      </c>
      <c r="B87" s="1">
        <v>8206</v>
      </c>
      <c r="C87" s="1" t="s">
        <v>2285</v>
      </c>
      <c r="D87">
        <v>2</v>
      </c>
      <c r="E87">
        <v>87</v>
      </c>
      <c r="F87" s="10">
        <f>spotify_data[[#This Row],[track_popularity]]/100</f>
        <v>0.87</v>
      </c>
      <c r="G87" s="9" t="b">
        <v>1</v>
      </c>
      <c r="H87" s="1">
        <f>+IF(spotify_data[[#This Row],[explicit]]=FALSE,0,1)</f>
        <v>1</v>
      </c>
      <c r="I87" s="1" t="s">
        <v>2255</v>
      </c>
      <c r="J87" s="7">
        <f>MATCH(spotify_data[[#This Row],[artist_name]],spotify_data[artist_name],0)</f>
        <v>86</v>
      </c>
      <c r="K87">
        <v>81</v>
      </c>
      <c r="L87" s="10">
        <f>spotify_data[[#This Row],[artist_popularity]]/100</f>
        <v>0.81</v>
      </c>
      <c r="M87">
        <v>12320084</v>
      </c>
      <c r="N87" s="1" t="s">
        <v>273</v>
      </c>
      <c r="O87" s="1" t="s">
        <v>2256</v>
      </c>
      <c r="P87" s="1">
        <f>MATCH(spotify_data[[#This Row],[album_id]],spotify_data[album_id],0)</f>
        <v>86</v>
      </c>
      <c r="Q87" s="1" t="s">
        <v>2257</v>
      </c>
      <c r="R87" s="2">
        <v>45723</v>
      </c>
      <c r="S87" s="7">
        <f ca="1">+TODAY()-spotify_data[[#This Row],[Fecha lanzamiento Album]]</f>
        <v>308</v>
      </c>
      <c r="T87" s="7">
        <f ca="1">+spotify_data[[#This Row],[Antigüedad Album Dias]]/60</f>
        <v>5.1333333333333337</v>
      </c>
      <c r="U87" s="8">
        <f ca="1">spotify_data[[#This Row],[Antigüedad Album Meses]]/12</f>
        <v>0.42777777777777781</v>
      </c>
      <c r="V87">
        <v>15</v>
      </c>
      <c r="W87" s="1" t="s">
        <v>20</v>
      </c>
      <c r="X87" s="1" t="str">
        <f>+IF(spotify_data[[#This Row],[album_type]]="album","Album",IF(spotify_data[[#This Row],[album_type]]="single","Single","Compilation"))</f>
        <v>Album</v>
      </c>
      <c r="Y87">
        <v>205</v>
      </c>
    </row>
    <row r="88" spans="1:25" x14ac:dyDescent="0.3">
      <c r="A88" s="1" t="s">
        <v>3737</v>
      </c>
      <c r="B88" s="1">
        <v>2432</v>
      </c>
      <c r="C88" s="1" t="s">
        <v>3738</v>
      </c>
      <c r="D88">
        <v>14</v>
      </c>
      <c r="E88">
        <v>87</v>
      </c>
      <c r="F88" s="10">
        <f>spotify_data[[#This Row],[track_popularity]]/100</f>
        <v>0.87</v>
      </c>
      <c r="G88" s="9" t="b">
        <v>0</v>
      </c>
      <c r="H88" s="1">
        <f>+IF(spotify_data[[#This Row],[explicit]]=FALSE,0,1)</f>
        <v>0</v>
      </c>
      <c r="I88" s="1" t="s">
        <v>3729</v>
      </c>
      <c r="J88" s="7">
        <f>MATCH(spotify_data[[#This Row],[artist_name]],spotify_data[artist_name],0)</f>
        <v>53</v>
      </c>
      <c r="K88">
        <v>83</v>
      </c>
      <c r="L88" s="10">
        <f>spotify_data[[#This Row],[artist_popularity]]/100</f>
        <v>0.83</v>
      </c>
      <c r="M88">
        <v>3777019</v>
      </c>
      <c r="N88" s="1" t="s">
        <v>254</v>
      </c>
      <c r="O88" s="1" t="s">
        <v>3730</v>
      </c>
      <c r="P88" s="1">
        <f>MATCH(spotify_data[[#This Row],[album_id]],spotify_data[album_id],0)</f>
        <v>53</v>
      </c>
      <c r="Q88" s="1" t="s">
        <v>3731</v>
      </c>
      <c r="R88" s="2">
        <v>45443</v>
      </c>
      <c r="S88" s="7">
        <f ca="1">+TODAY()-spotify_data[[#This Row],[Fecha lanzamiento Album]]</f>
        <v>588</v>
      </c>
      <c r="T88" s="7">
        <f ca="1">+spotify_data[[#This Row],[Antigüedad Album Dias]]/60</f>
        <v>9.8000000000000007</v>
      </c>
      <c r="U88" s="8">
        <f ca="1">spotify_data[[#This Row],[Antigüedad Album Meses]]/12</f>
        <v>0.81666666666666676</v>
      </c>
      <c r="V88">
        <v>14</v>
      </c>
      <c r="W88" s="1" t="s">
        <v>20</v>
      </c>
      <c r="X88" s="1" t="str">
        <f>+IF(spotify_data[[#This Row],[album_type]]="album","Album",IF(spotify_data[[#This Row],[album_type]]="single","Single","Compilation"))</f>
        <v>Album</v>
      </c>
      <c r="Y88">
        <v>374</v>
      </c>
    </row>
    <row r="89" spans="1:25" x14ac:dyDescent="0.3">
      <c r="A89" s="1" t="s">
        <v>5039</v>
      </c>
      <c r="B89" s="1">
        <v>7604</v>
      </c>
      <c r="C89" s="1" t="s">
        <v>4605</v>
      </c>
      <c r="D89">
        <v>1</v>
      </c>
      <c r="E89">
        <v>87</v>
      </c>
      <c r="F89" s="10">
        <f>spotify_data[[#This Row],[track_popularity]]/100</f>
        <v>0.87</v>
      </c>
      <c r="G89" s="9" t="b">
        <v>1</v>
      </c>
      <c r="H89" s="1">
        <f>+IF(spotify_data[[#This Row],[explicit]]=FALSE,0,1)</f>
        <v>1</v>
      </c>
      <c r="I89" s="1" t="s">
        <v>515</v>
      </c>
      <c r="J89" s="7">
        <f>MATCH(spotify_data[[#This Row],[artist_name]],spotify_data[artist_name],0)</f>
        <v>26</v>
      </c>
      <c r="K89">
        <v>88</v>
      </c>
      <c r="L89" s="10">
        <f>spotify_data[[#This Row],[artist_popularity]]/100</f>
        <v>0.88</v>
      </c>
      <c r="M89">
        <v>9256589</v>
      </c>
      <c r="N89" s="1" t="s">
        <v>516</v>
      </c>
      <c r="O89" s="1" t="s">
        <v>5040</v>
      </c>
      <c r="P89" s="1">
        <f>MATCH(spotify_data[[#This Row],[album_id]],spotify_data[album_id],0)</f>
        <v>88</v>
      </c>
      <c r="Q89" s="1" t="s">
        <v>4605</v>
      </c>
      <c r="R89" s="2">
        <v>45184</v>
      </c>
      <c r="S89" s="7">
        <f ca="1">+TODAY()-spotify_data[[#This Row],[Fecha lanzamiento Album]]</f>
        <v>847</v>
      </c>
      <c r="T89" s="7">
        <f ca="1">+spotify_data[[#This Row],[Antigüedad Album Dias]]/60</f>
        <v>14.116666666666667</v>
      </c>
      <c r="U89" s="8">
        <f ca="1">spotify_data[[#This Row],[Antigüedad Album Meses]]/12</f>
        <v>1.1763888888888889</v>
      </c>
      <c r="V89">
        <v>1</v>
      </c>
      <c r="W89" s="1" t="s">
        <v>21</v>
      </c>
      <c r="X89" s="1" t="str">
        <f>+IF(spotify_data[[#This Row],[album_type]]="album","Album",IF(spotify_data[[#This Row],[album_type]]="single","Single","Compilation"))</f>
        <v>Single</v>
      </c>
      <c r="Y89">
        <v>219</v>
      </c>
    </row>
    <row r="90" spans="1:25" x14ac:dyDescent="0.3">
      <c r="A90" s="1" t="s">
        <v>6764</v>
      </c>
      <c r="B90" s="1">
        <v>6743</v>
      </c>
      <c r="C90" s="1" t="s">
        <v>6765</v>
      </c>
      <c r="D90">
        <v>1</v>
      </c>
      <c r="E90">
        <v>87</v>
      </c>
      <c r="F90" s="10">
        <f>spotify_data[[#This Row],[track_popularity]]/100</f>
        <v>0.87</v>
      </c>
      <c r="G90" s="9" t="b">
        <v>0</v>
      </c>
      <c r="H90" s="1">
        <f>+IF(spotify_data[[#This Row],[explicit]]=FALSE,0,1)</f>
        <v>0</v>
      </c>
      <c r="I90" s="1" t="s">
        <v>1588</v>
      </c>
      <c r="J90" s="7">
        <f>MATCH(spotify_data[[#This Row],[artist_name]],spotify_data[artist_name],0)</f>
        <v>89</v>
      </c>
      <c r="K90">
        <v>79</v>
      </c>
      <c r="L90" s="10">
        <f>spotify_data[[#This Row],[artist_popularity]]/100</f>
        <v>0.79</v>
      </c>
      <c r="M90">
        <v>4681304</v>
      </c>
      <c r="N90" s="1" t="s">
        <v>23</v>
      </c>
      <c r="O90" s="1" t="s">
        <v>6766</v>
      </c>
      <c r="P90" s="1">
        <f>MATCH(spotify_data[[#This Row],[album_id]],spotify_data[album_id],0)</f>
        <v>89</v>
      </c>
      <c r="Q90" s="1" t="s">
        <v>6765</v>
      </c>
      <c r="R90" s="2">
        <v>44762</v>
      </c>
      <c r="S90" s="7">
        <f ca="1">+TODAY()-spotify_data[[#This Row],[Fecha lanzamiento Album]]</f>
        <v>1269</v>
      </c>
      <c r="T90" s="7">
        <f ca="1">+spotify_data[[#This Row],[Antigüedad Album Dias]]/60</f>
        <v>21.15</v>
      </c>
      <c r="U90" s="8">
        <f ca="1">spotify_data[[#This Row],[Antigüedad Album Meses]]/12</f>
        <v>1.7625</v>
      </c>
      <c r="V90">
        <v>1</v>
      </c>
      <c r="W90" s="1" t="s">
        <v>21</v>
      </c>
      <c r="X90" s="1" t="str">
        <f>+IF(spotify_data[[#This Row],[album_type]]="album","Album",IF(spotify_data[[#This Row],[album_type]]="single","Single","Compilation"))</f>
        <v>Single</v>
      </c>
      <c r="Y90">
        <v>221</v>
      </c>
    </row>
    <row r="91" spans="1:25" x14ac:dyDescent="0.3">
      <c r="A91" s="1" t="s">
        <v>6988</v>
      </c>
      <c r="B91" s="1">
        <v>6595</v>
      </c>
      <c r="C91" s="1" t="s">
        <v>6989</v>
      </c>
      <c r="D91">
        <v>4</v>
      </c>
      <c r="E91">
        <v>87</v>
      </c>
      <c r="F91" s="10">
        <f>spotify_data[[#This Row],[track_popularity]]/100</f>
        <v>0.87</v>
      </c>
      <c r="G91" s="9" t="b">
        <v>0</v>
      </c>
      <c r="H91" s="1">
        <f>+IF(spotify_data[[#This Row],[explicit]]=FALSE,0,1)</f>
        <v>0</v>
      </c>
      <c r="I91" s="1" t="s">
        <v>6977</v>
      </c>
      <c r="J91" s="7">
        <f>MATCH(spotify_data[[#This Row],[artist_name]],spotify_data[artist_name],0)</f>
        <v>90</v>
      </c>
      <c r="K91">
        <v>80</v>
      </c>
      <c r="L91" s="10">
        <f>spotify_data[[#This Row],[artist_popularity]]/100</f>
        <v>0.8</v>
      </c>
      <c r="M91">
        <v>34130771</v>
      </c>
      <c r="N91" s="1" t="s">
        <v>6978</v>
      </c>
      <c r="O91" s="1" t="s">
        <v>6979</v>
      </c>
      <c r="P91" s="1">
        <f>MATCH(spotify_data[[#This Row],[album_id]],spotify_data[album_id],0)</f>
        <v>90</v>
      </c>
      <c r="Q91" s="1" t="s">
        <v>6980</v>
      </c>
      <c r="R91" s="2">
        <v>44701</v>
      </c>
      <c r="S91" s="7">
        <f ca="1">+TODAY()-spotify_data[[#This Row],[Fecha lanzamiento Album]]</f>
        <v>1330</v>
      </c>
      <c r="T91" s="7">
        <f ca="1">+spotify_data[[#This Row],[Antigüedad Album Dias]]/60</f>
        <v>22.166666666666668</v>
      </c>
      <c r="U91" s="8">
        <f ca="1">spotify_data[[#This Row],[Antigüedad Album Meses]]/12</f>
        <v>1.8472222222222223</v>
      </c>
      <c r="V91">
        <v>13</v>
      </c>
      <c r="W91" s="1" t="s">
        <v>20</v>
      </c>
      <c r="X91" s="1" t="str">
        <f>+IF(spotify_data[[#This Row],[album_type]]="album","Album",IF(spotify_data[[#This Row],[album_type]]="single","Single","Compilation"))</f>
        <v>Album</v>
      </c>
      <c r="Y91">
        <v>278</v>
      </c>
    </row>
    <row r="92" spans="1:25" x14ac:dyDescent="0.3">
      <c r="A92" s="1" t="s">
        <v>10583</v>
      </c>
      <c r="B92" s="1">
        <v>1918</v>
      </c>
      <c r="C92" s="1" t="s">
        <v>4454</v>
      </c>
      <c r="D92">
        <v>2</v>
      </c>
      <c r="E92">
        <v>87</v>
      </c>
      <c r="F92" s="10">
        <f>spotify_data[[#This Row],[track_popularity]]/100</f>
        <v>0.87</v>
      </c>
      <c r="G92" s="9" t="b">
        <v>0</v>
      </c>
      <c r="H92" s="1">
        <f>+IF(spotify_data[[#This Row],[explicit]]=FALSE,0,1)</f>
        <v>0</v>
      </c>
      <c r="I92" s="1" t="s">
        <v>318</v>
      </c>
      <c r="J92" s="7">
        <f>MATCH(spotify_data[[#This Row],[artist_name]],spotify_data[artist_name],0)</f>
        <v>2</v>
      </c>
      <c r="K92">
        <v>100</v>
      </c>
      <c r="L92" s="10">
        <f>spotify_data[[#This Row],[artist_popularity]]/100</f>
        <v>1</v>
      </c>
      <c r="M92">
        <v>145489371</v>
      </c>
      <c r="N92" s="1" t="s">
        <v>319</v>
      </c>
      <c r="O92" s="1" t="s">
        <v>10565</v>
      </c>
      <c r="P92" s="1">
        <f>MATCH(spotify_data[[#This Row],[album_id]],spotify_data[album_id],0)</f>
        <v>91</v>
      </c>
      <c r="Q92" s="1" t="s">
        <v>10566</v>
      </c>
      <c r="R92" s="2">
        <v>43700</v>
      </c>
      <c r="S92" s="7">
        <f ca="1">+TODAY()-spotify_data[[#This Row],[Fecha lanzamiento Album]]</f>
        <v>2331</v>
      </c>
      <c r="T92" s="7">
        <f ca="1">+spotify_data[[#This Row],[Antigüedad Album Dias]]/60</f>
        <v>38.85</v>
      </c>
      <c r="U92" s="8">
        <f ca="1">spotify_data[[#This Row],[Antigüedad Album Meses]]/12</f>
        <v>3.2375000000000003</v>
      </c>
      <c r="V92">
        <v>18</v>
      </c>
      <c r="W92" s="1" t="s">
        <v>20</v>
      </c>
      <c r="X92" s="1" t="str">
        <f>+IF(spotify_data[[#This Row],[album_type]]="album","Album",IF(spotify_data[[#This Row],[album_type]]="single","Single","Compilation"))</f>
        <v>Album</v>
      </c>
      <c r="Y92">
        <v>297</v>
      </c>
    </row>
    <row r="93" spans="1:25" x14ac:dyDescent="0.3">
      <c r="A93" s="1" t="s">
        <v>11606</v>
      </c>
      <c r="B93" s="1">
        <v>3392</v>
      </c>
      <c r="C93" s="1" t="s">
        <v>11605</v>
      </c>
      <c r="D93">
        <v>1</v>
      </c>
      <c r="E93">
        <v>87</v>
      </c>
      <c r="F93" s="10">
        <f>spotify_data[[#This Row],[track_popularity]]/100</f>
        <v>0.87</v>
      </c>
      <c r="G93" s="9" t="b">
        <v>0</v>
      </c>
      <c r="H93" s="1">
        <f>+IF(spotify_data[[#This Row],[explicit]]=FALSE,0,1)</f>
        <v>0</v>
      </c>
      <c r="I93" s="1" t="s">
        <v>4044</v>
      </c>
      <c r="J93" s="7">
        <f>MATCH(spotify_data[[#This Row],[artist_name]],spotify_data[artist_name],0)</f>
        <v>92</v>
      </c>
      <c r="K93">
        <v>73</v>
      </c>
      <c r="L93" s="10">
        <f>spotify_data[[#This Row],[artist_popularity]]/100</f>
        <v>0.73</v>
      </c>
      <c r="M93">
        <v>8765920</v>
      </c>
      <c r="N93" s="1" t="s">
        <v>254</v>
      </c>
      <c r="O93" s="1" t="s">
        <v>11607</v>
      </c>
      <c r="P93" s="1">
        <f>MATCH(spotify_data[[#This Row],[album_id]],spotify_data[album_id],0)</f>
        <v>92</v>
      </c>
      <c r="Q93" s="1" t="s">
        <v>11608</v>
      </c>
      <c r="R93" s="2">
        <v>43425</v>
      </c>
      <c r="S93" s="7">
        <f ca="1">+TODAY()-spotify_data[[#This Row],[Fecha lanzamiento Album]]</f>
        <v>2606</v>
      </c>
      <c r="T93" s="7">
        <f ca="1">+spotify_data[[#This Row],[Antigüedad Album Dias]]/60</f>
        <v>43.43333333333333</v>
      </c>
      <c r="U93" s="8">
        <f ca="1">spotify_data[[#This Row],[Antigüedad Album Meses]]/12</f>
        <v>3.619444444444444</v>
      </c>
      <c r="V93">
        <v>3</v>
      </c>
      <c r="W93" s="1" t="s">
        <v>21</v>
      </c>
      <c r="X93" s="1" t="str">
        <f>+IF(spotify_data[[#This Row],[album_type]]="album","Album",IF(spotify_data[[#This Row],[album_type]]="single","Single","Compilation"))</f>
        <v>Single</v>
      </c>
      <c r="Y93">
        <v>306</v>
      </c>
    </row>
    <row r="94" spans="1:25" x14ac:dyDescent="0.3">
      <c r="A94" s="1" t="s">
        <v>12431</v>
      </c>
      <c r="B94" s="1">
        <v>667</v>
      </c>
      <c r="C94" s="1" t="s">
        <v>5481</v>
      </c>
      <c r="D94">
        <v>2</v>
      </c>
      <c r="E94">
        <v>87</v>
      </c>
      <c r="F94" s="10">
        <f>spotify_data[[#This Row],[track_popularity]]/100</f>
        <v>0.87</v>
      </c>
      <c r="G94" s="9" t="b">
        <v>0</v>
      </c>
      <c r="H94" s="1">
        <f>+IF(spotify_data[[#This Row],[explicit]]=FALSE,0,1)</f>
        <v>0</v>
      </c>
      <c r="I94" s="1" t="s">
        <v>6850</v>
      </c>
      <c r="J94" s="7">
        <f>MATCH(spotify_data[[#This Row],[artist_name]],spotify_data[artist_name],0)</f>
        <v>93</v>
      </c>
      <c r="K94">
        <v>79</v>
      </c>
      <c r="L94" s="10">
        <f>spotify_data[[#This Row],[artist_popularity]]/100</f>
        <v>0.79</v>
      </c>
      <c r="M94">
        <v>25301942</v>
      </c>
      <c r="N94" s="1" t="s">
        <v>6851</v>
      </c>
      <c r="O94" s="1" t="s">
        <v>12432</v>
      </c>
      <c r="P94" s="1">
        <f>MATCH(spotify_data[[#This Row],[album_id]],spotify_data[album_id],0)</f>
        <v>93</v>
      </c>
      <c r="Q94" s="1" t="s">
        <v>12433</v>
      </c>
      <c r="R94" s="2">
        <v>43231</v>
      </c>
      <c r="S94" s="7">
        <f ca="1">+TODAY()-spotify_data[[#This Row],[Fecha lanzamiento Album]]</f>
        <v>2800</v>
      </c>
      <c r="T94" s="7">
        <f ca="1">+spotify_data[[#This Row],[Antigüedad Album Dias]]/60</f>
        <v>46.666666666666664</v>
      </c>
      <c r="U94" s="8">
        <f ca="1">spotify_data[[#This Row],[Antigüedad Album Meses]]/12</f>
        <v>3.8888888888888888</v>
      </c>
      <c r="V94">
        <v>13</v>
      </c>
      <c r="W94" s="1" t="s">
        <v>20</v>
      </c>
      <c r="X94" s="1" t="str">
        <f>+IF(spotify_data[[#This Row],[album_type]]="album","Album",IF(spotify_data[[#This Row],[album_type]]="single","Single","Compilation"))</f>
        <v>Album</v>
      </c>
      <c r="Y94">
        <v>347</v>
      </c>
    </row>
    <row r="95" spans="1:25" x14ac:dyDescent="0.3">
      <c r="A95" s="1" t="s">
        <v>12538</v>
      </c>
      <c r="B95" s="1">
        <v>3522</v>
      </c>
      <c r="C95" s="1" t="s">
        <v>12539</v>
      </c>
      <c r="D95">
        <v>1</v>
      </c>
      <c r="E95">
        <v>87</v>
      </c>
      <c r="F95" s="10">
        <f>spotify_data[[#This Row],[track_popularity]]/100</f>
        <v>0.87</v>
      </c>
      <c r="G95" s="9" t="b">
        <v>0</v>
      </c>
      <c r="H95" s="1">
        <f>+IF(spotify_data[[#This Row],[explicit]]=FALSE,0,1)</f>
        <v>0</v>
      </c>
      <c r="I95" s="1" t="s">
        <v>3784</v>
      </c>
      <c r="J95" s="7">
        <f>MATCH(spotify_data[[#This Row],[artist_name]],spotify_data[artist_name],0)</f>
        <v>7</v>
      </c>
      <c r="K95">
        <v>90</v>
      </c>
      <c r="L95" s="10">
        <f>spotify_data[[#This Row],[artist_popularity]]/100</f>
        <v>0.9</v>
      </c>
      <c r="M95">
        <v>118692183</v>
      </c>
      <c r="N95" s="1" t="s">
        <v>3785</v>
      </c>
      <c r="O95" s="1" t="s">
        <v>12540</v>
      </c>
      <c r="P95" s="1">
        <f>MATCH(spotify_data[[#This Row],[album_id]],spotify_data[album_id],0)</f>
        <v>94</v>
      </c>
      <c r="Q95" s="1" t="s">
        <v>12539</v>
      </c>
      <c r="R95" s="2">
        <v>43209</v>
      </c>
      <c r="S95" s="7">
        <f ca="1">+TODAY()-spotify_data[[#This Row],[Fecha lanzamiento Album]]</f>
        <v>2822</v>
      </c>
      <c r="T95" s="7">
        <f ca="1">+spotify_data[[#This Row],[Antigüedad Album Dias]]/60</f>
        <v>47.033333333333331</v>
      </c>
      <c r="U95" s="8">
        <f ca="1">spotify_data[[#This Row],[Antigüedad Album Meses]]/12</f>
        <v>3.9194444444444443</v>
      </c>
      <c r="V95">
        <v>1</v>
      </c>
      <c r="W95" s="1" t="s">
        <v>21</v>
      </c>
      <c r="X95" s="1" t="str">
        <f>+IF(spotify_data[[#This Row],[album_type]]="album","Album",IF(spotify_data[[#This Row],[album_type]]="single","Single","Compilation"))</f>
        <v>Single</v>
      </c>
      <c r="Y95">
        <v>333</v>
      </c>
    </row>
    <row r="96" spans="1:25" x14ac:dyDescent="0.3">
      <c r="A96" s="1" t="s">
        <v>14278</v>
      </c>
      <c r="B96" s="1">
        <v>3368</v>
      </c>
      <c r="C96" s="1" t="s">
        <v>14279</v>
      </c>
      <c r="D96">
        <v>4</v>
      </c>
      <c r="E96">
        <v>87</v>
      </c>
      <c r="F96" s="10">
        <f>spotify_data[[#This Row],[track_popularity]]/100</f>
        <v>0.87</v>
      </c>
      <c r="G96" s="9" t="b">
        <v>0</v>
      </c>
      <c r="H96" s="1">
        <f>+IF(spotify_data[[#This Row],[explicit]]=FALSE,0,1)</f>
        <v>0</v>
      </c>
      <c r="I96" s="1" t="s">
        <v>7661</v>
      </c>
      <c r="J96" s="7">
        <f>MATCH(spotify_data[[#This Row],[artist_name]],spotify_data[artist_name],0)</f>
        <v>75</v>
      </c>
      <c r="K96">
        <v>89</v>
      </c>
      <c r="L96" s="10">
        <f>spotify_data[[#This Row],[artist_popularity]]/100</f>
        <v>0.89</v>
      </c>
      <c r="M96">
        <v>75455093</v>
      </c>
      <c r="N96" s="1" t="s">
        <v>23</v>
      </c>
      <c r="O96" s="1" t="s">
        <v>14280</v>
      </c>
      <c r="P96" s="1">
        <f>MATCH(spotify_data[[#This Row],[album_id]],spotify_data[album_id],0)</f>
        <v>95</v>
      </c>
      <c r="Q96" s="1" t="s">
        <v>14281</v>
      </c>
      <c r="R96" s="2">
        <v>42691</v>
      </c>
      <c r="S96" s="7">
        <f ca="1">+TODAY()-spotify_data[[#This Row],[Fecha lanzamiento Album]]</f>
        <v>3340</v>
      </c>
      <c r="T96" s="7">
        <f ca="1">+spotify_data[[#This Row],[Antigüedad Album Dias]]/60</f>
        <v>55.666666666666664</v>
      </c>
      <c r="U96" s="8">
        <f ca="1">spotify_data[[#This Row],[Antigüedad Album Meses]]/12</f>
        <v>4.6388888888888884</v>
      </c>
      <c r="V96">
        <v>9</v>
      </c>
      <c r="W96" s="1" t="s">
        <v>20</v>
      </c>
      <c r="X96" s="1" t="str">
        <f>+IF(spotify_data[[#This Row],[album_type]]="album","Album",IF(spotify_data[[#This Row],[album_type]]="single","Single","Compilation"))</f>
        <v>Album</v>
      </c>
      <c r="Y96">
        <v>344</v>
      </c>
    </row>
    <row r="97" spans="1:25" x14ac:dyDescent="0.3">
      <c r="A97" s="1" t="s">
        <v>15672</v>
      </c>
      <c r="B97" s="1">
        <v>2352</v>
      </c>
      <c r="C97" s="1" t="s">
        <v>15673</v>
      </c>
      <c r="D97">
        <v>7</v>
      </c>
      <c r="E97">
        <v>87</v>
      </c>
      <c r="F97" s="10">
        <f>spotify_data[[#This Row],[track_popularity]]/100</f>
        <v>0.87</v>
      </c>
      <c r="G97" s="9" t="b">
        <v>1</v>
      </c>
      <c r="H97" s="1">
        <f>+IF(spotify_data[[#This Row],[explicit]]=FALSE,0,1)</f>
        <v>1</v>
      </c>
      <c r="I97" s="1" t="s">
        <v>151</v>
      </c>
      <c r="J97" s="7">
        <f>MATCH(spotify_data[[#This Row],[artist_name]],spotify_data[artist_name],0)</f>
        <v>96</v>
      </c>
      <c r="K97">
        <v>84</v>
      </c>
      <c r="L97" s="10">
        <f>spotify_data[[#This Row],[artist_popularity]]/100</f>
        <v>0.84</v>
      </c>
      <c r="M97">
        <v>9509731</v>
      </c>
      <c r="N97" s="1" t="s">
        <v>152</v>
      </c>
      <c r="O97" s="1" t="s">
        <v>15654</v>
      </c>
      <c r="P97" s="1">
        <f>MATCH(spotify_data[[#This Row],[album_id]],spotify_data[album_id],0)</f>
        <v>96</v>
      </c>
      <c r="Q97" s="1" t="s">
        <v>15655</v>
      </c>
      <c r="R97" s="2">
        <v>42202</v>
      </c>
      <c r="S97" s="7">
        <f ca="1">+TODAY()-spotify_data[[#This Row],[Fecha lanzamiento Album]]</f>
        <v>3829</v>
      </c>
      <c r="T97" s="7">
        <f ca="1">+spotify_data[[#This Row],[Antigüedad Album Dias]]/60</f>
        <v>63.81666666666667</v>
      </c>
      <c r="U97" s="8">
        <f ca="1">spotify_data[[#This Row],[Antigüedad Album Meses]]/12</f>
        <v>5.3180555555555555</v>
      </c>
      <c r="V97">
        <v>13</v>
      </c>
      <c r="W97" s="1" t="s">
        <v>20</v>
      </c>
      <c r="X97" s="1" t="str">
        <f>+IF(spotify_data[[#This Row],[album_type]]="album","Album",IF(spotify_data[[#This Row],[album_type]]="single","Single","Compilation"))</f>
        <v>Album</v>
      </c>
      <c r="Y97">
        <v>36</v>
      </c>
    </row>
    <row r="98" spans="1:25" x14ac:dyDescent="0.3">
      <c r="A98" s="1" t="s">
        <v>16146</v>
      </c>
      <c r="B98" s="1">
        <v>3064</v>
      </c>
      <c r="C98" s="1" t="s">
        <v>16147</v>
      </c>
      <c r="D98">
        <v>1</v>
      </c>
      <c r="E98">
        <v>87</v>
      </c>
      <c r="F98" s="10">
        <f>spotify_data[[#This Row],[track_popularity]]/100</f>
        <v>0.87</v>
      </c>
      <c r="G98" s="9" t="b">
        <v>0</v>
      </c>
      <c r="H98" s="1">
        <f>+IF(spotify_data[[#This Row],[explicit]]=FALSE,0,1)</f>
        <v>0</v>
      </c>
      <c r="I98" s="1" t="s">
        <v>16148</v>
      </c>
      <c r="J98" s="7">
        <f>MATCH(spotify_data[[#This Row],[artist_name]],spotify_data[artist_name],0)</f>
        <v>97</v>
      </c>
      <c r="K98">
        <v>69</v>
      </c>
      <c r="L98" s="10">
        <f>spotify_data[[#This Row],[artist_popularity]]/100</f>
        <v>0.69</v>
      </c>
      <c r="M98">
        <v>1047913</v>
      </c>
      <c r="N98" s="1" t="s">
        <v>23</v>
      </c>
      <c r="O98" s="1" t="s">
        <v>16149</v>
      </c>
      <c r="P98" s="1">
        <f>MATCH(spotify_data[[#This Row],[album_id]],spotify_data[album_id],0)</f>
        <v>97</v>
      </c>
      <c r="Q98" s="1" t="s">
        <v>16147</v>
      </c>
      <c r="R98" s="2">
        <v>41971</v>
      </c>
      <c r="S98" s="7">
        <f ca="1">+TODAY()-spotify_data[[#This Row],[Fecha lanzamiento Album]]</f>
        <v>4060</v>
      </c>
      <c r="T98" s="7">
        <f ca="1">+spotify_data[[#This Row],[Antigüedad Album Dias]]/60</f>
        <v>67.666666666666671</v>
      </c>
      <c r="U98" s="8">
        <f ca="1">spotify_data[[#This Row],[Antigüedad Album Meses]]/12</f>
        <v>5.6388888888888893</v>
      </c>
      <c r="V98">
        <v>1</v>
      </c>
      <c r="W98" s="1" t="s">
        <v>21</v>
      </c>
      <c r="X98" s="1" t="str">
        <f>+IF(spotify_data[[#This Row],[album_type]]="album","Album",IF(spotify_data[[#This Row],[album_type]]="single","Single","Compilation"))</f>
        <v>Single</v>
      </c>
      <c r="Y98">
        <v>267</v>
      </c>
    </row>
    <row r="99" spans="1:25" x14ac:dyDescent="0.3">
      <c r="A99" s="1" t="s">
        <v>17446</v>
      </c>
      <c r="B99" s="1">
        <v>79</v>
      </c>
      <c r="C99" s="1" t="s">
        <v>17447</v>
      </c>
      <c r="D99">
        <v>3</v>
      </c>
      <c r="E99">
        <v>87</v>
      </c>
      <c r="F99" s="10">
        <f>spotify_data[[#This Row],[track_popularity]]/100</f>
        <v>0.87</v>
      </c>
      <c r="G99" s="9" t="b">
        <v>1</v>
      </c>
      <c r="H99" s="1">
        <f>+IF(spotify_data[[#This Row],[explicit]]=FALSE,0,1)</f>
        <v>1</v>
      </c>
      <c r="I99" s="1" t="s">
        <v>4986</v>
      </c>
      <c r="J99" s="7">
        <f>MATCH(spotify_data[[#This Row],[artist_name]],spotify_data[artist_name],0)</f>
        <v>98</v>
      </c>
      <c r="K99">
        <v>77</v>
      </c>
      <c r="L99" s="10">
        <f>spotify_data[[#This Row],[artist_popularity]]/100</f>
        <v>0.77</v>
      </c>
      <c r="M99">
        <v>4310494</v>
      </c>
      <c r="N99" s="1" t="s">
        <v>23</v>
      </c>
      <c r="O99" s="1" t="s">
        <v>17448</v>
      </c>
      <c r="P99" s="1">
        <f>MATCH(spotify_data[[#This Row],[album_id]],spotify_data[album_id],0)</f>
        <v>98</v>
      </c>
      <c r="Q99" s="1" t="s">
        <v>17449</v>
      </c>
      <c r="R99" s="2">
        <v>41449</v>
      </c>
      <c r="S99" s="7">
        <f ca="1">+TODAY()-spotify_data[[#This Row],[Fecha lanzamiento Album]]</f>
        <v>4582</v>
      </c>
      <c r="T99" s="7">
        <f ca="1">+spotify_data[[#This Row],[Antigüedad Album Dias]]/60</f>
        <v>76.36666666666666</v>
      </c>
      <c r="U99" s="8">
        <f ca="1">spotify_data[[#This Row],[Antigüedad Album Meses]]/12</f>
        <v>6.363888888888888</v>
      </c>
      <c r="V99">
        <v>15</v>
      </c>
      <c r="W99" s="1" t="s">
        <v>20</v>
      </c>
      <c r="X99" s="1" t="str">
        <f>+IF(spotify_data[[#This Row],[album_type]]="album","Album",IF(spotify_data[[#This Row],[album_type]]="single","Single","Compilation"))</f>
        <v>Album</v>
      </c>
      <c r="Y99">
        <v>407</v>
      </c>
    </row>
    <row r="100" spans="1:25" x14ac:dyDescent="0.3">
      <c r="A100" s="1" t="s">
        <v>17736</v>
      </c>
      <c r="B100" s="1">
        <v>2927</v>
      </c>
      <c r="C100" s="1" t="s">
        <v>17019</v>
      </c>
      <c r="D100">
        <v>1</v>
      </c>
      <c r="E100">
        <v>87</v>
      </c>
      <c r="F100" s="10">
        <f>spotify_data[[#This Row],[track_popularity]]/100</f>
        <v>0.87</v>
      </c>
      <c r="G100" s="9" t="b">
        <v>0</v>
      </c>
      <c r="H100" s="1">
        <f>+IF(spotify_data[[#This Row],[explicit]]=FALSE,0,1)</f>
        <v>0</v>
      </c>
      <c r="I100" s="1" t="s">
        <v>7037</v>
      </c>
      <c r="J100" s="7">
        <f>MATCH(spotify_data[[#This Row],[artist_name]],spotify_data[artist_name],0)</f>
        <v>99</v>
      </c>
      <c r="K100">
        <v>81</v>
      </c>
      <c r="L100" s="10">
        <f>spotify_data[[#This Row],[artist_popularity]]/100</f>
        <v>0.81</v>
      </c>
      <c r="M100">
        <v>18703625</v>
      </c>
      <c r="N100" s="1" t="s">
        <v>831</v>
      </c>
      <c r="O100" s="1" t="s">
        <v>17737</v>
      </c>
      <c r="P100" s="1">
        <f>MATCH(spotify_data[[#This Row],[album_id]],spotify_data[album_id],0)</f>
        <v>99</v>
      </c>
      <c r="Q100" s="1" t="s">
        <v>17021</v>
      </c>
      <c r="R100" s="2">
        <v>41275</v>
      </c>
      <c r="S100" s="7">
        <f ca="1">+TODAY()-spotify_data[[#This Row],[Fecha lanzamiento Album]]</f>
        <v>4756</v>
      </c>
      <c r="T100" s="7">
        <f ca="1">+spotify_data[[#This Row],[Antigüedad Album Dias]]/60</f>
        <v>79.266666666666666</v>
      </c>
      <c r="U100" s="8">
        <f ca="1">spotify_data[[#This Row],[Antigüedad Album Meses]]/12</f>
        <v>6.6055555555555552</v>
      </c>
      <c r="V100">
        <v>12</v>
      </c>
      <c r="W100" s="1" t="s">
        <v>20</v>
      </c>
      <c r="X100" s="1" t="str">
        <f>+IF(spotify_data[[#This Row],[album_type]]="album","Album",IF(spotify_data[[#This Row],[album_type]]="single","Single","Compilation"))</f>
        <v>Album</v>
      </c>
      <c r="Y100">
        <v>428</v>
      </c>
    </row>
    <row r="101" spans="1:25" x14ac:dyDescent="0.3">
      <c r="A101" s="1" t="s">
        <v>17815</v>
      </c>
      <c r="B101" s="1">
        <v>4252</v>
      </c>
      <c r="C101" s="1" t="s">
        <v>17816</v>
      </c>
      <c r="D101">
        <v>1</v>
      </c>
      <c r="E101">
        <v>87</v>
      </c>
      <c r="F101" s="10">
        <f>spotify_data[[#This Row],[track_popularity]]/100</f>
        <v>0.87</v>
      </c>
      <c r="G101" s="9" t="b">
        <v>0</v>
      </c>
      <c r="H101" s="1">
        <f>+IF(spotify_data[[#This Row],[explicit]]=FALSE,0,1)</f>
        <v>0</v>
      </c>
      <c r="I101" s="1" t="s">
        <v>5599</v>
      </c>
      <c r="J101" s="7">
        <f>MATCH(spotify_data[[#This Row],[artist_name]],spotify_data[artist_name],0)</f>
        <v>100</v>
      </c>
      <c r="K101">
        <v>88</v>
      </c>
      <c r="L101" s="10">
        <f>spotify_data[[#This Row],[artist_popularity]]/100</f>
        <v>0.88</v>
      </c>
      <c r="M101">
        <v>51773650</v>
      </c>
      <c r="N101" s="1" t="s">
        <v>5600</v>
      </c>
      <c r="O101" s="1" t="s">
        <v>17817</v>
      </c>
      <c r="P101" s="1">
        <f>MATCH(spotify_data[[#This Row],[album_id]],spotify_data[album_id],0)</f>
        <v>100</v>
      </c>
      <c r="Q101" s="1" t="s">
        <v>17816</v>
      </c>
      <c r="R101" s="2">
        <v>41275</v>
      </c>
      <c r="S101" s="7">
        <f ca="1">+TODAY()-spotify_data[[#This Row],[Fecha lanzamiento Album]]</f>
        <v>4756</v>
      </c>
      <c r="T101" s="7">
        <f ca="1">+spotify_data[[#This Row],[Antigüedad Album Dias]]/60</f>
        <v>79.266666666666666</v>
      </c>
      <c r="U101" s="8">
        <f ca="1">spotify_data[[#This Row],[Antigüedad Album Meses]]/12</f>
        <v>6.6055555555555552</v>
      </c>
      <c r="V101">
        <v>1</v>
      </c>
      <c r="W101" s="1" t="s">
        <v>21</v>
      </c>
      <c r="X101" s="1" t="str">
        <f>+IF(spotify_data[[#This Row],[album_type]]="album","Album",IF(spotify_data[[#This Row],[album_type]]="single","Single","Compilation"))</f>
        <v>Single</v>
      </c>
      <c r="Y101">
        <v>393</v>
      </c>
    </row>
    <row r="102" spans="1:25" x14ac:dyDescent="0.3">
      <c r="A102" s="1" t="s">
        <v>17905</v>
      </c>
      <c r="B102" s="1">
        <v>4128</v>
      </c>
      <c r="C102" s="1" t="s">
        <v>17906</v>
      </c>
      <c r="D102">
        <v>6</v>
      </c>
      <c r="E102">
        <v>87</v>
      </c>
      <c r="F102" s="10">
        <f>spotify_data[[#This Row],[track_popularity]]/100</f>
        <v>0.87</v>
      </c>
      <c r="G102" s="9" t="b">
        <v>0</v>
      </c>
      <c r="H102" s="1">
        <f>+IF(spotify_data[[#This Row],[explicit]]=FALSE,0,1)</f>
        <v>0</v>
      </c>
      <c r="I102" s="1" t="s">
        <v>7661</v>
      </c>
      <c r="J102" s="7">
        <f>MATCH(spotify_data[[#This Row],[artist_name]],spotify_data[artist_name],0)</f>
        <v>75</v>
      </c>
      <c r="K102">
        <v>89</v>
      </c>
      <c r="L102" s="10">
        <f>spotify_data[[#This Row],[artist_popularity]]/100</f>
        <v>0.89</v>
      </c>
      <c r="M102">
        <v>75455093</v>
      </c>
      <c r="N102" s="1" t="s">
        <v>23</v>
      </c>
      <c r="O102" s="1" t="s">
        <v>17901</v>
      </c>
      <c r="P102" s="1">
        <f>MATCH(spotify_data[[#This Row],[album_id]],spotify_data[album_id],0)</f>
        <v>75</v>
      </c>
      <c r="Q102" s="1" t="s">
        <v>17902</v>
      </c>
      <c r="R102" s="2">
        <v>41250</v>
      </c>
      <c r="S102" s="7">
        <f ca="1">+TODAY()-spotify_data[[#This Row],[Fecha lanzamiento Album]]</f>
        <v>4781</v>
      </c>
      <c r="T102" s="7">
        <f ca="1">+spotify_data[[#This Row],[Antigüedad Album Dias]]/60</f>
        <v>79.683333333333337</v>
      </c>
      <c r="U102" s="8">
        <f ca="1">spotify_data[[#This Row],[Antigüedad Album Meses]]/12</f>
        <v>6.6402777777777784</v>
      </c>
      <c r="V102">
        <v>10</v>
      </c>
      <c r="W102" s="1" t="s">
        <v>20</v>
      </c>
      <c r="X102" s="1" t="str">
        <f>+IF(spotify_data[[#This Row],[album_type]]="album","Album",IF(spotify_data[[#This Row],[album_type]]="single","Single","Compilation"))</f>
        <v>Album</v>
      </c>
      <c r="Y102">
        <v>356</v>
      </c>
    </row>
    <row r="103" spans="1:25" x14ac:dyDescent="0.3">
      <c r="A103" s="1" t="s">
        <v>18901</v>
      </c>
      <c r="B103" s="1">
        <v>1141</v>
      </c>
      <c r="C103" s="1" t="s">
        <v>18902</v>
      </c>
      <c r="D103">
        <v>2</v>
      </c>
      <c r="E103">
        <v>87</v>
      </c>
      <c r="F103" s="10">
        <f>spotify_data[[#This Row],[track_popularity]]/100</f>
        <v>0.87</v>
      </c>
      <c r="G103" s="9" t="b">
        <v>0</v>
      </c>
      <c r="H103" s="1">
        <f>+IF(spotify_data[[#This Row],[explicit]]=FALSE,0,1)</f>
        <v>0</v>
      </c>
      <c r="I103" s="1" t="s">
        <v>16180</v>
      </c>
      <c r="J103" s="7">
        <f>MATCH(spotify_data[[#This Row],[artist_name]],spotify_data[artist_name],0)</f>
        <v>102</v>
      </c>
      <c r="K103">
        <v>84</v>
      </c>
      <c r="L103" s="10">
        <f>spotify_data[[#This Row],[artist_popularity]]/100</f>
        <v>0.84</v>
      </c>
      <c r="M103">
        <v>11939612</v>
      </c>
      <c r="N103" s="1" t="s">
        <v>23</v>
      </c>
      <c r="O103" s="1" t="s">
        <v>18877</v>
      </c>
      <c r="P103" s="1">
        <f>MATCH(spotify_data[[#This Row],[album_id]],spotify_data[album_id],0)</f>
        <v>102</v>
      </c>
      <c r="Q103" s="1" t="s">
        <v>18878</v>
      </c>
      <c r="R103" s="2">
        <v>40711</v>
      </c>
      <c r="S103" s="7">
        <f ca="1">+TODAY()-spotify_data[[#This Row],[Fecha lanzamiento Album]]</f>
        <v>5320</v>
      </c>
      <c r="T103" s="7">
        <f ca="1">+spotify_data[[#This Row],[Antigüedad Album Dias]]/60</f>
        <v>88.666666666666671</v>
      </c>
      <c r="U103" s="8">
        <f ca="1">spotify_data[[#This Row],[Antigüedad Album Meses]]/12</f>
        <v>7.3888888888888893</v>
      </c>
      <c r="V103">
        <v>16</v>
      </c>
      <c r="W103" s="1" t="s">
        <v>20</v>
      </c>
      <c r="X103" s="1" t="str">
        <f>+IF(spotify_data[[#This Row],[album_type]]="album","Album",IF(spotify_data[[#This Row],[album_type]]="single","Single","Compilation"))</f>
        <v>Album</v>
      </c>
      <c r="Y103">
        <v>42</v>
      </c>
    </row>
    <row r="104" spans="1:25" x14ac:dyDescent="0.3">
      <c r="A104" s="1" t="s">
        <v>20537</v>
      </c>
      <c r="B104" s="1">
        <v>5504</v>
      </c>
      <c r="C104" s="1" t="s">
        <v>20538</v>
      </c>
      <c r="D104">
        <v>4</v>
      </c>
      <c r="E104">
        <v>87</v>
      </c>
      <c r="F104" s="10">
        <f>spotify_data[[#This Row],[track_popularity]]/100</f>
        <v>0.87</v>
      </c>
      <c r="G104" s="9" t="b">
        <v>0</v>
      </c>
      <c r="H104" s="1">
        <f>+IF(spotify_data[[#This Row],[explicit]]=FALSE,0,1)</f>
        <v>0</v>
      </c>
      <c r="I104" s="1" t="s">
        <v>6348</v>
      </c>
      <c r="J104" s="7">
        <f>MATCH(spotify_data[[#This Row],[artist_name]],spotify_data[artist_name],0)</f>
        <v>103</v>
      </c>
      <c r="K104">
        <v>90</v>
      </c>
      <c r="L104" s="10">
        <f>spotify_data[[#This Row],[artist_popularity]]/100</f>
        <v>0.9</v>
      </c>
      <c r="M104">
        <v>68997177</v>
      </c>
      <c r="N104" s="1" t="s">
        <v>6349</v>
      </c>
      <c r="O104" s="1" t="s">
        <v>20535</v>
      </c>
      <c r="P104" s="1">
        <f>MATCH(spotify_data[[#This Row],[album_id]],spotify_data[album_id],0)</f>
        <v>103</v>
      </c>
      <c r="Q104" s="1" t="s">
        <v>20536</v>
      </c>
      <c r="R104" s="2">
        <v>39601</v>
      </c>
      <c r="S104" s="7">
        <f ca="1">+TODAY()-spotify_data[[#This Row],[Fecha lanzamiento Album]]</f>
        <v>6430</v>
      </c>
      <c r="T104" s="7">
        <f ca="1">+spotify_data[[#This Row],[Antigüedad Album Dias]]/60</f>
        <v>107.16666666666667</v>
      </c>
      <c r="U104" s="8">
        <f ca="1">spotify_data[[#This Row],[Antigüedad Album Meses]]/12</f>
        <v>8.9305555555555554</v>
      </c>
      <c r="V104">
        <v>15</v>
      </c>
      <c r="W104" s="1" t="s">
        <v>20</v>
      </c>
      <c r="X104" s="1" t="str">
        <f>+IF(spotify_data[[#This Row],[album_type]]="album","Album",IF(spotify_data[[#This Row],[album_type]]="single","Single","Compilation"))</f>
        <v>Album</v>
      </c>
      <c r="Y104">
        <v>334</v>
      </c>
    </row>
    <row r="105" spans="1:25" x14ac:dyDescent="0.3">
      <c r="A105" s="1" t="s">
        <v>21915</v>
      </c>
      <c r="B105" s="1">
        <v>7960</v>
      </c>
      <c r="C105" s="1" t="s">
        <v>5188</v>
      </c>
      <c r="D105">
        <v>13</v>
      </c>
      <c r="E105">
        <v>87</v>
      </c>
      <c r="F105" s="10">
        <f>spotify_data[[#This Row],[track_popularity]]/100</f>
        <v>0.87</v>
      </c>
      <c r="G105" s="9" t="b">
        <v>0</v>
      </c>
      <c r="H105" s="1">
        <f>+IF(spotify_data[[#This Row],[explicit]]=FALSE,0,1)</f>
        <v>0</v>
      </c>
      <c r="I105" s="1" t="s">
        <v>3153</v>
      </c>
      <c r="J105" s="7">
        <f>MATCH(spotify_data[[#This Row],[artist_name]],spotify_data[artist_name],0)</f>
        <v>78</v>
      </c>
      <c r="K105">
        <v>88</v>
      </c>
      <c r="L105" s="10">
        <f>spotify_data[[#This Row],[artist_popularity]]/100</f>
        <v>0.88</v>
      </c>
      <c r="M105">
        <v>31785695</v>
      </c>
      <c r="N105" s="1" t="s">
        <v>3154</v>
      </c>
      <c r="O105" s="1" t="s">
        <v>21900</v>
      </c>
      <c r="P105" s="1">
        <f>MATCH(spotify_data[[#This Row],[album_id]],spotify_data[album_id],0)</f>
        <v>104</v>
      </c>
      <c r="Q105" s="1" t="s">
        <v>21901</v>
      </c>
      <c r="R105" s="2">
        <v>37705</v>
      </c>
      <c r="S105" s="7">
        <f ca="1">+TODAY()-spotify_data[[#This Row],[Fecha lanzamiento Album]]</f>
        <v>8326</v>
      </c>
      <c r="T105" s="7">
        <f ca="1">+spotify_data[[#This Row],[Antigüedad Album Dias]]/60</f>
        <v>138.76666666666668</v>
      </c>
      <c r="U105" s="8">
        <f ca="1">spotify_data[[#This Row],[Antigüedad Album Meses]]/12</f>
        <v>11.56388888888889</v>
      </c>
      <c r="V105">
        <v>13</v>
      </c>
      <c r="W105" s="1" t="s">
        <v>20</v>
      </c>
      <c r="X105" s="1" t="str">
        <f>+IF(spotify_data[[#This Row],[album_type]]="album","Album",IF(spotify_data[[#This Row],[album_type]]="single","Single","Compilation"))</f>
        <v>Album</v>
      </c>
      <c r="Y105">
        <v>312</v>
      </c>
    </row>
    <row r="106" spans="1:25" x14ac:dyDescent="0.3">
      <c r="A106" s="1" t="s">
        <v>21940</v>
      </c>
      <c r="B106" s="1">
        <v>6224</v>
      </c>
      <c r="C106" s="1" t="s">
        <v>21941</v>
      </c>
      <c r="D106">
        <v>2</v>
      </c>
      <c r="E106">
        <v>87</v>
      </c>
      <c r="F106" s="10">
        <f>spotify_data[[#This Row],[track_popularity]]/100</f>
        <v>0.87</v>
      </c>
      <c r="G106" s="9" t="b">
        <v>0</v>
      </c>
      <c r="H106" s="1">
        <f>+IF(spotify_data[[#This Row],[explicit]]=FALSE,0,1)</f>
        <v>0</v>
      </c>
      <c r="I106" s="1" t="s">
        <v>1764</v>
      </c>
      <c r="J106" s="7">
        <f>MATCH(spotify_data[[#This Row],[artist_name]],spotify_data[artist_name],0)</f>
        <v>105</v>
      </c>
      <c r="K106">
        <v>75</v>
      </c>
      <c r="L106" s="10">
        <f>spotify_data[[#This Row],[artist_popularity]]/100</f>
        <v>0.75</v>
      </c>
      <c r="M106">
        <v>6165678</v>
      </c>
      <c r="N106" s="1" t="s">
        <v>1765</v>
      </c>
      <c r="O106" s="1" t="s">
        <v>21938</v>
      </c>
      <c r="P106" s="1">
        <f>MATCH(spotify_data[[#This Row],[album_id]],spotify_data[album_id],0)</f>
        <v>105</v>
      </c>
      <c r="Q106" s="1" t="s">
        <v>21939</v>
      </c>
      <c r="R106" s="2">
        <v>37684</v>
      </c>
      <c r="S106" s="7">
        <f ca="1">+TODAY()-spotify_data[[#This Row],[Fecha lanzamiento Album]]</f>
        <v>8347</v>
      </c>
      <c r="T106" s="7">
        <f ca="1">+spotify_data[[#This Row],[Antigüedad Album Dias]]/60</f>
        <v>139.11666666666667</v>
      </c>
      <c r="U106" s="8">
        <f ca="1">spotify_data[[#This Row],[Antigüedad Album Meses]]/12</f>
        <v>11.593055555555557</v>
      </c>
      <c r="V106">
        <v>12</v>
      </c>
      <c r="W106" s="1" t="s">
        <v>20</v>
      </c>
      <c r="X106" s="1" t="str">
        <f>+IF(spotify_data[[#This Row],[album_type]]="album","Album",IF(spotify_data[[#This Row],[album_type]]="single","Single","Compilation"))</f>
        <v>Album</v>
      </c>
      <c r="Y106">
        <v>393</v>
      </c>
    </row>
    <row r="107" spans="1:25" x14ac:dyDescent="0.3">
      <c r="A107" s="1" t="s">
        <v>22149</v>
      </c>
      <c r="B107" s="1"/>
      <c r="C107" s="1" t="s">
        <v>9953</v>
      </c>
      <c r="D107">
        <v>10</v>
      </c>
      <c r="E107">
        <v>87</v>
      </c>
      <c r="F107" s="10">
        <f>spotify_data[[#This Row],[track_popularity]]/100</f>
        <v>0.87</v>
      </c>
      <c r="G107" s="9" t="b">
        <v>1</v>
      </c>
      <c r="H107" s="1">
        <f>+IF(spotify_data[[#This Row],[explicit]]=FALSE,0,1)</f>
        <v>1</v>
      </c>
      <c r="I107" s="1" t="s">
        <v>3466</v>
      </c>
      <c r="J107" s="7">
        <f>MATCH(spotify_data[[#This Row],[artist_name]],spotify_data[artist_name],0)</f>
        <v>106</v>
      </c>
      <c r="K107">
        <v>88</v>
      </c>
      <c r="L107" s="10">
        <f>spotify_data[[#This Row],[artist_popularity]]/100</f>
        <v>0.88</v>
      </c>
      <c r="M107">
        <v>104539036</v>
      </c>
      <c r="N107" s="1" t="s">
        <v>3467</v>
      </c>
      <c r="O107" s="1" t="s">
        <v>22141</v>
      </c>
      <c r="P107" s="1">
        <f>MATCH(spotify_data[[#This Row],[album_id]],spotify_data[album_id],0)</f>
        <v>106</v>
      </c>
      <c r="Q107" s="1" t="s">
        <v>22142</v>
      </c>
      <c r="R107" s="2">
        <v>37402</v>
      </c>
      <c r="S107" s="7">
        <f ca="1">+TODAY()-spotify_data[[#This Row],[Fecha lanzamiento Album]]</f>
        <v>8629</v>
      </c>
      <c r="T107" s="7">
        <f ca="1">+spotify_data[[#This Row],[Antigüedad Album Dias]]/60</f>
        <v>143.81666666666666</v>
      </c>
      <c r="U107" s="8">
        <f ca="1">spotify_data[[#This Row],[Antigüedad Album Meses]]/12</f>
        <v>11.984722222222222</v>
      </c>
      <c r="V107">
        <v>20</v>
      </c>
      <c r="W107" s="1" t="s">
        <v>20</v>
      </c>
      <c r="X107" s="1" t="str">
        <f>+IF(spotify_data[[#This Row],[album_type]]="album","Album",IF(spotify_data[[#This Row],[album_type]]="single","Single","Compilation"))</f>
        <v>Album</v>
      </c>
      <c r="Y107">
        <v>483</v>
      </c>
    </row>
    <row r="108" spans="1:25" x14ac:dyDescent="0.3">
      <c r="A108" s="1" t="s">
        <v>24042</v>
      </c>
      <c r="B108" s="1"/>
      <c r="C108" s="1" t="s">
        <v>24043</v>
      </c>
      <c r="D108">
        <v>3</v>
      </c>
      <c r="E108">
        <v>87</v>
      </c>
      <c r="F108" s="10">
        <f>spotify_data[[#This Row],[track_popularity]]/100</f>
        <v>0.87</v>
      </c>
      <c r="G108" s="9" t="b">
        <v>0</v>
      </c>
      <c r="H108" s="1">
        <f>+IF(spotify_data[[#This Row],[explicit]]=FALSE,0,1)</f>
        <v>0</v>
      </c>
      <c r="I108" s="1" t="s">
        <v>24044</v>
      </c>
      <c r="J108" s="7">
        <f>MATCH(spotify_data[[#This Row],[artist_name]],spotify_data[artist_name],0)</f>
        <v>107</v>
      </c>
      <c r="K108">
        <v>73</v>
      </c>
      <c r="L108" s="10">
        <f>spotify_data[[#This Row],[artist_popularity]]/100</f>
        <v>0.73</v>
      </c>
      <c r="M108">
        <v>4101657</v>
      </c>
      <c r="N108" s="1" t="s">
        <v>22874</v>
      </c>
      <c r="O108" s="1" t="s">
        <v>24045</v>
      </c>
      <c r="P108" s="1">
        <f>MATCH(spotify_data[[#This Row],[album_id]],spotify_data[album_id],0)</f>
        <v>107</v>
      </c>
      <c r="Q108" s="1" t="s">
        <v>24046</v>
      </c>
      <c r="R108" s="2">
        <v>31103</v>
      </c>
      <c r="S108" s="7">
        <f ca="1">+TODAY()-spotify_data[[#This Row],[Fecha lanzamiento Album]]</f>
        <v>14928</v>
      </c>
      <c r="T108" s="7">
        <f ca="1">+spotify_data[[#This Row],[Antigüedad Album Dias]]/60</f>
        <v>248.8</v>
      </c>
      <c r="U108" s="8">
        <f ca="1">spotify_data[[#This Row],[Antigüedad Album Meses]]/12</f>
        <v>20.733333333333334</v>
      </c>
      <c r="V108">
        <v>59</v>
      </c>
      <c r="W108" s="1" t="s">
        <v>20</v>
      </c>
      <c r="X108" s="1" t="str">
        <f>+IF(spotify_data[[#This Row],[album_type]]="album","Album",IF(spotify_data[[#This Row],[album_type]]="single","Single","Compilation"))</f>
        <v>Album</v>
      </c>
      <c r="Y108">
        <v>419</v>
      </c>
    </row>
    <row r="109" spans="1:25" x14ac:dyDescent="0.3">
      <c r="A109" s="1" t="s">
        <v>1526</v>
      </c>
      <c r="B109" s="1">
        <v>7126</v>
      </c>
      <c r="C109" s="1" t="s">
        <v>1527</v>
      </c>
      <c r="D109">
        <v>3</v>
      </c>
      <c r="E109">
        <v>86</v>
      </c>
      <c r="F109" s="10">
        <f>spotify_data[[#This Row],[track_popularity]]/100</f>
        <v>0.86</v>
      </c>
      <c r="G109" s="9" t="b">
        <v>0</v>
      </c>
      <c r="H109" s="1">
        <f>+IF(spotify_data[[#This Row],[explicit]]=FALSE,0,1)</f>
        <v>0</v>
      </c>
      <c r="I109" s="1" t="s">
        <v>887</v>
      </c>
      <c r="J109" s="7">
        <f>MATCH(spotify_data[[#This Row],[artist_name]],spotify_data[artist_name],0)</f>
        <v>29</v>
      </c>
      <c r="K109">
        <v>91</v>
      </c>
      <c r="L109" s="10">
        <f>spotify_data[[#This Row],[artist_popularity]]/100</f>
        <v>0.91</v>
      </c>
      <c r="M109">
        <v>85034636</v>
      </c>
      <c r="N109" s="1" t="s">
        <v>888</v>
      </c>
      <c r="O109" s="1" t="s">
        <v>1472</v>
      </c>
      <c r="P109" s="1">
        <f>MATCH(spotify_data[[#This Row],[album_id]],spotify_data[album_id],0)</f>
        <v>29</v>
      </c>
      <c r="Q109" s="1" t="s">
        <v>1473</v>
      </c>
      <c r="R109" s="2">
        <v>45849</v>
      </c>
      <c r="S109" s="7">
        <f ca="1">+TODAY()-spotify_data[[#This Row],[Fecha lanzamiento Album]]</f>
        <v>182</v>
      </c>
      <c r="T109" s="7">
        <f ca="1">+spotify_data[[#This Row],[Antigüedad Album Dias]]/60</f>
        <v>3.0333333333333332</v>
      </c>
      <c r="U109" s="8">
        <f ca="1">spotify_data[[#This Row],[Antigüedad Album Meses]]/12</f>
        <v>0.25277777777777777</v>
      </c>
      <c r="V109">
        <v>21</v>
      </c>
      <c r="W109" s="1" t="s">
        <v>20</v>
      </c>
      <c r="X109" s="1" t="str">
        <f>+IF(spotify_data[[#This Row],[album_type]]="album","Album",IF(spotify_data[[#This Row],[album_type]]="single","Single","Compilation"))</f>
        <v>Album</v>
      </c>
      <c r="Y109">
        <v>273</v>
      </c>
    </row>
    <row r="110" spans="1:25" x14ac:dyDescent="0.3">
      <c r="A110" s="1" t="s">
        <v>1641</v>
      </c>
      <c r="B110" s="1">
        <v>8008</v>
      </c>
      <c r="C110" s="1" t="s">
        <v>1642</v>
      </c>
      <c r="D110">
        <v>1</v>
      </c>
      <c r="E110">
        <v>86</v>
      </c>
      <c r="F110" s="10">
        <f>spotify_data[[#This Row],[track_popularity]]/100</f>
        <v>0.86</v>
      </c>
      <c r="G110" s="9" t="b">
        <v>0</v>
      </c>
      <c r="H110" s="1">
        <f>+IF(spotify_data[[#This Row],[explicit]]=FALSE,0,1)</f>
        <v>0</v>
      </c>
      <c r="I110" s="1" t="s">
        <v>1637</v>
      </c>
      <c r="J110" s="7">
        <f>MATCH(spotify_data[[#This Row],[artist_name]],spotify_data[artist_name],0)</f>
        <v>109</v>
      </c>
      <c r="K110">
        <v>83</v>
      </c>
      <c r="L110" s="10">
        <f>spotify_data[[#This Row],[artist_popularity]]/100</f>
        <v>0.83</v>
      </c>
      <c r="M110">
        <v>23326731</v>
      </c>
      <c r="N110" s="1" t="s">
        <v>273</v>
      </c>
      <c r="O110" s="1" t="s">
        <v>1615</v>
      </c>
      <c r="P110" s="1">
        <f>MATCH(spotify_data[[#This Row],[album_id]],spotify_data[album_id],0)</f>
        <v>1</v>
      </c>
      <c r="Q110" s="1" t="s">
        <v>1616</v>
      </c>
      <c r="R110" s="2">
        <v>45828</v>
      </c>
      <c r="S110" s="7">
        <f ca="1">+TODAY()-spotify_data[[#This Row],[Fecha lanzamiento Album]]</f>
        <v>203</v>
      </c>
      <c r="T110" s="7">
        <f ca="1">+spotify_data[[#This Row],[Antigüedad Album Dias]]/60</f>
        <v>3.3833333333333333</v>
      </c>
      <c r="U110" s="8">
        <f ca="1">spotify_data[[#This Row],[Antigüedad Album Meses]]/12</f>
        <v>0.28194444444444444</v>
      </c>
      <c r="V110">
        <v>12</v>
      </c>
      <c r="W110" s="1" t="s">
        <v>20</v>
      </c>
      <c r="X110" s="1" t="str">
        <f>+IF(spotify_data[[#This Row],[album_type]]="album","Album",IF(spotify_data[[#This Row],[album_type]]="single","Single","Compilation"))</f>
        <v>Album</v>
      </c>
      <c r="Y110">
        <v>301</v>
      </c>
    </row>
    <row r="111" spans="1:25" x14ac:dyDescent="0.3">
      <c r="A111" s="1" t="s">
        <v>1784</v>
      </c>
      <c r="B111" s="1">
        <v>1732</v>
      </c>
      <c r="C111" s="1" t="s">
        <v>1029</v>
      </c>
      <c r="D111">
        <v>1</v>
      </c>
      <c r="E111">
        <v>86</v>
      </c>
      <c r="F111" s="10">
        <f>spotify_data[[#This Row],[track_popularity]]/100</f>
        <v>0.86</v>
      </c>
      <c r="G111" s="9" t="b">
        <v>1</v>
      </c>
      <c r="H111" s="1">
        <f>+IF(spotify_data[[#This Row],[explicit]]=FALSE,0,1)</f>
        <v>1</v>
      </c>
      <c r="I111" s="1" t="s">
        <v>964</v>
      </c>
      <c r="J111" s="7">
        <f>MATCH(spotify_data[[#This Row],[artist_name]],spotify_data[artist_name],0)</f>
        <v>18</v>
      </c>
      <c r="K111">
        <v>91</v>
      </c>
      <c r="L111" s="10">
        <f>spotify_data[[#This Row],[artist_popularity]]/100</f>
        <v>0.91</v>
      </c>
      <c r="M111">
        <v>26516295</v>
      </c>
      <c r="N111" s="1" t="s">
        <v>516</v>
      </c>
      <c r="O111" s="1" t="s">
        <v>1785</v>
      </c>
      <c r="P111" s="1">
        <f>MATCH(spotify_data[[#This Row],[album_id]],spotify_data[album_id],0)</f>
        <v>110</v>
      </c>
      <c r="Q111" s="1" t="s">
        <v>1029</v>
      </c>
      <c r="R111" s="2">
        <v>45813</v>
      </c>
      <c r="S111" s="7">
        <f ca="1">+TODAY()-spotify_data[[#This Row],[Fecha lanzamiento Album]]</f>
        <v>218</v>
      </c>
      <c r="T111" s="7">
        <f ca="1">+spotify_data[[#This Row],[Antigüedad Album Dias]]/60</f>
        <v>3.6333333333333333</v>
      </c>
      <c r="U111" s="8">
        <f ca="1">spotify_data[[#This Row],[Antigüedad Album Meses]]/12</f>
        <v>0.30277777777777776</v>
      </c>
      <c r="V111">
        <v>1</v>
      </c>
      <c r="W111" s="1" t="s">
        <v>21</v>
      </c>
      <c r="X111" s="1" t="str">
        <f>+IF(spotify_data[[#This Row],[album_type]]="album","Album",IF(spotify_data[[#This Row],[album_type]]="single","Single","Compilation"))</f>
        <v>Single</v>
      </c>
      <c r="Y111">
        <v>356</v>
      </c>
    </row>
    <row r="112" spans="1:25" x14ac:dyDescent="0.3">
      <c r="A112" s="1" t="s">
        <v>1790</v>
      </c>
      <c r="B112" s="1">
        <v>6037</v>
      </c>
      <c r="C112" s="1" t="s">
        <v>1791</v>
      </c>
      <c r="D112">
        <v>1</v>
      </c>
      <c r="E112">
        <v>86</v>
      </c>
      <c r="F112" s="10">
        <f>spotify_data[[#This Row],[track_popularity]]/100</f>
        <v>0.86</v>
      </c>
      <c r="G112" s="9" t="b">
        <v>0</v>
      </c>
      <c r="H112" s="1">
        <f>+IF(spotify_data[[#This Row],[explicit]]=FALSE,0,1)</f>
        <v>0</v>
      </c>
      <c r="I112" s="1" t="s">
        <v>598</v>
      </c>
      <c r="J112" s="7">
        <f>MATCH(spotify_data[[#This Row],[artist_name]],spotify_data[artist_name],0)</f>
        <v>4</v>
      </c>
      <c r="K112">
        <v>88</v>
      </c>
      <c r="L112" s="10">
        <f>spotify_data[[#This Row],[artist_popularity]]/100</f>
        <v>0.88</v>
      </c>
      <c r="M112">
        <v>1524283</v>
      </c>
      <c r="N112" s="1" t="s">
        <v>599</v>
      </c>
      <c r="O112" s="1" t="s">
        <v>1792</v>
      </c>
      <c r="P112" s="1">
        <f>MATCH(spotify_data[[#This Row],[album_id]],spotify_data[album_id],0)</f>
        <v>111</v>
      </c>
      <c r="Q112" s="1" t="s">
        <v>1791</v>
      </c>
      <c r="R112" s="2">
        <v>45807</v>
      </c>
      <c r="S112" s="7">
        <f ca="1">+TODAY()-spotify_data[[#This Row],[Fecha lanzamiento Album]]</f>
        <v>224</v>
      </c>
      <c r="T112" s="7">
        <f ca="1">+spotify_data[[#This Row],[Antigüedad Album Dias]]/60</f>
        <v>3.7333333333333334</v>
      </c>
      <c r="U112" s="8">
        <f ca="1">spotify_data[[#This Row],[Antigüedad Album Meses]]/12</f>
        <v>0.31111111111111112</v>
      </c>
      <c r="V112">
        <v>1</v>
      </c>
      <c r="W112" s="1" t="s">
        <v>21</v>
      </c>
      <c r="X112" s="1" t="str">
        <f>+IF(spotify_data[[#This Row],[album_type]]="album","Album",IF(spotify_data[[#This Row],[album_type]]="single","Single","Compilation"))</f>
        <v>Single</v>
      </c>
      <c r="Y112">
        <v>348</v>
      </c>
    </row>
    <row r="113" spans="1:25" x14ac:dyDescent="0.3">
      <c r="A113" s="1" t="s">
        <v>1919</v>
      </c>
      <c r="B113" s="1">
        <v>8417</v>
      </c>
      <c r="C113" s="1" t="s">
        <v>1920</v>
      </c>
      <c r="D113">
        <v>4</v>
      </c>
      <c r="E113">
        <v>86</v>
      </c>
      <c r="F113" s="10">
        <f>spotify_data[[#This Row],[track_popularity]]/100</f>
        <v>0.86</v>
      </c>
      <c r="G113" s="9" t="b">
        <v>0</v>
      </c>
      <c r="H113" s="1">
        <f>+IF(spotify_data[[#This Row],[explicit]]=FALSE,0,1)</f>
        <v>0</v>
      </c>
      <c r="I113" s="1" t="s">
        <v>1898</v>
      </c>
      <c r="J113" s="7">
        <f>MATCH(spotify_data[[#This Row],[artist_name]],spotify_data[artist_name],0)</f>
        <v>112</v>
      </c>
      <c r="K113">
        <v>88</v>
      </c>
      <c r="L113" s="10">
        <f>spotify_data[[#This Row],[artist_popularity]]/100</f>
        <v>0.88</v>
      </c>
      <c r="M113">
        <v>14005617</v>
      </c>
      <c r="N113" s="1" t="s">
        <v>395</v>
      </c>
      <c r="O113" s="1" t="s">
        <v>1921</v>
      </c>
      <c r="P113" s="1">
        <f>MATCH(spotify_data[[#This Row],[album_id]],spotify_data[album_id],0)</f>
        <v>112</v>
      </c>
      <c r="Q113" s="1" t="s">
        <v>1900</v>
      </c>
      <c r="R113" s="2">
        <v>45793</v>
      </c>
      <c r="S113" s="7">
        <f ca="1">+TODAY()-spotify_data[[#This Row],[Fecha lanzamiento Album]]</f>
        <v>238</v>
      </c>
      <c r="T113" s="7">
        <f ca="1">+spotify_data[[#This Row],[Antigüedad Album Dias]]/60</f>
        <v>3.9666666666666668</v>
      </c>
      <c r="U113" s="8">
        <f ca="1">spotify_data[[#This Row],[Antigüedad Album Meses]]/12</f>
        <v>0.33055555555555555</v>
      </c>
      <c r="V113">
        <v>37</v>
      </c>
      <c r="W113" s="1" t="s">
        <v>20</v>
      </c>
      <c r="X113" s="1" t="str">
        <f>+IF(spotify_data[[#This Row],[album_type]]="album","Album",IF(spotify_data[[#This Row],[album_type]]="single","Single","Compilation"))</f>
        <v>Album</v>
      </c>
      <c r="Y113">
        <v>307</v>
      </c>
    </row>
    <row r="114" spans="1:25" x14ac:dyDescent="0.3">
      <c r="A114" s="1" t="s">
        <v>2026</v>
      </c>
      <c r="B114" s="1">
        <v>8377</v>
      </c>
      <c r="C114" s="1" t="s">
        <v>2027</v>
      </c>
      <c r="D114">
        <v>1</v>
      </c>
      <c r="E114">
        <v>86</v>
      </c>
      <c r="F114" s="10">
        <f>spotify_data[[#This Row],[track_popularity]]/100</f>
        <v>0.86</v>
      </c>
      <c r="G114" s="9" t="b">
        <v>0</v>
      </c>
      <c r="H114" s="1">
        <f>+IF(spotify_data[[#This Row],[explicit]]=FALSE,0,1)</f>
        <v>0</v>
      </c>
      <c r="I114" s="1" t="s">
        <v>2028</v>
      </c>
      <c r="J114" s="7">
        <f>MATCH(spotify_data[[#This Row],[artist_name]],spotify_data[artist_name],0)</f>
        <v>113</v>
      </c>
      <c r="K114">
        <v>75</v>
      </c>
      <c r="L114" s="10">
        <f>spotify_data[[#This Row],[artist_popularity]]/100</f>
        <v>0.75</v>
      </c>
      <c r="M114">
        <v>1643950</v>
      </c>
      <c r="N114" s="1" t="s">
        <v>23</v>
      </c>
      <c r="O114" s="1" t="s">
        <v>2029</v>
      </c>
      <c r="P114" s="1">
        <f>MATCH(spotify_data[[#This Row],[album_id]],spotify_data[album_id],0)</f>
        <v>113</v>
      </c>
      <c r="Q114" s="1" t="s">
        <v>2030</v>
      </c>
      <c r="R114" s="2">
        <v>45772</v>
      </c>
      <c r="S114" s="7">
        <f ca="1">+TODAY()-spotify_data[[#This Row],[Fecha lanzamiento Album]]</f>
        <v>259</v>
      </c>
      <c r="T114" s="7">
        <f ca="1">+spotify_data[[#This Row],[Antigüedad Album Dias]]/60</f>
        <v>4.3166666666666664</v>
      </c>
      <c r="U114" s="8">
        <f ca="1">spotify_data[[#This Row],[Antigüedad Album Meses]]/12</f>
        <v>0.35972222222222222</v>
      </c>
      <c r="V114">
        <v>12</v>
      </c>
      <c r="W114" s="1" t="s">
        <v>20</v>
      </c>
      <c r="X114" s="1" t="str">
        <f>+IF(spotify_data[[#This Row],[album_type]]="album","Album",IF(spotify_data[[#This Row],[album_type]]="single","Single","Compilation"))</f>
        <v>Album</v>
      </c>
      <c r="Y114">
        <v>353</v>
      </c>
    </row>
    <row r="115" spans="1:25" x14ac:dyDescent="0.3">
      <c r="A115" s="1" t="s">
        <v>2267</v>
      </c>
      <c r="B115" s="1">
        <v>16913</v>
      </c>
      <c r="C115" s="1" t="s">
        <v>909</v>
      </c>
      <c r="D115">
        <v>14</v>
      </c>
      <c r="E115">
        <v>86</v>
      </c>
      <c r="F115" s="10">
        <f>spotify_data[[#This Row],[track_popularity]]/100</f>
        <v>0.86</v>
      </c>
      <c r="G115" s="9" t="b">
        <v>0</v>
      </c>
      <c r="H115" s="1">
        <f>+IF(spotify_data[[#This Row],[explicit]]=FALSE,0,1)</f>
        <v>0</v>
      </c>
      <c r="I115" s="1" t="s">
        <v>898</v>
      </c>
      <c r="J115" s="7">
        <f>MATCH(spotify_data[[#This Row],[artist_name]],spotify_data[artist_name],0)</f>
        <v>34</v>
      </c>
      <c r="K115">
        <v>89</v>
      </c>
      <c r="L115" s="10">
        <f>spotify_data[[#This Row],[artist_popularity]]/100</f>
        <v>0.89</v>
      </c>
      <c r="M115">
        <v>42275793</v>
      </c>
      <c r="N115" s="1" t="s">
        <v>899</v>
      </c>
      <c r="O115" s="1" t="s">
        <v>2268</v>
      </c>
      <c r="P115" s="1">
        <f>MATCH(spotify_data[[#This Row],[album_id]],spotify_data[album_id],0)</f>
        <v>114</v>
      </c>
      <c r="Q115" s="1" t="s">
        <v>904</v>
      </c>
      <c r="R115" s="2">
        <v>45723</v>
      </c>
      <c r="S115" s="7">
        <f ca="1">+TODAY()-spotify_data[[#This Row],[Fecha lanzamiento Album]]</f>
        <v>308</v>
      </c>
      <c r="T115" s="7">
        <f ca="1">+spotify_data[[#This Row],[Antigüedad Album Dias]]/60</f>
        <v>5.1333333333333337</v>
      </c>
      <c r="U115" s="8">
        <f ca="1">spotify_data[[#This Row],[Antigüedad Album Meses]]/12</f>
        <v>0.42777777777777781</v>
      </c>
      <c r="V115">
        <v>14</v>
      </c>
      <c r="W115" s="1" t="s">
        <v>20</v>
      </c>
      <c r="X115" s="1" t="str">
        <f>+IF(spotify_data[[#This Row],[album_type]]="album","Album",IF(spotify_data[[#This Row],[album_type]]="single","Single","Compilation"))</f>
        <v>Album</v>
      </c>
      <c r="Y115">
        <v>419</v>
      </c>
    </row>
    <row r="116" spans="1:25" x14ac:dyDescent="0.3">
      <c r="A116" s="1" t="s">
        <v>2411</v>
      </c>
      <c r="B116" s="1">
        <v>140</v>
      </c>
      <c r="C116" s="1" t="s">
        <v>2381</v>
      </c>
      <c r="D116">
        <v>6</v>
      </c>
      <c r="E116">
        <v>86</v>
      </c>
      <c r="F116" s="10">
        <f>spotify_data[[#This Row],[track_popularity]]/100</f>
        <v>0.86</v>
      </c>
      <c r="G116" s="9" t="b">
        <v>0</v>
      </c>
      <c r="H116" s="1">
        <f>+IF(spotify_data[[#This Row],[explicit]]=FALSE,0,1)</f>
        <v>0</v>
      </c>
      <c r="I116" s="1" t="s">
        <v>515</v>
      </c>
      <c r="J116" s="7">
        <f>MATCH(spotify_data[[#This Row],[artist_name]],spotify_data[artist_name],0)</f>
        <v>26</v>
      </c>
      <c r="K116">
        <v>88</v>
      </c>
      <c r="L116" s="10">
        <f>spotify_data[[#This Row],[artist_popularity]]/100</f>
        <v>0.88</v>
      </c>
      <c r="M116">
        <v>9256589</v>
      </c>
      <c r="N116" s="1" t="s">
        <v>516</v>
      </c>
      <c r="O116" s="1" t="s">
        <v>2412</v>
      </c>
      <c r="P116" s="1">
        <f>MATCH(spotify_data[[#This Row],[album_id]],spotify_data[album_id],0)</f>
        <v>115</v>
      </c>
      <c r="Q116" s="1" t="s">
        <v>2351</v>
      </c>
      <c r="R116" s="2">
        <v>45708</v>
      </c>
      <c r="S116" s="7">
        <f ca="1">+TODAY()-spotify_data[[#This Row],[Fecha lanzamiento Album]]</f>
        <v>323</v>
      </c>
      <c r="T116" s="7">
        <f ca="1">+spotify_data[[#This Row],[Antigüedad Album Dias]]/60</f>
        <v>5.3833333333333337</v>
      </c>
      <c r="U116" s="8">
        <f ca="1">spotify_data[[#This Row],[Antigüedad Album Meses]]/12</f>
        <v>0.44861111111111113</v>
      </c>
      <c r="V116">
        <v>16</v>
      </c>
      <c r="W116" s="1" t="s">
        <v>20</v>
      </c>
      <c r="X116" s="1" t="str">
        <f>+IF(spotify_data[[#This Row],[album_type]]="album","Album",IF(spotify_data[[#This Row],[album_type]]="single","Single","Compilation"))</f>
        <v>Album</v>
      </c>
      <c r="Y116">
        <v>275</v>
      </c>
    </row>
    <row r="117" spans="1:25" x14ac:dyDescent="0.3">
      <c r="A117" s="1" t="s">
        <v>2440</v>
      </c>
      <c r="B117" s="1">
        <v>7919</v>
      </c>
      <c r="C117" s="1" t="s">
        <v>2441</v>
      </c>
      <c r="D117">
        <v>1</v>
      </c>
      <c r="E117">
        <v>86</v>
      </c>
      <c r="F117" s="10">
        <f>spotify_data[[#This Row],[track_popularity]]/100</f>
        <v>0.86</v>
      </c>
      <c r="G117" s="9" t="b">
        <v>0</v>
      </c>
      <c r="H117" s="1">
        <f>+IF(spotify_data[[#This Row],[explicit]]=FALSE,0,1)</f>
        <v>0</v>
      </c>
      <c r="I117" s="1" t="s">
        <v>2442</v>
      </c>
      <c r="J117" s="7">
        <f>MATCH(spotify_data[[#This Row],[artist_name]],spotify_data[artist_name],0)</f>
        <v>116</v>
      </c>
      <c r="K117">
        <v>73</v>
      </c>
      <c r="L117" s="10">
        <f>spotify_data[[#This Row],[artist_popularity]]/100</f>
        <v>0.73</v>
      </c>
      <c r="M117">
        <v>226566</v>
      </c>
      <c r="N117" s="1" t="s">
        <v>23</v>
      </c>
      <c r="O117" s="1" t="s">
        <v>2443</v>
      </c>
      <c r="P117" s="1">
        <f>MATCH(spotify_data[[#This Row],[album_id]],spotify_data[album_id],0)</f>
        <v>116</v>
      </c>
      <c r="Q117" s="1" t="s">
        <v>2441</v>
      </c>
      <c r="R117" s="2">
        <v>45695</v>
      </c>
      <c r="S117" s="7">
        <f ca="1">+TODAY()-spotify_data[[#This Row],[Fecha lanzamiento Album]]</f>
        <v>336</v>
      </c>
      <c r="T117" s="7">
        <f ca="1">+spotify_data[[#This Row],[Antigüedad Album Dias]]/60</f>
        <v>5.6</v>
      </c>
      <c r="U117" s="8">
        <f ca="1">spotify_data[[#This Row],[Antigüedad Album Meses]]/12</f>
        <v>0.46666666666666662</v>
      </c>
      <c r="V117">
        <v>1</v>
      </c>
      <c r="W117" s="1" t="s">
        <v>21</v>
      </c>
      <c r="X117" s="1" t="str">
        <f>+IF(spotify_data[[#This Row],[album_type]]="album","Album",IF(spotify_data[[#This Row],[album_type]]="single","Single","Compilation"))</f>
        <v>Single</v>
      </c>
      <c r="Y117">
        <v>294</v>
      </c>
    </row>
    <row r="118" spans="1:25" x14ac:dyDescent="0.3">
      <c r="A118" s="1" t="s">
        <v>3416</v>
      </c>
      <c r="B118" s="1">
        <v>814</v>
      </c>
      <c r="C118" s="1" t="s">
        <v>3417</v>
      </c>
      <c r="D118">
        <v>1</v>
      </c>
      <c r="E118">
        <v>86</v>
      </c>
      <c r="F118" s="10">
        <f>spotify_data[[#This Row],[track_popularity]]/100</f>
        <v>0.86</v>
      </c>
      <c r="G118" s="9" t="b">
        <v>0</v>
      </c>
      <c r="H118" s="1">
        <f>+IF(spotify_data[[#This Row],[explicit]]=FALSE,0,1)</f>
        <v>0</v>
      </c>
      <c r="I118" s="1" t="s">
        <v>1619</v>
      </c>
      <c r="J118" s="7">
        <f>MATCH(spotify_data[[#This Row],[artist_name]],spotify_data[artist_name],0)</f>
        <v>19</v>
      </c>
      <c r="K118">
        <v>83</v>
      </c>
      <c r="L118" s="10">
        <f>spotify_data[[#This Row],[artist_popularity]]/100</f>
        <v>0.83</v>
      </c>
      <c r="M118">
        <v>5285995</v>
      </c>
      <c r="N118" s="1" t="s">
        <v>273</v>
      </c>
      <c r="O118" s="1" t="s">
        <v>3418</v>
      </c>
      <c r="P118" s="1">
        <f>MATCH(spotify_data[[#This Row],[album_id]],spotify_data[album_id],0)</f>
        <v>117</v>
      </c>
      <c r="Q118" s="1" t="s">
        <v>3417</v>
      </c>
      <c r="R118" s="2">
        <v>45499</v>
      </c>
      <c r="S118" s="7">
        <f ca="1">+TODAY()-spotify_data[[#This Row],[Fecha lanzamiento Album]]</f>
        <v>532</v>
      </c>
      <c r="T118" s="7">
        <f ca="1">+spotify_data[[#This Row],[Antigüedad Album Dias]]/60</f>
        <v>8.8666666666666671</v>
      </c>
      <c r="U118" s="8">
        <f ca="1">spotify_data[[#This Row],[Antigüedad Album Meses]]/12</f>
        <v>0.73888888888888893</v>
      </c>
      <c r="V118">
        <v>1</v>
      </c>
      <c r="W118" s="1" t="s">
        <v>21</v>
      </c>
      <c r="X118" s="1" t="str">
        <f>+IF(spotify_data[[#This Row],[album_type]]="album","Album",IF(spotify_data[[#This Row],[album_type]]="single","Single","Compilation"))</f>
        <v>Single</v>
      </c>
      <c r="Y118">
        <v>216</v>
      </c>
    </row>
    <row r="119" spans="1:25" x14ac:dyDescent="0.3">
      <c r="A119" s="1" t="s">
        <v>3440</v>
      </c>
      <c r="B119" s="1">
        <v>1289</v>
      </c>
      <c r="C119" s="1" t="s">
        <v>3441</v>
      </c>
      <c r="D119">
        <v>6</v>
      </c>
      <c r="E119">
        <v>86</v>
      </c>
      <c r="F119" s="10">
        <f>spotify_data[[#This Row],[track_popularity]]/100</f>
        <v>0.86</v>
      </c>
      <c r="G119" s="9" t="b">
        <v>0</v>
      </c>
      <c r="H119" s="1">
        <f>+IF(spotify_data[[#This Row],[explicit]]=FALSE,0,1)</f>
        <v>0</v>
      </c>
      <c r="I119" s="1" t="s">
        <v>3442</v>
      </c>
      <c r="J119" s="7">
        <f>MATCH(spotify_data[[#This Row],[artist_name]],spotify_data[artist_name],0)</f>
        <v>118</v>
      </c>
      <c r="K119">
        <v>79</v>
      </c>
      <c r="L119" s="10">
        <f>spotify_data[[#This Row],[artist_popularity]]/100</f>
        <v>0.79</v>
      </c>
      <c r="M119">
        <v>10841227</v>
      </c>
      <c r="N119" s="1" t="s">
        <v>273</v>
      </c>
      <c r="O119" s="1" t="s">
        <v>3443</v>
      </c>
      <c r="P119" s="1">
        <f>MATCH(spotify_data[[#This Row],[album_id]],spotify_data[album_id],0)</f>
        <v>118</v>
      </c>
      <c r="Q119" s="1" t="s">
        <v>3444</v>
      </c>
      <c r="R119" s="2">
        <v>45492</v>
      </c>
      <c r="S119" s="7">
        <f ca="1">+TODAY()-spotify_data[[#This Row],[Fecha lanzamiento Album]]</f>
        <v>539</v>
      </c>
      <c r="T119" s="7">
        <f ca="1">+spotify_data[[#This Row],[Antigüedad Album Dias]]/60</f>
        <v>8.9833333333333325</v>
      </c>
      <c r="U119" s="8">
        <f ca="1">spotify_data[[#This Row],[Antigüedad Album Meses]]/12</f>
        <v>0.74861111111111101</v>
      </c>
      <c r="V119">
        <v>7</v>
      </c>
      <c r="W119" s="1" t="s">
        <v>20</v>
      </c>
      <c r="X119" s="1" t="str">
        <f>+IF(spotify_data[[#This Row],[album_type]]="album","Album",IF(spotify_data[[#This Row],[album_type]]="single","Single","Compilation"))</f>
        <v>Album</v>
      </c>
      <c r="Y119">
        <v>284</v>
      </c>
    </row>
    <row r="120" spans="1:25" x14ac:dyDescent="0.3">
      <c r="A120" s="1" t="s">
        <v>3609</v>
      </c>
      <c r="B120" s="1">
        <v>3092</v>
      </c>
      <c r="C120" s="1" t="s">
        <v>3610</v>
      </c>
      <c r="D120">
        <v>4</v>
      </c>
      <c r="E120">
        <v>86</v>
      </c>
      <c r="F120" s="10">
        <f>spotify_data[[#This Row],[track_popularity]]/100</f>
        <v>0.86</v>
      </c>
      <c r="G120" s="9" t="b">
        <v>1</v>
      </c>
      <c r="H120" s="1">
        <f>+IF(spotify_data[[#This Row],[explicit]]=FALSE,0,1)</f>
        <v>1</v>
      </c>
      <c r="I120" s="1" t="s">
        <v>2885</v>
      </c>
      <c r="J120" s="7">
        <f>MATCH(spotify_data[[#This Row],[artist_name]],spotify_data[artist_name],0)</f>
        <v>51</v>
      </c>
      <c r="K120">
        <v>82</v>
      </c>
      <c r="L120" s="10">
        <f>spotify_data[[#This Row],[artist_popularity]]/100</f>
        <v>0.82</v>
      </c>
      <c r="M120">
        <v>7412007</v>
      </c>
      <c r="N120" s="1" t="s">
        <v>23</v>
      </c>
      <c r="O120" s="1" t="s">
        <v>3611</v>
      </c>
      <c r="P120" s="1">
        <f>MATCH(spotify_data[[#This Row],[album_id]],spotify_data[album_id],0)</f>
        <v>119</v>
      </c>
      <c r="Q120" s="1" t="s">
        <v>3612</v>
      </c>
      <c r="R120" s="2">
        <v>45464</v>
      </c>
      <c r="S120" s="7">
        <f ca="1">+TODAY()-spotify_data[[#This Row],[Fecha lanzamiento Album]]</f>
        <v>567</v>
      </c>
      <c r="T120" s="7">
        <f ca="1">+spotify_data[[#This Row],[Antigüedad Album Dias]]/60</f>
        <v>9.4499999999999993</v>
      </c>
      <c r="U120" s="8">
        <f ca="1">spotify_data[[#This Row],[Antigüedad Album Meses]]/12</f>
        <v>0.78749999999999998</v>
      </c>
      <c r="V120">
        <v>13</v>
      </c>
      <c r="W120" s="1" t="s">
        <v>20</v>
      </c>
      <c r="X120" s="1" t="str">
        <f>+IF(spotify_data[[#This Row],[album_type]]="album","Album",IF(spotify_data[[#This Row],[album_type]]="single","Single","Compilation"))</f>
        <v>Album</v>
      </c>
      <c r="Y120">
        <v>261</v>
      </c>
    </row>
    <row r="121" spans="1:25" x14ac:dyDescent="0.3">
      <c r="A121" s="1" t="s">
        <v>3798</v>
      </c>
      <c r="B121" s="1">
        <v>11061</v>
      </c>
      <c r="C121" s="1" t="s">
        <v>3799</v>
      </c>
      <c r="D121">
        <v>3</v>
      </c>
      <c r="E121">
        <v>86</v>
      </c>
      <c r="F121" s="10">
        <f>spotify_data[[#This Row],[track_popularity]]/100</f>
        <v>0.86</v>
      </c>
      <c r="G121" s="9" t="b">
        <v>0</v>
      </c>
      <c r="H121" s="1">
        <f>+IF(spotify_data[[#This Row],[explicit]]=FALSE,0,1)</f>
        <v>0</v>
      </c>
      <c r="I121" s="1" t="s">
        <v>3784</v>
      </c>
      <c r="J121" s="7">
        <f>MATCH(spotify_data[[#This Row],[artist_name]],spotify_data[artist_name],0)</f>
        <v>7</v>
      </c>
      <c r="K121">
        <v>90</v>
      </c>
      <c r="L121" s="10">
        <f>spotify_data[[#This Row],[artist_popularity]]/100</f>
        <v>0.9</v>
      </c>
      <c r="M121">
        <v>118728633</v>
      </c>
      <c r="N121" s="1" t="s">
        <v>3785</v>
      </c>
      <c r="O121" s="1" t="s">
        <v>3786</v>
      </c>
      <c r="P121" s="1">
        <f>MATCH(spotify_data[[#This Row],[album_id]],spotify_data[album_id],0)</f>
        <v>7</v>
      </c>
      <c r="Q121" s="1" t="s">
        <v>3787</v>
      </c>
      <c r="R121" s="2">
        <v>45429</v>
      </c>
      <c r="S121" s="7">
        <f ca="1">+TODAY()-spotify_data[[#This Row],[Fecha lanzamiento Album]]</f>
        <v>602</v>
      </c>
      <c r="T121" s="7">
        <f ca="1">+spotify_data[[#This Row],[Antigüedad Album Dias]]/60</f>
        <v>10.033333333333333</v>
      </c>
      <c r="U121" s="8">
        <f ca="1">spotify_data[[#This Row],[Antigüedad Album Meses]]/12</f>
        <v>0.83611111111111114</v>
      </c>
      <c r="V121">
        <v>10</v>
      </c>
      <c r="W121" s="1" t="s">
        <v>20</v>
      </c>
      <c r="X121" s="1" t="str">
        <f>+IF(spotify_data[[#This Row],[album_type]]="album","Album",IF(spotify_data[[#This Row],[album_type]]="single","Single","Compilation"))</f>
        <v>Album</v>
      </c>
      <c r="Y121">
        <v>505</v>
      </c>
    </row>
    <row r="122" spans="1:25" x14ac:dyDescent="0.3">
      <c r="A122" s="1" t="s">
        <v>3855</v>
      </c>
      <c r="B122" s="1">
        <v>6858</v>
      </c>
      <c r="C122" s="1" t="s">
        <v>3856</v>
      </c>
      <c r="D122">
        <v>1</v>
      </c>
      <c r="E122">
        <v>86</v>
      </c>
      <c r="F122" s="10">
        <f>spotify_data[[#This Row],[track_popularity]]/100</f>
        <v>0.86</v>
      </c>
      <c r="G122" s="9" t="b">
        <v>1</v>
      </c>
      <c r="H122" s="1">
        <f>+IF(spotify_data[[#This Row],[explicit]]=FALSE,0,1)</f>
        <v>1</v>
      </c>
      <c r="I122" s="1" t="s">
        <v>2757</v>
      </c>
      <c r="J122" s="7">
        <f>MATCH(spotify_data[[#This Row],[artist_name]],spotify_data[artist_name],0)</f>
        <v>58</v>
      </c>
      <c r="K122">
        <v>89</v>
      </c>
      <c r="L122" s="10">
        <f>spotify_data[[#This Row],[artist_popularity]]/100</f>
        <v>0.89</v>
      </c>
      <c r="M122">
        <v>44592005</v>
      </c>
      <c r="N122" s="1" t="s">
        <v>2758</v>
      </c>
      <c r="O122" s="1" t="s">
        <v>3857</v>
      </c>
      <c r="P122" s="1">
        <f>MATCH(spotify_data[[#This Row],[album_id]],spotify_data[album_id],0)</f>
        <v>121</v>
      </c>
      <c r="Q122" s="1" t="s">
        <v>3856</v>
      </c>
      <c r="R122" s="2">
        <v>45416</v>
      </c>
      <c r="S122" s="7">
        <f ca="1">+TODAY()-spotify_data[[#This Row],[Fecha lanzamiento Album]]</f>
        <v>615</v>
      </c>
      <c r="T122" s="7">
        <f ca="1">+spotify_data[[#This Row],[Antigüedad Album Dias]]/60</f>
        <v>10.25</v>
      </c>
      <c r="U122" s="8">
        <f ca="1">spotify_data[[#This Row],[Antigüedad Album Meses]]/12</f>
        <v>0.85416666666666663</v>
      </c>
      <c r="V122">
        <v>1</v>
      </c>
      <c r="W122" s="1" t="s">
        <v>21</v>
      </c>
      <c r="X122" s="1" t="str">
        <f>+IF(spotify_data[[#This Row],[album_type]]="album","Album",IF(spotify_data[[#This Row],[album_type]]="single","Single","Compilation"))</f>
        <v>Single</v>
      </c>
      <c r="Y122">
        <v>456</v>
      </c>
    </row>
    <row r="123" spans="1:25" x14ac:dyDescent="0.3">
      <c r="A123" s="1" t="s">
        <v>4777</v>
      </c>
      <c r="B123" s="1">
        <v>1760</v>
      </c>
      <c r="C123" s="1" t="s">
        <v>4778</v>
      </c>
      <c r="D123">
        <v>8</v>
      </c>
      <c r="E123">
        <v>86</v>
      </c>
      <c r="F123" s="10">
        <f>spotify_data[[#This Row],[track_popularity]]/100</f>
        <v>0.86</v>
      </c>
      <c r="G123" s="9" t="b">
        <v>0</v>
      </c>
      <c r="H123" s="1">
        <f>+IF(spotify_data[[#This Row],[explicit]]=FALSE,0,1)</f>
        <v>0</v>
      </c>
      <c r="I123" s="1" t="s">
        <v>3317</v>
      </c>
      <c r="J123" s="7">
        <f>MATCH(spotify_data[[#This Row],[artist_name]],spotify_data[artist_name],0)</f>
        <v>122</v>
      </c>
      <c r="K123">
        <v>79</v>
      </c>
      <c r="L123" s="10">
        <f>spotify_data[[#This Row],[artist_popularity]]/100</f>
        <v>0.79</v>
      </c>
      <c r="M123">
        <v>6595164</v>
      </c>
      <c r="N123" s="1" t="s">
        <v>23</v>
      </c>
      <c r="O123" s="1" t="s">
        <v>4779</v>
      </c>
      <c r="P123" s="1">
        <f>MATCH(spotify_data[[#This Row],[album_id]],spotify_data[album_id],0)</f>
        <v>122</v>
      </c>
      <c r="Q123" s="1" t="s">
        <v>4780</v>
      </c>
      <c r="R123" s="2">
        <v>45240</v>
      </c>
      <c r="S123" s="7">
        <f ca="1">+TODAY()-spotify_data[[#This Row],[Fecha lanzamiento Album]]</f>
        <v>791</v>
      </c>
      <c r="T123" s="7">
        <f ca="1">+spotify_data[[#This Row],[Antigüedad Album Dias]]/60</f>
        <v>13.183333333333334</v>
      </c>
      <c r="U123" s="8">
        <f ca="1">spotify_data[[#This Row],[Antigüedad Album Meses]]/12</f>
        <v>1.0986111111111112</v>
      </c>
      <c r="V123">
        <v>20</v>
      </c>
      <c r="W123" s="1" t="s">
        <v>20</v>
      </c>
      <c r="X123" s="1" t="str">
        <f>+IF(spotify_data[[#This Row],[album_type]]="album","Album",IF(spotify_data[[#This Row],[album_type]]="single","Single","Compilation"))</f>
        <v>Album</v>
      </c>
      <c r="Y123">
        <v>144</v>
      </c>
    </row>
    <row r="124" spans="1:25" x14ac:dyDescent="0.3">
      <c r="A124" s="1" t="s">
        <v>5029</v>
      </c>
      <c r="B124" s="1">
        <v>2323</v>
      </c>
      <c r="C124" s="1" t="s">
        <v>5030</v>
      </c>
      <c r="D124">
        <v>4</v>
      </c>
      <c r="E124">
        <v>86</v>
      </c>
      <c r="F124" s="10">
        <f>spotify_data[[#This Row],[track_popularity]]/100</f>
        <v>0.86</v>
      </c>
      <c r="G124" s="9" t="b">
        <v>0</v>
      </c>
      <c r="H124" s="1">
        <f>+IF(spotify_data[[#This Row],[explicit]]=FALSE,0,1)</f>
        <v>0</v>
      </c>
      <c r="I124" s="1" t="s">
        <v>3095</v>
      </c>
      <c r="J124" s="7">
        <f>MATCH(spotify_data[[#This Row],[artist_name]],spotify_data[artist_name],0)</f>
        <v>55</v>
      </c>
      <c r="K124">
        <v>83</v>
      </c>
      <c r="L124" s="10">
        <f>spotify_data[[#This Row],[artist_popularity]]/100</f>
        <v>0.83</v>
      </c>
      <c r="M124">
        <v>5674855</v>
      </c>
      <c r="N124" s="1" t="s">
        <v>23</v>
      </c>
      <c r="O124" s="1" t="s">
        <v>5031</v>
      </c>
      <c r="P124" s="1">
        <f>MATCH(spotify_data[[#This Row],[album_id]],spotify_data[album_id],0)</f>
        <v>55</v>
      </c>
      <c r="Q124" s="1" t="s">
        <v>5032</v>
      </c>
      <c r="R124" s="2">
        <v>45184</v>
      </c>
      <c r="S124" s="7">
        <f ca="1">+TODAY()-spotify_data[[#This Row],[Fecha lanzamiento Album]]</f>
        <v>847</v>
      </c>
      <c r="T124" s="7">
        <f ca="1">+spotify_data[[#This Row],[Antigüedad Album Dias]]/60</f>
        <v>14.116666666666667</v>
      </c>
      <c r="U124" s="8">
        <f ca="1">spotify_data[[#This Row],[Antigüedad Album Meses]]/12</f>
        <v>1.1763888888888889</v>
      </c>
      <c r="V124">
        <v>10</v>
      </c>
      <c r="W124" s="1" t="s">
        <v>20</v>
      </c>
      <c r="X124" s="1" t="str">
        <f>+IF(spotify_data[[#This Row],[album_type]]="album","Album",IF(spotify_data[[#This Row],[album_type]]="single","Single","Compilation"))</f>
        <v>Album</v>
      </c>
      <c r="Y124">
        <v>354</v>
      </c>
    </row>
    <row r="125" spans="1:25" x14ac:dyDescent="0.3">
      <c r="A125" s="1" t="s">
        <v>5051</v>
      </c>
      <c r="B125" s="1">
        <v>4722</v>
      </c>
      <c r="C125" s="1" t="s">
        <v>5052</v>
      </c>
      <c r="D125">
        <v>7</v>
      </c>
      <c r="E125">
        <v>86</v>
      </c>
      <c r="F125" s="10">
        <f>spotify_data[[#This Row],[track_popularity]]/100</f>
        <v>0.86</v>
      </c>
      <c r="G125" s="9" t="b">
        <v>0</v>
      </c>
      <c r="H125" s="1">
        <f>+IF(spotify_data[[#This Row],[explicit]]=FALSE,0,1)</f>
        <v>0</v>
      </c>
      <c r="I125" s="1" t="s">
        <v>5053</v>
      </c>
      <c r="J125" s="7">
        <f>MATCH(spotify_data[[#This Row],[artist_name]],spotify_data[artist_name],0)</f>
        <v>124</v>
      </c>
      <c r="K125">
        <v>78</v>
      </c>
      <c r="L125" s="10">
        <f>spotify_data[[#This Row],[artist_popularity]]/100</f>
        <v>0.78</v>
      </c>
      <c r="M125">
        <v>11034315</v>
      </c>
      <c r="N125" s="1" t="s">
        <v>23</v>
      </c>
      <c r="O125" s="1" t="s">
        <v>5054</v>
      </c>
      <c r="P125" s="1">
        <f>MATCH(spotify_data[[#This Row],[album_id]],spotify_data[album_id],0)</f>
        <v>124</v>
      </c>
      <c r="Q125" s="1" t="s">
        <v>5055</v>
      </c>
      <c r="R125" s="2">
        <v>45184</v>
      </c>
      <c r="S125" s="7">
        <f ca="1">+TODAY()-spotify_data[[#This Row],[Fecha lanzamiento Album]]</f>
        <v>847</v>
      </c>
      <c r="T125" s="7">
        <f ca="1">+spotify_data[[#This Row],[Antigüedad Album Dias]]/60</f>
        <v>14.116666666666667</v>
      </c>
      <c r="U125" s="8">
        <f ca="1">spotify_data[[#This Row],[Antigüedad Album Meses]]/12</f>
        <v>1.1763888888888889</v>
      </c>
      <c r="V125">
        <v>11</v>
      </c>
      <c r="W125" s="1" t="s">
        <v>20</v>
      </c>
      <c r="X125" s="1" t="str">
        <f>+IF(spotify_data[[#This Row],[album_type]]="album","Album",IF(spotify_data[[#This Row],[album_type]]="single","Single","Compilation"))</f>
        <v>Album</v>
      </c>
      <c r="Y125">
        <v>229</v>
      </c>
    </row>
    <row r="126" spans="1:25" x14ac:dyDescent="0.3">
      <c r="A126" s="1" t="s">
        <v>5080</v>
      </c>
      <c r="B126" s="1">
        <v>4134</v>
      </c>
      <c r="C126" s="1" t="s">
        <v>5081</v>
      </c>
      <c r="D126">
        <v>10</v>
      </c>
      <c r="E126">
        <v>86</v>
      </c>
      <c r="F126" s="10">
        <f>spotify_data[[#This Row],[track_popularity]]/100</f>
        <v>0.86</v>
      </c>
      <c r="G126" s="9" t="b">
        <v>0</v>
      </c>
      <c r="H126" s="1">
        <f>+IF(spotify_data[[#This Row],[explicit]]=FALSE,0,1)</f>
        <v>0</v>
      </c>
      <c r="I126" s="1" t="s">
        <v>5082</v>
      </c>
      <c r="J126" s="7">
        <f>MATCH(spotify_data[[#This Row],[artist_name]],spotify_data[artist_name],0)</f>
        <v>125</v>
      </c>
      <c r="K126">
        <v>82</v>
      </c>
      <c r="L126" s="10">
        <f>spotify_data[[#This Row],[artist_popularity]]/100</f>
        <v>0.82</v>
      </c>
      <c r="M126">
        <v>8495493</v>
      </c>
      <c r="N126" s="1" t="s">
        <v>23</v>
      </c>
      <c r="O126" s="1" t="s">
        <v>5083</v>
      </c>
      <c r="P126" s="1">
        <f>MATCH(spotify_data[[#This Row],[album_id]],spotify_data[album_id],0)</f>
        <v>125</v>
      </c>
      <c r="Q126" s="1" t="s">
        <v>5084</v>
      </c>
      <c r="R126" s="2">
        <v>45177</v>
      </c>
      <c r="S126" s="7">
        <f ca="1">+TODAY()-spotify_data[[#This Row],[Fecha lanzamiento Album]]</f>
        <v>854</v>
      </c>
      <c r="T126" s="7">
        <f ca="1">+spotify_data[[#This Row],[Antigüedad Album Dias]]/60</f>
        <v>14.233333333333333</v>
      </c>
      <c r="U126" s="8">
        <f ca="1">spotify_data[[#This Row],[Antigüedad Album Meses]]/12</f>
        <v>1.1861111111111111</v>
      </c>
      <c r="V126">
        <v>14</v>
      </c>
      <c r="W126" s="1" t="s">
        <v>20</v>
      </c>
      <c r="X126" s="1" t="str">
        <f>+IF(spotify_data[[#This Row],[album_type]]="album","Album",IF(spotify_data[[#This Row],[album_type]]="single","Single","Compilation"))</f>
        <v>Album</v>
      </c>
      <c r="Y126">
        <v>282</v>
      </c>
    </row>
    <row r="127" spans="1:25" x14ac:dyDescent="0.3">
      <c r="A127" s="1" t="s">
        <v>6421</v>
      </c>
      <c r="B127" s="1">
        <v>3980</v>
      </c>
      <c r="C127" s="1" t="s">
        <v>6422</v>
      </c>
      <c r="D127">
        <v>10</v>
      </c>
      <c r="E127">
        <v>86</v>
      </c>
      <c r="F127" s="10">
        <f>spotify_data[[#This Row],[track_popularity]]/100</f>
        <v>0.86</v>
      </c>
      <c r="G127" s="9" t="b">
        <v>0</v>
      </c>
      <c r="H127" s="1">
        <f>+IF(spotify_data[[#This Row],[explicit]]=FALSE,0,1)</f>
        <v>0</v>
      </c>
      <c r="I127" s="1" t="s">
        <v>6423</v>
      </c>
      <c r="J127" s="7">
        <f>MATCH(spotify_data[[#This Row],[artist_name]],spotify_data[artist_name],0)</f>
        <v>126</v>
      </c>
      <c r="K127">
        <v>76</v>
      </c>
      <c r="L127" s="10">
        <f>spotify_data[[#This Row],[artist_popularity]]/100</f>
        <v>0.76</v>
      </c>
      <c r="M127">
        <v>7959873</v>
      </c>
      <c r="N127" s="1" t="s">
        <v>23</v>
      </c>
      <c r="O127" s="1" t="s">
        <v>6424</v>
      </c>
      <c r="P127" s="1">
        <f>MATCH(spotify_data[[#This Row],[album_id]],spotify_data[album_id],0)</f>
        <v>126</v>
      </c>
      <c r="Q127" s="1" t="s">
        <v>6425</v>
      </c>
      <c r="R127" s="2">
        <v>44848</v>
      </c>
      <c r="S127" s="7">
        <f ca="1">+TODAY()-spotify_data[[#This Row],[Fecha lanzamiento Album]]</f>
        <v>1183</v>
      </c>
      <c r="T127" s="7">
        <f ca="1">+spotify_data[[#This Row],[Antigüedad Album Dias]]/60</f>
        <v>19.716666666666665</v>
      </c>
      <c r="U127" s="8">
        <f ca="1">spotify_data[[#This Row],[Antigüedad Album Meses]]/12</f>
        <v>1.6430555555555555</v>
      </c>
      <c r="V127">
        <v>11</v>
      </c>
      <c r="W127" s="1" t="s">
        <v>20</v>
      </c>
      <c r="X127" s="1" t="str">
        <f>+IF(spotify_data[[#This Row],[album_type]]="album","Album",IF(spotify_data[[#This Row],[album_type]]="single","Single","Compilation"))</f>
        <v>Album</v>
      </c>
      <c r="Y127">
        <v>544</v>
      </c>
    </row>
    <row r="128" spans="1:25" x14ac:dyDescent="0.3">
      <c r="A128" s="1" t="s">
        <v>8261</v>
      </c>
      <c r="B128" s="1">
        <v>5248</v>
      </c>
      <c r="C128" s="1" t="s">
        <v>8262</v>
      </c>
      <c r="D128">
        <v>2</v>
      </c>
      <c r="E128">
        <v>86</v>
      </c>
      <c r="F128" s="10">
        <f>spotify_data[[#This Row],[track_popularity]]/100</f>
        <v>0.86</v>
      </c>
      <c r="G128" s="9" t="b">
        <v>0</v>
      </c>
      <c r="H128" s="1">
        <f>+IF(spotify_data[[#This Row],[explicit]]=FALSE,0,1)</f>
        <v>0</v>
      </c>
      <c r="I128" s="1" t="s">
        <v>854</v>
      </c>
      <c r="J128" s="7">
        <f>MATCH(spotify_data[[#This Row],[artist_name]],spotify_data[artist_name],0)</f>
        <v>127</v>
      </c>
      <c r="K128">
        <v>85</v>
      </c>
      <c r="L128" s="10">
        <f>spotify_data[[#This Row],[artist_popularity]]/100</f>
        <v>0.85</v>
      </c>
      <c r="M128">
        <v>49083617</v>
      </c>
      <c r="N128" s="1" t="s">
        <v>855</v>
      </c>
      <c r="O128" s="1" t="s">
        <v>8232</v>
      </c>
      <c r="P128" s="1">
        <f>MATCH(spotify_data[[#This Row],[album_id]],spotify_data[album_id],0)</f>
        <v>127</v>
      </c>
      <c r="Q128" s="1" t="s">
        <v>8233</v>
      </c>
      <c r="R128" s="2">
        <v>44337</v>
      </c>
      <c r="S128" s="7">
        <f ca="1">+TODAY()-spotify_data[[#This Row],[Fecha lanzamiento Album]]</f>
        <v>1694</v>
      </c>
      <c r="T128" s="7">
        <f ca="1">+spotify_data[[#This Row],[Antigüedad Album Dias]]/60</f>
        <v>28.233333333333334</v>
      </c>
      <c r="U128" s="8">
        <f ca="1">spotify_data[[#This Row],[Antigüedad Album Meses]]/12</f>
        <v>2.3527777777777779</v>
      </c>
      <c r="V128">
        <v>11</v>
      </c>
      <c r="W128" s="1" t="s">
        <v>20</v>
      </c>
      <c r="X128" s="1" t="str">
        <f>+IF(spotify_data[[#This Row],[album_type]]="album","Album",IF(spotify_data[[#This Row],[album_type]]="single","Single","Compilation"))</f>
        <v>Album</v>
      </c>
      <c r="Y128">
        <v>382</v>
      </c>
    </row>
    <row r="129" spans="1:25" x14ac:dyDescent="0.3">
      <c r="A129" s="1" t="s">
        <v>9346</v>
      </c>
      <c r="B129" s="1">
        <v>4240</v>
      </c>
      <c r="C129" s="1" t="s">
        <v>9286</v>
      </c>
      <c r="D129">
        <v>2</v>
      </c>
      <c r="E129">
        <v>86</v>
      </c>
      <c r="F129" s="10">
        <f>spotify_data[[#This Row],[track_popularity]]/100</f>
        <v>0.86</v>
      </c>
      <c r="G129" s="9" t="b">
        <v>0</v>
      </c>
      <c r="H129" s="1">
        <f>+IF(spotify_data[[#This Row],[explicit]]=FALSE,0,1)</f>
        <v>0</v>
      </c>
      <c r="I129" s="1" t="s">
        <v>318</v>
      </c>
      <c r="J129" s="7">
        <f>MATCH(spotify_data[[#This Row],[artist_name]],spotify_data[artist_name],0)</f>
        <v>2</v>
      </c>
      <c r="K129">
        <v>100</v>
      </c>
      <c r="L129" s="10">
        <f>spotify_data[[#This Row],[artist_popularity]]/100</f>
        <v>1</v>
      </c>
      <c r="M129">
        <v>145396321</v>
      </c>
      <c r="N129" s="1" t="s">
        <v>319</v>
      </c>
      <c r="O129" s="1" t="s">
        <v>9338</v>
      </c>
      <c r="P129" s="1">
        <f>MATCH(spotify_data[[#This Row],[album_id]],spotify_data[album_id],0)</f>
        <v>128</v>
      </c>
      <c r="Q129" s="1" t="s">
        <v>9339</v>
      </c>
      <c r="R129" s="2">
        <v>44036</v>
      </c>
      <c r="S129" s="7">
        <f ca="1">+TODAY()-spotify_data[[#This Row],[Fecha lanzamiento Album]]</f>
        <v>1995</v>
      </c>
      <c r="T129" s="7">
        <f ca="1">+spotify_data[[#This Row],[Antigüedad Album Dias]]/60</f>
        <v>33.25</v>
      </c>
      <c r="U129" s="8">
        <f ca="1">spotify_data[[#This Row],[Antigüedad Album Meses]]/12</f>
        <v>2.7708333333333335</v>
      </c>
      <c r="V129">
        <v>16</v>
      </c>
      <c r="W129" s="1" t="s">
        <v>20</v>
      </c>
      <c r="X129" s="1" t="str">
        <f>+IF(spotify_data[[#This Row],[album_type]]="album","Album",IF(spotify_data[[#This Row],[album_type]]="single","Single","Compilation"))</f>
        <v>Album</v>
      </c>
      <c r="Y129">
        <v>399</v>
      </c>
    </row>
    <row r="130" spans="1:25" x14ac:dyDescent="0.3">
      <c r="A130" s="1" t="s">
        <v>9721</v>
      </c>
      <c r="B130" s="1">
        <v>2096</v>
      </c>
      <c r="C130" s="1" t="s">
        <v>8647</v>
      </c>
      <c r="D130">
        <v>11</v>
      </c>
      <c r="E130">
        <v>86</v>
      </c>
      <c r="F130" s="10">
        <f>spotify_data[[#This Row],[track_popularity]]/100</f>
        <v>0.86</v>
      </c>
      <c r="G130" s="9" t="b">
        <v>1</v>
      </c>
      <c r="H130" s="1">
        <f>+IF(spotify_data[[#This Row],[explicit]]=FALSE,0,1)</f>
        <v>1</v>
      </c>
      <c r="I130" s="1" t="s">
        <v>2459</v>
      </c>
      <c r="J130" s="7">
        <f>MATCH(spotify_data[[#This Row],[artist_name]],spotify_data[artist_name],0)</f>
        <v>35</v>
      </c>
      <c r="K130">
        <v>94</v>
      </c>
      <c r="L130" s="10">
        <f>spotify_data[[#This Row],[artist_popularity]]/100</f>
        <v>0.94</v>
      </c>
      <c r="M130">
        <v>112995439</v>
      </c>
      <c r="N130" s="1" t="s">
        <v>2460</v>
      </c>
      <c r="O130" s="1" t="s">
        <v>9722</v>
      </c>
      <c r="P130" s="1">
        <f>MATCH(spotify_data[[#This Row],[album_id]],spotify_data[album_id],0)</f>
        <v>57</v>
      </c>
      <c r="Q130" s="1" t="s">
        <v>8635</v>
      </c>
      <c r="R130" s="2">
        <v>43910</v>
      </c>
      <c r="S130" s="7">
        <f ca="1">+TODAY()-spotify_data[[#This Row],[Fecha lanzamiento Album]]</f>
        <v>2121</v>
      </c>
      <c r="T130" s="7">
        <f ca="1">+spotify_data[[#This Row],[Antigüedad Album Dias]]/60</f>
        <v>35.35</v>
      </c>
      <c r="U130" s="8">
        <f ca="1">spotify_data[[#This Row],[Antigüedad Album Meses]]/12</f>
        <v>2.9458333333333333</v>
      </c>
      <c r="V130">
        <v>14</v>
      </c>
      <c r="W130" s="1" t="s">
        <v>20</v>
      </c>
      <c r="X130" s="1" t="str">
        <f>+IF(spotify_data[[#This Row],[album_type]]="album","Album",IF(spotify_data[[#This Row],[album_type]]="single","Single","Compilation"))</f>
        <v>Album</v>
      </c>
      <c r="Y130">
        <v>359</v>
      </c>
    </row>
    <row r="131" spans="1:25" x14ac:dyDescent="0.3">
      <c r="A131" s="1" t="s">
        <v>9882</v>
      </c>
      <c r="B131" s="1">
        <v>1320</v>
      </c>
      <c r="C131" s="1" t="s">
        <v>9883</v>
      </c>
      <c r="D131">
        <v>1</v>
      </c>
      <c r="E131">
        <v>86</v>
      </c>
      <c r="F131" s="10">
        <f>spotify_data[[#This Row],[track_popularity]]/100</f>
        <v>0.86</v>
      </c>
      <c r="G131" s="9" t="b">
        <v>0</v>
      </c>
      <c r="H131" s="1">
        <f>+IF(spotify_data[[#This Row],[explicit]]=FALSE,0,1)</f>
        <v>0</v>
      </c>
      <c r="I131" s="1" t="s">
        <v>6570</v>
      </c>
      <c r="J131" s="7">
        <f>MATCH(spotify_data[[#This Row],[artist_name]],spotify_data[artist_name],0)</f>
        <v>130</v>
      </c>
      <c r="K131">
        <v>71</v>
      </c>
      <c r="L131" s="10">
        <f>spotify_data[[#This Row],[artist_popularity]]/100</f>
        <v>0.71</v>
      </c>
      <c r="M131">
        <v>1072935</v>
      </c>
      <c r="N131" s="1" t="s">
        <v>23</v>
      </c>
      <c r="O131" s="1" t="s">
        <v>9884</v>
      </c>
      <c r="P131" s="1">
        <f>MATCH(spotify_data[[#This Row],[album_id]],spotify_data[album_id],0)</f>
        <v>130</v>
      </c>
      <c r="Q131" s="1" t="s">
        <v>9883</v>
      </c>
      <c r="R131" s="2">
        <v>43871</v>
      </c>
      <c r="S131" s="7">
        <f ca="1">+TODAY()-spotify_data[[#This Row],[Fecha lanzamiento Album]]</f>
        <v>2160</v>
      </c>
      <c r="T131" s="7">
        <f ca="1">+spotify_data[[#This Row],[Antigüedad Album Dias]]/60</f>
        <v>36</v>
      </c>
      <c r="U131" s="8">
        <f ca="1">spotify_data[[#This Row],[Antigüedad Album Meses]]/12</f>
        <v>3</v>
      </c>
      <c r="V131">
        <v>1</v>
      </c>
      <c r="W131" s="1" t="s">
        <v>21</v>
      </c>
      <c r="X131" s="1" t="str">
        <f>+IF(spotify_data[[#This Row],[album_type]]="album","Album",IF(spotify_data[[#This Row],[album_type]]="single","Single","Compilation"))</f>
        <v>Single</v>
      </c>
      <c r="Y131">
        <v>274</v>
      </c>
    </row>
    <row r="132" spans="1:25" x14ac:dyDescent="0.3">
      <c r="A132" s="1" t="s">
        <v>10526</v>
      </c>
      <c r="B132" s="1">
        <v>1109</v>
      </c>
      <c r="C132" s="1" t="s">
        <v>10527</v>
      </c>
      <c r="D132">
        <v>7</v>
      </c>
      <c r="E132">
        <v>86</v>
      </c>
      <c r="F132" s="10">
        <f>spotify_data[[#This Row],[track_popularity]]/100</f>
        <v>0.86</v>
      </c>
      <c r="G132" s="9" t="b">
        <v>0</v>
      </c>
      <c r="H132" s="1">
        <f>+IF(spotify_data[[#This Row],[explicit]]=FALSE,0,1)</f>
        <v>0</v>
      </c>
      <c r="I132" s="1" t="s">
        <v>5599</v>
      </c>
      <c r="J132" s="7">
        <f>MATCH(spotify_data[[#This Row],[artist_name]],spotify_data[artist_name],0)</f>
        <v>100</v>
      </c>
      <c r="K132">
        <v>88</v>
      </c>
      <c r="L132" s="10">
        <f>spotify_data[[#This Row],[artist_popularity]]/100</f>
        <v>0.88</v>
      </c>
      <c r="M132">
        <v>51773650</v>
      </c>
      <c r="N132" s="1" t="s">
        <v>5600</v>
      </c>
      <c r="O132" s="1" t="s">
        <v>10517</v>
      </c>
      <c r="P132" s="1">
        <f>MATCH(spotify_data[[#This Row],[album_id]],spotify_data[album_id],0)</f>
        <v>131</v>
      </c>
      <c r="Q132" s="1" t="s">
        <v>10518</v>
      </c>
      <c r="R132" s="2">
        <v>43707</v>
      </c>
      <c r="S132" s="7">
        <f ca="1">+TODAY()-spotify_data[[#This Row],[Fecha lanzamiento Album]]</f>
        <v>2324</v>
      </c>
      <c r="T132" s="7">
        <f ca="1">+spotify_data[[#This Row],[Antigüedad Album Dias]]/60</f>
        <v>38.733333333333334</v>
      </c>
      <c r="U132" s="8">
        <f ca="1">spotify_data[[#This Row],[Antigüedad Album Meses]]/12</f>
        <v>3.2277777777777779</v>
      </c>
      <c r="V132">
        <v>14</v>
      </c>
      <c r="W132" s="1" t="s">
        <v>20</v>
      </c>
      <c r="X132" s="1" t="str">
        <f>+IF(spotify_data[[#This Row],[album_type]]="album","Album",IF(spotify_data[[#This Row],[album_type]]="single","Single","Compilation"))</f>
        <v>Album</v>
      </c>
      <c r="Y132">
        <v>501</v>
      </c>
    </row>
    <row r="133" spans="1:25" x14ac:dyDescent="0.3">
      <c r="A133" s="1" t="s">
        <v>10973</v>
      </c>
      <c r="B133" s="1">
        <v>8055</v>
      </c>
      <c r="C133" s="1" t="s">
        <v>10974</v>
      </c>
      <c r="D133">
        <v>4</v>
      </c>
      <c r="E133">
        <v>86</v>
      </c>
      <c r="F133" s="10">
        <f>spotify_data[[#This Row],[track_popularity]]/100</f>
        <v>0.86</v>
      </c>
      <c r="G133" s="9" t="b">
        <v>0</v>
      </c>
      <c r="H133" s="1">
        <f>+IF(spotify_data[[#This Row],[explicit]]=FALSE,0,1)</f>
        <v>0</v>
      </c>
      <c r="I133" s="1" t="s">
        <v>1560</v>
      </c>
      <c r="J133" s="7">
        <f>MATCH(spotify_data[[#This Row],[artist_name]],spotify_data[artist_name],0)</f>
        <v>132</v>
      </c>
      <c r="K133">
        <v>79</v>
      </c>
      <c r="L133" s="10">
        <f>spotify_data[[#This Row],[artist_popularity]]/100</f>
        <v>0.79</v>
      </c>
      <c r="M133">
        <v>14039018</v>
      </c>
      <c r="N133" s="1" t="s">
        <v>831</v>
      </c>
      <c r="O133" s="1" t="s">
        <v>10975</v>
      </c>
      <c r="P133" s="1">
        <f>MATCH(spotify_data[[#This Row],[album_id]],spotify_data[album_id],0)</f>
        <v>132</v>
      </c>
      <c r="Q133" s="1" t="s">
        <v>10976</v>
      </c>
      <c r="R133" s="2">
        <v>43602</v>
      </c>
      <c r="S133" s="7">
        <f ca="1">+TODAY()-spotify_data[[#This Row],[Fecha lanzamiento Album]]</f>
        <v>2429</v>
      </c>
      <c r="T133" s="7">
        <f ca="1">+spotify_data[[#This Row],[Antigüedad Album Dias]]/60</f>
        <v>40.483333333333334</v>
      </c>
      <c r="U133" s="8">
        <f ca="1">spotify_data[[#This Row],[Antigüedad Album Meses]]/12</f>
        <v>3.3736111111111113</v>
      </c>
      <c r="V133">
        <v>12</v>
      </c>
      <c r="W133" s="1" t="s">
        <v>20</v>
      </c>
      <c r="X133" s="1" t="str">
        <f>+IF(spotify_data[[#This Row],[album_type]]="album","Album",IF(spotify_data[[#This Row],[album_type]]="single","Single","Compilation"))</f>
        <v>Album</v>
      </c>
      <c r="Y133">
        <v>303</v>
      </c>
    </row>
    <row r="134" spans="1:25" x14ac:dyDescent="0.3">
      <c r="A134" s="1" t="s">
        <v>11770</v>
      </c>
      <c r="B134" s="1">
        <v>947</v>
      </c>
      <c r="C134" s="1" t="s">
        <v>11771</v>
      </c>
      <c r="D134">
        <v>2</v>
      </c>
      <c r="E134">
        <v>86</v>
      </c>
      <c r="F134" s="10">
        <f>spotify_data[[#This Row],[track_popularity]]/100</f>
        <v>0.86</v>
      </c>
      <c r="G134" s="9" t="b">
        <v>1</v>
      </c>
      <c r="H134" s="1">
        <f>+IF(spotify_data[[#This Row],[explicit]]=FALSE,0,1)</f>
        <v>1</v>
      </c>
      <c r="I134" s="1" t="s">
        <v>201</v>
      </c>
      <c r="J134" s="7">
        <f>MATCH(spotify_data[[#This Row],[artist_name]],spotify_data[artist_name],0)</f>
        <v>61</v>
      </c>
      <c r="K134">
        <v>81</v>
      </c>
      <c r="L134" s="10">
        <f>spotify_data[[#This Row],[artist_popularity]]/100</f>
        <v>0.81</v>
      </c>
      <c r="M134">
        <v>10645550</v>
      </c>
      <c r="N134" s="1" t="s">
        <v>23</v>
      </c>
      <c r="O134" s="1" t="s">
        <v>11772</v>
      </c>
      <c r="P134" s="1">
        <f>MATCH(spotify_data[[#This Row],[album_id]],spotify_data[album_id],0)</f>
        <v>133</v>
      </c>
      <c r="Q134" s="1" t="s">
        <v>11773</v>
      </c>
      <c r="R134" s="2">
        <v>43399</v>
      </c>
      <c r="S134" s="7">
        <f ca="1">+TODAY()-spotify_data[[#This Row],[Fecha lanzamiento Album]]</f>
        <v>2632</v>
      </c>
      <c r="T134" s="7">
        <f ca="1">+spotify_data[[#This Row],[Antigüedad Album Dias]]/60</f>
        <v>43.866666666666667</v>
      </c>
      <c r="U134" s="8">
        <f ca="1">spotify_data[[#This Row],[Antigüedad Album Meses]]/12</f>
        <v>3.6555555555555554</v>
      </c>
      <c r="V134">
        <v>12</v>
      </c>
      <c r="W134" s="1" t="s">
        <v>20</v>
      </c>
      <c r="X134" s="1" t="str">
        <f>+IF(spotify_data[[#This Row],[album_type]]="album","Album",IF(spotify_data[[#This Row],[album_type]]="single","Single","Compilation"))</f>
        <v>Album</v>
      </c>
      <c r="Y134">
        <v>348</v>
      </c>
    </row>
    <row r="135" spans="1:25" x14ac:dyDescent="0.3">
      <c r="A135" s="1" t="s">
        <v>13837</v>
      </c>
      <c r="B135" s="1">
        <v>6718</v>
      </c>
      <c r="C135" s="1" t="s">
        <v>13838</v>
      </c>
      <c r="D135">
        <v>1</v>
      </c>
      <c r="E135">
        <v>86</v>
      </c>
      <c r="F135" s="10">
        <f>spotify_data[[#This Row],[track_popularity]]/100</f>
        <v>0.86</v>
      </c>
      <c r="G135" s="9" t="b">
        <v>0</v>
      </c>
      <c r="H135" s="1">
        <f>+IF(spotify_data[[#This Row],[explicit]]=FALSE,0,1)</f>
        <v>0</v>
      </c>
      <c r="I135" s="1" t="s">
        <v>3355</v>
      </c>
      <c r="J135" s="7">
        <f>MATCH(spotify_data[[#This Row],[artist_name]],spotify_data[artist_name],0)</f>
        <v>134</v>
      </c>
      <c r="K135">
        <v>81</v>
      </c>
      <c r="L135" s="10">
        <f>spotify_data[[#This Row],[artist_popularity]]/100</f>
        <v>0.81</v>
      </c>
      <c r="M135">
        <v>45703370</v>
      </c>
      <c r="N135" s="1" t="s">
        <v>23</v>
      </c>
      <c r="O135" s="1" t="s">
        <v>13839</v>
      </c>
      <c r="P135" s="1">
        <f>MATCH(spotify_data[[#This Row],[album_id]],spotify_data[album_id],0)</f>
        <v>134</v>
      </c>
      <c r="Q135" s="1" t="s">
        <v>13840</v>
      </c>
      <c r="R135" s="2">
        <v>42845</v>
      </c>
      <c r="S135" s="7">
        <f ca="1">+TODAY()-spotify_data[[#This Row],[Fecha lanzamiento Album]]</f>
        <v>3186</v>
      </c>
      <c r="T135" s="7">
        <f ca="1">+spotify_data[[#This Row],[Antigüedad Album Dias]]/60</f>
        <v>53.1</v>
      </c>
      <c r="U135" s="8">
        <f ca="1">spotify_data[[#This Row],[Antigüedad Album Meses]]/12</f>
        <v>4.4249999999999998</v>
      </c>
      <c r="V135">
        <v>16</v>
      </c>
      <c r="W135" s="1" t="s">
        <v>20</v>
      </c>
      <c r="X135" s="1" t="str">
        <f>+IF(spotify_data[[#This Row],[album_type]]="album","Album",IF(spotify_data[[#This Row],[album_type]]="single","Single","Compilation"))</f>
        <v>Album</v>
      </c>
      <c r="Y135">
        <v>332</v>
      </c>
    </row>
    <row r="136" spans="1:25" x14ac:dyDescent="0.3">
      <c r="A136" s="1" t="s">
        <v>13877</v>
      </c>
      <c r="B136" s="1">
        <v>2853</v>
      </c>
      <c r="C136" s="1" t="s">
        <v>13878</v>
      </c>
      <c r="D136">
        <v>5</v>
      </c>
      <c r="E136">
        <v>86</v>
      </c>
      <c r="F136" s="10">
        <f>spotify_data[[#This Row],[track_popularity]]/100</f>
        <v>0.86</v>
      </c>
      <c r="G136" s="9" t="b">
        <v>0</v>
      </c>
      <c r="H136" s="1">
        <f>+IF(spotify_data[[#This Row],[explicit]]=FALSE,0,1)</f>
        <v>0</v>
      </c>
      <c r="I136" s="1" t="s">
        <v>3822</v>
      </c>
      <c r="J136" s="7">
        <f>MATCH(spotify_data[[#This Row],[artist_name]],spotify_data[artist_name],0)</f>
        <v>135</v>
      </c>
      <c r="K136">
        <v>80</v>
      </c>
      <c r="L136" s="10">
        <f>spotify_data[[#This Row],[artist_popularity]]/100</f>
        <v>0.8</v>
      </c>
      <c r="M136">
        <v>21359561</v>
      </c>
      <c r="N136" s="1" t="s">
        <v>23</v>
      </c>
      <c r="O136" s="1" t="s">
        <v>13875</v>
      </c>
      <c r="P136" s="1">
        <f>MATCH(spotify_data[[#This Row],[album_id]],spotify_data[album_id],0)</f>
        <v>135</v>
      </c>
      <c r="Q136" s="1" t="s">
        <v>13876</v>
      </c>
      <c r="R136" s="2">
        <v>42832</v>
      </c>
      <c r="S136" s="7">
        <f ca="1">+TODAY()-spotify_data[[#This Row],[Fecha lanzamiento Album]]</f>
        <v>3199</v>
      </c>
      <c r="T136" s="7">
        <f ca="1">+spotify_data[[#This Row],[Antigüedad Album Dias]]/60</f>
        <v>53.31666666666667</v>
      </c>
      <c r="U136" s="8">
        <f ca="1">spotify_data[[#This Row],[Antigüedad Album Meses]]/12</f>
        <v>4.4430555555555555</v>
      </c>
      <c r="V136">
        <v>12</v>
      </c>
      <c r="W136" s="1" t="s">
        <v>20</v>
      </c>
      <c r="X136" s="1" t="str">
        <f>+IF(spotify_data[[#This Row],[album_type]]="album","Album",IF(spotify_data[[#This Row],[album_type]]="single","Single","Compilation"))</f>
        <v>Album</v>
      </c>
      <c r="Y136">
        <v>411</v>
      </c>
    </row>
    <row r="137" spans="1:25" x14ac:dyDescent="0.3">
      <c r="A137" s="1" t="s">
        <v>14240</v>
      </c>
      <c r="B137" s="1">
        <v>6348</v>
      </c>
      <c r="C137" s="1" t="s">
        <v>6327</v>
      </c>
      <c r="D137">
        <v>17</v>
      </c>
      <c r="E137">
        <v>86</v>
      </c>
      <c r="F137" s="10">
        <f>spotify_data[[#This Row],[track_popularity]]/100</f>
        <v>0.86</v>
      </c>
      <c r="G137" s="9" t="b">
        <v>0</v>
      </c>
      <c r="H137" s="1">
        <f>+IF(spotify_data[[#This Row],[explicit]]=FALSE,0,1)</f>
        <v>0</v>
      </c>
      <c r="I137" s="1" t="s">
        <v>2459</v>
      </c>
      <c r="J137" s="7">
        <f>MATCH(spotify_data[[#This Row],[artist_name]],spotify_data[artist_name],0)</f>
        <v>35</v>
      </c>
      <c r="K137">
        <v>93</v>
      </c>
      <c r="L137" s="10">
        <f>spotify_data[[#This Row],[artist_popularity]]/100</f>
        <v>0.93</v>
      </c>
      <c r="M137">
        <v>112957721</v>
      </c>
      <c r="N137" s="1" t="s">
        <v>2460</v>
      </c>
      <c r="O137" s="1" t="s">
        <v>14241</v>
      </c>
      <c r="P137" s="1">
        <f>MATCH(spotify_data[[#This Row],[album_id]],spotify_data[album_id],0)</f>
        <v>136</v>
      </c>
      <c r="Q137" s="1" t="s">
        <v>8649</v>
      </c>
      <c r="R137" s="2">
        <v>42698</v>
      </c>
      <c r="S137" s="7">
        <f ca="1">+TODAY()-spotify_data[[#This Row],[Fecha lanzamiento Album]]</f>
        <v>3333</v>
      </c>
      <c r="T137" s="7">
        <f ca="1">+spotify_data[[#This Row],[Antigüedad Album Dias]]/60</f>
        <v>55.55</v>
      </c>
      <c r="U137" s="8">
        <f ca="1">spotify_data[[#This Row],[Antigüedad Album Meses]]/12</f>
        <v>4.6291666666666664</v>
      </c>
      <c r="V137">
        <v>18</v>
      </c>
      <c r="W137" s="1" t="s">
        <v>20</v>
      </c>
      <c r="X137" s="1" t="str">
        <f>+IF(spotify_data[[#This Row],[album_type]]="album","Album",IF(spotify_data[[#This Row],[album_type]]="single","Single","Compilation"))</f>
        <v>Album</v>
      </c>
      <c r="Y137">
        <v>433</v>
      </c>
    </row>
    <row r="138" spans="1:25" x14ac:dyDescent="0.3">
      <c r="A138" s="1" t="s">
        <v>14513</v>
      </c>
      <c r="B138" s="1">
        <v>1945</v>
      </c>
      <c r="C138" s="1" t="s">
        <v>14514</v>
      </c>
      <c r="D138">
        <v>3</v>
      </c>
      <c r="E138">
        <v>86</v>
      </c>
      <c r="F138" s="10">
        <f>spotify_data[[#This Row],[track_popularity]]/100</f>
        <v>0.86</v>
      </c>
      <c r="G138" s="9" t="b">
        <v>0</v>
      </c>
      <c r="H138" s="1">
        <f>+IF(spotify_data[[#This Row],[explicit]]=FALSE,0,1)</f>
        <v>0</v>
      </c>
      <c r="I138" s="1" t="s">
        <v>14515</v>
      </c>
      <c r="J138" s="7">
        <f>MATCH(spotify_data[[#This Row],[artist_name]],spotify_data[artist_name],0)</f>
        <v>137</v>
      </c>
      <c r="K138">
        <v>84</v>
      </c>
      <c r="L138" s="10">
        <f>spotify_data[[#This Row],[artist_popularity]]/100</f>
        <v>0.84</v>
      </c>
      <c r="M138">
        <v>20293960</v>
      </c>
      <c r="N138" s="1" t="s">
        <v>23</v>
      </c>
      <c r="O138" s="1" t="s">
        <v>14516</v>
      </c>
      <c r="P138" s="1">
        <f>MATCH(spotify_data[[#This Row],[album_id]],spotify_data[album_id],0)</f>
        <v>137</v>
      </c>
      <c r="Q138" s="1" t="s">
        <v>14517</v>
      </c>
      <c r="R138" s="2">
        <v>42602</v>
      </c>
      <c r="S138" s="7">
        <f ca="1">+TODAY()-spotify_data[[#This Row],[Fecha lanzamiento Album]]</f>
        <v>3429</v>
      </c>
      <c r="T138" s="7">
        <f ca="1">+spotify_data[[#This Row],[Antigüedad Album Dias]]/60</f>
        <v>57.15</v>
      </c>
      <c r="U138" s="8">
        <f ca="1">spotify_data[[#This Row],[Antigüedad Album Meses]]/12</f>
        <v>4.7625000000000002</v>
      </c>
      <c r="V138">
        <v>17</v>
      </c>
      <c r="W138" s="1" t="s">
        <v>20</v>
      </c>
      <c r="X138" s="1" t="str">
        <f>+IF(spotify_data[[#This Row],[album_type]]="album","Album",IF(spotify_data[[#This Row],[album_type]]="single","Single","Compilation"))</f>
        <v>Album</v>
      </c>
      <c r="Y138">
        <v>307</v>
      </c>
    </row>
    <row r="139" spans="1:25" x14ac:dyDescent="0.3">
      <c r="A139" s="1" t="s">
        <v>14541</v>
      </c>
      <c r="B139" s="1">
        <v>3921</v>
      </c>
      <c r="C139" s="1" t="s">
        <v>8042</v>
      </c>
      <c r="D139">
        <v>13</v>
      </c>
      <c r="E139">
        <v>86</v>
      </c>
      <c r="F139" s="10">
        <f>spotify_data[[#This Row],[track_popularity]]/100</f>
        <v>0.86</v>
      </c>
      <c r="G139" s="9" t="b">
        <v>0</v>
      </c>
      <c r="H139" s="1">
        <f>+IF(spotify_data[[#This Row],[explicit]]=FALSE,0,1)</f>
        <v>0</v>
      </c>
      <c r="I139" s="1" t="s">
        <v>10708</v>
      </c>
      <c r="J139" s="7">
        <f>MATCH(spotify_data[[#This Row],[artist_name]],spotify_data[artist_name],0)</f>
        <v>138</v>
      </c>
      <c r="K139">
        <v>77</v>
      </c>
      <c r="L139" s="10">
        <f>spotify_data[[#This Row],[artist_popularity]]/100</f>
        <v>0.77</v>
      </c>
      <c r="M139">
        <v>9277034</v>
      </c>
      <c r="N139" s="1" t="s">
        <v>23</v>
      </c>
      <c r="O139" s="1" t="s">
        <v>14542</v>
      </c>
      <c r="P139" s="1">
        <f>MATCH(spotify_data[[#This Row],[album_id]],spotify_data[album_id],0)</f>
        <v>138</v>
      </c>
      <c r="Q139" s="1" t="s">
        <v>14543</v>
      </c>
      <c r="R139" s="2">
        <v>42587</v>
      </c>
      <c r="S139" s="7">
        <f ca="1">+TODAY()-spotify_data[[#This Row],[Fecha lanzamiento Album]]</f>
        <v>3444</v>
      </c>
      <c r="T139" s="7">
        <f ca="1">+spotify_data[[#This Row],[Antigüedad Album Dias]]/60</f>
        <v>57.4</v>
      </c>
      <c r="U139" s="8">
        <f ca="1">spotify_data[[#This Row],[Antigüedad Album Meses]]/12</f>
        <v>4.7833333333333332</v>
      </c>
      <c r="V139">
        <v>14</v>
      </c>
      <c r="W139" s="1" t="s">
        <v>20</v>
      </c>
      <c r="X139" s="1" t="str">
        <f>+IF(spotify_data[[#This Row],[album_type]]="album","Album",IF(spotify_data[[#This Row],[album_type]]="single","Single","Compilation"))</f>
        <v>Album</v>
      </c>
      <c r="Y139">
        <v>343</v>
      </c>
    </row>
    <row r="140" spans="1:25" x14ac:dyDescent="0.3">
      <c r="A140" s="1" t="s">
        <v>14550</v>
      </c>
      <c r="B140" s="1">
        <v>4152</v>
      </c>
      <c r="C140" s="1" t="s">
        <v>14551</v>
      </c>
      <c r="D140">
        <v>1</v>
      </c>
      <c r="E140">
        <v>86</v>
      </c>
      <c r="F140" s="10">
        <f>spotify_data[[#This Row],[track_popularity]]/100</f>
        <v>0.86</v>
      </c>
      <c r="G140" s="9" t="b">
        <v>0</v>
      </c>
      <c r="H140" s="1">
        <f>+IF(spotify_data[[#This Row],[explicit]]=FALSE,0,1)</f>
        <v>0</v>
      </c>
      <c r="I140" s="1" t="s">
        <v>3822</v>
      </c>
      <c r="J140" s="7">
        <f>MATCH(spotify_data[[#This Row],[artist_name]],spotify_data[artist_name],0)</f>
        <v>135</v>
      </c>
      <c r="K140">
        <v>80</v>
      </c>
      <c r="L140" s="10">
        <f>spotify_data[[#This Row],[artist_popularity]]/100</f>
        <v>0.8</v>
      </c>
      <c r="M140">
        <v>21360805</v>
      </c>
      <c r="N140" s="1" t="s">
        <v>23</v>
      </c>
      <c r="O140" s="1" t="s">
        <v>14552</v>
      </c>
      <c r="P140" s="1">
        <f>MATCH(spotify_data[[#This Row],[album_id]],spotify_data[album_id],0)</f>
        <v>139</v>
      </c>
      <c r="Q140" s="1" t="s">
        <v>14551</v>
      </c>
      <c r="R140" s="2">
        <v>42580</v>
      </c>
      <c r="S140" s="7">
        <f ca="1">+TODAY()-spotify_data[[#This Row],[Fecha lanzamiento Album]]</f>
        <v>3451</v>
      </c>
      <c r="T140" s="7">
        <f ca="1">+spotify_data[[#This Row],[Antigüedad Album Dias]]/60</f>
        <v>57.516666666666666</v>
      </c>
      <c r="U140" s="8">
        <f ca="1">spotify_data[[#This Row],[Antigüedad Album Meses]]/12</f>
        <v>4.7930555555555552</v>
      </c>
      <c r="V140">
        <v>1</v>
      </c>
      <c r="W140" s="1" t="s">
        <v>21</v>
      </c>
      <c r="X140" s="1" t="str">
        <f>+IF(spotify_data[[#This Row],[album_type]]="album","Album",IF(spotify_data[[#This Row],[album_type]]="single","Single","Compilation"))</f>
        <v>Single</v>
      </c>
      <c r="Y140">
        <v>408</v>
      </c>
    </row>
    <row r="141" spans="1:25" x14ac:dyDescent="0.3">
      <c r="A141" s="1" t="s">
        <v>15510</v>
      </c>
      <c r="B141" s="1">
        <v>4800</v>
      </c>
      <c r="C141" s="1" t="s">
        <v>8610</v>
      </c>
      <c r="D141">
        <v>5</v>
      </c>
      <c r="E141">
        <v>86</v>
      </c>
      <c r="F141" s="10">
        <f>spotify_data[[#This Row],[track_popularity]]/100</f>
        <v>0.86</v>
      </c>
      <c r="G141" s="9" t="b">
        <v>1</v>
      </c>
      <c r="H141" s="1">
        <f>+IF(spotify_data[[#This Row],[explicit]]=FALSE,0,1)</f>
        <v>1</v>
      </c>
      <c r="I141" s="1" t="s">
        <v>2459</v>
      </c>
      <c r="J141" s="7">
        <f>MATCH(spotify_data[[#This Row],[artist_name]],spotify_data[artist_name],0)</f>
        <v>35</v>
      </c>
      <c r="K141">
        <v>94</v>
      </c>
      <c r="L141" s="10">
        <f>spotify_data[[#This Row],[artist_popularity]]/100</f>
        <v>0.94</v>
      </c>
      <c r="M141">
        <v>112995439</v>
      </c>
      <c r="N141" s="1" t="s">
        <v>2460</v>
      </c>
      <c r="O141" s="1" t="s">
        <v>15508</v>
      </c>
      <c r="P141" s="1">
        <f>MATCH(spotify_data[[#This Row],[album_id]],spotify_data[album_id],0)</f>
        <v>140</v>
      </c>
      <c r="Q141" s="1" t="s">
        <v>15509</v>
      </c>
      <c r="R141" s="2">
        <v>42244</v>
      </c>
      <c r="S141" s="7">
        <f ca="1">+TODAY()-spotify_data[[#This Row],[Fecha lanzamiento Album]]</f>
        <v>3787</v>
      </c>
      <c r="T141" s="7">
        <f ca="1">+spotify_data[[#This Row],[Antigüedad Album Dias]]/60</f>
        <v>63.116666666666667</v>
      </c>
      <c r="U141" s="8">
        <f ca="1">spotify_data[[#This Row],[Antigüedad Album Meses]]/12</f>
        <v>5.259722222222222</v>
      </c>
      <c r="V141">
        <v>14</v>
      </c>
      <c r="W141" s="1" t="s">
        <v>20</v>
      </c>
      <c r="X141" s="1" t="str">
        <f>+IF(spotify_data[[#This Row],[album_type]]="album","Album",IF(spotify_data[[#This Row],[album_type]]="single","Single","Compilation"))</f>
        <v>Album</v>
      </c>
      <c r="Y141">
        <v>403</v>
      </c>
    </row>
    <row r="142" spans="1:25" x14ac:dyDescent="0.3">
      <c r="A142" s="1" t="s">
        <v>16225</v>
      </c>
      <c r="B142" s="1">
        <v>45</v>
      </c>
      <c r="C142" s="1" t="s">
        <v>16226</v>
      </c>
      <c r="D142">
        <v>7</v>
      </c>
      <c r="E142">
        <v>86</v>
      </c>
      <c r="F142" s="10">
        <f>spotify_data[[#This Row],[track_popularity]]/100</f>
        <v>0.86</v>
      </c>
      <c r="G142" s="9" t="b">
        <v>0</v>
      </c>
      <c r="H142" s="1">
        <f>+IF(spotify_data[[#This Row],[explicit]]=FALSE,0,1)</f>
        <v>0</v>
      </c>
      <c r="I142" s="1" t="s">
        <v>15229</v>
      </c>
      <c r="J142" s="7">
        <f>MATCH(spotify_data[[#This Row],[artist_name]],spotify_data[artist_name],0)</f>
        <v>141</v>
      </c>
      <c r="K142">
        <v>83</v>
      </c>
      <c r="L142" s="10">
        <f>spotify_data[[#This Row],[artist_popularity]]/100</f>
        <v>0.83</v>
      </c>
      <c r="M142">
        <v>40270893</v>
      </c>
      <c r="N142" s="1" t="s">
        <v>23</v>
      </c>
      <c r="O142" s="1" t="s">
        <v>16227</v>
      </c>
      <c r="P142" s="1">
        <f>MATCH(spotify_data[[#This Row],[album_id]],spotify_data[album_id],0)</f>
        <v>141</v>
      </c>
      <c r="Q142" s="1" t="s">
        <v>16228</v>
      </c>
      <c r="R142" s="2">
        <v>41960</v>
      </c>
      <c r="S142" s="7">
        <f ca="1">+TODAY()-spotify_data[[#This Row],[Fecha lanzamiento Album]]</f>
        <v>4071</v>
      </c>
      <c r="T142" s="7">
        <f ca="1">+spotify_data[[#This Row],[Antigüedad Album Dias]]/60</f>
        <v>67.849999999999994</v>
      </c>
      <c r="U142" s="8">
        <f ca="1">spotify_data[[#This Row],[Antigüedad Album Meses]]/12</f>
        <v>5.6541666666666659</v>
      </c>
      <c r="V142">
        <v>16</v>
      </c>
      <c r="W142" s="1" t="s">
        <v>20</v>
      </c>
      <c r="X142" s="1" t="str">
        <f>+IF(spotify_data[[#This Row],[album_type]]="album","Album",IF(spotify_data[[#This Row],[album_type]]="single","Single","Compilation"))</f>
        <v>Album</v>
      </c>
      <c r="Y142">
        <v>377</v>
      </c>
    </row>
    <row r="143" spans="1:25" x14ac:dyDescent="0.3">
      <c r="A143" s="1" t="s">
        <v>16583</v>
      </c>
      <c r="B143" s="1">
        <v>7587</v>
      </c>
      <c r="C143" s="1" t="s">
        <v>16584</v>
      </c>
      <c r="D143">
        <v>6</v>
      </c>
      <c r="E143">
        <v>86</v>
      </c>
      <c r="F143" s="10">
        <f>spotify_data[[#This Row],[track_popularity]]/100</f>
        <v>0.86</v>
      </c>
      <c r="G143" s="9" t="b">
        <v>0</v>
      </c>
      <c r="H143" s="1">
        <f>+IF(spotify_data[[#This Row],[explicit]]=FALSE,0,1)</f>
        <v>0</v>
      </c>
      <c r="I143" s="1" t="s">
        <v>830</v>
      </c>
      <c r="J143" s="7">
        <f>MATCH(spotify_data[[#This Row],[artist_name]],spotify_data[artist_name],0)</f>
        <v>73</v>
      </c>
      <c r="K143">
        <v>88</v>
      </c>
      <c r="L143" s="10">
        <f>spotify_data[[#This Row],[artist_popularity]]/100</f>
        <v>0.88</v>
      </c>
      <c r="M143">
        <v>122789460</v>
      </c>
      <c r="N143" s="1" t="s">
        <v>831</v>
      </c>
      <c r="O143" s="1" t="s">
        <v>16580</v>
      </c>
      <c r="P143" s="1">
        <f>MATCH(spotify_data[[#This Row],[album_id]],spotify_data[album_id],0)</f>
        <v>142</v>
      </c>
      <c r="Q143" s="1" t="s">
        <v>16581</v>
      </c>
      <c r="R143" s="2">
        <v>41811</v>
      </c>
      <c r="S143" s="7">
        <f ca="1">+TODAY()-spotify_data[[#This Row],[Fecha lanzamiento Album]]</f>
        <v>4220</v>
      </c>
      <c r="T143" s="7">
        <f ca="1">+spotify_data[[#This Row],[Antigüedad Album Dias]]/60</f>
        <v>70.333333333333329</v>
      </c>
      <c r="U143" s="8">
        <f ca="1">spotify_data[[#This Row],[Antigüedad Album Meses]]/12</f>
        <v>5.8611111111111107</v>
      </c>
      <c r="V143">
        <v>16</v>
      </c>
      <c r="W143" s="1" t="s">
        <v>20</v>
      </c>
      <c r="X143" s="1" t="str">
        <f>+IF(spotify_data[[#This Row],[album_type]]="album","Album",IF(spotify_data[[#This Row],[album_type]]="single","Single","Compilation"))</f>
        <v>Album</v>
      </c>
      <c r="Y143">
        <v>431</v>
      </c>
    </row>
    <row r="144" spans="1:25" x14ac:dyDescent="0.3">
      <c r="A144" s="1" t="s">
        <v>16645</v>
      </c>
      <c r="B144" s="1">
        <v>6150</v>
      </c>
      <c r="C144" s="1" t="s">
        <v>16646</v>
      </c>
      <c r="D144">
        <v>9</v>
      </c>
      <c r="E144">
        <v>86</v>
      </c>
      <c r="F144" s="10">
        <f>spotify_data[[#This Row],[track_popularity]]/100</f>
        <v>0.86</v>
      </c>
      <c r="G144" s="9" t="b">
        <v>0</v>
      </c>
      <c r="H144" s="1">
        <f>+IF(spotify_data[[#This Row],[explicit]]=FALSE,0,1)</f>
        <v>0</v>
      </c>
      <c r="I144" s="1" t="s">
        <v>9572</v>
      </c>
      <c r="J144" s="7">
        <f>MATCH(spotify_data[[#This Row],[artist_name]],spotify_data[artist_name],0)</f>
        <v>143</v>
      </c>
      <c r="K144">
        <v>80</v>
      </c>
      <c r="L144" s="10">
        <f>spotify_data[[#This Row],[artist_popularity]]/100</f>
        <v>0.8</v>
      </c>
      <c r="M144">
        <v>12569270</v>
      </c>
      <c r="N144" s="1" t="s">
        <v>23</v>
      </c>
      <c r="O144" s="1" t="s">
        <v>16639</v>
      </c>
      <c r="P144" s="1">
        <f>MATCH(spotify_data[[#This Row],[album_id]],spotify_data[album_id],0)</f>
        <v>143</v>
      </c>
      <c r="Q144" s="1" t="s">
        <v>16640</v>
      </c>
      <c r="R144" s="2">
        <v>41795</v>
      </c>
      <c r="S144" s="7">
        <f ca="1">+TODAY()-spotify_data[[#This Row],[Fecha lanzamiento Album]]</f>
        <v>4236</v>
      </c>
      <c r="T144" s="7">
        <f ca="1">+spotify_data[[#This Row],[Antigüedad Album Dias]]/60</f>
        <v>70.599999999999994</v>
      </c>
      <c r="U144" s="8">
        <f ca="1">spotify_data[[#This Row],[Antigüedad Album Meses]]/12</f>
        <v>5.8833333333333329</v>
      </c>
      <c r="V144">
        <v>12</v>
      </c>
      <c r="W144" s="1" t="s">
        <v>20</v>
      </c>
      <c r="X144" s="1" t="str">
        <f>+IF(spotify_data[[#This Row],[album_type]]="album","Album",IF(spotify_data[[#This Row],[album_type]]="single","Single","Compilation"))</f>
        <v>Album</v>
      </c>
      <c r="Y144">
        <v>356</v>
      </c>
    </row>
    <row r="145" spans="1:25" x14ac:dyDescent="0.3">
      <c r="A145" s="1" t="s">
        <v>17329</v>
      </c>
      <c r="B145" s="1">
        <v>6903</v>
      </c>
      <c r="C145" s="1" t="s">
        <v>17330</v>
      </c>
      <c r="D145">
        <v>1</v>
      </c>
      <c r="E145">
        <v>86</v>
      </c>
      <c r="F145" s="10">
        <f>spotify_data[[#This Row],[track_popularity]]/100</f>
        <v>0.86</v>
      </c>
      <c r="G145" s="9" t="b">
        <v>0</v>
      </c>
      <c r="H145" s="1">
        <f>+IF(spotify_data[[#This Row],[explicit]]=FALSE,0,1)</f>
        <v>0</v>
      </c>
      <c r="I145" s="1" t="s">
        <v>17331</v>
      </c>
      <c r="J145" s="7">
        <f>MATCH(spotify_data[[#This Row],[artist_name]],spotify_data[artist_name],0)</f>
        <v>36</v>
      </c>
      <c r="K145">
        <v>84</v>
      </c>
      <c r="L145" s="10">
        <f>spotify_data[[#This Row],[artist_popularity]]/100</f>
        <v>0.84</v>
      </c>
      <c r="M145">
        <v>32059138</v>
      </c>
      <c r="N145" s="1" t="s">
        <v>17332</v>
      </c>
      <c r="O145" s="1" t="s">
        <v>17333</v>
      </c>
      <c r="P145" s="1">
        <f>MATCH(spotify_data[[#This Row],[album_id]],spotify_data[album_id],0)</f>
        <v>36</v>
      </c>
      <c r="Q145" s="1" t="s">
        <v>17334</v>
      </c>
      <c r="R145" s="2">
        <v>41526</v>
      </c>
      <c r="S145" s="7">
        <f ca="1">+TODAY()-spotify_data[[#This Row],[Fecha lanzamiento Album]]</f>
        <v>4505</v>
      </c>
      <c r="T145" s="7">
        <f ca="1">+spotify_data[[#This Row],[Antigüedad Album Dias]]/60</f>
        <v>75.083333333333329</v>
      </c>
      <c r="U145" s="8">
        <f ca="1">spotify_data[[#This Row],[Antigüedad Album Meses]]/12</f>
        <v>6.2569444444444438</v>
      </c>
      <c r="V145">
        <v>12</v>
      </c>
      <c r="W145" s="1" t="s">
        <v>20</v>
      </c>
      <c r="X145" s="1" t="str">
        <f>+IF(spotify_data[[#This Row],[album_type]]="album","Album",IF(spotify_data[[#This Row],[album_type]]="single","Single","Compilation"))</f>
        <v>Album</v>
      </c>
      <c r="Y145">
        <v>453</v>
      </c>
    </row>
    <row r="146" spans="1:25" x14ac:dyDescent="0.3">
      <c r="A146" s="1" t="s">
        <v>17335</v>
      </c>
      <c r="B146" s="1">
        <v>5811</v>
      </c>
      <c r="C146" s="1" t="s">
        <v>17336</v>
      </c>
      <c r="D146">
        <v>6</v>
      </c>
      <c r="E146">
        <v>86</v>
      </c>
      <c r="F146" s="10">
        <f>spotify_data[[#This Row],[track_popularity]]/100</f>
        <v>0.86</v>
      </c>
      <c r="G146" s="9" t="b">
        <v>0</v>
      </c>
      <c r="H146" s="1">
        <f>+IF(spotify_data[[#This Row],[explicit]]=FALSE,0,1)</f>
        <v>0</v>
      </c>
      <c r="I146" s="1" t="s">
        <v>17331</v>
      </c>
      <c r="J146" s="7">
        <f>MATCH(spotify_data[[#This Row],[artist_name]],spotify_data[artist_name],0)</f>
        <v>36</v>
      </c>
      <c r="K146">
        <v>84</v>
      </c>
      <c r="L146" s="10">
        <f>spotify_data[[#This Row],[artist_popularity]]/100</f>
        <v>0.84</v>
      </c>
      <c r="M146">
        <v>32059138</v>
      </c>
      <c r="N146" s="1" t="s">
        <v>17332</v>
      </c>
      <c r="O146" s="1" t="s">
        <v>17333</v>
      </c>
      <c r="P146" s="1">
        <f>MATCH(spotify_data[[#This Row],[album_id]],spotify_data[album_id],0)</f>
        <v>36</v>
      </c>
      <c r="Q146" s="1" t="s">
        <v>17334</v>
      </c>
      <c r="R146" s="2">
        <v>41526</v>
      </c>
      <c r="S146" s="7">
        <f ca="1">+TODAY()-spotify_data[[#This Row],[Fecha lanzamiento Album]]</f>
        <v>4505</v>
      </c>
      <c r="T146" s="7">
        <f ca="1">+spotify_data[[#This Row],[Antigüedad Album Dias]]/60</f>
        <v>75.083333333333329</v>
      </c>
      <c r="U146" s="8">
        <f ca="1">spotify_data[[#This Row],[Antigüedad Album Meses]]/12</f>
        <v>6.2569444444444438</v>
      </c>
      <c r="V146">
        <v>12</v>
      </c>
      <c r="W146" s="1" t="s">
        <v>20</v>
      </c>
      <c r="X146" s="1" t="str">
        <f>+IF(spotify_data[[#This Row],[album_type]]="album","Album",IF(spotify_data[[#This Row],[album_type]]="single","Single","Compilation"))</f>
        <v>Album</v>
      </c>
      <c r="Y146">
        <v>405</v>
      </c>
    </row>
    <row r="147" spans="1:25" x14ac:dyDescent="0.3">
      <c r="A147" s="1" t="s">
        <v>20527</v>
      </c>
      <c r="B147" s="1">
        <v>755</v>
      </c>
      <c r="C147" s="1" t="s">
        <v>2679</v>
      </c>
      <c r="D147">
        <v>7</v>
      </c>
      <c r="E147">
        <v>86</v>
      </c>
      <c r="F147" s="10">
        <f>spotify_data[[#This Row],[track_popularity]]/100</f>
        <v>0.86</v>
      </c>
      <c r="G147" s="9" t="b">
        <v>0</v>
      </c>
      <c r="H147" s="1">
        <f>+IF(spotify_data[[#This Row],[explicit]]=FALSE,0,1)</f>
        <v>0</v>
      </c>
      <c r="I147" s="1" t="s">
        <v>7763</v>
      </c>
      <c r="J147" s="7">
        <f>MATCH(spotify_data[[#This Row],[artist_name]],spotify_data[artist_name],0)</f>
        <v>45</v>
      </c>
      <c r="K147">
        <v>88</v>
      </c>
      <c r="L147" s="10">
        <f>spotify_data[[#This Row],[artist_popularity]]/100</f>
        <v>0.88</v>
      </c>
      <c r="M147">
        <v>60830643</v>
      </c>
      <c r="N147" s="1" t="s">
        <v>23</v>
      </c>
      <c r="O147" s="1" t="s">
        <v>20528</v>
      </c>
      <c r="P147" s="1">
        <f>MATCH(spotify_data[[#This Row],[album_id]],spotify_data[album_id],0)</f>
        <v>146</v>
      </c>
      <c r="Q147" s="1" t="s">
        <v>20529</v>
      </c>
      <c r="R147" s="2">
        <v>39605</v>
      </c>
      <c r="S147" s="7">
        <f ca="1">+TODAY()-spotify_data[[#This Row],[Fecha lanzamiento Album]]</f>
        <v>6426</v>
      </c>
      <c r="T147" s="7">
        <f ca="1">+spotify_data[[#This Row],[Antigüedad Album Dias]]/60</f>
        <v>107.1</v>
      </c>
      <c r="U147" s="8">
        <f ca="1">spotify_data[[#This Row],[Antigüedad Album Meses]]/12</f>
        <v>8.9249999999999989</v>
      </c>
      <c r="V147">
        <v>10</v>
      </c>
      <c r="W147" s="1" t="s">
        <v>20</v>
      </c>
      <c r="X147" s="1" t="str">
        <f>+IF(spotify_data[[#This Row],[album_type]]="album","Album",IF(spotify_data[[#This Row],[album_type]]="single","Single","Compilation"))</f>
        <v>Album</v>
      </c>
      <c r="Y147">
        <v>403</v>
      </c>
    </row>
    <row r="148" spans="1:25" x14ac:dyDescent="0.3">
      <c r="A148" s="1" t="s">
        <v>20853</v>
      </c>
      <c r="B148" s="1">
        <v>8146</v>
      </c>
      <c r="C148" s="1" t="s">
        <v>2310</v>
      </c>
      <c r="D148">
        <v>12</v>
      </c>
      <c r="E148">
        <v>86</v>
      </c>
      <c r="F148" s="10">
        <f>spotify_data[[#This Row],[track_popularity]]/100</f>
        <v>0.86</v>
      </c>
      <c r="G148" s="9" t="b">
        <v>0</v>
      </c>
      <c r="H148" s="1">
        <f>+IF(spotify_data[[#This Row],[explicit]]=FALSE,0,1)</f>
        <v>0</v>
      </c>
      <c r="I148" s="1" t="s">
        <v>17331</v>
      </c>
      <c r="J148" s="7">
        <f>MATCH(spotify_data[[#This Row],[artist_name]],spotify_data[artist_name],0)</f>
        <v>36</v>
      </c>
      <c r="K148">
        <v>84</v>
      </c>
      <c r="L148" s="10">
        <f>spotify_data[[#This Row],[artist_popularity]]/100</f>
        <v>0.84</v>
      </c>
      <c r="M148">
        <v>32059138</v>
      </c>
      <c r="N148" s="1" t="s">
        <v>17332</v>
      </c>
      <c r="O148" s="1" t="s">
        <v>20851</v>
      </c>
      <c r="P148" s="1">
        <f>MATCH(spotify_data[[#This Row],[album_id]],spotify_data[album_id],0)</f>
        <v>147</v>
      </c>
      <c r="Q148" s="1" t="s">
        <v>20852</v>
      </c>
      <c r="R148" s="2">
        <v>39194</v>
      </c>
      <c r="S148" s="7">
        <f ca="1">+TODAY()-spotify_data[[#This Row],[Fecha lanzamiento Album]]</f>
        <v>6837</v>
      </c>
      <c r="T148" s="7">
        <f ca="1">+spotify_data[[#This Row],[Antigüedad Album Dias]]/60</f>
        <v>113.95</v>
      </c>
      <c r="U148" s="8">
        <f ca="1">spotify_data[[#This Row],[Antigüedad Album Meses]]/12</f>
        <v>9.4958333333333336</v>
      </c>
      <c r="V148">
        <v>12</v>
      </c>
      <c r="W148" s="1" t="s">
        <v>20</v>
      </c>
      <c r="X148" s="1" t="str">
        <f>+IF(spotify_data[[#This Row],[album_type]]="album","Album",IF(spotify_data[[#This Row],[album_type]]="single","Single","Compilation"))</f>
        <v>Album</v>
      </c>
      <c r="Y148">
        <v>422</v>
      </c>
    </row>
    <row r="149" spans="1:25" x14ac:dyDescent="0.3">
      <c r="A149" s="1" t="s">
        <v>21212</v>
      </c>
      <c r="B149" s="1">
        <v>434</v>
      </c>
      <c r="C149" s="1" t="s">
        <v>19383</v>
      </c>
      <c r="D149">
        <v>4</v>
      </c>
      <c r="E149">
        <v>86</v>
      </c>
      <c r="F149" s="10">
        <f>spotify_data[[#This Row],[track_popularity]]/100</f>
        <v>0.86</v>
      </c>
      <c r="G149" s="9" t="b">
        <v>0</v>
      </c>
      <c r="H149" s="1">
        <f>+IF(spotify_data[[#This Row],[explicit]]=FALSE,0,1)</f>
        <v>0</v>
      </c>
      <c r="I149" s="1" t="s">
        <v>19384</v>
      </c>
      <c r="J149" s="7">
        <f>MATCH(spotify_data[[#This Row],[artist_name]],spotify_data[artist_name],0)</f>
        <v>148</v>
      </c>
      <c r="K149">
        <v>77</v>
      </c>
      <c r="L149" s="10">
        <f>spotify_data[[#This Row],[artist_popularity]]/100</f>
        <v>0.77</v>
      </c>
      <c r="M149">
        <v>4723127</v>
      </c>
      <c r="N149" s="1" t="s">
        <v>23</v>
      </c>
      <c r="O149" s="1" t="s">
        <v>21213</v>
      </c>
      <c r="P149" s="1">
        <f>MATCH(spotify_data[[#This Row],[album_id]],spotify_data[album_id],0)</f>
        <v>148</v>
      </c>
      <c r="Q149" s="1" t="s">
        <v>21214</v>
      </c>
      <c r="R149" s="2">
        <v>38718</v>
      </c>
      <c r="S149" s="7">
        <f ca="1">+TODAY()-spotify_data[[#This Row],[Fecha lanzamiento Album]]</f>
        <v>7313</v>
      </c>
      <c r="T149" s="7">
        <f ca="1">+spotify_data[[#This Row],[Antigüedad Album Dias]]/60</f>
        <v>121.88333333333334</v>
      </c>
      <c r="U149" s="8">
        <f ca="1">spotify_data[[#This Row],[Antigüedad Album Meses]]/12</f>
        <v>10.156944444444445</v>
      </c>
      <c r="V149">
        <v>17</v>
      </c>
      <c r="W149" s="1" t="s">
        <v>20</v>
      </c>
      <c r="X149" s="1" t="str">
        <f>+IF(spotify_data[[#This Row],[album_type]]="album","Album",IF(spotify_data[[#This Row],[album_type]]="single","Single","Compilation"))</f>
        <v>Album</v>
      </c>
      <c r="Y149">
        <v>403</v>
      </c>
    </row>
    <row r="150" spans="1:25" x14ac:dyDescent="0.3">
      <c r="A150" s="1" t="s">
        <v>21651</v>
      </c>
      <c r="B150" s="1">
        <v>889</v>
      </c>
      <c r="C150" s="1" t="s">
        <v>6263</v>
      </c>
      <c r="D150">
        <v>1</v>
      </c>
      <c r="E150">
        <v>86</v>
      </c>
      <c r="F150" s="10">
        <f>spotify_data[[#This Row],[track_popularity]]/100</f>
        <v>0.86</v>
      </c>
      <c r="G150" s="9" t="b">
        <v>0</v>
      </c>
      <c r="H150" s="1">
        <f>+IF(spotify_data[[#This Row],[explicit]]=FALSE,0,1)</f>
        <v>0</v>
      </c>
      <c r="I150" s="1" t="s">
        <v>20300</v>
      </c>
      <c r="J150" s="7">
        <f>MATCH(spotify_data[[#This Row],[artist_name]],spotify_data[artist_name],0)</f>
        <v>149</v>
      </c>
      <c r="K150">
        <v>73</v>
      </c>
      <c r="L150" s="10">
        <f>spotify_data[[#This Row],[artist_popularity]]/100</f>
        <v>0.73</v>
      </c>
      <c r="M150">
        <v>3919651</v>
      </c>
      <c r="N150" s="1" t="s">
        <v>23</v>
      </c>
      <c r="O150" s="1" t="s">
        <v>21649</v>
      </c>
      <c r="P150" s="1">
        <f>MATCH(spotify_data[[#This Row],[album_id]],spotify_data[album_id],0)</f>
        <v>149</v>
      </c>
      <c r="Q150" s="1" t="s">
        <v>21650</v>
      </c>
      <c r="R150" s="2">
        <v>38117</v>
      </c>
      <c r="S150" s="7">
        <f ca="1">+TODAY()-spotify_data[[#This Row],[Fecha lanzamiento Album]]</f>
        <v>7914</v>
      </c>
      <c r="T150" s="7">
        <f ca="1">+spotify_data[[#This Row],[Antigüedad Album Dias]]/60</f>
        <v>131.9</v>
      </c>
      <c r="U150" s="8">
        <f ca="1">spotify_data[[#This Row],[Antigüedad Album Meses]]/12</f>
        <v>10.991666666666667</v>
      </c>
      <c r="V150">
        <v>12</v>
      </c>
      <c r="W150" s="1" t="s">
        <v>20</v>
      </c>
      <c r="X150" s="1" t="str">
        <f>+IF(spotify_data[[#This Row],[album_type]]="album","Album",IF(spotify_data[[#This Row],[album_type]]="single","Single","Compilation"))</f>
        <v>Album</v>
      </c>
      <c r="Y150">
        <v>395</v>
      </c>
    </row>
    <row r="151" spans="1:25" x14ac:dyDescent="0.3">
      <c r="A151" s="1" t="s">
        <v>23030</v>
      </c>
      <c r="B151" s="1"/>
      <c r="C151" s="1" t="s">
        <v>23031</v>
      </c>
      <c r="D151">
        <v>10</v>
      </c>
      <c r="E151">
        <v>86</v>
      </c>
      <c r="F151" s="10">
        <f>spotify_data[[#This Row],[track_popularity]]/100</f>
        <v>0.86</v>
      </c>
      <c r="G151" s="9" t="b">
        <v>0</v>
      </c>
      <c r="H151" s="1">
        <f>+IF(spotify_data[[#This Row],[explicit]]=FALSE,0,1)</f>
        <v>0</v>
      </c>
      <c r="I151" s="1" t="s">
        <v>20647</v>
      </c>
      <c r="J151" s="7">
        <f>MATCH(spotify_data[[#This Row],[artist_name]],spotify_data[artist_name],0)</f>
        <v>79</v>
      </c>
      <c r="K151">
        <v>85</v>
      </c>
      <c r="L151" s="10">
        <f>spotify_data[[#This Row],[artist_popularity]]/100</f>
        <v>0.85</v>
      </c>
      <c r="M151">
        <v>13839280</v>
      </c>
      <c r="N151" s="1" t="s">
        <v>20648</v>
      </c>
      <c r="O151" s="1" t="s">
        <v>23019</v>
      </c>
      <c r="P151" s="1">
        <f>MATCH(spotify_data[[#This Row],[album_id]],spotify_data[album_id],0)</f>
        <v>79</v>
      </c>
      <c r="Q151" s="1" t="s">
        <v>23020</v>
      </c>
      <c r="R151" s="2">
        <v>35578</v>
      </c>
      <c r="S151" s="7">
        <f ca="1">+TODAY()-spotify_data[[#This Row],[Fecha lanzamiento Album]]</f>
        <v>10453</v>
      </c>
      <c r="T151" s="7">
        <f ca="1">+spotify_data[[#This Row],[Antigüedad Album Dias]]/60</f>
        <v>174.21666666666667</v>
      </c>
      <c r="U151" s="8">
        <f ca="1">spotify_data[[#This Row],[Antigüedad Album Meses]]/12</f>
        <v>14.518055555555556</v>
      </c>
      <c r="V151">
        <v>12</v>
      </c>
      <c r="W151" s="1" t="s">
        <v>20</v>
      </c>
      <c r="X151" s="1" t="str">
        <f>+IF(spotify_data[[#This Row],[album_type]]="album","Album",IF(spotify_data[[#This Row],[album_type]]="single","Single","Compilation"))</f>
        <v>Album</v>
      </c>
      <c r="Y151">
        <v>381</v>
      </c>
    </row>
    <row r="152" spans="1:25" x14ac:dyDescent="0.3">
      <c r="A152" s="1" t="s">
        <v>23170</v>
      </c>
      <c r="B152" s="1"/>
      <c r="C152" s="1" t="s">
        <v>23171</v>
      </c>
      <c r="D152">
        <v>2</v>
      </c>
      <c r="E152">
        <v>86</v>
      </c>
      <c r="F152" s="10">
        <f>spotify_data[[#This Row],[track_popularity]]/100</f>
        <v>0.86</v>
      </c>
      <c r="G152" s="9" t="b">
        <v>0</v>
      </c>
      <c r="H152" s="1">
        <f>+IF(spotify_data[[#This Row],[explicit]]=FALSE,0,1)</f>
        <v>0</v>
      </c>
      <c r="I152" s="1" t="s">
        <v>23172</v>
      </c>
      <c r="J152" s="7">
        <f>MATCH(spotify_data[[#This Row],[artist_name]],spotify_data[artist_name],0)</f>
        <v>151</v>
      </c>
      <c r="K152">
        <v>68</v>
      </c>
      <c r="L152" s="10">
        <f>spotify_data[[#This Row],[artist_popularity]]/100</f>
        <v>0.68</v>
      </c>
      <c r="M152">
        <v>1887219</v>
      </c>
      <c r="N152" s="1" t="s">
        <v>23173</v>
      </c>
      <c r="O152" s="1" t="s">
        <v>23174</v>
      </c>
      <c r="P152" s="1">
        <f>MATCH(spotify_data[[#This Row],[album_id]],spotify_data[album_id],0)</f>
        <v>151</v>
      </c>
      <c r="Q152" s="1" t="s">
        <v>23171</v>
      </c>
      <c r="R152" s="2">
        <v>35010</v>
      </c>
      <c r="S152" s="7">
        <f ca="1">+TODAY()-spotify_data[[#This Row],[Fecha lanzamiento Album]]</f>
        <v>11021</v>
      </c>
      <c r="T152" s="7">
        <f ca="1">+spotify_data[[#This Row],[Antigüedad Album Dias]]/60</f>
        <v>183.68333333333334</v>
      </c>
      <c r="U152" s="8">
        <f ca="1">spotify_data[[#This Row],[Antigüedad Album Meses]]/12</f>
        <v>15.306944444444445</v>
      </c>
      <c r="V152">
        <v>14</v>
      </c>
      <c r="W152" s="1" t="s">
        <v>20</v>
      </c>
      <c r="X152" s="1" t="str">
        <f>+IF(spotify_data[[#This Row],[album_type]]="album","Album",IF(spotify_data[[#This Row],[album_type]]="single","Single","Compilation"))</f>
        <v>Album</v>
      </c>
      <c r="Y152">
        <v>401</v>
      </c>
    </row>
    <row r="153" spans="1:25" x14ac:dyDescent="0.3">
      <c r="A153" s="1" t="s">
        <v>23418</v>
      </c>
      <c r="B153" s="1"/>
      <c r="C153" s="1" t="s">
        <v>23419</v>
      </c>
      <c r="D153">
        <v>1</v>
      </c>
      <c r="E153">
        <v>86</v>
      </c>
      <c r="F153" s="10">
        <f>spotify_data[[#This Row],[track_popularity]]/100</f>
        <v>0.86</v>
      </c>
      <c r="G153" s="9" t="b">
        <v>0</v>
      </c>
      <c r="H153" s="1">
        <f>+IF(spotify_data[[#This Row],[explicit]]=FALSE,0,1)</f>
        <v>0</v>
      </c>
      <c r="I153" s="1" t="s">
        <v>12359</v>
      </c>
      <c r="J153" s="7">
        <f>MATCH(spotify_data[[#This Row],[artist_name]],spotify_data[artist_name],0)</f>
        <v>152</v>
      </c>
      <c r="K153">
        <v>71</v>
      </c>
      <c r="L153" s="10">
        <f>spotify_data[[#This Row],[artist_popularity]]/100</f>
        <v>0.71</v>
      </c>
      <c r="M153">
        <v>1827886</v>
      </c>
      <c r="N153" s="1" t="s">
        <v>12360</v>
      </c>
      <c r="O153" s="1" t="s">
        <v>23420</v>
      </c>
      <c r="P153" s="1">
        <f>MATCH(spotify_data[[#This Row],[album_id]],spotify_data[album_id],0)</f>
        <v>152</v>
      </c>
      <c r="Q153" s="1" t="s">
        <v>23421</v>
      </c>
      <c r="R153" s="2">
        <v>34247</v>
      </c>
      <c r="S153" s="7">
        <f ca="1">+TODAY()-spotify_data[[#This Row],[Fecha lanzamiento Album]]</f>
        <v>11784</v>
      </c>
      <c r="T153" s="7">
        <f ca="1">+spotify_data[[#This Row],[Antigüedad Album Dias]]/60</f>
        <v>196.4</v>
      </c>
      <c r="U153" s="8">
        <f ca="1">spotify_data[[#This Row],[Antigüedad Album Meses]]/12</f>
        <v>16.366666666666667</v>
      </c>
      <c r="V153">
        <v>10</v>
      </c>
      <c r="W153" s="1" t="s">
        <v>20</v>
      </c>
      <c r="X153" s="1" t="str">
        <f>+IF(spotify_data[[#This Row],[album_type]]="album","Album",IF(spotify_data[[#This Row],[album_type]]="single","Single","Compilation"))</f>
        <v>Album</v>
      </c>
      <c r="Y153">
        <v>492</v>
      </c>
    </row>
    <row r="154" spans="1:25" x14ac:dyDescent="0.3">
      <c r="A154" s="1" t="s">
        <v>24037</v>
      </c>
      <c r="B154" s="1"/>
      <c r="C154" s="1" t="s">
        <v>24038</v>
      </c>
      <c r="D154">
        <v>1</v>
      </c>
      <c r="E154">
        <v>86</v>
      </c>
      <c r="F154" s="10">
        <f>spotify_data[[#This Row],[track_popularity]]/100</f>
        <v>0.86</v>
      </c>
      <c r="G154" s="9" t="b">
        <v>0</v>
      </c>
      <c r="H154" s="1">
        <f>+IF(spotify_data[[#This Row],[explicit]]=FALSE,0,1)</f>
        <v>0</v>
      </c>
      <c r="I154" s="1" t="s">
        <v>24039</v>
      </c>
      <c r="J154" s="7">
        <f>MATCH(spotify_data[[#This Row],[artist_name]],spotify_data[artist_name],0)</f>
        <v>153</v>
      </c>
      <c r="K154">
        <v>71</v>
      </c>
      <c r="L154" s="10">
        <f>spotify_data[[#This Row],[artist_popularity]]/100</f>
        <v>0.71</v>
      </c>
      <c r="M154">
        <v>2910085</v>
      </c>
      <c r="N154" s="1" t="s">
        <v>22874</v>
      </c>
      <c r="O154" s="1" t="s">
        <v>24040</v>
      </c>
      <c r="P154" s="1">
        <f>MATCH(spotify_data[[#This Row],[album_id]],spotify_data[album_id],0)</f>
        <v>153</v>
      </c>
      <c r="Q154" s="1" t="s">
        <v>24041</v>
      </c>
      <c r="R154" s="2">
        <v>31199</v>
      </c>
      <c r="S154" s="7">
        <f ca="1">+TODAY()-spotify_data[[#This Row],[Fecha lanzamiento Album]]</f>
        <v>14832</v>
      </c>
      <c r="T154" s="7">
        <f ca="1">+spotify_data[[#This Row],[Antigüedad Album Dias]]/60</f>
        <v>247.2</v>
      </c>
      <c r="U154" s="8">
        <f ca="1">spotify_data[[#This Row],[Antigüedad Album Meses]]/12</f>
        <v>20.599999999999998</v>
      </c>
      <c r="V154">
        <v>10</v>
      </c>
      <c r="W154" s="1" t="s">
        <v>20</v>
      </c>
      <c r="X154" s="1" t="str">
        <f>+IF(spotify_data[[#This Row],[album_type]]="album","Album",IF(spotify_data[[#This Row],[album_type]]="single","Single","Compilation"))</f>
        <v>Album</v>
      </c>
      <c r="Y154">
        <v>375</v>
      </c>
    </row>
    <row r="155" spans="1:25" x14ac:dyDescent="0.3">
      <c r="A155" s="1" t="s">
        <v>24116</v>
      </c>
      <c r="B155" s="1"/>
      <c r="C155" s="1" t="s">
        <v>24117</v>
      </c>
      <c r="D155">
        <v>10</v>
      </c>
      <c r="E155">
        <v>86</v>
      </c>
      <c r="F155" s="10">
        <f>spotify_data[[#This Row],[track_popularity]]/100</f>
        <v>0.86</v>
      </c>
      <c r="G155" s="9" t="b">
        <v>0</v>
      </c>
      <c r="H155" s="1">
        <f>+IF(spotify_data[[#This Row],[explicit]]=FALSE,0,1)</f>
        <v>0</v>
      </c>
      <c r="I155" s="1" t="s">
        <v>24118</v>
      </c>
      <c r="J155" s="7">
        <f>MATCH(spotify_data[[#This Row],[artist_name]],spotify_data[artist_name],0)</f>
        <v>154</v>
      </c>
      <c r="K155">
        <v>73</v>
      </c>
      <c r="L155" s="10">
        <f>spotify_data[[#This Row],[artist_popularity]]/100</f>
        <v>0.73</v>
      </c>
      <c r="M155">
        <v>3718127</v>
      </c>
      <c r="N155" s="1" t="s">
        <v>24119</v>
      </c>
      <c r="O155" s="1" t="s">
        <v>24120</v>
      </c>
      <c r="P155" s="1">
        <f>MATCH(spotify_data[[#This Row],[album_id]],spotify_data[album_id],0)</f>
        <v>154</v>
      </c>
      <c r="Q155" s="1" t="s">
        <v>24121</v>
      </c>
      <c r="R155" s="2">
        <v>30049</v>
      </c>
      <c r="S155" s="7">
        <f ca="1">+TODAY()-spotify_data[[#This Row],[Fecha lanzamiento Album]]</f>
        <v>15982</v>
      </c>
      <c r="T155" s="7">
        <f ca="1">+spotify_data[[#This Row],[Antigüedad Album Dias]]/60</f>
        <v>266.36666666666667</v>
      </c>
      <c r="U155" s="8">
        <f ca="1">spotify_data[[#This Row],[Antigüedad Album Meses]]/12</f>
        <v>22.197222222222223</v>
      </c>
      <c r="V155">
        <v>10</v>
      </c>
      <c r="W155" s="1" t="s">
        <v>20</v>
      </c>
      <c r="X155" s="1" t="str">
        <f>+IF(spotify_data[[#This Row],[album_type]]="album","Album",IF(spotify_data[[#This Row],[album_type]]="single","Single","Compilation"))</f>
        <v>Album</v>
      </c>
      <c r="Y155">
        <v>493</v>
      </c>
    </row>
    <row r="156" spans="1:25" x14ac:dyDescent="0.3">
      <c r="A156" s="1" t="s">
        <v>24269</v>
      </c>
      <c r="B156" s="1"/>
      <c r="C156" s="1" t="s">
        <v>24270</v>
      </c>
      <c r="D156">
        <v>7</v>
      </c>
      <c r="E156">
        <v>86</v>
      </c>
      <c r="F156" s="10">
        <f>spotify_data[[#This Row],[track_popularity]]/100</f>
        <v>0.86</v>
      </c>
      <c r="G156" s="9" t="b">
        <v>0</v>
      </c>
      <c r="H156" s="1">
        <f>+IF(spotify_data[[#This Row],[explicit]]=FALSE,0,1)</f>
        <v>0</v>
      </c>
      <c r="I156" s="1" t="s">
        <v>23871</v>
      </c>
      <c r="J156" s="7">
        <f>MATCH(spotify_data[[#This Row],[artist_name]],spotify_data[artist_name],0)</f>
        <v>155</v>
      </c>
      <c r="K156">
        <v>83</v>
      </c>
      <c r="L156" s="10">
        <f>spotify_data[[#This Row],[artist_popularity]]/100</f>
        <v>0.83</v>
      </c>
      <c r="M156">
        <v>13970025</v>
      </c>
      <c r="N156" s="1" t="s">
        <v>21771</v>
      </c>
      <c r="O156" s="1" t="s">
        <v>24267</v>
      </c>
      <c r="P156" s="1">
        <f>MATCH(spotify_data[[#This Row],[album_id]],spotify_data[album_id],0)</f>
        <v>155</v>
      </c>
      <c r="Q156" s="1" t="s">
        <v>24268</v>
      </c>
      <c r="R156" s="2">
        <v>28160</v>
      </c>
      <c r="S156" s="7">
        <f ca="1">+TODAY()-spotify_data[[#This Row],[Fecha lanzamiento Album]]</f>
        <v>17871</v>
      </c>
      <c r="T156" s="7">
        <f ca="1">+spotify_data[[#This Row],[Antigüedad Album Dias]]/60</f>
        <v>297.85000000000002</v>
      </c>
      <c r="U156" s="8">
        <f ca="1">spotify_data[[#This Row],[Antigüedad Album Meses]]/12</f>
        <v>24.820833333333336</v>
      </c>
      <c r="V156">
        <v>58</v>
      </c>
      <c r="W156" s="1" t="s">
        <v>20</v>
      </c>
      <c r="X156" s="1" t="str">
        <f>+IF(spotify_data[[#This Row],[album_type]]="album","Album",IF(spotify_data[[#This Row],[album_type]]="single","Single","Compilation"))</f>
        <v>Album</v>
      </c>
      <c r="Y156">
        <v>45</v>
      </c>
    </row>
    <row r="157" spans="1:25" x14ac:dyDescent="0.3">
      <c r="A157" s="1" t="s">
        <v>540</v>
      </c>
      <c r="B157" s="1">
        <v>3266</v>
      </c>
      <c r="C157" s="1" t="s">
        <v>150</v>
      </c>
      <c r="D157">
        <v>1</v>
      </c>
      <c r="E157">
        <v>85</v>
      </c>
      <c r="F157" s="10">
        <f>spotify_data[[#This Row],[track_popularity]]/100</f>
        <v>0.85</v>
      </c>
      <c r="G157" s="9" t="b">
        <v>1</v>
      </c>
      <c r="H157" s="1">
        <f>+IF(spotify_data[[#This Row],[explicit]]=FALSE,0,1)</f>
        <v>1</v>
      </c>
      <c r="I157" s="1" t="s">
        <v>151</v>
      </c>
      <c r="J157" s="7">
        <f>MATCH(spotify_data[[#This Row],[artist_name]],spotify_data[artist_name],0)</f>
        <v>96</v>
      </c>
      <c r="K157">
        <v>84</v>
      </c>
      <c r="L157" s="10">
        <f>spotify_data[[#This Row],[artist_popularity]]/100</f>
        <v>0.84</v>
      </c>
      <c r="M157">
        <v>9509731</v>
      </c>
      <c r="N157" s="1" t="s">
        <v>152</v>
      </c>
      <c r="O157" s="1" t="s">
        <v>541</v>
      </c>
      <c r="P157" s="1">
        <f>MATCH(spotify_data[[#This Row],[album_id]],spotify_data[album_id],0)</f>
        <v>156</v>
      </c>
      <c r="Q157" s="1" t="s">
        <v>150</v>
      </c>
      <c r="R157" s="2">
        <v>45926</v>
      </c>
      <c r="S157" s="7">
        <f ca="1">+TODAY()-spotify_data[[#This Row],[Fecha lanzamiento Album]]</f>
        <v>105</v>
      </c>
      <c r="T157" s="7">
        <f ca="1">+spotify_data[[#This Row],[Antigüedad Album Dias]]/60</f>
        <v>1.75</v>
      </c>
      <c r="U157" s="8">
        <f ca="1">spotify_data[[#This Row],[Antigüedad Album Meses]]/12</f>
        <v>0.14583333333333334</v>
      </c>
      <c r="V157">
        <v>3</v>
      </c>
      <c r="W157" s="1" t="s">
        <v>21</v>
      </c>
      <c r="X157" s="1" t="str">
        <f>+IF(spotify_data[[#This Row],[album_type]]="album","Album",IF(spotify_data[[#This Row],[album_type]]="single","Single","Compilation"))</f>
        <v>Single</v>
      </c>
      <c r="Y157">
        <v>342</v>
      </c>
    </row>
    <row r="158" spans="1:25" x14ac:dyDescent="0.3">
      <c r="A158" s="1" t="s">
        <v>839</v>
      </c>
      <c r="B158" s="1">
        <v>3958</v>
      </c>
      <c r="C158" s="1" t="s">
        <v>840</v>
      </c>
      <c r="D158">
        <v>1</v>
      </c>
      <c r="E158">
        <v>85</v>
      </c>
      <c r="F158" s="10">
        <f>spotify_data[[#This Row],[track_popularity]]/100</f>
        <v>0.85</v>
      </c>
      <c r="G158" s="9" t="b">
        <v>1</v>
      </c>
      <c r="H158" s="1">
        <f>+IF(spotify_data[[#This Row],[explicit]]=FALSE,0,1)</f>
        <v>1</v>
      </c>
      <c r="I158" s="1" t="s">
        <v>841</v>
      </c>
      <c r="J158" s="7">
        <f>MATCH(spotify_data[[#This Row],[artist_name]],spotify_data[artist_name],0)</f>
        <v>157</v>
      </c>
      <c r="K158">
        <v>75</v>
      </c>
      <c r="L158" s="10">
        <f>spotify_data[[#This Row],[artist_popularity]]/100</f>
        <v>0.75</v>
      </c>
      <c r="M158">
        <v>282947</v>
      </c>
      <c r="N158" s="1" t="s">
        <v>842</v>
      </c>
      <c r="O158" s="1" t="s">
        <v>843</v>
      </c>
      <c r="P158" s="1">
        <f>MATCH(spotify_data[[#This Row],[album_id]],spotify_data[album_id],0)</f>
        <v>157</v>
      </c>
      <c r="Q158" s="1" t="s">
        <v>840</v>
      </c>
      <c r="R158" s="2">
        <v>45911</v>
      </c>
      <c r="S158" s="7">
        <f ca="1">+TODAY()-spotify_data[[#This Row],[Fecha lanzamiento Album]]</f>
        <v>120</v>
      </c>
      <c r="T158" s="7">
        <f ca="1">+spotify_data[[#This Row],[Antigüedad Album Dias]]/60</f>
        <v>2</v>
      </c>
      <c r="U158" s="8">
        <f ca="1">spotify_data[[#This Row],[Antigüedad Album Meses]]/12</f>
        <v>0.16666666666666666</v>
      </c>
      <c r="V158">
        <v>1</v>
      </c>
      <c r="W158" s="1" t="s">
        <v>21</v>
      </c>
      <c r="X158" s="1" t="str">
        <f>+IF(spotify_data[[#This Row],[album_type]]="album","Album",IF(spotify_data[[#This Row],[album_type]]="single","Single","Compilation"))</f>
        <v>Single</v>
      </c>
      <c r="Y158">
        <v>264</v>
      </c>
    </row>
    <row r="159" spans="1:25" x14ac:dyDescent="0.3">
      <c r="A159" s="1" t="s">
        <v>1009</v>
      </c>
      <c r="B159" s="1">
        <v>402</v>
      </c>
      <c r="C159" s="1" t="s">
        <v>1010</v>
      </c>
      <c r="D159">
        <v>9</v>
      </c>
      <c r="E159">
        <v>85</v>
      </c>
      <c r="F159" s="10">
        <f>spotify_data[[#This Row],[track_popularity]]/100</f>
        <v>0.85</v>
      </c>
      <c r="G159" s="9" t="b">
        <v>1</v>
      </c>
      <c r="H159" s="1">
        <f>+IF(spotify_data[[#This Row],[explicit]]=FALSE,0,1)</f>
        <v>1</v>
      </c>
      <c r="I159" s="1" t="s">
        <v>964</v>
      </c>
      <c r="J159" s="7">
        <f>MATCH(spotify_data[[#This Row],[artist_name]],spotify_data[artist_name],0)</f>
        <v>18</v>
      </c>
      <c r="K159">
        <v>91</v>
      </c>
      <c r="L159" s="10">
        <f>spotify_data[[#This Row],[artist_popularity]]/100</f>
        <v>0.91</v>
      </c>
      <c r="M159">
        <v>26516295</v>
      </c>
      <c r="N159" s="1" t="s">
        <v>516</v>
      </c>
      <c r="O159" s="1" t="s">
        <v>965</v>
      </c>
      <c r="P159" s="1">
        <f>MATCH(spotify_data[[#This Row],[album_id]],spotify_data[album_id],0)</f>
        <v>18</v>
      </c>
      <c r="Q159" s="1" t="s">
        <v>966</v>
      </c>
      <c r="R159" s="2">
        <v>45898</v>
      </c>
      <c r="S159" s="7">
        <f ca="1">+TODAY()-spotify_data[[#This Row],[Fecha lanzamiento Album]]</f>
        <v>133</v>
      </c>
      <c r="T159" s="7">
        <f ca="1">+spotify_data[[#This Row],[Antigüedad Album Dias]]/60</f>
        <v>2.2166666666666668</v>
      </c>
      <c r="U159" s="8">
        <f ca="1">spotify_data[[#This Row],[Antigüedad Album Meses]]/12</f>
        <v>0.18472222222222223</v>
      </c>
      <c r="V159">
        <v>12</v>
      </c>
      <c r="W159" s="1" t="s">
        <v>20</v>
      </c>
      <c r="X159" s="1" t="str">
        <f>+IF(spotify_data[[#This Row],[album_type]]="album","Album",IF(spotify_data[[#This Row],[album_type]]="single","Single","Compilation"))</f>
        <v>Album</v>
      </c>
      <c r="Y159">
        <v>322</v>
      </c>
    </row>
    <row r="160" spans="1:25" x14ac:dyDescent="0.3">
      <c r="A160" s="1" t="s">
        <v>1032</v>
      </c>
      <c r="B160" s="1">
        <v>590</v>
      </c>
      <c r="C160" s="1" t="s">
        <v>1033</v>
      </c>
      <c r="D160">
        <v>3</v>
      </c>
      <c r="E160">
        <v>85</v>
      </c>
      <c r="F160" s="10">
        <f>spotify_data[[#This Row],[track_popularity]]/100</f>
        <v>0.85</v>
      </c>
      <c r="G160" s="9" t="b">
        <v>1</v>
      </c>
      <c r="H160" s="1">
        <f>+IF(spotify_data[[#This Row],[explicit]]=FALSE,0,1)</f>
        <v>1</v>
      </c>
      <c r="I160" s="1" t="s">
        <v>964</v>
      </c>
      <c r="J160" s="7">
        <f>MATCH(spotify_data[[#This Row],[artist_name]],spotify_data[artist_name],0)</f>
        <v>18</v>
      </c>
      <c r="K160">
        <v>91</v>
      </c>
      <c r="L160" s="10">
        <f>spotify_data[[#This Row],[artist_popularity]]/100</f>
        <v>0.91</v>
      </c>
      <c r="M160">
        <v>26559943</v>
      </c>
      <c r="N160" s="1" t="s">
        <v>516</v>
      </c>
      <c r="O160" s="1" t="s">
        <v>965</v>
      </c>
      <c r="P160" s="1">
        <f>MATCH(spotify_data[[#This Row],[album_id]],spotify_data[album_id],0)</f>
        <v>18</v>
      </c>
      <c r="Q160" s="1" t="s">
        <v>966</v>
      </c>
      <c r="R160" s="2">
        <v>45898</v>
      </c>
      <c r="S160" s="7">
        <f ca="1">+TODAY()-spotify_data[[#This Row],[Fecha lanzamiento Album]]</f>
        <v>133</v>
      </c>
      <c r="T160" s="7">
        <f ca="1">+spotify_data[[#This Row],[Antigüedad Album Dias]]/60</f>
        <v>2.2166666666666668</v>
      </c>
      <c r="U160" s="8">
        <f ca="1">spotify_data[[#This Row],[Antigüedad Album Meses]]/12</f>
        <v>0.18472222222222223</v>
      </c>
      <c r="V160">
        <v>12</v>
      </c>
      <c r="W160" s="1" t="s">
        <v>20</v>
      </c>
      <c r="X160" s="1" t="str">
        <f>+IF(spotify_data[[#This Row],[album_type]]="album","Album",IF(spotify_data[[#This Row],[album_type]]="single","Single","Compilation"))</f>
        <v>Album</v>
      </c>
      <c r="Y160">
        <v>329</v>
      </c>
    </row>
    <row r="161" spans="1:25" x14ac:dyDescent="0.3">
      <c r="A161" s="1" t="s">
        <v>1393</v>
      </c>
      <c r="B161" s="1">
        <v>8526</v>
      </c>
      <c r="C161" s="1" t="s">
        <v>1162</v>
      </c>
      <c r="D161">
        <v>1</v>
      </c>
      <c r="E161">
        <v>85</v>
      </c>
      <c r="F161" s="10">
        <f>spotify_data[[#This Row],[track_popularity]]/100</f>
        <v>0.85</v>
      </c>
      <c r="G161" s="9" t="b">
        <v>0</v>
      </c>
      <c r="H161" s="1">
        <f>+IF(spotify_data[[#This Row],[explicit]]=FALSE,0,1)</f>
        <v>0</v>
      </c>
      <c r="I161" s="1" t="s">
        <v>1105</v>
      </c>
      <c r="J161" s="7">
        <f>MATCH(spotify_data[[#This Row],[artist_name]],spotify_data[artist_name],0)</f>
        <v>22</v>
      </c>
      <c r="K161">
        <v>85</v>
      </c>
      <c r="L161" s="10">
        <f>spotify_data[[#This Row],[artist_popularity]]/100</f>
        <v>0.85</v>
      </c>
      <c r="M161">
        <v>2802094</v>
      </c>
      <c r="N161" s="1" t="s">
        <v>23</v>
      </c>
      <c r="O161" s="1" t="s">
        <v>1394</v>
      </c>
      <c r="P161" s="1">
        <f>MATCH(spotify_data[[#This Row],[album_id]],spotify_data[album_id],0)</f>
        <v>160</v>
      </c>
      <c r="Q161" s="1" t="s">
        <v>1162</v>
      </c>
      <c r="R161" s="2">
        <v>45862</v>
      </c>
      <c r="S161" s="7">
        <f ca="1">+TODAY()-spotify_data[[#This Row],[Fecha lanzamiento Album]]</f>
        <v>169</v>
      </c>
      <c r="T161" s="7">
        <f ca="1">+spotify_data[[#This Row],[Antigüedad Album Dias]]/60</f>
        <v>2.8166666666666669</v>
      </c>
      <c r="U161" s="8">
        <f ca="1">spotify_data[[#This Row],[Antigüedad Album Meses]]/12</f>
        <v>0.23472222222222225</v>
      </c>
      <c r="V161">
        <v>1</v>
      </c>
      <c r="W161" s="1" t="s">
        <v>21</v>
      </c>
      <c r="X161" s="1" t="str">
        <f>+IF(spotify_data[[#This Row],[album_type]]="album","Album",IF(spotify_data[[#This Row],[album_type]]="single","Single","Compilation"))</f>
        <v>Single</v>
      </c>
      <c r="Y161">
        <v>404</v>
      </c>
    </row>
    <row r="162" spans="1:25" x14ac:dyDescent="0.3">
      <c r="A162" s="1" t="s">
        <v>2202</v>
      </c>
      <c r="B162" s="1">
        <v>16338</v>
      </c>
      <c r="C162" s="1" t="s">
        <v>1109</v>
      </c>
      <c r="D162">
        <v>1</v>
      </c>
      <c r="E162">
        <v>85</v>
      </c>
      <c r="F162" s="10">
        <f>spotify_data[[#This Row],[track_popularity]]/100</f>
        <v>0.85</v>
      </c>
      <c r="G162" s="9" t="b">
        <v>0</v>
      </c>
      <c r="H162" s="1">
        <f>+IF(spotify_data[[#This Row],[explicit]]=FALSE,0,1)</f>
        <v>0</v>
      </c>
      <c r="I162" s="1" t="s">
        <v>1105</v>
      </c>
      <c r="J162" s="7">
        <f>MATCH(spotify_data[[#This Row],[artist_name]],spotify_data[artist_name],0)</f>
        <v>22</v>
      </c>
      <c r="K162">
        <v>85</v>
      </c>
      <c r="L162" s="10">
        <f>spotify_data[[#This Row],[artist_popularity]]/100</f>
        <v>0.85</v>
      </c>
      <c r="M162">
        <v>2789144</v>
      </c>
      <c r="N162" s="1" t="s">
        <v>23</v>
      </c>
      <c r="O162" s="1" t="s">
        <v>2203</v>
      </c>
      <c r="P162" s="1">
        <f>MATCH(spotify_data[[#This Row],[album_id]],spotify_data[album_id],0)</f>
        <v>161</v>
      </c>
      <c r="Q162" s="1" t="s">
        <v>1109</v>
      </c>
      <c r="R162" s="2">
        <v>45737</v>
      </c>
      <c r="S162" s="7">
        <f ca="1">+TODAY()-spotify_data[[#This Row],[Fecha lanzamiento Album]]</f>
        <v>294</v>
      </c>
      <c r="T162" s="7">
        <f ca="1">+spotify_data[[#This Row],[Antigüedad Album Dias]]/60</f>
        <v>4.9000000000000004</v>
      </c>
      <c r="U162" s="8">
        <f ca="1">spotify_data[[#This Row],[Antigüedad Album Meses]]/12</f>
        <v>0.40833333333333338</v>
      </c>
      <c r="V162">
        <v>1</v>
      </c>
      <c r="W162" s="1" t="s">
        <v>21</v>
      </c>
      <c r="X162" s="1" t="str">
        <f>+IF(spotify_data[[#This Row],[album_type]]="album","Album",IF(spotify_data[[#This Row],[album_type]]="single","Single","Compilation"))</f>
        <v>Single</v>
      </c>
      <c r="Y162">
        <v>303</v>
      </c>
    </row>
    <row r="163" spans="1:25" x14ac:dyDescent="0.3">
      <c r="A163" s="1" t="s">
        <v>2389</v>
      </c>
      <c r="B163" s="1">
        <v>7645</v>
      </c>
      <c r="C163" s="1" t="s">
        <v>2375</v>
      </c>
      <c r="D163">
        <v>3</v>
      </c>
      <c r="E163">
        <v>85</v>
      </c>
      <c r="F163" s="10">
        <f>spotify_data[[#This Row],[track_popularity]]/100</f>
        <v>0.85</v>
      </c>
      <c r="G163" s="9" t="b">
        <v>1</v>
      </c>
      <c r="H163" s="1">
        <f>+IF(spotify_data[[#This Row],[explicit]]=FALSE,0,1)</f>
        <v>1</v>
      </c>
      <c r="I163" s="1" t="s">
        <v>515</v>
      </c>
      <c r="J163" s="7">
        <f>MATCH(spotify_data[[#This Row],[artist_name]],spotify_data[artist_name],0)</f>
        <v>26</v>
      </c>
      <c r="K163">
        <v>88</v>
      </c>
      <c r="L163" s="10">
        <f>spotify_data[[#This Row],[artist_popularity]]/100</f>
        <v>0.88</v>
      </c>
      <c r="M163">
        <v>9241516</v>
      </c>
      <c r="N163" s="1" t="s">
        <v>516</v>
      </c>
      <c r="O163" s="1" t="s">
        <v>2383</v>
      </c>
      <c r="P163" s="1">
        <f>MATCH(spotify_data[[#This Row],[album_id]],spotify_data[album_id],0)</f>
        <v>162</v>
      </c>
      <c r="Q163" s="1" t="s">
        <v>2351</v>
      </c>
      <c r="R163" s="2">
        <v>45709</v>
      </c>
      <c r="S163" s="7">
        <f ca="1">+TODAY()-spotify_data[[#This Row],[Fecha lanzamiento Album]]</f>
        <v>322</v>
      </c>
      <c r="T163" s="7">
        <f ca="1">+spotify_data[[#This Row],[Antigüedad Album Dias]]/60</f>
        <v>5.3666666666666663</v>
      </c>
      <c r="U163" s="8">
        <f ca="1">spotify_data[[#This Row],[Antigüedad Album Meses]]/12</f>
        <v>0.44722222222222219</v>
      </c>
      <c r="V163">
        <v>15</v>
      </c>
      <c r="W163" s="1" t="s">
        <v>20</v>
      </c>
      <c r="X163" s="1" t="str">
        <f>+IF(spotify_data[[#This Row],[album_type]]="album","Album",IF(spotify_data[[#This Row],[album_type]]="single","Single","Compilation"))</f>
        <v>Album</v>
      </c>
      <c r="Y163">
        <v>3</v>
      </c>
    </row>
    <row r="164" spans="1:25" x14ac:dyDescent="0.3">
      <c r="A164" s="1" t="s">
        <v>2390</v>
      </c>
      <c r="B164" s="1">
        <v>6832</v>
      </c>
      <c r="C164" s="1" t="s">
        <v>2391</v>
      </c>
      <c r="D164">
        <v>1</v>
      </c>
      <c r="E164">
        <v>85</v>
      </c>
      <c r="F164" s="10">
        <f>spotify_data[[#This Row],[track_popularity]]/100</f>
        <v>0.85</v>
      </c>
      <c r="G164" s="9" t="b">
        <v>1</v>
      </c>
      <c r="H164" s="1">
        <f>+IF(spotify_data[[#This Row],[explicit]]=FALSE,0,1)</f>
        <v>1</v>
      </c>
      <c r="I164" s="1" t="s">
        <v>2392</v>
      </c>
      <c r="J164" s="7">
        <f>MATCH(spotify_data[[#This Row],[artist_name]],spotify_data[artist_name],0)</f>
        <v>163</v>
      </c>
      <c r="K164">
        <v>73</v>
      </c>
      <c r="L164" s="10">
        <f>spotify_data[[#This Row],[artist_popularity]]/100</f>
        <v>0.73</v>
      </c>
      <c r="M164">
        <v>197500</v>
      </c>
      <c r="N164" s="1" t="s">
        <v>2393</v>
      </c>
      <c r="O164" s="1" t="s">
        <v>2394</v>
      </c>
      <c r="P164" s="1">
        <f>MATCH(spotify_data[[#This Row],[album_id]],spotify_data[album_id],0)</f>
        <v>163</v>
      </c>
      <c r="Q164" s="1" t="s">
        <v>2395</v>
      </c>
      <c r="R164" s="2">
        <v>45709</v>
      </c>
      <c r="S164" s="7">
        <f ca="1">+TODAY()-spotify_data[[#This Row],[Fecha lanzamiento Album]]</f>
        <v>322</v>
      </c>
      <c r="T164" s="7">
        <f ca="1">+spotify_data[[#This Row],[Antigüedad Album Dias]]/60</f>
        <v>5.3666666666666663</v>
      </c>
      <c r="U164" s="8">
        <f ca="1">spotify_data[[#This Row],[Antigüedad Album Meses]]/12</f>
        <v>0.44722222222222219</v>
      </c>
      <c r="V164">
        <v>1</v>
      </c>
      <c r="W164" s="1" t="s">
        <v>21</v>
      </c>
      <c r="X164" s="1" t="str">
        <f>+IF(spotify_data[[#This Row],[album_type]]="album","Album",IF(spotify_data[[#This Row],[album_type]]="single","Single","Compilation"))</f>
        <v>Single</v>
      </c>
      <c r="Y164">
        <v>297</v>
      </c>
    </row>
    <row r="165" spans="1:25" x14ac:dyDescent="0.3">
      <c r="A165" s="1" t="s">
        <v>2432</v>
      </c>
      <c r="B165" s="1">
        <v>3568</v>
      </c>
      <c r="C165" s="1" t="s">
        <v>2433</v>
      </c>
      <c r="D165">
        <v>14</v>
      </c>
      <c r="E165">
        <v>85</v>
      </c>
      <c r="F165" s="10">
        <f>spotify_data[[#This Row],[track_popularity]]/100</f>
        <v>0.85</v>
      </c>
      <c r="G165" s="9" t="b">
        <v>1</v>
      </c>
      <c r="H165" s="1">
        <f>+IF(spotify_data[[#This Row],[explicit]]=FALSE,0,1)</f>
        <v>1</v>
      </c>
      <c r="I165" s="1" t="s">
        <v>1365</v>
      </c>
      <c r="J165" s="7">
        <f>MATCH(spotify_data[[#This Row],[artist_name]],spotify_data[artist_name],0)</f>
        <v>164</v>
      </c>
      <c r="K165">
        <v>95</v>
      </c>
      <c r="L165" s="10">
        <f>spotify_data[[#This Row],[artist_popularity]]/100</f>
        <v>0.95</v>
      </c>
      <c r="M165">
        <v>103039388</v>
      </c>
      <c r="N165" s="1" t="s">
        <v>1366</v>
      </c>
      <c r="O165" s="1" t="s">
        <v>2434</v>
      </c>
      <c r="P165" s="1">
        <f>MATCH(spotify_data[[#This Row],[album_id]],spotify_data[album_id],0)</f>
        <v>164</v>
      </c>
      <c r="Q165" s="1" t="s">
        <v>2435</v>
      </c>
      <c r="R165" s="2">
        <v>45702</v>
      </c>
      <c r="S165" s="7">
        <f ca="1">+TODAY()-spotify_data[[#This Row],[Fecha lanzamiento Album]]</f>
        <v>329</v>
      </c>
      <c r="T165" s="7">
        <f ca="1">+spotify_data[[#This Row],[Antigüedad Album Dias]]/60</f>
        <v>5.4833333333333334</v>
      </c>
      <c r="U165" s="8">
        <f ca="1">spotify_data[[#This Row],[Antigüedad Album Meses]]/12</f>
        <v>0.45694444444444443</v>
      </c>
      <c r="V165">
        <v>21</v>
      </c>
      <c r="W165" s="1" t="s">
        <v>20</v>
      </c>
      <c r="X165" s="1" t="str">
        <f>+IF(spotify_data[[#This Row],[album_type]]="album","Album",IF(spotify_data[[#This Row],[album_type]]="single","Single","Compilation"))</f>
        <v>Album</v>
      </c>
      <c r="Y165">
        <v>401</v>
      </c>
    </row>
    <row r="166" spans="1:25" x14ac:dyDescent="0.3">
      <c r="A166" s="1" t="s">
        <v>2846</v>
      </c>
      <c r="B166" s="1">
        <v>6560</v>
      </c>
      <c r="C166" s="1" t="s">
        <v>2847</v>
      </c>
      <c r="D166">
        <v>12</v>
      </c>
      <c r="E166">
        <v>85</v>
      </c>
      <c r="F166" s="10">
        <f>spotify_data[[#This Row],[track_popularity]]/100</f>
        <v>0.85</v>
      </c>
      <c r="G166" s="9" t="b">
        <v>1</v>
      </c>
      <c r="H166" s="1">
        <f>+IF(spotify_data[[#This Row],[explicit]]=FALSE,0,1)</f>
        <v>1</v>
      </c>
      <c r="I166" s="1" t="s">
        <v>1414</v>
      </c>
      <c r="J166" s="7">
        <f>MATCH(spotify_data[[#This Row],[artist_name]],spotify_data[artist_name],0)</f>
        <v>39</v>
      </c>
      <c r="K166">
        <v>86</v>
      </c>
      <c r="L166" s="10">
        <f>spotify_data[[#This Row],[artist_popularity]]/100</f>
        <v>0.86</v>
      </c>
      <c r="M166">
        <v>24420596</v>
      </c>
      <c r="N166" s="1" t="s">
        <v>23</v>
      </c>
      <c r="O166" s="1" t="s">
        <v>2844</v>
      </c>
      <c r="P166" s="1">
        <f>MATCH(spotify_data[[#This Row],[album_id]],spotify_data[album_id],0)</f>
        <v>165</v>
      </c>
      <c r="Q166" s="1" t="s">
        <v>2845</v>
      </c>
      <c r="R166" s="2">
        <v>45593</v>
      </c>
      <c r="S166" s="7">
        <f ca="1">+TODAY()-spotify_data[[#This Row],[Fecha lanzamiento Album]]</f>
        <v>438</v>
      </c>
      <c r="T166" s="7">
        <f ca="1">+spotify_data[[#This Row],[Antigüedad Album Dias]]/60</f>
        <v>7.3</v>
      </c>
      <c r="U166" s="8">
        <f ca="1">spotify_data[[#This Row],[Antigüedad Album Meses]]/12</f>
        <v>0.60833333333333328</v>
      </c>
      <c r="V166">
        <v>14</v>
      </c>
      <c r="W166" s="1" t="s">
        <v>20</v>
      </c>
      <c r="X166" s="1" t="str">
        <f>+IF(spotify_data[[#This Row],[album_type]]="album","Album",IF(spotify_data[[#This Row],[album_type]]="single","Single","Compilation"))</f>
        <v>Album</v>
      </c>
      <c r="Y166">
        <v>463</v>
      </c>
    </row>
    <row r="167" spans="1:25" x14ac:dyDescent="0.3">
      <c r="A167" s="1" t="s">
        <v>3224</v>
      </c>
      <c r="B167" s="1">
        <v>3788</v>
      </c>
      <c r="C167" s="1" t="s">
        <v>2973</v>
      </c>
      <c r="D167">
        <v>7</v>
      </c>
      <c r="E167">
        <v>85</v>
      </c>
      <c r="F167" s="10">
        <f>spotify_data[[#This Row],[track_popularity]]/100</f>
        <v>0.85</v>
      </c>
      <c r="G167" s="9" t="b">
        <v>1</v>
      </c>
      <c r="H167" s="1">
        <f>+IF(spotify_data[[#This Row],[explicit]]=FALSE,0,1)</f>
        <v>1</v>
      </c>
      <c r="I167" s="1" t="s">
        <v>964</v>
      </c>
      <c r="J167" s="7">
        <f>MATCH(spotify_data[[#This Row],[artist_name]],spotify_data[artist_name],0)</f>
        <v>18</v>
      </c>
      <c r="K167">
        <v>91</v>
      </c>
      <c r="L167" s="10">
        <f>spotify_data[[#This Row],[artist_popularity]]/100</f>
        <v>0.91</v>
      </c>
      <c r="M167">
        <v>26559943</v>
      </c>
      <c r="N167" s="1" t="s">
        <v>516</v>
      </c>
      <c r="O167" s="1" t="s">
        <v>3209</v>
      </c>
      <c r="P167" s="1">
        <f>MATCH(spotify_data[[#This Row],[album_id]],spotify_data[album_id],0)</f>
        <v>166</v>
      </c>
      <c r="Q167" s="1" t="s">
        <v>3210</v>
      </c>
      <c r="R167" s="2">
        <v>45527</v>
      </c>
      <c r="S167" s="7">
        <f ca="1">+TODAY()-spotify_data[[#This Row],[Fecha lanzamiento Album]]</f>
        <v>504</v>
      </c>
      <c r="T167" s="7">
        <f ca="1">+spotify_data[[#This Row],[Antigüedad Album Dias]]/60</f>
        <v>8.4</v>
      </c>
      <c r="U167" s="8">
        <f ca="1">spotify_data[[#This Row],[Antigüedad Album Meses]]/12</f>
        <v>0.70000000000000007</v>
      </c>
      <c r="V167">
        <v>12</v>
      </c>
      <c r="W167" s="1" t="s">
        <v>20</v>
      </c>
      <c r="X167" s="1" t="str">
        <f>+IF(spotify_data[[#This Row],[album_type]]="album","Album",IF(spotify_data[[#This Row],[album_type]]="single","Single","Compilation"))</f>
        <v>Album</v>
      </c>
      <c r="Y167">
        <v>292</v>
      </c>
    </row>
    <row r="168" spans="1:25" x14ac:dyDescent="0.3">
      <c r="A168" s="1" t="s">
        <v>5146</v>
      </c>
      <c r="B168" s="1">
        <v>6184</v>
      </c>
      <c r="C168" s="1" t="s">
        <v>5147</v>
      </c>
      <c r="D168">
        <v>11</v>
      </c>
      <c r="E168">
        <v>85</v>
      </c>
      <c r="F168" s="10">
        <f>spotify_data[[#This Row],[track_popularity]]/100</f>
        <v>0.85</v>
      </c>
      <c r="G168" s="9" t="b">
        <v>0</v>
      </c>
      <c r="H168" s="1">
        <f>+IF(spotify_data[[#This Row],[explicit]]=FALSE,0,1)</f>
        <v>0</v>
      </c>
      <c r="I168" s="1" t="s">
        <v>3747</v>
      </c>
      <c r="J168" s="7">
        <f>MATCH(spotify_data[[#This Row],[artist_name]],spotify_data[artist_name],0)</f>
        <v>167</v>
      </c>
      <c r="K168">
        <v>84</v>
      </c>
      <c r="L168" s="10">
        <f>spotify_data[[#This Row],[artist_popularity]]/100</f>
        <v>0.84</v>
      </c>
      <c r="M168">
        <v>7325625</v>
      </c>
      <c r="N168" s="1" t="s">
        <v>1584</v>
      </c>
      <c r="O168" s="1" t="s">
        <v>5148</v>
      </c>
      <c r="P168" s="1">
        <f>MATCH(spotify_data[[#This Row],[album_id]],spotify_data[album_id],0)</f>
        <v>167</v>
      </c>
      <c r="Q168" s="1" t="s">
        <v>3747</v>
      </c>
      <c r="R168" s="2">
        <v>45163</v>
      </c>
      <c r="S168" s="7">
        <f ca="1">+TODAY()-spotify_data[[#This Row],[Fecha lanzamiento Album]]</f>
        <v>868</v>
      </c>
      <c r="T168" s="7">
        <f ca="1">+spotify_data[[#This Row],[Antigüedad Album Dias]]/60</f>
        <v>14.466666666666667</v>
      </c>
      <c r="U168" s="8">
        <f ca="1">spotify_data[[#This Row],[Antigüedad Album Meses]]/12</f>
        <v>1.2055555555555555</v>
      </c>
      <c r="V168">
        <v>16</v>
      </c>
      <c r="W168" s="1" t="s">
        <v>20</v>
      </c>
      <c r="X168" s="1" t="str">
        <f>+IF(spotify_data[[#This Row],[album_type]]="album","Album",IF(spotify_data[[#This Row],[album_type]]="single","Single","Compilation"))</f>
        <v>Album</v>
      </c>
      <c r="Y168">
        <v>378</v>
      </c>
    </row>
    <row r="169" spans="1:25" x14ac:dyDescent="0.3">
      <c r="A169" s="1" t="s">
        <v>6215</v>
      </c>
      <c r="B169" s="1">
        <v>2625</v>
      </c>
      <c r="C169" s="1" t="s">
        <v>6216</v>
      </c>
      <c r="D169">
        <v>8</v>
      </c>
      <c r="E169">
        <v>85</v>
      </c>
      <c r="F169" s="10">
        <f>spotify_data[[#This Row],[track_popularity]]/100</f>
        <v>0.85</v>
      </c>
      <c r="G169" s="9" t="b">
        <v>1</v>
      </c>
      <c r="H169" s="1">
        <f>+IF(spotify_data[[#This Row],[explicit]]=FALSE,0,1)</f>
        <v>1</v>
      </c>
      <c r="I169" s="1" t="s">
        <v>2645</v>
      </c>
      <c r="J169" s="7">
        <f>MATCH(spotify_data[[#This Row],[artist_name]],spotify_data[artist_name],0)</f>
        <v>168</v>
      </c>
      <c r="K169">
        <v>87</v>
      </c>
      <c r="L169" s="10">
        <f>spotify_data[[#This Row],[artist_popularity]]/100</f>
        <v>0.87</v>
      </c>
      <c r="M169">
        <v>33029522</v>
      </c>
      <c r="N169" s="1" t="s">
        <v>1358</v>
      </c>
      <c r="O169" s="1" t="s">
        <v>6209</v>
      </c>
      <c r="P169" s="1">
        <f>MATCH(spotify_data[[#This Row],[album_id]],spotify_data[album_id],0)</f>
        <v>168</v>
      </c>
      <c r="Q169" s="1" t="s">
        <v>6210</v>
      </c>
      <c r="R169" s="2">
        <v>44904</v>
      </c>
      <c r="S169" s="7">
        <f ca="1">+TODAY()-spotify_data[[#This Row],[Fecha lanzamiento Album]]</f>
        <v>1127</v>
      </c>
      <c r="T169" s="7">
        <f ca="1">+spotify_data[[#This Row],[Antigüedad Album Dias]]/60</f>
        <v>18.783333333333335</v>
      </c>
      <c r="U169" s="8">
        <f ca="1">spotify_data[[#This Row],[Antigüedad Album Meses]]/12</f>
        <v>1.565277777777778</v>
      </c>
      <c r="V169">
        <v>23</v>
      </c>
      <c r="W169" s="1" t="s">
        <v>20</v>
      </c>
      <c r="X169" s="1" t="str">
        <f>+IF(spotify_data[[#This Row],[album_type]]="album","Album",IF(spotify_data[[#This Row],[album_type]]="single","Single","Compilation"))</f>
        <v>Album</v>
      </c>
      <c r="Y169">
        <v>336</v>
      </c>
    </row>
    <row r="170" spans="1:25" x14ac:dyDescent="0.3">
      <c r="A170" s="1" t="s">
        <v>8230</v>
      </c>
      <c r="B170" s="1">
        <v>4301</v>
      </c>
      <c r="C170" s="1" t="s">
        <v>8231</v>
      </c>
      <c r="D170">
        <v>5</v>
      </c>
      <c r="E170">
        <v>85</v>
      </c>
      <c r="F170" s="10">
        <f>spotify_data[[#This Row],[track_popularity]]/100</f>
        <v>0.85</v>
      </c>
      <c r="G170" s="9" t="b">
        <v>1</v>
      </c>
      <c r="H170" s="1">
        <f>+IF(spotify_data[[#This Row],[explicit]]=FALSE,0,1)</f>
        <v>1</v>
      </c>
      <c r="I170" s="1" t="s">
        <v>854</v>
      </c>
      <c r="J170" s="7">
        <f>MATCH(spotify_data[[#This Row],[artist_name]],spotify_data[artist_name],0)</f>
        <v>127</v>
      </c>
      <c r="K170">
        <v>84</v>
      </c>
      <c r="L170" s="10">
        <f>spotify_data[[#This Row],[artist_popularity]]/100</f>
        <v>0.84</v>
      </c>
      <c r="M170">
        <v>49050008</v>
      </c>
      <c r="N170" s="1" t="s">
        <v>855</v>
      </c>
      <c r="O170" s="1" t="s">
        <v>8232</v>
      </c>
      <c r="P170" s="1">
        <f>MATCH(spotify_data[[#This Row],[album_id]],spotify_data[album_id],0)</f>
        <v>127</v>
      </c>
      <c r="Q170" s="1" t="s">
        <v>8233</v>
      </c>
      <c r="R170" s="2">
        <v>44337</v>
      </c>
      <c r="S170" s="7">
        <f ca="1">+TODAY()-spotify_data[[#This Row],[Fecha lanzamiento Album]]</f>
        <v>1694</v>
      </c>
      <c r="T170" s="7">
        <f ca="1">+spotify_data[[#This Row],[Antigüedad Album Dias]]/60</f>
        <v>28.233333333333334</v>
      </c>
      <c r="U170" s="8">
        <f ca="1">spotify_data[[#This Row],[Antigüedad Album Meses]]/12</f>
        <v>2.3527777777777779</v>
      </c>
      <c r="V170">
        <v>11</v>
      </c>
      <c r="W170" s="1" t="s">
        <v>20</v>
      </c>
      <c r="X170" s="1" t="str">
        <f>+IF(spotify_data[[#This Row],[album_type]]="album","Album",IF(spotify_data[[#This Row],[album_type]]="single","Single","Compilation"))</f>
        <v>Album</v>
      </c>
      <c r="Y170">
        <v>359</v>
      </c>
    </row>
    <row r="171" spans="1:25" x14ac:dyDescent="0.3">
      <c r="A171" s="1" t="s">
        <v>8239</v>
      </c>
      <c r="B171" s="1">
        <v>4471</v>
      </c>
      <c r="C171" s="1" t="s">
        <v>8240</v>
      </c>
      <c r="D171">
        <v>3</v>
      </c>
      <c r="E171">
        <v>85</v>
      </c>
      <c r="F171" s="10">
        <f>spotify_data[[#This Row],[track_popularity]]/100</f>
        <v>0.85</v>
      </c>
      <c r="G171" s="9" t="b">
        <v>1</v>
      </c>
      <c r="H171" s="1">
        <f>+IF(spotify_data[[#This Row],[explicit]]=FALSE,0,1)</f>
        <v>1</v>
      </c>
      <c r="I171" s="1" t="s">
        <v>854</v>
      </c>
      <c r="J171" s="7">
        <f>MATCH(spotify_data[[#This Row],[artist_name]],spotify_data[artist_name],0)</f>
        <v>127</v>
      </c>
      <c r="K171">
        <v>84</v>
      </c>
      <c r="L171" s="10">
        <f>spotify_data[[#This Row],[artist_popularity]]/100</f>
        <v>0.84</v>
      </c>
      <c r="M171">
        <v>49050008</v>
      </c>
      <c r="N171" s="1" t="s">
        <v>855</v>
      </c>
      <c r="O171" s="1" t="s">
        <v>8232</v>
      </c>
      <c r="P171" s="1">
        <f>MATCH(spotify_data[[#This Row],[album_id]],spotify_data[album_id],0)</f>
        <v>127</v>
      </c>
      <c r="Q171" s="1" t="s">
        <v>8233</v>
      </c>
      <c r="R171" s="2">
        <v>44337</v>
      </c>
      <c r="S171" s="7">
        <f ca="1">+TODAY()-spotify_data[[#This Row],[Fecha lanzamiento Album]]</f>
        <v>1694</v>
      </c>
      <c r="T171" s="7">
        <f ca="1">+spotify_data[[#This Row],[Antigüedad Album Dias]]/60</f>
        <v>28.233333333333334</v>
      </c>
      <c r="U171" s="8">
        <f ca="1">spotify_data[[#This Row],[Antigüedad Album Meses]]/12</f>
        <v>2.3527777777777779</v>
      </c>
      <c r="V171">
        <v>11</v>
      </c>
      <c r="W171" s="1" t="s">
        <v>20</v>
      </c>
      <c r="X171" s="1" t="str">
        <f>+IF(spotify_data[[#This Row],[album_type]]="album","Album",IF(spotify_data[[#This Row],[album_type]]="single","Single","Compilation"))</f>
        <v>Album</v>
      </c>
      <c r="Y171">
        <v>403</v>
      </c>
    </row>
    <row r="172" spans="1:25" x14ac:dyDescent="0.3">
      <c r="A172" s="1" t="s">
        <v>8460</v>
      </c>
      <c r="B172" s="1">
        <v>488</v>
      </c>
      <c r="C172" s="1" t="s">
        <v>8461</v>
      </c>
      <c r="D172">
        <v>5</v>
      </c>
      <c r="E172">
        <v>85</v>
      </c>
      <c r="F172" s="10">
        <f>spotify_data[[#This Row],[track_popularity]]/100</f>
        <v>0.85</v>
      </c>
      <c r="G172" s="9" t="b">
        <v>1</v>
      </c>
      <c r="H172" s="1">
        <f>+IF(spotify_data[[#This Row],[explicit]]=FALSE,0,1)</f>
        <v>1</v>
      </c>
      <c r="I172" s="1" t="s">
        <v>515</v>
      </c>
      <c r="J172" s="7">
        <f>MATCH(spotify_data[[#This Row],[artist_name]],spotify_data[artist_name],0)</f>
        <v>26</v>
      </c>
      <c r="K172">
        <v>88</v>
      </c>
      <c r="L172" s="10">
        <f>spotify_data[[#This Row],[artist_popularity]]/100</f>
        <v>0.88</v>
      </c>
      <c r="M172">
        <v>9241516</v>
      </c>
      <c r="N172" s="1" t="s">
        <v>516</v>
      </c>
      <c r="O172" s="1" t="s">
        <v>8458</v>
      </c>
      <c r="P172" s="1">
        <f>MATCH(spotify_data[[#This Row],[album_id]],spotify_data[album_id],0)</f>
        <v>171</v>
      </c>
      <c r="Q172" s="1" t="s">
        <v>8459</v>
      </c>
      <c r="R172" s="2">
        <v>44281</v>
      </c>
      <c r="S172" s="7">
        <f ca="1">+TODAY()-spotify_data[[#This Row],[Fecha lanzamiento Album]]</f>
        <v>1750</v>
      </c>
      <c r="T172" s="7">
        <f ca="1">+spotify_data[[#This Row],[Antigüedad Album Dias]]/60</f>
        <v>29.166666666666668</v>
      </c>
      <c r="U172" s="8">
        <f ca="1">spotify_data[[#This Row],[Antigüedad Album Meses]]/12</f>
        <v>2.4305555555555558</v>
      </c>
      <c r="V172">
        <v>6</v>
      </c>
      <c r="W172" s="1" t="s">
        <v>21</v>
      </c>
      <c r="X172" s="1" t="str">
        <f>+IF(spotify_data[[#This Row],[album_type]]="album","Album",IF(spotify_data[[#This Row],[album_type]]="single","Single","Compilation"))</f>
        <v>Single</v>
      </c>
      <c r="Y172">
        <v>283</v>
      </c>
    </row>
    <row r="173" spans="1:25" x14ac:dyDescent="0.3">
      <c r="A173" s="1" t="s">
        <v>9320</v>
      </c>
      <c r="B173" s="1">
        <v>1162</v>
      </c>
      <c r="C173" s="1" t="s">
        <v>9321</v>
      </c>
      <c r="D173">
        <v>14</v>
      </c>
      <c r="E173">
        <v>85</v>
      </c>
      <c r="F173" s="10">
        <f>spotify_data[[#This Row],[track_popularity]]/100</f>
        <v>0.85</v>
      </c>
      <c r="G173" s="9" t="b">
        <v>0</v>
      </c>
      <c r="H173" s="1">
        <f>+IF(spotify_data[[#This Row],[explicit]]=FALSE,0,1)</f>
        <v>0</v>
      </c>
      <c r="I173" s="1" t="s">
        <v>9322</v>
      </c>
      <c r="J173" s="7">
        <f>MATCH(spotify_data[[#This Row],[artist_name]],spotify_data[artist_name],0)</f>
        <v>172</v>
      </c>
      <c r="K173">
        <v>73</v>
      </c>
      <c r="L173" s="10">
        <f>spotify_data[[#This Row],[artist_popularity]]/100</f>
        <v>0.73</v>
      </c>
      <c r="M173">
        <v>4568462</v>
      </c>
      <c r="N173" s="1" t="s">
        <v>23</v>
      </c>
      <c r="O173" s="1" t="s">
        <v>9323</v>
      </c>
      <c r="P173" s="1">
        <f>MATCH(spotify_data[[#This Row],[album_id]],spotify_data[album_id],0)</f>
        <v>172</v>
      </c>
      <c r="Q173" s="1" t="s">
        <v>9324</v>
      </c>
      <c r="R173" s="2">
        <v>44050</v>
      </c>
      <c r="S173" s="7">
        <f ca="1">+TODAY()-spotify_data[[#This Row],[Fecha lanzamiento Album]]</f>
        <v>1981</v>
      </c>
      <c r="T173" s="7">
        <f ca="1">+spotify_data[[#This Row],[Antigüedad Album Dias]]/60</f>
        <v>33.016666666666666</v>
      </c>
      <c r="U173" s="8">
        <f ca="1">spotify_data[[#This Row],[Antigüedad Album Meses]]/12</f>
        <v>2.7513888888888887</v>
      </c>
      <c r="V173">
        <v>16</v>
      </c>
      <c r="W173" s="1" t="s">
        <v>20</v>
      </c>
      <c r="X173" s="1" t="str">
        <f>+IF(spotify_data[[#This Row],[album_type]]="album","Album",IF(spotify_data[[#This Row],[album_type]]="single","Single","Compilation"))</f>
        <v>Album</v>
      </c>
      <c r="Y173">
        <v>398</v>
      </c>
    </row>
    <row r="174" spans="1:25" x14ac:dyDescent="0.3">
      <c r="A174" s="1" t="s">
        <v>9345</v>
      </c>
      <c r="B174" s="1">
        <v>3764</v>
      </c>
      <c r="C174" s="1" t="s">
        <v>9282</v>
      </c>
      <c r="D174">
        <v>8</v>
      </c>
      <c r="E174">
        <v>85</v>
      </c>
      <c r="F174" s="10">
        <f>spotify_data[[#This Row],[track_popularity]]/100</f>
        <v>0.85</v>
      </c>
      <c r="G174" s="9" t="b">
        <v>0</v>
      </c>
      <c r="H174" s="1">
        <f>+IF(spotify_data[[#This Row],[explicit]]=FALSE,0,1)</f>
        <v>0</v>
      </c>
      <c r="I174" s="1" t="s">
        <v>318</v>
      </c>
      <c r="J174" s="7">
        <f>MATCH(spotify_data[[#This Row],[artist_name]],spotify_data[artist_name],0)</f>
        <v>2</v>
      </c>
      <c r="K174">
        <v>100</v>
      </c>
      <c r="L174" s="10">
        <f>spotify_data[[#This Row],[artist_popularity]]/100</f>
        <v>1</v>
      </c>
      <c r="M174">
        <v>145396321</v>
      </c>
      <c r="N174" s="1" t="s">
        <v>319</v>
      </c>
      <c r="O174" s="1" t="s">
        <v>9338</v>
      </c>
      <c r="P174" s="1">
        <f>MATCH(spotify_data[[#This Row],[album_id]],spotify_data[album_id],0)</f>
        <v>128</v>
      </c>
      <c r="Q174" s="1" t="s">
        <v>9339</v>
      </c>
      <c r="R174" s="2">
        <v>44036</v>
      </c>
      <c r="S174" s="7">
        <f ca="1">+TODAY()-spotify_data[[#This Row],[Fecha lanzamiento Album]]</f>
        <v>1995</v>
      </c>
      <c r="T174" s="7">
        <f ca="1">+spotify_data[[#This Row],[Antigüedad Album Dias]]/60</f>
        <v>33.25</v>
      </c>
      <c r="U174" s="8">
        <f ca="1">spotify_data[[#This Row],[Antigüedad Album Meses]]/12</f>
        <v>2.7708333333333335</v>
      </c>
      <c r="V174">
        <v>16</v>
      </c>
      <c r="W174" s="1" t="s">
        <v>20</v>
      </c>
      <c r="X174" s="1" t="str">
        <f>+IF(spotify_data[[#This Row],[album_type]]="album","Album",IF(spotify_data[[#This Row],[album_type]]="single","Single","Compilation"))</f>
        <v>Album</v>
      </c>
      <c r="Y174">
        <v>436</v>
      </c>
    </row>
    <row r="175" spans="1:25" x14ac:dyDescent="0.3">
      <c r="A175" s="1" t="s">
        <v>9522</v>
      </c>
      <c r="B175" s="1">
        <v>3626</v>
      </c>
      <c r="C175" s="1" t="s">
        <v>9523</v>
      </c>
      <c r="D175">
        <v>9</v>
      </c>
      <c r="E175">
        <v>85</v>
      </c>
      <c r="F175" s="10">
        <f>spotify_data[[#This Row],[track_popularity]]/100</f>
        <v>0.85</v>
      </c>
      <c r="G175" s="9" t="b">
        <v>0</v>
      </c>
      <c r="H175" s="1">
        <f>+IF(spotify_data[[#This Row],[explicit]]=FALSE,0,1)</f>
        <v>0</v>
      </c>
      <c r="I175" s="1" t="s">
        <v>2924</v>
      </c>
      <c r="J175" s="7">
        <f>MATCH(spotify_data[[#This Row],[artist_name]],spotify_data[artist_name],0)</f>
        <v>174</v>
      </c>
      <c r="K175">
        <v>82</v>
      </c>
      <c r="L175" s="10">
        <f>spotify_data[[#This Row],[artist_popularity]]/100</f>
        <v>0.82</v>
      </c>
      <c r="M175">
        <v>6315216</v>
      </c>
      <c r="N175" s="1" t="s">
        <v>2925</v>
      </c>
      <c r="O175" s="1" t="s">
        <v>9524</v>
      </c>
      <c r="P175" s="1">
        <f>MATCH(spotify_data[[#This Row],[album_id]],spotify_data[album_id],0)</f>
        <v>174</v>
      </c>
      <c r="Q175" s="1" t="s">
        <v>9525</v>
      </c>
      <c r="R175" s="2">
        <v>43966</v>
      </c>
      <c r="S175" s="7">
        <f ca="1">+TODAY()-spotify_data[[#This Row],[Fecha lanzamiento Album]]</f>
        <v>2065</v>
      </c>
      <c r="T175" s="7">
        <f ca="1">+spotify_data[[#This Row],[Antigüedad Album Dias]]/60</f>
        <v>34.416666666666664</v>
      </c>
      <c r="U175" s="8">
        <f ca="1">spotify_data[[#This Row],[Antigüedad Album Meses]]/12</f>
        <v>2.8680555555555554</v>
      </c>
      <c r="V175">
        <v>11</v>
      </c>
      <c r="W175" s="1" t="s">
        <v>20</v>
      </c>
      <c r="X175" s="1" t="str">
        <f>+IF(spotify_data[[#This Row],[album_type]]="album","Album",IF(spotify_data[[#This Row],[album_type]]="single","Single","Compilation"))</f>
        <v>Album</v>
      </c>
      <c r="Y175">
        <v>494</v>
      </c>
    </row>
    <row r="176" spans="1:25" x14ac:dyDescent="0.3">
      <c r="A176" s="1" t="s">
        <v>10467</v>
      </c>
      <c r="B176" s="1">
        <v>1052</v>
      </c>
      <c r="C176" s="1" t="s">
        <v>9971</v>
      </c>
      <c r="D176">
        <v>6</v>
      </c>
      <c r="E176">
        <v>85</v>
      </c>
      <c r="F176" s="10">
        <f>spotify_data[[#This Row],[track_popularity]]/100</f>
        <v>0.85</v>
      </c>
      <c r="G176" s="9" t="b">
        <v>0</v>
      </c>
      <c r="H176" s="1">
        <f>+IF(spotify_data[[#This Row],[explicit]]=FALSE,0,1)</f>
        <v>0</v>
      </c>
      <c r="I176" s="1" t="s">
        <v>3271</v>
      </c>
      <c r="J176" s="7">
        <f>MATCH(spotify_data[[#This Row],[artist_name]],spotify_data[artist_name],0)</f>
        <v>175</v>
      </c>
      <c r="K176">
        <v>86</v>
      </c>
      <c r="L176" s="10">
        <f>spotify_data[[#This Row],[artist_popularity]]/100</f>
        <v>0.86</v>
      </c>
      <c r="M176">
        <v>47722935</v>
      </c>
      <c r="N176" s="1" t="s">
        <v>3272</v>
      </c>
      <c r="O176" s="1" t="s">
        <v>10468</v>
      </c>
      <c r="P176" s="1">
        <f>MATCH(spotify_data[[#This Row],[album_id]],spotify_data[album_id],0)</f>
        <v>175</v>
      </c>
      <c r="Q176" s="1" t="s">
        <v>10469</v>
      </c>
      <c r="R176" s="2">
        <v>43714</v>
      </c>
      <c r="S176" s="7">
        <f ca="1">+TODAY()-spotify_data[[#This Row],[Fecha lanzamiento Album]]</f>
        <v>2317</v>
      </c>
      <c r="T176" s="7">
        <f ca="1">+spotify_data[[#This Row],[Antigüedad Album Dias]]/60</f>
        <v>38.616666666666667</v>
      </c>
      <c r="U176" s="8">
        <f ca="1">spotify_data[[#This Row],[Antigüedad Album Meses]]/12</f>
        <v>3.2180555555555554</v>
      </c>
      <c r="V176">
        <v>17</v>
      </c>
      <c r="W176" s="1" t="s">
        <v>20</v>
      </c>
      <c r="X176" s="1" t="str">
        <f>+IF(spotify_data[[#This Row],[album_type]]="album","Album",IF(spotify_data[[#This Row],[album_type]]="single","Single","Compilation"))</f>
        <v>Album</v>
      </c>
      <c r="Y176">
        <v>358</v>
      </c>
    </row>
    <row r="177" spans="1:25" x14ac:dyDescent="0.3">
      <c r="A177" s="1" t="s">
        <v>11179</v>
      </c>
      <c r="B177" s="1">
        <v>6917</v>
      </c>
      <c r="C177" s="1" t="s">
        <v>11180</v>
      </c>
      <c r="D177">
        <v>7</v>
      </c>
      <c r="E177">
        <v>85</v>
      </c>
      <c r="F177" s="10">
        <f>spotify_data[[#This Row],[track_popularity]]/100</f>
        <v>0.85</v>
      </c>
      <c r="G177" s="9" t="b">
        <v>0</v>
      </c>
      <c r="H177" s="1">
        <f>+IF(spotify_data[[#This Row],[explicit]]=FALSE,0,1)</f>
        <v>0</v>
      </c>
      <c r="I177" s="1" t="s">
        <v>3784</v>
      </c>
      <c r="J177" s="7">
        <f>MATCH(spotify_data[[#This Row],[artist_name]],spotify_data[artist_name],0)</f>
        <v>7</v>
      </c>
      <c r="K177">
        <v>90</v>
      </c>
      <c r="L177" s="10">
        <f>spotify_data[[#This Row],[artist_popularity]]/100</f>
        <v>0.9</v>
      </c>
      <c r="M177">
        <v>118760311</v>
      </c>
      <c r="N177" s="1" t="s">
        <v>3785</v>
      </c>
      <c r="O177" s="1" t="s">
        <v>11159</v>
      </c>
      <c r="P177" s="1">
        <f>MATCH(spotify_data[[#This Row],[album_id]],spotify_data[album_id],0)</f>
        <v>176</v>
      </c>
      <c r="Q177" s="1" t="s">
        <v>11160</v>
      </c>
      <c r="R177" s="2">
        <v>43553</v>
      </c>
      <c r="S177" s="7">
        <f ca="1">+TODAY()-spotify_data[[#This Row],[Fecha lanzamiento Album]]</f>
        <v>2478</v>
      </c>
      <c r="T177" s="7">
        <f ca="1">+spotify_data[[#This Row],[Antigüedad Album Dias]]/60</f>
        <v>41.3</v>
      </c>
      <c r="U177" s="8">
        <f ca="1">spotify_data[[#This Row],[Antigüedad Album Meses]]/12</f>
        <v>3.4416666666666664</v>
      </c>
      <c r="V177">
        <v>14</v>
      </c>
      <c r="W177" s="1" t="s">
        <v>20</v>
      </c>
      <c r="X177" s="1" t="str">
        <f>+IF(spotify_data[[#This Row],[album_type]]="album","Album",IF(spotify_data[[#This Row],[album_type]]="single","Single","Compilation"))</f>
        <v>Album</v>
      </c>
      <c r="Y177">
        <v>326</v>
      </c>
    </row>
    <row r="178" spans="1:25" x14ac:dyDescent="0.3">
      <c r="A178" s="1" t="s">
        <v>11732</v>
      </c>
      <c r="B178" s="1">
        <v>5515</v>
      </c>
      <c r="C178" s="1" t="s">
        <v>11733</v>
      </c>
      <c r="D178">
        <v>5</v>
      </c>
      <c r="E178">
        <v>85</v>
      </c>
      <c r="F178" s="10">
        <f>spotify_data[[#This Row],[track_popularity]]/100</f>
        <v>0.85</v>
      </c>
      <c r="G178" s="9" t="b">
        <v>0</v>
      </c>
      <c r="H178" s="1">
        <f>+IF(spotify_data[[#This Row],[explicit]]=FALSE,0,1)</f>
        <v>0</v>
      </c>
      <c r="I178" s="1" t="s">
        <v>7805</v>
      </c>
      <c r="J178" s="7">
        <f>MATCH(spotify_data[[#This Row],[artist_name]],spotify_data[artist_name],0)</f>
        <v>37</v>
      </c>
      <c r="K178">
        <v>83</v>
      </c>
      <c r="L178" s="10">
        <f>spotify_data[[#This Row],[artist_popularity]]/100</f>
        <v>0.83</v>
      </c>
      <c r="M178">
        <v>21606569</v>
      </c>
      <c r="N178" s="1" t="s">
        <v>23</v>
      </c>
      <c r="O178" s="1" t="s">
        <v>11716</v>
      </c>
      <c r="P178" s="1">
        <f>MATCH(spotify_data[[#This Row],[album_id]],spotify_data[album_id],0)</f>
        <v>177</v>
      </c>
      <c r="Q178" s="1" t="s">
        <v>11717</v>
      </c>
      <c r="R178" s="2">
        <v>43406</v>
      </c>
      <c r="S178" s="7">
        <f ca="1">+TODAY()-spotify_data[[#This Row],[Fecha lanzamiento Album]]</f>
        <v>2625</v>
      </c>
      <c r="T178" s="7">
        <f ca="1">+spotify_data[[#This Row],[Antigüedad Album Dias]]/60</f>
        <v>43.75</v>
      </c>
      <c r="U178" s="8">
        <f ca="1">spotify_data[[#This Row],[Antigüedad Album Meses]]/12</f>
        <v>3.6458333333333335</v>
      </c>
      <c r="V178">
        <v>21</v>
      </c>
      <c r="W178" s="1" t="s">
        <v>20</v>
      </c>
      <c r="X178" s="1" t="str">
        <f>+IF(spotify_data[[#This Row],[album_type]]="album","Album",IF(spotify_data[[#This Row],[album_type]]="single","Single","Compilation"))</f>
        <v>Album</v>
      </c>
      <c r="Y178">
        <v>343</v>
      </c>
    </row>
    <row r="179" spans="1:25" x14ac:dyDescent="0.3">
      <c r="A179" s="1" t="s">
        <v>12637</v>
      </c>
      <c r="B179" s="1">
        <v>2313</v>
      </c>
      <c r="C179" s="1" t="s">
        <v>8639</v>
      </c>
      <c r="D179">
        <v>1</v>
      </c>
      <c r="E179">
        <v>85</v>
      </c>
      <c r="F179" s="10">
        <f>spotify_data[[#This Row],[track_popularity]]/100</f>
        <v>0.85</v>
      </c>
      <c r="G179" s="9" t="b">
        <v>0</v>
      </c>
      <c r="H179" s="1">
        <f>+IF(spotify_data[[#This Row],[explicit]]=FALSE,0,1)</f>
        <v>0</v>
      </c>
      <c r="I179" s="1" t="s">
        <v>2459</v>
      </c>
      <c r="J179" s="7">
        <f>MATCH(spotify_data[[#This Row],[artist_name]],spotify_data[artist_name],0)</f>
        <v>35</v>
      </c>
      <c r="K179">
        <v>93</v>
      </c>
      <c r="L179" s="10">
        <f>spotify_data[[#This Row],[artist_popularity]]/100</f>
        <v>0.93</v>
      </c>
      <c r="M179">
        <v>112918137</v>
      </c>
      <c r="N179" s="1" t="s">
        <v>2460</v>
      </c>
      <c r="O179" s="1" t="s">
        <v>12621</v>
      </c>
      <c r="P179" s="1">
        <f>MATCH(spotify_data[[#This Row],[album_id]],spotify_data[album_id],0)</f>
        <v>178</v>
      </c>
      <c r="Q179" s="1" t="s">
        <v>12622</v>
      </c>
      <c r="R179" s="2">
        <v>43189</v>
      </c>
      <c r="S179" s="7">
        <f ca="1">+TODAY()-spotify_data[[#This Row],[Fecha lanzamiento Album]]</f>
        <v>2842</v>
      </c>
      <c r="T179" s="7">
        <f ca="1">+spotify_data[[#This Row],[Antigüedad Album Dias]]/60</f>
        <v>47.366666666666667</v>
      </c>
      <c r="U179" s="8">
        <f ca="1">spotify_data[[#This Row],[Antigüedad Album Meses]]/12</f>
        <v>3.9472222222222224</v>
      </c>
      <c r="V179">
        <v>7</v>
      </c>
      <c r="W179" s="1" t="s">
        <v>20</v>
      </c>
      <c r="X179" s="1" t="str">
        <f>+IF(spotify_data[[#This Row],[album_type]]="album","Album",IF(spotify_data[[#This Row],[album_type]]="single","Single","Compilation"))</f>
        <v>Album</v>
      </c>
      <c r="Y179">
        <v>38</v>
      </c>
    </row>
    <row r="180" spans="1:25" x14ac:dyDescent="0.3">
      <c r="A180" s="1" t="s">
        <v>13482</v>
      </c>
      <c r="B180" s="1">
        <v>4622</v>
      </c>
      <c r="C180" s="1" t="s">
        <v>13483</v>
      </c>
      <c r="D180">
        <v>2</v>
      </c>
      <c r="E180">
        <v>85</v>
      </c>
      <c r="F180" s="10">
        <f>spotify_data[[#This Row],[track_popularity]]/100</f>
        <v>0.85</v>
      </c>
      <c r="G180" s="9" t="b">
        <v>1</v>
      </c>
      <c r="H180" s="1">
        <f>+IF(spotify_data[[#This Row],[explicit]]=FALSE,0,1)</f>
        <v>1</v>
      </c>
      <c r="I180" s="1" t="s">
        <v>13484</v>
      </c>
      <c r="J180" s="7">
        <f>MATCH(spotify_data[[#This Row],[artist_name]],spotify_data[artist_name],0)</f>
        <v>179</v>
      </c>
      <c r="K180">
        <v>73</v>
      </c>
      <c r="L180" s="10">
        <f>spotify_data[[#This Row],[artist_popularity]]/100</f>
        <v>0.73</v>
      </c>
      <c r="M180">
        <v>5838449</v>
      </c>
      <c r="N180" s="1" t="s">
        <v>23</v>
      </c>
      <c r="O180" s="1" t="s">
        <v>13485</v>
      </c>
      <c r="P180" s="1">
        <f>MATCH(spotify_data[[#This Row],[album_id]],spotify_data[album_id],0)</f>
        <v>179</v>
      </c>
      <c r="Q180" s="1" t="s">
        <v>13486</v>
      </c>
      <c r="R180" s="2">
        <v>42930</v>
      </c>
      <c r="S180" s="7">
        <f ca="1">+TODAY()-spotify_data[[#This Row],[Fecha lanzamiento Album]]</f>
        <v>3101</v>
      </c>
      <c r="T180" s="7">
        <f ca="1">+spotify_data[[#This Row],[Antigüedad Album Dias]]/60</f>
        <v>51.68333333333333</v>
      </c>
      <c r="U180" s="8">
        <f ca="1">spotify_data[[#This Row],[Antigüedad Album Meses]]/12</f>
        <v>4.3069444444444445</v>
      </c>
      <c r="V180">
        <v>18</v>
      </c>
      <c r="W180" s="1" t="s">
        <v>20</v>
      </c>
      <c r="X180" s="1" t="str">
        <f>+IF(spotify_data[[#This Row],[album_type]]="album","Album",IF(spotify_data[[#This Row],[album_type]]="single","Single","Compilation"))</f>
        <v>Album</v>
      </c>
      <c r="Y180">
        <v>389</v>
      </c>
    </row>
    <row r="181" spans="1:25" x14ac:dyDescent="0.3">
      <c r="A181" s="1" t="s">
        <v>13750</v>
      </c>
      <c r="B181" s="1">
        <v>727</v>
      </c>
      <c r="C181" s="1" t="s">
        <v>13751</v>
      </c>
      <c r="D181">
        <v>2</v>
      </c>
      <c r="E181">
        <v>85</v>
      </c>
      <c r="F181" s="10">
        <f>spotify_data[[#This Row],[track_popularity]]/100</f>
        <v>0.85</v>
      </c>
      <c r="G181" s="9" t="b">
        <v>0</v>
      </c>
      <c r="H181" s="1">
        <f>+IF(spotify_data[[#This Row],[explicit]]=FALSE,0,1)</f>
        <v>0</v>
      </c>
      <c r="I181" s="1" t="s">
        <v>6977</v>
      </c>
      <c r="J181" s="7">
        <f>MATCH(spotify_data[[#This Row],[artist_name]],spotify_data[artist_name],0)</f>
        <v>90</v>
      </c>
      <c r="K181">
        <v>80</v>
      </c>
      <c r="L181" s="10">
        <f>spotify_data[[#This Row],[artist_popularity]]/100</f>
        <v>0.8</v>
      </c>
      <c r="M181">
        <v>34133561</v>
      </c>
      <c r="N181" s="1" t="s">
        <v>6978</v>
      </c>
      <c r="O181" s="1" t="s">
        <v>13737</v>
      </c>
      <c r="P181" s="1">
        <f>MATCH(spotify_data[[#This Row],[album_id]],spotify_data[album_id],0)</f>
        <v>180</v>
      </c>
      <c r="Q181" s="1" t="s">
        <v>6977</v>
      </c>
      <c r="R181" s="2">
        <v>42867</v>
      </c>
      <c r="S181" s="7">
        <f ca="1">+TODAY()-spotify_data[[#This Row],[Fecha lanzamiento Album]]</f>
        <v>3164</v>
      </c>
      <c r="T181" s="7">
        <f ca="1">+spotify_data[[#This Row],[Antigüedad Album Dias]]/60</f>
        <v>52.733333333333334</v>
      </c>
      <c r="U181" s="8">
        <f ca="1">spotify_data[[#This Row],[Antigüedad Album Meses]]/12</f>
        <v>4.3944444444444448</v>
      </c>
      <c r="V181">
        <v>10</v>
      </c>
      <c r="W181" s="1" t="s">
        <v>20</v>
      </c>
      <c r="X181" s="1" t="str">
        <f>+IF(spotify_data[[#This Row],[album_type]]="album","Album",IF(spotify_data[[#This Row],[album_type]]="single","Single","Compilation"))</f>
        <v>Album</v>
      </c>
      <c r="Y181">
        <v>567</v>
      </c>
    </row>
    <row r="182" spans="1:25" x14ac:dyDescent="0.3">
      <c r="A182" s="1" t="s">
        <v>13841</v>
      </c>
      <c r="B182" s="1">
        <v>5698</v>
      </c>
      <c r="C182" s="1" t="s">
        <v>13842</v>
      </c>
      <c r="D182">
        <v>4</v>
      </c>
      <c r="E182">
        <v>85</v>
      </c>
      <c r="F182" s="10">
        <f>spotify_data[[#This Row],[track_popularity]]/100</f>
        <v>0.85</v>
      </c>
      <c r="G182" s="9" t="b">
        <v>0</v>
      </c>
      <c r="H182" s="1">
        <f>+IF(spotify_data[[#This Row],[explicit]]=FALSE,0,1)</f>
        <v>0</v>
      </c>
      <c r="I182" s="1" t="s">
        <v>3355</v>
      </c>
      <c r="J182" s="7">
        <f>MATCH(spotify_data[[#This Row],[artist_name]],spotify_data[artist_name],0)</f>
        <v>134</v>
      </c>
      <c r="K182">
        <v>81</v>
      </c>
      <c r="L182" s="10">
        <f>spotify_data[[#This Row],[artist_popularity]]/100</f>
        <v>0.81</v>
      </c>
      <c r="M182">
        <v>45700057</v>
      </c>
      <c r="N182" s="1" t="s">
        <v>23</v>
      </c>
      <c r="O182" s="1" t="s">
        <v>13843</v>
      </c>
      <c r="P182" s="1">
        <f>MATCH(spotify_data[[#This Row],[album_id]],spotify_data[album_id],0)</f>
        <v>181</v>
      </c>
      <c r="Q182" s="1" t="s">
        <v>13844</v>
      </c>
      <c r="R182" s="2">
        <v>42845</v>
      </c>
      <c r="S182" s="7">
        <f ca="1">+TODAY()-spotify_data[[#This Row],[Fecha lanzamiento Album]]</f>
        <v>3186</v>
      </c>
      <c r="T182" s="7">
        <f ca="1">+spotify_data[[#This Row],[Antigüedad Album Dias]]/60</f>
        <v>53.1</v>
      </c>
      <c r="U182" s="8">
        <f ca="1">spotify_data[[#This Row],[Antigüedad Album Meses]]/12</f>
        <v>4.4249999999999998</v>
      </c>
      <c r="V182">
        <v>13</v>
      </c>
      <c r="W182" s="1" t="s">
        <v>20</v>
      </c>
      <c r="X182" s="1" t="str">
        <f>+IF(spotify_data[[#This Row],[album_type]]="album","Album",IF(spotify_data[[#This Row],[album_type]]="single","Single","Compilation"))</f>
        <v>Album</v>
      </c>
      <c r="Y182">
        <v>313</v>
      </c>
    </row>
    <row r="183" spans="1:25" x14ac:dyDescent="0.3">
      <c r="A183" s="1" t="s">
        <v>13953</v>
      </c>
      <c r="B183" s="1">
        <v>2273</v>
      </c>
      <c r="C183" s="1" t="s">
        <v>13954</v>
      </c>
      <c r="D183">
        <v>3</v>
      </c>
      <c r="E183">
        <v>85</v>
      </c>
      <c r="F183" s="10">
        <f>spotify_data[[#This Row],[track_popularity]]/100</f>
        <v>0.85</v>
      </c>
      <c r="G183" s="9" t="b">
        <v>1</v>
      </c>
      <c r="H183" s="1">
        <f>+IF(spotify_data[[#This Row],[explicit]]=FALSE,0,1)</f>
        <v>1</v>
      </c>
      <c r="I183" s="1" t="s">
        <v>1365</v>
      </c>
      <c r="J183" s="7">
        <f>MATCH(spotify_data[[#This Row],[artist_name]],spotify_data[artist_name],0)</f>
        <v>164</v>
      </c>
      <c r="K183">
        <v>95</v>
      </c>
      <c r="L183" s="10">
        <f>spotify_data[[#This Row],[artist_popularity]]/100</f>
        <v>0.95</v>
      </c>
      <c r="M183">
        <v>103067383</v>
      </c>
      <c r="N183" s="1" t="s">
        <v>1366</v>
      </c>
      <c r="O183" s="1" t="s">
        <v>13951</v>
      </c>
      <c r="P183" s="1">
        <f>MATCH(spotify_data[[#This Row],[album_id]],spotify_data[album_id],0)</f>
        <v>182</v>
      </c>
      <c r="Q183" s="1" t="s">
        <v>13952</v>
      </c>
      <c r="R183" s="2">
        <v>42812</v>
      </c>
      <c r="S183" s="7">
        <f ca="1">+TODAY()-spotify_data[[#This Row],[Fecha lanzamiento Album]]</f>
        <v>3219</v>
      </c>
      <c r="T183" s="7">
        <f ca="1">+spotify_data[[#This Row],[Antigüedad Album Dias]]/60</f>
        <v>53.65</v>
      </c>
      <c r="U183" s="8">
        <f ca="1">spotify_data[[#This Row],[Antigüedad Album Meses]]/12</f>
        <v>4.4708333333333332</v>
      </c>
      <c r="V183">
        <v>22</v>
      </c>
      <c r="W183" s="1" t="s">
        <v>20</v>
      </c>
      <c r="X183" s="1" t="str">
        <f>+IF(spotify_data[[#This Row],[album_type]]="album","Album",IF(spotify_data[[#This Row],[album_type]]="single","Single","Compilation"))</f>
        <v>Album</v>
      </c>
      <c r="Y183">
        <v>498</v>
      </c>
    </row>
    <row r="184" spans="1:25" x14ac:dyDescent="0.3">
      <c r="A184" s="1" t="s">
        <v>14327</v>
      </c>
      <c r="B184" s="1">
        <v>1395</v>
      </c>
      <c r="C184" s="1" t="s">
        <v>14328</v>
      </c>
      <c r="D184">
        <v>2</v>
      </c>
      <c r="E184">
        <v>85</v>
      </c>
      <c r="F184" s="10">
        <f>spotify_data[[#This Row],[track_popularity]]/100</f>
        <v>0.85</v>
      </c>
      <c r="G184" s="9" t="b">
        <v>0</v>
      </c>
      <c r="H184" s="1">
        <f>+IF(spotify_data[[#This Row],[explicit]]=FALSE,0,1)</f>
        <v>0</v>
      </c>
      <c r="I184" s="1" t="s">
        <v>5621</v>
      </c>
      <c r="J184" s="7">
        <f>MATCH(spotify_data[[#This Row],[artist_name]],spotify_data[artist_name],0)</f>
        <v>183</v>
      </c>
      <c r="K184">
        <v>79</v>
      </c>
      <c r="L184" s="10">
        <f>spotify_data[[#This Row],[artist_popularity]]/100</f>
        <v>0.79</v>
      </c>
      <c r="M184">
        <v>20854863</v>
      </c>
      <c r="N184" s="1" t="s">
        <v>831</v>
      </c>
      <c r="O184" s="1" t="s">
        <v>14325</v>
      </c>
      <c r="P184" s="1">
        <f>MATCH(spotify_data[[#This Row],[album_id]],spotify_data[album_id],0)</f>
        <v>183</v>
      </c>
      <c r="Q184" s="1" t="s">
        <v>14326</v>
      </c>
      <c r="R184" s="2">
        <v>42671</v>
      </c>
      <c r="S184" s="7">
        <f ca="1">+TODAY()-spotify_data[[#This Row],[Fecha lanzamiento Album]]</f>
        <v>3360</v>
      </c>
      <c r="T184" s="7">
        <f ca="1">+spotify_data[[#This Row],[Antigüedad Album Dias]]/60</f>
        <v>56</v>
      </c>
      <c r="U184" s="8">
        <f ca="1">spotify_data[[#This Row],[Antigüedad Album Meses]]/12</f>
        <v>4.666666666666667</v>
      </c>
      <c r="V184">
        <v>17</v>
      </c>
      <c r="W184" s="1" t="s">
        <v>20</v>
      </c>
      <c r="X184" s="1" t="str">
        <f>+IF(spotify_data[[#This Row],[album_type]]="album","Album",IF(spotify_data[[#This Row],[album_type]]="single","Single","Compilation"))</f>
        <v>Album</v>
      </c>
      <c r="Y184">
        <v>352</v>
      </c>
    </row>
    <row r="185" spans="1:25" x14ac:dyDescent="0.3">
      <c r="A185" s="1" t="s">
        <v>14962</v>
      </c>
      <c r="B185" s="1">
        <v>1977</v>
      </c>
      <c r="C185" s="1" t="s">
        <v>14963</v>
      </c>
      <c r="D185">
        <v>3</v>
      </c>
      <c r="E185">
        <v>85</v>
      </c>
      <c r="F185" s="10">
        <f>spotify_data[[#This Row],[track_popularity]]/100</f>
        <v>0.85</v>
      </c>
      <c r="G185" s="9" t="b">
        <v>0</v>
      </c>
      <c r="H185" s="1">
        <f>+IF(spotify_data[[#This Row],[explicit]]=FALSE,0,1)</f>
        <v>0</v>
      </c>
      <c r="I185" s="1" t="s">
        <v>9572</v>
      </c>
      <c r="J185" s="7">
        <f>MATCH(spotify_data[[#This Row],[artist_name]],spotify_data[artist_name],0)</f>
        <v>143</v>
      </c>
      <c r="K185">
        <v>79</v>
      </c>
      <c r="L185" s="10">
        <f>spotify_data[[#This Row],[artist_popularity]]/100</f>
        <v>0.79</v>
      </c>
      <c r="M185">
        <v>12552680</v>
      </c>
      <c r="N185" s="1" t="s">
        <v>23</v>
      </c>
      <c r="O185" s="1" t="s">
        <v>14954</v>
      </c>
      <c r="P185" s="1">
        <f>MATCH(spotify_data[[#This Row],[album_id]],spotify_data[album_id],0)</f>
        <v>184</v>
      </c>
      <c r="Q185" s="1" t="s">
        <v>14955</v>
      </c>
      <c r="R185" s="2">
        <v>42425</v>
      </c>
      <c r="S185" s="7">
        <f ca="1">+TODAY()-spotify_data[[#This Row],[Fecha lanzamiento Album]]</f>
        <v>3606</v>
      </c>
      <c r="T185" s="7">
        <f ca="1">+spotify_data[[#This Row],[Antigüedad Album Dias]]/60</f>
        <v>60.1</v>
      </c>
      <c r="U185" s="8">
        <f ca="1">spotify_data[[#This Row],[Antigüedad Album Meses]]/12</f>
        <v>5.0083333333333337</v>
      </c>
      <c r="V185">
        <v>10</v>
      </c>
      <c r="W185" s="1" t="s">
        <v>20</v>
      </c>
      <c r="X185" s="1" t="str">
        <f>+IF(spotify_data[[#This Row],[album_type]]="album","Album",IF(spotify_data[[#This Row],[album_type]]="single","Single","Compilation"))</f>
        <v>Album</v>
      </c>
      <c r="Y185">
        <v>331</v>
      </c>
    </row>
    <row r="186" spans="1:25" x14ac:dyDescent="0.3">
      <c r="A186" s="1" t="s">
        <v>15022</v>
      </c>
      <c r="B186" s="1">
        <v>4206</v>
      </c>
      <c r="C186" s="1" t="s">
        <v>15023</v>
      </c>
      <c r="D186">
        <v>11</v>
      </c>
      <c r="E186">
        <v>85</v>
      </c>
      <c r="F186" s="10">
        <f>spotify_data[[#This Row],[track_popularity]]/100</f>
        <v>0.85</v>
      </c>
      <c r="G186" s="9" t="b">
        <v>1</v>
      </c>
      <c r="H186" s="1">
        <f>+IF(spotify_data[[#This Row],[explicit]]=FALSE,0,1)</f>
        <v>1</v>
      </c>
      <c r="I186" s="1" t="s">
        <v>6348</v>
      </c>
      <c r="J186" s="7">
        <f>MATCH(spotify_data[[#This Row],[artist_name]],spotify_data[artist_name],0)</f>
        <v>103</v>
      </c>
      <c r="K186">
        <v>90</v>
      </c>
      <c r="L186" s="10">
        <f>spotify_data[[#This Row],[artist_popularity]]/100</f>
        <v>0.9</v>
      </c>
      <c r="M186">
        <v>69030894</v>
      </c>
      <c r="N186" s="1" t="s">
        <v>6349</v>
      </c>
      <c r="O186" s="1" t="s">
        <v>15024</v>
      </c>
      <c r="P186" s="1">
        <f>MATCH(spotify_data[[#This Row],[album_id]],spotify_data[album_id],0)</f>
        <v>185</v>
      </c>
      <c r="Q186" s="1" t="s">
        <v>15025</v>
      </c>
      <c r="R186" s="2">
        <v>42397</v>
      </c>
      <c r="S186" s="7">
        <f ca="1">+TODAY()-spotify_data[[#This Row],[Fecha lanzamiento Album]]</f>
        <v>3634</v>
      </c>
      <c r="T186" s="7">
        <f ca="1">+spotify_data[[#This Row],[Antigüedad Album Dias]]/60</f>
        <v>60.56666666666667</v>
      </c>
      <c r="U186" s="8">
        <f ca="1">spotify_data[[#This Row],[Antigüedad Album Meses]]/12</f>
        <v>5.0472222222222225</v>
      </c>
      <c r="V186">
        <v>16</v>
      </c>
      <c r="W186" s="1" t="s">
        <v>20</v>
      </c>
      <c r="X186" s="1" t="str">
        <f>+IF(spotify_data[[#This Row],[album_type]]="album","Album",IF(spotify_data[[#This Row],[album_type]]="single","Single","Compilation"))</f>
        <v>Album</v>
      </c>
      <c r="Y186">
        <v>373</v>
      </c>
    </row>
    <row r="187" spans="1:25" x14ac:dyDescent="0.3">
      <c r="A187" s="1" t="s">
        <v>15137</v>
      </c>
      <c r="B187" s="1">
        <v>617</v>
      </c>
      <c r="C187" s="1" t="s">
        <v>15138</v>
      </c>
      <c r="D187">
        <v>4</v>
      </c>
      <c r="E187">
        <v>85</v>
      </c>
      <c r="F187" s="10">
        <f>spotify_data[[#This Row],[track_popularity]]/100</f>
        <v>0.85</v>
      </c>
      <c r="G187" s="9" t="b">
        <v>1</v>
      </c>
      <c r="H187" s="1">
        <f>+IF(spotify_data[[#This Row],[explicit]]=FALSE,0,1)</f>
        <v>1</v>
      </c>
      <c r="I187" s="1" t="s">
        <v>1234</v>
      </c>
      <c r="J187" s="7">
        <f>MATCH(spotify_data[[#This Row],[artist_name]],spotify_data[artist_name],0)</f>
        <v>186</v>
      </c>
      <c r="K187">
        <v>82</v>
      </c>
      <c r="L187" s="10">
        <f>spotify_data[[#This Row],[artist_popularity]]/100</f>
        <v>0.82</v>
      </c>
      <c r="M187">
        <v>15684530</v>
      </c>
      <c r="N187" s="1" t="s">
        <v>1235</v>
      </c>
      <c r="O187" s="1" t="s">
        <v>15129</v>
      </c>
      <c r="P187" s="1">
        <f>MATCH(spotify_data[[#This Row],[album_id]],spotify_data[album_id],0)</f>
        <v>186</v>
      </c>
      <c r="Q187" s="1" t="s">
        <v>15130</v>
      </c>
      <c r="R187" s="2">
        <v>42340</v>
      </c>
      <c r="S187" s="7">
        <f ca="1">+TODAY()-spotify_data[[#This Row],[Fecha lanzamiento Album]]</f>
        <v>3691</v>
      </c>
      <c r="T187" s="7">
        <f ca="1">+spotify_data[[#This Row],[Antigüedad Album Dias]]/60</f>
        <v>61.516666666666666</v>
      </c>
      <c r="U187" s="8">
        <f ca="1">spotify_data[[#This Row],[Antigüedad Album Meses]]/12</f>
        <v>5.1263888888888891</v>
      </c>
      <c r="V187">
        <v>10</v>
      </c>
      <c r="W187" s="1" t="s">
        <v>20</v>
      </c>
      <c r="X187" s="1" t="str">
        <f>+IF(spotify_data[[#This Row],[album_type]]="album","Album",IF(spotify_data[[#This Row],[album_type]]="single","Single","Compilation"))</f>
        <v>Album</v>
      </c>
      <c r="Y187">
        <v>142</v>
      </c>
    </row>
    <row r="188" spans="1:25" x14ac:dyDescent="0.3">
      <c r="A188" s="1" t="s">
        <v>16135</v>
      </c>
      <c r="B188" s="1">
        <v>8423</v>
      </c>
      <c r="C188" s="1" t="s">
        <v>16136</v>
      </c>
      <c r="D188">
        <v>9</v>
      </c>
      <c r="E188">
        <v>85</v>
      </c>
      <c r="F188" s="10">
        <f>spotify_data[[#This Row],[track_popularity]]/100</f>
        <v>0.85</v>
      </c>
      <c r="G188" s="9" t="b">
        <v>1</v>
      </c>
      <c r="H188" s="1">
        <f>+IF(spotify_data[[#This Row],[explicit]]=FALSE,0,1)</f>
        <v>1</v>
      </c>
      <c r="I188" s="1" t="s">
        <v>8289</v>
      </c>
      <c r="J188" s="7">
        <f>MATCH(spotify_data[[#This Row],[artist_name]],spotify_data[artist_name],0)</f>
        <v>187</v>
      </c>
      <c r="K188">
        <v>82</v>
      </c>
      <c r="L188" s="10">
        <f>spotify_data[[#This Row],[artist_popularity]]/100</f>
        <v>0.82</v>
      </c>
      <c r="M188">
        <v>27077429</v>
      </c>
      <c r="N188" s="1" t="s">
        <v>1366</v>
      </c>
      <c r="O188" s="1" t="s">
        <v>16133</v>
      </c>
      <c r="P188" s="1">
        <f>MATCH(spotify_data[[#This Row],[album_id]],spotify_data[album_id],0)</f>
        <v>187</v>
      </c>
      <c r="Q188" s="1" t="s">
        <v>16134</v>
      </c>
      <c r="R188" s="2">
        <v>41982</v>
      </c>
      <c r="S188" s="7">
        <f ca="1">+TODAY()-spotify_data[[#This Row],[Fecha lanzamiento Album]]</f>
        <v>4049</v>
      </c>
      <c r="T188" s="7">
        <f ca="1">+spotify_data[[#This Row],[Antigüedad Album Dias]]/60</f>
        <v>67.483333333333334</v>
      </c>
      <c r="U188" s="8">
        <f ca="1">spotify_data[[#This Row],[Antigüedad Album Meses]]/12</f>
        <v>5.6236111111111109</v>
      </c>
      <c r="V188">
        <v>13</v>
      </c>
      <c r="W188" s="1" t="s">
        <v>20</v>
      </c>
      <c r="X188" s="1" t="str">
        <f>+IF(spotify_data[[#This Row],[album_type]]="album","Album",IF(spotify_data[[#This Row],[album_type]]="single","Single","Compilation"))</f>
        <v>Album</v>
      </c>
      <c r="Y188">
        <v>487</v>
      </c>
    </row>
    <row r="189" spans="1:25" x14ac:dyDescent="0.3">
      <c r="A189" s="1" t="s">
        <v>16291</v>
      </c>
      <c r="B189" s="1">
        <v>4667</v>
      </c>
      <c r="C189" s="1" t="s">
        <v>16292</v>
      </c>
      <c r="D189">
        <v>6</v>
      </c>
      <c r="E189">
        <v>85</v>
      </c>
      <c r="F189" s="10">
        <f>spotify_data[[#This Row],[track_popularity]]/100</f>
        <v>0.85</v>
      </c>
      <c r="G189" s="9" t="b">
        <v>0</v>
      </c>
      <c r="H189" s="1">
        <f>+IF(spotify_data[[#This Row],[explicit]]=FALSE,0,1)</f>
        <v>0</v>
      </c>
      <c r="I189" s="1" t="s">
        <v>5273</v>
      </c>
      <c r="J189" s="7">
        <f>MATCH(spotify_data[[#This Row],[artist_name]],spotify_data[artist_name],0)</f>
        <v>188</v>
      </c>
      <c r="K189">
        <v>84</v>
      </c>
      <c r="L189" s="10">
        <f>spotify_data[[#This Row],[artist_popularity]]/100</f>
        <v>0.84</v>
      </c>
      <c r="M189">
        <v>23078931</v>
      </c>
      <c r="N189" s="1" t="s">
        <v>218</v>
      </c>
      <c r="O189" s="1" t="s">
        <v>16282</v>
      </c>
      <c r="P189" s="1">
        <f>MATCH(spotify_data[[#This Row],[album_id]],spotify_data[album_id],0)</f>
        <v>188</v>
      </c>
      <c r="Q189" s="1" t="s">
        <v>16283</v>
      </c>
      <c r="R189" s="2">
        <v>41943</v>
      </c>
      <c r="S189" s="7">
        <f ca="1">+TODAY()-spotify_data[[#This Row],[Fecha lanzamiento Album]]</f>
        <v>4088</v>
      </c>
      <c r="T189" s="7">
        <f ca="1">+spotify_data[[#This Row],[Antigüedad Album Dias]]/60</f>
        <v>68.13333333333334</v>
      </c>
      <c r="U189" s="8">
        <f ca="1">spotify_data[[#This Row],[Antigüedad Album Meses]]/12</f>
        <v>5.677777777777778</v>
      </c>
      <c r="V189">
        <v>15</v>
      </c>
      <c r="W189" s="1" t="s">
        <v>20</v>
      </c>
      <c r="X189" s="1" t="str">
        <f>+IF(spotify_data[[#This Row],[album_type]]="album","Album",IF(spotify_data[[#This Row],[album_type]]="single","Single","Compilation"))</f>
        <v>Album</v>
      </c>
      <c r="Y189">
        <v>378</v>
      </c>
    </row>
    <row r="190" spans="1:25" x14ac:dyDescent="0.3">
      <c r="A190" s="1" t="s">
        <v>16456</v>
      </c>
      <c r="B190" s="1">
        <v>1387</v>
      </c>
      <c r="C190" s="1" t="s">
        <v>16433</v>
      </c>
      <c r="D190">
        <v>3</v>
      </c>
      <c r="E190">
        <v>85</v>
      </c>
      <c r="F190" s="10">
        <f>spotify_data[[#This Row],[track_popularity]]/100</f>
        <v>0.85</v>
      </c>
      <c r="G190" s="9" t="b">
        <v>0</v>
      </c>
      <c r="H190" s="1">
        <f>+IF(spotify_data[[#This Row],[explicit]]=FALSE,0,1)</f>
        <v>0</v>
      </c>
      <c r="I190" s="1" t="s">
        <v>2164</v>
      </c>
      <c r="J190" s="7">
        <f>MATCH(spotify_data[[#This Row],[artist_name]],spotify_data[artist_name],0)</f>
        <v>189</v>
      </c>
      <c r="K190">
        <v>90</v>
      </c>
      <c r="L190" s="10">
        <f>spotify_data[[#This Row],[artist_popularity]]/100</f>
        <v>0.9</v>
      </c>
      <c r="M190">
        <v>107374593</v>
      </c>
      <c r="N190" s="1" t="s">
        <v>516</v>
      </c>
      <c r="O190" s="1" t="s">
        <v>16445</v>
      </c>
      <c r="P190" s="1">
        <f>MATCH(spotify_data[[#This Row],[album_id]],spotify_data[album_id],0)</f>
        <v>189</v>
      </c>
      <c r="Q190" s="1" t="s">
        <v>16446</v>
      </c>
      <c r="R190" s="2">
        <v>41873</v>
      </c>
      <c r="S190" s="7">
        <f ca="1">+TODAY()-spotify_data[[#This Row],[Fecha lanzamiento Album]]</f>
        <v>4158</v>
      </c>
      <c r="T190" s="7">
        <f ca="1">+spotify_data[[#This Row],[Antigüedad Album Dias]]/60</f>
        <v>69.3</v>
      </c>
      <c r="U190" s="8">
        <f ca="1">spotify_data[[#This Row],[Antigüedad Album Meses]]/12</f>
        <v>5.7749999999999995</v>
      </c>
      <c r="V190">
        <v>15</v>
      </c>
      <c r="W190" s="1" t="s">
        <v>20</v>
      </c>
      <c r="X190" s="1" t="str">
        <f>+IF(spotify_data[[#This Row],[album_type]]="album","Album",IF(spotify_data[[#This Row],[album_type]]="single","Single","Compilation"))</f>
        <v>Album</v>
      </c>
      <c r="Y190">
        <v>328</v>
      </c>
    </row>
    <row r="191" spans="1:25" x14ac:dyDescent="0.3">
      <c r="A191" s="1" t="s">
        <v>16653</v>
      </c>
      <c r="B191" s="1">
        <v>1101</v>
      </c>
      <c r="C191" s="1" t="s">
        <v>16654</v>
      </c>
      <c r="D191">
        <v>5</v>
      </c>
      <c r="E191">
        <v>85</v>
      </c>
      <c r="F191" s="10">
        <f>spotify_data[[#This Row],[track_popularity]]/100</f>
        <v>0.85</v>
      </c>
      <c r="G191" s="9" t="b">
        <v>0</v>
      </c>
      <c r="H191" s="1">
        <f>+IF(spotify_data[[#This Row],[explicit]]=FALSE,0,1)</f>
        <v>0</v>
      </c>
      <c r="I191" s="1" t="s">
        <v>1397</v>
      </c>
      <c r="J191" s="7">
        <f>MATCH(spotify_data[[#This Row],[artist_name]],spotify_data[artist_name],0)</f>
        <v>190</v>
      </c>
      <c r="K191">
        <v>81</v>
      </c>
      <c r="L191" s="10">
        <f>spotify_data[[#This Row],[artist_popularity]]/100</f>
        <v>0.81</v>
      </c>
      <c r="M191">
        <v>26272346</v>
      </c>
      <c r="N191" s="1" t="s">
        <v>831</v>
      </c>
      <c r="O191" s="1" t="s">
        <v>16655</v>
      </c>
      <c r="P191" s="1">
        <f>MATCH(spotify_data[[#This Row],[album_id]],spotify_data[album_id],0)</f>
        <v>190</v>
      </c>
      <c r="Q191" s="1" t="s">
        <v>16656</v>
      </c>
      <c r="R191" s="2">
        <v>41785</v>
      </c>
      <c r="S191" s="7">
        <f ca="1">+TODAY()-spotify_data[[#This Row],[Fecha lanzamiento Album]]</f>
        <v>4246</v>
      </c>
      <c r="T191" s="7">
        <f ca="1">+spotify_data[[#This Row],[Antigüedad Album Dias]]/60</f>
        <v>70.766666666666666</v>
      </c>
      <c r="U191" s="8">
        <f ca="1">spotify_data[[#This Row],[Antigüedad Album Meses]]/12</f>
        <v>5.8972222222222221</v>
      </c>
      <c r="V191">
        <v>10</v>
      </c>
      <c r="W191" s="1" t="s">
        <v>20</v>
      </c>
      <c r="X191" s="1" t="str">
        <f>+IF(spotify_data[[#This Row],[album_type]]="album","Album",IF(spotify_data[[#This Row],[album_type]]="single","Single","Compilation"))</f>
        <v>Album</v>
      </c>
      <c r="Y191">
        <v>398</v>
      </c>
    </row>
    <row r="192" spans="1:25" x14ac:dyDescent="0.3">
      <c r="A192" s="1" t="s">
        <v>16671</v>
      </c>
      <c r="B192" s="1">
        <v>3970</v>
      </c>
      <c r="C192" s="1" t="s">
        <v>16672</v>
      </c>
      <c r="D192">
        <v>8</v>
      </c>
      <c r="E192">
        <v>85</v>
      </c>
      <c r="F192" s="10">
        <f>spotify_data[[#This Row],[track_popularity]]/100</f>
        <v>0.85</v>
      </c>
      <c r="G192" s="9" t="b">
        <v>0</v>
      </c>
      <c r="H192" s="1">
        <f>+IF(spotify_data[[#This Row],[explicit]]=FALSE,0,1)</f>
        <v>0</v>
      </c>
      <c r="I192" s="1" t="s">
        <v>7763</v>
      </c>
      <c r="J192" s="7">
        <f>MATCH(spotify_data[[#This Row],[artist_name]],spotify_data[artist_name],0)</f>
        <v>45</v>
      </c>
      <c r="K192">
        <v>88</v>
      </c>
      <c r="L192" s="10">
        <f>spotify_data[[#This Row],[artist_popularity]]/100</f>
        <v>0.88</v>
      </c>
      <c r="M192">
        <v>60804949</v>
      </c>
      <c r="N192" s="1" t="s">
        <v>23</v>
      </c>
      <c r="O192" s="1" t="s">
        <v>16669</v>
      </c>
      <c r="P192" s="1">
        <f>MATCH(spotify_data[[#This Row],[album_id]],spotify_data[album_id],0)</f>
        <v>191</v>
      </c>
      <c r="Q192" s="1" t="s">
        <v>16670</v>
      </c>
      <c r="R192" s="2">
        <v>41775</v>
      </c>
      <c r="S192" s="7">
        <f ca="1">+TODAY()-spotify_data[[#This Row],[Fecha lanzamiento Album]]</f>
        <v>4256</v>
      </c>
      <c r="T192" s="7">
        <f ca="1">+spotify_data[[#This Row],[Antigüedad Album Dias]]/60</f>
        <v>70.933333333333337</v>
      </c>
      <c r="U192" s="8">
        <f ca="1">spotify_data[[#This Row],[Antigüedad Album Meses]]/12</f>
        <v>5.9111111111111114</v>
      </c>
      <c r="V192">
        <v>9</v>
      </c>
      <c r="W192" s="1" t="s">
        <v>20</v>
      </c>
      <c r="X192" s="1" t="str">
        <f>+IF(spotify_data[[#This Row],[album_type]]="album","Album",IF(spotify_data[[#This Row],[album_type]]="single","Single","Compilation"))</f>
        <v>Album</v>
      </c>
      <c r="Y192">
        <v>446</v>
      </c>
    </row>
    <row r="193" spans="1:25" x14ac:dyDescent="0.3">
      <c r="A193" s="1" t="s">
        <v>16682</v>
      </c>
      <c r="B193" s="1">
        <v>4461</v>
      </c>
      <c r="C193" s="1" t="s">
        <v>16087</v>
      </c>
      <c r="D193">
        <v>10</v>
      </c>
      <c r="E193">
        <v>85</v>
      </c>
      <c r="F193" s="10">
        <f>spotify_data[[#This Row],[track_popularity]]/100</f>
        <v>0.85</v>
      </c>
      <c r="G193" s="9" t="b">
        <v>0</v>
      </c>
      <c r="H193" s="1">
        <f>+IF(spotify_data[[#This Row],[explicit]]=FALSE,0,1)</f>
        <v>0</v>
      </c>
      <c r="I193" s="1" t="s">
        <v>887</v>
      </c>
      <c r="J193" s="7">
        <f>MATCH(spotify_data[[#This Row],[artist_name]],spotify_data[artist_name],0)</f>
        <v>29</v>
      </c>
      <c r="K193">
        <v>91</v>
      </c>
      <c r="L193" s="10">
        <f>spotify_data[[#This Row],[artist_popularity]]/100</f>
        <v>0.91</v>
      </c>
      <c r="M193">
        <v>85034636</v>
      </c>
      <c r="N193" s="1" t="s">
        <v>888</v>
      </c>
      <c r="O193" s="1" t="s">
        <v>16683</v>
      </c>
      <c r="P193" s="1">
        <f>MATCH(spotify_data[[#This Row],[album_id]],spotify_data[album_id],0)</f>
        <v>192</v>
      </c>
      <c r="Q193" s="1" t="s">
        <v>16684</v>
      </c>
      <c r="R193" s="2">
        <v>41772</v>
      </c>
      <c r="S193" s="7">
        <f ca="1">+TODAY()-spotify_data[[#This Row],[Fecha lanzamiento Album]]</f>
        <v>4259</v>
      </c>
      <c r="T193" s="7">
        <f ca="1">+spotify_data[[#This Row],[Antigüedad Album Dias]]/60</f>
        <v>70.983333333333334</v>
      </c>
      <c r="U193" s="8">
        <f ca="1">spotify_data[[#This Row],[Antigüedad Album Meses]]/12</f>
        <v>5.9152777777777779</v>
      </c>
      <c r="V193">
        <v>16</v>
      </c>
      <c r="W193" s="1" t="s">
        <v>20</v>
      </c>
      <c r="X193" s="1" t="str">
        <f>+IF(spotify_data[[#This Row],[album_type]]="album","Album",IF(spotify_data[[#This Row],[album_type]]="single","Single","Compilation"))</f>
        <v>Album</v>
      </c>
      <c r="Y193">
        <v>413</v>
      </c>
    </row>
    <row r="194" spans="1:25" x14ac:dyDescent="0.3">
      <c r="A194" s="1" t="s">
        <v>17304</v>
      </c>
      <c r="B194" s="1">
        <v>3745</v>
      </c>
      <c r="C194" s="1" t="s">
        <v>17305</v>
      </c>
      <c r="D194">
        <v>1</v>
      </c>
      <c r="E194">
        <v>85</v>
      </c>
      <c r="F194" s="10">
        <f>spotify_data[[#This Row],[track_popularity]]/100</f>
        <v>0.85</v>
      </c>
      <c r="G194" s="9" t="b">
        <v>0</v>
      </c>
      <c r="H194" s="1">
        <f>+IF(spotify_data[[#This Row],[explicit]]=FALSE,0,1)</f>
        <v>0</v>
      </c>
      <c r="I194" s="1" t="s">
        <v>10938</v>
      </c>
      <c r="J194" s="7">
        <f>MATCH(spotify_data[[#This Row],[artist_name]],spotify_data[artist_name],0)</f>
        <v>193</v>
      </c>
      <c r="K194">
        <v>79</v>
      </c>
      <c r="L194" s="10">
        <f>spotify_data[[#This Row],[artist_popularity]]/100</f>
        <v>0.79</v>
      </c>
      <c r="M194">
        <v>23434870</v>
      </c>
      <c r="N194" s="1" t="s">
        <v>218</v>
      </c>
      <c r="O194" s="1" t="s">
        <v>17288</v>
      </c>
      <c r="P194" s="1">
        <f>MATCH(spotify_data[[#This Row],[album_id]],spotify_data[album_id],0)</f>
        <v>193</v>
      </c>
      <c r="Q194" s="1" t="s">
        <v>17289</v>
      </c>
      <c r="R194" s="2">
        <v>41533</v>
      </c>
      <c r="S194" s="7">
        <f ca="1">+TODAY()-spotify_data[[#This Row],[Fecha lanzamiento Album]]</f>
        <v>4498</v>
      </c>
      <c r="T194" s="7">
        <f ca="1">+spotify_data[[#This Row],[Antigüedad Album Dias]]/60</f>
        <v>74.966666666666669</v>
      </c>
      <c r="U194" s="8">
        <f ca="1">spotify_data[[#This Row],[Antigüedad Album Meses]]/12</f>
        <v>6.2472222222222227</v>
      </c>
      <c r="V194">
        <v>10</v>
      </c>
      <c r="W194" s="1" t="s">
        <v>20</v>
      </c>
      <c r="X194" s="1" t="str">
        <f>+IF(spotify_data[[#This Row],[album_type]]="album","Album",IF(spotify_data[[#This Row],[album_type]]="single","Single","Compilation"))</f>
        <v>Album</v>
      </c>
      <c r="Y194">
        <v>412</v>
      </c>
    </row>
    <row r="195" spans="1:25" x14ac:dyDescent="0.3">
      <c r="A195" s="1" t="s">
        <v>17356</v>
      </c>
      <c r="B195" s="1">
        <v>5733</v>
      </c>
      <c r="C195" s="1" t="s">
        <v>17357</v>
      </c>
      <c r="D195">
        <v>6</v>
      </c>
      <c r="E195">
        <v>85</v>
      </c>
      <c r="F195" s="10">
        <f>spotify_data[[#This Row],[track_popularity]]/100</f>
        <v>0.85</v>
      </c>
      <c r="G195" s="9" t="b">
        <v>0</v>
      </c>
      <c r="H195" s="1">
        <f>+IF(spotify_data[[#This Row],[explicit]]=FALSE,0,1)</f>
        <v>0</v>
      </c>
      <c r="I195" s="1" t="s">
        <v>17358</v>
      </c>
      <c r="J195" s="7">
        <f>MATCH(spotify_data[[#This Row],[artist_name]],spotify_data[artist_name],0)</f>
        <v>194</v>
      </c>
      <c r="K195">
        <v>73</v>
      </c>
      <c r="L195" s="10">
        <f>spotify_data[[#This Row],[artist_popularity]]/100</f>
        <v>0.73</v>
      </c>
      <c r="M195">
        <v>8072466</v>
      </c>
      <c r="N195" s="1" t="s">
        <v>17359</v>
      </c>
      <c r="O195" s="1" t="s">
        <v>17360</v>
      </c>
      <c r="P195" s="1">
        <f>MATCH(spotify_data[[#This Row],[album_id]],spotify_data[album_id],0)</f>
        <v>194</v>
      </c>
      <c r="Q195" s="1" t="s">
        <v>17361</v>
      </c>
      <c r="R195" s="2">
        <v>41516</v>
      </c>
      <c r="S195" s="7">
        <f ca="1">+TODAY()-spotify_data[[#This Row],[Fecha lanzamiento Album]]</f>
        <v>4515</v>
      </c>
      <c r="T195" s="7">
        <f ca="1">+spotify_data[[#This Row],[Antigüedad Album Dias]]/60</f>
        <v>75.25</v>
      </c>
      <c r="U195" s="8">
        <f ca="1">spotify_data[[#This Row],[Antigüedad Album Meses]]/12</f>
        <v>6.270833333333333</v>
      </c>
      <c r="V195">
        <v>20</v>
      </c>
      <c r="W195" s="1" t="s">
        <v>20</v>
      </c>
      <c r="X195" s="1" t="str">
        <f>+IF(spotify_data[[#This Row],[album_type]]="album","Album",IF(spotify_data[[#This Row],[album_type]]="single","Single","Compilation"))</f>
        <v>Album</v>
      </c>
      <c r="Y195">
        <v>449</v>
      </c>
    </row>
    <row r="196" spans="1:25" x14ac:dyDescent="0.3">
      <c r="A196" s="1" t="s">
        <v>18112</v>
      </c>
      <c r="B196" s="1">
        <v>8048</v>
      </c>
      <c r="C196" s="1" t="s">
        <v>18113</v>
      </c>
      <c r="D196">
        <v>1</v>
      </c>
      <c r="E196">
        <v>85</v>
      </c>
      <c r="F196" s="10">
        <f>spotify_data[[#This Row],[track_popularity]]/100</f>
        <v>0.85</v>
      </c>
      <c r="G196" s="9" t="b">
        <v>0</v>
      </c>
      <c r="H196" s="1">
        <f>+IF(spotify_data[[#This Row],[explicit]]=FALSE,0,1)</f>
        <v>0</v>
      </c>
      <c r="I196" s="1" t="s">
        <v>7599</v>
      </c>
      <c r="J196" s="7">
        <f>MATCH(spotify_data[[#This Row],[artist_name]],spotify_data[artist_name],0)</f>
        <v>195</v>
      </c>
      <c r="K196">
        <v>83</v>
      </c>
      <c r="L196" s="10">
        <f>spotify_data[[#This Row],[artist_popularity]]/100</f>
        <v>0.83</v>
      </c>
      <c r="M196">
        <v>66705650</v>
      </c>
      <c r="N196" s="1" t="s">
        <v>831</v>
      </c>
      <c r="O196" s="1" t="s">
        <v>18114</v>
      </c>
      <c r="P196" s="1">
        <f>MATCH(spotify_data[[#This Row],[album_id]],spotify_data[album_id],0)</f>
        <v>195</v>
      </c>
      <c r="Q196" s="1" t="s">
        <v>18113</v>
      </c>
      <c r="R196" s="2">
        <v>41186</v>
      </c>
      <c r="S196" s="7">
        <f ca="1">+TODAY()-spotify_data[[#This Row],[Fecha lanzamiento Album]]</f>
        <v>4845</v>
      </c>
      <c r="T196" s="7">
        <f ca="1">+spotify_data[[#This Row],[Antigüedad Album Dias]]/60</f>
        <v>80.75</v>
      </c>
      <c r="U196" s="8">
        <f ca="1">spotify_data[[#This Row],[Antigüedad Album Meses]]/12</f>
        <v>6.729166666666667</v>
      </c>
      <c r="V196">
        <v>1</v>
      </c>
      <c r="W196" s="1" t="s">
        <v>21</v>
      </c>
      <c r="X196" s="1" t="str">
        <f>+IF(spotify_data[[#This Row],[album_type]]="album","Album",IF(spotify_data[[#This Row],[album_type]]="single","Single","Compilation"))</f>
        <v>Single</v>
      </c>
      <c r="Y196">
        <v>477</v>
      </c>
    </row>
    <row r="197" spans="1:25" x14ac:dyDescent="0.3">
      <c r="A197" s="1" t="s">
        <v>18652</v>
      </c>
      <c r="B197" s="1">
        <v>5506</v>
      </c>
      <c r="C197" s="1" t="s">
        <v>18653</v>
      </c>
      <c r="D197">
        <v>3</v>
      </c>
      <c r="E197">
        <v>85</v>
      </c>
      <c r="F197" s="10">
        <f>spotify_data[[#This Row],[track_popularity]]/100</f>
        <v>0.85</v>
      </c>
      <c r="G197" s="9" t="b">
        <v>1</v>
      </c>
      <c r="H197" s="1">
        <f>+IF(spotify_data[[#This Row],[explicit]]=FALSE,0,1)</f>
        <v>1</v>
      </c>
      <c r="I197" s="1" t="s">
        <v>1365</v>
      </c>
      <c r="J197" s="7">
        <f>MATCH(spotify_data[[#This Row],[artist_name]],spotify_data[artist_name],0)</f>
        <v>164</v>
      </c>
      <c r="K197">
        <v>95</v>
      </c>
      <c r="L197" s="10">
        <f>spotify_data[[#This Row],[artist_popularity]]/100</f>
        <v>0.95</v>
      </c>
      <c r="M197">
        <v>103094105</v>
      </c>
      <c r="N197" s="1" t="s">
        <v>1366</v>
      </c>
      <c r="O197" s="1" t="s">
        <v>18649</v>
      </c>
      <c r="P197" s="1">
        <f>MATCH(spotify_data[[#This Row],[album_id]],spotify_data[album_id],0)</f>
        <v>196</v>
      </c>
      <c r="Q197" s="1" t="s">
        <v>18650</v>
      </c>
      <c r="R197" s="2">
        <v>40862</v>
      </c>
      <c r="S197" s="7">
        <f ca="1">+TODAY()-spotify_data[[#This Row],[Fecha lanzamiento Album]]</f>
        <v>5169</v>
      </c>
      <c r="T197" s="7">
        <f ca="1">+spotify_data[[#This Row],[Antigüedad Album Dias]]/60</f>
        <v>86.15</v>
      </c>
      <c r="U197" s="8">
        <f ca="1">spotify_data[[#This Row],[Antigüedad Album Meses]]/12</f>
        <v>7.1791666666666671</v>
      </c>
      <c r="V197">
        <v>19</v>
      </c>
      <c r="W197" s="1" t="s">
        <v>20</v>
      </c>
      <c r="X197" s="1" t="str">
        <f>+IF(spotify_data[[#This Row],[album_type]]="album","Album",IF(spotify_data[[#This Row],[album_type]]="single","Single","Compilation"))</f>
        <v>Album</v>
      </c>
      <c r="Y197">
        <v>393</v>
      </c>
    </row>
    <row r="198" spans="1:25" x14ac:dyDescent="0.3">
      <c r="A198" s="1" t="s">
        <v>19884</v>
      </c>
      <c r="B198" s="1">
        <v>7991</v>
      </c>
      <c r="C198" s="1" t="s">
        <v>19380</v>
      </c>
      <c r="D198">
        <v>5</v>
      </c>
      <c r="E198">
        <v>85</v>
      </c>
      <c r="F198" s="10">
        <f>spotify_data[[#This Row],[track_popularity]]/100</f>
        <v>0.85</v>
      </c>
      <c r="G198" s="9" t="b">
        <v>0</v>
      </c>
      <c r="H198" s="1">
        <f>+IF(spotify_data[[#This Row],[explicit]]=FALSE,0,1)</f>
        <v>0</v>
      </c>
      <c r="I198" s="1" t="s">
        <v>6348</v>
      </c>
      <c r="J198" s="7">
        <f>MATCH(spotify_data[[#This Row],[artist_name]],spotify_data[artist_name],0)</f>
        <v>103</v>
      </c>
      <c r="K198">
        <v>90</v>
      </c>
      <c r="L198" s="10">
        <f>spotify_data[[#This Row],[artist_popularity]]/100</f>
        <v>0.9</v>
      </c>
      <c r="M198">
        <v>68997177</v>
      </c>
      <c r="N198" s="1" t="s">
        <v>6349</v>
      </c>
      <c r="O198" s="1" t="s">
        <v>19778</v>
      </c>
      <c r="P198" s="1">
        <f>MATCH(spotify_data[[#This Row],[album_id]],spotify_data[album_id],0)</f>
        <v>197</v>
      </c>
      <c r="Q198" s="1" t="s">
        <v>19369</v>
      </c>
      <c r="R198" s="2">
        <v>40179</v>
      </c>
      <c r="S198" s="7">
        <f ca="1">+TODAY()-spotify_data[[#This Row],[Fecha lanzamiento Album]]</f>
        <v>5852</v>
      </c>
      <c r="T198" s="7">
        <f ca="1">+spotify_data[[#This Row],[Antigüedad Album Dias]]/60</f>
        <v>97.533333333333331</v>
      </c>
      <c r="U198" s="8">
        <f ca="1">spotify_data[[#This Row],[Antigüedad Album Meses]]/12</f>
        <v>8.1277777777777782</v>
      </c>
      <c r="V198">
        <v>13</v>
      </c>
      <c r="W198" s="1" t="s">
        <v>20</v>
      </c>
      <c r="X198" s="1" t="str">
        <f>+IF(spotify_data[[#This Row],[album_type]]="album","Album",IF(spotify_data[[#This Row],[album_type]]="single","Single","Compilation"))</f>
        <v>Album</v>
      </c>
      <c r="Y198">
        <v>392</v>
      </c>
    </row>
    <row r="199" spans="1:25" x14ac:dyDescent="0.3">
      <c r="A199" s="1" t="s">
        <v>20003</v>
      </c>
      <c r="B199" s="1">
        <v>4401</v>
      </c>
      <c r="C199" s="1" t="s">
        <v>20004</v>
      </c>
      <c r="D199">
        <v>1</v>
      </c>
      <c r="E199">
        <v>85</v>
      </c>
      <c r="F199" s="10">
        <f>spotify_data[[#This Row],[track_popularity]]/100</f>
        <v>0.85</v>
      </c>
      <c r="G199" s="9" t="b">
        <v>1</v>
      </c>
      <c r="H199" s="1">
        <f>+IF(spotify_data[[#This Row],[explicit]]=FALSE,0,1)</f>
        <v>1</v>
      </c>
      <c r="I199" s="1" t="s">
        <v>898</v>
      </c>
      <c r="J199" s="7">
        <f>MATCH(spotify_data[[#This Row],[artist_name]],spotify_data[artist_name],0)</f>
        <v>34</v>
      </c>
      <c r="K199">
        <v>88</v>
      </c>
      <c r="L199" s="10">
        <f>spotify_data[[#This Row],[artist_popularity]]/100</f>
        <v>0.88</v>
      </c>
      <c r="M199">
        <v>42237551</v>
      </c>
      <c r="N199" s="1" t="s">
        <v>899</v>
      </c>
      <c r="O199" s="1" t="s">
        <v>19979</v>
      </c>
      <c r="P199" s="1">
        <f>MATCH(spotify_data[[#This Row],[album_id]],spotify_data[album_id],0)</f>
        <v>198</v>
      </c>
      <c r="Q199" s="1" t="s">
        <v>19980</v>
      </c>
      <c r="R199" s="2">
        <v>40122</v>
      </c>
      <c r="S199" s="7">
        <f ca="1">+TODAY()-spotify_data[[#This Row],[Fecha lanzamiento Album]]</f>
        <v>5909</v>
      </c>
      <c r="T199" s="7">
        <f ca="1">+spotify_data[[#This Row],[Antigüedad Album Dias]]/60</f>
        <v>98.483333333333334</v>
      </c>
      <c r="U199" s="8">
        <f ca="1">spotify_data[[#This Row],[Antigüedad Album Meses]]/12</f>
        <v>8.2069444444444439</v>
      </c>
      <c r="V199">
        <v>23</v>
      </c>
      <c r="W199" s="1" t="s">
        <v>20</v>
      </c>
      <c r="X199" s="1" t="str">
        <f>+IF(spotify_data[[#This Row],[album_type]]="album","Album",IF(spotify_data[[#This Row],[album_type]]="single","Single","Compilation"))</f>
        <v>Album</v>
      </c>
      <c r="Y199">
        <v>49</v>
      </c>
    </row>
    <row r="200" spans="1:25" x14ac:dyDescent="0.3">
      <c r="A200" s="1" t="s">
        <v>20410</v>
      </c>
      <c r="B200" s="1">
        <v>3931</v>
      </c>
      <c r="C200" s="1" t="s">
        <v>20411</v>
      </c>
      <c r="D200">
        <v>4</v>
      </c>
      <c r="E200">
        <v>85</v>
      </c>
      <c r="F200" s="10">
        <f>spotify_data[[#This Row],[track_popularity]]/100</f>
        <v>0.85</v>
      </c>
      <c r="G200" s="9" t="b">
        <v>0</v>
      </c>
      <c r="H200" s="1">
        <f>+IF(spotify_data[[#This Row],[explicit]]=FALSE,0,1)</f>
        <v>0</v>
      </c>
      <c r="I200" s="1" t="s">
        <v>20407</v>
      </c>
      <c r="J200" s="7">
        <f>MATCH(spotify_data[[#This Row],[artist_name]],spotify_data[artist_name],0)</f>
        <v>199</v>
      </c>
      <c r="K200">
        <v>77</v>
      </c>
      <c r="L200" s="10">
        <f>spotify_data[[#This Row],[artist_popularity]]/100</f>
        <v>0.77</v>
      </c>
      <c r="M200">
        <v>2012116</v>
      </c>
      <c r="N200" s="1" t="s">
        <v>23</v>
      </c>
      <c r="O200" s="1" t="s">
        <v>20408</v>
      </c>
      <c r="P200" s="1">
        <f>MATCH(spotify_data[[#This Row],[album_id]],spotify_data[album_id],0)</f>
        <v>199</v>
      </c>
      <c r="Q200" s="1" t="s">
        <v>20409</v>
      </c>
      <c r="R200" s="2">
        <v>39724</v>
      </c>
      <c r="S200" s="7">
        <f ca="1">+TODAY()-spotify_data[[#This Row],[Fecha lanzamiento Album]]</f>
        <v>6307</v>
      </c>
      <c r="T200" s="7">
        <f ca="1">+spotify_data[[#This Row],[Antigüedad Album Dias]]/60</f>
        <v>105.11666666666666</v>
      </c>
      <c r="U200" s="8">
        <f ca="1">spotify_data[[#This Row],[Antigüedad Album Meses]]/12</f>
        <v>8.7597222222222211</v>
      </c>
      <c r="V200">
        <v>16</v>
      </c>
      <c r="W200" s="1" t="s">
        <v>20</v>
      </c>
      <c r="X200" s="1" t="str">
        <f>+IF(spotify_data[[#This Row],[album_type]]="album","Album",IF(spotify_data[[#This Row],[album_type]]="single","Single","Compilation"))</f>
        <v>Album</v>
      </c>
      <c r="Y200">
        <v>445</v>
      </c>
    </row>
    <row r="201" spans="1:25" x14ac:dyDescent="0.3">
      <c r="A201" s="1" t="s">
        <v>20720</v>
      </c>
      <c r="B201" s="1">
        <v>4967</v>
      </c>
      <c r="C201" s="1" t="s">
        <v>20721</v>
      </c>
      <c r="D201">
        <v>9</v>
      </c>
      <c r="E201">
        <v>85</v>
      </c>
      <c r="F201" s="10">
        <f>spotify_data[[#This Row],[track_popularity]]/100</f>
        <v>0.85</v>
      </c>
      <c r="G201" s="9" t="b">
        <v>1</v>
      </c>
      <c r="H201" s="1">
        <f>+IF(spotify_data[[#This Row],[explicit]]=FALSE,0,1)</f>
        <v>1</v>
      </c>
      <c r="I201" s="1" t="s">
        <v>6941</v>
      </c>
      <c r="J201" s="7">
        <f>MATCH(spotify_data[[#This Row],[artist_name]],spotify_data[artist_name],0)</f>
        <v>200</v>
      </c>
      <c r="K201">
        <v>89</v>
      </c>
      <c r="L201" s="10">
        <f>spotify_data[[#This Row],[artist_popularity]]/100</f>
        <v>0.89</v>
      </c>
      <c r="M201">
        <v>31045858</v>
      </c>
      <c r="N201" s="1" t="s">
        <v>1366</v>
      </c>
      <c r="O201" s="1" t="s">
        <v>20722</v>
      </c>
      <c r="P201" s="1">
        <f>MATCH(spotify_data[[#This Row],[album_id]],spotify_data[album_id],0)</f>
        <v>200</v>
      </c>
      <c r="Q201" s="1" t="s">
        <v>20723</v>
      </c>
      <c r="R201" s="2">
        <v>39336</v>
      </c>
      <c r="S201" s="7">
        <f ca="1">+TODAY()-spotify_data[[#This Row],[Fecha lanzamiento Album]]</f>
        <v>6695</v>
      </c>
      <c r="T201" s="7">
        <f ca="1">+spotify_data[[#This Row],[Antigüedad Album Dias]]/60</f>
        <v>111.58333333333333</v>
      </c>
      <c r="U201" s="8">
        <f ca="1">spotify_data[[#This Row],[Antigüedad Album Meses]]/12</f>
        <v>9.2986111111111107</v>
      </c>
      <c r="V201">
        <v>14</v>
      </c>
      <c r="W201" s="1" t="s">
        <v>20</v>
      </c>
      <c r="X201" s="1" t="str">
        <f>+IF(spotify_data[[#This Row],[album_type]]="album","Album",IF(spotify_data[[#This Row],[album_type]]="single","Single","Compilation"))</f>
        <v>Album</v>
      </c>
      <c r="Y201">
        <v>395</v>
      </c>
    </row>
    <row r="202" spans="1:25" x14ac:dyDescent="0.3">
      <c r="A202" s="1" t="s">
        <v>21086</v>
      </c>
      <c r="B202" s="1">
        <v>7704</v>
      </c>
      <c r="C202" s="1" t="s">
        <v>21087</v>
      </c>
      <c r="D202">
        <v>2</v>
      </c>
      <c r="E202">
        <v>85</v>
      </c>
      <c r="F202" s="10">
        <f>spotify_data[[#This Row],[track_popularity]]/100</f>
        <v>0.85</v>
      </c>
      <c r="G202" s="9" t="b">
        <v>1</v>
      </c>
      <c r="H202" s="1">
        <f>+IF(spotify_data[[#This Row],[explicit]]=FALSE,0,1)</f>
        <v>1</v>
      </c>
      <c r="I202" s="1" t="s">
        <v>12781</v>
      </c>
      <c r="J202" s="7">
        <f>MATCH(spotify_data[[#This Row],[artist_name]],spotify_data[artist_name],0)</f>
        <v>201</v>
      </c>
      <c r="K202">
        <v>82</v>
      </c>
      <c r="L202" s="10">
        <f>spotify_data[[#This Row],[artist_popularity]]/100</f>
        <v>0.82</v>
      </c>
      <c r="M202">
        <v>15826961</v>
      </c>
      <c r="N202" s="1" t="s">
        <v>23</v>
      </c>
      <c r="O202" s="1" t="s">
        <v>21084</v>
      </c>
      <c r="P202" s="1">
        <f>MATCH(spotify_data[[#This Row],[album_id]],spotify_data[album_id],0)</f>
        <v>201</v>
      </c>
      <c r="Q202" s="1" t="s">
        <v>21085</v>
      </c>
      <c r="R202" s="2">
        <v>38972</v>
      </c>
      <c r="S202" s="7">
        <f ca="1">+TODAY()-spotify_data[[#This Row],[Fecha lanzamiento Album]]</f>
        <v>7059</v>
      </c>
      <c r="T202" s="7">
        <f ca="1">+spotify_data[[#This Row],[Antigüedad Album Dias]]/60</f>
        <v>117.65</v>
      </c>
      <c r="U202" s="8">
        <f ca="1">spotify_data[[#This Row],[Antigüedad Album Meses]]/12</f>
        <v>9.8041666666666671</v>
      </c>
      <c r="V202">
        <v>12</v>
      </c>
      <c r="W202" s="1" t="s">
        <v>20</v>
      </c>
      <c r="X202" s="1" t="str">
        <f>+IF(spotify_data[[#This Row],[album_type]]="album","Album",IF(spotify_data[[#This Row],[album_type]]="single","Single","Compilation"))</f>
        <v>Album</v>
      </c>
      <c r="Y202">
        <v>404</v>
      </c>
    </row>
    <row r="203" spans="1:25" x14ac:dyDescent="0.3">
      <c r="A203" s="1" t="s">
        <v>21434</v>
      </c>
      <c r="B203" s="1">
        <v>2169</v>
      </c>
      <c r="C203" s="1" t="s">
        <v>8862</v>
      </c>
      <c r="D203">
        <v>4</v>
      </c>
      <c r="E203">
        <v>85</v>
      </c>
      <c r="F203" s="10">
        <f>spotify_data[[#This Row],[track_popularity]]/100</f>
        <v>0.85</v>
      </c>
      <c r="G203" s="9" t="b">
        <v>0</v>
      </c>
      <c r="H203" s="1">
        <f>+IF(spotify_data[[#This Row],[explicit]]=FALSE,0,1)</f>
        <v>0</v>
      </c>
      <c r="I203" s="1" t="s">
        <v>7763</v>
      </c>
      <c r="J203" s="7">
        <f>MATCH(spotify_data[[#This Row],[artist_name]],spotify_data[artist_name],0)</f>
        <v>45</v>
      </c>
      <c r="K203">
        <v>88</v>
      </c>
      <c r="L203" s="10">
        <f>spotify_data[[#This Row],[artist_popularity]]/100</f>
        <v>0.88</v>
      </c>
      <c r="M203">
        <v>60830643</v>
      </c>
      <c r="N203" s="1" t="s">
        <v>23</v>
      </c>
      <c r="O203" s="1" t="s">
        <v>21432</v>
      </c>
      <c r="P203" s="1">
        <f>MATCH(spotify_data[[#This Row],[album_id]],spotify_data[album_id],0)</f>
        <v>202</v>
      </c>
      <c r="Q203" s="1" t="s">
        <v>21433</v>
      </c>
      <c r="R203" s="2">
        <v>38510</v>
      </c>
      <c r="S203" s="7">
        <f ca="1">+TODAY()-spotify_data[[#This Row],[Fecha lanzamiento Album]]</f>
        <v>7521</v>
      </c>
      <c r="T203" s="7">
        <f ca="1">+spotify_data[[#This Row],[Antigüedad Album Dias]]/60</f>
        <v>125.35</v>
      </c>
      <c r="U203" s="8">
        <f ca="1">spotify_data[[#This Row],[Antigüedad Album Meses]]/12</f>
        <v>10.445833333333333</v>
      </c>
      <c r="V203">
        <v>13</v>
      </c>
      <c r="W203" s="1" t="s">
        <v>20</v>
      </c>
      <c r="X203" s="1" t="str">
        <f>+IF(spotify_data[[#This Row],[album_type]]="album","Album",IF(spotify_data[[#This Row],[album_type]]="single","Single","Compilation"))</f>
        <v>Album</v>
      </c>
      <c r="Y203">
        <v>492</v>
      </c>
    </row>
    <row r="204" spans="1:25" x14ac:dyDescent="0.3">
      <c r="A204" s="1" t="s">
        <v>21561</v>
      </c>
      <c r="B204" s="1">
        <v>8444</v>
      </c>
      <c r="C204" s="1" t="s">
        <v>21562</v>
      </c>
      <c r="D204">
        <v>16</v>
      </c>
      <c r="E204">
        <v>85</v>
      </c>
      <c r="F204" s="10">
        <f>spotify_data[[#This Row],[track_popularity]]/100</f>
        <v>0.85</v>
      </c>
      <c r="G204" s="9" t="b">
        <v>1</v>
      </c>
      <c r="H204" s="1">
        <f>+IF(spotify_data[[#This Row],[explicit]]=FALSE,0,1)</f>
        <v>1</v>
      </c>
      <c r="I204" s="1" t="s">
        <v>3466</v>
      </c>
      <c r="J204" s="7">
        <f>MATCH(spotify_data[[#This Row],[artist_name]],spotify_data[artist_name],0)</f>
        <v>106</v>
      </c>
      <c r="K204">
        <v>88</v>
      </c>
      <c r="L204" s="10">
        <f>spotify_data[[#This Row],[artist_popularity]]/100</f>
        <v>0.88</v>
      </c>
      <c r="M204">
        <v>104539036</v>
      </c>
      <c r="N204" s="1" t="s">
        <v>3467</v>
      </c>
      <c r="O204" s="1" t="s">
        <v>21563</v>
      </c>
      <c r="P204" s="1">
        <f>MATCH(spotify_data[[#This Row],[album_id]],spotify_data[album_id],0)</f>
        <v>203</v>
      </c>
      <c r="Q204" s="1" t="s">
        <v>21564</v>
      </c>
      <c r="R204" s="2">
        <v>38303</v>
      </c>
      <c r="S204" s="7">
        <f ca="1">+TODAY()-spotify_data[[#This Row],[Fecha lanzamiento Album]]</f>
        <v>7728</v>
      </c>
      <c r="T204" s="7">
        <f ca="1">+spotify_data[[#This Row],[Antigüedad Album Dias]]/60</f>
        <v>128.80000000000001</v>
      </c>
      <c r="U204" s="8">
        <f ca="1">spotify_data[[#This Row],[Antigüedad Album Meses]]/12</f>
        <v>10.733333333333334</v>
      </c>
      <c r="V204">
        <v>23</v>
      </c>
      <c r="W204" s="1" t="s">
        <v>20</v>
      </c>
      <c r="X204" s="1" t="str">
        <f>+IF(spotify_data[[#This Row],[album_type]]="album","Album",IF(spotify_data[[#This Row],[album_type]]="single","Single","Compilation"))</f>
        <v>Album</v>
      </c>
      <c r="Y204">
        <v>417</v>
      </c>
    </row>
    <row r="205" spans="1:25" x14ac:dyDescent="0.3">
      <c r="A205" s="1" t="s">
        <v>21594</v>
      </c>
      <c r="B205" s="1">
        <v>205</v>
      </c>
      <c r="C205" s="1" t="s">
        <v>21595</v>
      </c>
      <c r="D205">
        <v>4</v>
      </c>
      <c r="E205">
        <v>85</v>
      </c>
      <c r="F205" s="10">
        <f>spotify_data[[#This Row],[track_popularity]]/100</f>
        <v>0.85</v>
      </c>
      <c r="G205" s="9" t="b">
        <v>0</v>
      </c>
      <c r="H205" s="1">
        <f>+IF(spotify_data[[#This Row],[explicit]]=FALSE,0,1)</f>
        <v>0</v>
      </c>
      <c r="I205" s="1" t="s">
        <v>20846</v>
      </c>
      <c r="J205" s="7">
        <f>MATCH(spotify_data[[#This Row],[artist_name]],spotify_data[artist_name],0)</f>
        <v>204</v>
      </c>
      <c r="K205">
        <v>71</v>
      </c>
      <c r="L205" s="10">
        <f>spotify_data[[#This Row],[artist_popularity]]/100</f>
        <v>0.71</v>
      </c>
      <c r="M205">
        <v>1904542</v>
      </c>
      <c r="N205" s="1" t="s">
        <v>23</v>
      </c>
      <c r="O205" s="1" t="s">
        <v>21596</v>
      </c>
      <c r="P205" s="1">
        <f>MATCH(spotify_data[[#This Row],[album_id]],spotify_data[album_id],0)</f>
        <v>204</v>
      </c>
      <c r="Q205" s="1" t="s">
        <v>21595</v>
      </c>
      <c r="R205" s="2">
        <v>38229</v>
      </c>
      <c r="S205" s="7">
        <f ca="1">+TODAY()-spotify_data[[#This Row],[Fecha lanzamiento Album]]</f>
        <v>7802</v>
      </c>
      <c r="T205" s="7">
        <f ca="1">+spotify_data[[#This Row],[Antigüedad Album Dias]]/60</f>
        <v>130.03333333333333</v>
      </c>
      <c r="U205" s="8">
        <f ca="1">spotify_data[[#This Row],[Antigüedad Album Meses]]/12</f>
        <v>10.83611111111111</v>
      </c>
      <c r="V205">
        <v>14</v>
      </c>
      <c r="W205" s="1" t="s">
        <v>20</v>
      </c>
      <c r="X205" s="1" t="str">
        <f>+IF(spotify_data[[#This Row],[album_type]]="album","Album",IF(spotify_data[[#This Row],[album_type]]="single","Single","Compilation"))</f>
        <v>Album</v>
      </c>
      <c r="Y205">
        <v>432</v>
      </c>
    </row>
    <row r="206" spans="1:25" x14ac:dyDescent="0.3">
      <c r="A206" s="1" t="s">
        <v>21667</v>
      </c>
      <c r="B206" s="1">
        <v>2099</v>
      </c>
      <c r="C206" s="1" t="s">
        <v>21668</v>
      </c>
      <c r="D206">
        <v>2</v>
      </c>
      <c r="E206">
        <v>85</v>
      </c>
      <c r="F206" s="10">
        <f>spotify_data[[#This Row],[track_popularity]]/100</f>
        <v>0.85</v>
      </c>
      <c r="G206" s="9" t="b">
        <v>0</v>
      </c>
      <c r="H206" s="1">
        <f>+IF(spotify_data[[#This Row],[explicit]]=FALSE,0,1)</f>
        <v>0</v>
      </c>
      <c r="I206" s="1" t="s">
        <v>18272</v>
      </c>
      <c r="J206" s="7">
        <f>MATCH(spotify_data[[#This Row],[artist_name]],spotify_data[artist_name],0)</f>
        <v>205</v>
      </c>
      <c r="K206">
        <v>80</v>
      </c>
      <c r="L206" s="10">
        <f>spotify_data[[#This Row],[artist_popularity]]/100</f>
        <v>0.8</v>
      </c>
      <c r="M206">
        <v>13749886</v>
      </c>
      <c r="N206" s="1" t="s">
        <v>1358</v>
      </c>
      <c r="O206" s="1" t="s">
        <v>21669</v>
      </c>
      <c r="P206" s="1">
        <f>MATCH(spotify_data[[#This Row],[album_id]],spotify_data[album_id],0)</f>
        <v>205</v>
      </c>
      <c r="Q206" s="1" t="s">
        <v>21670</v>
      </c>
      <c r="R206" s="2">
        <v>38069</v>
      </c>
      <c r="S206" s="7">
        <f ca="1">+TODAY()-spotify_data[[#This Row],[Fecha lanzamiento Album]]</f>
        <v>7962</v>
      </c>
      <c r="T206" s="7">
        <f ca="1">+spotify_data[[#This Row],[Antigüedad Album Dias]]/60</f>
        <v>132.69999999999999</v>
      </c>
      <c r="U206" s="8">
        <f ca="1">spotify_data[[#This Row],[Antigüedad Album Meses]]/12</f>
        <v>11.058333333333332</v>
      </c>
      <c r="V206">
        <v>21</v>
      </c>
      <c r="W206" s="1" t="s">
        <v>20</v>
      </c>
      <c r="X206" s="1" t="str">
        <f>+IF(spotify_data[[#This Row],[album_type]]="album","Album",IF(spotify_data[[#This Row],[album_type]]="single","Single","Compilation"))</f>
        <v>Album</v>
      </c>
      <c r="Y206">
        <v>417</v>
      </c>
    </row>
    <row r="207" spans="1:25" x14ac:dyDescent="0.3">
      <c r="A207" s="1" t="s">
        <v>21737</v>
      </c>
      <c r="B207" s="1">
        <v>620</v>
      </c>
      <c r="C207" s="1" t="s">
        <v>7577</v>
      </c>
      <c r="D207">
        <v>6</v>
      </c>
      <c r="E207">
        <v>85</v>
      </c>
      <c r="F207" s="10">
        <f>spotify_data[[#This Row],[track_popularity]]/100</f>
        <v>0.85</v>
      </c>
      <c r="G207" s="9" t="b">
        <v>0</v>
      </c>
      <c r="H207" s="1">
        <f>+IF(spotify_data[[#This Row],[explicit]]=FALSE,0,1)</f>
        <v>0</v>
      </c>
      <c r="I207" s="1" t="s">
        <v>19021</v>
      </c>
      <c r="J207" s="7">
        <f>MATCH(spotify_data[[#This Row],[artist_name]],spotify_data[artist_name],0)</f>
        <v>206</v>
      </c>
      <c r="K207">
        <v>81</v>
      </c>
      <c r="L207" s="10">
        <f>spotify_data[[#This Row],[artist_popularity]]/100</f>
        <v>0.81</v>
      </c>
      <c r="M207">
        <v>17773300</v>
      </c>
      <c r="N207" s="1" t="s">
        <v>516</v>
      </c>
      <c r="O207" s="1" t="s">
        <v>21733</v>
      </c>
      <c r="P207" s="1">
        <f>MATCH(spotify_data[[#This Row],[album_id]],spotify_data[album_id],0)</f>
        <v>206</v>
      </c>
      <c r="Q207" s="1" t="s">
        <v>21734</v>
      </c>
      <c r="R207" s="2">
        <v>37938</v>
      </c>
      <c r="S207" s="7">
        <f ca="1">+TODAY()-spotify_data[[#This Row],[Fecha lanzamiento Album]]</f>
        <v>8093</v>
      </c>
      <c r="T207" s="7">
        <f ca="1">+spotify_data[[#This Row],[Antigüedad Album Dias]]/60</f>
        <v>134.88333333333333</v>
      </c>
      <c r="U207" s="8">
        <f ca="1">spotify_data[[#This Row],[Antigüedad Album Meses]]/12</f>
        <v>11.240277777777777</v>
      </c>
      <c r="V207">
        <v>13</v>
      </c>
      <c r="W207" s="1" t="s">
        <v>20</v>
      </c>
      <c r="X207" s="1" t="str">
        <f>+IF(spotify_data[[#This Row],[album_type]]="album","Album",IF(spotify_data[[#This Row],[album_type]]="single","Single","Compilation"))</f>
        <v>Album</v>
      </c>
      <c r="Y207">
        <v>331</v>
      </c>
    </row>
    <row r="208" spans="1:25" x14ac:dyDescent="0.3">
      <c r="A208" s="1" t="s">
        <v>22088</v>
      </c>
      <c r="B208" s="1"/>
      <c r="C208" s="1" t="s">
        <v>7383</v>
      </c>
      <c r="D208">
        <v>7</v>
      </c>
      <c r="E208">
        <v>85</v>
      </c>
      <c r="F208" s="10">
        <f>spotify_data[[#This Row],[track_popularity]]/100</f>
        <v>0.85</v>
      </c>
      <c r="G208" s="9" t="b">
        <v>0</v>
      </c>
      <c r="H208" s="1">
        <f>+IF(spotify_data[[#This Row],[explicit]]=FALSE,0,1)</f>
        <v>0</v>
      </c>
      <c r="I208" s="1" t="s">
        <v>14644</v>
      </c>
      <c r="J208" s="7">
        <f>MATCH(spotify_data[[#This Row],[artist_name]],spotify_data[artist_name],0)</f>
        <v>207</v>
      </c>
      <c r="K208">
        <v>82</v>
      </c>
      <c r="L208" s="10">
        <f>spotify_data[[#This Row],[artist_popularity]]/100</f>
        <v>0.82</v>
      </c>
      <c r="M208">
        <v>23223067</v>
      </c>
      <c r="N208" s="1" t="s">
        <v>14645</v>
      </c>
      <c r="O208" s="1" t="s">
        <v>22086</v>
      </c>
      <c r="P208" s="1">
        <f>MATCH(spotify_data[[#This Row],[album_id]],spotify_data[album_id],0)</f>
        <v>207</v>
      </c>
      <c r="Q208" s="1" t="s">
        <v>22087</v>
      </c>
      <c r="R208" s="2">
        <v>37446</v>
      </c>
      <c r="S208" s="7">
        <f ca="1">+TODAY()-spotify_data[[#This Row],[Fecha lanzamiento Album]]</f>
        <v>8585</v>
      </c>
      <c r="T208" s="7">
        <f ca="1">+spotify_data[[#This Row],[Antigüedad Album Dias]]/60</f>
        <v>143.08333333333334</v>
      </c>
      <c r="U208" s="8">
        <f ca="1">spotify_data[[#This Row],[Antigüedad Album Meses]]/12</f>
        <v>11.923611111111112</v>
      </c>
      <c r="V208">
        <v>18</v>
      </c>
      <c r="W208" s="1" t="s">
        <v>20</v>
      </c>
      <c r="X208" s="1" t="str">
        <f>+IF(spotify_data[[#This Row],[album_type]]="album","Album",IF(spotify_data[[#This Row],[album_type]]="single","Single","Compilation"))</f>
        <v>Album</v>
      </c>
      <c r="Y208">
        <v>448</v>
      </c>
    </row>
    <row r="209" spans="1:25" x14ac:dyDescent="0.3">
      <c r="A209" s="1" t="s">
        <v>22286</v>
      </c>
      <c r="B209" s="1"/>
      <c r="C209" s="1" t="s">
        <v>22287</v>
      </c>
      <c r="D209">
        <v>2</v>
      </c>
      <c r="E209">
        <v>85</v>
      </c>
      <c r="F209" s="10">
        <f>spotify_data[[#This Row],[track_popularity]]/100</f>
        <v>0.85</v>
      </c>
      <c r="G209" s="9" t="b">
        <v>0</v>
      </c>
      <c r="H209" s="1">
        <f>+IF(spotify_data[[#This Row],[explicit]]=FALSE,0,1)</f>
        <v>0</v>
      </c>
      <c r="I209" s="1" t="s">
        <v>16237</v>
      </c>
      <c r="J209" s="7">
        <f>MATCH(spotify_data[[#This Row],[artist_name]],spotify_data[artist_name],0)</f>
        <v>208</v>
      </c>
      <c r="K209">
        <v>78</v>
      </c>
      <c r="L209" s="10">
        <f>spotify_data[[#This Row],[artist_popularity]]/100</f>
        <v>0.78</v>
      </c>
      <c r="M209">
        <v>7846032</v>
      </c>
      <c r="N209" s="1" t="s">
        <v>16238</v>
      </c>
      <c r="O209" s="1" t="s">
        <v>22288</v>
      </c>
      <c r="P209" s="1">
        <f>MATCH(spotify_data[[#This Row],[album_id]],spotify_data[album_id],0)</f>
        <v>208</v>
      </c>
      <c r="Q209" s="1" t="s">
        <v>22289</v>
      </c>
      <c r="R209" s="2">
        <v>37145</v>
      </c>
      <c r="S209" s="7">
        <f ca="1">+TODAY()-spotify_data[[#This Row],[Fecha lanzamiento Album]]</f>
        <v>8886</v>
      </c>
      <c r="T209" s="7">
        <f ca="1">+spotify_data[[#This Row],[Antigüedad Album Dias]]/60</f>
        <v>148.1</v>
      </c>
      <c r="U209" s="8">
        <f ca="1">spotify_data[[#This Row],[Antigüedad Album Meses]]/12</f>
        <v>12.341666666666667</v>
      </c>
      <c r="V209">
        <v>10</v>
      </c>
      <c r="W209" s="1" t="s">
        <v>20</v>
      </c>
      <c r="X209" s="1" t="str">
        <f>+IF(spotify_data[[#This Row],[album_type]]="album","Album",IF(spotify_data[[#This Row],[album_type]]="single","Single","Compilation"))</f>
        <v>Album</v>
      </c>
      <c r="Y209">
        <v>373</v>
      </c>
    </row>
    <row r="210" spans="1:25" x14ac:dyDescent="0.3">
      <c r="A210" s="1" t="s">
        <v>22290</v>
      </c>
      <c r="B210" s="1"/>
      <c r="C210" s="1" t="s">
        <v>22291</v>
      </c>
      <c r="D210">
        <v>6</v>
      </c>
      <c r="E210">
        <v>85</v>
      </c>
      <c r="F210" s="10">
        <f>spotify_data[[#This Row],[track_popularity]]/100</f>
        <v>0.85</v>
      </c>
      <c r="G210" s="9" t="b">
        <v>0</v>
      </c>
      <c r="H210" s="1">
        <f>+IF(spotify_data[[#This Row],[explicit]]=FALSE,0,1)</f>
        <v>0</v>
      </c>
      <c r="I210" s="1" t="s">
        <v>21303</v>
      </c>
      <c r="J210" s="7">
        <f>MATCH(spotify_data[[#This Row],[artist_name]],spotify_data[artist_name],0)</f>
        <v>209</v>
      </c>
      <c r="K210">
        <v>80</v>
      </c>
      <c r="L210" s="10">
        <f>spotify_data[[#This Row],[artist_popularity]]/100</f>
        <v>0.8</v>
      </c>
      <c r="M210">
        <v>13976718</v>
      </c>
      <c r="N210" s="1" t="s">
        <v>21304</v>
      </c>
      <c r="O210" s="1" t="s">
        <v>22292</v>
      </c>
      <c r="P210" s="1">
        <f>MATCH(spotify_data[[#This Row],[album_id]],spotify_data[album_id],0)</f>
        <v>209</v>
      </c>
      <c r="Q210" s="1" t="s">
        <v>22293</v>
      </c>
      <c r="R210" s="2">
        <v>37138</v>
      </c>
      <c r="S210" s="7">
        <f ca="1">+TODAY()-spotify_data[[#This Row],[Fecha lanzamiento Album]]</f>
        <v>8893</v>
      </c>
      <c r="T210" s="7">
        <f ca="1">+spotify_data[[#This Row],[Antigüedad Album Dias]]/60</f>
        <v>148.21666666666667</v>
      </c>
      <c r="U210" s="8">
        <f ca="1">spotify_data[[#This Row],[Antigüedad Album Meses]]/12</f>
        <v>12.35138888888889</v>
      </c>
      <c r="V210">
        <v>15</v>
      </c>
      <c r="W210" s="1" t="s">
        <v>20</v>
      </c>
      <c r="X210" s="1" t="str">
        <f>+IF(spotify_data[[#This Row],[album_type]]="album","Album",IF(spotify_data[[#This Row],[album_type]]="single","Single","Compilation"))</f>
        <v>Album</v>
      </c>
      <c r="Y210">
        <v>35</v>
      </c>
    </row>
    <row r="211" spans="1:25" x14ac:dyDescent="0.3">
      <c r="A211" s="1" t="s">
        <v>22767</v>
      </c>
      <c r="B211" s="1"/>
      <c r="C211" s="1" t="s">
        <v>22768</v>
      </c>
      <c r="D211">
        <v>3</v>
      </c>
      <c r="E211">
        <v>85</v>
      </c>
      <c r="F211" s="10">
        <f>spotify_data[[#This Row],[track_popularity]]/100</f>
        <v>0.85</v>
      </c>
      <c r="G211" s="9" t="b">
        <v>0</v>
      </c>
      <c r="H211" s="1">
        <f>+IF(spotify_data[[#This Row],[explicit]]=FALSE,0,1)</f>
        <v>0</v>
      </c>
      <c r="I211" s="1" t="s">
        <v>14644</v>
      </c>
      <c r="J211" s="7">
        <f>MATCH(spotify_data[[#This Row],[artist_name]],spotify_data[artist_name],0)</f>
        <v>207</v>
      </c>
      <c r="K211">
        <v>82</v>
      </c>
      <c r="L211" s="10">
        <f>spotify_data[[#This Row],[artist_popularity]]/100</f>
        <v>0.82</v>
      </c>
      <c r="M211">
        <v>23218829</v>
      </c>
      <c r="N211" s="1" t="s">
        <v>14645</v>
      </c>
      <c r="O211" s="1" t="s">
        <v>22765</v>
      </c>
      <c r="P211" s="1">
        <f>MATCH(spotify_data[[#This Row],[album_id]],spotify_data[album_id],0)</f>
        <v>210</v>
      </c>
      <c r="Q211" s="1" t="s">
        <v>22766</v>
      </c>
      <c r="R211" s="2">
        <v>36319</v>
      </c>
      <c r="S211" s="7">
        <f ca="1">+TODAY()-spotify_data[[#This Row],[Fecha lanzamiento Album]]</f>
        <v>9712</v>
      </c>
      <c r="T211" s="7">
        <f ca="1">+spotify_data[[#This Row],[Antigüedad Album Dias]]/60</f>
        <v>161.86666666666667</v>
      </c>
      <c r="U211" s="8">
        <f ca="1">spotify_data[[#This Row],[Antigüedad Album Meses]]/12</f>
        <v>13.488888888888889</v>
      </c>
      <c r="V211">
        <v>18</v>
      </c>
      <c r="W211" s="1" t="s">
        <v>20</v>
      </c>
      <c r="X211" s="1" t="str">
        <f>+IF(spotify_data[[#This Row],[album_type]]="album","Album",IF(spotify_data[[#This Row],[album_type]]="single","Single","Compilation"))</f>
        <v>Album</v>
      </c>
      <c r="Y211">
        <v>359</v>
      </c>
    </row>
    <row r="212" spans="1:25" x14ac:dyDescent="0.3">
      <c r="A212" s="1" t="s">
        <v>23806</v>
      </c>
      <c r="B212" s="1"/>
      <c r="C212" s="1" t="s">
        <v>23807</v>
      </c>
      <c r="D212">
        <v>1</v>
      </c>
      <c r="E212">
        <v>85</v>
      </c>
      <c r="F212" s="10">
        <f>spotify_data[[#This Row],[track_popularity]]/100</f>
        <v>0.85</v>
      </c>
      <c r="G212" s="9" t="b">
        <v>0</v>
      </c>
      <c r="H212" s="1">
        <f>+IF(spotify_data[[#This Row],[explicit]]=FALSE,0,1)</f>
        <v>0</v>
      </c>
      <c r="I212" s="1" t="s">
        <v>23808</v>
      </c>
      <c r="J212" s="7">
        <f>MATCH(spotify_data[[#This Row],[artist_name]],spotify_data[artist_name],0)</f>
        <v>211</v>
      </c>
      <c r="K212">
        <v>80</v>
      </c>
      <c r="L212" s="10">
        <f>spotify_data[[#This Row],[artist_popularity]]/100</f>
        <v>0.8</v>
      </c>
      <c r="M212">
        <v>32304988</v>
      </c>
      <c r="N212" s="1" t="s">
        <v>23809</v>
      </c>
      <c r="O212" s="1" t="s">
        <v>23810</v>
      </c>
      <c r="P212" s="1">
        <f>MATCH(spotify_data[[#This Row],[album_id]],spotify_data[album_id],0)</f>
        <v>211</v>
      </c>
      <c r="Q212" s="1" t="s">
        <v>23811</v>
      </c>
      <c r="R212" s="2">
        <v>33140</v>
      </c>
      <c r="S212" s="7">
        <f ca="1">+TODAY()-spotify_data[[#This Row],[Fecha lanzamiento Album]]</f>
        <v>12891</v>
      </c>
      <c r="T212" s="7">
        <f ca="1">+spotify_data[[#This Row],[Antigüedad Album Dias]]/60</f>
        <v>214.85</v>
      </c>
      <c r="U212" s="8">
        <f ca="1">spotify_data[[#This Row],[Antigüedad Album Meses]]/12</f>
        <v>17.904166666666665</v>
      </c>
      <c r="V212">
        <v>12</v>
      </c>
      <c r="W212" s="1" t="s">
        <v>20</v>
      </c>
      <c r="X212" s="1" t="str">
        <f>+IF(spotify_data[[#This Row],[album_type]]="album","Album",IF(spotify_data[[#This Row],[album_type]]="single","Single","Compilation"))</f>
        <v>Album</v>
      </c>
      <c r="Y212">
        <v>488</v>
      </c>
    </row>
    <row r="213" spans="1:25" x14ac:dyDescent="0.3">
      <c r="A213" s="1" t="s">
        <v>24110</v>
      </c>
      <c r="B213" s="1"/>
      <c r="C213" s="1" t="s">
        <v>24111</v>
      </c>
      <c r="D213">
        <v>6</v>
      </c>
      <c r="E213">
        <v>85</v>
      </c>
      <c r="F213" s="10">
        <f>spotify_data[[#This Row],[track_popularity]]/100</f>
        <v>0.85</v>
      </c>
      <c r="G213" s="9" t="b">
        <v>0</v>
      </c>
      <c r="H213" s="1">
        <f>+IF(spotify_data[[#This Row],[explicit]]=FALSE,0,1)</f>
        <v>0</v>
      </c>
      <c r="I213" s="1" t="s">
        <v>24112</v>
      </c>
      <c r="J213" s="7">
        <f>MATCH(spotify_data[[#This Row],[artist_name]],spotify_data[artist_name],0)</f>
        <v>212</v>
      </c>
      <c r="K213">
        <v>68</v>
      </c>
      <c r="L213" s="10">
        <f>spotify_data[[#This Row],[artist_popularity]]/100</f>
        <v>0.68</v>
      </c>
      <c r="M213">
        <v>2333723</v>
      </c>
      <c r="N213" s="1" t="s">
        <v>22874</v>
      </c>
      <c r="O213" s="1" t="s">
        <v>24113</v>
      </c>
      <c r="P213" s="1">
        <f>MATCH(spotify_data[[#This Row],[album_id]],spotify_data[album_id],0)</f>
        <v>212</v>
      </c>
      <c r="Q213" s="1" t="s">
        <v>23239</v>
      </c>
      <c r="R213" s="2">
        <v>30320</v>
      </c>
      <c r="S213" s="7">
        <f ca="1">+TODAY()-spotify_data[[#This Row],[Fecha lanzamiento Album]]</f>
        <v>15711</v>
      </c>
      <c r="T213" s="7">
        <f ca="1">+spotify_data[[#This Row],[Antigüedad Album Dias]]/60</f>
        <v>261.85000000000002</v>
      </c>
      <c r="U213" s="8">
        <f ca="1">spotify_data[[#This Row],[Antigüedad Album Meses]]/12</f>
        <v>21.820833333333336</v>
      </c>
      <c r="V213">
        <v>16</v>
      </c>
      <c r="W213" s="1" t="s">
        <v>20</v>
      </c>
      <c r="X213" s="1" t="str">
        <f>+IF(spotify_data[[#This Row],[album_type]]="album","Album",IF(spotify_data[[#This Row],[album_type]]="single","Single","Compilation"))</f>
        <v>Album</v>
      </c>
      <c r="Y213">
        <v>361</v>
      </c>
    </row>
    <row r="214" spans="1:25" x14ac:dyDescent="0.3">
      <c r="A214" s="1" t="s">
        <v>24114</v>
      </c>
      <c r="B214" s="1"/>
      <c r="C214" s="1" t="s">
        <v>20585</v>
      </c>
      <c r="D214">
        <v>6</v>
      </c>
      <c r="E214">
        <v>85</v>
      </c>
      <c r="F214" s="10">
        <f>spotify_data[[#This Row],[track_popularity]]/100</f>
        <v>0.85</v>
      </c>
      <c r="G214" s="9" t="b">
        <v>0</v>
      </c>
      <c r="H214" s="1">
        <f>+IF(spotify_data[[#This Row],[explicit]]=FALSE,0,1)</f>
        <v>0</v>
      </c>
      <c r="I214" s="1" t="s">
        <v>16693</v>
      </c>
      <c r="J214" s="7">
        <f>MATCH(spotify_data[[#This Row],[artist_name]],spotify_data[artist_name],0)</f>
        <v>213</v>
      </c>
      <c r="K214">
        <v>84</v>
      </c>
      <c r="L214" s="10">
        <f>spotify_data[[#This Row],[artist_popularity]]/100</f>
        <v>0.84</v>
      </c>
      <c r="M214">
        <v>37431031</v>
      </c>
      <c r="N214" s="1" t="s">
        <v>23</v>
      </c>
      <c r="O214" s="1" t="s">
        <v>24115</v>
      </c>
      <c r="P214" s="1">
        <f>MATCH(spotify_data[[#This Row],[album_id]],spotify_data[album_id],0)</f>
        <v>213</v>
      </c>
      <c r="Q214" s="1" t="s">
        <v>20579</v>
      </c>
      <c r="R214" s="2">
        <v>30285</v>
      </c>
      <c r="S214" s="7">
        <f ca="1">+TODAY()-spotify_data[[#This Row],[Fecha lanzamiento Album]]</f>
        <v>15746</v>
      </c>
      <c r="T214" s="7">
        <f ca="1">+spotify_data[[#This Row],[Antigüedad Album Dias]]/60</f>
        <v>262.43333333333334</v>
      </c>
      <c r="U214" s="8">
        <f ca="1">spotify_data[[#This Row],[Antigüedad Album Meses]]/12</f>
        <v>21.869444444444444</v>
      </c>
      <c r="V214">
        <v>9</v>
      </c>
      <c r="W214" s="1" t="s">
        <v>20</v>
      </c>
      <c r="X214" s="1" t="str">
        <f>+IF(spotify_data[[#This Row],[album_type]]="album","Album",IF(spotify_data[[#This Row],[album_type]]="single","Single","Compilation"))</f>
        <v>Album</v>
      </c>
      <c r="Y214">
        <v>49</v>
      </c>
    </row>
    <row r="215" spans="1:25" x14ac:dyDescent="0.3">
      <c r="A215" s="1" t="s">
        <v>24186</v>
      </c>
      <c r="B215" s="1"/>
      <c r="C215" s="1" t="s">
        <v>24187</v>
      </c>
      <c r="D215">
        <v>1</v>
      </c>
      <c r="E215">
        <v>85</v>
      </c>
      <c r="F215" s="10">
        <f>spotify_data[[#This Row],[track_popularity]]/100</f>
        <v>0.85</v>
      </c>
      <c r="G215" s="9" t="b">
        <v>0</v>
      </c>
      <c r="H215" s="1">
        <f>+IF(spotify_data[[#This Row],[explicit]]=FALSE,0,1)</f>
        <v>0</v>
      </c>
      <c r="I215" s="1" t="s">
        <v>23808</v>
      </c>
      <c r="J215" s="7">
        <f>MATCH(spotify_data[[#This Row],[artist_name]],spotify_data[artist_name],0)</f>
        <v>211</v>
      </c>
      <c r="K215">
        <v>80</v>
      </c>
      <c r="L215" s="10">
        <f>spotify_data[[#This Row],[artist_popularity]]/100</f>
        <v>0.8</v>
      </c>
      <c r="M215">
        <v>32304988</v>
      </c>
      <c r="N215" s="1" t="s">
        <v>23809</v>
      </c>
      <c r="O215" s="1" t="s">
        <v>24188</v>
      </c>
      <c r="P215" s="1">
        <f>MATCH(spotify_data[[#This Row],[album_id]],spotify_data[album_id],0)</f>
        <v>214</v>
      </c>
      <c r="Q215" s="1" t="s">
        <v>24187</v>
      </c>
      <c r="R215" s="2">
        <v>29063</v>
      </c>
      <c r="S215" s="7">
        <f ca="1">+TODAY()-spotify_data[[#This Row],[Fecha lanzamiento Album]]</f>
        <v>16968</v>
      </c>
      <c r="T215" s="7">
        <f ca="1">+spotify_data[[#This Row],[Antigüedad Album Dias]]/60</f>
        <v>282.8</v>
      </c>
      <c r="U215" s="8">
        <f ca="1">spotify_data[[#This Row],[Antigüedad Album Meses]]/12</f>
        <v>23.566666666666666</v>
      </c>
      <c r="V215">
        <v>10</v>
      </c>
      <c r="W215" s="1" t="s">
        <v>20</v>
      </c>
      <c r="X215" s="1" t="str">
        <f>+IF(spotify_data[[#This Row],[album_type]]="album","Album",IF(spotify_data[[#This Row],[album_type]]="single","Single","Compilation"))</f>
        <v>Album</v>
      </c>
      <c r="Y215">
        <v>347</v>
      </c>
    </row>
    <row r="216" spans="1:25" x14ac:dyDescent="0.3">
      <c r="A216" s="1" t="s">
        <v>24453</v>
      </c>
      <c r="B216" s="1"/>
      <c r="C216" s="1" t="s">
        <v>21061</v>
      </c>
      <c r="D216">
        <v>4</v>
      </c>
      <c r="E216">
        <v>85</v>
      </c>
      <c r="F216" s="10">
        <f>spotify_data[[#This Row],[track_popularity]]/100</f>
        <v>0.85</v>
      </c>
      <c r="G216" s="9" t="b">
        <v>0</v>
      </c>
      <c r="H216" s="1">
        <f>+IF(spotify_data[[#This Row],[explicit]]=FALSE,0,1)</f>
        <v>0</v>
      </c>
      <c r="I216" s="1" t="s">
        <v>24454</v>
      </c>
      <c r="J216" s="7">
        <f>MATCH(spotify_data[[#This Row],[artist_name]],spotify_data[artist_name],0)</f>
        <v>215</v>
      </c>
      <c r="K216">
        <v>77</v>
      </c>
      <c r="L216" s="10">
        <f>spotify_data[[#This Row],[artist_popularity]]/100</f>
        <v>0.77</v>
      </c>
      <c r="M216">
        <v>7945600</v>
      </c>
      <c r="N216" s="1" t="s">
        <v>24455</v>
      </c>
      <c r="O216" s="1" t="s">
        <v>24456</v>
      </c>
      <c r="P216" s="1">
        <f>MATCH(spotify_data[[#This Row],[album_id]],spotify_data[album_id],0)</f>
        <v>215</v>
      </c>
      <c r="Q216" s="1" t="s">
        <v>24457</v>
      </c>
      <c r="R216" s="2">
        <v>25909</v>
      </c>
      <c r="S216" s="7">
        <f ca="1">+TODAY()-spotify_data[[#This Row],[Fecha lanzamiento Album]]</f>
        <v>20122</v>
      </c>
      <c r="T216" s="7">
        <f ca="1">+spotify_data[[#This Row],[Antigüedad Album Dias]]/60</f>
        <v>335.36666666666667</v>
      </c>
      <c r="U216" s="8">
        <f ca="1">spotify_data[[#This Row],[Antigüedad Album Meses]]/12</f>
        <v>27.947222222222223</v>
      </c>
      <c r="V216">
        <v>13</v>
      </c>
      <c r="W216" s="1" t="s">
        <v>20</v>
      </c>
      <c r="X216" s="1" t="str">
        <f>+IF(spotify_data[[#This Row],[album_type]]="album","Album",IF(spotify_data[[#This Row],[album_type]]="single","Single","Compilation"))</f>
        <v>Album</v>
      </c>
      <c r="Y216">
        <v>266</v>
      </c>
    </row>
    <row r="217" spans="1:25" x14ac:dyDescent="0.3">
      <c r="A217" s="1" t="s">
        <v>896</v>
      </c>
      <c r="B217" s="1">
        <v>5285</v>
      </c>
      <c r="C217" s="1" t="s">
        <v>897</v>
      </c>
      <c r="D217">
        <v>1</v>
      </c>
      <c r="E217">
        <v>84</v>
      </c>
      <c r="F217" s="10">
        <f>spotify_data[[#This Row],[track_popularity]]/100</f>
        <v>0.84</v>
      </c>
      <c r="G217" s="9" t="b">
        <v>0</v>
      </c>
      <c r="H217" s="1">
        <f>+IF(spotify_data[[#This Row],[explicit]]=FALSE,0,1)</f>
        <v>0</v>
      </c>
      <c r="I217" s="1" t="s">
        <v>898</v>
      </c>
      <c r="J217" s="7">
        <f>MATCH(spotify_data[[#This Row],[artist_name]],spotify_data[artist_name],0)</f>
        <v>34</v>
      </c>
      <c r="K217">
        <v>88</v>
      </c>
      <c r="L217" s="10">
        <f>spotify_data[[#This Row],[artist_popularity]]/100</f>
        <v>0.88</v>
      </c>
      <c r="M217">
        <v>42237551</v>
      </c>
      <c r="N217" s="1" t="s">
        <v>899</v>
      </c>
      <c r="O217" s="1" t="s">
        <v>900</v>
      </c>
      <c r="P217" s="1">
        <f>MATCH(spotify_data[[#This Row],[album_id]],spotify_data[album_id],0)</f>
        <v>216</v>
      </c>
      <c r="Q217" s="1" t="s">
        <v>897</v>
      </c>
      <c r="R217" s="2">
        <v>45903</v>
      </c>
      <c r="S217" s="7">
        <f ca="1">+TODAY()-spotify_data[[#This Row],[Fecha lanzamiento Album]]</f>
        <v>128</v>
      </c>
      <c r="T217" s="7">
        <f ca="1">+spotify_data[[#This Row],[Antigüedad Album Dias]]/60</f>
        <v>2.1333333333333333</v>
      </c>
      <c r="U217" s="8">
        <f ca="1">spotify_data[[#This Row],[Antigüedad Album Meses]]/12</f>
        <v>0.17777777777777778</v>
      </c>
      <c r="V217">
        <v>1</v>
      </c>
      <c r="W217" s="1" t="s">
        <v>21</v>
      </c>
      <c r="X217" s="1" t="str">
        <f>+IF(spotify_data[[#This Row],[album_type]]="album","Album",IF(spotify_data[[#This Row],[album_type]]="single","Single","Compilation"))</f>
        <v>Single</v>
      </c>
      <c r="Y217">
        <v>38</v>
      </c>
    </row>
    <row r="218" spans="1:25" x14ac:dyDescent="0.3">
      <c r="A218" s="1" t="s">
        <v>967</v>
      </c>
      <c r="B218" s="1">
        <v>835</v>
      </c>
      <c r="C218" s="1" t="s">
        <v>968</v>
      </c>
      <c r="D218">
        <v>4</v>
      </c>
      <c r="E218">
        <v>84</v>
      </c>
      <c r="F218" s="10">
        <f>spotify_data[[#This Row],[track_popularity]]/100</f>
        <v>0.84</v>
      </c>
      <c r="G218" s="9" t="b">
        <v>1</v>
      </c>
      <c r="H218" s="1">
        <f>+IF(spotify_data[[#This Row],[explicit]]=FALSE,0,1)</f>
        <v>1</v>
      </c>
      <c r="I218" s="1" t="s">
        <v>964</v>
      </c>
      <c r="J218" s="7">
        <f>MATCH(spotify_data[[#This Row],[artist_name]],spotify_data[artist_name],0)</f>
        <v>18</v>
      </c>
      <c r="K218">
        <v>91</v>
      </c>
      <c r="L218" s="10">
        <f>spotify_data[[#This Row],[artist_popularity]]/100</f>
        <v>0.91</v>
      </c>
      <c r="M218">
        <v>26559943</v>
      </c>
      <c r="N218" s="1" t="s">
        <v>516</v>
      </c>
      <c r="O218" s="1" t="s">
        <v>965</v>
      </c>
      <c r="P218" s="1">
        <f>MATCH(spotify_data[[#This Row],[album_id]],spotify_data[album_id],0)</f>
        <v>18</v>
      </c>
      <c r="Q218" s="1" t="s">
        <v>966</v>
      </c>
      <c r="R218" s="2">
        <v>45898</v>
      </c>
      <c r="S218" s="7">
        <f ca="1">+TODAY()-spotify_data[[#This Row],[Fecha lanzamiento Album]]</f>
        <v>133</v>
      </c>
      <c r="T218" s="7">
        <f ca="1">+spotify_data[[#This Row],[Antigüedad Album Dias]]/60</f>
        <v>2.2166666666666668</v>
      </c>
      <c r="U218" s="8">
        <f ca="1">spotify_data[[#This Row],[Antigüedad Album Meses]]/12</f>
        <v>0.18472222222222223</v>
      </c>
      <c r="V218">
        <v>12</v>
      </c>
      <c r="W218" s="1" t="s">
        <v>20</v>
      </c>
      <c r="X218" s="1" t="str">
        <f>+IF(spotify_data[[#This Row],[album_type]]="album","Album",IF(spotify_data[[#This Row],[album_type]]="single","Single","Compilation"))</f>
        <v>Album</v>
      </c>
      <c r="Y218">
        <v>306</v>
      </c>
    </row>
    <row r="219" spans="1:25" x14ac:dyDescent="0.3">
      <c r="A219" s="1" t="s">
        <v>1011</v>
      </c>
      <c r="B219" s="1">
        <v>407</v>
      </c>
      <c r="C219" s="1" t="s">
        <v>1012</v>
      </c>
      <c r="D219">
        <v>12</v>
      </c>
      <c r="E219">
        <v>84</v>
      </c>
      <c r="F219" s="10">
        <f>spotify_data[[#This Row],[track_popularity]]/100</f>
        <v>0.84</v>
      </c>
      <c r="G219" s="9" t="b">
        <v>1</v>
      </c>
      <c r="H219" s="1">
        <f>+IF(spotify_data[[#This Row],[explicit]]=FALSE,0,1)</f>
        <v>1</v>
      </c>
      <c r="I219" s="1" t="s">
        <v>964</v>
      </c>
      <c r="J219" s="7">
        <f>MATCH(spotify_data[[#This Row],[artist_name]],spotify_data[artist_name],0)</f>
        <v>18</v>
      </c>
      <c r="K219">
        <v>91</v>
      </c>
      <c r="L219" s="10">
        <f>spotify_data[[#This Row],[artist_popularity]]/100</f>
        <v>0.91</v>
      </c>
      <c r="M219">
        <v>26559943</v>
      </c>
      <c r="N219" s="1" t="s">
        <v>516</v>
      </c>
      <c r="O219" s="1" t="s">
        <v>965</v>
      </c>
      <c r="P219" s="1">
        <f>MATCH(spotify_data[[#This Row],[album_id]],spotify_data[album_id],0)</f>
        <v>18</v>
      </c>
      <c r="Q219" s="1" t="s">
        <v>966</v>
      </c>
      <c r="R219" s="2">
        <v>45898</v>
      </c>
      <c r="S219" s="7">
        <f ca="1">+TODAY()-spotify_data[[#This Row],[Fecha lanzamiento Album]]</f>
        <v>133</v>
      </c>
      <c r="T219" s="7">
        <f ca="1">+spotify_data[[#This Row],[Antigüedad Album Dias]]/60</f>
        <v>2.2166666666666668</v>
      </c>
      <c r="U219" s="8">
        <f ca="1">spotify_data[[#This Row],[Antigüedad Album Meses]]/12</f>
        <v>0.18472222222222223</v>
      </c>
      <c r="V219">
        <v>12</v>
      </c>
      <c r="W219" s="1" t="s">
        <v>20</v>
      </c>
      <c r="X219" s="1" t="str">
        <f>+IF(spotify_data[[#This Row],[album_type]]="album","Album",IF(spotify_data[[#This Row],[album_type]]="single","Single","Compilation"))</f>
        <v>Album</v>
      </c>
      <c r="Y219">
        <v>375</v>
      </c>
    </row>
    <row r="220" spans="1:25" x14ac:dyDescent="0.3">
      <c r="A220" s="1" t="s">
        <v>1635</v>
      </c>
      <c r="B220" s="1">
        <v>6519</v>
      </c>
      <c r="C220" s="1" t="s">
        <v>1636</v>
      </c>
      <c r="D220">
        <v>5</v>
      </c>
      <c r="E220">
        <v>84</v>
      </c>
      <c r="F220" s="10">
        <f>spotify_data[[#This Row],[track_popularity]]/100</f>
        <v>0.84</v>
      </c>
      <c r="G220" s="9" t="b">
        <v>0</v>
      </c>
      <c r="H220" s="1">
        <f>+IF(spotify_data[[#This Row],[explicit]]=FALSE,0,1)</f>
        <v>0</v>
      </c>
      <c r="I220" s="1" t="s">
        <v>1637</v>
      </c>
      <c r="J220" s="7">
        <f>MATCH(spotify_data[[#This Row],[artist_name]],spotify_data[artist_name],0)</f>
        <v>109</v>
      </c>
      <c r="K220">
        <v>83</v>
      </c>
      <c r="L220" s="10">
        <f>spotify_data[[#This Row],[artist_popularity]]/100</f>
        <v>0.83</v>
      </c>
      <c r="M220">
        <v>23342437</v>
      </c>
      <c r="N220" s="1" t="s">
        <v>273</v>
      </c>
      <c r="O220" s="1" t="s">
        <v>1615</v>
      </c>
      <c r="P220" s="1">
        <f>MATCH(spotify_data[[#This Row],[album_id]],spotify_data[album_id],0)</f>
        <v>1</v>
      </c>
      <c r="Q220" s="1" t="s">
        <v>1616</v>
      </c>
      <c r="R220" s="2">
        <v>45828</v>
      </c>
      <c r="S220" s="7">
        <f ca="1">+TODAY()-spotify_data[[#This Row],[Fecha lanzamiento Album]]</f>
        <v>203</v>
      </c>
      <c r="T220" s="7">
        <f ca="1">+spotify_data[[#This Row],[Antigüedad Album Dias]]/60</f>
        <v>3.3833333333333333</v>
      </c>
      <c r="U220" s="8">
        <f ca="1">spotify_data[[#This Row],[Antigüedad Album Meses]]/12</f>
        <v>0.28194444444444444</v>
      </c>
      <c r="V220">
        <v>12</v>
      </c>
      <c r="W220" s="1" t="s">
        <v>20</v>
      </c>
      <c r="X220" s="1" t="str">
        <f>+IF(spotify_data[[#This Row],[album_type]]="album","Album",IF(spotify_data[[#This Row],[album_type]]="single","Single","Compilation"))</f>
        <v>Album</v>
      </c>
      <c r="Y220">
        <v>281</v>
      </c>
    </row>
    <row r="221" spans="1:25" x14ac:dyDescent="0.3">
      <c r="A221" s="1" t="s">
        <v>2155</v>
      </c>
      <c r="B221" s="1">
        <v>2605</v>
      </c>
      <c r="C221" s="1" t="s">
        <v>2156</v>
      </c>
      <c r="D221">
        <v>1</v>
      </c>
      <c r="E221">
        <v>84</v>
      </c>
      <c r="F221" s="10">
        <f>spotify_data[[#This Row],[track_popularity]]/100</f>
        <v>0.84</v>
      </c>
      <c r="G221" s="9" t="b">
        <v>0</v>
      </c>
      <c r="H221" s="1">
        <f>+IF(spotify_data[[#This Row],[explicit]]=FALSE,0,1)</f>
        <v>0</v>
      </c>
      <c r="I221" s="1" t="s">
        <v>830</v>
      </c>
      <c r="J221" s="7">
        <f>MATCH(spotify_data[[#This Row],[artist_name]],spotify_data[artist_name],0)</f>
        <v>73</v>
      </c>
      <c r="K221">
        <v>88</v>
      </c>
      <c r="L221" s="10">
        <f>spotify_data[[#This Row],[artist_popularity]]/100</f>
        <v>0.88</v>
      </c>
      <c r="M221">
        <v>122773292</v>
      </c>
      <c r="N221" s="1" t="s">
        <v>831</v>
      </c>
      <c r="O221" s="1" t="s">
        <v>2157</v>
      </c>
      <c r="P221" s="1">
        <f>MATCH(spotify_data[[#This Row],[album_id]],spotify_data[album_id],0)</f>
        <v>220</v>
      </c>
      <c r="Q221" s="1" t="s">
        <v>2156</v>
      </c>
      <c r="R221" s="2">
        <v>45751</v>
      </c>
      <c r="S221" s="7">
        <f ca="1">+TODAY()-spotify_data[[#This Row],[Fecha lanzamiento Album]]</f>
        <v>280</v>
      </c>
      <c r="T221" s="7">
        <f ca="1">+spotify_data[[#This Row],[Antigüedad Album Dias]]/60</f>
        <v>4.666666666666667</v>
      </c>
      <c r="U221" s="8">
        <f ca="1">spotify_data[[#This Row],[Antigüedad Album Meses]]/12</f>
        <v>0.3888888888888889</v>
      </c>
      <c r="V221">
        <v>1</v>
      </c>
      <c r="W221" s="1" t="s">
        <v>21</v>
      </c>
      <c r="X221" s="1" t="str">
        <f>+IF(spotify_data[[#This Row],[album_type]]="album","Album",IF(spotify_data[[#This Row],[album_type]]="single","Single","Compilation"))</f>
        <v>Single</v>
      </c>
      <c r="Y221">
        <v>27</v>
      </c>
    </row>
    <row r="222" spans="1:25" x14ac:dyDescent="0.3">
      <c r="A222" s="1" t="s">
        <v>2496</v>
      </c>
      <c r="B222" s="1">
        <v>5318</v>
      </c>
      <c r="C222" s="1" t="s">
        <v>2497</v>
      </c>
      <c r="D222">
        <v>4</v>
      </c>
      <c r="E222">
        <v>84</v>
      </c>
      <c r="F222" s="10">
        <f>spotify_data[[#This Row],[track_popularity]]/100</f>
        <v>0.84</v>
      </c>
      <c r="G222" s="9" t="b">
        <v>1</v>
      </c>
      <c r="H222" s="1">
        <f>+IF(spotify_data[[#This Row],[explicit]]=FALSE,0,1)</f>
        <v>1</v>
      </c>
      <c r="I222" s="1" t="s">
        <v>2459</v>
      </c>
      <c r="J222" s="7">
        <f>MATCH(spotify_data[[#This Row],[artist_name]],spotify_data[artist_name],0)</f>
        <v>35</v>
      </c>
      <c r="K222">
        <v>93</v>
      </c>
      <c r="L222" s="10">
        <f>spotify_data[[#This Row],[artist_popularity]]/100</f>
        <v>0.93</v>
      </c>
      <c r="M222">
        <v>112918137</v>
      </c>
      <c r="N222" s="1" t="s">
        <v>2460</v>
      </c>
      <c r="O222" s="1" t="s">
        <v>2461</v>
      </c>
      <c r="P222" s="1">
        <f>MATCH(spotify_data[[#This Row],[album_id]],spotify_data[album_id],0)</f>
        <v>43</v>
      </c>
      <c r="Q222" s="1" t="s">
        <v>2462</v>
      </c>
      <c r="R222" s="2">
        <v>45688</v>
      </c>
      <c r="S222" s="7">
        <f ca="1">+TODAY()-spotify_data[[#This Row],[Fecha lanzamiento Album]]</f>
        <v>343</v>
      </c>
      <c r="T222" s="7">
        <f ca="1">+spotify_data[[#This Row],[Antigüedad Album Dias]]/60</f>
        <v>5.7166666666666668</v>
      </c>
      <c r="U222" s="8">
        <f ca="1">spotify_data[[#This Row],[Antigüedad Album Meses]]/12</f>
        <v>0.47638888888888892</v>
      </c>
      <c r="V222">
        <v>22</v>
      </c>
      <c r="W222" s="1" t="s">
        <v>20</v>
      </c>
      <c r="X222" s="1" t="str">
        <f>+IF(spotify_data[[#This Row],[album_type]]="album","Album",IF(spotify_data[[#This Row],[album_type]]="single","Single","Compilation"))</f>
        <v>Album</v>
      </c>
      <c r="Y222">
        <v>502</v>
      </c>
    </row>
    <row r="223" spans="1:25" x14ac:dyDescent="0.3">
      <c r="A223" s="1" t="s">
        <v>2769</v>
      </c>
      <c r="B223" s="1">
        <v>5781</v>
      </c>
      <c r="C223" s="1" t="s">
        <v>2756</v>
      </c>
      <c r="D223">
        <v>3</v>
      </c>
      <c r="E223">
        <v>84</v>
      </c>
      <c r="F223" s="10">
        <f>spotify_data[[#This Row],[track_popularity]]/100</f>
        <v>0.84</v>
      </c>
      <c r="G223" s="9" t="b">
        <v>0</v>
      </c>
      <c r="H223" s="1">
        <f>+IF(spotify_data[[#This Row],[explicit]]=FALSE,0,1)</f>
        <v>0</v>
      </c>
      <c r="I223" s="1" t="s">
        <v>2757</v>
      </c>
      <c r="J223" s="7">
        <f>MATCH(spotify_data[[#This Row],[artist_name]],spotify_data[artist_name],0)</f>
        <v>58</v>
      </c>
      <c r="K223">
        <v>89</v>
      </c>
      <c r="L223" s="10">
        <f>spotify_data[[#This Row],[artist_popularity]]/100</f>
        <v>0.89</v>
      </c>
      <c r="M223">
        <v>44592005</v>
      </c>
      <c r="N223" s="1" t="s">
        <v>2758</v>
      </c>
      <c r="O223" s="1" t="s">
        <v>2770</v>
      </c>
      <c r="P223" s="1">
        <f>MATCH(spotify_data[[#This Row],[album_id]],spotify_data[album_id],0)</f>
        <v>222</v>
      </c>
      <c r="Q223" s="1" t="s">
        <v>2760</v>
      </c>
      <c r="R223" s="2">
        <v>45617</v>
      </c>
      <c r="S223" s="7">
        <f ca="1">+TODAY()-spotify_data[[#This Row],[Fecha lanzamiento Album]]</f>
        <v>414</v>
      </c>
      <c r="T223" s="7">
        <f ca="1">+spotify_data[[#This Row],[Antigüedad Album Dias]]/60</f>
        <v>6.9</v>
      </c>
      <c r="U223" s="8">
        <f ca="1">spotify_data[[#This Row],[Antigüedad Album Meses]]/12</f>
        <v>0.57500000000000007</v>
      </c>
      <c r="V223">
        <v>12</v>
      </c>
      <c r="W223" s="1" t="s">
        <v>20</v>
      </c>
      <c r="X223" s="1" t="str">
        <f>+IF(spotify_data[[#This Row],[album_type]]="album","Album",IF(spotify_data[[#This Row],[album_type]]="single","Single","Compilation"))</f>
        <v>Album</v>
      </c>
      <c r="Y223">
        <v>295</v>
      </c>
    </row>
    <row r="224" spans="1:25" x14ac:dyDescent="0.3">
      <c r="A224" s="1" t="s">
        <v>3392</v>
      </c>
      <c r="B224" s="1">
        <v>5020</v>
      </c>
      <c r="C224" s="1" t="s">
        <v>3393</v>
      </c>
      <c r="D224">
        <v>1</v>
      </c>
      <c r="E224">
        <v>84</v>
      </c>
      <c r="F224" s="10">
        <f>spotify_data[[#This Row],[track_popularity]]/100</f>
        <v>0.84</v>
      </c>
      <c r="G224" s="9" t="b">
        <v>0</v>
      </c>
      <c r="H224" s="1">
        <f>+IF(spotify_data[[#This Row],[explicit]]=FALSE,0,1)</f>
        <v>0</v>
      </c>
      <c r="I224" s="1" t="s">
        <v>3394</v>
      </c>
      <c r="J224" s="7">
        <f>MATCH(spotify_data[[#This Row],[artist_name]],spotify_data[artist_name],0)</f>
        <v>223</v>
      </c>
      <c r="K224">
        <v>70</v>
      </c>
      <c r="L224" s="10">
        <f>spotify_data[[#This Row],[artist_popularity]]/100</f>
        <v>0.7</v>
      </c>
      <c r="M224">
        <v>1981867</v>
      </c>
      <c r="N224" s="1" t="s">
        <v>23</v>
      </c>
      <c r="O224" s="1" t="s">
        <v>3395</v>
      </c>
      <c r="P224" s="1">
        <f>MATCH(spotify_data[[#This Row],[album_id]],spotify_data[album_id],0)</f>
        <v>223</v>
      </c>
      <c r="Q224" s="1" t="s">
        <v>3393</v>
      </c>
      <c r="R224" s="2">
        <v>45506</v>
      </c>
      <c r="S224" s="7">
        <f ca="1">+TODAY()-spotify_data[[#This Row],[Fecha lanzamiento Album]]</f>
        <v>525</v>
      </c>
      <c r="T224" s="7">
        <f ca="1">+spotify_data[[#This Row],[Antigüedad Album Dias]]/60</f>
        <v>8.75</v>
      </c>
      <c r="U224" s="8">
        <f ca="1">spotify_data[[#This Row],[Antigüedad Album Meses]]/12</f>
        <v>0.72916666666666663</v>
      </c>
      <c r="V224">
        <v>1</v>
      </c>
      <c r="W224" s="1" t="s">
        <v>21</v>
      </c>
      <c r="X224" s="1" t="str">
        <f>+IF(spotify_data[[#This Row],[album_type]]="album","Album",IF(spotify_data[[#This Row],[album_type]]="single","Single","Compilation"))</f>
        <v>Single</v>
      </c>
      <c r="Y224">
        <v>357</v>
      </c>
    </row>
    <row r="225" spans="1:25" x14ac:dyDescent="0.3">
      <c r="A225" s="1" t="s">
        <v>3432</v>
      </c>
      <c r="B225" s="1">
        <v>5092</v>
      </c>
      <c r="C225" s="1" t="s">
        <v>3433</v>
      </c>
      <c r="D225">
        <v>1</v>
      </c>
      <c r="E225">
        <v>84</v>
      </c>
      <c r="F225" s="10">
        <f>spotify_data[[#This Row],[track_popularity]]/100</f>
        <v>0.84</v>
      </c>
      <c r="G225" s="9" t="b">
        <v>0</v>
      </c>
      <c r="H225" s="1">
        <f>+IF(spotify_data[[#This Row],[explicit]]=FALSE,0,1)</f>
        <v>0</v>
      </c>
      <c r="I225" s="1" t="s">
        <v>3434</v>
      </c>
      <c r="J225" s="7">
        <f>MATCH(spotify_data[[#This Row],[artist_name]],spotify_data[artist_name],0)</f>
        <v>224</v>
      </c>
      <c r="K225">
        <v>77</v>
      </c>
      <c r="L225" s="10">
        <f>spotify_data[[#This Row],[artist_popularity]]/100</f>
        <v>0.77</v>
      </c>
      <c r="M225">
        <v>662191</v>
      </c>
      <c r="N225" s="1" t="s">
        <v>3435</v>
      </c>
      <c r="O225" s="1" t="s">
        <v>3436</v>
      </c>
      <c r="P225" s="1">
        <f>MATCH(spotify_data[[#This Row],[album_id]],spotify_data[album_id],0)</f>
        <v>224</v>
      </c>
      <c r="Q225" s="1" t="s">
        <v>3433</v>
      </c>
      <c r="R225" s="2">
        <v>45492</v>
      </c>
      <c r="S225" s="7">
        <f ca="1">+TODAY()-spotify_data[[#This Row],[Fecha lanzamiento Album]]</f>
        <v>539</v>
      </c>
      <c r="T225" s="7">
        <f ca="1">+spotify_data[[#This Row],[Antigüedad Album Dias]]/60</f>
        <v>8.9833333333333325</v>
      </c>
      <c r="U225" s="8">
        <f ca="1">spotify_data[[#This Row],[Antigüedad Album Meses]]/12</f>
        <v>0.74861111111111101</v>
      </c>
      <c r="V225">
        <v>1</v>
      </c>
      <c r="W225" s="1" t="s">
        <v>21</v>
      </c>
      <c r="X225" s="1" t="str">
        <f>+IF(spotify_data[[#This Row],[album_type]]="album","Album",IF(spotify_data[[#This Row],[album_type]]="single","Single","Compilation"))</f>
        <v>Single</v>
      </c>
      <c r="Y225">
        <v>356</v>
      </c>
    </row>
    <row r="226" spans="1:25" x14ac:dyDescent="0.3">
      <c r="A226" s="1" t="s">
        <v>3829</v>
      </c>
      <c r="B226" s="1">
        <v>7642</v>
      </c>
      <c r="C226" s="1" t="s">
        <v>3369</v>
      </c>
      <c r="D226">
        <v>1</v>
      </c>
      <c r="E226">
        <v>84</v>
      </c>
      <c r="F226" s="10">
        <f>spotify_data[[#This Row],[track_popularity]]/100</f>
        <v>0.84</v>
      </c>
      <c r="G226" s="9" t="b">
        <v>0</v>
      </c>
      <c r="H226" s="1">
        <f>+IF(spotify_data[[#This Row],[explicit]]=FALSE,0,1)</f>
        <v>0</v>
      </c>
      <c r="I226" s="1" t="s">
        <v>2804</v>
      </c>
      <c r="J226" s="7">
        <f>MATCH(spotify_data[[#This Row],[artist_name]],spotify_data[artist_name],0)</f>
        <v>225</v>
      </c>
      <c r="K226">
        <v>74</v>
      </c>
      <c r="L226" s="10">
        <f>spotify_data[[#This Row],[artist_popularity]]/100</f>
        <v>0.74</v>
      </c>
      <c r="M226">
        <v>1317349</v>
      </c>
      <c r="N226" s="1" t="s">
        <v>23</v>
      </c>
      <c r="O226" s="1" t="s">
        <v>3830</v>
      </c>
      <c r="P226" s="1">
        <f>MATCH(spotify_data[[#This Row],[album_id]],spotify_data[album_id],0)</f>
        <v>225</v>
      </c>
      <c r="Q226" s="1" t="s">
        <v>3369</v>
      </c>
      <c r="R226" s="2">
        <v>45422</v>
      </c>
      <c r="S226" s="7">
        <f ca="1">+TODAY()-spotify_data[[#This Row],[Fecha lanzamiento Album]]</f>
        <v>609</v>
      </c>
      <c r="T226" s="7">
        <f ca="1">+spotify_data[[#This Row],[Antigüedad Album Dias]]/60</f>
        <v>10.15</v>
      </c>
      <c r="U226" s="8">
        <f ca="1">spotify_data[[#This Row],[Antigüedad Album Meses]]/12</f>
        <v>0.84583333333333333</v>
      </c>
      <c r="V226">
        <v>1</v>
      </c>
      <c r="W226" s="1" t="s">
        <v>21</v>
      </c>
      <c r="X226" s="1" t="str">
        <f>+IF(spotify_data[[#This Row],[album_type]]="album","Album",IF(spotify_data[[#This Row],[album_type]]="single","Single","Compilation"))</f>
        <v>Single</v>
      </c>
      <c r="Y226">
        <v>287</v>
      </c>
    </row>
    <row r="227" spans="1:25" x14ac:dyDescent="0.3">
      <c r="A227" s="1" t="s">
        <v>3858</v>
      </c>
      <c r="B227" s="1">
        <v>6659</v>
      </c>
      <c r="C227" s="1" t="s">
        <v>3335</v>
      </c>
      <c r="D227">
        <v>1</v>
      </c>
      <c r="E227">
        <v>84</v>
      </c>
      <c r="F227" s="10">
        <f>spotify_data[[#This Row],[track_popularity]]/100</f>
        <v>0.84</v>
      </c>
      <c r="G227" s="9" t="b">
        <v>0</v>
      </c>
      <c r="H227" s="1">
        <f>+IF(spotify_data[[#This Row],[explicit]]=FALSE,0,1)</f>
        <v>0</v>
      </c>
      <c r="I227" s="1" t="s">
        <v>3336</v>
      </c>
      <c r="J227" s="7">
        <f>MATCH(spotify_data[[#This Row],[artist_name]],spotify_data[artist_name],0)</f>
        <v>52</v>
      </c>
      <c r="K227">
        <v>76</v>
      </c>
      <c r="L227" s="10">
        <f>spotify_data[[#This Row],[artist_popularity]]/100</f>
        <v>0.76</v>
      </c>
      <c r="M227">
        <v>843345</v>
      </c>
      <c r="N227" s="1" t="s">
        <v>3337</v>
      </c>
      <c r="O227" s="1" t="s">
        <v>3859</v>
      </c>
      <c r="P227" s="1">
        <f>MATCH(spotify_data[[#This Row],[album_id]],spotify_data[album_id],0)</f>
        <v>226</v>
      </c>
      <c r="Q227" s="1" t="s">
        <v>3860</v>
      </c>
      <c r="R227" s="2">
        <v>45415</v>
      </c>
      <c r="S227" s="7">
        <f ca="1">+TODAY()-spotify_data[[#This Row],[Fecha lanzamiento Album]]</f>
        <v>616</v>
      </c>
      <c r="T227" s="7">
        <f ca="1">+spotify_data[[#This Row],[Antigüedad Album Dias]]/60</f>
        <v>10.266666666666667</v>
      </c>
      <c r="U227" s="8">
        <f ca="1">spotify_data[[#This Row],[Antigüedad Album Meses]]/12</f>
        <v>0.85555555555555562</v>
      </c>
      <c r="V227">
        <v>2</v>
      </c>
      <c r="W227" s="1" t="s">
        <v>21</v>
      </c>
      <c r="X227" s="1" t="str">
        <f>+IF(spotify_data[[#This Row],[album_type]]="album","Album",IF(spotify_data[[#This Row],[album_type]]="single","Single","Compilation"))</f>
        <v>Single</v>
      </c>
      <c r="Y227">
        <v>355</v>
      </c>
    </row>
    <row r="228" spans="1:25" x14ac:dyDescent="0.3">
      <c r="A228" s="1" t="s">
        <v>3914</v>
      </c>
      <c r="B228" s="1">
        <v>4486</v>
      </c>
      <c r="C228" s="1" t="s">
        <v>3915</v>
      </c>
      <c r="D228">
        <v>3</v>
      </c>
      <c r="E228">
        <v>84</v>
      </c>
      <c r="F228" s="10">
        <f>spotify_data[[#This Row],[track_popularity]]/100</f>
        <v>0.84</v>
      </c>
      <c r="G228" s="9" t="b">
        <v>0</v>
      </c>
      <c r="H228" s="1">
        <f>+IF(spotify_data[[#This Row],[explicit]]=FALSE,0,1)</f>
        <v>0</v>
      </c>
      <c r="I228" s="1" t="s">
        <v>3916</v>
      </c>
      <c r="J228" s="7">
        <f>MATCH(spotify_data[[#This Row],[artist_name]],spotify_data[artist_name],0)</f>
        <v>227</v>
      </c>
      <c r="K228">
        <v>74</v>
      </c>
      <c r="L228" s="10">
        <f>spotify_data[[#This Row],[artist_popularity]]/100</f>
        <v>0.74</v>
      </c>
      <c r="M228">
        <v>483247</v>
      </c>
      <c r="N228" s="1" t="s">
        <v>3917</v>
      </c>
      <c r="O228" s="1" t="s">
        <v>3918</v>
      </c>
      <c r="P228" s="1">
        <f>MATCH(spotify_data[[#This Row],[album_id]],spotify_data[album_id],0)</f>
        <v>227</v>
      </c>
      <c r="Q228" s="1" t="s">
        <v>3919</v>
      </c>
      <c r="R228" s="2">
        <v>45405</v>
      </c>
      <c r="S228" s="7">
        <f ca="1">+TODAY()-spotify_data[[#This Row],[Fecha lanzamiento Album]]</f>
        <v>626</v>
      </c>
      <c r="T228" s="7">
        <f ca="1">+spotify_data[[#This Row],[Antigüedad Album Dias]]/60</f>
        <v>10.433333333333334</v>
      </c>
      <c r="U228" s="8">
        <f ca="1">spotify_data[[#This Row],[Antigüedad Album Meses]]/12</f>
        <v>0.86944444444444446</v>
      </c>
      <c r="V228">
        <v>5</v>
      </c>
      <c r="W228" s="1" t="s">
        <v>21</v>
      </c>
      <c r="X228" s="1" t="str">
        <f>+IF(spotify_data[[#This Row],[album_type]]="album","Album",IF(spotify_data[[#This Row],[album_type]]="single","Single","Compilation"))</f>
        <v>Single</v>
      </c>
      <c r="Y228">
        <v>193</v>
      </c>
    </row>
    <row r="229" spans="1:25" x14ac:dyDescent="0.3">
      <c r="A229" s="1" t="s">
        <v>4060</v>
      </c>
      <c r="B229" s="1">
        <v>994</v>
      </c>
      <c r="C229" s="1" t="s">
        <v>2973</v>
      </c>
      <c r="D229">
        <v>1</v>
      </c>
      <c r="E229">
        <v>84</v>
      </c>
      <c r="F229" s="10">
        <f>spotify_data[[#This Row],[track_popularity]]/100</f>
        <v>0.84</v>
      </c>
      <c r="G229" s="9" t="b">
        <v>1</v>
      </c>
      <c r="H229" s="1">
        <f>+IF(spotify_data[[#This Row],[explicit]]=FALSE,0,1)</f>
        <v>1</v>
      </c>
      <c r="I229" s="1" t="s">
        <v>964</v>
      </c>
      <c r="J229" s="7">
        <f>MATCH(spotify_data[[#This Row],[artist_name]],spotify_data[artist_name],0)</f>
        <v>18</v>
      </c>
      <c r="K229">
        <v>91</v>
      </c>
      <c r="L229" s="10">
        <f>spotify_data[[#This Row],[artist_popularity]]/100</f>
        <v>0.91</v>
      </c>
      <c r="M229">
        <v>26559943</v>
      </c>
      <c r="N229" s="1" t="s">
        <v>516</v>
      </c>
      <c r="O229" s="1" t="s">
        <v>4061</v>
      </c>
      <c r="P229" s="1">
        <f>MATCH(spotify_data[[#This Row],[album_id]],spotify_data[album_id],0)</f>
        <v>228</v>
      </c>
      <c r="Q229" s="1" t="s">
        <v>2973</v>
      </c>
      <c r="R229" s="2">
        <v>45394</v>
      </c>
      <c r="S229" s="7">
        <f ca="1">+TODAY()-spotify_data[[#This Row],[Fecha lanzamiento Album]]</f>
        <v>637</v>
      </c>
      <c r="T229" s="7">
        <f ca="1">+spotify_data[[#This Row],[Antigüedad Album Dias]]/60</f>
        <v>10.616666666666667</v>
      </c>
      <c r="U229" s="8">
        <f ca="1">spotify_data[[#This Row],[Antigüedad Album Meses]]/12</f>
        <v>0.8847222222222223</v>
      </c>
      <c r="V229">
        <v>1</v>
      </c>
      <c r="W229" s="1" t="s">
        <v>21</v>
      </c>
      <c r="X229" s="1" t="str">
        <f>+IF(spotify_data[[#This Row],[album_type]]="album","Album",IF(spotify_data[[#This Row],[album_type]]="single","Single","Compilation"))</f>
        <v>Single</v>
      </c>
      <c r="Y229">
        <v>292</v>
      </c>
    </row>
    <row r="230" spans="1:25" x14ac:dyDescent="0.3">
      <c r="A230" s="1" t="s">
        <v>4484</v>
      </c>
      <c r="B230" s="1">
        <v>2373</v>
      </c>
      <c r="C230" s="1" t="s">
        <v>4485</v>
      </c>
      <c r="D230">
        <v>1</v>
      </c>
      <c r="E230">
        <v>84</v>
      </c>
      <c r="F230" s="10">
        <f>spotify_data[[#This Row],[track_popularity]]/100</f>
        <v>0.84</v>
      </c>
      <c r="G230" s="9" t="b">
        <v>1</v>
      </c>
      <c r="H230" s="1">
        <f>+IF(spotify_data[[#This Row],[explicit]]=FALSE,0,1)</f>
        <v>1</v>
      </c>
      <c r="I230" s="1" t="s">
        <v>4486</v>
      </c>
      <c r="J230" s="7">
        <f>MATCH(spotify_data[[#This Row],[artist_name]],spotify_data[artist_name],0)</f>
        <v>229</v>
      </c>
      <c r="K230">
        <v>76</v>
      </c>
      <c r="L230" s="10">
        <f>spotify_data[[#This Row],[artist_popularity]]/100</f>
        <v>0.76</v>
      </c>
      <c r="M230">
        <v>2186739</v>
      </c>
      <c r="N230" s="1" t="s">
        <v>4487</v>
      </c>
      <c r="O230" s="1" t="s">
        <v>4488</v>
      </c>
      <c r="P230" s="1">
        <f>MATCH(spotify_data[[#This Row],[album_id]],spotify_data[album_id],0)</f>
        <v>229</v>
      </c>
      <c r="Q230" s="1" t="s">
        <v>4485</v>
      </c>
      <c r="R230" s="2">
        <v>45324</v>
      </c>
      <c r="S230" s="7">
        <f ca="1">+TODAY()-spotify_data[[#This Row],[Fecha lanzamiento Album]]</f>
        <v>707</v>
      </c>
      <c r="T230" s="7">
        <f ca="1">+spotify_data[[#This Row],[Antigüedad Album Dias]]/60</f>
        <v>11.783333333333333</v>
      </c>
      <c r="U230" s="8">
        <f ca="1">spotify_data[[#This Row],[Antigüedad Album Meses]]/12</f>
        <v>0.9819444444444444</v>
      </c>
      <c r="V230">
        <v>1</v>
      </c>
      <c r="W230" s="1" t="s">
        <v>21</v>
      </c>
      <c r="X230" s="1" t="str">
        <f>+IF(spotify_data[[#This Row],[album_type]]="album","Album",IF(spotify_data[[#This Row],[album_type]]="single","Single","Compilation"))</f>
        <v>Single</v>
      </c>
      <c r="Y230">
        <v>37</v>
      </c>
    </row>
    <row r="231" spans="1:25" x14ac:dyDescent="0.3">
      <c r="A231" s="1" t="s">
        <v>4534</v>
      </c>
      <c r="B231" s="1">
        <v>6653</v>
      </c>
      <c r="C231" s="1" t="s">
        <v>4097</v>
      </c>
      <c r="D231">
        <v>1</v>
      </c>
      <c r="E231">
        <v>84</v>
      </c>
      <c r="F231" s="10">
        <f>spotify_data[[#This Row],[track_popularity]]/100</f>
        <v>0.84</v>
      </c>
      <c r="G231" s="9" t="b">
        <v>0</v>
      </c>
      <c r="H231" s="1">
        <f>+IF(spotify_data[[#This Row],[explicit]]=FALSE,0,1)</f>
        <v>0</v>
      </c>
      <c r="I231" s="1" t="s">
        <v>2050</v>
      </c>
      <c r="J231" s="7">
        <f>MATCH(spotify_data[[#This Row],[artist_name]],spotify_data[artist_name],0)</f>
        <v>71</v>
      </c>
      <c r="K231">
        <v>83</v>
      </c>
      <c r="L231" s="10">
        <f>spotify_data[[#This Row],[artist_popularity]]/100</f>
        <v>0.83</v>
      </c>
      <c r="M231">
        <v>7055537</v>
      </c>
      <c r="N231" s="1" t="s">
        <v>23</v>
      </c>
      <c r="O231" s="1" t="s">
        <v>4535</v>
      </c>
      <c r="P231" s="1">
        <f>MATCH(spotify_data[[#This Row],[album_id]],spotify_data[album_id],0)</f>
        <v>230</v>
      </c>
      <c r="Q231" s="1" t="s">
        <v>4097</v>
      </c>
      <c r="R231" s="2">
        <v>45309</v>
      </c>
      <c r="S231" s="7">
        <f ca="1">+TODAY()-spotify_data[[#This Row],[Fecha lanzamiento Album]]</f>
        <v>722</v>
      </c>
      <c r="T231" s="7">
        <f ca="1">+spotify_data[[#This Row],[Antigüedad Album Dias]]/60</f>
        <v>12.033333333333333</v>
      </c>
      <c r="U231" s="8">
        <f ca="1">spotify_data[[#This Row],[Antigüedad Album Meses]]/12</f>
        <v>1.0027777777777778</v>
      </c>
      <c r="V231">
        <v>1</v>
      </c>
      <c r="W231" s="1" t="s">
        <v>21</v>
      </c>
      <c r="X231" s="1" t="str">
        <f>+IF(spotify_data[[#This Row],[album_type]]="album","Album",IF(spotify_data[[#This Row],[album_type]]="single","Single","Compilation"))</f>
        <v>Single</v>
      </c>
      <c r="Y231">
        <v>3</v>
      </c>
    </row>
    <row r="232" spans="1:25" x14ac:dyDescent="0.3">
      <c r="A232" s="1" t="s">
        <v>4647</v>
      </c>
      <c r="B232" s="1">
        <v>6380</v>
      </c>
      <c r="C232" s="1" t="s">
        <v>4648</v>
      </c>
      <c r="D232">
        <v>6</v>
      </c>
      <c r="E232">
        <v>84</v>
      </c>
      <c r="F232" s="10">
        <f>spotify_data[[#This Row],[track_popularity]]/100</f>
        <v>0.84</v>
      </c>
      <c r="G232" s="9" t="b">
        <v>0</v>
      </c>
      <c r="H232" s="1">
        <f>+IF(spotify_data[[#This Row],[explicit]]=FALSE,0,1)</f>
        <v>0</v>
      </c>
      <c r="I232" s="1" t="s">
        <v>4649</v>
      </c>
      <c r="J232" s="7">
        <f>MATCH(spotify_data[[#This Row],[artist_name]],spotify_data[artist_name],0)</f>
        <v>231</v>
      </c>
      <c r="K232">
        <v>86</v>
      </c>
      <c r="L232" s="10">
        <f>spotify_data[[#This Row],[artist_popularity]]/100</f>
        <v>0.86</v>
      </c>
      <c r="M232">
        <v>18885687</v>
      </c>
      <c r="N232" s="1" t="s">
        <v>4650</v>
      </c>
      <c r="O232" s="1" t="s">
        <v>4651</v>
      </c>
      <c r="P232" s="1">
        <f>MATCH(spotify_data[[#This Row],[album_id]],spotify_data[album_id],0)</f>
        <v>231</v>
      </c>
      <c r="Q232" s="1" t="s">
        <v>4652</v>
      </c>
      <c r="R232" s="2">
        <v>45261</v>
      </c>
      <c r="S232" s="7">
        <f ca="1">+TODAY()-spotify_data[[#This Row],[Fecha lanzamiento Album]]</f>
        <v>770</v>
      </c>
      <c r="T232" s="7">
        <f ca="1">+spotify_data[[#This Row],[Antigüedad Album Dias]]/60</f>
        <v>12.833333333333334</v>
      </c>
      <c r="U232" s="8">
        <f ca="1">spotify_data[[#This Row],[Antigüedad Album Meses]]/12</f>
        <v>1.0694444444444444</v>
      </c>
      <c r="V232">
        <v>10</v>
      </c>
      <c r="W232" s="1" t="s">
        <v>20</v>
      </c>
      <c r="X232" s="1" t="str">
        <f>+IF(spotify_data[[#This Row],[album_type]]="album","Album",IF(spotify_data[[#This Row],[album_type]]="single","Single","Compilation"))</f>
        <v>Album</v>
      </c>
      <c r="Y232">
        <v>328</v>
      </c>
    </row>
    <row r="233" spans="1:25" x14ac:dyDescent="0.3">
      <c r="A233" s="1" t="s">
        <v>4993</v>
      </c>
      <c r="B233" s="1">
        <v>6447</v>
      </c>
      <c r="C233" s="1" t="s">
        <v>4994</v>
      </c>
      <c r="D233">
        <v>11</v>
      </c>
      <c r="E233">
        <v>84</v>
      </c>
      <c r="F233" s="10">
        <f>spotify_data[[#This Row],[track_popularity]]/100</f>
        <v>0.84</v>
      </c>
      <c r="G233" s="9" t="b">
        <v>0</v>
      </c>
      <c r="H233" s="1">
        <f>+IF(spotify_data[[#This Row],[explicit]]=FALSE,0,1)</f>
        <v>0</v>
      </c>
      <c r="I233" s="1" t="s">
        <v>1321</v>
      </c>
      <c r="J233" s="7">
        <f>MATCH(spotify_data[[#This Row],[artist_name]],spotify_data[artist_name],0)</f>
        <v>54</v>
      </c>
      <c r="K233">
        <v>82</v>
      </c>
      <c r="L233" s="10">
        <f>spotify_data[[#This Row],[artist_popularity]]/100</f>
        <v>0.82</v>
      </c>
      <c r="M233">
        <v>7299563</v>
      </c>
      <c r="N233" s="1" t="s">
        <v>23</v>
      </c>
      <c r="O233" s="1" t="s">
        <v>4970</v>
      </c>
      <c r="P233" s="1">
        <f>MATCH(spotify_data[[#This Row],[album_id]],spotify_data[album_id],0)</f>
        <v>232</v>
      </c>
      <c r="Q233" s="1" t="s">
        <v>4971</v>
      </c>
      <c r="R233" s="2">
        <v>45191</v>
      </c>
      <c r="S233" s="7">
        <f ca="1">+TODAY()-spotify_data[[#This Row],[Fecha lanzamiento Album]]</f>
        <v>840</v>
      </c>
      <c r="T233" s="7">
        <f ca="1">+spotify_data[[#This Row],[Antigüedad Album Dias]]/60</f>
        <v>14</v>
      </c>
      <c r="U233" s="8">
        <f ca="1">spotify_data[[#This Row],[Antigüedad Album Meses]]/12</f>
        <v>1.1666666666666667</v>
      </c>
      <c r="V233">
        <v>14</v>
      </c>
      <c r="W233" s="1" t="s">
        <v>20</v>
      </c>
      <c r="X233" s="1" t="str">
        <f>+IF(spotify_data[[#This Row],[album_type]]="album","Album",IF(spotify_data[[#This Row],[album_type]]="single","Single","Compilation"))</f>
        <v>Album</v>
      </c>
      <c r="Y233">
        <v>43</v>
      </c>
    </row>
    <row r="234" spans="1:25" x14ac:dyDescent="0.3">
      <c r="A234" s="1" t="s">
        <v>5089</v>
      </c>
      <c r="B234" s="1">
        <v>1232</v>
      </c>
      <c r="C234" s="1" t="s">
        <v>4233</v>
      </c>
      <c r="D234">
        <v>3</v>
      </c>
      <c r="E234">
        <v>84</v>
      </c>
      <c r="F234" s="10">
        <f>spotify_data[[#This Row],[track_popularity]]/100</f>
        <v>0.84</v>
      </c>
      <c r="G234" s="9" t="b">
        <v>1</v>
      </c>
      <c r="H234" s="1">
        <f>+IF(spotify_data[[#This Row],[explicit]]=FALSE,0,1)</f>
        <v>1</v>
      </c>
      <c r="I234" s="1" t="s">
        <v>854</v>
      </c>
      <c r="J234" s="7">
        <f>MATCH(spotify_data[[#This Row],[artist_name]],spotify_data[artist_name],0)</f>
        <v>127</v>
      </c>
      <c r="K234">
        <v>84</v>
      </c>
      <c r="L234" s="10">
        <f>spotify_data[[#This Row],[artist_popularity]]/100</f>
        <v>0.84</v>
      </c>
      <c r="M234">
        <v>49050008</v>
      </c>
      <c r="N234" s="1" t="s">
        <v>855</v>
      </c>
      <c r="O234" s="1" t="s">
        <v>5069</v>
      </c>
      <c r="P234" s="1">
        <f>MATCH(spotify_data[[#This Row],[album_id]],spotify_data[album_id],0)</f>
        <v>233</v>
      </c>
      <c r="Q234" s="1" t="s">
        <v>5070</v>
      </c>
      <c r="R234" s="2">
        <v>45177</v>
      </c>
      <c r="S234" s="7">
        <f ca="1">+TODAY()-spotify_data[[#This Row],[Fecha lanzamiento Album]]</f>
        <v>854</v>
      </c>
      <c r="T234" s="7">
        <f ca="1">+spotify_data[[#This Row],[Antigüedad Album Dias]]/60</f>
        <v>14.233333333333333</v>
      </c>
      <c r="U234" s="8">
        <f ca="1">spotify_data[[#This Row],[Antigüedad Album Meses]]/12</f>
        <v>1.1861111111111111</v>
      </c>
      <c r="V234">
        <v>12</v>
      </c>
      <c r="W234" s="1" t="s">
        <v>20</v>
      </c>
      <c r="X234" s="1" t="str">
        <f>+IF(spotify_data[[#This Row],[album_type]]="album","Album",IF(spotify_data[[#This Row],[album_type]]="single","Single","Compilation"))</f>
        <v>Album</v>
      </c>
      <c r="Y234">
        <v>366</v>
      </c>
    </row>
    <row r="235" spans="1:25" x14ac:dyDescent="0.3">
      <c r="A235" s="1" t="s">
        <v>5152</v>
      </c>
      <c r="B235" s="1">
        <v>1586</v>
      </c>
      <c r="C235" s="1" t="s">
        <v>1241</v>
      </c>
      <c r="D235">
        <v>1</v>
      </c>
      <c r="E235">
        <v>84</v>
      </c>
      <c r="F235" s="10">
        <f>spotify_data[[#This Row],[track_popularity]]/100</f>
        <v>0.84</v>
      </c>
      <c r="G235" s="9" t="b">
        <v>0</v>
      </c>
      <c r="H235" s="1">
        <f>+IF(spotify_data[[#This Row],[explicit]]=FALSE,0,1)</f>
        <v>0</v>
      </c>
      <c r="I235" s="1" t="s">
        <v>1807</v>
      </c>
      <c r="J235" s="7">
        <f>MATCH(spotify_data[[#This Row],[artist_name]],spotify_data[artist_name],0)</f>
        <v>234</v>
      </c>
      <c r="K235">
        <v>81</v>
      </c>
      <c r="L235" s="10">
        <f>spotify_data[[#This Row],[artist_popularity]]/100</f>
        <v>0.81</v>
      </c>
      <c r="M235">
        <v>26564677</v>
      </c>
      <c r="N235" s="1" t="s">
        <v>1808</v>
      </c>
      <c r="O235" s="1" t="s">
        <v>5153</v>
      </c>
      <c r="P235" s="1">
        <f>MATCH(spotify_data[[#This Row],[album_id]],spotify_data[album_id],0)</f>
        <v>234</v>
      </c>
      <c r="Q235" s="1" t="s">
        <v>5154</v>
      </c>
      <c r="R235" s="2">
        <v>45156</v>
      </c>
      <c r="S235" s="7">
        <f ca="1">+TODAY()-spotify_data[[#This Row],[Fecha lanzamiento Album]]</f>
        <v>875</v>
      </c>
      <c r="T235" s="7">
        <f ca="1">+spotify_data[[#This Row],[Antigüedad Album Dias]]/60</f>
        <v>14.583333333333334</v>
      </c>
      <c r="U235" s="8">
        <f ca="1">spotify_data[[#This Row],[Antigüedad Album Meses]]/12</f>
        <v>1.2152777777777779</v>
      </c>
      <c r="V235">
        <v>14</v>
      </c>
      <c r="W235" s="1" t="s">
        <v>20</v>
      </c>
      <c r="X235" s="1" t="str">
        <f>+IF(spotify_data[[#This Row],[album_type]]="album","Album",IF(spotify_data[[#This Row],[album_type]]="single","Single","Compilation"))</f>
        <v>Album</v>
      </c>
      <c r="Y235">
        <v>334</v>
      </c>
    </row>
    <row r="236" spans="1:25" x14ac:dyDescent="0.3">
      <c r="A236" s="1" t="s">
        <v>5159</v>
      </c>
      <c r="B236" s="1">
        <v>7152</v>
      </c>
      <c r="C236" s="1" t="s">
        <v>5160</v>
      </c>
      <c r="D236">
        <v>1</v>
      </c>
      <c r="E236">
        <v>84</v>
      </c>
      <c r="F236" s="10">
        <f>spotify_data[[#This Row],[track_popularity]]/100</f>
        <v>0.84</v>
      </c>
      <c r="G236" s="9" t="b">
        <v>1</v>
      </c>
      <c r="H236" s="1">
        <f>+IF(spotify_data[[#This Row],[explicit]]=FALSE,0,1)</f>
        <v>1</v>
      </c>
      <c r="I236" s="1" t="s">
        <v>5161</v>
      </c>
      <c r="J236" s="7">
        <f>MATCH(spotify_data[[#This Row],[artist_name]],spotify_data[artist_name],0)</f>
        <v>235</v>
      </c>
      <c r="K236">
        <v>82</v>
      </c>
      <c r="L236" s="10">
        <f>spotify_data[[#This Row],[artist_popularity]]/100</f>
        <v>0.82</v>
      </c>
      <c r="M236">
        <v>17333176</v>
      </c>
      <c r="N236" s="1" t="s">
        <v>1366</v>
      </c>
      <c r="O236" s="1" t="s">
        <v>5162</v>
      </c>
      <c r="P236" s="1">
        <f>MATCH(spotify_data[[#This Row],[album_id]],spotify_data[album_id],0)</f>
        <v>235</v>
      </c>
      <c r="Q236" s="1" t="s">
        <v>5160</v>
      </c>
      <c r="R236" s="2">
        <v>45156</v>
      </c>
      <c r="S236" s="7">
        <f ca="1">+TODAY()-spotify_data[[#This Row],[Fecha lanzamiento Album]]</f>
        <v>875</v>
      </c>
      <c r="T236" s="7">
        <f ca="1">+spotify_data[[#This Row],[Antigüedad Album Dias]]/60</f>
        <v>14.583333333333334</v>
      </c>
      <c r="U236" s="8">
        <f ca="1">spotify_data[[#This Row],[Antigüedad Album Meses]]/12</f>
        <v>1.2152777777777779</v>
      </c>
      <c r="V236">
        <v>1</v>
      </c>
      <c r="W236" s="1" t="s">
        <v>21</v>
      </c>
      <c r="X236" s="1" t="str">
        <f>+IF(spotify_data[[#This Row],[album_type]]="album","Album",IF(spotify_data[[#This Row],[album_type]]="single","Single","Compilation"))</f>
        <v>Single</v>
      </c>
      <c r="Y236">
        <v>317</v>
      </c>
    </row>
    <row r="237" spans="1:25" x14ac:dyDescent="0.3">
      <c r="A237" s="1" t="s">
        <v>5400</v>
      </c>
      <c r="B237" s="1">
        <v>4896</v>
      </c>
      <c r="C237" s="1" t="s">
        <v>5401</v>
      </c>
      <c r="D237">
        <v>1</v>
      </c>
      <c r="E237">
        <v>84</v>
      </c>
      <c r="F237" s="10">
        <f>spotify_data[[#This Row],[track_popularity]]/100</f>
        <v>0.84</v>
      </c>
      <c r="G237" s="9" t="b">
        <v>0</v>
      </c>
      <c r="H237" s="1">
        <f>+IF(spotify_data[[#This Row],[explicit]]=FALSE,0,1)</f>
        <v>0</v>
      </c>
      <c r="I237" s="1" t="s">
        <v>3784</v>
      </c>
      <c r="J237" s="7">
        <f>MATCH(spotify_data[[#This Row],[artist_name]],spotify_data[artist_name],0)</f>
        <v>7</v>
      </c>
      <c r="K237">
        <v>90</v>
      </c>
      <c r="L237" s="10">
        <f>spotify_data[[#This Row],[artist_popularity]]/100</f>
        <v>0.9</v>
      </c>
      <c r="M237">
        <v>118692183</v>
      </c>
      <c r="N237" s="1" t="s">
        <v>3785</v>
      </c>
      <c r="O237" s="1" t="s">
        <v>5402</v>
      </c>
      <c r="P237" s="1">
        <f>MATCH(spotify_data[[#This Row],[album_id]],spotify_data[album_id],0)</f>
        <v>236</v>
      </c>
      <c r="Q237" s="1" t="s">
        <v>5401</v>
      </c>
      <c r="R237" s="2">
        <v>45120</v>
      </c>
      <c r="S237" s="7">
        <f ca="1">+TODAY()-spotify_data[[#This Row],[Fecha lanzamiento Album]]</f>
        <v>911</v>
      </c>
      <c r="T237" s="7">
        <f ca="1">+spotify_data[[#This Row],[Antigüedad Album Dias]]/60</f>
        <v>15.183333333333334</v>
      </c>
      <c r="U237" s="8">
        <f ca="1">spotify_data[[#This Row],[Antigüedad Album Meses]]/12</f>
        <v>1.2652777777777777</v>
      </c>
      <c r="V237">
        <v>1</v>
      </c>
      <c r="W237" s="1" t="s">
        <v>21</v>
      </c>
      <c r="X237" s="1" t="str">
        <f>+IF(spotify_data[[#This Row],[album_type]]="album","Album",IF(spotify_data[[#This Row],[album_type]]="single","Single","Compilation"))</f>
        <v>Single</v>
      </c>
      <c r="Y237">
        <v>37</v>
      </c>
    </row>
    <row r="238" spans="1:25" x14ac:dyDescent="0.3">
      <c r="A238" s="1" t="s">
        <v>5597</v>
      </c>
      <c r="B238" s="1">
        <v>5900</v>
      </c>
      <c r="C238" s="1" t="s">
        <v>5598</v>
      </c>
      <c r="D238">
        <v>1</v>
      </c>
      <c r="E238">
        <v>84</v>
      </c>
      <c r="F238" s="10">
        <f>spotify_data[[#This Row],[track_popularity]]/100</f>
        <v>0.84</v>
      </c>
      <c r="G238" s="9" t="b">
        <v>0</v>
      </c>
      <c r="H238" s="1">
        <f>+IF(spotify_data[[#This Row],[explicit]]=FALSE,0,1)</f>
        <v>0</v>
      </c>
      <c r="I238" s="1" t="s">
        <v>5599</v>
      </c>
      <c r="J238" s="7">
        <f>MATCH(spotify_data[[#This Row],[artist_name]],spotify_data[artist_name],0)</f>
        <v>100</v>
      </c>
      <c r="K238">
        <v>88</v>
      </c>
      <c r="L238" s="10">
        <f>spotify_data[[#This Row],[artist_popularity]]/100</f>
        <v>0.88</v>
      </c>
      <c r="M238">
        <v>51821190</v>
      </c>
      <c r="N238" s="1" t="s">
        <v>5600</v>
      </c>
      <c r="O238" s="1" t="s">
        <v>5601</v>
      </c>
      <c r="P238" s="1">
        <f>MATCH(spotify_data[[#This Row],[album_id]],spotify_data[album_id],0)</f>
        <v>237</v>
      </c>
      <c r="Q238" s="1" t="s">
        <v>5598</v>
      </c>
      <c r="R238" s="2">
        <v>45065</v>
      </c>
      <c r="S238" s="7">
        <f ca="1">+TODAY()-spotify_data[[#This Row],[Fecha lanzamiento Album]]</f>
        <v>966</v>
      </c>
      <c r="T238" s="7">
        <f ca="1">+spotify_data[[#This Row],[Antigüedad Album Dias]]/60</f>
        <v>16.100000000000001</v>
      </c>
      <c r="U238" s="8">
        <f ca="1">spotify_data[[#This Row],[Antigüedad Album Meses]]/12</f>
        <v>1.3416666666666668</v>
      </c>
      <c r="V238">
        <v>2</v>
      </c>
      <c r="W238" s="1" t="s">
        <v>21</v>
      </c>
      <c r="X238" s="1" t="str">
        <f>+IF(spotify_data[[#This Row],[album_type]]="album","Album",IF(spotify_data[[#This Row],[album_type]]="single","Single","Compilation"))</f>
        <v>Single</v>
      </c>
      <c r="Y238">
        <v>348</v>
      </c>
    </row>
    <row r="239" spans="1:25" x14ac:dyDescent="0.3">
      <c r="A239" s="1" t="s">
        <v>6432</v>
      </c>
      <c r="B239" s="1">
        <v>1325</v>
      </c>
      <c r="C239" s="1" t="s">
        <v>6433</v>
      </c>
      <c r="D239">
        <v>2</v>
      </c>
      <c r="E239">
        <v>84</v>
      </c>
      <c r="F239" s="10">
        <f>spotify_data[[#This Row],[track_popularity]]/100</f>
        <v>0.84</v>
      </c>
      <c r="G239" s="9" t="b">
        <v>0</v>
      </c>
      <c r="H239" s="1">
        <f>+IF(spotify_data[[#This Row],[explicit]]=FALSE,0,1)</f>
        <v>0</v>
      </c>
      <c r="I239" s="1" t="s">
        <v>5512</v>
      </c>
      <c r="J239" s="7">
        <f>MATCH(spotify_data[[#This Row],[artist_name]],spotify_data[artist_name],0)</f>
        <v>238</v>
      </c>
      <c r="K239">
        <v>82</v>
      </c>
      <c r="L239" s="10">
        <f>spotify_data[[#This Row],[artist_popularity]]/100</f>
        <v>0.82</v>
      </c>
      <c r="M239">
        <v>4378755</v>
      </c>
      <c r="N239" s="1" t="s">
        <v>23</v>
      </c>
      <c r="O239" s="1" t="s">
        <v>6434</v>
      </c>
      <c r="P239" s="1">
        <f>MATCH(spotify_data[[#This Row],[album_id]],spotify_data[album_id],0)</f>
        <v>238</v>
      </c>
      <c r="Q239" s="1" t="s">
        <v>6433</v>
      </c>
      <c r="R239" s="2">
        <v>44848</v>
      </c>
      <c r="S239" s="7">
        <f ca="1">+TODAY()-spotify_data[[#This Row],[Fecha lanzamiento Album]]</f>
        <v>1183</v>
      </c>
      <c r="T239" s="7">
        <f ca="1">+spotify_data[[#This Row],[Antigüedad Album Dias]]/60</f>
        <v>19.716666666666665</v>
      </c>
      <c r="U239" s="8">
        <f ca="1">spotify_data[[#This Row],[Antigüedad Album Meses]]/12</f>
        <v>1.6430555555555555</v>
      </c>
      <c r="V239">
        <v>14</v>
      </c>
      <c r="W239" s="1" t="s">
        <v>20</v>
      </c>
      <c r="X239" s="1" t="str">
        <f>+IF(spotify_data[[#This Row],[album_type]]="album","Album",IF(spotify_data[[#This Row],[album_type]]="single","Single","Compilation"))</f>
        <v>Album</v>
      </c>
      <c r="Y239">
        <v>303</v>
      </c>
    </row>
    <row r="240" spans="1:25" x14ac:dyDescent="0.3">
      <c r="A240" s="1" t="s">
        <v>6605</v>
      </c>
      <c r="B240" s="1">
        <v>1951</v>
      </c>
      <c r="C240" s="1" t="s">
        <v>6606</v>
      </c>
      <c r="D240">
        <v>1</v>
      </c>
      <c r="E240">
        <v>84</v>
      </c>
      <c r="F240" s="10">
        <f>spotify_data[[#This Row],[track_popularity]]/100</f>
        <v>0.84</v>
      </c>
      <c r="G240" s="9" t="b">
        <v>1</v>
      </c>
      <c r="H240" s="1">
        <f>+IF(spotify_data[[#This Row],[explicit]]=FALSE,0,1)</f>
        <v>1</v>
      </c>
      <c r="I240" s="1" t="s">
        <v>217</v>
      </c>
      <c r="J240" s="7">
        <f>MATCH(spotify_data[[#This Row],[artist_name]],spotify_data[artist_name],0)</f>
        <v>239</v>
      </c>
      <c r="K240">
        <v>87</v>
      </c>
      <c r="L240" s="10">
        <f>spotify_data[[#This Row],[artist_popularity]]/100</f>
        <v>0.87</v>
      </c>
      <c r="M240">
        <v>27141717</v>
      </c>
      <c r="N240" s="1" t="s">
        <v>218</v>
      </c>
      <c r="O240" s="1" t="s">
        <v>6607</v>
      </c>
      <c r="P240" s="1">
        <f>MATCH(spotify_data[[#This Row],[album_id]],spotify_data[album_id],0)</f>
        <v>239</v>
      </c>
      <c r="Q240" s="1" t="s">
        <v>6606</v>
      </c>
      <c r="R240" s="2">
        <v>44799</v>
      </c>
      <c r="S240" s="7">
        <f ca="1">+TODAY()-spotify_data[[#This Row],[Fecha lanzamiento Album]]</f>
        <v>1232</v>
      </c>
      <c r="T240" s="7">
        <f ca="1">+spotify_data[[#This Row],[Antigüedad Album Dias]]/60</f>
        <v>20.533333333333335</v>
      </c>
      <c r="U240" s="8">
        <f ca="1">spotify_data[[#This Row],[Antigüedad Album Meses]]/12</f>
        <v>1.7111111111111112</v>
      </c>
      <c r="V240">
        <v>2</v>
      </c>
      <c r="W240" s="1" t="s">
        <v>21</v>
      </c>
      <c r="X240" s="1" t="str">
        <f>+IF(spotify_data[[#This Row],[album_type]]="album","Album",IF(spotify_data[[#This Row],[album_type]]="single","Single","Compilation"))</f>
        <v>Single</v>
      </c>
      <c r="Y240">
        <v>292</v>
      </c>
    </row>
    <row r="241" spans="1:25" x14ac:dyDescent="0.3">
      <c r="A241" s="1" t="s">
        <v>7551</v>
      </c>
      <c r="B241" s="1">
        <v>1677</v>
      </c>
      <c r="C241" s="1" t="s">
        <v>7552</v>
      </c>
      <c r="D241">
        <v>4</v>
      </c>
      <c r="E241">
        <v>84</v>
      </c>
      <c r="F241" s="10">
        <f>spotify_data[[#This Row],[track_popularity]]/100</f>
        <v>0.84</v>
      </c>
      <c r="G241" s="9" t="b">
        <v>0</v>
      </c>
      <c r="H241" s="1">
        <f>+IF(spotify_data[[#This Row],[explicit]]=FALSE,0,1)</f>
        <v>0</v>
      </c>
      <c r="I241" s="1" t="s">
        <v>7553</v>
      </c>
      <c r="J241" s="7">
        <f>MATCH(spotify_data[[#This Row],[artist_name]],spotify_data[artist_name],0)</f>
        <v>240</v>
      </c>
      <c r="K241">
        <v>79</v>
      </c>
      <c r="L241" s="10">
        <f>spotify_data[[#This Row],[artist_popularity]]/100</f>
        <v>0.79</v>
      </c>
      <c r="M241">
        <v>8276031</v>
      </c>
      <c r="N241" s="1" t="s">
        <v>23</v>
      </c>
      <c r="O241" s="1" t="s">
        <v>7554</v>
      </c>
      <c r="P241" s="1">
        <f>MATCH(spotify_data[[#This Row],[album_id]],spotify_data[album_id],0)</f>
        <v>240</v>
      </c>
      <c r="Q241" s="1" t="s">
        <v>7555</v>
      </c>
      <c r="R241" s="2">
        <v>44540</v>
      </c>
      <c r="S241" s="7">
        <f ca="1">+TODAY()-spotify_data[[#This Row],[Fecha lanzamiento Album]]</f>
        <v>1491</v>
      </c>
      <c r="T241" s="7">
        <f ca="1">+spotify_data[[#This Row],[Antigüedad Album Dias]]/60</f>
        <v>24.85</v>
      </c>
      <c r="U241" s="8">
        <f ca="1">spotify_data[[#This Row],[Antigüedad Album Meses]]/12</f>
        <v>2.0708333333333333</v>
      </c>
      <c r="V241">
        <v>11</v>
      </c>
      <c r="W241" s="1" t="s">
        <v>20</v>
      </c>
      <c r="X241" s="1" t="str">
        <f>+IF(spotify_data[[#This Row],[album_type]]="album","Album",IF(spotify_data[[#This Row],[album_type]]="single","Single","Compilation"))</f>
        <v>Album</v>
      </c>
      <c r="Y241">
        <v>377</v>
      </c>
    </row>
    <row r="242" spans="1:25" x14ac:dyDescent="0.3">
      <c r="A242" s="1" t="s">
        <v>8019</v>
      </c>
      <c r="B242" s="1">
        <v>1297</v>
      </c>
      <c r="C242" s="1" t="s">
        <v>7987</v>
      </c>
      <c r="D242">
        <v>15</v>
      </c>
      <c r="E242">
        <v>84</v>
      </c>
      <c r="F242" s="10">
        <f>spotify_data[[#This Row],[track_popularity]]/100</f>
        <v>0.84</v>
      </c>
      <c r="G242" s="9" t="b">
        <v>1</v>
      </c>
      <c r="H242" s="1">
        <f>+IF(spotify_data[[#This Row],[explicit]]=FALSE,0,1)</f>
        <v>1</v>
      </c>
      <c r="I242" s="1" t="s">
        <v>3784</v>
      </c>
      <c r="J242" s="7">
        <f>MATCH(spotify_data[[#This Row],[artist_name]],spotify_data[artist_name],0)</f>
        <v>7</v>
      </c>
      <c r="K242">
        <v>90</v>
      </c>
      <c r="L242" s="10">
        <f>spotify_data[[#This Row],[artist_popularity]]/100</f>
        <v>0.9</v>
      </c>
      <c r="M242">
        <v>118728633</v>
      </c>
      <c r="N242" s="1" t="s">
        <v>3785</v>
      </c>
      <c r="O242" s="1" t="s">
        <v>7986</v>
      </c>
      <c r="P242" s="1">
        <f>MATCH(spotify_data[[#This Row],[album_id]],spotify_data[album_id],0)</f>
        <v>241</v>
      </c>
      <c r="Q242" s="1" t="s">
        <v>7987</v>
      </c>
      <c r="R242" s="2">
        <v>44407</v>
      </c>
      <c r="S242" s="7">
        <f ca="1">+TODAY()-spotify_data[[#This Row],[Fecha lanzamiento Album]]</f>
        <v>1624</v>
      </c>
      <c r="T242" s="7">
        <f ca="1">+spotify_data[[#This Row],[Antigüedad Album Dias]]/60</f>
        <v>27.066666666666666</v>
      </c>
      <c r="U242" s="8">
        <f ca="1">spotify_data[[#This Row],[Antigüedad Album Meses]]/12</f>
        <v>2.2555555555555555</v>
      </c>
      <c r="V242">
        <v>16</v>
      </c>
      <c r="W242" s="1" t="s">
        <v>20</v>
      </c>
      <c r="X242" s="1" t="str">
        <f>+IF(spotify_data[[#This Row],[album_type]]="album","Album",IF(spotify_data[[#This Row],[album_type]]="single","Single","Compilation"))</f>
        <v>Album</v>
      </c>
      <c r="Y242">
        <v>498</v>
      </c>
    </row>
    <row r="243" spans="1:25" x14ac:dyDescent="0.3">
      <c r="A243" s="1" t="s">
        <v>8106</v>
      </c>
      <c r="B243" s="1">
        <v>7204</v>
      </c>
      <c r="C243" s="1" t="s">
        <v>8107</v>
      </c>
      <c r="D243">
        <v>14</v>
      </c>
      <c r="E243">
        <v>84</v>
      </c>
      <c r="F243" s="10">
        <f>spotify_data[[#This Row],[track_popularity]]/100</f>
        <v>0.84</v>
      </c>
      <c r="G243" s="9" t="b">
        <v>1</v>
      </c>
      <c r="H243" s="1">
        <f>+IF(spotify_data[[#This Row],[explicit]]=FALSE,0,1)</f>
        <v>1</v>
      </c>
      <c r="I243" s="1" t="s">
        <v>1191</v>
      </c>
      <c r="J243" s="7">
        <f>MATCH(spotify_data[[#This Row],[artist_name]],spotify_data[artist_name],0)</f>
        <v>242</v>
      </c>
      <c r="K243">
        <v>86</v>
      </c>
      <c r="L243" s="10">
        <f>spotify_data[[#This Row],[artist_popularity]]/100</f>
        <v>0.86</v>
      </c>
      <c r="M243">
        <v>34735147</v>
      </c>
      <c r="N243" s="1" t="s">
        <v>23</v>
      </c>
      <c r="O243" s="1" t="s">
        <v>8097</v>
      </c>
      <c r="P243" s="1">
        <f>MATCH(spotify_data[[#This Row],[album_id]],spotify_data[album_id],0)</f>
        <v>242</v>
      </c>
      <c r="Q243" s="1" t="s">
        <v>8098</v>
      </c>
      <c r="R243" s="2">
        <v>44372</v>
      </c>
      <c r="S243" s="7">
        <f ca="1">+TODAY()-spotify_data[[#This Row],[Fecha lanzamiento Album]]</f>
        <v>1659</v>
      </c>
      <c r="T243" s="7">
        <f ca="1">+spotify_data[[#This Row],[Antigüedad Album Dias]]/60</f>
        <v>27.65</v>
      </c>
      <c r="U243" s="8">
        <f ca="1">spotify_data[[#This Row],[Antigüedad Album Meses]]/12</f>
        <v>2.3041666666666667</v>
      </c>
      <c r="V243">
        <v>14</v>
      </c>
      <c r="W243" s="1" t="s">
        <v>20</v>
      </c>
      <c r="X243" s="1" t="str">
        <f>+IF(spotify_data[[#This Row],[album_type]]="album","Album",IF(spotify_data[[#This Row],[album_type]]="single","Single","Compilation"))</f>
        <v>Album</v>
      </c>
      <c r="Y243">
        <v>347</v>
      </c>
    </row>
    <row r="244" spans="1:25" x14ac:dyDescent="0.3">
      <c r="A244" s="1" t="s">
        <v>9728</v>
      </c>
      <c r="B244" s="1">
        <v>3848</v>
      </c>
      <c r="C244" s="1" t="s">
        <v>9729</v>
      </c>
      <c r="D244">
        <v>10</v>
      </c>
      <c r="E244">
        <v>84</v>
      </c>
      <c r="F244" s="10">
        <f>spotify_data[[#This Row],[track_popularity]]/100</f>
        <v>0.84</v>
      </c>
      <c r="G244" s="9" t="b">
        <v>0</v>
      </c>
      <c r="H244" s="1">
        <f>+IF(spotify_data[[#This Row],[explicit]]=FALSE,0,1)</f>
        <v>0</v>
      </c>
      <c r="I244" s="1" t="s">
        <v>1520</v>
      </c>
      <c r="J244" s="7">
        <f>MATCH(spotify_data[[#This Row],[artist_name]],spotify_data[artist_name],0)</f>
        <v>243</v>
      </c>
      <c r="K244">
        <v>79</v>
      </c>
      <c r="L244" s="10">
        <f>spotify_data[[#This Row],[artist_popularity]]/100</f>
        <v>0.79</v>
      </c>
      <c r="M244">
        <v>12430671</v>
      </c>
      <c r="N244" s="1" t="s">
        <v>23</v>
      </c>
      <c r="O244" s="1" t="s">
        <v>9730</v>
      </c>
      <c r="P244" s="1">
        <f>MATCH(spotify_data[[#This Row],[album_id]],spotify_data[album_id],0)</f>
        <v>243</v>
      </c>
      <c r="Q244" s="1" t="s">
        <v>9731</v>
      </c>
      <c r="R244" s="2">
        <v>43910</v>
      </c>
      <c r="S244" s="7">
        <f ca="1">+TODAY()-spotify_data[[#This Row],[Fecha lanzamiento Album]]</f>
        <v>2121</v>
      </c>
      <c r="T244" s="7">
        <f ca="1">+spotify_data[[#This Row],[Antigüedad Album Dias]]/60</f>
        <v>35.35</v>
      </c>
      <c r="U244" s="8">
        <f ca="1">spotify_data[[#This Row],[Antigüedad Album Meses]]/12</f>
        <v>2.9458333333333333</v>
      </c>
      <c r="V244">
        <v>12</v>
      </c>
      <c r="W244" s="1" t="s">
        <v>20</v>
      </c>
      <c r="X244" s="1" t="str">
        <f>+IF(spotify_data[[#This Row],[album_type]]="album","Album",IF(spotify_data[[#This Row],[album_type]]="single","Single","Compilation"))</f>
        <v>Album</v>
      </c>
      <c r="Y244">
        <v>33</v>
      </c>
    </row>
    <row r="245" spans="1:25" x14ac:dyDescent="0.3">
      <c r="A245" s="1" t="s">
        <v>9737</v>
      </c>
      <c r="B245" s="1">
        <v>1657</v>
      </c>
      <c r="C245" s="1" t="s">
        <v>9738</v>
      </c>
      <c r="D245">
        <v>6</v>
      </c>
      <c r="E245">
        <v>84</v>
      </c>
      <c r="F245" s="10">
        <f>spotify_data[[#This Row],[track_popularity]]/100</f>
        <v>0.84</v>
      </c>
      <c r="G245" s="9" t="b">
        <v>0</v>
      </c>
      <c r="H245" s="1">
        <f>+IF(spotify_data[[#This Row],[explicit]]=FALSE,0,1)</f>
        <v>0</v>
      </c>
      <c r="I245" s="1" t="s">
        <v>1520</v>
      </c>
      <c r="J245" s="7">
        <f>MATCH(spotify_data[[#This Row],[artist_name]],spotify_data[artist_name],0)</f>
        <v>243</v>
      </c>
      <c r="K245">
        <v>79</v>
      </c>
      <c r="L245" s="10">
        <f>spotify_data[[#This Row],[artist_popularity]]/100</f>
        <v>0.79</v>
      </c>
      <c r="M245">
        <v>12428221</v>
      </c>
      <c r="N245" s="1" t="s">
        <v>23</v>
      </c>
      <c r="O245" s="1" t="s">
        <v>9730</v>
      </c>
      <c r="P245" s="1">
        <f>MATCH(spotify_data[[#This Row],[album_id]],spotify_data[album_id],0)</f>
        <v>243</v>
      </c>
      <c r="Q245" s="1" t="s">
        <v>9731</v>
      </c>
      <c r="R245" s="2">
        <v>43910</v>
      </c>
      <c r="S245" s="7">
        <f ca="1">+TODAY()-spotify_data[[#This Row],[Fecha lanzamiento Album]]</f>
        <v>2121</v>
      </c>
      <c r="T245" s="7">
        <f ca="1">+spotify_data[[#This Row],[Antigüedad Album Dias]]/60</f>
        <v>35.35</v>
      </c>
      <c r="U245" s="8">
        <f ca="1">spotify_data[[#This Row],[Antigüedad Album Meses]]/12</f>
        <v>2.9458333333333333</v>
      </c>
      <c r="V245">
        <v>12</v>
      </c>
      <c r="W245" s="1" t="s">
        <v>20</v>
      </c>
      <c r="X245" s="1" t="str">
        <f>+IF(spotify_data[[#This Row],[album_type]]="album","Album",IF(spotify_data[[#This Row],[album_type]]="single","Single","Compilation"))</f>
        <v>Album</v>
      </c>
      <c r="Y245">
        <v>386</v>
      </c>
    </row>
    <row r="246" spans="1:25" x14ac:dyDescent="0.3">
      <c r="A246" s="1" t="s">
        <v>10571</v>
      </c>
      <c r="B246" s="1">
        <v>1888</v>
      </c>
      <c r="C246" s="1" t="s">
        <v>10566</v>
      </c>
      <c r="D246">
        <v>3</v>
      </c>
      <c r="E246">
        <v>84</v>
      </c>
      <c r="F246" s="10">
        <f>spotify_data[[#This Row],[track_popularity]]/100</f>
        <v>0.84</v>
      </c>
      <c r="G246" s="9" t="b">
        <v>0</v>
      </c>
      <c r="H246" s="1">
        <f>+IF(spotify_data[[#This Row],[explicit]]=FALSE,0,1)</f>
        <v>0</v>
      </c>
      <c r="I246" s="1" t="s">
        <v>318</v>
      </c>
      <c r="J246" s="7">
        <f>MATCH(spotify_data[[#This Row],[artist_name]],spotify_data[artist_name],0)</f>
        <v>2</v>
      </c>
      <c r="K246">
        <v>100</v>
      </c>
      <c r="L246" s="10">
        <f>spotify_data[[#This Row],[artist_popularity]]/100</f>
        <v>1</v>
      </c>
      <c r="M246">
        <v>145489371</v>
      </c>
      <c r="N246" s="1" t="s">
        <v>319</v>
      </c>
      <c r="O246" s="1" t="s">
        <v>10565</v>
      </c>
      <c r="P246" s="1">
        <f>MATCH(spotify_data[[#This Row],[album_id]],spotify_data[album_id],0)</f>
        <v>91</v>
      </c>
      <c r="Q246" s="1" t="s">
        <v>10566</v>
      </c>
      <c r="R246" s="2">
        <v>43700</v>
      </c>
      <c r="S246" s="7">
        <f ca="1">+TODAY()-spotify_data[[#This Row],[Fecha lanzamiento Album]]</f>
        <v>2331</v>
      </c>
      <c r="T246" s="7">
        <f ca="1">+spotify_data[[#This Row],[Antigüedad Album Dias]]/60</f>
        <v>38.85</v>
      </c>
      <c r="U246" s="8">
        <f ca="1">spotify_data[[#This Row],[Antigüedad Album Meses]]/12</f>
        <v>3.2375000000000003</v>
      </c>
      <c r="V246">
        <v>18</v>
      </c>
      <c r="W246" s="1" t="s">
        <v>20</v>
      </c>
      <c r="X246" s="1" t="str">
        <f>+IF(spotify_data[[#This Row],[album_type]]="album","Album",IF(spotify_data[[#This Row],[album_type]]="single","Single","Compilation"))</f>
        <v>Album</v>
      </c>
      <c r="Y246">
        <v>368</v>
      </c>
    </row>
    <row r="247" spans="1:25" x14ac:dyDescent="0.3">
      <c r="A247" s="1" t="s">
        <v>11360</v>
      </c>
      <c r="B247" s="1">
        <v>3391</v>
      </c>
      <c r="C247" s="1" t="s">
        <v>11361</v>
      </c>
      <c r="D247">
        <v>10</v>
      </c>
      <c r="E247">
        <v>84</v>
      </c>
      <c r="F247" s="10">
        <f>spotify_data[[#This Row],[track_popularity]]/100</f>
        <v>0.84</v>
      </c>
      <c r="G247" s="9" t="b">
        <v>1</v>
      </c>
      <c r="H247" s="1">
        <f>+IF(spotify_data[[#This Row],[explicit]]=FALSE,0,1)</f>
        <v>1</v>
      </c>
      <c r="I247" s="1" t="s">
        <v>2164</v>
      </c>
      <c r="J247" s="7">
        <f>MATCH(spotify_data[[#This Row],[artist_name]],spotify_data[artist_name],0)</f>
        <v>189</v>
      </c>
      <c r="K247">
        <v>90</v>
      </c>
      <c r="L247" s="10">
        <f>spotify_data[[#This Row],[artist_popularity]]/100</f>
        <v>0.9</v>
      </c>
      <c r="M247">
        <v>107401919</v>
      </c>
      <c r="N247" s="1" t="s">
        <v>516</v>
      </c>
      <c r="O247" s="1" t="s">
        <v>11337</v>
      </c>
      <c r="P247" s="1">
        <f>MATCH(spotify_data[[#This Row],[album_id]],spotify_data[album_id],0)</f>
        <v>246</v>
      </c>
      <c r="Q247" s="1" t="s">
        <v>11338</v>
      </c>
      <c r="R247" s="2">
        <v>43504</v>
      </c>
      <c r="S247" s="7">
        <f ca="1">+TODAY()-spotify_data[[#This Row],[Fecha lanzamiento Album]]</f>
        <v>2527</v>
      </c>
      <c r="T247" s="7">
        <f ca="1">+spotify_data[[#This Row],[Antigüedad Album Dias]]/60</f>
        <v>42.116666666666667</v>
      </c>
      <c r="U247" s="8">
        <f ca="1">spotify_data[[#This Row],[Antigüedad Album Meses]]/12</f>
        <v>3.5097222222222224</v>
      </c>
      <c r="V247">
        <v>12</v>
      </c>
      <c r="W247" s="1" t="s">
        <v>20</v>
      </c>
      <c r="X247" s="1" t="str">
        <f>+IF(spotify_data[[#This Row],[album_type]]="album","Album",IF(spotify_data[[#This Row],[album_type]]="single","Single","Compilation"))</f>
        <v>Album</v>
      </c>
      <c r="Y247">
        <v>297</v>
      </c>
    </row>
    <row r="248" spans="1:25" x14ac:dyDescent="0.3">
      <c r="A248" s="1" t="s">
        <v>11876</v>
      </c>
      <c r="B248" s="1">
        <v>7399</v>
      </c>
      <c r="C248" s="1" t="s">
        <v>11877</v>
      </c>
      <c r="D248">
        <v>9</v>
      </c>
      <c r="E248">
        <v>84</v>
      </c>
      <c r="F248" s="10">
        <f>spotify_data[[#This Row],[track_popularity]]/100</f>
        <v>0.84</v>
      </c>
      <c r="G248" s="9" t="b">
        <v>0</v>
      </c>
      <c r="H248" s="1">
        <f>+IF(spotify_data[[#This Row],[explicit]]=FALSE,0,1)</f>
        <v>0</v>
      </c>
      <c r="I248" s="1" t="s">
        <v>898</v>
      </c>
      <c r="J248" s="7">
        <f>MATCH(spotify_data[[#This Row],[artist_name]],spotify_data[artist_name],0)</f>
        <v>34</v>
      </c>
      <c r="K248">
        <v>88</v>
      </c>
      <c r="L248" s="10">
        <f>spotify_data[[#This Row],[artist_popularity]]/100</f>
        <v>0.88</v>
      </c>
      <c r="M248">
        <v>42256604</v>
      </c>
      <c r="N248" s="1" t="s">
        <v>899</v>
      </c>
      <c r="O248" s="1" t="s">
        <v>11878</v>
      </c>
      <c r="P248" s="1">
        <f>MATCH(spotify_data[[#This Row],[album_id]],spotify_data[album_id],0)</f>
        <v>247</v>
      </c>
      <c r="Q248" s="1" t="s">
        <v>11879</v>
      </c>
      <c r="R248" s="2">
        <v>43378</v>
      </c>
      <c r="S248" s="7">
        <f ca="1">+TODAY()-spotify_data[[#This Row],[Fecha lanzamiento Album]]</f>
        <v>2653</v>
      </c>
      <c r="T248" s="7">
        <f ca="1">+spotify_data[[#This Row],[Antigüedad Album Dias]]/60</f>
        <v>44.216666666666669</v>
      </c>
      <c r="U248" s="8">
        <f ca="1">spotify_data[[#This Row],[Antigüedad Album Meses]]/12</f>
        <v>3.6847222222222222</v>
      </c>
      <c r="V248">
        <v>19</v>
      </c>
      <c r="W248" s="1" t="s">
        <v>20</v>
      </c>
      <c r="X248" s="1" t="str">
        <f>+IF(spotify_data[[#This Row],[album_type]]="album","Album",IF(spotify_data[[#This Row],[album_type]]="single","Single","Compilation"))</f>
        <v>Album</v>
      </c>
      <c r="Y248">
        <v>35</v>
      </c>
    </row>
    <row r="249" spans="1:25" x14ac:dyDescent="0.3">
      <c r="A249" s="1" t="s">
        <v>11910</v>
      </c>
      <c r="B249" s="1">
        <v>9745</v>
      </c>
      <c r="C249" s="1" t="s">
        <v>11911</v>
      </c>
      <c r="D249">
        <v>12</v>
      </c>
      <c r="E249">
        <v>84</v>
      </c>
      <c r="F249" s="10">
        <f>spotify_data[[#This Row],[track_popularity]]/100</f>
        <v>0.84</v>
      </c>
      <c r="G249" s="9" t="b">
        <v>0</v>
      </c>
      <c r="H249" s="1">
        <f>+IF(spotify_data[[#This Row],[explicit]]=FALSE,0,1)</f>
        <v>0</v>
      </c>
      <c r="I249" s="1" t="s">
        <v>898</v>
      </c>
      <c r="J249" s="7">
        <f>MATCH(spotify_data[[#This Row],[artist_name]],spotify_data[artist_name],0)</f>
        <v>34</v>
      </c>
      <c r="K249">
        <v>88</v>
      </c>
      <c r="L249" s="10">
        <f>spotify_data[[#This Row],[artist_popularity]]/100</f>
        <v>0.88</v>
      </c>
      <c r="M249">
        <v>42237551</v>
      </c>
      <c r="N249" s="1" t="s">
        <v>899</v>
      </c>
      <c r="O249" s="1" t="s">
        <v>11912</v>
      </c>
      <c r="P249" s="1">
        <f>MATCH(spotify_data[[#This Row],[album_id]],spotify_data[album_id],0)</f>
        <v>248</v>
      </c>
      <c r="Q249" s="1" t="s">
        <v>11913</v>
      </c>
      <c r="R249" s="2">
        <v>43378</v>
      </c>
      <c r="S249" s="7">
        <f ca="1">+TODAY()-spotify_data[[#This Row],[Fecha lanzamiento Album]]</f>
        <v>2653</v>
      </c>
      <c r="T249" s="7">
        <f ca="1">+spotify_data[[#This Row],[Antigüedad Album Dias]]/60</f>
        <v>44.216666666666669</v>
      </c>
      <c r="U249" s="8">
        <f ca="1">spotify_data[[#This Row],[Antigüedad Album Meses]]/12</f>
        <v>3.6847222222222222</v>
      </c>
      <c r="V249">
        <v>34</v>
      </c>
      <c r="W249" s="1" t="s">
        <v>20</v>
      </c>
      <c r="X249" s="1" t="str">
        <f>+IF(spotify_data[[#This Row],[album_type]]="album","Album",IF(spotify_data[[#This Row],[album_type]]="single","Single","Compilation"))</f>
        <v>Album</v>
      </c>
      <c r="Y249">
        <v>359</v>
      </c>
    </row>
    <row r="250" spans="1:25" x14ac:dyDescent="0.3">
      <c r="A250" s="1" t="s">
        <v>12952</v>
      </c>
      <c r="B250" s="1">
        <v>4185</v>
      </c>
      <c r="C250" s="1" t="s">
        <v>4944</v>
      </c>
      <c r="D250">
        <v>4</v>
      </c>
      <c r="E250">
        <v>84</v>
      </c>
      <c r="F250" s="10">
        <f>spotify_data[[#This Row],[track_popularity]]/100</f>
        <v>0.84</v>
      </c>
      <c r="G250" s="9" t="b">
        <v>0</v>
      </c>
      <c r="H250" s="1">
        <f>+IF(spotify_data[[#This Row],[explicit]]=FALSE,0,1)</f>
        <v>0</v>
      </c>
      <c r="I250" s="1" t="s">
        <v>4753</v>
      </c>
      <c r="J250" s="7">
        <f>MATCH(spotify_data[[#This Row],[artist_name]],spotify_data[artist_name],0)</f>
        <v>249</v>
      </c>
      <c r="K250">
        <v>76</v>
      </c>
      <c r="L250" s="10">
        <f>spotify_data[[#This Row],[artist_popularity]]/100</f>
        <v>0.76</v>
      </c>
      <c r="M250">
        <v>10637574</v>
      </c>
      <c r="N250" s="1" t="s">
        <v>23</v>
      </c>
      <c r="O250" s="1" t="s">
        <v>12953</v>
      </c>
      <c r="P250" s="1">
        <f>MATCH(spotify_data[[#This Row],[album_id]],spotify_data[album_id],0)</f>
        <v>249</v>
      </c>
      <c r="Q250" s="1" t="s">
        <v>12954</v>
      </c>
      <c r="R250" s="2">
        <v>43077</v>
      </c>
      <c r="S250" s="7">
        <f ca="1">+TODAY()-spotify_data[[#This Row],[Fecha lanzamiento Album]]</f>
        <v>2954</v>
      </c>
      <c r="T250" s="7">
        <f ca="1">+spotify_data[[#This Row],[Antigüedad Album Dias]]/60</f>
        <v>49.233333333333334</v>
      </c>
      <c r="U250" s="8">
        <f ca="1">spotify_data[[#This Row],[Antigüedad Album Meses]]/12</f>
        <v>4.1027777777777779</v>
      </c>
      <c r="V250">
        <v>7</v>
      </c>
      <c r="W250" s="1" t="s">
        <v>20</v>
      </c>
      <c r="X250" s="1" t="str">
        <f>+IF(spotify_data[[#This Row],[album_type]]="album","Album",IF(spotify_data[[#This Row],[album_type]]="single","Single","Compilation"))</f>
        <v>Album</v>
      </c>
      <c r="Y250">
        <v>352</v>
      </c>
    </row>
    <row r="251" spans="1:25" x14ac:dyDescent="0.3">
      <c r="A251" s="1" t="s">
        <v>13296</v>
      </c>
      <c r="B251" s="1">
        <v>3666</v>
      </c>
      <c r="C251" s="1" t="s">
        <v>13297</v>
      </c>
      <c r="D251">
        <v>6</v>
      </c>
      <c r="E251">
        <v>84</v>
      </c>
      <c r="F251" s="10">
        <f>spotify_data[[#This Row],[track_popularity]]/100</f>
        <v>0.84</v>
      </c>
      <c r="G251" s="9" t="b">
        <v>1</v>
      </c>
      <c r="H251" s="1">
        <f>+IF(spotify_data[[#This Row],[explicit]]=FALSE,0,1)</f>
        <v>1</v>
      </c>
      <c r="I251" s="1" t="s">
        <v>11389</v>
      </c>
      <c r="J251" s="7">
        <f>MATCH(spotify_data[[#This Row],[artist_name]],spotify_data[artist_name],0)</f>
        <v>250</v>
      </c>
      <c r="K251">
        <v>79</v>
      </c>
      <c r="L251" s="10">
        <f>spotify_data[[#This Row],[artist_popularity]]/100</f>
        <v>0.79</v>
      </c>
      <c r="M251">
        <v>10462018</v>
      </c>
      <c r="N251" s="1" t="s">
        <v>23</v>
      </c>
      <c r="O251" s="1" t="s">
        <v>13295</v>
      </c>
      <c r="P251" s="1">
        <f>MATCH(spotify_data[[#This Row],[album_id]],spotify_data[album_id],0)</f>
        <v>250</v>
      </c>
      <c r="Q251" s="1" t="s">
        <v>11389</v>
      </c>
      <c r="R251" s="2">
        <v>43012</v>
      </c>
      <c r="S251" s="7">
        <f ca="1">+TODAY()-spotify_data[[#This Row],[Fecha lanzamiento Album]]</f>
        <v>3019</v>
      </c>
      <c r="T251" s="7">
        <f ca="1">+spotify_data[[#This Row],[Antigüedad Album Dias]]/60</f>
        <v>50.31666666666667</v>
      </c>
      <c r="U251" s="8">
        <f ca="1">spotify_data[[#This Row],[Antigüedad Album Meses]]/12</f>
        <v>4.1930555555555555</v>
      </c>
      <c r="V251">
        <v>14</v>
      </c>
      <c r="W251" s="1" t="s">
        <v>20</v>
      </c>
      <c r="X251" s="1" t="str">
        <f>+IF(spotify_data[[#This Row],[album_type]]="album","Album",IF(spotify_data[[#This Row],[album_type]]="single","Single","Compilation"))</f>
        <v>Album</v>
      </c>
      <c r="Y251">
        <v>381</v>
      </c>
    </row>
    <row r="252" spans="1:25" x14ac:dyDescent="0.3">
      <c r="A252" s="1" t="s">
        <v>13322</v>
      </c>
      <c r="B252" s="1">
        <v>7870</v>
      </c>
      <c r="C252" s="1" t="s">
        <v>13323</v>
      </c>
      <c r="D252">
        <v>1</v>
      </c>
      <c r="E252">
        <v>84</v>
      </c>
      <c r="F252" s="10">
        <f>spotify_data[[#This Row],[track_popularity]]/100</f>
        <v>0.84</v>
      </c>
      <c r="G252" s="9" t="b">
        <v>0</v>
      </c>
      <c r="H252" s="1">
        <f>+IF(spotify_data[[#This Row],[explicit]]=FALSE,0,1)</f>
        <v>0</v>
      </c>
      <c r="I252" s="1" t="s">
        <v>9535</v>
      </c>
      <c r="J252" s="7">
        <f>MATCH(spotify_data[[#This Row],[artist_name]],spotify_data[artist_name],0)</f>
        <v>251</v>
      </c>
      <c r="K252">
        <v>72</v>
      </c>
      <c r="L252" s="10">
        <f>spotify_data[[#This Row],[artist_popularity]]/100</f>
        <v>0.72</v>
      </c>
      <c r="M252">
        <v>2069532</v>
      </c>
      <c r="N252" s="1" t="s">
        <v>23</v>
      </c>
      <c r="O252" s="1" t="s">
        <v>13324</v>
      </c>
      <c r="P252" s="1">
        <f>MATCH(spotify_data[[#This Row],[album_id]],spotify_data[album_id],0)</f>
        <v>251</v>
      </c>
      <c r="Q252" s="1" t="s">
        <v>13323</v>
      </c>
      <c r="R252" s="2">
        <v>43000</v>
      </c>
      <c r="S252" s="7">
        <f ca="1">+TODAY()-spotify_data[[#This Row],[Fecha lanzamiento Album]]</f>
        <v>3031</v>
      </c>
      <c r="T252" s="7">
        <f ca="1">+spotify_data[[#This Row],[Antigüedad Album Dias]]/60</f>
        <v>50.516666666666666</v>
      </c>
      <c r="U252" s="8">
        <f ca="1">spotify_data[[#This Row],[Antigüedad Album Meses]]/12</f>
        <v>4.2097222222222221</v>
      </c>
      <c r="V252">
        <v>1</v>
      </c>
      <c r="W252" s="1" t="s">
        <v>21</v>
      </c>
      <c r="X252" s="1" t="str">
        <f>+IF(spotify_data[[#This Row],[album_type]]="album","Album",IF(spotify_data[[#This Row],[album_type]]="single","Single","Compilation"))</f>
        <v>Single</v>
      </c>
      <c r="Y252">
        <v>323</v>
      </c>
    </row>
    <row r="253" spans="1:25" x14ac:dyDescent="0.3">
      <c r="A253" s="1" t="s">
        <v>13527</v>
      </c>
      <c r="B253" s="1">
        <v>2965</v>
      </c>
      <c r="C253" s="1" t="s">
        <v>13528</v>
      </c>
      <c r="D253">
        <v>10</v>
      </c>
      <c r="E253">
        <v>84</v>
      </c>
      <c r="F253" s="10">
        <f>spotify_data[[#This Row],[track_popularity]]/100</f>
        <v>0.84</v>
      </c>
      <c r="G253" s="9" t="b">
        <v>0</v>
      </c>
      <c r="H253" s="1">
        <f>+IF(spotify_data[[#This Row],[explicit]]=FALSE,0,1)</f>
        <v>0</v>
      </c>
      <c r="I253" s="1" t="s">
        <v>6835</v>
      </c>
      <c r="J253" s="7">
        <f>MATCH(spotify_data[[#This Row],[artist_name]],spotify_data[artist_name],0)</f>
        <v>252</v>
      </c>
      <c r="K253">
        <v>85</v>
      </c>
      <c r="L253" s="10">
        <f>spotify_data[[#This Row],[artist_popularity]]/100</f>
        <v>0.85</v>
      </c>
      <c r="M253">
        <v>58364373</v>
      </c>
      <c r="N253" s="1" t="s">
        <v>23</v>
      </c>
      <c r="O253" s="1" t="s">
        <v>13529</v>
      </c>
      <c r="P253" s="1">
        <f>MATCH(spotify_data[[#This Row],[album_id]],spotify_data[album_id],0)</f>
        <v>252</v>
      </c>
      <c r="Q253" s="1" t="s">
        <v>13530</v>
      </c>
      <c r="R253" s="2">
        <v>42909</v>
      </c>
      <c r="S253" s="7">
        <f ca="1">+TODAY()-spotify_data[[#This Row],[Fecha lanzamiento Album]]</f>
        <v>3122</v>
      </c>
      <c r="T253" s="7">
        <f ca="1">+spotify_data[[#This Row],[Antigüedad Album Dias]]/60</f>
        <v>52.033333333333331</v>
      </c>
      <c r="U253" s="8">
        <f ca="1">spotify_data[[#This Row],[Antigüedad Album Meses]]/12</f>
        <v>4.3361111111111112</v>
      </c>
      <c r="V253">
        <v>12</v>
      </c>
      <c r="W253" s="1" t="s">
        <v>20</v>
      </c>
      <c r="X253" s="1" t="str">
        <f>+IF(spotify_data[[#This Row],[album_type]]="album","Album",IF(spotify_data[[#This Row],[album_type]]="single","Single","Compilation"))</f>
        <v>Album</v>
      </c>
      <c r="Y253">
        <v>311</v>
      </c>
    </row>
    <row r="254" spans="1:25" x14ac:dyDescent="0.3">
      <c r="A254" s="1" t="s">
        <v>13767</v>
      </c>
      <c r="B254" s="1">
        <v>5376</v>
      </c>
      <c r="C254" s="1" t="s">
        <v>13768</v>
      </c>
      <c r="D254">
        <v>2</v>
      </c>
      <c r="E254">
        <v>84</v>
      </c>
      <c r="F254" s="10">
        <f>spotify_data[[#This Row],[track_popularity]]/100</f>
        <v>0.84</v>
      </c>
      <c r="G254" s="9" t="b">
        <v>0</v>
      </c>
      <c r="H254" s="1">
        <f>+IF(spotify_data[[#This Row],[explicit]]=FALSE,0,1)</f>
        <v>0</v>
      </c>
      <c r="I254" s="1" t="s">
        <v>7912</v>
      </c>
      <c r="J254" s="7">
        <f>MATCH(spotify_data[[#This Row],[artist_name]],spotify_data[artist_name],0)</f>
        <v>253</v>
      </c>
      <c r="K254">
        <v>69</v>
      </c>
      <c r="L254" s="10">
        <f>spotify_data[[#This Row],[artist_popularity]]/100</f>
        <v>0.69</v>
      </c>
      <c r="M254">
        <v>4468964</v>
      </c>
      <c r="N254" s="1" t="s">
        <v>23</v>
      </c>
      <c r="O254" s="1" t="s">
        <v>13765</v>
      </c>
      <c r="P254" s="1">
        <f>MATCH(spotify_data[[#This Row],[album_id]],spotify_data[album_id],0)</f>
        <v>253</v>
      </c>
      <c r="Q254" s="1" t="s">
        <v>13766</v>
      </c>
      <c r="R254" s="2">
        <v>42860</v>
      </c>
      <c r="S254" s="7">
        <f ca="1">+TODAY()-spotify_data[[#This Row],[Fecha lanzamiento Album]]</f>
        <v>3171</v>
      </c>
      <c r="T254" s="7">
        <f ca="1">+spotify_data[[#This Row],[Antigüedad Album Dias]]/60</f>
        <v>52.85</v>
      </c>
      <c r="U254" s="8">
        <f ca="1">spotify_data[[#This Row],[Antigüedad Album Meses]]/12</f>
        <v>4.4041666666666668</v>
      </c>
      <c r="V254">
        <v>12</v>
      </c>
      <c r="W254" s="1" t="s">
        <v>20</v>
      </c>
      <c r="X254" s="1" t="str">
        <f>+IF(spotify_data[[#This Row],[album_type]]="album","Album",IF(spotify_data[[#This Row],[album_type]]="single","Single","Compilation"))</f>
        <v>Album</v>
      </c>
      <c r="Y254">
        <v>389</v>
      </c>
    </row>
    <row r="255" spans="1:25" x14ac:dyDescent="0.3">
      <c r="A255" s="1" t="s">
        <v>14433</v>
      </c>
      <c r="B255" s="1">
        <v>3715</v>
      </c>
      <c r="C255" s="1" t="s">
        <v>14434</v>
      </c>
      <c r="D255">
        <v>9</v>
      </c>
      <c r="E255">
        <v>84</v>
      </c>
      <c r="F255" s="10">
        <f>spotify_data[[#This Row],[track_popularity]]/100</f>
        <v>0.84</v>
      </c>
      <c r="G255" s="9" t="b">
        <v>1</v>
      </c>
      <c r="H255" s="1">
        <f>+IF(spotify_data[[#This Row],[explicit]]=FALSE,0,1)</f>
        <v>1</v>
      </c>
      <c r="I255" s="1" t="s">
        <v>5268</v>
      </c>
      <c r="J255" s="7">
        <f>MATCH(spotify_data[[#This Row],[artist_name]],spotify_data[artist_name],0)</f>
        <v>254</v>
      </c>
      <c r="K255">
        <v>89</v>
      </c>
      <c r="L255" s="10">
        <f>spotify_data[[#This Row],[artist_popularity]]/100</f>
        <v>0.89</v>
      </c>
      <c r="M255">
        <v>41131037</v>
      </c>
      <c r="N255" s="1" t="s">
        <v>1366</v>
      </c>
      <c r="O255" s="1" t="s">
        <v>14435</v>
      </c>
      <c r="P255" s="1">
        <f>MATCH(spotify_data[[#This Row],[album_id]],spotify_data[album_id],0)</f>
        <v>254</v>
      </c>
      <c r="Q255" s="1" t="s">
        <v>14436</v>
      </c>
      <c r="R255" s="2">
        <v>42629</v>
      </c>
      <c r="S255" s="7">
        <f ca="1">+TODAY()-spotify_data[[#This Row],[Fecha lanzamiento Album]]</f>
        <v>3402</v>
      </c>
      <c r="T255" s="7">
        <f ca="1">+spotify_data[[#This Row],[Antigüedad Album Dias]]/60</f>
        <v>56.7</v>
      </c>
      <c r="U255" s="8">
        <f ca="1">spotify_data[[#This Row],[Antigüedad Album Meses]]/12</f>
        <v>4.7250000000000005</v>
      </c>
      <c r="V255">
        <v>14</v>
      </c>
      <c r="W255" s="1" t="s">
        <v>20</v>
      </c>
      <c r="X255" s="1" t="str">
        <f>+IF(spotify_data[[#This Row],[album_type]]="album","Album",IF(spotify_data[[#This Row],[album_type]]="single","Single","Compilation"))</f>
        <v>Album</v>
      </c>
      <c r="Y255">
        <v>406</v>
      </c>
    </row>
    <row r="256" spans="1:25" x14ac:dyDescent="0.3">
      <c r="A256" s="1" t="s">
        <v>14518</v>
      </c>
      <c r="B256" s="1">
        <v>2174</v>
      </c>
      <c r="C256" s="1" t="s">
        <v>14519</v>
      </c>
      <c r="D256">
        <v>14</v>
      </c>
      <c r="E256">
        <v>84</v>
      </c>
      <c r="F256" s="10">
        <f>spotify_data[[#This Row],[track_popularity]]/100</f>
        <v>0.84</v>
      </c>
      <c r="G256" s="9" t="b">
        <v>0</v>
      </c>
      <c r="H256" s="1">
        <f>+IF(spotify_data[[#This Row],[explicit]]=FALSE,0,1)</f>
        <v>0</v>
      </c>
      <c r="I256" s="1" t="s">
        <v>14515</v>
      </c>
      <c r="J256" s="7">
        <f>MATCH(spotify_data[[#This Row],[artist_name]],spotify_data[artist_name],0)</f>
        <v>137</v>
      </c>
      <c r="K256">
        <v>83</v>
      </c>
      <c r="L256" s="10">
        <f>spotify_data[[#This Row],[artist_popularity]]/100</f>
        <v>0.83</v>
      </c>
      <c r="M256">
        <v>20280852</v>
      </c>
      <c r="N256" s="1" t="s">
        <v>23</v>
      </c>
      <c r="O256" s="1" t="s">
        <v>14516</v>
      </c>
      <c r="P256" s="1">
        <f>MATCH(spotify_data[[#This Row],[album_id]],spotify_data[album_id],0)</f>
        <v>137</v>
      </c>
      <c r="Q256" s="1" t="s">
        <v>14517</v>
      </c>
      <c r="R256" s="2">
        <v>42602</v>
      </c>
      <c r="S256" s="7">
        <f ca="1">+TODAY()-spotify_data[[#This Row],[Fecha lanzamiento Album]]</f>
        <v>3429</v>
      </c>
      <c r="T256" s="7">
        <f ca="1">+spotify_data[[#This Row],[Antigüedad Album Dias]]/60</f>
        <v>57.15</v>
      </c>
      <c r="U256" s="8">
        <f ca="1">spotify_data[[#This Row],[Antigüedad Album Meses]]/12</f>
        <v>4.7625000000000002</v>
      </c>
      <c r="V256">
        <v>17</v>
      </c>
      <c r="W256" s="1" t="s">
        <v>20</v>
      </c>
      <c r="X256" s="1" t="str">
        <f>+IF(spotify_data[[#This Row],[album_type]]="album","Album",IF(spotify_data[[#This Row],[album_type]]="single","Single","Compilation"))</f>
        <v>Album</v>
      </c>
      <c r="Y256">
        <v>414</v>
      </c>
    </row>
    <row r="257" spans="1:25" x14ac:dyDescent="0.3">
      <c r="A257" s="1" t="s">
        <v>15320</v>
      </c>
      <c r="B257" s="1">
        <v>5892</v>
      </c>
      <c r="C257" s="1" t="s">
        <v>15321</v>
      </c>
      <c r="D257">
        <v>6</v>
      </c>
      <c r="E257">
        <v>84</v>
      </c>
      <c r="F257" s="10">
        <f>spotify_data[[#This Row],[track_popularity]]/100</f>
        <v>0.84</v>
      </c>
      <c r="G257" s="9" t="b">
        <v>0</v>
      </c>
      <c r="H257" s="1">
        <f>+IF(spotify_data[[#This Row],[explicit]]=FALSE,0,1)</f>
        <v>0</v>
      </c>
      <c r="I257" s="1" t="s">
        <v>7805</v>
      </c>
      <c r="J257" s="7">
        <f>MATCH(spotify_data[[#This Row],[artist_name]],spotify_data[artist_name],0)</f>
        <v>37</v>
      </c>
      <c r="K257">
        <v>83</v>
      </c>
      <c r="L257" s="10">
        <f>spotify_data[[#This Row],[artist_popularity]]/100</f>
        <v>0.83</v>
      </c>
      <c r="M257">
        <v>21606569</v>
      </c>
      <c r="N257" s="1" t="s">
        <v>23</v>
      </c>
      <c r="O257" s="1" t="s">
        <v>15307</v>
      </c>
      <c r="P257" s="1">
        <f>MATCH(spotify_data[[#This Row],[album_id]],spotify_data[album_id],0)</f>
        <v>256</v>
      </c>
      <c r="Q257" s="1" t="s">
        <v>15308</v>
      </c>
      <c r="R257" s="2">
        <v>42307</v>
      </c>
      <c r="S257" s="7">
        <f ca="1">+TODAY()-spotify_data[[#This Row],[Fecha lanzamiento Album]]</f>
        <v>3724</v>
      </c>
      <c r="T257" s="7">
        <f ca="1">+spotify_data[[#This Row],[Antigüedad Album Dias]]/60</f>
        <v>62.06666666666667</v>
      </c>
      <c r="U257" s="8">
        <f ca="1">spotify_data[[#This Row],[Antigüedad Album Meses]]/12</f>
        <v>5.1722222222222225</v>
      </c>
      <c r="V257">
        <v>11</v>
      </c>
      <c r="W257" s="1" t="s">
        <v>20</v>
      </c>
      <c r="X257" s="1" t="str">
        <f>+IF(spotify_data[[#This Row],[album_type]]="album","Album",IF(spotify_data[[#This Row],[album_type]]="single","Single","Compilation"))</f>
        <v>Album</v>
      </c>
      <c r="Y257">
        <v>433</v>
      </c>
    </row>
    <row r="258" spans="1:25" x14ac:dyDescent="0.3">
      <c r="A258" s="1" t="s">
        <v>15801</v>
      </c>
      <c r="B258" s="1">
        <v>6276</v>
      </c>
      <c r="C258" s="1" t="s">
        <v>15802</v>
      </c>
      <c r="D258">
        <v>2</v>
      </c>
      <c r="E258">
        <v>84</v>
      </c>
      <c r="F258" s="10">
        <f>spotify_data[[#This Row],[track_popularity]]/100</f>
        <v>0.84</v>
      </c>
      <c r="G258" s="9" t="b">
        <v>0</v>
      </c>
      <c r="H258" s="1">
        <f>+IF(spotify_data[[#This Row],[explicit]]=FALSE,0,1)</f>
        <v>0</v>
      </c>
      <c r="I258" s="1" t="s">
        <v>4361</v>
      </c>
      <c r="J258" s="7">
        <f>MATCH(spotify_data[[#This Row],[artist_name]],spotify_data[artist_name],0)</f>
        <v>257</v>
      </c>
      <c r="K258">
        <v>83</v>
      </c>
      <c r="L258" s="10">
        <f>spotify_data[[#This Row],[artist_popularity]]/100</f>
        <v>0.83</v>
      </c>
      <c r="M258">
        <v>25761380</v>
      </c>
      <c r="N258" s="1" t="s">
        <v>23</v>
      </c>
      <c r="O258" s="1" t="s">
        <v>15795</v>
      </c>
      <c r="P258" s="1">
        <f>MATCH(spotify_data[[#This Row],[album_id]],spotify_data[album_id],0)</f>
        <v>257</v>
      </c>
      <c r="Q258" s="1" t="s">
        <v>15796</v>
      </c>
      <c r="R258" s="2">
        <v>42139</v>
      </c>
      <c r="S258" s="7">
        <f ca="1">+TODAY()-spotify_data[[#This Row],[Fecha lanzamiento Album]]</f>
        <v>3892</v>
      </c>
      <c r="T258" s="7">
        <f ca="1">+spotify_data[[#This Row],[Antigüedad Album Dias]]/60</f>
        <v>64.86666666666666</v>
      </c>
      <c r="U258" s="8">
        <f ca="1">spotify_data[[#This Row],[Antigüedad Album Meses]]/12</f>
        <v>5.405555555555555</v>
      </c>
      <c r="V258">
        <v>14</v>
      </c>
      <c r="W258" s="1" t="s">
        <v>20</v>
      </c>
      <c r="X258" s="1" t="str">
        <f>+IF(spotify_data[[#This Row],[album_type]]="album","Album",IF(spotify_data[[#This Row],[album_type]]="single","Single","Compilation"))</f>
        <v>Album</v>
      </c>
      <c r="Y258">
        <v>337</v>
      </c>
    </row>
    <row r="259" spans="1:25" x14ac:dyDescent="0.3">
      <c r="A259" s="1" t="s">
        <v>15826</v>
      </c>
      <c r="B259" s="1">
        <v>6878</v>
      </c>
      <c r="C259" s="1" t="s">
        <v>2335</v>
      </c>
      <c r="D259">
        <v>3</v>
      </c>
      <c r="E259">
        <v>84</v>
      </c>
      <c r="F259" s="10">
        <f>spotify_data[[#This Row],[track_popularity]]/100</f>
        <v>0.84</v>
      </c>
      <c r="G259" s="9" t="b">
        <v>0</v>
      </c>
      <c r="H259" s="1">
        <f>+IF(spotify_data[[#This Row],[explicit]]=FALSE,0,1)</f>
        <v>0</v>
      </c>
      <c r="I259" s="1" t="s">
        <v>15827</v>
      </c>
      <c r="J259" s="7">
        <f>MATCH(spotify_data[[#This Row],[artist_name]],spotify_data[artist_name],0)</f>
        <v>258</v>
      </c>
      <c r="K259">
        <v>81</v>
      </c>
      <c r="L259" s="10">
        <f>spotify_data[[#This Row],[artist_popularity]]/100</f>
        <v>0.81</v>
      </c>
      <c r="M259">
        <v>9020741</v>
      </c>
      <c r="N259" s="1" t="s">
        <v>15828</v>
      </c>
      <c r="O259" s="1" t="s">
        <v>15829</v>
      </c>
      <c r="P259" s="1">
        <f>MATCH(spotify_data[[#This Row],[album_id]],spotify_data[album_id],0)</f>
        <v>258</v>
      </c>
      <c r="Q259" s="1" t="s">
        <v>15830</v>
      </c>
      <c r="R259" s="2">
        <v>42128</v>
      </c>
      <c r="S259" s="7">
        <f ca="1">+TODAY()-spotify_data[[#This Row],[Fecha lanzamiento Album]]</f>
        <v>3903</v>
      </c>
      <c r="T259" s="7">
        <f ca="1">+spotify_data[[#This Row],[Antigüedad Album Dias]]/60</f>
        <v>65.05</v>
      </c>
      <c r="U259" s="8">
        <f ca="1">spotify_data[[#This Row],[Antigüedad Album Meses]]/12</f>
        <v>5.4208333333333334</v>
      </c>
      <c r="V259">
        <v>14</v>
      </c>
      <c r="W259" s="1" t="s">
        <v>20</v>
      </c>
      <c r="X259" s="1" t="str">
        <f>+IF(spotify_data[[#This Row],[album_type]]="album","Album",IF(spotify_data[[#This Row],[album_type]]="single","Single","Compilation"))</f>
        <v>Album</v>
      </c>
      <c r="Y259">
        <v>488</v>
      </c>
    </row>
    <row r="260" spans="1:25" x14ac:dyDescent="0.3">
      <c r="A260" s="1" t="s">
        <v>15867</v>
      </c>
      <c r="B260" s="1">
        <v>7478</v>
      </c>
      <c r="C260" s="1" t="s">
        <v>15181</v>
      </c>
      <c r="D260">
        <v>2</v>
      </c>
      <c r="E260">
        <v>84</v>
      </c>
      <c r="F260" s="10">
        <f>spotify_data[[#This Row],[track_popularity]]/100</f>
        <v>0.84</v>
      </c>
      <c r="G260" s="9" t="b">
        <v>0</v>
      </c>
      <c r="H260" s="1">
        <f>+IF(spotify_data[[#This Row],[explicit]]=FALSE,0,1)</f>
        <v>0</v>
      </c>
      <c r="I260" s="1" t="s">
        <v>3355</v>
      </c>
      <c r="J260" s="7">
        <f>MATCH(spotify_data[[#This Row],[artist_name]],spotify_data[artist_name],0)</f>
        <v>134</v>
      </c>
      <c r="K260">
        <v>81</v>
      </c>
      <c r="L260" s="10">
        <f>spotify_data[[#This Row],[artist_popularity]]/100</f>
        <v>0.81</v>
      </c>
      <c r="M260">
        <v>45700057</v>
      </c>
      <c r="N260" s="1" t="s">
        <v>23</v>
      </c>
      <c r="O260" s="1" t="s">
        <v>15868</v>
      </c>
      <c r="P260" s="1">
        <f>MATCH(spotify_data[[#This Row],[album_id]],spotify_data[album_id],0)</f>
        <v>259</v>
      </c>
      <c r="Q260" s="1" t="s">
        <v>15869</v>
      </c>
      <c r="R260" s="2">
        <v>42108</v>
      </c>
      <c r="S260" s="7">
        <f ca="1">+TODAY()-spotify_data[[#This Row],[Fecha lanzamiento Album]]</f>
        <v>3923</v>
      </c>
      <c r="T260" s="7">
        <f ca="1">+spotify_data[[#This Row],[Antigüedad Album Dias]]/60</f>
        <v>65.38333333333334</v>
      </c>
      <c r="U260" s="8">
        <f ca="1">spotify_data[[#This Row],[Antigüedad Album Meses]]/12</f>
        <v>5.448611111111112</v>
      </c>
      <c r="V260">
        <v>13</v>
      </c>
      <c r="W260" s="1" t="s">
        <v>20</v>
      </c>
      <c r="X260" s="1" t="str">
        <f>+IF(spotify_data[[#This Row],[album_type]]="album","Album",IF(spotify_data[[#This Row],[album_type]]="single","Single","Compilation"))</f>
        <v>Album</v>
      </c>
      <c r="Y260">
        <v>344</v>
      </c>
    </row>
    <row r="261" spans="1:25" x14ac:dyDescent="0.3">
      <c r="A261" s="1" t="s">
        <v>16187</v>
      </c>
      <c r="B261" s="1">
        <v>2380</v>
      </c>
      <c r="C261" s="1" t="s">
        <v>16188</v>
      </c>
      <c r="D261">
        <v>4</v>
      </c>
      <c r="E261">
        <v>84</v>
      </c>
      <c r="F261" s="10">
        <f>spotify_data[[#This Row],[track_popularity]]/100</f>
        <v>0.84</v>
      </c>
      <c r="G261" s="9" t="b">
        <v>1</v>
      </c>
      <c r="H261" s="1">
        <f>+IF(spotify_data[[#This Row],[explicit]]=FALSE,0,1)</f>
        <v>1</v>
      </c>
      <c r="I261" s="1" t="s">
        <v>16180</v>
      </c>
      <c r="J261" s="7">
        <f>MATCH(spotify_data[[#This Row],[artist_name]],spotify_data[artist_name],0)</f>
        <v>102</v>
      </c>
      <c r="K261">
        <v>84</v>
      </c>
      <c r="L261" s="10">
        <f>spotify_data[[#This Row],[artist_popularity]]/100</f>
        <v>0.84</v>
      </c>
      <c r="M261">
        <v>11939612</v>
      </c>
      <c r="N261" s="1" t="s">
        <v>23</v>
      </c>
      <c r="O261" s="1" t="s">
        <v>16181</v>
      </c>
      <c r="P261" s="1">
        <f>MATCH(spotify_data[[#This Row],[album_id]],spotify_data[album_id],0)</f>
        <v>260</v>
      </c>
      <c r="Q261" s="1" t="s">
        <v>16182</v>
      </c>
      <c r="R261" s="2">
        <v>41967</v>
      </c>
      <c r="S261" s="7">
        <f ca="1">+TODAY()-spotify_data[[#This Row],[Fecha lanzamiento Album]]</f>
        <v>4064</v>
      </c>
      <c r="T261" s="7">
        <f ca="1">+spotify_data[[#This Row],[Antigüedad Album Dias]]/60</f>
        <v>67.733333333333334</v>
      </c>
      <c r="U261" s="8">
        <f ca="1">spotify_data[[#This Row],[Antigüedad Album Meses]]/12</f>
        <v>5.6444444444444448</v>
      </c>
      <c r="V261">
        <v>11</v>
      </c>
      <c r="W261" s="1" t="s">
        <v>20</v>
      </c>
      <c r="X261" s="1" t="str">
        <f>+IF(spotify_data[[#This Row],[album_type]]="album","Album",IF(spotify_data[[#This Row],[album_type]]="single","Single","Compilation"))</f>
        <v>Album</v>
      </c>
      <c r="Y261">
        <v>382</v>
      </c>
    </row>
    <row r="262" spans="1:25" x14ac:dyDescent="0.3">
      <c r="A262" s="1" t="s">
        <v>16431</v>
      </c>
      <c r="B262" s="1">
        <v>548</v>
      </c>
      <c r="C262" s="1" t="s">
        <v>15788</v>
      </c>
      <c r="D262">
        <v>1</v>
      </c>
      <c r="E262">
        <v>84</v>
      </c>
      <c r="F262" s="10">
        <f>spotify_data[[#This Row],[track_popularity]]/100</f>
        <v>0.84</v>
      </c>
      <c r="G262" s="9" t="b">
        <v>0</v>
      </c>
      <c r="H262" s="1">
        <f>+IF(spotify_data[[#This Row],[explicit]]=FALSE,0,1)</f>
        <v>0</v>
      </c>
      <c r="I262" s="1" t="s">
        <v>1977</v>
      </c>
      <c r="J262" s="7">
        <f>MATCH(spotify_data[[#This Row],[artist_name]],spotify_data[artist_name],0)</f>
        <v>261</v>
      </c>
      <c r="K262">
        <v>85</v>
      </c>
      <c r="L262" s="10">
        <f>spotify_data[[#This Row],[artist_popularity]]/100</f>
        <v>0.85</v>
      </c>
      <c r="M262">
        <v>45764832</v>
      </c>
      <c r="N262" s="1" t="s">
        <v>516</v>
      </c>
      <c r="O262" s="1" t="s">
        <v>16428</v>
      </c>
      <c r="P262" s="1">
        <f>MATCH(spotify_data[[#This Row],[album_id]],spotify_data[album_id],0)</f>
        <v>261</v>
      </c>
      <c r="Q262" s="1" t="s">
        <v>16429</v>
      </c>
      <c r="R262" s="2">
        <v>41884</v>
      </c>
      <c r="S262" s="7">
        <f ca="1">+TODAY()-spotify_data[[#This Row],[Fecha lanzamiento Album]]</f>
        <v>4147</v>
      </c>
      <c r="T262" s="7">
        <f ca="1">+spotify_data[[#This Row],[Antigüedad Album Dias]]/60</f>
        <v>69.11666666666666</v>
      </c>
      <c r="U262" s="8">
        <f ca="1">spotify_data[[#This Row],[Antigüedad Album Meses]]/12</f>
        <v>5.759722222222222</v>
      </c>
      <c r="V262">
        <v>12</v>
      </c>
      <c r="W262" s="1" t="s">
        <v>20</v>
      </c>
      <c r="X262" s="1" t="str">
        <f>+IF(spotify_data[[#This Row],[album_type]]="album","Album",IF(spotify_data[[#This Row],[album_type]]="single","Single","Compilation"))</f>
        <v>Album</v>
      </c>
      <c r="Y262">
        <v>316</v>
      </c>
    </row>
    <row r="263" spans="1:25" x14ac:dyDescent="0.3">
      <c r="A263" s="1" t="s">
        <v>16603</v>
      </c>
      <c r="B263" s="1">
        <v>3344</v>
      </c>
      <c r="C263" s="1" t="s">
        <v>16604</v>
      </c>
      <c r="D263">
        <v>11</v>
      </c>
      <c r="E263">
        <v>84</v>
      </c>
      <c r="F263" s="10">
        <f>spotify_data[[#This Row],[track_popularity]]/100</f>
        <v>0.84</v>
      </c>
      <c r="G263" s="9" t="b">
        <v>0</v>
      </c>
      <c r="H263" s="1">
        <f>+IF(spotify_data[[#This Row],[explicit]]=FALSE,0,1)</f>
        <v>0</v>
      </c>
      <c r="I263" s="1" t="s">
        <v>830</v>
      </c>
      <c r="J263" s="7">
        <f>MATCH(spotify_data[[#This Row],[artist_name]],spotify_data[artist_name],0)</f>
        <v>73</v>
      </c>
      <c r="K263">
        <v>88</v>
      </c>
      <c r="L263" s="10">
        <f>spotify_data[[#This Row],[artist_popularity]]/100</f>
        <v>0.88</v>
      </c>
      <c r="M263">
        <v>122802777</v>
      </c>
      <c r="N263" s="1" t="s">
        <v>831</v>
      </c>
      <c r="O263" s="1" t="s">
        <v>16580</v>
      </c>
      <c r="P263" s="1">
        <f>MATCH(spotify_data[[#This Row],[album_id]],spotify_data[album_id],0)</f>
        <v>142</v>
      </c>
      <c r="Q263" s="1" t="s">
        <v>16581</v>
      </c>
      <c r="R263" s="2">
        <v>41811</v>
      </c>
      <c r="S263" s="7">
        <f ca="1">+TODAY()-spotify_data[[#This Row],[Fecha lanzamiento Album]]</f>
        <v>4220</v>
      </c>
      <c r="T263" s="7">
        <f ca="1">+spotify_data[[#This Row],[Antigüedad Album Dias]]/60</f>
        <v>70.333333333333329</v>
      </c>
      <c r="U263" s="8">
        <f ca="1">spotify_data[[#This Row],[Antigüedad Album Meses]]/12</f>
        <v>5.8611111111111107</v>
      </c>
      <c r="V263">
        <v>16</v>
      </c>
      <c r="W263" s="1" t="s">
        <v>20</v>
      </c>
      <c r="X263" s="1" t="str">
        <f>+IF(spotify_data[[#This Row],[album_type]]="album","Album",IF(spotify_data[[#This Row],[album_type]]="single","Single","Compilation"))</f>
        <v>Album</v>
      </c>
      <c r="Y263">
        <v>469</v>
      </c>
    </row>
    <row r="264" spans="1:25" x14ac:dyDescent="0.3">
      <c r="A264" s="1" t="s">
        <v>17071</v>
      </c>
      <c r="B264" s="1">
        <v>6895</v>
      </c>
      <c r="C264" s="1" t="s">
        <v>17072</v>
      </c>
      <c r="D264">
        <v>2</v>
      </c>
      <c r="E264">
        <v>84</v>
      </c>
      <c r="F264" s="10">
        <f>spotify_data[[#This Row],[track_popularity]]/100</f>
        <v>0.84</v>
      </c>
      <c r="G264" s="9" t="b">
        <v>0</v>
      </c>
      <c r="H264" s="1">
        <f>+IF(spotify_data[[#This Row],[explicit]]=FALSE,0,1)</f>
        <v>0</v>
      </c>
      <c r="I264" s="1" t="s">
        <v>15229</v>
      </c>
      <c r="J264" s="7">
        <f>MATCH(spotify_data[[#This Row],[artist_name]],spotify_data[artist_name],0)</f>
        <v>141</v>
      </c>
      <c r="K264">
        <v>83</v>
      </c>
      <c r="L264" s="10">
        <f>spotify_data[[#This Row],[artist_popularity]]/100</f>
        <v>0.83</v>
      </c>
      <c r="M264">
        <v>40270893</v>
      </c>
      <c r="N264" s="1" t="s">
        <v>23</v>
      </c>
      <c r="O264" s="1" t="s">
        <v>17067</v>
      </c>
      <c r="P264" s="1">
        <f>MATCH(spotify_data[[#This Row],[album_id]],spotify_data[album_id],0)</f>
        <v>263</v>
      </c>
      <c r="Q264" s="1" t="s">
        <v>17068</v>
      </c>
      <c r="R264" s="2">
        <v>41603</v>
      </c>
      <c r="S264" s="7">
        <f ca="1">+TODAY()-spotify_data[[#This Row],[Fecha lanzamiento Album]]</f>
        <v>4428</v>
      </c>
      <c r="T264" s="7">
        <f ca="1">+spotify_data[[#This Row],[Antigüedad Album Dias]]/60</f>
        <v>73.8</v>
      </c>
      <c r="U264" s="8">
        <f ca="1">spotify_data[[#This Row],[Antigüedad Album Meses]]/12</f>
        <v>6.1499999999999995</v>
      </c>
      <c r="V264">
        <v>18</v>
      </c>
      <c r="W264" s="1" t="s">
        <v>20</v>
      </c>
      <c r="X264" s="1" t="str">
        <f>+IF(spotify_data[[#This Row],[album_type]]="album","Album",IF(spotify_data[[#This Row],[album_type]]="single","Single","Compilation"))</f>
        <v>Album</v>
      </c>
      <c r="Y264">
        <v>409</v>
      </c>
    </row>
    <row r="265" spans="1:25" x14ac:dyDescent="0.3">
      <c r="A265" s="1" t="s">
        <v>17272</v>
      </c>
      <c r="B265" s="1">
        <v>4624</v>
      </c>
      <c r="C265" s="1" t="s">
        <v>17273</v>
      </c>
      <c r="D265">
        <v>4</v>
      </c>
      <c r="E265">
        <v>84</v>
      </c>
      <c r="F265" s="10">
        <f>spotify_data[[#This Row],[track_popularity]]/100</f>
        <v>0.84</v>
      </c>
      <c r="G265" s="9" t="b">
        <v>0</v>
      </c>
      <c r="H265" s="1">
        <f>+IF(spotify_data[[#This Row],[explicit]]=FALSE,0,1)</f>
        <v>0</v>
      </c>
      <c r="I265" s="1" t="s">
        <v>1573</v>
      </c>
      <c r="J265" s="7">
        <f>MATCH(spotify_data[[#This Row],[artist_name]],spotify_data[artist_name],0)</f>
        <v>264</v>
      </c>
      <c r="K265">
        <v>80</v>
      </c>
      <c r="L265" s="10">
        <f>spotify_data[[#This Row],[artist_popularity]]/100</f>
        <v>0.8</v>
      </c>
      <c r="M265">
        <v>10539134</v>
      </c>
      <c r="N265" s="1" t="s">
        <v>23</v>
      </c>
      <c r="O265" s="1" t="s">
        <v>17266</v>
      </c>
      <c r="P265" s="1">
        <f>MATCH(spotify_data[[#This Row],[album_id]],spotify_data[album_id],0)</f>
        <v>264</v>
      </c>
      <c r="Q265" s="1" t="s">
        <v>17267</v>
      </c>
      <c r="R265" s="2">
        <v>41544</v>
      </c>
      <c r="S265" s="7">
        <f ca="1">+TODAY()-spotify_data[[#This Row],[Fecha lanzamiento Album]]</f>
        <v>4487</v>
      </c>
      <c r="T265" s="7">
        <f ca="1">+spotify_data[[#This Row],[Antigüedad Album Dias]]/60</f>
        <v>74.783333333333331</v>
      </c>
      <c r="U265" s="8">
        <f ca="1">spotify_data[[#This Row],[Antigüedad Album Meses]]/12</f>
        <v>6.2319444444444443</v>
      </c>
      <c r="V265">
        <v>10</v>
      </c>
      <c r="W265" s="1" t="s">
        <v>20</v>
      </c>
      <c r="X265" s="1" t="str">
        <f>+IF(spotify_data[[#This Row],[album_type]]="album","Album",IF(spotify_data[[#This Row],[album_type]]="single","Single","Compilation"))</f>
        <v>Album</v>
      </c>
      <c r="Y265">
        <v>431</v>
      </c>
    </row>
    <row r="266" spans="1:25" x14ac:dyDescent="0.3">
      <c r="A266" s="1" t="s">
        <v>17345</v>
      </c>
      <c r="B266" s="1">
        <v>5809</v>
      </c>
      <c r="C266" s="1" t="s">
        <v>17346</v>
      </c>
      <c r="D266">
        <v>9</v>
      </c>
      <c r="E266">
        <v>84</v>
      </c>
      <c r="F266" s="10">
        <f>spotify_data[[#This Row],[track_popularity]]/100</f>
        <v>0.84</v>
      </c>
      <c r="G266" s="9" t="b">
        <v>0</v>
      </c>
      <c r="H266" s="1">
        <f>+IF(spotify_data[[#This Row],[explicit]]=FALSE,0,1)</f>
        <v>0</v>
      </c>
      <c r="I266" s="1" t="s">
        <v>17331</v>
      </c>
      <c r="J266" s="7">
        <f>MATCH(spotify_data[[#This Row],[artist_name]],spotify_data[artist_name],0)</f>
        <v>36</v>
      </c>
      <c r="K266">
        <v>84</v>
      </c>
      <c r="L266" s="10">
        <f>spotify_data[[#This Row],[artist_popularity]]/100</f>
        <v>0.84</v>
      </c>
      <c r="M266">
        <v>32059138</v>
      </c>
      <c r="N266" s="1" t="s">
        <v>17332</v>
      </c>
      <c r="O266" s="1" t="s">
        <v>17333</v>
      </c>
      <c r="P266" s="1">
        <f>MATCH(spotify_data[[#This Row],[album_id]],spotify_data[album_id],0)</f>
        <v>36</v>
      </c>
      <c r="Q266" s="1" t="s">
        <v>17334</v>
      </c>
      <c r="R266" s="2">
        <v>41526</v>
      </c>
      <c r="S266" s="7">
        <f ca="1">+TODAY()-spotify_data[[#This Row],[Fecha lanzamiento Album]]</f>
        <v>4505</v>
      </c>
      <c r="T266" s="7">
        <f ca="1">+spotify_data[[#This Row],[Antigüedad Album Dias]]/60</f>
        <v>75.083333333333329</v>
      </c>
      <c r="U266" s="8">
        <f ca="1">spotify_data[[#This Row],[Antigüedad Album Meses]]/12</f>
        <v>6.2569444444444438</v>
      </c>
      <c r="V266">
        <v>12</v>
      </c>
      <c r="W266" s="1" t="s">
        <v>20</v>
      </c>
      <c r="X266" s="1" t="str">
        <f>+IF(spotify_data[[#This Row],[album_type]]="album","Album",IF(spotify_data[[#This Row],[album_type]]="single","Single","Compilation"))</f>
        <v>Album</v>
      </c>
      <c r="Y266">
        <v>268</v>
      </c>
    </row>
    <row r="267" spans="1:25" x14ac:dyDescent="0.3">
      <c r="A267" s="1" t="s">
        <v>18693</v>
      </c>
      <c r="B267" s="1">
        <v>7902</v>
      </c>
      <c r="C267" s="1" t="s">
        <v>2961</v>
      </c>
      <c r="D267">
        <v>3</v>
      </c>
      <c r="E267">
        <v>84</v>
      </c>
      <c r="F267" s="10">
        <f>spotify_data[[#This Row],[track_popularity]]/100</f>
        <v>0.84</v>
      </c>
      <c r="G267" s="9" t="b">
        <v>0</v>
      </c>
      <c r="H267" s="1">
        <f>+IF(spotify_data[[#This Row],[explicit]]=FALSE,0,1)</f>
        <v>0</v>
      </c>
      <c r="I267" s="1" t="s">
        <v>7763</v>
      </c>
      <c r="J267" s="7">
        <f>MATCH(spotify_data[[#This Row],[artist_name]],spotify_data[artist_name],0)</f>
        <v>45</v>
      </c>
      <c r="K267">
        <v>88</v>
      </c>
      <c r="L267" s="10">
        <f>spotify_data[[#This Row],[artist_popularity]]/100</f>
        <v>0.88</v>
      </c>
      <c r="M267">
        <v>60804949</v>
      </c>
      <c r="N267" s="1" t="s">
        <v>23</v>
      </c>
      <c r="O267" s="1" t="s">
        <v>18694</v>
      </c>
      <c r="P267" s="1">
        <f>MATCH(spotify_data[[#This Row],[album_id]],spotify_data[album_id],0)</f>
        <v>266</v>
      </c>
      <c r="Q267" s="1" t="s">
        <v>18695</v>
      </c>
      <c r="R267" s="2">
        <v>40840</v>
      </c>
      <c r="S267" s="7">
        <f ca="1">+TODAY()-spotify_data[[#This Row],[Fecha lanzamiento Album]]</f>
        <v>5191</v>
      </c>
      <c r="T267" s="7">
        <f ca="1">+spotify_data[[#This Row],[Antigüedad Album Dias]]/60</f>
        <v>86.516666666666666</v>
      </c>
      <c r="U267" s="8">
        <f ca="1">spotify_data[[#This Row],[Antigüedad Album Meses]]/12</f>
        <v>7.2097222222222221</v>
      </c>
      <c r="V267">
        <v>14</v>
      </c>
      <c r="W267" s="1" t="s">
        <v>20</v>
      </c>
      <c r="X267" s="1" t="str">
        <f>+IF(spotify_data[[#This Row],[album_type]]="album","Album",IF(spotify_data[[#This Row],[album_type]]="single","Single","Compilation"))</f>
        <v>Album</v>
      </c>
      <c r="Y267">
        <v>464</v>
      </c>
    </row>
    <row r="268" spans="1:25" x14ac:dyDescent="0.3">
      <c r="A268" s="1" t="s">
        <v>18727</v>
      </c>
      <c r="B268" s="1">
        <v>5526</v>
      </c>
      <c r="C268" s="1" t="s">
        <v>18683</v>
      </c>
      <c r="D268">
        <v>1</v>
      </c>
      <c r="E268">
        <v>84</v>
      </c>
      <c r="F268" s="10">
        <f>spotify_data[[#This Row],[track_popularity]]/100</f>
        <v>0.84</v>
      </c>
      <c r="G268" s="9" t="b">
        <v>0</v>
      </c>
      <c r="H268" s="1">
        <f>+IF(spotify_data[[#This Row],[explicit]]=FALSE,0,1)</f>
        <v>0</v>
      </c>
      <c r="I268" s="1" t="s">
        <v>7661</v>
      </c>
      <c r="J268" s="7">
        <f>MATCH(spotify_data[[#This Row],[artist_name]],spotify_data[artist_name],0)</f>
        <v>75</v>
      </c>
      <c r="K268">
        <v>90</v>
      </c>
      <c r="L268" s="10">
        <f>spotify_data[[#This Row],[artist_popularity]]/100</f>
        <v>0.9</v>
      </c>
      <c r="M268">
        <v>75474551</v>
      </c>
      <c r="N268" s="1" t="s">
        <v>23</v>
      </c>
      <c r="O268" s="1" t="s">
        <v>18728</v>
      </c>
      <c r="P268" s="1">
        <f>MATCH(spotify_data[[#This Row],[album_id]],spotify_data[album_id],0)</f>
        <v>267</v>
      </c>
      <c r="Q268" s="1" t="s">
        <v>18683</v>
      </c>
      <c r="R268" s="2">
        <v>40814</v>
      </c>
      <c r="S268" s="7">
        <f ca="1">+TODAY()-spotify_data[[#This Row],[Fecha lanzamiento Album]]</f>
        <v>5217</v>
      </c>
      <c r="T268" s="7">
        <f ca="1">+spotify_data[[#This Row],[Antigüedad Album Dias]]/60</f>
        <v>86.95</v>
      </c>
      <c r="U268" s="8">
        <f ca="1">spotify_data[[#This Row],[Antigüedad Album Meses]]/12</f>
        <v>7.2458333333333336</v>
      </c>
      <c r="V268">
        <v>1</v>
      </c>
      <c r="W268" s="1" t="s">
        <v>21</v>
      </c>
      <c r="X268" s="1" t="str">
        <f>+IF(spotify_data[[#This Row],[album_type]]="album","Album",IF(spotify_data[[#This Row],[album_type]]="single","Single","Compilation"))</f>
        <v>Single</v>
      </c>
      <c r="Y268">
        <v>429</v>
      </c>
    </row>
    <row r="269" spans="1:25" x14ac:dyDescent="0.3">
      <c r="A269" s="1" t="s">
        <v>18946</v>
      </c>
      <c r="B269" s="1">
        <v>9704</v>
      </c>
      <c r="C269" s="1" t="s">
        <v>18947</v>
      </c>
      <c r="D269">
        <v>2</v>
      </c>
      <c r="E269">
        <v>84</v>
      </c>
      <c r="F269" s="10">
        <f>spotify_data[[#This Row],[track_popularity]]/100</f>
        <v>0.84</v>
      </c>
      <c r="G269" s="9" t="b">
        <v>0</v>
      </c>
      <c r="H269" s="1">
        <f>+IF(spotify_data[[#This Row],[explicit]]=FALSE,0,1)</f>
        <v>0</v>
      </c>
      <c r="I269" s="1" t="s">
        <v>10881</v>
      </c>
      <c r="J269" s="7">
        <f>MATCH(spotify_data[[#This Row],[artist_name]],spotify_data[artist_name],0)</f>
        <v>268</v>
      </c>
      <c r="K269">
        <v>70</v>
      </c>
      <c r="L269" s="10">
        <f>spotify_data[[#This Row],[artist_popularity]]/100</f>
        <v>0.7</v>
      </c>
      <c r="M269">
        <v>4025612</v>
      </c>
      <c r="N269" s="1" t="s">
        <v>23</v>
      </c>
      <c r="O269" s="1" t="s">
        <v>18948</v>
      </c>
      <c r="P269" s="1">
        <f>MATCH(spotify_data[[#This Row],[album_id]],spotify_data[album_id],0)</f>
        <v>268</v>
      </c>
      <c r="Q269" s="1" t="s">
        <v>18949</v>
      </c>
      <c r="R269" s="2">
        <v>40686</v>
      </c>
      <c r="S269" s="7">
        <f ca="1">+TODAY()-spotify_data[[#This Row],[Fecha lanzamiento Album]]</f>
        <v>5345</v>
      </c>
      <c r="T269" s="7">
        <f ca="1">+spotify_data[[#This Row],[Antigüedad Album Dias]]/60</f>
        <v>89.083333333333329</v>
      </c>
      <c r="U269" s="8">
        <f ca="1">spotify_data[[#This Row],[Antigüedad Album Meses]]/12</f>
        <v>7.4236111111111107</v>
      </c>
      <c r="V269">
        <v>10</v>
      </c>
      <c r="W269" s="1" t="s">
        <v>20</v>
      </c>
      <c r="X269" s="1" t="str">
        <f>+IF(spotify_data[[#This Row],[album_type]]="album","Album",IF(spotify_data[[#This Row],[album_type]]="single","Single","Compilation"))</f>
        <v>Album</v>
      </c>
      <c r="Y269">
        <v>399</v>
      </c>
    </row>
    <row r="270" spans="1:25" x14ac:dyDescent="0.3">
      <c r="A270" s="1" t="s">
        <v>19317</v>
      </c>
      <c r="B270" s="1">
        <v>6151</v>
      </c>
      <c r="C270" s="1" t="s">
        <v>19318</v>
      </c>
      <c r="D270">
        <v>1</v>
      </c>
      <c r="E270">
        <v>84</v>
      </c>
      <c r="F270" s="10">
        <f>spotify_data[[#This Row],[track_popularity]]/100</f>
        <v>0.84</v>
      </c>
      <c r="G270" s="9" t="b">
        <v>0</v>
      </c>
      <c r="H270" s="1">
        <f>+IF(spotify_data[[#This Row],[explicit]]=FALSE,0,1)</f>
        <v>0</v>
      </c>
      <c r="I270" s="1" t="s">
        <v>6077</v>
      </c>
      <c r="J270" s="7">
        <f>MATCH(spotify_data[[#This Row],[artist_name]],spotify_data[artist_name],0)</f>
        <v>269</v>
      </c>
      <c r="K270">
        <v>78</v>
      </c>
      <c r="L270" s="10">
        <f>spotify_data[[#This Row],[artist_popularity]]/100</f>
        <v>0.78</v>
      </c>
      <c r="M270">
        <v>6132588</v>
      </c>
      <c r="N270" s="1" t="s">
        <v>1358</v>
      </c>
      <c r="O270" s="1" t="s">
        <v>19319</v>
      </c>
      <c r="P270" s="1">
        <f>MATCH(spotify_data[[#This Row],[album_id]],spotify_data[album_id],0)</f>
        <v>269</v>
      </c>
      <c r="Q270" s="1" t="s">
        <v>19320</v>
      </c>
      <c r="R270" s="2">
        <v>40508</v>
      </c>
      <c r="S270" s="7">
        <f ca="1">+TODAY()-spotify_data[[#This Row],[Fecha lanzamiento Album]]</f>
        <v>5523</v>
      </c>
      <c r="T270" s="7">
        <f ca="1">+spotify_data[[#This Row],[Antigüedad Album Dias]]/60</f>
        <v>92.05</v>
      </c>
      <c r="U270" s="8">
        <f ca="1">spotify_data[[#This Row],[Antigüedad Album Meses]]/12</f>
        <v>7.6708333333333334</v>
      </c>
      <c r="V270">
        <v>13</v>
      </c>
      <c r="W270" s="1" t="s">
        <v>20</v>
      </c>
      <c r="X270" s="1" t="str">
        <f>+IF(spotify_data[[#This Row],[album_type]]="album","Album",IF(spotify_data[[#This Row],[album_type]]="single","Single","Compilation"))</f>
        <v>Album</v>
      </c>
      <c r="Y270">
        <v>325</v>
      </c>
    </row>
    <row r="271" spans="1:25" x14ac:dyDescent="0.3">
      <c r="A271" s="1" t="s">
        <v>19639</v>
      </c>
      <c r="B271" s="1">
        <v>3036</v>
      </c>
      <c r="C271" s="1" t="s">
        <v>19640</v>
      </c>
      <c r="D271">
        <v>2</v>
      </c>
      <c r="E271">
        <v>84</v>
      </c>
      <c r="F271" s="10">
        <f>spotify_data[[#This Row],[track_popularity]]/100</f>
        <v>0.84</v>
      </c>
      <c r="G271" s="9" t="b">
        <v>0</v>
      </c>
      <c r="H271" s="1">
        <f>+IF(spotify_data[[#This Row],[explicit]]=FALSE,0,1)</f>
        <v>0</v>
      </c>
      <c r="I271" s="1" t="s">
        <v>7661</v>
      </c>
      <c r="J271" s="7">
        <f>MATCH(spotify_data[[#This Row],[artist_name]],spotify_data[artist_name],0)</f>
        <v>75</v>
      </c>
      <c r="K271">
        <v>89</v>
      </c>
      <c r="L271" s="10">
        <f>spotify_data[[#This Row],[artist_popularity]]/100</f>
        <v>0.89</v>
      </c>
      <c r="M271">
        <v>75455093</v>
      </c>
      <c r="N271" s="1" t="s">
        <v>23</v>
      </c>
      <c r="O271" s="1" t="s">
        <v>19637</v>
      </c>
      <c r="P271" s="1">
        <f>MATCH(spotify_data[[#This Row],[album_id]],spotify_data[album_id],0)</f>
        <v>270</v>
      </c>
      <c r="Q271" s="1" t="s">
        <v>19638</v>
      </c>
      <c r="R271" s="2">
        <v>40309</v>
      </c>
      <c r="S271" s="7">
        <f ca="1">+TODAY()-spotify_data[[#This Row],[Fecha lanzamiento Album]]</f>
        <v>5722</v>
      </c>
      <c r="T271" s="7">
        <f ca="1">+spotify_data[[#This Row],[Antigüedad Album Dias]]/60</f>
        <v>95.36666666666666</v>
      </c>
      <c r="U271" s="8">
        <f ca="1">spotify_data[[#This Row],[Antigüedad Album Meses]]/12</f>
        <v>7.947222222222222</v>
      </c>
      <c r="V271">
        <v>10</v>
      </c>
      <c r="W271" s="1" t="s">
        <v>20</v>
      </c>
      <c r="X271" s="1" t="str">
        <f>+IF(spotify_data[[#This Row],[album_type]]="album","Album",IF(spotify_data[[#This Row],[album_type]]="single","Single","Compilation"))</f>
        <v>Album</v>
      </c>
      <c r="Y271">
        <v>367</v>
      </c>
    </row>
    <row r="272" spans="1:25" x14ac:dyDescent="0.3">
      <c r="A272" s="1" t="s">
        <v>19802</v>
      </c>
      <c r="B272" s="1">
        <v>5388</v>
      </c>
      <c r="C272" s="1" t="s">
        <v>19367</v>
      </c>
      <c r="D272">
        <v>1</v>
      </c>
      <c r="E272">
        <v>84</v>
      </c>
      <c r="F272" s="10">
        <f>spotify_data[[#This Row],[track_popularity]]/100</f>
        <v>0.84</v>
      </c>
      <c r="G272" s="9" t="b">
        <v>1</v>
      </c>
      <c r="H272" s="1">
        <f>+IF(spotify_data[[#This Row],[explicit]]=FALSE,0,1)</f>
        <v>1</v>
      </c>
      <c r="I272" s="1" t="s">
        <v>6348</v>
      </c>
      <c r="J272" s="7">
        <f>MATCH(spotify_data[[#This Row],[artist_name]],spotify_data[artist_name],0)</f>
        <v>103</v>
      </c>
      <c r="K272">
        <v>90</v>
      </c>
      <c r="L272" s="10">
        <f>spotify_data[[#This Row],[artist_popularity]]/100</f>
        <v>0.9</v>
      </c>
      <c r="M272">
        <v>68997177</v>
      </c>
      <c r="N272" s="1" t="s">
        <v>6349</v>
      </c>
      <c r="O272" s="1" t="s">
        <v>19778</v>
      </c>
      <c r="P272" s="1">
        <f>MATCH(spotify_data[[#This Row],[album_id]],spotify_data[album_id],0)</f>
        <v>197</v>
      </c>
      <c r="Q272" s="1" t="s">
        <v>19369</v>
      </c>
      <c r="R272" s="2">
        <v>40179</v>
      </c>
      <c r="S272" s="7">
        <f ca="1">+TODAY()-spotify_data[[#This Row],[Fecha lanzamiento Album]]</f>
        <v>5852</v>
      </c>
      <c r="T272" s="7">
        <f ca="1">+spotify_data[[#This Row],[Antigüedad Album Dias]]/60</f>
        <v>97.533333333333331</v>
      </c>
      <c r="U272" s="8">
        <f ca="1">spotify_data[[#This Row],[Antigüedad Album Meses]]/12</f>
        <v>8.1277777777777782</v>
      </c>
      <c r="V272">
        <v>13</v>
      </c>
      <c r="W272" s="1" t="s">
        <v>20</v>
      </c>
      <c r="X272" s="1" t="str">
        <f>+IF(spotify_data[[#This Row],[album_type]]="album","Album",IF(spotify_data[[#This Row],[album_type]]="single","Single","Compilation"))</f>
        <v>Album</v>
      </c>
      <c r="Y272">
        <v>406</v>
      </c>
    </row>
    <row r="273" spans="1:25" x14ac:dyDescent="0.3">
      <c r="A273" s="1" t="s">
        <v>19912</v>
      </c>
      <c r="B273" s="1">
        <v>3185</v>
      </c>
      <c r="C273" s="1" t="s">
        <v>19354</v>
      </c>
      <c r="D273">
        <v>2</v>
      </c>
      <c r="E273">
        <v>84</v>
      </c>
      <c r="F273" s="10">
        <f>spotify_data[[#This Row],[track_popularity]]/100</f>
        <v>0.84</v>
      </c>
      <c r="G273" s="9" t="b">
        <v>0</v>
      </c>
      <c r="H273" s="1">
        <f>+IF(spotify_data[[#This Row],[explicit]]=FALSE,0,1)</f>
        <v>0</v>
      </c>
      <c r="I273" s="1" t="s">
        <v>17916</v>
      </c>
      <c r="J273" s="7">
        <f>MATCH(spotify_data[[#This Row],[artist_name]],spotify_data[artist_name],0)</f>
        <v>272</v>
      </c>
      <c r="K273">
        <v>78</v>
      </c>
      <c r="L273" s="10">
        <f>spotify_data[[#This Row],[artist_popularity]]/100</f>
        <v>0.78</v>
      </c>
      <c r="M273">
        <v>9160918</v>
      </c>
      <c r="N273" s="1" t="s">
        <v>23</v>
      </c>
      <c r="O273" s="1" t="s">
        <v>19760</v>
      </c>
      <c r="P273" s="1">
        <f>MATCH(spotify_data[[#This Row],[album_id]],spotify_data[album_id],0)</f>
        <v>272</v>
      </c>
      <c r="Q273" s="1" t="s">
        <v>19761</v>
      </c>
      <c r="R273" s="2">
        <v>40179</v>
      </c>
      <c r="S273" s="7">
        <f ca="1">+TODAY()-spotify_data[[#This Row],[Fecha lanzamiento Album]]</f>
        <v>5852</v>
      </c>
      <c r="T273" s="7">
        <f ca="1">+spotify_data[[#This Row],[Antigüedad Album Dias]]/60</f>
        <v>97.533333333333331</v>
      </c>
      <c r="U273" s="8">
        <f ca="1">spotify_data[[#This Row],[Antigüedad Album Meses]]/12</f>
        <v>8.1277777777777782</v>
      </c>
      <c r="V273">
        <v>18</v>
      </c>
      <c r="W273" s="1" t="s">
        <v>20</v>
      </c>
      <c r="X273" s="1" t="str">
        <f>+IF(spotify_data[[#This Row],[album_type]]="album","Album",IF(spotify_data[[#This Row],[album_type]]="single","Single","Compilation"))</f>
        <v>Album</v>
      </c>
      <c r="Y273">
        <v>332</v>
      </c>
    </row>
    <row r="274" spans="1:25" x14ac:dyDescent="0.3">
      <c r="A274" s="1" t="s">
        <v>20077</v>
      </c>
      <c r="B274" s="1">
        <v>7189</v>
      </c>
      <c r="C274" s="1" t="s">
        <v>19330</v>
      </c>
      <c r="D274">
        <v>5</v>
      </c>
      <c r="E274">
        <v>84</v>
      </c>
      <c r="F274" s="10">
        <f>spotify_data[[#This Row],[track_popularity]]/100</f>
        <v>0.84</v>
      </c>
      <c r="G274" s="9" t="b">
        <v>1</v>
      </c>
      <c r="H274" s="1">
        <f>+IF(spotify_data[[#This Row],[explicit]]=FALSE,0,1)</f>
        <v>1</v>
      </c>
      <c r="I274" s="1" t="s">
        <v>17416</v>
      </c>
      <c r="J274" s="7">
        <f>MATCH(spotify_data[[#This Row],[artist_name]],spotify_data[artist_name],0)</f>
        <v>273</v>
      </c>
      <c r="K274">
        <v>82</v>
      </c>
      <c r="L274" s="10">
        <f>spotify_data[[#This Row],[artist_popularity]]/100</f>
        <v>0.82</v>
      </c>
      <c r="M274">
        <v>10374049</v>
      </c>
      <c r="N274" s="1" t="s">
        <v>17417</v>
      </c>
      <c r="O274" s="1" t="s">
        <v>20078</v>
      </c>
      <c r="P274" s="1">
        <f>MATCH(spotify_data[[#This Row],[album_id]],spotify_data[album_id],0)</f>
        <v>273</v>
      </c>
      <c r="Q274" s="1" t="s">
        <v>20079</v>
      </c>
      <c r="R274" s="2">
        <v>40064</v>
      </c>
      <c r="S274" s="7">
        <f ca="1">+TODAY()-spotify_data[[#This Row],[Fecha lanzamiento Album]]</f>
        <v>5967</v>
      </c>
      <c r="T274" s="7">
        <f ca="1">+spotify_data[[#This Row],[Antigüedad Album Dias]]/60</f>
        <v>99.45</v>
      </c>
      <c r="U274" s="8">
        <f ca="1">spotify_data[[#This Row],[Antigüedad Album Meses]]/12</f>
        <v>8.2874999999999996</v>
      </c>
      <c r="V274">
        <v>15</v>
      </c>
      <c r="W274" s="1" t="s">
        <v>20</v>
      </c>
      <c r="X274" s="1" t="str">
        <f>+IF(spotify_data[[#This Row],[album_type]]="album","Album",IF(spotify_data[[#This Row],[album_type]]="single","Single","Compilation"))</f>
        <v>Album</v>
      </c>
      <c r="Y274">
        <v>461</v>
      </c>
    </row>
    <row r="275" spans="1:25" x14ac:dyDescent="0.3">
      <c r="A275" s="1" t="s">
        <v>20405</v>
      </c>
      <c r="B275" s="1">
        <v>4355</v>
      </c>
      <c r="C275" s="1" t="s">
        <v>20406</v>
      </c>
      <c r="D275">
        <v>2</v>
      </c>
      <c r="E275">
        <v>84</v>
      </c>
      <c r="F275" s="10">
        <f>spotify_data[[#This Row],[track_popularity]]/100</f>
        <v>0.84</v>
      </c>
      <c r="G275" s="9" t="b">
        <v>0</v>
      </c>
      <c r="H275" s="1">
        <f>+IF(spotify_data[[#This Row],[explicit]]=FALSE,0,1)</f>
        <v>0</v>
      </c>
      <c r="I275" s="1" t="s">
        <v>20407</v>
      </c>
      <c r="J275" s="7">
        <f>MATCH(spotify_data[[#This Row],[artist_name]],spotify_data[artist_name],0)</f>
        <v>199</v>
      </c>
      <c r="K275">
        <v>77</v>
      </c>
      <c r="L275" s="10">
        <f>spotify_data[[#This Row],[artist_popularity]]/100</f>
        <v>0.77</v>
      </c>
      <c r="M275">
        <v>2012791</v>
      </c>
      <c r="N275" s="1" t="s">
        <v>23</v>
      </c>
      <c r="O275" s="1" t="s">
        <v>20408</v>
      </c>
      <c r="P275" s="1">
        <f>MATCH(spotify_data[[#This Row],[album_id]],spotify_data[album_id],0)</f>
        <v>199</v>
      </c>
      <c r="Q275" s="1" t="s">
        <v>20409</v>
      </c>
      <c r="R275" s="2">
        <v>39724</v>
      </c>
      <c r="S275" s="7">
        <f ca="1">+TODAY()-spotify_data[[#This Row],[Fecha lanzamiento Album]]</f>
        <v>6307</v>
      </c>
      <c r="T275" s="7">
        <f ca="1">+spotify_data[[#This Row],[Antigüedad Album Dias]]/60</f>
        <v>105.11666666666666</v>
      </c>
      <c r="U275" s="8">
        <f ca="1">spotify_data[[#This Row],[Antigüedad Album Meses]]/12</f>
        <v>8.7597222222222211</v>
      </c>
      <c r="V275">
        <v>16</v>
      </c>
      <c r="W275" s="1" t="s">
        <v>20</v>
      </c>
      <c r="X275" s="1" t="str">
        <f>+IF(spotify_data[[#This Row],[album_type]]="album","Album",IF(spotify_data[[#This Row],[album_type]]="single","Single","Compilation"))</f>
        <v>Album</v>
      </c>
      <c r="Y275">
        <v>33</v>
      </c>
    </row>
    <row r="276" spans="1:25" x14ac:dyDescent="0.3">
      <c r="A276" s="1" t="s">
        <v>20691</v>
      </c>
      <c r="B276" s="1">
        <v>4840</v>
      </c>
      <c r="C276" s="1" t="s">
        <v>20692</v>
      </c>
      <c r="D276">
        <v>1</v>
      </c>
      <c r="E276">
        <v>84</v>
      </c>
      <c r="F276" s="10">
        <f>spotify_data[[#This Row],[track_popularity]]/100</f>
        <v>0.84</v>
      </c>
      <c r="G276" s="9" t="b">
        <v>1</v>
      </c>
      <c r="H276" s="1">
        <f>+IF(spotify_data[[#This Row],[explicit]]=FALSE,0,1)</f>
        <v>1</v>
      </c>
      <c r="I276" s="1" t="s">
        <v>19021</v>
      </c>
      <c r="J276" s="7">
        <f>MATCH(spotify_data[[#This Row],[artist_name]],spotify_data[artist_name],0)</f>
        <v>206</v>
      </c>
      <c r="K276">
        <v>80</v>
      </c>
      <c r="L276" s="10">
        <f>spotify_data[[#This Row],[artist_popularity]]/100</f>
        <v>0.8</v>
      </c>
      <c r="M276">
        <v>17755451</v>
      </c>
      <c r="N276" s="1" t="s">
        <v>516</v>
      </c>
      <c r="O276" s="1" t="s">
        <v>20693</v>
      </c>
      <c r="P276" s="1">
        <f>MATCH(spotify_data[[#This Row],[album_id]],spotify_data[album_id],0)</f>
        <v>275</v>
      </c>
      <c r="Q276" s="1" t="s">
        <v>20694</v>
      </c>
      <c r="R276" s="2">
        <v>39380</v>
      </c>
      <c r="S276" s="7">
        <f ca="1">+TODAY()-spotify_data[[#This Row],[Fecha lanzamiento Album]]</f>
        <v>6651</v>
      </c>
      <c r="T276" s="7">
        <f ca="1">+spotify_data[[#This Row],[Antigüedad Album Dias]]/60</f>
        <v>110.85</v>
      </c>
      <c r="U276" s="8">
        <f ca="1">spotify_data[[#This Row],[Antigüedad Album Meses]]/12</f>
        <v>9.2374999999999989</v>
      </c>
      <c r="V276">
        <v>15</v>
      </c>
      <c r="W276" s="1" t="s">
        <v>20</v>
      </c>
      <c r="X276" s="1" t="str">
        <f>+IF(spotify_data[[#This Row],[album_type]]="album","Album",IF(spotify_data[[#This Row],[album_type]]="single","Single","Compilation"))</f>
        <v>Album</v>
      </c>
      <c r="Y276">
        <v>418</v>
      </c>
    </row>
    <row r="277" spans="1:25" x14ac:dyDescent="0.3">
      <c r="A277" s="1" t="s">
        <v>20825</v>
      </c>
      <c r="B277" s="1">
        <v>3075</v>
      </c>
      <c r="C277" s="1" t="s">
        <v>20826</v>
      </c>
      <c r="D277">
        <v>6</v>
      </c>
      <c r="E277">
        <v>84</v>
      </c>
      <c r="F277" s="10">
        <f>spotify_data[[#This Row],[track_popularity]]/100</f>
        <v>0.84</v>
      </c>
      <c r="G277" s="9" t="b">
        <v>0</v>
      </c>
      <c r="H277" s="1">
        <f>+IF(spotify_data[[#This Row],[explicit]]=FALSE,0,1)</f>
        <v>0</v>
      </c>
      <c r="I277" s="1" t="s">
        <v>3153</v>
      </c>
      <c r="J277" s="7">
        <f>MATCH(spotify_data[[#This Row],[artist_name]],spotify_data[artist_name],0)</f>
        <v>78</v>
      </c>
      <c r="K277">
        <v>88</v>
      </c>
      <c r="L277" s="10">
        <f>spotify_data[[#This Row],[artist_popularity]]/100</f>
        <v>0.88</v>
      </c>
      <c r="M277">
        <v>31796892</v>
      </c>
      <c r="N277" s="1" t="s">
        <v>3154</v>
      </c>
      <c r="O277" s="1" t="s">
        <v>20827</v>
      </c>
      <c r="P277" s="1">
        <f>MATCH(spotify_data[[#This Row],[album_id]],spotify_data[album_id],0)</f>
        <v>276</v>
      </c>
      <c r="Q277" s="1" t="s">
        <v>20828</v>
      </c>
      <c r="R277" s="2">
        <v>39216</v>
      </c>
      <c r="S277" s="7">
        <f ca="1">+TODAY()-spotify_data[[#This Row],[Fecha lanzamiento Album]]</f>
        <v>6815</v>
      </c>
      <c r="T277" s="7">
        <f ca="1">+spotify_data[[#This Row],[Antigüedad Album Dias]]/60</f>
        <v>113.58333333333333</v>
      </c>
      <c r="U277" s="8">
        <f ca="1">spotify_data[[#This Row],[Antigüedad Album Meses]]/12</f>
        <v>9.4652777777777768</v>
      </c>
      <c r="V277">
        <v>12</v>
      </c>
      <c r="W277" s="1" t="s">
        <v>20</v>
      </c>
      <c r="X277" s="1" t="str">
        <f>+IF(spotify_data[[#This Row],[album_type]]="album","Album",IF(spotify_data[[#This Row],[album_type]]="single","Single","Compilation"))</f>
        <v>Album</v>
      </c>
      <c r="Y277">
        <v>342</v>
      </c>
    </row>
    <row r="278" spans="1:25" x14ac:dyDescent="0.3">
      <c r="A278" s="1" t="s">
        <v>20912</v>
      </c>
      <c r="B278" s="1">
        <v>2336</v>
      </c>
      <c r="C278" s="1" t="s">
        <v>20913</v>
      </c>
      <c r="D278">
        <v>4</v>
      </c>
      <c r="E278">
        <v>84</v>
      </c>
      <c r="F278" s="10">
        <f>spotify_data[[#This Row],[track_popularity]]/100</f>
        <v>0.84</v>
      </c>
      <c r="G278" s="9" t="b">
        <v>0</v>
      </c>
      <c r="H278" s="1">
        <f>+IF(spotify_data[[#This Row],[explicit]]=FALSE,0,1)</f>
        <v>0</v>
      </c>
      <c r="I278" s="1" t="s">
        <v>19480</v>
      </c>
      <c r="J278" s="7">
        <f>MATCH(spotify_data[[#This Row],[artist_name]],spotify_data[artist_name],0)</f>
        <v>277</v>
      </c>
      <c r="K278">
        <v>79</v>
      </c>
      <c r="L278" s="10">
        <f>spotify_data[[#This Row],[artist_popularity]]/100</f>
        <v>0.79</v>
      </c>
      <c r="M278">
        <v>3469963</v>
      </c>
      <c r="N278" s="1" t="s">
        <v>23</v>
      </c>
      <c r="O278" s="1" t="s">
        <v>20906</v>
      </c>
      <c r="P278" s="1">
        <f>MATCH(spotify_data[[#This Row],[album_id]],spotify_data[album_id],0)</f>
        <v>277</v>
      </c>
      <c r="Q278" s="1" t="s">
        <v>20867</v>
      </c>
      <c r="R278" s="2">
        <v>39083</v>
      </c>
      <c r="S278" s="7">
        <f ca="1">+TODAY()-spotify_data[[#This Row],[Fecha lanzamiento Album]]</f>
        <v>6948</v>
      </c>
      <c r="T278" s="7">
        <f ca="1">+spotify_data[[#This Row],[Antigüedad Album Dias]]/60</f>
        <v>115.8</v>
      </c>
      <c r="U278" s="8">
        <f ca="1">spotify_data[[#This Row],[Antigüedad Album Meses]]/12</f>
        <v>9.65</v>
      </c>
      <c r="V278">
        <v>17</v>
      </c>
      <c r="W278" s="1" t="s">
        <v>20</v>
      </c>
      <c r="X278" s="1" t="str">
        <f>+IF(spotify_data[[#This Row],[album_type]]="album","Album",IF(spotify_data[[#This Row],[album_type]]="single","Single","Compilation"))</f>
        <v>Album</v>
      </c>
      <c r="Y278">
        <v>298</v>
      </c>
    </row>
    <row r="279" spans="1:25" x14ac:dyDescent="0.3">
      <c r="A279" s="1" t="s">
        <v>21222</v>
      </c>
      <c r="B279" s="1">
        <v>5197</v>
      </c>
      <c r="C279" s="1" t="s">
        <v>21223</v>
      </c>
      <c r="D279">
        <v>3</v>
      </c>
      <c r="E279">
        <v>84</v>
      </c>
      <c r="F279" s="10">
        <f>spotify_data[[#This Row],[track_popularity]]/100</f>
        <v>0.84</v>
      </c>
      <c r="G279" s="9" t="b">
        <v>1</v>
      </c>
      <c r="H279" s="1">
        <f>+IF(spotify_data[[#This Row],[explicit]]=FALSE,0,1)</f>
        <v>1</v>
      </c>
      <c r="I279" s="1" t="s">
        <v>20605</v>
      </c>
      <c r="J279" s="7">
        <f>MATCH(spotify_data[[#This Row],[artist_name]],spotify_data[artist_name],0)</f>
        <v>278</v>
      </c>
      <c r="K279">
        <v>82</v>
      </c>
      <c r="L279" s="10">
        <f>spotify_data[[#This Row],[artist_popularity]]/100</f>
        <v>0.82</v>
      </c>
      <c r="M279">
        <v>6005038</v>
      </c>
      <c r="N279" s="1" t="s">
        <v>23</v>
      </c>
      <c r="O279" s="1" t="s">
        <v>21224</v>
      </c>
      <c r="P279" s="1">
        <f>MATCH(spotify_data[[#This Row],[album_id]],spotify_data[album_id],0)</f>
        <v>278</v>
      </c>
      <c r="Q279" s="1" t="s">
        <v>21225</v>
      </c>
      <c r="R279" s="2">
        <v>38718</v>
      </c>
      <c r="S279" s="7">
        <f ca="1">+TODAY()-spotify_data[[#This Row],[Fecha lanzamiento Album]]</f>
        <v>7313</v>
      </c>
      <c r="T279" s="7">
        <f ca="1">+spotify_data[[#This Row],[Antigüedad Album Dias]]/60</f>
        <v>121.88333333333334</v>
      </c>
      <c r="U279" s="8">
        <f ca="1">spotify_data[[#This Row],[Antigüedad Album Meses]]/12</f>
        <v>10.156944444444445</v>
      </c>
      <c r="V279">
        <v>12</v>
      </c>
      <c r="W279" s="1" t="s">
        <v>20</v>
      </c>
      <c r="X279" s="1" t="str">
        <f>+IF(spotify_data[[#This Row],[album_type]]="album","Album",IF(spotify_data[[#This Row],[album_type]]="single","Single","Compilation"))</f>
        <v>Album</v>
      </c>
      <c r="Y279">
        <v>353</v>
      </c>
    </row>
    <row r="280" spans="1:25" x14ac:dyDescent="0.3">
      <c r="A280" s="1" t="s">
        <v>21253</v>
      </c>
      <c r="B280" s="1">
        <v>3330</v>
      </c>
      <c r="C280" s="1" t="s">
        <v>21254</v>
      </c>
      <c r="D280">
        <v>2</v>
      </c>
      <c r="E280">
        <v>84</v>
      </c>
      <c r="F280" s="10">
        <f>spotify_data[[#This Row],[track_popularity]]/100</f>
        <v>0.84</v>
      </c>
      <c r="G280" s="9" t="b">
        <v>0</v>
      </c>
      <c r="H280" s="1">
        <f>+IF(spotify_data[[#This Row],[explicit]]=FALSE,0,1)</f>
        <v>0</v>
      </c>
      <c r="I280" s="1" t="s">
        <v>19384</v>
      </c>
      <c r="J280" s="7">
        <f>MATCH(spotify_data[[#This Row],[artist_name]],spotify_data[artist_name],0)</f>
        <v>148</v>
      </c>
      <c r="K280">
        <v>77</v>
      </c>
      <c r="L280" s="10">
        <f>spotify_data[[#This Row],[artist_popularity]]/100</f>
        <v>0.77</v>
      </c>
      <c r="M280">
        <v>4727543</v>
      </c>
      <c r="N280" s="1" t="s">
        <v>23</v>
      </c>
      <c r="O280" s="1" t="s">
        <v>21213</v>
      </c>
      <c r="P280" s="1">
        <f>MATCH(spotify_data[[#This Row],[album_id]],spotify_data[album_id],0)</f>
        <v>148</v>
      </c>
      <c r="Q280" s="1" t="s">
        <v>21214</v>
      </c>
      <c r="R280" s="2">
        <v>38718</v>
      </c>
      <c r="S280" s="7">
        <f ca="1">+TODAY()-spotify_data[[#This Row],[Fecha lanzamiento Album]]</f>
        <v>7313</v>
      </c>
      <c r="T280" s="7">
        <f ca="1">+spotify_data[[#This Row],[Antigüedad Album Dias]]/60</f>
        <v>121.88333333333334</v>
      </c>
      <c r="U280" s="8">
        <f ca="1">spotify_data[[#This Row],[Antigüedad Album Meses]]/12</f>
        <v>10.156944444444445</v>
      </c>
      <c r="V280">
        <v>17</v>
      </c>
      <c r="W280" s="1" t="s">
        <v>20</v>
      </c>
      <c r="X280" s="1" t="str">
        <f>+IF(spotify_data[[#This Row],[album_type]]="album","Album",IF(spotify_data[[#This Row],[album_type]]="single","Single","Compilation"))</f>
        <v>Album</v>
      </c>
      <c r="Y280">
        <v>431</v>
      </c>
    </row>
    <row r="281" spans="1:25" x14ac:dyDescent="0.3">
      <c r="A281" s="1" t="s">
        <v>21351</v>
      </c>
      <c r="B281" s="1">
        <v>6554</v>
      </c>
      <c r="C281" s="1" t="s">
        <v>21352</v>
      </c>
      <c r="D281">
        <v>3</v>
      </c>
      <c r="E281">
        <v>84</v>
      </c>
      <c r="F281" s="10">
        <f>spotify_data[[#This Row],[track_popularity]]/100</f>
        <v>0.84</v>
      </c>
      <c r="G281" s="9" t="b">
        <v>0</v>
      </c>
      <c r="H281" s="1">
        <f>+IF(spotify_data[[#This Row],[explicit]]=FALSE,0,1)</f>
        <v>0</v>
      </c>
      <c r="I281" s="1" t="s">
        <v>20278</v>
      </c>
      <c r="J281" s="7">
        <f>MATCH(spotify_data[[#This Row],[artist_name]],spotify_data[artist_name],0)</f>
        <v>280</v>
      </c>
      <c r="K281">
        <v>73</v>
      </c>
      <c r="L281" s="10">
        <f>spotify_data[[#This Row],[artist_popularity]]/100</f>
        <v>0.73</v>
      </c>
      <c r="M281">
        <v>4290197</v>
      </c>
      <c r="N281" s="1" t="s">
        <v>23</v>
      </c>
      <c r="O281" s="1" t="s">
        <v>21353</v>
      </c>
      <c r="P281" s="1">
        <f>MATCH(spotify_data[[#This Row],[album_id]],spotify_data[album_id],0)</f>
        <v>280</v>
      </c>
      <c r="Q281" s="1" t="s">
        <v>21354</v>
      </c>
      <c r="R281" s="2">
        <v>38608</v>
      </c>
      <c r="S281" s="7">
        <f ca="1">+TODAY()-spotify_data[[#This Row],[Fecha lanzamiento Album]]</f>
        <v>7423</v>
      </c>
      <c r="T281" s="7">
        <f ca="1">+spotify_data[[#This Row],[Antigüedad Album Dias]]/60</f>
        <v>123.71666666666667</v>
      </c>
      <c r="U281" s="8">
        <f ca="1">spotify_data[[#This Row],[Antigüedad Album Meses]]/12</f>
        <v>10.309722222222222</v>
      </c>
      <c r="V281">
        <v>12</v>
      </c>
      <c r="W281" s="1" t="s">
        <v>20</v>
      </c>
      <c r="X281" s="1" t="str">
        <f>+IF(spotify_data[[#This Row],[album_type]]="album","Album",IF(spotify_data[[#This Row],[album_type]]="single","Single","Compilation"))</f>
        <v>Album</v>
      </c>
      <c r="Y281">
        <v>437</v>
      </c>
    </row>
    <row r="282" spans="1:25" x14ac:dyDescent="0.3">
      <c r="A282" s="1" t="s">
        <v>21412</v>
      </c>
      <c r="B282" s="1">
        <v>4261</v>
      </c>
      <c r="C282" s="1" t="s">
        <v>2252</v>
      </c>
      <c r="D282">
        <v>1</v>
      </c>
      <c r="E282">
        <v>84</v>
      </c>
      <c r="F282" s="10">
        <f>spotify_data[[#This Row],[track_popularity]]/100</f>
        <v>0.84</v>
      </c>
      <c r="G282" s="9" t="b">
        <v>0</v>
      </c>
      <c r="H282" s="1">
        <f>+IF(spotify_data[[#This Row],[explicit]]=FALSE,0,1)</f>
        <v>0</v>
      </c>
      <c r="I282" s="1" t="s">
        <v>21413</v>
      </c>
      <c r="J282" s="7">
        <f>MATCH(spotify_data[[#This Row],[artist_name]],spotify_data[artist_name],0)</f>
        <v>281</v>
      </c>
      <c r="K282">
        <v>75</v>
      </c>
      <c r="L282" s="10">
        <f>spotify_data[[#This Row],[artist_popularity]]/100</f>
        <v>0.75</v>
      </c>
      <c r="M282">
        <v>1125738</v>
      </c>
      <c r="N282" s="1" t="s">
        <v>23</v>
      </c>
      <c r="O282" s="1" t="s">
        <v>21414</v>
      </c>
      <c r="P282" s="1">
        <f>MATCH(spotify_data[[#This Row],[album_id]],spotify_data[album_id],0)</f>
        <v>281</v>
      </c>
      <c r="Q282" s="1" t="s">
        <v>21415</v>
      </c>
      <c r="R282" s="2">
        <v>38533</v>
      </c>
      <c r="S282" s="7">
        <f ca="1">+TODAY()-spotify_data[[#This Row],[Fecha lanzamiento Album]]</f>
        <v>7498</v>
      </c>
      <c r="T282" s="7">
        <f ca="1">+spotify_data[[#This Row],[Antigüedad Album Dias]]/60</f>
        <v>124.96666666666667</v>
      </c>
      <c r="U282" s="8">
        <f ca="1">spotify_data[[#This Row],[Antigüedad Album Meses]]/12</f>
        <v>10.41388888888889</v>
      </c>
      <c r="V282">
        <v>24</v>
      </c>
      <c r="W282" s="1" t="s">
        <v>20</v>
      </c>
      <c r="X282" s="1" t="str">
        <f>+IF(spotify_data[[#This Row],[album_type]]="album","Album",IF(spotify_data[[#This Row],[album_type]]="single","Single","Compilation"))</f>
        <v>Album</v>
      </c>
      <c r="Y282">
        <v>358</v>
      </c>
    </row>
    <row r="283" spans="1:25" x14ac:dyDescent="0.3">
      <c r="A283" s="1" t="s">
        <v>22294</v>
      </c>
      <c r="B283" s="1"/>
      <c r="C283" s="1" t="s">
        <v>22293</v>
      </c>
      <c r="D283">
        <v>12</v>
      </c>
      <c r="E283">
        <v>84</v>
      </c>
      <c r="F283" s="10">
        <f>spotify_data[[#This Row],[track_popularity]]/100</f>
        <v>0.84</v>
      </c>
      <c r="G283" s="9" t="b">
        <v>0</v>
      </c>
      <c r="H283" s="1">
        <f>+IF(spotify_data[[#This Row],[explicit]]=FALSE,0,1)</f>
        <v>0</v>
      </c>
      <c r="I283" s="1" t="s">
        <v>21303</v>
      </c>
      <c r="J283" s="7">
        <f>MATCH(spotify_data[[#This Row],[artist_name]],spotify_data[artist_name],0)</f>
        <v>209</v>
      </c>
      <c r="K283">
        <v>80</v>
      </c>
      <c r="L283" s="10">
        <f>spotify_data[[#This Row],[artist_popularity]]/100</f>
        <v>0.8</v>
      </c>
      <c r="M283">
        <v>13976718</v>
      </c>
      <c r="N283" s="1" t="s">
        <v>21304</v>
      </c>
      <c r="O283" s="1" t="s">
        <v>22292</v>
      </c>
      <c r="P283" s="1">
        <f>MATCH(spotify_data[[#This Row],[album_id]],spotify_data[album_id],0)</f>
        <v>209</v>
      </c>
      <c r="Q283" s="1" t="s">
        <v>22293</v>
      </c>
      <c r="R283" s="2">
        <v>37138</v>
      </c>
      <c r="S283" s="7">
        <f ca="1">+TODAY()-spotify_data[[#This Row],[Fecha lanzamiento Album]]</f>
        <v>8893</v>
      </c>
      <c r="T283" s="7">
        <f ca="1">+spotify_data[[#This Row],[Antigüedad Album Dias]]/60</f>
        <v>148.21666666666667</v>
      </c>
      <c r="U283" s="8">
        <f ca="1">spotify_data[[#This Row],[Antigüedad Album Meses]]/12</f>
        <v>12.35138888888889</v>
      </c>
      <c r="V283">
        <v>15</v>
      </c>
      <c r="W283" s="1" t="s">
        <v>20</v>
      </c>
      <c r="X283" s="1" t="str">
        <f>+IF(spotify_data[[#This Row],[album_type]]="album","Album",IF(spotify_data[[#This Row],[album_type]]="single","Single","Compilation"))</f>
        <v>Album</v>
      </c>
      <c r="Y283">
        <v>364</v>
      </c>
    </row>
    <row r="284" spans="1:25" x14ac:dyDescent="0.3">
      <c r="A284" s="1" t="s">
        <v>22391</v>
      </c>
      <c r="B284" s="1"/>
      <c r="C284" s="1" t="s">
        <v>22392</v>
      </c>
      <c r="D284">
        <v>1</v>
      </c>
      <c r="E284">
        <v>84</v>
      </c>
      <c r="F284" s="10">
        <f>spotify_data[[#This Row],[track_popularity]]/100</f>
        <v>0.84</v>
      </c>
      <c r="G284" s="9" t="b">
        <v>0</v>
      </c>
      <c r="H284" s="1">
        <f>+IF(spotify_data[[#This Row],[explicit]]=FALSE,0,1)</f>
        <v>0</v>
      </c>
      <c r="I284" s="1" t="s">
        <v>22393</v>
      </c>
      <c r="J284" s="7">
        <f>MATCH(spotify_data[[#This Row],[artist_name]],spotify_data[artist_name],0)</f>
        <v>283</v>
      </c>
      <c r="K284">
        <v>68</v>
      </c>
      <c r="L284" s="10">
        <f>spotify_data[[#This Row],[artist_popularity]]/100</f>
        <v>0.68</v>
      </c>
      <c r="M284">
        <v>1188508</v>
      </c>
      <c r="N284" s="1" t="s">
        <v>23</v>
      </c>
      <c r="O284" s="1" t="s">
        <v>22394</v>
      </c>
      <c r="P284" s="1">
        <f>MATCH(spotify_data[[#This Row],[album_id]],spotify_data[album_id],0)</f>
        <v>283</v>
      </c>
      <c r="Q284" s="1" t="s">
        <v>22395</v>
      </c>
      <c r="R284" s="2">
        <v>36971</v>
      </c>
      <c r="S284" s="7">
        <f ca="1">+TODAY()-spotify_data[[#This Row],[Fecha lanzamiento Album]]</f>
        <v>9060</v>
      </c>
      <c r="T284" s="7">
        <f ca="1">+spotify_data[[#This Row],[Antigüedad Album Dias]]/60</f>
        <v>151</v>
      </c>
      <c r="U284" s="8">
        <f ca="1">spotify_data[[#This Row],[Antigüedad Album Meses]]/12</f>
        <v>12.583333333333334</v>
      </c>
      <c r="V284">
        <v>14</v>
      </c>
      <c r="W284" s="1" t="s">
        <v>20</v>
      </c>
      <c r="X284" s="1" t="str">
        <f>+IF(spotify_data[[#This Row],[album_type]]="album","Album",IF(spotify_data[[#This Row],[album_type]]="single","Single","Compilation"))</f>
        <v>Album</v>
      </c>
      <c r="Y284">
        <v>339</v>
      </c>
    </row>
    <row r="285" spans="1:25" x14ac:dyDescent="0.3">
      <c r="A285" s="1" t="s">
        <v>22598</v>
      </c>
      <c r="B285" s="1"/>
      <c r="C285" s="1" t="s">
        <v>22599</v>
      </c>
      <c r="D285">
        <v>8</v>
      </c>
      <c r="E285">
        <v>84</v>
      </c>
      <c r="F285" s="10">
        <f>spotify_data[[#This Row],[track_popularity]]/100</f>
        <v>0.84</v>
      </c>
      <c r="G285" s="9" t="b">
        <v>1</v>
      </c>
      <c r="H285" s="1">
        <f>+IF(spotify_data[[#This Row],[explicit]]=FALSE,0,1)</f>
        <v>1</v>
      </c>
      <c r="I285" s="1" t="s">
        <v>3466</v>
      </c>
      <c r="J285" s="7">
        <f>MATCH(spotify_data[[#This Row],[artist_name]],spotify_data[artist_name],0)</f>
        <v>106</v>
      </c>
      <c r="K285">
        <v>88</v>
      </c>
      <c r="L285" s="10">
        <f>spotify_data[[#This Row],[artist_popularity]]/100</f>
        <v>0.88</v>
      </c>
      <c r="M285">
        <v>104559284</v>
      </c>
      <c r="N285" s="1" t="s">
        <v>3467</v>
      </c>
      <c r="O285" s="1" t="s">
        <v>22600</v>
      </c>
      <c r="P285" s="1">
        <f>MATCH(spotify_data[[#This Row],[album_id]],spotify_data[album_id],0)</f>
        <v>284</v>
      </c>
      <c r="Q285" s="1" t="s">
        <v>22601</v>
      </c>
      <c r="R285" s="2">
        <v>36669</v>
      </c>
      <c r="S285" s="7">
        <f ca="1">+TODAY()-spotify_data[[#This Row],[Fecha lanzamiento Album]]</f>
        <v>9362</v>
      </c>
      <c r="T285" s="7">
        <f ca="1">+spotify_data[[#This Row],[Antigüedad Album Dias]]/60</f>
        <v>156.03333333333333</v>
      </c>
      <c r="U285" s="8">
        <f ca="1">spotify_data[[#This Row],[Antigüedad Album Meses]]/12</f>
        <v>13.002777777777778</v>
      </c>
      <c r="V285">
        <v>18</v>
      </c>
      <c r="W285" s="1" t="s">
        <v>20</v>
      </c>
      <c r="X285" s="1" t="str">
        <f>+IF(spotify_data[[#This Row],[album_type]]="album","Album",IF(spotify_data[[#This Row],[album_type]]="single","Single","Compilation"))</f>
        <v>Album</v>
      </c>
      <c r="Y285">
        <v>473</v>
      </c>
    </row>
    <row r="286" spans="1:25" x14ac:dyDescent="0.3">
      <c r="A286" s="1" t="s">
        <v>22747</v>
      </c>
      <c r="B286" s="1"/>
      <c r="C286" s="1" t="s">
        <v>22748</v>
      </c>
      <c r="D286">
        <v>4</v>
      </c>
      <c r="E286">
        <v>84</v>
      </c>
      <c r="F286" s="10">
        <f>spotify_data[[#This Row],[track_popularity]]/100</f>
        <v>0.84</v>
      </c>
      <c r="G286" s="9" t="b">
        <v>1</v>
      </c>
      <c r="H286" s="1">
        <f>+IF(spotify_data[[#This Row],[explicit]]=FALSE,0,1)</f>
        <v>1</v>
      </c>
      <c r="I286" s="1" t="s">
        <v>21974</v>
      </c>
      <c r="J286" s="7">
        <f>MATCH(spotify_data[[#This Row],[artist_name]],spotify_data[artist_name],0)</f>
        <v>285</v>
      </c>
      <c r="K286">
        <v>78</v>
      </c>
      <c r="L286" s="10">
        <f>spotify_data[[#This Row],[artist_popularity]]/100</f>
        <v>0.78</v>
      </c>
      <c r="M286">
        <v>8166087</v>
      </c>
      <c r="N286" s="1" t="s">
        <v>21975</v>
      </c>
      <c r="O286" s="1" t="s">
        <v>22749</v>
      </c>
      <c r="P286" s="1">
        <f>MATCH(spotify_data[[#This Row],[album_id]],spotify_data[album_id],0)</f>
        <v>285</v>
      </c>
      <c r="Q286" s="1" t="s">
        <v>22750</v>
      </c>
      <c r="R286" s="2">
        <v>36341</v>
      </c>
      <c r="S286" s="7">
        <f ca="1">+TODAY()-spotify_data[[#This Row],[Fecha lanzamiento Album]]</f>
        <v>9690</v>
      </c>
      <c r="T286" s="7">
        <f ca="1">+spotify_data[[#This Row],[Antigüedad Album Dias]]/60</f>
        <v>161.5</v>
      </c>
      <c r="U286" s="8">
        <f ca="1">spotify_data[[#This Row],[Antigüedad Album Meses]]/12</f>
        <v>13.458333333333334</v>
      </c>
      <c r="V286">
        <v>16</v>
      </c>
      <c r="W286" s="1" t="s">
        <v>20</v>
      </c>
      <c r="X286" s="1" t="str">
        <f>+IF(spotify_data[[#This Row],[album_type]]="album","Album",IF(spotify_data[[#This Row],[album_type]]="single","Single","Compilation"))</f>
        <v>Album</v>
      </c>
      <c r="Y286">
        <v>277</v>
      </c>
    </row>
    <row r="287" spans="1:25" x14ac:dyDescent="0.3">
      <c r="A287" s="1" t="s">
        <v>22764</v>
      </c>
      <c r="B287" s="1"/>
      <c r="C287" s="1" t="s">
        <v>12520</v>
      </c>
      <c r="D287">
        <v>4</v>
      </c>
      <c r="E287">
        <v>84</v>
      </c>
      <c r="F287" s="10">
        <f>spotify_data[[#This Row],[track_popularity]]/100</f>
        <v>0.84</v>
      </c>
      <c r="G287" s="9" t="b">
        <v>0</v>
      </c>
      <c r="H287" s="1">
        <f>+IF(spotify_data[[#This Row],[explicit]]=FALSE,0,1)</f>
        <v>0</v>
      </c>
      <c r="I287" s="1" t="s">
        <v>14644</v>
      </c>
      <c r="J287" s="7">
        <f>MATCH(spotify_data[[#This Row],[artist_name]],spotify_data[artist_name],0)</f>
        <v>207</v>
      </c>
      <c r="K287">
        <v>83</v>
      </c>
      <c r="L287" s="10">
        <f>spotify_data[[#This Row],[artist_popularity]]/100</f>
        <v>0.83</v>
      </c>
      <c r="M287">
        <v>23226759</v>
      </c>
      <c r="N287" s="1" t="s">
        <v>14645</v>
      </c>
      <c r="O287" s="1" t="s">
        <v>22765</v>
      </c>
      <c r="P287" s="1">
        <f>MATCH(spotify_data[[#This Row],[album_id]],spotify_data[album_id],0)</f>
        <v>210</v>
      </c>
      <c r="Q287" s="1" t="s">
        <v>22766</v>
      </c>
      <c r="R287" s="2">
        <v>36319</v>
      </c>
      <c r="S287" s="7">
        <f ca="1">+TODAY()-spotify_data[[#This Row],[Fecha lanzamiento Album]]</f>
        <v>9712</v>
      </c>
      <c r="T287" s="7">
        <f ca="1">+spotify_data[[#This Row],[Antigüedad Album Dias]]/60</f>
        <v>161.86666666666667</v>
      </c>
      <c r="U287" s="8">
        <f ca="1">spotify_data[[#This Row],[Antigüedad Album Meses]]/12</f>
        <v>13.488888888888889</v>
      </c>
      <c r="V287">
        <v>18</v>
      </c>
      <c r="W287" s="1" t="s">
        <v>20</v>
      </c>
      <c r="X287" s="1" t="str">
        <f>+IF(spotify_data[[#This Row],[album_type]]="album","Album",IF(spotify_data[[#This Row],[album_type]]="single","Single","Compilation"))</f>
        <v>Album</v>
      </c>
      <c r="Y287">
        <v>425</v>
      </c>
    </row>
    <row r="288" spans="1:25" x14ac:dyDescent="0.3">
      <c r="A288" s="1" t="s">
        <v>22773</v>
      </c>
      <c r="B288" s="1"/>
      <c r="C288" s="1" t="s">
        <v>22774</v>
      </c>
      <c r="D288">
        <v>6</v>
      </c>
      <c r="E288">
        <v>84</v>
      </c>
      <c r="F288" s="10">
        <f>spotify_data[[#This Row],[track_popularity]]/100</f>
        <v>0.84</v>
      </c>
      <c r="G288" s="9" t="b">
        <v>0</v>
      </c>
      <c r="H288" s="1">
        <f>+IF(spotify_data[[#This Row],[explicit]]=FALSE,0,1)</f>
        <v>0</v>
      </c>
      <c r="I288" s="1" t="s">
        <v>14644</v>
      </c>
      <c r="J288" s="7">
        <f>MATCH(spotify_data[[#This Row],[artist_name]],spotify_data[artist_name],0)</f>
        <v>207</v>
      </c>
      <c r="K288">
        <v>82</v>
      </c>
      <c r="L288" s="10">
        <f>spotify_data[[#This Row],[artist_popularity]]/100</f>
        <v>0.82</v>
      </c>
      <c r="M288">
        <v>23218829</v>
      </c>
      <c r="N288" s="1" t="s">
        <v>14645</v>
      </c>
      <c r="O288" s="1" t="s">
        <v>22765</v>
      </c>
      <c r="P288" s="1">
        <f>MATCH(spotify_data[[#This Row],[album_id]],spotify_data[album_id],0)</f>
        <v>210</v>
      </c>
      <c r="Q288" s="1" t="s">
        <v>22766</v>
      </c>
      <c r="R288" s="2">
        <v>36319</v>
      </c>
      <c r="S288" s="7">
        <f ca="1">+TODAY()-spotify_data[[#This Row],[Fecha lanzamiento Album]]</f>
        <v>9712</v>
      </c>
      <c r="T288" s="7">
        <f ca="1">+spotify_data[[#This Row],[Antigüedad Album Dias]]/60</f>
        <v>161.86666666666667</v>
      </c>
      <c r="U288" s="8">
        <f ca="1">spotify_data[[#This Row],[Antigüedad Album Meses]]/12</f>
        <v>13.488888888888889</v>
      </c>
      <c r="V288">
        <v>18</v>
      </c>
      <c r="W288" s="1" t="s">
        <v>20</v>
      </c>
      <c r="X288" s="1" t="str">
        <f>+IF(spotify_data[[#This Row],[album_type]]="album","Album",IF(spotify_data[[#This Row],[album_type]]="single","Single","Compilation"))</f>
        <v>Album</v>
      </c>
      <c r="Y288">
        <v>549</v>
      </c>
    </row>
    <row r="289" spans="1:25" x14ac:dyDescent="0.3">
      <c r="A289" s="1" t="s">
        <v>23334</v>
      </c>
      <c r="B289" s="1"/>
      <c r="C289" s="1" t="s">
        <v>23335</v>
      </c>
      <c r="D289">
        <v>7</v>
      </c>
      <c r="E289">
        <v>84</v>
      </c>
      <c r="F289" s="10">
        <f>spotify_data[[#This Row],[track_popularity]]/100</f>
        <v>0.84</v>
      </c>
      <c r="G289" s="9" t="b">
        <v>0</v>
      </c>
      <c r="H289" s="1">
        <f>+IF(spotify_data[[#This Row],[explicit]]=FALSE,0,1)</f>
        <v>0</v>
      </c>
      <c r="I289" s="1" t="s">
        <v>23336</v>
      </c>
      <c r="J289" s="7">
        <f>MATCH(spotify_data[[#This Row],[artist_name]],spotify_data[artist_name],0)</f>
        <v>288</v>
      </c>
      <c r="K289">
        <v>72</v>
      </c>
      <c r="L289" s="10">
        <f>spotify_data[[#This Row],[artist_popularity]]/100</f>
        <v>0.72</v>
      </c>
      <c r="M289">
        <v>2288846</v>
      </c>
      <c r="N289" s="1" t="s">
        <v>23</v>
      </c>
      <c r="O289" s="1" t="s">
        <v>23337</v>
      </c>
      <c r="P289" s="1">
        <f>MATCH(spotify_data[[#This Row],[album_id]],spotify_data[album_id],0)</f>
        <v>288</v>
      </c>
      <c r="Q289" s="1" t="s">
        <v>10985</v>
      </c>
      <c r="R289" s="2">
        <v>34515</v>
      </c>
      <c r="S289" s="7">
        <f ca="1">+TODAY()-spotify_data[[#This Row],[Fecha lanzamiento Album]]</f>
        <v>11516</v>
      </c>
      <c r="T289" s="7">
        <f ca="1">+spotify_data[[#This Row],[Antigüedad Album Dias]]/60</f>
        <v>191.93333333333334</v>
      </c>
      <c r="U289" s="8">
        <f ca="1">spotify_data[[#This Row],[Antigüedad Album Meses]]/12</f>
        <v>15.994444444444445</v>
      </c>
      <c r="V289">
        <v>11</v>
      </c>
      <c r="W289" s="1" t="s">
        <v>20</v>
      </c>
      <c r="X289" s="1" t="str">
        <f>+IF(spotify_data[[#This Row],[album_type]]="album","Album",IF(spotify_data[[#This Row],[album_type]]="single","Single","Compilation"))</f>
        <v>Album</v>
      </c>
      <c r="Y289">
        <v>673</v>
      </c>
    </row>
    <row r="290" spans="1:25" x14ac:dyDescent="0.3">
      <c r="A290" s="1" t="s">
        <v>23624</v>
      </c>
      <c r="B290" s="1"/>
      <c r="C290" s="1" t="s">
        <v>23623</v>
      </c>
      <c r="D290">
        <v>1</v>
      </c>
      <c r="E290">
        <v>84</v>
      </c>
      <c r="F290" s="10">
        <f>spotify_data[[#This Row],[track_popularity]]/100</f>
        <v>0.84</v>
      </c>
      <c r="G290" s="9" t="b">
        <v>0</v>
      </c>
      <c r="H290" s="1">
        <f>+IF(spotify_data[[#This Row],[explicit]]=FALSE,0,1)</f>
        <v>0</v>
      </c>
      <c r="I290" s="1" t="s">
        <v>7647</v>
      </c>
      <c r="J290" s="7">
        <f>MATCH(spotify_data[[#This Row],[artist_name]],spotify_data[artist_name],0)</f>
        <v>289</v>
      </c>
      <c r="K290">
        <v>81</v>
      </c>
      <c r="L290" s="10">
        <f>spotify_data[[#This Row],[artist_popularity]]/100</f>
        <v>0.81</v>
      </c>
      <c r="M290">
        <v>23384088</v>
      </c>
      <c r="N290" s="1" t="s">
        <v>7648</v>
      </c>
      <c r="O290" s="1" t="s">
        <v>23625</v>
      </c>
      <c r="P290" s="1">
        <f>MATCH(spotify_data[[#This Row],[album_id]],spotify_data[album_id],0)</f>
        <v>289</v>
      </c>
      <c r="Q290" s="1" t="s">
        <v>23626</v>
      </c>
      <c r="R290" s="2">
        <v>33507</v>
      </c>
      <c r="S290" s="7">
        <f ca="1">+TODAY()-spotify_data[[#This Row],[Fecha lanzamiento Album]]</f>
        <v>12524</v>
      </c>
      <c r="T290" s="7">
        <f ca="1">+spotify_data[[#This Row],[Antigüedad Album Dias]]/60</f>
        <v>208.73333333333332</v>
      </c>
      <c r="U290" s="8">
        <f ca="1">spotify_data[[#This Row],[Antigüedad Album Meses]]/12</f>
        <v>17.394444444444442</v>
      </c>
      <c r="V290">
        <v>13</v>
      </c>
      <c r="W290" s="1" t="s">
        <v>20</v>
      </c>
      <c r="X290" s="1" t="str">
        <f>+IF(spotify_data[[#This Row],[album_type]]="album","Album",IF(spotify_data[[#This Row],[album_type]]="single","Single","Compilation"))</f>
        <v>Album</v>
      </c>
      <c r="Y290">
        <v>503</v>
      </c>
    </row>
    <row r="291" spans="1:25" x14ac:dyDescent="0.3">
      <c r="A291" s="1" t="s">
        <v>24153</v>
      </c>
      <c r="B291" s="1"/>
      <c r="C291" s="1" t="s">
        <v>24154</v>
      </c>
      <c r="D291">
        <v>6</v>
      </c>
      <c r="E291">
        <v>84</v>
      </c>
      <c r="F291" s="10">
        <f>spotify_data[[#This Row],[track_popularity]]/100</f>
        <v>0.84</v>
      </c>
      <c r="G291" s="9" t="b">
        <v>0</v>
      </c>
      <c r="H291" s="1">
        <f>+IF(spotify_data[[#This Row],[explicit]]=FALSE,0,1)</f>
        <v>0</v>
      </c>
      <c r="I291" s="1" t="s">
        <v>23808</v>
      </c>
      <c r="J291" s="7">
        <f>MATCH(spotify_data[[#This Row],[artist_name]],spotify_data[artist_name],0)</f>
        <v>211</v>
      </c>
      <c r="K291">
        <v>80</v>
      </c>
      <c r="L291" s="10">
        <f>spotify_data[[#This Row],[artist_popularity]]/100</f>
        <v>0.8</v>
      </c>
      <c r="M291">
        <v>32291922</v>
      </c>
      <c r="N291" s="1" t="s">
        <v>23809</v>
      </c>
      <c r="O291" s="1" t="s">
        <v>24155</v>
      </c>
      <c r="P291" s="1">
        <f>MATCH(spotify_data[[#This Row],[album_id]],spotify_data[album_id],0)</f>
        <v>290</v>
      </c>
      <c r="Q291" s="1" t="s">
        <v>24154</v>
      </c>
      <c r="R291" s="2">
        <v>29427</v>
      </c>
      <c r="S291" s="7">
        <f ca="1">+TODAY()-spotify_data[[#This Row],[Fecha lanzamiento Album]]</f>
        <v>16604</v>
      </c>
      <c r="T291" s="7">
        <f ca="1">+spotify_data[[#This Row],[Antigüedad Album Dias]]/60</f>
        <v>276.73333333333335</v>
      </c>
      <c r="U291" s="8">
        <f ca="1">spotify_data[[#This Row],[Antigüedad Album Meses]]/12</f>
        <v>23.061111111111114</v>
      </c>
      <c r="V291">
        <v>10</v>
      </c>
      <c r="W291" s="1" t="s">
        <v>20</v>
      </c>
      <c r="X291" s="1" t="str">
        <f>+IF(spotify_data[[#This Row],[album_type]]="album","Album",IF(spotify_data[[#This Row],[album_type]]="single","Single","Compilation"))</f>
        <v>Album</v>
      </c>
      <c r="Y291">
        <v>425</v>
      </c>
    </row>
    <row r="292" spans="1:25" x14ac:dyDescent="0.3">
      <c r="A292" s="1" t="s">
        <v>24197</v>
      </c>
      <c r="B292" s="1"/>
      <c r="C292" s="1" t="s">
        <v>24198</v>
      </c>
      <c r="D292">
        <v>1</v>
      </c>
      <c r="E292">
        <v>84</v>
      </c>
      <c r="F292" s="10">
        <f>spotify_data[[#This Row],[track_popularity]]/100</f>
        <v>0.84</v>
      </c>
      <c r="G292" s="9" t="b">
        <v>0</v>
      </c>
      <c r="H292" s="1">
        <f>+IF(spotify_data[[#This Row],[explicit]]=FALSE,0,1)</f>
        <v>0</v>
      </c>
      <c r="I292" s="1" t="s">
        <v>24199</v>
      </c>
      <c r="J292" s="7">
        <f>MATCH(spotify_data[[#This Row],[artist_name]],spotify_data[artist_name],0)</f>
        <v>291</v>
      </c>
      <c r="K292">
        <v>72</v>
      </c>
      <c r="L292" s="10">
        <f>spotify_data[[#This Row],[artist_popularity]]/100</f>
        <v>0.72</v>
      </c>
      <c r="M292">
        <v>11003838</v>
      </c>
      <c r="N292" s="1" t="s">
        <v>24200</v>
      </c>
      <c r="O292" s="1" t="s">
        <v>24201</v>
      </c>
      <c r="P292" s="1">
        <f>MATCH(spotify_data[[#This Row],[album_id]],spotify_data[album_id],0)</f>
        <v>291</v>
      </c>
      <c r="Q292" s="1" t="s">
        <v>24202</v>
      </c>
      <c r="R292" s="2">
        <v>28937</v>
      </c>
      <c r="S292" s="7">
        <f ca="1">+TODAY()-spotify_data[[#This Row],[Fecha lanzamiento Album]]</f>
        <v>17094</v>
      </c>
      <c r="T292" s="7">
        <f ca="1">+spotify_data[[#This Row],[Antigüedad Album Dias]]/60</f>
        <v>284.89999999999998</v>
      </c>
      <c r="U292" s="8">
        <f ca="1">spotify_data[[#This Row],[Antigüedad Album Meses]]/12</f>
        <v>23.741666666666664</v>
      </c>
      <c r="V292">
        <v>9</v>
      </c>
      <c r="W292" s="1" t="s">
        <v>20</v>
      </c>
      <c r="X292" s="1" t="str">
        <f>+IF(spotify_data[[#This Row],[album_type]]="album","Album",IF(spotify_data[[#This Row],[album_type]]="single","Single","Compilation"))</f>
        <v>Album</v>
      </c>
      <c r="Y292">
        <v>452</v>
      </c>
    </row>
    <row r="293" spans="1:25" x14ac:dyDescent="0.3">
      <c r="A293" s="1" t="s">
        <v>24300</v>
      </c>
      <c r="B293" s="1"/>
      <c r="C293" s="1" t="s">
        <v>24301</v>
      </c>
      <c r="D293">
        <v>2</v>
      </c>
      <c r="E293">
        <v>84</v>
      </c>
      <c r="F293" s="10">
        <f>spotify_data[[#This Row],[track_popularity]]/100</f>
        <v>0.84</v>
      </c>
      <c r="G293" s="9" t="b">
        <v>0</v>
      </c>
      <c r="H293" s="1">
        <f>+IF(spotify_data[[#This Row],[explicit]]=FALSE,0,1)</f>
        <v>0</v>
      </c>
      <c r="I293" s="1" t="s">
        <v>20617</v>
      </c>
      <c r="J293" s="7">
        <f>MATCH(spotify_data[[#This Row],[artist_name]],spotify_data[artist_name],0)</f>
        <v>292</v>
      </c>
      <c r="K293">
        <v>79</v>
      </c>
      <c r="L293" s="10">
        <f>spotify_data[[#This Row],[artist_popularity]]/100</f>
        <v>0.79</v>
      </c>
      <c r="M293">
        <v>14884765</v>
      </c>
      <c r="N293" s="1" t="s">
        <v>23</v>
      </c>
      <c r="O293" s="1" t="s">
        <v>24302</v>
      </c>
      <c r="P293" s="1">
        <f>MATCH(spotify_data[[#This Row],[album_id]],spotify_data[album_id],0)</f>
        <v>292</v>
      </c>
      <c r="Q293" s="1" t="s">
        <v>24303</v>
      </c>
      <c r="R293" s="2">
        <v>27941</v>
      </c>
      <c r="S293" s="7">
        <f ca="1">+TODAY()-spotify_data[[#This Row],[Fecha lanzamiento Album]]</f>
        <v>18090</v>
      </c>
      <c r="T293" s="7">
        <f ca="1">+spotify_data[[#This Row],[Antigüedad Album Dias]]/60</f>
        <v>301.5</v>
      </c>
      <c r="U293" s="8">
        <f ca="1">spotify_data[[#This Row],[Antigüedad Album Meses]]/12</f>
        <v>25.125</v>
      </c>
      <c r="V293">
        <v>12</v>
      </c>
      <c r="W293" s="1" t="s">
        <v>20</v>
      </c>
      <c r="X293" s="1" t="str">
        <f>+IF(spotify_data[[#This Row],[album_type]]="album","Album",IF(spotify_data[[#This Row],[album_type]]="single","Single","Compilation"))</f>
        <v>Album</v>
      </c>
      <c r="Y293">
        <v>384</v>
      </c>
    </row>
    <row r="294" spans="1:25" x14ac:dyDescent="0.3">
      <c r="A294" s="1" t="s">
        <v>1034</v>
      </c>
      <c r="B294" s="1">
        <v>1190</v>
      </c>
      <c r="C294" s="1" t="s">
        <v>1035</v>
      </c>
      <c r="D294">
        <v>7</v>
      </c>
      <c r="E294">
        <v>83</v>
      </c>
      <c r="F294" s="10">
        <f>spotify_data[[#This Row],[track_popularity]]/100</f>
        <v>0.83</v>
      </c>
      <c r="G294" s="9" t="b">
        <v>1</v>
      </c>
      <c r="H294" s="1">
        <f>+IF(spotify_data[[#This Row],[explicit]]=FALSE,0,1)</f>
        <v>1</v>
      </c>
      <c r="I294" s="1" t="s">
        <v>964</v>
      </c>
      <c r="J294" s="7">
        <f>MATCH(spotify_data[[#This Row],[artist_name]],spotify_data[artist_name],0)</f>
        <v>18</v>
      </c>
      <c r="K294">
        <v>91</v>
      </c>
      <c r="L294" s="10">
        <f>spotify_data[[#This Row],[artist_popularity]]/100</f>
        <v>0.91</v>
      </c>
      <c r="M294">
        <v>26516295</v>
      </c>
      <c r="N294" s="1" t="s">
        <v>516</v>
      </c>
      <c r="O294" s="1" t="s">
        <v>965</v>
      </c>
      <c r="P294" s="1">
        <f>MATCH(spotify_data[[#This Row],[album_id]],spotify_data[album_id],0)</f>
        <v>18</v>
      </c>
      <c r="Q294" s="1" t="s">
        <v>966</v>
      </c>
      <c r="R294" s="2">
        <v>45898</v>
      </c>
      <c r="S294" s="7">
        <f ca="1">+TODAY()-spotify_data[[#This Row],[Fecha lanzamiento Album]]</f>
        <v>133</v>
      </c>
      <c r="T294" s="7">
        <f ca="1">+spotify_data[[#This Row],[Antigüedad Album Dias]]/60</f>
        <v>2.2166666666666668</v>
      </c>
      <c r="U294" s="8">
        <f ca="1">spotify_data[[#This Row],[Antigüedad Album Meses]]/12</f>
        <v>0.18472222222222223</v>
      </c>
      <c r="V294">
        <v>12</v>
      </c>
      <c r="W294" s="1" t="s">
        <v>20</v>
      </c>
      <c r="X294" s="1" t="str">
        <f>+IF(spotify_data[[#This Row],[album_type]]="album","Album",IF(spotify_data[[#This Row],[album_type]]="single","Single","Compilation"))</f>
        <v>Album</v>
      </c>
      <c r="Y294">
        <v>347</v>
      </c>
    </row>
    <row r="295" spans="1:25" x14ac:dyDescent="0.3">
      <c r="A295" s="1" t="s">
        <v>1363</v>
      </c>
      <c r="B295" s="1">
        <v>5336</v>
      </c>
      <c r="C295" s="1" t="s">
        <v>1364</v>
      </c>
      <c r="D295">
        <v>1</v>
      </c>
      <c r="E295">
        <v>83</v>
      </c>
      <c r="F295" s="10">
        <f>spotify_data[[#This Row],[track_popularity]]/100</f>
        <v>0.83</v>
      </c>
      <c r="G295" s="9" t="b">
        <v>1</v>
      </c>
      <c r="H295" s="1">
        <f>+IF(spotify_data[[#This Row],[explicit]]=FALSE,0,1)</f>
        <v>1</v>
      </c>
      <c r="I295" s="1" t="s">
        <v>1365</v>
      </c>
      <c r="J295" s="7">
        <f>MATCH(spotify_data[[#This Row],[artist_name]],spotify_data[artist_name],0)</f>
        <v>164</v>
      </c>
      <c r="K295">
        <v>95</v>
      </c>
      <c r="L295" s="10">
        <f>spotify_data[[#This Row],[artist_popularity]]/100</f>
        <v>0.95</v>
      </c>
      <c r="M295">
        <v>103067383</v>
      </c>
      <c r="N295" s="1" t="s">
        <v>1366</v>
      </c>
      <c r="O295" s="1" t="s">
        <v>1367</v>
      </c>
      <c r="P295" s="1">
        <f>MATCH(spotify_data[[#This Row],[album_id]],spotify_data[album_id],0)</f>
        <v>294</v>
      </c>
      <c r="Q295" s="1" t="s">
        <v>1368</v>
      </c>
      <c r="R295" s="2">
        <v>45863</v>
      </c>
      <c r="S295" s="7">
        <f ca="1">+TODAY()-spotify_data[[#This Row],[Fecha lanzamiento Album]]</f>
        <v>168</v>
      </c>
      <c r="T295" s="7">
        <f ca="1">+spotify_data[[#This Row],[Antigüedad Album Dias]]/60</f>
        <v>2.8</v>
      </c>
      <c r="U295" s="8">
        <f ca="1">spotify_data[[#This Row],[Antigüedad Album Meses]]/12</f>
        <v>0.23333333333333331</v>
      </c>
      <c r="V295">
        <v>1</v>
      </c>
      <c r="W295" s="1" t="s">
        <v>21</v>
      </c>
      <c r="X295" s="1" t="str">
        <f>+IF(spotify_data[[#This Row],[album_type]]="album","Album",IF(spotify_data[[#This Row],[album_type]]="single","Single","Compilation"))</f>
        <v>Single</v>
      </c>
      <c r="Y295">
        <v>281</v>
      </c>
    </row>
    <row r="296" spans="1:25" x14ac:dyDescent="0.3">
      <c r="A296" s="1" t="s">
        <v>1781</v>
      </c>
      <c r="B296" s="1">
        <v>1710</v>
      </c>
      <c r="C296" s="1" t="s">
        <v>1782</v>
      </c>
      <c r="D296">
        <v>1</v>
      </c>
      <c r="E296">
        <v>83</v>
      </c>
      <c r="F296" s="10">
        <f>spotify_data[[#This Row],[track_popularity]]/100</f>
        <v>0.83</v>
      </c>
      <c r="G296" s="9" t="b">
        <v>0</v>
      </c>
      <c r="H296" s="1">
        <f>+IF(spotify_data[[#This Row],[explicit]]=FALSE,0,1)</f>
        <v>0</v>
      </c>
      <c r="I296" s="1" t="s">
        <v>830</v>
      </c>
      <c r="J296" s="7">
        <f>MATCH(spotify_data[[#This Row],[artist_name]],spotify_data[artist_name],0)</f>
        <v>73</v>
      </c>
      <c r="K296">
        <v>88</v>
      </c>
      <c r="L296" s="10">
        <f>spotify_data[[#This Row],[artist_popularity]]/100</f>
        <v>0.88</v>
      </c>
      <c r="M296">
        <v>122802777</v>
      </c>
      <c r="N296" s="1" t="s">
        <v>831</v>
      </c>
      <c r="O296" s="1" t="s">
        <v>1783</v>
      </c>
      <c r="P296" s="1">
        <f>MATCH(spotify_data[[#This Row],[album_id]],spotify_data[album_id],0)</f>
        <v>295</v>
      </c>
      <c r="Q296" s="1" t="s">
        <v>1782</v>
      </c>
      <c r="R296" s="2">
        <v>45813</v>
      </c>
      <c r="S296" s="7">
        <f ca="1">+TODAY()-spotify_data[[#This Row],[Fecha lanzamiento Album]]</f>
        <v>218</v>
      </c>
      <c r="T296" s="7">
        <f ca="1">+spotify_data[[#This Row],[Antigüedad Album Dias]]/60</f>
        <v>3.6333333333333333</v>
      </c>
      <c r="U296" s="8">
        <f ca="1">spotify_data[[#This Row],[Antigüedad Album Meses]]/12</f>
        <v>0.30277777777777776</v>
      </c>
      <c r="V296">
        <v>1</v>
      </c>
      <c r="W296" s="1" t="s">
        <v>21</v>
      </c>
      <c r="X296" s="1" t="str">
        <f>+IF(spotify_data[[#This Row],[album_type]]="album","Album",IF(spotify_data[[#This Row],[album_type]]="single","Single","Compilation"))</f>
        <v>Single</v>
      </c>
      <c r="Y296">
        <v>298</v>
      </c>
    </row>
    <row r="297" spans="1:25" x14ac:dyDescent="0.3">
      <c r="A297" s="1" t="s">
        <v>1995</v>
      </c>
      <c r="B297" s="1">
        <v>7892</v>
      </c>
      <c r="C297" s="1" t="s">
        <v>1996</v>
      </c>
      <c r="D297">
        <v>1</v>
      </c>
      <c r="E297">
        <v>83</v>
      </c>
      <c r="F297" s="10">
        <f>spotify_data[[#This Row],[track_popularity]]/100</f>
        <v>0.83</v>
      </c>
      <c r="G297" s="9" t="b">
        <v>0</v>
      </c>
      <c r="H297" s="1">
        <f>+IF(spotify_data[[#This Row],[explicit]]=FALSE,0,1)</f>
        <v>0</v>
      </c>
      <c r="I297" s="1" t="s">
        <v>1997</v>
      </c>
      <c r="J297" s="7">
        <f>MATCH(spotify_data[[#This Row],[artist_name]],spotify_data[artist_name],0)</f>
        <v>296</v>
      </c>
      <c r="K297">
        <v>85</v>
      </c>
      <c r="L297" s="10">
        <f>spotify_data[[#This Row],[artist_popularity]]/100</f>
        <v>0.85</v>
      </c>
      <c r="M297">
        <v>7465428</v>
      </c>
      <c r="N297" s="1" t="s">
        <v>23</v>
      </c>
      <c r="O297" s="1" t="s">
        <v>1998</v>
      </c>
      <c r="P297" s="1">
        <f>MATCH(spotify_data[[#This Row],[album_id]],spotify_data[album_id],0)</f>
        <v>296</v>
      </c>
      <c r="Q297" s="1" t="s">
        <v>1996</v>
      </c>
      <c r="R297" s="2">
        <v>45777</v>
      </c>
      <c r="S297" s="7">
        <f ca="1">+TODAY()-spotify_data[[#This Row],[Fecha lanzamiento Album]]</f>
        <v>254</v>
      </c>
      <c r="T297" s="7">
        <f ca="1">+spotify_data[[#This Row],[Antigüedad Album Dias]]/60</f>
        <v>4.2333333333333334</v>
      </c>
      <c r="U297" s="8">
        <f ca="1">spotify_data[[#This Row],[Antigüedad Album Meses]]/12</f>
        <v>0.3527777777777778</v>
      </c>
      <c r="V297">
        <v>1</v>
      </c>
      <c r="W297" s="1" t="s">
        <v>21</v>
      </c>
      <c r="X297" s="1" t="str">
        <f>+IF(spotify_data[[#This Row],[album_type]]="album","Album",IF(spotify_data[[#This Row],[album_type]]="single","Single","Compilation"))</f>
        <v>Single</v>
      </c>
      <c r="Y297">
        <v>348</v>
      </c>
    </row>
    <row r="298" spans="1:25" x14ac:dyDescent="0.3">
      <c r="A298" s="1" t="s">
        <v>2689</v>
      </c>
      <c r="B298" s="1">
        <v>421</v>
      </c>
      <c r="C298" s="1" t="s">
        <v>2690</v>
      </c>
      <c r="D298">
        <v>6</v>
      </c>
      <c r="E298">
        <v>83</v>
      </c>
      <c r="F298" s="10">
        <f>spotify_data[[#This Row],[track_popularity]]/100</f>
        <v>0.83</v>
      </c>
      <c r="G298" s="9" t="b">
        <v>0</v>
      </c>
      <c r="H298" s="1">
        <f>+IF(spotify_data[[#This Row],[explicit]]=FALSE,0,1)</f>
        <v>0</v>
      </c>
      <c r="I298" s="1" t="s">
        <v>2691</v>
      </c>
      <c r="J298" s="7">
        <f>MATCH(spotify_data[[#This Row],[artist_name]],spotify_data[artist_name],0)</f>
        <v>70</v>
      </c>
      <c r="K298">
        <v>78</v>
      </c>
      <c r="L298" s="10">
        <f>spotify_data[[#This Row],[artist_popularity]]/100</f>
        <v>0.78</v>
      </c>
      <c r="M298">
        <v>13313690</v>
      </c>
      <c r="N298" s="1" t="s">
        <v>273</v>
      </c>
      <c r="O298" s="1" t="s">
        <v>2692</v>
      </c>
      <c r="P298" s="1">
        <f>MATCH(spotify_data[[#This Row],[album_id]],spotify_data[album_id],0)</f>
        <v>297</v>
      </c>
      <c r="Q298" s="1" t="s">
        <v>2693</v>
      </c>
      <c r="R298" s="2">
        <v>45632</v>
      </c>
      <c r="S298" s="7">
        <f ca="1">+TODAY()-spotify_data[[#This Row],[Fecha lanzamiento Album]]</f>
        <v>399</v>
      </c>
      <c r="T298" s="7">
        <f ca="1">+spotify_data[[#This Row],[Antigüedad Album Dias]]/60</f>
        <v>6.65</v>
      </c>
      <c r="U298" s="8">
        <f ca="1">spotify_data[[#This Row],[Antigüedad Album Meses]]/12</f>
        <v>0.5541666666666667</v>
      </c>
      <c r="V298">
        <v>12</v>
      </c>
      <c r="W298" s="1" t="s">
        <v>20</v>
      </c>
      <c r="X298" s="1" t="str">
        <f>+IF(spotify_data[[#This Row],[album_type]]="album","Album",IF(spotify_data[[#This Row],[album_type]]="single","Single","Compilation"))</f>
        <v>Album</v>
      </c>
      <c r="Y298">
        <v>283</v>
      </c>
    </row>
    <row r="299" spans="1:25" x14ac:dyDescent="0.3">
      <c r="A299" s="1" t="s">
        <v>2755</v>
      </c>
      <c r="B299" s="1">
        <v>8349</v>
      </c>
      <c r="C299" s="1" t="s">
        <v>2756</v>
      </c>
      <c r="D299">
        <v>3</v>
      </c>
      <c r="E299">
        <v>83</v>
      </c>
      <c r="F299" s="10">
        <f>spotify_data[[#This Row],[track_popularity]]/100</f>
        <v>0.83</v>
      </c>
      <c r="G299" s="9" t="b">
        <v>0</v>
      </c>
      <c r="H299" s="1">
        <f>+IF(spotify_data[[#This Row],[explicit]]=FALSE,0,1)</f>
        <v>0</v>
      </c>
      <c r="I299" s="1" t="s">
        <v>2757</v>
      </c>
      <c r="J299" s="7">
        <f>MATCH(spotify_data[[#This Row],[artist_name]],spotify_data[artist_name],0)</f>
        <v>58</v>
      </c>
      <c r="K299">
        <v>89</v>
      </c>
      <c r="L299" s="10">
        <f>spotify_data[[#This Row],[artist_popularity]]/100</f>
        <v>0.89</v>
      </c>
      <c r="M299">
        <v>44606446</v>
      </c>
      <c r="N299" s="1" t="s">
        <v>2758</v>
      </c>
      <c r="O299" s="1" t="s">
        <v>2759</v>
      </c>
      <c r="P299" s="1">
        <f>MATCH(spotify_data[[#This Row],[album_id]],spotify_data[album_id],0)</f>
        <v>298</v>
      </c>
      <c r="Q299" s="1" t="s">
        <v>2760</v>
      </c>
      <c r="R299" s="2">
        <v>45618</v>
      </c>
      <c r="S299" s="7">
        <f ca="1">+TODAY()-spotify_data[[#This Row],[Fecha lanzamiento Album]]</f>
        <v>413</v>
      </c>
      <c r="T299" s="7">
        <f ca="1">+spotify_data[[#This Row],[Antigüedad Album Dias]]/60</f>
        <v>6.8833333333333337</v>
      </c>
      <c r="U299" s="8">
        <f ca="1">spotify_data[[#This Row],[Antigüedad Album Meses]]/12</f>
        <v>0.57361111111111118</v>
      </c>
      <c r="V299">
        <v>12</v>
      </c>
      <c r="W299" s="1" t="s">
        <v>20</v>
      </c>
      <c r="X299" s="1" t="str">
        <f>+IF(spotify_data[[#This Row],[album_type]]="album","Album",IF(spotify_data[[#This Row],[album_type]]="single","Single","Compilation"))</f>
        <v>Album</v>
      </c>
      <c r="Y299">
        <v>295</v>
      </c>
    </row>
    <row r="300" spans="1:25" x14ac:dyDescent="0.3">
      <c r="A300" s="1" t="s">
        <v>3020</v>
      </c>
      <c r="B300" s="1">
        <v>8152</v>
      </c>
      <c r="C300" s="1" t="s">
        <v>3021</v>
      </c>
      <c r="D300">
        <v>1</v>
      </c>
      <c r="E300">
        <v>83</v>
      </c>
      <c r="F300" s="10">
        <f>spotify_data[[#This Row],[track_popularity]]/100</f>
        <v>0.83</v>
      </c>
      <c r="G300" s="9" t="b">
        <v>1</v>
      </c>
      <c r="H300" s="1">
        <f>+IF(spotify_data[[#This Row],[explicit]]=FALSE,0,1)</f>
        <v>1</v>
      </c>
      <c r="I300" s="1" t="s">
        <v>3022</v>
      </c>
      <c r="J300" s="7">
        <f>MATCH(spotify_data[[#This Row],[artist_name]],spotify_data[artist_name],0)</f>
        <v>299</v>
      </c>
      <c r="K300">
        <v>81</v>
      </c>
      <c r="L300" s="10">
        <f>spotify_data[[#This Row],[artist_popularity]]/100</f>
        <v>0.81</v>
      </c>
      <c r="M300">
        <v>6968754</v>
      </c>
      <c r="N300" s="1" t="s">
        <v>3023</v>
      </c>
      <c r="O300" s="1" t="s">
        <v>3024</v>
      </c>
      <c r="P300" s="1">
        <f>MATCH(spotify_data[[#This Row],[album_id]],spotify_data[album_id],0)</f>
        <v>299</v>
      </c>
      <c r="Q300" s="1" t="s">
        <v>3021</v>
      </c>
      <c r="R300" s="2">
        <v>45561</v>
      </c>
      <c r="S300" s="7">
        <f ca="1">+TODAY()-spotify_data[[#This Row],[Fecha lanzamiento Album]]</f>
        <v>470</v>
      </c>
      <c r="T300" s="7">
        <f ca="1">+spotify_data[[#This Row],[Antigüedad Album Dias]]/60</f>
        <v>7.833333333333333</v>
      </c>
      <c r="U300" s="8">
        <f ca="1">spotify_data[[#This Row],[Antigüedad Album Meses]]/12</f>
        <v>0.65277777777777779</v>
      </c>
      <c r="V300">
        <v>1</v>
      </c>
      <c r="W300" s="1" t="s">
        <v>21</v>
      </c>
      <c r="X300" s="1" t="str">
        <f>+IF(spotify_data[[#This Row],[album_type]]="album","Album",IF(spotify_data[[#This Row],[album_type]]="single","Single","Compilation"))</f>
        <v>Single</v>
      </c>
      <c r="Y300">
        <v>376</v>
      </c>
    </row>
    <row r="301" spans="1:25" x14ac:dyDescent="0.3">
      <c r="A301" s="1" t="s">
        <v>3227</v>
      </c>
      <c r="B301" s="1">
        <v>1754</v>
      </c>
      <c r="C301" s="1" t="s">
        <v>3228</v>
      </c>
      <c r="D301">
        <v>10</v>
      </c>
      <c r="E301">
        <v>83</v>
      </c>
      <c r="F301" s="10">
        <f>spotify_data[[#This Row],[track_popularity]]/100</f>
        <v>0.83</v>
      </c>
      <c r="G301" s="9" t="b">
        <v>1</v>
      </c>
      <c r="H301" s="1">
        <f>+IF(spotify_data[[#This Row],[explicit]]=FALSE,0,1)</f>
        <v>1</v>
      </c>
      <c r="I301" s="1" t="s">
        <v>964</v>
      </c>
      <c r="J301" s="7">
        <f>MATCH(spotify_data[[#This Row],[artist_name]],spotify_data[artist_name],0)</f>
        <v>18</v>
      </c>
      <c r="K301">
        <v>91</v>
      </c>
      <c r="L301" s="10">
        <f>spotify_data[[#This Row],[artist_popularity]]/100</f>
        <v>0.91</v>
      </c>
      <c r="M301">
        <v>26516295</v>
      </c>
      <c r="N301" s="1" t="s">
        <v>516</v>
      </c>
      <c r="O301" s="1" t="s">
        <v>3209</v>
      </c>
      <c r="P301" s="1">
        <f>MATCH(spotify_data[[#This Row],[album_id]],spotify_data[album_id],0)</f>
        <v>166</v>
      </c>
      <c r="Q301" s="1" t="s">
        <v>3210</v>
      </c>
      <c r="R301" s="2">
        <v>45527</v>
      </c>
      <c r="S301" s="7">
        <f ca="1">+TODAY()-spotify_data[[#This Row],[Fecha lanzamiento Album]]</f>
        <v>504</v>
      </c>
      <c r="T301" s="7">
        <f ca="1">+spotify_data[[#This Row],[Antigüedad Album Dias]]/60</f>
        <v>8.4</v>
      </c>
      <c r="U301" s="8">
        <f ca="1">spotify_data[[#This Row],[Antigüedad Album Meses]]/12</f>
        <v>0.70000000000000007</v>
      </c>
      <c r="V301">
        <v>12</v>
      </c>
      <c r="W301" s="1" t="s">
        <v>20</v>
      </c>
      <c r="X301" s="1" t="str">
        <f>+IF(spotify_data[[#This Row],[album_type]]="album","Album",IF(spotify_data[[#This Row],[album_type]]="single","Single","Compilation"))</f>
        <v>Album</v>
      </c>
      <c r="Y301">
        <v>371</v>
      </c>
    </row>
    <row r="302" spans="1:25" x14ac:dyDescent="0.3">
      <c r="A302" s="1" t="s">
        <v>3234</v>
      </c>
      <c r="B302" s="1">
        <v>2071</v>
      </c>
      <c r="C302" s="1" t="s">
        <v>3235</v>
      </c>
      <c r="D302">
        <v>2</v>
      </c>
      <c r="E302">
        <v>83</v>
      </c>
      <c r="F302" s="10">
        <f>spotify_data[[#This Row],[track_popularity]]/100</f>
        <v>0.83</v>
      </c>
      <c r="G302" s="9" t="b">
        <v>1</v>
      </c>
      <c r="H302" s="1">
        <f>+IF(spotify_data[[#This Row],[explicit]]=FALSE,0,1)</f>
        <v>1</v>
      </c>
      <c r="I302" s="1" t="s">
        <v>964</v>
      </c>
      <c r="J302" s="7">
        <f>MATCH(spotify_data[[#This Row],[artist_name]],spotify_data[artist_name],0)</f>
        <v>18</v>
      </c>
      <c r="K302">
        <v>91</v>
      </c>
      <c r="L302" s="10">
        <f>spotify_data[[#This Row],[artist_popularity]]/100</f>
        <v>0.91</v>
      </c>
      <c r="M302">
        <v>26516295</v>
      </c>
      <c r="N302" s="1" t="s">
        <v>516</v>
      </c>
      <c r="O302" s="1" t="s">
        <v>3209</v>
      </c>
      <c r="P302" s="1">
        <f>MATCH(spotify_data[[#This Row],[album_id]],spotify_data[album_id],0)</f>
        <v>166</v>
      </c>
      <c r="Q302" s="1" t="s">
        <v>3210</v>
      </c>
      <c r="R302" s="2">
        <v>45527</v>
      </c>
      <c r="S302" s="7">
        <f ca="1">+TODAY()-spotify_data[[#This Row],[Fecha lanzamiento Album]]</f>
        <v>504</v>
      </c>
      <c r="T302" s="7">
        <f ca="1">+spotify_data[[#This Row],[Antigüedad Album Dias]]/60</f>
        <v>8.4</v>
      </c>
      <c r="U302" s="8">
        <f ca="1">spotify_data[[#This Row],[Antigüedad Album Meses]]/12</f>
        <v>0.70000000000000007</v>
      </c>
      <c r="V302">
        <v>12</v>
      </c>
      <c r="W302" s="1" t="s">
        <v>20</v>
      </c>
      <c r="X302" s="1" t="str">
        <f>+IF(spotify_data[[#This Row],[album_type]]="album","Album",IF(spotify_data[[#This Row],[album_type]]="single","Single","Compilation"))</f>
        <v>Album</v>
      </c>
      <c r="Y302">
        <v>31</v>
      </c>
    </row>
    <row r="303" spans="1:25" x14ac:dyDescent="0.3">
      <c r="A303" s="1" t="s">
        <v>3628</v>
      </c>
      <c r="B303" s="1">
        <v>7770</v>
      </c>
      <c r="C303" s="1" t="s">
        <v>3629</v>
      </c>
      <c r="D303">
        <v>5</v>
      </c>
      <c r="E303">
        <v>83</v>
      </c>
      <c r="F303" s="10">
        <f>spotify_data[[#This Row],[track_popularity]]/100</f>
        <v>0.83</v>
      </c>
      <c r="G303" s="9" t="b">
        <v>1</v>
      </c>
      <c r="H303" s="1">
        <f>+IF(spotify_data[[#This Row],[explicit]]=FALSE,0,1)</f>
        <v>1</v>
      </c>
      <c r="I303" s="1" t="s">
        <v>662</v>
      </c>
      <c r="J303" s="7">
        <f>MATCH(spotify_data[[#This Row],[artist_name]],spotify_data[artist_name],0)</f>
        <v>302</v>
      </c>
      <c r="K303">
        <v>77</v>
      </c>
      <c r="L303" s="10">
        <f>spotify_data[[#This Row],[artist_popularity]]/100</f>
        <v>0.77</v>
      </c>
      <c r="M303">
        <v>1460038</v>
      </c>
      <c r="N303" s="1" t="s">
        <v>23</v>
      </c>
      <c r="O303" s="1" t="s">
        <v>3630</v>
      </c>
      <c r="P303" s="1">
        <f>MATCH(spotify_data[[#This Row],[album_id]],spotify_data[album_id],0)</f>
        <v>302</v>
      </c>
      <c r="Q303" s="1" t="s">
        <v>3631</v>
      </c>
      <c r="R303" s="2">
        <v>45464</v>
      </c>
      <c r="S303" s="7">
        <f ca="1">+TODAY()-spotify_data[[#This Row],[Fecha lanzamiento Album]]</f>
        <v>567</v>
      </c>
      <c r="T303" s="7">
        <f ca="1">+spotify_data[[#This Row],[Antigüedad Album Dias]]/60</f>
        <v>9.4499999999999993</v>
      </c>
      <c r="U303" s="8">
        <f ca="1">spotify_data[[#This Row],[Antigüedad Album Meses]]/12</f>
        <v>0.78749999999999998</v>
      </c>
      <c r="V303">
        <v>11</v>
      </c>
      <c r="W303" s="1" t="s">
        <v>20</v>
      </c>
      <c r="X303" s="1" t="str">
        <f>+IF(spotify_data[[#This Row],[album_type]]="album","Album",IF(spotify_data[[#This Row],[album_type]]="single","Single","Compilation"))</f>
        <v>Album</v>
      </c>
      <c r="Y303">
        <v>473</v>
      </c>
    </row>
    <row r="304" spans="1:25" x14ac:dyDescent="0.3">
      <c r="A304" s="1" t="s">
        <v>3632</v>
      </c>
      <c r="B304" s="1">
        <v>50</v>
      </c>
      <c r="C304" s="1" t="s">
        <v>3633</v>
      </c>
      <c r="D304">
        <v>1</v>
      </c>
      <c r="E304">
        <v>83</v>
      </c>
      <c r="F304" s="10">
        <f>spotify_data[[#This Row],[track_popularity]]/100</f>
        <v>0.83</v>
      </c>
      <c r="G304" s="9" t="b">
        <v>0</v>
      </c>
      <c r="H304" s="1">
        <f>+IF(spotify_data[[#This Row],[explicit]]=FALSE,0,1)</f>
        <v>0</v>
      </c>
      <c r="I304" s="1" t="s">
        <v>3634</v>
      </c>
      <c r="J304" s="7">
        <f>MATCH(spotify_data[[#This Row],[artist_name]],spotify_data[artist_name],0)</f>
        <v>303</v>
      </c>
      <c r="K304">
        <v>87</v>
      </c>
      <c r="L304" s="10">
        <f>spotify_data[[#This Row],[artist_popularity]]/100</f>
        <v>0.87</v>
      </c>
      <c r="M304">
        <v>60395783</v>
      </c>
      <c r="N304" s="1" t="s">
        <v>3635</v>
      </c>
      <c r="O304" s="1" t="s">
        <v>3636</v>
      </c>
      <c r="P304" s="1">
        <f>MATCH(spotify_data[[#This Row],[album_id]],spotify_data[album_id],0)</f>
        <v>303</v>
      </c>
      <c r="Q304" s="1" t="s">
        <v>3633</v>
      </c>
      <c r="R304" s="2">
        <v>45464</v>
      </c>
      <c r="S304" s="7">
        <f ca="1">+TODAY()-spotify_data[[#This Row],[Fecha lanzamiento Album]]</f>
        <v>567</v>
      </c>
      <c r="T304" s="7">
        <f ca="1">+spotify_data[[#This Row],[Antigüedad Album Dias]]/60</f>
        <v>9.4499999999999993</v>
      </c>
      <c r="U304" s="8">
        <f ca="1">spotify_data[[#This Row],[Antigüedad Album Meses]]/12</f>
        <v>0.78749999999999998</v>
      </c>
      <c r="V304">
        <v>1</v>
      </c>
      <c r="W304" s="1" t="s">
        <v>21</v>
      </c>
      <c r="X304" s="1" t="str">
        <f>+IF(spotify_data[[#This Row],[album_type]]="album","Album",IF(spotify_data[[#This Row],[album_type]]="single","Single","Compilation"))</f>
        <v>Single</v>
      </c>
      <c r="Y304">
        <v>326</v>
      </c>
    </row>
    <row r="305" spans="1:25" x14ac:dyDescent="0.3">
      <c r="A305" s="1" t="s">
        <v>3745</v>
      </c>
      <c r="B305" s="1">
        <v>2675</v>
      </c>
      <c r="C305" s="1" t="s">
        <v>3746</v>
      </c>
      <c r="D305">
        <v>1</v>
      </c>
      <c r="E305">
        <v>83</v>
      </c>
      <c r="F305" s="10">
        <f>spotify_data[[#This Row],[track_popularity]]/100</f>
        <v>0.83</v>
      </c>
      <c r="G305" s="9" t="b">
        <v>0</v>
      </c>
      <c r="H305" s="1">
        <f>+IF(spotify_data[[#This Row],[explicit]]=FALSE,0,1)</f>
        <v>0</v>
      </c>
      <c r="I305" s="1" t="s">
        <v>3747</v>
      </c>
      <c r="J305" s="7">
        <f>MATCH(spotify_data[[#This Row],[artist_name]],spotify_data[artist_name],0)</f>
        <v>167</v>
      </c>
      <c r="K305">
        <v>84</v>
      </c>
      <c r="L305" s="10">
        <f>spotify_data[[#This Row],[artist_popularity]]/100</f>
        <v>0.84</v>
      </c>
      <c r="M305">
        <v>7325625</v>
      </c>
      <c r="N305" s="1" t="s">
        <v>1584</v>
      </c>
      <c r="O305" s="1" t="s">
        <v>3748</v>
      </c>
      <c r="P305" s="1">
        <f>MATCH(spotify_data[[#This Row],[album_id]],spotify_data[album_id],0)</f>
        <v>304</v>
      </c>
      <c r="Q305" s="1" t="s">
        <v>3746</v>
      </c>
      <c r="R305" s="2">
        <v>45436</v>
      </c>
      <c r="S305" s="7">
        <f ca="1">+TODAY()-spotify_data[[#This Row],[Fecha lanzamiento Album]]</f>
        <v>595</v>
      </c>
      <c r="T305" s="7">
        <f ca="1">+spotify_data[[#This Row],[Antigüedad Album Dias]]/60</f>
        <v>9.9166666666666661</v>
      </c>
      <c r="U305" s="8">
        <f ca="1">spotify_data[[#This Row],[Antigüedad Album Meses]]/12</f>
        <v>0.82638888888888884</v>
      </c>
      <c r="V305">
        <v>1</v>
      </c>
      <c r="W305" s="1" t="s">
        <v>21</v>
      </c>
      <c r="X305" s="1" t="str">
        <f>+IF(spotify_data[[#This Row],[album_type]]="album","Album",IF(spotify_data[[#This Row],[album_type]]="single","Single","Compilation"))</f>
        <v>Single</v>
      </c>
      <c r="Y305">
        <v>324</v>
      </c>
    </row>
    <row r="306" spans="1:25" x14ac:dyDescent="0.3">
      <c r="A306" s="1" t="s">
        <v>4084</v>
      </c>
      <c r="B306" s="1">
        <v>8435</v>
      </c>
      <c r="C306" s="1" t="s">
        <v>4085</v>
      </c>
      <c r="D306">
        <v>3</v>
      </c>
      <c r="E306">
        <v>83</v>
      </c>
      <c r="F306" s="10">
        <f>spotify_data[[#This Row],[track_popularity]]/100</f>
        <v>0.83</v>
      </c>
      <c r="G306" s="9" t="b">
        <v>0</v>
      </c>
      <c r="H306" s="1">
        <f>+IF(spotify_data[[#This Row],[explicit]]=FALSE,0,1)</f>
        <v>0</v>
      </c>
      <c r="I306" s="1" t="s">
        <v>2050</v>
      </c>
      <c r="J306" s="7">
        <f>MATCH(spotify_data[[#This Row],[artist_name]],spotify_data[artist_name],0)</f>
        <v>71</v>
      </c>
      <c r="K306">
        <v>83</v>
      </c>
      <c r="L306" s="10">
        <f>spotify_data[[#This Row],[artist_popularity]]/100</f>
        <v>0.83</v>
      </c>
      <c r="M306">
        <v>7045466</v>
      </c>
      <c r="N306" s="1" t="s">
        <v>23</v>
      </c>
      <c r="O306" s="1" t="s">
        <v>4086</v>
      </c>
      <c r="P306" s="1">
        <f>MATCH(spotify_data[[#This Row],[album_id]],spotify_data[album_id],0)</f>
        <v>71</v>
      </c>
      <c r="Q306" s="1" t="s">
        <v>4087</v>
      </c>
      <c r="R306" s="2">
        <v>45387</v>
      </c>
      <c r="S306" s="7">
        <f ca="1">+TODAY()-spotify_data[[#This Row],[Fecha lanzamiento Album]]</f>
        <v>644</v>
      </c>
      <c r="T306" s="7">
        <f ca="1">+spotify_data[[#This Row],[Antigüedad Album Dias]]/60</f>
        <v>10.733333333333333</v>
      </c>
      <c r="U306" s="8">
        <f ca="1">spotify_data[[#This Row],[Antigüedad Album Meses]]/12</f>
        <v>0.89444444444444438</v>
      </c>
      <c r="V306">
        <v>15</v>
      </c>
      <c r="W306" s="1" t="s">
        <v>20</v>
      </c>
      <c r="X306" s="1" t="str">
        <f>+IF(spotify_data[[#This Row],[album_type]]="album","Album",IF(spotify_data[[#This Row],[album_type]]="single","Single","Compilation"))</f>
        <v>Album</v>
      </c>
      <c r="Y306">
        <v>269</v>
      </c>
    </row>
    <row r="307" spans="1:25" x14ac:dyDescent="0.3">
      <c r="A307" s="1" t="s">
        <v>4575</v>
      </c>
      <c r="B307" s="1">
        <v>4659</v>
      </c>
      <c r="C307" s="1" t="s">
        <v>1845</v>
      </c>
      <c r="D307">
        <v>8</v>
      </c>
      <c r="E307">
        <v>83</v>
      </c>
      <c r="F307" s="10">
        <f>spotify_data[[#This Row],[track_popularity]]/100</f>
        <v>0.83</v>
      </c>
      <c r="G307" s="9" t="b">
        <v>0</v>
      </c>
      <c r="H307" s="1">
        <f>+IF(spotify_data[[#This Row],[explicit]]=FALSE,0,1)</f>
        <v>0</v>
      </c>
      <c r="I307" s="1" t="s">
        <v>4576</v>
      </c>
      <c r="J307" s="7">
        <f>MATCH(spotify_data[[#This Row],[artist_name]],spotify_data[artist_name],0)</f>
        <v>306</v>
      </c>
      <c r="K307">
        <v>66</v>
      </c>
      <c r="L307" s="10">
        <f>spotify_data[[#This Row],[artist_popularity]]/100</f>
        <v>0.66</v>
      </c>
      <c r="M307">
        <v>2742164</v>
      </c>
      <c r="N307" s="1" t="s">
        <v>4577</v>
      </c>
      <c r="O307" s="1" t="s">
        <v>4578</v>
      </c>
      <c r="P307" s="1">
        <f>MATCH(spotify_data[[#This Row],[album_id]],spotify_data[album_id],0)</f>
        <v>306</v>
      </c>
      <c r="Q307" s="1" t="s">
        <v>4579</v>
      </c>
      <c r="R307" s="2">
        <v>45303</v>
      </c>
      <c r="S307" s="7">
        <f ca="1">+TODAY()-spotify_data[[#This Row],[Fecha lanzamiento Album]]</f>
        <v>728</v>
      </c>
      <c r="T307" s="7">
        <f ca="1">+spotify_data[[#This Row],[Antigüedad Album Dias]]/60</f>
        <v>12.133333333333333</v>
      </c>
      <c r="U307" s="8">
        <f ca="1">spotify_data[[#This Row],[Antigüedad Album Meses]]/12</f>
        <v>1.0111111111111111</v>
      </c>
      <c r="V307">
        <v>17</v>
      </c>
      <c r="W307" s="1" t="s">
        <v>20</v>
      </c>
      <c r="X307" s="1" t="str">
        <f>+IF(spotify_data[[#This Row],[album_type]]="album","Album",IF(spotify_data[[#This Row],[album_type]]="single","Single","Compilation"))</f>
        <v>Album</v>
      </c>
      <c r="Y307">
        <v>388</v>
      </c>
    </row>
    <row r="308" spans="1:25" x14ac:dyDescent="0.3">
      <c r="A308" s="1" t="s">
        <v>4624</v>
      </c>
      <c r="B308" s="1">
        <v>1100</v>
      </c>
      <c r="C308" s="1" t="s">
        <v>4625</v>
      </c>
      <c r="D308">
        <v>3</v>
      </c>
      <c r="E308">
        <v>83</v>
      </c>
      <c r="F308" s="10">
        <f>spotify_data[[#This Row],[track_popularity]]/100</f>
        <v>0.83</v>
      </c>
      <c r="G308" s="9" t="b">
        <v>1</v>
      </c>
      <c r="H308" s="1">
        <f>+IF(spotify_data[[#This Row],[explicit]]=FALSE,0,1)</f>
        <v>1</v>
      </c>
      <c r="I308" s="1" t="s">
        <v>515</v>
      </c>
      <c r="J308" s="7">
        <f>MATCH(spotify_data[[#This Row],[artist_name]],spotify_data[artist_name],0)</f>
        <v>26</v>
      </c>
      <c r="K308">
        <v>88</v>
      </c>
      <c r="L308" s="10">
        <f>spotify_data[[#This Row],[artist_popularity]]/100</f>
        <v>0.88</v>
      </c>
      <c r="M308">
        <v>9256589</v>
      </c>
      <c r="N308" s="1" t="s">
        <v>516</v>
      </c>
      <c r="O308" s="1" t="s">
        <v>4626</v>
      </c>
      <c r="P308" s="1">
        <f>MATCH(spotify_data[[#This Row],[album_id]],spotify_data[album_id],0)</f>
        <v>307</v>
      </c>
      <c r="Q308" s="1" t="s">
        <v>4627</v>
      </c>
      <c r="R308" s="2">
        <v>45268</v>
      </c>
      <c r="S308" s="7">
        <f ca="1">+TODAY()-spotify_data[[#This Row],[Fecha lanzamiento Album]]</f>
        <v>763</v>
      </c>
      <c r="T308" s="7">
        <f ca="1">+spotify_data[[#This Row],[Antigüedad Album Dias]]/60</f>
        <v>12.716666666666667</v>
      </c>
      <c r="U308" s="8">
        <f ca="1">spotify_data[[#This Row],[Antigüedad Album Meses]]/12</f>
        <v>1.0597222222222222</v>
      </c>
      <c r="V308">
        <v>14</v>
      </c>
      <c r="W308" s="1" t="s">
        <v>20</v>
      </c>
      <c r="X308" s="1" t="str">
        <f>+IF(spotify_data[[#This Row],[album_type]]="album","Album",IF(spotify_data[[#This Row],[album_type]]="single","Single","Compilation"))</f>
        <v>Album</v>
      </c>
      <c r="Y308">
        <v>239</v>
      </c>
    </row>
    <row r="309" spans="1:25" x14ac:dyDescent="0.3">
      <c r="A309" s="1" t="s">
        <v>4631</v>
      </c>
      <c r="B309" s="1">
        <v>259</v>
      </c>
      <c r="C309" s="1" t="s">
        <v>4632</v>
      </c>
      <c r="D309">
        <v>7</v>
      </c>
      <c r="E309">
        <v>83</v>
      </c>
      <c r="F309" s="10">
        <f>spotify_data[[#This Row],[track_popularity]]/100</f>
        <v>0.83</v>
      </c>
      <c r="G309" s="9" t="b">
        <v>1</v>
      </c>
      <c r="H309" s="1">
        <f>+IF(spotify_data[[#This Row],[explicit]]=FALSE,0,1)</f>
        <v>1</v>
      </c>
      <c r="I309" s="1" t="s">
        <v>515</v>
      </c>
      <c r="J309" s="7">
        <f>MATCH(spotify_data[[#This Row],[artist_name]],spotify_data[artist_name],0)</f>
        <v>26</v>
      </c>
      <c r="K309">
        <v>88</v>
      </c>
      <c r="L309" s="10">
        <f>spotify_data[[#This Row],[artist_popularity]]/100</f>
        <v>0.88</v>
      </c>
      <c r="M309">
        <v>9256589</v>
      </c>
      <c r="N309" s="1" t="s">
        <v>516</v>
      </c>
      <c r="O309" s="1" t="s">
        <v>4626</v>
      </c>
      <c r="P309" s="1">
        <f>MATCH(spotify_data[[#This Row],[album_id]],spotify_data[album_id],0)</f>
        <v>307</v>
      </c>
      <c r="Q309" s="1" t="s">
        <v>4627</v>
      </c>
      <c r="R309" s="2">
        <v>45268</v>
      </c>
      <c r="S309" s="7">
        <f ca="1">+TODAY()-spotify_data[[#This Row],[Fecha lanzamiento Album]]</f>
        <v>763</v>
      </c>
      <c r="T309" s="7">
        <f ca="1">+spotify_data[[#This Row],[Antigüedad Album Dias]]/60</f>
        <v>12.716666666666667</v>
      </c>
      <c r="U309" s="8">
        <f ca="1">spotify_data[[#This Row],[Antigüedad Album Meses]]/12</f>
        <v>1.0597222222222222</v>
      </c>
      <c r="V309">
        <v>14</v>
      </c>
      <c r="W309" s="1" t="s">
        <v>20</v>
      </c>
      <c r="X309" s="1" t="str">
        <f>+IF(spotify_data[[#This Row],[album_type]]="album","Album",IF(spotify_data[[#This Row],[album_type]]="single","Single","Compilation"))</f>
        <v>Album</v>
      </c>
      <c r="Y309">
        <v>265</v>
      </c>
    </row>
    <row r="310" spans="1:25" x14ac:dyDescent="0.3">
      <c r="A310" s="1" t="s">
        <v>4800</v>
      </c>
      <c r="B310" s="1">
        <v>2097</v>
      </c>
      <c r="C310" s="1" t="s">
        <v>4801</v>
      </c>
      <c r="D310">
        <v>3</v>
      </c>
      <c r="E310">
        <v>83</v>
      </c>
      <c r="F310" s="10">
        <f>spotify_data[[#This Row],[track_popularity]]/100</f>
        <v>0.83</v>
      </c>
      <c r="G310" s="9" t="b">
        <v>1</v>
      </c>
      <c r="H310" s="1">
        <f>+IF(spotify_data[[#This Row],[explicit]]=FALSE,0,1)</f>
        <v>1</v>
      </c>
      <c r="I310" s="1" t="s">
        <v>4802</v>
      </c>
      <c r="J310" s="7">
        <f>MATCH(spotify_data[[#This Row],[artist_name]],spotify_data[artist_name],0)</f>
        <v>309</v>
      </c>
      <c r="K310">
        <v>79</v>
      </c>
      <c r="L310" s="10">
        <f>spotify_data[[#This Row],[artist_popularity]]/100</f>
        <v>0.79</v>
      </c>
      <c r="M310">
        <v>18615260</v>
      </c>
      <c r="N310" s="1" t="s">
        <v>273</v>
      </c>
      <c r="O310" s="1" t="s">
        <v>4803</v>
      </c>
      <c r="P310" s="1">
        <f>MATCH(spotify_data[[#This Row],[album_id]],spotify_data[album_id],0)</f>
        <v>309</v>
      </c>
      <c r="Q310" s="1" t="s">
        <v>4804</v>
      </c>
      <c r="R310" s="2">
        <v>45233</v>
      </c>
      <c r="S310" s="7">
        <f ca="1">+TODAY()-spotify_data[[#This Row],[Fecha lanzamiento Album]]</f>
        <v>798</v>
      </c>
      <c r="T310" s="7">
        <f ca="1">+spotify_data[[#This Row],[Antigüedad Album Dias]]/60</f>
        <v>13.3</v>
      </c>
      <c r="U310" s="8">
        <f ca="1">spotify_data[[#This Row],[Antigüedad Album Meses]]/12</f>
        <v>1.1083333333333334</v>
      </c>
      <c r="V310">
        <v>11</v>
      </c>
      <c r="W310" s="1" t="s">
        <v>20</v>
      </c>
      <c r="X310" s="1" t="str">
        <f>+IF(spotify_data[[#This Row],[album_type]]="album","Album",IF(spotify_data[[#This Row],[album_type]]="single","Single","Compilation"))</f>
        <v>Album</v>
      </c>
      <c r="Y310">
        <v>305</v>
      </c>
    </row>
    <row r="311" spans="1:25" x14ac:dyDescent="0.3">
      <c r="A311" s="1" t="s">
        <v>5014</v>
      </c>
      <c r="B311" s="1">
        <v>8148</v>
      </c>
      <c r="C311" s="1" t="s">
        <v>4994</v>
      </c>
      <c r="D311">
        <v>11</v>
      </c>
      <c r="E311">
        <v>83</v>
      </c>
      <c r="F311" s="10">
        <f>spotify_data[[#This Row],[track_popularity]]/100</f>
        <v>0.83</v>
      </c>
      <c r="G311" s="9" t="b">
        <v>0</v>
      </c>
      <c r="H311" s="1">
        <f>+IF(spotify_data[[#This Row],[explicit]]=FALSE,0,1)</f>
        <v>0</v>
      </c>
      <c r="I311" s="1" t="s">
        <v>1321</v>
      </c>
      <c r="J311" s="7">
        <f>MATCH(spotify_data[[#This Row],[artist_name]],spotify_data[artist_name],0)</f>
        <v>54</v>
      </c>
      <c r="K311">
        <v>82</v>
      </c>
      <c r="L311" s="10">
        <f>spotify_data[[#This Row],[artist_popularity]]/100</f>
        <v>0.82</v>
      </c>
      <c r="M311">
        <v>7299563</v>
      </c>
      <c r="N311" s="1" t="s">
        <v>23</v>
      </c>
      <c r="O311" s="1" t="s">
        <v>5015</v>
      </c>
      <c r="P311" s="1">
        <f>MATCH(spotify_data[[#This Row],[album_id]],spotify_data[album_id],0)</f>
        <v>310</v>
      </c>
      <c r="Q311" s="1" t="s">
        <v>4971</v>
      </c>
      <c r="R311" s="2">
        <v>45190</v>
      </c>
      <c r="S311" s="7">
        <f ca="1">+TODAY()-spotify_data[[#This Row],[Fecha lanzamiento Album]]</f>
        <v>841</v>
      </c>
      <c r="T311" s="7">
        <f ca="1">+spotify_data[[#This Row],[Antigüedad Album Dias]]/60</f>
        <v>14.016666666666667</v>
      </c>
      <c r="U311" s="8">
        <f ca="1">spotify_data[[#This Row],[Antigüedad Album Meses]]/12</f>
        <v>1.1680555555555556</v>
      </c>
      <c r="V311">
        <v>14</v>
      </c>
      <c r="W311" s="1" t="s">
        <v>20</v>
      </c>
      <c r="X311" s="1" t="str">
        <f>+IF(spotify_data[[#This Row],[album_type]]="album","Album",IF(spotify_data[[#This Row],[album_type]]="single","Single","Compilation"))</f>
        <v>Album</v>
      </c>
      <c r="Y311">
        <v>43</v>
      </c>
    </row>
    <row r="312" spans="1:25" x14ac:dyDescent="0.3">
      <c r="A312" s="1" t="s">
        <v>5275</v>
      </c>
      <c r="B312" s="1">
        <v>7749</v>
      </c>
      <c r="C312" s="1" t="s">
        <v>5276</v>
      </c>
      <c r="D312">
        <v>8</v>
      </c>
      <c r="E312">
        <v>83</v>
      </c>
      <c r="F312" s="10">
        <f>spotify_data[[#This Row],[track_popularity]]/100</f>
        <v>0.83</v>
      </c>
      <c r="G312" s="9" t="b">
        <v>1</v>
      </c>
      <c r="H312" s="1">
        <f>+IF(spotify_data[[#This Row],[explicit]]=FALSE,0,1)</f>
        <v>1</v>
      </c>
      <c r="I312" s="1" t="s">
        <v>5268</v>
      </c>
      <c r="J312" s="7">
        <f>MATCH(spotify_data[[#This Row],[artist_name]],spotify_data[artist_name],0)</f>
        <v>254</v>
      </c>
      <c r="K312">
        <v>89</v>
      </c>
      <c r="L312" s="10">
        <f>spotify_data[[#This Row],[artist_popularity]]/100</f>
        <v>0.89</v>
      </c>
      <c r="M312">
        <v>41131037</v>
      </c>
      <c r="N312" s="1" t="s">
        <v>1366</v>
      </c>
      <c r="O312" s="1" t="s">
        <v>5269</v>
      </c>
      <c r="P312" s="1">
        <f>MATCH(spotify_data[[#This Row],[album_id]],spotify_data[album_id],0)</f>
        <v>311</v>
      </c>
      <c r="Q312" s="1" t="s">
        <v>5270</v>
      </c>
      <c r="R312" s="2">
        <v>45135</v>
      </c>
      <c r="S312" s="7">
        <f ca="1">+TODAY()-spotify_data[[#This Row],[Fecha lanzamiento Album]]</f>
        <v>896</v>
      </c>
      <c r="T312" s="7">
        <f ca="1">+spotify_data[[#This Row],[Antigüedad Album Dias]]/60</f>
        <v>14.933333333333334</v>
      </c>
      <c r="U312" s="8">
        <f ca="1">spotify_data[[#This Row],[Antigüedad Album Meses]]/12</f>
        <v>1.2444444444444445</v>
      </c>
      <c r="V312">
        <v>19</v>
      </c>
      <c r="W312" s="1" t="s">
        <v>20</v>
      </c>
      <c r="X312" s="1" t="str">
        <f>+IF(spotify_data[[#This Row],[album_type]]="album","Album",IF(spotify_data[[#This Row],[album_type]]="single","Single","Compilation"))</f>
        <v>Album</v>
      </c>
      <c r="Y312">
        <v>319</v>
      </c>
    </row>
    <row r="313" spans="1:25" x14ac:dyDescent="0.3">
      <c r="A313" s="1" t="s">
        <v>6211</v>
      </c>
      <c r="B313" s="1">
        <v>906</v>
      </c>
      <c r="C313" s="1" t="s">
        <v>6212</v>
      </c>
      <c r="D313">
        <v>14</v>
      </c>
      <c r="E313">
        <v>83</v>
      </c>
      <c r="F313" s="10">
        <f>spotify_data[[#This Row],[track_popularity]]/100</f>
        <v>0.83</v>
      </c>
      <c r="G313" s="9" t="b">
        <v>1</v>
      </c>
      <c r="H313" s="1">
        <f>+IF(spotify_data[[#This Row],[explicit]]=FALSE,0,1)</f>
        <v>1</v>
      </c>
      <c r="I313" s="1" t="s">
        <v>2645</v>
      </c>
      <c r="J313" s="7">
        <f>MATCH(spotify_data[[#This Row],[artist_name]],spotify_data[artist_name],0)</f>
        <v>168</v>
      </c>
      <c r="K313">
        <v>87</v>
      </c>
      <c r="L313" s="10">
        <f>spotify_data[[#This Row],[artist_popularity]]/100</f>
        <v>0.87</v>
      </c>
      <c r="M313">
        <v>33029522</v>
      </c>
      <c r="N313" s="1" t="s">
        <v>1358</v>
      </c>
      <c r="O313" s="1" t="s">
        <v>6209</v>
      </c>
      <c r="P313" s="1">
        <f>MATCH(spotify_data[[#This Row],[album_id]],spotify_data[album_id],0)</f>
        <v>168</v>
      </c>
      <c r="Q313" s="1" t="s">
        <v>6210</v>
      </c>
      <c r="R313" s="2">
        <v>44904</v>
      </c>
      <c r="S313" s="7">
        <f ca="1">+TODAY()-spotify_data[[#This Row],[Fecha lanzamiento Album]]</f>
        <v>1127</v>
      </c>
      <c r="T313" s="7">
        <f ca="1">+spotify_data[[#This Row],[Antigüedad Album Dias]]/60</f>
        <v>18.783333333333335</v>
      </c>
      <c r="U313" s="8">
        <f ca="1">spotify_data[[#This Row],[Antigüedad Album Meses]]/12</f>
        <v>1.565277777777778</v>
      </c>
      <c r="V313">
        <v>23</v>
      </c>
      <c r="W313" s="1" t="s">
        <v>20</v>
      </c>
      <c r="X313" s="1" t="str">
        <f>+IF(spotify_data[[#This Row],[album_type]]="album","Album",IF(spotify_data[[#This Row],[album_type]]="single","Single","Compilation"))</f>
        <v>Album</v>
      </c>
      <c r="Y313">
        <v>301</v>
      </c>
    </row>
    <row r="314" spans="1:25" x14ac:dyDescent="0.3">
      <c r="A314" s="1" t="s">
        <v>6243</v>
      </c>
      <c r="B314" s="1">
        <v>8075</v>
      </c>
      <c r="C314" s="1" t="s">
        <v>6244</v>
      </c>
      <c r="D314">
        <v>3</v>
      </c>
      <c r="E314">
        <v>83</v>
      </c>
      <c r="F314" s="10">
        <f>spotify_data[[#This Row],[track_popularity]]/100</f>
        <v>0.83</v>
      </c>
      <c r="G314" s="9" t="b">
        <v>1</v>
      </c>
      <c r="H314" s="1">
        <f>+IF(spotify_data[[#This Row],[explicit]]=FALSE,0,1)</f>
        <v>1</v>
      </c>
      <c r="I314" s="1" t="s">
        <v>1316</v>
      </c>
      <c r="J314" s="7">
        <f>MATCH(spotify_data[[#This Row],[artist_name]],spotify_data[artist_name],0)</f>
        <v>313</v>
      </c>
      <c r="K314">
        <v>84</v>
      </c>
      <c r="L314" s="10">
        <f>spotify_data[[#This Row],[artist_popularity]]/100</f>
        <v>0.84</v>
      </c>
      <c r="M314">
        <v>11683338</v>
      </c>
      <c r="N314" s="1" t="s">
        <v>23</v>
      </c>
      <c r="O314" s="1" t="s">
        <v>6237</v>
      </c>
      <c r="P314" s="1">
        <f>MATCH(spotify_data[[#This Row],[album_id]],spotify_data[album_id],0)</f>
        <v>313</v>
      </c>
      <c r="Q314" s="1" t="s">
        <v>6238</v>
      </c>
      <c r="R314" s="2">
        <v>44897</v>
      </c>
      <c r="S314" s="7">
        <f ca="1">+TODAY()-spotify_data[[#This Row],[Fecha lanzamiento Album]]</f>
        <v>1134</v>
      </c>
      <c r="T314" s="7">
        <f ca="1">+spotify_data[[#This Row],[Antigüedad Album Dias]]/60</f>
        <v>18.899999999999999</v>
      </c>
      <c r="U314" s="8">
        <f ca="1">spotify_data[[#This Row],[Antigüedad Album Meses]]/12</f>
        <v>1.575</v>
      </c>
      <c r="V314">
        <v>15</v>
      </c>
      <c r="W314" s="1" t="s">
        <v>20</v>
      </c>
      <c r="X314" s="1" t="str">
        <f>+IF(spotify_data[[#This Row],[album_type]]="album","Album",IF(spotify_data[[#This Row],[album_type]]="single","Single","Compilation"))</f>
        <v>Album</v>
      </c>
      <c r="Y314">
        <v>333</v>
      </c>
    </row>
    <row r="315" spans="1:25" x14ac:dyDescent="0.3">
      <c r="A315" s="1" t="s">
        <v>6572</v>
      </c>
      <c r="B315" s="1">
        <v>1842</v>
      </c>
      <c r="C315" s="1" t="s">
        <v>6573</v>
      </c>
      <c r="D315">
        <v>2</v>
      </c>
      <c r="E315">
        <v>83</v>
      </c>
      <c r="F315" s="10">
        <f>spotify_data[[#This Row],[track_popularity]]/100</f>
        <v>0.83</v>
      </c>
      <c r="G315" s="9" t="b">
        <v>0</v>
      </c>
      <c r="H315" s="1">
        <f>+IF(spotify_data[[#This Row],[explicit]]=FALSE,0,1)</f>
        <v>0</v>
      </c>
      <c r="I315" s="1" t="s">
        <v>6574</v>
      </c>
      <c r="J315" s="7">
        <f>MATCH(spotify_data[[#This Row],[artist_name]],spotify_data[artist_name],0)</f>
        <v>314</v>
      </c>
      <c r="K315">
        <v>76</v>
      </c>
      <c r="L315" s="10">
        <f>spotify_data[[#This Row],[artist_popularity]]/100</f>
        <v>0.76</v>
      </c>
      <c r="M315">
        <v>8642338</v>
      </c>
      <c r="N315" s="1" t="s">
        <v>6575</v>
      </c>
      <c r="O315" s="1" t="s">
        <v>6576</v>
      </c>
      <c r="P315" s="1">
        <f>MATCH(spotify_data[[#This Row],[album_id]],spotify_data[album_id],0)</f>
        <v>314</v>
      </c>
      <c r="Q315" s="1" t="s">
        <v>6577</v>
      </c>
      <c r="R315" s="2">
        <v>44818</v>
      </c>
      <c r="S315" s="7">
        <f ca="1">+TODAY()-spotify_data[[#This Row],[Fecha lanzamiento Album]]</f>
        <v>1213</v>
      </c>
      <c r="T315" s="7">
        <f ca="1">+spotify_data[[#This Row],[Antigüedad Album Dias]]/60</f>
        <v>20.216666666666665</v>
      </c>
      <c r="U315" s="8">
        <f ca="1">spotify_data[[#This Row],[Antigüedad Album Meses]]/12</f>
        <v>1.684722222222222</v>
      </c>
      <c r="V315">
        <v>2</v>
      </c>
      <c r="W315" s="1" t="s">
        <v>21</v>
      </c>
      <c r="X315" s="1" t="str">
        <f>+IF(spotify_data[[#This Row],[album_type]]="album","Album",IF(spotify_data[[#This Row],[album_type]]="single","Single","Compilation"))</f>
        <v>Single</v>
      </c>
      <c r="Y315">
        <v>402</v>
      </c>
    </row>
    <row r="316" spans="1:25" x14ac:dyDescent="0.3">
      <c r="A316" s="1" t="s">
        <v>6756</v>
      </c>
      <c r="B316" s="1">
        <v>3755</v>
      </c>
      <c r="C316" s="1" t="s">
        <v>6757</v>
      </c>
      <c r="D316">
        <v>1</v>
      </c>
      <c r="E316">
        <v>83</v>
      </c>
      <c r="F316" s="10">
        <f>spotify_data[[#This Row],[track_popularity]]/100</f>
        <v>0.83</v>
      </c>
      <c r="G316" s="9" t="b">
        <v>0</v>
      </c>
      <c r="H316" s="1">
        <f>+IF(spotify_data[[#This Row],[explicit]]=FALSE,0,1)</f>
        <v>0</v>
      </c>
      <c r="I316" s="1" t="s">
        <v>3784</v>
      </c>
      <c r="J316" s="7">
        <f>MATCH(spotify_data[[#This Row],[artist_name]],spotify_data[artist_name],0)</f>
        <v>7</v>
      </c>
      <c r="K316">
        <v>90</v>
      </c>
      <c r="L316" s="10">
        <f>spotify_data[[#This Row],[artist_popularity]]/100</f>
        <v>0.9</v>
      </c>
      <c r="M316">
        <v>118797451</v>
      </c>
      <c r="N316" s="1" t="s">
        <v>3785</v>
      </c>
      <c r="O316" s="1" t="s">
        <v>6754</v>
      </c>
      <c r="P316" s="1">
        <f>MATCH(spotify_data[[#This Row],[album_id]],spotify_data[album_id],0)</f>
        <v>315</v>
      </c>
      <c r="Q316" s="1" t="s">
        <v>6755</v>
      </c>
      <c r="R316" s="2">
        <v>44763</v>
      </c>
      <c r="S316" s="7">
        <f ca="1">+TODAY()-spotify_data[[#This Row],[Fecha lanzamiento Album]]</f>
        <v>1268</v>
      </c>
      <c r="T316" s="7">
        <f ca="1">+spotify_data[[#This Row],[Antigüedad Album Dias]]/60</f>
        <v>21.133333333333333</v>
      </c>
      <c r="U316" s="8">
        <f ca="1">spotify_data[[#This Row],[Antigüedad Album Meses]]/12</f>
        <v>1.7611111111111111</v>
      </c>
      <c r="V316">
        <v>2</v>
      </c>
      <c r="W316" s="1" t="s">
        <v>21</v>
      </c>
      <c r="X316" s="1" t="str">
        <f>+IF(spotify_data[[#This Row],[album_type]]="album","Album",IF(spotify_data[[#This Row],[album_type]]="single","Single","Compilation"))</f>
        <v>Single</v>
      </c>
      <c r="Y316">
        <v>468</v>
      </c>
    </row>
    <row r="317" spans="1:25" x14ac:dyDescent="0.3">
      <c r="A317" s="1" t="s">
        <v>6780</v>
      </c>
      <c r="B317" s="1">
        <v>2003</v>
      </c>
      <c r="C317" s="1" t="s">
        <v>6781</v>
      </c>
      <c r="D317">
        <v>9</v>
      </c>
      <c r="E317">
        <v>83</v>
      </c>
      <c r="F317" s="10">
        <f>spotify_data[[#This Row],[track_popularity]]/100</f>
        <v>0.83</v>
      </c>
      <c r="G317" s="9" t="b">
        <v>0</v>
      </c>
      <c r="H317" s="1">
        <f>+IF(spotify_data[[#This Row],[explicit]]=FALSE,0,1)</f>
        <v>0</v>
      </c>
      <c r="I317" s="1" t="s">
        <v>964</v>
      </c>
      <c r="J317" s="7">
        <f>MATCH(spotify_data[[#This Row],[artist_name]],spotify_data[artist_name],0)</f>
        <v>18</v>
      </c>
      <c r="K317">
        <v>91</v>
      </c>
      <c r="L317" s="10">
        <f>spotify_data[[#This Row],[artist_popularity]]/100</f>
        <v>0.91</v>
      </c>
      <c r="M317">
        <v>26516295</v>
      </c>
      <c r="N317" s="1" t="s">
        <v>516</v>
      </c>
      <c r="O317" s="1" t="s">
        <v>6782</v>
      </c>
      <c r="P317" s="1">
        <f>MATCH(spotify_data[[#This Row],[album_id]],spotify_data[album_id],0)</f>
        <v>316</v>
      </c>
      <c r="Q317" s="1" t="s">
        <v>6783</v>
      </c>
      <c r="R317" s="2">
        <v>44757</v>
      </c>
      <c r="S317" s="7">
        <f ca="1">+TODAY()-spotify_data[[#This Row],[Fecha lanzamiento Album]]</f>
        <v>1274</v>
      </c>
      <c r="T317" s="7">
        <f ca="1">+spotify_data[[#This Row],[Antigüedad Album Dias]]/60</f>
        <v>21.233333333333334</v>
      </c>
      <c r="U317" s="8">
        <f ca="1">spotify_data[[#This Row],[Antigüedad Album Meses]]/12</f>
        <v>1.7694444444444446</v>
      </c>
      <c r="V317">
        <v>13</v>
      </c>
      <c r="W317" s="1" t="s">
        <v>20</v>
      </c>
      <c r="X317" s="1" t="str">
        <f>+IF(spotify_data[[#This Row],[album_type]]="album","Album",IF(spotify_data[[#This Row],[album_type]]="single","Single","Compilation"))</f>
        <v>Album</v>
      </c>
      <c r="Y317">
        <v>272</v>
      </c>
    </row>
    <row r="318" spans="1:25" x14ac:dyDescent="0.3">
      <c r="A318" s="1" t="s">
        <v>6791</v>
      </c>
      <c r="B318" s="1">
        <v>8118</v>
      </c>
      <c r="C318" s="1" t="s">
        <v>2007</v>
      </c>
      <c r="D318">
        <v>5</v>
      </c>
      <c r="E318">
        <v>83</v>
      </c>
      <c r="F318" s="10">
        <f>spotify_data[[#This Row],[track_popularity]]/100</f>
        <v>0.83</v>
      </c>
      <c r="G318" s="9" t="b">
        <v>1</v>
      </c>
      <c r="H318" s="1">
        <f>+IF(spotify_data[[#This Row],[explicit]]=FALSE,0,1)</f>
        <v>1</v>
      </c>
      <c r="I318" s="1" t="s">
        <v>6792</v>
      </c>
      <c r="J318" s="7">
        <f>MATCH(spotify_data[[#This Row],[artist_name]],spotify_data[artist_name],0)</f>
        <v>317</v>
      </c>
      <c r="K318">
        <v>77</v>
      </c>
      <c r="L318" s="10">
        <f>spotify_data[[#This Row],[artist_popularity]]/100</f>
        <v>0.77</v>
      </c>
      <c r="M318">
        <v>6427334</v>
      </c>
      <c r="N318" s="1" t="s">
        <v>23</v>
      </c>
      <c r="O318" s="1" t="s">
        <v>6793</v>
      </c>
      <c r="P318" s="1">
        <f>MATCH(spotify_data[[#This Row],[album_id]],spotify_data[album_id],0)</f>
        <v>317</v>
      </c>
      <c r="Q318" s="1" t="s">
        <v>6794</v>
      </c>
      <c r="R318" s="2">
        <v>44757</v>
      </c>
      <c r="S318" s="7">
        <f ca="1">+TODAY()-spotify_data[[#This Row],[Fecha lanzamiento Album]]</f>
        <v>1274</v>
      </c>
      <c r="T318" s="7">
        <f ca="1">+spotify_data[[#This Row],[Antigüedad Album Dias]]/60</f>
        <v>21.233333333333334</v>
      </c>
      <c r="U318" s="8">
        <f ca="1">spotify_data[[#This Row],[Antigüedad Album Meses]]/12</f>
        <v>1.7694444444444446</v>
      </c>
      <c r="V318">
        <v>10</v>
      </c>
      <c r="W318" s="1" t="s">
        <v>20</v>
      </c>
      <c r="X318" s="1" t="str">
        <f>+IF(spotify_data[[#This Row],[album_type]]="album","Album",IF(spotify_data[[#This Row],[album_type]]="single","Single","Compilation"))</f>
        <v>Album</v>
      </c>
      <c r="Y318">
        <v>386</v>
      </c>
    </row>
    <row r="319" spans="1:25" x14ac:dyDescent="0.3">
      <c r="A319" s="1" t="s">
        <v>7058</v>
      </c>
      <c r="B319" s="1">
        <v>2974</v>
      </c>
      <c r="C319" s="1" t="s">
        <v>7059</v>
      </c>
      <c r="D319">
        <v>1</v>
      </c>
      <c r="E319">
        <v>83</v>
      </c>
      <c r="F319" s="10">
        <f>spotify_data[[#This Row],[track_popularity]]/100</f>
        <v>0.83</v>
      </c>
      <c r="G319" s="9" t="b">
        <v>1</v>
      </c>
      <c r="H319" s="1">
        <f>+IF(spotify_data[[#This Row],[explicit]]=FALSE,0,1)</f>
        <v>1</v>
      </c>
      <c r="I319" s="1" t="s">
        <v>2611</v>
      </c>
      <c r="J319" s="7">
        <f>MATCH(spotify_data[[#This Row],[artist_name]],spotify_data[artist_name],0)</f>
        <v>32</v>
      </c>
      <c r="K319">
        <v>95</v>
      </c>
      <c r="L319" s="10">
        <f>spotify_data[[#This Row],[artist_popularity]]/100</f>
        <v>0.95</v>
      </c>
      <c r="M319">
        <v>102536542</v>
      </c>
      <c r="N319" s="1" t="s">
        <v>2612</v>
      </c>
      <c r="O319" s="1" t="s">
        <v>7054</v>
      </c>
      <c r="P319" s="1">
        <f>MATCH(spotify_data[[#This Row],[album_id]],spotify_data[album_id],0)</f>
        <v>318</v>
      </c>
      <c r="Q319" s="1" t="s">
        <v>7055</v>
      </c>
      <c r="R319" s="2">
        <v>44687</v>
      </c>
      <c r="S319" s="7">
        <f ca="1">+TODAY()-spotify_data[[#This Row],[Fecha lanzamiento Album]]</f>
        <v>1344</v>
      </c>
      <c r="T319" s="7">
        <f ca="1">+spotify_data[[#This Row],[Antigüedad Album Dias]]/60</f>
        <v>22.4</v>
      </c>
      <c r="U319" s="8">
        <f ca="1">spotify_data[[#This Row],[Antigüedad Album Meses]]/12</f>
        <v>1.8666666666666665</v>
      </c>
      <c r="V319">
        <v>23</v>
      </c>
      <c r="W319" s="1" t="s">
        <v>20</v>
      </c>
      <c r="X319" s="1" t="str">
        <f>+IF(spotify_data[[#This Row],[album_type]]="album","Album",IF(spotify_data[[#This Row],[album_type]]="single","Single","Compilation"))</f>
        <v>Album</v>
      </c>
      <c r="Y319">
        <v>409</v>
      </c>
    </row>
    <row r="320" spans="1:25" x14ac:dyDescent="0.3">
      <c r="A320" s="1" t="s">
        <v>7074</v>
      </c>
      <c r="B320" s="1">
        <v>7354</v>
      </c>
      <c r="C320" s="1" t="s">
        <v>7075</v>
      </c>
      <c r="D320">
        <v>4</v>
      </c>
      <c r="E320">
        <v>83</v>
      </c>
      <c r="F320" s="10">
        <f>spotify_data[[#This Row],[track_popularity]]/100</f>
        <v>0.83</v>
      </c>
      <c r="G320" s="9" t="b">
        <v>1</v>
      </c>
      <c r="H320" s="1">
        <f>+IF(spotify_data[[#This Row],[explicit]]=FALSE,0,1)</f>
        <v>1</v>
      </c>
      <c r="I320" s="1" t="s">
        <v>2611</v>
      </c>
      <c r="J320" s="7">
        <f>MATCH(spotify_data[[#This Row],[artist_name]],spotify_data[artist_name],0)</f>
        <v>32</v>
      </c>
      <c r="K320">
        <v>95</v>
      </c>
      <c r="L320" s="10">
        <f>spotify_data[[#This Row],[artist_popularity]]/100</f>
        <v>0.95</v>
      </c>
      <c r="M320">
        <v>102536542</v>
      </c>
      <c r="N320" s="1" t="s">
        <v>2612</v>
      </c>
      <c r="O320" s="1" t="s">
        <v>7054</v>
      </c>
      <c r="P320" s="1">
        <f>MATCH(spotify_data[[#This Row],[album_id]],spotify_data[album_id],0)</f>
        <v>318</v>
      </c>
      <c r="Q320" s="1" t="s">
        <v>7055</v>
      </c>
      <c r="R320" s="2">
        <v>44687</v>
      </c>
      <c r="S320" s="7">
        <f ca="1">+TODAY()-spotify_data[[#This Row],[Fecha lanzamiento Album]]</f>
        <v>1344</v>
      </c>
      <c r="T320" s="7">
        <f ca="1">+spotify_data[[#This Row],[Antigüedad Album Dias]]/60</f>
        <v>22.4</v>
      </c>
      <c r="U320" s="8">
        <f ca="1">spotify_data[[#This Row],[Antigüedad Album Meses]]/12</f>
        <v>1.8666666666666665</v>
      </c>
      <c r="V320">
        <v>23</v>
      </c>
      <c r="W320" s="1" t="s">
        <v>20</v>
      </c>
      <c r="X320" s="1" t="str">
        <f>+IF(spotify_data[[#This Row],[album_type]]="album","Album",IF(spotify_data[[#This Row],[album_type]]="single","Single","Compilation"))</f>
        <v>Album</v>
      </c>
      <c r="Y320">
        <v>406</v>
      </c>
    </row>
    <row r="321" spans="1:25" x14ac:dyDescent="0.3">
      <c r="A321" s="1" t="s">
        <v>7582</v>
      </c>
      <c r="B321" s="1">
        <v>5854</v>
      </c>
      <c r="C321" s="1" t="s">
        <v>7583</v>
      </c>
      <c r="D321">
        <v>1</v>
      </c>
      <c r="E321">
        <v>83</v>
      </c>
      <c r="F321" s="10">
        <f>spotify_data[[#This Row],[track_popularity]]/100</f>
        <v>0.83</v>
      </c>
      <c r="G321" s="9" t="b">
        <v>0</v>
      </c>
      <c r="H321" s="1">
        <f>+IF(spotify_data[[#This Row],[explicit]]=FALSE,0,1)</f>
        <v>0</v>
      </c>
      <c r="I321" s="1" t="s">
        <v>7584</v>
      </c>
      <c r="J321" s="7">
        <f>MATCH(spotify_data[[#This Row],[artist_name]],spotify_data[artist_name],0)</f>
        <v>320</v>
      </c>
      <c r="K321">
        <v>65</v>
      </c>
      <c r="L321" s="10">
        <f>spotify_data[[#This Row],[artist_popularity]]/100</f>
        <v>0.65</v>
      </c>
      <c r="M321">
        <v>688597</v>
      </c>
      <c r="N321" s="1" t="s">
        <v>23</v>
      </c>
      <c r="O321" s="1" t="s">
        <v>7585</v>
      </c>
      <c r="P321" s="1">
        <f>MATCH(spotify_data[[#This Row],[album_id]],spotify_data[album_id],0)</f>
        <v>320</v>
      </c>
      <c r="Q321" s="1" t="s">
        <v>7583</v>
      </c>
      <c r="R321" s="2">
        <v>44532</v>
      </c>
      <c r="S321" s="7">
        <f ca="1">+TODAY()-spotify_data[[#This Row],[Fecha lanzamiento Album]]</f>
        <v>1499</v>
      </c>
      <c r="T321" s="7">
        <f ca="1">+spotify_data[[#This Row],[Antigüedad Album Dias]]/60</f>
        <v>24.983333333333334</v>
      </c>
      <c r="U321" s="8">
        <f ca="1">spotify_data[[#This Row],[Antigüedad Album Meses]]/12</f>
        <v>2.0819444444444444</v>
      </c>
      <c r="V321">
        <v>1</v>
      </c>
      <c r="W321" s="1" t="s">
        <v>21</v>
      </c>
      <c r="X321" s="1" t="str">
        <f>+IF(spotify_data[[#This Row],[album_type]]="album","Album",IF(spotify_data[[#This Row],[album_type]]="single","Single","Compilation"))</f>
        <v>Single</v>
      </c>
      <c r="Y321">
        <v>325</v>
      </c>
    </row>
    <row r="322" spans="1:25" x14ac:dyDescent="0.3">
      <c r="A322" s="1" t="s">
        <v>8116</v>
      </c>
      <c r="B322" s="1">
        <v>114</v>
      </c>
      <c r="C322" s="1" t="s">
        <v>8117</v>
      </c>
      <c r="D322">
        <v>1</v>
      </c>
      <c r="E322">
        <v>83</v>
      </c>
      <c r="F322" s="10">
        <f>spotify_data[[#This Row],[track_popularity]]/100</f>
        <v>0.83</v>
      </c>
      <c r="G322" s="9" t="b">
        <v>1</v>
      </c>
      <c r="H322" s="1">
        <f>+IF(spotify_data[[#This Row],[explicit]]=FALSE,0,1)</f>
        <v>1</v>
      </c>
      <c r="I322" s="1" t="s">
        <v>1191</v>
      </c>
      <c r="J322" s="7">
        <f>MATCH(spotify_data[[#This Row],[artist_name]],spotify_data[artist_name],0)</f>
        <v>242</v>
      </c>
      <c r="K322">
        <v>86</v>
      </c>
      <c r="L322" s="10">
        <f>spotify_data[[#This Row],[artist_popularity]]/100</f>
        <v>0.86</v>
      </c>
      <c r="M322">
        <v>34735147</v>
      </c>
      <c r="N322" s="1" t="s">
        <v>23</v>
      </c>
      <c r="O322" s="1" t="s">
        <v>8097</v>
      </c>
      <c r="P322" s="1">
        <f>MATCH(spotify_data[[#This Row],[album_id]],spotify_data[album_id],0)</f>
        <v>242</v>
      </c>
      <c r="Q322" s="1" t="s">
        <v>8098</v>
      </c>
      <c r="R322" s="2">
        <v>44372</v>
      </c>
      <c r="S322" s="7">
        <f ca="1">+TODAY()-spotify_data[[#This Row],[Fecha lanzamiento Album]]</f>
        <v>1659</v>
      </c>
      <c r="T322" s="7">
        <f ca="1">+spotify_data[[#This Row],[Antigüedad Album Dias]]/60</f>
        <v>27.65</v>
      </c>
      <c r="U322" s="8">
        <f ca="1">spotify_data[[#This Row],[Antigüedad Album Meses]]/12</f>
        <v>2.3041666666666667</v>
      </c>
      <c r="V322">
        <v>14</v>
      </c>
      <c r="W322" s="1" t="s">
        <v>20</v>
      </c>
      <c r="X322" s="1" t="str">
        <f>+IF(spotify_data[[#This Row],[album_type]]="album","Album",IF(spotify_data[[#This Row],[album_type]]="single","Single","Compilation"))</f>
        <v>Album</v>
      </c>
      <c r="Y322">
        <v>287</v>
      </c>
    </row>
    <row r="323" spans="1:25" x14ac:dyDescent="0.3">
      <c r="A323" s="1" t="s">
        <v>8247</v>
      </c>
      <c r="B323" s="1">
        <v>4813</v>
      </c>
      <c r="C323" s="1" t="s">
        <v>8248</v>
      </c>
      <c r="D323">
        <v>8</v>
      </c>
      <c r="E323">
        <v>83</v>
      </c>
      <c r="F323" s="10">
        <f>spotify_data[[#This Row],[track_popularity]]/100</f>
        <v>0.83</v>
      </c>
      <c r="G323" s="9" t="b">
        <v>1</v>
      </c>
      <c r="H323" s="1">
        <f>+IF(spotify_data[[#This Row],[explicit]]=FALSE,0,1)</f>
        <v>1</v>
      </c>
      <c r="I323" s="1" t="s">
        <v>854</v>
      </c>
      <c r="J323" s="7">
        <f>MATCH(spotify_data[[#This Row],[artist_name]],spotify_data[artist_name],0)</f>
        <v>127</v>
      </c>
      <c r="K323">
        <v>84</v>
      </c>
      <c r="L323" s="10">
        <f>spotify_data[[#This Row],[artist_popularity]]/100</f>
        <v>0.84</v>
      </c>
      <c r="M323">
        <v>49050008</v>
      </c>
      <c r="N323" s="1" t="s">
        <v>855</v>
      </c>
      <c r="O323" s="1" t="s">
        <v>8232</v>
      </c>
      <c r="P323" s="1">
        <f>MATCH(spotify_data[[#This Row],[album_id]],spotify_data[album_id],0)</f>
        <v>127</v>
      </c>
      <c r="Q323" s="1" t="s">
        <v>8233</v>
      </c>
      <c r="R323" s="2">
        <v>44337</v>
      </c>
      <c r="S323" s="7">
        <f ca="1">+TODAY()-spotify_data[[#This Row],[Fecha lanzamiento Album]]</f>
        <v>1694</v>
      </c>
      <c r="T323" s="7">
        <f ca="1">+spotify_data[[#This Row],[Antigüedad Album Dias]]/60</f>
        <v>28.233333333333334</v>
      </c>
      <c r="U323" s="8">
        <f ca="1">spotify_data[[#This Row],[Antigüedad Album Meses]]/12</f>
        <v>2.3527777777777779</v>
      </c>
      <c r="V323">
        <v>11</v>
      </c>
      <c r="W323" s="1" t="s">
        <v>20</v>
      </c>
      <c r="X323" s="1" t="str">
        <f>+IF(spotify_data[[#This Row],[album_type]]="album","Album",IF(spotify_data[[#This Row],[album_type]]="single","Single","Compilation"))</f>
        <v>Album</v>
      </c>
      <c r="Y323">
        <v>293</v>
      </c>
    </row>
    <row r="324" spans="1:25" x14ac:dyDescent="0.3">
      <c r="A324" s="1" t="s">
        <v>8273</v>
      </c>
      <c r="B324" s="1">
        <v>6748</v>
      </c>
      <c r="C324" s="1" t="s">
        <v>2674</v>
      </c>
      <c r="D324">
        <v>1</v>
      </c>
      <c r="E324">
        <v>83</v>
      </c>
      <c r="F324" s="10">
        <f>spotify_data[[#This Row],[track_popularity]]/100</f>
        <v>0.83</v>
      </c>
      <c r="G324" s="9" t="b">
        <v>0</v>
      </c>
      <c r="H324" s="1">
        <f>+IF(spotify_data[[#This Row],[explicit]]=FALSE,0,1)</f>
        <v>0</v>
      </c>
      <c r="I324" s="1" t="s">
        <v>8274</v>
      </c>
      <c r="J324" s="7">
        <f>MATCH(spotify_data[[#This Row],[artist_name]],spotify_data[artist_name],0)</f>
        <v>323</v>
      </c>
      <c r="K324">
        <v>68</v>
      </c>
      <c r="L324" s="10">
        <f>spotify_data[[#This Row],[artist_popularity]]/100</f>
        <v>0.68</v>
      </c>
      <c r="M324">
        <v>1744189</v>
      </c>
      <c r="N324" s="1" t="s">
        <v>1955</v>
      </c>
      <c r="O324" s="1" t="s">
        <v>8275</v>
      </c>
      <c r="P324" s="1">
        <f>MATCH(spotify_data[[#This Row],[album_id]],spotify_data[album_id],0)</f>
        <v>323</v>
      </c>
      <c r="Q324" s="1" t="s">
        <v>2674</v>
      </c>
      <c r="R324" s="2">
        <v>44331</v>
      </c>
      <c r="S324" s="7">
        <f ca="1">+TODAY()-spotify_data[[#This Row],[Fecha lanzamiento Album]]</f>
        <v>1700</v>
      </c>
      <c r="T324" s="7">
        <f ca="1">+spotify_data[[#This Row],[Antigüedad Album Dias]]/60</f>
        <v>28.333333333333332</v>
      </c>
      <c r="U324" s="8">
        <f ca="1">spotify_data[[#This Row],[Antigüedad Album Meses]]/12</f>
        <v>2.3611111111111112</v>
      </c>
      <c r="V324">
        <v>1</v>
      </c>
      <c r="W324" s="1" t="s">
        <v>21</v>
      </c>
      <c r="X324" s="1" t="str">
        <f>+IF(spotify_data[[#This Row],[album_type]]="album","Album",IF(spotify_data[[#This Row],[album_type]]="single","Single","Compilation"))</f>
        <v>Single</v>
      </c>
      <c r="Y324">
        <v>245</v>
      </c>
    </row>
    <row r="325" spans="1:25" x14ac:dyDescent="0.3">
      <c r="A325" s="1" t="s">
        <v>9566</v>
      </c>
      <c r="B325" s="1">
        <v>3160</v>
      </c>
      <c r="C325" s="1" t="s">
        <v>9567</v>
      </c>
      <c r="D325">
        <v>4</v>
      </c>
      <c r="E325">
        <v>83</v>
      </c>
      <c r="F325" s="10">
        <f>spotify_data[[#This Row],[track_popularity]]/100</f>
        <v>0.83</v>
      </c>
      <c r="G325" s="9" t="b">
        <v>1</v>
      </c>
      <c r="H325" s="1">
        <f>+IF(spotify_data[[#This Row],[explicit]]=FALSE,0,1)</f>
        <v>1</v>
      </c>
      <c r="I325" s="1" t="s">
        <v>1365</v>
      </c>
      <c r="J325" s="7">
        <f>MATCH(spotify_data[[#This Row],[artist_name]],spotify_data[artist_name],0)</f>
        <v>164</v>
      </c>
      <c r="K325">
        <v>95</v>
      </c>
      <c r="L325" s="10">
        <f>spotify_data[[#This Row],[artist_popularity]]/100</f>
        <v>0.95</v>
      </c>
      <c r="M325">
        <v>103094105</v>
      </c>
      <c r="N325" s="1" t="s">
        <v>1366</v>
      </c>
      <c r="O325" s="1" t="s">
        <v>9568</v>
      </c>
      <c r="P325" s="1">
        <f>MATCH(spotify_data[[#This Row],[album_id]],spotify_data[album_id],0)</f>
        <v>324</v>
      </c>
      <c r="Q325" s="1" t="s">
        <v>9569</v>
      </c>
      <c r="R325" s="2">
        <v>43952</v>
      </c>
      <c r="S325" s="7">
        <f ca="1">+TODAY()-spotify_data[[#This Row],[Fecha lanzamiento Album]]</f>
        <v>2079</v>
      </c>
      <c r="T325" s="7">
        <f ca="1">+spotify_data[[#This Row],[Antigüedad Album Dias]]/60</f>
        <v>34.65</v>
      </c>
      <c r="U325" s="8">
        <f ca="1">spotify_data[[#This Row],[Antigüedad Album Meses]]/12</f>
        <v>2.8874999999999997</v>
      </c>
      <c r="V325">
        <v>14</v>
      </c>
      <c r="W325" s="1" t="s">
        <v>20</v>
      </c>
      <c r="X325" s="1" t="str">
        <f>+IF(spotify_data[[#This Row],[album_type]]="album","Album",IF(spotify_data[[#This Row],[album_type]]="single","Single","Compilation"))</f>
        <v>Album</v>
      </c>
      <c r="Y325">
        <v>449</v>
      </c>
    </row>
    <row r="326" spans="1:25" x14ac:dyDescent="0.3">
      <c r="A326" s="1" t="s">
        <v>9723</v>
      </c>
      <c r="B326" s="1">
        <v>237</v>
      </c>
      <c r="C326" s="1" t="s">
        <v>9724</v>
      </c>
      <c r="D326">
        <v>18</v>
      </c>
      <c r="E326">
        <v>83</v>
      </c>
      <c r="F326" s="10">
        <f>spotify_data[[#This Row],[track_popularity]]/100</f>
        <v>0.83</v>
      </c>
      <c r="G326" s="9" t="b">
        <v>0</v>
      </c>
      <c r="H326" s="1">
        <f>+IF(spotify_data[[#This Row],[explicit]]=FALSE,0,1)</f>
        <v>0</v>
      </c>
      <c r="I326" s="1" t="s">
        <v>2459</v>
      </c>
      <c r="J326" s="7">
        <f>MATCH(spotify_data[[#This Row],[artist_name]],spotify_data[artist_name],0)</f>
        <v>35</v>
      </c>
      <c r="K326">
        <v>93</v>
      </c>
      <c r="L326" s="10">
        <f>spotify_data[[#This Row],[artist_popularity]]/100</f>
        <v>0.93</v>
      </c>
      <c r="M326">
        <v>112918137</v>
      </c>
      <c r="N326" s="1" t="s">
        <v>2460</v>
      </c>
      <c r="O326" s="1" t="s">
        <v>9725</v>
      </c>
      <c r="P326" s="1">
        <f>MATCH(spotify_data[[#This Row],[album_id]],spotify_data[album_id],0)</f>
        <v>325</v>
      </c>
      <c r="Q326" s="1" t="s">
        <v>9726</v>
      </c>
      <c r="R326" s="2">
        <v>43910</v>
      </c>
      <c r="S326" s="7">
        <f ca="1">+TODAY()-spotify_data[[#This Row],[Fecha lanzamiento Album]]</f>
        <v>2121</v>
      </c>
      <c r="T326" s="7">
        <f ca="1">+spotify_data[[#This Row],[Antigüedad Album Dias]]/60</f>
        <v>35.35</v>
      </c>
      <c r="U326" s="8">
        <f ca="1">spotify_data[[#This Row],[Antigüedad Album Meses]]/12</f>
        <v>2.9458333333333333</v>
      </c>
      <c r="V326">
        <v>18</v>
      </c>
      <c r="W326" s="1" t="s">
        <v>20</v>
      </c>
      <c r="X326" s="1" t="str">
        <f>+IF(spotify_data[[#This Row],[album_type]]="album","Album",IF(spotify_data[[#This Row],[album_type]]="single","Single","Compilation"))</f>
        <v>Album</v>
      </c>
      <c r="Y326">
        <v>318</v>
      </c>
    </row>
    <row r="327" spans="1:25" x14ac:dyDescent="0.3">
      <c r="A327" s="1" t="s">
        <v>9866</v>
      </c>
      <c r="B327" s="1">
        <v>3699</v>
      </c>
      <c r="C327" s="1" t="s">
        <v>9867</v>
      </c>
      <c r="D327">
        <v>3</v>
      </c>
      <c r="E327">
        <v>83</v>
      </c>
      <c r="F327" s="10">
        <f>spotify_data[[#This Row],[track_popularity]]/100</f>
        <v>0.83</v>
      </c>
      <c r="G327" s="9" t="b">
        <v>0</v>
      </c>
      <c r="H327" s="1">
        <f>+IF(spotify_data[[#This Row],[explicit]]=FALSE,0,1)</f>
        <v>0</v>
      </c>
      <c r="I327" s="1" t="s">
        <v>151</v>
      </c>
      <c r="J327" s="7">
        <f>MATCH(spotify_data[[#This Row],[artist_name]],spotify_data[artist_name],0)</f>
        <v>96</v>
      </c>
      <c r="K327">
        <v>85</v>
      </c>
      <c r="L327" s="10">
        <f>spotify_data[[#This Row],[artist_popularity]]/100</f>
        <v>0.85</v>
      </c>
      <c r="M327">
        <v>9517000</v>
      </c>
      <c r="N327" s="1" t="s">
        <v>152</v>
      </c>
      <c r="O327" s="1" t="s">
        <v>9868</v>
      </c>
      <c r="P327" s="1">
        <f>MATCH(spotify_data[[#This Row],[album_id]],spotify_data[album_id],0)</f>
        <v>326</v>
      </c>
      <c r="Q327" s="1" t="s">
        <v>9869</v>
      </c>
      <c r="R327" s="2">
        <v>43875</v>
      </c>
      <c r="S327" s="7">
        <f ca="1">+TODAY()-spotify_data[[#This Row],[Fecha lanzamiento Album]]</f>
        <v>2156</v>
      </c>
      <c r="T327" s="7">
        <f ca="1">+spotify_data[[#This Row],[Antigüedad Album Dias]]/60</f>
        <v>35.93333333333333</v>
      </c>
      <c r="U327" s="8">
        <f ca="1">spotify_data[[#This Row],[Antigüedad Album Meses]]/12</f>
        <v>2.994444444444444</v>
      </c>
      <c r="V327">
        <v>12</v>
      </c>
      <c r="W327" s="1" t="s">
        <v>20</v>
      </c>
      <c r="X327" s="1" t="str">
        <f>+IF(spotify_data[[#This Row],[album_type]]="album","Album",IF(spotify_data[[#This Row],[album_type]]="single","Single","Compilation"))</f>
        <v>Album</v>
      </c>
      <c r="Y327">
        <v>396</v>
      </c>
    </row>
    <row r="328" spans="1:25" x14ac:dyDescent="0.3">
      <c r="A328" s="1" t="s">
        <v>9952</v>
      </c>
      <c r="B328" s="1">
        <v>1080</v>
      </c>
      <c r="C328" s="1" t="s">
        <v>9953</v>
      </c>
      <c r="D328">
        <v>9</v>
      </c>
      <c r="E328">
        <v>83</v>
      </c>
      <c r="F328" s="10">
        <f>spotify_data[[#This Row],[track_popularity]]/100</f>
        <v>0.83</v>
      </c>
      <c r="G328" s="9" t="b">
        <v>1</v>
      </c>
      <c r="H328" s="1">
        <f>+IF(spotify_data[[#This Row],[explicit]]=FALSE,0,1)</f>
        <v>1</v>
      </c>
      <c r="I328" s="1" t="s">
        <v>7907</v>
      </c>
      <c r="J328" s="7">
        <f>MATCH(spotify_data[[#This Row],[artist_name]],spotify_data[artist_name],0)</f>
        <v>327</v>
      </c>
      <c r="K328">
        <v>80</v>
      </c>
      <c r="L328" s="10">
        <f>spotify_data[[#This Row],[artist_popularity]]/100</f>
        <v>0.8</v>
      </c>
      <c r="M328">
        <v>22396044</v>
      </c>
      <c r="N328" s="1" t="s">
        <v>23</v>
      </c>
      <c r="O328" s="1" t="s">
        <v>9954</v>
      </c>
      <c r="P328" s="1">
        <f>MATCH(spotify_data[[#This Row],[album_id]],spotify_data[album_id],0)</f>
        <v>327</v>
      </c>
      <c r="Q328" s="1" t="s">
        <v>9955</v>
      </c>
      <c r="R328" s="2">
        <v>43847</v>
      </c>
      <c r="S328" s="7">
        <f ca="1">+TODAY()-spotify_data[[#This Row],[Fecha lanzamiento Album]]</f>
        <v>2184</v>
      </c>
      <c r="T328" s="7">
        <f ca="1">+spotify_data[[#This Row],[Antigüedad Album Dias]]/60</f>
        <v>36.4</v>
      </c>
      <c r="U328" s="8">
        <f ca="1">spotify_data[[#This Row],[Antigüedad Album Meses]]/12</f>
        <v>3.0333333333333332</v>
      </c>
      <c r="V328">
        <v>16</v>
      </c>
      <c r="W328" s="1" t="s">
        <v>20</v>
      </c>
      <c r="X328" s="1" t="str">
        <f>+IF(spotify_data[[#This Row],[album_type]]="album","Album",IF(spotify_data[[#This Row],[album_type]]="single","Single","Compilation"))</f>
        <v>Album</v>
      </c>
      <c r="Y328">
        <v>336</v>
      </c>
    </row>
    <row r="329" spans="1:25" x14ac:dyDescent="0.3">
      <c r="A329" s="1" t="s">
        <v>10181</v>
      </c>
      <c r="B329" s="1">
        <v>6026</v>
      </c>
      <c r="C329" s="1" t="s">
        <v>10182</v>
      </c>
      <c r="D329">
        <v>13</v>
      </c>
      <c r="E329">
        <v>83</v>
      </c>
      <c r="F329" s="10">
        <f>spotify_data[[#This Row],[track_popularity]]/100</f>
        <v>0.83</v>
      </c>
      <c r="G329" s="9" t="b">
        <v>0</v>
      </c>
      <c r="H329" s="1">
        <f>+IF(spotify_data[[#This Row],[explicit]]=FALSE,0,1)</f>
        <v>0</v>
      </c>
      <c r="I329" s="1" t="s">
        <v>1560</v>
      </c>
      <c r="J329" s="7">
        <f>MATCH(spotify_data[[#This Row],[artist_name]],spotify_data[artist_name],0)</f>
        <v>132</v>
      </c>
      <c r="K329">
        <v>79</v>
      </c>
      <c r="L329" s="10">
        <f>spotify_data[[#This Row],[artist_popularity]]/100</f>
        <v>0.79</v>
      </c>
      <c r="M329">
        <v>14043382</v>
      </c>
      <c r="N329" s="1" t="s">
        <v>831</v>
      </c>
      <c r="O329" s="1" t="s">
        <v>10183</v>
      </c>
      <c r="P329" s="1">
        <f>MATCH(spotify_data[[#This Row],[album_id]],spotify_data[album_id],0)</f>
        <v>328</v>
      </c>
      <c r="Q329" s="1" t="s">
        <v>10184</v>
      </c>
      <c r="R329" s="2">
        <v>43791</v>
      </c>
      <c r="S329" s="7">
        <f ca="1">+TODAY()-spotify_data[[#This Row],[Fecha lanzamiento Album]]</f>
        <v>2240</v>
      </c>
      <c r="T329" s="7">
        <f ca="1">+spotify_data[[#This Row],[Antigüedad Album Dias]]/60</f>
        <v>37.333333333333336</v>
      </c>
      <c r="U329" s="8">
        <f ca="1">spotify_data[[#This Row],[Antigüedad Album Meses]]/12</f>
        <v>3.1111111111111112</v>
      </c>
      <c r="V329">
        <v>15</v>
      </c>
      <c r="W329" s="1" t="s">
        <v>20</v>
      </c>
      <c r="X329" s="1" t="str">
        <f>+IF(spotify_data[[#This Row],[album_type]]="album","Album",IF(spotify_data[[#This Row],[album_type]]="single","Single","Compilation"))</f>
        <v>Album</v>
      </c>
      <c r="Y329">
        <v>358</v>
      </c>
    </row>
    <row r="330" spans="1:25" x14ac:dyDescent="0.3">
      <c r="A330" s="1" t="s">
        <v>10230</v>
      </c>
      <c r="B330" s="1">
        <v>8421</v>
      </c>
      <c r="C330" s="1" t="s">
        <v>10231</v>
      </c>
      <c r="D330">
        <v>1</v>
      </c>
      <c r="E330">
        <v>83</v>
      </c>
      <c r="F330" s="10">
        <f>spotify_data[[#This Row],[track_popularity]]/100</f>
        <v>0.83</v>
      </c>
      <c r="G330" s="9" t="b">
        <v>0</v>
      </c>
      <c r="H330" s="1">
        <f>+IF(spotify_data[[#This Row],[explicit]]=FALSE,0,1)</f>
        <v>0</v>
      </c>
      <c r="I330" s="1" t="s">
        <v>3784</v>
      </c>
      <c r="J330" s="7">
        <f>MATCH(spotify_data[[#This Row],[artist_name]],spotify_data[artist_name],0)</f>
        <v>7</v>
      </c>
      <c r="K330">
        <v>90</v>
      </c>
      <c r="L330" s="10">
        <f>spotify_data[[#This Row],[artist_popularity]]/100</f>
        <v>0.9</v>
      </c>
      <c r="M330">
        <v>118728633</v>
      </c>
      <c r="N330" s="1" t="s">
        <v>3785</v>
      </c>
      <c r="O330" s="1" t="s">
        <v>10232</v>
      </c>
      <c r="P330" s="1">
        <f>MATCH(spotify_data[[#This Row],[album_id]],spotify_data[album_id],0)</f>
        <v>329</v>
      </c>
      <c r="Q330" s="1" t="s">
        <v>10231</v>
      </c>
      <c r="R330" s="2">
        <v>43782</v>
      </c>
      <c r="S330" s="7">
        <f ca="1">+TODAY()-spotify_data[[#This Row],[Fecha lanzamiento Album]]</f>
        <v>2249</v>
      </c>
      <c r="T330" s="7">
        <f ca="1">+spotify_data[[#This Row],[Antigüedad Album Dias]]/60</f>
        <v>37.483333333333334</v>
      </c>
      <c r="U330" s="8">
        <f ca="1">spotify_data[[#This Row],[Antigüedad Album Meses]]/12</f>
        <v>3.1236111111111113</v>
      </c>
      <c r="V330">
        <v>1</v>
      </c>
      <c r="W330" s="1" t="s">
        <v>21</v>
      </c>
      <c r="X330" s="1" t="str">
        <f>+IF(spotify_data[[#This Row],[album_type]]="album","Album",IF(spotify_data[[#This Row],[album_type]]="single","Single","Compilation"))</f>
        <v>Single</v>
      </c>
      <c r="Y330">
        <v>409</v>
      </c>
    </row>
    <row r="331" spans="1:25" x14ac:dyDescent="0.3">
      <c r="A331" s="1" t="s">
        <v>10275</v>
      </c>
      <c r="B331" s="1">
        <v>7796</v>
      </c>
      <c r="C331" s="1" t="s">
        <v>10276</v>
      </c>
      <c r="D331">
        <v>9</v>
      </c>
      <c r="E331">
        <v>83</v>
      </c>
      <c r="F331" s="10">
        <f>spotify_data[[#This Row],[track_popularity]]/100</f>
        <v>0.83</v>
      </c>
      <c r="G331" s="9" t="b">
        <v>1</v>
      </c>
      <c r="H331" s="1">
        <f>+IF(spotify_data[[#This Row],[explicit]]=FALSE,0,1)</f>
        <v>1</v>
      </c>
      <c r="I331" s="1" t="s">
        <v>1191</v>
      </c>
      <c r="J331" s="7">
        <f>MATCH(spotify_data[[#This Row],[artist_name]],spotify_data[artist_name],0)</f>
        <v>242</v>
      </c>
      <c r="K331">
        <v>86</v>
      </c>
      <c r="L331" s="10">
        <f>spotify_data[[#This Row],[artist_popularity]]/100</f>
        <v>0.86</v>
      </c>
      <c r="M331">
        <v>34742256</v>
      </c>
      <c r="N331" s="1" t="s">
        <v>23</v>
      </c>
      <c r="O331" s="1" t="s">
        <v>10267</v>
      </c>
      <c r="P331" s="1">
        <f>MATCH(spotify_data[[#This Row],[album_id]],spotify_data[album_id],0)</f>
        <v>330</v>
      </c>
      <c r="Q331" s="1" t="s">
        <v>10268</v>
      </c>
      <c r="R331" s="2">
        <v>43776</v>
      </c>
      <c r="S331" s="7">
        <f ca="1">+TODAY()-spotify_data[[#This Row],[Fecha lanzamiento Album]]</f>
        <v>2255</v>
      </c>
      <c r="T331" s="7">
        <f ca="1">+spotify_data[[#This Row],[Antigüedad Album Dias]]/60</f>
        <v>37.583333333333336</v>
      </c>
      <c r="U331" s="8">
        <f ca="1">spotify_data[[#This Row],[Antigüedad Album Meses]]/12</f>
        <v>3.1319444444444446</v>
      </c>
      <c r="V331">
        <v>12</v>
      </c>
      <c r="W331" s="1" t="s">
        <v>20</v>
      </c>
      <c r="X331" s="1" t="str">
        <f>+IF(spotify_data[[#This Row],[album_type]]="album","Album",IF(spotify_data[[#This Row],[album_type]]="single","Single","Compilation"))</f>
        <v>Album</v>
      </c>
      <c r="Y331">
        <v>378</v>
      </c>
    </row>
    <row r="332" spans="1:25" x14ac:dyDescent="0.3">
      <c r="A332" s="1" t="s">
        <v>10333</v>
      </c>
      <c r="B332" s="1">
        <v>2589</v>
      </c>
      <c r="C332" s="1" t="s">
        <v>10334</v>
      </c>
      <c r="D332">
        <v>5</v>
      </c>
      <c r="E332">
        <v>83</v>
      </c>
      <c r="F332" s="10">
        <f>spotify_data[[#This Row],[track_popularity]]/100</f>
        <v>0.83</v>
      </c>
      <c r="G332" s="9" t="b">
        <v>0</v>
      </c>
      <c r="H332" s="1">
        <f>+IF(spotify_data[[#This Row],[explicit]]=FALSE,0,1)</f>
        <v>0</v>
      </c>
      <c r="I332" s="1" t="s">
        <v>5621</v>
      </c>
      <c r="J332" s="7">
        <f>MATCH(spotify_data[[#This Row],[artist_name]],spotify_data[artist_name],0)</f>
        <v>183</v>
      </c>
      <c r="K332">
        <v>79</v>
      </c>
      <c r="L332" s="10">
        <f>spotify_data[[#This Row],[artist_popularity]]/100</f>
        <v>0.79</v>
      </c>
      <c r="M332">
        <v>20848055</v>
      </c>
      <c r="N332" s="1" t="s">
        <v>831</v>
      </c>
      <c r="O332" s="1" t="s">
        <v>10313</v>
      </c>
      <c r="P332" s="1">
        <f>MATCH(spotify_data[[#This Row],[album_id]],spotify_data[album_id],0)</f>
        <v>331</v>
      </c>
      <c r="Q332" s="1" t="s">
        <v>10264</v>
      </c>
      <c r="R332" s="2">
        <v>43756</v>
      </c>
      <c r="S332" s="7">
        <f ca="1">+TODAY()-spotify_data[[#This Row],[Fecha lanzamiento Album]]</f>
        <v>2275</v>
      </c>
      <c r="T332" s="7">
        <f ca="1">+spotify_data[[#This Row],[Antigüedad Album Dias]]/60</f>
        <v>37.916666666666664</v>
      </c>
      <c r="U332" s="8">
        <f ca="1">spotify_data[[#This Row],[Antigüedad Album Meses]]/12</f>
        <v>3.1597222222222219</v>
      </c>
      <c r="V332">
        <v>17</v>
      </c>
      <c r="W332" s="1" t="s">
        <v>20</v>
      </c>
      <c r="X332" s="1" t="str">
        <f>+IF(spotify_data[[#This Row],[album_type]]="album","Album",IF(spotify_data[[#This Row],[album_type]]="single","Single","Compilation"))</f>
        <v>Album</v>
      </c>
      <c r="Y332">
        <v>413</v>
      </c>
    </row>
    <row r="333" spans="1:25" x14ac:dyDescent="0.3">
      <c r="A333" s="1" t="s">
        <v>10398</v>
      </c>
      <c r="B333" s="1">
        <v>3252</v>
      </c>
      <c r="C333" s="1" t="s">
        <v>10399</v>
      </c>
      <c r="D333">
        <v>1</v>
      </c>
      <c r="E333">
        <v>83</v>
      </c>
      <c r="F333" s="10">
        <f>spotify_data[[#This Row],[track_popularity]]/100</f>
        <v>0.83</v>
      </c>
      <c r="G333" s="9" t="b">
        <v>1</v>
      </c>
      <c r="H333" s="1">
        <f>+IF(spotify_data[[#This Row],[explicit]]=FALSE,0,1)</f>
        <v>1</v>
      </c>
      <c r="I333" s="1" t="s">
        <v>5268</v>
      </c>
      <c r="J333" s="7">
        <f>MATCH(spotify_data[[#This Row],[artist_name]],spotify_data[artist_name],0)</f>
        <v>254</v>
      </c>
      <c r="K333">
        <v>89</v>
      </c>
      <c r="L333" s="10">
        <f>spotify_data[[#This Row],[artist_popularity]]/100</f>
        <v>0.89</v>
      </c>
      <c r="M333">
        <v>41131037</v>
      </c>
      <c r="N333" s="1" t="s">
        <v>1366</v>
      </c>
      <c r="O333" s="1" t="s">
        <v>10400</v>
      </c>
      <c r="P333" s="1">
        <f>MATCH(spotify_data[[#This Row],[album_id]],spotify_data[album_id],0)</f>
        <v>332</v>
      </c>
      <c r="Q333" s="1" t="s">
        <v>10399</v>
      </c>
      <c r="R333" s="2">
        <v>43742</v>
      </c>
      <c r="S333" s="7">
        <f ca="1">+TODAY()-spotify_data[[#This Row],[Fecha lanzamiento Album]]</f>
        <v>2289</v>
      </c>
      <c r="T333" s="7">
        <f ca="1">+spotify_data[[#This Row],[Antigüedad Album Dias]]/60</f>
        <v>38.15</v>
      </c>
      <c r="U333" s="8">
        <f ca="1">spotify_data[[#This Row],[Antigüedad Album Meses]]/12</f>
        <v>3.1791666666666667</v>
      </c>
      <c r="V333">
        <v>1</v>
      </c>
      <c r="W333" s="1" t="s">
        <v>21</v>
      </c>
      <c r="X333" s="1" t="str">
        <f>+IF(spotify_data[[#This Row],[album_type]]="album","Album",IF(spotify_data[[#This Row],[album_type]]="single","Single","Compilation"))</f>
        <v>Single</v>
      </c>
      <c r="Y333">
        <v>292</v>
      </c>
    </row>
    <row r="334" spans="1:25" x14ac:dyDescent="0.3">
      <c r="A334" s="1" t="s">
        <v>10401</v>
      </c>
      <c r="B334" s="1">
        <v>2876</v>
      </c>
      <c r="C334" s="1" t="s">
        <v>10402</v>
      </c>
      <c r="D334">
        <v>3</v>
      </c>
      <c r="E334">
        <v>83</v>
      </c>
      <c r="F334" s="10">
        <f>spotify_data[[#This Row],[track_popularity]]/100</f>
        <v>0.83</v>
      </c>
      <c r="G334" s="9" t="b">
        <v>1</v>
      </c>
      <c r="H334" s="1">
        <f>+IF(spotify_data[[#This Row],[explicit]]=FALSE,0,1)</f>
        <v>1</v>
      </c>
      <c r="I334" s="1" t="s">
        <v>1357</v>
      </c>
      <c r="J334" s="7">
        <f>MATCH(spotify_data[[#This Row],[artist_name]],spotify_data[artist_name],0)</f>
        <v>333</v>
      </c>
      <c r="K334">
        <v>87</v>
      </c>
      <c r="L334" s="10">
        <f>spotify_data[[#This Row],[artist_popularity]]/100</f>
        <v>0.87</v>
      </c>
      <c r="M334">
        <v>28305692</v>
      </c>
      <c r="N334" s="1" t="s">
        <v>1358</v>
      </c>
      <c r="O334" s="1" t="s">
        <v>10403</v>
      </c>
      <c r="P334" s="1">
        <f>MATCH(spotify_data[[#This Row],[album_id]],spotify_data[album_id],0)</f>
        <v>333</v>
      </c>
      <c r="Q334" s="1" t="s">
        <v>10404</v>
      </c>
      <c r="R334" s="2">
        <v>43742</v>
      </c>
      <c r="S334" s="7">
        <f ca="1">+TODAY()-spotify_data[[#This Row],[Fecha lanzamiento Album]]</f>
        <v>2289</v>
      </c>
      <c r="T334" s="7">
        <f ca="1">+spotify_data[[#This Row],[Antigüedad Album Dias]]/60</f>
        <v>38.15</v>
      </c>
      <c r="U334" s="8">
        <f ca="1">spotify_data[[#This Row],[Antigüedad Album Meses]]/12</f>
        <v>3.1791666666666667</v>
      </c>
      <c r="V334">
        <v>42</v>
      </c>
      <c r="W334" s="1" t="s">
        <v>20</v>
      </c>
      <c r="X334" s="1" t="str">
        <f>+IF(spotify_data[[#This Row],[album_type]]="album","Album",IF(spotify_data[[#This Row],[album_type]]="single","Single","Compilation"))</f>
        <v>Album</v>
      </c>
      <c r="Y334">
        <v>307</v>
      </c>
    </row>
    <row r="335" spans="1:25" x14ac:dyDescent="0.3">
      <c r="A335" s="1" t="s">
        <v>11726</v>
      </c>
      <c r="B335" s="1">
        <v>7007</v>
      </c>
      <c r="C335" s="1" t="s">
        <v>11727</v>
      </c>
      <c r="D335">
        <v>10</v>
      </c>
      <c r="E335">
        <v>83</v>
      </c>
      <c r="F335" s="10">
        <f>spotify_data[[#This Row],[track_popularity]]/100</f>
        <v>0.83</v>
      </c>
      <c r="G335" s="9" t="b">
        <v>0</v>
      </c>
      <c r="H335" s="1">
        <f>+IF(spotify_data[[#This Row],[explicit]]=FALSE,0,1)</f>
        <v>0</v>
      </c>
      <c r="I335" s="1" t="s">
        <v>7805</v>
      </c>
      <c r="J335" s="7">
        <f>MATCH(spotify_data[[#This Row],[artist_name]],spotify_data[artist_name],0)</f>
        <v>37</v>
      </c>
      <c r="K335">
        <v>83</v>
      </c>
      <c r="L335" s="10">
        <f>spotify_data[[#This Row],[artist_popularity]]/100</f>
        <v>0.83</v>
      </c>
      <c r="M335">
        <v>21598900</v>
      </c>
      <c r="N335" s="1" t="s">
        <v>23</v>
      </c>
      <c r="O335" s="1" t="s">
        <v>11716</v>
      </c>
      <c r="P335" s="1">
        <f>MATCH(spotify_data[[#This Row],[album_id]],spotify_data[album_id],0)</f>
        <v>177</v>
      </c>
      <c r="Q335" s="1" t="s">
        <v>11717</v>
      </c>
      <c r="R335" s="2">
        <v>43406</v>
      </c>
      <c r="S335" s="7">
        <f ca="1">+TODAY()-spotify_data[[#This Row],[Fecha lanzamiento Album]]</f>
        <v>2625</v>
      </c>
      <c r="T335" s="7">
        <f ca="1">+spotify_data[[#This Row],[Antigüedad Album Dias]]/60</f>
        <v>43.75</v>
      </c>
      <c r="U335" s="8">
        <f ca="1">spotify_data[[#This Row],[Antigüedad Album Meses]]/12</f>
        <v>3.6458333333333335</v>
      </c>
      <c r="V335">
        <v>21</v>
      </c>
      <c r="W335" s="1" t="s">
        <v>20</v>
      </c>
      <c r="X335" s="1" t="str">
        <f>+IF(spotify_data[[#This Row],[album_type]]="album","Album",IF(spotify_data[[#This Row],[album_type]]="single","Single","Compilation"))</f>
        <v>Album</v>
      </c>
      <c r="Y335">
        <v>406</v>
      </c>
    </row>
    <row r="336" spans="1:25" x14ac:dyDescent="0.3">
      <c r="A336" s="1" t="s">
        <v>12239</v>
      </c>
      <c r="B336" s="1">
        <v>1944</v>
      </c>
      <c r="C336" s="1" t="s">
        <v>12240</v>
      </c>
      <c r="D336">
        <v>9</v>
      </c>
      <c r="E336">
        <v>83</v>
      </c>
      <c r="F336" s="10">
        <f>spotify_data[[#This Row],[track_popularity]]/100</f>
        <v>0.83</v>
      </c>
      <c r="G336" s="9" t="b">
        <v>0</v>
      </c>
      <c r="H336" s="1">
        <f>+IF(spotify_data[[#This Row],[explicit]]=FALSE,0,1)</f>
        <v>0</v>
      </c>
      <c r="I336" s="1" t="s">
        <v>12241</v>
      </c>
      <c r="J336" s="7">
        <f>MATCH(spotify_data[[#This Row],[artist_name]],spotify_data[artist_name],0)</f>
        <v>335</v>
      </c>
      <c r="K336">
        <v>81</v>
      </c>
      <c r="L336" s="10">
        <f>spotify_data[[#This Row],[artist_popularity]]/100</f>
        <v>0.81</v>
      </c>
      <c r="M336">
        <v>5276981</v>
      </c>
      <c r="N336" s="1" t="s">
        <v>12242</v>
      </c>
      <c r="O336" s="1" t="s">
        <v>12243</v>
      </c>
      <c r="P336" s="1">
        <f>MATCH(spotify_data[[#This Row],[album_id]],spotify_data[album_id],0)</f>
        <v>335</v>
      </c>
      <c r="Q336" s="1" t="s">
        <v>12244</v>
      </c>
      <c r="R336" s="2">
        <v>43280</v>
      </c>
      <c r="S336" s="7">
        <f ca="1">+TODAY()-spotify_data[[#This Row],[Fecha lanzamiento Album]]</f>
        <v>2751</v>
      </c>
      <c r="T336" s="7">
        <f ca="1">+spotify_data[[#This Row],[Antigüedad Album Dias]]/60</f>
        <v>45.85</v>
      </c>
      <c r="U336" s="8">
        <f ca="1">spotify_data[[#This Row],[Antigüedad Album Meses]]/12</f>
        <v>3.8208333333333333</v>
      </c>
      <c r="V336">
        <v>9</v>
      </c>
      <c r="W336" s="1" t="s">
        <v>20</v>
      </c>
      <c r="X336" s="1" t="str">
        <f>+IF(spotify_data[[#This Row],[album_type]]="album","Album",IF(spotify_data[[#This Row],[album_type]]="single","Single","Compilation"))</f>
        <v>Album</v>
      </c>
      <c r="Y336">
        <v>368</v>
      </c>
    </row>
    <row r="337" spans="1:25" x14ac:dyDescent="0.3">
      <c r="A337" s="1" t="s">
        <v>12262</v>
      </c>
      <c r="B337" s="1">
        <v>4367</v>
      </c>
      <c r="C337" s="1" t="s">
        <v>12263</v>
      </c>
      <c r="D337">
        <v>5</v>
      </c>
      <c r="E337">
        <v>83</v>
      </c>
      <c r="F337" s="10">
        <f>spotify_data[[#This Row],[track_popularity]]/100</f>
        <v>0.83</v>
      </c>
      <c r="G337" s="9" t="b">
        <v>1</v>
      </c>
      <c r="H337" s="1">
        <f>+IF(spotify_data[[#This Row],[explicit]]=FALSE,0,1)</f>
        <v>1</v>
      </c>
      <c r="I337" s="1" t="s">
        <v>1365</v>
      </c>
      <c r="J337" s="7">
        <f>MATCH(spotify_data[[#This Row],[artist_name]],spotify_data[artist_name],0)</f>
        <v>164</v>
      </c>
      <c r="K337">
        <v>95</v>
      </c>
      <c r="L337" s="10">
        <f>spotify_data[[#This Row],[artist_popularity]]/100</f>
        <v>0.95</v>
      </c>
      <c r="M337">
        <v>103094105</v>
      </c>
      <c r="N337" s="1" t="s">
        <v>1366</v>
      </c>
      <c r="O337" s="1" t="s">
        <v>12215</v>
      </c>
      <c r="P337" s="1">
        <f>MATCH(spotify_data[[#This Row],[album_id]],spotify_data[album_id],0)</f>
        <v>336</v>
      </c>
      <c r="Q337" s="1" t="s">
        <v>12216</v>
      </c>
      <c r="R337" s="2">
        <v>43280</v>
      </c>
      <c r="S337" s="7">
        <f ca="1">+TODAY()-spotify_data[[#This Row],[Fecha lanzamiento Album]]</f>
        <v>2751</v>
      </c>
      <c r="T337" s="7">
        <f ca="1">+spotify_data[[#This Row],[Antigüedad Album Dias]]/60</f>
        <v>45.85</v>
      </c>
      <c r="U337" s="8">
        <f ca="1">spotify_data[[#This Row],[Antigüedad Album Meses]]/12</f>
        <v>3.8208333333333333</v>
      </c>
      <c r="V337">
        <v>25</v>
      </c>
      <c r="W337" s="1" t="s">
        <v>20</v>
      </c>
      <c r="X337" s="1" t="str">
        <f>+IF(spotify_data[[#This Row],[album_type]]="album","Album",IF(spotify_data[[#This Row],[album_type]]="single","Single","Compilation"))</f>
        <v>Album</v>
      </c>
      <c r="Y337">
        <v>331</v>
      </c>
    </row>
    <row r="338" spans="1:25" x14ac:dyDescent="0.3">
      <c r="A338" s="1" t="s">
        <v>13025</v>
      </c>
      <c r="B338" s="1">
        <v>6130</v>
      </c>
      <c r="C338" s="1" t="s">
        <v>13026</v>
      </c>
      <c r="D338">
        <v>12</v>
      </c>
      <c r="E338">
        <v>83</v>
      </c>
      <c r="F338" s="10">
        <f>spotify_data[[#This Row],[track_popularity]]/100</f>
        <v>0.83</v>
      </c>
      <c r="G338" s="9" t="b">
        <v>0</v>
      </c>
      <c r="H338" s="1">
        <f>+IF(spotify_data[[#This Row],[explicit]]=FALSE,0,1)</f>
        <v>0</v>
      </c>
      <c r="I338" s="1" t="s">
        <v>318</v>
      </c>
      <c r="J338" s="7">
        <f>MATCH(spotify_data[[#This Row],[artist_name]],spotify_data[artist_name],0)</f>
        <v>2</v>
      </c>
      <c r="K338">
        <v>100</v>
      </c>
      <c r="L338" s="10">
        <f>spotify_data[[#This Row],[artist_popularity]]/100</f>
        <v>1</v>
      </c>
      <c r="M338">
        <v>145443567</v>
      </c>
      <c r="N338" s="1" t="s">
        <v>319</v>
      </c>
      <c r="O338" s="1" t="s">
        <v>13007</v>
      </c>
      <c r="P338" s="1">
        <f>MATCH(spotify_data[[#This Row],[album_id]],spotify_data[album_id],0)</f>
        <v>337</v>
      </c>
      <c r="Q338" s="1" t="s">
        <v>13008</v>
      </c>
      <c r="R338" s="2">
        <v>43049</v>
      </c>
      <c r="S338" s="7">
        <f ca="1">+TODAY()-spotify_data[[#This Row],[Fecha lanzamiento Album]]</f>
        <v>2982</v>
      </c>
      <c r="T338" s="7">
        <f ca="1">+spotify_data[[#This Row],[Antigüedad Album Dias]]/60</f>
        <v>49.7</v>
      </c>
      <c r="U338" s="8">
        <f ca="1">spotify_data[[#This Row],[Antigüedad Album Meses]]/12</f>
        <v>4.1416666666666666</v>
      </c>
      <c r="V338">
        <v>15</v>
      </c>
      <c r="W338" s="1" t="s">
        <v>20</v>
      </c>
      <c r="X338" s="1" t="str">
        <f>+IF(spotify_data[[#This Row],[album_type]]="album","Album",IF(spotify_data[[#This Row],[album_type]]="single","Single","Compilation"))</f>
        <v>Album</v>
      </c>
      <c r="Y338">
        <v>383</v>
      </c>
    </row>
    <row r="339" spans="1:25" x14ac:dyDescent="0.3">
      <c r="A339" s="1" t="s">
        <v>13557</v>
      </c>
      <c r="B339" s="1">
        <v>3467</v>
      </c>
      <c r="C339" s="1" t="s">
        <v>13558</v>
      </c>
      <c r="D339">
        <v>4</v>
      </c>
      <c r="E339">
        <v>83</v>
      </c>
      <c r="F339" s="10">
        <f>spotify_data[[#This Row],[track_popularity]]/100</f>
        <v>0.83</v>
      </c>
      <c r="G339" s="9" t="b">
        <v>0</v>
      </c>
      <c r="H339" s="1">
        <f>+IF(spotify_data[[#This Row],[explicit]]=FALSE,0,1)</f>
        <v>0</v>
      </c>
      <c r="I339" s="1" t="s">
        <v>13559</v>
      </c>
      <c r="J339" s="7">
        <f>MATCH(spotify_data[[#This Row],[artist_name]],spotify_data[artist_name],0)</f>
        <v>338</v>
      </c>
      <c r="K339">
        <v>69</v>
      </c>
      <c r="L339" s="10">
        <f>spotify_data[[#This Row],[artist_popularity]]/100</f>
        <v>0.69</v>
      </c>
      <c r="M339">
        <v>1525079</v>
      </c>
      <c r="N339" s="1" t="s">
        <v>23</v>
      </c>
      <c r="O339" s="1" t="s">
        <v>13560</v>
      </c>
      <c r="P339" s="1">
        <f>MATCH(spotify_data[[#This Row],[album_id]],spotify_data[album_id],0)</f>
        <v>338</v>
      </c>
      <c r="Q339" s="1" t="s">
        <v>13561</v>
      </c>
      <c r="R339" s="2">
        <v>42902</v>
      </c>
      <c r="S339" s="7">
        <f ca="1">+TODAY()-spotify_data[[#This Row],[Fecha lanzamiento Album]]</f>
        <v>3129</v>
      </c>
      <c r="T339" s="7">
        <f ca="1">+spotify_data[[#This Row],[Antigüedad Album Dias]]/60</f>
        <v>52.15</v>
      </c>
      <c r="U339" s="8">
        <f ca="1">spotify_data[[#This Row],[Antigüedad Album Meses]]/12</f>
        <v>4.3458333333333332</v>
      </c>
      <c r="V339">
        <v>10</v>
      </c>
      <c r="W339" s="1" t="s">
        <v>20</v>
      </c>
      <c r="X339" s="1" t="str">
        <f>+IF(spotify_data[[#This Row],[album_type]]="album","Album",IF(spotify_data[[#This Row],[album_type]]="single","Single","Compilation"))</f>
        <v>Album</v>
      </c>
      <c r="Y339">
        <v>272</v>
      </c>
    </row>
    <row r="340" spans="1:25" x14ac:dyDescent="0.3">
      <c r="A340" s="1" t="s">
        <v>13860</v>
      </c>
      <c r="B340" s="1">
        <v>14999</v>
      </c>
      <c r="C340" s="1" t="s">
        <v>13861</v>
      </c>
      <c r="D340">
        <v>8</v>
      </c>
      <c r="E340">
        <v>83</v>
      </c>
      <c r="F340" s="10">
        <f>spotify_data[[#This Row],[track_popularity]]/100</f>
        <v>0.83</v>
      </c>
      <c r="G340" s="9" t="b">
        <v>1</v>
      </c>
      <c r="H340" s="1">
        <f>+IF(spotify_data[[#This Row],[explicit]]=FALSE,0,1)</f>
        <v>1</v>
      </c>
      <c r="I340" s="1" t="s">
        <v>2757</v>
      </c>
      <c r="J340" s="7">
        <f>MATCH(spotify_data[[#This Row],[artist_name]],spotify_data[artist_name],0)</f>
        <v>58</v>
      </c>
      <c r="K340">
        <v>89</v>
      </c>
      <c r="L340" s="10">
        <f>spotify_data[[#This Row],[artist_popularity]]/100</f>
        <v>0.89</v>
      </c>
      <c r="M340">
        <v>44577310</v>
      </c>
      <c r="N340" s="1" t="s">
        <v>2758</v>
      </c>
      <c r="O340" s="1" t="s">
        <v>13858</v>
      </c>
      <c r="P340" s="1">
        <f>MATCH(spotify_data[[#This Row],[album_id]],spotify_data[album_id],0)</f>
        <v>339</v>
      </c>
      <c r="Q340" s="1" t="s">
        <v>13859</v>
      </c>
      <c r="R340" s="2">
        <v>42839</v>
      </c>
      <c r="S340" s="7">
        <f ca="1">+TODAY()-spotify_data[[#This Row],[Fecha lanzamiento Album]]</f>
        <v>3192</v>
      </c>
      <c r="T340" s="7">
        <f ca="1">+spotify_data[[#This Row],[Antigüedad Album Dias]]/60</f>
        <v>53.2</v>
      </c>
      <c r="U340" s="8">
        <f ca="1">spotify_data[[#This Row],[Antigüedad Album Meses]]/12</f>
        <v>4.4333333333333336</v>
      </c>
      <c r="V340">
        <v>14</v>
      </c>
      <c r="W340" s="1" t="s">
        <v>20</v>
      </c>
      <c r="X340" s="1" t="str">
        <f>+IF(spotify_data[[#This Row],[album_type]]="album","Album",IF(spotify_data[[#This Row],[album_type]]="single","Single","Compilation"))</f>
        <v>Album</v>
      </c>
      <c r="Y340">
        <v>295</v>
      </c>
    </row>
    <row r="341" spans="1:25" x14ac:dyDescent="0.3">
      <c r="A341" s="1" t="s">
        <v>14272</v>
      </c>
      <c r="B341" s="1">
        <v>426</v>
      </c>
      <c r="C341" s="1" t="s">
        <v>12892</v>
      </c>
      <c r="D341">
        <v>1</v>
      </c>
      <c r="E341">
        <v>83</v>
      </c>
      <c r="F341" s="10">
        <f>spotify_data[[#This Row],[track_popularity]]/100</f>
        <v>0.83</v>
      </c>
      <c r="G341" s="9" t="b">
        <v>0</v>
      </c>
      <c r="H341" s="1">
        <f>+IF(spotify_data[[#This Row],[explicit]]=FALSE,0,1)</f>
        <v>0</v>
      </c>
      <c r="I341" s="1" t="s">
        <v>3784</v>
      </c>
      <c r="J341" s="7">
        <f>MATCH(spotify_data[[#This Row],[artist_name]],spotify_data[artist_name],0)</f>
        <v>7</v>
      </c>
      <c r="K341">
        <v>90</v>
      </c>
      <c r="L341" s="10">
        <f>spotify_data[[#This Row],[artist_popularity]]/100</f>
        <v>0.9</v>
      </c>
      <c r="M341">
        <v>118692183</v>
      </c>
      <c r="N341" s="1" t="s">
        <v>3785</v>
      </c>
      <c r="O341" s="1" t="s">
        <v>14273</v>
      </c>
      <c r="P341" s="1">
        <f>MATCH(spotify_data[[#This Row],[album_id]],spotify_data[album_id],0)</f>
        <v>340</v>
      </c>
      <c r="Q341" s="1" t="s">
        <v>14274</v>
      </c>
      <c r="R341" s="2">
        <v>42692</v>
      </c>
      <c r="S341" s="7">
        <f ca="1">+TODAY()-spotify_data[[#This Row],[Fecha lanzamiento Album]]</f>
        <v>3339</v>
      </c>
      <c r="T341" s="7">
        <f ca="1">+spotify_data[[#This Row],[Antigüedad Album Dias]]/60</f>
        <v>55.65</v>
      </c>
      <c r="U341" s="8">
        <f ca="1">spotify_data[[#This Row],[Antigüedad Album Meses]]/12</f>
        <v>4.6375000000000002</v>
      </c>
      <c r="V341">
        <v>1</v>
      </c>
      <c r="W341" s="1" t="s">
        <v>21</v>
      </c>
      <c r="X341" s="1" t="str">
        <f>+IF(spotify_data[[#This Row],[album_type]]="album","Album",IF(spotify_data[[#This Row],[album_type]]="single","Single","Compilation"))</f>
        <v>Single</v>
      </c>
      <c r="Y341">
        <v>334</v>
      </c>
    </row>
    <row r="342" spans="1:25" x14ac:dyDescent="0.3">
      <c r="A342" s="1" t="s">
        <v>14872</v>
      </c>
      <c r="B342" s="1">
        <v>6933</v>
      </c>
      <c r="C342" s="1" t="s">
        <v>14873</v>
      </c>
      <c r="D342">
        <v>1</v>
      </c>
      <c r="E342">
        <v>83</v>
      </c>
      <c r="F342" s="10">
        <f>spotify_data[[#This Row],[track_popularity]]/100</f>
        <v>0.83</v>
      </c>
      <c r="G342" s="9" t="b">
        <v>0</v>
      </c>
      <c r="H342" s="1">
        <f>+IF(spotify_data[[#This Row],[explicit]]=FALSE,0,1)</f>
        <v>0</v>
      </c>
      <c r="I342" s="1" t="s">
        <v>11976</v>
      </c>
      <c r="J342" s="7">
        <f>MATCH(spotify_data[[#This Row],[artist_name]],spotify_data[artist_name],0)</f>
        <v>341</v>
      </c>
      <c r="K342">
        <v>69</v>
      </c>
      <c r="L342" s="10">
        <f>spotify_data[[#This Row],[artist_popularity]]/100</f>
        <v>0.69</v>
      </c>
      <c r="M342">
        <v>2945445</v>
      </c>
      <c r="N342" s="1" t="s">
        <v>11977</v>
      </c>
      <c r="O342" s="1" t="s">
        <v>14874</v>
      </c>
      <c r="P342" s="1">
        <f>MATCH(spotify_data[[#This Row],[album_id]],spotify_data[album_id],0)</f>
        <v>341</v>
      </c>
      <c r="Q342" s="1" t="s">
        <v>11976</v>
      </c>
      <c r="R342" s="2">
        <v>42461</v>
      </c>
      <c r="S342" s="7">
        <f ca="1">+TODAY()-spotify_data[[#This Row],[Fecha lanzamiento Album]]</f>
        <v>3570</v>
      </c>
      <c r="T342" s="7">
        <f ca="1">+spotify_data[[#This Row],[Antigüedad Album Dias]]/60</f>
        <v>59.5</v>
      </c>
      <c r="U342" s="8">
        <f ca="1">spotify_data[[#This Row],[Antigüedad Album Meses]]/12</f>
        <v>4.958333333333333</v>
      </c>
      <c r="V342">
        <v>11</v>
      </c>
      <c r="W342" s="1" t="s">
        <v>20</v>
      </c>
      <c r="X342" s="1" t="str">
        <f>+IF(spotify_data[[#This Row],[album_type]]="album","Album",IF(spotify_data[[#This Row],[album_type]]="single","Single","Compilation"))</f>
        <v>Album</v>
      </c>
      <c r="Y342">
        <v>395</v>
      </c>
    </row>
    <row r="343" spans="1:25" x14ac:dyDescent="0.3">
      <c r="A343" s="1" t="s">
        <v>15119</v>
      </c>
      <c r="B343" s="1">
        <v>1661</v>
      </c>
      <c r="C343" s="1" t="s">
        <v>15120</v>
      </c>
      <c r="D343">
        <v>5</v>
      </c>
      <c r="E343">
        <v>83</v>
      </c>
      <c r="F343" s="10">
        <f>spotify_data[[#This Row],[track_popularity]]/100</f>
        <v>0.83</v>
      </c>
      <c r="G343" s="9" t="b">
        <v>0</v>
      </c>
      <c r="H343" s="1">
        <f>+IF(spotify_data[[#This Row],[explicit]]=FALSE,0,1)</f>
        <v>0</v>
      </c>
      <c r="I343" s="1" t="s">
        <v>7763</v>
      </c>
      <c r="J343" s="7">
        <f>MATCH(spotify_data[[#This Row],[artist_name]],spotify_data[artist_name],0)</f>
        <v>45</v>
      </c>
      <c r="K343">
        <v>88</v>
      </c>
      <c r="L343" s="10">
        <f>spotify_data[[#This Row],[artist_popularity]]/100</f>
        <v>0.88</v>
      </c>
      <c r="M343">
        <v>60804949</v>
      </c>
      <c r="N343" s="1" t="s">
        <v>23</v>
      </c>
      <c r="O343" s="1" t="s">
        <v>15092</v>
      </c>
      <c r="P343" s="1">
        <f>MATCH(spotify_data[[#This Row],[album_id]],spotify_data[album_id],0)</f>
        <v>342</v>
      </c>
      <c r="Q343" s="1" t="s">
        <v>15093</v>
      </c>
      <c r="R343" s="2">
        <v>42342</v>
      </c>
      <c r="S343" s="7">
        <f ca="1">+TODAY()-spotify_data[[#This Row],[Fecha lanzamiento Album]]</f>
        <v>3689</v>
      </c>
      <c r="T343" s="7">
        <f ca="1">+spotify_data[[#This Row],[Antigüedad Album Dias]]/60</f>
        <v>61.483333333333334</v>
      </c>
      <c r="U343" s="8">
        <f ca="1">spotify_data[[#This Row],[Antigüedad Album Meses]]/12</f>
        <v>5.1236111111111109</v>
      </c>
      <c r="V343">
        <v>11</v>
      </c>
      <c r="W343" s="1" t="s">
        <v>20</v>
      </c>
      <c r="X343" s="1" t="str">
        <f>+IF(spotify_data[[#This Row],[album_type]]="album","Album",IF(spotify_data[[#This Row],[album_type]]="single","Single","Compilation"))</f>
        <v>Album</v>
      </c>
      <c r="Y343">
        <v>439</v>
      </c>
    </row>
    <row r="344" spans="1:25" x14ac:dyDescent="0.3">
      <c r="A344" s="1" t="s">
        <v>15407</v>
      </c>
      <c r="B344" s="1">
        <v>4609</v>
      </c>
      <c r="C344" s="1" t="s">
        <v>15408</v>
      </c>
      <c r="D344">
        <v>5</v>
      </c>
      <c r="E344">
        <v>83</v>
      </c>
      <c r="F344" s="10">
        <f>spotify_data[[#This Row],[track_popularity]]/100</f>
        <v>0.83</v>
      </c>
      <c r="G344" s="9" t="b">
        <v>1</v>
      </c>
      <c r="H344" s="1">
        <f>+IF(spotify_data[[#This Row],[explicit]]=FALSE,0,1)</f>
        <v>1</v>
      </c>
      <c r="I344" s="1" t="s">
        <v>4441</v>
      </c>
      <c r="J344" s="7">
        <f>MATCH(spotify_data[[#This Row],[artist_name]],spotify_data[artist_name],0)</f>
        <v>343</v>
      </c>
      <c r="K344">
        <v>80</v>
      </c>
      <c r="L344" s="10">
        <f>spotify_data[[#This Row],[artist_popularity]]/100</f>
        <v>0.8</v>
      </c>
      <c r="M344">
        <v>10566213</v>
      </c>
      <c r="N344" s="1" t="s">
        <v>4442</v>
      </c>
      <c r="O344" s="1" t="s">
        <v>15396</v>
      </c>
      <c r="P344" s="1">
        <f>MATCH(spotify_data[[#This Row],[album_id]],spotify_data[album_id],0)</f>
        <v>343</v>
      </c>
      <c r="Q344" s="1" t="s">
        <v>15397</v>
      </c>
      <c r="R344" s="2">
        <v>42279</v>
      </c>
      <c r="S344" s="7">
        <f ca="1">+TODAY()-spotify_data[[#This Row],[Fecha lanzamiento Album]]</f>
        <v>3752</v>
      </c>
      <c r="T344" s="7">
        <f ca="1">+spotify_data[[#This Row],[Antigüedad Album Dias]]/60</f>
        <v>62.533333333333331</v>
      </c>
      <c r="U344" s="8">
        <f ca="1">spotify_data[[#This Row],[Antigüedad Album Meses]]/12</f>
        <v>5.2111111111111112</v>
      </c>
      <c r="V344">
        <v>14</v>
      </c>
      <c r="W344" s="1" t="s">
        <v>20</v>
      </c>
      <c r="X344" s="1" t="str">
        <f>+IF(spotify_data[[#This Row],[album_type]]="album","Album",IF(spotify_data[[#This Row],[album_type]]="single","Single","Compilation"))</f>
        <v>Album</v>
      </c>
      <c r="Y344">
        <v>33</v>
      </c>
    </row>
    <row r="345" spans="1:25" x14ac:dyDescent="0.3">
      <c r="A345" s="1" t="s">
        <v>15541</v>
      </c>
      <c r="B345" s="1">
        <v>4928</v>
      </c>
      <c r="C345" s="1" t="s">
        <v>8641</v>
      </c>
      <c r="D345">
        <v>7</v>
      </c>
      <c r="E345">
        <v>83</v>
      </c>
      <c r="F345" s="10">
        <f>spotify_data[[#This Row],[track_popularity]]/100</f>
        <v>0.83</v>
      </c>
      <c r="G345" s="9" t="b">
        <v>0</v>
      </c>
      <c r="H345" s="1">
        <f>+IF(spotify_data[[#This Row],[explicit]]=FALSE,0,1)</f>
        <v>0</v>
      </c>
      <c r="I345" s="1" t="s">
        <v>2459</v>
      </c>
      <c r="J345" s="7">
        <f>MATCH(spotify_data[[#This Row],[artist_name]],spotify_data[artist_name],0)</f>
        <v>35</v>
      </c>
      <c r="K345">
        <v>93</v>
      </c>
      <c r="L345" s="10">
        <f>spotify_data[[#This Row],[artist_popularity]]/100</f>
        <v>0.93</v>
      </c>
      <c r="M345">
        <v>112918137</v>
      </c>
      <c r="N345" s="1" t="s">
        <v>2460</v>
      </c>
      <c r="O345" s="1" t="s">
        <v>15508</v>
      </c>
      <c r="P345" s="1">
        <f>MATCH(spotify_data[[#This Row],[album_id]],spotify_data[album_id],0)</f>
        <v>140</v>
      </c>
      <c r="Q345" s="1" t="s">
        <v>15509</v>
      </c>
      <c r="R345" s="2">
        <v>42244</v>
      </c>
      <c r="S345" s="7">
        <f ca="1">+TODAY()-spotify_data[[#This Row],[Fecha lanzamiento Album]]</f>
        <v>3787</v>
      </c>
      <c r="T345" s="7">
        <f ca="1">+spotify_data[[#This Row],[Antigüedad Album Dias]]/60</f>
        <v>63.116666666666667</v>
      </c>
      <c r="U345" s="8">
        <f ca="1">spotify_data[[#This Row],[Antigüedad Album Meses]]/12</f>
        <v>5.259722222222222</v>
      </c>
      <c r="V345">
        <v>14</v>
      </c>
      <c r="W345" s="1" t="s">
        <v>20</v>
      </c>
      <c r="X345" s="1" t="str">
        <f>+IF(spotify_data[[#This Row],[album_type]]="album","Album",IF(spotify_data[[#This Row],[album_type]]="single","Single","Compilation"))</f>
        <v>Album</v>
      </c>
      <c r="Y345">
        <v>355</v>
      </c>
    </row>
    <row r="346" spans="1:25" x14ac:dyDescent="0.3">
      <c r="A346" s="1" t="s">
        <v>15966</v>
      </c>
      <c r="B346" s="1">
        <v>3986</v>
      </c>
      <c r="C346" s="1" t="s">
        <v>15965</v>
      </c>
      <c r="D346">
        <v>5</v>
      </c>
      <c r="E346">
        <v>83</v>
      </c>
      <c r="F346" s="10">
        <f>spotify_data[[#This Row],[track_popularity]]/100</f>
        <v>0.83</v>
      </c>
      <c r="G346" s="9" t="b">
        <v>0</v>
      </c>
      <c r="H346" s="1">
        <f>+IF(spotify_data[[#This Row],[explicit]]=FALSE,0,1)</f>
        <v>0</v>
      </c>
      <c r="I346" s="1" t="s">
        <v>11389</v>
      </c>
      <c r="J346" s="7">
        <f>MATCH(spotify_data[[#This Row],[artist_name]],spotify_data[artist_name],0)</f>
        <v>250</v>
      </c>
      <c r="K346">
        <v>79</v>
      </c>
      <c r="L346" s="10">
        <f>spotify_data[[#This Row],[artist_popularity]]/100</f>
        <v>0.79</v>
      </c>
      <c r="M346">
        <v>10462018</v>
      </c>
      <c r="N346" s="1" t="s">
        <v>23</v>
      </c>
      <c r="O346" s="1" t="s">
        <v>15967</v>
      </c>
      <c r="P346" s="1">
        <f>MATCH(spotify_data[[#This Row],[album_id]],spotify_data[album_id],0)</f>
        <v>345</v>
      </c>
      <c r="Q346" s="1" t="s">
        <v>15968</v>
      </c>
      <c r="R346" s="2">
        <v>42056</v>
      </c>
      <c r="S346" s="7">
        <f ca="1">+TODAY()-spotify_data[[#This Row],[Fecha lanzamiento Album]]</f>
        <v>3975</v>
      </c>
      <c r="T346" s="7">
        <f ca="1">+spotify_data[[#This Row],[Antigüedad Album Dias]]/60</f>
        <v>66.25</v>
      </c>
      <c r="U346" s="8">
        <f ca="1">spotify_data[[#This Row],[Antigüedad Album Meses]]/12</f>
        <v>5.520833333333333</v>
      </c>
      <c r="V346">
        <v>5</v>
      </c>
      <c r="W346" s="1" t="s">
        <v>21</v>
      </c>
      <c r="X346" s="1" t="str">
        <f>+IF(spotify_data[[#This Row],[album_type]]="album","Album",IF(spotify_data[[#This Row],[album_type]]="single","Single","Compilation"))</f>
        <v>Single</v>
      </c>
      <c r="Y346">
        <v>383</v>
      </c>
    </row>
    <row r="347" spans="1:25" x14ac:dyDescent="0.3">
      <c r="A347" s="1" t="s">
        <v>16054</v>
      </c>
      <c r="B347" s="1">
        <v>713</v>
      </c>
      <c r="C347" s="1" t="s">
        <v>16055</v>
      </c>
      <c r="D347">
        <v>4</v>
      </c>
      <c r="E347">
        <v>83</v>
      </c>
      <c r="F347" s="10">
        <f>spotify_data[[#This Row],[track_popularity]]/100</f>
        <v>0.83</v>
      </c>
      <c r="G347" s="9" t="b">
        <v>0</v>
      </c>
      <c r="H347" s="1">
        <f>+IF(spotify_data[[#This Row],[explicit]]=FALSE,0,1)</f>
        <v>0</v>
      </c>
      <c r="I347" s="1" t="s">
        <v>10863</v>
      </c>
      <c r="J347" s="7">
        <f>MATCH(spotify_data[[#This Row],[artist_name]],spotify_data[artist_name],0)</f>
        <v>346</v>
      </c>
      <c r="K347">
        <v>74</v>
      </c>
      <c r="L347" s="10">
        <f>spotify_data[[#This Row],[artist_popularity]]/100</f>
        <v>0.74</v>
      </c>
      <c r="M347">
        <v>1294408</v>
      </c>
      <c r="N347" s="1" t="s">
        <v>23</v>
      </c>
      <c r="O347" s="1" t="s">
        <v>16056</v>
      </c>
      <c r="P347" s="1">
        <f>MATCH(spotify_data[[#This Row],[album_id]],spotify_data[album_id],0)</f>
        <v>346</v>
      </c>
      <c r="Q347" s="1" t="s">
        <v>16057</v>
      </c>
      <c r="R347" s="2">
        <v>42016</v>
      </c>
      <c r="S347" s="7">
        <f ca="1">+TODAY()-spotify_data[[#This Row],[Fecha lanzamiento Album]]</f>
        <v>4015</v>
      </c>
      <c r="T347" s="7">
        <f ca="1">+spotify_data[[#This Row],[Antigüedad Album Dias]]/60</f>
        <v>66.916666666666671</v>
      </c>
      <c r="U347" s="8">
        <f ca="1">spotify_data[[#This Row],[Antigüedad Album Meses]]/12</f>
        <v>5.5763888888888893</v>
      </c>
      <c r="V347">
        <v>11</v>
      </c>
      <c r="W347" s="1" t="s">
        <v>20</v>
      </c>
      <c r="X347" s="1" t="str">
        <f>+IF(spotify_data[[#This Row],[album_type]]="album","Album",IF(spotify_data[[#This Row],[album_type]]="single","Single","Compilation"))</f>
        <v>Album</v>
      </c>
      <c r="Y347">
        <v>449</v>
      </c>
    </row>
    <row r="348" spans="1:25" x14ac:dyDescent="0.3">
      <c r="A348" s="1" t="s">
        <v>16395</v>
      </c>
      <c r="B348" s="1">
        <v>2443</v>
      </c>
      <c r="C348" s="1" t="s">
        <v>16268</v>
      </c>
      <c r="D348">
        <v>1</v>
      </c>
      <c r="E348">
        <v>83</v>
      </c>
      <c r="F348" s="10">
        <f>spotify_data[[#This Row],[track_popularity]]/100</f>
        <v>0.83</v>
      </c>
      <c r="G348" s="9" t="b">
        <v>0</v>
      </c>
      <c r="H348" s="1">
        <f>+IF(spotify_data[[#This Row],[explicit]]=FALSE,0,1)</f>
        <v>0</v>
      </c>
      <c r="I348" s="1" t="s">
        <v>3252</v>
      </c>
      <c r="J348" s="7">
        <f>MATCH(spotify_data[[#This Row],[artist_name]],spotify_data[artist_name],0)</f>
        <v>347</v>
      </c>
      <c r="K348">
        <v>82</v>
      </c>
      <c r="L348" s="10">
        <f>spotify_data[[#This Row],[artist_popularity]]/100</f>
        <v>0.82</v>
      </c>
      <c r="M348">
        <v>9112977</v>
      </c>
      <c r="N348" s="1" t="s">
        <v>23</v>
      </c>
      <c r="O348" s="1" t="s">
        <v>16391</v>
      </c>
      <c r="P348" s="1">
        <f>MATCH(spotify_data[[#This Row],[album_id]],spotify_data[album_id],0)</f>
        <v>347</v>
      </c>
      <c r="Q348" s="1" t="s">
        <v>3252</v>
      </c>
      <c r="R348" s="2">
        <v>41901</v>
      </c>
      <c r="S348" s="7">
        <f ca="1">+TODAY()-spotify_data[[#This Row],[Fecha lanzamiento Album]]</f>
        <v>4130</v>
      </c>
      <c r="T348" s="7">
        <f ca="1">+spotify_data[[#This Row],[Antigüedad Album Dias]]/60</f>
        <v>68.833333333333329</v>
      </c>
      <c r="U348" s="8">
        <f ca="1">spotify_data[[#This Row],[Antigüedad Album Meses]]/12</f>
        <v>5.7361111111111107</v>
      </c>
      <c r="V348">
        <v>13</v>
      </c>
      <c r="W348" s="1" t="s">
        <v>20</v>
      </c>
      <c r="X348" s="1" t="str">
        <f>+IF(spotify_data[[#This Row],[album_type]]="album","Album",IF(spotify_data[[#This Row],[album_type]]="single","Single","Compilation"))</f>
        <v>Album</v>
      </c>
      <c r="Y348">
        <v>402</v>
      </c>
    </row>
    <row r="349" spans="1:25" x14ac:dyDescent="0.3">
      <c r="A349" s="1" t="s">
        <v>16455</v>
      </c>
      <c r="B349" s="1">
        <v>7410</v>
      </c>
      <c r="C349" s="1" t="s">
        <v>8616</v>
      </c>
      <c r="D349">
        <v>9</v>
      </c>
      <c r="E349">
        <v>83</v>
      </c>
      <c r="F349" s="10">
        <f>spotify_data[[#This Row],[track_popularity]]/100</f>
        <v>0.83</v>
      </c>
      <c r="G349" s="9" t="b">
        <v>0</v>
      </c>
      <c r="H349" s="1">
        <f>+IF(spotify_data[[#This Row],[explicit]]=FALSE,0,1)</f>
        <v>0</v>
      </c>
      <c r="I349" s="1" t="s">
        <v>2164</v>
      </c>
      <c r="J349" s="7">
        <f>MATCH(spotify_data[[#This Row],[artist_name]],spotify_data[artist_name],0)</f>
        <v>189</v>
      </c>
      <c r="K349">
        <v>90</v>
      </c>
      <c r="L349" s="10">
        <f>spotify_data[[#This Row],[artist_popularity]]/100</f>
        <v>0.9</v>
      </c>
      <c r="M349">
        <v>107374593</v>
      </c>
      <c r="N349" s="1" t="s">
        <v>516</v>
      </c>
      <c r="O349" s="1" t="s">
        <v>16445</v>
      </c>
      <c r="P349" s="1">
        <f>MATCH(spotify_data[[#This Row],[album_id]],spotify_data[album_id],0)</f>
        <v>189</v>
      </c>
      <c r="Q349" s="1" t="s">
        <v>16446</v>
      </c>
      <c r="R349" s="2">
        <v>41873</v>
      </c>
      <c r="S349" s="7">
        <f ca="1">+TODAY()-spotify_data[[#This Row],[Fecha lanzamiento Album]]</f>
        <v>4158</v>
      </c>
      <c r="T349" s="7">
        <f ca="1">+spotify_data[[#This Row],[Antigüedad Album Dias]]/60</f>
        <v>69.3</v>
      </c>
      <c r="U349" s="8">
        <f ca="1">spotify_data[[#This Row],[Antigüedad Album Meses]]/12</f>
        <v>5.7749999999999995</v>
      </c>
      <c r="V349">
        <v>15</v>
      </c>
      <c r="W349" s="1" t="s">
        <v>20</v>
      </c>
      <c r="X349" s="1" t="str">
        <f>+IF(spotify_data[[#This Row],[album_type]]="album","Album",IF(spotify_data[[#This Row],[album_type]]="single","Single","Compilation"))</f>
        <v>Album</v>
      </c>
      <c r="Y349">
        <v>393</v>
      </c>
    </row>
    <row r="350" spans="1:25" x14ac:dyDescent="0.3">
      <c r="A350" s="1" t="s">
        <v>16569</v>
      </c>
      <c r="B350" s="1">
        <v>4239</v>
      </c>
      <c r="C350" s="1" t="s">
        <v>16570</v>
      </c>
      <c r="D350">
        <v>1</v>
      </c>
      <c r="E350">
        <v>83</v>
      </c>
      <c r="F350" s="10">
        <f>spotify_data[[#This Row],[track_popularity]]/100</f>
        <v>0.83</v>
      </c>
      <c r="G350" s="9" t="b">
        <v>0</v>
      </c>
      <c r="H350" s="1">
        <f>+IF(spotify_data[[#This Row],[explicit]]=FALSE,0,1)</f>
        <v>0</v>
      </c>
      <c r="I350" s="1" t="s">
        <v>16571</v>
      </c>
      <c r="J350" s="7">
        <f>MATCH(spotify_data[[#This Row],[artist_name]],spotify_data[artist_name],0)</f>
        <v>349</v>
      </c>
      <c r="K350">
        <v>66</v>
      </c>
      <c r="L350" s="10">
        <f>spotify_data[[#This Row],[artist_popularity]]/100</f>
        <v>0.66</v>
      </c>
      <c r="M350">
        <v>1609417</v>
      </c>
      <c r="N350" s="1" t="s">
        <v>23</v>
      </c>
      <c r="O350" s="1" t="s">
        <v>16572</v>
      </c>
      <c r="P350" s="1">
        <f>MATCH(spotify_data[[#This Row],[album_id]],spotify_data[album_id],0)</f>
        <v>349</v>
      </c>
      <c r="Q350" s="1" t="s">
        <v>16573</v>
      </c>
      <c r="R350" s="2">
        <v>41815</v>
      </c>
      <c r="S350" s="7">
        <f ca="1">+TODAY()-spotify_data[[#This Row],[Fecha lanzamiento Album]]</f>
        <v>4216</v>
      </c>
      <c r="T350" s="7">
        <f ca="1">+spotify_data[[#This Row],[Antigüedad Album Dias]]/60</f>
        <v>70.266666666666666</v>
      </c>
      <c r="U350" s="8">
        <f ca="1">spotify_data[[#This Row],[Antigüedad Album Meses]]/12</f>
        <v>5.8555555555555552</v>
      </c>
      <c r="V350">
        <v>11</v>
      </c>
      <c r="W350" s="1" t="s">
        <v>20</v>
      </c>
      <c r="X350" s="1" t="str">
        <f>+IF(spotify_data[[#This Row],[album_type]]="album","Album",IF(spotify_data[[#This Row],[album_type]]="single","Single","Compilation"))</f>
        <v>Album</v>
      </c>
      <c r="Y350">
        <v>374</v>
      </c>
    </row>
    <row r="351" spans="1:25" x14ac:dyDescent="0.3">
      <c r="A351" s="1" t="s">
        <v>16967</v>
      </c>
      <c r="B351" s="1">
        <v>3885</v>
      </c>
      <c r="C351" s="1" t="s">
        <v>7124</v>
      </c>
      <c r="D351">
        <v>2</v>
      </c>
      <c r="E351">
        <v>83</v>
      </c>
      <c r="F351" s="10">
        <f>spotify_data[[#This Row],[track_popularity]]/100</f>
        <v>0.83</v>
      </c>
      <c r="G351" s="9" t="b">
        <v>0</v>
      </c>
      <c r="H351" s="1">
        <f>+IF(spotify_data[[#This Row],[explicit]]=FALSE,0,1)</f>
        <v>0</v>
      </c>
      <c r="I351" s="1" t="s">
        <v>10938</v>
      </c>
      <c r="J351" s="7">
        <f>MATCH(spotify_data[[#This Row],[artist_name]],spotify_data[artist_name],0)</f>
        <v>193</v>
      </c>
      <c r="K351">
        <v>79</v>
      </c>
      <c r="L351" s="10">
        <f>spotify_data[[#This Row],[artist_popularity]]/100</f>
        <v>0.79</v>
      </c>
      <c r="M351">
        <v>23434221</v>
      </c>
      <c r="N351" s="1" t="s">
        <v>218</v>
      </c>
      <c r="O351" s="1" t="s">
        <v>16968</v>
      </c>
      <c r="P351" s="1">
        <f>MATCH(spotify_data[[#This Row],[album_id]],spotify_data[album_id],0)</f>
        <v>350</v>
      </c>
      <c r="Q351" s="1" t="s">
        <v>16969</v>
      </c>
      <c r="R351" s="2">
        <v>41640</v>
      </c>
      <c r="S351" s="7">
        <f ca="1">+TODAY()-spotify_data[[#This Row],[Fecha lanzamiento Album]]</f>
        <v>4391</v>
      </c>
      <c r="T351" s="7">
        <f ca="1">+spotify_data[[#This Row],[Antigüedad Album Dias]]/60</f>
        <v>73.183333333333337</v>
      </c>
      <c r="U351" s="8">
        <f ca="1">spotify_data[[#This Row],[Antigüedad Album Meses]]/12</f>
        <v>6.0986111111111114</v>
      </c>
      <c r="V351">
        <v>4</v>
      </c>
      <c r="W351" s="1" t="s">
        <v>20</v>
      </c>
      <c r="X351" s="1" t="str">
        <f>+IF(spotify_data[[#This Row],[album_type]]="album","Album",IF(spotify_data[[#This Row],[album_type]]="single","Single","Compilation"))</f>
        <v>Album</v>
      </c>
      <c r="Y351">
        <v>294</v>
      </c>
    </row>
    <row r="352" spans="1:25" x14ac:dyDescent="0.3">
      <c r="A352" s="1" t="s">
        <v>17004</v>
      </c>
      <c r="B352" s="1">
        <v>7774</v>
      </c>
      <c r="C352" s="1" t="s">
        <v>16301</v>
      </c>
      <c r="D352">
        <v>2</v>
      </c>
      <c r="E352">
        <v>83</v>
      </c>
      <c r="F352" s="10">
        <f>spotify_data[[#This Row],[track_popularity]]/100</f>
        <v>0.83</v>
      </c>
      <c r="G352" s="9" t="b">
        <v>0</v>
      </c>
      <c r="H352" s="1">
        <f>+IF(spotify_data[[#This Row],[explicit]]=FALSE,0,1)</f>
        <v>0</v>
      </c>
      <c r="I352" s="1" t="s">
        <v>318</v>
      </c>
      <c r="J352" s="7">
        <f>MATCH(spotify_data[[#This Row],[artist_name]],spotify_data[artist_name],0)</f>
        <v>2</v>
      </c>
      <c r="K352">
        <v>100</v>
      </c>
      <c r="L352" s="10">
        <f>spotify_data[[#This Row],[artist_popularity]]/100</f>
        <v>1</v>
      </c>
      <c r="M352">
        <v>145489371</v>
      </c>
      <c r="N352" s="1" t="s">
        <v>319</v>
      </c>
      <c r="O352" s="1" t="s">
        <v>16910</v>
      </c>
      <c r="P352" s="1">
        <f>MATCH(spotify_data[[#This Row],[album_id]],spotify_data[album_id],0)</f>
        <v>351</v>
      </c>
      <c r="Q352" s="1" t="s">
        <v>16911</v>
      </c>
      <c r="R352" s="2">
        <v>41640</v>
      </c>
      <c r="S352" s="7">
        <f ca="1">+TODAY()-spotify_data[[#This Row],[Fecha lanzamiento Album]]</f>
        <v>4391</v>
      </c>
      <c r="T352" s="7">
        <f ca="1">+spotify_data[[#This Row],[Antigüedad Album Dias]]/60</f>
        <v>73.183333333333337</v>
      </c>
      <c r="U352" s="8">
        <f ca="1">spotify_data[[#This Row],[Antigüedad Album Meses]]/12</f>
        <v>6.0986111111111114</v>
      </c>
      <c r="V352">
        <v>19</v>
      </c>
      <c r="W352" s="1" t="s">
        <v>20</v>
      </c>
      <c r="X352" s="1" t="str">
        <f>+IF(spotify_data[[#This Row],[album_type]]="album","Album",IF(spotify_data[[#This Row],[album_type]]="single","Single","Compilation"))</f>
        <v>Album</v>
      </c>
      <c r="Y352">
        <v>386</v>
      </c>
    </row>
    <row r="353" spans="1:25" x14ac:dyDescent="0.3">
      <c r="A353" s="1" t="s">
        <v>17627</v>
      </c>
      <c r="B353" s="1">
        <v>7183</v>
      </c>
      <c r="C353" s="1" t="s">
        <v>17628</v>
      </c>
      <c r="D353">
        <v>9</v>
      </c>
      <c r="E353">
        <v>83</v>
      </c>
      <c r="F353" s="10">
        <f>spotify_data[[#This Row],[track_popularity]]/100</f>
        <v>0.83</v>
      </c>
      <c r="G353" s="9" t="b">
        <v>0</v>
      </c>
      <c r="H353" s="1">
        <f>+IF(spotify_data[[#This Row],[explicit]]=FALSE,0,1)</f>
        <v>0</v>
      </c>
      <c r="I353" s="1" t="s">
        <v>12781</v>
      </c>
      <c r="J353" s="7">
        <f>MATCH(spotify_data[[#This Row],[artist_name]],spotify_data[artist_name],0)</f>
        <v>201</v>
      </c>
      <c r="K353">
        <v>82</v>
      </c>
      <c r="L353" s="10">
        <f>spotify_data[[#This Row],[artist_popularity]]/100</f>
        <v>0.82</v>
      </c>
      <c r="M353">
        <v>15826961</v>
      </c>
      <c r="N353" s="1" t="s">
        <v>23</v>
      </c>
      <c r="O353" s="1" t="s">
        <v>17625</v>
      </c>
      <c r="P353" s="1">
        <f>MATCH(spotify_data[[#This Row],[album_id]],spotify_data[album_id],0)</f>
        <v>352</v>
      </c>
      <c r="Q353" s="1" t="s">
        <v>17626</v>
      </c>
      <c r="R353" s="2">
        <v>41348</v>
      </c>
      <c r="S353" s="7">
        <f ca="1">+TODAY()-spotify_data[[#This Row],[Fecha lanzamiento Album]]</f>
        <v>4683</v>
      </c>
      <c r="T353" s="7">
        <f ca="1">+spotify_data[[#This Row],[Antigüedad Album Dias]]/60</f>
        <v>78.05</v>
      </c>
      <c r="U353" s="8">
        <f ca="1">spotify_data[[#This Row],[Antigüedad Album Meses]]/12</f>
        <v>6.5041666666666664</v>
      </c>
      <c r="V353">
        <v>12</v>
      </c>
      <c r="W353" s="1" t="s">
        <v>20</v>
      </c>
      <c r="X353" s="1" t="str">
        <f>+IF(spotify_data[[#This Row],[album_type]]="album","Album",IF(spotify_data[[#This Row],[album_type]]="single","Single","Compilation"))</f>
        <v>Album</v>
      </c>
      <c r="Y353">
        <v>806</v>
      </c>
    </row>
    <row r="354" spans="1:25" x14ac:dyDescent="0.3">
      <c r="A354" s="1" t="s">
        <v>18475</v>
      </c>
      <c r="B354" s="1">
        <v>2765</v>
      </c>
      <c r="C354" s="1" t="s">
        <v>18266</v>
      </c>
      <c r="D354">
        <v>10</v>
      </c>
      <c r="E354">
        <v>83</v>
      </c>
      <c r="F354" s="10">
        <f>spotify_data[[#This Row],[track_popularity]]/100</f>
        <v>0.83</v>
      </c>
      <c r="G354" s="9" t="b">
        <v>0</v>
      </c>
      <c r="H354" s="1">
        <f>+IF(spotify_data[[#This Row],[explicit]]=FALSE,0,1)</f>
        <v>0</v>
      </c>
      <c r="I354" s="1" t="s">
        <v>887</v>
      </c>
      <c r="J354" s="7">
        <f>MATCH(spotify_data[[#This Row],[artist_name]],spotify_data[artist_name],0)</f>
        <v>29</v>
      </c>
      <c r="K354">
        <v>91</v>
      </c>
      <c r="L354" s="10">
        <f>spotify_data[[#This Row],[artist_popularity]]/100</f>
        <v>0.91</v>
      </c>
      <c r="M354">
        <v>85008100</v>
      </c>
      <c r="N354" s="1" t="s">
        <v>888</v>
      </c>
      <c r="O354" s="1" t="s">
        <v>18476</v>
      </c>
      <c r="P354" s="1">
        <f>MATCH(spotify_data[[#This Row],[album_id]],spotify_data[album_id],0)</f>
        <v>353</v>
      </c>
      <c r="Q354" s="1" t="s">
        <v>15835</v>
      </c>
      <c r="R354" s="2">
        <v>40909</v>
      </c>
      <c r="S354" s="7">
        <f ca="1">+TODAY()-spotify_data[[#This Row],[Fecha lanzamiento Album]]</f>
        <v>5122</v>
      </c>
      <c r="T354" s="7">
        <f ca="1">+spotify_data[[#This Row],[Antigüedad Album Dias]]/60</f>
        <v>85.36666666666666</v>
      </c>
      <c r="U354" s="8">
        <f ca="1">spotify_data[[#This Row],[Antigüedad Album Meses]]/12</f>
        <v>7.113888888888888</v>
      </c>
      <c r="V354">
        <v>13</v>
      </c>
      <c r="W354" s="1" t="s">
        <v>20</v>
      </c>
      <c r="X354" s="1" t="str">
        <f>+IF(spotify_data[[#This Row],[album_type]]="album","Album",IF(spotify_data[[#This Row],[album_type]]="single","Single","Compilation"))</f>
        <v>Album</v>
      </c>
      <c r="Y354">
        <v>379</v>
      </c>
    </row>
    <row r="355" spans="1:25" x14ac:dyDescent="0.3">
      <c r="A355" s="1" t="s">
        <v>18568</v>
      </c>
      <c r="B355" s="1">
        <v>8544</v>
      </c>
      <c r="C355" s="1" t="s">
        <v>18003</v>
      </c>
      <c r="D355">
        <v>11</v>
      </c>
      <c r="E355">
        <v>83</v>
      </c>
      <c r="F355" s="10">
        <f>spotify_data[[#This Row],[track_popularity]]/100</f>
        <v>0.83</v>
      </c>
      <c r="G355" s="9" t="b">
        <v>0</v>
      </c>
      <c r="H355" s="1">
        <f>+IF(spotify_data[[#This Row],[explicit]]=FALSE,0,1)</f>
        <v>0</v>
      </c>
      <c r="I355" s="1" t="s">
        <v>5599</v>
      </c>
      <c r="J355" s="7">
        <f>MATCH(spotify_data[[#This Row],[artist_name]],spotify_data[artist_name],0)</f>
        <v>100</v>
      </c>
      <c r="K355">
        <v>88</v>
      </c>
      <c r="L355" s="10">
        <f>spotify_data[[#This Row],[artist_popularity]]/100</f>
        <v>0.88</v>
      </c>
      <c r="M355">
        <v>51798111</v>
      </c>
      <c r="N355" s="1" t="s">
        <v>5600</v>
      </c>
      <c r="O355" s="1" t="s">
        <v>18441</v>
      </c>
      <c r="P355" s="1">
        <f>MATCH(spotify_data[[#This Row],[album_id]],spotify_data[album_id],0)</f>
        <v>354</v>
      </c>
      <c r="Q355" s="1" t="s">
        <v>18001</v>
      </c>
      <c r="R355" s="2">
        <v>40909</v>
      </c>
      <c r="S355" s="7">
        <f ca="1">+TODAY()-spotify_data[[#This Row],[Fecha lanzamiento Album]]</f>
        <v>5122</v>
      </c>
      <c r="T355" s="7">
        <f ca="1">+spotify_data[[#This Row],[Antigüedad Album Dias]]/60</f>
        <v>85.36666666666666</v>
      </c>
      <c r="U355" s="8">
        <f ca="1">spotify_data[[#This Row],[Antigüedad Album Meses]]/12</f>
        <v>7.113888888888888</v>
      </c>
      <c r="V355">
        <v>23</v>
      </c>
      <c r="W355" s="1" t="s">
        <v>20</v>
      </c>
      <c r="X355" s="1" t="str">
        <f>+IF(spotify_data[[#This Row],[album_type]]="album","Album",IF(spotify_data[[#This Row],[album_type]]="single","Single","Compilation"))</f>
        <v>Album</v>
      </c>
      <c r="Y355">
        <v>442</v>
      </c>
    </row>
    <row r="356" spans="1:25" x14ac:dyDescent="0.3">
      <c r="A356" s="1" t="s">
        <v>18626</v>
      </c>
      <c r="B356" s="1">
        <v>4621</v>
      </c>
      <c r="C356" s="1" t="s">
        <v>160</v>
      </c>
      <c r="D356">
        <v>2</v>
      </c>
      <c r="E356">
        <v>83</v>
      </c>
      <c r="F356" s="10">
        <f>spotify_data[[#This Row],[track_popularity]]/100</f>
        <v>0.83</v>
      </c>
      <c r="G356" s="9" t="b">
        <v>0</v>
      </c>
      <c r="H356" s="1">
        <f>+IF(spotify_data[[#This Row],[explicit]]=FALSE,0,1)</f>
        <v>0</v>
      </c>
      <c r="I356" s="1" t="s">
        <v>6348</v>
      </c>
      <c r="J356" s="7">
        <f>MATCH(spotify_data[[#This Row],[artist_name]],spotify_data[artist_name],0)</f>
        <v>103</v>
      </c>
      <c r="K356">
        <v>90</v>
      </c>
      <c r="L356" s="10">
        <f>spotify_data[[#This Row],[artist_popularity]]/100</f>
        <v>0.9</v>
      </c>
      <c r="M356">
        <v>68997177</v>
      </c>
      <c r="N356" s="1" t="s">
        <v>6349</v>
      </c>
      <c r="O356" s="1" t="s">
        <v>18627</v>
      </c>
      <c r="P356" s="1">
        <f>MATCH(spotify_data[[#This Row],[album_id]],spotify_data[album_id],0)</f>
        <v>355</v>
      </c>
      <c r="Q356" s="1" t="s">
        <v>18619</v>
      </c>
      <c r="R356" s="2">
        <v>40865</v>
      </c>
      <c r="S356" s="7">
        <f ca="1">+TODAY()-spotify_data[[#This Row],[Fecha lanzamiento Album]]</f>
        <v>5166</v>
      </c>
      <c r="T356" s="7">
        <f ca="1">+spotify_data[[#This Row],[Antigüedad Album Dias]]/60</f>
        <v>86.1</v>
      </c>
      <c r="U356" s="8">
        <f ca="1">spotify_data[[#This Row],[Antigüedad Album Meses]]/12</f>
        <v>7.1749999999999998</v>
      </c>
      <c r="V356">
        <v>11</v>
      </c>
      <c r="W356" s="1" t="s">
        <v>20</v>
      </c>
      <c r="X356" s="1" t="str">
        <f>+IF(spotify_data[[#This Row],[album_type]]="album","Album",IF(spotify_data[[#This Row],[album_type]]="single","Single","Compilation"))</f>
        <v>Album</v>
      </c>
      <c r="Y356">
        <v>404</v>
      </c>
    </row>
    <row r="357" spans="1:25" x14ac:dyDescent="0.3">
      <c r="A357" s="1" t="s">
        <v>18636</v>
      </c>
      <c r="B357" s="1">
        <v>3819</v>
      </c>
      <c r="C357" s="1" t="s">
        <v>18622</v>
      </c>
      <c r="D357">
        <v>3</v>
      </c>
      <c r="E357">
        <v>83</v>
      </c>
      <c r="F357" s="10">
        <f>spotify_data[[#This Row],[track_popularity]]/100</f>
        <v>0.83</v>
      </c>
      <c r="G357" s="9" t="b">
        <v>0</v>
      </c>
      <c r="H357" s="1">
        <f>+IF(spotify_data[[#This Row],[explicit]]=FALSE,0,1)</f>
        <v>0</v>
      </c>
      <c r="I357" s="1" t="s">
        <v>6348</v>
      </c>
      <c r="J357" s="7">
        <f>MATCH(spotify_data[[#This Row],[artist_name]],spotify_data[artist_name],0)</f>
        <v>103</v>
      </c>
      <c r="K357">
        <v>90</v>
      </c>
      <c r="L357" s="10">
        <f>spotify_data[[#This Row],[artist_popularity]]/100</f>
        <v>0.9</v>
      </c>
      <c r="M357">
        <v>68997177</v>
      </c>
      <c r="N357" s="1" t="s">
        <v>6349</v>
      </c>
      <c r="O357" s="1" t="s">
        <v>18627</v>
      </c>
      <c r="P357" s="1">
        <f>MATCH(spotify_data[[#This Row],[album_id]],spotify_data[album_id],0)</f>
        <v>355</v>
      </c>
      <c r="Q357" s="1" t="s">
        <v>18619</v>
      </c>
      <c r="R357" s="2">
        <v>40865</v>
      </c>
      <c r="S357" s="7">
        <f ca="1">+TODAY()-spotify_data[[#This Row],[Fecha lanzamiento Album]]</f>
        <v>5166</v>
      </c>
      <c r="T357" s="7">
        <f ca="1">+spotify_data[[#This Row],[Antigüedad Album Dias]]/60</f>
        <v>86.1</v>
      </c>
      <c r="U357" s="8">
        <f ca="1">spotify_data[[#This Row],[Antigüedad Album Meses]]/12</f>
        <v>7.1749999999999998</v>
      </c>
      <c r="V357">
        <v>11</v>
      </c>
      <c r="W357" s="1" t="s">
        <v>20</v>
      </c>
      <c r="X357" s="1" t="str">
        <f>+IF(spotify_data[[#This Row],[album_type]]="album","Album",IF(spotify_data[[#This Row],[album_type]]="single","Single","Compilation"))</f>
        <v>Album</v>
      </c>
      <c r="Y357">
        <v>358</v>
      </c>
    </row>
    <row r="358" spans="1:25" x14ac:dyDescent="0.3">
      <c r="A358" s="1" t="s">
        <v>18709</v>
      </c>
      <c r="B358" s="1">
        <v>8547</v>
      </c>
      <c r="C358" s="1" t="s">
        <v>18679</v>
      </c>
      <c r="D358">
        <v>1</v>
      </c>
      <c r="E358">
        <v>83</v>
      </c>
      <c r="F358" s="10">
        <f>spotify_data[[#This Row],[track_popularity]]/100</f>
        <v>0.83</v>
      </c>
      <c r="G358" s="9" t="b">
        <v>0</v>
      </c>
      <c r="H358" s="1">
        <f>+IF(spotify_data[[#This Row],[explicit]]=FALSE,0,1)</f>
        <v>0</v>
      </c>
      <c r="I358" s="1" t="s">
        <v>11416</v>
      </c>
      <c r="J358" s="7">
        <f>MATCH(spotify_data[[#This Row],[artist_name]],spotify_data[artist_name],0)</f>
        <v>357</v>
      </c>
      <c r="K358">
        <v>71</v>
      </c>
      <c r="L358" s="10">
        <f>spotify_data[[#This Row],[artist_popularity]]/100</f>
        <v>0.71</v>
      </c>
      <c r="M358">
        <v>4308713</v>
      </c>
      <c r="N358" s="1" t="s">
        <v>831</v>
      </c>
      <c r="O358" s="1" t="s">
        <v>18710</v>
      </c>
      <c r="P358" s="1">
        <f>MATCH(spotify_data[[#This Row],[album_id]],spotify_data[album_id],0)</f>
        <v>357</v>
      </c>
      <c r="Q358" s="1" t="s">
        <v>18679</v>
      </c>
      <c r="R358" s="2">
        <v>40834</v>
      </c>
      <c r="S358" s="7">
        <f ca="1">+TODAY()-spotify_data[[#This Row],[Fecha lanzamiento Album]]</f>
        <v>5197</v>
      </c>
      <c r="T358" s="7">
        <f ca="1">+spotify_data[[#This Row],[Antigüedad Album Dias]]/60</f>
        <v>86.61666666666666</v>
      </c>
      <c r="U358" s="8">
        <f ca="1">spotify_data[[#This Row],[Antigüedad Album Meses]]/12</f>
        <v>7.218055555555555</v>
      </c>
      <c r="V358">
        <v>1</v>
      </c>
      <c r="W358" s="1" t="s">
        <v>21</v>
      </c>
      <c r="X358" s="1" t="str">
        <f>+IF(spotify_data[[#This Row],[album_type]]="album","Album",IF(spotify_data[[#This Row],[album_type]]="single","Single","Compilation"))</f>
        <v>Single</v>
      </c>
      <c r="Y358">
        <v>475</v>
      </c>
    </row>
    <row r="359" spans="1:25" x14ac:dyDescent="0.3">
      <c r="A359" s="1" t="s">
        <v>19683</v>
      </c>
      <c r="B359" s="1">
        <v>1093</v>
      </c>
      <c r="C359" s="1" t="s">
        <v>19514</v>
      </c>
      <c r="D359">
        <v>16</v>
      </c>
      <c r="E359">
        <v>83</v>
      </c>
      <c r="F359" s="10">
        <f>spotify_data[[#This Row],[track_popularity]]/100</f>
        <v>0.83</v>
      </c>
      <c r="G359" s="9" t="b">
        <v>0</v>
      </c>
      <c r="H359" s="1">
        <f>+IF(spotify_data[[#This Row],[explicit]]=FALSE,0,1)</f>
        <v>0</v>
      </c>
      <c r="I359" s="1" t="s">
        <v>18272</v>
      </c>
      <c r="J359" s="7">
        <f>MATCH(spotify_data[[#This Row],[artist_name]],spotify_data[artist_name],0)</f>
        <v>205</v>
      </c>
      <c r="K359">
        <v>80</v>
      </c>
      <c r="L359" s="10">
        <f>spotify_data[[#This Row],[artist_popularity]]/100</f>
        <v>0.8</v>
      </c>
      <c r="M359">
        <v>13749886</v>
      </c>
      <c r="N359" s="1" t="s">
        <v>1358</v>
      </c>
      <c r="O359" s="1" t="s">
        <v>19679</v>
      </c>
      <c r="P359" s="1">
        <f>MATCH(spotify_data[[#This Row],[album_id]],spotify_data[album_id],0)</f>
        <v>358</v>
      </c>
      <c r="Q359" s="1" t="s">
        <v>19680</v>
      </c>
      <c r="R359" s="2">
        <v>40267</v>
      </c>
      <c r="S359" s="7">
        <f ca="1">+TODAY()-spotify_data[[#This Row],[Fecha lanzamiento Album]]</f>
        <v>5764</v>
      </c>
      <c r="T359" s="7">
        <f ca="1">+spotify_data[[#This Row],[Antigüedad Album Dias]]/60</f>
        <v>96.066666666666663</v>
      </c>
      <c r="U359" s="8">
        <f ca="1">spotify_data[[#This Row],[Antigüedad Album Meses]]/12</f>
        <v>8.0055555555555546</v>
      </c>
      <c r="V359">
        <v>22</v>
      </c>
      <c r="W359" s="1" t="s">
        <v>20</v>
      </c>
      <c r="X359" s="1" t="str">
        <f>+IF(spotify_data[[#This Row],[album_type]]="album","Album",IF(spotify_data[[#This Row],[album_type]]="single","Single","Compilation"))</f>
        <v>Album</v>
      </c>
      <c r="Y359">
        <v>368</v>
      </c>
    </row>
    <row r="360" spans="1:25" x14ac:dyDescent="0.3">
      <c r="A360" s="1" t="s">
        <v>19755</v>
      </c>
      <c r="B360" s="1">
        <v>1236</v>
      </c>
      <c r="C360" s="1" t="s">
        <v>14591</v>
      </c>
      <c r="D360">
        <v>1</v>
      </c>
      <c r="E360">
        <v>83</v>
      </c>
      <c r="F360" s="10">
        <f>spotify_data[[#This Row],[track_popularity]]/100</f>
        <v>0.83</v>
      </c>
      <c r="G360" s="9" t="b">
        <v>0</v>
      </c>
      <c r="H360" s="1">
        <f>+IF(spotify_data[[#This Row],[explicit]]=FALSE,0,1)</f>
        <v>0</v>
      </c>
      <c r="I360" s="1" t="s">
        <v>887</v>
      </c>
      <c r="J360" s="7">
        <f>MATCH(spotify_data[[#This Row],[artist_name]],spotify_data[artist_name],0)</f>
        <v>29</v>
      </c>
      <c r="K360">
        <v>91</v>
      </c>
      <c r="L360" s="10">
        <f>spotify_data[[#This Row],[artist_popularity]]/100</f>
        <v>0.91</v>
      </c>
      <c r="M360">
        <v>85022258</v>
      </c>
      <c r="N360" s="1" t="s">
        <v>888</v>
      </c>
      <c r="O360" s="1" t="s">
        <v>19756</v>
      </c>
      <c r="P360" s="1">
        <f>MATCH(spotify_data[[#This Row],[album_id]],spotify_data[album_id],0)</f>
        <v>359</v>
      </c>
      <c r="Q360" s="1" t="s">
        <v>19757</v>
      </c>
      <c r="R360" s="2">
        <v>40179</v>
      </c>
      <c r="S360" s="7">
        <f ca="1">+TODAY()-spotify_data[[#This Row],[Fecha lanzamiento Album]]</f>
        <v>5852</v>
      </c>
      <c r="T360" s="7">
        <f ca="1">+spotify_data[[#This Row],[Antigüedad Album Dias]]/60</f>
        <v>97.533333333333331</v>
      </c>
      <c r="U360" s="8">
        <f ca="1">spotify_data[[#This Row],[Antigüedad Album Meses]]/12</f>
        <v>8.1277777777777782</v>
      </c>
      <c r="V360">
        <v>10</v>
      </c>
      <c r="W360" s="1" t="s">
        <v>20</v>
      </c>
      <c r="X360" s="1" t="str">
        <f>+IF(spotify_data[[#This Row],[album_type]]="album","Album",IF(spotify_data[[#This Row],[album_type]]="single","Single","Compilation"))</f>
        <v>Album</v>
      </c>
      <c r="Y360">
        <v>357</v>
      </c>
    </row>
    <row r="361" spans="1:25" x14ac:dyDescent="0.3">
      <c r="A361" s="1" t="s">
        <v>20417</v>
      </c>
      <c r="B361" s="1">
        <v>1084</v>
      </c>
      <c r="C361" s="1" t="s">
        <v>20418</v>
      </c>
      <c r="D361">
        <v>3</v>
      </c>
      <c r="E361">
        <v>83</v>
      </c>
      <c r="F361" s="10">
        <f>spotify_data[[#This Row],[track_popularity]]/100</f>
        <v>0.83</v>
      </c>
      <c r="G361" s="9" t="b">
        <v>0</v>
      </c>
      <c r="H361" s="1">
        <f>+IF(spotify_data[[#This Row],[explicit]]=FALSE,0,1)</f>
        <v>0</v>
      </c>
      <c r="I361" s="1" t="s">
        <v>20414</v>
      </c>
      <c r="J361" s="7">
        <f>MATCH(spotify_data[[#This Row],[artist_name]],spotify_data[artist_name],0)</f>
        <v>360</v>
      </c>
      <c r="K361">
        <v>76</v>
      </c>
      <c r="L361" s="10">
        <f>spotify_data[[#This Row],[artist_popularity]]/100</f>
        <v>0.76</v>
      </c>
      <c r="M361">
        <v>5757305</v>
      </c>
      <c r="N361" s="1" t="s">
        <v>23</v>
      </c>
      <c r="O361" s="1" t="s">
        <v>20415</v>
      </c>
      <c r="P361" s="1">
        <f>MATCH(spotify_data[[#This Row],[album_id]],spotify_data[album_id],0)</f>
        <v>360</v>
      </c>
      <c r="Q361" s="1" t="s">
        <v>20416</v>
      </c>
      <c r="R361" s="2">
        <v>39714</v>
      </c>
      <c r="S361" s="7">
        <f ca="1">+TODAY()-spotify_data[[#This Row],[Fecha lanzamiento Album]]</f>
        <v>6317</v>
      </c>
      <c r="T361" s="7">
        <f ca="1">+spotify_data[[#This Row],[Antigüedad Album Dias]]/60</f>
        <v>105.28333333333333</v>
      </c>
      <c r="U361" s="8">
        <f ca="1">spotify_data[[#This Row],[Antigüedad Album Meses]]/12</f>
        <v>8.7736111111111104</v>
      </c>
      <c r="V361">
        <v>11</v>
      </c>
      <c r="W361" s="1" t="s">
        <v>20</v>
      </c>
      <c r="X361" s="1" t="str">
        <f>+IF(spotify_data[[#This Row],[album_type]]="album","Album",IF(spotify_data[[#This Row],[album_type]]="single","Single","Compilation"))</f>
        <v>Album</v>
      </c>
      <c r="Y361">
        <v>338</v>
      </c>
    </row>
    <row r="362" spans="1:25" x14ac:dyDescent="0.3">
      <c r="A362" s="1" t="s">
        <v>20534</v>
      </c>
      <c r="B362" s="1">
        <v>3285</v>
      </c>
      <c r="C362" s="1" t="s">
        <v>3557</v>
      </c>
      <c r="D362">
        <v>1</v>
      </c>
      <c r="E362">
        <v>83</v>
      </c>
      <c r="F362" s="10">
        <f>spotify_data[[#This Row],[track_popularity]]/100</f>
        <v>0.83</v>
      </c>
      <c r="G362" s="9" t="b">
        <v>0</v>
      </c>
      <c r="H362" s="1">
        <f>+IF(spotify_data[[#This Row],[explicit]]=FALSE,0,1)</f>
        <v>0</v>
      </c>
      <c r="I362" s="1" t="s">
        <v>6348</v>
      </c>
      <c r="J362" s="7">
        <f>MATCH(spotify_data[[#This Row],[artist_name]],spotify_data[artist_name],0)</f>
        <v>103</v>
      </c>
      <c r="K362">
        <v>90</v>
      </c>
      <c r="L362" s="10">
        <f>spotify_data[[#This Row],[artist_popularity]]/100</f>
        <v>0.9</v>
      </c>
      <c r="M362">
        <v>69014420</v>
      </c>
      <c r="N362" s="1" t="s">
        <v>6349</v>
      </c>
      <c r="O362" s="1" t="s">
        <v>20535</v>
      </c>
      <c r="P362" s="1">
        <f>MATCH(spotify_data[[#This Row],[album_id]],spotify_data[album_id],0)</f>
        <v>103</v>
      </c>
      <c r="Q362" s="1" t="s">
        <v>20536</v>
      </c>
      <c r="R362" s="2">
        <v>39601</v>
      </c>
      <c r="S362" s="7">
        <f ca="1">+TODAY()-spotify_data[[#This Row],[Fecha lanzamiento Album]]</f>
        <v>6430</v>
      </c>
      <c r="T362" s="7">
        <f ca="1">+spotify_data[[#This Row],[Antigüedad Album Dias]]/60</f>
        <v>107.16666666666667</v>
      </c>
      <c r="U362" s="8">
        <f ca="1">spotify_data[[#This Row],[Antigüedad Album Meses]]/12</f>
        <v>8.9305555555555554</v>
      </c>
      <c r="V362">
        <v>15</v>
      </c>
      <c r="W362" s="1" t="s">
        <v>20</v>
      </c>
      <c r="X362" s="1" t="str">
        <f>+IF(spotify_data[[#This Row],[album_type]]="album","Album",IF(spotify_data[[#This Row],[album_type]]="single","Single","Compilation"))</f>
        <v>Album</v>
      </c>
      <c r="Y362">
        <v>459</v>
      </c>
    </row>
    <row r="363" spans="1:25" x14ac:dyDescent="0.3">
      <c r="A363" s="1" t="s">
        <v>20568</v>
      </c>
      <c r="B363" s="1">
        <v>7578</v>
      </c>
      <c r="C363" s="1" t="s">
        <v>20569</v>
      </c>
      <c r="D363">
        <v>5</v>
      </c>
      <c r="E363">
        <v>83</v>
      </c>
      <c r="F363" s="10">
        <f>spotify_data[[#This Row],[track_popularity]]/100</f>
        <v>0.83</v>
      </c>
      <c r="G363" s="9" t="b">
        <v>0</v>
      </c>
      <c r="H363" s="1">
        <f>+IF(spotify_data[[#This Row],[explicit]]=FALSE,0,1)</f>
        <v>0</v>
      </c>
      <c r="I363" s="1" t="s">
        <v>15876</v>
      </c>
      <c r="J363" s="7">
        <f>MATCH(spotify_data[[#This Row],[artist_name]],spotify_data[artist_name],0)</f>
        <v>362</v>
      </c>
      <c r="K363">
        <v>79</v>
      </c>
      <c r="L363" s="10">
        <f>spotify_data[[#This Row],[artist_popularity]]/100</f>
        <v>0.79</v>
      </c>
      <c r="M363">
        <v>8971415</v>
      </c>
      <c r="N363" s="1" t="s">
        <v>23</v>
      </c>
      <c r="O363" s="1" t="s">
        <v>20570</v>
      </c>
      <c r="P363" s="1">
        <f>MATCH(spotify_data[[#This Row],[album_id]],spotify_data[album_id],0)</f>
        <v>362</v>
      </c>
      <c r="Q363" s="1" t="s">
        <v>20571</v>
      </c>
      <c r="R363" s="2">
        <v>39524</v>
      </c>
      <c r="S363" s="7">
        <f ca="1">+TODAY()-spotify_data[[#This Row],[Fecha lanzamiento Album]]</f>
        <v>6507</v>
      </c>
      <c r="T363" s="7">
        <f ca="1">+spotify_data[[#This Row],[Antigüedad Album Dias]]/60</f>
        <v>108.45</v>
      </c>
      <c r="U363" s="8">
        <f ca="1">spotify_data[[#This Row],[Antigüedad Album Meses]]/12</f>
        <v>9.0374999999999996</v>
      </c>
      <c r="V363">
        <v>14</v>
      </c>
      <c r="W363" s="1" t="s">
        <v>20</v>
      </c>
      <c r="X363" s="1" t="str">
        <f>+IF(spotify_data[[#This Row],[album_type]]="album","Album",IF(spotify_data[[#This Row],[album_type]]="single","Single","Compilation"))</f>
        <v>Album</v>
      </c>
      <c r="Y363">
        <v>385</v>
      </c>
    </row>
    <row r="364" spans="1:25" x14ac:dyDescent="0.3">
      <c r="A364" s="1" t="s">
        <v>21280</v>
      </c>
      <c r="B364" s="1">
        <v>7109</v>
      </c>
      <c r="C364" s="1" t="s">
        <v>21281</v>
      </c>
      <c r="D364">
        <v>3</v>
      </c>
      <c r="E364">
        <v>83</v>
      </c>
      <c r="F364" s="10">
        <f>spotify_data[[#This Row],[track_popularity]]/100</f>
        <v>0.83</v>
      </c>
      <c r="G364" s="9" t="b">
        <v>0</v>
      </c>
      <c r="H364" s="1">
        <f>+IF(spotify_data[[#This Row],[explicit]]=FALSE,0,1)</f>
        <v>0</v>
      </c>
      <c r="I364" s="1" t="s">
        <v>21282</v>
      </c>
      <c r="J364" s="7">
        <f>MATCH(spotify_data[[#This Row],[artist_name]],spotify_data[artist_name],0)</f>
        <v>363</v>
      </c>
      <c r="K364">
        <v>68</v>
      </c>
      <c r="L364" s="10">
        <f>spotify_data[[#This Row],[artist_popularity]]/100</f>
        <v>0.68</v>
      </c>
      <c r="M364">
        <v>3301184</v>
      </c>
      <c r="N364" s="1" t="s">
        <v>23</v>
      </c>
      <c r="O364" s="1" t="s">
        <v>21283</v>
      </c>
      <c r="P364" s="1">
        <f>MATCH(spotify_data[[#This Row],[album_id]],spotify_data[album_id],0)</f>
        <v>363</v>
      </c>
      <c r="Q364" s="1" t="s">
        <v>21284</v>
      </c>
      <c r="R364" s="2">
        <v>38718</v>
      </c>
      <c r="S364" s="7">
        <f ca="1">+TODAY()-spotify_data[[#This Row],[Fecha lanzamiento Album]]</f>
        <v>7313</v>
      </c>
      <c r="T364" s="7">
        <f ca="1">+spotify_data[[#This Row],[Antigüedad Album Dias]]/60</f>
        <v>121.88333333333334</v>
      </c>
      <c r="U364" s="8">
        <f ca="1">spotify_data[[#This Row],[Antigüedad Album Meses]]/12</f>
        <v>10.156944444444445</v>
      </c>
      <c r="V364">
        <v>11</v>
      </c>
      <c r="W364" s="1" t="s">
        <v>20</v>
      </c>
      <c r="X364" s="1" t="str">
        <f>+IF(spotify_data[[#This Row],[album_type]]="album","Album",IF(spotify_data[[#This Row],[album_type]]="single","Single","Compilation"))</f>
        <v>Album</v>
      </c>
      <c r="Y364">
        <v>446</v>
      </c>
    </row>
    <row r="365" spans="1:25" x14ac:dyDescent="0.3">
      <c r="A365" s="1" t="s">
        <v>21436</v>
      </c>
      <c r="B365" s="1">
        <v>3008</v>
      </c>
      <c r="C365" s="1" t="s">
        <v>21437</v>
      </c>
      <c r="D365">
        <v>12</v>
      </c>
      <c r="E365">
        <v>83</v>
      </c>
      <c r="F365" s="10">
        <f>spotify_data[[#This Row],[track_popularity]]/100</f>
        <v>0.83</v>
      </c>
      <c r="G365" s="9" t="b">
        <v>0</v>
      </c>
      <c r="H365" s="1">
        <f>+IF(spotify_data[[#This Row],[explicit]]=FALSE,0,1)</f>
        <v>0</v>
      </c>
      <c r="I365" s="1" t="s">
        <v>21438</v>
      </c>
      <c r="J365" s="7">
        <f>MATCH(spotify_data[[#This Row],[artist_name]],spotify_data[artist_name],0)</f>
        <v>60</v>
      </c>
      <c r="K365">
        <v>82</v>
      </c>
      <c r="L365" s="10">
        <f>spotify_data[[#This Row],[artist_popularity]]/100</f>
        <v>0.82</v>
      </c>
      <c r="M365">
        <v>14505359</v>
      </c>
      <c r="N365" s="1" t="s">
        <v>23</v>
      </c>
      <c r="O365" s="1" t="s">
        <v>21439</v>
      </c>
      <c r="P365" s="1">
        <f>MATCH(spotify_data[[#This Row],[album_id]],spotify_data[album_id],0)</f>
        <v>60</v>
      </c>
      <c r="Q365" s="1" t="s">
        <v>21440</v>
      </c>
      <c r="R365" s="2">
        <v>38495</v>
      </c>
      <c r="S365" s="7">
        <f ca="1">+TODAY()-spotify_data[[#This Row],[Fecha lanzamiento Album]]</f>
        <v>7536</v>
      </c>
      <c r="T365" s="7">
        <f ca="1">+spotify_data[[#This Row],[Antigüedad Album Dias]]/60</f>
        <v>125.6</v>
      </c>
      <c r="U365" s="8">
        <f ca="1">spotify_data[[#This Row],[Antigüedad Album Meses]]/12</f>
        <v>10.466666666666667</v>
      </c>
      <c r="V365">
        <v>15</v>
      </c>
      <c r="W365" s="1" t="s">
        <v>20</v>
      </c>
      <c r="X365" s="1" t="str">
        <f>+IF(spotify_data[[#This Row],[album_type]]="album","Album",IF(spotify_data[[#This Row],[album_type]]="single","Single","Compilation"))</f>
        <v>Album</v>
      </c>
      <c r="Y365">
        <v>408</v>
      </c>
    </row>
    <row r="366" spans="1:25" x14ac:dyDescent="0.3">
      <c r="A366" s="1" t="s">
        <v>22132</v>
      </c>
      <c r="B366" s="1"/>
      <c r="C366" s="1" t="s">
        <v>15621</v>
      </c>
      <c r="D366">
        <v>2</v>
      </c>
      <c r="E366">
        <v>83</v>
      </c>
      <c r="F366" s="10">
        <f>spotify_data[[#This Row],[track_popularity]]/100</f>
        <v>0.83</v>
      </c>
      <c r="G366" s="9" t="b">
        <v>0</v>
      </c>
      <c r="H366" s="1">
        <f>+IF(spotify_data[[#This Row],[explicit]]=FALSE,0,1)</f>
        <v>0</v>
      </c>
      <c r="I366" s="1" t="s">
        <v>1959</v>
      </c>
      <c r="J366" s="7">
        <f>MATCH(spotify_data[[#This Row],[artist_name]],spotify_data[artist_name],0)</f>
        <v>365</v>
      </c>
      <c r="K366">
        <v>76</v>
      </c>
      <c r="L366" s="10">
        <f>spotify_data[[#This Row],[artist_popularity]]/100</f>
        <v>0.76</v>
      </c>
      <c r="M366">
        <v>12004691</v>
      </c>
      <c r="N366" s="1" t="s">
        <v>23</v>
      </c>
      <c r="O366" s="1" t="s">
        <v>22130</v>
      </c>
      <c r="P366" s="1">
        <f>MATCH(spotify_data[[#This Row],[album_id]],spotify_data[album_id],0)</f>
        <v>365</v>
      </c>
      <c r="Q366" s="1" t="s">
        <v>11502</v>
      </c>
      <c r="R366" s="2">
        <v>37411</v>
      </c>
      <c r="S366" s="7">
        <f ca="1">+TODAY()-spotify_data[[#This Row],[Fecha lanzamiento Album]]</f>
        <v>8620</v>
      </c>
      <c r="T366" s="7">
        <f ca="1">+spotify_data[[#This Row],[Antigüedad Album Dias]]/60</f>
        <v>143.66666666666666</v>
      </c>
      <c r="U366" s="8">
        <f ca="1">spotify_data[[#This Row],[Antigüedad Album Meses]]/12</f>
        <v>11.972222222222221</v>
      </c>
      <c r="V366">
        <v>13</v>
      </c>
      <c r="W366" s="1" t="s">
        <v>20</v>
      </c>
      <c r="X366" s="1" t="str">
        <f>+IF(spotify_data[[#This Row],[album_type]]="album","Album",IF(spotify_data[[#This Row],[album_type]]="single","Single","Compilation"))</f>
        <v>Album</v>
      </c>
      <c r="Y366">
        <v>407</v>
      </c>
    </row>
    <row r="367" spans="1:25" x14ac:dyDescent="0.3">
      <c r="A367" s="1" t="s">
        <v>22164</v>
      </c>
      <c r="B367" s="1"/>
      <c r="C367" s="1" t="s">
        <v>22165</v>
      </c>
      <c r="D367">
        <v>18</v>
      </c>
      <c r="E367">
        <v>83</v>
      </c>
      <c r="F367" s="10">
        <f>spotify_data[[#This Row],[track_popularity]]/100</f>
        <v>0.83</v>
      </c>
      <c r="G367" s="9" t="b">
        <v>1</v>
      </c>
      <c r="H367" s="1">
        <f>+IF(spotify_data[[#This Row],[explicit]]=FALSE,0,1)</f>
        <v>1</v>
      </c>
      <c r="I367" s="1" t="s">
        <v>3466</v>
      </c>
      <c r="J367" s="7">
        <f>MATCH(spotify_data[[#This Row],[artist_name]],spotify_data[artist_name],0)</f>
        <v>106</v>
      </c>
      <c r="K367">
        <v>88</v>
      </c>
      <c r="L367" s="10">
        <f>spotify_data[[#This Row],[artist_popularity]]/100</f>
        <v>0.88</v>
      </c>
      <c r="M367">
        <v>104517308</v>
      </c>
      <c r="N367" s="1" t="s">
        <v>3467</v>
      </c>
      <c r="O367" s="1" t="s">
        <v>22141</v>
      </c>
      <c r="P367" s="1">
        <f>MATCH(spotify_data[[#This Row],[album_id]],spotify_data[album_id],0)</f>
        <v>106</v>
      </c>
      <c r="Q367" s="1" t="s">
        <v>22142</v>
      </c>
      <c r="R367" s="2">
        <v>37402</v>
      </c>
      <c r="S367" s="7">
        <f ca="1">+TODAY()-spotify_data[[#This Row],[Fecha lanzamiento Album]]</f>
        <v>8629</v>
      </c>
      <c r="T367" s="7">
        <f ca="1">+spotify_data[[#This Row],[Antigüedad Album Dias]]/60</f>
        <v>143.81666666666666</v>
      </c>
      <c r="U367" s="8">
        <f ca="1">spotify_data[[#This Row],[Antigüedad Album Meses]]/12</f>
        <v>11.984722222222222</v>
      </c>
      <c r="V367">
        <v>20</v>
      </c>
      <c r="W367" s="1" t="s">
        <v>20</v>
      </c>
      <c r="X367" s="1" t="str">
        <f>+IF(spotify_data[[#This Row],[album_type]]="album","Album",IF(spotify_data[[#This Row],[album_type]]="single","Single","Compilation"))</f>
        <v>Album</v>
      </c>
      <c r="Y367">
        <v>496</v>
      </c>
    </row>
    <row r="368" spans="1:25" x14ac:dyDescent="0.3">
      <c r="A368" s="1" t="s">
        <v>22510</v>
      </c>
      <c r="B368" s="1"/>
      <c r="C368" s="1" t="s">
        <v>22511</v>
      </c>
      <c r="D368">
        <v>2</v>
      </c>
      <c r="E368">
        <v>83</v>
      </c>
      <c r="F368" s="10">
        <f>spotify_data[[#This Row],[track_popularity]]/100</f>
        <v>0.83</v>
      </c>
      <c r="G368" s="9" t="b">
        <v>0</v>
      </c>
      <c r="H368" s="1">
        <f>+IF(spotify_data[[#This Row],[explicit]]=FALSE,0,1)</f>
        <v>0</v>
      </c>
      <c r="I368" s="1" t="s">
        <v>3153</v>
      </c>
      <c r="J368" s="7">
        <f>MATCH(spotify_data[[#This Row],[artist_name]],spotify_data[artist_name],0)</f>
        <v>78</v>
      </c>
      <c r="K368">
        <v>88</v>
      </c>
      <c r="L368" s="10">
        <f>spotify_data[[#This Row],[artist_popularity]]/100</f>
        <v>0.88</v>
      </c>
      <c r="M368">
        <v>31785695</v>
      </c>
      <c r="N368" s="1" t="s">
        <v>3154</v>
      </c>
      <c r="O368" s="1" t="s">
        <v>22497</v>
      </c>
      <c r="P368" s="1">
        <f>MATCH(spotify_data[[#This Row],[album_id]],spotify_data[album_id],0)</f>
        <v>78</v>
      </c>
      <c r="Q368" s="1" t="s">
        <v>22498</v>
      </c>
      <c r="R368" s="2">
        <v>36823</v>
      </c>
      <c r="S368" s="7">
        <f ca="1">+TODAY()-spotify_data[[#This Row],[Fecha lanzamiento Album]]</f>
        <v>9208</v>
      </c>
      <c r="T368" s="7">
        <f ca="1">+spotify_data[[#This Row],[Antigüedad Album Dias]]/60</f>
        <v>153.46666666666667</v>
      </c>
      <c r="U368" s="8">
        <f ca="1">spotify_data[[#This Row],[Antigüedad Album Meses]]/12</f>
        <v>12.78888888888889</v>
      </c>
      <c r="V368">
        <v>15</v>
      </c>
      <c r="W368" s="1" t="s">
        <v>20</v>
      </c>
      <c r="X368" s="1" t="str">
        <f>+IF(spotify_data[[#This Row],[album_type]]="album","Album",IF(spotify_data[[#This Row],[album_type]]="single","Single","Compilation"))</f>
        <v>Album</v>
      </c>
      <c r="Y368">
        <v>262</v>
      </c>
    </row>
    <row r="369" spans="1:25" x14ac:dyDescent="0.3">
      <c r="A369" s="1" t="s">
        <v>22794</v>
      </c>
      <c r="B369" s="1"/>
      <c r="C369" s="1" t="s">
        <v>22795</v>
      </c>
      <c r="D369">
        <v>2</v>
      </c>
      <c r="E369">
        <v>83</v>
      </c>
      <c r="F369" s="10">
        <f>spotify_data[[#This Row],[track_popularity]]/100</f>
        <v>0.83</v>
      </c>
      <c r="G369" s="9" t="b">
        <v>0</v>
      </c>
      <c r="H369" s="1">
        <f>+IF(spotify_data[[#This Row],[explicit]]=FALSE,0,1)</f>
        <v>0</v>
      </c>
      <c r="I369" s="1" t="s">
        <v>22791</v>
      </c>
      <c r="J369" s="7">
        <f>MATCH(spotify_data[[#This Row],[artist_name]],spotify_data[artist_name],0)</f>
        <v>368</v>
      </c>
      <c r="K369">
        <v>76</v>
      </c>
      <c r="L369" s="10">
        <f>spotify_data[[#This Row],[artist_popularity]]/100</f>
        <v>0.76</v>
      </c>
      <c r="M369">
        <v>6707978</v>
      </c>
      <c r="N369" s="1" t="s">
        <v>23</v>
      </c>
      <c r="O369" s="1" t="s">
        <v>22792</v>
      </c>
      <c r="P369" s="1">
        <f>MATCH(spotify_data[[#This Row],[album_id]],spotify_data[album_id],0)</f>
        <v>368</v>
      </c>
      <c r="Q369" s="1" t="s">
        <v>22793</v>
      </c>
      <c r="R369" s="2">
        <v>36298</v>
      </c>
      <c r="S369" s="7">
        <f ca="1">+TODAY()-spotify_data[[#This Row],[Fecha lanzamiento Album]]</f>
        <v>9733</v>
      </c>
      <c r="T369" s="7">
        <f ca="1">+spotify_data[[#This Row],[Antigüedad Album Dias]]/60</f>
        <v>162.21666666666667</v>
      </c>
      <c r="U369" s="8">
        <f ca="1">spotify_data[[#This Row],[Antigüedad Album Meses]]/12</f>
        <v>13.518055555555556</v>
      </c>
      <c r="V369">
        <v>12</v>
      </c>
      <c r="W369" s="1" t="s">
        <v>20</v>
      </c>
      <c r="X369" s="1" t="str">
        <f>+IF(spotify_data[[#This Row],[album_type]]="album","Album",IF(spotify_data[[#This Row],[album_type]]="single","Single","Compilation"))</f>
        <v>Album</v>
      </c>
      <c r="Y369">
        <v>355</v>
      </c>
    </row>
    <row r="370" spans="1:25" x14ac:dyDescent="0.3">
      <c r="A370" s="1" t="s">
        <v>22994</v>
      </c>
      <c r="B370" s="1"/>
      <c r="C370" s="1" t="s">
        <v>22995</v>
      </c>
      <c r="D370">
        <v>1</v>
      </c>
      <c r="E370">
        <v>83</v>
      </c>
      <c r="F370" s="10">
        <f>spotify_data[[#This Row],[track_popularity]]/100</f>
        <v>0.83</v>
      </c>
      <c r="G370" s="9" t="b">
        <v>0</v>
      </c>
      <c r="H370" s="1">
        <f>+IF(spotify_data[[#This Row],[explicit]]=FALSE,0,1)</f>
        <v>0</v>
      </c>
      <c r="I370" s="1" t="s">
        <v>22992</v>
      </c>
      <c r="J370" s="7">
        <f>MATCH(spotify_data[[#This Row],[artist_name]],spotify_data[artist_name],0)</f>
        <v>369</v>
      </c>
      <c r="K370">
        <v>68</v>
      </c>
      <c r="L370" s="10">
        <f>spotify_data[[#This Row],[artist_popularity]]/100</f>
        <v>0.68</v>
      </c>
      <c r="M370">
        <v>2739075</v>
      </c>
      <c r="N370" s="1" t="s">
        <v>22993</v>
      </c>
      <c r="O370" s="1" t="s">
        <v>22996</v>
      </c>
      <c r="P370" s="1">
        <f>MATCH(spotify_data[[#This Row],[album_id]],spotify_data[album_id],0)</f>
        <v>369</v>
      </c>
      <c r="Q370" s="1" t="s">
        <v>22997</v>
      </c>
      <c r="R370" s="2">
        <v>35702</v>
      </c>
      <c r="S370" s="7">
        <f ca="1">+TODAY()-spotify_data[[#This Row],[Fecha lanzamiento Album]]</f>
        <v>10329</v>
      </c>
      <c r="T370" s="7">
        <f ca="1">+spotify_data[[#This Row],[Antigüedad Album Dias]]/60</f>
        <v>172.15</v>
      </c>
      <c r="U370" s="8">
        <f ca="1">spotify_data[[#This Row],[Antigüedad Album Meses]]/12</f>
        <v>14.345833333333333</v>
      </c>
      <c r="V370">
        <v>13</v>
      </c>
      <c r="W370" s="1" t="s">
        <v>20</v>
      </c>
      <c r="X370" s="1" t="str">
        <f>+IF(spotify_data[[#This Row],[album_type]]="album","Album",IF(spotify_data[[#This Row],[album_type]]="single","Single","Compilation"))</f>
        <v>Album</v>
      </c>
      <c r="Y370">
        <v>595</v>
      </c>
    </row>
    <row r="371" spans="1:25" x14ac:dyDescent="0.3">
      <c r="A371" s="1" t="s">
        <v>23042</v>
      </c>
      <c r="B371" s="1"/>
      <c r="C371" s="1" t="s">
        <v>2320</v>
      </c>
      <c r="D371">
        <v>11</v>
      </c>
      <c r="E371">
        <v>83</v>
      </c>
      <c r="F371" s="10">
        <f>spotify_data[[#This Row],[track_popularity]]/100</f>
        <v>0.83</v>
      </c>
      <c r="G371" s="9" t="b">
        <v>0</v>
      </c>
      <c r="H371" s="1">
        <f>+IF(spotify_data[[#This Row],[explicit]]=FALSE,0,1)</f>
        <v>0</v>
      </c>
      <c r="I371" s="1" t="s">
        <v>20706</v>
      </c>
      <c r="J371" s="7">
        <f>MATCH(spotify_data[[#This Row],[artist_name]],spotify_data[artist_name],0)</f>
        <v>370</v>
      </c>
      <c r="K371">
        <v>75</v>
      </c>
      <c r="L371" s="10">
        <f>spotify_data[[#This Row],[artist_popularity]]/100</f>
        <v>0.75</v>
      </c>
      <c r="M371">
        <v>12953020</v>
      </c>
      <c r="N371" s="1" t="s">
        <v>20707</v>
      </c>
      <c r="O371" s="1" t="s">
        <v>23043</v>
      </c>
      <c r="P371" s="1">
        <f>MATCH(spotify_data[[#This Row],[album_id]],spotify_data[album_id],0)</f>
        <v>370</v>
      </c>
      <c r="Q371" s="1" t="s">
        <v>23044</v>
      </c>
      <c r="R371" s="2">
        <v>35570</v>
      </c>
      <c r="S371" s="7">
        <f ca="1">+TODAY()-spotify_data[[#This Row],[Fecha lanzamiento Album]]</f>
        <v>10461</v>
      </c>
      <c r="T371" s="7">
        <f ca="1">+spotify_data[[#This Row],[Antigüedad Album Dias]]/60</f>
        <v>174.35</v>
      </c>
      <c r="U371" s="8">
        <f ca="1">spotify_data[[#This Row],[Antigüedad Album Meses]]/12</f>
        <v>14.529166666666667</v>
      </c>
      <c r="V371">
        <v>14</v>
      </c>
      <c r="W371" s="1" t="s">
        <v>20</v>
      </c>
      <c r="X371" s="1" t="str">
        <f>+IF(spotify_data[[#This Row],[album_type]]="album","Album",IF(spotify_data[[#This Row],[album_type]]="single","Single","Compilation"))</f>
        <v>Album</v>
      </c>
      <c r="Y371">
        <v>417</v>
      </c>
    </row>
    <row r="372" spans="1:25" x14ac:dyDescent="0.3">
      <c r="A372" s="1" t="s">
        <v>23850</v>
      </c>
      <c r="B372" s="1"/>
      <c r="C372" s="1" t="s">
        <v>23851</v>
      </c>
      <c r="D372">
        <v>5</v>
      </c>
      <c r="E372">
        <v>83</v>
      </c>
      <c r="F372" s="10">
        <f>spotify_data[[#This Row],[track_popularity]]/100</f>
        <v>0.83</v>
      </c>
      <c r="G372" s="9" t="b">
        <v>0</v>
      </c>
      <c r="H372" s="1">
        <f>+IF(spotify_data[[#This Row],[explicit]]=FALSE,0,1)</f>
        <v>0</v>
      </c>
      <c r="I372" s="1" t="s">
        <v>23852</v>
      </c>
      <c r="J372" s="7">
        <f>MATCH(spotify_data[[#This Row],[artist_name]],spotify_data[artist_name],0)</f>
        <v>371</v>
      </c>
      <c r="K372">
        <v>68</v>
      </c>
      <c r="L372" s="10">
        <f>spotify_data[[#This Row],[artist_popularity]]/100</f>
        <v>0.68</v>
      </c>
      <c r="M372">
        <v>742237</v>
      </c>
      <c r="N372" s="1" t="s">
        <v>23</v>
      </c>
      <c r="O372" s="1" t="s">
        <v>23853</v>
      </c>
      <c r="P372" s="1">
        <f>MATCH(spotify_data[[#This Row],[album_id]],spotify_data[album_id],0)</f>
        <v>371</v>
      </c>
      <c r="Q372" s="1" t="s">
        <v>23854</v>
      </c>
      <c r="R372" s="2">
        <v>32672</v>
      </c>
      <c r="S372" s="7">
        <f ca="1">+TODAY()-spotify_data[[#This Row],[Fecha lanzamiento Album]]</f>
        <v>13359</v>
      </c>
      <c r="T372" s="7">
        <f ca="1">+spotify_data[[#This Row],[Antigüedad Album Dias]]/60</f>
        <v>222.65</v>
      </c>
      <c r="U372" s="8">
        <f ca="1">spotify_data[[#This Row],[Antigüedad Album Meses]]/12</f>
        <v>18.554166666666667</v>
      </c>
      <c r="V372">
        <v>11</v>
      </c>
      <c r="W372" s="1" t="s">
        <v>20</v>
      </c>
      <c r="X372" s="1" t="str">
        <f>+IF(spotify_data[[#This Row],[album_type]]="album","Album",IF(spotify_data[[#This Row],[album_type]]="single","Single","Compilation"))</f>
        <v>Album</v>
      </c>
      <c r="Y372">
        <v>481</v>
      </c>
    </row>
    <row r="373" spans="1:25" x14ac:dyDescent="0.3">
      <c r="A373" s="1" t="s">
        <v>23978</v>
      </c>
      <c r="B373" s="1"/>
      <c r="C373" s="1" t="s">
        <v>23979</v>
      </c>
      <c r="D373">
        <v>9</v>
      </c>
      <c r="E373">
        <v>83</v>
      </c>
      <c r="F373" s="10">
        <f>spotify_data[[#This Row],[track_popularity]]/100</f>
        <v>0.83</v>
      </c>
      <c r="G373" s="9" t="b">
        <v>0</v>
      </c>
      <c r="H373" s="1">
        <f>+IF(spotify_data[[#This Row],[explicit]]=FALSE,0,1)</f>
        <v>0</v>
      </c>
      <c r="I373" s="1" t="s">
        <v>20164</v>
      </c>
      <c r="J373" s="7">
        <f>MATCH(spotify_data[[#This Row],[artist_name]],spotify_data[artist_name],0)</f>
        <v>372</v>
      </c>
      <c r="K373">
        <v>78</v>
      </c>
      <c r="L373" s="10">
        <f>spotify_data[[#This Row],[artist_popularity]]/100</f>
        <v>0.78</v>
      </c>
      <c r="M373">
        <v>7728723</v>
      </c>
      <c r="N373" s="1" t="s">
        <v>20165</v>
      </c>
      <c r="O373" s="1" t="s">
        <v>23980</v>
      </c>
      <c r="P373" s="1">
        <f>MATCH(spotify_data[[#This Row],[album_id]],spotify_data[album_id],0)</f>
        <v>372</v>
      </c>
      <c r="Q373" s="1" t="s">
        <v>23981</v>
      </c>
      <c r="R373" s="2">
        <v>31579</v>
      </c>
      <c r="S373" s="7">
        <f ca="1">+TODAY()-spotify_data[[#This Row],[Fecha lanzamiento Album]]</f>
        <v>14452</v>
      </c>
      <c r="T373" s="7">
        <f ca="1">+spotify_data[[#This Row],[Antigüedad Album Dias]]/60</f>
        <v>240.86666666666667</v>
      </c>
      <c r="U373" s="8">
        <f ca="1">spotify_data[[#This Row],[Antigüedad Album Meses]]/12</f>
        <v>20.072222222222223</v>
      </c>
      <c r="V373">
        <v>10</v>
      </c>
      <c r="W373" s="1" t="s">
        <v>20</v>
      </c>
      <c r="X373" s="1" t="str">
        <f>+IF(spotify_data[[#This Row],[album_type]]="album","Album",IF(spotify_data[[#This Row],[album_type]]="single","Single","Compilation"))</f>
        <v>Album</v>
      </c>
      <c r="Y373">
        <v>407</v>
      </c>
    </row>
    <row r="374" spans="1:25" x14ac:dyDescent="0.3">
      <c r="A374" s="1" t="s">
        <v>24092</v>
      </c>
      <c r="B374" s="1"/>
      <c r="C374" s="1" t="s">
        <v>24093</v>
      </c>
      <c r="D374">
        <v>3</v>
      </c>
      <c r="E374">
        <v>83</v>
      </c>
      <c r="F374" s="10">
        <f>spotify_data[[#This Row],[track_popularity]]/100</f>
        <v>0.83</v>
      </c>
      <c r="G374" s="9" t="b">
        <v>0</v>
      </c>
      <c r="H374" s="1">
        <f>+IF(spotify_data[[#This Row],[explicit]]=FALSE,0,1)</f>
        <v>0</v>
      </c>
      <c r="I374" s="1" t="s">
        <v>2054</v>
      </c>
      <c r="J374" s="7">
        <f>MATCH(spotify_data[[#This Row],[artist_name]],spotify_data[artist_name],0)</f>
        <v>373</v>
      </c>
      <c r="K374">
        <v>71</v>
      </c>
      <c r="L374" s="10">
        <f>spotify_data[[#This Row],[artist_popularity]]/100</f>
        <v>0.71</v>
      </c>
      <c r="M374">
        <v>2462227</v>
      </c>
      <c r="N374" s="1" t="s">
        <v>23</v>
      </c>
      <c r="O374" s="1" t="s">
        <v>24094</v>
      </c>
      <c r="P374" s="1">
        <f>MATCH(spotify_data[[#This Row],[album_id]],spotify_data[album_id],0)</f>
        <v>373</v>
      </c>
      <c r="Q374" s="1" t="s">
        <v>24095</v>
      </c>
      <c r="R374" s="2">
        <v>30621</v>
      </c>
      <c r="S374" s="7">
        <f ca="1">+TODAY()-spotify_data[[#This Row],[Fecha lanzamiento Album]]</f>
        <v>15410</v>
      </c>
      <c r="T374" s="7">
        <f ca="1">+spotify_data[[#This Row],[Antigüedad Album Dias]]/60</f>
        <v>256.83333333333331</v>
      </c>
      <c r="U374" s="8">
        <f ca="1">spotify_data[[#This Row],[Antigüedad Album Meses]]/12</f>
        <v>21.402777777777775</v>
      </c>
      <c r="V374">
        <v>9</v>
      </c>
      <c r="W374" s="1" t="s">
        <v>20</v>
      </c>
      <c r="X374" s="1" t="str">
        <f>+IF(spotify_data[[#This Row],[album_type]]="album","Album",IF(spotify_data[[#This Row],[album_type]]="single","Single","Compilation"))</f>
        <v>Album</v>
      </c>
      <c r="Y374">
        <v>498</v>
      </c>
    </row>
    <row r="375" spans="1:25" x14ac:dyDescent="0.3">
      <c r="A375" s="1" t="s">
        <v>24139</v>
      </c>
      <c r="B375" s="1"/>
      <c r="C375" s="1" t="s">
        <v>24140</v>
      </c>
      <c r="D375">
        <v>1</v>
      </c>
      <c r="E375">
        <v>83</v>
      </c>
      <c r="F375" s="10">
        <f>spotify_data[[#This Row],[track_popularity]]/100</f>
        <v>0.83</v>
      </c>
      <c r="G375" s="9" t="b">
        <v>0</v>
      </c>
      <c r="H375" s="1">
        <f>+IF(spotify_data[[#This Row],[explicit]]=FALSE,0,1)</f>
        <v>0</v>
      </c>
      <c r="I375" s="1" t="s">
        <v>4325</v>
      </c>
      <c r="J375" s="7">
        <f>MATCH(spotify_data[[#This Row],[artist_name]],spotify_data[artist_name],0)</f>
        <v>374</v>
      </c>
      <c r="K375">
        <v>73</v>
      </c>
      <c r="L375" s="10">
        <f>spotify_data[[#This Row],[artist_popularity]]/100</f>
        <v>0.73</v>
      </c>
      <c r="M375">
        <v>6507041</v>
      </c>
      <c r="N375" s="1" t="s">
        <v>18745</v>
      </c>
      <c r="O375" s="1" t="s">
        <v>24141</v>
      </c>
      <c r="P375" s="1">
        <f>MATCH(spotify_data[[#This Row],[album_id]],spotify_data[album_id],0)</f>
        <v>374</v>
      </c>
      <c r="Q375" s="1" t="s">
        <v>24142</v>
      </c>
      <c r="R375" s="2">
        <v>29784</v>
      </c>
      <c r="S375" s="7">
        <f ca="1">+TODAY()-spotify_data[[#This Row],[Fecha lanzamiento Album]]</f>
        <v>16247</v>
      </c>
      <c r="T375" s="7">
        <f ca="1">+spotify_data[[#This Row],[Antigüedad Album Dias]]/60</f>
        <v>270.78333333333336</v>
      </c>
      <c r="U375" s="8">
        <f ca="1">spotify_data[[#This Row],[Antigüedad Album Meses]]/12</f>
        <v>22.56527777777778</v>
      </c>
      <c r="V375">
        <v>10</v>
      </c>
      <c r="W375" s="1" t="s">
        <v>20</v>
      </c>
      <c r="X375" s="1" t="str">
        <f>+IF(spotify_data[[#This Row],[album_type]]="album","Album",IF(spotify_data[[#This Row],[album_type]]="single","Single","Compilation"))</f>
        <v>Album</v>
      </c>
      <c r="Y375">
        <v>416</v>
      </c>
    </row>
    <row r="376" spans="1:25" x14ac:dyDescent="0.3">
      <c r="A376" s="1" t="s">
        <v>24210</v>
      </c>
      <c r="B376" s="1"/>
      <c r="C376" s="1" t="s">
        <v>24211</v>
      </c>
      <c r="D376">
        <v>6</v>
      </c>
      <c r="E376">
        <v>83</v>
      </c>
      <c r="F376" s="10">
        <f>spotify_data[[#This Row],[track_popularity]]/100</f>
        <v>0.83</v>
      </c>
      <c r="G376" s="9" t="b">
        <v>0</v>
      </c>
      <c r="H376" s="1">
        <f>+IF(spotify_data[[#This Row],[explicit]]=FALSE,0,1)</f>
        <v>0</v>
      </c>
      <c r="I376" s="1" t="s">
        <v>24212</v>
      </c>
      <c r="J376" s="7">
        <f>MATCH(spotify_data[[#This Row],[artist_name]],spotify_data[artist_name],0)</f>
        <v>375</v>
      </c>
      <c r="K376">
        <v>77</v>
      </c>
      <c r="L376" s="10">
        <f>spotify_data[[#This Row],[artist_popularity]]/100</f>
        <v>0.77</v>
      </c>
      <c r="M376">
        <v>8845285</v>
      </c>
      <c r="N376" s="1" t="s">
        <v>11376</v>
      </c>
      <c r="O376" s="1" t="s">
        <v>24213</v>
      </c>
      <c r="P376" s="1">
        <f>MATCH(spotify_data[[#This Row],[album_id]],spotify_data[album_id],0)</f>
        <v>375</v>
      </c>
      <c r="Q376" s="1" t="s">
        <v>24212</v>
      </c>
      <c r="R376" s="2">
        <v>28770</v>
      </c>
      <c r="S376" s="7">
        <f ca="1">+TODAY()-spotify_data[[#This Row],[Fecha lanzamiento Album]]</f>
        <v>17261</v>
      </c>
      <c r="T376" s="7">
        <f ca="1">+spotify_data[[#This Row],[Antigüedad Album Dias]]/60</f>
        <v>287.68333333333334</v>
      </c>
      <c r="U376" s="8">
        <f ca="1">spotify_data[[#This Row],[Antigüedad Album Meses]]/12</f>
        <v>23.973611111111111</v>
      </c>
      <c r="V376">
        <v>9</v>
      </c>
      <c r="W376" s="1" t="s">
        <v>20</v>
      </c>
      <c r="X376" s="1" t="str">
        <f>+IF(spotify_data[[#This Row],[album_type]]="album","Album",IF(spotify_data[[#This Row],[album_type]]="single","Single","Compilation"))</f>
        <v>Album</v>
      </c>
      <c r="Y376">
        <v>58</v>
      </c>
    </row>
    <row r="377" spans="1:25" x14ac:dyDescent="0.3">
      <c r="A377" s="1" t="s">
        <v>24258</v>
      </c>
      <c r="B377" s="1"/>
      <c r="C377" s="1" t="s">
        <v>24259</v>
      </c>
      <c r="D377">
        <v>5</v>
      </c>
      <c r="E377">
        <v>83</v>
      </c>
      <c r="F377" s="10">
        <f>spotify_data[[#This Row],[track_popularity]]/100</f>
        <v>0.83</v>
      </c>
      <c r="G377" s="9" t="b">
        <v>0</v>
      </c>
      <c r="H377" s="1">
        <f>+IF(spotify_data[[#This Row],[explicit]]=FALSE,0,1)</f>
        <v>0</v>
      </c>
      <c r="I377" s="1" t="s">
        <v>24260</v>
      </c>
      <c r="J377" s="7">
        <f>MATCH(spotify_data[[#This Row],[artist_name]],spotify_data[artist_name],0)</f>
        <v>376</v>
      </c>
      <c r="K377">
        <v>78</v>
      </c>
      <c r="L377" s="10">
        <f>spotify_data[[#This Row],[artist_popularity]]/100</f>
        <v>0.78</v>
      </c>
      <c r="M377">
        <v>7402824</v>
      </c>
      <c r="N377" s="1" t="s">
        <v>21063</v>
      </c>
      <c r="O377" s="1" t="s">
        <v>24261</v>
      </c>
      <c r="P377" s="1">
        <f>MATCH(spotify_data[[#This Row],[album_id]],spotify_data[album_id],0)</f>
        <v>376</v>
      </c>
      <c r="Q377" s="1" t="s">
        <v>24262</v>
      </c>
      <c r="R377" s="2">
        <v>28306</v>
      </c>
      <c r="S377" s="7">
        <f ca="1">+TODAY()-spotify_data[[#This Row],[Fecha lanzamiento Album]]</f>
        <v>17725</v>
      </c>
      <c r="T377" s="7">
        <f ca="1">+spotify_data[[#This Row],[Antigüedad Album Dias]]/60</f>
        <v>295.41666666666669</v>
      </c>
      <c r="U377" s="8">
        <f ca="1">spotify_data[[#This Row],[Antigüedad Album Meses]]/12</f>
        <v>24.618055555555557</v>
      </c>
      <c r="V377">
        <v>21</v>
      </c>
      <c r="W377" s="1" t="s">
        <v>20</v>
      </c>
      <c r="X377" s="1" t="str">
        <f>+IF(spotify_data[[#This Row],[album_type]]="album","Album",IF(spotify_data[[#This Row],[album_type]]="single","Single","Compilation"))</f>
        <v>Album</v>
      </c>
      <c r="Y377">
        <v>357</v>
      </c>
    </row>
    <row r="378" spans="1:25" x14ac:dyDescent="0.3">
      <c r="A378" s="1" t="s">
        <v>24347</v>
      </c>
      <c r="B378" s="1"/>
      <c r="C378" s="1" t="s">
        <v>24348</v>
      </c>
      <c r="D378">
        <v>2</v>
      </c>
      <c r="E378">
        <v>83</v>
      </c>
      <c r="F378" s="10">
        <f>spotify_data[[#This Row],[track_popularity]]/100</f>
        <v>0.83</v>
      </c>
      <c r="G378" s="9" t="b">
        <v>0</v>
      </c>
      <c r="H378" s="1">
        <f>+IF(spotify_data[[#This Row],[explicit]]=FALSE,0,1)</f>
        <v>0</v>
      </c>
      <c r="I378" s="1" t="s">
        <v>24260</v>
      </c>
      <c r="J378" s="7">
        <f>MATCH(spotify_data[[#This Row],[artist_name]],spotify_data[artist_name],0)</f>
        <v>376</v>
      </c>
      <c r="K378">
        <v>78</v>
      </c>
      <c r="L378" s="10">
        <f>spotify_data[[#This Row],[artist_popularity]]/100</f>
        <v>0.78</v>
      </c>
      <c r="M378">
        <v>7402824</v>
      </c>
      <c r="N378" s="1" t="s">
        <v>21063</v>
      </c>
      <c r="O378" s="1" t="s">
        <v>24349</v>
      </c>
      <c r="P378" s="1">
        <f>MATCH(spotify_data[[#This Row],[album_id]],spotify_data[album_id],0)</f>
        <v>377</v>
      </c>
      <c r="Q378" s="1" t="s">
        <v>24350</v>
      </c>
      <c r="R378" s="2">
        <v>26975</v>
      </c>
      <c r="S378" s="7">
        <f ca="1">+TODAY()-spotify_data[[#This Row],[Fecha lanzamiento Album]]</f>
        <v>19056</v>
      </c>
      <c r="T378" s="7">
        <f ca="1">+spotify_data[[#This Row],[Antigüedad Album Dias]]/60</f>
        <v>317.60000000000002</v>
      </c>
      <c r="U378" s="8">
        <f ca="1">spotify_data[[#This Row],[Antigüedad Album Meses]]/12</f>
        <v>26.466666666666669</v>
      </c>
      <c r="V378">
        <v>33</v>
      </c>
      <c r="W378" s="1" t="s">
        <v>20</v>
      </c>
      <c r="X378" s="1" t="str">
        <f>+IF(spotify_data[[#This Row],[album_type]]="album","Album",IF(spotify_data[[#This Row],[album_type]]="single","Single","Compilation"))</f>
        <v>Album</v>
      </c>
      <c r="Y378">
        <v>565</v>
      </c>
    </row>
    <row r="379" spans="1:25" x14ac:dyDescent="0.3">
      <c r="A379" s="1" t="s">
        <v>978</v>
      </c>
      <c r="B379" s="1">
        <v>2177</v>
      </c>
      <c r="C379" s="1" t="s">
        <v>979</v>
      </c>
      <c r="D379">
        <v>5</v>
      </c>
      <c r="E379">
        <v>82</v>
      </c>
      <c r="F379" s="10">
        <f>spotify_data[[#This Row],[track_popularity]]/100</f>
        <v>0.82</v>
      </c>
      <c r="G379" s="9" t="b">
        <v>1</v>
      </c>
      <c r="H379" s="1">
        <f>+IF(spotify_data[[#This Row],[explicit]]=FALSE,0,1)</f>
        <v>1</v>
      </c>
      <c r="I379" s="1" t="s">
        <v>964</v>
      </c>
      <c r="J379" s="7">
        <f>MATCH(spotify_data[[#This Row],[artist_name]],spotify_data[artist_name],0)</f>
        <v>18</v>
      </c>
      <c r="K379">
        <v>91</v>
      </c>
      <c r="L379" s="10">
        <f>spotify_data[[#This Row],[artist_popularity]]/100</f>
        <v>0.91</v>
      </c>
      <c r="M379">
        <v>26559943</v>
      </c>
      <c r="N379" s="1" t="s">
        <v>516</v>
      </c>
      <c r="O379" s="1" t="s">
        <v>965</v>
      </c>
      <c r="P379" s="1">
        <f>MATCH(spotify_data[[#This Row],[album_id]],spotify_data[album_id],0)</f>
        <v>18</v>
      </c>
      <c r="Q379" s="1" t="s">
        <v>966</v>
      </c>
      <c r="R379" s="2">
        <v>45898</v>
      </c>
      <c r="S379" s="7">
        <f ca="1">+TODAY()-spotify_data[[#This Row],[Fecha lanzamiento Album]]</f>
        <v>133</v>
      </c>
      <c r="T379" s="7">
        <f ca="1">+spotify_data[[#This Row],[Antigüedad Album Dias]]/60</f>
        <v>2.2166666666666668</v>
      </c>
      <c r="U379" s="8">
        <f ca="1">spotify_data[[#This Row],[Antigüedad Album Meses]]/12</f>
        <v>0.18472222222222223</v>
      </c>
      <c r="V379">
        <v>12</v>
      </c>
      <c r="W379" s="1" t="s">
        <v>20</v>
      </c>
      <c r="X379" s="1" t="str">
        <f>+IF(spotify_data[[#This Row],[album_type]]="album","Album",IF(spotify_data[[#This Row],[album_type]]="single","Single","Compilation"))</f>
        <v>Album</v>
      </c>
      <c r="Y379">
        <v>338</v>
      </c>
    </row>
    <row r="380" spans="1:25" x14ac:dyDescent="0.3">
      <c r="A380" s="1" t="s">
        <v>1627</v>
      </c>
      <c r="B380" s="1">
        <v>2891</v>
      </c>
      <c r="C380" s="1" t="s">
        <v>1628</v>
      </c>
      <c r="D380">
        <v>8</v>
      </c>
      <c r="E380">
        <v>82</v>
      </c>
      <c r="F380" s="10">
        <f>spotify_data[[#This Row],[track_popularity]]/100</f>
        <v>0.82</v>
      </c>
      <c r="G380" s="9" t="b">
        <v>1</v>
      </c>
      <c r="H380" s="1">
        <f>+IF(spotify_data[[#This Row],[explicit]]=FALSE,0,1)</f>
        <v>1</v>
      </c>
      <c r="I380" s="1" t="s">
        <v>1629</v>
      </c>
      <c r="J380" s="7">
        <f>MATCH(spotify_data[[#This Row],[artist_name]],spotify_data[artist_name],0)</f>
        <v>379</v>
      </c>
      <c r="K380">
        <v>74</v>
      </c>
      <c r="L380" s="10">
        <f>spotify_data[[#This Row],[artist_popularity]]/100</f>
        <v>0.74</v>
      </c>
      <c r="M380">
        <v>253650</v>
      </c>
      <c r="N380" s="1" t="s">
        <v>23</v>
      </c>
      <c r="O380" s="1" t="s">
        <v>1630</v>
      </c>
      <c r="P380" s="1">
        <f>MATCH(spotify_data[[#This Row],[album_id]],spotify_data[album_id],0)</f>
        <v>379</v>
      </c>
      <c r="Q380" s="1" t="s">
        <v>1631</v>
      </c>
      <c r="R380" s="2">
        <v>45828</v>
      </c>
      <c r="S380" s="7">
        <f ca="1">+TODAY()-spotify_data[[#This Row],[Fecha lanzamiento Album]]</f>
        <v>203</v>
      </c>
      <c r="T380" s="7">
        <f ca="1">+spotify_data[[#This Row],[Antigüedad Album Dias]]/60</f>
        <v>3.3833333333333333</v>
      </c>
      <c r="U380" s="8">
        <f ca="1">spotify_data[[#This Row],[Antigüedad Album Meses]]/12</f>
        <v>0.28194444444444444</v>
      </c>
      <c r="V380">
        <v>11</v>
      </c>
      <c r="W380" s="1" t="s">
        <v>20</v>
      </c>
      <c r="X380" s="1" t="str">
        <f>+IF(spotify_data[[#This Row],[album_type]]="album","Album",IF(spotify_data[[#This Row],[album_type]]="single","Single","Compilation"))</f>
        <v>Album</v>
      </c>
      <c r="Y380">
        <v>182</v>
      </c>
    </row>
    <row r="381" spans="1:25" x14ac:dyDescent="0.3">
      <c r="A381" s="1" t="s">
        <v>1758</v>
      </c>
      <c r="B381" s="1">
        <v>7964</v>
      </c>
      <c r="C381" s="1" t="s">
        <v>1759</v>
      </c>
      <c r="D381">
        <v>2</v>
      </c>
      <c r="E381">
        <v>82</v>
      </c>
      <c r="F381" s="10">
        <f>spotify_data[[#This Row],[track_popularity]]/100</f>
        <v>0.82</v>
      </c>
      <c r="G381" s="9" t="b">
        <v>0</v>
      </c>
      <c r="H381" s="1">
        <f>+IF(spotify_data[[#This Row],[explicit]]=FALSE,0,1)</f>
        <v>0</v>
      </c>
      <c r="I381" s="1" t="s">
        <v>1737</v>
      </c>
      <c r="J381" s="7">
        <f>MATCH(spotify_data[[#This Row],[artist_name]],spotify_data[artist_name],0)</f>
        <v>380</v>
      </c>
      <c r="K381">
        <v>74</v>
      </c>
      <c r="L381" s="10">
        <f>spotify_data[[#This Row],[artist_popularity]]/100</f>
        <v>0.74</v>
      </c>
      <c r="M381">
        <v>1364231</v>
      </c>
      <c r="N381" s="1" t="s">
        <v>23</v>
      </c>
      <c r="O381" s="1" t="s">
        <v>1738</v>
      </c>
      <c r="P381" s="1">
        <f>MATCH(spotify_data[[#This Row],[album_id]],spotify_data[album_id],0)</f>
        <v>380</v>
      </c>
      <c r="Q381" s="1" t="s">
        <v>1739</v>
      </c>
      <c r="R381" s="2">
        <v>45814</v>
      </c>
      <c r="S381" s="7">
        <f ca="1">+TODAY()-spotify_data[[#This Row],[Fecha lanzamiento Album]]</f>
        <v>217</v>
      </c>
      <c r="T381" s="7">
        <f ca="1">+spotify_data[[#This Row],[Antigüedad Album Dias]]/60</f>
        <v>3.6166666666666667</v>
      </c>
      <c r="U381" s="8">
        <f ca="1">spotify_data[[#This Row],[Antigüedad Album Meses]]/12</f>
        <v>0.30138888888888887</v>
      </c>
      <c r="V381">
        <v>12</v>
      </c>
      <c r="W381" s="1" t="s">
        <v>20</v>
      </c>
      <c r="X381" s="1" t="str">
        <f>+IF(spotify_data[[#This Row],[album_type]]="album","Album",IF(spotify_data[[#This Row],[album_type]]="single","Single","Compilation"))</f>
        <v>Album</v>
      </c>
      <c r="Y381">
        <v>282</v>
      </c>
    </row>
    <row r="382" spans="1:25" x14ac:dyDescent="0.3">
      <c r="A382" s="1" t="s">
        <v>2048</v>
      </c>
      <c r="B382" s="1">
        <v>3988</v>
      </c>
      <c r="C382" s="1" t="s">
        <v>2049</v>
      </c>
      <c r="D382">
        <v>1</v>
      </c>
      <c r="E382">
        <v>82</v>
      </c>
      <c r="F382" s="10">
        <f>spotify_data[[#This Row],[track_popularity]]/100</f>
        <v>0.82</v>
      </c>
      <c r="G382" s="9" t="b">
        <v>0</v>
      </c>
      <c r="H382" s="1">
        <f>+IF(spotify_data[[#This Row],[explicit]]=FALSE,0,1)</f>
        <v>0</v>
      </c>
      <c r="I382" s="1" t="s">
        <v>2050</v>
      </c>
      <c r="J382" s="7">
        <f>MATCH(spotify_data[[#This Row],[artist_name]],spotify_data[artist_name],0)</f>
        <v>71</v>
      </c>
      <c r="K382">
        <v>83</v>
      </c>
      <c r="L382" s="10">
        <f>spotify_data[[#This Row],[artist_popularity]]/100</f>
        <v>0.83</v>
      </c>
      <c r="M382">
        <v>7045466</v>
      </c>
      <c r="N382" s="1" t="s">
        <v>23</v>
      </c>
      <c r="O382" s="1" t="s">
        <v>2051</v>
      </c>
      <c r="P382" s="1">
        <f>MATCH(spotify_data[[#This Row],[album_id]],spotify_data[album_id],0)</f>
        <v>381</v>
      </c>
      <c r="Q382" s="1" t="s">
        <v>2049</v>
      </c>
      <c r="R382" s="2">
        <v>45771</v>
      </c>
      <c r="S382" s="7">
        <f ca="1">+TODAY()-spotify_data[[#This Row],[Fecha lanzamiento Album]]</f>
        <v>260</v>
      </c>
      <c r="T382" s="7">
        <f ca="1">+spotify_data[[#This Row],[Antigüedad Album Dias]]/60</f>
        <v>4.333333333333333</v>
      </c>
      <c r="U382" s="8">
        <f ca="1">spotify_data[[#This Row],[Antigüedad Album Meses]]/12</f>
        <v>0.3611111111111111</v>
      </c>
      <c r="V382">
        <v>1</v>
      </c>
      <c r="W382" s="1" t="s">
        <v>21</v>
      </c>
      <c r="X382" s="1" t="str">
        <f>+IF(spotify_data[[#This Row],[album_type]]="album","Album",IF(spotify_data[[#This Row],[album_type]]="single","Single","Compilation"))</f>
        <v>Single</v>
      </c>
      <c r="Y382">
        <v>276</v>
      </c>
    </row>
    <row r="383" spans="1:25" x14ac:dyDescent="0.3">
      <c r="A383" s="1" t="s">
        <v>2428</v>
      </c>
      <c r="B383" s="1">
        <v>2334</v>
      </c>
      <c r="C383" s="1" t="s">
        <v>2429</v>
      </c>
      <c r="D383">
        <v>16</v>
      </c>
      <c r="E383">
        <v>82</v>
      </c>
      <c r="F383" s="10">
        <f>spotify_data[[#This Row],[track_popularity]]/100</f>
        <v>0.82</v>
      </c>
      <c r="G383" s="9" t="b">
        <v>1</v>
      </c>
      <c r="H383" s="1">
        <f>+IF(spotify_data[[#This Row],[explicit]]=FALSE,0,1)</f>
        <v>1</v>
      </c>
      <c r="I383" s="1" t="s">
        <v>964</v>
      </c>
      <c r="J383" s="7">
        <f>MATCH(spotify_data[[#This Row],[artist_name]],spotify_data[artist_name],0)</f>
        <v>18</v>
      </c>
      <c r="K383">
        <v>91</v>
      </c>
      <c r="L383" s="10">
        <f>spotify_data[[#This Row],[artist_popularity]]/100</f>
        <v>0.91</v>
      </c>
      <c r="M383">
        <v>26559943</v>
      </c>
      <c r="N383" s="1" t="s">
        <v>516</v>
      </c>
      <c r="O383" s="1" t="s">
        <v>2430</v>
      </c>
      <c r="P383" s="1">
        <f>MATCH(spotify_data[[#This Row],[album_id]],spotify_data[album_id],0)</f>
        <v>382</v>
      </c>
      <c r="Q383" s="1" t="s">
        <v>2431</v>
      </c>
      <c r="R383" s="2">
        <v>45702</v>
      </c>
      <c r="S383" s="7">
        <f ca="1">+TODAY()-spotify_data[[#This Row],[Fecha lanzamiento Album]]</f>
        <v>329</v>
      </c>
      <c r="T383" s="7">
        <f ca="1">+spotify_data[[#This Row],[Antigüedad Album Dias]]/60</f>
        <v>5.4833333333333334</v>
      </c>
      <c r="U383" s="8">
        <f ca="1">spotify_data[[#This Row],[Antigüedad Album Meses]]/12</f>
        <v>0.45694444444444443</v>
      </c>
      <c r="V383">
        <v>17</v>
      </c>
      <c r="W383" s="1" t="s">
        <v>20</v>
      </c>
      <c r="X383" s="1" t="str">
        <f>+IF(spotify_data[[#This Row],[album_type]]="album","Album",IF(spotify_data[[#This Row],[album_type]]="single","Single","Compilation"))</f>
        <v>Album</v>
      </c>
      <c r="Y383">
        <v>311</v>
      </c>
    </row>
    <row r="384" spans="1:25" x14ac:dyDescent="0.3">
      <c r="A384" s="1" t="s">
        <v>2482</v>
      </c>
      <c r="B384" s="1">
        <v>5252</v>
      </c>
      <c r="C384" s="1" t="s">
        <v>2483</v>
      </c>
      <c r="D384">
        <v>2</v>
      </c>
      <c r="E384">
        <v>82</v>
      </c>
      <c r="F384" s="10">
        <f>spotify_data[[#This Row],[track_popularity]]/100</f>
        <v>0.82</v>
      </c>
      <c r="G384" s="9" t="b">
        <v>1</v>
      </c>
      <c r="H384" s="1">
        <f>+IF(spotify_data[[#This Row],[explicit]]=FALSE,0,1)</f>
        <v>1</v>
      </c>
      <c r="I384" s="1" t="s">
        <v>2459</v>
      </c>
      <c r="J384" s="7">
        <f>MATCH(spotify_data[[#This Row],[artist_name]],spotify_data[artist_name],0)</f>
        <v>35</v>
      </c>
      <c r="K384">
        <v>93</v>
      </c>
      <c r="L384" s="10">
        <f>spotify_data[[#This Row],[artist_popularity]]/100</f>
        <v>0.93</v>
      </c>
      <c r="M384">
        <v>112918137</v>
      </c>
      <c r="N384" s="1" t="s">
        <v>2460</v>
      </c>
      <c r="O384" s="1" t="s">
        <v>2461</v>
      </c>
      <c r="P384" s="1">
        <f>MATCH(spotify_data[[#This Row],[album_id]],spotify_data[album_id],0)</f>
        <v>43</v>
      </c>
      <c r="Q384" s="1" t="s">
        <v>2462</v>
      </c>
      <c r="R384" s="2">
        <v>45688</v>
      </c>
      <c r="S384" s="7">
        <f ca="1">+TODAY()-spotify_data[[#This Row],[Fecha lanzamiento Album]]</f>
        <v>343</v>
      </c>
      <c r="T384" s="7">
        <f ca="1">+spotify_data[[#This Row],[Antigüedad Album Dias]]/60</f>
        <v>5.7166666666666668</v>
      </c>
      <c r="U384" s="8">
        <f ca="1">spotify_data[[#This Row],[Antigüedad Album Meses]]/12</f>
        <v>0.47638888888888892</v>
      </c>
      <c r="V384">
        <v>22</v>
      </c>
      <c r="W384" s="1" t="s">
        <v>20</v>
      </c>
      <c r="X384" s="1" t="str">
        <f>+IF(spotify_data[[#This Row],[album_type]]="album","Album",IF(spotify_data[[#This Row],[album_type]]="single","Single","Compilation"))</f>
        <v>Album</v>
      </c>
      <c r="Y384">
        <v>373</v>
      </c>
    </row>
    <row r="385" spans="1:25" x14ac:dyDescent="0.3">
      <c r="A385" s="1" t="s">
        <v>3229</v>
      </c>
      <c r="B385" s="1">
        <v>6842</v>
      </c>
      <c r="C385" s="1" t="s">
        <v>3230</v>
      </c>
      <c r="D385">
        <v>6</v>
      </c>
      <c r="E385">
        <v>82</v>
      </c>
      <c r="F385" s="10">
        <f>spotify_data[[#This Row],[track_popularity]]/100</f>
        <v>0.82</v>
      </c>
      <c r="G385" s="9" t="b">
        <v>0</v>
      </c>
      <c r="H385" s="1">
        <f>+IF(spotify_data[[#This Row],[explicit]]=FALSE,0,1)</f>
        <v>0</v>
      </c>
      <c r="I385" s="1" t="s">
        <v>964</v>
      </c>
      <c r="J385" s="7">
        <f>MATCH(spotify_data[[#This Row],[artist_name]],spotify_data[artist_name],0)</f>
        <v>18</v>
      </c>
      <c r="K385">
        <v>91</v>
      </c>
      <c r="L385" s="10">
        <f>spotify_data[[#This Row],[artist_popularity]]/100</f>
        <v>0.91</v>
      </c>
      <c r="M385">
        <v>26516295</v>
      </c>
      <c r="N385" s="1" t="s">
        <v>516</v>
      </c>
      <c r="O385" s="1" t="s">
        <v>3209</v>
      </c>
      <c r="P385" s="1">
        <f>MATCH(spotify_data[[#This Row],[album_id]],spotify_data[album_id],0)</f>
        <v>166</v>
      </c>
      <c r="Q385" s="1" t="s">
        <v>3210</v>
      </c>
      <c r="R385" s="2">
        <v>45527</v>
      </c>
      <c r="S385" s="7">
        <f ca="1">+TODAY()-spotify_data[[#This Row],[Fecha lanzamiento Album]]</f>
        <v>504</v>
      </c>
      <c r="T385" s="7">
        <f ca="1">+spotify_data[[#This Row],[Antigüedad Album Dias]]/60</f>
        <v>8.4</v>
      </c>
      <c r="U385" s="8">
        <f ca="1">spotify_data[[#This Row],[Antigüedad Album Meses]]/12</f>
        <v>0.70000000000000007</v>
      </c>
      <c r="V385">
        <v>12</v>
      </c>
      <c r="W385" s="1" t="s">
        <v>20</v>
      </c>
      <c r="X385" s="1" t="str">
        <f>+IF(spotify_data[[#This Row],[album_type]]="album","Album",IF(spotify_data[[#This Row],[album_type]]="single","Single","Compilation"))</f>
        <v>Album</v>
      </c>
      <c r="Y385">
        <v>286</v>
      </c>
    </row>
    <row r="386" spans="1:25" x14ac:dyDescent="0.3">
      <c r="A386" s="1" t="s">
        <v>3285</v>
      </c>
      <c r="B386" s="1">
        <v>6700</v>
      </c>
      <c r="C386" s="1" t="s">
        <v>3286</v>
      </c>
      <c r="D386">
        <v>3</v>
      </c>
      <c r="E386">
        <v>82</v>
      </c>
      <c r="F386" s="10">
        <f>spotify_data[[#This Row],[track_popularity]]/100</f>
        <v>0.82</v>
      </c>
      <c r="G386" s="9" t="b">
        <v>1</v>
      </c>
      <c r="H386" s="1">
        <f>+IF(spotify_data[[#This Row],[explicit]]=FALSE,0,1)</f>
        <v>1</v>
      </c>
      <c r="I386" s="1" t="s">
        <v>3271</v>
      </c>
      <c r="J386" s="7">
        <f>MATCH(spotify_data[[#This Row],[artist_name]],spotify_data[artist_name],0)</f>
        <v>175</v>
      </c>
      <c r="K386">
        <v>85</v>
      </c>
      <c r="L386" s="10">
        <f>spotify_data[[#This Row],[artist_popularity]]/100</f>
        <v>0.85</v>
      </c>
      <c r="M386">
        <v>47716988</v>
      </c>
      <c r="N386" s="1" t="s">
        <v>3272</v>
      </c>
      <c r="O386" s="1" t="s">
        <v>3273</v>
      </c>
      <c r="P386" s="1">
        <f>MATCH(spotify_data[[#This Row],[album_id]],spotify_data[album_id],0)</f>
        <v>385</v>
      </c>
      <c r="Q386" s="1" t="s">
        <v>3274</v>
      </c>
      <c r="R386" s="2">
        <v>45519</v>
      </c>
      <c r="S386" s="7">
        <f ca="1">+TODAY()-spotify_data[[#This Row],[Fecha lanzamiento Album]]</f>
        <v>512</v>
      </c>
      <c r="T386" s="7">
        <f ca="1">+spotify_data[[#This Row],[Antigüedad Album Dias]]/60</f>
        <v>8.5333333333333332</v>
      </c>
      <c r="U386" s="8">
        <f ca="1">spotify_data[[#This Row],[Antigüedad Album Meses]]/12</f>
        <v>0.71111111111111114</v>
      </c>
      <c r="V386">
        <v>18</v>
      </c>
      <c r="W386" s="1" t="s">
        <v>20</v>
      </c>
      <c r="X386" s="1" t="str">
        <f>+IF(spotify_data[[#This Row],[album_type]]="album","Album",IF(spotify_data[[#This Row],[album_type]]="single","Single","Compilation"))</f>
        <v>Album</v>
      </c>
      <c r="Y386">
        <v>297</v>
      </c>
    </row>
    <row r="387" spans="1:25" x14ac:dyDescent="0.3">
      <c r="A387" s="1" t="s">
        <v>3675</v>
      </c>
      <c r="B387" s="1">
        <v>14112</v>
      </c>
      <c r="C387" s="1" t="s">
        <v>3131</v>
      </c>
      <c r="D387">
        <v>1</v>
      </c>
      <c r="E387">
        <v>82</v>
      </c>
      <c r="F387" s="10">
        <f>spotify_data[[#This Row],[track_popularity]]/100</f>
        <v>0.82</v>
      </c>
      <c r="G387" s="9" t="b">
        <v>0</v>
      </c>
      <c r="H387" s="1">
        <f>+IF(spotify_data[[#This Row],[explicit]]=FALSE,0,1)</f>
        <v>0</v>
      </c>
      <c r="I387" s="1" t="s">
        <v>3676</v>
      </c>
      <c r="J387" s="7">
        <f>MATCH(spotify_data[[#This Row],[artist_name]],spotify_data[artist_name],0)</f>
        <v>386</v>
      </c>
      <c r="K387">
        <v>71</v>
      </c>
      <c r="L387" s="10">
        <f>spotify_data[[#This Row],[artist_popularity]]/100</f>
        <v>0.71</v>
      </c>
      <c r="M387">
        <v>334659</v>
      </c>
      <c r="N387" s="1" t="s">
        <v>3677</v>
      </c>
      <c r="O387" s="1" t="s">
        <v>3678</v>
      </c>
      <c r="P387" s="1">
        <f>MATCH(spotify_data[[#This Row],[album_id]],spotify_data[album_id],0)</f>
        <v>386</v>
      </c>
      <c r="Q387" s="1" t="s">
        <v>3131</v>
      </c>
      <c r="R387" s="2">
        <v>45450</v>
      </c>
      <c r="S387" s="7">
        <f ca="1">+TODAY()-spotify_data[[#This Row],[Fecha lanzamiento Album]]</f>
        <v>581</v>
      </c>
      <c r="T387" s="7">
        <f ca="1">+spotify_data[[#This Row],[Antigüedad Album Dias]]/60</f>
        <v>9.6833333333333336</v>
      </c>
      <c r="U387" s="8">
        <f ca="1">spotify_data[[#This Row],[Antigüedad Album Meses]]/12</f>
        <v>0.80694444444444446</v>
      </c>
      <c r="V387">
        <v>1</v>
      </c>
      <c r="W387" s="1" t="s">
        <v>21</v>
      </c>
      <c r="X387" s="1" t="str">
        <f>+IF(spotify_data[[#This Row],[album_type]]="album","Album",IF(spotify_data[[#This Row],[album_type]]="single","Single","Compilation"))</f>
        <v>Single</v>
      </c>
      <c r="Y387">
        <v>295</v>
      </c>
    </row>
    <row r="388" spans="1:25" x14ac:dyDescent="0.3">
      <c r="A388" s="1" t="s">
        <v>3897</v>
      </c>
      <c r="B388" s="1">
        <v>12391</v>
      </c>
      <c r="C388" s="1" t="s">
        <v>3898</v>
      </c>
      <c r="D388">
        <v>1</v>
      </c>
      <c r="E388">
        <v>82</v>
      </c>
      <c r="F388" s="10">
        <f>spotify_data[[#This Row],[track_popularity]]/100</f>
        <v>0.82</v>
      </c>
      <c r="G388" s="9" t="b">
        <v>0</v>
      </c>
      <c r="H388" s="1">
        <f>+IF(spotify_data[[#This Row],[explicit]]=FALSE,0,1)</f>
        <v>0</v>
      </c>
      <c r="I388" s="1" t="s">
        <v>3650</v>
      </c>
      <c r="J388" s="7">
        <f>MATCH(spotify_data[[#This Row],[artist_name]],spotify_data[artist_name],0)</f>
        <v>387</v>
      </c>
      <c r="K388">
        <v>68</v>
      </c>
      <c r="L388" s="10">
        <f>spotify_data[[#This Row],[artist_popularity]]/100</f>
        <v>0.68</v>
      </c>
      <c r="M388">
        <v>937775</v>
      </c>
      <c r="N388" s="1" t="s">
        <v>23</v>
      </c>
      <c r="O388" s="1" t="s">
        <v>3899</v>
      </c>
      <c r="P388" s="1">
        <f>MATCH(spotify_data[[#This Row],[album_id]],spotify_data[album_id],0)</f>
        <v>387</v>
      </c>
      <c r="Q388" s="1" t="s">
        <v>3898</v>
      </c>
      <c r="R388" s="2">
        <v>45408</v>
      </c>
      <c r="S388" s="7">
        <f ca="1">+TODAY()-spotify_data[[#This Row],[Fecha lanzamiento Album]]</f>
        <v>623</v>
      </c>
      <c r="T388" s="7">
        <f ca="1">+spotify_data[[#This Row],[Antigüedad Album Dias]]/60</f>
        <v>10.383333333333333</v>
      </c>
      <c r="U388" s="8">
        <f ca="1">spotify_data[[#This Row],[Antigüedad Album Meses]]/12</f>
        <v>0.8652777777777777</v>
      </c>
      <c r="V388">
        <v>2</v>
      </c>
      <c r="W388" s="1" t="s">
        <v>21</v>
      </c>
      <c r="X388" s="1" t="str">
        <f>+IF(spotify_data[[#This Row],[album_type]]="album","Album",IF(spotify_data[[#This Row],[album_type]]="single","Single","Compilation"))</f>
        <v>Single</v>
      </c>
      <c r="Y388">
        <v>258</v>
      </c>
    </row>
    <row r="389" spans="1:25" x14ac:dyDescent="0.3">
      <c r="A389" s="1" t="s">
        <v>4070</v>
      </c>
      <c r="B389" s="1">
        <v>8145</v>
      </c>
      <c r="C389" s="1" t="s">
        <v>4071</v>
      </c>
      <c r="D389">
        <v>1</v>
      </c>
      <c r="E389">
        <v>82</v>
      </c>
      <c r="F389" s="10">
        <f>spotify_data[[#This Row],[track_popularity]]/100</f>
        <v>0.82</v>
      </c>
      <c r="G389" s="9" t="b">
        <v>1</v>
      </c>
      <c r="H389" s="1">
        <f>+IF(spotify_data[[#This Row],[explicit]]=FALSE,0,1)</f>
        <v>1</v>
      </c>
      <c r="I389" s="1" t="s">
        <v>2046</v>
      </c>
      <c r="J389" s="7">
        <f>MATCH(spotify_data[[#This Row],[artist_name]],spotify_data[artist_name],0)</f>
        <v>388</v>
      </c>
      <c r="K389">
        <v>76</v>
      </c>
      <c r="L389" s="10">
        <f>spotify_data[[#This Row],[artist_popularity]]/100</f>
        <v>0.76</v>
      </c>
      <c r="M389">
        <v>1449816</v>
      </c>
      <c r="N389" s="1" t="s">
        <v>23</v>
      </c>
      <c r="O389" s="1" t="s">
        <v>4072</v>
      </c>
      <c r="P389" s="1">
        <f>MATCH(spotify_data[[#This Row],[album_id]],spotify_data[album_id],0)</f>
        <v>388</v>
      </c>
      <c r="Q389" s="1" t="s">
        <v>4071</v>
      </c>
      <c r="R389" s="2">
        <v>45394</v>
      </c>
      <c r="S389" s="7">
        <f ca="1">+TODAY()-spotify_data[[#This Row],[Fecha lanzamiento Album]]</f>
        <v>637</v>
      </c>
      <c r="T389" s="7">
        <f ca="1">+spotify_data[[#This Row],[Antigüedad Album Dias]]/60</f>
        <v>10.616666666666667</v>
      </c>
      <c r="U389" s="8">
        <f ca="1">spotify_data[[#This Row],[Antigüedad Album Meses]]/12</f>
        <v>0.8847222222222223</v>
      </c>
      <c r="V389">
        <v>1</v>
      </c>
      <c r="W389" s="1" t="s">
        <v>21</v>
      </c>
      <c r="X389" s="1" t="str">
        <f>+IF(spotify_data[[#This Row],[album_type]]="album","Album",IF(spotify_data[[#This Row],[album_type]]="single","Single","Compilation"))</f>
        <v>Single</v>
      </c>
      <c r="Y389">
        <v>285</v>
      </c>
    </row>
    <row r="390" spans="1:25" x14ac:dyDescent="0.3">
      <c r="A390" s="1" t="s">
        <v>4150</v>
      </c>
      <c r="B390" s="1">
        <v>557</v>
      </c>
      <c r="C390" s="1" t="s">
        <v>4151</v>
      </c>
      <c r="D390">
        <v>6</v>
      </c>
      <c r="E390">
        <v>82</v>
      </c>
      <c r="F390" s="10">
        <f>spotify_data[[#This Row],[track_popularity]]/100</f>
        <v>0.82</v>
      </c>
      <c r="G390" s="9" t="b">
        <v>1</v>
      </c>
      <c r="H390" s="1">
        <f>+IF(spotify_data[[#This Row],[explicit]]=FALSE,0,1)</f>
        <v>1</v>
      </c>
      <c r="I390" s="1" t="s">
        <v>3056</v>
      </c>
      <c r="J390" s="7">
        <f>MATCH(spotify_data[[#This Row],[artist_name]],spotify_data[artist_name],0)</f>
        <v>389</v>
      </c>
      <c r="K390">
        <v>88</v>
      </c>
      <c r="L390" s="10">
        <f>spotify_data[[#This Row],[artist_popularity]]/100</f>
        <v>0.88</v>
      </c>
      <c r="M390">
        <v>22682234</v>
      </c>
      <c r="N390" s="1" t="s">
        <v>1366</v>
      </c>
      <c r="O390" s="1" t="s">
        <v>4152</v>
      </c>
      <c r="P390" s="1">
        <f>MATCH(spotify_data[[#This Row],[album_id]],spotify_data[album_id],0)</f>
        <v>389</v>
      </c>
      <c r="Q390" s="1" t="s">
        <v>4153</v>
      </c>
      <c r="R390" s="2">
        <v>45373</v>
      </c>
      <c r="S390" s="7">
        <f ca="1">+TODAY()-spotify_data[[#This Row],[Fecha lanzamiento Album]]</f>
        <v>658</v>
      </c>
      <c r="T390" s="7">
        <f ca="1">+spotify_data[[#This Row],[Antigüedad Album Dias]]/60</f>
        <v>10.966666666666667</v>
      </c>
      <c r="U390" s="8">
        <f ca="1">spotify_data[[#This Row],[Antigüedad Album Meses]]/12</f>
        <v>0.91388888888888886</v>
      </c>
      <c r="V390">
        <v>17</v>
      </c>
      <c r="W390" s="1" t="s">
        <v>20</v>
      </c>
      <c r="X390" s="1" t="str">
        <f>+IF(spotify_data[[#This Row],[album_type]]="album","Album",IF(spotify_data[[#This Row],[album_type]]="single","Single","Compilation"))</f>
        <v>Album</v>
      </c>
      <c r="Y390">
        <v>446</v>
      </c>
    </row>
    <row r="391" spans="1:25" x14ac:dyDescent="0.3">
      <c r="A391" s="1" t="s">
        <v>4330</v>
      </c>
      <c r="B391" s="1">
        <v>7366</v>
      </c>
      <c r="C391" s="1" t="s">
        <v>4331</v>
      </c>
      <c r="D391">
        <v>6</v>
      </c>
      <c r="E391">
        <v>82</v>
      </c>
      <c r="F391" s="10">
        <f>spotify_data[[#This Row],[track_popularity]]/100</f>
        <v>0.82</v>
      </c>
      <c r="G391" s="9" t="b">
        <v>0</v>
      </c>
      <c r="H391" s="1">
        <f>+IF(spotify_data[[#This Row],[explicit]]=FALSE,0,1)</f>
        <v>0</v>
      </c>
      <c r="I391" s="1" t="s">
        <v>2164</v>
      </c>
      <c r="J391" s="7">
        <f>MATCH(spotify_data[[#This Row],[artist_name]],spotify_data[artist_name],0)</f>
        <v>189</v>
      </c>
      <c r="K391">
        <v>90</v>
      </c>
      <c r="L391" s="10">
        <f>spotify_data[[#This Row],[artist_popularity]]/100</f>
        <v>0.9</v>
      </c>
      <c r="M391">
        <v>107374593</v>
      </c>
      <c r="N391" s="1" t="s">
        <v>516</v>
      </c>
      <c r="O391" s="1" t="s">
        <v>4305</v>
      </c>
      <c r="P391" s="1">
        <f>MATCH(spotify_data[[#This Row],[album_id]],spotify_data[album_id],0)</f>
        <v>390</v>
      </c>
      <c r="Q391" s="1" t="s">
        <v>2168</v>
      </c>
      <c r="R391" s="2">
        <v>45359</v>
      </c>
      <c r="S391" s="7">
        <f ca="1">+TODAY()-spotify_data[[#This Row],[Fecha lanzamiento Album]]</f>
        <v>672</v>
      </c>
      <c r="T391" s="7">
        <f ca="1">+spotify_data[[#This Row],[Antigüedad Album Dias]]/60</f>
        <v>11.2</v>
      </c>
      <c r="U391" s="8">
        <f ca="1">spotify_data[[#This Row],[Antigüedad Album Meses]]/12</f>
        <v>0.93333333333333324</v>
      </c>
      <c r="V391">
        <v>13</v>
      </c>
      <c r="W391" s="1" t="s">
        <v>20</v>
      </c>
      <c r="X391" s="1" t="str">
        <f>+IF(spotify_data[[#This Row],[album_type]]="album","Album",IF(spotify_data[[#This Row],[album_type]]="single","Single","Compilation"))</f>
        <v>Album</v>
      </c>
      <c r="Y391">
        <v>272</v>
      </c>
    </row>
    <row r="392" spans="1:25" x14ac:dyDescent="0.3">
      <c r="A392" s="1" t="s">
        <v>4428</v>
      </c>
      <c r="B392" s="1">
        <v>414</v>
      </c>
      <c r="C392" s="1" t="s">
        <v>4429</v>
      </c>
      <c r="D392">
        <v>4</v>
      </c>
      <c r="E392">
        <v>82</v>
      </c>
      <c r="F392" s="10">
        <f>spotify_data[[#This Row],[track_popularity]]/100</f>
        <v>0.82</v>
      </c>
      <c r="G392" s="9" t="b">
        <v>1</v>
      </c>
      <c r="H392" s="1">
        <f>+IF(spotify_data[[#This Row],[explicit]]=FALSE,0,1)</f>
        <v>1</v>
      </c>
      <c r="I392" s="1" t="s">
        <v>4430</v>
      </c>
      <c r="J392" s="7">
        <f>MATCH(spotify_data[[#This Row],[artist_name]],spotify_data[artist_name],0)</f>
        <v>391</v>
      </c>
      <c r="K392">
        <v>67</v>
      </c>
      <c r="L392" s="10">
        <f>spotify_data[[#This Row],[artist_popularity]]/100</f>
        <v>0.67</v>
      </c>
      <c r="M392">
        <v>416933</v>
      </c>
      <c r="N392" s="1" t="s">
        <v>23</v>
      </c>
      <c r="O392" s="1" t="s">
        <v>4431</v>
      </c>
      <c r="P392" s="1">
        <f>MATCH(spotify_data[[#This Row],[album_id]],spotify_data[album_id],0)</f>
        <v>391</v>
      </c>
      <c r="Q392" s="1" t="s">
        <v>4432</v>
      </c>
      <c r="R392" s="2">
        <v>45338</v>
      </c>
      <c r="S392" s="7">
        <f ca="1">+TODAY()-spotify_data[[#This Row],[Fecha lanzamiento Album]]</f>
        <v>693</v>
      </c>
      <c r="T392" s="7">
        <f ca="1">+spotify_data[[#This Row],[Antigüedad Album Dias]]/60</f>
        <v>11.55</v>
      </c>
      <c r="U392" s="8">
        <f ca="1">spotify_data[[#This Row],[Antigüedad Album Meses]]/12</f>
        <v>0.96250000000000002</v>
      </c>
      <c r="V392">
        <v>8</v>
      </c>
      <c r="W392" s="1" t="s">
        <v>20</v>
      </c>
      <c r="X392" s="1" t="str">
        <f>+IF(spotify_data[[#This Row],[album_type]]="album","Album",IF(spotify_data[[#This Row],[album_type]]="single","Single","Compilation"))</f>
        <v>Album</v>
      </c>
      <c r="Y392">
        <v>286</v>
      </c>
    </row>
    <row r="393" spans="1:25" x14ac:dyDescent="0.3">
      <c r="A393" s="1" t="s">
        <v>4805</v>
      </c>
      <c r="B393" s="1">
        <v>2272</v>
      </c>
      <c r="C393" s="1" t="s">
        <v>4806</v>
      </c>
      <c r="D393">
        <v>4</v>
      </c>
      <c r="E393">
        <v>82</v>
      </c>
      <c r="F393" s="10">
        <f>spotify_data[[#This Row],[track_popularity]]/100</f>
        <v>0.82</v>
      </c>
      <c r="G393" s="9" t="b">
        <v>0</v>
      </c>
      <c r="H393" s="1">
        <f>+IF(spotify_data[[#This Row],[explicit]]=FALSE,0,1)</f>
        <v>0</v>
      </c>
      <c r="I393" s="1" t="s">
        <v>4802</v>
      </c>
      <c r="J393" s="7">
        <f>MATCH(spotify_data[[#This Row],[artist_name]],spotify_data[artist_name],0)</f>
        <v>309</v>
      </c>
      <c r="K393">
        <v>79</v>
      </c>
      <c r="L393" s="10">
        <f>spotify_data[[#This Row],[artist_popularity]]/100</f>
        <v>0.79</v>
      </c>
      <c r="M393">
        <v>18620976</v>
      </c>
      <c r="N393" s="1" t="s">
        <v>273</v>
      </c>
      <c r="O393" s="1" t="s">
        <v>4803</v>
      </c>
      <c r="P393" s="1">
        <f>MATCH(spotify_data[[#This Row],[album_id]],spotify_data[album_id],0)</f>
        <v>309</v>
      </c>
      <c r="Q393" s="1" t="s">
        <v>4804</v>
      </c>
      <c r="R393" s="2">
        <v>45233</v>
      </c>
      <c r="S393" s="7">
        <f ca="1">+TODAY()-spotify_data[[#This Row],[Fecha lanzamiento Album]]</f>
        <v>798</v>
      </c>
      <c r="T393" s="7">
        <f ca="1">+spotify_data[[#This Row],[Antigüedad Album Dias]]/60</f>
        <v>13.3</v>
      </c>
      <c r="U393" s="8">
        <f ca="1">spotify_data[[#This Row],[Antigüedad Album Meses]]/12</f>
        <v>1.1083333333333334</v>
      </c>
      <c r="V393">
        <v>11</v>
      </c>
      <c r="W393" s="1" t="s">
        <v>20</v>
      </c>
      <c r="X393" s="1" t="str">
        <f>+IF(spotify_data[[#This Row],[album_type]]="album","Album",IF(spotify_data[[#This Row],[album_type]]="single","Single","Compilation"))</f>
        <v>Album</v>
      </c>
      <c r="Y393">
        <v>343</v>
      </c>
    </row>
    <row r="394" spans="1:25" x14ac:dyDescent="0.3">
      <c r="A394" s="1" t="s">
        <v>4930</v>
      </c>
      <c r="B394" s="1">
        <v>2929</v>
      </c>
      <c r="C394" s="1" t="s">
        <v>4931</v>
      </c>
      <c r="D394">
        <v>19</v>
      </c>
      <c r="E394">
        <v>82</v>
      </c>
      <c r="F394" s="10">
        <f>spotify_data[[#This Row],[track_popularity]]/100</f>
        <v>0.82</v>
      </c>
      <c r="G394" s="9" t="b">
        <v>1</v>
      </c>
      <c r="H394" s="1">
        <f>+IF(spotify_data[[#This Row],[explicit]]=FALSE,0,1)</f>
        <v>1</v>
      </c>
      <c r="I394" s="1" t="s">
        <v>2611</v>
      </c>
      <c r="J394" s="7">
        <f>MATCH(spotify_data[[#This Row],[artist_name]],spotify_data[artist_name],0)</f>
        <v>32</v>
      </c>
      <c r="K394">
        <v>95</v>
      </c>
      <c r="L394" s="10">
        <f>spotify_data[[#This Row],[artist_popularity]]/100</f>
        <v>0.95</v>
      </c>
      <c r="M394">
        <v>102571645</v>
      </c>
      <c r="N394" s="1" t="s">
        <v>2612</v>
      </c>
      <c r="O394" s="1" t="s">
        <v>4874</v>
      </c>
      <c r="P394" s="1">
        <f>MATCH(spotify_data[[#This Row],[album_id]],spotify_data[album_id],0)</f>
        <v>393</v>
      </c>
      <c r="Q394" s="1" t="s">
        <v>4875</v>
      </c>
      <c r="R394" s="2">
        <v>45212</v>
      </c>
      <c r="S394" s="7">
        <f ca="1">+TODAY()-spotify_data[[#This Row],[Fecha lanzamiento Album]]</f>
        <v>819</v>
      </c>
      <c r="T394" s="7">
        <f ca="1">+spotify_data[[#This Row],[Antigüedad Album Dias]]/60</f>
        <v>13.65</v>
      </c>
      <c r="U394" s="8">
        <f ca="1">spotify_data[[#This Row],[Antigüedad Album Meses]]/12</f>
        <v>1.1375</v>
      </c>
      <c r="V394">
        <v>22</v>
      </c>
      <c r="W394" s="1" t="s">
        <v>20</v>
      </c>
      <c r="X394" s="1" t="str">
        <f>+IF(spotify_data[[#This Row],[album_type]]="album","Album",IF(spotify_data[[#This Row],[album_type]]="single","Single","Compilation"))</f>
        <v>Album</v>
      </c>
      <c r="Y394">
        <v>271</v>
      </c>
    </row>
    <row r="395" spans="1:25" x14ac:dyDescent="0.3">
      <c r="A395" s="1" t="s">
        <v>5292</v>
      </c>
      <c r="B395" s="1">
        <v>1784</v>
      </c>
      <c r="C395" s="1" t="s">
        <v>4745</v>
      </c>
      <c r="D395">
        <v>1</v>
      </c>
      <c r="E395">
        <v>82</v>
      </c>
      <c r="F395" s="10">
        <f>spotify_data[[#This Row],[track_popularity]]/100</f>
        <v>0.82</v>
      </c>
      <c r="G395" s="9" t="b">
        <v>0</v>
      </c>
      <c r="H395" s="1">
        <f>+IF(spotify_data[[#This Row],[explicit]]=FALSE,0,1)</f>
        <v>0</v>
      </c>
      <c r="I395" s="1" t="s">
        <v>2936</v>
      </c>
      <c r="J395" s="7">
        <f>MATCH(spotify_data[[#This Row],[artist_name]],spotify_data[artist_name],0)</f>
        <v>394</v>
      </c>
      <c r="K395">
        <v>77</v>
      </c>
      <c r="L395" s="10">
        <f>spotify_data[[#This Row],[artist_popularity]]/100</f>
        <v>0.77</v>
      </c>
      <c r="M395">
        <v>3505794</v>
      </c>
      <c r="N395" s="1" t="s">
        <v>822</v>
      </c>
      <c r="O395" s="1" t="s">
        <v>5293</v>
      </c>
      <c r="P395" s="1">
        <f>MATCH(spotify_data[[#This Row],[album_id]],spotify_data[album_id],0)</f>
        <v>394</v>
      </c>
      <c r="Q395" s="1" t="s">
        <v>4745</v>
      </c>
      <c r="R395" s="2">
        <v>45135</v>
      </c>
      <c r="S395" s="7">
        <f ca="1">+TODAY()-spotify_data[[#This Row],[Fecha lanzamiento Album]]</f>
        <v>896</v>
      </c>
      <c r="T395" s="7">
        <f ca="1">+spotify_data[[#This Row],[Antigüedad Album Dias]]/60</f>
        <v>14.933333333333334</v>
      </c>
      <c r="U395" s="8">
        <f ca="1">spotify_data[[#This Row],[Antigüedad Album Meses]]/12</f>
        <v>1.2444444444444445</v>
      </c>
      <c r="V395">
        <v>1</v>
      </c>
      <c r="W395" s="1" t="s">
        <v>21</v>
      </c>
      <c r="X395" s="1" t="str">
        <f>+IF(spotify_data[[#This Row],[album_type]]="album","Album",IF(spotify_data[[#This Row],[album_type]]="single","Single","Compilation"))</f>
        <v>Single</v>
      </c>
      <c r="Y395">
        <v>333</v>
      </c>
    </row>
    <row r="396" spans="1:25" x14ac:dyDescent="0.3">
      <c r="A396" s="1" t="s">
        <v>5815</v>
      </c>
      <c r="B396" s="1">
        <v>873</v>
      </c>
      <c r="C396" s="1" t="s">
        <v>5816</v>
      </c>
      <c r="D396">
        <v>14</v>
      </c>
      <c r="E396">
        <v>82</v>
      </c>
      <c r="F396" s="10">
        <f>spotify_data[[#This Row],[track_popularity]]/100</f>
        <v>0.82</v>
      </c>
      <c r="G396" s="9" t="b">
        <v>0</v>
      </c>
      <c r="H396" s="1">
        <f>+IF(spotify_data[[#This Row],[explicit]]=FALSE,0,1)</f>
        <v>0</v>
      </c>
      <c r="I396" s="1" t="s">
        <v>394</v>
      </c>
      <c r="J396" s="7">
        <f>MATCH(spotify_data[[#This Row],[artist_name]],spotify_data[artist_name],0)</f>
        <v>395</v>
      </c>
      <c r="K396">
        <v>83</v>
      </c>
      <c r="L396" s="10">
        <f>spotify_data[[#This Row],[artist_popularity]]/100</f>
        <v>0.83</v>
      </c>
      <c r="M396">
        <v>13400486</v>
      </c>
      <c r="N396" s="1" t="s">
        <v>395</v>
      </c>
      <c r="O396" s="1" t="s">
        <v>5817</v>
      </c>
      <c r="P396" s="1">
        <f>MATCH(spotify_data[[#This Row],[album_id]],spotify_data[album_id],0)</f>
        <v>395</v>
      </c>
      <c r="Q396" s="1" t="s">
        <v>5818</v>
      </c>
      <c r="R396" s="2">
        <v>45009</v>
      </c>
      <c r="S396" s="7">
        <f ca="1">+TODAY()-spotify_data[[#This Row],[Fecha lanzamiento Album]]</f>
        <v>1022</v>
      </c>
      <c r="T396" s="7">
        <f ca="1">+spotify_data[[#This Row],[Antigüedad Album Dias]]/60</f>
        <v>17.033333333333335</v>
      </c>
      <c r="U396" s="8">
        <f ca="1">spotify_data[[#This Row],[Antigüedad Album Meses]]/12</f>
        <v>1.4194444444444445</v>
      </c>
      <c r="V396">
        <v>18</v>
      </c>
      <c r="W396" s="1" t="s">
        <v>20</v>
      </c>
      <c r="X396" s="1" t="str">
        <f>+IF(spotify_data[[#This Row],[album_type]]="album","Album",IF(spotify_data[[#This Row],[album_type]]="single","Single","Compilation"))</f>
        <v>Album</v>
      </c>
      <c r="Y396">
        <v>442</v>
      </c>
    </row>
    <row r="397" spans="1:25" x14ac:dyDescent="0.3">
      <c r="A397" s="1" t="s">
        <v>6047</v>
      </c>
      <c r="B397" s="1">
        <v>3327</v>
      </c>
      <c r="C397" s="1" t="s">
        <v>6048</v>
      </c>
      <c r="D397">
        <v>5</v>
      </c>
      <c r="E397">
        <v>82</v>
      </c>
      <c r="F397" s="10">
        <f>spotify_data[[#This Row],[track_popularity]]/100</f>
        <v>0.82</v>
      </c>
      <c r="G397" s="9" t="b">
        <v>1</v>
      </c>
      <c r="H397" s="1">
        <f>+IF(spotify_data[[#This Row],[explicit]]=FALSE,0,1)</f>
        <v>1</v>
      </c>
      <c r="I397" s="1" t="s">
        <v>718</v>
      </c>
      <c r="J397" s="7">
        <f>MATCH(spotify_data[[#This Row],[artist_name]],spotify_data[artist_name],0)</f>
        <v>17</v>
      </c>
      <c r="K397">
        <v>81</v>
      </c>
      <c r="L397" s="10">
        <f>spotify_data[[#This Row],[artist_popularity]]/100</f>
        <v>0.81</v>
      </c>
      <c r="M397">
        <v>2848210</v>
      </c>
      <c r="N397" s="1" t="s">
        <v>23</v>
      </c>
      <c r="O397" s="1" t="s">
        <v>6049</v>
      </c>
      <c r="P397" s="1">
        <f>MATCH(spotify_data[[#This Row],[album_id]],spotify_data[album_id],0)</f>
        <v>396</v>
      </c>
      <c r="Q397" s="1" t="s">
        <v>6050</v>
      </c>
      <c r="R397" s="2">
        <v>44960</v>
      </c>
      <c r="S397" s="7">
        <f ca="1">+TODAY()-spotify_data[[#This Row],[Fecha lanzamiento Album]]</f>
        <v>1071</v>
      </c>
      <c r="T397" s="7">
        <f ca="1">+spotify_data[[#This Row],[Antigüedad Album Dias]]/60</f>
        <v>17.850000000000001</v>
      </c>
      <c r="U397" s="8">
        <f ca="1">spotify_data[[#This Row],[Antigüedad Album Meses]]/12</f>
        <v>1.4875</v>
      </c>
      <c r="V397">
        <v>15</v>
      </c>
      <c r="W397" s="1" t="s">
        <v>20</v>
      </c>
      <c r="X397" s="1" t="str">
        <f>+IF(spotify_data[[#This Row],[album_type]]="album","Album",IF(spotify_data[[#This Row],[album_type]]="single","Single","Compilation"))</f>
        <v>Album</v>
      </c>
      <c r="Y397">
        <v>453</v>
      </c>
    </row>
    <row r="398" spans="1:25" x14ac:dyDescent="0.3">
      <c r="A398" s="1" t="s">
        <v>6245</v>
      </c>
      <c r="B398" s="1">
        <v>8471</v>
      </c>
      <c r="C398" s="1" t="s">
        <v>6246</v>
      </c>
      <c r="D398">
        <v>6</v>
      </c>
      <c r="E398">
        <v>82</v>
      </c>
      <c r="F398" s="10">
        <f>spotify_data[[#This Row],[track_popularity]]/100</f>
        <v>0.82</v>
      </c>
      <c r="G398" s="9" t="b">
        <v>1</v>
      </c>
      <c r="H398" s="1">
        <f>+IF(spotify_data[[#This Row],[explicit]]=FALSE,0,1)</f>
        <v>1</v>
      </c>
      <c r="I398" s="1" t="s">
        <v>1316</v>
      </c>
      <c r="J398" s="7">
        <f>MATCH(spotify_data[[#This Row],[artist_name]],spotify_data[artist_name],0)</f>
        <v>313</v>
      </c>
      <c r="K398">
        <v>84</v>
      </c>
      <c r="L398" s="10">
        <f>spotify_data[[#This Row],[artist_popularity]]/100</f>
        <v>0.84</v>
      </c>
      <c r="M398">
        <v>11683338</v>
      </c>
      <c r="N398" s="1" t="s">
        <v>23</v>
      </c>
      <c r="O398" s="1" t="s">
        <v>6237</v>
      </c>
      <c r="P398" s="1">
        <f>MATCH(spotify_data[[#This Row],[album_id]],spotify_data[album_id],0)</f>
        <v>313</v>
      </c>
      <c r="Q398" s="1" t="s">
        <v>6238</v>
      </c>
      <c r="R398" s="2">
        <v>44897</v>
      </c>
      <c r="S398" s="7">
        <f ca="1">+TODAY()-spotify_data[[#This Row],[Fecha lanzamiento Album]]</f>
        <v>1134</v>
      </c>
      <c r="T398" s="7">
        <f ca="1">+spotify_data[[#This Row],[Antigüedad Album Dias]]/60</f>
        <v>18.899999999999999</v>
      </c>
      <c r="U398" s="8">
        <f ca="1">spotify_data[[#This Row],[Antigüedad Album Meses]]/12</f>
        <v>1.575</v>
      </c>
      <c r="V398">
        <v>15</v>
      </c>
      <c r="W398" s="1" t="s">
        <v>20</v>
      </c>
      <c r="X398" s="1" t="str">
        <f>+IF(spotify_data[[#This Row],[album_type]]="album","Album",IF(spotify_data[[#This Row],[album_type]]="single","Single","Compilation"))</f>
        <v>Album</v>
      </c>
      <c r="Y398">
        <v>324</v>
      </c>
    </row>
    <row r="399" spans="1:25" x14ac:dyDescent="0.3">
      <c r="A399" s="1" t="s">
        <v>6767</v>
      </c>
      <c r="B399" s="1">
        <v>2183</v>
      </c>
      <c r="C399" s="1" t="s">
        <v>6768</v>
      </c>
      <c r="D399">
        <v>6</v>
      </c>
      <c r="E399">
        <v>82</v>
      </c>
      <c r="F399" s="10">
        <f>spotify_data[[#This Row],[track_popularity]]/100</f>
        <v>0.82</v>
      </c>
      <c r="G399" s="9" t="b">
        <v>0</v>
      </c>
      <c r="H399" s="1">
        <f>+IF(spotify_data[[#This Row],[explicit]]=FALSE,0,1)</f>
        <v>0</v>
      </c>
      <c r="I399" s="1" t="s">
        <v>3345</v>
      </c>
      <c r="J399" s="7">
        <f>MATCH(spotify_data[[#This Row],[artist_name]],spotify_data[artist_name],0)</f>
        <v>398</v>
      </c>
      <c r="K399">
        <v>78</v>
      </c>
      <c r="L399" s="10">
        <f>spotify_data[[#This Row],[artist_popularity]]/100</f>
        <v>0.78</v>
      </c>
      <c r="M399">
        <v>6522709</v>
      </c>
      <c r="N399" s="1" t="s">
        <v>254</v>
      </c>
      <c r="O399" s="1" t="s">
        <v>6769</v>
      </c>
      <c r="P399" s="1">
        <f>MATCH(spotify_data[[#This Row],[album_id]],spotify_data[album_id],0)</f>
        <v>398</v>
      </c>
      <c r="Q399" s="1" t="s">
        <v>6770</v>
      </c>
      <c r="R399" s="2">
        <v>44757</v>
      </c>
      <c r="S399" s="7">
        <f ca="1">+TODAY()-spotify_data[[#This Row],[Fecha lanzamiento Album]]</f>
        <v>1274</v>
      </c>
      <c r="T399" s="7">
        <f ca="1">+spotify_data[[#This Row],[Antigüedad Album Dias]]/60</f>
        <v>21.233333333333334</v>
      </c>
      <c r="U399" s="8">
        <f ca="1">spotify_data[[#This Row],[Antigüedad Album Meses]]/12</f>
        <v>1.7694444444444446</v>
      </c>
      <c r="V399">
        <v>14</v>
      </c>
      <c r="W399" s="1" t="s">
        <v>20</v>
      </c>
      <c r="X399" s="1" t="str">
        <f>+IF(spotify_data[[#This Row],[album_type]]="album","Album",IF(spotify_data[[#This Row],[album_type]]="single","Single","Compilation"))</f>
        <v>Album</v>
      </c>
      <c r="Y399">
        <v>295</v>
      </c>
    </row>
    <row r="400" spans="1:25" x14ac:dyDescent="0.3">
      <c r="A400" s="1" t="s">
        <v>6771</v>
      </c>
      <c r="B400" s="1">
        <v>638</v>
      </c>
      <c r="C400" s="1" t="s">
        <v>6772</v>
      </c>
      <c r="D400">
        <v>9</v>
      </c>
      <c r="E400">
        <v>82</v>
      </c>
      <c r="F400" s="10">
        <f>spotify_data[[#This Row],[track_popularity]]/100</f>
        <v>0.82</v>
      </c>
      <c r="G400" s="9" t="b">
        <v>1</v>
      </c>
      <c r="H400" s="1">
        <f>+IF(spotify_data[[#This Row],[explicit]]=FALSE,0,1)</f>
        <v>1</v>
      </c>
      <c r="I400" s="1" t="s">
        <v>6773</v>
      </c>
      <c r="J400" s="7">
        <f>MATCH(spotify_data[[#This Row],[artist_name]],spotify_data[artist_name],0)</f>
        <v>399</v>
      </c>
      <c r="K400">
        <v>79</v>
      </c>
      <c r="L400" s="10">
        <f>spotify_data[[#This Row],[artist_popularity]]/100</f>
        <v>0.79</v>
      </c>
      <c r="M400">
        <v>7688970</v>
      </c>
      <c r="N400" s="1" t="s">
        <v>23</v>
      </c>
      <c r="O400" s="1" t="s">
        <v>6774</v>
      </c>
      <c r="P400" s="1">
        <f>MATCH(spotify_data[[#This Row],[album_id]],spotify_data[album_id],0)</f>
        <v>399</v>
      </c>
      <c r="Q400" s="1" t="s">
        <v>6775</v>
      </c>
      <c r="R400" s="2">
        <v>44757</v>
      </c>
      <c r="S400" s="7">
        <f ca="1">+TODAY()-spotify_data[[#This Row],[Fecha lanzamiento Album]]</f>
        <v>1274</v>
      </c>
      <c r="T400" s="7">
        <f ca="1">+spotify_data[[#This Row],[Antigüedad Album Dias]]/60</f>
        <v>21.233333333333334</v>
      </c>
      <c r="U400" s="8">
        <f ca="1">spotify_data[[#This Row],[Antigüedad Album Meses]]/12</f>
        <v>1.7694444444444446</v>
      </c>
      <c r="V400">
        <v>16</v>
      </c>
      <c r="W400" s="1" t="s">
        <v>20</v>
      </c>
      <c r="X400" s="1" t="str">
        <f>+IF(spotify_data[[#This Row],[album_type]]="album","Album",IF(spotify_data[[#This Row],[album_type]]="single","Single","Compilation"))</f>
        <v>Album</v>
      </c>
      <c r="Y400">
        <v>239</v>
      </c>
    </row>
    <row r="401" spans="1:25" x14ac:dyDescent="0.3">
      <c r="A401" s="1" t="s">
        <v>7056</v>
      </c>
      <c r="B401" s="1">
        <v>7159</v>
      </c>
      <c r="C401" s="1" t="s">
        <v>7057</v>
      </c>
      <c r="D401">
        <v>3</v>
      </c>
      <c r="E401">
        <v>82</v>
      </c>
      <c r="F401" s="10">
        <f>spotify_data[[#This Row],[track_popularity]]/100</f>
        <v>0.82</v>
      </c>
      <c r="G401" s="9" t="b">
        <v>1</v>
      </c>
      <c r="H401" s="1">
        <f>+IF(spotify_data[[#This Row],[explicit]]=FALSE,0,1)</f>
        <v>1</v>
      </c>
      <c r="I401" s="1" t="s">
        <v>2611</v>
      </c>
      <c r="J401" s="7">
        <f>MATCH(spotify_data[[#This Row],[artist_name]],spotify_data[artist_name],0)</f>
        <v>32</v>
      </c>
      <c r="K401">
        <v>95</v>
      </c>
      <c r="L401" s="10">
        <f>spotify_data[[#This Row],[artist_popularity]]/100</f>
        <v>0.95</v>
      </c>
      <c r="M401">
        <v>102500980</v>
      </c>
      <c r="N401" s="1" t="s">
        <v>2612</v>
      </c>
      <c r="O401" s="1" t="s">
        <v>7054</v>
      </c>
      <c r="P401" s="1">
        <f>MATCH(spotify_data[[#This Row],[album_id]],spotify_data[album_id],0)</f>
        <v>318</v>
      </c>
      <c r="Q401" s="1" t="s">
        <v>7055</v>
      </c>
      <c r="R401" s="2">
        <v>44687</v>
      </c>
      <c r="S401" s="7">
        <f ca="1">+TODAY()-spotify_data[[#This Row],[Fecha lanzamiento Album]]</f>
        <v>1344</v>
      </c>
      <c r="T401" s="7">
        <f ca="1">+spotify_data[[#This Row],[Antigüedad Album Dias]]/60</f>
        <v>22.4</v>
      </c>
      <c r="U401" s="8">
        <f ca="1">spotify_data[[#This Row],[Antigüedad Album Meses]]/12</f>
        <v>1.8666666666666665</v>
      </c>
      <c r="V401">
        <v>23</v>
      </c>
      <c r="W401" s="1" t="s">
        <v>20</v>
      </c>
      <c r="X401" s="1" t="str">
        <f>+IF(spotify_data[[#This Row],[album_type]]="album","Album",IF(spotify_data[[#This Row],[album_type]]="single","Single","Compilation"))</f>
        <v>Album</v>
      </c>
      <c r="Y401">
        <v>297</v>
      </c>
    </row>
    <row r="402" spans="1:25" x14ac:dyDescent="0.3">
      <c r="A402" s="1" t="s">
        <v>7066</v>
      </c>
      <c r="B402" s="1">
        <v>296</v>
      </c>
      <c r="C402" s="1" t="s">
        <v>7067</v>
      </c>
      <c r="D402">
        <v>14</v>
      </c>
      <c r="E402">
        <v>82</v>
      </c>
      <c r="F402" s="10">
        <f>spotify_data[[#This Row],[track_popularity]]/100</f>
        <v>0.82</v>
      </c>
      <c r="G402" s="9" t="b">
        <v>0</v>
      </c>
      <c r="H402" s="1">
        <f>+IF(spotify_data[[#This Row],[explicit]]=FALSE,0,1)</f>
        <v>0</v>
      </c>
      <c r="I402" s="1" t="s">
        <v>2611</v>
      </c>
      <c r="J402" s="7">
        <f>MATCH(spotify_data[[#This Row],[artist_name]],spotify_data[artist_name],0)</f>
        <v>32</v>
      </c>
      <c r="K402">
        <v>95</v>
      </c>
      <c r="L402" s="10">
        <f>spotify_data[[#This Row],[artist_popularity]]/100</f>
        <v>0.95</v>
      </c>
      <c r="M402">
        <v>102536542</v>
      </c>
      <c r="N402" s="1" t="s">
        <v>2612</v>
      </c>
      <c r="O402" s="1" t="s">
        <v>7054</v>
      </c>
      <c r="P402" s="1">
        <f>MATCH(spotify_data[[#This Row],[album_id]],spotify_data[album_id],0)</f>
        <v>318</v>
      </c>
      <c r="Q402" s="1" t="s">
        <v>7055</v>
      </c>
      <c r="R402" s="2">
        <v>44687</v>
      </c>
      <c r="S402" s="7">
        <f ca="1">+TODAY()-spotify_data[[#This Row],[Fecha lanzamiento Album]]</f>
        <v>1344</v>
      </c>
      <c r="T402" s="7">
        <f ca="1">+spotify_data[[#This Row],[Antigüedad Album Dias]]/60</f>
        <v>22.4</v>
      </c>
      <c r="U402" s="8">
        <f ca="1">spotify_data[[#This Row],[Antigüedad Album Meses]]/12</f>
        <v>1.8666666666666665</v>
      </c>
      <c r="V402">
        <v>23</v>
      </c>
      <c r="W402" s="1" t="s">
        <v>20</v>
      </c>
      <c r="X402" s="1" t="str">
        <f>+IF(spotify_data[[#This Row],[album_type]]="album","Album",IF(spotify_data[[#This Row],[album_type]]="single","Single","Compilation"))</f>
        <v>Album</v>
      </c>
      <c r="Y402">
        <v>43</v>
      </c>
    </row>
    <row r="403" spans="1:25" x14ac:dyDescent="0.3">
      <c r="A403" s="1" t="s">
        <v>7127</v>
      </c>
      <c r="B403" s="1">
        <v>1268</v>
      </c>
      <c r="C403" s="1" t="s">
        <v>7128</v>
      </c>
      <c r="D403">
        <v>7</v>
      </c>
      <c r="E403">
        <v>82</v>
      </c>
      <c r="F403" s="10">
        <f>spotify_data[[#This Row],[track_popularity]]/100</f>
        <v>0.82</v>
      </c>
      <c r="G403" s="9" t="b">
        <v>1</v>
      </c>
      <c r="H403" s="1">
        <f>+IF(spotify_data[[#This Row],[explicit]]=FALSE,0,1)</f>
        <v>1</v>
      </c>
      <c r="I403" s="1" t="s">
        <v>3056</v>
      </c>
      <c r="J403" s="7">
        <f>MATCH(spotify_data[[#This Row],[artist_name]],spotify_data[artist_name],0)</f>
        <v>389</v>
      </c>
      <c r="K403">
        <v>88</v>
      </c>
      <c r="L403" s="10">
        <f>spotify_data[[#This Row],[artist_popularity]]/100</f>
        <v>0.88</v>
      </c>
      <c r="M403">
        <v>22675640</v>
      </c>
      <c r="N403" s="1" t="s">
        <v>1366</v>
      </c>
      <c r="O403" s="1" t="s">
        <v>7129</v>
      </c>
      <c r="P403" s="1">
        <f>MATCH(spotify_data[[#This Row],[album_id]],spotify_data[album_id],0)</f>
        <v>402</v>
      </c>
      <c r="Q403" s="1" t="s">
        <v>7130</v>
      </c>
      <c r="R403" s="2">
        <v>44680</v>
      </c>
      <c r="S403" s="7">
        <f ca="1">+TODAY()-spotify_data[[#This Row],[Fecha lanzamiento Album]]</f>
        <v>1351</v>
      </c>
      <c r="T403" s="7">
        <f ca="1">+spotify_data[[#This Row],[Antigüedad Album Dias]]/60</f>
        <v>22.516666666666666</v>
      </c>
      <c r="U403" s="8">
        <f ca="1">spotify_data[[#This Row],[Antigüedad Album Meses]]/12</f>
        <v>1.8763888888888889</v>
      </c>
      <c r="V403">
        <v>16</v>
      </c>
      <c r="W403" s="1" t="s">
        <v>20</v>
      </c>
      <c r="X403" s="1" t="str">
        <f>+IF(spotify_data[[#This Row],[album_type]]="album","Album",IF(spotify_data[[#This Row],[album_type]]="single","Single","Compilation"))</f>
        <v>Album</v>
      </c>
      <c r="Y403">
        <v>316</v>
      </c>
    </row>
    <row r="404" spans="1:25" x14ac:dyDescent="0.3">
      <c r="A404" s="1" t="s">
        <v>7724</v>
      </c>
      <c r="B404" s="1">
        <v>4548</v>
      </c>
      <c r="C404" s="1" t="s">
        <v>1695</v>
      </c>
      <c r="D404">
        <v>4</v>
      </c>
      <c r="E404">
        <v>82</v>
      </c>
      <c r="F404" s="10">
        <f>spotify_data[[#This Row],[track_popularity]]/100</f>
        <v>0.82</v>
      </c>
      <c r="G404" s="9" t="b">
        <v>0</v>
      </c>
      <c r="H404" s="1">
        <f>+IF(spotify_data[[#This Row],[explicit]]=FALSE,0,1)</f>
        <v>0</v>
      </c>
      <c r="I404" s="1" t="s">
        <v>830</v>
      </c>
      <c r="J404" s="7">
        <f>MATCH(spotify_data[[#This Row],[artist_name]],spotify_data[artist_name],0)</f>
        <v>73</v>
      </c>
      <c r="K404">
        <v>88</v>
      </c>
      <c r="L404" s="10">
        <f>spotify_data[[#This Row],[artist_popularity]]/100</f>
        <v>0.88</v>
      </c>
      <c r="M404">
        <v>122802777</v>
      </c>
      <c r="N404" s="1" t="s">
        <v>831</v>
      </c>
      <c r="O404" s="1" t="s">
        <v>7725</v>
      </c>
      <c r="P404" s="1">
        <f>MATCH(spotify_data[[#This Row],[album_id]],spotify_data[album_id],0)</f>
        <v>403</v>
      </c>
      <c r="Q404" s="1" t="s">
        <v>7726</v>
      </c>
      <c r="R404" s="2">
        <v>44494</v>
      </c>
      <c r="S404" s="7">
        <f ca="1">+TODAY()-spotify_data[[#This Row],[Fecha lanzamiento Album]]</f>
        <v>1537</v>
      </c>
      <c r="T404" s="7">
        <f ca="1">+spotify_data[[#This Row],[Antigüedad Album Dias]]/60</f>
        <v>25.616666666666667</v>
      </c>
      <c r="U404" s="8">
        <f ca="1">spotify_data[[#This Row],[Antigüedad Album Meses]]/12</f>
        <v>2.1347222222222224</v>
      </c>
      <c r="V404">
        <v>14</v>
      </c>
      <c r="W404" s="1" t="s">
        <v>20</v>
      </c>
      <c r="X404" s="1" t="str">
        <f>+IF(spotify_data[[#This Row],[album_type]]="album","Album",IF(spotify_data[[#This Row],[album_type]]="single","Single","Compilation"))</f>
        <v>Album</v>
      </c>
      <c r="Y404">
        <v>384</v>
      </c>
    </row>
    <row r="405" spans="1:25" x14ac:dyDescent="0.3">
      <c r="A405" s="1" t="s">
        <v>8171</v>
      </c>
      <c r="B405" s="1">
        <v>2282</v>
      </c>
      <c r="C405" s="1" t="s">
        <v>3259</v>
      </c>
      <c r="D405">
        <v>11</v>
      </c>
      <c r="E405">
        <v>82</v>
      </c>
      <c r="F405" s="10">
        <f>spotify_data[[#This Row],[track_popularity]]/100</f>
        <v>0.82</v>
      </c>
      <c r="G405" s="9" t="b">
        <v>0</v>
      </c>
      <c r="H405" s="1">
        <f>+IF(spotify_data[[#This Row],[explicit]]=FALSE,0,1)</f>
        <v>0</v>
      </c>
      <c r="I405" s="1" t="s">
        <v>1977</v>
      </c>
      <c r="J405" s="7">
        <f>MATCH(spotify_data[[#This Row],[artist_name]],spotify_data[artist_name],0)</f>
        <v>261</v>
      </c>
      <c r="K405">
        <v>85</v>
      </c>
      <c r="L405" s="10">
        <f>spotify_data[[#This Row],[artist_popularity]]/100</f>
        <v>0.85</v>
      </c>
      <c r="M405">
        <v>45777722</v>
      </c>
      <c r="N405" s="1" t="s">
        <v>516</v>
      </c>
      <c r="O405" s="1" t="s">
        <v>8164</v>
      </c>
      <c r="P405" s="1">
        <f>MATCH(spotify_data[[#This Row],[album_id]],spotify_data[album_id],0)</f>
        <v>404</v>
      </c>
      <c r="Q405" s="1" t="s">
        <v>8165</v>
      </c>
      <c r="R405" s="2">
        <v>44358</v>
      </c>
      <c r="S405" s="7">
        <f ca="1">+TODAY()-spotify_data[[#This Row],[Fecha lanzamiento Album]]</f>
        <v>1673</v>
      </c>
      <c r="T405" s="7">
        <f ca="1">+spotify_data[[#This Row],[Antigüedad Album Dias]]/60</f>
        <v>27.883333333333333</v>
      </c>
      <c r="U405" s="8">
        <f ca="1">spotify_data[[#This Row],[Antigüedad Album Meses]]/12</f>
        <v>2.3236111111111111</v>
      </c>
      <c r="V405">
        <v>14</v>
      </c>
      <c r="W405" s="1" t="s">
        <v>20</v>
      </c>
      <c r="X405" s="1" t="str">
        <f>+IF(spotify_data[[#This Row],[album_type]]="album","Album",IF(spotify_data[[#This Row],[album_type]]="single","Single","Compilation"))</f>
        <v>Album</v>
      </c>
      <c r="Y405">
        <v>315</v>
      </c>
    </row>
    <row r="406" spans="1:25" x14ac:dyDescent="0.3">
      <c r="A406" s="1" t="s">
        <v>8387</v>
      </c>
      <c r="B406" s="1">
        <v>2248</v>
      </c>
      <c r="C406" s="1" t="s">
        <v>8388</v>
      </c>
      <c r="D406">
        <v>6</v>
      </c>
      <c r="E406">
        <v>82</v>
      </c>
      <c r="F406" s="10">
        <f>spotify_data[[#This Row],[track_popularity]]/100</f>
        <v>0.82</v>
      </c>
      <c r="G406" s="9" t="b">
        <v>0</v>
      </c>
      <c r="H406" s="1">
        <f>+IF(spotify_data[[#This Row],[explicit]]=FALSE,0,1)</f>
        <v>0</v>
      </c>
      <c r="I406" s="1" t="s">
        <v>318</v>
      </c>
      <c r="J406" s="7">
        <f>MATCH(spotify_data[[#This Row],[artist_name]],spotify_data[artist_name],0)</f>
        <v>2</v>
      </c>
      <c r="K406">
        <v>100</v>
      </c>
      <c r="L406" s="10">
        <f>spotify_data[[#This Row],[artist_popularity]]/100</f>
        <v>1</v>
      </c>
      <c r="M406">
        <v>145396321</v>
      </c>
      <c r="N406" s="1" t="s">
        <v>319</v>
      </c>
      <c r="O406" s="1" t="s">
        <v>8383</v>
      </c>
      <c r="P406" s="1">
        <f>MATCH(spotify_data[[#This Row],[album_id]],spotify_data[album_id],0)</f>
        <v>405</v>
      </c>
      <c r="Q406" s="1" t="s">
        <v>8384</v>
      </c>
      <c r="R406" s="2">
        <v>44295</v>
      </c>
      <c r="S406" s="7">
        <f ca="1">+TODAY()-spotify_data[[#This Row],[Fecha lanzamiento Album]]</f>
        <v>1736</v>
      </c>
      <c r="T406" s="7">
        <f ca="1">+spotify_data[[#This Row],[Antigüedad Album Dias]]/60</f>
        <v>28.933333333333334</v>
      </c>
      <c r="U406" s="8">
        <f ca="1">spotify_data[[#This Row],[Antigüedad Album Meses]]/12</f>
        <v>2.411111111111111</v>
      </c>
      <c r="V406">
        <v>26</v>
      </c>
      <c r="W406" s="1" t="s">
        <v>20</v>
      </c>
      <c r="X406" s="1" t="str">
        <f>+IF(spotify_data[[#This Row],[album_type]]="album","Album",IF(spotify_data[[#This Row],[album_type]]="single","Single","Compilation"))</f>
        <v>Album</v>
      </c>
      <c r="Y406">
        <v>385</v>
      </c>
    </row>
    <row r="407" spans="1:25" x14ac:dyDescent="0.3">
      <c r="A407" s="1" t="s">
        <v>8886</v>
      </c>
      <c r="B407" s="1">
        <v>6237</v>
      </c>
      <c r="C407" s="1" t="s">
        <v>8887</v>
      </c>
      <c r="D407">
        <v>7</v>
      </c>
      <c r="E407">
        <v>82</v>
      </c>
      <c r="F407" s="10">
        <f>spotify_data[[#This Row],[track_popularity]]/100</f>
        <v>0.82</v>
      </c>
      <c r="G407" s="9" t="b">
        <v>0</v>
      </c>
      <c r="H407" s="1">
        <f>+IF(spotify_data[[#This Row],[explicit]]=FALSE,0,1)</f>
        <v>0</v>
      </c>
      <c r="I407" s="1" t="s">
        <v>4547</v>
      </c>
      <c r="J407" s="7">
        <f>MATCH(spotify_data[[#This Row],[artist_name]],spotify_data[artist_name],0)</f>
        <v>406</v>
      </c>
      <c r="K407">
        <v>83</v>
      </c>
      <c r="L407" s="10">
        <f>spotify_data[[#This Row],[artist_popularity]]/100</f>
        <v>0.83</v>
      </c>
      <c r="M407">
        <v>9475754</v>
      </c>
      <c r="N407" s="1" t="s">
        <v>23</v>
      </c>
      <c r="O407" s="1" t="s">
        <v>8888</v>
      </c>
      <c r="P407" s="1">
        <f>MATCH(spotify_data[[#This Row],[album_id]],spotify_data[album_id],0)</f>
        <v>406</v>
      </c>
      <c r="Q407" s="1" t="s">
        <v>8889</v>
      </c>
      <c r="R407" s="2">
        <v>44169</v>
      </c>
      <c r="S407" s="7">
        <f ca="1">+TODAY()-spotify_data[[#This Row],[Fecha lanzamiento Album]]</f>
        <v>1862</v>
      </c>
      <c r="T407" s="7">
        <f ca="1">+spotify_data[[#This Row],[Antigüedad Album Dias]]/60</f>
        <v>31.033333333333335</v>
      </c>
      <c r="U407" s="8">
        <f ca="1">spotify_data[[#This Row],[Antigüedad Album Meses]]/12</f>
        <v>2.5861111111111112</v>
      </c>
      <c r="V407">
        <v>13</v>
      </c>
      <c r="W407" s="1" t="s">
        <v>20</v>
      </c>
      <c r="X407" s="1" t="str">
        <f>+IF(spotify_data[[#This Row],[album_type]]="album","Album",IF(spotify_data[[#This Row],[album_type]]="single","Single","Compilation"))</f>
        <v>Album</v>
      </c>
      <c r="Y407">
        <v>266</v>
      </c>
    </row>
    <row r="408" spans="1:25" x14ac:dyDescent="0.3">
      <c r="A408" s="1" t="s">
        <v>9191</v>
      </c>
      <c r="B408" s="1">
        <v>1095</v>
      </c>
      <c r="C408" s="1" t="s">
        <v>9192</v>
      </c>
      <c r="D408">
        <v>16</v>
      </c>
      <c r="E408">
        <v>82</v>
      </c>
      <c r="F408" s="10">
        <f>spotify_data[[#This Row],[track_popularity]]/100</f>
        <v>0.82</v>
      </c>
      <c r="G408" s="9" t="b">
        <v>0</v>
      </c>
      <c r="H408" s="1">
        <f>+IF(spotify_data[[#This Row],[explicit]]=FALSE,0,1)</f>
        <v>0</v>
      </c>
      <c r="I408" s="1" t="s">
        <v>5368</v>
      </c>
      <c r="J408" s="7">
        <f>MATCH(spotify_data[[#This Row],[artist_name]],spotify_data[artist_name],0)</f>
        <v>407</v>
      </c>
      <c r="K408">
        <v>77</v>
      </c>
      <c r="L408" s="10">
        <f>spotify_data[[#This Row],[artist_popularity]]/100</f>
        <v>0.77</v>
      </c>
      <c r="M408">
        <v>7750481</v>
      </c>
      <c r="N408" s="1" t="s">
        <v>23</v>
      </c>
      <c r="O408" s="1" t="s">
        <v>9193</v>
      </c>
      <c r="P408" s="1">
        <f>MATCH(spotify_data[[#This Row],[album_id]],spotify_data[album_id],0)</f>
        <v>407</v>
      </c>
      <c r="Q408" s="1" t="s">
        <v>9194</v>
      </c>
      <c r="R408" s="2">
        <v>44092</v>
      </c>
      <c r="S408" s="7">
        <f ca="1">+TODAY()-spotify_data[[#This Row],[Fecha lanzamiento Album]]</f>
        <v>1939</v>
      </c>
      <c r="T408" s="7">
        <f ca="1">+spotify_data[[#This Row],[Antigüedad Album Dias]]/60</f>
        <v>32.31666666666667</v>
      </c>
      <c r="U408" s="8">
        <f ca="1">spotify_data[[#This Row],[Antigüedad Album Meses]]/12</f>
        <v>2.693055555555556</v>
      </c>
      <c r="V408">
        <v>16</v>
      </c>
      <c r="W408" s="1" t="s">
        <v>20</v>
      </c>
      <c r="X408" s="1" t="str">
        <f>+IF(spotify_data[[#This Row],[album_type]]="album","Album",IF(spotify_data[[#This Row],[album_type]]="single","Single","Compilation"))</f>
        <v>Album</v>
      </c>
      <c r="Y408">
        <v>312</v>
      </c>
    </row>
    <row r="409" spans="1:25" x14ac:dyDescent="0.3">
      <c r="A409" s="1" t="s">
        <v>9200</v>
      </c>
      <c r="B409" s="1">
        <v>618</v>
      </c>
      <c r="C409" s="1" t="s">
        <v>9201</v>
      </c>
      <c r="D409">
        <v>3</v>
      </c>
      <c r="E409">
        <v>82</v>
      </c>
      <c r="F409" s="10">
        <f>spotify_data[[#This Row],[track_popularity]]/100</f>
        <v>0.82</v>
      </c>
      <c r="G409" s="9" t="b">
        <v>0</v>
      </c>
      <c r="H409" s="1">
        <f>+IF(spotify_data[[#This Row],[explicit]]=FALSE,0,1)</f>
        <v>0</v>
      </c>
      <c r="I409" s="1" t="s">
        <v>5368</v>
      </c>
      <c r="J409" s="7">
        <f>MATCH(spotify_data[[#This Row],[artist_name]],spotify_data[artist_name],0)</f>
        <v>407</v>
      </c>
      <c r="K409">
        <v>77</v>
      </c>
      <c r="L409" s="10">
        <f>spotify_data[[#This Row],[artist_popularity]]/100</f>
        <v>0.77</v>
      </c>
      <c r="M409">
        <v>7750481</v>
      </c>
      <c r="N409" s="1" t="s">
        <v>23</v>
      </c>
      <c r="O409" s="1" t="s">
        <v>9193</v>
      </c>
      <c r="P409" s="1">
        <f>MATCH(spotify_data[[#This Row],[album_id]],spotify_data[album_id],0)</f>
        <v>407</v>
      </c>
      <c r="Q409" s="1" t="s">
        <v>9194</v>
      </c>
      <c r="R409" s="2">
        <v>44092</v>
      </c>
      <c r="S409" s="7">
        <f ca="1">+TODAY()-spotify_data[[#This Row],[Fecha lanzamiento Album]]</f>
        <v>1939</v>
      </c>
      <c r="T409" s="7">
        <f ca="1">+spotify_data[[#This Row],[Antigüedad Album Dias]]/60</f>
        <v>32.31666666666667</v>
      </c>
      <c r="U409" s="8">
        <f ca="1">spotify_data[[#This Row],[Antigüedad Album Meses]]/12</f>
        <v>2.693055555555556</v>
      </c>
      <c r="V409">
        <v>16</v>
      </c>
      <c r="W409" s="1" t="s">
        <v>20</v>
      </c>
      <c r="X409" s="1" t="str">
        <f>+IF(spotify_data[[#This Row],[album_type]]="album","Album",IF(spotify_data[[#This Row],[album_type]]="single","Single","Compilation"))</f>
        <v>Album</v>
      </c>
      <c r="Y409">
        <v>27</v>
      </c>
    </row>
    <row r="410" spans="1:25" x14ac:dyDescent="0.3">
      <c r="A410" s="1" t="s">
        <v>9392</v>
      </c>
      <c r="B410" s="1">
        <v>7565</v>
      </c>
      <c r="C410" s="1" t="s">
        <v>9393</v>
      </c>
      <c r="D410">
        <v>5</v>
      </c>
      <c r="E410">
        <v>82</v>
      </c>
      <c r="F410" s="10">
        <f>spotify_data[[#This Row],[track_popularity]]/100</f>
        <v>0.82</v>
      </c>
      <c r="G410" s="9" t="b">
        <v>0</v>
      </c>
      <c r="H410" s="1">
        <f>+IF(spotify_data[[#This Row],[explicit]]=FALSE,0,1)</f>
        <v>0</v>
      </c>
      <c r="I410" s="1" t="s">
        <v>2885</v>
      </c>
      <c r="J410" s="7">
        <f>MATCH(spotify_data[[#This Row],[artist_name]],spotify_data[artist_name],0)</f>
        <v>51</v>
      </c>
      <c r="K410">
        <v>82</v>
      </c>
      <c r="L410" s="10">
        <f>spotify_data[[#This Row],[artist_popularity]]/100</f>
        <v>0.82</v>
      </c>
      <c r="M410">
        <v>7420507</v>
      </c>
      <c r="N410" s="1" t="s">
        <v>23</v>
      </c>
      <c r="O410" s="1" t="s">
        <v>9390</v>
      </c>
      <c r="P410" s="1">
        <f>MATCH(spotify_data[[#This Row],[album_id]],spotify_data[album_id],0)</f>
        <v>409</v>
      </c>
      <c r="Q410" s="1" t="s">
        <v>9391</v>
      </c>
      <c r="R410" s="2">
        <v>44026</v>
      </c>
      <c r="S410" s="7">
        <f ca="1">+TODAY()-spotify_data[[#This Row],[Fecha lanzamiento Album]]</f>
        <v>2005</v>
      </c>
      <c r="T410" s="7">
        <f ca="1">+spotify_data[[#This Row],[Antigüedad Album Dias]]/60</f>
        <v>33.416666666666664</v>
      </c>
      <c r="U410" s="8">
        <f ca="1">spotify_data[[#This Row],[Antigüedad Album Meses]]/12</f>
        <v>2.7847222222222219</v>
      </c>
      <c r="V410">
        <v>7</v>
      </c>
      <c r="W410" s="1" t="s">
        <v>21</v>
      </c>
      <c r="X410" s="1" t="str">
        <f>+IF(spotify_data[[#This Row],[album_type]]="album","Album",IF(spotify_data[[#This Row],[album_type]]="single","Single","Compilation"))</f>
        <v>Single</v>
      </c>
      <c r="Y410">
        <v>279</v>
      </c>
    </row>
    <row r="411" spans="1:25" x14ac:dyDescent="0.3">
      <c r="A411" s="1" t="s">
        <v>10120</v>
      </c>
      <c r="B411" s="1">
        <v>5377</v>
      </c>
      <c r="C411" s="1" t="s">
        <v>10121</v>
      </c>
      <c r="D411">
        <v>2</v>
      </c>
      <c r="E411">
        <v>82</v>
      </c>
      <c r="F411" s="10">
        <f>spotify_data[[#This Row],[track_popularity]]/100</f>
        <v>0.82</v>
      </c>
      <c r="G411" s="9" t="b">
        <v>0</v>
      </c>
      <c r="H411" s="1">
        <f>+IF(spotify_data[[#This Row],[explicit]]=FALSE,0,1)</f>
        <v>0</v>
      </c>
      <c r="I411" s="1" t="s">
        <v>6977</v>
      </c>
      <c r="J411" s="7">
        <f>MATCH(spotify_data[[#This Row],[artist_name]],spotify_data[artist_name],0)</f>
        <v>90</v>
      </c>
      <c r="K411">
        <v>80</v>
      </c>
      <c r="L411" s="10">
        <f>spotify_data[[#This Row],[artist_popularity]]/100</f>
        <v>0.8</v>
      </c>
      <c r="M411">
        <v>34133561</v>
      </c>
      <c r="N411" s="1" t="s">
        <v>6978</v>
      </c>
      <c r="O411" s="1" t="s">
        <v>10078</v>
      </c>
      <c r="P411" s="1">
        <f>MATCH(spotify_data[[#This Row],[album_id]],spotify_data[album_id],0)</f>
        <v>410</v>
      </c>
      <c r="Q411" s="1" t="s">
        <v>10079</v>
      </c>
      <c r="R411" s="2">
        <v>43812</v>
      </c>
      <c r="S411" s="7">
        <f ca="1">+TODAY()-spotify_data[[#This Row],[Fecha lanzamiento Album]]</f>
        <v>2219</v>
      </c>
      <c r="T411" s="7">
        <f ca="1">+spotify_data[[#This Row],[Antigüedad Album Dias]]/60</f>
        <v>36.983333333333334</v>
      </c>
      <c r="U411" s="8">
        <f ca="1">spotify_data[[#This Row],[Antigüedad Album Meses]]/12</f>
        <v>3.0819444444444444</v>
      </c>
      <c r="V411">
        <v>12</v>
      </c>
      <c r="W411" s="1" t="s">
        <v>20</v>
      </c>
      <c r="X411" s="1" t="str">
        <f>+IF(spotify_data[[#This Row],[album_type]]="album","Album",IF(spotify_data[[#This Row],[album_type]]="single","Single","Compilation"))</f>
        <v>Album</v>
      </c>
      <c r="Y411">
        <v>29</v>
      </c>
    </row>
    <row r="412" spans="1:25" x14ac:dyDescent="0.3">
      <c r="A412" s="1" t="s">
        <v>10534</v>
      </c>
      <c r="B412" s="1">
        <v>1567</v>
      </c>
      <c r="C412" s="1" t="s">
        <v>10535</v>
      </c>
      <c r="D412">
        <v>1</v>
      </c>
      <c r="E412">
        <v>82</v>
      </c>
      <c r="F412" s="10">
        <f>spotify_data[[#This Row],[track_popularity]]/100</f>
        <v>0.82</v>
      </c>
      <c r="G412" s="9" t="b">
        <v>1</v>
      </c>
      <c r="H412" s="1">
        <f>+IF(spotify_data[[#This Row],[explicit]]=FALSE,0,1)</f>
        <v>1</v>
      </c>
      <c r="I412" s="1" t="s">
        <v>4974</v>
      </c>
      <c r="J412" s="7">
        <f>MATCH(spotify_data[[#This Row],[artist_name]],spotify_data[artist_name],0)</f>
        <v>411</v>
      </c>
      <c r="K412">
        <v>79</v>
      </c>
      <c r="L412" s="10">
        <f>spotify_data[[#This Row],[artist_popularity]]/100</f>
        <v>0.79</v>
      </c>
      <c r="M412">
        <v>10163759</v>
      </c>
      <c r="N412" s="1" t="s">
        <v>4975</v>
      </c>
      <c r="O412" s="1" t="s">
        <v>10536</v>
      </c>
      <c r="P412" s="1">
        <f>MATCH(spotify_data[[#This Row],[album_id]],spotify_data[album_id],0)</f>
        <v>411</v>
      </c>
      <c r="Q412" s="1" t="s">
        <v>10537</v>
      </c>
      <c r="R412" s="2">
        <v>43707</v>
      </c>
      <c r="S412" s="7">
        <f ca="1">+TODAY()-spotify_data[[#This Row],[Fecha lanzamiento Album]]</f>
        <v>2324</v>
      </c>
      <c r="T412" s="7">
        <f ca="1">+spotify_data[[#This Row],[Antigüedad Album Dias]]/60</f>
        <v>38.733333333333334</v>
      </c>
      <c r="U412" s="8">
        <f ca="1">spotify_data[[#This Row],[Antigüedad Album Meses]]/12</f>
        <v>3.2277777777777779</v>
      </c>
      <c r="V412">
        <v>18</v>
      </c>
      <c r="W412" s="1" t="s">
        <v>20</v>
      </c>
      <c r="X412" s="1" t="str">
        <f>+IF(spotify_data[[#This Row],[album_type]]="album","Album",IF(spotify_data[[#This Row],[album_type]]="single","Single","Compilation"))</f>
        <v>Album</v>
      </c>
      <c r="Y412">
        <v>218</v>
      </c>
    </row>
    <row r="413" spans="1:25" x14ac:dyDescent="0.3">
      <c r="A413" s="1" t="s">
        <v>10988</v>
      </c>
      <c r="B413" s="1">
        <v>6763</v>
      </c>
      <c r="C413" s="1" t="s">
        <v>10989</v>
      </c>
      <c r="D413">
        <v>8</v>
      </c>
      <c r="E413">
        <v>82</v>
      </c>
      <c r="F413" s="10">
        <f>spotify_data[[#This Row],[track_popularity]]/100</f>
        <v>0.82</v>
      </c>
      <c r="G413" s="9" t="b">
        <v>0</v>
      </c>
      <c r="H413" s="1">
        <f>+IF(spotify_data[[#This Row],[explicit]]=FALSE,0,1)</f>
        <v>0</v>
      </c>
      <c r="I413" s="1" t="s">
        <v>10990</v>
      </c>
      <c r="J413" s="7">
        <f>MATCH(spotify_data[[#This Row],[artist_name]],spotify_data[artist_name],0)</f>
        <v>412</v>
      </c>
      <c r="K413">
        <v>79</v>
      </c>
      <c r="L413" s="10">
        <f>spotify_data[[#This Row],[artist_popularity]]/100</f>
        <v>0.79</v>
      </c>
      <c r="M413">
        <v>7996784</v>
      </c>
      <c r="N413" s="1" t="s">
        <v>10991</v>
      </c>
      <c r="O413" s="1" t="s">
        <v>10992</v>
      </c>
      <c r="P413" s="1">
        <f>MATCH(spotify_data[[#This Row],[album_id]],spotify_data[album_id],0)</f>
        <v>412</v>
      </c>
      <c r="Q413" s="1" t="s">
        <v>10993</v>
      </c>
      <c r="R413" s="2">
        <v>43595</v>
      </c>
      <c r="S413" s="7">
        <f ca="1">+TODAY()-spotify_data[[#This Row],[Fecha lanzamiento Album]]</f>
        <v>2436</v>
      </c>
      <c r="T413" s="7">
        <f ca="1">+spotify_data[[#This Row],[Antigüedad Album Dias]]/60</f>
        <v>40.6</v>
      </c>
      <c r="U413" s="8">
        <f ca="1">spotify_data[[#This Row],[Antigüedad Album Meses]]/12</f>
        <v>3.3833333333333333</v>
      </c>
      <c r="V413">
        <v>13</v>
      </c>
      <c r="W413" s="1" t="s">
        <v>20</v>
      </c>
      <c r="X413" s="1" t="str">
        <f>+IF(spotify_data[[#This Row],[album_type]]="album","Album",IF(spotify_data[[#This Row],[album_type]]="single","Single","Compilation"))</f>
        <v>Album</v>
      </c>
      <c r="Y413">
        <v>351</v>
      </c>
    </row>
    <row r="414" spans="1:25" x14ac:dyDescent="0.3">
      <c r="A414" s="1" t="s">
        <v>11169</v>
      </c>
      <c r="B414" s="1">
        <v>2728</v>
      </c>
      <c r="C414" s="1" t="s">
        <v>11170</v>
      </c>
      <c r="D414">
        <v>2</v>
      </c>
      <c r="E414">
        <v>82</v>
      </c>
      <c r="F414" s="10">
        <f>spotify_data[[#This Row],[track_popularity]]/100</f>
        <v>0.82</v>
      </c>
      <c r="G414" s="9" t="b">
        <v>0</v>
      </c>
      <c r="H414" s="1">
        <f>+IF(spotify_data[[#This Row],[explicit]]=FALSE,0,1)</f>
        <v>0</v>
      </c>
      <c r="I414" s="1" t="s">
        <v>3784</v>
      </c>
      <c r="J414" s="7">
        <f>MATCH(spotify_data[[#This Row],[artist_name]],spotify_data[artist_name],0)</f>
        <v>7</v>
      </c>
      <c r="K414">
        <v>90</v>
      </c>
      <c r="L414" s="10">
        <f>spotify_data[[#This Row],[artist_popularity]]/100</f>
        <v>0.9</v>
      </c>
      <c r="M414">
        <v>118692183</v>
      </c>
      <c r="N414" s="1" t="s">
        <v>3785</v>
      </c>
      <c r="O414" s="1" t="s">
        <v>11159</v>
      </c>
      <c r="P414" s="1">
        <f>MATCH(spotify_data[[#This Row],[album_id]],spotify_data[album_id],0)</f>
        <v>176</v>
      </c>
      <c r="Q414" s="1" t="s">
        <v>11160</v>
      </c>
      <c r="R414" s="2">
        <v>43553</v>
      </c>
      <c r="S414" s="7">
        <f ca="1">+TODAY()-spotify_data[[#This Row],[Fecha lanzamiento Album]]</f>
        <v>2478</v>
      </c>
      <c r="T414" s="7">
        <f ca="1">+spotify_data[[#This Row],[Antigüedad Album Dias]]/60</f>
        <v>41.3</v>
      </c>
      <c r="U414" s="8">
        <f ca="1">spotify_data[[#This Row],[Antigüedad Album Meses]]/12</f>
        <v>3.4416666666666664</v>
      </c>
      <c r="V414">
        <v>14</v>
      </c>
      <c r="W414" s="1" t="s">
        <v>20</v>
      </c>
      <c r="X414" s="1" t="str">
        <f>+IF(spotify_data[[#This Row],[album_type]]="album","Album",IF(spotify_data[[#This Row],[album_type]]="single","Single","Compilation"))</f>
        <v>Album</v>
      </c>
      <c r="Y414">
        <v>323</v>
      </c>
    </row>
    <row r="415" spans="1:25" x14ac:dyDescent="0.3">
      <c r="A415" s="1" t="s">
        <v>11175</v>
      </c>
      <c r="B415" s="1">
        <v>860</v>
      </c>
      <c r="C415" s="1" t="s">
        <v>11176</v>
      </c>
      <c r="D415">
        <v>13</v>
      </c>
      <c r="E415">
        <v>82</v>
      </c>
      <c r="F415" s="10">
        <f>spotify_data[[#This Row],[track_popularity]]/100</f>
        <v>0.82</v>
      </c>
      <c r="G415" s="9" t="b">
        <v>0</v>
      </c>
      <c r="H415" s="1">
        <f>+IF(spotify_data[[#This Row],[explicit]]=FALSE,0,1)</f>
        <v>0</v>
      </c>
      <c r="I415" s="1" t="s">
        <v>3784</v>
      </c>
      <c r="J415" s="7">
        <f>MATCH(spotify_data[[#This Row],[artist_name]],spotify_data[artist_name],0)</f>
        <v>7</v>
      </c>
      <c r="K415">
        <v>90</v>
      </c>
      <c r="L415" s="10">
        <f>spotify_data[[#This Row],[artist_popularity]]/100</f>
        <v>0.9</v>
      </c>
      <c r="M415">
        <v>118692183</v>
      </c>
      <c r="N415" s="1" t="s">
        <v>3785</v>
      </c>
      <c r="O415" s="1" t="s">
        <v>11159</v>
      </c>
      <c r="P415" s="1">
        <f>MATCH(spotify_data[[#This Row],[album_id]],spotify_data[album_id],0)</f>
        <v>176</v>
      </c>
      <c r="Q415" s="1" t="s">
        <v>11160</v>
      </c>
      <c r="R415" s="2">
        <v>43553</v>
      </c>
      <c r="S415" s="7">
        <f ca="1">+TODAY()-spotify_data[[#This Row],[Fecha lanzamiento Album]]</f>
        <v>2478</v>
      </c>
      <c r="T415" s="7">
        <f ca="1">+spotify_data[[#This Row],[Antigüedad Album Dias]]/60</f>
        <v>41.3</v>
      </c>
      <c r="U415" s="8">
        <f ca="1">spotify_data[[#This Row],[Antigüedad Album Meses]]/12</f>
        <v>3.4416666666666664</v>
      </c>
      <c r="V415">
        <v>14</v>
      </c>
      <c r="W415" s="1" t="s">
        <v>20</v>
      </c>
      <c r="X415" s="1" t="str">
        <f>+IF(spotify_data[[#This Row],[album_type]]="album","Album",IF(spotify_data[[#This Row],[album_type]]="single","Single","Compilation"))</f>
        <v>Album</v>
      </c>
      <c r="Y415">
        <v>486</v>
      </c>
    </row>
    <row r="416" spans="1:25" x14ac:dyDescent="0.3">
      <c r="A416" s="1" t="s">
        <v>11526</v>
      </c>
      <c r="B416" s="1">
        <v>7496</v>
      </c>
      <c r="C416" s="1" t="s">
        <v>11527</v>
      </c>
      <c r="D416">
        <v>3</v>
      </c>
      <c r="E416">
        <v>82</v>
      </c>
      <c r="F416" s="10">
        <f>spotify_data[[#This Row],[track_popularity]]/100</f>
        <v>0.82</v>
      </c>
      <c r="G416" s="9" t="b">
        <v>1</v>
      </c>
      <c r="H416" s="1">
        <f>+IF(spotify_data[[#This Row],[explicit]]=FALSE,0,1)</f>
        <v>1</v>
      </c>
      <c r="I416" s="1" t="s">
        <v>7338</v>
      </c>
      <c r="J416" s="7">
        <f>MATCH(spotify_data[[#This Row],[artist_name]],spotify_data[artist_name],0)</f>
        <v>415</v>
      </c>
      <c r="K416">
        <v>85</v>
      </c>
      <c r="L416" s="10">
        <f>spotify_data[[#This Row],[artist_popularity]]/100</f>
        <v>0.85</v>
      </c>
      <c r="M416">
        <v>42551578</v>
      </c>
      <c r="N416" s="1" t="s">
        <v>7339</v>
      </c>
      <c r="O416" s="1" t="s">
        <v>11528</v>
      </c>
      <c r="P416" s="1">
        <f>MATCH(spotify_data[[#This Row],[album_id]],spotify_data[album_id],0)</f>
        <v>415</v>
      </c>
      <c r="Q416" s="1" t="s">
        <v>11529</v>
      </c>
      <c r="R416" s="2">
        <v>43444</v>
      </c>
      <c r="S416" s="7">
        <f ca="1">+TODAY()-spotify_data[[#This Row],[Fecha lanzamiento Album]]</f>
        <v>2587</v>
      </c>
      <c r="T416" s="7">
        <f ca="1">+spotify_data[[#This Row],[Antigüedad Album Dias]]/60</f>
        <v>43.116666666666667</v>
      </c>
      <c r="U416" s="8">
        <f ca="1">spotify_data[[#This Row],[Antigüedad Album Meses]]/12</f>
        <v>3.5930555555555554</v>
      </c>
      <c r="V416">
        <v>17</v>
      </c>
      <c r="W416" s="1" t="s">
        <v>20</v>
      </c>
      <c r="X416" s="1" t="str">
        <f>+IF(spotify_data[[#This Row],[album_type]]="album","Album",IF(spotify_data[[#This Row],[album_type]]="single","Single","Compilation"))</f>
        <v>Album</v>
      </c>
      <c r="Y416">
        <v>399</v>
      </c>
    </row>
    <row r="417" spans="1:25" x14ac:dyDescent="0.3">
      <c r="A417" s="1" t="s">
        <v>12098</v>
      </c>
      <c r="B417" s="1">
        <v>6808</v>
      </c>
      <c r="C417" s="1" t="s">
        <v>12099</v>
      </c>
      <c r="D417">
        <v>12</v>
      </c>
      <c r="E417">
        <v>82</v>
      </c>
      <c r="F417" s="10">
        <f>spotify_data[[#This Row],[track_popularity]]/100</f>
        <v>0.82</v>
      </c>
      <c r="G417" s="9" t="b">
        <v>0</v>
      </c>
      <c r="H417" s="1">
        <f>+IF(spotify_data[[#This Row],[explicit]]=FALSE,0,1)</f>
        <v>0</v>
      </c>
      <c r="I417" s="1" t="s">
        <v>5053</v>
      </c>
      <c r="J417" s="7">
        <f>MATCH(spotify_data[[#This Row],[artist_name]],spotify_data[artist_name],0)</f>
        <v>124</v>
      </c>
      <c r="K417">
        <v>78</v>
      </c>
      <c r="L417" s="10">
        <f>spotify_data[[#This Row],[artist_popularity]]/100</f>
        <v>0.78</v>
      </c>
      <c r="M417">
        <v>11037265</v>
      </c>
      <c r="N417" s="1" t="s">
        <v>23</v>
      </c>
      <c r="O417" s="1" t="s">
        <v>12097</v>
      </c>
      <c r="P417" s="1">
        <f>MATCH(spotify_data[[#This Row],[album_id]],spotify_data[album_id],0)</f>
        <v>416</v>
      </c>
      <c r="Q417" s="1" t="s">
        <v>12091</v>
      </c>
      <c r="R417" s="2">
        <v>43329</v>
      </c>
      <c r="S417" s="7">
        <f ca="1">+TODAY()-spotify_data[[#This Row],[Fecha lanzamiento Album]]</f>
        <v>2702</v>
      </c>
      <c r="T417" s="7">
        <f ca="1">+spotify_data[[#This Row],[Antigüedad Album Dias]]/60</f>
        <v>45.033333333333331</v>
      </c>
      <c r="U417" s="8">
        <f ca="1">spotify_data[[#This Row],[Antigüedad Album Meses]]/12</f>
        <v>3.7527777777777778</v>
      </c>
      <c r="V417">
        <v>14</v>
      </c>
      <c r="W417" s="1" t="s">
        <v>20</v>
      </c>
      <c r="X417" s="1" t="str">
        <f>+IF(spotify_data[[#This Row],[album_type]]="album","Album",IF(spotify_data[[#This Row],[album_type]]="single","Single","Compilation"))</f>
        <v>Album</v>
      </c>
      <c r="Y417">
        <v>213</v>
      </c>
    </row>
    <row r="418" spans="1:25" x14ac:dyDescent="0.3">
      <c r="A418" s="1" t="s">
        <v>12125</v>
      </c>
      <c r="B418" s="1">
        <v>3314</v>
      </c>
      <c r="C418" s="1" t="s">
        <v>12126</v>
      </c>
      <c r="D418">
        <v>3</v>
      </c>
      <c r="E418">
        <v>82</v>
      </c>
      <c r="F418" s="10">
        <f>spotify_data[[#This Row],[track_popularity]]/100</f>
        <v>0.82</v>
      </c>
      <c r="G418" s="9" t="b">
        <v>1</v>
      </c>
      <c r="H418" s="1">
        <f>+IF(spotify_data[[#This Row],[explicit]]=FALSE,0,1)</f>
        <v>1</v>
      </c>
      <c r="I418" s="1" t="s">
        <v>16</v>
      </c>
      <c r="J418" s="7">
        <f>MATCH(spotify_data[[#This Row],[artist_name]],spotify_data[artist_name],0)</f>
        <v>417</v>
      </c>
      <c r="K418">
        <v>77</v>
      </c>
      <c r="L418" s="10">
        <f>spotify_data[[#This Row],[artist_popularity]]/100</f>
        <v>0.77</v>
      </c>
      <c r="M418">
        <v>2812821</v>
      </c>
      <c r="N418" s="1" t="s">
        <v>17</v>
      </c>
      <c r="O418" s="1" t="s">
        <v>12127</v>
      </c>
      <c r="P418" s="1">
        <f>MATCH(spotify_data[[#This Row],[album_id]],spotify_data[album_id],0)</f>
        <v>417</v>
      </c>
      <c r="Q418" s="1" t="s">
        <v>12128</v>
      </c>
      <c r="R418" s="2">
        <v>43322</v>
      </c>
      <c r="S418" s="7">
        <f ca="1">+TODAY()-spotify_data[[#This Row],[Fecha lanzamiento Album]]</f>
        <v>2709</v>
      </c>
      <c r="T418" s="7">
        <f ca="1">+spotify_data[[#This Row],[Antigüedad Album Dias]]/60</f>
        <v>45.15</v>
      </c>
      <c r="U418" s="8">
        <f ca="1">spotify_data[[#This Row],[Antigüedad Album Meses]]/12</f>
        <v>3.7624999999999997</v>
      </c>
      <c r="V418">
        <v>14</v>
      </c>
      <c r="W418" s="1" t="s">
        <v>20</v>
      </c>
      <c r="X418" s="1" t="str">
        <f>+IF(spotify_data[[#This Row],[album_type]]="album","Album",IF(spotify_data[[#This Row],[album_type]]="single","Single","Compilation"))</f>
        <v>Album</v>
      </c>
      <c r="Y418">
        <v>294</v>
      </c>
    </row>
    <row r="419" spans="1:25" x14ac:dyDescent="0.3">
      <c r="A419" s="1" t="s">
        <v>12167</v>
      </c>
      <c r="B419" s="1">
        <v>2836</v>
      </c>
      <c r="C419" s="1" t="s">
        <v>12168</v>
      </c>
      <c r="D419">
        <v>3</v>
      </c>
      <c r="E419">
        <v>82</v>
      </c>
      <c r="F419" s="10">
        <f>spotify_data[[#This Row],[track_popularity]]/100</f>
        <v>0.82</v>
      </c>
      <c r="G419" s="9" t="b">
        <v>1</v>
      </c>
      <c r="H419" s="1">
        <f>+IF(spotify_data[[#This Row],[explicit]]=FALSE,0,1)</f>
        <v>1</v>
      </c>
      <c r="I419" s="1" t="s">
        <v>5268</v>
      </c>
      <c r="J419" s="7">
        <f>MATCH(spotify_data[[#This Row],[artist_name]],spotify_data[artist_name],0)</f>
        <v>254</v>
      </c>
      <c r="K419">
        <v>89</v>
      </c>
      <c r="L419" s="10">
        <f>spotify_data[[#This Row],[artist_popularity]]/100</f>
        <v>0.89</v>
      </c>
      <c r="M419">
        <v>41119579</v>
      </c>
      <c r="N419" s="1" t="s">
        <v>1366</v>
      </c>
      <c r="O419" s="1" t="s">
        <v>12133</v>
      </c>
      <c r="P419" s="1">
        <f>MATCH(spotify_data[[#This Row],[album_id]],spotify_data[album_id],0)</f>
        <v>418</v>
      </c>
      <c r="Q419" s="1" t="s">
        <v>12134</v>
      </c>
      <c r="R419" s="2">
        <v>43315</v>
      </c>
      <c r="S419" s="7">
        <f ca="1">+TODAY()-spotify_data[[#This Row],[Fecha lanzamiento Album]]</f>
        <v>2716</v>
      </c>
      <c r="T419" s="7">
        <f ca="1">+spotify_data[[#This Row],[Antigüedad Album Dias]]/60</f>
        <v>45.266666666666666</v>
      </c>
      <c r="U419" s="8">
        <f ca="1">spotify_data[[#This Row],[Antigüedad Album Meses]]/12</f>
        <v>3.7722222222222221</v>
      </c>
      <c r="V419">
        <v>17</v>
      </c>
      <c r="W419" s="1" t="s">
        <v>20</v>
      </c>
      <c r="X419" s="1" t="str">
        <f>+IF(spotify_data[[#This Row],[album_type]]="album","Album",IF(spotify_data[[#This Row],[album_type]]="single","Single","Compilation"))</f>
        <v>Album</v>
      </c>
      <c r="Y419">
        <v>521</v>
      </c>
    </row>
    <row r="420" spans="1:25" x14ac:dyDescent="0.3">
      <c r="A420" s="1" t="s">
        <v>12484</v>
      </c>
      <c r="B420" s="1">
        <v>1961</v>
      </c>
      <c r="C420" s="1" t="s">
        <v>12485</v>
      </c>
      <c r="D420">
        <v>3</v>
      </c>
      <c r="E420">
        <v>82</v>
      </c>
      <c r="F420" s="10">
        <f>spotify_data[[#This Row],[track_popularity]]/100</f>
        <v>0.82</v>
      </c>
      <c r="G420" s="9" t="b">
        <v>0</v>
      </c>
      <c r="H420" s="1">
        <f>+IF(spotify_data[[#This Row],[explicit]]=FALSE,0,1)</f>
        <v>0</v>
      </c>
      <c r="I420" s="1" t="s">
        <v>9572</v>
      </c>
      <c r="J420" s="7">
        <f>MATCH(spotify_data[[#This Row],[artist_name]],spotify_data[artist_name],0)</f>
        <v>143</v>
      </c>
      <c r="K420">
        <v>79</v>
      </c>
      <c r="L420" s="10">
        <f>spotify_data[[#This Row],[artist_popularity]]/100</f>
        <v>0.79</v>
      </c>
      <c r="M420">
        <v>12544566</v>
      </c>
      <c r="N420" s="1" t="s">
        <v>23</v>
      </c>
      <c r="O420" s="1" t="s">
        <v>12486</v>
      </c>
      <c r="P420" s="1">
        <f>MATCH(spotify_data[[#This Row],[album_id]],spotify_data[album_id],0)</f>
        <v>419</v>
      </c>
      <c r="Q420" s="1" t="s">
        <v>12487</v>
      </c>
      <c r="R420" s="2">
        <v>43228</v>
      </c>
      <c r="S420" s="7">
        <f ca="1">+TODAY()-spotify_data[[#This Row],[Fecha lanzamiento Album]]</f>
        <v>2803</v>
      </c>
      <c r="T420" s="7">
        <f ca="1">+spotify_data[[#This Row],[Antigüedad Album Dias]]/60</f>
        <v>46.716666666666669</v>
      </c>
      <c r="U420" s="8">
        <f ca="1">spotify_data[[#This Row],[Antigüedad Album Meses]]/12</f>
        <v>3.8930555555555557</v>
      </c>
      <c r="V420">
        <v>10</v>
      </c>
      <c r="W420" s="1" t="s">
        <v>20</v>
      </c>
      <c r="X420" s="1" t="str">
        <f>+IF(spotify_data[[#This Row],[album_type]]="album","Album",IF(spotify_data[[#This Row],[album_type]]="single","Single","Compilation"))</f>
        <v>Album</v>
      </c>
      <c r="Y420">
        <v>361</v>
      </c>
    </row>
    <row r="421" spans="1:25" x14ac:dyDescent="0.3">
      <c r="A421" s="1" t="s">
        <v>12623</v>
      </c>
      <c r="B421" s="1">
        <v>13064</v>
      </c>
      <c r="C421" s="1" t="s">
        <v>12624</v>
      </c>
      <c r="D421">
        <v>4</v>
      </c>
      <c r="E421">
        <v>82</v>
      </c>
      <c r="F421" s="10">
        <f>spotify_data[[#This Row],[track_popularity]]/100</f>
        <v>0.82</v>
      </c>
      <c r="G421" s="9" t="b">
        <v>0</v>
      </c>
      <c r="H421" s="1">
        <f>+IF(spotify_data[[#This Row],[explicit]]=FALSE,0,1)</f>
        <v>0</v>
      </c>
      <c r="I421" s="1" t="s">
        <v>2459</v>
      </c>
      <c r="J421" s="7">
        <f>MATCH(spotify_data[[#This Row],[artist_name]],spotify_data[artist_name],0)</f>
        <v>35</v>
      </c>
      <c r="K421">
        <v>93</v>
      </c>
      <c r="L421" s="10">
        <f>spotify_data[[#This Row],[artist_popularity]]/100</f>
        <v>0.93</v>
      </c>
      <c r="M421">
        <v>112918137</v>
      </c>
      <c r="N421" s="1" t="s">
        <v>2460</v>
      </c>
      <c r="O421" s="1" t="s">
        <v>12621</v>
      </c>
      <c r="P421" s="1">
        <f>MATCH(spotify_data[[#This Row],[album_id]],spotify_data[album_id],0)</f>
        <v>178</v>
      </c>
      <c r="Q421" s="1" t="s">
        <v>12622</v>
      </c>
      <c r="R421" s="2">
        <v>43189</v>
      </c>
      <c r="S421" s="7">
        <f ca="1">+TODAY()-spotify_data[[#This Row],[Fecha lanzamiento Album]]</f>
        <v>2842</v>
      </c>
      <c r="T421" s="7">
        <f ca="1">+spotify_data[[#This Row],[Antigüedad Album Dias]]/60</f>
        <v>47.366666666666667</v>
      </c>
      <c r="U421" s="8">
        <f ca="1">spotify_data[[#This Row],[Antigüedad Album Meses]]/12</f>
        <v>3.9472222222222224</v>
      </c>
      <c r="V421">
        <v>7</v>
      </c>
      <c r="W421" s="1" t="s">
        <v>20</v>
      </c>
      <c r="X421" s="1" t="str">
        <f>+IF(spotify_data[[#This Row],[album_type]]="album","Album",IF(spotify_data[[#This Row],[album_type]]="single","Single","Compilation"))</f>
        <v>Album</v>
      </c>
      <c r="Y421">
        <v>401</v>
      </c>
    </row>
    <row r="422" spans="1:25" x14ac:dyDescent="0.3">
      <c r="A422" s="1" t="s">
        <v>12695</v>
      </c>
      <c r="B422" s="1">
        <v>1498</v>
      </c>
      <c r="C422" s="1" t="s">
        <v>5916</v>
      </c>
      <c r="D422">
        <v>3</v>
      </c>
      <c r="E422">
        <v>82</v>
      </c>
      <c r="F422" s="10">
        <f>spotify_data[[#This Row],[track_popularity]]/100</f>
        <v>0.82</v>
      </c>
      <c r="G422" s="9" t="b">
        <v>1</v>
      </c>
      <c r="H422" s="1">
        <f>+IF(spotify_data[[#This Row],[explicit]]=FALSE,0,1)</f>
        <v>1</v>
      </c>
      <c r="I422" s="1" t="s">
        <v>9480</v>
      </c>
      <c r="J422" s="7">
        <f>MATCH(spotify_data[[#This Row],[artist_name]],spotify_data[artist_name],0)</f>
        <v>421</v>
      </c>
      <c r="K422">
        <v>83</v>
      </c>
      <c r="L422" s="10">
        <f>spotify_data[[#This Row],[artist_popularity]]/100</f>
        <v>0.83</v>
      </c>
      <c r="M422">
        <v>51719064</v>
      </c>
      <c r="N422" s="1" t="s">
        <v>2263</v>
      </c>
      <c r="O422" s="1" t="s">
        <v>12686</v>
      </c>
      <c r="P422" s="1">
        <f>MATCH(spotify_data[[#This Row],[album_id]],spotify_data[album_id],0)</f>
        <v>421</v>
      </c>
      <c r="Q422" s="1" t="s">
        <v>12687</v>
      </c>
      <c r="R422" s="2">
        <v>43175</v>
      </c>
      <c r="S422" s="7">
        <f ca="1">+TODAY()-spotify_data[[#This Row],[Fecha lanzamiento Album]]</f>
        <v>2856</v>
      </c>
      <c r="T422" s="7">
        <f ca="1">+spotify_data[[#This Row],[Antigüedad Album Dias]]/60</f>
        <v>47.6</v>
      </c>
      <c r="U422" s="8">
        <f ca="1">spotify_data[[#This Row],[Antigüedad Album Meses]]/12</f>
        <v>3.9666666666666668</v>
      </c>
      <c r="V422">
        <v>18</v>
      </c>
      <c r="W422" s="1" t="s">
        <v>20</v>
      </c>
      <c r="X422" s="1" t="str">
        <f>+IF(spotify_data[[#This Row],[album_type]]="album","Album",IF(spotify_data[[#This Row],[album_type]]="single","Single","Compilation"))</f>
        <v>Album</v>
      </c>
      <c r="Y422">
        <v>225</v>
      </c>
    </row>
    <row r="423" spans="1:25" x14ac:dyDescent="0.3">
      <c r="A423" s="1" t="s">
        <v>12891</v>
      </c>
      <c r="B423" s="1">
        <v>3750</v>
      </c>
      <c r="C423" s="1" t="s">
        <v>12892</v>
      </c>
      <c r="D423">
        <v>7</v>
      </c>
      <c r="E423">
        <v>82</v>
      </c>
      <c r="F423" s="10">
        <f>spotify_data[[#This Row],[track_popularity]]/100</f>
        <v>0.82</v>
      </c>
      <c r="G423" s="9" t="b">
        <v>0</v>
      </c>
      <c r="H423" s="1">
        <f>+IF(spotify_data[[#This Row],[explicit]]=FALSE,0,1)</f>
        <v>0</v>
      </c>
      <c r="I423" s="1" t="s">
        <v>3784</v>
      </c>
      <c r="J423" s="7">
        <f>MATCH(spotify_data[[#This Row],[artist_name]],spotify_data[artist_name],0)</f>
        <v>7</v>
      </c>
      <c r="K423">
        <v>90</v>
      </c>
      <c r="L423" s="10">
        <f>spotify_data[[#This Row],[artist_popularity]]/100</f>
        <v>0.9</v>
      </c>
      <c r="M423">
        <v>118692183</v>
      </c>
      <c r="N423" s="1" t="s">
        <v>3785</v>
      </c>
      <c r="O423" s="1" t="s">
        <v>12887</v>
      </c>
      <c r="P423" s="1">
        <f>MATCH(spotify_data[[#This Row],[album_id]],spotify_data[album_id],0)</f>
        <v>422</v>
      </c>
      <c r="Q423" s="1" t="s">
        <v>12888</v>
      </c>
      <c r="R423" s="2">
        <v>43091</v>
      </c>
      <c r="S423" s="7">
        <f ca="1">+TODAY()-spotify_data[[#This Row],[Fecha lanzamiento Album]]</f>
        <v>2940</v>
      </c>
      <c r="T423" s="7">
        <f ca="1">+spotify_data[[#This Row],[Antigüedad Album Dias]]/60</f>
        <v>49</v>
      </c>
      <c r="U423" s="8">
        <f ca="1">spotify_data[[#This Row],[Antigüedad Album Meses]]/12</f>
        <v>4.083333333333333</v>
      </c>
      <c r="V423">
        <v>9</v>
      </c>
      <c r="W423" s="1" t="s">
        <v>21</v>
      </c>
      <c r="X423" s="1" t="str">
        <f>+IF(spotify_data[[#This Row],[album_type]]="album","Album",IF(spotify_data[[#This Row],[album_type]]="single","Single","Compilation"))</f>
        <v>Single</v>
      </c>
      <c r="Y423">
        <v>333</v>
      </c>
    </row>
    <row r="424" spans="1:25" x14ac:dyDescent="0.3">
      <c r="A424" s="1" t="s">
        <v>13023</v>
      </c>
      <c r="B424" s="1">
        <v>6066</v>
      </c>
      <c r="C424" s="1" t="s">
        <v>13024</v>
      </c>
      <c r="D424">
        <v>4</v>
      </c>
      <c r="E424">
        <v>82</v>
      </c>
      <c r="F424" s="10">
        <f>spotify_data[[#This Row],[track_popularity]]/100</f>
        <v>0.82</v>
      </c>
      <c r="G424" s="9" t="b">
        <v>0</v>
      </c>
      <c r="H424" s="1">
        <f>+IF(spotify_data[[#This Row],[explicit]]=FALSE,0,1)</f>
        <v>0</v>
      </c>
      <c r="I424" s="1" t="s">
        <v>318</v>
      </c>
      <c r="J424" s="7">
        <f>MATCH(spotify_data[[#This Row],[artist_name]],spotify_data[artist_name],0)</f>
        <v>2</v>
      </c>
      <c r="K424">
        <v>100</v>
      </c>
      <c r="L424" s="10">
        <f>spotify_data[[#This Row],[artist_popularity]]/100</f>
        <v>1</v>
      </c>
      <c r="M424">
        <v>145443567</v>
      </c>
      <c r="N424" s="1" t="s">
        <v>319</v>
      </c>
      <c r="O424" s="1" t="s">
        <v>13007</v>
      </c>
      <c r="P424" s="1">
        <f>MATCH(spotify_data[[#This Row],[album_id]],spotify_data[album_id],0)</f>
        <v>337</v>
      </c>
      <c r="Q424" s="1" t="s">
        <v>13008</v>
      </c>
      <c r="R424" s="2">
        <v>43049</v>
      </c>
      <c r="S424" s="7">
        <f ca="1">+TODAY()-spotify_data[[#This Row],[Fecha lanzamiento Album]]</f>
        <v>2982</v>
      </c>
      <c r="T424" s="7">
        <f ca="1">+spotify_data[[#This Row],[Antigüedad Album Dias]]/60</f>
        <v>49.7</v>
      </c>
      <c r="U424" s="8">
        <f ca="1">spotify_data[[#This Row],[Antigüedad Album Meses]]/12</f>
        <v>4.1416666666666666</v>
      </c>
      <c r="V424">
        <v>15</v>
      </c>
      <c r="W424" s="1" t="s">
        <v>20</v>
      </c>
      <c r="X424" s="1" t="str">
        <f>+IF(spotify_data[[#This Row],[album_type]]="album","Album",IF(spotify_data[[#This Row],[album_type]]="single","Single","Compilation"))</f>
        <v>Album</v>
      </c>
      <c r="Y424">
        <v>394</v>
      </c>
    </row>
    <row r="425" spans="1:25" x14ac:dyDescent="0.3">
      <c r="A425" s="1" t="s">
        <v>13373</v>
      </c>
      <c r="B425" s="1">
        <v>2504</v>
      </c>
      <c r="C425" s="1" t="s">
        <v>13374</v>
      </c>
      <c r="D425">
        <v>8</v>
      </c>
      <c r="E425">
        <v>82</v>
      </c>
      <c r="F425" s="10">
        <f>spotify_data[[#This Row],[track_popularity]]/100</f>
        <v>0.82</v>
      </c>
      <c r="G425" s="9" t="b">
        <v>1</v>
      </c>
      <c r="H425" s="1">
        <f>+IF(spotify_data[[#This Row],[explicit]]=FALSE,0,1)</f>
        <v>1</v>
      </c>
      <c r="I425" s="1" t="s">
        <v>9480</v>
      </c>
      <c r="J425" s="7">
        <f>MATCH(spotify_data[[#This Row],[artist_name]],spotify_data[artist_name],0)</f>
        <v>421</v>
      </c>
      <c r="K425">
        <v>83</v>
      </c>
      <c r="L425" s="10">
        <f>spotify_data[[#This Row],[artist_popularity]]/100</f>
        <v>0.83</v>
      </c>
      <c r="M425">
        <v>51710210</v>
      </c>
      <c r="N425" s="1" t="s">
        <v>2263</v>
      </c>
      <c r="O425" s="1" t="s">
        <v>13371</v>
      </c>
      <c r="P425" s="1">
        <f>MATCH(spotify_data[[#This Row],[album_id]],spotify_data[album_id],0)</f>
        <v>424</v>
      </c>
      <c r="Q425" s="1" t="s">
        <v>13372</v>
      </c>
      <c r="R425" s="2">
        <v>42972</v>
      </c>
      <c r="S425" s="7">
        <f ca="1">+TODAY()-spotify_data[[#This Row],[Fecha lanzamiento Album]]</f>
        <v>3059</v>
      </c>
      <c r="T425" s="7">
        <f ca="1">+spotify_data[[#This Row],[Antigüedad Album Dias]]/60</f>
        <v>50.983333333333334</v>
      </c>
      <c r="U425" s="8">
        <f ca="1">spotify_data[[#This Row],[Antigüedad Album Meses]]/12</f>
        <v>4.2486111111111109</v>
      </c>
      <c r="V425">
        <v>11</v>
      </c>
      <c r="W425" s="1" t="s">
        <v>20</v>
      </c>
      <c r="X425" s="1" t="str">
        <f>+IF(spotify_data[[#This Row],[album_type]]="album","Album",IF(spotify_data[[#This Row],[album_type]]="single","Single","Compilation"))</f>
        <v>Album</v>
      </c>
      <c r="Y425">
        <v>244</v>
      </c>
    </row>
    <row r="426" spans="1:25" x14ac:dyDescent="0.3">
      <c r="A426" s="1" t="s">
        <v>13541</v>
      </c>
      <c r="B426" s="1">
        <v>5564</v>
      </c>
      <c r="C426" s="1" t="s">
        <v>13542</v>
      </c>
      <c r="D426">
        <v>3</v>
      </c>
      <c r="E426">
        <v>82</v>
      </c>
      <c r="F426" s="10">
        <f>spotify_data[[#This Row],[track_popularity]]/100</f>
        <v>0.82</v>
      </c>
      <c r="G426" s="9" t="b">
        <v>0</v>
      </c>
      <c r="H426" s="1">
        <f>+IF(spotify_data[[#This Row],[explicit]]=FALSE,0,1)</f>
        <v>0</v>
      </c>
      <c r="I426" s="1" t="s">
        <v>6835</v>
      </c>
      <c r="J426" s="7">
        <f>MATCH(spotify_data[[#This Row],[artist_name]],spotify_data[artist_name],0)</f>
        <v>252</v>
      </c>
      <c r="K426">
        <v>85</v>
      </c>
      <c r="L426" s="10">
        <f>spotify_data[[#This Row],[artist_popularity]]/100</f>
        <v>0.85</v>
      </c>
      <c r="M426">
        <v>58375520</v>
      </c>
      <c r="N426" s="1" t="s">
        <v>23</v>
      </c>
      <c r="O426" s="1" t="s">
        <v>13529</v>
      </c>
      <c r="P426" s="1">
        <f>MATCH(spotify_data[[#This Row],[album_id]],spotify_data[album_id],0)</f>
        <v>252</v>
      </c>
      <c r="Q426" s="1" t="s">
        <v>13530</v>
      </c>
      <c r="R426" s="2">
        <v>42909</v>
      </c>
      <c r="S426" s="7">
        <f ca="1">+TODAY()-spotify_data[[#This Row],[Fecha lanzamiento Album]]</f>
        <v>3122</v>
      </c>
      <c r="T426" s="7">
        <f ca="1">+spotify_data[[#This Row],[Antigüedad Album Dias]]/60</f>
        <v>52.033333333333331</v>
      </c>
      <c r="U426" s="8">
        <f ca="1">spotify_data[[#This Row],[Antigüedad Album Meses]]/12</f>
        <v>4.3361111111111112</v>
      </c>
      <c r="V426">
        <v>12</v>
      </c>
      <c r="W426" s="1" t="s">
        <v>20</v>
      </c>
      <c r="X426" s="1" t="str">
        <f>+IF(spotify_data[[#This Row],[album_type]]="album","Album",IF(spotify_data[[#This Row],[album_type]]="single","Single","Compilation"))</f>
        <v>Album</v>
      </c>
      <c r="Y426">
        <v>335</v>
      </c>
    </row>
    <row r="427" spans="1:25" x14ac:dyDescent="0.3">
      <c r="A427" s="1" t="s">
        <v>13775</v>
      </c>
      <c r="B427" s="1">
        <v>6405</v>
      </c>
      <c r="C427" s="1" t="s">
        <v>13776</v>
      </c>
      <c r="D427">
        <v>4</v>
      </c>
      <c r="E427">
        <v>82</v>
      </c>
      <c r="F427" s="10">
        <f>spotify_data[[#This Row],[track_popularity]]/100</f>
        <v>0.82</v>
      </c>
      <c r="G427" s="9" t="b">
        <v>0</v>
      </c>
      <c r="H427" s="1">
        <f>+IF(spotify_data[[#This Row],[explicit]]=FALSE,0,1)</f>
        <v>0</v>
      </c>
      <c r="I427" s="1" t="s">
        <v>10990</v>
      </c>
      <c r="J427" s="7">
        <f>MATCH(spotify_data[[#This Row],[artist_name]],spotify_data[artist_name],0)</f>
        <v>412</v>
      </c>
      <c r="K427">
        <v>79</v>
      </c>
      <c r="L427" s="10">
        <f>spotify_data[[#This Row],[artist_popularity]]/100</f>
        <v>0.79</v>
      </c>
      <c r="M427">
        <v>7990625</v>
      </c>
      <c r="N427" s="1" t="s">
        <v>10991</v>
      </c>
      <c r="O427" s="1" t="s">
        <v>13777</v>
      </c>
      <c r="P427" s="1">
        <f>MATCH(spotify_data[[#This Row],[album_id]],spotify_data[album_id],0)</f>
        <v>426</v>
      </c>
      <c r="Q427" s="1" t="s">
        <v>13778</v>
      </c>
      <c r="R427" s="2">
        <v>42860</v>
      </c>
      <c r="S427" s="7">
        <f ca="1">+TODAY()-spotify_data[[#This Row],[Fecha lanzamiento Album]]</f>
        <v>3171</v>
      </c>
      <c r="T427" s="7">
        <f ca="1">+spotify_data[[#This Row],[Antigüedad Album Dias]]/60</f>
        <v>52.85</v>
      </c>
      <c r="U427" s="8">
        <f ca="1">spotify_data[[#This Row],[Antigüedad Album Meses]]/12</f>
        <v>4.4041666666666668</v>
      </c>
      <c r="V427">
        <v>13</v>
      </c>
      <c r="W427" s="1" t="s">
        <v>20</v>
      </c>
      <c r="X427" s="1" t="str">
        <f>+IF(spotify_data[[#This Row],[album_type]]="album","Album",IF(spotify_data[[#This Row],[album_type]]="single","Single","Compilation"))</f>
        <v>Album</v>
      </c>
      <c r="Y427">
        <v>303</v>
      </c>
    </row>
    <row r="428" spans="1:25" x14ac:dyDescent="0.3">
      <c r="A428" s="1" t="s">
        <v>13862</v>
      </c>
      <c r="B428" s="1">
        <v>7463</v>
      </c>
      <c r="C428" s="1" t="s">
        <v>13863</v>
      </c>
      <c r="D428">
        <v>10</v>
      </c>
      <c r="E428">
        <v>82</v>
      </c>
      <c r="F428" s="10">
        <f>spotify_data[[#This Row],[track_popularity]]/100</f>
        <v>0.82</v>
      </c>
      <c r="G428" s="9" t="b">
        <v>0</v>
      </c>
      <c r="H428" s="1">
        <f>+IF(spotify_data[[#This Row],[explicit]]=FALSE,0,1)</f>
        <v>0</v>
      </c>
      <c r="I428" s="1" t="s">
        <v>2757</v>
      </c>
      <c r="J428" s="7">
        <f>MATCH(spotify_data[[#This Row],[artist_name]],spotify_data[artist_name],0)</f>
        <v>58</v>
      </c>
      <c r="K428">
        <v>89</v>
      </c>
      <c r="L428" s="10">
        <f>spotify_data[[#This Row],[artist_popularity]]/100</f>
        <v>0.89</v>
      </c>
      <c r="M428">
        <v>44606446</v>
      </c>
      <c r="N428" s="1" t="s">
        <v>2758</v>
      </c>
      <c r="O428" s="1" t="s">
        <v>13858</v>
      </c>
      <c r="P428" s="1">
        <f>MATCH(spotify_data[[#This Row],[album_id]],spotify_data[album_id],0)</f>
        <v>339</v>
      </c>
      <c r="Q428" s="1" t="s">
        <v>13859</v>
      </c>
      <c r="R428" s="2">
        <v>42839</v>
      </c>
      <c r="S428" s="7">
        <f ca="1">+TODAY()-spotify_data[[#This Row],[Fecha lanzamiento Album]]</f>
        <v>3192</v>
      </c>
      <c r="T428" s="7">
        <f ca="1">+spotify_data[[#This Row],[Antigüedad Album Dias]]/60</f>
        <v>53.2</v>
      </c>
      <c r="U428" s="8">
        <f ca="1">spotify_data[[#This Row],[Antigüedad Album Meses]]/12</f>
        <v>4.4333333333333336</v>
      </c>
      <c r="V428">
        <v>14</v>
      </c>
      <c r="W428" s="1" t="s">
        <v>20</v>
      </c>
      <c r="X428" s="1" t="str">
        <f>+IF(spotify_data[[#This Row],[album_type]]="album","Album",IF(spotify_data[[#This Row],[album_type]]="single","Single","Compilation"))</f>
        <v>Album</v>
      </c>
      <c r="Y428">
        <v>355</v>
      </c>
    </row>
    <row r="429" spans="1:25" x14ac:dyDescent="0.3">
      <c r="A429" s="1" t="s">
        <v>13961</v>
      </c>
      <c r="B429" s="1">
        <v>5500</v>
      </c>
      <c r="C429" s="1" t="s">
        <v>13962</v>
      </c>
      <c r="D429">
        <v>2</v>
      </c>
      <c r="E429">
        <v>82</v>
      </c>
      <c r="F429" s="10">
        <f>spotify_data[[#This Row],[track_popularity]]/100</f>
        <v>0.82</v>
      </c>
      <c r="G429" s="9" t="b">
        <v>0</v>
      </c>
      <c r="H429" s="1">
        <f>+IF(spotify_data[[#This Row],[explicit]]=FALSE,0,1)</f>
        <v>0</v>
      </c>
      <c r="I429" s="1" t="s">
        <v>8576</v>
      </c>
      <c r="J429" s="7">
        <f>MATCH(spotify_data[[#This Row],[artist_name]],spotify_data[artist_name],0)</f>
        <v>428</v>
      </c>
      <c r="K429">
        <v>78</v>
      </c>
      <c r="L429" s="10">
        <f>spotify_data[[#This Row],[artist_popularity]]/100</f>
        <v>0.78</v>
      </c>
      <c r="M429">
        <v>10914235</v>
      </c>
      <c r="N429" s="1" t="s">
        <v>23</v>
      </c>
      <c r="O429" s="1" t="s">
        <v>13963</v>
      </c>
      <c r="P429" s="1">
        <f>MATCH(spotify_data[[#This Row],[album_id]],spotify_data[album_id],0)</f>
        <v>428</v>
      </c>
      <c r="Q429" s="1" t="s">
        <v>13964</v>
      </c>
      <c r="R429" s="2">
        <v>42811</v>
      </c>
      <c r="S429" s="7">
        <f ca="1">+TODAY()-spotify_data[[#This Row],[Fecha lanzamiento Album]]</f>
        <v>3220</v>
      </c>
      <c r="T429" s="7">
        <f ca="1">+spotify_data[[#This Row],[Antigüedad Album Dias]]/60</f>
        <v>53.666666666666664</v>
      </c>
      <c r="U429" s="8">
        <f ca="1">spotify_data[[#This Row],[Antigüedad Album Meses]]/12</f>
        <v>4.4722222222222223</v>
      </c>
      <c r="V429">
        <v>15</v>
      </c>
      <c r="W429" s="1" t="s">
        <v>20</v>
      </c>
      <c r="X429" s="1" t="str">
        <f>+IF(spotify_data[[#This Row],[album_type]]="album","Album",IF(spotify_data[[#This Row],[album_type]]="single","Single","Compilation"))</f>
        <v>Album</v>
      </c>
      <c r="Y429">
        <v>335</v>
      </c>
    </row>
    <row r="430" spans="1:25" x14ac:dyDescent="0.3">
      <c r="A430" s="1" t="s">
        <v>14286</v>
      </c>
      <c r="B430" s="1">
        <v>2881</v>
      </c>
      <c r="C430" s="1" t="s">
        <v>14281</v>
      </c>
      <c r="D430">
        <v>1</v>
      </c>
      <c r="E430">
        <v>82</v>
      </c>
      <c r="F430" s="10">
        <f>spotify_data[[#This Row],[track_popularity]]/100</f>
        <v>0.82</v>
      </c>
      <c r="G430" s="9" t="b">
        <v>0</v>
      </c>
      <c r="H430" s="1">
        <f>+IF(spotify_data[[#This Row],[explicit]]=FALSE,0,1)</f>
        <v>0</v>
      </c>
      <c r="I430" s="1" t="s">
        <v>7661</v>
      </c>
      <c r="J430" s="7">
        <f>MATCH(spotify_data[[#This Row],[artist_name]],spotify_data[artist_name],0)</f>
        <v>75</v>
      </c>
      <c r="K430">
        <v>89</v>
      </c>
      <c r="L430" s="10">
        <f>spotify_data[[#This Row],[artist_popularity]]/100</f>
        <v>0.89</v>
      </c>
      <c r="M430">
        <v>75455093</v>
      </c>
      <c r="N430" s="1" t="s">
        <v>23</v>
      </c>
      <c r="O430" s="1" t="s">
        <v>14280</v>
      </c>
      <c r="P430" s="1">
        <f>MATCH(spotify_data[[#This Row],[album_id]],spotify_data[album_id],0)</f>
        <v>95</v>
      </c>
      <c r="Q430" s="1" t="s">
        <v>14281</v>
      </c>
      <c r="R430" s="2">
        <v>42691</v>
      </c>
      <c r="S430" s="7">
        <f ca="1">+TODAY()-spotify_data[[#This Row],[Fecha lanzamiento Album]]</f>
        <v>3340</v>
      </c>
      <c r="T430" s="7">
        <f ca="1">+spotify_data[[#This Row],[Antigüedad Album Dias]]/60</f>
        <v>55.666666666666664</v>
      </c>
      <c r="U430" s="8">
        <f ca="1">spotify_data[[#This Row],[Antigüedad Album Meses]]/12</f>
        <v>4.6388888888888884</v>
      </c>
      <c r="V430">
        <v>9</v>
      </c>
      <c r="W430" s="1" t="s">
        <v>20</v>
      </c>
      <c r="X430" s="1" t="str">
        <f>+IF(spotify_data[[#This Row],[album_type]]="album","Album",IF(spotify_data[[#This Row],[album_type]]="single","Single","Compilation"))</f>
        <v>Album</v>
      </c>
      <c r="Y430">
        <v>376</v>
      </c>
    </row>
    <row r="431" spans="1:25" x14ac:dyDescent="0.3">
      <c r="A431" s="1" t="s">
        <v>14520</v>
      </c>
      <c r="B431" s="1">
        <v>4004</v>
      </c>
      <c r="C431" s="1" t="s">
        <v>14521</v>
      </c>
      <c r="D431">
        <v>2</v>
      </c>
      <c r="E431">
        <v>82</v>
      </c>
      <c r="F431" s="10">
        <f>spotify_data[[#This Row],[track_popularity]]/100</f>
        <v>0.82</v>
      </c>
      <c r="G431" s="9" t="b">
        <v>1</v>
      </c>
      <c r="H431" s="1">
        <f>+IF(spotify_data[[#This Row],[explicit]]=FALSE,0,1)</f>
        <v>1</v>
      </c>
      <c r="I431" s="1" t="s">
        <v>14515</v>
      </c>
      <c r="J431" s="7">
        <f>MATCH(spotify_data[[#This Row],[artist_name]],spotify_data[artist_name],0)</f>
        <v>137</v>
      </c>
      <c r="K431">
        <v>83</v>
      </c>
      <c r="L431" s="10">
        <f>spotify_data[[#This Row],[artist_popularity]]/100</f>
        <v>0.83</v>
      </c>
      <c r="M431">
        <v>20280852</v>
      </c>
      <c r="N431" s="1" t="s">
        <v>23</v>
      </c>
      <c r="O431" s="1" t="s">
        <v>14516</v>
      </c>
      <c r="P431" s="1">
        <f>MATCH(spotify_data[[#This Row],[album_id]],spotify_data[album_id],0)</f>
        <v>137</v>
      </c>
      <c r="Q431" s="1" t="s">
        <v>14517</v>
      </c>
      <c r="R431" s="2">
        <v>42602</v>
      </c>
      <c r="S431" s="7">
        <f ca="1">+TODAY()-spotify_data[[#This Row],[Fecha lanzamiento Album]]</f>
        <v>3429</v>
      </c>
      <c r="T431" s="7">
        <f ca="1">+spotify_data[[#This Row],[Antigüedad Album Dias]]/60</f>
        <v>57.15</v>
      </c>
      <c r="U431" s="8">
        <f ca="1">spotify_data[[#This Row],[Antigüedad Album Meses]]/12</f>
        <v>4.7625000000000002</v>
      </c>
      <c r="V431">
        <v>17</v>
      </c>
      <c r="W431" s="1" t="s">
        <v>20</v>
      </c>
      <c r="X431" s="1" t="str">
        <f>+IF(spotify_data[[#This Row],[album_type]]="album","Album",IF(spotify_data[[#This Row],[album_type]]="single","Single","Compilation"))</f>
        <v>Album</v>
      </c>
      <c r="Y431">
        <v>415</v>
      </c>
    </row>
    <row r="432" spans="1:25" x14ac:dyDescent="0.3">
      <c r="A432" s="1" t="s">
        <v>14861</v>
      </c>
      <c r="B432" s="1">
        <v>6424</v>
      </c>
      <c r="C432" s="1" t="s">
        <v>14862</v>
      </c>
      <c r="D432">
        <v>10</v>
      </c>
      <c r="E432">
        <v>82</v>
      </c>
      <c r="F432" s="10">
        <f>spotify_data[[#This Row],[track_popularity]]/100</f>
        <v>0.82</v>
      </c>
      <c r="G432" s="9" t="b">
        <v>1</v>
      </c>
      <c r="H432" s="1">
        <f>+IF(spotify_data[[#This Row],[explicit]]=FALSE,0,1)</f>
        <v>1</v>
      </c>
      <c r="I432" s="1" t="s">
        <v>3056</v>
      </c>
      <c r="J432" s="7">
        <f>MATCH(spotify_data[[#This Row],[artist_name]],spotify_data[artist_name],0)</f>
        <v>389</v>
      </c>
      <c r="K432">
        <v>88</v>
      </c>
      <c r="L432" s="10">
        <f>spotify_data[[#This Row],[artist_popularity]]/100</f>
        <v>0.88</v>
      </c>
      <c r="M432">
        <v>22675640</v>
      </c>
      <c r="N432" s="1" t="s">
        <v>1366</v>
      </c>
      <c r="O432" s="1" t="s">
        <v>14863</v>
      </c>
      <c r="P432" s="1">
        <f>MATCH(spotify_data[[#This Row],[album_id]],spotify_data[album_id],0)</f>
        <v>431</v>
      </c>
      <c r="Q432" s="1" t="s">
        <v>14864</v>
      </c>
      <c r="R432" s="2">
        <v>42473</v>
      </c>
      <c r="S432" s="7">
        <f ca="1">+TODAY()-spotify_data[[#This Row],[Fecha lanzamiento Album]]</f>
        <v>3558</v>
      </c>
      <c r="T432" s="7">
        <f ca="1">+spotify_data[[#This Row],[Antigüedad Album Dias]]/60</f>
        <v>59.3</v>
      </c>
      <c r="U432" s="8">
        <f ca="1">spotify_data[[#This Row],[Antigüedad Album Meses]]/12</f>
        <v>4.9416666666666664</v>
      </c>
      <c r="V432">
        <v>12</v>
      </c>
      <c r="W432" s="1" t="s">
        <v>20</v>
      </c>
      <c r="X432" s="1" t="str">
        <f>+IF(spotify_data[[#This Row],[album_type]]="album","Album",IF(spotify_data[[#This Row],[album_type]]="single","Single","Compilation"))</f>
        <v>Album</v>
      </c>
      <c r="Y432">
        <v>522</v>
      </c>
    </row>
    <row r="433" spans="1:25" x14ac:dyDescent="0.3">
      <c r="A433" s="1" t="s">
        <v>14893</v>
      </c>
      <c r="B433" s="1">
        <v>8383</v>
      </c>
      <c r="C433" s="1" t="s">
        <v>14747</v>
      </c>
      <c r="D433">
        <v>4</v>
      </c>
      <c r="E433">
        <v>82</v>
      </c>
      <c r="F433" s="10">
        <f>spotify_data[[#This Row],[track_popularity]]/100</f>
        <v>0.82</v>
      </c>
      <c r="G433" s="9" t="b">
        <v>0</v>
      </c>
      <c r="H433" s="1">
        <f>+IF(spotify_data[[#This Row],[explicit]]=FALSE,0,1)</f>
        <v>0</v>
      </c>
      <c r="I433" s="1" t="s">
        <v>2164</v>
      </c>
      <c r="J433" s="7">
        <f>MATCH(spotify_data[[#This Row],[artist_name]],spotify_data[artist_name],0)</f>
        <v>189</v>
      </c>
      <c r="K433">
        <v>90</v>
      </c>
      <c r="L433" s="10">
        <f>spotify_data[[#This Row],[artist_popularity]]/100</f>
        <v>0.9</v>
      </c>
      <c r="M433">
        <v>107389514</v>
      </c>
      <c r="N433" s="1" t="s">
        <v>516</v>
      </c>
      <c r="O433" s="1" t="s">
        <v>14876</v>
      </c>
      <c r="P433" s="1">
        <f>MATCH(spotify_data[[#This Row],[album_id]],spotify_data[album_id],0)</f>
        <v>432</v>
      </c>
      <c r="Q433" s="1" t="s">
        <v>14724</v>
      </c>
      <c r="R433" s="2">
        <v>42461</v>
      </c>
      <c r="S433" s="7">
        <f ca="1">+TODAY()-spotify_data[[#This Row],[Fecha lanzamiento Album]]</f>
        <v>3570</v>
      </c>
      <c r="T433" s="7">
        <f ca="1">+spotify_data[[#This Row],[Antigüedad Album Dias]]/60</f>
        <v>59.5</v>
      </c>
      <c r="U433" s="8">
        <f ca="1">spotify_data[[#This Row],[Antigüedad Album Meses]]/12</f>
        <v>4.958333333333333</v>
      </c>
      <c r="V433">
        <v>15</v>
      </c>
      <c r="W433" s="1" t="s">
        <v>20</v>
      </c>
      <c r="X433" s="1" t="str">
        <f>+IF(spotify_data[[#This Row],[album_type]]="album","Album",IF(spotify_data[[#This Row],[album_type]]="single","Single","Compilation"))</f>
        <v>Album</v>
      </c>
      <c r="Y433">
        <v>407</v>
      </c>
    </row>
    <row r="434" spans="1:25" x14ac:dyDescent="0.3">
      <c r="A434" s="1" t="s">
        <v>14968</v>
      </c>
      <c r="B434" s="1">
        <v>6467</v>
      </c>
      <c r="C434" s="1" t="s">
        <v>14969</v>
      </c>
      <c r="D434">
        <v>5</v>
      </c>
      <c r="E434">
        <v>82</v>
      </c>
      <c r="F434" s="10">
        <f>spotify_data[[#This Row],[track_popularity]]/100</f>
        <v>0.82</v>
      </c>
      <c r="G434" s="9" t="b">
        <v>1</v>
      </c>
      <c r="H434" s="1">
        <f>+IF(spotify_data[[#This Row],[explicit]]=FALSE,0,1)</f>
        <v>1</v>
      </c>
      <c r="I434" s="1" t="s">
        <v>9572</v>
      </c>
      <c r="J434" s="7">
        <f>MATCH(spotify_data[[#This Row],[artist_name]],spotify_data[artist_name],0)</f>
        <v>143</v>
      </c>
      <c r="K434">
        <v>79</v>
      </c>
      <c r="L434" s="10">
        <f>spotify_data[[#This Row],[artist_popularity]]/100</f>
        <v>0.79</v>
      </c>
      <c r="M434">
        <v>12544566</v>
      </c>
      <c r="N434" s="1" t="s">
        <v>23</v>
      </c>
      <c r="O434" s="1" t="s">
        <v>14954</v>
      </c>
      <c r="P434" s="1">
        <f>MATCH(spotify_data[[#This Row],[album_id]],spotify_data[album_id],0)</f>
        <v>184</v>
      </c>
      <c r="Q434" s="1" t="s">
        <v>14955</v>
      </c>
      <c r="R434" s="2">
        <v>42425</v>
      </c>
      <c r="S434" s="7">
        <f ca="1">+TODAY()-spotify_data[[#This Row],[Fecha lanzamiento Album]]</f>
        <v>3606</v>
      </c>
      <c r="T434" s="7">
        <f ca="1">+spotify_data[[#This Row],[Antigüedad Album Dias]]/60</f>
        <v>60.1</v>
      </c>
      <c r="U434" s="8">
        <f ca="1">spotify_data[[#This Row],[Antigüedad Album Meses]]/12</f>
        <v>5.0083333333333337</v>
      </c>
      <c r="V434">
        <v>10</v>
      </c>
      <c r="W434" s="1" t="s">
        <v>20</v>
      </c>
      <c r="X434" s="1" t="str">
        <f>+IF(spotify_data[[#This Row],[album_type]]="album","Album",IF(spotify_data[[#This Row],[album_type]]="single","Single","Compilation"))</f>
        <v>Album</v>
      </c>
      <c r="Y434">
        <v>279</v>
      </c>
    </row>
    <row r="435" spans="1:25" x14ac:dyDescent="0.3">
      <c r="A435" s="1" t="s">
        <v>14988</v>
      </c>
      <c r="B435" s="1">
        <v>3110</v>
      </c>
      <c r="C435" s="1" t="s">
        <v>14989</v>
      </c>
      <c r="D435">
        <v>1</v>
      </c>
      <c r="E435">
        <v>82</v>
      </c>
      <c r="F435" s="10">
        <f>spotify_data[[#This Row],[track_popularity]]/100</f>
        <v>0.82</v>
      </c>
      <c r="G435" s="9" t="b">
        <v>0</v>
      </c>
      <c r="H435" s="1">
        <f>+IF(spotify_data[[#This Row],[explicit]]=FALSE,0,1)</f>
        <v>0</v>
      </c>
      <c r="I435" s="1" t="s">
        <v>3822</v>
      </c>
      <c r="J435" s="7">
        <f>MATCH(spotify_data[[#This Row],[artist_name]],spotify_data[artist_name],0)</f>
        <v>135</v>
      </c>
      <c r="K435">
        <v>80</v>
      </c>
      <c r="L435" s="10">
        <f>spotify_data[[#This Row],[artist_popularity]]/100</f>
        <v>0.8</v>
      </c>
      <c r="M435">
        <v>21360805</v>
      </c>
      <c r="N435" s="1" t="s">
        <v>23</v>
      </c>
      <c r="O435" s="1" t="s">
        <v>14990</v>
      </c>
      <c r="P435" s="1">
        <f>MATCH(spotify_data[[#This Row],[album_id]],spotify_data[album_id],0)</f>
        <v>434</v>
      </c>
      <c r="Q435" s="1" t="s">
        <v>14989</v>
      </c>
      <c r="R435" s="2">
        <v>42405</v>
      </c>
      <c r="S435" s="7">
        <f ca="1">+TODAY()-spotify_data[[#This Row],[Fecha lanzamiento Album]]</f>
        <v>3626</v>
      </c>
      <c r="T435" s="7">
        <f ca="1">+spotify_data[[#This Row],[Antigüedad Album Dias]]/60</f>
        <v>60.43333333333333</v>
      </c>
      <c r="U435" s="8">
        <f ca="1">spotify_data[[#This Row],[Antigüedad Album Meses]]/12</f>
        <v>5.0361111111111105</v>
      </c>
      <c r="V435">
        <v>1</v>
      </c>
      <c r="W435" s="1" t="s">
        <v>21</v>
      </c>
      <c r="X435" s="1" t="str">
        <f>+IF(spotify_data[[#This Row],[album_type]]="album","Album",IF(spotify_data[[#This Row],[album_type]]="single","Single","Compilation"))</f>
        <v>Single</v>
      </c>
      <c r="Y435">
        <v>347</v>
      </c>
    </row>
    <row r="436" spans="1:25" x14ac:dyDescent="0.3">
      <c r="A436" s="1" t="s">
        <v>15090</v>
      </c>
      <c r="B436" s="1">
        <v>1631</v>
      </c>
      <c r="C436" s="1" t="s">
        <v>15091</v>
      </c>
      <c r="D436">
        <v>3</v>
      </c>
      <c r="E436">
        <v>82</v>
      </c>
      <c r="F436" s="10">
        <f>spotify_data[[#This Row],[track_popularity]]/100</f>
        <v>0.82</v>
      </c>
      <c r="G436" s="9" t="b">
        <v>0</v>
      </c>
      <c r="H436" s="1">
        <f>+IF(spotify_data[[#This Row],[explicit]]=FALSE,0,1)</f>
        <v>0</v>
      </c>
      <c r="I436" s="1" t="s">
        <v>7763</v>
      </c>
      <c r="J436" s="7">
        <f>MATCH(spotify_data[[#This Row],[artist_name]],spotify_data[artist_name],0)</f>
        <v>45</v>
      </c>
      <c r="K436">
        <v>88</v>
      </c>
      <c r="L436" s="10">
        <f>spotify_data[[#This Row],[artist_popularity]]/100</f>
        <v>0.88</v>
      </c>
      <c r="M436">
        <v>60804949</v>
      </c>
      <c r="N436" s="1" t="s">
        <v>23</v>
      </c>
      <c r="O436" s="1" t="s">
        <v>15092</v>
      </c>
      <c r="P436" s="1">
        <f>MATCH(spotify_data[[#This Row],[album_id]],spotify_data[album_id],0)</f>
        <v>342</v>
      </c>
      <c r="Q436" s="1" t="s">
        <v>15093</v>
      </c>
      <c r="R436" s="2">
        <v>42342</v>
      </c>
      <c r="S436" s="7">
        <f ca="1">+TODAY()-spotify_data[[#This Row],[Fecha lanzamiento Album]]</f>
        <v>3689</v>
      </c>
      <c r="T436" s="7">
        <f ca="1">+spotify_data[[#This Row],[Antigüedad Album Dias]]/60</f>
        <v>61.483333333333334</v>
      </c>
      <c r="U436" s="8">
        <f ca="1">spotify_data[[#This Row],[Antigüedad Album Meses]]/12</f>
        <v>5.1236111111111109</v>
      </c>
      <c r="V436">
        <v>11</v>
      </c>
      <c r="W436" s="1" t="s">
        <v>20</v>
      </c>
      <c r="X436" s="1" t="str">
        <f>+IF(spotify_data[[#This Row],[album_type]]="album","Album",IF(spotify_data[[#This Row],[album_type]]="single","Single","Compilation"))</f>
        <v>Album</v>
      </c>
      <c r="Y436">
        <v>43</v>
      </c>
    </row>
    <row r="437" spans="1:25" x14ac:dyDescent="0.3">
      <c r="A437" s="1" t="s">
        <v>15595</v>
      </c>
      <c r="B437" s="1">
        <v>6761</v>
      </c>
      <c r="C437" s="1" t="s">
        <v>15596</v>
      </c>
      <c r="D437">
        <v>1</v>
      </c>
      <c r="E437">
        <v>82</v>
      </c>
      <c r="F437" s="10">
        <f>spotify_data[[#This Row],[track_popularity]]/100</f>
        <v>0.82</v>
      </c>
      <c r="G437" s="9" t="b">
        <v>1</v>
      </c>
      <c r="H437" s="1">
        <f>+IF(spotify_data[[#This Row],[explicit]]=FALSE,0,1)</f>
        <v>1</v>
      </c>
      <c r="I437" s="1" t="s">
        <v>1234</v>
      </c>
      <c r="J437" s="7">
        <f>MATCH(spotify_data[[#This Row],[artist_name]],spotify_data[artist_name],0)</f>
        <v>186</v>
      </c>
      <c r="K437">
        <v>82</v>
      </c>
      <c r="L437" s="10">
        <f>spotify_data[[#This Row],[artist_popularity]]/100</f>
        <v>0.82</v>
      </c>
      <c r="M437">
        <v>15684530</v>
      </c>
      <c r="N437" s="1" t="s">
        <v>1235</v>
      </c>
      <c r="O437" s="1" t="s">
        <v>15597</v>
      </c>
      <c r="P437" s="1">
        <f>MATCH(spotify_data[[#This Row],[album_id]],spotify_data[album_id],0)</f>
        <v>436</v>
      </c>
      <c r="Q437" s="1" t="s">
        <v>15596</v>
      </c>
      <c r="R437" s="2">
        <v>42233</v>
      </c>
      <c r="S437" s="7">
        <f ca="1">+TODAY()-spotify_data[[#This Row],[Fecha lanzamiento Album]]</f>
        <v>3798</v>
      </c>
      <c r="T437" s="7">
        <f ca="1">+spotify_data[[#This Row],[Antigüedad Album Dias]]/60</f>
        <v>63.3</v>
      </c>
      <c r="U437" s="8">
        <f ca="1">spotify_data[[#This Row],[Antigüedad Album Meses]]/12</f>
        <v>5.2749999999999995</v>
      </c>
      <c r="V437">
        <v>1</v>
      </c>
      <c r="W437" s="1" t="s">
        <v>21</v>
      </c>
      <c r="X437" s="1" t="str">
        <f>+IF(spotify_data[[#This Row],[album_type]]="album","Album",IF(spotify_data[[#This Row],[album_type]]="single","Single","Compilation"))</f>
        <v>Single</v>
      </c>
      <c r="Y437">
        <v>236</v>
      </c>
    </row>
    <row r="438" spans="1:25" x14ac:dyDescent="0.3">
      <c r="A438" s="1" t="s">
        <v>15656</v>
      </c>
      <c r="B438" s="1">
        <v>7700</v>
      </c>
      <c r="C438" s="1" t="s">
        <v>15657</v>
      </c>
      <c r="D438">
        <v>1</v>
      </c>
      <c r="E438">
        <v>82</v>
      </c>
      <c r="F438" s="10">
        <f>spotify_data[[#This Row],[track_popularity]]/100</f>
        <v>0.82</v>
      </c>
      <c r="G438" s="9" t="b">
        <v>0</v>
      </c>
      <c r="H438" s="1">
        <f>+IF(spotify_data[[#This Row],[explicit]]=FALSE,0,1)</f>
        <v>0</v>
      </c>
      <c r="I438" s="1" t="s">
        <v>151</v>
      </c>
      <c r="J438" s="7">
        <f>MATCH(spotify_data[[#This Row],[artist_name]],spotify_data[artist_name],0)</f>
        <v>96</v>
      </c>
      <c r="K438">
        <v>85</v>
      </c>
      <c r="L438" s="10">
        <f>spotify_data[[#This Row],[artist_popularity]]/100</f>
        <v>0.85</v>
      </c>
      <c r="M438">
        <v>9523590</v>
      </c>
      <c r="N438" s="1" t="s">
        <v>152</v>
      </c>
      <c r="O438" s="1" t="s">
        <v>15654</v>
      </c>
      <c r="P438" s="1">
        <f>MATCH(spotify_data[[#This Row],[album_id]],spotify_data[album_id],0)</f>
        <v>96</v>
      </c>
      <c r="Q438" s="1" t="s">
        <v>15655</v>
      </c>
      <c r="R438" s="2">
        <v>42202</v>
      </c>
      <c r="S438" s="7">
        <f ca="1">+TODAY()-spotify_data[[#This Row],[Fecha lanzamiento Album]]</f>
        <v>3829</v>
      </c>
      <c r="T438" s="7">
        <f ca="1">+spotify_data[[#This Row],[Antigüedad Album Dias]]/60</f>
        <v>63.81666666666667</v>
      </c>
      <c r="U438" s="8">
        <f ca="1">spotify_data[[#This Row],[Antigüedad Album Meses]]/12</f>
        <v>5.3180555555555555</v>
      </c>
      <c r="V438">
        <v>13</v>
      </c>
      <c r="W438" s="1" t="s">
        <v>20</v>
      </c>
      <c r="X438" s="1" t="str">
        <f>+IF(spotify_data[[#This Row],[album_type]]="album","Album",IF(spotify_data[[#This Row],[album_type]]="single","Single","Compilation"))</f>
        <v>Album</v>
      </c>
      <c r="Y438">
        <v>779</v>
      </c>
    </row>
    <row r="439" spans="1:25" x14ac:dyDescent="0.3">
      <c r="A439" s="1" t="s">
        <v>15716</v>
      </c>
      <c r="B439" s="1">
        <v>3910</v>
      </c>
      <c r="C439" s="1" t="s">
        <v>15717</v>
      </c>
      <c r="D439">
        <v>1</v>
      </c>
      <c r="E439">
        <v>82</v>
      </c>
      <c r="F439" s="10">
        <f>spotify_data[[#This Row],[track_popularity]]/100</f>
        <v>0.82</v>
      </c>
      <c r="G439" s="9" t="b">
        <v>0</v>
      </c>
      <c r="H439" s="1">
        <f>+IF(spotify_data[[#This Row],[explicit]]=FALSE,0,1)</f>
        <v>0</v>
      </c>
      <c r="I439" s="1" t="s">
        <v>15718</v>
      </c>
      <c r="J439" s="7">
        <f>MATCH(spotify_data[[#This Row],[artist_name]],spotify_data[artist_name],0)</f>
        <v>438</v>
      </c>
      <c r="K439">
        <v>81</v>
      </c>
      <c r="L439" s="10">
        <f>spotify_data[[#This Row],[artist_popularity]]/100</f>
        <v>0.81</v>
      </c>
      <c r="M439">
        <v>12075691</v>
      </c>
      <c r="N439" s="1" t="s">
        <v>1366</v>
      </c>
      <c r="O439" s="1" t="s">
        <v>15719</v>
      </c>
      <c r="P439" s="1">
        <f>MATCH(spotify_data[[#This Row],[album_id]],spotify_data[album_id],0)</f>
        <v>438</v>
      </c>
      <c r="Q439" s="1" t="s">
        <v>15717</v>
      </c>
      <c r="R439" s="2">
        <v>42185</v>
      </c>
      <c r="S439" s="7">
        <f ca="1">+TODAY()-spotify_data[[#This Row],[Fecha lanzamiento Album]]</f>
        <v>3846</v>
      </c>
      <c r="T439" s="7">
        <f ca="1">+spotify_data[[#This Row],[Antigüedad Album Dias]]/60</f>
        <v>64.099999999999994</v>
      </c>
      <c r="U439" s="8">
        <f ca="1">spotify_data[[#This Row],[Antigüedad Album Meses]]/12</f>
        <v>5.3416666666666659</v>
      </c>
      <c r="V439">
        <v>1</v>
      </c>
      <c r="W439" s="1" t="s">
        <v>21</v>
      </c>
      <c r="X439" s="1" t="str">
        <f>+IF(spotify_data[[#This Row],[album_type]]="album","Album",IF(spotify_data[[#This Row],[album_type]]="single","Single","Compilation"))</f>
        <v>Single</v>
      </c>
      <c r="Y439">
        <v>382</v>
      </c>
    </row>
    <row r="440" spans="1:25" x14ac:dyDescent="0.3">
      <c r="A440" s="1" t="s">
        <v>15799</v>
      </c>
      <c r="B440" s="1">
        <v>6241</v>
      </c>
      <c r="C440" s="1" t="s">
        <v>15800</v>
      </c>
      <c r="D440">
        <v>3</v>
      </c>
      <c r="E440">
        <v>82</v>
      </c>
      <c r="F440" s="10">
        <f>spotify_data[[#This Row],[track_popularity]]/100</f>
        <v>0.82</v>
      </c>
      <c r="G440" s="9" t="b">
        <v>0</v>
      </c>
      <c r="H440" s="1">
        <f>+IF(spotify_data[[#This Row],[explicit]]=FALSE,0,1)</f>
        <v>0</v>
      </c>
      <c r="I440" s="1" t="s">
        <v>4361</v>
      </c>
      <c r="J440" s="7">
        <f>MATCH(spotify_data[[#This Row],[artist_name]],spotify_data[artist_name],0)</f>
        <v>257</v>
      </c>
      <c r="K440">
        <v>83</v>
      </c>
      <c r="L440" s="10">
        <f>spotify_data[[#This Row],[artist_popularity]]/100</f>
        <v>0.83</v>
      </c>
      <c r="M440">
        <v>25759662</v>
      </c>
      <c r="N440" s="1" t="s">
        <v>23</v>
      </c>
      <c r="O440" s="1" t="s">
        <v>15795</v>
      </c>
      <c r="P440" s="1">
        <f>MATCH(spotify_data[[#This Row],[album_id]],spotify_data[album_id],0)</f>
        <v>257</v>
      </c>
      <c r="Q440" s="1" t="s">
        <v>15796</v>
      </c>
      <c r="R440" s="2">
        <v>42139</v>
      </c>
      <c r="S440" s="7">
        <f ca="1">+TODAY()-spotify_data[[#This Row],[Fecha lanzamiento Album]]</f>
        <v>3892</v>
      </c>
      <c r="T440" s="7">
        <f ca="1">+spotify_data[[#This Row],[Antigüedad Album Dias]]/60</f>
        <v>64.86666666666666</v>
      </c>
      <c r="U440" s="8">
        <f ca="1">spotify_data[[#This Row],[Antigüedad Album Meses]]/12</f>
        <v>5.405555555555555</v>
      </c>
      <c r="V440">
        <v>14</v>
      </c>
      <c r="W440" s="1" t="s">
        <v>20</v>
      </c>
      <c r="X440" s="1" t="str">
        <f>+IF(spotify_data[[#This Row],[album_type]]="album","Album",IF(spotify_data[[#This Row],[album_type]]="single","Single","Compilation"))</f>
        <v>Album</v>
      </c>
      <c r="Y440">
        <v>357</v>
      </c>
    </row>
    <row r="441" spans="1:25" x14ac:dyDescent="0.3">
      <c r="A441" s="1" t="s">
        <v>16239</v>
      </c>
      <c r="B441" s="1">
        <v>7134</v>
      </c>
      <c r="C441" s="1" t="s">
        <v>16240</v>
      </c>
      <c r="D441">
        <v>1</v>
      </c>
      <c r="E441">
        <v>82</v>
      </c>
      <c r="F441" s="10">
        <f>spotify_data[[#This Row],[track_popularity]]/100</f>
        <v>0.82</v>
      </c>
      <c r="G441" s="9" t="b">
        <v>0</v>
      </c>
      <c r="H441" s="1">
        <f>+IF(spotify_data[[#This Row],[explicit]]=FALSE,0,1)</f>
        <v>0</v>
      </c>
      <c r="I441" s="1" t="s">
        <v>15229</v>
      </c>
      <c r="J441" s="7">
        <f>MATCH(spotify_data[[#This Row],[artist_name]],spotify_data[artist_name],0)</f>
        <v>141</v>
      </c>
      <c r="K441">
        <v>83</v>
      </c>
      <c r="L441" s="10">
        <f>spotify_data[[#This Row],[artist_popularity]]/100</f>
        <v>0.83</v>
      </c>
      <c r="M441">
        <v>40273571</v>
      </c>
      <c r="N441" s="1" t="s">
        <v>23</v>
      </c>
      <c r="O441" s="1" t="s">
        <v>16227</v>
      </c>
      <c r="P441" s="1">
        <f>MATCH(spotify_data[[#This Row],[album_id]],spotify_data[album_id],0)</f>
        <v>141</v>
      </c>
      <c r="Q441" s="1" t="s">
        <v>16228</v>
      </c>
      <c r="R441" s="2">
        <v>41960</v>
      </c>
      <c r="S441" s="7">
        <f ca="1">+TODAY()-spotify_data[[#This Row],[Fecha lanzamiento Album]]</f>
        <v>4071</v>
      </c>
      <c r="T441" s="7">
        <f ca="1">+spotify_data[[#This Row],[Antigüedad Album Dias]]/60</f>
        <v>67.849999999999994</v>
      </c>
      <c r="U441" s="8">
        <f ca="1">spotify_data[[#This Row],[Antigüedad Album Meses]]/12</f>
        <v>5.6541666666666659</v>
      </c>
      <c r="V441">
        <v>16</v>
      </c>
      <c r="W441" s="1" t="s">
        <v>20</v>
      </c>
      <c r="X441" s="1" t="str">
        <f>+IF(spotify_data[[#This Row],[album_type]]="album","Album",IF(spotify_data[[#This Row],[album_type]]="single","Single","Compilation"))</f>
        <v>Album</v>
      </c>
      <c r="Y441">
        <v>38</v>
      </c>
    </row>
    <row r="442" spans="1:25" x14ac:dyDescent="0.3">
      <c r="A442" s="1" t="s">
        <v>16289</v>
      </c>
      <c r="B442" s="1">
        <v>4593</v>
      </c>
      <c r="C442" s="1" t="s">
        <v>16290</v>
      </c>
      <c r="D442">
        <v>8</v>
      </c>
      <c r="E442">
        <v>82</v>
      </c>
      <c r="F442" s="10">
        <f>spotify_data[[#This Row],[track_popularity]]/100</f>
        <v>0.82</v>
      </c>
      <c r="G442" s="9" t="b">
        <v>0</v>
      </c>
      <c r="H442" s="1">
        <f>+IF(spotify_data[[#This Row],[explicit]]=FALSE,0,1)</f>
        <v>0</v>
      </c>
      <c r="I442" s="1" t="s">
        <v>5273</v>
      </c>
      <c r="J442" s="7">
        <f>MATCH(spotify_data[[#This Row],[artist_name]],spotify_data[artist_name],0)</f>
        <v>188</v>
      </c>
      <c r="K442">
        <v>84</v>
      </c>
      <c r="L442" s="10">
        <f>spotify_data[[#This Row],[artist_popularity]]/100</f>
        <v>0.84</v>
      </c>
      <c r="M442">
        <v>23078931</v>
      </c>
      <c r="N442" s="1" t="s">
        <v>218</v>
      </c>
      <c r="O442" s="1" t="s">
        <v>16282</v>
      </c>
      <c r="P442" s="1">
        <f>MATCH(spotify_data[[#This Row],[album_id]],spotify_data[album_id],0)</f>
        <v>188</v>
      </c>
      <c r="Q442" s="1" t="s">
        <v>16283</v>
      </c>
      <c r="R442" s="2">
        <v>41943</v>
      </c>
      <c r="S442" s="7">
        <f ca="1">+TODAY()-spotify_data[[#This Row],[Fecha lanzamiento Album]]</f>
        <v>4088</v>
      </c>
      <c r="T442" s="7">
        <f ca="1">+spotify_data[[#This Row],[Antigüedad Album Dias]]/60</f>
        <v>68.13333333333334</v>
      </c>
      <c r="U442" s="8">
        <f ca="1">spotify_data[[#This Row],[Antigüedad Album Meses]]/12</f>
        <v>5.677777777777778</v>
      </c>
      <c r="V442">
        <v>15</v>
      </c>
      <c r="W442" s="1" t="s">
        <v>20</v>
      </c>
      <c r="X442" s="1" t="str">
        <f>+IF(spotify_data[[#This Row],[album_type]]="album","Album",IF(spotify_data[[#This Row],[album_type]]="single","Single","Compilation"))</f>
        <v>Album</v>
      </c>
      <c r="Y442">
        <v>37</v>
      </c>
    </row>
    <row r="443" spans="1:25" x14ac:dyDescent="0.3">
      <c r="A443" s="1" t="s">
        <v>16661</v>
      </c>
      <c r="B443" s="1">
        <v>7044</v>
      </c>
      <c r="C443" s="1" t="s">
        <v>16662</v>
      </c>
      <c r="D443">
        <v>3</v>
      </c>
      <c r="E443">
        <v>82</v>
      </c>
      <c r="F443" s="10">
        <f>spotify_data[[#This Row],[track_popularity]]/100</f>
        <v>0.82</v>
      </c>
      <c r="G443" s="9" t="b">
        <v>0</v>
      </c>
      <c r="H443" s="1">
        <f>+IF(spotify_data[[#This Row],[explicit]]=FALSE,0,1)</f>
        <v>0</v>
      </c>
      <c r="I443" s="1" t="s">
        <v>1397</v>
      </c>
      <c r="J443" s="7">
        <f>MATCH(spotify_data[[#This Row],[artist_name]],spotify_data[artist_name],0)</f>
        <v>190</v>
      </c>
      <c r="K443">
        <v>81</v>
      </c>
      <c r="L443" s="10">
        <f>spotify_data[[#This Row],[artist_popularity]]/100</f>
        <v>0.81</v>
      </c>
      <c r="M443">
        <v>26272346</v>
      </c>
      <c r="N443" s="1" t="s">
        <v>831</v>
      </c>
      <c r="O443" s="1" t="s">
        <v>16655</v>
      </c>
      <c r="P443" s="1">
        <f>MATCH(spotify_data[[#This Row],[album_id]],spotify_data[album_id],0)</f>
        <v>190</v>
      </c>
      <c r="Q443" s="1" t="s">
        <v>16656</v>
      </c>
      <c r="R443" s="2">
        <v>41785</v>
      </c>
      <c r="S443" s="7">
        <f ca="1">+TODAY()-spotify_data[[#This Row],[Fecha lanzamiento Album]]</f>
        <v>4246</v>
      </c>
      <c r="T443" s="7">
        <f ca="1">+spotify_data[[#This Row],[Antigüedad Album Dias]]/60</f>
        <v>70.766666666666666</v>
      </c>
      <c r="U443" s="8">
        <f ca="1">spotify_data[[#This Row],[Antigüedad Album Meses]]/12</f>
        <v>5.8972222222222221</v>
      </c>
      <c r="V443">
        <v>10</v>
      </c>
      <c r="W443" s="1" t="s">
        <v>20</v>
      </c>
      <c r="X443" s="1" t="str">
        <f>+IF(spotify_data[[#This Row],[album_type]]="album","Album",IF(spotify_data[[#This Row],[album_type]]="single","Single","Compilation"))</f>
        <v>Album</v>
      </c>
      <c r="Y443">
        <v>287</v>
      </c>
    </row>
    <row r="444" spans="1:25" x14ac:dyDescent="0.3">
      <c r="A444" s="1" t="s">
        <v>16696</v>
      </c>
      <c r="B444" s="1">
        <v>2091</v>
      </c>
      <c r="C444" s="1" t="s">
        <v>16697</v>
      </c>
      <c r="D444">
        <v>2</v>
      </c>
      <c r="E444">
        <v>82</v>
      </c>
      <c r="F444" s="10">
        <f>spotify_data[[#This Row],[track_popularity]]/100</f>
        <v>0.82</v>
      </c>
      <c r="G444" s="9" t="b">
        <v>0</v>
      </c>
      <c r="H444" s="1">
        <f>+IF(spotify_data[[#This Row],[explicit]]=FALSE,0,1)</f>
        <v>0</v>
      </c>
      <c r="I444" s="1" t="s">
        <v>16693</v>
      </c>
      <c r="J444" s="7">
        <f>MATCH(spotify_data[[#This Row],[artist_name]],spotify_data[artist_name],0)</f>
        <v>213</v>
      </c>
      <c r="K444">
        <v>85</v>
      </c>
      <c r="L444" s="10">
        <f>spotify_data[[#This Row],[artist_popularity]]/100</f>
        <v>0.85</v>
      </c>
      <c r="M444">
        <v>37446069</v>
      </c>
      <c r="N444" s="1" t="s">
        <v>23</v>
      </c>
      <c r="O444" s="1" t="s">
        <v>16694</v>
      </c>
      <c r="P444" s="1">
        <f>MATCH(spotify_data[[#This Row],[album_id]],spotify_data[album_id],0)</f>
        <v>443</v>
      </c>
      <c r="Q444" s="1" t="s">
        <v>16695</v>
      </c>
      <c r="R444" s="2">
        <v>41768</v>
      </c>
      <c r="S444" s="7">
        <f ca="1">+TODAY()-spotify_data[[#This Row],[Fecha lanzamiento Album]]</f>
        <v>4263</v>
      </c>
      <c r="T444" s="7">
        <f ca="1">+spotify_data[[#This Row],[Antigüedad Album Dias]]/60</f>
        <v>71.05</v>
      </c>
      <c r="U444" s="8">
        <f ca="1">spotify_data[[#This Row],[Antigüedad Album Meses]]/12</f>
        <v>5.9208333333333334</v>
      </c>
      <c r="V444">
        <v>17</v>
      </c>
      <c r="W444" s="1" t="s">
        <v>20</v>
      </c>
      <c r="X444" s="1" t="str">
        <f>+IF(spotify_data[[#This Row],[album_type]]="album","Album",IF(spotify_data[[#This Row],[album_type]]="single","Single","Compilation"))</f>
        <v>Album</v>
      </c>
      <c r="Y444">
        <v>409</v>
      </c>
    </row>
    <row r="445" spans="1:25" x14ac:dyDescent="0.3">
      <c r="A445" s="1" t="s">
        <v>16733</v>
      </c>
      <c r="B445" s="1">
        <v>3940</v>
      </c>
      <c r="C445" s="1" t="s">
        <v>16734</v>
      </c>
      <c r="D445">
        <v>9</v>
      </c>
      <c r="E445">
        <v>82</v>
      </c>
      <c r="F445" s="10">
        <f>spotify_data[[#This Row],[track_popularity]]/100</f>
        <v>0.82</v>
      </c>
      <c r="G445" s="9" t="b">
        <v>0</v>
      </c>
      <c r="H445" s="1">
        <f>+IF(spotify_data[[#This Row],[explicit]]=FALSE,0,1)</f>
        <v>0</v>
      </c>
      <c r="I445" s="1" t="s">
        <v>10990</v>
      </c>
      <c r="J445" s="7">
        <f>MATCH(spotify_data[[#This Row],[artist_name]],spotify_data[artist_name],0)</f>
        <v>412</v>
      </c>
      <c r="K445">
        <v>79</v>
      </c>
      <c r="L445" s="10">
        <f>spotify_data[[#This Row],[artist_popularity]]/100</f>
        <v>0.79</v>
      </c>
      <c r="M445">
        <v>7996784</v>
      </c>
      <c r="N445" s="1" t="s">
        <v>10991</v>
      </c>
      <c r="O445" s="1" t="s">
        <v>16735</v>
      </c>
      <c r="P445" s="1">
        <f>MATCH(spotify_data[[#This Row],[album_id]],spotify_data[album_id],0)</f>
        <v>444</v>
      </c>
      <c r="Q445" s="1" t="s">
        <v>16736</v>
      </c>
      <c r="R445" s="2">
        <v>41730</v>
      </c>
      <c r="S445" s="7">
        <f ca="1">+TODAY()-spotify_data[[#This Row],[Fecha lanzamiento Album]]</f>
        <v>4301</v>
      </c>
      <c r="T445" s="7">
        <f ca="1">+spotify_data[[#This Row],[Antigüedad Album Dias]]/60</f>
        <v>71.683333333333337</v>
      </c>
      <c r="U445" s="8">
        <f ca="1">spotify_data[[#This Row],[Antigüedad Album Meses]]/12</f>
        <v>5.9736111111111114</v>
      </c>
      <c r="V445">
        <v>11</v>
      </c>
      <c r="W445" s="1" t="s">
        <v>20</v>
      </c>
      <c r="X445" s="1" t="str">
        <f>+IF(spotify_data[[#This Row],[album_type]]="album","Album",IF(spotify_data[[#This Row],[album_type]]="single","Single","Compilation"))</f>
        <v>Album</v>
      </c>
      <c r="Y445">
        <v>386</v>
      </c>
    </row>
    <row r="446" spans="1:25" x14ac:dyDescent="0.3">
      <c r="A446" s="1" t="s">
        <v>16953</v>
      </c>
      <c r="B446" s="1">
        <v>1799</v>
      </c>
      <c r="C446" s="1" t="s">
        <v>16313</v>
      </c>
      <c r="D446">
        <v>3</v>
      </c>
      <c r="E446">
        <v>82</v>
      </c>
      <c r="F446" s="10">
        <f>spotify_data[[#This Row],[track_popularity]]/100</f>
        <v>0.82</v>
      </c>
      <c r="G446" s="9" t="b">
        <v>0</v>
      </c>
      <c r="H446" s="1">
        <f>+IF(spotify_data[[#This Row],[explicit]]=FALSE,0,1)</f>
        <v>0</v>
      </c>
      <c r="I446" s="1" t="s">
        <v>318</v>
      </c>
      <c r="J446" s="7">
        <f>MATCH(spotify_data[[#This Row],[artist_name]],spotify_data[artist_name],0)</f>
        <v>2</v>
      </c>
      <c r="K446">
        <v>100</v>
      </c>
      <c r="L446" s="10">
        <f>spotify_data[[#This Row],[artist_popularity]]/100</f>
        <v>1</v>
      </c>
      <c r="M446">
        <v>145396321</v>
      </c>
      <c r="N446" s="1" t="s">
        <v>319</v>
      </c>
      <c r="O446" s="1" t="s">
        <v>16910</v>
      </c>
      <c r="P446" s="1">
        <f>MATCH(spotify_data[[#This Row],[album_id]],spotify_data[album_id],0)</f>
        <v>351</v>
      </c>
      <c r="Q446" s="1" t="s">
        <v>16911</v>
      </c>
      <c r="R446" s="2">
        <v>41640</v>
      </c>
      <c r="S446" s="7">
        <f ca="1">+TODAY()-spotify_data[[#This Row],[Fecha lanzamiento Album]]</f>
        <v>4391</v>
      </c>
      <c r="T446" s="7">
        <f ca="1">+spotify_data[[#This Row],[Antigüedad Album Dias]]/60</f>
        <v>73.183333333333337</v>
      </c>
      <c r="U446" s="8">
        <f ca="1">spotify_data[[#This Row],[Antigüedad Album Meses]]/12</f>
        <v>6.0986111111111114</v>
      </c>
      <c r="V446">
        <v>19</v>
      </c>
      <c r="W446" s="1" t="s">
        <v>20</v>
      </c>
      <c r="X446" s="1" t="str">
        <f>+IF(spotify_data[[#This Row],[album_type]]="album","Album",IF(spotify_data[[#This Row],[album_type]]="single","Single","Compilation"))</f>
        <v>Album</v>
      </c>
      <c r="Y446">
        <v>385</v>
      </c>
    </row>
    <row r="447" spans="1:25" x14ac:dyDescent="0.3">
      <c r="A447" s="1" t="s">
        <v>16979</v>
      </c>
      <c r="B447" s="1">
        <v>4652</v>
      </c>
      <c r="C447" s="1" t="s">
        <v>16977</v>
      </c>
      <c r="D447">
        <v>5</v>
      </c>
      <c r="E447">
        <v>82</v>
      </c>
      <c r="F447" s="10">
        <f>spotify_data[[#This Row],[track_popularity]]/100</f>
        <v>0.82</v>
      </c>
      <c r="G447" s="9" t="b">
        <v>0</v>
      </c>
      <c r="H447" s="1">
        <f>+IF(spotify_data[[#This Row],[explicit]]=FALSE,0,1)</f>
        <v>0</v>
      </c>
      <c r="I447" s="1" t="s">
        <v>5599</v>
      </c>
      <c r="J447" s="7">
        <f>MATCH(spotify_data[[#This Row],[artist_name]],spotify_data[artist_name],0)</f>
        <v>100</v>
      </c>
      <c r="K447">
        <v>88</v>
      </c>
      <c r="L447" s="10">
        <f>spotify_data[[#This Row],[artist_popularity]]/100</f>
        <v>0.88</v>
      </c>
      <c r="M447">
        <v>51798111</v>
      </c>
      <c r="N447" s="1" t="s">
        <v>5600</v>
      </c>
      <c r="O447" s="1" t="s">
        <v>16903</v>
      </c>
      <c r="P447" s="1">
        <f>MATCH(spotify_data[[#This Row],[album_id]],spotify_data[album_id],0)</f>
        <v>446</v>
      </c>
      <c r="Q447" s="1" t="s">
        <v>16904</v>
      </c>
      <c r="R447" s="2">
        <v>41640</v>
      </c>
      <c r="S447" s="7">
        <f ca="1">+TODAY()-spotify_data[[#This Row],[Fecha lanzamiento Album]]</f>
        <v>4391</v>
      </c>
      <c r="T447" s="7">
        <f ca="1">+spotify_data[[#This Row],[Antigüedad Album Dias]]/60</f>
        <v>73.183333333333337</v>
      </c>
      <c r="U447" s="8">
        <f ca="1">spotify_data[[#This Row],[Antigüedad Album Meses]]/12</f>
        <v>6.0986111111111114</v>
      </c>
      <c r="V447">
        <v>14</v>
      </c>
      <c r="W447" s="1" t="s">
        <v>20</v>
      </c>
      <c r="X447" s="1" t="str">
        <f>+IF(spotify_data[[#This Row],[album_type]]="album","Album",IF(spotify_data[[#This Row],[album_type]]="single","Single","Compilation"))</f>
        <v>Album</v>
      </c>
      <c r="Y447">
        <v>427</v>
      </c>
    </row>
    <row r="448" spans="1:25" x14ac:dyDescent="0.3">
      <c r="A448" s="1" t="s">
        <v>17008</v>
      </c>
      <c r="B448" s="1">
        <v>5774</v>
      </c>
      <c r="C448" s="1" t="s">
        <v>17009</v>
      </c>
      <c r="D448">
        <v>4</v>
      </c>
      <c r="E448">
        <v>82</v>
      </c>
      <c r="F448" s="10">
        <f>spotify_data[[#This Row],[track_popularity]]/100</f>
        <v>0.82</v>
      </c>
      <c r="G448" s="9" t="b">
        <v>1</v>
      </c>
      <c r="H448" s="1">
        <f>+IF(spotify_data[[#This Row],[explicit]]=FALSE,0,1)</f>
        <v>1</v>
      </c>
      <c r="I448" s="1" t="s">
        <v>5599</v>
      </c>
      <c r="J448" s="7">
        <f>MATCH(spotify_data[[#This Row],[artist_name]],spotify_data[artist_name],0)</f>
        <v>100</v>
      </c>
      <c r="K448">
        <v>88</v>
      </c>
      <c r="L448" s="10">
        <f>spotify_data[[#This Row],[artist_popularity]]/100</f>
        <v>0.88</v>
      </c>
      <c r="M448">
        <v>51773650</v>
      </c>
      <c r="N448" s="1" t="s">
        <v>5600</v>
      </c>
      <c r="O448" s="1" t="s">
        <v>16903</v>
      </c>
      <c r="P448" s="1">
        <f>MATCH(spotify_data[[#This Row],[album_id]],spotify_data[album_id],0)</f>
        <v>446</v>
      </c>
      <c r="Q448" s="1" t="s">
        <v>16904</v>
      </c>
      <c r="R448" s="2">
        <v>41640</v>
      </c>
      <c r="S448" s="7">
        <f ca="1">+TODAY()-spotify_data[[#This Row],[Fecha lanzamiento Album]]</f>
        <v>4391</v>
      </c>
      <c r="T448" s="7">
        <f ca="1">+spotify_data[[#This Row],[Antigüedad Album Dias]]/60</f>
        <v>73.183333333333337</v>
      </c>
      <c r="U448" s="8">
        <f ca="1">spotify_data[[#This Row],[Antigüedad Album Meses]]/12</f>
        <v>6.0986111111111114</v>
      </c>
      <c r="V448">
        <v>14</v>
      </c>
      <c r="W448" s="1" t="s">
        <v>20</v>
      </c>
      <c r="X448" s="1" t="str">
        <f>+IF(spotify_data[[#This Row],[album_type]]="album","Album",IF(spotify_data[[#This Row],[album_type]]="single","Single","Compilation"))</f>
        <v>Album</v>
      </c>
      <c r="Y448">
        <v>586</v>
      </c>
    </row>
    <row r="449" spans="1:25" x14ac:dyDescent="0.3">
      <c r="A449" s="1" t="s">
        <v>17610</v>
      </c>
      <c r="B449" s="1">
        <v>2667</v>
      </c>
      <c r="C449" s="1" t="s">
        <v>17611</v>
      </c>
      <c r="D449">
        <v>9</v>
      </c>
      <c r="E449">
        <v>82</v>
      </c>
      <c r="F449" s="10">
        <f>spotify_data[[#This Row],[track_popularity]]/100</f>
        <v>0.82</v>
      </c>
      <c r="G449" s="9" t="b">
        <v>0</v>
      </c>
      <c r="H449" s="1">
        <f>+IF(spotify_data[[#This Row],[explicit]]=FALSE,0,1)</f>
        <v>0</v>
      </c>
      <c r="I449" s="1" t="s">
        <v>6008</v>
      </c>
      <c r="J449" s="7">
        <f>MATCH(spotify_data[[#This Row],[artist_name]],spotify_data[artist_name],0)</f>
        <v>448</v>
      </c>
      <c r="K449">
        <v>79</v>
      </c>
      <c r="L449" s="10">
        <f>spotify_data[[#This Row],[artist_popularity]]/100</f>
        <v>0.79</v>
      </c>
      <c r="M449">
        <v>9792848</v>
      </c>
      <c r="N449" s="1" t="s">
        <v>89</v>
      </c>
      <c r="O449" s="1" t="s">
        <v>17603</v>
      </c>
      <c r="P449" s="1">
        <f>MATCH(spotify_data[[#This Row],[album_id]],spotify_data[album_id],0)</f>
        <v>448</v>
      </c>
      <c r="Q449" s="1" t="s">
        <v>6008</v>
      </c>
      <c r="R449" s="2">
        <v>41369</v>
      </c>
      <c r="S449" s="7">
        <f ca="1">+TODAY()-spotify_data[[#This Row],[Fecha lanzamiento Album]]</f>
        <v>4662</v>
      </c>
      <c r="T449" s="7">
        <f ca="1">+spotify_data[[#This Row],[Antigüedad Album Dias]]/60</f>
        <v>77.7</v>
      </c>
      <c r="U449" s="8">
        <f ca="1">spotify_data[[#This Row],[Antigüedad Album Meses]]/12</f>
        <v>6.4750000000000005</v>
      </c>
      <c r="V449">
        <v>17</v>
      </c>
      <c r="W449" s="1" t="s">
        <v>20</v>
      </c>
      <c r="X449" s="1" t="str">
        <f>+IF(spotify_data[[#This Row],[album_type]]="album","Album",IF(spotify_data[[#This Row],[album_type]]="single","Single","Compilation"))</f>
        <v>Album</v>
      </c>
      <c r="Y449">
        <v>36</v>
      </c>
    </row>
    <row r="450" spans="1:25" x14ac:dyDescent="0.3">
      <c r="A450" s="1" t="s">
        <v>18087</v>
      </c>
      <c r="B450" s="1">
        <v>784</v>
      </c>
      <c r="C450" s="1" t="s">
        <v>18088</v>
      </c>
      <c r="D450">
        <v>8</v>
      </c>
      <c r="E450">
        <v>82</v>
      </c>
      <c r="F450" s="10">
        <f>spotify_data[[#This Row],[track_popularity]]/100</f>
        <v>0.82</v>
      </c>
      <c r="G450" s="9" t="b">
        <v>0</v>
      </c>
      <c r="H450" s="1">
        <f>+IF(spotify_data[[#This Row],[explicit]]=FALSE,0,1)</f>
        <v>0</v>
      </c>
      <c r="I450" s="1" t="s">
        <v>10990</v>
      </c>
      <c r="J450" s="7">
        <f>MATCH(spotify_data[[#This Row],[artist_name]],spotify_data[artist_name],0)</f>
        <v>412</v>
      </c>
      <c r="K450">
        <v>79</v>
      </c>
      <c r="L450" s="10">
        <f>spotify_data[[#This Row],[artist_popularity]]/100</f>
        <v>0.79</v>
      </c>
      <c r="M450">
        <v>7996784</v>
      </c>
      <c r="N450" s="1" t="s">
        <v>10991</v>
      </c>
      <c r="O450" s="1" t="s">
        <v>18089</v>
      </c>
      <c r="P450" s="1">
        <f>MATCH(spotify_data[[#This Row],[album_id]],spotify_data[album_id],0)</f>
        <v>449</v>
      </c>
      <c r="Q450" s="1" t="s">
        <v>18090</v>
      </c>
      <c r="R450" s="2">
        <v>41198</v>
      </c>
      <c r="S450" s="7">
        <f ca="1">+TODAY()-spotify_data[[#This Row],[Fecha lanzamiento Album]]</f>
        <v>4833</v>
      </c>
      <c r="T450" s="7">
        <f ca="1">+spotify_data[[#This Row],[Antigüedad Album Dias]]/60</f>
        <v>80.55</v>
      </c>
      <c r="U450" s="8">
        <f ca="1">spotify_data[[#This Row],[Antigüedad Album Meses]]/12</f>
        <v>6.7124999999999995</v>
      </c>
      <c r="V450">
        <v>11</v>
      </c>
      <c r="W450" s="1" t="s">
        <v>20</v>
      </c>
      <c r="X450" s="1" t="str">
        <f>+IF(spotify_data[[#This Row],[album_type]]="album","Album",IF(spotify_data[[#This Row],[album_type]]="single","Single","Compilation"))</f>
        <v>Album</v>
      </c>
      <c r="Y450">
        <v>318</v>
      </c>
    </row>
    <row r="451" spans="1:25" x14ac:dyDescent="0.3">
      <c r="A451" s="1" t="s">
        <v>18102</v>
      </c>
      <c r="B451" s="1">
        <v>5719</v>
      </c>
      <c r="C451" s="1" t="s">
        <v>18103</v>
      </c>
      <c r="D451">
        <v>2</v>
      </c>
      <c r="E451">
        <v>82</v>
      </c>
      <c r="F451" s="10">
        <f>spotify_data[[#This Row],[track_popularity]]/100</f>
        <v>0.82</v>
      </c>
      <c r="G451" s="9" t="b">
        <v>0</v>
      </c>
      <c r="H451" s="1">
        <f>+IF(spotify_data[[#This Row],[explicit]]=FALSE,0,1)</f>
        <v>0</v>
      </c>
      <c r="I451" s="1" t="s">
        <v>13330</v>
      </c>
      <c r="J451" s="7">
        <f>MATCH(spotify_data[[#This Row],[artist_name]],spotify_data[artist_name],0)</f>
        <v>450</v>
      </c>
      <c r="K451">
        <v>74</v>
      </c>
      <c r="L451" s="10">
        <f>spotify_data[[#This Row],[artist_popularity]]/100</f>
        <v>0.74</v>
      </c>
      <c r="M451">
        <v>2828747</v>
      </c>
      <c r="N451" s="1" t="s">
        <v>23</v>
      </c>
      <c r="O451" s="1" t="s">
        <v>18101</v>
      </c>
      <c r="P451" s="1">
        <f>MATCH(spotify_data[[#This Row],[album_id]],spotify_data[album_id],0)</f>
        <v>450</v>
      </c>
      <c r="Q451" s="1" t="s">
        <v>18099</v>
      </c>
      <c r="R451" s="2">
        <v>41191</v>
      </c>
      <c r="S451" s="7">
        <f ca="1">+TODAY()-spotify_data[[#This Row],[Fecha lanzamiento Album]]</f>
        <v>4840</v>
      </c>
      <c r="T451" s="7">
        <f ca="1">+spotify_data[[#This Row],[Antigüedad Album Dias]]/60</f>
        <v>80.666666666666671</v>
      </c>
      <c r="U451" s="8">
        <f ca="1">spotify_data[[#This Row],[Antigüedad Album Meses]]/12</f>
        <v>6.7222222222222223</v>
      </c>
      <c r="V451">
        <v>15</v>
      </c>
      <c r="W451" s="1" t="s">
        <v>20</v>
      </c>
      <c r="X451" s="1" t="str">
        <f>+IF(spotify_data[[#This Row],[album_type]]="album","Album",IF(spotify_data[[#This Row],[album_type]]="single","Single","Compilation"))</f>
        <v>Album</v>
      </c>
      <c r="Y451">
        <v>43</v>
      </c>
    </row>
    <row r="452" spans="1:25" x14ac:dyDescent="0.3">
      <c r="A452" s="1" t="s">
        <v>18127</v>
      </c>
      <c r="B452" s="1">
        <v>353</v>
      </c>
      <c r="C452" s="1" t="s">
        <v>18128</v>
      </c>
      <c r="D452">
        <v>4</v>
      </c>
      <c r="E452">
        <v>82</v>
      </c>
      <c r="F452" s="10">
        <f>spotify_data[[#This Row],[track_popularity]]/100</f>
        <v>0.82</v>
      </c>
      <c r="G452" s="9" t="b">
        <v>0</v>
      </c>
      <c r="H452" s="1">
        <f>+IF(spotify_data[[#This Row],[explicit]]=FALSE,0,1)</f>
        <v>0</v>
      </c>
      <c r="I452" s="1" t="s">
        <v>8227</v>
      </c>
      <c r="J452" s="7">
        <f>MATCH(spotify_data[[#This Row],[artist_name]],spotify_data[artist_name],0)</f>
        <v>451</v>
      </c>
      <c r="K452">
        <v>78</v>
      </c>
      <c r="L452" s="10">
        <f>spotify_data[[#This Row],[artist_popularity]]/100</f>
        <v>0.78</v>
      </c>
      <c r="M452">
        <v>18203604</v>
      </c>
      <c r="N452" s="1" t="s">
        <v>23</v>
      </c>
      <c r="O452" s="1" t="s">
        <v>18129</v>
      </c>
      <c r="P452" s="1">
        <f>MATCH(spotify_data[[#This Row],[album_id]],spotify_data[album_id],0)</f>
        <v>451</v>
      </c>
      <c r="Q452" s="1" t="s">
        <v>18130</v>
      </c>
      <c r="R452" s="2">
        <v>41170</v>
      </c>
      <c r="S452" s="7">
        <f ca="1">+TODAY()-spotify_data[[#This Row],[Fecha lanzamiento Album]]</f>
        <v>4861</v>
      </c>
      <c r="T452" s="7">
        <f ca="1">+spotify_data[[#This Row],[Antigüedad Album Dias]]/60</f>
        <v>81.016666666666666</v>
      </c>
      <c r="U452" s="8">
        <f ca="1">spotify_data[[#This Row],[Antigüedad Album Meses]]/12</f>
        <v>6.7513888888888891</v>
      </c>
      <c r="V452">
        <v>17</v>
      </c>
      <c r="W452" s="1" t="s">
        <v>20</v>
      </c>
      <c r="X452" s="1" t="str">
        <f>+IF(spotify_data[[#This Row],[album_type]]="album","Album",IF(spotify_data[[#This Row],[album_type]]="single","Single","Compilation"))</f>
        <v>Album</v>
      </c>
      <c r="Y452">
        <v>404</v>
      </c>
    </row>
    <row r="453" spans="1:25" x14ac:dyDescent="0.3">
      <c r="A453" s="1" t="s">
        <v>18233</v>
      </c>
      <c r="B453" s="1">
        <v>2582</v>
      </c>
      <c r="C453" s="1" t="s">
        <v>18234</v>
      </c>
      <c r="D453">
        <v>13</v>
      </c>
      <c r="E453">
        <v>82</v>
      </c>
      <c r="F453" s="10">
        <f>spotify_data[[#This Row],[track_popularity]]/100</f>
        <v>0.82</v>
      </c>
      <c r="G453" s="9" t="b">
        <v>0</v>
      </c>
      <c r="H453" s="1">
        <f>+IF(spotify_data[[#This Row],[explicit]]=FALSE,0,1)</f>
        <v>0</v>
      </c>
      <c r="I453" s="1" t="s">
        <v>16180</v>
      </c>
      <c r="J453" s="7">
        <f>MATCH(spotify_data[[#This Row],[artist_name]],spotify_data[artist_name],0)</f>
        <v>102</v>
      </c>
      <c r="K453">
        <v>84</v>
      </c>
      <c r="L453" s="10">
        <f>spotify_data[[#This Row],[artist_popularity]]/100</f>
        <v>0.84</v>
      </c>
      <c r="M453">
        <v>11936949</v>
      </c>
      <c r="N453" s="1" t="s">
        <v>23</v>
      </c>
      <c r="O453" s="1" t="s">
        <v>18229</v>
      </c>
      <c r="P453" s="1">
        <f>MATCH(spotify_data[[#This Row],[album_id]],spotify_data[album_id],0)</f>
        <v>452</v>
      </c>
      <c r="Q453" s="1" t="s">
        <v>18230</v>
      </c>
      <c r="R453" s="2">
        <v>41090</v>
      </c>
      <c r="S453" s="7">
        <f ca="1">+TODAY()-spotify_data[[#This Row],[Fecha lanzamiento Album]]</f>
        <v>4941</v>
      </c>
      <c r="T453" s="7">
        <f ca="1">+spotify_data[[#This Row],[Antigüedad Album Dias]]/60</f>
        <v>82.35</v>
      </c>
      <c r="U453" s="8">
        <f ca="1">spotify_data[[#This Row],[Antigüedad Album Meses]]/12</f>
        <v>6.8624999999999998</v>
      </c>
      <c r="V453">
        <v>17</v>
      </c>
      <c r="W453" s="1" t="s">
        <v>20</v>
      </c>
      <c r="X453" s="1" t="str">
        <f>+IF(spotify_data[[#This Row],[album_type]]="album","Album",IF(spotify_data[[#This Row],[album_type]]="single","Single","Compilation"))</f>
        <v>Album</v>
      </c>
      <c r="Y453">
        <v>34</v>
      </c>
    </row>
    <row r="454" spans="1:25" x14ac:dyDescent="0.3">
      <c r="A454" s="1" t="s">
        <v>18661</v>
      </c>
      <c r="B454" s="1">
        <v>2531</v>
      </c>
      <c r="C454" s="1" t="s">
        <v>18657</v>
      </c>
      <c r="D454">
        <v>4</v>
      </c>
      <c r="E454">
        <v>82</v>
      </c>
      <c r="F454" s="10">
        <f>spotify_data[[#This Row],[track_popularity]]/100</f>
        <v>0.82</v>
      </c>
      <c r="G454" s="9" t="b">
        <v>0</v>
      </c>
      <c r="H454" s="1">
        <f>+IF(spotify_data[[#This Row],[explicit]]=FALSE,0,1)</f>
        <v>0</v>
      </c>
      <c r="I454" s="1" t="s">
        <v>18658</v>
      </c>
      <c r="J454" s="7">
        <f>MATCH(spotify_data[[#This Row],[artist_name]],spotify_data[artist_name],0)</f>
        <v>453</v>
      </c>
      <c r="K454">
        <v>67</v>
      </c>
      <c r="L454" s="10">
        <f>spotify_data[[#This Row],[artist_popularity]]/100</f>
        <v>0.67</v>
      </c>
      <c r="M454">
        <v>1672769</v>
      </c>
      <c r="N454" s="1" t="s">
        <v>23</v>
      </c>
      <c r="O454" s="1" t="s">
        <v>18662</v>
      </c>
      <c r="P454" s="1">
        <f>MATCH(spotify_data[[#This Row],[album_id]],spotify_data[album_id],0)</f>
        <v>453</v>
      </c>
      <c r="Q454" s="1" t="s">
        <v>18663</v>
      </c>
      <c r="R454" s="2">
        <v>40858</v>
      </c>
      <c r="S454" s="7">
        <f ca="1">+TODAY()-spotify_data[[#This Row],[Fecha lanzamiento Album]]</f>
        <v>5173</v>
      </c>
      <c r="T454" s="7">
        <f ca="1">+spotify_data[[#This Row],[Antigüedad Album Dias]]/60</f>
        <v>86.216666666666669</v>
      </c>
      <c r="U454" s="8">
        <f ca="1">spotify_data[[#This Row],[Antigüedad Album Meses]]/12</f>
        <v>7.1847222222222227</v>
      </c>
      <c r="V454">
        <v>11</v>
      </c>
      <c r="W454" s="1" t="s">
        <v>20</v>
      </c>
      <c r="X454" s="1" t="str">
        <f>+IF(spotify_data[[#This Row],[album_type]]="album","Album",IF(spotify_data[[#This Row],[album_type]]="single","Single","Compilation"))</f>
        <v>Album</v>
      </c>
      <c r="Y454">
        <v>351</v>
      </c>
    </row>
    <row r="455" spans="1:25" x14ac:dyDescent="0.3">
      <c r="A455" s="1" t="s">
        <v>19109</v>
      </c>
      <c r="B455" s="1">
        <v>2370</v>
      </c>
      <c r="C455" s="1" t="s">
        <v>19110</v>
      </c>
      <c r="D455">
        <v>5</v>
      </c>
      <c r="E455">
        <v>82</v>
      </c>
      <c r="F455" s="10">
        <f>spotify_data[[#This Row],[track_popularity]]/100</f>
        <v>0.82</v>
      </c>
      <c r="G455" s="9" t="b">
        <v>0</v>
      </c>
      <c r="H455" s="1">
        <f>+IF(spotify_data[[#This Row],[explicit]]=FALSE,0,1)</f>
        <v>0</v>
      </c>
      <c r="I455" s="1" t="s">
        <v>7599</v>
      </c>
      <c r="J455" s="7">
        <f>MATCH(spotify_data[[#This Row],[artist_name]],spotify_data[artist_name],0)</f>
        <v>195</v>
      </c>
      <c r="K455">
        <v>83</v>
      </c>
      <c r="L455" s="10">
        <f>spotify_data[[#This Row],[artist_popularity]]/100</f>
        <v>0.83</v>
      </c>
      <c r="M455">
        <v>66720643</v>
      </c>
      <c r="N455" s="1" t="s">
        <v>831</v>
      </c>
      <c r="O455" s="1" t="s">
        <v>19088</v>
      </c>
      <c r="P455" s="1">
        <f>MATCH(spotify_data[[#This Row],[album_id]],spotify_data[album_id],0)</f>
        <v>454</v>
      </c>
      <c r="Q455" s="1" t="s">
        <v>9389</v>
      </c>
      <c r="R455" s="2">
        <v>40567</v>
      </c>
      <c r="S455" s="7">
        <f ca="1">+TODAY()-spotify_data[[#This Row],[Fecha lanzamiento Album]]</f>
        <v>5464</v>
      </c>
      <c r="T455" s="7">
        <f ca="1">+spotify_data[[#This Row],[Antigüedad Album Dias]]/60</f>
        <v>91.066666666666663</v>
      </c>
      <c r="U455" s="8">
        <f ca="1">spotify_data[[#This Row],[Antigüedad Album Meses]]/12</f>
        <v>7.5888888888888886</v>
      </c>
      <c r="V455">
        <v>11</v>
      </c>
      <c r="W455" s="1" t="s">
        <v>20</v>
      </c>
      <c r="X455" s="1" t="str">
        <f>+IF(spotify_data[[#This Row],[album_type]]="album","Album",IF(spotify_data[[#This Row],[album_type]]="single","Single","Compilation"))</f>
        <v>Album</v>
      </c>
      <c r="Y455">
        <v>404</v>
      </c>
    </row>
    <row r="456" spans="1:25" x14ac:dyDescent="0.3">
      <c r="A456" s="1" t="s">
        <v>19191</v>
      </c>
      <c r="B456" s="1">
        <v>1355</v>
      </c>
      <c r="C456" s="1" t="s">
        <v>5624</v>
      </c>
      <c r="D456">
        <v>1</v>
      </c>
      <c r="E456">
        <v>82</v>
      </c>
      <c r="F456" s="10">
        <f>spotify_data[[#This Row],[track_popularity]]/100</f>
        <v>0.82</v>
      </c>
      <c r="G456" s="9" t="b">
        <v>0</v>
      </c>
      <c r="H456" s="1">
        <f>+IF(spotify_data[[#This Row],[explicit]]=FALSE,0,1)</f>
        <v>0</v>
      </c>
      <c r="I456" s="1" t="s">
        <v>16211</v>
      </c>
      <c r="J456" s="7">
        <f>MATCH(spotify_data[[#This Row],[artist_name]],spotify_data[artist_name],0)</f>
        <v>455</v>
      </c>
      <c r="K456">
        <v>67</v>
      </c>
      <c r="L456" s="10">
        <f>spotify_data[[#This Row],[artist_popularity]]/100</f>
        <v>0.67</v>
      </c>
      <c r="M456">
        <v>10381965</v>
      </c>
      <c r="N456" s="1" t="s">
        <v>23</v>
      </c>
      <c r="O456" s="1" t="s">
        <v>19192</v>
      </c>
      <c r="P456" s="1">
        <f>MATCH(spotify_data[[#This Row],[album_id]],spotify_data[album_id],0)</f>
        <v>455</v>
      </c>
      <c r="Q456" s="1" t="s">
        <v>19193</v>
      </c>
      <c r="R456" s="2">
        <v>40544</v>
      </c>
      <c r="S456" s="7">
        <f ca="1">+TODAY()-spotify_data[[#This Row],[Fecha lanzamiento Album]]</f>
        <v>5487</v>
      </c>
      <c r="T456" s="7">
        <f ca="1">+spotify_data[[#This Row],[Antigüedad Album Dias]]/60</f>
        <v>91.45</v>
      </c>
      <c r="U456" s="8">
        <f ca="1">spotify_data[[#This Row],[Antigüedad Album Meses]]/12</f>
        <v>7.6208333333333336</v>
      </c>
      <c r="V456">
        <v>12</v>
      </c>
      <c r="W456" s="1" t="s">
        <v>20</v>
      </c>
      <c r="X456" s="1" t="str">
        <f>+IF(spotify_data[[#This Row],[album_type]]="album","Album",IF(spotify_data[[#This Row],[album_type]]="single","Single","Compilation"))</f>
        <v>Album</v>
      </c>
      <c r="Y456">
        <v>314</v>
      </c>
    </row>
    <row r="457" spans="1:25" x14ac:dyDescent="0.3">
      <c r="A457" s="1" t="s">
        <v>19337</v>
      </c>
      <c r="B457" s="1">
        <v>3881</v>
      </c>
      <c r="C457" s="1" t="s">
        <v>11652</v>
      </c>
      <c r="D457">
        <v>9</v>
      </c>
      <c r="E457">
        <v>82</v>
      </c>
      <c r="F457" s="10">
        <f>spotify_data[[#This Row],[track_popularity]]/100</f>
        <v>0.82</v>
      </c>
      <c r="G457" s="9" t="b">
        <v>1</v>
      </c>
      <c r="H457" s="1">
        <f>+IF(spotify_data[[#This Row],[explicit]]=FALSE,0,1)</f>
        <v>1</v>
      </c>
      <c r="I457" s="1" t="s">
        <v>6941</v>
      </c>
      <c r="J457" s="7">
        <f>MATCH(spotify_data[[#This Row],[artist_name]],spotify_data[artist_name],0)</f>
        <v>200</v>
      </c>
      <c r="K457">
        <v>89</v>
      </c>
      <c r="L457" s="10">
        <f>spotify_data[[#This Row],[artist_popularity]]/100</f>
        <v>0.89</v>
      </c>
      <c r="M457">
        <v>31038851</v>
      </c>
      <c r="N457" s="1" t="s">
        <v>1366</v>
      </c>
      <c r="O457" s="1" t="s">
        <v>19327</v>
      </c>
      <c r="P457" s="1">
        <f>MATCH(spotify_data[[#This Row],[album_id]],spotify_data[album_id],0)</f>
        <v>456</v>
      </c>
      <c r="Q457" s="1" t="s">
        <v>19328</v>
      </c>
      <c r="R457" s="2">
        <v>40504</v>
      </c>
      <c r="S457" s="7">
        <f ca="1">+TODAY()-spotify_data[[#This Row],[Fecha lanzamiento Album]]</f>
        <v>5527</v>
      </c>
      <c r="T457" s="7">
        <f ca="1">+spotify_data[[#This Row],[Antigüedad Album Dias]]/60</f>
        <v>92.11666666666666</v>
      </c>
      <c r="U457" s="8">
        <f ca="1">spotify_data[[#This Row],[Antigüedad Album Meses]]/12</f>
        <v>7.676388888888888</v>
      </c>
      <c r="V457">
        <v>13</v>
      </c>
      <c r="W457" s="1" t="s">
        <v>20</v>
      </c>
      <c r="X457" s="1" t="str">
        <f>+IF(spotify_data[[#This Row],[album_type]]="album","Album",IF(spotify_data[[#This Row],[album_type]]="single","Single","Compilation"))</f>
        <v>Album</v>
      </c>
      <c r="Y457">
        <v>912</v>
      </c>
    </row>
    <row r="458" spans="1:25" x14ac:dyDescent="0.3">
      <c r="A458" s="1" t="s">
        <v>19649</v>
      </c>
      <c r="B458" s="1">
        <v>2281</v>
      </c>
      <c r="C458" s="1" t="s">
        <v>19650</v>
      </c>
      <c r="D458">
        <v>7</v>
      </c>
      <c r="E458">
        <v>82</v>
      </c>
      <c r="F458" s="10">
        <f>spotify_data[[#This Row],[track_popularity]]/100</f>
        <v>0.82</v>
      </c>
      <c r="G458" s="9" t="b">
        <v>0</v>
      </c>
      <c r="H458" s="1">
        <f>+IF(spotify_data[[#This Row],[explicit]]=FALSE,0,1)</f>
        <v>0</v>
      </c>
      <c r="I458" s="1" t="s">
        <v>7661</v>
      </c>
      <c r="J458" s="7">
        <f>MATCH(spotify_data[[#This Row],[artist_name]],spotify_data[artist_name],0)</f>
        <v>75</v>
      </c>
      <c r="K458">
        <v>89</v>
      </c>
      <c r="L458" s="10">
        <f>spotify_data[[#This Row],[artist_popularity]]/100</f>
        <v>0.89</v>
      </c>
      <c r="M458">
        <v>75455093</v>
      </c>
      <c r="N458" s="1" t="s">
        <v>23</v>
      </c>
      <c r="O458" s="1" t="s">
        <v>19637</v>
      </c>
      <c r="P458" s="1">
        <f>MATCH(spotify_data[[#This Row],[album_id]],spotify_data[album_id],0)</f>
        <v>270</v>
      </c>
      <c r="Q458" s="1" t="s">
        <v>19638</v>
      </c>
      <c r="R458" s="2">
        <v>40309</v>
      </c>
      <c r="S458" s="7">
        <f ca="1">+TODAY()-spotify_data[[#This Row],[Fecha lanzamiento Album]]</f>
        <v>5722</v>
      </c>
      <c r="T458" s="7">
        <f ca="1">+spotify_data[[#This Row],[Antigüedad Album Dias]]/60</f>
        <v>95.36666666666666</v>
      </c>
      <c r="U458" s="8">
        <f ca="1">spotify_data[[#This Row],[Antigüedad Album Meses]]/12</f>
        <v>7.947222222222222</v>
      </c>
      <c r="V458">
        <v>10</v>
      </c>
      <c r="W458" s="1" t="s">
        <v>20</v>
      </c>
      <c r="X458" s="1" t="str">
        <f>+IF(spotify_data[[#This Row],[album_type]]="album","Album",IF(spotify_data[[#This Row],[album_type]]="single","Single","Compilation"))</f>
        <v>Album</v>
      </c>
      <c r="Y458">
        <v>363</v>
      </c>
    </row>
    <row r="459" spans="1:25" x14ac:dyDescent="0.3">
      <c r="A459" s="1" t="s">
        <v>20101</v>
      </c>
      <c r="B459" s="1">
        <v>5934</v>
      </c>
      <c r="C459" s="1" t="s">
        <v>4119</v>
      </c>
      <c r="D459">
        <v>2</v>
      </c>
      <c r="E459">
        <v>82</v>
      </c>
      <c r="F459" s="10">
        <f>spotify_data[[#This Row],[track_popularity]]/100</f>
        <v>0.82</v>
      </c>
      <c r="G459" s="9" t="b">
        <v>0</v>
      </c>
      <c r="H459" s="1">
        <f>+IF(spotify_data[[#This Row],[explicit]]=FALSE,0,1)</f>
        <v>0</v>
      </c>
      <c r="I459" s="1" t="s">
        <v>20102</v>
      </c>
      <c r="J459" s="7">
        <f>MATCH(spotify_data[[#This Row],[artist_name]],spotify_data[artist_name],0)</f>
        <v>458</v>
      </c>
      <c r="K459">
        <v>75</v>
      </c>
      <c r="L459" s="10">
        <f>spotify_data[[#This Row],[artist_popularity]]/100</f>
        <v>0.75</v>
      </c>
      <c r="M459">
        <v>5897210</v>
      </c>
      <c r="N459" s="1" t="s">
        <v>20103</v>
      </c>
      <c r="O459" s="1" t="s">
        <v>20104</v>
      </c>
      <c r="P459" s="1">
        <f>MATCH(spotify_data[[#This Row],[album_id]],spotify_data[album_id],0)</f>
        <v>458</v>
      </c>
      <c r="Q459" s="1" t="s">
        <v>20105</v>
      </c>
      <c r="R459" s="2">
        <v>40046</v>
      </c>
      <c r="S459" s="7">
        <f ca="1">+TODAY()-spotify_data[[#This Row],[Fecha lanzamiento Album]]</f>
        <v>5985</v>
      </c>
      <c r="T459" s="7">
        <f ca="1">+spotify_data[[#This Row],[Antigüedad Album Dias]]/60</f>
        <v>99.75</v>
      </c>
      <c r="U459" s="8">
        <f ca="1">spotify_data[[#This Row],[Antigüedad Album Meses]]/12</f>
        <v>8.3125</v>
      </c>
      <c r="V459">
        <v>12</v>
      </c>
      <c r="W459" s="1" t="s">
        <v>20</v>
      </c>
      <c r="X459" s="1" t="str">
        <f>+IF(spotify_data[[#This Row],[album_type]]="album","Album",IF(spotify_data[[#This Row],[album_type]]="single","Single","Compilation"))</f>
        <v>Album</v>
      </c>
      <c r="Y459">
        <v>296</v>
      </c>
    </row>
    <row r="460" spans="1:25" x14ac:dyDescent="0.3">
      <c r="A460" s="1" t="s">
        <v>20260</v>
      </c>
      <c r="B460" s="1">
        <v>450</v>
      </c>
      <c r="C460" s="1" t="s">
        <v>20261</v>
      </c>
      <c r="D460">
        <v>5</v>
      </c>
      <c r="E460">
        <v>82</v>
      </c>
      <c r="F460" s="10">
        <f>spotify_data[[#This Row],[track_popularity]]/100</f>
        <v>0.82</v>
      </c>
      <c r="G460" s="9" t="b">
        <v>0</v>
      </c>
      <c r="H460" s="1">
        <f>+IF(spotify_data[[#This Row],[explicit]]=FALSE,0,1)</f>
        <v>0</v>
      </c>
      <c r="I460" s="1" t="s">
        <v>15876</v>
      </c>
      <c r="J460" s="7">
        <f>MATCH(spotify_data[[#This Row],[artist_name]],spotify_data[artist_name],0)</f>
        <v>362</v>
      </c>
      <c r="K460">
        <v>79</v>
      </c>
      <c r="L460" s="10">
        <f>spotify_data[[#This Row],[artist_popularity]]/100</f>
        <v>0.79</v>
      </c>
      <c r="M460">
        <v>8972549</v>
      </c>
      <c r="N460" s="1" t="s">
        <v>23</v>
      </c>
      <c r="O460" s="1" t="s">
        <v>20262</v>
      </c>
      <c r="P460" s="1">
        <f>MATCH(spotify_data[[#This Row],[album_id]],spotify_data[album_id],0)</f>
        <v>459</v>
      </c>
      <c r="Q460" s="1" t="s">
        <v>20263</v>
      </c>
      <c r="R460" s="2">
        <v>39895</v>
      </c>
      <c r="S460" s="7">
        <f ca="1">+TODAY()-spotify_data[[#This Row],[Fecha lanzamiento Album]]</f>
        <v>6136</v>
      </c>
      <c r="T460" s="7">
        <f ca="1">+spotify_data[[#This Row],[Antigüedad Album Dias]]/60</f>
        <v>102.26666666666667</v>
      </c>
      <c r="U460" s="8">
        <f ca="1">spotify_data[[#This Row],[Antigüedad Album Meses]]/12</f>
        <v>8.5222222222222221</v>
      </c>
      <c r="V460">
        <v>13</v>
      </c>
      <c r="W460" s="1" t="s">
        <v>20</v>
      </c>
      <c r="X460" s="1" t="str">
        <f>+IF(spotify_data[[#This Row],[album_type]]="album","Album",IF(spotify_data[[#This Row],[album_type]]="single","Single","Compilation"))</f>
        <v>Album</v>
      </c>
      <c r="Y460">
        <v>341</v>
      </c>
    </row>
    <row r="461" spans="1:25" x14ac:dyDescent="0.3">
      <c r="A461" s="1" t="s">
        <v>20645</v>
      </c>
      <c r="B461" s="1">
        <v>7255</v>
      </c>
      <c r="C461" s="1" t="s">
        <v>20646</v>
      </c>
      <c r="D461">
        <v>5</v>
      </c>
      <c r="E461">
        <v>82</v>
      </c>
      <c r="F461" s="10">
        <f>spotify_data[[#This Row],[track_popularity]]/100</f>
        <v>0.82</v>
      </c>
      <c r="G461" s="9" t="b">
        <v>0</v>
      </c>
      <c r="H461" s="1">
        <f>+IF(spotify_data[[#This Row],[explicit]]=FALSE,0,1)</f>
        <v>0</v>
      </c>
      <c r="I461" s="1" t="s">
        <v>20647</v>
      </c>
      <c r="J461" s="7">
        <f>MATCH(spotify_data[[#This Row],[artist_name]],spotify_data[artist_name],0)</f>
        <v>79</v>
      </c>
      <c r="K461">
        <v>85</v>
      </c>
      <c r="L461" s="10">
        <f>spotify_data[[#This Row],[artist_popularity]]/100</f>
        <v>0.85</v>
      </c>
      <c r="M461">
        <v>13831380</v>
      </c>
      <c r="N461" s="1" t="s">
        <v>20648</v>
      </c>
      <c r="O461" s="1" t="s">
        <v>20649</v>
      </c>
      <c r="P461" s="1">
        <f>MATCH(spotify_data[[#This Row],[album_id]],spotify_data[album_id],0)</f>
        <v>460</v>
      </c>
      <c r="Q461" s="1" t="s">
        <v>20650</v>
      </c>
      <c r="R461" s="2">
        <v>39444</v>
      </c>
      <c r="S461" s="7">
        <f ca="1">+TODAY()-spotify_data[[#This Row],[Fecha lanzamiento Album]]</f>
        <v>6587</v>
      </c>
      <c r="T461" s="7">
        <f ca="1">+spotify_data[[#This Row],[Antigüedad Album Dias]]/60</f>
        <v>109.78333333333333</v>
      </c>
      <c r="U461" s="8">
        <f ca="1">spotify_data[[#This Row],[Antigüedad Album Meses]]/12</f>
        <v>9.1486111111111104</v>
      </c>
      <c r="V461">
        <v>10</v>
      </c>
      <c r="W461" s="1" t="s">
        <v>20</v>
      </c>
      <c r="X461" s="1" t="str">
        <f>+IF(spotify_data[[#This Row],[album_type]]="album","Album",IF(spotify_data[[#This Row],[album_type]]="single","Single","Compilation"))</f>
        <v>Album</v>
      </c>
      <c r="Y461">
        <v>381</v>
      </c>
    </row>
    <row r="462" spans="1:25" x14ac:dyDescent="0.3">
      <c r="A462" s="1" t="s">
        <v>21120</v>
      </c>
      <c r="B462" s="1">
        <v>3171</v>
      </c>
      <c r="C462" s="1" t="s">
        <v>21121</v>
      </c>
      <c r="D462">
        <v>5</v>
      </c>
      <c r="E462">
        <v>82</v>
      </c>
      <c r="F462" s="10">
        <f>spotify_data[[#This Row],[track_popularity]]/100</f>
        <v>0.82</v>
      </c>
      <c r="G462" s="9" t="b">
        <v>1</v>
      </c>
      <c r="H462" s="1">
        <f>+IF(spotify_data[[#This Row],[explicit]]=FALSE,0,1)</f>
        <v>1</v>
      </c>
      <c r="I462" s="1" t="s">
        <v>21122</v>
      </c>
      <c r="J462" s="7">
        <f>MATCH(spotify_data[[#This Row],[artist_name]],spotify_data[artist_name],0)</f>
        <v>461</v>
      </c>
      <c r="K462">
        <v>75</v>
      </c>
      <c r="L462" s="10">
        <f>spotify_data[[#This Row],[artist_popularity]]/100</f>
        <v>0.75</v>
      </c>
      <c r="M462">
        <v>9747371</v>
      </c>
      <c r="N462" s="1" t="s">
        <v>23</v>
      </c>
      <c r="O462" s="1" t="s">
        <v>21123</v>
      </c>
      <c r="P462" s="1">
        <f>MATCH(spotify_data[[#This Row],[album_id]],spotify_data[album_id],0)</f>
        <v>461</v>
      </c>
      <c r="Q462" s="1" t="s">
        <v>21124</v>
      </c>
      <c r="R462" s="2">
        <v>38898</v>
      </c>
      <c r="S462" s="7">
        <f ca="1">+TODAY()-spotify_data[[#This Row],[Fecha lanzamiento Album]]</f>
        <v>7133</v>
      </c>
      <c r="T462" s="7">
        <f ca="1">+spotify_data[[#This Row],[Antigüedad Album Dias]]/60</f>
        <v>118.88333333333334</v>
      </c>
      <c r="U462" s="8">
        <f ca="1">spotify_data[[#This Row],[Antigüedad Album Meses]]/12</f>
        <v>9.906944444444445</v>
      </c>
      <c r="V462">
        <v>19</v>
      </c>
      <c r="W462" s="1" t="s">
        <v>20</v>
      </c>
      <c r="X462" s="1" t="str">
        <f>+IF(spotify_data[[#This Row],[album_type]]="album","Album",IF(spotify_data[[#This Row],[album_type]]="single","Single","Compilation"))</f>
        <v>Album</v>
      </c>
      <c r="Y462">
        <v>402</v>
      </c>
    </row>
    <row r="463" spans="1:25" x14ac:dyDescent="0.3">
      <c r="A463" s="1" t="s">
        <v>21215</v>
      </c>
      <c r="B463" s="1">
        <v>4020</v>
      </c>
      <c r="C463" s="1" t="s">
        <v>21216</v>
      </c>
      <c r="D463">
        <v>10</v>
      </c>
      <c r="E463">
        <v>82</v>
      </c>
      <c r="F463" s="10">
        <f>spotify_data[[#This Row],[track_popularity]]/100</f>
        <v>0.82</v>
      </c>
      <c r="G463" s="9" t="b">
        <v>0</v>
      </c>
      <c r="H463" s="1">
        <f>+IF(spotify_data[[#This Row],[explicit]]=FALSE,0,1)</f>
        <v>0</v>
      </c>
      <c r="I463" s="1" t="s">
        <v>19384</v>
      </c>
      <c r="J463" s="7">
        <f>MATCH(spotify_data[[#This Row],[artist_name]],spotify_data[artist_name],0)</f>
        <v>148</v>
      </c>
      <c r="K463">
        <v>77</v>
      </c>
      <c r="L463" s="10">
        <f>spotify_data[[#This Row],[artist_popularity]]/100</f>
        <v>0.77</v>
      </c>
      <c r="M463">
        <v>4720951</v>
      </c>
      <c r="N463" s="1" t="s">
        <v>23</v>
      </c>
      <c r="O463" s="1" t="s">
        <v>21213</v>
      </c>
      <c r="P463" s="1">
        <f>MATCH(spotify_data[[#This Row],[album_id]],spotify_data[album_id],0)</f>
        <v>148</v>
      </c>
      <c r="Q463" s="1" t="s">
        <v>21214</v>
      </c>
      <c r="R463" s="2">
        <v>38718</v>
      </c>
      <c r="S463" s="7">
        <f ca="1">+TODAY()-spotify_data[[#This Row],[Fecha lanzamiento Album]]</f>
        <v>7313</v>
      </c>
      <c r="T463" s="7">
        <f ca="1">+spotify_data[[#This Row],[Antigüedad Album Dias]]/60</f>
        <v>121.88333333333334</v>
      </c>
      <c r="U463" s="8">
        <f ca="1">spotify_data[[#This Row],[Antigüedad Album Meses]]/12</f>
        <v>10.156944444444445</v>
      </c>
      <c r="V463">
        <v>17</v>
      </c>
      <c r="W463" s="1" t="s">
        <v>20</v>
      </c>
      <c r="X463" s="1" t="str">
        <f>+IF(spotify_data[[#This Row],[album_type]]="album","Album",IF(spotify_data[[#This Row],[album_type]]="single","Single","Compilation"))</f>
        <v>Album</v>
      </c>
      <c r="Y463">
        <v>371</v>
      </c>
    </row>
    <row r="464" spans="1:25" x14ac:dyDescent="0.3">
      <c r="A464" s="1" t="s">
        <v>21301</v>
      </c>
      <c r="B464" s="1">
        <v>2729</v>
      </c>
      <c r="C464" s="1" t="s">
        <v>21302</v>
      </c>
      <c r="D464">
        <v>11</v>
      </c>
      <c r="E464">
        <v>82</v>
      </c>
      <c r="F464" s="10">
        <f>spotify_data[[#This Row],[track_popularity]]/100</f>
        <v>0.82</v>
      </c>
      <c r="G464" s="9" t="b">
        <v>0</v>
      </c>
      <c r="H464" s="1">
        <f>+IF(spotify_data[[#This Row],[explicit]]=FALSE,0,1)</f>
        <v>0</v>
      </c>
      <c r="I464" s="1" t="s">
        <v>21303</v>
      </c>
      <c r="J464" s="7">
        <f>MATCH(spotify_data[[#This Row],[artist_name]],spotify_data[artist_name],0)</f>
        <v>209</v>
      </c>
      <c r="K464">
        <v>80</v>
      </c>
      <c r="L464" s="10">
        <f>spotify_data[[#This Row],[artist_popularity]]/100</f>
        <v>0.8</v>
      </c>
      <c r="M464">
        <v>13976718</v>
      </c>
      <c r="N464" s="1" t="s">
        <v>21304</v>
      </c>
      <c r="O464" s="1" t="s">
        <v>21305</v>
      </c>
      <c r="P464" s="1">
        <f>MATCH(spotify_data[[#This Row],[album_id]],spotify_data[album_id],0)</f>
        <v>463</v>
      </c>
      <c r="Q464" s="1" t="s">
        <v>21306</v>
      </c>
      <c r="R464" s="2">
        <v>38678</v>
      </c>
      <c r="S464" s="7">
        <f ca="1">+TODAY()-spotify_data[[#This Row],[Fecha lanzamiento Album]]</f>
        <v>7353</v>
      </c>
      <c r="T464" s="7">
        <f ca="1">+spotify_data[[#This Row],[Antigüedad Album Dias]]/60</f>
        <v>122.55</v>
      </c>
      <c r="U464" s="8">
        <f ca="1">spotify_data[[#This Row],[Antigüedad Album Meses]]/12</f>
        <v>10.2125</v>
      </c>
      <c r="V464">
        <v>12</v>
      </c>
      <c r="W464" s="1" t="s">
        <v>20</v>
      </c>
      <c r="X464" s="1" t="str">
        <f>+IF(spotify_data[[#This Row],[album_type]]="album","Album",IF(spotify_data[[#This Row],[album_type]]="single","Single","Compilation"))</f>
        <v>Album</v>
      </c>
      <c r="Y464">
        <v>279</v>
      </c>
    </row>
    <row r="465" spans="1:25" x14ac:dyDescent="0.3">
      <c r="A465" s="1" t="s">
        <v>21335</v>
      </c>
      <c r="B465" s="1">
        <v>2730</v>
      </c>
      <c r="C465" s="1" t="s">
        <v>21336</v>
      </c>
      <c r="D465">
        <v>11</v>
      </c>
      <c r="E465">
        <v>82</v>
      </c>
      <c r="F465" s="10">
        <f>spotify_data[[#This Row],[track_popularity]]/100</f>
        <v>0.82</v>
      </c>
      <c r="G465" s="9" t="b">
        <v>0</v>
      </c>
      <c r="H465" s="1">
        <f>+IF(spotify_data[[#This Row],[explicit]]=FALSE,0,1)</f>
        <v>0</v>
      </c>
      <c r="I465" s="1" t="s">
        <v>12241</v>
      </c>
      <c r="J465" s="7">
        <f>MATCH(spotify_data[[#This Row],[artist_name]],spotify_data[artist_name],0)</f>
        <v>335</v>
      </c>
      <c r="K465">
        <v>81</v>
      </c>
      <c r="L465" s="10">
        <f>spotify_data[[#This Row],[artist_popularity]]/100</f>
        <v>0.81</v>
      </c>
      <c r="M465">
        <v>5279150</v>
      </c>
      <c r="N465" s="1" t="s">
        <v>12242</v>
      </c>
      <c r="O465" s="1" t="s">
        <v>21337</v>
      </c>
      <c r="P465" s="1">
        <f>MATCH(spotify_data[[#This Row],[album_id]],spotify_data[album_id],0)</f>
        <v>464</v>
      </c>
      <c r="Q465" s="1" t="s">
        <v>21338</v>
      </c>
      <c r="R465" s="2">
        <v>38622</v>
      </c>
      <c r="S465" s="7">
        <f ca="1">+TODAY()-spotify_data[[#This Row],[Fecha lanzamiento Album]]</f>
        <v>7409</v>
      </c>
      <c r="T465" s="7">
        <f ca="1">+spotify_data[[#This Row],[Antigüedad Album Dias]]/60</f>
        <v>123.48333333333333</v>
      </c>
      <c r="U465" s="8">
        <f ca="1">spotify_data[[#This Row],[Antigüedad Album Meses]]/12</f>
        <v>10.290277777777778</v>
      </c>
      <c r="V465">
        <v>18</v>
      </c>
      <c r="W465" s="1" t="s">
        <v>20</v>
      </c>
      <c r="X465" s="1" t="str">
        <f>+IF(spotify_data[[#This Row],[album_type]]="album","Album",IF(spotify_data[[#This Row],[album_type]]="single","Single","Compilation"))</f>
        <v>Album</v>
      </c>
      <c r="Y465">
        <v>36</v>
      </c>
    </row>
    <row r="466" spans="1:25" x14ac:dyDescent="0.3">
      <c r="A466" s="1" t="s">
        <v>21355</v>
      </c>
      <c r="B466" s="1">
        <v>1132</v>
      </c>
      <c r="C466" s="1" t="s">
        <v>21356</v>
      </c>
      <c r="D466">
        <v>7</v>
      </c>
      <c r="E466">
        <v>82</v>
      </c>
      <c r="F466" s="10">
        <f>spotify_data[[#This Row],[track_popularity]]/100</f>
        <v>0.82</v>
      </c>
      <c r="G466" s="9" t="b">
        <v>0</v>
      </c>
      <c r="H466" s="1">
        <f>+IF(spotify_data[[#This Row],[explicit]]=FALSE,0,1)</f>
        <v>0</v>
      </c>
      <c r="I466" s="1" t="s">
        <v>20278</v>
      </c>
      <c r="J466" s="7">
        <f>MATCH(spotify_data[[#This Row],[artist_name]],spotify_data[artist_name],0)</f>
        <v>280</v>
      </c>
      <c r="K466">
        <v>73</v>
      </c>
      <c r="L466" s="10">
        <f>spotify_data[[#This Row],[artist_popularity]]/100</f>
        <v>0.73</v>
      </c>
      <c r="M466">
        <v>4290197</v>
      </c>
      <c r="N466" s="1" t="s">
        <v>23</v>
      </c>
      <c r="O466" s="1" t="s">
        <v>21353</v>
      </c>
      <c r="P466" s="1">
        <f>MATCH(spotify_data[[#This Row],[album_id]],spotify_data[album_id],0)</f>
        <v>280</v>
      </c>
      <c r="Q466" s="1" t="s">
        <v>21354</v>
      </c>
      <c r="R466" s="2">
        <v>38608</v>
      </c>
      <c r="S466" s="7">
        <f ca="1">+TODAY()-spotify_data[[#This Row],[Fecha lanzamiento Album]]</f>
        <v>7423</v>
      </c>
      <c r="T466" s="7">
        <f ca="1">+spotify_data[[#This Row],[Antigüedad Album Dias]]/60</f>
        <v>123.71666666666667</v>
      </c>
      <c r="U466" s="8">
        <f ca="1">spotify_data[[#This Row],[Antigüedad Album Meses]]/12</f>
        <v>10.309722222222222</v>
      </c>
      <c r="V466">
        <v>12</v>
      </c>
      <c r="W466" s="1" t="s">
        <v>20</v>
      </c>
      <c r="X466" s="1" t="str">
        <f>+IF(spotify_data[[#This Row],[album_type]]="album","Album",IF(spotify_data[[#This Row],[album_type]]="single","Single","Compilation"))</f>
        <v>Album</v>
      </c>
      <c r="Y466">
        <v>444</v>
      </c>
    </row>
    <row r="467" spans="1:25" x14ac:dyDescent="0.3">
      <c r="A467" s="1" t="s">
        <v>21610</v>
      </c>
      <c r="B467" s="1">
        <v>1186</v>
      </c>
      <c r="C467" s="1" t="s">
        <v>9629</v>
      </c>
      <c r="D467">
        <v>4</v>
      </c>
      <c r="E467">
        <v>82</v>
      </c>
      <c r="F467" s="10">
        <f>spotify_data[[#This Row],[track_popularity]]/100</f>
        <v>0.82</v>
      </c>
      <c r="G467" s="9" t="b">
        <v>0</v>
      </c>
      <c r="H467" s="1">
        <f>+IF(spotify_data[[#This Row],[explicit]]=FALSE,0,1)</f>
        <v>0</v>
      </c>
      <c r="I467" s="1" t="s">
        <v>16331</v>
      </c>
      <c r="J467" s="7">
        <f>MATCH(spotify_data[[#This Row],[artist_name]],spotify_data[artist_name],0)</f>
        <v>466</v>
      </c>
      <c r="K467">
        <v>78</v>
      </c>
      <c r="L467" s="10">
        <f>spotify_data[[#This Row],[artist_popularity]]/100</f>
        <v>0.78</v>
      </c>
      <c r="M467">
        <v>14083185</v>
      </c>
      <c r="N467" s="1" t="s">
        <v>16332</v>
      </c>
      <c r="O467" s="1" t="s">
        <v>21611</v>
      </c>
      <c r="P467" s="1">
        <f>MATCH(spotify_data[[#This Row],[album_id]],spotify_data[album_id],0)</f>
        <v>466</v>
      </c>
      <c r="Q467" s="1" t="s">
        <v>21612</v>
      </c>
      <c r="R467" s="2">
        <v>38168</v>
      </c>
      <c r="S467" s="7">
        <f ca="1">+TODAY()-spotify_data[[#This Row],[Fecha lanzamiento Album]]</f>
        <v>7863</v>
      </c>
      <c r="T467" s="7">
        <f ca="1">+spotify_data[[#This Row],[Antigüedad Album Dias]]/60</f>
        <v>131.05000000000001</v>
      </c>
      <c r="U467" s="8">
        <f ca="1">spotify_data[[#This Row],[Antigüedad Album Meses]]/12</f>
        <v>10.920833333333334</v>
      </c>
      <c r="V467">
        <v>22</v>
      </c>
      <c r="W467" s="1" t="s">
        <v>20</v>
      </c>
      <c r="X467" s="1" t="str">
        <f>+IF(spotify_data[[#This Row],[album_type]]="album","Album",IF(spotify_data[[#This Row],[album_type]]="single","Single","Compilation"))</f>
        <v>Album</v>
      </c>
      <c r="Y467">
        <v>421</v>
      </c>
    </row>
    <row r="468" spans="1:25" x14ac:dyDescent="0.3">
      <c r="A468" s="1" t="s">
        <v>21624</v>
      </c>
      <c r="B468" s="1">
        <v>4074</v>
      </c>
      <c r="C468" s="1" t="s">
        <v>21625</v>
      </c>
      <c r="D468">
        <v>4</v>
      </c>
      <c r="E468">
        <v>82</v>
      </c>
      <c r="F468" s="10">
        <f>spotify_data[[#This Row],[track_popularity]]/100</f>
        <v>0.82</v>
      </c>
      <c r="G468" s="9" t="b">
        <v>0</v>
      </c>
      <c r="H468" s="1">
        <f>+IF(spotify_data[[#This Row],[explicit]]=FALSE,0,1)</f>
        <v>0</v>
      </c>
      <c r="I468" s="1" t="s">
        <v>5382</v>
      </c>
      <c r="J468" s="7">
        <f>MATCH(spotify_data[[#This Row],[artist_name]],spotify_data[artist_name],0)</f>
        <v>76</v>
      </c>
      <c r="K468">
        <v>76</v>
      </c>
      <c r="L468" s="10">
        <f>spotify_data[[#This Row],[artist_popularity]]/100</f>
        <v>0.76</v>
      </c>
      <c r="M468">
        <v>8006321</v>
      </c>
      <c r="N468" s="1" t="s">
        <v>5383</v>
      </c>
      <c r="O468" s="1" t="s">
        <v>21614</v>
      </c>
      <c r="P468" s="1">
        <f>MATCH(spotify_data[[#This Row],[album_id]],spotify_data[album_id],0)</f>
        <v>76</v>
      </c>
      <c r="Q468" s="1" t="s">
        <v>21615</v>
      </c>
      <c r="R468" s="2">
        <v>38168</v>
      </c>
      <c r="S468" s="7">
        <f ca="1">+TODAY()-spotify_data[[#This Row],[Fecha lanzamiento Album]]</f>
        <v>7863</v>
      </c>
      <c r="T468" s="7">
        <f ca="1">+spotify_data[[#This Row],[Antigüedad Album Dias]]/60</f>
        <v>131.05000000000001</v>
      </c>
      <c r="U468" s="8">
        <f ca="1">spotify_data[[#This Row],[Antigüedad Album Meses]]/12</f>
        <v>10.920833333333334</v>
      </c>
      <c r="V468">
        <v>12</v>
      </c>
      <c r="W468" s="1" t="s">
        <v>20</v>
      </c>
      <c r="X468" s="1" t="str">
        <f>+IF(spotify_data[[#This Row],[album_type]]="album","Album",IF(spotify_data[[#This Row],[album_type]]="single","Single","Compilation"))</f>
        <v>Album</v>
      </c>
      <c r="Y468">
        <v>328</v>
      </c>
    </row>
    <row r="469" spans="1:25" x14ac:dyDescent="0.3">
      <c r="A469" s="1" t="s">
        <v>21844</v>
      </c>
      <c r="B469" s="1">
        <v>1565</v>
      </c>
      <c r="C469" s="1" t="s">
        <v>21845</v>
      </c>
      <c r="D469">
        <v>9</v>
      </c>
      <c r="E469">
        <v>82</v>
      </c>
      <c r="F469" s="10">
        <f>spotify_data[[#This Row],[track_popularity]]/100</f>
        <v>0.82</v>
      </c>
      <c r="G469" s="9" t="b">
        <v>1</v>
      </c>
      <c r="H469" s="1">
        <f>+IF(spotify_data[[#This Row],[explicit]]=FALSE,0,1)</f>
        <v>1</v>
      </c>
      <c r="I469" s="1" t="s">
        <v>21846</v>
      </c>
      <c r="J469" s="7">
        <f>MATCH(spotify_data[[#This Row],[artist_name]],spotify_data[artist_name],0)</f>
        <v>468</v>
      </c>
      <c r="K469">
        <v>73</v>
      </c>
      <c r="L469" s="10">
        <f>spotify_data[[#This Row],[artist_popularity]]/100</f>
        <v>0.73</v>
      </c>
      <c r="M469">
        <v>3379382</v>
      </c>
      <c r="N469" s="1" t="s">
        <v>21847</v>
      </c>
      <c r="O469" s="1" t="s">
        <v>21848</v>
      </c>
      <c r="P469" s="1">
        <f>MATCH(spotify_data[[#This Row],[album_id]],spotify_data[album_id],0)</f>
        <v>468</v>
      </c>
      <c r="Q469" s="1" t="s">
        <v>21849</v>
      </c>
      <c r="R469" s="2">
        <v>37802</v>
      </c>
      <c r="S469" s="7">
        <f ca="1">+TODAY()-spotify_data[[#This Row],[Fecha lanzamiento Album]]</f>
        <v>8229</v>
      </c>
      <c r="T469" s="7">
        <f ca="1">+spotify_data[[#This Row],[Antigüedad Album Dias]]/60</f>
        <v>137.15</v>
      </c>
      <c r="U469" s="8">
        <f ca="1">spotify_data[[#This Row],[Antigüedad Album Meses]]/12</f>
        <v>11.429166666666667</v>
      </c>
      <c r="V469">
        <v>40</v>
      </c>
      <c r="W469" s="1" t="s">
        <v>20</v>
      </c>
      <c r="X469" s="1" t="str">
        <f>+IF(spotify_data[[#This Row],[album_type]]="album","Album",IF(spotify_data[[#This Row],[album_type]]="single","Single","Compilation"))</f>
        <v>Album</v>
      </c>
      <c r="Y469">
        <v>392</v>
      </c>
    </row>
    <row r="470" spans="1:25" x14ac:dyDescent="0.3">
      <c r="A470" s="1" t="s">
        <v>21906</v>
      </c>
      <c r="B470" s="1">
        <v>6997</v>
      </c>
      <c r="C470" s="1" t="s">
        <v>21907</v>
      </c>
      <c r="D470">
        <v>7</v>
      </c>
      <c r="E470">
        <v>82</v>
      </c>
      <c r="F470" s="10">
        <f>spotify_data[[#This Row],[track_popularity]]/100</f>
        <v>0.82</v>
      </c>
      <c r="G470" s="9" t="b">
        <v>0</v>
      </c>
      <c r="H470" s="1">
        <f>+IF(spotify_data[[#This Row],[explicit]]=FALSE,0,1)</f>
        <v>0</v>
      </c>
      <c r="I470" s="1" t="s">
        <v>3153</v>
      </c>
      <c r="J470" s="7">
        <f>MATCH(spotify_data[[#This Row],[artist_name]],spotify_data[artist_name],0)</f>
        <v>78</v>
      </c>
      <c r="K470">
        <v>88</v>
      </c>
      <c r="L470" s="10">
        <f>spotify_data[[#This Row],[artist_popularity]]/100</f>
        <v>0.88</v>
      </c>
      <c r="M470">
        <v>31785695</v>
      </c>
      <c r="N470" s="1" t="s">
        <v>3154</v>
      </c>
      <c r="O470" s="1" t="s">
        <v>21900</v>
      </c>
      <c r="P470" s="1">
        <f>MATCH(spotify_data[[#This Row],[album_id]],spotify_data[album_id],0)</f>
        <v>104</v>
      </c>
      <c r="Q470" s="1" t="s">
        <v>21901</v>
      </c>
      <c r="R470" s="2">
        <v>37705</v>
      </c>
      <c r="S470" s="7">
        <f ca="1">+TODAY()-spotify_data[[#This Row],[Fecha lanzamiento Album]]</f>
        <v>8326</v>
      </c>
      <c r="T470" s="7">
        <f ca="1">+spotify_data[[#This Row],[Antigüedad Album Dias]]/60</f>
        <v>138.76666666666668</v>
      </c>
      <c r="U470" s="8">
        <f ca="1">spotify_data[[#This Row],[Antigüedad Album Meses]]/12</f>
        <v>11.56388888888889</v>
      </c>
      <c r="V470">
        <v>13</v>
      </c>
      <c r="W470" s="1" t="s">
        <v>20</v>
      </c>
      <c r="X470" s="1" t="str">
        <f>+IF(spotify_data[[#This Row],[album_type]]="album","Album",IF(spotify_data[[#This Row],[album_type]]="single","Single","Compilation"))</f>
        <v>Album</v>
      </c>
      <c r="Y470">
        <v>27</v>
      </c>
    </row>
    <row r="471" spans="1:25" x14ac:dyDescent="0.3">
      <c r="A471" s="1" t="s">
        <v>22160</v>
      </c>
      <c r="B471" s="1"/>
      <c r="C471" s="1" t="s">
        <v>22161</v>
      </c>
      <c r="D471">
        <v>13</v>
      </c>
      <c r="E471">
        <v>82</v>
      </c>
      <c r="F471" s="10">
        <f>spotify_data[[#This Row],[track_popularity]]/100</f>
        <v>0.82</v>
      </c>
      <c r="G471" s="9" t="b">
        <v>1</v>
      </c>
      <c r="H471" s="1">
        <f>+IF(spotify_data[[#This Row],[explicit]]=FALSE,0,1)</f>
        <v>1</v>
      </c>
      <c r="I471" s="1" t="s">
        <v>3466</v>
      </c>
      <c r="J471" s="7">
        <f>MATCH(spotify_data[[#This Row],[artist_name]],spotify_data[artist_name],0)</f>
        <v>106</v>
      </c>
      <c r="K471">
        <v>88</v>
      </c>
      <c r="L471" s="10">
        <f>spotify_data[[#This Row],[artist_popularity]]/100</f>
        <v>0.88</v>
      </c>
      <c r="M471">
        <v>104559284</v>
      </c>
      <c r="N471" s="1" t="s">
        <v>3467</v>
      </c>
      <c r="O471" s="1" t="s">
        <v>22141</v>
      </c>
      <c r="P471" s="1">
        <f>MATCH(spotify_data[[#This Row],[album_id]],spotify_data[album_id],0)</f>
        <v>106</v>
      </c>
      <c r="Q471" s="1" t="s">
        <v>22142</v>
      </c>
      <c r="R471" s="2">
        <v>37402</v>
      </c>
      <c r="S471" s="7">
        <f ca="1">+TODAY()-spotify_data[[#This Row],[Fecha lanzamiento Album]]</f>
        <v>8629</v>
      </c>
      <c r="T471" s="7">
        <f ca="1">+spotify_data[[#This Row],[Antigüedad Album Dias]]/60</f>
        <v>143.81666666666666</v>
      </c>
      <c r="U471" s="8">
        <f ca="1">spotify_data[[#This Row],[Antigüedad Album Meses]]/12</f>
        <v>11.984722222222222</v>
      </c>
      <c r="V471">
        <v>20</v>
      </c>
      <c r="W471" s="1" t="s">
        <v>20</v>
      </c>
      <c r="X471" s="1" t="str">
        <f>+IF(spotify_data[[#This Row],[album_type]]="album","Album",IF(spotify_data[[#This Row],[album_type]]="single","Single","Compilation"))</f>
        <v>Album</v>
      </c>
      <c r="Y471">
        <v>583</v>
      </c>
    </row>
    <row r="472" spans="1:25" x14ac:dyDescent="0.3">
      <c r="A472" s="1" t="s">
        <v>22606</v>
      </c>
      <c r="B472" s="1"/>
      <c r="C472" s="1" t="s">
        <v>22607</v>
      </c>
      <c r="D472">
        <v>2</v>
      </c>
      <c r="E472">
        <v>82</v>
      </c>
      <c r="F472" s="10">
        <f>spotify_data[[#This Row],[track_popularity]]/100</f>
        <v>0.82</v>
      </c>
      <c r="G472" s="9" t="b">
        <v>1</v>
      </c>
      <c r="H472" s="1">
        <f>+IF(spotify_data[[#This Row],[explicit]]=FALSE,0,1)</f>
        <v>1</v>
      </c>
      <c r="I472" s="1" t="s">
        <v>21692</v>
      </c>
      <c r="J472" s="7">
        <f>MATCH(spotify_data[[#This Row],[artist_name]],spotify_data[artist_name],0)</f>
        <v>471</v>
      </c>
      <c r="K472">
        <v>71</v>
      </c>
      <c r="L472" s="10">
        <f>spotify_data[[#This Row],[artist_popularity]]/100</f>
        <v>0.71</v>
      </c>
      <c r="M472">
        <v>6093453</v>
      </c>
      <c r="N472" s="1" t="s">
        <v>21693</v>
      </c>
      <c r="O472" s="1" t="s">
        <v>22608</v>
      </c>
      <c r="P472" s="1">
        <f>MATCH(spotify_data[[#This Row],[album_id]],spotify_data[album_id],0)</f>
        <v>471</v>
      </c>
      <c r="Q472" s="1" t="s">
        <v>22609</v>
      </c>
      <c r="R472" s="2">
        <v>36641</v>
      </c>
      <c r="S472" s="7">
        <f ca="1">+TODAY()-spotify_data[[#This Row],[Fecha lanzamiento Album]]</f>
        <v>9390</v>
      </c>
      <c r="T472" s="7">
        <f ca="1">+spotify_data[[#This Row],[Antigüedad Album Dias]]/60</f>
        <v>156.5</v>
      </c>
      <c r="U472" s="8">
        <f ca="1">spotify_data[[#This Row],[Antigüedad Album Meses]]/12</f>
        <v>13.041666666666666</v>
      </c>
      <c r="V472">
        <v>13</v>
      </c>
      <c r="W472" s="1" t="s">
        <v>20</v>
      </c>
      <c r="X472" s="1" t="str">
        <f>+IF(spotify_data[[#This Row],[album_type]]="album","Album",IF(spotify_data[[#This Row],[album_type]]="single","Single","Compilation"))</f>
        <v>Album</v>
      </c>
      <c r="Y472">
        <v>333</v>
      </c>
    </row>
    <row r="473" spans="1:25" x14ac:dyDescent="0.3">
      <c r="A473" s="1" t="s">
        <v>22656</v>
      </c>
      <c r="B473" s="1"/>
      <c r="C473" s="1" t="s">
        <v>22657</v>
      </c>
      <c r="D473">
        <v>4</v>
      </c>
      <c r="E473">
        <v>82</v>
      </c>
      <c r="F473" s="10">
        <f>spotify_data[[#This Row],[track_popularity]]/100</f>
        <v>0.82</v>
      </c>
      <c r="G473" s="9" t="b">
        <v>1</v>
      </c>
      <c r="H473" s="1">
        <f>+IF(spotify_data[[#This Row],[explicit]]=FALSE,0,1)</f>
        <v>1</v>
      </c>
      <c r="I473" s="1" t="s">
        <v>22658</v>
      </c>
      <c r="J473" s="7">
        <f>MATCH(spotify_data[[#This Row],[artist_name]],spotify_data[artist_name],0)</f>
        <v>472</v>
      </c>
      <c r="K473">
        <v>78</v>
      </c>
      <c r="L473" s="10">
        <f>spotify_data[[#This Row],[artist_popularity]]/100</f>
        <v>0.78</v>
      </c>
      <c r="M473">
        <v>15098281</v>
      </c>
      <c r="N473" s="1" t="s">
        <v>22659</v>
      </c>
      <c r="O473" s="1" t="s">
        <v>22660</v>
      </c>
      <c r="P473" s="1">
        <f>MATCH(spotify_data[[#This Row],[album_id]],spotify_data[album_id],0)</f>
        <v>472</v>
      </c>
      <c r="Q473" s="1" t="s">
        <v>22661</v>
      </c>
      <c r="R473" s="2">
        <v>36480</v>
      </c>
      <c r="S473" s="7">
        <f ca="1">+TODAY()-spotify_data[[#This Row],[Fecha lanzamiento Album]]</f>
        <v>9551</v>
      </c>
      <c r="T473" s="7">
        <f ca="1">+spotify_data[[#This Row],[Antigüedad Album Dias]]/60</f>
        <v>159.18333333333334</v>
      </c>
      <c r="U473" s="8">
        <f ca="1">spotify_data[[#This Row],[Antigüedad Album Meses]]/12</f>
        <v>13.265277777777778</v>
      </c>
      <c r="V473">
        <v>23</v>
      </c>
      <c r="W473" s="1" t="s">
        <v>20</v>
      </c>
      <c r="X473" s="1" t="str">
        <f>+IF(spotify_data[[#This Row],[album_type]]="album","Album",IF(spotify_data[[#This Row],[album_type]]="single","Single","Compilation"))</f>
        <v>Album</v>
      </c>
      <c r="Y473">
        <v>45</v>
      </c>
    </row>
    <row r="474" spans="1:25" x14ac:dyDescent="0.3">
      <c r="A474" s="1" t="s">
        <v>22823</v>
      </c>
      <c r="B474" s="1"/>
      <c r="C474" s="1" t="s">
        <v>3449</v>
      </c>
      <c r="D474">
        <v>3</v>
      </c>
      <c r="E474">
        <v>82</v>
      </c>
      <c r="F474" s="10">
        <f>spotify_data[[#This Row],[track_popularity]]/100</f>
        <v>0.82</v>
      </c>
      <c r="G474" s="9" t="b">
        <v>0</v>
      </c>
      <c r="H474" s="1">
        <f>+IF(spotify_data[[#This Row],[explicit]]=FALSE,0,1)</f>
        <v>0</v>
      </c>
      <c r="I474" s="1" t="s">
        <v>22824</v>
      </c>
      <c r="J474" s="7">
        <f>MATCH(spotify_data[[#This Row],[artist_name]],spotify_data[artist_name],0)</f>
        <v>473</v>
      </c>
      <c r="K474">
        <v>65</v>
      </c>
      <c r="L474" s="10">
        <f>spotify_data[[#This Row],[artist_popularity]]/100</f>
        <v>0.65</v>
      </c>
      <c r="M474">
        <v>325342</v>
      </c>
      <c r="N474" s="1" t="s">
        <v>23</v>
      </c>
      <c r="O474" s="1" t="s">
        <v>22825</v>
      </c>
      <c r="P474" s="1">
        <f>MATCH(spotify_data[[#This Row],[album_id]],spotify_data[album_id],0)</f>
        <v>473</v>
      </c>
      <c r="Q474" s="1" t="s">
        <v>22824</v>
      </c>
      <c r="R474" s="2">
        <v>36206</v>
      </c>
      <c r="S474" s="7">
        <f ca="1">+TODAY()-spotify_data[[#This Row],[Fecha lanzamiento Album]]</f>
        <v>9825</v>
      </c>
      <c r="T474" s="7">
        <f ca="1">+spotify_data[[#This Row],[Antigüedad Album Dias]]/60</f>
        <v>163.75</v>
      </c>
      <c r="U474" s="8">
        <f ca="1">spotify_data[[#This Row],[Antigüedad Album Meses]]/12</f>
        <v>13.645833333333334</v>
      </c>
      <c r="V474">
        <v>10</v>
      </c>
      <c r="W474" s="1" t="s">
        <v>20</v>
      </c>
      <c r="X474" s="1" t="str">
        <f>+IF(spotify_data[[#This Row],[album_type]]="album","Album",IF(spotify_data[[#This Row],[album_type]]="single","Single","Compilation"))</f>
        <v>Album</v>
      </c>
      <c r="Y474">
        <v>402</v>
      </c>
    </row>
    <row r="475" spans="1:25" x14ac:dyDescent="0.3">
      <c r="A475" s="1" t="s">
        <v>22826</v>
      </c>
      <c r="B475" s="1"/>
      <c r="C475" s="1" t="s">
        <v>22827</v>
      </c>
      <c r="D475">
        <v>1</v>
      </c>
      <c r="E475">
        <v>82</v>
      </c>
      <c r="F475" s="10">
        <f>spotify_data[[#This Row],[track_popularity]]/100</f>
        <v>0.82</v>
      </c>
      <c r="G475" s="9" t="b">
        <v>0</v>
      </c>
      <c r="H475" s="1">
        <f>+IF(spotify_data[[#This Row],[explicit]]=FALSE,0,1)</f>
        <v>0</v>
      </c>
      <c r="I475" s="1" t="s">
        <v>19021</v>
      </c>
      <c r="J475" s="7">
        <f>MATCH(spotify_data[[#This Row],[artist_name]],spotify_data[artist_name],0)</f>
        <v>206</v>
      </c>
      <c r="K475">
        <v>80</v>
      </c>
      <c r="L475" s="10">
        <f>spotify_data[[#This Row],[artist_popularity]]/100</f>
        <v>0.8</v>
      </c>
      <c r="M475">
        <v>17755451</v>
      </c>
      <c r="N475" s="1" t="s">
        <v>516</v>
      </c>
      <c r="O475" s="1" t="s">
        <v>22828</v>
      </c>
      <c r="P475" s="1">
        <f>MATCH(spotify_data[[#This Row],[album_id]],spotify_data[album_id],0)</f>
        <v>474</v>
      </c>
      <c r="Q475" s="1" t="s">
        <v>22829</v>
      </c>
      <c r="R475" s="2">
        <v>36172</v>
      </c>
      <c r="S475" s="7">
        <f ca="1">+TODAY()-spotify_data[[#This Row],[Fecha lanzamiento Album]]</f>
        <v>9859</v>
      </c>
      <c r="T475" s="7">
        <f ca="1">+spotify_data[[#This Row],[Antigüedad Album Dias]]/60</f>
        <v>164.31666666666666</v>
      </c>
      <c r="U475" s="8">
        <f ca="1">spotify_data[[#This Row],[Antigüedad Album Meses]]/12</f>
        <v>13.693055555555555</v>
      </c>
      <c r="V475">
        <v>16</v>
      </c>
      <c r="W475" s="1" t="s">
        <v>20</v>
      </c>
      <c r="X475" s="1" t="str">
        <f>+IF(spotify_data[[#This Row],[album_type]]="album","Album",IF(spotify_data[[#This Row],[album_type]]="single","Single","Compilation"))</f>
        <v>Album</v>
      </c>
      <c r="Y475">
        <v>351</v>
      </c>
    </row>
    <row r="476" spans="1:25" x14ac:dyDescent="0.3">
      <c r="A476" s="1" t="s">
        <v>23459</v>
      </c>
      <c r="B476" s="1"/>
      <c r="C476" s="1" t="s">
        <v>3494</v>
      </c>
      <c r="D476">
        <v>2</v>
      </c>
      <c r="E476">
        <v>82</v>
      </c>
      <c r="F476" s="10">
        <f>spotify_data[[#This Row],[track_popularity]]/100</f>
        <v>0.82</v>
      </c>
      <c r="G476" s="9" t="b">
        <v>0</v>
      </c>
      <c r="H476" s="1">
        <f>+IF(spotify_data[[#This Row],[explicit]]=FALSE,0,1)</f>
        <v>0</v>
      </c>
      <c r="I476" s="1" t="s">
        <v>8224</v>
      </c>
      <c r="J476" s="7">
        <f>MATCH(spotify_data[[#This Row],[artist_name]],spotify_data[artist_name],0)</f>
        <v>475</v>
      </c>
      <c r="K476">
        <v>76</v>
      </c>
      <c r="L476" s="10">
        <f>spotify_data[[#This Row],[artist_popularity]]/100</f>
        <v>0.76</v>
      </c>
      <c r="M476">
        <v>5401129</v>
      </c>
      <c r="N476" s="1" t="s">
        <v>23</v>
      </c>
      <c r="O476" s="1" t="s">
        <v>23460</v>
      </c>
      <c r="P476" s="1">
        <f>MATCH(spotify_data[[#This Row],[album_id]],spotify_data[album_id],0)</f>
        <v>475</v>
      </c>
      <c r="Q476" s="1" t="s">
        <v>23461</v>
      </c>
      <c r="R476" s="2">
        <v>34029</v>
      </c>
      <c r="S476" s="7">
        <f ca="1">+TODAY()-spotify_data[[#This Row],[Fecha lanzamiento Album]]</f>
        <v>12002</v>
      </c>
      <c r="T476" s="7">
        <f ca="1">+spotify_data[[#This Row],[Antigüedad Album Dias]]/60</f>
        <v>200.03333333333333</v>
      </c>
      <c r="U476" s="8">
        <f ca="1">spotify_data[[#This Row],[Antigüedad Album Meses]]/12</f>
        <v>16.669444444444444</v>
      </c>
      <c r="V476">
        <v>12</v>
      </c>
      <c r="W476" s="1" t="s">
        <v>20</v>
      </c>
      <c r="X476" s="1" t="str">
        <f>+IF(spotify_data[[#This Row],[album_type]]="album","Album",IF(spotify_data[[#This Row],[album_type]]="single","Single","Compilation"))</f>
        <v>Album</v>
      </c>
      <c r="Y476">
        <v>452</v>
      </c>
    </row>
    <row r="477" spans="1:25" x14ac:dyDescent="0.3">
      <c r="A477" s="1" t="s">
        <v>23754</v>
      </c>
      <c r="B477" s="1"/>
      <c r="C477" s="1" t="s">
        <v>23755</v>
      </c>
      <c r="D477">
        <v>10</v>
      </c>
      <c r="E477">
        <v>82</v>
      </c>
      <c r="F477" s="10">
        <f>spotify_data[[#This Row],[track_popularity]]/100</f>
        <v>0.82</v>
      </c>
      <c r="G477" s="9" t="b">
        <v>0</v>
      </c>
      <c r="H477" s="1">
        <f>+IF(spotify_data[[#This Row],[explicit]]=FALSE,0,1)</f>
        <v>0</v>
      </c>
      <c r="I477" s="1" t="s">
        <v>23756</v>
      </c>
      <c r="J477" s="7">
        <f>MATCH(spotify_data[[#This Row],[artist_name]],spotify_data[artist_name],0)</f>
        <v>476</v>
      </c>
      <c r="K477">
        <v>80</v>
      </c>
      <c r="L477" s="10">
        <f>spotify_data[[#This Row],[artist_popularity]]/100</f>
        <v>0.8</v>
      </c>
      <c r="M477">
        <v>35196831</v>
      </c>
      <c r="N477" s="1" t="s">
        <v>23757</v>
      </c>
      <c r="O477" s="1" t="s">
        <v>23758</v>
      </c>
      <c r="P477" s="1">
        <f>MATCH(spotify_data[[#This Row],[album_id]],spotify_data[album_id],0)</f>
        <v>476</v>
      </c>
      <c r="Q477" s="1" t="s">
        <v>23759</v>
      </c>
      <c r="R477" s="2">
        <v>33498</v>
      </c>
      <c r="S477" s="7">
        <f ca="1">+TODAY()-spotify_data[[#This Row],[Fecha lanzamiento Album]]</f>
        <v>12533</v>
      </c>
      <c r="T477" s="7">
        <f ca="1">+spotify_data[[#This Row],[Antigüedad Album Dias]]/60</f>
        <v>208.88333333333333</v>
      </c>
      <c r="U477" s="8">
        <f ca="1">spotify_data[[#This Row],[Antigüedad Album Meses]]/12</f>
        <v>17.406944444444445</v>
      </c>
      <c r="V477">
        <v>16</v>
      </c>
      <c r="W477" s="1" t="s">
        <v>20</v>
      </c>
      <c r="X477" s="1" t="str">
        <f>+IF(spotify_data[[#This Row],[album_type]]="album","Album",IF(spotify_data[[#This Row],[album_type]]="single","Single","Compilation"))</f>
        <v>Album</v>
      </c>
      <c r="Y477">
        <v>893</v>
      </c>
    </row>
    <row r="478" spans="1:25" x14ac:dyDescent="0.3">
      <c r="A478" s="1" t="s">
        <v>23933</v>
      </c>
      <c r="B478" s="1"/>
      <c r="C478" s="1" t="s">
        <v>23934</v>
      </c>
      <c r="D478">
        <v>18</v>
      </c>
      <c r="E478">
        <v>82</v>
      </c>
      <c r="F478" s="10">
        <f>spotify_data[[#This Row],[track_popularity]]/100</f>
        <v>0.82</v>
      </c>
      <c r="G478" s="9" t="b">
        <v>0</v>
      </c>
      <c r="H478" s="1">
        <f>+IF(spotify_data[[#This Row],[explicit]]=FALSE,0,1)</f>
        <v>0</v>
      </c>
      <c r="I478" s="1" t="s">
        <v>20164</v>
      </c>
      <c r="J478" s="7">
        <f>MATCH(spotify_data[[#This Row],[artist_name]],spotify_data[artist_name],0)</f>
        <v>372</v>
      </c>
      <c r="K478">
        <v>78</v>
      </c>
      <c r="L478" s="10">
        <f>spotify_data[[#This Row],[artist_popularity]]/100</f>
        <v>0.78</v>
      </c>
      <c r="M478">
        <v>7728723</v>
      </c>
      <c r="N478" s="1" t="s">
        <v>20165</v>
      </c>
      <c r="O478" s="1" t="s">
        <v>23935</v>
      </c>
      <c r="P478" s="1">
        <f>MATCH(spotify_data[[#This Row],[album_id]],spotify_data[album_id],0)</f>
        <v>477</v>
      </c>
      <c r="Q478" s="1" t="s">
        <v>23936</v>
      </c>
      <c r="R478" s="2">
        <v>31958</v>
      </c>
      <c r="S478" s="7">
        <f ca="1">+TODAY()-spotify_data[[#This Row],[Fecha lanzamiento Album]]</f>
        <v>14073</v>
      </c>
      <c r="T478" s="7">
        <f ca="1">+spotify_data[[#This Row],[Antigüedad Album Dias]]/60</f>
        <v>234.55</v>
      </c>
      <c r="U478" s="8">
        <f ca="1">spotify_data[[#This Row],[Antigüedad Album Meses]]/12</f>
        <v>19.545833333333334</v>
      </c>
      <c r="V478">
        <v>24</v>
      </c>
      <c r="W478" s="1" t="s">
        <v>1932</v>
      </c>
      <c r="X478" s="1" t="str">
        <f>+IF(spotify_data[[#This Row],[album_type]]="album","Album",IF(spotify_data[[#This Row],[album_type]]="single","Single","Compilation"))</f>
        <v>Compilation</v>
      </c>
      <c r="Y478">
        <v>311</v>
      </c>
    </row>
    <row r="479" spans="1:25" x14ac:dyDescent="0.3">
      <c r="A479" s="1" t="s">
        <v>24026</v>
      </c>
      <c r="B479" s="1"/>
      <c r="C479" s="1" t="s">
        <v>24027</v>
      </c>
      <c r="D479">
        <v>1</v>
      </c>
      <c r="E479">
        <v>82</v>
      </c>
      <c r="F479" s="10">
        <f>spotify_data[[#This Row],[track_popularity]]/100</f>
        <v>0.82</v>
      </c>
      <c r="G479" s="9" t="b">
        <v>0</v>
      </c>
      <c r="H479" s="1">
        <f>+IF(spotify_data[[#This Row],[explicit]]=FALSE,0,1)</f>
        <v>0</v>
      </c>
      <c r="I479" s="1" t="s">
        <v>24028</v>
      </c>
      <c r="J479" s="7">
        <f>MATCH(spotify_data[[#This Row],[artist_name]],spotify_data[artist_name],0)</f>
        <v>478</v>
      </c>
      <c r="K479">
        <v>70</v>
      </c>
      <c r="L479" s="10">
        <f>spotify_data[[#This Row],[artist_popularity]]/100</f>
        <v>0.7</v>
      </c>
      <c r="M479">
        <v>2516750</v>
      </c>
      <c r="N479" s="1" t="s">
        <v>24029</v>
      </c>
      <c r="O479" s="1" t="s">
        <v>24030</v>
      </c>
      <c r="P479" s="1">
        <f>MATCH(spotify_data[[#This Row],[album_id]],spotify_data[album_id],0)</f>
        <v>478</v>
      </c>
      <c r="Q479" s="1" t="s">
        <v>24031</v>
      </c>
      <c r="R479" s="2">
        <v>31306</v>
      </c>
      <c r="S479" s="7">
        <f ca="1">+TODAY()-spotify_data[[#This Row],[Fecha lanzamiento Album]]</f>
        <v>14725</v>
      </c>
      <c r="T479" s="7">
        <f ca="1">+spotify_data[[#This Row],[Antigüedad Album Dias]]/60</f>
        <v>245.41666666666666</v>
      </c>
      <c r="U479" s="8">
        <f ca="1">spotify_data[[#This Row],[Antigüedad Album Meses]]/12</f>
        <v>20.451388888888889</v>
      </c>
      <c r="V479">
        <v>12</v>
      </c>
      <c r="W479" s="1" t="s">
        <v>20</v>
      </c>
      <c r="X479" s="1" t="str">
        <f>+IF(spotify_data[[#This Row],[album_type]]="album","Album",IF(spotify_data[[#This Row],[album_type]]="single","Single","Compilation"))</f>
        <v>Album</v>
      </c>
      <c r="Y479">
        <v>498</v>
      </c>
    </row>
    <row r="480" spans="1:25" x14ac:dyDescent="0.3">
      <c r="A480" s="1" t="s">
        <v>24079</v>
      </c>
      <c r="B480" s="1"/>
      <c r="C480" s="1" t="s">
        <v>24080</v>
      </c>
      <c r="D480">
        <v>11</v>
      </c>
      <c r="E480">
        <v>82</v>
      </c>
      <c r="F480" s="10">
        <f>spotify_data[[#This Row],[track_popularity]]/100</f>
        <v>0.82</v>
      </c>
      <c r="G480" s="9" t="b">
        <v>0</v>
      </c>
      <c r="H480" s="1">
        <f>+IF(spotify_data[[#This Row],[explicit]]=FALSE,0,1)</f>
        <v>0</v>
      </c>
      <c r="I480" s="1" t="s">
        <v>24081</v>
      </c>
      <c r="J480" s="7">
        <f>MATCH(spotify_data[[#This Row],[artist_name]],spotify_data[artist_name],0)</f>
        <v>479</v>
      </c>
      <c r="K480">
        <v>76</v>
      </c>
      <c r="L480" s="10">
        <f>spotify_data[[#This Row],[artist_popularity]]/100</f>
        <v>0.76</v>
      </c>
      <c r="M480">
        <v>7318208</v>
      </c>
      <c r="N480" s="1" t="s">
        <v>23</v>
      </c>
      <c r="O480" s="1" t="s">
        <v>24082</v>
      </c>
      <c r="P480" s="1">
        <f>MATCH(spotify_data[[#This Row],[album_id]],spotify_data[album_id],0)</f>
        <v>479</v>
      </c>
      <c r="Q480" s="1" t="s">
        <v>24083</v>
      </c>
      <c r="R480" s="2">
        <v>30837</v>
      </c>
      <c r="S480" s="7">
        <f ca="1">+TODAY()-spotify_data[[#This Row],[Fecha lanzamiento Album]]</f>
        <v>15194</v>
      </c>
      <c r="T480" s="7">
        <f ca="1">+spotify_data[[#This Row],[Antigüedad Album Dias]]/60</f>
        <v>253.23333333333332</v>
      </c>
      <c r="U480" s="8">
        <f ca="1">spotify_data[[#This Row],[Antigüedad Album Meses]]/12</f>
        <v>21.102777777777778</v>
      </c>
      <c r="V480">
        <v>12</v>
      </c>
      <c r="W480" s="1" t="s">
        <v>20</v>
      </c>
      <c r="X480" s="1" t="str">
        <f>+IF(spotify_data[[#This Row],[album_type]]="album","Album",IF(spotify_data[[#This Row],[album_type]]="single","Single","Compilation"))</f>
        <v>Album</v>
      </c>
      <c r="Y480">
        <v>402</v>
      </c>
    </row>
    <row r="481" spans="1:25" x14ac:dyDescent="0.3">
      <c r="A481" s="1" t="s">
        <v>24203</v>
      </c>
      <c r="B481" s="1"/>
      <c r="C481" s="1" t="s">
        <v>24204</v>
      </c>
      <c r="D481">
        <v>12</v>
      </c>
      <c r="E481">
        <v>82</v>
      </c>
      <c r="F481" s="10">
        <f>spotify_data[[#This Row],[track_popularity]]/100</f>
        <v>0.82</v>
      </c>
      <c r="G481" s="9" t="b">
        <v>0</v>
      </c>
      <c r="H481" s="1">
        <f>+IF(spotify_data[[#This Row],[explicit]]=FALSE,0,1)</f>
        <v>0</v>
      </c>
      <c r="I481" s="1" t="s">
        <v>12124</v>
      </c>
      <c r="J481" s="7">
        <f>MATCH(spotify_data[[#This Row],[artist_name]],spotify_data[artist_name],0)</f>
        <v>480</v>
      </c>
      <c r="K481">
        <v>82</v>
      </c>
      <c r="L481" s="10">
        <f>spotify_data[[#This Row],[artist_popularity]]/100</f>
        <v>0.82</v>
      </c>
      <c r="M481">
        <v>55195235</v>
      </c>
      <c r="N481" s="1" t="s">
        <v>24165</v>
      </c>
      <c r="O481" s="1" t="s">
        <v>24205</v>
      </c>
      <c r="P481" s="1">
        <f>MATCH(spotify_data[[#This Row],[album_id]],spotify_data[album_id],0)</f>
        <v>480</v>
      </c>
      <c r="Q481" s="1" t="s">
        <v>24206</v>
      </c>
      <c r="R481" s="2">
        <v>28804</v>
      </c>
      <c r="S481" s="7">
        <f ca="1">+TODAY()-spotify_data[[#This Row],[Fecha lanzamiento Album]]</f>
        <v>17227</v>
      </c>
      <c r="T481" s="7">
        <f ca="1">+spotify_data[[#This Row],[Antigüedad Album Dias]]/60</f>
        <v>287.11666666666667</v>
      </c>
      <c r="U481" s="8">
        <f ca="1">spotify_data[[#This Row],[Antigüedad Album Meses]]/12</f>
        <v>23.926388888888891</v>
      </c>
      <c r="V481">
        <v>13</v>
      </c>
      <c r="W481" s="1" t="s">
        <v>20</v>
      </c>
      <c r="X481" s="1" t="str">
        <f>+IF(spotify_data[[#This Row],[album_type]]="album","Album",IF(spotify_data[[#This Row],[album_type]]="single","Single","Compilation"))</f>
        <v>Album</v>
      </c>
      <c r="Y481">
        <v>349</v>
      </c>
    </row>
    <row r="482" spans="1:25" x14ac:dyDescent="0.3">
      <c r="A482" s="1" t="s">
        <v>24351</v>
      </c>
      <c r="B482" s="1"/>
      <c r="C482" s="1" t="s">
        <v>24352</v>
      </c>
      <c r="D482">
        <v>7</v>
      </c>
      <c r="E482">
        <v>82</v>
      </c>
      <c r="F482" s="10">
        <f>spotify_data[[#This Row],[track_popularity]]/100</f>
        <v>0.82</v>
      </c>
      <c r="G482" s="9" t="b">
        <v>0</v>
      </c>
      <c r="H482" s="1">
        <f>+IF(spotify_data[[#This Row],[explicit]]=FALSE,0,1)</f>
        <v>0</v>
      </c>
      <c r="I482" s="1" t="s">
        <v>24353</v>
      </c>
      <c r="J482" s="7">
        <f>MATCH(spotify_data[[#This Row],[artist_name]],spotify_data[artist_name],0)</f>
        <v>481</v>
      </c>
      <c r="K482">
        <v>73</v>
      </c>
      <c r="L482" s="10">
        <f>spotify_data[[#This Row],[artist_popularity]]/100</f>
        <v>0.73</v>
      </c>
      <c r="M482">
        <v>7364138</v>
      </c>
      <c r="N482" s="1" t="s">
        <v>24354</v>
      </c>
      <c r="O482" s="1" t="s">
        <v>24355</v>
      </c>
      <c r="P482" s="1">
        <f>MATCH(spotify_data[[#This Row],[album_id]],spotify_data[album_id],0)</f>
        <v>481</v>
      </c>
      <c r="Q482" s="1" t="s">
        <v>24356</v>
      </c>
      <c r="R482" s="2">
        <v>26858</v>
      </c>
      <c r="S482" s="7">
        <f ca="1">+TODAY()-spotify_data[[#This Row],[Fecha lanzamiento Album]]</f>
        <v>19173</v>
      </c>
      <c r="T482" s="7">
        <f ca="1">+spotify_data[[#This Row],[Antigüedad Album Dias]]/60</f>
        <v>319.55</v>
      </c>
      <c r="U482" s="8">
        <f ca="1">spotify_data[[#This Row],[Antigüedad Album Meses]]/12</f>
        <v>26.629166666666666</v>
      </c>
      <c r="V482">
        <v>10</v>
      </c>
      <c r="W482" s="1" t="s">
        <v>20</v>
      </c>
      <c r="X482" s="1" t="str">
        <f>+IF(spotify_data[[#This Row],[album_type]]="album","Album",IF(spotify_data[[#This Row],[album_type]]="single","Single","Compilation"))</f>
        <v>Album</v>
      </c>
      <c r="Y482">
        <v>249</v>
      </c>
    </row>
    <row r="483" spans="1:25" x14ac:dyDescent="0.3">
      <c r="A483" s="1" t="s">
        <v>24514</v>
      </c>
      <c r="B483" s="1"/>
      <c r="C483" s="1" t="s">
        <v>24515</v>
      </c>
      <c r="D483">
        <v>7</v>
      </c>
      <c r="E483">
        <v>82</v>
      </c>
      <c r="F483" s="10">
        <f>spotify_data[[#This Row],[track_popularity]]/100</f>
        <v>0.82</v>
      </c>
      <c r="G483" s="9" t="b">
        <v>0</v>
      </c>
      <c r="H483" s="1">
        <f>+IF(spotify_data[[#This Row],[explicit]]=FALSE,0,1)</f>
        <v>0</v>
      </c>
      <c r="I483" s="1" t="s">
        <v>22722</v>
      </c>
      <c r="J483" s="7">
        <f>MATCH(spotify_data[[#This Row],[artist_name]],spotify_data[artist_name],0)</f>
        <v>482</v>
      </c>
      <c r="K483">
        <v>82</v>
      </c>
      <c r="L483" s="10">
        <f>spotify_data[[#This Row],[artist_popularity]]/100</f>
        <v>0.82</v>
      </c>
      <c r="M483">
        <v>30714318</v>
      </c>
      <c r="N483" s="1" t="s">
        <v>22723</v>
      </c>
      <c r="O483" s="1" t="s">
        <v>24492</v>
      </c>
      <c r="P483" s="1">
        <f>MATCH(spotify_data[[#This Row],[album_id]],spotify_data[album_id],0)</f>
        <v>482</v>
      </c>
      <c r="Q483" s="1" t="s">
        <v>24493</v>
      </c>
      <c r="R483" s="2">
        <v>25472</v>
      </c>
      <c r="S483" s="7">
        <f ca="1">+TODAY()-spotify_data[[#This Row],[Fecha lanzamiento Album]]</f>
        <v>20559</v>
      </c>
      <c r="T483" s="7">
        <f ca="1">+spotify_data[[#This Row],[Antigüedad Album Dias]]/60</f>
        <v>342.65</v>
      </c>
      <c r="U483" s="8">
        <f ca="1">spotify_data[[#This Row],[Antigüedad Album Meses]]/12</f>
        <v>28.554166666666664</v>
      </c>
      <c r="V483">
        <v>17</v>
      </c>
      <c r="W483" s="1" t="s">
        <v>20</v>
      </c>
      <c r="X483" s="1" t="str">
        <f>+IF(spotify_data[[#This Row],[album_type]]="album","Album",IF(spotify_data[[#This Row],[album_type]]="single","Single","Compilation"))</f>
        <v>Album</v>
      </c>
      <c r="Y483">
        <v>309</v>
      </c>
    </row>
    <row r="484" spans="1:25" x14ac:dyDescent="0.3">
      <c r="A484" s="1" t="s">
        <v>24587</v>
      </c>
      <c r="B484" s="1"/>
      <c r="C484" s="1" t="s">
        <v>24588</v>
      </c>
      <c r="D484">
        <v>1</v>
      </c>
      <c r="E484">
        <v>82</v>
      </c>
      <c r="F484" s="10">
        <f>spotify_data[[#This Row],[track_popularity]]/100</f>
        <v>0.82</v>
      </c>
      <c r="G484" s="9" t="b">
        <v>0</v>
      </c>
      <c r="H484" s="1">
        <f>+IF(spotify_data[[#This Row],[explicit]]=FALSE,0,1)</f>
        <v>0</v>
      </c>
      <c r="I484" s="1" t="s">
        <v>8220</v>
      </c>
      <c r="J484" s="7">
        <f>MATCH(spotify_data[[#This Row],[artist_name]],spotify_data[artist_name],0)</f>
        <v>483</v>
      </c>
      <c r="K484">
        <v>77</v>
      </c>
      <c r="L484" s="10">
        <f>spotify_data[[#This Row],[artist_popularity]]/100</f>
        <v>0.77</v>
      </c>
      <c r="M484">
        <v>15709632</v>
      </c>
      <c r="N484" s="1" t="s">
        <v>8221</v>
      </c>
      <c r="O484" s="1" t="s">
        <v>24589</v>
      </c>
      <c r="P484" s="1">
        <f>MATCH(spotify_data[[#This Row],[album_id]],spotify_data[album_id],0)</f>
        <v>483</v>
      </c>
      <c r="Q484" s="1" t="s">
        <v>24590</v>
      </c>
      <c r="R484" s="2">
        <v>24212</v>
      </c>
      <c r="S484" s="7">
        <f ca="1">+TODAY()-spotify_data[[#This Row],[Fecha lanzamiento Album]]</f>
        <v>21819</v>
      </c>
      <c r="T484" s="7">
        <f ca="1">+spotify_data[[#This Row],[Antigüedad Album Dias]]/60</f>
        <v>363.65</v>
      </c>
      <c r="U484" s="8">
        <f ca="1">spotify_data[[#This Row],[Antigüedad Album Meses]]/12</f>
        <v>30.304166666666664</v>
      </c>
      <c r="V484">
        <v>11</v>
      </c>
      <c r="W484" s="1" t="s">
        <v>20</v>
      </c>
      <c r="X484" s="1" t="str">
        <f>+IF(spotify_data[[#This Row],[album_type]]="album","Album",IF(spotify_data[[#This Row],[album_type]]="single","Single","Compilation"))</f>
        <v>Album</v>
      </c>
      <c r="Y484">
        <v>337</v>
      </c>
    </row>
    <row r="485" spans="1:25" x14ac:dyDescent="0.3">
      <c r="A485" s="1" t="s">
        <v>991</v>
      </c>
      <c r="B485" s="1">
        <v>75</v>
      </c>
      <c r="C485" s="1" t="s">
        <v>992</v>
      </c>
      <c r="D485">
        <v>10</v>
      </c>
      <c r="E485">
        <v>81</v>
      </c>
      <c r="F485" s="10">
        <f>spotify_data[[#This Row],[track_popularity]]/100</f>
        <v>0.81</v>
      </c>
      <c r="G485" s="9" t="b">
        <v>1</v>
      </c>
      <c r="H485" s="1">
        <f>+IF(spotify_data[[#This Row],[explicit]]=FALSE,0,1)</f>
        <v>1</v>
      </c>
      <c r="I485" s="1" t="s">
        <v>964</v>
      </c>
      <c r="J485" s="7">
        <f>MATCH(spotify_data[[#This Row],[artist_name]],spotify_data[artist_name],0)</f>
        <v>18</v>
      </c>
      <c r="K485">
        <v>91</v>
      </c>
      <c r="L485" s="10">
        <f>spotify_data[[#This Row],[artist_popularity]]/100</f>
        <v>0.91</v>
      </c>
      <c r="M485">
        <v>26538275</v>
      </c>
      <c r="N485" s="1" t="s">
        <v>516</v>
      </c>
      <c r="O485" s="1" t="s">
        <v>965</v>
      </c>
      <c r="P485" s="1">
        <f>MATCH(spotify_data[[#This Row],[album_id]],spotify_data[album_id],0)</f>
        <v>18</v>
      </c>
      <c r="Q485" s="1" t="s">
        <v>966</v>
      </c>
      <c r="R485" s="2">
        <v>45898</v>
      </c>
      <c r="S485" s="7">
        <f ca="1">+TODAY()-spotify_data[[#This Row],[Fecha lanzamiento Album]]</f>
        <v>133</v>
      </c>
      <c r="T485" s="7">
        <f ca="1">+spotify_data[[#This Row],[Antigüedad Album Dias]]/60</f>
        <v>2.2166666666666668</v>
      </c>
      <c r="U485" s="8">
        <f ca="1">spotify_data[[#This Row],[Antigüedad Album Meses]]/12</f>
        <v>0.18472222222222223</v>
      </c>
      <c r="V485">
        <v>12</v>
      </c>
      <c r="W485" s="1" t="s">
        <v>20</v>
      </c>
      <c r="X485" s="1" t="str">
        <f>+IF(spotify_data[[#This Row],[album_type]]="album","Album",IF(spotify_data[[#This Row],[album_type]]="single","Single","Compilation"))</f>
        <v>Album</v>
      </c>
      <c r="Y485">
        <v>37</v>
      </c>
    </row>
    <row r="486" spans="1:25" x14ac:dyDescent="0.3">
      <c r="A486" s="1" t="s">
        <v>1189</v>
      </c>
      <c r="B486" s="1">
        <v>7939</v>
      </c>
      <c r="C486" s="1" t="s">
        <v>1190</v>
      </c>
      <c r="D486">
        <v>1</v>
      </c>
      <c r="E486">
        <v>81</v>
      </c>
      <c r="F486" s="10">
        <f>spotify_data[[#This Row],[track_popularity]]/100</f>
        <v>0.81</v>
      </c>
      <c r="G486" s="9" t="b">
        <v>1</v>
      </c>
      <c r="H486" s="1">
        <f>+IF(spotify_data[[#This Row],[explicit]]=FALSE,0,1)</f>
        <v>1</v>
      </c>
      <c r="I486" s="1" t="s">
        <v>1191</v>
      </c>
      <c r="J486" s="7">
        <f>MATCH(spotify_data[[#This Row],[artist_name]],spotify_data[artist_name],0)</f>
        <v>242</v>
      </c>
      <c r="K486">
        <v>86</v>
      </c>
      <c r="L486" s="10">
        <f>spotify_data[[#This Row],[artist_popularity]]/100</f>
        <v>0.86</v>
      </c>
      <c r="M486">
        <v>34748949</v>
      </c>
      <c r="N486" s="1" t="s">
        <v>23</v>
      </c>
      <c r="O486" s="1" t="s">
        <v>1192</v>
      </c>
      <c r="P486" s="1">
        <f>MATCH(spotify_data[[#This Row],[album_id]],spotify_data[album_id],0)</f>
        <v>485</v>
      </c>
      <c r="Q486" s="1" t="s">
        <v>1190</v>
      </c>
      <c r="R486" s="2">
        <v>45890</v>
      </c>
      <c r="S486" s="7">
        <f ca="1">+TODAY()-spotify_data[[#This Row],[Fecha lanzamiento Album]]</f>
        <v>141</v>
      </c>
      <c r="T486" s="7">
        <f ca="1">+spotify_data[[#This Row],[Antigüedad Album Dias]]/60</f>
        <v>2.35</v>
      </c>
      <c r="U486" s="8">
        <f ca="1">spotify_data[[#This Row],[Antigüedad Album Meses]]/12</f>
        <v>0.19583333333333333</v>
      </c>
      <c r="V486">
        <v>1</v>
      </c>
      <c r="W486" s="1" t="s">
        <v>21</v>
      </c>
      <c r="X486" s="1" t="str">
        <f>+IF(spotify_data[[#This Row],[album_type]]="album","Album",IF(spotify_data[[#This Row],[album_type]]="single","Single","Compilation"))</f>
        <v>Single</v>
      </c>
      <c r="Y486">
        <v>272</v>
      </c>
    </row>
    <row r="487" spans="1:25" x14ac:dyDescent="0.3">
      <c r="A487" s="1" t="s">
        <v>1940</v>
      </c>
      <c r="B487" s="1">
        <v>1424</v>
      </c>
      <c r="C487" s="1" t="s">
        <v>1941</v>
      </c>
      <c r="D487">
        <v>1</v>
      </c>
      <c r="E487">
        <v>81</v>
      </c>
      <c r="F487" s="10">
        <f>spotify_data[[#This Row],[track_popularity]]/100</f>
        <v>0.81</v>
      </c>
      <c r="G487" s="9" t="b">
        <v>0</v>
      </c>
      <c r="H487" s="1">
        <f>+IF(spotify_data[[#This Row],[explicit]]=FALSE,0,1)</f>
        <v>0</v>
      </c>
      <c r="I487" s="1" t="s">
        <v>253</v>
      </c>
      <c r="J487" s="7">
        <f>MATCH(spotify_data[[#This Row],[artist_name]],spotify_data[artist_name],0)</f>
        <v>486</v>
      </c>
      <c r="K487">
        <v>78</v>
      </c>
      <c r="L487" s="10">
        <f>spotify_data[[#This Row],[artist_popularity]]/100</f>
        <v>0.78</v>
      </c>
      <c r="M487">
        <v>4759233</v>
      </c>
      <c r="N487" s="1" t="s">
        <v>254</v>
      </c>
      <c r="O487" s="1" t="s">
        <v>1942</v>
      </c>
      <c r="P487" s="1">
        <f>MATCH(spotify_data[[#This Row],[album_id]],spotify_data[album_id],0)</f>
        <v>486</v>
      </c>
      <c r="Q487" s="1" t="s">
        <v>1943</v>
      </c>
      <c r="R487" s="2">
        <v>45786</v>
      </c>
      <c r="S487" s="7">
        <f ca="1">+TODAY()-spotify_data[[#This Row],[Fecha lanzamiento Album]]</f>
        <v>245</v>
      </c>
      <c r="T487" s="7">
        <f ca="1">+spotify_data[[#This Row],[Antigüedad Album Dias]]/60</f>
        <v>4.083333333333333</v>
      </c>
      <c r="U487" s="8">
        <f ca="1">spotify_data[[#This Row],[Antigüedad Album Meses]]/12</f>
        <v>0.34027777777777773</v>
      </c>
      <c r="V487">
        <v>9</v>
      </c>
      <c r="W487" s="1" t="s">
        <v>20</v>
      </c>
      <c r="X487" s="1" t="str">
        <f>+IF(spotify_data[[#This Row],[album_type]]="album","Album",IF(spotify_data[[#This Row],[album_type]]="single","Single","Compilation"))</f>
        <v>Album</v>
      </c>
      <c r="Y487">
        <v>249</v>
      </c>
    </row>
    <row r="488" spans="1:25" x14ac:dyDescent="0.3">
      <c r="A488" s="1" t="s">
        <v>2294</v>
      </c>
      <c r="B488" s="1">
        <v>6735</v>
      </c>
      <c r="C488" s="1" t="s">
        <v>939</v>
      </c>
      <c r="D488">
        <v>2</v>
      </c>
      <c r="E488">
        <v>81</v>
      </c>
      <c r="F488" s="10">
        <f>spotify_data[[#This Row],[track_popularity]]/100</f>
        <v>0.81</v>
      </c>
      <c r="G488" s="9" t="b">
        <v>0</v>
      </c>
      <c r="H488" s="1">
        <f>+IF(spotify_data[[#This Row],[explicit]]=FALSE,0,1)</f>
        <v>0</v>
      </c>
      <c r="I488" s="1" t="s">
        <v>898</v>
      </c>
      <c r="J488" s="7">
        <f>MATCH(spotify_data[[#This Row],[artist_name]],spotify_data[artist_name],0)</f>
        <v>34</v>
      </c>
      <c r="K488">
        <v>88</v>
      </c>
      <c r="L488" s="10">
        <f>spotify_data[[#This Row],[artist_popularity]]/100</f>
        <v>0.88</v>
      </c>
      <c r="M488">
        <v>42237551</v>
      </c>
      <c r="N488" s="1" t="s">
        <v>899</v>
      </c>
      <c r="O488" s="1" t="s">
        <v>2268</v>
      </c>
      <c r="P488" s="1">
        <f>MATCH(spotify_data[[#This Row],[album_id]],spotify_data[album_id],0)</f>
        <v>114</v>
      </c>
      <c r="Q488" s="1" t="s">
        <v>904</v>
      </c>
      <c r="R488" s="2">
        <v>45723</v>
      </c>
      <c r="S488" s="7">
        <f ca="1">+TODAY()-spotify_data[[#This Row],[Fecha lanzamiento Album]]</f>
        <v>308</v>
      </c>
      <c r="T488" s="7">
        <f ca="1">+spotify_data[[#This Row],[Antigüedad Album Dias]]/60</f>
        <v>5.1333333333333337</v>
      </c>
      <c r="U488" s="8">
        <f ca="1">spotify_data[[#This Row],[Antigüedad Album Meses]]/12</f>
        <v>0.42777777777777781</v>
      </c>
      <c r="V488">
        <v>14</v>
      </c>
      <c r="W488" s="1" t="s">
        <v>20</v>
      </c>
      <c r="X488" s="1" t="str">
        <f>+IF(spotify_data[[#This Row],[album_type]]="album","Album",IF(spotify_data[[#This Row],[album_type]]="single","Single","Compilation"))</f>
        <v>Album</v>
      </c>
      <c r="Y488">
        <v>372</v>
      </c>
    </row>
    <row r="489" spans="1:25" x14ac:dyDescent="0.3">
      <c r="A489" s="1" t="s">
        <v>2455</v>
      </c>
      <c r="B489" s="1">
        <v>159</v>
      </c>
      <c r="C489" s="1" t="s">
        <v>939</v>
      </c>
      <c r="D489">
        <v>1</v>
      </c>
      <c r="E489">
        <v>81</v>
      </c>
      <c r="F489" s="10">
        <f>spotify_data[[#This Row],[track_popularity]]/100</f>
        <v>0.81</v>
      </c>
      <c r="G489" s="9" t="b">
        <v>0</v>
      </c>
      <c r="H489" s="1">
        <f>+IF(spotify_data[[#This Row],[explicit]]=FALSE,0,1)</f>
        <v>0</v>
      </c>
      <c r="I489" s="1" t="s">
        <v>898</v>
      </c>
      <c r="J489" s="7">
        <f>MATCH(spotify_data[[#This Row],[artist_name]],spotify_data[artist_name],0)</f>
        <v>34</v>
      </c>
      <c r="K489">
        <v>88</v>
      </c>
      <c r="L489" s="10">
        <f>spotify_data[[#This Row],[artist_popularity]]/100</f>
        <v>0.88</v>
      </c>
      <c r="M489">
        <v>42256604</v>
      </c>
      <c r="N489" s="1" t="s">
        <v>899</v>
      </c>
      <c r="O489" s="1" t="s">
        <v>2456</v>
      </c>
      <c r="P489" s="1">
        <f>MATCH(spotify_data[[#This Row],[album_id]],spotify_data[album_id],0)</f>
        <v>488</v>
      </c>
      <c r="Q489" s="1" t="s">
        <v>939</v>
      </c>
      <c r="R489" s="2">
        <v>45691</v>
      </c>
      <c r="S489" s="7">
        <f ca="1">+TODAY()-spotify_data[[#This Row],[Fecha lanzamiento Album]]</f>
        <v>340</v>
      </c>
      <c r="T489" s="7">
        <f ca="1">+spotify_data[[#This Row],[Antigüedad Album Dias]]/60</f>
        <v>5.666666666666667</v>
      </c>
      <c r="U489" s="8">
        <f ca="1">spotify_data[[#This Row],[Antigüedad Album Meses]]/12</f>
        <v>0.47222222222222227</v>
      </c>
      <c r="V489">
        <v>1</v>
      </c>
      <c r="W489" s="1" t="s">
        <v>21</v>
      </c>
      <c r="X489" s="1" t="str">
        <f>+IF(spotify_data[[#This Row],[album_type]]="album","Album",IF(spotify_data[[#This Row],[album_type]]="single","Single","Compilation"))</f>
        <v>Single</v>
      </c>
      <c r="Y489">
        <v>372</v>
      </c>
    </row>
    <row r="490" spans="1:25" x14ac:dyDescent="0.3">
      <c r="A490" s="1" t="s">
        <v>3250</v>
      </c>
      <c r="B490" s="1">
        <v>2906</v>
      </c>
      <c r="C490" s="1" t="s">
        <v>3251</v>
      </c>
      <c r="D490">
        <v>1</v>
      </c>
      <c r="E490">
        <v>81</v>
      </c>
      <c r="F490" s="10">
        <f>spotify_data[[#This Row],[track_popularity]]/100</f>
        <v>0.81</v>
      </c>
      <c r="G490" s="9" t="b">
        <v>0</v>
      </c>
      <c r="H490" s="1">
        <f>+IF(spotify_data[[#This Row],[explicit]]=FALSE,0,1)</f>
        <v>0</v>
      </c>
      <c r="I490" s="1" t="s">
        <v>3252</v>
      </c>
      <c r="J490" s="7">
        <f>MATCH(spotify_data[[#This Row],[artist_name]],spotify_data[artist_name],0)</f>
        <v>347</v>
      </c>
      <c r="K490">
        <v>82</v>
      </c>
      <c r="L490" s="10">
        <f>spotify_data[[#This Row],[artist_popularity]]/100</f>
        <v>0.82</v>
      </c>
      <c r="M490">
        <v>9114093</v>
      </c>
      <c r="N490" s="1" t="s">
        <v>23</v>
      </c>
      <c r="O490" s="1" t="s">
        <v>3253</v>
      </c>
      <c r="P490" s="1">
        <f>MATCH(spotify_data[[#This Row],[album_id]],spotify_data[album_id],0)</f>
        <v>489</v>
      </c>
      <c r="Q490" s="1" t="s">
        <v>3254</v>
      </c>
      <c r="R490" s="2">
        <v>45523</v>
      </c>
      <c r="S490" s="7">
        <f ca="1">+TODAY()-spotify_data[[#This Row],[Fecha lanzamiento Album]]</f>
        <v>508</v>
      </c>
      <c r="T490" s="7">
        <f ca="1">+spotify_data[[#This Row],[Antigüedad Album Dias]]/60</f>
        <v>8.4666666666666668</v>
      </c>
      <c r="U490" s="8">
        <f ca="1">spotify_data[[#This Row],[Antigüedad Album Meses]]/12</f>
        <v>0.7055555555555556</v>
      </c>
      <c r="V490">
        <v>23</v>
      </c>
      <c r="W490" s="1" t="s">
        <v>20</v>
      </c>
      <c r="X490" s="1" t="str">
        <f>+IF(spotify_data[[#This Row],[album_type]]="album","Album",IF(spotify_data[[#This Row],[album_type]]="single","Single","Compilation"))</f>
        <v>Album</v>
      </c>
      <c r="Y490">
        <v>419</v>
      </c>
    </row>
    <row r="491" spans="1:25" x14ac:dyDescent="0.3">
      <c r="A491" s="1" t="s">
        <v>3661</v>
      </c>
      <c r="B491" s="1">
        <v>8323</v>
      </c>
      <c r="C491" s="1" t="s">
        <v>3662</v>
      </c>
      <c r="D491">
        <v>2</v>
      </c>
      <c r="E491">
        <v>81</v>
      </c>
      <c r="F491" s="10">
        <f>spotify_data[[#This Row],[track_popularity]]/100</f>
        <v>0.81</v>
      </c>
      <c r="G491" s="9" t="b">
        <v>1</v>
      </c>
      <c r="H491" s="1">
        <f>+IF(spotify_data[[#This Row],[explicit]]=FALSE,0,1)</f>
        <v>1</v>
      </c>
      <c r="I491" s="1" t="s">
        <v>1997</v>
      </c>
      <c r="J491" s="7">
        <f>MATCH(spotify_data[[#This Row],[artist_name]],spotify_data[artist_name],0)</f>
        <v>296</v>
      </c>
      <c r="K491">
        <v>85</v>
      </c>
      <c r="L491" s="10">
        <f>spotify_data[[#This Row],[artist_popularity]]/100</f>
        <v>0.85</v>
      </c>
      <c r="M491">
        <v>7473754</v>
      </c>
      <c r="N491" s="1" t="s">
        <v>23</v>
      </c>
      <c r="O491" s="1" t="s">
        <v>3663</v>
      </c>
      <c r="P491" s="1">
        <f>MATCH(spotify_data[[#This Row],[album_id]],spotify_data[album_id],0)</f>
        <v>490</v>
      </c>
      <c r="Q491" s="1" t="s">
        <v>3664</v>
      </c>
      <c r="R491" s="2">
        <v>45457</v>
      </c>
      <c r="S491" s="7">
        <f ca="1">+TODAY()-spotify_data[[#This Row],[Fecha lanzamiento Album]]</f>
        <v>574</v>
      </c>
      <c r="T491" s="7">
        <f ca="1">+spotify_data[[#This Row],[Antigüedad Album Dias]]/60</f>
        <v>9.5666666666666664</v>
      </c>
      <c r="U491" s="8">
        <f ca="1">spotify_data[[#This Row],[Antigüedad Album Meses]]/12</f>
        <v>0.79722222222222217</v>
      </c>
      <c r="V491">
        <v>16</v>
      </c>
      <c r="W491" s="1" t="s">
        <v>20</v>
      </c>
      <c r="X491" s="1" t="str">
        <f>+IF(spotify_data[[#This Row],[album_type]]="album","Album",IF(spotify_data[[#This Row],[album_type]]="single","Single","Compilation"))</f>
        <v>Album</v>
      </c>
      <c r="Y491">
        <v>362</v>
      </c>
    </row>
    <row r="492" spans="1:25" x14ac:dyDescent="0.3">
      <c r="A492" s="1" t="s">
        <v>3790</v>
      </c>
      <c r="B492" s="1">
        <v>6486</v>
      </c>
      <c r="C492" s="1" t="s">
        <v>3791</v>
      </c>
      <c r="D492">
        <v>6</v>
      </c>
      <c r="E492">
        <v>81</v>
      </c>
      <c r="F492" s="10">
        <f>spotify_data[[#This Row],[track_popularity]]/100</f>
        <v>0.81</v>
      </c>
      <c r="G492" s="9" t="b">
        <v>0</v>
      </c>
      <c r="H492" s="1">
        <f>+IF(spotify_data[[#This Row],[explicit]]=FALSE,0,1)</f>
        <v>0</v>
      </c>
      <c r="I492" s="1" t="s">
        <v>3784</v>
      </c>
      <c r="J492" s="7">
        <f>MATCH(spotify_data[[#This Row],[artist_name]],spotify_data[artist_name],0)</f>
        <v>7</v>
      </c>
      <c r="K492">
        <v>90</v>
      </c>
      <c r="L492" s="10">
        <f>spotify_data[[#This Row],[artist_popularity]]/100</f>
        <v>0.9</v>
      </c>
      <c r="M492">
        <v>118692183</v>
      </c>
      <c r="N492" s="1" t="s">
        <v>3785</v>
      </c>
      <c r="O492" s="1" t="s">
        <v>3786</v>
      </c>
      <c r="P492" s="1">
        <f>MATCH(spotify_data[[#This Row],[album_id]],spotify_data[album_id],0)</f>
        <v>7</v>
      </c>
      <c r="Q492" s="1" t="s">
        <v>3787</v>
      </c>
      <c r="R492" s="2">
        <v>45429</v>
      </c>
      <c r="S492" s="7">
        <f ca="1">+TODAY()-spotify_data[[#This Row],[Fecha lanzamiento Album]]</f>
        <v>602</v>
      </c>
      <c r="T492" s="7">
        <f ca="1">+spotify_data[[#This Row],[Antigüedad Album Dias]]/60</f>
        <v>10.033333333333333</v>
      </c>
      <c r="U492" s="8">
        <f ca="1">spotify_data[[#This Row],[Antigüedad Album Meses]]/12</f>
        <v>0.83611111111111114</v>
      </c>
      <c r="V492">
        <v>10</v>
      </c>
      <c r="W492" s="1" t="s">
        <v>20</v>
      </c>
      <c r="X492" s="1" t="str">
        <f>+IF(spotify_data[[#This Row],[album_type]]="album","Album",IF(spotify_data[[#This Row],[album_type]]="single","Single","Compilation"))</f>
        <v>Album</v>
      </c>
      <c r="Y492">
        <v>489</v>
      </c>
    </row>
    <row r="493" spans="1:25" x14ac:dyDescent="0.3">
      <c r="A493" s="1" t="s">
        <v>3811</v>
      </c>
      <c r="B493" s="1">
        <v>5556</v>
      </c>
      <c r="C493" s="1" t="s">
        <v>3812</v>
      </c>
      <c r="D493">
        <v>2</v>
      </c>
      <c r="E493">
        <v>81</v>
      </c>
      <c r="F493" s="10">
        <f>spotify_data[[#This Row],[track_popularity]]/100</f>
        <v>0.81</v>
      </c>
      <c r="G493" s="9" t="b">
        <v>0</v>
      </c>
      <c r="H493" s="1">
        <f>+IF(spotify_data[[#This Row],[explicit]]=FALSE,0,1)</f>
        <v>0</v>
      </c>
      <c r="I493" s="1" t="s">
        <v>3784</v>
      </c>
      <c r="J493" s="7">
        <f>MATCH(spotify_data[[#This Row],[artist_name]],spotify_data[artist_name],0)</f>
        <v>7</v>
      </c>
      <c r="K493">
        <v>90</v>
      </c>
      <c r="L493" s="10">
        <f>spotify_data[[#This Row],[artist_popularity]]/100</f>
        <v>0.9</v>
      </c>
      <c r="M493">
        <v>118692183</v>
      </c>
      <c r="N493" s="1" t="s">
        <v>3785</v>
      </c>
      <c r="O493" s="1" t="s">
        <v>3786</v>
      </c>
      <c r="P493" s="1">
        <f>MATCH(spotify_data[[#This Row],[album_id]],spotify_data[album_id],0)</f>
        <v>7</v>
      </c>
      <c r="Q493" s="1" t="s">
        <v>3787</v>
      </c>
      <c r="R493" s="2">
        <v>45429</v>
      </c>
      <c r="S493" s="7">
        <f ca="1">+TODAY()-spotify_data[[#This Row],[Fecha lanzamiento Album]]</f>
        <v>602</v>
      </c>
      <c r="T493" s="7">
        <f ca="1">+spotify_data[[#This Row],[Antigüedad Album Dias]]/60</f>
        <v>10.033333333333333</v>
      </c>
      <c r="U493" s="8">
        <f ca="1">spotify_data[[#This Row],[Antigüedad Album Meses]]/12</f>
        <v>0.83611111111111114</v>
      </c>
      <c r="V493">
        <v>10</v>
      </c>
      <c r="W493" s="1" t="s">
        <v>20</v>
      </c>
      <c r="X493" s="1" t="str">
        <f>+IF(spotify_data[[#This Row],[album_type]]="album","Album",IF(spotify_data[[#This Row],[album_type]]="single","Single","Compilation"))</f>
        <v>Album</v>
      </c>
      <c r="Y493">
        <v>299</v>
      </c>
    </row>
    <row r="494" spans="1:25" x14ac:dyDescent="0.3">
      <c r="A494" s="1" t="s">
        <v>4002</v>
      </c>
      <c r="B494" s="1">
        <v>4721</v>
      </c>
      <c r="C494" s="1" t="s">
        <v>3995</v>
      </c>
      <c r="D494">
        <v>1</v>
      </c>
      <c r="E494">
        <v>81</v>
      </c>
      <c r="F494" s="10">
        <f>spotify_data[[#This Row],[track_popularity]]/100</f>
        <v>0.81</v>
      </c>
      <c r="G494" s="9" t="b">
        <v>0</v>
      </c>
      <c r="H494" s="1">
        <f>+IF(spotify_data[[#This Row],[explicit]]=FALSE,0,1)</f>
        <v>0</v>
      </c>
      <c r="I494" s="1" t="s">
        <v>318</v>
      </c>
      <c r="J494" s="7">
        <f>MATCH(spotify_data[[#This Row],[artist_name]],spotify_data[artist_name],0)</f>
        <v>2</v>
      </c>
      <c r="K494">
        <v>100</v>
      </c>
      <c r="L494" s="10">
        <f>spotify_data[[#This Row],[artist_popularity]]/100</f>
        <v>1</v>
      </c>
      <c r="M494">
        <v>145443567</v>
      </c>
      <c r="N494" s="1" t="s">
        <v>319</v>
      </c>
      <c r="O494" s="1" t="s">
        <v>3999</v>
      </c>
      <c r="P494" s="1">
        <f>MATCH(spotify_data[[#This Row],[album_id]],spotify_data[album_id],0)</f>
        <v>493</v>
      </c>
      <c r="Q494" s="1" t="s">
        <v>4000</v>
      </c>
      <c r="R494" s="2">
        <v>45400</v>
      </c>
      <c r="S494" s="7">
        <f ca="1">+TODAY()-spotify_data[[#This Row],[Fecha lanzamiento Album]]</f>
        <v>631</v>
      </c>
      <c r="T494" s="7">
        <f ca="1">+spotify_data[[#This Row],[Antigüedad Album Dias]]/60</f>
        <v>10.516666666666667</v>
      </c>
      <c r="U494" s="8">
        <f ca="1">spotify_data[[#This Row],[Antigüedad Album Meses]]/12</f>
        <v>0.87638888888888899</v>
      </c>
      <c r="V494">
        <v>16</v>
      </c>
      <c r="W494" s="1" t="s">
        <v>20</v>
      </c>
      <c r="X494" s="1" t="str">
        <f>+IF(spotify_data[[#This Row],[album_type]]="album","Album",IF(spotify_data[[#This Row],[album_type]]="single","Single","Compilation"))</f>
        <v>Album</v>
      </c>
      <c r="Y494">
        <v>381</v>
      </c>
    </row>
    <row r="495" spans="1:25" x14ac:dyDescent="0.3">
      <c r="A495" s="1" t="s">
        <v>4145</v>
      </c>
      <c r="B495" s="1">
        <v>4846</v>
      </c>
      <c r="C495" s="1" t="s">
        <v>4146</v>
      </c>
      <c r="D495">
        <v>2</v>
      </c>
      <c r="E495">
        <v>81</v>
      </c>
      <c r="F495" s="10">
        <f>spotify_data[[#This Row],[track_popularity]]/100</f>
        <v>0.81</v>
      </c>
      <c r="G495" s="9" t="b">
        <v>0</v>
      </c>
      <c r="H495" s="1">
        <f>+IF(spotify_data[[#This Row],[explicit]]=FALSE,0,1)</f>
        <v>0</v>
      </c>
      <c r="I495" s="1" t="s">
        <v>4147</v>
      </c>
      <c r="J495" s="7">
        <f>MATCH(spotify_data[[#This Row],[artist_name]],spotify_data[artist_name],0)</f>
        <v>494</v>
      </c>
      <c r="K495">
        <v>74</v>
      </c>
      <c r="L495" s="10">
        <f>spotify_data[[#This Row],[artist_popularity]]/100</f>
        <v>0.74</v>
      </c>
      <c r="M495">
        <v>3756729</v>
      </c>
      <c r="N495" s="1" t="s">
        <v>273</v>
      </c>
      <c r="O495" s="1" t="s">
        <v>4148</v>
      </c>
      <c r="P495" s="1">
        <f>MATCH(spotify_data[[#This Row],[album_id]],spotify_data[album_id],0)</f>
        <v>494</v>
      </c>
      <c r="Q495" s="1" t="s">
        <v>4149</v>
      </c>
      <c r="R495" s="2">
        <v>45376</v>
      </c>
      <c r="S495" s="7">
        <f ca="1">+TODAY()-spotify_data[[#This Row],[Fecha lanzamiento Album]]</f>
        <v>655</v>
      </c>
      <c r="T495" s="7">
        <f ca="1">+spotify_data[[#This Row],[Antigüedad Album Dias]]/60</f>
        <v>10.916666666666666</v>
      </c>
      <c r="U495" s="8">
        <f ca="1">spotify_data[[#This Row],[Antigüedad Album Meses]]/12</f>
        <v>0.90972222222222221</v>
      </c>
      <c r="V495">
        <v>4</v>
      </c>
      <c r="W495" s="1" t="s">
        <v>21</v>
      </c>
      <c r="X495" s="1" t="str">
        <f>+IF(spotify_data[[#This Row],[album_type]]="album","Album",IF(spotify_data[[#This Row],[album_type]]="single","Single","Compilation"))</f>
        <v>Single</v>
      </c>
      <c r="Y495">
        <v>267</v>
      </c>
    </row>
    <row r="496" spans="1:25" x14ac:dyDescent="0.3">
      <c r="A496" s="1" t="s">
        <v>4463</v>
      </c>
      <c r="B496" s="1">
        <v>1650</v>
      </c>
      <c r="C496" s="1" t="s">
        <v>4464</v>
      </c>
      <c r="D496">
        <v>1</v>
      </c>
      <c r="E496">
        <v>81</v>
      </c>
      <c r="F496" s="10">
        <f>spotify_data[[#This Row],[track_popularity]]/100</f>
        <v>0.81</v>
      </c>
      <c r="G496" s="9" t="b">
        <v>0</v>
      </c>
      <c r="H496" s="1">
        <f>+IF(spotify_data[[#This Row],[explicit]]=FALSE,0,1)</f>
        <v>0</v>
      </c>
      <c r="I496" s="1" t="s">
        <v>4465</v>
      </c>
      <c r="J496" s="7">
        <f>MATCH(spotify_data[[#This Row],[artist_name]],spotify_data[artist_name],0)</f>
        <v>495</v>
      </c>
      <c r="K496">
        <v>74</v>
      </c>
      <c r="L496" s="10">
        <f>spotify_data[[#This Row],[artist_popularity]]/100</f>
        <v>0.74</v>
      </c>
      <c r="M496">
        <v>8500847</v>
      </c>
      <c r="N496" s="1" t="s">
        <v>23</v>
      </c>
      <c r="O496" s="1" t="s">
        <v>4466</v>
      </c>
      <c r="P496" s="1">
        <f>MATCH(spotify_data[[#This Row],[album_id]],spotify_data[album_id],0)</f>
        <v>495</v>
      </c>
      <c r="Q496" s="1" t="s">
        <v>4464</v>
      </c>
      <c r="R496" s="2">
        <v>45331</v>
      </c>
      <c r="S496" s="7">
        <f ca="1">+TODAY()-spotify_data[[#This Row],[Fecha lanzamiento Album]]</f>
        <v>700</v>
      </c>
      <c r="T496" s="7">
        <f ca="1">+spotify_data[[#This Row],[Antigüedad Album Dias]]/60</f>
        <v>11.666666666666666</v>
      </c>
      <c r="U496" s="8">
        <f ca="1">spotify_data[[#This Row],[Antigüedad Album Meses]]/12</f>
        <v>0.97222222222222221</v>
      </c>
      <c r="V496">
        <v>1</v>
      </c>
      <c r="W496" s="1" t="s">
        <v>21</v>
      </c>
      <c r="X496" s="1" t="str">
        <f>+IF(spotify_data[[#This Row],[album_type]]="album","Album",IF(spotify_data[[#This Row],[album_type]]="single","Single","Compilation"))</f>
        <v>Single</v>
      </c>
      <c r="Y496">
        <v>369</v>
      </c>
    </row>
    <row r="497" spans="1:25" x14ac:dyDescent="0.3">
      <c r="A497" s="1" t="s">
        <v>5090</v>
      </c>
      <c r="B497" s="1">
        <v>4069</v>
      </c>
      <c r="C497" s="1" t="s">
        <v>4186</v>
      </c>
      <c r="D497">
        <v>4</v>
      </c>
      <c r="E497">
        <v>81</v>
      </c>
      <c r="F497" s="10">
        <f>spotify_data[[#This Row],[track_popularity]]/100</f>
        <v>0.81</v>
      </c>
      <c r="G497" s="9" t="b">
        <v>0</v>
      </c>
      <c r="H497" s="1">
        <f>+IF(spotify_data[[#This Row],[explicit]]=FALSE,0,1)</f>
        <v>0</v>
      </c>
      <c r="I497" s="1" t="s">
        <v>854</v>
      </c>
      <c r="J497" s="7">
        <f>MATCH(spotify_data[[#This Row],[artist_name]],spotify_data[artist_name],0)</f>
        <v>127</v>
      </c>
      <c r="K497">
        <v>84</v>
      </c>
      <c r="L497" s="10">
        <f>spotify_data[[#This Row],[artist_popularity]]/100</f>
        <v>0.84</v>
      </c>
      <c r="M497">
        <v>49050008</v>
      </c>
      <c r="N497" s="1" t="s">
        <v>855</v>
      </c>
      <c r="O497" s="1" t="s">
        <v>5069</v>
      </c>
      <c r="P497" s="1">
        <f>MATCH(spotify_data[[#This Row],[album_id]],spotify_data[album_id],0)</f>
        <v>233</v>
      </c>
      <c r="Q497" s="1" t="s">
        <v>5070</v>
      </c>
      <c r="R497" s="2">
        <v>45177</v>
      </c>
      <c r="S497" s="7">
        <f ca="1">+TODAY()-spotify_data[[#This Row],[Fecha lanzamiento Album]]</f>
        <v>854</v>
      </c>
      <c r="T497" s="7">
        <f ca="1">+spotify_data[[#This Row],[Antigüedad Album Dias]]/60</f>
        <v>14.233333333333333</v>
      </c>
      <c r="U497" s="8">
        <f ca="1">spotify_data[[#This Row],[Antigüedad Album Meses]]/12</f>
        <v>1.1861111111111111</v>
      </c>
      <c r="V497">
        <v>12</v>
      </c>
      <c r="W497" s="1" t="s">
        <v>20</v>
      </c>
      <c r="X497" s="1" t="str">
        <f>+IF(spotify_data[[#This Row],[album_type]]="album","Album",IF(spotify_data[[#This Row],[album_type]]="single","Single","Compilation"))</f>
        <v>Album</v>
      </c>
      <c r="Y497">
        <v>295</v>
      </c>
    </row>
    <row r="498" spans="1:25" x14ac:dyDescent="0.3">
      <c r="A498" s="1" t="s">
        <v>5536</v>
      </c>
      <c r="B498" s="1">
        <v>5547</v>
      </c>
      <c r="C498" s="1" t="s">
        <v>5537</v>
      </c>
      <c r="D498">
        <v>1</v>
      </c>
      <c r="E498">
        <v>81</v>
      </c>
      <c r="F498" s="10">
        <f>spotify_data[[#This Row],[track_popularity]]/100</f>
        <v>0.81</v>
      </c>
      <c r="G498" s="9" t="b">
        <v>1</v>
      </c>
      <c r="H498" s="1">
        <f>+IF(spotify_data[[#This Row],[explicit]]=FALSE,0,1)</f>
        <v>1</v>
      </c>
      <c r="I498" s="1" t="s">
        <v>2459</v>
      </c>
      <c r="J498" s="7">
        <f>MATCH(spotify_data[[#This Row],[artist_name]],spotify_data[artist_name],0)</f>
        <v>35</v>
      </c>
      <c r="K498">
        <v>93</v>
      </c>
      <c r="L498" s="10">
        <f>spotify_data[[#This Row],[artist_popularity]]/100</f>
        <v>0.93</v>
      </c>
      <c r="M498">
        <v>112957721</v>
      </c>
      <c r="N498" s="1" t="s">
        <v>2460</v>
      </c>
      <c r="O498" s="1" t="s">
        <v>5538</v>
      </c>
      <c r="P498" s="1">
        <f>MATCH(spotify_data[[#This Row],[album_id]],spotify_data[album_id],0)</f>
        <v>497</v>
      </c>
      <c r="Q498" s="1" t="s">
        <v>5539</v>
      </c>
      <c r="R498" s="2">
        <v>45079</v>
      </c>
      <c r="S498" s="7">
        <f ca="1">+TODAY()-spotify_data[[#This Row],[Fecha lanzamiento Album]]</f>
        <v>952</v>
      </c>
      <c r="T498" s="7">
        <f ca="1">+spotify_data[[#This Row],[Antigüedad Album Dias]]/60</f>
        <v>15.866666666666667</v>
      </c>
      <c r="U498" s="8">
        <f ca="1">spotify_data[[#This Row],[Antigüedad Album Meses]]/12</f>
        <v>1.3222222222222222</v>
      </c>
      <c r="V498">
        <v>1</v>
      </c>
      <c r="W498" s="1" t="s">
        <v>21</v>
      </c>
      <c r="X498" s="1" t="str">
        <f>+IF(spotify_data[[#This Row],[album_type]]="album","Album",IF(spotify_data[[#This Row],[album_type]]="single","Single","Compilation"))</f>
        <v>Single</v>
      </c>
      <c r="Y498">
        <v>359</v>
      </c>
    </row>
    <row r="499" spans="1:25" x14ac:dyDescent="0.3">
      <c r="A499" s="1" t="s">
        <v>5554</v>
      </c>
      <c r="B499" s="1">
        <v>5567</v>
      </c>
      <c r="C499" s="1" t="s">
        <v>5555</v>
      </c>
      <c r="D499">
        <v>1</v>
      </c>
      <c r="E499">
        <v>81</v>
      </c>
      <c r="F499" s="10">
        <f>spotify_data[[#This Row],[track_popularity]]/100</f>
        <v>0.81</v>
      </c>
      <c r="G499" s="9" t="b">
        <v>1</v>
      </c>
      <c r="H499" s="1">
        <f>+IF(spotify_data[[#This Row],[explicit]]=FALSE,0,1)</f>
        <v>1</v>
      </c>
      <c r="I499" s="1" t="s">
        <v>5556</v>
      </c>
      <c r="J499" s="7">
        <f>MATCH(spotify_data[[#This Row],[artist_name]],spotify_data[artist_name],0)</f>
        <v>498</v>
      </c>
      <c r="K499">
        <v>80</v>
      </c>
      <c r="L499" s="10">
        <f>spotify_data[[#This Row],[artist_popularity]]/100</f>
        <v>0.8</v>
      </c>
      <c r="M499">
        <v>6598184</v>
      </c>
      <c r="N499" s="1" t="s">
        <v>5557</v>
      </c>
      <c r="O499" s="1" t="s">
        <v>5558</v>
      </c>
      <c r="P499" s="1">
        <f>MATCH(spotify_data[[#This Row],[album_id]],spotify_data[album_id],0)</f>
        <v>498</v>
      </c>
      <c r="Q499" s="1" t="s">
        <v>5555</v>
      </c>
      <c r="R499" s="2">
        <v>45078</v>
      </c>
      <c r="S499" s="7">
        <f ca="1">+TODAY()-spotify_data[[#This Row],[Fecha lanzamiento Album]]</f>
        <v>953</v>
      </c>
      <c r="T499" s="7">
        <f ca="1">+spotify_data[[#This Row],[Antigüedad Album Dias]]/60</f>
        <v>15.883333333333333</v>
      </c>
      <c r="U499" s="8">
        <f ca="1">spotify_data[[#This Row],[Antigüedad Album Meses]]/12</f>
        <v>1.3236111111111111</v>
      </c>
      <c r="V499">
        <v>1</v>
      </c>
      <c r="W499" s="1" t="s">
        <v>21</v>
      </c>
      <c r="X499" s="1" t="str">
        <f>+IF(spotify_data[[#This Row],[album_type]]="album","Album",IF(spotify_data[[#This Row],[album_type]]="single","Single","Compilation"))</f>
        <v>Single</v>
      </c>
      <c r="Y499">
        <v>381</v>
      </c>
    </row>
    <row r="500" spans="1:25" x14ac:dyDescent="0.3">
      <c r="A500" s="1" t="s">
        <v>5869</v>
      </c>
      <c r="B500" s="1">
        <v>711</v>
      </c>
      <c r="C500" s="1" t="s">
        <v>4063</v>
      </c>
      <c r="D500">
        <v>15</v>
      </c>
      <c r="E500">
        <v>81</v>
      </c>
      <c r="F500" s="10">
        <f>spotify_data[[#This Row],[track_popularity]]/100</f>
        <v>0.81</v>
      </c>
      <c r="G500" s="9" t="b">
        <v>1</v>
      </c>
      <c r="H500" s="1">
        <f>+IF(spotify_data[[#This Row],[explicit]]=FALSE,0,1)</f>
        <v>1</v>
      </c>
      <c r="I500" s="1" t="s">
        <v>964</v>
      </c>
      <c r="J500" s="7">
        <f>MATCH(spotify_data[[#This Row],[artist_name]],spotify_data[artist_name],0)</f>
        <v>18</v>
      </c>
      <c r="K500">
        <v>91</v>
      </c>
      <c r="L500" s="10">
        <f>spotify_data[[#This Row],[artist_popularity]]/100</f>
        <v>0.91</v>
      </c>
      <c r="M500">
        <v>26516295</v>
      </c>
      <c r="N500" s="1" t="s">
        <v>516</v>
      </c>
      <c r="O500" s="1" t="s">
        <v>5870</v>
      </c>
      <c r="P500" s="1">
        <f>MATCH(spotify_data[[#This Row],[album_id]],spotify_data[album_id],0)</f>
        <v>499</v>
      </c>
      <c r="Q500" s="1" t="s">
        <v>5871</v>
      </c>
      <c r="R500" s="2">
        <v>45002</v>
      </c>
      <c r="S500" s="7">
        <f ca="1">+TODAY()-spotify_data[[#This Row],[Fecha lanzamiento Album]]</f>
        <v>1029</v>
      </c>
      <c r="T500" s="7">
        <f ca="1">+spotify_data[[#This Row],[Antigüedad Album Dias]]/60</f>
        <v>17.149999999999999</v>
      </c>
      <c r="U500" s="8">
        <f ca="1">spotify_data[[#This Row],[Antigüedad Album Meses]]/12</f>
        <v>1.4291666666666665</v>
      </c>
      <c r="V500">
        <v>17</v>
      </c>
      <c r="W500" s="1" t="s">
        <v>20</v>
      </c>
      <c r="X500" s="1" t="str">
        <f>+IF(spotify_data[[#This Row],[album_type]]="album","Album",IF(spotify_data[[#This Row],[album_type]]="single","Single","Compilation"))</f>
        <v>Album</v>
      </c>
      <c r="Y500">
        <v>309</v>
      </c>
    </row>
    <row r="501" spans="1:25" x14ac:dyDescent="0.3">
      <c r="A501" s="1" t="s">
        <v>6226</v>
      </c>
      <c r="B501" s="1">
        <v>6550</v>
      </c>
      <c r="C501" s="1" t="s">
        <v>6146</v>
      </c>
      <c r="D501">
        <v>2</v>
      </c>
      <c r="E501">
        <v>81</v>
      </c>
      <c r="F501" s="10">
        <f>spotify_data[[#This Row],[track_popularity]]/100</f>
        <v>0.81</v>
      </c>
      <c r="G501" s="9" t="b">
        <v>0</v>
      </c>
      <c r="H501" s="1">
        <f>+IF(spotify_data[[#This Row],[explicit]]=FALSE,0,1)</f>
        <v>0</v>
      </c>
      <c r="I501" s="1" t="s">
        <v>2645</v>
      </c>
      <c r="J501" s="7">
        <f>MATCH(spotify_data[[#This Row],[artist_name]],spotify_data[artist_name],0)</f>
        <v>168</v>
      </c>
      <c r="K501">
        <v>87</v>
      </c>
      <c r="L501" s="10">
        <f>spotify_data[[#This Row],[artist_popularity]]/100</f>
        <v>0.87</v>
      </c>
      <c r="M501">
        <v>33029522</v>
      </c>
      <c r="N501" s="1" t="s">
        <v>1358</v>
      </c>
      <c r="O501" s="1" t="s">
        <v>6227</v>
      </c>
      <c r="P501" s="1">
        <f>MATCH(spotify_data[[#This Row],[album_id]],spotify_data[album_id],0)</f>
        <v>500</v>
      </c>
      <c r="Q501" s="1" t="s">
        <v>6210</v>
      </c>
      <c r="R501" s="2">
        <v>44903</v>
      </c>
      <c r="S501" s="7">
        <f ca="1">+TODAY()-spotify_data[[#This Row],[Fecha lanzamiento Album]]</f>
        <v>1128</v>
      </c>
      <c r="T501" s="7">
        <f ca="1">+spotify_data[[#This Row],[Antigüedad Album Dias]]/60</f>
        <v>18.8</v>
      </c>
      <c r="U501" s="8">
        <f ca="1">spotify_data[[#This Row],[Antigüedad Album Meses]]/12</f>
        <v>1.5666666666666667</v>
      </c>
      <c r="V501">
        <v>23</v>
      </c>
      <c r="W501" s="1" t="s">
        <v>20</v>
      </c>
      <c r="X501" s="1" t="str">
        <f>+IF(spotify_data[[#This Row],[album_type]]="album","Album",IF(spotify_data[[#This Row],[album_type]]="single","Single","Compilation"))</f>
        <v>Album</v>
      </c>
      <c r="Y501">
        <v>256</v>
      </c>
    </row>
    <row r="502" spans="1:25" x14ac:dyDescent="0.3">
      <c r="A502" s="1" t="s">
        <v>6235</v>
      </c>
      <c r="B502" s="1">
        <v>7611</v>
      </c>
      <c r="C502" s="1" t="s">
        <v>6236</v>
      </c>
      <c r="D502">
        <v>10</v>
      </c>
      <c r="E502">
        <v>81</v>
      </c>
      <c r="F502" s="10">
        <f>spotify_data[[#This Row],[track_popularity]]/100</f>
        <v>0.81</v>
      </c>
      <c r="G502" s="9" t="b">
        <v>1</v>
      </c>
      <c r="H502" s="1">
        <f>+IF(spotify_data[[#This Row],[explicit]]=FALSE,0,1)</f>
        <v>1</v>
      </c>
      <c r="I502" s="1" t="s">
        <v>1316</v>
      </c>
      <c r="J502" s="7">
        <f>MATCH(spotify_data[[#This Row],[artist_name]],spotify_data[artist_name],0)</f>
        <v>313</v>
      </c>
      <c r="K502">
        <v>84</v>
      </c>
      <c r="L502" s="10">
        <f>spotify_data[[#This Row],[artist_popularity]]/100</f>
        <v>0.84</v>
      </c>
      <c r="M502">
        <v>11679132</v>
      </c>
      <c r="N502" s="1" t="s">
        <v>23</v>
      </c>
      <c r="O502" s="1" t="s">
        <v>6237</v>
      </c>
      <c r="P502" s="1">
        <f>MATCH(spotify_data[[#This Row],[album_id]],spotify_data[album_id],0)</f>
        <v>313</v>
      </c>
      <c r="Q502" s="1" t="s">
        <v>6238</v>
      </c>
      <c r="R502" s="2">
        <v>44897</v>
      </c>
      <c r="S502" s="7">
        <f ca="1">+TODAY()-spotify_data[[#This Row],[Fecha lanzamiento Album]]</f>
        <v>1134</v>
      </c>
      <c r="T502" s="7">
        <f ca="1">+spotify_data[[#This Row],[Antigüedad Album Dias]]/60</f>
        <v>18.899999999999999</v>
      </c>
      <c r="U502" s="8">
        <f ca="1">spotify_data[[#This Row],[Antigüedad Album Meses]]/12</f>
        <v>1.575</v>
      </c>
      <c r="V502">
        <v>15</v>
      </c>
      <c r="W502" s="1" t="s">
        <v>20</v>
      </c>
      <c r="X502" s="1" t="str">
        <f>+IF(spotify_data[[#This Row],[album_type]]="album","Album",IF(spotify_data[[#This Row],[album_type]]="single","Single","Compilation"))</f>
        <v>Album</v>
      </c>
      <c r="Y502">
        <v>369</v>
      </c>
    </row>
    <row r="503" spans="1:25" x14ac:dyDescent="0.3">
      <c r="A503" s="1" t="s">
        <v>6833</v>
      </c>
      <c r="B503" s="1">
        <v>72</v>
      </c>
      <c r="C503" s="1" t="s">
        <v>6834</v>
      </c>
      <c r="D503">
        <v>1</v>
      </c>
      <c r="E503">
        <v>81</v>
      </c>
      <c r="F503" s="10">
        <f>spotify_data[[#This Row],[track_popularity]]/100</f>
        <v>0.81</v>
      </c>
      <c r="G503" s="9" t="b">
        <v>0</v>
      </c>
      <c r="H503" s="1">
        <f>+IF(spotify_data[[#This Row],[explicit]]=FALSE,0,1)</f>
        <v>0</v>
      </c>
      <c r="I503" s="1" t="s">
        <v>6835</v>
      </c>
      <c r="J503" s="7">
        <f>MATCH(spotify_data[[#This Row],[artist_name]],spotify_data[artist_name],0)</f>
        <v>252</v>
      </c>
      <c r="K503">
        <v>85</v>
      </c>
      <c r="L503" s="10">
        <f>spotify_data[[#This Row],[artist_popularity]]/100</f>
        <v>0.85</v>
      </c>
      <c r="M503">
        <v>58375520</v>
      </c>
      <c r="N503" s="1" t="s">
        <v>23</v>
      </c>
      <c r="O503" s="1" t="s">
        <v>6836</v>
      </c>
      <c r="P503" s="1">
        <f>MATCH(spotify_data[[#This Row],[album_id]],spotify_data[album_id],0)</f>
        <v>502</v>
      </c>
      <c r="Q503" s="1" t="s">
        <v>6837</v>
      </c>
      <c r="R503" s="2">
        <v>44743</v>
      </c>
      <c r="S503" s="7">
        <f ca="1">+TODAY()-spotify_data[[#This Row],[Fecha lanzamiento Album]]</f>
        <v>1288</v>
      </c>
      <c r="T503" s="7">
        <f ca="1">+spotify_data[[#This Row],[Antigüedad Album Dias]]/60</f>
        <v>21.466666666666665</v>
      </c>
      <c r="U503" s="8">
        <f ca="1">spotify_data[[#This Row],[Antigüedad Album Meses]]/12</f>
        <v>1.7888888888888888</v>
      </c>
      <c r="V503">
        <v>32</v>
      </c>
      <c r="W503" s="1" t="s">
        <v>20</v>
      </c>
      <c r="X503" s="1" t="str">
        <f>+IF(spotify_data[[#This Row],[album_type]]="album","Album",IF(spotify_data[[#This Row],[album_type]]="single","Single","Compilation"))</f>
        <v>Album</v>
      </c>
      <c r="Y503">
        <v>275</v>
      </c>
    </row>
    <row r="504" spans="1:25" x14ac:dyDescent="0.3">
      <c r="A504" s="1" t="s">
        <v>7035</v>
      </c>
      <c r="B504" s="1">
        <v>6546</v>
      </c>
      <c r="C504" s="1" t="s">
        <v>7036</v>
      </c>
      <c r="D504">
        <v>1</v>
      </c>
      <c r="E504">
        <v>81</v>
      </c>
      <c r="F504" s="10">
        <f>spotify_data[[#This Row],[track_popularity]]/100</f>
        <v>0.81</v>
      </c>
      <c r="G504" s="9" t="b">
        <v>0</v>
      </c>
      <c r="H504" s="1">
        <f>+IF(spotify_data[[#This Row],[explicit]]=FALSE,0,1)</f>
        <v>0</v>
      </c>
      <c r="I504" s="1" t="s">
        <v>7037</v>
      </c>
      <c r="J504" s="7">
        <f>MATCH(spotify_data[[#This Row],[artist_name]],spotify_data[artist_name],0)</f>
        <v>99</v>
      </c>
      <c r="K504">
        <v>81</v>
      </c>
      <c r="L504" s="10">
        <f>spotify_data[[#This Row],[artist_popularity]]/100</f>
        <v>0.81</v>
      </c>
      <c r="M504">
        <v>18706004</v>
      </c>
      <c r="N504" s="1" t="s">
        <v>831</v>
      </c>
      <c r="O504" s="1" t="s">
        <v>7038</v>
      </c>
      <c r="P504" s="1">
        <f>MATCH(spotify_data[[#This Row],[album_id]],spotify_data[album_id],0)</f>
        <v>503</v>
      </c>
      <c r="Q504" s="1" t="s">
        <v>7039</v>
      </c>
      <c r="R504" s="2">
        <v>44694</v>
      </c>
      <c r="S504" s="7">
        <f ca="1">+TODAY()-spotify_data[[#This Row],[Fecha lanzamiento Album]]</f>
        <v>1337</v>
      </c>
      <c r="T504" s="7">
        <f ca="1">+spotify_data[[#This Row],[Antigüedad Album Dias]]/60</f>
        <v>22.283333333333335</v>
      </c>
      <c r="U504" s="8">
        <f ca="1">spotify_data[[#This Row],[Antigüedad Album Meses]]/12</f>
        <v>1.8569444444444445</v>
      </c>
      <c r="V504">
        <v>1</v>
      </c>
      <c r="W504" s="1" t="s">
        <v>21</v>
      </c>
      <c r="X504" s="1" t="str">
        <f>+IF(spotify_data[[#This Row],[album_type]]="album","Album",IF(spotify_data[[#This Row],[album_type]]="single","Single","Compilation"))</f>
        <v>Single</v>
      </c>
      <c r="Y504">
        <v>247</v>
      </c>
    </row>
    <row r="505" spans="1:25" x14ac:dyDescent="0.3">
      <c r="A505" s="1" t="s">
        <v>7107</v>
      </c>
      <c r="B505" s="1">
        <v>7729</v>
      </c>
      <c r="C505" s="1" t="s">
        <v>7108</v>
      </c>
      <c r="D505">
        <v>10</v>
      </c>
      <c r="E505">
        <v>81</v>
      </c>
      <c r="F505" s="10">
        <f>spotify_data[[#This Row],[track_popularity]]/100</f>
        <v>0.81</v>
      </c>
      <c r="G505" s="9" t="b">
        <v>1</v>
      </c>
      <c r="H505" s="1">
        <f>+IF(spotify_data[[#This Row],[explicit]]=FALSE,0,1)</f>
        <v>1</v>
      </c>
      <c r="I505" s="1" t="s">
        <v>2611</v>
      </c>
      <c r="J505" s="7">
        <f>MATCH(spotify_data[[#This Row],[artist_name]],spotify_data[artist_name],0)</f>
        <v>32</v>
      </c>
      <c r="K505">
        <v>95</v>
      </c>
      <c r="L505" s="10">
        <f>spotify_data[[#This Row],[artist_popularity]]/100</f>
        <v>0.95</v>
      </c>
      <c r="M505">
        <v>102536542</v>
      </c>
      <c r="N505" s="1" t="s">
        <v>2612</v>
      </c>
      <c r="O505" s="1" t="s">
        <v>7054</v>
      </c>
      <c r="P505" s="1">
        <f>MATCH(spotify_data[[#This Row],[album_id]],spotify_data[album_id],0)</f>
        <v>318</v>
      </c>
      <c r="Q505" s="1" t="s">
        <v>7055</v>
      </c>
      <c r="R505" s="2">
        <v>44687</v>
      </c>
      <c r="S505" s="7">
        <f ca="1">+TODAY()-spotify_data[[#This Row],[Fecha lanzamiento Album]]</f>
        <v>1344</v>
      </c>
      <c r="T505" s="7">
        <f ca="1">+spotify_data[[#This Row],[Antigüedad Album Dias]]/60</f>
        <v>22.4</v>
      </c>
      <c r="U505" s="8">
        <f ca="1">spotify_data[[#This Row],[Antigüedad Album Meses]]/12</f>
        <v>1.8666666666666665</v>
      </c>
      <c r="V505">
        <v>23</v>
      </c>
      <c r="W505" s="1" t="s">
        <v>20</v>
      </c>
      <c r="X505" s="1" t="str">
        <f>+IF(spotify_data[[#This Row],[album_type]]="album","Album",IF(spotify_data[[#This Row],[album_type]]="single","Single","Compilation"))</f>
        <v>Album</v>
      </c>
      <c r="Y505">
        <v>355</v>
      </c>
    </row>
    <row r="506" spans="1:25" x14ac:dyDescent="0.3">
      <c r="A506" s="1" t="s">
        <v>7514</v>
      </c>
      <c r="B506" s="1">
        <v>8286</v>
      </c>
      <c r="C506" s="1" t="s">
        <v>7515</v>
      </c>
      <c r="D506">
        <v>10</v>
      </c>
      <c r="E506">
        <v>81</v>
      </c>
      <c r="F506" s="10">
        <f>spotify_data[[#This Row],[track_popularity]]/100</f>
        <v>0.81</v>
      </c>
      <c r="G506" s="9" t="b">
        <v>0</v>
      </c>
      <c r="H506" s="1">
        <f>+IF(spotify_data[[#This Row],[explicit]]=FALSE,0,1)</f>
        <v>0</v>
      </c>
      <c r="I506" s="1" t="s">
        <v>2459</v>
      </c>
      <c r="J506" s="7">
        <f>MATCH(spotify_data[[#This Row],[artist_name]],spotify_data[artist_name],0)</f>
        <v>35</v>
      </c>
      <c r="K506">
        <v>93</v>
      </c>
      <c r="L506" s="10">
        <f>spotify_data[[#This Row],[artist_popularity]]/100</f>
        <v>0.93</v>
      </c>
      <c r="M506">
        <v>112918137</v>
      </c>
      <c r="N506" s="1" t="s">
        <v>2460</v>
      </c>
      <c r="O506" s="1" t="s">
        <v>7512</v>
      </c>
      <c r="P506" s="1">
        <f>MATCH(spotify_data[[#This Row],[album_id]],spotify_data[album_id],0)</f>
        <v>505</v>
      </c>
      <c r="Q506" s="1" t="s">
        <v>7513</v>
      </c>
      <c r="R506" s="2">
        <v>44567</v>
      </c>
      <c r="S506" s="7">
        <f ca="1">+TODAY()-spotify_data[[#This Row],[Fecha lanzamiento Album]]</f>
        <v>1464</v>
      </c>
      <c r="T506" s="7">
        <f ca="1">+spotify_data[[#This Row],[Antigüedad Album Dias]]/60</f>
        <v>24.4</v>
      </c>
      <c r="U506" s="8">
        <f ca="1">spotify_data[[#This Row],[Antigüedad Album Meses]]/12</f>
        <v>2.0333333333333332</v>
      </c>
      <c r="V506">
        <v>16</v>
      </c>
      <c r="W506" s="1" t="s">
        <v>20</v>
      </c>
      <c r="X506" s="1" t="str">
        <f>+IF(spotify_data[[#This Row],[album_type]]="album","Album",IF(spotify_data[[#This Row],[album_type]]="single","Single","Compilation"))</f>
        <v>Album</v>
      </c>
      <c r="Y506">
        <v>331</v>
      </c>
    </row>
    <row r="507" spans="1:25" x14ac:dyDescent="0.3">
      <c r="A507" s="1" t="s">
        <v>7602</v>
      </c>
      <c r="B507" s="1">
        <v>1768</v>
      </c>
      <c r="C507" s="1" t="s">
        <v>3805</v>
      </c>
      <c r="D507">
        <v>2</v>
      </c>
      <c r="E507">
        <v>81</v>
      </c>
      <c r="F507" s="10">
        <f>spotify_data[[#This Row],[track_popularity]]/100</f>
        <v>0.81</v>
      </c>
      <c r="G507" s="9" t="b">
        <v>0</v>
      </c>
      <c r="H507" s="1">
        <f>+IF(spotify_data[[#This Row],[explicit]]=FALSE,0,1)</f>
        <v>0</v>
      </c>
      <c r="I507" s="1" t="s">
        <v>7599</v>
      </c>
      <c r="J507" s="7">
        <f>MATCH(spotify_data[[#This Row],[artist_name]],spotify_data[artist_name],0)</f>
        <v>195</v>
      </c>
      <c r="K507">
        <v>83</v>
      </c>
      <c r="L507" s="10">
        <f>spotify_data[[#This Row],[artist_popularity]]/100</f>
        <v>0.83</v>
      </c>
      <c r="M507">
        <v>66734917</v>
      </c>
      <c r="N507" s="1" t="s">
        <v>831</v>
      </c>
      <c r="O507" s="1" t="s">
        <v>7600</v>
      </c>
      <c r="P507" s="1">
        <f>MATCH(spotify_data[[#This Row],[album_id]],spotify_data[album_id],0)</f>
        <v>506</v>
      </c>
      <c r="Q507" s="1" t="s">
        <v>7601</v>
      </c>
      <c r="R507" s="2">
        <v>44519</v>
      </c>
      <c r="S507" s="7">
        <f ca="1">+TODAY()-spotify_data[[#This Row],[Fecha lanzamiento Album]]</f>
        <v>1512</v>
      </c>
      <c r="T507" s="7">
        <f ca="1">+spotify_data[[#This Row],[Antigüedad Album Dias]]/60</f>
        <v>25.2</v>
      </c>
      <c r="U507" s="8">
        <f ca="1">spotify_data[[#This Row],[Antigüedad Album Meses]]/12</f>
        <v>2.1</v>
      </c>
      <c r="V507">
        <v>12</v>
      </c>
      <c r="W507" s="1" t="s">
        <v>20</v>
      </c>
      <c r="X507" s="1" t="str">
        <f>+IF(spotify_data[[#This Row],[album_type]]="album","Album",IF(spotify_data[[#This Row],[album_type]]="single","Single","Compilation"))</f>
        <v>Album</v>
      </c>
      <c r="Y507">
        <v>374</v>
      </c>
    </row>
    <row r="508" spans="1:25" x14ac:dyDescent="0.3">
      <c r="A508" s="1" t="s">
        <v>7727</v>
      </c>
      <c r="B508" s="1">
        <v>3873</v>
      </c>
      <c r="C508" s="1" t="s">
        <v>3524</v>
      </c>
      <c r="D508">
        <v>2</v>
      </c>
      <c r="E508">
        <v>81</v>
      </c>
      <c r="F508" s="10">
        <f>spotify_data[[#This Row],[track_popularity]]/100</f>
        <v>0.81</v>
      </c>
      <c r="G508" s="9" t="b">
        <v>0</v>
      </c>
      <c r="H508" s="1">
        <f>+IF(spotify_data[[#This Row],[explicit]]=FALSE,0,1)</f>
        <v>0</v>
      </c>
      <c r="I508" s="1" t="s">
        <v>830</v>
      </c>
      <c r="J508" s="7">
        <f>MATCH(spotify_data[[#This Row],[artist_name]],spotify_data[artist_name],0)</f>
        <v>73</v>
      </c>
      <c r="K508">
        <v>88</v>
      </c>
      <c r="L508" s="10">
        <f>spotify_data[[#This Row],[artist_popularity]]/100</f>
        <v>0.88</v>
      </c>
      <c r="M508">
        <v>122773292</v>
      </c>
      <c r="N508" s="1" t="s">
        <v>831</v>
      </c>
      <c r="O508" s="1" t="s">
        <v>7725</v>
      </c>
      <c r="P508" s="1">
        <f>MATCH(spotify_data[[#This Row],[album_id]],spotify_data[album_id],0)</f>
        <v>403</v>
      </c>
      <c r="Q508" s="1" t="s">
        <v>7726</v>
      </c>
      <c r="R508" s="2">
        <v>44494</v>
      </c>
      <c r="S508" s="7">
        <f ca="1">+TODAY()-spotify_data[[#This Row],[Fecha lanzamiento Album]]</f>
        <v>1537</v>
      </c>
      <c r="T508" s="7">
        <f ca="1">+spotify_data[[#This Row],[Antigüedad Album Dias]]/60</f>
        <v>25.616666666666667</v>
      </c>
      <c r="U508" s="8">
        <f ca="1">spotify_data[[#This Row],[Antigüedad Album Meses]]/12</f>
        <v>2.1347222222222224</v>
      </c>
      <c r="V508">
        <v>14</v>
      </c>
      <c r="W508" s="1" t="s">
        <v>20</v>
      </c>
      <c r="X508" s="1" t="str">
        <f>+IF(spotify_data[[#This Row],[album_type]]="album","Album",IF(spotify_data[[#This Row],[album_type]]="single","Single","Compilation"))</f>
        <v>Album</v>
      </c>
      <c r="Y508">
        <v>346</v>
      </c>
    </row>
    <row r="509" spans="1:25" x14ac:dyDescent="0.3">
      <c r="A509" s="1" t="s">
        <v>7770</v>
      </c>
      <c r="B509" s="1">
        <v>4465</v>
      </c>
      <c r="C509" s="1" t="s">
        <v>7771</v>
      </c>
      <c r="D509">
        <v>1</v>
      </c>
      <c r="E509">
        <v>81</v>
      </c>
      <c r="F509" s="10">
        <f>spotify_data[[#This Row],[track_popularity]]/100</f>
        <v>0.81</v>
      </c>
      <c r="G509" s="9" t="b">
        <v>0</v>
      </c>
      <c r="H509" s="1">
        <f>+IF(spotify_data[[#This Row],[explicit]]=FALSE,0,1)</f>
        <v>0</v>
      </c>
      <c r="I509" s="1" t="s">
        <v>253</v>
      </c>
      <c r="J509" s="7">
        <f>MATCH(spotify_data[[#This Row],[artist_name]],spotify_data[artist_name],0)</f>
        <v>486</v>
      </c>
      <c r="K509">
        <v>78</v>
      </c>
      <c r="L509" s="10">
        <f>spotify_data[[#This Row],[artist_popularity]]/100</f>
        <v>0.78</v>
      </c>
      <c r="M509">
        <v>4763234</v>
      </c>
      <c r="N509" s="1" t="s">
        <v>254</v>
      </c>
      <c r="O509" s="1" t="s">
        <v>7768</v>
      </c>
      <c r="P509" s="1">
        <f>MATCH(spotify_data[[#This Row],[album_id]],spotify_data[album_id],0)</f>
        <v>508</v>
      </c>
      <c r="Q509" s="1" t="s">
        <v>7769</v>
      </c>
      <c r="R509" s="2">
        <v>44484</v>
      </c>
      <c r="S509" s="7">
        <f ca="1">+TODAY()-spotify_data[[#This Row],[Fecha lanzamiento Album]]</f>
        <v>1547</v>
      </c>
      <c r="T509" s="7">
        <f ca="1">+spotify_data[[#This Row],[Antigüedad Album Dias]]/60</f>
        <v>25.783333333333335</v>
      </c>
      <c r="U509" s="8">
        <f ca="1">spotify_data[[#This Row],[Antigüedad Album Meses]]/12</f>
        <v>2.1486111111111112</v>
      </c>
      <c r="V509">
        <v>10</v>
      </c>
      <c r="W509" s="1" t="s">
        <v>20</v>
      </c>
      <c r="X509" s="1" t="str">
        <f>+IF(spotify_data[[#This Row],[album_type]]="album","Album",IF(spotify_data[[#This Row],[album_type]]="single","Single","Compilation"))</f>
        <v>Album</v>
      </c>
      <c r="Y509">
        <v>164</v>
      </c>
    </row>
    <row r="510" spans="1:25" x14ac:dyDescent="0.3">
      <c r="A510" s="1" t="s">
        <v>8243</v>
      </c>
      <c r="B510" s="1">
        <v>4636</v>
      </c>
      <c r="C510" s="1" t="s">
        <v>8244</v>
      </c>
      <c r="D510">
        <v>10</v>
      </c>
      <c r="E510">
        <v>81</v>
      </c>
      <c r="F510" s="10">
        <f>spotify_data[[#This Row],[track_popularity]]/100</f>
        <v>0.81</v>
      </c>
      <c r="G510" s="9" t="b">
        <v>0</v>
      </c>
      <c r="H510" s="1">
        <f>+IF(spotify_data[[#This Row],[explicit]]=FALSE,0,1)</f>
        <v>0</v>
      </c>
      <c r="I510" s="1" t="s">
        <v>854</v>
      </c>
      <c r="J510" s="7">
        <f>MATCH(spotify_data[[#This Row],[artist_name]],spotify_data[artist_name],0)</f>
        <v>127</v>
      </c>
      <c r="K510">
        <v>84</v>
      </c>
      <c r="L510" s="10">
        <f>spotify_data[[#This Row],[artist_popularity]]/100</f>
        <v>0.84</v>
      </c>
      <c r="M510">
        <v>49050008</v>
      </c>
      <c r="N510" s="1" t="s">
        <v>855</v>
      </c>
      <c r="O510" s="1" t="s">
        <v>8232</v>
      </c>
      <c r="P510" s="1">
        <f>MATCH(spotify_data[[#This Row],[album_id]],spotify_data[album_id],0)</f>
        <v>127</v>
      </c>
      <c r="Q510" s="1" t="s">
        <v>8233</v>
      </c>
      <c r="R510" s="2">
        <v>44337</v>
      </c>
      <c r="S510" s="7">
        <f ca="1">+TODAY()-spotify_data[[#This Row],[Fecha lanzamiento Album]]</f>
        <v>1694</v>
      </c>
      <c r="T510" s="7">
        <f ca="1">+spotify_data[[#This Row],[Antigüedad Album Dias]]/60</f>
        <v>28.233333333333334</v>
      </c>
      <c r="U510" s="8">
        <f ca="1">spotify_data[[#This Row],[Antigüedad Album Meses]]/12</f>
        <v>2.3527777777777779</v>
      </c>
      <c r="V510">
        <v>11</v>
      </c>
      <c r="W510" s="1" t="s">
        <v>20</v>
      </c>
      <c r="X510" s="1" t="str">
        <f>+IF(spotify_data[[#This Row],[album_type]]="album","Album",IF(spotify_data[[#This Row],[album_type]]="single","Single","Compilation"))</f>
        <v>Album</v>
      </c>
      <c r="Y510">
        <v>254</v>
      </c>
    </row>
    <row r="511" spans="1:25" x14ac:dyDescent="0.3">
      <c r="A511" s="1" t="s">
        <v>8245</v>
      </c>
      <c r="B511" s="1">
        <v>4736</v>
      </c>
      <c r="C511" s="1" t="s">
        <v>8246</v>
      </c>
      <c r="D511">
        <v>6</v>
      </c>
      <c r="E511">
        <v>81</v>
      </c>
      <c r="F511" s="10">
        <f>spotify_data[[#This Row],[track_popularity]]/100</f>
        <v>0.81</v>
      </c>
      <c r="G511" s="9" t="b">
        <v>1</v>
      </c>
      <c r="H511" s="1">
        <f>+IF(spotify_data[[#This Row],[explicit]]=FALSE,0,1)</f>
        <v>1</v>
      </c>
      <c r="I511" s="1" t="s">
        <v>854</v>
      </c>
      <c r="J511" s="7">
        <f>MATCH(spotify_data[[#This Row],[artist_name]],spotify_data[artist_name],0)</f>
        <v>127</v>
      </c>
      <c r="K511">
        <v>85</v>
      </c>
      <c r="L511" s="10">
        <f>spotify_data[[#This Row],[artist_popularity]]/100</f>
        <v>0.85</v>
      </c>
      <c r="M511">
        <v>49083617</v>
      </c>
      <c r="N511" s="1" t="s">
        <v>855</v>
      </c>
      <c r="O511" s="1" t="s">
        <v>8232</v>
      </c>
      <c r="P511" s="1">
        <f>MATCH(spotify_data[[#This Row],[album_id]],spotify_data[album_id],0)</f>
        <v>127</v>
      </c>
      <c r="Q511" s="1" t="s">
        <v>8233</v>
      </c>
      <c r="R511" s="2">
        <v>44337</v>
      </c>
      <c r="S511" s="7">
        <f ca="1">+TODAY()-spotify_data[[#This Row],[Fecha lanzamiento Album]]</f>
        <v>1694</v>
      </c>
      <c r="T511" s="7">
        <f ca="1">+spotify_data[[#This Row],[Antigüedad Album Dias]]/60</f>
        <v>28.233333333333334</v>
      </c>
      <c r="U511" s="8">
        <f ca="1">spotify_data[[#This Row],[Antigüedad Album Meses]]/12</f>
        <v>2.3527777777777779</v>
      </c>
      <c r="V511">
        <v>11</v>
      </c>
      <c r="W511" s="1" t="s">
        <v>20</v>
      </c>
      <c r="X511" s="1" t="str">
        <f>+IF(spotify_data[[#This Row],[album_type]]="album","Album",IF(spotify_data[[#This Row],[album_type]]="single","Single","Compilation"))</f>
        <v>Album</v>
      </c>
      <c r="Y511">
        <v>296</v>
      </c>
    </row>
    <row r="512" spans="1:25" x14ac:dyDescent="0.3">
      <c r="A512" s="1" t="s">
        <v>8498</v>
      </c>
      <c r="B512" s="1">
        <v>272</v>
      </c>
      <c r="C512" s="1" t="s">
        <v>8499</v>
      </c>
      <c r="D512">
        <v>4</v>
      </c>
      <c r="E512">
        <v>81</v>
      </c>
      <c r="F512" s="10">
        <f>spotify_data[[#This Row],[track_popularity]]/100</f>
        <v>0.81</v>
      </c>
      <c r="G512" s="9" t="b">
        <v>1</v>
      </c>
      <c r="H512" s="1">
        <f>+IF(spotify_data[[#This Row],[explicit]]=FALSE,0,1)</f>
        <v>1</v>
      </c>
      <c r="I512" s="1" t="s">
        <v>4753</v>
      </c>
      <c r="J512" s="7">
        <f>MATCH(spotify_data[[#This Row],[artist_name]],spotify_data[artist_name],0)</f>
        <v>249</v>
      </c>
      <c r="K512">
        <v>76</v>
      </c>
      <c r="L512" s="10">
        <f>spotify_data[[#This Row],[artist_popularity]]/100</f>
        <v>0.76</v>
      </c>
      <c r="M512">
        <v>10636129</v>
      </c>
      <c r="N512" s="1" t="s">
        <v>23</v>
      </c>
      <c r="O512" s="1" t="s">
        <v>8493</v>
      </c>
      <c r="P512" s="1">
        <f>MATCH(spotify_data[[#This Row],[album_id]],spotify_data[album_id],0)</f>
        <v>511</v>
      </c>
      <c r="Q512" s="1" t="s">
        <v>8494</v>
      </c>
      <c r="R512" s="2">
        <v>44274</v>
      </c>
      <c r="S512" s="7">
        <f ca="1">+TODAY()-spotify_data[[#This Row],[Fecha lanzamiento Album]]</f>
        <v>1757</v>
      </c>
      <c r="T512" s="7">
        <f ca="1">+spotify_data[[#This Row],[Antigüedad Album Dias]]/60</f>
        <v>29.283333333333335</v>
      </c>
      <c r="U512" s="8">
        <f ca="1">spotify_data[[#This Row],[Antigüedad Album Meses]]/12</f>
        <v>2.4402777777777778</v>
      </c>
      <c r="V512">
        <v>8</v>
      </c>
      <c r="W512" s="1" t="s">
        <v>1932</v>
      </c>
      <c r="X512" s="1" t="str">
        <f>+IF(spotify_data[[#This Row],[album_type]]="album","Album",IF(spotify_data[[#This Row],[album_type]]="single","Single","Compilation"))</f>
        <v>Compilation</v>
      </c>
      <c r="Y512">
        <v>288</v>
      </c>
    </row>
    <row r="513" spans="1:25" x14ac:dyDescent="0.3">
      <c r="A513" s="1" t="s">
        <v>8908</v>
      </c>
      <c r="B513" s="1">
        <v>4685</v>
      </c>
      <c r="C513" s="1" t="s">
        <v>8909</v>
      </c>
      <c r="D513">
        <v>3</v>
      </c>
      <c r="E513">
        <v>81</v>
      </c>
      <c r="F513" s="10">
        <f>spotify_data[[#This Row],[track_popularity]]/100</f>
        <v>0.81</v>
      </c>
      <c r="G513" s="9" t="b">
        <v>0</v>
      </c>
      <c r="H513" s="1">
        <f>+IF(spotify_data[[#This Row],[explicit]]=FALSE,0,1)</f>
        <v>0</v>
      </c>
      <c r="I513" s="1" t="s">
        <v>1807</v>
      </c>
      <c r="J513" s="7">
        <f>MATCH(spotify_data[[#This Row],[artist_name]],spotify_data[artist_name],0)</f>
        <v>234</v>
      </c>
      <c r="K513">
        <v>81</v>
      </c>
      <c r="L513" s="10">
        <f>spotify_data[[#This Row],[artist_popularity]]/100</f>
        <v>0.81</v>
      </c>
      <c r="M513">
        <v>26558356</v>
      </c>
      <c r="N513" s="1" t="s">
        <v>1808</v>
      </c>
      <c r="O513" s="1" t="s">
        <v>8910</v>
      </c>
      <c r="P513" s="1">
        <f>MATCH(spotify_data[[#This Row],[album_id]],spotify_data[album_id],0)</f>
        <v>512</v>
      </c>
      <c r="Q513" s="1" t="s">
        <v>8911</v>
      </c>
      <c r="R513" s="2">
        <v>44162</v>
      </c>
      <c r="S513" s="7">
        <f ca="1">+TODAY()-spotify_data[[#This Row],[Fecha lanzamiento Album]]</f>
        <v>1869</v>
      </c>
      <c r="T513" s="7">
        <f ca="1">+spotify_data[[#This Row],[Antigüedad Album Dias]]/60</f>
        <v>31.15</v>
      </c>
      <c r="U513" s="8">
        <f ca="1">spotify_data[[#This Row],[Antigüedad Album Meses]]/12</f>
        <v>2.5958333333333332</v>
      </c>
      <c r="V513">
        <v>15</v>
      </c>
      <c r="W513" s="1" t="s">
        <v>20</v>
      </c>
      <c r="X513" s="1" t="str">
        <f>+IF(spotify_data[[#This Row],[album_type]]="album","Album",IF(spotify_data[[#This Row],[album_type]]="single","Single","Compilation"))</f>
        <v>Album</v>
      </c>
      <c r="Y513">
        <v>327</v>
      </c>
    </row>
    <row r="514" spans="1:25" x14ac:dyDescent="0.3">
      <c r="A514" s="1" t="s">
        <v>9687</v>
      </c>
      <c r="B514" s="1">
        <v>7357</v>
      </c>
      <c r="C514" s="1" t="s">
        <v>9688</v>
      </c>
      <c r="D514">
        <v>12</v>
      </c>
      <c r="E514">
        <v>81</v>
      </c>
      <c r="F514" s="10">
        <f>spotify_data[[#This Row],[track_popularity]]/100</f>
        <v>0.81</v>
      </c>
      <c r="G514" s="9" t="b">
        <v>0</v>
      </c>
      <c r="H514" s="1">
        <f>+IF(spotify_data[[#This Row],[explicit]]=FALSE,0,1)</f>
        <v>0</v>
      </c>
      <c r="I514" s="1" t="s">
        <v>3869</v>
      </c>
      <c r="J514" s="7">
        <f>MATCH(spotify_data[[#This Row],[artist_name]],spotify_data[artist_name],0)</f>
        <v>513</v>
      </c>
      <c r="K514">
        <v>85</v>
      </c>
      <c r="L514" s="10">
        <f>spotify_data[[#This Row],[artist_popularity]]/100</f>
        <v>0.85</v>
      </c>
      <c r="M514">
        <v>46891061</v>
      </c>
      <c r="N514" s="1" t="s">
        <v>516</v>
      </c>
      <c r="O514" s="1" t="s">
        <v>9677</v>
      </c>
      <c r="P514" s="1">
        <f>MATCH(spotify_data[[#This Row],[album_id]],spotify_data[album_id],0)</f>
        <v>513</v>
      </c>
      <c r="Q514" s="1" t="s">
        <v>9678</v>
      </c>
      <c r="R514" s="2">
        <v>43917</v>
      </c>
      <c r="S514" s="7">
        <f ca="1">+TODAY()-spotify_data[[#This Row],[Fecha lanzamiento Album]]</f>
        <v>2114</v>
      </c>
      <c r="T514" s="7">
        <f ca="1">+spotify_data[[#This Row],[Antigüedad Album Dias]]/60</f>
        <v>35.233333333333334</v>
      </c>
      <c r="U514" s="8">
        <f ca="1">spotify_data[[#This Row],[Antigüedad Album Meses]]/12</f>
        <v>2.9361111111111113</v>
      </c>
      <c r="V514">
        <v>13</v>
      </c>
      <c r="W514" s="1" t="s">
        <v>20</v>
      </c>
      <c r="X514" s="1" t="str">
        <f>+IF(spotify_data[[#This Row],[album_type]]="album","Album",IF(spotify_data[[#This Row],[album_type]]="single","Single","Compilation"))</f>
        <v>Album</v>
      </c>
      <c r="Y514">
        <v>338</v>
      </c>
    </row>
    <row r="515" spans="1:25" x14ac:dyDescent="0.3">
      <c r="A515" s="1" t="s">
        <v>9735</v>
      </c>
      <c r="B515" s="1">
        <v>3969</v>
      </c>
      <c r="C515" s="1" t="s">
        <v>8635</v>
      </c>
      <c r="D515">
        <v>13</v>
      </c>
      <c r="E515">
        <v>81</v>
      </c>
      <c r="F515" s="10">
        <f>spotify_data[[#This Row],[track_popularity]]/100</f>
        <v>0.81</v>
      </c>
      <c r="G515" s="9" t="b">
        <v>0</v>
      </c>
      <c r="H515" s="1">
        <f>+IF(spotify_data[[#This Row],[explicit]]=FALSE,0,1)</f>
        <v>0</v>
      </c>
      <c r="I515" s="1" t="s">
        <v>2459</v>
      </c>
      <c r="J515" s="7">
        <f>MATCH(spotify_data[[#This Row],[artist_name]],spotify_data[artist_name],0)</f>
        <v>35</v>
      </c>
      <c r="K515">
        <v>93</v>
      </c>
      <c r="L515" s="10">
        <f>spotify_data[[#This Row],[artist_popularity]]/100</f>
        <v>0.93</v>
      </c>
      <c r="M515">
        <v>112957721</v>
      </c>
      <c r="N515" s="1" t="s">
        <v>2460</v>
      </c>
      <c r="O515" s="1" t="s">
        <v>9722</v>
      </c>
      <c r="P515" s="1">
        <f>MATCH(spotify_data[[#This Row],[album_id]],spotify_data[album_id],0)</f>
        <v>57</v>
      </c>
      <c r="Q515" s="1" t="s">
        <v>8635</v>
      </c>
      <c r="R515" s="2">
        <v>43910</v>
      </c>
      <c r="S515" s="7">
        <f ca="1">+TODAY()-spotify_data[[#This Row],[Fecha lanzamiento Album]]</f>
        <v>2121</v>
      </c>
      <c r="T515" s="7">
        <f ca="1">+spotify_data[[#This Row],[Antigüedad Album Dias]]/60</f>
        <v>35.35</v>
      </c>
      <c r="U515" s="8">
        <f ca="1">spotify_data[[#This Row],[Antigüedad Album Meses]]/12</f>
        <v>2.9458333333333333</v>
      </c>
      <c r="V515">
        <v>14</v>
      </c>
      <c r="W515" s="1" t="s">
        <v>20</v>
      </c>
      <c r="X515" s="1" t="str">
        <f>+IF(spotify_data[[#This Row],[album_type]]="album","Album",IF(spotify_data[[#This Row],[album_type]]="single","Single","Compilation"))</f>
        <v>Album</v>
      </c>
      <c r="Y515">
        <v>601</v>
      </c>
    </row>
    <row r="516" spans="1:25" x14ac:dyDescent="0.3">
      <c r="A516" s="1" t="s">
        <v>9885</v>
      </c>
      <c r="B516" s="1">
        <v>2173</v>
      </c>
      <c r="C516" s="1" t="s">
        <v>9886</v>
      </c>
      <c r="D516">
        <v>1</v>
      </c>
      <c r="E516">
        <v>81</v>
      </c>
      <c r="F516" s="10">
        <f>spotify_data[[#This Row],[track_popularity]]/100</f>
        <v>0.81</v>
      </c>
      <c r="G516" s="9" t="b">
        <v>0</v>
      </c>
      <c r="H516" s="1">
        <f>+IF(spotify_data[[#This Row],[explicit]]=FALSE,0,1)</f>
        <v>0</v>
      </c>
      <c r="I516" s="1" t="s">
        <v>9887</v>
      </c>
      <c r="J516" s="7">
        <f>MATCH(spotify_data[[#This Row],[artist_name]],spotify_data[artist_name],0)</f>
        <v>515</v>
      </c>
      <c r="K516">
        <v>66</v>
      </c>
      <c r="L516" s="10">
        <f>spotify_data[[#This Row],[artist_popularity]]/100</f>
        <v>0.66</v>
      </c>
      <c r="M516">
        <v>1474124</v>
      </c>
      <c r="N516" s="1" t="s">
        <v>23</v>
      </c>
      <c r="O516" s="1" t="s">
        <v>9888</v>
      </c>
      <c r="P516" s="1">
        <f>MATCH(spotify_data[[#This Row],[album_id]],spotify_data[album_id],0)</f>
        <v>515</v>
      </c>
      <c r="Q516" s="1" t="s">
        <v>9886</v>
      </c>
      <c r="R516" s="2">
        <v>43869</v>
      </c>
      <c r="S516" s="7">
        <f ca="1">+TODAY()-spotify_data[[#This Row],[Fecha lanzamiento Album]]</f>
        <v>2162</v>
      </c>
      <c r="T516" s="7">
        <f ca="1">+spotify_data[[#This Row],[Antigüedad Album Dias]]/60</f>
        <v>36.033333333333331</v>
      </c>
      <c r="U516" s="8">
        <f ca="1">spotify_data[[#This Row],[Antigüedad Album Meses]]/12</f>
        <v>3.0027777777777778</v>
      </c>
      <c r="V516">
        <v>1</v>
      </c>
      <c r="W516" s="1" t="s">
        <v>21</v>
      </c>
      <c r="X516" s="1" t="str">
        <f>+IF(spotify_data[[#This Row],[album_type]]="album","Album",IF(spotify_data[[#This Row],[album_type]]="single","Single","Compilation"))</f>
        <v>Single</v>
      </c>
      <c r="Y516">
        <v>288</v>
      </c>
    </row>
    <row r="517" spans="1:25" x14ac:dyDescent="0.3">
      <c r="A517" s="1" t="s">
        <v>10159</v>
      </c>
      <c r="B517" s="1">
        <v>330</v>
      </c>
      <c r="C517" s="1" t="s">
        <v>10160</v>
      </c>
      <c r="D517">
        <v>2</v>
      </c>
      <c r="E517">
        <v>81</v>
      </c>
      <c r="F517" s="10">
        <f>spotify_data[[#This Row],[track_popularity]]/100</f>
        <v>0.81</v>
      </c>
      <c r="G517" s="9" t="b">
        <v>1</v>
      </c>
      <c r="H517" s="1">
        <f>+IF(spotify_data[[#This Row],[explicit]]=FALSE,0,1)</f>
        <v>1</v>
      </c>
      <c r="I517" s="1" t="s">
        <v>10133</v>
      </c>
      <c r="J517" s="7">
        <f>MATCH(spotify_data[[#This Row],[artist_name]],spotify_data[artist_name],0)</f>
        <v>516</v>
      </c>
      <c r="K517">
        <v>74</v>
      </c>
      <c r="L517" s="10">
        <f>spotify_data[[#This Row],[artist_popularity]]/100</f>
        <v>0.74</v>
      </c>
      <c r="M517">
        <v>11846410</v>
      </c>
      <c r="N517" s="1" t="s">
        <v>237</v>
      </c>
      <c r="O517" s="1" t="s">
        <v>10134</v>
      </c>
      <c r="P517" s="1">
        <f>MATCH(spotify_data[[#This Row],[album_id]],spotify_data[album_id],0)</f>
        <v>516</v>
      </c>
      <c r="Q517" s="1" t="s">
        <v>10135</v>
      </c>
      <c r="R517" s="2">
        <v>43805</v>
      </c>
      <c r="S517" s="7">
        <f ca="1">+TODAY()-spotify_data[[#This Row],[Fecha lanzamiento Album]]</f>
        <v>2226</v>
      </c>
      <c r="T517" s="7">
        <f ca="1">+spotify_data[[#This Row],[Antigüedad Album Dias]]/60</f>
        <v>37.1</v>
      </c>
      <c r="U517" s="8">
        <f ca="1">spotify_data[[#This Row],[Antigüedad Album Meses]]/12</f>
        <v>3.0916666666666668</v>
      </c>
      <c r="V517">
        <v>16</v>
      </c>
      <c r="W517" s="1" t="s">
        <v>20</v>
      </c>
      <c r="X517" s="1" t="str">
        <f>+IF(spotify_data[[#This Row],[album_type]]="album","Album",IF(spotify_data[[#This Row],[album_type]]="single","Single","Compilation"))</f>
        <v>Album</v>
      </c>
      <c r="Y517">
        <v>327</v>
      </c>
    </row>
    <row r="518" spans="1:25" x14ac:dyDescent="0.3">
      <c r="A518" s="1" t="s">
        <v>10495</v>
      </c>
      <c r="B518" s="1">
        <v>8375</v>
      </c>
      <c r="C518" s="1" t="s">
        <v>10496</v>
      </c>
      <c r="D518">
        <v>12</v>
      </c>
      <c r="E518">
        <v>81</v>
      </c>
      <c r="F518" s="10">
        <f>spotify_data[[#This Row],[track_popularity]]/100</f>
        <v>0.81</v>
      </c>
      <c r="G518" s="9" t="b">
        <v>0</v>
      </c>
      <c r="H518" s="1">
        <f>+IF(spotify_data[[#This Row],[explicit]]=FALSE,0,1)</f>
        <v>0</v>
      </c>
      <c r="I518" s="1" t="s">
        <v>3271</v>
      </c>
      <c r="J518" s="7">
        <f>MATCH(spotify_data[[#This Row],[artist_name]],spotify_data[artist_name],0)</f>
        <v>175</v>
      </c>
      <c r="K518">
        <v>85</v>
      </c>
      <c r="L518" s="10">
        <f>spotify_data[[#This Row],[artist_popularity]]/100</f>
        <v>0.85</v>
      </c>
      <c r="M518">
        <v>47716988</v>
      </c>
      <c r="N518" s="1" t="s">
        <v>3272</v>
      </c>
      <c r="O518" s="1" t="s">
        <v>10468</v>
      </c>
      <c r="P518" s="1">
        <f>MATCH(spotify_data[[#This Row],[album_id]],spotify_data[album_id],0)</f>
        <v>175</v>
      </c>
      <c r="Q518" s="1" t="s">
        <v>10469</v>
      </c>
      <c r="R518" s="2">
        <v>43714</v>
      </c>
      <c r="S518" s="7">
        <f ca="1">+TODAY()-spotify_data[[#This Row],[Fecha lanzamiento Album]]</f>
        <v>2317</v>
      </c>
      <c r="T518" s="7">
        <f ca="1">+spotify_data[[#This Row],[Antigüedad Album Dias]]/60</f>
        <v>38.616666666666667</v>
      </c>
      <c r="U518" s="8">
        <f ca="1">spotify_data[[#This Row],[Antigüedad Album Meses]]/12</f>
        <v>3.2180555555555554</v>
      </c>
      <c r="V518">
        <v>17</v>
      </c>
      <c r="W518" s="1" t="s">
        <v>20</v>
      </c>
      <c r="X518" s="1" t="str">
        <f>+IF(spotify_data[[#This Row],[album_type]]="album","Album",IF(spotify_data[[#This Row],[album_type]]="single","Single","Compilation"))</f>
        <v>Album</v>
      </c>
      <c r="Y518">
        <v>262</v>
      </c>
    </row>
    <row r="519" spans="1:25" x14ac:dyDescent="0.3">
      <c r="A519" s="1" t="s">
        <v>11347</v>
      </c>
      <c r="B519" s="1">
        <v>7630</v>
      </c>
      <c r="C519" s="1" t="s">
        <v>11338</v>
      </c>
      <c r="D519">
        <v>11</v>
      </c>
      <c r="E519">
        <v>81</v>
      </c>
      <c r="F519" s="10">
        <f>spotify_data[[#This Row],[track_popularity]]/100</f>
        <v>0.81</v>
      </c>
      <c r="G519" s="9" t="b">
        <v>1</v>
      </c>
      <c r="H519" s="1">
        <f>+IF(spotify_data[[#This Row],[explicit]]=FALSE,0,1)</f>
        <v>1</v>
      </c>
      <c r="I519" s="1" t="s">
        <v>2164</v>
      </c>
      <c r="J519" s="7">
        <f>MATCH(spotify_data[[#This Row],[artist_name]],spotify_data[artist_name],0)</f>
        <v>189</v>
      </c>
      <c r="K519">
        <v>90</v>
      </c>
      <c r="L519" s="10">
        <f>spotify_data[[#This Row],[artist_popularity]]/100</f>
        <v>0.9</v>
      </c>
      <c r="M519">
        <v>107389514</v>
      </c>
      <c r="N519" s="1" t="s">
        <v>516</v>
      </c>
      <c r="O519" s="1" t="s">
        <v>11337</v>
      </c>
      <c r="P519" s="1">
        <f>MATCH(spotify_data[[#This Row],[album_id]],spotify_data[album_id],0)</f>
        <v>246</v>
      </c>
      <c r="Q519" s="1" t="s">
        <v>11338</v>
      </c>
      <c r="R519" s="2">
        <v>43504</v>
      </c>
      <c r="S519" s="7">
        <f ca="1">+TODAY()-spotify_data[[#This Row],[Fecha lanzamiento Album]]</f>
        <v>2527</v>
      </c>
      <c r="T519" s="7">
        <f ca="1">+spotify_data[[#This Row],[Antigüedad Album Dias]]/60</f>
        <v>42.116666666666667</v>
      </c>
      <c r="U519" s="8">
        <f ca="1">spotify_data[[#This Row],[Antigüedad Album Meses]]/12</f>
        <v>3.5097222222222224</v>
      </c>
      <c r="V519">
        <v>12</v>
      </c>
      <c r="W519" s="1" t="s">
        <v>20</v>
      </c>
      <c r="X519" s="1" t="str">
        <f>+IF(spotify_data[[#This Row],[album_type]]="album","Album",IF(spotify_data[[#This Row],[album_type]]="single","Single","Compilation"))</f>
        <v>Album</v>
      </c>
      <c r="Y519">
        <v>345</v>
      </c>
    </row>
    <row r="520" spans="1:25" x14ac:dyDescent="0.3">
      <c r="A520" s="1" t="s">
        <v>11510</v>
      </c>
      <c r="B520" s="1">
        <v>7767</v>
      </c>
      <c r="C520" s="1" t="s">
        <v>10496</v>
      </c>
      <c r="D520">
        <v>2</v>
      </c>
      <c r="E520">
        <v>81</v>
      </c>
      <c r="F520" s="10">
        <f>spotify_data[[#This Row],[track_popularity]]/100</f>
        <v>0.81</v>
      </c>
      <c r="G520" s="9" t="b">
        <v>0</v>
      </c>
      <c r="H520" s="1">
        <f>+IF(spotify_data[[#This Row],[explicit]]=FALSE,0,1)</f>
        <v>0</v>
      </c>
      <c r="I520" s="1" t="s">
        <v>3271</v>
      </c>
      <c r="J520" s="7">
        <f>MATCH(spotify_data[[#This Row],[artist_name]],spotify_data[artist_name],0)</f>
        <v>175</v>
      </c>
      <c r="K520">
        <v>85</v>
      </c>
      <c r="L520" s="10">
        <f>spotify_data[[#This Row],[artist_popularity]]/100</f>
        <v>0.85</v>
      </c>
      <c r="M520">
        <v>47716988</v>
      </c>
      <c r="N520" s="1" t="s">
        <v>3272</v>
      </c>
      <c r="O520" s="1" t="s">
        <v>11499</v>
      </c>
      <c r="P520" s="1">
        <f>MATCH(spotify_data[[#This Row],[album_id]],spotify_data[album_id],0)</f>
        <v>519</v>
      </c>
      <c r="Q520" s="1" t="s">
        <v>11500</v>
      </c>
      <c r="R520" s="2">
        <v>43448</v>
      </c>
      <c r="S520" s="7">
        <f ca="1">+TODAY()-spotify_data[[#This Row],[Fecha lanzamiento Album]]</f>
        <v>2583</v>
      </c>
      <c r="T520" s="7">
        <f ca="1">+spotify_data[[#This Row],[Antigüedad Album Dias]]/60</f>
        <v>43.05</v>
      </c>
      <c r="U520" s="8">
        <f ca="1">spotify_data[[#This Row],[Antigüedad Album Meses]]/12</f>
        <v>3.5874999999999999</v>
      </c>
      <c r="V520">
        <v>13</v>
      </c>
      <c r="W520" s="1" t="s">
        <v>1932</v>
      </c>
      <c r="X520" s="1" t="str">
        <f>+IF(spotify_data[[#This Row],[album_type]]="album","Album",IF(spotify_data[[#This Row],[album_type]]="single","Single","Compilation"))</f>
        <v>Compilation</v>
      </c>
      <c r="Y520">
        <v>263</v>
      </c>
    </row>
    <row r="521" spans="1:25" x14ac:dyDescent="0.3">
      <c r="A521" s="1" t="s">
        <v>11521</v>
      </c>
      <c r="B521" s="1">
        <v>6834</v>
      </c>
      <c r="C521" s="1" t="s">
        <v>11522</v>
      </c>
      <c r="D521">
        <v>29</v>
      </c>
      <c r="E521">
        <v>81</v>
      </c>
      <c r="F521" s="10">
        <f>spotify_data[[#This Row],[track_popularity]]/100</f>
        <v>0.81</v>
      </c>
      <c r="G521" s="9" t="b">
        <v>0</v>
      </c>
      <c r="H521" s="1">
        <f>+IF(spotify_data[[#This Row],[explicit]]=FALSE,0,1)</f>
        <v>0</v>
      </c>
      <c r="I521" s="1" t="s">
        <v>4298</v>
      </c>
      <c r="J521" s="7">
        <f>MATCH(spotify_data[[#This Row],[artist_name]],spotify_data[artist_name],0)</f>
        <v>520</v>
      </c>
      <c r="K521">
        <v>77</v>
      </c>
      <c r="L521" s="10">
        <f>spotify_data[[#This Row],[artist_popularity]]/100</f>
        <v>0.77</v>
      </c>
      <c r="M521">
        <v>24105967</v>
      </c>
      <c r="N521" s="1" t="s">
        <v>23</v>
      </c>
      <c r="O521" s="1" t="s">
        <v>11523</v>
      </c>
      <c r="P521" s="1">
        <f>MATCH(spotify_data[[#This Row],[album_id]],spotify_data[album_id],0)</f>
        <v>520</v>
      </c>
      <c r="Q521" s="1" t="s">
        <v>11524</v>
      </c>
      <c r="R521" s="2">
        <v>43448</v>
      </c>
      <c r="S521" s="7">
        <f ca="1">+TODAY()-spotify_data[[#This Row],[Fecha lanzamiento Album]]</f>
        <v>2583</v>
      </c>
      <c r="T521" s="7">
        <f ca="1">+spotify_data[[#This Row],[Antigüedad Album Dias]]/60</f>
        <v>43.05</v>
      </c>
      <c r="U521" s="8">
        <f ca="1">spotify_data[[#This Row],[Antigüedad Album Meses]]/12</f>
        <v>3.5874999999999999</v>
      </c>
      <c r="V521">
        <v>29</v>
      </c>
      <c r="W521" s="1" t="s">
        <v>20</v>
      </c>
      <c r="X521" s="1" t="str">
        <f>+IF(spotify_data[[#This Row],[album_type]]="album","Album",IF(spotify_data[[#This Row],[album_type]]="single","Single","Compilation"))</f>
        <v>Album</v>
      </c>
      <c r="Y521">
        <v>398</v>
      </c>
    </row>
    <row r="522" spans="1:25" x14ac:dyDescent="0.3">
      <c r="A522" s="1" t="s">
        <v>11629</v>
      </c>
      <c r="B522" s="1">
        <v>3678</v>
      </c>
      <c r="C522" s="1" t="s">
        <v>11630</v>
      </c>
      <c r="D522">
        <v>4</v>
      </c>
      <c r="E522">
        <v>81</v>
      </c>
      <c r="F522" s="10">
        <f>spotify_data[[#This Row],[track_popularity]]/100</f>
        <v>0.81</v>
      </c>
      <c r="G522" s="9" t="b">
        <v>0</v>
      </c>
      <c r="H522" s="1">
        <f>+IF(spotify_data[[#This Row],[explicit]]=FALSE,0,1)</f>
        <v>0</v>
      </c>
      <c r="I522" s="1" t="s">
        <v>11626</v>
      </c>
      <c r="J522" s="7">
        <f>MATCH(spotify_data[[#This Row],[artist_name]],spotify_data[artist_name],0)</f>
        <v>521</v>
      </c>
      <c r="K522">
        <v>72</v>
      </c>
      <c r="L522" s="10">
        <f>spotify_data[[#This Row],[artist_popularity]]/100</f>
        <v>0.72</v>
      </c>
      <c r="M522">
        <v>5576552</v>
      </c>
      <c r="N522" s="1" t="s">
        <v>23</v>
      </c>
      <c r="O522" s="1" t="s">
        <v>11627</v>
      </c>
      <c r="P522" s="1">
        <f>MATCH(spotify_data[[#This Row],[album_id]],spotify_data[album_id],0)</f>
        <v>521</v>
      </c>
      <c r="Q522" s="1" t="s">
        <v>11628</v>
      </c>
      <c r="R522" s="2">
        <v>43420</v>
      </c>
      <c r="S522" s="7">
        <f ca="1">+TODAY()-spotify_data[[#This Row],[Fecha lanzamiento Album]]</f>
        <v>2611</v>
      </c>
      <c r="T522" s="7">
        <f ca="1">+spotify_data[[#This Row],[Antigüedad Album Dias]]/60</f>
        <v>43.516666666666666</v>
      </c>
      <c r="U522" s="8">
        <f ca="1">spotify_data[[#This Row],[Antigüedad Album Meses]]/12</f>
        <v>3.6263888888888887</v>
      </c>
      <c r="V522">
        <v>12</v>
      </c>
      <c r="W522" s="1" t="s">
        <v>20</v>
      </c>
      <c r="X522" s="1" t="str">
        <f>+IF(spotify_data[[#This Row],[album_type]]="album","Album",IF(spotify_data[[#This Row],[album_type]]="single","Single","Compilation"))</f>
        <v>Album</v>
      </c>
      <c r="Y522">
        <v>282</v>
      </c>
    </row>
    <row r="523" spans="1:25" x14ac:dyDescent="0.3">
      <c r="A523" s="1" t="s">
        <v>12074</v>
      </c>
      <c r="B523" s="1">
        <v>7912</v>
      </c>
      <c r="C523" s="1" t="s">
        <v>12075</v>
      </c>
      <c r="D523">
        <v>1</v>
      </c>
      <c r="E523">
        <v>81</v>
      </c>
      <c r="F523" s="10">
        <f>spotify_data[[#This Row],[track_popularity]]/100</f>
        <v>0.81</v>
      </c>
      <c r="G523" s="9" t="b">
        <v>0</v>
      </c>
      <c r="H523" s="1">
        <f>+IF(spotify_data[[#This Row],[explicit]]=FALSE,0,1)</f>
        <v>0</v>
      </c>
      <c r="I523" s="1" t="s">
        <v>1272</v>
      </c>
      <c r="J523" s="7">
        <f>MATCH(spotify_data[[#This Row],[artist_name]],spotify_data[artist_name],0)</f>
        <v>522</v>
      </c>
      <c r="K523">
        <v>80</v>
      </c>
      <c r="L523" s="10">
        <f>spotify_data[[#This Row],[artist_popularity]]/100</f>
        <v>0.8</v>
      </c>
      <c r="M523">
        <v>34476607</v>
      </c>
      <c r="N523" s="1" t="s">
        <v>218</v>
      </c>
      <c r="O523" s="1" t="s">
        <v>12076</v>
      </c>
      <c r="P523" s="1">
        <f>MATCH(spotify_data[[#This Row],[album_id]],spotify_data[album_id],0)</f>
        <v>522</v>
      </c>
      <c r="Q523" s="1" t="s">
        <v>12075</v>
      </c>
      <c r="R523" s="2">
        <v>43329</v>
      </c>
      <c r="S523" s="7">
        <f ca="1">+TODAY()-spotify_data[[#This Row],[Fecha lanzamiento Album]]</f>
        <v>2702</v>
      </c>
      <c r="T523" s="7">
        <f ca="1">+spotify_data[[#This Row],[Antigüedad Album Dias]]/60</f>
        <v>45.033333333333331</v>
      </c>
      <c r="U523" s="8">
        <f ca="1">spotify_data[[#This Row],[Antigüedad Album Meses]]/12</f>
        <v>3.7527777777777778</v>
      </c>
      <c r="V523">
        <v>1</v>
      </c>
      <c r="W523" s="1" t="s">
        <v>21</v>
      </c>
      <c r="X523" s="1" t="str">
        <f>+IF(spotify_data[[#This Row],[album_type]]="album","Album",IF(spotify_data[[#This Row],[album_type]]="single","Single","Compilation"))</f>
        <v>Single</v>
      </c>
      <c r="Y523">
        <v>357</v>
      </c>
    </row>
    <row r="524" spans="1:25" x14ac:dyDescent="0.3">
      <c r="A524" s="1" t="s">
        <v>12139</v>
      </c>
      <c r="B524" s="1">
        <v>3580</v>
      </c>
      <c r="C524" s="1" t="s">
        <v>12140</v>
      </c>
      <c r="D524">
        <v>15</v>
      </c>
      <c r="E524">
        <v>81</v>
      </c>
      <c r="F524" s="10">
        <f>spotify_data[[#This Row],[track_popularity]]/100</f>
        <v>0.81</v>
      </c>
      <c r="G524" s="9" t="b">
        <v>0</v>
      </c>
      <c r="H524" s="1">
        <f>+IF(spotify_data[[#This Row],[explicit]]=FALSE,0,1)</f>
        <v>0</v>
      </c>
      <c r="I524" s="1" t="s">
        <v>5268</v>
      </c>
      <c r="J524" s="7">
        <f>MATCH(spotify_data[[#This Row],[artist_name]],spotify_data[artist_name],0)</f>
        <v>254</v>
      </c>
      <c r="K524">
        <v>89</v>
      </c>
      <c r="L524" s="10">
        <f>spotify_data[[#This Row],[artist_popularity]]/100</f>
        <v>0.89</v>
      </c>
      <c r="M524">
        <v>41119579</v>
      </c>
      <c r="N524" s="1" t="s">
        <v>1366</v>
      </c>
      <c r="O524" s="1" t="s">
        <v>12133</v>
      </c>
      <c r="P524" s="1">
        <f>MATCH(spotify_data[[#This Row],[album_id]],spotify_data[album_id],0)</f>
        <v>418</v>
      </c>
      <c r="Q524" s="1" t="s">
        <v>12134</v>
      </c>
      <c r="R524" s="2">
        <v>43315</v>
      </c>
      <c r="S524" s="7">
        <f ca="1">+TODAY()-spotify_data[[#This Row],[Fecha lanzamiento Album]]</f>
        <v>2716</v>
      </c>
      <c r="T524" s="7">
        <f ca="1">+spotify_data[[#This Row],[Antigüedad Album Dias]]/60</f>
        <v>45.266666666666666</v>
      </c>
      <c r="U524" s="8">
        <f ca="1">spotify_data[[#This Row],[Antigüedad Album Meses]]/12</f>
        <v>3.7722222222222221</v>
      </c>
      <c r="V524">
        <v>17</v>
      </c>
      <c r="W524" s="1" t="s">
        <v>20</v>
      </c>
      <c r="X524" s="1" t="str">
        <f>+IF(spotify_data[[#This Row],[album_type]]="album","Album",IF(spotify_data[[#This Row],[album_type]]="single","Single","Compilation"))</f>
        <v>Album</v>
      </c>
      <c r="Y524">
        <v>317</v>
      </c>
    </row>
    <row r="525" spans="1:25" x14ac:dyDescent="0.3">
      <c r="A525" s="1" t="s">
        <v>12515</v>
      </c>
      <c r="B525" s="1">
        <v>4563</v>
      </c>
      <c r="C525" s="1" t="s">
        <v>12516</v>
      </c>
      <c r="D525">
        <v>6</v>
      </c>
      <c r="E525">
        <v>81</v>
      </c>
      <c r="F525" s="10">
        <f>spotify_data[[#This Row],[track_popularity]]/100</f>
        <v>0.81</v>
      </c>
      <c r="G525" s="9" t="b">
        <v>1</v>
      </c>
      <c r="H525" s="1">
        <f>+IF(spotify_data[[#This Row],[explicit]]=FALSE,0,1)</f>
        <v>1</v>
      </c>
      <c r="I525" s="1" t="s">
        <v>3271</v>
      </c>
      <c r="J525" s="7">
        <f>MATCH(spotify_data[[#This Row],[artist_name]],spotify_data[artist_name],0)</f>
        <v>175</v>
      </c>
      <c r="K525">
        <v>85</v>
      </c>
      <c r="L525" s="10">
        <f>spotify_data[[#This Row],[artist_popularity]]/100</f>
        <v>0.85</v>
      </c>
      <c r="M525">
        <v>47716988</v>
      </c>
      <c r="N525" s="1" t="s">
        <v>3272</v>
      </c>
      <c r="O525" s="1" t="s">
        <v>12504</v>
      </c>
      <c r="P525" s="1">
        <f>MATCH(spotify_data[[#This Row],[album_id]],spotify_data[album_id],0)</f>
        <v>524</v>
      </c>
      <c r="Q525" s="1" t="s">
        <v>12505</v>
      </c>
      <c r="R525" s="2">
        <v>43217</v>
      </c>
      <c r="S525" s="7">
        <f ca="1">+TODAY()-spotify_data[[#This Row],[Fecha lanzamiento Album]]</f>
        <v>2814</v>
      </c>
      <c r="T525" s="7">
        <f ca="1">+spotify_data[[#This Row],[Antigüedad Album Dias]]/60</f>
        <v>46.9</v>
      </c>
      <c r="U525" s="8">
        <f ca="1">spotify_data[[#This Row],[Antigüedad Album Meses]]/12</f>
        <v>3.9083333333333332</v>
      </c>
      <c r="V525">
        <v>18</v>
      </c>
      <c r="W525" s="1" t="s">
        <v>20</v>
      </c>
      <c r="X525" s="1" t="str">
        <f>+IF(spotify_data[[#This Row],[album_type]]="album","Album",IF(spotify_data[[#This Row],[album_type]]="single","Single","Compilation"))</f>
        <v>Album</v>
      </c>
      <c r="Y525">
        <v>363</v>
      </c>
    </row>
    <row r="526" spans="1:25" x14ac:dyDescent="0.3">
      <c r="A526" s="1" t="s">
        <v>12688</v>
      </c>
      <c r="B526" s="1">
        <v>615</v>
      </c>
      <c r="C526" s="1" t="s">
        <v>12689</v>
      </c>
      <c r="D526">
        <v>16</v>
      </c>
      <c r="E526">
        <v>81</v>
      </c>
      <c r="F526" s="10">
        <f>spotify_data[[#This Row],[track_popularity]]/100</f>
        <v>0.81</v>
      </c>
      <c r="G526" s="9" t="b">
        <v>1</v>
      </c>
      <c r="H526" s="1">
        <f>+IF(spotify_data[[#This Row],[explicit]]=FALSE,0,1)</f>
        <v>1</v>
      </c>
      <c r="I526" s="1" t="s">
        <v>9480</v>
      </c>
      <c r="J526" s="7">
        <f>MATCH(spotify_data[[#This Row],[artist_name]],spotify_data[artist_name],0)</f>
        <v>421</v>
      </c>
      <c r="K526">
        <v>83</v>
      </c>
      <c r="L526" s="10">
        <f>spotify_data[[#This Row],[artist_popularity]]/100</f>
        <v>0.83</v>
      </c>
      <c r="M526">
        <v>51719064</v>
      </c>
      <c r="N526" s="1" t="s">
        <v>2263</v>
      </c>
      <c r="O526" s="1" t="s">
        <v>12686</v>
      </c>
      <c r="P526" s="1">
        <f>MATCH(spotify_data[[#This Row],[album_id]],spotify_data[album_id],0)</f>
        <v>421</v>
      </c>
      <c r="Q526" s="1" t="s">
        <v>12687</v>
      </c>
      <c r="R526" s="2">
        <v>43175</v>
      </c>
      <c r="S526" s="7">
        <f ca="1">+TODAY()-spotify_data[[#This Row],[Fecha lanzamiento Album]]</f>
        <v>2856</v>
      </c>
      <c r="T526" s="7">
        <f ca="1">+spotify_data[[#This Row],[Antigüedad Album Dias]]/60</f>
        <v>47.6</v>
      </c>
      <c r="U526" s="8">
        <f ca="1">spotify_data[[#This Row],[Antigüedad Album Meses]]/12</f>
        <v>3.9666666666666668</v>
      </c>
      <c r="V526">
        <v>18</v>
      </c>
      <c r="W526" s="1" t="s">
        <v>20</v>
      </c>
      <c r="X526" s="1" t="str">
        <f>+IF(spotify_data[[#This Row],[album_type]]="album","Album",IF(spotify_data[[#This Row],[album_type]]="single","Single","Compilation"))</f>
        <v>Album</v>
      </c>
      <c r="Y526">
        <v>184</v>
      </c>
    </row>
    <row r="527" spans="1:25" x14ac:dyDescent="0.3">
      <c r="A527" s="1" t="s">
        <v>13021</v>
      </c>
      <c r="B527" s="1">
        <v>4753</v>
      </c>
      <c r="C527" s="1" t="s">
        <v>13022</v>
      </c>
      <c r="D527">
        <v>5</v>
      </c>
      <c r="E527">
        <v>81</v>
      </c>
      <c r="F527" s="10">
        <f>spotify_data[[#This Row],[track_popularity]]/100</f>
        <v>0.81</v>
      </c>
      <c r="G527" s="9" t="b">
        <v>0</v>
      </c>
      <c r="H527" s="1">
        <f>+IF(spotify_data[[#This Row],[explicit]]=FALSE,0,1)</f>
        <v>0</v>
      </c>
      <c r="I527" s="1" t="s">
        <v>318</v>
      </c>
      <c r="J527" s="7">
        <f>MATCH(spotify_data[[#This Row],[artist_name]],spotify_data[artist_name],0)</f>
        <v>2</v>
      </c>
      <c r="K527">
        <v>100</v>
      </c>
      <c r="L527" s="10">
        <f>spotify_data[[#This Row],[artist_popularity]]/100</f>
        <v>1</v>
      </c>
      <c r="M527">
        <v>145396321</v>
      </c>
      <c r="N527" s="1" t="s">
        <v>319</v>
      </c>
      <c r="O527" s="1" t="s">
        <v>13007</v>
      </c>
      <c r="P527" s="1">
        <f>MATCH(spotify_data[[#This Row],[album_id]],spotify_data[album_id],0)</f>
        <v>337</v>
      </c>
      <c r="Q527" s="1" t="s">
        <v>13008</v>
      </c>
      <c r="R527" s="2">
        <v>43049</v>
      </c>
      <c r="S527" s="7">
        <f ca="1">+TODAY()-spotify_data[[#This Row],[Fecha lanzamiento Album]]</f>
        <v>2982</v>
      </c>
      <c r="T527" s="7">
        <f ca="1">+spotify_data[[#This Row],[Antigüedad Album Dias]]/60</f>
        <v>49.7</v>
      </c>
      <c r="U527" s="8">
        <f ca="1">spotify_data[[#This Row],[Antigüedad Album Meses]]/12</f>
        <v>4.1416666666666666</v>
      </c>
      <c r="V527">
        <v>15</v>
      </c>
      <c r="W527" s="1" t="s">
        <v>20</v>
      </c>
      <c r="X527" s="1" t="str">
        <f>+IF(spotify_data[[#This Row],[album_type]]="album","Album",IF(spotify_data[[#This Row],[album_type]]="single","Single","Compilation"))</f>
        <v>Album</v>
      </c>
      <c r="Y527">
        <v>387</v>
      </c>
    </row>
    <row r="528" spans="1:25" x14ac:dyDescent="0.3">
      <c r="A528" s="1" t="s">
        <v>13086</v>
      </c>
      <c r="B528" s="1">
        <v>7381</v>
      </c>
      <c r="C528" s="1" t="s">
        <v>13087</v>
      </c>
      <c r="D528">
        <v>10</v>
      </c>
      <c r="E528">
        <v>81</v>
      </c>
      <c r="F528" s="10">
        <f>spotify_data[[#This Row],[track_popularity]]/100</f>
        <v>0.81</v>
      </c>
      <c r="G528" s="9" t="b">
        <v>0</v>
      </c>
      <c r="H528" s="1">
        <f>+IF(spotify_data[[#This Row],[explicit]]=FALSE,0,1)</f>
        <v>0</v>
      </c>
      <c r="I528" s="1" t="s">
        <v>4298</v>
      </c>
      <c r="J528" s="7">
        <f>MATCH(spotify_data[[#This Row],[artist_name]],spotify_data[artist_name],0)</f>
        <v>520</v>
      </c>
      <c r="K528">
        <v>77</v>
      </c>
      <c r="L528" s="10">
        <f>spotify_data[[#This Row],[artist_popularity]]/100</f>
        <v>0.77</v>
      </c>
      <c r="M528">
        <v>24111322</v>
      </c>
      <c r="N528" s="1" t="s">
        <v>23</v>
      </c>
      <c r="O528" s="1" t="s">
        <v>13053</v>
      </c>
      <c r="P528" s="1">
        <f>MATCH(spotify_data[[#This Row],[album_id]],spotify_data[album_id],0)</f>
        <v>527</v>
      </c>
      <c r="Q528" s="1" t="s">
        <v>13054</v>
      </c>
      <c r="R528" s="2">
        <v>43048</v>
      </c>
      <c r="S528" s="7">
        <f ca="1">+TODAY()-spotify_data[[#This Row],[Fecha lanzamiento Album]]</f>
        <v>2983</v>
      </c>
      <c r="T528" s="7">
        <f ca="1">+spotify_data[[#This Row],[Antigüedad Album Dias]]/60</f>
        <v>49.716666666666669</v>
      </c>
      <c r="U528" s="8">
        <f ca="1">spotify_data[[#This Row],[Antigüedad Album Meses]]/12</f>
        <v>4.1430555555555557</v>
      </c>
      <c r="V528">
        <v>46</v>
      </c>
      <c r="W528" s="1" t="s">
        <v>20</v>
      </c>
      <c r="X528" s="1" t="str">
        <f>+IF(spotify_data[[#This Row],[album_type]]="album","Album",IF(spotify_data[[#This Row],[album_type]]="single","Single","Compilation"))</f>
        <v>Album</v>
      </c>
      <c r="Y528">
        <v>411</v>
      </c>
    </row>
    <row r="529" spans="1:25" x14ac:dyDescent="0.3">
      <c r="A529" s="1" t="s">
        <v>13199</v>
      </c>
      <c r="B529" s="1">
        <v>1433</v>
      </c>
      <c r="C529" s="1" t="s">
        <v>13200</v>
      </c>
      <c r="D529">
        <v>3</v>
      </c>
      <c r="E529">
        <v>81</v>
      </c>
      <c r="F529" s="10">
        <f>spotify_data[[#This Row],[track_popularity]]/100</f>
        <v>0.81</v>
      </c>
      <c r="G529" s="9" t="b">
        <v>1</v>
      </c>
      <c r="H529" s="1">
        <f>+IF(spotify_data[[#This Row],[explicit]]=FALSE,0,1)</f>
        <v>1</v>
      </c>
      <c r="I529" s="1" t="s">
        <v>11289</v>
      </c>
      <c r="J529" s="7">
        <f>MATCH(spotify_data[[#This Row],[artist_name]],spotify_data[artist_name],0)</f>
        <v>528</v>
      </c>
      <c r="K529">
        <v>77</v>
      </c>
      <c r="L529" s="10">
        <f>spotify_data[[#This Row],[artist_popularity]]/100</f>
        <v>0.77</v>
      </c>
      <c r="M529">
        <v>5610584</v>
      </c>
      <c r="N529" s="1" t="s">
        <v>23</v>
      </c>
      <c r="O529" s="1" t="s">
        <v>13201</v>
      </c>
      <c r="P529" s="1">
        <f>MATCH(spotify_data[[#This Row],[album_id]],spotify_data[album_id],0)</f>
        <v>528</v>
      </c>
      <c r="Q529" s="1" t="s">
        <v>13202</v>
      </c>
      <c r="R529" s="2">
        <v>43038</v>
      </c>
      <c r="S529" s="7">
        <f ca="1">+TODAY()-spotify_data[[#This Row],[Fecha lanzamiento Album]]</f>
        <v>2993</v>
      </c>
      <c r="T529" s="7">
        <f ca="1">+spotify_data[[#This Row],[Antigüedad Album Dias]]/60</f>
        <v>49.883333333333333</v>
      </c>
      <c r="U529" s="8">
        <f ca="1">spotify_data[[#This Row],[Antigüedad Album Meses]]/12</f>
        <v>4.1569444444444441</v>
      </c>
      <c r="V529">
        <v>10</v>
      </c>
      <c r="W529" s="1" t="s">
        <v>20</v>
      </c>
      <c r="X529" s="1" t="str">
        <f>+IF(spotify_data[[#This Row],[album_type]]="album","Album",IF(spotify_data[[#This Row],[album_type]]="single","Single","Compilation"))</f>
        <v>Album</v>
      </c>
      <c r="Y529">
        <v>288</v>
      </c>
    </row>
    <row r="530" spans="1:25" x14ac:dyDescent="0.3">
      <c r="A530" s="1" t="s">
        <v>13369</v>
      </c>
      <c r="B530" s="1">
        <v>7043</v>
      </c>
      <c r="C530" s="1" t="s">
        <v>13370</v>
      </c>
      <c r="D530">
        <v>5</v>
      </c>
      <c r="E530">
        <v>81</v>
      </c>
      <c r="F530" s="10">
        <f>spotify_data[[#This Row],[track_popularity]]/100</f>
        <v>0.81</v>
      </c>
      <c r="G530" s="9" t="b">
        <v>1</v>
      </c>
      <c r="H530" s="1">
        <f>+IF(spotify_data[[#This Row],[explicit]]=FALSE,0,1)</f>
        <v>1</v>
      </c>
      <c r="I530" s="1" t="s">
        <v>9480</v>
      </c>
      <c r="J530" s="7">
        <f>MATCH(spotify_data[[#This Row],[artist_name]],spotify_data[artist_name],0)</f>
        <v>421</v>
      </c>
      <c r="K530">
        <v>83</v>
      </c>
      <c r="L530" s="10">
        <f>spotify_data[[#This Row],[artist_popularity]]/100</f>
        <v>0.83</v>
      </c>
      <c r="M530">
        <v>51727329</v>
      </c>
      <c r="N530" s="1" t="s">
        <v>2263</v>
      </c>
      <c r="O530" s="1" t="s">
        <v>13371</v>
      </c>
      <c r="P530" s="1">
        <f>MATCH(spotify_data[[#This Row],[album_id]],spotify_data[album_id],0)</f>
        <v>424</v>
      </c>
      <c r="Q530" s="1" t="s">
        <v>13372</v>
      </c>
      <c r="R530" s="2">
        <v>42972</v>
      </c>
      <c r="S530" s="7">
        <f ca="1">+TODAY()-spotify_data[[#This Row],[Fecha lanzamiento Album]]</f>
        <v>3059</v>
      </c>
      <c r="T530" s="7">
        <f ca="1">+spotify_data[[#This Row],[Antigüedad Album Dias]]/60</f>
        <v>50.983333333333334</v>
      </c>
      <c r="U530" s="8">
        <f ca="1">spotify_data[[#This Row],[Antigüedad Album Meses]]/12</f>
        <v>4.2486111111111109</v>
      </c>
      <c r="V530">
        <v>11</v>
      </c>
      <c r="W530" s="1" t="s">
        <v>20</v>
      </c>
      <c r="X530" s="1" t="str">
        <f>+IF(spotify_data[[#This Row],[album_type]]="album","Album",IF(spotify_data[[#This Row],[album_type]]="single","Single","Compilation"))</f>
        <v>Album</v>
      </c>
      <c r="Y530">
        <v>2</v>
      </c>
    </row>
    <row r="531" spans="1:25" x14ac:dyDescent="0.3">
      <c r="A531" s="1" t="s">
        <v>13666</v>
      </c>
      <c r="B531" s="1">
        <v>4556</v>
      </c>
      <c r="C531" s="1" t="s">
        <v>13667</v>
      </c>
      <c r="D531">
        <v>3</v>
      </c>
      <c r="E531">
        <v>81</v>
      </c>
      <c r="F531" s="10">
        <f>spotify_data[[#This Row],[track_popularity]]/100</f>
        <v>0.81</v>
      </c>
      <c r="G531" s="9" t="b">
        <v>0</v>
      </c>
      <c r="H531" s="1">
        <f>+IF(spotify_data[[#This Row],[explicit]]=FALSE,0,1)</f>
        <v>0</v>
      </c>
      <c r="I531" s="1" t="s">
        <v>6414</v>
      </c>
      <c r="J531" s="7">
        <f>MATCH(spotify_data[[#This Row],[artist_name]],spotify_data[artist_name],0)</f>
        <v>530</v>
      </c>
      <c r="K531">
        <v>85</v>
      </c>
      <c r="L531" s="10">
        <f>spotify_data[[#This Row],[artist_popularity]]/100</f>
        <v>0.85</v>
      </c>
      <c r="M531">
        <v>39788275</v>
      </c>
      <c r="N531" s="1" t="s">
        <v>6415</v>
      </c>
      <c r="O531" s="1" t="s">
        <v>13660</v>
      </c>
      <c r="P531" s="1">
        <f>MATCH(spotify_data[[#This Row],[album_id]],spotify_data[album_id],0)</f>
        <v>530</v>
      </c>
      <c r="Q531" s="1" t="s">
        <v>8455</v>
      </c>
      <c r="R531" s="2">
        <v>42881</v>
      </c>
      <c r="S531" s="7">
        <f ca="1">+TODAY()-spotify_data[[#This Row],[Fecha lanzamiento Album]]</f>
        <v>3150</v>
      </c>
      <c r="T531" s="7">
        <f ca="1">+spotify_data[[#This Row],[Antigüedad Album Dias]]/60</f>
        <v>52.5</v>
      </c>
      <c r="U531" s="8">
        <f ca="1">spotify_data[[#This Row],[Antigüedad Album Meses]]/12</f>
        <v>4.375</v>
      </c>
      <c r="V531">
        <v>13</v>
      </c>
      <c r="W531" s="1" t="s">
        <v>20</v>
      </c>
      <c r="X531" s="1" t="str">
        <f>+IF(spotify_data[[#This Row],[album_type]]="album","Album",IF(spotify_data[[#This Row],[album_type]]="single","Single","Compilation"))</f>
        <v>Album</v>
      </c>
      <c r="Y531">
        <v>326</v>
      </c>
    </row>
    <row r="532" spans="1:25" x14ac:dyDescent="0.3">
      <c r="A532" s="1" t="s">
        <v>13730</v>
      </c>
      <c r="B532" s="1">
        <v>8123</v>
      </c>
      <c r="C532" s="1" t="s">
        <v>13731</v>
      </c>
      <c r="D532">
        <v>1</v>
      </c>
      <c r="E532">
        <v>81</v>
      </c>
      <c r="F532" s="10">
        <f>spotify_data[[#This Row],[track_popularity]]/100</f>
        <v>0.81</v>
      </c>
      <c r="G532" s="9" t="b">
        <v>0</v>
      </c>
      <c r="H532" s="1">
        <f>+IF(spotify_data[[#This Row],[explicit]]=FALSE,0,1)</f>
        <v>0</v>
      </c>
      <c r="I532" s="1" t="s">
        <v>13732</v>
      </c>
      <c r="J532" s="7">
        <f>MATCH(spotify_data[[#This Row],[artist_name]],spotify_data[artist_name],0)</f>
        <v>531</v>
      </c>
      <c r="K532">
        <v>67</v>
      </c>
      <c r="L532" s="10">
        <f>spotify_data[[#This Row],[artist_popularity]]/100</f>
        <v>0.67</v>
      </c>
      <c r="M532">
        <v>314693</v>
      </c>
      <c r="N532" s="1" t="s">
        <v>23</v>
      </c>
      <c r="O532" s="1" t="s">
        <v>13733</v>
      </c>
      <c r="P532" s="1">
        <f>MATCH(spotify_data[[#This Row],[album_id]],spotify_data[album_id],0)</f>
        <v>531</v>
      </c>
      <c r="Q532" s="1" t="s">
        <v>13734</v>
      </c>
      <c r="R532" s="2">
        <v>42872</v>
      </c>
      <c r="S532" s="7">
        <f ca="1">+TODAY()-spotify_data[[#This Row],[Fecha lanzamiento Album]]</f>
        <v>3159</v>
      </c>
      <c r="T532" s="7">
        <f ca="1">+spotify_data[[#This Row],[Antigüedad Album Dias]]/60</f>
        <v>52.65</v>
      </c>
      <c r="U532" s="8">
        <f ca="1">spotify_data[[#This Row],[Antigüedad Album Meses]]/12</f>
        <v>4.3875000000000002</v>
      </c>
      <c r="V532">
        <v>14</v>
      </c>
      <c r="W532" s="1" t="s">
        <v>20</v>
      </c>
      <c r="X532" s="1" t="str">
        <f>+IF(spotify_data[[#This Row],[album_type]]="album","Album",IF(spotify_data[[#This Row],[album_type]]="single","Single","Compilation"))</f>
        <v>Album</v>
      </c>
      <c r="Y532">
        <v>145</v>
      </c>
    </row>
    <row r="533" spans="1:25" x14ac:dyDescent="0.3">
      <c r="A533" s="1" t="s">
        <v>13816</v>
      </c>
      <c r="B533" s="1">
        <v>1950</v>
      </c>
      <c r="C533" s="1" t="s">
        <v>13817</v>
      </c>
      <c r="D533">
        <v>2</v>
      </c>
      <c r="E533">
        <v>81</v>
      </c>
      <c r="F533" s="10">
        <f>spotify_data[[#This Row],[track_popularity]]/100</f>
        <v>0.81</v>
      </c>
      <c r="G533" s="9" t="b">
        <v>0</v>
      </c>
      <c r="H533" s="1">
        <f>+IF(spotify_data[[#This Row],[explicit]]=FALSE,0,1)</f>
        <v>0</v>
      </c>
      <c r="I533" s="1" t="s">
        <v>5339</v>
      </c>
      <c r="J533" s="7">
        <f>MATCH(spotify_data[[#This Row],[artist_name]],spotify_data[artist_name],0)</f>
        <v>532</v>
      </c>
      <c r="K533">
        <v>82</v>
      </c>
      <c r="L533" s="10">
        <f>spotify_data[[#This Row],[artist_popularity]]/100</f>
        <v>0.82</v>
      </c>
      <c r="M533">
        <v>16943442</v>
      </c>
      <c r="N533" s="1" t="s">
        <v>23</v>
      </c>
      <c r="O533" s="1" t="s">
        <v>13810</v>
      </c>
      <c r="P533" s="1">
        <f>MATCH(spotify_data[[#This Row],[album_id]],spotify_data[album_id],0)</f>
        <v>532</v>
      </c>
      <c r="Q533" s="1" t="s">
        <v>13811</v>
      </c>
      <c r="R533" s="2">
        <v>42852</v>
      </c>
      <c r="S533" s="7">
        <f ca="1">+TODAY()-spotify_data[[#This Row],[Fecha lanzamiento Album]]</f>
        <v>3179</v>
      </c>
      <c r="T533" s="7">
        <f ca="1">+spotify_data[[#This Row],[Antigüedad Album Dias]]/60</f>
        <v>52.983333333333334</v>
      </c>
      <c r="U533" s="8">
        <f ca="1">spotify_data[[#This Row],[Antigüedad Album Meses]]/12</f>
        <v>4.4152777777777779</v>
      </c>
      <c r="V533">
        <v>15</v>
      </c>
      <c r="W533" s="1" t="s">
        <v>20</v>
      </c>
      <c r="X533" s="1" t="str">
        <f>+IF(spotify_data[[#This Row],[album_type]]="album","Album",IF(spotify_data[[#This Row],[album_type]]="single","Single","Compilation"))</f>
        <v>Album</v>
      </c>
      <c r="Y533">
        <v>337</v>
      </c>
    </row>
    <row r="534" spans="1:25" x14ac:dyDescent="0.3">
      <c r="A534" s="1" t="s">
        <v>14225</v>
      </c>
      <c r="B534" s="1">
        <v>3031</v>
      </c>
      <c r="C534" s="1" t="s">
        <v>14226</v>
      </c>
      <c r="D534">
        <v>4</v>
      </c>
      <c r="E534">
        <v>81</v>
      </c>
      <c r="F534" s="10">
        <f>spotify_data[[#This Row],[track_popularity]]/100</f>
        <v>0.81</v>
      </c>
      <c r="G534" s="9" t="b">
        <v>1</v>
      </c>
      <c r="H534" s="1">
        <f>+IF(spotify_data[[#This Row],[explicit]]=FALSE,0,1)</f>
        <v>1</v>
      </c>
      <c r="I534" s="1" t="s">
        <v>2459</v>
      </c>
      <c r="J534" s="7">
        <f>MATCH(spotify_data[[#This Row],[artist_name]],spotify_data[artist_name],0)</f>
        <v>35</v>
      </c>
      <c r="K534">
        <v>94</v>
      </c>
      <c r="L534" s="10">
        <f>spotify_data[[#This Row],[artist_popularity]]/100</f>
        <v>0.94</v>
      </c>
      <c r="M534">
        <v>113039308</v>
      </c>
      <c r="N534" s="1" t="s">
        <v>2460</v>
      </c>
      <c r="O534" s="1" t="s">
        <v>14211</v>
      </c>
      <c r="P534" s="1">
        <f>MATCH(spotify_data[[#This Row],[album_id]],spotify_data[album_id],0)</f>
        <v>533</v>
      </c>
      <c r="Q534" s="1" t="s">
        <v>8649</v>
      </c>
      <c r="R534" s="2">
        <v>42699</v>
      </c>
      <c r="S534" s="7">
        <f ca="1">+TODAY()-spotify_data[[#This Row],[Fecha lanzamiento Album]]</f>
        <v>3332</v>
      </c>
      <c r="T534" s="7">
        <f ca="1">+spotify_data[[#This Row],[Antigüedad Album Dias]]/60</f>
        <v>55.533333333333331</v>
      </c>
      <c r="U534" s="8">
        <f ca="1">spotify_data[[#This Row],[Antigüedad Album Meses]]/12</f>
        <v>4.6277777777777773</v>
      </c>
      <c r="V534">
        <v>18</v>
      </c>
      <c r="W534" s="1" t="s">
        <v>20</v>
      </c>
      <c r="X534" s="1" t="str">
        <f>+IF(spotify_data[[#This Row],[album_type]]="album","Album",IF(spotify_data[[#This Row],[album_type]]="single","Single","Compilation"))</f>
        <v>Album</v>
      </c>
      <c r="Y534">
        <v>364</v>
      </c>
    </row>
    <row r="535" spans="1:25" x14ac:dyDescent="0.3">
      <c r="A535" s="1" t="s">
        <v>14263</v>
      </c>
      <c r="B535" s="1">
        <v>2835</v>
      </c>
      <c r="C535" s="1" t="s">
        <v>14264</v>
      </c>
      <c r="D535">
        <v>3</v>
      </c>
      <c r="E535">
        <v>81</v>
      </c>
      <c r="F535" s="10">
        <f>spotify_data[[#This Row],[track_popularity]]/100</f>
        <v>0.81</v>
      </c>
      <c r="G535" s="9" t="b">
        <v>1</v>
      </c>
      <c r="H535" s="1">
        <f>+IF(spotify_data[[#This Row],[explicit]]=FALSE,0,1)</f>
        <v>1</v>
      </c>
      <c r="I535" s="1" t="s">
        <v>14265</v>
      </c>
      <c r="J535" s="7">
        <f>MATCH(spotify_data[[#This Row],[artist_name]],spotify_data[artist_name],0)</f>
        <v>534</v>
      </c>
      <c r="K535">
        <v>66</v>
      </c>
      <c r="L535" s="10">
        <f>spotify_data[[#This Row],[artist_popularity]]/100</f>
        <v>0.66</v>
      </c>
      <c r="M535">
        <v>4592239</v>
      </c>
      <c r="N535" s="1" t="s">
        <v>23</v>
      </c>
      <c r="O535" s="1" t="s">
        <v>14266</v>
      </c>
      <c r="P535" s="1">
        <f>MATCH(spotify_data[[#This Row],[album_id]],spotify_data[album_id],0)</f>
        <v>534</v>
      </c>
      <c r="Q535" s="1" t="s">
        <v>14265</v>
      </c>
      <c r="R535" s="2">
        <v>42692</v>
      </c>
      <c r="S535" s="7">
        <f ca="1">+TODAY()-spotify_data[[#This Row],[Fecha lanzamiento Album]]</f>
        <v>3339</v>
      </c>
      <c r="T535" s="7">
        <f ca="1">+spotify_data[[#This Row],[Antigüedad Album Dias]]/60</f>
        <v>55.65</v>
      </c>
      <c r="U535" s="8">
        <f ca="1">spotify_data[[#This Row],[Antigüedad Album Meses]]/12</f>
        <v>4.6375000000000002</v>
      </c>
      <c r="V535">
        <v>14</v>
      </c>
      <c r="W535" s="1" t="s">
        <v>20</v>
      </c>
      <c r="X535" s="1" t="str">
        <f>+IF(spotify_data[[#This Row],[album_type]]="album","Album",IF(spotify_data[[#This Row],[album_type]]="single","Single","Compilation"))</f>
        <v>Album</v>
      </c>
      <c r="Y535">
        <v>365</v>
      </c>
    </row>
    <row r="536" spans="1:25" x14ac:dyDescent="0.3">
      <c r="A536" s="1" t="s">
        <v>14648</v>
      </c>
      <c r="B536" s="1">
        <v>5993</v>
      </c>
      <c r="C536" s="1" t="s">
        <v>14649</v>
      </c>
      <c r="D536">
        <v>1</v>
      </c>
      <c r="E536">
        <v>81</v>
      </c>
      <c r="F536" s="10">
        <f>spotify_data[[#This Row],[track_popularity]]/100</f>
        <v>0.81</v>
      </c>
      <c r="G536" s="9" t="b">
        <v>0</v>
      </c>
      <c r="H536" s="1">
        <f>+IF(spotify_data[[#This Row],[explicit]]=FALSE,0,1)</f>
        <v>0</v>
      </c>
      <c r="I536" s="1" t="s">
        <v>4361</v>
      </c>
      <c r="J536" s="7">
        <f>MATCH(spotify_data[[#This Row],[artist_name]],spotify_data[artist_name],0)</f>
        <v>257</v>
      </c>
      <c r="K536">
        <v>83</v>
      </c>
      <c r="L536" s="10">
        <f>spotify_data[[#This Row],[artist_popularity]]/100</f>
        <v>0.83</v>
      </c>
      <c r="M536">
        <v>25761380</v>
      </c>
      <c r="N536" s="1" t="s">
        <v>23</v>
      </c>
      <c r="O536" s="1" t="s">
        <v>14650</v>
      </c>
      <c r="P536" s="1">
        <f>MATCH(spotify_data[[#This Row],[album_id]],spotify_data[album_id],0)</f>
        <v>535</v>
      </c>
      <c r="Q536" s="1" t="s">
        <v>14649</v>
      </c>
      <c r="R536" s="2">
        <v>42537</v>
      </c>
      <c r="S536" s="7">
        <f ca="1">+TODAY()-spotify_data[[#This Row],[Fecha lanzamiento Album]]</f>
        <v>3494</v>
      </c>
      <c r="T536" s="7">
        <f ca="1">+spotify_data[[#This Row],[Antigüedad Album Dias]]/60</f>
        <v>58.233333333333334</v>
      </c>
      <c r="U536" s="8">
        <f ca="1">spotify_data[[#This Row],[Antigüedad Album Meses]]/12</f>
        <v>4.8527777777777779</v>
      </c>
      <c r="V536">
        <v>1</v>
      </c>
      <c r="W536" s="1" t="s">
        <v>21</v>
      </c>
      <c r="X536" s="1" t="str">
        <f>+IF(spotify_data[[#This Row],[album_type]]="album","Album",IF(spotify_data[[#This Row],[album_type]]="single","Single","Compilation"))</f>
        <v>Single</v>
      </c>
      <c r="Y536">
        <v>326</v>
      </c>
    </row>
    <row r="537" spans="1:25" x14ac:dyDescent="0.3">
      <c r="A537" s="1" t="s">
        <v>14888</v>
      </c>
      <c r="B537" s="1">
        <v>7342</v>
      </c>
      <c r="C537" s="1" t="s">
        <v>14722</v>
      </c>
      <c r="D537">
        <v>5</v>
      </c>
      <c r="E537">
        <v>81</v>
      </c>
      <c r="F537" s="10">
        <f>spotify_data[[#This Row],[track_popularity]]/100</f>
        <v>0.81</v>
      </c>
      <c r="G537" s="9" t="b">
        <v>1</v>
      </c>
      <c r="H537" s="1">
        <f>+IF(spotify_data[[#This Row],[explicit]]=FALSE,0,1)</f>
        <v>1</v>
      </c>
      <c r="I537" s="1" t="s">
        <v>2164</v>
      </c>
      <c r="J537" s="7">
        <f>MATCH(spotify_data[[#This Row],[artist_name]],spotify_data[artist_name],0)</f>
        <v>189</v>
      </c>
      <c r="K537">
        <v>90</v>
      </c>
      <c r="L537" s="10">
        <f>spotify_data[[#This Row],[artist_popularity]]/100</f>
        <v>0.9</v>
      </c>
      <c r="M537">
        <v>107389514</v>
      </c>
      <c r="N537" s="1" t="s">
        <v>516</v>
      </c>
      <c r="O537" s="1" t="s">
        <v>14876</v>
      </c>
      <c r="P537" s="1">
        <f>MATCH(spotify_data[[#This Row],[album_id]],spotify_data[album_id],0)</f>
        <v>432</v>
      </c>
      <c r="Q537" s="1" t="s">
        <v>14724</v>
      </c>
      <c r="R537" s="2">
        <v>42461</v>
      </c>
      <c r="S537" s="7">
        <f ca="1">+TODAY()-spotify_data[[#This Row],[Fecha lanzamiento Album]]</f>
        <v>3570</v>
      </c>
      <c r="T537" s="7">
        <f ca="1">+spotify_data[[#This Row],[Antigüedad Album Dias]]/60</f>
        <v>59.5</v>
      </c>
      <c r="U537" s="8">
        <f ca="1">spotify_data[[#This Row],[Antigüedad Album Meses]]/12</f>
        <v>4.958333333333333</v>
      </c>
      <c r="V537">
        <v>15</v>
      </c>
      <c r="W537" s="1" t="s">
        <v>20</v>
      </c>
      <c r="X537" s="1" t="str">
        <f>+IF(spotify_data[[#This Row],[album_type]]="album","Album",IF(spotify_data[[#This Row],[album_type]]="single","Single","Compilation"))</f>
        <v>Album</v>
      </c>
      <c r="Y537">
        <v>376</v>
      </c>
    </row>
    <row r="538" spans="1:25" x14ac:dyDescent="0.3">
      <c r="A538" s="1" t="s">
        <v>15013</v>
      </c>
      <c r="B538" s="1">
        <v>6091</v>
      </c>
      <c r="C538" s="1" t="s">
        <v>15014</v>
      </c>
      <c r="D538">
        <v>10</v>
      </c>
      <c r="E538">
        <v>81</v>
      </c>
      <c r="F538" s="10">
        <f>spotify_data[[#This Row],[track_popularity]]/100</f>
        <v>0.81</v>
      </c>
      <c r="G538" s="9" t="b">
        <v>0</v>
      </c>
      <c r="H538" s="1">
        <f>+IF(spotify_data[[#This Row],[explicit]]=FALSE,0,1)</f>
        <v>0</v>
      </c>
      <c r="I538" s="1" t="s">
        <v>15015</v>
      </c>
      <c r="J538" s="7">
        <f>MATCH(spotify_data[[#This Row],[artist_name]],spotify_data[artist_name],0)</f>
        <v>537</v>
      </c>
      <c r="K538">
        <v>65</v>
      </c>
      <c r="L538" s="10">
        <f>spotify_data[[#This Row],[artist_popularity]]/100</f>
        <v>0.65</v>
      </c>
      <c r="M538">
        <v>1091221</v>
      </c>
      <c r="N538" s="1" t="s">
        <v>23</v>
      </c>
      <c r="O538" s="1" t="s">
        <v>15016</v>
      </c>
      <c r="P538" s="1">
        <f>MATCH(spotify_data[[#This Row],[album_id]],spotify_data[album_id],0)</f>
        <v>537</v>
      </c>
      <c r="Q538" s="1" t="s">
        <v>15017</v>
      </c>
      <c r="R538" s="2">
        <v>42398</v>
      </c>
      <c r="S538" s="7">
        <f ca="1">+TODAY()-spotify_data[[#This Row],[Fecha lanzamiento Album]]</f>
        <v>3633</v>
      </c>
      <c r="T538" s="7">
        <f ca="1">+spotify_data[[#This Row],[Antigüedad Album Dias]]/60</f>
        <v>60.55</v>
      </c>
      <c r="U538" s="8">
        <f ca="1">spotify_data[[#This Row],[Antigüedad Album Meses]]/12</f>
        <v>5.0458333333333334</v>
      </c>
      <c r="V538">
        <v>16</v>
      </c>
      <c r="W538" s="1" t="s">
        <v>20</v>
      </c>
      <c r="X538" s="1" t="str">
        <f>+IF(spotify_data[[#This Row],[album_type]]="album","Album",IF(spotify_data[[#This Row],[album_type]]="single","Single","Compilation"))</f>
        <v>Album</v>
      </c>
      <c r="Y538">
        <v>381</v>
      </c>
    </row>
    <row r="539" spans="1:25" x14ac:dyDescent="0.3">
      <c r="A539" s="1" t="s">
        <v>15026</v>
      </c>
      <c r="B539" s="1">
        <v>6122</v>
      </c>
      <c r="C539" s="1" t="s">
        <v>15027</v>
      </c>
      <c r="D539">
        <v>7</v>
      </c>
      <c r="E539">
        <v>81</v>
      </c>
      <c r="F539" s="10">
        <f>spotify_data[[#This Row],[track_popularity]]/100</f>
        <v>0.81</v>
      </c>
      <c r="G539" s="9" t="b">
        <v>1</v>
      </c>
      <c r="H539" s="1">
        <f>+IF(spotify_data[[#This Row],[explicit]]=FALSE,0,1)</f>
        <v>1</v>
      </c>
      <c r="I539" s="1" t="s">
        <v>6348</v>
      </c>
      <c r="J539" s="7">
        <f>MATCH(spotify_data[[#This Row],[artist_name]],spotify_data[artist_name],0)</f>
        <v>103</v>
      </c>
      <c r="K539">
        <v>90</v>
      </c>
      <c r="L539" s="10">
        <f>spotify_data[[#This Row],[artist_popularity]]/100</f>
        <v>0.9</v>
      </c>
      <c r="M539">
        <v>69030894</v>
      </c>
      <c r="N539" s="1" t="s">
        <v>6349</v>
      </c>
      <c r="O539" s="1" t="s">
        <v>15024</v>
      </c>
      <c r="P539" s="1">
        <f>MATCH(spotify_data[[#This Row],[album_id]],spotify_data[album_id],0)</f>
        <v>185</v>
      </c>
      <c r="Q539" s="1" t="s">
        <v>15025</v>
      </c>
      <c r="R539" s="2">
        <v>42397</v>
      </c>
      <c r="S539" s="7">
        <f ca="1">+TODAY()-spotify_data[[#This Row],[Fecha lanzamiento Album]]</f>
        <v>3634</v>
      </c>
      <c r="T539" s="7">
        <f ca="1">+spotify_data[[#This Row],[Antigüedad Album Dias]]/60</f>
        <v>60.56666666666667</v>
      </c>
      <c r="U539" s="8">
        <f ca="1">spotify_data[[#This Row],[Antigüedad Album Meses]]/12</f>
        <v>5.0472222222222225</v>
      </c>
      <c r="V539">
        <v>16</v>
      </c>
      <c r="W539" s="1" t="s">
        <v>20</v>
      </c>
      <c r="X539" s="1" t="str">
        <f>+IF(spotify_data[[#This Row],[album_type]]="album","Album",IF(spotify_data[[#This Row],[album_type]]="single","Single","Compilation"))</f>
        <v>Album</v>
      </c>
      <c r="Y539">
        <v>319</v>
      </c>
    </row>
    <row r="540" spans="1:25" x14ac:dyDescent="0.3">
      <c r="A540" s="1" t="s">
        <v>15031</v>
      </c>
      <c r="B540" s="1">
        <v>5240</v>
      </c>
      <c r="C540" s="1" t="s">
        <v>15032</v>
      </c>
      <c r="D540">
        <v>3</v>
      </c>
      <c r="E540">
        <v>81</v>
      </c>
      <c r="F540" s="10">
        <f>spotify_data[[#This Row],[track_popularity]]/100</f>
        <v>0.81</v>
      </c>
      <c r="G540" s="9" t="b">
        <v>1</v>
      </c>
      <c r="H540" s="1">
        <f>+IF(spotify_data[[#This Row],[explicit]]=FALSE,0,1)</f>
        <v>1</v>
      </c>
      <c r="I540" s="1" t="s">
        <v>6348</v>
      </c>
      <c r="J540" s="7">
        <f>MATCH(spotify_data[[#This Row],[artist_name]],spotify_data[artist_name],0)</f>
        <v>103</v>
      </c>
      <c r="K540">
        <v>90</v>
      </c>
      <c r="L540" s="10">
        <f>spotify_data[[#This Row],[artist_popularity]]/100</f>
        <v>0.9</v>
      </c>
      <c r="M540">
        <v>68997177</v>
      </c>
      <c r="N540" s="1" t="s">
        <v>6349</v>
      </c>
      <c r="O540" s="1" t="s">
        <v>15024</v>
      </c>
      <c r="P540" s="1">
        <f>MATCH(spotify_data[[#This Row],[album_id]],spotify_data[album_id],0)</f>
        <v>185</v>
      </c>
      <c r="Q540" s="1" t="s">
        <v>15025</v>
      </c>
      <c r="R540" s="2">
        <v>42397</v>
      </c>
      <c r="S540" s="7">
        <f ca="1">+TODAY()-spotify_data[[#This Row],[Fecha lanzamiento Album]]</f>
        <v>3634</v>
      </c>
      <c r="T540" s="7">
        <f ca="1">+spotify_data[[#This Row],[Antigüedad Album Dias]]/60</f>
        <v>60.56666666666667</v>
      </c>
      <c r="U540" s="8">
        <f ca="1">spotify_data[[#This Row],[Antigüedad Album Meses]]/12</f>
        <v>5.0472222222222225</v>
      </c>
      <c r="V540">
        <v>16</v>
      </c>
      <c r="W540" s="1" t="s">
        <v>20</v>
      </c>
      <c r="X540" s="1" t="str">
        <f>+IF(spotify_data[[#This Row],[album_type]]="album","Album",IF(spotify_data[[#This Row],[album_type]]="single","Single","Compilation"))</f>
        <v>Album</v>
      </c>
      <c r="Y540">
        <v>421</v>
      </c>
    </row>
    <row r="541" spans="1:25" x14ac:dyDescent="0.3">
      <c r="A541" s="1" t="s">
        <v>15403</v>
      </c>
      <c r="B541" s="1">
        <v>6187</v>
      </c>
      <c r="C541" s="1" t="s">
        <v>15404</v>
      </c>
      <c r="D541">
        <v>1</v>
      </c>
      <c r="E541">
        <v>81</v>
      </c>
      <c r="F541" s="10">
        <f>spotify_data[[#This Row],[track_popularity]]/100</f>
        <v>0.81</v>
      </c>
      <c r="G541" s="9" t="b">
        <v>0</v>
      </c>
      <c r="H541" s="1">
        <f>+IF(spotify_data[[#This Row],[explicit]]=FALSE,0,1)</f>
        <v>0</v>
      </c>
      <c r="I541" s="1" t="s">
        <v>10938</v>
      </c>
      <c r="J541" s="7">
        <f>MATCH(spotify_data[[#This Row],[artist_name]],spotify_data[artist_name],0)</f>
        <v>193</v>
      </c>
      <c r="K541">
        <v>79</v>
      </c>
      <c r="L541" s="10">
        <f>spotify_data[[#This Row],[artist_popularity]]/100</f>
        <v>0.79</v>
      </c>
      <c r="M541">
        <v>23434999</v>
      </c>
      <c r="N541" s="1" t="s">
        <v>218</v>
      </c>
      <c r="O541" s="1" t="s">
        <v>15405</v>
      </c>
      <c r="P541" s="1">
        <f>MATCH(spotify_data[[#This Row],[album_id]],spotify_data[album_id],0)</f>
        <v>540</v>
      </c>
      <c r="Q541" s="1" t="s">
        <v>15406</v>
      </c>
      <c r="R541" s="2">
        <v>42279</v>
      </c>
      <c r="S541" s="7">
        <f ca="1">+TODAY()-spotify_data[[#This Row],[Fecha lanzamiento Album]]</f>
        <v>3752</v>
      </c>
      <c r="T541" s="7">
        <f ca="1">+spotify_data[[#This Row],[Antigüedad Album Dias]]/60</f>
        <v>62.533333333333331</v>
      </c>
      <c r="U541" s="8">
        <f ca="1">spotify_data[[#This Row],[Antigüedad Album Meses]]/12</f>
        <v>5.2111111111111112</v>
      </c>
      <c r="V541">
        <v>14</v>
      </c>
      <c r="W541" s="1" t="s">
        <v>20</v>
      </c>
      <c r="X541" s="1" t="str">
        <f>+IF(spotify_data[[#This Row],[album_type]]="album","Album",IF(spotify_data[[#This Row],[album_type]]="single","Single","Compilation"))</f>
        <v>Album</v>
      </c>
      <c r="Y541">
        <v>384</v>
      </c>
    </row>
    <row r="542" spans="1:25" x14ac:dyDescent="0.3">
      <c r="A542" s="1" t="s">
        <v>15660</v>
      </c>
      <c r="B542" s="1">
        <v>465</v>
      </c>
      <c r="C542" s="1" t="s">
        <v>15661</v>
      </c>
      <c r="D542">
        <v>13</v>
      </c>
      <c r="E542">
        <v>81</v>
      </c>
      <c r="F542" s="10">
        <f>spotify_data[[#This Row],[track_popularity]]/100</f>
        <v>0.81</v>
      </c>
      <c r="G542" s="9" t="b">
        <v>0</v>
      </c>
      <c r="H542" s="1">
        <f>+IF(spotify_data[[#This Row],[explicit]]=FALSE,0,1)</f>
        <v>0</v>
      </c>
      <c r="I542" s="1" t="s">
        <v>151</v>
      </c>
      <c r="J542" s="7">
        <f>MATCH(spotify_data[[#This Row],[artist_name]],spotify_data[artist_name],0)</f>
        <v>96</v>
      </c>
      <c r="K542">
        <v>84</v>
      </c>
      <c r="L542" s="10">
        <f>spotify_data[[#This Row],[artist_popularity]]/100</f>
        <v>0.84</v>
      </c>
      <c r="M542">
        <v>9509731</v>
      </c>
      <c r="N542" s="1" t="s">
        <v>152</v>
      </c>
      <c r="O542" s="1" t="s">
        <v>15654</v>
      </c>
      <c r="P542" s="1">
        <f>MATCH(spotify_data[[#This Row],[album_id]],spotify_data[album_id],0)</f>
        <v>96</v>
      </c>
      <c r="Q542" s="1" t="s">
        <v>15655</v>
      </c>
      <c r="R542" s="2">
        <v>42202</v>
      </c>
      <c r="S542" s="7">
        <f ca="1">+TODAY()-spotify_data[[#This Row],[Fecha lanzamiento Album]]</f>
        <v>3829</v>
      </c>
      <c r="T542" s="7">
        <f ca="1">+spotify_data[[#This Row],[Antigüedad Album Dias]]/60</f>
        <v>63.81666666666667</v>
      </c>
      <c r="U542" s="8">
        <f ca="1">spotify_data[[#This Row],[Antigüedad Album Meses]]/12</f>
        <v>5.3180555555555555</v>
      </c>
      <c r="V542">
        <v>13</v>
      </c>
      <c r="W542" s="1" t="s">
        <v>20</v>
      </c>
      <c r="X542" s="1" t="str">
        <f>+IF(spotify_data[[#This Row],[album_type]]="album","Album",IF(spotify_data[[#This Row],[album_type]]="single","Single","Compilation"))</f>
        <v>Album</v>
      </c>
      <c r="Y542">
        <v>605</v>
      </c>
    </row>
    <row r="543" spans="1:25" x14ac:dyDescent="0.3">
      <c r="A543" s="1" t="s">
        <v>16044</v>
      </c>
      <c r="B543" s="1">
        <v>6460</v>
      </c>
      <c r="C543" s="1" t="s">
        <v>16045</v>
      </c>
      <c r="D543">
        <v>3</v>
      </c>
      <c r="E543">
        <v>81</v>
      </c>
      <c r="F543" s="10">
        <f>spotify_data[[#This Row],[track_popularity]]/100</f>
        <v>0.81</v>
      </c>
      <c r="G543" s="9" t="b">
        <v>0</v>
      </c>
      <c r="H543" s="1">
        <f>+IF(spotify_data[[#This Row],[explicit]]=FALSE,0,1)</f>
        <v>0</v>
      </c>
      <c r="I543" s="1" t="s">
        <v>16046</v>
      </c>
      <c r="J543" s="7">
        <f>MATCH(spotify_data[[#This Row],[artist_name]],spotify_data[artist_name],0)</f>
        <v>542</v>
      </c>
      <c r="K543">
        <v>77</v>
      </c>
      <c r="L543" s="10">
        <f>spotify_data[[#This Row],[artist_popularity]]/100</f>
        <v>0.77</v>
      </c>
      <c r="M543">
        <v>11415609</v>
      </c>
      <c r="N543" s="1" t="s">
        <v>16047</v>
      </c>
      <c r="O543" s="1" t="s">
        <v>16048</v>
      </c>
      <c r="P543" s="1">
        <f>MATCH(spotify_data[[#This Row],[album_id]],spotify_data[album_id],0)</f>
        <v>542</v>
      </c>
      <c r="Q543" s="1" t="s">
        <v>16049</v>
      </c>
      <c r="R543" s="2">
        <v>42020</v>
      </c>
      <c r="S543" s="7">
        <f ca="1">+TODAY()-spotify_data[[#This Row],[Fecha lanzamiento Album]]</f>
        <v>4011</v>
      </c>
      <c r="T543" s="7">
        <f ca="1">+spotify_data[[#This Row],[Antigüedad Album Dias]]/60</f>
        <v>66.849999999999994</v>
      </c>
      <c r="U543" s="8">
        <f ca="1">spotify_data[[#This Row],[Antigüedad Album Meses]]/12</f>
        <v>5.5708333333333329</v>
      </c>
      <c r="V543">
        <v>11</v>
      </c>
      <c r="W543" s="1" t="s">
        <v>20</v>
      </c>
      <c r="X543" s="1" t="str">
        <f>+IF(spotify_data[[#This Row],[album_type]]="album","Album",IF(spotify_data[[#This Row],[album_type]]="single","Single","Compilation"))</f>
        <v>Album</v>
      </c>
      <c r="Y543">
        <v>38</v>
      </c>
    </row>
    <row r="544" spans="1:25" x14ac:dyDescent="0.3">
      <c r="A544" s="1" t="s">
        <v>16343</v>
      </c>
      <c r="B544" s="1">
        <v>1704</v>
      </c>
      <c r="C544" s="1" t="s">
        <v>16344</v>
      </c>
      <c r="D544">
        <v>4</v>
      </c>
      <c r="E544">
        <v>81</v>
      </c>
      <c r="F544" s="10">
        <f>spotify_data[[#This Row],[track_popularity]]/100</f>
        <v>0.81</v>
      </c>
      <c r="G544" s="9" t="b">
        <v>0</v>
      </c>
      <c r="H544" s="1">
        <f>+IF(spotify_data[[#This Row],[explicit]]=FALSE,0,1)</f>
        <v>0</v>
      </c>
      <c r="I544" s="1" t="s">
        <v>16345</v>
      </c>
      <c r="J544" s="7">
        <f>MATCH(spotify_data[[#This Row],[artist_name]],spotify_data[artist_name],0)</f>
        <v>543</v>
      </c>
      <c r="K544">
        <v>71</v>
      </c>
      <c r="L544" s="10">
        <f>spotify_data[[#This Row],[artist_popularity]]/100</f>
        <v>0.71</v>
      </c>
      <c r="M544">
        <v>12190846</v>
      </c>
      <c r="N544" s="1" t="s">
        <v>23</v>
      </c>
      <c r="O544" s="1" t="s">
        <v>16346</v>
      </c>
      <c r="P544" s="1">
        <f>MATCH(spotify_data[[#This Row],[album_id]],spotify_data[album_id],0)</f>
        <v>543</v>
      </c>
      <c r="Q544" s="1" t="s">
        <v>16347</v>
      </c>
      <c r="R544" s="2">
        <v>41922</v>
      </c>
      <c r="S544" s="7">
        <f ca="1">+TODAY()-spotify_data[[#This Row],[Fecha lanzamiento Album]]</f>
        <v>4109</v>
      </c>
      <c r="T544" s="7">
        <f ca="1">+spotify_data[[#This Row],[Antigüedad Album Dias]]/60</f>
        <v>68.483333333333334</v>
      </c>
      <c r="U544" s="8">
        <f ca="1">spotify_data[[#This Row],[Antigüedad Album Meses]]/12</f>
        <v>5.7069444444444448</v>
      </c>
      <c r="V544">
        <v>15</v>
      </c>
      <c r="W544" s="1" t="s">
        <v>20</v>
      </c>
      <c r="X544" s="1" t="str">
        <f>+IF(spotify_data[[#This Row],[album_type]]="album","Album",IF(spotify_data[[#This Row],[album_type]]="single","Single","Compilation"))</f>
        <v>Album</v>
      </c>
      <c r="Y544">
        <v>332</v>
      </c>
    </row>
    <row r="545" spans="1:25" x14ac:dyDescent="0.3">
      <c r="A545" s="1" t="s">
        <v>16371</v>
      </c>
      <c r="B545" s="1">
        <v>6957</v>
      </c>
      <c r="C545" s="1" t="s">
        <v>16372</v>
      </c>
      <c r="D545">
        <v>5</v>
      </c>
      <c r="E545">
        <v>81</v>
      </c>
      <c r="F545" s="10">
        <f>spotify_data[[#This Row],[track_popularity]]/100</f>
        <v>0.81</v>
      </c>
      <c r="G545" s="9" t="b">
        <v>1</v>
      </c>
      <c r="H545" s="1">
        <f>+IF(spotify_data[[#This Row],[explicit]]=FALSE,0,1)</f>
        <v>1</v>
      </c>
      <c r="I545" s="1" t="s">
        <v>4034</v>
      </c>
      <c r="J545" s="7">
        <f>MATCH(spotify_data[[#This Row],[artist_name]],spotify_data[artist_name],0)</f>
        <v>544</v>
      </c>
      <c r="K545">
        <v>76</v>
      </c>
      <c r="L545" s="10">
        <f>spotify_data[[#This Row],[artist_popularity]]/100</f>
        <v>0.76</v>
      </c>
      <c r="M545">
        <v>3083443</v>
      </c>
      <c r="N545" s="1" t="s">
        <v>1349</v>
      </c>
      <c r="O545" s="1" t="s">
        <v>16373</v>
      </c>
      <c r="P545" s="1">
        <f>MATCH(spotify_data[[#This Row],[album_id]],spotify_data[album_id],0)</f>
        <v>544</v>
      </c>
      <c r="Q545" s="1" t="s">
        <v>16374</v>
      </c>
      <c r="R545" s="2">
        <v>41913</v>
      </c>
      <c r="S545" s="7">
        <f ca="1">+TODAY()-spotify_data[[#This Row],[Fecha lanzamiento Album]]</f>
        <v>4118</v>
      </c>
      <c r="T545" s="7">
        <f ca="1">+spotify_data[[#This Row],[Antigüedad Album Dias]]/60</f>
        <v>68.63333333333334</v>
      </c>
      <c r="U545" s="8">
        <f ca="1">spotify_data[[#This Row],[Antigüedad Album Meses]]/12</f>
        <v>5.719444444444445</v>
      </c>
      <c r="V545">
        <v>18</v>
      </c>
      <c r="W545" s="1" t="s">
        <v>20</v>
      </c>
      <c r="X545" s="1" t="str">
        <f>+IF(spotify_data[[#This Row],[album_type]]="album","Album",IF(spotify_data[[#This Row],[album_type]]="single","Single","Compilation"))</f>
        <v>Album</v>
      </c>
      <c r="Y545">
        <v>378</v>
      </c>
    </row>
    <row r="546" spans="1:25" x14ac:dyDescent="0.3">
      <c r="A546" s="1" t="s">
        <v>16427</v>
      </c>
      <c r="B546" s="1">
        <v>1447</v>
      </c>
      <c r="C546" s="1" t="s">
        <v>4143</v>
      </c>
      <c r="D546">
        <v>2</v>
      </c>
      <c r="E546">
        <v>81</v>
      </c>
      <c r="F546" s="10">
        <f>spotify_data[[#This Row],[track_popularity]]/100</f>
        <v>0.81</v>
      </c>
      <c r="G546" s="9" t="b">
        <v>0</v>
      </c>
      <c r="H546" s="1">
        <f>+IF(spotify_data[[#This Row],[explicit]]=FALSE,0,1)</f>
        <v>0</v>
      </c>
      <c r="I546" s="1" t="s">
        <v>1977</v>
      </c>
      <c r="J546" s="7">
        <f>MATCH(spotify_data[[#This Row],[artist_name]],spotify_data[artist_name],0)</f>
        <v>261</v>
      </c>
      <c r="K546">
        <v>85</v>
      </c>
      <c r="L546" s="10">
        <f>spotify_data[[#This Row],[artist_popularity]]/100</f>
        <v>0.85</v>
      </c>
      <c r="M546">
        <v>45771951</v>
      </c>
      <c r="N546" s="1" t="s">
        <v>516</v>
      </c>
      <c r="O546" s="1" t="s">
        <v>16428</v>
      </c>
      <c r="P546" s="1">
        <f>MATCH(spotify_data[[#This Row],[album_id]],spotify_data[album_id],0)</f>
        <v>261</v>
      </c>
      <c r="Q546" s="1" t="s">
        <v>16429</v>
      </c>
      <c r="R546" s="2">
        <v>41884</v>
      </c>
      <c r="S546" s="7">
        <f ca="1">+TODAY()-spotify_data[[#This Row],[Fecha lanzamiento Album]]</f>
        <v>4147</v>
      </c>
      <c r="T546" s="7">
        <f ca="1">+spotify_data[[#This Row],[Antigüedad Album Dias]]/60</f>
        <v>69.11666666666666</v>
      </c>
      <c r="U546" s="8">
        <f ca="1">spotify_data[[#This Row],[Antigüedad Album Meses]]/12</f>
        <v>5.759722222222222</v>
      </c>
      <c r="V546">
        <v>12</v>
      </c>
      <c r="W546" s="1" t="s">
        <v>20</v>
      </c>
      <c r="X546" s="1" t="str">
        <f>+IF(spotify_data[[#This Row],[album_type]]="album","Album",IF(spotify_data[[#This Row],[album_type]]="single","Single","Compilation"))</f>
        <v>Album</v>
      </c>
      <c r="Y546">
        <v>385</v>
      </c>
    </row>
    <row r="547" spans="1:25" x14ac:dyDescent="0.3">
      <c r="A547" s="1" t="s">
        <v>16531</v>
      </c>
      <c r="B547" s="1">
        <v>5044</v>
      </c>
      <c r="C547" s="1" t="s">
        <v>15839</v>
      </c>
      <c r="D547">
        <v>1</v>
      </c>
      <c r="E547">
        <v>81</v>
      </c>
      <c r="F547" s="10">
        <f>spotify_data[[#This Row],[track_popularity]]/100</f>
        <v>0.81</v>
      </c>
      <c r="G547" s="9" t="b">
        <v>0</v>
      </c>
      <c r="H547" s="1">
        <f>+IF(spotify_data[[#This Row],[explicit]]=FALSE,0,1)</f>
        <v>0</v>
      </c>
      <c r="I547" s="1" t="s">
        <v>11104</v>
      </c>
      <c r="J547" s="7">
        <f>MATCH(spotify_data[[#This Row],[artist_name]],spotify_data[artist_name],0)</f>
        <v>546</v>
      </c>
      <c r="K547">
        <v>82</v>
      </c>
      <c r="L547" s="10">
        <f>spotify_data[[#This Row],[artist_popularity]]/100</f>
        <v>0.82</v>
      </c>
      <c r="M547">
        <v>30556621</v>
      </c>
      <c r="N547" s="1" t="s">
        <v>23</v>
      </c>
      <c r="O547" s="1" t="s">
        <v>16532</v>
      </c>
      <c r="P547" s="1">
        <f>MATCH(spotify_data[[#This Row],[album_id]],spotify_data[album_id],0)</f>
        <v>546</v>
      </c>
      <c r="Q547" s="1" t="s">
        <v>16533</v>
      </c>
      <c r="R547" s="2">
        <v>41824</v>
      </c>
      <c r="S547" s="7">
        <f ca="1">+TODAY()-spotify_data[[#This Row],[Fecha lanzamiento Album]]</f>
        <v>4207</v>
      </c>
      <c r="T547" s="7">
        <f ca="1">+spotify_data[[#This Row],[Antigüedad Album Dias]]/60</f>
        <v>70.11666666666666</v>
      </c>
      <c r="U547" s="8">
        <f ca="1">spotify_data[[#This Row],[Antigüedad Album Meses]]/12</f>
        <v>5.843055555555555</v>
      </c>
      <c r="V547">
        <v>12</v>
      </c>
      <c r="W547" s="1" t="s">
        <v>20</v>
      </c>
      <c r="X547" s="1" t="str">
        <f>+IF(spotify_data[[#This Row],[album_type]]="album","Album",IF(spotify_data[[#This Row],[album_type]]="single","Single","Compilation"))</f>
        <v>Album</v>
      </c>
      <c r="Y547">
        <v>36</v>
      </c>
    </row>
    <row r="548" spans="1:25" x14ac:dyDescent="0.3">
      <c r="A548" s="1" t="s">
        <v>17117</v>
      </c>
      <c r="B548" s="1">
        <v>8158</v>
      </c>
      <c r="C548" s="1" t="s">
        <v>17118</v>
      </c>
      <c r="D548">
        <v>12</v>
      </c>
      <c r="E548">
        <v>81</v>
      </c>
      <c r="F548" s="10">
        <f>spotify_data[[#This Row],[track_popularity]]/100</f>
        <v>0.81</v>
      </c>
      <c r="G548" s="9" t="b">
        <v>1</v>
      </c>
      <c r="H548" s="1">
        <f>+IF(spotify_data[[#This Row],[explicit]]=FALSE,0,1)</f>
        <v>1</v>
      </c>
      <c r="I548" s="1" t="s">
        <v>3466</v>
      </c>
      <c r="J548" s="7">
        <f>MATCH(spotify_data[[#This Row],[artist_name]],spotify_data[artist_name],0)</f>
        <v>106</v>
      </c>
      <c r="K548">
        <v>88</v>
      </c>
      <c r="L548" s="10">
        <f>spotify_data[[#This Row],[artist_popularity]]/100</f>
        <v>0.88</v>
      </c>
      <c r="M548">
        <v>104517308</v>
      </c>
      <c r="N548" s="1" t="s">
        <v>3467</v>
      </c>
      <c r="O548" s="1" t="s">
        <v>17077</v>
      </c>
      <c r="P548" s="1">
        <f>MATCH(spotify_data[[#This Row],[album_id]],spotify_data[album_id],0)</f>
        <v>547</v>
      </c>
      <c r="Q548" s="1" t="s">
        <v>17078</v>
      </c>
      <c r="R548" s="2">
        <v>41583</v>
      </c>
      <c r="S548" s="7">
        <f ca="1">+TODAY()-spotify_data[[#This Row],[Fecha lanzamiento Album]]</f>
        <v>4448</v>
      </c>
      <c r="T548" s="7">
        <f ca="1">+spotify_data[[#This Row],[Antigüedad Album Dias]]/60</f>
        <v>74.13333333333334</v>
      </c>
      <c r="U548" s="8">
        <f ca="1">spotify_data[[#This Row],[Antigüedad Album Meses]]/12</f>
        <v>6.177777777777778</v>
      </c>
      <c r="V548">
        <v>16</v>
      </c>
      <c r="W548" s="1" t="s">
        <v>20</v>
      </c>
      <c r="X548" s="1" t="str">
        <f>+IF(spotify_data[[#This Row],[album_type]]="album","Album",IF(spotify_data[[#This Row],[album_type]]="single","Single","Compilation"))</f>
        <v>Album</v>
      </c>
      <c r="Y548">
        <v>416</v>
      </c>
    </row>
    <row r="549" spans="1:25" x14ac:dyDescent="0.3">
      <c r="A549" s="1" t="s">
        <v>17119</v>
      </c>
      <c r="B549" s="1">
        <v>290</v>
      </c>
      <c r="C549" s="1" t="s">
        <v>17120</v>
      </c>
      <c r="D549">
        <v>4</v>
      </c>
      <c r="E549">
        <v>81</v>
      </c>
      <c r="F549" s="10">
        <f>spotify_data[[#This Row],[track_popularity]]/100</f>
        <v>0.81</v>
      </c>
      <c r="G549" s="9" t="b">
        <v>0</v>
      </c>
      <c r="H549" s="1">
        <f>+IF(spotify_data[[#This Row],[explicit]]=FALSE,0,1)</f>
        <v>0</v>
      </c>
      <c r="I549" s="1" t="s">
        <v>5621</v>
      </c>
      <c r="J549" s="7">
        <f>MATCH(spotify_data[[#This Row],[artist_name]],spotify_data[artist_name],0)</f>
        <v>183</v>
      </c>
      <c r="K549">
        <v>79</v>
      </c>
      <c r="L549" s="10">
        <f>spotify_data[[#This Row],[artist_popularity]]/100</f>
        <v>0.79</v>
      </c>
      <c r="M549">
        <v>20852039</v>
      </c>
      <c r="N549" s="1" t="s">
        <v>831</v>
      </c>
      <c r="O549" s="1" t="s">
        <v>17121</v>
      </c>
      <c r="P549" s="1">
        <f>MATCH(spotify_data[[#This Row],[album_id]],spotify_data[album_id],0)</f>
        <v>548</v>
      </c>
      <c r="Q549" s="1" t="s">
        <v>17122</v>
      </c>
      <c r="R549" s="2">
        <v>41582</v>
      </c>
      <c r="S549" s="7">
        <f ca="1">+TODAY()-spotify_data[[#This Row],[Fecha lanzamiento Album]]</f>
        <v>4449</v>
      </c>
      <c r="T549" s="7">
        <f ca="1">+spotify_data[[#This Row],[Antigüedad Album Dias]]/60</f>
        <v>74.150000000000006</v>
      </c>
      <c r="U549" s="8">
        <f ca="1">spotify_data[[#This Row],[Antigüedad Album Meses]]/12</f>
        <v>6.1791666666666671</v>
      </c>
      <c r="V549">
        <v>18</v>
      </c>
      <c r="W549" s="1" t="s">
        <v>20</v>
      </c>
      <c r="X549" s="1" t="str">
        <f>+IF(spotify_data[[#This Row],[album_type]]="album","Album",IF(spotify_data[[#This Row],[album_type]]="single","Single","Compilation"))</f>
        <v>Album</v>
      </c>
      <c r="Y549">
        <v>349</v>
      </c>
    </row>
    <row r="550" spans="1:25" x14ac:dyDescent="0.3">
      <c r="A550" s="1" t="s">
        <v>17464</v>
      </c>
      <c r="B550" s="1">
        <v>226</v>
      </c>
      <c r="C550" s="1" t="s">
        <v>17465</v>
      </c>
      <c r="D550">
        <v>10</v>
      </c>
      <c r="E550">
        <v>81</v>
      </c>
      <c r="F550" s="10">
        <f>spotify_data[[#This Row],[track_popularity]]/100</f>
        <v>0.81</v>
      </c>
      <c r="G550" s="9" t="b">
        <v>1</v>
      </c>
      <c r="H550" s="1">
        <f>+IF(spotify_data[[#This Row],[explicit]]=FALSE,0,1)</f>
        <v>1</v>
      </c>
      <c r="I550" s="1" t="s">
        <v>6941</v>
      </c>
      <c r="J550" s="7">
        <f>MATCH(spotify_data[[#This Row],[artist_name]],spotify_data[artist_name],0)</f>
        <v>200</v>
      </c>
      <c r="K550">
        <v>89</v>
      </c>
      <c r="L550" s="10">
        <f>spotify_data[[#This Row],[artist_popularity]]/100</f>
        <v>0.89</v>
      </c>
      <c r="M550">
        <v>31045858</v>
      </c>
      <c r="N550" s="1" t="s">
        <v>1366</v>
      </c>
      <c r="O550" s="1" t="s">
        <v>17466</v>
      </c>
      <c r="P550" s="1">
        <f>MATCH(spotify_data[[#This Row],[album_id]],spotify_data[album_id],0)</f>
        <v>549</v>
      </c>
      <c r="Q550" s="1" t="s">
        <v>17467</v>
      </c>
      <c r="R550" s="2">
        <v>41443</v>
      </c>
      <c r="S550" s="7">
        <f ca="1">+TODAY()-spotify_data[[#This Row],[Fecha lanzamiento Album]]</f>
        <v>4588</v>
      </c>
      <c r="T550" s="7">
        <f ca="1">+spotify_data[[#This Row],[Antigüedad Album Dias]]/60</f>
        <v>76.466666666666669</v>
      </c>
      <c r="U550" s="8">
        <f ca="1">spotify_data[[#This Row],[Antigüedad Album Meses]]/12</f>
        <v>6.3722222222222227</v>
      </c>
      <c r="V550">
        <v>10</v>
      </c>
      <c r="W550" s="1" t="s">
        <v>20</v>
      </c>
      <c r="X550" s="1" t="str">
        <f>+IF(spotify_data[[#This Row],[album_type]]="album","Album",IF(spotify_data[[#This Row],[album_type]]="single","Single","Compilation"))</f>
        <v>Album</v>
      </c>
      <c r="Y550">
        <v>381</v>
      </c>
    </row>
    <row r="551" spans="1:25" x14ac:dyDescent="0.3">
      <c r="A551" s="1" t="s">
        <v>18033</v>
      </c>
      <c r="B551" s="1">
        <v>4444</v>
      </c>
      <c r="C551" s="1" t="s">
        <v>18034</v>
      </c>
      <c r="D551">
        <v>3</v>
      </c>
      <c r="E551">
        <v>81</v>
      </c>
      <c r="F551" s="10">
        <f>spotify_data[[#This Row],[track_popularity]]/100</f>
        <v>0.81</v>
      </c>
      <c r="G551" s="9" t="b">
        <v>0</v>
      </c>
      <c r="H551" s="1">
        <f>+IF(spotify_data[[#This Row],[explicit]]=FALSE,0,1)</f>
        <v>0</v>
      </c>
      <c r="I551" s="1" t="s">
        <v>5273</v>
      </c>
      <c r="J551" s="7">
        <f>MATCH(spotify_data[[#This Row],[artist_name]],spotify_data[artist_name],0)</f>
        <v>188</v>
      </c>
      <c r="K551">
        <v>84</v>
      </c>
      <c r="L551" s="10">
        <f>spotify_data[[#This Row],[artist_popularity]]/100</f>
        <v>0.84</v>
      </c>
      <c r="M551">
        <v>23078931</v>
      </c>
      <c r="N551" s="1" t="s">
        <v>218</v>
      </c>
      <c r="O551" s="1" t="s">
        <v>18031</v>
      </c>
      <c r="P551" s="1">
        <f>MATCH(spotify_data[[#This Row],[album_id]],spotify_data[album_id],0)</f>
        <v>550</v>
      </c>
      <c r="Q551" s="1" t="s">
        <v>18032</v>
      </c>
      <c r="R551" s="2">
        <v>41211</v>
      </c>
      <c r="S551" s="7">
        <f ca="1">+TODAY()-spotify_data[[#This Row],[Fecha lanzamiento Album]]</f>
        <v>4820</v>
      </c>
      <c r="T551" s="7">
        <f ca="1">+spotify_data[[#This Row],[Antigüedad Album Dias]]/60</f>
        <v>80.333333333333329</v>
      </c>
      <c r="U551" s="8">
        <f ca="1">spotify_data[[#This Row],[Antigüedad Album Meses]]/12</f>
        <v>6.6944444444444438</v>
      </c>
      <c r="V551">
        <v>15</v>
      </c>
      <c r="W551" s="1" t="s">
        <v>20</v>
      </c>
      <c r="X551" s="1" t="str">
        <f>+IF(spotify_data[[#This Row],[album_type]]="album","Album",IF(spotify_data[[#This Row],[album_type]]="single","Single","Compilation"))</f>
        <v>Album</v>
      </c>
      <c r="Y551">
        <v>344</v>
      </c>
    </row>
    <row r="552" spans="1:25" x14ac:dyDescent="0.3">
      <c r="A552" s="1" t="s">
        <v>18143</v>
      </c>
      <c r="B552" s="1">
        <v>7052</v>
      </c>
      <c r="C552" s="1" t="s">
        <v>18144</v>
      </c>
      <c r="D552">
        <v>3</v>
      </c>
      <c r="E552">
        <v>81</v>
      </c>
      <c r="F552" s="10">
        <f>spotify_data[[#This Row],[track_popularity]]/100</f>
        <v>0.81</v>
      </c>
      <c r="G552" s="9" t="b">
        <v>0</v>
      </c>
      <c r="H552" s="1">
        <f>+IF(spotify_data[[#This Row],[explicit]]=FALSE,0,1)</f>
        <v>0</v>
      </c>
      <c r="I552" s="1" t="s">
        <v>8227</v>
      </c>
      <c r="J552" s="7">
        <f>MATCH(spotify_data[[#This Row],[artist_name]],spotify_data[artist_name],0)</f>
        <v>451</v>
      </c>
      <c r="K552">
        <v>78</v>
      </c>
      <c r="L552" s="10">
        <f>spotify_data[[#This Row],[artist_popularity]]/100</f>
        <v>0.78</v>
      </c>
      <c r="M552">
        <v>18203604</v>
      </c>
      <c r="N552" s="1" t="s">
        <v>23</v>
      </c>
      <c r="O552" s="1" t="s">
        <v>18129</v>
      </c>
      <c r="P552" s="1">
        <f>MATCH(spotify_data[[#This Row],[album_id]],spotify_data[album_id],0)</f>
        <v>451</v>
      </c>
      <c r="Q552" s="1" t="s">
        <v>18130</v>
      </c>
      <c r="R552" s="2">
        <v>41170</v>
      </c>
      <c r="S552" s="7">
        <f ca="1">+TODAY()-spotify_data[[#This Row],[Fecha lanzamiento Album]]</f>
        <v>4861</v>
      </c>
      <c r="T552" s="7">
        <f ca="1">+spotify_data[[#This Row],[Antigüedad Album Dias]]/60</f>
        <v>81.016666666666666</v>
      </c>
      <c r="U552" s="8">
        <f ca="1">spotify_data[[#This Row],[Antigüedad Album Meses]]/12</f>
        <v>6.7513888888888891</v>
      </c>
      <c r="V552">
        <v>17</v>
      </c>
      <c r="W552" s="1" t="s">
        <v>20</v>
      </c>
      <c r="X552" s="1" t="str">
        <f>+IF(spotify_data[[#This Row],[album_type]]="album","Album",IF(spotify_data[[#This Row],[album_type]]="single","Single","Compilation"))</f>
        <v>Album</v>
      </c>
      <c r="Y552">
        <v>413</v>
      </c>
    </row>
    <row r="553" spans="1:25" x14ac:dyDescent="0.3">
      <c r="A553" s="1" t="s">
        <v>18145</v>
      </c>
      <c r="B553" s="1">
        <v>7168</v>
      </c>
      <c r="C553" s="1" t="s">
        <v>18146</v>
      </c>
      <c r="D553">
        <v>1</v>
      </c>
      <c r="E553">
        <v>81</v>
      </c>
      <c r="F553" s="10">
        <f>spotify_data[[#This Row],[track_popularity]]/100</f>
        <v>0.81</v>
      </c>
      <c r="G553" s="9" t="b">
        <v>0</v>
      </c>
      <c r="H553" s="1">
        <f>+IF(spotify_data[[#This Row],[explicit]]=FALSE,0,1)</f>
        <v>0</v>
      </c>
      <c r="I553" s="1" t="s">
        <v>7741</v>
      </c>
      <c r="J553" s="7">
        <f>MATCH(spotify_data[[#This Row],[artist_name]],spotify_data[artist_name],0)</f>
        <v>552</v>
      </c>
      <c r="K553">
        <v>75</v>
      </c>
      <c r="L553" s="10">
        <f>spotify_data[[#This Row],[artist_popularity]]/100</f>
        <v>0.75</v>
      </c>
      <c r="M553">
        <v>3948613</v>
      </c>
      <c r="N553" s="1" t="s">
        <v>218</v>
      </c>
      <c r="O553" s="1" t="s">
        <v>18147</v>
      </c>
      <c r="P553" s="1">
        <f>MATCH(spotify_data[[#This Row],[album_id]],spotify_data[album_id],0)</f>
        <v>552</v>
      </c>
      <c r="Q553" s="1" t="s">
        <v>18148</v>
      </c>
      <c r="R553" s="2">
        <v>41166</v>
      </c>
      <c r="S553" s="7">
        <f ca="1">+TODAY()-spotify_data[[#This Row],[Fecha lanzamiento Album]]</f>
        <v>4865</v>
      </c>
      <c r="T553" s="7">
        <f ca="1">+spotify_data[[#This Row],[Antigüedad Album Dias]]/60</f>
        <v>81.083333333333329</v>
      </c>
      <c r="U553" s="8">
        <f ca="1">spotify_data[[#This Row],[Antigüedad Album Meses]]/12</f>
        <v>6.7569444444444438</v>
      </c>
      <c r="V553">
        <v>4</v>
      </c>
      <c r="W553" s="1" t="s">
        <v>21</v>
      </c>
      <c r="X553" s="1" t="str">
        <f>+IF(spotify_data[[#This Row],[album_type]]="album","Album",IF(spotify_data[[#This Row],[album_type]]="single","Single","Compilation"))</f>
        <v>Single</v>
      </c>
      <c r="Y553">
        <v>354</v>
      </c>
    </row>
    <row r="554" spans="1:25" x14ac:dyDescent="0.3">
      <c r="A554" s="1" t="s">
        <v>18489</v>
      </c>
      <c r="B554" s="1">
        <v>2621</v>
      </c>
      <c r="C554" s="1" t="s">
        <v>18490</v>
      </c>
      <c r="D554">
        <v>3</v>
      </c>
      <c r="E554">
        <v>81</v>
      </c>
      <c r="F554" s="10">
        <f>spotify_data[[#This Row],[track_popularity]]/100</f>
        <v>0.81</v>
      </c>
      <c r="G554" s="9" t="b">
        <v>0</v>
      </c>
      <c r="H554" s="1">
        <f>+IF(spotify_data[[#This Row],[explicit]]=FALSE,0,1)</f>
        <v>0</v>
      </c>
      <c r="I554" s="1" t="s">
        <v>18491</v>
      </c>
      <c r="J554" s="7">
        <f>MATCH(spotify_data[[#This Row],[artist_name]],spotify_data[artist_name],0)</f>
        <v>553</v>
      </c>
      <c r="K554">
        <v>70</v>
      </c>
      <c r="L554" s="10">
        <f>spotify_data[[#This Row],[artist_popularity]]/100</f>
        <v>0.7</v>
      </c>
      <c r="M554">
        <v>5139846</v>
      </c>
      <c r="N554" s="1" t="s">
        <v>23</v>
      </c>
      <c r="O554" s="1" t="s">
        <v>18492</v>
      </c>
      <c r="P554" s="1">
        <f>MATCH(spotify_data[[#This Row],[album_id]],spotify_data[album_id],0)</f>
        <v>553</v>
      </c>
      <c r="Q554" s="1" t="s">
        <v>18493</v>
      </c>
      <c r="R554" s="2">
        <v>40909</v>
      </c>
      <c r="S554" s="7">
        <f ca="1">+TODAY()-spotify_data[[#This Row],[Fecha lanzamiento Album]]</f>
        <v>5122</v>
      </c>
      <c r="T554" s="7">
        <f ca="1">+spotify_data[[#This Row],[Antigüedad Album Dias]]/60</f>
        <v>85.36666666666666</v>
      </c>
      <c r="U554" s="8">
        <f ca="1">spotify_data[[#This Row],[Antigüedad Album Meses]]/12</f>
        <v>7.113888888888888</v>
      </c>
      <c r="V554">
        <v>17</v>
      </c>
      <c r="W554" s="1" t="s">
        <v>20</v>
      </c>
      <c r="X554" s="1" t="str">
        <f>+IF(spotify_data[[#This Row],[album_type]]="album","Album",IF(spotify_data[[#This Row],[album_type]]="single","Single","Compilation"))</f>
        <v>Album</v>
      </c>
      <c r="Y554">
        <v>322</v>
      </c>
    </row>
    <row r="555" spans="1:25" x14ac:dyDescent="0.3">
      <c r="A555" s="1" t="s">
        <v>18507</v>
      </c>
      <c r="B555" s="1">
        <v>6251</v>
      </c>
      <c r="C555" s="1" t="s">
        <v>18508</v>
      </c>
      <c r="D555">
        <v>6</v>
      </c>
      <c r="E555">
        <v>81</v>
      </c>
      <c r="F555" s="10">
        <f>spotify_data[[#This Row],[track_popularity]]/100</f>
        <v>0.81</v>
      </c>
      <c r="G555" s="9" t="b">
        <v>0</v>
      </c>
      <c r="H555" s="1">
        <f>+IF(spotify_data[[#This Row],[explicit]]=FALSE,0,1)</f>
        <v>0</v>
      </c>
      <c r="I555" s="1" t="s">
        <v>18509</v>
      </c>
      <c r="J555" s="7">
        <f>MATCH(spotify_data[[#This Row],[artist_name]],spotify_data[artist_name],0)</f>
        <v>554</v>
      </c>
      <c r="K555">
        <v>69</v>
      </c>
      <c r="L555" s="10">
        <f>spotify_data[[#This Row],[artist_popularity]]/100</f>
        <v>0.69</v>
      </c>
      <c r="M555">
        <v>3615053</v>
      </c>
      <c r="N555" s="1" t="s">
        <v>15702</v>
      </c>
      <c r="O555" s="1" t="s">
        <v>18510</v>
      </c>
      <c r="P555" s="1">
        <f>MATCH(spotify_data[[#This Row],[album_id]],spotify_data[album_id],0)</f>
        <v>554</v>
      </c>
      <c r="Q555" s="1" t="s">
        <v>18511</v>
      </c>
      <c r="R555" s="2">
        <v>40909</v>
      </c>
      <c r="S555" s="7">
        <f ca="1">+TODAY()-spotify_data[[#This Row],[Fecha lanzamiento Album]]</f>
        <v>5122</v>
      </c>
      <c r="T555" s="7">
        <f ca="1">+spotify_data[[#This Row],[Antigüedad Album Dias]]/60</f>
        <v>85.36666666666666</v>
      </c>
      <c r="U555" s="8">
        <f ca="1">spotify_data[[#This Row],[Antigüedad Album Meses]]/12</f>
        <v>7.113888888888888</v>
      </c>
      <c r="V555">
        <v>12</v>
      </c>
      <c r="W555" s="1" t="s">
        <v>20</v>
      </c>
      <c r="X555" s="1" t="str">
        <f>+IF(spotify_data[[#This Row],[album_type]]="album","Album",IF(spotify_data[[#This Row],[album_type]]="single","Single","Compilation"))</f>
        <v>Album</v>
      </c>
      <c r="Y555">
        <v>444</v>
      </c>
    </row>
    <row r="556" spans="1:25" x14ac:dyDescent="0.3">
      <c r="A556" s="1" t="s">
        <v>18818</v>
      </c>
      <c r="B556" s="1">
        <v>2607</v>
      </c>
      <c r="C556" s="1" t="s">
        <v>18819</v>
      </c>
      <c r="D556">
        <v>3</v>
      </c>
      <c r="E556">
        <v>81</v>
      </c>
      <c r="F556" s="10">
        <f>spotify_data[[#This Row],[track_popularity]]/100</f>
        <v>0.81</v>
      </c>
      <c r="G556" s="9" t="b">
        <v>1</v>
      </c>
      <c r="H556" s="1">
        <f>+IF(spotify_data[[#This Row],[explicit]]=FALSE,0,1)</f>
        <v>1</v>
      </c>
      <c r="I556" s="1" t="s">
        <v>17416</v>
      </c>
      <c r="J556" s="7">
        <f>MATCH(spotify_data[[#This Row],[artist_name]],spotify_data[artist_name],0)</f>
        <v>273</v>
      </c>
      <c r="K556">
        <v>82</v>
      </c>
      <c r="L556" s="10">
        <f>spotify_data[[#This Row],[artist_popularity]]/100</f>
        <v>0.82</v>
      </c>
      <c r="M556">
        <v>10376731</v>
      </c>
      <c r="N556" s="1" t="s">
        <v>17417</v>
      </c>
      <c r="O556" s="1" t="s">
        <v>18820</v>
      </c>
      <c r="P556" s="1">
        <f>MATCH(spotify_data[[#This Row],[album_id]],spotify_data[album_id],0)</f>
        <v>555</v>
      </c>
      <c r="Q556" s="1" t="s">
        <v>18821</v>
      </c>
      <c r="R556" s="2">
        <v>40763</v>
      </c>
      <c r="S556" s="7">
        <f ca="1">+TODAY()-spotify_data[[#This Row],[Fecha lanzamiento Album]]</f>
        <v>5268</v>
      </c>
      <c r="T556" s="7">
        <f ca="1">+spotify_data[[#This Row],[Antigüedad Album Dias]]/60</f>
        <v>87.8</v>
      </c>
      <c r="U556" s="8">
        <f ca="1">spotify_data[[#This Row],[Antigüedad Album Meses]]/12</f>
        <v>7.3166666666666664</v>
      </c>
      <c r="V556">
        <v>12</v>
      </c>
      <c r="W556" s="1" t="s">
        <v>20</v>
      </c>
      <c r="X556" s="1" t="str">
        <f>+IF(spotify_data[[#This Row],[album_type]]="album","Album",IF(spotify_data[[#This Row],[album_type]]="single","Single","Compilation"))</f>
        <v>Album</v>
      </c>
      <c r="Y556">
        <v>365</v>
      </c>
    </row>
    <row r="557" spans="1:25" x14ac:dyDescent="0.3">
      <c r="A557" s="1" t="s">
        <v>18891</v>
      </c>
      <c r="B557" s="1">
        <v>7103</v>
      </c>
      <c r="C557" s="1" t="s">
        <v>18892</v>
      </c>
      <c r="D557">
        <v>8</v>
      </c>
      <c r="E557">
        <v>81</v>
      </c>
      <c r="F557" s="10">
        <f>spotify_data[[#This Row],[track_popularity]]/100</f>
        <v>0.81</v>
      </c>
      <c r="G557" s="9" t="b">
        <v>0</v>
      </c>
      <c r="H557" s="1">
        <f>+IF(spotify_data[[#This Row],[explicit]]=FALSE,0,1)</f>
        <v>0</v>
      </c>
      <c r="I557" s="1" t="s">
        <v>16180</v>
      </c>
      <c r="J557" s="7">
        <f>MATCH(spotify_data[[#This Row],[artist_name]],spotify_data[artist_name],0)</f>
        <v>102</v>
      </c>
      <c r="K557">
        <v>84</v>
      </c>
      <c r="L557" s="10">
        <f>spotify_data[[#This Row],[artist_popularity]]/100</f>
        <v>0.84</v>
      </c>
      <c r="M557">
        <v>11939612</v>
      </c>
      <c r="N557" s="1" t="s">
        <v>23</v>
      </c>
      <c r="O557" s="1" t="s">
        <v>18877</v>
      </c>
      <c r="P557" s="1">
        <f>MATCH(spotify_data[[#This Row],[album_id]],spotify_data[album_id],0)</f>
        <v>102</v>
      </c>
      <c r="Q557" s="1" t="s">
        <v>18878</v>
      </c>
      <c r="R557" s="2">
        <v>40711</v>
      </c>
      <c r="S557" s="7">
        <f ca="1">+TODAY()-spotify_data[[#This Row],[Fecha lanzamiento Album]]</f>
        <v>5320</v>
      </c>
      <c r="T557" s="7">
        <f ca="1">+spotify_data[[#This Row],[Antigüedad Album Dias]]/60</f>
        <v>88.666666666666671</v>
      </c>
      <c r="U557" s="8">
        <f ca="1">spotify_data[[#This Row],[Antigüedad Album Meses]]/12</f>
        <v>7.3888888888888893</v>
      </c>
      <c r="V557">
        <v>16</v>
      </c>
      <c r="W557" s="1" t="s">
        <v>20</v>
      </c>
      <c r="X557" s="1" t="str">
        <f>+IF(spotify_data[[#This Row],[album_type]]="album","Album",IF(spotify_data[[#This Row],[album_type]]="single","Single","Compilation"))</f>
        <v>Album</v>
      </c>
      <c r="Y557">
        <v>378</v>
      </c>
    </row>
    <row r="558" spans="1:25" x14ac:dyDescent="0.3">
      <c r="A558" s="1" t="s">
        <v>18956</v>
      </c>
      <c r="B558" s="1">
        <v>7413</v>
      </c>
      <c r="C558" s="1" t="s">
        <v>18957</v>
      </c>
      <c r="D558">
        <v>4</v>
      </c>
      <c r="E558">
        <v>81</v>
      </c>
      <c r="F558" s="10">
        <f>spotify_data[[#This Row],[track_popularity]]/100</f>
        <v>0.81</v>
      </c>
      <c r="G558" s="9" t="b">
        <v>0</v>
      </c>
      <c r="H558" s="1">
        <f>+IF(spotify_data[[#This Row],[explicit]]=FALSE,0,1)</f>
        <v>0</v>
      </c>
      <c r="I558" s="1" t="s">
        <v>898</v>
      </c>
      <c r="J558" s="7">
        <f>MATCH(spotify_data[[#This Row],[artist_name]],spotify_data[artist_name],0)</f>
        <v>34</v>
      </c>
      <c r="K558">
        <v>88</v>
      </c>
      <c r="L558" s="10">
        <f>spotify_data[[#This Row],[artist_popularity]]/100</f>
        <v>0.88</v>
      </c>
      <c r="M558">
        <v>42256604</v>
      </c>
      <c r="N558" s="1" t="s">
        <v>899</v>
      </c>
      <c r="O558" s="1" t="s">
        <v>18952</v>
      </c>
      <c r="P558" s="1">
        <f>MATCH(spotify_data[[#This Row],[album_id]],spotify_data[album_id],0)</f>
        <v>557</v>
      </c>
      <c r="Q558" s="1" t="s">
        <v>18953</v>
      </c>
      <c r="R558" s="2">
        <v>40686</v>
      </c>
      <c r="S558" s="7">
        <f ca="1">+TODAY()-spotify_data[[#This Row],[Fecha lanzamiento Album]]</f>
        <v>5345</v>
      </c>
      <c r="T558" s="7">
        <f ca="1">+spotify_data[[#This Row],[Antigüedad Album Dias]]/60</f>
        <v>89.083333333333329</v>
      </c>
      <c r="U558" s="8">
        <f ca="1">spotify_data[[#This Row],[Antigüedad Album Meses]]/12</f>
        <v>7.4236111111111107</v>
      </c>
      <c r="V558">
        <v>23</v>
      </c>
      <c r="W558" s="1" t="s">
        <v>20</v>
      </c>
      <c r="X558" s="1" t="str">
        <f>+IF(spotify_data[[#This Row],[album_type]]="album","Album",IF(spotify_data[[#This Row],[album_type]]="single","Single","Compilation"))</f>
        <v>Album</v>
      </c>
      <c r="Y558">
        <v>415</v>
      </c>
    </row>
    <row r="559" spans="1:25" x14ac:dyDescent="0.3">
      <c r="A559" s="1" t="s">
        <v>18988</v>
      </c>
      <c r="B559" s="1">
        <v>8555</v>
      </c>
      <c r="C559" s="1" t="s">
        <v>18989</v>
      </c>
      <c r="D559">
        <v>1</v>
      </c>
      <c r="E559">
        <v>81</v>
      </c>
      <c r="F559" s="10">
        <f>spotify_data[[#This Row],[track_popularity]]/100</f>
        <v>0.81</v>
      </c>
      <c r="G559" s="9" t="b">
        <v>0</v>
      </c>
      <c r="H559" s="1">
        <f>+IF(spotify_data[[#This Row],[explicit]]=FALSE,0,1)</f>
        <v>0</v>
      </c>
      <c r="I559" s="1" t="s">
        <v>14867</v>
      </c>
      <c r="J559" s="7">
        <f>MATCH(spotify_data[[#This Row],[artist_name]],spotify_data[artist_name],0)</f>
        <v>558</v>
      </c>
      <c r="K559">
        <v>74</v>
      </c>
      <c r="L559" s="10">
        <f>spotify_data[[#This Row],[artist_popularity]]/100</f>
        <v>0.74</v>
      </c>
      <c r="M559">
        <v>13708054</v>
      </c>
      <c r="N559" s="1" t="s">
        <v>23</v>
      </c>
      <c r="O559" s="1" t="s">
        <v>18969</v>
      </c>
      <c r="P559" s="1">
        <f>MATCH(spotify_data[[#This Row],[album_id]],spotify_data[album_id],0)</f>
        <v>558</v>
      </c>
      <c r="Q559" s="1" t="s">
        <v>18970</v>
      </c>
      <c r="R559" s="2">
        <v>40662</v>
      </c>
      <c r="S559" s="7">
        <f ca="1">+TODAY()-spotify_data[[#This Row],[Fecha lanzamiento Album]]</f>
        <v>5369</v>
      </c>
      <c r="T559" s="7">
        <f ca="1">+spotify_data[[#This Row],[Antigüedad Album Dias]]/60</f>
        <v>89.483333333333334</v>
      </c>
      <c r="U559" s="8">
        <f ca="1">spotify_data[[#This Row],[Antigüedad Album Meses]]/12</f>
        <v>7.4569444444444448</v>
      </c>
      <c r="V559">
        <v>17</v>
      </c>
      <c r="W559" s="1" t="s">
        <v>20</v>
      </c>
      <c r="X559" s="1" t="str">
        <f>+IF(spotify_data[[#This Row],[album_type]]="album","Album",IF(spotify_data[[#This Row],[album_type]]="single","Single","Compilation"))</f>
        <v>Album</v>
      </c>
      <c r="Y559">
        <v>474</v>
      </c>
    </row>
    <row r="560" spans="1:25" x14ac:dyDescent="0.3">
      <c r="A560" s="1" t="s">
        <v>19111</v>
      </c>
      <c r="B560" s="1">
        <v>751</v>
      </c>
      <c r="C560" s="1" t="s">
        <v>19112</v>
      </c>
      <c r="D560">
        <v>11</v>
      </c>
      <c r="E560">
        <v>81</v>
      </c>
      <c r="F560" s="10">
        <f>spotify_data[[#This Row],[track_popularity]]/100</f>
        <v>0.81</v>
      </c>
      <c r="G560" s="9" t="b">
        <v>0</v>
      </c>
      <c r="H560" s="1">
        <f>+IF(spotify_data[[#This Row],[explicit]]=FALSE,0,1)</f>
        <v>0</v>
      </c>
      <c r="I560" s="1" t="s">
        <v>7599</v>
      </c>
      <c r="J560" s="7">
        <f>MATCH(spotify_data[[#This Row],[artist_name]],spotify_data[artist_name],0)</f>
        <v>195</v>
      </c>
      <c r="K560">
        <v>83</v>
      </c>
      <c r="L560" s="10">
        <f>spotify_data[[#This Row],[artist_popularity]]/100</f>
        <v>0.83</v>
      </c>
      <c r="M560">
        <v>66720643</v>
      </c>
      <c r="N560" s="1" t="s">
        <v>831</v>
      </c>
      <c r="O560" s="1" t="s">
        <v>19088</v>
      </c>
      <c r="P560" s="1">
        <f>MATCH(spotify_data[[#This Row],[album_id]],spotify_data[album_id],0)</f>
        <v>454</v>
      </c>
      <c r="Q560" s="1" t="s">
        <v>9389</v>
      </c>
      <c r="R560" s="2">
        <v>40567</v>
      </c>
      <c r="S560" s="7">
        <f ca="1">+TODAY()-spotify_data[[#This Row],[Fecha lanzamiento Album]]</f>
        <v>5464</v>
      </c>
      <c r="T560" s="7">
        <f ca="1">+spotify_data[[#This Row],[Antigüedad Album Dias]]/60</f>
        <v>91.066666666666663</v>
      </c>
      <c r="U560" s="8">
        <f ca="1">spotify_data[[#This Row],[Antigüedad Album Meses]]/12</f>
        <v>7.5888888888888886</v>
      </c>
      <c r="V560">
        <v>11</v>
      </c>
      <c r="W560" s="1" t="s">
        <v>20</v>
      </c>
      <c r="X560" s="1" t="str">
        <f>+IF(spotify_data[[#This Row],[album_type]]="album","Album",IF(spotify_data[[#This Row],[album_type]]="single","Single","Compilation"))</f>
        <v>Album</v>
      </c>
      <c r="Y560">
        <v>475</v>
      </c>
    </row>
    <row r="561" spans="1:25" x14ac:dyDescent="0.3">
      <c r="A561" s="1" t="s">
        <v>19177</v>
      </c>
      <c r="B561" s="1">
        <v>1076</v>
      </c>
      <c r="C561" s="1" t="s">
        <v>2913</v>
      </c>
      <c r="D561">
        <v>3</v>
      </c>
      <c r="E561">
        <v>81</v>
      </c>
      <c r="F561" s="10">
        <f>spotify_data[[#This Row],[track_popularity]]/100</f>
        <v>0.81</v>
      </c>
      <c r="G561" s="9" t="b">
        <v>0</v>
      </c>
      <c r="H561" s="1">
        <f>+IF(spotify_data[[#This Row],[explicit]]=FALSE,0,1)</f>
        <v>0</v>
      </c>
      <c r="I561" s="1" t="s">
        <v>18798</v>
      </c>
      <c r="J561" s="7">
        <f>MATCH(spotify_data[[#This Row],[artist_name]],spotify_data[artist_name],0)</f>
        <v>560</v>
      </c>
      <c r="K561">
        <v>68</v>
      </c>
      <c r="L561" s="10">
        <f>spotify_data[[#This Row],[artist_popularity]]/100</f>
        <v>0.68</v>
      </c>
      <c r="M561">
        <v>2256813</v>
      </c>
      <c r="N561" s="1" t="s">
        <v>23</v>
      </c>
      <c r="O561" s="1" t="s">
        <v>19178</v>
      </c>
      <c r="P561" s="1">
        <f>MATCH(spotify_data[[#This Row],[album_id]],spotify_data[album_id],0)</f>
        <v>560</v>
      </c>
      <c r="Q561" s="1" t="s">
        <v>18799</v>
      </c>
      <c r="R561" s="2">
        <v>40544</v>
      </c>
      <c r="S561" s="7">
        <f ca="1">+TODAY()-spotify_data[[#This Row],[Fecha lanzamiento Album]]</f>
        <v>5487</v>
      </c>
      <c r="T561" s="7">
        <f ca="1">+spotify_data[[#This Row],[Antigüedad Album Dias]]/60</f>
        <v>91.45</v>
      </c>
      <c r="U561" s="8">
        <f ca="1">spotify_data[[#This Row],[Antigüedad Album Meses]]/12</f>
        <v>7.6208333333333336</v>
      </c>
      <c r="V561">
        <v>12</v>
      </c>
      <c r="W561" s="1" t="s">
        <v>20</v>
      </c>
      <c r="X561" s="1" t="str">
        <f>+IF(spotify_data[[#This Row],[album_type]]="album","Album",IF(spotify_data[[#This Row],[album_type]]="single","Single","Compilation"))</f>
        <v>Album</v>
      </c>
      <c r="Y561">
        <v>408</v>
      </c>
    </row>
    <row r="562" spans="1:25" x14ac:dyDescent="0.3">
      <c r="A562" s="1" t="s">
        <v>19219</v>
      </c>
      <c r="B562" s="1">
        <v>3109</v>
      </c>
      <c r="C562" s="1" t="s">
        <v>19220</v>
      </c>
      <c r="D562">
        <v>1</v>
      </c>
      <c r="E562">
        <v>81</v>
      </c>
      <c r="F562" s="10">
        <f>spotify_data[[#This Row],[track_popularity]]/100</f>
        <v>0.81</v>
      </c>
      <c r="G562" s="9" t="b">
        <v>1</v>
      </c>
      <c r="H562" s="1">
        <f>+IF(spotify_data[[#This Row],[explicit]]=FALSE,0,1)</f>
        <v>1</v>
      </c>
      <c r="I562" s="1" t="s">
        <v>14515</v>
      </c>
      <c r="J562" s="7">
        <f>MATCH(spotify_data[[#This Row],[artist_name]],spotify_data[artist_name],0)</f>
        <v>137</v>
      </c>
      <c r="K562">
        <v>83</v>
      </c>
      <c r="L562" s="10">
        <f>spotify_data[[#This Row],[artist_popularity]]/100</f>
        <v>0.83</v>
      </c>
      <c r="M562">
        <v>20280852</v>
      </c>
      <c r="N562" s="1" t="s">
        <v>23</v>
      </c>
      <c r="O562" s="1" t="s">
        <v>19221</v>
      </c>
      <c r="P562" s="1">
        <f>MATCH(spotify_data[[#This Row],[album_id]],spotify_data[album_id],0)</f>
        <v>561</v>
      </c>
      <c r="Q562" s="1" t="s">
        <v>19220</v>
      </c>
      <c r="R562" s="2">
        <v>40544</v>
      </c>
      <c r="S562" s="7">
        <f ca="1">+TODAY()-spotify_data[[#This Row],[Fecha lanzamiento Album]]</f>
        <v>5487</v>
      </c>
      <c r="T562" s="7">
        <f ca="1">+spotify_data[[#This Row],[Antigüedad Album Dias]]/60</f>
        <v>91.45</v>
      </c>
      <c r="U562" s="8">
        <f ca="1">spotify_data[[#This Row],[Antigüedad Album Meses]]/12</f>
        <v>7.6208333333333336</v>
      </c>
      <c r="V562">
        <v>1</v>
      </c>
      <c r="W562" s="1" t="s">
        <v>21</v>
      </c>
      <c r="X562" s="1" t="str">
        <f>+IF(spotify_data[[#This Row],[album_type]]="album","Album",IF(spotify_data[[#This Row],[album_type]]="single","Single","Compilation"))</f>
        <v>Single</v>
      </c>
      <c r="Y562">
        <v>503</v>
      </c>
    </row>
    <row r="563" spans="1:25" x14ac:dyDescent="0.3">
      <c r="A563" s="1" t="s">
        <v>19312</v>
      </c>
      <c r="B563" s="1">
        <v>5069</v>
      </c>
      <c r="C563" s="1" t="s">
        <v>11599</v>
      </c>
      <c r="D563">
        <v>2</v>
      </c>
      <c r="E563">
        <v>81</v>
      </c>
      <c r="F563" s="10">
        <f>spotify_data[[#This Row],[track_popularity]]/100</f>
        <v>0.81</v>
      </c>
      <c r="G563" s="9" t="b">
        <v>0</v>
      </c>
      <c r="H563" s="1">
        <f>+IF(spotify_data[[#This Row],[explicit]]=FALSE,0,1)</f>
        <v>0</v>
      </c>
      <c r="I563" s="1" t="s">
        <v>11600</v>
      </c>
      <c r="J563" s="7">
        <f>MATCH(spotify_data[[#This Row],[artist_name]],spotify_data[artist_name],0)</f>
        <v>562</v>
      </c>
      <c r="K563">
        <v>70</v>
      </c>
      <c r="L563" s="10">
        <f>spotify_data[[#This Row],[artist_popularity]]/100</f>
        <v>0.7</v>
      </c>
      <c r="M563">
        <v>4516207</v>
      </c>
      <c r="N563" s="1" t="s">
        <v>831</v>
      </c>
      <c r="O563" s="1" t="s">
        <v>19313</v>
      </c>
      <c r="P563" s="1">
        <f>MATCH(spotify_data[[#This Row],[album_id]],spotify_data[album_id],0)</f>
        <v>562</v>
      </c>
      <c r="Q563" s="1" t="s">
        <v>19314</v>
      </c>
      <c r="R563" s="2">
        <v>40513</v>
      </c>
      <c r="S563" s="7">
        <f ca="1">+TODAY()-spotify_data[[#This Row],[Fecha lanzamiento Album]]</f>
        <v>5518</v>
      </c>
      <c r="T563" s="7">
        <f ca="1">+spotify_data[[#This Row],[Antigüedad Album Dias]]/60</f>
        <v>91.966666666666669</v>
      </c>
      <c r="U563" s="8">
        <f ca="1">spotify_data[[#This Row],[Antigüedad Album Meses]]/12</f>
        <v>7.6638888888888888</v>
      </c>
      <c r="V563">
        <v>19</v>
      </c>
      <c r="W563" s="1" t="s">
        <v>20</v>
      </c>
      <c r="X563" s="1" t="str">
        <f>+IF(spotify_data[[#This Row],[album_type]]="album","Album",IF(spotify_data[[#This Row],[album_type]]="single","Single","Compilation"))</f>
        <v>Album</v>
      </c>
      <c r="Y563">
        <v>361</v>
      </c>
    </row>
    <row r="564" spans="1:25" x14ac:dyDescent="0.3">
      <c r="A564" s="1" t="s">
        <v>19434</v>
      </c>
      <c r="B564" s="1">
        <v>12191</v>
      </c>
      <c r="C564" s="1" t="s">
        <v>19435</v>
      </c>
      <c r="D564">
        <v>5</v>
      </c>
      <c r="E564">
        <v>81</v>
      </c>
      <c r="F564" s="10">
        <f>spotify_data[[#This Row],[track_popularity]]/100</f>
        <v>0.81</v>
      </c>
      <c r="G564" s="9" t="b">
        <v>1</v>
      </c>
      <c r="H564" s="1">
        <f>+IF(spotify_data[[#This Row],[explicit]]=FALSE,0,1)</f>
        <v>1</v>
      </c>
      <c r="I564" s="1" t="s">
        <v>19436</v>
      </c>
      <c r="J564" s="7">
        <f>MATCH(spotify_data[[#This Row],[artist_name]],spotify_data[artist_name],0)</f>
        <v>563</v>
      </c>
      <c r="K564">
        <v>69</v>
      </c>
      <c r="L564" s="10">
        <f>spotify_data[[#This Row],[artist_popularity]]/100</f>
        <v>0.69</v>
      </c>
      <c r="M564">
        <v>2857175</v>
      </c>
      <c r="N564" s="1" t="s">
        <v>23</v>
      </c>
      <c r="O564" s="1" t="s">
        <v>19437</v>
      </c>
      <c r="P564" s="1">
        <f>MATCH(spotify_data[[#This Row],[album_id]],spotify_data[album_id],0)</f>
        <v>563</v>
      </c>
      <c r="Q564" s="1" t="s">
        <v>19438</v>
      </c>
      <c r="R564" s="2">
        <v>40452</v>
      </c>
      <c r="S564" s="7">
        <f ca="1">+TODAY()-spotify_data[[#This Row],[Fecha lanzamiento Album]]</f>
        <v>5579</v>
      </c>
      <c r="T564" s="7">
        <f ca="1">+spotify_data[[#This Row],[Antigüedad Album Dias]]/60</f>
        <v>92.983333333333334</v>
      </c>
      <c r="U564" s="8">
        <f ca="1">spotify_data[[#This Row],[Antigüedad Album Meses]]/12</f>
        <v>7.7486111111111109</v>
      </c>
      <c r="V564">
        <v>17</v>
      </c>
      <c r="W564" s="1" t="s">
        <v>20</v>
      </c>
      <c r="X564" s="1" t="str">
        <f>+IF(spotify_data[[#This Row],[album_type]]="album","Album",IF(spotify_data[[#This Row],[album_type]]="single","Single","Compilation"))</f>
        <v>Album</v>
      </c>
      <c r="Y564">
        <v>439</v>
      </c>
    </row>
    <row r="565" spans="1:25" x14ac:dyDescent="0.3">
      <c r="A565" s="1" t="s">
        <v>19849</v>
      </c>
      <c r="B565" s="1">
        <v>3552</v>
      </c>
      <c r="C565" s="1" t="s">
        <v>19850</v>
      </c>
      <c r="D565">
        <v>11</v>
      </c>
      <c r="E565">
        <v>81</v>
      </c>
      <c r="F565" s="10">
        <f>spotify_data[[#This Row],[track_popularity]]/100</f>
        <v>0.81</v>
      </c>
      <c r="G565" s="9" t="b">
        <v>0</v>
      </c>
      <c r="H565" s="1">
        <f>+IF(spotify_data[[#This Row],[explicit]]=FALSE,0,1)</f>
        <v>0</v>
      </c>
      <c r="I565" s="1" t="s">
        <v>9448</v>
      </c>
      <c r="J565" s="7">
        <f>MATCH(spotify_data[[#This Row],[artist_name]],spotify_data[artist_name],0)</f>
        <v>564</v>
      </c>
      <c r="K565">
        <v>81</v>
      </c>
      <c r="L565" s="10">
        <f>spotify_data[[#This Row],[artist_popularity]]/100</f>
        <v>0.81</v>
      </c>
      <c r="M565">
        <v>9556340</v>
      </c>
      <c r="N565" s="1" t="s">
        <v>23</v>
      </c>
      <c r="O565" s="1" t="s">
        <v>19851</v>
      </c>
      <c r="P565" s="1">
        <f>MATCH(spotify_data[[#This Row],[album_id]],spotify_data[album_id],0)</f>
        <v>564</v>
      </c>
      <c r="Q565" s="1" t="s">
        <v>8355</v>
      </c>
      <c r="R565" s="2">
        <v>40179</v>
      </c>
      <c r="S565" s="7">
        <f ca="1">+TODAY()-spotify_data[[#This Row],[Fecha lanzamiento Album]]</f>
        <v>5852</v>
      </c>
      <c r="T565" s="7">
        <f ca="1">+spotify_data[[#This Row],[Antigüedad Album Dias]]/60</f>
        <v>97.533333333333331</v>
      </c>
      <c r="U565" s="8">
        <f ca="1">spotify_data[[#This Row],[Antigüedad Album Meses]]/12</f>
        <v>8.1277777777777782</v>
      </c>
      <c r="V565">
        <v>12</v>
      </c>
      <c r="W565" s="1" t="s">
        <v>20</v>
      </c>
      <c r="X565" s="1" t="str">
        <f>+IF(spotify_data[[#This Row],[album_type]]="album","Album",IF(spotify_data[[#This Row],[album_type]]="single","Single","Compilation"))</f>
        <v>Album</v>
      </c>
      <c r="Y565">
        <v>365</v>
      </c>
    </row>
    <row r="566" spans="1:25" x14ac:dyDescent="0.3">
      <c r="A566" s="1" t="s">
        <v>20052</v>
      </c>
      <c r="B566" s="1">
        <v>2062</v>
      </c>
      <c r="C566" s="1" t="s">
        <v>20053</v>
      </c>
      <c r="D566">
        <v>2</v>
      </c>
      <c r="E566">
        <v>81</v>
      </c>
      <c r="F566" s="10">
        <f>spotify_data[[#This Row],[track_popularity]]/100</f>
        <v>0.81</v>
      </c>
      <c r="G566" s="9" t="b">
        <v>0</v>
      </c>
      <c r="H566" s="1">
        <f>+IF(spotify_data[[#This Row],[explicit]]=FALSE,0,1)</f>
        <v>0</v>
      </c>
      <c r="I566" s="1" t="s">
        <v>20054</v>
      </c>
      <c r="J566" s="7">
        <f>MATCH(spotify_data[[#This Row],[artist_name]],spotify_data[artist_name],0)</f>
        <v>565</v>
      </c>
      <c r="K566">
        <v>79</v>
      </c>
      <c r="L566" s="10">
        <f>spotify_data[[#This Row],[artist_popularity]]/100</f>
        <v>0.79</v>
      </c>
      <c r="M566">
        <v>11913071</v>
      </c>
      <c r="N566" s="1" t="s">
        <v>16063</v>
      </c>
      <c r="O566" s="1" t="s">
        <v>20055</v>
      </c>
      <c r="P566" s="1">
        <f>MATCH(spotify_data[[#This Row],[album_id]],spotify_data[album_id],0)</f>
        <v>565</v>
      </c>
      <c r="Q566" s="1" t="s">
        <v>20056</v>
      </c>
      <c r="R566" s="2">
        <v>40085</v>
      </c>
      <c r="S566" s="7">
        <f ca="1">+TODAY()-spotify_data[[#This Row],[Fecha lanzamiento Album]]</f>
        <v>5946</v>
      </c>
      <c r="T566" s="7">
        <f ca="1">+spotify_data[[#This Row],[Antigüedad Album Dias]]/60</f>
        <v>99.1</v>
      </c>
      <c r="U566" s="8">
        <f ca="1">spotify_data[[#This Row],[Antigüedad Album Meses]]/12</f>
        <v>8.2583333333333329</v>
      </c>
      <c r="V566">
        <v>21</v>
      </c>
      <c r="W566" s="1" t="s">
        <v>20</v>
      </c>
      <c r="X566" s="1" t="str">
        <f>+IF(spotify_data[[#This Row],[album_type]]="album","Album",IF(spotify_data[[#This Row],[album_type]]="single","Single","Compilation"))</f>
        <v>Album</v>
      </c>
      <c r="Y566">
        <v>403</v>
      </c>
    </row>
    <row r="567" spans="1:25" x14ac:dyDescent="0.3">
      <c r="A567" s="1" t="s">
        <v>20057</v>
      </c>
      <c r="B567" s="1">
        <v>5970</v>
      </c>
      <c r="C567" s="1" t="s">
        <v>20058</v>
      </c>
      <c r="D567">
        <v>6</v>
      </c>
      <c r="E567">
        <v>81</v>
      </c>
      <c r="F567" s="10">
        <f>spotify_data[[#This Row],[track_popularity]]/100</f>
        <v>0.81</v>
      </c>
      <c r="G567" s="9" t="b">
        <v>0</v>
      </c>
      <c r="H567" s="1">
        <f>+IF(spotify_data[[#This Row],[explicit]]=FALSE,0,1)</f>
        <v>0</v>
      </c>
      <c r="I567" s="1" t="s">
        <v>6008</v>
      </c>
      <c r="J567" s="7">
        <f>MATCH(spotify_data[[#This Row],[artist_name]],spotify_data[artist_name],0)</f>
        <v>448</v>
      </c>
      <c r="K567">
        <v>79</v>
      </c>
      <c r="L567" s="10">
        <f>spotify_data[[#This Row],[artist_popularity]]/100</f>
        <v>0.79</v>
      </c>
      <c r="M567">
        <v>9797201</v>
      </c>
      <c r="N567" s="1" t="s">
        <v>89</v>
      </c>
      <c r="O567" s="1" t="s">
        <v>20059</v>
      </c>
      <c r="P567" s="1">
        <f>MATCH(spotify_data[[#This Row],[album_id]],spotify_data[album_id],0)</f>
        <v>566</v>
      </c>
      <c r="Q567" s="1" t="s">
        <v>20060</v>
      </c>
      <c r="R567" s="2">
        <v>40081</v>
      </c>
      <c r="S567" s="7">
        <f ca="1">+TODAY()-spotify_data[[#This Row],[Fecha lanzamiento Album]]</f>
        <v>5950</v>
      </c>
      <c r="T567" s="7">
        <f ca="1">+spotify_data[[#This Row],[Antigüedad Album Dias]]/60</f>
        <v>99.166666666666671</v>
      </c>
      <c r="U567" s="8">
        <f ca="1">spotify_data[[#This Row],[Antigüedad Album Meses]]/12</f>
        <v>8.2638888888888893</v>
      </c>
      <c r="V567">
        <v>11</v>
      </c>
      <c r="W567" s="1" t="s">
        <v>20</v>
      </c>
      <c r="X567" s="1" t="str">
        <f>+IF(spotify_data[[#This Row],[album_type]]="album","Album",IF(spotify_data[[#This Row],[album_type]]="single","Single","Compilation"))</f>
        <v>Album</v>
      </c>
      <c r="Y567">
        <v>446</v>
      </c>
    </row>
    <row r="568" spans="1:25" x14ac:dyDescent="0.3">
      <c r="A568" s="1" t="s">
        <v>20292</v>
      </c>
      <c r="B568" s="1">
        <v>15030</v>
      </c>
      <c r="C568" s="1" t="s">
        <v>20289</v>
      </c>
      <c r="D568">
        <v>2</v>
      </c>
      <c r="E568">
        <v>81</v>
      </c>
      <c r="F568" s="10">
        <f>spotify_data[[#This Row],[track_popularity]]/100</f>
        <v>0.81</v>
      </c>
      <c r="G568" s="9" t="b">
        <v>0</v>
      </c>
      <c r="H568" s="1">
        <f>+IF(spotify_data[[#This Row],[explicit]]=FALSE,0,1)</f>
        <v>0</v>
      </c>
      <c r="I568" s="1" t="s">
        <v>1807</v>
      </c>
      <c r="J568" s="7">
        <f>MATCH(spotify_data[[#This Row],[artist_name]],spotify_data[artist_name],0)</f>
        <v>234</v>
      </c>
      <c r="K568">
        <v>81</v>
      </c>
      <c r="L568" s="10">
        <f>spotify_data[[#This Row],[artist_popularity]]/100</f>
        <v>0.81</v>
      </c>
      <c r="M568">
        <v>26561582</v>
      </c>
      <c r="N568" s="1" t="s">
        <v>1808</v>
      </c>
      <c r="O568" s="1" t="s">
        <v>20293</v>
      </c>
      <c r="P568" s="1">
        <f>MATCH(spotify_data[[#This Row],[album_id]],spotify_data[album_id],0)</f>
        <v>567</v>
      </c>
      <c r="Q568" s="1" t="s">
        <v>20294</v>
      </c>
      <c r="R568" s="2">
        <v>39814</v>
      </c>
      <c r="S568" s="7">
        <f ca="1">+TODAY()-spotify_data[[#This Row],[Fecha lanzamiento Album]]</f>
        <v>6217</v>
      </c>
      <c r="T568" s="7">
        <f ca="1">+spotify_data[[#This Row],[Antigüedad Album Dias]]/60</f>
        <v>103.61666666666666</v>
      </c>
      <c r="U568" s="8">
        <f ca="1">spotify_data[[#This Row],[Antigüedad Album Meses]]/12</f>
        <v>8.6347222222222211</v>
      </c>
      <c r="V568">
        <v>8</v>
      </c>
      <c r="W568" s="1" t="s">
        <v>20</v>
      </c>
      <c r="X568" s="1" t="str">
        <f>+IF(spotify_data[[#This Row],[album_type]]="album","Album",IF(spotify_data[[#This Row],[album_type]]="single","Single","Compilation"))</f>
        <v>Album</v>
      </c>
      <c r="Y568">
        <v>336</v>
      </c>
    </row>
    <row r="569" spans="1:25" x14ac:dyDescent="0.3">
      <c r="A569" s="1" t="s">
        <v>20539</v>
      </c>
      <c r="B569" s="1">
        <v>1572</v>
      </c>
      <c r="C569" s="1" t="s">
        <v>20540</v>
      </c>
      <c r="D569">
        <v>13</v>
      </c>
      <c r="E569">
        <v>81</v>
      </c>
      <c r="F569" s="10">
        <f>spotify_data[[#This Row],[track_popularity]]/100</f>
        <v>0.81</v>
      </c>
      <c r="G569" s="9" t="b">
        <v>0</v>
      </c>
      <c r="H569" s="1">
        <f>+IF(spotify_data[[#This Row],[explicit]]=FALSE,0,1)</f>
        <v>0</v>
      </c>
      <c r="I569" s="1" t="s">
        <v>6348</v>
      </c>
      <c r="J569" s="7">
        <f>MATCH(spotify_data[[#This Row],[artist_name]],spotify_data[artist_name],0)</f>
        <v>103</v>
      </c>
      <c r="K569">
        <v>90</v>
      </c>
      <c r="L569" s="10">
        <f>spotify_data[[#This Row],[artist_popularity]]/100</f>
        <v>0.9</v>
      </c>
      <c r="M569">
        <v>68997177</v>
      </c>
      <c r="N569" s="1" t="s">
        <v>6349</v>
      </c>
      <c r="O569" s="1" t="s">
        <v>20535</v>
      </c>
      <c r="P569" s="1">
        <f>MATCH(spotify_data[[#This Row],[album_id]],spotify_data[album_id],0)</f>
        <v>103</v>
      </c>
      <c r="Q569" s="1" t="s">
        <v>20536</v>
      </c>
      <c r="R569" s="2">
        <v>39601</v>
      </c>
      <c r="S569" s="7">
        <f ca="1">+TODAY()-spotify_data[[#This Row],[Fecha lanzamiento Album]]</f>
        <v>6430</v>
      </c>
      <c r="T569" s="7">
        <f ca="1">+spotify_data[[#This Row],[Antigüedad Album Dias]]/60</f>
        <v>107.16666666666667</v>
      </c>
      <c r="U569" s="8">
        <f ca="1">spotify_data[[#This Row],[Antigüedad Album Meses]]/12</f>
        <v>8.9305555555555554</v>
      </c>
      <c r="V569">
        <v>15</v>
      </c>
      <c r="W569" s="1" t="s">
        <v>20</v>
      </c>
      <c r="X569" s="1" t="str">
        <f>+IF(spotify_data[[#This Row],[album_type]]="album","Album",IF(spotify_data[[#This Row],[album_type]]="single","Single","Compilation"))</f>
        <v>Album</v>
      </c>
      <c r="Y569">
        <v>397</v>
      </c>
    </row>
    <row r="570" spans="1:25" x14ac:dyDescent="0.3">
      <c r="A570" s="1" t="s">
        <v>20676</v>
      </c>
      <c r="B570" s="1">
        <v>3189</v>
      </c>
      <c r="C570" s="1" t="s">
        <v>20677</v>
      </c>
      <c r="D570">
        <v>5</v>
      </c>
      <c r="E570">
        <v>81</v>
      </c>
      <c r="F570" s="10">
        <f>spotify_data[[#This Row],[track_popularity]]/100</f>
        <v>0.81</v>
      </c>
      <c r="G570" s="9" t="b">
        <v>0</v>
      </c>
      <c r="H570" s="1">
        <f>+IF(spotify_data[[#This Row],[explicit]]=FALSE,0,1)</f>
        <v>0</v>
      </c>
      <c r="I570" s="1" t="s">
        <v>12751</v>
      </c>
      <c r="J570" s="7">
        <f>MATCH(spotify_data[[#This Row],[artist_name]],spotify_data[artist_name],0)</f>
        <v>569</v>
      </c>
      <c r="K570">
        <v>73</v>
      </c>
      <c r="L570" s="10">
        <f>spotify_data[[#This Row],[artist_popularity]]/100</f>
        <v>0.73</v>
      </c>
      <c r="M570">
        <v>3571100</v>
      </c>
      <c r="N570" s="1" t="s">
        <v>1955</v>
      </c>
      <c r="O570" s="1" t="s">
        <v>20672</v>
      </c>
      <c r="P570" s="1">
        <f>MATCH(spotify_data[[#This Row],[album_id]],spotify_data[album_id],0)</f>
        <v>569</v>
      </c>
      <c r="Q570" s="1" t="s">
        <v>20673</v>
      </c>
      <c r="R570" s="2">
        <v>39430</v>
      </c>
      <c r="S570" s="7">
        <f ca="1">+TODAY()-spotify_data[[#This Row],[Fecha lanzamiento Album]]</f>
        <v>6601</v>
      </c>
      <c r="T570" s="7">
        <f ca="1">+spotify_data[[#This Row],[Antigüedad Album Dias]]/60</f>
        <v>110.01666666666667</v>
      </c>
      <c r="U570" s="8">
        <f ca="1">spotify_data[[#This Row],[Antigüedad Album Meses]]/12</f>
        <v>9.1680555555555561</v>
      </c>
      <c r="V570">
        <v>10</v>
      </c>
      <c r="W570" s="1" t="s">
        <v>20</v>
      </c>
      <c r="X570" s="1" t="str">
        <f>+IF(spotify_data[[#This Row],[album_type]]="album","Album",IF(spotify_data[[#This Row],[album_type]]="single","Single","Compilation"))</f>
        <v>Album</v>
      </c>
      <c r="Y570">
        <v>504</v>
      </c>
    </row>
    <row r="571" spans="1:25" x14ac:dyDescent="0.3">
      <c r="A571" s="1" t="s">
        <v>20724</v>
      </c>
      <c r="B571" s="1">
        <v>7820</v>
      </c>
      <c r="C571" s="1" t="s">
        <v>20725</v>
      </c>
      <c r="D571">
        <v>3</v>
      </c>
      <c r="E571">
        <v>81</v>
      </c>
      <c r="F571" s="10">
        <f>spotify_data[[#This Row],[track_popularity]]/100</f>
        <v>0.81</v>
      </c>
      <c r="G571" s="9" t="b">
        <v>1</v>
      </c>
      <c r="H571" s="1">
        <f>+IF(spotify_data[[#This Row],[explicit]]=FALSE,0,1)</f>
        <v>1</v>
      </c>
      <c r="I571" s="1" t="s">
        <v>6941</v>
      </c>
      <c r="J571" s="7">
        <f>MATCH(spotify_data[[#This Row],[artist_name]],spotify_data[artist_name],0)</f>
        <v>200</v>
      </c>
      <c r="K571">
        <v>89</v>
      </c>
      <c r="L571" s="10">
        <f>spotify_data[[#This Row],[artist_popularity]]/100</f>
        <v>0.89</v>
      </c>
      <c r="M571">
        <v>31038851</v>
      </c>
      <c r="N571" s="1" t="s">
        <v>1366</v>
      </c>
      <c r="O571" s="1" t="s">
        <v>20722</v>
      </c>
      <c r="P571" s="1">
        <f>MATCH(spotify_data[[#This Row],[album_id]],spotify_data[album_id],0)</f>
        <v>200</v>
      </c>
      <c r="Q571" s="1" t="s">
        <v>20723</v>
      </c>
      <c r="R571" s="2">
        <v>39336</v>
      </c>
      <c r="S571" s="7">
        <f ca="1">+TODAY()-spotify_data[[#This Row],[Fecha lanzamiento Album]]</f>
        <v>6695</v>
      </c>
      <c r="T571" s="7">
        <f ca="1">+spotify_data[[#This Row],[Antigüedad Album Dias]]/60</f>
        <v>111.58333333333333</v>
      </c>
      <c r="U571" s="8">
        <f ca="1">spotify_data[[#This Row],[Antigüedad Album Meses]]/12</f>
        <v>9.2986111111111107</v>
      </c>
      <c r="V571">
        <v>14</v>
      </c>
      <c r="W571" s="1" t="s">
        <v>20</v>
      </c>
      <c r="X571" s="1" t="str">
        <f>+IF(spotify_data[[#This Row],[album_type]]="album","Album",IF(spotify_data[[#This Row],[album_type]]="single","Single","Compilation"))</f>
        <v>Album</v>
      </c>
      <c r="Y571">
        <v>519</v>
      </c>
    </row>
    <row r="572" spans="1:25" x14ac:dyDescent="0.3">
      <c r="A572" s="1" t="s">
        <v>21138</v>
      </c>
      <c r="B572" s="1">
        <v>4274</v>
      </c>
      <c r="C572" s="1" t="s">
        <v>21139</v>
      </c>
      <c r="D572">
        <v>3</v>
      </c>
      <c r="E572">
        <v>81</v>
      </c>
      <c r="F572" s="10">
        <f>spotify_data[[#This Row],[track_popularity]]/100</f>
        <v>0.81</v>
      </c>
      <c r="G572" s="9" t="b">
        <v>0</v>
      </c>
      <c r="H572" s="1">
        <f>+IF(spotify_data[[#This Row],[explicit]]=FALSE,0,1)</f>
        <v>0</v>
      </c>
      <c r="I572" s="1" t="s">
        <v>21140</v>
      </c>
      <c r="J572" s="7">
        <f>MATCH(spotify_data[[#This Row],[artist_name]],spotify_data[artist_name],0)</f>
        <v>571</v>
      </c>
      <c r="K572">
        <v>76</v>
      </c>
      <c r="L572" s="10">
        <f>spotify_data[[#This Row],[artist_popularity]]/100</f>
        <v>0.76</v>
      </c>
      <c r="M572">
        <v>8466090</v>
      </c>
      <c r="N572" s="1" t="s">
        <v>21141</v>
      </c>
      <c r="O572" s="1" t="s">
        <v>21142</v>
      </c>
      <c r="P572" s="1">
        <f>MATCH(spotify_data[[#This Row],[album_id]],spotify_data[album_id],0)</f>
        <v>571</v>
      </c>
      <c r="Q572" s="1" t="s">
        <v>21143</v>
      </c>
      <c r="R572" s="2">
        <v>38896</v>
      </c>
      <c r="S572" s="7">
        <f ca="1">+TODAY()-spotify_data[[#This Row],[Fecha lanzamiento Album]]</f>
        <v>7135</v>
      </c>
      <c r="T572" s="7">
        <f ca="1">+spotify_data[[#This Row],[Antigüedad Album Dias]]/60</f>
        <v>118.91666666666667</v>
      </c>
      <c r="U572" s="8">
        <f ca="1">spotify_data[[#This Row],[Antigüedad Album Meses]]/12</f>
        <v>9.9097222222222232</v>
      </c>
      <c r="V572">
        <v>12</v>
      </c>
      <c r="W572" s="1" t="s">
        <v>20</v>
      </c>
      <c r="X572" s="1" t="str">
        <f>+IF(spotify_data[[#This Row],[album_type]]="album","Album",IF(spotify_data[[#This Row],[album_type]]="single","Single","Compilation"))</f>
        <v>Album</v>
      </c>
      <c r="Y572">
        <v>354</v>
      </c>
    </row>
    <row r="573" spans="1:25" x14ac:dyDescent="0.3">
      <c r="A573" s="1" t="s">
        <v>21148</v>
      </c>
      <c r="B573" s="1">
        <v>6219</v>
      </c>
      <c r="C573" s="1" t="s">
        <v>21149</v>
      </c>
      <c r="D573">
        <v>3</v>
      </c>
      <c r="E573">
        <v>81</v>
      </c>
      <c r="F573" s="10">
        <f>spotify_data[[#This Row],[track_popularity]]/100</f>
        <v>0.81</v>
      </c>
      <c r="G573" s="9" t="b">
        <v>0</v>
      </c>
      <c r="H573" s="1">
        <f>+IF(spotify_data[[#This Row],[explicit]]=FALSE,0,1)</f>
        <v>0</v>
      </c>
      <c r="I573" s="1" t="s">
        <v>20063</v>
      </c>
      <c r="J573" s="7">
        <f>MATCH(spotify_data[[#This Row],[artist_name]],spotify_data[artist_name],0)</f>
        <v>572</v>
      </c>
      <c r="K573">
        <v>77</v>
      </c>
      <c r="L573" s="10">
        <f>spotify_data[[#This Row],[artist_popularity]]/100</f>
        <v>0.77</v>
      </c>
      <c r="M573">
        <v>7297885</v>
      </c>
      <c r="N573" s="1" t="s">
        <v>16238</v>
      </c>
      <c r="O573" s="1" t="s">
        <v>21146</v>
      </c>
      <c r="P573" s="1">
        <f>MATCH(spotify_data[[#This Row],[album_id]],spotify_data[album_id],0)</f>
        <v>572</v>
      </c>
      <c r="Q573" s="1" t="s">
        <v>21147</v>
      </c>
      <c r="R573" s="2">
        <v>38893</v>
      </c>
      <c r="S573" s="7">
        <f ca="1">+TODAY()-spotify_data[[#This Row],[Fecha lanzamiento Album]]</f>
        <v>7138</v>
      </c>
      <c r="T573" s="7">
        <f ca="1">+spotify_data[[#This Row],[Antigüedad Album Dias]]/60</f>
        <v>118.96666666666667</v>
      </c>
      <c r="U573" s="8">
        <f ca="1">spotify_data[[#This Row],[Antigüedad Album Meses]]/12</f>
        <v>9.9138888888888896</v>
      </c>
      <c r="V573">
        <v>12</v>
      </c>
      <c r="W573" s="1" t="s">
        <v>20</v>
      </c>
      <c r="X573" s="1" t="str">
        <f>+IF(spotify_data[[#This Row],[album_type]]="album","Album",IF(spotify_data[[#This Row],[album_type]]="single","Single","Compilation"))</f>
        <v>Album</v>
      </c>
      <c r="Y573">
        <v>385</v>
      </c>
    </row>
    <row r="574" spans="1:25" x14ac:dyDescent="0.3">
      <c r="A574" s="1" t="s">
        <v>21156</v>
      </c>
      <c r="B574" s="1">
        <v>5541</v>
      </c>
      <c r="C574" s="1" t="s">
        <v>21157</v>
      </c>
      <c r="D574">
        <v>2</v>
      </c>
      <c r="E574">
        <v>81</v>
      </c>
      <c r="F574" s="10">
        <f>spotify_data[[#This Row],[track_popularity]]/100</f>
        <v>0.81</v>
      </c>
      <c r="G574" s="9" t="b">
        <v>0</v>
      </c>
      <c r="H574" s="1">
        <f>+IF(spotify_data[[#This Row],[explicit]]=FALSE,0,1)</f>
        <v>0</v>
      </c>
      <c r="I574" s="1" t="s">
        <v>14644</v>
      </c>
      <c r="J574" s="7">
        <f>MATCH(spotify_data[[#This Row],[artist_name]],spotify_data[artist_name],0)</f>
        <v>207</v>
      </c>
      <c r="K574">
        <v>83</v>
      </c>
      <c r="L574" s="10">
        <f>spotify_data[[#This Row],[artist_popularity]]/100</f>
        <v>0.83</v>
      </c>
      <c r="M574">
        <v>23226759</v>
      </c>
      <c r="N574" s="1" t="s">
        <v>14645</v>
      </c>
      <c r="O574" s="1" t="s">
        <v>21158</v>
      </c>
      <c r="P574" s="1">
        <f>MATCH(spotify_data[[#This Row],[album_id]],spotify_data[album_id],0)</f>
        <v>573</v>
      </c>
      <c r="Q574" s="1" t="s">
        <v>21159</v>
      </c>
      <c r="R574" s="2">
        <v>38846</v>
      </c>
      <c r="S574" s="7">
        <f ca="1">+TODAY()-spotify_data[[#This Row],[Fecha lanzamiento Album]]</f>
        <v>7185</v>
      </c>
      <c r="T574" s="7">
        <f ca="1">+spotify_data[[#This Row],[Antigüedad Album Dias]]/60</f>
        <v>119.75</v>
      </c>
      <c r="U574" s="8">
        <f ca="1">spotify_data[[#This Row],[Antigüedad Album Meses]]/12</f>
        <v>9.9791666666666661</v>
      </c>
      <c r="V574">
        <v>29</v>
      </c>
      <c r="W574" s="1" t="s">
        <v>20</v>
      </c>
      <c r="X574" s="1" t="str">
        <f>+IF(spotify_data[[#This Row],[album_type]]="album","Album",IF(spotify_data[[#This Row],[album_type]]="single","Single","Compilation"))</f>
        <v>Album</v>
      </c>
      <c r="Y574">
        <v>557</v>
      </c>
    </row>
    <row r="575" spans="1:25" x14ac:dyDescent="0.3">
      <c r="A575" s="1" t="s">
        <v>21408</v>
      </c>
      <c r="B575" s="1">
        <v>7085</v>
      </c>
      <c r="C575" s="1" t="s">
        <v>21409</v>
      </c>
      <c r="D575">
        <v>4</v>
      </c>
      <c r="E575">
        <v>81</v>
      </c>
      <c r="F575" s="10">
        <f>spotify_data[[#This Row],[track_popularity]]/100</f>
        <v>0.81</v>
      </c>
      <c r="G575" s="9" t="b">
        <v>1</v>
      </c>
      <c r="H575" s="1">
        <f>+IF(spotify_data[[#This Row],[explicit]]=FALSE,0,1)</f>
        <v>1</v>
      </c>
      <c r="I575" s="1" t="s">
        <v>6867</v>
      </c>
      <c r="J575" s="7">
        <f>MATCH(spotify_data[[#This Row],[artist_name]],spotify_data[artist_name],0)</f>
        <v>574</v>
      </c>
      <c r="K575">
        <v>70</v>
      </c>
      <c r="L575" s="10">
        <f>spotify_data[[#This Row],[artist_popularity]]/100</f>
        <v>0.7</v>
      </c>
      <c r="M575">
        <v>5199185</v>
      </c>
      <c r="N575" s="1" t="s">
        <v>6868</v>
      </c>
      <c r="O575" s="1" t="s">
        <v>21410</v>
      </c>
      <c r="P575" s="1">
        <f>MATCH(spotify_data[[#This Row],[album_id]],spotify_data[album_id],0)</f>
        <v>574</v>
      </c>
      <c r="Q575" s="1" t="s">
        <v>21411</v>
      </c>
      <c r="R575" s="2">
        <v>38533</v>
      </c>
      <c r="S575" s="7">
        <f ca="1">+TODAY()-spotify_data[[#This Row],[Fecha lanzamiento Album]]</f>
        <v>7498</v>
      </c>
      <c r="T575" s="7">
        <f ca="1">+spotify_data[[#This Row],[Antigüedad Album Dias]]/60</f>
        <v>124.96666666666667</v>
      </c>
      <c r="U575" s="8">
        <f ca="1">spotify_data[[#This Row],[Antigüedad Album Meses]]/12</f>
        <v>10.41388888888889</v>
      </c>
      <c r="V575">
        <v>18</v>
      </c>
      <c r="W575" s="1" t="s">
        <v>20</v>
      </c>
      <c r="X575" s="1" t="str">
        <f>+IF(spotify_data[[#This Row],[album_type]]="album","Album",IF(spotify_data[[#This Row],[album_type]]="single","Single","Compilation"))</f>
        <v>Album</v>
      </c>
      <c r="Y575">
        <v>344</v>
      </c>
    </row>
    <row r="576" spans="1:25" x14ac:dyDescent="0.3">
      <c r="A576" s="1" t="s">
        <v>21592</v>
      </c>
      <c r="B576" s="1">
        <v>2234</v>
      </c>
      <c r="C576" s="1" t="s">
        <v>21593</v>
      </c>
      <c r="D576">
        <v>7</v>
      </c>
      <c r="E576">
        <v>81</v>
      </c>
      <c r="F576" s="10">
        <f>spotify_data[[#This Row],[track_popularity]]/100</f>
        <v>0.81</v>
      </c>
      <c r="G576" s="9" t="b">
        <v>0</v>
      </c>
      <c r="H576" s="1">
        <f>+IF(spotify_data[[#This Row],[explicit]]=FALSE,0,1)</f>
        <v>0</v>
      </c>
      <c r="I576" s="1" t="s">
        <v>12996</v>
      </c>
      <c r="J576" s="7">
        <f>MATCH(spotify_data[[#This Row],[artist_name]],spotify_data[artist_name],0)</f>
        <v>575</v>
      </c>
      <c r="K576">
        <v>80</v>
      </c>
      <c r="L576" s="10">
        <f>spotify_data[[#This Row],[artist_popularity]]/100</f>
        <v>0.8</v>
      </c>
      <c r="M576">
        <v>17333748</v>
      </c>
      <c r="N576" s="1" t="s">
        <v>12997</v>
      </c>
      <c r="O576" s="1" t="s">
        <v>21585</v>
      </c>
      <c r="P576" s="1">
        <f>MATCH(spotify_data[[#This Row],[album_id]],spotify_data[album_id],0)</f>
        <v>575</v>
      </c>
      <c r="Q576" s="1" t="s">
        <v>21586</v>
      </c>
      <c r="R576" s="2">
        <v>38251</v>
      </c>
      <c r="S576" s="7">
        <f ca="1">+TODAY()-spotify_data[[#This Row],[Fecha lanzamiento Album]]</f>
        <v>7780</v>
      </c>
      <c r="T576" s="7">
        <f ca="1">+spotify_data[[#This Row],[Antigüedad Album Dias]]/60</f>
        <v>129.66666666666666</v>
      </c>
      <c r="U576" s="8">
        <f ca="1">spotify_data[[#This Row],[Antigüedad Album Meses]]/12</f>
        <v>10.805555555555555</v>
      </c>
      <c r="V576">
        <v>9</v>
      </c>
      <c r="W576" s="1" t="s">
        <v>20</v>
      </c>
      <c r="X576" s="1" t="str">
        <f>+IF(spotify_data[[#This Row],[album_type]]="album","Album",IF(spotify_data[[#This Row],[album_type]]="single","Single","Compilation"))</f>
        <v>Album</v>
      </c>
      <c r="Y576">
        <v>476</v>
      </c>
    </row>
    <row r="577" spans="1:25" x14ac:dyDescent="0.3">
      <c r="A577" s="1" t="s">
        <v>21862</v>
      </c>
      <c r="B577" s="1">
        <v>664</v>
      </c>
      <c r="C577" s="1" t="s">
        <v>21863</v>
      </c>
      <c r="D577">
        <v>13</v>
      </c>
      <c r="E577">
        <v>81</v>
      </c>
      <c r="F577" s="10">
        <f>spotify_data[[#This Row],[track_popularity]]/100</f>
        <v>0.81</v>
      </c>
      <c r="G577" s="9" t="b">
        <v>0</v>
      </c>
      <c r="H577" s="1">
        <f>+IF(spotify_data[[#This Row],[explicit]]=FALSE,0,1)</f>
        <v>0</v>
      </c>
      <c r="I577" s="1" t="s">
        <v>9448</v>
      </c>
      <c r="J577" s="7">
        <f>MATCH(spotify_data[[#This Row],[artist_name]],spotify_data[artist_name],0)</f>
        <v>564</v>
      </c>
      <c r="K577">
        <v>81</v>
      </c>
      <c r="L577" s="10">
        <f>spotify_data[[#This Row],[artist_popularity]]/100</f>
        <v>0.81</v>
      </c>
      <c r="M577">
        <v>9559647</v>
      </c>
      <c r="N577" s="1" t="s">
        <v>23</v>
      </c>
      <c r="O577" s="1" t="s">
        <v>21864</v>
      </c>
      <c r="P577" s="1">
        <f>MATCH(spotify_data[[#This Row],[album_id]],spotify_data[album_id],0)</f>
        <v>576</v>
      </c>
      <c r="Q577" s="1" t="s">
        <v>21865</v>
      </c>
      <c r="R577" s="2">
        <v>37796</v>
      </c>
      <c r="S577" s="7">
        <f ca="1">+TODAY()-spotify_data[[#This Row],[Fecha lanzamiento Album]]</f>
        <v>8235</v>
      </c>
      <c r="T577" s="7">
        <f ca="1">+spotify_data[[#This Row],[Antigüedad Album Dias]]/60</f>
        <v>137.25</v>
      </c>
      <c r="U577" s="8">
        <f ca="1">spotify_data[[#This Row],[Antigüedad Album Meses]]/12</f>
        <v>11.4375</v>
      </c>
      <c r="V577">
        <v>16</v>
      </c>
      <c r="W577" s="1" t="s">
        <v>20</v>
      </c>
      <c r="X577" s="1" t="str">
        <f>+IF(spotify_data[[#This Row],[album_type]]="album","Album",IF(spotify_data[[#This Row],[album_type]]="single","Single","Compilation"))</f>
        <v>Album</v>
      </c>
      <c r="Y577">
        <v>454</v>
      </c>
    </row>
    <row r="578" spans="1:25" x14ac:dyDescent="0.3">
      <c r="A578" s="1" t="s">
        <v>22512</v>
      </c>
      <c r="B578" s="1"/>
      <c r="C578" s="1" t="s">
        <v>22513</v>
      </c>
      <c r="D578">
        <v>5</v>
      </c>
      <c r="E578">
        <v>81</v>
      </c>
      <c r="F578" s="10">
        <f>spotify_data[[#This Row],[track_popularity]]/100</f>
        <v>0.81</v>
      </c>
      <c r="G578" s="9" t="b">
        <v>0</v>
      </c>
      <c r="H578" s="1">
        <f>+IF(spotify_data[[#This Row],[explicit]]=FALSE,0,1)</f>
        <v>0</v>
      </c>
      <c r="I578" s="1" t="s">
        <v>3153</v>
      </c>
      <c r="J578" s="7">
        <f>MATCH(spotify_data[[#This Row],[artist_name]],spotify_data[artist_name],0)</f>
        <v>78</v>
      </c>
      <c r="K578">
        <v>88</v>
      </c>
      <c r="L578" s="10">
        <f>spotify_data[[#This Row],[artist_popularity]]/100</f>
        <v>0.88</v>
      </c>
      <c r="M578">
        <v>31806929</v>
      </c>
      <c r="N578" s="1" t="s">
        <v>3154</v>
      </c>
      <c r="O578" s="1" t="s">
        <v>22497</v>
      </c>
      <c r="P578" s="1">
        <f>MATCH(spotify_data[[#This Row],[album_id]],spotify_data[album_id],0)</f>
        <v>78</v>
      </c>
      <c r="Q578" s="1" t="s">
        <v>22498</v>
      </c>
      <c r="R578" s="2">
        <v>36823</v>
      </c>
      <c r="S578" s="7">
        <f ca="1">+TODAY()-spotify_data[[#This Row],[Fecha lanzamiento Album]]</f>
        <v>9208</v>
      </c>
      <c r="T578" s="7">
        <f ca="1">+spotify_data[[#This Row],[Antigüedad Album Dias]]/60</f>
        <v>153.46666666666667</v>
      </c>
      <c r="U578" s="8">
        <f ca="1">spotify_data[[#This Row],[Antigüedad Album Meses]]/12</f>
        <v>12.78888888888889</v>
      </c>
      <c r="V578">
        <v>15</v>
      </c>
      <c r="W578" s="1" t="s">
        <v>20</v>
      </c>
      <c r="X578" s="1" t="str">
        <f>+IF(spotify_data[[#This Row],[album_type]]="album","Album",IF(spotify_data[[#This Row],[album_type]]="single","Single","Compilation"))</f>
        <v>Album</v>
      </c>
      <c r="Y578">
        <v>348</v>
      </c>
    </row>
    <row r="579" spans="1:25" x14ac:dyDescent="0.3">
      <c r="A579" s="1" t="s">
        <v>22581</v>
      </c>
      <c r="B579" s="1"/>
      <c r="C579" s="1" t="s">
        <v>10712</v>
      </c>
      <c r="D579">
        <v>1</v>
      </c>
      <c r="E579">
        <v>81</v>
      </c>
      <c r="F579" s="10">
        <f>spotify_data[[#This Row],[track_popularity]]/100</f>
        <v>0.81</v>
      </c>
      <c r="G579" s="9" t="b">
        <v>0</v>
      </c>
      <c r="H579" s="1">
        <f>+IF(spotify_data[[#This Row],[explicit]]=FALSE,0,1)</f>
        <v>0</v>
      </c>
      <c r="I579" s="1" t="s">
        <v>10713</v>
      </c>
      <c r="J579" s="7">
        <f>MATCH(spotify_data[[#This Row],[artist_name]],spotify_data[artist_name],0)</f>
        <v>578</v>
      </c>
      <c r="K579">
        <v>71</v>
      </c>
      <c r="L579" s="10">
        <f>spotify_data[[#This Row],[artist_popularity]]/100</f>
        <v>0.71</v>
      </c>
      <c r="M579">
        <v>4907847</v>
      </c>
      <c r="N579" s="1" t="s">
        <v>10714</v>
      </c>
      <c r="O579" s="1" t="s">
        <v>22582</v>
      </c>
      <c r="P579" s="1">
        <f>MATCH(spotify_data[[#This Row],[album_id]],spotify_data[album_id],0)</f>
        <v>578</v>
      </c>
      <c r="Q579" s="1" t="s">
        <v>22583</v>
      </c>
      <c r="R579" s="2">
        <v>36707</v>
      </c>
      <c r="S579" s="7">
        <f ca="1">+TODAY()-spotify_data[[#This Row],[Fecha lanzamiento Album]]</f>
        <v>9324</v>
      </c>
      <c r="T579" s="7">
        <f ca="1">+spotify_data[[#This Row],[Antigüedad Album Dias]]/60</f>
        <v>155.4</v>
      </c>
      <c r="U579" s="8">
        <f ca="1">spotify_data[[#This Row],[Antigüedad Album Meses]]/12</f>
        <v>12.950000000000001</v>
      </c>
      <c r="V579">
        <v>11</v>
      </c>
      <c r="W579" s="1" t="s">
        <v>20</v>
      </c>
      <c r="X579" s="1" t="str">
        <f>+IF(spotify_data[[#This Row],[album_type]]="album","Album",IF(spotify_data[[#This Row],[album_type]]="single","Single","Compilation"))</f>
        <v>Album</v>
      </c>
      <c r="Y579">
        <v>389</v>
      </c>
    </row>
    <row r="580" spans="1:25" x14ac:dyDescent="0.3">
      <c r="A580" s="1" t="s">
        <v>22602</v>
      </c>
      <c r="B580" s="1"/>
      <c r="C580" s="1" t="s">
        <v>22603</v>
      </c>
      <c r="D580">
        <v>1</v>
      </c>
      <c r="E580">
        <v>81</v>
      </c>
      <c r="F580" s="10">
        <f>spotify_data[[#This Row],[track_popularity]]/100</f>
        <v>0.81</v>
      </c>
      <c r="G580" s="9" t="b">
        <v>0</v>
      </c>
      <c r="H580" s="1">
        <f>+IF(spotify_data[[#This Row],[explicit]]=FALSE,0,1)</f>
        <v>0</v>
      </c>
      <c r="I580" s="1" t="s">
        <v>19021</v>
      </c>
      <c r="J580" s="7">
        <f>MATCH(spotify_data[[#This Row],[artist_name]],spotify_data[artist_name],0)</f>
        <v>206</v>
      </c>
      <c r="K580">
        <v>81</v>
      </c>
      <c r="L580" s="10">
        <f>spotify_data[[#This Row],[artist_popularity]]/100</f>
        <v>0.81</v>
      </c>
      <c r="M580">
        <v>17761102</v>
      </c>
      <c r="N580" s="1" t="s">
        <v>516</v>
      </c>
      <c r="O580" s="1" t="s">
        <v>22604</v>
      </c>
      <c r="P580" s="1">
        <f>MATCH(spotify_data[[#This Row],[album_id]],spotify_data[album_id],0)</f>
        <v>579</v>
      </c>
      <c r="Q580" s="1" t="s">
        <v>22605</v>
      </c>
      <c r="R580" s="2">
        <v>36662</v>
      </c>
      <c r="S580" s="7">
        <f ca="1">+TODAY()-spotify_data[[#This Row],[Fecha lanzamiento Album]]</f>
        <v>9369</v>
      </c>
      <c r="T580" s="7">
        <f ca="1">+spotify_data[[#This Row],[Antigüedad Album Dias]]/60</f>
        <v>156.15</v>
      </c>
      <c r="U580" s="8">
        <f ca="1">spotify_data[[#This Row],[Antigüedad Album Meses]]/12</f>
        <v>13.012500000000001</v>
      </c>
      <c r="V580">
        <v>12</v>
      </c>
      <c r="W580" s="1" t="s">
        <v>20</v>
      </c>
      <c r="X580" s="1" t="str">
        <f>+IF(spotify_data[[#This Row],[album_type]]="album","Album",IF(spotify_data[[#This Row],[album_type]]="single","Single","Compilation"))</f>
        <v>Album</v>
      </c>
      <c r="Y580">
        <v>351</v>
      </c>
    </row>
    <row r="581" spans="1:25" x14ac:dyDescent="0.3">
      <c r="A581" s="1" t="s">
        <v>22780</v>
      </c>
      <c r="B581" s="1"/>
      <c r="C581" s="1" t="s">
        <v>22781</v>
      </c>
      <c r="D581">
        <v>8</v>
      </c>
      <c r="E581">
        <v>81</v>
      </c>
      <c r="F581" s="10">
        <f>spotify_data[[#This Row],[track_popularity]]/100</f>
        <v>0.81</v>
      </c>
      <c r="G581" s="9" t="b">
        <v>0</v>
      </c>
      <c r="H581" s="1">
        <f>+IF(spotify_data[[#This Row],[explicit]]=FALSE,0,1)</f>
        <v>0</v>
      </c>
      <c r="I581" s="1" t="s">
        <v>8538</v>
      </c>
      <c r="J581" s="7">
        <f>MATCH(spotify_data[[#This Row],[artist_name]],spotify_data[artist_name],0)</f>
        <v>580</v>
      </c>
      <c r="K581">
        <v>76</v>
      </c>
      <c r="L581" s="10">
        <f>spotify_data[[#This Row],[artist_popularity]]/100</f>
        <v>0.76</v>
      </c>
      <c r="M581">
        <v>9290142</v>
      </c>
      <c r="N581" s="1" t="s">
        <v>8539</v>
      </c>
      <c r="O581" s="1" t="s">
        <v>22782</v>
      </c>
      <c r="P581" s="1">
        <f>MATCH(spotify_data[[#This Row],[album_id]],spotify_data[album_id],0)</f>
        <v>580</v>
      </c>
      <c r="Q581" s="1" t="s">
        <v>22783</v>
      </c>
      <c r="R581" s="2">
        <v>36312</v>
      </c>
      <c r="S581" s="7">
        <f ca="1">+TODAY()-spotify_data[[#This Row],[Fecha lanzamiento Album]]</f>
        <v>9719</v>
      </c>
      <c r="T581" s="7">
        <f ca="1">+spotify_data[[#This Row],[Antigüedad Album Dias]]/60</f>
        <v>161.98333333333332</v>
      </c>
      <c r="U581" s="8">
        <f ca="1">spotify_data[[#This Row],[Antigüedad Album Meses]]/12</f>
        <v>13.49861111111111</v>
      </c>
      <c r="V581">
        <v>12</v>
      </c>
      <c r="W581" s="1" t="s">
        <v>20</v>
      </c>
      <c r="X581" s="1" t="str">
        <f>+IF(spotify_data[[#This Row],[album_type]]="album","Album",IF(spotify_data[[#This Row],[album_type]]="single","Single","Compilation"))</f>
        <v>Album</v>
      </c>
      <c r="Y581">
        <v>278</v>
      </c>
    </row>
    <row r="582" spans="1:25" x14ac:dyDescent="0.3">
      <c r="A582" s="1" t="s">
        <v>23045</v>
      </c>
      <c r="B582" s="1"/>
      <c r="C582" s="1" t="s">
        <v>23046</v>
      </c>
      <c r="D582">
        <v>3</v>
      </c>
      <c r="E582">
        <v>81</v>
      </c>
      <c r="F582" s="10">
        <f>spotify_data[[#This Row],[track_popularity]]/100</f>
        <v>0.81</v>
      </c>
      <c r="G582" s="9" t="b">
        <v>1</v>
      </c>
      <c r="H582" s="1">
        <f>+IF(spotify_data[[#This Row],[explicit]]=FALSE,0,1)</f>
        <v>1</v>
      </c>
      <c r="I582" s="1" t="s">
        <v>20870</v>
      </c>
      <c r="J582" s="7">
        <f>MATCH(spotify_data[[#This Row],[artist_name]],spotify_data[artist_name],0)</f>
        <v>581</v>
      </c>
      <c r="K582">
        <v>75</v>
      </c>
      <c r="L582" s="10">
        <f>spotify_data[[#This Row],[artist_popularity]]/100</f>
        <v>0.75</v>
      </c>
      <c r="M582">
        <v>12766717</v>
      </c>
      <c r="N582" s="1" t="s">
        <v>20871</v>
      </c>
      <c r="O582" s="1" t="s">
        <v>23047</v>
      </c>
      <c r="P582" s="1">
        <f>MATCH(spotify_data[[#This Row],[album_id]],spotify_data[album_id],0)</f>
        <v>581</v>
      </c>
      <c r="Q582" s="1" t="s">
        <v>23048</v>
      </c>
      <c r="R582" s="2">
        <v>35493</v>
      </c>
      <c r="S582" s="7">
        <f ca="1">+TODAY()-spotify_data[[#This Row],[Fecha lanzamiento Album]]</f>
        <v>10538</v>
      </c>
      <c r="T582" s="7">
        <f ca="1">+spotify_data[[#This Row],[Antigüedad Album Dias]]/60</f>
        <v>175.63333333333333</v>
      </c>
      <c r="U582" s="8">
        <f ca="1">spotify_data[[#This Row],[Antigüedad Album Meses]]/12</f>
        <v>14.636111111111111</v>
      </c>
      <c r="V582">
        <v>24</v>
      </c>
      <c r="W582" s="1" t="s">
        <v>20</v>
      </c>
      <c r="X582" s="1" t="str">
        <f>+IF(spotify_data[[#This Row],[album_type]]="album","Album",IF(spotify_data[[#This Row],[album_type]]="single","Single","Compilation"))</f>
        <v>Album</v>
      </c>
      <c r="Y582">
        <v>383</v>
      </c>
    </row>
    <row r="583" spans="1:25" x14ac:dyDescent="0.3">
      <c r="A583" s="1" t="s">
        <v>23424</v>
      </c>
      <c r="B583" s="1"/>
      <c r="C583" s="1" t="s">
        <v>23425</v>
      </c>
      <c r="D583">
        <v>3</v>
      </c>
      <c r="E583">
        <v>81</v>
      </c>
      <c r="F583" s="10">
        <f>spotify_data[[#This Row],[track_popularity]]/100</f>
        <v>0.81</v>
      </c>
      <c r="G583" s="9" t="b">
        <v>0</v>
      </c>
      <c r="H583" s="1">
        <f>+IF(spotify_data[[#This Row],[explicit]]=FALSE,0,1)</f>
        <v>0</v>
      </c>
      <c r="I583" s="1" t="s">
        <v>7647</v>
      </c>
      <c r="J583" s="7">
        <f>MATCH(spotify_data[[#This Row],[artist_name]],spotify_data[artist_name],0)</f>
        <v>289</v>
      </c>
      <c r="K583">
        <v>81</v>
      </c>
      <c r="L583" s="10">
        <f>spotify_data[[#This Row],[artist_popularity]]/100</f>
        <v>0.81</v>
      </c>
      <c r="M583">
        <v>23391272</v>
      </c>
      <c r="N583" s="1" t="s">
        <v>7648</v>
      </c>
      <c r="O583" s="1" t="s">
        <v>23426</v>
      </c>
      <c r="P583" s="1">
        <f>MATCH(spotify_data[[#This Row],[album_id]],spotify_data[album_id],0)</f>
        <v>582</v>
      </c>
      <c r="Q583" s="1" t="s">
        <v>23427</v>
      </c>
      <c r="R583" s="2">
        <v>34233</v>
      </c>
      <c r="S583" s="7">
        <f ca="1">+TODAY()-spotify_data[[#This Row],[Fecha lanzamiento Album]]</f>
        <v>11798</v>
      </c>
      <c r="T583" s="7">
        <f ca="1">+spotify_data[[#This Row],[Antigüedad Album Dias]]/60</f>
        <v>196.63333333333333</v>
      </c>
      <c r="U583" s="8">
        <f ca="1">spotify_data[[#This Row],[Antigüedad Album Meses]]/12</f>
        <v>16.386111111111109</v>
      </c>
      <c r="V583">
        <v>43</v>
      </c>
      <c r="W583" s="1" t="s">
        <v>20</v>
      </c>
      <c r="X583" s="1" t="str">
        <f>+IF(spotify_data[[#This Row],[album_type]]="album","Album",IF(spotify_data[[#This Row],[album_type]]="single","Single","Compilation"))</f>
        <v>Album</v>
      </c>
      <c r="Y583">
        <v>468</v>
      </c>
    </row>
    <row r="584" spans="1:25" x14ac:dyDescent="0.3">
      <c r="A584" s="1" t="s">
        <v>23812</v>
      </c>
      <c r="B584" s="1"/>
      <c r="C584" s="1" t="s">
        <v>23813</v>
      </c>
      <c r="D584">
        <v>1</v>
      </c>
      <c r="E584">
        <v>81</v>
      </c>
      <c r="F584" s="10">
        <f>spotify_data[[#This Row],[track_popularity]]/100</f>
        <v>0.81</v>
      </c>
      <c r="G584" s="9" t="b">
        <v>0</v>
      </c>
      <c r="H584" s="1">
        <f>+IF(spotify_data[[#This Row],[explicit]]=FALSE,0,1)</f>
        <v>0</v>
      </c>
      <c r="I584" s="1" t="s">
        <v>23814</v>
      </c>
      <c r="J584" s="7">
        <f>MATCH(spotify_data[[#This Row],[artist_name]],spotify_data[artist_name],0)</f>
        <v>583</v>
      </c>
      <c r="K584">
        <v>72</v>
      </c>
      <c r="L584" s="10">
        <f>spotify_data[[#This Row],[artist_popularity]]/100</f>
        <v>0.72</v>
      </c>
      <c r="M584">
        <v>2853224</v>
      </c>
      <c r="N584" s="1" t="s">
        <v>18273</v>
      </c>
      <c r="O584" s="1" t="s">
        <v>23815</v>
      </c>
      <c r="P584" s="1">
        <f>MATCH(spotify_data[[#This Row],[album_id]],spotify_data[album_id],0)</f>
        <v>583</v>
      </c>
      <c r="Q584" s="1" t="s">
        <v>23816</v>
      </c>
      <c r="R584" s="2">
        <v>33013</v>
      </c>
      <c r="S584" s="7">
        <f ca="1">+TODAY()-spotify_data[[#This Row],[Fecha lanzamiento Album]]</f>
        <v>13018</v>
      </c>
      <c r="T584" s="7">
        <f ca="1">+spotify_data[[#This Row],[Antigüedad Album Dias]]/60</f>
        <v>216.96666666666667</v>
      </c>
      <c r="U584" s="8">
        <f ca="1">spotify_data[[#This Row],[Antigüedad Album Meses]]/12</f>
        <v>18.080555555555556</v>
      </c>
      <c r="V584">
        <v>3</v>
      </c>
      <c r="W584" s="1" t="s">
        <v>21</v>
      </c>
      <c r="X584" s="1" t="str">
        <f>+IF(spotify_data[[#This Row],[album_type]]="album","Album",IF(spotify_data[[#This Row],[album_type]]="single","Single","Compilation"))</f>
        <v>Single</v>
      </c>
      <c r="Y584">
        <v>432</v>
      </c>
    </row>
    <row r="585" spans="1:25" x14ac:dyDescent="0.3">
      <c r="A585" s="1" t="s">
        <v>23822</v>
      </c>
      <c r="B585" s="1"/>
      <c r="C585" s="1" t="s">
        <v>23823</v>
      </c>
      <c r="D585">
        <v>4</v>
      </c>
      <c r="E585">
        <v>81</v>
      </c>
      <c r="F585" s="10">
        <f>spotify_data[[#This Row],[track_popularity]]/100</f>
        <v>0.81</v>
      </c>
      <c r="G585" s="9" t="b">
        <v>0</v>
      </c>
      <c r="H585" s="1">
        <f>+IF(spotify_data[[#This Row],[explicit]]=FALSE,0,1)</f>
        <v>0</v>
      </c>
      <c r="I585" s="1" t="s">
        <v>18668</v>
      </c>
      <c r="J585" s="7">
        <f>MATCH(spotify_data[[#This Row],[artist_name]],spotify_data[artist_name],0)</f>
        <v>584</v>
      </c>
      <c r="K585">
        <v>73</v>
      </c>
      <c r="L585" s="10">
        <f>spotify_data[[#This Row],[artist_popularity]]/100</f>
        <v>0.73</v>
      </c>
      <c r="M585">
        <v>8602427</v>
      </c>
      <c r="N585" s="1" t="s">
        <v>18669</v>
      </c>
      <c r="O585" s="1" t="s">
        <v>23824</v>
      </c>
      <c r="P585" s="1">
        <f>MATCH(spotify_data[[#This Row],[album_id]],spotify_data[album_id],0)</f>
        <v>584</v>
      </c>
      <c r="Q585" s="1" t="s">
        <v>23825</v>
      </c>
      <c r="R585" s="2">
        <v>32874</v>
      </c>
      <c r="S585" s="7">
        <f ca="1">+TODAY()-spotify_data[[#This Row],[Fecha lanzamiento Album]]</f>
        <v>13157</v>
      </c>
      <c r="T585" s="7">
        <f ca="1">+spotify_data[[#This Row],[Antigüedad Album Dias]]/60</f>
        <v>219.28333333333333</v>
      </c>
      <c r="U585" s="8">
        <f ca="1">spotify_data[[#This Row],[Antigüedad Album Meses]]/12</f>
        <v>18.273611111111112</v>
      </c>
      <c r="V585">
        <v>11</v>
      </c>
      <c r="W585" s="1" t="s">
        <v>20</v>
      </c>
      <c r="X585" s="1" t="str">
        <f>+IF(spotify_data[[#This Row],[album_type]]="album","Album",IF(spotify_data[[#This Row],[album_type]]="single","Single","Compilation"))</f>
        <v>Album</v>
      </c>
      <c r="Y585">
        <v>52</v>
      </c>
    </row>
    <row r="586" spans="1:25" x14ac:dyDescent="0.3">
      <c r="A586" s="1" t="s">
        <v>23830</v>
      </c>
      <c r="B586" s="1"/>
      <c r="C586" s="1" t="s">
        <v>23831</v>
      </c>
      <c r="D586">
        <v>7</v>
      </c>
      <c r="E586">
        <v>81</v>
      </c>
      <c r="F586" s="10">
        <f>spotify_data[[#This Row],[track_popularity]]/100</f>
        <v>0.81</v>
      </c>
      <c r="G586" s="9" t="b">
        <v>0</v>
      </c>
      <c r="H586" s="1">
        <f>+IF(spotify_data[[#This Row],[explicit]]=FALSE,0,1)</f>
        <v>0</v>
      </c>
      <c r="I586" s="1" t="s">
        <v>23832</v>
      </c>
      <c r="J586" s="7">
        <f>MATCH(spotify_data[[#This Row],[artist_name]],spotify_data[artist_name],0)</f>
        <v>585</v>
      </c>
      <c r="K586">
        <v>76</v>
      </c>
      <c r="L586" s="10">
        <f>spotify_data[[#This Row],[artist_popularity]]/100</f>
        <v>0.76</v>
      </c>
      <c r="M586">
        <v>7339106</v>
      </c>
      <c r="N586" s="1" t="s">
        <v>21063</v>
      </c>
      <c r="O586" s="1" t="s">
        <v>23833</v>
      </c>
      <c r="P586" s="1">
        <f>MATCH(spotify_data[[#This Row],[album_id]],spotify_data[album_id],0)</f>
        <v>585</v>
      </c>
      <c r="Q586" s="1" t="s">
        <v>23834</v>
      </c>
      <c r="R586" s="2">
        <v>32832</v>
      </c>
      <c r="S586" s="7">
        <f ca="1">+TODAY()-spotify_data[[#This Row],[Fecha lanzamiento Album]]</f>
        <v>13199</v>
      </c>
      <c r="T586" s="7">
        <f ca="1">+spotify_data[[#This Row],[Antigüedad Album Dias]]/60</f>
        <v>219.98333333333332</v>
      </c>
      <c r="U586" s="8">
        <f ca="1">spotify_data[[#This Row],[Antigüedad Album Meses]]/12</f>
        <v>18.331944444444442</v>
      </c>
      <c r="V586">
        <v>25</v>
      </c>
      <c r="W586" s="1" t="s">
        <v>20</v>
      </c>
      <c r="X586" s="1" t="str">
        <f>+IF(spotify_data[[#This Row],[album_type]]="album","Album",IF(spotify_data[[#This Row],[album_type]]="single","Single","Compilation"))</f>
        <v>Album</v>
      </c>
      <c r="Y586">
        <v>536</v>
      </c>
    </row>
    <row r="587" spans="1:25" x14ac:dyDescent="0.3">
      <c r="A587" s="1" t="s">
        <v>24005</v>
      </c>
      <c r="B587" s="1"/>
      <c r="C587" s="1" t="s">
        <v>24006</v>
      </c>
      <c r="D587">
        <v>4</v>
      </c>
      <c r="E587">
        <v>81</v>
      </c>
      <c r="F587" s="10">
        <f>spotify_data[[#This Row],[track_popularity]]/100</f>
        <v>0.81</v>
      </c>
      <c r="G587" s="9" t="b">
        <v>0</v>
      </c>
      <c r="H587" s="1">
        <f>+IF(spotify_data[[#This Row],[explicit]]=FALSE,0,1)</f>
        <v>0</v>
      </c>
      <c r="I587" s="1" t="s">
        <v>24007</v>
      </c>
      <c r="J587" s="7">
        <f>MATCH(spotify_data[[#This Row],[artist_name]],spotify_data[artist_name],0)</f>
        <v>586</v>
      </c>
      <c r="K587">
        <v>68</v>
      </c>
      <c r="L587" s="10">
        <f>spotify_data[[#This Row],[artist_popularity]]/100</f>
        <v>0.68</v>
      </c>
      <c r="M587">
        <v>1050087</v>
      </c>
      <c r="N587" s="1" t="s">
        <v>23</v>
      </c>
      <c r="O587" s="1" t="s">
        <v>24008</v>
      </c>
      <c r="P587" s="1">
        <f>MATCH(spotify_data[[#This Row],[album_id]],spotify_data[album_id],0)</f>
        <v>586</v>
      </c>
      <c r="Q587" s="1" t="s">
        <v>24007</v>
      </c>
      <c r="R587" s="2">
        <v>31413</v>
      </c>
      <c r="S587" s="7">
        <f ca="1">+TODAY()-spotify_data[[#This Row],[Fecha lanzamiento Album]]</f>
        <v>14618</v>
      </c>
      <c r="T587" s="7">
        <f ca="1">+spotify_data[[#This Row],[Antigüedad Album Dias]]/60</f>
        <v>243.63333333333333</v>
      </c>
      <c r="U587" s="8">
        <f ca="1">spotify_data[[#This Row],[Antigüedad Album Meses]]/12</f>
        <v>20.302777777777777</v>
      </c>
      <c r="V587">
        <v>11</v>
      </c>
      <c r="W587" s="1" t="s">
        <v>20</v>
      </c>
      <c r="X587" s="1" t="str">
        <f>+IF(spotify_data[[#This Row],[album_type]]="album","Album",IF(spotify_data[[#This Row],[album_type]]="single","Single","Compilation"))</f>
        <v>Album</v>
      </c>
      <c r="Y587">
        <v>394</v>
      </c>
    </row>
    <row r="588" spans="1:25" x14ac:dyDescent="0.3">
      <c r="A588" s="1" t="s">
        <v>24096</v>
      </c>
      <c r="B588" s="1"/>
      <c r="C588" s="1" t="s">
        <v>24097</v>
      </c>
      <c r="D588">
        <v>2</v>
      </c>
      <c r="E588">
        <v>81</v>
      </c>
      <c r="F588" s="10">
        <f>spotify_data[[#This Row],[track_popularity]]/100</f>
        <v>0.81</v>
      </c>
      <c r="G588" s="9" t="b">
        <v>0</v>
      </c>
      <c r="H588" s="1">
        <f>+IF(spotify_data[[#This Row],[explicit]]=FALSE,0,1)</f>
        <v>0</v>
      </c>
      <c r="I588" s="1" t="s">
        <v>24098</v>
      </c>
      <c r="J588" s="7">
        <f>MATCH(spotify_data[[#This Row],[artist_name]],spotify_data[artist_name],0)</f>
        <v>587</v>
      </c>
      <c r="K588">
        <v>70</v>
      </c>
      <c r="L588" s="10">
        <f>spotify_data[[#This Row],[artist_popularity]]/100</f>
        <v>0.7</v>
      </c>
      <c r="M588">
        <v>3279441</v>
      </c>
      <c r="N588" s="1" t="s">
        <v>23</v>
      </c>
      <c r="O588" s="1" t="s">
        <v>24099</v>
      </c>
      <c r="P588" s="1">
        <f>MATCH(spotify_data[[#This Row],[album_id]],spotify_data[album_id],0)</f>
        <v>587</v>
      </c>
      <c r="Q588" s="1" t="s">
        <v>24100</v>
      </c>
      <c r="R588" s="2">
        <v>30603</v>
      </c>
      <c r="S588" s="7">
        <f ca="1">+TODAY()-spotify_data[[#This Row],[Fecha lanzamiento Album]]</f>
        <v>15428</v>
      </c>
      <c r="T588" s="7">
        <f ca="1">+spotify_data[[#This Row],[Antigüedad Album Dias]]/60</f>
        <v>257.13333333333333</v>
      </c>
      <c r="U588" s="8">
        <f ca="1">spotify_data[[#This Row],[Antigüedad Album Meses]]/12</f>
        <v>21.427777777777777</v>
      </c>
      <c r="V588">
        <v>10</v>
      </c>
      <c r="W588" s="1" t="s">
        <v>20</v>
      </c>
      <c r="X588" s="1" t="str">
        <f>+IF(spotify_data[[#This Row],[album_type]]="album","Album",IF(spotify_data[[#This Row],[album_type]]="single","Single","Compilation"))</f>
        <v>Album</v>
      </c>
      <c r="Y588">
        <v>397</v>
      </c>
    </row>
    <row r="589" spans="1:25" x14ac:dyDescent="0.3">
      <c r="A589" s="1" t="s">
        <v>24163</v>
      </c>
      <c r="B589" s="1"/>
      <c r="C589" s="1" t="s">
        <v>24164</v>
      </c>
      <c r="D589">
        <v>3</v>
      </c>
      <c r="E589">
        <v>81</v>
      </c>
      <c r="F589" s="10">
        <f>spotify_data[[#This Row],[track_popularity]]/100</f>
        <v>0.81</v>
      </c>
      <c r="G589" s="9" t="b">
        <v>0</v>
      </c>
      <c r="H589" s="1">
        <f>+IF(spotify_data[[#This Row],[explicit]]=FALSE,0,1)</f>
        <v>0</v>
      </c>
      <c r="I589" s="1" t="s">
        <v>12124</v>
      </c>
      <c r="J589" s="7">
        <f>MATCH(spotify_data[[#This Row],[artist_name]],spotify_data[artist_name],0)</f>
        <v>480</v>
      </c>
      <c r="K589">
        <v>82</v>
      </c>
      <c r="L589" s="10">
        <f>spotify_data[[#This Row],[artist_popularity]]/100</f>
        <v>0.82</v>
      </c>
      <c r="M589">
        <v>55202163</v>
      </c>
      <c r="N589" s="1" t="s">
        <v>24165</v>
      </c>
      <c r="O589" s="1" t="s">
        <v>24166</v>
      </c>
      <c r="P589" s="1">
        <f>MATCH(spotify_data[[#This Row],[album_id]],spotify_data[album_id],0)</f>
        <v>588</v>
      </c>
      <c r="Q589" s="1" t="s">
        <v>24167</v>
      </c>
      <c r="R589" s="2">
        <v>29399</v>
      </c>
      <c r="S589" s="7">
        <f ca="1">+TODAY()-spotify_data[[#This Row],[Fecha lanzamiento Album]]</f>
        <v>16632</v>
      </c>
      <c r="T589" s="7">
        <f ca="1">+spotify_data[[#This Row],[Antigüedad Album Dias]]/60</f>
        <v>277.2</v>
      </c>
      <c r="U589" s="8">
        <f ca="1">spotify_data[[#This Row],[Antigüedad Album Meses]]/12</f>
        <v>23.099999999999998</v>
      </c>
      <c r="V589">
        <v>10</v>
      </c>
      <c r="W589" s="1" t="s">
        <v>20</v>
      </c>
      <c r="X589" s="1" t="str">
        <f>+IF(spotify_data[[#This Row],[album_type]]="album","Album",IF(spotify_data[[#This Row],[album_type]]="single","Single","Compilation"))</f>
        <v>Album</v>
      </c>
      <c r="Y589">
        <v>357</v>
      </c>
    </row>
    <row r="590" spans="1:25" x14ac:dyDescent="0.3">
      <c r="A590" s="1" t="s">
        <v>24193</v>
      </c>
      <c r="B590" s="1"/>
      <c r="C590" s="1" t="s">
        <v>24194</v>
      </c>
      <c r="D590">
        <v>13</v>
      </c>
      <c r="E590">
        <v>81</v>
      </c>
      <c r="F590" s="10">
        <f>spotify_data[[#This Row],[track_popularity]]/100</f>
        <v>0.81</v>
      </c>
      <c r="G590" s="9" t="b">
        <v>0</v>
      </c>
      <c r="H590" s="1">
        <f>+IF(spotify_data[[#This Row],[explicit]]=FALSE,0,1)</f>
        <v>0</v>
      </c>
      <c r="I590" s="1" t="s">
        <v>20617</v>
      </c>
      <c r="J590" s="7">
        <f>MATCH(spotify_data[[#This Row],[artist_name]],spotify_data[artist_name],0)</f>
        <v>292</v>
      </c>
      <c r="K590">
        <v>79</v>
      </c>
      <c r="L590" s="10">
        <f>spotify_data[[#This Row],[artist_popularity]]/100</f>
        <v>0.79</v>
      </c>
      <c r="M590">
        <v>14888609</v>
      </c>
      <c r="N590" s="1" t="s">
        <v>23</v>
      </c>
      <c r="O590" s="1" t="s">
        <v>24195</v>
      </c>
      <c r="P590" s="1">
        <f>MATCH(spotify_data[[#This Row],[album_id]],spotify_data[album_id],0)</f>
        <v>589</v>
      </c>
      <c r="Q590" s="1" t="s">
        <v>24196</v>
      </c>
      <c r="R590" s="2">
        <v>29036</v>
      </c>
      <c r="S590" s="7">
        <f ca="1">+TODAY()-spotify_data[[#This Row],[Fecha lanzamiento Album]]</f>
        <v>16995</v>
      </c>
      <c r="T590" s="7">
        <f ca="1">+spotify_data[[#This Row],[Antigüedad Album Dias]]/60</f>
        <v>283.25</v>
      </c>
      <c r="U590" s="8">
        <f ca="1">spotify_data[[#This Row],[Antigüedad Album Meses]]/12</f>
        <v>23.604166666666668</v>
      </c>
      <c r="V590">
        <v>13</v>
      </c>
      <c r="W590" s="1" t="s">
        <v>20</v>
      </c>
      <c r="X590" s="1" t="str">
        <f>+IF(spotify_data[[#This Row],[album_type]]="album","Album",IF(spotify_data[[#This Row],[album_type]]="single","Single","Compilation"))</f>
        <v>Album</v>
      </c>
      <c r="Y590">
        <v>487</v>
      </c>
    </row>
    <row r="591" spans="1:25" x14ac:dyDescent="0.3">
      <c r="A591" s="1" t="s">
        <v>24309</v>
      </c>
      <c r="B591" s="1"/>
      <c r="C591" s="1" t="s">
        <v>24310</v>
      </c>
      <c r="D591">
        <v>4</v>
      </c>
      <c r="E591">
        <v>81</v>
      </c>
      <c r="F591" s="10">
        <f>spotify_data[[#This Row],[track_popularity]]/100</f>
        <v>0.81</v>
      </c>
      <c r="G591" s="9" t="b">
        <v>0</v>
      </c>
      <c r="H591" s="1">
        <f>+IF(spotify_data[[#This Row],[explicit]]=FALSE,0,1)</f>
        <v>0</v>
      </c>
      <c r="I591" s="1" t="s">
        <v>24311</v>
      </c>
      <c r="J591" s="7">
        <f>MATCH(spotify_data[[#This Row],[artist_name]],spotify_data[artist_name],0)</f>
        <v>590</v>
      </c>
      <c r="K591">
        <v>79</v>
      </c>
      <c r="L591" s="10">
        <f>spotify_data[[#This Row],[artist_popularity]]/100</f>
        <v>0.79</v>
      </c>
      <c r="M591">
        <v>22721546</v>
      </c>
      <c r="N591" s="1" t="s">
        <v>24312</v>
      </c>
      <c r="O591" s="1" t="s">
        <v>24313</v>
      </c>
      <c r="P591" s="1">
        <f>MATCH(spotify_data[[#This Row],[album_id]],spotify_data[album_id],0)</f>
        <v>590</v>
      </c>
      <c r="Q591" s="1" t="s">
        <v>24310</v>
      </c>
      <c r="R591" s="2">
        <v>27649</v>
      </c>
      <c r="S591" s="7">
        <f ca="1">+TODAY()-spotify_data[[#This Row],[Fecha lanzamiento Album]]</f>
        <v>18382</v>
      </c>
      <c r="T591" s="7">
        <f ca="1">+spotify_data[[#This Row],[Antigüedad Album Dias]]/60</f>
        <v>306.36666666666667</v>
      </c>
      <c r="U591" s="8">
        <f ca="1">spotify_data[[#This Row],[Antigüedad Album Meses]]/12</f>
        <v>25.530555555555555</v>
      </c>
      <c r="V591">
        <v>5</v>
      </c>
      <c r="W591" s="1" t="s">
        <v>20</v>
      </c>
      <c r="X591" s="1" t="str">
        <f>+IF(spotify_data[[#This Row],[album_type]]="album","Album",IF(spotify_data[[#This Row],[album_type]]="single","Single","Compilation"))</f>
        <v>Album</v>
      </c>
      <c r="Y591">
        <v>557</v>
      </c>
    </row>
    <row r="592" spans="1:25" x14ac:dyDescent="0.3">
      <c r="A592" s="1" t="s">
        <v>24403</v>
      </c>
      <c r="B592" s="1"/>
      <c r="C592" s="1" t="s">
        <v>24404</v>
      </c>
      <c r="D592">
        <v>5</v>
      </c>
      <c r="E592">
        <v>81</v>
      </c>
      <c r="F592" s="10">
        <f>spotify_data[[#This Row],[track_popularity]]/100</f>
        <v>0.81</v>
      </c>
      <c r="G592" s="9" t="b">
        <v>0</v>
      </c>
      <c r="H592" s="1">
        <f>+IF(spotify_data[[#This Row],[explicit]]=FALSE,0,1)</f>
        <v>0</v>
      </c>
      <c r="I592" s="1" t="s">
        <v>24405</v>
      </c>
      <c r="J592" s="7">
        <f>MATCH(spotify_data[[#This Row],[artist_name]],spotify_data[artist_name],0)</f>
        <v>591</v>
      </c>
      <c r="K592">
        <v>70</v>
      </c>
      <c r="L592" s="10">
        <f>spotify_data[[#This Row],[artist_popularity]]/100</f>
        <v>0.7</v>
      </c>
      <c r="M592">
        <v>2065190</v>
      </c>
      <c r="N592" s="1" t="s">
        <v>24406</v>
      </c>
      <c r="O592" s="1" t="s">
        <v>24407</v>
      </c>
      <c r="P592" s="1">
        <f>MATCH(spotify_data[[#This Row],[album_id]],spotify_data[album_id],0)</f>
        <v>591</v>
      </c>
      <c r="Q592" s="1" t="s">
        <v>24405</v>
      </c>
      <c r="R592" s="2">
        <v>26480</v>
      </c>
      <c r="S592" s="7">
        <f ca="1">+TODAY()-spotify_data[[#This Row],[Fecha lanzamiento Album]]</f>
        <v>19551</v>
      </c>
      <c r="T592" s="7">
        <f ca="1">+spotify_data[[#This Row],[Antigüedad Album Dias]]/60</f>
        <v>325.85000000000002</v>
      </c>
      <c r="U592" s="8">
        <f ca="1">spotify_data[[#This Row],[Antigüedad Album Meses]]/12</f>
        <v>27.154166666666669</v>
      </c>
      <c r="V592">
        <v>12</v>
      </c>
      <c r="W592" s="1" t="s">
        <v>20</v>
      </c>
      <c r="X592" s="1" t="str">
        <f>+IF(spotify_data[[#This Row],[album_type]]="album","Album",IF(spotify_data[[#This Row],[album_type]]="single","Single","Compilation"))</f>
        <v>Album</v>
      </c>
      <c r="Y592">
        <v>42</v>
      </c>
    </row>
    <row r="593" spans="1:25" x14ac:dyDescent="0.3">
      <c r="A593" s="1" t="s">
        <v>24437</v>
      </c>
      <c r="B593" s="1"/>
      <c r="C593" s="1" t="s">
        <v>24438</v>
      </c>
      <c r="D593">
        <v>2</v>
      </c>
      <c r="E593">
        <v>81</v>
      </c>
      <c r="F593" s="10">
        <f>spotify_data[[#This Row],[track_popularity]]/100</f>
        <v>0.81</v>
      </c>
      <c r="G593" s="9" t="b">
        <v>0</v>
      </c>
      <c r="H593" s="1">
        <f>+IF(spotify_data[[#This Row],[explicit]]=FALSE,0,1)</f>
        <v>0</v>
      </c>
      <c r="I593" s="1" t="s">
        <v>24439</v>
      </c>
      <c r="J593" s="7">
        <f>MATCH(spotify_data[[#This Row],[artist_name]],spotify_data[artist_name],0)</f>
        <v>592</v>
      </c>
      <c r="K593">
        <v>71</v>
      </c>
      <c r="L593" s="10">
        <f>spotify_data[[#This Row],[artist_popularity]]/100</f>
        <v>0.71</v>
      </c>
      <c r="M593">
        <v>2005746</v>
      </c>
      <c r="N593" s="1" t="s">
        <v>24440</v>
      </c>
      <c r="O593" s="1" t="s">
        <v>24441</v>
      </c>
      <c r="P593" s="1">
        <f>MATCH(spotify_data[[#This Row],[album_id]],spotify_data[album_id],0)</f>
        <v>592</v>
      </c>
      <c r="Q593" s="1" t="s">
        <v>16926</v>
      </c>
      <c r="R593" s="2">
        <v>26054</v>
      </c>
      <c r="S593" s="7">
        <f ca="1">+TODAY()-spotify_data[[#This Row],[Fecha lanzamiento Album]]</f>
        <v>19977</v>
      </c>
      <c r="T593" s="7">
        <f ca="1">+spotify_data[[#This Row],[Antigüedad Album Dias]]/60</f>
        <v>332.95</v>
      </c>
      <c r="U593" s="8">
        <f ca="1">spotify_data[[#This Row],[Antigüedad Album Meses]]/12</f>
        <v>27.745833333333334</v>
      </c>
      <c r="V593">
        <v>12</v>
      </c>
      <c r="W593" s="1" t="s">
        <v>20</v>
      </c>
      <c r="X593" s="1" t="str">
        <f>+IF(spotify_data[[#This Row],[album_type]]="album","Album",IF(spotify_data[[#This Row],[album_type]]="single","Single","Compilation"))</f>
        <v>Album</v>
      </c>
      <c r="Y593">
        <v>208</v>
      </c>
    </row>
    <row r="594" spans="1:25" x14ac:dyDescent="0.3">
      <c r="A594" s="1" t="s">
        <v>149</v>
      </c>
      <c r="B594" s="1">
        <v>6157</v>
      </c>
      <c r="C594" s="1" t="s">
        <v>150</v>
      </c>
      <c r="D594">
        <v>3</v>
      </c>
      <c r="E594">
        <v>80</v>
      </c>
      <c r="F594" s="10">
        <f>spotify_data[[#This Row],[track_popularity]]/100</f>
        <v>0.8</v>
      </c>
      <c r="G594" s="9" t="b">
        <v>1</v>
      </c>
      <c r="H594" s="1">
        <f>+IF(spotify_data[[#This Row],[explicit]]=FALSE,0,1)</f>
        <v>1</v>
      </c>
      <c r="I594" s="1" t="s">
        <v>151</v>
      </c>
      <c r="J594" s="7">
        <f>MATCH(spotify_data[[#This Row],[artist_name]],spotify_data[artist_name],0)</f>
        <v>96</v>
      </c>
      <c r="K594">
        <v>84</v>
      </c>
      <c r="L594" s="10">
        <f>spotify_data[[#This Row],[artist_popularity]]/100</f>
        <v>0.84</v>
      </c>
      <c r="M594">
        <v>9509731</v>
      </c>
      <c r="N594" s="1" t="s">
        <v>152</v>
      </c>
      <c r="O594" s="1" t="s">
        <v>153</v>
      </c>
      <c r="P594" s="1">
        <f>MATCH(spotify_data[[#This Row],[album_id]],spotify_data[album_id],0)</f>
        <v>593</v>
      </c>
      <c r="Q594" s="1" t="s">
        <v>154</v>
      </c>
      <c r="R594" s="2">
        <v>45947</v>
      </c>
      <c r="S594" s="7">
        <f ca="1">+TODAY()-spotify_data[[#This Row],[Fecha lanzamiento Album]]</f>
        <v>84</v>
      </c>
      <c r="T594" s="7">
        <f ca="1">+spotify_data[[#This Row],[Antigüedad Album Dias]]/60</f>
        <v>1.4</v>
      </c>
      <c r="U594" s="8">
        <f ca="1">spotify_data[[#This Row],[Antigüedad Album Meses]]/12</f>
        <v>0.11666666666666665</v>
      </c>
      <c r="V594">
        <v>12</v>
      </c>
      <c r="W594" s="1" t="s">
        <v>20</v>
      </c>
      <c r="X594" s="1" t="str">
        <f>+IF(spotify_data[[#This Row],[album_type]]="album","Album",IF(spotify_data[[#This Row],[album_type]]="single","Single","Compilation"))</f>
        <v>Album</v>
      </c>
      <c r="Y594">
        <v>342</v>
      </c>
    </row>
    <row r="595" spans="1:25" x14ac:dyDescent="0.3">
      <c r="A595" s="1" t="s">
        <v>905</v>
      </c>
      <c r="B595" s="1">
        <v>6030</v>
      </c>
      <c r="C595" s="1" t="s">
        <v>897</v>
      </c>
      <c r="D595">
        <v>9</v>
      </c>
      <c r="E595">
        <v>80</v>
      </c>
      <c r="F595" s="10">
        <f>spotify_data[[#This Row],[track_popularity]]/100</f>
        <v>0.8</v>
      </c>
      <c r="G595" s="9" t="b">
        <v>0</v>
      </c>
      <c r="H595" s="1">
        <f>+IF(spotify_data[[#This Row],[explicit]]=FALSE,0,1)</f>
        <v>0</v>
      </c>
      <c r="I595" s="1" t="s">
        <v>898</v>
      </c>
      <c r="J595" s="7">
        <f>MATCH(spotify_data[[#This Row],[artist_name]],spotify_data[artist_name],0)</f>
        <v>34</v>
      </c>
      <c r="K595">
        <v>89</v>
      </c>
      <c r="L595" s="10">
        <f>spotify_data[[#This Row],[artist_popularity]]/100</f>
        <v>0.89</v>
      </c>
      <c r="M595">
        <v>42275793</v>
      </c>
      <c r="N595" s="1" t="s">
        <v>899</v>
      </c>
      <c r="O595" s="1" t="s">
        <v>903</v>
      </c>
      <c r="P595" s="1">
        <f>MATCH(spotify_data[[#This Row],[album_id]],spotify_data[album_id],0)</f>
        <v>594</v>
      </c>
      <c r="Q595" s="1" t="s">
        <v>904</v>
      </c>
      <c r="R595" s="2">
        <v>45901</v>
      </c>
      <c r="S595" s="7">
        <f ca="1">+TODAY()-spotify_data[[#This Row],[Fecha lanzamiento Album]]</f>
        <v>130</v>
      </c>
      <c r="T595" s="7">
        <f ca="1">+spotify_data[[#This Row],[Antigüedad Album Dias]]/60</f>
        <v>2.1666666666666665</v>
      </c>
      <c r="U595" s="8">
        <f ca="1">spotify_data[[#This Row],[Antigüedad Album Meses]]/12</f>
        <v>0.18055555555555555</v>
      </c>
      <c r="V595">
        <v>17</v>
      </c>
      <c r="W595" s="1" t="s">
        <v>20</v>
      </c>
      <c r="X595" s="1" t="str">
        <f>+IF(spotify_data[[#This Row],[album_type]]="album","Album",IF(spotify_data[[#This Row],[album_type]]="single","Single","Compilation"))</f>
        <v>Album</v>
      </c>
      <c r="Y595">
        <v>38</v>
      </c>
    </row>
    <row r="596" spans="1:25" x14ac:dyDescent="0.3">
      <c r="A596" s="1" t="s">
        <v>1335</v>
      </c>
      <c r="B596" s="1">
        <v>6633</v>
      </c>
      <c r="C596" s="1" t="s">
        <v>1336</v>
      </c>
      <c r="D596">
        <v>10</v>
      </c>
      <c r="E596">
        <v>80</v>
      </c>
      <c r="F596" s="10">
        <f>spotify_data[[#This Row],[track_popularity]]/100</f>
        <v>0.8</v>
      </c>
      <c r="G596" s="9" t="b">
        <v>1</v>
      </c>
      <c r="H596" s="1">
        <f>+IF(spotify_data[[#This Row],[explicit]]=FALSE,0,1)</f>
        <v>1</v>
      </c>
      <c r="I596" s="1" t="s">
        <v>1337</v>
      </c>
      <c r="J596" s="7">
        <f>MATCH(spotify_data[[#This Row],[artist_name]],spotify_data[artist_name],0)</f>
        <v>595</v>
      </c>
      <c r="K596">
        <v>72</v>
      </c>
      <c r="L596" s="10">
        <f>spotify_data[[#This Row],[artist_popularity]]/100</f>
        <v>0.72</v>
      </c>
      <c r="M596">
        <v>1261419</v>
      </c>
      <c r="N596" s="1" t="s">
        <v>23</v>
      </c>
      <c r="O596" s="1" t="s">
        <v>1338</v>
      </c>
      <c r="P596" s="1">
        <f>MATCH(spotify_data[[#This Row],[album_id]],spotify_data[album_id],0)</f>
        <v>595</v>
      </c>
      <c r="Q596" s="1" t="s">
        <v>1339</v>
      </c>
      <c r="R596" s="2">
        <v>45870</v>
      </c>
      <c r="S596" s="7">
        <f ca="1">+TODAY()-spotify_data[[#This Row],[Fecha lanzamiento Album]]</f>
        <v>161</v>
      </c>
      <c r="T596" s="7">
        <f ca="1">+spotify_data[[#This Row],[Antigüedad Album Dias]]/60</f>
        <v>2.6833333333333331</v>
      </c>
      <c r="U596" s="8">
        <f ca="1">spotify_data[[#This Row],[Antigüedad Album Meses]]/12</f>
        <v>0.22361111111111109</v>
      </c>
      <c r="V596">
        <v>12</v>
      </c>
      <c r="W596" s="1" t="s">
        <v>20</v>
      </c>
      <c r="X596" s="1" t="str">
        <f>+IF(spotify_data[[#This Row],[album_type]]="album","Album",IF(spotify_data[[#This Row],[album_type]]="single","Single","Compilation"))</f>
        <v>Album</v>
      </c>
      <c r="Y596">
        <v>238</v>
      </c>
    </row>
    <row r="597" spans="1:25" x14ac:dyDescent="0.3">
      <c r="A597" s="1" t="s">
        <v>1760</v>
      </c>
      <c r="B597" s="1">
        <v>580</v>
      </c>
      <c r="C597" s="1" t="s">
        <v>1761</v>
      </c>
      <c r="D597">
        <v>9</v>
      </c>
      <c r="E597">
        <v>80</v>
      </c>
      <c r="F597" s="10">
        <f>spotify_data[[#This Row],[track_popularity]]/100</f>
        <v>0.8</v>
      </c>
      <c r="G597" s="9" t="b">
        <v>0</v>
      </c>
      <c r="H597" s="1">
        <f>+IF(spotify_data[[#This Row],[explicit]]=FALSE,0,1)</f>
        <v>0</v>
      </c>
      <c r="I597" s="1" t="s">
        <v>1737</v>
      </c>
      <c r="J597" s="7">
        <f>MATCH(spotify_data[[#This Row],[artist_name]],spotify_data[artist_name],0)</f>
        <v>380</v>
      </c>
      <c r="K597">
        <v>74</v>
      </c>
      <c r="L597" s="10">
        <f>spotify_data[[#This Row],[artist_popularity]]/100</f>
        <v>0.74</v>
      </c>
      <c r="M597">
        <v>1364231</v>
      </c>
      <c r="N597" s="1" t="s">
        <v>23</v>
      </c>
      <c r="O597" s="1" t="s">
        <v>1738</v>
      </c>
      <c r="P597" s="1">
        <f>MATCH(spotify_data[[#This Row],[album_id]],spotify_data[album_id],0)</f>
        <v>380</v>
      </c>
      <c r="Q597" s="1" t="s">
        <v>1739</v>
      </c>
      <c r="R597" s="2">
        <v>45814</v>
      </c>
      <c r="S597" s="7">
        <f ca="1">+TODAY()-spotify_data[[#This Row],[Fecha lanzamiento Album]]</f>
        <v>217</v>
      </c>
      <c r="T597" s="7">
        <f ca="1">+spotify_data[[#This Row],[Antigüedad Album Dias]]/60</f>
        <v>3.6166666666666667</v>
      </c>
      <c r="U597" s="8">
        <f ca="1">spotify_data[[#This Row],[Antigüedad Album Meses]]/12</f>
        <v>0.30138888888888887</v>
      </c>
      <c r="V597">
        <v>12</v>
      </c>
      <c r="W597" s="1" t="s">
        <v>20</v>
      </c>
      <c r="X597" s="1" t="str">
        <f>+IF(spotify_data[[#This Row],[album_type]]="album","Album",IF(spotify_data[[#This Row],[album_type]]="single","Single","Compilation"))</f>
        <v>Album</v>
      </c>
      <c r="Y597">
        <v>305</v>
      </c>
    </row>
    <row r="598" spans="1:25" x14ac:dyDescent="0.3">
      <c r="A598" s="1" t="s">
        <v>2436</v>
      </c>
      <c r="B598" s="1">
        <v>8042</v>
      </c>
      <c r="C598" s="1" t="s">
        <v>2437</v>
      </c>
      <c r="D598">
        <v>1</v>
      </c>
      <c r="E598">
        <v>80</v>
      </c>
      <c r="F598" s="10">
        <f>spotify_data[[#This Row],[track_popularity]]/100</f>
        <v>0.8</v>
      </c>
      <c r="G598" s="9" t="b">
        <v>0</v>
      </c>
      <c r="H598" s="1">
        <f>+IF(spotify_data[[#This Row],[explicit]]=FALSE,0,1)</f>
        <v>0</v>
      </c>
      <c r="I598" s="1" t="s">
        <v>2438</v>
      </c>
      <c r="J598" s="7">
        <f>MATCH(spotify_data[[#This Row],[artist_name]],spotify_data[artist_name],0)</f>
        <v>597</v>
      </c>
      <c r="K598">
        <v>63</v>
      </c>
      <c r="L598" s="10">
        <f>spotify_data[[#This Row],[artist_popularity]]/100</f>
        <v>0.63</v>
      </c>
      <c r="M598">
        <v>340502</v>
      </c>
      <c r="N598" s="1" t="s">
        <v>23</v>
      </c>
      <c r="O598" s="1" t="s">
        <v>2439</v>
      </c>
      <c r="P598" s="1">
        <f>MATCH(spotify_data[[#This Row],[album_id]],spotify_data[album_id],0)</f>
        <v>597</v>
      </c>
      <c r="Q598" s="1" t="s">
        <v>2437</v>
      </c>
      <c r="R598" s="2">
        <v>45701</v>
      </c>
      <c r="S598" s="7">
        <f ca="1">+TODAY()-spotify_data[[#This Row],[Fecha lanzamiento Album]]</f>
        <v>330</v>
      </c>
      <c r="T598" s="7">
        <f ca="1">+spotify_data[[#This Row],[Antigüedad Album Dias]]/60</f>
        <v>5.5</v>
      </c>
      <c r="U598" s="8">
        <f ca="1">spotify_data[[#This Row],[Antigüedad Album Meses]]/12</f>
        <v>0.45833333333333331</v>
      </c>
      <c r="V598">
        <v>1</v>
      </c>
      <c r="W598" s="1" t="s">
        <v>21</v>
      </c>
      <c r="X598" s="1" t="str">
        <f>+IF(spotify_data[[#This Row],[album_type]]="album","Album",IF(spotify_data[[#This Row],[album_type]]="single","Single","Compilation"))</f>
        <v>Single</v>
      </c>
      <c r="Y598">
        <v>414</v>
      </c>
    </row>
    <row r="599" spans="1:25" x14ac:dyDescent="0.3">
      <c r="A599" s="1" t="s">
        <v>2519</v>
      </c>
      <c r="B599" s="1">
        <v>7286</v>
      </c>
      <c r="C599" s="1" t="s">
        <v>2520</v>
      </c>
      <c r="D599">
        <v>2</v>
      </c>
      <c r="E599">
        <v>80</v>
      </c>
      <c r="F599" s="10">
        <f>spotify_data[[#This Row],[track_popularity]]/100</f>
        <v>0.8</v>
      </c>
      <c r="G599" s="9" t="b">
        <v>0</v>
      </c>
      <c r="H599" s="1">
        <f>+IF(spotify_data[[#This Row],[explicit]]=FALSE,0,1)</f>
        <v>0</v>
      </c>
      <c r="I599" s="1" t="s">
        <v>2521</v>
      </c>
      <c r="J599" s="7">
        <f>MATCH(spotify_data[[#This Row],[artist_name]],spotify_data[artist_name],0)</f>
        <v>598</v>
      </c>
      <c r="K599">
        <v>72</v>
      </c>
      <c r="L599" s="10">
        <f>spotify_data[[#This Row],[artist_popularity]]/100</f>
        <v>0.72</v>
      </c>
      <c r="M599">
        <v>694838</v>
      </c>
      <c r="N599" s="1" t="s">
        <v>23</v>
      </c>
      <c r="O599" s="1" t="s">
        <v>2522</v>
      </c>
      <c r="P599" s="1">
        <f>MATCH(spotify_data[[#This Row],[album_id]],spotify_data[album_id],0)</f>
        <v>598</v>
      </c>
      <c r="Q599" s="1" t="s">
        <v>2523</v>
      </c>
      <c r="R599" s="2">
        <v>45681</v>
      </c>
      <c r="S599" s="7">
        <f ca="1">+TODAY()-spotify_data[[#This Row],[Fecha lanzamiento Album]]</f>
        <v>350</v>
      </c>
      <c r="T599" s="7">
        <f ca="1">+spotify_data[[#This Row],[Antigüedad Album Dias]]/60</f>
        <v>5.833333333333333</v>
      </c>
      <c r="U599" s="8">
        <f ca="1">spotify_data[[#This Row],[Antigüedad Album Meses]]/12</f>
        <v>0.4861111111111111</v>
      </c>
      <c r="V599">
        <v>10</v>
      </c>
      <c r="W599" s="1" t="s">
        <v>20</v>
      </c>
      <c r="X599" s="1" t="str">
        <f>+IF(spotify_data[[#This Row],[album_type]]="album","Album",IF(spotify_data[[#This Row],[album_type]]="single","Single","Compilation"))</f>
        <v>Album</v>
      </c>
      <c r="Y599">
        <v>323</v>
      </c>
    </row>
    <row r="600" spans="1:25" x14ac:dyDescent="0.3">
      <c r="A600" s="1" t="s">
        <v>2767</v>
      </c>
      <c r="B600" s="1">
        <v>7078</v>
      </c>
      <c r="C600" s="1" t="s">
        <v>2768</v>
      </c>
      <c r="D600">
        <v>2</v>
      </c>
      <c r="E600">
        <v>80</v>
      </c>
      <c r="F600" s="10">
        <f>spotify_data[[#This Row],[track_popularity]]/100</f>
        <v>0.8</v>
      </c>
      <c r="G600" s="9" t="b">
        <v>1</v>
      </c>
      <c r="H600" s="1">
        <f>+IF(spotify_data[[#This Row],[explicit]]=FALSE,0,1)</f>
        <v>1</v>
      </c>
      <c r="I600" s="1" t="s">
        <v>2757</v>
      </c>
      <c r="J600" s="7">
        <f>MATCH(spotify_data[[#This Row],[artist_name]],spotify_data[artist_name],0)</f>
        <v>58</v>
      </c>
      <c r="K600">
        <v>89</v>
      </c>
      <c r="L600" s="10">
        <f>spotify_data[[#This Row],[artist_popularity]]/100</f>
        <v>0.89</v>
      </c>
      <c r="M600">
        <v>44606446</v>
      </c>
      <c r="N600" s="1" t="s">
        <v>2758</v>
      </c>
      <c r="O600" s="1" t="s">
        <v>2759</v>
      </c>
      <c r="P600" s="1">
        <f>MATCH(spotify_data[[#This Row],[album_id]],spotify_data[album_id],0)</f>
        <v>298</v>
      </c>
      <c r="Q600" s="1" t="s">
        <v>2760</v>
      </c>
      <c r="R600" s="2">
        <v>45618</v>
      </c>
      <c r="S600" s="7">
        <f ca="1">+TODAY()-spotify_data[[#This Row],[Fecha lanzamiento Album]]</f>
        <v>413</v>
      </c>
      <c r="T600" s="7">
        <f ca="1">+spotify_data[[#This Row],[Antigüedad Album Dias]]/60</f>
        <v>6.8833333333333337</v>
      </c>
      <c r="U600" s="8">
        <f ca="1">spotify_data[[#This Row],[Antigüedad Album Meses]]/12</f>
        <v>0.57361111111111118</v>
      </c>
      <c r="V600">
        <v>12</v>
      </c>
      <c r="W600" s="1" t="s">
        <v>20</v>
      </c>
      <c r="X600" s="1" t="str">
        <f>+IF(spotify_data[[#This Row],[album_type]]="album","Album",IF(spotify_data[[#This Row],[album_type]]="single","Single","Compilation"))</f>
        <v>Album</v>
      </c>
      <c r="Y600">
        <v>263</v>
      </c>
    </row>
    <row r="601" spans="1:25" x14ac:dyDescent="0.3">
      <c r="A601" s="1" t="s">
        <v>2922</v>
      </c>
      <c r="B601" s="1">
        <v>251</v>
      </c>
      <c r="C601" s="1" t="s">
        <v>2923</v>
      </c>
      <c r="D601">
        <v>16</v>
      </c>
      <c r="E601">
        <v>80</v>
      </c>
      <c r="F601" s="10">
        <f>spotify_data[[#This Row],[track_popularity]]/100</f>
        <v>0.8</v>
      </c>
      <c r="G601" s="9" t="b">
        <v>0</v>
      </c>
      <c r="H601" s="1">
        <f>+IF(spotify_data[[#This Row],[explicit]]=FALSE,0,1)</f>
        <v>0</v>
      </c>
      <c r="I601" s="1" t="s">
        <v>2924</v>
      </c>
      <c r="J601" s="7">
        <f>MATCH(spotify_data[[#This Row],[artist_name]],spotify_data[artist_name],0)</f>
        <v>174</v>
      </c>
      <c r="K601">
        <v>82</v>
      </c>
      <c r="L601" s="10">
        <f>spotify_data[[#This Row],[artist_popularity]]/100</f>
        <v>0.82</v>
      </c>
      <c r="M601">
        <v>6318755</v>
      </c>
      <c r="N601" s="1" t="s">
        <v>2925</v>
      </c>
      <c r="O601" s="1" t="s">
        <v>2926</v>
      </c>
      <c r="P601" s="1">
        <f>MATCH(spotify_data[[#This Row],[album_id]],spotify_data[album_id],0)</f>
        <v>600</v>
      </c>
      <c r="Q601" s="1" t="s">
        <v>2927</v>
      </c>
      <c r="R601" s="2">
        <v>45576</v>
      </c>
      <c r="S601" s="7">
        <f ca="1">+TODAY()-spotify_data[[#This Row],[Fecha lanzamiento Album]]</f>
        <v>455</v>
      </c>
      <c r="T601" s="7">
        <f ca="1">+spotify_data[[#This Row],[Antigüedad Album Dias]]/60</f>
        <v>7.583333333333333</v>
      </c>
      <c r="U601" s="8">
        <f ca="1">spotify_data[[#This Row],[Antigüedad Album Meses]]/12</f>
        <v>0.63194444444444442</v>
      </c>
      <c r="V601">
        <v>34</v>
      </c>
      <c r="W601" s="1" t="s">
        <v>20</v>
      </c>
      <c r="X601" s="1" t="str">
        <f>+IF(spotify_data[[#This Row],[album_type]]="album","Album",IF(spotify_data[[#This Row],[album_type]]="single","Single","Compilation"))</f>
        <v>Album</v>
      </c>
      <c r="Y601">
        <v>238</v>
      </c>
    </row>
    <row r="602" spans="1:25" x14ac:dyDescent="0.3">
      <c r="A602" s="1" t="s">
        <v>2934</v>
      </c>
      <c r="B602" s="1">
        <v>655</v>
      </c>
      <c r="C602" s="1" t="s">
        <v>2935</v>
      </c>
      <c r="D602">
        <v>2</v>
      </c>
      <c r="E602">
        <v>80</v>
      </c>
      <c r="F602" s="10">
        <f>spotify_data[[#This Row],[track_popularity]]/100</f>
        <v>0.8</v>
      </c>
      <c r="G602" s="9" t="b">
        <v>0</v>
      </c>
      <c r="H602" s="1">
        <f>+IF(spotify_data[[#This Row],[explicit]]=FALSE,0,1)</f>
        <v>0</v>
      </c>
      <c r="I602" s="1" t="s">
        <v>2936</v>
      </c>
      <c r="J602" s="7">
        <f>MATCH(spotify_data[[#This Row],[artist_name]],spotify_data[artist_name],0)</f>
        <v>394</v>
      </c>
      <c r="K602">
        <v>77</v>
      </c>
      <c r="L602" s="10">
        <f>spotify_data[[#This Row],[artist_popularity]]/100</f>
        <v>0.77</v>
      </c>
      <c r="M602">
        <v>3505794</v>
      </c>
      <c r="N602" s="1" t="s">
        <v>822</v>
      </c>
      <c r="O602" s="1" t="s">
        <v>2937</v>
      </c>
      <c r="P602" s="1">
        <f>MATCH(spotify_data[[#This Row],[album_id]],spotify_data[album_id],0)</f>
        <v>601</v>
      </c>
      <c r="Q602" s="1" t="s">
        <v>2938</v>
      </c>
      <c r="R602" s="2">
        <v>45576</v>
      </c>
      <c r="S602" s="7">
        <f ca="1">+TODAY()-spotify_data[[#This Row],[Fecha lanzamiento Album]]</f>
        <v>455</v>
      </c>
      <c r="T602" s="7">
        <f ca="1">+spotify_data[[#This Row],[Antigüedad Album Dias]]/60</f>
        <v>7.583333333333333</v>
      </c>
      <c r="U602" s="8">
        <f ca="1">spotify_data[[#This Row],[Antigüedad Album Meses]]/12</f>
        <v>0.63194444444444442</v>
      </c>
      <c r="V602">
        <v>17</v>
      </c>
      <c r="W602" s="1" t="s">
        <v>20</v>
      </c>
      <c r="X602" s="1" t="str">
        <f>+IF(spotify_data[[#This Row],[album_type]]="album","Album",IF(spotify_data[[#This Row],[album_type]]="single","Single","Compilation"))</f>
        <v>Album</v>
      </c>
      <c r="Y602">
        <v>261</v>
      </c>
    </row>
    <row r="603" spans="1:25" x14ac:dyDescent="0.3">
      <c r="A603" s="1" t="s">
        <v>3796</v>
      </c>
      <c r="B603" s="1">
        <v>4505</v>
      </c>
      <c r="C603" s="1" t="s">
        <v>3797</v>
      </c>
      <c r="D603">
        <v>10</v>
      </c>
      <c r="E603">
        <v>80</v>
      </c>
      <c r="F603" s="10">
        <f>spotify_data[[#This Row],[track_popularity]]/100</f>
        <v>0.8</v>
      </c>
      <c r="G603" s="9" t="b">
        <v>0</v>
      </c>
      <c r="H603" s="1">
        <f>+IF(spotify_data[[#This Row],[explicit]]=FALSE,0,1)</f>
        <v>0</v>
      </c>
      <c r="I603" s="1" t="s">
        <v>3784</v>
      </c>
      <c r="J603" s="7">
        <f>MATCH(spotify_data[[#This Row],[artist_name]],spotify_data[artist_name],0)</f>
        <v>7</v>
      </c>
      <c r="K603">
        <v>90</v>
      </c>
      <c r="L603" s="10">
        <f>spotify_data[[#This Row],[artist_popularity]]/100</f>
        <v>0.9</v>
      </c>
      <c r="M603">
        <v>118760311</v>
      </c>
      <c r="N603" s="1" t="s">
        <v>3785</v>
      </c>
      <c r="O603" s="1" t="s">
        <v>3786</v>
      </c>
      <c r="P603" s="1">
        <f>MATCH(spotify_data[[#This Row],[album_id]],spotify_data[album_id],0)</f>
        <v>7</v>
      </c>
      <c r="Q603" s="1" t="s">
        <v>3787</v>
      </c>
      <c r="R603" s="2">
        <v>45429</v>
      </c>
      <c r="S603" s="7">
        <f ca="1">+TODAY()-spotify_data[[#This Row],[Fecha lanzamiento Album]]</f>
        <v>602</v>
      </c>
      <c r="T603" s="7">
        <f ca="1">+spotify_data[[#This Row],[Antigüedad Album Dias]]/60</f>
        <v>10.033333333333333</v>
      </c>
      <c r="U603" s="8">
        <f ca="1">spotify_data[[#This Row],[Antigüedad Album Meses]]/12</f>
        <v>0.83611111111111114</v>
      </c>
      <c r="V603">
        <v>10</v>
      </c>
      <c r="W603" s="1" t="s">
        <v>20</v>
      </c>
      <c r="X603" s="1" t="str">
        <f>+IF(spotify_data[[#This Row],[album_type]]="album","Album",IF(spotify_data[[#This Row],[album_type]]="single","Single","Compilation"))</f>
        <v>Album</v>
      </c>
      <c r="Y603">
        <v>571</v>
      </c>
    </row>
    <row r="604" spans="1:25" x14ac:dyDescent="0.3">
      <c r="A604" s="1" t="s">
        <v>3825</v>
      </c>
      <c r="B604" s="1">
        <v>5791</v>
      </c>
      <c r="C604" s="1" t="s">
        <v>3826</v>
      </c>
      <c r="D604">
        <v>2</v>
      </c>
      <c r="E604">
        <v>80</v>
      </c>
      <c r="F604" s="10">
        <f>spotify_data[[#This Row],[track_popularity]]/100</f>
        <v>0.8</v>
      </c>
      <c r="G604" s="9" t="b">
        <v>1</v>
      </c>
      <c r="H604" s="1">
        <f>+IF(spotify_data[[#This Row],[explicit]]=FALSE,0,1)</f>
        <v>1</v>
      </c>
      <c r="I604" s="1" t="s">
        <v>1285</v>
      </c>
      <c r="J604" s="7">
        <f>MATCH(spotify_data[[#This Row],[artist_name]],spotify_data[artist_name],0)</f>
        <v>603</v>
      </c>
      <c r="K604">
        <v>85</v>
      </c>
      <c r="L604" s="10">
        <f>spotify_data[[#This Row],[artist_popularity]]/100</f>
        <v>0.85</v>
      </c>
      <c r="M604">
        <v>10353625</v>
      </c>
      <c r="N604" s="1" t="s">
        <v>237</v>
      </c>
      <c r="O604" s="1" t="s">
        <v>3827</v>
      </c>
      <c r="P604" s="1">
        <f>MATCH(spotify_data[[#This Row],[album_id]],spotify_data[album_id],0)</f>
        <v>603</v>
      </c>
      <c r="Q604" s="1" t="s">
        <v>3828</v>
      </c>
      <c r="R604" s="2">
        <v>45422</v>
      </c>
      <c r="S604" s="7">
        <f ca="1">+TODAY()-spotify_data[[#This Row],[Fecha lanzamiento Album]]</f>
        <v>609</v>
      </c>
      <c r="T604" s="7">
        <f ca="1">+spotify_data[[#This Row],[Antigüedad Album Dias]]/60</f>
        <v>10.15</v>
      </c>
      <c r="U604" s="8">
        <f ca="1">spotify_data[[#This Row],[Antigüedad Album Meses]]/12</f>
        <v>0.84583333333333333</v>
      </c>
      <c r="V604">
        <v>20</v>
      </c>
      <c r="W604" s="1" t="s">
        <v>20</v>
      </c>
      <c r="X604" s="1" t="str">
        <f>+IF(spotify_data[[#This Row],[album_type]]="album","Album",IF(spotify_data[[#This Row],[album_type]]="single","Single","Compilation"))</f>
        <v>Album</v>
      </c>
      <c r="Y604">
        <v>24</v>
      </c>
    </row>
    <row r="605" spans="1:25" x14ac:dyDescent="0.3">
      <c r="A605" s="1" t="s">
        <v>3839</v>
      </c>
      <c r="B605" s="1">
        <v>6261</v>
      </c>
      <c r="C605" s="1" t="s">
        <v>3286</v>
      </c>
      <c r="D605">
        <v>1</v>
      </c>
      <c r="E605">
        <v>80</v>
      </c>
      <c r="F605" s="10">
        <f>spotify_data[[#This Row],[track_popularity]]/100</f>
        <v>0.8</v>
      </c>
      <c r="G605" s="9" t="b">
        <v>1</v>
      </c>
      <c r="H605" s="1">
        <f>+IF(spotify_data[[#This Row],[explicit]]=FALSE,0,1)</f>
        <v>1</v>
      </c>
      <c r="I605" s="1" t="s">
        <v>3271</v>
      </c>
      <c r="J605" s="7">
        <f>MATCH(spotify_data[[#This Row],[artist_name]],spotify_data[artist_name],0)</f>
        <v>175</v>
      </c>
      <c r="K605">
        <v>85</v>
      </c>
      <c r="L605" s="10">
        <f>spotify_data[[#This Row],[artist_popularity]]/100</f>
        <v>0.85</v>
      </c>
      <c r="M605">
        <v>47716988</v>
      </c>
      <c r="N605" s="1" t="s">
        <v>3272</v>
      </c>
      <c r="O605" s="1" t="s">
        <v>3840</v>
      </c>
      <c r="P605" s="1">
        <f>MATCH(spotify_data[[#This Row],[album_id]],spotify_data[album_id],0)</f>
        <v>604</v>
      </c>
      <c r="Q605" s="1" t="s">
        <v>3841</v>
      </c>
      <c r="R605" s="2">
        <v>45422</v>
      </c>
      <c r="S605" s="7">
        <f ca="1">+TODAY()-spotify_data[[#This Row],[Fecha lanzamiento Album]]</f>
        <v>609</v>
      </c>
      <c r="T605" s="7">
        <f ca="1">+spotify_data[[#This Row],[Antigüedad Album Dias]]/60</f>
        <v>10.15</v>
      </c>
      <c r="U605" s="8">
        <f ca="1">spotify_data[[#This Row],[Antigüedad Album Meses]]/12</f>
        <v>0.84583333333333333</v>
      </c>
      <c r="V605">
        <v>1</v>
      </c>
      <c r="W605" s="1" t="s">
        <v>21</v>
      </c>
      <c r="X605" s="1" t="str">
        <f>+IF(spotify_data[[#This Row],[album_type]]="album","Album",IF(spotify_data[[#This Row],[album_type]]="single","Single","Compilation"))</f>
        <v>Single</v>
      </c>
      <c r="Y605">
        <v>297</v>
      </c>
    </row>
    <row r="606" spans="1:25" x14ac:dyDescent="0.3">
      <c r="A606" s="1" t="s">
        <v>4004</v>
      </c>
      <c r="B606" s="1">
        <v>5726</v>
      </c>
      <c r="C606" s="1" t="s">
        <v>3952</v>
      </c>
      <c r="D606">
        <v>13</v>
      </c>
      <c r="E606">
        <v>80</v>
      </c>
      <c r="F606" s="10">
        <f>spotify_data[[#This Row],[track_popularity]]/100</f>
        <v>0.8</v>
      </c>
      <c r="G606" s="9" t="b">
        <v>1</v>
      </c>
      <c r="H606" s="1">
        <f>+IF(spotify_data[[#This Row],[explicit]]=FALSE,0,1)</f>
        <v>1</v>
      </c>
      <c r="I606" s="1" t="s">
        <v>318</v>
      </c>
      <c r="J606" s="7">
        <f>MATCH(spotify_data[[#This Row],[artist_name]],spotify_data[artist_name],0)</f>
        <v>2</v>
      </c>
      <c r="K606">
        <v>100</v>
      </c>
      <c r="L606" s="10">
        <f>spotify_data[[#This Row],[artist_popularity]]/100</f>
        <v>1</v>
      </c>
      <c r="M606">
        <v>145396321</v>
      </c>
      <c r="N606" s="1" t="s">
        <v>319</v>
      </c>
      <c r="O606" s="1" t="s">
        <v>3999</v>
      </c>
      <c r="P606" s="1">
        <f>MATCH(spotify_data[[#This Row],[album_id]],spotify_data[album_id],0)</f>
        <v>493</v>
      </c>
      <c r="Q606" s="1" t="s">
        <v>4000</v>
      </c>
      <c r="R606" s="2">
        <v>45400</v>
      </c>
      <c r="S606" s="7">
        <f ca="1">+TODAY()-spotify_data[[#This Row],[Fecha lanzamiento Album]]</f>
        <v>631</v>
      </c>
      <c r="T606" s="7">
        <f ca="1">+spotify_data[[#This Row],[Antigüedad Album Dias]]/60</f>
        <v>10.516666666666667</v>
      </c>
      <c r="U606" s="8">
        <f ca="1">spotify_data[[#This Row],[Antigüedad Album Meses]]/12</f>
        <v>0.87638888888888899</v>
      </c>
      <c r="V606">
        <v>16</v>
      </c>
      <c r="W606" s="1" t="s">
        <v>20</v>
      </c>
      <c r="X606" s="1" t="str">
        <f>+IF(spotify_data[[#This Row],[album_type]]="album","Album",IF(spotify_data[[#This Row],[album_type]]="single","Single","Compilation"))</f>
        <v>Album</v>
      </c>
      <c r="Y606">
        <v>363</v>
      </c>
    </row>
    <row r="607" spans="1:25" x14ac:dyDescent="0.3">
      <c r="A607" s="1" t="s">
        <v>4100</v>
      </c>
      <c r="B607" s="1">
        <v>1583</v>
      </c>
      <c r="C607" s="1" t="s">
        <v>4101</v>
      </c>
      <c r="D607">
        <v>1</v>
      </c>
      <c r="E607">
        <v>80</v>
      </c>
      <c r="F607" s="10">
        <f>spotify_data[[#This Row],[track_popularity]]/100</f>
        <v>0.8</v>
      </c>
      <c r="G607" s="9" t="b">
        <v>0</v>
      </c>
      <c r="H607" s="1">
        <f>+IF(spotify_data[[#This Row],[explicit]]=FALSE,0,1)</f>
        <v>0</v>
      </c>
      <c r="I607" s="1" t="s">
        <v>217</v>
      </c>
      <c r="J607" s="7">
        <f>MATCH(spotify_data[[#This Row],[artist_name]],spotify_data[artist_name],0)</f>
        <v>239</v>
      </c>
      <c r="K607">
        <v>87</v>
      </c>
      <c r="L607" s="10">
        <f>spotify_data[[#This Row],[artist_popularity]]/100</f>
        <v>0.87</v>
      </c>
      <c r="M607">
        <v>27143729</v>
      </c>
      <c r="N607" s="1" t="s">
        <v>218</v>
      </c>
      <c r="O607" s="1" t="s">
        <v>4102</v>
      </c>
      <c r="P607" s="1">
        <f>MATCH(spotify_data[[#This Row],[album_id]],spotify_data[album_id],0)</f>
        <v>606</v>
      </c>
      <c r="Q607" s="1" t="s">
        <v>4101</v>
      </c>
      <c r="R607" s="2">
        <v>45387</v>
      </c>
      <c r="S607" s="7">
        <f ca="1">+TODAY()-spotify_data[[#This Row],[Fecha lanzamiento Album]]</f>
        <v>644</v>
      </c>
      <c r="T607" s="7">
        <f ca="1">+spotify_data[[#This Row],[Antigüedad Album Dias]]/60</f>
        <v>10.733333333333333</v>
      </c>
      <c r="U607" s="8">
        <f ca="1">spotify_data[[#This Row],[Antigüedad Album Meses]]/12</f>
        <v>0.89444444444444438</v>
      </c>
      <c r="V607">
        <v>2</v>
      </c>
      <c r="W607" s="1" t="s">
        <v>21</v>
      </c>
      <c r="X607" s="1" t="str">
        <f>+IF(spotify_data[[#This Row],[album_type]]="album","Album",IF(spotify_data[[#This Row],[album_type]]="single","Single","Compilation"))</f>
        <v>Single</v>
      </c>
      <c r="Y607">
        <v>249</v>
      </c>
    </row>
    <row r="608" spans="1:25" x14ac:dyDescent="0.3">
      <c r="A608" s="1" t="s">
        <v>4131</v>
      </c>
      <c r="B608" s="1">
        <v>8556</v>
      </c>
      <c r="C608" s="1" t="s">
        <v>4132</v>
      </c>
      <c r="D608">
        <v>1</v>
      </c>
      <c r="E608">
        <v>80</v>
      </c>
      <c r="F608" s="10">
        <f>spotify_data[[#This Row],[track_popularity]]/100</f>
        <v>0.8</v>
      </c>
      <c r="G608" s="9" t="b">
        <v>0</v>
      </c>
      <c r="H608" s="1">
        <f>+IF(spotify_data[[#This Row],[explicit]]=FALSE,0,1)</f>
        <v>0</v>
      </c>
      <c r="I608" s="1" t="s">
        <v>1588</v>
      </c>
      <c r="J608" s="7">
        <f>MATCH(spotify_data[[#This Row],[artist_name]],spotify_data[artist_name],0)</f>
        <v>89</v>
      </c>
      <c r="K608">
        <v>79</v>
      </c>
      <c r="L608" s="10">
        <f>spotify_data[[#This Row],[artist_popularity]]/100</f>
        <v>0.79</v>
      </c>
      <c r="M608">
        <v>4681304</v>
      </c>
      <c r="N608" s="1" t="s">
        <v>23</v>
      </c>
      <c r="O608" s="1" t="s">
        <v>4133</v>
      </c>
      <c r="P608" s="1">
        <f>MATCH(spotify_data[[#This Row],[album_id]],spotify_data[album_id],0)</f>
        <v>607</v>
      </c>
      <c r="Q608" s="1" t="s">
        <v>4132</v>
      </c>
      <c r="R608" s="2">
        <v>45379</v>
      </c>
      <c r="S608" s="7">
        <f ca="1">+TODAY()-spotify_data[[#This Row],[Fecha lanzamiento Album]]</f>
        <v>652</v>
      </c>
      <c r="T608" s="7">
        <f ca="1">+spotify_data[[#This Row],[Antigüedad Album Dias]]/60</f>
        <v>10.866666666666667</v>
      </c>
      <c r="U608" s="8">
        <f ca="1">spotify_data[[#This Row],[Antigüedad Album Meses]]/12</f>
        <v>0.90555555555555556</v>
      </c>
      <c r="V608">
        <v>1</v>
      </c>
      <c r="W608" s="1" t="s">
        <v>21</v>
      </c>
      <c r="X608" s="1" t="str">
        <f>+IF(spotify_data[[#This Row],[album_type]]="album","Album",IF(spotify_data[[#This Row],[album_type]]="single","Single","Compilation"))</f>
        <v>Single</v>
      </c>
      <c r="Y608">
        <v>263</v>
      </c>
    </row>
    <row r="609" spans="1:25" x14ac:dyDescent="0.3">
      <c r="A609" s="1" t="s">
        <v>4230</v>
      </c>
      <c r="B609" s="1">
        <v>4599</v>
      </c>
      <c r="C609" s="1" t="s">
        <v>4231</v>
      </c>
      <c r="D609">
        <v>4</v>
      </c>
      <c r="E609">
        <v>80</v>
      </c>
      <c r="F609" s="10">
        <f>spotify_data[[#This Row],[track_popularity]]/100</f>
        <v>0.8</v>
      </c>
      <c r="G609" s="9" t="b">
        <v>1</v>
      </c>
      <c r="H609" s="1">
        <f>+IF(spotify_data[[#This Row],[explicit]]=FALSE,0,1)</f>
        <v>1</v>
      </c>
      <c r="I609" s="1" t="s">
        <v>3056</v>
      </c>
      <c r="J609" s="7">
        <f>MATCH(spotify_data[[#This Row],[artist_name]],spotify_data[artist_name],0)</f>
        <v>389</v>
      </c>
      <c r="K609">
        <v>88</v>
      </c>
      <c r="L609" s="10">
        <f>spotify_data[[#This Row],[artist_popularity]]/100</f>
        <v>0.88</v>
      </c>
      <c r="M609">
        <v>22675640</v>
      </c>
      <c r="N609" s="1" t="s">
        <v>1366</v>
      </c>
      <c r="O609" s="1" t="s">
        <v>4152</v>
      </c>
      <c r="P609" s="1">
        <f>MATCH(spotify_data[[#This Row],[album_id]],spotify_data[album_id],0)</f>
        <v>389</v>
      </c>
      <c r="Q609" s="1" t="s">
        <v>4153</v>
      </c>
      <c r="R609" s="2">
        <v>45373</v>
      </c>
      <c r="S609" s="7">
        <f ca="1">+TODAY()-spotify_data[[#This Row],[Fecha lanzamiento Album]]</f>
        <v>658</v>
      </c>
      <c r="T609" s="7">
        <f ca="1">+spotify_data[[#This Row],[Antigüedad Album Dias]]/60</f>
        <v>10.966666666666667</v>
      </c>
      <c r="U609" s="8">
        <f ca="1">spotify_data[[#This Row],[Antigüedad Album Meses]]/12</f>
        <v>0.91388888888888886</v>
      </c>
      <c r="V609">
        <v>17</v>
      </c>
      <c r="W609" s="1" t="s">
        <v>20</v>
      </c>
      <c r="X609" s="1" t="str">
        <f>+IF(spotify_data[[#This Row],[album_type]]="album","Album",IF(spotify_data[[#This Row],[album_type]]="single","Single","Compilation"))</f>
        <v>Album</v>
      </c>
      <c r="Y609">
        <v>38</v>
      </c>
    </row>
    <row r="610" spans="1:25" x14ac:dyDescent="0.3">
      <c r="A610" s="1" t="s">
        <v>4268</v>
      </c>
      <c r="B610" s="1">
        <v>5005</v>
      </c>
      <c r="C610" s="1" t="s">
        <v>3766</v>
      </c>
      <c r="D610">
        <v>1</v>
      </c>
      <c r="E610">
        <v>80</v>
      </c>
      <c r="F610" s="10">
        <f>spotify_data[[#This Row],[track_popularity]]/100</f>
        <v>0.8</v>
      </c>
      <c r="G610" s="9" t="b">
        <v>0</v>
      </c>
      <c r="H610" s="1">
        <f>+IF(spotify_data[[#This Row],[explicit]]=FALSE,0,1)</f>
        <v>0</v>
      </c>
      <c r="I610" s="1" t="s">
        <v>97</v>
      </c>
      <c r="J610" s="7">
        <f>MATCH(spotify_data[[#This Row],[artist_name]],spotify_data[artist_name],0)</f>
        <v>609</v>
      </c>
      <c r="K610">
        <v>74</v>
      </c>
      <c r="L610" s="10">
        <f>spotify_data[[#This Row],[artist_popularity]]/100</f>
        <v>0.74</v>
      </c>
      <c r="M610">
        <v>1377042</v>
      </c>
      <c r="N610" s="1" t="s">
        <v>23</v>
      </c>
      <c r="O610" s="1" t="s">
        <v>4269</v>
      </c>
      <c r="P610" s="1">
        <f>MATCH(spotify_data[[#This Row],[album_id]],spotify_data[album_id],0)</f>
        <v>609</v>
      </c>
      <c r="Q610" s="1" t="s">
        <v>3766</v>
      </c>
      <c r="R610" s="2">
        <v>45370</v>
      </c>
      <c r="S610" s="7">
        <f ca="1">+TODAY()-spotify_data[[#This Row],[Fecha lanzamiento Album]]</f>
        <v>661</v>
      </c>
      <c r="T610" s="7">
        <f ca="1">+spotify_data[[#This Row],[Antigüedad Album Dias]]/60</f>
        <v>11.016666666666667</v>
      </c>
      <c r="U610" s="8">
        <f ca="1">spotify_data[[#This Row],[Antigüedad Album Meses]]/12</f>
        <v>0.91805555555555562</v>
      </c>
      <c r="V610">
        <v>1</v>
      </c>
      <c r="W610" s="1" t="s">
        <v>21</v>
      </c>
      <c r="X610" s="1" t="str">
        <f>+IF(spotify_data[[#This Row],[album_type]]="album","Album",IF(spotify_data[[#This Row],[album_type]]="single","Single","Compilation"))</f>
        <v>Single</v>
      </c>
      <c r="Y610">
        <v>237</v>
      </c>
    </row>
    <row r="611" spans="1:25" x14ac:dyDescent="0.3">
      <c r="A611" s="1" t="s">
        <v>4914</v>
      </c>
      <c r="B611" s="1">
        <v>6246</v>
      </c>
      <c r="C611" s="1" t="s">
        <v>4915</v>
      </c>
      <c r="D611">
        <v>2</v>
      </c>
      <c r="E611">
        <v>80</v>
      </c>
      <c r="F611" s="10">
        <f>spotify_data[[#This Row],[track_popularity]]/100</f>
        <v>0.8</v>
      </c>
      <c r="G611" s="9" t="b">
        <v>1</v>
      </c>
      <c r="H611" s="1">
        <f>+IF(spotify_data[[#This Row],[explicit]]=FALSE,0,1)</f>
        <v>1</v>
      </c>
      <c r="I611" s="1" t="s">
        <v>2611</v>
      </c>
      <c r="J611" s="7">
        <f>MATCH(spotify_data[[#This Row],[artist_name]],spotify_data[artist_name],0)</f>
        <v>32</v>
      </c>
      <c r="K611">
        <v>95</v>
      </c>
      <c r="L611" s="10">
        <f>spotify_data[[#This Row],[artist_popularity]]/100</f>
        <v>0.95</v>
      </c>
      <c r="M611">
        <v>102536542</v>
      </c>
      <c r="N611" s="1" t="s">
        <v>2612</v>
      </c>
      <c r="O611" s="1" t="s">
        <v>4874</v>
      </c>
      <c r="P611" s="1">
        <f>MATCH(spotify_data[[#This Row],[album_id]],spotify_data[album_id],0)</f>
        <v>393</v>
      </c>
      <c r="Q611" s="1" t="s">
        <v>4875</v>
      </c>
      <c r="R611" s="2">
        <v>45212</v>
      </c>
      <c r="S611" s="7">
        <f ca="1">+TODAY()-spotify_data[[#This Row],[Fecha lanzamiento Album]]</f>
        <v>819</v>
      </c>
      <c r="T611" s="7">
        <f ca="1">+spotify_data[[#This Row],[Antigüedad Album Dias]]/60</f>
        <v>13.65</v>
      </c>
      <c r="U611" s="8">
        <f ca="1">spotify_data[[#This Row],[Antigüedad Album Meses]]/12</f>
        <v>1.1375</v>
      </c>
      <c r="V611">
        <v>22</v>
      </c>
      <c r="W611" s="1" t="s">
        <v>20</v>
      </c>
      <c r="X611" s="1" t="str">
        <f>+IF(spotify_data[[#This Row],[album_type]]="album","Album",IF(spotify_data[[#This Row],[album_type]]="single","Single","Compilation"))</f>
        <v>Album</v>
      </c>
      <c r="Y611">
        <v>445</v>
      </c>
    </row>
    <row r="612" spans="1:25" x14ac:dyDescent="0.3">
      <c r="A612" s="1" t="s">
        <v>4990</v>
      </c>
      <c r="B612" s="1">
        <v>6256</v>
      </c>
      <c r="C612" s="1" t="s">
        <v>1594</v>
      </c>
      <c r="D612">
        <v>5</v>
      </c>
      <c r="E612">
        <v>80</v>
      </c>
      <c r="F612" s="10">
        <f>spotify_data[[#This Row],[track_popularity]]/100</f>
        <v>0.8</v>
      </c>
      <c r="G612" s="9" t="b">
        <v>1</v>
      </c>
      <c r="H612" s="1">
        <f>+IF(spotify_data[[#This Row],[explicit]]=FALSE,0,1)</f>
        <v>1</v>
      </c>
      <c r="I612" s="1" t="s">
        <v>1321</v>
      </c>
      <c r="J612" s="7">
        <f>MATCH(spotify_data[[#This Row],[artist_name]],spotify_data[artist_name],0)</f>
        <v>54</v>
      </c>
      <c r="K612">
        <v>82</v>
      </c>
      <c r="L612" s="10">
        <f>spotify_data[[#This Row],[artist_popularity]]/100</f>
        <v>0.82</v>
      </c>
      <c r="M612">
        <v>7310428</v>
      </c>
      <c r="N612" s="1" t="s">
        <v>23</v>
      </c>
      <c r="O612" s="1" t="s">
        <v>4970</v>
      </c>
      <c r="P612" s="1">
        <f>MATCH(spotify_data[[#This Row],[album_id]],spotify_data[album_id],0)</f>
        <v>232</v>
      </c>
      <c r="Q612" s="1" t="s">
        <v>4971</v>
      </c>
      <c r="R612" s="2">
        <v>45191</v>
      </c>
      <c r="S612" s="7">
        <f ca="1">+TODAY()-spotify_data[[#This Row],[Fecha lanzamiento Album]]</f>
        <v>840</v>
      </c>
      <c r="T612" s="7">
        <f ca="1">+spotify_data[[#This Row],[Antigüedad Album Dias]]/60</f>
        <v>14</v>
      </c>
      <c r="U612" s="8">
        <f ca="1">spotify_data[[#This Row],[Antigüedad Album Meses]]/12</f>
        <v>1.1666666666666667</v>
      </c>
      <c r="V612">
        <v>14</v>
      </c>
      <c r="W612" s="1" t="s">
        <v>20</v>
      </c>
      <c r="X612" s="1" t="str">
        <f>+IF(spotify_data[[#This Row],[album_type]]="album","Album",IF(spotify_data[[#This Row],[album_type]]="single","Single","Compilation"))</f>
        <v>Album</v>
      </c>
      <c r="Y612">
        <v>387</v>
      </c>
    </row>
    <row r="613" spans="1:25" x14ac:dyDescent="0.3">
      <c r="A613" s="1" t="s">
        <v>5206</v>
      </c>
      <c r="B613" s="1">
        <v>8578</v>
      </c>
      <c r="C613" s="1" t="s">
        <v>4421</v>
      </c>
      <c r="D613">
        <v>1</v>
      </c>
      <c r="E613">
        <v>80</v>
      </c>
      <c r="F613" s="10">
        <f>spotify_data[[#This Row],[track_popularity]]/100</f>
        <v>0.8</v>
      </c>
      <c r="G613" s="9" t="b">
        <v>1</v>
      </c>
      <c r="H613" s="1">
        <f>+IF(spotify_data[[#This Row],[explicit]]=FALSE,0,1)</f>
        <v>1</v>
      </c>
      <c r="I613" s="1" t="s">
        <v>5207</v>
      </c>
      <c r="J613" s="7">
        <f>MATCH(spotify_data[[#This Row],[artist_name]],spotify_data[artist_name],0)</f>
        <v>612</v>
      </c>
      <c r="K613">
        <v>64</v>
      </c>
      <c r="L613" s="10">
        <f>spotify_data[[#This Row],[artist_popularity]]/100</f>
        <v>0.64</v>
      </c>
      <c r="M613">
        <v>91131</v>
      </c>
      <c r="N613" s="1" t="s">
        <v>162</v>
      </c>
      <c r="O613" s="1" t="s">
        <v>5208</v>
      </c>
      <c r="P613" s="1">
        <f>MATCH(spotify_data[[#This Row],[album_id]],spotify_data[album_id],0)</f>
        <v>612</v>
      </c>
      <c r="Q613" s="1" t="s">
        <v>4421</v>
      </c>
      <c r="R613" s="2">
        <v>45149</v>
      </c>
      <c r="S613" s="7">
        <f ca="1">+TODAY()-spotify_data[[#This Row],[Fecha lanzamiento Album]]</f>
        <v>882</v>
      </c>
      <c r="T613" s="7">
        <f ca="1">+spotify_data[[#This Row],[Antigüedad Album Dias]]/60</f>
        <v>14.7</v>
      </c>
      <c r="U613" s="8">
        <f ca="1">spotify_data[[#This Row],[Antigüedad Album Meses]]/12</f>
        <v>1.2249999999999999</v>
      </c>
      <c r="V613">
        <v>1</v>
      </c>
      <c r="W613" s="1" t="s">
        <v>21</v>
      </c>
      <c r="X613" s="1" t="str">
        <f>+IF(spotify_data[[#This Row],[album_type]]="album","Album",IF(spotify_data[[#This Row],[album_type]]="single","Single","Compilation"))</f>
        <v>Single</v>
      </c>
      <c r="Y613">
        <v>22</v>
      </c>
    </row>
    <row r="614" spans="1:25" x14ac:dyDescent="0.3">
      <c r="A614" s="1" t="s">
        <v>5581</v>
      </c>
      <c r="B614" s="1">
        <v>265</v>
      </c>
      <c r="C614" s="1" t="s">
        <v>5582</v>
      </c>
      <c r="D614">
        <v>1</v>
      </c>
      <c r="E614">
        <v>80</v>
      </c>
      <c r="F614" s="10">
        <f>spotify_data[[#This Row],[track_popularity]]/100</f>
        <v>0.8</v>
      </c>
      <c r="G614" s="9" t="b">
        <v>0</v>
      </c>
      <c r="H614" s="1">
        <f>+IF(spotify_data[[#This Row],[explicit]]=FALSE,0,1)</f>
        <v>0</v>
      </c>
      <c r="I614" s="1" t="s">
        <v>3869</v>
      </c>
      <c r="J614" s="7">
        <f>MATCH(spotify_data[[#This Row],[artist_name]],spotify_data[artist_name],0)</f>
        <v>513</v>
      </c>
      <c r="K614">
        <v>85</v>
      </c>
      <c r="L614" s="10">
        <f>spotify_data[[#This Row],[artist_popularity]]/100</f>
        <v>0.85</v>
      </c>
      <c r="M614">
        <v>46891061</v>
      </c>
      <c r="N614" s="1" t="s">
        <v>516</v>
      </c>
      <c r="O614" s="1" t="s">
        <v>5583</v>
      </c>
      <c r="P614" s="1">
        <f>MATCH(spotify_data[[#This Row],[album_id]],spotify_data[album_id],0)</f>
        <v>613</v>
      </c>
      <c r="Q614" s="1" t="s">
        <v>5584</v>
      </c>
      <c r="R614" s="2">
        <v>45071</v>
      </c>
      <c r="S614" s="7">
        <f ca="1">+TODAY()-spotify_data[[#This Row],[Fecha lanzamiento Album]]</f>
        <v>960</v>
      </c>
      <c r="T614" s="7">
        <f ca="1">+spotify_data[[#This Row],[Antigüedad Album Dias]]/60</f>
        <v>16</v>
      </c>
      <c r="U614" s="8">
        <f ca="1">spotify_data[[#This Row],[Antigüedad Album Meses]]/12</f>
        <v>1.3333333333333333</v>
      </c>
      <c r="V614">
        <v>1</v>
      </c>
      <c r="W614" s="1" t="s">
        <v>21</v>
      </c>
      <c r="X614" s="1" t="str">
        <f>+IF(spotify_data[[#This Row],[album_type]]="album","Album",IF(spotify_data[[#This Row],[album_type]]="single","Single","Compilation"))</f>
        <v>Single</v>
      </c>
      <c r="Y614">
        <v>294</v>
      </c>
    </row>
    <row r="615" spans="1:25" x14ac:dyDescent="0.3">
      <c r="A615" s="1" t="s">
        <v>5803</v>
      </c>
      <c r="B615" s="1">
        <v>5575</v>
      </c>
      <c r="C615" s="1" t="s">
        <v>5804</v>
      </c>
      <c r="D615">
        <v>13</v>
      </c>
      <c r="E615">
        <v>80</v>
      </c>
      <c r="F615" s="10">
        <f>spotify_data[[#This Row],[track_popularity]]/100</f>
        <v>0.8</v>
      </c>
      <c r="G615" s="9" t="b">
        <v>0</v>
      </c>
      <c r="H615" s="1">
        <f>+IF(spotify_data[[#This Row],[explicit]]=FALSE,0,1)</f>
        <v>0</v>
      </c>
      <c r="I615" s="1" t="s">
        <v>5599</v>
      </c>
      <c r="J615" s="7">
        <f>MATCH(spotify_data[[#This Row],[artist_name]],spotify_data[artist_name],0)</f>
        <v>100</v>
      </c>
      <c r="K615">
        <v>88</v>
      </c>
      <c r="L615" s="10">
        <f>spotify_data[[#This Row],[artist_popularity]]/100</f>
        <v>0.88</v>
      </c>
      <c r="M615">
        <v>51773650</v>
      </c>
      <c r="N615" s="1" t="s">
        <v>5600</v>
      </c>
      <c r="O615" s="1" t="s">
        <v>5797</v>
      </c>
      <c r="P615" s="1">
        <f>MATCH(spotify_data[[#This Row],[album_id]],spotify_data[album_id],0)</f>
        <v>614</v>
      </c>
      <c r="Q615" s="1" t="s">
        <v>5798</v>
      </c>
      <c r="R615" s="2">
        <v>45009</v>
      </c>
      <c r="S615" s="7">
        <f ca="1">+TODAY()-spotify_data[[#This Row],[Fecha lanzamiento Album]]</f>
        <v>1022</v>
      </c>
      <c r="T615" s="7">
        <f ca="1">+spotify_data[[#This Row],[Antigüedad Album Dias]]/60</f>
        <v>17.033333333333335</v>
      </c>
      <c r="U615" s="8">
        <f ca="1">spotify_data[[#This Row],[Antigüedad Album Meses]]/12</f>
        <v>1.4194444444444445</v>
      </c>
      <c r="V615">
        <v>16</v>
      </c>
      <c r="W615" s="1" t="s">
        <v>20</v>
      </c>
      <c r="X615" s="1" t="str">
        <f>+IF(spotify_data[[#This Row],[album_type]]="album","Album",IF(spotify_data[[#This Row],[album_type]]="single","Single","Compilation"))</f>
        <v>Album</v>
      </c>
      <c r="Y615">
        <v>566</v>
      </c>
    </row>
    <row r="616" spans="1:25" x14ac:dyDescent="0.3">
      <c r="A616" s="1" t="s">
        <v>5901</v>
      </c>
      <c r="B616" s="1">
        <v>453</v>
      </c>
      <c r="C616" s="1" t="s">
        <v>5902</v>
      </c>
      <c r="D616">
        <v>11</v>
      </c>
      <c r="E616">
        <v>80</v>
      </c>
      <c r="F616" s="10">
        <f>spotify_data[[#This Row],[track_popularity]]/100</f>
        <v>0.8</v>
      </c>
      <c r="G616" s="9" t="b">
        <v>0</v>
      </c>
      <c r="H616" s="1">
        <f>+IF(spotify_data[[#This Row],[explicit]]=FALSE,0,1)</f>
        <v>0</v>
      </c>
      <c r="I616" s="1" t="s">
        <v>5903</v>
      </c>
      <c r="J616" s="7">
        <f>MATCH(spotify_data[[#This Row],[artist_name]],spotify_data[artist_name],0)</f>
        <v>615</v>
      </c>
      <c r="K616">
        <v>65</v>
      </c>
      <c r="L616" s="10">
        <f>spotify_data[[#This Row],[artist_popularity]]/100</f>
        <v>0.65</v>
      </c>
      <c r="M616">
        <v>1005044</v>
      </c>
      <c r="N616" s="1" t="s">
        <v>23</v>
      </c>
      <c r="O616" s="1" t="s">
        <v>5904</v>
      </c>
      <c r="P616" s="1">
        <f>MATCH(spotify_data[[#This Row],[album_id]],spotify_data[album_id],0)</f>
        <v>615</v>
      </c>
      <c r="Q616" s="1" t="s">
        <v>5905</v>
      </c>
      <c r="R616" s="2">
        <v>44988</v>
      </c>
      <c r="S616" s="7">
        <f ca="1">+TODAY()-spotify_data[[#This Row],[Fecha lanzamiento Album]]</f>
        <v>1043</v>
      </c>
      <c r="T616" s="7">
        <f ca="1">+spotify_data[[#This Row],[Antigüedad Album Dias]]/60</f>
        <v>17.383333333333333</v>
      </c>
      <c r="U616" s="8">
        <f ca="1">spotify_data[[#This Row],[Antigüedad Album Meses]]/12</f>
        <v>1.4486111111111111</v>
      </c>
      <c r="V616">
        <v>11</v>
      </c>
      <c r="W616" s="1" t="s">
        <v>20</v>
      </c>
      <c r="X616" s="1" t="str">
        <f>+IF(spotify_data[[#This Row],[album_type]]="album","Album",IF(spotify_data[[#This Row],[album_type]]="single","Single","Compilation"))</f>
        <v>Album</v>
      </c>
      <c r="Y616">
        <v>327</v>
      </c>
    </row>
    <row r="617" spans="1:25" x14ac:dyDescent="0.3">
      <c r="A617" s="1" t="s">
        <v>5944</v>
      </c>
      <c r="B617" s="1">
        <v>1970</v>
      </c>
      <c r="C617" s="1" t="s">
        <v>5945</v>
      </c>
      <c r="D617">
        <v>1</v>
      </c>
      <c r="E617">
        <v>80</v>
      </c>
      <c r="F617" s="10">
        <f>spotify_data[[#This Row],[track_popularity]]/100</f>
        <v>0.8</v>
      </c>
      <c r="G617" s="9" t="b">
        <v>0</v>
      </c>
      <c r="H617" s="1">
        <f>+IF(spotify_data[[#This Row],[explicit]]=FALSE,0,1)</f>
        <v>0</v>
      </c>
      <c r="I617" s="1" t="s">
        <v>5946</v>
      </c>
      <c r="J617" s="7">
        <f>MATCH(spotify_data[[#This Row],[artist_name]],spotify_data[artist_name],0)</f>
        <v>616</v>
      </c>
      <c r="K617">
        <v>65</v>
      </c>
      <c r="L617" s="10">
        <f>spotify_data[[#This Row],[artist_popularity]]/100</f>
        <v>0.65</v>
      </c>
      <c r="M617">
        <v>1194065</v>
      </c>
      <c r="N617" s="1" t="s">
        <v>5947</v>
      </c>
      <c r="O617" s="1" t="s">
        <v>5948</v>
      </c>
      <c r="P617" s="1">
        <f>MATCH(spotify_data[[#This Row],[album_id]],spotify_data[album_id],0)</f>
        <v>616</v>
      </c>
      <c r="Q617" s="1" t="s">
        <v>5945</v>
      </c>
      <c r="R617" s="2">
        <v>44982</v>
      </c>
      <c r="S617" s="7">
        <f ca="1">+TODAY()-spotify_data[[#This Row],[Fecha lanzamiento Album]]</f>
        <v>1049</v>
      </c>
      <c r="T617" s="7">
        <f ca="1">+spotify_data[[#This Row],[Antigüedad Album Dias]]/60</f>
        <v>17.483333333333334</v>
      </c>
      <c r="U617" s="8">
        <f ca="1">spotify_data[[#This Row],[Antigüedad Album Meses]]/12</f>
        <v>1.4569444444444446</v>
      </c>
      <c r="V617">
        <v>1</v>
      </c>
      <c r="W617" s="1" t="s">
        <v>21</v>
      </c>
      <c r="X617" s="1" t="str">
        <f>+IF(spotify_data[[#This Row],[album_type]]="album","Album",IF(spotify_data[[#This Row],[album_type]]="single","Single","Compilation"))</f>
        <v>Single</v>
      </c>
      <c r="Y617">
        <v>305</v>
      </c>
    </row>
    <row r="618" spans="1:25" x14ac:dyDescent="0.3">
      <c r="A618" s="1" t="s">
        <v>5949</v>
      </c>
      <c r="B618" s="1">
        <v>1985</v>
      </c>
      <c r="C618" s="1" t="s">
        <v>5950</v>
      </c>
      <c r="D618">
        <v>6</v>
      </c>
      <c r="E618">
        <v>80</v>
      </c>
      <c r="F618" s="10">
        <f>spotify_data[[#This Row],[track_popularity]]/100</f>
        <v>0.8</v>
      </c>
      <c r="G618" s="9" t="b">
        <v>1</v>
      </c>
      <c r="H618" s="1">
        <f>+IF(spotify_data[[#This Row],[explicit]]=FALSE,0,1)</f>
        <v>1</v>
      </c>
      <c r="I618" s="1" t="s">
        <v>3634</v>
      </c>
      <c r="J618" s="7">
        <f>MATCH(spotify_data[[#This Row],[artist_name]],spotify_data[artist_name],0)</f>
        <v>303</v>
      </c>
      <c r="K618">
        <v>87</v>
      </c>
      <c r="L618" s="10">
        <f>spotify_data[[#This Row],[artist_popularity]]/100</f>
        <v>0.87</v>
      </c>
      <c r="M618">
        <v>60358474</v>
      </c>
      <c r="N618" s="1" t="s">
        <v>3635</v>
      </c>
      <c r="O618" s="1" t="s">
        <v>5951</v>
      </c>
      <c r="P618" s="1">
        <f>MATCH(spotify_data[[#This Row],[album_id]],spotify_data[album_id],0)</f>
        <v>617</v>
      </c>
      <c r="Q618" s="1" t="s">
        <v>5952</v>
      </c>
      <c r="R618" s="2">
        <v>44981</v>
      </c>
      <c r="S618" s="7">
        <f ca="1">+TODAY()-spotify_data[[#This Row],[Fecha lanzamiento Album]]</f>
        <v>1050</v>
      </c>
      <c r="T618" s="7">
        <f ca="1">+spotify_data[[#This Row],[Antigüedad Album Dias]]/60</f>
        <v>17.5</v>
      </c>
      <c r="U618" s="8">
        <f ca="1">spotify_data[[#This Row],[Antigüedad Album Meses]]/12</f>
        <v>1.4583333333333333</v>
      </c>
      <c r="V618">
        <v>17</v>
      </c>
      <c r="W618" s="1" t="s">
        <v>20</v>
      </c>
      <c r="X618" s="1" t="str">
        <f>+IF(spotify_data[[#This Row],[album_type]]="album","Album",IF(spotify_data[[#This Row],[album_type]]="single","Single","Compilation"))</f>
        <v>Album</v>
      </c>
      <c r="Y618">
        <v>329</v>
      </c>
    </row>
    <row r="619" spans="1:25" x14ac:dyDescent="0.3">
      <c r="A619" s="1" t="s">
        <v>5989</v>
      </c>
      <c r="B619" s="1">
        <v>128</v>
      </c>
      <c r="C619" s="1" t="s">
        <v>5990</v>
      </c>
      <c r="D619">
        <v>1</v>
      </c>
      <c r="E619">
        <v>80</v>
      </c>
      <c r="F619" s="10">
        <f>spotify_data[[#This Row],[track_popularity]]/100</f>
        <v>0.8</v>
      </c>
      <c r="G619" s="9" t="b">
        <v>0</v>
      </c>
      <c r="H619" s="1">
        <f>+IF(spotify_data[[#This Row],[explicit]]=FALSE,0,1)</f>
        <v>0</v>
      </c>
      <c r="I619" s="1" t="s">
        <v>3345</v>
      </c>
      <c r="J619" s="7">
        <f>MATCH(spotify_data[[#This Row],[artist_name]],spotify_data[artist_name],0)</f>
        <v>398</v>
      </c>
      <c r="K619">
        <v>78</v>
      </c>
      <c r="L619" s="10">
        <f>spotify_data[[#This Row],[artist_popularity]]/100</f>
        <v>0.78</v>
      </c>
      <c r="M619">
        <v>6529086</v>
      </c>
      <c r="N619" s="1" t="s">
        <v>254</v>
      </c>
      <c r="O619" s="1" t="s">
        <v>5991</v>
      </c>
      <c r="P619" s="1">
        <f>MATCH(spotify_data[[#This Row],[album_id]],spotify_data[album_id],0)</f>
        <v>618</v>
      </c>
      <c r="Q619" s="1" t="s">
        <v>5990</v>
      </c>
      <c r="R619" s="2">
        <v>44971</v>
      </c>
      <c r="S619" s="7">
        <f ca="1">+TODAY()-spotify_data[[#This Row],[Fecha lanzamiento Album]]</f>
        <v>1060</v>
      </c>
      <c r="T619" s="7">
        <f ca="1">+spotify_data[[#This Row],[Antigüedad Album Dias]]/60</f>
        <v>17.666666666666668</v>
      </c>
      <c r="U619" s="8">
        <f ca="1">spotify_data[[#This Row],[Antigüedad Album Meses]]/12</f>
        <v>1.4722222222222223</v>
      </c>
      <c r="V619">
        <v>1</v>
      </c>
      <c r="W619" s="1" t="s">
        <v>21</v>
      </c>
      <c r="X619" s="1" t="str">
        <f>+IF(spotify_data[[#This Row],[album_type]]="album","Album",IF(spotify_data[[#This Row],[album_type]]="single","Single","Compilation"))</f>
        <v>Single</v>
      </c>
      <c r="Y619">
        <v>225</v>
      </c>
    </row>
    <row r="620" spans="1:25" x14ac:dyDescent="0.3">
      <c r="A620" s="1" t="s">
        <v>6825</v>
      </c>
      <c r="B620" s="1">
        <v>881</v>
      </c>
      <c r="C620" s="1" t="s">
        <v>6826</v>
      </c>
      <c r="D620">
        <v>1</v>
      </c>
      <c r="E620">
        <v>80</v>
      </c>
      <c r="F620" s="10">
        <f>spotify_data[[#This Row],[track_popularity]]/100</f>
        <v>0.8</v>
      </c>
      <c r="G620" s="9" t="b">
        <v>0</v>
      </c>
      <c r="H620" s="1">
        <f>+IF(spotify_data[[#This Row],[explicit]]=FALSE,0,1)</f>
        <v>0</v>
      </c>
      <c r="I620" s="1" t="s">
        <v>5548</v>
      </c>
      <c r="J620" s="7">
        <f>MATCH(spotify_data[[#This Row],[artist_name]],spotify_data[artist_name],0)</f>
        <v>619</v>
      </c>
      <c r="K620">
        <v>76</v>
      </c>
      <c r="L620" s="10">
        <f>spotify_data[[#This Row],[artist_popularity]]/100</f>
        <v>0.76</v>
      </c>
      <c r="M620">
        <v>18192021</v>
      </c>
      <c r="N620" s="1" t="s">
        <v>5549</v>
      </c>
      <c r="O620" s="1" t="s">
        <v>6827</v>
      </c>
      <c r="P620" s="1">
        <f>MATCH(spotify_data[[#This Row],[album_id]],spotify_data[album_id],0)</f>
        <v>619</v>
      </c>
      <c r="Q620" s="1" t="s">
        <v>6826</v>
      </c>
      <c r="R620" s="2">
        <v>44748</v>
      </c>
      <c r="S620" s="7">
        <f ca="1">+TODAY()-spotify_data[[#This Row],[Fecha lanzamiento Album]]</f>
        <v>1283</v>
      </c>
      <c r="T620" s="7">
        <f ca="1">+spotify_data[[#This Row],[Antigüedad Album Dias]]/60</f>
        <v>21.383333333333333</v>
      </c>
      <c r="U620" s="8">
        <f ca="1">spotify_data[[#This Row],[Antigüedad Album Meses]]/12</f>
        <v>1.7819444444444443</v>
      </c>
      <c r="V620">
        <v>1</v>
      </c>
      <c r="W620" s="1" t="s">
        <v>21</v>
      </c>
      <c r="X620" s="1" t="str">
        <f>+IF(spotify_data[[#This Row],[album_type]]="album","Album",IF(spotify_data[[#This Row],[album_type]]="single","Single","Compilation"))</f>
        <v>Single</v>
      </c>
      <c r="Y620">
        <v>331</v>
      </c>
    </row>
    <row r="621" spans="1:25" x14ac:dyDescent="0.3">
      <c r="A621" s="1" t="s">
        <v>6874</v>
      </c>
      <c r="B621" s="1">
        <v>4026</v>
      </c>
      <c r="C621" s="1" t="s">
        <v>6875</v>
      </c>
      <c r="D621">
        <v>14</v>
      </c>
      <c r="E621">
        <v>80</v>
      </c>
      <c r="F621" s="10">
        <f>spotify_data[[#This Row],[track_popularity]]/100</f>
        <v>0.8</v>
      </c>
      <c r="G621" s="9" t="b">
        <v>1</v>
      </c>
      <c r="H621" s="1">
        <f>+IF(spotify_data[[#This Row],[explicit]]=FALSE,0,1)</f>
        <v>1</v>
      </c>
      <c r="I621" s="1" t="s">
        <v>1365</v>
      </c>
      <c r="J621" s="7">
        <f>MATCH(spotify_data[[#This Row],[artist_name]],spotify_data[artist_name],0)</f>
        <v>164</v>
      </c>
      <c r="K621">
        <v>95</v>
      </c>
      <c r="L621" s="10">
        <f>spotify_data[[#This Row],[artist_popularity]]/100</f>
        <v>0.95</v>
      </c>
      <c r="M621">
        <v>103039388</v>
      </c>
      <c r="N621" s="1" t="s">
        <v>1366</v>
      </c>
      <c r="O621" s="1" t="s">
        <v>6876</v>
      </c>
      <c r="P621" s="1">
        <f>MATCH(spotify_data[[#This Row],[album_id]],spotify_data[album_id],0)</f>
        <v>620</v>
      </c>
      <c r="Q621" s="1" t="s">
        <v>6877</v>
      </c>
      <c r="R621" s="2">
        <v>44729</v>
      </c>
      <c r="S621" s="7">
        <f ca="1">+TODAY()-spotify_data[[#This Row],[Fecha lanzamiento Album]]</f>
        <v>1302</v>
      </c>
      <c r="T621" s="7">
        <f ca="1">+spotify_data[[#This Row],[Antigüedad Album Dias]]/60</f>
        <v>21.7</v>
      </c>
      <c r="U621" s="8">
        <f ca="1">spotify_data[[#This Row],[Antigüedad Album Meses]]/12</f>
        <v>1.8083333333333333</v>
      </c>
      <c r="V621">
        <v>14</v>
      </c>
      <c r="W621" s="1" t="s">
        <v>20</v>
      </c>
      <c r="X621" s="1" t="str">
        <f>+IF(spotify_data[[#This Row],[album_type]]="album","Album",IF(spotify_data[[#This Row],[album_type]]="single","Single","Compilation"))</f>
        <v>Album</v>
      </c>
      <c r="Y621">
        <v>363</v>
      </c>
    </row>
    <row r="622" spans="1:25" x14ac:dyDescent="0.3">
      <c r="A622" s="1" t="s">
        <v>7068</v>
      </c>
      <c r="B622" s="1">
        <v>476</v>
      </c>
      <c r="C622" s="1" t="s">
        <v>7069</v>
      </c>
      <c r="D622">
        <v>17</v>
      </c>
      <c r="E622">
        <v>80</v>
      </c>
      <c r="F622" s="10">
        <f>spotify_data[[#This Row],[track_popularity]]/100</f>
        <v>0.8</v>
      </c>
      <c r="G622" s="9" t="b">
        <v>0</v>
      </c>
      <c r="H622" s="1">
        <f>+IF(spotify_data[[#This Row],[explicit]]=FALSE,0,1)</f>
        <v>0</v>
      </c>
      <c r="I622" s="1" t="s">
        <v>2611</v>
      </c>
      <c r="J622" s="7">
        <f>MATCH(spotify_data[[#This Row],[artist_name]],spotify_data[artist_name],0)</f>
        <v>32</v>
      </c>
      <c r="K622">
        <v>95</v>
      </c>
      <c r="L622" s="10">
        <f>spotify_data[[#This Row],[artist_popularity]]/100</f>
        <v>0.95</v>
      </c>
      <c r="M622">
        <v>102571645</v>
      </c>
      <c r="N622" s="1" t="s">
        <v>2612</v>
      </c>
      <c r="O622" s="1" t="s">
        <v>7054</v>
      </c>
      <c r="P622" s="1">
        <f>MATCH(spotify_data[[#This Row],[album_id]],spotify_data[album_id],0)</f>
        <v>318</v>
      </c>
      <c r="Q622" s="1" t="s">
        <v>7055</v>
      </c>
      <c r="R622" s="2">
        <v>44687</v>
      </c>
      <c r="S622" s="7">
        <f ca="1">+TODAY()-spotify_data[[#This Row],[Fecha lanzamiento Album]]</f>
        <v>1344</v>
      </c>
      <c r="T622" s="7">
        <f ca="1">+spotify_data[[#This Row],[Antigüedad Album Dias]]/60</f>
        <v>22.4</v>
      </c>
      <c r="U622" s="8">
        <f ca="1">spotify_data[[#This Row],[Antigüedad Album Meses]]/12</f>
        <v>1.8666666666666665</v>
      </c>
      <c r="V622">
        <v>23</v>
      </c>
      <c r="W622" s="1" t="s">
        <v>20</v>
      </c>
      <c r="X622" s="1" t="str">
        <f>+IF(spotify_data[[#This Row],[album_type]]="album","Album",IF(spotify_data[[#This Row],[album_type]]="single","Single","Compilation"))</f>
        <v>Album</v>
      </c>
      <c r="Y622">
        <v>407</v>
      </c>
    </row>
    <row r="623" spans="1:25" x14ac:dyDescent="0.3">
      <c r="A623" s="1" t="s">
        <v>7234</v>
      </c>
      <c r="B623" s="1">
        <v>11058</v>
      </c>
      <c r="C623" s="1" t="s">
        <v>7235</v>
      </c>
      <c r="D623">
        <v>8</v>
      </c>
      <c r="E623">
        <v>80</v>
      </c>
      <c r="F623" s="10">
        <f>spotify_data[[#This Row],[track_popularity]]/100</f>
        <v>0.8</v>
      </c>
      <c r="G623" s="9" t="b">
        <v>0</v>
      </c>
      <c r="H623" s="1">
        <f>+IF(spotify_data[[#This Row],[explicit]]=FALSE,0,1)</f>
        <v>0</v>
      </c>
      <c r="I623" s="1" t="s">
        <v>3034</v>
      </c>
      <c r="J623" s="7">
        <f>MATCH(spotify_data[[#This Row],[artist_name]],spotify_data[artist_name],0)</f>
        <v>622</v>
      </c>
      <c r="K623">
        <v>74</v>
      </c>
      <c r="L623" s="10">
        <f>spotify_data[[#This Row],[artist_popularity]]/100</f>
        <v>0.74</v>
      </c>
      <c r="M623">
        <v>1544658</v>
      </c>
      <c r="N623" s="1" t="s">
        <v>23</v>
      </c>
      <c r="O623" s="1" t="s">
        <v>7236</v>
      </c>
      <c r="P623" s="1">
        <f>MATCH(spotify_data[[#This Row],[album_id]],spotify_data[album_id],0)</f>
        <v>622</v>
      </c>
      <c r="Q623" s="1" t="s">
        <v>7237</v>
      </c>
      <c r="R623" s="2">
        <v>44659</v>
      </c>
      <c r="S623" s="7">
        <f ca="1">+TODAY()-spotify_data[[#This Row],[Fecha lanzamiento Album]]</f>
        <v>1372</v>
      </c>
      <c r="T623" s="7">
        <f ca="1">+spotify_data[[#This Row],[Antigüedad Album Dias]]/60</f>
        <v>22.866666666666667</v>
      </c>
      <c r="U623" s="8">
        <f ca="1">spotify_data[[#This Row],[Antigüedad Album Meses]]/12</f>
        <v>1.9055555555555557</v>
      </c>
      <c r="V623">
        <v>14</v>
      </c>
      <c r="W623" s="1" t="s">
        <v>20</v>
      </c>
      <c r="X623" s="1" t="str">
        <f>+IF(spotify_data[[#This Row],[album_type]]="album","Album",IF(spotify_data[[#This Row],[album_type]]="single","Single","Compilation"))</f>
        <v>Album</v>
      </c>
      <c r="Y623">
        <v>304</v>
      </c>
    </row>
    <row r="624" spans="1:25" x14ac:dyDescent="0.3">
      <c r="A624" s="1" t="s">
        <v>7651</v>
      </c>
      <c r="B624" s="1">
        <v>1457</v>
      </c>
      <c r="C624" s="1" t="s">
        <v>7652</v>
      </c>
      <c r="D624">
        <v>30</v>
      </c>
      <c r="E624">
        <v>80</v>
      </c>
      <c r="F624" s="10">
        <f>spotify_data[[#This Row],[track_popularity]]/100</f>
        <v>0.8</v>
      </c>
      <c r="G624" s="9" t="b">
        <v>1</v>
      </c>
      <c r="H624" s="1">
        <f>+IF(spotify_data[[#This Row],[explicit]]=FALSE,0,1)</f>
        <v>1</v>
      </c>
      <c r="I624" s="1" t="s">
        <v>318</v>
      </c>
      <c r="J624" s="7">
        <f>MATCH(spotify_data[[#This Row],[artist_name]],spotify_data[artist_name],0)</f>
        <v>2</v>
      </c>
      <c r="K624">
        <v>100</v>
      </c>
      <c r="L624" s="10">
        <f>spotify_data[[#This Row],[artist_popularity]]/100</f>
        <v>1</v>
      </c>
      <c r="M624">
        <v>145443567</v>
      </c>
      <c r="N624" s="1" t="s">
        <v>319</v>
      </c>
      <c r="O624" s="1" t="s">
        <v>7643</v>
      </c>
      <c r="P624" s="1">
        <f>MATCH(spotify_data[[#This Row],[album_id]],spotify_data[album_id],0)</f>
        <v>623</v>
      </c>
      <c r="Q624" s="1" t="s">
        <v>7644</v>
      </c>
      <c r="R624" s="2">
        <v>44512</v>
      </c>
      <c r="S624" s="7">
        <f ca="1">+TODAY()-spotify_data[[#This Row],[Fecha lanzamiento Album]]</f>
        <v>1519</v>
      </c>
      <c r="T624" s="7">
        <f ca="1">+spotify_data[[#This Row],[Antigüedad Album Dias]]/60</f>
        <v>25.316666666666666</v>
      </c>
      <c r="U624" s="8">
        <f ca="1">spotify_data[[#This Row],[Antigüedad Album Meses]]/12</f>
        <v>2.1097222222222221</v>
      </c>
      <c r="V624">
        <v>30</v>
      </c>
      <c r="W624" s="1" t="s">
        <v>20</v>
      </c>
      <c r="X624" s="1" t="str">
        <f>+IF(spotify_data[[#This Row],[album_type]]="album","Album",IF(spotify_data[[#This Row],[album_type]]="single","Single","Compilation"))</f>
        <v>Album</v>
      </c>
      <c r="Y624">
        <v>1021</v>
      </c>
    </row>
    <row r="625" spans="1:25" x14ac:dyDescent="0.3">
      <c r="A625" s="1" t="s">
        <v>7944</v>
      </c>
      <c r="B625" s="1">
        <v>8571</v>
      </c>
      <c r="C625" s="1" t="s">
        <v>7729</v>
      </c>
      <c r="D625">
        <v>1</v>
      </c>
      <c r="E625">
        <v>80</v>
      </c>
      <c r="F625" s="10">
        <f>spotify_data[[#This Row],[track_popularity]]/100</f>
        <v>0.8</v>
      </c>
      <c r="G625" s="9" t="b">
        <v>0</v>
      </c>
      <c r="H625" s="1">
        <f>+IF(spotify_data[[#This Row],[explicit]]=FALSE,0,1)</f>
        <v>0</v>
      </c>
      <c r="I625" s="1" t="s">
        <v>6603</v>
      </c>
      <c r="J625" s="7">
        <f>MATCH(spotify_data[[#This Row],[artist_name]],spotify_data[artist_name],0)</f>
        <v>624</v>
      </c>
      <c r="K625">
        <v>80</v>
      </c>
      <c r="L625" s="10">
        <f>spotify_data[[#This Row],[artist_popularity]]/100</f>
        <v>0.8</v>
      </c>
      <c r="M625">
        <v>15545907</v>
      </c>
      <c r="N625" s="1" t="s">
        <v>23</v>
      </c>
      <c r="O625" s="1" t="s">
        <v>7945</v>
      </c>
      <c r="P625" s="1">
        <f>MATCH(spotify_data[[#This Row],[album_id]],spotify_data[album_id],0)</f>
        <v>624</v>
      </c>
      <c r="Q625" s="1" t="s">
        <v>7946</v>
      </c>
      <c r="R625" s="2">
        <v>44421</v>
      </c>
      <c r="S625" s="7">
        <f ca="1">+TODAY()-spotify_data[[#This Row],[Fecha lanzamiento Album]]</f>
        <v>1610</v>
      </c>
      <c r="T625" s="7">
        <f ca="1">+spotify_data[[#This Row],[Antigüedad Album Dias]]/60</f>
        <v>26.833333333333332</v>
      </c>
      <c r="U625" s="8">
        <f ca="1">spotify_data[[#This Row],[Antigüedad Album Meses]]/12</f>
        <v>2.2361111111111112</v>
      </c>
      <c r="V625">
        <v>1</v>
      </c>
      <c r="W625" s="1" t="s">
        <v>21</v>
      </c>
      <c r="X625" s="1" t="str">
        <f>+IF(spotify_data[[#This Row],[album_type]]="album","Album",IF(spotify_data[[#This Row],[album_type]]="single","Single","Compilation"))</f>
        <v>Single</v>
      </c>
      <c r="Y625">
        <v>337</v>
      </c>
    </row>
    <row r="626" spans="1:25" x14ac:dyDescent="0.3">
      <c r="A626" s="1" t="s">
        <v>8062</v>
      </c>
      <c r="B626" s="1">
        <v>7676</v>
      </c>
      <c r="C626" s="1" t="s">
        <v>8035</v>
      </c>
      <c r="D626">
        <v>1</v>
      </c>
      <c r="E626">
        <v>80</v>
      </c>
      <c r="F626" s="10">
        <f>spotify_data[[#This Row],[track_popularity]]/100</f>
        <v>0.8</v>
      </c>
      <c r="G626" s="9" t="b">
        <v>1</v>
      </c>
      <c r="H626" s="1">
        <f>+IF(spotify_data[[#This Row],[explicit]]=FALSE,0,1)</f>
        <v>1</v>
      </c>
      <c r="I626" s="1" t="s">
        <v>3317</v>
      </c>
      <c r="J626" s="7">
        <f>MATCH(spotify_data[[#This Row],[artist_name]],spotify_data[artist_name],0)</f>
        <v>122</v>
      </c>
      <c r="K626">
        <v>79</v>
      </c>
      <c r="L626" s="10">
        <f>spotify_data[[#This Row],[artist_popularity]]/100</f>
        <v>0.79</v>
      </c>
      <c r="M626">
        <v>6593079</v>
      </c>
      <c r="N626" s="1" t="s">
        <v>23</v>
      </c>
      <c r="O626" s="1" t="s">
        <v>8063</v>
      </c>
      <c r="P626" s="1">
        <f>MATCH(spotify_data[[#This Row],[album_id]],spotify_data[album_id],0)</f>
        <v>625</v>
      </c>
      <c r="Q626" s="1" t="s">
        <v>8035</v>
      </c>
      <c r="R626" s="2">
        <v>44386</v>
      </c>
      <c r="S626" s="7">
        <f ca="1">+TODAY()-spotify_data[[#This Row],[Fecha lanzamiento Album]]</f>
        <v>1645</v>
      </c>
      <c r="T626" s="7">
        <f ca="1">+spotify_data[[#This Row],[Antigüedad Album Dias]]/60</f>
        <v>27.416666666666668</v>
      </c>
      <c r="U626" s="8">
        <f ca="1">spotify_data[[#This Row],[Antigüedad Album Meses]]/12</f>
        <v>2.2847222222222223</v>
      </c>
      <c r="V626">
        <v>1</v>
      </c>
      <c r="W626" s="1" t="s">
        <v>21</v>
      </c>
      <c r="X626" s="1" t="str">
        <f>+IF(spotify_data[[#This Row],[album_type]]="album","Album",IF(spotify_data[[#This Row],[album_type]]="single","Single","Compilation"))</f>
        <v>Single</v>
      </c>
      <c r="Y626">
        <v>236</v>
      </c>
    </row>
    <row r="627" spans="1:25" x14ac:dyDescent="0.3">
      <c r="A627" s="1" t="s">
        <v>8118</v>
      </c>
      <c r="B627" s="1">
        <v>3505</v>
      </c>
      <c r="C627" s="1" t="s">
        <v>8119</v>
      </c>
      <c r="D627">
        <v>8</v>
      </c>
      <c r="E627">
        <v>80</v>
      </c>
      <c r="F627" s="10">
        <f>spotify_data[[#This Row],[track_popularity]]/100</f>
        <v>0.8</v>
      </c>
      <c r="G627" s="9" t="b">
        <v>1</v>
      </c>
      <c r="H627" s="1">
        <f>+IF(spotify_data[[#This Row],[explicit]]=FALSE,0,1)</f>
        <v>1</v>
      </c>
      <c r="I627" s="1" t="s">
        <v>1191</v>
      </c>
      <c r="J627" s="7">
        <f>MATCH(spotify_data[[#This Row],[artist_name]],spotify_data[artist_name],0)</f>
        <v>242</v>
      </c>
      <c r="K627">
        <v>86</v>
      </c>
      <c r="L627" s="10">
        <f>spotify_data[[#This Row],[artist_popularity]]/100</f>
        <v>0.86</v>
      </c>
      <c r="M627">
        <v>34748949</v>
      </c>
      <c r="N627" s="1" t="s">
        <v>23</v>
      </c>
      <c r="O627" s="1" t="s">
        <v>8097</v>
      </c>
      <c r="P627" s="1">
        <f>MATCH(spotify_data[[#This Row],[album_id]],spotify_data[album_id],0)</f>
        <v>242</v>
      </c>
      <c r="Q627" s="1" t="s">
        <v>8098</v>
      </c>
      <c r="R627" s="2">
        <v>44372</v>
      </c>
      <c r="S627" s="7">
        <f ca="1">+TODAY()-spotify_data[[#This Row],[Fecha lanzamiento Album]]</f>
        <v>1659</v>
      </c>
      <c r="T627" s="7">
        <f ca="1">+spotify_data[[#This Row],[Antigüedad Album Dias]]/60</f>
        <v>27.65</v>
      </c>
      <c r="U627" s="8">
        <f ca="1">spotify_data[[#This Row],[Antigüedad Album Meses]]/12</f>
        <v>2.3041666666666667</v>
      </c>
      <c r="V627">
        <v>14</v>
      </c>
      <c r="W627" s="1" t="s">
        <v>20</v>
      </c>
      <c r="X627" s="1" t="str">
        <f>+IF(spotify_data[[#This Row],[album_type]]="album","Album",IF(spotify_data[[#This Row],[album_type]]="single","Single","Compilation"))</f>
        <v>Album</v>
      </c>
      <c r="Y627">
        <v>31</v>
      </c>
    </row>
    <row r="628" spans="1:25" x14ac:dyDescent="0.3">
      <c r="A628" s="1" t="s">
        <v>8251</v>
      </c>
      <c r="B628" s="1">
        <v>4856</v>
      </c>
      <c r="C628" s="1" t="s">
        <v>8252</v>
      </c>
      <c r="D628">
        <v>9</v>
      </c>
      <c r="E628">
        <v>80</v>
      </c>
      <c r="F628" s="10">
        <f>spotify_data[[#This Row],[track_popularity]]/100</f>
        <v>0.8</v>
      </c>
      <c r="G628" s="9" t="b">
        <v>0</v>
      </c>
      <c r="H628" s="1">
        <f>+IF(spotify_data[[#This Row],[explicit]]=FALSE,0,1)</f>
        <v>0</v>
      </c>
      <c r="I628" s="1" t="s">
        <v>854</v>
      </c>
      <c r="J628" s="7">
        <f>MATCH(spotify_data[[#This Row],[artist_name]],spotify_data[artist_name],0)</f>
        <v>127</v>
      </c>
      <c r="K628">
        <v>84</v>
      </c>
      <c r="L628" s="10">
        <f>spotify_data[[#This Row],[artist_popularity]]/100</f>
        <v>0.84</v>
      </c>
      <c r="M628">
        <v>49050008</v>
      </c>
      <c r="N628" s="1" t="s">
        <v>855</v>
      </c>
      <c r="O628" s="1" t="s">
        <v>8232</v>
      </c>
      <c r="P628" s="1">
        <f>MATCH(spotify_data[[#This Row],[album_id]],spotify_data[album_id],0)</f>
        <v>127</v>
      </c>
      <c r="Q628" s="1" t="s">
        <v>8233</v>
      </c>
      <c r="R628" s="2">
        <v>44337</v>
      </c>
      <c r="S628" s="7">
        <f ca="1">+TODAY()-spotify_data[[#This Row],[Fecha lanzamiento Album]]</f>
        <v>1694</v>
      </c>
      <c r="T628" s="7">
        <f ca="1">+spotify_data[[#This Row],[Antigüedad Album Dias]]/60</f>
        <v>28.233333333333334</v>
      </c>
      <c r="U628" s="8">
        <f ca="1">spotify_data[[#This Row],[Antigüedad Album Meses]]/12</f>
        <v>2.3527777777777779</v>
      </c>
      <c r="V628">
        <v>11</v>
      </c>
      <c r="W628" s="1" t="s">
        <v>20</v>
      </c>
      <c r="X628" s="1" t="str">
        <f>+IF(spotify_data[[#This Row],[album_type]]="album","Album",IF(spotify_data[[#This Row],[album_type]]="single","Single","Compilation"))</f>
        <v>Album</v>
      </c>
      <c r="Y628">
        <v>288</v>
      </c>
    </row>
    <row r="629" spans="1:25" x14ac:dyDescent="0.3">
      <c r="A629" s="1" t="s">
        <v>8253</v>
      </c>
      <c r="B629" s="1">
        <v>4949</v>
      </c>
      <c r="C629" s="1" t="s">
        <v>8254</v>
      </c>
      <c r="D629">
        <v>1</v>
      </c>
      <c r="E629">
        <v>80</v>
      </c>
      <c r="F629" s="10">
        <f>spotify_data[[#This Row],[track_popularity]]/100</f>
        <v>0.8</v>
      </c>
      <c r="G629" s="9" t="b">
        <v>0</v>
      </c>
      <c r="H629" s="1">
        <f>+IF(spotify_data[[#This Row],[explicit]]=FALSE,0,1)</f>
        <v>0</v>
      </c>
      <c r="I629" s="1" t="s">
        <v>1272</v>
      </c>
      <c r="J629" s="7">
        <f>MATCH(spotify_data[[#This Row],[artist_name]],spotify_data[artist_name],0)</f>
        <v>522</v>
      </c>
      <c r="K629">
        <v>80</v>
      </c>
      <c r="L629" s="10">
        <f>spotify_data[[#This Row],[artist_popularity]]/100</f>
        <v>0.8</v>
      </c>
      <c r="M629">
        <v>34478237</v>
      </c>
      <c r="N629" s="1" t="s">
        <v>218</v>
      </c>
      <c r="O629" s="1" t="s">
        <v>8255</v>
      </c>
      <c r="P629" s="1">
        <f>MATCH(spotify_data[[#This Row],[album_id]],spotify_data[album_id],0)</f>
        <v>628</v>
      </c>
      <c r="Q629" s="1" t="s">
        <v>8256</v>
      </c>
      <c r="R629" s="2">
        <v>44337</v>
      </c>
      <c r="S629" s="7">
        <f ca="1">+TODAY()-spotify_data[[#This Row],[Fecha lanzamiento Album]]</f>
        <v>1694</v>
      </c>
      <c r="T629" s="7">
        <f ca="1">+spotify_data[[#This Row],[Antigüedad Album Dias]]/60</f>
        <v>28.233333333333334</v>
      </c>
      <c r="U629" s="8">
        <f ca="1">spotify_data[[#This Row],[Antigüedad Album Meses]]/12</f>
        <v>2.3527777777777779</v>
      </c>
      <c r="V629">
        <v>1</v>
      </c>
      <c r="W629" s="1" t="s">
        <v>21</v>
      </c>
      <c r="X629" s="1" t="str">
        <f>+IF(spotify_data[[#This Row],[album_type]]="album","Album",IF(spotify_data[[#This Row],[album_type]]="single","Single","Compilation"))</f>
        <v>Single</v>
      </c>
      <c r="Y629">
        <v>258</v>
      </c>
    </row>
    <row r="630" spans="1:25" x14ac:dyDescent="0.3">
      <c r="A630" s="1" t="s">
        <v>8517</v>
      </c>
      <c r="B630" s="1">
        <v>2806</v>
      </c>
      <c r="C630" s="1" t="s">
        <v>8518</v>
      </c>
      <c r="D630">
        <v>12</v>
      </c>
      <c r="E630">
        <v>80</v>
      </c>
      <c r="F630" s="10">
        <f>spotify_data[[#This Row],[track_popularity]]/100</f>
        <v>0.8</v>
      </c>
      <c r="G630" s="9" t="b">
        <v>1</v>
      </c>
      <c r="H630" s="1">
        <f>+IF(spotify_data[[#This Row],[explicit]]=FALSE,0,1)</f>
        <v>1</v>
      </c>
      <c r="I630" s="1" t="s">
        <v>887</v>
      </c>
      <c r="J630" s="7">
        <f>MATCH(spotify_data[[#This Row],[artist_name]],spotify_data[artist_name],0)</f>
        <v>29</v>
      </c>
      <c r="K630">
        <v>91</v>
      </c>
      <c r="L630" s="10">
        <f>spotify_data[[#This Row],[artist_popularity]]/100</f>
        <v>0.91</v>
      </c>
      <c r="M630">
        <v>85008100</v>
      </c>
      <c r="N630" s="1" t="s">
        <v>888</v>
      </c>
      <c r="O630" s="1" t="s">
        <v>8486</v>
      </c>
      <c r="P630" s="1">
        <f>MATCH(spotify_data[[#This Row],[album_id]],spotify_data[album_id],0)</f>
        <v>629</v>
      </c>
      <c r="Q630" s="1" t="s">
        <v>3902</v>
      </c>
      <c r="R630" s="2">
        <v>44274</v>
      </c>
      <c r="S630" s="7">
        <f ca="1">+TODAY()-spotify_data[[#This Row],[Fecha lanzamiento Album]]</f>
        <v>1757</v>
      </c>
      <c r="T630" s="7">
        <f ca="1">+spotify_data[[#This Row],[Antigüedad Album Dias]]/60</f>
        <v>29.283333333333335</v>
      </c>
      <c r="U630" s="8">
        <f ca="1">spotify_data[[#This Row],[Antigüedad Album Meses]]/12</f>
        <v>2.4402777777777778</v>
      </c>
      <c r="V630">
        <v>16</v>
      </c>
      <c r="W630" s="1" t="s">
        <v>20</v>
      </c>
      <c r="X630" s="1" t="str">
        <f>+IF(spotify_data[[#This Row],[album_type]]="album","Album",IF(spotify_data[[#This Row],[album_type]]="single","Single","Compilation"))</f>
        <v>Album</v>
      </c>
      <c r="Y630">
        <v>33</v>
      </c>
    </row>
    <row r="631" spans="1:25" x14ac:dyDescent="0.3">
      <c r="A631" s="1" t="s">
        <v>8875</v>
      </c>
      <c r="B631" s="1">
        <v>3817</v>
      </c>
      <c r="C631" s="1" t="s">
        <v>8876</v>
      </c>
      <c r="D631">
        <v>8</v>
      </c>
      <c r="E631">
        <v>80</v>
      </c>
      <c r="F631" s="10">
        <f>spotify_data[[#This Row],[track_popularity]]/100</f>
        <v>0.8</v>
      </c>
      <c r="G631" s="9" t="b">
        <v>0</v>
      </c>
      <c r="H631" s="1">
        <f>+IF(spotify_data[[#This Row],[explicit]]=FALSE,0,1)</f>
        <v>0</v>
      </c>
      <c r="I631" s="1" t="s">
        <v>6792</v>
      </c>
      <c r="J631" s="7">
        <f>MATCH(spotify_data[[#This Row],[artist_name]],spotify_data[artist_name],0)</f>
        <v>317</v>
      </c>
      <c r="K631">
        <v>77</v>
      </c>
      <c r="L631" s="10">
        <f>spotify_data[[#This Row],[artist_popularity]]/100</f>
        <v>0.77</v>
      </c>
      <c r="M631">
        <v>6429788</v>
      </c>
      <c r="N631" s="1" t="s">
        <v>23</v>
      </c>
      <c r="O631" s="1" t="s">
        <v>8877</v>
      </c>
      <c r="P631" s="1">
        <f>MATCH(spotify_data[[#This Row],[album_id]],spotify_data[album_id],0)</f>
        <v>630</v>
      </c>
      <c r="Q631" s="1" t="s">
        <v>8878</v>
      </c>
      <c r="R631" s="2">
        <v>44169</v>
      </c>
      <c r="S631" s="7">
        <f ca="1">+TODAY()-spotify_data[[#This Row],[Fecha lanzamiento Album]]</f>
        <v>1862</v>
      </c>
      <c r="T631" s="7">
        <f ca="1">+spotify_data[[#This Row],[Antigüedad Album Dias]]/60</f>
        <v>31.033333333333335</v>
      </c>
      <c r="U631" s="8">
        <f ca="1">spotify_data[[#This Row],[Antigüedad Album Meses]]/12</f>
        <v>2.5861111111111112</v>
      </c>
      <c r="V631">
        <v>15</v>
      </c>
      <c r="W631" s="1" t="s">
        <v>20</v>
      </c>
      <c r="X631" s="1" t="str">
        <f>+IF(spotify_data[[#This Row],[album_type]]="album","Album",IF(spotify_data[[#This Row],[album_type]]="single","Single","Compilation"))</f>
        <v>Album</v>
      </c>
      <c r="Y631">
        <v>297</v>
      </c>
    </row>
    <row r="632" spans="1:25" x14ac:dyDescent="0.3">
      <c r="A632" s="1" t="s">
        <v>9065</v>
      </c>
      <c r="B632" s="1">
        <v>1832</v>
      </c>
      <c r="C632" s="1" t="s">
        <v>9066</v>
      </c>
      <c r="D632">
        <v>3</v>
      </c>
      <c r="E632">
        <v>80</v>
      </c>
      <c r="F632" s="10">
        <f>spotify_data[[#This Row],[track_popularity]]/100</f>
        <v>0.8</v>
      </c>
      <c r="G632" s="9" t="b">
        <v>0</v>
      </c>
      <c r="H632" s="1">
        <f>+IF(spotify_data[[#This Row],[explicit]]=FALSE,0,1)</f>
        <v>0</v>
      </c>
      <c r="I632" s="1" t="s">
        <v>4172</v>
      </c>
      <c r="J632" s="7">
        <f>MATCH(spotify_data[[#This Row],[artist_name]],spotify_data[artist_name],0)</f>
        <v>631</v>
      </c>
      <c r="K632">
        <v>72</v>
      </c>
      <c r="L632" s="10">
        <f>spotify_data[[#This Row],[artist_popularity]]/100</f>
        <v>0.72</v>
      </c>
      <c r="M632">
        <v>1453910</v>
      </c>
      <c r="N632" s="1" t="s">
        <v>23</v>
      </c>
      <c r="O632" s="1" t="s">
        <v>9067</v>
      </c>
      <c r="P632" s="1">
        <f>MATCH(spotify_data[[#This Row],[album_id]],spotify_data[album_id],0)</f>
        <v>631</v>
      </c>
      <c r="Q632" s="1" t="s">
        <v>9068</v>
      </c>
      <c r="R632" s="2">
        <v>44127</v>
      </c>
      <c r="S632" s="7">
        <f ca="1">+TODAY()-spotify_data[[#This Row],[Fecha lanzamiento Album]]</f>
        <v>1904</v>
      </c>
      <c r="T632" s="7">
        <f ca="1">+spotify_data[[#This Row],[Antigüedad Album Dias]]/60</f>
        <v>31.733333333333334</v>
      </c>
      <c r="U632" s="8">
        <f ca="1">spotify_data[[#This Row],[Antigüedad Album Meses]]/12</f>
        <v>2.6444444444444444</v>
      </c>
      <c r="V632">
        <v>11</v>
      </c>
      <c r="W632" s="1" t="s">
        <v>20</v>
      </c>
      <c r="X632" s="1" t="str">
        <f>+IF(spotify_data[[#This Row],[album_type]]="album","Album",IF(spotify_data[[#This Row],[album_type]]="single","Single","Compilation"))</f>
        <v>Album</v>
      </c>
      <c r="Y632">
        <v>336</v>
      </c>
    </row>
    <row r="633" spans="1:25" x14ac:dyDescent="0.3">
      <c r="A633" s="1" t="s">
        <v>9343</v>
      </c>
      <c r="B633" s="1">
        <v>1998</v>
      </c>
      <c r="C633" s="1" t="s">
        <v>9274</v>
      </c>
      <c r="D633">
        <v>4</v>
      </c>
      <c r="E633">
        <v>80</v>
      </c>
      <c r="F633" s="10">
        <f>spotify_data[[#This Row],[track_popularity]]/100</f>
        <v>0.8</v>
      </c>
      <c r="G633" s="9" t="b">
        <v>0</v>
      </c>
      <c r="H633" s="1">
        <f>+IF(spotify_data[[#This Row],[explicit]]=FALSE,0,1)</f>
        <v>0</v>
      </c>
      <c r="I633" s="1" t="s">
        <v>318</v>
      </c>
      <c r="J633" s="7">
        <f>MATCH(spotify_data[[#This Row],[artist_name]],spotify_data[artist_name],0)</f>
        <v>2</v>
      </c>
      <c r="K633">
        <v>100</v>
      </c>
      <c r="L633" s="10">
        <f>spotify_data[[#This Row],[artist_popularity]]/100</f>
        <v>1</v>
      </c>
      <c r="M633">
        <v>145396321</v>
      </c>
      <c r="N633" s="1" t="s">
        <v>319</v>
      </c>
      <c r="O633" s="1" t="s">
        <v>9338</v>
      </c>
      <c r="P633" s="1">
        <f>MATCH(spotify_data[[#This Row],[album_id]],spotify_data[album_id],0)</f>
        <v>128</v>
      </c>
      <c r="Q633" s="1" t="s">
        <v>9339</v>
      </c>
      <c r="R633" s="2">
        <v>44036</v>
      </c>
      <c r="S633" s="7">
        <f ca="1">+TODAY()-spotify_data[[#This Row],[Fecha lanzamiento Album]]</f>
        <v>1995</v>
      </c>
      <c r="T633" s="7">
        <f ca="1">+spotify_data[[#This Row],[Antigüedad Album Dias]]/60</f>
        <v>33.25</v>
      </c>
      <c r="U633" s="8">
        <f ca="1">spotify_data[[#This Row],[Antigüedad Album Meses]]/12</f>
        <v>2.7708333333333335</v>
      </c>
      <c r="V633">
        <v>16</v>
      </c>
      <c r="W633" s="1" t="s">
        <v>20</v>
      </c>
      <c r="X633" s="1" t="str">
        <f>+IF(spotify_data[[#This Row],[album_type]]="album","Album",IF(spotify_data[[#This Row],[album_type]]="single","Single","Compilation"))</f>
        <v>Album</v>
      </c>
      <c r="Y633">
        <v>476</v>
      </c>
    </row>
    <row r="634" spans="1:25" x14ac:dyDescent="0.3">
      <c r="A634" s="1" t="s">
        <v>9344</v>
      </c>
      <c r="B634" s="1">
        <v>3990</v>
      </c>
      <c r="C634" s="1" t="s">
        <v>9280</v>
      </c>
      <c r="D634">
        <v>5</v>
      </c>
      <c r="E634">
        <v>80</v>
      </c>
      <c r="F634" s="10">
        <f>spotify_data[[#This Row],[track_popularity]]/100</f>
        <v>0.8</v>
      </c>
      <c r="G634" s="9" t="b">
        <v>0</v>
      </c>
      <c r="H634" s="1">
        <f>+IF(spotify_data[[#This Row],[explicit]]=FALSE,0,1)</f>
        <v>0</v>
      </c>
      <c r="I634" s="1" t="s">
        <v>318</v>
      </c>
      <c r="J634" s="7">
        <f>MATCH(spotify_data[[#This Row],[artist_name]],spotify_data[artist_name],0)</f>
        <v>2</v>
      </c>
      <c r="K634">
        <v>100</v>
      </c>
      <c r="L634" s="10">
        <f>spotify_data[[#This Row],[artist_popularity]]/100</f>
        <v>1</v>
      </c>
      <c r="M634">
        <v>145489371</v>
      </c>
      <c r="N634" s="1" t="s">
        <v>319</v>
      </c>
      <c r="O634" s="1" t="s">
        <v>9338</v>
      </c>
      <c r="P634" s="1">
        <f>MATCH(spotify_data[[#This Row],[album_id]],spotify_data[album_id],0)</f>
        <v>128</v>
      </c>
      <c r="Q634" s="1" t="s">
        <v>9339</v>
      </c>
      <c r="R634" s="2">
        <v>44036</v>
      </c>
      <c r="S634" s="7">
        <f ca="1">+TODAY()-spotify_data[[#This Row],[Fecha lanzamiento Album]]</f>
        <v>1995</v>
      </c>
      <c r="T634" s="7">
        <f ca="1">+spotify_data[[#This Row],[Antigüedad Album Dias]]/60</f>
        <v>33.25</v>
      </c>
      <c r="U634" s="8">
        <f ca="1">spotify_data[[#This Row],[Antigüedad Album Meses]]/12</f>
        <v>2.7708333333333335</v>
      </c>
      <c r="V634">
        <v>16</v>
      </c>
      <c r="W634" s="1" t="s">
        <v>20</v>
      </c>
      <c r="X634" s="1" t="str">
        <f>+IF(spotify_data[[#This Row],[album_type]]="album","Album",IF(spotify_data[[#This Row],[album_type]]="single","Single","Compilation"))</f>
        <v>Album</v>
      </c>
      <c r="Y634">
        <v>426</v>
      </c>
    </row>
    <row r="635" spans="1:25" x14ac:dyDescent="0.3">
      <c r="A635" s="1" t="s">
        <v>9550</v>
      </c>
      <c r="B635" s="1">
        <v>5687</v>
      </c>
      <c r="C635" s="1" t="s">
        <v>9551</v>
      </c>
      <c r="D635">
        <v>1</v>
      </c>
      <c r="E635">
        <v>80</v>
      </c>
      <c r="F635" s="10">
        <f>spotify_data[[#This Row],[track_popularity]]/100</f>
        <v>0.8</v>
      </c>
      <c r="G635" s="9" t="b">
        <v>0</v>
      </c>
      <c r="H635" s="1">
        <f>+IF(spotify_data[[#This Row],[explicit]]=FALSE,0,1)</f>
        <v>0</v>
      </c>
      <c r="I635" s="1" t="s">
        <v>2164</v>
      </c>
      <c r="J635" s="7">
        <f>MATCH(spotify_data[[#This Row],[artist_name]],spotify_data[artist_name],0)</f>
        <v>189</v>
      </c>
      <c r="K635">
        <v>90</v>
      </c>
      <c r="L635" s="10">
        <f>spotify_data[[#This Row],[artist_popularity]]/100</f>
        <v>0.9</v>
      </c>
      <c r="M635">
        <v>107389514</v>
      </c>
      <c r="N635" s="1" t="s">
        <v>516</v>
      </c>
      <c r="O635" s="1" t="s">
        <v>9552</v>
      </c>
      <c r="P635" s="1">
        <f>MATCH(spotify_data[[#This Row],[album_id]],spotify_data[album_id],0)</f>
        <v>634</v>
      </c>
      <c r="Q635" s="1" t="s">
        <v>9553</v>
      </c>
      <c r="R635" s="2">
        <v>43959</v>
      </c>
      <c r="S635" s="7">
        <f ca="1">+TODAY()-spotify_data[[#This Row],[Fecha lanzamiento Album]]</f>
        <v>2072</v>
      </c>
      <c r="T635" s="7">
        <f ca="1">+spotify_data[[#This Row],[Antigüedad Album Dias]]/60</f>
        <v>34.533333333333331</v>
      </c>
      <c r="U635" s="8">
        <f ca="1">spotify_data[[#This Row],[Antigüedad Album Meses]]/12</f>
        <v>2.8777777777777778</v>
      </c>
      <c r="V635">
        <v>1</v>
      </c>
      <c r="W635" s="1" t="s">
        <v>21</v>
      </c>
      <c r="X635" s="1" t="str">
        <f>+IF(spotify_data[[#This Row],[album_type]]="album","Album",IF(spotify_data[[#This Row],[album_type]]="single","Single","Compilation"))</f>
        <v>Single</v>
      </c>
      <c r="Y635">
        <v>38</v>
      </c>
    </row>
    <row r="636" spans="1:25" x14ac:dyDescent="0.3">
      <c r="A636" s="1" t="s">
        <v>9643</v>
      </c>
      <c r="B636" s="1">
        <v>4582</v>
      </c>
      <c r="C636" s="1" t="s">
        <v>9644</v>
      </c>
      <c r="D636">
        <v>1</v>
      </c>
      <c r="E636">
        <v>80</v>
      </c>
      <c r="F636" s="10">
        <f>spotify_data[[#This Row],[track_popularity]]/100</f>
        <v>0.8</v>
      </c>
      <c r="G636" s="9" t="b">
        <v>0</v>
      </c>
      <c r="H636" s="1">
        <f>+IF(spotify_data[[#This Row],[explicit]]=FALSE,0,1)</f>
        <v>0</v>
      </c>
      <c r="I636" s="1" t="s">
        <v>9645</v>
      </c>
      <c r="J636" s="7">
        <f>MATCH(spotify_data[[#This Row],[artist_name]],spotify_data[artist_name],0)</f>
        <v>635</v>
      </c>
      <c r="K636">
        <v>74</v>
      </c>
      <c r="L636" s="10">
        <f>spotify_data[[#This Row],[artist_popularity]]/100</f>
        <v>0.74</v>
      </c>
      <c r="M636">
        <v>6444988</v>
      </c>
      <c r="N636" s="1" t="s">
        <v>9646</v>
      </c>
      <c r="O636" s="1" t="s">
        <v>9647</v>
      </c>
      <c r="P636" s="1">
        <f>MATCH(spotify_data[[#This Row],[album_id]],spotify_data[album_id],0)</f>
        <v>635</v>
      </c>
      <c r="Q636" s="1" t="s">
        <v>9648</v>
      </c>
      <c r="R636" s="2">
        <v>43931</v>
      </c>
      <c r="S636" s="7">
        <f ca="1">+TODAY()-spotify_data[[#This Row],[Fecha lanzamiento Album]]</f>
        <v>2100</v>
      </c>
      <c r="T636" s="7">
        <f ca="1">+spotify_data[[#This Row],[Antigüedad Album Dias]]/60</f>
        <v>35</v>
      </c>
      <c r="U636" s="8">
        <f ca="1">spotify_data[[#This Row],[Antigüedad Album Meses]]/12</f>
        <v>2.9166666666666665</v>
      </c>
      <c r="V636">
        <v>9</v>
      </c>
      <c r="W636" s="1" t="s">
        <v>20</v>
      </c>
      <c r="X636" s="1" t="str">
        <f>+IF(spotify_data[[#This Row],[album_type]]="album","Album",IF(spotify_data[[#This Row],[album_type]]="single","Single","Compilation"))</f>
        <v>Album</v>
      </c>
      <c r="Y636">
        <v>515</v>
      </c>
    </row>
    <row r="637" spans="1:25" x14ac:dyDescent="0.3">
      <c r="A637" s="1" t="s">
        <v>9963</v>
      </c>
      <c r="B637" s="1">
        <v>3325</v>
      </c>
      <c r="C637" s="1" t="s">
        <v>9964</v>
      </c>
      <c r="D637">
        <v>7</v>
      </c>
      <c r="E637">
        <v>80</v>
      </c>
      <c r="F637" s="10">
        <f>spotify_data[[#This Row],[track_popularity]]/100</f>
        <v>0.8</v>
      </c>
      <c r="G637" s="9" t="b">
        <v>1</v>
      </c>
      <c r="H637" s="1">
        <f>+IF(spotify_data[[#This Row],[explicit]]=FALSE,0,1)</f>
        <v>1</v>
      </c>
      <c r="I637" s="1" t="s">
        <v>3466</v>
      </c>
      <c r="J637" s="7">
        <f>MATCH(spotify_data[[#This Row],[artist_name]],spotify_data[artist_name],0)</f>
        <v>106</v>
      </c>
      <c r="K637">
        <v>88</v>
      </c>
      <c r="L637" s="10">
        <f>spotify_data[[#This Row],[artist_popularity]]/100</f>
        <v>0.88</v>
      </c>
      <c r="M637">
        <v>104517308</v>
      </c>
      <c r="N637" s="1" t="s">
        <v>3467</v>
      </c>
      <c r="O637" s="1" t="s">
        <v>9965</v>
      </c>
      <c r="P637" s="1">
        <f>MATCH(spotify_data[[#This Row],[album_id]],spotify_data[album_id],0)</f>
        <v>636</v>
      </c>
      <c r="Q637" s="1" t="s">
        <v>9966</v>
      </c>
      <c r="R637" s="2">
        <v>43847</v>
      </c>
      <c r="S637" s="7">
        <f ca="1">+TODAY()-spotify_data[[#This Row],[Fecha lanzamiento Album]]</f>
        <v>2184</v>
      </c>
      <c r="T637" s="7">
        <f ca="1">+spotify_data[[#This Row],[Antigüedad Album Dias]]/60</f>
        <v>36.4</v>
      </c>
      <c r="U637" s="8">
        <f ca="1">spotify_data[[#This Row],[Antigüedad Album Meses]]/12</f>
        <v>3.0333333333333332</v>
      </c>
      <c r="V637">
        <v>20</v>
      </c>
      <c r="W637" s="1" t="s">
        <v>20</v>
      </c>
      <c r="X637" s="1" t="str">
        <f>+IF(spotify_data[[#This Row],[album_type]]="album","Album",IF(spotify_data[[#This Row],[album_type]]="single","Single","Compilation"))</f>
        <v>Album</v>
      </c>
      <c r="Y637">
        <v>351</v>
      </c>
    </row>
    <row r="638" spans="1:25" x14ac:dyDescent="0.3">
      <c r="A638" s="1" t="s">
        <v>10354</v>
      </c>
      <c r="B638" s="1">
        <v>4445</v>
      </c>
      <c r="C638" s="1" t="s">
        <v>10355</v>
      </c>
      <c r="D638">
        <v>6</v>
      </c>
      <c r="E638">
        <v>80</v>
      </c>
      <c r="F638" s="10">
        <f>spotify_data[[#This Row],[track_popularity]]/100</f>
        <v>0.8</v>
      </c>
      <c r="G638" s="9" t="b">
        <v>1</v>
      </c>
      <c r="H638" s="1">
        <f>+IF(spotify_data[[#This Row],[explicit]]=FALSE,0,1)</f>
        <v>1</v>
      </c>
      <c r="I638" s="1" t="s">
        <v>525</v>
      </c>
      <c r="J638" s="7">
        <f>MATCH(spotify_data[[#This Row],[artist_name]],spotify_data[artist_name],0)</f>
        <v>637</v>
      </c>
      <c r="K638">
        <v>84</v>
      </c>
      <c r="L638" s="10">
        <f>spotify_data[[#This Row],[artist_popularity]]/100</f>
        <v>0.84</v>
      </c>
      <c r="M638">
        <v>14936207</v>
      </c>
      <c r="N638" s="1" t="s">
        <v>23</v>
      </c>
      <c r="O638" s="1" t="s">
        <v>10356</v>
      </c>
      <c r="P638" s="1">
        <f>MATCH(spotify_data[[#This Row],[album_id]],spotify_data[album_id],0)</f>
        <v>637</v>
      </c>
      <c r="Q638" s="1" t="s">
        <v>10357</v>
      </c>
      <c r="R638" s="2">
        <v>43749</v>
      </c>
      <c r="S638" s="7">
        <f ca="1">+TODAY()-spotify_data[[#This Row],[Fecha lanzamiento Album]]</f>
        <v>2282</v>
      </c>
      <c r="T638" s="7">
        <f ca="1">+spotify_data[[#This Row],[Antigüedad Album Dias]]/60</f>
        <v>38.033333333333331</v>
      </c>
      <c r="U638" s="8">
        <f ca="1">spotify_data[[#This Row],[Antigüedad Album Meses]]/12</f>
        <v>3.1694444444444443</v>
      </c>
      <c r="V638">
        <v>18</v>
      </c>
      <c r="W638" s="1" t="s">
        <v>20</v>
      </c>
      <c r="X638" s="1" t="str">
        <f>+IF(spotify_data[[#This Row],[album_type]]="album","Album",IF(spotify_data[[#This Row],[album_type]]="single","Single","Compilation"))</f>
        <v>Album</v>
      </c>
      <c r="Y638">
        <v>247</v>
      </c>
    </row>
    <row r="639" spans="1:25" x14ac:dyDescent="0.3">
      <c r="A639" s="1" t="s">
        <v>10584</v>
      </c>
      <c r="B639" s="1">
        <v>7263</v>
      </c>
      <c r="C639" s="1" t="s">
        <v>5433</v>
      </c>
      <c r="D639">
        <v>18</v>
      </c>
      <c r="E639">
        <v>80</v>
      </c>
      <c r="F639" s="10">
        <f>spotify_data[[#This Row],[track_popularity]]/100</f>
        <v>0.8</v>
      </c>
      <c r="G639" s="9" t="b">
        <v>0</v>
      </c>
      <c r="H639" s="1">
        <f>+IF(spotify_data[[#This Row],[explicit]]=FALSE,0,1)</f>
        <v>0</v>
      </c>
      <c r="I639" s="1" t="s">
        <v>318</v>
      </c>
      <c r="J639" s="7">
        <f>MATCH(spotify_data[[#This Row],[artist_name]],spotify_data[artist_name],0)</f>
        <v>2</v>
      </c>
      <c r="K639">
        <v>100</v>
      </c>
      <c r="L639" s="10">
        <f>spotify_data[[#This Row],[artist_popularity]]/100</f>
        <v>1</v>
      </c>
      <c r="M639">
        <v>145396321</v>
      </c>
      <c r="N639" s="1" t="s">
        <v>319</v>
      </c>
      <c r="O639" s="1" t="s">
        <v>10565</v>
      </c>
      <c r="P639" s="1">
        <f>MATCH(spotify_data[[#This Row],[album_id]],spotify_data[album_id],0)</f>
        <v>91</v>
      </c>
      <c r="Q639" s="1" t="s">
        <v>10566</v>
      </c>
      <c r="R639" s="2">
        <v>43700</v>
      </c>
      <c r="S639" s="7">
        <f ca="1">+TODAY()-spotify_data[[#This Row],[Fecha lanzamiento Album]]</f>
        <v>2331</v>
      </c>
      <c r="T639" s="7">
        <f ca="1">+spotify_data[[#This Row],[Antigüedad Album Dias]]/60</f>
        <v>38.85</v>
      </c>
      <c r="U639" s="8">
        <f ca="1">spotify_data[[#This Row],[Antigüedad Album Meses]]/12</f>
        <v>3.2375000000000003</v>
      </c>
      <c r="V639">
        <v>18</v>
      </c>
      <c r="W639" s="1" t="s">
        <v>20</v>
      </c>
      <c r="X639" s="1" t="str">
        <f>+IF(spotify_data[[#This Row],[album_type]]="album","Album",IF(spotify_data[[#This Row],[album_type]]="single","Single","Compilation"))</f>
        <v>Album</v>
      </c>
      <c r="Y639">
        <v>489</v>
      </c>
    </row>
    <row r="640" spans="1:25" x14ac:dyDescent="0.3">
      <c r="A640" s="1" t="s">
        <v>10847</v>
      </c>
      <c r="B640" s="1">
        <v>5347</v>
      </c>
      <c r="C640" s="1" t="s">
        <v>10848</v>
      </c>
      <c r="D640">
        <v>11</v>
      </c>
      <c r="E640">
        <v>80</v>
      </c>
      <c r="F640" s="10">
        <f>spotify_data[[#This Row],[track_popularity]]/100</f>
        <v>0.8</v>
      </c>
      <c r="G640" s="9" t="b">
        <v>1</v>
      </c>
      <c r="H640" s="1">
        <f>+IF(spotify_data[[#This Row],[explicit]]=FALSE,0,1)</f>
        <v>1</v>
      </c>
      <c r="I640" s="1" t="s">
        <v>1357</v>
      </c>
      <c r="J640" s="7">
        <f>MATCH(spotify_data[[#This Row],[artist_name]],spotify_data[artist_name],0)</f>
        <v>333</v>
      </c>
      <c r="K640">
        <v>87</v>
      </c>
      <c r="L640" s="10">
        <f>spotify_data[[#This Row],[artist_popularity]]/100</f>
        <v>0.87</v>
      </c>
      <c r="M640">
        <v>28327351</v>
      </c>
      <c r="N640" s="1" t="s">
        <v>1358</v>
      </c>
      <c r="O640" s="1" t="s">
        <v>10849</v>
      </c>
      <c r="P640" s="1">
        <f>MATCH(spotify_data[[#This Row],[album_id]],spotify_data[album_id],0)</f>
        <v>639</v>
      </c>
      <c r="Q640" s="1" t="s">
        <v>10850</v>
      </c>
      <c r="R640" s="2">
        <v>43644</v>
      </c>
      <c r="S640" s="7">
        <f ca="1">+TODAY()-spotify_data[[#This Row],[Fecha lanzamiento Album]]</f>
        <v>2387</v>
      </c>
      <c r="T640" s="7">
        <f ca="1">+spotify_data[[#This Row],[Antigüedad Album Dias]]/60</f>
        <v>39.783333333333331</v>
      </c>
      <c r="U640" s="8">
        <f ca="1">spotify_data[[#This Row],[Antigüedad Album Meses]]/12</f>
        <v>3.3152777777777778</v>
      </c>
      <c r="V640">
        <v>32</v>
      </c>
      <c r="W640" s="1" t="s">
        <v>20</v>
      </c>
      <c r="X640" s="1" t="str">
        <f>+IF(spotify_data[[#This Row],[album_type]]="album","Album",IF(spotify_data[[#This Row],[album_type]]="single","Single","Compilation"))</f>
        <v>Album</v>
      </c>
      <c r="Y640">
        <v>434</v>
      </c>
    </row>
    <row r="641" spans="1:25" x14ac:dyDescent="0.3">
      <c r="A641" s="1" t="s">
        <v>10893</v>
      </c>
      <c r="B641" s="1">
        <v>8470</v>
      </c>
      <c r="C641" s="1" t="s">
        <v>10886</v>
      </c>
      <c r="D641">
        <v>1</v>
      </c>
      <c r="E641">
        <v>80</v>
      </c>
      <c r="F641" s="10">
        <f>spotify_data[[#This Row],[track_popularity]]/100</f>
        <v>0.8</v>
      </c>
      <c r="G641" s="9" t="b">
        <v>0</v>
      </c>
      <c r="H641" s="1">
        <f>+IF(spotify_data[[#This Row],[explicit]]=FALSE,0,1)</f>
        <v>0</v>
      </c>
      <c r="I641" s="1" t="s">
        <v>3355</v>
      </c>
      <c r="J641" s="7">
        <f>MATCH(spotify_data[[#This Row],[artist_name]],spotify_data[artist_name],0)</f>
        <v>134</v>
      </c>
      <c r="K641">
        <v>81</v>
      </c>
      <c r="L641" s="10">
        <f>spotify_data[[#This Row],[artist_popularity]]/100</f>
        <v>0.81</v>
      </c>
      <c r="M641">
        <v>45700057</v>
      </c>
      <c r="N641" s="1" t="s">
        <v>23</v>
      </c>
      <c r="O641" s="1" t="s">
        <v>10894</v>
      </c>
      <c r="P641" s="1">
        <f>MATCH(spotify_data[[#This Row],[album_id]],spotify_data[album_id],0)</f>
        <v>640</v>
      </c>
      <c r="Q641" s="1" t="s">
        <v>10895</v>
      </c>
      <c r="R641" s="2">
        <v>43635</v>
      </c>
      <c r="S641" s="7">
        <f ca="1">+TODAY()-spotify_data[[#This Row],[Fecha lanzamiento Album]]</f>
        <v>2396</v>
      </c>
      <c r="T641" s="7">
        <f ca="1">+spotify_data[[#This Row],[Antigüedad Album Dias]]/60</f>
        <v>39.93333333333333</v>
      </c>
      <c r="U641" s="8">
        <f ca="1">spotify_data[[#This Row],[Antigüedad Album Meses]]/12</f>
        <v>3.3277777777777775</v>
      </c>
      <c r="V641">
        <v>16</v>
      </c>
      <c r="W641" s="1" t="s">
        <v>20</v>
      </c>
      <c r="X641" s="1" t="str">
        <f>+IF(spotify_data[[#This Row],[album_type]]="album","Album",IF(spotify_data[[#This Row],[album_type]]="single","Single","Compilation"))</f>
        <v>Album</v>
      </c>
      <c r="Y641">
        <v>317</v>
      </c>
    </row>
    <row r="642" spans="1:25" x14ac:dyDescent="0.3">
      <c r="A642" s="1" t="s">
        <v>11006</v>
      </c>
      <c r="B642" s="1">
        <v>3930</v>
      </c>
      <c r="C642" s="1" t="s">
        <v>11007</v>
      </c>
      <c r="D642">
        <v>4</v>
      </c>
      <c r="E642">
        <v>80</v>
      </c>
      <c r="F642" s="10">
        <f>spotify_data[[#This Row],[track_popularity]]/100</f>
        <v>0.8</v>
      </c>
      <c r="G642" s="9" t="b">
        <v>0</v>
      </c>
      <c r="H642" s="1">
        <f>+IF(spotify_data[[#This Row],[explicit]]=FALSE,0,1)</f>
        <v>0</v>
      </c>
      <c r="I642" s="1" t="s">
        <v>11008</v>
      </c>
      <c r="J642" s="7">
        <f>MATCH(spotify_data[[#This Row],[artist_name]],spotify_data[artist_name],0)</f>
        <v>641</v>
      </c>
      <c r="K642">
        <v>71</v>
      </c>
      <c r="L642" s="10">
        <f>spotify_data[[#This Row],[artist_popularity]]/100</f>
        <v>0.71</v>
      </c>
      <c r="M642">
        <v>970736</v>
      </c>
      <c r="N642" s="1" t="s">
        <v>23</v>
      </c>
      <c r="O642" s="1" t="s">
        <v>11009</v>
      </c>
      <c r="P642" s="1">
        <f>MATCH(spotify_data[[#This Row],[album_id]],spotify_data[album_id],0)</f>
        <v>641</v>
      </c>
      <c r="Q642" s="1" t="s">
        <v>11008</v>
      </c>
      <c r="R642" s="2">
        <v>43588</v>
      </c>
      <c r="S642" s="7">
        <f ca="1">+TODAY()-spotify_data[[#This Row],[Fecha lanzamiento Album]]</f>
        <v>2443</v>
      </c>
      <c r="T642" s="7">
        <f ca="1">+spotify_data[[#This Row],[Antigüedad Album Dias]]/60</f>
        <v>40.716666666666669</v>
      </c>
      <c r="U642" s="8">
        <f ca="1">spotify_data[[#This Row],[Antigüedad Album Meses]]/12</f>
        <v>3.3930555555555557</v>
      </c>
      <c r="V642">
        <v>12</v>
      </c>
      <c r="W642" s="1" t="s">
        <v>20</v>
      </c>
      <c r="X642" s="1" t="str">
        <f>+IF(spotify_data[[#This Row],[album_type]]="album","Album",IF(spotify_data[[#This Row],[album_type]]="single","Single","Compilation"))</f>
        <v>Album</v>
      </c>
      <c r="Y642">
        <v>336</v>
      </c>
    </row>
    <row r="643" spans="1:25" x14ac:dyDescent="0.3">
      <c r="A643" s="1" t="s">
        <v>11252</v>
      </c>
      <c r="B643" s="1">
        <v>8254</v>
      </c>
      <c r="C643" s="1" t="s">
        <v>11253</v>
      </c>
      <c r="D643">
        <v>3</v>
      </c>
      <c r="E643">
        <v>80</v>
      </c>
      <c r="F643" s="10">
        <f>spotify_data[[#This Row],[track_popularity]]/100</f>
        <v>0.8</v>
      </c>
      <c r="G643" s="9" t="b">
        <v>1</v>
      </c>
      <c r="H643" s="1">
        <f>+IF(spotify_data[[#This Row],[explicit]]=FALSE,0,1)</f>
        <v>1</v>
      </c>
      <c r="I643" s="1" t="s">
        <v>11254</v>
      </c>
      <c r="J643" s="7">
        <f>MATCH(spotify_data[[#This Row],[artist_name]],spotify_data[artist_name],0)</f>
        <v>642</v>
      </c>
      <c r="K643">
        <v>70</v>
      </c>
      <c r="L643" s="10">
        <f>spotify_data[[#This Row],[artist_popularity]]/100</f>
        <v>0.7</v>
      </c>
      <c r="M643">
        <v>1264476</v>
      </c>
      <c r="N643" s="1" t="s">
        <v>23</v>
      </c>
      <c r="O643" s="1" t="s">
        <v>11255</v>
      </c>
      <c r="P643" s="1">
        <f>MATCH(spotify_data[[#This Row],[album_id]],spotify_data[album_id],0)</f>
        <v>642</v>
      </c>
      <c r="Q643" s="1" t="s">
        <v>11256</v>
      </c>
      <c r="R643" s="2">
        <v>43532</v>
      </c>
      <c r="S643" s="7">
        <f ca="1">+TODAY()-spotify_data[[#This Row],[Fecha lanzamiento Album]]</f>
        <v>2499</v>
      </c>
      <c r="T643" s="7">
        <f ca="1">+spotify_data[[#This Row],[Antigüedad Album Dias]]/60</f>
        <v>41.65</v>
      </c>
      <c r="U643" s="8">
        <f ca="1">spotify_data[[#This Row],[Antigüedad Album Meses]]/12</f>
        <v>3.4708333333333332</v>
      </c>
      <c r="V643">
        <v>10</v>
      </c>
      <c r="W643" s="1" t="s">
        <v>20</v>
      </c>
      <c r="X643" s="1" t="str">
        <f>+IF(spotify_data[[#This Row],[album_type]]="album","Album",IF(spotify_data[[#This Row],[album_type]]="single","Single","Compilation"))</f>
        <v>Album</v>
      </c>
      <c r="Y643">
        <v>336</v>
      </c>
    </row>
    <row r="644" spans="1:25" x14ac:dyDescent="0.3">
      <c r="A644" s="1" t="s">
        <v>11380</v>
      </c>
      <c r="B644" s="1">
        <v>5036</v>
      </c>
      <c r="C644" s="1" t="s">
        <v>11381</v>
      </c>
      <c r="D644">
        <v>9</v>
      </c>
      <c r="E644">
        <v>80</v>
      </c>
      <c r="F644" s="10">
        <f>spotify_data[[#This Row],[track_popularity]]/100</f>
        <v>0.8</v>
      </c>
      <c r="G644" s="9" t="b">
        <v>0</v>
      </c>
      <c r="H644" s="1">
        <f>+IF(spotify_data[[#This Row],[explicit]]=FALSE,0,1)</f>
        <v>0</v>
      </c>
      <c r="I644" s="1" t="s">
        <v>11382</v>
      </c>
      <c r="J644" s="7">
        <f>MATCH(spotify_data[[#This Row],[artist_name]],spotify_data[artist_name],0)</f>
        <v>643</v>
      </c>
      <c r="K644">
        <v>73</v>
      </c>
      <c r="L644" s="10">
        <f>spotify_data[[#This Row],[artist_popularity]]/100</f>
        <v>0.73</v>
      </c>
      <c r="M644">
        <v>10981084</v>
      </c>
      <c r="N644" s="1" t="s">
        <v>5829</v>
      </c>
      <c r="O644" s="1" t="s">
        <v>11383</v>
      </c>
      <c r="P644" s="1">
        <f>MATCH(spotify_data[[#This Row],[album_id]],spotify_data[album_id],0)</f>
        <v>643</v>
      </c>
      <c r="Q644" s="1" t="s">
        <v>11384</v>
      </c>
      <c r="R644" s="2">
        <v>43497</v>
      </c>
      <c r="S644" s="7">
        <f ca="1">+TODAY()-spotify_data[[#This Row],[Fecha lanzamiento Album]]</f>
        <v>2534</v>
      </c>
      <c r="T644" s="7">
        <f ca="1">+spotify_data[[#This Row],[Antigüedad Album Dias]]/60</f>
        <v>42.233333333333334</v>
      </c>
      <c r="U644" s="8">
        <f ca="1">spotify_data[[#This Row],[Antigüedad Album Meses]]/12</f>
        <v>3.5194444444444444</v>
      </c>
      <c r="V644">
        <v>15</v>
      </c>
      <c r="W644" s="1" t="s">
        <v>20</v>
      </c>
      <c r="X644" s="1" t="str">
        <f>+IF(spotify_data[[#This Row],[album_type]]="album","Album",IF(spotify_data[[#This Row],[album_type]]="single","Single","Compilation"))</f>
        <v>Album</v>
      </c>
      <c r="Y644">
        <v>382</v>
      </c>
    </row>
    <row r="645" spans="1:25" x14ac:dyDescent="0.3">
      <c r="A645" s="1" t="s">
        <v>11670</v>
      </c>
      <c r="B645" s="1">
        <v>6352</v>
      </c>
      <c r="C645" s="1" t="s">
        <v>11671</v>
      </c>
      <c r="D645">
        <v>5</v>
      </c>
      <c r="E645">
        <v>80</v>
      </c>
      <c r="F645" s="10">
        <f>spotify_data[[#This Row],[track_popularity]]/100</f>
        <v>0.8</v>
      </c>
      <c r="G645" s="9" t="b">
        <v>0</v>
      </c>
      <c r="H645" s="1">
        <f>+IF(spotify_data[[#This Row],[explicit]]=FALSE,0,1)</f>
        <v>0</v>
      </c>
      <c r="I645" s="1" t="s">
        <v>6835</v>
      </c>
      <c r="J645" s="7">
        <f>MATCH(spotify_data[[#This Row],[artist_name]],spotify_data[artist_name],0)</f>
        <v>252</v>
      </c>
      <c r="K645">
        <v>85</v>
      </c>
      <c r="L645" s="10">
        <f>spotify_data[[#This Row],[artist_popularity]]/100</f>
        <v>0.85</v>
      </c>
      <c r="M645">
        <v>58364373</v>
      </c>
      <c r="N645" s="1" t="s">
        <v>23</v>
      </c>
      <c r="O645" s="1" t="s">
        <v>11672</v>
      </c>
      <c r="P645" s="1">
        <f>MATCH(spotify_data[[#This Row],[album_id]],spotify_data[album_id],0)</f>
        <v>644</v>
      </c>
      <c r="Q645" s="1" t="s">
        <v>11673</v>
      </c>
      <c r="R645" s="2">
        <v>43413</v>
      </c>
      <c r="S645" s="7">
        <f ca="1">+TODAY()-spotify_data[[#This Row],[Fecha lanzamiento Album]]</f>
        <v>2618</v>
      </c>
      <c r="T645" s="7">
        <f ca="1">+spotify_data[[#This Row],[Antigüedad Album Dias]]/60</f>
        <v>43.633333333333333</v>
      </c>
      <c r="U645" s="8">
        <f ca="1">spotify_data[[#This Row],[Antigüedad Album Meses]]/12</f>
        <v>3.6361111111111111</v>
      </c>
      <c r="V645">
        <v>15</v>
      </c>
      <c r="W645" s="1" t="s">
        <v>20</v>
      </c>
      <c r="X645" s="1" t="str">
        <f>+IF(spotify_data[[#This Row],[album_type]]="album","Album",IF(spotify_data[[#This Row],[album_type]]="single","Single","Compilation"))</f>
        <v>Album</v>
      </c>
      <c r="Y645">
        <v>434</v>
      </c>
    </row>
    <row r="646" spans="1:25" x14ac:dyDescent="0.3">
      <c r="A646" s="1" t="s">
        <v>11685</v>
      </c>
      <c r="B646" s="1">
        <v>6175</v>
      </c>
      <c r="C646" s="1" t="s">
        <v>11686</v>
      </c>
      <c r="D646">
        <v>1</v>
      </c>
      <c r="E646">
        <v>80</v>
      </c>
      <c r="F646" s="10">
        <f>spotify_data[[#This Row],[track_popularity]]/100</f>
        <v>0.8</v>
      </c>
      <c r="G646" s="9" t="b">
        <v>0</v>
      </c>
      <c r="H646" s="1">
        <f>+IF(spotify_data[[#This Row],[explicit]]=FALSE,0,1)</f>
        <v>0</v>
      </c>
      <c r="I646" s="1" t="s">
        <v>6835</v>
      </c>
      <c r="J646" s="7">
        <f>MATCH(spotify_data[[#This Row],[artist_name]],spotify_data[artist_name],0)</f>
        <v>252</v>
      </c>
      <c r="K646">
        <v>85</v>
      </c>
      <c r="L646" s="10">
        <f>spotify_data[[#This Row],[artist_popularity]]/100</f>
        <v>0.85</v>
      </c>
      <c r="M646">
        <v>58375520</v>
      </c>
      <c r="N646" s="1" t="s">
        <v>23</v>
      </c>
      <c r="O646" s="1" t="s">
        <v>11672</v>
      </c>
      <c r="P646" s="1">
        <f>MATCH(spotify_data[[#This Row],[album_id]],spotify_data[album_id],0)</f>
        <v>644</v>
      </c>
      <c r="Q646" s="1" t="s">
        <v>11673</v>
      </c>
      <c r="R646" s="2">
        <v>43413</v>
      </c>
      <c r="S646" s="7">
        <f ca="1">+TODAY()-spotify_data[[#This Row],[Fecha lanzamiento Album]]</f>
        <v>2618</v>
      </c>
      <c r="T646" s="7">
        <f ca="1">+spotify_data[[#This Row],[Antigüedad Album Dias]]/60</f>
        <v>43.633333333333333</v>
      </c>
      <c r="U646" s="8">
        <f ca="1">spotify_data[[#This Row],[Antigüedad Album Meses]]/12</f>
        <v>3.6361111111111111</v>
      </c>
      <c r="V646">
        <v>15</v>
      </c>
      <c r="W646" s="1" t="s">
        <v>20</v>
      </c>
      <c r="X646" s="1" t="str">
        <f>+IF(spotify_data[[#This Row],[album_type]]="album","Album",IF(spotify_data[[#This Row],[album_type]]="single","Single","Compilation"))</f>
        <v>Album</v>
      </c>
      <c r="Y646">
        <v>315</v>
      </c>
    </row>
    <row r="647" spans="1:25" x14ac:dyDescent="0.3">
      <c r="A647" s="1" t="s">
        <v>11739</v>
      </c>
      <c r="B647" s="1">
        <v>7480</v>
      </c>
      <c r="C647" s="1" t="s">
        <v>11740</v>
      </c>
      <c r="D647">
        <v>9</v>
      </c>
      <c r="E647">
        <v>80</v>
      </c>
      <c r="F647" s="10">
        <f>spotify_data[[#This Row],[track_popularity]]/100</f>
        <v>0.8</v>
      </c>
      <c r="G647" s="9" t="b">
        <v>0</v>
      </c>
      <c r="H647" s="1">
        <f>+IF(spotify_data[[#This Row],[explicit]]=FALSE,0,1)</f>
        <v>0</v>
      </c>
      <c r="I647" s="1" t="s">
        <v>7805</v>
      </c>
      <c r="J647" s="7">
        <f>MATCH(spotify_data[[#This Row],[artist_name]],spotify_data[artist_name],0)</f>
        <v>37</v>
      </c>
      <c r="K647">
        <v>83</v>
      </c>
      <c r="L647" s="10">
        <f>spotify_data[[#This Row],[artist_popularity]]/100</f>
        <v>0.83</v>
      </c>
      <c r="M647">
        <v>21591569</v>
      </c>
      <c r="N647" s="1" t="s">
        <v>23</v>
      </c>
      <c r="O647" s="1" t="s">
        <v>11716</v>
      </c>
      <c r="P647" s="1">
        <f>MATCH(spotify_data[[#This Row],[album_id]],spotify_data[album_id],0)</f>
        <v>177</v>
      </c>
      <c r="Q647" s="1" t="s">
        <v>11717</v>
      </c>
      <c r="R647" s="2">
        <v>43406</v>
      </c>
      <c r="S647" s="7">
        <f ca="1">+TODAY()-spotify_data[[#This Row],[Fecha lanzamiento Album]]</f>
        <v>2625</v>
      </c>
      <c r="T647" s="7">
        <f ca="1">+spotify_data[[#This Row],[Antigüedad Album Dias]]/60</f>
        <v>43.75</v>
      </c>
      <c r="U647" s="8">
        <f ca="1">spotify_data[[#This Row],[Antigüedad Album Meses]]/12</f>
        <v>3.6458333333333335</v>
      </c>
      <c r="V647">
        <v>21</v>
      </c>
      <c r="W647" s="1" t="s">
        <v>20</v>
      </c>
      <c r="X647" s="1" t="str">
        <f>+IF(spotify_data[[#This Row],[album_type]]="album","Album",IF(spotify_data[[#This Row],[album_type]]="single","Single","Compilation"))</f>
        <v>Album</v>
      </c>
      <c r="Y647">
        <v>255</v>
      </c>
    </row>
    <row r="648" spans="1:25" x14ac:dyDescent="0.3">
      <c r="A648" s="1" t="s">
        <v>12327</v>
      </c>
      <c r="B648" s="1">
        <v>5852</v>
      </c>
      <c r="C648" s="1" t="s">
        <v>12328</v>
      </c>
      <c r="D648">
        <v>1</v>
      </c>
      <c r="E648">
        <v>80</v>
      </c>
      <c r="F648" s="10">
        <f>spotify_data[[#This Row],[track_popularity]]/100</f>
        <v>0.8</v>
      </c>
      <c r="G648" s="9" t="b">
        <v>0</v>
      </c>
      <c r="H648" s="1">
        <f>+IF(spotify_data[[#This Row],[explicit]]=FALSE,0,1)</f>
        <v>0</v>
      </c>
      <c r="I648" s="1" t="s">
        <v>9690</v>
      </c>
      <c r="J648" s="7">
        <f>MATCH(spotify_data[[#This Row],[artist_name]],spotify_data[artist_name],0)</f>
        <v>647</v>
      </c>
      <c r="K648">
        <v>75</v>
      </c>
      <c r="L648" s="10">
        <f>spotify_data[[#This Row],[artist_popularity]]/100</f>
        <v>0.75</v>
      </c>
      <c r="M648">
        <v>10246277</v>
      </c>
      <c r="N648" s="1" t="s">
        <v>23</v>
      </c>
      <c r="O648" s="1" t="s">
        <v>12322</v>
      </c>
      <c r="P648" s="1">
        <f>MATCH(spotify_data[[#This Row],[album_id]],spotify_data[album_id],0)</f>
        <v>647</v>
      </c>
      <c r="Q648" s="1" t="s">
        <v>12323</v>
      </c>
      <c r="R648" s="2">
        <v>43266</v>
      </c>
      <c r="S648" s="7">
        <f ca="1">+TODAY()-spotify_data[[#This Row],[Fecha lanzamiento Album]]</f>
        <v>2765</v>
      </c>
      <c r="T648" s="7">
        <f ca="1">+spotify_data[[#This Row],[Antigüedad Album Dias]]/60</f>
        <v>46.083333333333336</v>
      </c>
      <c r="U648" s="8">
        <f ca="1">spotify_data[[#This Row],[Antigüedad Album Meses]]/12</f>
        <v>3.8402777777777781</v>
      </c>
      <c r="V648">
        <v>16</v>
      </c>
      <c r="W648" s="1" t="s">
        <v>20</v>
      </c>
      <c r="X648" s="1" t="str">
        <f>+IF(spotify_data[[#This Row],[album_type]]="album","Album",IF(spotify_data[[#This Row],[album_type]]="single","Single","Compilation"))</f>
        <v>Album</v>
      </c>
      <c r="Y648">
        <v>339</v>
      </c>
    </row>
    <row r="649" spans="1:25" x14ac:dyDescent="0.3">
      <c r="A649" s="1" t="s">
        <v>12526</v>
      </c>
      <c r="B649" s="1">
        <v>3101</v>
      </c>
      <c r="C649" s="1" t="s">
        <v>12527</v>
      </c>
      <c r="D649">
        <v>9</v>
      </c>
      <c r="E649">
        <v>80</v>
      </c>
      <c r="F649" s="10">
        <f>spotify_data[[#This Row],[track_popularity]]/100</f>
        <v>0.8</v>
      </c>
      <c r="G649" s="9" t="b">
        <v>1</v>
      </c>
      <c r="H649" s="1">
        <f>+IF(spotify_data[[#This Row],[explicit]]=FALSE,0,1)</f>
        <v>1</v>
      </c>
      <c r="I649" s="1" t="s">
        <v>3271</v>
      </c>
      <c r="J649" s="7">
        <f>MATCH(spotify_data[[#This Row],[artist_name]],spotify_data[artist_name],0)</f>
        <v>175</v>
      </c>
      <c r="K649">
        <v>86</v>
      </c>
      <c r="L649" s="10">
        <f>spotify_data[[#This Row],[artist_popularity]]/100</f>
        <v>0.86</v>
      </c>
      <c r="M649">
        <v>47722935</v>
      </c>
      <c r="N649" s="1" t="s">
        <v>3272</v>
      </c>
      <c r="O649" s="1" t="s">
        <v>12504</v>
      </c>
      <c r="P649" s="1">
        <f>MATCH(spotify_data[[#This Row],[album_id]],spotify_data[album_id],0)</f>
        <v>524</v>
      </c>
      <c r="Q649" s="1" t="s">
        <v>12505</v>
      </c>
      <c r="R649" s="2">
        <v>43217</v>
      </c>
      <c r="S649" s="7">
        <f ca="1">+TODAY()-spotify_data[[#This Row],[Fecha lanzamiento Album]]</f>
        <v>2814</v>
      </c>
      <c r="T649" s="7">
        <f ca="1">+spotify_data[[#This Row],[Antigüedad Album Dias]]/60</f>
        <v>46.9</v>
      </c>
      <c r="U649" s="8">
        <f ca="1">spotify_data[[#This Row],[Antigüedad Album Meses]]/12</f>
        <v>3.9083333333333332</v>
      </c>
      <c r="V649">
        <v>18</v>
      </c>
      <c r="W649" s="1" t="s">
        <v>20</v>
      </c>
      <c r="X649" s="1" t="str">
        <f>+IF(spotify_data[[#This Row],[album_type]]="album","Album",IF(spotify_data[[#This Row],[album_type]]="single","Single","Compilation"))</f>
        <v>Album</v>
      </c>
      <c r="Y649">
        <v>385</v>
      </c>
    </row>
    <row r="650" spans="1:25" x14ac:dyDescent="0.3">
      <c r="A650" s="1" t="s">
        <v>12575</v>
      </c>
      <c r="B650" s="1">
        <v>4746</v>
      </c>
      <c r="C650" s="1" t="s">
        <v>12576</v>
      </c>
      <c r="D650">
        <v>13</v>
      </c>
      <c r="E650">
        <v>80</v>
      </c>
      <c r="F650" s="10">
        <f>spotify_data[[#This Row],[track_popularity]]/100</f>
        <v>0.8</v>
      </c>
      <c r="G650" s="9" t="b">
        <v>0</v>
      </c>
      <c r="H650" s="1">
        <f>+IF(spotify_data[[#This Row],[explicit]]=FALSE,0,1)</f>
        <v>0</v>
      </c>
      <c r="I650" s="1" t="s">
        <v>4547</v>
      </c>
      <c r="J650" s="7">
        <f>MATCH(spotify_data[[#This Row],[artist_name]],spotify_data[artist_name],0)</f>
        <v>406</v>
      </c>
      <c r="K650">
        <v>83</v>
      </c>
      <c r="L650" s="10">
        <f>spotify_data[[#This Row],[artist_popularity]]/100</f>
        <v>0.83</v>
      </c>
      <c r="M650">
        <v>9472867</v>
      </c>
      <c r="N650" s="1" t="s">
        <v>23</v>
      </c>
      <c r="O650" s="1" t="s">
        <v>12577</v>
      </c>
      <c r="P650" s="1">
        <f>MATCH(spotify_data[[#This Row],[album_id]],spotify_data[album_id],0)</f>
        <v>649</v>
      </c>
      <c r="Q650" s="1" t="s">
        <v>12578</v>
      </c>
      <c r="R650" s="2">
        <v>43196</v>
      </c>
      <c r="S650" s="7">
        <f ca="1">+TODAY()-spotify_data[[#This Row],[Fecha lanzamiento Album]]</f>
        <v>2835</v>
      </c>
      <c r="T650" s="7">
        <f ca="1">+spotify_data[[#This Row],[Antigüedad Album Dias]]/60</f>
        <v>47.25</v>
      </c>
      <c r="U650" s="8">
        <f ca="1">spotify_data[[#This Row],[Antigüedad Album Meses]]/12</f>
        <v>3.9375</v>
      </c>
      <c r="V650">
        <v>15</v>
      </c>
      <c r="W650" s="1" t="s">
        <v>20</v>
      </c>
      <c r="X650" s="1" t="str">
        <f>+IF(spotify_data[[#This Row],[album_type]]="album","Album",IF(spotify_data[[#This Row],[album_type]]="single","Single","Compilation"))</f>
        <v>Album</v>
      </c>
      <c r="Y650">
        <v>345</v>
      </c>
    </row>
    <row r="651" spans="1:25" x14ac:dyDescent="0.3">
      <c r="A651" s="1" t="s">
        <v>12708</v>
      </c>
      <c r="B651" s="1">
        <v>1611</v>
      </c>
      <c r="C651" s="1" t="s">
        <v>12709</v>
      </c>
      <c r="D651">
        <v>7</v>
      </c>
      <c r="E651">
        <v>80</v>
      </c>
      <c r="F651" s="10">
        <f>spotify_data[[#This Row],[track_popularity]]/100</f>
        <v>0.8</v>
      </c>
      <c r="G651" s="9" t="b">
        <v>0</v>
      </c>
      <c r="H651" s="1">
        <f>+IF(spotify_data[[#This Row],[explicit]]=FALSE,0,1)</f>
        <v>0</v>
      </c>
      <c r="I651" s="1" t="s">
        <v>12705</v>
      </c>
      <c r="J651" s="7">
        <f>MATCH(spotify_data[[#This Row],[artist_name]],spotify_data[artist_name],0)</f>
        <v>650</v>
      </c>
      <c r="K651">
        <v>73</v>
      </c>
      <c r="L651" s="10">
        <f>spotify_data[[#This Row],[artist_popularity]]/100</f>
        <v>0.73</v>
      </c>
      <c r="M651">
        <v>6168229</v>
      </c>
      <c r="N651" s="1" t="s">
        <v>831</v>
      </c>
      <c r="O651" s="1" t="s">
        <v>12706</v>
      </c>
      <c r="P651" s="1">
        <f>MATCH(spotify_data[[#This Row],[album_id]],spotify_data[album_id],0)</f>
        <v>650</v>
      </c>
      <c r="Q651" s="1" t="s">
        <v>12707</v>
      </c>
      <c r="R651" s="2">
        <v>43168</v>
      </c>
      <c r="S651" s="7">
        <f ca="1">+TODAY()-spotify_data[[#This Row],[Fecha lanzamiento Album]]</f>
        <v>2863</v>
      </c>
      <c r="T651" s="7">
        <f ca="1">+spotify_data[[#This Row],[Antigüedad Album Dias]]/60</f>
        <v>47.716666666666669</v>
      </c>
      <c r="U651" s="8">
        <f ca="1">spotify_data[[#This Row],[Antigüedad Album Meses]]/12</f>
        <v>3.9763888888888892</v>
      </c>
      <c r="V651">
        <v>14</v>
      </c>
      <c r="W651" s="1" t="s">
        <v>20</v>
      </c>
      <c r="X651" s="1" t="str">
        <f>+IF(spotify_data[[#This Row],[album_type]]="album","Album",IF(spotify_data[[#This Row],[album_type]]="single","Single","Compilation"))</f>
        <v>Album</v>
      </c>
      <c r="Y651">
        <v>433</v>
      </c>
    </row>
    <row r="652" spans="1:25" x14ac:dyDescent="0.3">
      <c r="A652" s="1" t="s">
        <v>12932</v>
      </c>
      <c r="B652" s="1">
        <v>5868</v>
      </c>
      <c r="C652" s="1" t="s">
        <v>12933</v>
      </c>
      <c r="D652">
        <v>3</v>
      </c>
      <c r="E652">
        <v>80</v>
      </c>
      <c r="F652" s="10">
        <f>spotify_data[[#This Row],[track_popularity]]/100</f>
        <v>0.8</v>
      </c>
      <c r="G652" s="9" t="b">
        <v>1</v>
      </c>
      <c r="H652" s="1">
        <f>+IF(spotify_data[[#This Row],[explicit]]=FALSE,0,1)</f>
        <v>1</v>
      </c>
      <c r="I652" s="1" t="s">
        <v>4272</v>
      </c>
      <c r="J652" s="7">
        <f>MATCH(spotify_data[[#This Row],[artist_name]],spotify_data[artist_name],0)</f>
        <v>651</v>
      </c>
      <c r="K652">
        <v>74</v>
      </c>
      <c r="L652" s="10">
        <f>spotify_data[[#This Row],[artist_popularity]]/100</f>
        <v>0.74</v>
      </c>
      <c r="M652">
        <v>6294820</v>
      </c>
      <c r="N652" s="1" t="s">
        <v>23</v>
      </c>
      <c r="O652" s="1" t="s">
        <v>12926</v>
      </c>
      <c r="P652" s="1">
        <f>MATCH(spotify_data[[#This Row],[album_id]],spotify_data[album_id],0)</f>
        <v>651</v>
      </c>
      <c r="Q652" s="1" t="s">
        <v>12927</v>
      </c>
      <c r="R652" s="2">
        <v>43084</v>
      </c>
      <c r="S652" s="7">
        <f ca="1">+TODAY()-spotify_data[[#This Row],[Fecha lanzamiento Album]]</f>
        <v>2947</v>
      </c>
      <c r="T652" s="7">
        <f ca="1">+spotify_data[[#This Row],[Antigüedad Album Dias]]/60</f>
        <v>49.116666666666667</v>
      </c>
      <c r="U652" s="8">
        <f ca="1">spotify_data[[#This Row],[Antigüedad Album Meses]]/12</f>
        <v>4.0930555555555559</v>
      </c>
      <c r="V652">
        <v>20</v>
      </c>
      <c r="W652" s="1" t="s">
        <v>20</v>
      </c>
      <c r="X652" s="1" t="str">
        <f>+IF(spotify_data[[#This Row],[album_type]]="album","Album",IF(spotify_data[[#This Row],[album_type]]="single","Single","Compilation"))</f>
        <v>Album</v>
      </c>
      <c r="Y652">
        <v>448</v>
      </c>
    </row>
    <row r="653" spans="1:25" x14ac:dyDescent="0.3">
      <c r="A653" s="1" t="s">
        <v>13029</v>
      </c>
      <c r="B653" s="1">
        <v>308</v>
      </c>
      <c r="C653" s="1" t="s">
        <v>13030</v>
      </c>
      <c r="D653">
        <v>9</v>
      </c>
      <c r="E653">
        <v>80</v>
      </c>
      <c r="F653" s="10">
        <f>spotify_data[[#This Row],[track_popularity]]/100</f>
        <v>0.8</v>
      </c>
      <c r="G653" s="9" t="b">
        <v>0</v>
      </c>
      <c r="H653" s="1">
        <f>+IF(spotify_data[[#This Row],[explicit]]=FALSE,0,1)</f>
        <v>0</v>
      </c>
      <c r="I653" s="1" t="s">
        <v>318</v>
      </c>
      <c r="J653" s="7">
        <f>MATCH(spotify_data[[#This Row],[artist_name]],spotify_data[artist_name],0)</f>
        <v>2</v>
      </c>
      <c r="K653">
        <v>100</v>
      </c>
      <c r="L653" s="10">
        <f>spotify_data[[#This Row],[artist_popularity]]/100</f>
        <v>1</v>
      </c>
      <c r="M653">
        <v>145443567</v>
      </c>
      <c r="N653" s="1" t="s">
        <v>319</v>
      </c>
      <c r="O653" s="1" t="s">
        <v>13007</v>
      </c>
      <c r="P653" s="1">
        <f>MATCH(spotify_data[[#This Row],[album_id]],spotify_data[album_id],0)</f>
        <v>337</v>
      </c>
      <c r="Q653" s="1" t="s">
        <v>13008</v>
      </c>
      <c r="R653" s="2">
        <v>43049</v>
      </c>
      <c r="S653" s="7">
        <f ca="1">+TODAY()-spotify_data[[#This Row],[Fecha lanzamiento Album]]</f>
        <v>2982</v>
      </c>
      <c r="T653" s="7">
        <f ca="1">+spotify_data[[#This Row],[Antigüedad Album Dias]]/60</f>
        <v>49.7</v>
      </c>
      <c r="U653" s="8">
        <f ca="1">spotify_data[[#This Row],[Antigüedad Album Meses]]/12</f>
        <v>4.1416666666666666</v>
      </c>
      <c r="V653">
        <v>15</v>
      </c>
      <c r="W653" s="1" t="s">
        <v>20</v>
      </c>
      <c r="X653" s="1" t="str">
        <f>+IF(spotify_data[[#This Row],[album_type]]="album","Album",IF(spotify_data[[#This Row],[album_type]]="single","Single","Compilation"))</f>
        <v>Album</v>
      </c>
      <c r="Y653">
        <v>389</v>
      </c>
    </row>
    <row r="654" spans="1:25" x14ac:dyDescent="0.3">
      <c r="A654" s="1" t="s">
        <v>13298</v>
      </c>
      <c r="B654" s="1">
        <v>5724</v>
      </c>
      <c r="C654" s="1" t="s">
        <v>12858</v>
      </c>
      <c r="D654">
        <v>1</v>
      </c>
      <c r="E654">
        <v>80</v>
      </c>
      <c r="F654" s="10">
        <f>spotify_data[[#This Row],[track_popularity]]/100</f>
        <v>0.8</v>
      </c>
      <c r="G654" s="9" t="b">
        <v>1</v>
      </c>
      <c r="H654" s="1">
        <f>+IF(spotify_data[[#This Row],[explicit]]=FALSE,0,1)</f>
        <v>1</v>
      </c>
      <c r="I654" s="1" t="s">
        <v>11389</v>
      </c>
      <c r="J654" s="7">
        <f>MATCH(spotify_data[[#This Row],[artist_name]],spotify_data[artist_name],0)</f>
        <v>250</v>
      </c>
      <c r="K654">
        <v>79</v>
      </c>
      <c r="L654" s="10">
        <f>spotify_data[[#This Row],[artist_popularity]]/100</f>
        <v>0.79</v>
      </c>
      <c r="M654">
        <v>10472219</v>
      </c>
      <c r="N654" s="1" t="s">
        <v>23</v>
      </c>
      <c r="O654" s="1" t="s">
        <v>13295</v>
      </c>
      <c r="P654" s="1">
        <f>MATCH(spotify_data[[#This Row],[album_id]],spotify_data[album_id],0)</f>
        <v>250</v>
      </c>
      <c r="Q654" s="1" t="s">
        <v>11389</v>
      </c>
      <c r="R654" s="2">
        <v>43012</v>
      </c>
      <c r="S654" s="7">
        <f ca="1">+TODAY()-spotify_data[[#This Row],[Fecha lanzamiento Album]]</f>
        <v>3019</v>
      </c>
      <c r="T654" s="7">
        <f ca="1">+spotify_data[[#This Row],[Antigüedad Album Dias]]/60</f>
        <v>50.31666666666667</v>
      </c>
      <c r="U654" s="8">
        <f ca="1">spotify_data[[#This Row],[Antigüedad Album Meses]]/12</f>
        <v>4.1930555555555555</v>
      </c>
      <c r="V654">
        <v>14</v>
      </c>
      <c r="W654" s="1" t="s">
        <v>20</v>
      </c>
      <c r="X654" s="1" t="str">
        <f>+IF(spotify_data[[#This Row],[album_type]]="album","Album",IF(spotify_data[[#This Row],[album_type]]="single","Single","Compilation"))</f>
        <v>Album</v>
      </c>
      <c r="Y654">
        <v>327</v>
      </c>
    </row>
    <row r="655" spans="1:25" x14ac:dyDescent="0.3">
      <c r="A655" s="1" t="s">
        <v>13379</v>
      </c>
      <c r="B655" s="1">
        <v>2546</v>
      </c>
      <c r="C655" s="1" t="s">
        <v>13380</v>
      </c>
      <c r="D655">
        <v>16</v>
      </c>
      <c r="E655">
        <v>80</v>
      </c>
      <c r="F655" s="10">
        <f>spotify_data[[#This Row],[track_popularity]]/100</f>
        <v>0.8</v>
      </c>
      <c r="G655" s="9" t="b">
        <v>1</v>
      </c>
      <c r="H655" s="1">
        <f>+IF(spotify_data[[#This Row],[explicit]]=FALSE,0,1)</f>
        <v>1</v>
      </c>
      <c r="I655" s="1" t="s">
        <v>6025</v>
      </c>
      <c r="J655" s="7">
        <f>MATCH(spotify_data[[#This Row],[artist_name]],spotify_data[artist_name],0)</f>
        <v>654</v>
      </c>
      <c r="K655">
        <v>82</v>
      </c>
      <c r="L655" s="10">
        <f>spotify_data[[#This Row],[artist_popularity]]/100</f>
        <v>0.82</v>
      </c>
      <c r="M655">
        <v>19260805</v>
      </c>
      <c r="N655" s="1" t="s">
        <v>237</v>
      </c>
      <c r="O655" s="1" t="s">
        <v>13381</v>
      </c>
      <c r="P655" s="1">
        <f>MATCH(spotify_data[[#This Row],[album_id]],spotify_data[album_id],0)</f>
        <v>654</v>
      </c>
      <c r="Q655" s="1" t="s">
        <v>13382</v>
      </c>
      <c r="R655" s="2">
        <v>42972</v>
      </c>
      <c r="S655" s="7">
        <f ca="1">+TODAY()-spotify_data[[#This Row],[Fecha lanzamiento Album]]</f>
        <v>3059</v>
      </c>
      <c r="T655" s="7">
        <f ca="1">+spotify_data[[#This Row],[Antigüedad Album Dias]]/60</f>
        <v>50.983333333333334</v>
      </c>
      <c r="U655" s="8">
        <f ca="1">spotify_data[[#This Row],[Antigüedad Album Meses]]/12</f>
        <v>4.2486111111111109</v>
      </c>
      <c r="V655">
        <v>16</v>
      </c>
      <c r="W655" s="1" t="s">
        <v>20</v>
      </c>
      <c r="X655" s="1" t="str">
        <f>+IF(spotify_data[[#This Row],[album_type]]="album","Album",IF(spotify_data[[#This Row],[album_type]]="single","Single","Compilation"))</f>
        <v>Album</v>
      </c>
      <c r="Y655">
        <v>304</v>
      </c>
    </row>
    <row r="656" spans="1:25" x14ac:dyDescent="0.3">
      <c r="A656" s="1" t="s">
        <v>13521</v>
      </c>
      <c r="B656" s="1">
        <v>16249</v>
      </c>
      <c r="C656" s="1" t="s">
        <v>13522</v>
      </c>
      <c r="D656">
        <v>7</v>
      </c>
      <c r="E656">
        <v>80</v>
      </c>
      <c r="F656" s="10">
        <f>spotify_data[[#This Row],[track_popularity]]/100</f>
        <v>0.8</v>
      </c>
      <c r="G656" s="9" t="b">
        <v>1</v>
      </c>
      <c r="H656" s="1">
        <f>+IF(spotify_data[[#This Row],[explicit]]=FALSE,0,1)</f>
        <v>1</v>
      </c>
      <c r="I656" s="1" t="s">
        <v>3056</v>
      </c>
      <c r="J656" s="7">
        <f>MATCH(spotify_data[[#This Row],[artist_name]],spotify_data[artist_name],0)</f>
        <v>389</v>
      </c>
      <c r="K656">
        <v>88</v>
      </c>
      <c r="L656" s="10">
        <f>spotify_data[[#This Row],[artist_popularity]]/100</f>
        <v>0.88</v>
      </c>
      <c r="M656">
        <v>22675640</v>
      </c>
      <c r="N656" s="1" t="s">
        <v>1366</v>
      </c>
      <c r="O656" s="1" t="s">
        <v>13523</v>
      </c>
      <c r="P656" s="1">
        <f>MATCH(spotify_data[[#This Row],[album_id]],spotify_data[album_id],0)</f>
        <v>655</v>
      </c>
      <c r="Q656" s="1" t="s">
        <v>13524</v>
      </c>
      <c r="R656" s="2">
        <v>42916</v>
      </c>
      <c r="S656" s="7">
        <f ca="1">+TODAY()-spotify_data[[#This Row],[Fecha lanzamiento Album]]</f>
        <v>3115</v>
      </c>
      <c r="T656" s="7">
        <f ca="1">+spotify_data[[#This Row],[Antigüedad Album Dias]]/60</f>
        <v>51.916666666666664</v>
      </c>
      <c r="U656" s="8">
        <f ca="1">spotify_data[[#This Row],[Antigüedad Album Meses]]/12</f>
        <v>4.3263888888888884</v>
      </c>
      <c r="V656">
        <v>20</v>
      </c>
      <c r="W656" s="1" t="s">
        <v>20</v>
      </c>
      <c r="X656" s="1" t="str">
        <f>+IF(spotify_data[[#This Row],[album_type]]="album","Album",IF(spotify_data[[#This Row],[album_type]]="single","Single","Compilation"))</f>
        <v>Album</v>
      </c>
      <c r="Y656">
        <v>341</v>
      </c>
    </row>
    <row r="657" spans="1:25" x14ac:dyDescent="0.3">
      <c r="A657" s="1" t="s">
        <v>13642</v>
      </c>
      <c r="B657" s="1">
        <v>7697</v>
      </c>
      <c r="C657" s="1" t="s">
        <v>11788</v>
      </c>
      <c r="D657">
        <v>10</v>
      </c>
      <c r="E657">
        <v>80</v>
      </c>
      <c r="F657" s="10">
        <f>spotify_data[[#This Row],[track_popularity]]/100</f>
        <v>0.8</v>
      </c>
      <c r="G657" s="9" t="b">
        <v>0</v>
      </c>
      <c r="H657" s="1">
        <f>+IF(spotify_data[[#This Row],[explicit]]=FALSE,0,1)</f>
        <v>0</v>
      </c>
      <c r="I657" s="1" t="s">
        <v>3869</v>
      </c>
      <c r="J657" s="7">
        <f>MATCH(spotify_data[[#This Row],[artist_name]],spotify_data[artist_name],0)</f>
        <v>513</v>
      </c>
      <c r="K657">
        <v>85</v>
      </c>
      <c r="L657" s="10">
        <f>spotify_data[[#This Row],[artist_popularity]]/100</f>
        <v>0.85</v>
      </c>
      <c r="M657">
        <v>46895665</v>
      </c>
      <c r="N657" s="1" t="s">
        <v>516</v>
      </c>
      <c r="O657" s="1" t="s">
        <v>13619</v>
      </c>
      <c r="P657" s="1">
        <f>MATCH(spotify_data[[#This Row],[album_id]],spotify_data[album_id],0)</f>
        <v>656</v>
      </c>
      <c r="Q657" s="1" t="s">
        <v>13620</v>
      </c>
      <c r="R657" s="2">
        <v>42888</v>
      </c>
      <c r="S657" s="7">
        <f ca="1">+TODAY()-spotify_data[[#This Row],[Fecha lanzamiento Album]]</f>
        <v>3143</v>
      </c>
      <c r="T657" s="7">
        <f ca="1">+spotify_data[[#This Row],[Antigüedad Album Dias]]/60</f>
        <v>52.383333333333333</v>
      </c>
      <c r="U657" s="8">
        <f ca="1">spotify_data[[#This Row],[Antigüedad Album Meses]]/12</f>
        <v>4.365277777777778</v>
      </c>
      <c r="V657">
        <v>17</v>
      </c>
      <c r="W657" s="1" t="s">
        <v>20</v>
      </c>
      <c r="X657" s="1" t="str">
        <f>+IF(spotify_data[[#This Row],[album_type]]="album","Album",IF(spotify_data[[#This Row],[album_type]]="single","Single","Compilation"))</f>
        <v>Album</v>
      </c>
      <c r="Y657">
        <v>348</v>
      </c>
    </row>
    <row r="658" spans="1:25" x14ac:dyDescent="0.3">
      <c r="A658" s="1" t="s">
        <v>13649</v>
      </c>
      <c r="B658" s="1">
        <v>48</v>
      </c>
      <c r="C658" s="1" t="s">
        <v>13650</v>
      </c>
      <c r="D658">
        <v>11</v>
      </c>
      <c r="E658">
        <v>80</v>
      </c>
      <c r="F658" s="10">
        <f>spotify_data[[#This Row],[track_popularity]]/100</f>
        <v>0.8</v>
      </c>
      <c r="G658" s="9" t="b">
        <v>0</v>
      </c>
      <c r="H658" s="1">
        <f>+IF(spotify_data[[#This Row],[explicit]]=FALSE,0,1)</f>
        <v>0</v>
      </c>
      <c r="I658" s="1" t="s">
        <v>7907</v>
      </c>
      <c r="J658" s="7">
        <f>MATCH(spotify_data[[#This Row],[artist_name]],spotify_data[artist_name],0)</f>
        <v>327</v>
      </c>
      <c r="K658">
        <v>80</v>
      </c>
      <c r="L658" s="10">
        <f>spotify_data[[#This Row],[artist_popularity]]/100</f>
        <v>0.8</v>
      </c>
      <c r="M658">
        <v>22396044</v>
      </c>
      <c r="N658" s="1" t="s">
        <v>23</v>
      </c>
      <c r="O658" s="1" t="s">
        <v>13634</v>
      </c>
      <c r="P658" s="1">
        <f>MATCH(spotify_data[[#This Row],[album_id]],spotify_data[album_id],0)</f>
        <v>657</v>
      </c>
      <c r="Q658" s="1" t="s">
        <v>13635</v>
      </c>
      <c r="R658" s="2">
        <v>42888</v>
      </c>
      <c r="S658" s="7">
        <f ca="1">+TODAY()-spotify_data[[#This Row],[Fecha lanzamiento Album]]</f>
        <v>3143</v>
      </c>
      <c r="T658" s="7">
        <f ca="1">+spotify_data[[#This Row],[Antigüedad Album Dias]]/60</f>
        <v>52.383333333333333</v>
      </c>
      <c r="U658" s="8">
        <f ca="1">spotify_data[[#This Row],[Antigüedad Album Meses]]/12</f>
        <v>4.365277777777778</v>
      </c>
      <c r="V658">
        <v>17</v>
      </c>
      <c r="W658" s="1" t="s">
        <v>20</v>
      </c>
      <c r="X658" s="1" t="str">
        <f>+IF(spotify_data[[#This Row],[album_type]]="album","Album",IF(spotify_data[[#This Row],[album_type]]="single","Single","Compilation"))</f>
        <v>Album</v>
      </c>
      <c r="Y658">
        <v>302</v>
      </c>
    </row>
    <row r="659" spans="1:25" x14ac:dyDescent="0.3">
      <c r="A659" s="1" t="s">
        <v>13846</v>
      </c>
      <c r="B659" s="1">
        <v>3752</v>
      </c>
      <c r="C659" s="1" t="s">
        <v>13847</v>
      </c>
      <c r="D659">
        <v>3</v>
      </c>
      <c r="E659">
        <v>80</v>
      </c>
      <c r="F659" s="10">
        <f>spotify_data[[#This Row],[track_popularity]]/100</f>
        <v>0.8</v>
      </c>
      <c r="G659" s="9" t="b">
        <v>0</v>
      </c>
      <c r="H659" s="1">
        <f>+IF(spotify_data[[#This Row],[explicit]]=FALSE,0,1)</f>
        <v>0</v>
      </c>
      <c r="I659" s="1" t="s">
        <v>3355</v>
      </c>
      <c r="J659" s="7">
        <f>MATCH(spotify_data[[#This Row],[artist_name]],spotify_data[artist_name],0)</f>
        <v>134</v>
      </c>
      <c r="K659">
        <v>81</v>
      </c>
      <c r="L659" s="10">
        <f>spotify_data[[#This Row],[artist_popularity]]/100</f>
        <v>0.81</v>
      </c>
      <c r="M659">
        <v>45706269</v>
      </c>
      <c r="N659" s="1" t="s">
        <v>23</v>
      </c>
      <c r="O659" s="1" t="s">
        <v>13839</v>
      </c>
      <c r="P659" s="1">
        <f>MATCH(spotify_data[[#This Row],[album_id]],spotify_data[album_id],0)</f>
        <v>134</v>
      </c>
      <c r="Q659" s="1" t="s">
        <v>13840</v>
      </c>
      <c r="R659" s="2">
        <v>42845</v>
      </c>
      <c r="S659" s="7">
        <f ca="1">+TODAY()-spotify_data[[#This Row],[Fecha lanzamiento Album]]</f>
        <v>3186</v>
      </c>
      <c r="T659" s="7">
        <f ca="1">+spotify_data[[#This Row],[Antigüedad Album Dias]]/60</f>
        <v>53.1</v>
      </c>
      <c r="U659" s="8">
        <f ca="1">spotify_data[[#This Row],[Antigüedad Album Meses]]/12</f>
        <v>4.4249999999999998</v>
      </c>
      <c r="V659">
        <v>16</v>
      </c>
      <c r="W659" s="1" t="s">
        <v>20</v>
      </c>
      <c r="X659" s="1" t="str">
        <f>+IF(spotify_data[[#This Row],[album_type]]="album","Album",IF(spotify_data[[#This Row],[album_type]]="single","Single","Compilation"))</f>
        <v>Album</v>
      </c>
      <c r="Y659">
        <v>347</v>
      </c>
    </row>
    <row r="660" spans="1:25" x14ac:dyDescent="0.3">
      <c r="A660" s="1" t="s">
        <v>14284</v>
      </c>
      <c r="B660" s="1">
        <v>5658</v>
      </c>
      <c r="C660" s="1" t="s">
        <v>14285</v>
      </c>
      <c r="D660">
        <v>5</v>
      </c>
      <c r="E660">
        <v>80</v>
      </c>
      <c r="F660" s="10">
        <f>spotify_data[[#This Row],[track_popularity]]/100</f>
        <v>0.8</v>
      </c>
      <c r="G660" s="9" t="b">
        <v>0</v>
      </c>
      <c r="H660" s="1">
        <f>+IF(spotify_data[[#This Row],[explicit]]=FALSE,0,1)</f>
        <v>0</v>
      </c>
      <c r="I660" s="1" t="s">
        <v>7661</v>
      </c>
      <c r="J660" s="7">
        <f>MATCH(spotify_data[[#This Row],[artist_name]],spotify_data[artist_name],0)</f>
        <v>75</v>
      </c>
      <c r="K660">
        <v>90</v>
      </c>
      <c r="L660" s="10">
        <f>spotify_data[[#This Row],[artist_popularity]]/100</f>
        <v>0.9</v>
      </c>
      <c r="M660">
        <v>75474551</v>
      </c>
      <c r="N660" s="1" t="s">
        <v>23</v>
      </c>
      <c r="O660" s="1" t="s">
        <v>14280</v>
      </c>
      <c r="P660" s="1">
        <f>MATCH(spotify_data[[#This Row],[album_id]],spotify_data[album_id],0)</f>
        <v>95</v>
      </c>
      <c r="Q660" s="1" t="s">
        <v>14281</v>
      </c>
      <c r="R660" s="2">
        <v>42691</v>
      </c>
      <c r="S660" s="7">
        <f ca="1">+TODAY()-spotify_data[[#This Row],[Fecha lanzamiento Album]]</f>
        <v>3340</v>
      </c>
      <c r="T660" s="7">
        <f ca="1">+spotify_data[[#This Row],[Antigüedad Album Dias]]/60</f>
        <v>55.666666666666664</v>
      </c>
      <c r="U660" s="8">
        <f ca="1">spotify_data[[#This Row],[Antigüedad Album Meses]]/12</f>
        <v>4.6388888888888884</v>
      </c>
      <c r="V660">
        <v>9</v>
      </c>
      <c r="W660" s="1" t="s">
        <v>20</v>
      </c>
      <c r="X660" s="1" t="str">
        <f>+IF(spotify_data[[#This Row],[album_type]]="album","Album",IF(spotify_data[[#This Row],[album_type]]="single","Single","Compilation"))</f>
        <v>Album</v>
      </c>
      <c r="Y660">
        <v>435</v>
      </c>
    </row>
    <row r="661" spans="1:25" x14ac:dyDescent="0.3">
      <c r="A661" s="1" t="s">
        <v>14762</v>
      </c>
      <c r="B661" s="1">
        <v>7280</v>
      </c>
      <c r="C661" s="1" t="s">
        <v>14763</v>
      </c>
      <c r="D661">
        <v>2</v>
      </c>
      <c r="E661">
        <v>80</v>
      </c>
      <c r="F661" s="10">
        <f>spotify_data[[#This Row],[track_popularity]]/100</f>
        <v>0.8</v>
      </c>
      <c r="G661" s="9" t="b">
        <v>1</v>
      </c>
      <c r="H661" s="1">
        <f>+IF(spotify_data[[#This Row],[explicit]]=FALSE,0,1)</f>
        <v>1</v>
      </c>
      <c r="I661" s="1" t="s">
        <v>1365</v>
      </c>
      <c r="J661" s="7">
        <f>MATCH(spotify_data[[#This Row],[artist_name]],spotify_data[artist_name],0)</f>
        <v>164</v>
      </c>
      <c r="K661">
        <v>95</v>
      </c>
      <c r="L661" s="10">
        <f>spotify_data[[#This Row],[artist_popularity]]/100</f>
        <v>0.95</v>
      </c>
      <c r="M661">
        <v>103126025</v>
      </c>
      <c r="N661" s="1" t="s">
        <v>1366</v>
      </c>
      <c r="O661" s="1" t="s">
        <v>14764</v>
      </c>
      <c r="P661" s="1">
        <f>MATCH(spotify_data[[#This Row],[album_id]],spotify_data[album_id],0)</f>
        <v>660</v>
      </c>
      <c r="Q661" s="1" t="s">
        <v>14759</v>
      </c>
      <c r="R661" s="2">
        <v>42496</v>
      </c>
      <c r="S661" s="7">
        <f ca="1">+TODAY()-spotify_data[[#This Row],[Fecha lanzamiento Album]]</f>
        <v>3535</v>
      </c>
      <c r="T661" s="7">
        <f ca="1">+spotify_data[[#This Row],[Antigüedad Album Dias]]/60</f>
        <v>58.916666666666664</v>
      </c>
      <c r="U661" s="8">
        <f ca="1">spotify_data[[#This Row],[Antigüedad Album Meses]]/12</f>
        <v>4.9097222222222223</v>
      </c>
      <c r="V661">
        <v>20</v>
      </c>
      <c r="W661" s="1" t="s">
        <v>20</v>
      </c>
      <c r="X661" s="1" t="str">
        <f>+IF(spotify_data[[#This Row],[album_type]]="album","Album",IF(spotify_data[[#This Row],[album_type]]="single","Single","Compilation"))</f>
        <v>Album</v>
      </c>
      <c r="Y661">
        <v>426</v>
      </c>
    </row>
    <row r="662" spans="1:25" x14ac:dyDescent="0.3">
      <c r="A662" s="1" t="s">
        <v>14801</v>
      </c>
      <c r="B662" s="1">
        <v>6945</v>
      </c>
      <c r="C662" s="1" t="s">
        <v>14758</v>
      </c>
      <c r="D662">
        <v>20</v>
      </c>
      <c r="E662">
        <v>80</v>
      </c>
      <c r="F662" s="10">
        <f>spotify_data[[#This Row],[track_popularity]]/100</f>
        <v>0.8</v>
      </c>
      <c r="G662" s="9" t="b">
        <v>0</v>
      </c>
      <c r="H662" s="1">
        <f>+IF(spotify_data[[#This Row],[explicit]]=FALSE,0,1)</f>
        <v>0</v>
      </c>
      <c r="I662" s="1" t="s">
        <v>1365</v>
      </c>
      <c r="J662" s="7">
        <f>MATCH(spotify_data[[#This Row],[artist_name]],spotify_data[artist_name],0)</f>
        <v>164</v>
      </c>
      <c r="K662">
        <v>95</v>
      </c>
      <c r="L662" s="10">
        <f>spotify_data[[#This Row],[artist_popularity]]/100</f>
        <v>0.95</v>
      </c>
      <c r="M662">
        <v>103039388</v>
      </c>
      <c r="N662" s="1" t="s">
        <v>1366</v>
      </c>
      <c r="O662" s="1" t="s">
        <v>14764</v>
      </c>
      <c r="P662" s="1">
        <f>MATCH(spotify_data[[#This Row],[album_id]],spotify_data[album_id],0)</f>
        <v>660</v>
      </c>
      <c r="Q662" s="1" t="s">
        <v>14759</v>
      </c>
      <c r="R662" s="2">
        <v>42496</v>
      </c>
      <c r="S662" s="7">
        <f ca="1">+TODAY()-spotify_data[[#This Row],[Fecha lanzamiento Album]]</f>
        <v>3535</v>
      </c>
      <c r="T662" s="7">
        <f ca="1">+spotify_data[[#This Row],[Antigüedad Album Dias]]/60</f>
        <v>58.916666666666664</v>
      </c>
      <c r="U662" s="8">
        <f ca="1">spotify_data[[#This Row],[Antigüedad Album Meses]]/12</f>
        <v>4.9097222222222223</v>
      </c>
      <c r="V662">
        <v>20</v>
      </c>
      <c r="W662" s="1" t="s">
        <v>20</v>
      </c>
      <c r="X662" s="1" t="str">
        <f>+IF(spotify_data[[#This Row],[album_type]]="album","Album",IF(spotify_data[[#This Row],[album_type]]="single","Single","Compilation"))</f>
        <v>Album</v>
      </c>
      <c r="Y662">
        <v>445</v>
      </c>
    </row>
    <row r="663" spans="1:25" x14ac:dyDescent="0.3">
      <c r="A663" s="1" t="s">
        <v>14804</v>
      </c>
      <c r="B663" s="1">
        <v>1747</v>
      </c>
      <c r="C663" s="1" t="s">
        <v>14805</v>
      </c>
      <c r="D663">
        <v>13</v>
      </c>
      <c r="E663">
        <v>80</v>
      </c>
      <c r="F663" s="10">
        <f>spotify_data[[#This Row],[track_popularity]]/100</f>
        <v>0.8</v>
      </c>
      <c r="G663" s="9" t="b">
        <v>1</v>
      </c>
      <c r="H663" s="1">
        <f>+IF(spotify_data[[#This Row],[explicit]]=FALSE,0,1)</f>
        <v>1</v>
      </c>
      <c r="I663" s="1" t="s">
        <v>14806</v>
      </c>
      <c r="J663" s="7">
        <f>MATCH(spotify_data[[#This Row],[artist_name]],spotify_data[artist_name],0)</f>
        <v>662</v>
      </c>
      <c r="K663">
        <v>68</v>
      </c>
      <c r="L663" s="10">
        <f>spotify_data[[#This Row],[artist_popularity]]/100</f>
        <v>0.68</v>
      </c>
      <c r="M663">
        <v>1526336</v>
      </c>
      <c r="N663" s="1" t="s">
        <v>23</v>
      </c>
      <c r="O663" s="1" t="s">
        <v>14807</v>
      </c>
      <c r="P663" s="1">
        <f>MATCH(spotify_data[[#This Row],[album_id]],spotify_data[album_id],0)</f>
        <v>662</v>
      </c>
      <c r="Q663" s="1" t="s">
        <v>14808</v>
      </c>
      <c r="R663" s="2">
        <v>42496</v>
      </c>
      <c r="S663" s="7">
        <f ca="1">+TODAY()-spotify_data[[#This Row],[Fecha lanzamiento Album]]</f>
        <v>3535</v>
      </c>
      <c r="T663" s="7">
        <f ca="1">+spotify_data[[#This Row],[Antigüedad Album Dias]]/60</f>
        <v>58.916666666666664</v>
      </c>
      <c r="U663" s="8">
        <f ca="1">spotify_data[[#This Row],[Antigüedad Album Meses]]/12</f>
        <v>4.9097222222222223</v>
      </c>
      <c r="V663">
        <v>18</v>
      </c>
      <c r="W663" s="1" t="s">
        <v>20</v>
      </c>
      <c r="X663" s="1" t="str">
        <f>+IF(spotify_data[[#This Row],[album_type]]="album","Album",IF(spotify_data[[#This Row],[album_type]]="single","Single","Compilation"))</f>
        <v>Album</v>
      </c>
      <c r="Y663">
        <v>329</v>
      </c>
    </row>
    <row r="664" spans="1:25" x14ac:dyDescent="0.3">
      <c r="A664" s="1" t="s">
        <v>14880</v>
      </c>
      <c r="B664" s="1">
        <v>695</v>
      </c>
      <c r="C664" s="1" t="s">
        <v>14724</v>
      </c>
      <c r="D664">
        <v>2</v>
      </c>
      <c r="E664">
        <v>80</v>
      </c>
      <c r="F664" s="10">
        <f>spotify_data[[#This Row],[track_popularity]]/100</f>
        <v>0.8</v>
      </c>
      <c r="G664" s="9" t="b">
        <v>0</v>
      </c>
      <c r="H664" s="1">
        <f>+IF(spotify_data[[#This Row],[explicit]]=FALSE,0,1)</f>
        <v>0</v>
      </c>
      <c r="I664" s="1" t="s">
        <v>2164</v>
      </c>
      <c r="J664" s="7">
        <f>MATCH(spotify_data[[#This Row],[artist_name]],spotify_data[artist_name],0)</f>
        <v>189</v>
      </c>
      <c r="K664">
        <v>90</v>
      </c>
      <c r="L664" s="10">
        <f>spotify_data[[#This Row],[artist_popularity]]/100</f>
        <v>0.9</v>
      </c>
      <c r="M664">
        <v>107389514</v>
      </c>
      <c r="N664" s="1" t="s">
        <v>516</v>
      </c>
      <c r="O664" s="1" t="s">
        <v>14876</v>
      </c>
      <c r="P664" s="1">
        <f>MATCH(spotify_data[[#This Row],[album_id]],spotify_data[album_id],0)</f>
        <v>432</v>
      </c>
      <c r="Q664" s="1" t="s">
        <v>14724</v>
      </c>
      <c r="R664" s="2">
        <v>42461</v>
      </c>
      <c r="S664" s="7">
        <f ca="1">+TODAY()-spotify_data[[#This Row],[Fecha lanzamiento Album]]</f>
        <v>3570</v>
      </c>
      <c r="T664" s="7">
        <f ca="1">+spotify_data[[#This Row],[Antigüedad Album Dias]]/60</f>
        <v>59.5</v>
      </c>
      <c r="U664" s="8">
        <f ca="1">spotify_data[[#This Row],[Antigüedad Album Meses]]/12</f>
        <v>4.958333333333333</v>
      </c>
      <c r="V664">
        <v>15</v>
      </c>
      <c r="W664" s="1" t="s">
        <v>20</v>
      </c>
      <c r="X664" s="1" t="str">
        <f>+IF(spotify_data[[#This Row],[album_type]]="album","Album",IF(spotify_data[[#This Row],[album_type]]="single","Single","Compilation"))</f>
        <v>Album</v>
      </c>
      <c r="Y664">
        <v>393</v>
      </c>
    </row>
    <row r="665" spans="1:25" x14ac:dyDescent="0.3">
      <c r="A665" s="1" t="s">
        <v>14912</v>
      </c>
      <c r="B665" s="1">
        <v>6942</v>
      </c>
      <c r="C665" s="1" t="s">
        <v>14913</v>
      </c>
      <c r="D665">
        <v>2</v>
      </c>
      <c r="E665">
        <v>80</v>
      </c>
      <c r="F665" s="10">
        <f>spotify_data[[#This Row],[track_popularity]]/100</f>
        <v>0.8</v>
      </c>
      <c r="G665" s="9" t="b">
        <v>1</v>
      </c>
      <c r="H665" s="1">
        <f>+IF(spotify_data[[#This Row],[explicit]]=FALSE,0,1)</f>
        <v>1</v>
      </c>
      <c r="I665" s="1" t="s">
        <v>4298</v>
      </c>
      <c r="J665" s="7">
        <f>MATCH(spotify_data[[#This Row],[artist_name]],spotify_data[artist_name],0)</f>
        <v>520</v>
      </c>
      <c r="K665">
        <v>77</v>
      </c>
      <c r="L665" s="10">
        <f>spotify_data[[#This Row],[artist_popularity]]/100</f>
        <v>0.77</v>
      </c>
      <c r="M665">
        <v>24105967</v>
      </c>
      <c r="N665" s="1" t="s">
        <v>23</v>
      </c>
      <c r="O665" s="1" t="s">
        <v>14914</v>
      </c>
      <c r="P665" s="1">
        <f>MATCH(spotify_data[[#This Row],[album_id]],spotify_data[album_id],0)</f>
        <v>664</v>
      </c>
      <c r="Q665" s="1" t="s">
        <v>14915</v>
      </c>
      <c r="R665" s="2">
        <v>42454</v>
      </c>
      <c r="S665" s="7">
        <f ca="1">+TODAY()-spotify_data[[#This Row],[Fecha lanzamiento Album]]</f>
        <v>3577</v>
      </c>
      <c r="T665" s="7">
        <f ca="1">+spotify_data[[#This Row],[Antigüedad Album Dias]]/60</f>
        <v>59.616666666666667</v>
      </c>
      <c r="U665" s="8">
        <f ca="1">spotify_data[[#This Row],[Antigüedad Album Meses]]/12</f>
        <v>4.9680555555555559</v>
      </c>
      <c r="V665">
        <v>18</v>
      </c>
      <c r="W665" s="1" t="s">
        <v>20</v>
      </c>
      <c r="X665" s="1" t="str">
        <f>+IF(spotify_data[[#This Row],[album_type]]="album","Album",IF(spotify_data[[#This Row],[album_type]]="single","Single","Compilation"))</f>
        <v>Album</v>
      </c>
      <c r="Y665">
        <v>337</v>
      </c>
    </row>
    <row r="666" spans="1:25" x14ac:dyDescent="0.3">
      <c r="A666" s="1" t="s">
        <v>15385</v>
      </c>
      <c r="B666" s="1">
        <v>1020</v>
      </c>
      <c r="C666" s="1" t="s">
        <v>15386</v>
      </c>
      <c r="D666">
        <v>2</v>
      </c>
      <c r="E666">
        <v>80</v>
      </c>
      <c r="F666" s="10">
        <f>spotify_data[[#This Row],[track_popularity]]/100</f>
        <v>0.8</v>
      </c>
      <c r="G666" s="9" t="b">
        <v>0</v>
      </c>
      <c r="H666" s="1">
        <f>+IF(spotify_data[[#This Row],[explicit]]=FALSE,0,1)</f>
        <v>0</v>
      </c>
      <c r="I666" s="1" t="s">
        <v>15387</v>
      </c>
      <c r="J666" s="7">
        <f>MATCH(spotify_data[[#This Row],[artist_name]],spotify_data[artist_name],0)</f>
        <v>665</v>
      </c>
      <c r="K666">
        <v>63</v>
      </c>
      <c r="L666" s="10">
        <f>spotify_data[[#This Row],[artist_popularity]]/100</f>
        <v>0.63</v>
      </c>
      <c r="M666">
        <v>226373</v>
      </c>
      <c r="N666" s="1" t="s">
        <v>23</v>
      </c>
      <c r="O666" s="1" t="s">
        <v>15388</v>
      </c>
      <c r="P666" s="1">
        <f>MATCH(spotify_data[[#This Row],[album_id]],spotify_data[album_id],0)</f>
        <v>665</v>
      </c>
      <c r="Q666" s="1" t="s">
        <v>15389</v>
      </c>
      <c r="R666" s="2">
        <v>42286</v>
      </c>
      <c r="S666" s="7">
        <f ca="1">+TODAY()-spotify_data[[#This Row],[Fecha lanzamiento Album]]</f>
        <v>3745</v>
      </c>
      <c r="T666" s="7">
        <f ca="1">+spotify_data[[#This Row],[Antigüedad Album Dias]]/60</f>
        <v>62.416666666666664</v>
      </c>
      <c r="U666" s="8">
        <f ca="1">spotify_data[[#This Row],[Antigüedad Album Meses]]/12</f>
        <v>5.2013888888888884</v>
      </c>
      <c r="V666">
        <v>14</v>
      </c>
      <c r="W666" s="1" t="s">
        <v>20</v>
      </c>
      <c r="X666" s="1" t="str">
        <f>+IF(spotify_data[[#This Row],[album_type]]="album","Album",IF(spotify_data[[#This Row],[album_type]]="single","Single","Compilation"))</f>
        <v>Album</v>
      </c>
      <c r="Y666">
        <v>379</v>
      </c>
    </row>
    <row r="667" spans="1:25" x14ac:dyDescent="0.3">
      <c r="A667" s="1" t="s">
        <v>15550</v>
      </c>
      <c r="B667" s="1">
        <v>3789</v>
      </c>
      <c r="C667" s="1" t="s">
        <v>8618</v>
      </c>
      <c r="D667">
        <v>4</v>
      </c>
      <c r="E667">
        <v>80</v>
      </c>
      <c r="F667" s="10">
        <f>spotify_data[[#This Row],[track_popularity]]/100</f>
        <v>0.8</v>
      </c>
      <c r="G667" s="9" t="b">
        <v>1</v>
      </c>
      <c r="H667" s="1">
        <f>+IF(spotify_data[[#This Row],[explicit]]=FALSE,0,1)</f>
        <v>1</v>
      </c>
      <c r="I667" s="1" t="s">
        <v>2459</v>
      </c>
      <c r="J667" s="7">
        <f>MATCH(spotify_data[[#This Row],[artist_name]],spotify_data[artist_name],0)</f>
        <v>35</v>
      </c>
      <c r="K667">
        <v>93</v>
      </c>
      <c r="L667" s="10">
        <f>spotify_data[[#This Row],[artist_popularity]]/100</f>
        <v>0.93</v>
      </c>
      <c r="M667">
        <v>112918137</v>
      </c>
      <c r="N667" s="1" t="s">
        <v>2460</v>
      </c>
      <c r="O667" s="1" t="s">
        <v>15508</v>
      </c>
      <c r="P667" s="1">
        <f>MATCH(spotify_data[[#This Row],[album_id]],spotify_data[album_id],0)</f>
        <v>140</v>
      </c>
      <c r="Q667" s="1" t="s">
        <v>15509</v>
      </c>
      <c r="R667" s="2">
        <v>42244</v>
      </c>
      <c r="S667" s="7">
        <f ca="1">+TODAY()-spotify_data[[#This Row],[Fecha lanzamiento Album]]</f>
        <v>3787</v>
      </c>
      <c r="T667" s="7">
        <f ca="1">+spotify_data[[#This Row],[Antigüedad Album Dias]]/60</f>
        <v>63.116666666666667</v>
      </c>
      <c r="U667" s="8">
        <f ca="1">spotify_data[[#This Row],[Antigüedad Album Meses]]/12</f>
        <v>5.259722222222222</v>
      </c>
      <c r="V667">
        <v>14</v>
      </c>
      <c r="W667" s="1" t="s">
        <v>20</v>
      </c>
      <c r="X667" s="1" t="str">
        <f>+IF(spotify_data[[#This Row],[album_type]]="album","Album",IF(spotify_data[[#This Row],[album_type]]="single","Single","Compilation"))</f>
        <v>Album</v>
      </c>
      <c r="Y667">
        <v>415</v>
      </c>
    </row>
    <row r="668" spans="1:25" x14ac:dyDescent="0.3">
      <c r="A668" s="1" t="s">
        <v>15729</v>
      </c>
      <c r="B668" s="1">
        <v>2971</v>
      </c>
      <c r="C668" s="1" t="s">
        <v>3037</v>
      </c>
      <c r="D668">
        <v>1</v>
      </c>
      <c r="E668">
        <v>80</v>
      </c>
      <c r="F668" s="10">
        <f>spotify_data[[#This Row],[track_popularity]]/100</f>
        <v>0.8</v>
      </c>
      <c r="G668" s="9" t="b">
        <v>0</v>
      </c>
      <c r="H668" s="1">
        <f>+IF(spotify_data[[#This Row],[explicit]]=FALSE,0,1)</f>
        <v>0</v>
      </c>
      <c r="I668" s="1" t="s">
        <v>3822</v>
      </c>
      <c r="J668" s="7">
        <f>MATCH(spotify_data[[#This Row],[artist_name]],spotify_data[artist_name],0)</f>
        <v>135</v>
      </c>
      <c r="K668">
        <v>80</v>
      </c>
      <c r="L668" s="10">
        <f>spotify_data[[#This Row],[artist_popularity]]/100</f>
        <v>0.8</v>
      </c>
      <c r="M668">
        <v>21359561</v>
      </c>
      <c r="N668" s="1" t="s">
        <v>23</v>
      </c>
      <c r="O668" s="1" t="s">
        <v>15730</v>
      </c>
      <c r="P668" s="1">
        <f>MATCH(spotify_data[[#This Row],[album_id]],spotify_data[album_id],0)</f>
        <v>667</v>
      </c>
      <c r="Q668" s="1" t="s">
        <v>3037</v>
      </c>
      <c r="R668" s="2">
        <v>42171</v>
      </c>
      <c r="S668" s="7">
        <f ca="1">+TODAY()-spotify_data[[#This Row],[Fecha lanzamiento Album]]</f>
        <v>3860</v>
      </c>
      <c r="T668" s="7">
        <f ca="1">+spotify_data[[#This Row],[Antigüedad Album Dias]]/60</f>
        <v>64.333333333333329</v>
      </c>
      <c r="U668" s="8">
        <f ca="1">spotify_data[[#This Row],[Antigüedad Album Meses]]/12</f>
        <v>5.3611111111111107</v>
      </c>
      <c r="V668">
        <v>1</v>
      </c>
      <c r="W668" s="1" t="s">
        <v>21</v>
      </c>
      <c r="X668" s="1" t="str">
        <f>+IF(spotify_data[[#This Row],[album_type]]="album","Album",IF(spotify_data[[#This Row],[album_type]]="single","Single","Compilation"))</f>
        <v>Single</v>
      </c>
      <c r="Y668">
        <v>377</v>
      </c>
    </row>
    <row r="669" spans="1:25" x14ac:dyDescent="0.3">
      <c r="A669" s="1" t="s">
        <v>15879</v>
      </c>
      <c r="B669" s="1">
        <v>3759</v>
      </c>
      <c r="C669" s="1" t="s">
        <v>15880</v>
      </c>
      <c r="D669">
        <v>14</v>
      </c>
      <c r="E669">
        <v>80</v>
      </c>
      <c r="F669" s="10">
        <f>spotify_data[[#This Row],[track_popularity]]/100</f>
        <v>0.8</v>
      </c>
      <c r="G669" s="9" t="b">
        <v>0</v>
      </c>
      <c r="H669" s="1">
        <f>+IF(spotify_data[[#This Row],[explicit]]=FALSE,0,1)</f>
        <v>0</v>
      </c>
      <c r="I669" s="1" t="s">
        <v>15881</v>
      </c>
      <c r="J669" s="7">
        <f>MATCH(spotify_data[[#This Row],[artist_name]],spotify_data[artist_name],0)</f>
        <v>59</v>
      </c>
      <c r="K669">
        <v>76</v>
      </c>
      <c r="L669" s="10">
        <f>spotify_data[[#This Row],[artist_popularity]]/100</f>
        <v>0.76</v>
      </c>
      <c r="M669">
        <v>2166012</v>
      </c>
      <c r="N669" s="1" t="s">
        <v>23</v>
      </c>
      <c r="O669" s="1" t="s">
        <v>15882</v>
      </c>
      <c r="P669" s="1">
        <f>MATCH(spotify_data[[#This Row],[album_id]],spotify_data[album_id],0)</f>
        <v>668</v>
      </c>
      <c r="Q669" s="1" t="s">
        <v>15883</v>
      </c>
      <c r="R669" s="2">
        <v>42101</v>
      </c>
      <c r="S669" s="7">
        <f ca="1">+TODAY()-spotify_data[[#This Row],[Fecha lanzamiento Album]]</f>
        <v>3930</v>
      </c>
      <c r="T669" s="7">
        <f ca="1">+spotify_data[[#This Row],[Antigüedad Album Dias]]/60</f>
        <v>65.5</v>
      </c>
      <c r="U669" s="8">
        <f ca="1">spotify_data[[#This Row],[Antigüedad Album Meses]]/12</f>
        <v>5.458333333333333</v>
      </c>
      <c r="V669">
        <v>14</v>
      </c>
      <c r="W669" s="1" t="s">
        <v>20</v>
      </c>
      <c r="X669" s="1" t="str">
        <f>+IF(spotify_data[[#This Row],[album_type]]="album","Album",IF(spotify_data[[#This Row],[album_type]]="single","Single","Compilation"))</f>
        <v>Album</v>
      </c>
      <c r="Y669">
        <v>347</v>
      </c>
    </row>
    <row r="670" spans="1:25" x14ac:dyDescent="0.3">
      <c r="A670" s="1" t="s">
        <v>15936</v>
      </c>
      <c r="B670" s="1">
        <v>7659</v>
      </c>
      <c r="C670" s="1" t="s">
        <v>15937</v>
      </c>
      <c r="D670">
        <v>1</v>
      </c>
      <c r="E670">
        <v>80</v>
      </c>
      <c r="F670" s="10">
        <f>spotify_data[[#This Row],[track_popularity]]/100</f>
        <v>0.8</v>
      </c>
      <c r="G670" s="9" t="b">
        <v>1</v>
      </c>
      <c r="H670" s="1">
        <f>+IF(spotify_data[[#This Row],[explicit]]=FALSE,0,1)</f>
        <v>1</v>
      </c>
      <c r="I670" s="1" t="s">
        <v>9696</v>
      </c>
      <c r="J670" s="7">
        <f>MATCH(spotify_data[[#This Row],[artist_name]],spotify_data[artist_name],0)</f>
        <v>669</v>
      </c>
      <c r="K670">
        <v>83</v>
      </c>
      <c r="L670" s="10">
        <f>spotify_data[[#This Row],[artist_popularity]]/100</f>
        <v>0.83</v>
      </c>
      <c r="M670">
        <v>10115734</v>
      </c>
      <c r="N670" s="1" t="s">
        <v>9697</v>
      </c>
      <c r="O670" s="1" t="s">
        <v>15938</v>
      </c>
      <c r="P670" s="1">
        <f>MATCH(spotify_data[[#This Row],[album_id]],spotify_data[album_id],0)</f>
        <v>669</v>
      </c>
      <c r="Q670" s="1" t="s">
        <v>15937</v>
      </c>
      <c r="R670" s="2">
        <v>42071</v>
      </c>
      <c r="S670" s="7">
        <f ca="1">+TODAY()-spotify_data[[#This Row],[Fecha lanzamiento Album]]</f>
        <v>3960</v>
      </c>
      <c r="T670" s="7">
        <f ca="1">+spotify_data[[#This Row],[Antigüedad Album Dias]]/60</f>
        <v>66</v>
      </c>
      <c r="U670" s="8">
        <f ca="1">spotify_data[[#This Row],[Antigüedad Album Meses]]/12</f>
        <v>5.5</v>
      </c>
      <c r="V670">
        <v>2</v>
      </c>
      <c r="W670" s="1" t="s">
        <v>21</v>
      </c>
      <c r="X670" s="1" t="str">
        <f>+IF(spotify_data[[#This Row],[album_type]]="album","Album",IF(spotify_data[[#This Row],[album_type]]="single","Single","Compilation"))</f>
        <v>Single</v>
      </c>
      <c r="Y670">
        <v>245</v>
      </c>
    </row>
    <row r="671" spans="1:25" x14ac:dyDescent="0.3">
      <c r="A671" s="1" t="s">
        <v>16131</v>
      </c>
      <c r="B671" s="1">
        <v>4655</v>
      </c>
      <c r="C671" s="1" t="s">
        <v>16132</v>
      </c>
      <c r="D671">
        <v>3</v>
      </c>
      <c r="E671">
        <v>80</v>
      </c>
      <c r="F671" s="10">
        <f>spotify_data[[#This Row],[track_popularity]]/100</f>
        <v>0.8</v>
      </c>
      <c r="G671" s="9" t="b">
        <v>1</v>
      </c>
      <c r="H671" s="1">
        <f>+IF(spotify_data[[#This Row],[explicit]]=FALSE,0,1)</f>
        <v>1</v>
      </c>
      <c r="I671" s="1" t="s">
        <v>8289</v>
      </c>
      <c r="J671" s="7">
        <f>MATCH(spotify_data[[#This Row],[artist_name]],spotify_data[artist_name],0)</f>
        <v>187</v>
      </c>
      <c r="K671">
        <v>82</v>
      </c>
      <c r="L671" s="10">
        <f>spotify_data[[#This Row],[artist_popularity]]/100</f>
        <v>0.82</v>
      </c>
      <c r="M671">
        <v>27077429</v>
      </c>
      <c r="N671" s="1" t="s">
        <v>1366</v>
      </c>
      <c r="O671" s="1" t="s">
        <v>16133</v>
      </c>
      <c r="P671" s="1">
        <f>MATCH(spotify_data[[#This Row],[album_id]],spotify_data[album_id],0)</f>
        <v>187</v>
      </c>
      <c r="Q671" s="1" t="s">
        <v>16134</v>
      </c>
      <c r="R671" s="2">
        <v>41982</v>
      </c>
      <c r="S671" s="7">
        <f ca="1">+TODAY()-spotify_data[[#This Row],[Fecha lanzamiento Album]]</f>
        <v>4049</v>
      </c>
      <c r="T671" s="7">
        <f ca="1">+spotify_data[[#This Row],[Antigüedad Album Dias]]/60</f>
        <v>67.483333333333334</v>
      </c>
      <c r="U671" s="8">
        <f ca="1">spotify_data[[#This Row],[Antigüedad Album Meses]]/12</f>
        <v>5.6236111111111109</v>
      </c>
      <c r="V671">
        <v>13</v>
      </c>
      <c r="W671" s="1" t="s">
        <v>20</v>
      </c>
      <c r="X671" s="1" t="str">
        <f>+IF(spotify_data[[#This Row],[album_type]]="album","Album",IF(spotify_data[[#This Row],[album_type]]="single","Single","Compilation"))</f>
        <v>Album</v>
      </c>
      <c r="Y671">
        <v>398</v>
      </c>
    </row>
    <row r="672" spans="1:25" x14ac:dyDescent="0.3">
      <c r="A672" s="1" t="s">
        <v>16280</v>
      </c>
      <c r="B672" s="1">
        <v>4452</v>
      </c>
      <c r="C672" s="1" t="s">
        <v>16281</v>
      </c>
      <c r="D672">
        <v>3</v>
      </c>
      <c r="E672">
        <v>80</v>
      </c>
      <c r="F672" s="10">
        <f>spotify_data[[#This Row],[track_popularity]]/100</f>
        <v>0.8</v>
      </c>
      <c r="G672" s="9" t="b">
        <v>0</v>
      </c>
      <c r="H672" s="1">
        <f>+IF(spotify_data[[#This Row],[explicit]]=FALSE,0,1)</f>
        <v>0</v>
      </c>
      <c r="I672" s="1" t="s">
        <v>5273</v>
      </c>
      <c r="J672" s="7">
        <f>MATCH(spotify_data[[#This Row],[artist_name]],spotify_data[artist_name],0)</f>
        <v>188</v>
      </c>
      <c r="K672">
        <v>84</v>
      </c>
      <c r="L672" s="10">
        <f>spotify_data[[#This Row],[artist_popularity]]/100</f>
        <v>0.84</v>
      </c>
      <c r="M672">
        <v>23078931</v>
      </c>
      <c r="N672" s="1" t="s">
        <v>218</v>
      </c>
      <c r="O672" s="1" t="s">
        <v>16282</v>
      </c>
      <c r="P672" s="1">
        <f>MATCH(spotify_data[[#This Row],[album_id]],spotify_data[album_id],0)</f>
        <v>188</v>
      </c>
      <c r="Q672" s="1" t="s">
        <v>16283</v>
      </c>
      <c r="R672" s="2">
        <v>41943</v>
      </c>
      <c r="S672" s="7">
        <f ca="1">+TODAY()-spotify_data[[#This Row],[Fecha lanzamiento Album]]</f>
        <v>4088</v>
      </c>
      <c r="T672" s="7">
        <f ca="1">+spotify_data[[#This Row],[Antigüedad Album Dias]]/60</f>
        <v>68.13333333333334</v>
      </c>
      <c r="U672" s="8">
        <f ca="1">spotify_data[[#This Row],[Antigüedad Album Meses]]/12</f>
        <v>5.677777777777778</v>
      </c>
      <c r="V672">
        <v>15</v>
      </c>
      <c r="W672" s="1" t="s">
        <v>20</v>
      </c>
      <c r="X672" s="1" t="str">
        <f>+IF(spotify_data[[#This Row],[album_type]]="album","Album",IF(spotify_data[[#This Row],[album_type]]="single","Single","Compilation"))</f>
        <v>Album</v>
      </c>
      <c r="Y672">
        <v>354</v>
      </c>
    </row>
    <row r="673" spans="1:25" x14ac:dyDescent="0.3">
      <c r="A673" s="1" t="s">
        <v>16419</v>
      </c>
      <c r="B673" s="1">
        <v>7167</v>
      </c>
      <c r="C673" s="1" t="s">
        <v>16420</v>
      </c>
      <c r="D673">
        <v>4</v>
      </c>
      <c r="E673">
        <v>80</v>
      </c>
      <c r="F673" s="10">
        <f>spotify_data[[#This Row],[track_popularity]]/100</f>
        <v>0.8</v>
      </c>
      <c r="G673" s="9" t="b">
        <v>0</v>
      </c>
      <c r="H673" s="1">
        <f>+IF(spotify_data[[#This Row],[explicit]]=FALSE,0,1)</f>
        <v>0</v>
      </c>
      <c r="I673" s="1" t="s">
        <v>15701</v>
      </c>
      <c r="J673" s="7">
        <f>MATCH(spotify_data[[#This Row],[artist_name]],spotify_data[artist_name],0)</f>
        <v>672</v>
      </c>
      <c r="K673">
        <v>74</v>
      </c>
      <c r="L673" s="10">
        <f>spotify_data[[#This Row],[artist_popularity]]/100</f>
        <v>0.74</v>
      </c>
      <c r="M673">
        <v>3482109</v>
      </c>
      <c r="N673" s="1" t="s">
        <v>15702</v>
      </c>
      <c r="O673" s="1" t="s">
        <v>16421</v>
      </c>
      <c r="P673" s="1">
        <f>MATCH(spotify_data[[#This Row],[album_id]],spotify_data[album_id],0)</f>
        <v>672</v>
      </c>
      <c r="Q673" s="1" t="s">
        <v>16422</v>
      </c>
      <c r="R673" s="2">
        <v>41890</v>
      </c>
      <c r="S673" s="7">
        <f ca="1">+TODAY()-spotify_data[[#This Row],[Fecha lanzamiento Album]]</f>
        <v>4141</v>
      </c>
      <c r="T673" s="7">
        <f ca="1">+spotify_data[[#This Row],[Antigüedad Album Dias]]/60</f>
        <v>69.016666666666666</v>
      </c>
      <c r="U673" s="8">
        <f ca="1">spotify_data[[#This Row],[Antigüedad Album Meses]]/12</f>
        <v>5.7513888888888891</v>
      </c>
      <c r="V673">
        <v>13</v>
      </c>
      <c r="W673" s="1" t="s">
        <v>20</v>
      </c>
      <c r="X673" s="1" t="str">
        <f>+IF(spotify_data[[#This Row],[album_type]]="album","Album",IF(spotify_data[[#This Row],[album_type]]="single","Single","Compilation"))</f>
        <v>Album</v>
      </c>
      <c r="Y673">
        <v>34</v>
      </c>
    </row>
    <row r="674" spans="1:25" x14ac:dyDescent="0.3">
      <c r="A674" s="1" t="s">
        <v>16430</v>
      </c>
      <c r="B674" s="1">
        <v>2562</v>
      </c>
      <c r="C674" s="1" t="s">
        <v>15428</v>
      </c>
      <c r="D674">
        <v>5</v>
      </c>
      <c r="E674">
        <v>80</v>
      </c>
      <c r="F674" s="10">
        <f>spotify_data[[#This Row],[track_popularity]]/100</f>
        <v>0.8</v>
      </c>
      <c r="G674" s="9" t="b">
        <v>1</v>
      </c>
      <c r="H674" s="1">
        <f>+IF(spotify_data[[#This Row],[explicit]]=FALSE,0,1)</f>
        <v>1</v>
      </c>
      <c r="I674" s="1" t="s">
        <v>1977</v>
      </c>
      <c r="J674" s="7">
        <f>MATCH(spotify_data[[#This Row],[artist_name]],spotify_data[artist_name],0)</f>
        <v>261</v>
      </c>
      <c r="K674">
        <v>85</v>
      </c>
      <c r="L674" s="10">
        <f>spotify_data[[#This Row],[artist_popularity]]/100</f>
        <v>0.85</v>
      </c>
      <c r="M674">
        <v>45764832</v>
      </c>
      <c r="N674" s="1" t="s">
        <v>516</v>
      </c>
      <c r="O674" s="1" t="s">
        <v>16428</v>
      </c>
      <c r="P674" s="1">
        <f>MATCH(spotify_data[[#This Row],[album_id]],spotify_data[album_id],0)</f>
        <v>261</v>
      </c>
      <c r="Q674" s="1" t="s">
        <v>16429</v>
      </c>
      <c r="R674" s="2">
        <v>41884</v>
      </c>
      <c r="S674" s="7">
        <f ca="1">+TODAY()-spotify_data[[#This Row],[Fecha lanzamiento Album]]</f>
        <v>4147</v>
      </c>
      <c r="T674" s="7">
        <f ca="1">+spotify_data[[#This Row],[Antigüedad Album Dias]]/60</f>
        <v>69.11666666666666</v>
      </c>
      <c r="U674" s="8">
        <f ca="1">spotify_data[[#This Row],[Antigüedad Album Meses]]/12</f>
        <v>5.759722222222222</v>
      </c>
      <c r="V674">
        <v>12</v>
      </c>
      <c r="W674" s="1" t="s">
        <v>20</v>
      </c>
      <c r="X674" s="1" t="str">
        <f>+IF(spotify_data[[#This Row],[album_type]]="album","Album",IF(spotify_data[[#This Row],[album_type]]="single","Single","Compilation"))</f>
        <v>Album</v>
      </c>
      <c r="Y674">
        <v>392</v>
      </c>
    </row>
    <row r="675" spans="1:25" x14ac:dyDescent="0.3">
      <c r="A675" s="1" t="s">
        <v>16449</v>
      </c>
      <c r="B675" s="1">
        <v>3476</v>
      </c>
      <c r="C675" s="1" t="s">
        <v>16450</v>
      </c>
      <c r="D675">
        <v>5</v>
      </c>
      <c r="E675">
        <v>80</v>
      </c>
      <c r="F675" s="10">
        <f>spotify_data[[#This Row],[track_popularity]]/100</f>
        <v>0.8</v>
      </c>
      <c r="G675" s="9" t="b">
        <v>0</v>
      </c>
      <c r="H675" s="1">
        <f>+IF(spotify_data[[#This Row],[explicit]]=FALSE,0,1)</f>
        <v>0</v>
      </c>
      <c r="I675" s="1" t="s">
        <v>2164</v>
      </c>
      <c r="J675" s="7">
        <f>MATCH(spotify_data[[#This Row],[artist_name]],spotify_data[artist_name],0)</f>
        <v>189</v>
      </c>
      <c r="K675">
        <v>90</v>
      </c>
      <c r="L675" s="10">
        <f>spotify_data[[#This Row],[artist_popularity]]/100</f>
        <v>0.9</v>
      </c>
      <c r="M675">
        <v>107389514</v>
      </c>
      <c r="N675" s="1" t="s">
        <v>516</v>
      </c>
      <c r="O675" s="1" t="s">
        <v>16445</v>
      </c>
      <c r="P675" s="1">
        <f>MATCH(spotify_data[[#This Row],[album_id]],spotify_data[album_id],0)</f>
        <v>189</v>
      </c>
      <c r="Q675" s="1" t="s">
        <v>16446</v>
      </c>
      <c r="R675" s="2">
        <v>41873</v>
      </c>
      <c r="S675" s="7">
        <f ca="1">+TODAY()-spotify_data[[#This Row],[Fecha lanzamiento Album]]</f>
        <v>4158</v>
      </c>
      <c r="T675" s="7">
        <f ca="1">+spotify_data[[#This Row],[Antigüedad Album Dias]]/60</f>
        <v>69.3</v>
      </c>
      <c r="U675" s="8">
        <f ca="1">spotify_data[[#This Row],[Antigüedad Album Meses]]/12</f>
        <v>5.7749999999999995</v>
      </c>
      <c r="V675">
        <v>15</v>
      </c>
      <c r="W675" s="1" t="s">
        <v>20</v>
      </c>
      <c r="X675" s="1" t="str">
        <f>+IF(spotify_data[[#This Row],[album_type]]="album","Album",IF(spotify_data[[#This Row],[album_type]]="single","Single","Compilation"))</f>
        <v>Album</v>
      </c>
      <c r="Y675">
        <v>358</v>
      </c>
    </row>
    <row r="676" spans="1:25" x14ac:dyDescent="0.3">
      <c r="A676" s="1" t="s">
        <v>16625</v>
      </c>
      <c r="B676" s="1">
        <v>7633</v>
      </c>
      <c r="C676" s="1" t="s">
        <v>16626</v>
      </c>
      <c r="D676">
        <v>1</v>
      </c>
      <c r="E676">
        <v>80</v>
      </c>
      <c r="F676" s="10">
        <f>spotify_data[[#This Row],[track_popularity]]/100</f>
        <v>0.8</v>
      </c>
      <c r="G676" s="9" t="b">
        <v>1</v>
      </c>
      <c r="H676" s="1">
        <f>+IF(spotify_data[[#This Row],[explicit]]=FALSE,0,1)</f>
        <v>1</v>
      </c>
      <c r="I676" s="1" t="s">
        <v>16627</v>
      </c>
      <c r="J676" s="7">
        <f>MATCH(spotify_data[[#This Row],[artist_name]],spotify_data[artist_name],0)</f>
        <v>675</v>
      </c>
      <c r="K676">
        <v>81</v>
      </c>
      <c r="L676" s="10">
        <f>spotify_data[[#This Row],[artist_popularity]]/100</f>
        <v>0.81</v>
      </c>
      <c r="M676">
        <v>7319540</v>
      </c>
      <c r="N676" s="1" t="s">
        <v>13549</v>
      </c>
      <c r="O676" s="1" t="s">
        <v>16628</v>
      </c>
      <c r="P676" s="1">
        <f>MATCH(spotify_data[[#This Row],[album_id]],spotify_data[album_id],0)</f>
        <v>675</v>
      </c>
      <c r="Q676" s="1" t="s">
        <v>16629</v>
      </c>
      <c r="R676" s="2">
        <v>41800</v>
      </c>
      <c r="S676" s="7">
        <f ca="1">+TODAY()-spotify_data[[#This Row],[Fecha lanzamiento Album]]</f>
        <v>4231</v>
      </c>
      <c r="T676" s="7">
        <f ca="1">+spotify_data[[#This Row],[Antigüedad Album Dias]]/60</f>
        <v>70.516666666666666</v>
      </c>
      <c r="U676" s="8">
        <f ca="1">spotify_data[[#This Row],[Antigüedad Album Meses]]/12</f>
        <v>5.8763888888888891</v>
      </c>
      <c r="V676">
        <v>1</v>
      </c>
      <c r="W676" s="1" t="s">
        <v>21</v>
      </c>
      <c r="X676" s="1" t="str">
        <f>+IF(spotify_data[[#This Row],[album_type]]="album","Album",IF(spotify_data[[#This Row],[album_type]]="single","Single","Compilation"))</f>
        <v>Single</v>
      </c>
      <c r="Y676">
        <v>404</v>
      </c>
    </row>
    <row r="677" spans="1:25" x14ac:dyDescent="0.3">
      <c r="A677" s="1" t="s">
        <v>16796</v>
      </c>
      <c r="B677" s="1">
        <v>6783</v>
      </c>
      <c r="C677" s="1" t="s">
        <v>16797</v>
      </c>
      <c r="D677">
        <v>4</v>
      </c>
      <c r="E677">
        <v>80</v>
      </c>
      <c r="F677" s="10">
        <f>spotify_data[[#This Row],[track_popularity]]/100</f>
        <v>0.8</v>
      </c>
      <c r="G677" s="9" t="b">
        <v>0</v>
      </c>
      <c r="H677" s="1">
        <f>+IF(spotify_data[[#This Row],[explicit]]=FALSE,0,1)</f>
        <v>0</v>
      </c>
      <c r="I677" s="1" t="s">
        <v>16798</v>
      </c>
      <c r="J677" s="7">
        <f>MATCH(spotify_data[[#This Row],[artist_name]],spotify_data[artist_name],0)</f>
        <v>676</v>
      </c>
      <c r="K677">
        <v>64</v>
      </c>
      <c r="L677" s="10">
        <f>spotify_data[[#This Row],[artist_popularity]]/100</f>
        <v>0.64</v>
      </c>
      <c r="M677">
        <v>1499294</v>
      </c>
      <c r="N677" s="1" t="s">
        <v>23</v>
      </c>
      <c r="O677" s="1" t="s">
        <v>16799</v>
      </c>
      <c r="P677" s="1">
        <f>MATCH(spotify_data[[#This Row],[album_id]],spotify_data[album_id],0)</f>
        <v>676</v>
      </c>
      <c r="Q677" s="1" t="s">
        <v>16800</v>
      </c>
      <c r="R677" s="2">
        <v>41708</v>
      </c>
      <c r="S677" s="7">
        <f ca="1">+TODAY()-spotify_data[[#This Row],[Fecha lanzamiento Album]]</f>
        <v>4323</v>
      </c>
      <c r="T677" s="7">
        <f ca="1">+spotify_data[[#This Row],[Antigüedad Album Dias]]/60</f>
        <v>72.05</v>
      </c>
      <c r="U677" s="8">
        <f ca="1">spotify_data[[#This Row],[Antigüedad Album Meses]]/12</f>
        <v>6.0041666666666664</v>
      </c>
      <c r="V677">
        <v>24</v>
      </c>
      <c r="W677" s="1" t="s">
        <v>20</v>
      </c>
      <c r="X677" s="1" t="str">
        <f>+IF(spotify_data[[#This Row],[album_type]]="album","Album",IF(spotify_data[[#This Row],[album_type]]="single","Single","Compilation"))</f>
        <v>Album</v>
      </c>
      <c r="Y677">
        <v>388</v>
      </c>
    </row>
    <row r="678" spans="1:25" x14ac:dyDescent="0.3">
      <c r="A678" s="1" t="s">
        <v>16909</v>
      </c>
      <c r="B678" s="1">
        <v>570</v>
      </c>
      <c r="C678" s="1" t="s">
        <v>16294</v>
      </c>
      <c r="D678">
        <v>6</v>
      </c>
      <c r="E678">
        <v>80</v>
      </c>
      <c r="F678" s="10">
        <f>spotify_data[[#This Row],[track_popularity]]/100</f>
        <v>0.8</v>
      </c>
      <c r="G678" s="9" t="b">
        <v>0</v>
      </c>
      <c r="H678" s="1">
        <f>+IF(spotify_data[[#This Row],[explicit]]=FALSE,0,1)</f>
        <v>0</v>
      </c>
      <c r="I678" s="1" t="s">
        <v>318</v>
      </c>
      <c r="J678" s="7">
        <f>MATCH(spotify_data[[#This Row],[artist_name]],spotify_data[artist_name],0)</f>
        <v>2</v>
      </c>
      <c r="K678">
        <v>100</v>
      </c>
      <c r="L678" s="10">
        <f>spotify_data[[#This Row],[artist_popularity]]/100</f>
        <v>1</v>
      </c>
      <c r="M678">
        <v>145443567</v>
      </c>
      <c r="N678" s="1" t="s">
        <v>319</v>
      </c>
      <c r="O678" s="1" t="s">
        <v>16910</v>
      </c>
      <c r="P678" s="1">
        <f>MATCH(spotify_data[[#This Row],[album_id]],spotify_data[album_id],0)</f>
        <v>351</v>
      </c>
      <c r="Q678" s="1" t="s">
        <v>16911</v>
      </c>
      <c r="R678" s="2">
        <v>41640</v>
      </c>
      <c r="S678" s="7">
        <f ca="1">+TODAY()-spotify_data[[#This Row],[Fecha lanzamiento Album]]</f>
        <v>4391</v>
      </c>
      <c r="T678" s="7">
        <f ca="1">+spotify_data[[#This Row],[Antigüedad Album Dias]]/60</f>
        <v>73.183333333333337</v>
      </c>
      <c r="U678" s="8">
        <f ca="1">spotify_data[[#This Row],[Antigüedad Album Meses]]/12</f>
        <v>6.0986111111111114</v>
      </c>
      <c r="V678">
        <v>19</v>
      </c>
      <c r="W678" s="1" t="s">
        <v>20</v>
      </c>
      <c r="X678" s="1" t="str">
        <f>+IF(spotify_data[[#This Row],[album_type]]="album","Album",IF(spotify_data[[#This Row],[album_type]]="single","Single","Compilation"))</f>
        <v>Album</v>
      </c>
      <c r="Y678">
        <v>365</v>
      </c>
    </row>
    <row r="679" spans="1:25" x14ac:dyDescent="0.3">
      <c r="A679" s="1" t="s">
        <v>17241</v>
      </c>
      <c r="B679" s="1">
        <v>7703</v>
      </c>
      <c r="C679" s="1" t="s">
        <v>17242</v>
      </c>
      <c r="D679">
        <v>6</v>
      </c>
      <c r="E679">
        <v>80</v>
      </c>
      <c r="F679" s="10">
        <f>spotify_data[[#This Row],[track_popularity]]/100</f>
        <v>0.8</v>
      </c>
      <c r="G679" s="9" t="b">
        <v>0</v>
      </c>
      <c r="H679" s="1">
        <f>+IF(spotify_data[[#This Row],[explicit]]=FALSE,0,1)</f>
        <v>0</v>
      </c>
      <c r="I679" s="1" t="s">
        <v>1807</v>
      </c>
      <c r="J679" s="7">
        <f>MATCH(spotify_data[[#This Row],[artist_name]],spotify_data[artist_name],0)</f>
        <v>234</v>
      </c>
      <c r="K679">
        <v>81</v>
      </c>
      <c r="L679" s="10">
        <f>spotify_data[[#This Row],[artist_popularity]]/100</f>
        <v>0.81</v>
      </c>
      <c r="M679">
        <v>26558356</v>
      </c>
      <c r="N679" s="1" t="s">
        <v>1808</v>
      </c>
      <c r="O679" s="1" t="s">
        <v>17216</v>
      </c>
      <c r="P679" s="1">
        <f>MATCH(spotify_data[[#This Row],[album_id]],spotify_data[album_id],0)</f>
        <v>678</v>
      </c>
      <c r="Q679" s="1" t="s">
        <v>17217</v>
      </c>
      <c r="R679" s="2">
        <v>41551</v>
      </c>
      <c r="S679" s="7">
        <f ca="1">+TODAY()-spotify_data[[#This Row],[Fecha lanzamiento Album]]</f>
        <v>4480</v>
      </c>
      <c r="T679" s="7">
        <f ca="1">+spotify_data[[#This Row],[Antigüedad Album Dias]]/60</f>
        <v>74.666666666666671</v>
      </c>
      <c r="U679" s="8">
        <f ca="1">spotify_data[[#This Row],[Antigüedad Album Meses]]/12</f>
        <v>6.2222222222222223</v>
      </c>
      <c r="V679">
        <v>16</v>
      </c>
      <c r="W679" s="1" t="s">
        <v>20</v>
      </c>
      <c r="X679" s="1" t="str">
        <f>+IF(spotify_data[[#This Row],[album_type]]="album","Album",IF(spotify_data[[#This Row],[album_type]]="single","Single","Compilation"))</f>
        <v>Album</v>
      </c>
      <c r="Y679">
        <v>368</v>
      </c>
    </row>
    <row r="680" spans="1:25" x14ac:dyDescent="0.3">
      <c r="A680" s="1" t="s">
        <v>17264</v>
      </c>
      <c r="B680" s="1">
        <v>145</v>
      </c>
      <c r="C680" s="1" t="s">
        <v>17265</v>
      </c>
      <c r="D680">
        <v>6</v>
      </c>
      <c r="E680">
        <v>80</v>
      </c>
      <c r="F680" s="10">
        <f>spotify_data[[#This Row],[track_popularity]]/100</f>
        <v>0.8</v>
      </c>
      <c r="G680" s="9" t="b">
        <v>0</v>
      </c>
      <c r="H680" s="1">
        <f>+IF(spotify_data[[#This Row],[explicit]]=FALSE,0,1)</f>
        <v>0</v>
      </c>
      <c r="I680" s="1" t="s">
        <v>1573</v>
      </c>
      <c r="J680" s="7">
        <f>MATCH(spotify_data[[#This Row],[artist_name]],spotify_data[artist_name],0)</f>
        <v>264</v>
      </c>
      <c r="K680">
        <v>80</v>
      </c>
      <c r="L680" s="10">
        <f>spotify_data[[#This Row],[artist_popularity]]/100</f>
        <v>0.8</v>
      </c>
      <c r="M680">
        <v>10539134</v>
      </c>
      <c r="N680" s="1" t="s">
        <v>23</v>
      </c>
      <c r="O680" s="1" t="s">
        <v>17266</v>
      </c>
      <c r="P680" s="1">
        <f>MATCH(spotify_data[[#This Row],[album_id]],spotify_data[album_id],0)</f>
        <v>264</v>
      </c>
      <c r="Q680" s="1" t="s">
        <v>17267</v>
      </c>
      <c r="R680" s="2">
        <v>41544</v>
      </c>
      <c r="S680" s="7">
        <f ca="1">+TODAY()-spotify_data[[#This Row],[Fecha lanzamiento Album]]</f>
        <v>4487</v>
      </c>
      <c r="T680" s="7">
        <f ca="1">+spotify_data[[#This Row],[Antigüedad Album Dias]]/60</f>
        <v>74.783333333333331</v>
      </c>
      <c r="U680" s="8">
        <f ca="1">spotify_data[[#This Row],[Antigüedad Album Meses]]/12</f>
        <v>6.2319444444444443</v>
      </c>
      <c r="V680">
        <v>10</v>
      </c>
      <c r="W680" s="1" t="s">
        <v>20</v>
      </c>
      <c r="X680" s="1" t="str">
        <f>+IF(spotify_data[[#This Row],[album_type]]="album","Album",IF(spotify_data[[#This Row],[album_type]]="single","Single","Compilation"))</f>
        <v>Album</v>
      </c>
      <c r="Y680">
        <v>321</v>
      </c>
    </row>
    <row r="681" spans="1:25" x14ac:dyDescent="0.3">
      <c r="A681" s="1" t="s">
        <v>17337</v>
      </c>
      <c r="B681" s="1">
        <v>1156</v>
      </c>
      <c r="C681" s="1" t="s">
        <v>17338</v>
      </c>
      <c r="D681">
        <v>2</v>
      </c>
      <c r="E681">
        <v>80</v>
      </c>
      <c r="F681" s="10">
        <f>spotify_data[[#This Row],[track_popularity]]/100</f>
        <v>0.8</v>
      </c>
      <c r="G681" s="9" t="b">
        <v>0</v>
      </c>
      <c r="H681" s="1">
        <f>+IF(spotify_data[[#This Row],[explicit]]=FALSE,0,1)</f>
        <v>0</v>
      </c>
      <c r="I681" s="1" t="s">
        <v>17331</v>
      </c>
      <c r="J681" s="7">
        <f>MATCH(spotify_data[[#This Row],[artist_name]],spotify_data[artist_name],0)</f>
        <v>36</v>
      </c>
      <c r="K681">
        <v>84</v>
      </c>
      <c r="L681" s="10">
        <f>spotify_data[[#This Row],[artist_popularity]]/100</f>
        <v>0.84</v>
      </c>
      <c r="M681">
        <v>32068481</v>
      </c>
      <c r="N681" s="1" t="s">
        <v>17332</v>
      </c>
      <c r="O681" s="1" t="s">
        <v>17333</v>
      </c>
      <c r="P681" s="1">
        <f>MATCH(spotify_data[[#This Row],[album_id]],spotify_data[album_id],0)</f>
        <v>36</v>
      </c>
      <c r="Q681" s="1" t="s">
        <v>17334</v>
      </c>
      <c r="R681" s="2">
        <v>41526</v>
      </c>
      <c r="S681" s="7">
        <f ca="1">+TODAY()-spotify_data[[#This Row],[Fecha lanzamiento Album]]</f>
        <v>4505</v>
      </c>
      <c r="T681" s="7">
        <f ca="1">+spotify_data[[#This Row],[Antigüedad Album Dias]]/60</f>
        <v>75.083333333333329</v>
      </c>
      <c r="U681" s="8">
        <f ca="1">spotify_data[[#This Row],[Antigüedad Album Meses]]/12</f>
        <v>6.2569444444444438</v>
      </c>
      <c r="V681">
        <v>12</v>
      </c>
      <c r="W681" s="1" t="s">
        <v>20</v>
      </c>
      <c r="X681" s="1" t="str">
        <f>+IF(spotify_data[[#This Row],[album_type]]="album","Album",IF(spotify_data[[#This Row],[album_type]]="single","Single","Compilation"))</f>
        <v>Album</v>
      </c>
      <c r="Y681">
        <v>336</v>
      </c>
    </row>
    <row r="682" spans="1:25" x14ac:dyDescent="0.3">
      <c r="A682" s="1" t="s">
        <v>17432</v>
      </c>
      <c r="B682" s="1">
        <v>3462</v>
      </c>
      <c r="C682" s="1" t="s">
        <v>17433</v>
      </c>
      <c r="D682">
        <v>10</v>
      </c>
      <c r="E682">
        <v>80</v>
      </c>
      <c r="F682" s="10">
        <f>spotify_data[[#This Row],[track_popularity]]/100</f>
        <v>0.8</v>
      </c>
      <c r="G682" s="9" t="b">
        <v>1</v>
      </c>
      <c r="H682" s="1">
        <f>+IF(spotify_data[[#This Row],[explicit]]=FALSE,0,1)</f>
        <v>1</v>
      </c>
      <c r="I682" s="1" t="s">
        <v>5161</v>
      </c>
      <c r="J682" s="7">
        <f>MATCH(spotify_data[[#This Row],[artist_name]],spotify_data[artist_name],0)</f>
        <v>235</v>
      </c>
      <c r="K682">
        <v>82</v>
      </c>
      <c r="L682" s="10">
        <f>spotify_data[[#This Row],[artist_popularity]]/100</f>
        <v>0.82</v>
      </c>
      <c r="M682">
        <v>17330082</v>
      </c>
      <c r="N682" s="1" t="s">
        <v>1366</v>
      </c>
      <c r="O682" s="1" t="s">
        <v>17430</v>
      </c>
      <c r="P682" s="1">
        <f>MATCH(spotify_data[[#This Row],[album_id]],spotify_data[album_id],0)</f>
        <v>681</v>
      </c>
      <c r="Q682" s="1" t="s">
        <v>17431</v>
      </c>
      <c r="R682" s="2">
        <v>41455</v>
      </c>
      <c r="S682" s="7">
        <f ca="1">+TODAY()-spotify_data[[#This Row],[Fecha lanzamiento Album]]</f>
        <v>4576</v>
      </c>
      <c r="T682" s="7">
        <f ca="1">+spotify_data[[#This Row],[Antigüedad Album Dias]]/60</f>
        <v>76.266666666666666</v>
      </c>
      <c r="U682" s="8">
        <f ca="1">spotify_data[[#This Row],[Antigüedad Album Meses]]/12</f>
        <v>6.3555555555555552</v>
      </c>
      <c r="V682">
        <v>17</v>
      </c>
      <c r="W682" s="1" t="s">
        <v>20</v>
      </c>
      <c r="X682" s="1" t="str">
        <f>+IF(spotify_data[[#This Row],[album_type]]="album","Album",IF(spotify_data[[#This Row],[album_type]]="single","Single","Compilation"))</f>
        <v>Album</v>
      </c>
      <c r="Y682">
        <v>393</v>
      </c>
    </row>
    <row r="683" spans="1:25" x14ac:dyDescent="0.3">
      <c r="A683" s="1" t="s">
        <v>17575</v>
      </c>
      <c r="B683" s="1">
        <v>2878</v>
      </c>
      <c r="C683" s="1" t="s">
        <v>17576</v>
      </c>
      <c r="D683">
        <v>1</v>
      </c>
      <c r="E683">
        <v>80</v>
      </c>
      <c r="F683" s="10">
        <f>spotify_data[[#This Row],[track_popularity]]/100</f>
        <v>0.8</v>
      </c>
      <c r="G683" s="9" t="b">
        <v>0</v>
      </c>
      <c r="H683" s="1">
        <f>+IF(spotify_data[[#This Row],[explicit]]=FALSE,0,1)</f>
        <v>0</v>
      </c>
      <c r="I683" s="1" t="s">
        <v>17501</v>
      </c>
      <c r="J683" s="7">
        <f>MATCH(spotify_data[[#This Row],[artist_name]],spotify_data[artist_name],0)</f>
        <v>682</v>
      </c>
      <c r="K683">
        <v>81</v>
      </c>
      <c r="L683" s="10">
        <f>spotify_data[[#This Row],[artist_popularity]]/100</f>
        <v>0.81</v>
      </c>
      <c r="M683">
        <v>10874504</v>
      </c>
      <c r="N683" s="1" t="s">
        <v>17502</v>
      </c>
      <c r="O683" s="1" t="s">
        <v>17577</v>
      </c>
      <c r="P683" s="1">
        <f>MATCH(spotify_data[[#This Row],[album_id]],spotify_data[album_id],0)</f>
        <v>682</v>
      </c>
      <c r="Q683" s="1" t="s">
        <v>17576</v>
      </c>
      <c r="R683" s="2">
        <v>41383</v>
      </c>
      <c r="S683" s="7">
        <f ca="1">+TODAY()-spotify_data[[#This Row],[Fecha lanzamiento Album]]</f>
        <v>4648</v>
      </c>
      <c r="T683" s="7">
        <f ca="1">+spotify_data[[#This Row],[Antigüedad Album Dias]]/60</f>
        <v>77.466666666666669</v>
      </c>
      <c r="U683" s="8">
        <f ca="1">spotify_data[[#This Row],[Antigüedad Album Meses]]/12</f>
        <v>6.4555555555555557</v>
      </c>
      <c r="V683">
        <v>1</v>
      </c>
      <c r="W683" s="1" t="s">
        <v>21</v>
      </c>
      <c r="X683" s="1" t="str">
        <f>+IF(spotify_data[[#This Row],[album_type]]="album","Album",IF(spotify_data[[#This Row],[album_type]]="single","Single","Compilation"))</f>
        <v>Single</v>
      </c>
      <c r="Y683">
        <v>414</v>
      </c>
    </row>
    <row r="684" spans="1:25" x14ac:dyDescent="0.3">
      <c r="A684" s="1" t="s">
        <v>17700</v>
      </c>
      <c r="B684" s="1">
        <v>5418</v>
      </c>
      <c r="C684" s="1" t="s">
        <v>17701</v>
      </c>
      <c r="D684">
        <v>1</v>
      </c>
      <c r="E684">
        <v>80</v>
      </c>
      <c r="F684" s="10">
        <f>spotify_data[[#This Row],[track_popularity]]/100</f>
        <v>0.8</v>
      </c>
      <c r="G684" s="9" t="b">
        <v>0</v>
      </c>
      <c r="H684" s="1">
        <f>+IF(spotify_data[[#This Row],[explicit]]=FALSE,0,1)</f>
        <v>0</v>
      </c>
      <c r="I684" s="1" t="s">
        <v>7283</v>
      </c>
      <c r="J684" s="7">
        <f>MATCH(spotify_data[[#This Row],[artist_name]],spotify_data[artist_name],0)</f>
        <v>683</v>
      </c>
      <c r="K684">
        <v>77</v>
      </c>
      <c r="L684" s="10">
        <f>spotify_data[[#This Row],[artist_popularity]]/100</f>
        <v>0.77</v>
      </c>
      <c r="M684">
        <v>27288825</v>
      </c>
      <c r="N684" s="1" t="s">
        <v>23</v>
      </c>
      <c r="O684" s="1" t="s">
        <v>17702</v>
      </c>
      <c r="P684" s="1">
        <f>MATCH(spotify_data[[#This Row],[album_id]],spotify_data[album_id],0)</f>
        <v>683</v>
      </c>
      <c r="Q684" s="1" t="s">
        <v>17703</v>
      </c>
      <c r="R684" s="2">
        <v>41275</v>
      </c>
      <c r="S684" s="7">
        <f ca="1">+TODAY()-spotify_data[[#This Row],[Fecha lanzamiento Album]]</f>
        <v>4756</v>
      </c>
      <c r="T684" s="7">
        <f ca="1">+spotify_data[[#This Row],[Antigüedad Album Dias]]/60</f>
        <v>79.266666666666666</v>
      </c>
      <c r="U684" s="8">
        <f ca="1">spotify_data[[#This Row],[Antigüedad Album Meses]]/12</f>
        <v>6.6055555555555552</v>
      </c>
      <c r="V684">
        <v>13</v>
      </c>
      <c r="W684" s="1" t="s">
        <v>20</v>
      </c>
      <c r="X684" s="1" t="str">
        <f>+IF(spotify_data[[#This Row],[album_type]]="album","Album",IF(spotify_data[[#This Row],[album_type]]="single","Single","Compilation"))</f>
        <v>Album</v>
      </c>
      <c r="Y684">
        <v>351</v>
      </c>
    </row>
    <row r="685" spans="1:25" x14ac:dyDescent="0.3">
      <c r="A685" s="1" t="s">
        <v>17899</v>
      </c>
      <c r="B685" s="1">
        <v>1025</v>
      </c>
      <c r="C685" s="1" t="s">
        <v>17900</v>
      </c>
      <c r="D685">
        <v>4</v>
      </c>
      <c r="E685">
        <v>80</v>
      </c>
      <c r="F685" s="10">
        <f>spotify_data[[#This Row],[track_popularity]]/100</f>
        <v>0.8</v>
      </c>
      <c r="G685" s="9" t="b">
        <v>1</v>
      </c>
      <c r="H685" s="1">
        <f>+IF(spotify_data[[#This Row],[explicit]]=FALSE,0,1)</f>
        <v>1</v>
      </c>
      <c r="I685" s="1" t="s">
        <v>7661</v>
      </c>
      <c r="J685" s="7">
        <f>MATCH(spotify_data[[#This Row],[artist_name]],spotify_data[artist_name],0)</f>
        <v>75</v>
      </c>
      <c r="K685">
        <v>90</v>
      </c>
      <c r="L685" s="10">
        <f>spotify_data[[#This Row],[artist_popularity]]/100</f>
        <v>0.9</v>
      </c>
      <c r="M685">
        <v>75474551</v>
      </c>
      <c r="N685" s="1" t="s">
        <v>23</v>
      </c>
      <c r="O685" s="1" t="s">
        <v>17901</v>
      </c>
      <c r="P685" s="1">
        <f>MATCH(spotify_data[[#This Row],[album_id]],spotify_data[album_id],0)</f>
        <v>75</v>
      </c>
      <c r="Q685" s="1" t="s">
        <v>17902</v>
      </c>
      <c r="R685" s="2">
        <v>41250</v>
      </c>
      <c r="S685" s="7">
        <f ca="1">+TODAY()-spotify_data[[#This Row],[Fecha lanzamiento Album]]</f>
        <v>4781</v>
      </c>
      <c r="T685" s="7">
        <f ca="1">+spotify_data[[#This Row],[Antigüedad Album Dias]]/60</f>
        <v>79.683333333333337</v>
      </c>
      <c r="U685" s="8">
        <f ca="1">spotify_data[[#This Row],[Antigüedad Album Meses]]/12</f>
        <v>6.6402777777777784</v>
      </c>
      <c r="V685">
        <v>10</v>
      </c>
      <c r="W685" s="1" t="s">
        <v>20</v>
      </c>
      <c r="X685" s="1" t="str">
        <f>+IF(spotify_data[[#This Row],[album_type]]="album","Album",IF(spotify_data[[#This Row],[album_type]]="single","Single","Compilation"))</f>
        <v>Album</v>
      </c>
      <c r="Y685">
        <v>297</v>
      </c>
    </row>
    <row r="686" spans="1:25" x14ac:dyDescent="0.3">
      <c r="A686" s="1" t="s">
        <v>18153</v>
      </c>
      <c r="B686" s="1">
        <v>7332</v>
      </c>
      <c r="C686" s="1" t="s">
        <v>18150</v>
      </c>
      <c r="D686">
        <v>3</v>
      </c>
      <c r="E686">
        <v>80</v>
      </c>
      <c r="F686" s="10">
        <f>spotify_data[[#This Row],[track_popularity]]/100</f>
        <v>0.8</v>
      </c>
      <c r="G686" s="9" t="b">
        <v>0</v>
      </c>
      <c r="H686" s="1">
        <f>+IF(spotify_data[[#This Row],[explicit]]=FALSE,0,1)</f>
        <v>0</v>
      </c>
      <c r="I686" s="1" t="s">
        <v>13366</v>
      </c>
      <c r="J686" s="7">
        <f>MATCH(spotify_data[[#This Row],[artist_name]],spotify_data[artist_name],0)</f>
        <v>685</v>
      </c>
      <c r="K686">
        <v>74</v>
      </c>
      <c r="L686" s="10">
        <f>spotify_data[[#This Row],[artist_popularity]]/100</f>
        <v>0.74</v>
      </c>
      <c r="M686">
        <v>8809453</v>
      </c>
      <c r="N686" s="1" t="s">
        <v>23</v>
      </c>
      <c r="O686" s="1" t="s">
        <v>18154</v>
      </c>
      <c r="P686" s="1">
        <f>MATCH(spotify_data[[#This Row],[album_id]],spotify_data[album_id],0)</f>
        <v>685</v>
      </c>
      <c r="Q686" s="1" t="s">
        <v>18155</v>
      </c>
      <c r="R686" s="2">
        <v>41162</v>
      </c>
      <c r="S686" s="7">
        <f ca="1">+TODAY()-spotify_data[[#This Row],[Fecha lanzamiento Album]]</f>
        <v>4869</v>
      </c>
      <c r="T686" s="7">
        <f ca="1">+spotify_data[[#This Row],[Antigüedad Album Dias]]/60</f>
        <v>81.150000000000006</v>
      </c>
      <c r="U686" s="8">
        <f ca="1">spotify_data[[#This Row],[Antigüedad Album Meses]]/12</f>
        <v>6.7625000000000002</v>
      </c>
      <c r="V686">
        <v>17</v>
      </c>
      <c r="W686" s="1" t="s">
        <v>20</v>
      </c>
      <c r="X686" s="1" t="str">
        <f>+IF(spotify_data[[#This Row],[album_type]]="album","Album",IF(spotify_data[[#This Row],[album_type]]="single","Single","Compilation"))</f>
        <v>Album</v>
      </c>
      <c r="Y686">
        <v>337</v>
      </c>
    </row>
    <row r="687" spans="1:25" x14ac:dyDescent="0.3">
      <c r="A687" s="1" t="s">
        <v>18251</v>
      </c>
      <c r="B687" s="1">
        <v>3006</v>
      </c>
      <c r="C687" s="1" t="s">
        <v>18252</v>
      </c>
      <c r="D687">
        <v>2</v>
      </c>
      <c r="E687">
        <v>80</v>
      </c>
      <c r="F687" s="10">
        <f>spotify_data[[#This Row],[track_popularity]]/100</f>
        <v>0.8</v>
      </c>
      <c r="G687" s="9" t="b">
        <v>0</v>
      </c>
      <c r="H687" s="1">
        <f>+IF(spotify_data[[#This Row],[explicit]]=FALSE,0,1)</f>
        <v>0</v>
      </c>
      <c r="I687" s="1" t="s">
        <v>15876</v>
      </c>
      <c r="J687" s="7">
        <f>MATCH(spotify_data[[#This Row],[artist_name]],spotify_data[artist_name],0)</f>
        <v>362</v>
      </c>
      <c r="K687">
        <v>79</v>
      </c>
      <c r="L687" s="10">
        <f>spotify_data[[#This Row],[artist_popularity]]/100</f>
        <v>0.79</v>
      </c>
      <c r="M687">
        <v>8972549</v>
      </c>
      <c r="N687" s="1" t="s">
        <v>23</v>
      </c>
      <c r="O687" s="1" t="s">
        <v>18246</v>
      </c>
      <c r="P687" s="1">
        <f>MATCH(spotify_data[[#This Row],[album_id]],spotify_data[album_id],0)</f>
        <v>686</v>
      </c>
      <c r="Q687" s="1" t="s">
        <v>18247</v>
      </c>
      <c r="R687" s="2">
        <v>41082</v>
      </c>
      <c r="S687" s="7">
        <f ca="1">+TODAY()-spotify_data[[#This Row],[Fecha lanzamiento Album]]</f>
        <v>4949</v>
      </c>
      <c r="T687" s="7">
        <f ca="1">+spotify_data[[#This Row],[Antigüedad Album Dias]]/60</f>
        <v>82.483333333333334</v>
      </c>
      <c r="U687" s="8">
        <f ca="1">spotify_data[[#This Row],[Antigüedad Album Meses]]/12</f>
        <v>6.8736111111111109</v>
      </c>
      <c r="V687">
        <v>10</v>
      </c>
      <c r="W687" s="1" t="s">
        <v>20</v>
      </c>
      <c r="X687" s="1" t="str">
        <f>+IF(spotify_data[[#This Row],[album_type]]="album","Album",IF(spotify_data[[#This Row],[album_type]]="single","Single","Compilation"))</f>
        <v>Album</v>
      </c>
      <c r="Y687">
        <v>388</v>
      </c>
    </row>
    <row r="688" spans="1:25" x14ac:dyDescent="0.3">
      <c r="A688" s="1" t="s">
        <v>19321</v>
      </c>
      <c r="B688" s="1">
        <v>2763</v>
      </c>
      <c r="C688" s="1" t="s">
        <v>19322</v>
      </c>
      <c r="D688">
        <v>7</v>
      </c>
      <c r="E688">
        <v>80</v>
      </c>
      <c r="F688" s="10">
        <f>spotify_data[[#This Row],[track_popularity]]/100</f>
        <v>0.8</v>
      </c>
      <c r="G688" s="9" t="b">
        <v>0</v>
      </c>
      <c r="H688" s="1">
        <f>+IF(spotify_data[[#This Row],[explicit]]=FALSE,0,1)</f>
        <v>0</v>
      </c>
      <c r="I688" s="1" t="s">
        <v>15876</v>
      </c>
      <c r="J688" s="7">
        <f>MATCH(spotify_data[[#This Row],[artist_name]],spotify_data[artist_name],0)</f>
        <v>362</v>
      </c>
      <c r="K688">
        <v>79</v>
      </c>
      <c r="L688" s="10">
        <f>spotify_data[[#This Row],[artist_popularity]]/100</f>
        <v>0.79</v>
      </c>
      <c r="M688">
        <v>8973505</v>
      </c>
      <c r="N688" s="1" t="s">
        <v>23</v>
      </c>
      <c r="O688" s="1" t="s">
        <v>19323</v>
      </c>
      <c r="P688" s="1">
        <f>MATCH(spotify_data[[#This Row],[album_id]],spotify_data[album_id],0)</f>
        <v>687</v>
      </c>
      <c r="Q688" s="1" t="s">
        <v>19324</v>
      </c>
      <c r="R688" s="2">
        <v>40506</v>
      </c>
      <c r="S688" s="7">
        <f ca="1">+TODAY()-spotify_data[[#This Row],[Fecha lanzamiento Album]]</f>
        <v>5525</v>
      </c>
      <c r="T688" s="7">
        <f ca="1">+spotify_data[[#This Row],[Antigüedad Album Dias]]/60</f>
        <v>92.083333333333329</v>
      </c>
      <c r="U688" s="8">
        <f ca="1">spotify_data[[#This Row],[Antigüedad Album Meses]]/12</f>
        <v>7.6736111111111107</v>
      </c>
      <c r="V688">
        <v>8</v>
      </c>
      <c r="W688" s="1" t="s">
        <v>20</v>
      </c>
      <c r="X688" s="1" t="str">
        <f>+IF(spotify_data[[#This Row],[album_type]]="album","Album",IF(spotify_data[[#This Row],[album_type]]="single","Single","Compilation"))</f>
        <v>Album</v>
      </c>
      <c r="Y688">
        <v>39</v>
      </c>
    </row>
    <row r="689" spans="1:25" x14ac:dyDescent="0.3">
      <c r="A689" s="1" t="s">
        <v>19653</v>
      </c>
      <c r="B689" s="1">
        <v>3722</v>
      </c>
      <c r="C689" s="1" t="s">
        <v>19654</v>
      </c>
      <c r="D689">
        <v>6</v>
      </c>
      <c r="E689">
        <v>80</v>
      </c>
      <c r="F689" s="10">
        <f>spotify_data[[#This Row],[track_popularity]]/100</f>
        <v>0.8</v>
      </c>
      <c r="G689" s="9" t="b">
        <v>0</v>
      </c>
      <c r="H689" s="1">
        <f>+IF(spotify_data[[#This Row],[explicit]]=FALSE,0,1)</f>
        <v>0</v>
      </c>
      <c r="I689" s="1" t="s">
        <v>7661</v>
      </c>
      <c r="J689" s="7">
        <f>MATCH(spotify_data[[#This Row],[artist_name]],spotify_data[artist_name],0)</f>
        <v>75</v>
      </c>
      <c r="K689">
        <v>90</v>
      </c>
      <c r="L689" s="10">
        <f>spotify_data[[#This Row],[artist_popularity]]/100</f>
        <v>0.9</v>
      </c>
      <c r="M689">
        <v>75492598</v>
      </c>
      <c r="N689" s="1" t="s">
        <v>23</v>
      </c>
      <c r="O689" s="1" t="s">
        <v>19648</v>
      </c>
      <c r="P689" s="1">
        <f>MATCH(spotify_data[[#This Row],[album_id]],spotify_data[album_id],0)</f>
        <v>688</v>
      </c>
      <c r="Q689" s="1" t="s">
        <v>19638</v>
      </c>
      <c r="R689" s="2">
        <v>40309</v>
      </c>
      <c r="S689" s="7">
        <f ca="1">+TODAY()-spotify_data[[#This Row],[Fecha lanzamiento Album]]</f>
        <v>5722</v>
      </c>
      <c r="T689" s="7">
        <f ca="1">+spotify_data[[#This Row],[Antigüedad Album Dias]]/60</f>
        <v>95.36666666666666</v>
      </c>
      <c r="U689" s="8">
        <f ca="1">spotify_data[[#This Row],[Antigüedad Album Meses]]/12</f>
        <v>7.947222222222222</v>
      </c>
      <c r="V689">
        <v>12</v>
      </c>
      <c r="W689" s="1" t="s">
        <v>20</v>
      </c>
      <c r="X689" s="1" t="str">
        <f>+IF(spotify_data[[#This Row],[album_type]]="album","Album",IF(spotify_data[[#This Row],[album_type]]="single","Single","Compilation"))</f>
        <v>Album</v>
      </c>
      <c r="Y689">
        <v>383</v>
      </c>
    </row>
    <row r="690" spans="1:25" x14ac:dyDescent="0.3">
      <c r="A690" s="1" t="s">
        <v>19661</v>
      </c>
      <c r="B690" s="1">
        <v>1432</v>
      </c>
      <c r="C690" s="1" t="s">
        <v>19662</v>
      </c>
      <c r="D690">
        <v>8</v>
      </c>
      <c r="E690">
        <v>80</v>
      </c>
      <c r="F690" s="10">
        <f>spotify_data[[#This Row],[track_popularity]]/100</f>
        <v>0.8</v>
      </c>
      <c r="G690" s="9" t="b">
        <v>0</v>
      </c>
      <c r="H690" s="1">
        <f>+IF(spotify_data[[#This Row],[explicit]]=FALSE,0,1)</f>
        <v>0</v>
      </c>
      <c r="I690" s="1" t="s">
        <v>19657</v>
      </c>
      <c r="J690" s="7">
        <f>MATCH(spotify_data[[#This Row],[artist_name]],spotify_data[artist_name],0)</f>
        <v>689</v>
      </c>
      <c r="K690">
        <v>81</v>
      </c>
      <c r="L690" s="10">
        <f>spotify_data[[#This Row],[artist_popularity]]/100</f>
        <v>0.81</v>
      </c>
      <c r="M690">
        <v>7710363</v>
      </c>
      <c r="N690" s="1" t="s">
        <v>19658</v>
      </c>
      <c r="O690" s="1" t="s">
        <v>19659</v>
      </c>
      <c r="P690" s="1">
        <f>MATCH(spotify_data[[#This Row],[album_id]],spotify_data[album_id],0)</f>
        <v>689</v>
      </c>
      <c r="Q690" s="1" t="s">
        <v>19660</v>
      </c>
      <c r="R690" s="2">
        <v>40298</v>
      </c>
      <c r="S690" s="7">
        <f ca="1">+TODAY()-spotify_data[[#This Row],[Fecha lanzamiento Album]]</f>
        <v>5733</v>
      </c>
      <c r="T690" s="7">
        <f ca="1">+spotify_data[[#This Row],[Antigüedad Album Dias]]/60</f>
        <v>95.55</v>
      </c>
      <c r="U690" s="8">
        <f ca="1">spotify_data[[#This Row],[Antigüedad Album Meses]]/12</f>
        <v>7.9624999999999995</v>
      </c>
      <c r="V690">
        <v>11</v>
      </c>
      <c r="W690" s="1" t="s">
        <v>20</v>
      </c>
      <c r="X690" s="1" t="str">
        <f>+IF(spotify_data[[#This Row],[album_type]]="album","Album",IF(spotify_data[[#This Row],[album_type]]="single","Single","Compilation"))</f>
        <v>Album</v>
      </c>
      <c r="Y690">
        <v>402</v>
      </c>
    </row>
    <row r="691" spans="1:25" x14ac:dyDescent="0.3">
      <c r="A691" s="1" t="s">
        <v>19677</v>
      </c>
      <c r="B691" s="1">
        <v>4492</v>
      </c>
      <c r="C691" s="1" t="s">
        <v>19678</v>
      </c>
      <c r="D691">
        <v>2</v>
      </c>
      <c r="E691">
        <v>80</v>
      </c>
      <c r="F691" s="10">
        <f>spotify_data[[#This Row],[track_popularity]]/100</f>
        <v>0.8</v>
      </c>
      <c r="G691" s="9" t="b">
        <v>0</v>
      </c>
      <c r="H691" s="1">
        <f>+IF(spotify_data[[#This Row],[explicit]]=FALSE,0,1)</f>
        <v>0</v>
      </c>
      <c r="I691" s="1" t="s">
        <v>18272</v>
      </c>
      <c r="J691" s="7">
        <f>MATCH(spotify_data[[#This Row],[artist_name]],spotify_data[artist_name],0)</f>
        <v>205</v>
      </c>
      <c r="K691">
        <v>80</v>
      </c>
      <c r="L691" s="10">
        <f>spotify_data[[#This Row],[artist_popularity]]/100</f>
        <v>0.8</v>
      </c>
      <c r="M691">
        <v>13749886</v>
      </c>
      <c r="N691" s="1" t="s">
        <v>1358</v>
      </c>
      <c r="O691" s="1" t="s">
        <v>19679</v>
      </c>
      <c r="P691" s="1">
        <f>MATCH(spotify_data[[#This Row],[album_id]],spotify_data[album_id],0)</f>
        <v>358</v>
      </c>
      <c r="Q691" s="1" t="s">
        <v>19680</v>
      </c>
      <c r="R691" s="2">
        <v>40267</v>
      </c>
      <c r="S691" s="7">
        <f ca="1">+TODAY()-spotify_data[[#This Row],[Fecha lanzamiento Album]]</f>
        <v>5764</v>
      </c>
      <c r="T691" s="7">
        <f ca="1">+spotify_data[[#This Row],[Antigüedad Album Dias]]/60</f>
        <v>96.066666666666663</v>
      </c>
      <c r="U691" s="8">
        <f ca="1">spotify_data[[#This Row],[Antigüedad Album Meses]]/12</f>
        <v>8.0055555555555546</v>
      </c>
      <c r="V691">
        <v>22</v>
      </c>
      <c r="W691" s="1" t="s">
        <v>20</v>
      </c>
      <c r="X691" s="1" t="str">
        <f>+IF(spotify_data[[#This Row],[album_type]]="album","Album",IF(spotify_data[[#This Row],[album_type]]="single","Single","Compilation"))</f>
        <v>Album</v>
      </c>
      <c r="Y691">
        <v>373</v>
      </c>
    </row>
    <row r="692" spans="1:25" x14ac:dyDescent="0.3">
      <c r="A692" s="1" t="s">
        <v>20189</v>
      </c>
      <c r="B692" s="1">
        <v>193</v>
      </c>
      <c r="C692" s="1" t="s">
        <v>20190</v>
      </c>
      <c r="D692">
        <v>1</v>
      </c>
      <c r="E692">
        <v>80</v>
      </c>
      <c r="F692" s="10">
        <f>spotify_data[[#This Row],[track_popularity]]/100</f>
        <v>0.8</v>
      </c>
      <c r="G692" s="9" t="b">
        <v>0</v>
      </c>
      <c r="H692" s="1">
        <f>+IF(spotify_data[[#This Row],[explicit]]=FALSE,0,1)</f>
        <v>0</v>
      </c>
      <c r="I692" s="1" t="s">
        <v>5665</v>
      </c>
      <c r="J692" s="7">
        <f>MATCH(spotify_data[[#This Row],[artist_name]],spotify_data[artist_name],0)</f>
        <v>691</v>
      </c>
      <c r="K692">
        <v>77</v>
      </c>
      <c r="L692" s="10">
        <f>spotify_data[[#This Row],[artist_popularity]]/100</f>
        <v>0.77</v>
      </c>
      <c r="M692">
        <v>7220459</v>
      </c>
      <c r="N692" s="1" t="s">
        <v>5666</v>
      </c>
      <c r="O692" s="1" t="s">
        <v>20191</v>
      </c>
      <c r="P692" s="1">
        <f>MATCH(spotify_data[[#This Row],[album_id]],spotify_data[album_id],0)</f>
        <v>691</v>
      </c>
      <c r="Q692" s="1" t="s">
        <v>20192</v>
      </c>
      <c r="R692" s="2">
        <v>39994</v>
      </c>
      <c r="S692" s="7">
        <f ca="1">+TODAY()-spotify_data[[#This Row],[Fecha lanzamiento Album]]</f>
        <v>6037</v>
      </c>
      <c r="T692" s="7">
        <f ca="1">+spotify_data[[#This Row],[Antigüedad Album Dias]]/60</f>
        <v>100.61666666666666</v>
      </c>
      <c r="U692" s="8">
        <f ca="1">spotify_data[[#This Row],[Antigüedad Album Meses]]/12</f>
        <v>8.3847222222222211</v>
      </c>
      <c r="V692">
        <v>20</v>
      </c>
      <c r="W692" s="1" t="s">
        <v>20</v>
      </c>
      <c r="X692" s="1" t="str">
        <f>+IF(spotify_data[[#This Row],[album_type]]="album","Album",IF(spotify_data[[#This Row],[album_type]]="single","Single","Compilation"))</f>
        <v>Album</v>
      </c>
      <c r="Y692">
        <v>421</v>
      </c>
    </row>
    <row r="693" spans="1:25" x14ac:dyDescent="0.3">
      <c r="A693" s="1" t="s">
        <v>20348</v>
      </c>
      <c r="B693" s="1">
        <v>6857</v>
      </c>
      <c r="C693" s="1" t="s">
        <v>20349</v>
      </c>
      <c r="D693">
        <v>3</v>
      </c>
      <c r="E693">
        <v>80</v>
      </c>
      <c r="F693" s="10">
        <f>spotify_data[[#This Row],[track_popularity]]/100</f>
        <v>0.8</v>
      </c>
      <c r="G693" s="9" t="b">
        <v>0</v>
      </c>
      <c r="H693" s="1">
        <f>+IF(spotify_data[[#This Row],[explicit]]=FALSE,0,1)</f>
        <v>0</v>
      </c>
      <c r="I693" s="1" t="s">
        <v>9448</v>
      </c>
      <c r="J693" s="7">
        <f>MATCH(spotify_data[[#This Row],[artist_name]],spotify_data[artist_name],0)</f>
        <v>564</v>
      </c>
      <c r="K693">
        <v>81</v>
      </c>
      <c r="L693" s="10">
        <f>spotify_data[[#This Row],[artist_popularity]]/100</f>
        <v>0.81</v>
      </c>
      <c r="M693">
        <v>9553224</v>
      </c>
      <c r="N693" s="1" t="s">
        <v>23</v>
      </c>
      <c r="O693" s="1" t="s">
        <v>20334</v>
      </c>
      <c r="P693" s="1">
        <f>MATCH(spotify_data[[#This Row],[album_id]],spotify_data[album_id],0)</f>
        <v>692</v>
      </c>
      <c r="Q693" s="1" t="s">
        <v>20335</v>
      </c>
      <c r="R693" s="2">
        <v>39814</v>
      </c>
      <c r="S693" s="7">
        <f ca="1">+TODAY()-spotify_data[[#This Row],[Fecha lanzamiento Album]]</f>
        <v>6217</v>
      </c>
      <c r="T693" s="7">
        <f ca="1">+spotify_data[[#This Row],[Antigüedad Album Dias]]/60</f>
        <v>103.61666666666666</v>
      </c>
      <c r="U693" s="8">
        <f ca="1">spotify_data[[#This Row],[Antigüedad Album Meses]]/12</f>
        <v>8.6347222222222211</v>
      </c>
      <c r="V693">
        <v>25</v>
      </c>
      <c r="W693" s="1" t="s">
        <v>20</v>
      </c>
      <c r="X693" s="1" t="str">
        <f>+IF(spotify_data[[#This Row],[album_type]]="album","Album",IF(spotify_data[[#This Row],[album_type]]="single","Single","Compilation"))</f>
        <v>Album</v>
      </c>
      <c r="Y693">
        <v>473</v>
      </c>
    </row>
    <row r="694" spans="1:25" x14ac:dyDescent="0.3">
      <c r="A694" s="1" t="s">
        <v>20412</v>
      </c>
      <c r="B694" s="1">
        <v>5911</v>
      </c>
      <c r="C694" s="1" t="s">
        <v>20413</v>
      </c>
      <c r="D694">
        <v>4</v>
      </c>
      <c r="E694">
        <v>80</v>
      </c>
      <c r="F694" s="10">
        <f>spotify_data[[#This Row],[track_popularity]]/100</f>
        <v>0.8</v>
      </c>
      <c r="G694" s="9" t="b">
        <v>0</v>
      </c>
      <c r="H694" s="1">
        <f>+IF(spotify_data[[#This Row],[explicit]]=FALSE,0,1)</f>
        <v>0</v>
      </c>
      <c r="I694" s="1" t="s">
        <v>20414</v>
      </c>
      <c r="J694" s="7">
        <f>MATCH(spotify_data[[#This Row],[artist_name]],spotify_data[artist_name],0)</f>
        <v>360</v>
      </c>
      <c r="K694">
        <v>76</v>
      </c>
      <c r="L694" s="10">
        <f>spotify_data[[#This Row],[artist_popularity]]/100</f>
        <v>0.76</v>
      </c>
      <c r="M694">
        <v>5757305</v>
      </c>
      <c r="N694" s="1" t="s">
        <v>23</v>
      </c>
      <c r="O694" s="1" t="s">
        <v>20415</v>
      </c>
      <c r="P694" s="1">
        <f>MATCH(spotify_data[[#This Row],[album_id]],spotify_data[album_id],0)</f>
        <v>360</v>
      </c>
      <c r="Q694" s="1" t="s">
        <v>20416</v>
      </c>
      <c r="R694" s="2">
        <v>39714</v>
      </c>
      <c r="S694" s="7">
        <f ca="1">+TODAY()-spotify_data[[#This Row],[Fecha lanzamiento Album]]</f>
        <v>6317</v>
      </c>
      <c r="T694" s="7">
        <f ca="1">+spotify_data[[#This Row],[Antigüedad Album Dias]]/60</f>
        <v>105.28333333333333</v>
      </c>
      <c r="U694" s="8">
        <f ca="1">spotify_data[[#This Row],[Antigüedad Album Meses]]/12</f>
        <v>8.7736111111111104</v>
      </c>
      <c r="V694">
        <v>11</v>
      </c>
      <c r="W694" s="1" t="s">
        <v>20</v>
      </c>
      <c r="X694" s="1" t="str">
        <f>+IF(spotify_data[[#This Row],[album_type]]="album","Album",IF(spotify_data[[#This Row],[album_type]]="single","Single","Compilation"))</f>
        <v>Album</v>
      </c>
      <c r="Y694">
        <v>384</v>
      </c>
    </row>
    <row r="695" spans="1:25" x14ac:dyDescent="0.3">
      <c r="A695" s="1" t="s">
        <v>20544</v>
      </c>
      <c r="B695" s="1">
        <v>7379</v>
      </c>
      <c r="C695" s="1" t="s">
        <v>15251</v>
      </c>
      <c r="D695">
        <v>2</v>
      </c>
      <c r="E695">
        <v>80</v>
      </c>
      <c r="F695" s="10">
        <f>spotify_data[[#This Row],[track_popularity]]/100</f>
        <v>0.8</v>
      </c>
      <c r="G695" s="9" t="b">
        <v>0</v>
      </c>
      <c r="H695" s="1">
        <f>+IF(spotify_data[[#This Row],[explicit]]=FALSE,0,1)</f>
        <v>0</v>
      </c>
      <c r="I695" s="1" t="s">
        <v>18360</v>
      </c>
      <c r="J695" s="7">
        <f>MATCH(spotify_data[[#This Row],[artist_name]],spotify_data[artist_name],0)</f>
        <v>694</v>
      </c>
      <c r="K695">
        <v>71</v>
      </c>
      <c r="L695" s="10">
        <f>spotify_data[[#This Row],[artist_popularity]]/100</f>
        <v>0.71</v>
      </c>
      <c r="M695">
        <v>7312588</v>
      </c>
      <c r="N695" s="1" t="s">
        <v>18361</v>
      </c>
      <c r="O695" s="1" t="s">
        <v>20545</v>
      </c>
      <c r="P695" s="1">
        <f>MATCH(spotify_data[[#This Row],[album_id]],spotify_data[album_id],0)</f>
        <v>694</v>
      </c>
      <c r="Q695" s="1" t="s">
        <v>20546</v>
      </c>
      <c r="R695" s="2">
        <v>39569</v>
      </c>
      <c r="S695" s="7">
        <f ca="1">+TODAY()-spotify_data[[#This Row],[Fecha lanzamiento Album]]</f>
        <v>6462</v>
      </c>
      <c r="T695" s="7">
        <f ca="1">+spotify_data[[#This Row],[Antigüedad Album Dias]]/60</f>
        <v>107.7</v>
      </c>
      <c r="U695" s="8">
        <f ca="1">spotify_data[[#This Row],[Antigüedad Album Meses]]/12</f>
        <v>8.9749999999999996</v>
      </c>
      <c r="V695">
        <v>26</v>
      </c>
      <c r="W695" s="1" t="s">
        <v>20</v>
      </c>
      <c r="X695" s="1" t="str">
        <f>+IF(spotify_data[[#This Row],[album_type]]="album","Album",IF(spotify_data[[#This Row],[album_type]]="single","Single","Compilation"))</f>
        <v>Album</v>
      </c>
      <c r="Y695">
        <v>404</v>
      </c>
    </row>
    <row r="696" spans="1:25" x14ac:dyDescent="0.3">
      <c r="A696" s="1" t="s">
        <v>20564</v>
      </c>
      <c r="B696" s="1">
        <v>7658</v>
      </c>
      <c r="C696" s="1" t="s">
        <v>20565</v>
      </c>
      <c r="D696">
        <v>3</v>
      </c>
      <c r="E696">
        <v>80</v>
      </c>
      <c r="F696" s="10">
        <f>spotify_data[[#This Row],[track_popularity]]/100</f>
        <v>0.8</v>
      </c>
      <c r="G696" s="9" t="b">
        <v>1</v>
      </c>
      <c r="H696" s="1">
        <f>+IF(spotify_data[[#This Row],[explicit]]=FALSE,0,1)</f>
        <v>1</v>
      </c>
      <c r="I696" s="1" t="s">
        <v>20566</v>
      </c>
      <c r="J696" s="7">
        <f>MATCH(spotify_data[[#This Row],[artist_name]],spotify_data[artist_name],0)</f>
        <v>695</v>
      </c>
      <c r="K696">
        <v>65</v>
      </c>
      <c r="L696" s="10">
        <f>spotify_data[[#This Row],[artist_popularity]]/100</f>
        <v>0.65</v>
      </c>
      <c r="M696">
        <v>386136</v>
      </c>
      <c r="N696" s="1" t="s">
        <v>23</v>
      </c>
      <c r="O696" s="1" t="s">
        <v>20567</v>
      </c>
      <c r="P696" s="1">
        <f>MATCH(spotify_data[[#This Row],[album_id]],spotify_data[album_id],0)</f>
        <v>695</v>
      </c>
      <c r="Q696" s="1" t="s">
        <v>15696</v>
      </c>
      <c r="R696" s="2">
        <v>39535</v>
      </c>
      <c r="S696" s="7">
        <f ca="1">+TODAY()-spotify_data[[#This Row],[Fecha lanzamiento Album]]</f>
        <v>6496</v>
      </c>
      <c r="T696" s="7">
        <f ca="1">+spotify_data[[#This Row],[Antigüedad Album Dias]]/60</f>
        <v>108.26666666666667</v>
      </c>
      <c r="U696" s="8">
        <f ca="1">spotify_data[[#This Row],[Antigüedad Album Meses]]/12</f>
        <v>9.0222222222222221</v>
      </c>
      <c r="V696">
        <v>12</v>
      </c>
      <c r="W696" s="1" t="s">
        <v>20</v>
      </c>
      <c r="X696" s="1" t="str">
        <f>+IF(spotify_data[[#This Row],[album_type]]="album","Album",IF(spotify_data[[#This Row],[album_type]]="single","Single","Compilation"))</f>
        <v>Album</v>
      </c>
      <c r="Y696">
        <v>474</v>
      </c>
    </row>
    <row r="697" spans="1:25" x14ac:dyDescent="0.3">
      <c r="A697" s="1" t="s">
        <v>20603</v>
      </c>
      <c r="B697" s="1">
        <v>16893</v>
      </c>
      <c r="C697" s="1" t="s">
        <v>19991</v>
      </c>
      <c r="D697">
        <v>3</v>
      </c>
      <c r="E697">
        <v>80</v>
      </c>
      <c r="F697" s="10">
        <f>spotify_data[[#This Row],[track_popularity]]/100</f>
        <v>0.8</v>
      </c>
      <c r="G697" s="9" t="b">
        <v>1</v>
      </c>
      <c r="H697" s="1">
        <f>+IF(spotify_data[[#This Row],[explicit]]=FALSE,0,1)</f>
        <v>1</v>
      </c>
      <c r="I697" s="1" t="s">
        <v>898</v>
      </c>
      <c r="J697" s="7">
        <f>MATCH(spotify_data[[#This Row],[artist_name]],spotify_data[artist_name],0)</f>
        <v>34</v>
      </c>
      <c r="K697">
        <v>89</v>
      </c>
      <c r="L697" s="10">
        <f>spotify_data[[#This Row],[artist_popularity]]/100</f>
        <v>0.89</v>
      </c>
      <c r="M697">
        <v>42275793</v>
      </c>
      <c r="N697" s="1" t="s">
        <v>899</v>
      </c>
      <c r="O697" s="1" t="s">
        <v>20604</v>
      </c>
      <c r="P697" s="1">
        <f>MATCH(spotify_data[[#This Row],[album_id]],spotify_data[album_id],0)</f>
        <v>696</v>
      </c>
      <c r="Q697" s="1" t="s">
        <v>20017</v>
      </c>
      <c r="R697" s="2">
        <v>39448</v>
      </c>
      <c r="S697" s="7">
        <f ca="1">+TODAY()-spotify_data[[#This Row],[Fecha lanzamiento Album]]</f>
        <v>6583</v>
      </c>
      <c r="T697" s="7">
        <f ca="1">+spotify_data[[#This Row],[Antigüedad Album Dias]]/60</f>
        <v>109.71666666666667</v>
      </c>
      <c r="U697" s="8">
        <f ca="1">spotify_data[[#This Row],[Antigüedad Album Meses]]/12</f>
        <v>9.1430555555555557</v>
      </c>
      <c r="V697">
        <v>15</v>
      </c>
      <c r="W697" s="1" t="s">
        <v>20</v>
      </c>
      <c r="X697" s="1" t="str">
        <f>+IF(spotify_data[[#This Row],[album_type]]="album","Album",IF(spotify_data[[#This Row],[album_type]]="single","Single","Compilation"))</f>
        <v>Album</v>
      </c>
      <c r="Y697">
        <v>347</v>
      </c>
    </row>
    <row r="698" spans="1:25" x14ac:dyDescent="0.3">
      <c r="A698" s="1" t="s">
        <v>20629</v>
      </c>
      <c r="B698" s="1">
        <v>1589</v>
      </c>
      <c r="C698" s="1" t="s">
        <v>20630</v>
      </c>
      <c r="D698">
        <v>6</v>
      </c>
      <c r="E698">
        <v>80</v>
      </c>
      <c r="F698" s="10">
        <f>spotify_data[[#This Row],[track_popularity]]/100</f>
        <v>0.8</v>
      </c>
      <c r="G698" s="9" t="b">
        <v>0</v>
      </c>
      <c r="H698" s="1">
        <f>+IF(spotify_data[[#This Row],[explicit]]=FALSE,0,1)</f>
        <v>0</v>
      </c>
      <c r="I698" s="1" t="s">
        <v>20631</v>
      </c>
      <c r="J698" s="7">
        <f>MATCH(spotify_data[[#This Row],[artist_name]],spotify_data[artist_name],0)</f>
        <v>697</v>
      </c>
      <c r="K698">
        <v>68</v>
      </c>
      <c r="L698" s="10">
        <f>spotify_data[[#This Row],[artist_popularity]]/100</f>
        <v>0.68</v>
      </c>
      <c r="M698">
        <v>2408533</v>
      </c>
      <c r="N698" s="1" t="s">
        <v>23</v>
      </c>
      <c r="O698" s="1" t="s">
        <v>20632</v>
      </c>
      <c r="P698" s="1">
        <f>MATCH(spotify_data[[#This Row],[album_id]],spotify_data[album_id],0)</f>
        <v>697</v>
      </c>
      <c r="Q698" s="1" t="s">
        <v>20633</v>
      </c>
      <c r="R698" s="2">
        <v>39448</v>
      </c>
      <c r="S698" s="7">
        <f ca="1">+TODAY()-spotify_data[[#This Row],[Fecha lanzamiento Album]]</f>
        <v>6583</v>
      </c>
      <c r="T698" s="7">
        <f ca="1">+spotify_data[[#This Row],[Antigüedad Album Dias]]/60</f>
        <v>109.71666666666667</v>
      </c>
      <c r="U698" s="8">
        <f ca="1">spotify_data[[#This Row],[Antigüedad Album Meses]]/12</f>
        <v>9.1430555555555557</v>
      </c>
      <c r="V698">
        <v>16</v>
      </c>
      <c r="W698" s="1" t="s">
        <v>20</v>
      </c>
      <c r="X698" s="1" t="str">
        <f>+IF(spotify_data[[#This Row],[album_type]]="album","Album",IF(spotify_data[[#This Row],[album_type]]="single","Single","Compilation"))</f>
        <v>Album</v>
      </c>
      <c r="Y698">
        <v>322</v>
      </c>
    </row>
    <row r="699" spans="1:25" x14ac:dyDescent="0.3">
      <c r="A699" s="1" t="s">
        <v>20678</v>
      </c>
      <c r="B699" s="1">
        <v>15051</v>
      </c>
      <c r="C699" s="1" t="s">
        <v>1328</v>
      </c>
      <c r="D699">
        <v>2</v>
      </c>
      <c r="E699">
        <v>80</v>
      </c>
      <c r="F699" s="10">
        <f>spotify_data[[#This Row],[track_popularity]]/100</f>
        <v>0.8</v>
      </c>
      <c r="G699" s="9" t="b">
        <v>0</v>
      </c>
      <c r="H699" s="1">
        <f>+IF(spotify_data[[#This Row],[explicit]]=FALSE,0,1)</f>
        <v>0</v>
      </c>
      <c r="I699" s="1" t="s">
        <v>20679</v>
      </c>
      <c r="J699" s="7">
        <f>MATCH(spotify_data[[#This Row],[artist_name]],spotify_data[artist_name],0)</f>
        <v>698</v>
      </c>
      <c r="K699">
        <v>65</v>
      </c>
      <c r="L699" s="10">
        <f>spotify_data[[#This Row],[artist_popularity]]/100</f>
        <v>0.65</v>
      </c>
      <c r="M699">
        <v>603323</v>
      </c>
      <c r="N699" s="1" t="s">
        <v>23</v>
      </c>
      <c r="O699" s="1" t="s">
        <v>20680</v>
      </c>
      <c r="P699" s="1">
        <f>MATCH(spotify_data[[#This Row],[album_id]],spotify_data[album_id],0)</f>
        <v>698</v>
      </c>
      <c r="Q699" s="1" t="s">
        <v>20681</v>
      </c>
      <c r="R699" s="2">
        <v>39417</v>
      </c>
      <c r="S699" s="7">
        <f ca="1">+TODAY()-spotify_data[[#This Row],[Fecha lanzamiento Album]]</f>
        <v>6614</v>
      </c>
      <c r="T699" s="7">
        <f ca="1">+spotify_data[[#This Row],[Antigüedad Album Dias]]/60</f>
        <v>110.23333333333333</v>
      </c>
      <c r="U699" s="8">
        <f ca="1">spotify_data[[#This Row],[Antigüedad Album Meses]]/12</f>
        <v>9.1861111111111118</v>
      </c>
      <c r="V699">
        <v>14</v>
      </c>
      <c r="W699" s="1" t="s">
        <v>20</v>
      </c>
      <c r="X699" s="1" t="str">
        <f>+IF(spotify_data[[#This Row],[album_type]]="album","Album",IF(spotify_data[[#This Row],[album_type]]="single","Single","Compilation"))</f>
        <v>Album</v>
      </c>
      <c r="Y699">
        <v>296</v>
      </c>
    </row>
    <row r="700" spans="1:25" x14ac:dyDescent="0.3">
      <c r="A700" s="1" t="s">
        <v>20829</v>
      </c>
      <c r="B700" s="1">
        <v>7437</v>
      </c>
      <c r="C700" s="1" t="s">
        <v>20830</v>
      </c>
      <c r="D700">
        <v>4</v>
      </c>
      <c r="E700">
        <v>80</v>
      </c>
      <c r="F700" s="10">
        <f>spotify_data[[#This Row],[track_popularity]]/100</f>
        <v>0.8</v>
      </c>
      <c r="G700" s="9" t="b">
        <v>1</v>
      </c>
      <c r="H700" s="1">
        <f>+IF(spotify_data[[#This Row],[explicit]]=FALSE,0,1)</f>
        <v>1</v>
      </c>
      <c r="I700" s="1" t="s">
        <v>3153</v>
      </c>
      <c r="J700" s="7">
        <f>MATCH(spotify_data[[#This Row],[artist_name]],spotify_data[artist_name],0)</f>
        <v>78</v>
      </c>
      <c r="K700">
        <v>88</v>
      </c>
      <c r="L700" s="10">
        <f>spotify_data[[#This Row],[artist_popularity]]/100</f>
        <v>0.88</v>
      </c>
      <c r="M700">
        <v>31785695</v>
      </c>
      <c r="N700" s="1" t="s">
        <v>3154</v>
      </c>
      <c r="O700" s="1" t="s">
        <v>20827</v>
      </c>
      <c r="P700" s="1">
        <f>MATCH(spotify_data[[#This Row],[album_id]],spotify_data[album_id],0)</f>
        <v>276</v>
      </c>
      <c r="Q700" s="1" t="s">
        <v>20828</v>
      </c>
      <c r="R700" s="2">
        <v>39216</v>
      </c>
      <c r="S700" s="7">
        <f ca="1">+TODAY()-spotify_data[[#This Row],[Fecha lanzamiento Album]]</f>
        <v>6815</v>
      </c>
      <c r="T700" s="7">
        <f ca="1">+spotify_data[[#This Row],[Antigüedad Album Dias]]/60</f>
        <v>113.58333333333333</v>
      </c>
      <c r="U700" s="8">
        <f ca="1">spotify_data[[#This Row],[Antigüedad Album Meses]]/12</f>
        <v>9.4652777777777768</v>
      </c>
      <c r="V700">
        <v>12</v>
      </c>
      <c r="W700" s="1" t="s">
        <v>20</v>
      </c>
      <c r="X700" s="1" t="str">
        <f>+IF(spotify_data[[#This Row],[album_type]]="album","Album",IF(spotify_data[[#This Row],[album_type]]="single","Single","Compilation"))</f>
        <v>Album</v>
      </c>
      <c r="Y700">
        <v>274</v>
      </c>
    </row>
    <row r="701" spans="1:25" x14ac:dyDescent="0.3">
      <c r="A701" s="1" t="s">
        <v>21055</v>
      </c>
      <c r="B701" s="1">
        <v>462</v>
      </c>
      <c r="C701" s="1" t="s">
        <v>21056</v>
      </c>
      <c r="D701">
        <v>5</v>
      </c>
      <c r="E701">
        <v>80</v>
      </c>
      <c r="F701" s="10">
        <f>spotify_data[[#This Row],[track_popularity]]/100</f>
        <v>0.8</v>
      </c>
      <c r="G701" s="9" t="b">
        <v>0</v>
      </c>
      <c r="H701" s="1">
        <f>+IF(spotify_data[[#This Row],[explicit]]=FALSE,0,1)</f>
        <v>0</v>
      </c>
      <c r="I701" s="1" t="s">
        <v>21057</v>
      </c>
      <c r="J701" s="7">
        <f>MATCH(spotify_data[[#This Row],[artist_name]],spotify_data[artist_name],0)</f>
        <v>700</v>
      </c>
      <c r="K701">
        <v>78</v>
      </c>
      <c r="L701" s="10">
        <f>spotify_data[[#This Row],[artist_popularity]]/100</f>
        <v>0.78</v>
      </c>
      <c r="M701">
        <v>10298850</v>
      </c>
      <c r="N701" s="1" t="s">
        <v>16047</v>
      </c>
      <c r="O701" s="1" t="s">
        <v>21058</v>
      </c>
      <c r="P701" s="1">
        <f>MATCH(spotify_data[[#This Row],[album_id]],spotify_data[album_id],0)</f>
        <v>700</v>
      </c>
      <c r="Q701" s="1" t="s">
        <v>21059</v>
      </c>
      <c r="R701" s="2">
        <v>39010</v>
      </c>
      <c r="S701" s="7">
        <f ca="1">+TODAY()-spotify_data[[#This Row],[Fecha lanzamiento Album]]</f>
        <v>7021</v>
      </c>
      <c r="T701" s="7">
        <f ca="1">+spotify_data[[#This Row],[Antigüedad Album Dias]]/60</f>
        <v>117.01666666666667</v>
      </c>
      <c r="U701" s="8">
        <f ca="1">spotify_data[[#This Row],[Antigüedad Album Meses]]/12</f>
        <v>9.7513888888888882</v>
      </c>
      <c r="V701">
        <v>14</v>
      </c>
      <c r="W701" s="1" t="s">
        <v>20</v>
      </c>
      <c r="X701" s="1" t="str">
        <f>+IF(spotify_data[[#This Row],[album_type]]="album","Album",IF(spotify_data[[#This Row],[album_type]]="single","Single","Compilation"))</f>
        <v>Album</v>
      </c>
      <c r="Y701">
        <v>518</v>
      </c>
    </row>
    <row r="702" spans="1:25" x14ac:dyDescent="0.3">
      <c r="A702" s="1" t="s">
        <v>21099</v>
      </c>
      <c r="B702" s="1">
        <v>3610</v>
      </c>
      <c r="C702" s="1" t="s">
        <v>21100</v>
      </c>
      <c r="D702">
        <v>2</v>
      </c>
      <c r="E702">
        <v>80</v>
      </c>
      <c r="F702" s="10">
        <f>spotify_data[[#This Row],[track_popularity]]/100</f>
        <v>0.8</v>
      </c>
      <c r="G702" s="9" t="b">
        <v>0</v>
      </c>
      <c r="H702" s="1">
        <f>+IF(spotify_data[[#This Row],[explicit]]=FALSE,0,1)</f>
        <v>0</v>
      </c>
      <c r="I702" s="1" t="s">
        <v>21101</v>
      </c>
      <c r="J702" s="7">
        <f>MATCH(spotify_data[[#This Row],[artist_name]],spotify_data[artist_name],0)</f>
        <v>701</v>
      </c>
      <c r="K702">
        <v>66</v>
      </c>
      <c r="L702" s="10">
        <f>spotify_data[[#This Row],[artist_popularity]]/100</f>
        <v>0.66</v>
      </c>
      <c r="M702">
        <v>1897453</v>
      </c>
      <c r="N702" s="1" t="s">
        <v>23</v>
      </c>
      <c r="O702" s="1" t="s">
        <v>21102</v>
      </c>
      <c r="P702" s="1">
        <f>MATCH(spotify_data[[#This Row],[album_id]],spotify_data[album_id],0)</f>
        <v>701</v>
      </c>
      <c r="Q702" s="1" t="s">
        <v>21103</v>
      </c>
      <c r="R702" s="2">
        <v>38936</v>
      </c>
      <c r="S702" s="7">
        <f ca="1">+TODAY()-spotify_data[[#This Row],[Fecha lanzamiento Album]]</f>
        <v>7095</v>
      </c>
      <c r="T702" s="7">
        <f ca="1">+spotify_data[[#This Row],[Antigüedad Album Dias]]/60</f>
        <v>118.25</v>
      </c>
      <c r="U702" s="8">
        <f ca="1">spotify_data[[#This Row],[Antigüedad Album Meses]]/12</f>
        <v>9.8541666666666661</v>
      </c>
      <c r="V702">
        <v>11</v>
      </c>
      <c r="W702" s="1" t="s">
        <v>20</v>
      </c>
      <c r="X702" s="1" t="str">
        <f>+IF(spotify_data[[#This Row],[album_type]]="album","Album",IF(spotify_data[[#This Row],[album_type]]="single","Single","Compilation"))</f>
        <v>Album</v>
      </c>
      <c r="Y702">
        <v>367</v>
      </c>
    </row>
    <row r="703" spans="1:25" x14ac:dyDescent="0.3">
      <c r="A703" s="1" t="s">
        <v>22091</v>
      </c>
      <c r="B703" s="1"/>
      <c r="C703" s="1" t="s">
        <v>22092</v>
      </c>
      <c r="D703">
        <v>3</v>
      </c>
      <c r="E703">
        <v>80</v>
      </c>
      <c r="F703" s="10">
        <f>spotify_data[[#This Row],[track_popularity]]/100</f>
        <v>0.8</v>
      </c>
      <c r="G703" s="9" t="b">
        <v>1</v>
      </c>
      <c r="H703" s="1">
        <f>+IF(spotify_data[[#This Row],[explicit]]=FALSE,0,1)</f>
        <v>1</v>
      </c>
      <c r="I703" s="1" t="s">
        <v>22093</v>
      </c>
      <c r="J703" s="7">
        <f>MATCH(spotify_data[[#This Row],[artist_name]],spotify_data[artist_name],0)</f>
        <v>702</v>
      </c>
      <c r="K703">
        <v>64</v>
      </c>
      <c r="L703" s="10">
        <f>spotify_data[[#This Row],[artist_popularity]]/100</f>
        <v>0.64</v>
      </c>
      <c r="M703">
        <v>1098389</v>
      </c>
      <c r="N703" s="1" t="s">
        <v>23</v>
      </c>
      <c r="O703" s="1" t="s">
        <v>22094</v>
      </c>
      <c r="P703" s="1">
        <f>MATCH(spotify_data[[#This Row],[album_id]],spotify_data[album_id],0)</f>
        <v>702</v>
      </c>
      <c r="Q703" s="1" t="s">
        <v>22095</v>
      </c>
      <c r="R703" s="2">
        <v>37437</v>
      </c>
      <c r="S703" s="7">
        <f ca="1">+TODAY()-spotify_data[[#This Row],[Fecha lanzamiento Album]]</f>
        <v>8594</v>
      </c>
      <c r="T703" s="7">
        <f ca="1">+spotify_data[[#This Row],[Antigüedad Album Dias]]/60</f>
        <v>143.23333333333332</v>
      </c>
      <c r="U703" s="8">
        <f ca="1">spotify_data[[#This Row],[Antigüedad Album Meses]]/12</f>
        <v>11.93611111111111</v>
      </c>
      <c r="V703">
        <v>15</v>
      </c>
      <c r="W703" s="1" t="s">
        <v>20</v>
      </c>
      <c r="X703" s="1" t="str">
        <f>+IF(spotify_data[[#This Row],[album_type]]="album","Album",IF(spotify_data[[#This Row],[album_type]]="single","Single","Compilation"))</f>
        <v>Album</v>
      </c>
      <c r="Y703">
        <v>357</v>
      </c>
    </row>
    <row r="704" spans="1:25" x14ac:dyDescent="0.3">
      <c r="A704" s="1" t="s">
        <v>22339</v>
      </c>
      <c r="B704" s="1"/>
      <c r="C704" s="1" t="s">
        <v>12802</v>
      </c>
      <c r="D704">
        <v>3</v>
      </c>
      <c r="E704">
        <v>80</v>
      </c>
      <c r="F704" s="10">
        <f>spotify_data[[#This Row],[track_popularity]]/100</f>
        <v>0.8</v>
      </c>
      <c r="G704" s="9" t="b">
        <v>0</v>
      </c>
      <c r="H704" s="1">
        <f>+IF(spotify_data[[#This Row],[explicit]]=FALSE,0,1)</f>
        <v>0</v>
      </c>
      <c r="I704" s="1" t="s">
        <v>22340</v>
      </c>
      <c r="J704" s="7">
        <f>MATCH(spotify_data[[#This Row],[artist_name]],spotify_data[artist_name],0)</f>
        <v>703</v>
      </c>
      <c r="K704">
        <v>66</v>
      </c>
      <c r="L704" s="10">
        <f>spotify_data[[#This Row],[artist_popularity]]/100</f>
        <v>0.66</v>
      </c>
      <c r="M704">
        <v>1798607</v>
      </c>
      <c r="N704" s="1" t="s">
        <v>16047</v>
      </c>
      <c r="O704" s="1" t="s">
        <v>22341</v>
      </c>
      <c r="P704" s="1">
        <f>MATCH(spotify_data[[#This Row],[album_id]],spotify_data[album_id],0)</f>
        <v>703</v>
      </c>
      <c r="Q704" s="1" t="s">
        <v>22342</v>
      </c>
      <c r="R704" s="2">
        <v>37089</v>
      </c>
      <c r="S704" s="7">
        <f ca="1">+TODAY()-spotify_data[[#This Row],[Fecha lanzamiento Album]]</f>
        <v>8942</v>
      </c>
      <c r="T704" s="7">
        <f ca="1">+spotify_data[[#This Row],[Antigüedad Album Dias]]/60</f>
        <v>149.03333333333333</v>
      </c>
      <c r="U704" s="8">
        <f ca="1">spotify_data[[#This Row],[Antigüedad Album Meses]]/12</f>
        <v>12.419444444444444</v>
      </c>
      <c r="V704">
        <v>11</v>
      </c>
      <c r="W704" s="1" t="s">
        <v>20</v>
      </c>
      <c r="X704" s="1" t="str">
        <f>+IF(spotify_data[[#This Row],[album_type]]="album","Album",IF(spotify_data[[#This Row],[album_type]]="single","Single","Compilation"))</f>
        <v>Album</v>
      </c>
      <c r="Y704">
        <v>276</v>
      </c>
    </row>
    <row r="705" spans="1:25" x14ac:dyDescent="0.3">
      <c r="A705" s="1" t="s">
        <v>22742</v>
      </c>
      <c r="B705" s="1"/>
      <c r="C705" s="1" t="s">
        <v>22743</v>
      </c>
      <c r="D705">
        <v>1</v>
      </c>
      <c r="E705">
        <v>80</v>
      </c>
      <c r="F705" s="10">
        <f>spotify_data[[#This Row],[track_popularity]]/100</f>
        <v>0.8</v>
      </c>
      <c r="G705" s="9" t="b">
        <v>0</v>
      </c>
      <c r="H705" s="1">
        <f>+IF(spotify_data[[#This Row],[explicit]]=FALSE,0,1)</f>
        <v>0</v>
      </c>
      <c r="I705" s="1" t="s">
        <v>21089</v>
      </c>
      <c r="J705" s="7">
        <f>MATCH(spotify_data[[#This Row],[artist_name]],spotify_data[artist_name],0)</f>
        <v>704</v>
      </c>
      <c r="K705">
        <v>76</v>
      </c>
      <c r="L705" s="10">
        <f>spotify_data[[#This Row],[artist_popularity]]/100</f>
        <v>0.76</v>
      </c>
      <c r="M705">
        <v>9247395</v>
      </c>
      <c r="N705" s="1" t="s">
        <v>23</v>
      </c>
      <c r="O705" s="1" t="s">
        <v>22744</v>
      </c>
      <c r="P705" s="1">
        <f>MATCH(spotify_data[[#This Row],[album_id]],spotify_data[album_id],0)</f>
        <v>704</v>
      </c>
      <c r="Q705" s="1" t="s">
        <v>22745</v>
      </c>
      <c r="R705" s="2">
        <v>36341</v>
      </c>
      <c r="S705" s="7">
        <f ca="1">+TODAY()-spotify_data[[#This Row],[Fecha lanzamiento Album]]</f>
        <v>9690</v>
      </c>
      <c r="T705" s="7">
        <f ca="1">+spotify_data[[#This Row],[Antigüedad Album Dias]]/60</f>
        <v>161.5</v>
      </c>
      <c r="U705" s="8">
        <f ca="1">spotify_data[[#This Row],[Antigüedad Album Meses]]/12</f>
        <v>13.458333333333334</v>
      </c>
      <c r="V705">
        <v>18</v>
      </c>
      <c r="W705" s="1" t="s">
        <v>20</v>
      </c>
      <c r="X705" s="1" t="str">
        <f>+IF(spotify_data[[#This Row],[album_type]]="album","Album",IF(spotify_data[[#This Row],[album_type]]="single","Single","Compilation"))</f>
        <v>Album</v>
      </c>
      <c r="Y705">
        <v>362</v>
      </c>
    </row>
    <row r="706" spans="1:25" x14ac:dyDescent="0.3">
      <c r="A706" s="1" t="s">
        <v>22960</v>
      </c>
      <c r="B706" s="1"/>
      <c r="C706" s="1" t="s">
        <v>22961</v>
      </c>
      <c r="D706">
        <v>12</v>
      </c>
      <c r="E706">
        <v>80</v>
      </c>
      <c r="F706" s="10">
        <f>spotify_data[[#This Row],[track_popularity]]/100</f>
        <v>0.8</v>
      </c>
      <c r="G706" s="9" t="b">
        <v>1</v>
      </c>
      <c r="H706" s="1">
        <f>+IF(spotify_data[[#This Row],[explicit]]=FALSE,0,1)</f>
        <v>1</v>
      </c>
      <c r="I706" s="1" t="s">
        <v>22962</v>
      </c>
      <c r="J706" s="7">
        <f>MATCH(spotify_data[[#This Row],[artist_name]],spotify_data[artist_name],0)</f>
        <v>705</v>
      </c>
      <c r="K706">
        <v>78</v>
      </c>
      <c r="L706" s="10">
        <f>spotify_data[[#This Row],[artist_popularity]]/100</f>
        <v>0.78</v>
      </c>
      <c r="M706">
        <v>22555572</v>
      </c>
      <c r="N706" s="1" t="s">
        <v>22963</v>
      </c>
      <c r="O706" s="1" t="s">
        <v>22964</v>
      </c>
      <c r="P706" s="1">
        <f>MATCH(spotify_data[[#This Row],[album_id]],spotify_data[album_id],0)</f>
        <v>705</v>
      </c>
      <c r="Q706" s="1" t="s">
        <v>20042</v>
      </c>
      <c r="R706" s="2">
        <v>35796</v>
      </c>
      <c r="S706" s="7">
        <f ca="1">+TODAY()-spotify_data[[#This Row],[Fecha lanzamiento Album]]</f>
        <v>10235</v>
      </c>
      <c r="T706" s="7">
        <f ca="1">+spotify_data[[#This Row],[Antigüedad Album Dias]]/60</f>
        <v>170.58333333333334</v>
      </c>
      <c r="U706" s="8">
        <f ca="1">spotify_data[[#This Row],[Antigüedad Album Meses]]/12</f>
        <v>14.215277777777779</v>
      </c>
      <c r="V706">
        <v>25</v>
      </c>
      <c r="W706" s="1" t="s">
        <v>1932</v>
      </c>
      <c r="X706" s="1" t="str">
        <f>+IF(spotify_data[[#This Row],[album_type]]="album","Album",IF(spotify_data[[#This Row],[album_type]]="single","Single","Compilation"))</f>
        <v>Compilation</v>
      </c>
      <c r="Y706">
        <v>521</v>
      </c>
    </row>
    <row r="707" spans="1:25" x14ac:dyDescent="0.3">
      <c r="A707" s="1" t="s">
        <v>22969</v>
      </c>
      <c r="B707" s="1"/>
      <c r="C707" s="1" t="s">
        <v>22970</v>
      </c>
      <c r="D707">
        <v>6</v>
      </c>
      <c r="E707">
        <v>80</v>
      </c>
      <c r="F707" s="10">
        <f>spotify_data[[#This Row],[track_popularity]]/100</f>
        <v>0.8</v>
      </c>
      <c r="G707" s="9" t="b">
        <v>1</v>
      </c>
      <c r="H707" s="1">
        <f>+IF(spotify_data[[#This Row],[explicit]]=FALSE,0,1)</f>
        <v>1</v>
      </c>
      <c r="I707" s="1" t="s">
        <v>22962</v>
      </c>
      <c r="J707" s="7">
        <f>MATCH(spotify_data[[#This Row],[artist_name]],spotify_data[artist_name],0)</f>
        <v>705</v>
      </c>
      <c r="K707">
        <v>78</v>
      </c>
      <c r="L707" s="10">
        <f>spotify_data[[#This Row],[artist_popularity]]/100</f>
        <v>0.78</v>
      </c>
      <c r="M707">
        <v>22549768</v>
      </c>
      <c r="N707" s="1" t="s">
        <v>22963</v>
      </c>
      <c r="O707" s="1" t="s">
        <v>22964</v>
      </c>
      <c r="P707" s="1">
        <f>MATCH(spotify_data[[#This Row],[album_id]],spotify_data[album_id],0)</f>
        <v>705</v>
      </c>
      <c r="Q707" s="1" t="s">
        <v>20042</v>
      </c>
      <c r="R707" s="2">
        <v>35796</v>
      </c>
      <c r="S707" s="7">
        <f ca="1">+TODAY()-spotify_data[[#This Row],[Fecha lanzamiento Album]]</f>
        <v>10235</v>
      </c>
      <c r="T707" s="7">
        <f ca="1">+spotify_data[[#This Row],[Antigüedad Album Dias]]/60</f>
        <v>170.58333333333334</v>
      </c>
      <c r="U707" s="8">
        <f ca="1">spotify_data[[#This Row],[Antigüedad Album Meses]]/12</f>
        <v>14.215277777777779</v>
      </c>
      <c r="V707">
        <v>25</v>
      </c>
      <c r="W707" s="1" t="s">
        <v>1932</v>
      </c>
      <c r="X707" s="1" t="str">
        <f>+IF(spotify_data[[#This Row],[album_type]]="album","Album",IF(spotify_data[[#This Row],[album_type]]="single","Single","Compilation"))</f>
        <v>Compilation</v>
      </c>
      <c r="Y707">
        <v>474</v>
      </c>
    </row>
    <row r="708" spans="1:25" x14ac:dyDescent="0.3">
      <c r="A708" s="1" t="s">
        <v>23038</v>
      </c>
      <c r="B708" s="1"/>
      <c r="C708" s="1" t="s">
        <v>23039</v>
      </c>
      <c r="D708">
        <v>6</v>
      </c>
      <c r="E708">
        <v>80</v>
      </c>
      <c r="F708" s="10">
        <f>spotify_data[[#This Row],[track_popularity]]/100</f>
        <v>0.8</v>
      </c>
      <c r="G708" s="9" t="b">
        <v>0</v>
      </c>
      <c r="H708" s="1">
        <f>+IF(spotify_data[[#This Row],[explicit]]=FALSE,0,1)</f>
        <v>0</v>
      </c>
      <c r="I708" s="1" t="s">
        <v>20647</v>
      </c>
      <c r="J708" s="7">
        <f>MATCH(spotify_data[[#This Row],[artist_name]],spotify_data[artist_name],0)</f>
        <v>79</v>
      </c>
      <c r="K708">
        <v>85</v>
      </c>
      <c r="L708" s="10">
        <f>spotify_data[[#This Row],[artist_popularity]]/100</f>
        <v>0.85</v>
      </c>
      <c r="M708">
        <v>13831380</v>
      </c>
      <c r="N708" s="1" t="s">
        <v>20648</v>
      </c>
      <c r="O708" s="1" t="s">
        <v>23019</v>
      </c>
      <c r="P708" s="1">
        <f>MATCH(spotify_data[[#This Row],[album_id]],spotify_data[album_id],0)</f>
        <v>79</v>
      </c>
      <c r="Q708" s="1" t="s">
        <v>23020</v>
      </c>
      <c r="R708" s="2">
        <v>35578</v>
      </c>
      <c r="S708" s="7">
        <f ca="1">+TODAY()-spotify_data[[#This Row],[Fecha lanzamiento Album]]</f>
        <v>10453</v>
      </c>
      <c r="T708" s="7">
        <f ca="1">+spotify_data[[#This Row],[Antigüedad Album Dias]]/60</f>
        <v>174.21666666666667</v>
      </c>
      <c r="U708" s="8">
        <f ca="1">spotify_data[[#This Row],[Antigüedad Album Meses]]/12</f>
        <v>14.518055555555556</v>
      </c>
      <c r="V708">
        <v>12</v>
      </c>
      <c r="W708" s="1" t="s">
        <v>20</v>
      </c>
      <c r="X708" s="1" t="str">
        <f>+IF(spotify_data[[#This Row],[album_type]]="album","Album",IF(spotify_data[[#This Row],[album_type]]="single","Single","Compilation"))</f>
        <v>Album</v>
      </c>
      <c r="Y708">
        <v>44</v>
      </c>
    </row>
    <row r="709" spans="1:25" x14ac:dyDescent="0.3">
      <c r="A709" s="1" t="s">
        <v>23167</v>
      </c>
      <c r="B709" s="1"/>
      <c r="C709" s="1" t="s">
        <v>11150</v>
      </c>
      <c r="D709">
        <v>1</v>
      </c>
      <c r="E709">
        <v>80</v>
      </c>
      <c r="F709" s="10">
        <f>spotify_data[[#This Row],[track_popularity]]/100</f>
        <v>0.8</v>
      </c>
      <c r="G709" s="9" t="b">
        <v>0</v>
      </c>
      <c r="H709" s="1">
        <f>+IF(spotify_data[[#This Row],[explicit]]=FALSE,0,1)</f>
        <v>0</v>
      </c>
      <c r="I709" s="1" t="s">
        <v>23168</v>
      </c>
      <c r="J709" s="7">
        <f>MATCH(spotify_data[[#This Row],[artist_name]],spotify_data[artist_name],0)</f>
        <v>708</v>
      </c>
      <c r="K709">
        <v>67</v>
      </c>
      <c r="L709" s="10">
        <f>spotify_data[[#This Row],[artist_popularity]]/100</f>
        <v>0.67</v>
      </c>
      <c r="M709">
        <v>4243040</v>
      </c>
      <c r="N709" s="1" t="s">
        <v>23</v>
      </c>
      <c r="O709" s="1" t="s">
        <v>23169</v>
      </c>
      <c r="P709" s="1">
        <f>MATCH(spotify_data[[#This Row],[album_id]],spotify_data[album_id],0)</f>
        <v>708</v>
      </c>
      <c r="Q709" s="1" t="s">
        <v>8312</v>
      </c>
      <c r="R709" s="2">
        <v>35065</v>
      </c>
      <c r="S709" s="7">
        <f ca="1">+TODAY()-spotify_data[[#This Row],[Fecha lanzamiento Album]]</f>
        <v>10966</v>
      </c>
      <c r="T709" s="7">
        <f ca="1">+spotify_data[[#This Row],[Antigüedad Album Dias]]/60</f>
        <v>182.76666666666668</v>
      </c>
      <c r="U709" s="8">
        <f ca="1">spotify_data[[#This Row],[Antigüedad Album Meses]]/12</f>
        <v>15.230555555555556</v>
      </c>
      <c r="V709">
        <v>10</v>
      </c>
      <c r="W709" s="1" t="s">
        <v>20</v>
      </c>
      <c r="X709" s="1" t="str">
        <f>+IF(spotify_data[[#This Row],[album_type]]="album","Album",IF(spotify_data[[#This Row],[album_type]]="single","Single","Compilation"))</f>
        <v>Album</v>
      </c>
      <c r="Y709">
        <v>288</v>
      </c>
    </row>
    <row r="710" spans="1:25" x14ac:dyDescent="0.3">
      <c r="A710" s="1" t="s">
        <v>23175</v>
      </c>
      <c r="B710" s="1"/>
      <c r="C710" s="1" t="s">
        <v>23176</v>
      </c>
      <c r="D710">
        <v>10</v>
      </c>
      <c r="E710">
        <v>80</v>
      </c>
      <c r="F710" s="10">
        <f>spotify_data[[#This Row],[track_popularity]]/100</f>
        <v>0.8</v>
      </c>
      <c r="G710" s="9" t="b">
        <v>0</v>
      </c>
      <c r="H710" s="1">
        <f>+IF(spotify_data[[#This Row],[explicit]]=FALSE,0,1)</f>
        <v>0</v>
      </c>
      <c r="I710" s="1" t="s">
        <v>23177</v>
      </c>
      <c r="J710" s="7">
        <f>MATCH(spotify_data[[#This Row],[artist_name]],spotify_data[artist_name],0)</f>
        <v>709</v>
      </c>
      <c r="K710">
        <v>68</v>
      </c>
      <c r="L710" s="10">
        <f>spotify_data[[#This Row],[artist_popularity]]/100</f>
        <v>0.68</v>
      </c>
      <c r="M710">
        <v>3126833</v>
      </c>
      <c r="N710" s="1" t="s">
        <v>23</v>
      </c>
      <c r="O710" s="1" t="s">
        <v>23178</v>
      </c>
      <c r="P710" s="1">
        <f>MATCH(spotify_data[[#This Row],[album_id]],spotify_data[album_id],0)</f>
        <v>709</v>
      </c>
      <c r="Q710" s="1" t="s">
        <v>23179</v>
      </c>
      <c r="R710" s="2">
        <v>34982</v>
      </c>
      <c r="S710" s="7">
        <f ca="1">+TODAY()-spotify_data[[#This Row],[Fecha lanzamiento Album]]</f>
        <v>11049</v>
      </c>
      <c r="T710" s="7">
        <f ca="1">+spotify_data[[#This Row],[Antigüedad Album Dias]]/60</f>
        <v>184.15</v>
      </c>
      <c r="U710" s="8">
        <f ca="1">spotify_data[[#This Row],[Antigüedad Album Meses]]/12</f>
        <v>15.345833333333333</v>
      </c>
      <c r="V710">
        <v>14</v>
      </c>
      <c r="W710" s="1" t="s">
        <v>20</v>
      </c>
      <c r="X710" s="1" t="str">
        <f>+IF(spotify_data[[#This Row],[album_type]]="album","Album",IF(spotify_data[[#This Row],[album_type]]="single","Single","Compilation"))</f>
        <v>Album</v>
      </c>
      <c r="Y710">
        <v>439</v>
      </c>
    </row>
    <row r="711" spans="1:25" x14ac:dyDescent="0.3">
      <c r="A711" s="1" t="s">
        <v>23224</v>
      </c>
      <c r="B711" s="1"/>
      <c r="C711" s="1" t="s">
        <v>23225</v>
      </c>
      <c r="D711">
        <v>4</v>
      </c>
      <c r="E711">
        <v>80</v>
      </c>
      <c r="F711" s="10">
        <f>spotify_data[[#This Row],[track_popularity]]/100</f>
        <v>0.8</v>
      </c>
      <c r="G711" s="9" t="b">
        <v>0</v>
      </c>
      <c r="H711" s="1">
        <f>+IF(spotify_data[[#This Row],[explicit]]=FALSE,0,1)</f>
        <v>0</v>
      </c>
      <c r="I711" s="1" t="s">
        <v>20647</v>
      </c>
      <c r="J711" s="7">
        <f>MATCH(spotify_data[[#This Row],[artist_name]],spotify_data[artist_name],0)</f>
        <v>79</v>
      </c>
      <c r="K711">
        <v>85</v>
      </c>
      <c r="L711" s="10">
        <f>spotify_data[[#This Row],[artist_popularity]]/100</f>
        <v>0.85</v>
      </c>
      <c r="M711">
        <v>13848580</v>
      </c>
      <c r="N711" s="1" t="s">
        <v>20648</v>
      </c>
      <c r="O711" s="1" t="s">
        <v>23226</v>
      </c>
      <c r="P711" s="1">
        <f>MATCH(spotify_data[[#This Row],[album_id]],spotify_data[album_id],0)</f>
        <v>710</v>
      </c>
      <c r="Q711" s="1" t="s">
        <v>23227</v>
      </c>
      <c r="R711" s="2">
        <v>34771</v>
      </c>
      <c r="S711" s="7">
        <f ca="1">+TODAY()-spotify_data[[#This Row],[Fecha lanzamiento Album]]</f>
        <v>11260</v>
      </c>
      <c r="T711" s="7">
        <f ca="1">+spotify_data[[#This Row],[Antigüedad Album Dias]]/60</f>
        <v>187.66666666666666</v>
      </c>
      <c r="U711" s="8">
        <f ca="1">spotify_data[[#This Row],[Antigüedad Album Meses]]/12</f>
        <v>15.638888888888888</v>
      </c>
      <c r="V711">
        <v>12</v>
      </c>
      <c r="W711" s="1" t="s">
        <v>20</v>
      </c>
      <c r="X711" s="1" t="str">
        <f>+IF(spotify_data[[#This Row],[album_type]]="album","Album",IF(spotify_data[[#This Row],[album_type]]="single","Single","Compilation"))</f>
        <v>Album</v>
      </c>
      <c r="Y711">
        <v>484</v>
      </c>
    </row>
    <row r="712" spans="1:25" x14ac:dyDescent="0.3">
      <c r="A712" s="1" t="s">
        <v>23276</v>
      </c>
      <c r="B712" s="1"/>
      <c r="C712" s="1" t="s">
        <v>23277</v>
      </c>
      <c r="D712">
        <v>3</v>
      </c>
      <c r="E712">
        <v>80</v>
      </c>
      <c r="F712" s="10">
        <f>spotify_data[[#This Row],[track_popularity]]/100</f>
        <v>0.8</v>
      </c>
      <c r="G712" s="9" t="b">
        <v>0</v>
      </c>
      <c r="H712" s="1">
        <f>+IF(spotify_data[[#This Row],[explicit]]=FALSE,0,1)</f>
        <v>0</v>
      </c>
      <c r="I712" s="1" t="s">
        <v>23266</v>
      </c>
      <c r="J712" s="7">
        <f>MATCH(spotify_data[[#This Row],[artist_name]],spotify_data[artist_name],0)</f>
        <v>711</v>
      </c>
      <c r="K712">
        <v>77</v>
      </c>
      <c r="L712" s="10">
        <f>spotify_data[[#This Row],[artist_popularity]]/100</f>
        <v>0.77</v>
      </c>
      <c r="M712">
        <v>5109119</v>
      </c>
      <c r="N712" s="1" t="s">
        <v>23</v>
      </c>
      <c r="O712" s="1" t="s">
        <v>23267</v>
      </c>
      <c r="P712" s="1">
        <f>MATCH(spotify_data[[#This Row],[album_id]],spotify_data[album_id],0)</f>
        <v>711</v>
      </c>
      <c r="Q712" s="1" t="s">
        <v>23268</v>
      </c>
      <c r="R712" s="2">
        <v>34638</v>
      </c>
      <c r="S712" s="7">
        <f ca="1">+TODAY()-spotify_data[[#This Row],[Fecha lanzamiento Album]]</f>
        <v>11393</v>
      </c>
      <c r="T712" s="7">
        <f ca="1">+spotify_data[[#This Row],[Antigüedad Album Dias]]/60</f>
        <v>189.88333333333333</v>
      </c>
      <c r="U712" s="8">
        <f ca="1">spotify_data[[#This Row],[Antigüedad Album Meses]]/12</f>
        <v>15.823611111111111</v>
      </c>
      <c r="V712">
        <v>16</v>
      </c>
      <c r="W712" s="1" t="s">
        <v>1932</v>
      </c>
      <c r="X712" s="1" t="str">
        <f>+IF(spotify_data[[#This Row],[album_type]]="album","Album",IF(spotify_data[[#This Row],[album_type]]="single","Single","Compilation"))</f>
        <v>Compilation</v>
      </c>
      <c r="Y712">
        <v>431</v>
      </c>
    </row>
    <row r="713" spans="1:25" x14ac:dyDescent="0.3">
      <c r="A713" s="1" t="s">
        <v>23530</v>
      </c>
      <c r="B713" s="1"/>
      <c r="C713" s="1" t="s">
        <v>23281</v>
      </c>
      <c r="D713">
        <v>4</v>
      </c>
      <c r="E713">
        <v>80</v>
      </c>
      <c r="F713" s="10">
        <f>spotify_data[[#This Row],[track_popularity]]/100</f>
        <v>0.8</v>
      </c>
      <c r="G713" s="9" t="b">
        <v>0</v>
      </c>
      <c r="H713" s="1">
        <f>+IF(spotify_data[[#This Row],[explicit]]=FALSE,0,1)</f>
        <v>0</v>
      </c>
      <c r="I713" s="1" t="s">
        <v>23266</v>
      </c>
      <c r="J713" s="7">
        <f>MATCH(spotify_data[[#This Row],[artist_name]],spotify_data[artist_name],0)</f>
        <v>711</v>
      </c>
      <c r="K713">
        <v>77</v>
      </c>
      <c r="L713" s="10">
        <f>spotify_data[[#This Row],[artist_popularity]]/100</f>
        <v>0.77</v>
      </c>
      <c r="M713">
        <v>5109119</v>
      </c>
      <c r="N713" s="1" t="s">
        <v>23</v>
      </c>
      <c r="O713" s="1" t="s">
        <v>23531</v>
      </c>
      <c r="P713" s="1">
        <f>MATCH(spotify_data[[#This Row],[album_id]],spotify_data[album_id],0)</f>
        <v>712</v>
      </c>
      <c r="Q713" s="1" t="s">
        <v>23532</v>
      </c>
      <c r="R713" s="2">
        <v>33903</v>
      </c>
      <c r="S713" s="7">
        <f ca="1">+TODAY()-spotify_data[[#This Row],[Fecha lanzamiento Album]]</f>
        <v>12128</v>
      </c>
      <c r="T713" s="7">
        <f ca="1">+spotify_data[[#This Row],[Antigüedad Album Dias]]/60</f>
        <v>202.13333333333333</v>
      </c>
      <c r="U713" s="8">
        <f ca="1">spotify_data[[#This Row],[Antigüedad Album Meses]]/12</f>
        <v>16.844444444444445</v>
      </c>
      <c r="V713">
        <v>9</v>
      </c>
      <c r="W713" s="1" t="s">
        <v>20</v>
      </c>
      <c r="X713" s="1" t="str">
        <f>+IF(spotify_data[[#This Row],[album_type]]="album","Album",IF(spotify_data[[#This Row],[album_type]]="single","Single","Compilation"))</f>
        <v>Album</v>
      </c>
      <c r="Y713">
        <v>363</v>
      </c>
    </row>
    <row r="714" spans="1:25" x14ac:dyDescent="0.3">
      <c r="A714" s="1" t="s">
        <v>23971</v>
      </c>
      <c r="B714" s="1"/>
      <c r="C714" s="1" t="s">
        <v>23972</v>
      </c>
      <c r="D714">
        <v>3</v>
      </c>
      <c r="E714">
        <v>80</v>
      </c>
      <c r="F714" s="10">
        <f>spotify_data[[#This Row],[track_popularity]]/100</f>
        <v>0.8</v>
      </c>
      <c r="G714" s="9" t="b">
        <v>0</v>
      </c>
      <c r="H714" s="1">
        <f>+IF(spotify_data[[#This Row],[explicit]]=FALSE,0,1)</f>
        <v>0</v>
      </c>
      <c r="I714" s="1" t="s">
        <v>22596</v>
      </c>
      <c r="J714" s="7">
        <f>MATCH(spotify_data[[#This Row],[artist_name]],spotify_data[artist_name],0)</f>
        <v>713</v>
      </c>
      <c r="K714">
        <v>78</v>
      </c>
      <c r="L714" s="10">
        <f>spotify_data[[#This Row],[artist_popularity]]/100</f>
        <v>0.78</v>
      </c>
      <c r="M714">
        <v>15810313</v>
      </c>
      <c r="N714" s="1" t="s">
        <v>22597</v>
      </c>
      <c r="O714" s="1" t="s">
        <v>23969</v>
      </c>
      <c r="P714" s="1">
        <f>MATCH(spotify_data[[#This Row],[album_id]],spotify_data[album_id],0)</f>
        <v>713</v>
      </c>
      <c r="Q714" s="1" t="s">
        <v>23970</v>
      </c>
      <c r="R714" s="2">
        <v>31640</v>
      </c>
      <c r="S714" s="7">
        <f ca="1">+TODAY()-spotify_data[[#This Row],[Fecha lanzamiento Album]]</f>
        <v>14391</v>
      </c>
      <c r="T714" s="7">
        <f ca="1">+spotify_data[[#This Row],[Antigüedad Album Dias]]/60</f>
        <v>239.85</v>
      </c>
      <c r="U714" s="8">
        <f ca="1">spotify_data[[#This Row],[Antigüedad Album Meses]]/12</f>
        <v>19.987500000000001</v>
      </c>
      <c r="V714">
        <v>10</v>
      </c>
      <c r="W714" s="1" t="s">
        <v>20</v>
      </c>
      <c r="X714" s="1" t="str">
        <f>+IF(spotify_data[[#This Row],[album_type]]="album","Album",IF(spotify_data[[#This Row],[album_type]]="single","Single","Compilation"))</f>
        <v>Album</v>
      </c>
      <c r="Y714">
        <v>415</v>
      </c>
    </row>
    <row r="715" spans="1:25" x14ac:dyDescent="0.3">
      <c r="A715" s="1" t="s">
        <v>24265</v>
      </c>
      <c r="B715" s="1"/>
      <c r="C715" s="1" t="s">
        <v>24266</v>
      </c>
      <c r="D715">
        <v>12</v>
      </c>
      <c r="E715">
        <v>80</v>
      </c>
      <c r="F715" s="10">
        <f>spotify_data[[#This Row],[track_popularity]]/100</f>
        <v>0.8</v>
      </c>
      <c r="G715" s="9" t="b">
        <v>0</v>
      </c>
      <c r="H715" s="1">
        <f>+IF(spotify_data[[#This Row],[explicit]]=FALSE,0,1)</f>
        <v>0</v>
      </c>
      <c r="I715" s="1" t="s">
        <v>23871</v>
      </c>
      <c r="J715" s="7">
        <f>MATCH(spotify_data[[#This Row],[artist_name]],spotify_data[artist_name],0)</f>
        <v>155</v>
      </c>
      <c r="K715">
        <v>83</v>
      </c>
      <c r="L715" s="10">
        <f>spotify_data[[#This Row],[artist_popularity]]/100</f>
        <v>0.83</v>
      </c>
      <c r="M715">
        <v>13973668</v>
      </c>
      <c r="N715" s="1" t="s">
        <v>21771</v>
      </c>
      <c r="O715" s="1" t="s">
        <v>24267</v>
      </c>
      <c r="P715" s="1">
        <f>MATCH(spotify_data[[#This Row],[album_id]],spotify_data[album_id],0)</f>
        <v>155</v>
      </c>
      <c r="Q715" s="1" t="s">
        <v>24268</v>
      </c>
      <c r="R715" s="2">
        <v>28160</v>
      </c>
      <c r="S715" s="7">
        <f ca="1">+TODAY()-spotify_data[[#This Row],[Fecha lanzamiento Album]]</f>
        <v>17871</v>
      </c>
      <c r="T715" s="7">
        <f ca="1">+spotify_data[[#This Row],[Antigüedad Album Dias]]/60</f>
        <v>297.85000000000002</v>
      </c>
      <c r="U715" s="8">
        <f ca="1">spotify_data[[#This Row],[Antigüedad Album Meses]]/12</f>
        <v>24.820833333333336</v>
      </c>
      <c r="V715">
        <v>58</v>
      </c>
      <c r="W715" s="1" t="s">
        <v>20</v>
      </c>
      <c r="X715" s="1" t="str">
        <f>+IF(spotify_data[[#This Row],[album_type]]="album","Album",IF(spotify_data[[#This Row],[album_type]]="single","Single","Compilation"))</f>
        <v>Album</v>
      </c>
      <c r="Y715">
        <v>481</v>
      </c>
    </row>
    <row r="716" spans="1:25" x14ac:dyDescent="0.3">
      <c r="A716" s="1" t="s">
        <v>215</v>
      </c>
      <c r="B716" s="1">
        <v>3919</v>
      </c>
      <c r="C716" s="1" t="s">
        <v>216</v>
      </c>
      <c r="D716">
        <v>1</v>
      </c>
      <c r="E716">
        <v>79</v>
      </c>
      <c r="F716" s="10">
        <f>spotify_data[[#This Row],[track_popularity]]/100</f>
        <v>0.79</v>
      </c>
      <c r="G716" s="9" t="b">
        <v>0</v>
      </c>
      <c r="H716" s="1">
        <f>+IF(spotify_data[[#This Row],[explicit]]=FALSE,0,1)</f>
        <v>0</v>
      </c>
      <c r="I716" s="1" t="s">
        <v>217</v>
      </c>
      <c r="J716" s="7">
        <f>MATCH(spotify_data[[#This Row],[artist_name]],spotify_data[artist_name],0)</f>
        <v>239</v>
      </c>
      <c r="K716">
        <v>87</v>
      </c>
      <c r="L716" s="10">
        <f>spotify_data[[#This Row],[artist_popularity]]/100</f>
        <v>0.87</v>
      </c>
      <c r="M716">
        <v>27141717</v>
      </c>
      <c r="N716" s="1" t="s">
        <v>218</v>
      </c>
      <c r="O716" s="1" t="s">
        <v>219</v>
      </c>
      <c r="P716" s="1">
        <f>MATCH(spotify_data[[#This Row],[album_id]],spotify_data[album_id],0)</f>
        <v>715</v>
      </c>
      <c r="Q716" s="1" t="s">
        <v>216</v>
      </c>
      <c r="R716" s="2">
        <v>45940</v>
      </c>
      <c r="S716" s="7">
        <f ca="1">+TODAY()-spotify_data[[#This Row],[Fecha lanzamiento Album]]</f>
        <v>91</v>
      </c>
      <c r="T716" s="7">
        <f ca="1">+spotify_data[[#This Row],[Antigüedad Album Dias]]/60</f>
        <v>1.5166666666666666</v>
      </c>
      <c r="U716" s="8">
        <f ca="1">spotify_data[[#This Row],[Antigüedad Album Meses]]/12</f>
        <v>0.12638888888888888</v>
      </c>
      <c r="V716">
        <v>2</v>
      </c>
      <c r="W716" s="1" t="s">
        <v>21</v>
      </c>
      <c r="X716" s="1" t="str">
        <f>+IF(spotify_data[[#This Row],[album_type]]="album","Album",IF(spotify_data[[#This Row],[album_type]]="single","Single","Compilation"))</f>
        <v>Single</v>
      </c>
      <c r="Y716">
        <v>33</v>
      </c>
    </row>
    <row r="717" spans="1:25" x14ac:dyDescent="0.3">
      <c r="A717" s="1" t="s">
        <v>828</v>
      </c>
      <c r="B717" s="1">
        <v>3513</v>
      </c>
      <c r="C717" s="1" t="s">
        <v>829</v>
      </c>
      <c r="D717">
        <v>6</v>
      </c>
      <c r="E717">
        <v>79</v>
      </c>
      <c r="F717" s="10">
        <f>spotify_data[[#This Row],[track_popularity]]/100</f>
        <v>0.79</v>
      </c>
      <c r="G717" s="9" t="b">
        <v>0</v>
      </c>
      <c r="H717" s="1">
        <f>+IF(spotify_data[[#This Row],[explicit]]=FALSE,0,1)</f>
        <v>0</v>
      </c>
      <c r="I717" s="1" t="s">
        <v>830</v>
      </c>
      <c r="J717" s="7">
        <f>MATCH(spotify_data[[#This Row],[artist_name]],spotify_data[artist_name],0)</f>
        <v>73</v>
      </c>
      <c r="K717">
        <v>88</v>
      </c>
      <c r="L717" s="10">
        <f>spotify_data[[#This Row],[artist_popularity]]/100</f>
        <v>0.88</v>
      </c>
      <c r="M717">
        <v>122773292</v>
      </c>
      <c r="N717" s="1" t="s">
        <v>831</v>
      </c>
      <c r="O717" s="1" t="s">
        <v>832</v>
      </c>
      <c r="P717" s="1">
        <f>MATCH(spotify_data[[#This Row],[album_id]],spotify_data[album_id],0)</f>
        <v>716</v>
      </c>
      <c r="Q717" s="1" t="s">
        <v>833</v>
      </c>
      <c r="R717" s="2">
        <v>45912</v>
      </c>
      <c r="S717" s="7">
        <f ca="1">+TODAY()-spotify_data[[#This Row],[Fecha lanzamiento Album]]</f>
        <v>119</v>
      </c>
      <c r="T717" s="7">
        <f ca="1">+spotify_data[[#This Row],[Antigüedad Album Dias]]/60</f>
        <v>1.9833333333333334</v>
      </c>
      <c r="U717" s="8">
        <f ca="1">spotify_data[[#This Row],[Antigüedad Album Meses]]/12</f>
        <v>0.16527777777777777</v>
      </c>
      <c r="V717">
        <v>13</v>
      </c>
      <c r="W717" s="1" t="s">
        <v>20</v>
      </c>
      <c r="X717" s="1" t="str">
        <f>+IF(spotify_data[[#This Row],[album_type]]="album","Album",IF(spotify_data[[#This Row],[album_type]]="single","Single","Compilation"))</f>
        <v>Album</v>
      </c>
      <c r="Y717">
        <v>359</v>
      </c>
    </row>
    <row r="718" spans="1:25" x14ac:dyDescent="0.3">
      <c r="A718" s="1" t="s">
        <v>1355</v>
      </c>
      <c r="B718" s="1">
        <v>3168</v>
      </c>
      <c r="C718" s="1" t="s">
        <v>1356</v>
      </c>
      <c r="D718">
        <v>1</v>
      </c>
      <c r="E718">
        <v>79</v>
      </c>
      <c r="F718" s="10">
        <f>spotify_data[[#This Row],[track_popularity]]/100</f>
        <v>0.79</v>
      </c>
      <c r="G718" s="9" t="b">
        <v>1</v>
      </c>
      <c r="H718" s="1">
        <f>+IF(spotify_data[[#This Row],[explicit]]=FALSE,0,1)</f>
        <v>1</v>
      </c>
      <c r="I718" s="1" t="s">
        <v>1357</v>
      </c>
      <c r="J718" s="7">
        <f>MATCH(spotify_data[[#This Row],[artist_name]],spotify_data[artist_name],0)</f>
        <v>333</v>
      </c>
      <c r="K718">
        <v>87</v>
      </c>
      <c r="L718" s="10">
        <f>spotify_data[[#This Row],[artist_popularity]]/100</f>
        <v>0.87</v>
      </c>
      <c r="M718">
        <v>28327351</v>
      </c>
      <c r="N718" s="1" t="s">
        <v>1358</v>
      </c>
      <c r="O718" s="1" t="s">
        <v>1359</v>
      </c>
      <c r="P718" s="1">
        <f>MATCH(spotify_data[[#This Row],[album_id]],spotify_data[album_id],0)</f>
        <v>717</v>
      </c>
      <c r="Q718" s="1" t="s">
        <v>1356</v>
      </c>
      <c r="R718" s="2">
        <v>45863</v>
      </c>
      <c r="S718" s="7">
        <f ca="1">+TODAY()-spotify_data[[#This Row],[Fecha lanzamiento Album]]</f>
        <v>168</v>
      </c>
      <c r="T718" s="7">
        <f ca="1">+spotify_data[[#This Row],[Antigüedad Album Dias]]/60</f>
        <v>2.8</v>
      </c>
      <c r="U718" s="8">
        <f ca="1">spotify_data[[#This Row],[Antigüedad Album Meses]]/12</f>
        <v>0.23333333333333331</v>
      </c>
      <c r="V718">
        <v>1</v>
      </c>
      <c r="W718" s="1" t="s">
        <v>21</v>
      </c>
      <c r="X718" s="1" t="str">
        <f>+IF(spotify_data[[#This Row],[album_type]]="album","Album",IF(spotify_data[[#This Row],[album_type]]="single","Single","Compilation"))</f>
        <v>Single</v>
      </c>
      <c r="Y718">
        <v>453</v>
      </c>
    </row>
    <row r="719" spans="1:25" x14ac:dyDescent="0.3">
      <c r="A719" s="1" t="s">
        <v>1873</v>
      </c>
      <c r="B719" s="1">
        <v>6103</v>
      </c>
      <c r="C719" s="1" t="s">
        <v>1874</v>
      </c>
      <c r="D719">
        <v>1</v>
      </c>
      <c r="E719">
        <v>79</v>
      </c>
      <c r="F719" s="10">
        <f>spotify_data[[#This Row],[track_popularity]]/100</f>
        <v>0.79</v>
      </c>
      <c r="G719" s="9" t="b">
        <v>0</v>
      </c>
      <c r="H719" s="1">
        <f>+IF(spotify_data[[#This Row],[explicit]]=FALSE,0,1)</f>
        <v>0</v>
      </c>
      <c r="I719" s="1" t="s">
        <v>1434</v>
      </c>
      <c r="J719" s="7">
        <f>MATCH(spotify_data[[#This Row],[artist_name]],spotify_data[artist_name],0)</f>
        <v>33</v>
      </c>
      <c r="K719">
        <v>84</v>
      </c>
      <c r="L719" s="10">
        <f>spotify_data[[#This Row],[artist_popularity]]/100</f>
        <v>0.84</v>
      </c>
      <c r="M719">
        <v>2896488</v>
      </c>
      <c r="N719" s="1" t="s">
        <v>23</v>
      </c>
      <c r="O719" s="1" t="s">
        <v>1875</v>
      </c>
      <c r="P719" s="1">
        <f>MATCH(spotify_data[[#This Row],[album_id]],spotify_data[album_id],0)</f>
        <v>718</v>
      </c>
      <c r="Q719" s="1" t="s">
        <v>1874</v>
      </c>
      <c r="R719" s="2">
        <v>45799</v>
      </c>
      <c r="S719" s="7">
        <f ca="1">+TODAY()-spotify_data[[#This Row],[Fecha lanzamiento Album]]</f>
        <v>232</v>
      </c>
      <c r="T719" s="7">
        <f ca="1">+spotify_data[[#This Row],[Antigüedad Album Dias]]/60</f>
        <v>3.8666666666666667</v>
      </c>
      <c r="U719" s="8">
        <f ca="1">spotify_data[[#This Row],[Antigüedad Album Meses]]/12</f>
        <v>0.32222222222222224</v>
      </c>
      <c r="V719">
        <v>1</v>
      </c>
      <c r="W719" s="1" t="s">
        <v>21</v>
      </c>
      <c r="X719" s="1" t="str">
        <f>+IF(spotify_data[[#This Row],[album_type]]="album","Album",IF(spotify_data[[#This Row],[album_type]]="single","Single","Compilation"))</f>
        <v>Single</v>
      </c>
      <c r="Y719">
        <v>303</v>
      </c>
    </row>
    <row r="720" spans="1:25" x14ac:dyDescent="0.3">
      <c r="A720" s="1" t="s">
        <v>2223</v>
      </c>
      <c r="B720" s="1">
        <v>3074</v>
      </c>
      <c r="C720" s="1" t="s">
        <v>2224</v>
      </c>
      <c r="D720">
        <v>11</v>
      </c>
      <c r="E720">
        <v>79</v>
      </c>
      <c r="F720" s="10">
        <f>spotify_data[[#This Row],[track_popularity]]/100</f>
        <v>0.79</v>
      </c>
      <c r="G720" s="9" t="b">
        <v>1</v>
      </c>
      <c r="H720" s="1">
        <f>+IF(spotify_data[[#This Row],[explicit]]=FALSE,0,1)</f>
        <v>1</v>
      </c>
      <c r="I720" s="1" t="s">
        <v>2225</v>
      </c>
      <c r="J720" s="7">
        <f>MATCH(spotify_data[[#This Row],[artist_name]],spotify_data[artist_name],0)</f>
        <v>719</v>
      </c>
      <c r="K720">
        <v>86</v>
      </c>
      <c r="L720" s="10">
        <f>spotify_data[[#This Row],[artist_popularity]]/100</f>
        <v>0.86</v>
      </c>
      <c r="M720">
        <v>15026799</v>
      </c>
      <c r="N720" s="1" t="s">
        <v>2226</v>
      </c>
      <c r="O720" s="1" t="s">
        <v>2227</v>
      </c>
      <c r="P720" s="1">
        <f>MATCH(spotify_data[[#This Row],[album_id]],spotify_data[album_id],0)</f>
        <v>719</v>
      </c>
      <c r="Q720" s="1" t="s">
        <v>2228</v>
      </c>
      <c r="R720" s="2">
        <v>45730</v>
      </c>
      <c r="S720" s="7">
        <f ca="1">+TODAY()-spotify_data[[#This Row],[Fecha lanzamiento Album]]</f>
        <v>301</v>
      </c>
      <c r="T720" s="7">
        <f ca="1">+spotify_data[[#This Row],[Antigüedad Album Dias]]/60</f>
        <v>5.0166666666666666</v>
      </c>
      <c r="U720" s="8">
        <f ca="1">spotify_data[[#This Row],[Antigüedad Album Meses]]/12</f>
        <v>0.41805555555555557</v>
      </c>
      <c r="V720">
        <v>30</v>
      </c>
      <c r="W720" s="1" t="s">
        <v>20</v>
      </c>
      <c r="X720" s="1" t="str">
        <f>+IF(spotify_data[[#This Row],[album_type]]="album","Album",IF(spotify_data[[#This Row],[album_type]]="single","Single","Compilation"))</f>
        <v>Album</v>
      </c>
      <c r="Y720">
        <v>225</v>
      </c>
    </row>
    <row r="721" spans="1:25" x14ac:dyDescent="0.3">
      <c r="A721" s="1" t="s">
        <v>2288</v>
      </c>
      <c r="B721" s="1">
        <v>2330</v>
      </c>
      <c r="C721" s="1" t="s">
        <v>2289</v>
      </c>
      <c r="D721">
        <v>7</v>
      </c>
      <c r="E721">
        <v>79</v>
      </c>
      <c r="F721" s="10">
        <f>spotify_data[[#This Row],[track_popularity]]/100</f>
        <v>0.79</v>
      </c>
      <c r="G721" s="9" t="b">
        <v>1</v>
      </c>
      <c r="H721" s="1">
        <f>+IF(spotify_data[[#This Row],[explicit]]=FALSE,0,1)</f>
        <v>1</v>
      </c>
      <c r="I721" s="1" t="s">
        <v>2255</v>
      </c>
      <c r="J721" s="7">
        <f>MATCH(spotify_data[[#This Row],[artist_name]],spotify_data[artist_name],0)</f>
        <v>86</v>
      </c>
      <c r="K721">
        <v>81</v>
      </c>
      <c r="L721" s="10">
        <f>spotify_data[[#This Row],[artist_popularity]]/100</f>
        <v>0.81</v>
      </c>
      <c r="M721">
        <v>12328041</v>
      </c>
      <c r="N721" s="1" t="s">
        <v>273</v>
      </c>
      <c r="O721" s="1" t="s">
        <v>2256</v>
      </c>
      <c r="P721" s="1">
        <f>MATCH(spotify_data[[#This Row],[album_id]],spotify_data[album_id],0)</f>
        <v>86</v>
      </c>
      <c r="Q721" s="1" t="s">
        <v>2257</v>
      </c>
      <c r="R721" s="2">
        <v>45723</v>
      </c>
      <c r="S721" s="7">
        <f ca="1">+TODAY()-spotify_data[[#This Row],[Fecha lanzamiento Album]]</f>
        <v>308</v>
      </c>
      <c r="T721" s="7">
        <f ca="1">+spotify_data[[#This Row],[Antigüedad Album Dias]]/60</f>
        <v>5.1333333333333337</v>
      </c>
      <c r="U721" s="8">
        <f ca="1">spotify_data[[#This Row],[Antigüedad Album Meses]]/12</f>
        <v>0.42777777777777781</v>
      </c>
      <c r="V721">
        <v>15</v>
      </c>
      <c r="W721" s="1" t="s">
        <v>20</v>
      </c>
      <c r="X721" s="1" t="str">
        <f>+IF(spotify_data[[#This Row],[album_type]]="album","Album",IF(spotify_data[[#This Row],[album_type]]="single","Single","Compilation"))</f>
        <v>Album</v>
      </c>
      <c r="Y721">
        <v>227</v>
      </c>
    </row>
    <row r="722" spans="1:25" x14ac:dyDescent="0.3">
      <c r="A722" s="1" t="s">
        <v>2315</v>
      </c>
      <c r="B722" s="1">
        <v>7797</v>
      </c>
      <c r="C722" s="1" t="s">
        <v>2230</v>
      </c>
      <c r="D722">
        <v>1</v>
      </c>
      <c r="E722">
        <v>79</v>
      </c>
      <c r="F722" s="10">
        <f>spotify_data[[#This Row],[track_popularity]]/100</f>
        <v>0.79</v>
      </c>
      <c r="G722" s="9" t="b">
        <v>1</v>
      </c>
      <c r="H722" s="1">
        <f>+IF(spotify_data[[#This Row],[explicit]]=FALSE,0,1)</f>
        <v>1</v>
      </c>
      <c r="I722" s="1" t="s">
        <v>2231</v>
      </c>
      <c r="J722" s="7">
        <f>MATCH(spotify_data[[#This Row],[artist_name]],spotify_data[artist_name],0)</f>
        <v>721</v>
      </c>
      <c r="K722">
        <v>76</v>
      </c>
      <c r="L722" s="10">
        <f>spotify_data[[#This Row],[artist_popularity]]/100</f>
        <v>0.76</v>
      </c>
      <c r="M722">
        <v>3227707</v>
      </c>
      <c r="N722" s="1" t="s">
        <v>23</v>
      </c>
      <c r="O722" s="1" t="s">
        <v>2316</v>
      </c>
      <c r="P722" s="1">
        <f>MATCH(spotify_data[[#This Row],[album_id]],spotify_data[album_id],0)</f>
        <v>721</v>
      </c>
      <c r="Q722" s="1" t="s">
        <v>2230</v>
      </c>
      <c r="R722" s="2">
        <v>45721</v>
      </c>
      <c r="S722" s="7">
        <f ca="1">+TODAY()-spotify_data[[#This Row],[Fecha lanzamiento Album]]</f>
        <v>310</v>
      </c>
      <c r="T722" s="7">
        <f ca="1">+spotify_data[[#This Row],[Antigüedad Album Dias]]/60</f>
        <v>5.166666666666667</v>
      </c>
      <c r="U722" s="8">
        <f ca="1">spotify_data[[#This Row],[Antigüedad Album Meses]]/12</f>
        <v>0.43055555555555558</v>
      </c>
      <c r="V722">
        <v>2</v>
      </c>
      <c r="W722" s="1" t="s">
        <v>21</v>
      </c>
      <c r="X722" s="1" t="str">
        <f>+IF(spotify_data[[#This Row],[album_type]]="album","Album",IF(spotify_data[[#This Row],[album_type]]="single","Single","Compilation"))</f>
        <v>Single</v>
      </c>
      <c r="Y722">
        <v>415</v>
      </c>
    </row>
    <row r="723" spans="1:25" x14ac:dyDescent="0.3">
      <c r="A723" s="1" t="s">
        <v>2537</v>
      </c>
      <c r="B723" s="1">
        <v>772</v>
      </c>
      <c r="C723" s="1" t="s">
        <v>2381</v>
      </c>
      <c r="D723">
        <v>1</v>
      </c>
      <c r="E723">
        <v>79</v>
      </c>
      <c r="F723" s="10">
        <f>spotify_data[[#This Row],[track_popularity]]/100</f>
        <v>0.79</v>
      </c>
      <c r="G723" s="9" t="b">
        <v>0</v>
      </c>
      <c r="H723" s="1">
        <f>+IF(spotify_data[[#This Row],[explicit]]=FALSE,0,1)</f>
        <v>0</v>
      </c>
      <c r="I723" s="1" t="s">
        <v>515</v>
      </c>
      <c r="J723" s="7">
        <f>MATCH(spotify_data[[#This Row],[artist_name]],spotify_data[artist_name],0)</f>
        <v>26</v>
      </c>
      <c r="K723">
        <v>88</v>
      </c>
      <c r="L723" s="10">
        <f>spotify_data[[#This Row],[artist_popularity]]/100</f>
        <v>0.88</v>
      </c>
      <c r="M723">
        <v>9241516</v>
      </c>
      <c r="N723" s="1" t="s">
        <v>516</v>
      </c>
      <c r="O723" s="1" t="s">
        <v>2538</v>
      </c>
      <c r="P723" s="1">
        <f>MATCH(spotify_data[[#This Row],[album_id]],spotify_data[album_id],0)</f>
        <v>722</v>
      </c>
      <c r="Q723" s="1" t="s">
        <v>2381</v>
      </c>
      <c r="R723" s="2">
        <v>45681</v>
      </c>
      <c r="S723" s="7">
        <f ca="1">+TODAY()-spotify_data[[#This Row],[Fecha lanzamiento Album]]</f>
        <v>350</v>
      </c>
      <c r="T723" s="7">
        <f ca="1">+spotify_data[[#This Row],[Antigüedad Album Dias]]/60</f>
        <v>5.833333333333333</v>
      </c>
      <c r="U723" s="8">
        <f ca="1">spotify_data[[#This Row],[Antigüedad Album Meses]]/12</f>
        <v>0.4861111111111111</v>
      </c>
      <c r="V723">
        <v>3</v>
      </c>
      <c r="W723" s="1" t="s">
        <v>21</v>
      </c>
      <c r="X723" s="1" t="str">
        <f>+IF(spotify_data[[#This Row],[album_type]]="album","Album",IF(spotify_data[[#This Row],[album_type]]="single","Single","Compilation"))</f>
        <v>Single</v>
      </c>
      <c r="Y723">
        <v>275</v>
      </c>
    </row>
    <row r="724" spans="1:25" x14ac:dyDescent="0.3">
      <c r="A724" s="1" t="s">
        <v>2706</v>
      </c>
      <c r="B724" s="1">
        <v>1501</v>
      </c>
      <c r="C724" s="1" t="s">
        <v>2707</v>
      </c>
      <c r="D724">
        <v>4</v>
      </c>
      <c r="E724">
        <v>79</v>
      </c>
      <c r="F724" s="10">
        <f>spotify_data[[#This Row],[track_popularity]]/100</f>
        <v>0.79</v>
      </c>
      <c r="G724" s="9" t="b">
        <v>0</v>
      </c>
      <c r="H724" s="1">
        <f>+IF(spotify_data[[#This Row],[explicit]]=FALSE,0,1)</f>
        <v>0</v>
      </c>
      <c r="I724" s="1" t="s">
        <v>2691</v>
      </c>
      <c r="J724" s="7">
        <f>MATCH(spotify_data[[#This Row],[artist_name]],spotify_data[artist_name],0)</f>
        <v>70</v>
      </c>
      <c r="K724">
        <v>78</v>
      </c>
      <c r="L724" s="10">
        <f>spotify_data[[#This Row],[artist_popularity]]/100</f>
        <v>0.78</v>
      </c>
      <c r="M724">
        <v>13313690</v>
      </c>
      <c r="N724" s="1" t="s">
        <v>273</v>
      </c>
      <c r="O724" s="1" t="s">
        <v>2692</v>
      </c>
      <c r="P724" s="1">
        <f>MATCH(spotify_data[[#This Row],[album_id]],spotify_data[album_id],0)</f>
        <v>297</v>
      </c>
      <c r="Q724" s="1" t="s">
        <v>2693</v>
      </c>
      <c r="R724" s="2">
        <v>45632</v>
      </c>
      <c r="S724" s="7">
        <f ca="1">+TODAY()-spotify_data[[#This Row],[Fecha lanzamiento Album]]</f>
        <v>399</v>
      </c>
      <c r="T724" s="7">
        <f ca="1">+spotify_data[[#This Row],[Antigüedad Album Dias]]/60</f>
        <v>6.65</v>
      </c>
      <c r="U724" s="8">
        <f ca="1">spotify_data[[#This Row],[Antigüedad Album Meses]]/12</f>
        <v>0.5541666666666667</v>
      </c>
      <c r="V724">
        <v>12</v>
      </c>
      <c r="W724" s="1" t="s">
        <v>20</v>
      </c>
      <c r="X724" s="1" t="str">
        <f>+IF(spotify_data[[#This Row],[album_type]]="album","Album",IF(spotify_data[[#This Row],[album_type]]="single","Single","Compilation"))</f>
        <v>Album</v>
      </c>
      <c r="Y724">
        <v>261</v>
      </c>
    </row>
    <row r="725" spans="1:25" x14ac:dyDescent="0.3">
      <c r="A725" s="1" t="s">
        <v>3093</v>
      </c>
      <c r="B725" s="1">
        <v>3540</v>
      </c>
      <c r="C725" s="1" t="s">
        <v>3094</v>
      </c>
      <c r="D725">
        <v>1</v>
      </c>
      <c r="E725">
        <v>79</v>
      </c>
      <c r="F725" s="10">
        <f>spotify_data[[#This Row],[track_popularity]]/100</f>
        <v>0.79</v>
      </c>
      <c r="G725" s="9" t="b">
        <v>0</v>
      </c>
      <c r="H725" s="1">
        <f>+IF(spotify_data[[#This Row],[explicit]]=FALSE,0,1)</f>
        <v>0</v>
      </c>
      <c r="I725" s="1" t="s">
        <v>3095</v>
      </c>
      <c r="J725" s="7">
        <f>MATCH(spotify_data[[#This Row],[artist_name]],spotify_data[artist_name],0)</f>
        <v>55</v>
      </c>
      <c r="K725">
        <v>83</v>
      </c>
      <c r="L725" s="10">
        <f>spotify_data[[#This Row],[artist_popularity]]/100</f>
        <v>0.83</v>
      </c>
      <c r="M725">
        <v>5670437</v>
      </c>
      <c r="N725" s="1" t="s">
        <v>23</v>
      </c>
      <c r="O725" s="1" t="s">
        <v>3096</v>
      </c>
      <c r="P725" s="1">
        <f>MATCH(spotify_data[[#This Row],[album_id]],spotify_data[album_id],0)</f>
        <v>724</v>
      </c>
      <c r="Q725" s="1" t="s">
        <v>3094</v>
      </c>
      <c r="R725" s="2">
        <v>45548</v>
      </c>
      <c r="S725" s="7">
        <f ca="1">+TODAY()-spotify_data[[#This Row],[Fecha lanzamiento Album]]</f>
        <v>483</v>
      </c>
      <c r="T725" s="7">
        <f ca="1">+spotify_data[[#This Row],[Antigüedad Album Dias]]/60</f>
        <v>8.0500000000000007</v>
      </c>
      <c r="U725" s="8">
        <f ca="1">spotify_data[[#This Row],[Antigüedad Album Meses]]/12</f>
        <v>0.67083333333333339</v>
      </c>
      <c r="V725">
        <v>1</v>
      </c>
      <c r="W725" s="1" t="s">
        <v>21</v>
      </c>
      <c r="X725" s="1" t="str">
        <f>+IF(spotify_data[[#This Row],[album_type]]="album","Album",IF(spotify_data[[#This Row],[album_type]]="single","Single","Compilation"))</f>
        <v>Single</v>
      </c>
      <c r="Y725">
        <v>307</v>
      </c>
    </row>
    <row r="726" spans="1:25" x14ac:dyDescent="0.3">
      <c r="A726" s="1" t="s">
        <v>3696</v>
      </c>
      <c r="B726" s="1">
        <v>2631</v>
      </c>
      <c r="C726" s="1" t="s">
        <v>3697</v>
      </c>
      <c r="D726">
        <v>6</v>
      </c>
      <c r="E726">
        <v>79</v>
      </c>
      <c r="F726" s="10">
        <f>spotify_data[[#This Row],[track_popularity]]/100</f>
        <v>0.79</v>
      </c>
      <c r="G726" s="9" t="b">
        <v>1</v>
      </c>
      <c r="H726" s="1">
        <f>+IF(spotify_data[[#This Row],[explicit]]=FALSE,0,1)</f>
        <v>1</v>
      </c>
      <c r="I726" s="1" t="s">
        <v>2924</v>
      </c>
      <c r="J726" s="7">
        <f>MATCH(spotify_data[[#This Row],[artist_name]],spotify_data[artist_name],0)</f>
        <v>174</v>
      </c>
      <c r="K726">
        <v>82</v>
      </c>
      <c r="L726" s="10">
        <f>spotify_data[[#This Row],[artist_popularity]]/100</f>
        <v>0.82</v>
      </c>
      <c r="M726">
        <v>6318755</v>
      </c>
      <c r="N726" s="1" t="s">
        <v>2925</v>
      </c>
      <c r="O726" s="1" t="s">
        <v>3673</v>
      </c>
      <c r="P726" s="1">
        <f>MATCH(spotify_data[[#This Row],[album_id]],spotify_data[album_id],0)</f>
        <v>725</v>
      </c>
      <c r="Q726" s="1" t="s">
        <v>3674</v>
      </c>
      <c r="R726" s="2">
        <v>45450</v>
      </c>
      <c r="S726" s="7">
        <f ca="1">+TODAY()-spotify_data[[#This Row],[Fecha lanzamiento Album]]</f>
        <v>581</v>
      </c>
      <c r="T726" s="7">
        <f ca="1">+spotify_data[[#This Row],[Antigüedad Album Dias]]/60</f>
        <v>9.6833333333333336</v>
      </c>
      <c r="U726" s="8">
        <f ca="1">spotify_data[[#This Row],[Antigüedad Album Meses]]/12</f>
        <v>0.80694444444444446</v>
      </c>
      <c r="V726">
        <v>15</v>
      </c>
      <c r="W726" s="1" t="s">
        <v>20</v>
      </c>
      <c r="X726" s="1" t="str">
        <f>+IF(spotify_data[[#This Row],[album_type]]="album","Album",IF(spotify_data[[#This Row],[album_type]]="single","Single","Compilation"))</f>
        <v>Album</v>
      </c>
      <c r="Y726">
        <v>273</v>
      </c>
    </row>
    <row r="727" spans="1:25" x14ac:dyDescent="0.3">
      <c r="A727" s="1" t="s">
        <v>3722</v>
      </c>
      <c r="B727" s="1">
        <v>6080</v>
      </c>
      <c r="C727" s="1" t="s">
        <v>3235</v>
      </c>
      <c r="D727">
        <v>1</v>
      </c>
      <c r="E727">
        <v>79</v>
      </c>
      <c r="F727" s="10">
        <f>spotify_data[[#This Row],[track_popularity]]/100</f>
        <v>0.79</v>
      </c>
      <c r="G727" s="9" t="b">
        <v>1</v>
      </c>
      <c r="H727" s="1">
        <f>+IF(spotify_data[[#This Row],[explicit]]=FALSE,0,1)</f>
        <v>1</v>
      </c>
      <c r="I727" s="1" t="s">
        <v>964</v>
      </c>
      <c r="J727" s="7">
        <f>MATCH(spotify_data[[#This Row],[artist_name]],spotify_data[artist_name],0)</f>
        <v>18</v>
      </c>
      <c r="K727">
        <v>91</v>
      </c>
      <c r="L727" s="10">
        <f>spotify_data[[#This Row],[artist_popularity]]/100</f>
        <v>0.91</v>
      </c>
      <c r="M727">
        <v>26516295</v>
      </c>
      <c r="N727" s="1" t="s">
        <v>516</v>
      </c>
      <c r="O727" s="1" t="s">
        <v>3723</v>
      </c>
      <c r="P727" s="1">
        <f>MATCH(spotify_data[[#This Row],[album_id]],spotify_data[album_id],0)</f>
        <v>726</v>
      </c>
      <c r="Q727" s="1" t="s">
        <v>3235</v>
      </c>
      <c r="R727" s="2">
        <v>45449</v>
      </c>
      <c r="S727" s="7">
        <f ca="1">+TODAY()-spotify_data[[#This Row],[Fecha lanzamiento Album]]</f>
        <v>582</v>
      </c>
      <c r="T727" s="7">
        <f ca="1">+spotify_data[[#This Row],[Antigüedad Album Dias]]/60</f>
        <v>9.6999999999999993</v>
      </c>
      <c r="U727" s="8">
        <f ca="1">spotify_data[[#This Row],[Antigüedad Album Meses]]/12</f>
        <v>0.80833333333333324</v>
      </c>
      <c r="V727">
        <v>2</v>
      </c>
      <c r="W727" s="1" t="s">
        <v>21</v>
      </c>
      <c r="X727" s="1" t="str">
        <f>+IF(spotify_data[[#This Row],[album_type]]="album","Album",IF(spotify_data[[#This Row],[album_type]]="single","Single","Compilation"))</f>
        <v>Single</v>
      </c>
      <c r="Y727">
        <v>31</v>
      </c>
    </row>
    <row r="728" spans="1:25" x14ac:dyDescent="0.3">
      <c r="A728" s="1" t="s">
        <v>3802</v>
      </c>
      <c r="B728" s="1">
        <v>1519</v>
      </c>
      <c r="C728" s="1" t="s">
        <v>3803</v>
      </c>
      <c r="D728">
        <v>7</v>
      </c>
      <c r="E728">
        <v>79</v>
      </c>
      <c r="F728" s="10">
        <f>spotify_data[[#This Row],[track_popularity]]/100</f>
        <v>0.79</v>
      </c>
      <c r="G728" s="9" t="b">
        <v>0</v>
      </c>
      <c r="H728" s="1">
        <f>+IF(spotify_data[[#This Row],[explicit]]=FALSE,0,1)</f>
        <v>0</v>
      </c>
      <c r="I728" s="1" t="s">
        <v>3784</v>
      </c>
      <c r="J728" s="7">
        <f>MATCH(spotify_data[[#This Row],[artist_name]],spotify_data[artist_name],0)</f>
        <v>7</v>
      </c>
      <c r="K728">
        <v>90</v>
      </c>
      <c r="L728" s="10">
        <f>spotify_data[[#This Row],[artist_popularity]]/100</f>
        <v>0.9</v>
      </c>
      <c r="M728">
        <v>118692183</v>
      </c>
      <c r="N728" s="1" t="s">
        <v>3785</v>
      </c>
      <c r="O728" s="1" t="s">
        <v>3786</v>
      </c>
      <c r="P728" s="1">
        <f>MATCH(spotify_data[[#This Row],[album_id]],spotify_data[album_id],0)</f>
        <v>7</v>
      </c>
      <c r="Q728" s="1" t="s">
        <v>3787</v>
      </c>
      <c r="R728" s="2">
        <v>45429</v>
      </c>
      <c r="S728" s="7">
        <f ca="1">+TODAY()-spotify_data[[#This Row],[Fecha lanzamiento Album]]</f>
        <v>602</v>
      </c>
      <c r="T728" s="7">
        <f ca="1">+spotify_data[[#This Row],[Antigüedad Album Dias]]/60</f>
        <v>10.033333333333333</v>
      </c>
      <c r="U728" s="8">
        <f ca="1">spotify_data[[#This Row],[Antigüedad Album Meses]]/12</f>
        <v>0.83611111111111114</v>
      </c>
      <c r="V728">
        <v>10</v>
      </c>
      <c r="W728" s="1" t="s">
        <v>20</v>
      </c>
      <c r="X728" s="1" t="str">
        <f>+IF(spotify_data[[#This Row],[album_type]]="album","Album",IF(spotify_data[[#This Row],[album_type]]="single","Single","Compilation"))</f>
        <v>Album</v>
      </c>
      <c r="Y728">
        <v>556</v>
      </c>
    </row>
    <row r="729" spans="1:25" x14ac:dyDescent="0.3">
      <c r="A729" s="1" t="s">
        <v>3872</v>
      </c>
      <c r="B729" s="1">
        <v>7359</v>
      </c>
      <c r="C729" s="1" t="s">
        <v>3873</v>
      </c>
      <c r="D729">
        <v>3</v>
      </c>
      <c r="E729">
        <v>79</v>
      </c>
      <c r="F729" s="10">
        <f>spotify_data[[#This Row],[track_popularity]]/100</f>
        <v>0.79</v>
      </c>
      <c r="G729" s="9" t="b">
        <v>0</v>
      </c>
      <c r="H729" s="1">
        <f>+IF(spotify_data[[#This Row],[explicit]]=FALSE,0,1)</f>
        <v>0</v>
      </c>
      <c r="I729" s="1" t="s">
        <v>3869</v>
      </c>
      <c r="J729" s="7">
        <f>MATCH(spotify_data[[#This Row],[artist_name]],spotify_data[artist_name],0)</f>
        <v>513</v>
      </c>
      <c r="K729">
        <v>85</v>
      </c>
      <c r="L729" s="10">
        <f>spotify_data[[#This Row],[artist_popularity]]/100</f>
        <v>0.85</v>
      </c>
      <c r="M729">
        <v>46891061</v>
      </c>
      <c r="N729" s="1" t="s">
        <v>516</v>
      </c>
      <c r="O729" s="1" t="s">
        <v>3870</v>
      </c>
      <c r="P729" s="1">
        <f>MATCH(spotify_data[[#This Row],[album_id]],spotify_data[album_id],0)</f>
        <v>728</v>
      </c>
      <c r="Q729" s="1" t="s">
        <v>3871</v>
      </c>
      <c r="R729" s="2">
        <v>45415</v>
      </c>
      <c r="S729" s="7">
        <f ca="1">+TODAY()-spotify_data[[#This Row],[Fecha lanzamiento Album]]</f>
        <v>616</v>
      </c>
      <c r="T729" s="7">
        <f ca="1">+spotify_data[[#This Row],[Antigüedad Album Dias]]/60</f>
        <v>10.266666666666667</v>
      </c>
      <c r="U729" s="8">
        <f ca="1">spotify_data[[#This Row],[Antigüedad Album Meses]]/12</f>
        <v>0.85555555555555562</v>
      </c>
      <c r="V729">
        <v>11</v>
      </c>
      <c r="W729" s="1" t="s">
        <v>20</v>
      </c>
      <c r="X729" s="1" t="str">
        <f>+IF(spotify_data[[#This Row],[album_type]]="album","Album",IF(spotify_data[[#This Row],[album_type]]="single","Single","Compilation"))</f>
        <v>Album</v>
      </c>
      <c r="Y729">
        <v>349</v>
      </c>
    </row>
    <row r="730" spans="1:25" x14ac:dyDescent="0.3">
      <c r="A730" s="1" t="s">
        <v>4332</v>
      </c>
      <c r="B730" s="1">
        <v>4121</v>
      </c>
      <c r="C730" s="1" t="s">
        <v>3619</v>
      </c>
      <c r="D730">
        <v>8</v>
      </c>
      <c r="E730">
        <v>79</v>
      </c>
      <c r="F730" s="10">
        <f>spotify_data[[#This Row],[track_popularity]]/100</f>
        <v>0.79</v>
      </c>
      <c r="G730" s="9" t="b">
        <v>1</v>
      </c>
      <c r="H730" s="1">
        <f>+IF(spotify_data[[#This Row],[explicit]]=FALSE,0,1)</f>
        <v>1</v>
      </c>
      <c r="I730" s="1" t="s">
        <v>2164</v>
      </c>
      <c r="J730" s="7">
        <f>MATCH(spotify_data[[#This Row],[artist_name]],spotify_data[artist_name],0)</f>
        <v>189</v>
      </c>
      <c r="K730">
        <v>90</v>
      </c>
      <c r="L730" s="10">
        <f>spotify_data[[#This Row],[artist_popularity]]/100</f>
        <v>0.9</v>
      </c>
      <c r="M730">
        <v>107401919</v>
      </c>
      <c r="N730" s="1" t="s">
        <v>516</v>
      </c>
      <c r="O730" s="1" t="s">
        <v>4305</v>
      </c>
      <c r="P730" s="1">
        <f>MATCH(spotify_data[[#This Row],[album_id]],spotify_data[album_id],0)</f>
        <v>390</v>
      </c>
      <c r="Q730" s="1" t="s">
        <v>2168</v>
      </c>
      <c r="R730" s="2">
        <v>45359</v>
      </c>
      <c r="S730" s="7">
        <f ca="1">+TODAY()-spotify_data[[#This Row],[Fecha lanzamiento Album]]</f>
        <v>672</v>
      </c>
      <c r="T730" s="7">
        <f ca="1">+spotify_data[[#This Row],[Antigüedad Album Dias]]/60</f>
        <v>11.2</v>
      </c>
      <c r="U730" s="8">
        <f ca="1">spotify_data[[#This Row],[Antigüedad Album Meses]]/12</f>
        <v>0.93333333333333324</v>
      </c>
      <c r="V730">
        <v>13</v>
      </c>
      <c r="W730" s="1" t="s">
        <v>20</v>
      </c>
      <c r="X730" s="1" t="str">
        <f>+IF(spotify_data[[#This Row],[album_type]]="album","Album",IF(spotify_data[[#This Row],[album_type]]="single","Single","Compilation"))</f>
        <v>Album</v>
      </c>
      <c r="Y730">
        <v>289</v>
      </c>
    </row>
    <row r="731" spans="1:25" x14ac:dyDescent="0.3">
      <c r="A731" s="1" t="s">
        <v>4335</v>
      </c>
      <c r="B731" s="1">
        <v>1638</v>
      </c>
      <c r="C731" s="1" t="s">
        <v>4336</v>
      </c>
      <c r="D731">
        <v>10</v>
      </c>
      <c r="E731">
        <v>79</v>
      </c>
      <c r="F731" s="10">
        <f>spotify_data[[#This Row],[track_popularity]]/100</f>
        <v>0.79</v>
      </c>
      <c r="G731" s="9" t="b">
        <v>0</v>
      </c>
      <c r="H731" s="1">
        <f>+IF(spotify_data[[#This Row],[explicit]]=FALSE,0,1)</f>
        <v>0</v>
      </c>
      <c r="I731" s="1" t="s">
        <v>2164</v>
      </c>
      <c r="J731" s="7">
        <f>MATCH(spotify_data[[#This Row],[artist_name]],spotify_data[artist_name],0)</f>
        <v>189</v>
      </c>
      <c r="K731">
        <v>90</v>
      </c>
      <c r="L731" s="10">
        <f>spotify_data[[#This Row],[artist_popularity]]/100</f>
        <v>0.9</v>
      </c>
      <c r="M731">
        <v>107374593</v>
      </c>
      <c r="N731" s="1" t="s">
        <v>516</v>
      </c>
      <c r="O731" s="1" t="s">
        <v>4337</v>
      </c>
      <c r="P731" s="1">
        <f>MATCH(spotify_data[[#This Row],[album_id]],spotify_data[album_id],0)</f>
        <v>730</v>
      </c>
      <c r="Q731" s="1" t="s">
        <v>2168</v>
      </c>
      <c r="R731" s="2">
        <v>45359</v>
      </c>
      <c r="S731" s="7">
        <f ca="1">+TODAY()-spotify_data[[#This Row],[Fecha lanzamiento Album]]</f>
        <v>672</v>
      </c>
      <c r="T731" s="7">
        <f ca="1">+spotify_data[[#This Row],[Antigüedad Album Dias]]/60</f>
        <v>11.2</v>
      </c>
      <c r="U731" s="8">
        <f ca="1">spotify_data[[#This Row],[Antigüedad Album Meses]]/12</f>
        <v>0.93333333333333324</v>
      </c>
      <c r="V731">
        <v>13</v>
      </c>
      <c r="W731" s="1" t="s">
        <v>20</v>
      </c>
      <c r="X731" s="1" t="str">
        <f>+IF(spotify_data[[#This Row],[album_type]]="album","Album",IF(spotify_data[[#This Row],[album_type]]="single","Single","Compilation"))</f>
        <v>Album</v>
      </c>
      <c r="Y731">
        <v>381</v>
      </c>
    </row>
    <row r="732" spans="1:25" x14ac:dyDescent="0.3">
      <c r="A732" s="1" t="s">
        <v>4345</v>
      </c>
      <c r="B732" s="1">
        <v>7137</v>
      </c>
      <c r="C732" s="1" t="s">
        <v>4346</v>
      </c>
      <c r="D732">
        <v>1</v>
      </c>
      <c r="E732">
        <v>79</v>
      </c>
      <c r="F732" s="10">
        <f>spotify_data[[#This Row],[track_popularity]]/100</f>
        <v>0.79</v>
      </c>
      <c r="G732" s="9" t="b">
        <v>0</v>
      </c>
      <c r="H732" s="1">
        <f>+IF(spotify_data[[#This Row],[explicit]]=FALSE,0,1)</f>
        <v>0</v>
      </c>
      <c r="I732" s="1" t="s">
        <v>1371</v>
      </c>
      <c r="J732" s="7">
        <f>MATCH(spotify_data[[#This Row],[artist_name]],spotify_data[artist_name],0)</f>
        <v>731</v>
      </c>
      <c r="K732">
        <v>72</v>
      </c>
      <c r="L732" s="10">
        <f>spotify_data[[#This Row],[artist_popularity]]/100</f>
        <v>0.72</v>
      </c>
      <c r="M732">
        <v>963679</v>
      </c>
      <c r="N732" s="1" t="s">
        <v>27</v>
      </c>
      <c r="O732" s="1" t="s">
        <v>4347</v>
      </c>
      <c r="P732" s="1">
        <f>MATCH(spotify_data[[#This Row],[album_id]],spotify_data[album_id],0)</f>
        <v>731</v>
      </c>
      <c r="Q732" s="1" t="s">
        <v>4346</v>
      </c>
      <c r="R732" s="2">
        <v>45359</v>
      </c>
      <c r="S732" s="7">
        <f ca="1">+TODAY()-spotify_data[[#This Row],[Fecha lanzamiento Album]]</f>
        <v>672</v>
      </c>
      <c r="T732" s="7">
        <f ca="1">+spotify_data[[#This Row],[Antigüedad Album Dias]]/60</f>
        <v>11.2</v>
      </c>
      <c r="U732" s="8">
        <f ca="1">spotify_data[[#This Row],[Antigüedad Album Meses]]/12</f>
        <v>0.93333333333333324</v>
      </c>
      <c r="V732">
        <v>2</v>
      </c>
      <c r="W732" s="1" t="s">
        <v>21</v>
      </c>
      <c r="X732" s="1" t="str">
        <f>+IF(spotify_data[[#This Row],[album_type]]="album","Album",IF(spotify_data[[#This Row],[album_type]]="single","Single","Compilation"))</f>
        <v>Single</v>
      </c>
      <c r="Y732">
        <v>272</v>
      </c>
    </row>
    <row r="733" spans="1:25" x14ac:dyDescent="0.3">
      <c r="A733" s="1" t="s">
        <v>4568</v>
      </c>
      <c r="B733" s="1">
        <v>6318</v>
      </c>
      <c r="C733" s="1" t="s">
        <v>4569</v>
      </c>
      <c r="D733">
        <v>1</v>
      </c>
      <c r="E733">
        <v>79</v>
      </c>
      <c r="F733" s="10">
        <f>spotify_data[[#This Row],[track_popularity]]/100</f>
        <v>0.79</v>
      </c>
      <c r="G733" s="9" t="b">
        <v>0</v>
      </c>
      <c r="H733" s="1">
        <f>+IF(spotify_data[[#This Row],[explicit]]=FALSE,0,1)</f>
        <v>0</v>
      </c>
      <c r="I733" s="1" t="s">
        <v>4570</v>
      </c>
      <c r="J733" s="7">
        <f>MATCH(spotify_data[[#This Row],[artist_name]],spotify_data[artist_name],0)</f>
        <v>732</v>
      </c>
      <c r="K733">
        <v>64</v>
      </c>
      <c r="L733" s="10">
        <f>spotify_data[[#This Row],[artist_popularity]]/100</f>
        <v>0.64</v>
      </c>
      <c r="M733">
        <v>274140</v>
      </c>
      <c r="N733" s="1" t="s">
        <v>23</v>
      </c>
      <c r="O733" s="1" t="s">
        <v>4571</v>
      </c>
      <c r="P733" s="1">
        <f>MATCH(spotify_data[[#This Row],[album_id]],spotify_data[album_id],0)</f>
        <v>732</v>
      </c>
      <c r="Q733" s="1" t="s">
        <v>4569</v>
      </c>
      <c r="R733" s="2">
        <v>45303</v>
      </c>
      <c r="S733" s="7">
        <f ca="1">+TODAY()-spotify_data[[#This Row],[Fecha lanzamiento Album]]</f>
        <v>728</v>
      </c>
      <c r="T733" s="7">
        <f ca="1">+spotify_data[[#This Row],[Antigüedad Album Dias]]/60</f>
        <v>12.133333333333333</v>
      </c>
      <c r="U733" s="8">
        <f ca="1">spotify_data[[#This Row],[Antigüedad Album Meses]]/12</f>
        <v>1.0111111111111111</v>
      </c>
      <c r="V733">
        <v>1</v>
      </c>
      <c r="W733" s="1" t="s">
        <v>21</v>
      </c>
      <c r="X733" s="1" t="str">
        <f>+IF(spotify_data[[#This Row],[album_type]]="album","Album",IF(spotify_data[[#This Row],[album_type]]="single","Single","Compilation"))</f>
        <v>Single</v>
      </c>
      <c r="Y733">
        <v>266</v>
      </c>
    </row>
    <row r="734" spans="1:25" x14ac:dyDescent="0.3">
      <c r="A734" s="1" t="s">
        <v>4724</v>
      </c>
      <c r="B734" s="1">
        <v>4455</v>
      </c>
      <c r="C734" s="1" t="s">
        <v>4725</v>
      </c>
      <c r="D734">
        <v>1</v>
      </c>
      <c r="E734">
        <v>79</v>
      </c>
      <c r="F734" s="10">
        <f>spotify_data[[#This Row],[track_popularity]]/100</f>
        <v>0.79</v>
      </c>
      <c r="G734" s="9" t="b">
        <v>0</v>
      </c>
      <c r="H734" s="1">
        <f>+IF(spotify_data[[#This Row],[explicit]]=FALSE,0,1)</f>
        <v>0</v>
      </c>
      <c r="I734" s="1" t="s">
        <v>1105</v>
      </c>
      <c r="J734" s="7">
        <f>MATCH(spotify_data[[#This Row],[artist_name]],spotify_data[artist_name],0)</f>
        <v>22</v>
      </c>
      <c r="K734">
        <v>85</v>
      </c>
      <c r="L734" s="10">
        <f>spotify_data[[#This Row],[artist_popularity]]/100</f>
        <v>0.85</v>
      </c>
      <c r="M734">
        <v>2789144</v>
      </c>
      <c r="N734" s="1" t="s">
        <v>23</v>
      </c>
      <c r="O734" s="1" t="s">
        <v>4726</v>
      </c>
      <c r="P734" s="1">
        <f>MATCH(spotify_data[[#This Row],[album_id]],spotify_data[album_id],0)</f>
        <v>733</v>
      </c>
      <c r="Q734" s="1" t="s">
        <v>4725</v>
      </c>
      <c r="R734" s="2">
        <v>45247</v>
      </c>
      <c r="S734" s="7">
        <f ca="1">+TODAY()-spotify_data[[#This Row],[Fecha lanzamiento Album]]</f>
        <v>784</v>
      </c>
      <c r="T734" s="7">
        <f ca="1">+spotify_data[[#This Row],[Antigüedad Album Dias]]/60</f>
        <v>13.066666666666666</v>
      </c>
      <c r="U734" s="8">
        <f ca="1">spotify_data[[#This Row],[Antigüedad Album Meses]]/12</f>
        <v>1.0888888888888888</v>
      </c>
      <c r="V734">
        <v>1</v>
      </c>
      <c r="W734" s="1" t="s">
        <v>21</v>
      </c>
      <c r="X734" s="1" t="str">
        <f>+IF(spotify_data[[#This Row],[album_type]]="album","Album",IF(spotify_data[[#This Row],[album_type]]="single","Single","Compilation"))</f>
        <v>Single</v>
      </c>
      <c r="Y734">
        <v>305</v>
      </c>
    </row>
    <row r="735" spans="1:25" x14ac:dyDescent="0.3">
      <c r="A735" s="1" t="s">
        <v>4920</v>
      </c>
      <c r="B735" s="1">
        <v>1570</v>
      </c>
      <c r="C735" s="1" t="s">
        <v>4921</v>
      </c>
      <c r="D735">
        <v>16</v>
      </c>
      <c r="E735">
        <v>79</v>
      </c>
      <c r="F735" s="10">
        <f>spotify_data[[#This Row],[track_popularity]]/100</f>
        <v>0.79</v>
      </c>
      <c r="G735" s="9" t="b">
        <v>1</v>
      </c>
      <c r="H735" s="1">
        <f>+IF(spotify_data[[#This Row],[explicit]]=FALSE,0,1)</f>
        <v>1</v>
      </c>
      <c r="I735" s="1" t="s">
        <v>2611</v>
      </c>
      <c r="J735" s="7">
        <f>MATCH(spotify_data[[#This Row],[artist_name]],spotify_data[artist_name],0)</f>
        <v>32</v>
      </c>
      <c r="K735">
        <v>95</v>
      </c>
      <c r="L735" s="10">
        <f>spotify_data[[#This Row],[artist_popularity]]/100</f>
        <v>0.95</v>
      </c>
      <c r="M735">
        <v>102500980</v>
      </c>
      <c r="N735" s="1" t="s">
        <v>2612</v>
      </c>
      <c r="O735" s="1" t="s">
        <v>4874</v>
      </c>
      <c r="P735" s="1">
        <f>MATCH(spotify_data[[#This Row],[album_id]],spotify_data[album_id],0)</f>
        <v>393</v>
      </c>
      <c r="Q735" s="1" t="s">
        <v>4875</v>
      </c>
      <c r="R735" s="2">
        <v>45212</v>
      </c>
      <c r="S735" s="7">
        <f ca="1">+TODAY()-spotify_data[[#This Row],[Fecha lanzamiento Album]]</f>
        <v>819</v>
      </c>
      <c r="T735" s="7">
        <f ca="1">+spotify_data[[#This Row],[Antigüedad Album Dias]]/60</f>
        <v>13.65</v>
      </c>
      <c r="U735" s="8">
        <f ca="1">spotify_data[[#This Row],[Antigüedad Album Meses]]/12</f>
        <v>1.1375</v>
      </c>
      <c r="V735">
        <v>22</v>
      </c>
      <c r="W735" s="1" t="s">
        <v>20</v>
      </c>
      <c r="X735" s="1" t="str">
        <f>+IF(spotify_data[[#This Row],[album_type]]="album","Album",IF(spotify_data[[#This Row],[album_type]]="single","Single","Compilation"))</f>
        <v>Album</v>
      </c>
      <c r="Y735">
        <v>376</v>
      </c>
    </row>
    <row r="736" spans="1:25" x14ac:dyDescent="0.3">
      <c r="A736" s="1" t="s">
        <v>4995</v>
      </c>
      <c r="B736" s="1">
        <v>5696</v>
      </c>
      <c r="C736" s="1" t="s">
        <v>4996</v>
      </c>
      <c r="D736">
        <v>2</v>
      </c>
      <c r="E736">
        <v>79</v>
      </c>
      <c r="F736" s="10">
        <f>spotify_data[[#This Row],[track_popularity]]/100</f>
        <v>0.79</v>
      </c>
      <c r="G736" s="9" t="b">
        <v>1</v>
      </c>
      <c r="H736" s="1">
        <f>+IF(spotify_data[[#This Row],[explicit]]=FALSE,0,1)</f>
        <v>1</v>
      </c>
      <c r="I736" s="1" t="s">
        <v>1321</v>
      </c>
      <c r="J736" s="7">
        <f>MATCH(spotify_data[[#This Row],[artist_name]],spotify_data[artist_name],0)</f>
        <v>54</v>
      </c>
      <c r="K736">
        <v>82</v>
      </c>
      <c r="L736" s="10">
        <f>spotify_data[[#This Row],[artist_popularity]]/100</f>
        <v>0.82</v>
      </c>
      <c r="M736">
        <v>7299563</v>
      </c>
      <c r="N736" s="1" t="s">
        <v>23</v>
      </c>
      <c r="O736" s="1" t="s">
        <v>4970</v>
      </c>
      <c r="P736" s="1">
        <f>MATCH(spotify_data[[#This Row],[album_id]],spotify_data[album_id],0)</f>
        <v>232</v>
      </c>
      <c r="Q736" s="1" t="s">
        <v>4971</v>
      </c>
      <c r="R736" s="2">
        <v>45191</v>
      </c>
      <c r="S736" s="7">
        <f ca="1">+TODAY()-spotify_data[[#This Row],[Fecha lanzamiento Album]]</f>
        <v>840</v>
      </c>
      <c r="T736" s="7">
        <f ca="1">+spotify_data[[#This Row],[Antigüedad Album Dias]]/60</f>
        <v>14</v>
      </c>
      <c r="U736" s="8">
        <f ca="1">spotify_data[[#This Row],[Antigüedad Album Meses]]/12</f>
        <v>1.1666666666666667</v>
      </c>
      <c r="V736">
        <v>14</v>
      </c>
      <c r="W736" s="1" t="s">
        <v>20</v>
      </c>
      <c r="X736" s="1" t="str">
        <f>+IF(spotify_data[[#This Row],[album_type]]="album","Album",IF(spotify_data[[#This Row],[album_type]]="single","Single","Compilation"))</f>
        <v>Album</v>
      </c>
      <c r="Y736">
        <v>321</v>
      </c>
    </row>
    <row r="737" spans="1:25" x14ac:dyDescent="0.3">
      <c r="A737" s="1" t="s">
        <v>5217</v>
      </c>
      <c r="B737" s="1">
        <v>3813</v>
      </c>
      <c r="C737" s="1" t="s">
        <v>5218</v>
      </c>
      <c r="D737">
        <v>6</v>
      </c>
      <c r="E737">
        <v>79</v>
      </c>
      <c r="F737" s="10">
        <f>spotify_data[[#This Row],[track_popularity]]/100</f>
        <v>0.79</v>
      </c>
      <c r="G737" s="9" t="b">
        <v>0</v>
      </c>
      <c r="H737" s="1">
        <f>+IF(spotify_data[[#This Row],[explicit]]=FALSE,0,1)</f>
        <v>0</v>
      </c>
      <c r="I737" s="1" t="s">
        <v>5006</v>
      </c>
      <c r="J737" s="7">
        <f>MATCH(spotify_data[[#This Row],[artist_name]],spotify_data[artist_name],0)</f>
        <v>736</v>
      </c>
      <c r="K737">
        <v>69</v>
      </c>
      <c r="L737" s="10">
        <f>spotify_data[[#This Row],[artist_popularity]]/100</f>
        <v>0.69</v>
      </c>
      <c r="M737">
        <v>1744522</v>
      </c>
      <c r="N737" s="1" t="s">
        <v>23</v>
      </c>
      <c r="O737" s="1" t="s">
        <v>5219</v>
      </c>
      <c r="P737" s="1">
        <f>MATCH(spotify_data[[#This Row],[album_id]],spotify_data[album_id],0)</f>
        <v>736</v>
      </c>
      <c r="Q737" s="1" t="s">
        <v>5220</v>
      </c>
      <c r="R737" s="2">
        <v>45149</v>
      </c>
      <c r="S737" s="7">
        <f ca="1">+TODAY()-spotify_data[[#This Row],[Fecha lanzamiento Album]]</f>
        <v>882</v>
      </c>
      <c r="T737" s="7">
        <f ca="1">+spotify_data[[#This Row],[Antigüedad Album Dias]]/60</f>
        <v>14.7</v>
      </c>
      <c r="U737" s="8">
        <f ca="1">spotify_data[[#This Row],[Antigüedad Album Meses]]/12</f>
        <v>1.2249999999999999</v>
      </c>
      <c r="V737">
        <v>14</v>
      </c>
      <c r="W737" s="1" t="s">
        <v>20</v>
      </c>
      <c r="X737" s="1" t="str">
        <f>+IF(spotify_data[[#This Row],[album_type]]="album","Album",IF(spotify_data[[#This Row],[album_type]]="single","Single","Compilation"))</f>
        <v>Album</v>
      </c>
      <c r="Y737">
        <v>349</v>
      </c>
    </row>
    <row r="738" spans="1:25" x14ac:dyDescent="0.3">
      <c r="A738" s="1" t="s">
        <v>5284</v>
      </c>
      <c r="B738" s="1">
        <v>1270</v>
      </c>
      <c r="C738" s="1" t="s">
        <v>5285</v>
      </c>
      <c r="D738">
        <v>10</v>
      </c>
      <c r="E738">
        <v>79</v>
      </c>
      <c r="F738" s="10">
        <f>spotify_data[[#This Row],[track_popularity]]/100</f>
        <v>0.79</v>
      </c>
      <c r="G738" s="9" t="b">
        <v>1</v>
      </c>
      <c r="H738" s="1">
        <f>+IF(spotify_data[[#This Row],[explicit]]=FALSE,0,1)</f>
        <v>1</v>
      </c>
      <c r="I738" s="1" t="s">
        <v>5268</v>
      </c>
      <c r="J738" s="7">
        <f>MATCH(spotify_data[[#This Row],[artist_name]],spotify_data[artist_name],0)</f>
        <v>254</v>
      </c>
      <c r="K738">
        <v>89</v>
      </c>
      <c r="L738" s="10">
        <f>spotify_data[[#This Row],[artist_popularity]]/100</f>
        <v>0.89</v>
      </c>
      <c r="M738">
        <v>41107596</v>
      </c>
      <c r="N738" s="1" t="s">
        <v>1366</v>
      </c>
      <c r="O738" s="1" t="s">
        <v>5269</v>
      </c>
      <c r="P738" s="1">
        <f>MATCH(spotify_data[[#This Row],[album_id]],spotify_data[album_id],0)</f>
        <v>311</v>
      </c>
      <c r="Q738" s="1" t="s">
        <v>5270</v>
      </c>
      <c r="R738" s="2">
        <v>45135</v>
      </c>
      <c r="S738" s="7">
        <f ca="1">+TODAY()-spotify_data[[#This Row],[Fecha lanzamiento Album]]</f>
        <v>896</v>
      </c>
      <c r="T738" s="7">
        <f ca="1">+spotify_data[[#This Row],[Antigüedad Album Dias]]/60</f>
        <v>14.933333333333334</v>
      </c>
      <c r="U738" s="8">
        <f ca="1">spotify_data[[#This Row],[Antigüedad Album Meses]]/12</f>
        <v>1.2444444444444445</v>
      </c>
      <c r="V738">
        <v>19</v>
      </c>
      <c r="W738" s="1" t="s">
        <v>20</v>
      </c>
      <c r="X738" s="1" t="str">
        <f>+IF(spotify_data[[#This Row],[album_type]]="album","Album",IF(spotify_data[[#This Row],[album_type]]="single","Single","Compilation"))</f>
        <v>Album</v>
      </c>
      <c r="Y738">
        <v>352</v>
      </c>
    </row>
    <row r="739" spans="1:25" x14ac:dyDescent="0.3">
      <c r="A739" s="1" t="s">
        <v>5678</v>
      </c>
      <c r="B739" s="1">
        <v>3365</v>
      </c>
      <c r="C739" s="1" t="s">
        <v>5679</v>
      </c>
      <c r="D739">
        <v>9</v>
      </c>
      <c r="E739">
        <v>79</v>
      </c>
      <c r="F739" s="10">
        <f>spotify_data[[#This Row],[track_popularity]]/100</f>
        <v>0.79</v>
      </c>
      <c r="G739" s="9" t="b">
        <v>0</v>
      </c>
      <c r="H739" s="1">
        <f>+IF(spotify_data[[#This Row],[explicit]]=FALSE,0,1)</f>
        <v>0</v>
      </c>
      <c r="I739" s="1" t="s">
        <v>5680</v>
      </c>
      <c r="J739" s="7">
        <f>MATCH(spotify_data[[#This Row],[artist_name]],spotify_data[artist_name],0)</f>
        <v>738</v>
      </c>
      <c r="K739">
        <v>68</v>
      </c>
      <c r="L739" s="10">
        <f>spotify_data[[#This Row],[artist_popularity]]/100</f>
        <v>0.68</v>
      </c>
      <c r="M739">
        <v>3646136</v>
      </c>
      <c r="N739" s="1" t="s">
        <v>5681</v>
      </c>
      <c r="O739" s="1" t="s">
        <v>5682</v>
      </c>
      <c r="P739" s="1">
        <f>MATCH(spotify_data[[#This Row],[album_id]],spotify_data[album_id],0)</f>
        <v>738</v>
      </c>
      <c r="Q739" s="1" t="s">
        <v>5683</v>
      </c>
      <c r="R739" s="2">
        <v>45034</v>
      </c>
      <c r="S739" s="7">
        <f ca="1">+TODAY()-spotify_data[[#This Row],[Fecha lanzamiento Album]]</f>
        <v>997</v>
      </c>
      <c r="T739" s="7">
        <f ca="1">+spotify_data[[#This Row],[Antigüedad Album Dias]]/60</f>
        <v>16.616666666666667</v>
      </c>
      <c r="U739" s="8">
        <f ca="1">spotify_data[[#This Row],[Antigüedad Album Meses]]/12</f>
        <v>1.3847222222222222</v>
      </c>
      <c r="V739">
        <v>10</v>
      </c>
      <c r="W739" s="1" t="s">
        <v>20</v>
      </c>
      <c r="X739" s="1" t="str">
        <f>+IF(spotify_data[[#This Row],[album_type]]="album","Album",IF(spotify_data[[#This Row],[album_type]]="single","Single","Compilation"))</f>
        <v>Album</v>
      </c>
      <c r="Y739">
        <v>435</v>
      </c>
    </row>
    <row r="740" spans="1:25" x14ac:dyDescent="0.3">
      <c r="A740" s="1" t="s">
        <v>5915</v>
      </c>
      <c r="B740" s="1">
        <v>2554</v>
      </c>
      <c r="C740" s="1" t="s">
        <v>5916</v>
      </c>
      <c r="D740">
        <v>14</v>
      </c>
      <c r="E740">
        <v>79</v>
      </c>
      <c r="F740" s="10">
        <f>spotify_data[[#This Row],[track_popularity]]/100</f>
        <v>0.79</v>
      </c>
      <c r="G740" s="9" t="b">
        <v>0</v>
      </c>
      <c r="H740" s="1">
        <f>+IF(spotify_data[[#This Row],[explicit]]=FALSE,0,1)</f>
        <v>0</v>
      </c>
      <c r="I740" s="1" t="s">
        <v>4547</v>
      </c>
      <c r="J740" s="7">
        <f>MATCH(spotify_data[[#This Row],[artist_name]],spotify_data[artist_name],0)</f>
        <v>406</v>
      </c>
      <c r="K740">
        <v>83</v>
      </c>
      <c r="L740" s="10">
        <f>spotify_data[[#This Row],[artist_popularity]]/100</f>
        <v>0.83</v>
      </c>
      <c r="M740">
        <v>9469943</v>
      </c>
      <c r="N740" s="1" t="s">
        <v>23</v>
      </c>
      <c r="O740" s="1" t="s">
        <v>5917</v>
      </c>
      <c r="P740" s="1">
        <f>MATCH(spotify_data[[#This Row],[album_id]],spotify_data[album_id],0)</f>
        <v>739</v>
      </c>
      <c r="Q740" s="1" t="s">
        <v>5918</v>
      </c>
      <c r="R740" s="2">
        <v>44988</v>
      </c>
      <c r="S740" s="7">
        <f ca="1">+TODAY()-spotify_data[[#This Row],[Fecha lanzamiento Album]]</f>
        <v>1043</v>
      </c>
      <c r="T740" s="7">
        <f ca="1">+spotify_data[[#This Row],[Antigüedad Album Dias]]/60</f>
        <v>17.383333333333333</v>
      </c>
      <c r="U740" s="8">
        <f ca="1">spotify_data[[#This Row],[Antigüedad Album Meses]]/12</f>
        <v>1.4486111111111111</v>
      </c>
      <c r="V740">
        <v>15</v>
      </c>
      <c r="W740" s="1" t="s">
        <v>20</v>
      </c>
      <c r="X740" s="1" t="str">
        <f>+IF(spotify_data[[#This Row],[album_type]]="album","Album",IF(spotify_data[[#This Row],[album_type]]="single","Single","Compilation"))</f>
        <v>Album</v>
      </c>
      <c r="Y740">
        <v>312</v>
      </c>
    </row>
    <row r="741" spans="1:25" x14ac:dyDescent="0.3">
      <c r="A741" s="1" t="s">
        <v>6167</v>
      </c>
      <c r="B741" s="1">
        <v>5737</v>
      </c>
      <c r="C741" s="1" t="s">
        <v>6168</v>
      </c>
      <c r="D741">
        <v>1</v>
      </c>
      <c r="E741">
        <v>79</v>
      </c>
      <c r="F741" s="10">
        <f>spotify_data[[#This Row],[track_popularity]]/100</f>
        <v>0.79</v>
      </c>
      <c r="G741" s="9" t="b">
        <v>0</v>
      </c>
      <c r="H741" s="1">
        <f>+IF(spotify_data[[#This Row],[explicit]]=FALSE,0,1)</f>
        <v>0</v>
      </c>
      <c r="I741" s="1" t="s">
        <v>5410</v>
      </c>
      <c r="J741" s="7">
        <f>MATCH(spotify_data[[#This Row],[artist_name]],spotify_data[artist_name],0)</f>
        <v>740</v>
      </c>
      <c r="K741">
        <v>77</v>
      </c>
      <c r="L741" s="10">
        <f>spotify_data[[#This Row],[artist_popularity]]/100</f>
        <v>0.77</v>
      </c>
      <c r="M741">
        <v>11611877</v>
      </c>
      <c r="N741" s="1" t="s">
        <v>273</v>
      </c>
      <c r="O741" s="1" t="s">
        <v>6169</v>
      </c>
      <c r="P741" s="1">
        <f>MATCH(spotify_data[[#This Row],[album_id]],spotify_data[album_id],0)</f>
        <v>740</v>
      </c>
      <c r="Q741" s="1" t="s">
        <v>6168</v>
      </c>
      <c r="R741" s="2">
        <v>44914</v>
      </c>
      <c r="S741" s="7">
        <f ca="1">+TODAY()-spotify_data[[#This Row],[Fecha lanzamiento Album]]</f>
        <v>1117</v>
      </c>
      <c r="T741" s="7">
        <f ca="1">+spotify_data[[#This Row],[Antigüedad Album Dias]]/60</f>
        <v>18.616666666666667</v>
      </c>
      <c r="U741" s="8">
        <f ca="1">spotify_data[[#This Row],[Antigüedad Album Meses]]/12</f>
        <v>1.5513888888888889</v>
      </c>
      <c r="V741">
        <v>1</v>
      </c>
      <c r="W741" s="1" t="s">
        <v>21</v>
      </c>
      <c r="X741" s="1" t="str">
        <f>+IF(spotify_data[[#This Row],[album_type]]="album","Album",IF(spotify_data[[#This Row],[album_type]]="single","Single","Compilation"))</f>
        <v>Single</v>
      </c>
      <c r="Y741">
        <v>309</v>
      </c>
    </row>
    <row r="742" spans="1:25" x14ac:dyDescent="0.3">
      <c r="A742" s="1" t="s">
        <v>6241</v>
      </c>
      <c r="B742" s="1">
        <v>8023</v>
      </c>
      <c r="C742" s="1" t="s">
        <v>6242</v>
      </c>
      <c r="D742">
        <v>2</v>
      </c>
      <c r="E742">
        <v>79</v>
      </c>
      <c r="F742" s="10">
        <f>spotify_data[[#This Row],[track_popularity]]/100</f>
        <v>0.79</v>
      </c>
      <c r="G742" s="9" t="b">
        <v>1</v>
      </c>
      <c r="H742" s="1">
        <f>+IF(spotify_data[[#This Row],[explicit]]=FALSE,0,1)</f>
        <v>1</v>
      </c>
      <c r="I742" s="1" t="s">
        <v>1316</v>
      </c>
      <c r="J742" s="7">
        <f>MATCH(spotify_data[[#This Row],[artist_name]],spotify_data[artist_name],0)</f>
        <v>313</v>
      </c>
      <c r="K742">
        <v>84</v>
      </c>
      <c r="L742" s="10">
        <f>spotify_data[[#This Row],[artist_popularity]]/100</f>
        <v>0.84</v>
      </c>
      <c r="M742">
        <v>11687489</v>
      </c>
      <c r="N742" s="1" t="s">
        <v>23</v>
      </c>
      <c r="O742" s="1" t="s">
        <v>6237</v>
      </c>
      <c r="P742" s="1">
        <f>MATCH(spotify_data[[#This Row],[album_id]],spotify_data[album_id],0)</f>
        <v>313</v>
      </c>
      <c r="Q742" s="1" t="s">
        <v>6238</v>
      </c>
      <c r="R742" s="2">
        <v>44897</v>
      </c>
      <c r="S742" s="7">
        <f ca="1">+TODAY()-spotify_data[[#This Row],[Fecha lanzamiento Album]]</f>
        <v>1134</v>
      </c>
      <c r="T742" s="7">
        <f ca="1">+spotify_data[[#This Row],[Antigüedad Album Dias]]/60</f>
        <v>18.899999999999999</v>
      </c>
      <c r="U742" s="8">
        <f ca="1">spotify_data[[#This Row],[Antigüedad Album Meses]]/12</f>
        <v>1.575</v>
      </c>
      <c r="V742">
        <v>15</v>
      </c>
      <c r="W742" s="1" t="s">
        <v>20</v>
      </c>
      <c r="X742" s="1" t="str">
        <f>+IF(spotify_data[[#This Row],[album_type]]="album","Album",IF(spotify_data[[#This Row],[album_type]]="single","Single","Compilation"))</f>
        <v>Album</v>
      </c>
      <c r="Y742">
        <v>304</v>
      </c>
    </row>
    <row r="743" spans="1:25" x14ac:dyDescent="0.3">
      <c r="A743" s="1" t="s">
        <v>6405</v>
      </c>
      <c r="B743" s="1">
        <v>7434</v>
      </c>
      <c r="C743" s="1" t="s">
        <v>6377</v>
      </c>
      <c r="D743">
        <v>5</v>
      </c>
      <c r="E743">
        <v>79</v>
      </c>
      <c r="F743" s="10">
        <f>spotify_data[[#This Row],[track_popularity]]/100</f>
        <v>0.79</v>
      </c>
      <c r="G743" s="9" t="b">
        <v>0</v>
      </c>
      <c r="H743" s="1">
        <f>+IF(spotify_data[[#This Row],[explicit]]=FALSE,0,1)</f>
        <v>0</v>
      </c>
      <c r="I743" s="1" t="s">
        <v>318</v>
      </c>
      <c r="J743" s="7">
        <f>MATCH(spotify_data[[#This Row],[artist_name]],spotify_data[artist_name],0)</f>
        <v>2</v>
      </c>
      <c r="K743">
        <v>100</v>
      </c>
      <c r="L743" s="10">
        <f>spotify_data[[#This Row],[artist_popularity]]/100</f>
        <v>1</v>
      </c>
      <c r="M743">
        <v>145396321</v>
      </c>
      <c r="N743" s="1" t="s">
        <v>319</v>
      </c>
      <c r="O743" s="1" t="s">
        <v>6388</v>
      </c>
      <c r="P743" s="1">
        <f>MATCH(spotify_data[[#This Row],[album_id]],spotify_data[album_id],0)</f>
        <v>742</v>
      </c>
      <c r="Q743" s="1" t="s">
        <v>6389</v>
      </c>
      <c r="R743" s="2">
        <v>44855</v>
      </c>
      <c r="S743" s="7">
        <f ca="1">+TODAY()-spotify_data[[#This Row],[Fecha lanzamiento Album]]</f>
        <v>1176</v>
      </c>
      <c r="T743" s="7">
        <f ca="1">+spotify_data[[#This Row],[Antigüedad Album Dias]]/60</f>
        <v>19.600000000000001</v>
      </c>
      <c r="U743" s="8">
        <f ca="1">spotify_data[[#This Row],[Antigüedad Album Meses]]/12</f>
        <v>1.6333333333333335</v>
      </c>
      <c r="V743">
        <v>13</v>
      </c>
      <c r="W743" s="1" t="s">
        <v>20</v>
      </c>
      <c r="X743" s="1" t="str">
        <f>+IF(spotify_data[[#This Row],[album_type]]="album","Album",IF(spotify_data[[#This Row],[album_type]]="single","Single","Compilation"))</f>
        <v>Album</v>
      </c>
      <c r="Y743">
        <v>323</v>
      </c>
    </row>
    <row r="744" spans="1:25" x14ac:dyDescent="0.3">
      <c r="A744" s="1" t="s">
        <v>6408</v>
      </c>
      <c r="B744" s="1">
        <v>7668</v>
      </c>
      <c r="C744" s="1" t="s">
        <v>6409</v>
      </c>
      <c r="D744">
        <v>3</v>
      </c>
      <c r="E744">
        <v>79</v>
      </c>
      <c r="F744" s="10">
        <f>spotify_data[[#This Row],[track_popularity]]/100</f>
        <v>0.79</v>
      </c>
      <c r="G744" s="9" t="b">
        <v>0</v>
      </c>
      <c r="H744" s="1">
        <f>+IF(spotify_data[[#This Row],[explicit]]=FALSE,0,1)</f>
        <v>0</v>
      </c>
      <c r="I744" s="1" t="s">
        <v>318</v>
      </c>
      <c r="J744" s="7">
        <f>MATCH(spotify_data[[#This Row],[artist_name]],spotify_data[artist_name],0)</f>
        <v>2</v>
      </c>
      <c r="K744">
        <v>100</v>
      </c>
      <c r="L744" s="10">
        <f>spotify_data[[#This Row],[artist_popularity]]/100</f>
        <v>1</v>
      </c>
      <c r="M744">
        <v>145489371</v>
      </c>
      <c r="N744" s="1" t="s">
        <v>319</v>
      </c>
      <c r="O744" s="1" t="s">
        <v>6388</v>
      </c>
      <c r="P744" s="1">
        <f>MATCH(spotify_data[[#This Row],[album_id]],spotify_data[album_id],0)</f>
        <v>742</v>
      </c>
      <c r="Q744" s="1" t="s">
        <v>6389</v>
      </c>
      <c r="R744" s="2">
        <v>44855</v>
      </c>
      <c r="S744" s="7">
        <f ca="1">+TODAY()-spotify_data[[#This Row],[Fecha lanzamiento Album]]</f>
        <v>1176</v>
      </c>
      <c r="T744" s="7">
        <f ca="1">+spotify_data[[#This Row],[Antigüedad Album Dias]]/60</f>
        <v>19.600000000000001</v>
      </c>
      <c r="U744" s="8">
        <f ca="1">spotify_data[[#This Row],[Antigüedad Album Meses]]/12</f>
        <v>1.6333333333333335</v>
      </c>
      <c r="V744">
        <v>13</v>
      </c>
      <c r="W744" s="1" t="s">
        <v>20</v>
      </c>
      <c r="X744" s="1" t="str">
        <f>+IF(spotify_data[[#This Row],[album_type]]="album","Album",IF(spotify_data[[#This Row],[album_type]]="single","Single","Compilation"))</f>
        <v>Album</v>
      </c>
      <c r="Y744">
        <v>334</v>
      </c>
    </row>
    <row r="745" spans="1:25" x14ac:dyDescent="0.3">
      <c r="A745" s="1" t="s">
        <v>6498</v>
      </c>
      <c r="B745" s="1">
        <v>5349</v>
      </c>
      <c r="C745" s="1" t="s">
        <v>3666</v>
      </c>
      <c r="D745">
        <v>4</v>
      </c>
      <c r="E745">
        <v>79</v>
      </c>
      <c r="F745" s="10">
        <f>spotify_data[[#This Row],[track_popularity]]/100</f>
        <v>0.79</v>
      </c>
      <c r="G745" s="9" t="b">
        <v>0</v>
      </c>
      <c r="H745" s="1">
        <f>+IF(spotify_data[[#This Row],[explicit]]=FALSE,0,1)</f>
        <v>0</v>
      </c>
      <c r="I745" s="1" t="s">
        <v>6499</v>
      </c>
      <c r="J745" s="7">
        <f>MATCH(spotify_data[[#This Row],[artist_name]],spotify_data[artist_name],0)</f>
        <v>744</v>
      </c>
      <c r="K745">
        <v>64</v>
      </c>
      <c r="L745" s="10">
        <f>spotify_data[[#This Row],[artist_popularity]]/100</f>
        <v>0.64</v>
      </c>
      <c r="M745">
        <v>673909</v>
      </c>
      <c r="N745" s="1" t="s">
        <v>23</v>
      </c>
      <c r="O745" s="1" t="s">
        <v>6500</v>
      </c>
      <c r="P745" s="1">
        <f>MATCH(spotify_data[[#This Row],[album_id]],spotify_data[album_id],0)</f>
        <v>744</v>
      </c>
      <c r="Q745" s="1" t="s">
        <v>6501</v>
      </c>
      <c r="R745" s="2">
        <v>44827</v>
      </c>
      <c r="S745" s="7">
        <f ca="1">+TODAY()-spotify_data[[#This Row],[Fecha lanzamiento Album]]</f>
        <v>1204</v>
      </c>
      <c r="T745" s="7">
        <f ca="1">+spotify_data[[#This Row],[Antigüedad Album Dias]]/60</f>
        <v>20.066666666666666</v>
      </c>
      <c r="U745" s="8">
        <f ca="1">spotify_data[[#This Row],[Antigüedad Album Meses]]/12</f>
        <v>1.6722222222222223</v>
      </c>
      <c r="V745">
        <v>5</v>
      </c>
      <c r="W745" s="1" t="s">
        <v>21</v>
      </c>
      <c r="X745" s="1" t="str">
        <f>+IF(spotify_data[[#This Row],[album_type]]="album","Album",IF(spotify_data[[#This Row],[album_type]]="single","Single","Compilation"))</f>
        <v>Single</v>
      </c>
      <c r="Y745">
        <v>351</v>
      </c>
    </row>
    <row r="746" spans="1:25" x14ac:dyDescent="0.3">
      <c r="A746" s="1" t="s">
        <v>6515</v>
      </c>
      <c r="B746" s="1">
        <v>4179</v>
      </c>
      <c r="C746" s="1" t="s">
        <v>6516</v>
      </c>
      <c r="D746">
        <v>3</v>
      </c>
      <c r="E746">
        <v>79</v>
      </c>
      <c r="F746" s="10">
        <f>spotify_data[[#This Row],[track_popularity]]/100</f>
        <v>0.79</v>
      </c>
      <c r="G746" s="9" t="b">
        <v>0</v>
      </c>
      <c r="H746" s="1">
        <f>+IF(spotify_data[[#This Row],[explicit]]=FALSE,0,1)</f>
        <v>0</v>
      </c>
      <c r="I746" s="1" t="s">
        <v>6517</v>
      </c>
      <c r="J746" s="7">
        <f>MATCH(spotify_data[[#This Row],[artist_name]],spotify_data[artist_name],0)</f>
        <v>745</v>
      </c>
      <c r="K746">
        <v>75</v>
      </c>
      <c r="L746" s="10">
        <f>spotify_data[[#This Row],[artist_popularity]]/100</f>
        <v>0.75</v>
      </c>
      <c r="M746">
        <v>5809992</v>
      </c>
      <c r="N746" s="1" t="s">
        <v>23</v>
      </c>
      <c r="O746" s="1" t="s">
        <v>6518</v>
      </c>
      <c r="P746" s="1">
        <f>MATCH(spotify_data[[#This Row],[album_id]],spotify_data[album_id],0)</f>
        <v>745</v>
      </c>
      <c r="Q746" s="1" t="s">
        <v>6519</v>
      </c>
      <c r="R746" s="2">
        <v>44827</v>
      </c>
      <c r="S746" s="7">
        <f ca="1">+TODAY()-spotify_data[[#This Row],[Fecha lanzamiento Album]]</f>
        <v>1204</v>
      </c>
      <c r="T746" s="7">
        <f ca="1">+spotify_data[[#This Row],[Antigüedad Album Dias]]/60</f>
        <v>20.066666666666666</v>
      </c>
      <c r="U746" s="8">
        <f ca="1">spotify_data[[#This Row],[Antigüedad Album Meses]]/12</f>
        <v>1.6722222222222223</v>
      </c>
      <c r="V746">
        <v>12</v>
      </c>
      <c r="W746" s="1" t="s">
        <v>20</v>
      </c>
      <c r="X746" s="1" t="str">
        <f>+IF(spotify_data[[#This Row],[album_type]]="album","Album",IF(spotify_data[[#This Row],[album_type]]="single","Single","Compilation"))</f>
        <v>Album</v>
      </c>
      <c r="Y746">
        <v>348</v>
      </c>
    </row>
    <row r="747" spans="1:25" x14ac:dyDescent="0.3">
      <c r="A747" s="1" t="s">
        <v>6531</v>
      </c>
      <c r="B747" s="1">
        <v>817</v>
      </c>
      <c r="C747" s="1" t="s">
        <v>6532</v>
      </c>
      <c r="D747">
        <v>1</v>
      </c>
      <c r="E747">
        <v>79</v>
      </c>
      <c r="F747" s="10">
        <f>spotify_data[[#This Row],[track_popularity]]/100</f>
        <v>0.79</v>
      </c>
      <c r="G747" s="9" t="b">
        <v>0</v>
      </c>
      <c r="H747" s="1">
        <f>+IF(spotify_data[[#This Row],[explicit]]=FALSE,0,1)</f>
        <v>0</v>
      </c>
      <c r="I747" s="1" t="s">
        <v>6533</v>
      </c>
      <c r="J747" s="7">
        <f>MATCH(spotify_data[[#This Row],[artist_name]],spotify_data[artist_name],0)</f>
        <v>746</v>
      </c>
      <c r="K747">
        <v>64</v>
      </c>
      <c r="L747" s="10">
        <f>spotify_data[[#This Row],[artist_popularity]]/100</f>
        <v>0.64</v>
      </c>
      <c r="M747">
        <v>591695</v>
      </c>
      <c r="N747" s="1" t="s">
        <v>23</v>
      </c>
      <c r="O747" s="1" t="s">
        <v>6534</v>
      </c>
      <c r="P747" s="1">
        <f>MATCH(spotify_data[[#This Row],[album_id]],spotify_data[album_id],0)</f>
        <v>746</v>
      </c>
      <c r="Q747" s="1" t="s">
        <v>6532</v>
      </c>
      <c r="R747" s="2">
        <v>44827</v>
      </c>
      <c r="S747" s="7">
        <f ca="1">+TODAY()-spotify_data[[#This Row],[Fecha lanzamiento Album]]</f>
        <v>1204</v>
      </c>
      <c r="T747" s="7">
        <f ca="1">+spotify_data[[#This Row],[Antigüedad Album Dias]]/60</f>
        <v>20.066666666666666</v>
      </c>
      <c r="U747" s="8">
        <f ca="1">spotify_data[[#This Row],[Antigüedad Album Meses]]/12</f>
        <v>1.6722222222222223</v>
      </c>
      <c r="V747">
        <v>1</v>
      </c>
      <c r="W747" s="1" t="s">
        <v>21</v>
      </c>
      <c r="X747" s="1" t="str">
        <f>+IF(spotify_data[[#This Row],[album_type]]="album","Album",IF(spotify_data[[#This Row],[album_type]]="single","Single","Compilation"))</f>
        <v>Single</v>
      </c>
      <c r="Y747">
        <v>306</v>
      </c>
    </row>
    <row r="748" spans="1:25" x14ac:dyDescent="0.3">
      <c r="A748" s="1" t="s">
        <v>6613</v>
      </c>
      <c r="B748" s="1">
        <v>3133</v>
      </c>
      <c r="C748" s="1" t="s">
        <v>6614</v>
      </c>
      <c r="D748">
        <v>1</v>
      </c>
      <c r="E748">
        <v>79</v>
      </c>
      <c r="F748" s="10">
        <f>spotify_data[[#This Row],[track_popularity]]/100</f>
        <v>0.79</v>
      </c>
      <c r="G748" s="9" t="b">
        <v>0</v>
      </c>
      <c r="H748" s="1">
        <f>+IF(spotify_data[[#This Row],[explicit]]=FALSE,0,1)</f>
        <v>0</v>
      </c>
      <c r="I748" s="1" t="s">
        <v>6615</v>
      </c>
      <c r="J748" s="7">
        <f>MATCH(spotify_data[[#This Row],[artist_name]],spotify_data[artist_name],0)</f>
        <v>747</v>
      </c>
      <c r="K748">
        <v>76</v>
      </c>
      <c r="L748" s="10">
        <f>spotify_data[[#This Row],[artist_popularity]]/100</f>
        <v>0.76</v>
      </c>
      <c r="M748">
        <v>8672431</v>
      </c>
      <c r="N748" s="1" t="s">
        <v>6616</v>
      </c>
      <c r="O748" s="1" t="s">
        <v>6617</v>
      </c>
      <c r="P748" s="1">
        <f>MATCH(spotify_data[[#This Row],[album_id]],spotify_data[album_id],0)</f>
        <v>747</v>
      </c>
      <c r="Q748" s="1" t="s">
        <v>6614</v>
      </c>
      <c r="R748" s="2">
        <v>44798</v>
      </c>
      <c r="S748" s="7">
        <f ca="1">+TODAY()-spotify_data[[#This Row],[Fecha lanzamiento Album]]</f>
        <v>1233</v>
      </c>
      <c r="T748" s="7">
        <f ca="1">+spotify_data[[#This Row],[Antigüedad Album Dias]]/60</f>
        <v>20.55</v>
      </c>
      <c r="U748" s="8">
        <f ca="1">spotify_data[[#This Row],[Antigüedad Album Meses]]/12</f>
        <v>1.7125000000000001</v>
      </c>
      <c r="V748">
        <v>1</v>
      </c>
      <c r="W748" s="1" t="s">
        <v>21</v>
      </c>
      <c r="X748" s="1" t="str">
        <f>+IF(spotify_data[[#This Row],[album_type]]="album","Album",IF(spotify_data[[#This Row],[album_type]]="single","Single","Compilation"))</f>
        <v>Single</v>
      </c>
      <c r="Y748">
        <v>398</v>
      </c>
    </row>
    <row r="749" spans="1:25" x14ac:dyDescent="0.3">
      <c r="A749" s="1" t="s">
        <v>7884</v>
      </c>
      <c r="B749" s="1">
        <v>3485</v>
      </c>
      <c r="C749" s="1" t="s">
        <v>7885</v>
      </c>
      <c r="D749">
        <v>6</v>
      </c>
      <c r="E749">
        <v>79</v>
      </c>
      <c r="F749" s="10">
        <f>spotify_data[[#This Row],[track_popularity]]/100</f>
        <v>0.79</v>
      </c>
      <c r="G749" s="9" t="b">
        <v>1</v>
      </c>
      <c r="H749" s="1">
        <f>+IF(spotify_data[[#This Row],[explicit]]=FALSE,0,1)</f>
        <v>1</v>
      </c>
      <c r="I749" s="1" t="s">
        <v>1365</v>
      </c>
      <c r="J749" s="7">
        <f>MATCH(spotify_data[[#This Row],[artist_name]],spotify_data[artist_name],0)</f>
        <v>164</v>
      </c>
      <c r="K749">
        <v>95</v>
      </c>
      <c r="L749" s="10">
        <f>spotify_data[[#This Row],[artist_popularity]]/100</f>
        <v>0.95</v>
      </c>
      <c r="M749">
        <v>103039388</v>
      </c>
      <c r="N749" s="1" t="s">
        <v>1366</v>
      </c>
      <c r="O749" s="1" t="s">
        <v>7880</v>
      </c>
      <c r="P749" s="1">
        <f>MATCH(spotify_data[[#This Row],[album_id]],spotify_data[album_id],0)</f>
        <v>748</v>
      </c>
      <c r="Q749" s="1" t="s">
        <v>7881</v>
      </c>
      <c r="R749" s="2">
        <v>44442</v>
      </c>
      <c r="S749" s="7">
        <f ca="1">+TODAY()-spotify_data[[#This Row],[Fecha lanzamiento Album]]</f>
        <v>1589</v>
      </c>
      <c r="T749" s="7">
        <f ca="1">+spotify_data[[#This Row],[Antigüedad Album Dias]]/60</f>
        <v>26.483333333333334</v>
      </c>
      <c r="U749" s="8">
        <f ca="1">spotify_data[[#This Row],[Antigüedad Album Meses]]/12</f>
        <v>2.2069444444444444</v>
      </c>
      <c r="V749">
        <v>21</v>
      </c>
      <c r="W749" s="1" t="s">
        <v>20</v>
      </c>
      <c r="X749" s="1" t="str">
        <f>+IF(spotify_data[[#This Row],[album_type]]="album","Album",IF(spotify_data[[#This Row],[album_type]]="single","Single","Compilation"))</f>
        <v>Album</v>
      </c>
      <c r="Y749">
        <v>485</v>
      </c>
    </row>
    <row r="750" spans="1:25" x14ac:dyDescent="0.3">
      <c r="A750" s="1" t="s">
        <v>8124</v>
      </c>
      <c r="B750" s="1">
        <v>8504</v>
      </c>
      <c r="C750" s="1" t="s">
        <v>8125</v>
      </c>
      <c r="D750">
        <v>5</v>
      </c>
      <c r="E750">
        <v>79</v>
      </c>
      <c r="F750" s="10">
        <f>spotify_data[[#This Row],[track_popularity]]/100</f>
        <v>0.79</v>
      </c>
      <c r="G750" s="9" t="b">
        <v>1</v>
      </c>
      <c r="H750" s="1">
        <f>+IF(spotify_data[[#This Row],[explicit]]=FALSE,0,1)</f>
        <v>1</v>
      </c>
      <c r="I750" s="1" t="s">
        <v>1191</v>
      </c>
      <c r="J750" s="7">
        <f>MATCH(spotify_data[[#This Row],[artist_name]],spotify_data[artist_name],0)</f>
        <v>242</v>
      </c>
      <c r="K750">
        <v>86</v>
      </c>
      <c r="L750" s="10">
        <f>spotify_data[[#This Row],[artist_popularity]]/100</f>
        <v>0.86</v>
      </c>
      <c r="M750">
        <v>34735147</v>
      </c>
      <c r="N750" s="1" t="s">
        <v>23</v>
      </c>
      <c r="O750" s="1" t="s">
        <v>8097</v>
      </c>
      <c r="P750" s="1">
        <f>MATCH(spotify_data[[#This Row],[album_id]],spotify_data[album_id],0)</f>
        <v>242</v>
      </c>
      <c r="Q750" s="1" t="s">
        <v>8098</v>
      </c>
      <c r="R750" s="2">
        <v>44372</v>
      </c>
      <c r="S750" s="7">
        <f ca="1">+TODAY()-spotify_data[[#This Row],[Fecha lanzamiento Album]]</f>
        <v>1659</v>
      </c>
      <c r="T750" s="7">
        <f ca="1">+spotify_data[[#This Row],[Antigüedad Album Dias]]/60</f>
        <v>27.65</v>
      </c>
      <c r="U750" s="8">
        <f ca="1">spotify_data[[#This Row],[Antigüedad Album Meses]]/12</f>
        <v>2.3041666666666667</v>
      </c>
      <c r="V750">
        <v>14</v>
      </c>
      <c r="W750" s="1" t="s">
        <v>20</v>
      </c>
      <c r="X750" s="1" t="str">
        <f>+IF(spotify_data[[#This Row],[album_type]]="album","Album",IF(spotify_data[[#This Row],[album_type]]="single","Single","Compilation"))</f>
        <v>Album</v>
      </c>
      <c r="Y750">
        <v>35</v>
      </c>
    </row>
    <row r="751" spans="1:25" x14ac:dyDescent="0.3">
      <c r="A751" s="1" t="s">
        <v>8800</v>
      </c>
      <c r="B751" s="1">
        <v>1300</v>
      </c>
      <c r="C751" s="1" t="s">
        <v>8801</v>
      </c>
      <c r="D751">
        <v>19</v>
      </c>
      <c r="E751">
        <v>79</v>
      </c>
      <c r="F751" s="10">
        <f>spotify_data[[#This Row],[track_popularity]]/100</f>
        <v>0.79</v>
      </c>
      <c r="G751" s="9" t="b">
        <v>1</v>
      </c>
      <c r="H751" s="1">
        <f>+IF(spotify_data[[#This Row],[explicit]]=FALSE,0,1)</f>
        <v>1</v>
      </c>
      <c r="I751" s="1" t="s">
        <v>2225</v>
      </c>
      <c r="J751" s="7">
        <f>MATCH(spotify_data[[#This Row],[artist_name]],spotify_data[artist_name],0)</f>
        <v>719</v>
      </c>
      <c r="K751">
        <v>86</v>
      </c>
      <c r="L751" s="10">
        <f>spotify_data[[#This Row],[artist_popularity]]/100</f>
        <v>0.86</v>
      </c>
      <c r="M751">
        <v>15026799</v>
      </c>
      <c r="N751" s="1" t="s">
        <v>2226</v>
      </c>
      <c r="O751" s="1" t="s">
        <v>8762</v>
      </c>
      <c r="P751" s="1">
        <f>MATCH(spotify_data[[#This Row],[album_id]],spotify_data[album_id],0)</f>
        <v>750</v>
      </c>
      <c r="Q751" s="1" t="s">
        <v>8763</v>
      </c>
      <c r="R751" s="2">
        <v>44190</v>
      </c>
      <c r="S751" s="7">
        <f ca="1">+TODAY()-spotify_data[[#This Row],[Fecha lanzamiento Album]]</f>
        <v>1841</v>
      </c>
      <c r="T751" s="7">
        <f ca="1">+spotify_data[[#This Row],[Antigüedad Album Dias]]/60</f>
        <v>30.683333333333334</v>
      </c>
      <c r="U751" s="8">
        <f ca="1">spotify_data[[#This Row],[Antigüedad Album Meses]]/12</f>
        <v>2.5569444444444445</v>
      </c>
      <c r="V751">
        <v>24</v>
      </c>
      <c r="W751" s="1" t="s">
        <v>20</v>
      </c>
      <c r="X751" s="1" t="str">
        <f>+IF(spotify_data[[#This Row],[album_type]]="album","Album",IF(spotify_data[[#This Row],[album_type]]="single","Single","Compilation"))</f>
        <v>Album</v>
      </c>
      <c r="Y751">
        <v>322</v>
      </c>
    </row>
    <row r="752" spans="1:25" x14ac:dyDescent="0.3">
      <c r="A752" s="1" t="s">
        <v>8956</v>
      </c>
      <c r="B752" s="1">
        <v>4327</v>
      </c>
      <c r="C752" s="1" t="s">
        <v>8957</v>
      </c>
      <c r="D752">
        <v>8</v>
      </c>
      <c r="E752">
        <v>79</v>
      </c>
      <c r="F752" s="10">
        <f>spotify_data[[#This Row],[track_popularity]]/100</f>
        <v>0.79</v>
      </c>
      <c r="G752" s="9" t="b">
        <v>0</v>
      </c>
      <c r="H752" s="1">
        <f>+IF(spotify_data[[#This Row],[explicit]]=FALSE,0,1)</f>
        <v>0</v>
      </c>
      <c r="I752" s="1" t="s">
        <v>8185</v>
      </c>
      <c r="J752" s="7">
        <f>MATCH(spotify_data[[#This Row],[artist_name]],spotify_data[artist_name],0)</f>
        <v>751</v>
      </c>
      <c r="K752">
        <v>85</v>
      </c>
      <c r="L752" s="10">
        <f>spotify_data[[#This Row],[artist_popularity]]/100</f>
        <v>0.85</v>
      </c>
      <c r="M752">
        <v>81189603</v>
      </c>
      <c r="N752" s="1" t="s">
        <v>273</v>
      </c>
      <c r="O752" s="1" t="s">
        <v>8958</v>
      </c>
      <c r="P752" s="1">
        <f>MATCH(spotify_data[[#This Row],[album_id]],spotify_data[album_id],0)</f>
        <v>751</v>
      </c>
      <c r="Q752" s="1" t="s">
        <v>8959</v>
      </c>
      <c r="R752" s="2">
        <v>44155</v>
      </c>
      <c r="S752" s="7">
        <f ca="1">+TODAY()-spotify_data[[#This Row],[Fecha lanzamiento Album]]</f>
        <v>1876</v>
      </c>
      <c r="T752" s="7">
        <f ca="1">+spotify_data[[#This Row],[Antigüedad Album Dias]]/60</f>
        <v>31.266666666666666</v>
      </c>
      <c r="U752" s="8">
        <f ca="1">spotify_data[[#This Row],[Antigüedad Album Meses]]/12</f>
        <v>2.6055555555555556</v>
      </c>
      <c r="V752">
        <v>8</v>
      </c>
      <c r="W752" s="1" t="s">
        <v>20</v>
      </c>
      <c r="X752" s="1" t="str">
        <f>+IF(spotify_data[[#This Row],[album_type]]="album","Album",IF(spotify_data[[#This Row],[album_type]]="single","Single","Compilation"))</f>
        <v>Album</v>
      </c>
      <c r="Y752">
        <v>331</v>
      </c>
    </row>
    <row r="753" spans="1:25" x14ac:dyDescent="0.3">
      <c r="A753" s="1" t="s">
        <v>9008</v>
      </c>
      <c r="B753" s="1">
        <v>8090</v>
      </c>
      <c r="C753" s="1" t="s">
        <v>9009</v>
      </c>
      <c r="D753">
        <v>12</v>
      </c>
      <c r="E753">
        <v>79</v>
      </c>
      <c r="F753" s="10">
        <f>spotify_data[[#This Row],[track_popularity]]/100</f>
        <v>0.79</v>
      </c>
      <c r="G753" s="9" t="b">
        <v>1</v>
      </c>
      <c r="H753" s="1">
        <f>+IF(spotify_data[[#This Row],[explicit]]=FALSE,0,1)</f>
        <v>1</v>
      </c>
      <c r="I753" s="1" t="s">
        <v>2164</v>
      </c>
      <c r="J753" s="7">
        <f>MATCH(spotify_data[[#This Row],[artist_name]],spotify_data[artist_name],0)</f>
        <v>189</v>
      </c>
      <c r="K753">
        <v>90</v>
      </c>
      <c r="L753" s="10">
        <f>spotify_data[[#This Row],[artist_popularity]]/100</f>
        <v>0.9</v>
      </c>
      <c r="M753">
        <v>107389514</v>
      </c>
      <c r="N753" s="1" t="s">
        <v>516</v>
      </c>
      <c r="O753" s="1" t="s">
        <v>9003</v>
      </c>
      <c r="P753" s="1">
        <f>MATCH(spotify_data[[#This Row],[album_id]],spotify_data[album_id],0)</f>
        <v>752</v>
      </c>
      <c r="Q753" s="1" t="s">
        <v>9004</v>
      </c>
      <c r="R753" s="2">
        <v>44134</v>
      </c>
      <c r="S753" s="7">
        <f ca="1">+TODAY()-spotify_data[[#This Row],[Fecha lanzamiento Album]]</f>
        <v>1897</v>
      </c>
      <c r="T753" s="7">
        <f ca="1">+spotify_data[[#This Row],[Antigüedad Album Dias]]/60</f>
        <v>31.616666666666667</v>
      </c>
      <c r="U753" s="8">
        <f ca="1">spotify_data[[#This Row],[Antigüedad Album Meses]]/12</f>
        <v>2.6347222222222224</v>
      </c>
      <c r="V753">
        <v>14</v>
      </c>
      <c r="W753" s="1" t="s">
        <v>20</v>
      </c>
      <c r="X753" s="1" t="str">
        <f>+IF(spotify_data[[#This Row],[album_type]]="album","Album",IF(spotify_data[[#This Row],[album_type]]="single","Single","Compilation"))</f>
        <v>Album</v>
      </c>
      <c r="Y753">
        <v>287</v>
      </c>
    </row>
    <row r="754" spans="1:25" x14ac:dyDescent="0.3">
      <c r="A754" s="1" t="s">
        <v>9069</v>
      </c>
      <c r="B754" s="1">
        <v>3664</v>
      </c>
      <c r="C754" s="1" t="s">
        <v>9070</v>
      </c>
      <c r="D754">
        <v>9</v>
      </c>
      <c r="E754">
        <v>79</v>
      </c>
      <c r="F754" s="10">
        <f>spotify_data[[#This Row],[track_popularity]]/100</f>
        <v>0.79</v>
      </c>
      <c r="G754" s="9" t="b">
        <v>0</v>
      </c>
      <c r="H754" s="1">
        <f>+IF(spotify_data[[#This Row],[explicit]]=FALSE,0,1)</f>
        <v>0</v>
      </c>
      <c r="I754" s="1" t="s">
        <v>4172</v>
      </c>
      <c r="J754" s="7">
        <f>MATCH(spotify_data[[#This Row],[artist_name]],spotify_data[artist_name],0)</f>
        <v>631</v>
      </c>
      <c r="K754">
        <v>72</v>
      </c>
      <c r="L754" s="10">
        <f>spotify_data[[#This Row],[artist_popularity]]/100</f>
        <v>0.72</v>
      </c>
      <c r="M754">
        <v>1456368</v>
      </c>
      <c r="N754" s="1" t="s">
        <v>23</v>
      </c>
      <c r="O754" s="1" t="s">
        <v>9067</v>
      </c>
      <c r="P754" s="1">
        <f>MATCH(spotify_data[[#This Row],[album_id]],spotify_data[album_id],0)</f>
        <v>631</v>
      </c>
      <c r="Q754" s="1" t="s">
        <v>9068</v>
      </c>
      <c r="R754" s="2">
        <v>44127</v>
      </c>
      <c r="S754" s="7">
        <f ca="1">+TODAY()-spotify_data[[#This Row],[Fecha lanzamiento Album]]</f>
        <v>1904</v>
      </c>
      <c r="T754" s="7">
        <f ca="1">+spotify_data[[#This Row],[Antigüedad Album Dias]]/60</f>
        <v>31.733333333333334</v>
      </c>
      <c r="U754" s="8">
        <f ca="1">spotify_data[[#This Row],[Antigüedad Album Meses]]/12</f>
        <v>2.6444444444444444</v>
      </c>
      <c r="V754">
        <v>11</v>
      </c>
      <c r="W754" s="1" t="s">
        <v>20</v>
      </c>
      <c r="X754" s="1" t="str">
        <f>+IF(spotify_data[[#This Row],[album_type]]="album","Album",IF(spotify_data[[#This Row],[album_type]]="single","Single","Compilation"))</f>
        <v>Album</v>
      </c>
      <c r="Y754">
        <v>416</v>
      </c>
    </row>
    <row r="755" spans="1:25" x14ac:dyDescent="0.3">
      <c r="A755" s="1" t="s">
        <v>9533</v>
      </c>
      <c r="B755" s="1">
        <v>3601</v>
      </c>
      <c r="C755" s="1" t="s">
        <v>9534</v>
      </c>
      <c r="D755">
        <v>6</v>
      </c>
      <c r="E755">
        <v>79</v>
      </c>
      <c r="F755" s="10">
        <f>spotify_data[[#This Row],[track_popularity]]/100</f>
        <v>0.79</v>
      </c>
      <c r="G755" s="9" t="b">
        <v>0</v>
      </c>
      <c r="H755" s="1">
        <f>+IF(spotify_data[[#This Row],[explicit]]=FALSE,0,1)</f>
        <v>0</v>
      </c>
      <c r="I755" s="1" t="s">
        <v>9535</v>
      </c>
      <c r="J755" s="7">
        <f>MATCH(spotify_data[[#This Row],[artist_name]],spotify_data[artist_name],0)</f>
        <v>251</v>
      </c>
      <c r="K755">
        <v>72</v>
      </c>
      <c r="L755" s="10">
        <f>spotify_data[[#This Row],[artist_popularity]]/100</f>
        <v>0.72</v>
      </c>
      <c r="M755">
        <v>2069532</v>
      </c>
      <c r="N755" s="1" t="s">
        <v>23</v>
      </c>
      <c r="O755" s="1" t="s">
        <v>9536</v>
      </c>
      <c r="P755" s="1">
        <f>MATCH(spotify_data[[#This Row],[album_id]],spotify_data[album_id],0)</f>
        <v>754</v>
      </c>
      <c r="Q755" s="1" t="s">
        <v>9537</v>
      </c>
      <c r="R755" s="2">
        <v>43966</v>
      </c>
      <c r="S755" s="7">
        <f ca="1">+TODAY()-spotify_data[[#This Row],[Fecha lanzamiento Album]]</f>
        <v>2065</v>
      </c>
      <c r="T755" s="7">
        <f ca="1">+spotify_data[[#This Row],[Antigüedad Album Dias]]/60</f>
        <v>34.416666666666664</v>
      </c>
      <c r="U755" s="8">
        <f ca="1">spotify_data[[#This Row],[Antigüedad Album Meses]]/12</f>
        <v>2.8680555555555554</v>
      </c>
      <c r="V755">
        <v>8</v>
      </c>
      <c r="W755" s="1" t="s">
        <v>20</v>
      </c>
      <c r="X755" s="1" t="str">
        <f>+IF(spotify_data[[#This Row],[album_type]]="album","Album",IF(spotify_data[[#This Row],[album_type]]="single","Single","Compilation"))</f>
        <v>Album</v>
      </c>
      <c r="Y755">
        <v>26</v>
      </c>
    </row>
    <row r="756" spans="1:25" x14ac:dyDescent="0.3">
      <c r="A756" s="1" t="s">
        <v>9685</v>
      </c>
      <c r="B756" s="1">
        <v>6767</v>
      </c>
      <c r="C756" s="1" t="s">
        <v>8947</v>
      </c>
      <c r="D756">
        <v>5</v>
      </c>
      <c r="E756">
        <v>79</v>
      </c>
      <c r="F756" s="10">
        <f>spotify_data[[#This Row],[track_popularity]]/100</f>
        <v>0.79</v>
      </c>
      <c r="G756" s="9" t="b">
        <v>0</v>
      </c>
      <c r="H756" s="1">
        <f>+IF(spotify_data[[#This Row],[explicit]]=FALSE,0,1)</f>
        <v>0</v>
      </c>
      <c r="I756" s="1" t="s">
        <v>3869</v>
      </c>
      <c r="J756" s="7">
        <f>MATCH(spotify_data[[#This Row],[artist_name]],spotify_data[artist_name],0)</f>
        <v>513</v>
      </c>
      <c r="K756">
        <v>85</v>
      </c>
      <c r="L756" s="10">
        <f>spotify_data[[#This Row],[artist_popularity]]/100</f>
        <v>0.85</v>
      </c>
      <c r="M756">
        <v>46891061</v>
      </c>
      <c r="N756" s="1" t="s">
        <v>516</v>
      </c>
      <c r="O756" s="1" t="s">
        <v>9686</v>
      </c>
      <c r="P756" s="1">
        <f>MATCH(spotify_data[[#This Row],[album_id]],spotify_data[album_id],0)</f>
        <v>755</v>
      </c>
      <c r="Q756" s="1" t="s">
        <v>9678</v>
      </c>
      <c r="R756" s="2">
        <v>43917</v>
      </c>
      <c r="S756" s="7">
        <f ca="1">+TODAY()-spotify_data[[#This Row],[Fecha lanzamiento Album]]</f>
        <v>2114</v>
      </c>
      <c r="T756" s="7">
        <f ca="1">+spotify_data[[#This Row],[Antigüedad Album Dias]]/60</f>
        <v>35.233333333333334</v>
      </c>
      <c r="U756" s="8">
        <f ca="1">spotify_data[[#This Row],[Antigüedad Album Meses]]/12</f>
        <v>2.9361111111111113</v>
      </c>
      <c r="V756">
        <v>11</v>
      </c>
      <c r="W756" s="1" t="s">
        <v>20</v>
      </c>
      <c r="X756" s="1" t="str">
        <f>+IF(spotify_data[[#This Row],[album_type]]="album","Album",IF(spotify_data[[#This Row],[album_type]]="single","Single","Compilation"))</f>
        <v>Album</v>
      </c>
      <c r="Y756">
        <v>339</v>
      </c>
    </row>
    <row r="757" spans="1:25" x14ac:dyDescent="0.3">
      <c r="A757" s="1" t="s">
        <v>10497</v>
      </c>
      <c r="B757" s="1">
        <v>7012</v>
      </c>
      <c r="C757" s="1" t="s">
        <v>10498</v>
      </c>
      <c r="D757">
        <v>9</v>
      </c>
      <c r="E757">
        <v>79</v>
      </c>
      <c r="F757" s="10">
        <f>spotify_data[[#This Row],[track_popularity]]/100</f>
        <v>0.79</v>
      </c>
      <c r="G757" s="9" t="b">
        <v>0</v>
      </c>
      <c r="H757" s="1">
        <f>+IF(spotify_data[[#This Row],[explicit]]=FALSE,0,1)</f>
        <v>0</v>
      </c>
      <c r="I757" s="1" t="s">
        <v>3271</v>
      </c>
      <c r="J757" s="7">
        <f>MATCH(spotify_data[[#This Row],[artist_name]],spotify_data[artist_name],0)</f>
        <v>175</v>
      </c>
      <c r="K757">
        <v>86</v>
      </c>
      <c r="L757" s="10">
        <f>spotify_data[[#This Row],[artist_popularity]]/100</f>
        <v>0.86</v>
      </c>
      <c r="M757">
        <v>47720209</v>
      </c>
      <c r="N757" s="1" t="s">
        <v>3272</v>
      </c>
      <c r="O757" s="1" t="s">
        <v>10468</v>
      </c>
      <c r="P757" s="1">
        <f>MATCH(spotify_data[[#This Row],[album_id]],spotify_data[album_id],0)</f>
        <v>175</v>
      </c>
      <c r="Q757" s="1" t="s">
        <v>10469</v>
      </c>
      <c r="R757" s="2">
        <v>43714</v>
      </c>
      <c r="S757" s="7">
        <f ca="1">+TODAY()-spotify_data[[#This Row],[Fecha lanzamiento Album]]</f>
        <v>2317</v>
      </c>
      <c r="T757" s="7">
        <f ca="1">+spotify_data[[#This Row],[Antigüedad Album Dias]]/60</f>
        <v>38.616666666666667</v>
      </c>
      <c r="U757" s="8">
        <f ca="1">spotify_data[[#This Row],[Antigüedad Album Meses]]/12</f>
        <v>3.2180555555555554</v>
      </c>
      <c r="V757">
        <v>17</v>
      </c>
      <c r="W757" s="1" t="s">
        <v>20</v>
      </c>
      <c r="X757" s="1" t="str">
        <f>+IF(spotify_data[[#This Row],[album_type]]="album","Album",IF(spotify_data[[#This Row],[album_type]]="single","Single","Compilation"))</f>
        <v>Album</v>
      </c>
      <c r="Y757">
        <v>382</v>
      </c>
    </row>
    <row r="758" spans="1:25" x14ac:dyDescent="0.3">
      <c r="A758" s="1" t="s">
        <v>10676</v>
      </c>
      <c r="B758" s="1">
        <v>1835</v>
      </c>
      <c r="C758" s="1" t="s">
        <v>10677</v>
      </c>
      <c r="D758">
        <v>1</v>
      </c>
      <c r="E758">
        <v>79</v>
      </c>
      <c r="F758" s="10">
        <f>spotify_data[[#This Row],[track_popularity]]/100</f>
        <v>0.79</v>
      </c>
      <c r="G758" s="9" t="b">
        <v>1</v>
      </c>
      <c r="H758" s="1">
        <f>+IF(spotify_data[[#This Row],[explicit]]=FALSE,0,1)</f>
        <v>1</v>
      </c>
      <c r="I758" s="1" t="s">
        <v>2164</v>
      </c>
      <c r="J758" s="7">
        <f>MATCH(spotify_data[[#This Row],[artist_name]],spotify_data[artist_name],0)</f>
        <v>189</v>
      </c>
      <c r="K758">
        <v>90</v>
      </c>
      <c r="L758" s="10">
        <f>spotify_data[[#This Row],[artist_popularity]]/100</f>
        <v>0.9</v>
      </c>
      <c r="M758">
        <v>107374593</v>
      </c>
      <c r="N758" s="1" t="s">
        <v>516</v>
      </c>
      <c r="O758" s="1" t="s">
        <v>10678</v>
      </c>
      <c r="P758" s="1">
        <f>MATCH(spotify_data[[#This Row],[album_id]],spotify_data[album_id],0)</f>
        <v>757</v>
      </c>
      <c r="Q758" s="1" t="s">
        <v>10679</v>
      </c>
      <c r="R758" s="2">
        <v>43679</v>
      </c>
      <c r="S758" s="7">
        <f ca="1">+TODAY()-spotify_data[[#This Row],[Fecha lanzamiento Album]]</f>
        <v>2352</v>
      </c>
      <c r="T758" s="7">
        <f ca="1">+spotify_data[[#This Row],[Antigüedad Album Dias]]/60</f>
        <v>39.200000000000003</v>
      </c>
      <c r="U758" s="8">
        <f ca="1">spotify_data[[#This Row],[Antigüedad Album Meses]]/12</f>
        <v>3.2666666666666671</v>
      </c>
      <c r="V758">
        <v>1</v>
      </c>
      <c r="W758" s="1" t="s">
        <v>21</v>
      </c>
      <c r="X758" s="1" t="str">
        <f>+IF(spotify_data[[#This Row],[album_type]]="album","Album",IF(spotify_data[[#This Row],[album_type]]="single","Single","Compilation"))</f>
        <v>Single</v>
      </c>
      <c r="Y758">
        <v>31</v>
      </c>
    </row>
    <row r="759" spans="1:25" x14ac:dyDescent="0.3">
      <c r="A759" s="1" t="s">
        <v>10885</v>
      </c>
      <c r="B759" s="1">
        <v>5714</v>
      </c>
      <c r="C759" s="1" t="s">
        <v>10886</v>
      </c>
      <c r="D759">
        <v>1</v>
      </c>
      <c r="E759">
        <v>79</v>
      </c>
      <c r="F759" s="10">
        <f>spotify_data[[#This Row],[track_popularity]]/100</f>
        <v>0.79</v>
      </c>
      <c r="G759" s="9" t="b">
        <v>0</v>
      </c>
      <c r="H759" s="1">
        <f>+IF(spotify_data[[#This Row],[explicit]]=FALSE,0,1)</f>
        <v>0</v>
      </c>
      <c r="I759" s="1" t="s">
        <v>3355</v>
      </c>
      <c r="J759" s="7">
        <f>MATCH(spotify_data[[#This Row],[artist_name]],spotify_data[artist_name],0)</f>
        <v>134</v>
      </c>
      <c r="K759">
        <v>81</v>
      </c>
      <c r="L759" s="10">
        <f>spotify_data[[#This Row],[artist_popularity]]/100</f>
        <v>0.81</v>
      </c>
      <c r="M759">
        <v>45703370</v>
      </c>
      <c r="N759" s="1" t="s">
        <v>23</v>
      </c>
      <c r="O759" s="1" t="s">
        <v>10887</v>
      </c>
      <c r="P759" s="1">
        <f>MATCH(spotify_data[[#This Row],[album_id]],spotify_data[album_id],0)</f>
        <v>758</v>
      </c>
      <c r="Q759" s="1" t="s">
        <v>10886</v>
      </c>
      <c r="R759" s="2">
        <v>43637</v>
      </c>
      <c r="S759" s="7">
        <f ca="1">+TODAY()-spotify_data[[#This Row],[Fecha lanzamiento Album]]</f>
        <v>2394</v>
      </c>
      <c r="T759" s="7">
        <f ca="1">+spotify_data[[#This Row],[Antigüedad Album Dias]]/60</f>
        <v>39.9</v>
      </c>
      <c r="U759" s="8">
        <f ca="1">spotify_data[[#This Row],[Antigüedad Album Meses]]/12</f>
        <v>3.3249999999999997</v>
      </c>
      <c r="V759">
        <v>1</v>
      </c>
      <c r="W759" s="1" t="s">
        <v>21</v>
      </c>
      <c r="X759" s="1" t="str">
        <f>+IF(spotify_data[[#This Row],[album_type]]="album","Album",IF(spotify_data[[#This Row],[album_type]]="single","Single","Compilation"))</f>
        <v>Single</v>
      </c>
      <c r="Y759">
        <v>318</v>
      </c>
    </row>
    <row r="760" spans="1:25" x14ac:dyDescent="0.3">
      <c r="A760" s="1" t="s">
        <v>10923</v>
      </c>
      <c r="B760" s="1">
        <v>1744</v>
      </c>
      <c r="C760" s="1" t="s">
        <v>10924</v>
      </c>
      <c r="D760">
        <v>1</v>
      </c>
      <c r="E760">
        <v>79</v>
      </c>
      <c r="F760" s="10">
        <f>spotify_data[[#This Row],[track_popularity]]/100</f>
        <v>0.79</v>
      </c>
      <c r="G760" s="9" t="b">
        <v>0</v>
      </c>
      <c r="H760" s="1">
        <f>+IF(spotify_data[[#This Row],[explicit]]=FALSE,0,1)</f>
        <v>0</v>
      </c>
      <c r="I760" s="1" t="s">
        <v>1450</v>
      </c>
      <c r="J760" s="7">
        <f>MATCH(spotify_data[[#This Row],[artist_name]],spotify_data[artist_name],0)</f>
        <v>759</v>
      </c>
      <c r="K760">
        <v>75</v>
      </c>
      <c r="L760" s="10">
        <f>spotify_data[[#This Row],[artist_popularity]]/100</f>
        <v>0.75</v>
      </c>
      <c r="M760">
        <v>7761454</v>
      </c>
      <c r="N760" s="1" t="s">
        <v>23</v>
      </c>
      <c r="O760" s="1" t="s">
        <v>10921</v>
      </c>
      <c r="P760" s="1">
        <f>MATCH(spotify_data[[#This Row],[album_id]],spotify_data[album_id],0)</f>
        <v>759</v>
      </c>
      <c r="Q760" s="1" t="s">
        <v>10922</v>
      </c>
      <c r="R760" s="2">
        <v>43623</v>
      </c>
      <c r="S760" s="7">
        <f ca="1">+TODAY()-spotify_data[[#This Row],[Fecha lanzamiento Album]]</f>
        <v>2408</v>
      </c>
      <c r="T760" s="7">
        <f ca="1">+spotify_data[[#This Row],[Antigüedad Album Dias]]/60</f>
        <v>40.133333333333333</v>
      </c>
      <c r="U760" s="8">
        <f ca="1">spotify_data[[#This Row],[Antigüedad Album Meses]]/12</f>
        <v>3.3444444444444446</v>
      </c>
      <c r="V760">
        <v>14</v>
      </c>
      <c r="W760" s="1" t="s">
        <v>20</v>
      </c>
      <c r="X760" s="1" t="str">
        <f>+IF(spotify_data[[#This Row],[album_type]]="album","Album",IF(spotify_data[[#This Row],[album_type]]="single","Single","Compilation"))</f>
        <v>Album</v>
      </c>
      <c r="Y760">
        <v>301</v>
      </c>
    </row>
    <row r="761" spans="1:25" x14ac:dyDescent="0.3">
      <c r="A761" s="1" t="s">
        <v>11308</v>
      </c>
      <c r="B761" s="1">
        <v>5745</v>
      </c>
      <c r="C761" s="1" t="s">
        <v>11309</v>
      </c>
      <c r="D761">
        <v>1</v>
      </c>
      <c r="E761">
        <v>79</v>
      </c>
      <c r="F761" s="10">
        <f>spotify_data[[#This Row],[track_popularity]]/100</f>
        <v>0.79</v>
      </c>
      <c r="G761" s="9" t="b">
        <v>1</v>
      </c>
      <c r="H761" s="1">
        <f>+IF(spotify_data[[#This Row],[explicit]]=FALSE,0,1)</f>
        <v>1</v>
      </c>
      <c r="I761" s="1" t="s">
        <v>667</v>
      </c>
      <c r="J761" s="7">
        <f>MATCH(spotify_data[[#This Row],[artist_name]],spotify_data[artist_name],0)</f>
        <v>760</v>
      </c>
      <c r="K761">
        <v>81</v>
      </c>
      <c r="L761" s="10">
        <f>spotify_data[[#This Row],[artist_popularity]]/100</f>
        <v>0.81</v>
      </c>
      <c r="M761">
        <v>25956015</v>
      </c>
      <c r="N761" s="1" t="s">
        <v>23</v>
      </c>
      <c r="O761" s="1" t="s">
        <v>11310</v>
      </c>
      <c r="P761" s="1">
        <f>MATCH(spotify_data[[#This Row],[album_id]],spotify_data[album_id],0)</f>
        <v>760</v>
      </c>
      <c r="Q761" s="1" t="s">
        <v>11309</v>
      </c>
      <c r="R761" s="2">
        <v>43511</v>
      </c>
      <c r="S761" s="7">
        <f ca="1">+TODAY()-spotify_data[[#This Row],[Fecha lanzamiento Album]]</f>
        <v>2520</v>
      </c>
      <c r="T761" s="7">
        <f ca="1">+spotify_data[[#This Row],[Antigüedad Album Dias]]/60</f>
        <v>42</v>
      </c>
      <c r="U761" s="8">
        <f ca="1">spotify_data[[#This Row],[Antigüedad Album Meses]]/12</f>
        <v>3.5</v>
      </c>
      <c r="V761">
        <v>1</v>
      </c>
      <c r="W761" s="1" t="s">
        <v>21</v>
      </c>
      <c r="X761" s="1" t="str">
        <f>+IF(spotify_data[[#This Row],[album_type]]="album","Album",IF(spotify_data[[#This Row],[album_type]]="single","Single","Compilation"))</f>
        <v>Single</v>
      </c>
      <c r="Y761">
        <v>334</v>
      </c>
    </row>
    <row r="762" spans="1:25" x14ac:dyDescent="0.3">
      <c r="A762" s="1" t="s">
        <v>11525</v>
      </c>
      <c r="B762" s="1">
        <v>342</v>
      </c>
      <c r="C762" s="1" t="s">
        <v>5456</v>
      </c>
      <c r="D762">
        <v>15</v>
      </c>
      <c r="E762">
        <v>79</v>
      </c>
      <c r="F762" s="10">
        <f>spotify_data[[#This Row],[track_popularity]]/100</f>
        <v>0.79</v>
      </c>
      <c r="G762" s="9" t="b">
        <v>0</v>
      </c>
      <c r="H762" s="1">
        <f>+IF(spotify_data[[#This Row],[explicit]]=FALSE,0,1)</f>
        <v>0</v>
      </c>
      <c r="I762" s="1" t="s">
        <v>2552</v>
      </c>
      <c r="J762" s="7">
        <f>MATCH(spotify_data[[#This Row],[artist_name]],spotify_data[artist_name],0)</f>
        <v>761</v>
      </c>
      <c r="K762">
        <v>78</v>
      </c>
      <c r="L762" s="10">
        <f>spotify_data[[#This Row],[artist_popularity]]/100</f>
        <v>0.78</v>
      </c>
      <c r="M762">
        <v>41268567</v>
      </c>
      <c r="N762" s="1" t="s">
        <v>23</v>
      </c>
      <c r="O762" s="1" t="s">
        <v>11519</v>
      </c>
      <c r="P762" s="1">
        <f>MATCH(spotify_data[[#This Row],[album_id]],spotify_data[album_id],0)</f>
        <v>761</v>
      </c>
      <c r="Q762" s="1" t="s">
        <v>11520</v>
      </c>
      <c r="R762" s="2">
        <v>43448</v>
      </c>
      <c r="S762" s="7">
        <f ca="1">+TODAY()-spotify_data[[#This Row],[Fecha lanzamiento Album]]</f>
        <v>2583</v>
      </c>
      <c r="T762" s="7">
        <f ca="1">+spotify_data[[#This Row],[Antigüedad Album Dias]]/60</f>
        <v>43.05</v>
      </c>
      <c r="U762" s="8">
        <f ca="1">spotify_data[[#This Row],[Antigüedad Album Meses]]/12</f>
        <v>3.5874999999999999</v>
      </c>
      <c r="V762">
        <v>15</v>
      </c>
      <c r="W762" s="1" t="s">
        <v>20</v>
      </c>
      <c r="X762" s="1" t="str">
        <f>+IF(spotify_data[[#This Row],[album_type]]="album","Album",IF(spotify_data[[#This Row],[album_type]]="single","Single","Compilation"))</f>
        <v>Album</v>
      </c>
      <c r="Y762">
        <v>353</v>
      </c>
    </row>
    <row r="763" spans="1:25" x14ac:dyDescent="0.3">
      <c r="A763" s="1" t="s">
        <v>11609</v>
      </c>
      <c r="B763" s="1">
        <v>2041</v>
      </c>
      <c r="C763" s="1" t="s">
        <v>11610</v>
      </c>
      <c r="D763">
        <v>1</v>
      </c>
      <c r="E763">
        <v>79</v>
      </c>
      <c r="F763" s="10">
        <f>spotify_data[[#This Row],[track_popularity]]/100</f>
        <v>0.79</v>
      </c>
      <c r="G763" s="9" t="b">
        <v>1</v>
      </c>
      <c r="H763" s="1">
        <f>+IF(spotify_data[[#This Row],[explicit]]=FALSE,0,1)</f>
        <v>1</v>
      </c>
      <c r="I763" s="1" t="s">
        <v>5161</v>
      </c>
      <c r="J763" s="7">
        <f>MATCH(spotify_data[[#This Row],[artist_name]],spotify_data[artist_name],0)</f>
        <v>235</v>
      </c>
      <c r="K763">
        <v>82</v>
      </c>
      <c r="L763" s="10">
        <f>spotify_data[[#This Row],[artist_popularity]]/100</f>
        <v>0.82</v>
      </c>
      <c r="M763">
        <v>17333176</v>
      </c>
      <c r="N763" s="1" t="s">
        <v>1366</v>
      </c>
      <c r="O763" s="1" t="s">
        <v>11611</v>
      </c>
      <c r="P763" s="1">
        <f>MATCH(spotify_data[[#This Row],[album_id]],spotify_data[album_id],0)</f>
        <v>762</v>
      </c>
      <c r="Q763" s="1" t="s">
        <v>11610</v>
      </c>
      <c r="R763" s="2">
        <v>43424</v>
      </c>
      <c r="S763" s="7">
        <f ca="1">+TODAY()-spotify_data[[#This Row],[Fecha lanzamiento Album]]</f>
        <v>2607</v>
      </c>
      <c r="T763" s="7">
        <f ca="1">+spotify_data[[#This Row],[Antigüedad Album Dias]]/60</f>
        <v>43.45</v>
      </c>
      <c r="U763" s="8">
        <f ca="1">spotify_data[[#This Row],[Antigüedad Album Meses]]/12</f>
        <v>3.6208333333333336</v>
      </c>
      <c r="V763">
        <v>1</v>
      </c>
      <c r="W763" s="1" t="s">
        <v>21</v>
      </c>
      <c r="X763" s="1" t="str">
        <f>+IF(spotify_data[[#This Row],[album_type]]="album","Album",IF(spotify_data[[#This Row],[album_type]]="single","Single","Compilation"))</f>
        <v>Single</v>
      </c>
      <c r="Y763">
        <v>263</v>
      </c>
    </row>
    <row r="764" spans="1:25" x14ac:dyDescent="0.3">
      <c r="A764" s="1" t="s">
        <v>11841</v>
      </c>
      <c r="B764" s="1">
        <v>3061</v>
      </c>
      <c r="C764" s="1" t="s">
        <v>11842</v>
      </c>
      <c r="D764">
        <v>12</v>
      </c>
      <c r="E764">
        <v>79</v>
      </c>
      <c r="F764" s="10">
        <f>spotify_data[[#This Row],[track_popularity]]/100</f>
        <v>0.79</v>
      </c>
      <c r="G764" s="9" t="b">
        <v>1</v>
      </c>
      <c r="H764" s="1">
        <f>+IF(spotify_data[[#This Row],[explicit]]=FALSE,0,1)</f>
        <v>1</v>
      </c>
      <c r="I764" s="1" t="s">
        <v>9563</v>
      </c>
      <c r="J764" s="7">
        <f>MATCH(spotify_data[[#This Row],[artist_name]],spotify_data[artist_name],0)</f>
        <v>763</v>
      </c>
      <c r="K764">
        <v>84</v>
      </c>
      <c r="L764" s="10">
        <f>spotify_data[[#This Row],[artist_popularity]]/100</f>
        <v>0.84</v>
      </c>
      <c r="M764">
        <v>21644763</v>
      </c>
      <c r="N764" s="1" t="s">
        <v>23</v>
      </c>
      <c r="O764" s="1" t="s">
        <v>11837</v>
      </c>
      <c r="P764" s="1">
        <f>MATCH(spotify_data[[#This Row],[album_id]],spotify_data[album_id],0)</f>
        <v>763</v>
      </c>
      <c r="Q764" s="1" t="s">
        <v>11838</v>
      </c>
      <c r="R764" s="2">
        <v>43378</v>
      </c>
      <c r="S764" s="7">
        <f ca="1">+TODAY()-spotify_data[[#This Row],[Fecha lanzamiento Album]]</f>
        <v>2653</v>
      </c>
      <c r="T764" s="7">
        <f ca="1">+spotify_data[[#This Row],[Antigüedad Album Dias]]/60</f>
        <v>44.216666666666669</v>
      </c>
      <c r="U764" s="8">
        <f ca="1">spotify_data[[#This Row],[Antigüedad Album Meses]]/12</f>
        <v>3.6847222222222222</v>
      </c>
      <c r="V764">
        <v>13</v>
      </c>
      <c r="W764" s="1" t="s">
        <v>20</v>
      </c>
      <c r="X764" s="1" t="str">
        <f>+IF(spotify_data[[#This Row],[album_type]]="album","Album",IF(spotify_data[[#This Row],[album_type]]="single","Single","Compilation"))</f>
        <v>Album</v>
      </c>
      <c r="Y764">
        <v>242</v>
      </c>
    </row>
    <row r="765" spans="1:25" x14ac:dyDescent="0.3">
      <c r="A765" s="1" t="s">
        <v>12089</v>
      </c>
      <c r="B765" s="1">
        <v>8517</v>
      </c>
      <c r="C765" s="1" t="s">
        <v>12090</v>
      </c>
      <c r="D765">
        <v>10</v>
      </c>
      <c r="E765">
        <v>79</v>
      </c>
      <c r="F765" s="10">
        <f>spotify_data[[#This Row],[track_popularity]]/100</f>
        <v>0.79</v>
      </c>
      <c r="G765" s="9" t="b">
        <v>0</v>
      </c>
      <c r="H765" s="1">
        <f>+IF(spotify_data[[#This Row],[explicit]]=FALSE,0,1)</f>
        <v>0</v>
      </c>
      <c r="I765" s="1" t="s">
        <v>2164</v>
      </c>
      <c r="J765" s="7">
        <f>MATCH(spotify_data[[#This Row],[artist_name]],spotify_data[artist_name],0)</f>
        <v>189</v>
      </c>
      <c r="K765">
        <v>90</v>
      </c>
      <c r="L765" s="10">
        <f>spotify_data[[#This Row],[artist_popularity]]/100</f>
        <v>0.9</v>
      </c>
      <c r="M765">
        <v>107401919</v>
      </c>
      <c r="N765" s="1" t="s">
        <v>516</v>
      </c>
      <c r="O765" s="1" t="s">
        <v>12072</v>
      </c>
      <c r="P765" s="1">
        <f>MATCH(spotify_data[[#This Row],[album_id]],spotify_data[album_id],0)</f>
        <v>764</v>
      </c>
      <c r="Q765" s="1" t="s">
        <v>12073</v>
      </c>
      <c r="R765" s="2">
        <v>43329</v>
      </c>
      <c r="S765" s="7">
        <f ca="1">+TODAY()-spotify_data[[#This Row],[Fecha lanzamiento Album]]</f>
        <v>2702</v>
      </c>
      <c r="T765" s="7">
        <f ca="1">+spotify_data[[#This Row],[Antigüedad Album Dias]]/60</f>
        <v>45.033333333333331</v>
      </c>
      <c r="U765" s="8">
        <f ca="1">spotify_data[[#This Row],[Antigüedad Album Meses]]/12</f>
        <v>3.7527777777777778</v>
      </c>
      <c r="V765">
        <v>15</v>
      </c>
      <c r="W765" s="1" t="s">
        <v>20</v>
      </c>
      <c r="X765" s="1" t="str">
        <f>+IF(spotify_data[[#This Row],[album_type]]="album","Album",IF(spotify_data[[#This Row],[album_type]]="single","Single","Compilation"))</f>
        <v>Album</v>
      </c>
      <c r="Y765">
        <v>343</v>
      </c>
    </row>
    <row r="766" spans="1:25" x14ac:dyDescent="0.3">
      <c r="A766" s="1" t="s">
        <v>12279</v>
      </c>
      <c r="B766" s="1">
        <v>8572</v>
      </c>
      <c r="C766" s="1" t="s">
        <v>12280</v>
      </c>
      <c r="D766">
        <v>4</v>
      </c>
      <c r="E766">
        <v>79</v>
      </c>
      <c r="F766" s="10">
        <f>spotify_data[[#This Row],[track_popularity]]/100</f>
        <v>0.79</v>
      </c>
      <c r="G766" s="9" t="b">
        <v>0</v>
      </c>
      <c r="H766" s="1">
        <f>+IF(spotify_data[[#This Row],[explicit]]=FALSE,0,1)</f>
        <v>0</v>
      </c>
      <c r="I766" s="1" t="s">
        <v>12281</v>
      </c>
      <c r="J766" s="7">
        <f>MATCH(spotify_data[[#This Row],[artist_name]],spotify_data[artist_name],0)</f>
        <v>765</v>
      </c>
      <c r="K766">
        <v>76</v>
      </c>
      <c r="L766" s="10">
        <f>spotify_data[[#This Row],[artist_popularity]]/100</f>
        <v>0.76</v>
      </c>
      <c r="M766">
        <v>12721192</v>
      </c>
      <c r="N766" s="1" t="s">
        <v>12282</v>
      </c>
      <c r="O766" s="1" t="s">
        <v>12283</v>
      </c>
      <c r="P766" s="1">
        <f>MATCH(spotify_data[[#This Row],[album_id]],spotify_data[album_id],0)</f>
        <v>765</v>
      </c>
      <c r="Q766" s="1" t="s">
        <v>12284</v>
      </c>
      <c r="R766" s="2">
        <v>43273</v>
      </c>
      <c r="S766" s="7">
        <f ca="1">+TODAY()-spotify_data[[#This Row],[Fecha lanzamiento Album]]</f>
        <v>2758</v>
      </c>
      <c r="T766" s="7">
        <f ca="1">+spotify_data[[#This Row],[Antigüedad Album Dias]]/60</f>
        <v>45.966666666666669</v>
      </c>
      <c r="U766" s="8">
        <f ca="1">spotify_data[[#This Row],[Antigüedad Album Meses]]/12</f>
        <v>3.8305555555555557</v>
      </c>
      <c r="V766">
        <v>11</v>
      </c>
      <c r="W766" s="1" t="s">
        <v>20</v>
      </c>
      <c r="X766" s="1" t="str">
        <f>+IF(spotify_data[[#This Row],[album_type]]="album","Album",IF(spotify_data[[#This Row],[album_type]]="single","Single","Compilation"))</f>
        <v>Album</v>
      </c>
      <c r="Y766">
        <v>318</v>
      </c>
    </row>
    <row r="767" spans="1:25" x14ac:dyDescent="0.3">
      <c r="A767" s="1" t="s">
        <v>12354</v>
      </c>
      <c r="B767" s="1">
        <v>5498</v>
      </c>
      <c r="C767" s="1" t="s">
        <v>763</v>
      </c>
      <c r="D767">
        <v>6</v>
      </c>
      <c r="E767">
        <v>79</v>
      </c>
      <c r="F767" s="10">
        <f>spotify_data[[#This Row],[track_popularity]]/100</f>
        <v>0.79</v>
      </c>
      <c r="G767" s="9" t="b">
        <v>1</v>
      </c>
      <c r="H767" s="1">
        <f>+IF(spotify_data[[#This Row],[explicit]]=FALSE,0,1)</f>
        <v>1</v>
      </c>
      <c r="I767" s="1" t="s">
        <v>6941</v>
      </c>
      <c r="J767" s="7">
        <f>MATCH(spotify_data[[#This Row],[artist_name]],spotify_data[artist_name],0)</f>
        <v>200</v>
      </c>
      <c r="K767">
        <v>89</v>
      </c>
      <c r="L767" s="10">
        <f>spotify_data[[#This Row],[artist_popularity]]/100</f>
        <v>0.89</v>
      </c>
      <c r="M767">
        <v>31038851</v>
      </c>
      <c r="N767" s="1" t="s">
        <v>1366</v>
      </c>
      <c r="O767" s="1" t="s">
        <v>12355</v>
      </c>
      <c r="P767" s="1">
        <f>MATCH(spotify_data[[#This Row],[album_id]],spotify_data[album_id],0)</f>
        <v>766</v>
      </c>
      <c r="Q767" s="1" t="s">
        <v>12356</v>
      </c>
      <c r="R767" s="2">
        <v>43252</v>
      </c>
      <c r="S767" s="7">
        <f ca="1">+TODAY()-spotify_data[[#This Row],[Fecha lanzamiento Album]]</f>
        <v>2779</v>
      </c>
      <c r="T767" s="7">
        <f ca="1">+spotify_data[[#This Row],[Antigüedad Album Dias]]/60</f>
        <v>46.31666666666667</v>
      </c>
      <c r="U767" s="8">
        <f ca="1">spotify_data[[#This Row],[Antigüedad Album Meses]]/12</f>
        <v>3.8597222222222225</v>
      </c>
      <c r="V767">
        <v>7</v>
      </c>
      <c r="W767" s="1" t="s">
        <v>20</v>
      </c>
      <c r="X767" s="1" t="str">
        <f>+IF(spotify_data[[#This Row],[album_type]]="album","Album",IF(spotify_data[[#This Row],[album_type]]="single","Single","Compilation"))</f>
        <v>Album</v>
      </c>
      <c r="Y767">
        <v>452</v>
      </c>
    </row>
    <row r="768" spans="1:25" x14ac:dyDescent="0.3">
      <c r="A768" s="1" t="s">
        <v>12387</v>
      </c>
      <c r="B768" s="1">
        <v>2777</v>
      </c>
      <c r="C768" s="1" t="s">
        <v>12388</v>
      </c>
      <c r="D768">
        <v>5</v>
      </c>
      <c r="E768">
        <v>79</v>
      </c>
      <c r="F768" s="10">
        <f>spotify_data[[#This Row],[track_popularity]]/100</f>
        <v>0.79</v>
      </c>
      <c r="G768" s="9" t="b">
        <v>1</v>
      </c>
      <c r="H768" s="1">
        <f>+IF(spotify_data[[#This Row],[explicit]]=FALSE,0,1)</f>
        <v>1</v>
      </c>
      <c r="I768" s="1" t="s">
        <v>5161</v>
      </c>
      <c r="J768" s="7">
        <f>MATCH(spotify_data[[#This Row],[artist_name]],spotify_data[artist_name],0)</f>
        <v>235</v>
      </c>
      <c r="K768">
        <v>82</v>
      </c>
      <c r="L768" s="10">
        <f>spotify_data[[#This Row],[artist_popularity]]/100</f>
        <v>0.82</v>
      </c>
      <c r="M768">
        <v>17326256</v>
      </c>
      <c r="N768" s="1" t="s">
        <v>1366</v>
      </c>
      <c r="O768" s="1" t="s">
        <v>12389</v>
      </c>
      <c r="P768" s="1">
        <f>MATCH(spotify_data[[#This Row],[album_id]],spotify_data[album_id],0)</f>
        <v>767</v>
      </c>
      <c r="Q768" s="1" t="s">
        <v>12390</v>
      </c>
      <c r="R768" s="2">
        <v>43245</v>
      </c>
      <c r="S768" s="7">
        <f ca="1">+TODAY()-spotify_data[[#This Row],[Fecha lanzamiento Album]]</f>
        <v>2786</v>
      </c>
      <c r="T768" s="7">
        <f ca="1">+spotify_data[[#This Row],[Antigüedad Album Dias]]/60</f>
        <v>46.43333333333333</v>
      </c>
      <c r="U768" s="8">
        <f ca="1">spotify_data[[#This Row],[Antigüedad Album Meses]]/12</f>
        <v>3.869444444444444</v>
      </c>
      <c r="V768">
        <v>15</v>
      </c>
      <c r="W768" s="1" t="s">
        <v>20</v>
      </c>
      <c r="X768" s="1" t="str">
        <f>+IF(spotify_data[[#This Row],[album_type]]="album","Album",IF(spotify_data[[#This Row],[album_type]]="single","Single","Compilation"))</f>
        <v>Album</v>
      </c>
      <c r="Y768">
        <v>341</v>
      </c>
    </row>
    <row r="769" spans="1:25" x14ac:dyDescent="0.3">
      <c r="A769" s="1" t="s">
        <v>12593</v>
      </c>
      <c r="B769" s="1">
        <v>4356</v>
      </c>
      <c r="C769" s="1" t="s">
        <v>12594</v>
      </c>
      <c r="D769">
        <v>1</v>
      </c>
      <c r="E769">
        <v>79</v>
      </c>
      <c r="F769" s="10">
        <f>spotify_data[[#This Row],[track_popularity]]/100</f>
        <v>0.79</v>
      </c>
      <c r="G769" s="9" t="b">
        <v>0</v>
      </c>
      <c r="H769" s="1">
        <f>+IF(spotify_data[[#This Row],[explicit]]=FALSE,0,1)</f>
        <v>0</v>
      </c>
      <c r="I769" s="1" t="s">
        <v>5273</v>
      </c>
      <c r="J769" s="7">
        <f>MATCH(spotify_data[[#This Row],[artist_name]],spotify_data[artist_name],0)</f>
        <v>188</v>
      </c>
      <c r="K769">
        <v>84</v>
      </c>
      <c r="L769" s="10">
        <f>spotify_data[[#This Row],[artist_popularity]]/100</f>
        <v>0.84</v>
      </c>
      <c r="M769">
        <v>23078931</v>
      </c>
      <c r="N769" s="1" t="s">
        <v>218</v>
      </c>
      <c r="O769" s="1" t="s">
        <v>12595</v>
      </c>
      <c r="P769" s="1">
        <f>MATCH(spotify_data[[#This Row],[album_id]],spotify_data[album_id],0)</f>
        <v>768</v>
      </c>
      <c r="Q769" s="1" t="s">
        <v>12594</v>
      </c>
      <c r="R769" s="2">
        <v>43196</v>
      </c>
      <c r="S769" s="7">
        <f ca="1">+TODAY()-spotify_data[[#This Row],[Fecha lanzamiento Album]]</f>
        <v>2835</v>
      </c>
      <c r="T769" s="7">
        <f ca="1">+spotify_data[[#This Row],[Antigüedad Album Dias]]/60</f>
        <v>47.25</v>
      </c>
      <c r="U769" s="8">
        <f ca="1">spotify_data[[#This Row],[Antigüedad Album Meses]]/12</f>
        <v>3.9375</v>
      </c>
      <c r="V769">
        <v>1</v>
      </c>
      <c r="W769" s="1" t="s">
        <v>21</v>
      </c>
      <c r="X769" s="1" t="str">
        <f>+IF(spotify_data[[#This Row],[album_type]]="album","Album",IF(spotify_data[[#This Row],[album_type]]="single","Single","Compilation"))</f>
        <v>Single</v>
      </c>
      <c r="Y769">
        <v>358</v>
      </c>
    </row>
    <row r="770" spans="1:25" x14ac:dyDescent="0.3">
      <c r="A770" s="1" t="s">
        <v>12604</v>
      </c>
      <c r="B770" s="1">
        <v>2394</v>
      </c>
      <c r="C770" s="1" t="s">
        <v>12286</v>
      </c>
      <c r="D770">
        <v>7</v>
      </c>
      <c r="E770">
        <v>79</v>
      </c>
      <c r="F770" s="10">
        <f>spotify_data[[#This Row],[track_popularity]]/100</f>
        <v>0.79</v>
      </c>
      <c r="G770" s="9" t="b">
        <v>1</v>
      </c>
      <c r="H770" s="1">
        <f>+IF(spotify_data[[#This Row],[explicit]]=FALSE,0,1)</f>
        <v>1</v>
      </c>
      <c r="I770" s="1" t="s">
        <v>667</v>
      </c>
      <c r="J770" s="7">
        <f>MATCH(spotify_data[[#This Row],[artist_name]],spotify_data[artist_name],0)</f>
        <v>760</v>
      </c>
      <c r="K770">
        <v>81</v>
      </c>
      <c r="L770" s="10">
        <f>spotify_data[[#This Row],[artist_popularity]]/100</f>
        <v>0.81</v>
      </c>
      <c r="M770">
        <v>25956015</v>
      </c>
      <c r="N770" s="1" t="s">
        <v>23</v>
      </c>
      <c r="O770" s="1" t="s">
        <v>12581</v>
      </c>
      <c r="P770" s="1">
        <f>MATCH(spotify_data[[#This Row],[album_id]],spotify_data[album_id],0)</f>
        <v>769</v>
      </c>
      <c r="Q770" s="1" t="s">
        <v>12582</v>
      </c>
      <c r="R770" s="2">
        <v>43196</v>
      </c>
      <c r="S770" s="7">
        <f ca="1">+TODAY()-spotify_data[[#This Row],[Fecha lanzamiento Album]]</f>
        <v>2835</v>
      </c>
      <c r="T770" s="7">
        <f ca="1">+spotify_data[[#This Row],[Antigüedad Album Dias]]/60</f>
        <v>47.25</v>
      </c>
      <c r="U770" s="8">
        <f ca="1">spotify_data[[#This Row],[Antigüedad Album Meses]]/12</f>
        <v>3.9375</v>
      </c>
      <c r="V770">
        <v>13</v>
      </c>
      <c r="W770" s="1" t="s">
        <v>20</v>
      </c>
      <c r="X770" s="1" t="str">
        <f>+IF(spotify_data[[#This Row],[album_type]]="album","Album",IF(spotify_data[[#This Row],[album_type]]="single","Single","Compilation"))</f>
        <v>Album</v>
      </c>
      <c r="Y770">
        <v>422</v>
      </c>
    </row>
    <row r="771" spans="1:25" x14ac:dyDescent="0.3">
      <c r="A771" s="1" t="s">
        <v>12605</v>
      </c>
      <c r="B771" s="1">
        <v>6041</v>
      </c>
      <c r="C771" s="1" t="s">
        <v>12606</v>
      </c>
      <c r="D771">
        <v>4</v>
      </c>
      <c r="E771">
        <v>79</v>
      </c>
      <c r="F771" s="10">
        <f>spotify_data[[#This Row],[track_popularity]]/100</f>
        <v>0.79</v>
      </c>
      <c r="G771" s="9" t="b">
        <v>1</v>
      </c>
      <c r="H771" s="1">
        <f>+IF(spotify_data[[#This Row],[explicit]]=FALSE,0,1)</f>
        <v>1</v>
      </c>
      <c r="I771" s="1" t="s">
        <v>12607</v>
      </c>
      <c r="J771" s="7">
        <f>MATCH(spotify_data[[#This Row],[artist_name]],spotify_data[artist_name],0)</f>
        <v>770</v>
      </c>
      <c r="K771">
        <v>70</v>
      </c>
      <c r="L771" s="10">
        <f>spotify_data[[#This Row],[artist_popularity]]/100</f>
        <v>0.7</v>
      </c>
      <c r="M771">
        <v>1371355</v>
      </c>
      <c r="N771" s="1" t="s">
        <v>23</v>
      </c>
      <c r="O771" s="1" t="s">
        <v>12608</v>
      </c>
      <c r="P771" s="1">
        <f>MATCH(spotify_data[[#This Row],[album_id]],spotify_data[album_id],0)</f>
        <v>770</v>
      </c>
      <c r="Q771" s="1" t="s">
        <v>12609</v>
      </c>
      <c r="R771" s="2">
        <v>43196</v>
      </c>
      <c r="S771" s="7">
        <f ca="1">+TODAY()-spotify_data[[#This Row],[Fecha lanzamiento Album]]</f>
        <v>2835</v>
      </c>
      <c r="T771" s="7">
        <f ca="1">+spotify_data[[#This Row],[Antigüedad Album Dias]]/60</f>
        <v>47.25</v>
      </c>
      <c r="U771" s="8">
        <f ca="1">spotify_data[[#This Row],[Antigüedad Album Meses]]/12</f>
        <v>3.9375</v>
      </c>
      <c r="V771">
        <v>13</v>
      </c>
      <c r="W771" s="1" t="s">
        <v>20</v>
      </c>
      <c r="X771" s="1" t="str">
        <f>+IF(spotify_data[[#This Row],[album_type]]="album","Album",IF(spotify_data[[#This Row],[album_type]]="single","Single","Compilation"))</f>
        <v>Album</v>
      </c>
      <c r="Y771">
        <v>253</v>
      </c>
    </row>
    <row r="772" spans="1:25" x14ac:dyDescent="0.3">
      <c r="A772" s="1" t="s">
        <v>12638</v>
      </c>
      <c r="B772" s="1">
        <v>3804</v>
      </c>
      <c r="C772" s="1" t="s">
        <v>12639</v>
      </c>
      <c r="D772">
        <v>8</v>
      </c>
      <c r="E772">
        <v>79</v>
      </c>
      <c r="F772" s="10">
        <f>spotify_data[[#This Row],[track_popularity]]/100</f>
        <v>0.79</v>
      </c>
      <c r="G772" s="9" t="b">
        <v>1</v>
      </c>
      <c r="H772" s="1">
        <f>+IF(spotify_data[[#This Row],[explicit]]=FALSE,0,1)</f>
        <v>1</v>
      </c>
      <c r="I772" s="1" t="s">
        <v>1191</v>
      </c>
      <c r="J772" s="7">
        <f>MATCH(spotify_data[[#This Row],[artist_name]],spotify_data[artist_name],0)</f>
        <v>242</v>
      </c>
      <c r="K772">
        <v>86</v>
      </c>
      <c r="L772" s="10">
        <f>spotify_data[[#This Row],[artist_popularity]]/100</f>
        <v>0.86</v>
      </c>
      <c r="M772">
        <v>34742256</v>
      </c>
      <c r="N772" s="1" t="s">
        <v>23</v>
      </c>
      <c r="O772" s="1" t="s">
        <v>12640</v>
      </c>
      <c r="P772" s="1">
        <f>MATCH(spotify_data[[#This Row],[album_id]],spotify_data[album_id],0)</f>
        <v>771</v>
      </c>
      <c r="Q772" s="1" t="s">
        <v>12641</v>
      </c>
      <c r="R772" s="2">
        <v>43189</v>
      </c>
      <c r="S772" s="7">
        <f ca="1">+TODAY()-spotify_data[[#This Row],[Fecha lanzamiento Album]]</f>
        <v>2842</v>
      </c>
      <c r="T772" s="7">
        <f ca="1">+spotify_data[[#This Row],[Antigüedad Album Dias]]/60</f>
        <v>47.366666666666667</v>
      </c>
      <c r="U772" s="8">
        <f ca="1">spotify_data[[#This Row],[Antigüedad Album Meses]]/12</f>
        <v>3.9472222222222224</v>
      </c>
      <c r="V772">
        <v>13</v>
      </c>
      <c r="W772" s="1" t="s">
        <v>20</v>
      </c>
      <c r="X772" s="1" t="str">
        <f>+IF(spotify_data[[#This Row],[album_type]]="album","Album",IF(spotify_data[[#This Row],[album_type]]="single","Single","Compilation"))</f>
        <v>Album</v>
      </c>
      <c r="Y772">
        <v>318</v>
      </c>
    </row>
    <row r="773" spans="1:25" x14ac:dyDescent="0.3">
      <c r="A773" s="1" t="s">
        <v>12690</v>
      </c>
      <c r="B773" s="1">
        <v>7683</v>
      </c>
      <c r="C773" s="1" t="s">
        <v>12691</v>
      </c>
      <c r="D773">
        <v>4</v>
      </c>
      <c r="E773">
        <v>79</v>
      </c>
      <c r="F773" s="10">
        <f>spotify_data[[#This Row],[track_popularity]]/100</f>
        <v>0.79</v>
      </c>
      <c r="G773" s="9" t="b">
        <v>1</v>
      </c>
      <c r="H773" s="1">
        <f>+IF(spotify_data[[#This Row],[explicit]]=FALSE,0,1)</f>
        <v>1</v>
      </c>
      <c r="I773" s="1" t="s">
        <v>9480</v>
      </c>
      <c r="J773" s="7">
        <f>MATCH(spotify_data[[#This Row],[artist_name]],spotify_data[artist_name],0)</f>
        <v>421</v>
      </c>
      <c r="K773">
        <v>83</v>
      </c>
      <c r="L773" s="10">
        <f>spotify_data[[#This Row],[artist_popularity]]/100</f>
        <v>0.83</v>
      </c>
      <c r="M773">
        <v>51719064</v>
      </c>
      <c r="N773" s="1" t="s">
        <v>2263</v>
      </c>
      <c r="O773" s="1" t="s">
        <v>12686</v>
      </c>
      <c r="P773" s="1">
        <f>MATCH(spotify_data[[#This Row],[album_id]],spotify_data[album_id],0)</f>
        <v>421</v>
      </c>
      <c r="Q773" s="1" t="s">
        <v>12687</v>
      </c>
      <c r="R773" s="2">
        <v>43175</v>
      </c>
      <c r="S773" s="7">
        <f ca="1">+TODAY()-spotify_data[[#This Row],[Fecha lanzamiento Album]]</f>
        <v>2856</v>
      </c>
      <c r="T773" s="7">
        <f ca="1">+spotify_data[[#This Row],[Antigüedad Album Dias]]/60</f>
        <v>47.6</v>
      </c>
      <c r="U773" s="8">
        <f ca="1">spotify_data[[#This Row],[Antigüedad Album Meses]]/12</f>
        <v>3.9666666666666668</v>
      </c>
      <c r="V773">
        <v>18</v>
      </c>
      <c r="W773" s="1" t="s">
        <v>20</v>
      </c>
      <c r="X773" s="1" t="str">
        <f>+IF(spotify_data[[#This Row],[album_type]]="album","Album",IF(spotify_data[[#This Row],[album_type]]="single","Single","Compilation"))</f>
        <v>Album</v>
      </c>
      <c r="Y773">
        <v>277</v>
      </c>
    </row>
    <row r="774" spans="1:25" x14ac:dyDescent="0.3">
      <c r="A774" s="1" t="s">
        <v>12703</v>
      </c>
      <c r="B774" s="1">
        <v>6116</v>
      </c>
      <c r="C774" s="1" t="s">
        <v>12704</v>
      </c>
      <c r="D774">
        <v>4</v>
      </c>
      <c r="E774">
        <v>79</v>
      </c>
      <c r="F774" s="10">
        <f>spotify_data[[#This Row],[track_popularity]]/100</f>
        <v>0.79</v>
      </c>
      <c r="G774" s="9" t="b">
        <v>0</v>
      </c>
      <c r="H774" s="1">
        <f>+IF(spotify_data[[#This Row],[explicit]]=FALSE,0,1)</f>
        <v>0</v>
      </c>
      <c r="I774" s="1" t="s">
        <v>12705</v>
      </c>
      <c r="J774" s="7">
        <f>MATCH(spotify_data[[#This Row],[artist_name]],spotify_data[artist_name],0)</f>
        <v>650</v>
      </c>
      <c r="K774">
        <v>73</v>
      </c>
      <c r="L774" s="10">
        <f>spotify_data[[#This Row],[artist_popularity]]/100</f>
        <v>0.73</v>
      </c>
      <c r="M774">
        <v>6168229</v>
      </c>
      <c r="N774" s="1" t="s">
        <v>831</v>
      </c>
      <c r="O774" s="1" t="s">
        <v>12706</v>
      </c>
      <c r="P774" s="1">
        <f>MATCH(spotify_data[[#This Row],[album_id]],spotify_data[album_id],0)</f>
        <v>650</v>
      </c>
      <c r="Q774" s="1" t="s">
        <v>12707</v>
      </c>
      <c r="R774" s="2">
        <v>43168</v>
      </c>
      <c r="S774" s="7">
        <f ca="1">+TODAY()-spotify_data[[#This Row],[Fecha lanzamiento Album]]</f>
        <v>2863</v>
      </c>
      <c r="T774" s="7">
        <f ca="1">+spotify_data[[#This Row],[Antigüedad Album Dias]]/60</f>
        <v>47.716666666666669</v>
      </c>
      <c r="U774" s="8">
        <f ca="1">spotify_data[[#This Row],[Antigüedad Album Meses]]/12</f>
        <v>3.9763888888888892</v>
      </c>
      <c r="V774">
        <v>14</v>
      </c>
      <c r="W774" s="1" t="s">
        <v>20</v>
      </c>
      <c r="X774" s="1" t="str">
        <f>+IF(spotify_data[[#This Row],[album_type]]="album","Album",IF(spotify_data[[#This Row],[album_type]]="single","Single","Compilation"))</f>
        <v>Album</v>
      </c>
      <c r="Y774">
        <v>34</v>
      </c>
    </row>
    <row r="775" spans="1:25" x14ac:dyDescent="0.3">
      <c r="A775" s="1" t="s">
        <v>12851</v>
      </c>
      <c r="B775" s="1">
        <v>254</v>
      </c>
      <c r="C775" s="1" t="s">
        <v>12852</v>
      </c>
      <c r="D775">
        <v>4</v>
      </c>
      <c r="E775">
        <v>79</v>
      </c>
      <c r="F775" s="10">
        <f>spotify_data[[#This Row],[track_popularity]]/100</f>
        <v>0.79</v>
      </c>
      <c r="G775" s="9" t="b">
        <v>0</v>
      </c>
      <c r="H775" s="1">
        <f>+IF(spotify_data[[#This Row],[explicit]]=FALSE,0,1)</f>
        <v>0</v>
      </c>
      <c r="I775" s="1" t="s">
        <v>7266</v>
      </c>
      <c r="J775" s="7">
        <f>MATCH(spotify_data[[#This Row],[artist_name]],spotify_data[artist_name],0)</f>
        <v>774</v>
      </c>
      <c r="K775">
        <v>78</v>
      </c>
      <c r="L775" s="10">
        <f>spotify_data[[#This Row],[artist_popularity]]/100</f>
        <v>0.78</v>
      </c>
      <c r="M775">
        <v>35576126</v>
      </c>
      <c r="N775" s="1" t="s">
        <v>23</v>
      </c>
      <c r="O775" s="1" t="s">
        <v>12824</v>
      </c>
      <c r="P775" s="1">
        <f>MATCH(spotify_data[[#This Row],[album_id]],spotify_data[album_id],0)</f>
        <v>774</v>
      </c>
      <c r="Q775" s="1" t="s">
        <v>12825</v>
      </c>
      <c r="R775" s="2">
        <v>43112</v>
      </c>
      <c r="S775" s="7">
        <f ca="1">+TODAY()-spotify_data[[#This Row],[Fecha lanzamiento Album]]</f>
        <v>2919</v>
      </c>
      <c r="T775" s="7">
        <f ca="1">+spotify_data[[#This Row],[Antigüedad Album Dias]]/60</f>
        <v>48.65</v>
      </c>
      <c r="U775" s="8">
        <f ca="1">spotify_data[[#This Row],[Antigüedad Album Meses]]/12</f>
        <v>4.0541666666666663</v>
      </c>
      <c r="V775">
        <v>11</v>
      </c>
      <c r="W775" s="1" t="s">
        <v>20</v>
      </c>
      <c r="X775" s="1" t="str">
        <f>+IF(spotify_data[[#This Row],[album_type]]="album","Album",IF(spotify_data[[#This Row],[album_type]]="single","Single","Compilation"))</f>
        <v>Album</v>
      </c>
      <c r="Y775">
        <v>362</v>
      </c>
    </row>
    <row r="776" spans="1:25" x14ac:dyDescent="0.3">
      <c r="A776" s="1" t="s">
        <v>12895</v>
      </c>
      <c r="B776" s="1">
        <v>6869</v>
      </c>
      <c r="C776" s="1" t="s">
        <v>12896</v>
      </c>
      <c r="D776">
        <v>4</v>
      </c>
      <c r="E776">
        <v>79</v>
      </c>
      <c r="F776" s="10">
        <f>spotify_data[[#This Row],[track_popularity]]/100</f>
        <v>0.79</v>
      </c>
      <c r="G776" s="9" t="b">
        <v>0</v>
      </c>
      <c r="H776" s="1">
        <f>+IF(spotify_data[[#This Row],[explicit]]=FALSE,0,1)</f>
        <v>0</v>
      </c>
      <c r="I776" s="1" t="s">
        <v>3784</v>
      </c>
      <c r="J776" s="7">
        <f>MATCH(spotify_data[[#This Row],[artist_name]],spotify_data[artist_name],0)</f>
        <v>7</v>
      </c>
      <c r="K776">
        <v>90</v>
      </c>
      <c r="L776" s="10">
        <f>spotify_data[[#This Row],[artist_popularity]]/100</f>
        <v>0.9</v>
      </c>
      <c r="M776">
        <v>118692183</v>
      </c>
      <c r="N776" s="1" t="s">
        <v>3785</v>
      </c>
      <c r="O776" s="1" t="s">
        <v>12887</v>
      </c>
      <c r="P776" s="1">
        <f>MATCH(spotify_data[[#This Row],[album_id]],spotify_data[album_id],0)</f>
        <v>422</v>
      </c>
      <c r="Q776" s="1" t="s">
        <v>12888</v>
      </c>
      <c r="R776" s="2">
        <v>43091</v>
      </c>
      <c r="S776" s="7">
        <f ca="1">+TODAY()-spotify_data[[#This Row],[Fecha lanzamiento Album]]</f>
        <v>2940</v>
      </c>
      <c r="T776" s="7">
        <f ca="1">+spotify_data[[#This Row],[Antigüedad Album Dias]]/60</f>
        <v>49</v>
      </c>
      <c r="U776" s="8">
        <f ca="1">spotify_data[[#This Row],[Antigüedad Album Meses]]/12</f>
        <v>4.083333333333333</v>
      </c>
      <c r="V776">
        <v>9</v>
      </c>
      <c r="W776" s="1" t="s">
        <v>21</v>
      </c>
      <c r="X776" s="1" t="str">
        <f>+IF(spotify_data[[#This Row],[album_type]]="album","Album",IF(spotify_data[[#This Row],[album_type]]="single","Single","Compilation"))</f>
        <v>Single</v>
      </c>
      <c r="Y776">
        <v>295</v>
      </c>
    </row>
    <row r="777" spans="1:25" x14ac:dyDescent="0.3">
      <c r="A777" s="1" t="s">
        <v>13041</v>
      </c>
      <c r="B777" s="1">
        <v>5585</v>
      </c>
      <c r="C777" s="1" t="s">
        <v>13042</v>
      </c>
      <c r="D777">
        <v>1</v>
      </c>
      <c r="E777">
        <v>79</v>
      </c>
      <c r="F777" s="10">
        <f>spotify_data[[#This Row],[track_popularity]]/100</f>
        <v>0.79</v>
      </c>
      <c r="G777" s="9" t="b">
        <v>0</v>
      </c>
      <c r="H777" s="1">
        <f>+IF(spotify_data[[#This Row],[explicit]]=FALSE,0,1)</f>
        <v>0</v>
      </c>
      <c r="I777" s="1" t="s">
        <v>318</v>
      </c>
      <c r="J777" s="7">
        <f>MATCH(spotify_data[[#This Row],[artist_name]],spotify_data[artist_name],0)</f>
        <v>2</v>
      </c>
      <c r="K777">
        <v>100</v>
      </c>
      <c r="L777" s="10">
        <f>spotify_data[[#This Row],[artist_popularity]]/100</f>
        <v>1</v>
      </c>
      <c r="M777">
        <v>145443567</v>
      </c>
      <c r="N777" s="1" t="s">
        <v>319</v>
      </c>
      <c r="O777" s="1" t="s">
        <v>13007</v>
      </c>
      <c r="P777" s="1">
        <f>MATCH(spotify_data[[#This Row],[album_id]],spotify_data[album_id],0)</f>
        <v>337</v>
      </c>
      <c r="Q777" s="1" t="s">
        <v>13008</v>
      </c>
      <c r="R777" s="2">
        <v>43049</v>
      </c>
      <c r="S777" s="7">
        <f ca="1">+TODAY()-spotify_data[[#This Row],[Fecha lanzamiento Album]]</f>
        <v>2982</v>
      </c>
      <c r="T777" s="7">
        <f ca="1">+spotify_data[[#This Row],[Antigüedad Album Dias]]/60</f>
        <v>49.7</v>
      </c>
      <c r="U777" s="8">
        <f ca="1">spotify_data[[#This Row],[Antigüedad Album Meses]]/12</f>
        <v>4.1416666666666666</v>
      </c>
      <c r="V777">
        <v>15</v>
      </c>
      <c r="W777" s="1" t="s">
        <v>20</v>
      </c>
      <c r="X777" s="1" t="str">
        <f>+IF(spotify_data[[#This Row],[album_type]]="album","Album",IF(spotify_data[[#This Row],[album_type]]="single","Single","Compilation"))</f>
        <v>Album</v>
      </c>
      <c r="Y777">
        <v>346</v>
      </c>
    </row>
    <row r="778" spans="1:25" x14ac:dyDescent="0.3">
      <c r="A778" s="1" t="s">
        <v>13873</v>
      </c>
      <c r="B778" s="1">
        <v>8317</v>
      </c>
      <c r="C778" s="1" t="s">
        <v>13874</v>
      </c>
      <c r="D778">
        <v>8</v>
      </c>
      <c r="E778">
        <v>79</v>
      </c>
      <c r="F778" s="10">
        <f>spotify_data[[#This Row],[track_popularity]]/100</f>
        <v>0.79</v>
      </c>
      <c r="G778" s="9" t="b">
        <v>0</v>
      </c>
      <c r="H778" s="1">
        <f>+IF(spotify_data[[#This Row],[explicit]]=FALSE,0,1)</f>
        <v>0</v>
      </c>
      <c r="I778" s="1" t="s">
        <v>3822</v>
      </c>
      <c r="J778" s="7">
        <f>MATCH(spotify_data[[#This Row],[artist_name]],spotify_data[artist_name],0)</f>
        <v>135</v>
      </c>
      <c r="K778">
        <v>80</v>
      </c>
      <c r="L778" s="10">
        <f>spotify_data[[#This Row],[artist_popularity]]/100</f>
        <v>0.8</v>
      </c>
      <c r="M778">
        <v>21359561</v>
      </c>
      <c r="N778" s="1" t="s">
        <v>23</v>
      </c>
      <c r="O778" s="1" t="s">
        <v>13875</v>
      </c>
      <c r="P778" s="1">
        <f>MATCH(spotify_data[[#This Row],[album_id]],spotify_data[album_id],0)</f>
        <v>135</v>
      </c>
      <c r="Q778" s="1" t="s">
        <v>13876</v>
      </c>
      <c r="R778" s="2">
        <v>42832</v>
      </c>
      <c r="S778" s="7">
        <f ca="1">+TODAY()-spotify_data[[#This Row],[Fecha lanzamiento Album]]</f>
        <v>3199</v>
      </c>
      <c r="T778" s="7">
        <f ca="1">+spotify_data[[#This Row],[Antigüedad Album Dias]]/60</f>
        <v>53.31666666666667</v>
      </c>
      <c r="U778" s="8">
        <f ca="1">spotify_data[[#This Row],[Antigüedad Album Meses]]/12</f>
        <v>4.4430555555555555</v>
      </c>
      <c r="V778">
        <v>12</v>
      </c>
      <c r="W778" s="1" t="s">
        <v>20</v>
      </c>
      <c r="X778" s="1" t="str">
        <f>+IF(spotify_data[[#This Row],[album_type]]="album","Album",IF(spotify_data[[#This Row],[album_type]]="single","Single","Compilation"))</f>
        <v>Album</v>
      </c>
      <c r="Y778">
        <v>369</v>
      </c>
    </row>
    <row r="779" spans="1:25" x14ac:dyDescent="0.3">
      <c r="A779" s="1" t="s">
        <v>13932</v>
      </c>
      <c r="B779" s="1">
        <v>11967</v>
      </c>
      <c r="C779" s="1" t="s">
        <v>13933</v>
      </c>
      <c r="D779">
        <v>1</v>
      </c>
      <c r="E779">
        <v>79</v>
      </c>
      <c r="F779" s="10">
        <f>spotify_data[[#This Row],[track_popularity]]/100</f>
        <v>0.79</v>
      </c>
      <c r="G779" s="9" t="b">
        <v>0</v>
      </c>
      <c r="H779" s="1">
        <f>+IF(spotify_data[[#This Row],[explicit]]=FALSE,0,1)</f>
        <v>0</v>
      </c>
      <c r="I779" s="1" t="s">
        <v>3784</v>
      </c>
      <c r="J779" s="7">
        <f>MATCH(spotify_data[[#This Row],[artist_name]],spotify_data[artist_name],0)</f>
        <v>7</v>
      </c>
      <c r="K779">
        <v>90</v>
      </c>
      <c r="L779" s="10">
        <f>spotify_data[[#This Row],[artist_popularity]]/100</f>
        <v>0.9</v>
      </c>
      <c r="M779">
        <v>118760311</v>
      </c>
      <c r="N779" s="1" t="s">
        <v>3785</v>
      </c>
      <c r="O779" s="1" t="s">
        <v>13934</v>
      </c>
      <c r="P779" s="1">
        <f>MATCH(spotify_data[[#This Row],[album_id]],spotify_data[album_id],0)</f>
        <v>778</v>
      </c>
      <c r="Q779" s="1" t="s">
        <v>13933</v>
      </c>
      <c r="R779" s="2">
        <v>42824</v>
      </c>
      <c r="S779" s="7">
        <f ca="1">+TODAY()-spotify_data[[#This Row],[Fecha lanzamiento Album]]</f>
        <v>3207</v>
      </c>
      <c r="T779" s="7">
        <f ca="1">+spotify_data[[#This Row],[Antigüedad Album Dias]]/60</f>
        <v>53.45</v>
      </c>
      <c r="U779" s="8">
        <f ca="1">spotify_data[[#This Row],[Antigüedad Album Meses]]/12</f>
        <v>4.4541666666666666</v>
      </c>
      <c r="V779">
        <v>1</v>
      </c>
      <c r="W779" s="1" t="s">
        <v>21</v>
      </c>
      <c r="X779" s="1" t="str">
        <f>+IF(spotify_data[[#This Row],[album_type]]="album","Album",IF(spotify_data[[#This Row],[album_type]]="single","Single","Compilation"))</f>
        <v>Single</v>
      </c>
      <c r="Y779">
        <v>301</v>
      </c>
    </row>
    <row r="780" spans="1:25" x14ac:dyDescent="0.3">
      <c r="A780" s="1" t="s">
        <v>13983</v>
      </c>
      <c r="B780" s="1">
        <v>16311</v>
      </c>
      <c r="C780" s="1" t="s">
        <v>13984</v>
      </c>
      <c r="D780">
        <v>6</v>
      </c>
      <c r="E780">
        <v>79</v>
      </c>
      <c r="F780" s="10">
        <f>spotify_data[[#This Row],[track_popularity]]/100</f>
        <v>0.79</v>
      </c>
      <c r="G780" s="9" t="b">
        <v>0</v>
      </c>
      <c r="H780" s="1">
        <f>+IF(spotify_data[[#This Row],[explicit]]=FALSE,0,1)</f>
        <v>0</v>
      </c>
      <c r="I780" s="1" t="s">
        <v>830</v>
      </c>
      <c r="J780" s="7">
        <f>MATCH(spotify_data[[#This Row],[artist_name]],spotify_data[artist_name],0)</f>
        <v>73</v>
      </c>
      <c r="K780">
        <v>88</v>
      </c>
      <c r="L780" s="10">
        <f>spotify_data[[#This Row],[artist_popularity]]/100</f>
        <v>0.88</v>
      </c>
      <c r="M780">
        <v>122789460</v>
      </c>
      <c r="N780" s="1" t="s">
        <v>831</v>
      </c>
      <c r="O780" s="1" t="s">
        <v>13979</v>
      </c>
      <c r="P780" s="1">
        <f>MATCH(spotify_data[[#This Row],[album_id]],spotify_data[album_id],0)</f>
        <v>73</v>
      </c>
      <c r="Q780" s="1" t="s">
        <v>13980</v>
      </c>
      <c r="R780" s="2">
        <v>42797</v>
      </c>
      <c r="S780" s="7">
        <f ca="1">+TODAY()-spotify_data[[#This Row],[Fecha lanzamiento Album]]</f>
        <v>3234</v>
      </c>
      <c r="T780" s="7">
        <f ca="1">+spotify_data[[#This Row],[Antigüedad Album Dias]]/60</f>
        <v>53.9</v>
      </c>
      <c r="U780" s="8">
        <f ca="1">spotify_data[[#This Row],[Antigüedad Album Meses]]/12</f>
        <v>4.4916666666666663</v>
      </c>
      <c r="V780">
        <v>16</v>
      </c>
      <c r="W780" s="1" t="s">
        <v>20</v>
      </c>
      <c r="X780" s="1" t="str">
        <f>+IF(spotify_data[[#This Row],[album_type]]="album","Album",IF(spotify_data[[#This Row],[album_type]]="single","Single","Compilation"))</f>
        <v>Album</v>
      </c>
      <c r="Y780">
        <v>284</v>
      </c>
    </row>
    <row r="781" spans="1:25" x14ac:dyDescent="0.3">
      <c r="A781" s="1" t="s">
        <v>14167</v>
      </c>
      <c r="B781" s="1">
        <v>2611</v>
      </c>
      <c r="C781" s="1" t="s">
        <v>14166</v>
      </c>
      <c r="D781">
        <v>12</v>
      </c>
      <c r="E781">
        <v>79</v>
      </c>
      <c r="F781" s="10">
        <f>spotify_data[[#This Row],[track_popularity]]/100</f>
        <v>0.79</v>
      </c>
      <c r="G781" s="9" t="b">
        <v>1</v>
      </c>
      <c r="H781" s="1">
        <f>+IF(spotify_data[[#This Row],[explicit]]=FALSE,0,1)</f>
        <v>1</v>
      </c>
      <c r="I781" s="1" t="s">
        <v>3271</v>
      </c>
      <c r="J781" s="7">
        <f>MATCH(spotify_data[[#This Row],[artist_name]],spotify_data[artist_name],0)</f>
        <v>175</v>
      </c>
      <c r="K781">
        <v>86</v>
      </c>
      <c r="L781" s="10">
        <f>spotify_data[[#This Row],[artist_popularity]]/100</f>
        <v>0.86</v>
      </c>
      <c r="M781">
        <v>47722935</v>
      </c>
      <c r="N781" s="1" t="s">
        <v>3272</v>
      </c>
      <c r="O781" s="1" t="s">
        <v>14146</v>
      </c>
      <c r="P781" s="1">
        <f>MATCH(spotify_data[[#This Row],[album_id]],spotify_data[album_id],0)</f>
        <v>780</v>
      </c>
      <c r="Q781" s="1" t="s">
        <v>14147</v>
      </c>
      <c r="R781" s="2">
        <v>42713</v>
      </c>
      <c r="S781" s="7">
        <f ca="1">+TODAY()-spotify_data[[#This Row],[Fecha lanzamiento Album]]</f>
        <v>3318</v>
      </c>
      <c r="T781" s="7">
        <f ca="1">+spotify_data[[#This Row],[Antigüedad Album Dias]]/60</f>
        <v>55.3</v>
      </c>
      <c r="U781" s="8">
        <f ca="1">spotify_data[[#This Row],[Antigüedad Album Meses]]/12</f>
        <v>4.6083333333333334</v>
      </c>
      <c r="V781">
        <v>18</v>
      </c>
      <c r="W781" s="1" t="s">
        <v>20</v>
      </c>
      <c r="X781" s="1" t="str">
        <f>+IF(spotify_data[[#This Row],[album_type]]="album","Album",IF(spotify_data[[#This Row],[album_type]]="single","Single","Compilation"))</f>
        <v>Album</v>
      </c>
      <c r="Y781">
        <v>367</v>
      </c>
    </row>
    <row r="782" spans="1:25" x14ac:dyDescent="0.3">
      <c r="A782" s="1" t="s">
        <v>14236</v>
      </c>
      <c r="B782" s="1">
        <v>4124</v>
      </c>
      <c r="C782" s="1" t="s">
        <v>6327</v>
      </c>
      <c r="D782">
        <v>17</v>
      </c>
      <c r="E782">
        <v>79</v>
      </c>
      <c r="F782" s="10">
        <f>spotify_data[[#This Row],[track_popularity]]/100</f>
        <v>0.79</v>
      </c>
      <c r="G782" s="9" t="b">
        <v>0</v>
      </c>
      <c r="H782" s="1">
        <f>+IF(spotify_data[[#This Row],[explicit]]=FALSE,0,1)</f>
        <v>0</v>
      </c>
      <c r="I782" s="1" t="s">
        <v>2459</v>
      </c>
      <c r="J782" s="7">
        <f>MATCH(spotify_data[[#This Row],[artist_name]],spotify_data[artist_name],0)</f>
        <v>35</v>
      </c>
      <c r="K782">
        <v>93</v>
      </c>
      <c r="L782" s="10">
        <f>spotify_data[[#This Row],[artist_popularity]]/100</f>
        <v>0.93</v>
      </c>
      <c r="M782">
        <v>112918137</v>
      </c>
      <c r="N782" s="1" t="s">
        <v>2460</v>
      </c>
      <c r="O782" s="1" t="s">
        <v>14211</v>
      </c>
      <c r="P782" s="1">
        <f>MATCH(spotify_data[[#This Row],[album_id]],spotify_data[album_id],0)</f>
        <v>533</v>
      </c>
      <c r="Q782" s="1" t="s">
        <v>8649</v>
      </c>
      <c r="R782" s="2">
        <v>42699</v>
      </c>
      <c r="S782" s="7">
        <f ca="1">+TODAY()-spotify_data[[#This Row],[Fecha lanzamiento Album]]</f>
        <v>3332</v>
      </c>
      <c r="T782" s="7">
        <f ca="1">+spotify_data[[#This Row],[Antigüedad Album Dias]]/60</f>
        <v>55.533333333333331</v>
      </c>
      <c r="U782" s="8">
        <f ca="1">spotify_data[[#This Row],[Antigüedad Album Meses]]/12</f>
        <v>4.6277777777777773</v>
      </c>
      <c r="V782">
        <v>18</v>
      </c>
      <c r="W782" s="1" t="s">
        <v>20</v>
      </c>
      <c r="X782" s="1" t="str">
        <f>+IF(spotify_data[[#This Row],[album_type]]="album","Album",IF(spotify_data[[#This Row],[album_type]]="single","Single","Compilation"))</f>
        <v>Album</v>
      </c>
      <c r="Y782">
        <v>433</v>
      </c>
    </row>
    <row r="783" spans="1:25" x14ac:dyDescent="0.3">
      <c r="A783" s="1" t="s">
        <v>14242</v>
      </c>
      <c r="B783" s="1">
        <v>3044</v>
      </c>
      <c r="C783" s="1" t="s">
        <v>14235</v>
      </c>
      <c r="D783">
        <v>8</v>
      </c>
      <c r="E783">
        <v>79</v>
      </c>
      <c r="F783" s="10">
        <f>spotify_data[[#This Row],[track_popularity]]/100</f>
        <v>0.79</v>
      </c>
      <c r="G783" s="9" t="b">
        <v>0</v>
      </c>
      <c r="H783" s="1">
        <f>+IF(spotify_data[[#This Row],[explicit]]=FALSE,0,1)</f>
        <v>0</v>
      </c>
      <c r="I783" s="1" t="s">
        <v>2459</v>
      </c>
      <c r="J783" s="7">
        <f>MATCH(spotify_data[[#This Row],[artist_name]],spotify_data[artist_name],0)</f>
        <v>35</v>
      </c>
      <c r="K783">
        <v>93</v>
      </c>
      <c r="L783" s="10">
        <f>spotify_data[[#This Row],[artist_popularity]]/100</f>
        <v>0.93</v>
      </c>
      <c r="M783">
        <v>112918137</v>
      </c>
      <c r="N783" s="1" t="s">
        <v>2460</v>
      </c>
      <c r="O783" s="1" t="s">
        <v>14241</v>
      </c>
      <c r="P783" s="1">
        <f>MATCH(spotify_data[[#This Row],[album_id]],spotify_data[album_id],0)</f>
        <v>136</v>
      </c>
      <c r="Q783" s="1" t="s">
        <v>8649</v>
      </c>
      <c r="R783" s="2">
        <v>42698</v>
      </c>
      <c r="S783" s="7">
        <f ca="1">+TODAY()-spotify_data[[#This Row],[Fecha lanzamiento Album]]</f>
        <v>3333</v>
      </c>
      <c r="T783" s="7">
        <f ca="1">+spotify_data[[#This Row],[Antigüedad Album Dias]]/60</f>
        <v>55.55</v>
      </c>
      <c r="U783" s="8">
        <f ca="1">spotify_data[[#This Row],[Antigüedad Album Meses]]/12</f>
        <v>4.6291666666666664</v>
      </c>
      <c r="V783">
        <v>18</v>
      </c>
      <c r="W783" s="1" t="s">
        <v>20</v>
      </c>
      <c r="X783" s="1" t="str">
        <f>+IF(spotify_data[[#This Row],[album_type]]="album","Album",IF(spotify_data[[#This Row],[album_type]]="single","Single","Compilation"))</f>
        <v>Album</v>
      </c>
      <c r="Y783">
        <v>186</v>
      </c>
    </row>
    <row r="784" spans="1:25" x14ac:dyDescent="0.3">
      <c r="A784" s="1" t="s">
        <v>14329</v>
      </c>
      <c r="B784" s="1">
        <v>2415</v>
      </c>
      <c r="C784" s="1" t="s">
        <v>14330</v>
      </c>
      <c r="D784">
        <v>4</v>
      </c>
      <c r="E784">
        <v>79</v>
      </c>
      <c r="F784" s="10">
        <f>spotify_data[[#This Row],[track_popularity]]/100</f>
        <v>0.79</v>
      </c>
      <c r="G784" s="9" t="b">
        <v>0</v>
      </c>
      <c r="H784" s="1">
        <f>+IF(spotify_data[[#This Row],[explicit]]=FALSE,0,1)</f>
        <v>0</v>
      </c>
      <c r="I784" s="1" t="s">
        <v>5621</v>
      </c>
      <c r="J784" s="7">
        <f>MATCH(spotify_data[[#This Row],[artist_name]],spotify_data[artist_name],0)</f>
        <v>183</v>
      </c>
      <c r="K784">
        <v>79</v>
      </c>
      <c r="L784" s="10">
        <f>spotify_data[[#This Row],[artist_popularity]]/100</f>
        <v>0.79</v>
      </c>
      <c r="M784">
        <v>20852039</v>
      </c>
      <c r="N784" s="1" t="s">
        <v>831</v>
      </c>
      <c r="O784" s="1" t="s">
        <v>14325</v>
      </c>
      <c r="P784" s="1">
        <f>MATCH(spotify_data[[#This Row],[album_id]],spotify_data[album_id],0)</f>
        <v>183</v>
      </c>
      <c r="Q784" s="1" t="s">
        <v>14326</v>
      </c>
      <c r="R784" s="2">
        <v>42671</v>
      </c>
      <c r="S784" s="7">
        <f ca="1">+TODAY()-spotify_data[[#This Row],[Fecha lanzamiento Album]]</f>
        <v>3360</v>
      </c>
      <c r="T784" s="7">
        <f ca="1">+spotify_data[[#This Row],[Antigüedad Album Dias]]/60</f>
        <v>56</v>
      </c>
      <c r="U784" s="8">
        <f ca="1">spotify_data[[#This Row],[Antigüedad Album Meses]]/12</f>
        <v>4.666666666666667</v>
      </c>
      <c r="V784">
        <v>17</v>
      </c>
      <c r="W784" s="1" t="s">
        <v>20</v>
      </c>
      <c r="X784" s="1" t="str">
        <f>+IF(spotify_data[[#This Row],[album_type]]="album","Album",IF(spotify_data[[#This Row],[album_type]]="single","Single","Compilation"))</f>
        <v>Album</v>
      </c>
      <c r="Y784">
        <v>411</v>
      </c>
    </row>
    <row r="785" spans="1:25" x14ac:dyDescent="0.3">
      <c r="A785" s="1" t="s">
        <v>14331</v>
      </c>
      <c r="B785" s="1">
        <v>3553</v>
      </c>
      <c r="C785" s="1" t="s">
        <v>14332</v>
      </c>
      <c r="D785">
        <v>6</v>
      </c>
      <c r="E785">
        <v>79</v>
      </c>
      <c r="F785" s="10">
        <f>spotify_data[[#This Row],[track_popularity]]/100</f>
        <v>0.79</v>
      </c>
      <c r="G785" s="9" t="b">
        <v>0</v>
      </c>
      <c r="H785" s="1">
        <f>+IF(spotify_data[[#This Row],[explicit]]=FALSE,0,1)</f>
        <v>0</v>
      </c>
      <c r="I785" s="1" t="s">
        <v>5621</v>
      </c>
      <c r="J785" s="7">
        <f>MATCH(spotify_data[[#This Row],[artist_name]],spotify_data[artist_name],0)</f>
        <v>183</v>
      </c>
      <c r="K785">
        <v>79</v>
      </c>
      <c r="L785" s="10">
        <f>spotify_data[[#This Row],[artist_popularity]]/100</f>
        <v>0.79</v>
      </c>
      <c r="M785">
        <v>20852039</v>
      </c>
      <c r="N785" s="1" t="s">
        <v>831</v>
      </c>
      <c r="O785" s="1" t="s">
        <v>14325</v>
      </c>
      <c r="P785" s="1">
        <f>MATCH(spotify_data[[#This Row],[album_id]],spotify_data[album_id],0)</f>
        <v>183</v>
      </c>
      <c r="Q785" s="1" t="s">
        <v>14326</v>
      </c>
      <c r="R785" s="2">
        <v>42671</v>
      </c>
      <c r="S785" s="7">
        <f ca="1">+TODAY()-spotify_data[[#This Row],[Fecha lanzamiento Album]]</f>
        <v>3360</v>
      </c>
      <c r="T785" s="7">
        <f ca="1">+spotify_data[[#This Row],[Antigüedad Album Dias]]/60</f>
        <v>56</v>
      </c>
      <c r="U785" s="8">
        <f ca="1">spotify_data[[#This Row],[Antigüedad Album Meses]]/12</f>
        <v>4.666666666666667</v>
      </c>
      <c r="V785">
        <v>17</v>
      </c>
      <c r="W785" s="1" t="s">
        <v>20</v>
      </c>
      <c r="X785" s="1" t="str">
        <f>+IF(spotify_data[[#This Row],[album_type]]="album","Album",IF(spotify_data[[#This Row],[album_type]]="single","Single","Compilation"))</f>
        <v>Album</v>
      </c>
      <c r="Y785">
        <v>348</v>
      </c>
    </row>
    <row r="786" spans="1:25" x14ac:dyDescent="0.3">
      <c r="A786" s="1" t="s">
        <v>14711</v>
      </c>
      <c r="B786" s="1">
        <v>7742</v>
      </c>
      <c r="C786" s="1" t="s">
        <v>14712</v>
      </c>
      <c r="D786">
        <v>2</v>
      </c>
      <c r="E786">
        <v>79</v>
      </c>
      <c r="F786" s="10">
        <f>spotify_data[[#This Row],[track_popularity]]/100</f>
        <v>0.79</v>
      </c>
      <c r="G786" s="9" t="b">
        <v>0</v>
      </c>
      <c r="H786" s="1">
        <f>+IF(spotify_data[[#This Row],[explicit]]=FALSE,0,1)</f>
        <v>0</v>
      </c>
      <c r="I786" s="1" t="s">
        <v>14713</v>
      </c>
      <c r="J786" s="7">
        <f>MATCH(spotify_data[[#This Row],[artist_name]],spotify_data[artist_name],0)</f>
        <v>785</v>
      </c>
      <c r="K786">
        <v>69</v>
      </c>
      <c r="L786" s="10">
        <f>spotify_data[[#This Row],[artist_popularity]]/100</f>
        <v>0.69</v>
      </c>
      <c r="M786">
        <v>16221646</v>
      </c>
      <c r="N786" s="1" t="s">
        <v>23</v>
      </c>
      <c r="O786" s="1" t="s">
        <v>14714</v>
      </c>
      <c r="P786" s="1">
        <f>MATCH(spotify_data[[#This Row],[album_id]],spotify_data[album_id],0)</f>
        <v>785</v>
      </c>
      <c r="Q786" s="1" t="s">
        <v>14715</v>
      </c>
      <c r="R786" s="2">
        <v>42517</v>
      </c>
      <c r="S786" s="7">
        <f ca="1">+TODAY()-spotify_data[[#This Row],[Fecha lanzamiento Album]]</f>
        <v>3514</v>
      </c>
      <c r="T786" s="7">
        <f ca="1">+spotify_data[[#This Row],[Antigüedad Album Dias]]/60</f>
        <v>58.56666666666667</v>
      </c>
      <c r="U786" s="8">
        <f ca="1">spotify_data[[#This Row],[Antigüedad Album Meses]]/12</f>
        <v>4.8805555555555555</v>
      </c>
      <c r="V786">
        <v>12</v>
      </c>
      <c r="W786" s="1" t="s">
        <v>20</v>
      </c>
      <c r="X786" s="1" t="str">
        <f>+IF(spotify_data[[#This Row],[album_type]]="album","Album",IF(spotify_data[[#This Row],[album_type]]="single","Single","Compilation"))</f>
        <v>Album</v>
      </c>
      <c r="Y786">
        <v>357</v>
      </c>
    </row>
    <row r="787" spans="1:25" x14ac:dyDescent="0.3">
      <c r="A787" s="1" t="s">
        <v>14996</v>
      </c>
      <c r="B787" s="1">
        <v>3291</v>
      </c>
      <c r="C787" s="1" t="s">
        <v>4706</v>
      </c>
      <c r="D787">
        <v>5</v>
      </c>
      <c r="E787">
        <v>79</v>
      </c>
      <c r="F787" s="10">
        <f>spotify_data[[#This Row],[track_popularity]]/100</f>
        <v>0.79</v>
      </c>
      <c r="G787" s="9" t="b">
        <v>0</v>
      </c>
      <c r="H787" s="1">
        <f>+IF(spotify_data[[#This Row],[explicit]]=FALSE,0,1)</f>
        <v>0</v>
      </c>
      <c r="I787" s="1" t="s">
        <v>11104</v>
      </c>
      <c r="J787" s="7">
        <f>MATCH(spotify_data[[#This Row],[artist_name]],spotify_data[artist_name],0)</f>
        <v>546</v>
      </c>
      <c r="K787">
        <v>82</v>
      </c>
      <c r="L787" s="10">
        <f>spotify_data[[#This Row],[artist_popularity]]/100</f>
        <v>0.82</v>
      </c>
      <c r="M787">
        <v>30550549</v>
      </c>
      <c r="N787" s="1" t="s">
        <v>23</v>
      </c>
      <c r="O787" s="1" t="s">
        <v>14997</v>
      </c>
      <c r="P787" s="1">
        <f>MATCH(spotify_data[[#This Row],[album_id]],spotify_data[album_id],0)</f>
        <v>786</v>
      </c>
      <c r="Q787" s="1" t="s">
        <v>14972</v>
      </c>
      <c r="R787" s="2">
        <v>42398</v>
      </c>
      <c r="S787" s="7">
        <f ca="1">+TODAY()-spotify_data[[#This Row],[Fecha lanzamiento Album]]</f>
        <v>3633</v>
      </c>
      <c r="T787" s="7">
        <f ca="1">+spotify_data[[#This Row],[Antigüedad Album Dias]]/60</f>
        <v>60.55</v>
      </c>
      <c r="U787" s="8">
        <f ca="1">spotify_data[[#This Row],[Antigüedad Album Meses]]/12</f>
        <v>5.0458333333333334</v>
      </c>
      <c r="V787">
        <v>12</v>
      </c>
      <c r="W787" s="1" t="s">
        <v>20</v>
      </c>
      <c r="X787" s="1" t="str">
        <f>+IF(spotify_data[[#This Row],[album_type]]="album","Album",IF(spotify_data[[#This Row],[album_type]]="single","Single","Compilation"))</f>
        <v>Album</v>
      </c>
      <c r="Y787">
        <v>362</v>
      </c>
    </row>
    <row r="788" spans="1:25" x14ac:dyDescent="0.3">
      <c r="A788" s="1" t="s">
        <v>15030</v>
      </c>
      <c r="B788" s="1">
        <v>1523</v>
      </c>
      <c r="C788" s="1" t="s">
        <v>14403</v>
      </c>
      <c r="D788">
        <v>4</v>
      </c>
      <c r="E788">
        <v>79</v>
      </c>
      <c r="F788" s="10">
        <f>spotify_data[[#This Row],[track_popularity]]/100</f>
        <v>0.79</v>
      </c>
      <c r="G788" s="9" t="b">
        <v>1</v>
      </c>
      <c r="H788" s="1">
        <f>+IF(spotify_data[[#This Row],[explicit]]=FALSE,0,1)</f>
        <v>1</v>
      </c>
      <c r="I788" s="1" t="s">
        <v>6348</v>
      </c>
      <c r="J788" s="7">
        <f>MATCH(spotify_data[[#This Row],[artist_name]],spotify_data[artist_name],0)</f>
        <v>103</v>
      </c>
      <c r="K788">
        <v>90</v>
      </c>
      <c r="L788" s="10">
        <f>spotify_data[[#This Row],[artist_popularity]]/100</f>
        <v>0.9</v>
      </c>
      <c r="M788">
        <v>68997177</v>
      </c>
      <c r="N788" s="1" t="s">
        <v>6349</v>
      </c>
      <c r="O788" s="1" t="s">
        <v>15024</v>
      </c>
      <c r="P788" s="1">
        <f>MATCH(spotify_data[[#This Row],[album_id]],spotify_data[album_id],0)</f>
        <v>185</v>
      </c>
      <c r="Q788" s="1" t="s">
        <v>15025</v>
      </c>
      <c r="R788" s="2">
        <v>42397</v>
      </c>
      <c r="S788" s="7">
        <f ca="1">+TODAY()-spotify_data[[#This Row],[Fecha lanzamiento Album]]</f>
        <v>3634</v>
      </c>
      <c r="T788" s="7">
        <f ca="1">+spotify_data[[#This Row],[Antigüedad Album Dias]]/60</f>
        <v>60.56666666666667</v>
      </c>
      <c r="U788" s="8">
        <f ca="1">spotify_data[[#This Row],[Antigüedad Album Meses]]/12</f>
        <v>5.0472222222222225</v>
      </c>
      <c r="V788">
        <v>16</v>
      </c>
      <c r="W788" s="1" t="s">
        <v>20</v>
      </c>
      <c r="X788" s="1" t="str">
        <f>+IF(spotify_data[[#This Row],[album_type]]="album","Album",IF(spotify_data[[#This Row],[album_type]]="single","Single","Compilation"))</f>
        <v>Album</v>
      </c>
      <c r="Y788">
        <v>365</v>
      </c>
    </row>
    <row r="789" spans="1:25" x14ac:dyDescent="0.3">
      <c r="A789" s="1" t="s">
        <v>15112</v>
      </c>
      <c r="B789" s="1">
        <v>7446</v>
      </c>
      <c r="C789" s="1" t="s">
        <v>15113</v>
      </c>
      <c r="D789">
        <v>3</v>
      </c>
      <c r="E789">
        <v>79</v>
      </c>
      <c r="F789" s="10">
        <f>spotify_data[[#This Row],[track_popularity]]/100</f>
        <v>0.79</v>
      </c>
      <c r="G789" s="9" t="b">
        <v>1</v>
      </c>
      <c r="H789" s="1">
        <f>+IF(spotify_data[[#This Row],[explicit]]=FALSE,0,1)</f>
        <v>1</v>
      </c>
      <c r="I789" s="1" t="s">
        <v>4272</v>
      </c>
      <c r="J789" s="7">
        <f>MATCH(spotify_data[[#This Row],[artist_name]],spotify_data[artist_name],0)</f>
        <v>651</v>
      </c>
      <c r="K789">
        <v>74</v>
      </c>
      <c r="L789" s="10">
        <f>spotify_data[[#This Row],[artist_popularity]]/100</f>
        <v>0.74</v>
      </c>
      <c r="M789">
        <v>6295376</v>
      </c>
      <c r="N789" s="1" t="s">
        <v>23</v>
      </c>
      <c r="O789" s="1" t="s">
        <v>15114</v>
      </c>
      <c r="P789" s="1">
        <f>MATCH(spotify_data[[#This Row],[album_id]],spotify_data[album_id],0)</f>
        <v>788</v>
      </c>
      <c r="Q789" s="1" t="s">
        <v>15115</v>
      </c>
      <c r="R789" s="2">
        <v>42342</v>
      </c>
      <c r="S789" s="7">
        <f ca="1">+TODAY()-spotify_data[[#This Row],[Fecha lanzamiento Album]]</f>
        <v>3689</v>
      </c>
      <c r="T789" s="7">
        <f ca="1">+spotify_data[[#This Row],[Antigüedad Album Dias]]/60</f>
        <v>61.483333333333334</v>
      </c>
      <c r="U789" s="8">
        <f ca="1">spotify_data[[#This Row],[Antigüedad Album Meses]]/12</f>
        <v>5.1236111111111109</v>
      </c>
      <c r="V789">
        <v>17</v>
      </c>
      <c r="W789" s="1" t="s">
        <v>20</v>
      </c>
      <c r="X789" s="1" t="str">
        <f>+IF(spotify_data[[#This Row],[album_type]]="album","Album",IF(spotify_data[[#This Row],[album_type]]="single","Single","Compilation"))</f>
        <v>Album</v>
      </c>
      <c r="Y789">
        <v>419</v>
      </c>
    </row>
    <row r="790" spans="1:25" x14ac:dyDescent="0.3">
      <c r="A790" s="1" t="s">
        <v>15351</v>
      </c>
      <c r="B790" s="1">
        <v>7115</v>
      </c>
      <c r="C790" s="1" t="s">
        <v>15352</v>
      </c>
      <c r="D790">
        <v>1</v>
      </c>
      <c r="E790">
        <v>79</v>
      </c>
      <c r="F790" s="10">
        <f>spotify_data[[#This Row],[track_popularity]]/100</f>
        <v>0.79</v>
      </c>
      <c r="G790" s="9" t="b">
        <v>0</v>
      </c>
      <c r="H790" s="1">
        <f>+IF(spotify_data[[#This Row],[explicit]]=FALSE,0,1)</f>
        <v>0</v>
      </c>
      <c r="I790" s="1" t="s">
        <v>15348</v>
      </c>
      <c r="J790" s="7">
        <f>MATCH(spotify_data[[#This Row],[artist_name]],spotify_data[artist_name],0)</f>
        <v>789</v>
      </c>
      <c r="K790">
        <v>63</v>
      </c>
      <c r="L790" s="10">
        <f>spotify_data[[#This Row],[artist_popularity]]/100</f>
        <v>0.63</v>
      </c>
      <c r="M790">
        <v>690380</v>
      </c>
      <c r="N790" s="1" t="s">
        <v>23</v>
      </c>
      <c r="O790" s="1" t="s">
        <v>15353</v>
      </c>
      <c r="P790" s="1">
        <f>MATCH(spotify_data[[#This Row],[album_id]],spotify_data[album_id],0)</f>
        <v>789</v>
      </c>
      <c r="Q790" s="1" t="s">
        <v>15350</v>
      </c>
      <c r="R790" s="2">
        <v>42293</v>
      </c>
      <c r="S790" s="7">
        <f ca="1">+TODAY()-spotify_data[[#This Row],[Fecha lanzamiento Album]]</f>
        <v>3738</v>
      </c>
      <c r="T790" s="7">
        <f ca="1">+spotify_data[[#This Row],[Antigüedad Album Dias]]/60</f>
        <v>62.3</v>
      </c>
      <c r="U790" s="8">
        <f ca="1">spotify_data[[#This Row],[Antigüedad Album Meses]]/12</f>
        <v>5.1916666666666664</v>
      </c>
      <c r="V790">
        <v>14</v>
      </c>
      <c r="W790" s="1" t="s">
        <v>20</v>
      </c>
      <c r="X790" s="1" t="str">
        <f>+IF(spotify_data[[#This Row],[album_type]]="album","Album",IF(spotify_data[[#This Row],[album_type]]="single","Single","Compilation"))</f>
        <v>Album</v>
      </c>
      <c r="Y790">
        <v>3</v>
      </c>
    </row>
    <row r="791" spans="1:25" x14ac:dyDescent="0.3">
      <c r="A791" s="1" t="s">
        <v>15362</v>
      </c>
      <c r="B791" s="1">
        <v>7656</v>
      </c>
      <c r="C791" s="1" t="s">
        <v>15363</v>
      </c>
      <c r="D791">
        <v>3</v>
      </c>
      <c r="E791">
        <v>79</v>
      </c>
      <c r="F791" s="10">
        <f>spotify_data[[#This Row],[track_popularity]]/100</f>
        <v>0.79</v>
      </c>
      <c r="G791" s="9" t="b">
        <v>0</v>
      </c>
      <c r="H791" s="1">
        <f>+IF(spotify_data[[#This Row],[explicit]]=FALSE,0,1)</f>
        <v>0</v>
      </c>
      <c r="I791" s="1" t="s">
        <v>12841</v>
      </c>
      <c r="J791" s="7">
        <f>MATCH(spotify_data[[#This Row],[artist_name]],spotify_data[artist_name],0)</f>
        <v>790</v>
      </c>
      <c r="K791">
        <v>65</v>
      </c>
      <c r="L791" s="10">
        <f>spotify_data[[#This Row],[artist_popularity]]/100</f>
        <v>0.65</v>
      </c>
      <c r="M791">
        <v>1373229</v>
      </c>
      <c r="N791" s="1" t="s">
        <v>23</v>
      </c>
      <c r="O791" s="1" t="s">
        <v>15344</v>
      </c>
      <c r="P791" s="1">
        <f>MATCH(spotify_data[[#This Row],[album_id]],spotify_data[album_id],0)</f>
        <v>790</v>
      </c>
      <c r="Q791" s="1" t="s">
        <v>15345</v>
      </c>
      <c r="R791" s="2">
        <v>42293</v>
      </c>
      <c r="S791" s="7">
        <f ca="1">+TODAY()-spotify_data[[#This Row],[Fecha lanzamiento Album]]</f>
        <v>3738</v>
      </c>
      <c r="T791" s="7">
        <f ca="1">+spotify_data[[#This Row],[Antigüedad Album Dias]]/60</f>
        <v>62.3</v>
      </c>
      <c r="U791" s="8">
        <f ca="1">spotify_data[[#This Row],[Antigüedad Album Meses]]/12</f>
        <v>5.1916666666666664</v>
      </c>
      <c r="V791">
        <v>11</v>
      </c>
      <c r="W791" s="1" t="s">
        <v>20</v>
      </c>
      <c r="X791" s="1" t="str">
        <f>+IF(spotify_data[[#This Row],[album_type]]="album","Album",IF(spotify_data[[#This Row],[album_type]]="single","Single","Compilation"))</f>
        <v>Album</v>
      </c>
      <c r="Y791">
        <v>363</v>
      </c>
    </row>
    <row r="792" spans="1:25" x14ac:dyDescent="0.3">
      <c r="A792" s="1" t="s">
        <v>15394</v>
      </c>
      <c r="B792" s="1">
        <v>5243</v>
      </c>
      <c r="C792" s="1" t="s">
        <v>15395</v>
      </c>
      <c r="D792">
        <v>14</v>
      </c>
      <c r="E792">
        <v>79</v>
      </c>
      <c r="F792" s="10">
        <f>spotify_data[[#This Row],[track_popularity]]/100</f>
        <v>0.79</v>
      </c>
      <c r="G792" s="9" t="b">
        <v>0</v>
      </c>
      <c r="H792" s="1">
        <f>+IF(spotify_data[[#This Row],[explicit]]=FALSE,0,1)</f>
        <v>0</v>
      </c>
      <c r="I792" s="1" t="s">
        <v>4441</v>
      </c>
      <c r="J792" s="7">
        <f>MATCH(spotify_data[[#This Row],[artist_name]],spotify_data[artist_name],0)</f>
        <v>343</v>
      </c>
      <c r="K792">
        <v>80</v>
      </c>
      <c r="L792" s="10">
        <f>spotify_data[[#This Row],[artist_popularity]]/100</f>
        <v>0.8</v>
      </c>
      <c r="M792">
        <v>10564033</v>
      </c>
      <c r="N792" s="1" t="s">
        <v>4442</v>
      </c>
      <c r="O792" s="1" t="s">
        <v>15396</v>
      </c>
      <c r="P792" s="1">
        <f>MATCH(spotify_data[[#This Row],[album_id]],spotify_data[album_id],0)</f>
        <v>343</v>
      </c>
      <c r="Q792" s="1" t="s">
        <v>15397</v>
      </c>
      <c r="R792" s="2">
        <v>42279</v>
      </c>
      <c r="S792" s="7">
        <f ca="1">+TODAY()-spotify_data[[#This Row],[Fecha lanzamiento Album]]</f>
        <v>3752</v>
      </c>
      <c r="T792" s="7">
        <f ca="1">+spotify_data[[#This Row],[Antigüedad Album Dias]]/60</f>
        <v>62.533333333333331</v>
      </c>
      <c r="U792" s="8">
        <f ca="1">spotify_data[[#This Row],[Antigüedad Album Meses]]/12</f>
        <v>5.2111111111111112</v>
      </c>
      <c r="V792">
        <v>14</v>
      </c>
      <c r="W792" s="1" t="s">
        <v>20</v>
      </c>
      <c r="X792" s="1" t="str">
        <f>+IF(spotify_data[[#This Row],[album_type]]="album","Album",IF(spotify_data[[#This Row],[album_type]]="single","Single","Compilation"))</f>
        <v>Album</v>
      </c>
      <c r="Y792">
        <v>415</v>
      </c>
    </row>
    <row r="793" spans="1:25" x14ac:dyDescent="0.3">
      <c r="A793" s="1" t="s">
        <v>15425</v>
      </c>
      <c r="B793" s="1">
        <v>2641</v>
      </c>
      <c r="C793" s="1" t="s">
        <v>15426</v>
      </c>
      <c r="D793">
        <v>2</v>
      </c>
      <c r="E793">
        <v>79</v>
      </c>
      <c r="F793" s="10">
        <f>spotify_data[[#This Row],[track_popularity]]/100</f>
        <v>0.79</v>
      </c>
      <c r="G793" s="9" t="b">
        <v>0</v>
      </c>
      <c r="H793" s="1">
        <f>+IF(spotify_data[[#This Row],[explicit]]=FALSE,0,1)</f>
        <v>0</v>
      </c>
      <c r="I793" s="1" t="s">
        <v>4094</v>
      </c>
      <c r="J793" s="7">
        <f>MATCH(spotify_data[[#This Row],[artist_name]],spotify_data[artist_name],0)</f>
        <v>792</v>
      </c>
      <c r="K793">
        <v>75</v>
      </c>
      <c r="L793" s="10">
        <f>spotify_data[[#This Row],[artist_popularity]]/100</f>
        <v>0.75</v>
      </c>
      <c r="M793">
        <v>3275657</v>
      </c>
      <c r="N793" s="1" t="s">
        <v>1852</v>
      </c>
      <c r="O793" s="1" t="s">
        <v>15427</v>
      </c>
      <c r="P793" s="1">
        <f>MATCH(spotify_data[[#This Row],[album_id]],spotify_data[album_id],0)</f>
        <v>792</v>
      </c>
      <c r="Q793" s="1" t="s">
        <v>15428</v>
      </c>
      <c r="R793" s="2">
        <v>42272</v>
      </c>
      <c r="S793" s="7">
        <f ca="1">+TODAY()-spotify_data[[#This Row],[Fecha lanzamiento Album]]</f>
        <v>3759</v>
      </c>
      <c r="T793" s="7">
        <f ca="1">+spotify_data[[#This Row],[Antigüedad Album Dias]]/60</f>
        <v>62.65</v>
      </c>
      <c r="U793" s="8">
        <f ca="1">spotify_data[[#This Row],[Antigüedad Album Meses]]/12</f>
        <v>5.2208333333333332</v>
      </c>
      <c r="V793">
        <v>15</v>
      </c>
      <c r="W793" s="1" t="s">
        <v>20</v>
      </c>
      <c r="X793" s="1" t="str">
        <f>+IF(spotify_data[[#This Row],[album_type]]="album","Album",IF(spotify_data[[#This Row],[album_type]]="single","Single","Compilation"))</f>
        <v>Album</v>
      </c>
      <c r="Y793">
        <v>365</v>
      </c>
    </row>
    <row r="794" spans="1:25" x14ac:dyDescent="0.3">
      <c r="A794" s="1" t="s">
        <v>16064</v>
      </c>
      <c r="B794" s="1">
        <v>7095</v>
      </c>
      <c r="C794" s="1" t="s">
        <v>11539</v>
      </c>
      <c r="D794">
        <v>13</v>
      </c>
      <c r="E794">
        <v>79</v>
      </c>
      <c r="F794" s="10">
        <f>spotify_data[[#This Row],[track_popularity]]/100</f>
        <v>0.79</v>
      </c>
      <c r="G794" s="9" t="b">
        <v>0</v>
      </c>
      <c r="H794" s="1">
        <f>+IF(spotify_data[[#This Row],[explicit]]=FALSE,0,1)</f>
        <v>0</v>
      </c>
      <c r="I794" s="1" t="s">
        <v>8348</v>
      </c>
      <c r="J794" s="7">
        <f>MATCH(spotify_data[[#This Row],[artist_name]],spotify_data[artist_name],0)</f>
        <v>793</v>
      </c>
      <c r="K794">
        <v>68</v>
      </c>
      <c r="L794" s="10">
        <f>spotify_data[[#This Row],[artist_popularity]]/100</f>
        <v>0.68</v>
      </c>
      <c r="M794">
        <v>2980061</v>
      </c>
      <c r="N794" s="1" t="s">
        <v>23</v>
      </c>
      <c r="O794" s="1" t="s">
        <v>16065</v>
      </c>
      <c r="P794" s="1">
        <f>MATCH(spotify_data[[#This Row],[album_id]],spotify_data[album_id],0)</f>
        <v>793</v>
      </c>
      <c r="Q794" s="1" t="s">
        <v>15076</v>
      </c>
      <c r="R794" s="2">
        <v>42015</v>
      </c>
      <c r="S794" s="7">
        <f ca="1">+TODAY()-spotify_data[[#This Row],[Fecha lanzamiento Album]]</f>
        <v>4016</v>
      </c>
      <c r="T794" s="7">
        <f ca="1">+spotify_data[[#This Row],[Antigüedad Album Dias]]/60</f>
        <v>66.933333333333337</v>
      </c>
      <c r="U794" s="8">
        <f ca="1">spotify_data[[#This Row],[Antigüedad Album Meses]]/12</f>
        <v>5.5777777777777784</v>
      </c>
      <c r="V794">
        <v>15</v>
      </c>
      <c r="W794" s="1" t="s">
        <v>20</v>
      </c>
      <c r="X794" s="1" t="str">
        <f>+IF(spotify_data[[#This Row],[album_type]]="album","Album",IF(spotify_data[[#This Row],[album_type]]="single","Single","Compilation"))</f>
        <v>Album</v>
      </c>
      <c r="Y794">
        <v>327</v>
      </c>
    </row>
    <row r="795" spans="1:25" x14ac:dyDescent="0.3">
      <c r="A795" s="1" t="s">
        <v>16178</v>
      </c>
      <c r="B795" s="1">
        <v>2762</v>
      </c>
      <c r="C795" s="1" t="s">
        <v>16179</v>
      </c>
      <c r="D795">
        <v>3</v>
      </c>
      <c r="E795">
        <v>79</v>
      </c>
      <c r="F795" s="10">
        <f>spotify_data[[#This Row],[track_popularity]]/100</f>
        <v>0.79</v>
      </c>
      <c r="G795" s="9" t="b">
        <v>0</v>
      </c>
      <c r="H795" s="1">
        <f>+IF(spotify_data[[#This Row],[explicit]]=FALSE,0,1)</f>
        <v>0</v>
      </c>
      <c r="I795" s="1" t="s">
        <v>16180</v>
      </c>
      <c r="J795" s="7">
        <f>MATCH(spotify_data[[#This Row],[artist_name]],spotify_data[artist_name],0)</f>
        <v>102</v>
      </c>
      <c r="K795">
        <v>84</v>
      </c>
      <c r="L795" s="10">
        <f>spotify_data[[#This Row],[artist_popularity]]/100</f>
        <v>0.84</v>
      </c>
      <c r="M795">
        <v>11933906</v>
      </c>
      <c r="N795" s="1" t="s">
        <v>23</v>
      </c>
      <c r="O795" s="1" t="s">
        <v>16181</v>
      </c>
      <c r="P795" s="1">
        <f>MATCH(spotify_data[[#This Row],[album_id]],spotify_data[album_id],0)</f>
        <v>260</v>
      </c>
      <c r="Q795" s="1" t="s">
        <v>16182</v>
      </c>
      <c r="R795" s="2">
        <v>41967</v>
      </c>
      <c r="S795" s="7">
        <f ca="1">+TODAY()-spotify_data[[#This Row],[Fecha lanzamiento Album]]</f>
        <v>4064</v>
      </c>
      <c r="T795" s="7">
        <f ca="1">+spotify_data[[#This Row],[Antigüedad Album Dias]]/60</f>
        <v>67.733333333333334</v>
      </c>
      <c r="U795" s="8">
        <f ca="1">spotify_data[[#This Row],[Antigüedad Album Meses]]/12</f>
        <v>5.6444444444444448</v>
      </c>
      <c r="V795">
        <v>11</v>
      </c>
      <c r="W795" s="1" t="s">
        <v>20</v>
      </c>
      <c r="X795" s="1" t="str">
        <f>+IF(spotify_data[[#This Row],[album_type]]="album","Album",IF(spotify_data[[#This Row],[album_type]]="single","Single","Compilation"))</f>
        <v>Album</v>
      </c>
      <c r="Y795">
        <v>393</v>
      </c>
    </row>
    <row r="796" spans="1:25" x14ac:dyDescent="0.3">
      <c r="A796" s="1" t="s">
        <v>16396</v>
      </c>
      <c r="B796" s="1">
        <v>5904</v>
      </c>
      <c r="C796" s="1" t="s">
        <v>16397</v>
      </c>
      <c r="D796">
        <v>1</v>
      </c>
      <c r="E796">
        <v>79</v>
      </c>
      <c r="F796" s="10">
        <f>spotify_data[[#This Row],[track_popularity]]/100</f>
        <v>0.79</v>
      </c>
      <c r="G796" s="9" t="b">
        <v>0</v>
      </c>
      <c r="H796" s="1">
        <f>+IF(spotify_data[[#This Row],[explicit]]=FALSE,0,1)</f>
        <v>0</v>
      </c>
      <c r="I796" s="1" t="s">
        <v>3252</v>
      </c>
      <c r="J796" s="7">
        <f>MATCH(spotify_data[[#This Row],[artist_name]],spotify_data[artist_name],0)</f>
        <v>347</v>
      </c>
      <c r="K796">
        <v>82</v>
      </c>
      <c r="L796" s="10">
        <f>spotify_data[[#This Row],[artist_popularity]]/100</f>
        <v>0.82</v>
      </c>
      <c r="M796">
        <v>9112977</v>
      </c>
      <c r="N796" s="1" t="s">
        <v>23</v>
      </c>
      <c r="O796" s="1" t="s">
        <v>16398</v>
      </c>
      <c r="P796" s="1">
        <f>MATCH(spotify_data[[#This Row],[album_id]],spotify_data[album_id],0)</f>
        <v>795</v>
      </c>
      <c r="Q796" s="1" t="s">
        <v>16399</v>
      </c>
      <c r="R796" s="2">
        <v>41901</v>
      </c>
      <c r="S796" s="7">
        <f ca="1">+TODAY()-spotify_data[[#This Row],[Fecha lanzamiento Album]]</f>
        <v>4130</v>
      </c>
      <c r="T796" s="7">
        <f ca="1">+spotify_data[[#This Row],[Antigüedad Album Dias]]/60</f>
        <v>68.833333333333329</v>
      </c>
      <c r="U796" s="8">
        <f ca="1">spotify_data[[#This Row],[Antigüedad Album Meses]]/12</f>
        <v>5.7361111111111107</v>
      </c>
      <c r="V796">
        <v>15</v>
      </c>
      <c r="W796" s="1" t="s">
        <v>20</v>
      </c>
      <c r="X796" s="1" t="str">
        <f>+IF(spotify_data[[#This Row],[album_type]]="album","Album",IF(spotify_data[[#This Row],[album_type]]="single","Single","Compilation"))</f>
        <v>Album</v>
      </c>
      <c r="Y796">
        <v>402</v>
      </c>
    </row>
    <row r="797" spans="1:25" x14ac:dyDescent="0.3">
      <c r="A797" s="1" t="s">
        <v>16407</v>
      </c>
      <c r="B797" s="1">
        <v>3757</v>
      </c>
      <c r="C797" s="1" t="s">
        <v>16408</v>
      </c>
      <c r="D797">
        <v>3</v>
      </c>
      <c r="E797">
        <v>79</v>
      </c>
      <c r="F797" s="10">
        <f>spotify_data[[#This Row],[track_popularity]]/100</f>
        <v>0.79</v>
      </c>
      <c r="G797" s="9" t="b">
        <v>1</v>
      </c>
      <c r="H797" s="1">
        <f>+IF(spotify_data[[#This Row],[explicit]]=FALSE,0,1)</f>
        <v>1</v>
      </c>
      <c r="I797" s="1" t="s">
        <v>1357</v>
      </c>
      <c r="J797" s="7">
        <f>MATCH(spotify_data[[#This Row],[artist_name]],spotify_data[artist_name],0)</f>
        <v>333</v>
      </c>
      <c r="K797">
        <v>87</v>
      </c>
      <c r="L797" s="10">
        <f>spotify_data[[#This Row],[artist_popularity]]/100</f>
        <v>0.87</v>
      </c>
      <c r="M797">
        <v>28327351</v>
      </c>
      <c r="N797" s="1" t="s">
        <v>1358</v>
      </c>
      <c r="O797" s="1" t="s">
        <v>16409</v>
      </c>
      <c r="P797" s="1">
        <f>MATCH(spotify_data[[#This Row],[album_id]],spotify_data[album_id],0)</f>
        <v>796</v>
      </c>
      <c r="Q797" s="1" t="s">
        <v>16410</v>
      </c>
      <c r="R797" s="2">
        <v>41898</v>
      </c>
      <c r="S797" s="7">
        <f ca="1">+TODAY()-spotify_data[[#This Row],[Fecha lanzamiento Album]]</f>
        <v>4133</v>
      </c>
      <c r="T797" s="7">
        <f ca="1">+spotify_data[[#This Row],[Antigüedad Album Dias]]/60</f>
        <v>68.88333333333334</v>
      </c>
      <c r="U797" s="8">
        <f ca="1">spotify_data[[#This Row],[Antigüedad Album Meses]]/12</f>
        <v>5.740277777777778</v>
      </c>
      <c r="V797">
        <v>22</v>
      </c>
      <c r="W797" s="1" t="s">
        <v>20</v>
      </c>
      <c r="X797" s="1" t="str">
        <f>+IF(spotify_data[[#This Row],[album_type]]="album","Album",IF(spotify_data[[#This Row],[album_type]]="single","Single","Compilation"))</f>
        <v>Album</v>
      </c>
      <c r="Y797">
        <v>441</v>
      </c>
    </row>
    <row r="798" spans="1:25" x14ac:dyDescent="0.3">
      <c r="A798" s="1" t="s">
        <v>16790</v>
      </c>
      <c r="B798" s="1">
        <v>1015</v>
      </c>
      <c r="C798" s="1" t="s">
        <v>16768</v>
      </c>
      <c r="D798">
        <v>15</v>
      </c>
      <c r="E798">
        <v>79</v>
      </c>
      <c r="F798" s="10">
        <f>spotify_data[[#This Row],[track_popularity]]/100</f>
        <v>0.79</v>
      </c>
      <c r="G798" s="9" t="b">
        <v>0</v>
      </c>
      <c r="H798" s="1">
        <f>+IF(spotify_data[[#This Row],[explicit]]=FALSE,0,1)</f>
        <v>0</v>
      </c>
      <c r="I798" s="1" t="s">
        <v>6414</v>
      </c>
      <c r="J798" s="7">
        <f>MATCH(spotify_data[[#This Row],[artist_name]],spotify_data[artist_name],0)</f>
        <v>530</v>
      </c>
      <c r="K798">
        <v>85</v>
      </c>
      <c r="L798" s="10">
        <f>spotify_data[[#This Row],[artist_popularity]]/100</f>
        <v>0.85</v>
      </c>
      <c r="M798">
        <v>39777995</v>
      </c>
      <c r="N798" s="1" t="s">
        <v>6415</v>
      </c>
      <c r="O798" s="1" t="s">
        <v>16791</v>
      </c>
      <c r="P798" s="1">
        <f>MATCH(spotify_data[[#This Row],[album_id]],spotify_data[album_id],0)</f>
        <v>797</v>
      </c>
      <c r="Q798" s="1" t="s">
        <v>16792</v>
      </c>
      <c r="R798" s="2">
        <v>41711</v>
      </c>
      <c r="S798" s="7">
        <f ca="1">+TODAY()-spotify_data[[#This Row],[Fecha lanzamiento Album]]</f>
        <v>4320</v>
      </c>
      <c r="T798" s="7">
        <f ca="1">+spotify_data[[#This Row],[Antigüedad Album Dias]]/60</f>
        <v>72</v>
      </c>
      <c r="U798" s="8">
        <f ca="1">spotify_data[[#This Row],[Antigüedad Album Meses]]/12</f>
        <v>6</v>
      </c>
      <c r="V798">
        <v>15</v>
      </c>
      <c r="W798" s="1" t="s">
        <v>20</v>
      </c>
      <c r="X798" s="1" t="str">
        <f>+IF(spotify_data[[#This Row],[album_type]]="album","Album",IF(spotify_data[[#This Row],[album_type]]="single","Single","Compilation"))</f>
        <v>Album</v>
      </c>
      <c r="Y798">
        <v>344</v>
      </c>
    </row>
    <row r="799" spans="1:25" x14ac:dyDescent="0.3">
      <c r="A799" s="1" t="s">
        <v>16801</v>
      </c>
      <c r="B799" s="1">
        <v>5194</v>
      </c>
      <c r="C799" s="1" t="s">
        <v>16802</v>
      </c>
      <c r="D799">
        <v>5</v>
      </c>
      <c r="E799">
        <v>79</v>
      </c>
      <c r="F799" s="10">
        <f>spotify_data[[#This Row],[track_popularity]]/100</f>
        <v>0.79</v>
      </c>
      <c r="G799" s="9" t="b">
        <v>0</v>
      </c>
      <c r="H799" s="1">
        <f>+IF(spotify_data[[#This Row],[explicit]]=FALSE,0,1)</f>
        <v>0</v>
      </c>
      <c r="I799" s="1" t="s">
        <v>16803</v>
      </c>
      <c r="J799" s="7">
        <f>MATCH(spotify_data[[#This Row],[artist_name]],spotify_data[artist_name],0)</f>
        <v>798</v>
      </c>
      <c r="K799">
        <v>79</v>
      </c>
      <c r="L799" s="10">
        <f>spotify_data[[#This Row],[artist_popularity]]/100</f>
        <v>0.79</v>
      </c>
      <c r="M799">
        <v>5315301</v>
      </c>
      <c r="N799" s="1" t="s">
        <v>23</v>
      </c>
      <c r="O799" s="1" t="s">
        <v>16804</v>
      </c>
      <c r="P799" s="1">
        <f>MATCH(spotify_data[[#This Row],[album_id]],spotify_data[album_id],0)</f>
        <v>798</v>
      </c>
      <c r="Q799" s="1" t="s">
        <v>16805</v>
      </c>
      <c r="R799" s="2">
        <v>41701</v>
      </c>
      <c r="S799" s="7">
        <f ca="1">+TODAY()-spotify_data[[#This Row],[Fecha lanzamiento Album]]</f>
        <v>4330</v>
      </c>
      <c r="T799" s="7">
        <f ca="1">+spotify_data[[#This Row],[Antigüedad Album Dias]]/60</f>
        <v>72.166666666666671</v>
      </c>
      <c r="U799" s="8">
        <f ca="1">spotify_data[[#This Row],[Antigüedad Album Meses]]/12</f>
        <v>6.0138888888888893</v>
      </c>
      <c r="V799">
        <v>11</v>
      </c>
      <c r="W799" s="1" t="s">
        <v>20</v>
      </c>
      <c r="X799" s="1" t="str">
        <f>+IF(spotify_data[[#This Row],[album_type]]="album","Album",IF(spotify_data[[#This Row],[album_type]]="single","Single","Compilation"))</f>
        <v>Album</v>
      </c>
      <c r="Y799">
        <v>388</v>
      </c>
    </row>
    <row r="800" spans="1:25" x14ac:dyDescent="0.3">
      <c r="A800" s="1" t="s">
        <v>17024</v>
      </c>
      <c r="B800" s="1">
        <v>6561</v>
      </c>
      <c r="C800" s="1" t="s">
        <v>17025</v>
      </c>
      <c r="D800">
        <v>1</v>
      </c>
      <c r="E800">
        <v>79</v>
      </c>
      <c r="F800" s="10">
        <f>spotify_data[[#This Row],[track_popularity]]/100</f>
        <v>0.79</v>
      </c>
      <c r="G800" s="9" t="b">
        <v>0</v>
      </c>
      <c r="H800" s="1">
        <f>+IF(spotify_data[[#This Row],[explicit]]=FALSE,0,1)</f>
        <v>0</v>
      </c>
      <c r="I800" s="1" t="s">
        <v>4522</v>
      </c>
      <c r="J800" s="7">
        <f>MATCH(spotify_data[[#This Row],[artist_name]],spotify_data[artist_name],0)</f>
        <v>799</v>
      </c>
      <c r="K800">
        <v>69</v>
      </c>
      <c r="L800" s="10">
        <f>spotify_data[[#This Row],[artist_popularity]]/100</f>
        <v>0.69</v>
      </c>
      <c r="M800">
        <v>2545147</v>
      </c>
      <c r="N800" s="1" t="s">
        <v>4523</v>
      </c>
      <c r="O800" s="1" t="s">
        <v>16932</v>
      </c>
      <c r="P800" s="1">
        <f>MATCH(spotify_data[[#This Row],[album_id]],spotify_data[album_id],0)</f>
        <v>799</v>
      </c>
      <c r="Q800" s="1" t="s">
        <v>16933</v>
      </c>
      <c r="R800" s="2">
        <v>41640</v>
      </c>
      <c r="S800" s="7">
        <f ca="1">+TODAY()-spotify_data[[#This Row],[Fecha lanzamiento Album]]</f>
        <v>4391</v>
      </c>
      <c r="T800" s="7">
        <f ca="1">+spotify_data[[#This Row],[Antigüedad Album Dias]]/60</f>
        <v>73.183333333333337</v>
      </c>
      <c r="U800" s="8">
        <f ca="1">spotify_data[[#This Row],[Antigüedad Album Meses]]/12</f>
        <v>6.0986111111111114</v>
      </c>
      <c r="V800">
        <v>10</v>
      </c>
      <c r="W800" s="1" t="s">
        <v>20</v>
      </c>
      <c r="X800" s="1" t="str">
        <f>+IF(spotify_data[[#This Row],[album_type]]="album","Album",IF(spotify_data[[#This Row],[album_type]]="single","Single","Compilation"))</f>
        <v>Album</v>
      </c>
      <c r="Y800">
        <v>355</v>
      </c>
    </row>
    <row r="801" spans="1:25" x14ac:dyDescent="0.3">
      <c r="A801" s="1" t="s">
        <v>17069</v>
      </c>
      <c r="B801" s="1">
        <v>7846</v>
      </c>
      <c r="C801" s="1" t="s">
        <v>17070</v>
      </c>
      <c r="D801">
        <v>5</v>
      </c>
      <c r="E801">
        <v>79</v>
      </c>
      <c r="F801" s="10">
        <f>spotify_data[[#This Row],[track_popularity]]/100</f>
        <v>0.79</v>
      </c>
      <c r="G801" s="9" t="b">
        <v>0</v>
      </c>
      <c r="H801" s="1">
        <f>+IF(spotify_data[[#This Row],[explicit]]=FALSE,0,1)</f>
        <v>0</v>
      </c>
      <c r="I801" s="1" t="s">
        <v>15229</v>
      </c>
      <c r="J801" s="7">
        <f>MATCH(spotify_data[[#This Row],[artist_name]],spotify_data[artist_name],0)</f>
        <v>141</v>
      </c>
      <c r="K801">
        <v>83</v>
      </c>
      <c r="L801" s="10">
        <f>spotify_data[[#This Row],[artist_popularity]]/100</f>
        <v>0.83</v>
      </c>
      <c r="M801">
        <v>40275440</v>
      </c>
      <c r="N801" s="1" t="s">
        <v>23</v>
      </c>
      <c r="O801" s="1" t="s">
        <v>17067</v>
      </c>
      <c r="P801" s="1">
        <f>MATCH(spotify_data[[#This Row],[album_id]],spotify_data[album_id],0)</f>
        <v>263</v>
      </c>
      <c r="Q801" s="1" t="s">
        <v>17068</v>
      </c>
      <c r="R801" s="2">
        <v>41603</v>
      </c>
      <c r="S801" s="7">
        <f ca="1">+TODAY()-spotify_data[[#This Row],[Fecha lanzamiento Album]]</f>
        <v>4428</v>
      </c>
      <c r="T801" s="7">
        <f ca="1">+spotify_data[[#This Row],[Antigüedad Album Dias]]/60</f>
        <v>73.8</v>
      </c>
      <c r="U801" s="8">
        <f ca="1">spotify_data[[#This Row],[Antigüedad Album Meses]]/12</f>
        <v>6.1499999999999995</v>
      </c>
      <c r="V801">
        <v>18</v>
      </c>
      <c r="W801" s="1" t="s">
        <v>20</v>
      </c>
      <c r="X801" s="1" t="str">
        <f>+IF(spotify_data[[#This Row],[album_type]]="album","Album",IF(spotify_data[[#This Row],[album_type]]="single","Single","Compilation"))</f>
        <v>Album</v>
      </c>
      <c r="Y801">
        <v>396</v>
      </c>
    </row>
    <row r="802" spans="1:25" x14ac:dyDescent="0.3">
      <c r="A802" s="1" t="s">
        <v>17182</v>
      </c>
      <c r="B802" s="1">
        <v>4504</v>
      </c>
      <c r="C802" s="1" t="s">
        <v>17183</v>
      </c>
      <c r="D802">
        <v>3</v>
      </c>
      <c r="E802">
        <v>79</v>
      </c>
      <c r="F802" s="10">
        <f>spotify_data[[#This Row],[track_popularity]]/100</f>
        <v>0.79</v>
      </c>
      <c r="G802" s="9" t="b">
        <v>0</v>
      </c>
      <c r="H802" s="1">
        <f>+IF(spotify_data[[#This Row],[explicit]]=FALSE,0,1)</f>
        <v>0</v>
      </c>
      <c r="I802" s="1" t="s">
        <v>6361</v>
      </c>
      <c r="J802" s="7">
        <f>MATCH(spotify_data[[#This Row],[artist_name]],spotify_data[artist_name],0)</f>
        <v>801</v>
      </c>
      <c r="K802">
        <v>66</v>
      </c>
      <c r="L802" s="10">
        <f>spotify_data[[#This Row],[artist_popularity]]/100</f>
        <v>0.66</v>
      </c>
      <c r="M802">
        <v>1254937</v>
      </c>
      <c r="N802" s="1" t="s">
        <v>23</v>
      </c>
      <c r="O802" s="1" t="s">
        <v>17184</v>
      </c>
      <c r="P802" s="1">
        <f>MATCH(spotify_data[[#This Row],[album_id]],spotify_data[album_id],0)</f>
        <v>801</v>
      </c>
      <c r="Q802" s="1" t="s">
        <v>6798</v>
      </c>
      <c r="R802" s="2">
        <v>41562</v>
      </c>
      <c r="S802" s="7">
        <f ca="1">+TODAY()-spotify_data[[#This Row],[Fecha lanzamiento Album]]</f>
        <v>4469</v>
      </c>
      <c r="T802" s="7">
        <f ca="1">+spotify_data[[#This Row],[Antigüedad Album Dias]]/60</f>
        <v>74.483333333333334</v>
      </c>
      <c r="U802" s="8">
        <f ca="1">spotify_data[[#This Row],[Antigüedad Album Meses]]/12</f>
        <v>6.2069444444444448</v>
      </c>
      <c r="V802">
        <v>11</v>
      </c>
      <c r="W802" s="1" t="s">
        <v>20</v>
      </c>
      <c r="X802" s="1" t="str">
        <f>+IF(spotify_data[[#This Row],[album_type]]="album","Album",IF(spotify_data[[#This Row],[album_type]]="single","Single","Compilation"))</f>
        <v>Album</v>
      </c>
      <c r="Y802">
        <v>372</v>
      </c>
    </row>
    <row r="803" spans="1:25" x14ac:dyDescent="0.3">
      <c r="A803" s="1" t="s">
        <v>17239</v>
      </c>
      <c r="B803" s="1">
        <v>5545</v>
      </c>
      <c r="C803" s="1" t="s">
        <v>17240</v>
      </c>
      <c r="D803">
        <v>2</v>
      </c>
      <c r="E803">
        <v>79</v>
      </c>
      <c r="F803" s="10">
        <f>spotify_data[[#This Row],[track_popularity]]/100</f>
        <v>0.79</v>
      </c>
      <c r="G803" s="9" t="b">
        <v>0</v>
      </c>
      <c r="H803" s="1">
        <f>+IF(spotify_data[[#This Row],[explicit]]=FALSE,0,1)</f>
        <v>0</v>
      </c>
      <c r="I803" s="1" t="s">
        <v>1807</v>
      </c>
      <c r="J803" s="7">
        <f>MATCH(spotify_data[[#This Row],[artist_name]],spotify_data[artist_name],0)</f>
        <v>234</v>
      </c>
      <c r="K803">
        <v>81</v>
      </c>
      <c r="L803" s="10">
        <f>spotify_data[[#This Row],[artist_popularity]]/100</f>
        <v>0.81</v>
      </c>
      <c r="M803">
        <v>26558356</v>
      </c>
      <c r="N803" s="1" t="s">
        <v>1808</v>
      </c>
      <c r="O803" s="1" t="s">
        <v>17216</v>
      </c>
      <c r="P803" s="1">
        <f>MATCH(spotify_data[[#This Row],[album_id]],spotify_data[album_id],0)</f>
        <v>678</v>
      </c>
      <c r="Q803" s="1" t="s">
        <v>17217</v>
      </c>
      <c r="R803" s="2">
        <v>41551</v>
      </c>
      <c r="S803" s="7">
        <f ca="1">+TODAY()-spotify_data[[#This Row],[Fecha lanzamiento Album]]</f>
        <v>4480</v>
      </c>
      <c r="T803" s="7">
        <f ca="1">+spotify_data[[#This Row],[Antigüedad Album Dias]]/60</f>
        <v>74.666666666666671</v>
      </c>
      <c r="U803" s="8">
        <f ca="1">spotify_data[[#This Row],[Antigüedad Album Meses]]/12</f>
        <v>6.2222222222222223</v>
      </c>
      <c r="V803">
        <v>16</v>
      </c>
      <c r="W803" s="1" t="s">
        <v>20</v>
      </c>
      <c r="X803" s="1" t="str">
        <f>+IF(spotify_data[[#This Row],[album_type]]="album","Album",IF(spotify_data[[#This Row],[album_type]]="single","Single","Compilation"))</f>
        <v>Album</v>
      </c>
      <c r="Y803">
        <v>385</v>
      </c>
    </row>
    <row r="804" spans="1:25" x14ac:dyDescent="0.3">
      <c r="A804" s="1" t="s">
        <v>17274</v>
      </c>
      <c r="B804" s="1">
        <v>8041</v>
      </c>
      <c r="C804" s="1" t="s">
        <v>17275</v>
      </c>
      <c r="D804">
        <v>3</v>
      </c>
      <c r="E804">
        <v>79</v>
      </c>
      <c r="F804" s="10">
        <f>spotify_data[[#This Row],[track_popularity]]/100</f>
        <v>0.79</v>
      </c>
      <c r="G804" s="9" t="b">
        <v>0</v>
      </c>
      <c r="H804" s="1">
        <f>+IF(spotify_data[[#This Row],[explicit]]=FALSE,0,1)</f>
        <v>0</v>
      </c>
      <c r="I804" s="1" t="s">
        <v>1573</v>
      </c>
      <c r="J804" s="7">
        <f>MATCH(spotify_data[[#This Row],[artist_name]],spotify_data[artist_name],0)</f>
        <v>264</v>
      </c>
      <c r="K804">
        <v>80</v>
      </c>
      <c r="L804" s="10">
        <f>spotify_data[[#This Row],[artist_popularity]]/100</f>
        <v>0.8</v>
      </c>
      <c r="M804">
        <v>10539134</v>
      </c>
      <c r="N804" s="1" t="s">
        <v>23</v>
      </c>
      <c r="O804" s="1" t="s">
        <v>17266</v>
      </c>
      <c r="P804" s="1">
        <f>MATCH(spotify_data[[#This Row],[album_id]],spotify_data[album_id],0)</f>
        <v>264</v>
      </c>
      <c r="Q804" s="1" t="s">
        <v>17267</v>
      </c>
      <c r="R804" s="2">
        <v>41544</v>
      </c>
      <c r="S804" s="7">
        <f ca="1">+TODAY()-spotify_data[[#This Row],[Fecha lanzamiento Album]]</f>
        <v>4487</v>
      </c>
      <c r="T804" s="7">
        <f ca="1">+spotify_data[[#This Row],[Antigüedad Album Dias]]/60</f>
        <v>74.783333333333331</v>
      </c>
      <c r="U804" s="8">
        <f ca="1">spotify_data[[#This Row],[Antigüedad Album Meses]]/12</f>
        <v>6.2319444444444443</v>
      </c>
      <c r="V804">
        <v>10</v>
      </c>
      <c r="W804" s="1" t="s">
        <v>20</v>
      </c>
      <c r="X804" s="1" t="str">
        <f>+IF(spotify_data[[#This Row],[album_type]]="album","Album",IF(spotify_data[[#This Row],[album_type]]="single","Single","Compilation"))</f>
        <v>Album</v>
      </c>
      <c r="Y804">
        <v>316</v>
      </c>
    </row>
    <row r="805" spans="1:25" x14ac:dyDescent="0.3">
      <c r="A805" s="1" t="s">
        <v>17458</v>
      </c>
      <c r="B805" s="1">
        <v>7004</v>
      </c>
      <c r="C805" s="1" t="s">
        <v>17459</v>
      </c>
      <c r="D805">
        <v>4</v>
      </c>
      <c r="E805">
        <v>79</v>
      </c>
      <c r="F805" s="10">
        <f>spotify_data[[#This Row],[track_popularity]]/100</f>
        <v>0.79</v>
      </c>
      <c r="G805" s="9" t="b">
        <v>1</v>
      </c>
      <c r="H805" s="1">
        <f>+IF(spotify_data[[#This Row],[explicit]]=FALSE,0,1)</f>
        <v>1</v>
      </c>
      <c r="I805" s="1" t="s">
        <v>8289</v>
      </c>
      <c r="J805" s="7">
        <f>MATCH(spotify_data[[#This Row],[artist_name]],spotify_data[artist_name],0)</f>
        <v>187</v>
      </c>
      <c r="K805">
        <v>82</v>
      </c>
      <c r="L805" s="10">
        <f>spotify_data[[#This Row],[artist_popularity]]/100</f>
        <v>0.82</v>
      </c>
      <c r="M805">
        <v>27073781</v>
      </c>
      <c r="N805" s="1" t="s">
        <v>1366</v>
      </c>
      <c r="O805" s="1" t="s">
        <v>17460</v>
      </c>
      <c r="P805" s="1">
        <f>MATCH(spotify_data[[#This Row],[album_id]],spotify_data[album_id],0)</f>
        <v>804</v>
      </c>
      <c r="Q805" s="1" t="s">
        <v>17461</v>
      </c>
      <c r="R805" s="2">
        <v>41443</v>
      </c>
      <c r="S805" s="7">
        <f ca="1">+TODAY()-spotify_data[[#This Row],[Fecha lanzamiento Album]]</f>
        <v>4588</v>
      </c>
      <c r="T805" s="7">
        <f ca="1">+spotify_data[[#This Row],[Antigüedad Album Dias]]/60</f>
        <v>76.466666666666669</v>
      </c>
      <c r="U805" s="8">
        <f ca="1">spotify_data[[#This Row],[Antigüedad Album Meses]]/12</f>
        <v>6.3722222222222227</v>
      </c>
      <c r="V805">
        <v>21</v>
      </c>
      <c r="W805" s="1" t="s">
        <v>20</v>
      </c>
      <c r="X805" s="1" t="str">
        <f>+IF(spotify_data[[#This Row],[album_type]]="album","Album",IF(spotify_data[[#This Row],[album_type]]="single","Single","Compilation"))</f>
        <v>Album</v>
      </c>
      <c r="Y805">
        <v>401</v>
      </c>
    </row>
    <row r="806" spans="1:25" x14ac:dyDescent="0.3">
      <c r="A806" s="1" t="s">
        <v>17471</v>
      </c>
      <c r="B806" s="1">
        <v>599</v>
      </c>
      <c r="C806" s="1" t="s">
        <v>3515</v>
      </c>
      <c r="D806">
        <v>2</v>
      </c>
      <c r="E806">
        <v>79</v>
      </c>
      <c r="F806" s="10">
        <f>spotify_data[[#This Row],[track_popularity]]/100</f>
        <v>0.79</v>
      </c>
      <c r="G806" s="9" t="b">
        <v>0</v>
      </c>
      <c r="H806" s="1">
        <f>+IF(spotify_data[[#This Row],[explicit]]=FALSE,0,1)</f>
        <v>0</v>
      </c>
      <c r="I806" s="1" t="s">
        <v>11930</v>
      </c>
      <c r="J806" s="7">
        <f>MATCH(spotify_data[[#This Row],[artist_name]],spotify_data[artist_name],0)</f>
        <v>805</v>
      </c>
      <c r="K806">
        <v>66</v>
      </c>
      <c r="L806" s="10">
        <f>spotify_data[[#This Row],[artist_popularity]]/100</f>
        <v>0.66</v>
      </c>
      <c r="M806">
        <v>3183968</v>
      </c>
      <c r="N806" s="1" t="s">
        <v>23</v>
      </c>
      <c r="O806" s="1" t="s">
        <v>17469</v>
      </c>
      <c r="P806" s="1">
        <f>MATCH(spotify_data[[#This Row],[album_id]],spotify_data[album_id],0)</f>
        <v>805</v>
      </c>
      <c r="Q806" s="1" t="s">
        <v>17470</v>
      </c>
      <c r="R806" s="2">
        <v>41442</v>
      </c>
      <c r="S806" s="7">
        <f ca="1">+TODAY()-spotify_data[[#This Row],[Fecha lanzamiento Album]]</f>
        <v>4589</v>
      </c>
      <c r="T806" s="7">
        <f ca="1">+spotify_data[[#This Row],[Antigüedad Album Dias]]/60</f>
        <v>76.483333333333334</v>
      </c>
      <c r="U806" s="8">
        <f ca="1">spotify_data[[#This Row],[Antigüedad Album Meses]]/12</f>
        <v>6.3736111111111109</v>
      </c>
      <c r="V806">
        <v>15</v>
      </c>
      <c r="W806" s="1" t="s">
        <v>20</v>
      </c>
      <c r="X806" s="1" t="str">
        <f>+IF(spotify_data[[#This Row],[album_type]]="album","Album",IF(spotify_data[[#This Row],[album_type]]="single","Single","Compilation"))</f>
        <v>Album</v>
      </c>
      <c r="Y806">
        <v>509</v>
      </c>
    </row>
    <row r="807" spans="1:25" x14ac:dyDescent="0.3">
      <c r="A807" s="1" t="s">
        <v>17513</v>
      </c>
      <c r="B807" s="1">
        <v>467</v>
      </c>
      <c r="C807" s="1" t="s">
        <v>17514</v>
      </c>
      <c r="D807">
        <v>5</v>
      </c>
      <c r="E807">
        <v>79</v>
      </c>
      <c r="F807" s="10">
        <f>spotify_data[[#This Row],[track_popularity]]/100</f>
        <v>0.79</v>
      </c>
      <c r="G807" s="9" t="b">
        <v>0</v>
      </c>
      <c r="H807" s="1">
        <f>+IF(spotify_data[[#This Row],[explicit]]=FALSE,0,1)</f>
        <v>0</v>
      </c>
      <c r="I807" s="1" t="s">
        <v>17515</v>
      </c>
      <c r="J807" s="7">
        <f>MATCH(spotify_data[[#This Row],[artist_name]],spotify_data[artist_name],0)</f>
        <v>806</v>
      </c>
      <c r="K807">
        <v>65</v>
      </c>
      <c r="L807" s="10">
        <f>spotify_data[[#This Row],[artist_popularity]]/100</f>
        <v>0.65</v>
      </c>
      <c r="M807">
        <v>1363182</v>
      </c>
      <c r="N807" s="1" t="s">
        <v>17516</v>
      </c>
      <c r="O807" s="1" t="s">
        <v>17517</v>
      </c>
      <c r="P807" s="1">
        <f>MATCH(spotify_data[[#This Row],[album_id]],spotify_data[album_id],0)</f>
        <v>806</v>
      </c>
      <c r="Q807" s="1" t="s">
        <v>17518</v>
      </c>
      <c r="R807" s="2">
        <v>41400</v>
      </c>
      <c r="S807" s="7">
        <f ca="1">+TODAY()-spotify_data[[#This Row],[Fecha lanzamiento Album]]</f>
        <v>4631</v>
      </c>
      <c r="T807" s="7">
        <f ca="1">+spotify_data[[#This Row],[Antigüedad Album Dias]]/60</f>
        <v>77.183333333333337</v>
      </c>
      <c r="U807" s="8">
        <f ca="1">spotify_data[[#This Row],[Antigüedad Album Meses]]/12</f>
        <v>6.4319444444444445</v>
      </c>
      <c r="V807">
        <v>13</v>
      </c>
      <c r="W807" s="1" t="s">
        <v>20</v>
      </c>
      <c r="X807" s="1" t="str">
        <f>+IF(spotify_data[[#This Row],[album_type]]="album","Album",IF(spotify_data[[#This Row],[album_type]]="single","Single","Compilation"))</f>
        <v>Album</v>
      </c>
      <c r="Y807">
        <v>269</v>
      </c>
    </row>
    <row r="808" spans="1:25" x14ac:dyDescent="0.3">
      <c r="A808" s="1" t="s">
        <v>17851</v>
      </c>
      <c r="B808" s="1">
        <v>2103</v>
      </c>
      <c r="C808" s="1" t="s">
        <v>17852</v>
      </c>
      <c r="D808">
        <v>4</v>
      </c>
      <c r="E808">
        <v>79</v>
      </c>
      <c r="F808" s="10">
        <f>spotify_data[[#This Row],[track_popularity]]/100</f>
        <v>0.79</v>
      </c>
      <c r="G808" s="9" t="b">
        <v>1</v>
      </c>
      <c r="H808" s="1">
        <f>+IF(spotify_data[[#This Row],[explicit]]=FALSE,0,1)</f>
        <v>1</v>
      </c>
      <c r="I808" s="1" t="s">
        <v>17681</v>
      </c>
      <c r="J808" s="7">
        <f>MATCH(spotify_data[[#This Row],[artist_name]],spotify_data[artist_name],0)</f>
        <v>807</v>
      </c>
      <c r="K808">
        <v>73</v>
      </c>
      <c r="L808" s="10">
        <f>spotify_data[[#This Row],[artist_popularity]]/100</f>
        <v>0.73</v>
      </c>
      <c r="M808">
        <v>4428244</v>
      </c>
      <c r="N808" s="1" t="s">
        <v>23</v>
      </c>
      <c r="O808" s="1" t="s">
        <v>17853</v>
      </c>
      <c r="P808" s="1">
        <f>MATCH(spotify_data[[#This Row],[album_id]],spotify_data[album_id],0)</f>
        <v>807</v>
      </c>
      <c r="Q808" s="1" t="s">
        <v>17854</v>
      </c>
      <c r="R808" s="2">
        <v>41275</v>
      </c>
      <c r="S808" s="7">
        <f ca="1">+TODAY()-spotify_data[[#This Row],[Fecha lanzamiento Album]]</f>
        <v>4756</v>
      </c>
      <c r="T808" s="7">
        <f ca="1">+spotify_data[[#This Row],[Antigüedad Album Dias]]/60</f>
        <v>79.266666666666666</v>
      </c>
      <c r="U808" s="8">
        <f ca="1">spotify_data[[#This Row],[Antigüedad Album Meses]]/12</f>
        <v>6.6055555555555552</v>
      </c>
      <c r="V808">
        <v>15</v>
      </c>
      <c r="W808" s="1" t="s">
        <v>20</v>
      </c>
      <c r="X808" s="1" t="str">
        <f>+IF(spotify_data[[#This Row],[album_type]]="album","Album",IF(spotify_data[[#This Row],[album_type]]="single","Single","Compilation"))</f>
        <v>Album</v>
      </c>
      <c r="Y808">
        <v>472</v>
      </c>
    </row>
    <row r="809" spans="1:25" x14ac:dyDescent="0.3">
      <c r="A809" s="1" t="s">
        <v>17917</v>
      </c>
      <c r="B809" s="1">
        <v>603</v>
      </c>
      <c r="C809" s="1" t="s">
        <v>17915</v>
      </c>
      <c r="D809">
        <v>2</v>
      </c>
      <c r="E809">
        <v>79</v>
      </c>
      <c r="F809" s="10">
        <f>spotify_data[[#This Row],[track_popularity]]/100</f>
        <v>0.79</v>
      </c>
      <c r="G809" s="9" t="b">
        <v>0</v>
      </c>
      <c r="H809" s="1">
        <f>+IF(spotify_data[[#This Row],[explicit]]=FALSE,0,1)</f>
        <v>0</v>
      </c>
      <c r="I809" s="1" t="s">
        <v>17916</v>
      </c>
      <c r="J809" s="7">
        <f>MATCH(spotify_data[[#This Row],[artist_name]],spotify_data[artist_name],0)</f>
        <v>272</v>
      </c>
      <c r="K809">
        <v>78</v>
      </c>
      <c r="L809" s="10">
        <f>spotify_data[[#This Row],[artist_popularity]]/100</f>
        <v>0.78</v>
      </c>
      <c r="M809">
        <v>9154839</v>
      </c>
      <c r="N809" s="1" t="s">
        <v>23</v>
      </c>
      <c r="O809" s="1" t="s">
        <v>17918</v>
      </c>
      <c r="P809" s="1">
        <f>MATCH(spotify_data[[#This Row],[album_id]],spotify_data[album_id],0)</f>
        <v>808</v>
      </c>
      <c r="Q809" s="1" t="s">
        <v>17919</v>
      </c>
      <c r="R809" s="2">
        <v>41243</v>
      </c>
      <c r="S809" s="7">
        <f ca="1">+TODAY()-spotify_data[[#This Row],[Fecha lanzamiento Album]]</f>
        <v>4788</v>
      </c>
      <c r="T809" s="7">
        <f ca="1">+spotify_data[[#This Row],[Antigüedad Album Dias]]/60</f>
        <v>79.8</v>
      </c>
      <c r="U809" s="8">
        <f ca="1">spotify_data[[#This Row],[Antigüedad Album Meses]]/12</f>
        <v>6.6499999999999995</v>
      </c>
      <c r="V809">
        <v>24</v>
      </c>
      <c r="W809" s="1" t="s">
        <v>20</v>
      </c>
      <c r="X809" s="1" t="str">
        <f>+IF(spotify_data[[#This Row],[album_type]]="album","Album",IF(spotify_data[[#This Row],[album_type]]="single","Single","Compilation"))</f>
        <v>Album</v>
      </c>
      <c r="Y809">
        <v>353</v>
      </c>
    </row>
    <row r="810" spans="1:25" x14ac:dyDescent="0.3">
      <c r="A810" s="1" t="s">
        <v>18223</v>
      </c>
      <c r="B810" s="1">
        <v>7943</v>
      </c>
      <c r="C810" s="1" t="s">
        <v>18224</v>
      </c>
      <c r="D810">
        <v>2</v>
      </c>
      <c r="E810">
        <v>79</v>
      </c>
      <c r="F810" s="10">
        <f>spotify_data[[#This Row],[track_popularity]]/100</f>
        <v>0.79</v>
      </c>
      <c r="G810" s="9" t="b">
        <v>0</v>
      </c>
      <c r="H810" s="1">
        <f>+IF(spotify_data[[#This Row],[explicit]]=FALSE,0,1)</f>
        <v>0</v>
      </c>
      <c r="I810" s="1" t="s">
        <v>18225</v>
      </c>
      <c r="J810" s="7">
        <f>MATCH(spotify_data[[#This Row],[artist_name]],spotify_data[artist_name],0)</f>
        <v>809</v>
      </c>
      <c r="K810">
        <v>62</v>
      </c>
      <c r="L810" s="10">
        <f>spotify_data[[#This Row],[artist_popularity]]/100</f>
        <v>0.62</v>
      </c>
      <c r="M810">
        <v>1101988</v>
      </c>
      <c r="N810" s="1" t="s">
        <v>23</v>
      </c>
      <c r="O810" s="1" t="s">
        <v>18226</v>
      </c>
      <c r="P810" s="1">
        <f>MATCH(spotify_data[[#This Row],[album_id]],spotify_data[album_id],0)</f>
        <v>809</v>
      </c>
      <c r="Q810" s="1" t="s">
        <v>18225</v>
      </c>
      <c r="R810" s="2">
        <v>41090</v>
      </c>
      <c r="S810" s="7">
        <f ca="1">+TODAY()-spotify_data[[#This Row],[Fecha lanzamiento Album]]</f>
        <v>4941</v>
      </c>
      <c r="T810" s="7">
        <f ca="1">+spotify_data[[#This Row],[Antigüedad Album Dias]]/60</f>
        <v>82.35</v>
      </c>
      <c r="U810" s="8">
        <f ca="1">spotify_data[[#This Row],[Antigüedad Album Meses]]/12</f>
        <v>6.8624999999999998</v>
      </c>
      <c r="V810">
        <v>11</v>
      </c>
      <c r="W810" s="1" t="s">
        <v>20</v>
      </c>
      <c r="X810" s="1" t="str">
        <f>+IF(spotify_data[[#This Row],[album_type]]="album","Album",IF(spotify_data[[#This Row],[album_type]]="single","Single","Compilation"))</f>
        <v>Album</v>
      </c>
      <c r="Y810">
        <v>292</v>
      </c>
    </row>
    <row r="811" spans="1:25" x14ac:dyDescent="0.3">
      <c r="A811" s="1" t="s">
        <v>18231</v>
      </c>
      <c r="B811" s="1">
        <v>8117</v>
      </c>
      <c r="C811" s="1" t="s">
        <v>18232</v>
      </c>
      <c r="D811">
        <v>3</v>
      </c>
      <c r="E811">
        <v>79</v>
      </c>
      <c r="F811" s="10">
        <f>spotify_data[[#This Row],[track_popularity]]/100</f>
        <v>0.79</v>
      </c>
      <c r="G811" s="9" t="b">
        <v>0</v>
      </c>
      <c r="H811" s="1">
        <f>+IF(spotify_data[[#This Row],[explicit]]=FALSE,0,1)</f>
        <v>0</v>
      </c>
      <c r="I811" s="1" t="s">
        <v>16180</v>
      </c>
      <c r="J811" s="7">
        <f>MATCH(spotify_data[[#This Row],[artist_name]],spotify_data[artist_name],0)</f>
        <v>102</v>
      </c>
      <c r="K811">
        <v>84</v>
      </c>
      <c r="L811" s="10">
        <f>spotify_data[[#This Row],[artist_popularity]]/100</f>
        <v>0.84</v>
      </c>
      <c r="M811">
        <v>11936949</v>
      </c>
      <c r="N811" s="1" t="s">
        <v>23</v>
      </c>
      <c r="O811" s="1" t="s">
        <v>18229</v>
      </c>
      <c r="P811" s="1">
        <f>MATCH(spotify_data[[#This Row],[album_id]],spotify_data[album_id],0)</f>
        <v>452</v>
      </c>
      <c r="Q811" s="1" t="s">
        <v>18230</v>
      </c>
      <c r="R811" s="2">
        <v>41090</v>
      </c>
      <c r="S811" s="7">
        <f ca="1">+TODAY()-spotify_data[[#This Row],[Fecha lanzamiento Album]]</f>
        <v>4941</v>
      </c>
      <c r="T811" s="7">
        <f ca="1">+spotify_data[[#This Row],[Antigüedad Album Dias]]/60</f>
        <v>82.35</v>
      </c>
      <c r="U811" s="8">
        <f ca="1">spotify_data[[#This Row],[Antigüedad Album Meses]]/12</f>
        <v>6.8624999999999998</v>
      </c>
      <c r="V811">
        <v>17</v>
      </c>
      <c r="W811" s="1" t="s">
        <v>20</v>
      </c>
      <c r="X811" s="1" t="str">
        <f>+IF(spotify_data[[#This Row],[album_type]]="album","Album",IF(spotify_data[[#This Row],[album_type]]="single","Single","Compilation"))</f>
        <v>Album</v>
      </c>
      <c r="Y811">
        <v>382</v>
      </c>
    </row>
    <row r="812" spans="1:25" x14ac:dyDescent="0.3">
      <c r="A812" s="1" t="s">
        <v>18244</v>
      </c>
      <c r="B812" s="1">
        <v>1449</v>
      </c>
      <c r="C812" s="1" t="s">
        <v>18245</v>
      </c>
      <c r="D812">
        <v>4</v>
      </c>
      <c r="E812">
        <v>79</v>
      </c>
      <c r="F812" s="10">
        <f>spotify_data[[#This Row],[track_popularity]]/100</f>
        <v>0.79</v>
      </c>
      <c r="G812" s="9" t="b">
        <v>0</v>
      </c>
      <c r="H812" s="1">
        <f>+IF(spotify_data[[#This Row],[explicit]]=FALSE,0,1)</f>
        <v>0</v>
      </c>
      <c r="I812" s="1" t="s">
        <v>15876</v>
      </c>
      <c r="J812" s="7">
        <f>MATCH(spotify_data[[#This Row],[artist_name]],spotify_data[artist_name],0)</f>
        <v>362</v>
      </c>
      <c r="K812">
        <v>79</v>
      </c>
      <c r="L812" s="10">
        <f>spotify_data[[#This Row],[artist_popularity]]/100</f>
        <v>0.79</v>
      </c>
      <c r="M812">
        <v>8972549</v>
      </c>
      <c r="N812" s="1" t="s">
        <v>23</v>
      </c>
      <c r="O812" s="1" t="s">
        <v>18246</v>
      </c>
      <c r="P812" s="1">
        <f>MATCH(spotify_data[[#This Row],[album_id]],spotify_data[album_id],0)</f>
        <v>686</v>
      </c>
      <c r="Q812" s="1" t="s">
        <v>18247</v>
      </c>
      <c r="R812" s="2">
        <v>41082</v>
      </c>
      <c r="S812" s="7">
        <f ca="1">+TODAY()-spotify_data[[#This Row],[Fecha lanzamiento Album]]</f>
        <v>4949</v>
      </c>
      <c r="T812" s="7">
        <f ca="1">+spotify_data[[#This Row],[Antigüedad Album Dias]]/60</f>
        <v>82.483333333333334</v>
      </c>
      <c r="U812" s="8">
        <f ca="1">spotify_data[[#This Row],[Antigüedad Album Meses]]/12</f>
        <v>6.8736111111111109</v>
      </c>
      <c r="V812">
        <v>10</v>
      </c>
      <c r="W812" s="1" t="s">
        <v>20</v>
      </c>
      <c r="X812" s="1" t="str">
        <f>+IF(spotify_data[[#This Row],[album_type]]="album","Album",IF(spotify_data[[#This Row],[album_type]]="single","Single","Compilation"))</f>
        <v>Album</v>
      </c>
      <c r="Y812">
        <v>413</v>
      </c>
    </row>
    <row r="813" spans="1:25" x14ac:dyDescent="0.3">
      <c r="A813" s="1" t="s">
        <v>18537</v>
      </c>
      <c r="B813" s="1">
        <v>1474</v>
      </c>
      <c r="C813" s="1" t="s">
        <v>18535</v>
      </c>
      <c r="D813">
        <v>2</v>
      </c>
      <c r="E813">
        <v>79</v>
      </c>
      <c r="F813" s="10">
        <f>spotify_data[[#This Row],[track_popularity]]/100</f>
        <v>0.79</v>
      </c>
      <c r="G813" s="9" t="b">
        <v>0</v>
      </c>
      <c r="H813" s="1">
        <f>+IF(spotify_data[[#This Row],[explicit]]=FALSE,0,1)</f>
        <v>0</v>
      </c>
      <c r="I813" s="1" t="s">
        <v>1977</v>
      </c>
      <c r="J813" s="7">
        <f>MATCH(spotify_data[[#This Row],[artist_name]],spotify_data[artist_name],0)</f>
        <v>261</v>
      </c>
      <c r="K813">
        <v>85</v>
      </c>
      <c r="L813" s="10">
        <f>spotify_data[[#This Row],[artist_popularity]]/100</f>
        <v>0.85</v>
      </c>
      <c r="M813">
        <v>45764832</v>
      </c>
      <c r="N813" s="1" t="s">
        <v>516</v>
      </c>
      <c r="O813" s="1" t="s">
        <v>18538</v>
      </c>
      <c r="P813" s="1">
        <f>MATCH(spotify_data[[#This Row],[album_id]],spotify_data[album_id],0)</f>
        <v>812</v>
      </c>
      <c r="Q813" s="1" t="s">
        <v>18539</v>
      </c>
      <c r="R813" s="2">
        <v>40909</v>
      </c>
      <c r="S813" s="7">
        <f ca="1">+TODAY()-spotify_data[[#This Row],[Fecha lanzamiento Album]]</f>
        <v>5122</v>
      </c>
      <c r="T813" s="7">
        <f ca="1">+spotify_data[[#This Row],[Antigüedad Album Dias]]/60</f>
        <v>85.36666666666666</v>
      </c>
      <c r="U813" s="8">
        <f ca="1">spotify_data[[#This Row],[Antigüedad Album Meses]]/12</f>
        <v>7.113888888888888</v>
      </c>
      <c r="V813">
        <v>33</v>
      </c>
      <c r="W813" s="1" t="s">
        <v>20</v>
      </c>
      <c r="X813" s="1" t="str">
        <f>+IF(spotify_data[[#This Row],[album_type]]="album","Album",IF(spotify_data[[#This Row],[album_type]]="single","Single","Compilation"))</f>
        <v>Album</v>
      </c>
      <c r="Y813">
        <v>365</v>
      </c>
    </row>
    <row r="814" spans="1:25" x14ac:dyDescent="0.3">
      <c r="A814" s="1" t="s">
        <v>18621</v>
      </c>
      <c r="B814" s="1">
        <v>1616</v>
      </c>
      <c r="C814" s="1" t="s">
        <v>18622</v>
      </c>
      <c r="D814">
        <v>3</v>
      </c>
      <c r="E814">
        <v>79</v>
      </c>
      <c r="F814" s="10">
        <f>spotify_data[[#This Row],[track_popularity]]/100</f>
        <v>0.79</v>
      </c>
      <c r="G814" s="9" t="b">
        <v>0</v>
      </c>
      <c r="H814" s="1">
        <f>+IF(spotify_data[[#This Row],[explicit]]=FALSE,0,1)</f>
        <v>0</v>
      </c>
      <c r="I814" s="1" t="s">
        <v>6348</v>
      </c>
      <c r="J814" s="7">
        <f>MATCH(spotify_data[[#This Row],[artist_name]],spotify_data[artist_name],0)</f>
        <v>103</v>
      </c>
      <c r="K814">
        <v>90</v>
      </c>
      <c r="L814" s="10">
        <f>spotify_data[[#This Row],[artist_popularity]]/100</f>
        <v>0.9</v>
      </c>
      <c r="M814">
        <v>69030894</v>
      </c>
      <c r="N814" s="1" t="s">
        <v>6349</v>
      </c>
      <c r="O814" s="1" t="s">
        <v>18620</v>
      </c>
      <c r="P814" s="1">
        <f>MATCH(spotify_data[[#This Row],[album_id]],spotify_data[album_id],0)</f>
        <v>813</v>
      </c>
      <c r="Q814" s="1" t="s">
        <v>18619</v>
      </c>
      <c r="R814" s="2">
        <v>40866</v>
      </c>
      <c r="S814" s="7">
        <f ca="1">+TODAY()-spotify_data[[#This Row],[Fecha lanzamiento Album]]</f>
        <v>5165</v>
      </c>
      <c r="T814" s="7">
        <f ca="1">+spotify_data[[#This Row],[Antigüedad Album Dias]]/60</f>
        <v>86.083333333333329</v>
      </c>
      <c r="U814" s="8">
        <f ca="1">spotify_data[[#This Row],[Antigüedad Album Meses]]/12</f>
        <v>7.1736111111111107</v>
      </c>
      <c r="V814">
        <v>11</v>
      </c>
      <c r="W814" s="1" t="s">
        <v>20</v>
      </c>
      <c r="X814" s="1" t="str">
        <f>+IF(spotify_data[[#This Row],[album_type]]="album","Album",IF(spotify_data[[#This Row],[album_type]]="single","Single","Compilation"))</f>
        <v>Album</v>
      </c>
      <c r="Y814">
        <v>358</v>
      </c>
    </row>
    <row r="815" spans="1:25" x14ac:dyDescent="0.3">
      <c r="A815" s="1" t="s">
        <v>18729</v>
      </c>
      <c r="B815" s="1">
        <v>8379</v>
      </c>
      <c r="C815" s="1" t="s">
        <v>18730</v>
      </c>
      <c r="D815">
        <v>16</v>
      </c>
      <c r="E815">
        <v>79</v>
      </c>
      <c r="F815" s="10">
        <f>spotify_data[[#This Row],[track_popularity]]/100</f>
        <v>0.79</v>
      </c>
      <c r="G815" s="9" t="b">
        <v>1</v>
      </c>
      <c r="H815" s="1">
        <f>+IF(spotify_data[[#This Row],[explicit]]=FALSE,0,1)</f>
        <v>1</v>
      </c>
      <c r="I815" s="1" t="s">
        <v>8289</v>
      </c>
      <c r="J815" s="7">
        <f>MATCH(spotify_data[[#This Row],[artist_name]],spotify_data[artist_name],0)</f>
        <v>187</v>
      </c>
      <c r="K815">
        <v>82</v>
      </c>
      <c r="L815" s="10">
        <f>spotify_data[[#This Row],[artist_popularity]]/100</f>
        <v>0.82</v>
      </c>
      <c r="M815">
        <v>27069939</v>
      </c>
      <c r="N815" s="1" t="s">
        <v>1366</v>
      </c>
      <c r="O815" s="1" t="s">
        <v>18731</v>
      </c>
      <c r="P815" s="1">
        <f>MATCH(spotify_data[[#This Row],[album_id]],spotify_data[album_id],0)</f>
        <v>814</v>
      </c>
      <c r="Q815" s="1" t="s">
        <v>18732</v>
      </c>
      <c r="R815" s="2">
        <v>40813</v>
      </c>
      <c r="S815" s="7">
        <f ca="1">+TODAY()-spotify_data[[#This Row],[Fecha lanzamiento Album]]</f>
        <v>5218</v>
      </c>
      <c r="T815" s="7">
        <f ca="1">+spotify_data[[#This Row],[Antigüedad Album Dias]]/60</f>
        <v>86.966666666666669</v>
      </c>
      <c r="U815" s="8">
        <f ca="1">spotify_data[[#This Row],[Antigüedad Album Meses]]/12</f>
        <v>7.2472222222222227</v>
      </c>
      <c r="V815">
        <v>16</v>
      </c>
      <c r="W815" s="1" t="s">
        <v>20</v>
      </c>
      <c r="X815" s="1" t="str">
        <f>+IF(spotify_data[[#This Row],[album_type]]="album","Album",IF(spotify_data[[#This Row],[album_type]]="single","Single","Compilation"))</f>
        <v>Album</v>
      </c>
      <c r="Y815">
        <v>392</v>
      </c>
    </row>
    <row r="816" spans="1:25" x14ac:dyDescent="0.3">
      <c r="A816" s="1" t="s">
        <v>18889</v>
      </c>
      <c r="B816" s="1">
        <v>4933</v>
      </c>
      <c r="C816" s="1" t="s">
        <v>18890</v>
      </c>
      <c r="D816">
        <v>4</v>
      </c>
      <c r="E816">
        <v>79</v>
      </c>
      <c r="F816" s="10">
        <f>spotify_data[[#This Row],[track_popularity]]/100</f>
        <v>0.79</v>
      </c>
      <c r="G816" s="9" t="b">
        <v>0</v>
      </c>
      <c r="H816" s="1">
        <f>+IF(spotify_data[[#This Row],[explicit]]=FALSE,0,1)</f>
        <v>0</v>
      </c>
      <c r="I816" s="1" t="s">
        <v>16180</v>
      </c>
      <c r="J816" s="7">
        <f>MATCH(spotify_data[[#This Row],[artist_name]],spotify_data[artist_name],0)</f>
        <v>102</v>
      </c>
      <c r="K816">
        <v>84</v>
      </c>
      <c r="L816" s="10">
        <f>spotify_data[[#This Row],[artist_popularity]]/100</f>
        <v>0.84</v>
      </c>
      <c r="M816">
        <v>11939612</v>
      </c>
      <c r="N816" s="1" t="s">
        <v>23</v>
      </c>
      <c r="O816" s="1" t="s">
        <v>18877</v>
      </c>
      <c r="P816" s="1">
        <f>MATCH(spotify_data[[#This Row],[album_id]],spotify_data[album_id],0)</f>
        <v>102</v>
      </c>
      <c r="Q816" s="1" t="s">
        <v>18878</v>
      </c>
      <c r="R816" s="2">
        <v>40711</v>
      </c>
      <c r="S816" s="7">
        <f ca="1">+TODAY()-spotify_data[[#This Row],[Fecha lanzamiento Album]]</f>
        <v>5320</v>
      </c>
      <c r="T816" s="7">
        <f ca="1">+spotify_data[[#This Row],[Antigüedad Album Dias]]/60</f>
        <v>88.666666666666671</v>
      </c>
      <c r="U816" s="8">
        <f ca="1">spotify_data[[#This Row],[Antigüedad Album Meses]]/12</f>
        <v>7.3888888888888893</v>
      </c>
      <c r="V816">
        <v>16</v>
      </c>
      <c r="W816" s="1" t="s">
        <v>20</v>
      </c>
      <c r="X816" s="1" t="str">
        <f>+IF(spotify_data[[#This Row],[album_type]]="album","Album",IF(spotify_data[[#This Row],[album_type]]="single","Single","Compilation"))</f>
        <v>Album</v>
      </c>
      <c r="Y816">
        <v>39</v>
      </c>
    </row>
    <row r="817" spans="1:25" x14ac:dyDescent="0.3">
      <c r="A817" s="1" t="s">
        <v>19034</v>
      </c>
      <c r="B817" s="1">
        <v>461</v>
      </c>
      <c r="C817" s="1" t="s">
        <v>17957</v>
      </c>
      <c r="D817">
        <v>3</v>
      </c>
      <c r="E817">
        <v>79</v>
      </c>
      <c r="F817" s="10">
        <f>spotify_data[[#This Row],[track_popularity]]/100</f>
        <v>0.79</v>
      </c>
      <c r="G817" s="9" t="b">
        <v>1</v>
      </c>
      <c r="H817" s="1">
        <f>+IF(spotify_data[[#This Row],[explicit]]=FALSE,0,1)</f>
        <v>1</v>
      </c>
      <c r="I817" s="1" t="s">
        <v>2459</v>
      </c>
      <c r="J817" s="7">
        <f>MATCH(spotify_data[[#This Row],[artist_name]],spotify_data[artist_name],0)</f>
        <v>35</v>
      </c>
      <c r="K817">
        <v>93</v>
      </c>
      <c r="L817" s="10">
        <f>spotify_data[[#This Row],[artist_popularity]]/100</f>
        <v>0.93</v>
      </c>
      <c r="M817">
        <v>112918137</v>
      </c>
      <c r="N817" s="1" t="s">
        <v>2460</v>
      </c>
      <c r="O817" s="1" t="s">
        <v>19035</v>
      </c>
      <c r="P817" s="1">
        <f>MATCH(spotify_data[[#This Row],[album_id]],spotify_data[album_id],0)</f>
        <v>816</v>
      </c>
      <c r="Q817" s="1" t="s">
        <v>19036</v>
      </c>
      <c r="R817" s="2">
        <v>40623</v>
      </c>
      <c r="S817" s="7">
        <f ca="1">+TODAY()-spotify_data[[#This Row],[Fecha lanzamiento Album]]</f>
        <v>5408</v>
      </c>
      <c r="T817" s="7">
        <f ca="1">+spotify_data[[#This Row],[Antigüedad Album Dias]]/60</f>
        <v>90.13333333333334</v>
      </c>
      <c r="U817" s="8">
        <f ca="1">spotify_data[[#This Row],[Antigüedad Album Meses]]/12</f>
        <v>7.511111111111112</v>
      </c>
      <c r="V817">
        <v>9</v>
      </c>
      <c r="W817" s="1" t="s">
        <v>20</v>
      </c>
      <c r="X817" s="1" t="str">
        <f>+IF(spotify_data[[#This Row],[album_type]]="album","Album",IF(spotify_data[[#This Row],[album_type]]="single","Single","Compilation"))</f>
        <v>Album</v>
      </c>
      <c r="Y817">
        <v>678</v>
      </c>
    </row>
    <row r="818" spans="1:25" x14ac:dyDescent="0.3">
      <c r="A818" s="1" t="s">
        <v>19105</v>
      </c>
      <c r="B818" s="1">
        <v>5237</v>
      </c>
      <c r="C818" s="1" t="s">
        <v>19106</v>
      </c>
      <c r="D818">
        <v>1</v>
      </c>
      <c r="E818">
        <v>79</v>
      </c>
      <c r="F818" s="10">
        <f>spotify_data[[#This Row],[track_popularity]]/100</f>
        <v>0.79</v>
      </c>
      <c r="G818" s="9" t="b">
        <v>0</v>
      </c>
      <c r="H818" s="1">
        <f>+IF(spotify_data[[#This Row],[explicit]]=FALSE,0,1)</f>
        <v>0</v>
      </c>
      <c r="I818" s="1" t="s">
        <v>7599</v>
      </c>
      <c r="J818" s="7">
        <f>MATCH(spotify_data[[#This Row],[artist_name]],spotify_data[artist_name],0)</f>
        <v>195</v>
      </c>
      <c r="K818">
        <v>83</v>
      </c>
      <c r="L818" s="10">
        <f>spotify_data[[#This Row],[artist_popularity]]/100</f>
        <v>0.83</v>
      </c>
      <c r="M818">
        <v>66705650</v>
      </c>
      <c r="N818" s="1" t="s">
        <v>831</v>
      </c>
      <c r="O818" s="1" t="s">
        <v>19088</v>
      </c>
      <c r="P818" s="1">
        <f>MATCH(spotify_data[[#This Row],[album_id]],spotify_data[album_id],0)</f>
        <v>454</v>
      </c>
      <c r="Q818" s="1" t="s">
        <v>9389</v>
      </c>
      <c r="R818" s="2">
        <v>40567</v>
      </c>
      <c r="S818" s="7">
        <f ca="1">+TODAY()-spotify_data[[#This Row],[Fecha lanzamiento Album]]</f>
        <v>5464</v>
      </c>
      <c r="T818" s="7">
        <f ca="1">+spotify_data[[#This Row],[Antigüedad Album Dias]]/60</f>
        <v>91.066666666666663</v>
      </c>
      <c r="U818" s="8">
        <f ca="1">spotify_data[[#This Row],[Antigüedad Album Meses]]/12</f>
        <v>7.5888888888888886</v>
      </c>
      <c r="V818">
        <v>11</v>
      </c>
      <c r="W818" s="1" t="s">
        <v>20</v>
      </c>
      <c r="X818" s="1" t="str">
        <f>+IF(spotify_data[[#This Row],[album_type]]="album","Album",IF(spotify_data[[#This Row],[album_type]]="single","Single","Compilation"))</f>
        <v>Album</v>
      </c>
      <c r="Y818">
        <v>38</v>
      </c>
    </row>
    <row r="819" spans="1:25" x14ac:dyDescent="0.3">
      <c r="A819" s="1" t="s">
        <v>19348</v>
      </c>
      <c r="B819" s="1">
        <v>4754</v>
      </c>
      <c r="C819" s="1" t="s">
        <v>19349</v>
      </c>
      <c r="D819">
        <v>5</v>
      </c>
      <c r="E819">
        <v>79</v>
      </c>
      <c r="F819" s="10">
        <f>spotify_data[[#This Row],[track_popularity]]/100</f>
        <v>0.79</v>
      </c>
      <c r="G819" s="9" t="b">
        <v>1</v>
      </c>
      <c r="H819" s="1">
        <f>+IF(spotify_data[[#This Row],[explicit]]=FALSE,0,1)</f>
        <v>1</v>
      </c>
      <c r="I819" s="1" t="s">
        <v>6941</v>
      </c>
      <c r="J819" s="7">
        <f>MATCH(spotify_data[[#This Row],[artist_name]],spotify_data[artist_name],0)</f>
        <v>200</v>
      </c>
      <c r="K819">
        <v>89</v>
      </c>
      <c r="L819" s="10">
        <f>spotify_data[[#This Row],[artist_popularity]]/100</f>
        <v>0.89</v>
      </c>
      <c r="M819">
        <v>31052119</v>
      </c>
      <c r="N819" s="1" t="s">
        <v>1366</v>
      </c>
      <c r="O819" s="1" t="s">
        <v>19327</v>
      </c>
      <c r="P819" s="1">
        <f>MATCH(spotify_data[[#This Row],[album_id]],spotify_data[album_id],0)</f>
        <v>456</v>
      </c>
      <c r="Q819" s="1" t="s">
        <v>19328</v>
      </c>
      <c r="R819" s="2">
        <v>40504</v>
      </c>
      <c r="S819" s="7">
        <f ca="1">+TODAY()-spotify_data[[#This Row],[Fecha lanzamiento Album]]</f>
        <v>5527</v>
      </c>
      <c r="T819" s="7">
        <f ca="1">+spotify_data[[#This Row],[Antigüedad Album Dias]]/60</f>
        <v>92.11666666666666</v>
      </c>
      <c r="U819" s="8">
        <f ca="1">spotify_data[[#This Row],[Antigüedad Album Meses]]/12</f>
        <v>7.676388888888888</v>
      </c>
      <c r="V819">
        <v>13</v>
      </c>
      <c r="W819" s="1" t="s">
        <v>20</v>
      </c>
      <c r="X819" s="1" t="str">
        <f>+IF(spotify_data[[#This Row],[album_type]]="album","Album",IF(spotify_data[[#This Row],[album_type]]="single","Single","Compilation"))</f>
        <v>Album</v>
      </c>
      <c r="Y819">
        <v>499</v>
      </c>
    </row>
    <row r="820" spans="1:25" x14ac:dyDescent="0.3">
      <c r="A820" s="1" t="s">
        <v>19585</v>
      </c>
      <c r="B820" s="1">
        <v>8217</v>
      </c>
      <c r="C820" s="1" t="s">
        <v>19586</v>
      </c>
      <c r="D820">
        <v>7</v>
      </c>
      <c r="E820">
        <v>79</v>
      </c>
      <c r="F820" s="10">
        <f>spotify_data[[#This Row],[track_popularity]]/100</f>
        <v>0.79</v>
      </c>
      <c r="G820" s="9" t="b">
        <v>1</v>
      </c>
      <c r="H820" s="1">
        <f>+IF(spotify_data[[#This Row],[explicit]]=FALSE,0,1)</f>
        <v>1</v>
      </c>
      <c r="I820" s="1" t="s">
        <v>3466</v>
      </c>
      <c r="J820" s="7">
        <f>MATCH(spotify_data[[#This Row],[artist_name]],spotify_data[artist_name],0)</f>
        <v>106</v>
      </c>
      <c r="K820">
        <v>88</v>
      </c>
      <c r="L820" s="10">
        <f>spotify_data[[#This Row],[artist_popularity]]/100</f>
        <v>0.88</v>
      </c>
      <c r="M820">
        <v>104517308</v>
      </c>
      <c r="N820" s="1" t="s">
        <v>3467</v>
      </c>
      <c r="O820" s="1" t="s">
        <v>19562</v>
      </c>
      <c r="P820" s="1">
        <f>MATCH(spotify_data[[#This Row],[album_id]],spotify_data[album_id],0)</f>
        <v>819</v>
      </c>
      <c r="Q820" s="1" t="s">
        <v>19563</v>
      </c>
      <c r="R820" s="2">
        <v>40347</v>
      </c>
      <c r="S820" s="7">
        <f ca="1">+TODAY()-spotify_data[[#This Row],[Fecha lanzamiento Album]]</f>
        <v>5684</v>
      </c>
      <c r="T820" s="7">
        <f ca="1">+spotify_data[[#This Row],[Antigüedad Album Dias]]/60</f>
        <v>94.733333333333334</v>
      </c>
      <c r="U820" s="8">
        <f ca="1">spotify_data[[#This Row],[Antigüedad Album Meses]]/12</f>
        <v>7.8944444444444448</v>
      </c>
      <c r="V820">
        <v>17</v>
      </c>
      <c r="W820" s="1" t="s">
        <v>20</v>
      </c>
      <c r="X820" s="1" t="str">
        <f>+IF(spotify_data[[#This Row],[album_type]]="album","Album",IF(spotify_data[[#This Row],[album_type]]="single","Single","Compilation"))</f>
        <v>Album</v>
      </c>
      <c r="Y820">
        <v>413</v>
      </c>
    </row>
    <row r="821" spans="1:25" x14ac:dyDescent="0.3">
      <c r="A821" s="1" t="s">
        <v>19684</v>
      </c>
      <c r="B821" s="1">
        <v>7836</v>
      </c>
      <c r="C821" s="1" t="s">
        <v>19685</v>
      </c>
      <c r="D821">
        <v>1</v>
      </c>
      <c r="E821">
        <v>79</v>
      </c>
      <c r="F821" s="10">
        <f>spotify_data[[#This Row],[track_popularity]]/100</f>
        <v>0.79</v>
      </c>
      <c r="G821" s="9" t="b">
        <v>0</v>
      </c>
      <c r="H821" s="1">
        <f>+IF(spotify_data[[#This Row],[explicit]]=FALSE,0,1)</f>
        <v>0</v>
      </c>
      <c r="I821" s="1" t="s">
        <v>19686</v>
      </c>
      <c r="J821" s="7">
        <f>MATCH(spotify_data[[#This Row],[artist_name]],spotify_data[artist_name],0)</f>
        <v>820</v>
      </c>
      <c r="K821">
        <v>71</v>
      </c>
      <c r="L821" s="10">
        <f>spotify_data[[#This Row],[artist_popularity]]/100</f>
        <v>0.71</v>
      </c>
      <c r="M821">
        <v>3769513</v>
      </c>
      <c r="N821" s="1" t="s">
        <v>23</v>
      </c>
      <c r="O821" s="1" t="s">
        <v>19687</v>
      </c>
      <c r="P821" s="1">
        <f>MATCH(spotify_data[[#This Row],[album_id]],spotify_data[album_id],0)</f>
        <v>820</v>
      </c>
      <c r="Q821" s="1" t="s">
        <v>19685</v>
      </c>
      <c r="R821" s="2">
        <v>40260</v>
      </c>
      <c r="S821" s="7">
        <f ca="1">+TODAY()-spotify_data[[#This Row],[Fecha lanzamiento Album]]</f>
        <v>5771</v>
      </c>
      <c r="T821" s="7">
        <f ca="1">+spotify_data[[#This Row],[Antigüedad Album Dias]]/60</f>
        <v>96.183333333333337</v>
      </c>
      <c r="U821" s="8">
        <f ca="1">spotify_data[[#This Row],[Antigüedad Album Meses]]/12</f>
        <v>8.0152777777777775</v>
      </c>
      <c r="V821">
        <v>1</v>
      </c>
      <c r="W821" s="1" t="s">
        <v>21</v>
      </c>
      <c r="X821" s="1" t="str">
        <f>+IF(spotify_data[[#This Row],[album_type]]="album","Album",IF(spotify_data[[#This Row],[album_type]]="single","Single","Compilation"))</f>
        <v>Single</v>
      </c>
      <c r="Y821">
        <v>336</v>
      </c>
    </row>
    <row r="822" spans="1:25" x14ac:dyDescent="0.3">
      <c r="A822" s="1" t="s">
        <v>20106</v>
      </c>
      <c r="B822" s="1">
        <v>3236</v>
      </c>
      <c r="C822" s="1" t="s">
        <v>20107</v>
      </c>
      <c r="D822">
        <v>1</v>
      </c>
      <c r="E822">
        <v>79</v>
      </c>
      <c r="F822" s="10">
        <f>spotify_data[[#This Row],[track_popularity]]/100</f>
        <v>0.79</v>
      </c>
      <c r="G822" s="9" t="b">
        <v>0</v>
      </c>
      <c r="H822" s="1">
        <f>+IF(spotify_data[[#This Row],[explicit]]=FALSE,0,1)</f>
        <v>0</v>
      </c>
      <c r="I822" s="1" t="s">
        <v>20108</v>
      </c>
      <c r="J822" s="7">
        <f>MATCH(spotify_data[[#This Row],[artist_name]],spotify_data[artist_name],0)</f>
        <v>821</v>
      </c>
      <c r="K822">
        <v>65</v>
      </c>
      <c r="L822" s="10">
        <f>spotify_data[[#This Row],[artist_popularity]]/100</f>
        <v>0.65</v>
      </c>
      <c r="M822">
        <v>1156272</v>
      </c>
      <c r="N822" s="1" t="s">
        <v>23</v>
      </c>
      <c r="O822" s="1" t="s">
        <v>20109</v>
      </c>
      <c r="P822" s="1">
        <f>MATCH(spotify_data[[#This Row],[album_id]],spotify_data[album_id],0)</f>
        <v>821</v>
      </c>
      <c r="Q822" s="1" t="s">
        <v>20107</v>
      </c>
      <c r="R822" s="2">
        <v>40043</v>
      </c>
      <c r="S822" s="7">
        <f ca="1">+TODAY()-spotify_data[[#This Row],[Fecha lanzamiento Album]]</f>
        <v>5988</v>
      </c>
      <c r="T822" s="7">
        <f ca="1">+spotify_data[[#This Row],[Antigüedad Album Dias]]/60</f>
        <v>99.8</v>
      </c>
      <c r="U822" s="8">
        <f ca="1">spotify_data[[#This Row],[Antigüedad Album Meses]]/12</f>
        <v>8.3166666666666664</v>
      </c>
      <c r="V822">
        <v>11</v>
      </c>
      <c r="W822" s="1" t="s">
        <v>20</v>
      </c>
      <c r="X822" s="1" t="str">
        <f>+IF(spotify_data[[#This Row],[album_type]]="album","Album",IF(spotify_data[[#This Row],[album_type]]="single","Single","Compilation"))</f>
        <v>Album</v>
      </c>
      <c r="Y822">
        <v>303</v>
      </c>
    </row>
    <row r="823" spans="1:25" x14ac:dyDescent="0.3">
      <c r="A823" s="1" t="s">
        <v>20369</v>
      </c>
      <c r="B823" s="1">
        <v>4408</v>
      </c>
      <c r="C823" s="1" t="s">
        <v>20370</v>
      </c>
      <c r="D823">
        <v>1</v>
      </c>
      <c r="E823">
        <v>79</v>
      </c>
      <c r="F823" s="10">
        <f>spotify_data[[#This Row],[track_popularity]]/100</f>
        <v>0.79</v>
      </c>
      <c r="G823" s="9" t="b">
        <v>0</v>
      </c>
      <c r="H823" s="1">
        <f>+IF(spotify_data[[#This Row],[explicit]]=FALSE,0,1)</f>
        <v>0</v>
      </c>
      <c r="I823" s="1" t="s">
        <v>19021</v>
      </c>
      <c r="J823" s="7">
        <f>MATCH(spotify_data[[#This Row],[artist_name]],spotify_data[artist_name],0)</f>
        <v>206</v>
      </c>
      <c r="K823">
        <v>81</v>
      </c>
      <c r="L823" s="10">
        <f>spotify_data[[#This Row],[artist_popularity]]/100</f>
        <v>0.81</v>
      </c>
      <c r="M823">
        <v>17773300</v>
      </c>
      <c r="N823" s="1" t="s">
        <v>516</v>
      </c>
      <c r="O823" s="1" t="s">
        <v>20365</v>
      </c>
      <c r="P823" s="1">
        <f>MATCH(spotify_data[[#This Row],[album_id]],spotify_data[album_id],0)</f>
        <v>822</v>
      </c>
      <c r="Q823" s="1" t="s">
        <v>20366</v>
      </c>
      <c r="R823" s="2">
        <v>39784</v>
      </c>
      <c r="S823" s="7">
        <f ca="1">+TODAY()-spotify_data[[#This Row],[Fecha lanzamiento Album]]</f>
        <v>6247</v>
      </c>
      <c r="T823" s="7">
        <f ca="1">+spotify_data[[#This Row],[Antigüedad Album Dias]]/60</f>
        <v>104.11666666666666</v>
      </c>
      <c r="U823" s="8">
        <f ca="1">spotify_data[[#This Row],[Antigüedad Album Meses]]/12</f>
        <v>8.6763888888888889</v>
      </c>
      <c r="V823">
        <v>15</v>
      </c>
      <c r="W823" s="1" t="s">
        <v>20</v>
      </c>
      <c r="X823" s="1" t="str">
        <f>+IF(spotify_data[[#This Row],[album_type]]="album","Album",IF(spotify_data[[#This Row],[album_type]]="single","Single","Compilation"))</f>
        <v>Album</v>
      </c>
      <c r="Y823">
        <v>374</v>
      </c>
    </row>
    <row r="824" spans="1:25" x14ac:dyDescent="0.3">
      <c r="A824" s="1" t="s">
        <v>20831</v>
      </c>
      <c r="B824" s="1">
        <v>8549</v>
      </c>
      <c r="C824" s="1" t="s">
        <v>20832</v>
      </c>
      <c r="D824">
        <v>2</v>
      </c>
      <c r="E824">
        <v>79</v>
      </c>
      <c r="F824" s="10">
        <f>spotify_data[[#This Row],[track_popularity]]/100</f>
        <v>0.79</v>
      </c>
      <c r="G824" s="9" t="b">
        <v>1</v>
      </c>
      <c r="H824" s="1">
        <f>+IF(spotify_data[[#This Row],[explicit]]=FALSE,0,1)</f>
        <v>1</v>
      </c>
      <c r="I824" s="1" t="s">
        <v>3153</v>
      </c>
      <c r="J824" s="7">
        <f>MATCH(spotify_data[[#This Row],[artist_name]],spotify_data[artist_name],0)</f>
        <v>78</v>
      </c>
      <c r="K824">
        <v>88</v>
      </c>
      <c r="L824" s="10">
        <f>spotify_data[[#This Row],[artist_popularity]]/100</f>
        <v>0.88</v>
      </c>
      <c r="M824">
        <v>31796892</v>
      </c>
      <c r="N824" s="1" t="s">
        <v>3154</v>
      </c>
      <c r="O824" s="1" t="s">
        <v>20827</v>
      </c>
      <c r="P824" s="1">
        <f>MATCH(spotify_data[[#This Row],[album_id]],spotify_data[album_id],0)</f>
        <v>276</v>
      </c>
      <c r="Q824" s="1" t="s">
        <v>20828</v>
      </c>
      <c r="R824" s="2">
        <v>39216</v>
      </c>
      <c r="S824" s="7">
        <f ca="1">+TODAY()-spotify_data[[#This Row],[Fecha lanzamiento Album]]</f>
        <v>6815</v>
      </c>
      <c r="T824" s="7">
        <f ca="1">+spotify_data[[#This Row],[Antigüedad Album Dias]]/60</f>
        <v>113.58333333333333</v>
      </c>
      <c r="U824" s="8">
        <f ca="1">spotify_data[[#This Row],[Antigüedad Album Meses]]/12</f>
        <v>9.4652777777777768</v>
      </c>
      <c r="V824">
        <v>12</v>
      </c>
      <c r="W824" s="1" t="s">
        <v>20</v>
      </c>
      <c r="X824" s="1" t="str">
        <f>+IF(spotify_data[[#This Row],[album_type]]="album","Album",IF(spotify_data[[#This Row],[album_type]]="single","Single","Compilation"))</f>
        <v>Album</v>
      </c>
      <c r="Y824">
        <v>315</v>
      </c>
    </row>
    <row r="825" spans="1:25" x14ac:dyDescent="0.3">
      <c r="A825" s="1" t="s">
        <v>20844</v>
      </c>
      <c r="B825" s="1">
        <v>5833</v>
      </c>
      <c r="C825" s="1" t="s">
        <v>20845</v>
      </c>
      <c r="D825">
        <v>2</v>
      </c>
      <c r="E825">
        <v>79</v>
      </c>
      <c r="F825" s="10">
        <f>spotify_data[[#This Row],[track_popularity]]/100</f>
        <v>0.79</v>
      </c>
      <c r="G825" s="9" t="b">
        <v>0</v>
      </c>
      <c r="H825" s="1">
        <f>+IF(spotify_data[[#This Row],[explicit]]=FALSE,0,1)</f>
        <v>0</v>
      </c>
      <c r="I825" s="1" t="s">
        <v>20846</v>
      </c>
      <c r="J825" s="7">
        <f>MATCH(spotify_data[[#This Row],[artist_name]],spotify_data[artist_name],0)</f>
        <v>204</v>
      </c>
      <c r="K825">
        <v>71</v>
      </c>
      <c r="L825" s="10">
        <f>spotify_data[[#This Row],[artist_popularity]]/100</f>
        <v>0.71</v>
      </c>
      <c r="M825">
        <v>1904542</v>
      </c>
      <c r="N825" s="1" t="s">
        <v>23</v>
      </c>
      <c r="O825" s="1" t="s">
        <v>20847</v>
      </c>
      <c r="P825" s="1">
        <f>MATCH(spotify_data[[#This Row],[album_id]],spotify_data[album_id],0)</f>
        <v>824</v>
      </c>
      <c r="Q825" s="1" t="s">
        <v>20848</v>
      </c>
      <c r="R825" s="2">
        <v>39199</v>
      </c>
      <c r="S825" s="7">
        <f ca="1">+TODAY()-spotify_data[[#This Row],[Fecha lanzamiento Album]]</f>
        <v>6832</v>
      </c>
      <c r="T825" s="7">
        <f ca="1">+spotify_data[[#This Row],[Antigüedad Album Dias]]/60</f>
        <v>113.86666666666666</v>
      </c>
      <c r="U825" s="8">
        <f ca="1">spotify_data[[#This Row],[Antigüedad Album Meses]]/12</f>
        <v>9.4888888888888889</v>
      </c>
      <c r="V825">
        <v>13</v>
      </c>
      <c r="W825" s="1" t="s">
        <v>20</v>
      </c>
      <c r="X825" s="1" t="str">
        <f>+IF(spotify_data[[#This Row],[album_type]]="album","Album",IF(spotify_data[[#This Row],[album_type]]="single","Single","Compilation"))</f>
        <v>Album</v>
      </c>
      <c r="Y825">
        <v>338</v>
      </c>
    </row>
    <row r="826" spans="1:25" x14ac:dyDescent="0.3">
      <c r="A826" s="1" t="s">
        <v>21160</v>
      </c>
      <c r="B826" s="1">
        <v>4417</v>
      </c>
      <c r="C826" s="1" t="s">
        <v>21161</v>
      </c>
      <c r="D826">
        <v>1</v>
      </c>
      <c r="E826">
        <v>79</v>
      </c>
      <c r="F826" s="10">
        <f>spotify_data[[#This Row],[track_popularity]]/100</f>
        <v>0.79</v>
      </c>
      <c r="G826" s="9" t="b">
        <v>0</v>
      </c>
      <c r="H826" s="1">
        <f>+IF(spotify_data[[#This Row],[explicit]]=FALSE,0,1)</f>
        <v>0</v>
      </c>
      <c r="I826" s="1" t="s">
        <v>14644</v>
      </c>
      <c r="J826" s="7">
        <f>MATCH(spotify_data[[#This Row],[artist_name]],spotify_data[artist_name],0)</f>
        <v>207</v>
      </c>
      <c r="K826">
        <v>82</v>
      </c>
      <c r="L826" s="10">
        <f>spotify_data[[#This Row],[artist_popularity]]/100</f>
        <v>0.82</v>
      </c>
      <c r="M826">
        <v>23218829</v>
      </c>
      <c r="N826" s="1" t="s">
        <v>14645</v>
      </c>
      <c r="O826" s="1" t="s">
        <v>21158</v>
      </c>
      <c r="P826" s="1">
        <f>MATCH(spotify_data[[#This Row],[album_id]],spotify_data[album_id],0)</f>
        <v>573</v>
      </c>
      <c r="Q826" s="1" t="s">
        <v>21159</v>
      </c>
      <c r="R826" s="2">
        <v>38846</v>
      </c>
      <c r="S826" s="7">
        <f ca="1">+TODAY()-spotify_data[[#This Row],[Fecha lanzamiento Album]]</f>
        <v>7185</v>
      </c>
      <c r="T826" s="7">
        <f ca="1">+spotify_data[[#This Row],[Antigüedad Album Dias]]/60</f>
        <v>119.75</v>
      </c>
      <c r="U826" s="8">
        <f ca="1">spotify_data[[#This Row],[Antigüedad Album Meses]]/12</f>
        <v>9.9791666666666661</v>
      </c>
      <c r="V826">
        <v>29</v>
      </c>
      <c r="W826" s="1" t="s">
        <v>20</v>
      </c>
      <c r="X826" s="1" t="str">
        <f>+IF(spotify_data[[#This Row],[album_type]]="album","Album",IF(spotify_data[[#This Row],[album_type]]="single","Single","Compilation"))</f>
        <v>Album</v>
      </c>
      <c r="Y826">
        <v>47</v>
      </c>
    </row>
    <row r="827" spans="1:25" x14ac:dyDescent="0.3">
      <c r="A827" s="1" t="s">
        <v>21361</v>
      </c>
      <c r="B827" s="1">
        <v>2776</v>
      </c>
      <c r="C827" s="1" t="s">
        <v>21362</v>
      </c>
      <c r="D827">
        <v>4</v>
      </c>
      <c r="E827">
        <v>79</v>
      </c>
      <c r="F827" s="10">
        <f>spotify_data[[#This Row],[track_popularity]]/100</f>
        <v>0.79</v>
      </c>
      <c r="G827" s="9" t="b">
        <v>1</v>
      </c>
      <c r="H827" s="1">
        <f>+IF(spotify_data[[#This Row],[explicit]]=FALSE,0,1)</f>
        <v>1</v>
      </c>
      <c r="I827" s="1" t="s">
        <v>6941</v>
      </c>
      <c r="J827" s="7">
        <f>MATCH(spotify_data[[#This Row],[artist_name]],spotify_data[artist_name],0)</f>
        <v>200</v>
      </c>
      <c r="K827">
        <v>89</v>
      </c>
      <c r="L827" s="10">
        <f>spotify_data[[#This Row],[artist_popularity]]/100</f>
        <v>0.89</v>
      </c>
      <c r="M827">
        <v>31045858</v>
      </c>
      <c r="N827" s="1" t="s">
        <v>1366</v>
      </c>
      <c r="O827" s="1" t="s">
        <v>21363</v>
      </c>
      <c r="P827" s="1">
        <f>MATCH(spotify_data[[#This Row],[album_id]],spotify_data[album_id],0)</f>
        <v>826</v>
      </c>
      <c r="Q827" s="1" t="s">
        <v>21364</v>
      </c>
      <c r="R827" s="2">
        <v>38594</v>
      </c>
      <c r="S827" s="7">
        <f ca="1">+TODAY()-spotify_data[[#This Row],[Fecha lanzamiento Album]]</f>
        <v>7437</v>
      </c>
      <c r="T827" s="7">
        <f ca="1">+spotify_data[[#This Row],[Antigüedad Album Dias]]/60</f>
        <v>123.95</v>
      </c>
      <c r="U827" s="8">
        <f ca="1">spotify_data[[#This Row],[Antigüedad Album Meses]]/12</f>
        <v>10.329166666666667</v>
      </c>
      <c r="V827">
        <v>21</v>
      </c>
      <c r="W827" s="1" t="s">
        <v>20</v>
      </c>
      <c r="X827" s="1" t="str">
        <f>+IF(spotify_data[[#This Row],[album_type]]="album","Album",IF(spotify_data[[#This Row],[album_type]]="single","Single","Compilation"))</f>
        <v>Album</v>
      </c>
      <c r="Y827">
        <v>346</v>
      </c>
    </row>
    <row r="828" spans="1:25" x14ac:dyDescent="0.3">
      <c r="A828" s="1" t="s">
        <v>21365</v>
      </c>
      <c r="B828" s="1">
        <v>2759</v>
      </c>
      <c r="C828" s="1" t="s">
        <v>21366</v>
      </c>
      <c r="D828">
        <v>1</v>
      </c>
      <c r="E828">
        <v>79</v>
      </c>
      <c r="F828" s="10">
        <f>spotify_data[[#This Row],[track_popularity]]/100</f>
        <v>0.79</v>
      </c>
      <c r="G828" s="9" t="b">
        <v>0</v>
      </c>
      <c r="H828" s="1">
        <f>+IF(spotify_data[[#This Row],[explicit]]=FALSE,0,1)</f>
        <v>0</v>
      </c>
      <c r="I828" s="1" t="s">
        <v>6348</v>
      </c>
      <c r="J828" s="7">
        <f>MATCH(spotify_data[[#This Row],[artist_name]],spotify_data[artist_name],0)</f>
        <v>103</v>
      </c>
      <c r="K828">
        <v>90</v>
      </c>
      <c r="L828" s="10">
        <f>spotify_data[[#This Row],[artist_popularity]]/100</f>
        <v>0.9</v>
      </c>
      <c r="M828">
        <v>69030894</v>
      </c>
      <c r="N828" s="1" t="s">
        <v>6349</v>
      </c>
      <c r="O828" s="1" t="s">
        <v>21367</v>
      </c>
      <c r="P828" s="1">
        <f>MATCH(spotify_data[[#This Row],[album_id]],spotify_data[album_id],0)</f>
        <v>827</v>
      </c>
      <c r="Q828" s="1" t="s">
        <v>21368</v>
      </c>
      <c r="R828" s="2">
        <v>38593</v>
      </c>
      <c r="S828" s="7">
        <f ca="1">+TODAY()-spotify_data[[#This Row],[Fecha lanzamiento Album]]</f>
        <v>7438</v>
      </c>
      <c r="T828" s="7">
        <f ca="1">+spotify_data[[#This Row],[Antigüedad Album Dias]]/60</f>
        <v>123.96666666666667</v>
      </c>
      <c r="U828" s="8">
        <f ca="1">spotify_data[[#This Row],[Antigüedad Album Meses]]/12</f>
        <v>10.330555555555556</v>
      </c>
      <c r="V828">
        <v>13</v>
      </c>
      <c r="W828" s="1" t="s">
        <v>20</v>
      </c>
      <c r="X828" s="1" t="str">
        <f>+IF(spotify_data[[#This Row],[album_type]]="album","Album",IF(spotify_data[[#This Row],[album_type]]="single","Single","Compilation"))</f>
        <v>Album</v>
      </c>
      <c r="Y828">
        <v>411</v>
      </c>
    </row>
    <row r="829" spans="1:25" x14ac:dyDescent="0.3">
      <c r="A829" s="1" t="s">
        <v>21375</v>
      </c>
      <c r="B829" s="1">
        <v>1269</v>
      </c>
      <c r="C829" s="1" t="s">
        <v>21376</v>
      </c>
      <c r="D829">
        <v>3</v>
      </c>
      <c r="E829">
        <v>79</v>
      </c>
      <c r="F829" s="10">
        <f>spotify_data[[#This Row],[track_popularity]]/100</f>
        <v>0.79</v>
      </c>
      <c r="G829" s="9" t="b">
        <v>0</v>
      </c>
      <c r="H829" s="1">
        <f>+IF(spotify_data[[#This Row],[explicit]]=FALSE,0,1)</f>
        <v>0</v>
      </c>
      <c r="I829" s="1" t="s">
        <v>21377</v>
      </c>
      <c r="J829" s="7">
        <f>MATCH(spotify_data[[#This Row],[artist_name]],spotify_data[artist_name],0)</f>
        <v>828</v>
      </c>
      <c r="K829">
        <v>67</v>
      </c>
      <c r="L829" s="10">
        <f>spotify_data[[#This Row],[artist_popularity]]/100</f>
        <v>0.67</v>
      </c>
      <c r="M829">
        <v>3967538</v>
      </c>
      <c r="N829" s="1" t="s">
        <v>23</v>
      </c>
      <c r="O829" s="1" t="s">
        <v>21378</v>
      </c>
      <c r="P829" s="1">
        <f>MATCH(spotify_data[[#This Row],[album_id]],spotify_data[album_id],0)</f>
        <v>828</v>
      </c>
      <c r="Q829" s="1" t="s">
        <v>21379</v>
      </c>
      <c r="R829" s="2">
        <v>38580</v>
      </c>
      <c r="S829" s="7">
        <f ca="1">+TODAY()-spotify_data[[#This Row],[Fecha lanzamiento Album]]</f>
        <v>7451</v>
      </c>
      <c r="T829" s="7">
        <f ca="1">+spotify_data[[#This Row],[Antigüedad Album Dias]]/60</f>
        <v>124.18333333333334</v>
      </c>
      <c r="U829" s="8">
        <f ca="1">spotify_data[[#This Row],[Antigüedad Album Meses]]/12</f>
        <v>10.348611111111111</v>
      </c>
      <c r="V829">
        <v>12</v>
      </c>
      <c r="W829" s="1" t="s">
        <v>20</v>
      </c>
      <c r="X829" s="1" t="str">
        <f>+IF(spotify_data[[#This Row],[album_type]]="album","Album",IF(spotify_data[[#This Row],[album_type]]="single","Single","Compilation"))</f>
        <v>Album</v>
      </c>
      <c r="Y829">
        <v>385</v>
      </c>
    </row>
    <row r="830" spans="1:25" x14ac:dyDescent="0.3">
      <c r="A830" s="1" t="s">
        <v>21484</v>
      </c>
      <c r="B830" s="1">
        <v>5627</v>
      </c>
      <c r="C830" s="1" t="s">
        <v>21485</v>
      </c>
      <c r="D830">
        <v>13</v>
      </c>
      <c r="E830">
        <v>79</v>
      </c>
      <c r="F830" s="10">
        <f>spotify_data[[#This Row],[track_popularity]]/100</f>
        <v>0.79</v>
      </c>
      <c r="G830" s="9" t="b">
        <v>0</v>
      </c>
      <c r="H830" s="1">
        <f>+IF(spotify_data[[#This Row],[explicit]]=FALSE,0,1)</f>
        <v>0</v>
      </c>
      <c r="I830" s="1" t="s">
        <v>21486</v>
      </c>
      <c r="J830" s="7">
        <f>MATCH(spotify_data[[#This Row],[artist_name]],spotify_data[artist_name],0)</f>
        <v>829</v>
      </c>
      <c r="K830">
        <v>62</v>
      </c>
      <c r="L830" s="10">
        <f>spotify_data[[#This Row],[artist_popularity]]/100</f>
        <v>0.62</v>
      </c>
      <c r="M830">
        <v>1345390</v>
      </c>
      <c r="N830" s="1" t="s">
        <v>23</v>
      </c>
      <c r="O830" s="1" t="s">
        <v>21487</v>
      </c>
      <c r="P830" s="1">
        <f>MATCH(spotify_data[[#This Row],[album_id]],spotify_data[album_id],0)</f>
        <v>829</v>
      </c>
      <c r="Q830" s="1" t="s">
        <v>21488</v>
      </c>
      <c r="R830" s="2">
        <v>38377</v>
      </c>
      <c r="S830" s="7">
        <f ca="1">+TODAY()-spotify_data[[#This Row],[Fecha lanzamiento Album]]</f>
        <v>7654</v>
      </c>
      <c r="T830" s="7">
        <f ca="1">+spotify_data[[#This Row],[Antigüedad Album Dias]]/60</f>
        <v>127.56666666666666</v>
      </c>
      <c r="U830" s="8">
        <f ca="1">spotify_data[[#This Row],[Antigüedad Album Meses]]/12</f>
        <v>10.630555555555555</v>
      </c>
      <c r="V830">
        <v>13</v>
      </c>
      <c r="W830" s="1" t="s">
        <v>20</v>
      </c>
      <c r="X830" s="1" t="str">
        <f>+IF(spotify_data[[#This Row],[album_type]]="album","Album",IF(spotify_data[[#This Row],[album_type]]="single","Single","Compilation"))</f>
        <v>Album</v>
      </c>
      <c r="Y830">
        <v>387</v>
      </c>
    </row>
    <row r="831" spans="1:25" x14ac:dyDescent="0.3">
      <c r="A831" s="1" t="s">
        <v>21943</v>
      </c>
      <c r="B831" s="1">
        <v>7144</v>
      </c>
      <c r="C831" s="1" t="s">
        <v>21944</v>
      </c>
      <c r="D831">
        <v>1</v>
      </c>
      <c r="E831">
        <v>79</v>
      </c>
      <c r="F831" s="10">
        <f>spotify_data[[#This Row],[track_popularity]]/100</f>
        <v>0.79</v>
      </c>
      <c r="G831" s="9" t="b">
        <v>0</v>
      </c>
      <c r="H831" s="1">
        <f>+IF(spotify_data[[#This Row],[explicit]]=FALSE,0,1)</f>
        <v>0</v>
      </c>
      <c r="I831" s="1" t="s">
        <v>1764</v>
      </c>
      <c r="J831" s="7">
        <f>MATCH(spotify_data[[#This Row],[artist_name]],spotify_data[artist_name],0)</f>
        <v>105</v>
      </c>
      <c r="K831">
        <v>75</v>
      </c>
      <c r="L831" s="10">
        <f>spotify_data[[#This Row],[artist_popularity]]/100</f>
        <v>0.75</v>
      </c>
      <c r="M831">
        <v>6158071</v>
      </c>
      <c r="N831" s="1" t="s">
        <v>1765</v>
      </c>
      <c r="O831" s="1" t="s">
        <v>21938</v>
      </c>
      <c r="P831" s="1">
        <f>MATCH(spotify_data[[#This Row],[album_id]],spotify_data[album_id],0)</f>
        <v>105</v>
      </c>
      <c r="Q831" s="1" t="s">
        <v>21939</v>
      </c>
      <c r="R831" s="2">
        <v>37684</v>
      </c>
      <c r="S831" s="7">
        <f ca="1">+TODAY()-spotify_data[[#This Row],[Fecha lanzamiento Album]]</f>
        <v>8347</v>
      </c>
      <c r="T831" s="7">
        <f ca="1">+spotify_data[[#This Row],[Antigüedad Album Dias]]/60</f>
        <v>139.11666666666667</v>
      </c>
      <c r="U831" s="8">
        <f ca="1">spotify_data[[#This Row],[Antigüedad Album Meses]]/12</f>
        <v>11.593055555555557</v>
      </c>
      <c r="V831">
        <v>12</v>
      </c>
      <c r="W831" s="1" t="s">
        <v>20</v>
      </c>
      <c r="X831" s="1" t="str">
        <f>+IF(spotify_data[[#This Row],[album_type]]="album","Album",IF(spotify_data[[#This Row],[album_type]]="single","Single","Compilation"))</f>
        <v>Album</v>
      </c>
      <c r="Y831">
        <v>358</v>
      </c>
    </row>
    <row r="832" spans="1:25" x14ac:dyDescent="0.3">
      <c r="A832" s="1" t="s">
        <v>22026</v>
      </c>
      <c r="B832" s="1">
        <v>7570</v>
      </c>
      <c r="C832" s="1" t="s">
        <v>22027</v>
      </c>
      <c r="D832">
        <v>5</v>
      </c>
      <c r="E832">
        <v>79</v>
      </c>
      <c r="F832" s="10">
        <f>spotify_data[[#This Row],[track_popularity]]/100</f>
        <v>0.79</v>
      </c>
      <c r="G832" s="9" t="b">
        <v>0</v>
      </c>
      <c r="H832" s="1">
        <f>+IF(spotify_data[[#This Row],[explicit]]=FALSE,0,1)</f>
        <v>0</v>
      </c>
      <c r="I832" s="1" t="s">
        <v>21549</v>
      </c>
      <c r="J832" s="7">
        <f>MATCH(spotify_data[[#This Row],[artist_name]],spotify_data[artist_name],0)</f>
        <v>831</v>
      </c>
      <c r="K832">
        <v>69</v>
      </c>
      <c r="L832" s="10">
        <f>spotify_data[[#This Row],[artist_popularity]]/100</f>
        <v>0.69</v>
      </c>
      <c r="M832">
        <v>5146839</v>
      </c>
      <c r="N832" s="1" t="s">
        <v>21550</v>
      </c>
      <c r="O832" s="1" t="s">
        <v>22028</v>
      </c>
      <c r="P832" s="1">
        <f>MATCH(spotify_data[[#This Row],[album_id]],spotify_data[album_id],0)</f>
        <v>831</v>
      </c>
      <c r="Q832" s="1" t="s">
        <v>21549</v>
      </c>
      <c r="R832" s="2">
        <v>37577</v>
      </c>
      <c r="S832" s="7">
        <f ca="1">+TODAY()-spotify_data[[#This Row],[Fecha lanzamiento Album]]</f>
        <v>8454</v>
      </c>
      <c r="T832" s="7">
        <f ca="1">+spotify_data[[#This Row],[Antigüedad Album Dias]]/60</f>
        <v>140.9</v>
      </c>
      <c r="U832" s="8">
        <f ca="1">spotify_data[[#This Row],[Antigüedad Album Meses]]/12</f>
        <v>11.741666666666667</v>
      </c>
      <c r="V832">
        <v>14</v>
      </c>
      <c r="W832" s="1" t="s">
        <v>20</v>
      </c>
      <c r="X832" s="1" t="str">
        <f>+IF(spotify_data[[#This Row],[album_type]]="album","Album",IF(spotify_data[[#This Row],[album_type]]="single","Single","Compilation"))</f>
        <v>Album</v>
      </c>
      <c r="Y832">
        <v>489</v>
      </c>
    </row>
    <row r="833" spans="1:25" x14ac:dyDescent="0.3">
      <c r="A833" s="1" t="s">
        <v>22031</v>
      </c>
      <c r="B833" s="1">
        <v>7385</v>
      </c>
      <c r="C833" s="1" t="s">
        <v>22032</v>
      </c>
      <c r="D833">
        <v>6</v>
      </c>
      <c r="E833">
        <v>79</v>
      </c>
      <c r="F833" s="10">
        <f>spotify_data[[#This Row],[track_popularity]]/100</f>
        <v>0.79</v>
      </c>
      <c r="G833" s="9" t="b">
        <v>0</v>
      </c>
      <c r="H833" s="1">
        <f>+IF(spotify_data[[#This Row],[explicit]]=FALSE,0,1)</f>
        <v>0</v>
      </c>
      <c r="I833" s="1" t="s">
        <v>10713</v>
      </c>
      <c r="J833" s="7">
        <f>MATCH(spotify_data[[#This Row],[artist_name]],spotify_data[artist_name],0)</f>
        <v>578</v>
      </c>
      <c r="K833">
        <v>71</v>
      </c>
      <c r="L833" s="10">
        <f>spotify_data[[#This Row],[artist_popularity]]/100</f>
        <v>0.71</v>
      </c>
      <c r="M833">
        <v>4909653</v>
      </c>
      <c r="N833" s="1" t="s">
        <v>10714</v>
      </c>
      <c r="O833" s="1" t="s">
        <v>22033</v>
      </c>
      <c r="P833" s="1">
        <f>MATCH(spotify_data[[#This Row],[album_id]],spotify_data[album_id],0)</f>
        <v>832</v>
      </c>
      <c r="Q833" s="1" t="s">
        <v>22034</v>
      </c>
      <c r="R833" s="2">
        <v>37572</v>
      </c>
      <c r="S833" s="7">
        <f ca="1">+TODAY()-spotify_data[[#This Row],[Fecha lanzamiento Album]]</f>
        <v>8459</v>
      </c>
      <c r="T833" s="7">
        <f ca="1">+spotify_data[[#This Row],[Antigüedad Album Dias]]/60</f>
        <v>140.98333333333332</v>
      </c>
      <c r="U833" s="8">
        <f ca="1">spotify_data[[#This Row],[Antigüedad Album Meses]]/12</f>
        <v>11.74861111111111</v>
      </c>
      <c r="V833">
        <v>12</v>
      </c>
      <c r="W833" s="1" t="s">
        <v>20</v>
      </c>
      <c r="X833" s="1" t="str">
        <f>+IF(spotify_data[[#This Row],[album_type]]="album","Album",IF(spotify_data[[#This Row],[album_type]]="single","Single","Compilation"))</f>
        <v>Album</v>
      </c>
      <c r="Y833">
        <v>397</v>
      </c>
    </row>
    <row r="834" spans="1:25" x14ac:dyDescent="0.3">
      <c r="A834" s="1" t="s">
        <v>22123</v>
      </c>
      <c r="B834" s="1"/>
      <c r="C834" s="1" t="s">
        <v>22124</v>
      </c>
      <c r="D834">
        <v>1</v>
      </c>
      <c r="E834">
        <v>79</v>
      </c>
      <c r="F834" s="10">
        <f>spotify_data[[#This Row],[track_popularity]]/100</f>
        <v>0.79</v>
      </c>
      <c r="G834" s="9" t="b">
        <v>0</v>
      </c>
      <c r="H834" s="1">
        <f>+IF(spotify_data[[#This Row],[explicit]]=FALSE,0,1)</f>
        <v>0</v>
      </c>
      <c r="I834" s="1" t="s">
        <v>22125</v>
      </c>
      <c r="J834" s="7">
        <f>MATCH(spotify_data[[#This Row],[artist_name]],spotify_data[artist_name],0)</f>
        <v>833</v>
      </c>
      <c r="K834">
        <v>65</v>
      </c>
      <c r="L834" s="10">
        <f>spotify_data[[#This Row],[artist_popularity]]/100</f>
        <v>0.65</v>
      </c>
      <c r="M834">
        <v>570428</v>
      </c>
      <c r="N834" s="1" t="s">
        <v>23</v>
      </c>
      <c r="O834" s="1" t="s">
        <v>22126</v>
      </c>
      <c r="P834" s="1">
        <f>MATCH(spotify_data[[#This Row],[album_id]],spotify_data[album_id],0)</f>
        <v>833</v>
      </c>
      <c r="Q834" s="1" t="s">
        <v>22127</v>
      </c>
      <c r="R834" s="2">
        <v>37413</v>
      </c>
      <c r="S834" s="7">
        <f ca="1">+TODAY()-spotify_data[[#This Row],[Fecha lanzamiento Album]]</f>
        <v>8618</v>
      </c>
      <c r="T834" s="7">
        <f ca="1">+spotify_data[[#This Row],[Antigüedad Album Dias]]/60</f>
        <v>143.63333333333333</v>
      </c>
      <c r="U834" s="8">
        <f ca="1">spotify_data[[#This Row],[Antigüedad Album Meses]]/12</f>
        <v>11.969444444444443</v>
      </c>
      <c r="V834">
        <v>15</v>
      </c>
      <c r="W834" s="1" t="s">
        <v>20</v>
      </c>
      <c r="X834" s="1" t="str">
        <f>+IF(spotify_data[[#This Row],[album_type]]="album","Album",IF(spotify_data[[#This Row],[album_type]]="single","Single","Compilation"))</f>
        <v>Album</v>
      </c>
      <c r="Y834">
        <v>383</v>
      </c>
    </row>
    <row r="835" spans="1:25" x14ac:dyDescent="0.3">
      <c r="A835" s="1" t="s">
        <v>22382</v>
      </c>
      <c r="B835" s="1"/>
      <c r="C835" s="1" t="s">
        <v>22383</v>
      </c>
      <c r="D835">
        <v>6</v>
      </c>
      <c r="E835">
        <v>79</v>
      </c>
      <c r="F835" s="10">
        <f>spotify_data[[#This Row],[track_popularity]]/100</f>
        <v>0.79</v>
      </c>
      <c r="G835" s="9" t="b">
        <v>0</v>
      </c>
      <c r="H835" s="1">
        <f>+IF(spotify_data[[#This Row],[explicit]]=FALSE,0,1)</f>
        <v>0</v>
      </c>
      <c r="I835" s="1" t="s">
        <v>22384</v>
      </c>
      <c r="J835" s="7">
        <f>MATCH(spotify_data[[#This Row],[artist_name]],spotify_data[artist_name],0)</f>
        <v>834</v>
      </c>
      <c r="K835">
        <v>70</v>
      </c>
      <c r="L835" s="10">
        <f>spotify_data[[#This Row],[artist_popularity]]/100</f>
        <v>0.7</v>
      </c>
      <c r="M835">
        <v>1990666</v>
      </c>
      <c r="N835" s="1" t="s">
        <v>22385</v>
      </c>
      <c r="O835" s="1" t="s">
        <v>22386</v>
      </c>
      <c r="P835" s="1">
        <f>MATCH(spotify_data[[#This Row],[album_id]],spotify_data[album_id],0)</f>
        <v>834</v>
      </c>
      <c r="Q835" s="1" t="s">
        <v>22387</v>
      </c>
      <c r="R835" s="2">
        <v>37043</v>
      </c>
      <c r="S835" s="7">
        <f ca="1">+TODAY()-spotify_data[[#This Row],[Fecha lanzamiento Album]]</f>
        <v>8988</v>
      </c>
      <c r="T835" s="7">
        <f ca="1">+spotify_data[[#This Row],[Antigüedad Album Dias]]/60</f>
        <v>149.80000000000001</v>
      </c>
      <c r="U835" s="8">
        <f ca="1">spotify_data[[#This Row],[Antigüedad Album Meses]]/12</f>
        <v>12.483333333333334</v>
      </c>
      <c r="V835">
        <v>17</v>
      </c>
      <c r="W835" s="1" t="s">
        <v>20</v>
      </c>
      <c r="X835" s="1" t="str">
        <f>+IF(spotify_data[[#This Row],[album_type]]="album","Album",IF(spotify_data[[#This Row],[album_type]]="single","Single","Compilation"))</f>
        <v>Album</v>
      </c>
      <c r="Y835">
        <v>399</v>
      </c>
    </row>
    <row r="836" spans="1:25" x14ac:dyDescent="0.3">
      <c r="A836" s="1" t="s">
        <v>22614</v>
      </c>
      <c r="B836" s="1"/>
      <c r="C836" s="1" t="s">
        <v>22615</v>
      </c>
      <c r="D836">
        <v>1</v>
      </c>
      <c r="E836">
        <v>79</v>
      </c>
      <c r="F836" s="10">
        <f>spotify_data[[#This Row],[track_popularity]]/100</f>
        <v>0.79</v>
      </c>
      <c r="G836" s="9" t="b">
        <v>0</v>
      </c>
      <c r="H836" s="1">
        <f>+IF(spotify_data[[#This Row],[explicit]]=FALSE,0,1)</f>
        <v>0</v>
      </c>
      <c r="I836" s="1" t="s">
        <v>22616</v>
      </c>
      <c r="J836" s="7">
        <f>MATCH(spotify_data[[#This Row],[artist_name]],spotify_data[artist_name],0)</f>
        <v>835</v>
      </c>
      <c r="K836">
        <v>69</v>
      </c>
      <c r="L836" s="10">
        <f>spotify_data[[#This Row],[artist_popularity]]/100</f>
        <v>0.69</v>
      </c>
      <c r="M836">
        <v>3088613</v>
      </c>
      <c r="N836" s="1" t="s">
        <v>23</v>
      </c>
      <c r="O836" s="1" t="s">
        <v>22617</v>
      </c>
      <c r="P836" s="1">
        <f>MATCH(spotify_data[[#This Row],[album_id]],spotify_data[album_id],0)</f>
        <v>835</v>
      </c>
      <c r="Q836" s="1" t="s">
        <v>22618</v>
      </c>
      <c r="R836" s="2">
        <v>36606</v>
      </c>
      <c r="S836" s="7">
        <f ca="1">+TODAY()-spotify_data[[#This Row],[Fecha lanzamiento Album]]</f>
        <v>9425</v>
      </c>
      <c r="T836" s="7">
        <f ca="1">+spotify_data[[#This Row],[Antigüedad Album Dias]]/60</f>
        <v>157.08333333333334</v>
      </c>
      <c r="U836" s="8">
        <f ca="1">spotify_data[[#This Row],[Antigüedad Album Meses]]/12</f>
        <v>13.090277777777779</v>
      </c>
      <c r="V836">
        <v>12</v>
      </c>
      <c r="W836" s="1" t="s">
        <v>20</v>
      </c>
      <c r="X836" s="1" t="str">
        <f>+IF(spotify_data[[#This Row],[album_type]]="album","Album",IF(spotify_data[[#This Row],[album_type]]="single","Single","Compilation"))</f>
        <v>Album</v>
      </c>
      <c r="Y836">
        <v>334</v>
      </c>
    </row>
    <row r="837" spans="1:25" x14ac:dyDescent="0.3">
      <c r="A837" s="1" t="s">
        <v>22664</v>
      </c>
      <c r="B837" s="1"/>
      <c r="C837" s="1" t="s">
        <v>22665</v>
      </c>
      <c r="D837">
        <v>11</v>
      </c>
      <c r="E837">
        <v>79</v>
      </c>
      <c r="F837" s="10">
        <f>spotify_data[[#This Row],[track_popularity]]/100</f>
        <v>0.79</v>
      </c>
      <c r="G837" s="9" t="b">
        <v>1</v>
      </c>
      <c r="H837" s="1">
        <f>+IF(spotify_data[[#This Row],[explicit]]=FALSE,0,1)</f>
        <v>1</v>
      </c>
      <c r="I837" s="1" t="s">
        <v>22658</v>
      </c>
      <c r="J837" s="7">
        <f>MATCH(spotify_data[[#This Row],[artist_name]],spotify_data[artist_name],0)</f>
        <v>472</v>
      </c>
      <c r="K837">
        <v>78</v>
      </c>
      <c r="L837" s="10">
        <f>spotify_data[[#This Row],[artist_popularity]]/100</f>
        <v>0.78</v>
      </c>
      <c r="M837">
        <v>15085473</v>
      </c>
      <c r="N837" s="1" t="s">
        <v>22659</v>
      </c>
      <c r="O837" s="1" t="s">
        <v>22660</v>
      </c>
      <c r="P837" s="1">
        <f>MATCH(spotify_data[[#This Row],[album_id]],spotify_data[album_id],0)</f>
        <v>472</v>
      </c>
      <c r="Q837" s="1" t="s">
        <v>22661</v>
      </c>
      <c r="R837" s="2">
        <v>36480</v>
      </c>
      <c r="S837" s="7">
        <f ca="1">+TODAY()-spotify_data[[#This Row],[Fecha lanzamiento Album]]</f>
        <v>9551</v>
      </c>
      <c r="T837" s="7">
        <f ca="1">+spotify_data[[#This Row],[Antigüedad Album Dias]]/60</f>
        <v>159.18333333333334</v>
      </c>
      <c r="U837" s="8">
        <f ca="1">spotify_data[[#This Row],[Antigüedad Album Meses]]/12</f>
        <v>13.265277777777778</v>
      </c>
      <c r="V837">
        <v>23</v>
      </c>
      <c r="W837" s="1" t="s">
        <v>20</v>
      </c>
      <c r="X837" s="1" t="str">
        <f>+IF(spotify_data[[#This Row],[album_type]]="album","Album",IF(spotify_data[[#This Row],[album_type]]="single","Single","Compilation"))</f>
        <v>Album</v>
      </c>
      <c r="Y837">
        <v>269</v>
      </c>
    </row>
    <row r="838" spans="1:25" x14ac:dyDescent="0.3">
      <c r="A838" s="1" t="s">
        <v>22692</v>
      </c>
      <c r="B838" s="1"/>
      <c r="C838" s="1" t="s">
        <v>22693</v>
      </c>
      <c r="D838">
        <v>1</v>
      </c>
      <c r="E838">
        <v>79</v>
      </c>
      <c r="F838" s="10">
        <f>spotify_data[[#This Row],[track_popularity]]/100</f>
        <v>0.79</v>
      </c>
      <c r="G838" s="9" t="b">
        <v>1</v>
      </c>
      <c r="H838" s="1">
        <f>+IF(spotify_data[[#This Row],[explicit]]=FALSE,0,1)</f>
        <v>1</v>
      </c>
      <c r="I838" s="1" t="s">
        <v>22694</v>
      </c>
      <c r="J838" s="7">
        <f>MATCH(spotify_data[[#This Row],[artist_name]],spotify_data[artist_name],0)</f>
        <v>837</v>
      </c>
      <c r="K838">
        <v>61</v>
      </c>
      <c r="L838" s="10">
        <f>spotify_data[[#This Row],[artist_popularity]]/100</f>
        <v>0.61</v>
      </c>
      <c r="M838">
        <v>542758</v>
      </c>
      <c r="N838" s="1" t="s">
        <v>22695</v>
      </c>
      <c r="O838" s="1" t="s">
        <v>22696</v>
      </c>
      <c r="P838" s="1">
        <f>MATCH(spotify_data[[#This Row],[album_id]],spotify_data[album_id],0)</f>
        <v>837</v>
      </c>
      <c r="Q838" s="1" t="s">
        <v>22694</v>
      </c>
      <c r="R838" s="2">
        <v>36459</v>
      </c>
      <c r="S838" s="7">
        <f ca="1">+TODAY()-spotify_data[[#This Row],[Fecha lanzamiento Album]]</f>
        <v>9572</v>
      </c>
      <c r="T838" s="7">
        <f ca="1">+spotify_data[[#This Row],[Antigüedad Album Dias]]/60</f>
        <v>159.53333333333333</v>
      </c>
      <c r="U838" s="8">
        <f ca="1">spotify_data[[#This Row],[Antigüedad Album Meses]]/12</f>
        <v>13.294444444444444</v>
      </c>
      <c r="V838">
        <v>12</v>
      </c>
      <c r="W838" s="1" t="s">
        <v>20</v>
      </c>
      <c r="X838" s="1" t="str">
        <f>+IF(spotify_data[[#This Row],[album_type]]="album","Album",IF(spotify_data[[#This Row],[album_type]]="single","Single","Compilation"))</f>
        <v>Album</v>
      </c>
      <c r="Y838">
        <v>307</v>
      </c>
    </row>
    <row r="839" spans="1:25" x14ac:dyDescent="0.3">
      <c r="A839" s="1" t="s">
        <v>22697</v>
      </c>
      <c r="B839" s="1"/>
      <c r="C839" s="1" t="s">
        <v>2485</v>
      </c>
      <c r="D839">
        <v>8</v>
      </c>
      <c r="E839">
        <v>79</v>
      </c>
      <c r="F839" s="10">
        <f>spotify_data[[#This Row],[track_popularity]]/100</f>
        <v>0.79</v>
      </c>
      <c r="G839" s="9" t="b">
        <v>0</v>
      </c>
      <c r="H839" s="1">
        <f>+IF(spotify_data[[#This Row],[explicit]]=FALSE,0,1)</f>
        <v>0</v>
      </c>
      <c r="I839" s="1" t="s">
        <v>22269</v>
      </c>
      <c r="J839" s="7">
        <f>MATCH(spotify_data[[#This Row],[artist_name]],spotify_data[artist_name],0)</f>
        <v>838</v>
      </c>
      <c r="K839">
        <v>69</v>
      </c>
      <c r="L839" s="10">
        <f>spotify_data[[#This Row],[artist_popularity]]/100</f>
        <v>0.69</v>
      </c>
      <c r="M839">
        <v>3641378</v>
      </c>
      <c r="N839" s="1" t="s">
        <v>22270</v>
      </c>
      <c r="O839" s="1" t="s">
        <v>22698</v>
      </c>
      <c r="P839" s="1">
        <f>MATCH(spotify_data[[#This Row],[album_id]],spotify_data[album_id],0)</f>
        <v>838</v>
      </c>
      <c r="Q839" s="1" t="s">
        <v>22699</v>
      </c>
      <c r="R839" s="2">
        <v>36459</v>
      </c>
      <c r="S839" s="7">
        <f ca="1">+TODAY()-spotify_data[[#This Row],[Fecha lanzamiento Album]]</f>
        <v>9572</v>
      </c>
      <c r="T839" s="7">
        <f ca="1">+spotify_data[[#This Row],[Antigüedad Album Dias]]/60</f>
        <v>159.53333333333333</v>
      </c>
      <c r="U839" s="8">
        <f ca="1">spotify_data[[#This Row],[Antigüedad Album Meses]]/12</f>
        <v>13.294444444444444</v>
      </c>
      <c r="V839">
        <v>13</v>
      </c>
      <c r="W839" s="1" t="s">
        <v>20</v>
      </c>
      <c r="X839" s="1" t="str">
        <f>+IF(spotify_data[[#This Row],[album_type]]="album","Album",IF(spotify_data[[#This Row],[album_type]]="single","Single","Compilation"))</f>
        <v>Album</v>
      </c>
      <c r="Y839">
        <v>387</v>
      </c>
    </row>
    <row r="840" spans="1:25" x14ac:dyDescent="0.3">
      <c r="A840" s="1" t="s">
        <v>22730</v>
      </c>
      <c r="B840" s="1"/>
      <c r="C840" s="1" t="s">
        <v>6297</v>
      </c>
      <c r="D840">
        <v>12</v>
      </c>
      <c r="E840">
        <v>79</v>
      </c>
      <c r="F840" s="10">
        <f>spotify_data[[#This Row],[track_popularity]]/100</f>
        <v>0.79</v>
      </c>
      <c r="G840" s="9" t="b">
        <v>0</v>
      </c>
      <c r="H840" s="1">
        <f>+IF(spotify_data[[#This Row],[explicit]]=FALSE,0,1)</f>
        <v>0</v>
      </c>
      <c r="I840" s="1" t="s">
        <v>22389</v>
      </c>
      <c r="J840" s="7">
        <f>MATCH(spotify_data[[#This Row],[artist_name]],spotify_data[artist_name],0)</f>
        <v>839</v>
      </c>
      <c r="K840">
        <v>69</v>
      </c>
      <c r="L840" s="10">
        <f>spotify_data[[#This Row],[artist_popularity]]/100</f>
        <v>0.69</v>
      </c>
      <c r="M840">
        <v>8144782</v>
      </c>
      <c r="N840" s="1" t="s">
        <v>23</v>
      </c>
      <c r="O840" s="1" t="s">
        <v>22731</v>
      </c>
      <c r="P840" s="1">
        <f>MATCH(spotify_data[[#This Row],[album_id]],spotify_data[album_id],0)</f>
        <v>839</v>
      </c>
      <c r="Q840" s="1" t="s">
        <v>22732</v>
      </c>
      <c r="R840" s="2">
        <v>36368</v>
      </c>
      <c r="S840" s="7">
        <f ca="1">+TODAY()-spotify_data[[#This Row],[Fecha lanzamiento Album]]</f>
        <v>9663</v>
      </c>
      <c r="T840" s="7">
        <f ca="1">+spotify_data[[#This Row],[Antigüedad Album Dias]]/60</f>
        <v>161.05000000000001</v>
      </c>
      <c r="U840" s="8">
        <f ca="1">spotify_data[[#This Row],[Antigüedad Album Meses]]/12</f>
        <v>13.420833333333334</v>
      </c>
      <c r="V840">
        <v>16</v>
      </c>
      <c r="W840" s="1" t="s">
        <v>20</v>
      </c>
      <c r="X840" s="1" t="str">
        <f>+IF(spotify_data[[#This Row],[album_type]]="album","Album",IF(spotify_data[[#This Row],[album_type]]="single","Single","Compilation"))</f>
        <v>Album</v>
      </c>
      <c r="Y840">
        <v>452</v>
      </c>
    </row>
    <row r="841" spans="1:25" x14ac:dyDescent="0.3">
      <c r="A841" s="1" t="s">
        <v>22909</v>
      </c>
      <c r="B841" s="1"/>
      <c r="C841" s="1" t="s">
        <v>22910</v>
      </c>
      <c r="D841">
        <v>2</v>
      </c>
      <c r="E841">
        <v>79</v>
      </c>
      <c r="F841" s="10">
        <f>spotify_data[[#This Row],[track_popularity]]/100</f>
        <v>0.79</v>
      </c>
      <c r="G841" s="9" t="b">
        <v>1</v>
      </c>
      <c r="H841" s="1">
        <f>+IF(spotify_data[[#This Row],[explicit]]=FALSE,0,1)</f>
        <v>1</v>
      </c>
      <c r="I841" s="1" t="s">
        <v>21292</v>
      </c>
      <c r="J841" s="7">
        <f>MATCH(spotify_data[[#This Row],[artist_name]],spotify_data[artist_name],0)</f>
        <v>840</v>
      </c>
      <c r="K841">
        <v>75</v>
      </c>
      <c r="L841" s="10">
        <f>spotify_data[[#This Row],[artist_popularity]]/100</f>
        <v>0.75</v>
      </c>
      <c r="M841">
        <v>9695205</v>
      </c>
      <c r="N841" s="1" t="s">
        <v>21293</v>
      </c>
      <c r="O841" s="1" t="s">
        <v>22911</v>
      </c>
      <c r="P841" s="1">
        <f>MATCH(spotify_data[[#This Row],[album_id]],spotify_data[album_id],0)</f>
        <v>840</v>
      </c>
      <c r="Q841" s="1" t="s">
        <v>22912</v>
      </c>
      <c r="R841" s="2">
        <v>36025</v>
      </c>
      <c r="S841" s="7">
        <f ca="1">+TODAY()-spotify_data[[#This Row],[Fecha lanzamiento Album]]</f>
        <v>10006</v>
      </c>
      <c r="T841" s="7">
        <f ca="1">+spotify_data[[#This Row],[Antigüedad Album Dias]]/60</f>
        <v>166.76666666666668</v>
      </c>
      <c r="U841" s="8">
        <f ca="1">spotify_data[[#This Row],[Antigüedad Album Meses]]/12</f>
        <v>13.897222222222224</v>
      </c>
      <c r="V841">
        <v>14</v>
      </c>
      <c r="W841" s="1" t="s">
        <v>20</v>
      </c>
      <c r="X841" s="1" t="str">
        <f>+IF(spotify_data[[#This Row],[album_type]]="album","Album",IF(spotify_data[[#This Row],[album_type]]="single","Single","Compilation"))</f>
        <v>Album</v>
      </c>
      <c r="Y841">
        <v>426</v>
      </c>
    </row>
    <row r="842" spans="1:25" x14ac:dyDescent="0.3">
      <c r="A842" s="1" t="s">
        <v>23023</v>
      </c>
      <c r="B842" s="1"/>
      <c r="C842" s="1" t="s">
        <v>23024</v>
      </c>
      <c r="D842">
        <v>4</v>
      </c>
      <c r="E842">
        <v>79</v>
      </c>
      <c r="F842" s="10">
        <f>spotify_data[[#This Row],[track_popularity]]/100</f>
        <v>0.79</v>
      </c>
      <c r="G842" s="9" t="b">
        <v>0</v>
      </c>
      <c r="H842" s="1">
        <f>+IF(spotify_data[[#This Row],[explicit]]=FALSE,0,1)</f>
        <v>0</v>
      </c>
      <c r="I842" s="1" t="s">
        <v>20647</v>
      </c>
      <c r="J842" s="7">
        <f>MATCH(spotify_data[[#This Row],[artist_name]],spotify_data[artist_name],0)</f>
        <v>79</v>
      </c>
      <c r="K842">
        <v>85</v>
      </c>
      <c r="L842" s="10">
        <f>spotify_data[[#This Row],[artist_popularity]]/100</f>
        <v>0.85</v>
      </c>
      <c r="M842">
        <v>13831380</v>
      </c>
      <c r="N842" s="1" t="s">
        <v>20648</v>
      </c>
      <c r="O842" s="1" t="s">
        <v>23019</v>
      </c>
      <c r="P842" s="1">
        <f>MATCH(spotify_data[[#This Row],[album_id]],spotify_data[album_id],0)</f>
        <v>79</v>
      </c>
      <c r="Q842" s="1" t="s">
        <v>23020</v>
      </c>
      <c r="R842" s="2">
        <v>35578</v>
      </c>
      <c r="S842" s="7">
        <f ca="1">+TODAY()-spotify_data[[#This Row],[Fecha lanzamiento Album]]</f>
        <v>10453</v>
      </c>
      <c r="T842" s="7">
        <f ca="1">+spotify_data[[#This Row],[Antigüedad Album Dias]]/60</f>
        <v>174.21666666666667</v>
      </c>
      <c r="U842" s="8">
        <f ca="1">spotify_data[[#This Row],[Antigüedad Album Meses]]/12</f>
        <v>14.518055555555556</v>
      </c>
      <c r="V842">
        <v>12</v>
      </c>
      <c r="W842" s="1" t="s">
        <v>20</v>
      </c>
      <c r="X842" s="1" t="str">
        <f>+IF(spotify_data[[#This Row],[album_type]]="album","Album",IF(spotify_data[[#This Row],[album_type]]="single","Single","Compilation"))</f>
        <v>Album</v>
      </c>
      <c r="Y842">
        <v>445</v>
      </c>
    </row>
    <row r="843" spans="1:25" x14ac:dyDescent="0.3">
      <c r="A843" s="1" t="s">
        <v>23295</v>
      </c>
      <c r="B843" s="1"/>
      <c r="C843" s="1" t="s">
        <v>23296</v>
      </c>
      <c r="D843">
        <v>13</v>
      </c>
      <c r="E843">
        <v>79</v>
      </c>
      <c r="F843" s="10">
        <f>spotify_data[[#This Row],[track_popularity]]/100</f>
        <v>0.79</v>
      </c>
      <c r="G843" s="9" t="b">
        <v>0</v>
      </c>
      <c r="H843" s="1">
        <f>+IF(spotify_data[[#This Row],[explicit]]=FALSE,0,1)</f>
        <v>0</v>
      </c>
      <c r="I843" s="1" t="s">
        <v>23266</v>
      </c>
      <c r="J843" s="7">
        <f>MATCH(spotify_data[[#This Row],[artist_name]],spotify_data[artist_name],0)</f>
        <v>711</v>
      </c>
      <c r="K843">
        <v>77</v>
      </c>
      <c r="L843" s="10">
        <f>spotify_data[[#This Row],[artist_popularity]]/100</f>
        <v>0.77</v>
      </c>
      <c r="M843">
        <v>5106570</v>
      </c>
      <c r="N843" s="1" t="s">
        <v>23</v>
      </c>
      <c r="O843" s="1" t="s">
        <v>23267</v>
      </c>
      <c r="P843" s="1">
        <f>MATCH(spotify_data[[#This Row],[album_id]],spotify_data[album_id],0)</f>
        <v>711</v>
      </c>
      <c r="Q843" s="1" t="s">
        <v>23268</v>
      </c>
      <c r="R843" s="2">
        <v>34638</v>
      </c>
      <c r="S843" s="7">
        <f ca="1">+TODAY()-spotify_data[[#This Row],[Fecha lanzamiento Album]]</f>
        <v>11393</v>
      </c>
      <c r="T843" s="7">
        <f ca="1">+spotify_data[[#This Row],[Antigüedad Album Dias]]/60</f>
        <v>189.88333333333333</v>
      </c>
      <c r="U843" s="8">
        <f ca="1">spotify_data[[#This Row],[Antigüedad Album Meses]]/12</f>
        <v>15.823611111111111</v>
      </c>
      <c r="V843">
        <v>16</v>
      </c>
      <c r="W843" s="1" t="s">
        <v>1932</v>
      </c>
      <c r="X843" s="1" t="str">
        <f>+IF(spotify_data[[#This Row],[album_type]]="album","Album",IF(spotify_data[[#This Row],[album_type]]="single","Single","Compilation"))</f>
        <v>Compilation</v>
      </c>
      <c r="Y843">
        <v>418</v>
      </c>
    </row>
    <row r="844" spans="1:25" x14ac:dyDescent="0.3">
      <c r="A844" s="1" t="s">
        <v>23760</v>
      </c>
      <c r="B844" s="1"/>
      <c r="C844" s="1" t="s">
        <v>23761</v>
      </c>
      <c r="D844">
        <v>2</v>
      </c>
      <c r="E844">
        <v>79</v>
      </c>
      <c r="F844" s="10">
        <f>spotify_data[[#This Row],[track_popularity]]/100</f>
        <v>0.79</v>
      </c>
      <c r="G844" s="9" t="b">
        <v>1</v>
      </c>
      <c r="H844" s="1">
        <f>+IF(spotify_data[[#This Row],[explicit]]=FALSE,0,1)</f>
        <v>1</v>
      </c>
      <c r="I844" s="1" t="s">
        <v>17751</v>
      </c>
      <c r="J844" s="7">
        <f>MATCH(spotify_data[[#This Row],[artist_name]],spotify_data[artist_name],0)</f>
        <v>843</v>
      </c>
      <c r="K844">
        <v>75</v>
      </c>
      <c r="L844" s="10">
        <f>spotify_data[[#This Row],[artist_popularity]]/100</f>
        <v>0.75</v>
      </c>
      <c r="M844">
        <v>9918220</v>
      </c>
      <c r="N844" s="1" t="s">
        <v>17752</v>
      </c>
      <c r="O844" s="1" t="s">
        <v>23762</v>
      </c>
      <c r="P844" s="1">
        <f>MATCH(spotify_data[[#This Row],[album_id]],spotify_data[album_id],0)</f>
        <v>843</v>
      </c>
      <c r="Q844" s="1" t="s">
        <v>23763</v>
      </c>
      <c r="R844" s="2">
        <v>33477</v>
      </c>
      <c r="S844" s="7">
        <f ca="1">+TODAY()-spotify_data[[#This Row],[Fecha lanzamiento Album]]</f>
        <v>12554</v>
      </c>
      <c r="T844" s="7">
        <f ca="1">+spotify_data[[#This Row],[Antigüedad Album Dias]]/60</f>
        <v>209.23333333333332</v>
      </c>
      <c r="U844" s="8">
        <f ca="1">spotify_data[[#This Row],[Antigüedad Album Meses]]/12</f>
        <v>17.43611111111111</v>
      </c>
      <c r="V844">
        <v>11</v>
      </c>
      <c r="W844" s="1" t="s">
        <v>20</v>
      </c>
      <c r="X844" s="1" t="str">
        <f>+IF(spotify_data[[#This Row],[album_type]]="album","Album",IF(spotify_data[[#This Row],[album_type]]="single","Single","Compilation"))</f>
        <v>Album</v>
      </c>
      <c r="Y844">
        <v>487</v>
      </c>
    </row>
    <row r="845" spans="1:25" x14ac:dyDescent="0.3">
      <c r="A845" s="1" t="s">
        <v>24009</v>
      </c>
      <c r="B845" s="1"/>
      <c r="C845" s="1" t="s">
        <v>24010</v>
      </c>
      <c r="D845">
        <v>6</v>
      </c>
      <c r="E845">
        <v>79</v>
      </c>
      <c r="F845" s="10">
        <f>spotify_data[[#This Row],[track_popularity]]/100</f>
        <v>0.79</v>
      </c>
      <c r="G845" s="9" t="b">
        <v>0</v>
      </c>
      <c r="H845" s="1">
        <f>+IF(spotify_data[[#This Row],[explicit]]=FALSE,0,1)</f>
        <v>0</v>
      </c>
      <c r="I845" s="1" t="s">
        <v>24011</v>
      </c>
      <c r="J845" s="7">
        <f>MATCH(spotify_data[[#This Row],[artist_name]],spotify_data[artist_name],0)</f>
        <v>844</v>
      </c>
      <c r="K845">
        <v>62</v>
      </c>
      <c r="L845" s="10">
        <f>spotify_data[[#This Row],[artist_popularity]]/100</f>
        <v>0.62</v>
      </c>
      <c r="M845">
        <v>525182</v>
      </c>
      <c r="N845" s="1" t="s">
        <v>23</v>
      </c>
      <c r="O845" s="1" t="s">
        <v>24012</v>
      </c>
      <c r="P845" s="1">
        <f>MATCH(spotify_data[[#This Row],[album_id]],spotify_data[album_id],0)</f>
        <v>844</v>
      </c>
      <c r="Q845" s="1" t="s">
        <v>24013</v>
      </c>
      <c r="R845" s="2">
        <v>31413</v>
      </c>
      <c r="S845" s="7">
        <f ca="1">+TODAY()-spotify_data[[#This Row],[Fecha lanzamiento Album]]</f>
        <v>14618</v>
      </c>
      <c r="T845" s="7">
        <f ca="1">+spotify_data[[#This Row],[Antigüedad Album Dias]]/60</f>
        <v>243.63333333333333</v>
      </c>
      <c r="U845" s="8">
        <f ca="1">spotify_data[[#This Row],[Antigüedad Album Meses]]/12</f>
        <v>20.302777777777777</v>
      </c>
      <c r="V845">
        <v>10</v>
      </c>
      <c r="W845" s="1" t="s">
        <v>20</v>
      </c>
      <c r="X845" s="1" t="str">
        <f>+IF(spotify_data[[#This Row],[album_type]]="album","Album",IF(spotify_data[[#This Row],[album_type]]="single","Single","Compilation"))</f>
        <v>Album</v>
      </c>
      <c r="Y845">
        <v>467</v>
      </c>
    </row>
    <row r="846" spans="1:25" x14ac:dyDescent="0.3">
      <c r="A846" s="1" t="s">
        <v>24160</v>
      </c>
      <c r="B846" s="1"/>
      <c r="C846" s="1" t="s">
        <v>20635</v>
      </c>
      <c r="D846">
        <v>9</v>
      </c>
      <c r="E846">
        <v>79</v>
      </c>
      <c r="F846" s="10">
        <f>spotify_data[[#This Row],[track_popularity]]/100</f>
        <v>0.79</v>
      </c>
      <c r="G846" s="9" t="b">
        <v>0</v>
      </c>
      <c r="H846" s="1">
        <f>+IF(spotify_data[[#This Row],[explicit]]=FALSE,0,1)</f>
        <v>0</v>
      </c>
      <c r="I846" s="1" t="s">
        <v>20617</v>
      </c>
      <c r="J846" s="7">
        <f>MATCH(spotify_data[[#This Row],[artist_name]],spotify_data[artist_name],0)</f>
        <v>292</v>
      </c>
      <c r="K846">
        <v>79</v>
      </c>
      <c r="L846" s="10">
        <f>spotify_data[[#This Row],[artist_popularity]]/100</f>
        <v>0.79</v>
      </c>
      <c r="M846">
        <v>14884765</v>
      </c>
      <c r="N846" s="1" t="s">
        <v>23</v>
      </c>
      <c r="O846" s="1" t="s">
        <v>24161</v>
      </c>
      <c r="P846" s="1">
        <f>MATCH(spotify_data[[#This Row],[album_id]],spotify_data[album_id],0)</f>
        <v>845</v>
      </c>
      <c r="Q846" s="1" t="s">
        <v>24162</v>
      </c>
      <c r="R846" s="2">
        <v>29402</v>
      </c>
      <c r="S846" s="7">
        <f ca="1">+TODAY()-spotify_data[[#This Row],[Fecha lanzamiento Album]]</f>
        <v>16629</v>
      </c>
      <c r="T846" s="7">
        <f ca="1">+spotify_data[[#This Row],[Antigüedad Album Dias]]/60</f>
        <v>277.14999999999998</v>
      </c>
      <c r="U846" s="8">
        <f ca="1">spotify_data[[#This Row],[Antigüedad Album Meses]]/12</f>
        <v>23.095833333333331</v>
      </c>
      <c r="V846">
        <v>12</v>
      </c>
      <c r="W846" s="1" t="s">
        <v>20</v>
      </c>
      <c r="X846" s="1" t="str">
        <f>+IF(spotify_data[[#This Row],[album_type]]="album","Album",IF(spotify_data[[#This Row],[album_type]]="single","Single","Compilation"))</f>
        <v>Album</v>
      </c>
      <c r="Y846">
        <v>457</v>
      </c>
    </row>
    <row r="847" spans="1:25" x14ac:dyDescent="0.3">
      <c r="A847" s="1" t="s">
        <v>24263</v>
      </c>
      <c r="B847" s="1"/>
      <c r="C847" s="1" t="s">
        <v>24264</v>
      </c>
      <c r="D847">
        <v>7</v>
      </c>
      <c r="E847">
        <v>79</v>
      </c>
      <c r="F847" s="10">
        <f>spotify_data[[#This Row],[track_popularity]]/100</f>
        <v>0.79</v>
      </c>
      <c r="G847" s="9" t="b">
        <v>0</v>
      </c>
      <c r="H847" s="1">
        <f>+IF(spotify_data[[#This Row],[explicit]]=FALSE,0,1)</f>
        <v>0</v>
      </c>
      <c r="I847" s="1" t="s">
        <v>24260</v>
      </c>
      <c r="J847" s="7">
        <f>MATCH(spotify_data[[#This Row],[artist_name]],spotify_data[artist_name],0)</f>
        <v>376</v>
      </c>
      <c r="K847">
        <v>78</v>
      </c>
      <c r="L847" s="10">
        <f>spotify_data[[#This Row],[artist_popularity]]/100</f>
        <v>0.78</v>
      </c>
      <c r="M847">
        <v>7402824</v>
      </c>
      <c r="N847" s="1" t="s">
        <v>21063</v>
      </c>
      <c r="O847" s="1" t="s">
        <v>24261</v>
      </c>
      <c r="P847" s="1">
        <f>MATCH(spotify_data[[#This Row],[album_id]],spotify_data[album_id],0)</f>
        <v>376</v>
      </c>
      <c r="Q847" s="1" t="s">
        <v>24262</v>
      </c>
      <c r="R847" s="2">
        <v>28306</v>
      </c>
      <c r="S847" s="7">
        <f ca="1">+TODAY()-spotify_data[[#This Row],[Fecha lanzamiento Album]]</f>
        <v>17725</v>
      </c>
      <c r="T847" s="7">
        <f ca="1">+spotify_data[[#This Row],[Antigüedad Album Dias]]/60</f>
        <v>295.41666666666669</v>
      </c>
      <c r="U847" s="8">
        <f ca="1">spotify_data[[#This Row],[Antigüedad Album Meses]]/12</f>
        <v>24.618055555555557</v>
      </c>
      <c r="V847">
        <v>21</v>
      </c>
      <c r="W847" s="1" t="s">
        <v>20</v>
      </c>
      <c r="X847" s="1" t="str">
        <f>+IF(spotify_data[[#This Row],[album_type]]="album","Album",IF(spotify_data[[#This Row],[album_type]]="single","Single","Compilation"))</f>
        <v>Album</v>
      </c>
      <c r="Y847">
        <v>335</v>
      </c>
    </row>
    <row r="848" spans="1:25" x14ac:dyDescent="0.3">
      <c r="A848" s="1" t="s">
        <v>24279</v>
      </c>
      <c r="B848" s="1"/>
      <c r="C848" s="1" t="s">
        <v>24280</v>
      </c>
      <c r="D848">
        <v>3</v>
      </c>
      <c r="E848">
        <v>79</v>
      </c>
      <c r="F848" s="10">
        <f>spotify_data[[#This Row],[track_popularity]]/100</f>
        <v>0.79</v>
      </c>
      <c r="G848" s="9" t="b">
        <v>0</v>
      </c>
      <c r="H848" s="1">
        <f>+IF(spotify_data[[#This Row],[explicit]]=FALSE,0,1)</f>
        <v>0</v>
      </c>
      <c r="I848" s="1" t="s">
        <v>24281</v>
      </c>
      <c r="J848" s="7">
        <f>MATCH(spotify_data[[#This Row],[artist_name]],spotify_data[artist_name],0)</f>
        <v>847</v>
      </c>
      <c r="K848">
        <v>64</v>
      </c>
      <c r="L848" s="10">
        <f>spotify_data[[#This Row],[artist_popularity]]/100</f>
        <v>0.64</v>
      </c>
      <c r="M848">
        <v>1717249</v>
      </c>
      <c r="N848" s="1" t="s">
        <v>24282</v>
      </c>
      <c r="O848" s="1" t="s">
        <v>24283</v>
      </c>
      <c r="P848" s="1">
        <f>MATCH(spotify_data[[#This Row],[album_id]],spotify_data[album_id],0)</f>
        <v>847</v>
      </c>
      <c r="Q848" s="1" t="s">
        <v>24284</v>
      </c>
      <c r="R848" s="2">
        <v>27941</v>
      </c>
      <c r="S848" s="7">
        <f ca="1">+TODAY()-spotify_data[[#This Row],[Fecha lanzamiento Album]]</f>
        <v>18090</v>
      </c>
      <c r="T848" s="7">
        <f ca="1">+spotify_data[[#This Row],[Antigüedad Album Dias]]/60</f>
        <v>301.5</v>
      </c>
      <c r="U848" s="8">
        <f ca="1">spotify_data[[#This Row],[Antigüedad Album Meses]]/12</f>
        <v>25.125</v>
      </c>
      <c r="V848">
        <v>10</v>
      </c>
      <c r="W848" s="1" t="s">
        <v>20</v>
      </c>
      <c r="X848" s="1" t="str">
        <f>+IF(spotify_data[[#This Row],[album_type]]="album","Album",IF(spotify_data[[#This Row],[album_type]]="single","Single","Compilation"))</f>
        <v>Album</v>
      </c>
      <c r="Y848">
        <v>513</v>
      </c>
    </row>
    <row r="849" spans="1:25" x14ac:dyDescent="0.3">
      <c r="A849" s="1" t="s">
        <v>24373</v>
      </c>
      <c r="B849" s="1"/>
      <c r="C849" s="1" t="s">
        <v>24374</v>
      </c>
      <c r="D849">
        <v>2</v>
      </c>
      <c r="E849">
        <v>79</v>
      </c>
      <c r="F849" s="10">
        <f>spotify_data[[#This Row],[track_popularity]]/100</f>
        <v>0.79</v>
      </c>
      <c r="G849" s="9" t="b">
        <v>0</v>
      </c>
      <c r="H849" s="1">
        <f>+IF(spotify_data[[#This Row],[explicit]]=FALSE,0,1)</f>
        <v>0</v>
      </c>
      <c r="I849" s="1" t="s">
        <v>24311</v>
      </c>
      <c r="J849" s="7">
        <f>MATCH(spotify_data[[#This Row],[artist_name]],spotify_data[artist_name],0)</f>
        <v>590</v>
      </c>
      <c r="K849">
        <v>79</v>
      </c>
      <c r="L849" s="10">
        <f>spotify_data[[#This Row],[artist_popularity]]/100</f>
        <v>0.79</v>
      </c>
      <c r="M849">
        <v>22721546</v>
      </c>
      <c r="N849" s="1" t="s">
        <v>24312</v>
      </c>
      <c r="O849" s="1" t="s">
        <v>24364</v>
      </c>
      <c r="P849" s="1">
        <f>MATCH(spotify_data[[#This Row],[album_id]],spotify_data[album_id],0)</f>
        <v>848</v>
      </c>
      <c r="Q849" s="1" t="s">
        <v>24365</v>
      </c>
      <c r="R849" s="2">
        <v>26724</v>
      </c>
      <c r="S849" s="7">
        <f ca="1">+TODAY()-spotify_data[[#This Row],[Fecha lanzamiento Album]]</f>
        <v>19307</v>
      </c>
      <c r="T849" s="7">
        <f ca="1">+spotify_data[[#This Row],[Antigüedad Album Dias]]/60</f>
        <v>321.78333333333336</v>
      </c>
      <c r="U849" s="8">
        <f ca="1">spotify_data[[#This Row],[Antigüedad Album Meses]]/12</f>
        <v>26.81527777777778</v>
      </c>
      <c r="V849">
        <v>10</v>
      </c>
      <c r="W849" s="1" t="s">
        <v>20</v>
      </c>
      <c r="X849" s="1" t="str">
        <f>+IF(spotify_data[[#This Row],[album_type]]="album","Album",IF(spotify_data[[#This Row],[album_type]]="single","Single","Compilation"))</f>
        <v>Album</v>
      </c>
      <c r="Y849">
        <v>282</v>
      </c>
    </row>
    <row r="850" spans="1:25" x14ac:dyDescent="0.3">
      <c r="A850" s="1" t="s">
        <v>24420</v>
      </c>
      <c r="B850" s="1"/>
      <c r="C850" s="1" t="s">
        <v>24421</v>
      </c>
      <c r="D850">
        <v>4</v>
      </c>
      <c r="E850">
        <v>79</v>
      </c>
      <c r="F850" s="10">
        <f>spotify_data[[#This Row],[track_popularity]]/100</f>
        <v>0.79</v>
      </c>
      <c r="G850" s="9" t="b">
        <v>0</v>
      </c>
      <c r="H850" s="1">
        <f>+IF(spotify_data[[#This Row],[explicit]]=FALSE,0,1)</f>
        <v>0</v>
      </c>
      <c r="I850" s="1" t="s">
        <v>24422</v>
      </c>
      <c r="J850" s="7">
        <f>MATCH(spotify_data[[#This Row],[artist_name]],spotify_data[artist_name],0)</f>
        <v>849</v>
      </c>
      <c r="K850">
        <v>76</v>
      </c>
      <c r="L850" s="10">
        <f>spotify_data[[#This Row],[artist_popularity]]/100</f>
        <v>0.76</v>
      </c>
      <c r="M850">
        <v>15974926</v>
      </c>
      <c r="N850" s="1" t="s">
        <v>24423</v>
      </c>
      <c r="O850" s="1" t="s">
        <v>24424</v>
      </c>
      <c r="P850" s="1">
        <f>MATCH(spotify_data[[#This Row],[album_id]],spotify_data[album_id],0)</f>
        <v>849</v>
      </c>
      <c r="Q850" s="1" t="s">
        <v>24425</v>
      </c>
      <c r="R850" s="2">
        <v>26245</v>
      </c>
      <c r="S850" s="7">
        <f ca="1">+TODAY()-spotify_data[[#This Row],[Fecha lanzamiento Album]]</f>
        <v>19786</v>
      </c>
      <c r="T850" s="7">
        <f ca="1">+spotify_data[[#This Row],[Antigüedad Album Dias]]/60</f>
        <v>329.76666666666665</v>
      </c>
      <c r="U850" s="8">
        <f ca="1">spotify_data[[#This Row],[Antigüedad Album Meses]]/12</f>
        <v>27.480555555555554</v>
      </c>
      <c r="V850">
        <v>16</v>
      </c>
      <c r="W850" s="1" t="s">
        <v>20</v>
      </c>
      <c r="X850" s="1" t="str">
        <f>+IF(spotify_data[[#This Row],[album_type]]="album","Album",IF(spotify_data[[#This Row],[album_type]]="single","Single","Compilation"))</f>
        <v>Album</v>
      </c>
      <c r="Y850">
        <v>804</v>
      </c>
    </row>
    <row r="851" spans="1:25" x14ac:dyDescent="0.3">
      <c r="A851" s="1" t="s">
        <v>24602</v>
      </c>
      <c r="B851" s="1"/>
      <c r="C851" s="1" t="s">
        <v>1375</v>
      </c>
      <c r="D851">
        <v>3</v>
      </c>
      <c r="E851">
        <v>79</v>
      </c>
      <c r="F851" s="10">
        <f>spotify_data[[#This Row],[track_popularity]]/100</f>
        <v>0.79</v>
      </c>
      <c r="G851" s="9" t="b">
        <v>0</v>
      </c>
      <c r="H851" s="1">
        <f>+IF(spotify_data[[#This Row],[explicit]]=FALSE,0,1)</f>
        <v>0</v>
      </c>
      <c r="I851" s="1" t="s">
        <v>24603</v>
      </c>
      <c r="J851" s="7">
        <f>MATCH(spotify_data[[#This Row],[artist_name]],spotify_data[artist_name],0)</f>
        <v>850</v>
      </c>
      <c r="K851">
        <v>65</v>
      </c>
      <c r="L851" s="10">
        <f>spotify_data[[#This Row],[artist_popularity]]/100</f>
        <v>0.65</v>
      </c>
      <c r="M851">
        <v>3282964</v>
      </c>
      <c r="N851" s="1" t="s">
        <v>24604</v>
      </c>
      <c r="O851" s="1" t="s">
        <v>24605</v>
      </c>
      <c r="P851" s="1">
        <f>MATCH(spotify_data[[#This Row],[album_id]],spotify_data[album_id],0)</f>
        <v>850</v>
      </c>
      <c r="Q851" s="1" t="s">
        <v>24606</v>
      </c>
      <c r="R851" s="2">
        <v>23823</v>
      </c>
      <c r="S851" s="7">
        <f ca="1">+TODAY()-spotify_data[[#This Row],[Fecha lanzamiento Album]]</f>
        <v>22208</v>
      </c>
      <c r="T851" s="7">
        <f ca="1">+spotify_data[[#This Row],[Antigüedad Album Dias]]/60</f>
        <v>370.13333333333333</v>
      </c>
      <c r="U851" s="8">
        <f ca="1">spotify_data[[#This Row],[Antigüedad Album Meses]]/12</f>
        <v>30.844444444444445</v>
      </c>
      <c r="V851">
        <v>12</v>
      </c>
      <c r="W851" s="1" t="s">
        <v>20</v>
      </c>
      <c r="X851" s="1" t="str">
        <f>+IF(spotify_data[[#This Row],[album_type]]="album","Album",IF(spotify_data[[#This Row],[album_type]]="single","Single","Compilation"))</f>
        <v>Album</v>
      </c>
      <c r="Y851">
        <v>275</v>
      </c>
    </row>
    <row r="852" spans="1:25" x14ac:dyDescent="0.3">
      <c r="A852" s="1" t="s">
        <v>660</v>
      </c>
      <c r="B852" s="1">
        <v>4606</v>
      </c>
      <c r="C852" s="1" t="s">
        <v>661</v>
      </c>
      <c r="D852">
        <v>8</v>
      </c>
      <c r="E852">
        <v>78</v>
      </c>
      <c r="F852" s="10">
        <f>spotify_data[[#This Row],[track_popularity]]/100</f>
        <v>0.78</v>
      </c>
      <c r="G852" s="9" t="b">
        <v>0</v>
      </c>
      <c r="H852" s="1">
        <f>+IF(spotify_data[[#This Row],[explicit]]=FALSE,0,1)</f>
        <v>0</v>
      </c>
      <c r="I852" s="1" t="s">
        <v>662</v>
      </c>
      <c r="J852" s="7">
        <f>MATCH(spotify_data[[#This Row],[artist_name]],spotify_data[artist_name],0)</f>
        <v>302</v>
      </c>
      <c r="K852">
        <v>77</v>
      </c>
      <c r="L852" s="10">
        <f>spotify_data[[#This Row],[artist_popularity]]/100</f>
        <v>0.77</v>
      </c>
      <c r="M852">
        <v>1461346</v>
      </c>
      <c r="N852" s="1" t="s">
        <v>23</v>
      </c>
      <c r="O852" s="1" t="s">
        <v>663</v>
      </c>
      <c r="P852" s="1">
        <f>MATCH(spotify_data[[#This Row],[album_id]],spotify_data[album_id],0)</f>
        <v>851</v>
      </c>
      <c r="Q852" s="1" t="s">
        <v>664</v>
      </c>
      <c r="R852" s="2">
        <v>45919</v>
      </c>
      <c r="S852" s="7">
        <f ca="1">+TODAY()-spotify_data[[#This Row],[Fecha lanzamiento Album]]</f>
        <v>112</v>
      </c>
      <c r="T852" s="7">
        <f ca="1">+spotify_data[[#This Row],[Antigüedad Album Dias]]/60</f>
        <v>1.8666666666666667</v>
      </c>
      <c r="U852" s="8">
        <f ca="1">spotify_data[[#This Row],[Antigüedad Album Meses]]/12</f>
        <v>0.15555555555555556</v>
      </c>
      <c r="V852">
        <v>14</v>
      </c>
      <c r="W852" s="1" t="s">
        <v>20</v>
      </c>
      <c r="X852" s="1" t="str">
        <f>+IF(spotify_data[[#This Row],[album_type]]="album","Album",IF(spotify_data[[#This Row],[album_type]]="single","Single","Compilation"))</f>
        <v>Album</v>
      </c>
      <c r="Y852">
        <v>436</v>
      </c>
    </row>
    <row r="853" spans="1:25" x14ac:dyDescent="0.3">
      <c r="A853" s="1" t="s">
        <v>1115</v>
      </c>
      <c r="B853" s="1">
        <v>6263</v>
      </c>
      <c r="C853" s="1" t="s">
        <v>1116</v>
      </c>
      <c r="D853">
        <v>9</v>
      </c>
      <c r="E853">
        <v>78</v>
      </c>
      <c r="F853" s="10">
        <f>spotify_data[[#This Row],[track_popularity]]/100</f>
        <v>0.78</v>
      </c>
      <c r="G853" s="9" t="b">
        <v>0</v>
      </c>
      <c r="H853" s="1">
        <f>+IF(spotify_data[[#This Row],[explicit]]=FALSE,0,1)</f>
        <v>0</v>
      </c>
      <c r="I853" s="1" t="s">
        <v>1105</v>
      </c>
      <c r="J853" s="7">
        <f>MATCH(spotify_data[[#This Row],[artist_name]],spotify_data[artist_name],0)</f>
        <v>22</v>
      </c>
      <c r="K853">
        <v>85</v>
      </c>
      <c r="L853" s="10">
        <f>spotify_data[[#This Row],[artist_popularity]]/100</f>
        <v>0.85</v>
      </c>
      <c r="M853">
        <v>2795852</v>
      </c>
      <c r="N853" s="1" t="s">
        <v>23</v>
      </c>
      <c r="O853" s="1" t="s">
        <v>1106</v>
      </c>
      <c r="P853" s="1">
        <f>MATCH(spotify_data[[#This Row],[album_id]],spotify_data[album_id],0)</f>
        <v>28</v>
      </c>
      <c r="Q853" s="1" t="s">
        <v>1107</v>
      </c>
      <c r="R853" s="2">
        <v>45891</v>
      </c>
      <c r="S853" s="7">
        <f ca="1">+TODAY()-spotify_data[[#This Row],[Fecha lanzamiento Album]]</f>
        <v>140</v>
      </c>
      <c r="T853" s="7">
        <f ca="1">+spotify_data[[#This Row],[Antigüedad Album Dias]]/60</f>
        <v>2.3333333333333335</v>
      </c>
      <c r="U853" s="8">
        <f ca="1">spotify_data[[#This Row],[Antigüedad Album Meses]]/12</f>
        <v>0.19444444444444445</v>
      </c>
      <c r="V853">
        <v>10</v>
      </c>
      <c r="W853" s="1" t="s">
        <v>20</v>
      </c>
      <c r="X853" s="1" t="str">
        <f>+IF(spotify_data[[#This Row],[album_type]]="album","Album",IF(spotify_data[[#This Row],[album_type]]="single","Single","Compilation"))</f>
        <v>Album</v>
      </c>
      <c r="Y853">
        <v>328</v>
      </c>
    </row>
    <row r="854" spans="1:25" x14ac:dyDescent="0.3">
      <c r="A854" s="1" t="s">
        <v>1141</v>
      </c>
      <c r="B854" s="1">
        <v>999</v>
      </c>
      <c r="C854" s="1" t="s">
        <v>1142</v>
      </c>
      <c r="D854">
        <v>3</v>
      </c>
      <c r="E854">
        <v>78</v>
      </c>
      <c r="F854" s="10">
        <f>spotify_data[[#This Row],[track_popularity]]/100</f>
        <v>0.78</v>
      </c>
      <c r="G854" s="9" t="b">
        <v>0</v>
      </c>
      <c r="H854" s="1">
        <f>+IF(spotify_data[[#This Row],[explicit]]=FALSE,0,1)</f>
        <v>0</v>
      </c>
      <c r="I854" s="1" t="s">
        <v>1105</v>
      </c>
      <c r="J854" s="7">
        <f>MATCH(spotify_data[[#This Row],[artist_name]],spotify_data[artist_name],0)</f>
        <v>22</v>
      </c>
      <c r="K854">
        <v>85</v>
      </c>
      <c r="L854" s="10">
        <f>spotify_data[[#This Row],[artist_popularity]]/100</f>
        <v>0.85</v>
      </c>
      <c r="M854">
        <v>2795852</v>
      </c>
      <c r="N854" s="1" t="s">
        <v>23</v>
      </c>
      <c r="O854" s="1" t="s">
        <v>1106</v>
      </c>
      <c r="P854" s="1">
        <f>MATCH(spotify_data[[#This Row],[album_id]],spotify_data[album_id],0)</f>
        <v>28</v>
      </c>
      <c r="Q854" s="1" t="s">
        <v>1107</v>
      </c>
      <c r="R854" s="2">
        <v>45891</v>
      </c>
      <c r="S854" s="7">
        <f ca="1">+TODAY()-spotify_data[[#This Row],[Fecha lanzamiento Album]]</f>
        <v>140</v>
      </c>
      <c r="T854" s="7">
        <f ca="1">+spotify_data[[#This Row],[Antigüedad Album Dias]]/60</f>
        <v>2.3333333333333335</v>
      </c>
      <c r="U854" s="8">
        <f ca="1">spotify_data[[#This Row],[Antigüedad Album Meses]]/12</f>
        <v>0.19444444444444445</v>
      </c>
      <c r="V854">
        <v>10</v>
      </c>
      <c r="W854" s="1" t="s">
        <v>20</v>
      </c>
      <c r="X854" s="1" t="str">
        <f>+IF(spotify_data[[#This Row],[album_type]]="album","Album",IF(spotify_data[[#This Row],[album_type]]="single","Single","Compilation"))</f>
        <v>Album</v>
      </c>
      <c r="Y854">
        <v>387</v>
      </c>
    </row>
    <row r="855" spans="1:25" x14ac:dyDescent="0.3">
      <c r="A855" s="1" t="s">
        <v>1283</v>
      </c>
      <c r="B855" s="1">
        <v>4607</v>
      </c>
      <c r="C855" s="1" t="s">
        <v>1284</v>
      </c>
      <c r="D855">
        <v>9</v>
      </c>
      <c r="E855">
        <v>78</v>
      </c>
      <c r="F855" s="10">
        <f>spotify_data[[#This Row],[track_popularity]]/100</f>
        <v>0.78</v>
      </c>
      <c r="G855" s="9" t="b">
        <v>1</v>
      </c>
      <c r="H855" s="1">
        <f>+IF(spotify_data[[#This Row],[explicit]]=FALSE,0,1)</f>
        <v>1</v>
      </c>
      <c r="I855" s="1" t="s">
        <v>1285</v>
      </c>
      <c r="J855" s="7">
        <f>MATCH(spotify_data[[#This Row],[artist_name]],spotify_data[artist_name],0)</f>
        <v>603</v>
      </c>
      <c r="K855">
        <v>85</v>
      </c>
      <c r="L855" s="10">
        <f>spotify_data[[#This Row],[artist_popularity]]/100</f>
        <v>0.85</v>
      </c>
      <c r="M855">
        <v>10342615</v>
      </c>
      <c r="N855" s="1" t="s">
        <v>237</v>
      </c>
      <c r="O855" s="1" t="s">
        <v>1286</v>
      </c>
      <c r="P855" s="1">
        <f>MATCH(spotify_data[[#This Row],[album_id]],spotify_data[album_id],0)</f>
        <v>854</v>
      </c>
      <c r="Q855" s="1" t="s">
        <v>1287</v>
      </c>
      <c r="R855" s="2">
        <v>45877</v>
      </c>
      <c r="S855" s="7">
        <f ca="1">+TODAY()-spotify_data[[#This Row],[Fecha lanzamiento Album]]</f>
        <v>154</v>
      </c>
      <c r="T855" s="7">
        <f ca="1">+spotify_data[[#This Row],[Antigüedad Album Dias]]/60</f>
        <v>2.5666666666666669</v>
      </c>
      <c r="U855" s="8">
        <f ca="1">spotify_data[[#This Row],[Antigüedad Album Meses]]/12</f>
        <v>0.21388888888888891</v>
      </c>
      <c r="V855">
        <v>25</v>
      </c>
      <c r="W855" s="1" t="s">
        <v>20</v>
      </c>
      <c r="X855" s="1" t="str">
        <f>+IF(spotify_data[[#This Row],[album_type]]="album","Album",IF(spotify_data[[#This Row],[album_type]]="single","Single","Compilation"))</f>
        <v>Album</v>
      </c>
      <c r="Y855">
        <v>307</v>
      </c>
    </row>
    <row r="856" spans="1:25" x14ac:dyDescent="0.3">
      <c r="A856" s="1" t="s">
        <v>1558</v>
      </c>
      <c r="B856" s="1">
        <v>1668</v>
      </c>
      <c r="C856" s="1" t="s">
        <v>1559</v>
      </c>
      <c r="D856">
        <v>1</v>
      </c>
      <c r="E856">
        <v>78</v>
      </c>
      <c r="F856" s="10">
        <f>spotify_data[[#This Row],[track_popularity]]/100</f>
        <v>0.78</v>
      </c>
      <c r="G856" s="9" t="b">
        <v>0</v>
      </c>
      <c r="H856" s="1">
        <f>+IF(spotify_data[[#This Row],[explicit]]=FALSE,0,1)</f>
        <v>0</v>
      </c>
      <c r="I856" s="1" t="s">
        <v>1560</v>
      </c>
      <c r="J856" s="7">
        <f>MATCH(spotify_data[[#This Row],[artist_name]],spotify_data[artist_name],0)</f>
        <v>132</v>
      </c>
      <c r="K856">
        <v>79</v>
      </c>
      <c r="L856" s="10">
        <f>spotify_data[[#This Row],[artist_popularity]]/100</f>
        <v>0.79</v>
      </c>
      <c r="M856">
        <v>14043382</v>
      </c>
      <c r="N856" s="1" t="s">
        <v>831</v>
      </c>
      <c r="O856" s="1" t="s">
        <v>1561</v>
      </c>
      <c r="P856" s="1">
        <f>MATCH(spotify_data[[#This Row],[album_id]],spotify_data[album_id],0)</f>
        <v>855</v>
      </c>
      <c r="Q856" s="1" t="s">
        <v>1559</v>
      </c>
      <c r="R856" s="2">
        <v>45835</v>
      </c>
      <c r="S856" s="7">
        <f ca="1">+TODAY()-spotify_data[[#This Row],[Fecha lanzamiento Album]]</f>
        <v>196</v>
      </c>
      <c r="T856" s="7">
        <f ca="1">+spotify_data[[#This Row],[Antigüedad Album Dias]]/60</f>
        <v>3.2666666666666666</v>
      </c>
      <c r="U856" s="8">
        <f ca="1">spotify_data[[#This Row],[Antigüedad Album Meses]]/12</f>
        <v>0.2722222222222222</v>
      </c>
      <c r="V856">
        <v>1</v>
      </c>
      <c r="W856" s="1" t="s">
        <v>21</v>
      </c>
      <c r="X856" s="1" t="str">
        <f>+IF(spotify_data[[#This Row],[album_type]]="album","Album",IF(spotify_data[[#This Row],[album_type]]="single","Single","Compilation"))</f>
        <v>Single</v>
      </c>
      <c r="Y856">
        <v>375</v>
      </c>
    </row>
    <row r="857" spans="1:25" x14ac:dyDescent="0.3">
      <c r="A857" s="1" t="s">
        <v>1571</v>
      </c>
      <c r="B857" s="1">
        <v>8354</v>
      </c>
      <c r="C857" s="1" t="s">
        <v>1572</v>
      </c>
      <c r="D857">
        <v>11</v>
      </c>
      <c r="E857">
        <v>78</v>
      </c>
      <c r="F857" s="10">
        <f>spotify_data[[#This Row],[track_popularity]]/100</f>
        <v>0.78</v>
      </c>
      <c r="G857" s="9" t="b">
        <v>0</v>
      </c>
      <c r="H857" s="1">
        <f>+IF(spotify_data[[#This Row],[explicit]]=FALSE,0,1)</f>
        <v>0</v>
      </c>
      <c r="I857" s="1" t="s">
        <v>1573</v>
      </c>
      <c r="J857" s="7">
        <f>MATCH(spotify_data[[#This Row],[artist_name]],spotify_data[artist_name],0)</f>
        <v>264</v>
      </c>
      <c r="K857">
        <v>80</v>
      </c>
      <c r="L857" s="10">
        <f>spotify_data[[#This Row],[artist_popularity]]/100</f>
        <v>0.8</v>
      </c>
      <c r="M857">
        <v>10541250</v>
      </c>
      <c r="N857" s="1" t="s">
        <v>23</v>
      </c>
      <c r="O857" s="1" t="s">
        <v>1574</v>
      </c>
      <c r="P857" s="1">
        <f>MATCH(spotify_data[[#This Row],[album_id]],spotify_data[album_id],0)</f>
        <v>856</v>
      </c>
      <c r="Q857" s="1" t="s">
        <v>1575</v>
      </c>
      <c r="R857" s="2">
        <v>45835</v>
      </c>
      <c r="S857" s="7">
        <f ca="1">+TODAY()-spotify_data[[#This Row],[Fecha lanzamiento Album]]</f>
        <v>196</v>
      </c>
      <c r="T857" s="7">
        <f ca="1">+spotify_data[[#This Row],[Antigüedad Album Dias]]/60</f>
        <v>3.2666666666666666</v>
      </c>
      <c r="U857" s="8">
        <f ca="1">spotify_data[[#This Row],[Antigüedad Album Meses]]/12</f>
        <v>0.2722222222222222</v>
      </c>
      <c r="V857">
        <v>11</v>
      </c>
      <c r="W857" s="1" t="s">
        <v>20</v>
      </c>
      <c r="X857" s="1" t="str">
        <f>+IF(spotify_data[[#This Row],[album_type]]="album","Album",IF(spotify_data[[#This Row],[album_type]]="single","Single","Compilation"))</f>
        <v>Album</v>
      </c>
      <c r="Y857">
        <v>341</v>
      </c>
    </row>
    <row r="858" spans="1:25" x14ac:dyDescent="0.3">
      <c r="A858" s="1" t="s">
        <v>1916</v>
      </c>
      <c r="B858" s="1">
        <v>2941</v>
      </c>
      <c r="C858" s="1" t="s">
        <v>1917</v>
      </c>
      <c r="D858">
        <v>1</v>
      </c>
      <c r="E858">
        <v>78</v>
      </c>
      <c r="F858" s="10">
        <f>spotify_data[[#This Row],[track_popularity]]/100</f>
        <v>0.78</v>
      </c>
      <c r="G858" s="9" t="b">
        <v>1</v>
      </c>
      <c r="H858" s="1">
        <f>+IF(spotify_data[[#This Row],[explicit]]=FALSE,0,1)</f>
        <v>1</v>
      </c>
      <c r="I858" s="1" t="s">
        <v>662</v>
      </c>
      <c r="J858" s="7">
        <f>MATCH(spotify_data[[#This Row],[artist_name]],spotify_data[artist_name],0)</f>
        <v>302</v>
      </c>
      <c r="K858">
        <v>77</v>
      </c>
      <c r="L858" s="10">
        <f>spotify_data[[#This Row],[artist_popularity]]/100</f>
        <v>0.77</v>
      </c>
      <c r="M858">
        <v>1462626</v>
      </c>
      <c r="N858" s="1" t="s">
        <v>23</v>
      </c>
      <c r="O858" s="1" t="s">
        <v>1918</v>
      </c>
      <c r="P858" s="1">
        <f>MATCH(spotify_data[[#This Row],[album_id]],spotify_data[album_id],0)</f>
        <v>857</v>
      </c>
      <c r="Q858" s="1" t="s">
        <v>1917</v>
      </c>
      <c r="R858" s="2">
        <v>45793</v>
      </c>
      <c r="S858" s="7">
        <f ca="1">+TODAY()-spotify_data[[#This Row],[Fecha lanzamiento Album]]</f>
        <v>238</v>
      </c>
      <c r="T858" s="7">
        <f ca="1">+spotify_data[[#This Row],[Antigüedad Album Dias]]/60</f>
        <v>3.9666666666666668</v>
      </c>
      <c r="U858" s="8">
        <f ca="1">spotify_data[[#This Row],[Antigüedad Album Meses]]/12</f>
        <v>0.33055555555555555</v>
      </c>
      <c r="V858">
        <v>1</v>
      </c>
      <c r="W858" s="1" t="s">
        <v>21</v>
      </c>
      <c r="X858" s="1" t="str">
        <f>+IF(spotify_data[[#This Row],[album_type]]="album","Album",IF(spotify_data[[#This Row],[album_type]]="single","Single","Compilation"))</f>
        <v>Single</v>
      </c>
      <c r="Y858">
        <v>348</v>
      </c>
    </row>
    <row r="859" spans="1:25" x14ac:dyDescent="0.3">
      <c r="A859" s="1" t="s">
        <v>2643</v>
      </c>
      <c r="B859" s="1">
        <v>3959</v>
      </c>
      <c r="C859" s="1" t="s">
        <v>2644</v>
      </c>
      <c r="D859">
        <v>5</v>
      </c>
      <c r="E859">
        <v>78</v>
      </c>
      <c r="F859" s="10">
        <f>spotify_data[[#This Row],[track_popularity]]/100</f>
        <v>0.78</v>
      </c>
      <c r="G859" s="9" t="b">
        <v>1</v>
      </c>
      <c r="H859" s="1">
        <f>+IF(spotify_data[[#This Row],[explicit]]=FALSE,0,1)</f>
        <v>1</v>
      </c>
      <c r="I859" s="1" t="s">
        <v>2645</v>
      </c>
      <c r="J859" s="7">
        <f>MATCH(spotify_data[[#This Row],[artist_name]],spotify_data[artist_name],0)</f>
        <v>168</v>
      </c>
      <c r="K859">
        <v>87</v>
      </c>
      <c r="L859" s="10">
        <f>spotify_data[[#This Row],[artist_popularity]]/100</f>
        <v>0.87</v>
      </c>
      <c r="M859">
        <v>33055350</v>
      </c>
      <c r="N859" s="1" t="s">
        <v>1358</v>
      </c>
      <c r="O859" s="1" t="s">
        <v>2646</v>
      </c>
      <c r="P859" s="1">
        <f>MATCH(spotify_data[[#This Row],[album_id]],spotify_data[album_id],0)</f>
        <v>858</v>
      </c>
      <c r="Q859" s="1" t="s">
        <v>2647</v>
      </c>
      <c r="R859" s="2">
        <v>45646</v>
      </c>
      <c r="S859" s="7">
        <f ca="1">+TODAY()-spotify_data[[#This Row],[Fecha lanzamiento Album]]</f>
        <v>385</v>
      </c>
      <c r="T859" s="7">
        <f ca="1">+spotify_data[[#This Row],[Antigüedad Album Dias]]/60</f>
        <v>6.416666666666667</v>
      </c>
      <c r="U859" s="8">
        <f ca="1">spotify_data[[#This Row],[Antigüedad Album Meses]]/12</f>
        <v>0.53472222222222221</v>
      </c>
      <c r="V859">
        <v>38</v>
      </c>
      <c r="W859" s="1" t="s">
        <v>20</v>
      </c>
      <c r="X859" s="1" t="str">
        <f>+IF(spotify_data[[#This Row],[album_type]]="album","Album",IF(spotify_data[[#This Row],[album_type]]="single","Single","Compilation"))</f>
        <v>Album</v>
      </c>
      <c r="Y859">
        <v>301</v>
      </c>
    </row>
    <row r="860" spans="1:25" x14ac:dyDescent="0.3">
      <c r="A860" s="1" t="s">
        <v>2668</v>
      </c>
      <c r="B860" s="1">
        <v>4479</v>
      </c>
      <c r="C860" s="1" t="s">
        <v>2669</v>
      </c>
      <c r="D860">
        <v>5</v>
      </c>
      <c r="E860">
        <v>78</v>
      </c>
      <c r="F860" s="10">
        <f>spotify_data[[#This Row],[track_popularity]]/100</f>
        <v>0.78</v>
      </c>
      <c r="G860" s="9" t="b">
        <v>1</v>
      </c>
      <c r="H860" s="1">
        <f>+IF(spotify_data[[#This Row],[explicit]]=FALSE,0,1)</f>
        <v>1</v>
      </c>
      <c r="I860" s="1" t="s">
        <v>2670</v>
      </c>
      <c r="J860" s="7">
        <f>MATCH(spotify_data[[#This Row],[artist_name]],spotify_data[artist_name],0)</f>
        <v>859</v>
      </c>
      <c r="K860">
        <v>69</v>
      </c>
      <c r="L860" s="10">
        <f>spotify_data[[#This Row],[artist_popularity]]/100</f>
        <v>0.69</v>
      </c>
      <c r="M860">
        <v>456500</v>
      </c>
      <c r="N860" s="1" t="s">
        <v>23</v>
      </c>
      <c r="O860" s="1" t="s">
        <v>2671</v>
      </c>
      <c r="P860" s="1">
        <f>MATCH(spotify_data[[#This Row],[album_id]],spotify_data[album_id],0)</f>
        <v>859</v>
      </c>
      <c r="Q860" s="1" t="s">
        <v>2672</v>
      </c>
      <c r="R860" s="2">
        <v>45639</v>
      </c>
      <c r="S860" s="7">
        <f ca="1">+TODAY()-spotify_data[[#This Row],[Fecha lanzamiento Album]]</f>
        <v>392</v>
      </c>
      <c r="T860" s="7">
        <f ca="1">+spotify_data[[#This Row],[Antigüedad Album Dias]]/60</f>
        <v>6.5333333333333332</v>
      </c>
      <c r="U860" s="8">
        <f ca="1">spotify_data[[#This Row],[Antigüedad Album Meses]]/12</f>
        <v>0.5444444444444444</v>
      </c>
      <c r="V860">
        <v>10</v>
      </c>
      <c r="W860" s="1" t="s">
        <v>20</v>
      </c>
      <c r="X860" s="1" t="str">
        <f>+IF(spotify_data[[#This Row],[album_type]]="album","Album",IF(spotify_data[[#This Row],[album_type]]="single","Single","Compilation"))</f>
        <v>Album</v>
      </c>
      <c r="Y860">
        <v>354</v>
      </c>
    </row>
    <row r="861" spans="1:25" x14ac:dyDescent="0.3">
      <c r="A861" s="1" t="s">
        <v>2932</v>
      </c>
      <c r="B861" s="1">
        <v>11955</v>
      </c>
      <c r="C861" s="1" t="s">
        <v>2933</v>
      </c>
      <c r="D861">
        <v>10</v>
      </c>
      <c r="E861">
        <v>78</v>
      </c>
      <c r="F861" s="10">
        <f>spotify_data[[#This Row],[track_popularity]]/100</f>
        <v>0.78</v>
      </c>
      <c r="G861" s="9" t="b">
        <v>0</v>
      </c>
      <c r="H861" s="1">
        <f>+IF(spotify_data[[#This Row],[explicit]]=FALSE,0,1)</f>
        <v>0</v>
      </c>
      <c r="I861" s="1" t="s">
        <v>2924</v>
      </c>
      <c r="J861" s="7">
        <f>MATCH(spotify_data[[#This Row],[artist_name]],spotify_data[artist_name],0)</f>
        <v>174</v>
      </c>
      <c r="K861">
        <v>82</v>
      </c>
      <c r="L861" s="10">
        <f>spotify_data[[#This Row],[artist_popularity]]/100</f>
        <v>0.82</v>
      </c>
      <c r="M861">
        <v>6315216</v>
      </c>
      <c r="N861" s="1" t="s">
        <v>2925</v>
      </c>
      <c r="O861" s="1" t="s">
        <v>2926</v>
      </c>
      <c r="P861" s="1">
        <f>MATCH(spotify_data[[#This Row],[album_id]],spotify_data[album_id],0)</f>
        <v>600</v>
      </c>
      <c r="Q861" s="1" t="s">
        <v>2927</v>
      </c>
      <c r="R861" s="2">
        <v>45576</v>
      </c>
      <c r="S861" s="7">
        <f ca="1">+TODAY()-spotify_data[[#This Row],[Fecha lanzamiento Album]]</f>
        <v>455</v>
      </c>
      <c r="T861" s="7">
        <f ca="1">+spotify_data[[#This Row],[Antigüedad Album Dias]]/60</f>
        <v>7.583333333333333</v>
      </c>
      <c r="U861" s="8">
        <f ca="1">spotify_data[[#This Row],[Antigüedad Album Meses]]/12</f>
        <v>0.63194444444444442</v>
      </c>
      <c r="V861">
        <v>34</v>
      </c>
      <c r="W861" s="1" t="s">
        <v>20</v>
      </c>
      <c r="X861" s="1" t="str">
        <f>+IF(spotify_data[[#This Row],[album_type]]="album","Album",IF(spotify_data[[#This Row],[album_type]]="single","Single","Compilation"))</f>
        <v>Album</v>
      </c>
      <c r="Y861">
        <v>343</v>
      </c>
    </row>
    <row r="862" spans="1:25" x14ac:dyDescent="0.3">
      <c r="A862" s="1" t="s">
        <v>3639</v>
      </c>
      <c r="B862" s="1">
        <v>5746</v>
      </c>
      <c r="C862" s="1" t="s">
        <v>3640</v>
      </c>
      <c r="D862">
        <v>13</v>
      </c>
      <c r="E862">
        <v>78</v>
      </c>
      <c r="F862" s="10">
        <f>spotify_data[[#This Row],[track_popularity]]/100</f>
        <v>0.78</v>
      </c>
      <c r="G862" s="9" t="b">
        <v>0</v>
      </c>
      <c r="H862" s="1">
        <f>+IF(spotify_data[[#This Row],[explicit]]=FALSE,0,1)</f>
        <v>0</v>
      </c>
      <c r="I862" s="1" t="s">
        <v>2885</v>
      </c>
      <c r="J862" s="7">
        <f>MATCH(spotify_data[[#This Row],[artist_name]],spotify_data[artist_name],0)</f>
        <v>51</v>
      </c>
      <c r="K862">
        <v>82</v>
      </c>
      <c r="L862" s="10">
        <f>spotify_data[[#This Row],[artist_popularity]]/100</f>
        <v>0.82</v>
      </c>
      <c r="M862">
        <v>7403257</v>
      </c>
      <c r="N862" s="1" t="s">
        <v>23</v>
      </c>
      <c r="O862" s="1" t="s">
        <v>3641</v>
      </c>
      <c r="P862" s="1">
        <f>MATCH(spotify_data[[#This Row],[album_id]],spotify_data[album_id],0)</f>
        <v>861</v>
      </c>
      <c r="Q862" s="1" t="s">
        <v>3612</v>
      </c>
      <c r="R862" s="2">
        <v>45463</v>
      </c>
      <c r="S862" s="7">
        <f ca="1">+TODAY()-spotify_data[[#This Row],[Fecha lanzamiento Album]]</f>
        <v>568</v>
      </c>
      <c r="T862" s="7">
        <f ca="1">+spotify_data[[#This Row],[Antigüedad Album Dias]]/60</f>
        <v>9.4666666666666668</v>
      </c>
      <c r="U862" s="8">
        <f ca="1">spotify_data[[#This Row],[Antigüedad Album Meses]]/12</f>
        <v>0.78888888888888886</v>
      </c>
      <c r="V862">
        <v>13</v>
      </c>
      <c r="W862" s="1" t="s">
        <v>20</v>
      </c>
      <c r="X862" s="1" t="str">
        <f>+IF(spotify_data[[#This Row],[album_type]]="album","Album",IF(spotify_data[[#This Row],[album_type]]="single","Single","Compilation"))</f>
        <v>Album</v>
      </c>
      <c r="Y862">
        <v>376</v>
      </c>
    </row>
    <row r="863" spans="1:25" x14ac:dyDescent="0.3">
      <c r="A863" s="1" t="s">
        <v>4563</v>
      </c>
      <c r="B863" s="1">
        <v>3707</v>
      </c>
      <c r="C863" s="1" t="s">
        <v>4564</v>
      </c>
      <c r="D863">
        <v>3</v>
      </c>
      <c r="E863">
        <v>78</v>
      </c>
      <c r="F863" s="10">
        <f>spotify_data[[#This Row],[track_popularity]]/100</f>
        <v>0.78</v>
      </c>
      <c r="G863" s="9" t="b">
        <v>1</v>
      </c>
      <c r="H863" s="1">
        <f>+IF(spotify_data[[#This Row],[explicit]]=FALSE,0,1)</f>
        <v>1</v>
      </c>
      <c r="I863" s="1" t="s">
        <v>4565</v>
      </c>
      <c r="J863" s="7">
        <f>MATCH(spotify_data[[#This Row],[artist_name]],spotify_data[artist_name],0)</f>
        <v>862</v>
      </c>
      <c r="K863">
        <v>84</v>
      </c>
      <c r="L863" s="10">
        <f>spotify_data[[#This Row],[artist_popularity]]/100</f>
        <v>0.84</v>
      </c>
      <c r="M863">
        <v>23813959</v>
      </c>
      <c r="N863" s="1" t="s">
        <v>23</v>
      </c>
      <c r="O863" s="1" t="s">
        <v>4566</v>
      </c>
      <c r="P863" s="1">
        <f>MATCH(spotify_data[[#This Row],[album_id]],spotify_data[album_id],0)</f>
        <v>862</v>
      </c>
      <c r="Q863" s="1" t="s">
        <v>4567</v>
      </c>
      <c r="R863" s="2">
        <v>45303</v>
      </c>
      <c r="S863" s="7">
        <f ca="1">+TODAY()-spotify_data[[#This Row],[Fecha lanzamiento Album]]</f>
        <v>728</v>
      </c>
      <c r="T863" s="7">
        <f ca="1">+spotify_data[[#This Row],[Antigüedad Album Dias]]/60</f>
        <v>12.133333333333333</v>
      </c>
      <c r="U863" s="8">
        <f ca="1">spotify_data[[#This Row],[Antigüedad Album Meses]]/12</f>
        <v>1.0111111111111111</v>
      </c>
      <c r="V863">
        <v>15</v>
      </c>
      <c r="W863" s="1" t="s">
        <v>20</v>
      </c>
      <c r="X863" s="1" t="str">
        <f>+IF(spotify_data[[#This Row],[album_type]]="album","Album",IF(spotify_data[[#This Row],[album_type]]="single","Single","Compilation"))</f>
        <v>Album</v>
      </c>
      <c r="Y863">
        <v>451</v>
      </c>
    </row>
    <row r="864" spans="1:25" x14ac:dyDescent="0.3">
      <c r="A864" s="1" t="s">
        <v>4934</v>
      </c>
      <c r="B864" s="1">
        <v>7623</v>
      </c>
      <c r="C864" s="1" t="s">
        <v>4935</v>
      </c>
      <c r="D864">
        <v>20</v>
      </c>
      <c r="E864">
        <v>78</v>
      </c>
      <c r="F864" s="10">
        <f>spotify_data[[#This Row],[track_popularity]]/100</f>
        <v>0.78</v>
      </c>
      <c r="G864" s="9" t="b">
        <v>1</v>
      </c>
      <c r="H864" s="1">
        <f>+IF(spotify_data[[#This Row],[explicit]]=FALSE,0,1)</f>
        <v>1</v>
      </c>
      <c r="I864" s="1" t="s">
        <v>1365</v>
      </c>
      <c r="J864" s="7">
        <f>MATCH(spotify_data[[#This Row],[artist_name]],spotify_data[artist_name],0)</f>
        <v>164</v>
      </c>
      <c r="K864">
        <v>95</v>
      </c>
      <c r="L864" s="10">
        <f>spotify_data[[#This Row],[artist_popularity]]/100</f>
        <v>0.95</v>
      </c>
      <c r="M864">
        <v>103094105</v>
      </c>
      <c r="N864" s="1" t="s">
        <v>1366</v>
      </c>
      <c r="O864" s="1" t="s">
        <v>4936</v>
      </c>
      <c r="P864" s="1">
        <f>MATCH(spotify_data[[#This Row],[album_id]],spotify_data[album_id],0)</f>
        <v>863</v>
      </c>
      <c r="Q864" s="1" t="s">
        <v>4937</v>
      </c>
      <c r="R864" s="2">
        <v>45205</v>
      </c>
      <c r="S864" s="7">
        <f ca="1">+TODAY()-spotify_data[[#This Row],[Fecha lanzamiento Album]]</f>
        <v>826</v>
      </c>
      <c r="T864" s="7">
        <f ca="1">+spotify_data[[#This Row],[Antigüedad Album Dias]]/60</f>
        <v>13.766666666666667</v>
      </c>
      <c r="U864" s="8">
        <f ca="1">spotify_data[[#This Row],[Antigüedad Album Meses]]/12</f>
        <v>1.1472222222222224</v>
      </c>
      <c r="V864">
        <v>23</v>
      </c>
      <c r="W864" s="1" t="s">
        <v>20</v>
      </c>
      <c r="X864" s="1" t="str">
        <f>+IF(spotify_data[[#This Row],[album_type]]="album","Album",IF(spotify_data[[#This Row],[album_type]]="single","Single","Compilation"))</f>
        <v>Album</v>
      </c>
      <c r="Y864">
        <v>531</v>
      </c>
    </row>
    <row r="865" spans="1:25" x14ac:dyDescent="0.3">
      <c r="A865" s="1" t="s">
        <v>4972</v>
      </c>
      <c r="B865" s="1">
        <v>390</v>
      </c>
      <c r="C865" s="1" t="s">
        <v>4973</v>
      </c>
      <c r="D865">
        <v>4</v>
      </c>
      <c r="E865">
        <v>78</v>
      </c>
      <c r="F865" s="10">
        <f>spotify_data[[#This Row],[track_popularity]]/100</f>
        <v>0.78</v>
      </c>
      <c r="G865" s="9" t="b">
        <v>1</v>
      </c>
      <c r="H865" s="1">
        <f>+IF(spotify_data[[#This Row],[explicit]]=FALSE,0,1)</f>
        <v>1</v>
      </c>
      <c r="I865" s="1" t="s">
        <v>4974</v>
      </c>
      <c r="J865" s="7">
        <f>MATCH(spotify_data[[#This Row],[artist_name]],spotify_data[artist_name],0)</f>
        <v>411</v>
      </c>
      <c r="K865">
        <v>79</v>
      </c>
      <c r="L865" s="10">
        <f>spotify_data[[#This Row],[artist_popularity]]/100</f>
        <v>0.79</v>
      </c>
      <c r="M865">
        <v>10166733</v>
      </c>
      <c r="N865" s="1" t="s">
        <v>4975</v>
      </c>
      <c r="O865" s="1" t="s">
        <v>4976</v>
      </c>
      <c r="P865" s="1">
        <f>MATCH(spotify_data[[#This Row],[album_id]],spotify_data[album_id],0)</f>
        <v>864</v>
      </c>
      <c r="Q865" s="1" t="s">
        <v>4977</v>
      </c>
      <c r="R865" s="2">
        <v>45191</v>
      </c>
      <c r="S865" s="7">
        <f ca="1">+TODAY()-spotify_data[[#This Row],[Fecha lanzamiento Album]]</f>
        <v>840</v>
      </c>
      <c r="T865" s="7">
        <f ca="1">+spotify_data[[#This Row],[Antigüedad Album Dias]]/60</f>
        <v>14</v>
      </c>
      <c r="U865" s="8">
        <f ca="1">spotify_data[[#This Row],[Antigüedad Album Meses]]/12</f>
        <v>1.1666666666666667</v>
      </c>
      <c r="V865">
        <v>16</v>
      </c>
      <c r="W865" s="1" t="s">
        <v>20</v>
      </c>
      <c r="X865" s="1" t="str">
        <f>+IF(spotify_data[[#This Row],[album_type]]="album","Album",IF(spotify_data[[#This Row],[album_type]]="single","Single","Compilation"))</f>
        <v>Album</v>
      </c>
      <c r="Y865">
        <v>24</v>
      </c>
    </row>
    <row r="866" spans="1:25" x14ac:dyDescent="0.3">
      <c r="A866" s="1" t="s">
        <v>5079</v>
      </c>
      <c r="B866" s="1">
        <v>4120</v>
      </c>
      <c r="C866" s="1" t="s">
        <v>4169</v>
      </c>
      <c r="D866">
        <v>6</v>
      </c>
      <c r="E866">
        <v>78</v>
      </c>
      <c r="F866" s="10">
        <f>spotify_data[[#This Row],[track_popularity]]/100</f>
        <v>0.78</v>
      </c>
      <c r="G866" s="9" t="b">
        <v>0</v>
      </c>
      <c r="H866" s="1">
        <f>+IF(spotify_data[[#This Row],[explicit]]=FALSE,0,1)</f>
        <v>0</v>
      </c>
      <c r="I866" s="1" t="s">
        <v>854</v>
      </c>
      <c r="J866" s="7">
        <f>MATCH(spotify_data[[#This Row],[artist_name]],spotify_data[artist_name],0)</f>
        <v>127</v>
      </c>
      <c r="K866">
        <v>85</v>
      </c>
      <c r="L866" s="10">
        <f>spotify_data[[#This Row],[artist_popularity]]/100</f>
        <v>0.85</v>
      </c>
      <c r="M866">
        <v>49067177</v>
      </c>
      <c r="N866" s="1" t="s">
        <v>855</v>
      </c>
      <c r="O866" s="1" t="s">
        <v>5069</v>
      </c>
      <c r="P866" s="1">
        <f>MATCH(spotify_data[[#This Row],[album_id]],spotify_data[album_id],0)</f>
        <v>233</v>
      </c>
      <c r="Q866" s="1" t="s">
        <v>5070</v>
      </c>
      <c r="R866" s="2">
        <v>45177</v>
      </c>
      <c r="S866" s="7">
        <f ca="1">+TODAY()-spotify_data[[#This Row],[Fecha lanzamiento Album]]</f>
        <v>854</v>
      </c>
      <c r="T866" s="7">
        <f ca="1">+spotify_data[[#This Row],[Antigüedad Album Dias]]/60</f>
        <v>14.233333333333333</v>
      </c>
      <c r="U866" s="8">
        <f ca="1">spotify_data[[#This Row],[Antigüedad Album Meses]]/12</f>
        <v>1.1861111111111111</v>
      </c>
      <c r="V866">
        <v>12</v>
      </c>
      <c r="W866" s="1" t="s">
        <v>20</v>
      </c>
      <c r="X866" s="1" t="str">
        <f>+IF(spotify_data[[#This Row],[album_type]]="album","Album",IF(spotify_data[[#This Row],[album_type]]="single","Single","Compilation"))</f>
        <v>Album</v>
      </c>
      <c r="Y866">
        <v>331</v>
      </c>
    </row>
    <row r="867" spans="1:25" x14ac:dyDescent="0.3">
      <c r="A867" s="1" t="s">
        <v>5408</v>
      </c>
      <c r="B867" s="1">
        <v>3015</v>
      </c>
      <c r="C867" s="1" t="s">
        <v>5409</v>
      </c>
      <c r="D867">
        <v>2</v>
      </c>
      <c r="E867">
        <v>78</v>
      </c>
      <c r="F867" s="10">
        <f>spotify_data[[#This Row],[track_popularity]]/100</f>
        <v>0.78</v>
      </c>
      <c r="G867" s="9" t="b">
        <v>0</v>
      </c>
      <c r="H867" s="1">
        <f>+IF(spotify_data[[#This Row],[explicit]]=FALSE,0,1)</f>
        <v>0</v>
      </c>
      <c r="I867" s="1" t="s">
        <v>5410</v>
      </c>
      <c r="J867" s="7">
        <f>MATCH(spotify_data[[#This Row],[artist_name]],spotify_data[artist_name],0)</f>
        <v>740</v>
      </c>
      <c r="K867">
        <v>77</v>
      </c>
      <c r="L867" s="10">
        <f>spotify_data[[#This Row],[artist_popularity]]/100</f>
        <v>0.77</v>
      </c>
      <c r="M867">
        <v>11611877</v>
      </c>
      <c r="N867" s="1" t="s">
        <v>273</v>
      </c>
      <c r="O867" s="1" t="s">
        <v>5411</v>
      </c>
      <c r="P867" s="1">
        <f>MATCH(spotify_data[[#This Row],[album_id]],spotify_data[album_id],0)</f>
        <v>866</v>
      </c>
      <c r="Q867" s="1" t="s">
        <v>5412</v>
      </c>
      <c r="R867" s="2">
        <v>45114</v>
      </c>
      <c r="S867" s="7">
        <f ca="1">+TODAY()-spotify_data[[#This Row],[Fecha lanzamiento Album]]</f>
        <v>917</v>
      </c>
      <c r="T867" s="7">
        <f ca="1">+spotify_data[[#This Row],[Antigüedad Album Dias]]/60</f>
        <v>15.283333333333333</v>
      </c>
      <c r="U867" s="8">
        <f ca="1">spotify_data[[#This Row],[Antigüedad Album Meses]]/12</f>
        <v>1.273611111111111</v>
      </c>
      <c r="V867">
        <v>2</v>
      </c>
      <c r="W867" s="1" t="s">
        <v>21</v>
      </c>
      <c r="X867" s="1" t="str">
        <f>+IF(spotify_data[[#This Row],[album_type]]="album","Album",IF(spotify_data[[#This Row],[album_type]]="single","Single","Compilation"))</f>
        <v>Single</v>
      </c>
      <c r="Y867">
        <v>257</v>
      </c>
    </row>
    <row r="868" spans="1:25" x14ac:dyDescent="0.3">
      <c r="A868" s="1" t="s">
        <v>5483</v>
      </c>
      <c r="B868" s="1">
        <v>7803</v>
      </c>
      <c r="C868" s="1" t="s">
        <v>5484</v>
      </c>
      <c r="D868">
        <v>6</v>
      </c>
      <c r="E868">
        <v>78</v>
      </c>
      <c r="F868" s="10">
        <f>spotify_data[[#This Row],[track_popularity]]/100</f>
        <v>0.78</v>
      </c>
      <c r="G868" s="9" t="b">
        <v>1</v>
      </c>
      <c r="H868" s="1">
        <f>+IF(spotify_data[[#This Row],[explicit]]=FALSE,0,1)</f>
        <v>1</v>
      </c>
      <c r="I868" s="1" t="s">
        <v>1285</v>
      </c>
      <c r="J868" s="7">
        <f>MATCH(spotify_data[[#This Row],[artist_name]],spotify_data[artist_name],0)</f>
        <v>603</v>
      </c>
      <c r="K868">
        <v>85</v>
      </c>
      <c r="L868" s="10">
        <f>spotify_data[[#This Row],[artist_popularity]]/100</f>
        <v>0.85</v>
      </c>
      <c r="M868">
        <v>10342615</v>
      </c>
      <c r="N868" s="1" t="s">
        <v>237</v>
      </c>
      <c r="O868" s="1" t="s">
        <v>5485</v>
      </c>
      <c r="P868" s="1">
        <f>MATCH(spotify_data[[#This Row],[album_id]],spotify_data[album_id],0)</f>
        <v>867</v>
      </c>
      <c r="Q868" s="1" t="s">
        <v>5486</v>
      </c>
      <c r="R868" s="2">
        <v>45093</v>
      </c>
      <c r="S868" s="7">
        <f ca="1">+TODAY()-spotify_data[[#This Row],[Fecha lanzamiento Album]]</f>
        <v>938</v>
      </c>
      <c r="T868" s="7">
        <f ca="1">+spotify_data[[#This Row],[Antigüedad Album Dias]]/60</f>
        <v>15.633333333333333</v>
      </c>
      <c r="U868" s="8">
        <f ca="1">spotify_data[[#This Row],[Antigüedad Album Meses]]/12</f>
        <v>1.3027777777777778</v>
      </c>
      <c r="V868">
        <v>15</v>
      </c>
      <c r="W868" s="1" t="s">
        <v>20</v>
      </c>
      <c r="X868" s="1" t="str">
        <f>+IF(spotify_data[[#This Row],[album_type]]="album","Album",IF(spotify_data[[#This Row],[album_type]]="single","Single","Compilation"))</f>
        <v>Album</v>
      </c>
      <c r="Y868">
        <v>208</v>
      </c>
    </row>
    <row r="869" spans="1:25" x14ac:dyDescent="0.3">
      <c r="A869" s="1" t="s">
        <v>5758</v>
      </c>
      <c r="B869" s="1">
        <v>7205</v>
      </c>
      <c r="C869" s="1" t="s">
        <v>5759</v>
      </c>
      <c r="D869">
        <v>1</v>
      </c>
      <c r="E869">
        <v>78</v>
      </c>
      <c r="F869" s="10">
        <f>spotify_data[[#This Row],[track_popularity]]/100</f>
        <v>0.78</v>
      </c>
      <c r="G869" s="9" t="b">
        <v>0</v>
      </c>
      <c r="H869" s="1">
        <f>+IF(spotify_data[[#This Row],[explicit]]=FALSE,0,1)</f>
        <v>0</v>
      </c>
      <c r="I869" s="1" t="s">
        <v>217</v>
      </c>
      <c r="J869" s="7">
        <f>MATCH(spotify_data[[#This Row],[artist_name]],spotify_data[artist_name],0)</f>
        <v>239</v>
      </c>
      <c r="K869">
        <v>87</v>
      </c>
      <c r="L869" s="10">
        <f>spotify_data[[#This Row],[artist_popularity]]/100</f>
        <v>0.87</v>
      </c>
      <c r="M869">
        <v>27141717</v>
      </c>
      <c r="N869" s="1" t="s">
        <v>218</v>
      </c>
      <c r="O869" s="1" t="s">
        <v>5760</v>
      </c>
      <c r="P869" s="1">
        <f>MATCH(spotify_data[[#This Row],[album_id]],spotify_data[album_id],0)</f>
        <v>868</v>
      </c>
      <c r="Q869" s="1" t="s">
        <v>5759</v>
      </c>
      <c r="R869" s="2">
        <v>45022</v>
      </c>
      <c r="S869" s="7">
        <f ca="1">+TODAY()-spotify_data[[#This Row],[Fecha lanzamiento Album]]</f>
        <v>1009</v>
      </c>
      <c r="T869" s="7">
        <f ca="1">+spotify_data[[#This Row],[Antigüedad Album Dias]]/60</f>
        <v>16.816666666666666</v>
      </c>
      <c r="U869" s="8">
        <f ca="1">spotify_data[[#This Row],[Antigüedad Album Meses]]/12</f>
        <v>1.4013888888888888</v>
      </c>
      <c r="V869">
        <v>2</v>
      </c>
      <c r="W869" s="1" t="s">
        <v>21</v>
      </c>
      <c r="X869" s="1" t="str">
        <f>+IF(spotify_data[[#This Row],[album_type]]="album","Album",IF(spotify_data[[#This Row],[album_type]]="single","Single","Compilation"))</f>
        <v>Single</v>
      </c>
      <c r="Y869">
        <v>233</v>
      </c>
    </row>
    <row r="870" spans="1:25" x14ac:dyDescent="0.3">
      <c r="A870" s="1" t="s">
        <v>5837</v>
      </c>
      <c r="B870" s="1">
        <v>4699</v>
      </c>
      <c r="C870" s="1" t="s">
        <v>5838</v>
      </c>
      <c r="D870">
        <v>22</v>
      </c>
      <c r="E870">
        <v>78</v>
      </c>
      <c r="F870" s="10">
        <f>spotify_data[[#This Row],[track_popularity]]/100</f>
        <v>0.78</v>
      </c>
      <c r="G870" s="9" t="b">
        <v>1</v>
      </c>
      <c r="H870" s="1">
        <f>+IF(spotify_data[[#This Row],[explicit]]=FALSE,0,1)</f>
        <v>1</v>
      </c>
      <c r="I870" s="1" t="s">
        <v>5839</v>
      </c>
      <c r="J870" s="7">
        <f>MATCH(spotify_data[[#This Row],[artist_name]],spotify_data[artist_name],0)</f>
        <v>869</v>
      </c>
      <c r="K870">
        <v>85</v>
      </c>
      <c r="L870" s="10">
        <f>spotify_data[[#This Row],[artist_popularity]]/100</f>
        <v>0.85</v>
      </c>
      <c r="M870">
        <v>21958567</v>
      </c>
      <c r="N870" s="1" t="s">
        <v>5840</v>
      </c>
      <c r="O870" s="1" t="s">
        <v>5841</v>
      </c>
      <c r="P870" s="1">
        <f>MATCH(spotify_data[[#This Row],[album_id]],spotify_data[album_id],0)</f>
        <v>869</v>
      </c>
      <c r="Q870" s="1" t="s">
        <v>5842</v>
      </c>
      <c r="R870" s="2">
        <v>45008</v>
      </c>
      <c r="S870" s="7">
        <f ca="1">+TODAY()-spotify_data[[#This Row],[Fecha lanzamiento Album]]</f>
        <v>1023</v>
      </c>
      <c r="T870" s="7">
        <f ca="1">+spotify_data[[#This Row],[Antigüedad Album Dias]]/60</f>
        <v>17.05</v>
      </c>
      <c r="U870" s="8">
        <f ca="1">spotify_data[[#This Row],[Antigüedad Album Meses]]/12</f>
        <v>1.4208333333333334</v>
      </c>
      <c r="V870">
        <v>23</v>
      </c>
      <c r="W870" s="1" t="s">
        <v>20</v>
      </c>
      <c r="X870" s="1" t="str">
        <f>+IF(spotify_data[[#This Row],[album_type]]="album","Album",IF(spotify_data[[#This Row],[album_type]]="single","Single","Compilation"))</f>
        <v>Album</v>
      </c>
      <c r="Y870">
        <v>329</v>
      </c>
    </row>
    <row r="871" spans="1:25" x14ac:dyDescent="0.3">
      <c r="A871" s="1" t="s">
        <v>6063</v>
      </c>
      <c r="B871" s="1">
        <v>8472</v>
      </c>
      <c r="C871" s="1" t="s">
        <v>6064</v>
      </c>
      <c r="D871">
        <v>1</v>
      </c>
      <c r="E871">
        <v>78</v>
      </c>
      <c r="F871" s="10">
        <f>spotify_data[[#This Row],[track_popularity]]/100</f>
        <v>0.78</v>
      </c>
      <c r="G871" s="9" t="b">
        <v>0</v>
      </c>
      <c r="H871" s="1">
        <f>+IF(spotify_data[[#This Row],[explicit]]=FALSE,0,1)</f>
        <v>0</v>
      </c>
      <c r="I871" s="1" t="s">
        <v>2670</v>
      </c>
      <c r="J871" s="7">
        <f>MATCH(spotify_data[[#This Row],[artist_name]],spotify_data[artist_name],0)</f>
        <v>859</v>
      </c>
      <c r="K871">
        <v>69</v>
      </c>
      <c r="L871" s="10">
        <f>spotify_data[[#This Row],[artist_popularity]]/100</f>
        <v>0.69</v>
      </c>
      <c r="M871">
        <v>458855</v>
      </c>
      <c r="N871" s="1" t="s">
        <v>23</v>
      </c>
      <c r="O871" s="1" t="s">
        <v>6065</v>
      </c>
      <c r="P871" s="1">
        <f>MATCH(spotify_data[[#This Row],[album_id]],spotify_data[album_id],0)</f>
        <v>870</v>
      </c>
      <c r="Q871" s="1" t="s">
        <v>6064</v>
      </c>
      <c r="R871" s="2">
        <v>44955</v>
      </c>
      <c r="S871" s="7">
        <f ca="1">+TODAY()-spotify_data[[#This Row],[Fecha lanzamiento Album]]</f>
        <v>1076</v>
      </c>
      <c r="T871" s="7">
        <f ca="1">+spotify_data[[#This Row],[Antigüedad Album Dias]]/60</f>
        <v>17.933333333333334</v>
      </c>
      <c r="U871" s="8">
        <f ca="1">spotify_data[[#This Row],[Antigüedad Album Meses]]/12</f>
        <v>1.4944444444444445</v>
      </c>
      <c r="V871">
        <v>1</v>
      </c>
      <c r="W871" s="1" t="s">
        <v>21</v>
      </c>
      <c r="X871" s="1" t="str">
        <f>+IF(spotify_data[[#This Row],[album_type]]="album","Album",IF(spotify_data[[#This Row],[album_type]]="single","Single","Compilation"))</f>
        <v>Single</v>
      </c>
      <c r="Y871">
        <v>328</v>
      </c>
    </row>
    <row r="872" spans="1:25" x14ac:dyDescent="0.3">
      <c r="A872" s="1" t="s">
        <v>6326</v>
      </c>
      <c r="B872" s="1">
        <v>2723</v>
      </c>
      <c r="C872" s="1" t="s">
        <v>6327</v>
      </c>
      <c r="D872">
        <v>3</v>
      </c>
      <c r="E872">
        <v>78</v>
      </c>
      <c r="F872" s="10">
        <f>spotify_data[[#This Row],[track_popularity]]/100</f>
        <v>0.78</v>
      </c>
      <c r="G872" s="9" t="b">
        <v>0</v>
      </c>
      <c r="H872" s="1">
        <f>+IF(spotify_data[[#This Row],[explicit]]=FALSE,0,1)</f>
        <v>0</v>
      </c>
      <c r="I872" s="1" t="s">
        <v>201</v>
      </c>
      <c r="J872" s="7">
        <f>MATCH(spotify_data[[#This Row],[artist_name]],spotify_data[artist_name],0)</f>
        <v>61</v>
      </c>
      <c r="K872">
        <v>81</v>
      </c>
      <c r="L872" s="10">
        <f>spotify_data[[#This Row],[artist_popularity]]/100</f>
        <v>0.81</v>
      </c>
      <c r="M872">
        <v>10642618</v>
      </c>
      <c r="N872" s="1" t="s">
        <v>23</v>
      </c>
      <c r="O872" s="1" t="s">
        <v>6328</v>
      </c>
      <c r="P872" s="1">
        <f>MATCH(spotify_data[[#This Row],[album_id]],spotify_data[album_id],0)</f>
        <v>871</v>
      </c>
      <c r="Q872" s="1" t="s">
        <v>6329</v>
      </c>
      <c r="R872" s="2">
        <v>44869</v>
      </c>
      <c r="S872" s="7">
        <f ca="1">+TODAY()-spotify_data[[#This Row],[Fecha lanzamiento Album]]</f>
        <v>1162</v>
      </c>
      <c r="T872" s="7">
        <f ca="1">+spotify_data[[#This Row],[Antigüedad Album Dias]]/60</f>
        <v>19.366666666666667</v>
      </c>
      <c r="U872" s="8">
        <f ca="1">spotify_data[[#This Row],[Antigüedad Album Meses]]/12</f>
        <v>1.6138888888888889</v>
      </c>
      <c r="V872">
        <v>9</v>
      </c>
      <c r="W872" s="1" t="s">
        <v>20</v>
      </c>
      <c r="X872" s="1" t="str">
        <f>+IF(spotify_data[[#This Row],[album_type]]="album","Album",IF(spotify_data[[#This Row],[album_type]]="single","Single","Compilation"))</f>
        <v>Album</v>
      </c>
      <c r="Y872">
        <v>352</v>
      </c>
    </row>
    <row r="873" spans="1:25" x14ac:dyDescent="0.3">
      <c r="A873" s="1" t="s">
        <v>6354</v>
      </c>
      <c r="B873" s="1">
        <v>2694</v>
      </c>
      <c r="C873" s="1" t="s">
        <v>6355</v>
      </c>
      <c r="D873">
        <v>2</v>
      </c>
      <c r="E873">
        <v>78</v>
      </c>
      <c r="F873" s="10">
        <f>spotify_data[[#This Row],[track_popularity]]/100</f>
        <v>0.78</v>
      </c>
      <c r="G873" s="9" t="b">
        <v>0</v>
      </c>
      <c r="H873" s="1">
        <f>+IF(spotify_data[[#This Row],[explicit]]=FALSE,0,1)</f>
        <v>0</v>
      </c>
      <c r="I873" s="1" t="s">
        <v>3007</v>
      </c>
      <c r="J873" s="7">
        <f>MATCH(spotify_data[[#This Row],[artist_name]],spotify_data[artist_name],0)</f>
        <v>872</v>
      </c>
      <c r="K873">
        <v>72</v>
      </c>
      <c r="L873" s="10">
        <f>spotify_data[[#This Row],[artist_popularity]]/100</f>
        <v>0.72</v>
      </c>
      <c r="M873">
        <v>2131649</v>
      </c>
      <c r="N873" s="1" t="s">
        <v>23</v>
      </c>
      <c r="O873" s="1" t="s">
        <v>6336</v>
      </c>
      <c r="P873" s="1">
        <f>MATCH(spotify_data[[#This Row],[album_id]],spotify_data[album_id],0)</f>
        <v>872</v>
      </c>
      <c r="Q873" s="1" t="s">
        <v>6337</v>
      </c>
      <c r="R873" s="2">
        <v>44862</v>
      </c>
      <c r="S873" s="7">
        <f ca="1">+TODAY()-spotify_data[[#This Row],[Fecha lanzamiento Album]]</f>
        <v>1169</v>
      </c>
      <c r="T873" s="7">
        <f ca="1">+spotify_data[[#This Row],[Antigüedad Album Dias]]/60</f>
        <v>19.483333333333334</v>
      </c>
      <c r="U873" s="8">
        <f ca="1">spotify_data[[#This Row],[Antigüedad Album Meses]]/12</f>
        <v>1.6236111111111111</v>
      </c>
      <c r="V873">
        <v>7</v>
      </c>
      <c r="W873" s="1" t="s">
        <v>20</v>
      </c>
      <c r="X873" s="1" t="str">
        <f>+IF(spotify_data[[#This Row],[album_type]]="album","Album",IF(spotify_data[[#This Row],[album_type]]="single","Single","Compilation"))</f>
        <v>Album</v>
      </c>
      <c r="Y873">
        <v>328</v>
      </c>
    </row>
    <row r="874" spans="1:25" x14ac:dyDescent="0.3">
      <c r="A874" s="1" t="s">
        <v>6356</v>
      </c>
      <c r="B874" s="1">
        <v>4597</v>
      </c>
      <c r="C874" s="1" t="s">
        <v>6357</v>
      </c>
      <c r="D874">
        <v>1</v>
      </c>
      <c r="E874">
        <v>78</v>
      </c>
      <c r="F874" s="10">
        <f>spotify_data[[#This Row],[track_popularity]]/100</f>
        <v>0.78</v>
      </c>
      <c r="G874" s="9" t="b">
        <v>0</v>
      </c>
      <c r="H874" s="1">
        <f>+IF(spotify_data[[#This Row],[explicit]]=FALSE,0,1)</f>
        <v>0</v>
      </c>
      <c r="I874" s="1" t="s">
        <v>1376</v>
      </c>
      <c r="J874" s="7">
        <f>MATCH(spotify_data[[#This Row],[artist_name]],spotify_data[artist_name],0)</f>
        <v>873</v>
      </c>
      <c r="K874">
        <v>71</v>
      </c>
      <c r="L874" s="10">
        <f>spotify_data[[#This Row],[artist_popularity]]/100</f>
        <v>0.71</v>
      </c>
      <c r="M874">
        <v>2569728</v>
      </c>
      <c r="N874" s="1" t="s">
        <v>23</v>
      </c>
      <c r="O874" s="1" t="s">
        <v>6358</v>
      </c>
      <c r="P874" s="1">
        <f>MATCH(spotify_data[[#This Row],[album_id]],spotify_data[album_id],0)</f>
        <v>873</v>
      </c>
      <c r="Q874" s="1" t="s">
        <v>6357</v>
      </c>
      <c r="R874" s="2">
        <v>44862</v>
      </c>
      <c r="S874" s="7">
        <f ca="1">+TODAY()-spotify_data[[#This Row],[Fecha lanzamiento Album]]</f>
        <v>1169</v>
      </c>
      <c r="T874" s="7">
        <f ca="1">+spotify_data[[#This Row],[Antigüedad Album Dias]]/60</f>
        <v>19.483333333333334</v>
      </c>
      <c r="U874" s="8">
        <f ca="1">spotify_data[[#This Row],[Antigüedad Album Meses]]/12</f>
        <v>1.6236111111111111</v>
      </c>
      <c r="V874">
        <v>2</v>
      </c>
      <c r="W874" s="1" t="s">
        <v>21</v>
      </c>
      <c r="X874" s="1" t="str">
        <f>+IF(spotify_data[[#This Row],[album_type]]="album","Album",IF(spotify_data[[#This Row],[album_type]]="single","Single","Compilation"))</f>
        <v>Single</v>
      </c>
      <c r="Y874">
        <v>242</v>
      </c>
    </row>
    <row r="875" spans="1:25" x14ac:dyDescent="0.3">
      <c r="A875" s="1" t="s">
        <v>6621</v>
      </c>
      <c r="B875" s="1">
        <v>27</v>
      </c>
      <c r="C875" s="1" t="s">
        <v>6622</v>
      </c>
      <c r="D875">
        <v>7</v>
      </c>
      <c r="E875">
        <v>78</v>
      </c>
      <c r="F875" s="10">
        <f>spotify_data[[#This Row],[track_popularity]]/100</f>
        <v>0.78</v>
      </c>
      <c r="G875" s="9" t="b">
        <v>0</v>
      </c>
      <c r="H875" s="1">
        <f>+IF(spotify_data[[#This Row],[explicit]]=FALSE,0,1)</f>
        <v>0</v>
      </c>
      <c r="I875" s="1" t="s">
        <v>6623</v>
      </c>
      <c r="J875" s="7">
        <f>MATCH(spotify_data[[#This Row],[artist_name]],spotify_data[artist_name],0)</f>
        <v>874</v>
      </c>
      <c r="K875">
        <v>71</v>
      </c>
      <c r="L875" s="10">
        <f>spotify_data[[#This Row],[artist_popularity]]/100</f>
        <v>0.71</v>
      </c>
      <c r="M875">
        <v>1874891</v>
      </c>
      <c r="N875" s="1" t="s">
        <v>23</v>
      </c>
      <c r="O875" s="1" t="s">
        <v>6624</v>
      </c>
      <c r="P875" s="1">
        <f>MATCH(spotify_data[[#This Row],[album_id]],spotify_data[album_id],0)</f>
        <v>874</v>
      </c>
      <c r="Q875" s="1" t="s">
        <v>6625</v>
      </c>
      <c r="R875" s="2">
        <v>44792</v>
      </c>
      <c r="S875" s="7">
        <f ca="1">+TODAY()-spotify_data[[#This Row],[Fecha lanzamiento Album]]</f>
        <v>1239</v>
      </c>
      <c r="T875" s="7">
        <f ca="1">+spotify_data[[#This Row],[Antigüedad Album Dias]]/60</f>
        <v>20.65</v>
      </c>
      <c r="U875" s="8">
        <f ca="1">spotify_data[[#This Row],[Antigüedad Album Meses]]/12</f>
        <v>1.7208333333333332</v>
      </c>
      <c r="V875">
        <v>7</v>
      </c>
      <c r="W875" s="1" t="s">
        <v>20</v>
      </c>
      <c r="X875" s="1" t="str">
        <f>+IF(spotify_data[[#This Row],[album_type]]="album","Album",IF(spotify_data[[#This Row],[album_type]]="single","Single","Compilation"))</f>
        <v>Album</v>
      </c>
      <c r="Y875">
        <v>294</v>
      </c>
    </row>
    <row r="876" spans="1:25" x14ac:dyDescent="0.3">
      <c r="A876" s="1" t="s">
        <v>6795</v>
      </c>
      <c r="B876" s="1">
        <v>3887</v>
      </c>
      <c r="C876" s="1" t="s">
        <v>6796</v>
      </c>
      <c r="D876">
        <v>5</v>
      </c>
      <c r="E876">
        <v>78</v>
      </c>
      <c r="F876" s="10">
        <f>spotify_data[[#This Row],[track_popularity]]/100</f>
        <v>0.78</v>
      </c>
      <c r="G876" s="9" t="b">
        <v>1</v>
      </c>
      <c r="H876" s="1">
        <f>+IF(spotify_data[[#This Row],[explicit]]=FALSE,0,1)</f>
        <v>1</v>
      </c>
      <c r="I876" s="1" t="s">
        <v>964</v>
      </c>
      <c r="J876" s="7">
        <f>MATCH(spotify_data[[#This Row],[artist_name]],spotify_data[artist_name],0)</f>
        <v>18</v>
      </c>
      <c r="K876">
        <v>91</v>
      </c>
      <c r="L876" s="10">
        <f>spotify_data[[#This Row],[artist_popularity]]/100</f>
        <v>0.91</v>
      </c>
      <c r="M876">
        <v>26559943</v>
      </c>
      <c r="N876" s="1" t="s">
        <v>516</v>
      </c>
      <c r="O876" s="1" t="s">
        <v>6782</v>
      </c>
      <c r="P876" s="1">
        <f>MATCH(spotify_data[[#This Row],[album_id]],spotify_data[album_id],0)</f>
        <v>316</v>
      </c>
      <c r="Q876" s="1" t="s">
        <v>6783</v>
      </c>
      <c r="R876" s="2">
        <v>44757</v>
      </c>
      <c r="S876" s="7">
        <f ca="1">+TODAY()-spotify_data[[#This Row],[Fecha lanzamiento Album]]</f>
        <v>1274</v>
      </c>
      <c r="T876" s="7">
        <f ca="1">+spotify_data[[#This Row],[Antigüedad Album Dias]]/60</f>
        <v>21.233333333333334</v>
      </c>
      <c r="U876" s="8">
        <f ca="1">spotify_data[[#This Row],[Antigüedad Album Meses]]/12</f>
        <v>1.7694444444444446</v>
      </c>
      <c r="V876">
        <v>13</v>
      </c>
      <c r="W876" s="1" t="s">
        <v>20</v>
      </c>
      <c r="X876" s="1" t="str">
        <f>+IF(spotify_data[[#This Row],[album_type]]="album","Album",IF(spotify_data[[#This Row],[album_type]]="single","Single","Compilation"))</f>
        <v>Album</v>
      </c>
      <c r="Y876">
        <v>327</v>
      </c>
    </row>
    <row r="877" spans="1:25" x14ac:dyDescent="0.3">
      <c r="A877" s="1" t="s">
        <v>7064</v>
      </c>
      <c r="B877" s="1">
        <v>7318</v>
      </c>
      <c r="C877" s="1" t="s">
        <v>7065</v>
      </c>
      <c r="D877">
        <v>8</v>
      </c>
      <c r="E877">
        <v>78</v>
      </c>
      <c r="F877" s="10">
        <f>spotify_data[[#This Row],[track_popularity]]/100</f>
        <v>0.78</v>
      </c>
      <c r="G877" s="9" t="b">
        <v>0</v>
      </c>
      <c r="H877" s="1">
        <f>+IF(spotify_data[[#This Row],[explicit]]=FALSE,0,1)</f>
        <v>0</v>
      </c>
      <c r="I877" s="1" t="s">
        <v>2611</v>
      </c>
      <c r="J877" s="7">
        <f>MATCH(spotify_data[[#This Row],[artist_name]],spotify_data[artist_name],0)</f>
        <v>32</v>
      </c>
      <c r="K877">
        <v>95</v>
      </c>
      <c r="L877" s="10">
        <f>spotify_data[[#This Row],[artist_popularity]]/100</f>
        <v>0.95</v>
      </c>
      <c r="M877">
        <v>102500980</v>
      </c>
      <c r="N877" s="1" t="s">
        <v>2612</v>
      </c>
      <c r="O877" s="1" t="s">
        <v>7054</v>
      </c>
      <c r="P877" s="1">
        <f>MATCH(spotify_data[[#This Row],[album_id]],spotify_data[album_id],0)</f>
        <v>318</v>
      </c>
      <c r="Q877" s="1" t="s">
        <v>7055</v>
      </c>
      <c r="R877" s="2">
        <v>44687</v>
      </c>
      <c r="S877" s="7">
        <f ca="1">+TODAY()-spotify_data[[#This Row],[Fecha lanzamiento Album]]</f>
        <v>1344</v>
      </c>
      <c r="T877" s="7">
        <f ca="1">+spotify_data[[#This Row],[Antigüedad Album Dias]]/60</f>
        <v>22.4</v>
      </c>
      <c r="U877" s="8">
        <f ca="1">spotify_data[[#This Row],[Antigüedad Album Meses]]/12</f>
        <v>1.8666666666666665</v>
      </c>
      <c r="V877">
        <v>23</v>
      </c>
      <c r="W877" s="1" t="s">
        <v>20</v>
      </c>
      <c r="X877" s="1" t="str">
        <f>+IF(spotify_data[[#This Row],[album_type]]="album","Album",IF(spotify_data[[#This Row],[album_type]]="single","Single","Compilation"))</f>
        <v>Album</v>
      </c>
      <c r="Y877">
        <v>288</v>
      </c>
    </row>
    <row r="878" spans="1:25" x14ac:dyDescent="0.3">
      <c r="A878" s="1" t="s">
        <v>7072</v>
      </c>
      <c r="B878" s="1">
        <v>1716</v>
      </c>
      <c r="C878" s="1" t="s">
        <v>7073</v>
      </c>
      <c r="D878">
        <v>7</v>
      </c>
      <c r="E878">
        <v>78</v>
      </c>
      <c r="F878" s="10">
        <f>spotify_data[[#This Row],[track_popularity]]/100</f>
        <v>0.78</v>
      </c>
      <c r="G878" s="9" t="b">
        <v>1</v>
      </c>
      <c r="H878" s="1">
        <f>+IF(spotify_data[[#This Row],[explicit]]=FALSE,0,1)</f>
        <v>1</v>
      </c>
      <c r="I878" s="1" t="s">
        <v>2611</v>
      </c>
      <c r="J878" s="7">
        <f>MATCH(spotify_data[[#This Row],[artist_name]],spotify_data[artist_name],0)</f>
        <v>32</v>
      </c>
      <c r="K878">
        <v>95</v>
      </c>
      <c r="L878" s="10">
        <f>spotify_data[[#This Row],[artist_popularity]]/100</f>
        <v>0.95</v>
      </c>
      <c r="M878">
        <v>102500980</v>
      </c>
      <c r="N878" s="1" t="s">
        <v>2612</v>
      </c>
      <c r="O878" s="1" t="s">
        <v>7054</v>
      </c>
      <c r="P878" s="1">
        <f>MATCH(spotify_data[[#This Row],[album_id]],spotify_data[album_id],0)</f>
        <v>318</v>
      </c>
      <c r="Q878" s="1" t="s">
        <v>7055</v>
      </c>
      <c r="R878" s="2">
        <v>44687</v>
      </c>
      <c r="S878" s="7">
        <f ca="1">+TODAY()-spotify_data[[#This Row],[Fecha lanzamiento Album]]</f>
        <v>1344</v>
      </c>
      <c r="T878" s="7">
        <f ca="1">+spotify_data[[#This Row],[Antigüedad Album Dias]]/60</f>
        <v>22.4</v>
      </c>
      <c r="U878" s="8">
        <f ca="1">spotify_data[[#This Row],[Antigüedad Album Meses]]/12</f>
        <v>1.8666666666666665</v>
      </c>
      <c r="V878">
        <v>23</v>
      </c>
      <c r="W878" s="1" t="s">
        <v>20</v>
      </c>
      <c r="X878" s="1" t="str">
        <f>+IF(spotify_data[[#This Row],[album_type]]="album","Album",IF(spotify_data[[#This Row],[album_type]]="single","Single","Compilation"))</f>
        <v>Album</v>
      </c>
      <c r="Y878">
        <v>396</v>
      </c>
    </row>
    <row r="879" spans="1:25" x14ac:dyDescent="0.3">
      <c r="A879" s="1" t="s">
        <v>7076</v>
      </c>
      <c r="B879" s="1">
        <v>7239</v>
      </c>
      <c r="C879" s="1" t="s">
        <v>7077</v>
      </c>
      <c r="D879">
        <v>18</v>
      </c>
      <c r="E879">
        <v>78</v>
      </c>
      <c r="F879" s="10">
        <f>spotify_data[[#This Row],[track_popularity]]/100</f>
        <v>0.78</v>
      </c>
      <c r="G879" s="9" t="b">
        <v>1</v>
      </c>
      <c r="H879" s="1">
        <f>+IF(spotify_data[[#This Row],[explicit]]=FALSE,0,1)</f>
        <v>1</v>
      </c>
      <c r="I879" s="1" t="s">
        <v>2611</v>
      </c>
      <c r="J879" s="7">
        <f>MATCH(spotify_data[[#This Row],[artist_name]],spotify_data[artist_name],0)</f>
        <v>32</v>
      </c>
      <c r="K879">
        <v>95</v>
      </c>
      <c r="L879" s="10">
        <f>spotify_data[[#This Row],[artist_popularity]]/100</f>
        <v>0.95</v>
      </c>
      <c r="M879">
        <v>102610644</v>
      </c>
      <c r="N879" s="1" t="s">
        <v>2612</v>
      </c>
      <c r="O879" s="1" t="s">
        <v>7054</v>
      </c>
      <c r="P879" s="1">
        <f>MATCH(spotify_data[[#This Row],[album_id]],spotify_data[album_id],0)</f>
        <v>318</v>
      </c>
      <c r="Q879" s="1" t="s">
        <v>7055</v>
      </c>
      <c r="R879" s="2">
        <v>44687</v>
      </c>
      <c r="S879" s="7">
        <f ca="1">+TODAY()-spotify_data[[#This Row],[Fecha lanzamiento Album]]</f>
        <v>1344</v>
      </c>
      <c r="T879" s="7">
        <f ca="1">+spotify_data[[#This Row],[Antigüedad Album Dias]]/60</f>
        <v>22.4</v>
      </c>
      <c r="U879" s="8">
        <f ca="1">spotify_data[[#This Row],[Antigüedad Album Meses]]/12</f>
        <v>1.8666666666666665</v>
      </c>
      <c r="V879">
        <v>23</v>
      </c>
      <c r="W879" s="1" t="s">
        <v>20</v>
      </c>
      <c r="X879" s="1" t="str">
        <f>+IF(spotify_data[[#This Row],[album_type]]="album","Album",IF(spotify_data[[#This Row],[album_type]]="single","Single","Compilation"))</f>
        <v>Album</v>
      </c>
      <c r="Y879">
        <v>327</v>
      </c>
    </row>
    <row r="880" spans="1:25" x14ac:dyDescent="0.3">
      <c r="A880" s="1" t="s">
        <v>7155</v>
      </c>
      <c r="B880" s="1">
        <v>4749</v>
      </c>
      <c r="C880" s="1" t="s">
        <v>7156</v>
      </c>
      <c r="D880">
        <v>1</v>
      </c>
      <c r="E880">
        <v>78</v>
      </c>
      <c r="F880" s="10">
        <f>spotify_data[[#This Row],[track_popularity]]/100</f>
        <v>0.78</v>
      </c>
      <c r="G880" s="9" t="b">
        <v>0</v>
      </c>
      <c r="H880" s="1">
        <f>+IF(spotify_data[[#This Row],[explicit]]=FALSE,0,1)</f>
        <v>0</v>
      </c>
      <c r="I880" s="1" t="s">
        <v>6623</v>
      </c>
      <c r="J880" s="7">
        <f>MATCH(spotify_data[[#This Row],[artist_name]],spotify_data[artist_name],0)</f>
        <v>874</v>
      </c>
      <c r="K880">
        <v>71</v>
      </c>
      <c r="L880" s="10">
        <f>spotify_data[[#This Row],[artist_popularity]]/100</f>
        <v>0.71</v>
      </c>
      <c r="M880">
        <v>1873452</v>
      </c>
      <c r="N880" s="1" t="s">
        <v>23</v>
      </c>
      <c r="O880" s="1" t="s">
        <v>7157</v>
      </c>
      <c r="P880" s="1">
        <f>MATCH(spotify_data[[#This Row],[album_id]],spotify_data[album_id],0)</f>
        <v>879</v>
      </c>
      <c r="Q880" s="1" t="s">
        <v>7158</v>
      </c>
      <c r="R880" s="2">
        <v>44673</v>
      </c>
      <c r="S880" s="7">
        <f ca="1">+TODAY()-spotify_data[[#This Row],[Fecha lanzamiento Album]]</f>
        <v>1358</v>
      </c>
      <c r="T880" s="7">
        <f ca="1">+spotify_data[[#This Row],[Antigüedad Album Dias]]/60</f>
        <v>22.633333333333333</v>
      </c>
      <c r="U880" s="8">
        <f ca="1">spotify_data[[#This Row],[Antigüedad Album Meses]]/12</f>
        <v>1.8861111111111111</v>
      </c>
      <c r="V880">
        <v>1</v>
      </c>
      <c r="W880" s="1" t="s">
        <v>21</v>
      </c>
      <c r="X880" s="1" t="str">
        <f>+IF(spotify_data[[#This Row],[album_type]]="album","Album",IF(spotify_data[[#This Row],[album_type]]="single","Single","Compilation"))</f>
        <v>Single</v>
      </c>
      <c r="Y880">
        <v>294</v>
      </c>
    </row>
    <row r="881" spans="1:25" x14ac:dyDescent="0.3">
      <c r="A881" s="1" t="s">
        <v>7229</v>
      </c>
      <c r="B881" s="1">
        <v>12825</v>
      </c>
      <c r="C881" s="1" t="s">
        <v>7230</v>
      </c>
      <c r="D881">
        <v>1</v>
      </c>
      <c r="E881">
        <v>78</v>
      </c>
      <c r="F881" s="10">
        <f>spotify_data[[#This Row],[track_popularity]]/100</f>
        <v>0.78</v>
      </c>
      <c r="G881" s="9" t="b">
        <v>0</v>
      </c>
      <c r="H881" s="1">
        <f>+IF(spotify_data[[#This Row],[explicit]]=FALSE,0,1)</f>
        <v>0</v>
      </c>
      <c r="I881" s="1" t="s">
        <v>7231</v>
      </c>
      <c r="J881" s="7">
        <f>MATCH(spotify_data[[#This Row],[artist_name]],spotify_data[artist_name],0)</f>
        <v>880</v>
      </c>
      <c r="K881">
        <v>62</v>
      </c>
      <c r="L881" s="10">
        <f>spotify_data[[#This Row],[artist_popularity]]/100</f>
        <v>0.62</v>
      </c>
      <c r="M881">
        <v>343386</v>
      </c>
      <c r="N881" s="1" t="s">
        <v>23</v>
      </c>
      <c r="O881" s="1" t="s">
        <v>7232</v>
      </c>
      <c r="P881" s="1">
        <f>MATCH(spotify_data[[#This Row],[album_id]],spotify_data[album_id],0)</f>
        <v>880</v>
      </c>
      <c r="Q881" s="1" t="s">
        <v>7233</v>
      </c>
      <c r="R881" s="2">
        <v>44659</v>
      </c>
      <c r="S881" s="7">
        <f ca="1">+TODAY()-spotify_data[[#This Row],[Fecha lanzamiento Album]]</f>
        <v>1372</v>
      </c>
      <c r="T881" s="7">
        <f ca="1">+spotify_data[[#This Row],[Antigüedad Album Dias]]/60</f>
        <v>22.866666666666667</v>
      </c>
      <c r="U881" s="8">
        <f ca="1">spotify_data[[#This Row],[Antigüedad Album Meses]]/12</f>
        <v>1.9055555555555557</v>
      </c>
      <c r="V881">
        <v>1</v>
      </c>
      <c r="W881" s="1" t="s">
        <v>21</v>
      </c>
      <c r="X881" s="1" t="str">
        <f>+IF(spotify_data[[#This Row],[album_type]]="album","Album",IF(spotify_data[[#This Row],[album_type]]="single","Single","Compilation"))</f>
        <v>Single</v>
      </c>
      <c r="Y881">
        <v>431</v>
      </c>
    </row>
    <row r="882" spans="1:25" x14ac:dyDescent="0.3">
      <c r="A882" s="1" t="s">
        <v>7556</v>
      </c>
      <c r="B882" s="1">
        <v>1766</v>
      </c>
      <c r="C882" s="1" t="s">
        <v>7557</v>
      </c>
      <c r="D882">
        <v>1</v>
      </c>
      <c r="E882">
        <v>78</v>
      </c>
      <c r="F882" s="10">
        <f>spotify_data[[#This Row],[track_popularity]]/100</f>
        <v>0.78</v>
      </c>
      <c r="G882" s="9" t="b">
        <v>1</v>
      </c>
      <c r="H882" s="1">
        <f>+IF(spotify_data[[#This Row],[explicit]]=FALSE,0,1)</f>
        <v>1</v>
      </c>
      <c r="I882" s="1" t="s">
        <v>7558</v>
      </c>
      <c r="J882" s="7">
        <f>MATCH(spotify_data[[#This Row],[artist_name]],spotify_data[artist_name],0)</f>
        <v>881</v>
      </c>
      <c r="K882">
        <v>88</v>
      </c>
      <c r="L882" s="10">
        <f>spotify_data[[#This Row],[artist_popularity]]/100</f>
        <v>0.88</v>
      </c>
      <c r="M882">
        <v>31093918</v>
      </c>
      <c r="N882" s="1" t="s">
        <v>7559</v>
      </c>
      <c r="O882" s="1" t="s">
        <v>7560</v>
      </c>
      <c r="P882" s="1">
        <f>MATCH(spotify_data[[#This Row],[album_id]],spotify_data[album_id],0)</f>
        <v>881</v>
      </c>
      <c r="Q882" s="1" t="s">
        <v>7561</v>
      </c>
      <c r="R882" s="2">
        <v>44540</v>
      </c>
      <c r="S882" s="7">
        <f ca="1">+TODAY()-spotify_data[[#This Row],[Fecha lanzamiento Album]]</f>
        <v>1491</v>
      </c>
      <c r="T882" s="7">
        <f ca="1">+spotify_data[[#This Row],[Antigüedad Album Dias]]/60</f>
        <v>24.85</v>
      </c>
      <c r="U882" s="8">
        <f ca="1">spotify_data[[#This Row],[Antigüedad Album Meses]]/12</f>
        <v>2.0708333333333333</v>
      </c>
      <c r="V882">
        <v>14</v>
      </c>
      <c r="W882" s="1" t="s">
        <v>20</v>
      </c>
      <c r="X882" s="1" t="str">
        <f>+IF(spotify_data[[#This Row],[album_type]]="album","Album",IF(spotify_data[[#This Row],[album_type]]="single","Single","Compilation"))</f>
        <v>Album</v>
      </c>
      <c r="Y882">
        <v>332</v>
      </c>
    </row>
    <row r="883" spans="1:25" x14ac:dyDescent="0.3">
      <c r="A883" s="1" t="s">
        <v>7779</v>
      </c>
      <c r="B883" s="1">
        <v>1872</v>
      </c>
      <c r="C883" s="1" t="s">
        <v>3805</v>
      </c>
      <c r="D883">
        <v>1</v>
      </c>
      <c r="E883">
        <v>78</v>
      </c>
      <c r="F883" s="10">
        <f>spotify_data[[#This Row],[track_popularity]]/100</f>
        <v>0.78</v>
      </c>
      <c r="G883" s="9" t="b">
        <v>0</v>
      </c>
      <c r="H883" s="1">
        <f>+IF(spotify_data[[#This Row],[explicit]]=FALSE,0,1)</f>
        <v>0</v>
      </c>
      <c r="I883" s="1" t="s">
        <v>7599</v>
      </c>
      <c r="J883" s="7">
        <f>MATCH(spotify_data[[#This Row],[artist_name]],spotify_data[artist_name],0)</f>
        <v>195</v>
      </c>
      <c r="K883">
        <v>83</v>
      </c>
      <c r="L883" s="10">
        <f>spotify_data[[#This Row],[artist_popularity]]/100</f>
        <v>0.83</v>
      </c>
      <c r="M883">
        <v>66720643</v>
      </c>
      <c r="N883" s="1" t="s">
        <v>831</v>
      </c>
      <c r="O883" s="1" t="s">
        <v>7780</v>
      </c>
      <c r="P883" s="1">
        <f>MATCH(spotify_data[[#This Row],[album_id]],spotify_data[album_id],0)</f>
        <v>882</v>
      </c>
      <c r="Q883" s="1" t="s">
        <v>3805</v>
      </c>
      <c r="R883" s="2">
        <v>44483</v>
      </c>
      <c r="S883" s="7">
        <f ca="1">+TODAY()-spotify_data[[#This Row],[Fecha lanzamiento Album]]</f>
        <v>1548</v>
      </c>
      <c r="T883" s="7">
        <f ca="1">+spotify_data[[#This Row],[Antigüedad Album Dias]]/60</f>
        <v>25.8</v>
      </c>
      <c r="U883" s="8">
        <f ca="1">spotify_data[[#This Row],[Antigüedad Album Meses]]/12</f>
        <v>2.15</v>
      </c>
      <c r="V883">
        <v>1</v>
      </c>
      <c r="W883" s="1" t="s">
        <v>21</v>
      </c>
      <c r="X883" s="1" t="str">
        <f>+IF(spotify_data[[#This Row],[album_type]]="album","Album",IF(spotify_data[[#This Row],[album_type]]="single","Single","Compilation"))</f>
        <v>Single</v>
      </c>
      <c r="Y883">
        <v>374</v>
      </c>
    </row>
    <row r="884" spans="1:25" x14ac:dyDescent="0.3">
      <c r="A884" s="1" t="s">
        <v>7898</v>
      </c>
      <c r="B884" s="1">
        <v>7278</v>
      </c>
      <c r="C884" s="1" t="s">
        <v>6622</v>
      </c>
      <c r="D884">
        <v>1</v>
      </c>
      <c r="E884">
        <v>78</v>
      </c>
      <c r="F884" s="10">
        <f>spotify_data[[#This Row],[track_popularity]]/100</f>
        <v>0.78</v>
      </c>
      <c r="G884" s="9" t="b">
        <v>0</v>
      </c>
      <c r="H884" s="1">
        <f>+IF(spotify_data[[#This Row],[explicit]]=FALSE,0,1)</f>
        <v>0</v>
      </c>
      <c r="I884" s="1" t="s">
        <v>6623</v>
      </c>
      <c r="J884" s="7">
        <f>MATCH(spotify_data[[#This Row],[artist_name]],spotify_data[artist_name],0)</f>
        <v>874</v>
      </c>
      <c r="K884">
        <v>71</v>
      </c>
      <c r="L884" s="10">
        <f>spotify_data[[#This Row],[artist_popularity]]/100</f>
        <v>0.71</v>
      </c>
      <c r="M884">
        <v>1874891</v>
      </c>
      <c r="N884" s="1" t="s">
        <v>23</v>
      </c>
      <c r="O884" s="1" t="s">
        <v>7899</v>
      </c>
      <c r="P884" s="1">
        <f>MATCH(spotify_data[[#This Row],[album_id]],spotify_data[album_id],0)</f>
        <v>883</v>
      </c>
      <c r="Q884" s="1" t="s">
        <v>6622</v>
      </c>
      <c r="R884" s="2">
        <v>44440</v>
      </c>
      <c r="S884" s="7">
        <f ca="1">+TODAY()-spotify_data[[#This Row],[Fecha lanzamiento Album]]</f>
        <v>1591</v>
      </c>
      <c r="T884" s="7">
        <f ca="1">+spotify_data[[#This Row],[Antigüedad Album Dias]]/60</f>
        <v>26.516666666666666</v>
      </c>
      <c r="U884" s="8">
        <f ca="1">spotify_data[[#This Row],[Antigüedad Album Meses]]/12</f>
        <v>2.2097222222222221</v>
      </c>
      <c r="V884">
        <v>1</v>
      </c>
      <c r="W884" s="1" t="s">
        <v>21</v>
      </c>
      <c r="X884" s="1" t="str">
        <f>+IF(spotify_data[[#This Row],[album_type]]="album","Album",IF(spotify_data[[#This Row],[album_type]]="single","Single","Compilation"))</f>
        <v>Single</v>
      </c>
      <c r="Y884">
        <v>296</v>
      </c>
    </row>
    <row r="885" spans="1:25" x14ac:dyDescent="0.3">
      <c r="A885" s="1" t="s">
        <v>8017</v>
      </c>
      <c r="B885" s="1">
        <v>7563</v>
      </c>
      <c r="C885" s="1" t="s">
        <v>8018</v>
      </c>
      <c r="D885">
        <v>8</v>
      </c>
      <c r="E885">
        <v>78</v>
      </c>
      <c r="F885" s="10">
        <f>spotify_data[[#This Row],[track_popularity]]/100</f>
        <v>0.78</v>
      </c>
      <c r="G885" s="9" t="b">
        <v>0</v>
      </c>
      <c r="H885" s="1">
        <f>+IF(spotify_data[[#This Row],[explicit]]=FALSE,0,1)</f>
        <v>0</v>
      </c>
      <c r="I885" s="1" t="s">
        <v>3784</v>
      </c>
      <c r="J885" s="7">
        <f>MATCH(spotify_data[[#This Row],[artist_name]],spotify_data[artist_name],0)</f>
        <v>7</v>
      </c>
      <c r="K885">
        <v>90</v>
      </c>
      <c r="L885" s="10">
        <f>spotify_data[[#This Row],[artist_popularity]]/100</f>
        <v>0.9</v>
      </c>
      <c r="M885">
        <v>118692183</v>
      </c>
      <c r="N885" s="1" t="s">
        <v>3785</v>
      </c>
      <c r="O885" s="1" t="s">
        <v>7986</v>
      </c>
      <c r="P885" s="1">
        <f>MATCH(spotify_data[[#This Row],[album_id]],spotify_data[album_id],0)</f>
        <v>241</v>
      </c>
      <c r="Q885" s="1" t="s">
        <v>7987</v>
      </c>
      <c r="R885" s="2">
        <v>44407</v>
      </c>
      <c r="S885" s="7">
        <f ca="1">+TODAY()-spotify_data[[#This Row],[Fecha lanzamiento Album]]</f>
        <v>1624</v>
      </c>
      <c r="T885" s="7">
        <f ca="1">+spotify_data[[#This Row],[Antigüedad Album Dias]]/60</f>
        <v>27.066666666666666</v>
      </c>
      <c r="U885" s="8">
        <f ca="1">spotify_data[[#This Row],[Antigüedad Album Meses]]/12</f>
        <v>2.2555555555555555</v>
      </c>
      <c r="V885">
        <v>16</v>
      </c>
      <c r="W885" s="1" t="s">
        <v>20</v>
      </c>
      <c r="X885" s="1" t="str">
        <f>+IF(spotify_data[[#This Row],[album_type]]="album","Album",IF(spotify_data[[#This Row],[album_type]]="single","Single","Compilation"))</f>
        <v>Album</v>
      </c>
      <c r="Y885">
        <v>391</v>
      </c>
    </row>
    <row r="886" spans="1:25" x14ac:dyDescent="0.3">
      <c r="A886" s="1" t="s">
        <v>8114</v>
      </c>
      <c r="B886" s="1">
        <v>8130</v>
      </c>
      <c r="C886" s="1" t="s">
        <v>8115</v>
      </c>
      <c r="D886">
        <v>9</v>
      </c>
      <c r="E886">
        <v>78</v>
      </c>
      <c r="F886" s="10">
        <f>spotify_data[[#This Row],[track_popularity]]/100</f>
        <v>0.78</v>
      </c>
      <c r="G886" s="9" t="b">
        <v>1</v>
      </c>
      <c r="H886" s="1">
        <f>+IF(spotify_data[[#This Row],[explicit]]=FALSE,0,1)</f>
        <v>1</v>
      </c>
      <c r="I886" s="1" t="s">
        <v>1191</v>
      </c>
      <c r="J886" s="7">
        <f>MATCH(spotify_data[[#This Row],[artist_name]],spotify_data[artist_name],0)</f>
        <v>242</v>
      </c>
      <c r="K886">
        <v>86</v>
      </c>
      <c r="L886" s="10">
        <f>spotify_data[[#This Row],[artist_popularity]]/100</f>
        <v>0.86</v>
      </c>
      <c r="M886">
        <v>34742256</v>
      </c>
      <c r="N886" s="1" t="s">
        <v>23</v>
      </c>
      <c r="O886" s="1" t="s">
        <v>8097</v>
      </c>
      <c r="P886" s="1">
        <f>MATCH(spotify_data[[#This Row],[album_id]],spotify_data[album_id],0)</f>
        <v>242</v>
      </c>
      <c r="Q886" s="1" t="s">
        <v>8098</v>
      </c>
      <c r="R886" s="2">
        <v>44372</v>
      </c>
      <c r="S886" s="7">
        <f ca="1">+TODAY()-spotify_data[[#This Row],[Fecha lanzamiento Album]]</f>
        <v>1659</v>
      </c>
      <c r="T886" s="7">
        <f ca="1">+spotify_data[[#This Row],[Antigüedad Album Dias]]/60</f>
        <v>27.65</v>
      </c>
      <c r="U886" s="8">
        <f ca="1">spotify_data[[#This Row],[Antigüedad Album Meses]]/12</f>
        <v>2.3041666666666667</v>
      </c>
      <c r="V886">
        <v>14</v>
      </c>
      <c r="W886" s="1" t="s">
        <v>20</v>
      </c>
      <c r="X886" s="1" t="str">
        <f>+IF(spotify_data[[#This Row],[album_type]]="album","Album",IF(spotify_data[[#This Row],[album_type]]="single","Single","Compilation"))</f>
        <v>Album</v>
      </c>
      <c r="Y886">
        <v>295</v>
      </c>
    </row>
    <row r="887" spans="1:25" x14ac:dyDescent="0.3">
      <c r="A887" s="1" t="s">
        <v>8192</v>
      </c>
      <c r="B887" s="1">
        <v>2981</v>
      </c>
      <c r="C887" s="1" t="s">
        <v>8193</v>
      </c>
      <c r="D887">
        <v>1</v>
      </c>
      <c r="E887">
        <v>78</v>
      </c>
      <c r="F887" s="10">
        <f>spotify_data[[#This Row],[track_popularity]]/100</f>
        <v>0.78</v>
      </c>
      <c r="G887" s="9" t="b">
        <v>1</v>
      </c>
      <c r="H887" s="1">
        <f>+IF(spotify_data[[#This Row],[explicit]]=FALSE,0,1)</f>
        <v>1</v>
      </c>
      <c r="I887" s="1" t="s">
        <v>2611</v>
      </c>
      <c r="J887" s="7">
        <f>MATCH(spotify_data[[#This Row],[artist_name]],spotify_data[artist_name],0)</f>
        <v>32</v>
      </c>
      <c r="K887">
        <v>95</v>
      </c>
      <c r="L887" s="10">
        <f>spotify_data[[#This Row],[artist_popularity]]/100</f>
        <v>0.95</v>
      </c>
      <c r="M887">
        <v>102500980</v>
      </c>
      <c r="N887" s="1" t="s">
        <v>2612</v>
      </c>
      <c r="O887" s="1" t="s">
        <v>8194</v>
      </c>
      <c r="P887" s="1">
        <f>MATCH(spotify_data[[#This Row],[album_id]],spotify_data[album_id],0)</f>
        <v>886</v>
      </c>
      <c r="Q887" s="1" t="s">
        <v>8193</v>
      </c>
      <c r="R887" s="2">
        <v>44351</v>
      </c>
      <c r="S887" s="7">
        <f ca="1">+TODAY()-spotify_data[[#This Row],[Fecha lanzamiento Album]]</f>
        <v>1680</v>
      </c>
      <c r="T887" s="7">
        <f ca="1">+spotify_data[[#This Row],[Antigüedad Album Dias]]/60</f>
        <v>28</v>
      </c>
      <c r="U887" s="8">
        <f ca="1">spotify_data[[#This Row],[Antigüedad Album Meses]]/12</f>
        <v>2.3333333333333335</v>
      </c>
      <c r="V887">
        <v>1</v>
      </c>
      <c r="W887" s="1" t="s">
        <v>21</v>
      </c>
      <c r="X887" s="1" t="str">
        <f>+IF(spotify_data[[#This Row],[album_type]]="album","Album",IF(spotify_data[[#This Row],[album_type]]="single","Single","Compilation"))</f>
        <v>Single</v>
      </c>
      <c r="Y887">
        <v>344</v>
      </c>
    </row>
    <row r="888" spans="1:25" x14ac:dyDescent="0.3">
      <c r="A888" s="1" t="s">
        <v>8581</v>
      </c>
      <c r="B888" s="1">
        <v>5062</v>
      </c>
      <c r="C888" s="1" t="s">
        <v>8582</v>
      </c>
      <c r="D888">
        <v>1</v>
      </c>
      <c r="E888">
        <v>78</v>
      </c>
      <c r="F888" s="10">
        <f>spotify_data[[#This Row],[track_popularity]]/100</f>
        <v>0.78</v>
      </c>
      <c r="G888" s="9" t="b">
        <v>0</v>
      </c>
      <c r="H888" s="1">
        <f>+IF(spotify_data[[#This Row],[explicit]]=FALSE,0,1)</f>
        <v>0</v>
      </c>
      <c r="I888" s="1" t="s">
        <v>8583</v>
      </c>
      <c r="J888" s="7">
        <f>MATCH(spotify_data[[#This Row],[artist_name]],spotify_data[artist_name],0)</f>
        <v>887</v>
      </c>
      <c r="K888">
        <v>61</v>
      </c>
      <c r="L888" s="10">
        <f>spotify_data[[#This Row],[artist_popularity]]/100</f>
        <v>0.61</v>
      </c>
      <c r="M888">
        <v>99150</v>
      </c>
      <c r="N888" s="1" t="s">
        <v>23</v>
      </c>
      <c r="O888" s="1" t="s">
        <v>8584</v>
      </c>
      <c r="P888" s="1">
        <f>MATCH(spotify_data[[#This Row],[album_id]],spotify_data[album_id],0)</f>
        <v>887</v>
      </c>
      <c r="Q888" s="1" t="s">
        <v>8582</v>
      </c>
      <c r="R888" s="2">
        <v>44253</v>
      </c>
      <c r="S888" s="7">
        <f ca="1">+TODAY()-spotify_data[[#This Row],[Fecha lanzamiento Album]]</f>
        <v>1778</v>
      </c>
      <c r="T888" s="7">
        <f ca="1">+spotify_data[[#This Row],[Antigüedad Album Dias]]/60</f>
        <v>29.633333333333333</v>
      </c>
      <c r="U888" s="8">
        <f ca="1">spotify_data[[#This Row],[Antigüedad Album Meses]]/12</f>
        <v>2.4694444444444446</v>
      </c>
      <c r="V888">
        <v>1</v>
      </c>
      <c r="W888" s="1" t="s">
        <v>21</v>
      </c>
      <c r="X888" s="1" t="str">
        <f>+IF(spotify_data[[#This Row],[album_type]]="album","Album",IF(spotify_data[[#This Row],[album_type]]="single","Single","Compilation"))</f>
        <v>Single</v>
      </c>
      <c r="Y888">
        <v>31</v>
      </c>
    </row>
    <row r="889" spans="1:25" x14ac:dyDescent="0.3">
      <c r="A889" s="1" t="s">
        <v>8620</v>
      </c>
      <c r="B889" s="1">
        <v>6887</v>
      </c>
      <c r="C889" s="1" t="s">
        <v>8621</v>
      </c>
      <c r="D889">
        <v>13</v>
      </c>
      <c r="E889">
        <v>78</v>
      </c>
      <c r="F889" s="10">
        <f>spotify_data[[#This Row],[track_popularity]]/100</f>
        <v>0.78</v>
      </c>
      <c r="G889" s="9" t="b">
        <v>1</v>
      </c>
      <c r="H889" s="1">
        <f>+IF(spotify_data[[#This Row],[explicit]]=FALSE,0,1)</f>
        <v>1</v>
      </c>
      <c r="I889" s="1" t="s">
        <v>2459</v>
      </c>
      <c r="J889" s="7">
        <f>MATCH(spotify_data[[#This Row],[artist_name]],spotify_data[artist_name],0)</f>
        <v>35</v>
      </c>
      <c r="K889">
        <v>94</v>
      </c>
      <c r="L889" s="10">
        <f>spotify_data[[#This Row],[artist_popularity]]/100</f>
        <v>0.94</v>
      </c>
      <c r="M889">
        <v>112995439</v>
      </c>
      <c r="N889" s="1" t="s">
        <v>2460</v>
      </c>
      <c r="O889" s="1" t="s">
        <v>8611</v>
      </c>
      <c r="P889" s="1">
        <f>MATCH(spotify_data[[#This Row],[album_id]],spotify_data[album_id],0)</f>
        <v>888</v>
      </c>
      <c r="Q889" s="1" t="s">
        <v>8612</v>
      </c>
      <c r="R889" s="2">
        <v>44232</v>
      </c>
      <c r="S889" s="7">
        <f ca="1">+TODAY()-spotify_data[[#This Row],[Fecha lanzamiento Album]]</f>
        <v>1799</v>
      </c>
      <c r="T889" s="7">
        <f ca="1">+spotify_data[[#This Row],[Antigüedad Album Dias]]/60</f>
        <v>29.983333333333334</v>
      </c>
      <c r="U889" s="8">
        <f ca="1">spotify_data[[#This Row],[Antigüedad Album Meses]]/12</f>
        <v>2.4986111111111113</v>
      </c>
      <c r="V889">
        <v>18</v>
      </c>
      <c r="W889" s="1" t="s">
        <v>1932</v>
      </c>
      <c r="X889" s="1" t="str">
        <f>+IF(spotify_data[[#This Row],[album_type]]="album","Album",IF(spotify_data[[#This Row],[album_type]]="single","Single","Compilation"))</f>
        <v>Compilation</v>
      </c>
      <c r="Y889">
        <v>462</v>
      </c>
    </row>
    <row r="890" spans="1:25" x14ac:dyDescent="0.3">
      <c r="A890" s="1" t="s">
        <v>9018</v>
      </c>
      <c r="B890" s="1">
        <v>8240</v>
      </c>
      <c r="C890" s="1" t="s">
        <v>8915</v>
      </c>
      <c r="D890">
        <v>1</v>
      </c>
      <c r="E890">
        <v>78</v>
      </c>
      <c r="F890" s="10">
        <f>spotify_data[[#This Row],[track_popularity]]/100</f>
        <v>0.78</v>
      </c>
      <c r="G890" s="9" t="b">
        <v>1</v>
      </c>
      <c r="H890" s="1">
        <f>+IF(spotify_data[[#This Row],[explicit]]=FALSE,0,1)</f>
        <v>1</v>
      </c>
      <c r="I890" s="1" t="s">
        <v>2611</v>
      </c>
      <c r="J890" s="7">
        <f>MATCH(spotify_data[[#This Row],[artist_name]],spotify_data[artist_name],0)</f>
        <v>32</v>
      </c>
      <c r="K890">
        <v>95</v>
      </c>
      <c r="L890" s="10">
        <f>spotify_data[[#This Row],[artist_popularity]]/100</f>
        <v>0.95</v>
      </c>
      <c r="M890">
        <v>102571645</v>
      </c>
      <c r="N890" s="1" t="s">
        <v>2612</v>
      </c>
      <c r="O890" s="1" t="s">
        <v>9019</v>
      </c>
      <c r="P890" s="1">
        <f>MATCH(spotify_data[[#This Row],[album_id]],spotify_data[album_id],0)</f>
        <v>889</v>
      </c>
      <c r="Q890" s="1" t="s">
        <v>8915</v>
      </c>
      <c r="R890" s="2">
        <v>44134</v>
      </c>
      <c r="S890" s="7">
        <f ca="1">+TODAY()-spotify_data[[#This Row],[Fecha lanzamiento Album]]</f>
        <v>1897</v>
      </c>
      <c r="T890" s="7">
        <f ca="1">+spotify_data[[#This Row],[Antigüedad Album Dias]]/60</f>
        <v>31.616666666666667</v>
      </c>
      <c r="U890" s="8">
        <f ca="1">spotify_data[[#This Row],[Antigüedad Album Meses]]/12</f>
        <v>2.6347222222222224</v>
      </c>
      <c r="V890">
        <v>1</v>
      </c>
      <c r="W890" s="1" t="s">
        <v>21</v>
      </c>
      <c r="X890" s="1" t="str">
        <f>+IF(spotify_data[[#This Row],[album_type]]="album","Album",IF(spotify_data[[#This Row],[album_type]]="single","Single","Compilation"))</f>
        <v>Single</v>
      </c>
      <c r="Y890">
        <v>341</v>
      </c>
    </row>
    <row r="891" spans="1:25" x14ac:dyDescent="0.3">
      <c r="A891" s="1" t="s">
        <v>9024</v>
      </c>
      <c r="B891" s="1">
        <v>8321</v>
      </c>
      <c r="C891" s="1" t="s">
        <v>9025</v>
      </c>
      <c r="D891">
        <v>5</v>
      </c>
      <c r="E891">
        <v>78</v>
      </c>
      <c r="F891" s="10">
        <f>spotify_data[[#This Row],[track_popularity]]/100</f>
        <v>0.78</v>
      </c>
      <c r="G891" s="9" t="b">
        <v>0</v>
      </c>
      <c r="H891" s="1">
        <f>+IF(spotify_data[[#This Row],[explicit]]=FALSE,0,1)</f>
        <v>0</v>
      </c>
      <c r="I891" s="1" t="s">
        <v>1397</v>
      </c>
      <c r="J891" s="7">
        <f>MATCH(spotify_data[[#This Row],[artist_name]],spotify_data[artist_name],0)</f>
        <v>190</v>
      </c>
      <c r="K891">
        <v>81</v>
      </c>
      <c r="L891" s="10">
        <f>spotify_data[[#This Row],[artist_popularity]]/100</f>
        <v>0.81</v>
      </c>
      <c r="M891">
        <v>26275803</v>
      </c>
      <c r="N891" s="1" t="s">
        <v>831</v>
      </c>
      <c r="O891" s="1" t="s">
        <v>9022</v>
      </c>
      <c r="P891" s="1">
        <f>MATCH(spotify_data[[#This Row],[album_id]],spotify_data[album_id],0)</f>
        <v>890</v>
      </c>
      <c r="Q891" s="1" t="s">
        <v>9023</v>
      </c>
      <c r="R891" s="2">
        <v>44134</v>
      </c>
      <c r="S891" s="7">
        <f ca="1">+TODAY()-spotify_data[[#This Row],[Fecha lanzamiento Album]]</f>
        <v>1897</v>
      </c>
      <c r="T891" s="7">
        <f ca="1">+spotify_data[[#This Row],[Antigüedad Album Dias]]/60</f>
        <v>31.616666666666667</v>
      </c>
      <c r="U891" s="8">
        <f ca="1">spotify_data[[#This Row],[Antigüedad Album Meses]]/12</f>
        <v>2.6347222222222224</v>
      </c>
      <c r="V891">
        <v>17</v>
      </c>
      <c r="W891" s="1" t="s">
        <v>20</v>
      </c>
      <c r="X891" s="1" t="str">
        <f>+IF(spotify_data[[#This Row],[album_type]]="album","Album",IF(spotify_data[[#This Row],[album_type]]="single","Single","Compilation"))</f>
        <v>Album</v>
      </c>
      <c r="Y891">
        <v>411</v>
      </c>
    </row>
    <row r="892" spans="1:25" x14ac:dyDescent="0.3">
      <c r="A892" s="1" t="s">
        <v>9257</v>
      </c>
      <c r="B892" s="1">
        <v>4649</v>
      </c>
      <c r="C892" s="1" t="s">
        <v>9258</v>
      </c>
      <c r="D892">
        <v>3</v>
      </c>
      <c r="E892">
        <v>78</v>
      </c>
      <c r="F892" s="10">
        <f>spotify_data[[#This Row],[track_popularity]]/100</f>
        <v>0.78</v>
      </c>
      <c r="G892" s="9" t="b">
        <v>0</v>
      </c>
      <c r="H892" s="1">
        <f>+IF(spotify_data[[#This Row],[explicit]]=FALSE,0,1)</f>
        <v>0</v>
      </c>
      <c r="I892" s="1" t="s">
        <v>9259</v>
      </c>
      <c r="J892" s="7">
        <f>MATCH(spotify_data[[#This Row],[artist_name]],spotify_data[artist_name],0)</f>
        <v>891</v>
      </c>
      <c r="K892">
        <v>83</v>
      </c>
      <c r="L892" s="10">
        <f>spotify_data[[#This Row],[artist_popularity]]/100</f>
        <v>0.83</v>
      </c>
      <c r="M892">
        <v>38568546</v>
      </c>
      <c r="N892" s="1" t="s">
        <v>3635</v>
      </c>
      <c r="O892" s="1" t="s">
        <v>9260</v>
      </c>
      <c r="P892" s="1">
        <f>MATCH(spotify_data[[#This Row],[album_id]],spotify_data[album_id],0)</f>
        <v>891</v>
      </c>
      <c r="Q892" s="1" t="s">
        <v>9261</v>
      </c>
      <c r="R892" s="2">
        <v>44064</v>
      </c>
      <c r="S892" s="7">
        <f ca="1">+TODAY()-spotify_data[[#This Row],[Fecha lanzamiento Album]]</f>
        <v>1967</v>
      </c>
      <c r="T892" s="7">
        <f ca="1">+spotify_data[[#This Row],[Antigüedad Album Dias]]/60</f>
        <v>32.783333333333331</v>
      </c>
      <c r="U892" s="8">
        <f ca="1">spotify_data[[#This Row],[Antigüedad Album Meses]]/12</f>
        <v>2.7319444444444443</v>
      </c>
      <c r="V892">
        <v>22</v>
      </c>
      <c r="W892" s="1" t="s">
        <v>20</v>
      </c>
      <c r="X892" s="1" t="str">
        <f>+IF(spotify_data[[#This Row],[album_type]]="album","Album",IF(spotify_data[[#This Row],[album_type]]="single","Single","Compilation"))</f>
        <v>Album</v>
      </c>
      <c r="Y892">
        <v>331</v>
      </c>
    </row>
    <row r="893" spans="1:25" x14ac:dyDescent="0.3">
      <c r="A893" s="1" t="s">
        <v>9381</v>
      </c>
      <c r="B893" s="1">
        <v>6284</v>
      </c>
      <c r="C893" s="1" t="s">
        <v>9382</v>
      </c>
      <c r="D893">
        <v>5</v>
      </c>
      <c r="E893">
        <v>78</v>
      </c>
      <c r="F893" s="10">
        <f>spotify_data[[#This Row],[track_popularity]]/100</f>
        <v>0.78</v>
      </c>
      <c r="G893" s="9" t="b">
        <v>0</v>
      </c>
      <c r="H893" s="1">
        <f>+IF(spotify_data[[#This Row],[explicit]]=FALSE,0,1)</f>
        <v>0</v>
      </c>
      <c r="I893" s="1" t="s">
        <v>5643</v>
      </c>
      <c r="J893" s="7">
        <f>MATCH(spotify_data[[#This Row],[artist_name]],spotify_data[artist_name],0)</f>
        <v>892</v>
      </c>
      <c r="K893">
        <v>78</v>
      </c>
      <c r="L893" s="10">
        <f>spotify_data[[#This Row],[artist_popularity]]/100</f>
        <v>0.78</v>
      </c>
      <c r="M893">
        <v>13209377</v>
      </c>
      <c r="N893" s="1" t="s">
        <v>23</v>
      </c>
      <c r="O893" s="1" t="s">
        <v>9383</v>
      </c>
      <c r="P893" s="1">
        <f>MATCH(spotify_data[[#This Row],[album_id]],spotify_data[album_id],0)</f>
        <v>892</v>
      </c>
      <c r="Q893" s="1" t="s">
        <v>9360</v>
      </c>
      <c r="R893" s="2">
        <v>44028</v>
      </c>
      <c r="S893" s="7">
        <f ca="1">+TODAY()-spotify_data[[#This Row],[Fecha lanzamiento Album]]</f>
        <v>2003</v>
      </c>
      <c r="T893" s="7">
        <f ca="1">+spotify_data[[#This Row],[Antigüedad Album Dias]]/60</f>
        <v>33.383333333333333</v>
      </c>
      <c r="U893" s="8">
        <f ca="1">spotify_data[[#This Row],[Antigüedad Album Meses]]/12</f>
        <v>2.7819444444444446</v>
      </c>
      <c r="V893">
        <v>19</v>
      </c>
      <c r="W893" s="1" t="s">
        <v>20</v>
      </c>
      <c r="X893" s="1" t="str">
        <f>+IF(spotify_data[[#This Row],[album_type]]="album","Album",IF(spotify_data[[#This Row],[album_type]]="single","Single","Compilation"))</f>
        <v>Album</v>
      </c>
      <c r="Y893">
        <v>313</v>
      </c>
    </row>
    <row r="894" spans="1:25" x14ac:dyDescent="0.3">
      <c r="A894" s="1" t="s">
        <v>9578</v>
      </c>
      <c r="B894" s="1">
        <v>4393</v>
      </c>
      <c r="C894" s="1" t="s">
        <v>9579</v>
      </c>
      <c r="D894">
        <v>3</v>
      </c>
      <c r="E894">
        <v>78</v>
      </c>
      <c r="F894" s="10">
        <f>spotify_data[[#This Row],[track_popularity]]/100</f>
        <v>0.78</v>
      </c>
      <c r="G894" s="9" t="b">
        <v>1</v>
      </c>
      <c r="H894" s="1">
        <f>+IF(spotify_data[[#This Row],[explicit]]=FALSE,0,1)</f>
        <v>1</v>
      </c>
      <c r="I894" s="1" t="s">
        <v>1365</v>
      </c>
      <c r="J894" s="7">
        <f>MATCH(spotify_data[[#This Row],[artist_name]],spotify_data[artist_name],0)</f>
        <v>164</v>
      </c>
      <c r="K894">
        <v>95</v>
      </c>
      <c r="L894" s="10">
        <f>spotify_data[[#This Row],[artist_popularity]]/100</f>
        <v>0.95</v>
      </c>
      <c r="M894">
        <v>103067383</v>
      </c>
      <c r="N894" s="1" t="s">
        <v>1366</v>
      </c>
      <c r="O894" s="1" t="s">
        <v>9568</v>
      </c>
      <c r="P894" s="1">
        <f>MATCH(spotify_data[[#This Row],[album_id]],spotify_data[album_id],0)</f>
        <v>324</v>
      </c>
      <c r="Q894" s="1" t="s">
        <v>9569</v>
      </c>
      <c r="R894" s="2">
        <v>43952</v>
      </c>
      <c r="S894" s="7">
        <f ca="1">+TODAY()-spotify_data[[#This Row],[Fecha lanzamiento Album]]</f>
        <v>2079</v>
      </c>
      <c r="T894" s="7">
        <f ca="1">+spotify_data[[#This Row],[Antigüedad Album Dias]]/60</f>
        <v>34.65</v>
      </c>
      <c r="U894" s="8">
        <f ca="1">spotify_data[[#This Row],[Antigüedad Album Meses]]/12</f>
        <v>2.8874999999999997</v>
      </c>
      <c r="V894">
        <v>14</v>
      </c>
      <c r="W894" s="1" t="s">
        <v>20</v>
      </c>
      <c r="X894" s="1" t="str">
        <f>+IF(spotify_data[[#This Row],[album_type]]="album","Album",IF(spotify_data[[#This Row],[album_type]]="single","Single","Compilation"))</f>
        <v>Album</v>
      </c>
      <c r="Y894">
        <v>367</v>
      </c>
    </row>
    <row r="895" spans="1:25" x14ac:dyDescent="0.3">
      <c r="A895" s="1" t="s">
        <v>9727</v>
      </c>
      <c r="B895" s="1">
        <v>14857</v>
      </c>
      <c r="C895" s="1" t="s">
        <v>8623</v>
      </c>
      <c r="D895">
        <v>7</v>
      </c>
      <c r="E895">
        <v>78</v>
      </c>
      <c r="F895" s="10">
        <f>spotify_data[[#This Row],[track_popularity]]/100</f>
        <v>0.78</v>
      </c>
      <c r="G895" s="9" t="b">
        <v>1</v>
      </c>
      <c r="H895" s="1">
        <f>+IF(spotify_data[[#This Row],[explicit]]=FALSE,0,1)</f>
        <v>1</v>
      </c>
      <c r="I895" s="1" t="s">
        <v>2459</v>
      </c>
      <c r="J895" s="7">
        <f>MATCH(spotify_data[[#This Row],[artist_name]],spotify_data[artist_name],0)</f>
        <v>35</v>
      </c>
      <c r="K895">
        <v>93</v>
      </c>
      <c r="L895" s="10">
        <f>spotify_data[[#This Row],[artist_popularity]]/100</f>
        <v>0.93</v>
      </c>
      <c r="M895">
        <v>112918137</v>
      </c>
      <c r="N895" s="1" t="s">
        <v>2460</v>
      </c>
      <c r="O895" s="1" t="s">
        <v>9722</v>
      </c>
      <c r="P895" s="1">
        <f>MATCH(spotify_data[[#This Row],[album_id]],spotify_data[album_id],0)</f>
        <v>57</v>
      </c>
      <c r="Q895" s="1" t="s">
        <v>8635</v>
      </c>
      <c r="R895" s="2">
        <v>43910</v>
      </c>
      <c r="S895" s="7">
        <f ca="1">+TODAY()-spotify_data[[#This Row],[Fecha lanzamiento Album]]</f>
        <v>2121</v>
      </c>
      <c r="T895" s="7">
        <f ca="1">+spotify_data[[#This Row],[Antigüedad Album Dias]]/60</f>
        <v>35.35</v>
      </c>
      <c r="U895" s="8">
        <f ca="1">spotify_data[[#This Row],[Antigüedad Album Meses]]/12</f>
        <v>2.9458333333333333</v>
      </c>
      <c r="V895">
        <v>14</v>
      </c>
      <c r="W895" s="1" t="s">
        <v>20</v>
      </c>
      <c r="X895" s="1" t="str">
        <f>+IF(spotify_data[[#This Row],[album_type]]="album","Album",IF(spotify_data[[#This Row],[album_type]]="single","Single","Compilation"))</f>
        <v>Album</v>
      </c>
      <c r="Y895">
        <v>33</v>
      </c>
    </row>
    <row r="896" spans="1:25" x14ac:dyDescent="0.3">
      <c r="A896" s="1" t="s">
        <v>9940</v>
      </c>
      <c r="B896" s="1">
        <v>11466</v>
      </c>
      <c r="C896" s="1" t="s">
        <v>9941</v>
      </c>
      <c r="D896">
        <v>3</v>
      </c>
      <c r="E896">
        <v>78</v>
      </c>
      <c r="F896" s="10">
        <f>spotify_data[[#This Row],[track_popularity]]/100</f>
        <v>0.78</v>
      </c>
      <c r="G896" s="9" t="b">
        <v>0</v>
      </c>
      <c r="H896" s="1">
        <f>+IF(spotify_data[[#This Row],[explicit]]=FALSE,0,1)</f>
        <v>0</v>
      </c>
      <c r="I896" s="1" t="s">
        <v>515</v>
      </c>
      <c r="J896" s="7">
        <f>MATCH(spotify_data[[#This Row],[artist_name]],spotify_data[artist_name],0)</f>
        <v>26</v>
      </c>
      <c r="K896">
        <v>88</v>
      </c>
      <c r="L896" s="10">
        <f>spotify_data[[#This Row],[artist_popularity]]/100</f>
        <v>0.88</v>
      </c>
      <c r="M896">
        <v>9241516</v>
      </c>
      <c r="N896" s="1" t="s">
        <v>516</v>
      </c>
      <c r="O896" s="1" t="s">
        <v>9942</v>
      </c>
      <c r="P896" s="1">
        <f>MATCH(spotify_data[[#This Row],[album_id]],spotify_data[album_id],0)</f>
        <v>895</v>
      </c>
      <c r="Q896" s="1" t="s">
        <v>9943</v>
      </c>
      <c r="R896" s="2">
        <v>43854</v>
      </c>
      <c r="S896" s="7">
        <f ca="1">+TODAY()-spotify_data[[#This Row],[Fecha lanzamiento Album]]</f>
        <v>2177</v>
      </c>
      <c r="T896" s="7">
        <f ca="1">+spotify_data[[#This Row],[Antigüedad Album Dias]]/60</f>
        <v>36.283333333333331</v>
      </c>
      <c r="U896" s="8">
        <f ca="1">spotify_data[[#This Row],[Antigüedad Album Meses]]/12</f>
        <v>3.0236111111111108</v>
      </c>
      <c r="V896">
        <v>5</v>
      </c>
      <c r="W896" s="1" t="s">
        <v>21</v>
      </c>
      <c r="X896" s="1" t="str">
        <f>+IF(spotify_data[[#This Row],[album_type]]="album","Album",IF(spotify_data[[#This Row],[album_type]]="single","Single","Compilation"))</f>
        <v>Single</v>
      </c>
      <c r="Y896">
        <v>291</v>
      </c>
    </row>
    <row r="897" spans="1:25" x14ac:dyDescent="0.3">
      <c r="A897" s="1" t="s">
        <v>10077</v>
      </c>
      <c r="B897" s="1">
        <v>6141</v>
      </c>
      <c r="C897" s="1" t="s">
        <v>9712</v>
      </c>
      <c r="D897">
        <v>6</v>
      </c>
      <c r="E897">
        <v>78</v>
      </c>
      <c r="F897" s="10">
        <f>spotify_data[[#This Row],[track_popularity]]/100</f>
        <v>0.78</v>
      </c>
      <c r="G897" s="9" t="b">
        <v>0</v>
      </c>
      <c r="H897" s="1">
        <f>+IF(spotify_data[[#This Row],[explicit]]=FALSE,0,1)</f>
        <v>0</v>
      </c>
      <c r="I897" s="1" t="s">
        <v>6977</v>
      </c>
      <c r="J897" s="7">
        <f>MATCH(spotify_data[[#This Row],[artist_name]],spotify_data[artist_name],0)</f>
        <v>90</v>
      </c>
      <c r="K897">
        <v>80</v>
      </c>
      <c r="L897" s="10">
        <f>spotify_data[[#This Row],[artist_popularity]]/100</f>
        <v>0.8</v>
      </c>
      <c r="M897">
        <v>34130771</v>
      </c>
      <c r="N897" s="1" t="s">
        <v>6978</v>
      </c>
      <c r="O897" s="1" t="s">
        <v>10078</v>
      </c>
      <c r="P897" s="1">
        <f>MATCH(spotify_data[[#This Row],[album_id]],spotify_data[album_id],0)</f>
        <v>410</v>
      </c>
      <c r="Q897" s="1" t="s">
        <v>10079</v>
      </c>
      <c r="R897" s="2">
        <v>43812</v>
      </c>
      <c r="S897" s="7">
        <f ca="1">+TODAY()-spotify_data[[#This Row],[Fecha lanzamiento Album]]</f>
        <v>2219</v>
      </c>
      <c r="T897" s="7">
        <f ca="1">+spotify_data[[#This Row],[Antigüedad Album Dias]]/60</f>
        <v>36.983333333333334</v>
      </c>
      <c r="U897" s="8">
        <f ca="1">spotify_data[[#This Row],[Antigüedad Album Meses]]/12</f>
        <v>3.0819444444444444</v>
      </c>
      <c r="V897">
        <v>12</v>
      </c>
      <c r="W897" s="1" t="s">
        <v>20</v>
      </c>
      <c r="X897" s="1" t="str">
        <f>+IF(spotify_data[[#This Row],[album_type]]="album","Album",IF(spotify_data[[#This Row],[album_type]]="single","Single","Compilation"))</f>
        <v>Album</v>
      </c>
      <c r="Y897">
        <v>4</v>
      </c>
    </row>
    <row r="898" spans="1:25" x14ac:dyDescent="0.3">
      <c r="A898" s="1" t="s">
        <v>10096</v>
      </c>
      <c r="B898" s="1">
        <v>7493</v>
      </c>
      <c r="C898" s="1" t="s">
        <v>10097</v>
      </c>
      <c r="D898">
        <v>3</v>
      </c>
      <c r="E898">
        <v>78</v>
      </c>
      <c r="F898" s="10">
        <f>spotify_data[[#This Row],[track_popularity]]/100</f>
        <v>0.78</v>
      </c>
      <c r="G898" s="9" t="b">
        <v>0</v>
      </c>
      <c r="H898" s="1">
        <f>+IF(spotify_data[[#This Row],[explicit]]=FALSE,0,1)</f>
        <v>0</v>
      </c>
      <c r="I898" s="1" t="s">
        <v>6977</v>
      </c>
      <c r="J898" s="7">
        <f>MATCH(spotify_data[[#This Row],[artist_name]],spotify_data[artist_name],0)</f>
        <v>90</v>
      </c>
      <c r="K898">
        <v>80</v>
      </c>
      <c r="L898" s="10">
        <f>spotify_data[[#This Row],[artist_popularity]]/100</f>
        <v>0.8</v>
      </c>
      <c r="M898">
        <v>34136120</v>
      </c>
      <c r="N898" s="1" t="s">
        <v>6978</v>
      </c>
      <c r="O898" s="1" t="s">
        <v>10078</v>
      </c>
      <c r="P898" s="1">
        <f>MATCH(spotify_data[[#This Row],[album_id]],spotify_data[album_id],0)</f>
        <v>410</v>
      </c>
      <c r="Q898" s="1" t="s">
        <v>10079</v>
      </c>
      <c r="R898" s="2">
        <v>43812</v>
      </c>
      <c r="S898" s="7">
        <f ca="1">+TODAY()-spotify_data[[#This Row],[Fecha lanzamiento Album]]</f>
        <v>2219</v>
      </c>
      <c r="T898" s="7">
        <f ca="1">+spotify_data[[#This Row],[Antigüedad Album Dias]]/60</f>
        <v>36.983333333333334</v>
      </c>
      <c r="U898" s="8">
        <f ca="1">spotify_data[[#This Row],[Antigüedad Album Meses]]/12</f>
        <v>3.0819444444444444</v>
      </c>
      <c r="V898">
        <v>12</v>
      </c>
      <c r="W898" s="1" t="s">
        <v>20</v>
      </c>
      <c r="X898" s="1" t="str">
        <f>+IF(spotify_data[[#This Row],[album_type]]="album","Album",IF(spotify_data[[#This Row],[album_type]]="single","Single","Compilation"))</f>
        <v>Album</v>
      </c>
      <c r="Y898">
        <v>345</v>
      </c>
    </row>
    <row r="899" spans="1:25" x14ac:dyDescent="0.3">
      <c r="A899" s="1" t="s">
        <v>10173</v>
      </c>
      <c r="B899" s="1">
        <v>33</v>
      </c>
      <c r="C899" s="1" t="s">
        <v>10174</v>
      </c>
      <c r="D899">
        <v>1</v>
      </c>
      <c r="E899">
        <v>78</v>
      </c>
      <c r="F899" s="10">
        <f>spotify_data[[#This Row],[track_popularity]]/100</f>
        <v>0.78</v>
      </c>
      <c r="G899" s="9" t="b">
        <v>0</v>
      </c>
      <c r="H899" s="1">
        <f>+IF(spotify_data[[#This Row],[explicit]]=FALSE,0,1)</f>
        <v>0</v>
      </c>
      <c r="I899" s="1" t="s">
        <v>854</v>
      </c>
      <c r="J899" s="7">
        <f>MATCH(spotify_data[[#This Row],[artist_name]],spotify_data[artist_name],0)</f>
        <v>127</v>
      </c>
      <c r="K899">
        <v>84</v>
      </c>
      <c r="L899" s="10">
        <f>spotify_data[[#This Row],[artist_popularity]]/100</f>
        <v>0.84</v>
      </c>
      <c r="M899">
        <v>49050008</v>
      </c>
      <c r="N899" s="1" t="s">
        <v>855</v>
      </c>
      <c r="O899" s="1" t="s">
        <v>10175</v>
      </c>
      <c r="P899" s="1">
        <f>MATCH(spotify_data[[#This Row],[album_id]],spotify_data[album_id],0)</f>
        <v>898</v>
      </c>
      <c r="Q899" s="1" t="s">
        <v>10176</v>
      </c>
      <c r="R899" s="2">
        <v>43796</v>
      </c>
      <c r="S899" s="7">
        <f ca="1">+TODAY()-spotify_data[[#This Row],[Fecha lanzamiento Album]]</f>
        <v>2235</v>
      </c>
      <c r="T899" s="7">
        <f ca="1">+spotify_data[[#This Row],[Antigüedad Album Dias]]/60</f>
        <v>37.25</v>
      </c>
      <c r="U899" s="8">
        <f ca="1">spotify_data[[#This Row],[Antigüedad Album Meses]]/12</f>
        <v>3.1041666666666665</v>
      </c>
      <c r="V899">
        <v>2</v>
      </c>
      <c r="W899" s="1" t="s">
        <v>21</v>
      </c>
      <c r="X899" s="1" t="str">
        <f>+IF(spotify_data[[#This Row],[album_type]]="album","Album",IF(spotify_data[[#This Row],[album_type]]="single","Single","Compilation"))</f>
        <v>Single</v>
      </c>
      <c r="Y899">
        <v>295</v>
      </c>
    </row>
    <row r="900" spans="1:25" x14ac:dyDescent="0.3">
      <c r="A900" s="1" t="s">
        <v>10977</v>
      </c>
      <c r="B900" s="1">
        <v>1172</v>
      </c>
      <c r="C900" s="1" t="s">
        <v>10978</v>
      </c>
      <c r="D900">
        <v>2</v>
      </c>
      <c r="E900">
        <v>78</v>
      </c>
      <c r="F900" s="10">
        <f>spotify_data[[#This Row],[track_popularity]]/100</f>
        <v>0.78</v>
      </c>
      <c r="G900" s="9" t="b">
        <v>0</v>
      </c>
      <c r="H900" s="1">
        <f>+IF(spotify_data[[#This Row],[explicit]]=FALSE,0,1)</f>
        <v>0</v>
      </c>
      <c r="I900" s="1" t="s">
        <v>1560</v>
      </c>
      <c r="J900" s="7">
        <f>MATCH(spotify_data[[#This Row],[artist_name]],spotify_data[artist_name],0)</f>
        <v>132</v>
      </c>
      <c r="K900">
        <v>79</v>
      </c>
      <c r="L900" s="10">
        <f>spotify_data[[#This Row],[artist_popularity]]/100</f>
        <v>0.79</v>
      </c>
      <c r="M900">
        <v>14043382</v>
      </c>
      <c r="N900" s="1" t="s">
        <v>831</v>
      </c>
      <c r="O900" s="1" t="s">
        <v>10975</v>
      </c>
      <c r="P900" s="1">
        <f>MATCH(spotify_data[[#This Row],[album_id]],spotify_data[album_id],0)</f>
        <v>132</v>
      </c>
      <c r="Q900" s="1" t="s">
        <v>10976</v>
      </c>
      <c r="R900" s="2">
        <v>43602</v>
      </c>
      <c r="S900" s="7">
        <f ca="1">+TODAY()-spotify_data[[#This Row],[Fecha lanzamiento Album]]</f>
        <v>2429</v>
      </c>
      <c r="T900" s="7">
        <f ca="1">+spotify_data[[#This Row],[Antigüedad Album Dias]]/60</f>
        <v>40.483333333333334</v>
      </c>
      <c r="U900" s="8">
        <f ca="1">spotify_data[[#This Row],[Antigüedad Album Meses]]/12</f>
        <v>3.3736111111111113</v>
      </c>
      <c r="V900">
        <v>12</v>
      </c>
      <c r="W900" s="1" t="s">
        <v>20</v>
      </c>
      <c r="X900" s="1" t="str">
        <f>+IF(spotify_data[[#This Row],[album_type]]="album","Album",IF(spotify_data[[#This Row],[album_type]]="single","Single","Compilation"))</f>
        <v>Album</v>
      </c>
      <c r="Y900">
        <v>367</v>
      </c>
    </row>
    <row r="901" spans="1:25" x14ac:dyDescent="0.3">
      <c r="A901" s="1" t="s">
        <v>11366</v>
      </c>
      <c r="B901" s="1">
        <v>1286</v>
      </c>
      <c r="C901" s="1" t="s">
        <v>11367</v>
      </c>
      <c r="D901">
        <v>4</v>
      </c>
      <c r="E901">
        <v>78</v>
      </c>
      <c r="F901" s="10">
        <f>spotify_data[[#This Row],[track_popularity]]/100</f>
        <v>0.78</v>
      </c>
      <c r="G901" s="9" t="b">
        <v>1</v>
      </c>
      <c r="H901" s="1">
        <f>+IF(spotify_data[[#This Row],[explicit]]=FALSE,0,1)</f>
        <v>1</v>
      </c>
      <c r="I901" s="1" t="s">
        <v>2164</v>
      </c>
      <c r="J901" s="7">
        <f>MATCH(spotify_data[[#This Row],[artist_name]],spotify_data[artist_name],0)</f>
        <v>189</v>
      </c>
      <c r="K901">
        <v>90</v>
      </c>
      <c r="L901" s="10">
        <f>spotify_data[[#This Row],[artist_popularity]]/100</f>
        <v>0.9</v>
      </c>
      <c r="M901">
        <v>107389514</v>
      </c>
      <c r="N901" s="1" t="s">
        <v>516</v>
      </c>
      <c r="O901" s="1" t="s">
        <v>11337</v>
      </c>
      <c r="P901" s="1">
        <f>MATCH(spotify_data[[#This Row],[album_id]],spotify_data[album_id],0)</f>
        <v>246</v>
      </c>
      <c r="Q901" s="1" t="s">
        <v>11338</v>
      </c>
      <c r="R901" s="2">
        <v>43504</v>
      </c>
      <c r="S901" s="7">
        <f ca="1">+TODAY()-spotify_data[[#This Row],[Fecha lanzamiento Album]]</f>
        <v>2527</v>
      </c>
      <c r="T901" s="7">
        <f ca="1">+spotify_data[[#This Row],[Antigüedad Album Dias]]/60</f>
        <v>42.116666666666667</v>
      </c>
      <c r="U901" s="8">
        <f ca="1">spotify_data[[#This Row],[Antigüedad Album Meses]]/12</f>
        <v>3.5097222222222224</v>
      </c>
      <c r="V901">
        <v>12</v>
      </c>
      <c r="W901" s="1" t="s">
        <v>20</v>
      </c>
      <c r="X901" s="1" t="str">
        <f>+IF(spotify_data[[#This Row],[album_type]]="album","Album",IF(spotify_data[[#This Row],[album_type]]="single","Single","Compilation"))</f>
        <v>Album</v>
      </c>
      <c r="Y901">
        <v>361</v>
      </c>
    </row>
    <row r="902" spans="1:25" x14ac:dyDescent="0.3">
      <c r="A902" s="1" t="s">
        <v>11480</v>
      </c>
      <c r="B902" s="1">
        <v>176</v>
      </c>
      <c r="C902" s="1" t="s">
        <v>11481</v>
      </c>
      <c r="D902">
        <v>1</v>
      </c>
      <c r="E902">
        <v>78</v>
      </c>
      <c r="F902" s="10">
        <f>spotify_data[[#This Row],[track_popularity]]/100</f>
        <v>0.78</v>
      </c>
      <c r="G902" s="9" t="b">
        <v>1</v>
      </c>
      <c r="H902" s="1">
        <f>+IF(spotify_data[[#This Row],[explicit]]=FALSE,0,1)</f>
        <v>1</v>
      </c>
      <c r="I902" s="1" t="s">
        <v>4565</v>
      </c>
      <c r="J902" s="7">
        <f>MATCH(spotify_data[[#This Row],[artist_name]],spotify_data[artist_name],0)</f>
        <v>862</v>
      </c>
      <c r="K902">
        <v>84</v>
      </c>
      <c r="L902" s="10">
        <f>spotify_data[[#This Row],[artist_popularity]]/100</f>
        <v>0.84</v>
      </c>
      <c r="M902">
        <v>23799771</v>
      </c>
      <c r="N902" s="1" t="s">
        <v>23</v>
      </c>
      <c r="O902" s="1" t="s">
        <v>11482</v>
      </c>
      <c r="P902" s="1">
        <f>MATCH(spotify_data[[#This Row],[album_id]],spotify_data[album_id],0)</f>
        <v>901</v>
      </c>
      <c r="Q902" s="1" t="s">
        <v>11483</v>
      </c>
      <c r="R902" s="2">
        <v>43455</v>
      </c>
      <c r="S902" s="7">
        <f ca="1">+TODAY()-spotify_data[[#This Row],[Fecha lanzamiento Album]]</f>
        <v>2576</v>
      </c>
      <c r="T902" s="7">
        <f ca="1">+spotify_data[[#This Row],[Antigüedad Album Dias]]/60</f>
        <v>42.93333333333333</v>
      </c>
      <c r="U902" s="8">
        <f ca="1">spotify_data[[#This Row],[Antigüedad Album Meses]]/12</f>
        <v>3.5777777777777775</v>
      </c>
      <c r="V902">
        <v>15</v>
      </c>
      <c r="W902" s="1" t="s">
        <v>20</v>
      </c>
      <c r="X902" s="1" t="str">
        <f>+IF(spotify_data[[#This Row],[album_type]]="album","Album",IF(spotify_data[[#This Row],[album_type]]="single","Single","Compilation"))</f>
        <v>Album</v>
      </c>
      <c r="Y902">
        <v>481</v>
      </c>
    </row>
    <row r="903" spans="1:25" x14ac:dyDescent="0.3">
      <c r="A903" s="1" t="s">
        <v>11563</v>
      </c>
      <c r="B903" s="1">
        <v>8303</v>
      </c>
      <c r="C903" s="1" t="s">
        <v>11564</v>
      </c>
      <c r="D903">
        <v>1</v>
      </c>
      <c r="E903">
        <v>78</v>
      </c>
      <c r="F903" s="10">
        <f>spotify_data[[#This Row],[track_popularity]]/100</f>
        <v>0.78</v>
      </c>
      <c r="G903" s="9" t="b">
        <v>0</v>
      </c>
      <c r="H903" s="1">
        <f>+IF(spotify_data[[#This Row],[explicit]]=FALSE,0,1)</f>
        <v>0</v>
      </c>
      <c r="I903" s="1" t="s">
        <v>9255</v>
      </c>
      <c r="J903" s="7">
        <f>MATCH(spotify_data[[#This Row],[artist_name]],spotify_data[artist_name],0)</f>
        <v>902</v>
      </c>
      <c r="K903">
        <v>74</v>
      </c>
      <c r="L903" s="10">
        <f>spotify_data[[#This Row],[artist_popularity]]/100</f>
        <v>0.74</v>
      </c>
      <c r="M903">
        <v>5973844</v>
      </c>
      <c r="N903" s="1" t="s">
        <v>23</v>
      </c>
      <c r="O903" s="1" t="s">
        <v>11565</v>
      </c>
      <c r="P903" s="1">
        <f>MATCH(spotify_data[[#This Row],[album_id]],spotify_data[album_id],0)</f>
        <v>902</v>
      </c>
      <c r="Q903" s="1" t="s">
        <v>11566</v>
      </c>
      <c r="R903" s="2">
        <v>43434</v>
      </c>
      <c r="S903" s="7">
        <f ca="1">+TODAY()-spotify_data[[#This Row],[Fecha lanzamiento Album]]</f>
        <v>2597</v>
      </c>
      <c r="T903" s="7">
        <f ca="1">+spotify_data[[#This Row],[Antigüedad Album Dias]]/60</f>
        <v>43.283333333333331</v>
      </c>
      <c r="U903" s="8">
        <f ca="1">spotify_data[[#This Row],[Antigüedad Album Meses]]/12</f>
        <v>3.6069444444444443</v>
      </c>
      <c r="V903">
        <v>16</v>
      </c>
      <c r="W903" s="1" t="s">
        <v>20</v>
      </c>
      <c r="X903" s="1" t="str">
        <f>+IF(spotify_data[[#This Row],[album_type]]="album","Album",IF(spotify_data[[#This Row],[album_type]]="single","Single","Compilation"))</f>
        <v>Album</v>
      </c>
      <c r="Y903">
        <v>354</v>
      </c>
    </row>
    <row r="904" spans="1:25" x14ac:dyDescent="0.3">
      <c r="A904" s="1" t="s">
        <v>11567</v>
      </c>
      <c r="B904" s="1">
        <v>6532</v>
      </c>
      <c r="C904" s="1" t="s">
        <v>11568</v>
      </c>
      <c r="D904">
        <v>2</v>
      </c>
      <c r="E904">
        <v>78</v>
      </c>
      <c r="F904" s="10">
        <f>spotify_data[[#This Row],[track_popularity]]/100</f>
        <v>0.78</v>
      </c>
      <c r="G904" s="9" t="b">
        <v>1</v>
      </c>
      <c r="H904" s="1">
        <f>+IF(spotify_data[[#This Row],[explicit]]=FALSE,0,1)</f>
        <v>1</v>
      </c>
      <c r="I904" s="1" t="s">
        <v>9563</v>
      </c>
      <c r="J904" s="7">
        <f>MATCH(spotify_data[[#This Row],[artist_name]],spotify_data[artist_name],0)</f>
        <v>763</v>
      </c>
      <c r="K904">
        <v>84</v>
      </c>
      <c r="L904" s="10">
        <f>spotify_data[[#This Row],[artist_popularity]]/100</f>
        <v>0.84</v>
      </c>
      <c r="M904">
        <v>21644763</v>
      </c>
      <c r="N904" s="1" t="s">
        <v>23</v>
      </c>
      <c r="O904" s="1" t="s">
        <v>11569</v>
      </c>
      <c r="P904" s="1">
        <f>MATCH(spotify_data[[#This Row],[album_id]],spotify_data[album_id],0)</f>
        <v>903</v>
      </c>
      <c r="Q904" s="1" t="s">
        <v>11570</v>
      </c>
      <c r="R904" s="2">
        <v>43434</v>
      </c>
      <c r="S904" s="7">
        <f ca="1">+TODAY()-spotify_data[[#This Row],[Fecha lanzamiento Album]]</f>
        <v>2597</v>
      </c>
      <c r="T904" s="7">
        <f ca="1">+spotify_data[[#This Row],[Antigüedad Album Dias]]/60</f>
        <v>43.283333333333331</v>
      </c>
      <c r="U904" s="8">
        <f ca="1">spotify_data[[#This Row],[Antigüedad Album Meses]]/12</f>
        <v>3.6069444444444443</v>
      </c>
      <c r="V904">
        <v>13</v>
      </c>
      <c r="W904" s="1" t="s">
        <v>20</v>
      </c>
      <c r="X904" s="1" t="str">
        <f>+IF(spotify_data[[#This Row],[album_type]]="album","Album",IF(spotify_data[[#This Row],[album_type]]="single","Single","Compilation"))</f>
        <v>Album</v>
      </c>
      <c r="Y904">
        <v>256</v>
      </c>
    </row>
    <row r="905" spans="1:25" x14ac:dyDescent="0.3">
      <c r="A905" s="1" t="s">
        <v>11571</v>
      </c>
      <c r="B905" s="1">
        <v>2880</v>
      </c>
      <c r="C905" s="1" t="s">
        <v>11572</v>
      </c>
      <c r="D905">
        <v>4</v>
      </c>
      <c r="E905">
        <v>78</v>
      </c>
      <c r="F905" s="10">
        <f>spotify_data[[#This Row],[track_popularity]]/100</f>
        <v>0.78</v>
      </c>
      <c r="G905" s="9" t="b">
        <v>0</v>
      </c>
      <c r="H905" s="1">
        <f>+IF(spotify_data[[#This Row],[explicit]]=FALSE,0,1)</f>
        <v>0</v>
      </c>
      <c r="I905" s="1" t="s">
        <v>9255</v>
      </c>
      <c r="J905" s="7">
        <f>MATCH(spotify_data[[#This Row],[artist_name]],spotify_data[artist_name],0)</f>
        <v>902</v>
      </c>
      <c r="K905">
        <v>74</v>
      </c>
      <c r="L905" s="10">
        <f>spotify_data[[#This Row],[artist_popularity]]/100</f>
        <v>0.74</v>
      </c>
      <c r="M905">
        <v>5975530</v>
      </c>
      <c r="N905" s="1" t="s">
        <v>23</v>
      </c>
      <c r="O905" s="1" t="s">
        <v>11565</v>
      </c>
      <c r="P905" s="1">
        <f>MATCH(spotify_data[[#This Row],[album_id]],spotify_data[album_id],0)</f>
        <v>902</v>
      </c>
      <c r="Q905" s="1" t="s">
        <v>11566</v>
      </c>
      <c r="R905" s="2">
        <v>43434</v>
      </c>
      <c r="S905" s="7">
        <f ca="1">+TODAY()-spotify_data[[#This Row],[Fecha lanzamiento Album]]</f>
        <v>2597</v>
      </c>
      <c r="T905" s="7">
        <f ca="1">+spotify_data[[#This Row],[Antigüedad Album Dias]]/60</f>
        <v>43.283333333333331</v>
      </c>
      <c r="U905" s="8">
        <f ca="1">spotify_data[[#This Row],[Antigüedad Album Meses]]/12</f>
        <v>3.6069444444444443</v>
      </c>
      <c r="V905">
        <v>16</v>
      </c>
      <c r="W905" s="1" t="s">
        <v>20</v>
      </c>
      <c r="X905" s="1" t="str">
        <f>+IF(spotify_data[[#This Row],[album_type]]="album","Album",IF(spotify_data[[#This Row],[album_type]]="single","Single","Compilation"))</f>
        <v>Album</v>
      </c>
      <c r="Y905">
        <v>418</v>
      </c>
    </row>
    <row r="906" spans="1:25" x14ac:dyDescent="0.3">
      <c r="A906" s="1" t="s">
        <v>11798</v>
      </c>
      <c r="B906" s="1">
        <v>2402</v>
      </c>
      <c r="C906" s="1" t="s">
        <v>11799</v>
      </c>
      <c r="D906">
        <v>13</v>
      </c>
      <c r="E906">
        <v>78</v>
      </c>
      <c r="F906" s="10">
        <f>spotify_data[[#This Row],[track_popularity]]/100</f>
        <v>0.78</v>
      </c>
      <c r="G906" s="9" t="b">
        <v>1</v>
      </c>
      <c r="H906" s="1">
        <f>+IF(spotify_data[[#This Row],[explicit]]=FALSE,0,1)</f>
        <v>1</v>
      </c>
      <c r="I906" s="1" t="s">
        <v>7689</v>
      </c>
      <c r="J906" s="7">
        <f>MATCH(spotify_data[[#This Row],[artist_name]],spotify_data[artist_name],0)</f>
        <v>905</v>
      </c>
      <c r="K906">
        <v>76</v>
      </c>
      <c r="L906" s="10">
        <f>spotify_data[[#This Row],[artist_popularity]]/100</f>
        <v>0.76</v>
      </c>
      <c r="M906">
        <v>8013600</v>
      </c>
      <c r="N906" s="1" t="s">
        <v>1358</v>
      </c>
      <c r="O906" s="1" t="s">
        <v>11800</v>
      </c>
      <c r="P906" s="1">
        <f>MATCH(spotify_data[[#This Row],[album_id]],spotify_data[album_id],0)</f>
        <v>905</v>
      </c>
      <c r="Q906" s="1" t="s">
        <v>11801</v>
      </c>
      <c r="R906" s="2">
        <v>43392</v>
      </c>
      <c r="S906" s="7">
        <f ca="1">+TODAY()-spotify_data[[#This Row],[Fecha lanzamiento Album]]</f>
        <v>2639</v>
      </c>
      <c r="T906" s="7">
        <f ca="1">+spotify_data[[#This Row],[Antigüedad Album Dias]]/60</f>
        <v>43.983333333333334</v>
      </c>
      <c r="U906" s="8">
        <f ca="1">spotify_data[[#This Row],[Antigüedad Album Meses]]/12</f>
        <v>3.6652777777777779</v>
      </c>
      <c r="V906">
        <v>13</v>
      </c>
      <c r="W906" s="1" t="s">
        <v>20</v>
      </c>
      <c r="X906" s="1" t="str">
        <f>+IF(spotify_data[[#This Row],[album_type]]="album","Album",IF(spotify_data[[#This Row],[album_type]]="single","Single","Compilation"))</f>
        <v>Album</v>
      </c>
      <c r="Y906">
        <v>37</v>
      </c>
    </row>
    <row r="907" spans="1:25" x14ac:dyDescent="0.3">
      <c r="A907" s="1" t="s">
        <v>12521</v>
      </c>
      <c r="B907" s="1">
        <v>7035</v>
      </c>
      <c r="C907" s="1" t="s">
        <v>6040</v>
      </c>
      <c r="D907">
        <v>10</v>
      </c>
      <c r="E907">
        <v>78</v>
      </c>
      <c r="F907" s="10">
        <f>spotify_data[[#This Row],[track_popularity]]/100</f>
        <v>0.78</v>
      </c>
      <c r="G907" s="9" t="b">
        <v>0</v>
      </c>
      <c r="H907" s="1">
        <f>+IF(spotify_data[[#This Row],[explicit]]=FALSE,0,1)</f>
        <v>0</v>
      </c>
      <c r="I907" s="1" t="s">
        <v>703</v>
      </c>
      <c r="J907" s="7">
        <f>MATCH(spotify_data[[#This Row],[artist_name]],spotify_data[artist_name],0)</f>
        <v>906</v>
      </c>
      <c r="K907">
        <v>75</v>
      </c>
      <c r="L907" s="10">
        <f>spotify_data[[#This Row],[artist_popularity]]/100</f>
        <v>0.75</v>
      </c>
      <c r="M907">
        <v>12845551</v>
      </c>
      <c r="N907" s="1" t="s">
        <v>23</v>
      </c>
      <c r="O907" s="1" t="s">
        <v>12522</v>
      </c>
      <c r="P907" s="1">
        <f>MATCH(spotify_data[[#This Row],[album_id]],spotify_data[album_id],0)</f>
        <v>906</v>
      </c>
      <c r="Q907" s="1" t="s">
        <v>12523</v>
      </c>
      <c r="R907" s="2">
        <v>43217</v>
      </c>
      <c r="S907" s="7">
        <f ca="1">+TODAY()-spotify_data[[#This Row],[Fecha lanzamiento Album]]</f>
        <v>2814</v>
      </c>
      <c r="T907" s="7">
        <f ca="1">+spotify_data[[#This Row],[Antigüedad Album Dias]]/60</f>
        <v>46.9</v>
      </c>
      <c r="U907" s="8">
        <f ca="1">spotify_data[[#This Row],[Antigüedad Album Meses]]/12</f>
        <v>3.9083333333333332</v>
      </c>
      <c r="V907">
        <v>18</v>
      </c>
      <c r="W907" s="1" t="s">
        <v>20</v>
      </c>
      <c r="X907" s="1" t="str">
        <f>+IF(spotify_data[[#This Row],[album_type]]="album","Album",IF(spotify_data[[#This Row],[album_type]]="single","Single","Compilation"))</f>
        <v>Album</v>
      </c>
      <c r="Y907">
        <v>311</v>
      </c>
    </row>
    <row r="908" spans="1:25" x14ac:dyDescent="0.3">
      <c r="A908" s="1" t="s">
        <v>12749</v>
      </c>
      <c r="B908" s="1">
        <v>3082</v>
      </c>
      <c r="C908" s="1" t="s">
        <v>12750</v>
      </c>
      <c r="D908">
        <v>2</v>
      </c>
      <c r="E908">
        <v>78</v>
      </c>
      <c r="F908" s="10">
        <f>spotify_data[[#This Row],[track_popularity]]/100</f>
        <v>0.78</v>
      </c>
      <c r="G908" s="9" t="b">
        <v>0</v>
      </c>
      <c r="H908" s="1">
        <f>+IF(spotify_data[[#This Row],[explicit]]=FALSE,0,1)</f>
        <v>0</v>
      </c>
      <c r="I908" s="1" t="s">
        <v>12751</v>
      </c>
      <c r="J908" s="7">
        <f>MATCH(spotify_data[[#This Row],[artist_name]],spotify_data[artist_name],0)</f>
        <v>569</v>
      </c>
      <c r="K908">
        <v>73</v>
      </c>
      <c r="L908" s="10">
        <f>spotify_data[[#This Row],[artist_popularity]]/100</f>
        <v>0.73</v>
      </c>
      <c r="M908">
        <v>3571100</v>
      </c>
      <c r="N908" s="1" t="s">
        <v>1955</v>
      </c>
      <c r="O908" s="1" t="s">
        <v>12752</v>
      </c>
      <c r="P908" s="1">
        <f>MATCH(spotify_data[[#This Row],[album_id]],spotify_data[album_id],0)</f>
        <v>907</v>
      </c>
      <c r="Q908" s="1" t="s">
        <v>12750</v>
      </c>
      <c r="R908" s="2">
        <v>43140</v>
      </c>
      <c r="S908" s="7">
        <f ca="1">+TODAY()-spotify_data[[#This Row],[Fecha lanzamiento Album]]</f>
        <v>2891</v>
      </c>
      <c r="T908" s="7">
        <f ca="1">+spotify_data[[#This Row],[Antigüedad Album Dias]]/60</f>
        <v>48.18333333333333</v>
      </c>
      <c r="U908" s="8">
        <f ca="1">spotify_data[[#This Row],[Antigüedad Album Meses]]/12</f>
        <v>4.0152777777777775</v>
      </c>
      <c r="V908">
        <v>10</v>
      </c>
      <c r="W908" s="1" t="s">
        <v>20</v>
      </c>
      <c r="X908" s="1" t="str">
        <f>+IF(spotify_data[[#This Row],[album_type]]="album","Album",IF(spotify_data[[#This Row],[album_type]]="single","Single","Compilation"))</f>
        <v>Album</v>
      </c>
      <c r="Y908">
        <v>499</v>
      </c>
    </row>
    <row r="909" spans="1:25" x14ac:dyDescent="0.3">
      <c r="A909" s="1" t="s">
        <v>12906</v>
      </c>
      <c r="B909" s="1">
        <v>2186</v>
      </c>
      <c r="C909" s="1" t="s">
        <v>12907</v>
      </c>
      <c r="D909">
        <v>2</v>
      </c>
      <c r="E909">
        <v>78</v>
      </c>
      <c r="F909" s="10">
        <f>spotify_data[[#This Row],[track_popularity]]/100</f>
        <v>0.78</v>
      </c>
      <c r="G909" s="9" t="b">
        <v>0</v>
      </c>
      <c r="H909" s="1">
        <f>+IF(spotify_data[[#This Row],[explicit]]=FALSE,0,1)</f>
        <v>0</v>
      </c>
      <c r="I909" s="1" t="s">
        <v>3784</v>
      </c>
      <c r="J909" s="7">
        <f>MATCH(spotify_data[[#This Row],[artist_name]],spotify_data[artist_name],0)</f>
        <v>7</v>
      </c>
      <c r="K909">
        <v>90</v>
      </c>
      <c r="L909" s="10">
        <f>spotify_data[[#This Row],[artist_popularity]]/100</f>
        <v>0.9</v>
      </c>
      <c r="M909">
        <v>118692183</v>
      </c>
      <c r="N909" s="1" t="s">
        <v>3785</v>
      </c>
      <c r="O909" s="1" t="s">
        <v>12887</v>
      </c>
      <c r="P909" s="1">
        <f>MATCH(spotify_data[[#This Row],[album_id]],spotify_data[album_id],0)</f>
        <v>422</v>
      </c>
      <c r="Q909" s="1" t="s">
        <v>12888</v>
      </c>
      <c r="R909" s="2">
        <v>43091</v>
      </c>
      <c r="S909" s="7">
        <f ca="1">+TODAY()-spotify_data[[#This Row],[Fecha lanzamiento Album]]</f>
        <v>2940</v>
      </c>
      <c r="T909" s="7">
        <f ca="1">+spotify_data[[#This Row],[Antigüedad Album Dias]]/60</f>
        <v>49</v>
      </c>
      <c r="U909" s="8">
        <f ca="1">spotify_data[[#This Row],[Antigüedad Album Meses]]/12</f>
        <v>4.083333333333333</v>
      </c>
      <c r="V909">
        <v>9</v>
      </c>
      <c r="W909" s="1" t="s">
        <v>21</v>
      </c>
      <c r="X909" s="1" t="str">
        <f>+IF(spotify_data[[#This Row],[album_type]]="album","Album",IF(spotify_data[[#This Row],[album_type]]="single","Single","Compilation"))</f>
        <v>Single</v>
      </c>
      <c r="Y909">
        <v>339</v>
      </c>
    </row>
    <row r="910" spans="1:25" x14ac:dyDescent="0.3">
      <c r="A910" s="1" t="s">
        <v>13033</v>
      </c>
      <c r="B910" s="1">
        <v>6904</v>
      </c>
      <c r="C910" s="1" t="s">
        <v>13034</v>
      </c>
      <c r="D910">
        <v>6</v>
      </c>
      <c r="E910">
        <v>78</v>
      </c>
      <c r="F910" s="10">
        <f>spotify_data[[#This Row],[track_popularity]]/100</f>
        <v>0.78</v>
      </c>
      <c r="G910" s="9" t="b">
        <v>0</v>
      </c>
      <c r="H910" s="1">
        <f>+IF(spotify_data[[#This Row],[explicit]]=FALSE,0,1)</f>
        <v>0</v>
      </c>
      <c r="I910" s="1" t="s">
        <v>318</v>
      </c>
      <c r="J910" s="7">
        <f>MATCH(spotify_data[[#This Row],[artist_name]],spotify_data[artist_name],0)</f>
        <v>2</v>
      </c>
      <c r="K910">
        <v>100</v>
      </c>
      <c r="L910" s="10">
        <f>spotify_data[[#This Row],[artist_popularity]]/100</f>
        <v>1</v>
      </c>
      <c r="M910">
        <v>145443567</v>
      </c>
      <c r="N910" s="1" t="s">
        <v>319</v>
      </c>
      <c r="O910" s="1" t="s">
        <v>13007</v>
      </c>
      <c r="P910" s="1">
        <f>MATCH(spotify_data[[#This Row],[album_id]],spotify_data[album_id],0)</f>
        <v>337</v>
      </c>
      <c r="Q910" s="1" t="s">
        <v>13008</v>
      </c>
      <c r="R910" s="2">
        <v>43049</v>
      </c>
      <c r="S910" s="7">
        <f ca="1">+TODAY()-spotify_data[[#This Row],[Fecha lanzamiento Album]]</f>
        <v>2982</v>
      </c>
      <c r="T910" s="7">
        <f ca="1">+spotify_data[[#This Row],[Antigüedad Album Dias]]/60</f>
        <v>49.7</v>
      </c>
      <c r="U910" s="8">
        <f ca="1">spotify_data[[#This Row],[Antigüedad Album Meses]]/12</f>
        <v>4.1416666666666666</v>
      </c>
      <c r="V910">
        <v>15</v>
      </c>
      <c r="W910" s="1" t="s">
        <v>20</v>
      </c>
      <c r="X910" s="1" t="str">
        <f>+IF(spotify_data[[#This Row],[album_type]]="album","Album",IF(spotify_data[[#This Row],[album_type]]="single","Single","Compilation"))</f>
        <v>Album</v>
      </c>
      <c r="Y910">
        <v>353</v>
      </c>
    </row>
    <row r="911" spans="1:25" x14ac:dyDescent="0.3">
      <c r="A911" s="1" t="s">
        <v>13259</v>
      </c>
      <c r="B911" s="1">
        <v>5025</v>
      </c>
      <c r="C911" s="1" t="s">
        <v>13260</v>
      </c>
      <c r="D911">
        <v>4</v>
      </c>
      <c r="E911">
        <v>78</v>
      </c>
      <c r="F911" s="10">
        <f>spotify_data[[#This Row],[track_popularity]]/100</f>
        <v>0.78</v>
      </c>
      <c r="G911" s="9" t="b">
        <v>0</v>
      </c>
      <c r="H911" s="1">
        <f>+IF(spotify_data[[#This Row],[explicit]]=FALSE,0,1)</f>
        <v>0</v>
      </c>
      <c r="I911" s="1" t="s">
        <v>8227</v>
      </c>
      <c r="J911" s="7">
        <f>MATCH(spotify_data[[#This Row],[artist_name]],spotify_data[artist_name],0)</f>
        <v>451</v>
      </c>
      <c r="K911">
        <v>78</v>
      </c>
      <c r="L911" s="10">
        <f>spotify_data[[#This Row],[artist_popularity]]/100</f>
        <v>0.78</v>
      </c>
      <c r="M911">
        <v>18208465</v>
      </c>
      <c r="N911" s="1" t="s">
        <v>23</v>
      </c>
      <c r="O911" s="1" t="s">
        <v>13261</v>
      </c>
      <c r="P911" s="1">
        <f>MATCH(spotify_data[[#This Row],[album_id]],spotify_data[album_id],0)</f>
        <v>910</v>
      </c>
      <c r="Q911" s="1" t="s">
        <v>13262</v>
      </c>
      <c r="R911" s="2">
        <v>43021</v>
      </c>
      <c r="S911" s="7">
        <f ca="1">+TODAY()-spotify_data[[#This Row],[Fecha lanzamiento Album]]</f>
        <v>3010</v>
      </c>
      <c r="T911" s="7">
        <f ca="1">+spotify_data[[#This Row],[Antigüedad Album Dias]]/60</f>
        <v>50.166666666666664</v>
      </c>
      <c r="U911" s="8">
        <f ca="1">spotify_data[[#This Row],[Antigüedad Album Meses]]/12</f>
        <v>4.1805555555555554</v>
      </c>
      <c r="V911">
        <v>13</v>
      </c>
      <c r="W911" s="1" t="s">
        <v>20</v>
      </c>
      <c r="X911" s="1" t="str">
        <f>+IF(spotify_data[[#This Row],[album_type]]="album","Album",IF(spotify_data[[#This Row],[album_type]]="single","Single","Compilation"))</f>
        <v>Album</v>
      </c>
      <c r="Y911">
        <v>449</v>
      </c>
    </row>
    <row r="912" spans="1:25" x14ac:dyDescent="0.3">
      <c r="A912" s="1" t="s">
        <v>13419</v>
      </c>
      <c r="B912" s="1">
        <v>3396</v>
      </c>
      <c r="C912" s="1" t="s">
        <v>5563</v>
      </c>
      <c r="D912">
        <v>1</v>
      </c>
      <c r="E912">
        <v>78</v>
      </c>
      <c r="F912" s="10">
        <f>spotify_data[[#This Row],[track_popularity]]/100</f>
        <v>0.78</v>
      </c>
      <c r="G912" s="9" t="b">
        <v>0</v>
      </c>
      <c r="H912" s="1">
        <f>+IF(spotify_data[[#This Row],[explicit]]=FALSE,0,1)</f>
        <v>0</v>
      </c>
      <c r="I912" s="1" t="s">
        <v>1272</v>
      </c>
      <c r="J912" s="7">
        <f>MATCH(spotify_data[[#This Row],[artist_name]],spotify_data[artist_name],0)</f>
        <v>522</v>
      </c>
      <c r="K912">
        <v>80</v>
      </c>
      <c r="L912" s="10">
        <f>spotify_data[[#This Row],[artist_popularity]]/100</f>
        <v>0.8</v>
      </c>
      <c r="M912">
        <v>34479374</v>
      </c>
      <c r="N912" s="1" t="s">
        <v>218</v>
      </c>
      <c r="O912" s="1" t="s">
        <v>13420</v>
      </c>
      <c r="P912" s="1">
        <f>MATCH(spotify_data[[#This Row],[album_id]],spotify_data[album_id],0)</f>
        <v>911</v>
      </c>
      <c r="Q912" s="1" t="s">
        <v>5563</v>
      </c>
      <c r="R912" s="2">
        <v>42958</v>
      </c>
      <c r="S912" s="7">
        <f ca="1">+TODAY()-spotify_data[[#This Row],[Fecha lanzamiento Album]]</f>
        <v>3073</v>
      </c>
      <c r="T912" s="7">
        <f ca="1">+spotify_data[[#This Row],[Antigüedad Album Dias]]/60</f>
        <v>51.216666666666669</v>
      </c>
      <c r="U912" s="8">
        <f ca="1">spotify_data[[#This Row],[Antigüedad Album Meses]]/12</f>
        <v>4.2680555555555557</v>
      </c>
      <c r="V912">
        <v>1</v>
      </c>
      <c r="W912" s="1" t="s">
        <v>21</v>
      </c>
      <c r="X912" s="1" t="str">
        <f>+IF(spotify_data[[#This Row],[album_type]]="album","Album",IF(spotify_data[[#This Row],[album_type]]="single","Single","Compilation"))</f>
        <v>Single</v>
      </c>
      <c r="Y912">
        <v>301</v>
      </c>
    </row>
    <row r="913" spans="1:25" x14ac:dyDescent="0.3">
      <c r="A913" s="1" t="s">
        <v>13433</v>
      </c>
      <c r="B913" s="1">
        <v>4111</v>
      </c>
      <c r="C913" s="1" t="s">
        <v>13434</v>
      </c>
      <c r="D913">
        <v>1</v>
      </c>
      <c r="E913">
        <v>78</v>
      </c>
      <c r="F913" s="10">
        <f>spotify_data[[#This Row],[track_popularity]]/100</f>
        <v>0.78</v>
      </c>
      <c r="G913" s="9" t="b">
        <v>0</v>
      </c>
      <c r="H913" s="1">
        <f>+IF(spotify_data[[#This Row],[explicit]]=FALSE,0,1)</f>
        <v>0</v>
      </c>
      <c r="I913" s="1" t="s">
        <v>13435</v>
      </c>
      <c r="J913" s="7">
        <f>MATCH(spotify_data[[#This Row],[artist_name]],spotify_data[artist_name],0)</f>
        <v>912</v>
      </c>
      <c r="K913">
        <v>63</v>
      </c>
      <c r="L913" s="10">
        <f>spotify_data[[#This Row],[artist_popularity]]/100</f>
        <v>0.63</v>
      </c>
      <c r="M913">
        <v>2534676</v>
      </c>
      <c r="N913" s="1" t="s">
        <v>23</v>
      </c>
      <c r="O913" s="1" t="s">
        <v>13436</v>
      </c>
      <c r="P913" s="1">
        <f>MATCH(spotify_data[[#This Row],[album_id]],spotify_data[album_id],0)</f>
        <v>912</v>
      </c>
      <c r="Q913" s="1" t="s">
        <v>13434</v>
      </c>
      <c r="R913" s="2">
        <v>42944</v>
      </c>
      <c r="S913" s="7">
        <f ca="1">+TODAY()-spotify_data[[#This Row],[Fecha lanzamiento Album]]</f>
        <v>3087</v>
      </c>
      <c r="T913" s="7">
        <f ca="1">+spotify_data[[#This Row],[Antigüedad Album Dias]]/60</f>
        <v>51.45</v>
      </c>
      <c r="U913" s="8">
        <f ca="1">spotify_data[[#This Row],[Antigüedad Album Meses]]/12</f>
        <v>4.2875000000000005</v>
      </c>
      <c r="V913">
        <v>15</v>
      </c>
      <c r="W913" s="1" t="s">
        <v>20</v>
      </c>
      <c r="X913" s="1" t="str">
        <f>+IF(spotify_data[[#This Row],[album_type]]="album","Album",IF(spotify_data[[#This Row],[album_type]]="single","Single","Compilation"))</f>
        <v>Album</v>
      </c>
      <c r="Y913">
        <v>338</v>
      </c>
    </row>
    <row r="914" spans="1:25" x14ac:dyDescent="0.3">
      <c r="A914" s="1" t="s">
        <v>13531</v>
      </c>
      <c r="B914" s="1">
        <v>7445</v>
      </c>
      <c r="C914" s="1" t="s">
        <v>13532</v>
      </c>
      <c r="D914">
        <v>12</v>
      </c>
      <c r="E914">
        <v>78</v>
      </c>
      <c r="F914" s="10">
        <f>spotify_data[[#This Row],[track_popularity]]/100</f>
        <v>0.78</v>
      </c>
      <c r="G914" s="9" t="b">
        <v>0</v>
      </c>
      <c r="H914" s="1">
        <f>+IF(spotify_data[[#This Row],[explicit]]=FALSE,0,1)</f>
        <v>0</v>
      </c>
      <c r="I914" s="1" t="s">
        <v>7465</v>
      </c>
      <c r="J914" s="7">
        <f>MATCH(spotify_data[[#This Row],[artist_name]],spotify_data[artist_name],0)</f>
        <v>913</v>
      </c>
      <c r="K914">
        <v>64</v>
      </c>
      <c r="L914" s="10">
        <f>spotify_data[[#This Row],[artist_popularity]]/100</f>
        <v>0.64</v>
      </c>
      <c r="M914">
        <v>1041835</v>
      </c>
      <c r="N914" s="1" t="s">
        <v>23</v>
      </c>
      <c r="O914" s="1" t="s">
        <v>13533</v>
      </c>
      <c r="P914" s="1">
        <f>MATCH(spotify_data[[#This Row],[album_id]],spotify_data[album_id],0)</f>
        <v>913</v>
      </c>
      <c r="Q914" s="1" t="s">
        <v>13534</v>
      </c>
      <c r="R914" s="2">
        <v>42909</v>
      </c>
      <c r="S914" s="7">
        <f ca="1">+TODAY()-spotify_data[[#This Row],[Fecha lanzamiento Album]]</f>
        <v>3122</v>
      </c>
      <c r="T914" s="7">
        <f ca="1">+spotify_data[[#This Row],[Antigüedad Album Dias]]/60</f>
        <v>52.033333333333331</v>
      </c>
      <c r="U914" s="8">
        <f ca="1">spotify_data[[#This Row],[Antigüedad Album Meses]]/12</f>
        <v>4.3361111111111112</v>
      </c>
      <c r="V914">
        <v>12</v>
      </c>
      <c r="W914" s="1" t="s">
        <v>20</v>
      </c>
      <c r="X914" s="1" t="str">
        <f>+IF(spotify_data[[#This Row],[album_type]]="album","Album",IF(spotify_data[[#This Row],[album_type]]="single","Single","Compilation"))</f>
        <v>Album</v>
      </c>
      <c r="Y914">
        <v>396</v>
      </c>
    </row>
    <row r="915" spans="1:25" x14ac:dyDescent="0.3">
      <c r="A915" s="1" t="s">
        <v>13568</v>
      </c>
      <c r="B915" s="1">
        <v>8213</v>
      </c>
      <c r="C915" s="1" t="s">
        <v>13569</v>
      </c>
      <c r="D915">
        <v>9</v>
      </c>
      <c r="E915">
        <v>78</v>
      </c>
      <c r="F915" s="10">
        <f>spotify_data[[#This Row],[track_popularity]]/100</f>
        <v>0.78</v>
      </c>
      <c r="G915" s="9" t="b">
        <v>0</v>
      </c>
      <c r="H915" s="1">
        <f>+IF(spotify_data[[#This Row],[explicit]]=FALSE,0,1)</f>
        <v>0</v>
      </c>
      <c r="I915" s="1" t="s">
        <v>1573</v>
      </c>
      <c r="J915" s="7">
        <f>MATCH(spotify_data[[#This Row],[artist_name]],spotify_data[artist_name],0)</f>
        <v>264</v>
      </c>
      <c r="K915">
        <v>80</v>
      </c>
      <c r="L915" s="10">
        <f>spotify_data[[#This Row],[artist_popularity]]/100</f>
        <v>0.8</v>
      </c>
      <c r="M915">
        <v>10539134</v>
      </c>
      <c r="N915" s="1" t="s">
        <v>23</v>
      </c>
      <c r="O915" s="1" t="s">
        <v>13570</v>
      </c>
      <c r="P915" s="1">
        <f>MATCH(spotify_data[[#This Row],[album_id]],spotify_data[album_id],0)</f>
        <v>914</v>
      </c>
      <c r="Q915" s="1" t="s">
        <v>13571</v>
      </c>
      <c r="R915" s="2">
        <v>42902</v>
      </c>
      <c r="S915" s="7">
        <f ca="1">+TODAY()-spotify_data[[#This Row],[Fecha lanzamiento Album]]</f>
        <v>3129</v>
      </c>
      <c r="T915" s="7">
        <f ca="1">+spotify_data[[#This Row],[Antigüedad Album Dias]]/60</f>
        <v>52.15</v>
      </c>
      <c r="U915" s="8">
        <f ca="1">spotify_data[[#This Row],[Antigüedad Album Meses]]/12</f>
        <v>4.3458333333333332</v>
      </c>
      <c r="V915">
        <v>11</v>
      </c>
      <c r="W915" s="1" t="s">
        <v>20</v>
      </c>
      <c r="X915" s="1" t="str">
        <f>+IF(spotify_data[[#This Row],[album_type]]="album","Album",IF(spotify_data[[#This Row],[album_type]]="single","Single","Compilation"))</f>
        <v>Album</v>
      </c>
      <c r="Y915">
        <v>462</v>
      </c>
    </row>
    <row r="916" spans="1:25" x14ac:dyDescent="0.3">
      <c r="A916" s="1" t="s">
        <v>13623</v>
      </c>
      <c r="B916" s="1">
        <v>5663</v>
      </c>
      <c r="C916" s="1" t="s">
        <v>11642</v>
      </c>
      <c r="D916">
        <v>5</v>
      </c>
      <c r="E916">
        <v>78</v>
      </c>
      <c r="F916" s="10">
        <f>spotify_data[[#This Row],[track_popularity]]/100</f>
        <v>0.78</v>
      </c>
      <c r="G916" s="9" t="b">
        <v>1</v>
      </c>
      <c r="H916" s="1">
        <f>+IF(spotify_data[[#This Row],[explicit]]=FALSE,0,1)</f>
        <v>1</v>
      </c>
      <c r="I916" s="1" t="s">
        <v>3869</v>
      </c>
      <c r="J916" s="7">
        <f>MATCH(spotify_data[[#This Row],[artist_name]],spotify_data[artist_name],0)</f>
        <v>513</v>
      </c>
      <c r="K916">
        <v>85</v>
      </c>
      <c r="L916" s="10">
        <f>spotify_data[[#This Row],[artist_popularity]]/100</f>
        <v>0.85</v>
      </c>
      <c r="M916">
        <v>46886554</v>
      </c>
      <c r="N916" s="1" t="s">
        <v>516</v>
      </c>
      <c r="O916" s="1" t="s">
        <v>13619</v>
      </c>
      <c r="P916" s="1">
        <f>MATCH(spotify_data[[#This Row],[album_id]],spotify_data[album_id],0)</f>
        <v>656</v>
      </c>
      <c r="Q916" s="1" t="s">
        <v>13620</v>
      </c>
      <c r="R916" s="2">
        <v>42888</v>
      </c>
      <c r="S916" s="7">
        <f ca="1">+TODAY()-spotify_data[[#This Row],[Fecha lanzamiento Album]]</f>
        <v>3143</v>
      </c>
      <c r="T916" s="7">
        <f ca="1">+spotify_data[[#This Row],[Antigüedad Album Dias]]/60</f>
        <v>52.383333333333333</v>
      </c>
      <c r="U916" s="8">
        <f ca="1">spotify_data[[#This Row],[Antigüedad Album Meses]]/12</f>
        <v>4.365277777777778</v>
      </c>
      <c r="V916">
        <v>17</v>
      </c>
      <c r="W916" s="1" t="s">
        <v>20</v>
      </c>
      <c r="X916" s="1" t="str">
        <f>+IF(spotify_data[[#This Row],[album_type]]="album","Album",IF(spotify_data[[#This Row],[album_type]]="single","Single","Compilation"))</f>
        <v>Album</v>
      </c>
      <c r="Y916">
        <v>363</v>
      </c>
    </row>
    <row r="917" spans="1:25" x14ac:dyDescent="0.3">
      <c r="A917" s="1" t="s">
        <v>13738</v>
      </c>
      <c r="B917" s="1">
        <v>4702</v>
      </c>
      <c r="C917" s="1" t="s">
        <v>13739</v>
      </c>
      <c r="D917">
        <v>1</v>
      </c>
      <c r="E917">
        <v>78</v>
      </c>
      <c r="F917" s="10">
        <f>spotify_data[[#This Row],[track_popularity]]/100</f>
        <v>0.78</v>
      </c>
      <c r="G917" s="9" t="b">
        <v>0</v>
      </c>
      <c r="H917" s="1">
        <f>+IF(spotify_data[[#This Row],[explicit]]=FALSE,0,1)</f>
        <v>0</v>
      </c>
      <c r="I917" s="1" t="s">
        <v>6008</v>
      </c>
      <c r="J917" s="7">
        <f>MATCH(spotify_data[[#This Row],[artist_name]],spotify_data[artist_name],0)</f>
        <v>448</v>
      </c>
      <c r="K917">
        <v>79</v>
      </c>
      <c r="L917" s="10">
        <f>spotify_data[[#This Row],[artist_popularity]]/100</f>
        <v>0.79</v>
      </c>
      <c r="M917">
        <v>9792848</v>
      </c>
      <c r="N917" s="1" t="s">
        <v>89</v>
      </c>
      <c r="O917" s="1" t="s">
        <v>13740</v>
      </c>
      <c r="P917" s="1">
        <f>MATCH(spotify_data[[#This Row],[album_id]],spotify_data[album_id],0)</f>
        <v>916</v>
      </c>
      <c r="Q917" s="1" t="s">
        <v>13741</v>
      </c>
      <c r="R917" s="2">
        <v>42867</v>
      </c>
      <c r="S917" s="7">
        <f ca="1">+TODAY()-spotify_data[[#This Row],[Fecha lanzamiento Album]]</f>
        <v>3164</v>
      </c>
      <c r="T917" s="7">
        <f ca="1">+spotify_data[[#This Row],[Antigüedad Album Dias]]/60</f>
        <v>52.733333333333334</v>
      </c>
      <c r="U917" s="8">
        <f ca="1">spotify_data[[#This Row],[Antigüedad Album Meses]]/12</f>
        <v>4.3944444444444448</v>
      </c>
      <c r="V917">
        <v>12</v>
      </c>
      <c r="W917" s="1" t="s">
        <v>20</v>
      </c>
      <c r="X917" s="1" t="str">
        <f>+IF(spotify_data[[#This Row],[album_type]]="album","Album",IF(spotify_data[[#This Row],[album_type]]="single","Single","Compilation"))</f>
        <v>Album</v>
      </c>
      <c r="Y917">
        <v>304</v>
      </c>
    </row>
    <row r="918" spans="1:25" x14ac:dyDescent="0.3">
      <c r="A918" s="1" t="s">
        <v>13754</v>
      </c>
      <c r="B918" s="1">
        <v>985</v>
      </c>
      <c r="C918" s="1" t="s">
        <v>13755</v>
      </c>
      <c r="D918">
        <v>3</v>
      </c>
      <c r="E918">
        <v>78</v>
      </c>
      <c r="F918" s="10">
        <f>spotify_data[[#This Row],[track_popularity]]/100</f>
        <v>0.78</v>
      </c>
      <c r="G918" s="9" t="b">
        <v>0</v>
      </c>
      <c r="H918" s="1">
        <f>+IF(spotify_data[[#This Row],[explicit]]=FALSE,0,1)</f>
        <v>0</v>
      </c>
      <c r="I918" s="1" t="s">
        <v>6384</v>
      </c>
      <c r="J918" s="7">
        <f>MATCH(spotify_data[[#This Row],[artist_name]],spotify_data[artist_name],0)</f>
        <v>917</v>
      </c>
      <c r="K918">
        <v>74</v>
      </c>
      <c r="L918" s="10">
        <f>spotify_data[[#This Row],[artist_popularity]]/100</f>
        <v>0.74</v>
      </c>
      <c r="M918">
        <v>15743681</v>
      </c>
      <c r="N918" s="1" t="s">
        <v>23</v>
      </c>
      <c r="O918" s="1" t="s">
        <v>13756</v>
      </c>
      <c r="P918" s="1">
        <f>MATCH(spotify_data[[#This Row],[album_id]],spotify_data[album_id],0)</f>
        <v>917</v>
      </c>
      <c r="Q918" s="1" t="s">
        <v>13757</v>
      </c>
      <c r="R918" s="2">
        <v>42867</v>
      </c>
      <c r="S918" s="7">
        <f ca="1">+TODAY()-spotify_data[[#This Row],[Fecha lanzamiento Album]]</f>
        <v>3164</v>
      </c>
      <c r="T918" s="7">
        <f ca="1">+spotify_data[[#This Row],[Antigüedad Album Dias]]/60</f>
        <v>52.733333333333334</v>
      </c>
      <c r="U918" s="8">
        <f ca="1">spotify_data[[#This Row],[Antigüedad Album Meses]]/12</f>
        <v>4.3944444444444448</v>
      </c>
      <c r="V918">
        <v>17</v>
      </c>
      <c r="W918" s="1" t="s">
        <v>20</v>
      </c>
      <c r="X918" s="1" t="str">
        <f>+IF(spotify_data[[#This Row],[album_type]]="album","Album",IF(spotify_data[[#This Row],[album_type]]="single","Single","Compilation"))</f>
        <v>Album</v>
      </c>
      <c r="Y918">
        <v>355</v>
      </c>
    </row>
    <row r="919" spans="1:25" x14ac:dyDescent="0.3">
      <c r="A919" s="1" t="s">
        <v>13977</v>
      </c>
      <c r="B919" s="1">
        <v>6955</v>
      </c>
      <c r="C919" s="1" t="s">
        <v>13978</v>
      </c>
      <c r="D919">
        <v>3</v>
      </c>
      <c r="E919">
        <v>78</v>
      </c>
      <c r="F919" s="10">
        <f>spotify_data[[#This Row],[track_popularity]]/100</f>
        <v>0.78</v>
      </c>
      <c r="G919" s="9" t="b">
        <v>0</v>
      </c>
      <c r="H919" s="1">
        <f>+IF(spotify_data[[#This Row],[explicit]]=FALSE,0,1)</f>
        <v>0</v>
      </c>
      <c r="I919" s="1" t="s">
        <v>830</v>
      </c>
      <c r="J919" s="7">
        <f>MATCH(spotify_data[[#This Row],[artist_name]],spotify_data[artist_name],0)</f>
        <v>73</v>
      </c>
      <c r="K919">
        <v>88</v>
      </c>
      <c r="L919" s="10">
        <f>spotify_data[[#This Row],[artist_popularity]]/100</f>
        <v>0.88</v>
      </c>
      <c r="M919">
        <v>122773292</v>
      </c>
      <c r="N919" s="1" t="s">
        <v>831</v>
      </c>
      <c r="O919" s="1" t="s">
        <v>13979</v>
      </c>
      <c r="P919" s="1">
        <f>MATCH(spotify_data[[#This Row],[album_id]],spotify_data[album_id],0)</f>
        <v>73</v>
      </c>
      <c r="Q919" s="1" t="s">
        <v>13980</v>
      </c>
      <c r="R919" s="2">
        <v>42797</v>
      </c>
      <c r="S919" s="7">
        <f ca="1">+TODAY()-spotify_data[[#This Row],[Fecha lanzamiento Album]]</f>
        <v>3234</v>
      </c>
      <c r="T919" s="7">
        <f ca="1">+spotify_data[[#This Row],[Antigüedad Album Dias]]/60</f>
        <v>53.9</v>
      </c>
      <c r="U919" s="8">
        <f ca="1">spotify_data[[#This Row],[Antigüedad Album Meses]]/12</f>
        <v>4.4916666666666663</v>
      </c>
      <c r="V919">
        <v>16</v>
      </c>
      <c r="W919" s="1" t="s">
        <v>20</v>
      </c>
      <c r="X919" s="1" t="str">
        <f>+IF(spotify_data[[#This Row],[album_type]]="album","Album",IF(spotify_data[[#This Row],[album_type]]="single","Single","Compilation"))</f>
        <v>Album</v>
      </c>
      <c r="Y919">
        <v>397</v>
      </c>
    </row>
    <row r="920" spans="1:25" x14ac:dyDescent="0.3">
      <c r="A920" s="1" t="s">
        <v>13989</v>
      </c>
      <c r="B920" s="1">
        <v>2968</v>
      </c>
      <c r="C920" s="1" t="s">
        <v>13990</v>
      </c>
      <c r="D920">
        <v>2</v>
      </c>
      <c r="E920">
        <v>78</v>
      </c>
      <c r="F920" s="10">
        <f>spotify_data[[#This Row],[track_popularity]]/100</f>
        <v>0.78</v>
      </c>
      <c r="G920" s="9" t="b">
        <v>0</v>
      </c>
      <c r="H920" s="1">
        <f>+IF(spotify_data[[#This Row],[explicit]]=FALSE,0,1)</f>
        <v>0</v>
      </c>
      <c r="I920" s="1" t="s">
        <v>830</v>
      </c>
      <c r="J920" s="7">
        <f>MATCH(spotify_data[[#This Row],[artist_name]],spotify_data[artist_name],0)</f>
        <v>73</v>
      </c>
      <c r="K920">
        <v>88</v>
      </c>
      <c r="L920" s="10">
        <f>spotify_data[[#This Row],[artist_popularity]]/100</f>
        <v>0.88</v>
      </c>
      <c r="M920">
        <v>122789460</v>
      </c>
      <c r="N920" s="1" t="s">
        <v>831</v>
      </c>
      <c r="O920" s="1" t="s">
        <v>13979</v>
      </c>
      <c r="P920" s="1">
        <f>MATCH(spotify_data[[#This Row],[album_id]],spotify_data[album_id],0)</f>
        <v>73</v>
      </c>
      <c r="Q920" s="1" t="s">
        <v>13980</v>
      </c>
      <c r="R920" s="2">
        <v>42797</v>
      </c>
      <c r="S920" s="7">
        <f ca="1">+TODAY()-spotify_data[[#This Row],[Fecha lanzamiento Album]]</f>
        <v>3234</v>
      </c>
      <c r="T920" s="7">
        <f ca="1">+spotify_data[[#This Row],[Antigüedad Album Dias]]/60</f>
        <v>53.9</v>
      </c>
      <c r="U920" s="8">
        <f ca="1">spotify_data[[#This Row],[Antigüedad Album Meses]]/12</f>
        <v>4.4916666666666663</v>
      </c>
      <c r="V920">
        <v>16</v>
      </c>
      <c r="W920" s="1" t="s">
        <v>20</v>
      </c>
      <c r="X920" s="1" t="str">
        <f>+IF(spotify_data[[#This Row],[album_type]]="album","Album",IF(spotify_data[[#This Row],[album_type]]="single","Single","Compilation"))</f>
        <v>Album</v>
      </c>
      <c r="Y920">
        <v>435</v>
      </c>
    </row>
    <row r="921" spans="1:25" x14ac:dyDescent="0.3">
      <c r="A921" s="1" t="s">
        <v>14064</v>
      </c>
      <c r="B921" s="1">
        <v>3389</v>
      </c>
      <c r="C921" s="1" t="s">
        <v>7609</v>
      </c>
      <c r="D921">
        <v>1</v>
      </c>
      <c r="E921">
        <v>78</v>
      </c>
      <c r="F921" s="10">
        <f>spotify_data[[#This Row],[track_popularity]]/100</f>
        <v>0.78</v>
      </c>
      <c r="G921" s="9" t="b">
        <v>0</v>
      </c>
      <c r="H921" s="1">
        <f>+IF(spotify_data[[#This Row],[explicit]]=FALSE,0,1)</f>
        <v>0</v>
      </c>
      <c r="I921" s="1" t="s">
        <v>14065</v>
      </c>
      <c r="J921" s="7">
        <f>MATCH(spotify_data[[#This Row],[artist_name]],spotify_data[artist_name],0)</f>
        <v>920</v>
      </c>
      <c r="K921">
        <v>60</v>
      </c>
      <c r="L921" s="10">
        <f>spotify_data[[#This Row],[artist_popularity]]/100</f>
        <v>0.6</v>
      </c>
      <c r="M921">
        <v>425593</v>
      </c>
      <c r="N921" s="1" t="s">
        <v>23</v>
      </c>
      <c r="O921" s="1" t="s">
        <v>14066</v>
      </c>
      <c r="P921" s="1">
        <f>MATCH(spotify_data[[#This Row],[album_id]],spotify_data[album_id],0)</f>
        <v>920</v>
      </c>
      <c r="Q921" s="1" t="s">
        <v>7609</v>
      </c>
      <c r="R921" s="2">
        <v>42769</v>
      </c>
      <c r="S921" s="7">
        <f ca="1">+TODAY()-spotify_data[[#This Row],[Fecha lanzamiento Album]]</f>
        <v>3262</v>
      </c>
      <c r="T921" s="7">
        <f ca="1">+spotify_data[[#This Row],[Antigüedad Album Dias]]/60</f>
        <v>54.366666666666667</v>
      </c>
      <c r="U921" s="8">
        <f ca="1">spotify_data[[#This Row],[Antigüedad Album Meses]]/12</f>
        <v>4.5305555555555559</v>
      </c>
      <c r="V921">
        <v>1</v>
      </c>
      <c r="W921" s="1" t="s">
        <v>21</v>
      </c>
      <c r="X921" s="1" t="str">
        <f>+IF(spotify_data[[#This Row],[album_type]]="album","Album",IF(spotify_data[[#This Row],[album_type]]="single","Single","Compilation"))</f>
        <v>Single</v>
      </c>
      <c r="Y921">
        <v>331</v>
      </c>
    </row>
    <row r="922" spans="1:25" x14ac:dyDescent="0.3">
      <c r="A922" s="1" t="s">
        <v>14114</v>
      </c>
      <c r="B922" s="1">
        <v>5283</v>
      </c>
      <c r="C922" s="1" t="s">
        <v>14115</v>
      </c>
      <c r="D922">
        <v>2</v>
      </c>
      <c r="E922">
        <v>78</v>
      </c>
      <c r="F922" s="10">
        <f>spotify_data[[#This Row],[track_popularity]]/100</f>
        <v>0.78</v>
      </c>
      <c r="G922" s="9" t="b">
        <v>1</v>
      </c>
      <c r="H922" s="1">
        <f>+IF(spotify_data[[#This Row],[explicit]]=FALSE,0,1)</f>
        <v>1</v>
      </c>
      <c r="I922" s="1" t="s">
        <v>11389</v>
      </c>
      <c r="J922" s="7">
        <f>MATCH(spotify_data[[#This Row],[artist_name]],spotify_data[artist_name],0)</f>
        <v>250</v>
      </c>
      <c r="K922">
        <v>79</v>
      </c>
      <c r="L922" s="10">
        <f>spotify_data[[#This Row],[artist_popularity]]/100</f>
        <v>0.79</v>
      </c>
      <c r="M922">
        <v>10465301</v>
      </c>
      <c r="N922" s="1" t="s">
        <v>23</v>
      </c>
      <c r="O922" s="1" t="s">
        <v>14116</v>
      </c>
      <c r="P922" s="1">
        <f>MATCH(spotify_data[[#This Row],[album_id]],spotify_data[album_id],0)</f>
        <v>921</v>
      </c>
      <c r="Q922" s="1" t="s">
        <v>14117</v>
      </c>
      <c r="R922" s="2">
        <v>42724</v>
      </c>
      <c r="S922" s="7">
        <f ca="1">+TODAY()-spotify_data[[#This Row],[Fecha lanzamiento Album]]</f>
        <v>3307</v>
      </c>
      <c r="T922" s="7">
        <f ca="1">+spotify_data[[#This Row],[Antigüedad Album Dias]]/60</f>
        <v>55.116666666666667</v>
      </c>
      <c r="U922" s="8">
        <f ca="1">spotify_data[[#This Row],[Antigüedad Album Meses]]/12</f>
        <v>4.5930555555555559</v>
      </c>
      <c r="V922">
        <v>5</v>
      </c>
      <c r="W922" s="1" t="s">
        <v>21</v>
      </c>
      <c r="X922" s="1" t="str">
        <f>+IF(spotify_data[[#This Row],[album_type]]="album","Album",IF(spotify_data[[#This Row],[album_type]]="single","Single","Compilation"))</f>
        <v>Single</v>
      </c>
      <c r="Y922">
        <v>353</v>
      </c>
    </row>
    <row r="923" spans="1:25" x14ac:dyDescent="0.3">
      <c r="A923" s="1" t="s">
        <v>14337</v>
      </c>
      <c r="B923" s="1">
        <v>5040</v>
      </c>
      <c r="C923" s="1" t="s">
        <v>4706</v>
      </c>
      <c r="D923">
        <v>5</v>
      </c>
      <c r="E923">
        <v>78</v>
      </c>
      <c r="F923" s="10">
        <f>spotify_data[[#This Row],[track_popularity]]/100</f>
        <v>0.78</v>
      </c>
      <c r="G923" s="9" t="b">
        <v>0</v>
      </c>
      <c r="H923" s="1">
        <f>+IF(spotify_data[[#This Row],[explicit]]=FALSE,0,1)</f>
        <v>0</v>
      </c>
      <c r="I923" s="1" t="s">
        <v>11104</v>
      </c>
      <c r="J923" s="7">
        <f>MATCH(spotify_data[[#This Row],[artist_name]],spotify_data[artist_name],0)</f>
        <v>546</v>
      </c>
      <c r="K923">
        <v>82</v>
      </c>
      <c r="L923" s="10">
        <f>spotify_data[[#This Row],[artist_popularity]]/100</f>
        <v>0.82</v>
      </c>
      <c r="M923">
        <v>30545962</v>
      </c>
      <c r="N923" s="1" t="s">
        <v>23</v>
      </c>
      <c r="O923" s="1" t="s">
        <v>14335</v>
      </c>
      <c r="P923" s="1">
        <f>MATCH(spotify_data[[#This Row],[album_id]],spotify_data[album_id],0)</f>
        <v>922</v>
      </c>
      <c r="Q923" s="1" t="s">
        <v>14336</v>
      </c>
      <c r="R923" s="2">
        <v>42664</v>
      </c>
      <c r="S923" s="7">
        <f ca="1">+TODAY()-spotify_data[[#This Row],[Fecha lanzamiento Album]]</f>
        <v>3367</v>
      </c>
      <c r="T923" s="7">
        <f ca="1">+spotify_data[[#This Row],[Antigüedad Album Dias]]/60</f>
        <v>56.116666666666667</v>
      </c>
      <c r="U923" s="8">
        <f ca="1">spotify_data[[#This Row],[Antigüedad Album Meses]]/12</f>
        <v>4.6763888888888889</v>
      </c>
      <c r="V923">
        <v>19</v>
      </c>
      <c r="W923" s="1" t="s">
        <v>20</v>
      </c>
      <c r="X923" s="1" t="str">
        <f>+IF(spotify_data[[#This Row],[album_type]]="album","Album",IF(spotify_data[[#This Row],[album_type]]="single","Single","Compilation"))</f>
        <v>Album</v>
      </c>
      <c r="Y923">
        <v>362</v>
      </c>
    </row>
    <row r="924" spans="1:25" x14ac:dyDescent="0.3">
      <c r="A924" s="1" t="s">
        <v>14565</v>
      </c>
      <c r="B924" s="1">
        <v>8063</v>
      </c>
      <c r="C924" s="1" t="s">
        <v>14566</v>
      </c>
      <c r="D924">
        <v>1</v>
      </c>
      <c r="E924">
        <v>78</v>
      </c>
      <c r="F924" s="10">
        <f>spotify_data[[#This Row],[track_popularity]]/100</f>
        <v>0.78</v>
      </c>
      <c r="G924" s="9" t="b">
        <v>0</v>
      </c>
      <c r="H924" s="1">
        <f>+IF(spotify_data[[#This Row],[explicit]]=FALSE,0,1)</f>
        <v>0</v>
      </c>
      <c r="I924" s="1" t="s">
        <v>11055</v>
      </c>
      <c r="J924" s="7">
        <f>MATCH(spotify_data[[#This Row],[artist_name]],spotify_data[artist_name],0)</f>
        <v>923</v>
      </c>
      <c r="K924">
        <v>74</v>
      </c>
      <c r="L924" s="10">
        <f>spotify_data[[#This Row],[artist_popularity]]/100</f>
        <v>0.74</v>
      </c>
      <c r="M924">
        <v>15121577</v>
      </c>
      <c r="N924" s="1" t="s">
        <v>11056</v>
      </c>
      <c r="O924" s="1" t="s">
        <v>14567</v>
      </c>
      <c r="P924" s="1">
        <f>MATCH(spotify_data[[#This Row],[album_id]],spotify_data[album_id],0)</f>
        <v>923</v>
      </c>
      <c r="Q924" s="1" t="s">
        <v>14566</v>
      </c>
      <c r="R924" s="2">
        <v>42580</v>
      </c>
      <c r="S924" s="7">
        <f ca="1">+TODAY()-spotify_data[[#This Row],[Fecha lanzamiento Album]]</f>
        <v>3451</v>
      </c>
      <c r="T924" s="7">
        <f ca="1">+spotify_data[[#This Row],[Antigüedad Album Dias]]/60</f>
        <v>57.516666666666666</v>
      </c>
      <c r="U924" s="8">
        <f ca="1">spotify_data[[#This Row],[Antigüedad Album Meses]]/12</f>
        <v>4.7930555555555552</v>
      </c>
      <c r="V924">
        <v>1</v>
      </c>
      <c r="W924" s="1" t="s">
        <v>21</v>
      </c>
      <c r="X924" s="1" t="str">
        <f>+IF(spotify_data[[#This Row],[album_type]]="album","Album",IF(spotify_data[[#This Row],[album_type]]="single","Single","Compilation"))</f>
        <v>Single</v>
      </c>
      <c r="Y924">
        <v>326</v>
      </c>
    </row>
    <row r="925" spans="1:25" x14ac:dyDescent="0.3">
      <c r="A925" s="1" t="s">
        <v>14655</v>
      </c>
      <c r="B925" s="1">
        <v>91</v>
      </c>
      <c r="C925" s="1" t="s">
        <v>14656</v>
      </c>
      <c r="D925">
        <v>2</v>
      </c>
      <c r="E925">
        <v>78</v>
      </c>
      <c r="F925" s="10">
        <f>spotify_data[[#This Row],[track_popularity]]/100</f>
        <v>0.78</v>
      </c>
      <c r="G925" s="9" t="b">
        <v>1</v>
      </c>
      <c r="H925" s="1">
        <f>+IF(spotify_data[[#This Row],[explicit]]=FALSE,0,1)</f>
        <v>1</v>
      </c>
      <c r="I925" s="1" t="s">
        <v>6941</v>
      </c>
      <c r="J925" s="7">
        <f>MATCH(spotify_data[[#This Row],[artist_name]],spotify_data[artist_name],0)</f>
        <v>200</v>
      </c>
      <c r="K925">
        <v>89</v>
      </c>
      <c r="L925" s="10">
        <f>spotify_data[[#This Row],[artist_popularity]]/100</f>
        <v>0.89</v>
      </c>
      <c r="M925">
        <v>31038851</v>
      </c>
      <c r="N925" s="1" t="s">
        <v>1366</v>
      </c>
      <c r="O925" s="1" t="s">
        <v>14657</v>
      </c>
      <c r="P925" s="1">
        <f>MATCH(spotify_data[[#This Row],[album_id]],spotify_data[album_id],0)</f>
        <v>924</v>
      </c>
      <c r="Q925" s="1" t="s">
        <v>14658</v>
      </c>
      <c r="R925" s="2">
        <v>42531</v>
      </c>
      <c r="S925" s="7">
        <f ca="1">+TODAY()-spotify_data[[#This Row],[Fecha lanzamiento Album]]</f>
        <v>3500</v>
      </c>
      <c r="T925" s="7">
        <f ca="1">+spotify_data[[#This Row],[Antigüedad Album Dias]]/60</f>
        <v>58.333333333333336</v>
      </c>
      <c r="U925" s="8">
        <f ca="1">spotify_data[[#This Row],[Antigüedad Album Meses]]/12</f>
        <v>4.8611111111111116</v>
      </c>
      <c r="V925">
        <v>20</v>
      </c>
      <c r="W925" s="1" t="s">
        <v>20</v>
      </c>
      <c r="X925" s="1" t="str">
        <f>+IF(spotify_data[[#This Row],[album_type]]="album","Album",IF(spotify_data[[#This Row],[album_type]]="single","Single","Compilation"))</f>
        <v>Album</v>
      </c>
      <c r="Y925">
        <v>226</v>
      </c>
    </row>
    <row r="926" spans="1:25" x14ac:dyDescent="0.3">
      <c r="A926" s="1" t="s">
        <v>14819</v>
      </c>
      <c r="B926" s="1">
        <v>6270</v>
      </c>
      <c r="C926" s="1" t="s">
        <v>14820</v>
      </c>
      <c r="D926">
        <v>1</v>
      </c>
      <c r="E926">
        <v>78</v>
      </c>
      <c r="F926" s="10">
        <f>spotify_data[[#This Row],[track_popularity]]/100</f>
        <v>0.78</v>
      </c>
      <c r="G926" s="9" t="b">
        <v>0</v>
      </c>
      <c r="H926" s="1">
        <f>+IF(spotify_data[[#This Row],[explicit]]=FALSE,0,1)</f>
        <v>0</v>
      </c>
      <c r="I926" s="1" t="s">
        <v>5273</v>
      </c>
      <c r="J926" s="7">
        <f>MATCH(spotify_data[[#This Row],[artist_name]],spotify_data[artist_name],0)</f>
        <v>188</v>
      </c>
      <c r="K926">
        <v>84</v>
      </c>
      <c r="L926" s="10">
        <f>spotify_data[[#This Row],[artist_popularity]]/100</f>
        <v>0.84</v>
      </c>
      <c r="M926">
        <v>23079295</v>
      </c>
      <c r="N926" s="1" t="s">
        <v>218</v>
      </c>
      <c r="O926" s="1" t="s">
        <v>14821</v>
      </c>
      <c r="P926" s="1">
        <f>MATCH(spotify_data[[#This Row],[album_id]],spotify_data[album_id],0)</f>
        <v>925</v>
      </c>
      <c r="Q926" s="1" t="s">
        <v>14820</v>
      </c>
      <c r="R926" s="2">
        <v>42489</v>
      </c>
      <c r="S926" s="7">
        <f ca="1">+TODAY()-spotify_data[[#This Row],[Fecha lanzamiento Album]]</f>
        <v>3542</v>
      </c>
      <c r="T926" s="7">
        <f ca="1">+spotify_data[[#This Row],[Antigüedad Album Dias]]/60</f>
        <v>59.033333333333331</v>
      </c>
      <c r="U926" s="8">
        <f ca="1">spotify_data[[#This Row],[Antigüedad Album Meses]]/12</f>
        <v>4.9194444444444443</v>
      </c>
      <c r="V926">
        <v>1</v>
      </c>
      <c r="W926" s="1" t="s">
        <v>21</v>
      </c>
      <c r="X926" s="1" t="str">
        <f>+IF(spotify_data[[#This Row],[album_type]]="album","Album",IF(spotify_data[[#This Row],[album_type]]="single","Single","Compilation"))</f>
        <v>Single</v>
      </c>
      <c r="Y926">
        <v>37</v>
      </c>
    </row>
    <row r="927" spans="1:25" x14ac:dyDescent="0.3">
      <c r="A927" s="1" t="s">
        <v>14826</v>
      </c>
      <c r="B927" s="1">
        <v>5294</v>
      </c>
      <c r="C927" s="1" t="s">
        <v>13488</v>
      </c>
      <c r="D927">
        <v>11</v>
      </c>
      <c r="E927">
        <v>78</v>
      </c>
      <c r="F927" s="10">
        <f>spotify_data[[#This Row],[track_popularity]]/100</f>
        <v>0.78</v>
      </c>
      <c r="G927" s="9" t="b">
        <v>0</v>
      </c>
      <c r="H927" s="1">
        <f>+IF(spotify_data[[#This Row],[explicit]]=FALSE,0,1)</f>
        <v>0</v>
      </c>
      <c r="I927" s="1" t="s">
        <v>4125</v>
      </c>
      <c r="J927" s="7">
        <f>MATCH(spotify_data[[#This Row],[artist_name]],spotify_data[artist_name],0)</f>
        <v>926</v>
      </c>
      <c r="K927">
        <v>84</v>
      </c>
      <c r="L927" s="10">
        <f>spotify_data[[#This Row],[artist_popularity]]/100</f>
        <v>0.84</v>
      </c>
      <c r="M927">
        <v>41176723</v>
      </c>
      <c r="N927" s="1" t="s">
        <v>23</v>
      </c>
      <c r="O927" s="1" t="s">
        <v>14824</v>
      </c>
      <c r="P927" s="1">
        <f>MATCH(spotify_data[[#This Row],[album_id]],spotify_data[album_id],0)</f>
        <v>926</v>
      </c>
      <c r="Q927" s="1" t="s">
        <v>14825</v>
      </c>
      <c r="R927" s="2">
        <v>42483</v>
      </c>
      <c r="S927" s="7">
        <f ca="1">+TODAY()-spotify_data[[#This Row],[Fecha lanzamiento Album]]</f>
        <v>3548</v>
      </c>
      <c r="T927" s="7">
        <f ca="1">+spotify_data[[#This Row],[Antigüedad Album Dias]]/60</f>
        <v>59.133333333333333</v>
      </c>
      <c r="U927" s="8">
        <f ca="1">spotify_data[[#This Row],[Antigüedad Album Meses]]/12</f>
        <v>4.927777777777778</v>
      </c>
      <c r="V927">
        <v>13</v>
      </c>
      <c r="W927" s="1" t="s">
        <v>20</v>
      </c>
      <c r="X927" s="1" t="str">
        <f>+IF(spotify_data[[#This Row],[album_type]]="album","Album",IF(spotify_data[[#This Row],[album_type]]="single","Single","Compilation"))</f>
        <v>Album</v>
      </c>
      <c r="Y927">
        <v>536</v>
      </c>
    </row>
    <row r="928" spans="1:25" x14ac:dyDescent="0.3">
      <c r="A928" s="1" t="s">
        <v>14881</v>
      </c>
      <c r="B928" s="1">
        <v>7135</v>
      </c>
      <c r="C928" s="1" t="s">
        <v>14749</v>
      </c>
      <c r="D928">
        <v>9</v>
      </c>
      <c r="E928">
        <v>78</v>
      </c>
      <c r="F928" s="10">
        <f>spotify_data[[#This Row],[track_popularity]]/100</f>
        <v>0.78</v>
      </c>
      <c r="G928" s="9" t="b">
        <v>1</v>
      </c>
      <c r="H928" s="1">
        <f>+IF(spotify_data[[#This Row],[explicit]]=FALSE,0,1)</f>
        <v>1</v>
      </c>
      <c r="I928" s="1" t="s">
        <v>2164</v>
      </c>
      <c r="J928" s="7">
        <f>MATCH(spotify_data[[#This Row],[artist_name]],spotify_data[artist_name],0)</f>
        <v>189</v>
      </c>
      <c r="K928">
        <v>90</v>
      </c>
      <c r="L928" s="10">
        <f>spotify_data[[#This Row],[artist_popularity]]/100</f>
        <v>0.9</v>
      </c>
      <c r="M928">
        <v>107389514</v>
      </c>
      <c r="N928" s="1" t="s">
        <v>516</v>
      </c>
      <c r="O928" s="1" t="s">
        <v>14876</v>
      </c>
      <c r="P928" s="1">
        <f>MATCH(spotify_data[[#This Row],[album_id]],spotify_data[album_id],0)</f>
        <v>432</v>
      </c>
      <c r="Q928" s="1" t="s">
        <v>14724</v>
      </c>
      <c r="R928" s="2">
        <v>42461</v>
      </c>
      <c r="S928" s="7">
        <f ca="1">+TODAY()-spotify_data[[#This Row],[Fecha lanzamiento Album]]</f>
        <v>3570</v>
      </c>
      <c r="T928" s="7">
        <f ca="1">+spotify_data[[#This Row],[Antigüedad Album Dias]]/60</f>
        <v>59.5</v>
      </c>
      <c r="U928" s="8">
        <f ca="1">spotify_data[[#This Row],[Antigüedad Album Meses]]/12</f>
        <v>4.958333333333333</v>
      </c>
      <c r="V928">
        <v>15</v>
      </c>
      <c r="W928" s="1" t="s">
        <v>20</v>
      </c>
      <c r="X928" s="1" t="str">
        <f>+IF(spotify_data[[#This Row],[album_type]]="album","Album",IF(spotify_data[[#This Row],[album_type]]="single","Single","Compilation"))</f>
        <v>Album</v>
      </c>
      <c r="Y928">
        <v>324</v>
      </c>
    </row>
    <row r="929" spans="1:25" x14ac:dyDescent="0.3">
      <c r="A929" s="1" t="s">
        <v>14964</v>
      </c>
      <c r="B929" s="1">
        <v>3383</v>
      </c>
      <c r="C929" s="1" t="s">
        <v>14965</v>
      </c>
      <c r="D929">
        <v>1</v>
      </c>
      <c r="E929">
        <v>78</v>
      </c>
      <c r="F929" s="10">
        <f>spotify_data[[#This Row],[track_popularity]]/100</f>
        <v>0.78</v>
      </c>
      <c r="G929" s="9" t="b">
        <v>0</v>
      </c>
      <c r="H929" s="1">
        <f>+IF(spotify_data[[#This Row],[explicit]]=FALSE,0,1)</f>
        <v>0</v>
      </c>
      <c r="I929" s="1" t="s">
        <v>9572</v>
      </c>
      <c r="J929" s="7">
        <f>MATCH(spotify_data[[#This Row],[artist_name]],spotify_data[artist_name],0)</f>
        <v>143</v>
      </c>
      <c r="K929">
        <v>80</v>
      </c>
      <c r="L929" s="10">
        <f>spotify_data[[#This Row],[artist_popularity]]/100</f>
        <v>0.8</v>
      </c>
      <c r="M929">
        <v>12560191</v>
      </c>
      <c r="N929" s="1" t="s">
        <v>23</v>
      </c>
      <c r="O929" s="1" t="s">
        <v>14954</v>
      </c>
      <c r="P929" s="1">
        <f>MATCH(spotify_data[[#This Row],[album_id]],spotify_data[album_id],0)</f>
        <v>184</v>
      </c>
      <c r="Q929" s="1" t="s">
        <v>14955</v>
      </c>
      <c r="R929" s="2">
        <v>42425</v>
      </c>
      <c r="S929" s="7">
        <f ca="1">+TODAY()-spotify_data[[#This Row],[Fecha lanzamiento Album]]</f>
        <v>3606</v>
      </c>
      <c r="T929" s="7">
        <f ca="1">+spotify_data[[#This Row],[Antigüedad Album Dias]]/60</f>
        <v>60.1</v>
      </c>
      <c r="U929" s="8">
        <f ca="1">spotify_data[[#This Row],[Antigüedad Album Meses]]/12</f>
        <v>5.0083333333333337</v>
      </c>
      <c r="V929">
        <v>10</v>
      </c>
      <c r="W929" s="1" t="s">
        <v>20</v>
      </c>
      <c r="X929" s="1" t="str">
        <f>+IF(spotify_data[[#This Row],[album_type]]="album","Album",IF(spotify_data[[#This Row],[album_type]]="single","Single","Compilation"))</f>
        <v>Album</v>
      </c>
      <c r="Y929">
        <v>342</v>
      </c>
    </row>
    <row r="930" spans="1:25" x14ac:dyDescent="0.3">
      <c r="A930" s="1" t="s">
        <v>14998</v>
      </c>
      <c r="B930" s="1">
        <v>6987</v>
      </c>
      <c r="C930" s="1" t="s">
        <v>14999</v>
      </c>
      <c r="D930">
        <v>5</v>
      </c>
      <c r="E930">
        <v>78</v>
      </c>
      <c r="F930" s="10">
        <f>spotify_data[[#This Row],[track_popularity]]/100</f>
        <v>0.78</v>
      </c>
      <c r="G930" s="9" t="b">
        <v>0</v>
      </c>
      <c r="H930" s="1">
        <f>+IF(spotify_data[[#This Row],[explicit]]=FALSE,0,1)</f>
        <v>0</v>
      </c>
      <c r="I930" s="1" t="s">
        <v>6850</v>
      </c>
      <c r="J930" s="7">
        <f>MATCH(spotify_data[[#This Row],[artist_name]],spotify_data[artist_name],0)</f>
        <v>93</v>
      </c>
      <c r="K930">
        <v>79</v>
      </c>
      <c r="L930" s="10">
        <f>spotify_data[[#This Row],[artist_popularity]]/100</f>
        <v>0.79</v>
      </c>
      <c r="M930">
        <v>25301942</v>
      </c>
      <c r="N930" s="1" t="s">
        <v>6851</v>
      </c>
      <c r="O930" s="1" t="s">
        <v>15000</v>
      </c>
      <c r="P930" s="1">
        <f>MATCH(spotify_data[[#This Row],[album_id]],spotify_data[album_id],0)</f>
        <v>929</v>
      </c>
      <c r="Q930" s="1" t="s">
        <v>15001</v>
      </c>
      <c r="R930" s="2">
        <v>42398</v>
      </c>
      <c r="S930" s="7">
        <f ca="1">+TODAY()-spotify_data[[#This Row],[Fecha lanzamiento Album]]</f>
        <v>3633</v>
      </c>
      <c r="T930" s="7">
        <f ca="1">+spotify_data[[#This Row],[Antigüedad Album Dias]]/60</f>
        <v>60.55</v>
      </c>
      <c r="U930" s="8">
        <f ca="1">spotify_data[[#This Row],[Antigüedad Album Meses]]/12</f>
        <v>5.0458333333333334</v>
      </c>
      <c r="V930">
        <v>13</v>
      </c>
      <c r="W930" s="1" t="s">
        <v>20</v>
      </c>
      <c r="X930" s="1" t="str">
        <f>+IF(spotify_data[[#This Row],[album_type]]="album","Album",IF(spotify_data[[#This Row],[album_type]]="single","Single","Compilation"))</f>
        <v>Album</v>
      </c>
      <c r="Y930">
        <v>362</v>
      </c>
    </row>
    <row r="931" spans="1:25" x14ac:dyDescent="0.3">
      <c r="A931" s="1" t="s">
        <v>15221</v>
      </c>
      <c r="B931" s="1">
        <v>8473</v>
      </c>
      <c r="C931" s="1" t="s">
        <v>15222</v>
      </c>
      <c r="D931">
        <v>6</v>
      </c>
      <c r="E931">
        <v>78</v>
      </c>
      <c r="F931" s="10">
        <f>spotify_data[[#This Row],[track_popularity]]/100</f>
        <v>0.78</v>
      </c>
      <c r="G931" s="9" t="b">
        <v>0</v>
      </c>
      <c r="H931" s="1">
        <f>+IF(spotify_data[[#This Row],[explicit]]=FALSE,0,1)</f>
        <v>0</v>
      </c>
      <c r="I931" s="1" t="s">
        <v>887</v>
      </c>
      <c r="J931" s="7">
        <f>MATCH(spotify_data[[#This Row],[artist_name]],spotify_data[artist_name],0)</f>
        <v>29</v>
      </c>
      <c r="K931">
        <v>91</v>
      </c>
      <c r="L931" s="10">
        <f>spotify_data[[#This Row],[artist_popularity]]/100</f>
        <v>0.91</v>
      </c>
      <c r="M931">
        <v>85034636</v>
      </c>
      <c r="N931" s="1" t="s">
        <v>888</v>
      </c>
      <c r="O931" s="1" t="s">
        <v>15223</v>
      </c>
      <c r="P931" s="1">
        <f>MATCH(spotify_data[[#This Row],[album_id]],spotify_data[album_id],0)</f>
        <v>930</v>
      </c>
      <c r="Q931" s="1" t="s">
        <v>15212</v>
      </c>
      <c r="R931" s="2">
        <v>42321</v>
      </c>
      <c r="S931" s="7">
        <f ca="1">+TODAY()-spotify_data[[#This Row],[Fecha lanzamiento Album]]</f>
        <v>3710</v>
      </c>
      <c r="T931" s="7">
        <f ca="1">+spotify_data[[#This Row],[Antigüedad Album Dias]]/60</f>
        <v>61.833333333333336</v>
      </c>
      <c r="U931" s="8">
        <f ca="1">spotify_data[[#This Row],[Antigüedad Album Meses]]/12</f>
        <v>5.1527777777777777</v>
      </c>
      <c r="V931">
        <v>19</v>
      </c>
      <c r="W931" s="1" t="s">
        <v>20</v>
      </c>
      <c r="X931" s="1" t="str">
        <f>+IF(spotify_data[[#This Row],[album_type]]="album","Album",IF(spotify_data[[#This Row],[album_type]]="single","Single","Compilation"))</f>
        <v>Album</v>
      </c>
      <c r="Y931">
        <v>346</v>
      </c>
    </row>
    <row r="932" spans="1:25" x14ac:dyDescent="0.3">
      <c r="A932" s="1" t="s">
        <v>15227</v>
      </c>
      <c r="B932" s="1">
        <v>582</v>
      </c>
      <c r="C932" s="1" t="s">
        <v>15228</v>
      </c>
      <c r="D932">
        <v>2</v>
      </c>
      <c r="E932">
        <v>78</v>
      </c>
      <c r="F932" s="10">
        <f>spotify_data[[#This Row],[track_popularity]]/100</f>
        <v>0.78</v>
      </c>
      <c r="G932" s="9" t="b">
        <v>0</v>
      </c>
      <c r="H932" s="1">
        <f>+IF(spotify_data[[#This Row],[explicit]]=FALSE,0,1)</f>
        <v>0</v>
      </c>
      <c r="I932" s="1" t="s">
        <v>15229</v>
      </c>
      <c r="J932" s="7">
        <f>MATCH(spotify_data[[#This Row],[artist_name]],spotify_data[artist_name],0)</f>
        <v>141</v>
      </c>
      <c r="K932">
        <v>83</v>
      </c>
      <c r="L932" s="10">
        <f>spotify_data[[#This Row],[artist_popularity]]/100</f>
        <v>0.83</v>
      </c>
      <c r="M932">
        <v>40273571</v>
      </c>
      <c r="N932" s="1" t="s">
        <v>23</v>
      </c>
      <c r="O932" s="1" t="s">
        <v>15230</v>
      </c>
      <c r="P932" s="1">
        <f>MATCH(spotify_data[[#This Row],[album_id]],spotify_data[album_id],0)</f>
        <v>931</v>
      </c>
      <c r="Q932" s="1" t="s">
        <v>15231</v>
      </c>
      <c r="R932" s="2">
        <v>42321</v>
      </c>
      <c r="S932" s="7">
        <f ca="1">+TODAY()-spotify_data[[#This Row],[Fecha lanzamiento Album]]</f>
        <v>3710</v>
      </c>
      <c r="T932" s="7">
        <f ca="1">+spotify_data[[#This Row],[Antigüedad Album Dias]]/60</f>
        <v>61.833333333333336</v>
      </c>
      <c r="U932" s="8">
        <f ca="1">spotify_data[[#This Row],[Antigüedad Album Meses]]/12</f>
        <v>5.1527777777777777</v>
      </c>
      <c r="V932">
        <v>17</v>
      </c>
      <c r="W932" s="1" t="s">
        <v>20</v>
      </c>
      <c r="X932" s="1" t="str">
        <f>+IF(spotify_data[[#This Row],[album_type]]="album","Album",IF(spotify_data[[#This Row],[album_type]]="single","Single","Compilation"))</f>
        <v>Album</v>
      </c>
      <c r="Y932">
        <v>32</v>
      </c>
    </row>
    <row r="933" spans="1:25" x14ac:dyDescent="0.3">
      <c r="A933" s="1" t="s">
        <v>15258</v>
      </c>
      <c r="B933" s="1">
        <v>4251</v>
      </c>
      <c r="C933" s="1" t="s">
        <v>14925</v>
      </c>
      <c r="D933">
        <v>10</v>
      </c>
      <c r="E933">
        <v>78</v>
      </c>
      <c r="F933" s="10">
        <f>spotify_data[[#This Row],[track_popularity]]/100</f>
        <v>0.78</v>
      </c>
      <c r="G933" s="9" t="b">
        <v>0</v>
      </c>
      <c r="H933" s="1">
        <f>+IF(spotify_data[[#This Row],[explicit]]=FALSE,0,1)</f>
        <v>0</v>
      </c>
      <c r="I933" s="1" t="s">
        <v>11590</v>
      </c>
      <c r="J933" s="7">
        <f>MATCH(spotify_data[[#This Row],[artist_name]],spotify_data[artist_name],0)</f>
        <v>932</v>
      </c>
      <c r="K933">
        <v>72</v>
      </c>
      <c r="L933" s="10">
        <f>spotify_data[[#This Row],[artist_popularity]]/100</f>
        <v>0.72</v>
      </c>
      <c r="M933">
        <v>12275134</v>
      </c>
      <c r="N933" s="1" t="s">
        <v>23</v>
      </c>
      <c r="O933" s="1" t="s">
        <v>15217</v>
      </c>
      <c r="P933" s="1">
        <f>MATCH(spotify_data[[#This Row],[album_id]],spotify_data[album_id],0)</f>
        <v>932</v>
      </c>
      <c r="Q933" s="1" t="s">
        <v>15218</v>
      </c>
      <c r="R933" s="2">
        <v>42321</v>
      </c>
      <c r="S933" s="7">
        <f ca="1">+TODAY()-spotify_data[[#This Row],[Fecha lanzamiento Album]]</f>
        <v>3710</v>
      </c>
      <c r="T933" s="7">
        <f ca="1">+spotify_data[[#This Row],[Antigüedad Album Dias]]/60</f>
        <v>61.833333333333336</v>
      </c>
      <c r="U933" s="8">
        <f ca="1">spotify_data[[#This Row],[Antigüedad Album Meses]]/12</f>
        <v>5.1527777777777777</v>
      </c>
      <c r="V933">
        <v>10</v>
      </c>
      <c r="W933" s="1" t="s">
        <v>20</v>
      </c>
      <c r="X933" s="1" t="str">
        <f>+IF(spotify_data[[#This Row],[album_type]]="album","Album",IF(spotify_data[[#This Row],[album_type]]="single","Single","Compilation"))</f>
        <v>Album</v>
      </c>
      <c r="Y933">
        <v>383</v>
      </c>
    </row>
    <row r="934" spans="1:25" x14ac:dyDescent="0.3">
      <c r="A934" s="1" t="s">
        <v>15409</v>
      </c>
      <c r="B934" s="1">
        <v>8371</v>
      </c>
      <c r="C934" s="1" t="s">
        <v>15410</v>
      </c>
      <c r="D934">
        <v>3</v>
      </c>
      <c r="E934">
        <v>78</v>
      </c>
      <c r="F934" s="10">
        <f>spotify_data[[#This Row],[track_popularity]]/100</f>
        <v>0.78</v>
      </c>
      <c r="G934" s="9" t="b">
        <v>1</v>
      </c>
      <c r="H934" s="1">
        <f>+IF(spotify_data[[#This Row],[explicit]]=FALSE,0,1)</f>
        <v>1</v>
      </c>
      <c r="I934" s="1" t="s">
        <v>4441</v>
      </c>
      <c r="J934" s="7">
        <f>MATCH(spotify_data[[#This Row],[artist_name]],spotify_data[artist_name],0)</f>
        <v>343</v>
      </c>
      <c r="K934">
        <v>80</v>
      </c>
      <c r="L934" s="10">
        <f>spotify_data[[#This Row],[artist_popularity]]/100</f>
        <v>0.8</v>
      </c>
      <c r="M934">
        <v>10564033</v>
      </c>
      <c r="N934" s="1" t="s">
        <v>4442</v>
      </c>
      <c r="O934" s="1" t="s">
        <v>15396</v>
      </c>
      <c r="P934" s="1">
        <f>MATCH(spotify_data[[#This Row],[album_id]],spotify_data[album_id],0)</f>
        <v>343</v>
      </c>
      <c r="Q934" s="1" t="s">
        <v>15397</v>
      </c>
      <c r="R934" s="2">
        <v>42279</v>
      </c>
      <c r="S934" s="7">
        <f ca="1">+TODAY()-spotify_data[[#This Row],[Fecha lanzamiento Album]]</f>
        <v>3752</v>
      </c>
      <c r="T934" s="7">
        <f ca="1">+spotify_data[[#This Row],[Antigüedad Album Dias]]/60</f>
        <v>62.533333333333331</v>
      </c>
      <c r="U934" s="8">
        <f ca="1">spotify_data[[#This Row],[Antigüedad Album Meses]]/12</f>
        <v>5.2111111111111112</v>
      </c>
      <c r="V934">
        <v>14</v>
      </c>
      <c r="W934" s="1" t="s">
        <v>20</v>
      </c>
      <c r="X934" s="1" t="str">
        <f>+IF(spotify_data[[#This Row],[album_type]]="album","Album",IF(spotify_data[[#This Row],[album_type]]="single","Single","Compilation"))</f>
        <v>Album</v>
      </c>
      <c r="Y934">
        <v>324</v>
      </c>
    </row>
    <row r="935" spans="1:25" x14ac:dyDescent="0.3">
      <c r="A935" s="1" t="s">
        <v>15465</v>
      </c>
      <c r="B935" s="1">
        <v>8163</v>
      </c>
      <c r="C935" s="1" t="s">
        <v>15466</v>
      </c>
      <c r="D935">
        <v>7</v>
      </c>
      <c r="E935">
        <v>78</v>
      </c>
      <c r="F935" s="10">
        <f>spotify_data[[#This Row],[track_popularity]]/100</f>
        <v>0.78</v>
      </c>
      <c r="G935" s="9" t="b">
        <v>0</v>
      </c>
      <c r="H935" s="1">
        <f>+IF(spotify_data[[#This Row],[explicit]]=FALSE,0,1)</f>
        <v>0</v>
      </c>
      <c r="I935" s="1" t="s">
        <v>5599</v>
      </c>
      <c r="J935" s="7">
        <f>MATCH(spotify_data[[#This Row],[artist_name]],spotify_data[artist_name],0)</f>
        <v>100</v>
      </c>
      <c r="K935">
        <v>88</v>
      </c>
      <c r="L935" s="10">
        <f>spotify_data[[#This Row],[artist_popularity]]/100</f>
        <v>0.88</v>
      </c>
      <c r="M935">
        <v>51798111</v>
      </c>
      <c r="N935" s="1" t="s">
        <v>5600</v>
      </c>
      <c r="O935" s="1" t="s">
        <v>15439</v>
      </c>
      <c r="P935" s="1">
        <f>MATCH(spotify_data[[#This Row],[album_id]],spotify_data[album_id],0)</f>
        <v>934</v>
      </c>
      <c r="Q935" s="1" t="s">
        <v>15440</v>
      </c>
      <c r="R935" s="2">
        <v>42265</v>
      </c>
      <c r="S935" s="7">
        <f ca="1">+TODAY()-spotify_data[[#This Row],[Fecha lanzamiento Album]]</f>
        <v>3766</v>
      </c>
      <c r="T935" s="7">
        <f ca="1">+spotify_data[[#This Row],[Antigüedad Album Dias]]/60</f>
        <v>62.766666666666666</v>
      </c>
      <c r="U935" s="8">
        <f ca="1">spotify_data[[#This Row],[Antigüedad Album Meses]]/12</f>
        <v>5.2305555555555552</v>
      </c>
      <c r="V935">
        <v>14</v>
      </c>
      <c r="W935" s="1" t="s">
        <v>20</v>
      </c>
      <c r="X935" s="1" t="str">
        <f>+IF(spotify_data[[#This Row],[album_type]]="album","Album",IF(spotify_data[[#This Row],[album_type]]="single","Single","Compilation"))</f>
        <v>Album</v>
      </c>
      <c r="Y935">
        <v>491</v>
      </c>
    </row>
    <row r="936" spans="1:25" x14ac:dyDescent="0.3">
      <c r="A936" s="1" t="s">
        <v>15891</v>
      </c>
      <c r="B936" s="1">
        <v>8134</v>
      </c>
      <c r="C936" s="1" t="s">
        <v>15892</v>
      </c>
      <c r="D936">
        <v>6</v>
      </c>
      <c r="E936">
        <v>78</v>
      </c>
      <c r="F936" s="10">
        <f>spotify_data[[#This Row],[track_popularity]]/100</f>
        <v>0.78</v>
      </c>
      <c r="G936" s="9" t="b">
        <v>0</v>
      </c>
      <c r="H936" s="1">
        <f>+IF(spotify_data[[#This Row],[explicit]]=FALSE,0,1)</f>
        <v>0</v>
      </c>
      <c r="I936" s="1" t="s">
        <v>13154</v>
      </c>
      <c r="J936" s="7">
        <f>MATCH(spotify_data[[#This Row],[artist_name]],spotify_data[artist_name],0)</f>
        <v>935</v>
      </c>
      <c r="K936">
        <v>70</v>
      </c>
      <c r="L936" s="10">
        <f>spotify_data[[#This Row],[artist_popularity]]/100</f>
        <v>0.7</v>
      </c>
      <c r="M936">
        <v>2360290</v>
      </c>
      <c r="N936" s="1" t="s">
        <v>5666</v>
      </c>
      <c r="O936" s="1" t="s">
        <v>15893</v>
      </c>
      <c r="P936" s="1">
        <f>MATCH(spotify_data[[#This Row],[album_id]],spotify_data[album_id],0)</f>
        <v>935</v>
      </c>
      <c r="Q936" s="1" t="s">
        <v>15894</v>
      </c>
      <c r="R936" s="2">
        <v>42094</v>
      </c>
      <c r="S936" s="7">
        <f ca="1">+TODAY()-spotify_data[[#This Row],[Fecha lanzamiento Album]]</f>
        <v>3937</v>
      </c>
      <c r="T936" s="7">
        <f ca="1">+spotify_data[[#This Row],[Antigüedad Album Dias]]/60</f>
        <v>65.61666666666666</v>
      </c>
      <c r="U936" s="8">
        <f ca="1">spotify_data[[#This Row],[Antigüedad Album Meses]]/12</f>
        <v>5.468055555555555</v>
      </c>
      <c r="V936">
        <v>11</v>
      </c>
      <c r="W936" s="1" t="s">
        <v>20</v>
      </c>
      <c r="X936" s="1" t="str">
        <f>+IF(spotify_data[[#This Row],[album_type]]="album","Album",IF(spotify_data[[#This Row],[album_type]]="single","Single","Compilation"))</f>
        <v>Album</v>
      </c>
      <c r="Y936">
        <v>465</v>
      </c>
    </row>
    <row r="937" spans="1:25" x14ac:dyDescent="0.3">
      <c r="A937" s="1" t="s">
        <v>16001</v>
      </c>
      <c r="B937" s="1">
        <v>2066</v>
      </c>
      <c r="C937" s="1" t="s">
        <v>16002</v>
      </c>
      <c r="D937">
        <v>3</v>
      </c>
      <c r="E937">
        <v>78</v>
      </c>
      <c r="F937" s="10">
        <f>spotify_data[[#This Row],[track_popularity]]/100</f>
        <v>0.78</v>
      </c>
      <c r="G937" s="9" t="b">
        <v>0</v>
      </c>
      <c r="H937" s="1">
        <f>+IF(spotify_data[[#This Row],[explicit]]=FALSE,0,1)</f>
        <v>0</v>
      </c>
      <c r="I937" s="1" t="s">
        <v>4547</v>
      </c>
      <c r="J937" s="7">
        <f>MATCH(spotify_data[[#This Row],[artist_name]],spotify_data[artist_name],0)</f>
        <v>406</v>
      </c>
      <c r="K937">
        <v>83</v>
      </c>
      <c r="L937" s="10">
        <f>spotify_data[[#This Row],[artist_popularity]]/100</f>
        <v>0.83</v>
      </c>
      <c r="M937">
        <v>9469943</v>
      </c>
      <c r="N937" s="1" t="s">
        <v>23</v>
      </c>
      <c r="O937" s="1" t="s">
        <v>16003</v>
      </c>
      <c r="P937" s="1">
        <f>MATCH(spotify_data[[#This Row],[album_id]],spotify_data[album_id],0)</f>
        <v>936</v>
      </c>
      <c r="Q937" s="1" t="s">
        <v>16004</v>
      </c>
      <c r="R937" s="2">
        <v>42039</v>
      </c>
      <c r="S937" s="7">
        <f ca="1">+TODAY()-spotify_data[[#This Row],[Fecha lanzamiento Album]]</f>
        <v>3992</v>
      </c>
      <c r="T937" s="7">
        <f ca="1">+spotify_data[[#This Row],[Antigüedad Album Dias]]/60</f>
        <v>66.533333333333331</v>
      </c>
      <c r="U937" s="8">
        <f ca="1">spotify_data[[#This Row],[Antigüedad Album Meses]]/12</f>
        <v>5.5444444444444443</v>
      </c>
      <c r="V937">
        <v>9</v>
      </c>
      <c r="W937" s="1" t="s">
        <v>20</v>
      </c>
      <c r="X937" s="1" t="str">
        <f>+IF(spotify_data[[#This Row],[album_type]]="album","Album",IF(spotify_data[[#This Row],[album_type]]="single","Single","Compilation"))</f>
        <v>Album</v>
      </c>
      <c r="Y937">
        <v>348</v>
      </c>
    </row>
    <row r="938" spans="1:25" x14ac:dyDescent="0.3">
      <c r="A938" s="1" t="s">
        <v>16453</v>
      </c>
      <c r="B938" s="1">
        <v>7030</v>
      </c>
      <c r="C938" s="1" t="s">
        <v>16454</v>
      </c>
      <c r="D938">
        <v>2</v>
      </c>
      <c r="E938">
        <v>78</v>
      </c>
      <c r="F938" s="10">
        <f>spotify_data[[#This Row],[track_popularity]]/100</f>
        <v>0.78</v>
      </c>
      <c r="G938" s="9" t="b">
        <v>0</v>
      </c>
      <c r="H938" s="1">
        <f>+IF(spotify_data[[#This Row],[explicit]]=FALSE,0,1)</f>
        <v>0</v>
      </c>
      <c r="I938" s="1" t="s">
        <v>2164</v>
      </c>
      <c r="J938" s="7">
        <f>MATCH(spotify_data[[#This Row],[artist_name]],spotify_data[artist_name],0)</f>
        <v>189</v>
      </c>
      <c r="K938">
        <v>90</v>
      </c>
      <c r="L938" s="10">
        <f>spotify_data[[#This Row],[artist_popularity]]/100</f>
        <v>0.9</v>
      </c>
      <c r="M938">
        <v>107401919</v>
      </c>
      <c r="N938" s="1" t="s">
        <v>516</v>
      </c>
      <c r="O938" s="1" t="s">
        <v>16445</v>
      </c>
      <c r="P938" s="1">
        <f>MATCH(spotify_data[[#This Row],[album_id]],spotify_data[album_id],0)</f>
        <v>189</v>
      </c>
      <c r="Q938" s="1" t="s">
        <v>16446</v>
      </c>
      <c r="R938" s="2">
        <v>41873</v>
      </c>
      <c r="S938" s="7">
        <f ca="1">+TODAY()-spotify_data[[#This Row],[Fecha lanzamiento Album]]</f>
        <v>4158</v>
      </c>
      <c r="T938" s="7">
        <f ca="1">+spotify_data[[#This Row],[Antigüedad Album Dias]]/60</f>
        <v>69.3</v>
      </c>
      <c r="U938" s="8">
        <f ca="1">spotify_data[[#This Row],[Antigüedad Album Meses]]/12</f>
        <v>5.7749999999999995</v>
      </c>
      <c r="V938">
        <v>15</v>
      </c>
      <c r="W938" s="1" t="s">
        <v>20</v>
      </c>
      <c r="X938" s="1" t="str">
        <f>+IF(spotify_data[[#This Row],[album_type]]="album","Album",IF(spotify_data[[#This Row],[album_type]]="single","Single","Compilation"))</f>
        <v>Album</v>
      </c>
      <c r="Y938">
        <v>323</v>
      </c>
    </row>
    <row r="939" spans="1:25" x14ac:dyDescent="0.3">
      <c r="A939" s="1" t="s">
        <v>16556</v>
      </c>
      <c r="B939" s="1">
        <v>7128</v>
      </c>
      <c r="C939" s="1" t="s">
        <v>16557</v>
      </c>
      <c r="D939">
        <v>2</v>
      </c>
      <c r="E939">
        <v>78</v>
      </c>
      <c r="F939" s="10">
        <f>spotify_data[[#This Row],[track_popularity]]/100</f>
        <v>0.78</v>
      </c>
      <c r="G939" s="9" t="b">
        <v>0</v>
      </c>
      <c r="H939" s="1">
        <f>+IF(spotify_data[[#This Row],[explicit]]=FALSE,0,1)</f>
        <v>0</v>
      </c>
      <c r="I939" s="1" t="s">
        <v>16558</v>
      </c>
      <c r="J939" s="7">
        <f>MATCH(spotify_data[[#This Row],[artist_name]],spotify_data[artist_name],0)</f>
        <v>938</v>
      </c>
      <c r="K939">
        <v>61</v>
      </c>
      <c r="L939" s="10">
        <f>spotify_data[[#This Row],[artist_popularity]]/100</f>
        <v>0.61</v>
      </c>
      <c r="M939">
        <v>573365</v>
      </c>
      <c r="N939" s="1" t="s">
        <v>23</v>
      </c>
      <c r="O939" s="1" t="s">
        <v>16559</v>
      </c>
      <c r="P939" s="1">
        <f>MATCH(spotify_data[[#This Row],[album_id]],spotify_data[album_id],0)</f>
        <v>938</v>
      </c>
      <c r="Q939" s="1" t="s">
        <v>16560</v>
      </c>
      <c r="R939" s="2">
        <v>41820</v>
      </c>
      <c r="S939" s="7">
        <f ca="1">+TODAY()-spotify_data[[#This Row],[Fecha lanzamiento Album]]</f>
        <v>4211</v>
      </c>
      <c r="T939" s="7">
        <f ca="1">+spotify_data[[#This Row],[Antigüedad Album Dias]]/60</f>
        <v>70.183333333333337</v>
      </c>
      <c r="U939" s="8">
        <f ca="1">spotify_data[[#This Row],[Antigüedad Album Meses]]/12</f>
        <v>5.8486111111111114</v>
      </c>
      <c r="V939">
        <v>21</v>
      </c>
      <c r="W939" s="1" t="s">
        <v>20</v>
      </c>
      <c r="X939" s="1" t="str">
        <f>+IF(spotify_data[[#This Row],[album_type]]="album","Album",IF(spotify_data[[#This Row],[album_type]]="single","Single","Compilation"))</f>
        <v>Album</v>
      </c>
      <c r="Y939">
        <v>409</v>
      </c>
    </row>
    <row r="940" spans="1:25" x14ac:dyDescent="0.3">
      <c r="A940" s="1" t="s">
        <v>16641</v>
      </c>
      <c r="B940" s="1">
        <v>769</v>
      </c>
      <c r="C940" s="1" t="s">
        <v>16642</v>
      </c>
      <c r="D940">
        <v>7</v>
      </c>
      <c r="E940">
        <v>78</v>
      </c>
      <c r="F940" s="10">
        <f>spotify_data[[#This Row],[track_popularity]]/100</f>
        <v>0.78</v>
      </c>
      <c r="G940" s="9" t="b">
        <v>0</v>
      </c>
      <c r="H940" s="1">
        <f>+IF(spotify_data[[#This Row],[explicit]]=FALSE,0,1)</f>
        <v>0</v>
      </c>
      <c r="I940" s="1" t="s">
        <v>9572</v>
      </c>
      <c r="J940" s="7">
        <f>MATCH(spotify_data[[#This Row],[artist_name]],spotify_data[artist_name],0)</f>
        <v>143</v>
      </c>
      <c r="K940">
        <v>79</v>
      </c>
      <c r="L940" s="10">
        <f>spotify_data[[#This Row],[artist_popularity]]/100</f>
        <v>0.79</v>
      </c>
      <c r="M940">
        <v>12544566</v>
      </c>
      <c r="N940" s="1" t="s">
        <v>23</v>
      </c>
      <c r="O940" s="1" t="s">
        <v>16639</v>
      </c>
      <c r="P940" s="1">
        <f>MATCH(spotify_data[[#This Row],[album_id]],spotify_data[album_id],0)</f>
        <v>143</v>
      </c>
      <c r="Q940" s="1" t="s">
        <v>16640</v>
      </c>
      <c r="R940" s="2">
        <v>41795</v>
      </c>
      <c r="S940" s="7">
        <f ca="1">+TODAY()-spotify_data[[#This Row],[Fecha lanzamiento Album]]</f>
        <v>4236</v>
      </c>
      <c r="T940" s="7">
        <f ca="1">+spotify_data[[#This Row],[Antigüedad Album Dias]]/60</f>
        <v>70.599999999999994</v>
      </c>
      <c r="U940" s="8">
        <f ca="1">spotify_data[[#This Row],[Antigüedad Album Meses]]/12</f>
        <v>5.8833333333333329</v>
      </c>
      <c r="V940">
        <v>12</v>
      </c>
      <c r="W940" s="1" t="s">
        <v>20</v>
      </c>
      <c r="X940" s="1" t="str">
        <f>+IF(spotify_data[[#This Row],[album_type]]="album","Album",IF(spotify_data[[#This Row],[album_type]]="single","Single","Compilation"))</f>
        <v>Album</v>
      </c>
      <c r="Y940">
        <v>379</v>
      </c>
    </row>
    <row r="941" spans="1:25" x14ac:dyDescent="0.3">
      <c r="A941" s="1" t="s">
        <v>16793</v>
      </c>
      <c r="B941" s="1">
        <v>8407</v>
      </c>
      <c r="C941" s="1" t="s">
        <v>16794</v>
      </c>
      <c r="D941">
        <v>1</v>
      </c>
      <c r="E941">
        <v>78</v>
      </c>
      <c r="F941" s="10">
        <f>spotify_data[[#This Row],[track_popularity]]/100</f>
        <v>0.78</v>
      </c>
      <c r="G941" s="9" t="b">
        <v>1</v>
      </c>
      <c r="H941" s="1">
        <f>+IF(spotify_data[[#This Row],[explicit]]=FALSE,0,1)</f>
        <v>1</v>
      </c>
      <c r="I941" s="1" t="s">
        <v>1191</v>
      </c>
      <c r="J941" s="7">
        <f>MATCH(spotify_data[[#This Row],[artist_name]],spotify_data[artist_name],0)</f>
        <v>242</v>
      </c>
      <c r="K941">
        <v>86</v>
      </c>
      <c r="L941" s="10">
        <f>spotify_data[[#This Row],[artist_popularity]]/100</f>
        <v>0.86</v>
      </c>
      <c r="M941">
        <v>34748949</v>
      </c>
      <c r="N941" s="1" t="s">
        <v>23</v>
      </c>
      <c r="O941" s="1" t="s">
        <v>16795</v>
      </c>
      <c r="P941" s="1">
        <f>MATCH(spotify_data[[#This Row],[album_id]],spotify_data[album_id],0)</f>
        <v>940</v>
      </c>
      <c r="Q941" s="1" t="s">
        <v>16794</v>
      </c>
      <c r="R941" s="2">
        <v>41709</v>
      </c>
      <c r="S941" s="7">
        <f ca="1">+TODAY()-spotify_data[[#This Row],[Fecha lanzamiento Album]]</f>
        <v>4322</v>
      </c>
      <c r="T941" s="7">
        <f ca="1">+spotify_data[[#This Row],[Antigüedad Album Dias]]/60</f>
        <v>72.033333333333331</v>
      </c>
      <c r="U941" s="8">
        <f ca="1">spotify_data[[#This Row],[Antigüedad Album Meses]]/12</f>
        <v>6.0027777777777773</v>
      </c>
      <c r="V941">
        <v>1</v>
      </c>
      <c r="W941" s="1" t="s">
        <v>21</v>
      </c>
      <c r="X941" s="1" t="str">
        <f>+IF(spotify_data[[#This Row],[album_type]]="album","Album",IF(spotify_data[[#This Row],[album_type]]="single","Single","Compilation"))</f>
        <v>Single</v>
      </c>
      <c r="Y941">
        <v>335</v>
      </c>
    </row>
    <row r="942" spans="1:25" x14ac:dyDescent="0.3">
      <c r="A942" s="1" t="s">
        <v>16852</v>
      </c>
      <c r="B942" s="1">
        <v>11063</v>
      </c>
      <c r="C942" s="1" t="s">
        <v>16853</v>
      </c>
      <c r="D942">
        <v>1</v>
      </c>
      <c r="E942">
        <v>78</v>
      </c>
      <c r="F942" s="10">
        <f>spotify_data[[#This Row],[track_popularity]]/100</f>
        <v>0.78</v>
      </c>
      <c r="G942" s="9" t="b">
        <v>0</v>
      </c>
      <c r="H942" s="1">
        <f>+IF(spotify_data[[#This Row],[explicit]]=FALSE,0,1)</f>
        <v>0</v>
      </c>
      <c r="I942" s="1" t="s">
        <v>16854</v>
      </c>
      <c r="J942" s="7">
        <f>MATCH(spotify_data[[#This Row],[artist_name]],spotify_data[artist_name],0)</f>
        <v>941</v>
      </c>
      <c r="K942">
        <v>64</v>
      </c>
      <c r="L942" s="10">
        <f>spotify_data[[#This Row],[artist_popularity]]/100</f>
        <v>0.64</v>
      </c>
      <c r="M942">
        <v>354987</v>
      </c>
      <c r="N942" s="1" t="s">
        <v>23</v>
      </c>
      <c r="O942" s="1" t="s">
        <v>16855</v>
      </c>
      <c r="P942" s="1">
        <f>MATCH(spotify_data[[#This Row],[album_id]],spotify_data[album_id],0)</f>
        <v>941</v>
      </c>
      <c r="Q942" s="1" t="s">
        <v>16856</v>
      </c>
      <c r="R942" s="2">
        <v>41677</v>
      </c>
      <c r="S942" s="7">
        <f ca="1">+TODAY()-spotify_data[[#This Row],[Fecha lanzamiento Album]]</f>
        <v>4354</v>
      </c>
      <c r="T942" s="7">
        <f ca="1">+spotify_data[[#This Row],[Antigüedad Album Dias]]/60</f>
        <v>72.566666666666663</v>
      </c>
      <c r="U942" s="8">
        <f ca="1">spotify_data[[#This Row],[Antigüedad Album Meses]]/12</f>
        <v>6.0472222222222216</v>
      </c>
      <c r="V942">
        <v>1</v>
      </c>
      <c r="W942" s="1" t="s">
        <v>21</v>
      </c>
      <c r="X942" s="1" t="str">
        <f>+IF(spotify_data[[#This Row],[album_type]]="album","Album",IF(spotify_data[[#This Row],[album_type]]="single","Single","Compilation"))</f>
        <v>Single</v>
      </c>
      <c r="Y942">
        <v>346</v>
      </c>
    </row>
    <row r="943" spans="1:25" x14ac:dyDescent="0.3">
      <c r="A943" s="1" t="s">
        <v>16905</v>
      </c>
      <c r="B943" s="1">
        <v>2990</v>
      </c>
      <c r="C943" s="1" t="s">
        <v>16906</v>
      </c>
      <c r="D943">
        <v>6</v>
      </c>
      <c r="E943">
        <v>78</v>
      </c>
      <c r="F943" s="10">
        <f>spotify_data[[#This Row],[track_popularity]]/100</f>
        <v>0.78</v>
      </c>
      <c r="G943" s="9" t="b">
        <v>0</v>
      </c>
      <c r="H943" s="1">
        <f>+IF(spotify_data[[#This Row],[explicit]]=FALSE,0,1)</f>
        <v>0</v>
      </c>
      <c r="I943" s="1" t="s">
        <v>5599</v>
      </c>
      <c r="J943" s="7">
        <f>MATCH(spotify_data[[#This Row],[artist_name]],spotify_data[artist_name],0)</f>
        <v>100</v>
      </c>
      <c r="K943">
        <v>88</v>
      </c>
      <c r="L943" s="10">
        <f>spotify_data[[#This Row],[artist_popularity]]/100</f>
        <v>0.88</v>
      </c>
      <c r="M943">
        <v>51798111</v>
      </c>
      <c r="N943" s="1" t="s">
        <v>5600</v>
      </c>
      <c r="O943" s="1" t="s">
        <v>16903</v>
      </c>
      <c r="P943" s="1">
        <f>MATCH(spotify_data[[#This Row],[album_id]],spotify_data[album_id],0)</f>
        <v>446</v>
      </c>
      <c r="Q943" s="1" t="s">
        <v>16904</v>
      </c>
      <c r="R943" s="2">
        <v>41640</v>
      </c>
      <c r="S943" s="7">
        <f ca="1">+TODAY()-spotify_data[[#This Row],[Fecha lanzamiento Album]]</f>
        <v>4391</v>
      </c>
      <c r="T943" s="7">
        <f ca="1">+spotify_data[[#This Row],[Antigüedad Album Dias]]/60</f>
        <v>73.183333333333337</v>
      </c>
      <c r="U943" s="8">
        <f ca="1">spotify_data[[#This Row],[Antigüedad Album Meses]]/12</f>
        <v>6.0986111111111114</v>
      </c>
      <c r="V943">
        <v>14</v>
      </c>
      <c r="W943" s="1" t="s">
        <v>20</v>
      </c>
      <c r="X943" s="1" t="str">
        <f>+IF(spotify_data[[#This Row],[album_type]]="album","Album",IF(spotify_data[[#This Row],[album_type]]="single","Single","Compilation"))</f>
        <v>Album</v>
      </c>
      <c r="Y943">
        <v>529</v>
      </c>
    </row>
    <row r="944" spans="1:25" x14ac:dyDescent="0.3">
      <c r="A944" s="1" t="s">
        <v>16973</v>
      </c>
      <c r="B944" s="1">
        <v>4397</v>
      </c>
      <c r="C944" s="1" t="s">
        <v>16974</v>
      </c>
      <c r="D944">
        <v>2</v>
      </c>
      <c r="E944">
        <v>78</v>
      </c>
      <c r="F944" s="10">
        <f>spotify_data[[#This Row],[track_popularity]]/100</f>
        <v>0.78</v>
      </c>
      <c r="G944" s="9" t="b">
        <v>0</v>
      </c>
      <c r="H944" s="1">
        <f>+IF(spotify_data[[#This Row],[explicit]]=FALSE,0,1)</f>
        <v>0</v>
      </c>
      <c r="I944" s="1" t="s">
        <v>5599</v>
      </c>
      <c r="J944" s="7">
        <f>MATCH(spotify_data[[#This Row],[artist_name]],spotify_data[artist_name],0)</f>
        <v>100</v>
      </c>
      <c r="K944">
        <v>88</v>
      </c>
      <c r="L944" s="10">
        <f>spotify_data[[#This Row],[artist_popularity]]/100</f>
        <v>0.88</v>
      </c>
      <c r="M944">
        <v>51798111</v>
      </c>
      <c r="N944" s="1" t="s">
        <v>5600</v>
      </c>
      <c r="O944" s="1" t="s">
        <v>16903</v>
      </c>
      <c r="P944" s="1">
        <f>MATCH(spotify_data[[#This Row],[album_id]],spotify_data[album_id],0)</f>
        <v>446</v>
      </c>
      <c r="Q944" s="1" t="s">
        <v>16904</v>
      </c>
      <c r="R944" s="2">
        <v>41640</v>
      </c>
      <c r="S944" s="7">
        <f ca="1">+TODAY()-spotify_data[[#This Row],[Fecha lanzamiento Album]]</f>
        <v>4391</v>
      </c>
      <c r="T944" s="7">
        <f ca="1">+spotify_data[[#This Row],[Antigüedad Album Dias]]/60</f>
        <v>73.183333333333337</v>
      </c>
      <c r="U944" s="8">
        <f ca="1">spotify_data[[#This Row],[Antigüedad Album Meses]]/12</f>
        <v>6.0986111111111114</v>
      </c>
      <c r="V944">
        <v>14</v>
      </c>
      <c r="W944" s="1" t="s">
        <v>20</v>
      </c>
      <c r="X944" s="1" t="str">
        <f>+IF(spotify_data[[#This Row],[album_type]]="album","Album",IF(spotify_data[[#This Row],[album_type]]="single","Single","Compilation"))</f>
        <v>Album</v>
      </c>
      <c r="Y944">
        <v>419</v>
      </c>
    </row>
    <row r="945" spans="1:25" x14ac:dyDescent="0.3">
      <c r="A945" s="1" t="s">
        <v>16994</v>
      </c>
      <c r="B945" s="1">
        <v>3730</v>
      </c>
      <c r="C945" s="1" t="s">
        <v>16995</v>
      </c>
      <c r="D945">
        <v>3</v>
      </c>
      <c r="E945">
        <v>78</v>
      </c>
      <c r="F945" s="10">
        <f>spotify_data[[#This Row],[track_popularity]]/100</f>
        <v>0.78</v>
      </c>
      <c r="G945" s="9" t="b">
        <v>0</v>
      </c>
      <c r="H945" s="1">
        <f>+IF(spotify_data[[#This Row],[explicit]]=FALSE,0,1)</f>
        <v>0</v>
      </c>
      <c r="I945" s="1" t="s">
        <v>16996</v>
      </c>
      <c r="J945" s="7">
        <f>MATCH(spotify_data[[#This Row],[artist_name]],spotify_data[artist_name],0)</f>
        <v>944</v>
      </c>
      <c r="K945">
        <v>62</v>
      </c>
      <c r="L945" s="10">
        <f>spotify_data[[#This Row],[artist_popularity]]/100</f>
        <v>0.62</v>
      </c>
      <c r="M945">
        <v>1646684</v>
      </c>
      <c r="N945" s="1" t="s">
        <v>23</v>
      </c>
      <c r="O945" s="1" t="s">
        <v>16997</v>
      </c>
      <c r="P945" s="1">
        <f>MATCH(spotify_data[[#This Row],[album_id]],spotify_data[album_id],0)</f>
        <v>944</v>
      </c>
      <c r="Q945" s="1" t="s">
        <v>16998</v>
      </c>
      <c r="R945" s="2">
        <v>41640</v>
      </c>
      <c r="S945" s="7">
        <f ca="1">+TODAY()-spotify_data[[#This Row],[Fecha lanzamiento Album]]</f>
        <v>4391</v>
      </c>
      <c r="T945" s="7">
        <f ca="1">+spotify_data[[#This Row],[Antigüedad Album Dias]]/60</f>
        <v>73.183333333333337</v>
      </c>
      <c r="U945" s="8">
        <f ca="1">spotify_data[[#This Row],[Antigüedad Album Meses]]/12</f>
        <v>6.0986111111111114</v>
      </c>
      <c r="V945">
        <v>11</v>
      </c>
      <c r="W945" s="1" t="s">
        <v>20</v>
      </c>
      <c r="X945" s="1" t="str">
        <f>+IF(spotify_data[[#This Row],[album_type]]="album","Album",IF(spotify_data[[#This Row],[album_type]]="single","Single","Compilation"))</f>
        <v>Album</v>
      </c>
      <c r="Y945">
        <v>323</v>
      </c>
    </row>
    <row r="946" spans="1:25" x14ac:dyDescent="0.3">
      <c r="A946" s="1" t="s">
        <v>17306</v>
      </c>
      <c r="B946" s="1">
        <v>1203</v>
      </c>
      <c r="C946" s="1" t="s">
        <v>17307</v>
      </c>
      <c r="D946">
        <v>3</v>
      </c>
      <c r="E946">
        <v>78</v>
      </c>
      <c r="F946" s="10">
        <f>spotify_data[[#This Row],[track_popularity]]/100</f>
        <v>0.78</v>
      </c>
      <c r="G946" s="9" t="b">
        <v>0</v>
      </c>
      <c r="H946" s="1">
        <f>+IF(spotify_data[[#This Row],[explicit]]=FALSE,0,1)</f>
        <v>0</v>
      </c>
      <c r="I946" s="1" t="s">
        <v>10938</v>
      </c>
      <c r="J946" s="7">
        <f>MATCH(spotify_data[[#This Row],[artist_name]],spotify_data[artist_name],0)</f>
        <v>193</v>
      </c>
      <c r="K946">
        <v>79</v>
      </c>
      <c r="L946" s="10">
        <f>spotify_data[[#This Row],[artist_popularity]]/100</f>
        <v>0.79</v>
      </c>
      <c r="M946">
        <v>23434221</v>
      </c>
      <c r="N946" s="1" t="s">
        <v>218</v>
      </c>
      <c r="O946" s="1" t="s">
        <v>17288</v>
      </c>
      <c r="P946" s="1">
        <f>MATCH(spotify_data[[#This Row],[album_id]],spotify_data[album_id],0)</f>
        <v>193</v>
      </c>
      <c r="Q946" s="1" t="s">
        <v>17289</v>
      </c>
      <c r="R946" s="2">
        <v>41533</v>
      </c>
      <c r="S946" s="7">
        <f ca="1">+TODAY()-spotify_data[[#This Row],[Fecha lanzamiento Album]]</f>
        <v>4498</v>
      </c>
      <c r="T946" s="7">
        <f ca="1">+spotify_data[[#This Row],[Antigüedad Album Dias]]/60</f>
        <v>74.966666666666669</v>
      </c>
      <c r="U946" s="8">
        <f ca="1">spotify_data[[#This Row],[Antigüedad Album Meses]]/12</f>
        <v>6.2472222222222227</v>
      </c>
      <c r="V946">
        <v>10</v>
      </c>
      <c r="W946" s="1" t="s">
        <v>20</v>
      </c>
      <c r="X946" s="1" t="str">
        <f>+IF(spotify_data[[#This Row],[album_type]]="album","Album",IF(spotify_data[[#This Row],[album_type]]="single","Single","Compilation"))</f>
        <v>Album</v>
      </c>
      <c r="Y946">
        <v>425</v>
      </c>
    </row>
    <row r="947" spans="1:25" x14ac:dyDescent="0.3">
      <c r="A947" s="1" t="s">
        <v>17629</v>
      </c>
      <c r="B947" s="1">
        <v>1667</v>
      </c>
      <c r="C947" s="1" t="s">
        <v>17630</v>
      </c>
      <c r="D947">
        <v>2</v>
      </c>
      <c r="E947">
        <v>78</v>
      </c>
      <c r="F947" s="10">
        <f>spotify_data[[#This Row],[track_popularity]]/100</f>
        <v>0.78</v>
      </c>
      <c r="G947" s="9" t="b">
        <v>0</v>
      </c>
      <c r="H947" s="1">
        <f>+IF(spotify_data[[#This Row],[explicit]]=FALSE,0,1)</f>
        <v>0</v>
      </c>
      <c r="I947" s="1" t="s">
        <v>17631</v>
      </c>
      <c r="J947" s="7">
        <f>MATCH(spotify_data[[#This Row],[artist_name]],spotify_data[artist_name],0)</f>
        <v>946</v>
      </c>
      <c r="K947">
        <v>60</v>
      </c>
      <c r="L947" s="10">
        <f>spotify_data[[#This Row],[artist_popularity]]/100</f>
        <v>0.6</v>
      </c>
      <c r="M947">
        <v>261492</v>
      </c>
      <c r="N947" s="1" t="s">
        <v>23</v>
      </c>
      <c r="O947" s="1" t="s">
        <v>17632</v>
      </c>
      <c r="P947" s="1">
        <f>MATCH(spotify_data[[#This Row],[album_id]],spotify_data[album_id],0)</f>
        <v>946</v>
      </c>
      <c r="Q947" s="1" t="s">
        <v>17633</v>
      </c>
      <c r="R947" s="2">
        <v>41344</v>
      </c>
      <c r="S947" s="7">
        <f ca="1">+TODAY()-spotify_data[[#This Row],[Fecha lanzamiento Album]]</f>
        <v>4687</v>
      </c>
      <c r="T947" s="7">
        <f ca="1">+spotify_data[[#This Row],[Antigüedad Album Dias]]/60</f>
        <v>78.11666666666666</v>
      </c>
      <c r="U947" s="8">
        <f ca="1">spotify_data[[#This Row],[Antigüedad Album Meses]]/12</f>
        <v>6.509722222222222</v>
      </c>
      <c r="V947">
        <v>3</v>
      </c>
      <c r="W947" s="1" t="s">
        <v>21</v>
      </c>
      <c r="X947" s="1" t="str">
        <f>+IF(spotify_data[[#This Row],[album_type]]="album","Album",IF(spotify_data[[#This Row],[album_type]]="single","Single","Compilation"))</f>
        <v>Single</v>
      </c>
      <c r="Y947">
        <v>308</v>
      </c>
    </row>
    <row r="948" spans="1:25" x14ac:dyDescent="0.3">
      <c r="A948" s="1" t="s">
        <v>17687</v>
      </c>
      <c r="B948" s="1">
        <v>5735</v>
      </c>
      <c r="C948" s="1" t="s">
        <v>1693</v>
      </c>
      <c r="D948">
        <v>3</v>
      </c>
      <c r="E948">
        <v>78</v>
      </c>
      <c r="F948" s="10">
        <f>spotify_data[[#This Row],[track_popularity]]/100</f>
        <v>0.78</v>
      </c>
      <c r="G948" s="9" t="b">
        <v>0</v>
      </c>
      <c r="H948" s="1">
        <f>+IF(spotify_data[[#This Row],[explicit]]=FALSE,0,1)</f>
        <v>0</v>
      </c>
      <c r="I948" s="1" t="s">
        <v>17688</v>
      </c>
      <c r="J948" s="7">
        <f>MATCH(spotify_data[[#This Row],[artist_name]],spotify_data[artist_name],0)</f>
        <v>947</v>
      </c>
      <c r="K948">
        <v>66</v>
      </c>
      <c r="L948" s="10">
        <f>spotify_data[[#This Row],[artist_popularity]]/100</f>
        <v>0.66</v>
      </c>
      <c r="M948">
        <v>2773747</v>
      </c>
      <c r="N948" s="1" t="s">
        <v>395</v>
      </c>
      <c r="O948" s="1" t="s">
        <v>17689</v>
      </c>
      <c r="P948" s="1">
        <f>MATCH(spotify_data[[#This Row],[album_id]],spotify_data[album_id],0)</f>
        <v>947</v>
      </c>
      <c r="Q948" s="1" t="s">
        <v>17690</v>
      </c>
      <c r="R948" s="2">
        <v>41275</v>
      </c>
      <c r="S948" s="7">
        <f ca="1">+TODAY()-spotify_data[[#This Row],[Fecha lanzamiento Album]]</f>
        <v>4756</v>
      </c>
      <c r="T948" s="7">
        <f ca="1">+spotify_data[[#This Row],[Antigüedad Album Dias]]/60</f>
        <v>79.266666666666666</v>
      </c>
      <c r="U948" s="8">
        <f ca="1">spotify_data[[#This Row],[Antigüedad Album Meses]]/12</f>
        <v>6.6055555555555552</v>
      </c>
      <c r="V948">
        <v>12</v>
      </c>
      <c r="W948" s="1" t="s">
        <v>20</v>
      </c>
      <c r="X948" s="1" t="str">
        <f>+IF(spotify_data[[#This Row],[album_type]]="album","Album",IF(spotify_data[[#This Row],[album_type]]="single","Single","Compilation"))</f>
        <v>Album</v>
      </c>
      <c r="Y948">
        <v>497</v>
      </c>
    </row>
    <row r="949" spans="1:25" x14ac:dyDescent="0.3">
      <c r="A949" s="1" t="s">
        <v>17795</v>
      </c>
      <c r="B949" s="1">
        <v>5402</v>
      </c>
      <c r="C949" s="1" t="s">
        <v>17792</v>
      </c>
      <c r="D949">
        <v>1</v>
      </c>
      <c r="E949">
        <v>78</v>
      </c>
      <c r="F949" s="10">
        <f>spotify_data[[#This Row],[track_popularity]]/100</f>
        <v>0.78</v>
      </c>
      <c r="G949" s="9" t="b">
        <v>1</v>
      </c>
      <c r="H949" s="1">
        <f>+IF(spotify_data[[#This Row],[explicit]]=FALSE,0,1)</f>
        <v>1</v>
      </c>
      <c r="I949" s="1" t="s">
        <v>17793</v>
      </c>
      <c r="J949" s="7">
        <f>MATCH(spotify_data[[#This Row],[artist_name]],spotify_data[artist_name],0)</f>
        <v>948</v>
      </c>
      <c r="K949">
        <v>63</v>
      </c>
      <c r="L949" s="10">
        <f>spotify_data[[#This Row],[artist_popularity]]/100</f>
        <v>0.63</v>
      </c>
      <c r="M949">
        <v>1976419</v>
      </c>
      <c r="N949" s="1" t="s">
        <v>23</v>
      </c>
      <c r="O949" s="1" t="s">
        <v>17796</v>
      </c>
      <c r="P949" s="1">
        <f>MATCH(spotify_data[[#This Row],[album_id]],spotify_data[album_id],0)</f>
        <v>948</v>
      </c>
      <c r="Q949" s="1" t="s">
        <v>17797</v>
      </c>
      <c r="R949" s="2">
        <v>41275</v>
      </c>
      <c r="S949" s="7">
        <f ca="1">+TODAY()-spotify_data[[#This Row],[Fecha lanzamiento Album]]</f>
        <v>4756</v>
      </c>
      <c r="T949" s="7">
        <f ca="1">+spotify_data[[#This Row],[Antigüedad Album Dias]]/60</f>
        <v>79.266666666666666</v>
      </c>
      <c r="U949" s="8">
        <f ca="1">spotify_data[[#This Row],[Antigüedad Album Meses]]/12</f>
        <v>6.6055555555555552</v>
      </c>
      <c r="V949">
        <v>14</v>
      </c>
      <c r="W949" s="1" t="s">
        <v>20</v>
      </c>
      <c r="X949" s="1" t="str">
        <f>+IF(spotify_data[[#This Row],[album_type]]="album","Album",IF(spotify_data[[#This Row],[album_type]]="single","Single","Compilation"))</f>
        <v>Album</v>
      </c>
      <c r="Y949">
        <v>439</v>
      </c>
    </row>
    <row r="950" spans="1:25" x14ac:dyDescent="0.3">
      <c r="A950" s="1" t="s">
        <v>17838</v>
      </c>
      <c r="B950" s="1">
        <v>186</v>
      </c>
      <c r="C950" s="1" t="s">
        <v>17179</v>
      </c>
      <c r="D950">
        <v>1</v>
      </c>
      <c r="E950">
        <v>78</v>
      </c>
      <c r="F950" s="10">
        <f>spotify_data[[#This Row],[track_popularity]]/100</f>
        <v>0.78</v>
      </c>
      <c r="G950" s="9" t="b">
        <v>0</v>
      </c>
      <c r="H950" s="1">
        <f>+IF(spotify_data[[#This Row],[explicit]]=FALSE,0,1)</f>
        <v>0</v>
      </c>
      <c r="I950" s="1" t="s">
        <v>3360</v>
      </c>
      <c r="J950" s="7">
        <f>MATCH(spotify_data[[#This Row],[artist_name]],spotify_data[artist_name],0)</f>
        <v>949</v>
      </c>
      <c r="K950">
        <v>83</v>
      </c>
      <c r="L950" s="10">
        <f>spotify_data[[#This Row],[artist_popularity]]/100</f>
        <v>0.83</v>
      </c>
      <c r="M950">
        <v>38385499</v>
      </c>
      <c r="N950" s="1" t="s">
        <v>516</v>
      </c>
      <c r="O950" s="1" t="s">
        <v>17685</v>
      </c>
      <c r="P950" s="1">
        <f>MATCH(spotify_data[[#This Row],[album_id]],spotify_data[album_id],0)</f>
        <v>949</v>
      </c>
      <c r="Q950" s="1" t="s">
        <v>17686</v>
      </c>
      <c r="R950" s="2">
        <v>41275</v>
      </c>
      <c r="S950" s="7">
        <f ca="1">+TODAY()-spotify_data[[#This Row],[Fecha lanzamiento Album]]</f>
        <v>4756</v>
      </c>
      <c r="T950" s="7">
        <f ca="1">+spotify_data[[#This Row],[Antigüedad Album Dias]]/60</f>
        <v>79.266666666666666</v>
      </c>
      <c r="U950" s="8">
        <f ca="1">spotify_data[[#This Row],[Antigüedad Album Meses]]/12</f>
        <v>6.6055555555555552</v>
      </c>
      <c r="V950">
        <v>13</v>
      </c>
      <c r="W950" s="1" t="s">
        <v>20</v>
      </c>
      <c r="X950" s="1" t="str">
        <f>+IF(spotify_data[[#This Row],[album_type]]="album","Album",IF(spotify_data[[#This Row],[album_type]]="single","Single","Compilation"))</f>
        <v>Album</v>
      </c>
      <c r="Y950">
        <v>372</v>
      </c>
    </row>
    <row r="951" spans="1:25" x14ac:dyDescent="0.3">
      <c r="A951" s="1" t="s">
        <v>18204</v>
      </c>
      <c r="B951" s="1">
        <v>6146</v>
      </c>
      <c r="C951" s="1" t="s">
        <v>18205</v>
      </c>
      <c r="D951">
        <v>4</v>
      </c>
      <c r="E951">
        <v>78</v>
      </c>
      <c r="F951" s="10">
        <f>spotify_data[[#This Row],[track_popularity]]/100</f>
        <v>0.78</v>
      </c>
      <c r="G951" s="9" t="b">
        <v>1</v>
      </c>
      <c r="H951" s="1">
        <f>+IF(spotify_data[[#This Row],[explicit]]=FALSE,0,1)</f>
        <v>1</v>
      </c>
      <c r="I951" s="1" t="s">
        <v>18206</v>
      </c>
      <c r="J951" s="7">
        <f>MATCH(spotify_data[[#This Row],[artist_name]],spotify_data[artist_name],0)</f>
        <v>950</v>
      </c>
      <c r="K951">
        <v>76</v>
      </c>
      <c r="L951" s="10">
        <f>spotify_data[[#This Row],[artist_popularity]]/100</f>
        <v>0.76</v>
      </c>
      <c r="M951">
        <v>3928705</v>
      </c>
      <c r="N951" s="1" t="s">
        <v>18207</v>
      </c>
      <c r="O951" s="1" t="s">
        <v>18208</v>
      </c>
      <c r="P951" s="1">
        <f>MATCH(spotify_data[[#This Row],[album_id]],spotify_data[album_id],0)</f>
        <v>950</v>
      </c>
      <c r="Q951" s="1" t="s">
        <v>18209</v>
      </c>
      <c r="R951" s="2">
        <v>41107</v>
      </c>
      <c r="S951" s="7">
        <f ca="1">+TODAY()-spotify_data[[#This Row],[Fecha lanzamiento Album]]</f>
        <v>4924</v>
      </c>
      <c r="T951" s="7">
        <f ca="1">+spotify_data[[#This Row],[Antigüedad Album Dias]]/60</f>
        <v>82.066666666666663</v>
      </c>
      <c r="U951" s="8">
        <f ca="1">spotify_data[[#This Row],[Antigüedad Album Meses]]/12</f>
        <v>6.8388888888888886</v>
      </c>
      <c r="V951">
        <v>12</v>
      </c>
      <c r="W951" s="1" t="s">
        <v>20</v>
      </c>
      <c r="X951" s="1" t="str">
        <f>+IF(spotify_data[[#This Row],[album_type]]="album","Album",IF(spotify_data[[#This Row],[album_type]]="single","Single","Compilation"))</f>
        <v>Album</v>
      </c>
      <c r="Y951">
        <v>393</v>
      </c>
    </row>
    <row r="952" spans="1:25" x14ac:dyDescent="0.3">
      <c r="A952" s="1" t="s">
        <v>18215</v>
      </c>
      <c r="B952" s="1">
        <v>6524</v>
      </c>
      <c r="C952" s="1" t="s">
        <v>18216</v>
      </c>
      <c r="D952">
        <v>10</v>
      </c>
      <c r="E952">
        <v>78</v>
      </c>
      <c r="F952" s="10">
        <f>spotify_data[[#This Row],[track_popularity]]/100</f>
        <v>0.78</v>
      </c>
      <c r="G952" s="9" t="b">
        <v>1</v>
      </c>
      <c r="H952" s="1">
        <f>+IF(spotify_data[[#This Row],[explicit]]=FALSE,0,1)</f>
        <v>1</v>
      </c>
      <c r="I952" s="1" t="s">
        <v>14515</v>
      </c>
      <c r="J952" s="7">
        <f>MATCH(spotify_data[[#This Row],[artist_name]],spotify_data[artist_name],0)</f>
        <v>137</v>
      </c>
      <c r="K952">
        <v>84</v>
      </c>
      <c r="L952" s="10">
        <f>spotify_data[[#This Row],[artist_popularity]]/100</f>
        <v>0.84</v>
      </c>
      <c r="M952">
        <v>20287929</v>
      </c>
      <c r="N952" s="1" t="s">
        <v>23</v>
      </c>
      <c r="O952" s="1" t="s">
        <v>18217</v>
      </c>
      <c r="P952" s="1">
        <f>MATCH(spotify_data[[#This Row],[album_id]],spotify_data[album_id],0)</f>
        <v>951</v>
      </c>
      <c r="Q952" s="1" t="s">
        <v>18218</v>
      </c>
      <c r="R952" s="2">
        <v>41100</v>
      </c>
      <c r="S952" s="7">
        <f ca="1">+TODAY()-spotify_data[[#This Row],[Fecha lanzamiento Album]]</f>
        <v>4931</v>
      </c>
      <c r="T952" s="7">
        <f ca="1">+spotify_data[[#This Row],[Antigüedad Album Dias]]/60</f>
        <v>82.183333333333337</v>
      </c>
      <c r="U952" s="8">
        <f ca="1">spotify_data[[#This Row],[Antigüedad Album Meses]]/12</f>
        <v>6.8486111111111114</v>
      </c>
      <c r="V952">
        <v>17</v>
      </c>
      <c r="W952" s="1" t="s">
        <v>20</v>
      </c>
      <c r="X952" s="1" t="str">
        <f>+IF(spotify_data[[#This Row],[album_type]]="album","Album",IF(spotify_data[[#This Row],[album_type]]="single","Single","Compilation"))</f>
        <v>Album</v>
      </c>
      <c r="Y952">
        <v>988</v>
      </c>
    </row>
    <row r="953" spans="1:25" x14ac:dyDescent="0.3">
      <c r="A953" s="1" t="s">
        <v>18250</v>
      </c>
      <c r="B953" s="1">
        <v>1643</v>
      </c>
      <c r="C953" s="1" t="s">
        <v>8869</v>
      </c>
      <c r="D953">
        <v>1</v>
      </c>
      <c r="E953">
        <v>78</v>
      </c>
      <c r="F953" s="10">
        <f>spotify_data[[#This Row],[track_popularity]]/100</f>
        <v>0.78</v>
      </c>
      <c r="G953" s="9" t="b">
        <v>0</v>
      </c>
      <c r="H953" s="1">
        <f>+IF(spotify_data[[#This Row],[explicit]]=FALSE,0,1)</f>
        <v>0</v>
      </c>
      <c r="I953" s="1" t="s">
        <v>15876</v>
      </c>
      <c r="J953" s="7">
        <f>MATCH(spotify_data[[#This Row],[artist_name]],spotify_data[artist_name],0)</f>
        <v>362</v>
      </c>
      <c r="K953">
        <v>79</v>
      </c>
      <c r="L953" s="10">
        <f>spotify_data[[#This Row],[artist_popularity]]/100</f>
        <v>0.79</v>
      </c>
      <c r="M953">
        <v>8971415</v>
      </c>
      <c r="N953" s="1" t="s">
        <v>23</v>
      </c>
      <c r="O953" s="1" t="s">
        <v>18246</v>
      </c>
      <c r="P953" s="1">
        <f>MATCH(spotify_data[[#This Row],[album_id]],spotify_data[album_id],0)</f>
        <v>686</v>
      </c>
      <c r="Q953" s="1" t="s">
        <v>18247</v>
      </c>
      <c r="R953" s="2">
        <v>41082</v>
      </c>
      <c r="S953" s="7">
        <f ca="1">+TODAY()-spotify_data[[#This Row],[Fecha lanzamiento Album]]</f>
        <v>4949</v>
      </c>
      <c r="T953" s="7">
        <f ca="1">+spotify_data[[#This Row],[Antigüedad Album Dias]]/60</f>
        <v>82.483333333333334</v>
      </c>
      <c r="U953" s="8">
        <f ca="1">spotify_data[[#This Row],[Antigüedad Album Meses]]/12</f>
        <v>6.8736111111111109</v>
      </c>
      <c r="V953">
        <v>10</v>
      </c>
      <c r="W953" s="1" t="s">
        <v>20</v>
      </c>
      <c r="X953" s="1" t="str">
        <f>+IF(spotify_data[[#This Row],[album_type]]="album","Album",IF(spotify_data[[#This Row],[album_type]]="single","Single","Compilation"))</f>
        <v>Album</v>
      </c>
      <c r="Y953">
        <v>374</v>
      </c>
    </row>
    <row r="954" spans="1:25" x14ac:dyDescent="0.3">
      <c r="A954" s="1" t="s">
        <v>18265</v>
      </c>
      <c r="B954" s="1">
        <v>4027</v>
      </c>
      <c r="C954" s="1" t="s">
        <v>18266</v>
      </c>
      <c r="D954">
        <v>10</v>
      </c>
      <c r="E954">
        <v>78</v>
      </c>
      <c r="F954" s="10">
        <f>spotify_data[[#This Row],[track_popularity]]/100</f>
        <v>0.78</v>
      </c>
      <c r="G954" s="9" t="b">
        <v>0</v>
      </c>
      <c r="H954" s="1">
        <f>+IF(spotify_data[[#This Row],[explicit]]=FALSE,0,1)</f>
        <v>0</v>
      </c>
      <c r="I954" s="1" t="s">
        <v>887</v>
      </c>
      <c r="J954" s="7">
        <f>MATCH(spotify_data[[#This Row],[artist_name]],spotify_data[artist_name],0)</f>
        <v>29</v>
      </c>
      <c r="K954">
        <v>91</v>
      </c>
      <c r="L954" s="10">
        <f>spotify_data[[#This Row],[artist_popularity]]/100</f>
        <v>0.91</v>
      </c>
      <c r="M954">
        <v>85008100</v>
      </c>
      <c r="N954" s="1" t="s">
        <v>888</v>
      </c>
      <c r="O954" s="1" t="s">
        <v>18263</v>
      </c>
      <c r="P954" s="1">
        <f>MATCH(spotify_data[[#This Row],[album_id]],spotify_data[album_id],0)</f>
        <v>953</v>
      </c>
      <c r="Q954" s="1" t="s">
        <v>18264</v>
      </c>
      <c r="R954" s="2">
        <v>41075</v>
      </c>
      <c r="S954" s="7">
        <f ca="1">+TODAY()-spotify_data[[#This Row],[Fecha lanzamiento Album]]</f>
        <v>4956</v>
      </c>
      <c r="T954" s="7">
        <f ca="1">+spotify_data[[#This Row],[Antigüedad Album Dias]]/60</f>
        <v>82.6</v>
      </c>
      <c r="U954" s="8">
        <f ca="1">spotify_data[[#This Row],[Antigüedad Album Meses]]/12</f>
        <v>6.8833333333333329</v>
      </c>
      <c r="V954">
        <v>17</v>
      </c>
      <c r="W954" s="1" t="s">
        <v>20</v>
      </c>
      <c r="X954" s="1" t="str">
        <f>+IF(spotify_data[[#This Row],[album_type]]="album","Album",IF(spotify_data[[#This Row],[album_type]]="single","Single","Compilation"))</f>
        <v>Album</v>
      </c>
      <c r="Y954">
        <v>379</v>
      </c>
    </row>
    <row r="955" spans="1:25" x14ac:dyDescent="0.3">
      <c r="A955" s="1" t="s">
        <v>18335</v>
      </c>
      <c r="B955" s="1">
        <v>1477</v>
      </c>
      <c r="C955" s="1" t="s">
        <v>18336</v>
      </c>
      <c r="D955">
        <v>1</v>
      </c>
      <c r="E955">
        <v>78</v>
      </c>
      <c r="F955" s="10">
        <f>spotify_data[[#This Row],[track_popularity]]/100</f>
        <v>0.78</v>
      </c>
      <c r="G955" s="9" t="b">
        <v>1</v>
      </c>
      <c r="H955" s="1">
        <f>+IF(spotify_data[[#This Row],[explicit]]=FALSE,0,1)</f>
        <v>1</v>
      </c>
      <c r="I955" s="1" t="s">
        <v>1755</v>
      </c>
      <c r="J955" s="7">
        <f>MATCH(spotify_data[[#This Row],[artist_name]],spotify_data[artist_name],0)</f>
        <v>954</v>
      </c>
      <c r="K955">
        <v>72</v>
      </c>
      <c r="L955" s="10">
        <f>spotify_data[[#This Row],[artist_popularity]]/100</f>
        <v>0.72</v>
      </c>
      <c r="M955">
        <v>6114655</v>
      </c>
      <c r="N955" s="1" t="s">
        <v>23</v>
      </c>
      <c r="O955" s="1" t="s">
        <v>18323</v>
      </c>
      <c r="P955" s="1">
        <f>MATCH(spotify_data[[#This Row],[album_id]],spotify_data[album_id],0)</f>
        <v>954</v>
      </c>
      <c r="Q955" s="1" t="s">
        <v>18324</v>
      </c>
      <c r="R955" s="2">
        <v>41026</v>
      </c>
      <c r="S955" s="7">
        <f ca="1">+TODAY()-spotify_data[[#This Row],[Fecha lanzamiento Album]]</f>
        <v>5005</v>
      </c>
      <c r="T955" s="7">
        <f ca="1">+spotify_data[[#This Row],[Antigüedad Album Dias]]/60</f>
        <v>83.416666666666671</v>
      </c>
      <c r="U955" s="8">
        <f ca="1">spotify_data[[#This Row],[Antigüedad Album Meses]]/12</f>
        <v>6.9513888888888893</v>
      </c>
      <c r="V955">
        <v>17</v>
      </c>
      <c r="W955" s="1" t="s">
        <v>20</v>
      </c>
      <c r="X955" s="1" t="str">
        <f>+IF(spotify_data[[#This Row],[album_type]]="album","Album",IF(spotify_data[[#This Row],[album_type]]="single","Single","Compilation"))</f>
        <v>Album</v>
      </c>
      <c r="Y955">
        <v>257</v>
      </c>
    </row>
    <row r="956" spans="1:25" x14ac:dyDescent="0.3">
      <c r="A956" s="1" t="s">
        <v>18409</v>
      </c>
      <c r="B956" s="1">
        <v>6082</v>
      </c>
      <c r="C956" s="1" t="s">
        <v>18402</v>
      </c>
      <c r="D956">
        <v>3</v>
      </c>
      <c r="E956">
        <v>78</v>
      </c>
      <c r="F956" s="10">
        <f>spotify_data[[#This Row],[track_popularity]]/100</f>
        <v>0.78</v>
      </c>
      <c r="G956" s="9" t="b">
        <v>0</v>
      </c>
      <c r="H956" s="1">
        <f>+IF(spotify_data[[#This Row],[explicit]]=FALSE,0,1)</f>
        <v>0</v>
      </c>
      <c r="I956" s="1" t="s">
        <v>18403</v>
      </c>
      <c r="J956" s="7">
        <f>MATCH(spotify_data[[#This Row],[artist_name]],spotify_data[artist_name],0)</f>
        <v>955</v>
      </c>
      <c r="K956">
        <v>66</v>
      </c>
      <c r="L956" s="10">
        <f>spotify_data[[#This Row],[artist_popularity]]/100</f>
        <v>0.66</v>
      </c>
      <c r="M956">
        <v>3051567</v>
      </c>
      <c r="N956" s="1" t="s">
        <v>23</v>
      </c>
      <c r="O956" s="1" t="s">
        <v>18410</v>
      </c>
      <c r="P956" s="1">
        <f>MATCH(spotify_data[[#This Row],[album_id]],spotify_data[album_id],0)</f>
        <v>955</v>
      </c>
      <c r="Q956" s="1" t="s">
        <v>18405</v>
      </c>
      <c r="R956" s="2">
        <v>40953</v>
      </c>
      <c r="S956" s="7">
        <f ca="1">+TODAY()-spotify_data[[#This Row],[Fecha lanzamiento Album]]</f>
        <v>5078</v>
      </c>
      <c r="T956" s="7">
        <f ca="1">+spotify_data[[#This Row],[Antigüedad Album Dias]]/60</f>
        <v>84.63333333333334</v>
      </c>
      <c r="U956" s="8">
        <f ca="1">spotify_data[[#This Row],[Antigüedad Album Meses]]/12</f>
        <v>7.052777777777778</v>
      </c>
      <c r="V956">
        <v>11</v>
      </c>
      <c r="W956" s="1" t="s">
        <v>20</v>
      </c>
      <c r="X956" s="1" t="str">
        <f>+IF(spotify_data[[#This Row],[album_type]]="album","Album",IF(spotify_data[[#This Row],[album_type]]="single","Single","Compilation"))</f>
        <v>Album</v>
      </c>
      <c r="Y956">
        <v>417</v>
      </c>
    </row>
    <row r="957" spans="1:25" x14ac:dyDescent="0.3">
      <c r="A957" s="1" t="s">
        <v>18434</v>
      </c>
      <c r="B957" s="1">
        <v>3073</v>
      </c>
      <c r="C957" s="1" t="s">
        <v>1304</v>
      </c>
      <c r="D957">
        <v>5</v>
      </c>
      <c r="E957">
        <v>78</v>
      </c>
      <c r="F957" s="10">
        <f>spotify_data[[#This Row],[track_popularity]]/100</f>
        <v>0.78</v>
      </c>
      <c r="G957" s="9" t="b">
        <v>0</v>
      </c>
      <c r="H957" s="1">
        <f>+IF(spotify_data[[#This Row],[explicit]]=FALSE,0,1)</f>
        <v>0</v>
      </c>
      <c r="I957" s="1" t="s">
        <v>12803</v>
      </c>
      <c r="J957" s="7">
        <f>MATCH(spotify_data[[#This Row],[artist_name]],spotify_data[artist_name],0)</f>
        <v>956</v>
      </c>
      <c r="K957">
        <v>73</v>
      </c>
      <c r="L957" s="10">
        <f>spotify_data[[#This Row],[artist_popularity]]/100</f>
        <v>0.73</v>
      </c>
      <c r="M957">
        <v>6111556</v>
      </c>
      <c r="N957" s="1" t="s">
        <v>218</v>
      </c>
      <c r="O957" s="1" t="s">
        <v>18435</v>
      </c>
      <c r="P957" s="1">
        <f>MATCH(spotify_data[[#This Row],[album_id]],spotify_data[album_id],0)</f>
        <v>956</v>
      </c>
      <c r="Q957" s="1" t="s">
        <v>1304</v>
      </c>
      <c r="R957" s="2">
        <v>40909</v>
      </c>
      <c r="S957" s="7">
        <f ca="1">+TODAY()-spotify_data[[#This Row],[Fecha lanzamiento Album]]</f>
        <v>5122</v>
      </c>
      <c r="T957" s="7">
        <f ca="1">+spotify_data[[#This Row],[Antigüedad Album Dias]]/60</f>
        <v>85.36666666666666</v>
      </c>
      <c r="U957" s="8">
        <f ca="1">spotify_data[[#This Row],[Antigüedad Album Meses]]/12</f>
        <v>7.113888888888888</v>
      </c>
      <c r="V957">
        <v>10</v>
      </c>
      <c r="W957" s="1" t="s">
        <v>20</v>
      </c>
      <c r="X957" s="1" t="str">
        <f>+IF(spotify_data[[#This Row],[album_type]]="album","Album",IF(spotify_data[[#This Row],[album_type]]="single","Single","Compilation"))</f>
        <v>Album</v>
      </c>
      <c r="Y957">
        <v>452</v>
      </c>
    </row>
    <row r="958" spans="1:25" x14ac:dyDescent="0.3">
      <c r="A958" s="1" t="s">
        <v>18456</v>
      </c>
      <c r="B958" s="1">
        <v>2573</v>
      </c>
      <c r="C958" s="1" t="s">
        <v>18457</v>
      </c>
      <c r="D958">
        <v>3</v>
      </c>
      <c r="E958">
        <v>78</v>
      </c>
      <c r="F958" s="10">
        <f>spotify_data[[#This Row],[track_popularity]]/100</f>
        <v>0.78</v>
      </c>
      <c r="G958" s="9" t="b">
        <v>1</v>
      </c>
      <c r="H958" s="1">
        <f>+IF(spotify_data[[#This Row],[explicit]]=FALSE,0,1)</f>
        <v>1</v>
      </c>
      <c r="I958" s="1" t="s">
        <v>18458</v>
      </c>
      <c r="J958" s="7">
        <f>MATCH(spotify_data[[#This Row],[artist_name]],spotify_data[artist_name],0)</f>
        <v>957</v>
      </c>
      <c r="K958">
        <v>64</v>
      </c>
      <c r="L958" s="10">
        <f>spotify_data[[#This Row],[artist_popularity]]/100</f>
        <v>0.64</v>
      </c>
      <c r="M958">
        <v>1284296</v>
      </c>
      <c r="N958" s="1" t="s">
        <v>23</v>
      </c>
      <c r="O958" s="1" t="s">
        <v>18459</v>
      </c>
      <c r="P958" s="1">
        <f>MATCH(spotify_data[[#This Row],[album_id]],spotify_data[album_id],0)</f>
        <v>957</v>
      </c>
      <c r="Q958" s="1" t="s">
        <v>18460</v>
      </c>
      <c r="R958" s="2">
        <v>40909</v>
      </c>
      <c r="S958" s="7">
        <f ca="1">+TODAY()-spotify_data[[#This Row],[Fecha lanzamiento Album]]</f>
        <v>5122</v>
      </c>
      <c r="T958" s="7">
        <f ca="1">+spotify_data[[#This Row],[Antigüedad Album Dias]]/60</f>
        <v>85.36666666666666</v>
      </c>
      <c r="U958" s="8">
        <f ca="1">spotify_data[[#This Row],[Antigüedad Album Meses]]/12</f>
        <v>7.113888888888888</v>
      </c>
      <c r="V958">
        <v>11</v>
      </c>
      <c r="W958" s="1" t="s">
        <v>20</v>
      </c>
      <c r="X958" s="1" t="str">
        <f>+IF(spotify_data[[#This Row],[album_type]]="album","Album",IF(spotify_data[[#This Row],[album_type]]="single","Single","Compilation"))</f>
        <v>Album</v>
      </c>
      <c r="Y958">
        <v>295</v>
      </c>
    </row>
    <row r="959" spans="1:25" x14ac:dyDescent="0.3">
      <c r="A959" s="1" t="s">
        <v>18564</v>
      </c>
      <c r="B959" s="1">
        <v>8290</v>
      </c>
      <c r="C959" s="1" t="s">
        <v>18563</v>
      </c>
      <c r="D959">
        <v>10</v>
      </c>
      <c r="E959">
        <v>78</v>
      </c>
      <c r="F959" s="10">
        <f>spotify_data[[#This Row],[track_popularity]]/100</f>
        <v>0.78</v>
      </c>
      <c r="G959" s="9" t="b">
        <v>1</v>
      </c>
      <c r="H959" s="1">
        <f>+IF(spotify_data[[#This Row],[explicit]]=FALSE,0,1)</f>
        <v>1</v>
      </c>
      <c r="I959" s="1" t="s">
        <v>4635</v>
      </c>
      <c r="J959" s="7">
        <f>MATCH(spotify_data[[#This Row],[artist_name]],spotify_data[artist_name],0)</f>
        <v>958</v>
      </c>
      <c r="K959">
        <v>84</v>
      </c>
      <c r="L959" s="10">
        <f>spotify_data[[#This Row],[artist_popularity]]/100</f>
        <v>0.84</v>
      </c>
      <c r="M959">
        <v>34293318</v>
      </c>
      <c r="N959" s="1" t="s">
        <v>23</v>
      </c>
      <c r="O959" s="1" t="s">
        <v>18565</v>
      </c>
      <c r="P959" s="1">
        <f>MATCH(spotify_data[[#This Row],[album_id]],spotify_data[album_id],0)</f>
        <v>958</v>
      </c>
      <c r="Q959" s="1" t="s">
        <v>18566</v>
      </c>
      <c r="R959" s="2">
        <v>40909</v>
      </c>
      <c r="S959" s="7">
        <f ca="1">+TODAY()-spotify_data[[#This Row],[Fecha lanzamiento Album]]</f>
        <v>5122</v>
      </c>
      <c r="T959" s="7">
        <f ca="1">+spotify_data[[#This Row],[Antigüedad Album Dias]]/60</f>
        <v>85.36666666666666</v>
      </c>
      <c r="U959" s="8">
        <f ca="1">spotify_data[[#This Row],[Antigüedad Album Meses]]/12</f>
        <v>7.113888888888888</v>
      </c>
      <c r="V959">
        <v>27</v>
      </c>
      <c r="W959" s="1" t="s">
        <v>20</v>
      </c>
      <c r="X959" s="1" t="str">
        <f>+IF(spotify_data[[#This Row],[album_type]]="album","Album",IF(spotify_data[[#This Row],[album_type]]="single","Single","Compilation"))</f>
        <v>Album</v>
      </c>
      <c r="Y959">
        <v>351</v>
      </c>
    </row>
    <row r="960" spans="1:25" x14ac:dyDescent="0.3">
      <c r="A960" s="1" t="s">
        <v>18578</v>
      </c>
      <c r="B960" s="1">
        <v>4014</v>
      </c>
      <c r="C960" s="1" t="s">
        <v>18428</v>
      </c>
      <c r="D960">
        <v>4</v>
      </c>
      <c r="E960">
        <v>78</v>
      </c>
      <c r="F960" s="10">
        <f>spotify_data[[#This Row],[track_popularity]]/100</f>
        <v>0.78</v>
      </c>
      <c r="G960" s="9" t="b">
        <v>0</v>
      </c>
      <c r="H960" s="1">
        <f>+IF(spotify_data[[#This Row],[explicit]]=FALSE,0,1)</f>
        <v>0</v>
      </c>
      <c r="I960" s="1" t="s">
        <v>5599</v>
      </c>
      <c r="J960" s="7">
        <f>MATCH(spotify_data[[#This Row],[artist_name]],spotify_data[artist_name],0)</f>
        <v>100</v>
      </c>
      <c r="K960">
        <v>88</v>
      </c>
      <c r="L960" s="10">
        <f>spotify_data[[#This Row],[artist_popularity]]/100</f>
        <v>0.88</v>
      </c>
      <c r="M960">
        <v>51773650</v>
      </c>
      <c r="N960" s="1" t="s">
        <v>5600</v>
      </c>
      <c r="O960" s="1" t="s">
        <v>18441</v>
      </c>
      <c r="P960" s="1">
        <f>MATCH(spotify_data[[#This Row],[album_id]],spotify_data[album_id],0)</f>
        <v>354</v>
      </c>
      <c r="Q960" s="1" t="s">
        <v>18001</v>
      </c>
      <c r="R960" s="2">
        <v>40909</v>
      </c>
      <c r="S960" s="7">
        <f ca="1">+TODAY()-spotify_data[[#This Row],[Fecha lanzamiento Album]]</f>
        <v>5122</v>
      </c>
      <c r="T960" s="7">
        <f ca="1">+spotify_data[[#This Row],[Antigüedad Album Dias]]/60</f>
        <v>85.36666666666666</v>
      </c>
      <c r="U960" s="8">
        <f ca="1">spotify_data[[#This Row],[Antigüedad Album Meses]]/12</f>
        <v>7.113888888888888</v>
      </c>
      <c r="V960">
        <v>23</v>
      </c>
      <c r="W960" s="1" t="s">
        <v>20</v>
      </c>
      <c r="X960" s="1" t="str">
        <f>+IF(spotify_data[[#This Row],[album_type]]="album","Album",IF(spotify_data[[#This Row],[album_type]]="single","Single","Compilation"))</f>
        <v>Album</v>
      </c>
      <c r="Y960">
        <v>469</v>
      </c>
    </row>
    <row r="961" spans="1:25" x14ac:dyDescent="0.3">
      <c r="A961" s="1" t="s">
        <v>18623</v>
      </c>
      <c r="B961" s="1">
        <v>3414</v>
      </c>
      <c r="C961" s="1" t="s">
        <v>160</v>
      </c>
      <c r="D961">
        <v>2</v>
      </c>
      <c r="E961">
        <v>78</v>
      </c>
      <c r="F961" s="10">
        <f>spotify_data[[#This Row],[track_popularity]]/100</f>
        <v>0.78</v>
      </c>
      <c r="G961" s="9" t="b">
        <v>0</v>
      </c>
      <c r="H961" s="1">
        <f>+IF(spotify_data[[#This Row],[explicit]]=FALSE,0,1)</f>
        <v>0</v>
      </c>
      <c r="I961" s="1" t="s">
        <v>6348</v>
      </c>
      <c r="J961" s="7">
        <f>MATCH(spotify_data[[#This Row],[artist_name]],spotify_data[artist_name],0)</f>
        <v>103</v>
      </c>
      <c r="K961">
        <v>90</v>
      </c>
      <c r="L961" s="10">
        <f>spotify_data[[#This Row],[artist_popularity]]/100</f>
        <v>0.9</v>
      </c>
      <c r="M961">
        <v>69030894</v>
      </c>
      <c r="N961" s="1" t="s">
        <v>6349</v>
      </c>
      <c r="O961" s="1" t="s">
        <v>18620</v>
      </c>
      <c r="P961" s="1">
        <f>MATCH(spotify_data[[#This Row],[album_id]],spotify_data[album_id],0)</f>
        <v>813</v>
      </c>
      <c r="Q961" s="1" t="s">
        <v>18619</v>
      </c>
      <c r="R961" s="2">
        <v>40866</v>
      </c>
      <c r="S961" s="7">
        <f ca="1">+TODAY()-spotify_data[[#This Row],[Fecha lanzamiento Album]]</f>
        <v>5165</v>
      </c>
      <c r="T961" s="7">
        <f ca="1">+spotify_data[[#This Row],[Antigüedad Album Dias]]/60</f>
        <v>86.083333333333329</v>
      </c>
      <c r="U961" s="8">
        <f ca="1">spotify_data[[#This Row],[Antigüedad Album Meses]]/12</f>
        <v>7.1736111111111107</v>
      </c>
      <c r="V961">
        <v>11</v>
      </c>
      <c r="W961" s="1" t="s">
        <v>20</v>
      </c>
      <c r="X961" s="1" t="str">
        <f>+IF(spotify_data[[#This Row],[album_type]]="album","Album",IF(spotify_data[[#This Row],[album_type]]="single","Single","Compilation"))</f>
        <v>Album</v>
      </c>
      <c r="Y961">
        <v>404</v>
      </c>
    </row>
    <row r="962" spans="1:25" x14ac:dyDescent="0.3">
      <c r="A962" s="1" t="s">
        <v>18654</v>
      </c>
      <c r="B962" s="1">
        <v>6645</v>
      </c>
      <c r="C962" s="1" t="s">
        <v>18655</v>
      </c>
      <c r="D962">
        <v>17</v>
      </c>
      <c r="E962">
        <v>78</v>
      </c>
      <c r="F962" s="10">
        <f>spotify_data[[#This Row],[track_popularity]]/100</f>
        <v>0.78</v>
      </c>
      <c r="G962" s="9" t="b">
        <v>1</v>
      </c>
      <c r="H962" s="1">
        <f>+IF(spotify_data[[#This Row],[explicit]]=FALSE,0,1)</f>
        <v>1</v>
      </c>
      <c r="I962" s="1" t="s">
        <v>1365</v>
      </c>
      <c r="J962" s="7">
        <f>MATCH(spotify_data[[#This Row],[artist_name]],spotify_data[artist_name],0)</f>
        <v>164</v>
      </c>
      <c r="K962">
        <v>95</v>
      </c>
      <c r="L962" s="10">
        <f>spotify_data[[#This Row],[artist_popularity]]/100</f>
        <v>0.95</v>
      </c>
      <c r="M962">
        <v>103067383</v>
      </c>
      <c r="N962" s="1" t="s">
        <v>1366</v>
      </c>
      <c r="O962" s="1" t="s">
        <v>18649</v>
      </c>
      <c r="P962" s="1">
        <f>MATCH(spotify_data[[#This Row],[album_id]],spotify_data[album_id],0)</f>
        <v>196</v>
      </c>
      <c r="Q962" s="1" t="s">
        <v>18650</v>
      </c>
      <c r="R962" s="2">
        <v>40862</v>
      </c>
      <c r="S962" s="7">
        <f ca="1">+TODAY()-spotify_data[[#This Row],[Fecha lanzamiento Album]]</f>
        <v>5169</v>
      </c>
      <c r="T962" s="7">
        <f ca="1">+spotify_data[[#This Row],[Antigüedad Album Dias]]/60</f>
        <v>86.15</v>
      </c>
      <c r="U962" s="8">
        <f ca="1">spotify_data[[#This Row],[Antigüedad Album Meses]]/12</f>
        <v>7.1791666666666671</v>
      </c>
      <c r="V962">
        <v>19</v>
      </c>
      <c r="W962" s="1" t="s">
        <v>20</v>
      </c>
      <c r="X962" s="1" t="str">
        <f>+IF(spotify_data[[#This Row],[album_type]]="album","Album",IF(spotify_data[[#This Row],[album_type]]="single","Single","Compilation"))</f>
        <v>Album</v>
      </c>
      <c r="Y962">
        <v>396</v>
      </c>
    </row>
    <row r="963" spans="1:25" x14ac:dyDescent="0.3">
      <c r="A963" s="1" t="s">
        <v>18825</v>
      </c>
      <c r="B963" s="1">
        <v>3846</v>
      </c>
      <c r="C963" s="1" t="s">
        <v>18826</v>
      </c>
      <c r="D963">
        <v>10</v>
      </c>
      <c r="E963">
        <v>78</v>
      </c>
      <c r="F963" s="10">
        <f>spotify_data[[#This Row],[track_popularity]]/100</f>
        <v>0.78</v>
      </c>
      <c r="G963" s="9" t="b">
        <v>0</v>
      </c>
      <c r="H963" s="1">
        <f>+IF(spotify_data[[#This Row],[explicit]]=FALSE,0,1)</f>
        <v>0</v>
      </c>
      <c r="I963" s="1" t="s">
        <v>18827</v>
      </c>
      <c r="J963" s="7">
        <f>MATCH(spotify_data[[#This Row],[artist_name]],spotify_data[artist_name],0)</f>
        <v>962</v>
      </c>
      <c r="K963">
        <v>71</v>
      </c>
      <c r="L963" s="10">
        <f>spotify_data[[#This Row],[artist_popularity]]/100</f>
        <v>0.71</v>
      </c>
      <c r="M963">
        <v>1339928</v>
      </c>
      <c r="N963" s="1" t="s">
        <v>9831</v>
      </c>
      <c r="O963" s="1" t="s">
        <v>18828</v>
      </c>
      <c r="P963" s="1">
        <f>MATCH(spotify_data[[#This Row],[album_id]],spotify_data[album_id],0)</f>
        <v>962</v>
      </c>
      <c r="Q963" s="1" t="s">
        <v>18829</v>
      </c>
      <c r="R963" s="2">
        <v>40763</v>
      </c>
      <c r="S963" s="7">
        <f ca="1">+TODAY()-spotify_data[[#This Row],[Fecha lanzamiento Album]]</f>
        <v>5268</v>
      </c>
      <c r="T963" s="7">
        <f ca="1">+spotify_data[[#This Row],[Antigüedad Album Dias]]/60</f>
        <v>87.8</v>
      </c>
      <c r="U963" s="8">
        <f ca="1">spotify_data[[#This Row],[Antigüedad Album Meses]]/12</f>
        <v>7.3166666666666664</v>
      </c>
      <c r="V963">
        <v>10</v>
      </c>
      <c r="W963" s="1" t="s">
        <v>20</v>
      </c>
      <c r="X963" s="1" t="str">
        <f>+IF(spotify_data[[#This Row],[album_type]]="album","Album",IF(spotify_data[[#This Row],[album_type]]="single","Single","Compilation"))</f>
        <v>Album</v>
      </c>
      <c r="Y963">
        <v>487</v>
      </c>
    </row>
    <row r="964" spans="1:25" x14ac:dyDescent="0.3">
      <c r="A964" s="1" t="s">
        <v>19174</v>
      </c>
      <c r="B964" s="1">
        <v>2598</v>
      </c>
      <c r="C964" s="1" t="s">
        <v>19173</v>
      </c>
      <c r="D964">
        <v>6</v>
      </c>
      <c r="E964">
        <v>78</v>
      </c>
      <c r="F964" s="10">
        <f>spotify_data[[#This Row],[track_popularity]]/100</f>
        <v>0.78</v>
      </c>
      <c r="G964" s="9" t="b">
        <v>1</v>
      </c>
      <c r="H964" s="1">
        <f>+IF(spotify_data[[#This Row],[explicit]]=FALSE,0,1)</f>
        <v>1</v>
      </c>
      <c r="I964" s="1" t="s">
        <v>11498</v>
      </c>
      <c r="J964" s="7">
        <f>MATCH(spotify_data[[#This Row],[artist_name]],spotify_data[artist_name],0)</f>
        <v>963</v>
      </c>
      <c r="K964">
        <v>86</v>
      </c>
      <c r="L964" s="10">
        <f>spotify_data[[#This Row],[artist_popularity]]/100</f>
        <v>0.86</v>
      </c>
      <c r="M964">
        <v>17938214</v>
      </c>
      <c r="N964" s="1" t="s">
        <v>3467</v>
      </c>
      <c r="O964" s="1" t="s">
        <v>19175</v>
      </c>
      <c r="P964" s="1">
        <f>MATCH(spotify_data[[#This Row],[album_id]],spotify_data[album_id],0)</f>
        <v>963</v>
      </c>
      <c r="Q964" s="1" t="s">
        <v>19176</v>
      </c>
      <c r="R964" s="2">
        <v>40544</v>
      </c>
      <c r="S964" s="7">
        <f ca="1">+TODAY()-spotify_data[[#This Row],[Fecha lanzamiento Album]]</f>
        <v>5487</v>
      </c>
      <c r="T964" s="7">
        <f ca="1">+spotify_data[[#This Row],[Antigüedad Album Dias]]/60</f>
        <v>91.45</v>
      </c>
      <c r="U964" s="8">
        <f ca="1">spotify_data[[#This Row],[Antigüedad Album Meses]]/12</f>
        <v>7.6208333333333336</v>
      </c>
      <c r="V964">
        <v>15</v>
      </c>
      <c r="W964" s="1" t="s">
        <v>20</v>
      </c>
      <c r="X964" s="1" t="str">
        <f>+IF(spotify_data[[#This Row],[album_type]]="album","Album",IF(spotify_data[[#This Row],[album_type]]="single","Single","Compilation"))</f>
        <v>Album</v>
      </c>
      <c r="Y964">
        <v>509</v>
      </c>
    </row>
    <row r="965" spans="1:25" x14ac:dyDescent="0.3">
      <c r="A965" s="1" t="s">
        <v>19180</v>
      </c>
      <c r="B965" s="1">
        <v>4980</v>
      </c>
      <c r="C965" s="1" t="s">
        <v>5404</v>
      </c>
      <c r="D965">
        <v>9</v>
      </c>
      <c r="E965">
        <v>78</v>
      </c>
      <c r="F965" s="10">
        <f>spotify_data[[#This Row],[track_popularity]]/100</f>
        <v>0.78</v>
      </c>
      <c r="G965" s="9" t="b">
        <v>0</v>
      </c>
      <c r="H965" s="1">
        <f>+IF(spotify_data[[#This Row],[explicit]]=FALSE,0,1)</f>
        <v>0</v>
      </c>
      <c r="I965" s="1" t="s">
        <v>5405</v>
      </c>
      <c r="J965" s="7">
        <f>MATCH(spotify_data[[#This Row],[artist_name]],spotify_data[artist_name],0)</f>
        <v>964</v>
      </c>
      <c r="K965">
        <v>71</v>
      </c>
      <c r="L965" s="10">
        <f>spotify_data[[#This Row],[artist_popularity]]/100</f>
        <v>0.71</v>
      </c>
      <c r="M965">
        <v>4140524</v>
      </c>
      <c r="N965" s="1" t="s">
        <v>1925</v>
      </c>
      <c r="O965" s="1" t="s">
        <v>19181</v>
      </c>
      <c r="P965" s="1">
        <f>MATCH(spotify_data[[#This Row],[album_id]],spotify_data[album_id],0)</f>
        <v>964</v>
      </c>
      <c r="Q965" s="1" t="s">
        <v>19182</v>
      </c>
      <c r="R965" s="2">
        <v>40544</v>
      </c>
      <c r="S965" s="7">
        <f ca="1">+TODAY()-spotify_data[[#This Row],[Fecha lanzamiento Album]]</f>
        <v>5487</v>
      </c>
      <c r="T965" s="7">
        <f ca="1">+spotify_data[[#This Row],[Antigüedad Album Dias]]/60</f>
        <v>91.45</v>
      </c>
      <c r="U965" s="8">
        <f ca="1">spotify_data[[#This Row],[Antigüedad Album Meses]]/12</f>
        <v>7.6208333333333336</v>
      </c>
      <c r="V965">
        <v>11</v>
      </c>
      <c r="W965" s="1" t="s">
        <v>20</v>
      </c>
      <c r="X965" s="1" t="str">
        <f>+IF(spotify_data[[#This Row],[album_type]]="album","Album",IF(spotify_data[[#This Row],[album_type]]="single","Single","Compilation"))</f>
        <v>Album</v>
      </c>
      <c r="Y965">
        <v>438</v>
      </c>
    </row>
    <row r="966" spans="1:25" x14ac:dyDescent="0.3">
      <c r="A966" s="1" t="s">
        <v>19325</v>
      </c>
      <c r="B966" s="1">
        <v>314</v>
      </c>
      <c r="C966" s="1" t="s">
        <v>19326</v>
      </c>
      <c r="D966">
        <v>8</v>
      </c>
      <c r="E966">
        <v>78</v>
      </c>
      <c r="F966" s="10">
        <f>spotify_data[[#This Row],[track_popularity]]/100</f>
        <v>0.78</v>
      </c>
      <c r="G966" s="9" t="b">
        <v>1</v>
      </c>
      <c r="H966" s="1">
        <f>+IF(spotify_data[[#This Row],[explicit]]=FALSE,0,1)</f>
        <v>1</v>
      </c>
      <c r="I966" s="1" t="s">
        <v>6941</v>
      </c>
      <c r="J966" s="7">
        <f>MATCH(spotify_data[[#This Row],[artist_name]],spotify_data[artist_name],0)</f>
        <v>200</v>
      </c>
      <c r="K966">
        <v>89</v>
      </c>
      <c r="L966" s="10">
        <f>spotify_data[[#This Row],[artist_popularity]]/100</f>
        <v>0.89</v>
      </c>
      <c r="M966">
        <v>31052119</v>
      </c>
      <c r="N966" s="1" t="s">
        <v>1366</v>
      </c>
      <c r="O966" s="1" t="s">
        <v>19327</v>
      </c>
      <c r="P966" s="1">
        <f>MATCH(spotify_data[[#This Row],[album_id]],spotify_data[album_id],0)</f>
        <v>456</v>
      </c>
      <c r="Q966" s="1" t="s">
        <v>19328</v>
      </c>
      <c r="R966" s="2">
        <v>40504</v>
      </c>
      <c r="S966" s="7">
        <f ca="1">+TODAY()-spotify_data[[#This Row],[Fecha lanzamiento Album]]</f>
        <v>5527</v>
      </c>
      <c r="T966" s="7">
        <f ca="1">+spotify_data[[#This Row],[Antigüedad Album Dias]]/60</f>
        <v>92.11666666666666</v>
      </c>
      <c r="U966" s="8">
        <f ca="1">spotify_data[[#This Row],[Antigüedad Album Meses]]/12</f>
        <v>7.676388888888888</v>
      </c>
      <c r="V966">
        <v>13</v>
      </c>
      <c r="W966" s="1" t="s">
        <v>20</v>
      </c>
      <c r="X966" s="1" t="str">
        <f>+IF(spotify_data[[#This Row],[album_type]]="album","Album",IF(spotify_data[[#This Row],[album_type]]="single","Single","Compilation"))</f>
        <v>Album</v>
      </c>
      <c r="Y966">
        <v>586</v>
      </c>
    </row>
    <row r="967" spans="1:25" x14ac:dyDescent="0.3">
      <c r="A967" s="1" t="s">
        <v>19333</v>
      </c>
      <c r="B967" s="1">
        <v>6581</v>
      </c>
      <c r="C967" s="1" t="s">
        <v>19334</v>
      </c>
      <c r="D967">
        <v>3</v>
      </c>
      <c r="E967">
        <v>78</v>
      </c>
      <c r="F967" s="10">
        <f>spotify_data[[#This Row],[track_popularity]]/100</f>
        <v>0.78</v>
      </c>
      <c r="G967" s="9" t="b">
        <v>1</v>
      </c>
      <c r="H967" s="1">
        <f>+IF(spotify_data[[#This Row],[explicit]]=FALSE,0,1)</f>
        <v>1</v>
      </c>
      <c r="I967" s="1" t="s">
        <v>6941</v>
      </c>
      <c r="J967" s="7">
        <f>MATCH(spotify_data[[#This Row],[artist_name]],spotify_data[artist_name],0)</f>
        <v>200</v>
      </c>
      <c r="K967">
        <v>89</v>
      </c>
      <c r="L967" s="10">
        <f>spotify_data[[#This Row],[artist_popularity]]/100</f>
        <v>0.89</v>
      </c>
      <c r="M967">
        <v>31059657</v>
      </c>
      <c r="N967" s="1" t="s">
        <v>1366</v>
      </c>
      <c r="O967" s="1" t="s">
        <v>19327</v>
      </c>
      <c r="P967" s="1">
        <f>MATCH(spotify_data[[#This Row],[album_id]],spotify_data[album_id],0)</f>
        <v>456</v>
      </c>
      <c r="Q967" s="1" t="s">
        <v>19328</v>
      </c>
      <c r="R967" s="2">
        <v>40504</v>
      </c>
      <c r="S967" s="7">
        <f ca="1">+TODAY()-spotify_data[[#This Row],[Fecha lanzamiento Album]]</f>
        <v>5527</v>
      </c>
      <c r="T967" s="7">
        <f ca="1">+spotify_data[[#This Row],[Antigüedad Album Dias]]/60</f>
        <v>92.11666666666666</v>
      </c>
      <c r="U967" s="8">
        <f ca="1">spotify_data[[#This Row],[Antigüedad Album Meses]]/12</f>
        <v>7.676388888888888</v>
      </c>
      <c r="V967">
        <v>13</v>
      </c>
      <c r="W967" s="1" t="s">
        <v>20</v>
      </c>
      <c r="X967" s="1" t="str">
        <f>+IF(spotify_data[[#This Row],[album_type]]="album","Album",IF(spotify_data[[#This Row],[album_type]]="single","Single","Compilation"))</f>
        <v>Album</v>
      </c>
      <c r="Y967">
        <v>486</v>
      </c>
    </row>
    <row r="968" spans="1:25" x14ac:dyDescent="0.3">
      <c r="A968" s="1" t="s">
        <v>19350</v>
      </c>
      <c r="B968" s="1">
        <v>5668</v>
      </c>
      <c r="C968" s="1" t="s">
        <v>19351</v>
      </c>
      <c r="D968">
        <v>14</v>
      </c>
      <c r="E968">
        <v>78</v>
      </c>
      <c r="F968" s="10">
        <f>spotify_data[[#This Row],[track_popularity]]/100</f>
        <v>0.78</v>
      </c>
      <c r="G968" s="9" t="b">
        <v>1</v>
      </c>
      <c r="H968" s="1">
        <f>+IF(spotify_data[[#This Row],[explicit]]=FALSE,0,1)</f>
        <v>1</v>
      </c>
      <c r="I968" s="1" t="s">
        <v>4635</v>
      </c>
      <c r="J968" s="7">
        <f>MATCH(spotify_data[[#This Row],[artist_name]],spotify_data[artist_name],0)</f>
        <v>958</v>
      </c>
      <c r="K968">
        <v>84</v>
      </c>
      <c r="L968" s="10">
        <f>spotify_data[[#This Row],[artist_popularity]]/100</f>
        <v>0.84</v>
      </c>
      <c r="M968">
        <v>34297934</v>
      </c>
      <c r="N968" s="1" t="s">
        <v>23</v>
      </c>
      <c r="O968" s="1" t="s">
        <v>19352</v>
      </c>
      <c r="P968" s="1">
        <f>MATCH(spotify_data[[#This Row],[album_id]],spotify_data[album_id],0)</f>
        <v>967</v>
      </c>
      <c r="Q968" s="1" t="s">
        <v>19353</v>
      </c>
      <c r="R968" s="2">
        <v>40504</v>
      </c>
      <c r="S968" s="7">
        <f ca="1">+TODAY()-spotify_data[[#This Row],[Fecha lanzamiento Album]]</f>
        <v>5527</v>
      </c>
      <c r="T968" s="7">
        <f ca="1">+spotify_data[[#This Row],[Antigüedad Album Dias]]/60</f>
        <v>92.11666666666666</v>
      </c>
      <c r="U968" s="8">
        <f ca="1">spotify_data[[#This Row],[Antigüedad Album Meses]]/12</f>
        <v>7.676388888888888</v>
      </c>
      <c r="V968">
        <v>21</v>
      </c>
      <c r="W968" s="1" t="s">
        <v>20</v>
      </c>
      <c r="X968" s="1" t="str">
        <f>+IF(spotify_data[[#This Row],[album_type]]="album","Album",IF(spotify_data[[#This Row],[album_type]]="single","Single","Compilation"))</f>
        <v>Album</v>
      </c>
      <c r="Y968">
        <v>333</v>
      </c>
    </row>
    <row r="969" spans="1:25" x14ac:dyDescent="0.3">
      <c r="A969" s="1" t="s">
        <v>19391</v>
      </c>
      <c r="B969" s="1">
        <v>2482</v>
      </c>
      <c r="C969" s="1" t="s">
        <v>19392</v>
      </c>
      <c r="D969">
        <v>4</v>
      </c>
      <c r="E969">
        <v>78</v>
      </c>
      <c r="F969" s="10">
        <f>spotify_data[[#This Row],[track_popularity]]/100</f>
        <v>0.78</v>
      </c>
      <c r="G969" s="9" t="b">
        <v>0</v>
      </c>
      <c r="H969" s="1">
        <f>+IF(spotify_data[[#This Row],[explicit]]=FALSE,0,1)</f>
        <v>0</v>
      </c>
      <c r="I969" s="1" t="s">
        <v>17257</v>
      </c>
      <c r="J969" s="7">
        <f>MATCH(spotify_data[[#This Row],[artist_name]],spotify_data[artist_name],0)</f>
        <v>968</v>
      </c>
      <c r="K969">
        <v>74</v>
      </c>
      <c r="L969" s="10">
        <f>spotify_data[[#This Row],[artist_popularity]]/100</f>
        <v>0.74</v>
      </c>
      <c r="M969">
        <v>3745509</v>
      </c>
      <c r="N969" s="1" t="s">
        <v>23</v>
      </c>
      <c r="O969" s="1" t="s">
        <v>19393</v>
      </c>
      <c r="P969" s="1">
        <f>MATCH(spotify_data[[#This Row],[album_id]],spotify_data[album_id],0)</f>
        <v>968</v>
      </c>
      <c r="Q969" s="1" t="s">
        <v>19394</v>
      </c>
      <c r="R969" s="2">
        <v>40494</v>
      </c>
      <c r="S969" s="7">
        <f ca="1">+TODAY()-spotify_data[[#This Row],[Fecha lanzamiento Album]]</f>
        <v>5537</v>
      </c>
      <c r="T969" s="7">
        <f ca="1">+spotify_data[[#This Row],[Antigüedad Album Dias]]/60</f>
        <v>92.283333333333331</v>
      </c>
      <c r="U969" s="8">
        <f ca="1">spotify_data[[#This Row],[Antigüedad Album Meses]]/12</f>
        <v>7.6902777777777773</v>
      </c>
      <c r="V969">
        <v>12</v>
      </c>
      <c r="W969" s="1" t="s">
        <v>20</v>
      </c>
      <c r="X969" s="1" t="str">
        <f>+IF(spotify_data[[#This Row],[album_type]]="album","Album",IF(spotify_data[[#This Row],[album_type]]="single","Single","Compilation"))</f>
        <v>Album</v>
      </c>
      <c r="Y969">
        <v>396</v>
      </c>
    </row>
    <row r="970" spans="1:25" x14ac:dyDescent="0.3">
      <c r="A970" s="1" t="s">
        <v>19663</v>
      </c>
      <c r="B970" s="1">
        <v>4657</v>
      </c>
      <c r="C970" s="1" t="s">
        <v>19664</v>
      </c>
      <c r="D970">
        <v>4</v>
      </c>
      <c r="E970">
        <v>78</v>
      </c>
      <c r="F970" s="10">
        <f>spotify_data[[#This Row],[track_popularity]]/100</f>
        <v>0.78</v>
      </c>
      <c r="G970" s="9" t="b">
        <v>1</v>
      </c>
      <c r="H970" s="1">
        <f>+IF(spotify_data[[#This Row],[explicit]]=FALSE,0,1)</f>
        <v>1</v>
      </c>
      <c r="I970" s="1" t="s">
        <v>18326</v>
      </c>
      <c r="J970" s="7">
        <f>MATCH(spotify_data[[#This Row],[artist_name]],spotify_data[artist_name],0)</f>
        <v>969</v>
      </c>
      <c r="K970">
        <v>74</v>
      </c>
      <c r="L970" s="10">
        <f>spotify_data[[#This Row],[artist_popularity]]/100</f>
        <v>0.74</v>
      </c>
      <c r="M970">
        <v>2265465</v>
      </c>
      <c r="N970" s="1" t="s">
        <v>23</v>
      </c>
      <c r="O970" s="1" t="s">
        <v>19665</v>
      </c>
      <c r="P970" s="1">
        <f>MATCH(spotify_data[[#This Row],[album_id]],spotify_data[album_id],0)</f>
        <v>969</v>
      </c>
      <c r="Q970" s="1" t="s">
        <v>19666</v>
      </c>
      <c r="R970" s="2">
        <v>40295</v>
      </c>
      <c r="S970" s="7">
        <f ca="1">+TODAY()-spotify_data[[#This Row],[Fecha lanzamiento Album]]</f>
        <v>5736</v>
      </c>
      <c r="T970" s="7">
        <f ca="1">+spotify_data[[#This Row],[Antigüedad Album Dias]]/60</f>
        <v>95.6</v>
      </c>
      <c r="U970" s="8">
        <f ca="1">spotify_data[[#This Row],[Antigüedad Album Meses]]/12</f>
        <v>7.9666666666666659</v>
      </c>
      <c r="V970">
        <v>12</v>
      </c>
      <c r="W970" s="1" t="s">
        <v>20</v>
      </c>
      <c r="X970" s="1" t="str">
        <f>+IF(spotify_data[[#This Row],[album_type]]="album","Album",IF(spotify_data[[#This Row],[album_type]]="single","Single","Compilation"))</f>
        <v>Album</v>
      </c>
      <c r="Y970">
        <v>3</v>
      </c>
    </row>
    <row r="971" spans="1:25" x14ac:dyDescent="0.3">
      <c r="A971" s="1" t="s">
        <v>19744</v>
      </c>
      <c r="B971" s="1">
        <v>5861</v>
      </c>
      <c r="C971" s="1" t="s">
        <v>19745</v>
      </c>
      <c r="D971">
        <v>5</v>
      </c>
      <c r="E971">
        <v>78</v>
      </c>
      <c r="F971" s="10">
        <f>spotify_data[[#This Row],[track_popularity]]/100</f>
        <v>0.78</v>
      </c>
      <c r="G971" s="9" t="b">
        <v>0</v>
      </c>
      <c r="H971" s="1">
        <f>+IF(spotify_data[[#This Row],[explicit]]=FALSE,0,1)</f>
        <v>0</v>
      </c>
      <c r="I971" s="1" t="s">
        <v>19746</v>
      </c>
      <c r="J971" s="7">
        <f>MATCH(spotify_data[[#This Row],[artist_name]],spotify_data[artist_name],0)</f>
        <v>970</v>
      </c>
      <c r="K971">
        <v>73</v>
      </c>
      <c r="L971" s="10">
        <f>spotify_data[[#This Row],[artist_popularity]]/100</f>
        <v>0.73</v>
      </c>
      <c r="M971">
        <v>3860463</v>
      </c>
      <c r="N971" s="1" t="s">
        <v>4523</v>
      </c>
      <c r="O971" s="1" t="s">
        <v>19747</v>
      </c>
      <c r="P971" s="1">
        <f>MATCH(spotify_data[[#This Row],[album_id]],spotify_data[album_id],0)</f>
        <v>970</v>
      </c>
      <c r="Q971" s="1" t="s">
        <v>19748</v>
      </c>
      <c r="R971" s="2">
        <v>40179</v>
      </c>
      <c r="S971" s="7">
        <f ca="1">+TODAY()-spotify_data[[#This Row],[Fecha lanzamiento Album]]</f>
        <v>5852</v>
      </c>
      <c r="T971" s="7">
        <f ca="1">+spotify_data[[#This Row],[Antigüedad Album Dias]]/60</f>
        <v>97.533333333333331</v>
      </c>
      <c r="U971" s="8">
        <f ca="1">spotify_data[[#This Row],[Antigüedad Album Meses]]/12</f>
        <v>8.1277777777777782</v>
      </c>
      <c r="V971">
        <v>12</v>
      </c>
      <c r="W971" s="1" t="s">
        <v>20</v>
      </c>
      <c r="X971" s="1" t="str">
        <f>+IF(spotify_data[[#This Row],[album_type]]="album","Album",IF(spotify_data[[#This Row],[album_type]]="single","Single","Compilation"))</f>
        <v>Album</v>
      </c>
      <c r="Y971">
        <v>343</v>
      </c>
    </row>
    <row r="972" spans="1:25" x14ac:dyDescent="0.3">
      <c r="A972" s="1" t="s">
        <v>19838</v>
      </c>
      <c r="B972" s="1">
        <v>5234</v>
      </c>
      <c r="C972" s="1" t="s">
        <v>19839</v>
      </c>
      <c r="D972">
        <v>1</v>
      </c>
      <c r="E972">
        <v>78</v>
      </c>
      <c r="F972" s="10">
        <f>spotify_data[[#This Row],[track_popularity]]/100</f>
        <v>0.78</v>
      </c>
      <c r="G972" s="9" t="b">
        <v>0</v>
      </c>
      <c r="H972" s="1">
        <f>+IF(spotify_data[[#This Row],[explicit]]=FALSE,0,1)</f>
        <v>0</v>
      </c>
      <c r="I972" s="1" t="s">
        <v>17916</v>
      </c>
      <c r="J972" s="7">
        <f>MATCH(spotify_data[[#This Row],[artist_name]],spotify_data[artist_name],0)</f>
        <v>272</v>
      </c>
      <c r="K972">
        <v>78</v>
      </c>
      <c r="L972" s="10">
        <f>spotify_data[[#This Row],[artist_popularity]]/100</f>
        <v>0.78</v>
      </c>
      <c r="M972">
        <v>9154839</v>
      </c>
      <c r="N972" s="1" t="s">
        <v>23</v>
      </c>
      <c r="O972" s="1" t="s">
        <v>19760</v>
      </c>
      <c r="P972" s="1">
        <f>MATCH(spotify_data[[#This Row],[album_id]],spotify_data[album_id],0)</f>
        <v>272</v>
      </c>
      <c r="Q972" s="1" t="s">
        <v>19761</v>
      </c>
      <c r="R972" s="2">
        <v>40179</v>
      </c>
      <c r="S972" s="7">
        <f ca="1">+TODAY()-spotify_data[[#This Row],[Fecha lanzamiento Album]]</f>
        <v>5852</v>
      </c>
      <c r="T972" s="7">
        <f ca="1">+spotify_data[[#This Row],[Antigüedad Album Dias]]/60</f>
        <v>97.533333333333331</v>
      </c>
      <c r="U972" s="8">
        <f ca="1">spotify_data[[#This Row],[Antigüedad Album Meses]]/12</f>
        <v>8.1277777777777782</v>
      </c>
      <c r="V972">
        <v>18</v>
      </c>
      <c r="W972" s="1" t="s">
        <v>20</v>
      </c>
      <c r="X972" s="1" t="str">
        <f>+IF(spotify_data[[#This Row],[album_type]]="album","Album",IF(spotify_data[[#This Row],[album_type]]="single","Single","Compilation"))</f>
        <v>Album</v>
      </c>
      <c r="Y972">
        <v>311</v>
      </c>
    </row>
    <row r="973" spans="1:25" x14ac:dyDescent="0.3">
      <c r="A973" s="1" t="s">
        <v>19957</v>
      </c>
      <c r="B973" s="1">
        <v>6088</v>
      </c>
      <c r="C973" s="1" t="s">
        <v>19958</v>
      </c>
      <c r="D973">
        <v>8</v>
      </c>
      <c r="E973">
        <v>78</v>
      </c>
      <c r="F973" s="10">
        <f>spotify_data[[#This Row],[track_popularity]]/100</f>
        <v>0.78</v>
      </c>
      <c r="G973" s="9" t="b">
        <v>1</v>
      </c>
      <c r="H973" s="1">
        <f>+IF(spotify_data[[#This Row],[explicit]]=FALSE,0,1)</f>
        <v>1</v>
      </c>
      <c r="I973" s="1" t="s">
        <v>6348</v>
      </c>
      <c r="J973" s="7">
        <f>MATCH(spotify_data[[#This Row],[artist_name]],spotify_data[artist_name],0)</f>
        <v>103</v>
      </c>
      <c r="K973">
        <v>90</v>
      </c>
      <c r="L973" s="10">
        <f>spotify_data[[#This Row],[artist_popularity]]/100</f>
        <v>0.9</v>
      </c>
      <c r="M973">
        <v>69030894</v>
      </c>
      <c r="N973" s="1" t="s">
        <v>6349</v>
      </c>
      <c r="O973" s="1" t="s">
        <v>19959</v>
      </c>
      <c r="P973" s="1">
        <f>MATCH(spotify_data[[#This Row],[album_id]],spotify_data[album_id],0)</f>
        <v>972</v>
      </c>
      <c r="Q973" s="1" t="s">
        <v>19960</v>
      </c>
      <c r="R973" s="2">
        <v>40137</v>
      </c>
      <c r="S973" s="7">
        <f ca="1">+TODAY()-spotify_data[[#This Row],[Fecha lanzamiento Album]]</f>
        <v>5894</v>
      </c>
      <c r="T973" s="7">
        <f ca="1">+spotify_data[[#This Row],[Antigüedad Album Dias]]/60</f>
        <v>98.233333333333334</v>
      </c>
      <c r="U973" s="8">
        <f ca="1">spotify_data[[#This Row],[Antigüedad Album Meses]]/12</f>
        <v>8.1861111111111118</v>
      </c>
      <c r="V973">
        <v>13</v>
      </c>
      <c r="W973" s="1" t="s">
        <v>20</v>
      </c>
      <c r="X973" s="1" t="str">
        <f>+IF(spotify_data[[#This Row],[album_type]]="album","Album",IF(spotify_data[[#This Row],[album_type]]="single","Single","Compilation"))</f>
        <v>Album</v>
      </c>
      <c r="Y973">
        <v>371</v>
      </c>
    </row>
    <row r="974" spans="1:25" x14ac:dyDescent="0.3">
      <c r="A974" s="1" t="s">
        <v>20080</v>
      </c>
      <c r="B974" s="1">
        <v>3424</v>
      </c>
      <c r="C974" s="1" t="s">
        <v>19336</v>
      </c>
      <c r="D974">
        <v>4</v>
      </c>
      <c r="E974">
        <v>78</v>
      </c>
      <c r="F974" s="10">
        <f>spotify_data[[#This Row],[track_popularity]]/100</f>
        <v>0.78</v>
      </c>
      <c r="G974" s="9" t="b">
        <v>1</v>
      </c>
      <c r="H974" s="1">
        <f>+IF(spotify_data[[#This Row],[explicit]]=FALSE,0,1)</f>
        <v>1</v>
      </c>
      <c r="I974" s="1" t="s">
        <v>17416</v>
      </c>
      <c r="J974" s="7">
        <f>MATCH(spotify_data[[#This Row],[artist_name]],spotify_data[artist_name],0)</f>
        <v>273</v>
      </c>
      <c r="K974">
        <v>82</v>
      </c>
      <c r="L974" s="10">
        <f>spotify_data[[#This Row],[artist_popularity]]/100</f>
        <v>0.82</v>
      </c>
      <c r="M974">
        <v>10376731</v>
      </c>
      <c r="N974" s="1" t="s">
        <v>17417</v>
      </c>
      <c r="O974" s="1" t="s">
        <v>20078</v>
      </c>
      <c r="P974" s="1">
        <f>MATCH(spotify_data[[#This Row],[album_id]],spotify_data[album_id],0)</f>
        <v>273</v>
      </c>
      <c r="Q974" s="1" t="s">
        <v>20079</v>
      </c>
      <c r="R974" s="2">
        <v>40064</v>
      </c>
      <c r="S974" s="7">
        <f ca="1">+TODAY()-spotify_data[[#This Row],[Fecha lanzamiento Album]]</f>
        <v>5967</v>
      </c>
      <c r="T974" s="7">
        <f ca="1">+spotify_data[[#This Row],[Antigüedad Album Dias]]/60</f>
        <v>99.45</v>
      </c>
      <c r="U974" s="8">
        <f ca="1">spotify_data[[#This Row],[Antigüedad Album Meses]]/12</f>
        <v>8.2874999999999996</v>
      </c>
      <c r="V974">
        <v>15</v>
      </c>
      <c r="W974" s="1" t="s">
        <v>20</v>
      </c>
      <c r="X974" s="1" t="str">
        <f>+IF(spotify_data[[#This Row],[album_type]]="album","Album",IF(spotify_data[[#This Row],[album_type]]="single","Single","Compilation"))</f>
        <v>Album</v>
      </c>
      <c r="Y974">
        <v>445</v>
      </c>
    </row>
    <row r="975" spans="1:25" x14ac:dyDescent="0.3">
      <c r="A975" s="1" t="s">
        <v>20123</v>
      </c>
      <c r="B975" s="1">
        <v>5365</v>
      </c>
      <c r="C975" s="1" t="s">
        <v>20015</v>
      </c>
      <c r="D975">
        <v>6</v>
      </c>
      <c r="E975">
        <v>78</v>
      </c>
      <c r="F975" s="10">
        <f>spotify_data[[#This Row],[track_popularity]]/100</f>
        <v>0.78</v>
      </c>
      <c r="G975" s="9" t="b">
        <v>0</v>
      </c>
      <c r="H975" s="1">
        <f>+IF(spotify_data[[#This Row],[explicit]]=FALSE,0,1)</f>
        <v>0</v>
      </c>
      <c r="I975" s="1" t="s">
        <v>898</v>
      </c>
      <c r="J975" s="7">
        <f>MATCH(spotify_data[[#This Row],[artist_name]],spotify_data[artist_name],0)</f>
        <v>34</v>
      </c>
      <c r="K975">
        <v>88</v>
      </c>
      <c r="L975" s="10">
        <f>spotify_data[[#This Row],[artist_popularity]]/100</f>
        <v>0.88</v>
      </c>
      <c r="M975">
        <v>42256604</v>
      </c>
      <c r="N975" s="1" t="s">
        <v>899</v>
      </c>
      <c r="O975" s="1" t="s">
        <v>20122</v>
      </c>
      <c r="P975" s="1">
        <f>MATCH(spotify_data[[#This Row],[album_id]],spotify_data[album_id],0)</f>
        <v>974</v>
      </c>
      <c r="Q975" s="1" t="s">
        <v>19980</v>
      </c>
      <c r="R975" s="2">
        <v>40030</v>
      </c>
      <c r="S975" s="7">
        <f ca="1">+TODAY()-spotify_data[[#This Row],[Fecha lanzamiento Album]]</f>
        <v>6001</v>
      </c>
      <c r="T975" s="7">
        <f ca="1">+spotify_data[[#This Row],[Antigüedad Album Dias]]/60</f>
        <v>100.01666666666667</v>
      </c>
      <c r="U975" s="8">
        <f ca="1">spotify_data[[#This Row],[Antigüedad Album Meses]]/12</f>
        <v>8.3347222222222221</v>
      </c>
      <c r="V975">
        <v>22</v>
      </c>
      <c r="W975" s="1" t="s">
        <v>20</v>
      </c>
      <c r="X975" s="1" t="str">
        <f>+IF(spotify_data[[#This Row],[album_type]]="album","Album",IF(spotify_data[[#This Row],[album_type]]="single","Single","Compilation"))</f>
        <v>Album</v>
      </c>
      <c r="Y975">
        <v>367</v>
      </c>
    </row>
    <row r="976" spans="1:25" x14ac:dyDescent="0.3">
      <c r="A976" s="1" t="s">
        <v>20299</v>
      </c>
      <c r="B976" s="1">
        <v>1260</v>
      </c>
      <c r="C976" s="1" t="s">
        <v>3527</v>
      </c>
      <c r="D976">
        <v>3</v>
      </c>
      <c r="E976">
        <v>78</v>
      </c>
      <c r="F976" s="10">
        <f>spotify_data[[#This Row],[track_popularity]]/100</f>
        <v>0.78</v>
      </c>
      <c r="G976" s="9" t="b">
        <v>0</v>
      </c>
      <c r="H976" s="1">
        <f>+IF(spotify_data[[#This Row],[explicit]]=FALSE,0,1)</f>
        <v>0</v>
      </c>
      <c r="I976" s="1" t="s">
        <v>7037</v>
      </c>
      <c r="J976" s="7">
        <f>MATCH(spotify_data[[#This Row],[artist_name]],spotify_data[artist_name],0)</f>
        <v>99</v>
      </c>
      <c r="K976">
        <v>81</v>
      </c>
      <c r="L976" s="10">
        <f>spotify_data[[#This Row],[artist_popularity]]/100</f>
        <v>0.81</v>
      </c>
      <c r="M976">
        <v>18706004</v>
      </c>
      <c r="N976" s="1" t="s">
        <v>831</v>
      </c>
      <c r="O976" s="1" t="s">
        <v>20282</v>
      </c>
      <c r="P976" s="1">
        <f>MATCH(spotify_data[[#This Row],[album_id]],spotify_data[album_id],0)</f>
        <v>975</v>
      </c>
      <c r="Q976" s="1" t="s">
        <v>20283</v>
      </c>
      <c r="R976" s="2">
        <v>39814</v>
      </c>
      <c r="S976" s="7">
        <f ca="1">+TODAY()-spotify_data[[#This Row],[Fecha lanzamiento Album]]</f>
        <v>6217</v>
      </c>
      <c r="T976" s="7">
        <f ca="1">+spotify_data[[#This Row],[Antigüedad Album Dias]]/60</f>
        <v>103.61666666666666</v>
      </c>
      <c r="U976" s="8">
        <f ca="1">spotify_data[[#This Row],[Antigüedad Album Meses]]/12</f>
        <v>8.6347222222222211</v>
      </c>
      <c r="V976">
        <v>11</v>
      </c>
      <c r="W976" s="1" t="s">
        <v>20</v>
      </c>
      <c r="X976" s="1" t="str">
        <f>+IF(spotify_data[[#This Row],[album_type]]="album","Album",IF(spotify_data[[#This Row],[album_type]]="single","Single","Compilation"))</f>
        <v>Album</v>
      </c>
      <c r="Y976">
        <v>374</v>
      </c>
    </row>
    <row r="977" spans="1:25" x14ac:dyDescent="0.3">
      <c r="A977" s="1" t="s">
        <v>20316</v>
      </c>
      <c r="B977" s="1">
        <v>3138</v>
      </c>
      <c r="C977" s="1" t="s">
        <v>20317</v>
      </c>
      <c r="D977">
        <v>9</v>
      </c>
      <c r="E977">
        <v>78</v>
      </c>
      <c r="F977" s="10">
        <f>spotify_data[[#This Row],[track_popularity]]/100</f>
        <v>0.78</v>
      </c>
      <c r="G977" s="9" t="b">
        <v>0</v>
      </c>
      <c r="H977" s="1">
        <f>+IF(spotify_data[[#This Row],[explicit]]=FALSE,0,1)</f>
        <v>0</v>
      </c>
      <c r="I977" s="1" t="s">
        <v>18182</v>
      </c>
      <c r="J977" s="7">
        <f>MATCH(spotify_data[[#This Row],[artist_name]],spotify_data[artist_name],0)</f>
        <v>976</v>
      </c>
      <c r="K977">
        <v>66</v>
      </c>
      <c r="L977" s="10">
        <f>spotify_data[[#This Row],[artist_popularity]]/100</f>
        <v>0.66</v>
      </c>
      <c r="M977">
        <v>2503055</v>
      </c>
      <c r="N977" s="1" t="s">
        <v>23</v>
      </c>
      <c r="O977" s="1" t="s">
        <v>20318</v>
      </c>
      <c r="P977" s="1">
        <f>MATCH(spotify_data[[#This Row],[album_id]],spotify_data[album_id],0)</f>
        <v>976</v>
      </c>
      <c r="Q977" s="1" t="s">
        <v>14274</v>
      </c>
      <c r="R977" s="2">
        <v>39814</v>
      </c>
      <c r="S977" s="7">
        <f ca="1">+TODAY()-spotify_data[[#This Row],[Fecha lanzamiento Album]]</f>
        <v>6217</v>
      </c>
      <c r="T977" s="7">
        <f ca="1">+spotify_data[[#This Row],[Antigüedad Album Dias]]/60</f>
        <v>103.61666666666666</v>
      </c>
      <c r="U977" s="8">
        <f ca="1">spotify_data[[#This Row],[Antigüedad Album Meses]]/12</f>
        <v>8.6347222222222211</v>
      </c>
      <c r="V977">
        <v>12</v>
      </c>
      <c r="W977" s="1" t="s">
        <v>20</v>
      </c>
      <c r="X977" s="1" t="str">
        <f>+IF(spotify_data[[#This Row],[album_type]]="album","Album",IF(spotify_data[[#This Row],[album_type]]="single","Single","Compilation"))</f>
        <v>Album</v>
      </c>
      <c r="Y977">
        <v>38</v>
      </c>
    </row>
    <row r="978" spans="1:25" x14ac:dyDescent="0.3">
      <c r="A978" s="1" t="s">
        <v>20321</v>
      </c>
      <c r="B978" s="1">
        <v>7123</v>
      </c>
      <c r="C978" s="1" t="s">
        <v>20322</v>
      </c>
      <c r="D978">
        <v>13</v>
      </c>
      <c r="E978">
        <v>78</v>
      </c>
      <c r="F978" s="10">
        <f>spotify_data[[#This Row],[track_popularity]]/100</f>
        <v>0.78</v>
      </c>
      <c r="G978" s="9" t="b">
        <v>1</v>
      </c>
      <c r="H978" s="1">
        <f>+IF(spotify_data[[#This Row],[explicit]]=FALSE,0,1)</f>
        <v>1</v>
      </c>
      <c r="I978" s="1" t="s">
        <v>10602</v>
      </c>
      <c r="J978" s="7">
        <f>MATCH(spotify_data[[#This Row],[artist_name]],spotify_data[artist_name],0)</f>
        <v>977</v>
      </c>
      <c r="K978">
        <v>82</v>
      </c>
      <c r="L978" s="10">
        <f>spotify_data[[#This Row],[artist_popularity]]/100</f>
        <v>0.82</v>
      </c>
      <c r="M978">
        <v>18868122</v>
      </c>
      <c r="N978" s="1" t="s">
        <v>10603</v>
      </c>
      <c r="O978" s="1" t="s">
        <v>20323</v>
      </c>
      <c r="P978" s="1">
        <f>MATCH(spotify_data[[#This Row],[album_id]],spotify_data[album_id],0)</f>
        <v>977</v>
      </c>
      <c r="Q978" s="1" t="s">
        <v>20324</v>
      </c>
      <c r="R978" s="2">
        <v>39814</v>
      </c>
      <c r="S978" s="7">
        <f ca="1">+TODAY()-spotify_data[[#This Row],[Fecha lanzamiento Album]]</f>
        <v>6217</v>
      </c>
      <c r="T978" s="7">
        <f ca="1">+spotify_data[[#This Row],[Antigüedad Album Dias]]/60</f>
        <v>103.61666666666666</v>
      </c>
      <c r="U978" s="8">
        <f ca="1">spotify_data[[#This Row],[Antigüedad Album Meses]]/12</f>
        <v>8.6347222222222211</v>
      </c>
      <c r="V978">
        <v>18</v>
      </c>
      <c r="W978" s="1" t="s">
        <v>20</v>
      </c>
      <c r="X978" s="1" t="str">
        <f>+IF(spotify_data[[#This Row],[album_type]]="album","Album",IF(spotify_data[[#This Row],[album_type]]="single","Single","Compilation"))</f>
        <v>Album</v>
      </c>
      <c r="Y978">
        <v>355</v>
      </c>
    </row>
    <row r="979" spans="1:25" x14ac:dyDescent="0.3">
      <c r="A979" s="1" t="s">
        <v>20363</v>
      </c>
      <c r="B979" s="1">
        <v>1890</v>
      </c>
      <c r="C979" s="1" t="s">
        <v>20364</v>
      </c>
      <c r="D979">
        <v>2</v>
      </c>
      <c r="E979">
        <v>78</v>
      </c>
      <c r="F979" s="10">
        <f>spotify_data[[#This Row],[track_popularity]]/100</f>
        <v>0.78</v>
      </c>
      <c r="G979" s="9" t="b">
        <v>0</v>
      </c>
      <c r="H979" s="1">
        <f>+IF(spotify_data[[#This Row],[explicit]]=FALSE,0,1)</f>
        <v>0</v>
      </c>
      <c r="I979" s="1" t="s">
        <v>19021</v>
      </c>
      <c r="J979" s="7">
        <f>MATCH(spotify_data[[#This Row],[artist_name]],spotify_data[artist_name],0)</f>
        <v>206</v>
      </c>
      <c r="K979">
        <v>81</v>
      </c>
      <c r="L979" s="10">
        <f>spotify_data[[#This Row],[artist_popularity]]/100</f>
        <v>0.81</v>
      </c>
      <c r="M979">
        <v>17766757</v>
      </c>
      <c r="N979" s="1" t="s">
        <v>516</v>
      </c>
      <c r="O979" s="1" t="s">
        <v>20365</v>
      </c>
      <c r="P979" s="1">
        <f>MATCH(spotify_data[[#This Row],[album_id]],spotify_data[album_id],0)</f>
        <v>822</v>
      </c>
      <c r="Q979" s="1" t="s">
        <v>20366</v>
      </c>
      <c r="R979" s="2">
        <v>39784</v>
      </c>
      <c r="S979" s="7">
        <f ca="1">+TODAY()-spotify_data[[#This Row],[Fecha lanzamiento Album]]</f>
        <v>6247</v>
      </c>
      <c r="T979" s="7">
        <f ca="1">+spotify_data[[#This Row],[Antigüedad Album Dias]]/60</f>
        <v>104.11666666666666</v>
      </c>
      <c r="U979" s="8">
        <f ca="1">spotify_data[[#This Row],[Antigüedad Album Meses]]/12</f>
        <v>8.6763888888888889</v>
      </c>
      <c r="V979">
        <v>15</v>
      </c>
      <c r="W979" s="1" t="s">
        <v>20</v>
      </c>
      <c r="X979" s="1" t="str">
        <f>+IF(spotify_data[[#This Row],[album_type]]="album","Album",IF(spotify_data[[#This Row],[album_type]]="single","Single","Compilation"))</f>
        <v>Album</v>
      </c>
      <c r="Y979">
        <v>32</v>
      </c>
    </row>
    <row r="980" spans="1:25" x14ac:dyDescent="0.3">
      <c r="A980" s="1" t="s">
        <v>20584</v>
      </c>
      <c r="B980" s="1">
        <v>90</v>
      </c>
      <c r="C980" s="1" t="s">
        <v>20585</v>
      </c>
      <c r="D980">
        <v>6</v>
      </c>
      <c r="E980">
        <v>78</v>
      </c>
      <c r="F980" s="10">
        <f>spotify_data[[#This Row],[track_popularity]]/100</f>
        <v>0.78</v>
      </c>
      <c r="G980" s="9" t="b">
        <v>0</v>
      </c>
      <c r="H980" s="1">
        <f>+IF(spotify_data[[#This Row],[explicit]]=FALSE,0,1)</f>
        <v>0</v>
      </c>
      <c r="I980" s="1" t="s">
        <v>16693</v>
      </c>
      <c r="J980" s="7">
        <f>MATCH(spotify_data[[#This Row],[artist_name]],spotify_data[artist_name],0)</f>
        <v>213</v>
      </c>
      <c r="K980">
        <v>84</v>
      </c>
      <c r="L980" s="10">
        <f>spotify_data[[#This Row],[artist_popularity]]/100</f>
        <v>0.84</v>
      </c>
      <c r="M980">
        <v>37431031</v>
      </c>
      <c r="N980" s="1" t="s">
        <v>23</v>
      </c>
      <c r="O980" s="1" t="s">
        <v>20580</v>
      </c>
      <c r="P980" s="1">
        <f>MATCH(spotify_data[[#This Row],[album_id]],spotify_data[album_id],0)</f>
        <v>979</v>
      </c>
      <c r="Q980" s="1" t="s">
        <v>20581</v>
      </c>
      <c r="R980" s="2">
        <v>39486</v>
      </c>
      <c r="S980" s="7">
        <f ca="1">+TODAY()-spotify_data[[#This Row],[Fecha lanzamiento Album]]</f>
        <v>6545</v>
      </c>
      <c r="T980" s="7">
        <f ca="1">+spotify_data[[#This Row],[Antigüedad Album Dias]]/60</f>
        <v>109.08333333333333</v>
      </c>
      <c r="U980" s="8">
        <f ca="1">spotify_data[[#This Row],[Antigüedad Album Meses]]/12</f>
        <v>9.0902777777777768</v>
      </c>
      <c r="V980">
        <v>30</v>
      </c>
      <c r="W980" s="1" t="s">
        <v>20</v>
      </c>
      <c r="X980" s="1" t="str">
        <f>+IF(spotify_data[[#This Row],[album_type]]="album","Album",IF(spotify_data[[#This Row],[album_type]]="single","Single","Compilation"))</f>
        <v>Album</v>
      </c>
      <c r="Y980">
        <v>489</v>
      </c>
    </row>
    <row r="981" spans="1:25" x14ac:dyDescent="0.3">
      <c r="A981" s="1" t="s">
        <v>20704</v>
      </c>
      <c r="B981" s="1">
        <v>4311</v>
      </c>
      <c r="C981" s="1" t="s">
        <v>20705</v>
      </c>
      <c r="D981">
        <v>1</v>
      </c>
      <c r="E981">
        <v>78</v>
      </c>
      <c r="F981" s="10">
        <f>spotify_data[[#This Row],[track_popularity]]/100</f>
        <v>0.78</v>
      </c>
      <c r="G981" s="9" t="b">
        <v>0</v>
      </c>
      <c r="H981" s="1">
        <f>+IF(spotify_data[[#This Row],[explicit]]=FALSE,0,1)</f>
        <v>0</v>
      </c>
      <c r="I981" s="1" t="s">
        <v>20706</v>
      </c>
      <c r="J981" s="7">
        <f>MATCH(spotify_data[[#This Row],[artist_name]],spotify_data[artist_name],0)</f>
        <v>370</v>
      </c>
      <c r="K981">
        <v>75</v>
      </c>
      <c r="L981" s="10">
        <f>spotify_data[[#This Row],[artist_popularity]]/100</f>
        <v>0.75</v>
      </c>
      <c r="M981">
        <v>12955017</v>
      </c>
      <c r="N981" s="1" t="s">
        <v>20707</v>
      </c>
      <c r="O981" s="1" t="s">
        <v>20708</v>
      </c>
      <c r="P981" s="1">
        <f>MATCH(spotify_data[[#This Row],[album_id]],spotify_data[album_id],0)</f>
        <v>980</v>
      </c>
      <c r="Q981" s="1" t="s">
        <v>20709</v>
      </c>
      <c r="R981" s="2">
        <v>39350</v>
      </c>
      <c r="S981" s="7">
        <f ca="1">+TODAY()-spotify_data[[#This Row],[Fecha lanzamiento Album]]</f>
        <v>6681</v>
      </c>
      <c r="T981" s="7">
        <f ca="1">+spotify_data[[#This Row],[Antigüedad Album Dias]]/60</f>
        <v>111.35</v>
      </c>
      <c r="U981" s="8">
        <f ca="1">spotify_data[[#This Row],[Antigüedad Album Meses]]/12</f>
        <v>9.2791666666666668</v>
      </c>
      <c r="V981">
        <v>12</v>
      </c>
      <c r="W981" s="1" t="s">
        <v>20</v>
      </c>
      <c r="X981" s="1" t="str">
        <f>+IF(spotify_data[[#This Row],[album_type]]="album","Album",IF(spotify_data[[#This Row],[album_type]]="single","Single","Compilation"))</f>
        <v>Album</v>
      </c>
      <c r="Y981">
        <v>448</v>
      </c>
    </row>
    <row r="982" spans="1:25" x14ac:dyDescent="0.3">
      <c r="A982" s="1" t="s">
        <v>20726</v>
      </c>
      <c r="B982" s="1">
        <v>5616</v>
      </c>
      <c r="C982" s="1" t="s">
        <v>20575</v>
      </c>
      <c r="D982">
        <v>11</v>
      </c>
      <c r="E982">
        <v>78</v>
      </c>
      <c r="F982" s="10">
        <f>spotify_data[[#This Row],[track_popularity]]/100</f>
        <v>0.78</v>
      </c>
      <c r="G982" s="9" t="b">
        <v>0</v>
      </c>
      <c r="H982" s="1">
        <f>+IF(spotify_data[[#This Row],[explicit]]=FALSE,0,1)</f>
        <v>0</v>
      </c>
      <c r="I982" s="1" t="s">
        <v>17096</v>
      </c>
      <c r="J982" s="7">
        <f>MATCH(spotify_data[[#This Row],[artist_name]],spotify_data[artist_name],0)</f>
        <v>981</v>
      </c>
      <c r="K982">
        <v>66</v>
      </c>
      <c r="L982" s="10">
        <f>spotify_data[[#This Row],[artist_popularity]]/100</f>
        <v>0.66</v>
      </c>
      <c r="M982">
        <v>1475258</v>
      </c>
      <c r="N982" s="1" t="s">
        <v>23</v>
      </c>
      <c r="O982" s="1" t="s">
        <v>20727</v>
      </c>
      <c r="P982" s="1">
        <f>MATCH(spotify_data[[#This Row],[album_id]],spotify_data[album_id],0)</f>
        <v>981</v>
      </c>
      <c r="Q982" s="1" t="s">
        <v>20728</v>
      </c>
      <c r="R982" s="2">
        <v>39314</v>
      </c>
      <c r="S982" s="7">
        <f ca="1">+TODAY()-spotify_data[[#This Row],[Fecha lanzamiento Album]]</f>
        <v>6717</v>
      </c>
      <c r="T982" s="7">
        <f ca="1">+spotify_data[[#This Row],[Antigüedad Album Dias]]/60</f>
        <v>111.95</v>
      </c>
      <c r="U982" s="8">
        <f ca="1">spotify_data[[#This Row],[Antigüedad Album Meses]]/12</f>
        <v>9.3291666666666675</v>
      </c>
      <c r="V982">
        <v>12</v>
      </c>
      <c r="W982" s="1" t="s">
        <v>20</v>
      </c>
      <c r="X982" s="1" t="str">
        <f>+IF(spotify_data[[#This Row],[album_type]]="album","Album",IF(spotify_data[[#This Row],[album_type]]="single","Single","Compilation"))</f>
        <v>Album</v>
      </c>
      <c r="Y982">
        <v>342</v>
      </c>
    </row>
    <row r="983" spans="1:25" x14ac:dyDescent="0.3">
      <c r="A983" s="1" t="s">
        <v>20919</v>
      </c>
      <c r="B983" s="1">
        <v>3830</v>
      </c>
      <c r="C983" s="1" t="s">
        <v>20920</v>
      </c>
      <c r="D983">
        <v>7</v>
      </c>
      <c r="E983">
        <v>78</v>
      </c>
      <c r="F983" s="10">
        <f>spotify_data[[#This Row],[track_popularity]]/100</f>
        <v>0.78</v>
      </c>
      <c r="G983" s="9" t="b">
        <v>0</v>
      </c>
      <c r="H983" s="1">
        <f>+IF(spotify_data[[#This Row],[explicit]]=FALSE,0,1)</f>
        <v>0</v>
      </c>
      <c r="I983" s="1" t="s">
        <v>16046</v>
      </c>
      <c r="J983" s="7">
        <f>MATCH(spotify_data[[#This Row],[artist_name]],spotify_data[artist_name],0)</f>
        <v>542</v>
      </c>
      <c r="K983">
        <v>77</v>
      </c>
      <c r="L983" s="10">
        <f>spotify_data[[#This Row],[artist_popularity]]/100</f>
        <v>0.77</v>
      </c>
      <c r="M983">
        <v>11415609</v>
      </c>
      <c r="N983" s="1" t="s">
        <v>16047</v>
      </c>
      <c r="O983" s="1" t="s">
        <v>20921</v>
      </c>
      <c r="P983" s="1">
        <f>MATCH(spotify_data[[#This Row],[album_id]],spotify_data[album_id],0)</f>
        <v>982</v>
      </c>
      <c r="Q983" s="1" t="s">
        <v>20922</v>
      </c>
      <c r="R983" s="2">
        <v>39083</v>
      </c>
      <c r="S983" s="7">
        <f ca="1">+TODAY()-spotify_data[[#This Row],[Fecha lanzamiento Album]]</f>
        <v>6948</v>
      </c>
      <c r="T983" s="7">
        <f ca="1">+spotify_data[[#This Row],[Antigüedad Album Dias]]/60</f>
        <v>115.8</v>
      </c>
      <c r="U983" s="8">
        <f ca="1">spotify_data[[#This Row],[Antigüedad Album Meses]]/12</f>
        <v>9.65</v>
      </c>
      <c r="V983">
        <v>19</v>
      </c>
      <c r="W983" s="1" t="s">
        <v>20</v>
      </c>
      <c r="X983" s="1" t="str">
        <f>+IF(spotify_data[[#This Row],[album_type]]="album","Album",IF(spotify_data[[#This Row],[album_type]]="single","Single","Compilation"))</f>
        <v>Album</v>
      </c>
      <c r="Y983">
        <v>339</v>
      </c>
    </row>
    <row r="984" spans="1:25" x14ac:dyDescent="0.3">
      <c r="A984" s="1" t="s">
        <v>21049</v>
      </c>
      <c r="B984" s="1">
        <v>601</v>
      </c>
      <c r="C984" s="1" t="s">
        <v>21050</v>
      </c>
      <c r="D984">
        <v>4</v>
      </c>
      <c r="E984">
        <v>78</v>
      </c>
      <c r="F984" s="10">
        <f>spotify_data[[#This Row],[track_popularity]]/100</f>
        <v>0.78</v>
      </c>
      <c r="G984" s="9" t="b">
        <v>0</v>
      </c>
      <c r="H984" s="1">
        <f>+IF(spotify_data[[#This Row],[explicit]]=FALSE,0,1)</f>
        <v>0</v>
      </c>
      <c r="I984" s="1" t="s">
        <v>19657</v>
      </c>
      <c r="J984" s="7">
        <f>MATCH(spotify_data[[#This Row],[artist_name]],spotify_data[artist_name],0)</f>
        <v>689</v>
      </c>
      <c r="K984">
        <v>81</v>
      </c>
      <c r="L984" s="10">
        <f>spotify_data[[#This Row],[artist_popularity]]/100</f>
        <v>0.81</v>
      </c>
      <c r="M984">
        <v>7714772</v>
      </c>
      <c r="N984" s="1" t="s">
        <v>19658</v>
      </c>
      <c r="O984" s="1" t="s">
        <v>21051</v>
      </c>
      <c r="P984" s="1">
        <f>MATCH(spotify_data[[#This Row],[album_id]],spotify_data[album_id],0)</f>
        <v>983</v>
      </c>
      <c r="Q984" s="1" t="s">
        <v>21052</v>
      </c>
      <c r="R984" s="2">
        <v>39015</v>
      </c>
      <c r="S984" s="7">
        <f ca="1">+TODAY()-spotify_data[[#This Row],[Fecha lanzamiento Album]]</f>
        <v>7016</v>
      </c>
      <c r="T984" s="7">
        <f ca="1">+spotify_data[[#This Row],[Antigüedad Album Dias]]/60</f>
        <v>116.93333333333334</v>
      </c>
      <c r="U984" s="8">
        <f ca="1">spotify_data[[#This Row],[Antigüedad Album Meses]]/12</f>
        <v>9.7444444444444454</v>
      </c>
      <c r="V984">
        <v>12</v>
      </c>
      <c r="W984" s="1" t="s">
        <v>20</v>
      </c>
      <c r="X984" s="1" t="str">
        <f>+IF(spotify_data[[#This Row],[album_type]]="album","Album",IF(spotify_data[[#This Row],[album_type]]="single","Single","Compilation"))</f>
        <v>Album</v>
      </c>
      <c r="Y984">
        <v>529</v>
      </c>
    </row>
    <row r="985" spans="1:25" x14ac:dyDescent="0.3">
      <c r="A985" s="1" t="s">
        <v>21082</v>
      </c>
      <c r="B985" s="1">
        <v>4070</v>
      </c>
      <c r="C985" s="1" t="s">
        <v>21083</v>
      </c>
      <c r="D985">
        <v>6</v>
      </c>
      <c r="E985">
        <v>78</v>
      </c>
      <c r="F985" s="10">
        <f>spotify_data[[#This Row],[track_popularity]]/100</f>
        <v>0.78</v>
      </c>
      <c r="G985" s="9" t="b">
        <v>0</v>
      </c>
      <c r="H985" s="1">
        <f>+IF(spotify_data[[#This Row],[explicit]]=FALSE,0,1)</f>
        <v>0</v>
      </c>
      <c r="I985" s="1" t="s">
        <v>12781</v>
      </c>
      <c r="J985" s="7">
        <f>MATCH(spotify_data[[#This Row],[artist_name]],spotify_data[artist_name],0)</f>
        <v>201</v>
      </c>
      <c r="K985">
        <v>81</v>
      </c>
      <c r="L985" s="10">
        <f>spotify_data[[#This Row],[artist_popularity]]/100</f>
        <v>0.81</v>
      </c>
      <c r="M985">
        <v>15823760</v>
      </c>
      <c r="N985" s="1" t="s">
        <v>23</v>
      </c>
      <c r="O985" s="1" t="s">
        <v>21084</v>
      </c>
      <c r="P985" s="1">
        <f>MATCH(spotify_data[[#This Row],[album_id]],spotify_data[album_id],0)</f>
        <v>201</v>
      </c>
      <c r="Q985" s="1" t="s">
        <v>21085</v>
      </c>
      <c r="R985" s="2">
        <v>38972</v>
      </c>
      <c r="S985" s="7">
        <f ca="1">+TODAY()-spotify_data[[#This Row],[Fecha lanzamiento Album]]</f>
        <v>7059</v>
      </c>
      <c r="T985" s="7">
        <f ca="1">+spotify_data[[#This Row],[Antigüedad Album Dias]]/60</f>
        <v>117.65</v>
      </c>
      <c r="U985" s="8">
        <f ca="1">spotify_data[[#This Row],[Antigüedad Album Meses]]/12</f>
        <v>9.8041666666666671</v>
      </c>
      <c r="V985">
        <v>12</v>
      </c>
      <c r="W985" s="1" t="s">
        <v>20</v>
      </c>
      <c r="X985" s="1" t="str">
        <f>+IF(spotify_data[[#This Row],[album_type]]="album","Album",IF(spotify_data[[#This Row],[album_type]]="single","Single","Compilation"))</f>
        <v>Album</v>
      </c>
      <c r="Y985">
        <v>747</v>
      </c>
    </row>
    <row r="986" spans="1:25" x14ac:dyDescent="0.3">
      <c r="A986" s="1" t="s">
        <v>21104</v>
      </c>
      <c r="B986" s="1">
        <v>1764</v>
      </c>
      <c r="C986" s="1" t="s">
        <v>21105</v>
      </c>
      <c r="D986">
        <v>1</v>
      </c>
      <c r="E986">
        <v>78</v>
      </c>
      <c r="F986" s="10">
        <f>spotify_data[[#This Row],[track_popularity]]/100</f>
        <v>0.78</v>
      </c>
      <c r="G986" s="9" t="b">
        <v>0</v>
      </c>
      <c r="H986" s="1">
        <f>+IF(spotify_data[[#This Row],[explicit]]=FALSE,0,1)</f>
        <v>0</v>
      </c>
      <c r="I986" s="1" t="s">
        <v>21101</v>
      </c>
      <c r="J986" s="7">
        <f>MATCH(spotify_data[[#This Row],[artist_name]],spotify_data[artist_name],0)</f>
        <v>701</v>
      </c>
      <c r="K986">
        <v>66</v>
      </c>
      <c r="L986" s="10">
        <f>spotify_data[[#This Row],[artist_popularity]]/100</f>
        <v>0.66</v>
      </c>
      <c r="M986">
        <v>1898249</v>
      </c>
      <c r="N986" s="1" t="s">
        <v>23</v>
      </c>
      <c r="O986" s="1" t="s">
        <v>21102</v>
      </c>
      <c r="P986" s="1">
        <f>MATCH(spotify_data[[#This Row],[album_id]],spotify_data[album_id],0)</f>
        <v>701</v>
      </c>
      <c r="Q986" s="1" t="s">
        <v>21103</v>
      </c>
      <c r="R986" s="2">
        <v>38936</v>
      </c>
      <c r="S986" s="7">
        <f ca="1">+TODAY()-spotify_data[[#This Row],[Fecha lanzamiento Album]]</f>
        <v>7095</v>
      </c>
      <c r="T986" s="7">
        <f ca="1">+spotify_data[[#This Row],[Antigüedad Album Dias]]/60</f>
        <v>118.25</v>
      </c>
      <c r="U986" s="8">
        <f ca="1">spotify_data[[#This Row],[Antigüedad Album Meses]]/12</f>
        <v>9.8541666666666661</v>
      </c>
      <c r="V986">
        <v>11</v>
      </c>
      <c r="W986" s="1" t="s">
        <v>20</v>
      </c>
      <c r="X986" s="1" t="str">
        <f>+IF(spotify_data[[#This Row],[album_type]]="album","Album",IF(spotify_data[[#This Row],[album_type]]="single","Single","Compilation"))</f>
        <v>Album</v>
      </c>
      <c r="Y986">
        <v>32</v>
      </c>
    </row>
    <row r="987" spans="1:25" x14ac:dyDescent="0.3">
      <c r="A987" s="1" t="s">
        <v>21169</v>
      </c>
      <c r="B987" s="1">
        <v>321</v>
      </c>
      <c r="C987" s="1" t="s">
        <v>6210</v>
      </c>
      <c r="D987">
        <v>1</v>
      </c>
      <c r="E987">
        <v>78</v>
      </c>
      <c r="F987" s="10">
        <f>spotify_data[[#This Row],[track_popularity]]/100</f>
        <v>0.78</v>
      </c>
      <c r="G987" s="9" t="b">
        <v>0</v>
      </c>
      <c r="H987" s="1">
        <f>+IF(spotify_data[[#This Row],[explicit]]=FALSE,0,1)</f>
        <v>0</v>
      </c>
      <c r="I987" s="1" t="s">
        <v>6348</v>
      </c>
      <c r="J987" s="7">
        <f>MATCH(spotify_data[[#This Row],[artist_name]],spotify_data[artist_name],0)</f>
        <v>103</v>
      </c>
      <c r="K987">
        <v>90</v>
      </c>
      <c r="L987" s="10">
        <f>spotify_data[[#This Row],[artist_popularity]]/100</f>
        <v>0.9</v>
      </c>
      <c r="M987">
        <v>68997177</v>
      </c>
      <c r="N987" s="1" t="s">
        <v>6349</v>
      </c>
      <c r="O987" s="1" t="s">
        <v>21170</v>
      </c>
      <c r="P987" s="1">
        <f>MATCH(spotify_data[[#This Row],[album_id]],spotify_data[album_id],0)</f>
        <v>986</v>
      </c>
      <c r="Q987" s="1" t="s">
        <v>21171</v>
      </c>
      <c r="R987" s="2">
        <v>38817</v>
      </c>
      <c r="S987" s="7">
        <f ca="1">+TODAY()-spotify_data[[#This Row],[Fecha lanzamiento Album]]</f>
        <v>7214</v>
      </c>
      <c r="T987" s="7">
        <f ca="1">+spotify_data[[#This Row],[Antigüedad Album Dias]]/60</f>
        <v>120.23333333333333</v>
      </c>
      <c r="U987" s="8">
        <f ca="1">spotify_data[[#This Row],[Antigüedad Album Meses]]/12</f>
        <v>10.019444444444444</v>
      </c>
      <c r="V987">
        <v>13</v>
      </c>
      <c r="W987" s="1" t="s">
        <v>20</v>
      </c>
      <c r="X987" s="1" t="str">
        <f>+IF(spotify_data[[#This Row],[album_type]]="album","Album",IF(spotify_data[[#This Row],[album_type]]="single","Single","Compilation"))</f>
        <v>Album</v>
      </c>
      <c r="Y987">
        <v>398</v>
      </c>
    </row>
    <row r="988" spans="1:25" x14ac:dyDescent="0.3">
      <c r="A988" s="1" t="s">
        <v>21315</v>
      </c>
      <c r="B988" s="1">
        <v>6747</v>
      </c>
      <c r="C988" s="1" t="s">
        <v>3045</v>
      </c>
      <c r="D988">
        <v>1</v>
      </c>
      <c r="E988">
        <v>78</v>
      </c>
      <c r="F988" s="10">
        <f>spotify_data[[#This Row],[track_popularity]]/100</f>
        <v>0.78</v>
      </c>
      <c r="G988" s="9" t="b">
        <v>0</v>
      </c>
      <c r="H988" s="1">
        <f>+IF(spotify_data[[#This Row],[explicit]]=FALSE,0,1)</f>
        <v>0</v>
      </c>
      <c r="I988" s="1" t="s">
        <v>6164</v>
      </c>
      <c r="J988" s="7">
        <f>MATCH(spotify_data[[#This Row],[artist_name]],spotify_data[artist_name],0)</f>
        <v>987</v>
      </c>
      <c r="K988">
        <v>78</v>
      </c>
      <c r="L988" s="10">
        <f>spotify_data[[#This Row],[artist_popularity]]/100</f>
        <v>0.78</v>
      </c>
      <c r="M988">
        <v>8794984</v>
      </c>
      <c r="N988" s="1" t="s">
        <v>23</v>
      </c>
      <c r="O988" s="1" t="s">
        <v>21316</v>
      </c>
      <c r="P988" s="1">
        <f>MATCH(spotify_data[[#This Row],[album_id]],spotify_data[album_id],0)</f>
        <v>987</v>
      </c>
      <c r="Q988" s="1" t="s">
        <v>21317</v>
      </c>
      <c r="R988" s="2">
        <v>38667</v>
      </c>
      <c r="S988" s="7">
        <f ca="1">+TODAY()-spotify_data[[#This Row],[Fecha lanzamiento Album]]</f>
        <v>7364</v>
      </c>
      <c r="T988" s="7">
        <f ca="1">+spotify_data[[#This Row],[Antigüedad Album Dias]]/60</f>
        <v>122.73333333333333</v>
      </c>
      <c r="U988" s="8">
        <f ca="1">spotify_data[[#This Row],[Antigüedad Album Meses]]/12</f>
        <v>10.227777777777778</v>
      </c>
      <c r="V988">
        <v>12</v>
      </c>
      <c r="W988" s="1" t="s">
        <v>20</v>
      </c>
      <c r="X988" s="1" t="str">
        <f>+IF(spotify_data[[#This Row],[album_type]]="album","Album",IF(spotify_data[[#This Row],[album_type]]="single","Single","Compilation"))</f>
        <v>Album</v>
      </c>
      <c r="Y988">
        <v>562</v>
      </c>
    </row>
    <row r="989" spans="1:25" x14ac:dyDescent="0.3">
      <c r="A989" s="1" t="s">
        <v>21858</v>
      </c>
      <c r="B989" s="1">
        <v>513</v>
      </c>
      <c r="C989" s="1" t="s">
        <v>21859</v>
      </c>
      <c r="D989">
        <v>1</v>
      </c>
      <c r="E989">
        <v>78</v>
      </c>
      <c r="F989" s="10">
        <f>spotify_data[[#This Row],[track_popularity]]/100</f>
        <v>0.78</v>
      </c>
      <c r="G989" s="9" t="b">
        <v>0</v>
      </c>
      <c r="H989" s="1">
        <f>+IF(spotify_data[[#This Row],[explicit]]=FALSE,0,1)</f>
        <v>0</v>
      </c>
      <c r="I989" s="1" t="s">
        <v>4125</v>
      </c>
      <c r="J989" s="7">
        <f>MATCH(spotify_data[[#This Row],[artist_name]],spotify_data[artist_name],0)</f>
        <v>926</v>
      </c>
      <c r="K989">
        <v>84</v>
      </c>
      <c r="L989" s="10">
        <f>spotify_data[[#This Row],[artist_popularity]]/100</f>
        <v>0.84</v>
      </c>
      <c r="M989">
        <v>41176723</v>
      </c>
      <c r="N989" s="1" t="s">
        <v>23</v>
      </c>
      <c r="O989" s="1" t="s">
        <v>21860</v>
      </c>
      <c r="P989" s="1">
        <f>MATCH(spotify_data[[#This Row],[album_id]],spotify_data[album_id],0)</f>
        <v>988</v>
      </c>
      <c r="Q989" s="1" t="s">
        <v>21861</v>
      </c>
      <c r="R989" s="2">
        <v>37796</v>
      </c>
      <c r="S989" s="7">
        <f ca="1">+TODAY()-spotify_data[[#This Row],[Fecha lanzamiento Album]]</f>
        <v>8235</v>
      </c>
      <c r="T989" s="7">
        <f ca="1">+spotify_data[[#This Row],[Antigüedad Album Dias]]/60</f>
        <v>137.25</v>
      </c>
      <c r="U989" s="8">
        <f ca="1">spotify_data[[#This Row],[Antigüedad Album Meses]]/12</f>
        <v>11.4375</v>
      </c>
      <c r="V989">
        <v>15</v>
      </c>
      <c r="W989" s="1" t="s">
        <v>20</v>
      </c>
      <c r="X989" s="1" t="str">
        <f>+IF(spotify_data[[#This Row],[album_type]]="album","Album",IF(spotify_data[[#This Row],[album_type]]="single","Single","Compilation"))</f>
        <v>Album</v>
      </c>
      <c r="Y989">
        <v>393</v>
      </c>
    </row>
    <row r="990" spans="1:25" x14ac:dyDescent="0.3">
      <c r="A990" s="1" t="s">
        <v>21948</v>
      </c>
      <c r="B990" s="1">
        <v>6068</v>
      </c>
      <c r="C990" s="1" t="s">
        <v>21949</v>
      </c>
      <c r="D990">
        <v>11</v>
      </c>
      <c r="E990">
        <v>78</v>
      </c>
      <c r="F990" s="10">
        <f>spotify_data[[#This Row],[track_popularity]]/100</f>
        <v>0.78</v>
      </c>
      <c r="G990" s="9" t="b">
        <v>1</v>
      </c>
      <c r="H990" s="1">
        <f>+IF(spotify_data[[#This Row],[explicit]]=FALSE,0,1)</f>
        <v>1</v>
      </c>
      <c r="I990" s="1" t="s">
        <v>10602</v>
      </c>
      <c r="J990" s="7">
        <f>MATCH(spotify_data[[#This Row],[artist_name]],spotify_data[artist_name],0)</f>
        <v>977</v>
      </c>
      <c r="K990">
        <v>82</v>
      </c>
      <c r="L990" s="10">
        <f>spotify_data[[#This Row],[artist_popularity]]/100</f>
        <v>0.82</v>
      </c>
      <c r="M990">
        <v>18860205</v>
      </c>
      <c r="N990" s="1" t="s">
        <v>10603</v>
      </c>
      <c r="O990" s="1" t="s">
        <v>21950</v>
      </c>
      <c r="P990" s="1">
        <f>MATCH(spotify_data[[#This Row],[album_id]],spotify_data[album_id],0)</f>
        <v>989</v>
      </c>
      <c r="Q990" s="1" t="s">
        <v>21947</v>
      </c>
      <c r="R990" s="2">
        <v>37658</v>
      </c>
      <c r="S990" s="7">
        <f ca="1">+TODAY()-spotify_data[[#This Row],[Fecha lanzamiento Album]]</f>
        <v>8373</v>
      </c>
      <c r="T990" s="7">
        <f ca="1">+spotify_data[[#This Row],[Antigüedad Album Dias]]/60</f>
        <v>139.55000000000001</v>
      </c>
      <c r="U990" s="8">
        <f ca="1">spotify_data[[#This Row],[Antigüedad Album Meses]]/12</f>
        <v>11.629166666666668</v>
      </c>
      <c r="V990">
        <v>20</v>
      </c>
      <c r="W990" s="1" t="s">
        <v>20</v>
      </c>
      <c r="X990" s="1" t="str">
        <f>+IF(spotify_data[[#This Row],[album_type]]="album","Album",IF(spotify_data[[#This Row],[album_type]]="single","Single","Compilation"))</f>
        <v>Album</v>
      </c>
      <c r="Y990">
        <v>415</v>
      </c>
    </row>
    <row r="991" spans="1:25" x14ac:dyDescent="0.3">
      <c r="A991" s="1" t="s">
        <v>21951</v>
      </c>
      <c r="B991" s="1">
        <v>2237</v>
      </c>
      <c r="C991" s="1" t="s">
        <v>21952</v>
      </c>
      <c r="D991">
        <v>14</v>
      </c>
      <c r="E991">
        <v>78</v>
      </c>
      <c r="F991" s="10">
        <f>spotify_data[[#This Row],[track_popularity]]/100</f>
        <v>0.78</v>
      </c>
      <c r="G991" s="9" t="b">
        <v>1</v>
      </c>
      <c r="H991" s="1">
        <f>+IF(spotify_data[[#This Row],[explicit]]=FALSE,0,1)</f>
        <v>1</v>
      </c>
      <c r="I991" s="1" t="s">
        <v>10602</v>
      </c>
      <c r="J991" s="7">
        <f>MATCH(spotify_data[[#This Row],[artist_name]],spotify_data[artist_name],0)</f>
        <v>977</v>
      </c>
      <c r="K991">
        <v>82</v>
      </c>
      <c r="L991" s="10">
        <f>spotify_data[[#This Row],[artist_popularity]]/100</f>
        <v>0.82</v>
      </c>
      <c r="M991">
        <v>18860205</v>
      </c>
      <c r="N991" s="1" t="s">
        <v>10603</v>
      </c>
      <c r="O991" s="1" t="s">
        <v>21950</v>
      </c>
      <c r="P991" s="1">
        <f>MATCH(spotify_data[[#This Row],[album_id]],spotify_data[album_id],0)</f>
        <v>989</v>
      </c>
      <c r="Q991" s="1" t="s">
        <v>21947</v>
      </c>
      <c r="R991" s="2">
        <v>37658</v>
      </c>
      <c r="S991" s="7">
        <f ca="1">+TODAY()-spotify_data[[#This Row],[Fecha lanzamiento Album]]</f>
        <v>8373</v>
      </c>
      <c r="T991" s="7">
        <f ca="1">+spotify_data[[#This Row],[Antigüedad Album Dias]]/60</f>
        <v>139.55000000000001</v>
      </c>
      <c r="U991" s="8">
        <f ca="1">spotify_data[[#This Row],[Antigüedad Album Meses]]/12</f>
        <v>11.629166666666668</v>
      </c>
      <c r="V991">
        <v>20</v>
      </c>
      <c r="W991" s="1" t="s">
        <v>20</v>
      </c>
      <c r="X991" s="1" t="str">
        <f>+IF(spotify_data[[#This Row],[album_type]]="album","Album",IF(spotify_data[[#This Row],[album_type]]="single","Single","Compilation"))</f>
        <v>Album</v>
      </c>
      <c r="Y991">
        <v>374</v>
      </c>
    </row>
    <row r="992" spans="1:25" x14ac:dyDescent="0.3">
      <c r="A992" s="1" t="s">
        <v>21972</v>
      </c>
      <c r="B992" s="1">
        <v>6818</v>
      </c>
      <c r="C992" s="1" t="s">
        <v>21973</v>
      </c>
      <c r="D992">
        <v>16</v>
      </c>
      <c r="E992">
        <v>78</v>
      </c>
      <c r="F992" s="10">
        <f>spotify_data[[#This Row],[track_popularity]]/100</f>
        <v>0.78</v>
      </c>
      <c r="G992" s="9" t="b">
        <v>0</v>
      </c>
      <c r="H992" s="1">
        <f>+IF(spotify_data[[#This Row],[explicit]]=FALSE,0,1)</f>
        <v>0</v>
      </c>
      <c r="I992" s="1" t="s">
        <v>21974</v>
      </c>
      <c r="J992" s="7">
        <f>MATCH(spotify_data[[#This Row],[artist_name]],spotify_data[artist_name],0)</f>
        <v>285</v>
      </c>
      <c r="K992">
        <v>78</v>
      </c>
      <c r="L992" s="10">
        <f>spotify_data[[#This Row],[artist_popularity]]/100</f>
        <v>0.78</v>
      </c>
      <c r="M992">
        <v>8166087</v>
      </c>
      <c r="N992" s="1" t="s">
        <v>21975</v>
      </c>
      <c r="O992" s="1" t="s">
        <v>21976</v>
      </c>
      <c r="P992" s="1">
        <f>MATCH(spotify_data[[#This Row],[album_id]],spotify_data[album_id],0)</f>
        <v>991</v>
      </c>
      <c r="Q992" s="1" t="s">
        <v>21977</v>
      </c>
      <c r="R992" s="2">
        <v>37622</v>
      </c>
      <c r="S992" s="7">
        <f ca="1">+TODAY()-spotify_data[[#This Row],[Fecha lanzamiento Album]]</f>
        <v>8409</v>
      </c>
      <c r="T992" s="7">
        <f ca="1">+spotify_data[[#This Row],[Antigüedad Album Dias]]/60</f>
        <v>140.15</v>
      </c>
      <c r="U992" s="8">
        <f ca="1">spotify_data[[#This Row],[Antigüedad Album Meses]]/12</f>
        <v>11.679166666666667</v>
      </c>
      <c r="V992">
        <v>18</v>
      </c>
      <c r="W992" s="1" t="s">
        <v>20</v>
      </c>
      <c r="X992" s="1" t="str">
        <f>+IF(spotify_data[[#This Row],[album_type]]="album","Album",IF(spotify_data[[#This Row],[album_type]]="single","Single","Compilation"))</f>
        <v>Album</v>
      </c>
      <c r="Y992">
        <v>449</v>
      </c>
    </row>
    <row r="993" spans="1:25" x14ac:dyDescent="0.3">
      <c r="A993" s="1" t="s">
        <v>22084</v>
      </c>
      <c r="B993" s="1"/>
      <c r="C993" s="1" t="s">
        <v>22085</v>
      </c>
      <c r="D993">
        <v>1</v>
      </c>
      <c r="E993">
        <v>78</v>
      </c>
      <c r="F993" s="10">
        <f>spotify_data[[#This Row],[track_popularity]]/100</f>
        <v>0.78</v>
      </c>
      <c r="G993" s="9" t="b">
        <v>0</v>
      </c>
      <c r="H993" s="1">
        <f>+IF(spotify_data[[#This Row],[explicit]]=FALSE,0,1)</f>
        <v>0</v>
      </c>
      <c r="I993" s="1" t="s">
        <v>14644</v>
      </c>
      <c r="J993" s="7">
        <f>MATCH(spotify_data[[#This Row],[artist_name]],spotify_data[artist_name],0)</f>
        <v>207</v>
      </c>
      <c r="K993">
        <v>82</v>
      </c>
      <c r="L993" s="10">
        <f>spotify_data[[#This Row],[artist_popularity]]/100</f>
        <v>0.82</v>
      </c>
      <c r="M993">
        <v>23218829</v>
      </c>
      <c r="N993" s="1" t="s">
        <v>14645</v>
      </c>
      <c r="O993" s="1" t="s">
        <v>22086</v>
      </c>
      <c r="P993" s="1">
        <f>MATCH(spotify_data[[#This Row],[album_id]],spotify_data[album_id],0)</f>
        <v>207</v>
      </c>
      <c r="Q993" s="1" t="s">
        <v>22087</v>
      </c>
      <c r="R993" s="2">
        <v>37446</v>
      </c>
      <c r="S993" s="7">
        <f ca="1">+TODAY()-spotify_data[[#This Row],[Fecha lanzamiento Album]]</f>
        <v>8585</v>
      </c>
      <c r="T993" s="7">
        <f ca="1">+spotify_data[[#This Row],[Antigüedad Album Dias]]/60</f>
        <v>143.08333333333334</v>
      </c>
      <c r="U993" s="8">
        <f ca="1">spotify_data[[#This Row],[Antigüedad Album Meses]]/12</f>
        <v>11.923611111111112</v>
      </c>
      <c r="V993">
        <v>18</v>
      </c>
      <c r="W993" s="1" t="s">
        <v>20</v>
      </c>
      <c r="X993" s="1" t="str">
        <f>+IF(spotify_data[[#This Row],[album_type]]="album","Album",IF(spotify_data[[#This Row],[album_type]]="single","Single","Compilation"))</f>
        <v>Album</v>
      </c>
      <c r="Y993">
        <v>361</v>
      </c>
    </row>
    <row r="994" spans="1:25" x14ac:dyDescent="0.3">
      <c r="A994" s="1" t="s">
        <v>22131</v>
      </c>
      <c r="B994" s="1"/>
      <c r="C994" s="1" t="s">
        <v>22078</v>
      </c>
      <c r="D994">
        <v>3</v>
      </c>
      <c r="E994">
        <v>78</v>
      </c>
      <c r="F994" s="10">
        <f>spotify_data[[#This Row],[track_popularity]]/100</f>
        <v>0.78</v>
      </c>
      <c r="G994" s="9" t="b">
        <v>0</v>
      </c>
      <c r="H994" s="1">
        <f>+IF(spotify_data[[#This Row],[explicit]]=FALSE,0,1)</f>
        <v>0</v>
      </c>
      <c r="I994" s="1" t="s">
        <v>1959</v>
      </c>
      <c r="J994" s="7">
        <f>MATCH(spotify_data[[#This Row],[artist_name]],spotify_data[artist_name],0)</f>
        <v>365</v>
      </c>
      <c r="K994">
        <v>76</v>
      </c>
      <c r="L994" s="10">
        <f>spotify_data[[#This Row],[artist_popularity]]/100</f>
        <v>0.76</v>
      </c>
      <c r="M994">
        <v>12006589</v>
      </c>
      <c r="N994" s="1" t="s">
        <v>23</v>
      </c>
      <c r="O994" s="1" t="s">
        <v>22130</v>
      </c>
      <c r="P994" s="1">
        <f>MATCH(spotify_data[[#This Row],[album_id]],spotify_data[album_id],0)</f>
        <v>365</v>
      </c>
      <c r="Q994" s="1" t="s">
        <v>11502</v>
      </c>
      <c r="R994" s="2">
        <v>37411</v>
      </c>
      <c r="S994" s="7">
        <f ca="1">+TODAY()-spotify_data[[#This Row],[Fecha lanzamiento Album]]</f>
        <v>8620</v>
      </c>
      <c r="T994" s="7">
        <f ca="1">+spotify_data[[#This Row],[Antigüedad Album Dias]]/60</f>
        <v>143.66666666666666</v>
      </c>
      <c r="U994" s="8">
        <f ca="1">spotify_data[[#This Row],[Antigüedad Album Meses]]/12</f>
        <v>11.972222222222221</v>
      </c>
      <c r="V994">
        <v>13</v>
      </c>
      <c r="W994" s="1" t="s">
        <v>20</v>
      </c>
      <c r="X994" s="1" t="str">
        <f>+IF(spotify_data[[#This Row],[album_type]]="album","Album",IF(spotify_data[[#This Row],[album_type]]="single","Single","Compilation"))</f>
        <v>Album</v>
      </c>
      <c r="Y994">
        <v>34</v>
      </c>
    </row>
    <row r="995" spans="1:25" x14ac:dyDescent="0.3">
      <c r="A995" s="1" t="s">
        <v>22133</v>
      </c>
      <c r="B995" s="1"/>
      <c r="C995" s="1" t="s">
        <v>22134</v>
      </c>
      <c r="D995">
        <v>4</v>
      </c>
      <c r="E995">
        <v>78</v>
      </c>
      <c r="F995" s="10">
        <f>spotify_data[[#This Row],[track_popularity]]/100</f>
        <v>0.78</v>
      </c>
      <c r="G995" s="9" t="b">
        <v>0</v>
      </c>
      <c r="H995" s="1">
        <f>+IF(spotify_data[[#This Row],[explicit]]=FALSE,0,1)</f>
        <v>0</v>
      </c>
      <c r="I995" s="1" t="s">
        <v>1959</v>
      </c>
      <c r="J995" s="7">
        <f>MATCH(spotify_data[[#This Row],[artist_name]],spotify_data[artist_name],0)</f>
        <v>365</v>
      </c>
      <c r="K995">
        <v>76</v>
      </c>
      <c r="L995" s="10">
        <f>spotify_data[[#This Row],[artist_popularity]]/100</f>
        <v>0.76</v>
      </c>
      <c r="M995">
        <v>12008159</v>
      </c>
      <c r="N995" s="1" t="s">
        <v>23</v>
      </c>
      <c r="O995" s="1" t="s">
        <v>22130</v>
      </c>
      <c r="P995" s="1">
        <f>MATCH(spotify_data[[#This Row],[album_id]],spotify_data[album_id],0)</f>
        <v>365</v>
      </c>
      <c r="Q995" s="1" t="s">
        <v>11502</v>
      </c>
      <c r="R995" s="2">
        <v>37411</v>
      </c>
      <c r="S995" s="7">
        <f ca="1">+TODAY()-spotify_data[[#This Row],[Fecha lanzamiento Album]]</f>
        <v>8620</v>
      </c>
      <c r="T995" s="7">
        <f ca="1">+spotify_data[[#This Row],[Antigüedad Album Dias]]/60</f>
        <v>143.66666666666666</v>
      </c>
      <c r="U995" s="8">
        <f ca="1">spotify_data[[#This Row],[Antigüedad Album Meses]]/12</f>
        <v>11.972222222222221</v>
      </c>
      <c r="V995">
        <v>13</v>
      </c>
      <c r="W995" s="1" t="s">
        <v>20</v>
      </c>
      <c r="X995" s="1" t="str">
        <f>+IF(spotify_data[[#This Row],[album_type]]="album","Album",IF(spotify_data[[#This Row],[album_type]]="single","Single","Compilation"))</f>
        <v>Album</v>
      </c>
      <c r="Y995">
        <v>371</v>
      </c>
    </row>
    <row r="996" spans="1:25" x14ac:dyDescent="0.3">
      <c r="A996" s="1" t="s">
        <v>22517</v>
      </c>
      <c r="B996" s="1"/>
      <c r="C996" s="1" t="s">
        <v>14444</v>
      </c>
      <c r="D996">
        <v>5</v>
      </c>
      <c r="E996">
        <v>78</v>
      </c>
      <c r="F996" s="10">
        <f>spotify_data[[#This Row],[track_popularity]]/100</f>
        <v>0.78</v>
      </c>
      <c r="G996" s="9" t="b">
        <v>1</v>
      </c>
      <c r="H996" s="1">
        <f>+IF(spotify_data[[#This Row],[explicit]]=FALSE,0,1)</f>
        <v>1</v>
      </c>
      <c r="I996" s="1" t="s">
        <v>21974</v>
      </c>
      <c r="J996" s="7">
        <f>MATCH(spotify_data[[#This Row],[artist_name]],spotify_data[artist_name],0)</f>
        <v>285</v>
      </c>
      <c r="K996">
        <v>78</v>
      </c>
      <c r="L996" s="10">
        <f>spotify_data[[#This Row],[artist_popularity]]/100</f>
        <v>0.78</v>
      </c>
      <c r="M996">
        <v>8160803</v>
      </c>
      <c r="N996" s="1" t="s">
        <v>21975</v>
      </c>
      <c r="O996" s="1" t="s">
        <v>22518</v>
      </c>
      <c r="P996" s="1">
        <f>MATCH(spotify_data[[#This Row],[album_id]],spotify_data[album_id],0)</f>
        <v>995</v>
      </c>
      <c r="Q996" s="1" t="s">
        <v>22519</v>
      </c>
      <c r="R996" s="2">
        <v>36816</v>
      </c>
      <c r="S996" s="7">
        <f ca="1">+TODAY()-spotify_data[[#This Row],[Fecha lanzamiento Album]]</f>
        <v>9215</v>
      </c>
      <c r="T996" s="7">
        <f ca="1">+spotify_data[[#This Row],[Antigüedad Album Dias]]/60</f>
        <v>153.58333333333334</v>
      </c>
      <c r="U996" s="8">
        <f ca="1">spotify_data[[#This Row],[Antigüedad Album Meses]]/12</f>
        <v>12.798611111111112</v>
      </c>
      <c r="V996">
        <v>15</v>
      </c>
      <c r="W996" s="1" t="s">
        <v>20</v>
      </c>
      <c r="X996" s="1" t="str">
        <f>+IF(spotify_data[[#This Row],[album_type]]="album","Album",IF(spotify_data[[#This Row],[album_type]]="single","Single","Compilation"))</f>
        <v>Album</v>
      </c>
      <c r="Y996">
        <v>454</v>
      </c>
    </row>
    <row r="997" spans="1:25" x14ac:dyDescent="0.3">
      <c r="A997" s="1" t="s">
        <v>22593</v>
      </c>
      <c r="B997" s="1"/>
      <c r="C997" s="1" t="s">
        <v>20240</v>
      </c>
      <c r="D997">
        <v>2</v>
      </c>
      <c r="E997">
        <v>78</v>
      </c>
      <c r="F997" s="10">
        <f>spotify_data[[#This Row],[track_popularity]]/100</f>
        <v>0.78</v>
      </c>
      <c r="G997" s="9" t="b">
        <v>0</v>
      </c>
      <c r="H997" s="1">
        <f>+IF(spotify_data[[#This Row],[explicit]]=FALSE,0,1)</f>
        <v>0</v>
      </c>
      <c r="I997" s="1" t="s">
        <v>20241</v>
      </c>
      <c r="J997" s="7">
        <f>MATCH(spotify_data[[#This Row],[artist_name]],spotify_data[artist_name],0)</f>
        <v>996</v>
      </c>
      <c r="K997">
        <v>61</v>
      </c>
      <c r="L997" s="10">
        <f>spotify_data[[#This Row],[artist_popularity]]/100</f>
        <v>0.61</v>
      </c>
      <c r="M997">
        <v>121417</v>
      </c>
      <c r="N997" s="1" t="s">
        <v>23</v>
      </c>
      <c r="O997" s="1" t="s">
        <v>22594</v>
      </c>
      <c r="P997" s="1">
        <f>MATCH(spotify_data[[#This Row],[album_id]],spotify_data[album_id],0)</f>
        <v>996</v>
      </c>
      <c r="Q997" s="1" t="s">
        <v>22595</v>
      </c>
      <c r="R997" s="2">
        <v>36707</v>
      </c>
      <c r="S997" s="7">
        <f ca="1">+TODAY()-spotify_data[[#This Row],[Fecha lanzamiento Album]]</f>
        <v>9324</v>
      </c>
      <c r="T997" s="7">
        <f ca="1">+spotify_data[[#This Row],[Antigüedad Album Dias]]/60</f>
        <v>155.4</v>
      </c>
      <c r="U997" s="8">
        <f ca="1">spotify_data[[#This Row],[Antigüedad Album Meses]]/12</f>
        <v>12.950000000000001</v>
      </c>
      <c r="V997">
        <v>12</v>
      </c>
      <c r="W997" s="1" t="s">
        <v>20</v>
      </c>
      <c r="X997" s="1" t="str">
        <f>+IF(spotify_data[[#This Row],[album_type]]="album","Album",IF(spotify_data[[#This Row],[album_type]]="single","Single","Compilation"))</f>
        <v>Album</v>
      </c>
      <c r="Y997">
        <v>387</v>
      </c>
    </row>
    <row r="998" spans="1:25" x14ac:dyDescent="0.3">
      <c r="A998" s="1" t="s">
        <v>22662</v>
      </c>
      <c r="B998" s="1"/>
      <c r="C998" s="1" t="s">
        <v>22663</v>
      </c>
      <c r="D998">
        <v>10</v>
      </c>
      <c r="E998">
        <v>78</v>
      </c>
      <c r="F998" s="10">
        <f>spotify_data[[#This Row],[track_popularity]]/100</f>
        <v>0.78</v>
      </c>
      <c r="G998" s="9" t="b">
        <v>1</v>
      </c>
      <c r="H998" s="1">
        <f>+IF(spotify_data[[#This Row],[explicit]]=FALSE,0,1)</f>
        <v>1</v>
      </c>
      <c r="I998" s="1" t="s">
        <v>22658</v>
      </c>
      <c r="J998" s="7">
        <f>MATCH(spotify_data[[#This Row],[artist_name]],spotify_data[artist_name],0)</f>
        <v>472</v>
      </c>
      <c r="K998">
        <v>78</v>
      </c>
      <c r="L998" s="10">
        <f>spotify_data[[#This Row],[artist_popularity]]/100</f>
        <v>0.78</v>
      </c>
      <c r="M998">
        <v>15085473</v>
      </c>
      <c r="N998" s="1" t="s">
        <v>22659</v>
      </c>
      <c r="O998" s="1" t="s">
        <v>22660</v>
      </c>
      <c r="P998" s="1">
        <f>MATCH(spotify_data[[#This Row],[album_id]],spotify_data[album_id],0)</f>
        <v>472</v>
      </c>
      <c r="Q998" s="1" t="s">
        <v>22661</v>
      </c>
      <c r="R998" s="2">
        <v>36480</v>
      </c>
      <c r="S998" s="7">
        <f ca="1">+TODAY()-spotify_data[[#This Row],[Fecha lanzamiento Album]]</f>
        <v>9551</v>
      </c>
      <c r="T998" s="7">
        <f ca="1">+spotify_data[[#This Row],[Antigüedad Album Dias]]/60</f>
        <v>159.18333333333334</v>
      </c>
      <c r="U998" s="8">
        <f ca="1">spotify_data[[#This Row],[Antigüedad Album Meses]]/12</f>
        <v>13.265277777777778</v>
      </c>
      <c r="V998">
        <v>23</v>
      </c>
      <c r="W998" s="1" t="s">
        <v>20</v>
      </c>
      <c r="X998" s="1" t="str">
        <f>+IF(spotify_data[[#This Row],[album_type]]="album","Album",IF(spotify_data[[#This Row],[album_type]]="single","Single","Compilation"))</f>
        <v>Album</v>
      </c>
      <c r="Y998">
        <v>37</v>
      </c>
    </row>
    <row r="999" spans="1:25" x14ac:dyDescent="0.3">
      <c r="A999" s="1" t="s">
        <v>22751</v>
      </c>
      <c r="B999" s="1"/>
      <c r="C999" s="1" t="s">
        <v>22752</v>
      </c>
      <c r="D999">
        <v>6</v>
      </c>
      <c r="E999">
        <v>78</v>
      </c>
      <c r="F999" s="10">
        <f>spotify_data[[#This Row],[track_popularity]]/100</f>
        <v>0.78</v>
      </c>
      <c r="G999" s="9" t="b">
        <v>0</v>
      </c>
      <c r="H999" s="1">
        <f>+IF(spotify_data[[#This Row],[explicit]]=FALSE,0,1)</f>
        <v>0</v>
      </c>
      <c r="I999" s="1" t="s">
        <v>21830</v>
      </c>
      <c r="J999" s="7">
        <f>MATCH(spotify_data[[#This Row],[artist_name]],spotify_data[artist_name],0)</f>
        <v>998</v>
      </c>
      <c r="K999">
        <v>73</v>
      </c>
      <c r="L999" s="10">
        <f>spotify_data[[#This Row],[artist_popularity]]/100</f>
        <v>0.73</v>
      </c>
      <c r="M999">
        <v>2154167</v>
      </c>
      <c r="N999" s="1" t="s">
        <v>23</v>
      </c>
      <c r="O999" s="1" t="s">
        <v>22753</v>
      </c>
      <c r="P999" s="1">
        <f>MATCH(spotify_data[[#This Row],[album_id]],spotify_data[album_id],0)</f>
        <v>998</v>
      </c>
      <c r="Q999" s="1" t="s">
        <v>22754</v>
      </c>
      <c r="R999" s="2">
        <v>36341</v>
      </c>
      <c r="S999" s="7">
        <f ca="1">+TODAY()-spotify_data[[#This Row],[Fecha lanzamiento Album]]</f>
        <v>9690</v>
      </c>
      <c r="T999" s="7">
        <f ca="1">+spotify_data[[#This Row],[Antigüedad Album Dias]]/60</f>
        <v>161.5</v>
      </c>
      <c r="U999" s="8">
        <f ca="1">spotify_data[[#This Row],[Antigüedad Album Meses]]/12</f>
        <v>13.458333333333334</v>
      </c>
      <c r="V999">
        <v>14</v>
      </c>
      <c r="W999" s="1" t="s">
        <v>20</v>
      </c>
      <c r="X999" s="1" t="str">
        <f>+IF(spotify_data[[#This Row],[album_type]]="album","Album",IF(spotify_data[[#This Row],[album_type]]="single","Single","Compilation"))</f>
        <v>Album</v>
      </c>
      <c r="Y999">
        <v>363</v>
      </c>
    </row>
    <row r="1000" spans="1:25" x14ac:dyDescent="0.3">
      <c r="A1000" s="1" t="s">
        <v>22769</v>
      </c>
      <c r="B1000" s="1"/>
      <c r="C1000" s="1" t="s">
        <v>22770</v>
      </c>
      <c r="D1000">
        <v>5</v>
      </c>
      <c r="E1000">
        <v>78</v>
      </c>
      <c r="F1000" s="10">
        <f>spotify_data[[#This Row],[track_popularity]]/100</f>
        <v>0.78</v>
      </c>
      <c r="G1000" s="9" t="b">
        <v>0</v>
      </c>
      <c r="H1000" s="1">
        <f>+IF(spotify_data[[#This Row],[explicit]]=FALSE,0,1)</f>
        <v>0</v>
      </c>
      <c r="I1000" s="1" t="s">
        <v>22461</v>
      </c>
      <c r="J1000" s="7">
        <f>MATCH(spotify_data[[#This Row],[artist_name]],spotify_data[artist_name],0)</f>
        <v>999</v>
      </c>
      <c r="K1000">
        <v>64</v>
      </c>
      <c r="L1000" s="10">
        <f>spotify_data[[#This Row],[artist_popularity]]/100</f>
        <v>0.64</v>
      </c>
      <c r="M1000">
        <v>1197682</v>
      </c>
      <c r="N1000" s="1" t="s">
        <v>23</v>
      </c>
      <c r="O1000" s="1" t="s">
        <v>22771</v>
      </c>
      <c r="P1000" s="1">
        <f>MATCH(spotify_data[[#This Row],[album_id]],spotify_data[album_id],0)</f>
        <v>999</v>
      </c>
      <c r="Q1000" s="1" t="s">
        <v>22772</v>
      </c>
      <c r="R1000" s="2">
        <v>36319</v>
      </c>
      <c r="S1000" s="7">
        <f ca="1">+TODAY()-spotify_data[[#This Row],[Fecha lanzamiento Album]]</f>
        <v>9712</v>
      </c>
      <c r="T1000" s="7">
        <f ca="1">+spotify_data[[#This Row],[Antigüedad Album Dias]]/60</f>
        <v>161.86666666666667</v>
      </c>
      <c r="U1000" s="8">
        <f ca="1">spotify_data[[#This Row],[Antigüedad Album Meses]]/12</f>
        <v>13.488888888888889</v>
      </c>
      <c r="V1000">
        <v>15</v>
      </c>
      <c r="W1000" s="1" t="s">
        <v>20</v>
      </c>
      <c r="X1000" s="1" t="str">
        <f>+IF(spotify_data[[#This Row],[album_type]]="album","Album",IF(spotify_data[[#This Row],[album_type]]="single","Single","Compilation"))</f>
        <v>Album</v>
      </c>
      <c r="Y1000">
        <v>333</v>
      </c>
    </row>
    <row r="1001" spans="1:25" x14ac:dyDescent="0.3">
      <c r="A1001" s="1" t="s">
        <v>23049</v>
      </c>
      <c r="B1001" s="1"/>
      <c r="C1001" s="1" t="s">
        <v>23050</v>
      </c>
      <c r="D1001">
        <v>2</v>
      </c>
      <c r="E1001">
        <v>78</v>
      </c>
      <c r="F1001" s="10">
        <f>spotify_data[[#This Row],[track_popularity]]/100</f>
        <v>0.78</v>
      </c>
      <c r="G1001" s="9" t="b">
        <v>0</v>
      </c>
      <c r="H1001" s="1">
        <f>+IF(spotify_data[[#This Row],[explicit]]=FALSE,0,1)</f>
        <v>0</v>
      </c>
      <c r="I1001" s="1" t="s">
        <v>23051</v>
      </c>
      <c r="J1001" s="7">
        <f>MATCH(spotify_data[[#This Row],[artist_name]],spotify_data[artist_name],0)</f>
        <v>1000</v>
      </c>
      <c r="K1001">
        <v>68</v>
      </c>
      <c r="L1001" s="10">
        <f>spotify_data[[#This Row],[artist_popularity]]/100</f>
        <v>0.68</v>
      </c>
      <c r="M1001">
        <v>3924846</v>
      </c>
      <c r="N1001" s="1" t="s">
        <v>23052</v>
      </c>
      <c r="O1001" s="1" t="s">
        <v>23053</v>
      </c>
      <c r="P1001" s="1">
        <f>MATCH(spotify_data[[#This Row],[album_id]],spotify_data[album_id],0)</f>
        <v>1000</v>
      </c>
      <c r="Q1001" s="1" t="s">
        <v>23054</v>
      </c>
      <c r="R1001" s="2">
        <v>35471</v>
      </c>
      <c r="S1001" s="7">
        <f ca="1">+TODAY()-spotify_data[[#This Row],[Fecha lanzamiento Album]]</f>
        <v>10560</v>
      </c>
      <c r="T1001" s="7">
        <f ca="1">+spotify_data[[#This Row],[Antigüedad Album Dias]]/60</f>
        <v>176</v>
      </c>
      <c r="U1001" s="8">
        <f ca="1">spotify_data[[#This Row],[Antigüedad Album Meses]]/12</f>
        <v>14.666666666666666</v>
      </c>
      <c r="V1001">
        <v>32</v>
      </c>
      <c r="W1001" s="1" t="s">
        <v>20</v>
      </c>
      <c r="X1001" s="1" t="str">
        <f>+IF(spotify_data[[#This Row],[album_type]]="album","Album",IF(spotify_data[[#This Row],[album_type]]="single","Single","Compilation"))</f>
        <v>Album</v>
      </c>
      <c r="Y1001">
        <v>201</v>
      </c>
    </row>
    <row r="1002" spans="1:25" x14ac:dyDescent="0.3">
      <c r="A1002" s="1" t="s">
        <v>23114</v>
      </c>
      <c r="B1002" s="1"/>
      <c r="C1002" s="1" t="s">
        <v>23115</v>
      </c>
      <c r="D1002">
        <v>3</v>
      </c>
      <c r="E1002">
        <v>78</v>
      </c>
      <c r="F1002" s="10">
        <f>spotify_data[[#This Row],[track_popularity]]/100</f>
        <v>0.78</v>
      </c>
      <c r="G1002" s="9" t="b">
        <v>0</v>
      </c>
      <c r="H1002" s="1">
        <f>+IF(spotify_data[[#This Row],[explicit]]=FALSE,0,1)</f>
        <v>0</v>
      </c>
      <c r="I1002" s="1" t="s">
        <v>23116</v>
      </c>
      <c r="J1002" s="7">
        <f>MATCH(spotify_data[[#This Row],[artist_name]],spotify_data[artist_name],0)</f>
        <v>1001</v>
      </c>
      <c r="K1002">
        <v>62</v>
      </c>
      <c r="L1002" s="10">
        <f>spotify_data[[#This Row],[artist_popularity]]/100</f>
        <v>0.62</v>
      </c>
      <c r="M1002">
        <v>997137</v>
      </c>
      <c r="N1002" s="1" t="s">
        <v>22447</v>
      </c>
      <c r="O1002" s="1" t="s">
        <v>23117</v>
      </c>
      <c r="P1002" s="1">
        <f>MATCH(spotify_data[[#This Row],[album_id]],spotify_data[album_id],0)</f>
        <v>1001</v>
      </c>
      <c r="Q1002" s="1" t="s">
        <v>23118</v>
      </c>
      <c r="R1002" s="2">
        <v>35317</v>
      </c>
      <c r="S1002" s="7">
        <f ca="1">+TODAY()-spotify_data[[#This Row],[Fecha lanzamiento Album]]</f>
        <v>10714</v>
      </c>
      <c r="T1002" s="7">
        <f ca="1">+spotify_data[[#This Row],[Antigüedad Album Dias]]/60</f>
        <v>178.56666666666666</v>
      </c>
      <c r="U1002" s="8">
        <f ca="1">spotify_data[[#This Row],[Antigüedad Album Meses]]/12</f>
        <v>14.880555555555555</v>
      </c>
      <c r="V1002">
        <v>19</v>
      </c>
      <c r="W1002" s="1" t="s">
        <v>20</v>
      </c>
      <c r="X1002" s="1" t="str">
        <f>+IF(spotify_data[[#This Row],[album_type]]="album","Album",IF(spotify_data[[#This Row],[album_type]]="single","Single","Compilation"))</f>
        <v>Album</v>
      </c>
      <c r="Y1002">
        <v>507</v>
      </c>
    </row>
    <row r="1003" spans="1:25" x14ac:dyDescent="0.3">
      <c r="A1003" s="1" t="s">
        <v>23152</v>
      </c>
      <c r="B1003" s="1"/>
      <c r="C1003" s="1" t="s">
        <v>23153</v>
      </c>
      <c r="D1003">
        <v>10</v>
      </c>
      <c r="E1003">
        <v>78</v>
      </c>
      <c r="F1003" s="10">
        <f>spotify_data[[#This Row],[track_popularity]]/100</f>
        <v>0.78</v>
      </c>
      <c r="G1003" s="9" t="b">
        <v>1</v>
      </c>
      <c r="H1003" s="1">
        <f>+IF(spotify_data[[#This Row],[explicit]]=FALSE,0,1)</f>
        <v>1</v>
      </c>
      <c r="I1003" s="1" t="s">
        <v>22962</v>
      </c>
      <c r="J1003" s="7">
        <f>MATCH(spotify_data[[#This Row],[artist_name]],spotify_data[artist_name],0)</f>
        <v>705</v>
      </c>
      <c r="K1003">
        <v>78</v>
      </c>
      <c r="L1003" s="10">
        <f>spotify_data[[#This Row],[artist_popularity]]/100</f>
        <v>0.78</v>
      </c>
      <c r="M1003">
        <v>22549768</v>
      </c>
      <c r="N1003" s="1" t="s">
        <v>22963</v>
      </c>
      <c r="O1003" s="1" t="s">
        <v>23154</v>
      </c>
      <c r="P1003" s="1">
        <f>MATCH(spotify_data[[#This Row],[album_id]],spotify_data[album_id],0)</f>
        <v>1002</v>
      </c>
      <c r="Q1003" s="1" t="s">
        <v>23155</v>
      </c>
      <c r="R1003" s="2">
        <v>35108</v>
      </c>
      <c r="S1003" s="7">
        <f ca="1">+TODAY()-spotify_data[[#This Row],[Fecha lanzamiento Album]]</f>
        <v>10923</v>
      </c>
      <c r="T1003" s="7">
        <f ca="1">+spotify_data[[#This Row],[Antigüedad Album Dias]]/60</f>
        <v>182.05</v>
      </c>
      <c r="U1003" s="8">
        <f ca="1">spotify_data[[#This Row],[Antigüedad Album Meses]]/12</f>
        <v>15.170833333333334</v>
      </c>
      <c r="V1003">
        <v>27</v>
      </c>
      <c r="W1003" s="1" t="s">
        <v>20</v>
      </c>
      <c r="X1003" s="1" t="str">
        <f>+IF(spotify_data[[#This Row],[album_type]]="album","Album",IF(spotify_data[[#This Row],[album_type]]="single","Single","Compilation"))</f>
        <v>Album</v>
      </c>
      <c r="Y1003">
        <v>512</v>
      </c>
    </row>
    <row r="1004" spans="1:25" x14ac:dyDescent="0.3">
      <c r="A1004" s="1" t="s">
        <v>23297</v>
      </c>
      <c r="B1004" s="1"/>
      <c r="C1004" s="1" t="s">
        <v>23298</v>
      </c>
      <c r="D1004">
        <v>2</v>
      </c>
      <c r="E1004">
        <v>78</v>
      </c>
      <c r="F1004" s="10">
        <f>spotify_data[[#This Row],[track_popularity]]/100</f>
        <v>0.78</v>
      </c>
      <c r="G1004" s="9" t="b">
        <v>0</v>
      </c>
      <c r="H1004" s="1">
        <f>+IF(spotify_data[[#This Row],[explicit]]=FALSE,0,1)</f>
        <v>0</v>
      </c>
      <c r="I1004" s="1" t="s">
        <v>20054</v>
      </c>
      <c r="J1004" s="7">
        <f>MATCH(spotify_data[[#This Row],[artist_name]],spotify_data[artist_name],0)</f>
        <v>565</v>
      </c>
      <c r="K1004">
        <v>79</v>
      </c>
      <c r="L1004" s="10">
        <f>spotify_data[[#This Row],[artist_popularity]]/100</f>
        <v>0.79</v>
      </c>
      <c r="M1004">
        <v>11909137</v>
      </c>
      <c r="N1004" s="1" t="s">
        <v>16063</v>
      </c>
      <c r="O1004" s="1" t="s">
        <v>23299</v>
      </c>
      <c r="P1004" s="1">
        <f>MATCH(spotify_data[[#This Row],[album_id]],spotify_data[album_id],0)</f>
        <v>1003</v>
      </c>
      <c r="Q1004" s="1" t="s">
        <v>23300</v>
      </c>
      <c r="R1004" s="2">
        <v>34635</v>
      </c>
      <c r="S1004" s="7">
        <f ca="1">+TODAY()-spotify_data[[#This Row],[Fecha lanzamiento Album]]</f>
        <v>11396</v>
      </c>
      <c r="T1004" s="7">
        <f ca="1">+spotify_data[[#This Row],[Antigüedad Album Dias]]/60</f>
        <v>189.93333333333334</v>
      </c>
      <c r="U1004" s="8">
        <f ca="1">spotify_data[[#This Row],[Antigüedad Album Meses]]/12</f>
        <v>15.827777777777778</v>
      </c>
      <c r="V1004">
        <v>10</v>
      </c>
      <c r="W1004" s="1" t="s">
        <v>20</v>
      </c>
      <c r="X1004" s="1" t="str">
        <f>+IF(spotify_data[[#This Row],[album_type]]="album","Album",IF(spotify_data[[#This Row],[album_type]]="single","Single","Compilation"))</f>
        <v>Album</v>
      </c>
      <c r="Y1004">
        <v>401</v>
      </c>
    </row>
    <row r="1005" spans="1:25" x14ac:dyDescent="0.3">
      <c r="A1005" s="1" t="s">
        <v>23301</v>
      </c>
      <c r="B1005" s="1"/>
      <c r="C1005" s="1" t="s">
        <v>23302</v>
      </c>
      <c r="D1005">
        <v>4</v>
      </c>
      <c r="E1005">
        <v>78</v>
      </c>
      <c r="F1005" s="10">
        <f>spotify_data[[#This Row],[track_popularity]]/100</f>
        <v>0.78</v>
      </c>
      <c r="G1005" s="9" t="b">
        <v>0</v>
      </c>
      <c r="H1005" s="1">
        <f>+IF(spotify_data[[#This Row],[explicit]]=FALSE,0,1)</f>
        <v>0</v>
      </c>
      <c r="I1005" s="1" t="s">
        <v>22596</v>
      </c>
      <c r="J1005" s="7">
        <f>MATCH(spotify_data[[#This Row],[artist_name]],spotify_data[artist_name],0)</f>
        <v>713</v>
      </c>
      <c r="K1005">
        <v>78</v>
      </c>
      <c r="L1005" s="10">
        <f>spotify_data[[#This Row],[artist_popularity]]/100</f>
        <v>0.78</v>
      </c>
      <c r="M1005">
        <v>15801991</v>
      </c>
      <c r="N1005" s="1" t="s">
        <v>22597</v>
      </c>
      <c r="O1005" s="1" t="s">
        <v>23303</v>
      </c>
      <c r="P1005" s="1">
        <f>MATCH(spotify_data[[#This Row],[album_id]],spotify_data[album_id],0)</f>
        <v>1004</v>
      </c>
      <c r="Q1005" s="1" t="s">
        <v>23304</v>
      </c>
      <c r="R1005" s="2">
        <v>34625</v>
      </c>
      <c r="S1005" s="7">
        <f ca="1">+TODAY()-spotify_data[[#This Row],[Fecha lanzamiento Album]]</f>
        <v>11406</v>
      </c>
      <c r="T1005" s="7">
        <f ca="1">+spotify_data[[#This Row],[Antigüedad Album Dias]]/60</f>
        <v>190.1</v>
      </c>
      <c r="U1005" s="8">
        <f ca="1">spotify_data[[#This Row],[Antigüedad Album Meses]]/12</f>
        <v>15.841666666666667</v>
      </c>
      <c r="V1005">
        <v>14</v>
      </c>
      <c r="W1005" s="1" t="s">
        <v>1932</v>
      </c>
      <c r="X1005" s="1" t="str">
        <f>+IF(spotify_data[[#This Row],[album_type]]="album","Album",IF(spotify_data[[#This Row],[album_type]]="single","Single","Compilation"))</f>
        <v>Compilation</v>
      </c>
      <c r="Y1005">
        <v>588</v>
      </c>
    </row>
    <row r="1006" spans="1:25" x14ac:dyDescent="0.3">
      <c r="A1006" s="1" t="s">
        <v>23748</v>
      </c>
      <c r="B1006" s="1"/>
      <c r="C1006" s="1" t="s">
        <v>23749</v>
      </c>
      <c r="D1006">
        <v>5</v>
      </c>
      <c r="E1006">
        <v>78</v>
      </c>
      <c r="F1006" s="10">
        <f>spotify_data[[#This Row],[track_popularity]]/100</f>
        <v>0.78</v>
      </c>
      <c r="G1006" s="9" t="b">
        <v>0</v>
      </c>
      <c r="H1006" s="1">
        <f>+IF(spotify_data[[#This Row],[explicit]]=FALSE,0,1)</f>
        <v>0</v>
      </c>
      <c r="I1006" s="1" t="s">
        <v>23750</v>
      </c>
      <c r="J1006" s="7">
        <f>MATCH(spotify_data[[#This Row],[artist_name]],spotify_data[artist_name],0)</f>
        <v>1005</v>
      </c>
      <c r="K1006">
        <v>75</v>
      </c>
      <c r="L1006" s="10">
        <f>spotify_data[[#This Row],[artist_popularity]]/100</f>
        <v>0.75</v>
      </c>
      <c r="M1006">
        <v>7569660</v>
      </c>
      <c r="N1006" s="1" t="s">
        <v>23751</v>
      </c>
      <c r="O1006" s="1" t="s">
        <v>23752</v>
      </c>
      <c r="P1006" s="1">
        <f>MATCH(spotify_data[[#This Row],[album_id]],spotify_data[album_id],0)</f>
        <v>1005</v>
      </c>
      <c r="Q1006" s="1" t="s">
        <v>23753</v>
      </c>
      <c r="R1006" s="2">
        <v>33498</v>
      </c>
      <c r="S1006" s="7">
        <f ca="1">+TODAY()-spotify_data[[#This Row],[Fecha lanzamiento Album]]</f>
        <v>12533</v>
      </c>
      <c r="T1006" s="7">
        <f ca="1">+spotify_data[[#This Row],[Antigüedad Album Dias]]/60</f>
        <v>208.88333333333333</v>
      </c>
      <c r="U1006" s="8">
        <f ca="1">spotify_data[[#This Row],[Antigüedad Album Meses]]/12</f>
        <v>17.406944444444445</v>
      </c>
      <c r="V1006">
        <v>13</v>
      </c>
      <c r="W1006" s="1" t="s">
        <v>20</v>
      </c>
      <c r="X1006" s="1" t="str">
        <f>+IF(spotify_data[[#This Row],[album_type]]="album","Album",IF(spotify_data[[#This Row],[album_type]]="single","Single","Compilation"))</f>
        <v>Album</v>
      </c>
      <c r="Y1006">
        <v>738</v>
      </c>
    </row>
    <row r="1007" spans="1:25" x14ac:dyDescent="0.3">
      <c r="A1007" s="1" t="s">
        <v>23905</v>
      </c>
      <c r="B1007" s="1"/>
      <c r="C1007" s="1" t="s">
        <v>18136</v>
      </c>
      <c r="D1007">
        <v>10</v>
      </c>
      <c r="E1007">
        <v>78</v>
      </c>
      <c r="F1007" s="10">
        <f>spotify_data[[#This Row],[track_popularity]]/100</f>
        <v>0.78</v>
      </c>
      <c r="G1007" s="9" t="b">
        <v>0</v>
      </c>
      <c r="H1007" s="1">
        <f>+IF(spotify_data[[#This Row],[explicit]]=FALSE,0,1)</f>
        <v>0</v>
      </c>
      <c r="I1007" s="1" t="s">
        <v>16693</v>
      </c>
      <c r="J1007" s="7">
        <f>MATCH(spotify_data[[#This Row],[artist_name]],spotify_data[artist_name],0)</f>
        <v>213</v>
      </c>
      <c r="K1007">
        <v>84</v>
      </c>
      <c r="L1007" s="10">
        <f>spotify_data[[#This Row],[artist_popularity]]/100</f>
        <v>0.84</v>
      </c>
      <c r="M1007">
        <v>37417943</v>
      </c>
      <c r="N1007" s="1" t="s">
        <v>23</v>
      </c>
      <c r="O1007" s="1" t="s">
        <v>23906</v>
      </c>
      <c r="P1007" s="1">
        <f>MATCH(spotify_data[[#This Row],[album_id]],spotify_data[album_id],0)</f>
        <v>1006</v>
      </c>
      <c r="Q1007" s="1" t="s">
        <v>23907</v>
      </c>
      <c r="R1007" s="2">
        <v>32020</v>
      </c>
      <c r="S1007" s="7">
        <f ca="1">+TODAY()-spotify_data[[#This Row],[Fecha lanzamiento Album]]</f>
        <v>14011</v>
      </c>
      <c r="T1007" s="7">
        <f ca="1">+spotify_data[[#This Row],[Antigüedad Album Dias]]/60</f>
        <v>233.51666666666668</v>
      </c>
      <c r="U1007" s="8">
        <f ca="1">spotify_data[[#This Row],[Antigüedad Album Meses]]/12</f>
        <v>19.459722222222222</v>
      </c>
      <c r="V1007">
        <v>11</v>
      </c>
      <c r="W1007" s="1" t="s">
        <v>20</v>
      </c>
      <c r="X1007" s="1" t="str">
        <f>+IF(spotify_data[[#This Row],[album_type]]="album","Album",IF(spotify_data[[#This Row],[album_type]]="single","Single","Compilation"))</f>
        <v>Album</v>
      </c>
      <c r="Y1007">
        <v>429</v>
      </c>
    </row>
    <row r="1008" spans="1:25" x14ac:dyDescent="0.3">
      <c r="A1008" s="1" t="s">
        <v>24069</v>
      </c>
      <c r="B1008" s="1"/>
      <c r="C1008" s="1" t="s">
        <v>24070</v>
      </c>
      <c r="D1008">
        <v>16</v>
      </c>
      <c r="E1008">
        <v>78</v>
      </c>
      <c r="F1008" s="10">
        <f>spotify_data[[#This Row],[track_popularity]]/100</f>
        <v>0.78</v>
      </c>
      <c r="G1008" s="9" t="b">
        <v>0</v>
      </c>
      <c r="H1008" s="1">
        <f>+IF(spotify_data[[#This Row],[explicit]]=FALSE,0,1)</f>
        <v>0</v>
      </c>
      <c r="I1008" s="1" t="s">
        <v>20164</v>
      </c>
      <c r="J1008" s="7">
        <f>MATCH(spotify_data[[#This Row],[artist_name]],spotify_data[artist_name],0)</f>
        <v>372</v>
      </c>
      <c r="K1008">
        <v>78</v>
      </c>
      <c r="L1008" s="10">
        <f>spotify_data[[#This Row],[artist_popularity]]/100</f>
        <v>0.78</v>
      </c>
      <c r="M1008">
        <v>7728723</v>
      </c>
      <c r="N1008" s="1" t="s">
        <v>20165</v>
      </c>
      <c r="O1008" s="1" t="s">
        <v>24071</v>
      </c>
      <c r="P1008" s="1">
        <f>MATCH(spotify_data[[#This Row],[album_id]],spotify_data[album_id],0)</f>
        <v>1007</v>
      </c>
      <c r="Q1008" s="1" t="s">
        <v>24072</v>
      </c>
      <c r="R1008" s="2">
        <v>30863</v>
      </c>
      <c r="S1008" s="7">
        <f ca="1">+TODAY()-spotify_data[[#This Row],[Fecha lanzamiento Album]]</f>
        <v>15168</v>
      </c>
      <c r="T1008" s="7">
        <f ca="1">+spotify_data[[#This Row],[Antigüedad Album Dias]]/60</f>
        <v>252.8</v>
      </c>
      <c r="U1008" s="8">
        <f ca="1">spotify_data[[#This Row],[Antigüedad Album Meses]]/12</f>
        <v>21.066666666666666</v>
      </c>
      <c r="V1008">
        <v>16</v>
      </c>
      <c r="W1008" s="1" t="s">
        <v>1932</v>
      </c>
      <c r="X1008" s="1" t="str">
        <f>+IF(spotify_data[[#This Row],[album_type]]="album","Album",IF(spotify_data[[#This Row],[album_type]]="single","Single","Compilation"))</f>
        <v>Compilation</v>
      </c>
      <c r="Y1008">
        <v>187</v>
      </c>
    </row>
    <row r="1009" spans="1:25" x14ac:dyDescent="0.3">
      <c r="A1009" s="1" t="s">
        <v>24143</v>
      </c>
      <c r="B1009" s="1"/>
      <c r="C1009" s="1" t="s">
        <v>24144</v>
      </c>
      <c r="D1009">
        <v>2</v>
      </c>
      <c r="E1009">
        <v>78</v>
      </c>
      <c r="F1009" s="10">
        <f>spotify_data[[#This Row],[track_popularity]]/100</f>
        <v>0.78</v>
      </c>
      <c r="G1009" s="9" t="b">
        <v>0</v>
      </c>
      <c r="H1009" s="1">
        <f>+IF(spotify_data[[#This Row],[explicit]]=FALSE,0,1)</f>
        <v>0</v>
      </c>
      <c r="I1009" s="1" t="s">
        <v>24127</v>
      </c>
      <c r="J1009" s="7">
        <f>MATCH(spotify_data[[#This Row],[artist_name]],spotify_data[artist_name],0)</f>
        <v>1008</v>
      </c>
      <c r="K1009">
        <v>61</v>
      </c>
      <c r="L1009" s="10">
        <f>spotify_data[[#This Row],[artist_popularity]]/100</f>
        <v>0.61</v>
      </c>
      <c r="M1009">
        <v>793663</v>
      </c>
      <c r="N1009" s="1" t="s">
        <v>23902</v>
      </c>
      <c r="O1009" s="1" t="s">
        <v>24145</v>
      </c>
      <c r="P1009" s="1">
        <f>MATCH(spotify_data[[#This Row],[album_id]],spotify_data[album_id],0)</f>
        <v>1008</v>
      </c>
      <c r="Q1009" s="1" t="s">
        <v>24146</v>
      </c>
      <c r="R1009" s="2">
        <v>29767</v>
      </c>
      <c r="S1009" s="7">
        <f ca="1">+TODAY()-spotify_data[[#This Row],[Fecha lanzamiento Album]]</f>
        <v>16264</v>
      </c>
      <c r="T1009" s="7">
        <f ca="1">+spotify_data[[#This Row],[Antigüedad Album Dias]]/60</f>
        <v>271.06666666666666</v>
      </c>
      <c r="U1009" s="8">
        <f ca="1">spotify_data[[#This Row],[Antigüedad Album Meses]]/12</f>
        <v>22.588888888888889</v>
      </c>
      <c r="V1009">
        <v>18</v>
      </c>
      <c r="W1009" s="1" t="s">
        <v>20</v>
      </c>
      <c r="X1009" s="1" t="str">
        <f>+IF(spotify_data[[#This Row],[album_type]]="album","Album",IF(spotify_data[[#This Row],[album_type]]="single","Single","Compilation"))</f>
        <v>Album</v>
      </c>
      <c r="Y1009">
        <v>256</v>
      </c>
    </row>
    <row r="1010" spans="1:25" x14ac:dyDescent="0.3">
      <c r="A1010" s="1" t="s">
        <v>24241</v>
      </c>
      <c r="B1010" s="1"/>
      <c r="C1010" s="1" t="s">
        <v>24242</v>
      </c>
      <c r="D1010">
        <v>4</v>
      </c>
      <c r="E1010">
        <v>78</v>
      </c>
      <c r="F1010" s="10">
        <f>spotify_data[[#This Row],[track_popularity]]/100</f>
        <v>0.78</v>
      </c>
      <c r="G1010" s="9" t="b">
        <v>0</v>
      </c>
      <c r="H1010" s="1">
        <f>+IF(spotify_data[[#This Row],[explicit]]=FALSE,0,1)</f>
        <v>0</v>
      </c>
      <c r="I1010" s="1" t="s">
        <v>24238</v>
      </c>
      <c r="J1010" s="7">
        <f>MATCH(spotify_data[[#This Row],[artist_name]],spotify_data[artist_name],0)</f>
        <v>1009</v>
      </c>
      <c r="K1010">
        <v>64</v>
      </c>
      <c r="L1010" s="10">
        <f>spotify_data[[#This Row],[artist_popularity]]/100</f>
        <v>0.64</v>
      </c>
      <c r="M1010">
        <v>220761</v>
      </c>
      <c r="N1010" s="1" t="s">
        <v>2764</v>
      </c>
      <c r="O1010" s="1" t="s">
        <v>24239</v>
      </c>
      <c r="P1010" s="1">
        <f>MATCH(spotify_data[[#This Row],[album_id]],spotify_data[album_id],0)</f>
        <v>1009</v>
      </c>
      <c r="Q1010" s="1" t="s">
        <v>24240</v>
      </c>
      <c r="R1010" s="2">
        <v>28584</v>
      </c>
      <c r="S1010" s="7">
        <f ca="1">+TODAY()-spotify_data[[#This Row],[Fecha lanzamiento Album]]</f>
        <v>17447</v>
      </c>
      <c r="T1010" s="7">
        <f ca="1">+spotify_data[[#This Row],[Antigüedad Album Dias]]/60</f>
        <v>290.78333333333336</v>
      </c>
      <c r="U1010" s="8">
        <f ca="1">spotify_data[[#This Row],[Antigüedad Album Meses]]/12</f>
        <v>24.231944444444448</v>
      </c>
      <c r="V1010">
        <v>24</v>
      </c>
      <c r="W1010" s="1" t="s">
        <v>1932</v>
      </c>
      <c r="X1010" s="1" t="str">
        <f>+IF(spotify_data[[#This Row],[album_type]]="album","Album",IF(spotify_data[[#This Row],[album_type]]="single","Single","Compilation"))</f>
        <v>Compilation</v>
      </c>
      <c r="Y1010">
        <v>283</v>
      </c>
    </row>
    <row r="1011" spans="1:25" x14ac:dyDescent="0.3">
      <c r="A1011" s="1" t="s">
        <v>24285</v>
      </c>
      <c r="B1011" s="1"/>
      <c r="C1011" s="1" t="s">
        <v>24286</v>
      </c>
      <c r="D1011">
        <v>1</v>
      </c>
      <c r="E1011">
        <v>78</v>
      </c>
      <c r="F1011" s="10">
        <f>spotify_data[[#This Row],[track_popularity]]/100</f>
        <v>0.78</v>
      </c>
      <c r="G1011" s="9" t="b">
        <v>0</v>
      </c>
      <c r="H1011" s="1">
        <f>+IF(spotify_data[[#This Row],[explicit]]=FALSE,0,1)</f>
        <v>0</v>
      </c>
      <c r="I1011" s="1" t="s">
        <v>11195</v>
      </c>
      <c r="J1011" s="7">
        <f>MATCH(spotify_data[[#This Row],[artist_name]],spotify_data[artist_name],0)</f>
        <v>1010</v>
      </c>
      <c r="K1011">
        <v>65</v>
      </c>
      <c r="L1011" s="10">
        <f>spotify_data[[#This Row],[artist_popularity]]/100</f>
        <v>0.65</v>
      </c>
      <c r="M1011">
        <v>1935571</v>
      </c>
      <c r="N1011" s="1" t="s">
        <v>24287</v>
      </c>
      <c r="O1011" s="1" t="s">
        <v>24288</v>
      </c>
      <c r="P1011" s="1">
        <f>MATCH(spotify_data[[#This Row],[album_id]],spotify_data[album_id],0)</f>
        <v>1010</v>
      </c>
      <c r="Q1011" s="1" t="s">
        <v>24289</v>
      </c>
      <c r="R1011" s="2">
        <v>27941</v>
      </c>
      <c r="S1011" s="7">
        <f ca="1">+TODAY()-spotify_data[[#This Row],[Fecha lanzamiento Album]]</f>
        <v>18090</v>
      </c>
      <c r="T1011" s="7">
        <f ca="1">+spotify_data[[#This Row],[Antigüedad Album Dias]]/60</f>
        <v>301.5</v>
      </c>
      <c r="U1011" s="8">
        <f ca="1">spotify_data[[#This Row],[Antigüedad Album Meses]]/12</f>
        <v>25.125</v>
      </c>
      <c r="V1011">
        <v>10</v>
      </c>
      <c r="W1011" s="1" t="s">
        <v>20</v>
      </c>
      <c r="X1011" s="1" t="str">
        <f>+IF(spotify_data[[#This Row],[album_type]]="album","Album",IF(spotify_data[[#This Row],[album_type]]="single","Single","Compilation"))</f>
        <v>Album</v>
      </c>
      <c r="Y1011">
        <v>538</v>
      </c>
    </row>
    <row r="1012" spans="1:25" x14ac:dyDescent="0.3">
      <c r="A1012" s="1" t="s">
        <v>24331</v>
      </c>
      <c r="B1012" s="1"/>
      <c r="C1012" s="1" t="s">
        <v>24332</v>
      </c>
      <c r="D1012">
        <v>4</v>
      </c>
      <c r="E1012">
        <v>78</v>
      </c>
      <c r="F1012" s="10">
        <f>spotify_data[[#This Row],[track_popularity]]/100</f>
        <v>0.78</v>
      </c>
      <c r="G1012" s="9" t="b">
        <v>0</v>
      </c>
      <c r="H1012" s="1">
        <f>+IF(spotify_data[[#This Row],[explicit]]=FALSE,0,1)</f>
        <v>0</v>
      </c>
      <c r="I1012" s="1" t="s">
        <v>23871</v>
      </c>
      <c r="J1012" s="7">
        <f>MATCH(spotify_data[[#This Row],[artist_name]],spotify_data[artist_name],0)</f>
        <v>155</v>
      </c>
      <c r="K1012">
        <v>83</v>
      </c>
      <c r="L1012" s="10">
        <f>spotify_data[[#This Row],[artist_popularity]]/100</f>
        <v>0.83</v>
      </c>
      <c r="M1012">
        <v>13966197</v>
      </c>
      <c r="N1012" s="1" t="s">
        <v>21771</v>
      </c>
      <c r="O1012" s="1" t="s">
        <v>24330</v>
      </c>
      <c r="P1012" s="1">
        <f>MATCH(spotify_data[[#This Row],[album_id]],spotify_data[album_id],0)</f>
        <v>1011</v>
      </c>
      <c r="Q1012" s="1" t="s">
        <v>23871</v>
      </c>
      <c r="R1012" s="2">
        <v>27586</v>
      </c>
      <c r="S1012" s="7">
        <f ca="1">+TODAY()-spotify_data[[#This Row],[Fecha lanzamiento Album]]</f>
        <v>18445</v>
      </c>
      <c r="T1012" s="7">
        <f ca="1">+spotify_data[[#This Row],[Antigüedad Album Dias]]/60</f>
        <v>307.41666666666669</v>
      </c>
      <c r="U1012" s="8">
        <f ca="1">spotify_data[[#This Row],[Antigüedad Album Meses]]/12</f>
        <v>25.618055555555557</v>
      </c>
      <c r="V1012">
        <v>11</v>
      </c>
      <c r="W1012" s="1" t="s">
        <v>20</v>
      </c>
      <c r="X1012" s="1" t="str">
        <f>+IF(spotify_data[[#This Row],[album_type]]="album","Album",IF(spotify_data[[#This Row],[album_type]]="single","Single","Compilation"))</f>
        <v>Album</v>
      </c>
      <c r="Y1012">
        <v>421</v>
      </c>
    </row>
    <row r="1013" spans="1:25" x14ac:dyDescent="0.3">
      <c r="A1013" s="1" t="s">
        <v>24333</v>
      </c>
      <c r="B1013" s="1"/>
      <c r="C1013" s="1" t="s">
        <v>24334</v>
      </c>
      <c r="D1013">
        <v>1</v>
      </c>
      <c r="E1013">
        <v>78</v>
      </c>
      <c r="F1013" s="10">
        <f>spotify_data[[#This Row],[track_popularity]]/100</f>
        <v>0.78</v>
      </c>
      <c r="G1013" s="9" t="b">
        <v>0</v>
      </c>
      <c r="H1013" s="1">
        <f>+IF(spotify_data[[#This Row],[explicit]]=FALSE,0,1)</f>
        <v>0</v>
      </c>
      <c r="I1013" s="1" t="s">
        <v>20617</v>
      </c>
      <c r="J1013" s="7">
        <f>MATCH(spotify_data[[#This Row],[artist_name]],spotify_data[artist_name],0)</f>
        <v>292</v>
      </c>
      <c r="K1013">
        <v>79</v>
      </c>
      <c r="L1013" s="10">
        <f>spotify_data[[#This Row],[artist_popularity]]/100</f>
        <v>0.79</v>
      </c>
      <c r="M1013">
        <v>14884765</v>
      </c>
      <c r="N1013" s="1" t="s">
        <v>23</v>
      </c>
      <c r="O1013" s="1" t="s">
        <v>24335</v>
      </c>
      <c r="P1013" s="1">
        <f>MATCH(spotify_data[[#This Row],[album_id]],spotify_data[album_id],0)</f>
        <v>1012</v>
      </c>
      <c r="Q1013" s="1" t="s">
        <v>24336</v>
      </c>
      <c r="R1013" s="2">
        <v>27575</v>
      </c>
      <c r="S1013" s="7">
        <f ca="1">+TODAY()-spotify_data[[#This Row],[Fecha lanzamiento Album]]</f>
        <v>18456</v>
      </c>
      <c r="T1013" s="7">
        <f ca="1">+spotify_data[[#This Row],[Antigüedad Album Dias]]/60</f>
        <v>307.60000000000002</v>
      </c>
      <c r="U1013" s="8">
        <f ca="1">spotify_data[[#This Row],[Antigüedad Album Meses]]/12</f>
        <v>25.633333333333336</v>
      </c>
      <c r="V1013">
        <v>13</v>
      </c>
      <c r="W1013" s="1" t="s">
        <v>20</v>
      </c>
      <c r="X1013" s="1" t="str">
        <f>+IF(spotify_data[[#This Row],[album_type]]="album","Album",IF(spotify_data[[#This Row],[album_type]]="single","Single","Compilation"))</f>
        <v>Album</v>
      </c>
      <c r="Y1013">
        <v>355</v>
      </c>
    </row>
    <row r="1014" spans="1:25" x14ac:dyDescent="0.3">
      <c r="A1014" s="1" t="s">
        <v>24382</v>
      </c>
      <c r="B1014" s="1"/>
      <c r="C1014" s="1" t="s">
        <v>24383</v>
      </c>
      <c r="D1014">
        <v>8</v>
      </c>
      <c r="E1014">
        <v>78</v>
      </c>
      <c r="F1014" s="10">
        <f>spotify_data[[#This Row],[track_popularity]]/100</f>
        <v>0.78</v>
      </c>
      <c r="G1014" s="9" t="b">
        <v>0</v>
      </c>
      <c r="H1014" s="1">
        <f>+IF(spotify_data[[#This Row],[explicit]]=FALSE,0,1)</f>
        <v>0</v>
      </c>
      <c r="I1014" s="1" t="s">
        <v>24384</v>
      </c>
      <c r="J1014" s="7">
        <f>MATCH(spotify_data[[#This Row],[artist_name]],spotify_data[artist_name],0)</f>
        <v>1013</v>
      </c>
      <c r="K1014">
        <v>72</v>
      </c>
      <c r="L1014" s="10">
        <f>spotify_data[[#This Row],[artist_popularity]]/100</f>
        <v>0.72</v>
      </c>
      <c r="M1014">
        <v>5883727</v>
      </c>
      <c r="N1014" s="1" t="s">
        <v>24385</v>
      </c>
      <c r="O1014" s="1" t="s">
        <v>24386</v>
      </c>
      <c r="P1014" s="1">
        <f>MATCH(spotify_data[[#This Row],[album_id]],spotify_data[album_id],0)</f>
        <v>1013</v>
      </c>
      <c r="Q1014" s="1" t="s">
        <v>24387</v>
      </c>
      <c r="R1014" s="2">
        <v>26665</v>
      </c>
      <c r="S1014" s="7">
        <f ca="1">+TODAY()-spotify_data[[#This Row],[Fecha lanzamiento Album]]</f>
        <v>19366</v>
      </c>
      <c r="T1014" s="7">
        <f ca="1">+spotify_data[[#This Row],[Antigüedad Album Dias]]/60</f>
        <v>322.76666666666665</v>
      </c>
      <c r="U1014" s="8">
        <f ca="1">spotify_data[[#This Row],[Antigüedad Album Meses]]/12</f>
        <v>26.897222222222222</v>
      </c>
      <c r="V1014">
        <v>8</v>
      </c>
      <c r="W1014" s="1" t="s">
        <v>20</v>
      </c>
      <c r="X1014" s="1" t="str">
        <f>+IF(spotify_data[[#This Row],[album_type]]="album","Album",IF(spotify_data[[#This Row],[album_type]]="single","Single","Compilation"))</f>
        <v>Album</v>
      </c>
      <c r="Y1014">
        <v>911</v>
      </c>
    </row>
    <row r="1015" spans="1:25" x14ac:dyDescent="0.3">
      <c r="A1015" s="1" t="s">
        <v>474</v>
      </c>
      <c r="B1015" s="1">
        <v>4352</v>
      </c>
      <c r="C1015" s="1" t="s">
        <v>475</v>
      </c>
      <c r="D1015">
        <v>1</v>
      </c>
      <c r="E1015">
        <v>77</v>
      </c>
      <c r="F1015" s="10">
        <f>spotify_data[[#This Row],[track_popularity]]/100</f>
        <v>0.77</v>
      </c>
      <c r="G1015" s="9" t="b">
        <v>1</v>
      </c>
      <c r="H1015" s="1">
        <f>+IF(spotify_data[[#This Row],[explicit]]=FALSE,0,1)</f>
        <v>1</v>
      </c>
      <c r="I1015" s="1" t="s">
        <v>476</v>
      </c>
      <c r="J1015" s="7">
        <f>MATCH(spotify_data[[#This Row],[artist_name]],spotify_data[artist_name],0)</f>
        <v>1014</v>
      </c>
      <c r="K1015">
        <v>78</v>
      </c>
      <c r="L1015" s="10">
        <f>spotify_data[[#This Row],[artist_popularity]]/100</f>
        <v>0.78</v>
      </c>
      <c r="M1015">
        <v>2730121</v>
      </c>
      <c r="N1015" s="1" t="s">
        <v>23</v>
      </c>
      <c r="O1015" s="1" t="s">
        <v>477</v>
      </c>
      <c r="P1015" s="1">
        <f>MATCH(spotify_data[[#This Row],[album_id]],spotify_data[album_id],0)</f>
        <v>1014</v>
      </c>
      <c r="Q1015" s="1" t="s">
        <v>475</v>
      </c>
      <c r="R1015" s="2">
        <v>45930</v>
      </c>
      <c r="S1015" s="7">
        <f ca="1">+TODAY()-spotify_data[[#This Row],[Fecha lanzamiento Album]]</f>
        <v>101</v>
      </c>
      <c r="T1015" s="7">
        <f ca="1">+spotify_data[[#This Row],[Antigüedad Album Dias]]/60</f>
        <v>1.6833333333333333</v>
      </c>
      <c r="U1015" s="8">
        <f ca="1">spotify_data[[#This Row],[Antigüedad Album Meses]]/12</f>
        <v>0.14027777777777778</v>
      </c>
      <c r="V1015">
        <v>1</v>
      </c>
      <c r="W1015" s="1" t="s">
        <v>21</v>
      </c>
      <c r="X1015" s="1" t="str">
        <f>+IF(spotify_data[[#This Row],[album_type]]="album","Album",IF(spotify_data[[#This Row],[album_type]]="single","Single","Compilation"))</f>
        <v>Single</v>
      </c>
      <c r="Y1015">
        <v>197</v>
      </c>
    </row>
    <row r="1016" spans="1:25" x14ac:dyDescent="0.3">
      <c r="A1016" s="1" t="s">
        <v>2269</v>
      </c>
      <c r="B1016" s="1">
        <v>3627</v>
      </c>
      <c r="C1016" s="1" t="s">
        <v>2270</v>
      </c>
      <c r="D1016">
        <v>6</v>
      </c>
      <c r="E1016">
        <v>77</v>
      </c>
      <c r="F1016" s="10">
        <f>spotify_data[[#This Row],[track_popularity]]/100</f>
        <v>0.77</v>
      </c>
      <c r="G1016" s="9" t="b">
        <v>1</v>
      </c>
      <c r="H1016" s="1">
        <f>+IF(spotify_data[[#This Row],[explicit]]=FALSE,0,1)</f>
        <v>1</v>
      </c>
      <c r="I1016" s="1" t="s">
        <v>2255</v>
      </c>
      <c r="J1016" s="7">
        <f>MATCH(spotify_data[[#This Row],[artist_name]],spotify_data[artist_name],0)</f>
        <v>86</v>
      </c>
      <c r="K1016">
        <v>81</v>
      </c>
      <c r="L1016" s="10">
        <f>spotify_data[[#This Row],[artist_popularity]]/100</f>
        <v>0.81</v>
      </c>
      <c r="M1016">
        <v>12320084</v>
      </c>
      <c r="N1016" s="1" t="s">
        <v>273</v>
      </c>
      <c r="O1016" s="1" t="s">
        <v>2256</v>
      </c>
      <c r="P1016" s="1">
        <f>MATCH(spotify_data[[#This Row],[album_id]],spotify_data[album_id],0)</f>
        <v>86</v>
      </c>
      <c r="Q1016" s="1" t="s">
        <v>2257</v>
      </c>
      <c r="R1016" s="2">
        <v>45723</v>
      </c>
      <c r="S1016" s="7">
        <f ca="1">+TODAY()-spotify_data[[#This Row],[Fecha lanzamiento Album]]</f>
        <v>308</v>
      </c>
      <c r="T1016" s="7">
        <f ca="1">+spotify_data[[#This Row],[Antigüedad Album Dias]]/60</f>
        <v>5.1333333333333337</v>
      </c>
      <c r="U1016" s="8">
        <f ca="1">spotify_data[[#This Row],[Antigüedad Album Meses]]/12</f>
        <v>0.42777777777777781</v>
      </c>
      <c r="V1016">
        <v>15</v>
      </c>
      <c r="W1016" s="1" t="s">
        <v>20</v>
      </c>
      <c r="X1016" s="1" t="str">
        <f>+IF(spotify_data[[#This Row],[album_type]]="album","Album",IF(spotify_data[[#This Row],[album_type]]="single","Single","Compilation"))</f>
        <v>Album</v>
      </c>
      <c r="Y1016">
        <v>279</v>
      </c>
    </row>
    <row r="1017" spans="1:25" x14ac:dyDescent="0.3">
      <c r="A1017" s="1" t="s">
        <v>3151</v>
      </c>
      <c r="B1017" s="1">
        <v>225</v>
      </c>
      <c r="C1017" s="1" t="s">
        <v>3152</v>
      </c>
      <c r="D1017">
        <v>1</v>
      </c>
      <c r="E1017">
        <v>77</v>
      </c>
      <c r="F1017" s="10">
        <f>spotify_data[[#This Row],[track_popularity]]/100</f>
        <v>0.77</v>
      </c>
      <c r="G1017" s="9" t="b">
        <v>1</v>
      </c>
      <c r="H1017" s="1">
        <f>+IF(spotify_data[[#This Row],[explicit]]=FALSE,0,1)</f>
        <v>1</v>
      </c>
      <c r="I1017" s="1" t="s">
        <v>3153</v>
      </c>
      <c r="J1017" s="7">
        <f>MATCH(spotify_data[[#This Row],[artist_name]],spotify_data[artist_name],0)</f>
        <v>78</v>
      </c>
      <c r="K1017">
        <v>88</v>
      </c>
      <c r="L1017" s="10">
        <f>spotify_data[[#This Row],[artist_popularity]]/100</f>
        <v>0.88</v>
      </c>
      <c r="M1017">
        <v>31785695</v>
      </c>
      <c r="N1017" s="1" t="s">
        <v>3154</v>
      </c>
      <c r="O1017" s="1" t="s">
        <v>3155</v>
      </c>
      <c r="P1017" s="1">
        <f>MATCH(spotify_data[[#This Row],[album_id]],spotify_data[album_id],0)</f>
        <v>1016</v>
      </c>
      <c r="Q1017" s="1" t="s">
        <v>3152</v>
      </c>
      <c r="R1017" s="2">
        <v>45540</v>
      </c>
      <c r="S1017" s="7">
        <f ca="1">+TODAY()-spotify_data[[#This Row],[Fecha lanzamiento Album]]</f>
        <v>491</v>
      </c>
      <c r="T1017" s="7">
        <f ca="1">+spotify_data[[#This Row],[Antigüedad Album Dias]]/60</f>
        <v>8.1833333333333336</v>
      </c>
      <c r="U1017" s="8">
        <f ca="1">spotify_data[[#This Row],[Antigüedad Album Meses]]/12</f>
        <v>0.68194444444444446</v>
      </c>
      <c r="V1017">
        <v>1</v>
      </c>
      <c r="W1017" s="1" t="s">
        <v>21</v>
      </c>
      <c r="X1017" s="1" t="str">
        <f>+IF(spotify_data[[#This Row],[album_type]]="album","Album",IF(spotify_data[[#This Row],[album_type]]="single","Single","Compilation"))</f>
        <v>Single</v>
      </c>
      <c r="Y1017">
        <v>317</v>
      </c>
    </row>
    <row r="1018" spans="1:25" x14ac:dyDescent="0.3">
      <c r="A1018" s="1" t="s">
        <v>3216</v>
      </c>
      <c r="B1018" s="1">
        <v>6039</v>
      </c>
      <c r="C1018" s="1" t="s">
        <v>3217</v>
      </c>
      <c r="D1018">
        <v>12</v>
      </c>
      <c r="E1018">
        <v>77</v>
      </c>
      <c r="F1018" s="10">
        <f>spotify_data[[#This Row],[track_popularity]]/100</f>
        <v>0.77</v>
      </c>
      <c r="G1018" s="9" t="b">
        <v>0</v>
      </c>
      <c r="H1018" s="1">
        <f>+IF(spotify_data[[#This Row],[explicit]]=FALSE,0,1)</f>
        <v>0</v>
      </c>
      <c r="I1018" s="1" t="s">
        <v>964</v>
      </c>
      <c r="J1018" s="7">
        <f>MATCH(spotify_data[[#This Row],[artist_name]],spotify_data[artist_name],0)</f>
        <v>18</v>
      </c>
      <c r="K1018">
        <v>91</v>
      </c>
      <c r="L1018" s="10">
        <f>spotify_data[[#This Row],[artist_popularity]]/100</f>
        <v>0.91</v>
      </c>
      <c r="M1018">
        <v>26559943</v>
      </c>
      <c r="N1018" s="1" t="s">
        <v>516</v>
      </c>
      <c r="O1018" s="1" t="s">
        <v>3209</v>
      </c>
      <c r="P1018" s="1">
        <f>MATCH(spotify_data[[#This Row],[album_id]],spotify_data[album_id],0)</f>
        <v>166</v>
      </c>
      <c r="Q1018" s="1" t="s">
        <v>3210</v>
      </c>
      <c r="R1018" s="2">
        <v>45527</v>
      </c>
      <c r="S1018" s="7">
        <f ca="1">+TODAY()-spotify_data[[#This Row],[Fecha lanzamiento Album]]</f>
        <v>504</v>
      </c>
      <c r="T1018" s="7">
        <f ca="1">+spotify_data[[#This Row],[Antigüedad Album Dias]]/60</f>
        <v>8.4</v>
      </c>
      <c r="U1018" s="8">
        <f ca="1">spotify_data[[#This Row],[Antigüedad Album Meses]]/12</f>
        <v>0.70000000000000007</v>
      </c>
      <c r="V1018">
        <v>12</v>
      </c>
      <c r="W1018" s="1" t="s">
        <v>20</v>
      </c>
      <c r="X1018" s="1" t="str">
        <f>+IF(spotify_data[[#This Row],[album_type]]="album","Album",IF(spotify_data[[#This Row],[album_type]]="single","Single","Compilation"))</f>
        <v>Album</v>
      </c>
      <c r="Y1018">
        <v>343</v>
      </c>
    </row>
    <row r="1019" spans="1:25" x14ac:dyDescent="0.3">
      <c r="A1019" s="1" t="s">
        <v>3225</v>
      </c>
      <c r="B1019" s="1">
        <v>1249</v>
      </c>
      <c r="C1019" s="1" t="s">
        <v>3226</v>
      </c>
      <c r="D1019">
        <v>3</v>
      </c>
      <c r="E1019">
        <v>77</v>
      </c>
      <c r="F1019" s="10">
        <f>spotify_data[[#This Row],[track_popularity]]/100</f>
        <v>0.77</v>
      </c>
      <c r="G1019" s="9" t="b">
        <v>1</v>
      </c>
      <c r="H1019" s="1">
        <f>+IF(spotify_data[[#This Row],[explicit]]=FALSE,0,1)</f>
        <v>1</v>
      </c>
      <c r="I1019" s="1" t="s">
        <v>964</v>
      </c>
      <c r="J1019" s="7">
        <f>MATCH(spotify_data[[#This Row],[artist_name]],spotify_data[artist_name],0)</f>
        <v>18</v>
      </c>
      <c r="K1019">
        <v>91</v>
      </c>
      <c r="L1019" s="10">
        <f>spotify_data[[#This Row],[artist_popularity]]/100</f>
        <v>0.91</v>
      </c>
      <c r="M1019">
        <v>26559943</v>
      </c>
      <c r="N1019" s="1" t="s">
        <v>516</v>
      </c>
      <c r="O1019" s="1" t="s">
        <v>3209</v>
      </c>
      <c r="P1019" s="1">
        <f>MATCH(spotify_data[[#This Row],[album_id]],spotify_data[album_id],0)</f>
        <v>166</v>
      </c>
      <c r="Q1019" s="1" t="s">
        <v>3210</v>
      </c>
      <c r="R1019" s="2">
        <v>45527</v>
      </c>
      <c r="S1019" s="7">
        <f ca="1">+TODAY()-spotify_data[[#This Row],[Fecha lanzamiento Album]]</f>
        <v>504</v>
      </c>
      <c r="T1019" s="7">
        <f ca="1">+spotify_data[[#This Row],[Antigüedad Album Dias]]/60</f>
        <v>8.4</v>
      </c>
      <c r="U1019" s="8">
        <f ca="1">spotify_data[[#This Row],[Antigüedad Album Meses]]/12</f>
        <v>0.70000000000000007</v>
      </c>
      <c r="V1019">
        <v>12</v>
      </c>
      <c r="W1019" s="1" t="s">
        <v>20</v>
      </c>
      <c r="X1019" s="1" t="str">
        <f>+IF(spotify_data[[#This Row],[album_type]]="album","Album",IF(spotify_data[[#This Row],[album_type]]="single","Single","Compilation"))</f>
        <v>Album</v>
      </c>
      <c r="Y1019">
        <v>308</v>
      </c>
    </row>
    <row r="1020" spans="1:25" x14ac:dyDescent="0.3">
      <c r="A1020" s="1" t="s">
        <v>3320</v>
      </c>
      <c r="B1020" s="1">
        <v>6863</v>
      </c>
      <c r="C1020" s="1" t="s">
        <v>1759</v>
      </c>
      <c r="D1020">
        <v>1</v>
      </c>
      <c r="E1020">
        <v>77</v>
      </c>
      <c r="F1020" s="10">
        <f>spotify_data[[#This Row],[track_popularity]]/100</f>
        <v>0.77</v>
      </c>
      <c r="G1020" s="9" t="b">
        <v>0</v>
      </c>
      <c r="H1020" s="1">
        <f>+IF(spotify_data[[#This Row],[explicit]]=FALSE,0,1)</f>
        <v>0</v>
      </c>
      <c r="I1020" s="1" t="s">
        <v>1737</v>
      </c>
      <c r="J1020" s="7">
        <f>MATCH(spotify_data[[#This Row],[artist_name]],spotify_data[artist_name],0)</f>
        <v>380</v>
      </c>
      <c r="K1020">
        <v>74</v>
      </c>
      <c r="L1020" s="10">
        <f>spotify_data[[#This Row],[artist_popularity]]/100</f>
        <v>0.74</v>
      </c>
      <c r="M1020">
        <v>1364231</v>
      </c>
      <c r="N1020" s="1" t="s">
        <v>23</v>
      </c>
      <c r="O1020" s="1" t="s">
        <v>3321</v>
      </c>
      <c r="P1020" s="1">
        <f>MATCH(spotify_data[[#This Row],[album_id]],spotify_data[album_id],0)</f>
        <v>1019</v>
      </c>
      <c r="Q1020" s="1" t="s">
        <v>1759</v>
      </c>
      <c r="R1020" s="2">
        <v>45513</v>
      </c>
      <c r="S1020" s="7">
        <f ca="1">+TODAY()-spotify_data[[#This Row],[Fecha lanzamiento Album]]</f>
        <v>518</v>
      </c>
      <c r="T1020" s="7">
        <f ca="1">+spotify_data[[#This Row],[Antigüedad Album Dias]]/60</f>
        <v>8.6333333333333329</v>
      </c>
      <c r="U1020" s="8">
        <f ca="1">spotify_data[[#This Row],[Antigüedad Album Meses]]/12</f>
        <v>0.71944444444444444</v>
      </c>
      <c r="V1020">
        <v>1</v>
      </c>
      <c r="W1020" s="1" t="s">
        <v>21</v>
      </c>
      <c r="X1020" s="1" t="str">
        <f>+IF(spotify_data[[#This Row],[album_type]]="album","Album",IF(spotify_data[[#This Row],[album_type]]="single","Single","Compilation"))</f>
        <v>Single</v>
      </c>
      <c r="Y1020">
        <v>282</v>
      </c>
    </row>
    <row r="1021" spans="1:25" x14ac:dyDescent="0.3">
      <c r="A1021" s="1" t="s">
        <v>3412</v>
      </c>
      <c r="B1021" s="1">
        <v>400</v>
      </c>
      <c r="C1021" s="1" t="s">
        <v>3413</v>
      </c>
      <c r="D1021">
        <v>1</v>
      </c>
      <c r="E1021">
        <v>77</v>
      </c>
      <c r="F1021" s="10">
        <f>spotify_data[[#This Row],[track_popularity]]/100</f>
        <v>0.77</v>
      </c>
      <c r="G1021" s="9" t="b">
        <v>0</v>
      </c>
      <c r="H1021" s="1">
        <f>+IF(spotify_data[[#This Row],[explicit]]=FALSE,0,1)</f>
        <v>0</v>
      </c>
      <c r="I1021" s="1" t="s">
        <v>3414</v>
      </c>
      <c r="J1021" s="7">
        <f>MATCH(spotify_data[[#This Row],[artist_name]],spotify_data[artist_name],0)</f>
        <v>1020</v>
      </c>
      <c r="K1021">
        <v>59</v>
      </c>
      <c r="L1021" s="10">
        <f>spotify_data[[#This Row],[artist_popularity]]/100</f>
        <v>0.59</v>
      </c>
      <c r="M1021">
        <v>68931</v>
      </c>
      <c r="N1021" s="1" t="s">
        <v>23</v>
      </c>
      <c r="O1021" s="1" t="s">
        <v>3415</v>
      </c>
      <c r="P1021" s="1">
        <f>MATCH(spotify_data[[#This Row],[album_id]],spotify_data[album_id],0)</f>
        <v>1020</v>
      </c>
      <c r="Q1021" s="1" t="s">
        <v>3413</v>
      </c>
      <c r="R1021" s="2">
        <v>45499</v>
      </c>
      <c r="S1021" s="7">
        <f ca="1">+TODAY()-spotify_data[[#This Row],[Fecha lanzamiento Album]]</f>
        <v>532</v>
      </c>
      <c r="T1021" s="7">
        <f ca="1">+spotify_data[[#This Row],[Antigüedad Album Dias]]/60</f>
        <v>8.8666666666666671</v>
      </c>
      <c r="U1021" s="8">
        <f ca="1">spotify_data[[#This Row],[Antigüedad Album Meses]]/12</f>
        <v>0.73888888888888893</v>
      </c>
      <c r="V1021">
        <v>1</v>
      </c>
      <c r="W1021" s="1" t="s">
        <v>21</v>
      </c>
      <c r="X1021" s="1" t="str">
        <f>+IF(spotify_data[[#This Row],[album_type]]="album","Album",IF(spotify_data[[#This Row],[album_type]]="single","Single","Compilation"))</f>
        <v>Single</v>
      </c>
      <c r="Y1021">
        <v>356</v>
      </c>
    </row>
    <row r="1022" spans="1:25" x14ac:dyDescent="0.3">
      <c r="A1022" s="1" t="s">
        <v>3546</v>
      </c>
      <c r="B1022" s="1">
        <v>4654</v>
      </c>
      <c r="C1022" s="1" t="s">
        <v>3547</v>
      </c>
      <c r="D1022">
        <v>1</v>
      </c>
      <c r="E1022">
        <v>77</v>
      </c>
      <c r="F1022" s="10">
        <f>spotify_data[[#This Row],[track_popularity]]/100</f>
        <v>0.77</v>
      </c>
      <c r="G1022" s="9" t="b">
        <v>0</v>
      </c>
      <c r="H1022" s="1">
        <f>+IF(spotify_data[[#This Row],[explicit]]=FALSE,0,1)</f>
        <v>0</v>
      </c>
      <c r="I1022" s="1" t="s">
        <v>3548</v>
      </c>
      <c r="J1022" s="7">
        <f>MATCH(spotify_data[[#This Row],[artist_name]],spotify_data[artist_name],0)</f>
        <v>1021</v>
      </c>
      <c r="K1022">
        <v>69</v>
      </c>
      <c r="L1022" s="10">
        <f>spotify_data[[#This Row],[artist_popularity]]/100</f>
        <v>0.69</v>
      </c>
      <c r="M1022">
        <v>917778</v>
      </c>
      <c r="N1022" s="1" t="s">
        <v>23</v>
      </c>
      <c r="O1022" s="1" t="s">
        <v>3549</v>
      </c>
      <c r="P1022" s="1">
        <f>MATCH(spotify_data[[#This Row],[album_id]],spotify_data[album_id],0)</f>
        <v>1021</v>
      </c>
      <c r="Q1022" s="1" t="s">
        <v>3547</v>
      </c>
      <c r="R1022" s="2">
        <v>45471</v>
      </c>
      <c r="S1022" s="7">
        <f ca="1">+TODAY()-spotify_data[[#This Row],[Fecha lanzamiento Album]]</f>
        <v>560</v>
      </c>
      <c r="T1022" s="7">
        <f ca="1">+spotify_data[[#This Row],[Antigüedad Album Dias]]/60</f>
        <v>9.3333333333333339</v>
      </c>
      <c r="U1022" s="8">
        <f ca="1">spotify_data[[#This Row],[Antigüedad Album Meses]]/12</f>
        <v>0.77777777777777779</v>
      </c>
      <c r="V1022">
        <v>1</v>
      </c>
      <c r="W1022" s="1" t="s">
        <v>21</v>
      </c>
      <c r="X1022" s="1" t="str">
        <f>+IF(spotify_data[[#This Row],[album_type]]="album","Album",IF(spotify_data[[#This Row],[album_type]]="single","Single","Compilation"))</f>
        <v>Single</v>
      </c>
      <c r="Y1022">
        <v>269</v>
      </c>
    </row>
    <row r="1023" spans="1:25" x14ac:dyDescent="0.3">
      <c r="A1023" s="1" t="s">
        <v>3782</v>
      </c>
      <c r="B1023" s="1">
        <v>7652</v>
      </c>
      <c r="C1023" s="1" t="s">
        <v>3783</v>
      </c>
      <c r="D1023">
        <v>1</v>
      </c>
      <c r="E1023">
        <v>77</v>
      </c>
      <c r="F1023" s="10">
        <f>spotify_data[[#This Row],[track_popularity]]/100</f>
        <v>0.77</v>
      </c>
      <c r="G1023" s="9" t="b">
        <v>0</v>
      </c>
      <c r="H1023" s="1">
        <f>+IF(spotify_data[[#This Row],[explicit]]=FALSE,0,1)</f>
        <v>0</v>
      </c>
      <c r="I1023" s="1" t="s">
        <v>3784</v>
      </c>
      <c r="J1023" s="7">
        <f>MATCH(spotify_data[[#This Row],[artist_name]],spotify_data[artist_name],0)</f>
        <v>7</v>
      </c>
      <c r="K1023">
        <v>90</v>
      </c>
      <c r="L1023" s="10">
        <f>spotify_data[[#This Row],[artist_popularity]]/100</f>
        <v>0.9</v>
      </c>
      <c r="M1023">
        <v>118692183</v>
      </c>
      <c r="N1023" s="1" t="s">
        <v>3785</v>
      </c>
      <c r="O1023" s="1" t="s">
        <v>3786</v>
      </c>
      <c r="P1023" s="1">
        <f>MATCH(spotify_data[[#This Row],[album_id]],spotify_data[album_id],0)</f>
        <v>7</v>
      </c>
      <c r="Q1023" s="1" t="s">
        <v>3787</v>
      </c>
      <c r="R1023" s="2">
        <v>45429</v>
      </c>
      <c r="S1023" s="7">
        <f ca="1">+TODAY()-spotify_data[[#This Row],[Fecha lanzamiento Album]]</f>
        <v>602</v>
      </c>
      <c r="T1023" s="7">
        <f ca="1">+spotify_data[[#This Row],[Antigüedad Album Dias]]/60</f>
        <v>10.033333333333333</v>
      </c>
      <c r="U1023" s="8">
        <f ca="1">spotify_data[[#This Row],[Antigüedad Album Meses]]/12</f>
        <v>0.83611111111111114</v>
      </c>
      <c r="V1023">
        <v>10</v>
      </c>
      <c r="W1023" s="1" t="s">
        <v>20</v>
      </c>
      <c r="X1023" s="1" t="str">
        <f>+IF(spotify_data[[#This Row],[album_type]]="album","Album",IF(spotify_data[[#This Row],[album_type]]="single","Single","Compilation"))</f>
        <v>Album</v>
      </c>
      <c r="Y1023">
        <v>366</v>
      </c>
    </row>
    <row r="1024" spans="1:25" x14ac:dyDescent="0.3">
      <c r="A1024" s="1" t="s">
        <v>4270</v>
      </c>
      <c r="B1024" s="1">
        <v>5018</v>
      </c>
      <c r="C1024" s="1" t="s">
        <v>4271</v>
      </c>
      <c r="D1024">
        <v>1</v>
      </c>
      <c r="E1024">
        <v>77</v>
      </c>
      <c r="F1024" s="10">
        <f>spotify_data[[#This Row],[track_popularity]]/100</f>
        <v>0.77</v>
      </c>
      <c r="G1024" s="9" t="b">
        <v>1</v>
      </c>
      <c r="H1024" s="1">
        <f>+IF(spotify_data[[#This Row],[explicit]]=FALSE,0,1)</f>
        <v>1</v>
      </c>
      <c r="I1024" s="1" t="s">
        <v>4272</v>
      </c>
      <c r="J1024" s="7">
        <f>MATCH(spotify_data[[#This Row],[artist_name]],spotify_data[artist_name],0)</f>
        <v>651</v>
      </c>
      <c r="K1024">
        <v>74</v>
      </c>
      <c r="L1024" s="10">
        <f>spotify_data[[#This Row],[artist_popularity]]/100</f>
        <v>0.74</v>
      </c>
      <c r="M1024">
        <v>6295804</v>
      </c>
      <c r="N1024" s="1" t="s">
        <v>23</v>
      </c>
      <c r="O1024" s="1" t="s">
        <v>4273</v>
      </c>
      <c r="P1024" s="1">
        <f>MATCH(spotify_data[[#This Row],[album_id]],spotify_data[album_id],0)</f>
        <v>1023</v>
      </c>
      <c r="Q1024" s="1" t="s">
        <v>4271</v>
      </c>
      <c r="R1024" s="2">
        <v>45368</v>
      </c>
      <c r="S1024" s="7">
        <f ca="1">+TODAY()-spotify_data[[#This Row],[Fecha lanzamiento Album]]</f>
        <v>663</v>
      </c>
      <c r="T1024" s="7">
        <f ca="1">+spotify_data[[#This Row],[Antigüedad Album Dias]]/60</f>
        <v>11.05</v>
      </c>
      <c r="U1024" s="8">
        <f ca="1">spotify_data[[#This Row],[Antigüedad Album Meses]]/12</f>
        <v>0.92083333333333339</v>
      </c>
      <c r="V1024">
        <v>1</v>
      </c>
      <c r="W1024" s="1" t="s">
        <v>21</v>
      </c>
      <c r="X1024" s="1" t="str">
        <f>+IF(spotify_data[[#This Row],[album_type]]="album","Album",IF(spotify_data[[#This Row],[album_type]]="single","Single","Compilation"))</f>
        <v>Single</v>
      </c>
      <c r="Y1024">
        <v>496</v>
      </c>
    </row>
    <row r="1025" spans="1:25" x14ac:dyDescent="0.3">
      <c r="A1025" s="1" t="s">
        <v>4322</v>
      </c>
      <c r="B1025" s="1">
        <v>2720</v>
      </c>
      <c r="C1025" s="1" t="s">
        <v>4323</v>
      </c>
      <c r="D1025">
        <v>1</v>
      </c>
      <c r="E1025">
        <v>77</v>
      </c>
      <c r="F1025" s="10">
        <f>spotify_data[[#This Row],[track_popularity]]/100</f>
        <v>0.77</v>
      </c>
      <c r="G1025" s="9" t="b">
        <v>1</v>
      </c>
      <c r="H1025" s="1">
        <f>+IF(spotify_data[[#This Row],[explicit]]=FALSE,0,1)</f>
        <v>1</v>
      </c>
      <c r="I1025" s="1" t="s">
        <v>2164</v>
      </c>
      <c r="J1025" s="7">
        <f>MATCH(spotify_data[[#This Row],[artist_name]],spotify_data[artist_name],0)</f>
        <v>189</v>
      </c>
      <c r="K1025">
        <v>90</v>
      </c>
      <c r="L1025" s="10">
        <f>spotify_data[[#This Row],[artist_popularity]]/100</f>
        <v>0.9</v>
      </c>
      <c r="M1025">
        <v>107374593</v>
      </c>
      <c r="N1025" s="1" t="s">
        <v>516</v>
      </c>
      <c r="O1025" s="1" t="s">
        <v>4305</v>
      </c>
      <c r="P1025" s="1">
        <f>MATCH(spotify_data[[#This Row],[album_id]],spotify_data[album_id],0)</f>
        <v>390</v>
      </c>
      <c r="Q1025" s="1" t="s">
        <v>2168</v>
      </c>
      <c r="R1025" s="2">
        <v>45359</v>
      </c>
      <c r="S1025" s="7">
        <f ca="1">+TODAY()-spotify_data[[#This Row],[Fecha lanzamiento Album]]</f>
        <v>672</v>
      </c>
      <c r="T1025" s="7">
        <f ca="1">+spotify_data[[#This Row],[Antigüedad Album Dias]]/60</f>
        <v>11.2</v>
      </c>
      <c r="U1025" s="8">
        <f ca="1">spotify_data[[#This Row],[Antigüedad Album Meses]]/12</f>
        <v>0.93333333333333324</v>
      </c>
      <c r="V1025">
        <v>13</v>
      </c>
      <c r="W1025" s="1" t="s">
        <v>20</v>
      </c>
      <c r="X1025" s="1" t="str">
        <f>+IF(spotify_data[[#This Row],[album_type]]="album","Album",IF(spotify_data[[#This Row],[album_type]]="single","Single","Compilation"))</f>
        <v>Album</v>
      </c>
      <c r="Y1025">
        <v>154</v>
      </c>
    </row>
    <row r="1026" spans="1:25" x14ac:dyDescent="0.3">
      <c r="A1026" s="1" t="s">
        <v>4397</v>
      </c>
      <c r="B1026" s="1">
        <v>14680</v>
      </c>
      <c r="C1026" s="1" t="s">
        <v>4398</v>
      </c>
      <c r="D1026">
        <v>1</v>
      </c>
      <c r="E1026">
        <v>77</v>
      </c>
      <c r="F1026" s="10">
        <f>spotify_data[[#This Row],[track_popularity]]/100</f>
        <v>0.77</v>
      </c>
      <c r="G1026" s="9" t="b">
        <v>0</v>
      </c>
      <c r="H1026" s="1">
        <f>+IF(spotify_data[[#This Row],[explicit]]=FALSE,0,1)</f>
        <v>0</v>
      </c>
      <c r="I1026" s="1" t="s">
        <v>2645</v>
      </c>
      <c r="J1026" s="7">
        <f>MATCH(spotify_data[[#This Row],[artist_name]],spotify_data[artist_name],0)</f>
        <v>168</v>
      </c>
      <c r="K1026">
        <v>87</v>
      </c>
      <c r="L1026" s="10">
        <f>spotify_data[[#This Row],[artist_popularity]]/100</f>
        <v>0.87</v>
      </c>
      <c r="M1026">
        <v>33043825</v>
      </c>
      <c r="N1026" s="1" t="s">
        <v>1358</v>
      </c>
      <c r="O1026" s="1" t="s">
        <v>4399</v>
      </c>
      <c r="P1026" s="1">
        <f>MATCH(spotify_data[[#This Row],[album_id]],spotify_data[album_id],0)</f>
        <v>1025</v>
      </c>
      <c r="Q1026" s="1" t="s">
        <v>4398</v>
      </c>
      <c r="R1026" s="2">
        <v>45344</v>
      </c>
      <c r="S1026" s="7">
        <f ca="1">+TODAY()-spotify_data[[#This Row],[Fecha lanzamiento Album]]</f>
        <v>687</v>
      </c>
      <c r="T1026" s="7">
        <f ca="1">+spotify_data[[#This Row],[Antigüedad Album Dias]]/60</f>
        <v>11.45</v>
      </c>
      <c r="U1026" s="8">
        <f ca="1">spotify_data[[#This Row],[Antigüedad Album Meses]]/12</f>
        <v>0.95416666666666661</v>
      </c>
      <c r="V1026">
        <v>5</v>
      </c>
      <c r="W1026" s="1" t="s">
        <v>21</v>
      </c>
      <c r="X1026" s="1" t="str">
        <f>+IF(spotify_data[[#This Row],[album_type]]="album","Album",IF(spotify_data[[#This Row],[album_type]]="single","Single","Compilation"))</f>
        <v>Single</v>
      </c>
      <c r="Y1026">
        <v>31</v>
      </c>
    </row>
    <row r="1027" spans="1:25" x14ac:dyDescent="0.3">
      <c r="A1027" s="1" t="s">
        <v>4762</v>
      </c>
      <c r="B1027" s="1">
        <v>11890</v>
      </c>
      <c r="C1027" s="1" t="s">
        <v>4763</v>
      </c>
      <c r="D1027">
        <v>1</v>
      </c>
      <c r="E1027">
        <v>77</v>
      </c>
      <c r="F1027" s="10">
        <f>spotify_data[[#This Row],[track_popularity]]/100</f>
        <v>0.77</v>
      </c>
      <c r="G1027" s="9" t="b">
        <v>1</v>
      </c>
      <c r="H1027" s="1">
        <f>+IF(spotify_data[[#This Row],[explicit]]=FALSE,0,1)</f>
        <v>1</v>
      </c>
      <c r="I1027" s="1" t="s">
        <v>1357</v>
      </c>
      <c r="J1027" s="7">
        <f>MATCH(spotify_data[[#This Row],[artist_name]],spotify_data[artist_name],0)</f>
        <v>333</v>
      </c>
      <c r="K1027">
        <v>87</v>
      </c>
      <c r="L1027" s="10">
        <f>spotify_data[[#This Row],[artist_popularity]]/100</f>
        <v>0.87</v>
      </c>
      <c r="M1027">
        <v>28327351</v>
      </c>
      <c r="N1027" s="1" t="s">
        <v>1358</v>
      </c>
      <c r="O1027" s="1" t="s">
        <v>4764</v>
      </c>
      <c r="P1027" s="1">
        <f>MATCH(spotify_data[[#This Row],[album_id]],spotify_data[album_id],0)</f>
        <v>1026</v>
      </c>
      <c r="Q1027" s="1" t="s">
        <v>4765</v>
      </c>
      <c r="R1027" s="2">
        <v>45240</v>
      </c>
      <c r="S1027" s="7">
        <f ca="1">+TODAY()-spotify_data[[#This Row],[Fecha lanzamiento Album]]</f>
        <v>791</v>
      </c>
      <c r="T1027" s="7">
        <f ca="1">+spotify_data[[#This Row],[Antigüedad Album Dias]]/60</f>
        <v>13.183333333333334</v>
      </c>
      <c r="U1027" s="8">
        <f ca="1">spotify_data[[#This Row],[Antigüedad Album Meses]]/12</f>
        <v>1.0986111111111112</v>
      </c>
      <c r="V1027">
        <v>22</v>
      </c>
      <c r="W1027" s="1" t="s">
        <v>20</v>
      </c>
      <c r="X1027" s="1" t="str">
        <f>+IF(spotify_data[[#This Row],[album_type]]="album","Album",IF(spotify_data[[#This Row],[album_type]]="single","Single","Compilation"))</f>
        <v>Album</v>
      </c>
      <c r="Y1027">
        <v>511</v>
      </c>
    </row>
    <row r="1028" spans="1:25" x14ac:dyDescent="0.3">
      <c r="A1028" s="1" t="s">
        <v>4770</v>
      </c>
      <c r="B1028" s="1">
        <v>2463</v>
      </c>
      <c r="C1028" s="1" t="s">
        <v>4461</v>
      </c>
      <c r="D1028">
        <v>1</v>
      </c>
      <c r="E1028">
        <v>77</v>
      </c>
      <c r="F1028" s="10">
        <f>spotify_data[[#This Row],[track_popularity]]/100</f>
        <v>0.77</v>
      </c>
      <c r="G1028" s="9" t="b">
        <v>1</v>
      </c>
      <c r="H1028" s="1">
        <f>+IF(spotify_data[[#This Row],[explicit]]=FALSE,0,1)</f>
        <v>1</v>
      </c>
      <c r="I1028" s="1" t="s">
        <v>4771</v>
      </c>
      <c r="J1028" s="7">
        <f>MATCH(spotify_data[[#This Row],[artist_name]],spotify_data[artist_name],0)</f>
        <v>1027</v>
      </c>
      <c r="K1028">
        <v>75</v>
      </c>
      <c r="L1028" s="10">
        <f>spotify_data[[#This Row],[artist_popularity]]/100</f>
        <v>0.75</v>
      </c>
      <c r="M1028">
        <v>4349241</v>
      </c>
      <c r="N1028" s="1" t="s">
        <v>23</v>
      </c>
      <c r="O1028" s="1" t="s">
        <v>4772</v>
      </c>
      <c r="P1028" s="1">
        <f>MATCH(spotify_data[[#This Row],[album_id]],spotify_data[album_id],0)</f>
        <v>1027</v>
      </c>
      <c r="Q1028" s="1" t="s">
        <v>4461</v>
      </c>
      <c r="R1028" s="2">
        <v>45240</v>
      </c>
      <c r="S1028" s="7">
        <f ca="1">+TODAY()-spotify_data[[#This Row],[Fecha lanzamiento Album]]</f>
        <v>791</v>
      </c>
      <c r="T1028" s="7">
        <f ca="1">+spotify_data[[#This Row],[Antigüedad Album Dias]]/60</f>
        <v>13.183333333333334</v>
      </c>
      <c r="U1028" s="8">
        <f ca="1">spotify_data[[#This Row],[Antigüedad Album Meses]]/12</f>
        <v>1.0986111111111112</v>
      </c>
      <c r="V1028">
        <v>1</v>
      </c>
      <c r="W1028" s="1" t="s">
        <v>21</v>
      </c>
      <c r="X1028" s="1" t="str">
        <f>+IF(spotify_data[[#This Row],[album_type]]="album","Album",IF(spotify_data[[#This Row],[album_type]]="single","Single","Compilation"))</f>
        <v>Single</v>
      </c>
      <c r="Y1028">
        <v>23</v>
      </c>
    </row>
    <row r="1029" spans="1:25" x14ac:dyDescent="0.3">
      <c r="A1029" s="1" t="s">
        <v>5019</v>
      </c>
      <c r="B1029" s="1">
        <v>5422</v>
      </c>
      <c r="C1029" s="1" t="s">
        <v>4981</v>
      </c>
      <c r="D1029">
        <v>9</v>
      </c>
      <c r="E1029">
        <v>77</v>
      </c>
      <c r="F1029" s="10">
        <f>spotify_data[[#This Row],[track_popularity]]/100</f>
        <v>0.77</v>
      </c>
      <c r="G1029" s="9" t="b">
        <v>1</v>
      </c>
      <c r="H1029" s="1">
        <f>+IF(spotify_data[[#This Row],[explicit]]=FALSE,0,1)</f>
        <v>1</v>
      </c>
      <c r="I1029" s="1" t="s">
        <v>1191</v>
      </c>
      <c r="J1029" s="7">
        <f>MATCH(spotify_data[[#This Row],[artist_name]],spotify_data[artist_name],0)</f>
        <v>242</v>
      </c>
      <c r="K1029">
        <v>86</v>
      </c>
      <c r="L1029" s="10">
        <f>spotify_data[[#This Row],[artist_popularity]]/100</f>
        <v>0.86</v>
      </c>
      <c r="M1029">
        <v>34742256</v>
      </c>
      <c r="N1029" s="1" t="s">
        <v>23</v>
      </c>
      <c r="O1029" s="1" t="s">
        <v>5018</v>
      </c>
      <c r="P1029" s="1">
        <f>MATCH(spotify_data[[#This Row],[album_id]],spotify_data[album_id],0)</f>
        <v>1028</v>
      </c>
      <c r="Q1029" s="1" t="s">
        <v>4983</v>
      </c>
      <c r="R1029" s="2">
        <v>45189</v>
      </c>
      <c r="S1029" s="7">
        <f ca="1">+TODAY()-spotify_data[[#This Row],[Fecha lanzamiento Album]]</f>
        <v>842</v>
      </c>
      <c r="T1029" s="7">
        <f ca="1">+spotify_data[[#This Row],[Antigüedad Album Dias]]/60</f>
        <v>14.033333333333333</v>
      </c>
      <c r="U1029" s="8">
        <f ca="1">spotify_data[[#This Row],[Antigüedad Album Meses]]/12</f>
        <v>1.1694444444444445</v>
      </c>
      <c r="V1029">
        <v>15</v>
      </c>
      <c r="W1029" s="1" t="s">
        <v>20</v>
      </c>
      <c r="X1029" s="1" t="str">
        <f>+IF(spotify_data[[#This Row],[album_type]]="album","Album",IF(spotify_data[[#This Row],[album_type]]="single","Single","Compilation"))</f>
        <v>Album</v>
      </c>
      <c r="Y1029">
        <v>442</v>
      </c>
    </row>
    <row r="1030" spans="1:25" x14ac:dyDescent="0.3">
      <c r="A1030" s="1" t="s">
        <v>5056</v>
      </c>
      <c r="B1030" s="1">
        <v>2802</v>
      </c>
      <c r="C1030" s="1" t="s">
        <v>5057</v>
      </c>
      <c r="D1030">
        <v>1</v>
      </c>
      <c r="E1030">
        <v>77</v>
      </c>
      <c r="F1030" s="10">
        <f>spotify_data[[#This Row],[track_popularity]]/100</f>
        <v>0.77</v>
      </c>
      <c r="G1030" s="9" t="b">
        <v>0</v>
      </c>
      <c r="H1030" s="1">
        <f>+IF(spotify_data[[#This Row],[explicit]]=FALSE,0,1)</f>
        <v>0</v>
      </c>
      <c r="I1030" s="1" t="s">
        <v>1376</v>
      </c>
      <c r="J1030" s="7">
        <f>MATCH(spotify_data[[#This Row],[artist_name]],spotify_data[artist_name],0)</f>
        <v>873</v>
      </c>
      <c r="K1030">
        <v>71</v>
      </c>
      <c r="L1030" s="10">
        <f>spotify_data[[#This Row],[artist_popularity]]/100</f>
        <v>0.71</v>
      </c>
      <c r="M1030">
        <v>2569728</v>
      </c>
      <c r="N1030" s="1" t="s">
        <v>23</v>
      </c>
      <c r="O1030" s="1" t="s">
        <v>5058</v>
      </c>
      <c r="P1030" s="1">
        <f>MATCH(spotify_data[[#This Row],[album_id]],spotify_data[album_id],0)</f>
        <v>1029</v>
      </c>
      <c r="Q1030" s="1" t="s">
        <v>5057</v>
      </c>
      <c r="R1030" s="2">
        <v>45184</v>
      </c>
      <c r="S1030" s="7">
        <f ca="1">+TODAY()-spotify_data[[#This Row],[Fecha lanzamiento Album]]</f>
        <v>847</v>
      </c>
      <c r="T1030" s="7">
        <f ca="1">+spotify_data[[#This Row],[Antigüedad Album Dias]]/60</f>
        <v>14.116666666666667</v>
      </c>
      <c r="U1030" s="8">
        <f ca="1">spotify_data[[#This Row],[Antigüedad Album Meses]]/12</f>
        <v>1.1763888888888889</v>
      </c>
      <c r="V1030">
        <v>2</v>
      </c>
      <c r="W1030" s="1" t="s">
        <v>21</v>
      </c>
      <c r="X1030" s="1" t="str">
        <f>+IF(spotify_data[[#This Row],[album_type]]="album","Album",IF(spotify_data[[#This Row],[album_type]]="single","Single","Compilation"))</f>
        <v>Single</v>
      </c>
      <c r="Y1030">
        <v>229</v>
      </c>
    </row>
    <row r="1031" spans="1:25" x14ac:dyDescent="0.3">
      <c r="A1031" s="1" t="s">
        <v>5086</v>
      </c>
      <c r="B1031" s="1">
        <v>3103</v>
      </c>
      <c r="C1031" s="1" t="s">
        <v>4197</v>
      </c>
      <c r="D1031">
        <v>11</v>
      </c>
      <c r="E1031">
        <v>77</v>
      </c>
      <c r="F1031" s="10">
        <f>spotify_data[[#This Row],[track_popularity]]/100</f>
        <v>0.77</v>
      </c>
      <c r="G1031" s="9" t="b">
        <v>1</v>
      </c>
      <c r="H1031" s="1">
        <f>+IF(spotify_data[[#This Row],[explicit]]=FALSE,0,1)</f>
        <v>1</v>
      </c>
      <c r="I1031" s="1" t="s">
        <v>854</v>
      </c>
      <c r="J1031" s="7">
        <f>MATCH(spotify_data[[#This Row],[artist_name]],spotify_data[artist_name],0)</f>
        <v>127</v>
      </c>
      <c r="K1031">
        <v>85</v>
      </c>
      <c r="L1031" s="10">
        <f>spotify_data[[#This Row],[artist_popularity]]/100</f>
        <v>0.85</v>
      </c>
      <c r="M1031">
        <v>49083617</v>
      </c>
      <c r="N1031" s="1" t="s">
        <v>855</v>
      </c>
      <c r="O1031" s="1" t="s">
        <v>5069</v>
      </c>
      <c r="P1031" s="1">
        <f>MATCH(spotify_data[[#This Row],[album_id]],spotify_data[album_id],0)</f>
        <v>233</v>
      </c>
      <c r="Q1031" s="1" t="s">
        <v>5070</v>
      </c>
      <c r="R1031" s="2">
        <v>45177</v>
      </c>
      <c r="S1031" s="7">
        <f ca="1">+TODAY()-spotify_data[[#This Row],[Fecha lanzamiento Album]]</f>
        <v>854</v>
      </c>
      <c r="T1031" s="7">
        <f ca="1">+spotify_data[[#This Row],[Antigüedad Album Dias]]/60</f>
        <v>14.233333333333333</v>
      </c>
      <c r="U1031" s="8">
        <f ca="1">spotify_data[[#This Row],[Antigüedad Album Meses]]/12</f>
        <v>1.1861111111111111</v>
      </c>
      <c r="V1031">
        <v>12</v>
      </c>
      <c r="W1031" s="1" t="s">
        <v>20</v>
      </c>
      <c r="X1031" s="1" t="str">
        <f>+IF(spotify_data[[#This Row],[album_type]]="album","Album",IF(spotify_data[[#This Row],[album_type]]="single","Single","Compilation"))</f>
        <v>Album</v>
      </c>
      <c r="Y1031">
        <v>332</v>
      </c>
    </row>
    <row r="1032" spans="1:25" x14ac:dyDescent="0.3">
      <c r="A1032" s="1" t="s">
        <v>5242</v>
      </c>
      <c r="B1032" s="1">
        <v>8529</v>
      </c>
      <c r="C1032" s="1" t="s">
        <v>5017</v>
      </c>
      <c r="D1032">
        <v>1</v>
      </c>
      <c r="E1032">
        <v>77</v>
      </c>
      <c r="F1032" s="10">
        <f>spotify_data[[#This Row],[track_popularity]]/100</f>
        <v>0.77</v>
      </c>
      <c r="G1032" s="9" t="b">
        <v>1</v>
      </c>
      <c r="H1032" s="1">
        <f>+IF(spotify_data[[#This Row],[explicit]]=FALSE,0,1)</f>
        <v>1</v>
      </c>
      <c r="I1032" s="1" t="s">
        <v>1191</v>
      </c>
      <c r="J1032" s="7">
        <f>MATCH(spotify_data[[#This Row],[artist_name]],spotify_data[artist_name],0)</f>
        <v>242</v>
      </c>
      <c r="K1032">
        <v>86</v>
      </c>
      <c r="L1032" s="10">
        <f>spotify_data[[#This Row],[artist_popularity]]/100</f>
        <v>0.86</v>
      </c>
      <c r="M1032">
        <v>34735147</v>
      </c>
      <c r="N1032" s="1" t="s">
        <v>23</v>
      </c>
      <c r="O1032" s="1" t="s">
        <v>5243</v>
      </c>
      <c r="P1032" s="1">
        <f>MATCH(spotify_data[[#This Row],[album_id]],spotify_data[album_id],0)</f>
        <v>1031</v>
      </c>
      <c r="Q1032" s="1" t="s">
        <v>5017</v>
      </c>
      <c r="R1032" s="2">
        <v>45142</v>
      </c>
      <c r="S1032" s="7">
        <f ca="1">+TODAY()-spotify_data[[#This Row],[Fecha lanzamiento Album]]</f>
        <v>889</v>
      </c>
      <c r="T1032" s="7">
        <f ca="1">+spotify_data[[#This Row],[Antigüedad Album Dias]]/60</f>
        <v>14.816666666666666</v>
      </c>
      <c r="U1032" s="8">
        <f ca="1">spotify_data[[#This Row],[Antigüedad Album Meses]]/12</f>
        <v>1.2347222222222223</v>
      </c>
      <c r="V1032">
        <v>1</v>
      </c>
      <c r="W1032" s="1" t="s">
        <v>21</v>
      </c>
      <c r="X1032" s="1" t="str">
        <f>+IF(spotify_data[[#This Row],[album_type]]="album","Album",IF(spotify_data[[#This Row],[album_type]]="single","Single","Compilation"))</f>
        <v>Single</v>
      </c>
      <c r="Y1032">
        <v>386</v>
      </c>
    </row>
    <row r="1033" spans="1:25" x14ac:dyDescent="0.3">
      <c r="A1033" s="1" t="s">
        <v>5390</v>
      </c>
      <c r="B1033" s="1">
        <v>3847</v>
      </c>
      <c r="C1033" s="1" t="s">
        <v>5391</v>
      </c>
      <c r="D1033">
        <v>2</v>
      </c>
      <c r="E1033">
        <v>77</v>
      </c>
      <c r="F1033" s="10">
        <f>spotify_data[[#This Row],[track_popularity]]/100</f>
        <v>0.77</v>
      </c>
      <c r="G1033" s="9" t="b">
        <v>1</v>
      </c>
      <c r="H1033" s="1">
        <f>+IF(spotify_data[[#This Row],[explicit]]=FALSE,0,1)</f>
        <v>1</v>
      </c>
      <c r="I1033" s="1" t="s">
        <v>4802</v>
      </c>
      <c r="J1033" s="7">
        <f>MATCH(spotify_data[[#This Row],[artist_name]],spotify_data[artist_name],0)</f>
        <v>309</v>
      </c>
      <c r="K1033">
        <v>79</v>
      </c>
      <c r="L1033" s="10">
        <f>spotify_data[[#This Row],[artist_popularity]]/100</f>
        <v>0.79</v>
      </c>
      <c r="M1033">
        <v>18615260</v>
      </c>
      <c r="N1033" s="1" t="s">
        <v>273</v>
      </c>
      <c r="O1033" s="1" t="s">
        <v>5392</v>
      </c>
      <c r="P1033" s="1">
        <f>MATCH(spotify_data[[#This Row],[album_id]],spotify_data[album_id],0)</f>
        <v>1032</v>
      </c>
      <c r="Q1033" s="1" t="s">
        <v>5391</v>
      </c>
      <c r="R1033" s="2">
        <v>45121</v>
      </c>
      <c r="S1033" s="7">
        <f ca="1">+TODAY()-spotify_data[[#This Row],[Fecha lanzamiento Album]]</f>
        <v>910</v>
      </c>
      <c r="T1033" s="7">
        <f ca="1">+spotify_data[[#This Row],[Antigüedad Album Dias]]/60</f>
        <v>15.166666666666666</v>
      </c>
      <c r="U1033" s="8">
        <f ca="1">spotify_data[[#This Row],[Antigüedad Album Meses]]/12</f>
        <v>1.2638888888888888</v>
      </c>
      <c r="V1033">
        <v>3</v>
      </c>
      <c r="W1033" s="1" t="s">
        <v>21</v>
      </c>
      <c r="X1033" s="1" t="str">
        <f>+IF(spotify_data[[#This Row],[album_type]]="album","Album",IF(spotify_data[[#This Row],[album_type]]="single","Single","Compilation"))</f>
        <v>Single</v>
      </c>
      <c r="Y1033">
        <v>307</v>
      </c>
    </row>
    <row r="1034" spans="1:25" x14ac:dyDescent="0.3">
      <c r="A1034" s="1" t="s">
        <v>5569</v>
      </c>
      <c r="B1034" s="1">
        <v>4482</v>
      </c>
      <c r="C1034" s="1" t="s">
        <v>5570</v>
      </c>
      <c r="D1034">
        <v>2</v>
      </c>
      <c r="E1034">
        <v>77</v>
      </c>
      <c r="F1034" s="10">
        <f>spotify_data[[#This Row],[track_popularity]]/100</f>
        <v>0.77</v>
      </c>
      <c r="G1034" s="9" t="b">
        <v>0</v>
      </c>
      <c r="H1034" s="1">
        <f>+IF(spotify_data[[#This Row],[explicit]]=FALSE,0,1)</f>
        <v>0</v>
      </c>
      <c r="I1034" s="1" t="s">
        <v>1588</v>
      </c>
      <c r="J1034" s="7">
        <f>MATCH(spotify_data[[#This Row],[artist_name]],spotify_data[artist_name],0)</f>
        <v>89</v>
      </c>
      <c r="K1034">
        <v>79</v>
      </c>
      <c r="L1034" s="10">
        <f>spotify_data[[#This Row],[artist_popularity]]/100</f>
        <v>0.79</v>
      </c>
      <c r="M1034">
        <v>4684957</v>
      </c>
      <c r="N1034" s="1" t="s">
        <v>23</v>
      </c>
      <c r="O1034" s="1" t="s">
        <v>5571</v>
      </c>
      <c r="P1034" s="1">
        <f>MATCH(spotify_data[[#This Row],[album_id]],spotify_data[album_id],0)</f>
        <v>1033</v>
      </c>
      <c r="Q1034" s="1" t="s">
        <v>5572</v>
      </c>
      <c r="R1034" s="2">
        <v>45072</v>
      </c>
      <c r="S1034" s="7">
        <f ca="1">+TODAY()-spotify_data[[#This Row],[Fecha lanzamiento Album]]</f>
        <v>959</v>
      </c>
      <c r="T1034" s="7">
        <f ca="1">+spotify_data[[#This Row],[Antigüedad Album Dias]]/60</f>
        <v>15.983333333333333</v>
      </c>
      <c r="U1034" s="8">
        <f ca="1">spotify_data[[#This Row],[Antigüedad Album Meses]]/12</f>
        <v>1.3319444444444444</v>
      </c>
      <c r="V1034">
        <v>9</v>
      </c>
      <c r="W1034" s="1" t="s">
        <v>21</v>
      </c>
      <c r="X1034" s="1" t="str">
        <f>+IF(spotify_data[[#This Row],[album_type]]="album","Album",IF(spotify_data[[#This Row],[album_type]]="single","Single","Compilation"))</f>
        <v>Single</v>
      </c>
      <c r="Y1034">
        <v>404</v>
      </c>
    </row>
    <row r="1035" spans="1:25" x14ac:dyDescent="0.3">
      <c r="A1035" s="1" t="s">
        <v>5636</v>
      </c>
      <c r="B1035" s="1">
        <v>13120</v>
      </c>
      <c r="C1035" s="1" t="s">
        <v>5637</v>
      </c>
      <c r="D1035">
        <v>2</v>
      </c>
      <c r="E1035">
        <v>77</v>
      </c>
      <c r="F1035" s="10">
        <f>spotify_data[[#This Row],[track_popularity]]/100</f>
        <v>0.77</v>
      </c>
      <c r="G1035" s="9" t="b">
        <v>0</v>
      </c>
      <c r="H1035" s="1">
        <f>+IF(spotify_data[[#This Row],[explicit]]=FALSE,0,1)</f>
        <v>0</v>
      </c>
      <c r="I1035" s="1" t="s">
        <v>5638</v>
      </c>
      <c r="J1035" s="7">
        <f>MATCH(spotify_data[[#This Row],[artist_name]],spotify_data[artist_name],0)</f>
        <v>1034</v>
      </c>
      <c r="K1035">
        <v>65</v>
      </c>
      <c r="L1035" s="10">
        <f>spotify_data[[#This Row],[artist_popularity]]/100</f>
        <v>0.65</v>
      </c>
      <c r="M1035">
        <v>330171</v>
      </c>
      <c r="N1035" s="1" t="s">
        <v>3752</v>
      </c>
      <c r="O1035" s="1" t="s">
        <v>5639</v>
      </c>
      <c r="P1035" s="1">
        <f>MATCH(spotify_data[[#This Row],[album_id]],spotify_data[album_id],0)</f>
        <v>1034</v>
      </c>
      <c r="Q1035" s="1" t="s">
        <v>5640</v>
      </c>
      <c r="R1035" s="2">
        <v>45051</v>
      </c>
      <c r="S1035" s="7">
        <f ca="1">+TODAY()-spotify_data[[#This Row],[Fecha lanzamiento Album]]</f>
        <v>980</v>
      </c>
      <c r="T1035" s="7">
        <f ca="1">+spotify_data[[#This Row],[Antigüedad Album Dias]]/60</f>
        <v>16.333333333333332</v>
      </c>
      <c r="U1035" s="8">
        <f ca="1">spotify_data[[#This Row],[Antigüedad Album Meses]]/12</f>
        <v>1.3611111111111109</v>
      </c>
      <c r="V1035">
        <v>16</v>
      </c>
      <c r="W1035" s="1" t="s">
        <v>20</v>
      </c>
      <c r="X1035" s="1" t="str">
        <f>+IF(spotify_data[[#This Row],[album_type]]="album","Album",IF(spotify_data[[#This Row],[album_type]]="single","Single","Compilation"))</f>
        <v>Album</v>
      </c>
      <c r="Y1035">
        <v>364</v>
      </c>
    </row>
    <row r="1036" spans="1:25" x14ac:dyDescent="0.3">
      <c r="A1036" s="1" t="s">
        <v>5795</v>
      </c>
      <c r="B1036" s="1">
        <v>1897</v>
      </c>
      <c r="C1036" s="1" t="s">
        <v>5796</v>
      </c>
      <c r="D1036">
        <v>12</v>
      </c>
      <c r="E1036">
        <v>77</v>
      </c>
      <c r="F1036" s="10">
        <f>spotify_data[[#This Row],[track_popularity]]/100</f>
        <v>0.77</v>
      </c>
      <c r="G1036" s="9" t="b">
        <v>0</v>
      </c>
      <c r="H1036" s="1">
        <f>+IF(spotify_data[[#This Row],[explicit]]=FALSE,0,1)</f>
        <v>0</v>
      </c>
      <c r="I1036" s="1" t="s">
        <v>5599</v>
      </c>
      <c r="J1036" s="7">
        <f>MATCH(spotify_data[[#This Row],[artist_name]],spotify_data[artist_name],0)</f>
        <v>100</v>
      </c>
      <c r="K1036">
        <v>88</v>
      </c>
      <c r="L1036" s="10">
        <f>spotify_data[[#This Row],[artist_popularity]]/100</f>
        <v>0.88</v>
      </c>
      <c r="M1036">
        <v>51798111</v>
      </c>
      <c r="N1036" s="1" t="s">
        <v>5600</v>
      </c>
      <c r="O1036" s="1" t="s">
        <v>5797</v>
      </c>
      <c r="P1036" s="1">
        <f>MATCH(spotify_data[[#This Row],[album_id]],spotify_data[album_id],0)</f>
        <v>614</v>
      </c>
      <c r="Q1036" s="1" t="s">
        <v>5798</v>
      </c>
      <c r="R1036" s="2">
        <v>45009</v>
      </c>
      <c r="S1036" s="7">
        <f ca="1">+TODAY()-spotify_data[[#This Row],[Fecha lanzamiento Album]]</f>
        <v>1022</v>
      </c>
      <c r="T1036" s="7">
        <f ca="1">+spotify_data[[#This Row],[Antigüedad Album Dias]]/60</f>
        <v>17.033333333333335</v>
      </c>
      <c r="U1036" s="8">
        <f ca="1">spotify_data[[#This Row],[Antigüedad Album Meses]]/12</f>
        <v>1.4194444444444445</v>
      </c>
      <c r="V1036">
        <v>16</v>
      </c>
      <c r="W1036" s="1" t="s">
        <v>20</v>
      </c>
      <c r="X1036" s="1" t="str">
        <f>+IF(spotify_data[[#This Row],[album_type]]="album","Album",IF(spotify_data[[#This Row],[album_type]]="single","Single","Compilation"))</f>
        <v>Album</v>
      </c>
      <c r="Y1036">
        <v>463</v>
      </c>
    </row>
    <row r="1037" spans="1:25" x14ac:dyDescent="0.3">
      <c r="A1037" s="1" t="s">
        <v>5848</v>
      </c>
      <c r="B1037" s="1">
        <v>4653</v>
      </c>
      <c r="C1037" s="1" t="s">
        <v>5849</v>
      </c>
      <c r="D1037">
        <v>1</v>
      </c>
      <c r="E1037">
        <v>77</v>
      </c>
      <c r="F1037" s="10">
        <f>spotify_data[[#This Row],[track_popularity]]/100</f>
        <v>0.77</v>
      </c>
      <c r="G1037" s="9" t="b">
        <v>1</v>
      </c>
      <c r="H1037" s="1">
        <f>+IF(spotify_data[[#This Row],[explicit]]=FALSE,0,1)</f>
        <v>1</v>
      </c>
      <c r="I1037" s="1" t="s">
        <v>5850</v>
      </c>
      <c r="J1037" s="7">
        <f>MATCH(spotify_data[[#This Row],[artist_name]],spotify_data[artist_name],0)</f>
        <v>1036</v>
      </c>
      <c r="K1037">
        <v>65</v>
      </c>
      <c r="L1037" s="10">
        <f>spotify_data[[#This Row],[artist_popularity]]/100</f>
        <v>0.65</v>
      </c>
      <c r="M1037">
        <v>445514</v>
      </c>
      <c r="N1037" s="1" t="s">
        <v>5851</v>
      </c>
      <c r="O1037" s="1" t="s">
        <v>5852</v>
      </c>
      <c r="P1037" s="1">
        <f>MATCH(spotify_data[[#This Row],[album_id]],spotify_data[album_id],0)</f>
        <v>1036</v>
      </c>
      <c r="Q1037" s="1" t="s">
        <v>5853</v>
      </c>
      <c r="R1037" s="2">
        <v>45002</v>
      </c>
      <c r="S1037" s="7">
        <f ca="1">+TODAY()-spotify_data[[#This Row],[Fecha lanzamiento Album]]</f>
        <v>1029</v>
      </c>
      <c r="T1037" s="7">
        <f ca="1">+spotify_data[[#This Row],[Antigüedad Album Dias]]/60</f>
        <v>17.149999999999999</v>
      </c>
      <c r="U1037" s="8">
        <f ca="1">spotify_data[[#This Row],[Antigüedad Album Meses]]/12</f>
        <v>1.4291666666666665</v>
      </c>
      <c r="V1037">
        <v>2</v>
      </c>
      <c r="W1037" s="1" t="s">
        <v>21</v>
      </c>
      <c r="X1037" s="1" t="str">
        <f>+IF(spotify_data[[#This Row],[album_type]]="album","Album",IF(spotify_data[[#This Row],[album_type]]="single","Single","Compilation"))</f>
        <v>Single</v>
      </c>
      <c r="Y1037">
        <v>39</v>
      </c>
    </row>
    <row r="1038" spans="1:25" x14ac:dyDescent="0.3">
      <c r="A1038" s="1" t="s">
        <v>5963</v>
      </c>
      <c r="B1038" s="1">
        <v>2719</v>
      </c>
      <c r="C1038" s="1" t="s">
        <v>5964</v>
      </c>
      <c r="D1038">
        <v>9</v>
      </c>
      <c r="E1038">
        <v>77</v>
      </c>
      <c r="F1038" s="10">
        <f>spotify_data[[#This Row],[track_popularity]]/100</f>
        <v>0.77</v>
      </c>
      <c r="G1038" s="9" t="b">
        <v>1</v>
      </c>
      <c r="H1038" s="1">
        <f>+IF(spotify_data[[#This Row],[explicit]]=FALSE,0,1)</f>
        <v>1</v>
      </c>
      <c r="I1038" s="1" t="s">
        <v>1997</v>
      </c>
      <c r="J1038" s="7">
        <f>MATCH(spotify_data[[#This Row],[artist_name]],spotify_data[artist_name],0)</f>
        <v>296</v>
      </c>
      <c r="K1038">
        <v>85</v>
      </c>
      <c r="L1038" s="10">
        <f>spotify_data[[#This Row],[artist_popularity]]/100</f>
        <v>0.85</v>
      </c>
      <c r="M1038">
        <v>7465428</v>
      </c>
      <c r="N1038" s="1" t="s">
        <v>23</v>
      </c>
      <c r="O1038" s="1" t="s">
        <v>5965</v>
      </c>
      <c r="P1038" s="1">
        <f>MATCH(spotify_data[[#This Row],[album_id]],spotify_data[album_id],0)</f>
        <v>1037</v>
      </c>
      <c r="Q1038" s="1" t="s">
        <v>5966</v>
      </c>
      <c r="R1038" s="2">
        <v>44981</v>
      </c>
      <c r="S1038" s="7">
        <f ca="1">+TODAY()-spotify_data[[#This Row],[Fecha lanzamiento Album]]</f>
        <v>1050</v>
      </c>
      <c r="T1038" s="7">
        <f ca="1">+spotify_data[[#This Row],[Antigüedad Album Dias]]/60</f>
        <v>17.5</v>
      </c>
      <c r="U1038" s="8">
        <f ca="1">spotify_data[[#This Row],[Antigüedad Album Meses]]/12</f>
        <v>1.4583333333333333</v>
      </c>
      <c r="V1038">
        <v>16</v>
      </c>
      <c r="W1038" s="1" t="s">
        <v>20</v>
      </c>
      <c r="X1038" s="1" t="str">
        <f>+IF(spotify_data[[#This Row],[album_type]]="album","Album",IF(spotify_data[[#This Row],[album_type]]="single","Single","Compilation"))</f>
        <v>Album</v>
      </c>
      <c r="Y1038">
        <v>397</v>
      </c>
    </row>
    <row r="1039" spans="1:25" x14ac:dyDescent="0.3">
      <c r="A1039" s="1" t="s">
        <v>6208</v>
      </c>
      <c r="B1039" s="1">
        <v>1087</v>
      </c>
      <c r="C1039" s="1" t="s">
        <v>6146</v>
      </c>
      <c r="D1039">
        <v>2</v>
      </c>
      <c r="E1039">
        <v>77</v>
      </c>
      <c r="F1039" s="10">
        <f>spotify_data[[#This Row],[track_popularity]]/100</f>
        <v>0.77</v>
      </c>
      <c r="G1039" s="9" t="b">
        <v>0</v>
      </c>
      <c r="H1039" s="1">
        <f>+IF(spotify_data[[#This Row],[explicit]]=FALSE,0,1)</f>
        <v>0</v>
      </c>
      <c r="I1039" s="1" t="s">
        <v>2645</v>
      </c>
      <c r="J1039" s="7">
        <f>MATCH(spotify_data[[#This Row],[artist_name]],spotify_data[artist_name],0)</f>
        <v>168</v>
      </c>
      <c r="K1039">
        <v>87</v>
      </c>
      <c r="L1039" s="10">
        <f>spotify_data[[#This Row],[artist_popularity]]/100</f>
        <v>0.87</v>
      </c>
      <c r="M1039">
        <v>33055350</v>
      </c>
      <c r="N1039" s="1" t="s">
        <v>1358</v>
      </c>
      <c r="O1039" s="1" t="s">
        <v>6209</v>
      </c>
      <c r="P1039" s="1">
        <f>MATCH(spotify_data[[#This Row],[album_id]],spotify_data[album_id],0)</f>
        <v>168</v>
      </c>
      <c r="Q1039" s="1" t="s">
        <v>6210</v>
      </c>
      <c r="R1039" s="2">
        <v>44904</v>
      </c>
      <c r="S1039" s="7">
        <f ca="1">+TODAY()-spotify_data[[#This Row],[Fecha lanzamiento Album]]</f>
        <v>1127</v>
      </c>
      <c r="T1039" s="7">
        <f ca="1">+spotify_data[[#This Row],[Antigüedad Album Dias]]/60</f>
        <v>18.783333333333335</v>
      </c>
      <c r="U1039" s="8">
        <f ca="1">spotify_data[[#This Row],[Antigüedad Album Meses]]/12</f>
        <v>1.565277777777778</v>
      </c>
      <c r="V1039">
        <v>23</v>
      </c>
      <c r="W1039" s="1" t="s">
        <v>20</v>
      </c>
      <c r="X1039" s="1" t="str">
        <f>+IF(spotify_data[[#This Row],[album_type]]="album","Album",IF(spotify_data[[#This Row],[album_type]]="single","Single","Compilation"))</f>
        <v>Album</v>
      </c>
      <c r="Y1039">
        <v>256</v>
      </c>
    </row>
    <row r="1040" spans="1:25" x14ac:dyDescent="0.3">
      <c r="A1040" s="1" t="s">
        <v>6342</v>
      </c>
      <c r="B1040" s="1">
        <v>3635</v>
      </c>
      <c r="C1040" s="1" t="s">
        <v>6343</v>
      </c>
      <c r="D1040">
        <v>7</v>
      </c>
      <c r="E1040">
        <v>77</v>
      </c>
      <c r="F1040" s="10">
        <f>spotify_data[[#This Row],[track_popularity]]/100</f>
        <v>0.77</v>
      </c>
      <c r="G1040" s="9" t="b">
        <v>0</v>
      </c>
      <c r="H1040" s="1">
        <f>+IF(spotify_data[[#This Row],[explicit]]=FALSE,0,1)</f>
        <v>0</v>
      </c>
      <c r="I1040" s="1" t="s">
        <v>3007</v>
      </c>
      <c r="J1040" s="7">
        <f>MATCH(spotify_data[[#This Row],[artist_name]],spotify_data[artist_name],0)</f>
        <v>872</v>
      </c>
      <c r="K1040">
        <v>72</v>
      </c>
      <c r="L1040" s="10">
        <f>spotify_data[[#This Row],[artist_popularity]]/100</f>
        <v>0.72</v>
      </c>
      <c r="M1040">
        <v>2133043</v>
      </c>
      <c r="N1040" s="1" t="s">
        <v>23</v>
      </c>
      <c r="O1040" s="1" t="s">
        <v>6336</v>
      </c>
      <c r="P1040" s="1">
        <f>MATCH(spotify_data[[#This Row],[album_id]],spotify_data[album_id],0)</f>
        <v>872</v>
      </c>
      <c r="Q1040" s="1" t="s">
        <v>6337</v>
      </c>
      <c r="R1040" s="2">
        <v>44862</v>
      </c>
      <c r="S1040" s="7">
        <f ca="1">+TODAY()-spotify_data[[#This Row],[Fecha lanzamiento Album]]</f>
        <v>1169</v>
      </c>
      <c r="T1040" s="7">
        <f ca="1">+spotify_data[[#This Row],[Antigüedad Album Dias]]/60</f>
        <v>19.483333333333334</v>
      </c>
      <c r="U1040" s="8">
        <f ca="1">spotify_data[[#This Row],[Antigüedad Album Meses]]/12</f>
        <v>1.6236111111111111</v>
      </c>
      <c r="V1040">
        <v>7</v>
      </c>
      <c r="W1040" s="1" t="s">
        <v>20</v>
      </c>
      <c r="X1040" s="1" t="str">
        <f>+IF(spotify_data[[#This Row],[album_type]]="album","Album",IF(spotify_data[[#This Row],[album_type]]="single","Single","Compilation"))</f>
        <v>Album</v>
      </c>
      <c r="Y1040">
        <v>346</v>
      </c>
    </row>
    <row r="1041" spans="1:25" x14ac:dyDescent="0.3">
      <c r="A1041" s="1" t="s">
        <v>6539</v>
      </c>
      <c r="B1041" s="1">
        <v>8101</v>
      </c>
      <c r="C1041" s="1" t="s">
        <v>5736</v>
      </c>
      <c r="D1041">
        <v>1</v>
      </c>
      <c r="E1041">
        <v>77</v>
      </c>
      <c r="F1041" s="10">
        <f>spotify_data[[#This Row],[track_popularity]]/100</f>
        <v>0.77</v>
      </c>
      <c r="G1041" s="9" t="b">
        <v>0</v>
      </c>
      <c r="H1041" s="1">
        <f>+IF(spotify_data[[#This Row],[explicit]]=FALSE,0,1)</f>
        <v>0</v>
      </c>
      <c r="I1041" s="1" t="s">
        <v>1397</v>
      </c>
      <c r="J1041" s="7">
        <f>MATCH(spotify_data[[#This Row],[artist_name]],spotify_data[artist_name],0)</f>
        <v>190</v>
      </c>
      <c r="K1041">
        <v>81</v>
      </c>
      <c r="L1041" s="10">
        <f>spotify_data[[#This Row],[artist_popularity]]/100</f>
        <v>0.81</v>
      </c>
      <c r="M1041">
        <v>26275803</v>
      </c>
      <c r="N1041" s="1" t="s">
        <v>831</v>
      </c>
      <c r="O1041" s="1" t="s">
        <v>6540</v>
      </c>
      <c r="P1041" s="1">
        <f>MATCH(spotify_data[[#This Row],[album_id]],spotify_data[album_id],0)</f>
        <v>1040</v>
      </c>
      <c r="Q1041" s="1" t="s">
        <v>5736</v>
      </c>
      <c r="R1041" s="2">
        <v>44826</v>
      </c>
      <c r="S1041" s="7">
        <f ca="1">+TODAY()-spotify_data[[#This Row],[Fecha lanzamiento Album]]</f>
        <v>1205</v>
      </c>
      <c r="T1041" s="7">
        <f ca="1">+spotify_data[[#This Row],[Antigüedad Album Dias]]/60</f>
        <v>20.083333333333332</v>
      </c>
      <c r="U1041" s="8">
        <f ca="1">spotify_data[[#This Row],[Antigüedad Album Meses]]/12</f>
        <v>1.6736111111111109</v>
      </c>
      <c r="V1041">
        <v>1</v>
      </c>
      <c r="W1041" s="1" t="s">
        <v>21</v>
      </c>
      <c r="X1041" s="1" t="str">
        <f>+IF(spotify_data[[#This Row],[album_type]]="album","Album",IF(spotify_data[[#This Row],[album_type]]="single","Single","Compilation"))</f>
        <v>Single</v>
      </c>
      <c r="Y1041">
        <v>261</v>
      </c>
    </row>
    <row r="1042" spans="1:25" x14ac:dyDescent="0.3">
      <c r="A1042" s="1" t="s">
        <v>6758</v>
      </c>
      <c r="B1042" s="1">
        <v>8493</v>
      </c>
      <c r="C1042" s="1" t="s">
        <v>6759</v>
      </c>
      <c r="D1042">
        <v>1</v>
      </c>
      <c r="E1042">
        <v>77</v>
      </c>
      <c r="F1042" s="10">
        <f>spotify_data[[#This Row],[track_popularity]]/100</f>
        <v>0.77</v>
      </c>
      <c r="G1042" s="9" t="b">
        <v>1</v>
      </c>
      <c r="H1042" s="1">
        <f>+IF(spotify_data[[#This Row],[explicit]]=FALSE,0,1)</f>
        <v>1</v>
      </c>
      <c r="I1042" s="1" t="s">
        <v>3775</v>
      </c>
      <c r="J1042" s="7">
        <f>MATCH(spotify_data[[#This Row],[artist_name]],spotify_data[artist_name],0)</f>
        <v>1041</v>
      </c>
      <c r="K1042">
        <v>79</v>
      </c>
      <c r="L1042" s="10">
        <f>spotify_data[[#This Row],[artist_popularity]]/100</f>
        <v>0.79</v>
      </c>
      <c r="M1042">
        <v>9666661</v>
      </c>
      <c r="N1042" s="1" t="s">
        <v>6193</v>
      </c>
      <c r="O1042" s="1" t="s">
        <v>6760</v>
      </c>
      <c r="P1042" s="1">
        <f>MATCH(spotify_data[[#This Row],[album_id]],spotify_data[album_id],0)</f>
        <v>1041</v>
      </c>
      <c r="Q1042" s="1" t="s">
        <v>6759</v>
      </c>
      <c r="R1042" s="2">
        <v>44763</v>
      </c>
      <c r="S1042" s="7">
        <f ca="1">+TODAY()-spotify_data[[#This Row],[Fecha lanzamiento Album]]</f>
        <v>1268</v>
      </c>
      <c r="T1042" s="7">
        <f ca="1">+spotify_data[[#This Row],[Antigüedad Album Dias]]/60</f>
        <v>21.133333333333333</v>
      </c>
      <c r="U1042" s="8">
        <f ca="1">spotify_data[[#This Row],[Antigüedad Album Meses]]/12</f>
        <v>1.7611111111111111</v>
      </c>
      <c r="V1042">
        <v>1</v>
      </c>
      <c r="W1042" s="1" t="s">
        <v>21</v>
      </c>
      <c r="X1042" s="1" t="str">
        <f>+IF(spotify_data[[#This Row],[album_type]]="album","Album",IF(spotify_data[[#This Row],[album_type]]="single","Single","Compilation"))</f>
        <v>Single</v>
      </c>
      <c r="Y1042">
        <v>162</v>
      </c>
    </row>
    <row r="1043" spans="1:25" x14ac:dyDescent="0.3">
      <c r="A1043" s="1" t="s">
        <v>6967</v>
      </c>
      <c r="B1043" s="1">
        <v>4977</v>
      </c>
      <c r="C1043" s="1" t="s">
        <v>6968</v>
      </c>
      <c r="D1043">
        <v>1</v>
      </c>
      <c r="E1043">
        <v>77</v>
      </c>
      <c r="F1043" s="10">
        <f>spotify_data[[#This Row],[track_popularity]]/100</f>
        <v>0.77</v>
      </c>
      <c r="G1043" s="9" t="b">
        <v>0</v>
      </c>
      <c r="H1043" s="1">
        <f>+IF(spotify_data[[#This Row],[explicit]]=FALSE,0,1)</f>
        <v>0</v>
      </c>
      <c r="I1043" s="1" t="s">
        <v>6969</v>
      </c>
      <c r="J1043" s="7">
        <f>MATCH(spotify_data[[#This Row],[artist_name]],spotify_data[artist_name],0)</f>
        <v>1042</v>
      </c>
      <c r="K1043">
        <v>81</v>
      </c>
      <c r="L1043" s="10">
        <f>spotify_data[[#This Row],[artist_popularity]]/100</f>
        <v>0.81</v>
      </c>
      <c r="M1043">
        <v>15711025</v>
      </c>
      <c r="N1043" s="1" t="s">
        <v>6970</v>
      </c>
      <c r="O1043" s="1" t="s">
        <v>6971</v>
      </c>
      <c r="P1043" s="1">
        <f>MATCH(spotify_data[[#This Row],[album_id]],spotify_data[album_id],0)</f>
        <v>1042</v>
      </c>
      <c r="Q1043" s="1" t="s">
        <v>6968</v>
      </c>
      <c r="R1043" s="2">
        <v>44707</v>
      </c>
      <c r="S1043" s="7">
        <f ca="1">+TODAY()-spotify_data[[#This Row],[Fecha lanzamiento Album]]</f>
        <v>1324</v>
      </c>
      <c r="T1043" s="7">
        <f ca="1">+spotify_data[[#This Row],[Antigüedad Album Dias]]/60</f>
        <v>22.066666666666666</v>
      </c>
      <c r="U1043" s="8">
        <f ca="1">spotify_data[[#This Row],[Antigüedad Album Meses]]/12</f>
        <v>1.8388888888888888</v>
      </c>
      <c r="V1043">
        <v>1</v>
      </c>
      <c r="W1043" s="1" t="s">
        <v>21</v>
      </c>
      <c r="X1043" s="1" t="str">
        <f>+IF(spotify_data[[#This Row],[album_type]]="album","Album",IF(spotify_data[[#This Row],[album_type]]="single","Single","Compilation"))</f>
        <v>Single</v>
      </c>
      <c r="Y1043">
        <v>271</v>
      </c>
    </row>
    <row r="1044" spans="1:25" x14ac:dyDescent="0.3">
      <c r="A1044" s="1" t="s">
        <v>6996</v>
      </c>
      <c r="B1044" s="1">
        <v>5822</v>
      </c>
      <c r="C1044" s="1" t="s">
        <v>6997</v>
      </c>
      <c r="D1044">
        <v>7</v>
      </c>
      <c r="E1044">
        <v>77</v>
      </c>
      <c r="F1044" s="10">
        <f>spotify_data[[#This Row],[track_popularity]]/100</f>
        <v>0.77</v>
      </c>
      <c r="G1044" s="9" t="b">
        <v>0</v>
      </c>
      <c r="H1044" s="1">
        <f>+IF(spotify_data[[#This Row],[explicit]]=FALSE,0,1)</f>
        <v>0</v>
      </c>
      <c r="I1044" s="1" t="s">
        <v>6977</v>
      </c>
      <c r="J1044" s="7">
        <f>MATCH(spotify_data[[#This Row],[artist_name]],spotify_data[artist_name],0)</f>
        <v>90</v>
      </c>
      <c r="K1044">
        <v>80</v>
      </c>
      <c r="L1044" s="10">
        <f>spotify_data[[#This Row],[artist_popularity]]/100</f>
        <v>0.8</v>
      </c>
      <c r="M1044">
        <v>34130771</v>
      </c>
      <c r="N1044" s="1" t="s">
        <v>6978</v>
      </c>
      <c r="O1044" s="1" t="s">
        <v>6979</v>
      </c>
      <c r="P1044" s="1">
        <f>MATCH(spotify_data[[#This Row],[album_id]],spotify_data[album_id],0)</f>
        <v>90</v>
      </c>
      <c r="Q1044" s="1" t="s">
        <v>6980</v>
      </c>
      <c r="R1044" s="2">
        <v>44701</v>
      </c>
      <c r="S1044" s="7">
        <f ca="1">+TODAY()-spotify_data[[#This Row],[Fecha lanzamiento Album]]</f>
        <v>1330</v>
      </c>
      <c r="T1044" s="7">
        <f ca="1">+spotify_data[[#This Row],[Antigüedad Album Dias]]/60</f>
        <v>22.166666666666668</v>
      </c>
      <c r="U1044" s="8">
        <f ca="1">spotify_data[[#This Row],[Antigüedad Album Meses]]/12</f>
        <v>1.8472222222222223</v>
      </c>
      <c r="V1044">
        <v>13</v>
      </c>
      <c r="W1044" s="1" t="s">
        <v>20</v>
      </c>
      <c r="X1044" s="1" t="str">
        <f>+IF(spotify_data[[#This Row],[album_type]]="album","Album",IF(spotify_data[[#This Row],[album_type]]="single","Single","Compilation"))</f>
        <v>Album</v>
      </c>
      <c r="Y1044">
        <v>409</v>
      </c>
    </row>
    <row r="1045" spans="1:25" x14ac:dyDescent="0.3">
      <c r="A1045" s="1" t="s">
        <v>7096</v>
      </c>
      <c r="B1045" s="1">
        <v>8031</v>
      </c>
      <c r="C1045" s="1" t="s">
        <v>7097</v>
      </c>
      <c r="D1045">
        <v>19</v>
      </c>
      <c r="E1045">
        <v>77</v>
      </c>
      <c r="F1045" s="10">
        <f>spotify_data[[#This Row],[track_popularity]]/100</f>
        <v>0.77</v>
      </c>
      <c r="G1045" s="9" t="b">
        <v>1</v>
      </c>
      <c r="H1045" s="1">
        <f>+IF(spotify_data[[#This Row],[explicit]]=FALSE,0,1)</f>
        <v>1</v>
      </c>
      <c r="I1045" s="1" t="s">
        <v>2611</v>
      </c>
      <c r="J1045" s="7">
        <f>MATCH(spotify_data[[#This Row],[artist_name]],spotify_data[artist_name],0)</f>
        <v>32</v>
      </c>
      <c r="K1045">
        <v>95</v>
      </c>
      <c r="L1045" s="10">
        <f>spotify_data[[#This Row],[artist_popularity]]/100</f>
        <v>0.95</v>
      </c>
      <c r="M1045">
        <v>102500980</v>
      </c>
      <c r="N1045" s="1" t="s">
        <v>2612</v>
      </c>
      <c r="O1045" s="1" t="s">
        <v>7054</v>
      </c>
      <c r="P1045" s="1">
        <f>MATCH(spotify_data[[#This Row],[album_id]],spotify_data[album_id],0)</f>
        <v>318</v>
      </c>
      <c r="Q1045" s="1" t="s">
        <v>7055</v>
      </c>
      <c r="R1045" s="2">
        <v>44687</v>
      </c>
      <c r="S1045" s="7">
        <f ca="1">+TODAY()-spotify_data[[#This Row],[Fecha lanzamiento Album]]</f>
        <v>1344</v>
      </c>
      <c r="T1045" s="7">
        <f ca="1">+spotify_data[[#This Row],[Antigüedad Album Dias]]/60</f>
        <v>22.4</v>
      </c>
      <c r="U1045" s="8">
        <f ca="1">spotify_data[[#This Row],[Antigüedad Album Meses]]/12</f>
        <v>1.8666666666666665</v>
      </c>
      <c r="V1045">
        <v>23</v>
      </c>
      <c r="W1045" s="1" t="s">
        <v>20</v>
      </c>
      <c r="X1045" s="1" t="str">
        <f>+IF(spotify_data[[#This Row],[album_type]]="album","Album",IF(spotify_data[[#This Row],[album_type]]="single","Single","Compilation"))</f>
        <v>Album</v>
      </c>
      <c r="Y1045">
        <v>566</v>
      </c>
    </row>
    <row r="1046" spans="1:25" x14ac:dyDescent="0.3">
      <c r="A1046" s="1" t="s">
        <v>7098</v>
      </c>
      <c r="B1046" s="1">
        <v>7438</v>
      </c>
      <c r="C1046" s="1" t="s">
        <v>7099</v>
      </c>
      <c r="D1046">
        <v>23</v>
      </c>
      <c r="E1046">
        <v>77</v>
      </c>
      <c r="F1046" s="10">
        <f>spotify_data[[#This Row],[track_popularity]]/100</f>
        <v>0.77</v>
      </c>
      <c r="G1046" s="9" t="b">
        <v>1</v>
      </c>
      <c r="H1046" s="1">
        <f>+IF(spotify_data[[#This Row],[explicit]]=FALSE,0,1)</f>
        <v>1</v>
      </c>
      <c r="I1046" s="1" t="s">
        <v>2611</v>
      </c>
      <c r="J1046" s="7">
        <f>MATCH(spotify_data[[#This Row],[artist_name]],spotify_data[artist_name],0)</f>
        <v>32</v>
      </c>
      <c r="K1046">
        <v>95</v>
      </c>
      <c r="L1046" s="10">
        <f>spotify_data[[#This Row],[artist_popularity]]/100</f>
        <v>0.95</v>
      </c>
      <c r="M1046">
        <v>102610644</v>
      </c>
      <c r="N1046" s="1" t="s">
        <v>2612</v>
      </c>
      <c r="O1046" s="1" t="s">
        <v>7054</v>
      </c>
      <c r="P1046" s="1">
        <f>MATCH(spotify_data[[#This Row],[album_id]],spotify_data[album_id],0)</f>
        <v>318</v>
      </c>
      <c r="Q1046" s="1" t="s">
        <v>7055</v>
      </c>
      <c r="R1046" s="2">
        <v>44687</v>
      </c>
      <c r="S1046" s="7">
        <f ca="1">+TODAY()-spotify_data[[#This Row],[Fecha lanzamiento Album]]</f>
        <v>1344</v>
      </c>
      <c r="T1046" s="7">
        <f ca="1">+spotify_data[[#This Row],[Antigüedad Album Dias]]/60</f>
        <v>22.4</v>
      </c>
      <c r="U1046" s="8">
        <f ca="1">spotify_data[[#This Row],[Antigüedad Album Meses]]/12</f>
        <v>1.8666666666666665</v>
      </c>
      <c r="V1046">
        <v>23</v>
      </c>
      <c r="W1046" s="1" t="s">
        <v>20</v>
      </c>
      <c r="X1046" s="1" t="str">
        <f>+IF(spotify_data[[#This Row],[album_type]]="album","Album",IF(spotify_data[[#This Row],[album_type]]="single","Single","Compilation"))</f>
        <v>Album</v>
      </c>
      <c r="Y1046">
        <v>417</v>
      </c>
    </row>
    <row r="1047" spans="1:25" x14ac:dyDescent="0.3">
      <c r="A1047" s="1" t="s">
        <v>7286</v>
      </c>
      <c r="B1047" s="1">
        <v>3582</v>
      </c>
      <c r="C1047" s="1" t="s">
        <v>7287</v>
      </c>
      <c r="D1047">
        <v>7</v>
      </c>
      <c r="E1047">
        <v>77</v>
      </c>
      <c r="F1047" s="10">
        <f>spotify_data[[#This Row],[track_popularity]]/100</f>
        <v>0.77</v>
      </c>
      <c r="G1047" s="9" t="b">
        <v>0</v>
      </c>
      <c r="H1047" s="1">
        <f>+IF(spotify_data[[#This Row],[explicit]]=FALSE,0,1)</f>
        <v>0</v>
      </c>
      <c r="I1047" s="1" t="s">
        <v>7288</v>
      </c>
      <c r="J1047" s="7">
        <f>MATCH(spotify_data[[#This Row],[artist_name]],spotify_data[artist_name],0)</f>
        <v>1046</v>
      </c>
      <c r="K1047">
        <v>73</v>
      </c>
      <c r="L1047" s="10">
        <f>spotify_data[[#This Row],[artist_popularity]]/100</f>
        <v>0.73</v>
      </c>
      <c r="M1047">
        <v>7379623</v>
      </c>
      <c r="N1047" s="1" t="s">
        <v>7289</v>
      </c>
      <c r="O1047" s="1" t="s">
        <v>7290</v>
      </c>
      <c r="P1047" s="1">
        <f>MATCH(spotify_data[[#This Row],[album_id]],spotify_data[album_id],0)</f>
        <v>1046</v>
      </c>
      <c r="Q1047" s="1" t="s">
        <v>7291</v>
      </c>
      <c r="R1047" s="2">
        <v>44652</v>
      </c>
      <c r="S1047" s="7">
        <f ca="1">+TODAY()-spotify_data[[#This Row],[Fecha lanzamiento Album]]</f>
        <v>1379</v>
      </c>
      <c r="T1047" s="7">
        <f ca="1">+spotify_data[[#This Row],[Antigüedad Album Dias]]/60</f>
        <v>22.983333333333334</v>
      </c>
      <c r="U1047" s="8">
        <f ca="1">spotify_data[[#This Row],[Antigüedad Album Meses]]/12</f>
        <v>1.9152777777777779</v>
      </c>
      <c r="V1047">
        <v>29</v>
      </c>
      <c r="W1047" s="1" t="s">
        <v>21</v>
      </c>
      <c r="X1047" s="1" t="str">
        <f>+IF(spotify_data[[#This Row],[album_type]]="album","Album",IF(spotify_data[[#This Row],[album_type]]="single","Single","Compilation"))</f>
        <v>Single</v>
      </c>
      <c r="Y1047">
        <v>429</v>
      </c>
    </row>
    <row r="1048" spans="1:25" x14ac:dyDescent="0.3">
      <c r="A1048" s="1" t="s">
        <v>7866</v>
      </c>
      <c r="B1048" s="1">
        <v>2978</v>
      </c>
      <c r="C1048" s="1" t="s">
        <v>7867</v>
      </c>
      <c r="D1048">
        <v>10</v>
      </c>
      <c r="E1048">
        <v>77</v>
      </c>
      <c r="F1048" s="10">
        <f>spotify_data[[#This Row],[track_popularity]]/100</f>
        <v>0.77</v>
      </c>
      <c r="G1048" s="9" t="b">
        <v>1</v>
      </c>
      <c r="H1048" s="1">
        <f>+IF(spotify_data[[#This Row],[explicit]]=FALSE,0,1)</f>
        <v>1</v>
      </c>
      <c r="I1048" s="1" t="s">
        <v>7868</v>
      </c>
      <c r="J1048" s="7">
        <f>MATCH(spotify_data[[#This Row],[artist_name]],spotify_data[artist_name],0)</f>
        <v>1047</v>
      </c>
      <c r="K1048">
        <v>72</v>
      </c>
      <c r="L1048" s="10">
        <f>spotify_data[[#This Row],[artist_popularity]]/100</f>
        <v>0.72</v>
      </c>
      <c r="M1048">
        <v>3127881</v>
      </c>
      <c r="N1048" s="1" t="s">
        <v>23</v>
      </c>
      <c r="O1048" s="1" t="s">
        <v>7869</v>
      </c>
      <c r="P1048" s="1">
        <f>MATCH(spotify_data[[#This Row],[album_id]],spotify_data[album_id],0)</f>
        <v>1047</v>
      </c>
      <c r="Q1048" s="1" t="s">
        <v>7870</v>
      </c>
      <c r="R1048" s="2">
        <v>44449</v>
      </c>
      <c r="S1048" s="7">
        <f ca="1">+TODAY()-spotify_data[[#This Row],[Fecha lanzamiento Album]]</f>
        <v>1582</v>
      </c>
      <c r="T1048" s="7">
        <f ca="1">+spotify_data[[#This Row],[Antigüedad Album Dias]]/60</f>
        <v>26.366666666666667</v>
      </c>
      <c r="U1048" s="8">
        <f ca="1">spotify_data[[#This Row],[Antigüedad Album Meses]]/12</f>
        <v>2.1972222222222224</v>
      </c>
      <c r="V1048">
        <v>16</v>
      </c>
      <c r="W1048" s="1" t="s">
        <v>20</v>
      </c>
      <c r="X1048" s="1" t="str">
        <f>+IF(spotify_data[[#This Row],[album_type]]="album","Album",IF(spotify_data[[#This Row],[album_type]]="single","Single","Compilation"))</f>
        <v>Album</v>
      </c>
      <c r="Y1048">
        <v>42</v>
      </c>
    </row>
    <row r="1049" spans="1:25" x14ac:dyDescent="0.3">
      <c r="A1049" s="1" t="s">
        <v>7979</v>
      </c>
      <c r="B1049" s="1">
        <v>1357</v>
      </c>
      <c r="C1049" s="1" t="s">
        <v>7980</v>
      </c>
      <c r="D1049">
        <v>5</v>
      </c>
      <c r="E1049">
        <v>77</v>
      </c>
      <c r="F1049" s="10">
        <f>spotify_data[[#This Row],[track_popularity]]/100</f>
        <v>0.77</v>
      </c>
      <c r="G1049" s="9" t="b">
        <v>1</v>
      </c>
      <c r="H1049" s="1">
        <f>+IF(spotify_data[[#This Row],[explicit]]=FALSE,0,1)</f>
        <v>1</v>
      </c>
      <c r="I1049" s="1" t="s">
        <v>7981</v>
      </c>
      <c r="J1049" s="7">
        <f>MATCH(spotify_data[[#This Row],[artist_name]],spotify_data[artist_name],0)</f>
        <v>1048</v>
      </c>
      <c r="K1049">
        <v>63</v>
      </c>
      <c r="L1049" s="10">
        <f>spotify_data[[#This Row],[artist_popularity]]/100</f>
        <v>0.63</v>
      </c>
      <c r="M1049">
        <v>164335</v>
      </c>
      <c r="N1049" s="1" t="s">
        <v>23</v>
      </c>
      <c r="O1049" s="1" t="s">
        <v>7982</v>
      </c>
      <c r="P1049" s="1">
        <f>MATCH(spotify_data[[#This Row],[album_id]],spotify_data[album_id],0)</f>
        <v>1048</v>
      </c>
      <c r="Q1049" s="1" t="s">
        <v>7983</v>
      </c>
      <c r="R1049" s="2">
        <v>44410</v>
      </c>
      <c r="S1049" s="7">
        <f ca="1">+TODAY()-spotify_data[[#This Row],[Fecha lanzamiento Album]]</f>
        <v>1621</v>
      </c>
      <c r="T1049" s="7">
        <f ca="1">+spotify_data[[#This Row],[Antigüedad Album Dias]]/60</f>
        <v>27.016666666666666</v>
      </c>
      <c r="U1049" s="8">
        <f ca="1">spotify_data[[#This Row],[Antigüedad Album Meses]]/12</f>
        <v>2.2513888888888887</v>
      </c>
      <c r="V1049">
        <v>5</v>
      </c>
      <c r="W1049" s="1" t="s">
        <v>21</v>
      </c>
      <c r="X1049" s="1" t="str">
        <f>+IF(spotify_data[[#This Row],[album_type]]="album","Album",IF(spotify_data[[#This Row],[album_type]]="single","Single","Compilation"))</f>
        <v>Single</v>
      </c>
      <c r="Y1049">
        <v>288</v>
      </c>
    </row>
    <row r="1050" spans="1:25" x14ac:dyDescent="0.3">
      <c r="A1050" s="1" t="s">
        <v>8003</v>
      </c>
      <c r="B1050" s="1">
        <v>6778</v>
      </c>
      <c r="C1050" s="1" t="s">
        <v>5025</v>
      </c>
      <c r="D1050">
        <v>1</v>
      </c>
      <c r="E1050">
        <v>77</v>
      </c>
      <c r="F1050" s="10">
        <f>spotify_data[[#This Row],[track_popularity]]/100</f>
        <v>0.77</v>
      </c>
      <c r="G1050" s="9" t="b">
        <v>0</v>
      </c>
      <c r="H1050" s="1">
        <f>+IF(spotify_data[[#This Row],[explicit]]=FALSE,0,1)</f>
        <v>0</v>
      </c>
      <c r="I1050" s="1" t="s">
        <v>8004</v>
      </c>
      <c r="J1050" s="7">
        <f>MATCH(spotify_data[[#This Row],[artist_name]],spotify_data[artist_name],0)</f>
        <v>1049</v>
      </c>
      <c r="K1050">
        <v>75</v>
      </c>
      <c r="L1050" s="10">
        <f>spotify_data[[#This Row],[artist_popularity]]/100</f>
        <v>0.75</v>
      </c>
      <c r="M1050">
        <v>3098388</v>
      </c>
      <c r="N1050" s="1" t="s">
        <v>1852</v>
      </c>
      <c r="O1050" s="1" t="s">
        <v>8005</v>
      </c>
      <c r="P1050" s="1">
        <f>MATCH(spotify_data[[#This Row],[album_id]],spotify_data[album_id],0)</f>
        <v>1049</v>
      </c>
      <c r="Q1050" s="1" t="s">
        <v>5025</v>
      </c>
      <c r="R1050" s="2">
        <v>44407</v>
      </c>
      <c r="S1050" s="7">
        <f ca="1">+TODAY()-spotify_data[[#This Row],[Fecha lanzamiento Album]]</f>
        <v>1624</v>
      </c>
      <c r="T1050" s="7">
        <f ca="1">+spotify_data[[#This Row],[Antigüedad Album Dias]]/60</f>
        <v>27.066666666666666</v>
      </c>
      <c r="U1050" s="8">
        <f ca="1">spotify_data[[#This Row],[Antigüedad Album Meses]]/12</f>
        <v>2.2555555555555555</v>
      </c>
      <c r="V1050">
        <v>1</v>
      </c>
      <c r="W1050" s="1" t="s">
        <v>21</v>
      </c>
      <c r="X1050" s="1" t="str">
        <f>+IF(spotify_data[[#This Row],[album_type]]="album","Album",IF(spotify_data[[#This Row],[album_type]]="single","Single","Compilation"))</f>
        <v>Single</v>
      </c>
      <c r="Y1050">
        <v>246</v>
      </c>
    </row>
    <row r="1051" spans="1:25" x14ac:dyDescent="0.3">
      <c r="A1051" s="1" t="s">
        <v>8132</v>
      </c>
      <c r="B1051" s="1">
        <v>684</v>
      </c>
      <c r="C1051" s="1" t="s">
        <v>8133</v>
      </c>
      <c r="D1051">
        <v>1</v>
      </c>
      <c r="E1051">
        <v>77</v>
      </c>
      <c r="F1051" s="10">
        <f>spotify_data[[#This Row],[track_popularity]]/100</f>
        <v>0.77</v>
      </c>
      <c r="G1051" s="9" t="b">
        <v>1</v>
      </c>
      <c r="H1051" s="1">
        <f>+IF(spotify_data[[#This Row],[explicit]]=FALSE,0,1)</f>
        <v>1</v>
      </c>
      <c r="I1051" s="1" t="s">
        <v>8134</v>
      </c>
      <c r="J1051" s="7">
        <f>MATCH(spotify_data[[#This Row],[artist_name]],spotify_data[artist_name],0)</f>
        <v>1050</v>
      </c>
      <c r="K1051">
        <v>82</v>
      </c>
      <c r="L1051" s="10">
        <f>spotify_data[[#This Row],[artist_popularity]]/100</f>
        <v>0.82</v>
      </c>
      <c r="M1051">
        <v>17042139</v>
      </c>
      <c r="N1051" s="1" t="s">
        <v>8135</v>
      </c>
      <c r="O1051" s="1" t="s">
        <v>8136</v>
      </c>
      <c r="P1051" s="1">
        <f>MATCH(spotify_data[[#This Row],[album_id]],spotify_data[album_id],0)</f>
        <v>1050</v>
      </c>
      <c r="Q1051" s="1" t="s">
        <v>8133</v>
      </c>
      <c r="R1051" s="2">
        <v>44371</v>
      </c>
      <c r="S1051" s="7">
        <f ca="1">+TODAY()-spotify_data[[#This Row],[Fecha lanzamiento Album]]</f>
        <v>1660</v>
      </c>
      <c r="T1051" s="7">
        <f ca="1">+spotify_data[[#This Row],[Antigüedad Album Dias]]/60</f>
        <v>27.666666666666668</v>
      </c>
      <c r="U1051" s="8">
        <f ca="1">spotify_data[[#This Row],[Antigüedad Album Meses]]/12</f>
        <v>2.3055555555555558</v>
      </c>
      <c r="V1051">
        <v>1</v>
      </c>
      <c r="W1051" s="1" t="s">
        <v>21</v>
      </c>
      <c r="X1051" s="1" t="str">
        <f>+IF(spotify_data[[#This Row],[album_type]]="album","Album",IF(spotify_data[[#This Row],[album_type]]="single","Single","Compilation"))</f>
        <v>Single</v>
      </c>
      <c r="Y1051">
        <v>478</v>
      </c>
    </row>
    <row r="1052" spans="1:25" x14ac:dyDescent="0.3">
      <c r="A1052" s="1" t="s">
        <v>8263</v>
      </c>
      <c r="B1052" s="1">
        <v>344</v>
      </c>
      <c r="C1052" s="1" t="s">
        <v>8264</v>
      </c>
      <c r="D1052">
        <v>4</v>
      </c>
      <c r="E1052">
        <v>77</v>
      </c>
      <c r="F1052" s="10">
        <f>spotify_data[[#This Row],[track_popularity]]/100</f>
        <v>0.77</v>
      </c>
      <c r="G1052" s="9" t="b">
        <v>1</v>
      </c>
      <c r="H1052" s="1">
        <f>+IF(spotify_data[[#This Row],[explicit]]=FALSE,0,1)</f>
        <v>1</v>
      </c>
      <c r="I1052" s="1" t="s">
        <v>854</v>
      </c>
      <c r="J1052" s="7">
        <f>MATCH(spotify_data[[#This Row],[artist_name]],spotify_data[artist_name],0)</f>
        <v>127</v>
      </c>
      <c r="K1052">
        <v>84</v>
      </c>
      <c r="L1052" s="10">
        <f>spotify_data[[#This Row],[artist_popularity]]/100</f>
        <v>0.84</v>
      </c>
      <c r="M1052">
        <v>49050008</v>
      </c>
      <c r="N1052" s="1" t="s">
        <v>855</v>
      </c>
      <c r="O1052" s="1" t="s">
        <v>8232</v>
      </c>
      <c r="P1052" s="1">
        <f>MATCH(spotify_data[[#This Row],[album_id]],spotify_data[album_id],0)</f>
        <v>127</v>
      </c>
      <c r="Q1052" s="1" t="s">
        <v>8233</v>
      </c>
      <c r="R1052" s="2">
        <v>44337</v>
      </c>
      <c r="S1052" s="7">
        <f ca="1">+TODAY()-spotify_data[[#This Row],[Fecha lanzamiento Album]]</f>
        <v>1694</v>
      </c>
      <c r="T1052" s="7">
        <f ca="1">+spotify_data[[#This Row],[Antigüedad Album Dias]]/60</f>
        <v>28.233333333333334</v>
      </c>
      <c r="U1052" s="8">
        <f ca="1">spotify_data[[#This Row],[Antigüedad Album Meses]]/12</f>
        <v>2.3527777777777779</v>
      </c>
      <c r="V1052">
        <v>11</v>
      </c>
      <c r="W1052" s="1" t="s">
        <v>20</v>
      </c>
      <c r="X1052" s="1" t="str">
        <f>+IF(spotify_data[[#This Row],[album_type]]="album","Album",IF(spotify_data[[#This Row],[album_type]]="single","Single","Compilation"))</f>
        <v>Album</v>
      </c>
      <c r="Y1052">
        <v>272</v>
      </c>
    </row>
    <row r="1053" spans="1:25" x14ac:dyDescent="0.3">
      <c r="A1053" s="1" t="s">
        <v>8350</v>
      </c>
      <c r="B1053" s="1">
        <v>6795</v>
      </c>
      <c r="C1053" s="1" t="s">
        <v>8351</v>
      </c>
      <c r="D1053">
        <v>1</v>
      </c>
      <c r="E1053">
        <v>77</v>
      </c>
      <c r="F1053" s="10">
        <f>spotify_data[[#This Row],[track_popularity]]/100</f>
        <v>0.77</v>
      </c>
      <c r="G1053" s="9" t="b">
        <v>0</v>
      </c>
      <c r="H1053" s="1">
        <f>+IF(spotify_data[[#This Row],[explicit]]=FALSE,0,1)</f>
        <v>0</v>
      </c>
      <c r="I1053" s="1" t="s">
        <v>2459</v>
      </c>
      <c r="J1053" s="7">
        <f>MATCH(spotify_data[[#This Row],[artist_name]],spotify_data[artist_name],0)</f>
        <v>35</v>
      </c>
      <c r="K1053">
        <v>93</v>
      </c>
      <c r="L1053" s="10">
        <f>spotify_data[[#This Row],[artist_popularity]]/100</f>
        <v>0.93</v>
      </c>
      <c r="M1053">
        <v>112918137</v>
      </c>
      <c r="N1053" s="1" t="s">
        <v>2460</v>
      </c>
      <c r="O1053" s="1" t="s">
        <v>8352</v>
      </c>
      <c r="P1053" s="1">
        <f>MATCH(spotify_data[[#This Row],[album_id]],spotify_data[album_id],0)</f>
        <v>1052</v>
      </c>
      <c r="Q1053" s="1" t="s">
        <v>8353</v>
      </c>
      <c r="R1053" s="2">
        <v>44309</v>
      </c>
      <c r="S1053" s="7">
        <f ca="1">+TODAY()-spotify_data[[#This Row],[Fecha lanzamiento Album]]</f>
        <v>1722</v>
      </c>
      <c r="T1053" s="7">
        <f ca="1">+spotify_data[[#This Row],[Antigüedad Album Dias]]/60</f>
        <v>28.7</v>
      </c>
      <c r="U1053" s="8">
        <f ca="1">spotify_data[[#This Row],[Antigüedad Album Meses]]/12</f>
        <v>2.3916666666666666</v>
      </c>
      <c r="V1053">
        <v>1</v>
      </c>
      <c r="W1053" s="1" t="s">
        <v>21</v>
      </c>
      <c r="X1053" s="1" t="str">
        <f>+IF(spotify_data[[#This Row],[album_type]]="album","Album",IF(spotify_data[[#This Row],[album_type]]="single","Single","Compilation"))</f>
        <v>Single</v>
      </c>
      <c r="Y1053">
        <v>318</v>
      </c>
    </row>
    <row r="1054" spans="1:25" x14ac:dyDescent="0.3">
      <c r="A1054" s="1" t="s">
        <v>8451</v>
      </c>
      <c r="B1054" s="1">
        <v>3689</v>
      </c>
      <c r="C1054" s="1" t="s">
        <v>8452</v>
      </c>
      <c r="D1054">
        <v>13</v>
      </c>
      <c r="E1054">
        <v>77</v>
      </c>
      <c r="F1054" s="10">
        <f>spotify_data[[#This Row],[track_popularity]]/100</f>
        <v>0.77</v>
      </c>
      <c r="G1054" s="9" t="b">
        <v>1</v>
      </c>
      <c r="H1054" s="1">
        <f>+IF(spotify_data[[#This Row],[explicit]]=FALSE,0,1)</f>
        <v>1</v>
      </c>
      <c r="I1054" s="1" t="s">
        <v>8453</v>
      </c>
      <c r="J1054" s="7">
        <f>MATCH(spotify_data[[#This Row],[artist_name]],spotify_data[artist_name],0)</f>
        <v>1053</v>
      </c>
      <c r="K1054">
        <v>65</v>
      </c>
      <c r="L1054" s="10">
        <f>spotify_data[[#This Row],[artist_popularity]]/100</f>
        <v>0.65</v>
      </c>
      <c r="M1054">
        <v>2285377</v>
      </c>
      <c r="N1054" s="1" t="s">
        <v>23</v>
      </c>
      <c r="O1054" s="1" t="s">
        <v>8454</v>
      </c>
      <c r="P1054" s="1">
        <f>MATCH(spotify_data[[#This Row],[album_id]],spotify_data[album_id],0)</f>
        <v>1053</v>
      </c>
      <c r="Q1054" s="1" t="s">
        <v>8455</v>
      </c>
      <c r="R1054" s="2">
        <v>44281</v>
      </c>
      <c r="S1054" s="7">
        <f ca="1">+TODAY()-spotify_data[[#This Row],[Fecha lanzamiento Album]]</f>
        <v>1750</v>
      </c>
      <c r="T1054" s="7">
        <f ca="1">+spotify_data[[#This Row],[Antigüedad Album Dias]]/60</f>
        <v>29.166666666666668</v>
      </c>
      <c r="U1054" s="8">
        <f ca="1">spotify_data[[#This Row],[Antigüedad Album Meses]]/12</f>
        <v>2.4305555555555558</v>
      </c>
      <c r="V1054">
        <v>13</v>
      </c>
      <c r="W1054" s="1" t="s">
        <v>20</v>
      </c>
      <c r="X1054" s="1" t="str">
        <f>+IF(spotify_data[[#This Row],[album_type]]="album","Album",IF(spotify_data[[#This Row],[album_type]]="single","Single","Compilation"))</f>
        <v>Album</v>
      </c>
      <c r="Y1054">
        <v>234</v>
      </c>
    </row>
    <row r="1055" spans="1:25" x14ac:dyDescent="0.3">
      <c r="A1055" s="1" t="s">
        <v>8914</v>
      </c>
      <c r="B1055" s="1">
        <v>7737</v>
      </c>
      <c r="C1055" s="1" t="s">
        <v>8915</v>
      </c>
      <c r="D1055">
        <v>11</v>
      </c>
      <c r="E1055">
        <v>77</v>
      </c>
      <c r="F1055" s="10">
        <f>spotify_data[[#This Row],[track_popularity]]/100</f>
        <v>0.77</v>
      </c>
      <c r="G1055" s="9" t="b">
        <v>1</v>
      </c>
      <c r="H1055" s="1">
        <f>+IF(spotify_data[[#This Row],[explicit]]=FALSE,0,1)</f>
        <v>1</v>
      </c>
      <c r="I1055" s="1" t="s">
        <v>2611</v>
      </c>
      <c r="J1055" s="7">
        <f>MATCH(spotify_data[[#This Row],[artist_name]],spotify_data[artist_name],0)</f>
        <v>32</v>
      </c>
      <c r="K1055">
        <v>95</v>
      </c>
      <c r="L1055" s="10">
        <f>spotify_data[[#This Row],[artist_popularity]]/100</f>
        <v>0.95</v>
      </c>
      <c r="M1055">
        <v>102500980</v>
      </c>
      <c r="N1055" s="1" t="s">
        <v>2612</v>
      </c>
      <c r="O1055" s="1" t="s">
        <v>8916</v>
      </c>
      <c r="P1055" s="1">
        <f>MATCH(spotify_data[[#This Row],[album_id]],spotify_data[album_id],0)</f>
        <v>1054</v>
      </c>
      <c r="Q1055" s="1" t="s">
        <v>8917</v>
      </c>
      <c r="R1055" s="2">
        <v>44162</v>
      </c>
      <c r="S1055" s="7">
        <f ca="1">+TODAY()-spotify_data[[#This Row],[Fecha lanzamiento Album]]</f>
        <v>1869</v>
      </c>
      <c r="T1055" s="7">
        <f ca="1">+spotify_data[[#This Row],[Antigüedad Album Dias]]/60</f>
        <v>31.15</v>
      </c>
      <c r="U1055" s="8">
        <f ca="1">spotify_data[[#This Row],[Antigüedad Album Meses]]/12</f>
        <v>2.5958333333333332</v>
      </c>
      <c r="V1055">
        <v>16</v>
      </c>
      <c r="W1055" s="1" t="s">
        <v>20</v>
      </c>
      <c r="X1055" s="1" t="str">
        <f>+IF(spotify_data[[#This Row],[album_type]]="album","Album",IF(spotify_data[[#This Row],[album_type]]="single","Single","Compilation"))</f>
        <v>Album</v>
      </c>
      <c r="Y1055">
        <v>341</v>
      </c>
    </row>
    <row r="1056" spans="1:25" x14ac:dyDescent="0.3">
      <c r="A1056" s="1" t="s">
        <v>9428</v>
      </c>
      <c r="B1056" s="1">
        <v>1680</v>
      </c>
      <c r="C1056" s="1" t="s">
        <v>9429</v>
      </c>
      <c r="D1056">
        <v>15</v>
      </c>
      <c r="E1056">
        <v>77</v>
      </c>
      <c r="F1056" s="10">
        <f>spotify_data[[#This Row],[track_popularity]]/100</f>
        <v>0.77</v>
      </c>
      <c r="G1056" s="9" t="b">
        <v>1</v>
      </c>
      <c r="H1056" s="1">
        <f>+IF(spotify_data[[#This Row],[explicit]]=FALSE,0,1)</f>
        <v>1</v>
      </c>
      <c r="I1056" s="1" t="s">
        <v>9414</v>
      </c>
      <c r="J1056" s="7">
        <f>MATCH(spotify_data[[#This Row],[artist_name]],spotify_data[artist_name],0)</f>
        <v>1055</v>
      </c>
      <c r="K1056">
        <v>75</v>
      </c>
      <c r="L1056" s="10">
        <f>spotify_data[[#This Row],[artist_popularity]]/100</f>
        <v>0.75</v>
      </c>
      <c r="M1056">
        <v>15614717</v>
      </c>
      <c r="N1056" s="1" t="s">
        <v>9415</v>
      </c>
      <c r="O1056" s="1" t="s">
        <v>9416</v>
      </c>
      <c r="P1056" s="1">
        <f>MATCH(spotify_data[[#This Row],[album_id]],spotify_data[album_id],0)</f>
        <v>1055</v>
      </c>
      <c r="Q1056" s="1" t="s">
        <v>9417</v>
      </c>
      <c r="R1056" s="2">
        <v>44015</v>
      </c>
      <c r="S1056" s="7">
        <f ca="1">+TODAY()-spotify_data[[#This Row],[Fecha lanzamiento Album]]</f>
        <v>2016</v>
      </c>
      <c r="T1056" s="7">
        <f ca="1">+spotify_data[[#This Row],[Antigüedad Album Dias]]/60</f>
        <v>33.6</v>
      </c>
      <c r="U1056" s="8">
        <f ca="1">spotify_data[[#This Row],[Antigüedad Album Meses]]/12</f>
        <v>2.8000000000000003</v>
      </c>
      <c r="V1056">
        <v>19</v>
      </c>
      <c r="W1056" s="1" t="s">
        <v>20</v>
      </c>
      <c r="X1056" s="1" t="str">
        <f>+IF(spotify_data[[#This Row],[album_type]]="album","Album",IF(spotify_data[[#This Row],[album_type]]="single","Single","Compilation"))</f>
        <v>Album</v>
      </c>
      <c r="Y1056">
        <v>266</v>
      </c>
    </row>
    <row r="1057" spans="1:25" x14ac:dyDescent="0.3">
      <c r="A1057" s="1" t="s">
        <v>9546</v>
      </c>
      <c r="B1057" s="1">
        <v>883</v>
      </c>
      <c r="C1057" s="1" t="s">
        <v>9547</v>
      </c>
      <c r="D1057">
        <v>2</v>
      </c>
      <c r="E1057">
        <v>77</v>
      </c>
      <c r="F1057" s="10">
        <f>spotify_data[[#This Row],[track_popularity]]/100</f>
        <v>0.77</v>
      </c>
      <c r="G1057" s="9" t="b">
        <v>1</v>
      </c>
      <c r="H1057" s="1">
        <f>+IF(spotify_data[[#This Row],[explicit]]=FALSE,0,1)</f>
        <v>1</v>
      </c>
      <c r="I1057" s="1" t="s">
        <v>1357</v>
      </c>
      <c r="J1057" s="7">
        <f>MATCH(spotify_data[[#This Row],[artist_name]],spotify_data[artist_name],0)</f>
        <v>333</v>
      </c>
      <c r="K1057">
        <v>87</v>
      </c>
      <c r="L1057" s="10">
        <f>spotify_data[[#This Row],[artist_popularity]]/100</f>
        <v>0.87</v>
      </c>
      <c r="M1057">
        <v>28316378</v>
      </c>
      <c r="N1057" s="1" t="s">
        <v>1358</v>
      </c>
      <c r="O1057" s="1" t="s">
        <v>9548</v>
      </c>
      <c r="P1057" s="1">
        <f>MATCH(spotify_data[[#This Row],[album_id]],spotify_data[album_id],0)</f>
        <v>1056</v>
      </c>
      <c r="Q1057" s="1" t="s">
        <v>9549</v>
      </c>
      <c r="R1057" s="2">
        <v>43959</v>
      </c>
      <c r="S1057" s="7">
        <f ca="1">+TODAY()-spotify_data[[#This Row],[Fecha lanzamiento Album]]</f>
        <v>2072</v>
      </c>
      <c r="T1057" s="7">
        <f ca="1">+spotify_data[[#This Row],[Antigüedad Album Dias]]/60</f>
        <v>34.533333333333331</v>
      </c>
      <c r="U1057" s="8">
        <f ca="1">spotify_data[[#This Row],[Antigüedad Album Meses]]/12</f>
        <v>2.8777777777777778</v>
      </c>
      <c r="V1057">
        <v>13</v>
      </c>
      <c r="W1057" s="1" t="s">
        <v>20</v>
      </c>
      <c r="X1057" s="1" t="str">
        <f>+IF(spotify_data[[#This Row],[album_type]]="album","Album",IF(spotify_data[[#This Row],[album_type]]="single","Single","Compilation"))</f>
        <v>Album</v>
      </c>
      <c r="Y1057">
        <v>294</v>
      </c>
    </row>
    <row r="1058" spans="1:25" x14ac:dyDescent="0.3">
      <c r="A1058" s="1" t="s">
        <v>9570</v>
      </c>
      <c r="B1058" s="1">
        <v>4176</v>
      </c>
      <c r="C1058" s="1" t="s">
        <v>9571</v>
      </c>
      <c r="D1058">
        <v>4</v>
      </c>
      <c r="E1058">
        <v>77</v>
      </c>
      <c r="F1058" s="10">
        <f>spotify_data[[#This Row],[track_popularity]]/100</f>
        <v>0.77</v>
      </c>
      <c r="G1058" s="9" t="b">
        <v>0</v>
      </c>
      <c r="H1058" s="1">
        <f>+IF(spotify_data[[#This Row],[explicit]]=FALSE,0,1)</f>
        <v>0</v>
      </c>
      <c r="I1058" s="1" t="s">
        <v>9572</v>
      </c>
      <c r="J1058" s="7">
        <f>MATCH(spotify_data[[#This Row],[artist_name]],spotify_data[artist_name],0)</f>
        <v>143</v>
      </c>
      <c r="K1058">
        <v>79</v>
      </c>
      <c r="L1058" s="10">
        <f>spotify_data[[#This Row],[artist_popularity]]/100</f>
        <v>0.79</v>
      </c>
      <c r="M1058">
        <v>12552680</v>
      </c>
      <c r="N1058" s="1" t="s">
        <v>23</v>
      </c>
      <c r="O1058" s="1" t="s">
        <v>9573</v>
      </c>
      <c r="P1058" s="1">
        <f>MATCH(spotify_data[[#This Row],[album_id]],spotify_data[album_id],0)</f>
        <v>1057</v>
      </c>
      <c r="Q1058" s="1" t="s">
        <v>9574</v>
      </c>
      <c r="R1058" s="2">
        <v>43952</v>
      </c>
      <c r="S1058" s="7">
        <f ca="1">+TODAY()-spotify_data[[#This Row],[Fecha lanzamiento Album]]</f>
        <v>2079</v>
      </c>
      <c r="T1058" s="7">
        <f ca="1">+spotify_data[[#This Row],[Antigüedad Album Dias]]/60</f>
        <v>34.65</v>
      </c>
      <c r="U1058" s="8">
        <f ca="1">spotify_data[[#This Row],[Antigüedad Album Meses]]/12</f>
        <v>2.8874999999999997</v>
      </c>
      <c r="V1058">
        <v>8</v>
      </c>
      <c r="W1058" s="1" t="s">
        <v>20</v>
      </c>
      <c r="X1058" s="1" t="str">
        <f>+IF(spotify_data[[#This Row],[album_type]]="album","Album",IF(spotify_data[[#This Row],[album_type]]="single","Single","Compilation"))</f>
        <v>Album</v>
      </c>
      <c r="Y1058">
        <v>253</v>
      </c>
    </row>
    <row r="1059" spans="1:25" x14ac:dyDescent="0.3">
      <c r="A1059" s="1" t="s">
        <v>9681</v>
      </c>
      <c r="B1059" s="1">
        <v>16255</v>
      </c>
      <c r="C1059" s="1" t="s">
        <v>9682</v>
      </c>
      <c r="D1059">
        <v>6</v>
      </c>
      <c r="E1059">
        <v>77</v>
      </c>
      <c r="F1059" s="10">
        <f>spotify_data[[#This Row],[track_popularity]]/100</f>
        <v>0.77</v>
      </c>
      <c r="G1059" s="9" t="b">
        <v>0</v>
      </c>
      <c r="H1059" s="1">
        <f>+IF(spotify_data[[#This Row],[explicit]]=FALSE,0,1)</f>
        <v>0</v>
      </c>
      <c r="I1059" s="1" t="s">
        <v>7823</v>
      </c>
      <c r="J1059" s="7">
        <f>MATCH(spotify_data[[#This Row],[artist_name]],spotify_data[artist_name],0)</f>
        <v>1058</v>
      </c>
      <c r="K1059">
        <v>78</v>
      </c>
      <c r="L1059" s="10">
        <f>spotify_data[[#This Row],[artist_popularity]]/100</f>
        <v>0.78</v>
      </c>
      <c r="M1059">
        <v>5202457</v>
      </c>
      <c r="N1059" s="1" t="s">
        <v>1358</v>
      </c>
      <c r="O1059" s="1" t="s">
        <v>9683</v>
      </c>
      <c r="P1059" s="1">
        <f>MATCH(spotify_data[[#This Row],[album_id]],spotify_data[album_id],0)</f>
        <v>1058</v>
      </c>
      <c r="Q1059" s="1" t="s">
        <v>9684</v>
      </c>
      <c r="R1059" s="2">
        <v>43917</v>
      </c>
      <c r="S1059" s="7">
        <f ca="1">+TODAY()-spotify_data[[#This Row],[Fecha lanzamiento Album]]</f>
        <v>2114</v>
      </c>
      <c r="T1059" s="7">
        <f ca="1">+spotify_data[[#This Row],[Antigüedad Album Dias]]/60</f>
        <v>35.233333333333334</v>
      </c>
      <c r="U1059" s="8">
        <f ca="1">spotify_data[[#This Row],[Antigüedad Album Meses]]/12</f>
        <v>2.9361111111111113</v>
      </c>
      <c r="V1059">
        <v>8</v>
      </c>
      <c r="W1059" s="1" t="s">
        <v>20</v>
      </c>
      <c r="X1059" s="1" t="str">
        <f>+IF(spotify_data[[#This Row],[album_type]]="album","Album",IF(spotify_data[[#This Row],[album_type]]="single","Single","Compilation"))</f>
        <v>Album</v>
      </c>
      <c r="Y1059">
        <v>33</v>
      </c>
    </row>
    <row r="1060" spans="1:25" x14ac:dyDescent="0.3">
      <c r="A1060" s="1" t="s">
        <v>9815</v>
      </c>
      <c r="B1060" s="1">
        <v>208</v>
      </c>
      <c r="C1060" s="1" t="s">
        <v>9816</v>
      </c>
      <c r="D1060">
        <v>14</v>
      </c>
      <c r="E1060">
        <v>77</v>
      </c>
      <c r="F1060" s="10">
        <f>spotify_data[[#This Row],[track_popularity]]/100</f>
        <v>0.77</v>
      </c>
      <c r="G1060" s="9" t="b">
        <v>1</v>
      </c>
      <c r="H1060" s="1">
        <f>+IF(spotify_data[[#This Row],[explicit]]=FALSE,0,1)</f>
        <v>1</v>
      </c>
      <c r="I1060" s="1" t="s">
        <v>2611</v>
      </c>
      <c r="J1060" s="7">
        <f>MATCH(spotify_data[[#This Row],[artist_name]],spotify_data[artist_name],0)</f>
        <v>32</v>
      </c>
      <c r="K1060">
        <v>95</v>
      </c>
      <c r="L1060" s="10">
        <f>spotify_data[[#This Row],[artist_popularity]]/100</f>
        <v>0.95</v>
      </c>
      <c r="M1060">
        <v>102500980</v>
      </c>
      <c r="N1060" s="1" t="s">
        <v>2612</v>
      </c>
      <c r="O1060" s="1" t="s">
        <v>9813</v>
      </c>
      <c r="P1060" s="1">
        <f>MATCH(spotify_data[[#This Row],[album_id]],spotify_data[album_id],0)</f>
        <v>1059</v>
      </c>
      <c r="Q1060" s="1" t="s">
        <v>9814</v>
      </c>
      <c r="R1060" s="2">
        <v>43890</v>
      </c>
      <c r="S1060" s="7">
        <f ca="1">+TODAY()-spotify_data[[#This Row],[Fecha lanzamiento Album]]</f>
        <v>2141</v>
      </c>
      <c r="T1060" s="7">
        <f ca="1">+spotify_data[[#This Row],[Antigüedad Album Dias]]/60</f>
        <v>35.68333333333333</v>
      </c>
      <c r="U1060" s="8">
        <f ca="1">spotify_data[[#This Row],[Antigüedad Album Meses]]/12</f>
        <v>2.973611111111111</v>
      </c>
      <c r="V1060">
        <v>20</v>
      </c>
      <c r="W1060" s="1" t="s">
        <v>20</v>
      </c>
      <c r="X1060" s="1" t="str">
        <f>+IF(spotify_data[[#This Row],[album_type]]="album","Album",IF(spotify_data[[#This Row],[album_type]]="single","Single","Compilation"))</f>
        <v>Album</v>
      </c>
      <c r="Y1060">
        <v>491</v>
      </c>
    </row>
    <row r="1061" spans="1:25" x14ac:dyDescent="0.3">
      <c r="A1061" s="1" t="s">
        <v>10002</v>
      </c>
      <c r="B1061" s="1">
        <v>5120</v>
      </c>
      <c r="C1061" s="1" t="s">
        <v>10003</v>
      </c>
      <c r="D1061">
        <v>4</v>
      </c>
      <c r="E1061">
        <v>77</v>
      </c>
      <c r="F1061" s="10">
        <f>spotify_data[[#This Row],[track_popularity]]/100</f>
        <v>0.77</v>
      </c>
      <c r="G1061" s="9" t="b">
        <v>0</v>
      </c>
      <c r="H1061" s="1">
        <f>+IF(spotify_data[[#This Row],[explicit]]=FALSE,0,1)</f>
        <v>0</v>
      </c>
      <c r="I1061" s="1" t="s">
        <v>2199</v>
      </c>
      <c r="J1061" s="7">
        <f>MATCH(spotify_data[[#This Row],[artist_name]],spotify_data[artist_name],0)</f>
        <v>1060</v>
      </c>
      <c r="K1061">
        <v>81</v>
      </c>
      <c r="L1061" s="10">
        <f>spotify_data[[#This Row],[artist_popularity]]/100</f>
        <v>0.81</v>
      </c>
      <c r="M1061">
        <v>53260584</v>
      </c>
      <c r="N1061" s="1" t="s">
        <v>23</v>
      </c>
      <c r="O1061" s="1" t="s">
        <v>9993</v>
      </c>
      <c r="P1061" s="1">
        <f>MATCH(spotify_data[[#This Row],[album_id]],spotify_data[album_id],0)</f>
        <v>1060</v>
      </c>
      <c r="Q1061" s="1" t="s">
        <v>343</v>
      </c>
      <c r="R1061" s="2">
        <v>43840</v>
      </c>
      <c r="S1061" s="7">
        <f ca="1">+TODAY()-spotify_data[[#This Row],[Fecha lanzamiento Album]]</f>
        <v>2191</v>
      </c>
      <c r="T1061" s="7">
        <f ca="1">+spotify_data[[#This Row],[Antigüedad Album Dias]]/60</f>
        <v>36.516666666666666</v>
      </c>
      <c r="U1061" s="8">
        <f ca="1">spotify_data[[#This Row],[Antigüedad Album Meses]]/12</f>
        <v>3.0430555555555556</v>
      </c>
      <c r="V1061">
        <v>13</v>
      </c>
      <c r="W1061" s="1" t="s">
        <v>20</v>
      </c>
      <c r="X1061" s="1" t="str">
        <f>+IF(spotify_data[[#This Row],[album_type]]="album","Album",IF(spotify_data[[#This Row],[album_type]]="single","Single","Compilation"))</f>
        <v>Album</v>
      </c>
      <c r="Y1061">
        <v>344</v>
      </c>
    </row>
    <row r="1062" spans="1:25" x14ac:dyDescent="0.3">
      <c r="A1062" s="1" t="s">
        <v>10142</v>
      </c>
      <c r="B1062" s="1">
        <v>6396</v>
      </c>
      <c r="C1062" s="1" t="s">
        <v>9325</v>
      </c>
      <c r="D1062">
        <v>1</v>
      </c>
      <c r="E1062">
        <v>77</v>
      </c>
      <c r="F1062" s="10">
        <f>spotify_data[[#This Row],[track_popularity]]/100</f>
        <v>0.77</v>
      </c>
      <c r="G1062" s="9" t="b">
        <v>0</v>
      </c>
      <c r="H1062" s="1">
        <f>+IF(spotify_data[[#This Row],[explicit]]=FALSE,0,1)</f>
        <v>0</v>
      </c>
      <c r="I1062" s="1" t="s">
        <v>8202</v>
      </c>
      <c r="J1062" s="7">
        <f>MATCH(spotify_data[[#This Row],[artist_name]],spotify_data[artist_name],0)</f>
        <v>1061</v>
      </c>
      <c r="K1062">
        <v>69</v>
      </c>
      <c r="L1062" s="10">
        <f>spotify_data[[#This Row],[artist_popularity]]/100</f>
        <v>0.69</v>
      </c>
      <c r="M1062">
        <v>2740985</v>
      </c>
      <c r="N1062" s="1" t="s">
        <v>23</v>
      </c>
      <c r="O1062" s="1" t="s">
        <v>10143</v>
      </c>
      <c r="P1062" s="1">
        <f>MATCH(spotify_data[[#This Row],[album_id]],spotify_data[album_id],0)</f>
        <v>1061</v>
      </c>
      <c r="Q1062" s="1" t="s">
        <v>9325</v>
      </c>
      <c r="R1062" s="2">
        <v>43805</v>
      </c>
      <c r="S1062" s="7">
        <f ca="1">+TODAY()-spotify_data[[#This Row],[Fecha lanzamiento Album]]</f>
        <v>2226</v>
      </c>
      <c r="T1062" s="7">
        <f ca="1">+spotify_data[[#This Row],[Antigüedad Album Dias]]/60</f>
        <v>37.1</v>
      </c>
      <c r="U1062" s="8">
        <f ca="1">spotify_data[[#This Row],[Antigüedad Album Meses]]/12</f>
        <v>3.0916666666666668</v>
      </c>
      <c r="V1062">
        <v>3</v>
      </c>
      <c r="W1062" s="1" t="s">
        <v>21</v>
      </c>
      <c r="X1062" s="1" t="str">
        <f>+IF(spotify_data[[#This Row],[album_type]]="album","Album",IF(spotify_data[[#This Row],[album_type]]="single","Single","Compilation"))</f>
        <v>Single</v>
      </c>
      <c r="Y1062">
        <v>203</v>
      </c>
    </row>
    <row r="1063" spans="1:25" x14ac:dyDescent="0.3">
      <c r="A1063" s="1" t="s">
        <v>10195</v>
      </c>
      <c r="B1063" s="1">
        <v>1705</v>
      </c>
      <c r="C1063" s="1" t="s">
        <v>10196</v>
      </c>
      <c r="D1063">
        <v>13</v>
      </c>
      <c r="E1063">
        <v>77</v>
      </c>
      <c r="F1063" s="10">
        <f>spotify_data[[#This Row],[track_popularity]]/100</f>
        <v>0.77</v>
      </c>
      <c r="G1063" s="9" t="b">
        <v>1</v>
      </c>
      <c r="H1063" s="1">
        <f>+IF(spotify_data[[#This Row],[explicit]]=FALSE,0,1)</f>
        <v>1</v>
      </c>
      <c r="I1063" s="1" t="s">
        <v>7163</v>
      </c>
      <c r="J1063" s="7">
        <f>MATCH(spotify_data[[#This Row],[artist_name]],spotify_data[artist_name],0)</f>
        <v>1062</v>
      </c>
      <c r="K1063">
        <v>73</v>
      </c>
      <c r="L1063" s="10">
        <f>spotify_data[[#This Row],[artist_popularity]]/100</f>
        <v>0.73</v>
      </c>
      <c r="M1063">
        <v>3635017</v>
      </c>
      <c r="N1063" s="1" t="s">
        <v>23</v>
      </c>
      <c r="O1063" s="1" t="s">
        <v>10197</v>
      </c>
      <c r="P1063" s="1">
        <f>MATCH(spotify_data[[#This Row],[album_id]],spotify_data[album_id],0)</f>
        <v>1062</v>
      </c>
      <c r="Q1063" s="1" t="s">
        <v>10198</v>
      </c>
      <c r="R1063" s="2">
        <v>43791</v>
      </c>
      <c r="S1063" s="7">
        <f ca="1">+TODAY()-spotify_data[[#This Row],[Fecha lanzamiento Album]]</f>
        <v>2240</v>
      </c>
      <c r="T1063" s="7">
        <f ca="1">+spotify_data[[#This Row],[Antigüedad Album Dias]]/60</f>
        <v>37.333333333333336</v>
      </c>
      <c r="U1063" s="8">
        <f ca="1">spotify_data[[#This Row],[Antigüedad Album Meses]]/12</f>
        <v>3.1111111111111112</v>
      </c>
      <c r="V1063">
        <v>15</v>
      </c>
      <c r="W1063" s="1" t="s">
        <v>20</v>
      </c>
      <c r="X1063" s="1" t="str">
        <f>+IF(spotify_data[[#This Row],[album_type]]="album","Album",IF(spotify_data[[#This Row],[album_type]]="single","Single","Compilation"))</f>
        <v>Album</v>
      </c>
      <c r="Y1063">
        <v>262</v>
      </c>
    </row>
    <row r="1064" spans="1:25" x14ac:dyDescent="0.3">
      <c r="A1064" s="1" t="s">
        <v>10273</v>
      </c>
      <c r="B1064" s="1">
        <v>1775</v>
      </c>
      <c r="C1064" s="1" t="s">
        <v>10274</v>
      </c>
      <c r="D1064">
        <v>5</v>
      </c>
      <c r="E1064">
        <v>77</v>
      </c>
      <c r="F1064" s="10">
        <f>spotify_data[[#This Row],[track_popularity]]/100</f>
        <v>0.77</v>
      </c>
      <c r="G1064" s="9" t="b">
        <v>1</v>
      </c>
      <c r="H1064" s="1">
        <f>+IF(spotify_data[[#This Row],[explicit]]=FALSE,0,1)</f>
        <v>1</v>
      </c>
      <c r="I1064" s="1" t="s">
        <v>1191</v>
      </c>
      <c r="J1064" s="7">
        <f>MATCH(spotify_data[[#This Row],[artist_name]],spotify_data[artist_name],0)</f>
        <v>242</v>
      </c>
      <c r="K1064">
        <v>86</v>
      </c>
      <c r="L1064" s="10">
        <f>spotify_data[[#This Row],[artist_popularity]]/100</f>
        <v>0.86</v>
      </c>
      <c r="M1064">
        <v>34748949</v>
      </c>
      <c r="N1064" s="1" t="s">
        <v>23</v>
      </c>
      <c r="O1064" s="1" t="s">
        <v>10267</v>
      </c>
      <c r="P1064" s="1">
        <f>MATCH(spotify_data[[#This Row],[album_id]],spotify_data[album_id],0)</f>
        <v>330</v>
      </c>
      <c r="Q1064" s="1" t="s">
        <v>10268</v>
      </c>
      <c r="R1064" s="2">
        <v>43776</v>
      </c>
      <c r="S1064" s="7">
        <f ca="1">+TODAY()-spotify_data[[#This Row],[Fecha lanzamiento Album]]</f>
        <v>2255</v>
      </c>
      <c r="T1064" s="7">
        <f ca="1">+spotify_data[[#This Row],[Antigüedad Album Dias]]/60</f>
        <v>37.583333333333336</v>
      </c>
      <c r="U1064" s="8">
        <f ca="1">spotify_data[[#This Row],[Antigüedad Album Meses]]/12</f>
        <v>3.1319444444444446</v>
      </c>
      <c r="V1064">
        <v>12</v>
      </c>
      <c r="W1064" s="1" t="s">
        <v>20</v>
      </c>
      <c r="X1064" s="1" t="str">
        <f>+IF(spotify_data[[#This Row],[album_type]]="album","Album",IF(spotify_data[[#This Row],[album_type]]="single","Single","Compilation"))</f>
        <v>Album</v>
      </c>
      <c r="Y1064">
        <v>396</v>
      </c>
    </row>
    <row r="1065" spans="1:25" x14ac:dyDescent="0.3">
      <c r="A1065" s="1" t="s">
        <v>10499</v>
      </c>
      <c r="B1065" s="1">
        <v>3084</v>
      </c>
      <c r="C1065" s="1" t="s">
        <v>10500</v>
      </c>
      <c r="D1065">
        <v>17</v>
      </c>
      <c r="E1065">
        <v>77</v>
      </c>
      <c r="F1065" s="10">
        <f>spotify_data[[#This Row],[track_popularity]]/100</f>
        <v>0.77</v>
      </c>
      <c r="G1065" s="9" t="b">
        <v>1</v>
      </c>
      <c r="H1065" s="1">
        <f>+IF(spotify_data[[#This Row],[explicit]]=FALSE,0,1)</f>
        <v>1</v>
      </c>
      <c r="I1065" s="1" t="s">
        <v>3271</v>
      </c>
      <c r="J1065" s="7">
        <f>MATCH(spotify_data[[#This Row],[artist_name]],spotify_data[artist_name],0)</f>
        <v>175</v>
      </c>
      <c r="K1065">
        <v>85</v>
      </c>
      <c r="L1065" s="10">
        <f>spotify_data[[#This Row],[artist_popularity]]/100</f>
        <v>0.85</v>
      </c>
      <c r="M1065">
        <v>47716988</v>
      </c>
      <c r="N1065" s="1" t="s">
        <v>3272</v>
      </c>
      <c r="O1065" s="1" t="s">
        <v>10468</v>
      </c>
      <c r="P1065" s="1">
        <f>MATCH(spotify_data[[#This Row],[album_id]],spotify_data[album_id],0)</f>
        <v>175</v>
      </c>
      <c r="Q1065" s="1" t="s">
        <v>10469</v>
      </c>
      <c r="R1065" s="2">
        <v>43714</v>
      </c>
      <c r="S1065" s="7">
        <f ca="1">+TODAY()-spotify_data[[#This Row],[Fecha lanzamiento Album]]</f>
        <v>2317</v>
      </c>
      <c r="T1065" s="7">
        <f ca="1">+spotify_data[[#This Row],[Antigüedad Album Dias]]/60</f>
        <v>38.616666666666667</v>
      </c>
      <c r="U1065" s="8">
        <f ca="1">spotify_data[[#This Row],[Antigüedad Album Meses]]/12</f>
        <v>3.2180555555555554</v>
      </c>
      <c r="V1065">
        <v>17</v>
      </c>
      <c r="W1065" s="1" t="s">
        <v>20</v>
      </c>
      <c r="X1065" s="1" t="str">
        <f>+IF(spotify_data[[#This Row],[album_type]]="album","Album",IF(spotify_data[[#This Row],[album_type]]="single","Single","Compilation"))</f>
        <v>Album</v>
      </c>
      <c r="Y1065">
        <v>249</v>
      </c>
    </row>
    <row r="1066" spans="1:25" x14ac:dyDescent="0.3">
      <c r="A1066" s="1" t="s">
        <v>10574</v>
      </c>
      <c r="B1066" s="1">
        <v>6888</v>
      </c>
      <c r="C1066" s="1" t="s">
        <v>10575</v>
      </c>
      <c r="D1066">
        <v>7</v>
      </c>
      <c r="E1066">
        <v>77</v>
      </c>
      <c r="F1066" s="10">
        <f>spotify_data[[#This Row],[track_popularity]]/100</f>
        <v>0.77</v>
      </c>
      <c r="G1066" s="9" t="b">
        <v>0</v>
      </c>
      <c r="H1066" s="1">
        <f>+IF(spotify_data[[#This Row],[explicit]]=FALSE,0,1)</f>
        <v>0</v>
      </c>
      <c r="I1066" s="1" t="s">
        <v>318</v>
      </c>
      <c r="J1066" s="7">
        <f>MATCH(spotify_data[[#This Row],[artist_name]],spotify_data[artist_name],0)</f>
        <v>2</v>
      </c>
      <c r="K1066">
        <v>100</v>
      </c>
      <c r="L1066" s="10">
        <f>spotify_data[[#This Row],[artist_popularity]]/100</f>
        <v>1</v>
      </c>
      <c r="M1066">
        <v>145396321</v>
      </c>
      <c r="N1066" s="1" t="s">
        <v>319</v>
      </c>
      <c r="O1066" s="1" t="s">
        <v>10565</v>
      </c>
      <c r="P1066" s="1">
        <f>MATCH(spotify_data[[#This Row],[album_id]],spotify_data[album_id],0)</f>
        <v>91</v>
      </c>
      <c r="Q1066" s="1" t="s">
        <v>10566</v>
      </c>
      <c r="R1066" s="2">
        <v>43700</v>
      </c>
      <c r="S1066" s="7">
        <f ca="1">+TODAY()-spotify_data[[#This Row],[Fecha lanzamiento Album]]</f>
        <v>2331</v>
      </c>
      <c r="T1066" s="7">
        <f ca="1">+spotify_data[[#This Row],[Antigüedad Album Dias]]/60</f>
        <v>38.85</v>
      </c>
      <c r="U1066" s="8">
        <f ca="1">spotify_data[[#This Row],[Antigüedad Album Meses]]/12</f>
        <v>3.2375000000000003</v>
      </c>
      <c r="V1066">
        <v>18</v>
      </c>
      <c r="W1066" s="1" t="s">
        <v>20</v>
      </c>
      <c r="X1066" s="1" t="str">
        <f>+IF(spotify_data[[#This Row],[album_type]]="album","Album",IF(spotify_data[[#This Row],[album_type]]="single","Single","Compilation"))</f>
        <v>Album</v>
      </c>
      <c r="Y1066">
        <v>39</v>
      </c>
    </row>
    <row r="1067" spans="1:25" x14ac:dyDescent="0.3">
      <c r="A1067" s="1" t="s">
        <v>10587</v>
      </c>
      <c r="B1067" s="1">
        <v>3217</v>
      </c>
      <c r="C1067" s="1" t="s">
        <v>10588</v>
      </c>
      <c r="D1067">
        <v>13</v>
      </c>
      <c r="E1067">
        <v>77</v>
      </c>
      <c r="F1067" s="10">
        <f>spotify_data[[#This Row],[track_popularity]]/100</f>
        <v>0.77</v>
      </c>
      <c r="G1067" s="9" t="b">
        <v>0</v>
      </c>
      <c r="H1067" s="1">
        <f>+IF(spotify_data[[#This Row],[explicit]]=FALSE,0,1)</f>
        <v>0</v>
      </c>
      <c r="I1067" s="1" t="s">
        <v>318</v>
      </c>
      <c r="J1067" s="7">
        <f>MATCH(spotify_data[[#This Row],[artist_name]],spotify_data[artist_name],0)</f>
        <v>2</v>
      </c>
      <c r="K1067">
        <v>100</v>
      </c>
      <c r="L1067" s="10">
        <f>spotify_data[[#This Row],[artist_popularity]]/100</f>
        <v>1</v>
      </c>
      <c r="M1067">
        <v>145396321</v>
      </c>
      <c r="N1067" s="1" t="s">
        <v>319</v>
      </c>
      <c r="O1067" s="1" t="s">
        <v>10565</v>
      </c>
      <c r="P1067" s="1">
        <f>MATCH(spotify_data[[#This Row],[album_id]],spotify_data[album_id],0)</f>
        <v>91</v>
      </c>
      <c r="Q1067" s="1" t="s">
        <v>10566</v>
      </c>
      <c r="R1067" s="2">
        <v>43700</v>
      </c>
      <c r="S1067" s="7">
        <f ca="1">+TODAY()-spotify_data[[#This Row],[Fecha lanzamiento Album]]</f>
        <v>2331</v>
      </c>
      <c r="T1067" s="7">
        <f ca="1">+spotify_data[[#This Row],[Antigüedad Album Dias]]/60</f>
        <v>38.85</v>
      </c>
      <c r="U1067" s="8">
        <f ca="1">spotify_data[[#This Row],[Antigüedad Album Meses]]/12</f>
        <v>3.2375000000000003</v>
      </c>
      <c r="V1067">
        <v>18</v>
      </c>
      <c r="W1067" s="1" t="s">
        <v>20</v>
      </c>
      <c r="X1067" s="1" t="str">
        <f>+IF(spotify_data[[#This Row],[album_type]]="album","Album",IF(spotify_data[[#This Row],[album_type]]="single","Single","Compilation"))</f>
        <v>Album</v>
      </c>
      <c r="Y1067">
        <v>333</v>
      </c>
    </row>
    <row r="1068" spans="1:25" x14ac:dyDescent="0.3">
      <c r="A1068" s="1" t="s">
        <v>10618</v>
      </c>
      <c r="B1068" s="1">
        <v>3021</v>
      </c>
      <c r="C1068" s="1" t="s">
        <v>10619</v>
      </c>
      <c r="D1068">
        <v>3</v>
      </c>
      <c r="E1068">
        <v>77</v>
      </c>
      <c r="F1068" s="10">
        <f>spotify_data[[#This Row],[track_popularity]]/100</f>
        <v>0.77</v>
      </c>
      <c r="G1068" s="9" t="b">
        <v>1</v>
      </c>
      <c r="H1068" s="1">
        <f>+IF(spotify_data[[#This Row],[explicit]]=FALSE,0,1)</f>
        <v>1</v>
      </c>
      <c r="I1068" s="1" t="s">
        <v>10620</v>
      </c>
      <c r="J1068" s="7">
        <f>MATCH(spotify_data[[#This Row],[artist_name]],spotify_data[artist_name],0)</f>
        <v>1067</v>
      </c>
      <c r="K1068">
        <v>64</v>
      </c>
      <c r="L1068" s="10">
        <f>spotify_data[[#This Row],[artist_popularity]]/100</f>
        <v>0.64</v>
      </c>
      <c r="M1068">
        <v>1605530</v>
      </c>
      <c r="N1068" s="1" t="s">
        <v>23</v>
      </c>
      <c r="O1068" s="1" t="s">
        <v>10621</v>
      </c>
      <c r="P1068" s="1">
        <f>MATCH(spotify_data[[#This Row],[album_id]],spotify_data[album_id],0)</f>
        <v>1067</v>
      </c>
      <c r="Q1068" s="1" t="s">
        <v>10622</v>
      </c>
      <c r="R1068" s="2">
        <v>43693</v>
      </c>
      <c r="S1068" s="7">
        <f ca="1">+TODAY()-spotify_data[[#This Row],[Fecha lanzamiento Album]]</f>
        <v>2338</v>
      </c>
      <c r="T1068" s="7">
        <f ca="1">+spotify_data[[#This Row],[Antigüedad Album Dias]]/60</f>
        <v>38.966666666666669</v>
      </c>
      <c r="U1068" s="8">
        <f ca="1">spotify_data[[#This Row],[Antigüedad Album Meses]]/12</f>
        <v>3.2472222222222222</v>
      </c>
      <c r="V1068">
        <v>36</v>
      </c>
      <c r="W1068" s="1" t="s">
        <v>20</v>
      </c>
      <c r="X1068" s="1" t="str">
        <f>+IF(spotify_data[[#This Row],[album_type]]="album","Album",IF(spotify_data[[#This Row],[album_type]]="single","Single","Compilation"))</f>
        <v>Album</v>
      </c>
      <c r="Y1068">
        <v>237</v>
      </c>
    </row>
    <row r="1069" spans="1:25" x14ac:dyDescent="0.3">
      <c r="A1069" s="1" t="s">
        <v>10916</v>
      </c>
      <c r="B1069" s="1">
        <v>256</v>
      </c>
      <c r="C1069" s="1" t="s">
        <v>10917</v>
      </c>
      <c r="D1069">
        <v>1</v>
      </c>
      <c r="E1069">
        <v>77</v>
      </c>
      <c r="F1069" s="10">
        <f>spotify_data[[#This Row],[track_popularity]]/100</f>
        <v>0.77</v>
      </c>
      <c r="G1069" s="9" t="b">
        <v>0</v>
      </c>
      <c r="H1069" s="1">
        <f>+IF(spotify_data[[#This Row],[explicit]]=FALSE,0,1)</f>
        <v>0</v>
      </c>
      <c r="I1069" s="1" t="s">
        <v>8274</v>
      </c>
      <c r="J1069" s="7">
        <f>MATCH(spotify_data[[#This Row],[artist_name]],spotify_data[artist_name],0)</f>
        <v>323</v>
      </c>
      <c r="K1069">
        <v>68</v>
      </c>
      <c r="L1069" s="10">
        <f>spotify_data[[#This Row],[artist_popularity]]/100</f>
        <v>0.68</v>
      </c>
      <c r="M1069">
        <v>1744994</v>
      </c>
      <c r="N1069" s="1" t="s">
        <v>1955</v>
      </c>
      <c r="O1069" s="1" t="s">
        <v>10918</v>
      </c>
      <c r="P1069" s="1">
        <f>MATCH(spotify_data[[#This Row],[album_id]],spotify_data[album_id],0)</f>
        <v>1068</v>
      </c>
      <c r="Q1069" s="1" t="s">
        <v>10917</v>
      </c>
      <c r="R1069" s="2">
        <v>43628</v>
      </c>
      <c r="S1069" s="7">
        <f ca="1">+TODAY()-spotify_data[[#This Row],[Fecha lanzamiento Album]]</f>
        <v>2403</v>
      </c>
      <c r="T1069" s="7">
        <f ca="1">+spotify_data[[#This Row],[Antigüedad Album Dias]]/60</f>
        <v>40.049999999999997</v>
      </c>
      <c r="U1069" s="8">
        <f ca="1">spotify_data[[#This Row],[Antigüedad Album Meses]]/12</f>
        <v>3.3374999999999999</v>
      </c>
      <c r="V1069">
        <v>1</v>
      </c>
      <c r="W1069" s="1" t="s">
        <v>21</v>
      </c>
      <c r="X1069" s="1" t="str">
        <f>+IF(spotify_data[[#This Row],[album_type]]="album","Album",IF(spotify_data[[#This Row],[album_type]]="single","Single","Compilation"))</f>
        <v>Single</v>
      </c>
      <c r="Y1069">
        <v>254</v>
      </c>
    </row>
    <row r="1070" spans="1:25" x14ac:dyDescent="0.3">
      <c r="A1070" s="1" t="s">
        <v>10949</v>
      </c>
      <c r="B1070" s="1">
        <v>6511</v>
      </c>
      <c r="C1070" s="1" t="s">
        <v>10950</v>
      </c>
      <c r="D1070">
        <v>3</v>
      </c>
      <c r="E1070">
        <v>77</v>
      </c>
      <c r="F1070" s="10">
        <f>spotify_data[[#This Row],[track_popularity]]/100</f>
        <v>0.77</v>
      </c>
      <c r="G1070" s="9" t="b">
        <v>0</v>
      </c>
      <c r="H1070" s="1">
        <f>+IF(spotify_data[[#This Row],[explicit]]=FALSE,0,1)</f>
        <v>0</v>
      </c>
      <c r="I1070" s="1" t="s">
        <v>10951</v>
      </c>
      <c r="J1070" s="7">
        <f>MATCH(spotify_data[[#This Row],[artist_name]],spotify_data[artist_name],0)</f>
        <v>1069</v>
      </c>
      <c r="K1070">
        <v>61</v>
      </c>
      <c r="L1070" s="10">
        <f>spotify_data[[#This Row],[artist_popularity]]/100</f>
        <v>0.61</v>
      </c>
      <c r="M1070">
        <v>686397</v>
      </c>
      <c r="N1070" s="1" t="s">
        <v>254</v>
      </c>
      <c r="O1070" s="1" t="s">
        <v>10952</v>
      </c>
      <c r="P1070" s="1">
        <f>MATCH(spotify_data[[#This Row],[album_id]],spotify_data[album_id],0)</f>
        <v>1069</v>
      </c>
      <c r="Q1070" s="1" t="s">
        <v>10953</v>
      </c>
      <c r="R1070" s="2">
        <v>43616</v>
      </c>
      <c r="S1070" s="7">
        <f ca="1">+TODAY()-spotify_data[[#This Row],[Fecha lanzamiento Album]]</f>
        <v>2415</v>
      </c>
      <c r="T1070" s="7">
        <f ca="1">+spotify_data[[#This Row],[Antigüedad Album Dias]]/60</f>
        <v>40.25</v>
      </c>
      <c r="U1070" s="8">
        <f ca="1">spotify_data[[#This Row],[Antigüedad Album Meses]]/12</f>
        <v>3.3541666666666665</v>
      </c>
      <c r="V1070">
        <v>6</v>
      </c>
      <c r="W1070" s="1" t="s">
        <v>21</v>
      </c>
      <c r="X1070" s="1" t="str">
        <f>+IF(spotify_data[[#This Row],[album_type]]="album","Album",IF(spotify_data[[#This Row],[album_type]]="single","Single","Compilation"))</f>
        <v>Single</v>
      </c>
      <c r="Y1070">
        <v>354</v>
      </c>
    </row>
    <row r="1071" spans="1:25" x14ac:dyDescent="0.3">
      <c r="A1071" s="1" t="s">
        <v>10979</v>
      </c>
      <c r="B1071" s="1">
        <v>3989</v>
      </c>
      <c r="C1071" s="1" t="s">
        <v>10980</v>
      </c>
      <c r="D1071">
        <v>6</v>
      </c>
      <c r="E1071">
        <v>77</v>
      </c>
      <c r="F1071" s="10">
        <f>spotify_data[[#This Row],[track_popularity]]/100</f>
        <v>0.77</v>
      </c>
      <c r="G1071" s="9" t="b">
        <v>1</v>
      </c>
      <c r="H1071" s="1">
        <f>+IF(spotify_data[[#This Row],[explicit]]=FALSE,0,1)</f>
        <v>1</v>
      </c>
      <c r="I1071" s="1" t="s">
        <v>1414</v>
      </c>
      <c r="J1071" s="7">
        <f>MATCH(spotify_data[[#This Row],[artist_name]],spotify_data[artist_name],0)</f>
        <v>39</v>
      </c>
      <c r="K1071">
        <v>86</v>
      </c>
      <c r="L1071" s="10">
        <f>spotify_data[[#This Row],[artist_popularity]]/100</f>
        <v>0.86</v>
      </c>
      <c r="M1071">
        <v>24440038</v>
      </c>
      <c r="N1071" s="1" t="s">
        <v>23</v>
      </c>
      <c r="O1071" s="1" t="s">
        <v>10981</v>
      </c>
      <c r="P1071" s="1">
        <f>MATCH(spotify_data[[#This Row],[album_id]],spotify_data[album_id],0)</f>
        <v>1070</v>
      </c>
      <c r="Q1071" s="1" t="s">
        <v>10982</v>
      </c>
      <c r="R1071" s="2">
        <v>43602</v>
      </c>
      <c r="S1071" s="7">
        <f ca="1">+TODAY()-spotify_data[[#This Row],[Fecha lanzamiento Album]]</f>
        <v>2429</v>
      </c>
      <c r="T1071" s="7">
        <f ca="1">+spotify_data[[#This Row],[Antigüedad Album Dias]]/60</f>
        <v>40.483333333333334</v>
      </c>
      <c r="U1071" s="8">
        <f ca="1">spotify_data[[#This Row],[Antigüedad Album Meses]]/12</f>
        <v>3.3736111111111113</v>
      </c>
      <c r="V1071">
        <v>12</v>
      </c>
      <c r="W1071" s="1" t="s">
        <v>20</v>
      </c>
      <c r="X1071" s="1" t="str">
        <f>+IF(spotify_data[[#This Row],[album_type]]="album","Album",IF(spotify_data[[#This Row],[album_type]]="single","Single","Compilation"))</f>
        <v>Album</v>
      </c>
      <c r="Y1071">
        <v>325</v>
      </c>
    </row>
    <row r="1072" spans="1:25" x14ac:dyDescent="0.3">
      <c r="A1072" s="1" t="s">
        <v>11218</v>
      </c>
      <c r="B1072" s="1">
        <v>4283</v>
      </c>
      <c r="C1072" s="1" t="s">
        <v>11219</v>
      </c>
      <c r="D1072">
        <v>6</v>
      </c>
      <c r="E1072">
        <v>77</v>
      </c>
      <c r="F1072" s="10">
        <f>spotify_data[[#This Row],[track_popularity]]/100</f>
        <v>0.77</v>
      </c>
      <c r="G1072" s="9" t="b">
        <v>1</v>
      </c>
      <c r="H1072" s="1">
        <f>+IF(spotify_data[[#This Row],[explicit]]=FALSE,0,1)</f>
        <v>1</v>
      </c>
      <c r="I1072" s="1" t="s">
        <v>4490</v>
      </c>
      <c r="J1072" s="7">
        <f>MATCH(spotify_data[[#This Row],[artist_name]],spotify_data[artist_name],0)</f>
        <v>1071</v>
      </c>
      <c r="K1072">
        <v>75</v>
      </c>
      <c r="L1072" s="10">
        <f>spotify_data[[#This Row],[artist_popularity]]/100</f>
        <v>0.75</v>
      </c>
      <c r="M1072">
        <v>4155089</v>
      </c>
      <c r="N1072" s="1" t="s">
        <v>23</v>
      </c>
      <c r="O1072" s="1" t="s">
        <v>11220</v>
      </c>
      <c r="P1072" s="1">
        <f>MATCH(spotify_data[[#This Row],[album_id]],spotify_data[album_id],0)</f>
        <v>1071</v>
      </c>
      <c r="Q1072" s="1" t="s">
        <v>11221</v>
      </c>
      <c r="R1072" s="2">
        <v>43546</v>
      </c>
      <c r="S1072" s="7">
        <f ca="1">+TODAY()-spotify_data[[#This Row],[Fecha lanzamiento Album]]</f>
        <v>2485</v>
      </c>
      <c r="T1072" s="7">
        <f ca="1">+spotify_data[[#This Row],[Antigüedad Album Dias]]/60</f>
        <v>41.416666666666664</v>
      </c>
      <c r="U1072" s="8">
        <f ca="1">spotify_data[[#This Row],[Antigüedad Album Meses]]/12</f>
        <v>3.4513888888888888</v>
      </c>
      <c r="V1072">
        <v>12</v>
      </c>
      <c r="W1072" s="1" t="s">
        <v>20</v>
      </c>
      <c r="X1072" s="1" t="str">
        <f>+IF(spotify_data[[#This Row],[album_type]]="album","Album",IF(spotify_data[[#This Row],[album_type]]="single","Single","Compilation"))</f>
        <v>Album</v>
      </c>
      <c r="Y1072">
        <v>327</v>
      </c>
    </row>
    <row r="1073" spans="1:25" x14ac:dyDescent="0.3">
      <c r="A1073" s="1" t="s">
        <v>11341</v>
      </c>
      <c r="B1073" s="1">
        <v>11</v>
      </c>
      <c r="C1073" s="1" t="s">
        <v>11342</v>
      </c>
      <c r="D1073">
        <v>2</v>
      </c>
      <c r="E1073">
        <v>77</v>
      </c>
      <c r="F1073" s="10">
        <f>spotify_data[[#This Row],[track_popularity]]/100</f>
        <v>0.77</v>
      </c>
      <c r="G1073" s="9" t="b">
        <v>1</v>
      </c>
      <c r="H1073" s="1">
        <f>+IF(spotify_data[[#This Row],[explicit]]=FALSE,0,1)</f>
        <v>1</v>
      </c>
      <c r="I1073" s="1" t="s">
        <v>2164</v>
      </c>
      <c r="J1073" s="7">
        <f>MATCH(spotify_data[[#This Row],[artist_name]],spotify_data[artist_name],0)</f>
        <v>189</v>
      </c>
      <c r="K1073">
        <v>90</v>
      </c>
      <c r="L1073" s="10">
        <f>spotify_data[[#This Row],[artist_popularity]]/100</f>
        <v>0.9</v>
      </c>
      <c r="M1073">
        <v>107418606</v>
      </c>
      <c r="N1073" s="1" t="s">
        <v>516</v>
      </c>
      <c r="O1073" s="1" t="s">
        <v>11337</v>
      </c>
      <c r="P1073" s="1">
        <f>MATCH(spotify_data[[#This Row],[album_id]],spotify_data[album_id],0)</f>
        <v>246</v>
      </c>
      <c r="Q1073" s="1" t="s">
        <v>11338</v>
      </c>
      <c r="R1073" s="2">
        <v>43504</v>
      </c>
      <c r="S1073" s="7">
        <f ca="1">+TODAY()-spotify_data[[#This Row],[Fecha lanzamiento Album]]</f>
        <v>2527</v>
      </c>
      <c r="T1073" s="7">
        <f ca="1">+spotify_data[[#This Row],[Antigüedad Album Dias]]/60</f>
        <v>42.116666666666667</v>
      </c>
      <c r="U1073" s="8">
        <f ca="1">spotify_data[[#This Row],[Antigüedad Album Meses]]/12</f>
        <v>3.5097222222222224</v>
      </c>
      <c r="V1073">
        <v>12</v>
      </c>
      <c r="W1073" s="1" t="s">
        <v>20</v>
      </c>
      <c r="X1073" s="1" t="str">
        <f>+IF(spotify_data[[#This Row],[album_type]]="album","Album",IF(spotify_data[[#This Row],[album_type]]="single","Single","Compilation"))</f>
        <v>Album</v>
      </c>
      <c r="Y1073">
        <v>285</v>
      </c>
    </row>
    <row r="1074" spans="1:25" x14ac:dyDescent="0.3">
      <c r="A1074" s="1" t="s">
        <v>11506</v>
      </c>
      <c r="B1074" s="1">
        <v>147</v>
      </c>
      <c r="C1074" s="1" t="s">
        <v>11507</v>
      </c>
      <c r="D1074">
        <v>5</v>
      </c>
      <c r="E1074">
        <v>77</v>
      </c>
      <c r="F1074" s="10">
        <f>spotify_data[[#This Row],[track_popularity]]/100</f>
        <v>0.77</v>
      </c>
      <c r="G1074" s="9" t="b">
        <v>1</v>
      </c>
      <c r="H1074" s="1">
        <f>+IF(spotify_data[[#This Row],[explicit]]=FALSE,0,1)</f>
        <v>1</v>
      </c>
      <c r="I1074" s="1" t="s">
        <v>5616</v>
      </c>
      <c r="J1074" s="7">
        <f>MATCH(spotify_data[[#This Row],[artist_name]],spotify_data[artist_name],0)</f>
        <v>1073</v>
      </c>
      <c r="K1074">
        <v>79</v>
      </c>
      <c r="L1074" s="10">
        <f>spotify_data[[#This Row],[artist_popularity]]/100</f>
        <v>0.79</v>
      </c>
      <c r="M1074">
        <v>12471348</v>
      </c>
      <c r="N1074" s="1" t="s">
        <v>23</v>
      </c>
      <c r="O1074" s="1" t="s">
        <v>11508</v>
      </c>
      <c r="P1074" s="1">
        <f>MATCH(spotify_data[[#This Row],[album_id]],spotify_data[album_id],0)</f>
        <v>1073</v>
      </c>
      <c r="Q1074" s="1" t="s">
        <v>11509</v>
      </c>
      <c r="R1074" s="2">
        <v>43448</v>
      </c>
      <c r="S1074" s="7">
        <f ca="1">+TODAY()-spotify_data[[#This Row],[Fecha lanzamiento Album]]</f>
        <v>2583</v>
      </c>
      <c r="T1074" s="7">
        <f ca="1">+spotify_data[[#This Row],[Antigüedad Album Dias]]/60</f>
        <v>43.05</v>
      </c>
      <c r="U1074" s="8">
        <f ca="1">spotify_data[[#This Row],[Antigüedad Album Meses]]/12</f>
        <v>3.5874999999999999</v>
      </c>
      <c r="V1074">
        <v>16</v>
      </c>
      <c r="W1074" s="1" t="s">
        <v>20</v>
      </c>
      <c r="X1074" s="1" t="str">
        <f>+IF(spotify_data[[#This Row],[album_type]]="album","Album",IF(spotify_data[[#This Row],[album_type]]="single","Single","Compilation"))</f>
        <v>Album</v>
      </c>
      <c r="Y1074">
        <v>381</v>
      </c>
    </row>
    <row r="1075" spans="1:25" x14ac:dyDescent="0.3">
      <c r="A1075" s="1" t="s">
        <v>11750</v>
      </c>
      <c r="B1075" s="1">
        <v>1311</v>
      </c>
      <c r="C1075" s="1" t="s">
        <v>11751</v>
      </c>
      <c r="D1075">
        <v>3</v>
      </c>
      <c r="E1075">
        <v>77</v>
      </c>
      <c r="F1075" s="10">
        <f>spotify_data[[#This Row],[track_popularity]]/100</f>
        <v>0.77</v>
      </c>
      <c r="G1075" s="9" t="b">
        <v>0</v>
      </c>
      <c r="H1075" s="1">
        <f>+IF(spotify_data[[#This Row],[explicit]]=FALSE,0,1)</f>
        <v>0</v>
      </c>
      <c r="I1075" s="1" t="s">
        <v>11104</v>
      </c>
      <c r="J1075" s="7">
        <f>MATCH(spotify_data[[#This Row],[artist_name]],spotify_data[artist_name],0)</f>
        <v>546</v>
      </c>
      <c r="K1075">
        <v>82</v>
      </c>
      <c r="L1075" s="10">
        <f>spotify_data[[#This Row],[artist_popularity]]/100</f>
        <v>0.82</v>
      </c>
      <c r="M1075">
        <v>30541347</v>
      </c>
      <c r="N1075" s="1" t="s">
        <v>23</v>
      </c>
      <c r="O1075" s="1" t="s">
        <v>11752</v>
      </c>
      <c r="P1075" s="1">
        <f>MATCH(spotify_data[[#This Row],[album_id]],spotify_data[album_id],0)</f>
        <v>1074</v>
      </c>
      <c r="Q1075" s="1" t="s">
        <v>11753</v>
      </c>
      <c r="R1075" s="2">
        <v>43405</v>
      </c>
      <c r="S1075" s="7">
        <f ca="1">+TODAY()-spotify_data[[#This Row],[Fecha lanzamiento Album]]</f>
        <v>2626</v>
      </c>
      <c r="T1075" s="7">
        <f ca="1">+spotify_data[[#This Row],[Antigüedad Album Dias]]/60</f>
        <v>43.766666666666666</v>
      </c>
      <c r="U1075" s="8">
        <f ca="1">spotify_data[[#This Row],[Antigüedad Album Meses]]/12</f>
        <v>3.6472222222222221</v>
      </c>
      <c r="V1075">
        <v>13</v>
      </c>
      <c r="W1075" s="1" t="s">
        <v>20</v>
      </c>
      <c r="X1075" s="1" t="str">
        <f>+IF(spotify_data[[#This Row],[album_type]]="album","Album",IF(spotify_data[[#This Row],[album_type]]="single","Single","Compilation"))</f>
        <v>Album</v>
      </c>
      <c r="Y1075">
        <v>276</v>
      </c>
    </row>
    <row r="1076" spans="1:25" x14ac:dyDescent="0.3">
      <c r="A1076" s="1" t="s">
        <v>12070</v>
      </c>
      <c r="B1076" s="1">
        <v>7023</v>
      </c>
      <c r="C1076" s="1" t="s">
        <v>12071</v>
      </c>
      <c r="D1076">
        <v>5</v>
      </c>
      <c r="E1076">
        <v>77</v>
      </c>
      <c r="F1076" s="10">
        <f>spotify_data[[#This Row],[track_popularity]]/100</f>
        <v>0.77</v>
      </c>
      <c r="G1076" s="9" t="b">
        <v>1</v>
      </c>
      <c r="H1076" s="1">
        <f>+IF(spotify_data[[#This Row],[explicit]]=FALSE,0,1)</f>
        <v>1</v>
      </c>
      <c r="I1076" s="1" t="s">
        <v>2164</v>
      </c>
      <c r="J1076" s="7">
        <f>MATCH(spotify_data[[#This Row],[artist_name]],spotify_data[artist_name],0)</f>
        <v>189</v>
      </c>
      <c r="K1076">
        <v>90</v>
      </c>
      <c r="L1076" s="10">
        <f>spotify_data[[#This Row],[artist_popularity]]/100</f>
        <v>0.9</v>
      </c>
      <c r="M1076">
        <v>107389514</v>
      </c>
      <c r="N1076" s="1" t="s">
        <v>516</v>
      </c>
      <c r="O1076" s="1" t="s">
        <v>12072</v>
      </c>
      <c r="P1076" s="1">
        <f>MATCH(spotify_data[[#This Row],[album_id]],spotify_data[album_id],0)</f>
        <v>764</v>
      </c>
      <c r="Q1076" s="1" t="s">
        <v>12073</v>
      </c>
      <c r="R1076" s="2">
        <v>43329</v>
      </c>
      <c r="S1076" s="7">
        <f ca="1">+TODAY()-spotify_data[[#This Row],[Fecha lanzamiento Album]]</f>
        <v>2702</v>
      </c>
      <c r="T1076" s="7">
        <f ca="1">+spotify_data[[#This Row],[Antigüedad Album Dias]]/60</f>
        <v>45.033333333333331</v>
      </c>
      <c r="U1076" s="8">
        <f ca="1">spotify_data[[#This Row],[Antigüedad Album Meses]]/12</f>
        <v>3.7527777777777778</v>
      </c>
      <c r="V1076">
        <v>15</v>
      </c>
      <c r="W1076" s="1" t="s">
        <v>20</v>
      </c>
      <c r="X1076" s="1" t="str">
        <f>+IF(spotify_data[[#This Row],[album_type]]="album","Album",IF(spotify_data[[#This Row],[album_type]]="single","Single","Compilation"))</f>
        <v>Album</v>
      </c>
      <c r="Y1076">
        <v>329</v>
      </c>
    </row>
    <row r="1077" spans="1:25" x14ac:dyDescent="0.3">
      <c r="A1077" s="1" t="s">
        <v>12137</v>
      </c>
      <c r="B1077" s="1">
        <v>7727</v>
      </c>
      <c r="C1077" s="1" t="s">
        <v>12138</v>
      </c>
      <c r="D1077">
        <v>11</v>
      </c>
      <c r="E1077">
        <v>77</v>
      </c>
      <c r="F1077" s="10">
        <f>spotify_data[[#This Row],[track_popularity]]/100</f>
        <v>0.77</v>
      </c>
      <c r="G1077" s="9" t="b">
        <v>1</v>
      </c>
      <c r="H1077" s="1">
        <f>+IF(spotify_data[[#This Row],[explicit]]=FALSE,0,1)</f>
        <v>1</v>
      </c>
      <c r="I1077" s="1" t="s">
        <v>5268</v>
      </c>
      <c r="J1077" s="7">
        <f>MATCH(spotify_data[[#This Row],[artist_name]],spotify_data[artist_name],0)</f>
        <v>254</v>
      </c>
      <c r="K1077">
        <v>89</v>
      </c>
      <c r="L1077" s="10">
        <f>spotify_data[[#This Row],[artist_popularity]]/100</f>
        <v>0.89</v>
      </c>
      <c r="M1077">
        <v>41107596</v>
      </c>
      <c r="N1077" s="1" t="s">
        <v>1366</v>
      </c>
      <c r="O1077" s="1" t="s">
        <v>12133</v>
      </c>
      <c r="P1077" s="1">
        <f>MATCH(spotify_data[[#This Row],[album_id]],spotify_data[album_id],0)</f>
        <v>418</v>
      </c>
      <c r="Q1077" s="1" t="s">
        <v>12134</v>
      </c>
      <c r="R1077" s="2">
        <v>43315</v>
      </c>
      <c r="S1077" s="7">
        <f ca="1">+TODAY()-spotify_data[[#This Row],[Fecha lanzamiento Album]]</f>
        <v>2716</v>
      </c>
      <c r="T1077" s="7">
        <f ca="1">+spotify_data[[#This Row],[Antigüedad Album Dias]]/60</f>
        <v>45.266666666666666</v>
      </c>
      <c r="U1077" s="8">
        <f ca="1">spotify_data[[#This Row],[Antigüedad Album Meses]]/12</f>
        <v>3.7722222222222221</v>
      </c>
      <c r="V1077">
        <v>17</v>
      </c>
      <c r="W1077" s="1" t="s">
        <v>20</v>
      </c>
      <c r="X1077" s="1" t="str">
        <f>+IF(spotify_data[[#This Row],[album_type]]="album","Album",IF(spotify_data[[#This Row],[album_type]]="single","Single","Compilation"))</f>
        <v>Album</v>
      </c>
      <c r="Y1077">
        <v>238</v>
      </c>
    </row>
    <row r="1078" spans="1:25" x14ac:dyDescent="0.3">
      <c r="A1078" s="1" t="s">
        <v>12141</v>
      </c>
      <c r="B1078" s="1">
        <v>5221</v>
      </c>
      <c r="C1078" s="1" t="s">
        <v>12142</v>
      </c>
      <c r="D1078">
        <v>13</v>
      </c>
      <c r="E1078">
        <v>77</v>
      </c>
      <c r="F1078" s="10">
        <f>spotify_data[[#This Row],[track_popularity]]/100</f>
        <v>0.77</v>
      </c>
      <c r="G1078" s="9" t="b">
        <v>1</v>
      </c>
      <c r="H1078" s="1">
        <f>+IF(spotify_data[[#This Row],[explicit]]=FALSE,0,1)</f>
        <v>1</v>
      </c>
      <c r="I1078" s="1" t="s">
        <v>5268</v>
      </c>
      <c r="J1078" s="7">
        <f>MATCH(spotify_data[[#This Row],[artist_name]],spotify_data[artist_name],0)</f>
        <v>254</v>
      </c>
      <c r="K1078">
        <v>89</v>
      </c>
      <c r="L1078" s="10">
        <f>spotify_data[[#This Row],[artist_popularity]]/100</f>
        <v>0.89</v>
      </c>
      <c r="M1078">
        <v>41119579</v>
      </c>
      <c r="N1078" s="1" t="s">
        <v>1366</v>
      </c>
      <c r="O1078" s="1" t="s">
        <v>12133</v>
      </c>
      <c r="P1078" s="1">
        <f>MATCH(spotify_data[[#This Row],[album_id]],spotify_data[album_id],0)</f>
        <v>418</v>
      </c>
      <c r="Q1078" s="1" t="s">
        <v>12134</v>
      </c>
      <c r="R1078" s="2">
        <v>43315</v>
      </c>
      <c r="S1078" s="7">
        <f ca="1">+TODAY()-spotify_data[[#This Row],[Fecha lanzamiento Album]]</f>
        <v>2716</v>
      </c>
      <c r="T1078" s="7">
        <f ca="1">+spotify_data[[#This Row],[Antigüedad Album Dias]]/60</f>
        <v>45.266666666666666</v>
      </c>
      <c r="U1078" s="8">
        <f ca="1">spotify_data[[#This Row],[Antigüedad Album Meses]]/12</f>
        <v>3.7722222222222221</v>
      </c>
      <c r="V1078">
        <v>17</v>
      </c>
      <c r="W1078" s="1" t="s">
        <v>20</v>
      </c>
      <c r="X1078" s="1" t="str">
        <f>+IF(spotify_data[[#This Row],[album_type]]="album","Album",IF(spotify_data[[#This Row],[album_type]]="single","Single","Compilation"))</f>
        <v>Album</v>
      </c>
      <c r="Y1078">
        <v>33</v>
      </c>
    </row>
    <row r="1079" spans="1:25" x14ac:dyDescent="0.3">
      <c r="A1079" s="1" t="s">
        <v>12159</v>
      </c>
      <c r="B1079" s="1">
        <v>6083</v>
      </c>
      <c r="C1079" s="1" t="s">
        <v>12160</v>
      </c>
      <c r="D1079">
        <v>12</v>
      </c>
      <c r="E1079">
        <v>77</v>
      </c>
      <c r="F1079" s="10">
        <f>spotify_data[[#This Row],[track_popularity]]/100</f>
        <v>0.77</v>
      </c>
      <c r="G1079" s="9" t="b">
        <v>0</v>
      </c>
      <c r="H1079" s="1">
        <f>+IF(spotify_data[[#This Row],[explicit]]=FALSE,0,1)</f>
        <v>0</v>
      </c>
      <c r="I1079" s="1" t="s">
        <v>5268</v>
      </c>
      <c r="J1079" s="7">
        <f>MATCH(spotify_data[[#This Row],[artist_name]],spotify_data[artist_name],0)</f>
        <v>254</v>
      </c>
      <c r="K1079">
        <v>89</v>
      </c>
      <c r="L1079" s="10">
        <f>spotify_data[[#This Row],[artist_popularity]]/100</f>
        <v>0.89</v>
      </c>
      <c r="M1079">
        <v>41119579</v>
      </c>
      <c r="N1079" s="1" t="s">
        <v>1366</v>
      </c>
      <c r="O1079" s="1" t="s">
        <v>12133</v>
      </c>
      <c r="P1079" s="1">
        <f>MATCH(spotify_data[[#This Row],[album_id]],spotify_data[album_id],0)</f>
        <v>418</v>
      </c>
      <c r="Q1079" s="1" t="s">
        <v>12134</v>
      </c>
      <c r="R1079" s="2">
        <v>43315</v>
      </c>
      <c r="S1079" s="7">
        <f ca="1">+TODAY()-spotify_data[[#This Row],[Fecha lanzamiento Album]]</f>
        <v>2716</v>
      </c>
      <c r="T1079" s="7">
        <f ca="1">+spotify_data[[#This Row],[Antigüedad Album Dias]]/60</f>
        <v>45.266666666666666</v>
      </c>
      <c r="U1079" s="8">
        <f ca="1">spotify_data[[#This Row],[Antigüedad Album Meses]]/12</f>
        <v>3.7722222222222221</v>
      </c>
      <c r="V1079">
        <v>17</v>
      </c>
      <c r="W1079" s="1" t="s">
        <v>20</v>
      </c>
      <c r="X1079" s="1" t="str">
        <f>+IF(spotify_data[[#This Row],[album_type]]="album","Album",IF(spotify_data[[#This Row],[album_type]]="single","Single","Compilation"))</f>
        <v>Album</v>
      </c>
      <c r="Y1079">
        <v>25</v>
      </c>
    </row>
    <row r="1080" spans="1:25" x14ac:dyDescent="0.3">
      <c r="A1080" s="1" t="s">
        <v>12237</v>
      </c>
      <c r="B1080" s="1">
        <v>188</v>
      </c>
      <c r="C1080" s="1" t="s">
        <v>12238</v>
      </c>
      <c r="D1080">
        <v>4</v>
      </c>
      <c r="E1080">
        <v>77</v>
      </c>
      <c r="F1080" s="10">
        <f>spotify_data[[#This Row],[track_popularity]]/100</f>
        <v>0.77</v>
      </c>
      <c r="G1080" s="9" t="b">
        <v>1</v>
      </c>
      <c r="H1080" s="1">
        <f>+IF(spotify_data[[#This Row],[explicit]]=FALSE,0,1)</f>
        <v>1</v>
      </c>
      <c r="I1080" s="1" t="s">
        <v>1365</v>
      </c>
      <c r="J1080" s="7">
        <f>MATCH(spotify_data[[#This Row],[artist_name]],spotify_data[artist_name],0)</f>
        <v>164</v>
      </c>
      <c r="K1080">
        <v>95</v>
      </c>
      <c r="L1080" s="10">
        <f>spotify_data[[#This Row],[artist_popularity]]/100</f>
        <v>0.95</v>
      </c>
      <c r="M1080">
        <v>103094105</v>
      </c>
      <c r="N1080" s="1" t="s">
        <v>1366</v>
      </c>
      <c r="O1080" s="1" t="s">
        <v>12215</v>
      </c>
      <c r="P1080" s="1">
        <f>MATCH(spotify_data[[#This Row],[album_id]],spotify_data[album_id],0)</f>
        <v>336</v>
      </c>
      <c r="Q1080" s="1" t="s">
        <v>12216</v>
      </c>
      <c r="R1080" s="2">
        <v>43280</v>
      </c>
      <c r="S1080" s="7">
        <f ca="1">+TODAY()-spotify_data[[#This Row],[Fecha lanzamiento Album]]</f>
        <v>2751</v>
      </c>
      <c r="T1080" s="7">
        <f ca="1">+spotify_data[[#This Row],[Antigüedad Album Dias]]/60</f>
        <v>45.85</v>
      </c>
      <c r="U1080" s="8">
        <f ca="1">spotify_data[[#This Row],[Antigüedad Album Meses]]/12</f>
        <v>3.8208333333333333</v>
      </c>
      <c r="V1080">
        <v>25</v>
      </c>
      <c r="W1080" s="1" t="s">
        <v>20</v>
      </c>
      <c r="X1080" s="1" t="str">
        <f>+IF(spotify_data[[#This Row],[album_type]]="album","Album",IF(spotify_data[[#This Row],[album_type]]="single","Single","Compilation"))</f>
        <v>Album</v>
      </c>
      <c r="Y1080">
        <v>351</v>
      </c>
    </row>
    <row r="1081" spans="1:25" x14ac:dyDescent="0.3">
      <c r="A1081" s="1" t="s">
        <v>12336</v>
      </c>
      <c r="B1081" s="1">
        <v>5787</v>
      </c>
      <c r="C1081" s="1" t="s">
        <v>12337</v>
      </c>
      <c r="D1081">
        <v>1</v>
      </c>
      <c r="E1081">
        <v>77</v>
      </c>
      <c r="F1081" s="10">
        <f>spotify_data[[#This Row],[track_popularity]]/100</f>
        <v>0.77</v>
      </c>
      <c r="G1081" s="9" t="b">
        <v>0</v>
      </c>
      <c r="H1081" s="1">
        <f>+IF(spotify_data[[#This Row],[explicit]]=FALSE,0,1)</f>
        <v>0</v>
      </c>
      <c r="I1081" s="1" t="s">
        <v>12338</v>
      </c>
      <c r="J1081" s="7">
        <f>MATCH(spotify_data[[#This Row],[artist_name]],spotify_data[artist_name],0)</f>
        <v>1080</v>
      </c>
      <c r="K1081">
        <v>62</v>
      </c>
      <c r="L1081" s="10">
        <f>spotify_data[[#This Row],[artist_popularity]]/100</f>
        <v>0.62</v>
      </c>
      <c r="M1081">
        <v>315473</v>
      </c>
      <c r="N1081" s="1" t="s">
        <v>23</v>
      </c>
      <c r="O1081" s="1" t="s">
        <v>12339</v>
      </c>
      <c r="P1081" s="1">
        <f>MATCH(spotify_data[[#This Row],[album_id]],spotify_data[album_id],0)</f>
        <v>1080</v>
      </c>
      <c r="Q1081" s="1" t="s">
        <v>12337</v>
      </c>
      <c r="R1081" s="2">
        <v>43259</v>
      </c>
      <c r="S1081" s="7">
        <f ca="1">+TODAY()-spotify_data[[#This Row],[Fecha lanzamiento Album]]</f>
        <v>2772</v>
      </c>
      <c r="T1081" s="7">
        <f ca="1">+spotify_data[[#This Row],[Antigüedad Album Dias]]/60</f>
        <v>46.2</v>
      </c>
      <c r="U1081" s="8">
        <f ca="1">spotify_data[[#This Row],[Antigüedad Album Meses]]/12</f>
        <v>3.85</v>
      </c>
      <c r="V1081">
        <v>1</v>
      </c>
      <c r="W1081" s="1" t="s">
        <v>21</v>
      </c>
      <c r="X1081" s="1" t="str">
        <f>+IF(spotify_data[[#This Row],[album_type]]="album","Album",IF(spotify_data[[#This Row],[album_type]]="single","Single","Compilation"))</f>
        <v>Single</v>
      </c>
      <c r="Y1081">
        <v>307</v>
      </c>
    </row>
    <row r="1082" spans="1:25" x14ac:dyDescent="0.3">
      <c r="A1082" s="1" t="s">
        <v>12450</v>
      </c>
      <c r="B1082" s="1">
        <v>6723</v>
      </c>
      <c r="C1082" s="1" t="s">
        <v>12451</v>
      </c>
      <c r="D1082">
        <v>4</v>
      </c>
      <c r="E1082">
        <v>77</v>
      </c>
      <c r="F1082" s="10">
        <f>spotify_data[[#This Row],[track_popularity]]/100</f>
        <v>0.77</v>
      </c>
      <c r="G1082" s="9" t="b">
        <v>0</v>
      </c>
      <c r="H1082" s="1">
        <f>+IF(spotify_data[[#This Row],[explicit]]=FALSE,0,1)</f>
        <v>0</v>
      </c>
      <c r="I1082" s="1" t="s">
        <v>6850</v>
      </c>
      <c r="J1082" s="7">
        <f>MATCH(spotify_data[[#This Row],[artist_name]],spotify_data[artist_name],0)</f>
        <v>93</v>
      </c>
      <c r="K1082">
        <v>80</v>
      </c>
      <c r="L1082" s="10">
        <f>spotify_data[[#This Row],[artist_popularity]]/100</f>
        <v>0.8</v>
      </c>
      <c r="M1082">
        <v>25310805</v>
      </c>
      <c r="N1082" s="1" t="s">
        <v>6851</v>
      </c>
      <c r="O1082" s="1" t="s">
        <v>12432</v>
      </c>
      <c r="P1082" s="1">
        <f>MATCH(spotify_data[[#This Row],[album_id]],spotify_data[album_id],0)</f>
        <v>93</v>
      </c>
      <c r="Q1082" s="1" t="s">
        <v>12433</v>
      </c>
      <c r="R1082" s="2">
        <v>43231</v>
      </c>
      <c r="S1082" s="7">
        <f ca="1">+TODAY()-spotify_data[[#This Row],[Fecha lanzamiento Album]]</f>
        <v>2800</v>
      </c>
      <c r="T1082" s="7">
        <f ca="1">+spotify_data[[#This Row],[Antigüedad Album Dias]]/60</f>
        <v>46.666666666666664</v>
      </c>
      <c r="U1082" s="8">
        <f ca="1">spotify_data[[#This Row],[Antigüedad Album Meses]]/12</f>
        <v>3.8888888888888888</v>
      </c>
      <c r="V1082">
        <v>13</v>
      </c>
      <c r="W1082" s="1" t="s">
        <v>20</v>
      </c>
      <c r="X1082" s="1" t="str">
        <f>+IF(spotify_data[[#This Row],[album_type]]="album","Album",IF(spotify_data[[#This Row],[album_type]]="single","Single","Compilation"))</f>
        <v>Album</v>
      </c>
      <c r="Y1082">
        <v>334</v>
      </c>
    </row>
    <row r="1083" spans="1:25" x14ac:dyDescent="0.3">
      <c r="A1083" s="1" t="s">
        <v>12801</v>
      </c>
      <c r="B1083" s="1">
        <v>2129</v>
      </c>
      <c r="C1083" s="1" t="s">
        <v>12802</v>
      </c>
      <c r="D1083">
        <v>1</v>
      </c>
      <c r="E1083">
        <v>77</v>
      </c>
      <c r="F1083" s="10">
        <f>spotify_data[[#This Row],[track_popularity]]/100</f>
        <v>0.77</v>
      </c>
      <c r="G1083" s="9" t="b">
        <v>0</v>
      </c>
      <c r="H1083" s="1">
        <f>+IF(spotify_data[[#This Row],[explicit]]=FALSE,0,1)</f>
        <v>0</v>
      </c>
      <c r="I1083" s="1" t="s">
        <v>12803</v>
      </c>
      <c r="J1083" s="7">
        <f>MATCH(spotify_data[[#This Row],[artist_name]],spotify_data[artist_name],0)</f>
        <v>956</v>
      </c>
      <c r="K1083">
        <v>73</v>
      </c>
      <c r="L1083" s="10">
        <f>spotify_data[[#This Row],[artist_popularity]]/100</f>
        <v>0.73</v>
      </c>
      <c r="M1083">
        <v>6111369</v>
      </c>
      <c r="N1083" s="1" t="s">
        <v>218</v>
      </c>
      <c r="O1083" s="1" t="s">
        <v>12804</v>
      </c>
      <c r="P1083" s="1">
        <f>MATCH(spotify_data[[#This Row],[album_id]],spotify_data[album_id],0)</f>
        <v>1082</v>
      </c>
      <c r="Q1083" s="1" t="s">
        <v>12802</v>
      </c>
      <c r="R1083" s="2">
        <v>43123</v>
      </c>
      <c r="S1083" s="7">
        <f ca="1">+TODAY()-spotify_data[[#This Row],[Fecha lanzamiento Album]]</f>
        <v>2908</v>
      </c>
      <c r="T1083" s="7">
        <f ca="1">+spotify_data[[#This Row],[Antigüedad Album Dias]]/60</f>
        <v>48.466666666666669</v>
      </c>
      <c r="U1083" s="8">
        <f ca="1">spotify_data[[#This Row],[Antigüedad Album Meses]]/12</f>
        <v>4.0388888888888888</v>
      </c>
      <c r="V1083">
        <v>1</v>
      </c>
      <c r="W1083" s="1" t="s">
        <v>21</v>
      </c>
      <c r="X1083" s="1" t="str">
        <f>+IF(spotify_data[[#This Row],[album_type]]="album","Album",IF(spotify_data[[#This Row],[album_type]]="single","Single","Compilation"))</f>
        <v>Single</v>
      </c>
      <c r="Y1083">
        <v>307</v>
      </c>
    </row>
    <row r="1084" spans="1:25" x14ac:dyDescent="0.3">
      <c r="A1084" s="1" t="s">
        <v>12845</v>
      </c>
      <c r="B1084" s="1">
        <v>6438</v>
      </c>
      <c r="C1084" s="1" t="s">
        <v>12846</v>
      </c>
      <c r="D1084">
        <v>1</v>
      </c>
      <c r="E1084">
        <v>77</v>
      </c>
      <c r="F1084" s="10">
        <f>spotify_data[[#This Row],[track_popularity]]/100</f>
        <v>0.77</v>
      </c>
      <c r="G1084" s="9" t="b">
        <v>0</v>
      </c>
      <c r="H1084" s="1">
        <f>+IF(spotify_data[[#This Row],[explicit]]=FALSE,0,1)</f>
        <v>0</v>
      </c>
      <c r="I1084" s="1" t="s">
        <v>7266</v>
      </c>
      <c r="J1084" s="7">
        <f>MATCH(spotify_data[[#This Row],[artist_name]],spotify_data[artist_name],0)</f>
        <v>774</v>
      </c>
      <c r="K1084">
        <v>78</v>
      </c>
      <c r="L1084" s="10">
        <f>spotify_data[[#This Row],[artist_popularity]]/100</f>
        <v>0.78</v>
      </c>
      <c r="M1084">
        <v>35579266</v>
      </c>
      <c r="N1084" s="1" t="s">
        <v>23</v>
      </c>
      <c r="O1084" s="1" t="s">
        <v>12824</v>
      </c>
      <c r="P1084" s="1">
        <f>MATCH(spotify_data[[#This Row],[album_id]],spotify_data[album_id],0)</f>
        <v>774</v>
      </c>
      <c r="Q1084" s="1" t="s">
        <v>12825</v>
      </c>
      <c r="R1084" s="2">
        <v>43112</v>
      </c>
      <c r="S1084" s="7">
        <f ca="1">+TODAY()-spotify_data[[#This Row],[Fecha lanzamiento Album]]</f>
        <v>2919</v>
      </c>
      <c r="T1084" s="7">
        <f ca="1">+spotify_data[[#This Row],[Antigüedad Album Dias]]/60</f>
        <v>48.65</v>
      </c>
      <c r="U1084" s="8">
        <f ca="1">spotify_data[[#This Row],[Antigüedad Album Meses]]/12</f>
        <v>4.0541666666666663</v>
      </c>
      <c r="V1084">
        <v>11</v>
      </c>
      <c r="W1084" s="1" t="s">
        <v>20</v>
      </c>
      <c r="X1084" s="1" t="str">
        <f>+IF(spotify_data[[#This Row],[album_type]]="album","Album",IF(spotify_data[[#This Row],[album_type]]="single","Single","Compilation"))</f>
        <v>Album</v>
      </c>
      <c r="Y1084">
        <v>378</v>
      </c>
    </row>
    <row r="1085" spans="1:25" x14ac:dyDescent="0.3">
      <c r="A1085" s="1" t="s">
        <v>13047</v>
      </c>
      <c r="B1085" s="1">
        <v>4541</v>
      </c>
      <c r="C1085" s="1" t="s">
        <v>13048</v>
      </c>
      <c r="D1085">
        <v>14</v>
      </c>
      <c r="E1085">
        <v>77</v>
      </c>
      <c r="F1085" s="10">
        <f>spotify_data[[#This Row],[track_popularity]]/100</f>
        <v>0.77</v>
      </c>
      <c r="G1085" s="9" t="b">
        <v>0</v>
      </c>
      <c r="H1085" s="1">
        <f>+IF(spotify_data[[#This Row],[explicit]]=FALSE,0,1)</f>
        <v>0</v>
      </c>
      <c r="I1085" s="1" t="s">
        <v>318</v>
      </c>
      <c r="J1085" s="7">
        <f>MATCH(spotify_data[[#This Row],[artist_name]],spotify_data[artist_name],0)</f>
        <v>2</v>
      </c>
      <c r="K1085">
        <v>100</v>
      </c>
      <c r="L1085" s="10">
        <f>spotify_data[[#This Row],[artist_popularity]]/100</f>
        <v>1</v>
      </c>
      <c r="M1085">
        <v>145542136</v>
      </c>
      <c r="N1085" s="1" t="s">
        <v>319</v>
      </c>
      <c r="O1085" s="1" t="s">
        <v>13007</v>
      </c>
      <c r="P1085" s="1">
        <f>MATCH(spotify_data[[#This Row],[album_id]],spotify_data[album_id],0)</f>
        <v>337</v>
      </c>
      <c r="Q1085" s="1" t="s">
        <v>13008</v>
      </c>
      <c r="R1085" s="2">
        <v>43049</v>
      </c>
      <c r="S1085" s="7">
        <f ca="1">+TODAY()-spotify_data[[#This Row],[Fecha lanzamiento Album]]</f>
        <v>2982</v>
      </c>
      <c r="T1085" s="7">
        <f ca="1">+spotify_data[[#This Row],[Antigüedad Album Dias]]/60</f>
        <v>49.7</v>
      </c>
      <c r="U1085" s="8">
        <f ca="1">spotify_data[[#This Row],[Antigüedad Album Meses]]/12</f>
        <v>4.1416666666666666</v>
      </c>
      <c r="V1085">
        <v>15</v>
      </c>
      <c r="W1085" s="1" t="s">
        <v>20</v>
      </c>
      <c r="X1085" s="1" t="str">
        <f>+IF(spotify_data[[#This Row],[album_type]]="album","Album",IF(spotify_data[[#This Row],[album_type]]="single","Single","Compilation"))</f>
        <v>Album</v>
      </c>
      <c r="Y1085">
        <v>339</v>
      </c>
    </row>
    <row r="1086" spans="1:25" x14ac:dyDescent="0.3">
      <c r="A1086" s="1" t="s">
        <v>13232</v>
      </c>
      <c r="B1086" s="1">
        <v>5011</v>
      </c>
      <c r="C1086" s="1" t="s">
        <v>13233</v>
      </c>
      <c r="D1086">
        <v>2</v>
      </c>
      <c r="E1086">
        <v>77</v>
      </c>
      <c r="F1086" s="10">
        <f>spotify_data[[#This Row],[track_popularity]]/100</f>
        <v>0.77</v>
      </c>
      <c r="G1086" s="9" t="b">
        <v>0</v>
      </c>
      <c r="H1086" s="1">
        <f>+IF(spotify_data[[#This Row],[explicit]]=FALSE,0,1)</f>
        <v>0</v>
      </c>
      <c r="I1086" s="1" t="s">
        <v>5970</v>
      </c>
      <c r="J1086" s="7">
        <f>MATCH(spotify_data[[#This Row],[artist_name]],spotify_data[artist_name],0)</f>
        <v>1085</v>
      </c>
      <c r="K1086">
        <v>70</v>
      </c>
      <c r="L1086" s="10">
        <f>spotify_data[[#This Row],[artist_popularity]]/100</f>
        <v>0.7</v>
      </c>
      <c r="M1086">
        <v>10238134</v>
      </c>
      <c r="N1086" s="1" t="s">
        <v>23</v>
      </c>
      <c r="O1086" s="1" t="s">
        <v>13234</v>
      </c>
      <c r="P1086" s="1">
        <f>MATCH(spotify_data[[#This Row],[album_id]],spotify_data[album_id],0)</f>
        <v>1085</v>
      </c>
      <c r="Q1086" s="1" t="s">
        <v>13235</v>
      </c>
      <c r="R1086" s="2">
        <v>43028</v>
      </c>
      <c r="S1086" s="7">
        <f ca="1">+TODAY()-spotify_data[[#This Row],[Fecha lanzamiento Album]]</f>
        <v>3003</v>
      </c>
      <c r="T1086" s="7">
        <f ca="1">+spotify_data[[#This Row],[Antigüedad Album Dias]]/60</f>
        <v>50.05</v>
      </c>
      <c r="U1086" s="8">
        <f ca="1">spotify_data[[#This Row],[Antigüedad Album Meses]]/12</f>
        <v>4.1708333333333334</v>
      </c>
      <c r="V1086">
        <v>13</v>
      </c>
      <c r="W1086" s="1" t="s">
        <v>20</v>
      </c>
      <c r="X1086" s="1" t="str">
        <f>+IF(spotify_data[[#This Row],[album_type]]="album","Album",IF(spotify_data[[#This Row],[album_type]]="single","Single","Compilation"))</f>
        <v>Album</v>
      </c>
      <c r="Y1086">
        <v>388</v>
      </c>
    </row>
    <row r="1087" spans="1:25" x14ac:dyDescent="0.3">
      <c r="A1087" s="1" t="s">
        <v>13267</v>
      </c>
      <c r="B1087" s="1">
        <v>8343</v>
      </c>
      <c r="C1087" s="1" t="s">
        <v>13268</v>
      </c>
      <c r="D1087">
        <v>6</v>
      </c>
      <c r="E1087">
        <v>77</v>
      </c>
      <c r="F1087" s="10">
        <f>spotify_data[[#This Row],[track_popularity]]/100</f>
        <v>0.77</v>
      </c>
      <c r="G1087" s="9" t="b">
        <v>0</v>
      </c>
      <c r="H1087" s="1">
        <f>+IF(spotify_data[[#This Row],[explicit]]=FALSE,0,1)</f>
        <v>0</v>
      </c>
      <c r="I1087" s="1" t="s">
        <v>13269</v>
      </c>
      <c r="J1087" s="7">
        <f>MATCH(spotify_data[[#This Row],[artist_name]],spotify_data[artist_name],0)</f>
        <v>1086</v>
      </c>
      <c r="K1087">
        <v>76</v>
      </c>
      <c r="L1087" s="10">
        <f>spotify_data[[#This Row],[artist_popularity]]/100</f>
        <v>0.76</v>
      </c>
      <c r="M1087">
        <v>11162039</v>
      </c>
      <c r="N1087" s="1" t="s">
        <v>578</v>
      </c>
      <c r="O1087" s="1" t="s">
        <v>13270</v>
      </c>
      <c r="P1087" s="1">
        <f>MATCH(spotify_data[[#This Row],[album_id]],spotify_data[album_id],0)</f>
        <v>1086</v>
      </c>
      <c r="Q1087" s="1" t="s">
        <v>13271</v>
      </c>
      <c r="R1087" s="2">
        <v>43014</v>
      </c>
      <c r="S1087" s="7">
        <f ca="1">+TODAY()-spotify_data[[#This Row],[Fecha lanzamiento Album]]</f>
        <v>3017</v>
      </c>
      <c r="T1087" s="7">
        <f ca="1">+spotify_data[[#This Row],[Antigüedad Album Dias]]/60</f>
        <v>50.283333333333331</v>
      </c>
      <c r="U1087" s="8">
        <f ca="1">spotify_data[[#This Row],[Antigüedad Album Meses]]/12</f>
        <v>4.1902777777777773</v>
      </c>
      <c r="V1087">
        <v>16</v>
      </c>
      <c r="W1087" s="1" t="s">
        <v>20</v>
      </c>
      <c r="X1087" s="1" t="str">
        <f>+IF(spotify_data[[#This Row],[album_type]]="album","Album",IF(spotify_data[[#This Row],[album_type]]="single","Single","Compilation"))</f>
        <v>Album</v>
      </c>
      <c r="Y1087">
        <v>353</v>
      </c>
    </row>
    <row r="1088" spans="1:25" x14ac:dyDescent="0.3">
      <c r="A1088" s="1" t="s">
        <v>13299</v>
      </c>
      <c r="B1088" s="1">
        <v>198</v>
      </c>
      <c r="C1088" s="1" t="s">
        <v>13300</v>
      </c>
      <c r="D1088">
        <v>5</v>
      </c>
      <c r="E1088">
        <v>77</v>
      </c>
      <c r="F1088" s="10">
        <f>spotify_data[[#This Row],[track_popularity]]/100</f>
        <v>0.77</v>
      </c>
      <c r="G1088" s="9" t="b">
        <v>0</v>
      </c>
      <c r="H1088" s="1">
        <f>+IF(spotify_data[[#This Row],[explicit]]=FALSE,0,1)</f>
        <v>0</v>
      </c>
      <c r="I1088" s="1" t="s">
        <v>11389</v>
      </c>
      <c r="J1088" s="7">
        <f>MATCH(spotify_data[[#This Row],[artist_name]],spotify_data[artist_name],0)</f>
        <v>250</v>
      </c>
      <c r="K1088">
        <v>79</v>
      </c>
      <c r="L1088" s="10">
        <f>spotify_data[[#This Row],[artist_popularity]]/100</f>
        <v>0.79</v>
      </c>
      <c r="M1088">
        <v>10465301</v>
      </c>
      <c r="N1088" s="1" t="s">
        <v>23</v>
      </c>
      <c r="O1088" s="1" t="s">
        <v>13295</v>
      </c>
      <c r="P1088" s="1">
        <f>MATCH(spotify_data[[#This Row],[album_id]],spotify_data[album_id],0)</f>
        <v>250</v>
      </c>
      <c r="Q1088" s="1" t="s">
        <v>11389</v>
      </c>
      <c r="R1088" s="2">
        <v>43012</v>
      </c>
      <c r="S1088" s="7">
        <f ca="1">+TODAY()-spotify_data[[#This Row],[Fecha lanzamiento Album]]</f>
        <v>3019</v>
      </c>
      <c r="T1088" s="7">
        <f ca="1">+spotify_data[[#This Row],[Antigüedad Album Dias]]/60</f>
        <v>50.31666666666667</v>
      </c>
      <c r="U1088" s="8">
        <f ca="1">spotify_data[[#This Row],[Antigüedad Album Meses]]/12</f>
        <v>4.1930555555555555</v>
      </c>
      <c r="V1088">
        <v>14</v>
      </c>
      <c r="W1088" s="1" t="s">
        <v>20</v>
      </c>
      <c r="X1088" s="1" t="str">
        <f>+IF(spotify_data[[#This Row],[album_type]]="album","Album",IF(spotify_data[[#This Row],[album_type]]="single","Single","Compilation"))</f>
        <v>Album</v>
      </c>
      <c r="Y1088">
        <v>446</v>
      </c>
    </row>
    <row r="1089" spans="1:25" x14ac:dyDescent="0.3">
      <c r="A1089" s="1" t="s">
        <v>13515</v>
      </c>
      <c r="B1089" s="1">
        <v>6600</v>
      </c>
      <c r="C1089" s="1" t="s">
        <v>13516</v>
      </c>
      <c r="D1089">
        <v>8</v>
      </c>
      <c r="E1089">
        <v>77</v>
      </c>
      <c r="F1089" s="10">
        <f>spotify_data[[#This Row],[track_popularity]]/100</f>
        <v>0.77</v>
      </c>
      <c r="G1089" s="9" t="b">
        <v>1</v>
      </c>
      <c r="H1089" s="1">
        <f>+IF(spotify_data[[#This Row],[explicit]]=FALSE,0,1)</f>
        <v>1</v>
      </c>
      <c r="I1089" s="1" t="s">
        <v>5273</v>
      </c>
      <c r="J1089" s="7">
        <f>MATCH(spotify_data[[#This Row],[artist_name]],spotify_data[artist_name],0)</f>
        <v>188</v>
      </c>
      <c r="K1089">
        <v>84</v>
      </c>
      <c r="L1089" s="10">
        <f>spotify_data[[#This Row],[artist_popularity]]/100</f>
        <v>0.84</v>
      </c>
      <c r="M1089">
        <v>23078931</v>
      </c>
      <c r="N1089" s="1" t="s">
        <v>218</v>
      </c>
      <c r="O1089" s="1" t="s">
        <v>13511</v>
      </c>
      <c r="P1089" s="1">
        <f>MATCH(spotify_data[[#This Row],[album_id]],spotify_data[album_id],0)</f>
        <v>1088</v>
      </c>
      <c r="Q1089" s="1" t="s">
        <v>13512</v>
      </c>
      <c r="R1089" s="2">
        <v>42916</v>
      </c>
      <c r="S1089" s="7">
        <f ca="1">+TODAY()-spotify_data[[#This Row],[Fecha lanzamiento Album]]</f>
        <v>3115</v>
      </c>
      <c r="T1089" s="7">
        <f ca="1">+spotify_data[[#This Row],[Antigüedad Album Dias]]/60</f>
        <v>51.916666666666664</v>
      </c>
      <c r="U1089" s="8">
        <f ca="1">spotify_data[[#This Row],[Antigüedad Album Meses]]/12</f>
        <v>4.3263888888888884</v>
      </c>
      <c r="V1089">
        <v>10</v>
      </c>
      <c r="W1089" s="1" t="s">
        <v>20</v>
      </c>
      <c r="X1089" s="1" t="str">
        <f>+IF(spotify_data[[#This Row],[album_type]]="album","Album",IF(spotify_data[[#This Row],[album_type]]="single","Single","Compilation"))</f>
        <v>Album</v>
      </c>
      <c r="Y1089">
        <v>372</v>
      </c>
    </row>
    <row r="1090" spans="1:25" x14ac:dyDescent="0.3">
      <c r="A1090" s="1" t="s">
        <v>13742</v>
      </c>
      <c r="B1090" s="1">
        <v>4662</v>
      </c>
      <c r="C1090" s="1" t="s">
        <v>13743</v>
      </c>
      <c r="D1090">
        <v>2</v>
      </c>
      <c r="E1090">
        <v>77</v>
      </c>
      <c r="F1090" s="10">
        <f>spotify_data[[#This Row],[track_popularity]]/100</f>
        <v>0.77</v>
      </c>
      <c r="G1090" s="9" t="b">
        <v>0</v>
      </c>
      <c r="H1090" s="1">
        <f>+IF(spotify_data[[#This Row],[explicit]]=FALSE,0,1)</f>
        <v>0</v>
      </c>
      <c r="I1090" s="1" t="s">
        <v>13744</v>
      </c>
      <c r="J1090" s="7">
        <f>MATCH(spotify_data[[#This Row],[artist_name]],spotify_data[artist_name],0)</f>
        <v>1089</v>
      </c>
      <c r="K1090">
        <v>71</v>
      </c>
      <c r="L1090" s="10">
        <f>spotify_data[[#This Row],[artist_popularity]]/100</f>
        <v>0.71</v>
      </c>
      <c r="M1090">
        <v>2166403</v>
      </c>
      <c r="N1090" s="1" t="s">
        <v>23</v>
      </c>
      <c r="O1090" s="1" t="s">
        <v>13745</v>
      </c>
      <c r="P1090" s="1">
        <f>MATCH(spotify_data[[#This Row],[album_id]],spotify_data[album_id],0)</f>
        <v>1089</v>
      </c>
      <c r="Q1090" s="1" t="s">
        <v>13744</v>
      </c>
      <c r="R1090" s="2">
        <v>42867</v>
      </c>
      <c r="S1090" s="7">
        <f ca="1">+TODAY()-spotify_data[[#This Row],[Fecha lanzamiento Album]]</f>
        <v>3164</v>
      </c>
      <c r="T1090" s="7">
        <f ca="1">+spotify_data[[#This Row],[Antigüedad Album Dias]]/60</f>
        <v>52.733333333333334</v>
      </c>
      <c r="U1090" s="8">
        <f ca="1">spotify_data[[#This Row],[Antigüedad Album Meses]]/12</f>
        <v>4.3944444444444448</v>
      </c>
      <c r="V1090">
        <v>10</v>
      </c>
      <c r="W1090" s="1" t="s">
        <v>20</v>
      </c>
      <c r="X1090" s="1" t="str">
        <f>+IF(spotify_data[[#This Row],[album_type]]="album","Album",IF(spotify_data[[#This Row],[album_type]]="single","Single","Compilation"))</f>
        <v>Album</v>
      </c>
      <c r="Y1090">
        <v>419</v>
      </c>
    </row>
    <row r="1091" spans="1:25" x14ac:dyDescent="0.3">
      <c r="A1091" s="1" t="s">
        <v>13808</v>
      </c>
      <c r="B1091" s="1">
        <v>3223</v>
      </c>
      <c r="C1091" s="1" t="s">
        <v>13809</v>
      </c>
      <c r="D1091">
        <v>3</v>
      </c>
      <c r="E1091">
        <v>77</v>
      </c>
      <c r="F1091" s="10">
        <f>spotify_data[[#This Row],[track_popularity]]/100</f>
        <v>0.77</v>
      </c>
      <c r="G1091" s="9" t="b">
        <v>0</v>
      </c>
      <c r="H1091" s="1">
        <f>+IF(spotify_data[[#This Row],[explicit]]=FALSE,0,1)</f>
        <v>0</v>
      </c>
      <c r="I1091" s="1" t="s">
        <v>5339</v>
      </c>
      <c r="J1091" s="7">
        <f>MATCH(spotify_data[[#This Row],[artist_name]],spotify_data[artist_name],0)</f>
        <v>532</v>
      </c>
      <c r="K1091">
        <v>82</v>
      </c>
      <c r="L1091" s="10">
        <f>spotify_data[[#This Row],[artist_popularity]]/100</f>
        <v>0.82</v>
      </c>
      <c r="M1091">
        <v>16946293</v>
      </c>
      <c r="N1091" s="1" t="s">
        <v>23</v>
      </c>
      <c r="O1091" s="1" t="s">
        <v>13810</v>
      </c>
      <c r="P1091" s="1">
        <f>MATCH(spotify_data[[#This Row],[album_id]],spotify_data[album_id],0)</f>
        <v>532</v>
      </c>
      <c r="Q1091" s="1" t="s">
        <v>13811</v>
      </c>
      <c r="R1091" s="2">
        <v>42852</v>
      </c>
      <c r="S1091" s="7">
        <f ca="1">+TODAY()-spotify_data[[#This Row],[Fecha lanzamiento Album]]</f>
        <v>3179</v>
      </c>
      <c r="T1091" s="7">
        <f ca="1">+spotify_data[[#This Row],[Antigüedad Album Dias]]/60</f>
        <v>52.983333333333334</v>
      </c>
      <c r="U1091" s="8">
        <f ca="1">spotify_data[[#This Row],[Antigüedad Album Meses]]/12</f>
        <v>4.4152777777777779</v>
      </c>
      <c r="V1091">
        <v>15</v>
      </c>
      <c r="W1091" s="1" t="s">
        <v>20</v>
      </c>
      <c r="X1091" s="1" t="str">
        <f>+IF(spotify_data[[#This Row],[album_type]]="album","Album",IF(spotify_data[[#This Row],[album_type]]="single","Single","Compilation"))</f>
        <v>Album</v>
      </c>
      <c r="Y1091">
        <v>365</v>
      </c>
    </row>
    <row r="1092" spans="1:25" x14ac:dyDescent="0.3">
      <c r="A1092" s="1" t="s">
        <v>13828</v>
      </c>
      <c r="B1092" s="1">
        <v>1108</v>
      </c>
      <c r="C1092" s="1" t="s">
        <v>13829</v>
      </c>
      <c r="D1092">
        <v>2</v>
      </c>
      <c r="E1092">
        <v>77</v>
      </c>
      <c r="F1092" s="10">
        <f>spotify_data[[#This Row],[track_popularity]]/100</f>
        <v>0.77</v>
      </c>
      <c r="G1092" s="9" t="b">
        <v>0</v>
      </c>
      <c r="H1092" s="1">
        <f>+IF(spotify_data[[#This Row],[explicit]]=FALSE,0,1)</f>
        <v>0</v>
      </c>
      <c r="I1092" s="1" t="s">
        <v>13830</v>
      </c>
      <c r="J1092" s="7">
        <f>MATCH(spotify_data[[#This Row],[artist_name]],spotify_data[artist_name],0)</f>
        <v>1091</v>
      </c>
      <c r="K1092">
        <v>61</v>
      </c>
      <c r="L1092" s="10">
        <f>spotify_data[[#This Row],[artist_popularity]]/100</f>
        <v>0.61</v>
      </c>
      <c r="M1092">
        <v>1082134</v>
      </c>
      <c r="N1092" s="1" t="s">
        <v>23</v>
      </c>
      <c r="O1092" s="1" t="s">
        <v>13831</v>
      </c>
      <c r="P1092" s="1">
        <f>MATCH(spotify_data[[#This Row],[album_id]],spotify_data[album_id],0)</f>
        <v>1091</v>
      </c>
      <c r="Q1092" s="1" t="s">
        <v>13832</v>
      </c>
      <c r="R1092" s="2">
        <v>42846</v>
      </c>
      <c r="S1092" s="7">
        <f ca="1">+TODAY()-spotify_data[[#This Row],[Fecha lanzamiento Album]]</f>
        <v>3185</v>
      </c>
      <c r="T1092" s="7">
        <f ca="1">+spotify_data[[#This Row],[Antigüedad Album Dias]]/60</f>
        <v>53.083333333333336</v>
      </c>
      <c r="U1092" s="8">
        <f ca="1">spotify_data[[#This Row],[Antigüedad Album Meses]]/12</f>
        <v>4.4236111111111116</v>
      </c>
      <c r="V1092">
        <v>11</v>
      </c>
      <c r="W1092" s="1" t="s">
        <v>20</v>
      </c>
      <c r="X1092" s="1" t="str">
        <f>+IF(spotify_data[[#This Row],[album_type]]="album","Album",IF(spotify_data[[#This Row],[album_type]]="single","Single","Compilation"))</f>
        <v>Album</v>
      </c>
      <c r="Y1092">
        <v>42</v>
      </c>
    </row>
    <row r="1093" spans="1:25" x14ac:dyDescent="0.3">
      <c r="A1093" s="1" t="s">
        <v>13856</v>
      </c>
      <c r="B1093" s="1">
        <v>7223</v>
      </c>
      <c r="C1093" s="1" t="s">
        <v>13857</v>
      </c>
      <c r="D1093">
        <v>2</v>
      </c>
      <c r="E1093">
        <v>77</v>
      </c>
      <c r="F1093" s="10">
        <f>spotify_data[[#This Row],[track_popularity]]/100</f>
        <v>0.77</v>
      </c>
      <c r="G1093" s="9" t="b">
        <v>1</v>
      </c>
      <c r="H1093" s="1">
        <f>+IF(spotify_data[[#This Row],[explicit]]=FALSE,0,1)</f>
        <v>1</v>
      </c>
      <c r="I1093" s="1" t="s">
        <v>2757</v>
      </c>
      <c r="J1093" s="7">
        <f>MATCH(spotify_data[[#This Row],[artist_name]],spotify_data[artist_name],0)</f>
        <v>58</v>
      </c>
      <c r="K1093">
        <v>89</v>
      </c>
      <c r="L1093" s="10">
        <f>spotify_data[[#This Row],[artist_popularity]]/100</f>
        <v>0.89</v>
      </c>
      <c r="M1093">
        <v>44577310</v>
      </c>
      <c r="N1093" s="1" t="s">
        <v>2758</v>
      </c>
      <c r="O1093" s="1" t="s">
        <v>13858</v>
      </c>
      <c r="P1093" s="1">
        <f>MATCH(spotify_data[[#This Row],[album_id]],spotify_data[album_id],0)</f>
        <v>339</v>
      </c>
      <c r="Q1093" s="1" t="s">
        <v>13859</v>
      </c>
      <c r="R1093" s="2">
        <v>42839</v>
      </c>
      <c r="S1093" s="7">
        <f ca="1">+TODAY()-spotify_data[[#This Row],[Fecha lanzamiento Album]]</f>
        <v>3192</v>
      </c>
      <c r="T1093" s="7">
        <f ca="1">+spotify_data[[#This Row],[Antigüedad Album Dias]]/60</f>
        <v>53.2</v>
      </c>
      <c r="U1093" s="8">
        <f ca="1">spotify_data[[#This Row],[Antigüedad Album Meses]]/12</f>
        <v>4.4333333333333336</v>
      </c>
      <c r="V1093">
        <v>14</v>
      </c>
      <c r="W1093" s="1" t="s">
        <v>20</v>
      </c>
      <c r="X1093" s="1" t="str">
        <f>+IF(spotify_data[[#This Row],[album_type]]="album","Album",IF(spotify_data[[#This Row],[album_type]]="single","Single","Compilation"))</f>
        <v>Album</v>
      </c>
      <c r="Y1093">
        <v>309</v>
      </c>
    </row>
    <row r="1094" spans="1:25" x14ac:dyDescent="0.3">
      <c r="A1094" s="1" t="s">
        <v>13864</v>
      </c>
      <c r="B1094" s="1">
        <v>3708</v>
      </c>
      <c r="C1094" s="1" t="s">
        <v>13865</v>
      </c>
      <c r="D1094">
        <v>2</v>
      </c>
      <c r="E1094">
        <v>77</v>
      </c>
      <c r="F1094" s="10">
        <f>spotify_data[[#This Row],[track_popularity]]/100</f>
        <v>0.77</v>
      </c>
      <c r="G1094" s="9" t="b">
        <v>1</v>
      </c>
      <c r="H1094" s="1">
        <f>+IF(spotify_data[[#This Row],[explicit]]=FALSE,0,1)</f>
        <v>1</v>
      </c>
      <c r="I1094" s="1" t="s">
        <v>2225</v>
      </c>
      <c r="J1094" s="7">
        <f>MATCH(spotify_data[[#This Row],[artist_name]],spotify_data[artist_name],0)</f>
        <v>719</v>
      </c>
      <c r="K1094">
        <v>86</v>
      </c>
      <c r="L1094" s="10">
        <f>spotify_data[[#This Row],[artist_popularity]]/100</f>
        <v>0.86</v>
      </c>
      <c r="M1094">
        <v>15026799</v>
      </c>
      <c r="N1094" s="1" t="s">
        <v>2226</v>
      </c>
      <c r="O1094" s="1" t="s">
        <v>13866</v>
      </c>
      <c r="P1094" s="1">
        <f>MATCH(spotify_data[[#This Row],[album_id]],spotify_data[album_id],0)</f>
        <v>1093</v>
      </c>
      <c r="Q1094" s="1" t="s">
        <v>2225</v>
      </c>
      <c r="R1094" s="2">
        <v>42839</v>
      </c>
      <c r="S1094" s="7">
        <f ca="1">+TODAY()-spotify_data[[#This Row],[Fecha lanzamiento Album]]</f>
        <v>3192</v>
      </c>
      <c r="T1094" s="7">
        <f ca="1">+spotify_data[[#This Row],[Antigüedad Album Dias]]/60</f>
        <v>53.2</v>
      </c>
      <c r="U1094" s="8">
        <f ca="1">spotify_data[[#This Row],[Antigüedad Album Meses]]/12</f>
        <v>4.4333333333333336</v>
      </c>
      <c r="V1094">
        <v>15</v>
      </c>
      <c r="W1094" s="1" t="s">
        <v>20</v>
      </c>
      <c r="X1094" s="1" t="str">
        <f>+IF(spotify_data[[#This Row],[album_type]]="album","Album",IF(spotify_data[[#This Row],[album_type]]="single","Single","Compilation"))</f>
        <v>Album</v>
      </c>
      <c r="Y1094">
        <v>303</v>
      </c>
    </row>
    <row r="1095" spans="1:25" x14ac:dyDescent="0.3">
      <c r="A1095" s="1" t="s">
        <v>13965</v>
      </c>
      <c r="B1095" s="1">
        <v>7669</v>
      </c>
      <c r="C1095" s="1" t="s">
        <v>13966</v>
      </c>
      <c r="D1095">
        <v>7</v>
      </c>
      <c r="E1095">
        <v>77</v>
      </c>
      <c r="F1095" s="10">
        <f>spotify_data[[#This Row],[track_popularity]]/100</f>
        <v>0.77</v>
      </c>
      <c r="G1095" s="9" t="b">
        <v>0</v>
      </c>
      <c r="H1095" s="1">
        <f>+IF(spotify_data[[#This Row],[explicit]]=FALSE,0,1)</f>
        <v>0</v>
      </c>
      <c r="I1095" s="1" t="s">
        <v>8576</v>
      </c>
      <c r="J1095" s="7">
        <f>MATCH(spotify_data[[#This Row],[artist_name]],spotify_data[artist_name],0)</f>
        <v>428</v>
      </c>
      <c r="K1095">
        <v>77</v>
      </c>
      <c r="L1095" s="10">
        <f>spotify_data[[#This Row],[artist_popularity]]/100</f>
        <v>0.77</v>
      </c>
      <c r="M1095">
        <v>10911229</v>
      </c>
      <c r="N1095" s="1" t="s">
        <v>23</v>
      </c>
      <c r="O1095" s="1" t="s">
        <v>13963</v>
      </c>
      <c r="P1095" s="1">
        <f>MATCH(spotify_data[[#This Row],[album_id]],spotify_data[album_id],0)</f>
        <v>428</v>
      </c>
      <c r="Q1095" s="1" t="s">
        <v>13964</v>
      </c>
      <c r="R1095" s="2">
        <v>42811</v>
      </c>
      <c r="S1095" s="7">
        <f ca="1">+TODAY()-spotify_data[[#This Row],[Fecha lanzamiento Album]]</f>
        <v>3220</v>
      </c>
      <c r="T1095" s="7">
        <f ca="1">+spotify_data[[#This Row],[Antigüedad Album Dias]]/60</f>
        <v>53.666666666666664</v>
      </c>
      <c r="U1095" s="8">
        <f ca="1">spotify_data[[#This Row],[Antigüedad Album Meses]]/12</f>
        <v>4.4722222222222223</v>
      </c>
      <c r="V1095">
        <v>15</v>
      </c>
      <c r="W1095" s="1" t="s">
        <v>20</v>
      </c>
      <c r="X1095" s="1" t="str">
        <f>+IF(spotify_data[[#This Row],[album_type]]="album","Album",IF(spotify_data[[#This Row],[album_type]]="single","Single","Compilation"))</f>
        <v>Album</v>
      </c>
      <c r="Y1095">
        <v>355</v>
      </c>
    </row>
    <row r="1096" spans="1:25" x14ac:dyDescent="0.3">
      <c r="A1096" s="1" t="s">
        <v>14059</v>
      </c>
      <c r="B1096" s="1">
        <v>5251</v>
      </c>
      <c r="C1096" s="1" t="s">
        <v>14060</v>
      </c>
      <c r="D1096">
        <v>1</v>
      </c>
      <c r="E1096">
        <v>77</v>
      </c>
      <c r="F1096" s="10">
        <f>spotify_data[[#This Row],[track_popularity]]/100</f>
        <v>0.77</v>
      </c>
      <c r="G1096" s="9" t="b">
        <v>0</v>
      </c>
      <c r="H1096" s="1">
        <f>+IF(spotify_data[[#This Row],[explicit]]=FALSE,0,1)</f>
        <v>0</v>
      </c>
      <c r="I1096" s="1" t="s">
        <v>14061</v>
      </c>
      <c r="J1096" s="7">
        <f>MATCH(spotify_data[[#This Row],[artist_name]],spotify_data[artist_name],0)</f>
        <v>1095</v>
      </c>
      <c r="K1096">
        <v>65</v>
      </c>
      <c r="L1096" s="10">
        <f>spotify_data[[#This Row],[artist_popularity]]/100</f>
        <v>0.65</v>
      </c>
      <c r="M1096">
        <v>2244656</v>
      </c>
      <c r="N1096" s="1" t="s">
        <v>23</v>
      </c>
      <c r="O1096" s="1" t="s">
        <v>14062</v>
      </c>
      <c r="P1096" s="1">
        <f>MATCH(spotify_data[[#This Row],[album_id]],spotify_data[album_id],0)</f>
        <v>1095</v>
      </c>
      <c r="Q1096" s="1" t="s">
        <v>14063</v>
      </c>
      <c r="R1096" s="2">
        <v>42776</v>
      </c>
      <c r="S1096" s="7">
        <f ca="1">+TODAY()-spotify_data[[#This Row],[Fecha lanzamiento Album]]</f>
        <v>3255</v>
      </c>
      <c r="T1096" s="7">
        <f ca="1">+spotify_data[[#This Row],[Antigüedad Album Dias]]/60</f>
        <v>54.25</v>
      </c>
      <c r="U1096" s="8">
        <f ca="1">spotify_data[[#This Row],[Antigüedad Album Meses]]/12</f>
        <v>4.520833333333333</v>
      </c>
      <c r="V1096">
        <v>19</v>
      </c>
      <c r="W1096" s="1" t="s">
        <v>20</v>
      </c>
      <c r="X1096" s="1" t="str">
        <f>+IF(spotify_data[[#This Row],[album_type]]="album","Album",IF(spotify_data[[#This Row],[album_type]]="single","Single","Compilation"))</f>
        <v>Album</v>
      </c>
      <c r="Y1096">
        <v>333</v>
      </c>
    </row>
    <row r="1097" spans="1:25" x14ac:dyDescent="0.3">
      <c r="A1097" s="1" t="s">
        <v>14223</v>
      </c>
      <c r="B1097" s="1">
        <v>5552</v>
      </c>
      <c r="C1097" s="1" t="s">
        <v>14224</v>
      </c>
      <c r="D1097">
        <v>2</v>
      </c>
      <c r="E1097">
        <v>77</v>
      </c>
      <c r="F1097" s="10">
        <f>spotify_data[[#This Row],[track_popularity]]/100</f>
        <v>0.77</v>
      </c>
      <c r="G1097" s="9" t="b">
        <v>1</v>
      </c>
      <c r="H1097" s="1">
        <f>+IF(spotify_data[[#This Row],[explicit]]=FALSE,0,1)</f>
        <v>1</v>
      </c>
      <c r="I1097" s="1" t="s">
        <v>2459</v>
      </c>
      <c r="J1097" s="7">
        <f>MATCH(spotify_data[[#This Row],[artist_name]],spotify_data[artist_name],0)</f>
        <v>35</v>
      </c>
      <c r="K1097">
        <v>94</v>
      </c>
      <c r="L1097" s="10">
        <f>spotify_data[[#This Row],[artist_popularity]]/100</f>
        <v>0.94</v>
      </c>
      <c r="M1097">
        <v>112995439</v>
      </c>
      <c r="N1097" s="1" t="s">
        <v>2460</v>
      </c>
      <c r="O1097" s="1" t="s">
        <v>14211</v>
      </c>
      <c r="P1097" s="1">
        <f>MATCH(spotify_data[[#This Row],[album_id]],spotify_data[album_id],0)</f>
        <v>533</v>
      </c>
      <c r="Q1097" s="1" t="s">
        <v>8649</v>
      </c>
      <c r="R1097" s="2">
        <v>42699</v>
      </c>
      <c r="S1097" s="7">
        <f ca="1">+TODAY()-spotify_data[[#This Row],[Fecha lanzamiento Album]]</f>
        <v>3332</v>
      </c>
      <c r="T1097" s="7">
        <f ca="1">+spotify_data[[#This Row],[Antigüedad Album Dias]]/60</f>
        <v>55.533333333333331</v>
      </c>
      <c r="U1097" s="8">
        <f ca="1">spotify_data[[#This Row],[Antigüedad Album Meses]]/12</f>
        <v>4.6277777777777773</v>
      </c>
      <c r="V1097">
        <v>18</v>
      </c>
      <c r="W1097" s="1" t="s">
        <v>20</v>
      </c>
      <c r="X1097" s="1" t="str">
        <f>+IF(spotify_data[[#This Row],[album_type]]="album","Album",IF(spotify_data[[#This Row],[album_type]]="single","Single","Compilation"))</f>
        <v>Album</v>
      </c>
      <c r="Y1097">
        <v>415</v>
      </c>
    </row>
    <row r="1098" spans="1:25" x14ac:dyDescent="0.3">
      <c r="A1098" s="1" t="s">
        <v>14239</v>
      </c>
      <c r="B1098" s="1">
        <v>6330</v>
      </c>
      <c r="C1098" s="1" t="s">
        <v>8625</v>
      </c>
      <c r="D1098">
        <v>18</v>
      </c>
      <c r="E1098">
        <v>77</v>
      </c>
      <c r="F1098" s="10">
        <f>spotify_data[[#This Row],[track_popularity]]/100</f>
        <v>0.77</v>
      </c>
      <c r="G1098" s="9" t="b">
        <v>0</v>
      </c>
      <c r="H1098" s="1">
        <f>+IF(spotify_data[[#This Row],[explicit]]=FALSE,0,1)</f>
        <v>0</v>
      </c>
      <c r="I1098" s="1" t="s">
        <v>2459</v>
      </c>
      <c r="J1098" s="7">
        <f>MATCH(spotify_data[[#This Row],[artist_name]],spotify_data[artist_name],0)</f>
        <v>35</v>
      </c>
      <c r="K1098">
        <v>93</v>
      </c>
      <c r="L1098" s="10">
        <f>spotify_data[[#This Row],[artist_popularity]]/100</f>
        <v>0.93</v>
      </c>
      <c r="M1098">
        <v>112957721</v>
      </c>
      <c r="N1098" s="1" t="s">
        <v>2460</v>
      </c>
      <c r="O1098" s="1" t="s">
        <v>14211</v>
      </c>
      <c r="P1098" s="1">
        <f>MATCH(spotify_data[[#This Row],[album_id]],spotify_data[album_id],0)</f>
        <v>533</v>
      </c>
      <c r="Q1098" s="1" t="s">
        <v>8649</v>
      </c>
      <c r="R1098" s="2">
        <v>42699</v>
      </c>
      <c r="S1098" s="7">
        <f ca="1">+TODAY()-spotify_data[[#This Row],[Fecha lanzamiento Album]]</f>
        <v>3332</v>
      </c>
      <c r="T1098" s="7">
        <f ca="1">+spotify_data[[#This Row],[Antigüedad Album Dias]]/60</f>
        <v>55.533333333333331</v>
      </c>
      <c r="U1098" s="8">
        <f ca="1">spotify_data[[#This Row],[Antigüedad Album Meses]]/12</f>
        <v>4.6277777777777773</v>
      </c>
      <c r="V1098">
        <v>18</v>
      </c>
      <c r="W1098" s="1" t="s">
        <v>20</v>
      </c>
      <c r="X1098" s="1" t="str">
        <f>+IF(spotify_data[[#This Row],[album_type]]="album","Album",IF(spotify_data[[#This Row],[album_type]]="single","Single","Compilation"))</f>
        <v>Album</v>
      </c>
      <c r="Y1098">
        <v>448</v>
      </c>
    </row>
    <row r="1099" spans="1:25" x14ac:dyDescent="0.3">
      <c r="A1099" s="1" t="s">
        <v>14310</v>
      </c>
      <c r="B1099" s="1">
        <v>3038</v>
      </c>
      <c r="C1099" s="1" t="s">
        <v>14311</v>
      </c>
      <c r="D1099">
        <v>2</v>
      </c>
      <c r="E1099">
        <v>77</v>
      </c>
      <c r="F1099" s="10">
        <f>spotify_data[[#This Row],[track_popularity]]/100</f>
        <v>0.77</v>
      </c>
      <c r="G1099" s="9" t="b">
        <v>0</v>
      </c>
      <c r="H1099" s="1">
        <f>+IF(spotify_data[[#This Row],[explicit]]=FALSE,0,1)</f>
        <v>0</v>
      </c>
      <c r="I1099" s="1" t="s">
        <v>14312</v>
      </c>
      <c r="J1099" s="7">
        <f>MATCH(spotify_data[[#This Row],[artist_name]],spotify_data[artist_name],0)</f>
        <v>1098</v>
      </c>
      <c r="K1099">
        <v>66</v>
      </c>
      <c r="L1099" s="10">
        <f>spotify_data[[#This Row],[artist_popularity]]/100</f>
        <v>0.66</v>
      </c>
      <c r="M1099">
        <v>982462</v>
      </c>
      <c r="N1099" s="1" t="s">
        <v>23</v>
      </c>
      <c r="O1099" s="1" t="s">
        <v>14313</v>
      </c>
      <c r="P1099" s="1">
        <f>MATCH(spotify_data[[#This Row],[album_id]],spotify_data[album_id],0)</f>
        <v>1098</v>
      </c>
      <c r="Q1099" s="1" t="s">
        <v>14314</v>
      </c>
      <c r="R1099" s="2">
        <v>42678</v>
      </c>
      <c r="S1099" s="7">
        <f ca="1">+TODAY()-spotify_data[[#This Row],[Fecha lanzamiento Album]]</f>
        <v>3353</v>
      </c>
      <c r="T1099" s="7">
        <f ca="1">+spotify_data[[#This Row],[Antigüedad Album Dias]]/60</f>
        <v>55.883333333333333</v>
      </c>
      <c r="U1099" s="8">
        <f ca="1">spotify_data[[#This Row],[Antigüedad Album Meses]]/12</f>
        <v>4.6569444444444441</v>
      </c>
      <c r="V1099">
        <v>12</v>
      </c>
      <c r="W1099" s="1" t="s">
        <v>20</v>
      </c>
      <c r="X1099" s="1" t="str">
        <f>+IF(spotify_data[[#This Row],[album_type]]="album","Album",IF(spotify_data[[#This Row],[album_type]]="single","Single","Compilation"))</f>
        <v>Album</v>
      </c>
      <c r="Y1099">
        <v>325</v>
      </c>
    </row>
    <row r="1100" spans="1:25" x14ac:dyDescent="0.3">
      <c r="A1100" s="1" t="s">
        <v>14532</v>
      </c>
      <c r="B1100" s="1">
        <v>1000</v>
      </c>
      <c r="C1100" s="1" t="s">
        <v>14533</v>
      </c>
      <c r="D1100">
        <v>5</v>
      </c>
      <c r="E1100">
        <v>77</v>
      </c>
      <c r="F1100" s="10">
        <f>spotify_data[[#This Row],[track_popularity]]/100</f>
        <v>0.77</v>
      </c>
      <c r="G1100" s="9" t="b">
        <v>1</v>
      </c>
      <c r="H1100" s="1">
        <f>+IF(spotify_data[[#This Row],[explicit]]=FALSE,0,1)</f>
        <v>1</v>
      </c>
      <c r="I1100" s="1" t="s">
        <v>12495</v>
      </c>
      <c r="J1100" s="7">
        <f>MATCH(spotify_data[[#This Row],[artist_name]],spotify_data[artist_name],0)</f>
        <v>1099</v>
      </c>
      <c r="K1100">
        <v>69</v>
      </c>
      <c r="L1100" s="10">
        <f>spotify_data[[#This Row],[artist_popularity]]/100</f>
        <v>0.69</v>
      </c>
      <c r="M1100">
        <v>7767068</v>
      </c>
      <c r="N1100" s="1" t="s">
        <v>23</v>
      </c>
      <c r="O1100" s="1" t="s">
        <v>14534</v>
      </c>
      <c r="P1100" s="1">
        <f>MATCH(spotify_data[[#This Row],[album_id]],spotify_data[album_id],0)</f>
        <v>1099</v>
      </c>
      <c r="Q1100" s="1" t="s">
        <v>14535</v>
      </c>
      <c r="R1100" s="2">
        <v>42594</v>
      </c>
      <c r="S1100" s="7">
        <f ca="1">+TODAY()-spotify_data[[#This Row],[Fecha lanzamiento Album]]</f>
        <v>3437</v>
      </c>
      <c r="T1100" s="7">
        <f ca="1">+spotify_data[[#This Row],[Antigüedad Album Dias]]/60</f>
        <v>57.283333333333331</v>
      </c>
      <c r="U1100" s="8">
        <f ca="1">spotify_data[[#This Row],[Antigüedad Album Meses]]/12</f>
        <v>4.7736111111111112</v>
      </c>
      <c r="V1100">
        <v>14</v>
      </c>
      <c r="W1100" s="1" t="s">
        <v>20</v>
      </c>
      <c r="X1100" s="1" t="str">
        <f>+IF(spotify_data[[#This Row],[album_type]]="album","Album",IF(spotify_data[[#This Row],[album_type]]="single","Single","Compilation"))</f>
        <v>Album</v>
      </c>
      <c r="Y1100">
        <v>486</v>
      </c>
    </row>
    <row r="1101" spans="1:25" x14ac:dyDescent="0.3">
      <c r="A1101" s="1" t="s">
        <v>14544</v>
      </c>
      <c r="B1101" s="1">
        <v>7233</v>
      </c>
      <c r="C1101" s="1" t="s">
        <v>14545</v>
      </c>
      <c r="D1101">
        <v>2</v>
      </c>
      <c r="E1101">
        <v>77</v>
      </c>
      <c r="F1101" s="10">
        <f>spotify_data[[#This Row],[track_popularity]]/100</f>
        <v>0.77</v>
      </c>
      <c r="G1101" s="9" t="b">
        <v>0</v>
      </c>
      <c r="H1101" s="1">
        <f>+IF(spotify_data[[#This Row],[explicit]]=FALSE,0,1)</f>
        <v>0</v>
      </c>
      <c r="I1101" s="1" t="s">
        <v>10708</v>
      </c>
      <c r="J1101" s="7">
        <f>MATCH(spotify_data[[#This Row],[artist_name]],spotify_data[artist_name],0)</f>
        <v>138</v>
      </c>
      <c r="K1101">
        <v>77</v>
      </c>
      <c r="L1101" s="10">
        <f>spotify_data[[#This Row],[artist_popularity]]/100</f>
        <v>0.77</v>
      </c>
      <c r="M1101">
        <v>9277034</v>
      </c>
      <c r="N1101" s="1" t="s">
        <v>23</v>
      </c>
      <c r="O1101" s="1" t="s">
        <v>14542</v>
      </c>
      <c r="P1101" s="1">
        <f>MATCH(spotify_data[[#This Row],[album_id]],spotify_data[album_id],0)</f>
        <v>138</v>
      </c>
      <c r="Q1101" s="1" t="s">
        <v>14543</v>
      </c>
      <c r="R1101" s="2">
        <v>42587</v>
      </c>
      <c r="S1101" s="7">
        <f ca="1">+TODAY()-spotify_data[[#This Row],[Fecha lanzamiento Album]]</f>
        <v>3444</v>
      </c>
      <c r="T1101" s="7">
        <f ca="1">+spotify_data[[#This Row],[Antigüedad Album Dias]]/60</f>
        <v>57.4</v>
      </c>
      <c r="U1101" s="8">
        <f ca="1">spotify_data[[#This Row],[Antigüedad Album Meses]]/12</f>
        <v>4.7833333333333332</v>
      </c>
      <c r="V1101">
        <v>14</v>
      </c>
      <c r="W1101" s="1" t="s">
        <v>20</v>
      </c>
      <c r="X1101" s="1" t="str">
        <f>+IF(spotify_data[[#This Row],[album_type]]="album","Album",IF(spotify_data[[#This Row],[album_type]]="single","Single","Compilation"))</f>
        <v>Album</v>
      </c>
      <c r="Y1101">
        <v>367</v>
      </c>
    </row>
    <row r="1102" spans="1:25" x14ac:dyDescent="0.3">
      <c r="A1102" s="1" t="s">
        <v>14966</v>
      </c>
      <c r="B1102" s="1">
        <v>2866</v>
      </c>
      <c r="C1102" s="1" t="s">
        <v>14967</v>
      </c>
      <c r="D1102">
        <v>9</v>
      </c>
      <c r="E1102">
        <v>77</v>
      </c>
      <c r="F1102" s="10">
        <f>spotify_data[[#This Row],[track_popularity]]/100</f>
        <v>0.77</v>
      </c>
      <c r="G1102" s="9" t="b">
        <v>0</v>
      </c>
      <c r="H1102" s="1">
        <f>+IF(spotify_data[[#This Row],[explicit]]=FALSE,0,1)</f>
        <v>0</v>
      </c>
      <c r="I1102" s="1" t="s">
        <v>9572</v>
      </c>
      <c r="J1102" s="7">
        <f>MATCH(spotify_data[[#This Row],[artist_name]],spotify_data[artist_name],0)</f>
        <v>143</v>
      </c>
      <c r="K1102">
        <v>79</v>
      </c>
      <c r="L1102" s="10">
        <f>spotify_data[[#This Row],[artist_popularity]]/100</f>
        <v>0.79</v>
      </c>
      <c r="M1102">
        <v>12552680</v>
      </c>
      <c r="N1102" s="1" t="s">
        <v>23</v>
      </c>
      <c r="O1102" s="1" t="s">
        <v>14954</v>
      </c>
      <c r="P1102" s="1">
        <f>MATCH(spotify_data[[#This Row],[album_id]],spotify_data[album_id],0)</f>
        <v>184</v>
      </c>
      <c r="Q1102" s="1" t="s">
        <v>14955</v>
      </c>
      <c r="R1102" s="2">
        <v>42425</v>
      </c>
      <c r="S1102" s="7">
        <f ca="1">+TODAY()-spotify_data[[#This Row],[Fecha lanzamiento Album]]</f>
        <v>3606</v>
      </c>
      <c r="T1102" s="7">
        <f ca="1">+spotify_data[[#This Row],[Antigüedad Album Dias]]/60</f>
        <v>60.1</v>
      </c>
      <c r="U1102" s="8">
        <f ca="1">spotify_data[[#This Row],[Antigüedad Album Meses]]/12</f>
        <v>5.0083333333333337</v>
      </c>
      <c r="V1102">
        <v>10</v>
      </c>
      <c r="W1102" s="1" t="s">
        <v>20</v>
      </c>
      <c r="X1102" s="1" t="str">
        <f>+IF(spotify_data[[#This Row],[album_type]]="album","Album",IF(spotify_data[[#This Row],[album_type]]="single","Single","Compilation"))</f>
        <v>Album</v>
      </c>
      <c r="Y1102">
        <v>378</v>
      </c>
    </row>
    <row r="1103" spans="1:25" x14ac:dyDescent="0.3">
      <c r="A1103" s="1" t="s">
        <v>15018</v>
      </c>
      <c r="B1103" s="1">
        <v>5826</v>
      </c>
      <c r="C1103" s="1" t="s">
        <v>14357</v>
      </c>
      <c r="D1103">
        <v>6</v>
      </c>
      <c r="E1103">
        <v>77</v>
      </c>
      <c r="F1103" s="10">
        <f>spotify_data[[#This Row],[track_popularity]]/100</f>
        <v>0.77</v>
      </c>
      <c r="G1103" s="9" t="b">
        <v>0</v>
      </c>
      <c r="H1103" s="1">
        <f>+IF(spotify_data[[#This Row],[explicit]]=FALSE,0,1)</f>
        <v>0</v>
      </c>
      <c r="I1103" s="1" t="s">
        <v>11104</v>
      </c>
      <c r="J1103" s="7">
        <f>MATCH(spotify_data[[#This Row],[artist_name]],spotify_data[artist_name],0)</f>
        <v>546</v>
      </c>
      <c r="K1103">
        <v>82</v>
      </c>
      <c r="L1103" s="10">
        <f>spotify_data[[#This Row],[artist_popularity]]/100</f>
        <v>0.82</v>
      </c>
      <c r="M1103">
        <v>30541347</v>
      </c>
      <c r="N1103" s="1" t="s">
        <v>23</v>
      </c>
      <c r="O1103" s="1" t="s">
        <v>14997</v>
      </c>
      <c r="P1103" s="1">
        <f>MATCH(spotify_data[[#This Row],[album_id]],spotify_data[album_id],0)</f>
        <v>786</v>
      </c>
      <c r="Q1103" s="1" t="s">
        <v>14972</v>
      </c>
      <c r="R1103" s="2">
        <v>42398</v>
      </c>
      <c r="S1103" s="7">
        <f ca="1">+TODAY()-spotify_data[[#This Row],[Fecha lanzamiento Album]]</f>
        <v>3633</v>
      </c>
      <c r="T1103" s="7">
        <f ca="1">+spotify_data[[#This Row],[Antigüedad Album Dias]]/60</f>
        <v>60.55</v>
      </c>
      <c r="U1103" s="8">
        <f ca="1">spotify_data[[#This Row],[Antigüedad Album Meses]]/12</f>
        <v>5.0458333333333334</v>
      </c>
      <c r="V1103">
        <v>12</v>
      </c>
      <c r="W1103" s="1" t="s">
        <v>20</v>
      </c>
      <c r="X1103" s="1" t="str">
        <f>+IF(spotify_data[[#This Row],[album_type]]="album","Album",IF(spotify_data[[#This Row],[album_type]]="single","Single","Compilation"))</f>
        <v>Album</v>
      </c>
      <c r="Y1103">
        <v>352</v>
      </c>
    </row>
    <row r="1104" spans="1:25" x14ac:dyDescent="0.3">
      <c r="A1104" s="1" t="s">
        <v>15243</v>
      </c>
      <c r="B1104" s="1">
        <v>3370</v>
      </c>
      <c r="C1104" s="1" t="s">
        <v>15244</v>
      </c>
      <c r="D1104">
        <v>2</v>
      </c>
      <c r="E1104">
        <v>77</v>
      </c>
      <c r="F1104" s="10">
        <f>spotify_data[[#This Row],[track_popularity]]/100</f>
        <v>0.77</v>
      </c>
      <c r="G1104" s="9" t="b">
        <v>0</v>
      </c>
      <c r="H1104" s="1">
        <f>+IF(spotify_data[[#This Row],[explicit]]=FALSE,0,1)</f>
        <v>0</v>
      </c>
      <c r="I1104" s="1" t="s">
        <v>11590</v>
      </c>
      <c r="J1104" s="7">
        <f>MATCH(spotify_data[[#This Row],[artist_name]],spotify_data[artist_name],0)</f>
        <v>932</v>
      </c>
      <c r="K1104">
        <v>72</v>
      </c>
      <c r="L1104" s="10">
        <f>spotify_data[[#This Row],[artist_popularity]]/100</f>
        <v>0.72</v>
      </c>
      <c r="M1104">
        <v>12275134</v>
      </c>
      <c r="N1104" s="1" t="s">
        <v>23</v>
      </c>
      <c r="O1104" s="1" t="s">
        <v>15217</v>
      </c>
      <c r="P1104" s="1">
        <f>MATCH(spotify_data[[#This Row],[album_id]],spotify_data[album_id],0)</f>
        <v>932</v>
      </c>
      <c r="Q1104" s="1" t="s">
        <v>15218</v>
      </c>
      <c r="R1104" s="2">
        <v>42321</v>
      </c>
      <c r="S1104" s="7">
        <f ca="1">+TODAY()-spotify_data[[#This Row],[Fecha lanzamiento Album]]</f>
        <v>3710</v>
      </c>
      <c r="T1104" s="7">
        <f ca="1">+spotify_data[[#This Row],[Antigüedad Album Dias]]/60</f>
        <v>61.833333333333336</v>
      </c>
      <c r="U1104" s="8">
        <f ca="1">spotify_data[[#This Row],[Antigüedad Album Meses]]/12</f>
        <v>5.1527777777777777</v>
      </c>
      <c r="V1104">
        <v>10</v>
      </c>
      <c r="W1104" s="1" t="s">
        <v>20</v>
      </c>
      <c r="X1104" s="1" t="str">
        <f>+IF(spotify_data[[#This Row],[album_type]]="album","Album",IF(spotify_data[[#This Row],[album_type]]="single","Single","Compilation"))</f>
        <v>Album</v>
      </c>
      <c r="Y1104">
        <v>332</v>
      </c>
    </row>
    <row r="1105" spans="1:25" x14ac:dyDescent="0.3">
      <c r="A1105" s="1" t="s">
        <v>15287</v>
      </c>
      <c r="B1105" s="1">
        <v>4698</v>
      </c>
      <c r="C1105" s="1" t="s">
        <v>15235</v>
      </c>
      <c r="D1105">
        <v>9</v>
      </c>
      <c r="E1105">
        <v>77</v>
      </c>
      <c r="F1105" s="10">
        <f>spotify_data[[#This Row],[track_popularity]]/100</f>
        <v>0.77</v>
      </c>
      <c r="G1105" s="9" t="b">
        <v>0</v>
      </c>
      <c r="H1105" s="1">
        <f>+IF(spotify_data[[#This Row],[explicit]]=FALSE,0,1)</f>
        <v>0</v>
      </c>
      <c r="I1105" s="1" t="s">
        <v>5643</v>
      </c>
      <c r="J1105" s="7">
        <f>MATCH(spotify_data[[#This Row],[artist_name]],spotify_data[artist_name],0)</f>
        <v>892</v>
      </c>
      <c r="K1105">
        <v>78</v>
      </c>
      <c r="L1105" s="10">
        <f>spotify_data[[#This Row],[artist_popularity]]/100</f>
        <v>0.78</v>
      </c>
      <c r="M1105">
        <v>13209377</v>
      </c>
      <c r="N1105" s="1" t="s">
        <v>23</v>
      </c>
      <c r="O1105" s="1" t="s">
        <v>15288</v>
      </c>
      <c r="P1105" s="1">
        <f>MATCH(spotify_data[[#This Row],[album_id]],spotify_data[album_id],0)</f>
        <v>1104</v>
      </c>
      <c r="Q1105" s="1" t="s">
        <v>15237</v>
      </c>
      <c r="R1105" s="2">
        <v>42314</v>
      </c>
      <c r="S1105" s="7">
        <f ca="1">+TODAY()-spotify_data[[#This Row],[Fecha lanzamiento Album]]</f>
        <v>3717</v>
      </c>
      <c r="T1105" s="7">
        <f ca="1">+spotify_data[[#This Row],[Antigüedad Album Dias]]/60</f>
        <v>61.95</v>
      </c>
      <c r="U1105" s="8">
        <f ca="1">spotify_data[[#This Row],[Antigüedad Album Meses]]/12</f>
        <v>5.1625000000000005</v>
      </c>
      <c r="V1105">
        <v>22</v>
      </c>
      <c r="W1105" s="1" t="s">
        <v>20</v>
      </c>
      <c r="X1105" s="1" t="str">
        <f>+IF(spotify_data[[#This Row],[album_type]]="album","Album",IF(spotify_data[[#This Row],[album_type]]="single","Single","Compilation"))</f>
        <v>Album</v>
      </c>
      <c r="Y1105">
        <v>42</v>
      </c>
    </row>
    <row r="1106" spans="1:25" x14ac:dyDescent="0.3">
      <c r="A1106" s="1" t="s">
        <v>15432</v>
      </c>
      <c r="B1106" s="1">
        <v>245</v>
      </c>
      <c r="C1106" s="1" t="s">
        <v>15430</v>
      </c>
      <c r="D1106">
        <v>1</v>
      </c>
      <c r="E1106">
        <v>77</v>
      </c>
      <c r="F1106" s="10">
        <f>spotify_data[[#This Row],[track_popularity]]/100</f>
        <v>0.77</v>
      </c>
      <c r="G1106" s="9" t="b">
        <v>1</v>
      </c>
      <c r="H1106" s="1">
        <f>+IF(spotify_data[[#This Row],[explicit]]=FALSE,0,1)</f>
        <v>1</v>
      </c>
      <c r="I1106" s="1" t="s">
        <v>15418</v>
      </c>
      <c r="J1106" s="7">
        <f>MATCH(spotify_data[[#This Row],[artist_name]],spotify_data[artist_name],0)</f>
        <v>1105</v>
      </c>
      <c r="K1106">
        <v>70</v>
      </c>
      <c r="L1106" s="10">
        <f>spotify_data[[#This Row],[artist_popularity]]/100</f>
        <v>0.7</v>
      </c>
      <c r="M1106">
        <v>5124117</v>
      </c>
      <c r="N1106" s="1" t="s">
        <v>23</v>
      </c>
      <c r="O1106" s="1" t="s">
        <v>15419</v>
      </c>
      <c r="P1106" s="1">
        <f>MATCH(spotify_data[[#This Row],[album_id]],spotify_data[album_id],0)</f>
        <v>1105</v>
      </c>
      <c r="Q1106" s="1" t="s">
        <v>15420</v>
      </c>
      <c r="R1106" s="2">
        <v>42272</v>
      </c>
      <c r="S1106" s="7">
        <f ca="1">+TODAY()-spotify_data[[#This Row],[Fecha lanzamiento Album]]</f>
        <v>3759</v>
      </c>
      <c r="T1106" s="7">
        <f ca="1">+spotify_data[[#This Row],[Antigüedad Album Dias]]/60</f>
        <v>62.65</v>
      </c>
      <c r="U1106" s="8">
        <f ca="1">spotify_data[[#This Row],[Antigüedad Album Meses]]/12</f>
        <v>5.2208333333333332</v>
      </c>
      <c r="V1106">
        <v>20</v>
      </c>
      <c r="W1106" s="1" t="s">
        <v>20</v>
      </c>
      <c r="X1106" s="1" t="str">
        <f>+IF(spotify_data[[#This Row],[album_type]]="album","Album",IF(spotify_data[[#This Row],[album_type]]="single","Single","Compilation"))</f>
        <v>Album</v>
      </c>
      <c r="Y1106">
        <v>37</v>
      </c>
    </row>
    <row r="1107" spans="1:25" x14ac:dyDescent="0.3">
      <c r="A1107" s="1" t="s">
        <v>15532</v>
      </c>
      <c r="B1107" s="1">
        <v>2660</v>
      </c>
      <c r="C1107" s="1" t="s">
        <v>15533</v>
      </c>
      <c r="D1107">
        <v>3</v>
      </c>
      <c r="E1107">
        <v>77</v>
      </c>
      <c r="F1107" s="10">
        <f>spotify_data[[#This Row],[track_popularity]]/100</f>
        <v>0.77</v>
      </c>
      <c r="G1107" s="9" t="b">
        <v>0</v>
      </c>
      <c r="H1107" s="1">
        <f>+IF(spotify_data[[#This Row],[explicit]]=FALSE,0,1)</f>
        <v>0</v>
      </c>
      <c r="I1107" s="1" t="s">
        <v>15534</v>
      </c>
      <c r="J1107" s="7">
        <f>MATCH(spotify_data[[#This Row],[artist_name]],spotify_data[artist_name],0)</f>
        <v>1106</v>
      </c>
      <c r="K1107">
        <v>72</v>
      </c>
      <c r="L1107" s="10">
        <f>spotify_data[[#This Row],[artist_popularity]]/100</f>
        <v>0.72</v>
      </c>
      <c r="M1107">
        <v>2803036</v>
      </c>
      <c r="N1107" s="1" t="s">
        <v>5389</v>
      </c>
      <c r="O1107" s="1" t="s">
        <v>15535</v>
      </c>
      <c r="P1107" s="1">
        <f>MATCH(spotify_data[[#This Row],[album_id]],spotify_data[album_id],0)</f>
        <v>1106</v>
      </c>
      <c r="Q1107" s="1" t="s">
        <v>15536</v>
      </c>
      <c r="R1107" s="2">
        <v>42244</v>
      </c>
      <c r="S1107" s="7">
        <f ca="1">+TODAY()-spotify_data[[#This Row],[Fecha lanzamiento Album]]</f>
        <v>3787</v>
      </c>
      <c r="T1107" s="7">
        <f ca="1">+spotify_data[[#This Row],[Antigüedad Album Dias]]/60</f>
        <v>63.116666666666667</v>
      </c>
      <c r="U1107" s="8">
        <f ca="1">spotify_data[[#This Row],[Antigüedad Album Meses]]/12</f>
        <v>5.259722222222222</v>
      </c>
      <c r="V1107">
        <v>9</v>
      </c>
      <c r="W1107" s="1" t="s">
        <v>20</v>
      </c>
      <c r="X1107" s="1" t="str">
        <f>+IF(spotify_data[[#This Row],[album_type]]="album","Album",IF(spotify_data[[#This Row],[album_type]]="single","Single","Compilation"))</f>
        <v>Album</v>
      </c>
      <c r="Y1107">
        <v>534</v>
      </c>
    </row>
    <row r="1108" spans="1:25" x14ac:dyDescent="0.3">
      <c r="A1108" s="1" t="s">
        <v>15662</v>
      </c>
      <c r="B1108" s="1">
        <v>5292</v>
      </c>
      <c r="C1108" s="1" t="s">
        <v>15663</v>
      </c>
      <c r="D1108">
        <v>5</v>
      </c>
      <c r="E1108">
        <v>77</v>
      </c>
      <c r="F1108" s="10">
        <f>spotify_data[[#This Row],[track_popularity]]/100</f>
        <v>0.77</v>
      </c>
      <c r="G1108" s="9" t="b">
        <v>0</v>
      </c>
      <c r="H1108" s="1">
        <f>+IF(spotify_data[[#This Row],[explicit]]=FALSE,0,1)</f>
        <v>0</v>
      </c>
      <c r="I1108" s="1" t="s">
        <v>151</v>
      </c>
      <c r="J1108" s="7">
        <f>MATCH(spotify_data[[#This Row],[artist_name]],spotify_data[artist_name],0)</f>
        <v>96</v>
      </c>
      <c r="K1108">
        <v>85</v>
      </c>
      <c r="L1108" s="10">
        <f>spotify_data[[#This Row],[artist_popularity]]/100</f>
        <v>0.85</v>
      </c>
      <c r="M1108">
        <v>9523590</v>
      </c>
      <c r="N1108" s="1" t="s">
        <v>152</v>
      </c>
      <c r="O1108" s="1" t="s">
        <v>15654</v>
      </c>
      <c r="P1108" s="1">
        <f>MATCH(spotify_data[[#This Row],[album_id]],spotify_data[album_id],0)</f>
        <v>96</v>
      </c>
      <c r="Q1108" s="1" t="s">
        <v>15655</v>
      </c>
      <c r="R1108" s="2">
        <v>42202</v>
      </c>
      <c r="S1108" s="7">
        <f ca="1">+TODAY()-spotify_data[[#This Row],[Fecha lanzamiento Album]]</f>
        <v>3829</v>
      </c>
      <c r="T1108" s="7">
        <f ca="1">+spotify_data[[#This Row],[Antigüedad Album Dias]]/60</f>
        <v>63.81666666666667</v>
      </c>
      <c r="U1108" s="8">
        <f ca="1">spotify_data[[#This Row],[Antigüedad Album Meses]]/12</f>
        <v>5.3180555555555555</v>
      </c>
      <c r="V1108">
        <v>13</v>
      </c>
      <c r="W1108" s="1" t="s">
        <v>20</v>
      </c>
      <c r="X1108" s="1" t="str">
        <f>+IF(spotify_data[[#This Row],[album_type]]="album","Album",IF(spotify_data[[#This Row],[album_type]]="single","Single","Compilation"))</f>
        <v>Album</v>
      </c>
      <c r="Y1108">
        <v>53</v>
      </c>
    </row>
    <row r="1109" spans="1:25" x14ac:dyDescent="0.3">
      <c r="A1109" s="1" t="s">
        <v>15797</v>
      </c>
      <c r="B1109" s="1">
        <v>7408</v>
      </c>
      <c r="C1109" s="1" t="s">
        <v>15798</v>
      </c>
      <c r="D1109">
        <v>8</v>
      </c>
      <c r="E1109">
        <v>77</v>
      </c>
      <c r="F1109" s="10">
        <f>spotify_data[[#This Row],[track_popularity]]/100</f>
        <v>0.77</v>
      </c>
      <c r="G1109" s="9" t="b">
        <v>0</v>
      </c>
      <c r="H1109" s="1">
        <f>+IF(spotify_data[[#This Row],[explicit]]=FALSE,0,1)</f>
        <v>0</v>
      </c>
      <c r="I1109" s="1" t="s">
        <v>4361</v>
      </c>
      <c r="J1109" s="7">
        <f>MATCH(spotify_data[[#This Row],[artist_name]],spotify_data[artist_name],0)</f>
        <v>257</v>
      </c>
      <c r="K1109">
        <v>83</v>
      </c>
      <c r="L1109" s="10">
        <f>spotify_data[[#This Row],[artist_popularity]]/100</f>
        <v>0.83</v>
      </c>
      <c r="M1109">
        <v>25761380</v>
      </c>
      <c r="N1109" s="1" t="s">
        <v>23</v>
      </c>
      <c r="O1109" s="1" t="s">
        <v>15795</v>
      </c>
      <c r="P1109" s="1">
        <f>MATCH(spotify_data[[#This Row],[album_id]],spotify_data[album_id],0)</f>
        <v>257</v>
      </c>
      <c r="Q1109" s="1" t="s">
        <v>15796</v>
      </c>
      <c r="R1109" s="2">
        <v>42139</v>
      </c>
      <c r="S1109" s="7">
        <f ca="1">+TODAY()-spotify_data[[#This Row],[Fecha lanzamiento Album]]</f>
        <v>3892</v>
      </c>
      <c r="T1109" s="7">
        <f ca="1">+spotify_data[[#This Row],[Antigüedad Album Dias]]/60</f>
        <v>64.86666666666666</v>
      </c>
      <c r="U1109" s="8">
        <f ca="1">spotify_data[[#This Row],[Antigüedad Album Meses]]/12</f>
        <v>5.405555555555555</v>
      </c>
      <c r="V1109">
        <v>14</v>
      </c>
      <c r="W1109" s="1" t="s">
        <v>20</v>
      </c>
      <c r="X1109" s="1" t="str">
        <f>+IF(spotify_data[[#This Row],[album_type]]="album","Album",IF(spotify_data[[#This Row],[album_type]]="single","Single","Compilation"))</f>
        <v>Album</v>
      </c>
      <c r="Y1109">
        <v>319</v>
      </c>
    </row>
    <row r="1110" spans="1:25" x14ac:dyDescent="0.3">
      <c r="A1110" s="1" t="s">
        <v>16005</v>
      </c>
      <c r="B1110" s="1">
        <v>4608</v>
      </c>
      <c r="C1110" s="1" t="s">
        <v>16006</v>
      </c>
      <c r="D1110">
        <v>4</v>
      </c>
      <c r="E1110">
        <v>77</v>
      </c>
      <c r="F1110" s="10">
        <f>spotify_data[[#This Row],[track_popularity]]/100</f>
        <v>0.77</v>
      </c>
      <c r="G1110" s="9" t="b">
        <v>0</v>
      </c>
      <c r="H1110" s="1">
        <f>+IF(spotify_data[[#This Row],[explicit]]=FALSE,0,1)</f>
        <v>0</v>
      </c>
      <c r="I1110" s="1" t="s">
        <v>14713</v>
      </c>
      <c r="J1110" s="7">
        <f>MATCH(spotify_data[[#This Row],[artist_name]],spotify_data[artist_name],0)</f>
        <v>785</v>
      </c>
      <c r="K1110">
        <v>69</v>
      </c>
      <c r="L1110" s="10">
        <f>spotify_data[[#This Row],[artist_popularity]]/100</f>
        <v>0.69</v>
      </c>
      <c r="M1110">
        <v>16220530</v>
      </c>
      <c r="N1110" s="1" t="s">
        <v>23</v>
      </c>
      <c r="O1110" s="1" t="s">
        <v>16007</v>
      </c>
      <c r="P1110" s="1">
        <f>MATCH(spotify_data[[#This Row],[album_id]],spotify_data[album_id],0)</f>
        <v>1109</v>
      </c>
      <c r="Q1110" s="1" t="s">
        <v>16008</v>
      </c>
      <c r="R1110" s="2">
        <v>42034</v>
      </c>
      <c r="S1110" s="7">
        <f ca="1">+TODAY()-spotify_data[[#This Row],[Fecha lanzamiento Album]]</f>
        <v>3997</v>
      </c>
      <c r="T1110" s="7">
        <f ca="1">+spotify_data[[#This Row],[Antigüedad Album Dias]]/60</f>
        <v>66.61666666666666</v>
      </c>
      <c r="U1110" s="8">
        <f ca="1">spotify_data[[#This Row],[Antigüedad Album Meses]]/12</f>
        <v>5.551388888888888</v>
      </c>
      <c r="V1110">
        <v>14</v>
      </c>
      <c r="W1110" s="1" t="s">
        <v>20</v>
      </c>
      <c r="X1110" s="1" t="str">
        <f>+IF(spotify_data[[#This Row],[album_type]]="album","Album",IF(spotify_data[[#This Row],[album_type]]="single","Single","Compilation"))</f>
        <v>Album</v>
      </c>
      <c r="Y1110">
        <v>374</v>
      </c>
    </row>
    <row r="1111" spans="1:25" x14ac:dyDescent="0.3">
      <c r="A1111" s="1" t="s">
        <v>16075</v>
      </c>
      <c r="B1111" s="1">
        <v>6504</v>
      </c>
      <c r="C1111" s="1" t="s">
        <v>16076</v>
      </c>
      <c r="D1111">
        <v>5</v>
      </c>
      <c r="E1111">
        <v>77</v>
      </c>
      <c r="F1111" s="10">
        <f>spotify_data[[#This Row],[track_popularity]]/100</f>
        <v>0.77</v>
      </c>
      <c r="G1111" s="9" t="b">
        <v>1</v>
      </c>
      <c r="H1111" s="1">
        <f>+IF(spotify_data[[#This Row],[explicit]]=FALSE,0,1)</f>
        <v>1</v>
      </c>
      <c r="I1111" s="1" t="s">
        <v>12495</v>
      </c>
      <c r="J1111" s="7">
        <f>MATCH(spotify_data[[#This Row],[artist_name]],spotify_data[artist_name],0)</f>
        <v>1099</v>
      </c>
      <c r="K1111">
        <v>69</v>
      </c>
      <c r="L1111" s="10">
        <f>spotify_data[[#This Row],[artist_popularity]]/100</f>
        <v>0.69</v>
      </c>
      <c r="M1111">
        <v>7767429</v>
      </c>
      <c r="N1111" s="1" t="s">
        <v>23</v>
      </c>
      <c r="O1111" s="1" t="s">
        <v>16073</v>
      </c>
      <c r="P1111" s="1">
        <f>MATCH(spotify_data[[#This Row],[album_id]],spotify_data[album_id],0)</f>
        <v>1110</v>
      </c>
      <c r="Q1111" s="1" t="s">
        <v>16074</v>
      </c>
      <c r="R1111" s="2">
        <v>42010</v>
      </c>
      <c r="S1111" s="7">
        <f ca="1">+TODAY()-spotify_data[[#This Row],[Fecha lanzamiento Album]]</f>
        <v>4021</v>
      </c>
      <c r="T1111" s="7">
        <f ca="1">+spotify_data[[#This Row],[Antigüedad Album Dias]]/60</f>
        <v>67.016666666666666</v>
      </c>
      <c r="U1111" s="8">
        <f ca="1">spotify_data[[#This Row],[Antigüedad Album Meses]]/12</f>
        <v>5.5847222222222221</v>
      </c>
      <c r="V1111">
        <v>11</v>
      </c>
      <c r="W1111" s="1" t="s">
        <v>20</v>
      </c>
      <c r="X1111" s="1" t="str">
        <f>+IF(spotify_data[[#This Row],[album_type]]="album","Album",IF(spotify_data[[#This Row],[album_type]]="single","Single","Compilation"))</f>
        <v>Album</v>
      </c>
      <c r="Y1111">
        <v>343</v>
      </c>
    </row>
    <row r="1112" spans="1:25" x14ac:dyDescent="0.3">
      <c r="A1112" s="1" t="s">
        <v>16092</v>
      </c>
      <c r="B1112" s="1">
        <v>3679</v>
      </c>
      <c r="C1112" s="1" t="s">
        <v>15359</v>
      </c>
      <c r="D1112">
        <v>2</v>
      </c>
      <c r="E1112">
        <v>77</v>
      </c>
      <c r="F1112" s="10">
        <f>spotify_data[[#This Row],[track_popularity]]/100</f>
        <v>0.77</v>
      </c>
      <c r="G1112" s="9" t="b">
        <v>1</v>
      </c>
      <c r="H1112" s="1">
        <f>+IF(spotify_data[[#This Row],[explicit]]=FALSE,0,1)</f>
        <v>1</v>
      </c>
      <c r="I1112" s="1" t="s">
        <v>7283</v>
      </c>
      <c r="J1112" s="7">
        <f>MATCH(spotify_data[[#This Row],[artist_name]],spotify_data[artist_name],0)</f>
        <v>683</v>
      </c>
      <c r="K1112">
        <v>77</v>
      </c>
      <c r="L1112" s="10">
        <f>spotify_data[[#This Row],[artist_popularity]]/100</f>
        <v>0.77</v>
      </c>
      <c r="M1112">
        <v>27288825</v>
      </c>
      <c r="N1112" s="1" t="s">
        <v>23</v>
      </c>
      <c r="O1112" s="1" t="s">
        <v>16086</v>
      </c>
      <c r="P1112" s="1">
        <f>MATCH(spotify_data[[#This Row],[album_id]],spotify_data[album_id],0)</f>
        <v>1111</v>
      </c>
      <c r="Q1112" s="1" t="s">
        <v>16087</v>
      </c>
      <c r="R1112" s="2">
        <v>42005</v>
      </c>
      <c r="S1112" s="7">
        <f ca="1">+TODAY()-spotify_data[[#This Row],[Fecha lanzamiento Album]]</f>
        <v>4026</v>
      </c>
      <c r="T1112" s="7">
        <f ca="1">+spotify_data[[#This Row],[Antigüedad Album Dias]]/60</f>
        <v>67.099999999999994</v>
      </c>
      <c r="U1112" s="8">
        <f ca="1">spotify_data[[#This Row],[Antigüedad Album Meses]]/12</f>
        <v>5.5916666666666659</v>
      </c>
      <c r="V1112">
        <v>11</v>
      </c>
      <c r="W1112" s="1" t="s">
        <v>20</v>
      </c>
      <c r="X1112" s="1" t="str">
        <f>+IF(spotify_data[[#This Row],[album_type]]="album","Album",IF(spotify_data[[#This Row],[album_type]]="single","Single","Compilation"))</f>
        <v>Album</v>
      </c>
      <c r="Y1112">
        <v>357</v>
      </c>
    </row>
    <row r="1113" spans="1:25" x14ac:dyDescent="0.3">
      <c r="A1113" s="1" t="s">
        <v>16105</v>
      </c>
      <c r="B1113" s="1">
        <v>910</v>
      </c>
      <c r="C1113" s="1" t="s">
        <v>15964</v>
      </c>
      <c r="D1113">
        <v>1</v>
      </c>
      <c r="E1113">
        <v>77</v>
      </c>
      <c r="F1113" s="10">
        <f>spotify_data[[#This Row],[track_popularity]]/100</f>
        <v>0.77</v>
      </c>
      <c r="G1113" s="9" t="b">
        <v>0</v>
      </c>
      <c r="H1113" s="1">
        <f>+IF(spotify_data[[#This Row],[explicit]]=FALSE,0,1)</f>
        <v>0</v>
      </c>
      <c r="I1113" s="1" t="s">
        <v>11389</v>
      </c>
      <c r="J1113" s="7">
        <f>MATCH(spotify_data[[#This Row],[artist_name]],spotify_data[artist_name],0)</f>
        <v>250</v>
      </c>
      <c r="K1113">
        <v>79</v>
      </c>
      <c r="L1113" s="10">
        <f>spotify_data[[#This Row],[artist_popularity]]/100</f>
        <v>0.79</v>
      </c>
      <c r="M1113">
        <v>10462018</v>
      </c>
      <c r="N1113" s="1" t="s">
        <v>23</v>
      </c>
      <c r="O1113" s="1" t="s">
        <v>16106</v>
      </c>
      <c r="P1113" s="1">
        <f>MATCH(spotify_data[[#This Row],[album_id]],spotify_data[album_id],0)</f>
        <v>1112</v>
      </c>
      <c r="Q1113" s="1" t="s">
        <v>15964</v>
      </c>
      <c r="R1113" s="2">
        <v>41998</v>
      </c>
      <c r="S1113" s="7">
        <f ca="1">+TODAY()-spotify_data[[#This Row],[Fecha lanzamiento Album]]</f>
        <v>4033</v>
      </c>
      <c r="T1113" s="7">
        <f ca="1">+spotify_data[[#This Row],[Antigüedad Album Dias]]/60</f>
        <v>67.216666666666669</v>
      </c>
      <c r="U1113" s="8">
        <f ca="1">spotify_data[[#This Row],[Antigüedad Album Meses]]/12</f>
        <v>5.6013888888888888</v>
      </c>
      <c r="V1113">
        <v>1</v>
      </c>
      <c r="W1113" s="1" t="s">
        <v>21</v>
      </c>
      <c r="X1113" s="1" t="str">
        <f>+IF(spotify_data[[#This Row],[album_type]]="album","Album",IF(spotify_data[[#This Row],[album_type]]="single","Single","Compilation"))</f>
        <v>Single</v>
      </c>
      <c r="Y1113">
        <v>339</v>
      </c>
    </row>
    <row r="1114" spans="1:25" x14ac:dyDescent="0.3">
      <c r="A1114" s="1" t="s">
        <v>16534</v>
      </c>
      <c r="B1114" s="1">
        <v>1508</v>
      </c>
      <c r="C1114" s="1" t="s">
        <v>15816</v>
      </c>
      <c r="D1114">
        <v>8</v>
      </c>
      <c r="E1114">
        <v>77</v>
      </c>
      <c r="F1114" s="10">
        <f>spotify_data[[#This Row],[track_popularity]]/100</f>
        <v>0.77</v>
      </c>
      <c r="G1114" s="9" t="b">
        <v>0</v>
      </c>
      <c r="H1114" s="1">
        <f>+IF(spotify_data[[#This Row],[explicit]]=FALSE,0,1)</f>
        <v>0</v>
      </c>
      <c r="I1114" s="1" t="s">
        <v>11104</v>
      </c>
      <c r="J1114" s="7">
        <f>MATCH(spotify_data[[#This Row],[artist_name]],spotify_data[artist_name],0)</f>
        <v>546</v>
      </c>
      <c r="K1114">
        <v>82</v>
      </c>
      <c r="L1114" s="10">
        <f>spotify_data[[#This Row],[artist_popularity]]/100</f>
        <v>0.82</v>
      </c>
      <c r="M1114">
        <v>30550549</v>
      </c>
      <c r="N1114" s="1" t="s">
        <v>23</v>
      </c>
      <c r="O1114" s="1" t="s">
        <v>16532</v>
      </c>
      <c r="P1114" s="1">
        <f>MATCH(spotify_data[[#This Row],[album_id]],spotify_data[album_id],0)</f>
        <v>546</v>
      </c>
      <c r="Q1114" s="1" t="s">
        <v>16533</v>
      </c>
      <c r="R1114" s="2">
        <v>41824</v>
      </c>
      <c r="S1114" s="7">
        <f ca="1">+TODAY()-spotify_data[[#This Row],[Fecha lanzamiento Album]]</f>
        <v>4207</v>
      </c>
      <c r="T1114" s="7">
        <f ca="1">+spotify_data[[#This Row],[Antigüedad Album Dias]]/60</f>
        <v>70.11666666666666</v>
      </c>
      <c r="U1114" s="8">
        <f ca="1">spotify_data[[#This Row],[Antigüedad Album Meses]]/12</f>
        <v>5.843055555555555</v>
      </c>
      <c r="V1114">
        <v>12</v>
      </c>
      <c r="W1114" s="1" t="s">
        <v>20</v>
      </c>
      <c r="X1114" s="1" t="str">
        <f>+IF(spotify_data[[#This Row],[album_type]]="album","Album",IF(spotify_data[[#This Row],[album_type]]="single","Single","Compilation"))</f>
        <v>Album</v>
      </c>
      <c r="Y1114">
        <v>428</v>
      </c>
    </row>
    <row r="1115" spans="1:25" x14ac:dyDescent="0.3">
      <c r="A1115" s="1" t="s">
        <v>16718</v>
      </c>
      <c r="B1115" s="1">
        <v>2579</v>
      </c>
      <c r="C1115" s="1" t="s">
        <v>16719</v>
      </c>
      <c r="D1115">
        <v>1</v>
      </c>
      <c r="E1115">
        <v>77</v>
      </c>
      <c r="F1115" s="10">
        <f>spotify_data[[#This Row],[track_popularity]]/100</f>
        <v>0.77</v>
      </c>
      <c r="G1115" s="9" t="b">
        <v>0</v>
      </c>
      <c r="H1115" s="1">
        <f>+IF(spotify_data[[#This Row],[explicit]]=FALSE,0,1)</f>
        <v>0</v>
      </c>
      <c r="I1115" s="1" t="s">
        <v>7436</v>
      </c>
      <c r="J1115" s="7">
        <f>MATCH(spotify_data[[#This Row],[artist_name]],spotify_data[artist_name],0)</f>
        <v>1114</v>
      </c>
      <c r="K1115">
        <v>74</v>
      </c>
      <c r="L1115" s="10">
        <f>spotify_data[[#This Row],[artist_popularity]]/100</f>
        <v>0.74</v>
      </c>
      <c r="M1115">
        <v>16646605</v>
      </c>
      <c r="N1115" s="1" t="s">
        <v>7437</v>
      </c>
      <c r="O1115" s="1" t="s">
        <v>16720</v>
      </c>
      <c r="P1115" s="1">
        <f>MATCH(spotify_data[[#This Row],[album_id]],spotify_data[album_id],0)</f>
        <v>1114</v>
      </c>
      <c r="Q1115" s="1" t="s">
        <v>16719</v>
      </c>
      <c r="R1115" s="2">
        <v>41752</v>
      </c>
      <c r="S1115" s="7">
        <f ca="1">+TODAY()-spotify_data[[#This Row],[Fecha lanzamiento Album]]</f>
        <v>4279</v>
      </c>
      <c r="T1115" s="7">
        <f ca="1">+spotify_data[[#This Row],[Antigüedad Album Dias]]/60</f>
        <v>71.316666666666663</v>
      </c>
      <c r="U1115" s="8">
        <f ca="1">spotify_data[[#This Row],[Antigüedad Album Meses]]/12</f>
        <v>5.9430555555555555</v>
      </c>
      <c r="V1115">
        <v>1</v>
      </c>
      <c r="W1115" s="1" t="s">
        <v>21</v>
      </c>
      <c r="X1115" s="1" t="str">
        <f>+IF(spotify_data[[#This Row],[album_type]]="album","Album",IF(spotify_data[[#This Row],[album_type]]="single","Single","Compilation"))</f>
        <v>Single</v>
      </c>
      <c r="Y1115">
        <v>343</v>
      </c>
    </row>
    <row r="1116" spans="1:25" x14ac:dyDescent="0.3">
      <c r="A1116" s="1" t="s">
        <v>16931</v>
      </c>
      <c r="B1116" s="1">
        <v>1278</v>
      </c>
      <c r="C1116" s="1" t="s">
        <v>16869</v>
      </c>
      <c r="D1116">
        <v>3</v>
      </c>
      <c r="E1116">
        <v>77</v>
      </c>
      <c r="F1116" s="10">
        <f>spotify_data[[#This Row],[track_popularity]]/100</f>
        <v>0.77</v>
      </c>
      <c r="G1116" s="9" t="b">
        <v>0</v>
      </c>
      <c r="H1116" s="1">
        <f>+IF(spotify_data[[#This Row],[explicit]]=FALSE,0,1)</f>
        <v>0</v>
      </c>
      <c r="I1116" s="1" t="s">
        <v>4522</v>
      </c>
      <c r="J1116" s="7">
        <f>MATCH(spotify_data[[#This Row],[artist_name]],spotify_data[artist_name],0)</f>
        <v>799</v>
      </c>
      <c r="K1116">
        <v>69</v>
      </c>
      <c r="L1116" s="10">
        <f>spotify_data[[#This Row],[artist_popularity]]/100</f>
        <v>0.69</v>
      </c>
      <c r="M1116">
        <v>2545147</v>
      </c>
      <c r="N1116" s="1" t="s">
        <v>4523</v>
      </c>
      <c r="O1116" s="1" t="s">
        <v>16932</v>
      </c>
      <c r="P1116" s="1">
        <f>MATCH(spotify_data[[#This Row],[album_id]],spotify_data[album_id],0)</f>
        <v>799</v>
      </c>
      <c r="Q1116" s="1" t="s">
        <v>16933</v>
      </c>
      <c r="R1116" s="2">
        <v>41640</v>
      </c>
      <c r="S1116" s="7">
        <f ca="1">+TODAY()-spotify_data[[#This Row],[Fecha lanzamiento Album]]</f>
        <v>4391</v>
      </c>
      <c r="T1116" s="7">
        <f ca="1">+spotify_data[[#This Row],[Antigüedad Album Dias]]/60</f>
        <v>73.183333333333337</v>
      </c>
      <c r="U1116" s="8">
        <f ca="1">spotify_data[[#This Row],[Antigüedad Album Meses]]/12</f>
        <v>6.0986111111111114</v>
      </c>
      <c r="V1116">
        <v>10</v>
      </c>
      <c r="W1116" s="1" t="s">
        <v>20</v>
      </c>
      <c r="X1116" s="1" t="str">
        <f>+IF(spotify_data[[#This Row],[album_type]]="album","Album",IF(spotify_data[[#This Row],[album_type]]="single","Single","Compilation"))</f>
        <v>Album</v>
      </c>
      <c r="Y1116">
        <v>527</v>
      </c>
    </row>
    <row r="1117" spans="1:25" x14ac:dyDescent="0.3">
      <c r="A1117" s="1" t="s">
        <v>17233</v>
      </c>
      <c r="B1117" s="1">
        <v>7139</v>
      </c>
      <c r="C1117" s="1" t="s">
        <v>10097</v>
      </c>
      <c r="D1117">
        <v>1</v>
      </c>
      <c r="E1117">
        <v>77</v>
      </c>
      <c r="F1117" s="10">
        <f>spotify_data[[#This Row],[track_popularity]]/100</f>
        <v>0.77</v>
      </c>
      <c r="G1117" s="9" t="b">
        <v>0</v>
      </c>
      <c r="H1117" s="1">
        <f>+IF(spotify_data[[#This Row],[explicit]]=FALSE,0,1)</f>
        <v>0</v>
      </c>
      <c r="I1117" s="1" t="s">
        <v>1807</v>
      </c>
      <c r="J1117" s="7">
        <f>MATCH(spotify_data[[#This Row],[artist_name]],spotify_data[artist_name],0)</f>
        <v>234</v>
      </c>
      <c r="K1117">
        <v>81</v>
      </c>
      <c r="L1117" s="10">
        <f>spotify_data[[#This Row],[artist_popularity]]/100</f>
        <v>0.81</v>
      </c>
      <c r="M1117">
        <v>26561582</v>
      </c>
      <c r="N1117" s="1" t="s">
        <v>1808</v>
      </c>
      <c r="O1117" s="1" t="s">
        <v>17216</v>
      </c>
      <c r="P1117" s="1">
        <f>MATCH(spotify_data[[#This Row],[album_id]],spotify_data[album_id],0)</f>
        <v>678</v>
      </c>
      <c r="Q1117" s="1" t="s">
        <v>17217</v>
      </c>
      <c r="R1117" s="2">
        <v>41551</v>
      </c>
      <c r="S1117" s="7">
        <f ca="1">+TODAY()-spotify_data[[#This Row],[Fecha lanzamiento Album]]</f>
        <v>4480</v>
      </c>
      <c r="T1117" s="7">
        <f ca="1">+spotify_data[[#This Row],[Antigüedad Album Dias]]/60</f>
        <v>74.666666666666671</v>
      </c>
      <c r="U1117" s="8">
        <f ca="1">spotify_data[[#This Row],[Antigüedad Album Meses]]/12</f>
        <v>6.2222222222222223</v>
      </c>
      <c r="V1117">
        <v>16</v>
      </c>
      <c r="W1117" s="1" t="s">
        <v>20</v>
      </c>
      <c r="X1117" s="1" t="str">
        <f>+IF(spotify_data[[#This Row],[album_type]]="album","Album",IF(spotify_data[[#This Row],[album_type]]="single","Single","Compilation"))</f>
        <v>Album</v>
      </c>
      <c r="Y1117">
        <v>464</v>
      </c>
    </row>
    <row r="1118" spans="1:25" x14ac:dyDescent="0.3">
      <c r="A1118" s="1" t="s">
        <v>17278</v>
      </c>
      <c r="B1118" s="1">
        <v>586</v>
      </c>
      <c r="C1118" s="1" t="s">
        <v>17279</v>
      </c>
      <c r="D1118">
        <v>5</v>
      </c>
      <c r="E1118">
        <v>77</v>
      </c>
      <c r="F1118" s="10">
        <f>spotify_data[[#This Row],[track_popularity]]/100</f>
        <v>0.77</v>
      </c>
      <c r="G1118" s="9" t="b">
        <v>0</v>
      </c>
      <c r="H1118" s="1">
        <f>+IF(spotify_data[[#This Row],[explicit]]=FALSE,0,1)</f>
        <v>0</v>
      </c>
      <c r="I1118" s="1" t="s">
        <v>1573</v>
      </c>
      <c r="J1118" s="7">
        <f>MATCH(spotify_data[[#This Row],[artist_name]],spotify_data[artist_name],0)</f>
        <v>264</v>
      </c>
      <c r="K1118">
        <v>80</v>
      </c>
      <c r="L1118" s="10">
        <f>spotify_data[[#This Row],[artist_popularity]]/100</f>
        <v>0.8</v>
      </c>
      <c r="M1118">
        <v>10539134</v>
      </c>
      <c r="N1118" s="1" t="s">
        <v>23</v>
      </c>
      <c r="O1118" s="1" t="s">
        <v>17266</v>
      </c>
      <c r="P1118" s="1">
        <f>MATCH(spotify_data[[#This Row],[album_id]],spotify_data[album_id],0)</f>
        <v>264</v>
      </c>
      <c r="Q1118" s="1" t="s">
        <v>17267</v>
      </c>
      <c r="R1118" s="2">
        <v>41544</v>
      </c>
      <c r="S1118" s="7">
        <f ca="1">+TODAY()-spotify_data[[#This Row],[Fecha lanzamiento Album]]</f>
        <v>4487</v>
      </c>
      <c r="T1118" s="7">
        <f ca="1">+spotify_data[[#This Row],[Antigüedad Album Dias]]/60</f>
        <v>74.783333333333331</v>
      </c>
      <c r="U1118" s="8">
        <f ca="1">spotify_data[[#This Row],[Antigüedad Album Meses]]/12</f>
        <v>6.2319444444444443</v>
      </c>
      <c r="V1118">
        <v>10</v>
      </c>
      <c r="W1118" s="1" t="s">
        <v>20</v>
      </c>
      <c r="X1118" s="1" t="str">
        <f>+IF(spotify_data[[#This Row],[album_type]]="album","Album",IF(spotify_data[[#This Row],[album_type]]="single","Single","Compilation"))</f>
        <v>Album</v>
      </c>
      <c r="Y1118">
        <v>411</v>
      </c>
    </row>
    <row r="1119" spans="1:25" x14ac:dyDescent="0.3">
      <c r="A1119" s="1" t="s">
        <v>17499</v>
      </c>
      <c r="B1119" s="1">
        <v>7739</v>
      </c>
      <c r="C1119" s="1" t="s">
        <v>17500</v>
      </c>
      <c r="D1119">
        <v>8</v>
      </c>
      <c r="E1119">
        <v>77</v>
      </c>
      <c r="F1119" s="10">
        <f>spotify_data[[#This Row],[track_popularity]]/100</f>
        <v>0.77</v>
      </c>
      <c r="G1119" s="9" t="b">
        <v>0</v>
      </c>
      <c r="H1119" s="1">
        <f>+IF(spotify_data[[#This Row],[explicit]]=FALSE,0,1)</f>
        <v>0</v>
      </c>
      <c r="I1119" s="1" t="s">
        <v>17501</v>
      </c>
      <c r="J1119" s="7">
        <f>MATCH(spotify_data[[#This Row],[artist_name]],spotify_data[artist_name],0)</f>
        <v>682</v>
      </c>
      <c r="K1119">
        <v>81</v>
      </c>
      <c r="L1119" s="10">
        <f>spotify_data[[#This Row],[artist_popularity]]/100</f>
        <v>0.81</v>
      </c>
      <c r="M1119">
        <v>10874504</v>
      </c>
      <c r="N1119" s="1" t="s">
        <v>17502</v>
      </c>
      <c r="O1119" s="1" t="s">
        <v>17503</v>
      </c>
      <c r="P1119" s="1">
        <f>MATCH(spotify_data[[#This Row],[album_id]],spotify_data[album_id],0)</f>
        <v>1118</v>
      </c>
      <c r="Q1119" s="1" t="s">
        <v>17504</v>
      </c>
      <c r="R1119" s="2">
        <v>41414</v>
      </c>
      <c r="S1119" s="7">
        <f ca="1">+TODAY()-spotify_data[[#This Row],[Fecha lanzamiento Album]]</f>
        <v>4617</v>
      </c>
      <c r="T1119" s="7">
        <f ca="1">+spotify_data[[#This Row],[Antigüedad Album Dias]]/60</f>
        <v>76.95</v>
      </c>
      <c r="U1119" s="8">
        <f ca="1">spotify_data[[#This Row],[Antigüedad Album Meses]]/12</f>
        <v>6.4125000000000005</v>
      </c>
      <c r="V1119">
        <v>13</v>
      </c>
      <c r="W1119" s="1" t="s">
        <v>20</v>
      </c>
      <c r="X1119" s="1" t="str">
        <f>+IF(spotify_data[[#This Row],[album_type]]="album","Album",IF(spotify_data[[#This Row],[album_type]]="single","Single","Compilation"))</f>
        <v>Album</v>
      </c>
      <c r="Y1119">
        <v>616</v>
      </c>
    </row>
    <row r="1120" spans="1:25" x14ac:dyDescent="0.3">
      <c r="A1120" s="1" t="s">
        <v>17684</v>
      </c>
      <c r="B1120" s="1">
        <v>1413</v>
      </c>
      <c r="C1120" s="1" t="s">
        <v>17175</v>
      </c>
      <c r="D1120">
        <v>5</v>
      </c>
      <c r="E1120">
        <v>77</v>
      </c>
      <c r="F1120" s="10">
        <f>spotify_data[[#This Row],[track_popularity]]/100</f>
        <v>0.77</v>
      </c>
      <c r="G1120" s="9" t="b">
        <v>0</v>
      </c>
      <c r="H1120" s="1">
        <f>+IF(spotify_data[[#This Row],[explicit]]=FALSE,0,1)</f>
        <v>0</v>
      </c>
      <c r="I1120" s="1" t="s">
        <v>3360</v>
      </c>
      <c r="J1120" s="7">
        <f>MATCH(spotify_data[[#This Row],[artist_name]],spotify_data[artist_name],0)</f>
        <v>949</v>
      </c>
      <c r="K1120">
        <v>83</v>
      </c>
      <c r="L1120" s="10">
        <f>spotify_data[[#This Row],[artist_popularity]]/100</f>
        <v>0.83</v>
      </c>
      <c r="M1120">
        <v>38400585</v>
      </c>
      <c r="N1120" s="1" t="s">
        <v>516</v>
      </c>
      <c r="O1120" s="1" t="s">
        <v>17685</v>
      </c>
      <c r="P1120" s="1">
        <f>MATCH(spotify_data[[#This Row],[album_id]],spotify_data[album_id],0)</f>
        <v>949</v>
      </c>
      <c r="Q1120" s="1" t="s">
        <v>17686</v>
      </c>
      <c r="R1120" s="2">
        <v>41275</v>
      </c>
      <c r="S1120" s="7">
        <f ca="1">+TODAY()-spotify_data[[#This Row],[Fecha lanzamiento Album]]</f>
        <v>4756</v>
      </c>
      <c r="T1120" s="7">
        <f ca="1">+spotify_data[[#This Row],[Antigüedad Album Dias]]/60</f>
        <v>79.266666666666666</v>
      </c>
      <c r="U1120" s="8">
        <f ca="1">spotify_data[[#This Row],[Antigüedad Album Meses]]/12</f>
        <v>6.6055555555555552</v>
      </c>
      <c r="V1120">
        <v>13</v>
      </c>
      <c r="W1120" s="1" t="s">
        <v>20</v>
      </c>
      <c r="X1120" s="1" t="str">
        <f>+IF(spotify_data[[#This Row],[album_type]]="album","Album",IF(spotify_data[[#This Row],[album_type]]="single","Single","Compilation"))</f>
        <v>Album</v>
      </c>
      <c r="Y1120">
        <v>381</v>
      </c>
    </row>
    <row r="1121" spans="1:25" x14ac:dyDescent="0.3">
      <c r="A1121" s="1" t="s">
        <v>17892</v>
      </c>
      <c r="B1121" s="1">
        <v>5351</v>
      </c>
      <c r="C1121" s="1" t="s">
        <v>17893</v>
      </c>
      <c r="D1121">
        <v>5</v>
      </c>
      <c r="E1121">
        <v>77</v>
      </c>
      <c r="F1121" s="10">
        <f>spotify_data[[#This Row],[track_popularity]]/100</f>
        <v>0.77</v>
      </c>
      <c r="G1121" s="9" t="b">
        <v>1</v>
      </c>
      <c r="H1121" s="1">
        <f>+IF(spotify_data[[#This Row],[explicit]]=FALSE,0,1)</f>
        <v>1</v>
      </c>
      <c r="I1121" s="1" t="s">
        <v>6348</v>
      </c>
      <c r="J1121" s="7">
        <f>MATCH(spotify_data[[#This Row],[artist_name]],spotify_data[artist_name],0)</f>
        <v>103</v>
      </c>
      <c r="K1121">
        <v>90</v>
      </c>
      <c r="L1121" s="10">
        <f>spotify_data[[#This Row],[artist_popularity]]/100</f>
        <v>0.9</v>
      </c>
      <c r="M1121">
        <v>69030894</v>
      </c>
      <c r="N1121" s="1" t="s">
        <v>6349</v>
      </c>
      <c r="O1121" s="1" t="s">
        <v>17887</v>
      </c>
      <c r="P1121" s="1">
        <f>MATCH(spotify_data[[#This Row],[album_id]],spotify_data[album_id],0)</f>
        <v>1120</v>
      </c>
      <c r="Q1121" s="1" t="s">
        <v>17888</v>
      </c>
      <c r="R1121" s="2">
        <v>41254</v>
      </c>
      <c r="S1121" s="7">
        <f ca="1">+TODAY()-spotify_data[[#This Row],[Fecha lanzamiento Album]]</f>
        <v>4777</v>
      </c>
      <c r="T1121" s="7">
        <f ca="1">+spotify_data[[#This Row],[Antigüedad Album Dias]]/60</f>
        <v>79.61666666666666</v>
      </c>
      <c r="U1121" s="8">
        <f ca="1">spotify_data[[#This Row],[Antigüedad Album Meses]]/12</f>
        <v>6.634722222222222</v>
      </c>
      <c r="V1121">
        <v>17</v>
      </c>
      <c r="W1121" s="1" t="s">
        <v>20</v>
      </c>
      <c r="X1121" s="1" t="str">
        <f>+IF(spotify_data[[#This Row],[album_type]]="album","Album",IF(spotify_data[[#This Row],[album_type]]="single","Single","Compilation"))</f>
        <v>Album</v>
      </c>
      <c r="Y1121">
        <v>427</v>
      </c>
    </row>
    <row r="1122" spans="1:25" x14ac:dyDescent="0.3">
      <c r="A1122" s="1" t="s">
        <v>18035</v>
      </c>
      <c r="B1122" s="1">
        <v>1688</v>
      </c>
      <c r="C1122" s="1" t="s">
        <v>18036</v>
      </c>
      <c r="D1122">
        <v>10</v>
      </c>
      <c r="E1122">
        <v>77</v>
      </c>
      <c r="F1122" s="10">
        <f>spotify_data[[#This Row],[track_popularity]]/100</f>
        <v>0.77</v>
      </c>
      <c r="G1122" s="9" t="b">
        <v>0</v>
      </c>
      <c r="H1122" s="1">
        <f>+IF(spotify_data[[#This Row],[explicit]]=FALSE,0,1)</f>
        <v>0</v>
      </c>
      <c r="I1122" s="1" t="s">
        <v>5273</v>
      </c>
      <c r="J1122" s="7">
        <f>MATCH(spotify_data[[#This Row],[artist_name]],spotify_data[artist_name],0)</f>
        <v>188</v>
      </c>
      <c r="K1122">
        <v>84</v>
      </c>
      <c r="L1122" s="10">
        <f>spotify_data[[#This Row],[artist_popularity]]/100</f>
        <v>0.84</v>
      </c>
      <c r="M1122">
        <v>23078931</v>
      </c>
      <c r="N1122" s="1" t="s">
        <v>218</v>
      </c>
      <c r="O1122" s="1" t="s">
        <v>18031</v>
      </c>
      <c r="P1122" s="1">
        <f>MATCH(spotify_data[[#This Row],[album_id]],spotify_data[album_id],0)</f>
        <v>550</v>
      </c>
      <c r="Q1122" s="1" t="s">
        <v>18032</v>
      </c>
      <c r="R1122" s="2">
        <v>41211</v>
      </c>
      <c r="S1122" s="7">
        <f ca="1">+TODAY()-spotify_data[[#This Row],[Fecha lanzamiento Album]]</f>
        <v>4820</v>
      </c>
      <c r="T1122" s="7">
        <f ca="1">+spotify_data[[#This Row],[Antigüedad Album Dias]]/60</f>
        <v>80.333333333333329</v>
      </c>
      <c r="U1122" s="8">
        <f ca="1">spotify_data[[#This Row],[Antigüedad Album Meses]]/12</f>
        <v>6.6944444444444438</v>
      </c>
      <c r="V1122">
        <v>15</v>
      </c>
      <c r="W1122" s="1" t="s">
        <v>20</v>
      </c>
      <c r="X1122" s="1" t="str">
        <f>+IF(spotify_data[[#This Row],[album_type]]="album","Album",IF(spotify_data[[#This Row],[album_type]]="single","Single","Compilation"))</f>
        <v>Album</v>
      </c>
      <c r="Y1122">
        <v>354</v>
      </c>
    </row>
    <row r="1123" spans="1:25" x14ac:dyDescent="0.3">
      <c r="A1123" s="1" t="s">
        <v>18100</v>
      </c>
      <c r="B1123" s="1">
        <v>199</v>
      </c>
      <c r="C1123" s="1" t="s">
        <v>18097</v>
      </c>
      <c r="D1123">
        <v>3</v>
      </c>
      <c r="E1123">
        <v>77</v>
      </c>
      <c r="F1123" s="10">
        <f>spotify_data[[#This Row],[track_popularity]]/100</f>
        <v>0.77</v>
      </c>
      <c r="G1123" s="9" t="b">
        <v>1</v>
      </c>
      <c r="H1123" s="1">
        <f>+IF(spotify_data[[#This Row],[explicit]]=FALSE,0,1)</f>
        <v>1</v>
      </c>
      <c r="I1123" s="1" t="s">
        <v>18098</v>
      </c>
      <c r="J1123" s="7">
        <f>MATCH(spotify_data[[#This Row],[artist_name]],spotify_data[artist_name],0)</f>
        <v>1122</v>
      </c>
      <c r="K1123">
        <v>69</v>
      </c>
      <c r="L1123" s="10">
        <f>spotify_data[[#This Row],[artist_popularity]]/100</f>
        <v>0.69</v>
      </c>
      <c r="M1123">
        <v>2671075</v>
      </c>
      <c r="N1123" s="1" t="s">
        <v>23</v>
      </c>
      <c r="O1123" s="1" t="s">
        <v>18101</v>
      </c>
      <c r="P1123" s="1">
        <f>MATCH(spotify_data[[#This Row],[album_id]],spotify_data[album_id],0)</f>
        <v>450</v>
      </c>
      <c r="Q1123" s="1" t="s">
        <v>18099</v>
      </c>
      <c r="R1123" s="2">
        <v>41191</v>
      </c>
      <c r="S1123" s="7">
        <f ca="1">+TODAY()-spotify_data[[#This Row],[Fecha lanzamiento Album]]</f>
        <v>4840</v>
      </c>
      <c r="T1123" s="7">
        <f ca="1">+spotify_data[[#This Row],[Antigüedad Album Dias]]/60</f>
        <v>80.666666666666671</v>
      </c>
      <c r="U1123" s="8">
        <f ca="1">spotify_data[[#This Row],[Antigüedad Album Meses]]/12</f>
        <v>6.7222222222222223</v>
      </c>
      <c r="V1123">
        <v>15</v>
      </c>
      <c r="W1123" s="1" t="s">
        <v>20</v>
      </c>
      <c r="X1123" s="1" t="str">
        <f>+IF(spotify_data[[#This Row],[album_type]]="album","Album",IF(spotify_data[[#This Row],[album_type]]="single","Single","Compilation"))</f>
        <v>Album</v>
      </c>
      <c r="Y1123">
        <v>392</v>
      </c>
    </row>
    <row r="1124" spans="1:25" x14ac:dyDescent="0.3">
      <c r="A1124" s="1" t="s">
        <v>18354</v>
      </c>
      <c r="B1124" s="1">
        <v>979</v>
      </c>
      <c r="C1124" s="1" t="s">
        <v>18355</v>
      </c>
      <c r="D1124">
        <v>2</v>
      </c>
      <c r="E1124">
        <v>77</v>
      </c>
      <c r="F1124" s="10">
        <f>spotify_data[[#This Row],[track_popularity]]/100</f>
        <v>0.77</v>
      </c>
      <c r="G1124" s="9" t="b">
        <v>0</v>
      </c>
      <c r="H1124" s="1">
        <f>+IF(spotify_data[[#This Row],[explicit]]=FALSE,0,1)</f>
        <v>0</v>
      </c>
      <c r="I1124" s="1" t="s">
        <v>11600</v>
      </c>
      <c r="J1124" s="7">
        <f>MATCH(spotify_data[[#This Row],[artist_name]],spotify_data[artist_name],0)</f>
        <v>562</v>
      </c>
      <c r="K1124">
        <v>70</v>
      </c>
      <c r="L1124" s="10">
        <f>spotify_data[[#This Row],[artist_popularity]]/100</f>
        <v>0.7</v>
      </c>
      <c r="M1124">
        <v>4516207</v>
      </c>
      <c r="N1124" s="1" t="s">
        <v>831</v>
      </c>
      <c r="O1124" s="1" t="s">
        <v>18356</v>
      </c>
      <c r="P1124" s="1">
        <f>MATCH(spotify_data[[#This Row],[album_id]],spotify_data[album_id],0)</f>
        <v>1123</v>
      </c>
      <c r="Q1124" s="1" t="s">
        <v>18357</v>
      </c>
      <c r="R1124" s="2">
        <v>41016</v>
      </c>
      <c r="S1124" s="7">
        <f ca="1">+TODAY()-spotify_data[[#This Row],[Fecha lanzamiento Album]]</f>
        <v>5015</v>
      </c>
      <c r="T1124" s="7">
        <f ca="1">+spotify_data[[#This Row],[Antigüedad Album Dias]]/60</f>
        <v>83.583333333333329</v>
      </c>
      <c r="U1124" s="8">
        <f ca="1">spotify_data[[#This Row],[Antigüedad Album Meses]]/12</f>
        <v>6.9652777777777777</v>
      </c>
      <c r="V1124">
        <v>11</v>
      </c>
      <c r="W1124" s="1" t="s">
        <v>20</v>
      </c>
      <c r="X1124" s="1" t="str">
        <f>+IF(spotify_data[[#This Row],[album_type]]="album","Album",IF(spotify_data[[#This Row],[album_type]]="single","Single","Compilation"))</f>
        <v>Album</v>
      </c>
      <c r="Y1124">
        <v>326</v>
      </c>
    </row>
    <row r="1125" spans="1:25" x14ac:dyDescent="0.3">
      <c r="A1125" s="1" t="s">
        <v>18455</v>
      </c>
      <c r="B1125" s="1">
        <v>4940</v>
      </c>
      <c r="C1125" s="1" t="s">
        <v>18430</v>
      </c>
      <c r="D1125">
        <v>5</v>
      </c>
      <c r="E1125">
        <v>77</v>
      </c>
      <c r="F1125" s="10">
        <f>spotify_data[[#This Row],[track_popularity]]/100</f>
        <v>0.77</v>
      </c>
      <c r="G1125" s="9" t="b">
        <v>0</v>
      </c>
      <c r="H1125" s="1">
        <f>+IF(spotify_data[[#This Row],[explicit]]=FALSE,0,1)</f>
        <v>0</v>
      </c>
      <c r="I1125" s="1" t="s">
        <v>5599</v>
      </c>
      <c r="J1125" s="7">
        <f>MATCH(spotify_data[[#This Row],[artist_name]],spotify_data[artist_name],0)</f>
        <v>100</v>
      </c>
      <c r="K1125">
        <v>88</v>
      </c>
      <c r="L1125" s="10">
        <f>spotify_data[[#This Row],[artist_popularity]]/100</f>
        <v>0.88</v>
      </c>
      <c r="M1125">
        <v>51773650</v>
      </c>
      <c r="N1125" s="1" t="s">
        <v>5600</v>
      </c>
      <c r="O1125" s="1" t="s">
        <v>18441</v>
      </c>
      <c r="P1125" s="1">
        <f>MATCH(spotify_data[[#This Row],[album_id]],spotify_data[album_id],0)</f>
        <v>354</v>
      </c>
      <c r="Q1125" s="1" t="s">
        <v>18001</v>
      </c>
      <c r="R1125" s="2">
        <v>40909</v>
      </c>
      <c r="S1125" s="7">
        <f ca="1">+TODAY()-spotify_data[[#This Row],[Fecha lanzamiento Album]]</f>
        <v>5122</v>
      </c>
      <c r="T1125" s="7">
        <f ca="1">+spotify_data[[#This Row],[Antigüedad Album Dias]]/60</f>
        <v>85.36666666666666</v>
      </c>
      <c r="U1125" s="8">
        <f ca="1">spotify_data[[#This Row],[Antigüedad Album Meses]]/12</f>
        <v>7.113888888888888</v>
      </c>
      <c r="V1125">
        <v>23</v>
      </c>
      <c r="W1125" s="1" t="s">
        <v>20</v>
      </c>
      <c r="X1125" s="1" t="str">
        <f>+IF(spotify_data[[#This Row],[album_type]]="album","Album",IF(spotify_data[[#This Row],[album_type]]="single","Single","Compilation"))</f>
        <v>Album</v>
      </c>
      <c r="Y1125">
        <v>371</v>
      </c>
    </row>
    <row r="1126" spans="1:25" x14ac:dyDescent="0.3">
      <c r="A1126" s="1" t="s">
        <v>18486</v>
      </c>
      <c r="B1126" s="1">
        <v>5763</v>
      </c>
      <c r="C1126" s="1" t="s">
        <v>18426</v>
      </c>
      <c r="D1126">
        <v>1</v>
      </c>
      <c r="E1126">
        <v>77</v>
      </c>
      <c r="F1126" s="10">
        <f>spotify_data[[#This Row],[track_popularity]]/100</f>
        <v>0.77</v>
      </c>
      <c r="G1126" s="9" t="b">
        <v>0</v>
      </c>
      <c r="H1126" s="1">
        <f>+IF(spotify_data[[#This Row],[explicit]]=FALSE,0,1)</f>
        <v>0</v>
      </c>
      <c r="I1126" s="1" t="s">
        <v>5599</v>
      </c>
      <c r="J1126" s="7">
        <f>MATCH(spotify_data[[#This Row],[artist_name]],spotify_data[artist_name],0)</f>
        <v>100</v>
      </c>
      <c r="K1126">
        <v>88</v>
      </c>
      <c r="L1126" s="10">
        <f>spotify_data[[#This Row],[artist_popularity]]/100</f>
        <v>0.88</v>
      </c>
      <c r="M1126">
        <v>51773650</v>
      </c>
      <c r="N1126" s="1" t="s">
        <v>5600</v>
      </c>
      <c r="O1126" s="1" t="s">
        <v>18441</v>
      </c>
      <c r="P1126" s="1">
        <f>MATCH(spotify_data[[#This Row],[album_id]],spotify_data[album_id],0)</f>
        <v>354</v>
      </c>
      <c r="Q1126" s="1" t="s">
        <v>18001</v>
      </c>
      <c r="R1126" s="2">
        <v>40909</v>
      </c>
      <c r="S1126" s="7">
        <f ca="1">+TODAY()-spotify_data[[#This Row],[Fecha lanzamiento Album]]</f>
        <v>5122</v>
      </c>
      <c r="T1126" s="7">
        <f ca="1">+spotify_data[[#This Row],[Antigüedad Album Dias]]/60</f>
        <v>85.36666666666666</v>
      </c>
      <c r="U1126" s="8">
        <f ca="1">spotify_data[[#This Row],[Antigüedad Album Meses]]/12</f>
        <v>7.113888888888888</v>
      </c>
      <c r="V1126">
        <v>23</v>
      </c>
      <c r="W1126" s="1" t="s">
        <v>20</v>
      </c>
      <c r="X1126" s="1" t="str">
        <f>+IF(spotify_data[[#This Row],[album_type]]="album","Album",IF(spotify_data[[#This Row],[album_type]]="single","Single","Compilation"))</f>
        <v>Album</v>
      </c>
      <c r="Y1126">
        <v>475</v>
      </c>
    </row>
    <row r="1127" spans="1:25" x14ac:dyDescent="0.3">
      <c r="A1127" s="1" t="s">
        <v>18767</v>
      </c>
      <c r="B1127" s="1">
        <v>3052</v>
      </c>
      <c r="C1127" s="1" t="s">
        <v>18768</v>
      </c>
      <c r="D1127">
        <v>2</v>
      </c>
      <c r="E1127">
        <v>77</v>
      </c>
      <c r="F1127" s="10">
        <f>spotify_data[[#This Row],[track_popularity]]/100</f>
        <v>0.77</v>
      </c>
      <c r="G1127" s="9" t="b">
        <v>0</v>
      </c>
      <c r="H1127" s="1">
        <f>+IF(spotify_data[[#This Row],[explicit]]=FALSE,0,1)</f>
        <v>0</v>
      </c>
      <c r="I1127" s="1" t="s">
        <v>18769</v>
      </c>
      <c r="J1127" s="7">
        <f>MATCH(spotify_data[[#This Row],[artist_name]],spotify_data[artist_name],0)</f>
        <v>1126</v>
      </c>
      <c r="K1127">
        <v>60</v>
      </c>
      <c r="L1127" s="10">
        <f>spotify_data[[#This Row],[artist_popularity]]/100</f>
        <v>0.6</v>
      </c>
      <c r="M1127">
        <v>1255113</v>
      </c>
      <c r="N1127" s="1" t="s">
        <v>1955</v>
      </c>
      <c r="O1127" s="1" t="s">
        <v>18770</v>
      </c>
      <c r="P1127" s="1">
        <f>MATCH(spotify_data[[#This Row],[album_id]],spotify_data[album_id],0)</f>
        <v>1126</v>
      </c>
      <c r="Q1127" s="1" t="s">
        <v>18771</v>
      </c>
      <c r="R1127" s="2">
        <v>40788</v>
      </c>
      <c r="S1127" s="7">
        <f ca="1">+TODAY()-spotify_data[[#This Row],[Fecha lanzamiento Album]]</f>
        <v>5243</v>
      </c>
      <c r="T1127" s="7">
        <f ca="1">+spotify_data[[#This Row],[Antigüedad Album Dias]]/60</f>
        <v>87.38333333333334</v>
      </c>
      <c r="U1127" s="8">
        <f ca="1">spotify_data[[#This Row],[Antigüedad Album Meses]]/12</f>
        <v>7.281944444444445</v>
      </c>
      <c r="V1127">
        <v>12</v>
      </c>
      <c r="W1127" s="1" t="s">
        <v>20</v>
      </c>
      <c r="X1127" s="1" t="str">
        <f>+IF(spotify_data[[#This Row],[album_type]]="album","Album",IF(spotify_data[[#This Row],[album_type]]="single","Single","Compilation"))</f>
        <v>Album</v>
      </c>
      <c r="Y1127">
        <v>363</v>
      </c>
    </row>
    <row r="1128" spans="1:25" x14ac:dyDescent="0.3">
      <c r="A1128" s="1" t="s">
        <v>18950</v>
      </c>
      <c r="B1128" s="1">
        <v>8211</v>
      </c>
      <c r="C1128" s="1" t="s">
        <v>18951</v>
      </c>
      <c r="D1128">
        <v>8</v>
      </c>
      <c r="E1128">
        <v>77</v>
      </c>
      <c r="F1128" s="10">
        <f>spotify_data[[#This Row],[track_popularity]]/100</f>
        <v>0.77</v>
      </c>
      <c r="G1128" s="9" t="b">
        <v>0</v>
      </c>
      <c r="H1128" s="1">
        <f>+IF(spotify_data[[#This Row],[explicit]]=FALSE,0,1)</f>
        <v>0</v>
      </c>
      <c r="I1128" s="1" t="s">
        <v>898</v>
      </c>
      <c r="J1128" s="7">
        <f>MATCH(spotify_data[[#This Row],[artist_name]],spotify_data[artist_name],0)</f>
        <v>34</v>
      </c>
      <c r="K1128">
        <v>88</v>
      </c>
      <c r="L1128" s="10">
        <f>spotify_data[[#This Row],[artist_popularity]]/100</f>
        <v>0.88</v>
      </c>
      <c r="M1128">
        <v>42237551</v>
      </c>
      <c r="N1128" s="1" t="s">
        <v>899</v>
      </c>
      <c r="O1128" s="1" t="s">
        <v>18952</v>
      </c>
      <c r="P1128" s="1">
        <f>MATCH(spotify_data[[#This Row],[album_id]],spotify_data[album_id],0)</f>
        <v>557</v>
      </c>
      <c r="Q1128" s="1" t="s">
        <v>18953</v>
      </c>
      <c r="R1128" s="2">
        <v>40686</v>
      </c>
      <c r="S1128" s="7">
        <f ca="1">+TODAY()-spotify_data[[#This Row],[Fecha lanzamiento Album]]</f>
        <v>5345</v>
      </c>
      <c r="T1128" s="7">
        <f ca="1">+spotify_data[[#This Row],[Antigüedad Album Dias]]/60</f>
        <v>89.083333333333329</v>
      </c>
      <c r="U1128" s="8">
        <f ca="1">spotify_data[[#This Row],[Antigüedad Album Meses]]/12</f>
        <v>7.4236111111111107</v>
      </c>
      <c r="V1128">
        <v>23</v>
      </c>
      <c r="W1128" s="1" t="s">
        <v>20</v>
      </c>
      <c r="X1128" s="1" t="str">
        <f>+IF(spotify_data[[#This Row],[album_type]]="album","Album",IF(spotify_data[[#This Row],[album_type]]="single","Single","Compilation"))</f>
        <v>Album</v>
      </c>
      <c r="Y1128">
        <v>407</v>
      </c>
    </row>
    <row r="1129" spans="1:25" x14ac:dyDescent="0.3">
      <c r="A1129" s="1" t="s">
        <v>19015</v>
      </c>
      <c r="B1129" s="1">
        <v>1829</v>
      </c>
      <c r="C1129" s="1" t="s">
        <v>19016</v>
      </c>
      <c r="D1129">
        <v>3</v>
      </c>
      <c r="E1129">
        <v>77</v>
      </c>
      <c r="F1129" s="10">
        <f>spotify_data[[#This Row],[track_popularity]]/100</f>
        <v>0.77</v>
      </c>
      <c r="G1129" s="9" t="b">
        <v>1</v>
      </c>
      <c r="H1129" s="1">
        <f>+IF(spotify_data[[#This Row],[explicit]]=FALSE,0,1)</f>
        <v>1</v>
      </c>
      <c r="I1129" s="1" t="s">
        <v>15718</v>
      </c>
      <c r="J1129" s="7">
        <f>MATCH(spotify_data[[#This Row],[artist_name]],spotify_data[artist_name],0)</f>
        <v>438</v>
      </c>
      <c r="K1129">
        <v>81</v>
      </c>
      <c r="L1129" s="10">
        <f>spotify_data[[#This Row],[artist_popularity]]/100</f>
        <v>0.81</v>
      </c>
      <c r="M1129">
        <v>12075691</v>
      </c>
      <c r="N1129" s="1" t="s">
        <v>1366</v>
      </c>
      <c r="O1129" s="1" t="s">
        <v>19017</v>
      </c>
      <c r="P1129" s="1">
        <f>MATCH(spotify_data[[#This Row],[album_id]],spotify_data[album_id],0)</f>
        <v>1128</v>
      </c>
      <c r="Q1129" s="1" t="s">
        <v>19018</v>
      </c>
      <c r="R1129" s="2">
        <v>40631</v>
      </c>
      <c r="S1129" s="7">
        <f ca="1">+TODAY()-spotify_data[[#This Row],[Fecha lanzamiento Album]]</f>
        <v>5400</v>
      </c>
      <c r="T1129" s="7">
        <f ca="1">+spotify_data[[#This Row],[Antigüedad Album Dias]]/60</f>
        <v>90</v>
      </c>
      <c r="U1129" s="8">
        <f ca="1">spotify_data[[#This Row],[Antigüedad Album Meses]]/12</f>
        <v>7.5</v>
      </c>
      <c r="V1129">
        <v>14</v>
      </c>
      <c r="W1129" s="1" t="s">
        <v>20</v>
      </c>
      <c r="X1129" s="1" t="str">
        <f>+IF(spotify_data[[#This Row],[album_type]]="album","Album",IF(spotify_data[[#This Row],[album_type]]="single","Single","Compilation"))</f>
        <v>Album</v>
      </c>
      <c r="Y1129">
        <v>362</v>
      </c>
    </row>
    <row r="1130" spans="1:25" x14ac:dyDescent="0.3">
      <c r="A1130" s="1" t="s">
        <v>19038</v>
      </c>
      <c r="B1130" s="1">
        <v>2796</v>
      </c>
      <c r="C1130" s="1" t="s">
        <v>17982</v>
      </c>
      <c r="D1130">
        <v>6</v>
      </c>
      <c r="E1130">
        <v>77</v>
      </c>
      <c r="F1130" s="10">
        <f>spotify_data[[#This Row],[track_popularity]]/100</f>
        <v>0.77</v>
      </c>
      <c r="G1130" s="9" t="b">
        <v>1</v>
      </c>
      <c r="H1130" s="1">
        <f>+IF(spotify_data[[#This Row],[explicit]]=FALSE,0,1)</f>
        <v>1</v>
      </c>
      <c r="I1130" s="1" t="s">
        <v>2459</v>
      </c>
      <c r="J1130" s="7">
        <f>MATCH(spotify_data[[#This Row],[artist_name]],spotify_data[artist_name],0)</f>
        <v>35</v>
      </c>
      <c r="K1130">
        <v>93</v>
      </c>
      <c r="L1130" s="10">
        <f>spotify_data[[#This Row],[artist_popularity]]/100</f>
        <v>0.93</v>
      </c>
      <c r="M1130">
        <v>112918137</v>
      </c>
      <c r="N1130" s="1" t="s">
        <v>2460</v>
      </c>
      <c r="O1130" s="1" t="s">
        <v>19035</v>
      </c>
      <c r="P1130" s="1">
        <f>MATCH(spotify_data[[#This Row],[album_id]],spotify_data[album_id],0)</f>
        <v>816</v>
      </c>
      <c r="Q1130" s="1" t="s">
        <v>19036</v>
      </c>
      <c r="R1130" s="2">
        <v>40623</v>
      </c>
      <c r="S1130" s="7">
        <f ca="1">+TODAY()-spotify_data[[#This Row],[Fecha lanzamiento Album]]</f>
        <v>5408</v>
      </c>
      <c r="T1130" s="7">
        <f ca="1">+spotify_data[[#This Row],[Antigüedad Album Dias]]/60</f>
        <v>90.13333333333334</v>
      </c>
      <c r="U1130" s="8">
        <f ca="1">spotify_data[[#This Row],[Antigüedad Album Meses]]/12</f>
        <v>7.511111111111112</v>
      </c>
      <c r="V1130">
        <v>9</v>
      </c>
      <c r="W1130" s="1" t="s">
        <v>20</v>
      </c>
      <c r="X1130" s="1" t="str">
        <f>+IF(spotify_data[[#This Row],[album_type]]="album","Album",IF(spotify_data[[#This Row],[album_type]]="single","Single","Compilation"))</f>
        <v>Album</v>
      </c>
      <c r="Y1130">
        <v>766</v>
      </c>
    </row>
    <row r="1131" spans="1:25" x14ac:dyDescent="0.3">
      <c r="A1131" s="1" t="s">
        <v>19635</v>
      </c>
      <c r="B1131" s="1">
        <v>7293</v>
      </c>
      <c r="C1131" s="1" t="s">
        <v>19636</v>
      </c>
      <c r="D1131">
        <v>1</v>
      </c>
      <c r="E1131">
        <v>77</v>
      </c>
      <c r="F1131" s="10">
        <f>spotify_data[[#This Row],[track_popularity]]/100</f>
        <v>0.77</v>
      </c>
      <c r="G1131" s="9" t="b">
        <v>0</v>
      </c>
      <c r="H1131" s="1">
        <f>+IF(spotify_data[[#This Row],[explicit]]=FALSE,0,1)</f>
        <v>0</v>
      </c>
      <c r="I1131" s="1" t="s">
        <v>7661</v>
      </c>
      <c r="J1131" s="7">
        <f>MATCH(spotify_data[[#This Row],[artist_name]],spotify_data[artist_name],0)</f>
        <v>75</v>
      </c>
      <c r="K1131">
        <v>90</v>
      </c>
      <c r="L1131" s="10">
        <f>spotify_data[[#This Row],[artist_popularity]]/100</f>
        <v>0.9</v>
      </c>
      <c r="M1131">
        <v>75492598</v>
      </c>
      <c r="N1131" s="1" t="s">
        <v>23</v>
      </c>
      <c r="O1131" s="1" t="s">
        <v>19637</v>
      </c>
      <c r="P1131" s="1">
        <f>MATCH(spotify_data[[#This Row],[album_id]],spotify_data[album_id],0)</f>
        <v>270</v>
      </c>
      <c r="Q1131" s="1" t="s">
        <v>19638</v>
      </c>
      <c r="R1131" s="2">
        <v>40309</v>
      </c>
      <c r="S1131" s="7">
        <f ca="1">+TODAY()-spotify_data[[#This Row],[Fecha lanzamiento Album]]</f>
        <v>5722</v>
      </c>
      <c r="T1131" s="7">
        <f ca="1">+spotify_data[[#This Row],[Antigüedad Album Dias]]/60</f>
        <v>95.36666666666666</v>
      </c>
      <c r="U1131" s="8">
        <f ca="1">spotify_data[[#This Row],[Antigüedad Album Meses]]/12</f>
        <v>7.947222222222222</v>
      </c>
      <c r="V1131">
        <v>10</v>
      </c>
      <c r="W1131" s="1" t="s">
        <v>20</v>
      </c>
      <c r="X1131" s="1" t="str">
        <f>+IF(spotify_data[[#This Row],[album_type]]="album","Album",IF(spotify_data[[#This Row],[album_type]]="single","Single","Compilation"))</f>
        <v>Album</v>
      </c>
      <c r="Y1131">
        <v>37</v>
      </c>
    </row>
    <row r="1132" spans="1:25" x14ac:dyDescent="0.3">
      <c r="A1132" s="1" t="s">
        <v>19681</v>
      </c>
      <c r="B1132" s="1">
        <v>1390</v>
      </c>
      <c r="C1132" s="1" t="s">
        <v>19682</v>
      </c>
      <c r="D1132">
        <v>6</v>
      </c>
      <c r="E1132">
        <v>77</v>
      </c>
      <c r="F1132" s="10">
        <f>spotify_data[[#This Row],[track_popularity]]/100</f>
        <v>0.77</v>
      </c>
      <c r="G1132" s="9" t="b">
        <v>0</v>
      </c>
      <c r="H1132" s="1">
        <f>+IF(spotify_data[[#This Row],[explicit]]=FALSE,0,1)</f>
        <v>0</v>
      </c>
      <c r="I1132" s="1" t="s">
        <v>18272</v>
      </c>
      <c r="J1132" s="7">
        <f>MATCH(spotify_data[[#This Row],[artist_name]],spotify_data[artist_name],0)</f>
        <v>205</v>
      </c>
      <c r="K1132">
        <v>80</v>
      </c>
      <c r="L1132" s="10">
        <f>spotify_data[[#This Row],[artist_popularity]]/100</f>
        <v>0.8</v>
      </c>
      <c r="M1132">
        <v>13749886</v>
      </c>
      <c r="N1132" s="1" t="s">
        <v>1358</v>
      </c>
      <c r="O1132" s="1" t="s">
        <v>19679</v>
      </c>
      <c r="P1132" s="1">
        <f>MATCH(spotify_data[[#This Row],[album_id]],spotify_data[album_id],0)</f>
        <v>358</v>
      </c>
      <c r="Q1132" s="1" t="s">
        <v>19680</v>
      </c>
      <c r="R1132" s="2">
        <v>40267</v>
      </c>
      <c r="S1132" s="7">
        <f ca="1">+TODAY()-spotify_data[[#This Row],[Fecha lanzamiento Album]]</f>
        <v>5764</v>
      </c>
      <c r="T1132" s="7">
        <f ca="1">+spotify_data[[#This Row],[Antigüedad Album Dias]]/60</f>
        <v>96.066666666666663</v>
      </c>
      <c r="U1132" s="8">
        <f ca="1">spotify_data[[#This Row],[Antigüedad Album Meses]]/12</f>
        <v>8.0055555555555546</v>
      </c>
      <c r="V1132">
        <v>22</v>
      </c>
      <c r="W1132" s="1" t="s">
        <v>20</v>
      </c>
      <c r="X1132" s="1" t="str">
        <f>+IF(spotify_data[[#This Row],[album_type]]="album","Album",IF(spotify_data[[#This Row],[album_type]]="single","Single","Compilation"))</f>
        <v>Album</v>
      </c>
      <c r="Y1132">
        <v>449</v>
      </c>
    </row>
    <row r="1133" spans="1:25" x14ac:dyDescent="0.3">
      <c r="A1133" s="1" t="s">
        <v>20030</v>
      </c>
      <c r="B1133" s="1">
        <v>1512</v>
      </c>
      <c r="C1133" s="1" t="s">
        <v>20031</v>
      </c>
      <c r="D1133">
        <v>8</v>
      </c>
      <c r="E1133">
        <v>77</v>
      </c>
      <c r="F1133" s="10">
        <f>spotify_data[[#This Row],[track_popularity]]/100</f>
        <v>0.77</v>
      </c>
      <c r="G1133" s="9" t="b">
        <v>0</v>
      </c>
      <c r="H1133" s="1">
        <f>+IF(spotify_data[[#This Row],[explicit]]=FALSE,0,1)</f>
        <v>0</v>
      </c>
      <c r="I1133" s="1" t="s">
        <v>20032</v>
      </c>
      <c r="J1133" s="7">
        <f>MATCH(spotify_data[[#This Row],[artist_name]],spotify_data[artist_name],0)</f>
        <v>1132</v>
      </c>
      <c r="K1133">
        <v>76</v>
      </c>
      <c r="L1133" s="10">
        <f>spotify_data[[#This Row],[artist_popularity]]/100</f>
        <v>0.76</v>
      </c>
      <c r="M1133">
        <v>3942679</v>
      </c>
      <c r="N1133" s="1" t="s">
        <v>23</v>
      </c>
      <c r="O1133" s="1" t="s">
        <v>20033</v>
      </c>
      <c r="P1133" s="1">
        <f>MATCH(spotify_data[[#This Row],[album_id]],spotify_data[album_id],0)</f>
        <v>1132</v>
      </c>
      <c r="Q1133" s="1" t="s">
        <v>20034</v>
      </c>
      <c r="R1133" s="2">
        <v>40102</v>
      </c>
      <c r="S1133" s="7">
        <f ca="1">+TODAY()-spotify_data[[#This Row],[Fecha lanzamiento Album]]</f>
        <v>5929</v>
      </c>
      <c r="T1133" s="7">
        <f ca="1">+spotify_data[[#This Row],[Antigüedad Album Dias]]/60</f>
        <v>98.816666666666663</v>
      </c>
      <c r="U1133" s="8">
        <f ca="1">spotify_data[[#This Row],[Antigüedad Album Meses]]/12</f>
        <v>8.2347222222222225</v>
      </c>
      <c r="V1133">
        <v>15</v>
      </c>
      <c r="W1133" s="1" t="s">
        <v>1932</v>
      </c>
      <c r="X1133" s="1" t="str">
        <f>+IF(spotify_data[[#This Row],[album_type]]="album","Album",IF(spotify_data[[#This Row],[album_type]]="single","Single","Compilation"))</f>
        <v>Compilation</v>
      </c>
      <c r="Y1133">
        <v>482</v>
      </c>
    </row>
    <row r="1134" spans="1:25" x14ac:dyDescent="0.3">
      <c r="A1134" s="1" t="s">
        <v>20398</v>
      </c>
      <c r="B1134" s="1">
        <v>13172</v>
      </c>
      <c r="C1134" s="1" t="s">
        <v>20399</v>
      </c>
      <c r="D1134">
        <v>1</v>
      </c>
      <c r="E1134">
        <v>77</v>
      </c>
      <c r="F1134" s="10">
        <f>spotify_data[[#This Row],[track_popularity]]/100</f>
        <v>0.77</v>
      </c>
      <c r="G1134" s="9" t="b">
        <v>0</v>
      </c>
      <c r="H1134" s="1">
        <f>+IF(spotify_data[[#This Row],[explicit]]=FALSE,0,1)</f>
        <v>0</v>
      </c>
      <c r="I1134" s="1" t="s">
        <v>6008</v>
      </c>
      <c r="J1134" s="7">
        <f>MATCH(spotify_data[[#This Row],[artist_name]],spotify_data[artist_name],0)</f>
        <v>448</v>
      </c>
      <c r="K1134">
        <v>79</v>
      </c>
      <c r="L1134" s="10">
        <f>spotify_data[[#This Row],[artist_popularity]]/100</f>
        <v>0.79</v>
      </c>
      <c r="M1134">
        <v>9792848</v>
      </c>
      <c r="N1134" s="1" t="s">
        <v>89</v>
      </c>
      <c r="O1134" s="1" t="s">
        <v>20400</v>
      </c>
      <c r="P1134" s="1">
        <f>MATCH(spotify_data[[#This Row],[album_id]],spotify_data[album_id],0)</f>
        <v>1133</v>
      </c>
      <c r="Q1134" s="1" t="s">
        <v>20399</v>
      </c>
      <c r="R1134" s="2">
        <v>39756</v>
      </c>
      <c r="S1134" s="7">
        <f ca="1">+TODAY()-spotify_data[[#This Row],[Fecha lanzamiento Album]]</f>
        <v>6275</v>
      </c>
      <c r="T1134" s="7">
        <f ca="1">+spotify_data[[#This Row],[Antigüedad Album Dias]]/60</f>
        <v>104.58333333333333</v>
      </c>
      <c r="U1134" s="8">
        <f ca="1">spotify_data[[#This Row],[Antigüedad Album Meses]]/12</f>
        <v>8.7152777777777768</v>
      </c>
      <c r="V1134">
        <v>1</v>
      </c>
      <c r="W1134" s="1" t="s">
        <v>21</v>
      </c>
      <c r="X1134" s="1" t="str">
        <f>+IF(spotify_data[[#This Row],[album_type]]="album","Album",IF(spotify_data[[#This Row],[album_type]]="single","Single","Compilation"))</f>
        <v>Single</v>
      </c>
      <c r="Y1134">
        <v>436</v>
      </c>
    </row>
    <row r="1135" spans="1:25" x14ac:dyDescent="0.3">
      <c r="A1135" s="1" t="s">
        <v>20514</v>
      </c>
      <c r="B1135" s="1">
        <v>3135</v>
      </c>
      <c r="C1135" s="1" t="s">
        <v>20515</v>
      </c>
      <c r="D1135">
        <v>7</v>
      </c>
      <c r="E1135">
        <v>77</v>
      </c>
      <c r="F1135" s="10">
        <f>spotify_data[[#This Row],[track_popularity]]/100</f>
        <v>0.77</v>
      </c>
      <c r="G1135" s="9" t="b">
        <v>0</v>
      </c>
      <c r="H1135" s="1">
        <f>+IF(spotify_data[[#This Row],[explicit]]=FALSE,0,1)</f>
        <v>0</v>
      </c>
      <c r="I1135" s="1" t="s">
        <v>3360</v>
      </c>
      <c r="J1135" s="7">
        <f>MATCH(spotify_data[[#This Row],[artist_name]],spotify_data[artist_name],0)</f>
        <v>949</v>
      </c>
      <c r="K1135">
        <v>83</v>
      </c>
      <c r="L1135" s="10">
        <f>spotify_data[[#This Row],[artist_popularity]]/100</f>
        <v>0.83</v>
      </c>
      <c r="M1135">
        <v>38400585</v>
      </c>
      <c r="N1135" s="1" t="s">
        <v>516</v>
      </c>
      <c r="O1135" s="1" t="s">
        <v>20516</v>
      </c>
      <c r="P1135" s="1">
        <f>MATCH(spotify_data[[#This Row],[album_id]],spotify_data[album_id],0)</f>
        <v>1134</v>
      </c>
      <c r="Q1135" s="1" t="s">
        <v>20517</v>
      </c>
      <c r="R1135" s="2">
        <v>39616</v>
      </c>
      <c r="S1135" s="7">
        <f ca="1">+TODAY()-spotify_data[[#This Row],[Fecha lanzamiento Album]]</f>
        <v>6415</v>
      </c>
      <c r="T1135" s="7">
        <f ca="1">+spotify_data[[#This Row],[Antigüedad Album Dias]]/60</f>
        <v>106.91666666666667</v>
      </c>
      <c r="U1135" s="8">
        <f ca="1">spotify_data[[#This Row],[Antigüedad Album Meses]]/12</f>
        <v>8.9097222222222232</v>
      </c>
      <c r="V1135">
        <v>13</v>
      </c>
      <c r="W1135" s="1" t="s">
        <v>20</v>
      </c>
      <c r="X1135" s="1" t="str">
        <f>+IF(spotify_data[[#This Row],[album_type]]="album","Album",IF(spotify_data[[#This Row],[album_type]]="single","Single","Compilation"))</f>
        <v>Album</v>
      </c>
      <c r="Y1135">
        <v>367</v>
      </c>
    </row>
    <row r="1136" spans="1:25" x14ac:dyDescent="0.3">
      <c r="A1136" s="1" t="s">
        <v>20541</v>
      </c>
      <c r="B1136" s="1">
        <v>2109</v>
      </c>
      <c r="C1136" s="1" t="s">
        <v>15251</v>
      </c>
      <c r="D1136">
        <v>2</v>
      </c>
      <c r="E1136">
        <v>77</v>
      </c>
      <c r="F1136" s="10">
        <f>spotify_data[[#This Row],[track_popularity]]/100</f>
        <v>0.77</v>
      </c>
      <c r="G1136" s="9" t="b">
        <v>0</v>
      </c>
      <c r="H1136" s="1">
        <f>+IF(spotify_data[[#This Row],[explicit]]=FALSE,0,1)</f>
        <v>0</v>
      </c>
      <c r="I1136" s="1" t="s">
        <v>18360</v>
      </c>
      <c r="J1136" s="7">
        <f>MATCH(spotify_data[[#This Row],[artist_name]],spotify_data[artist_name],0)</f>
        <v>694</v>
      </c>
      <c r="K1136">
        <v>71</v>
      </c>
      <c r="L1136" s="10">
        <f>spotify_data[[#This Row],[artist_popularity]]/100</f>
        <v>0.71</v>
      </c>
      <c r="M1136">
        <v>7312594</v>
      </c>
      <c r="N1136" s="1" t="s">
        <v>18361</v>
      </c>
      <c r="O1136" s="1" t="s">
        <v>20542</v>
      </c>
      <c r="P1136" s="1">
        <f>MATCH(spotify_data[[#This Row],[album_id]],spotify_data[album_id],0)</f>
        <v>1135</v>
      </c>
      <c r="Q1136" s="1" t="s">
        <v>20543</v>
      </c>
      <c r="R1136" s="2">
        <v>39580</v>
      </c>
      <c r="S1136" s="7">
        <f ca="1">+TODAY()-spotify_data[[#This Row],[Fecha lanzamiento Album]]</f>
        <v>6451</v>
      </c>
      <c r="T1136" s="7">
        <f ca="1">+spotify_data[[#This Row],[Antigüedad Album Dias]]/60</f>
        <v>107.51666666666667</v>
      </c>
      <c r="U1136" s="8">
        <f ca="1">spotify_data[[#This Row],[Antigüedad Album Meses]]/12</f>
        <v>8.9597222222222221</v>
      </c>
      <c r="V1136">
        <v>12</v>
      </c>
      <c r="W1136" s="1" t="s">
        <v>20</v>
      </c>
      <c r="X1136" s="1" t="str">
        <f>+IF(spotify_data[[#This Row],[album_type]]="album","Album",IF(spotify_data[[#This Row],[album_type]]="single","Single","Compilation"))</f>
        <v>Album</v>
      </c>
      <c r="Y1136">
        <v>404</v>
      </c>
    </row>
    <row r="1137" spans="1:25" x14ac:dyDescent="0.3">
      <c r="A1137" s="1" t="s">
        <v>20578</v>
      </c>
      <c r="B1137" s="1">
        <v>3563</v>
      </c>
      <c r="C1137" s="1" t="s">
        <v>20579</v>
      </c>
      <c r="D1137">
        <v>4</v>
      </c>
      <c r="E1137">
        <v>77</v>
      </c>
      <c r="F1137" s="10">
        <f>spotify_data[[#This Row],[track_popularity]]/100</f>
        <v>0.77</v>
      </c>
      <c r="G1137" s="9" t="b">
        <v>0</v>
      </c>
      <c r="H1137" s="1">
        <f>+IF(spotify_data[[#This Row],[explicit]]=FALSE,0,1)</f>
        <v>0</v>
      </c>
      <c r="I1137" s="1" t="s">
        <v>16693</v>
      </c>
      <c r="J1137" s="7">
        <f>MATCH(spotify_data[[#This Row],[artist_name]],spotify_data[artist_name],0)</f>
        <v>213</v>
      </c>
      <c r="K1137">
        <v>84</v>
      </c>
      <c r="L1137" s="10">
        <f>spotify_data[[#This Row],[artist_popularity]]/100</f>
        <v>0.84</v>
      </c>
      <c r="M1137">
        <v>37431031</v>
      </c>
      <c r="N1137" s="1" t="s">
        <v>23</v>
      </c>
      <c r="O1137" s="1" t="s">
        <v>20580</v>
      </c>
      <c r="P1137" s="1">
        <f>MATCH(spotify_data[[#This Row],[album_id]],spotify_data[album_id],0)</f>
        <v>979</v>
      </c>
      <c r="Q1137" s="1" t="s">
        <v>20581</v>
      </c>
      <c r="R1137" s="2">
        <v>39486</v>
      </c>
      <c r="S1137" s="7">
        <f ca="1">+TODAY()-spotify_data[[#This Row],[Fecha lanzamiento Album]]</f>
        <v>6545</v>
      </c>
      <c r="T1137" s="7">
        <f ca="1">+spotify_data[[#This Row],[Antigüedad Album Dias]]/60</f>
        <v>109.08333333333333</v>
      </c>
      <c r="U1137" s="8">
        <f ca="1">spotify_data[[#This Row],[Antigüedad Album Meses]]/12</f>
        <v>9.0902777777777768</v>
      </c>
      <c r="V1137">
        <v>30</v>
      </c>
      <c r="W1137" s="1" t="s">
        <v>20</v>
      </c>
      <c r="X1137" s="1" t="str">
        <f>+IF(spotify_data[[#This Row],[album_type]]="album","Album",IF(spotify_data[[#This Row],[album_type]]="single","Single","Compilation"))</f>
        <v>Album</v>
      </c>
      <c r="Y1137">
        <v>595</v>
      </c>
    </row>
    <row r="1138" spans="1:25" x14ac:dyDescent="0.3">
      <c r="A1138" s="1" t="s">
        <v>20674</v>
      </c>
      <c r="B1138" s="1">
        <v>4796</v>
      </c>
      <c r="C1138" s="1" t="s">
        <v>20675</v>
      </c>
      <c r="D1138">
        <v>4</v>
      </c>
      <c r="E1138">
        <v>77</v>
      </c>
      <c r="F1138" s="10">
        <f>spotify_data[[#This Row],[track_popularity]]/100</f>
        <v>0.77</v>
      </c>
      <c r="G1138" s="9" t="b">
        <v>0</v>
      </c>
      <c r="H1138" s="1">
        <f>+IF(spotify_data[[#This Row],[explicit]]=FALSE,0,1)</f>
        <v>0</v>
      </c>
      <c r="I1138" s="1" t="s">
        <v>12751</v>
      </c>
      <c r="J1138" s="7">
        <f>MATCH(spotify_data[[#This Row],[artist_name]],spotify_data[artist_name],0)</f>
        <v>569</v>
      </c>
      <c r="K1138">
        <v>73</v>
      </c>
      <c r="L1138" s="10">
        <f>spotify_data[[#This Row],[artist_popularity]]/100</f>
        <v>0.73</v>
      </c>
      <c r="M1138">
        <v>3572246</v>
      </c>
      <c r="N1138" s="1" t="s">
        <v>1955</v>
      </c>
      <c r="O1138" s="1" t="s">
        <v>20672</v>
      </c>
      <c r="P1138" s="1">
        <f>MATCH(spotify_data[[#This Row],[album_id]],spotify_data[album_id],0)</f>
        <v>569</v>
      </c>
      <c r="Q1138" s="1" t="s">
        <v>20673</v>
      </c>
      <c r="R1138" s="2">
        <v>39430</v>
      </c>
      <c r="S1138" s="7">
        <f ca="1">+TODAY()-spotify_data[[#This Row],[Fecha lanzamiento Album]]</f>
        <v>6601</v>
      </c>
      <c r="T1138" s="7">
        <f ca="1">+spotify_data[[#This Row],[Antigüedad Album Dias]]/60</f>
        <v>110.01666666666667</v>
      </c>
      <c r="U1138" s="8">
        <f ca="1">spotify_data[[#This Row],[Antigüedad Album Meses]]/12</f>
        <v>9.1680555555555561</v>
      </c>
      <c r="V1138">
        <v>10</v>
      </c>
      <c r="W1138" s="1" t="s">
        <v>20</v>
      </c>
      <c r="X1138" s="1" t="str">
        <f>+IF(spotify_data[[#This Row],[album_type]]="album","Album",IF(spotify_data[[#This Row],[album_type]]="single","Single","Compilation"))</f>
        <v>Album</v>
      </c>
      <c r="Y1138">
        <v>382</v>
      </c>
    </row>
    <row r="1139" spans="1:25" x14ac:dyDescent="0.3">
      <c r="A1139" s="1" t="s">
        <v>20849</v>
      </c>
      <c r="B1139" s="1">
        <v>5952</v>
      </c>
      <c r="C1139" s="1" t="s">
        <v>20850</v>
      </c>
      <c r="D1139">
        <v>5</v>
      </c>
      <c r="E1139">
        <v>77</v>
      </c>
      <c r="F1139" s="10">
        <f>spotify_data[[#This Row],[track_popularity]]/100</f>
        <v>0.77</v>
      </c>
      <c r="G1139" s="9" t="b">
        <v>0</v>
      </c>
      <c r="H1139" s="1">
        <f>+IF(spotify_data[[#This Row],[explicit]]=FALSE,0,1)</f>
        <v>0</v>
      </c>
      <c r="I1139" s="1" t="s">
        <v>17331</v>
      </c>
      <c r="J1139" s="7">
        <f>MATCH(spotify_data[[#This Row],[artist_name]],spotify_data[artist_name],0)</f>
        <v>36</v>
      </c>
      <c r="K1139">
        <v>84</v>
      </c>
      <c r="L1139" s="10">
        <f>spotify_data[[#This Row],[artist_popularity]]/100</f>
        <v>0.84</v>
      </c>
      <c r="M1139">
        <v>32068481</v>
      </c>
      <c r="N1139" s="1" t="s">
        <v>17332</v>
      </c>
      <c r="O1139" s="1" t="s">
        <v>20851</v>
      </c>
      <c r="P1139" s="1">
        <f>MATCH(spotify_data[[#This Row],[album_id]],spotify_data[album_id],0)</f>
        <v>147</v>
      </c>
      <c r="Q1139" s="1" t="s">
        <v>20852</v>
      </c>
      <c r="R1139" s="2">
        <v>39194</v>
      </c>
      <c r="S1139" s="7">
        <f ca="1">+TODAY()-spotify_data[[#This Row],[Fecha lanzamiento Album]]</f>
        <v>6837</v>
      </c>
      <c r="T1139" s="7">
        <f ca="1">+spotify_data[[#This Row],[Antigüedad Album Dias]]/60</f>
        <v>113.95</v>
      </c>
      <c r="U1139" s="8">
        <f ca="1">spotify_data[[#This Row],[Antigüedad Album Meses]]/12</f>
        <v>9.4958333333333336</v>
      </c>
      <c r="V1139">
        <v>12</v>
      </c>
      <c r="W1139" s="1" t="s">
        <v>20</v>
      </c>
      <c r="X1139" s="1" t="str">
        <f>+IF(spotify_data[[#This Row],[album_type]]="album","Album",IF(spotify_data[[#This Row],[album_type]]="single","Single","Compilation"))</f>
        <v>Album</v>
      </c>
      <c r="Y1139">
        <v>306</v>
      </c>
    </row>
    <row r="1140" spans="1:25" x14ac:dyDescent="0.3">
      <c r="A1140" s="1" t="s">
        <v>20914</v>
      </c>
      <c r="B1140" s="1">
        <v>3723</v>
      </c>
      <c r="C1140" s="1" t="s">
        <v>20915</v>
      </c>
      <c r="D1140">
        <v>2</v>
      </c>
      <c r="E1140">
        <v>77</v>
      </c>
      <c r="F1140" s="10">
        <f>spotify_data[[#This Row],[track_popularity]]/100</f>
        <v>0.77</v>
      </c>
      <c r="G1140" s="9" t="b">
        <v>0</v>
      </c>
      <c r="H1140" s="1">
        <f>+IF(spotify_data[[#This Row],[explicit]]=FALSE,0,1)</f>
        <v>0</v>
      </c>
      <c r="I1140" s="1" t="s">
        <v>20916</v>
      </c>
      <c r="J1140" s="7">
        <f>MATCH(spotify_data[[#This Row],[artist_name]],spotify_data[artist_name],0)</f>
        <v>1139</v>
      </c>
      <c r="K1140">
        <v>63</v>
      </c>
      <c r="L1140" s="10">
        <f>spotify_data[[#This Row],[artist_popularity]]/100</f>
        <v>0.63</v>
      </c>
      <c r="M1140">
        <v>538408</v>
      </c>
      <c r="N1140" s="1" t="s">
        <v>23</v>
      </c>
      <c r="O1140" s="1" t="s">
        <v>20917</v>
      </c>
      <c r="P1140" s="1">
        <f>MATCH(spotify_data[[#This Row],[album_id]],spotify_data[album_id],0)</f>
        <v>1139</v>
      </c>
      <c r="Q1140" s="1" t="s">
        <v>20918</v>
      </c>
      <c r="R1140" s="2">
        <v>39083</v>
      </c>
      <c r="S1140" s="7">
        <f ca="1">+TODAY()-spotify_data[[#This Row],[Fecha lanzamiento Album]]</f>
        <v>6948</v>
      </c>
      <c r="T1140" s="7">
        <f ca="1">+spotify_data[[#This Row],[Antigüedad Album Dias]]/60</f>
        <v>115.8</v>
      </c>
      <c r="U1140" s="8">
        <f ca="1">spotify_data[[#This Row],[Antigüedad Album Meses]]/12</f>
        <v>9.65</v>
      </c>
      <c r="V1140">
        <v>14</v>
      </c>
      <c r="W1140" s="1" t="s">
        <v>20</v>
      </c>
      <c r="X1140" s="1" t="str">
        <f>+IF(spotify_data[[#This Row],[album_type]]="album","Album",IF(spotify_data[[#This Row],[album_type]]="single","Single","Compilation"))</f>
        <v>Album</v>
      </c>
      <c r="Y1140">
        <v>307</v>
      </c>
    </row>
    <row r="1141" spans="1:25" x14ac:dyDescent="0.3">
      <c r="A1141" s="1" t="s">
        <v>21070</v>
      </c>
      <c r="B1141" s="1">
        <v>8102</v>
      </c>
      <c r="C1141" s="1" t="s">
        <v>21071</v>
      </c>
      <c r="D1141">
        <v>3</v>
      </c>
      <c r="E1141">
        <v>77</v>
      </c>
      <c r="F1141" s="10">
        <f>spotify_data[[#This Row],[track_popularity]]/100</f>
        <v>0.77</v>
      </c>
      <c r="G1141" s="9" t="b">
        <v>0</v>
      </c>
      <c r="H1141" s="1">
        <f>+IF(spotify_data[[#This Row],[explicit]]=FALSE,0,1)</f>
        <v>0</v>
      </c>
      <c r="I1141" s="1" t="s">
        <v>5382</v>
      </c>
      <c r="J1141" s="7">
        <f>MATCH(spotify_data[[#This Row],[artist_name]],spotify_data[artist_name],0)</f>
        <v>76</v>
      </c>
      <c r="K1141">
        <v>76</v>
      </c>
      <c r="L1141" s="10">
        <f>spotify_data[[#This Row],[artist_popularity]]/100</f>
        <v>0.76</v>
      </c>
      <c r="M1141">
        <v>8006321</v>
      </c>
      <c r="N1141" s="1" t="s">
        <v>5383</v>
      </c>
      <c r="O1141" s="1" t="s">
        <v>21072</v>
      </c>
      <c r="P1141" s="1">
        <f>MATCH(spotify_data[[#This Row],[album_id]],spotify_data[album_id],0)</f>
        <v>1140</v>
      </c>
      <c r="Q1141" s="1" t="s">
        <v>21073</v>
      </c>
      <c r="R1141" s="2">
        <v>38987</v>
      </c>
      <c r="S1141" s="7">
        <f ca="1">+TODAY()-spotify_data[[#This Row],[Fecha lanzamiento Album]]</f>
        <v>7044</v>
      </c>
      <c r="T1141" s="7">
        <f ca="1">+spotify_data[[#This Row],[Antigüedad Album Dias]]/60</f>
        <v>117.4</v>
      </c>
      <c r="U1141" s="8">
        <f ca="1">spotify_data[[#This Row],[Antigüedad Album Meses]]/12</f>
        <v>9.7833333333333332</v>
      </c>
      <c r="V1141">
        <v>12</v>
      </c>
      <c r="W1141" s="1" t="s">
        <v>20</v>
      </c>
      <c r="X1141" s="1" t="str">
        <f>+IF(spotify_data[[#This Row],[album_type]]="album","Album",IF(spotify_data[[#This Row],[album_type]]="single","Single","Compilation"))</f>
        <v>Album</v>
      </c>
      <c r="Y1141">
        <v>367</v>
      </c>
    </row>
    <row r="1142" spans="1:25" x14ac:dyDescent="0.3">
      <c r="A1142" s="1" t="s">
        <v>21192</v>
      </c>
      <c r="B1142" s="1">
        <v>4265</v>
      </c>
      <c r="C1142" s="1" t="s">
        <v>21193</v>
      </c>
      <c r="D1142">
        <v>3</v>
      </c>
      <c r="E1142">
        <v>77</v>
      </c>
      <c r="F1142" s="10">
        <f>spotify_data[[#This Row],[track_popularity]]/100</f>
        <v>0.77</v>
      </c>
      <c r="G1142" s="9" t="b">
        <v>0</v>
      </c>
      <c r="H1142" s="1">
        <f>+IF(spotify_data[[#This Row],[explicit]]=FALSE,0,1)</f>
        <v>0</v>
      </c>
      <c r="I1142" s="1" t="s">
        <v>21194</v>
      </c>
      <c r="J1142" s="7">
        <f>MATCH(spotify_data[[#This Row],[artist_name]],spotify_data[artist_name],0)</f>
        <v>1141</v>
      </c>
      <c r="K1142">
        <v>60</v>
      </c>
      <c r="L1142" s="10">
        <f>spotify_data[[#This Row],[artist_popularity]]/100</f>
        <v>0.6</v>
      </c>
      <c r="M1142">
        <v>435132</v>
      </c>
      <c r="N1142" s="1" t="s">
        <v>1955</v>
      </c>
      <c r="O1142" s="1" t="s">
        <v>21195</v>
      </c>
      <c r="P1142" s="1">
        <f>MATCH(spotify_data[[#This Row],[album_id]],spotify_data[album_id],0)</f>
        <v>1141</v>
      </c>
      <c r="Q1142" s="1" t="s">
        <v>21196</v>
      </c>
      <c r="R1142" s="2">
        <v>38718</v>
      </c>
      <c r="S1142" s="7">
        <f ca="1">+TODAY()-spotify_data[[#This Row],[Fecha lanzamiento Album]]</f>
        <v>7313</v>
      </c>
      <c r="T1142" s="7">
        <f ca="1">+spotify_data[[#This Row],[Antigüedad Album Dias]]/60</f>
        <v>121.88333333333334</v>
      </c>
      <c r="U1142" s="8">
        <f ca="1">spotify_data[[#This Row],[Antigüedad Album Meses]]/12</f>
        <v>10.156944444444445</v>
      </c>
      <c r="V1142">
        <v>11</v>
      </c>
      <c r="W1142" s="1" t="s">
        <v>20</v>
      </c>
      <c r="X1142" s="1" t="str">
        <f>+IF(spotify_data[[#This Row],[album_type]]="album","Album",IF(spotify_data[[#This Row],[album_type]]="single","Single","Compilation"))</f>
        <v>Album</v>
      </c>
      <c r="Y1142">
        <v>461</v>
      </c>
    </row>
    <row r="1143" spans="1:25" x14ac:dyDescent="0.3">
      <c r="A1143" s="1" t="s">
        <v>21262</v>
      </c>
      <c r="B1143" s="1">
        <v>5343</v>
      </c>
      <c r="C1143" s="1" t="s">
        <v>21263</v>
      </c>
      <c r="D1143">
        <v>9</v>
      </c>
      <c r="E1143">
        <v>77</v>
      </c>
      <c r="F1143" s="10">
        <f>spotify_data[[#This Row],[track_popularity]]/100</f>
        <v>0.77</v>
      </c>
      <c r="G1143" s="9" t="b">
        <v>0</v>
      </c>
      <c r="H1143" s="1">
        <f>+IF(spotify_data[[#This Row],[explicit]]=FALSE,0,1)</f>
        <v>0</v>
      </c>
      <c r="I1143" s="1" t="s">
        <v>21264</v>
      </c>
      <c r="J1143" s="7">
        <f>MATCH(spotify_data[[#This Row],[artist_name]],spotify_data[artist_name],0)</f>
        <v>1142</v>
      </c>
      <c r="K1143">
        <v>67</v>
      </c>
      <c r="L1143" s="10">
        <f>spotify_data[[#This Row],[artist_popularity]]/100</f>
        <v>0.67</v>
      </c>
      <c r="M1143">
        <v>2652767</v>
      </c>
      <c r="N1143" s="1" t="s">
        <v>14381</v>
      </c>
      <c r="O1143" s="1" t="s">
        <v>21265</v>
      </c>
      <c r="P1143" s="1">
        <f>MATCH(spotify_data[[#This Row],[album_id]],spotify_data[album_id],0)</f>
        <v>1142</v>
      </c>
      <c r="Q1143" s="1" t="s">
        <v>21266</v>
      </c>
      <c r="R1143" s="2">
        <v>38718</v>
      </c>
      <c r="S1143" s="7">
        <f ca="1">+TODAY()-spotify_data[[#This Row],[Fecha lanzamiento Album]]</f>
        <v>7313</v>
      </c>
      <c r="T1143" s="7">
        <f ca="1">+spotify_data[[#This Row],[Antigüedad Album Dias]]/60</f>
        <v>121.88333333333334</v>
      </c>
      <c r="U1143" s="8">
        <f ca="1">spotify_data[[#This Row],[Antigüedad Album Meses]]/12</f>
        <v>10.156944444444445</v>
      </c>
      <c r="V1143">
        <v>14</v>
      </c>
      <c r="W1143" s="1" t="s">
        <v>20</v>
      </c>
      <c r="X1143" s="1" t="str">
        <f>+IF(spotify_data[[#This Row],[album_type]]="album","Album",IF(spotify_data[[#This Row],[album_type]]="single","Single","Compilation"))</f>
        <v>Album</v>
      </c>
      <c r="Y1143">
        <v>339</v>
      </c>
    </row>
    <row r="1144" spans="1:25" x14ac:dyDescent="0.3">
      <c r="A1144" s="1" t="s">
        <v>21294</v>
      </c>
      <c r="B1144" s="1">
        <v>7053</v>
      </c>
      <c r="C1144" s="1" t="s">
        <v>16197</v>
      </c>
      <c r="D1144">
        <v>6</v>
      </c>
      <c r="E1144">
        <v>77</v>
      </c>
      <c r="F1144" s="10">
        <f>spotify_data[[#This Row],[track_popularity]]/100</f>
        <v>0.77</v>
      </c>
      <c r="G1144" s="9" t="b">
        <v>1</v>
      </c>
      <c r="H1144" s="1">
        <f>+IF(spotify_data[[#This Row],[explicit]]=FALSE,0,1)</f>
        <v>1</v>
      </c>
      <c r="I1144" s="1" t="s">
        <v>3466</v>
      </c>
      <c r="J1144" s="7">
        <f>MATCH(spotify_data[[#This Row],[artist_name]],spotify_data[artist_name],0)</f>
        <v>106</v>
      </c>
      <c r="K1144">
        <v>88</v>
      </c>
      <c r="L1144" s="10">
        <f>spotify_data[[#This Row],[artist_popularity]]/100</f>
        <v>0.88</v>
      </c>
      <c r="M1144">
        <v>104539036</v>
      </c>
      <c r="N1144" s="1" t="s">
        <v>3467</v>
      </c>
      <c r="O1144" s="1" t="s">
        <v>21295</v>
      </c>
      <c r="P1144" s="1">
        <f>MATCH(spotify_data[[#This Row],[album_id]],spotify_data[album_id],0)</f>
        <v>1143</v>
      </c>
      <c r="Q1144" s="1" t="s">
        <v>21296</v>
      </c>
      <c r="R1144" s="2">
        <v>38692</v>
      </c>
      <c r="S1144" s="7">
        <f ca="1">+TODAY()-spotify_data[[#This Row],[Fecha lanzamiento Album]]</f>
        <v>7339</v>
      </c>
      <c r="T1144" s="7">
        <f ca="1">+spotify_data[[#This Row],[Antigüedad Album Dias]]/60</f>
        <v>122.31666666666666</v>
      </c>
      <c r="U1144" s="8">
        <f ca="1">spotify_data[[#This Row],[Antigüedad Album Meses]]/12</f>
        <v>10.193055555555555</v>
      </c>
      <c r="V1144">
        <v>24</v>
      </c>
      <c r="W1144" s="1" t="s">
        <v>1932</v>
      </c>
      <c r="X1144" s="1" t="str">
        <f>+IF(spotify_data[[#This Row],[album_type]]="album","Album",IF(spotify_data[[#This Row],[album_type]]="single","Single","Compilation"))</f>
        <v>Compilation</v>
      </c>
      <c r="Y1144">
        <v>544</v>
      </c>
    </row>
    <row r="1145" spans="1:25" x14ac:dyDescent="0.3">
      <c r="A1145" s="1" t="s">
        <v>21540</v>
      </c>
      <c r="B1145" s="1">
        <v>236</v>
      </c>
      <c r="C1145" s="1" t="s">
        <v>21541</v>
      </c>
      <c r="D1145">
        <v>5</v>
      </c>
      <c r="E1145">
        <v>77</v>
      </c>
      <c r="F1145" s="10">
        <f>spotify_data[[#This Row],[track_popularity]]/100</f>
        <v>0.77</v>
      </c>
      <c r="G1145" s="9" t="b">
        <v>0</v>
      </c>
      <c r="H1145" s="1">
        <f>+IF(spotify_data[[#This Row],[explicit]]=FALSE,0,1)</f>
        <v>0</v>
      </c>
      <c r="I1145" s="1" t="s">
        <v>9448</v>
      </c>
      <c r="J1145" s="7">
        <f>MATCH(spotify_data[[#This Row],[artist_name]],spotify_data[artist_name],0)</f>
        <v>564</v>
      </c>
      <c r="K1145">
        <v>81</v>
      </c>
      <c r="L1145" s="10">
        <f>spotify_data[[#This Row],[artist_popularity]]/100</f>
        <v>0.81</v>
      </c>
      <c r="M1145">
        <v>9553224</v>
      </c>
      <c r="N1145" s="1" t="s">
        <v>23</v>
      </c>
      <c r="O1145" s="1" t="s">
        <v>21542</v>
      </c>
      <c r="P1145" s="1">
        <f>MATCH(spotify_data[[#This Row],[album_id]],spotify_data[album_id],0)</f>
        <v>1144</v>
      </c>
      <c r="Q1145" s="1" t="s">
        <v>21523</v>
      </c>
      <c r="R1145" s="2">
        <v>38353</v>
      </c>
      <c r="S1145" s="7">
        <f ca="1">+TODAY()-spotify_data[[#This Row],[Fecha lanzamiento Album]]</f>
        <v>7678</v>
      </c>
      <c r="T1145" s="7">
        <f ca="1">+spotify_data[[#This Row],[Antigüedad Album Dias]]/60</f>
        <v>127.96666666666667</v>
      </c>
      <c r="U1145" s="8">
        <f ca="1">spotify_data[[#This Row],[Antigüedad Album Meses]]/12</f>
        <v>10.66388888888889</v>
      </c>
      <c r="V1145">
        <v>16</v>
      </c>
      <c r="W1145" s="1" t="s">
        <v>20</v>
      </c>
      <c r="X1145" s="1" t="str">
        <f>+IF(spotify_data[[#This Row],[album_type]]="album","Album",IF(spotify_data[[#This Row],[album_type]]="single","Single","Compilation"))</f>
        <v>Album</v>
      </c>
      <c r="Y1145">
        <v>544</v>
      </c>
    </row>
    <row r="1146" spans="1:25" x14ac:dyDescent="0.3">
      <c r="A1146" s="1" t="s">
        <v>21647</v>
      </c>
      <c r="B1146" s="1">
        <v>2113</v>
      </c>
      <c r="C1146" s="1" t="s">
        <v>21648</v>
      </c>
      <c r="D1146">
        <v>4</v>
      </c>
      <c r="E1146">
        <v>77</v>
      </c>
      <c r="F1146" s="10">
        <f>spotify_data[[#This Row],[track_popularity]]/100</f>
        <v>0.77</v>
      </c>
      <c r="G1146" s="9" t="b">
        <v>0</v>
      </c>
      <c r="H1146" s="1">
        <f>+IF(spotify_data[[#This Row],[explicit]]=FALSE,0,1)</f>
        <v>0</v>
      </c>
      <c r="I1146" s="1" t="s">
        <v>20300</v>
      </c>
      <c r="J1146" s="7">
        <f>MATCH(spotify_data[[#This Row],[artist_name]],spotify_data[artist_name],0)</f>
        <v>149</v>
      </c>
      <c r="K1146">
        <v>73</v>
      </c>
      <c r="L1146" s="10">
        <f>spotify_data[[#This Row],[artist_popularity]]/100</f>
        <v>0.73</v>
      </c>
      <c r="M1146">
        <v>3922290</v>
      </c>
      <c r="N1146" s="1" t="s">
        <v>23</v>
      </c>
      <c r="O1146" s="1" t="s">
        <v>21649</v>
      </c>
      <c r="P1146" s="1">
        <f>MATCH(spotify_data[[#This Row],[album_id]],spotify_data[album_id],0)</f>
        <v>149</v>
      </c>
      <c r="Q1146" s="1" t="s">
        <v>21650</v>
      </c>
      <c r="R1146" s="2">
        <v>38117</v>
      </c>
      <c r="S1146" s="7">
        <f ca="1">+TODAY()-spotify_data[[#This Row],[Fecha lanzamiento Album]]</f>
        <v>7914</v>
      </c>
      <c r="T1146" s="7">
        <f ca="1">+spotify_data[[#This Row],[Antigüedad Album Dias]]/60</f>
        <v>131.9</v>
      </c>
      <c r="U1146" s="8">
        <f ca="1">spotify_data[[#This Row],[Antigüedad Album Meses]]/12</f>
        <v>10.991666666666667</v>
      </c>
      <c r="V1146">
        <v>12</v>
      </c>
      <c r="W1146" s="1" t="s">
        <v>20</v>
      </c>
      <c r="X1146" s="1" t="str">
        <f>+IF(spotify_data[[#This Row],[album_type]]="album","Album",IF(spotify_data[[#This Row],[album_type]]="single","Single","Compilation"))</f>
        <v>Album</v>
      </c>
      <c r="Y1146">
        <v>359</v>
      </c>
    </row>
    <row r="1147" spans="1:25" x14ac:dyDescent="0.3">
      <c r="A1147" s="1" t="s">
        <v>21828</v>
      </c>
      <c r="B1147" s="1">
        <v>789</v>
      </c>
      <c r="C1147" s="1" t="s">
        <v>21829</v>
      </c>
      <c r="D1147">
        <v>1</v>
      </c>
      <c r="E1147">
        <v>77</v>
      </c>
      <c r="F1147" s="10">
        <f>spotify_data[[#This Row],[track_popularity]]/100</f>
        <v>0.77</v>
      </c>
      <c r="G1147" s="9" t="b">
        <v>0</v>
      </c>
      <c r="H1147" s="1">
        <f>+IF(spotify_data[[#This Row],[explicit]]=FALSE,0,1)</f>
        <v>0</v>
      </c>
      <c r="I1147" s="1" t="s">
        <v>21830</v>
      </c>
      <c r="J1147" s="7">
        <f>MATCH(spotify_data[[#This Row],[artist_name]],spotify_data[artist_name],0)</f>
        <v>998</v>
      </c>
      <c r="K1147">
        <v>72</v>
      </c>
      <c r="L1147" s="10">
        <f>spotify_data[[#This Row],[artist_popularity]]/100</f>
        <v>0.72</v>
      </c>
      <c r="M1147">
        <v>2153479</v>
      </c>
      <c r="N1147" s="1" t="s">
        <v>23</v>
      </c>
      <c r="O1147" s="1" t="s">
        <v>21831</v>
      </c>
      <c r="P1147" s="1">
        <f>MATCH(spotify_data[[#This Row],[album_id]],spotify_data[album_id],0)</f>
        <v>1146</v>
      </c>
      <c r="Q1147" s="1" t="s">
        <v>21832</v>
      </c>
      <c r="R1147" s="2">
        <v>37802</v>
      </c>
      <c r="S1147" s="7">
        <f ca="1">+TODAY()-spotify_data[[#This Row],[Fecha lanzamiento Album]]</f>
        <v>8229</v>
      </c>
      <c r="T1147" s="7">
        <f ca="1">+spotify_data[[#This Row],[Antigüedad Album Dias]]/60</f>
        <v>137.15</v>
      </c>
      <c r="U1147" s="8">
        <f ca="1">spotify_data[[#This Row],[Antigüedad Album Meses]]/12</f>
        <v>11.429166666666667</v>
      </c>
      <c r="V1147">
        <v>13</v>
      </c>
      <c r="W1147" s="1" t="s">
        <v>20</v>
      </c>
      <c r="X1147" s="1" t="str">
        <f>+IF(spotify_data[[#This Row],[album_type]]="album","Album",IF(spotify_data[[#This Row],[album_type]]="single","Single","Compilation"))</f>
        <v>Album</v>
      </c>
      <c r="Y1147">
        <v>4</v>
      </c>
    </row>
    <row r="1148" spans="1:25" x14ac:dyDescent="0.3">
      <c r="A1148" s="1" t="s">
        <v>21902</v>
      </c>
      <c r="B1148" s="1">
        <v>1464</v>
      </c>
      <c r="C1148" s="1" t="s">
        <v>21903</v>
      </c>
      <c r="D1148">
        <v>3</v>
      </c>
      <c r="E1148">
        <v>77</v>
      </c>
      <c r="F1148" s="10">
        <f>spotify_data[[#This Row],[track_popularity]]/100</f>
        <v>0.77</v>
      </c>
      <c r="G1148" s="9" t="b">
        <v>0</v>
      </c>
      <c r="H1148" s="1">
        <f>+IF(spotify_data[[#This Row],[explicit]]=FALSE,0,1)</f>
        <v>0</v>
      </c>
      <c r="I1148" s="1" t="s">
        <v>3153</v>
      </c>
      <c r="J1148" s="7">
        <f>MATCH(spotify_data[[#This Row],[artist_name]],spotify_data[artist_name],0)</f>
        <v>78</v>
      </c>
      <c r="K1148">
        <v>88</v>
      </c>
      <c r="L1148" s="10">
        <f>spotify_data[[#This Row],[artist_popularity]]/100</f>
        <v>0.88</v>
      </c>
      <c r="M1148">
        <v>31785695</v>
      </c>
      <c r="N1148" s="1" t="s">
        <v>3154</v>
      </c>
      <c r="O1148" s="1" t="s">
        <v>21900</v>
      </c>
      <c r="P1148" s="1">
        <f>MATCH(spotify_data[[#This Row],[album_id]],spotify_data[album_id],0)</f>
        <v>104</v>
      </c>
      <c r="Q1148" s="1" t="s">
        <v>21901</v>
      </c>
      <c r="R1148" s="2">
        <v>37705</v>
      </c>
      <c r="S1148" s="7">
        <f ca="1">+TODAY()-spotify_data[[#This Row],[Fecha lanzamiento Album]]</f>
        <v>8326</v>
      </c>
      <c r="T1148" s="7">
        <f ca="1">+spotify_data[[#This Row],[Antigüedad Album Dias]]/60</f>
        <v>138.76666666666668</v>
      </c>
      <c r="U1148" s="8">
        <f ca="1">spotify_data[[#This Row],[Antigüedad Album Meses]]/12</f>
        <v>11.56388888888889</v>
      </c>
      <c r="V1148">
        <v>13</v>
      </c>
      <c r="W1148" s="1" t="s">
        <v>20</v>
      </c>
      <c r="X1148" s="1" t="str">
        <f>+IF(spotify_data[[#This Row],[album_type]]="album","Album",IF(spotify_data[[#This Row],[album_type]]="single","Single","Compilation"))</f>
        <v>Album</v>
      </c>
      <c r="Y1148">
        <v>356</v>
      </c>
    </row>
    <row r="1149" spans="1:25" x14ac:dyDescent="0.3">
      <c r="A1149" s="1" t="s">
        <v>22045</v>
      </c>
      <c r="B1149" s="1">
        <v>7045</v>
      </c>
      <c r="C1149" s="1" t="s">
        <v>22046</v>
      </c>
      <c r="D1149">
        <v>5</v>
      </c>
      <c r="E1149">
        <v>77</v>
      </c>
      <c r="F1149" s="10">
        <f>spotify_data[[#This Row],[track_popularity]]/100</f>
        <v>0.77</v>
      </c>
      <c r="G1149" s="9" t="b">
        <v>0</v>
      </c>
      <c r="H1149" s="1">
        <f>+IF(spotify_data[[#This Row],[explicit]]=FALSE,0,1)</f>
        <v>0</v>
      </c>
      <c r="I1149" s="1" t="s">
        <v>12781</v>
      </c>
      <c r="J1149" s="7">
        <f>MATCH(spotify_data[[#This Row],[artist_name]],spotify_data[artist_name],0)</f>
        <v>201</v>
      </c>
      <c r="K1149">
        <v>81</v>
      </c>
      <c r="L1149" s="10">
        <f>spotify_data[[#This Row],[artist_popularity]]/100</f>
        <v>0.81</v>
      </c>
      <c r="M1149">
        <v>15820264</v>
      </c>
      <c r="N1149" s="1" t="s">
        <v>23</v>
      </c>
      <c r="O1149" s="1" t="s">
        <v>22047</v>
      </c>
      <c r="P1149" s="1">
        <f>MATCH(spotify_data[[#This Row],[album_id]],spotify_data[album_id],0)</f>
        <v>1148</v>
      </c>
      <c r="Q1149" s="1" t="s">
        <v>22048</v>
      </c>
      <c r="R1149" s="2">
        <v>37564</v>
      </c>
      <c r="S1149" s="7">
        <f ca="1">+TODAY()-spotify_data[[#This Row],[Fecha lanzamiento Album]]</f>
        <v>8467</v>
      </c>
      <c r="T1149" s="7">
        <f ca="1">+spotify_data[[#This Row],[Antigüedad Album Dias]]/60</f>
        <v>141.11666666666667</v>
      </c>
      <c r="U1149" s="8">
        <f ca="1">spotify_data[[#This Row],[Antigüedad Album Meses]]/12</f>
        <v>11.759722222222223</v>
      </c>
      <c r="V1149">
        <v>13</v>
      </c>
      <c r="W1149" s="1" t="s">
        <v>20</v>
      </c>
      <c r="X1149" s="1" t="str">
        <f>+IF(spotify_data[[#This Row],[album_type]]="album","Album",IF(spotify_data[[#This Row],[album_type]]="single","Single","Compilation"))</f>
        <v>Album</v>
      </c>
      <c r="Y1149">
        <v>48</v>
      </c>
    </row>
    <row r="1150" spans="1:25" x14ac:dyDescent="0.3">
      <c r="A1150" s="1" t="s">
        <v>22117</v>
      </c>
      <c r="B1150" s="1"/>
      <c r="C1150" s="1" t="s">
        <v>22118</v>
      </c>
      <c r="D1150">
        <v>3</v>
      </c>
      <c r="E1150">
        <v>77</v>
      </c>
      <c r="F1150" s="10">
        <f>spotify_data[[#This Row],[track_popularity]]/100</f>
        <v>0.77</v>
      </c>
      <c r="G1150" s="9" t="b">
        <v>1</v>
      </c>
      <c r="H1150" s="1">
        <f>+IF(spotify_data[[#This Row],[explicit]]=FALSE,0,1)</f>
        <v>1</v>
      </c>
      <c r="I1150" s="1" t="s">
        <v>17257</v>
      </c>
      <c r="J1150" s="7">
        <f>MATCH(spotify_data[[#This Row],[artist_name]],spotify_data[artist_name],0)</f>
        <v>968</v>
      </c>
      <c r="K1150">
        <v>74</v>
      </c>
      <c r="L1150" s="10">
        <f>spotify_data[[#This Row],[artist_popularity]]/100</f>
        <v>0.74</v>
      </c>
      <c r="M1150">
        <v>3741931</v>
      </c>
      <c r="N1150" s="1" t="s">
        <v>23</v>
      </c>
      <c r="O1150" s="1" t="s">
        <v>22119</v>
      </c>
      <c r="P1150" s="1">
        <f>MATCH(spotify_data[[#This Row],[album_id]],spotify_data[album_id],0)</f>
        <v>1149</v>
      </c>
      <c r="Q1150" s="1" t="s">
        <v>22120</v>
      </c>
      <c r="R1150" s="2">
        <v>37432</v>
      </c>
      <c r="S1150" s="7">
        <f ca="1">+TODAY()-spotify_data[[#This Row],[Fecha lanzamiento Album]]</f>
        <v>8599</v>
      </c>
      <c r="T1150" s="7">
        <f ca="1">+spotify_data[[#This Row],[Antigüedad Album Dias]]/60</f>
        <v>143.31666666666666</v>
      </c>
      <c r="U1150" s="8">
        <f ca="1">spotify_data[[#This Row],[Antigüedad Album Meses]]/12</f>
        <v>11.943055555555555</v>
      </c>
      <c r="V1150">
        <v>19</v>
      </c>
      <c r="W1150" s="1" t="s">
        <v>20</v>
      </c>
      <c r="X1150" s="1" t="str">
        <f>+IF(spotify_data[[#This Row],[album_type]]="album","Album",IF(spotify_data[[#This Row],[album_type]]="single","Single","Compilation"))</f>
        <v>Album</v>
      </c>
      <c r="Y1150">
        <v>38</v>
      </c>
    </row>
    <row r="1151" spans="1:25" x14ac:dyDescent="0.3">
      <c r="A1151" s="1" t="s">
        <v>22259</v>
      </c>
      <c r="B1151" s="1"/>
      <c r="C1151" s="1" t="s">
        <v>22260</v>
      </c>
      <c r="D1151">
        <v>3</v>
      </c>
      <c r="E1151">
        <v>77</v>
      </c>
      <c r="F1151" s="10">
        <f>spotify_data[[#This Row],[track_popularity]]/100</f>
        <v>0.77</v>
      </c>
      <c r="G1151" s="9" t="b">
        <v>0</v>
      </c>
      <c r="H1151" s="1">
        <f>+IF(spotify_data[[#This Row],[explicit]]=FALSE,0,1)</f>
        <v>0</v>
      </c>
      <c r="I1151" s="1" t="s">
        <v>6414</v>
      </c>
      <c r="J1151" s="7">
        <f>MATCH(spotify_data[[#This Row],[artist_name]],spotify_data[artist_name],0)</f>
        <v>530</v>
      </c>
      <c r="K1151">
        <v>85</v>
      </c>
      <c r="L1151" s="10">
        <f>spotify_data[[#This Row],[artist_popularity]]/100</f>
        <v>0.85</v>
      </c>
      <c r="M1151">
        <v>39777995</v>
      </c>
      <c r="N1151" s="1" t="s">
        <v>6415</v>
      </c>
      <c r="O1151" s="1" t="s">
        <v>22261</v>
      </c>
      <c r="P1151" s="1">
        <f>MATCH(spotify_data[[#This Row],[album_id]],spotify_data[album_id],0)</f>
        <v>1150</v>
      </c>
      <c r="Q1151" s="1" t="s">
        <v>22262</v>
      </c>
      <c r="R1151" s="2">
        <v>37208</v>
      </c>
      <c r="S1151" s="7">
        <f ca="1">+TODAY()-spotify_data[[#This Row],[Fecha lanzamiento Album]]</f>
        <v>8823</v>
      </c>
      <c r="T1151" s="7">
        <f ca="1">+spotify_data[[#This Row],[Antigüedad Album Dias]]/60</f>
        <v>147.05000000000001</v>
      </c>
      <c r="U1151" s="8">
        <f ca="1">spotify_data[[#This Row],[Antigüedad Album Meses]]/12</f>
        <v>12.254166666666668</v>
      </c>
      <c r="V1151">
        <v>13</v>
      </c>
      <c r="W1151" s="1" t="s">
        <v>20</v>
      </c>
      <c r="X1151" s="1" t="str">
        <f>+IF(spotify_data[[#This Row],[album_type]]="album","Album",IF(spotify_data[[#This Row],[album_type]]="single","Single","Compilation"))</f>
        <v>Album</v>
      </c>
      <c r="Y1151">
        <v>326</v>
      </c>
    </row>
    <row r="1152" spans="1:25" x14ac:dyDescent="0.3">
      <c r="A1152" s="1" t="s">
        <v>22733</v>
      </c>
      <c r="B1152" s="1"/>
      <c r="C1152" s="1" t="s">
        <v>22734</v>
      </c>
      <c r="D1152">
        <v>1</v>
      </c>
      <c r="E1152">
        <v>77</v>
      </c>
      <c r="F1152" s="10">
        <f>spotify_data[[#This Row],[track_popularity]]/100</f>
        <v>0.77</v>
      </c>
      <c r="G1152" s="9" t="b">
        <v>0</v>
      </c>
      <c r="H1152" s="1">
        <f>+IF(spotify_data[[#This Row],[explicit]]=FALSE,0,1)</f>
        <v>0</v>
      </c>
      <c r="I1152" s="1" t="s">
        <v>22735</v>
      </c>
      <c r="J1152" s="7">
        <f>MATCH(spotify_data[[#This Row],[artist_name]],spotify_data[artist_name],0)</f>
        <v>1151</v>
      </c>
      <c r="K1152">
        <v>59</v>
      </c>
      <c r="L1152" s="10">
        <f>spotify_data[[#This Row],[artist_popularity]]/100</f>
        <v>0.59</v>
      </c>
      <c r="M1152">
        <v>177919</v>
      </c>
      <c r="N1152" s="1" t="s">
        <v>23</v>
      </c>
      <c r="O1152" s="1" t="s">
        <v>22736</v>
      </c>
      <c r="P1152" s="1">
        <f>MATCH(spotify_data[[#This Row],[album_id]],spotify_data[album_id],0)</f>
        <v>1151</v>
      </c>
      <c r="Q1152" s="1" t="s">
        <v>22737</v>
      </c>
      <c r="R1152" s="2">
        <v>36360</v>
      </c>
      <c r="S1152" s="7">
        <f ca="1">+TODAY()-spotify_data[[#This Row],[Fecha lanzamiento Album]]</f>
        <v>9671</v>
      </c>
      <c r="T1152" s="7">
        <f ca="1">+spotify_data[[#This Row],[Antigüedad Album Dias]]/60</f>
        <v>161.18333333333334</v>
      </c>
      <c r="U1152" s="8">
        <f ca="1">spotify_data[[#This Row],[Antigüedad Album Meses]]/12</f>
        <v>13.431944444444445</v>
      </c>
      <c r="V1152">
        <v>13</v>
      </c>
      <c r="W1152" s="1" t="s">
        <v>20</v>
      </c>
      <c r="X1152" s="1" t="str">
        <f>+IF(spotify_data[[#This Row],[album_type]]="album","Album",IF(spotify_data[[#This Row],[album_type]]="single","Single","Compilation"))</f>
        <v>Album</v>
      </c>
      <c r="Y1152">
        <v>367</v>
      </c>
    </row>
    <row r="1153" spans="1:25" x14ac:dyDescent="0.3">
      <c r="A1153" s="1" t="s">
        <v>23147</v>
      </c>
      <c r="B1153" s="1"/>
      <c r="C1153" s="1" t="s">
        <v>12788</v>
      </c>
      <c r="D1153">
        <v>5</v>
      </c>
      <c r="E1153">
        <v>77</v>
      </c>
      <c r="F1153" s="10">
        <f>spotify_data[[#This Row],[track_popularity]]/100</f>
        <v>0.77</v>
      </c>
      <c r="G1153" s="9" t="b">
        <v>0</v>
      </c>
      <c r="H1153" s="1">
        <f>+IF(spotify_data[[#This Row],[explicit]]=FALSE,0,1)</f>
        <v>0</v>
      </c>
      <c r="I1153" s="1" t="s">
        <v>23148</v>
      </c>
      <c r="J1153" s="7">
        <f>MATCH(spotify_data[[#This Row],[artist_name]],spotify_data[artist_name],0)</f>
        <v>1152</v>
      </c>
      <c r="K1153">
        <v>59</v>
      </c>
      <c r="L1153" s="10">
        <f>spotify_data[[#This Row],[artist_popularity]]/100</f>
        <v>0.59</v>
      </c>
      <c r="M1153">
        <v>127417</v>
      </c>
      <c r="N1153" s="1" t="s">
        <v>23149</v>
      </c>
      <c r="O1153" s="1" t="s">
        <v>23150</v>
      </c>
      <c r="P1153" s="1">
        <f>MATCH(spotify_data[[#This Row],[album_id]],spotify_data[album_id],0)</f>
        <v>1152</v>
      </c>
      <c r="Q1153" s="1" t="s">
        <v>23151</v>
      </c>
      <c r="R1153" s="2">
        <v>35156</v>
      </c>
      <c r="S1153" s="7">
        <f ca="1">+TODAY()-spotify_data[[#This Row],[Fecha lanzamiento Album]]</f>
        <v>10875</v>
      </c>
      <c r="T1153" s="7">
        <f ca="1">+spotify_data[[#This Row],[Antigüedad Album Dias]]/60</f>
        <v>181.25</v>
      </c>
      <c r="U1153" s="8">
        <f ca="1">spotify_data[[#This Row],[Antigüedad Album Meses]]/12</f>
        <v>15.104166666666666</v>
      </c>
      <c r="V1153">
        <v>19</v>
      </c>
      <c r="W1153" s="1" t="s">
        <v>20</v>
      </c>
      <c r="X1153" s="1" t="str">
        <f>+IF(spotify_data[[#This Row],[album_type]]="album","Album",IF(spotify_data[[#This Row],[album_type]]="single","Single","Compilation"))</f>
        <v>Album</v>
      </c>
      <c r="Y1153">
        <v>296</v>
      </c>
    </row>
    <row r="1154" spans="1:25" x14ac:dyDescent="0.3">
      <c r="A1154" s="1" t="s">
        <v>23205</v>
      </c>
      <c r="B1154" s="1"/>
      <c r="C1154" s="1" t="s">
        <v>23206</v>
      </c>
      <c r="D1154">
        <v>6</v>
      </c>
      <c r="E1154">
        <v>77</v>
      </c>
      <c r="F1154" s="10">
        <f>spotify_data[[#This Row],[track_popularity]]/100</f>
        <v>0.77</v>
      </c>
      <c r="G1154" s="9" t="b">
        <v>0</v>
      </c>
      <c r="H1154" s="1">
        <f>+IF(spotify_data[[#This Row],[explicit]]=FALSE,0,1)</f>
        <v>0</v>
      </c>
      <c r="I1154" s="1" t="s">
        <v>23207</v>
      </c>
      <c r="J1154" s="7">
        <f>MATCH(spotify_data[[#This Row],[artist_name]],spotify_data[artist_name],0)</f>
        <v>1153</v>
      </c>
      <c r="K1154">
        <v>73</v>
      </c>
      <c r="L1154" s="10">
        <f>spotify_data[[#This Row],[artist_popularity]]/100</f>
        <v>0.73</v>
      </c>
      <c r="M1154">
        <v>6082676</v>
      </c>
      <c r="N1154" s="1" t="s">
        <v>21141</v>
      </c>
      <c r="O1154" s="1" t="s">
        <v>23208</v>
      </c>
      <c r="P1154" s="1">
        <f>MATCH(spotify_data[[#This Row],[album_id]],spotify_data[album_id],0)</f>
        <v>1153</v>
      </c>
      <c r="Q1154" s="1" t="s">
        <v>23209</v>
      </c>
      <c r="R1154" s="2">
        <v>34880</v>
      </c>
      <c r="S1154" s="7">
        <f ca="1">+TODAY()-spotify_data[[#This Row],[Fecha lanzamiento Album]]</f>
        <v>11151</v>
      </c>
      <c r="T1154" s="7">
        <f ca="1">+spotify_data[[#This Row],[Antigüedad Album Dias]]/60</f>
        <v>185.85</v>
      </c>
      <c r="U1154" s="8">
        <f ca="1">spotify_data[[#This Row],[Antigüedad Album Meses]]/12</f>
        <v>15.487499999999999</v>
      </c>
      <c r="V1154">
        <v>92</v>
      </c>
      <c r="W1154" s="1" t="s">
        <v>20</v>
      </c>
      <c r="X1154" s="1" t="str">
        <f>+IF(spotify_data[[#This Row],[album_type]]="album","Album",IF(spotify_data[[#This Row],[album_type]]="single","Single","Compilation"))</f>
        <v>Album</v>
      </c>
      <c r="Y1154">
        <v>43</v>
      </c>
    </row>
    <row r="1155" spans="1:25" x14ac:dyDescent="0.3">
      <c r="A1155" s="1" t="s">
        <v>23218</v>
      </c>
      <c r="B1155" s="1"/>
      <c r="C1155" s="1" t="s">
        <v>23219</v>
      </c>
      <c r="D1155">
        <v>15</v>
      </c>
      <c r="E1155">
        <v>77</v>
      </c>
      <c r="F1155" s="10">
        <f>spotify_data[[#This Row],[track_popularity]]/100</f>
        <v>0.77</v>
      </c>
      <c r="G1155" s="9" t="b">
        <v>1</v>
      </c>
      <c r="H1155" s="1">
        <f>+IF(spotify_data[[#This Row],[explicit]]=FALSE,0,1)</f>
        <v>1</v>
      </c>
      <c r="I1155" s="1" t="s">
        <v>23079</v>
      </c>
      <c r="J1155" s="7">
        <f>MATCH(spotify_data[[#This Row],[artist_name]],spotify_data[artist_name],0)</f>
        <v>1154</v>
      </c>
      <c r="K1155">
        <v>69</v>
      </c>
      <c r="L1155" s="10">
        <f>spotify_data[[#This Row],[artist_popularity]]/100</f>
        <v>0.69</v>
      </c>
      <c r="M1155">
        <v>2414307</v>
      </c>
      <c r="N1155" s="1" t="s">
        <v>23080</v>
      </c>
      <c r="O1155" s="1" t="s">
        <v>23220</v>
      </c>
      <c r="P1155" s="1">
        <f>MATCH(spotify_data[[#This Row],[album_id]],spotify_data[album_id],0)</f>
        <v>1154</v>
      </c>
      <c r="Q1155" s="1" t="s">
        <v>23221</v>
      </c>
      <c r="R1155" s="2">
        <v>34814</v>
      </c>
      <c r="S1155" s="7">
        <f ca="1">+TODAY()-spotify_data[[#This Row],[Fecha lanzamiento Album]]</f>
        <v>11217</v>
      </c>
      <c r="T1155" s="7">
        <f ca="1">+spotify_data[[#This Row],[Antigüedad Album Dias]]/60</f>
        <v>186.95</v>
      </c>
      <c r="U1155" s="8">
        <f ca="1">spotify_data[[#This Row],[Antigüedad Album Meses]]/12</f>
        <v>15.579166666666666</v>
      </c>
      <c r="V1155">
        <v>16</v>
      </c>
      <c r="W1155" s="1" t="s">
        <v>20</v>
      </c>
      <c r="X1155" s="1" t="str">
        <f>+IF(spotify_data[[#This Row],[album_type]]="album","Album",IF(spotify_data[[#This Row],[album_type]]="single","Single","Compilation"))</f>
        <v>Album</v>
      </c>
      <c r="Y1155">
        <v>542</v>
      </c>
    </row>
    <row r="1156" spans="1:25" x14ac:dyDescent="0.3">
      <c r="A1156" s="1" t="s">
        <v>23398</v>
      </c>
      <c r="B1156" s="1"/>
      <c r="C1156" s="1" t="s">
        <v>23399</v>
      </c>
      <c r="D1156">
        <v>4</v>
      </c>
      <c r="E1156">
        <v>77</v>
      </c>
      <c r="F1156" s="10">
        <f>spotify_data[[#This Row],[track_popularity]]/100</f>
        <v>0.77</v>
      </c>
      <c r="G1156" s="9" t="b">
        <v>1</v>
      </c>
      <c r="H1156" s="1">
        <f>+IF(spotify_data[[#This Row],[explicit]]=FALSE,0,1)</f>
        <v>1</v>
      </c>
      <c r="I1156" s="1" t="s">
        <v>22244</v>
      </c>
      <c r="J1156" s="7">
        <f>MATCH(spotify_data[[#This Row],[artist_name]],spotify_data[artist_name],0)</f>
        <v>1155</v>
      </c>
      <c r="K1156">
        <v>72</v>
      </c>
      <c r="L1156" s="10">
        <f>spotify_data[[#This Row],[artist_popularity]]/100</f>
        <v>0.72</v>
      </c>
      <c r="M1156">
        <v>11064671</v>
      </c>
      <c r="N1156" s="1" t="s">
        <v>22245</v>
      </c>
      <c r="O1156" s="1" t="s">
        <v>23400</v>
      </c>
      <c r="P1156" s="1">
        <f>MATCH(spotify_data[[#This Row],[album_id]],spotify_data[album_id],0)</f>
        <v>1155</v>
      </c>
      <c r="Q1156" s="1" t="s">
        <v>23401</v>
      </c>
      <c r="R1156" s="2">
        <v>34310</v>
      </c>
      <c r="S1156" s="7">
        <f ca="1">+TODAY()-spotify_data[[#This Row],[Fecha lanzamiento Album]]</f>
        <v>11721</v>
      </c>
      <c r="T1156" s="7">
        <f ca="1">+spotify_data[[#This Row],[Antigüedad Album Dias]]/60</f>
        <v>195.35</v>
      </c>
      <c r="U1156" s="8">
        <f ca="1">spotify_data[[#This Row],[Antigüedad Album Meses]]/12</f>
        <v>16.279166666666665</v>
      </c>
      <c r="V1156">
        <v>12</v>
      </c>
      <c r="W1156" s="1" t="s">
        <v>20</v>
      </c>
      <c r="X1156" s="1" t="str">
        <f>+IF(spotify_data[[#This Row],[album_type]]="album","Album",IF(spotify_data[[#This Row],[album_type]]="single","Single","Compilation"))</f>
        <v>Album</v>
      </c>
      <c r="Y1156">
        <v>387</v>
      </c>
    </row>
    <row r="1157" spans="1:25" x14ac:dyDescent="0.3">
      <c r="A1157" s="1" t="s">
        <v>23457</v>
      </c>
      <c r="B1157" s="1"/>
      <c r="C1157" s="1" t="s">
        <v>23458</v>
      </c>
      <c r="D1157">
        <v>7</v>
      </c>
      <c r="E1157">
        <v>77</v>
      </c>
      <c r="F1157" s="10">
        <f>spotify_data[[#This Row],[track_popularity]]/100</f>
        <v>0.77</v>
      </c>
      <c r="G1157" s="9" t="b">
        <v>0</v>
      </c>
      <c r="H1157" s="1">
        <f>+IF(spotify_data[[#This Row],[explicit]]=FALSE,0,1)</f>
        <v>0</v>
      </c>
      <c r="I1157" s="1" t="s">
        <v>13791</v>
      </c>
      <c r="J1157" s="7">
        <f>MATCH(spotify_data[[#This Row],[artist_name]],spotify_data[artist_name],0)</f>
        <v>1156</v>
      </c>
      <c r="K1157">
        <v>64</v>
      </c>
      <c r="L1157" s="10">
        <f>spotify_data[[#This Row],[artist_popularity]]/100</f>
        <v>0.64</v>
      </c>
      <c r="M1157">
        <v>1369392</v>
      </c>
      <c r="N1157" s="1" t="s">
        <v>13792</v>
      </c>
      <c r="O1157" s="1" t="s">
        <v>23455</v>
      </c>
      <c r="P1157" s="1">
        <f>MATCH(spotify_data[[#This Row],[album_id]],spotify_data[album_id],0)</f>
        <v>1156</v>
      </c>
      <c r="Q1157" s="1" t="s">
        <v>23456</v>
      </c>
      <c r="R1157" s="2">
        <v>34150</v>
      </c>
      <c r="S1157" s="7">
        <f ca="1">+TODAY()-spotify_data[[#This Row],[Fecha lanzamiento Album]]</f>
        <v>11881</v>
      </c>
      <c r="T1157" s="7">
        <f ca="1">+spotify_data[[#This Row],[Antigüedad Album Dias]]/60</f>
        <v>198.01666666666668</v>
      </c>
      <c r="U1157" s="8">
        <f ca="1">spotify_data[[#This Row],[Antigüedad Album Meses]]/12</f>
        <v>16.50138888888889</v>
      </c>
      <c r="V1157">
        <v>10</v>
      </c>
      <c r="W1157" s="1" t="s">
        <v>20</v>
      </c>
      <c r="X1157" s="1" t="str">
        <f>+IF(spotify_data[[#This Row],[album_type]]="album","Album",IF(spotify_data[[#This Row],[album_type]]="single","Single","Compilation"))</f>
        <v>Album</v>
      </c>
      <c r="Y1157">
        <v>476</v>
      </c>
    </row>
    <row r="1158" spans="1:25" x14ac:dyDescent="0.3">
      <c r="A1158" s="1" t="s">
        <v>23483</v>
      </c>
      <c r="B1158" s="1"/>
      <c r="C1158" s="1" t="s">
        <v>23484</v>
      </c>
      <c r="D1158">
        <v>10</v>
      </c>
      <c r="E1158">
        <v>77</v>
      </c>
      <c r="F1158" s="10">
        <f>spotify_data[[#This Row],[track_popularity]]/100</f>
        <v>0.77</v>
      </c>
      <c r="G1158" s="9" t="b">
        <v>0</v>
      </c>
      <c r="H1158" s="1">
        <f>+IF(spotify_data[[#This Row],[explicit]]=FALSE,0,1)</f>
        <v>0</v>
      </c>
      <c r="I1158" s="1" t="s">
        <v>23464</v>
      </c>
      <c r="J1158" s="7">
        <f>MATCH(spotify_data[[#This Row],[artist_name]],spotify_data[artist_name],0)</f>
        <v>1157</v>
      </c>
      <c r="K1158">
        <v>71</v>
      </c>
      <c r="L1158" s="10">
        <f>spotify_data[[#This Row],[artist_popularity]]/100</f>
        <v>0.71</v>
      </c>
      <c r="M1158">
        <v>3857762</v>
      </c>
      <c r="N1158" s="1" t="s">
        <v>21063</v>
      </c>
      <c r="O1158" s="1" t="s">
        <v>23465</v>
      </c>
      <c r="P1158" s="1">
        <f>MATCH(spotify_data[[#This Row],[album_id]],spotify_data[album_id],0)</f>
        <v>1157</v>
      </c>
      <c r="Q1158" s="1" t="s">
        <v>23466</v>
      </c>
      <c r="R1158" s="2">
        <v>34029</v>
      </c>
      <c r="S1158" s="7">
        <f ca="1">+TODAY()-spotify_data[[#This Row],[Fecha lanzamiento Album]]</f>
        <v>12002</v>
      </c>
      <c r="T1158" s="7">
        <f ca="1">+spotify_data[[#This Row],[Antigüedad Album Dias]]/60</f>
        <v>200.03333333333333</v>
      </c>
      <c r="U1158" s="8">
        <f ca="1">spotify_data[[#This Row],[Antigüedad Album Meses]]/12</f>
        <v>16.669444444444444</v>
      </c>
      <c r="V1158">
        <v>12</v>
      </c>
      <c r="W1158" s="1" t="s">
        <v>20</v>
      </c>
      <c r="X1158" s="1" t="str">
        <f>+IF(spotify_data[[#This Row],[album_type]]="album","Album",IF(spotify_data[[#This Row],[album_type]]="single","Single","Compilation"))</f>
        <v>Album</v>
      </c>
      <c r="Y1158">
        <v>465</v>
      </c>
    </row>
    <row r="1159" spans="1:25" x14ac:dyDescent="0.3">
      <c r="A1159" s="1" t="s">
        <v>23542</v>
      </c>
      <c r="B1159" s="1"/>
      <c r="C1159" s="1" t="s">
        <v>23543</v>
      </c>
      <c r="D1159">
        <v>13</v>
      </c>
      <c r="E1159">
        <v>77</v>
      </c>
      <c r="F1159" s="10">
        <f>spotify_data[[#This Row],[track_popularity]]/100</f>
        <v>0.77</v>
      </c>
      <c r="G1159" s="9" t="b">
        <v>0</v>
      </c>
      <c r="H1159" s="1">
        <f>+IF(spotify_data[[#This Row],[explicit]]=FALSE,0,1)</f>
        <v>0</v>
      </c>
      <c r="I1159" s="1" t="s">
        <v>23544</v>
      </c>
      <c r="J1159" s="7">
        <f>MATCH(spotify_data[[#This Row],[artist_name]],spotify_data[artist_name],0)</f>
        <v>1158</v>
      </c>
      <c r="K1159">
        <v>74</v>
      </c>
      <c r="L1159" s="10">
        <f>spotify_data[[#This Row],[artist_popularity]]/100</f>
        <v>0.74</v>
      </c>
      <c r="M1159">
        <v>6243211</v>
      </c>
      <c r="N1159" s="1" t="s">
        <v>23545</v>
      </c>
      <c r="O1159" s="1" t="s">
        <v>23546</v>
      </c>
      <c r="P1159" s="1">
        <f>MATCH(spotify_data[[#This Row],[album_id]],spotify_data[album_id],0)</f>
        <v>1158</v>
      </c>
      <c r="Q1159" s="1" t="s">
        <v>23547</v>
      </c>
      <c r="R1159" s="2">
        <v>33876</v>
      </c>
      <c r="S1159" s="7">
        <f ca="1">+TODAY()-spotify_data[[#This Row],[Fecha lanzamiento Album]]</f>
        <v>12155</v>
      </c>
      <c r="T1159" s="7">
        <f ca="1">+spotify_data[[#This Row],[Antigüedad Album Dias]]/60</f>
        <v>202.58333333333334</v>
      </c>
      <c r="U1159" s="8">
        <f ca="1">spotify_data[[#This Row],[Antigüedad Album Meses]]/12</f>
        <v>16.881944444444446</v>
      </c>
      <c r="V1159">
        <v>13</v>
      </c>
      <c r="W1159" s="1" t="s">
        <v>20</v>
      </c>
      <c r="X1159" s="1" t="str">
        <f>+IF(spotify_data[[#This Row],[album_type]]="album","Album",IF(spotify_data[[#This Row],[album_type]]="single","Single","Compilation"))</f>
        <v>Album</v>
      </c>
      <c r="Y1159">
        <v>344</v>
      </c>
    </row>
    <row r="1160" spans="1:25" x14ac:dyDescent="0.3">
      <c r="A1160" s="1" t="s">
        <v>23744</v>
      </c>
      <c r="B1160" s="1"/>
      <c r="C1160" s="1" t="s">
        <v>23745</v>
      </c>
      <c r="D1160">
        <v>12</v>
      </c>
      <c r="E1160">
        <v>77</v>
      </c>
      <c r="F1160" s="10">
        <f>spotify_data[[#This Row],[track_popularity]]/100</f>
        <v>0.77</v>
      </c>
      <c r="G1160" s="9" t="b">
        <v>0</v>
      </c>
      <c r="H1160" s="1">
        <f>+IF(spotify_data[[#This Row],[explicit]]=FALSE,0,1)</f>
        <v>0</v>
      </c>
      <c r="I1160" s="1" t="s">
        <v>21518</v>
      </c>
      <c r="J1160" s="7">
        <f>MATCH(spotify_data[[#This Row],[artist_name]],spotify_data[artist_name],0)</f>
        <v>1159</v>
      </c>
      <c r="K1160">
        <v>75</v>
      </c>
      <c r="L1160" s="10">
        <f>spotify_data[[#This Row],[artist_popularity]]/100</f>
        <v>0.75</v>
      </c>
      <c r="M1160">
        <v>4781161</v>
      </c>
      <c r="N1160" s="1" t="s">
        <v>23</v>
      </c>
      <c r="O1160" s="1" t="s">
        <v>23746</v>
      </c>
      <c r="P1160" s="1">
        <f>MATCH(spotify_data[[#This Row],[album_id]],spotify_data[album_id],0)</f>
        <v>1159</v>
      </c>
      <c r="Q1160" s="1" t="s">
        <v>23747</v>
      </c>
      <c r="R1160" s="2">
        <v>33505</v>
      </c>
      <c r="S1160" s="7">
        <f ca="1">+TODAY()-spotify_data[[#This Row],[Fecha lanzamiento Album]]</f>
        <v>12526</v>
      </c>
      <c r="T1160" s="7">
        <f ca="1">+spotify_data[[#This Row],[Antigüedad Album Dias]]/60</f>
        <v>208.76666666666668</v>
      </c>
      <c r="U1160" s="8">
        <f ca="1">spotify_data[[#This Row],[Antigüedad Album Meses]]/12</f>
        <v>17.397222222222222</v>
      </c>
      <c r="V1160">
        <v>15</v>
      </c>
      <c r="W1160" s="1" t="s">
        <v>20</v>
      </c>
      <c r="X1160" s="1" t="str">
        <f>+IF(spotify_data[[#This Row],[album_type]]="album","Album",IF(spotify_data[[#This Row],[album_type]]="single","Single","Compilation"))</f>
        <v>Album</v>
      </c>
      <c r="Y1160">
        <v>656</v>
      </c>
    </row>
    <row r="1161" spans="1:25" x14ac:dyDescent="0.3">
      <c r="A1161" s="1" t="s">
        <v>23855</v>
      </c>
      <c r="B1161" s="1"/>
      <c r="C1161" s="1" t="s">
        <v>23856</v>
      </c>
      <c r="D1161">
        <v>5</v>
      </c>
      <c r="E1161">
        <v>77</v>
      </c>
      <c r="F1161" s="10">
        <f>spotify_data[[#This Row],[track_popularity]]/100</f>
        <v>0.77</v>
      </c>
      <c r="G1161" s="9" t="b">
        <v>0</v>
      </c>
      <c r="H1161" s="1">
        <f>+IF(spotify_data[[#This Row],[explicit]]=FALSE,0,1)</f>
        <v>0</v>
      </c>
      <c r="I1161" s="1" t="s">
        <v>23857</v>
      </c>
      <c r="J1161" s="7">
        <f>MATCH(spotify_data[[#This Row],[artist_name]],spotify_data[artist_name],0)</f>
        <v>1160</v>
      </c>
      <c r="K1161">
        <v>66</v>
      </c>
      <c r="L1161" s="10">
        <f>spotify_data[[#This Row],[artist_popularity]]/100</f>
        <v>0.66</v>
      </c>
      <c r="M1161">
        <v>1544368</v>
      </c>
      <c r="N1161" s="1" t="s">
        <v>21063</v>
      </c>
      <c r="O1161" s="1" t="s">
        <v>23858</v>
      </c>
      <c r="P1161" s="1">
        <f>MATCH(spotify_data[[#This Row],[album_id]],spotify_data[album_id],0)</f>
        <v>1160</v>
      </c>
      <c r="Q1161" s="1" t="s">
        <v>23859</v>
      </c>
      <c r="R1161" s="2">
        <v>32509</v>
      </c>
      <c r="S1161" s="7">
        <f ca="1">+TODAY()-spotify_data[[#This Row],[Fecha lanzamiento Album]]</f>
        <v>13522</v>
      </c>
      <c r="T1161" s="7">
        <f ca="1">+spotify_data[[#This Row],[Antigüedad Album Dias]]/60</f>
        <v>225.36666666666667</v>
      </c>
      <c r="U1161" s="8">
        <f ca="1">spotify_data[[#This Row],[Antigüedad Album Meses]]/12</f>
        <v>18.780555555555555</v>
      </c>
      <c r="V1161">
        <v>11</v>
      </c>
      <c r="W1161" s="1" t="s">
        <v>20</v>
      </c>
      <c r="X1161" s="1" t="str">
        <f>+IF(spotify_data[[#This Row],[album_type]]="album","Album",IF(spotify_data[[#This Row],[album_type]]="single","Single","Compilation"))</f>
        <v>Album</v>
      </c>
      <c r="Y1161">
        <v>44</v>
      </c>
    </row>
    <row r="1162" spans="1:25" x14ac:dyDescent="0.3">
      <c r="A1162" s="1" t="s">
        <v>23914</v>
      </c>
      <c r="B1162" s="1"/>
      <c r="C1162" s="1" t="s">
        <v>18140</v>
      </c>
      <c r="D1162">
        <v>2</v>
      </c>
      <c r="E1162">
        <v>77</v>
      </c>
      <c r="F1162" s="10">
        <f>spotify_data[[#This Row],[track_popularity]]/100</f>
        <v>0.77</v>
      </c>
      <c r="G1162" s="9" t="b">
        <v>0</v>
      </c>
      <c r="H1162" s="1">
        <f>+IF(spotify_data[[#This Row],[explicit]]=FALSE,0,1)</f>
        <v>0</v>
      </c>
      <c r="I1162" s="1" t="s">
        <v>16693</v>
      </c>
      <c r="J1162" s="7">
        <f>MATCH(spotify_data[[#This Row],[artist_name]],spotify_data[artist_name],0)</f>
        <v>213</v>
      </c>
      <c r="K1162">
        <v>84</v>
      </c>
      <c r="L1162" s="10">
        <f>spotify_data[[#This Row],[artist_popularity]]/100</f>
        <v>0.84</v>
      </c>
      <c r="M1162">
        <v>37431031</v>
      </c>
      <c r="N1162" s="1" t="s">
        <v>23</v>
      </c>
      <c r="O1162" s="1" t="s">
        <v>23906</v>
      </c>
      <c r="P1162" s="1">
        <f>MATCH(spotify_data[[#This Row],[album_id]],spotify_data[album_id],0)</f>
        <v>1006</v>
      </c>
      <c r="Q1162" s="1" t="s">
        <v>23907</v>
      </c>
      <c r="R1162" s="2">
        <v>32020</v>
      </c>
      <c r="S1162" s="7">
        <f ca="1">+TODAY()-spotify_data[[#This Row],[Fecha lanzamiento Album]]</f>
        <v>14011</v>
      </c>
      <c r="T1162" s="7">
        <f ca="1">+spotify_data[[#This Row],[Antigüedad Album Dias]]/60</f>
        <v>233.51666666666668</v>
      </c>
      <c r="U1162" s="8">
        <f ca="1">spotify_data[[#This Row],[Antigüedad Album Meses]]/12</f>
        <v>19.459722222222222</v>
      </c>
      <c r="V1162">
        <v>11</v>
      </c>
      <c r="W1162" s="1" t="s">
        <v>20</v>
      </c>
      <c r="X1162" s="1" t="str">
        <f>+IF(spotify_data[[#This Row],[album_type]]="album","Album",IF(spotify_data[[#This Row],[album_type]]="single","Single","Compilation"))</f>
        <v>Album</v>
      </c>
      <c r="Y1162">
        <v>496</v>
      </c>
    </row>
    <row r="1163" spans="1:25" x14ac:dyDescent="0.3">
      <c r="A1163" s="1" t="s">
        <v>24063</v>
      </c>
      <c r="B1163" s="1"/>
      <c r="C1163" s="1" t="s">
        <v>24064</v>
      </c>
      <c r="D1163">
        <v>6</v>
      </c>
      <c r="E1163">
        <v>77</v>
      </c>
      <c r="F1163" s="10">
        <f>spotify_data[[#This Row],[track_popularity]]/100</f>
        <v>0.77</v>
      </c>
      <c r="G1163" s="9" t="b">
        <v>0</v>
      </c>
      <c r="H1163" s="1">
        <f>+IF(spotify_data[[#This Row],[explicit]]=FALSE,0,1)</f>
        <v>0</v>
      </c>
      <c r="I1163" s="1" t="s">
        <v>24065</v>
      </c>
      <c r="J1163" s="7">
        <f>MATCH(spotify_data[[#This Row],[artist_name]],spotify_data[artist_name],0)</f>
        <v>1162</v>
      </c>
      <c r="K1163">
        <v>60</v>
      </c>
      <c r="L1163" s="10">
        <f>spotify_data[[#This Row],[artist_popularity]]/100</f>
        <v>0.6</v>
      </c>
      <c r="M1163">
        <v>668137</v>
      </c>
      <c r="N1163" s="1" t="s">
        <v>24066</v>
      </c>
      <c r="O1163" s="1" t="s">
        <v>24067</v>
      </c>
      <c r="P1163" s="1">
        <f>MATCH(spotify_data[[#This Row],[album_id]],spotify_data[album_id],0)</f>
        <v>1162</v>
      </c>
      <c r="Q1163" s="1" t="s">
        <v>24068</v>
      </c>
      <c r="R1163" s="2">
        <v>30970</v>
      </c>
      <c r="S1163" s="7">
        <f ca="1">+TODAY()-spotify_data[[#This Row],[Fecha lanzamiento Album]]</f>
        <v>15061</v>
      </c>
      <c r="T1163" s="7">
        <f ca="1">+spotify_data[[#This Row],[Antigüedad Album Dias]]/60</f>
        <v>251.01666666666668</v>
      </c>
      <c r="U1163" s="8">
        <f ca="1">spotify_data[[#This Row],[Antigüedad Album Meses]]/12</f>
        <v>20.918055555555558</v>
      </c>
      <c r="V1163">
        <v>16</v>
      </c>
      <c r="W1163" s="1" t="s">
        <v>20</v>
      </c>
      <c r="X1163" s="1" t="str">
        <f>+IF(spotify_data[[#This Row],[album_type]]="album","Album",IF(spotify_data[[#This Row],[album_type]]="single","Single","Compilation"))</f>
        <v>Album</v>
      </c>
      <c r="Y1163">
        <v>504</v>
      </c>
    </row>
    <row r="1164" spans="1:25" x14ac:dyDescent="0.3">
      <c r="A1164" s="1" t="s">
        <v>24130</v>
      </c>
      <c r="B1164" s="1"/>
      <c r="C1164" s="1" t="s">
        <v>24131</v>
      </c>
      <c r="D1164">
        <v>1</v>
      </c>
      <c r="E1164">
        <v>77</v>
      </c>
      <c r="F1164" s="10">
        <f>spotify_data[[#This Row],[track_popularity]]/100</f>
        <v>0.77</v>
      </c>
      <c r="G1164" s="9" t="b">
        <v>0</v>
      </c>
      <c r="H1164" s="1">
        <f>+IF(spotify_data[[#This Row],[explicit]]=FALSE,0,1)</f>
        <v>0</v>
      </c>
      <c r="I1164" s="1" t="s">
        <v>24132</v>
      </c>
      <c r="J1164" s="7">
        <f>MATCH(spotify_data[[#This Row],[artist_name]],spotify_data[artist_name],0)</f>
        <v>1163</v>
      </c>
      <c r="K1164">
        <v>62</v>
      </c>
      <c r="L1164" s="10">
        <f>spotify_data[[#This Row],[artist_popularity]]/100</f>
        <v>0.62</v>
      </c>
      <c r="M1164">
        <v>1114209</v>
      </c>
      <c r="N1164" s="1" t="s">
        <v>13012</v>
      </c>
      <c r="O1164" s="1" t="s">
        <v>24133</v>
      </c>
      <c r="P1164" s="1">
        <f>MATCH(spotify_data[[#This Row],[album_id]],spotify_data[album_id],0)</f>
        <v>1163</v>
      </c>
      <c r="Q1164" s="1" t="s">
        <v>24134</v>
      </c>
      <c r="R1164" s="2">
        <v>29908</v>
      </c>
      <c r="S1164" s="7">
        <f ca="1">+TODAY()-spotify_data[[#This Row],[Fecha lanzamiento Album]]</f>
        <v>16123</v>
      </c>
      <c r="T1164" s="7">
        <f ca="1">+spotify_data[[#This Row],[Antigüedad Album Dias]]/60</f>
        <v>268.71666666666664</v>
      </c>
      <c r="U1164" s="8">
        <f ca="1">spotify_data[[#This Row],[Antigüedad Album Meses]]/12</f>
        <v>22.393055555555552</v>
      </c>
      <c r="V1164">
        <v>15</v>
      </c>
      <c r="W1164" s="1" t="s">
        <v>20</v>
      </c>
      <c r="X1164" s="1" t="str">
        <f>+IF(spotify_data[[#This Row],[album_type]]="album","Album",IF(spotify_data[[#This Row],[album_type]]="single","Single","Compilation"))</f>
        <v>Album</v>
      </c>
      <c r="Y1164">
        <v>291</v>
      </c>
    </row>
    <row r="1165" spans="1:25" x14ac:dyDescent="0.3">
      <c r="A1165" s="1" t="s">
        <v>24249</v>
      </c>
      <c r="B1165" s="1"/>
      <c r="C1165" s="1" t="s">
        <v>24250</v>
      </c>
      <c r="D1165">
        <v>1</v>
      </c>
      <c r="E1165">
        <v>77</v>
      </c>
      <c r="F1165" s="10">
        <f>spotify_data[[#This Row],[track_popularity]]/100</f>
        <v>0.77</v>
      </c>
      <c r="G1165" s="9" t="b">
        <v>0</v>
      </c>
      <c r="H1165" s="1">
        <f>+IF(spotify_data[[#This Row],[explicit]]=FALSE,0,1)</f>
        <v>0</v>
      </c>
      <c r="I1165" s="1" t="s">
        <v>12124</v>
      </c>
      <c r="J1165" s="7">
        <f>MATCH(spotify_data[[#This Row],[artist_name]],spotify_data[artist_name],0)</f>
        <v>480</v>
      </c>
      <c r="K1165">
        <v>82</v>
      </c>
      <c r="L1165" s="10">
        <f>spotify_data[[#This Row],[artist_popularity]]/100</f>
        <v>0.82</v>
      </c>
      <c r="M1165">
        <v>55195235</v>
      </c>
      <c r="N1165" s="1" t="s">
        <v>24165</v>
      </c>
      <c r="O1165" s="1" t="s">
        <v>24251</v>
      </c>
      <c r="P1165" s="1">
        <f>MATCH(spotify_data[[#This Row],[album_id]],spotify_data[album_id],0)</f>
        <v>1164</v>
      </c>
      <c r="Q1165" s="1" t="s">
        <v>24252</v>
      </c>
      <c r="R1165" s="2">
        <v>28426</v>
      </c>
      <c r="S1165" s="7">
        <f ca="1">+TODAY()-spotify_data[[#This Row],[Fecha lanzamiento Album]]</f>
        <v>17605</v>
      </c>
      <c r="T1165" s="7">
        <f ca="1">+spotify_data[[#This Row],[Antigüedad Album Dias]]/60</f>
        <v>293.41666666666669</v>
      </c>
      <c r="U1165" s="8">
        <f ca="1">spotify_data[[#This Row],[Antigüedad Album Meses]]/12</f>
        <v>24.451388888888889</v>
      </c>
      <c r="V1165">
        <v>11</v>
      </c>
      <c r="W1165" s="1" t="s">
        <v>20</v>
      </c>
      <c r="X1165" s="1" t="str">
        <f>+IF(spotify_data[[#This Row],[album_type]]="album","Album",IF(spotify_data[[#This Row],[album_type]]="single","Single","Compilation"))</f>
        <v>Album</v>
      </c>
      <c r="Y1165">
        <v>203</v>
      </c>
    </row>
    <row r="1166" spans="1:25" x14ac:dyDescent="0.3">
      <c r="A1166" s="1" t="s">
        <v>24524</v>
      </c>
      <c r="B1166" s="1"/>
      <c r="C1166" s="1" t="s">
        <v>24525</v>
      </c>
      <c r="D1166">
        <v>1</v>
      </c>
      <c r="E1166">
        <v>77</v>
      </c>
      <c r="F1166" s="10">
        <f>spotify_data[[#This Row],[track_popularity]]/100</f>
        <v>0.77</v>
      </c>
      <c r="G1166" s="9" t="b">
        <v>0</v>
      </c>
      <c r="H1166" s="1">
        <f>+IF(spotify_data[[#This Row],[explicit]]=FALSE,0,1)</f>
        <v>0</v>
      </c>
      <c r="I1166" s="1" t="s">
        <v>22722</v>
      </c>
      <c r="J1166" s="7">
        <f>MATCH(spotify_data[[#This Row],[artist_name]],spotify_data[artist_name],0)</f>
        <v>482</v>
      </c>
      <c r="K1166">
        <v>82</v>
      </c>
      <c r="L1166" s="10">
        <f>spotify_data[[#This Row],[artist_popularity]]/100</f>
        <v>0.82</v>
      </c>
      <c r="M1166">
        <v>30714318</v>
      </c>
      <c r="N1166" s="1" t="s">
        <v>22723</v>
      </c>
      <c r="O1166" s="1" t="s">
        <v>24492</v>
      </c>
      <c r="P1166" s="1">
        <f>MATCH(spotify_data[[#This Row],[album_id]],spotify_data[album_id],0)</f>
        <v>482</v>
      </c>
      <c r="Q1166" s="1" t="s">
        <v>24493</v>
      </c>
      <c r="R1166" s="2">
        <v>25472</v>
      </c>
      <c r="S1166" s="7">
        <f ca="1">+TODAY()-spotify_data[[#This Row],[Fecha lanzamiento Album]]</f>
        <v>20559</v>
      </c>
      <c r="T1166" s="7">
        <f ca="1">+spotify_data[[#This Row],[Antigüedad Album Dias]]/60</f>
        <v>342.65</v>
      </c>
      <c r="U1166" s="8">
        <f ca="1">spotify_data[[#This Row],[Antigüedad Album Meses]]/12</f>
        <v>28.554166666666664</v>
      </c>
      <c r="V1166">
        <v>17</v>
      </c>
      <c r="W1166" s="1" t="s">
        <v>20</v>
      </c>
      <c r="X1166" s="1" t="str">
        <f>+IF(spotify_data[[#This Row],[album_type]]="album","Album",IF(spotify_data[[#This Row],[album_type]]="single","Single","Compilation"))</f>
        <v>Album</v>
      </c>
      <c r="Y1166">
        <v>433</v>
      </c>
    </row>
    <row r="1167" spans="1:25" x14ac:dyDescent="0.3">
      <c r="A1167" s="1" t="s">
        <v>24623</v>
      </c>
      <c r="B1167" s="1"/>
      <c r="C1167" s="1" t="s">
        <v>24624</v>
      </c>
      <c r="D1167">
        <v>7</v>
      </c>
      <c r="E1167">
        <v>77</v>
      </c>
      <c r="F1167" s="10">
        <f>spotify_data[[#This Row],[track_popularity]]/100</f>
        <v>0.77</v>
      </c>
      <c r="G1167" s="9" t="b">
        <v>0</v>
      </c>
      <c r="H1167" s="1">
        <f>+IF(spotify_data[[#This Row],[explicit]]=FALSE,0,1)</f>
        <v>0</v>
      </c>
      <c r="I1167" s="1" t="s">
        <v>24625</v>
      </c>
      <c r="J1167" s="7">
        <f>MATCH(spotify_data[[#This Row],[artist_name]],spotify_data[artist_name],0)</f>
        <v>1166</v>
      </c>
      <c r="K1167">
        <v>65</v>
      </c>
      <c r="L1167" s="10">
        <f>spotify_data[[#This Row],[artist_popularity]]/100</f>
        <v>0.65</v>
      </c>
      <c r="M1167">
        <v>711539</v>
      </c>
      <c r="N1167" s="1" t="s">
        <v>23</v>
      </c>
      <c r="O1167" s="1" t="s">
        <v>24626</v>
      </c>
      <c r="P1167" s="1">
        <f>MATCH(spotify_data[[#This Row],[album_id]],spotify_data[album_id],0)</f>
        <v>1166</v>
      </c>
      <c r="Q1167" s="1" t="s">
        <v>24627</v>
      </c>
      <c r="R1167" s="2">
        <v>22878</v>
      </c>
      <c r="S1167" s="7">
        <f ca="1">+TODAY()-spotify_data[[#This Row],[Fecha lanzamiento Album]]</f>
        <v>23153</v>
      </c>
      <c r="T1167" s="7">
        <f ca="1">+spotify_data[[#This Row],[Antigüedad Album Dias]]/60</f>
        <v>385.88333333333333</v>
      </c>
      <c r="U1167" s="8">
        <f ca="1">spotify_data[[#This Row],[Antigüedad Album Meses]]/12</f>
        <v>32.156944444444441</v>
      </c>
      <c r="V1167">
        <v>12</v>
      </c>
      <c r="W1167" s="1" t="s">
        <v>20</v>
      </c>
      <c r="X1167" s="1" t="str">
        <f>+IF(spotify_data[[#This Row],[album_type]]="album","Album",IF(spotify_data[[#This Row],[album_type]]="single","Single","Compilation"))</f>
        <v>Album</v>
      </c>
      <c r="Y1167">
        <v>3</v>
      </c>
    </row>
    <row r="1168" spans="1:25" x14ac:dyDescent="0.3">
      <c r="A1168" s="1" t="s">
        <v>261</v>
      </c>
      <c r="B1168" s="1">
        <v>619</v>
      </c>
      <c r="C1168" s="1" t="s">
        <v>262</v>
      </c>
      <c r="D1168">
        <v>1</v>
      </c>
      <c r="E1168">
        <v>76</v>
      </c>
      <c r="F1168" s="10">
        <f>spotify_data[[#This Row],[track_popularity]]/100</f>
        <v>0.76</v>
      </c>
      <c r="G1168" s="9" t="b">
        <v>0</v>
      </c>
      <c r="H1168" s="1">
        <f>+IF(spotify_data[[#This Row],[explicit]]=FALSE,0,1)</f>
        <v>0</v>
      </c>
      <c r="I1168" s="1" t="s">
        <v>263</v>
      </c>
      <c r="J1168" s="7">
        <f>MATCH(spotify_data[[#This Row],[artist_name]],spotify_data[artist_name],0)</f>
        <v>1167</v>
      </c>
      <c r="K1168">
        <v>66</v>
      </c>
      <c r="L1168" s="10">
        <f>spotify_data[[#This Row],[artist_popularity]]/100</f>
        <v>0.66</v>
      </c>
      <c r="M1168">
        <v>182377</v>
      </c>
      <c r="N1168" s="1" t="s">
        <v>23</v>
      </c>
      <c r="O1168" s="1" t="s">
        <v>264</v>
      </c>
      <c r="P1168" s="1">
        <f>MATCH(spotify_data[[#This Row],[album_id]],spotify_data[album_id],0)</f>
        <v>1167</v>
      </c>
      <c r="Q1168" s="1" t="s">
        <v>262</v>
      </c>
      <c r="R1168" s="2">
        <v>45940</v>
      </c>
      <c r="S1168" s="7">
        <f ca="1">+TODAY()-spotify_data[[#This Row],[Fecha lanzamiento Album]]</f>
        <v>91</v>
      </c>
      <c r="T1168" s="7">
        <f ca="1">+spotify_data[[#This Row],[Antigüedad Album Dias]]/60</f>
        <v>1.5166666666666666</v>
      </c>
      <c r="U1168" s="8">
        <f ca="1">spotify_data[[#This Row],[Antigüedad Album Meses]]/12</f>
        <v>0.12638888888888888</v>
      </c>
      <c r="V1168">
        <v>3</v>
      </c>
      <c r="W1168" s="1" t="s">
        <v>21</v>
      </c>
      <c r="X1168" s="1" t="str">
        <f>+IF(spotify_data[[#This Row],[album_type]]="album","Album",IF(spotify_data[[#This Row],[album_type]]="single","Single","Compilation"))</f>
        <v>Single</v>
      </c>
      <c r="Y1168">
        <v>361</v>
      </c>
    </row>
    <row r="1169" spans="1:25" x14ac:dyDescent="0.3">
      <c r="A1169" s="1" t="s">
        <v>1157</v>
      </c>
      <c r="B1169" s="1">
        <v>5732</v>
      </c>
      <c r="C1169" s="1" t="s">
        <v>1158</v>
      </c>
      <c r="D1169">
        <v>1</v>
      </c>
      <c r="E1169">
        <v>76</v>
      </c>
      <c r="F1169" s="10">
        <f>spotify_data[[#This Row],[track_popularity]]/100</f>
        <v>0.76</v>
      </c>
      <c r="G1169" s="9" t="b">
        <v>0</v>
      </c>
      <c r="H1169" s="1">
        <f>+IF(spotify_data[[#This Row],[explicit]]=FALSE,0,1)</f>
        <v>0</v>
      </c>
      <c r="I1169" s="1" t="s">
        <v>1105</v>
      </c>
      <c r="J1169" s="7">
        <f>MATCH(spotify_data[[#This Row],[artist_name]],spotify_data[artist_name],0)</f>
        <v>22</v>
      </c>
      <c r="K1169">
        <v>85</v>
      </c>
      <c r="L1169" s="10">
        <f>spotify_data[[#This Row],[artist_popularity]]/100</f>
        <v>0.85</v>
      </c>
      <c r="M1169">
        <v>2802094</v>
      </c>
      <c r="N1169" s="1" t="s">
        <v>23</v>
      </c>
      <c r="O1169" s="1" t="s">
        <v>1106</v>
      </c>
      <c r="P1169" s="1">
        <f>MATCH(spotify_data[[#This Row],[album_id]],spotify_data[album_id],0)</f>
        <v>28</v>
      </c>
      <c r="Q1169" s="1" t="s">
        <v>1107</v>
      </c>
      <c r="R1169" s="2">
        <v>45891</v>
      </c>
      <c r="S1169" s="7">
        <f ca="1">+TODAY()-spotify_data[[#This Row],[Fecha lanzamiento Album]]</f>
        <v>140</v>
      </c>
      <c r="T1169" s="7">
        <f ca="1">+spotify_data[[#This Row],[Antigüedad Album Dias]]/60</f>
        <v>2.3333333333333335</v>
      </c>
      <c r="U1169" s="8">
        <f ca="1">spotify_data[[#This Row],[Antigüedad Album Meses]]/12</f>
        <v>0.19444444444444445</v>
      </c>
      <c r="V1169">
        <v>10</v>
      </c>
      <c r="W1169" s="1" t="s">
        <v>20</v>
      </c>
      <c r="X1169" s="1" t="str">
        <f>+IF(spotify_data[[#This Row],[album_type]]="album","Album",IF(spotify_data[[#This Row],[album_type]]="single","Single","Compilation"))</f>
        <v>Album</v>
      </c>
      <c r="Y1169">
        <v>345</v>
      </c>
    </row>
    <row r="1170" spans="1:25" x14ac:dyDescent="0.3">
      <c r="A1170" s="1" t="s">
        <v>1265</v>
      </c>
      <c r="B1170" s="1">
        <v>3412</v>
      </c>
      <c r="C1170" s="1" t="s">
        <v>1266</v>
      </c>
      <c r="D1170">
        <v>1</v>
      </c>
      <c r="E1170">
        <v>76</v>
      </c>
      <c r="F1170" s="10">
        <f>spotify_data[[#This Row],[track_popularity]]/100</f>
        <v>0.76</v>
      </c>
      <c r="G1170" s="9" t="b">
        <v>0</v>
      </c>
      <c r="H1170" s="1">
        <f>+IF(spotify_data[[#This Row],[explicit]]=FALSE,0,1)</f>
        <v>0</v>
      </c>
      <c r="I1170" s="1" t="s">
        <v>1267</v>
      </c>
      <c r="J1170" s="7">
        <f>MATCH(spotify_data[[#This Row],[artist_name]],spotify_data[artist_name],0)</f>
        <v>1169</v>
      </c>
      <c r="K1170">
        <v>79</v>
      </c>
      <c r="L1170" s="10">
        <f>spotify_data[[#This Row],[artist_popularity]]/100</f>
        <v>0.79</v>
      </c>
      <c r="M1170">
        <v>2059774</v>
      </c>
      <c r="N1170" s="1" t="s">
        <v>1268</v>
      </c>
      <c r="O1170" s="1" t="s">
        <v>1269</v>
      </c>
      <c r="P1170" s="1">
        <f>MATCH(spotify_data[[#This Row],[album_id]],spotify_data[album_id],0)</f>
        <v>1169</v>
      </c>
      <c r="Q1170" s="1" t="s">
        <v>1266</v>
      </c>
      <c r="R1170" s="2">
        <v>45877</v>
      </c>
      <c r="S1170" s="7">
        <f ca="1">+TODAY()-spotify_data[[#This Row],[Fecha lanzamiento Album]]</f>
        <v>154</v>
      </c>
      <c r="T1170" s="7">
        <f ca="1">+spotify_data[[#This Row],[Antigüedad Album Dias]]/60</f>
        <v>2.5666666666666669</v>
      </c>
      <c r="U1170" s="8">
        <f ca="1">spotify_data[[#This Row],[Antigüedad Album Meses]]/12</f>
        <v>0.21388888888888891</v>
      </c>
      <c r="V1170">
        <v>1</v>
      </c>
      <c r="W1170" s="1" t="s">
        <v>21</v>
      </c>
      <c r="X1170" s="1" t="str">
        <f>+IF(spotify_data[[#This Row],[album_type]]="album","Album",IF(spotify_data[[#This Row],[album_type]]="single","Single","Compilation"))</f>
        <v>Single</v>
      </c>
      <c r="Y1170">
        <v>298</v>
      </c>
    </row>
    <row r="1171" spans="1:25" x14ac:dyDescent="0.3">
      <c r="A1171" s="1" t="s">
        <v>1360</v>
      </c>
      <c r="B1171" s="1">
        <v>1097</v>
      </c>
      <c r="C1171" s="1" t="s">
        <v>1361</v>
      </c>
      <c r="D1171">
        <v>1</v>
      </c>
      <c r="E1171">
        <v>76</v>
      </c>
      <c r="F1171" s="10">
        <f>spotify_data[[#This Row],[track_popularity]]/100</f>
        <v>0.76</v>
      </c>
      <c r="G1171" s="9" t="b">
        <v>0</v>
      </c>
      <c r="H1171" s="1">
        <f>+IF(spotify_data[[#This Row],[explicit]]=FALSE,0,1)</f>
        <v>0</v>
      </c>
      <c r="I1171" s="1" t="s">
        <v>394</v>
      </c>
      <c r="J1171" s="7">
        <f>MATCH(spotify_data[[#This Row],[artist_name]],spotify_data[artist_name],0)</f>
        <v>395</v>
      </c>
      <c r="K1171">
        <v>83</v>
      </c>
      <c r="L1171" s="10">
        <f>spotify_data[[#This Row],[artist_popularity]]/100</f>
        <v>0.83</v>
      </c>
      <c r="M1171">
        <v>13397845</v>
      </c>
      <c r="N1171" s="1" t="s">
        <v>395</v>
      </c>
      <c r="O1171" s="1" t="s">
        <v>1362</v>
      </c>
      <c r="P1171" s="1">
        <f>MATCH(spotify_data[[#This Row],[album_id]],spotify_data[album_id],0)</f>
        <v>1170</v>
      </c>
      <c r="Q1171" s="1" t="s">
        <v>1361</v>
      </c>
      <c r="R1171" s="2">
        <v>45863</v>
      </c>
      <c r="S1171" s="7">
        <f ca="1">+TODAY()-spotify_data[[#This Row],[Fecha lanzamiento Album]]</f>
        <v>168</v>
      </c>
      <c r="T1171" s="7">
        <f ca="1">+spotify_data[[#This Row],[Antigüedad Album Dias]]/60</f>
        <v>2.8</v>
      </c>
      <c r="U1171" s="8">
        <f ca="1">spotify_data[[#This Row],[Antigüedad Album Meses]]/12</f>
        <v>0.23333333333333331</v>
      </c>
      <c r="V1171">
        <v>1</v>
      </c>
      <c r="W1171" s="1" t="s">
        <v>21</v>
      </c>
      <c r="X1171" s="1" t="str">
        <f>+IF(spotify_data[[#This Row],[album_type]]="album","Album",IF(spotify_data[[#This Row],[album_type]]="single","Single","Compilation"))</f>
        <v>Single</v>
      </c>
      <c r="Y1171">
        <v>355</v>
      </c>
    </row>
    <row r="1172" spans="1:25" x14ac:dyDescent="0.3">
      <c r="A1172" s="1" t="s">
        <v>1369</v>
      </c>
      <c r="B1172" s="1">
        <v>1606</v>
      </c>
      <c r="C1172" s="1" t="s">
        <v>1370</v>
      </c>
      <c r="D1172">
        <v>2</v>
      </c>
      <c r="E1172">
        <v>76</v>
      </c>
      <c r="F1172" s="10">
        <f>spotify_data[[#This Row],[track_popularity]]/100</f>
        <v>0.76</v>
      </c>
      <c r="G1172" s="9" t="b">
        <v>0</v>
      </c>
      <c r="H1172" s="1">
        <f>+IF(spotify_data[[#This Row],[explicit]]=FALSE,0,1)</f>
        <v>0</v>
      </c>
      <c r="I1172" s="1" t="s">
        <v>1371</v>
      </c>
      <c r="J1172" s="7">
        <f>MATCH(spotify_data[[#This Row],[artist_name]],spotify_data[artist_name],0)</f>
        <v>731</v>
      </c>
      <c r="K1172">
        <v>72</v>
      </c>
      <c r="L1172" s="10">
        <f>spotify_data[[#This Row],[artist_popularity]]/100</f>
        <v>0.72</v>
      </c>
      <c r="M1172">
        <v>968416</v>
      </c>
      <c r="N1172" s="1" t="s">
        <v>27</v>
      </c>
      <c r="O1172" s="1" t="s">
        <v>1372</v>
      </c>
      <c r="P1172" s="1">
        <f>MATCH(spotify_data[[#This Row],[album_id]],spotify_data[album_id],0)</f>
        <v>1171</v>
      </c>
      <c r="Q1172" s="1" t="s">
        <v>1373</v>
      </c>
      <c r="R1172" s="2">
        <v>45863</v>
      </c>
      <c r="S1172" s="7">
        <f ca="1">+TODAY()-spotify_data[[#This Row],[Fecha lanzamiento Album]]</f>
        <v>168</v>
      </c>
      <c r="T1172" s="7">
        <f ca="1">+spotify_data[[#This Row],[Antigüedad Album Dias]]/60</f>
        <v>2.8</v>
      </c>
      <c r="U1172" s="8">
        <f ca="1">spotify_data[[#This Row],[Antigüedad Album Meses]]/12</f>
        <v>0.23333333333333331</v>
      </c>
      <c r="V1172">
        <v>2</v>
      </c>
      <c r="W1172" s="1" t="s">
        <v>21</v>
      </c>
      <c r="X1172" s="1" t="str">
        <f>+IF(spotify_data[[#This Row],[album_type]]="album","Album",IF(spotify_data[[#This Row],[album_type]]="single","Single","Compilation"))</f>
        <v>Single</v>
      </c>
      <c r="Y1172">
        <v>295</v>
      </c>
    </row>
    <row r="1173" spans="1:25" x14ac:dyDescent="0.3">
      <c r="A1173" s="1" t="s">
        <v>1645</v>
      </c>
      <c r="B1173" s="1">
        <v>7005</v>
      </c>
      <c r="C1173" s="1" t="s">
        <v>1646</v>
      </c>
      <c r="D1173">
        <v>1</v>
      </c>
      <c r="E1173">
        <v>76</v>
      </c>
      <c r="F1173" s="10">
        <f>spotify_data[[#This Row],[track_popularity]]/100</f>
        <v>0.76</v>
      </c>
      <c r="G1173" s="9" t="b">
        <v>0</v>
      </c>
      <c r="H1173" s="1">
        <f>+IF(spotify_data[[#This Row],[explicit]]=FALSE,0,1)</f>
        <v>0</v>
      </c>
      <c r="I1173" s="1" t="s">
        <v>1647</v>
      </c>
      <c r="J1173" s="7">
        <f>MATCH(spotify_data[[#This Row],[artist_name]],spotify_data[artist_name],0)</f>
        <v>1172</v>
      </c>
      <c r="K1173">
        <v>73</v>
      </c>
      <c r="L1173" s="10">
        <f>spotify_data[[#This Row],[artist_popularity]]/100</f>
        <v>0.73</v>
      </c>
      <c r="M1173">
        <v>1163610</v>
      </c>
      <c r="N1173" s="1" t="s">
        <v>395</v>
      </c>
      <c r="O1173" s="1" t="s">
        <v>1648</v>
      </c>
      <c r="P1173" s="1">
        <f>MATCH(spotify_data[[#This Row],[album_id]],spotify_data[album_id],0)</f>
        <v>1172</v>
      </c>
      <c r="Q1173" s="1" t="s">
        <v>1646</v>
      </c>
      <c r="R1173" s="2">
        <v>45828</v>
      </c>
      <c r="S1173" s="7">
        <f ca="1">+TODAY()-spotify_data[[#This Row],[Fecha lanzamiento Album]]</f>
        <v>203</v>
      </c>
      <c r="T1173" s="7">
        <f ca="1">+spotify_data[[#This Row],[Antigüedad Album Dias]]/60</f>
        <v>3.3833333333333333</v>
      </c>
      <c r="U1173" s="8">
        <f ca="1">spotify_data[[#This Row],[Antigüedad Album Meses]]/12</f>
        <v>0.28194444444444444</v>
      </c>
      <c r="V1173">
        <v>1</v>
      </c>
      <c r="W1173" s="1" t="s">
        <v>21</v>
      </c>
      <c r="X1173" s="1" t="str">
        <f>+IF(spotify_data[[#This Row],[album_type]]="album","Album",IF(spotify_data[[#This Row],[album_type]]="single","Single","Compilation"))</f>
        <v>Single</v>
      </c>
      <c r="Y1173">
        <v>304</v>
      </c>
    </row>
    <row r="1174" spans="1:25" x14ac:dyDescent="0.3">
      <c r="A1174" s="1" t="s">
        <v>2378</v>
      </c>
      <c r="B1174" s="1">
        <v>6378</v>
      </c>
      <c r="C1174" s="1" t="s">
        <v>2379</v>
      </c>
      <c r="D1174">
        <v>15</v>
      </c>
      <c r="E1174">
        <v>76</v>
      </c>
      <c r="F1174" s="10">
        <f>spotify_data[[#This Row],[track_popularity]]/100</f>
        <v>0.76</v>
      </c>
      <c r="G1174" s="9" t="b">
        <v>0</v>
      </c>
      <c r="H1174" s="1">
        <f>+IF(spotify_data[[#This Row],[explicit]]=FALSE,0,1)</f>
        <v>0</v>
      </c>
      <c r="I1174" s="1" t="s">
        <v>515</v>
      </c>
      <c r="J1174" s="7">
        <f>MATCH(spotify_data[[#This Row],[artist_name]],spotify_data[artist_name],0)</f>
        <v>26</v>
      </c>
      <c r="K1174">
        <v>88</v>
      </c>
      <c r="L1174" s="10">
        <f>spotify_data[[#This Row],[artist_popularity]]/100</f>
        <v>0.88</v>
      </c>
      <c r="M1174">
        <v>9256589</v>
      </c>
      <c r="N1174" s="1" t="s">
        <v>516</v>
      </c>
      <c r="O1174" s="1" t="s">
        <v>2350</v>
      </c>
      <c r="P1174" s="1">
        <f>MATCH(spotify_data[[#This Row],[album_id]],spotify_data[album_id],0)</f>
        <v>1173</v>
      </c>
      <c r="Q1174" s="1" t="s">
        <v>2351</v>
      </c>
      <c r="R1174" s="2">
        <v>45712</v>
      </c>
      <c r="S1174" s="7">
        <f ca="1">+TODAY()-spotify_data[[#This Row],[Fecha lanzamiento Album]]</f>
        <v>319</v>
      </c>
      <c r="T1174" s="7">
        <f ca="1">+spotify_data[[#This Row],[Antigüedad Album Dias]]/60</f>
        <v>5.3166666666666664</v>
      </c>
      <c r="U1174" s="8">
        <f ca="1">spotify_data[[#This Row],[Antigüedad Album Meses]]/12</f>
        <v>0.44305555555555554</v>
      </c>
      <c r="V1174">
        <v>16</v>
      </c>
      <c r="W1174" s="1" t="s">
        <v>20</v>
      </c>
      <c r="X1174" s="1" t="str">
        <f>+IF(spotify_data[[#This Row],[album_type]]="album","Album",IF(spotify_data[[#This Row],[album_type]]="single","Single","Compilation"))</f>
        <v>Album</v>
      </c>
      <c r="Y1174">
        <v>306</v>
      </c>
    </row>
    <row r="1175" spans="1:25" x14ac:dyDescent="0.3">
      <c r="A1175" s="1" t="s">
        <v>2398</v>
      </c>
      <c r="B1175" s="1">
        <v>774</v>
      </c>
      <c r="C1175" s="1" t="s">
        <v>2355</v>
      </c>
      <c r="D1175">
        <v>1</v>
      </c>
      <c r="E1175">
        <v>76</v>
      </c>
      <c r="F1175" s="10">
        <f>spotify_data[[#This Row],[track_popularity]]/100</f>
        <v>0.76</v>
      </c>
      <c r="G1175" s="9" t="b">
        <v>1</v>
      </c>
      <c r="H1175" s="1">
        <f>+IF(spotify_data[[#This Row],[explicit]]=FALSE,0,1)</f>
        <v>1</v>
      </c>
      <c r="I1175" s="1" t="s">
        <v>515</v>
      </c>
      <c r="J1175" s="7">
        <f>MATCH(spotify_data[[#This Row],[artist_name]],spotify_data[artist_name],0)</f>
        <v>26</v>
      </c>
      <c r="K1175">
        <v>88</v>
      </c>
      <c r="L1175" s="10">
        <f>spotify_data[[#This Row],[artist_popularity]]/100</f>
        <v>0.88</v>
      </c>
      <c r="M1175">
        <v>9249502</v>
      </c>
      <c r="N1175" s="1" t="s">
        <v>516</v>
      </c>
      <c r="O1175" s="1" t="s">
        <v>2383</v>
      </c>
      <c r="P1175" s="1">
        <f>MATCH(spotify_data[[#This Row],[album_id]],spotify_data[album_id],0)</f>
        <v>162</v>
      </c>
      <c r="Q1175" s="1" t="s">
        <v>2351</v>
      </c>
      <c r="R1175" s="2">
        <v>45709</v>
      </c>
      <c r="S1175" s="7">
        <f ca="1">+TODAY()-spotify_data[[#This Row],[Fecha lanzamiento Album]]</f>
        <v>322</v>
      </c>
      <c r="T1175" s="7">
        <f ca="1">+spotify_data[[#This Row],[Antigüedad Album Dias]]/60</f>
        <v>5.3666666666666663</v>
      </c>
      <c r="U1175" s="8">
        <f ca="1">spotify_data[[#This Row],[Antigüedad Album Meses]]/12</f>
        <v>0.44722222222222219</v>
      </c>
      <c r="V1175">
        <v>15</v>
      </c>
      <c r="W1175" s="1" t="s">
        <v>20</v>
      </c>
      <c r="X1175" s="1" t="str">
        <f>+IF(spotify_data[[#This Row],[album_type]]="album","Album",IF(spotify_data[[#This Row],[album_type]]="single","Single","Compilation"))</f>
        <v>Album</v>
      </c>
      <c r="Y1175">
        <v>231</v>
      </c>
    </row>
    <row r="1176" spans="1:25" x14ac:dyDescent="0.3">
      <c r="A1176" s="1" t="s">
        <v>2842</v>
      </c>
      <c r="B1176" s="1">
        <v>1613</v>
      </c>
      <c r="C1176" s="1" t="s">
        <v>2843</v>
      </c>
      <c r="D1176">
        <v>1</v>
      </c>
      <c r="E1176">
        <v>76</v>
      </c>
      <c r="F1176" s="10">
        <f>spotify_data[[#This Row],[track_popularity]]/100</f>
        <v>0.76</v>
      </c>
      <c r="G1176" s="9" t="b">
        <v>1</v>
      </c>
      <c r="H1176" s="1">
        <f>+IF(spotify_data[[#This Row],[explicit]]=FALSE,0,1)</f>
        <v>1</v>
      </c>
      <c r="I1176" s="1" t="s">
        <v>1414</v>
      </c>
      <c r="J1176" s="7">
        <f>MATCH(spotify_data[[#This Row],[artist_name]],spotify_data[artist_name],0)</f>
        <v>39</v>
      </c>
      <c r="K1176">
        <v>86</v>
      </c>
      <c r="L1176" s="10">
        <f>spotify_data[[#This Row],[artist_popularity]]/100</f>
        <v>0.86</v>
      </c>
      <c r="M1176">
        <v>24430255</v>
      </c>
      <c r="N1176" s="1" t="s">
        <v>23</v>
      </c>
      <c r="O1176" s="1" t="s">
        <v>2844</v>
      </c>
      <c r="P1176" s="1">
        <f>MATCH(spotify_data[[#This Row],[album_id]],spotify_data[album_id],0)</f>
        <v>165</v>
      </c>
      <c r="Q1176" s="1" t="s">
        <v>2845</v>
      </c>
      <c r="R1176" s="2">
        <v>45593</v>
      </c>
      <c r="S1176" s="7">
        <f ca="1">+TODAY()-spotify_data[[#This Row],[Fecha lanzamiento Album]]</f>
        <v>438</v>
      </c>
      <c r="T1176" s="7">
        <f ca="1">+spotify_data[[#This Row],[Antigüedad Album Dias]]/60</f>
        <v>7.3</v>
      </c>
      <c r="U1176" s="8">
        <f ca="1">spotify_data[[#This Row],[Antigüedad Album Meses]]/12</f>
        <v>0.60833333333333328</v>
      </c>
      <c r="V1176">
        <v>14</v>
      </c>
      <c r="W1176" s="1" t="s">
        <v>20</v>
      </c>
      <c r="X1176" s="1" t="str">
        <f>+IF(spotify_data[[#This Row],[album_type]]="album","Album",IF(spotify_data[[#This Row],[album_type]]="single","Single","Compilation"))</f>
        <v>Album</v>
      </c>
      <c r="Y1176">
        <v>328</v>
      </c>
    </row>
    <row r="1177" spans="1:25" x14ac:dyDescent="0.3">
      <c r="A1177" s="1" t="s">
        <v>3220</v>
      </c>
      <c r="B1177" s="1">
        <v>858</v>
      </c>
      <c r="C1177" s="1" t="s">
        <v>3221</v>
      </c>
      <c r="D1177">
        <v>1</v>
      </c>
      <c r="E1177">
        <v>76</v>
      </c>
      <c r="F1177" s="10">
        <f>spotify_data[[#This Row],[track_popularity]]/100</f>
        <v>0.76</v>
      </c>
      <c r="G1177" s="9" t="b">
        <v>1</v>
      </c>
      <c r="H1177" s="1">
        <f>+IF(spotify_data[[#This Row],[explicit]]=FALSE,0,1)</f>
        <v>1</v>
      </c>
      <c r="I1177" s="1" t="s">
        <v>3222</v>
      </c>
      <c r="J1177" s="7">
        <f>MATCH(spotify_data[[#This Row],[artist_name]],spotify_data[artist_name],0)</f>
        <v>1176</v>
      </c>
      <c r="K1177">
        <v>59</v>
      </c>
      <c r="L1177" s="10">
        <f>spotify_data[[#This Row],[artist_popularity]]/100</f>
        <v>0.59</v>
      </c>
      <c r="M1177">
        <v>273361</v>
      </c>
      <c r="N1177" s="1" t="s">
        <v>23</v>
      </c>
      <c r="O1177" s="1" t="s">
        <v>3223</v>
      </c>
      <c r="P1177" s="1">
        <f>MATCH(spotify_data[[#This Row],[album_id]],spotify_data[album_id],0)</f>
        <v>1176</v>
      </c>
      <c r="Q1177" s="1" t="s">
        <v>3221</v>
      </c>
      <c r="R1177" s="2">
        <v>45527</v>
      </c>
      <c r="S1177" s="7">
        <f ca="1">+TODAY()-spotify_data[[#This Row],[Fecha lanzamiento Album]]</f>
        <v>504</v>
      </c>
      <c r="T1177" s="7">
        <f ca="1">+spotify_data[[#This Row],[Antigüedad Album Dias]]/60</f>
        <v>8.4</v>
      </c>
      <c r="U1177" s="8">
        <f ca="1">spotify_data[[#This Row],[Antigüedad Album Meses]]/12</f>
        <v>0.70000000000000007</v>
      </c>
      <c r="V1177">
        <v>1</v>
      </c>
      <c r="W1177" s="1" t="s">
        <v>21</v>
      </c>
      <c r="X1177" s="1" t="str">
        <f>+IF(spotify_data[[#This Row],[album_type]]="album","Album",IF(spotify_data[[#This Row],[album_type]]="single","Single","Compilation"))</f>
        <v>Single</v>
      </c>
      <c r="Y1177">
        <v>174</v>
      </c>
    </row>
    <row r="1178" spans="1:25" x14ac:dyDescent="0.3">
      <c r="A1178" s="1" t="s">
        <v>3279</v>
      </c>
      <c r="B1178" s="1">
        <v>3354</v>
      </c>
      <c r="C1178" s="1" t="s">
        <v>3280</v>
      </c>
      <c r="D1178">
        <v>8</v>
      </c>
      <c r="E1178">
        <v>76</v>
      </c>
      <c r="F1178" s="10">
        <f>spotify_data[[#This Row],[track_popularity]]/100</f>
        <v>0.76</v>
      </c>
      <c r="G1178" s="9" t="b">
        <v>0</v>
      </c>
      <c r="H1178" s="1">
        <f>+IF(spotify_data[[#This Row],[explicit]]=FALSE,0,1)</f>
        <v>0</v>
      </c>
      <c r="I1178" s="1" t="s">
        <v>3271</v>
      </c>
      <c r="J1178" s="7">
        <f>MATCH(spotify_data[[#This Row],[artist_name]],spotify_data[artist_name],0)</f>
        <v>175</v>
      </c>
      <c r="K1178">
        <v>85</v>
      </c>
      <c r="L1178" s="10">
        <f>spotify_data[[#This Row],[artist_popularity]]/100</f>
        <v>0.85</v>
      </c>
      <c r="M1178">
        <v>47716988</v>
      </c>
      <c r="N1178" s="1" t="s">
        <v>3272</v>
      </c>
      <c r="O1178" s="1" t="s">
        <v>3273</v>
      </c>
      <c r="P1178" s="1">
        <f>MATCH(spotify_data[[#This Row],[album_id]],spotify_data[album_id],0)</f>
        <v>385</v>
      </c>
      <c r="Q1178" s="1" t="s">
        <v>3274</v>
      </c>
      <c r="R1178" s="2">
        <v>45519</v>
      </c>
      <c r="S1178" s="7">
        <f ca="1">+TODAY()-spotify_data[[#This Row],[Fecha lanzamiento Album]]</f>
        <v>512</v>
      </c>
      <c r="T1178" s="7">
        <f ca="1">+spotify_data[[#This Row],[Antigüedad Album Dias]]/60</f>
        <v>8.5333333333333332</v>
      </c>
      <c r="U1178" s="8">
        <f ca="1">spotify_data[[#This Row],[Antigüedad Album Meses]]/12</f>
        <v>0.71111111111111114</v>
      </c>
      <c r="V1178">
        <v>18</v>
      </c>
      <c r="W1178" s="1" t="s">
        <v>20</v>
      </c>
      <c r="X1178" s="1" t="str">
        <f>+IF(spotify_data[[#This Row],[album_type]]="album","Album",IF(spotify_data[[#This Row],[album_type]]="single","Single","Compilation"))</f>
        <v>Album</v>
      </c>
      <c r="Y1178">
        <v>273</v>
      </c>
    </row>
    <row r="1179" spans="1:25" x14ac:dyDescent="0.3">
      <c r="A1179" s="1" t="s">
        <v>3498</v>
      </c>
      <c r="B1179" s="1">
        <v>3042</v>
      </c>
      <c r="C1179" s="1" t="s">
        <v>3499</v>
      </c>
      <c r="D1179">
        <v>1</v>
      </c>
      <c r="E1179">
        <v>76</v>
      </c>
      <c r="F1179" s="10">
        <f>spotify_data[[#This Row],[track_popularity]]/100</f>
        <v>0.76</v>
      </c>
      <c r="G1179" s="9" t="b">
        <v>1</v>
      </c>
      <c r="H1179" s="1">
        <f>+IF(spotify_data[[#This Row],[explicit]]=FALSE,0,1)</f>
        <v>1</v>
      </c>
      <c r="I1179" s="1" t="s">
        <v>2297</v>
      </c>
      <c r="J1179" s="7">
        <f>MATCH(spotify_data[[#This Row],[artist_name]],spotify_data[artist_name],0)</f>
        <v>1178</v>
      </c>
      <c r="K1179">
        <v>66</v>
      </c>
      <c r="L1179" s="10">
        <f>spotify_data[[#This Row],[artist_popularity]]/100</f>
        <v>0.66</v>
      </c>
      <c r="M1179">
        <v>876078</v>
      </c>
      <c r="N1179" s="1" t="s">
        <v>2298</v>
      </c>
      <c r="O1179" s="1" t="s">
        <v>3500</v>
      </c>
      <c r="P1179" s="1">
        <f>MATCH(spotify_data[[#This Row],[album_id]],spotify_data[album_id],0)</f>
        <v>1178</v>
      </c>
      <c r="Q1179" s="1" t="s">
        <v>3499</v>
      </c>
      <c r="R1179" s="2">
        <v>45482</v>
      </c>
      <c r="S1179" s="7">
        <f ca="1">+TODAY()-spotify_data[[#This Row],[Fecha lanzamiento Album]]</f>
        <v>549</v>
      </c>
      <c r="T1179" s="7">
        <f ca="1">+spotify_data[[#This Row],[Antigüedad Album Dias]]/60</f>
        <v>9.15</v>
      </c>
      <c r="U1179" s="8">
        <f ca="1">spotify_data[[#This Row],[Antigüedad Album Meses]]/12</f>
        <v>0.76250000000000007</v>
      </c>
      <c r="V1179">
        <v>1</v>
      </c>
      <c r="W1179" s="1" t="s">
        <v>21</v>
      </c>
      <c r="X1179" s="1" t="str">
        <f>+IF(spotify_data[[#This Row],[album_type]]="album","Album",IF(spotify_data[[#This Row],[album_type]]="single","Single","Compilation"))</f>
        <v>Single</v>
      </c>
      <c r="Y1179">
        <v>317</v>
      </c>
    </row>
    <row r="1180" spans="1:25" x14ac:dyDescent="0.3">
      <c r="A1180" s="1" t="s">
        <v>3698</v>
      </c>
      <c r="B1180" s="1">
        <v>6387</v>
      </c>
      <c r="C1180" s="1" t="s">
        <v>3699</v>
      </c>
      <c r="D1180">
        <v>1</v>
      </c>
      <c r="E1180">
        <v>76</v>
      </c>
      <c r="F1180" s="10">
        <f>spotify_data[[#This Row],[track_popularity]]/100</f>
        <v>0.76</v>
      </c>
      <c r="G1180" s="9" t="b">
        <v>1</v>
      </c>
      <c r="H1180" s="1">
        <f>+IF(spotify_data[[#This Row],[explicit]]=FALSE,0,1)</f>
        <v>1</v>
      </c>
      <c r="I1180" s="1" t="s">
        <v>2924</v>
      </c>
      <c r="J1180" s="7">
        <f>MATCH(spotify_data[[#This Row],[artist_name]],spotify_data[artist_name],0)</f>
        <v>174</v>
      </c>
      <c r="K1180">
        <v>82</v>
      </c>
      <c r="L1180" s="10">
        <f>spotify_data[[#This Row],[artist_popularity]]/100</f>
        <v>0.82</v>
      </c>
      <c r="M1180">
        <v>6315216</v>
      </c>
      <c r="N1180" s="1" t="s">
        <v>2925</v>
      </c>
      <c r="O1180" s="1" t="s">
        <v>3673</v>
      </c>
      <c r="P1180" s="1">
        <f>MATCH(spotify_data[[#This Row],[album_id]],spotify_data[album_id],0)</f>
        <v>725</v>
      </c>
      <c r="Q1180" s="1" t="s">
        <v>3674</v>
      </c>
      <c r="R1180" s="2">
        <v>45450</v>
      </c>
      <c r="S1180" s="7">
        <f ca="1">+TODAY()-spotify_data[[#This Row],[Fecha lanzamiento Album]]</f>
        <v>581</v>
      </c>
      <c r="T1180" s="7">
        <f ca="1">+spotify_data[[#This Row],[Antigüedad Album Dias]]/60</f>
        <v>9.6833333333333336</v>
      </c>
      <c r="U1180" s="8">
        <f ca="1">spotify_data[[#This Row],[Antigüedad Album Meses]]/12</f>
        <v>0.80694444444444446</v>
      </c>
      <c r="V1180">
        <v>15</v>
      </c>
      <c r="W1180" s="1" t="s">
        <v>20</v>
      </c>
      <c r="X1180" s="1" t="str">
        <f>+IF(spotify_data[[#This Row],[album_type]]="album","Album",IF(spotify_data[[#This Row],[album_type]]="single","Single","Compilation"))</f>
        <v>Album</v>
      </c>
      <c r="Y1180">
        <v>223</v>
      </c>
    </row>
    <row r="1181" spans="1:25" x14ac:dyDescent="0.3">
      <c r="A1181" s="1" t="s">
        <v>3705</v>
      </c>
      <c r="B1181" s="1">
        <v>141</v>
      </c>
      <c r="C1181" s="1" t="s">
        <v>3706</v>
      </c>
      <c r="D1181">
        <v>11</v>
      </c>
      <c r="E1181">
        <v>76</v>
      </c>
      <c r="F1181" s="10">
        <f>spotify_data[[#This Row],[track_popularity]]/100</f>
        <v>0.76</v>
      </c>
      <c r="G1181" s="9" t="b">
        <v>0</v>
      </c>
      <c r="H1181" s="1">
        <f>+IF(spotify_data[[#This Row],[explicit]]=FALSE,0,1)</f>
        <v>0</v>
      </c>
      <c r="I1181" s="1" t="s">
        <v>2924</v>
      </c>
      <c r="J1181" s="7">
        <f>MATCH(spotify_data[[#This Row],[artist_name]],spotify_data[artist_name],0)</f>
        <v>174</v>
      </c>
      <c r="K1181">
        <v>82</v>
      </c>
      <c r="L1181" s="10">
        <f>spotify_data[[#This Row],[artist_popularity]]/100</f>
        <v>0.82</v>
      </c>
      <c r="M1181">
        <v>6322030</v>
      </c>
      <c r="N1181" s="1" t="s">
        <v>2925</v>
      </c>
      <c r="O1181" s="1" t="s">
        <v>3673</v>
      </c>
      <c r="P1181" s="1">
        <f>MATCH(spotify_data[[#This Row],[album_id]],spotify_data[album_id],0)</f>
        <v>725</v>
      </c>
      <c r="Q1181" s="1" t="s">
        <v>3674</v>
      </c>
      <c r="R1181" s="2">
        <v>45450</v>
      </c>
      <c r="S1181" s="7">
        <f ca="1">+TODAY()-spotify_data[[#This Row],[Fecha lanzamiento Album]]</f>
        <v>581</v>
      </c>
      <c r="T1181" s="7">
        <f ca="1">+spotify_data[[#This Row],[Antigüedad Album Dias]]/60</f>
        <v>9.6833333333333336</v>
      </c>
      <c r="U1181" s="8">
        <f ca="1">spotify_data[[#This Row],[Antigüedad Album Meses]]/12</f>
        <v>0.80694444444444446</v>
      </c>
      <c r="V1181">
        <v>15</v>
      </c>
      <c r="W1181" s="1" t="s">
        <v>20</v>
      </c>
      <c r="X1181" s="1" t="str">
        <f>+IF(spotify_data[[#This Row],[album_type]]="album","Album",IF(spotify_data[[#This Row],[album_type]]="single","Single","Compilation"))</f>
        <v>Album</v>
      </c>
      <c r="Y1181">
        <v>252</v>
      </c>
    </row>
    <row r="1182" spans="1:25" x14ac:dyDescent="0.3">
      <c r="A1182" s="1" t="s">
        <v>3788</v>
      </c>
      <c r="B1182" s="1">
        <v>3982</v>
      </c>
      <c r="C1182" s="1" t="s">
        <v>3789</v>
      </c>
      <c r="D1182">
        <v>8</v>
      </c>
      <c r="E1182">
        <v>76</v>
      </c>
      <c r="F1182" s="10">
        <f>spotify_data[[#This Row],[track_popularity]]/100</f>
        <v>0.76</v>
      </c>
      <c r="G1182" s="9" t="b">
        <v>0</v>
      </c>
      <c r="H1182" s="1">
        <f>+IF(spotify_data[[#This Row],[explicit]]=FALSE,0,1)</f>
        <v>0</v>
      </c>
      <c r="I1182" s="1" t="s">
        <v>3784</v>
      </c>
      <c r="J1182" s="7">
        <f>MATCH(spotify_data[[#This Row],[artist_name]],spotify_data[artist_name],0)</f>
        <v>7</v>
      </c>
      <c r="K1182">
        <v>90</v>
      </c>
      <c r="L1182" s="10">
        <f>spotify_data[[#This Row],[artist_popularity]]/100</f>
        <v>0.9</v>
      </c>
      <c r="M1182">
        <v>118692183</v>
      </c>
      <c r="N1182" s="1" t="s">
        <v>3785</v>
      </c>
      <c r="O1182" s="1" t="s">
        <v>3786</v>
      </c>
      <c r="P1182" s="1">
        <f>MATCH(spotify_data[[#This Row],[album_id]],spotify_data[album_id],0)</f>
        <v>7</v>
      </c>
      <c r="Q1182" s="1" t="s">
        <v>3787</v>
      </c>
      <c r="R1182" s="2">
        <v>45429</v>
      </c>
      <c r="S1182" s="7">
        <f ca="1">+TODAY()-spotify_data[[#This Row],[Fecha lanzamiento Album]]</f>
        <v>602</v>
      </c>
      <c r="T1182" s="7">
        <f ca="1">+spotify_data[[#This Row],[Antigüedad Album Dias]]/60</f>
        <v>10.033333333333333</v>
      </c>
      <c r="U1182" s="8">
        <f ca="1">spotify_data[[#This Row],[Antigüedad Album Meses]]/12</f>
        <v>0.83611111111111114</v>
      </c>
      <c r="V1182">
        <v>10</v>
      </c>
      <c r="W1182" s="1" t="s">
        <v>20</v>
      </c>
      <c r="X1182" s="1" t="str">
        <f>+IF(spotify_data[[#This Row],[album_type]]="album","Album",IF(spotify_data[[#This Row],[album_type]]="single","Single","Compilation"))</f>
        <v>Album</v>
      </c>
      <c r="Y1182">
        <v>31</v>
      </c>
    </row>
    <row r="1183" spans="1:25" x14ac:dyDescent="0.3">
      <c r="A1183" s="1" t="s">
        <v>3794</v>
      </c>
      <c r="B1183" s="1">
        <v>4503</v>
      </c>
      <c r="C1183" s="1" t="s">
        <v>3795</v>
      </c>
      <c r="D1183">
        <v>9</v>
      </c>
      <c r="E1183">
        <v>76</v>
      </c>
      <c r="F1183" s="10">
        <f>spotify_data[[#This Row],[track_popularity]]/100</f>
        <v>0.76</v>
      </c>
      <c r="G1183" s="9" t="b">
        <v>0</v>
      </c>
      <c r="H1183" s="1">
        <f>+IF(spotify_data[[#This Row],[explicit]]=FALSE,0,1)</f>
        <v>0</v>
      </c>
      <c r="I1183" s="1" t="s">
        <v>3784</v>
      </c>
      <c r="J1183" s="7">
        <f>MATCH(spotify_data[[#This Row],[artist_name]],spotify_data[artist_name],0)</f>
        <v>7</v>
      </c>
      <c r="K1183">
        <v>90</v>
      </c>
      <c r="L1183" s="10">
        <f>spotify_data[[#This Row],[artist_popularity]]/100</f>
        <v>0.9</v>
      </c>
      <c r="M1183">
        <v>118728633</v>
      </c>
      <c r="N1183" s="1" t="s">
        <v>3785</v>
      </c>
      <c r="O1183" s="1" t="s">
        <v>3786</v>
      </c>
      <c r="P1183" s="1">
        <f>MATCH(spotify_data[[#This Row],[album_id]],spotify_data[album_id],0)</f>
        <v>7</v>
      </c>
      <c r="Q1183" s="1" t="s">
        <v>3787</v>
      </c>
      <c r="R1183" s="2">
        <v>45429</v>
      </c>
      <c r="S1183" s="7">
        <f ca="1">+TODAY()-spotify_data[[#This Row],[Fecha lanzamiento Album]]</f>
        <v>602</v>
      </c>
      <c r="T1183" s="7">
        <f ca="1">+spotify_data[[#This Row],[Antigüedad Album Dias]]/60</f>
        <v>10.033333333333333</v>
      </c>
      <c r="U1183" s="8">
        <f ca="1">spotify_data[[#This Row],[Antigüedad Album Meses]]/12</f>
        <v>0.83611111111111114</v>
      </c>
      <c r="V1183">
        <v>10</v>
      </c>
      <c r="W1183" s="1" t="s">
        <v>20</v>
      </c>
      <c r="X1183" s="1" t="str">
        <f>+IF(spotify_data[[#This Row],[album_type]]="album","Album",IF(spotify_data[[#This Row],[album_type]]="single","Single","Compilation"))</f>
        <v>Album</v>
      </c>
      <c r="Y1183">
        <v>497</v>
      </c>
    </row>
    <row r="1184" spans="1:25" x14ac:dyDescent="0.3">
      <c r="A1184" s="1" t="s">
        <v>3906</v>
      </c>
      <c r="B1184" s="1">
        <v>882</v>
      </c>
      <c r="C1184" s="1" t="s">
        <v>3907</v>
      </c>
      <c r="D1184">
        <v>1</v>
      </c>
      <c r="E1184">
        <v>76</v>
      </c>
      <c r="F1184" s="10">
        <f>spotify_data[[#This Row],[track_popularity]]/100</f>
        <v>0.76</v>
      </c>
      <c r="G1184" s="9" t="b">
        <v>0</v>
      </c>
      <c r="H1184" s="1">
        <f>+IF(spotify_data[[#This Row],[explicit]]=FALSE,0,1)</f>
        <v>0</v>
      </c>
      <c r="I1184" s="1" t="s">
        <v>1800</v>
      </c>
      <c r="J1184" s="7">
        <f>MATCH(spotify_data[[#This Row],[artist_name]],spotify_data[artist_name],0)</f>
        <v>1183</v>
      </c>
      <c r="K1184">
        <v>73</v>
      </c>
      <c r="L1184" s="10">
        <f>spotify_data[[#This Row],[artist_popularity]]/100</f>
        <v>0.73</v>
      </c>
      <c r="M1184">
        <v>3204129</v>
      </c>
      <c r="N1184" s="1" t="s">
        <v>23</v>
      </c>
      <c r="O1184" s="1" t="s">
        <v>3908</v>
      </c>
      <c r="P1184" s="1">
        <f>MATCH(spotify_data[[#This Row],[album_id]],spotify_data[album_id],0)</f>
        <v>1183</v>
      </c>
      <c r="Q1184" s="1" t="s">
        <v>3909</v>
      </c>
      <c r="R1184" s="2">
        <v>45408</v>
      </c>
      <c r="S1184" s="7">
        <f ca="1">+TODAY()-spotify_data[[#This Row],[Fecha lanzamiento Album]]</f>
        <v>623</v>
      </c>
      <c r="T1184" s="7">
        <f ca="1">+spotify_data[[#This Row],[Antigüedad Album Dias]]/60</f>
        <v>10.383333333333333</v>
      </c>
      <c r="U1184" s="8">
        <f ca="1">spotify_data[[#This Row],[Antigüedad Album Meses]]/12</f>
        <v>0.8652777777777777</v>
      </c>
      <c r="V1184">
        <v>1</v>
      </c>
      <c r="W1184" s="1" t="s">
        <v>21</v>
      </c>
      <c r="X1184" s="1" t="str">
        <f>+IF(spotify_data[[#This Row],[album_type]]="album","Album",IF(spotify_data[[#This Row],[album_type]]="single","Single","Compilation"))</f>
        <v>Single</v>
      </c>
      <c r="Y1184">
        <v>435</v>
      </c>
    </row>
    <row r="1185" spans="1:25" x14ac:dyDescent="0.3">
      <c r="A1185" s="1" t="s">
        <v>4274</v>
      </c>
      <c r="B1185" s="1">
        <v>859</v>
      </c>
      <c r="C1185" s="1" t="s">
        <v>4275</v>
      </c>
      <c r="D1185">
        <v>1</v>
      </c>
      <c r="E1185">
        <v>76</v>
      </c>
      <c r="F1185" s="10">
        <f>spotify_data[[#This Row],[track_popularity]]/100</f>
        <v>0.76</v>
      </c>
      <c r="G1185" s="9" t="b">
        <v>1</v>
      </c>
      <c r="H1185" s="1">
        <f>+IF(spotify_data[[#This Row],[explicit]]=FALSE,0,1)</f>
        <v>1</v>
      </c>
      <c r="I1185" s="1" t="s">
        <v>4276</v>
      </c>
      <c r="J1185" s="7">
        <f>MATCH(spotify_data[[#This Row],[artist_name]],spotify_data[artist_name],0)</f>
        <v>1184</v>
      </c>
      <c r="K1185">
        <v>66</v>
      </c>
      <c r="L1185" s="10">
        <f>spotify_data[[#This Row],[artist_popularity]]/100</f>
        <v>0.66</v>
      </c>
      <c r="M1185">
        <v>613747</v>
      </c>
      <c r="N1185" s="1" t="s">
        <v>3917</v>
      </c>
      <c r="O1185" s="1" t="s">
        <v>4277</v>
      </c>
      <c r="P1185" s="1">
        <f>MATCH(spotify_data[[#This Row],[album_id]],spotify_data[album_id],0)</f>
        <v>1184</v>
      </c>
      <c r="Q1185" s="1" t="s">
        <v>4275</v>
      </c>
      <c r="R1185" s="2">
        <v>45366</v>
      </c>
      <c r="S1185" s="7">
        <f ca="1">+TODAY()-spotify_data[[#This Row],[Fecha lanzamiento Album]]</f>
        <v>665</v>
      </c>
      <c r="T1185" s="7">
        <f ca="1">+spotify_data[[#This Row],[Antigüedad Album Dias]]/60</f>
        <v>11.083333333333334</v>
      </c>
      <c r="U1185" s="8">
        <f ca="1">spotify_data[[#This Row],[Antigüedad Album Meses]]/12</f>
        <v>0.92361111111111116</v>
      </c>
      <c r="V1185">
        <v>4</v>
      </c>
      <c r="W1185" s="1" t="s">
        <v>21</v>
      </c>
      <c r="X1185" s="1" t="str">
        <f>+IF(spotify_data[[#This Row],[album_type]]="album","Album",IF(spotify_data[[#This Row],[album_type]]="single","Single","Compilation"))</f>
        <v>Single</v>
      </c>
      <c r="Y1185">
        <v>178</v>
      </c>
    </row>
    <row r="1186" spans="1:25" x14ac:dyDescent="0.3">
      <c r="A1186" s="1" t="s">
        <v>4439</v>
      </c>
      <c r="B1186" s="1">
        <v>2294</v>
      </c>
      <c r="C1186" s="1" t="s">
        <v>4440</v>
      </c>
      <c r="D1186">
        <v>1</v>
      </c>
      <c r="E1186">
        <v>76</v>
      </c>
      <c r="F1186" s="10">
        <f>spotify_data[[#This Row],[track_popularity]]/100</f>
        <v>0.76</v>
      </c>
      <c r="G1186" s="9" t="b">
        <v>1</v>
      </c>
      <c r="H1186" s="1">
        <f>+IF(spotify_data[[#This Row],[explicit]]=FALSE,0,1)</f>
        <v>1</v>
      </c>
      <c r="I1186" s="1" t="s">
        <v>4441</v>
      </c>
      <c r="J1186" s="7">
        <f>MATCH(spotify_data[[#This Row],[artist_name]],spotify_data[artist_name],0)</f>
        <v>343</v>
      </c>
      <c r="K1186">
        <v>80</v>
      </c>
      <c r="L1186" s="10">
        <f>spotify_data[[#This Row],[artist_popularity]]/100</f>
        <v>0.8</v>
      </c>
      <c r="M1186">
        <v>10566213</v>
      </c>
      <c r="N1186" s="1" t="s">
        <v>4442</v>
      </c>
      <c r="O1186" s="1" t="s">
        <v>4443</v>
      </c>
      <c r="P1186" s="1">
        <f>MATCH(spotify_data[[#This Row],[album_id]],spotify_data[album_id],0)</f>
        <v>1185</v>
      </c>
      <c r="Q1186" s="1" t="s">
        <v>4440</v>
      </c>
      <c r="R1186" s="2">
        <v>45335</v>
      </c>
      <c r="S1186" s="7">
        <f ca="1">+TODAY()-spotify_data[[#This Row],[Fecha lanzamiento Album]]</f>
        <v>696</v>
      </c>
      <c r="T1186" s="7">
        <f ca="1">+spotify_data[[#This Row],[Antigüedad Album Dias]]/60</f>
        <v>11.6</v>
      </c>
      <c r="U1186" s="8">
        <f ca="1">spotify_data[[#This Row],[Antigüedad Album Meses]]/12</f>
        <v>0.96666666666666667</v>
      </c>
      <c r="V1186">
        <v>1</v>
      </c>
      <c r="W1186" s="1" t="s">
        <v>21</v>
      </c>
      <c r="X1186" s="1" t="str">
        <f>+IF(spotify_data[[#This Row],[album_type]]="album","Album",IF(spotify_data[[#This Row],[album_type]]="single","Single","Compilation"))</f>
        <v>Single</v>
      </c>
      <c r="Y1186">
        <v>268</v>
      </c>
    </row>
    <row r="1187" spans="1:25" x14ac:dyDescent="0.3">
      <c r="A1187" s="1" t="s">
        <v>4545</v>
      </c>
      <c r="B1187" s="1">
        <v>3663</v>
      </c>
      <c r="C1187" s="1" t="s">
        <v>4546</v>
      </c>
      <c r="D1187">
        <v>3</v>
      </c>
      <c r="E1187">
        <v>76</v>
      </c>
      <c r="F1187" s="10">
        <f>spotify_data[[#This Row],[track_popularity]]/100</f>
        <v>0.76</v>
      </c>
      <c r="G1187" s="9" t="b">
        <v>0</v>
      </c>
      <c r="H1187" s="1">
        <f>+IF(spotify_data[[#This Row],[explicit]]=FALSE,0,1)</f>
        <v>0</v>
      </c>
      <c r="I1187" s="1" t="s">
        <v>4547</v>
      </c>
      <c r="J1187" s="7">
        <f>MATCH(spotify_data[[#This Row],[artist_name]],spotify_data[artist_name],0)</f>
        <v>406</v>
      </c>
      <c r="K1187">
        <v>83</v>
      </c>
      <c r="L1187" s="10">
        <f>spotify_data[[#This Row],[artist_popularity]]/100</f>
        <v>0.83</v>
      </c>
      <c r="M1187">
        <v>9469943</v>
      </c>
      <c r="N1187" s="1" t="s">
        <v>23</v>
      </c>
      <c r="O1187" s="1" t="s">
        <v>4548</v>
      </c>
      <c r="P1187" s="1">
        <f>MATCH(spotify_data[[#This Row],[album_id]],spotify_data[album_id],0)</f>
        <v>1186</v>
      </c>
      <c r="Q1187" s="1" t="s">
        <v>4549</v>
      </c>
      <c r="R1187" s="2">
        <v>45303</v>
      </c>
      <c r="S1187" s="7">
        <f ca="1">+TODAY()-spotify_data[[#This Row],[Fecha lanzamiento Album]]</f>
        <v>728</v>
      </c>
      <c r="T1187" s="7">
        <f ca="1">+spotify_data[[#This Row],[Antigüedad Album Dias]]/60</f>
        <v>12.133333333333333</v>
      </c>
      <c r="U1187" s="8">
        <f ca="1">spotify_data[[#This Row],[Antigüedad Album Meses]]/12</f>
        <v>1.0111111111111111</v>
      </c>
      <c r="V1187">
        <v>14</v>
      </c>
      <c r="W1187" s="1" t="s">
        <v>20</v>
      </c>
      <c r="X1187" s="1" t="str">
        <f>+IF(spotify_data[[#This Row],[album_type]]="album","Album",IF(spotify_data[[#This Row],[album_type]]="single","Single","Compilation"))</f>
        <v>Album</v>
      </c>
      <c r="Y1187">
        <v>433</v>
      </c>
    </row>
    <row r="1188" spans="1:25" x14ac:dyDescent="0.3">
      <c r="A1188" s="1" t="s">
        <v>4828</v>
      </c>
      <c r="B1188" s="1">
        <v>1907</v>
      </c>
      <c r="C1188" s="1" t="s">
        <v>4829</v>
      </c>
      <c r="D1188">
        <v>1</v>
      </c>
      <c r="E1188">
        <v>76</v>
      </c>
      <c r="F1188" s="10">
        <f>spotify_data[[#This Row],[track_popularity]]/100</f>
        <v>0.76</v>
      </c>
      <c r="G1188" s="9" t="b">
        <v>0</v>
      </c>
      <c r="H1188" s="1">
        <f>+IF(spotify_data[[#This Row],[explicit]]=FALSE,0,1)</f>
        <v>0</v>
      </c>
      <c r="I1188" s="1" t="s">
        <v>4830</v>
      </c>
      <c r="J1188" s="7">
        <f>MATCH(spotify_data[[#This Row],[artist_name]],spotify_data[artist_name],0)</f>
        <v>1187</v>
      </c>
      <c r="K1188">
        <v>78</v>
      </c>
      <c r="L1188" s="10">
        <f>spotify_data[[#This Row],[artist_popularity]]/100</f>
        <v>0.78</v>
      </c>
      <c r="M1188">
        <v>7960904</v>
      </c>
      <c r="N1188" s="1" t="s">
        <v>273</v>
      </c>
      <c r="O1188" s="1" t="s">
        <v>4831</v>
      </c>
      <c r="P1188" s="1">
        <f>MATCH(spotify_data[[#This Row],[album_id]],spotify_data[album_id],0)</f>
        <v>1187</v>
      </c>
      <c r="Q1188" s="1" t="s">
        <v>4829</v>
      </c>
      <c r="R1188" s="2">
        <v>45226</v>
      </c>
      <c r="S1188" s="7">
        <f ca="1">+TODAY()-spotify_data[[#This Row],[Fecha lanzamiento Album]]</f>
        <v>805</v>
      </c>
      <c r="T1188" s="7">
        <f ca="1">+spotify_data[[#This Row],[Antigüedad Album Dias]]/60</f>
        <v>13.416666666666666</v>
      </c>
      <c r="U1188" s="8">
        <f ca="1">spotify_data[[#This Row],[Antigüedad Album Meses]]/12</f>
        <v>1.1180555555555556</v>
      </c>
      <c r="V1188">
        <v>1</v>
      </c>
      <c r="W1188" s="1" t="s">
        <v>21</v>
      </c>
      <c r="X1188" s="1" t="str">
        <f>+IF(spotify_data[[#This Row],[album_type]]="album","Album",IF(spotify_data[[#This Row],[album_type]]="single","Single","Compilation"))</f>
        <v>Single</v>
      </c>
      <c r="Y1188">
        <v>265</v>
      </c>
    </row>
    <row r="1189" spans="1:25" x14ac:dyDescent="0.3">
      <c r="A1189" s="1" t="s">
        <v>5003</v>
      </c>
      <c r="B1189" s="1">
        <v>786</v>
      </c>
      <c r="C1189" s="1" t="s">
        <v>5004</v>
      </c>
      <c r="D1189">
        <v>7</v>
      </c>
      <c r="E1189">
        <v>76</v>
      </c>
      <c r="F1189" s="10">
        <f>spotify_data[[#This Row],[track_popularity]]/100</f>
        <v>0.76</v>
      </c>
      <c r="G1189" s="9" t="b">
        <v>0</v>
      </c>
      <c r="H1189" s="1">
        <f>+IF(spotify_data[[#This Row],[explicit]]=FALSE,0,1)</f>
        <v>0</v>
      </c>
      <c r="I1189" s="1" t="s">
        <v>1321</v>
      </c>
      <c r="J1189" s="7">
        <f>MATCH(spotify_data[[#This Row],[artist_name]],spotify_data[artist_name],0)</f>
        <v>54</v>
      </c>
      <c r="K1189">
        <v>82</v>
      </c>
      <c r="L1189" s="10">
        <f>spotify_data[[#This Row],[artist_popularity]]/100</f>
        <v>0.82</v>
      </c>
      <c r="M1189">
        <v>7299563</v>
      </c>
      <c r="N1189" s="1" t="s">
        <v>23</v>
      </c>
      <c r="O1189" s="1" t="s">
        <v>4970</v>
      </c>
      <c r="P1189" s="1">
        <f>MATCH(spotify_data[[#This Row],[album_id]],spotify_data[album_id],0)</f>
        <v>232</v>
      </c>
      <c r="Q1189" s="1" t="s">
        <v>4971</v>
      </c>
      <c r="R1189" s="2">
        <v>45191</v>
      </c>
      <c r="S1189" s="7">
        <f ca="1">+TODAY()-spotify_data[[#This Row],[Fecha lanzamiento Album]]</f>
        <v>840</v>
      </c>
      <c r="T1189" s="7">
        <f ca="1">+spotify_data[[#This Row],[Antigüedad Album Dias]]/60</f>
        <v>14</v>
      </c>
      <c r="U1189" s="8">
        <f ca="1">spotify_data[[#This Row],[Antigüedad Album Meses]]/12</f>
        <v>1.1666666666666667</v>
      </c>
      <c r="V1189">
        <v>14</v>
      </c>
      <c r="W1189" s="1" t="s">
        <v>20</v>
      </c>
      <c r="X1189" s="1" t="str">
        <f>+IF(spotify_data[[#This Row],[album_type]]="album","Album",IF(spotify_data[[#This Row],[album_type]]="single","Single","Compilation"))</f>
        <v>Album</v>
      </c>
      <c r="Y1189">
        <v>308</v>
      </c>
    </row>
    <row r="1190" spans="1:25" x14ac:dyDescent="0.3">
      <c r="A1190" s="1" t="s">
        <v>5012</v>
      </c>
      <c r="B1190" s="1">
        <v>7140</v>
      </c>
      <c r="C1190" s="1" t="s">
        <v>5013</v>
      </c>
      <c r="D1190">
        <v>1</v>
      </c>
      <c r="E1190">
        <v>76</v>
      </c>
      <c r="F1190" s="10">
        <f>spotify_data[[#This Row],[track_popularity]]/100</f>
        <v>0.76</v>
      </c>
      <c r="G1190" s="9" t="b">
        <v>1</v>
      </c>
      <c r="H1190" s="1">
        <f>+IF(spotify_data[[#This Row],[explicit]]=FALSE,0,1)</f>
        <v>1</v>
      </c>
      <c r="I1190" s="1" t="s">
        <v>1321</v>
      </c>
      <c r="J1190" s="7">
        <f>MATCH(spotify_data[[#This Row],[artist_name]],spotify_data[artist_name],0)</f>
        <v>54</v>
      </c>
      <c r="K1190">
        <v>82</v>
      </c>
      <c r="L1190" s="10">
        <f>spotify_data[[#This Row],[artist_popularity]]/100</f>
        <v>0.82</v>
      </c>
      <c r="M1190">
        <v>7299563</v>
      </c>
      <c r="N1190" s="1" t="s">
        <v>23</v>
      </c>
      <c r="O1190" s="1" t="s">
        <v>4970</v>
      </c>
      <c r="P1190" s="1">
        <f>MATCH(spotify_data[[#This Row],[album_id]],spotify_data[album_id],0)</f>
        <v>232</v>
      </c>
      <c r="Q1190" s="1" t="s">
        <v>4971</v>
      </c>
      <c r="R1190" s="2">
        <v>45191</v>
      </c>
      <c r="S1190" s="7">
        <f ca="1">+TODAY()-spotify_data[[#This Row],[Fecha lanzamiento Album]]</f>
        <v>840</v>
      </c>
      <c r="T1190" s="7">
        <f ca="1">+spotify_data[[#This Row],[Antigüedad Album Dias]]/60</f>
        <v>14</v>
      </c>
      <c r="U1190" s="8">
        <f ca="1">spotify_data[[#This Row],[Antigüedad Album Meses]]/12</f>
        <v>1.1666666666666667</v>
      </c>
      <c r="V1190">
        <v>14</v>
      </c>
      <c r="W1190" s="1" t="s">
        <v>20</v>
      </c>
      <c r="X1190" s="1" t="str">
        <f>+IF(spotify_data[[#This Row],[album_type]]="album","Album",IF(spotify_data[[#This Row],[album_type]]="single","Single","Compilation"))</f>
        <v>Album</v>
      </c>
      <c r="Y1190">
        <v>366</v>
      </c>
    </row>
    <row r="1191" spans="1:25" x14ac:dyDescent="0.3">
      <c r="A1191" s="1" t="s">
        <v>5016</v>
      </c>
      <c r="B1191" s="1">
        <v>1459</v>
      </c>
      <c r="C1191" s="1" t="s">
        <v>5017</v>
      </c>
      <c r="D1191">
        <v>1</v>
      </c>
      <c r="E1191">
        <v>76</v>
      </c>
      <c r="F1191" s="10">
        <f>spotify_data[[#This Row],[track_popularity]]/100</f>
        <v>0.76</v>
      </c>
      <c r="G1191" s="9" t="b">
        <v>1</v>
      </c>
      <c r="H1191" s="1">
        <f>+IF(spotify_data[[#This Row],[explicit]]=FALSE,0,1)</f>
        <v>1</v>
      </c>
      <c r="I1191" s="1" t="s">
        <v>1191</v>
      </c>
      <c r="J1191" s="7">
        <f>MATCH(spotify_data[[#This Row],[artist_name]],spotify_data[artist_name],0)</f>
        <v>242</v>
      </c>
      <c r="K1191">
        <v>86</v>
      </c>
      <c r="L1191" s="10">
        <f>spotify_data[[#This Row],[artist_popularity]]/100</f>
        <v>0.86</v>
      </c>
      <c r="M1191">
        <v>34748949</v>
      </c>
      <c r="N1191" s="1" t="s">
        <v>23</v>
      </c>
      <c r="O1191" s="1" t="s">
        <v>5018</v>
      </c>
      <c r="P1191" s="1">
        <f>MATCH(spotify_data[[#This Row],[album_id]],spotify_data[album_id],0)</f>
        <v>1028</v>
      </c>
      <c r="Q1191" s="1" t="s">
        <v>4983</v>
      </c>
      <c r="R1191" s="2">
        <v>45189</v>
      </c>
      <c r="S1191" s="7">
        <f ca="1">+TODAY()-spotify_data[[#This Row],[Fecha lanzamiento Album]]</f>
        <v>842</v>
      </c>
      <c r="T1191" s="7">
        <f ca="1">+spotify_data[[#This Row],[Antigüedad Album Dias]]/60</f>
        <v>14.033333333333333</v>
      </c>
      <c r="U1191" s="8">
        <f ca="1">spotify_data[[#This Row],[Antigüedad Album Meses]]/12</f>
        <v>1.1694444444444445</v>
      </c>
      <c r="V1191">
        <v>15</v>
      </c>
      <c r="W1191" s="1" t="s">
        <v>20</v>
      </c>
      <c r="X1191" s="1" t="str">
        <f>+IF(spotify_data[[#This Row],[album_type]]="album","Album",IF(spotify_data[[#This Row],[album_type]]="single","Single","Compilation"))</f>
        <v>Album</v>
      </c>
      <c r="Y1191">
        <v>384</v>
      </c>
    </row>
    <row r="1192" spans="1:25" x14ac:dyDescent="0.3">
      <c r="A1192" s="1" t="s">
        <v>5071</v>
      </c>
      <c r="B1192" s="1">
        <v>958</v>
      </c>
      <c r="C1192" s="1" t="s">
        <v>4215</v>
      </c>
      <c r="D1192">
        <v>2</v>
      </c>
      <c r="E1192">
        <v>76</v>
      </c>
      <c r="F1192" s="10">
        <f>spotify_data[[#This Row],[track_popularity]]/100</f>
        <v>0.76</v>
      </c>
      <c r="G1192" s="9" t="b">
        <v>1</v>
      </c>
      <c r="H1192" s="1">
        <f>+IF(spotify_data[[#This Row],[explicit]]=FALSE,0,1)</f>
        <v>1</v>
      </c>
      <c r="I1192" s="1" t="s">
        <v>854</v>
      </c>
      <c r="J1192" s="7">
        <f>MATCH(spotify_data[[#This Row],[artist_name]],spotify_data[artist_name],0)</f>
        <v>127</v>
      </c>
      <c r="K1192">
        <v>85</v>
      </c>
      <c r="L1192" s="10">
        <f>spotify_data[[#This Row],[artist_popularity]]/100</f>
        <v>0.85</v>
      </c>
      <c r="M1192">
        <v>49083617</v>
      </c>
      <c r="N1192" s="1" t="s">
        <v>855</v>
      </c>
      <c r="O1192" s="1" t="s">
        <v>5069</v>
      </c>
      <c r="P1192" s="1">
        <f>MATCH(spotify_data[[#This Row],[album_id]],spotify_data[album_id],0)</f>
        <v>233</v>
      </c>
      <c r="Q1192" s="1" t="s">
        <v>5070</v>
      </c>
      <c r="R1192" s="2">
        <v>45177</v>
      </c>
      <c r="S1192" s="7">
        <f ca="1">+TODAY()-spotify_data[[#This Row],[Fecha lanzamiento Album]]</f>
        <v>854</v>
      </c>
      <c r="T1192" s="7">
        <f ca="1">+spotify_data[[#This Row],[Antigüedad Album Dias]]/60</f>
        <v>14.233333333333333</v>
      </c>
      <c r="U1192" s="8">
        <f ca="1">spotify_data[[#This Row],[Antigüedad Album Meses]]/12</f>
        <v>1.1861111111111111</v>
      </c>
      <c r="V1192">
        <v>12</v>
      </c>
      <c r="W1192" s="1" t="s">
        <v>20</v>
      </c>
      <c r="X1192" s="1" t="str">
        <f>+IF(spotify_data[[#This Row],[album_type]]="album","Album",IF(spotify_data[[#This Row],[album_type]]="single","Single","Compilation"))</f>
        <v>Album</v>
      </c>
      <c r="Y1192">
        <v>307</v>
      </c>
    </row>
    <row r="1193" spans="1:25" x14ac:dyDescent="0.3">
      <c r="A1193" s="1" t="s">
        <v>5288</v>
      </c>
      <c r="B1193" s="1">
        <v>7056</v>
      </c>
      <c r="C1193" s="1" t="s">
        <v>5289</v>
      </c>
      <c r="D1193">
        <v>18</v>
      </c>
      <c r="E1193">
        <v>76</v>
      </c>
      <c r="F1193" s="10">
        <f>spotify_data[[#This Row],[track_popularity]]/100</f>
        <v>0.76</v>
      </c>
      <c r="G1193" s="9" t="b">
        <v>1</v>
      </c>
      <c r="H1193" s="1">
        <f>+IF(spotify_data[[#This Row],[explicit]]=FALSE,0,1)</f>
        <v>1</v>
      </c>
      <c r="I1193" s="1" t="s">
        <v>5268</v>
      </c>
      <c r="J1193" s="7">
        <f>MATCH(spotify_data[[#This Row],[artist_name]],spotify_data[artist_name],0)</f>
        <v>254</v>
      </c>
      <c r="K1193">
        <v>89</v>
      </c>
      <c r="L1193" s="10">
        <f>spotify_data[[#This Row],[artist_popularity]]/100</f>
        <v>0.89</v>
      </c>
      <c r="M1193">
        <v>41119579</v>
      </c>
      <c r="N1193" s="1" t="s">
        <v>1366</v>
      </c>
      <c r="O1193" s="1" t="s">
        <v>5269</v>
      </c>
      <c r="P1193" s="1">
        <f>MATCH(spotify_data[[#This Row],[album_id]],spotify_data[album_id],0)</f>
        <v>311</v>
      </c>
      <c r="Q1193" s="1" t="s">
        <v>5270</v>
      </c>
      <c r="R1193" s="2">
        <v>45135</v>
      </c>
      <c r="S1193" s="7">
        <f ca="1">+TODAY()-spotify_data[[#This Row],[Fecha lanzamiento Album]]</f>
        <v>896</v>
      </c>
      <c r="T1193" s="7">
        <f ca="1">+spotify_data[[#This Row],[Antigüedad Album Dias]]/60</f>
        <v>14.933333333333334</v>
      </c>
      <c r="U1193" s="8">
        <f ca="1">spotify_data[[#This Row],[Antigüedad Album Meses]]/12</f>
        <v>1.2444444444444445</v>
      </c>
      <c r="V1193">
        <v>19</v>
      </c>
      <c r="W1193" s="1" t="s">
        <v>20</v>
      </c>
      <c r="X1193" s="1" t="str">
        <f>+IF(spotify_data[[#This Row],[album_type]]="album","Album",IF(spotify_data[[#This Row],[album_type]]="single","Single","Compilation"))</f>
        <v>Album</v>
      </c>
      <c r="Y1193">
        <v>589</v>
      </c>
    </row>
    <row r="1194" spans="1:25" x14ac:dyDescent="0.3">
      <c r="A1194" s="1" t="s">
        <v>5417</v>
      </c>
      <c r="B1194" s="1">
        <v>5731</v>
      </c>
      <c r="C1194" s="1" t="s">
        <v>5418</v>
      </c>
      <c r="D1194">
        <v>1</v>
      </c>
      <c r="E1194">
        <v>76</v>
      </c>
      <c r="F1194" s="10">
        <f>spotify_data[[#This Row],[track_popularity]]/100</f>
        <v>0.76</v>
      </c>
      <c r="G1194" s="9" t="b">
        <v>1</v>
      </c>
      <c r="H1194" s="1">
        <f>+IF(spotify_data[[#This Row],[explicit]]=FALSE,0,1)</f>
        <v>1</v>
      </c>
      <c r="I1194" s="1" t="s">
        <v>1376</v>
      </c>
      <c r="J1194" s="7">
        <f>MATCH(spotify_data[[#This Row],[artist_name]],spotify_data[artist_name],0)</f>
        <v>873</v>
      </c>
      <c r="K1194">
        <v>71</v>
      </c>
      <c r="L1194" s="10">
        <f>spotify_data[[#This Row],[artist_popularity]]/100</f>
        <v>0.71</v>
      </c>
      <c r="M1194">
        <v>2570848</v>
      </c>
      <c r="N1194" s="1" t="s">
        <v>23</v>
      </c>
      <c r="O1194" s="1" t="s">
        <v>5419</v>
      </c>
      <c r="P1194" s="1">
        <f>MATCH(spotify_data[[#This Row],[album_id]],spotify_data[album_id],0)</f>
        <v>1193</v>
      </c>
      <c r="Q1194" s="1" t="s">
        <v>5418</v>
      </c>
      <c r="R1194" s="2">
        <v>45114</v>
      </c>
      <c r="S1194" s="7">
        <f ca="1">+TODAY()-spotify_data[[#This Row],[Fecha lanzamiento Album]]</f>
        <v>917</v>
      </c>
      <c r="T1194" s="7">
        <f ca="1">+spotify_data[[#This Row],[Antigüedad Album Dias]]/60</f>
        <v>15.283333333333333</v>
      </c>
      <c r="U1194" s="8">
        <f ca="1">spotify_data[[#This Row],[Antigüedad Album Meses]]/12</f>
        <v>1.273611111111111</v>
      </c>
      <c r="V1194">
        <v>2</v>
      </c>
      <c r="W1194" s="1" t="s">
        <v>21</v>
      </c>
      <c r="X1194" s="1" t="str">
        <f>+IF(spotify_data[[#This Row],[album_type]]="album","Album",IF(spotify_data[[#This Row],[album_type]]="single","Single","Compilation"))</f>
        <v>Single</v>
      </c>
      <c r="Y1194">
        <v>251</v>
      </c>
    </row>
    <row r="1195" spans="1:25" x14ac:dyDescent="0.3">
      <c r="A1195" s="1" t="s">
        <v>6230</v>
      </c>
      <c r="B1195" s="1">
        <v>8114</v>
      </c>
      <c r="C1195" s="1" t="s">
        <v>6231</v>
      </c>
      <c r="D1195">
        <v>1</v>
      </c>
      <c r="E1195">
        <v>76</v>
      </c>
      <c r="F1195" s="10">
        <f>spotify_data[[#This Row],[track_popularity]]/100</f>
        <v>0.76</v>
      </c>
      <c r="G1195" s="9" t="b">
        <v>0</v>
      </c>
      <c r="H1195" s="1">
        <f>+IF(spotify_data[[#This Row],[explicit]]=FALSE,0,1)</f>
        <v>0</v>
      </c>
      <c r="I1195" s="1" t="s">
        <v>6232</v>
      </c>
      <c r="J1195" s="7">
        <f>MATCH(spotify_data[[#This Row],[artist_name]],spotify_data[artist_name],0)</f>
        <v>1194</v>
      </c>
      <c r="K1195">
        <v>61</v>
      </c>
      <c r="L1195" s="10">
        <f>spotify_data[[#This Row],[artist_popularity]]/100</f>
        <v>0.61</v>
      </c>
      <c r="M1195">
        <v>573709</v>
      </c>
      <c r="N1195" s="1" t="s">
        <v>6233</v>
      </c>
      <c r="O1195" s="1" t="s">
        <v>6234</v>
      </c>
      <c r="P1195" s="1">
        <f>MATCH(spotify_data[[#This Row],[album_id]],spotify_data[album_id],0)</f>
        <v>1194</v>
      </c>
      <c r="Q1195" s="1" t="s">
        <v>6231</v>
      </c>
      <c r="R1195" s="2">
        <v>44901</v>
      </c>
      <c r="S1195" s="7">
        <f ca="1">+TODAY()-spotify_data[[#This Row],[Fecha lanzamiento Album]]</f>
        <v>1130</v>
      </c>
      <c r="T1195" s="7">
        <f ca="1">+spotify_data[[#This Row],[Antigüedad Album Dias]]/60</f>
        <v>18.833333333333332</v>
      </c>
      <c r="U1195" s="8">
        <f ca="1">spotify_data[[#This Row],[Antigüedad Album Meses]]/12</f>
        <v>1.5694444444444444</v>
      </c>
      <c r="V1195">
        <v>1</v>
      </c>
      <c r="W1195" s="1" t="s">
        <v>21</v>
      </c>
      <c r="X1195" s="1" t="str">
        <f>+IF(spotify_data[[#This Row],[album_type]]="album","Album",IF(spotify_data[[#This Row],[album_type]]="single","Single","Compilation"))</f>
        <v>Single</v>
      </c>
      <c r="Y1195">
        <v>307</v>
      </c>
    </row>
    <row r="1196" spans="1:25" x14ac:dyDescent="0.3">
      <c r="A1196" s="1" t="s">
        <v>6752</v>
      </c>
      <c r="B1196" s="1">
        <v>2435</v>
      </c>
      <c r="C1196" s="1" t="s">
        <v>6753</v>
      </c>
      <c r="D1196">
        <v>2</v>
      </c>
      <c r="E1196">
        <v>76</v>
      </c>
      <c r="F1196" s="10">
        <f>spotify_data[[#This Row],[track_popularity]]/100</f>
        <v>0.76</v>
      </c>
      <c r="G1196" s="9" t="b">
        <v>0</v>
      </c>
      <c r="H1196" s="1">
        <f>+IF(spotify_data[[#This Row],[explicit]]=FALSE,0,1)</f>
        <v>0</v>
      </c>
      <c r="I1196" s="1" t="s">
        <v>3784</v>
      </c>
      <c r="J1196" s="7">
        <f>MATCH(spotify_data[[#This Row],[artist_name]],spotify_data[artist_name],0)</f>
        <v>7</v>
      </c>
      <c r="K1196">
        <v>90</v>
      </c>
      <c r="L1196" s="10">
        <f>spotify_data[[#This Row],[artist_popularity]]/100</f>
        <v>0.9</v>
      </c>
      <c r="M1196">
        <v>118728633</v>
      </c>
      <c r="N1196" s="1" t="s">
        <v>3785</v>
      </c>
      <c r="O1196" s="1" t="s">
        <v>6754</v>
      </c>
      <c r="P1196" s="1">
        <f>MATCH(spotify_data[[#This Row],[album_id]],spotify_data[album_id],0)</f>
        <v>315</v>
      </c>
      <c r="Q1196" s="1" t="s">
        <v>6755</v>
      </c>
      <c r="R1196" s="2">
        <v>44763</v>
      </c>
      <c r="S1196" s="7">
        <f ca="1">+TODAY()-spotify_data[[#This Row],[Fecha lanzamiento Album]]</f>
        <v>1268</v>
      </c>
      <c r="T1196" s="7">
        <f ca="1">+spotify_data[[#This Row],[Antigüedad Album Dias]]/60</f>
        <v>21.133333333333333</v>
      </c>
      <c r="U1196" s="8">
        <f ca="1">spotify_data[[#This Row],[Antigüedad Album Meses]]/12</f>
        <v>1.7611111111111111</v>
      </c>
      <c r="V1196">
        <v>2</v>
      </c>
      <c r="W1196" s="1" t="s">
        <v>21</v>
      </c>
      <c r="X1196" s="1" t="str">
        <f>+IF(spotify_data[[#This Row],[album_type]]="album","Album",IF(spotify_data[[#This Row],[album_type]]="single","Single","Compilation"))</f>
        <v>Single</v>
      </c>
      <c r="Y1196">
        <v>36</v>
      </c>
    </row>
    <row r="1197" spans="1:25" x14ac:dyDescent="0.3">
      <c r="A1197" s="1" t="s">
        <v>7080</v>
      </c>
      <c r="B1197" s="1">
        <v>7367</v>
      </c>
      <c r="C1197" s="1" t="s">
        <v>7055</v>
      </c>
      <c r="D1197">
        <v>21</v>
      </c>
      <c r="E1197">
        <v>76</v>
      </c>
      <c r="F1197" s="10">
        <f>spotify_data[[#This Row],[track_popularity]]/100</f>
        <v>0.76</v>
      </c>
      <c r="G1197" s="9" t="b">
        <v>0</v>
      </c>
      <c r="H1197" s="1">
        <f>+IF(spotify_data[[#This Row],[explicit]]=FALSE,0,1)</f>
        <v>0</v>
      </c>
      <c r="I1197" s="1" t="s">
        <v>2611</v>
      </c>
      <c r="J1197" s="7">
        <f>MATCH(spotify_data[[#This Row],[artist_name]],spotify_data[artist_name],0)</f>
        <v>32</v>
      </c>
      <c r="K1197">
        <v>95</v>
      </c>
      <c r="L1197" s="10">
        <f>spotify_data[[#This Row],[artist_popularity]]/100</f>
        <v>0.95</v>
      </c>
      <c r="M1197">
        <v>102536542</v>
      </c>
      <c r="N1197" s="1" t="s">
        <v>2612</v>
      </c>
      <c r="O1197" s="1" t="s">
        <v>7054</v>
      </c>
      <c r="P1197" s="1">
        <f>MATCH(spotify_data[[#This Row],[album_id]],spotify_data[album_id],0)</f>
        <v>318</v>
      </c>
      <c r="Q1197" s="1" t="s">
        <v>7055</v>
      </c>
      <c r="R1197" s="2">
        <v>44687</v>
      </c>
      <c r="S1197" s="7">
        <f ca="1">+TODAY()-spotify_data[[#This Row],[Fecha lanzamiento Album]]</f>
        <v>1344</v>
      </c>
      <c r="T1197" s="7">
        <f ca="1">+spotify_data[[#This Row],[Antigüedad Album Dias]]/60</f>
        <v>22.4</v>
      </c>
      <c r="U1197" s="8">
        <f ca="1">spotify_data[[#This Row],[Antigüedad Album Meses]]/12</f>
        <v>1.8666666666666665</v>
      </c>
      <c r="V1197">
        <v>23</v>
      </c>
      <c r="W1197" s="1" t="s">
        <v>20</v>
      </c>
      <c r="X1197" s="1" t="str">
        <f>+IF(spotify_data[[#This Row],[album_type]]="album","Album",IF(spotify_data[[#This Row],[album_type]]="single","Single","Compilation"))</f>
        <v>Album</v>
      </c>
      <c r="Y1197">
        <v>246</v>
      </c>
    </row>
    <row r="1198" spans="1:25" x14ac:dyDescent="0.3">
      <c r="A1198" s="1" t="s">
        <v>7102</v>
      </c>
      <c r="B1198" s="1">
        <v>8335</v>
      </c>
      <c r="C1198" s="1" t="s">
        <v>7103</v>
      </c>
      <c r="D1198">
        <v>15</v>
      </c>
      <c r="E1198">
        <v>76</v>
      </c>
      <c r="F1198" s="10">
        <f>spotify_data[[#This Row],[track_popularity]]/100</f>
        <v>0.76</v>
      </c>
      <c r="G1198" s="9" t="b">
        <v>1</v>
      </c>
      <c r="H1198" s="1">
        <f>+IF(spotify_data[[#This Row],[explicit]]=FALSE,0,1)</f>
        <v>1</v>
      </c>
      <c r="I1198" s="1" t="s">
        <v>2611</v>
      </c>
      <c r="J1198" s="7">
        <f>MATCH(spotify_data[[#This Row],[artist_name]],spotify_data[artist_name],0)</f>
        <v>32</v>
      </c>
      <c r="K1198">
        <v>95</v>
      </c>
      <c r="L1198" s="10">
        <f>spotify_data[[#This Row],[artist_popularity]]/100</f>
        <v>0.95</v>
      </c>
      <c r="M1198">
        <v>102500980</v>
      </c>
      <c r="N1198" s="1" t="s">
        <v>2612</v>
      </c>
      <c r="O1198" s="1" t="s">
        <v>7054</v>
      </c>
      <c r="P1198" s="1">
        <f>MATCH(spotify_data[[#This Row],[album_id]],spotify_data[album_id],0)</f>
        <v>318</v>
      </c>
      <c r="Q1198" s="1" t="s">
        <v>7055</v>
      </c>
      <c r="R1198" s="2">
        <v>44687</v>
      </c>
      <c r="S1198" s="7">
        <f ca="1">+TODAY()-spotify_data[[#This Row],[Fecha lanzamiento Album]]</f>
        <v>1344</v>
      </c>
      <c r="T1198" s="7">
        <f ca="1">+spotify_data[[#This Row],[Antigüedad Album Dias]]/60</f>
        <v>22.4</v>
      </c>
      <c r="U1198" s="8">
        <f ca="1">spotify_data[[#This Row],[Antigüedad Album Meses]]/12</f>
        <v>1.8666666666666665</v>
      </c>
      <c r="V1198">
        <v>23</v>
      </c>
      <c r="W1198" s="1" t="s">
        <v>20</v>
      </c>
      <c r="X1198" s="1" t="str">
        <f>+IF(spotify_data[[#This Row],[album_type]]="album","Album",IF(spotify_data[[#This Row],[album_type]]="single","Single","Compilation"))</f>
        <v>Album</v>
      </c>
      <c r="Y1198">
        <v>347</v>
      </c>
    </row>
    <row r="1199" spans="1:25" x14ac:dyDescent="0.3">
      <c r="A1199" s="1" t="s">
        <v>7111</v>
      </c>
      <c r="B1199" s="1">
        <v>2167</v>
      </c>
      <c r="C1199" s="1" t="s">
        <v>7112</v>
      </c>
      <c r="D1199">
        <v>13</v>
      </c>
      <c r="E1199">
        <v>76</v>
      </c>
      <c r="F1199" s="10">
        <f>spotify_data[[#This Row],[track_popularity]]/100</f>
        <v>0.76</v>
      </c>
      <c r="G1199" s="9" t="b">
        <v>0</v>
      </c>
      <c r="H1199" s="1">
        <f>+IF(spotify_data[[#This Row],[explicit]]=FALSE,0,1)</f>
        <v>0</v>
      </c>
      <c r="I1199" s="1" t="s">
        <v>2611</v>
      </c>
      <c r="J1199" s="7">
        <f>MATCH(spotify_data[[#This Row],[artist_name]],spotify_data[artist_name],0)</f>
        <v>32</v>
      </c>
      <c r="K1199">
        <v>95</v>
      </c>
      <c r="L1199" s="10">
        <f>spotify_data[[#This Row],[artist_popularity]]/100</f>
        <v>0.95</v>
      </c>
      <c r="M1199">
        <v>102536542</v>
      </c>
      <c r="N1199" s="1" t="s">
        <v>2612</v>
      </c>
      <c r="O1199" s="1" t="s">
        <v>7054</v>
      </c>
      <c r="P1199" s="1">
        <f>MATCH(spotify_data[[#This Row],[album_id]],spotify_data[album_id],0)</f>
        <v>318</v>
      </c>
      <c r="Q1199" s="1" t="s">
        <v>7055</v>
      </c>
      <c r="R1199" s="2">
        <v>44687</v>
      </c>
      <c r="S1199" s="7">
        <f ca="1">+TODAY()-spotify_data[[#This Row],[Fecha lanzamiento Album]]</f>
        <v>1344</v>
      </c>
      <c r="T1199" s="7">
        <f ca="1">+spotify_data[[#This Row],[Antigüedad Album Dias]]/60</f>
        <v>22.4</v>
      </c>
      <c r="U1199" s="8">
        <f ca="1">spotify_data[[#This Row],[Antigüedad Album Meses]]/12</f>
        <v>1.8666666666666665</v>
      </c>
      <c r="V1199">
        <v>23</v>
      </c>
      <c r="W1199" s="1" t="s">
        <v>20</v>
      </c>
      <c r="X1199" s="1" t="str">
        <f>+IF(spotify_data[[#This Row],[album_type]]="album","Album",IF(spotify_data[[#This Row],[album_type]]="single","Single","Compilation"))</f>
        <v>Album</v>
      </c>
      <c r="Y1199">
        <v>293</v>
      </c>
    </row>
    <row r="1200" spans="1:25" x14ac:dyDescent="0.3">
      <c r="A1200" s="1" t="s">
        <v>7113</v>
      </c>
      <c r="B1200" s="1">
        <v>160</v>
      </c>
      <c r="C1200" s="1" t="s">
        <v>7114</v>
      </c>
      <c r="D1200">
        <v>11</v>
      </c>
      <c r="E1200">
        <v>76</v>
      </c>
      <c r="F1200" s="10">
        <f>spotify_data[[#This Row],[track_popularity]]/100</f>
        <v>0.76</v>
      </c>
      <c r="G1200" s="9" t="b">
        <v>1</v>
      </c>
      <c r="H1200" s="1">
        <f>+IF(spotify_data[[#This Row],[explicit]]=FALSE,0,1)</f>
        <v>1</v>
      </c>
      <c r="I1200" s="1" t="s">
        <v>2611</v>
      </c>
      <c r="J1200" s="7">
        <f>MATCH(spotify_data[[#This Row],[artist_name]],spotify_data[artist_name],0)</f>
        <v>32</v>
      </c>
      <c r="K1200">
        <v>95</v>
      </c>
      <c r="L1200" s="10">
        <f>spotify_data[[#This Row],[artist_popularity]]/100</f>
        <v>0.95</v>
      </c>
      <c r="M1200">
        <v>102571645</v>
      </c>
      <c r="N1200" s="1" t="s">
        <v>2612</v>
      </c>
      <c r="O1200" s="1" t="s">
        <v>7054</v>
      </c>
      <c r="P1200" s="1">
        <f>MATCH(spotify_data[[#This Row],[album_id]],spotify_data[album_id],0)</f>
        <v>318</v>
      </c>
      <c r="Q1200" s="1" t="s">
        <v>7055</v>
      </c>
      <c r="R1200" s="2">
        <v>44687</v>
      </c>
      <c r="S1200" s="7">
        <f ca="1">+TODAY()-spotify_data[[#This Row],[Fecha lanzamiento Album]]</f>
        <v>1344</v>
      </c>
      <c r="T1200" s="7">
        <f ca="1">+spotify_data[[#This Row],[Antigüedad Album Dias]]/60</f>
        <v>22.4</v>
      </c>
      <c r="U1200" s="8">
        <f ca="1">spotify_data[[#This Row],[Antigüedad Album Meses]]/12</f>
        <v>1.8666666666666665</v>
      </c>
      <c r="V1200">
        <v>23</v>
      </c>
      <c r="W1200" s="1" t="s">
        <v>20</v>
      </c>
      <c r="X1200" s="1" t="str">
        <f>+IF(spotify_data[[#This Row],[album_type]]="album","Album",IF(spotify_data[[#This Row],[album_type]]="single","Single","Compilation"))</f>
        <v>Album</v>
      </c>
      <c r="Y1200">
        <v>379</v>
      </c>
    </row>
    <row r="1201" spans="1:25" x14ac:dyDescent="0.3">
      <c r="A1201" s="1" t="s">
        <v>7292</v>
      </c>
      <c r="B1201" s="1">
        <v>4822</v>
      </c>
      <c r="C1201" s="1" t="s">
        <v>7293</v>
      </c>
      <c r="D1201">
        <v>1</v>
      </c>
      <c r="E1201">
        <v>76</v>
      </c>
      <c r="F1201" s="10">
        <f>spotify_data[[#This Row],[track_popularity]]/100</f>
        <v>0.76</v>
      </c>
      <c r="G1201" s="9" t="b">
        <v>0</v>
      </c>
      <c r="H1201" s="1">
        <f>+IF(spotify_data[[#This Row],[explicit]]=FALSE,0,1)</f>
        <v>0</v>
      </c>
      <c r="I1201" s="1" t="s">
        <v>7294</v>
      </c>
      <c r="J1201" s="7">
        <f>MATCH(spotify_data[[#This Row],[artist_name]],spotify_data[artist_name],0)</f>
        <v>1200</v>
      </c>
      <c r="K1201">
        <v>69</v>
      </c>
      <c r="L1201" s="10">
        <f>spotify_data[[#This Row],[artist_popularity]]/100</f>
        <v>0.69</v>
      </c>
      <c r="M1201">
        <v>494854</v>
      </c>
      <c r="N1201" s="1" t="s">
        <v>7295</v>
      </c>
      <c r="O1201" s="1" t="s">
        <v>7296</v>
      </c>
      <c r="P1201" s="1">
        <f>MATCH(spotify_data[[#This Row],[album_id]],spotify_data[album_id],0)</f>
        <v>1200</v>
      </c>
      <c r="Q1201" s="1" t="s">
        <v>7293</v>
      </c>
      <c r="R1201" s="2">
        <v>44652</v>
      </c>
      <c r="S1201" s="7">
        <f ca="1">+TODAY()-spotify_data[[#This Row],[Fecha lanzamiento Album]]</f>
        <v>1379</v>
      </c>
      <c r="T1201" s="7">
        <f ca="1">+spotify_data[[#This Row],[Antigüedad Album Dias]]/60</f>
        <v>22.983333333333334</v>
      </c>
      <c r="U1201" s="8">
        <f ca="1">spotify_data[[#This Row],[Antigüedad Album Meses]]/12</f>
        <v>1.9152777777777779</v>
      </c>
      <c r="V1201">
        <v>1</v>
      </c>
      <c r="W1201" s="1" t="s">
        <v>21</v>
      </c>
      <c r="X1201" s="1" t="str">
        <f>+IF(spotify_data[[#This Row],[album_type]]="album","Album",IF(spotify_data[[#This Row],[album_type]]="single","Single","Compilation"))</f>
        <v>Single</v>
      </c>
      <c r="Y1201">
        <v>311</v>
      </c>
    </row>
    <row r="1202" spans="1:25" x14ac:dyDescent="0.3">
      <c r="A1202" s="1" t="s">
        <v>7313</v>
      </c>
      <c r="B1202" s="1">
        <v>4207</v>
      </c>
      <c r="C1202" s="1" t="s">
        <v>7314</v>
      </c>
      <c r="D1202">
        <v>1</v>
      </c>
      <c r="E1202">
        <v>76</v>
      </c>
      <c r="F1202" s="10">
        <f>spotify_data[[#This Row],[track_popularity]]/100</f>
        <v>0.76</v>
      </c>
      <c r="G1202" s="9" t="b">
        <v>0</v>
      </c>
      <c r="H1202" s="1">
        <f>+IF(spotify_data[[#This Row],[explicit]]=FALSE,0,1)</f>
        <v>0</v>
      </c>
      <c r="I1202" s="1" t="s">
        <v>3912</v>
      </c>
      <c r="J1202" s="7">
        <f>MATCH(spotify_data[[#This Row],[artist_name]],spotify_data[artist_name],0)</f>
        <v>1201</v>
      </c>
      <c r="K1202">
        <v>64</v>
      </c>
      <c r="L1202" s="10">
        <f>spotify_data[[#This Row],[artist_popularity]]/100</f>
        <v>0.64</v>
      </c>
      <c r="M1202">
        <v>317426</v>
      </c>
      <c r="N1202" s="1" t="s">
        <v>27</v>
      </c>
      <c r="O1202" s="1" t="s">
        <v>7315</v>
      </c>
      <c r="P1202" s="1">
        <f>MATCH(spotify_data[[#This Row],[album_id]],spotify_data[album_id],0)</f>
        <v>1201</v>
      </c>
      <c r="Q1202" s="1" t="s">
        <v>7314</v>
      </c>
      <c r="R1202" s="2">
        <v>44645</v>
      </c>
      <c r="S1202" s="7">
        <f ca="1">+TODAY()-spotify_data[[#This Row],[Fecha lanzamiento Album]]</f>
        <v>1386</v>
      </c>
      <c r="T1202" s="7">
        <f ca="1">+spotify_data[[#This Row],[Antigüedad Album Dias]]/60</f>
        <v>23.1</v>
      </c>
      <c r="U1202" s="8">
        <f ca="1">spotify_data[[#This Row],[Antigüedad Album Meses]]/12</f>
        <v>1.925</v>
      </c>
      <c r="V1202">
        <v>1</v>
      </c>
      <c r="W1202" s="1" t="s">
        <v>21</v>
      </c>
      <c r="X1202" s="1" t="str">
        <f>+IF(spotify_data[[#This Row],[album_type]]="album","Album",IF(spotify_data[[#This Row],[album_type]]="single","Single","Compilation"))</f>
        <v>Single</v>
      </c>
      <c r="Y1202">
        <v>234</v>
      </c>
    </row>
    <row r="1203" spans="1:25" x14ac:dyDescent="0.3">
      <c r="A1203" s="1" t="s">
        <v>7364</v>
      </c>
      <c r="B1203" s="1">
        <v>12530</v>
      </c>
      <c r="C1203" s="1" t="s">
        <v>6834</v>
      </c>
      <c r="D1203">
        <v>1</v>
      </c>
      <c r="E1203">
        <v>76</v>
      </c>
      <c r="F1203" s="10">
        <f>spotify_data[[#This Row],[track_popularity]]/100</f>
        <v>0.76</v>
      </c>
      <c r="G1203" s="9" t="b">
        <v>0</v>
      </c>
      <c r="H1203" s="1">
        <f>+IF(spotify_data[[#This Row],[explicit]]=FALSE,0,1)</f>
        <v>0</v>
      </c>
      <c r="I1203" s="1" t="s">
        <v>6835</v>
      </c>
      <c r="J1203" s="7">
        <f>MATCH(spotify_data[[#This Row],[artist_name]],spotify_data[artist_name],0)</f>
        <v>252</v>
      </c>
      <c r="K1203">
        <v>85</v>
      </c>
      <c r="L1203" s="10">
        <f>spotify_data[[#This Row],[artist_popularity]]/100</f>
        <v>0.85</v>
      </c>
      <c r="M1203">
        <v>58375520</v>
      </c>
      <c r="N1203" s="1" t="s">
        <v>23</v>
      </c>
      <c r="O1203" s="1" t="s">
        <v>7365</v>
      </c>
      <c r="P1203" s="1">
        <f>MATCH(spotify_data[[#This Row],[album_id]],spotify_data[album_id],0)</f>
        <v>1202</v>
      </c>
      <c r="Q1203" s="1" t="s">
        <v>6834</v>
      </c>
      <c r="R1203" s="2">
        <v>44631</v>
      </c>
      <c r="S1203" s="7">
        <f ca="1">+TODAY()-spotify_data[[#This Row],[Fecha lanzamiento Album]]</f>
        <v>1400</v>
      </c>
      <c r="T1203" s="7">
        <f ca="1">+spotify_data[[#This Row],[Antigüedad Album Dias]]/60</f>
        <v>23.333333333333332</v>
      </c>
      <c r="U1203" s="8">
        <f ca="1">spotify_data[[#This Row],[Antigüedad Album Meses]]/12</f>
        <v>1.9444444444444444</v>
      </c>
      <c r="V1203">
        <v>1</v>
      </c>
      <c r="W1203" s="1" t="s">
        <v>21</v>
      </c>
      <c r="X1203" s="1" t="str">
        <f>+IF(spotify_data[[#This Row],[album_type]]="album","Album",IF(spotify_data[[#This Row],[album_type]]="single","Single","Compilation"))</f>
        <v>Single</v>
      </c>
      <c r="Y1203">
        <v>275</v>
      </c>
    </row>
    <row r="1204" spans="1:25" x14ac:dyDescent="0.3">
      <c r="A1204" s="1" t="s">
        <v>7393</v>
      </c>
      <c r="B1204" s="1">
        <v>5813</v>
      </c>
      <c r="C1204" s="1" t="s">
        <v>7394</v>
      </c>
      <c r="D1204">
        <v>1</v>
      </c>
      <c r="E1204">
        <v>76</v>
      </c>
      <c r="F1204" s="10">
        <f>spotify_data[[#This Row],[track_popularity]]/100</f>
        <v>0.76</v>
      </c>
      <c r="G1204" s="9" t="b">
        <v>0</v>
      </c>
      <c r="H1204" s="1">
        <f>+IF(spotify_data[[#This Row],[explicit]]=FALSE,0,1)</f>
        <v>0</v>
      </c>
      <c r="I1204" s="1" t="s">
        <v>3052</v>
      </c>
      <c r="J1204" s="7">
        <f>MATCH(spotify_data[[#This Row],[artist_name]],spotify_data[artist_name],0)</f>
        <v>1203</v>
      </c>
      <c r="K1204">
        <v>66</v>
      </c>
      <c r="L1204" s="10">
        <f>spotify_data[[#This Row],[artist_popularity]]/100</f>
        <v>0.66</v>
      </c>
      <c r="M1204">
        <v>277287</v>
      </c>
      <c r="N1204" s="1" t="s">
        <v>147</v>
      </c>
      <c r="O1204" s="1" t="s">
        <v>7395</v>
      </c>
      <c r="P1204" s="1">
        <f>MATCH(spotify_data[[#This Row],[album_id]],spotify_data[album_id],0)</f>
        <v>1203</v>
      </c>
      <c r="Q1204" s="1" t="s">
        <v>7394</v>
      </c>
      <c r="R1204" s="2">
        <v>44610</v>
      </c>
      <c r="S1204" s="7">
        <f ca="1">+TODAY()-spotify_data[[#This Row],[Fecha lanzamiento Album]]</f>
        <v>1421</v>
      </c>
      <c r="T1204" s="7">
        <f ca="1">+spotify_data[[#This Row],[Antigüedad Album Dias]]/60</f>
        <v>23.683333333333334</v>
      </c>
      <c r="U1204" s="8">
        <f ca="1">spotify_data[[#This Row],[Antigüedad Album Meses]]/12</f>
        <v>1.9736111111111112</v>
      </c>
      <c r="V1204">
        <v>1</v>
      </c>
      <c r="W1204" s="1" t="s">
        <v>21</v>
      </c>
      <c r="X1204" s="1" t="str">
        <f>+IF(spotify_data[[#This Row],[album_type]]="album","Album",IF(spotify_data[[#This Row],[album_type]]="single","Single","Compilation"))</f>
        <v>Single</v>
      </c>
      <c r="Y1204">
        <v>252</v>
      </c>
    </row>
    <row r="1205" spans="1:25" x14ac:dyDescent="0.3">
      <c r="A1205" s="1" t="s">
        <v>7518</v>
      </c>
      <c r="B1205" s="1">
        <v>2617</v>
      </c>
      <c r="C1205" s="1" t="s">
        <v>7519</v>
      </c>
      <c r="D1205">
        <v>7</v>
      </c>
      <c r="E1205">
        <v>76</v>
      </c>
      <c r="F1205" s="10">
        <f>spotify_data[[#This Row],[track_popularity]]/100</f>
        <v>0.76</v>
      </c>
      <c r="G1205" s="9" t="b">
        <v>0</v>
      </c>
      <c r="H1205" s="1">
        <f>+IF(spotify_data[[#This Row],[explicit]]=FALSE,0,1)</f>
        <v>0</v>
      </c>
      <c r="I1205" s="1" t="s">
        <v>2459</v>
      </c>
      <c r="J1205" s="7">
        <f>MATCH(spotify_data[[#This Row],[artist_name]],spotify_data[artist_name],0)</f>
        <v>35</v>
      </c>
      <c r="K1205">
        <v>94</v>
      </c>
      <c r="L1205" s="10">
        <f>spotify_data[[#This Row],[artist_popularity]]/100</f>
        <v>0.94</v>
      </c>
      <c r="M1205">
        <v>112995439</v>
      </c>
      <c r="N1205" s="1" t="s">
        <v>2460</v>
      </c>
      <c r="O1205" s="1" t="s">
        <v>7512</v>
      </c>
      <c r="P1205" s="1">
        <f>MATCH(spotify_data[[#This Row],[album_id]],spotify_data[album_id],0)</f>
        <v>505</v>
      </c>
      <c r="Q1205" s="1" t="s">
        <v>7513</v>
      </c>
      <c r="R1205" s="2">
        <v>44567</v>
      </c>
      <c r="S1205" s="7">
        <f ca="1">+TODAY()-spotify_data[[#This Row],[Fecha lanzamiento Album]]</f>
        <v>1464</v>
      </c>
      <c r="T1205" s="7">
        <f ca="1">+spotify_data[[#This Row],[Antigüedad Album Dias]]/60</f>
        <v>24.4</v>
      </c>
      <c r="U1205" s="8">
        <f ca="1">spotify_data[[#This Row],[Antigüedad Album Meses]]/12</f>
        <v>2.0333333333333332</v>
      </c>
      <c r="V1205">
        <v>16</v>
      </c>
      <c r="W1205" s="1" t="s">
        <v>20</v>
      </c>
      <c r="X1205" s="1" t="str">
        <f>+IF(spotify_data[[#This Row],[album_type]]="album","Album",IF(spotify_data[[#This Row],[album_type]]="single","Single","Compilation"))</f>
        <v>Album</v>
      </c>
      <c r="Y1205">
        <v>356</v>
      </c>
    </row>
    <row r="1206" spans="1:25" x14ac:dyDescent="0.3">
      <c r="A1206" s="1" t="s">
        <v>7573</v>
      </c>
      <c r="B1206" s="1">
        <v>2938</v>
      </c>
      <c r="C1206" s="1" t="s">
        <v>7574</v>
      </c>
      <c r="D1206">
        <v>1</v>
      </c>
      <c r="E1206">
        <v>76</v>
      </c>
      <c r="F1206" s="10">
        <f>spotify_data[[#This Row],[track_popularity]]/100</f>
        <v>0.76</v>
      </c>
      <c r="G1206" s="9" t="b">
        <v>0</v>
      </c>
      <c r="H1206" s="1">
        <f>+IF(spotify_data[[#This Row],[explicit]]=FALSE,0,1)</f>
        <v>0</v>
      </c>
      <c r="I1206" s="1" t="s">
        <v>7016</v>
      </c>
      <c r="J1206" s="7">
        <f>MATCH(spotify_data[[#This Row],[artist_name]],spotify_data[artist_name],0)</f>
        <v>1205</v>
      </c>
      <c r="K1206">
        <v>62</v>
      </c>
      <c r="L1206" s="10">
        <f>spotify_data[[#This Row],[artist_popularity]]/100</f>
        <v>0.62</v>
      </c>
      <c r="M1206">
        <v>584762</v>
      </c>
      <c r="N1206" s="1" t="s">
        <v>7017</v>
      </c>
      <c r="O1206" s="1" t="s">
        <v>7575</v>
      </c>
      <c r="P1206" s="1">
        <f>MATCH(spotify_data[[#This Row],[album_id]],spotify_data[album_id],0)</f>
        <v>1205</v>
      </c>
      <c r="Q1206" s="1" t="s">
        <v>7574</v>
      </c>
      <c r="R1206" s="2">
        <v>44538</v>
      </c>
      <c r="S1206" s="7">
        <f ca="1">+TODAY()-spotify_data[[#This Row],[Fecha lanzamiento Album]]</f>
        <v>1493</v>
      </c>
      <c r="T1206" s="7">
        <f ca="1">+spotify_data[[#This Row],[Antigüedad Album Dias]]/60</f>
        <v>24.883333333333333</v>
      </c>
      <c r="U1206" s="8">
        <f ca="1">spotify_data[[#This Row],[Antigüedad Album Meses]]/12</f>
        <v>2.0736111111111111</v>
      </c>
      <c r="V1206">
        <v>1</v>
      </c>
      <c r="W1206" s="1" t="s">
        <v>21</v>
      </c>
      <c r="X1206" s="1" t="str">
        <f>+IF(spotify_data[[#This Row],[album_type]]="album","Album",IF(spotify_data[[#This Row],[album_type]]="single","Single","Compilation"))</f>
        <v>Single</v>
      </c>
      <c r="Y1206">
        <v>324</v>
      </c>
    </row>
    <row r="1207" spans="1:25" x14ac:dyDescent="0.3">
      <c r="A1207" s="1" t="s">
        <v>8405</v>
      </c>
      <c r="B1207" s="1">
        <v>3191</v>
      </c>
      <c r="C1207" s="1" t="s">
        <v>8406</v>
      </c>
      <c r="D1207">
        <v>10</v>
      </c>
      <c r="E1207">
        <v>76</v>
      </c>
      <c r="F1207" s="10">
        <f>spotify_data[[#This Row],[track_popularity]]/100</f>
        <v>0.76</v>
      </c>
      <c r="G1207" s="9" t="b">
        <v>0</v>
      </c>
      <c r="H1207" s="1">
        <f>+IF(spotify_data[[#This Row],[explicit]]=FALSE,0,1)</f>
        <v>0</v>
      </c>
      <c r="I1207" s="1" t="s">
        <v>318</v>
      </c>
      <c r="J1207" s="7">
        <f>MATCH(spotify_data[[#This Row],[artist_name]],spotify_data[artist_name],0)</f>
        <v>2</v>
      </c>
      <c r="K1207">
        <v>100</v>
      </c>
      <c r="L1207" s="10">
        <f>spotify_data[[#This Row],[artist_popularity]]/100</f>
        <v>1</v>
      </c>
      <c r="M1207">
        <v>145396321</v>
      </c>
      <c r="N1207" s="1" t="s">
        <v>319</v>
      </c>
      <c r="O1207" s="1" t="s">
        <v>8383</v>
      </c>
      <c r="P1207" s="1">
        <f>MATCH(spotify_data[[#This Row],[album_id]],spotify_data[album_id],0)</f>
        <v>405</v>
      </c>
      <c r="Q1207" s="1" t="s">
        <v>8384</v>
      </c>
      <c r="R1207" s="2">
        <v>44295</v>
      </c>
      <c r="S1207" s="7">
        <f ca="1">+TODAY()-spotify_data[[#This Row],[Fecha lanzamiento Album]]</f>
        <v>1736</v>
      </c>
      <c r="T1207" s="7">
        <f ca="1">+spotify_data[[#This Row],[Antigüedad Album Dias]]/60</f>
        <v>28.933333333333334</v>
      </c>
      <c r="U1207" s="8">
        <f ca="1">spotify_data[[#This Row],[Antigüedad Album Meses]]/12</f>
        <v>2.411111111111111</v>
      </c>
      <c r="V1207">
        <v>26</v>
      </c>
      <c r="W1207" s="1" t="s">
        <v>20</v>
      </c>
      <c r="X1207" s="1" t="str">
        <f>+IF(spotify_data[[#This Row],[album_type]]="album","Album",IF(spotify_data[[#This Row],[album_type]]="single","Single","Compilation"))</f>
        <v>Album</v>
      </c>
      <c r="Y1207">
        <v>405</v>
      </c>
    </row>
    <row r="1208" spans="1:25" x14ac:dyDescent="0.3">
      <c r="A1208" s="1" t="s">
        <v>8548</v>
      </c>
      <c r="B1208" s="1">
        <v>4169</v>
      </c>
      <c r="C1208" s="1" t="s">
        <v>8549</v>
      </c>
      <c r="D1208">
        <v>2</v>
      </c>
      <c r="E1208">
        <v>76</v>
      </c>
      <c r="F1208" s="10">
        <f>spotify_data[[#This Row],[track_popularity]]/100</f>
        <v>0.76</v>
      </c>
      <c r="G1208" s="9" t="b">
        <v>1</v>
      </c>
      <c r="H1208" s="1">
        <f>+IF(spotify_data[[#This Row],[explicit]]=FALSE,0,1)</f>
        <v>1</v>
      </c>
      <c r="I1208" s="1" t="s">
        <v>1365</v>
      </c>
      <c r="J1208" s="7">
        <f>MATCH(spotify_data[[#This Row],[artist_name]],spotify_data[artist_name],0)</f>
        <v>164</v>
      </c>
      <c r="K1208">
        <v>95</v>
      </c>
      <c r="L1208" s="10">
        <f>spotify_data[[#This Row],[artist_popularity]]/100</f>
        <v>0.95</v>
      </c>
      <c r="M1208">
        <v>103067383</v>
      </c>
      <c r="N1208" s="1" t="s">
        <v>1366</v>
      </c>
      <c r="O1208" s="1" t="s">
        <v>8550</v>
      </c>
      <c r="P1208" s="1">
        <f>MATCH(spotify_data[[#This Row],[album_id]],spotify_data[album_id],0)</f>
        <v>1207</v>
      </c>
      <c r="Q1208" s="1" t="s">
        <v>8551</v>
      </c>
      <c r="R1208" s="2">
        <v>44260</v>
      </c>
      <c r="S1208" s="7">
        <f ca="1">+TODAY()-spotify_data[[#This Row],[Fecha lanzamiento Album]]</f>
        <v>1771</v>
      </c>
      <c r="T1208" s="7">
        <f ca="1">+spotify_data[[#This Row],[Antigüedad Album Dias]]/60</f>
        <v>29.516666666666666</v>
      </c>
      <c r="U1208" s="8">
        <f ca="1">spotify_data[[#This Row],[Antigüedad Album Meses]]/12</f>
        <v>2.4597222222222221</v>
      </c>
      <c r="V1208">
        <v>3</v>
      </c>
      <c r="W1208" s="1" t="s">
        <v>21</v>
      </c>
      <c r="X1208" s="1" t="str">
        <f>+IF(spotify_data[[#This Row],[album_type]]="album","Album",IF(spotify_data[[#This Row],[album_type]]="single","Single","Compilation"))</f>
        <v>Single</v>
      </c>
      <c r="Y1208">
        <v>321</v>
      </c>
    </row>
    <row r="1209" spans="1:25" x14ac:dyDescent="0.3">
      <c r="A1209" s="1" t="s">
        <v>8644</v>
      </c>
      <c r="B1209" s="1">
        <v>8360</v>
      </c>
      <c r="C1209" s="1" t="s">
        <v>8645</v>
      </c>
      <c r="D1209">
        <v>7</v>
      </c>
      <c r="E1209">
        <v>76</v>
      </c>
      <c r="F1209" s="10">
        <f>spotify_data[[#This Row],[track_popularity]]/100</f>
        <v>0.76</v>
      </c>
      <c r="G1209" s="9" t="b">
        <v>1</v>
      </c>
      <c r="H1209" s="1">
        <f>+IF(spotify_data[[#This Row],[explicit]]=FALSE,0,1)</f>
        <v>1</v>
      </c>
      <c r="I1209" s="1" t="s">
        <v>2459</v>
      </c>
      <c r="J1209" s="7">
        <f>MATCH(spotify_data[[#This Row],[artist_name]],spotify_data[artist_name],0)</f>
        <v>35</v>
      </c>
      <c r="K1209">
        <v>94</v>
      </c>
      <c r="L1209" s="10">
        <f>spotify_data[[#This Row],[artist_popularity]]/100</f>
        <v>0.94</v>
      </c>
      <c r="M1209">
        <v>113039308</v>
      </c>
      <c r="N1209" s="1" t="s">
        <v>2460</v>
      </c>
      <c r="O1209" s="1" t="s">
        <v>8611</v>
      </c>
      <c r="P1209" s="1">
        <f>MATCH(spotify_data[[#This Row],[album_id]],spotify_data[album_id],0)</f>
        <v>888</v>
      </c>
      <c r="Q1209" s="1" t="s">
        <v>8612</v>
      </c>
      <c r="R1209" s="2">
        <v>44232</v>
      </c>
      <c r="S1209" s="7">
        <f ca="1">+TODAY()-spotify_data[[#This Row],[Fecha lanzamiento Album]]</f>
        <v>1799</v>
      </c>
      <c r="T1209" s="7">
        <f ca="1">+spotify_data[[#This Row],[Antigüedad Album Dias]]/60</f>
        <v>29.983333333333334</v>
      </c>
      <c r="U1209" s="8">
        <f ca="1">spotify_data[[#This Row],[Antigüedad Album Meses]]/12</f>
        <v>2.4986111111111113</v>
      </c>
      <c r="V1209">
        <v>18</v>
      </c>
      <c r="W1209" s="1" t="s">
        <v>1932</v>
      </c>
      <c r="X1209" s="1" t="str">
        <f>+IF(spotify_data[[#This Row],[album_type]]="album","Album",IF(spotify_data[[#This Row],[album_type]]="single","Single","Compilation"))</f>
        <v>Compilation</v>
      </c>
      <c r="Y1209">
        <v>352</v>
      </c>
    </row>
    <row r="1210" spans="1:25" x14ac:dyDescent="0.3">
      <c r="A1210" s="1" t="s">
        <v>8747</v>
      </c>
      <c r="B1210" s="1">
        <v>5163</v>
      </c>
      <c r="C1210" s="1" t="s">
        <v>8748</v>
      </c>
      <c r="D1210">
        <v>16</v>
      </c>
      <c r="E1210">
        <v>76</v>
      </c>
      <c r="F1210" s="10">
        <f>spotify_data[[#This Row],[track_popularity]]/100</f>
        <v>0.76</v>
      </c>
      <c r="G1210" s="9" t="b">
        <v>0</v>
      </c>
      <c r="H1210" s="1">
        <f>+IF(spotify_data[[#This Row],[explicit]]=FALSE,0,1)</f>
        <v>0</v>
      </c>
      <c r="I1210" s="1" t="s">
        <v>318</v>
      </c>
      <c r="J1210" s="7">
        <f>MATCH(spotify_data[[#This Row],[artist_name]],spotify_data[artist_name],0)</f>
        <v>2</v>
      </c>
      <c r="K1210">
        <v>100</v>
      </c>
      <c r="L1210" s="10">
        <f>spotify_data[[#This Row],[artist_popularity]]/100</f>
        <v>1</v>
      </c>
      <c r="M1210">
        <v>145542136</v>
      </c>
      <c r="N1210" s="1" t="s">
        <v>319</v>
      </c>
      <c r="O1210" s="1" t="s">
        <v>8708</v>
      </c>
      <c r="P1210" s="1">
        <f>MATCH(spotify_data[[#This Row],[album_id]],spotify_data[album_id],0)</f>
        <v>1209</v>
      </c>
      <c r="Q1210" s="1" t="s">
        <v>8709</v>
      </c>
      <c r="R1210" s="2">
        <v>44203</v>
      </c>
      <c r="S1210" s="7">
        <f ca="1">+TODAY()-spotify_data[[#This Row],[Fecha lanzamiento Album]]</f>
        <v>1828</v>
      </c>
      <c r="T1210" s="7">
        <f ca="1">+spotify_data[[#This Row],[Antigüedad Album Dias]]/60</f>
        <v>30.466666666666665</v>
      </c>
      <c r="U1210" s="8">
        <f ca="1">spotify_data[[#This Row],[Antigüedad Album Meses]]/12</f>
        <v>2.5388888888888888</v>
      </c>
      <c r="V1210">
        <v>17</v>
      </c>
      <c r="W1210" s="1" t="s">
        <v>20</v>
      </c>
      <c r="X1210" s="1" t="str">
        <f>+IF(spotify_data[[#This Row],[album_type]]="album","Album",IF(spotify_data[[#This Row],[album_type]]="single","Single","Compilation"))</f>
        <v>Album</v>
      </c>
      <c r="Y1210">
        <v>408</v>
      </c>
    </row>
    <row r="1211" spans="1:25" x14ac:dyDescent="0.3">
      <c r="A1211" s="1" t="s">
        <v>9001</v>
      </c>
      <c r="B1211" s="1">
        <v>1844</v>
      </c>
      <c r="C1211" s="1" t="s">
        <v>9002</v>
      </c>
      <c r="D1211">
        <v>2</v>
      </c>
      <c r="E1211">
        <v>76</v>
      </c>
      <c r="F1211" s="10">
        <f>spotify_data[[#This Row],[track_popularity]]/100</f>
        <v>0.76</v>
      </c>
      <c r="G1211" s="9" t="b">
        <v>1</v>
      </c>
      <c r="H1211" s="1">
        <f>+IF(spotify_data[[#This Row],[explicit]]=FALSE,0,1)</f>
        <v>1</v>
      </c>
      <c r="I1211" s="1" t="s">
        <v>2164</v>
      </c>
      <c r="J1211" s="7">
        <f>MATCH(spotify_data[[#This Row],[artist_name]],spotify_data[artist_name],0)</f>
        <v>189</v>
      </c>
      <c r="K1211">
        <v>90</v>
      </c>
      <c r="L1211" s="10">
        <f>spotify_data[[#This Row],[artist_popularity]]/100</f>
        <v>0.9</v>
      </c>
      <c r="M1211">
        <v>107401919</v>
      </c>
      <c r="N1211" s="1" t="s">
        <v>516</v>
      </c>
      <c r="O1211" s="1" t="s">
        <v>9003</v>
      </c>
      <c r="P1211" s="1">
        <f>MATCH(spotify_data[[#This Row],[album_id]],spotify_data[album_id],0)</f>
        <v>752</v>
      </c>
      <c r="Q1211" s="1" t="s">
        <v>9004</v>
      </c>
      <c r="R1211" s="2">
        <v>44134</v>
      </c>
      <c r="S1211" s="7">
        <f ca="1">+TODAY()-spotify_data[[#This Row],[Fecha lanzamiento Album]]</f>
        <v>1897</v>
      </c>
      <c r="T1211" s="7">
        <f ca="1">+spotify_data[[#This Row],[Antigüedad Album Dias]]/60</f>
        <v>31.616666666666667</v>
      </c>
      <c r="U1211" s="8">
        <f ca="1">spotify_data[[#This Row],[Antigüedad Album Meses]]/12</f>
        <v>2.6347222222222224</v>
      </c>
      <c r="V1211">
        <v>14</v>
      </c>
      <c r="W1211" s="1" t="s">
        <v>20</v>
      </c>
      <c r="X1211" s="1" t="str">
        <f>+IF(spotify_data[[#This Row],[album_type]]="album","Album",IF(spotify_data[[#This Row],[album_type]]="single","Single","Compilation"))</f>
        <v>Album</v>
      </c>
      <c r="Y1211">
        <v>289</v>
      </c>
    </row>
    <row r="1212" spans="1:25" x14ac:dyDescent="0.3">
      <c r="A1212" s="1" t="s">
        <v>9104</v>
      </c>
      <c r="B1212" s="1">
        <v>124</v>
      </c>
      <c r="C1212" s="1" t="s">
        <v>9105</v>
      </c>
      <c r="D1212">
        <v>2</v>
      </c>
      <c r="E1212">
        <v>76</v>
      </c>
      <c r="F1212" s="10">
        <f>spotify_data[[#This Row],[track_popularity]]/100</f>
        <v>0.76</v>
      </c>
      <c r="G1212" s="9" t="b">
        <v>1</v>
      </c>
      <c r="H1212" s="1">
        <f>+IF(spotify_data[[#This Row],[explicit]]=FALSE,0,1)</f>
        <v>1</v>
      </c>
      <c r="I1212" s="1" t="s">
        <v>4565</v>
      </c>
      <c r="J1212" s="7">
        <f>MATCH(spotify_data[[#This Row],[artist_name]],spotify_data[artist_name],0)</f>
        <v>862</v>
      </c>
      <c r="K1212">
        <v>84</v>
      </c>
      <c r="L1212" s="10">
        <f>spotify_data[[#This Row],[artist_popularity]]/100</f>
        <v>0.84</v>
      </c>
      <c r="M1212">
        <v>23799771</v>
      </c>
      <c r="N1212" s="1" t="s">
        <v>23</v>
      </c>
      <c r="O1212" s="1" t="s">
        <v>9106</v>
      </c>
      <c r="P1212" s="1">
        <f>MATCH(spotify_data[[#This Row],[album_id]],spotify_data[album_id],0)</f>
        <v>1211</v>
      </c>
      <c r="Q1212" s="1" t="s">
        <v>9107</v>
      </c>
      <c r="R1212" s="2">
        <v>44106</v>
      </c>
      <c r="S1212" s="7">
        <f ca="1">+TODAY()-spotify_data[[#This Row],[Fecha lanzamiento Album]]</f>
        <v>1925</v>
      </c>
      <c r="T1212" s="7">
        <f ca="1">+spotify_data[[#This Row],[Antigüedad Album Dias]]/60</f>
        <v>32.083333333333336</v>
      </c>
      <c r="U1212" s="8">
        <f ca="1">spotify_data[[#This Row],[Antigüedad Album Meses]]/12</f>
        <v>2.6736111111111112</v>
      </c>
      <c r="V1212">
        <v>15</v>
      </c>
      <c r="W1212" s="1" t="s">
        <v>20</v>
      </c>
      <c r="X1212" s="1" t="str">
        <f>+IF(spotify_data[[#This Row],[album_type]]="album","Album",IF(spotify_data[[#This Row],[album_type]]="single","Single","Compilation"))</f>
        <v>Album</v>
      </c>
      <c r="Y1212">
        <v>326</v>
      </c>
    </row>
    <row r="1213" spans="1:25" x14ac:dyDescent="0.3">
      <c r="A1213" s="1" t="s">
        <v>9179</v>
      </c>
      <c r="B1213" s="1">
        <v>4986</v>
      </c>
      <c r="C1213" s="1" t="s">
        <v>9180</v>
      </c>
      <c r="D1213">
        <v>2</v>
      </c>
      <c r="E1213">
        <v>76</v>
      </c>
      <c r="F1213" s="10">
        <f>spotify_data[[#This Row],[track_popularity]]/100</f>
        <v>0.76</v>
      </c>
      <c r="G1213" s="9" t="b">
        <v>0</v>
      </c>
      <c r="H1213" s="1">
        <f>+IF(spotify_data[[#This Row],[explicit]]=FALSE,0,1)</f>
        <v>0</v>
      </c>
      <c r="I1213" s="1" t="s">
        <v>7805</v>
      </c>
      <c r="J1213" s="7">
        <f>MATCH(spotify_data[[#This Row],[artist_name]],spotify_data[artist_name],0)</f>
        <v>37</v>
      </c>
      <c r="K1213">
        <v>83</v>
      </c>
      <c r="L1213" s="10">
        <f>spotify_data[[#This Row],[artist_popularity]]/100</f>
        <v>0.83</v>
      </c>
      <c r="M1213">
        <v>21606569</v>
      </c>
      <c r="N1213" s="1" t="s">
        <v>23</v>
      </c>
      <c r="O1213" s="1" t="s">
        <v>9125</v>
      </c>
      <c r="P1213" s="1">
        <f>MATCH(spotify_data[[#This Row],[album_id]],spotify_data[album_id],0)</f>
        <v>1212</v>
      </c>
      <c r="Q1213" s="1" t="s">
        <v>9126</v>
      </c>
      <c r="R1213" s="2">
        <v>44099</v>
      </c>
      <c r="S1213" s="7">
        <f ca="1">+TODAY()-spotify_data[[#This Row],[Fecha lanzamiento Album]]</f>
        <v>1932</v>
      </c>
      <c r="T1213" s="7">
        <f ca="1">+spotify_data[[#This Row],[Antigüedad Album Dias]]/60</f>
        <v>32.200000000000003</v>
      </c>
      <c r="U1213" s="8">
        <f ca="1">spotify_data[[#This Row],[Antigüedad Album Meses]]/12</f>
        <v>2.6833333333333336</v>
      </c>
      <c r="V1213">
        <v>11</v>
      </c>
      <c r="W1213" s="1" t="s">
        <v>20</v>
      </c>
      <c r="X1213" s="1" t="str">
        <f>+IF(spotify_data[[#This Row],[album_type]]="album","Album",IF(spotify_data[[#This Row],[album_type]]="single","Single","Compilation"))</f>
        <v>Album</v>
      </c>
      <c r="Y1213">
        <v>39</v>
      </c>
    </row>
    <row r="1214" spans="1:25" x14ac:dyDescent="0.3">
      <c r="A1214" s="1" t="s">
        <v>9240</v>
      </c>
      <c r="B1214" s="1">
        <v>8149</v>
      </c>
      <c r="C1214" s="1" t="s">
        <v>9241</v>
      </c>
      <c r="D1214">
        <v>10</v>
      </c>
      <c r="E1214">
        <v>76</v>
      </c>
      <c r="F1214" s="10">
        <f>spotify_data[[#This Row],[track_popularity]]/100</f>
        <v>0.76</v>
      </c>
      <c r="G1214" s="9" t="b">
        <v>0</v>
      </c>
      <c r="H1214" s="1">
        <f>+IF(spotify_data[[#This Row],[explicit]]=FALSE,0,1)</f>
        <v>0</v>
      </c>
      <c r="I1214" s="1" t="s">
        <v>3360</v>
      </c>
      <c r="J1214" s="7">
        <f>MATCH(spotify_data[[#This Row],[artist_name]],spotify_data[artist_name],0)</f>
        <v>949</v>
      </c>
      <c r="K1214">
        <v>83</v>
      </c>
      <c r="L1214" s="10">
        <f>spotify_data[[#This Row],[artist_popularity]]/100</f>
        <v>0.83</v>
      </c>
      <c r="M1214">
        <v>38385499</v>
      </c>
      <c r="N1214" s="1" t="s">
        <v>516</v>
      </c>
      <c r="O1214" s="1" t="s">
        <v>9231</v>
      </c>
      <c r="P1214" s="1">
        <f>MATCH(spotify_data[[#This Row],[album_id]],spotify_data[album_id],0)</f>
        <v>1213</v>
      </c>
      <c r="Q1214" s="1" t="s">
        <v>9232</v>
      </c>
      <c r="R1214" s="2">
        <v>44071</v>
      </c>
      <c r="S1214" s="7">
        <f ca="1">+TODAY()-spotify_data[[#This Row],[Fecha lanzamiento Album]]</f>
        <v>1960</v>
      </c>
      <c r="T1214" s="7">
        <f ca="1">+spotify_data[[#This Row],[Antigüedad Album Dias]]/60</f>
        <v>32.666666666666664</v>
      </c>
      <c r="U1214" s="8">
        <f ca="1">spotify_data[[#This Row],[Antigüedad Album Meses]]/12</f>
        <v>2.7222222222222219</v>
      </c>
      <c r="V1214">
        <v>12</v>
      </c>
      <c r="W1214" s="1" t="s">
        <v>20</v>
      </c>
      <c r="X1214" s="1" t="str">
        <f>+IF(spotify_data[[#This Row],[album_type]]="album","Album",IF(spotify_data[[#This Row],[album_type]]="single","Single","Compilation"))</f>
        <v>Album</v>
      </c>
      <c r="Y1214">
        <v>309</v>
      </c>
    </row>
    <row r="1215" spans="1:25" x14ac:dyDescent="0.3">
      <c r="A1215" s="1" t="s">
        <v>9394</v>
      </c>
      <c r="B1215" s="1">
        <v>4338</v>
      </c>
      <c r="C1215" s="1" t="s">
        <v>9395</v>
      </c>
      <c r="D1215">
        <v>15</v>
      </c>
      <c r="E1215">
        <v>76</v>
      </c>
      <c r="F1215" s="10">
        <f>spotify_data[[#This Row],[track_popularity]]/100</f>
        <v>0.76</v>
      </c>
      <c r="G1215" s="9" t="b">
        <v>1</v>
      </c>
      <c r="H1215" s="1">
        <f>+IF(spotify_data[[#This Row],[explicit]]=FALSE,0,1)</f>
        <v>1</v>
      </c>
      <c r="I1215" s="1" t="s">
        <v>7338</v>
      </c>
      <c r="J1215" s="7">
        <f>MATCH(spotify_data[[#This Row],[artist_name]],spotify_data[artist_name],0)</f>
        <v>415</v>
      </c>
      <c r="K1215">
        <v>85</v>
      </c>
      <c r="L1215" s="10">
        <f>spotify_data[[#This Row],[artist_popularity]]/100</f>
        <v>0.85</v>
      </c>
      <c r="M1215">
        <v>42528657</v>
      </c>
      <c r="N1215" s="1" t="s">
        <v>7339</v>
      </c>
      <c r="O1215" s="1" t="s">
        <v>9396</v>
      </c>
      <c r="P1215" s="1">
        <f>MATCH(spotify_data[[#This Row],[album_id]],spotify_data[album_id],0)</f>
        <v>1214</v>
      </c>
      <c r="Q1215" s="1" t="s">
        <v>9397</v>
      </c>
      <c r="R1215" s="2">
        <v>44022</v>
      </c>
      <c r="S1215" s="7">
        <f ca="1">+TODAY()-spotify_data[[#This Row],[Fecha lanzamiento Album]]</f>
        <v>2009</v>
      </c>
      <c r="T1215" s="7">
        <f ca="1">+spotify_data[[#This Row],[Antigüedad Album Dias]]/60</f>
        <v>33.483333333333334</v>
      </c>
      <c r="U1215" s="8">
        <f ca="1">spotify_data[[#This Row],[Antigüedad Album Meses]]/12</f>
        <v>2.7902777777777779</v>
      </c>
      <c r="V1215">
        <v>22</v>
      </c>
      <c r="W1215" s="1" t="s">
        <v>20</v>
      </c>
      <c r="X1215" s="1" t="str">
        <f>+IF(spotify_data[[#This Row],[album_type]]="album","Album",IF(spotify_data[[#This Row],[album_type]]="single","Single","Compilation"))</f>
        <v>Album</v>
      </c>
      <c r="Y1215">
        <v>324</v>
      </c>
    </row>
    <row r="1216" spans="1:25" x14ac:dyDescent="0.3">
      <c r="A1216" s="1" t="s">
        <v>9625</v>
      </c>
      <c r="B1216" s="1">
        <v>5183</v>
      </c>
      <c r="C1216" s="1" t="s">
        <v>9626</v>
      </c>
      <c r="D1216">
        <v>6</v>
      </c>
      <c r="E1216">
        <v>76</v>
      </c>
      <c r="F1216" s="10">
        <f>spotify_data[[#This Row],[track_popularity]]/100</f>
        <v>0.76</v>
      </c>
      <c r="G1216" s="9" t="b">
        <v>0</v>
      </c>
      <c r="H1216" s="1">
        <f>+IF(spotify_data[[#This Row],[explicit]]=FALSE,0,1)</f>
        <v>0</v>
      </c>
      <c r="I1216" s="1" t="s">
        <v>9627</v>
      </c>
      <c r="J1216" s="7">
        <f>MATCH(spotify_data[[#This Row],[artist_name]],spotify_data[artist_name],0)</f>
        <v>1215</v>
      </c>
      <c r="K1216">
        <v>66</v>
      </c>
      <c r="L1216" s="10">
        <f>spotify_data[[#This Row],[artist_popularity]]/100</f>
        <v>0.66</v>
      </c>
      <c r="M1216">
        <v>795653</v>
      </c>
      <c r="N1216" s="1" t="s">
        <v>180</v>
      </c>
      <c r="O1216" s="1" t="s">
        <v>9628</v>
      </c>
      <c r="P1216" s="1">
        <f>MATCH(spotify_data[[#This Row],[album_id]],spotify_data[album_id],0)</f>
        <v>1215</v>
      </c>
      <c r="Q1216" s="1" t="s">
        <v>9629</v>
      </c>
      <c r="R1216" s="2">
        <v>43938</v>
      </c>
      <c r="S1216" s="7">
        <f ca="1">+TODAY()-spotify_data[[#This Row],[Fecha lanzamiento Album]]</f>
        <v>2093</v>
      </c>
      <c r="T1216" s="7">
        <f ca="1">+spotify_data[[#This Row],[Antigüedad Album Dias]]/60</f>
        <v>34.883333333333333</v>
      </c>
      <c r="U1216" s="8">
        <f ca="1">spotify_data[[#This Row],[Antigüedad Album Meses]]/12</f>
        <v>2.9069444444444446</v>
      </c>
      <c r="V1216">
        <v>10</v>
      </c>
      <c r="W1216" s="1" t="s">
        <v>20</v>
      </c>
      <c r="X1216" s="1" t="str">
        <f>+IF(spotify_data[[#This Row],[album_type]]="album","Album",IF(spotify_data[[#This Row],[album_type]]="single","Single","Compilation"))</f>
        <v>Album</v>
      </c>
      <c r="Y1216">
        <v>343</v>
      </c>
    </row>
    <row r="1217" spans="1:25" x14ac:dyDescent="0.3">
      <c r="A1217" s="1" t="s">
        <v>9649</v>
      </c>
      <c r="B1217" s="1">
        <v>2471</v>
      </c>
      <c r="C1217" s="1" t="s">
        <v>9650</v>
      </c>
      <c r="D1217">
        <v>2</v>
      </c>
      <c r="E1217">
        <v>76</v>
      </c>
      <c r="F1217" s="10">
        <f>spotify_data[[#This Row],[track_popularity]]/100</f>
        <v>0.76</v>
      </c>
      <c r="G1217" s="9" t="b">
        <v>0</v>
      </c>
      <c r="H1217" s="1">
        <f>+IF(spotify_data[[#This Row],[explicit]]=FALSE,0,1)</f>
        <v>0</v>
      </c>
      <c r="I1217" s="1" t="s">
        <v>9645</v>
      </c>
      <c r="J1217" s="7">
        <f>MATCH(spotify_data[[#This Row],[artist_name]],spotify_data[artist_name],0)</f>
        <v>635</v>
      </c>
      <c r="K1217">
        <v>74</v>
      </c>
      <c r="L1217" s="10">
        <f>spotify_data[[#This Row],[artist_popularity]]/100</f>
        <v>0.74</v>
      </c>
      <c r="M1217">
        <v>6444988</v>
      </c>
      <c r="N1217" s="1" t="s">
        <v>9646</v>
      </c>
      <c r="O1217" s="1" t="s">
        <v>9647</v>
      </c>
      <c r="P1217" s="1">
        <f>MATCH(spotify_data[[#This Row],[album_id]],spotify_data[album_id],0)</f>
        <v>635</v>
      </c>
      <c r="Q1217" s="1" t="s">
        <v>9648</v>
      </c>
      <c r="R1217" s="2">
        <v>43931</v>
      </c>
      <c r="S1217" s="7">
        <f ca="1">+TODAY()-spotify_data[[#This Row],[Fecha lanzamiento Album]]</f>
        <v>2100</v>
      </c>
      <c r="T1217" s="7">
        <f ca="1">+spotify_data[[#This Row],[Antigüedad Album Dias]]/60</f>
        <v>35</v>
      </c>
      <c r="U1217" s="8">
        <f ca="1">spotify_data[[#This Row],[Antigüedad Album Meses]]/12</f>
        <v>2.9166666666666665</v>
      </c>
      <c r="V1217">
        <v>9</v>
      </c>
      <c r="W1217" s="1" t="s">
        <v>20</v>
      </c>
      <c r="X1217" s="1" t="str">
        <f>+IF(spotify_data[[#This Row],[album_type]]="album","Album",IF(spotify_data[[#This Row],[album_type]]="single","Single","Compilation"))</f>
        <v>Album</v>
      </c>
      <c r="Y1217">
        <v>37</v>
      </c>
    </row>
    <row r="1218" spans="1:25" x14ac:dyDescent="0.3">
      <c r="A1218" s="1" t="s">
        <v>9732</v>
      </c>
      <c r="B1218" s="1">
        <v>2349</v>
      </c>
      <c r="C1218" s="1" t="s">
        <v>8627</v>
      </c>
      <c r="D1218">
        <v>10</v>
      </c>
      <c r="E1218">
        <v>76</v>
      </c>
      <c r="F1218" s="10">
        <f>spotify_data[[#This Row],[track_popularity]]/100</f>
        <v>0.76</v>
      </c>
      <c r="G1218" s="9" t="b">
        <v>1</v>
      </c>
      <c r="H1218" s="1">
        <f>+IF(spotify_data[[#This Row],[explicit]]=FALSE,0,1)</f>
        <v>1</v>
      </c>
      <c r="I1218" s="1" t="s">
        <v>2459</v>
      </c>
      <c r="J1218" s="7">
        <f>MATCH(spotify_data[[#This Row],[artist_name]],spotify_data[artist_name],0)</f>
        <v>35</v>
      </c>
      <c r="K1218">
        <v>93</v>
      </c>
      <c r="L1218" s="10">
        <f>spotify_data[[#This Row],[artist_popularity]]/100</f>
        <v>0.93</v>
      </c>
      <c r="M1218">
        <v>112918137</v>
      </c>
      <c r="N1218" s="1" t="s">
        <v>2460</v>
      </c>
      <c r="O1218" s="1" t="s">
        <v>9722</v>
      </c>
      <c r="P1218" s="1">
        <f>MATCH(spotify_data[[#This Row],[album_id]],spotify_data[album_id],0)</f>
        <v>57</v>
      </c>
      <c r="Q1218" s="1" t="s">
        <v>8635</v>
      </c>
      <c r="R1218" s="2">
        <v>43910</v>
      </c>
      <c r="S1218" s="7">
        <f ca="1">+TODAY()-spotify_data[[#This Row],[Fecha lanzamiento Album]]</f>
        <v>2121</v>
      </c>
      <c r="T1218" s="7">
        <f ca="1">+spotify_data[[#This Row],[Antigüedad Album Dias]]/60</f>
        <v>35.35</v>
      </c>
      <c r="U1218" s="8">
        <f ca="1">spotify_data[[#This Row],[Antigüedad Album Meses]]/12</f>
        <v>2.9458333333333333</v>
      </c>
      <c r="V1218">
        <v>14</v>
      </c>
      <c r="W1218" s="1" t="s">
        <v>20</v>
      </c>
      <c r="X1218" s="1" t="str">
        <f>+IF(spotify_data[[#This Row],[album_type]]="album","Album",IF(spotify_data[[#This Row],[album_type]]="single","Single","Compilation"))</f>
        <v>Album</v>
      </c>
      <c r="Y1218">
        <v>395</v>
      </c>
    </row>
    <row r="1219" spans="1:25" x14ac:dyDescent="0.3">
      <c r="A1219" s="1" t="s">
        <v>9879</v>
      </c>
      <c r="B1219" s="1">
        <v>4889</v>
      </c>
      <c r="C1219" s="1" t="s">
        <v>9880</v>
      </c>
      <c r="D1219">
        <v>1</v>
      </c>
      <c r="E1219">
        <v>76</v>
      </c>
      <c r="F1219" s="10">
        <f>spotify_data[[#This Row],[track_popularity]]/100</f>
        <v>0.76</v>
      </c>
      <c r="G1219" s="9" t="b">
        <v>0</v>
      </c>
      <c r="H1219" s="1">
        <f>+IF(spotify_data[[#This Row],[explicit]]=FALSE,0,1)</f>
        <v>0</v>
      </c>
      <c r="I1219" s="1" t="s">
        <v>3784</v>
      </c>
      <c r="J1219" s="7">
        <f>MATCH(spotify_data[[#This Row],[artist_name]],spotify_data[artist_name],0)</f>
        <v>7</v>
      </c>
      <c r="K1219">
        <v>90</v>
      </c>
      <c r="L1219" s="10">
        <f>spotify_data[[#This Row],[artist_popularity]]/100</f>
        <v>0.9</v>
      </c>
      <c r="M1219">
        <v>118692183</v>
      </c>
      <c r="N1219" s="1" t="s">
        <v>3785</v>
      </c>
      <c r="O1219" s="1" t="s">
        <v>9881</v>
      </c>
      <c r="P1219" s="1">
        <f>MATCH(spotify_data[[#This Row],[album_id]],spotify_data[album_id],0)</f>
        <v>1218</v>
      </c>
      <c r="Q1219" s="1" t="s">
        <v>9880</v>
      </c>
      <c r="R1219" s="2">
        <v>43874</v>
      </c>
      <c r="S1219" s="7">
        <f ca="1">+TODAY()-spotify_data[[#This Row],[Fecha lanzamiento Album]]</f>
        <v>2157</v>
      </c>
      <c r="T1219" s="7">
        <f ca="1">+spotify_data[[#This Row],[Antigüedad Album Dias]]/60</f>
        <v>35.950000000000003</v>
      </c>
      <c r="U1219" s="8">
        <f ca="1">spotify_data[[#This Row],[Antigüedad Album Meses]]/12</f>
        <v>2.9958333333333336</v>
      </c>
      <c r="V1219">
        <v>1</v>
      </c>
      <c r="W1219" s="1" t="s">
        <v>21</v>
      </c>
      <c r="X1219" s="1" t="str">
        <f>+IF(spotify_data[[#This Row],[album_type]]="album","Album",IF(spotify_data[[#This Row],[album_type]]="single","Single","Compilation"))</f>
        <v>Single</v>
      </c>
      <c r="Y1219">
        <v>403</v>
      </c>
    </row>
    <row r="1220" spans="1:25" x14ac:dyDescent="0.3">
      <c r="A1220" s="1" t="s">
        <v>10080</v>
      </c>
      <c r="B1220" s="1">
        <v>6768</v>
      </c>
      <c r="C1220" s="1" t="s">
        <v>10079</v>
      </c>
      <c r="D1220">
        <v>12</v>
      </c>
      <c r="E1220">
        <v>76</v>
      </c>
      <c r="F1220" s="10">
        <f>spotify_data[[#This Row],[track_popularity]]/100</f>
        <v>0.76</v>
      </c>
      <c r="G1220" s="9" t="b">
        <v>0</v>
      </c>
      <c r="H1220" s="1">
        <f>+IF(spotify_data[[#This Row],[explicit]]=FALSE,0,1)</f>
        <v>0</v>
      </c>
      <c r="I1220" s="1" t="s">
        <v>6977</v>
      </c>
      <c r="J1220" s="7">
        <f>MATCH(spotify_data[[#This Row],[artist_name]],spotify_data[artist_name],0)</f>
        <v>90</v>
      </c>
      <c r="K1220">
        <v>80</v>
      </c>
      <c r="L1220" s="10">
        <f>spotify_data[[#This Row],[artist_popularity]]/100</f>
        <v>0.8</v>
      </c>
      <c r="M1220">
        <v>34130771</v>
      </c>
      <c r="N1220" s="1" t="s">
        <v>6978</v>
      </c>
      <c r="O1220" s="1" t="s">
        <v>10078</v>
      </c>
      <c r="P1220" s="1">
        <f>MATCH(spotify_data[[#This Row],[album_id]],spotify_data[album_id],0)</f>
        <v>410</v>
      </c>
      <c r="Q1220" s="1" t="s">
        <v>10079</v>
      </c>
      <c r="R1220" s="2">
        <v>43812</v>
      </c>
      <c r="S1220" s="7">
        <f ca="1">+TODAY()-spotify_data[[#This Row],[Fecha lanzamiento Album]]</f>
        <v>2219</v>
      </c>
      <c r="T1220" s="7">
        <f ca="1">+spotify_data[[#This Row],[Antigüedad Album Dias]]/60</f>
        <v>36.983333333333334</v>
      </c>
      <c r="U1220" s="8">
        <f ca="1">spotify_data[[#This Row],[Antigüedad Album Meses]]/12</f>
        <v>3.0819444444444444</v>
      </c>
      <c r="V1220">
        <v>12</v>
      </c>
      <c r="W1220" s="1" t="s">
        <v>20</v>
      </c>
      <c r="X1220" s="1" t="str">
        <f>+IF(spotify_data[[#This Row],[album_type]]="album","Album",IF(spotify_data[[#This Row],[album_type]]="single","Single","Compilation"))</f>
        <v>Album</v>
      </c>
      <c r="Y1220">
        <v>629</v>
      </c>
    </row>
    <row r="1221" spans="1:25" x14ac:dyDescent="0.3">
      <c r="A1221" s="1" t="s">
        <v>10442</v>
      </c>
      <c r="B1221" s="1">
        <v>842</v>
      </c>
      <c r="C1221" s="1" t="s">
        <v>10443</v>
      </c>
      <c r="D1221">
        <v>4</v>
      </c>
      <c r="E1221">
        <v>76</v>
      </c>
      <c r="F1221" s="10">
        <f>spotify_data[[#This Row],[track_popularity]]/100</f>
        <v>0.76</v>
      </c>
      <c r="G1221" s="9" t="b">
        <v>1</v>
      </c>
      <c r="H1221" s="1">
        <f>+IF(spotify_data[[#This Row],[explicit]]=FALSE,0,1)</f>
        <v>1</v>
      </c>
      <c r="I1221" s="1" t="s">
        <v>10444</v>
      </c>
      <c r="J1221" s="7">
        <f>MATCH(spotify_data[[#This Row],[artist_name]],spotify_data[artist_name],0)</f>
        <v>1220</v>
      </c>
      <c r="K1221">
        <v>74</v>
      </c>
      <c r="L1221" s="10">
        <f>spotify_data[[#This Row],[artist_popularity]]/100</f>
        <v>0.74</v>
      </c>
      <c r="M1221">
        <v>7938689</v>
      </c>
      <c r="N1221" s="1" t="s">
        <v>983</v>
      </c>
      <c r="O1221" s="1" t="s">
        <v>10445</v>
      </c>
      <c r="P1221" s="1">
        <f>MATCH(spotify_data[[#This Row],[album_id]],spotify_data[album_id],0)</f>
        <v>1220</v>
      </c>
      <c r="Q1221" s="1" t="s">
        <v>10446</v>
      </c>
      <c r="R1221" s="2">
        <v>43728</v>
      </c>
      <c r="S1221" s="7">
        <f ca="1">+TODAY()-spotify_data[[#This Row],[Fecha lanzamiento Album]]</f>
        <v>2303</v>
      </c>
      <c r="T1221" s="7">
        <f ca="1">+spotify_data[[#This Row],[Antigüedad Album Dias]]/60</f>
        <v>38.383333333333333</v>
      </c>
      <c r="U1221" s="8">
        <f ca="1">spotify_data[[#This Row],[Antigüedad Album Meses]]/12</f>
        <v>3.1986111111111111</v>
      </c>
      <c r="V1221">
        <v>13</v>
      </c>
      <c r="W1221" s="1" t="s">
        <v>20</v>
      </c>
      <c r="X1221" s="1" t="str">
        <f>+IF(spotify_data[[#This Row],[album_type]]="album","Album",IF(spotify_data[[#This Row],[album_type]]="single","Single","Compilation"))</f>
        <v>Album</v>
      </c>
      <c r="Y1221">
        <v>318</v>
      </c>
    </row>
    <row r="1222" spans="1:25" x14ac:dyDescent="0.3">
      <c r="A1222" s="1" t="s">
        <v>10486</v>
      </c>
      <c r="B1222" s="1">
        <v>8125</v>
      </c>
      <c r="C1222" s="1" t="s">
        <v>10487</v>
      </c>
      <c r="D1222">
        <v>14</v>
      </c>
      <c r="E1222">
        <v>76</v>
      </c>
      <c r="F1222" s="10">
        <f>spotify_data[[#This Row],[track_popularity]]/100</f>
        <v>0.76</v>
      </c>
      <c r="G1222" s="9" t="b">
        <v>1</v>
      </c>
      <c r="H1222" s="1">
        <f>+IF(spotify_data[[#This Row],[explicit]]=FALSE,0,1)</f>
        <v>1</v>
      </c>
      <c r="I1222" s="1" t="s">
        <v>3271</v>
      </c>
      <c r="J1222" s="7">
        <f>MATCH(spotify_data[[#This Row],[artist_name]],spotify_data[artist_name],0)</f>
        <v>175</v>
      </c>
      <c r="K1222">
        <v>85</v>
      </c>
      <c r="L1222" s="10">
        <f>spotify_data[[#This Row],[artist_popularity]]/100</f>
        <v>0.85</v>
      </c>
      <c r="M1222">
        <v>47716988</v>
      </c>
      <c r="N1222" s="1" t="s">
        <v>3272</v>
      </c>
      <c r="O1222" s="1" t="s">
        <v>10468</v>
      </c>
      <c r="P1222" s="1">
        <f>MATCH(spotify_data[[#This Row],[album_id]],spotify_data[album_id],0)</f>
        <v>175</v>
      </c>
      <c r="Q1222" s="1" t="s">
        <v>10469</v>
      </c>
      <c r="R1222" s="2">
        <v>43714</v>
      </c>
      <c r="S1222" s="7">
        <f ca="1">+TODAY()-spotify_data[[#This Row],[Fecha lanzamiento Album]]</f>
        <v>2317</v>
      </c>
      <c r="T1222" s="7">
        <f ca="1">+spotify_data[[#This Row],[Antigüedad Album Dias]]/60</f>
        <v>38.616666666666667</v>
      </c>
      <c r="U1222" s="8">
        <f ca="1">spotify_data[[#This Row],[Antigüedad Album Meses]]/12</f>
        <v>3.2180555555555554</v>
      </c>
      <c r="V1222">
        <v>17</v>
      </c>
      <c r="W1222" s="1" t="s">
        <v>20</v>
      </c>
      <c r="X1222" s="1" t="str">
        <f>+IF(spotify_data[[#This Row],[album_type]]="album","Album",IF(spotify_data[[#This Row],[album_type]]="single","Single","Compilation"))</f>
        <v>Album</v>
      </c>
      <c r="Y1222">
        <v>291</v>
      </c>
    </row>
    <row r="1223" spans="1:25" x14ac:dyDescent="0.3">
      <c r="A1223" s="1" t="s">
        <v>10528</v>
      </c>
      <c r="B1223" s="1">
        <v>1448</v>
      </c>
      <c r="C1223" s="1" t="s">
        <v>10529</v>
      </c>
      <c r="D1223">
        <v>5</v>
      </c>
      <c r="E1223">
        <v>76</v>
      </c>
      <c r="F1223" s="10">
        <f>spotify_data[[#This Row],[track_popularity]]/100</f>
        <v>0.76</v>
      </c>
      <c r="G1223" s="9" t="b">
        <v>1</v>
      </c>
      <c r="H1223" s="1">
        <f>+IF(spotify_data[[#This Row],[explicit]]=FALSE,0,1)</f>
        <v>1</v>
      </c>
      <c r="I1223" s="1" t="s">
        <v>5599</v>
      </c>
      <c r="J1223" s="7">
        <f>MATCH(spotify_data[[#This Row],[artist_name]],spotify_data[artist_name],0)</f>
        <v>100</v>
      </c>
      <c r="K1223">
        <v>88</v>
      </c>
      <c r="L1223" s="10">
        <f>spotify_data[[#This Row],[artist_popularity]]/100</f>
        <v>0.88</v>
      </c>
      <c r="M1223">
        <v>51821190</v>
      </c>
      <c r="N1223" s="1" t="s">
        <v>5600</v>
      </c>
      <c r="O1223" s="1" t="s">
        <v>10517</v>
      </c>
      <c r="P1223" s="1">
        <f>MATCH(spotify_data[[#This Row],[album_id]],spotify_data[album_id],0)</f>
        <v>131</v>
      </c>
      <c r="Q1223" s="1" t="s">
        <v>10518</v>
      </c>
      <c r="R1223" s="2">
        <v>43707</v>
      </c>
      <c r="S1223" s="7">
        <f ca="1">+TODAY()-spotify_data[[#This Row],[Fecha lanzamiento Album]]</f>
        <v>2324</v>
      </c>
      <c r="T1223" s="7">
        <f ca="1">+spotify_data[[#This Row],[Antigüedad Album Dias]]/60</f>
        <v>38.733333333333334</v>
      </c>
      <c r="U1223" s="8">
        <f ca="1">spotify_data[[#This Row],[Antigüedad Album Meses]]/12</f>
        <v>3.2277777777777779</v>
      </c>
      <c r="V1223">
        <v>14</v>
      </c>
      <c r="W1223" s="1" t="s">
        <v>20</v>
      </c>
      <c r="X1223" s="1" t="str">
        <f>+IF(spotify_data[[#This Row],[album_type]]="album","Album",IF(spotify_data[[#This Row],[album_type]]="single","Single","Compilation"))</f>
        <v>Album</v>
      </c>
      <c r="Y1223">
        <v>336</v>
      </c>
    </row>
    <row r="1224" spans="1:25" x14ac:dyDescent="0.3">
      <c r="A1224" s="1" t="s">
        <v>10563</v>
      </c>
      <c r="B1224" s="1">
        <v>5394</v>
      </c>
      <c r="C1224" s="1" t="s">
        <v>10564</v>
      </c>
      <c r="D1224">
        <v>8</v>
      </c>
      <c r="E1224">
        <v>76</v>
      </c>
      <c r="F1224" s="10">
        <f>spotify_data[[#This Row],[track_popularity]]/100</f>
        <v>0.76</v>
      </c>
      <c r="G1224" s="9" t="b">
        <v>0</v>
      </c>
      <c r="H1224" s="1">
        <f>+IF(spotify_data[[#This Row],[explicit]]=FALSE,0,1)</f>
        <v>0</v>
      </c>
      <c r="I1224" s="1" t="s">
        <v>318</v>
      </c>
      <c r="J1224" s="7">
        <f>MATCH(spotify_data[[#This Row],[artist_name]],spotify_data[artist_name],0)</f>
        <v>2</v>
      </c>
      <c r="K1224">
        <v>100</v>
      </c>
      <c r="L1224" s="10">
        <f>spotify_data[[#This Row],[artist_popularity]]/100</f>
        <v>1</v>
      </c>
      <c r="M1224">
        <v>145443567</v>
      </c>
      <c r="N1224" s="1" t="s">
        <v>319</v>
      </c>
      <c r="O1224" s="1" t="s">
        <v>10565</v>
      </c>
      <c r="P1224" s="1">
        <f>MATCH(spotify_data[[#This Row],[album_id]],spotify_data[album_id],0)</f>
        <v>91</v>
      </c>
      <c r="Q1224" s="1" t="s">
        <v>10566</v>
      </c>
      <c r="R1224" s="2">
        <v>43700</v>
      </c>
      <c r="S1224" s="7">
        <f ca="1">+TODAY()-spotify_data[[#This Row],[Fecha lanzamiento Album]]</f>
        <v>2331</v>
      </c>
      <c r="T1224" s="7">
        <f ca="1">+spotify_data[[#This Row],[Antigüedad Album Dias]]/60</f>
        <v>38.85</v>
      </c>
      <c r="U1224" s="8">
        <f ca="1">spotify_data[[#This Row],[Antigüedad Album Meses]]/12</f>
        <v>3.2375000000000003</v>
      </c>
      <c r="V1224">
        <v>18</v>
      </c>
      <c r="W1224" s="1" t="s">
        <v>20</v>
      </c>
      <c r="X1224" s="1" t="str">
        <f>+IF(spotify_data[[#This Row],[album_type]]="album","Album",IF(spotify_data[[#This Row],[album_type]]="single","Single","Compilation"))</f>
        <v>Album</v>
      </c>
      <c r="Y1224">
        <v>37</v>
      </c>
    </row>
    <row r="1225" spans="1:25" x14ac:dyDescent="0.3">
      <c r="A1225" s="1" t="s">
        <v>10697</v>
      </c>
      <c r="B1225" s="1">
        <v>1458</v>
      </c>
      <c r="C1225" s="1" t="s">
        <v>10698</v>
      </c>
      <c r="D1225">
        <v>6</v>
      </c>
      <c r="E1225">
        <v>76</v>
      </c>
      <c r="F1225" s="10">
        <f>spotify_data[[#This Row],[track_popularity]]/100</f>
        <v>0.76</v>
      </c>
      <c r="G1225" s="9" t="b">
        <v>1</v>
      </c>
      <c r="H1225" s="1">
        <f>+IF(spotify_data[[#This Row],[explicit]]=FALSE,0,1)</f>
        <v>1</v>
      </c>
      <c r="I1225" s="1" t="s">
        <v>9414</v>
      </c>
      <c r="J1225" s="7">
        <f>MATCH(spotify_data[[#This Row],[artist_name]],spotify_data[artist_name],0)</f>
        <v>1055</v>
      </c>
      <c r="K1225">
        <v>76</v>
      </c>
      <c r="L1225" s="10">
        <f>spotify_data[[#This Row],[artist_popularity]]/100</f>
        <v>0.76</v>
      </c>
      <c r="M1225">
        <v>15616692</v>
      </c>
      <c r="N1225" s="1" t="s">
        <v>9415</v>
      </c>
      <c r="O1225" s="1" t="s">
        <v>10699</v>
      </c>
      <c r="P1225" s="1">
        <f>MATCH(spotify_data[[#This Row],[album_id]],spotify_data[album_id],0)</f>
        <v>1224</v>
      </c>
      <c r="Q1225" s="1" t="s">
        <v>10700</v>
      </c>
      <c r="R1225" s="2">
        <v>43672</v>
      </c>
      <c r="S1225" s="7">
        <f ca="1">+TODAY()-spotify_data[[#This Row],[Fecha lanzamiento Album]]</f>
        <v>2359</v>
      </c>
      <c r="T1225" s="7">
        <f ca="1">+spotify_data[[#This Row],[Antigüedad Album Dias]]/60</f>
        <v>39.31666666666667</v>
      </c>
      <c r="U1225" s="8">
        <f ca="1">spotify_data[[#This Row],[Antigüedad Album Meses]]/12</f>
        <v>3.276388888888889</v>
      </c>
      <c r="V1225">
        <v>9</v>
      </c>
      <c r="W1225" s="1" t="s">
        <v>20</v>
      </c>
      <c r="X1225" s="1" t="str">
        <f>+IF(spotify_data[[#This Row],[album_type]]="album","Album",IF(spotify_data[[#This Row],[album_type]]="single","Single","Compilation"))</f>
        <v>Album</v>
      </c>
      <c r="Y1225">
        <v>36</v>
      </c>
    </row>
    <row r="1226" spans="1:25" x14ac:dyDescent="0.3">
      <c r="A1226" s="1" t="s">
        <v>10825</v>
      </c>
      <c r="B1226" s="1">
        <v>2126</v>
      </c>
      <c r="C1226" s="1" t="s">
        <v>10826</v>
      </c>
      <c r="D1226">
        <v>1</v>
      </c>
      <c r="E1226">
        <v>76</v>
      </c>
      <c r="F1226" s="10">
        <f>spotify_data[[#This Row],[track_popularity]]/100</f>
        <v>0.76</v>
      </c>
      <c r="G1226" s="9" t="b">
        <v>0</v>
      </c>
      <c r="H1226" s="1">
        <f>+IF(spotify_data[[#This Row],[explicit]]=FALSE,0,1)</f>
        <v>0</v>
      </c>
      <c r="I1226" s="1" t="s">
        <v>10827</v>
      </c>
      <c r="J1226" s="7">
        <f>MATCH(spotify_data[[#This Row],[artist_name]],spotify_data[artist_name],0)</f>
        <v>1225</v>
      </c>
      <c r="K1226">
        <v>66</v>
      </c>
      <c r="L1226" s="10">
        <f>spotify_data[[#This Row],[artist_popularity]]/100</f>
        <v>0.66</v>
      </c>
      <c r="M1226">
        <v>1758258</v>
      </c>
      <c r="N1226" s="1" t="s">
        <v>23</v>
      </c>
      <c r="O1226" s="1" t="s">
        <v>10828</v>
      </c>
      <c r="P1226" s="1">
        <f>MATCH(spotify_data[[#This Row],[album_id]],spotify_data[album_id],0)</f>
        <v>1225</v>
      </c>
      <c r="Q1226" s="1" t="s">
        <v>10826</v>
      </c>
      <c r="R1226" s="2">
        <v>43644</v>
      </c>
      <c r="S1226" s="7">
        <f ca="1">+TODAY()-spotify_data[[#This Row],[Fecha lanzamiento Album]]</f>
        <v>2387</v>
      </c>
      <c r="T1226" s="7">
        <f ca="1">+spotify_data[[#This Row],[Antigüedad Album Dias]]/60</f>
        <v>39.783333333333331</v>
      </c>
      <c r="U1226" s="8">
        <f ca="1">spotify_data[[#This Row],[Antigüedad Album Meses]]/12</f>
        <v>3.3152777777777778</v>
      </c>
      <c r="V1226">
        <v>1</v>
      </c>
      <c r="W1226" s="1" t="s">
        <v>21</v>
      </c>
      <c r="X1226" s="1" t="str">
        <f>+IF(spotify_data[[#This Row],[album_type]]="album","Album",IF(spotify_data[[#This Row],[album_type]]="single","Single","Compilation"))</f>
        <v>Single</v>
      </c>
      <c r="Y1226">
        <v>329</v>
      </c>
    </row>
    <row r="1227" spans="1:25" x14ac:dyDescent="0.3">
      <c r="A1227" s="1" t="s">
        <v>10870</v>
      </c>
      <c r="B1227" s="1">
        <v>3418</v>
      </c>
      <c r="C1227" s="1" t="s">
        <v>10871</v>
      </c>
      <c r="D1227">
        <v>1</v>
      </c>
      <c r="E1227">
        <v>76</v>
      </c>
      <c r="F1227" s="10">
        <f>spotify_data[[#This Row],[track_popularity]]/100</f>
        <v>0.76</v>
      </c>
      <c r="G1227" s="9" t="b">
        <v>0</v>
      </c>
      <c r="H1227" s="1">
        <f>+IF(spotify_data[[#This Row],[explicit]]=FALSE,0,1)</f>
        <v>0</v>
      </c>
      <c r="I1227" s="1" t="s">
        <v>6537</v>
      </c>
      <c r="J1227" s="7">
        <f>MATCH(spotify_data[[#This Row],[artist_name]],spotify_data[artist_name],0)</f>
        <v>1226</v>
      </c>
      <c r="K1227">
        <v>71</v>
      </c>
      <c r="L1227" s="10">
        <f>spotify_data[[#This Row],[artist_popularity]]/100</f>
        <v>0.71</v>
      </c>
      <c r="M1227">
        <v>12310527</v>
      </c>
      <c r="N1227" s="1" t="s">
        <v>23</v>
      </c>
      <c r="O1227" s="1" t="s">
        <v>10868</v>
      </c>
      <c r="P1227" s="1">
        <f>MATCH(spotify_data[[#This Row],[album_id]],spotify_data[album_id],0)</f>
        <v>1226</v>
      </c>
      <c r="Q1227" s="1" t="s">
        <v>10869</v>
      </c>
      <c r="R1227" s="2">
        <v>43637</v>
      </c>
      <c r="S1227" s="7">
        <f ca="1">+TODAY()-spotify_data[[#This Row],[Fecha lanzamiento Album]]</f>
        <v>2394</v>
      </c>
      <c r="T1227" s="7">
        <f ca="1">+spotify_data[[#This Row],[Antigüedad Album Dias]]/60</f>
        <v>39.9</v>
      </c>
      <c r="U1227" s="8">
        <f ca="1">spotify_data[[#This Row],[Antigüedad Album Meses]]/12</f>
        <v>3.3249999999999997</v>
      </c>
      <c r="V1227">
        <v>8</v>
      </c>
      <c r="W1227" s="1" t="s">
        <v>20</v>
      </c>
      <c r="X1227" s="1" t="str">
        <f>+IF(spotify_data[[#This Row],[album_type]]="album","Album",IF(spotify_data[[#This Row],[album_type]]="single","Single","Compilation"))</f>
        <v>Album</v>
      </c>
      <c r="Y1227">
        <v>261</v>
      </c>
    </row>
    <row r="1228" spans="1:25" x14ac:dyDescent="0.3">
      <c r="A1228" s="1" t="s">
        <v>10986</v>
      </c>
      <c r="B1228" s="1">
        <v>5641</v>
      </c>
      <c r="C1228" s="1" t="s">
        <v>10987</v>
      </c>
      <c r="D1228">
        <v>3</v>
      </c>
      <c r="E1228">
        <v>76</v>
      </c>
      <c r="F1228" s="10">
        <f>spotify_data[[#This Row],[track_popularity]]/100</f>
        <v>0.76</v>
      </c>
      <c r="G1228" s="9" t="b">
        <v>0</v>
      </c>
      <c r="H1228" s="1">
        <f>+IF(spotify_data[[#This Row],[explicit]]=FALSE,0,1)</f>
        <v>0</v>
      </c>
      <c r="I1228" s="1" t="s">
        <v>1560</v>
      </c>
      <c r="J1228" s="7">
        <f>MATCH(spotify_data[[#This Row],[artist_name]],spotify_data[artist_name],0)</f>
        <v>132</v>
      </c>
      <c r="K1228">
        <v>79</v>
      </c>
      <c r="L1228" s="10">
        <f>spotify_data[[#This Row],[artist_popularity]]/100</f>
        <v>0.79</v>
      </c>
      <c r="M1228">
        <v>14039018</v>
      </c>
      <c r="N1228" s="1" t="s">
        <v>831</v>
      </c>
      <c r="O1228" s="1" t="s">
        <v>10975</v>
      </c>
      <c r="P1228" s="1">
        <f>MATCH(spotify_data[[#This Row],[album_id]],spotify_data[album_id],0)</f>
        <v>132</v>
      </c>
      <c r="Q1228" s="1" t="s">
        <v>10976</v>
      </c>
      <c r="R1228" s="2">
        <v>43602</v>
      </c>
      <c r="S1228" s="7">
        <f ca="1">+TODAY()-spotify_data[[#This Row],[Fecha lanzamiento Album]]</f>
        <v>2429</v>
      </c>
      <c r="T1228" s="7">
        <f ca="1">+spotify_data[[#This Row],[Antigüedad Album Dias]]/60</f>
        <v>40.483333333333334</v>
      </c>
      <c r="U1228" s="8">
        <f ca="1">spotify_data[[#This Row],[Antigüedad Album Meses]]/12</f>
        <v>3.3736111111111113</v>
      </c>
      <c r="V1228">
        <v>12</v>
      </c>
      <c r="W1228" s="1" t="s">
        <v>20</v>
      </c>
      <c r="X1228" s="1" t="str">
        <f>+IF(spotify_data[[#This Row],[album_type]]="album","Album",IF(spotify_data[[#This Row],[album_type]]="single","Single","Compilation"))</f>
        <v>Album</v>
      </c>
      <c r="Y1228">
        <v>342</v>
      </c>
    </row>
    <row r="1229" spans="1:25" x14ac:dyDescent="0.3">
      <c r="A1229" s="1" t="s">
        <v>11107</v>
      </c>
      <c r="B1229" s="1">
        <v>8564</v>
      </c>
      <c r="C1229" s="1" t="s">
        <v>11108</v>
      </c>
      <c r="D1229">
        <v>2</v>
      </c>
      <c r="E1229">
        <v>76</v>
      </c>
      <c r="F1229" s="10">
        <f>spotify_data[[#This Row],[track_popularity]]/100</f>
        <v>0.76</v>
      </c>
      <c r="G1229" s="9" t="b">
        <v>0</v>
      </c>
      <c r="H1229" s="1">
        <f>+IF(spotify_data[[#This Row],[explicit]]=FALSE,0,1)</f>
        <v>0</v>
      </c>
      <c r="I1229" s="1" t="s">
        <v>8185</v>
      </c>
      <c r="J1229" s="7">
        <f>MATCH(spotify_data[[#This Row],[artist_name]],spotify_data[artist_name],0)</f>
        <v>751</v>
      </c>
      <c r="K1229">
        <v>85</v>
      </c>
      <c r="L1229" s="10">
        <f>spotify_data[[#This Row],[artist_popularity]]/100</f>
        <v>0.85</v>
      </c>
      <c r="M1229">
        <v>81181104</v>
      </c>
      <c r="N1229" s="1" t="s">
        <v>273</v>
      </c>
      <c r="O1229" s="1" t="s">
        <v>11109</v>
      </c>
      <c r="P1229" s="1">
        <f>MATCH(spotify_data[[#This Row],[album_id]],spotify_data[album_id],0)</f>
        <v>1228</v>
      </c>
      <c r="Q1229" s="1" t="s">
        <v>11110</v>
      </c>
      <c r="R1229" s="2">
        <v>43567</v>
      </c>
      <c r="S1229" s="7">
        <f ca="1">+TODAY()-spotify_data[[#This Row],[Fecha lanzamiento Album]]</f>
        <v>2464</v>
      </c>
      <c r="T1229" s="7">
        <f ca="1">+spotify_data[[#This Row],[Antigüedad Album Dias]]/60</f>
        <v>41.06666666666667</v>
      </c>
      <c r="U1229" s="8">
        <f ca="1">spotify_data[[#This Row],[Antigüedad Album Meses]]/12</f>
        <v>3.4222222222222225</v>
      </c>
      <c r="V1229">
        <v>7</v>
      </c>
      <c r="W1229" s="1" t="s">
        <v>20</v>
      </c>
      <c r="X1229" s="1" t="str">
        <f>+IF(spotify_data[[#This Row],[album_type]]="album","Album",IF(spotify_data[[#This Row],[album_type]]="single","Single","Compilation"))</f>
        <v>Album</v>
      </c>
      <c r="Y1229">
        <v>382</v>
      </c>
    </row>
    <row r="1230" spans="1:25" x14ac:dyDescent="0.3">
      <c r="A1230" s="1" t="s">
        <v>11213</v>
      </c>
      <c r="B1230" s="1">
        <v>4270</v>
      </c>
      <c r="C1230" s="1" t="s">
        <v>11214</v>
      </c>
      <c r="D1230">
        <v>4</v>
      </c>
      <c r="E1230">
        <v>76</v>
      </c>
      <c r="F1230" s="10">
        <f>spotify_data[[#This Row],[track_popularity]]/100</f>
        <v>0.76</v>
      </c>
      <c r="G1230" s="9" t="b">
        <v>0</v>
      </c>
      <c r="H1230" s="1">
        <f>+IF(spotify_data[[#This Row],[explicit]]=FALSE,0,1)</f>
        <v>0</v>
      </c>
      <c r="I1230" s="1" t="s">
        <v>11215</v>
      </c>
      <c r="J1230" s="7">
        <f>MATCH(spotify_data[[#This Row],[artist_name]],spotify_data[artist_name],0)</f>
        <v>1229</v>
      </c>
      <c r="K1230">
        <v>67</v>
      </c>
      <c r="L1230" s="10">
        <f>spotify_data[[#This Row],[artist_popularity]]/100</f>
        <v>0.67</v>
      </c>
      <c r="M1230">
        <v>3002443</v>
      </c>
      <c r="N1230" s="1" t="s">
        <v>1955</v>
      </c>
      <c r="O1230" s="1" t="s">
        <v>11216</v>
      </c>
      <c r="P1230" s="1">
        <f>MATCH(spotify_data[[#This Row],[album_id]],spotify_data[album_id],0)</f>
        <v>1229</v>
      </c>
      <c r="Q1230" s="1" t="s">
        <v>11217</v>
      </c>
      <c r="R1230" s="2">
        <v>43546</v>
      </c>
      <c r="S1230" s="7">
        <f ca="1">+TODAY()-spotify_data[[#This Row],[Fecha lanzamiento Album]]</f>
        <v>2485</v>
      </c>
      <c r="T1230" s="7">
        <f ca="1">+spotify_data[[#This Row],[Antigüedad Album Dias]]/60</f>
        <v>41.416666666666664</v>
      </c>
      <c r="U1230" s="8">
        <f ca="1">spotify_data[[#This Row],[Antigüedad Album Meses]]/12</f>
        <v>3.4513888888888888</v>
      </c>
      <c r="V1230">
        <v>11</v>
      </c>
      <c r="W1230" s="1" t="s">
        <v>20</v>
      </c>
      <c r="X1230" s="1" t="str">
        <f>+IF(spotify_data[[#This Row],[album_type]]="album","Album",IF(spotify_data[[#This Row],[album_type]]="single","Single","Compilation"))</f>
        <v>Album</v>
      </c>
      <c r="Y1230">
        <v>296</v>
      </c>
    </row>
    <row r="1231" spans="1:25" x14ac:dyDescent="0.3">
      <c r="A1231" s="1" t="s">
        <v>11224</v>
      </c>
      <c r="B1231" s="1">
        <v>7029</v>
      </c>
      <c r="C1231" s="1" t="s">
        <v>11225</v>
      </c>
      <c r="D1231">
        <v>12</v>
      </c>
      <c r="E1231">
        <v>76</v>
      </c>
      <c r="F1231" s="10">
        <f>spotify_data[[#This Row],[track_popularity]]/100</f>
        <v>0.76</v>
      </c>
      <c r="G1231" s="9" t="b">
        <v>0</v>
      </c>
      <c r="H1231" s="1">
        <f>+IF(spotify_data[[#This Row],[explicit]]=FALSE,0,1)</f>
        <v>0</v>
      </c>
      <c r="I1231" s="1" t="s">
        <v>4490</v>
      </c>
      <c r="J1231" s="7">
        <f>MATCH(spotify_data[[#This Row],[artist_name]],spotify_data[artist_name],0)</f>
        <v>1071</v>
      </c>
      <c r="K1231">
        <v>75</v>
      </c>
      <c r="L1231" s="10">
        <f>spotify_data[[#This Row],[artist_popularity]]/100</f>
        <v>0.75</v>
      </c>
      <c r="M1231">
        <v>4156314</v>
      </c>
      <c r="N1231" s="1" t="s">
        <v>23</v>
      </c>
      <c r="O1231" s="1" t="s">
        <v>11220</v>
      </c>
      <c r="P1231" s="1">
        <f>MATCH(spotify_data[[#This Row],[album_id]],spotify_data[album_id],0)</f>
        <v>1071</v>
      </c>
      <c r="Q1231" s="1" t="s">
        <v>11221</v>
      </c>
      <c r="R1231" s="2">
        <v>43546</v>
      </c>
      <c r="S1231" s="7">
        <f ca="1">+TODAY()-spotify_data[[#This Row],[Fecha lanzamiento Album]]</f>
        <v>2485</v>
      </c>
      <c r="T1231" s="7">
        <f ca="1">+spotify_data[[#This Row],[Antigüedad Album Dias]]/60</f>
        <v>41.416666666666664</v>
      </c>
      <c r="U1231" s="8">
        <f ca="1">spotify_data[[#This Row],[Antigüedad Album Meses]]/12</f>
        <v>3.4513888888888888</v>
      </c>
      <c r="V1231">
        <v>12</v>
      </c>
      <c r="W1231" s="1" t="s">
        <v>20</v>
      </c>
      <c r="X1231" s="1" t="str">
        <f>+IF(spotify_data[[#This Row],[album_type]]="album","Album",IF(spotify_data[[#This Row],[album_type]]="single","Single","Compilation"))</f>
        <v>Album</v>
      </c>
      <c r="Y1231">
        <v>298</v>
      </c>
    </row>
    <row r="1232" spans="1:25" x14ac:dyDescent="0.3">
      <c r="A1232" s="1" t="s">
        <v>11397</v>
      </c>
      <c r="B1232" s="1">
        <v>2897</v>
      </c>
      <c r="C1232" s="1" t="s">
        <v>11398</v>
      </c>
      <c r="D1232">
        <v>1</v>
      </c>
      <c r="E1232">
        <v>76</v>
      </c>
      <c r="F1232" s="10">
        <f>spotify_data[[#This Row],[track_popularity]]/100</f>
        <v>0.76</v>
      </c>
      <c r="G1232" s="9" t="b">
        <v>1</v>
      </c>
      <c r="H1232" s="1">
        <f>+IF(spotify_data[[#This Row],[explicit]]=FALSE,0,1)</f>
        <v>1</v>
      </c>
      <c r="I1232" s="1" t="s">
        <v>8289</v>
      </c>
      <c r="J1232" s="7">
        <f>MATCH(spotify_data[[#This Row],[artist_name]],spotify_data[artist_name],0)</f>
        <v>187</v>
      </c>
      <c r="K1232">
        <v>82</v>
      </c>
      <c r="L1232" s="10">
        <f>spotify_data[[#This Row],[artist_popularity]]/100</f>
        <v>0.82</v>
      </c>
      <c r="M1232">
        <v>27069939</v>
      </c>
      <c r="N1232" s="1" t="s">
        <v>1366</v>
      </c>
      <c r="O1232" s="1" t="s">
        <v>11399</v>
      </c>
      <c r="P1232" s="1">
        <f>MATCH(spotify_data[[#This Row],[album_id]],spotify_data[album_id],0)</f>
        <v>1231</v>
      </c>
      <c r="Q1232" s="1" t="s">
        <v>11398</v>
      </c>
      <c r="R1232" s="2">
        <v>43488</v>
      </c>
      <c r="S1232" s="7">
        <f ca="1">+TODAY()-spotify_data[[#This Row],[Fecha lanzamiento Album]]</f>
        <v>2543</v>
      </c>
      <c r="T1232" s="7">
        <f ca="1">+spotify_data[[#This Row],[Antigüedad Album Dias]]/60</f>
        <v>42.383333333333333</v>
      </c>
      <c r="U1232" s="8">
        <f ca="1">spotify_data[[#This Row],[Antigüedad Album Meses]]/12</f>
        <v>3.5319444444444446</v>
      </c>
      <c r="V1232">
        <v>1</v>
      </c>
      <c r="W1232" s="1" t="s">
        <v>21</v>
      </c>
      <c r="X1232" s="1" t="str">
        <f>+IF(spotify_data[[#This Row],[album_type]]="album","Album",IF(spotify_data[[#This Row],[album_type]]="single","Single","Compilation"))</f>
        <v>Single</v>
      </c>
      <c r="Y1232">
        <v>355</v>
      </c>
    </row>
    <row r="1233" spans="1:25" x14ac:dyDescent="0.3">
      <c r="A1233" s="1" t="s">
        <v>11488</v>
      </c>
      <c r="B1233" s="1">
        <v>268</v>
      </c>
      <c r="C1233" s="1" t="s">
        <v>11489</v>
      </c>
      <c r="D1233">
        <v>11</v>
      </c>
      <c r="E1233">
        <v>76</v>
      </c>
      <c r="F1233" s="10">
        <f>spotify_data[[#This Row],[track_popularity]]/100</f>
        <v>0.76</v>
      </c>
      <c r="G1233" s="9" t="b">
        <v>1</v>
      </c>
      <c r="H1233" s="1">
        <f>+IF(spotify_data[[#This Row],[explicit]]=FALSE,0,1)</f>
        <v>1</v>
      </c>
      <c r="I1233" s="1" t="s">
        <v>236</v>
      </c>
      <c r="J1233" s="7">
        <f>MATCH(spotify_data[[#This Row],[artist_name]],spotify_data[artist_name],0)</f>
        <v>1232</v>
      </c>
      <c r="K1233">
        <v>77</v>
      </c>
      <c r="L1233" s="10">
        <f>spotify_data[[#This Row],[artist_popularity]]/100</f>
        <v>0.77</v>
      </c>
      <c r="M1233">
        <v>8987309</v>
      </c>
      <c r="N1233" s="1" t="s">
        <v>237</v>
      </c>
      <c r="O1233" s="1" t="s">
        <v>11490</v>
      </c>
      <c r="P1233" s="1">
        <f>MATCH(spotify_data[[#This Row],[album_id]],spotify_data[album_id],0)</f>
        <v>1232</v>
      </c>
      <c r="Q1233" s="1" t="s">
        <v>11491</v>
      </c>
      <c r="R1233" s="2">
        <v>43455</v>
      </c>
      <c r="S1233" s="7">
        <f ca="1">+TODAY()-spotify_data[[#This Row],[Fecha lanzamiento Album]]</f>
        <v>2576</v>
      </c>
      <c r="T1233" s="7">
        <f ca="1">+spotify_data[[#This Row],[Antigüedad Album Dias]]/60</f>
        <v>42.93333333333333</v>
      </c>
      <c r="U1233" s="8">
        <f ca="1">spotify_data[[#This Row],[Antigüedad Album Meses]]/12</f>
        <v>3.5777777777777775</v>
      </c>
      <c r="V1233">
        <v>20</v>
      </c>
      <c r="W1233" s="1" t="s">
        <v>20</v>
      </c>
      <c r="X1233" s="1" t="str">
        <f>+IF(spotify_data[[#This Row],[album_type]]="album","Album",IF(spotify_data[[#This Row],[album_type]]="single","Single","Compilation"))</f>
        <v>Album</v>
      </c>
      <c r="Y1233">
        <v>299</v>
      </c>
    </row>
    <row r="1234" spans="1:25" x14ac:dyDescent="0.3">
      <c r="A1234" s="1" t="s">
        <v>11530</v>
      </c>
      <c r="B1234" s="1">
        <v>6699</v>
      </c>
      <c r="C1234" s="1" t="s">
        <v>11531</v>
      </c>
      <c r="D1234">
        <v>1</v>
      </c>
      <c r="E1234">
        <v>76</v>
      </c>
      <c r="F1234" s="10">
        <f>spotify_data[[#This Row],[track_popularity]]/100</f>
        <v>0.76</v>
      </c>
      <c r="G1234" s="9" t="b">
        <v>0</v>
      </c>
      <c r="H1234" s="1">
        <f>+IF(spotify_data[[#This Row],[explicit]]=FALSE,0,1)</f>
        <v>0</v>
      </c>
      <c r="I1234" s="1" t="s">
        <v>6674</v>
      </c>
      <c r="J1234" s="7">
        <f>MATCH(spotify_data[[#This Row],[artist_name]],spotify_data[artist_name],0)</f>
        <v>1233</v>
      </c>
      <c r="K1234">
        <v>72</v>
      </c>
      <c r="L1234" s="10">
        <f>spotify_data[[#This Row],[artist_popularity]]/100</f>
        <v>0.72</v>
      </c>
      <c r="M1234">
        <v>1626627</v>
      </c>
      <c r="N1234" s="1" t="s">
        <v>23</v>
      </c>
      <c r="O1234" s="1" t="s">
        <v>11532</v>
      </c>
      <c r="P1234" s="1">
        <f>MATCH(spotify_data[[#This Row],[album_id]],spotify_data[album_id],0)</f>
        <v>1233</v>
      </c>
      <c r="Q1234" s="1" t="s">
        <v>11533</v>
      </c>
      <c r="R1234" s="2">
        <v>43441</v>
      </c>
      <c r="S1234" s="7">
        <f ca="1">+TODAY()-spotify_data[[#This Row],[Fecha lanzamiento Album]]</f>
        <v>2590</v>
      </c>
      <c r="T1234" s="7">
        <f ca="1">+spotify_data[[#This Row],[Antigüedad Album Dias]]/60</f>
        <v>43.166666666666664</v>
      </c>
      <c r="U1234" s="8">
        <f ca="1">spotify_data[[#This Row],[Antigüedad Album Meses]]/12</f>
        <v>3.5972222222222219</v>
      </c>
      <c r="V1234">
        <v>7</v>
      </c>
      <c r="W1234" s="1" t="s">
        <v>20</v>
      </c>
      <c r="X1234" s="1" t="str">
        <f>+IF(spotify_data[[#This Row],[album_type]]="album","Album",IF(spotify_data[[#This Row],[album_type]]="single","Single","Compilation"))</f>
        <v>Album</v>
      </c>
      <c r="Y1234">
        <v>284</v>
      </c>
    </row>
    <row r="1235" spans="1:25" x14ac:dyDescent="0.3">
      <c r="A1235" s="1" t="s">
        <v>11645</v>
      </c>
      <c r="B1235" s="1">
        <v>1546</v>
      </c>
      <c r="C1235" s="1" t="s">
        <v>11646</v>
      </c>
      <c r="D1235">
        <v>2</v>
      </c>
      <c r="E1235">
        <v>76</v>
      </c>
      <c r="F1235" s="10">
        <f>spotify_data[[#This Row],[track_popularity]]/100</f>
        <v>0.76</v>
      </c>
      <c r="G1235" s="9" t="b">
        <v>0</v>
      </c>
      <c r="H1235" s="1">
        <f>+IF(spotify_data[[#This Row],[explicit]]=FALSE,0,1)</f>
        <v>0</v>
      </c>
      <c r="I1235" s="1" t="s">
        <v>11647</v>
      </c>
      <c r="J1235" s="7">
        <f>MATCH(spotify_data[[#This Row],[artist_name]],spotify_data[artist_name],0)</f>
        <v>1234</v>
      </c>
      <c r="K1235">
        <v>72</v>
      </c>
      <c r="L1235" s="10">
        <f>spotify_data[[#This Row],[artist_popularity]]/100</f>
        <v>0.72</v>
      </c>
      <c r="M1235">
        <v>3877645</v>
      </c>
      <c r="N1235" s="1" t="s">
        <v>1852</v>
      </c>
      <c r="O1235" s="1" t="s">
        <v>11648</v>
      </c>
      <c r="P1235" s="1">
        <f>MATCH(spotify_data[[#This Row],[album_id]],spotify_data[album_id],0)</f>
        <v>1234</v>
      </c>
      <c r="Q1235" s="1" t="s">
        <v>11649</v>
      </c>
      <c r="R1235" s="2">
        <v>43413</v>
      </c>
      <c r="S1235" s="7">
        <f ca="1">+TODAY()-spotify_data[[#This Row],[Fecha lanzamiento Album]]</f>
        <v>2618</v>
      </c>
      <c r="T1235" s="7">
        <f ca="1">+spotify_data[[#This Row],[Antigüedad Album Dias]]/60</f>
        <v>43.633333333333333</v>
      </c>
      <c r="U1235" s="8">
        <f ca="1">spotify_data[[#This Row],[Antigüedad Album Meses]]/12</f>
        <v>3.6361111111111111</v>
      </c>
      <c r="V1235">
        <v>15</v>
      </c>
      <c r="W1235" s="1" t="s">
        <v>20</v>
      </c>
      <c r="X1235" s="1" t="str">
        <f>+IF(spotify_data[[#This Row],[album_type]]="album","Album",IF(spotify_data[[#This Row],[album_type]]="single","Single","Compilation"))</f>
        <v>Album</v>
      </c>
      <c r="Y1235">
        <v>327</v>
      </c>
    </row>
    <row r="1236" spans="1:25" x14ac:dyDescent="0.3">
      <c r="A1236" s="1" t="s">
        <v>11700</v>
      </c>
      <c r="B1236" s="1">
        <v>3560</v>
      </c>
      <c r="C1236" s="1" t="s">
        <v>11701</v>
      </c>
      <c r="D1236">
        <v>5</v>
      </c>
      <c r="E1236">
        <v>76</v>
      </c>
      <c r="F1236" s="10">
        <f>spotify_data[[#This Row],[track_popularity]]/100</f>
        <v>0.76</v>
      </c>
      <c r="G1236" s="9" t="b">
        <v>1</v>
      </c>
      <c r="H1236" s="1">
        <f>+IF(spotify_data[[#This Row],[explicit]]=FALSE,0,1)</f>
        <v>1</v>
      </c>
      <c r="I1236" s="1" t="s">
        <v>1316</v>
      </c>
      <c r="J1236" s="7">
        <f>MATCH(spotify_data[[#This Row],[artist_name]],spotify_data[artist_name],0)</f>
        <v>313</v>
      </c>
      <c r="K1236">
        <v>84</v>
      </c>
      <c r="L1236" s="10">
        <f>spotify_data[[#This Row],[artist_popularity]]/100</f>
        <v>0.84</v>
      </c>
      <c r="M1236">
        <v>11679132</v>
      </c>
      <c r="N1236" s="1" t="s">
        <v>23</v>
      </c>
      <c r="O1236" s="1" t="s">
        <v>11702</v>
      </c>
      <c r="P1236" s="1">
        <f>MATCH(spotify_data[[#This Row],[album_id]],spotify_data[album_id],0)</f>
        <v>1235</v>
      </c>
      <c r="Q1236" s="1" t="s">
        <v>11703</v>
      </c>
      <c r="R1236" s="2">
        <v>43410</v>
      </c>
      <c r="S1236" s="7">
        <f ca="1">+TODAY()-spotify_data[[#This Row],[Fecha lanzamiento Album]]</f>
        <v>2621</v>
      </c>
      <c r="T1236" s="7">
        <f ca="1">+spotify_data[[#This Row],[Antigüedad Album Dias]]/60</f>
        <v>43.68333333333333</v>
      </c>
      <c r="U1236" s="8">
        <f ca="1">spotify_data[[#This Row],[Antigüedad Album Meses]]/12</f>
        <v>3.6402777777777775</v>
      </c>
      <c r="V1236">
        <v>26</v>
      </c>
      <c r="W1236" s="1" t="s">
        <v>20</v>
      </c>
      <c r="X1236" s="1" t="str">
        <f>+IF(spotify_data[[#This Row],[album_type]]="album","Album",IF(spotify_data[[#This Row],[album_type]]="single","Single","Compilation"))</f>
        <v>Album</v>
      </c>
      <c r="Y1236">
        <v>338</v>
      </c>
    </row>
    <row r="1237" spans="1:25" x14ac:dyDescent="0.3">
      <c r="A1237" s="1" t="s">
        <v>11860</v>
      </c>
      <c r="B1237" s="1">
        <v>1636</v>
      </c>
      <c r="C1237" s="1" t="s">
        <v>11861</v>
      </c>
      <c r="D1237">
        <v>3</v>
      </c>
      <c r="E1237">
        <v>76</v>
      </c>
      <c r="F1237" s="10">
        <f>spotify_data[[#This Row],[track_popularity]]/100</f>
        <v>0.76</v>
      </c>
      <c r="G1237" s="9" t="b">
        <v>0</v>
      </c>
      <c r="H1237" s="1">
        <f>+IF(spotify_data[[#This Row],[explicit]]=FALSE,0,1)</f>
        <v>0</v>
      </c>
      <c r="I1237" s="1" t="s">
        <v>7025</v>
      </c>
      <c r="J1237" s="7">
        <f>MATCH(spotify_data[[#This Row],[artist_name]],spotify_data[artist_name],0)</f>
        <v>1236</v>
      </c>
      <c r="K1237">
        <v>67</v>
      </c>
      <c r="L1237" s="10">
        <f>spotify_data[[#This Row],[artist_popularity]]/100</f>
        <v>0.67</v>
      </c>
      <c r="M1237">
        <v>2177177</v>
      </c>
      <c r="N1237" s="1" t="s">
        <v>23</v>
      </c>
      <c r="O1237" s="1" t="s">
        <v>11847</v>
      </c>
      <c r="P1237" s="1">
        <f>MATCH(spotify_data[[#This Row],[album_id]],spotify_data[album_id],0)</f>
        <v>1236</v>
      </c>
      <c r="Q1237" s="1" t="s">
        <v>11848</v>
      </c>
      <c r="R1237" s="2">
        <v>43378</v>
      </c>
      <c r="S1237" s="7">
        <f ca="1">+TODAY()-spotify_data[[#This Row],[Fecha lanzamiento Album]]</f>
        <v>2653</v>
      </c>
      <c r="T1237" s="7">
        <f ca="1">+spotify_data[[#This Row],[Antigüedad Album Dias]]/60</f>
        <v>44.216666666666669</v>
      </c>
      <c r="U1237" s="8">
        <f ca="1">spotify_data[[#This Row],[Antigüedad Album Meses]]/12</f>
        <v>3.6847222222222222</v>
      </c>
      <c r="V1237">
        <v>8</v>
      </c>
      <c r="W1237" s="1" t="s">
        <v>20</v>
      </c>
      <c r="X1237" s="1" t="str">
        <f>+IF(spotify_data[[#This Row],[album_type]]="album","Album",IF(spotify_data[[#This Row],[album_type]]="single","Single","Compilation"))</f>
        <v>Album</v>
      </c>
      <c r="Y1237">
        <v>309</v>
      </c>
    </row>
    <row r="1238" spans="1:25" x14ac:dyDescent="0.3">
      <c r="A1238" s="1" t="s">
        <v>11884</v>
      </c>
      <c r="B1238" s="1">
        <v>675</v>
      </c>
      <c r="C1238" s="1" t="s">
        <v>11885</v>
      </c>
      <c r="D1238">
        <v>5</v>
      </c>
      <c r="E1238">
        <v>76</v>
      </c>
      <c r="F1238" s="10">
        <f>spotify_data[[#This Row],[track_popularity]]/100</f>
        <v>0.76</v>
      </c>
      <c r="G1238" s="9" t="b">
        <v>0</v>
      </c>
      <c r="H1238" s="1">
        <f>+IF(spotify_data[[#This Row],[explicit]]=FALSE,0,1)</f>
        <v>0</v>
      </c>
      <c r="I1238" s="1" t="s">
        <v>4361</v>
      </c>
      <c r="J1238" s="7">
        <f>MATCH(spotify_data[[#This Row],[artist_name]],spotify_data[artist_name],0)</f>
        <v>257</v>
      </c>
      <c r="K1238">
        <v>83</v>
      </c>
      <c r="L1238" s="10">
        <f>spotify_data[[#This Row],[artist_popularity]]/100</f>
        <v>0.83</v>
      </c>
      <c r="M1238">
        <v>25759662</v>
      </c>
      <c r="N1238" s="1" t="s">
        <v>23</v>
      </c>
      <c r="O1238" s="1" t="s">
        <v>11869</v>
      </c>
      <c r="P1238" s="1">
        <f>MATCH(spotify_data[[#This Row],[album_id]],spotify_data[album_id],0)</f>
        <v>1237</v>
      </c>
      <c r="Q1238" s="1" t="s">
        <v>11870</v>
      </c>
      <c r="R1238" s="2">
        <v>43378</v>
      </c>
      <c r="S1238" s="7">
        <f ca="1">+TODAY()-spotify_data[[#This Row],[Fecha lanzamiento Album]]</f>
        <v>2653</v>
      </c>
      <c r="T1238" s="7">
        <f ca="1">+spotify_data[[#This Row],[Antigüedad Album Dias]]/60</f>
        <v>44.216666666666669</v>
      </c>
      <c r="U1238" s="8">
        <f ca="1">spotify_data[[#This Row],[Antigüedad Album Meses]]/12</f>
        <v>3.6847222222222222</v>
      </c>
      <c r="V1238">
        <v>14</v>
      </c>
      <c r="W1238" s="1" t="s">
        <v>20</v>
      </c>
      <c r="X1238" s="1" t="str">
        <f>+IF(spotify_data[[#This Row],[album_type]]="album","Album",IF(spotify_data[[#This Row],[album_type]]="single","Single","Compilation"))</f>
        <v>Album</v>
      </c>
      <c r="Y1238">
        <v>54</v>
      </c>
    </row>
    <row r="1239" spans="1:25" x14ac:dyDescent="0.3">
      <c r="A1239" s="1" t="s">
        <v>12145</v>
      </c>
      <c r="B1239" s="1">
        <v>7701</v>
      </c>
      <c r="C1239" s="1" t="s">
        <v>12146</v>
      </c>
      <c r="D1239">
        <v>13</v>
      </c>
      <c r="E1239">
        <v>76</v>
      </c>
      <c r="F1239" s="10">
        <f>spotify_data[[#This Row],[track_popularity]]/100</f>
        <v>0.76</v>
      </c>
      <c r="G1239" s="9" t="b">
        <v>1</v>
      </c>
      <c r="H1239" s="1">
        <f>+IF(spotify_data[[#This Row],[explicit]]=FALSE,0,1)</f>
        <v>1</v>
      </c>
      <c r="I1239" s="1" t="s">
        <v>9754</v>
      </c>
      <c r="J1239" s="7">
        <f>MATCH(spotify_data[[#This Row],[artist_name]],spotify_data[artist_name],0)</f>
        <v>1238</v>
      </c>
      <c r="K1239">
        <v>71</v>
      </c>
      <c r="L1239" s="10">
        <f>spotify_data[[#This Row],[artist_popularity]]/100</f>
        <v>0.71</v>
      </c>
      <c r="M1239">
        <v>12752220</v>
      </c>
      <c r="N1239" s="1" t="s">
        <v>237</v>
      </c>
      <c r="O1239" s="1" t="s">
        <v>12147</v>
      </c>
      <c r="P1239" s="1">
        <f>MATCH(spotify_data[[#This Row],[album_id]],spotify_data[album_id],0)</f>
        <v>1238</v>
      </c>
      <c r="Q1239" s="1" t="s">
        <v>12148</v>
      </c>
      <c r="R1239" s="2">
        <v>43315</v>
      </c>
      <c r="S1239" s="7">
        <f ca="1">+TODAY()-spotify_data[[#This Row],[Fecha lanzamiento Album]]</f>
        <v>2716</v>
      </c>
      <c r="T1239" s="7">
        <f ca="1">+spotify_data[[#This Row],[Antigüedad Album Dias]]/60</f>
        <v>45.266666666666666</v>
      </c>
      <c r="U1239" s="8">
        <f ca="1">spotify_data[[#This Row],[Antigüedad Album Meses]]/12</f>
        <v>3.7722222222222221</v>
      </c>
      <c r="V1239">
        <v>15</v>
      </c>
      <c r="W1239" s="1" t="s">
        <v>20</v>
      </c>
      <c r="X1239" s="1" t="str">
        <f>+IF(spotify_data[[#This Row],[album_type]]="album","Album",IF(spotify_data[[#This Row],[album_type]]="single","Single","Compilation"))</f>
        <v>Album</v>
      </c>
      <c r="Y1239">
        <v>447</v>
      </c>
    </row>
    <row r="1240" spans="1:25" x14ac:dyDescent="0.3">
      <c r="A1240" s="1" t="s">
        <v>12169</v>
      </c>
      <c r="B1240" s="1">
        <v>3310</v>
      </c>
      <c r="C1240" s="1" t="s">
        <v>12170</v>
      </c>
      <c r="D1240">
        <v>7</v>
      </c>
      <c r="E1240">
        <v>76</v>
      </c>
      <c r="F1240" s="10">
        <f>spotify_data[[#This Row],[track_popularity]]/100</f>
        <v>0.76</v>
      </c>
      <c r="G1240" s="9" t="b">
        <v>1</v>
      </c>
      <c r="H1240" s="1">
        <f>+IF(spotify_data[[#This Row],[explicit]]=FALSE,0,1)</f>
        <v>1</v>
      </c>
      <c r="I1240" s="1" t="s">
        <v>5268</v>
      </c>
      <c r="J1240" s="7">
        <f>MATCH(spotify_data[[#This Row],[artist_name]],spotify_data[artist_name],0)</f>
        <v>254</v>
      </c>
      <c r="K1240">
        <v>89</v>
      </c>
      <c r="L1240" s="10">
        <f>spotify_data[[#This Row],[artist_popularity]]/100</f>
        <v>0.89</v>
      </c>
      <c r="M1240">
        <v>41131037</v>
      </c>
      <c r="N1240" s="1" t="s">
        <v>1366</v>
      </c>
      <c r="O1240" s="1" t="s">
        <v>12133</v>
      </c>
      <c r="P1240" s="1">
        <f>MATCH(spotify_data[[#This Row],[album_id]],spotify_data[album_id],0)</f>
        <v>418</v>
      </c>
      <c r="Q1240" s="1" t="s">
        <v>12134</v>
      </c>
      <c r="R1240" s="2">
        <v>43315</v>
      </c>
      <c r="S1240" s="7">
        <f ca="1">+TODAY()-spotify_data[[#This Row],[Fecha lanzamiento Album]]</f>
        <v>2716</v>
      </c>
      <c r="T1240" s="7">
        <f ca="1">+spotify_data[[#This Row],[Antigüedad Album Dias]]/60</f>
        <v>45.266666666666666</v>
      </c>
      <c r="U1240" s="8">
        <f ca="1">spotify_data[[#This Row],[Antigüedad Album Meses]]/12</f>
        <v>3.7722222222222221</v>
      </c>
      <c r="V1240">
        <v>17</v>
      </c>
      <c r="W1240" s="1" t="s">
        <v>20</v>
      </c>
      <c r="X1240" s="1" t="str">
        <f>+IF(spotify_data[[#This Row],[album_type]]="album","Album",IF(spotify_data[[#This Row],[album_type]]="single","Single","Compilation"))</f>
        <v>Album</v>
      </c>
      <c r="Y1240">
        <v>242</v>
      </c>
    </row>
    <row r="1241" spans="1:25" x14ac:dyDescent="0.3">
      <c r="A1241" s="1" t="s">
        <v>12245</v>
      </c>
      <c r="B1241" s="1">
        <v>7930</v>
      </c>
      <c r="C1241" s="1" t="s">
        <v>3669</v>
      </c>
      <c r="D1241">
        <v>2</v>
      </c>
      <c r="E1241">
        <v>76</v>
      </c>
      <c r="F1241" s="10">
        <f>spotify_data[[#This Row],[track_popularity]]/100</f>
        <v>0.76</v>
      </c>
      <c r="G1241" s="9" t="b">
        <v>1</v>
      </c>
      <c r="H1241" s="1">
        <f>+IF(spotify_data[[#This Row],[explicit]]=FALSE,0,1)</f>
        <v>1</v>
      </c>
      <c r="I1241" s="1" t="s">
        <v>1365</v>
      </c>
      <c r="J1241" s="7">
        <f>MATCH(spotify_data[[#This Row],[artist_name]],spotify_data[artist_name],0)</f>
        <v>164</v>
      </c>
      <c r="K1241">
        <v>95</v>
      </c>
      <c r="L1241" s="10">
        <f>spotify_data[[#This Row],[artist_popularity]]/100</f>
        <v>0.95</v>
      </c>
      <c r="M1241">
        <v>103039388</v>
      </c>
      <c r="N1241" s="1" t="s">
        <v>1366</v>
      </c>
      <c r="O1241" s="1" t="s">
        <v>12215</v>
      </c>
      <c r="P1241" s="1">
        <f>MATCH(spotify_data[[#This Row],[album_id]],spotify_data[album_id],0)</f>
        <v>336</v>
      </c>
      <c r="Q1241" s="1" t="s">
        <v>12216</v>
      </c>
      <c r="R1241" s="2">
        <v>43280</v>
      </c>
      <c r="S1241" s="7">
        <f ca="1">+TODAY()-spotify_data[[#This Row],[Fecha lanzamiento Album]]</f>
        <v>2751</v>
      </c>
      <c r="T1241" s="7">
        <f ca="1">+spotify_data[[#This Row],[Antigüedad Album Dias]]/60</f>
        <v>45.85</v>
      </c>
      <c r="U1241" s="8">
        <f ca="1">spotify_data[[#This Row],[Antigüedad Album Meses]]/12</f>
        <v>3.8208333333333333</v>
      </c>
      <c r="V1241">
        <v>25</v>
      </c>
      <c r="W1241" s="1" t="s">
        <v>20</v>
      </c>
      <c r="X1241" s="1" t="str">
        <f>+IF(spotify_data[[#This Row],[album_type]]="album","Album",IF(spotify_data[[#This Row],[album_type]]="single","Single","Compilation"))</f>
        <v>Album</v>
      </c>
      <c r="Y1241">
        <v>397</v>
      </c>
    </row>
    <row r="1242" spans="1:25" x14ac:dyDescent="0.3">
      <c r="A1242" s="1" t="s">
        <v>12383</v>
      </c>
      <c r="B1242" s="1">
        <v>6990</v>
      </c>
      <c r="C1242" s="1" t="s">
        <v>12384</v>
      </c>
      <c r="D1242">
        <v>2</v>
      </c>
      <c r="E1242">
        <v>76</v>
      </c>
      <c r="F1242" s="10">
        <f>spotify_data[[#This Row],[track_popularity]]/100</f>
        <v>0.76</v>
      </c>
      <c r="G1242" s="9" t="b">
        <v>0</v>
      </c>
      <c r="H1242" s="1">
        <f>+IF(spotify_data[[#This Row],[explicit]]=FALSE,0,1)</f>
        <v>0</v>
      </c>
      <c r="I1242" s="1" t="s">
        <v>7851</v>
      </c>
      <c r="J1242" s="7">
        <f>MATCH(spotify_data[[#This Row],[artist_name]],spotify_data[artist_name],0)</f>
        <v>1241</v>
      </c>
      <c r="K1242">
        <v>86</v>
      </c>
      <c r="L1242" s="10">
        <f>spotify_data[[#This Row],[artist_popularity]]/100</f>
        <v>0.86</v>
      </c>
      <c r="M1242">
        <v>39108338</v>
      </c>
      <c r="N1242" s="1" t="s">
        <v>7437</v>
      </c>
      <c r="O1242" s="1" t="s">
        <v>12385</v>
      </c>
      <c r="P1242" s="1">
        <f>MATCH(spotify_data[[#This Row],[album_id]],spotify_data[album_id],0)</f>
        <v>1241</v>
      </c>
      <c r="Q1242" s="1" t="s">
        <v>12386</v>
      </c>
      <c r="R1242" s="2">
        <v>43245</v>
      </c>
      <c r="S1242" s="7">
        <f ca="1">+TODAY()-spotify_data[[#This Row],[Fecha lanzamiento Album]]</f>
        <v>2786</v>
      </c>
      <c r="T1242" s="7">
        <f ca="1">+spotify_data[[#This Row],[Antigüedad Album Dias]]/60</f>
        <v>46.43333333333333</v>
      </c>
      <c r="U1242" s="8">
        <f ca="1">spotify_data[[#This Row],[Antigüedad Album Meses]]/12</f>
        <v>3.869444444444444</v>
      </c>
      <c r="V1242">
        <v>14</v>
      </c>
      <c r="W1242" s="1" t="s">
        <v>20</v>
      </c>
      <c r="X1242" s="1" t="str">
        <f>+IF(spotify_data[[#This Row],[album_type]]="album","Album",IF(spotify_data[[#This Row],[album_type]]="single","Single","Compilation"))</f>
        <v>Album</v>
      </c>
      <c r="Y1242">
        <v>308</v>
      </c>
    </row>
    <row r="1243" spans="1:25" x14ac:dyDescent="0.3">
      <c r="A1243" s="1" t="s">
        <v>12464</v>
      </c>
      <c r="B1243" s="1">
        <v>1776</v>
      </c>
      <c r="C1243" s="1" t="s">
        <v>12465</v>
      </c>
      <c r="D1243">
        <v>6</v>
      </c>
      <c r="E1243">
        <v>76</v>
      </c>
      <c r="F1243" s="10">
        <f>spotify_data[[#This Row],[track_popularity]]/100</f>
        <v>0.76</v>
      </c>
      <c r="G1243" s="9" t="b">
        <v>1</v>
      </c>
      <c r="H1243" s="1">
        <f>+IF(spotify_data[[#This Row],[explicit]]=FALSE,0,1)</f>
        <v>1</v>
      </c>
      <c r="I1243" s="1" t="s">
        <v>2225</v>
      </c>
      <c r="J1243" s="7">
        <f>MATCH(spotify_data[[#This Row],[artist_name]],spotify_data[artist_name],0)</f>
        <v>719</v>
      </c>
      <c r="K1243">
        <v>86</v>
      </c>
      <c r="L1243" s="10">
        <f>spotify_data[[#This Row],[artist_popularity]]/100</f>
        <v>0.86</v>
      </c>
      <c r="M1243">
        <v>15031490</v>
      </c>
      <c r="N1243" s="1" t="s">
        <v>2226</v>
      </c>
      <c r="O1243" s="1" t="s">
        <v>12436</v>
      </c>
      <c r="P1243" s="1">
        <f>MATCH(spotify_data[[#This Row],[album_id]],spotify_data[album_id],0)</f>
        <v>1242</v>
      </c>
      <c r="Q1243" s="1" t="s">
        <v>12437</v>
      </c>
      <c r="R1243" s="2">
        <v>43231</v>
      </c>
      <c r="S1243" s="7">
        <f ca="1">+TODAY()-spotify_data[[#This Row],[Fecha lanzamiento Album]]</f>
        <v>2800</v>
      </c>
      <c r="T1243" s="7">
        <f ca="1">+spotify_data[[#This Row],[Antigüedad Album Dias]]/60</f>
        <v>46.666666666666664</v>
      </c>
      <c r="U1243" s="8">
        <f ca="1">spotify_data[[#This Row],[Antigüedad Album Meses]]/12</f>
        <v>3.8888888888888888</v>
      </c>
      <c r="V1243">
        <v>19</v>
      </c>
      <c r="W1243" s="1" t="s">
        <v>20</v>
      </c>
      <c r="X1243" s="1" t="str">
        <f>+IF(spotify_data[[#This Row],[album_type]]="album","Album",IF(spotify_data[[#This Row],[album_type]]="single","Single","Compilation"))</f>
        <v>Album</v>
      </c>
      <c r="Y1243">
        <v>256</v>
      </c>
    </row>
    <row r="1244" spans="1:25" x14ac:dyDescent="0.3">
      <c r="A1244" s="1" t="s">
        <v>12564</v>
      </c>
      <c r="B1244" s="1">
        <v>4295</v>
      </c>
      <c r="C1244" s="1" t="s">
        <v>497</v>
      </c>
      <c r="D1244">
        <v>4</v>
      </c>
      <c r="E1244">
        <v>76</v>
      </c>
      <c r="F1244" s="10">
        <f>spotify_data[[#This Row],[track_popularity]]/100</f>
        <v>0.76</v>
      </c>
      <c r="G1244" s="9" t="b">
        <v>0</v>
      </c>
      <c r="H1244" s="1">
        <f>+IF(spotify_data[[#This Row],[explicit]]=FALSE,0,1)</f>
        <v>0</v>
      </c>
      <c r="I1244" s="1" t="s">
        <v>12565</v>
      </c>
      <c r="J1244" s="7">
        <f>MATCH(spotify_data[[#This Row],[artist_name]],spotify_data[artist_name],0)</f>
        <v>1243</v>
      </c>
      <c r="K1244">
        <v>74</v>
      </c>
      <c r="L1244" s="10">
        <f>spotify_data[[#This Row],[artist_popularity]]/100</f>
        <v>0.74</v>
      </c>
      <c r="M1244">
        <v>7052478</v>
      </c>
      <c r="N1244" s="1" t="s">
        <v>1925</v>
      </c>
      <c r="O1244" s="1" t="s">
        <v>12566</v>
      </c>
      <c r="P1244" s="1">
        <f>MATCH(spotify_data[[#This Row],[album_id]],spotify_data[album_id],0)</f>
        <v>1243</v>
      </c>
      <c r="Q1244" s="1" t="s">
        <v>12567</v>
      </c>
      <c r="R1244" s="2">
        <v>43203</v>
      </c>
      <c r="S1244" s="7">
        <f ca="1">+TODAY()-spotify_data[[#This Row],[Fecha lanzamiento Album]]</f>
        <v>2828</v>
      </c>
      <c r="T1244" s="7">
        <f ca="1">+spotify_data[[#This Row],[Antigüedad Album Dias]]/60</f>
        <v>47.133333333333333</v>
      </c>
      <c r="U1244" s="8">
        <f ca="1">spotify_data[[#This Row],[Antigüedad Album Meses]]/12</f>
        <v>3.9277777777777776</v>
      </c>
      <c r="V1244">
        <v>15</v>
      </c>
      <c r="W1244" s="1" t="s">
        <v>20</v>
      </c>
      <c r="X1244" s="1" t="str">
        <f>+IF(spotify_data[[#This Row],[album_type]]="album","Album",IF(spotify_data[[#This Row],[album_type]]="single","Single","Compilation"))</f>
        <v>Album</v>
      </c>
      <c r="Y1244">
        <v>322</v>
      </c>
    </row>
    <row r="1245" spans="1:25" x14ac:dyDescent="0.3">
      <c r="A1245" s="1" t="s">
        <v>13224</v>
      </c>
      <c r="B1245" s="1">
        <v>3124</v>
      </c>
      <c r="C1245" s="1" t="s">
        <v>13225</v>
      </c>
      <c r="D1245">
        <v>1</v>
      </c>
      <c r="E1245">
        <v>76</v>
      </c>
      <c r="F1245" s="10">
        <f>spotify_data[[#This Row],[track_popularity]]/100</f>
        <v>0.76</v>
      </c>
      <c r="G1245" s="9" t="b">
        <v>0</v>
      </c>
      <c r="H1245" s="1">
        <f>+IF(spotify_data[[#This Row],[explicit]]=FALSE,0,1)</f>
        <v>0</v>
      </c>
      <c r="I1245" s="1" t="s">
        <v>2199</v>
      </c>
      <c r="J1245" s="7">
        <f>MATCH(spotify_data[[#This Row],[artist_name]],spotify_data[artist_name],0)</f>
        <v>1060</v>
      </c>
      <c r="K1245">
        <v>81</v>
      </c>
      <c r="L1245" s="10">
        <f>spotify_data[[#This Row],[artist_popularity]]/100</f>
        <v>0.81</v>
      </c>
      <c r="M1245">
        <v>53260584</v>
      </c>
      <c r="N1245" s="1" t="s">
        <v>23</v>
      </c>
      <c r="O1245" s="1" t="s">
        <v>13226</v>
      </c>
      <c r="P1245" s="1">
        <f>MATCH(spotify_data[[#This Row],[album_id]],spotify_data[album_id],0)</f>
        <v>1244</v>
      </c>
      <c r="Q1245" s="1" t="s">
        <v>13225</v>
      </c>
      <c r="R1245" s="2">
        <v>43033</v>
      </c>
      <c r="S1245" s="7">
        <f ca="1">+TODAY()-spotify_data[[#This Row],[Fecha lanzamiento Album]]</f>
        <v>2998</v>
      </c>
      <c r="T1245" s="7">
        <f ca="1">+spotify_data[[#This Row],[Antigüedad Album Dias]]/60</f>
        <v>49.966666666666669</v>
      </c>
      <c r="U1245" s="8">
        <f ca="1">spotify_data[[#This Row],[Antigüedad Album Meses]]/12</f>
        <v>4.1638888888888888</v>
      </c>
      <c r="V1245">
        <v>1</v>
      </c>
      <c r="W1245" s="1" t="s">
        <v>21</v>
      </c>
      <c r="X1245" s="1" t="str">
        <f>+IF(spotify_data[[#This Row],[album_type]]="album","Album",IF(spotify_data[[#This Row],[album_type]]="single","Single","Compilation"))</f>
        <v>Single</v>
      </c>
      <c r="Y1245">
        <v>329</v>
      </c>
    </row>
    <row r="1246" spans="1:25" x14ac:dyDescent="0.3">
      <c r="A1246" s="1" t="s">
        <v>13349</v>
      </c>
      <c r="B1246" s="1">
        <v>165</v>
      </c>
      <c r="C1246" s="1" t="s">
        <v>13350</v>
      </c>
      <c r="D1246">
        <v>3</v>
      </c>
      <c r="E1246">
        <v>76</v>
      </c>
      <c r="F1246" s="10">
        <f>spotify_data[[#This Row],[track_popularity]]/100</f>
        <v>0.76</v>
      </c>
      <c r="G1246" s="9" t="b">
        <v>0</v>
      </c>
      <c r="H1246" s="1">
        <f>+IF(spotify_data[[#This Row],[explicit]]=FALSE,0,1)</f>
        <v>0</v>
      </c>
      <c r="I1246" s="1" t="s">
        <v>13351</v>
      </c>
      <c r="J1246" s="7">
        <f>MATCH(spotify_data[[#This Row],[artist_name]],spotify_data[artist_name],0)</f>
        <v>1245</v>
      </c>
      <c r="K1246">
        <v>61</v>
      </c>
      <c r="L1246" s="10">
        <f>spotify_data[[#This Row],[artist_popularity]]/100</f>
        <v>0.61</v>
      </c>
      <c r="M1246">
        <v>286274</v>
      </c>
      <c r="N1246" s="1" t="s">
        <v>23</v>
      </c>
      <c r="O1246" s="1" t="s">
        <v>13352</v>
      </c>
      <c r="P1246" s="1">
        <f>MATCH(spotify_data[[#This Row],[album_id]],spotify_data[album_id],0)</f>
        <v>1245</v>
      </c>
      <c r="Q1246" s="1" t="s">
        <v>13350</v>
      </c>
      <c r="R1246" s="2">
        <v>42986</v>
      </c>
      <c r="S1246" s="7">
        <f ca="1">+TODAY()-spotify_data[[#This Row],[Fecha lanzamiento Album]]</f>
        <v>3045</v>
      </c>
      <c r="T1246" s="7">
        <f ca="1">+spotify_data[[#This Row],[Antigüedad Album Dias]]/60</f>
        <v>50.75</v>
      </c>
      <c r="U1246" s="8">
        <f ca="1">spotify_data[[#This Row],[Antigüedad Album Meses]]/12</f>
        <v>4.229166666666667</v>
      </c>
      <c r="V1246">
        <v>10</v>
      </c>
      <c r="W1246" s="1" t="s">
        <v>20</v>
      </c>
      <c r="X1246" s="1" t="str">
        <f>+IF(spotify_data[[#This Row],[album_type]]="album","Album",IF(spotify_data[[#This Row],[album_type]]="single","Single","Compilation"))</f>
        <v>Album</v>
      </c>
      <c r="Y1246">
        <v>359</v>
      </c>
    </row>
    <row r="1247" spans="1:25" x14ac:dyDescent="0.3">
      <c r="A1247" s="1" t="s">
        <v>13472</v>
      </c>
      <c r="B1247" s="1">
        <v>5623</v>
      </c>
      <c r="C1247" s="1" t="s">
        <v>13473</v>
      </c>
      <c r="D1247">
        <v>5</v>
      </c>
      <c r="E1247">
        <v>76</v>
      </c>
      <c r="F1247" s="10">
        <f>spotify_data[[#This Row],[track_popularity]]/100</f>
        <v>0.76</v>
      </c>
      <c r="G1247" s="9" t="b">
        <v>0</v>
      </c>
      <c r="H1247" s="1">
        <f>+IF(spotify_data[[#This Row],[explicit]]=FALSE,0,1)</f>
        <v>0</v>
      </c>
      <c r="I1247" s="1" t="s">
        <v>5599</v>
      </c>
      <c r="J1247" s="7">
        <f>MATCH(spotify_data[[#This Row],[artist_name]],spotify_data[artist_name],0)</f>
        <v>100</v>
      </c>
      <c r="K1247">
        <v>88</v>
      </c>
      <c r="L1247" s="10">
        <f>spotify_data[[#This Row],[artist_popularity]]/100</f>
        <v>0.88</v>
      </c>
      <c r="M1247">
        <v>51773650</v>
      </c>
      <c r="N1247" s="1" t="s">
        <v>5600</v>
      </c>
      <c r="O1247" s="1" t="s">
        <v>13455</v>
      </c>
      <c r="P1247" s="1">
        <f>MATCH(spotify_data[[#This Row],[album_id]],spotify_data[album_id],0)</f>
        <v>1246</v>
      </c>
      <c r="Q1247" s="1" t="s">
        <v>13456</v>
      </c>
      <c r="R1247" s="2">
        <v>42937</v>
      </c>
      <c r="S1247" s="7">
        <f ca="1">+TODAY()-spotify_data[[#This Row],[Fecha lanzamiento Album]]</f>
        <v>3094</v>
      </c>
      <c r="T1247" s="7">
        <f ca="1">+spotify_data[[#This Row],[Antigüedad Album Dias]]/60</f>
        <v>51.56666666666667</v>
      </c>
      <c r="U1247" s="8">
        <f ca="1">spotify_data[[#This Row],[Antigüedad Album Meses]]/12</f>
        <v>4.2972222222222225</v>
      </c>
      <c r="V1247">
        <v>16</v>
      </c>
      <c r="W1247" s="1" t="s">
        <v>20</v>
      </c>
      <c r="X1247" s="1" t="str">
        <f>+IF(spotify_data[[#This Row],[album_type]]="album","Album",IF(spotify_data[[#This Row],[album_type]]="single","Single","Compilation"))</f>
        <v>Album</v>
      </c>
      <c r="Y1247">
        <v>274</v>
      </c>
    </row>
    <row r="1248" spans="1:25" x14ac:dyDescent="0.3">
      <c r="A1248" s="1" t="s">
        <v>13645</v>
      </c>
      <c r="B1248" s="1">
        <v>7970</v>
      </c>
      <c r="C1248" s="1" t="s">
        <v>13646</v>
      </c>
      <c r="D1248">
        <v>6</v>
      </c>
      <c r="E1248">
        <v>76</v>
      </c>
      <c r="F1248" s="10">
        <f>spotify_data[[#This Row],[track_popularity]]/100</f>
        <v>0.76</v>
      </c>
      <c r="G1248" s="9" t="b">
        <v>0</v>
      </c>
      <c r="H1248" s="1">
        <f>+IF(spotify_data[[#This Row],[explicit]]=FALSE,0,1)</f>
        <v>0</v>
      </c>
      <c r="I1248" s="1" t="s">
        <v>394</v>
      </c>
      <c r="J1248" s="7">
        <f>MATCH(spotify_data[[#This Row],[artist_name]],spotify_data[artist_name],0)</f>
        <v>395</v>
      </c>
      <c r="K1248">
        <v>83</v>
      </c>
      <c r="L1248" s="10">
        <f>spotify_data[[#This Row],[artist_popularity]]/100</f>
        <v>0.83</v>
      </c>
      <c r="M1248">
        <v>13397845</v>
      </c>
      <c r="N1248" s="1" t="s">
        <v>395</v>
      </c>
      <c r="O1248" s="1" t="s">
        <v>13647</v>
      </c>
      <c r="P1248" s="1">
        <f>MATCH(spotify_data[[#This Row],[album_id]],spotify_data[album_id],0)</f>
        <v>1247</v>
      </c>
      <c r="Q1248" s="1" t="s">
        <v>13648</v>
      </c>
      <c r="R1248" s="2">
        <v>42888</v>
      </c>
      <c r="S1248" s="7">
        <f ca="1">+TODAY()-spotify_data[[#This Row],[Fecha lanzamiento Album]]</f>
        <v>3143</v>
      </c>
      <c r="T1248" s="7">
        <f ca="1">+spotify_data[[#This Row],[Antigüedad Album Dias]]/60</f>
        <v>52.383333333333333</v>
      </c>
      <c r="U1248" s="8">
        <f ca="1">spotify_data[[#This Row],[Antigüedad Album Meses]]/12</f>
        <v>4.365277777777778</v>
      </c>
      <c r="V1248">
        <v>12</v>
      </c>
      <c r="W1248" s="1" t="s">
        <v>20</v>
      </c>
      <c r="X1248" s="1" t="str">
        <f>+IF(spotify_data[[#This Row],[album_type]]="album","Album",IF(spotify_data[[#This Row],[album_type]]="single","Single","Compilation"))</f>
        <v>Album</v>
      </c>
      <c r="Y1248">
        <v>369</v>
      </c>
    </row>
    <row r="1249" spans="1:25" x14ac:dyDescent="0.3">
      <c r="A1249" s="1" t="s">
        <v>13779</v>
      </c>
      <c r="B1249" s="1">
        <v>1540</v>
      </c>
      <c r="C1249" s="1" t="s">
        <v>13780</v>
      </c>
      <c r="D1249">
        <v>10</v>
      </c>
      <c r="E1249">
        <v>76</v>
      </c>
      <c r="F1249" s="10">
        <f>spotify_data[[#This Row],[track_popularity]]/100</f>
        <v>0.76</v>
      </c>
      <c r="G1249" s="9" t="b">
        <v>1</v>
      </c>
      <c r="H1249" s="1">
        <f>+IF(spotify_data[[#This Row],[explicit]]=FALSE,0,1)</f>
        <v>1</v>
      </c>
      <c r="I1249" s="1" t="s">
        <v>10996</v>
      </c>
      <c r="J1249" s="7">
        <f>MATCH(spotify_data[[#This Row],[artist_name]],spotify_data[artist_name],0)</f>
        <v>1248</v>
      </c>
      <c r="K1249">
        <v>71</v>
      </c>
      <c r="L1249" s="10">
        <f>spotify_data[[#This Row],[artist_popularity]]/100</f>
        <v>0.71</v>
      </c>
      <c r="M1249">
        <v>6141631</v>
      </c>
      <c r="N1249" s="1" t="s">
        <v>23</v>
      </c>
      <c r="O1249" s="1" t="s">
        <v>13781</v>
      </c>
      <c r="P1249" s="1">
        <f>MATCH(spotify_data[[#This Row],[album_id]],spotify_data[album_id],0)</f>
        <v>1248</v>
      </c>
      <c r="Q1249" s="1" t="s">
        <v>13782</v>
      </c>
      <c r="R1249" s="2">
        <v>42860</v>
      </c>
      <c r="S1249" s="7">
        <f ca="1">+TODAY()-spotify_data[[#This Row],[Fecha lanzamiento Album]]</f>
        <v>3171</v>
      </c>
      <c r="T1249" s="7">
        <f ca="1">+spotify_data[[#This Row],[Antigüedad Album Dias]]/60</f>
        <v>52.85</v>
      </c>
      <c r="U1249" s="8">
        <f ca="1">spotify_data[[#This Row],[Antigüedad Album Meses]]/12</f>
        <v>4.4041666666666668</v>
      </c>
      <c r="V1249">
        <v>13</v>
      </c>
      <c r="W1249" s="1" t="s">
        <v>20</v>
      </c>
      <c r="X1249" s="1" t="str">
        <f>+IF(spotify_data[[#This Row],[album_type]]="album","Album",IF(spotify_data[[#This Row],[album_type]]="single","Single","Compilation"))</f>
        <v>Album</v>
      </c>
      <c r="Y1249">
        <v>416</v>
      </c>
    </row>
    <row r="1250" spans="1:25" x14ac:dyDescent="0.3">
      <c r="A1250" s="1" t="s">
        <v>14013</v>
      </c>
      <c r="B1250" s="1">
        <v>5391</v>
      </c>
      <c r="C1250" s="1" t="s">
        <v>4862</v>
      </c>
      <c r="D1250">
        <v>1</v>
      </c>
      <c r="E1250">
        <v>76</v>
      </c>
      <c r="F1250" s="10">
        <f>spotify_data[[#This Row],[track_popularity]]/100</f>
        <v>0.76</v>
      </c>
      <c r="G1250" s="9" t="b">
        <v>0</v>
      </c>
      <c r="H1250" s="1">
        <f>+IF(spotify_data[[#This Row],[explicit]]=FALSE,0,1)</f>
        <v>0</v>
      </c>
      <c r="I1250" s="1" t="s">
        <v>12803</v>
      </c>
      <c r="J1250" s="7">
        <f>MATCH(spotify_data[[#This Row],[artist_name]],spotify_data[artist_name],0)</f>
        <v>956</v>
      </c>
      <c r="K1250">
        <v>73</v>
      </c>
      <c r="L1250" s="10">
        <f>spotify_data[[#This Row],[artist_popularity]]/100</f>
        <v>0.73</v>
      </c>
      <c r="M1250">
        <v>6111369</v>
      </c>
      <c r="N1250" s="1" t="s">
        <v>218</v>
      </c>
      <c r="O1250" s="1" t="s">
        <v>14014</v>
      </c>
      <c r="P1250" s="1">
        <f>MATCH(spotify_data[[#This Row],[album_id]],spotify_data[album_id],0)</f>
        <v>1249</v>
      </c>
      <c r="Q1250" s="1" t="s">
        <v>4862</v>
      </c>
      <c r="R1250" s="2">
        <v>42789</v>
      </c>
      <c r="S1250" s="7">
        <f ca="1">+TODAY()-spotify_data[[#This Row],[Fecha lanzamiento Album]]</f>
        <v>3242</v>
      </c>
      <c r="T1250" s="7">
        <f ca="1">+spotify_data[[#This Row],[Antigüedad Album Dias]]/60</f>
        <v>54.033333333333331</v>
      </c>
      <c r="U1250" s="8">
        <f ca="1">spotify_data[[#This Row],[Antigüedad Album Meses]]/12</f>
        <v>4.5027777777777773</v>
      </c>
      <c r="V1250">
        <v>1</v>
      </c>
      <c r="W1250" s="1" t="s">
        <v>21</v>
      </c>
      <c r="X1250" s="1" t="str">
        <f>+IF(spotify_data[[#This Row],[album_type]]="album","Album",IF(spotify_data[[#This Row],[album_type]]="single","Single","Compilation"))</f>
        <v>Single</v>
      </c>
      <c r="Y1250">
        <v>35</v>
      </c>
    </row>
    <row r="1251" spans="1:25" x14ac:dyDescent="0.3">
      <c r="A1251" s="1" t="s">
        <v>14021</v>
      </c>
      <c r="B1251" s="1">
        <v>4031</v>
      </c>
      <c r="C1251" s="1" t="s">
        <v>14022</v>
      </c>
      <c r="D1251">
        <v>1</v>
      </c>
      <c r="E1251">
        <v>76</v>
      </c>
      <c r="F1251" s="10">
        <f>spotify_data[[#This Row],[track_popularity]]/100</f>
        <v>0.76</v>
      </c>
      <c r="G1251" s="9" t="b">
        <v>1</v>
      </c>
      <c r="H1251" s="1">
        <f>+IF(spotify_data[[#This Row],[explicit]]=FALSE,0,1)</f>
        <v>1</v>
      </c>
      <c r="I1251" s="1" t="s">
        <v>9480</v>
      </c>
      <c r="J1251" s="7">
        <f>MATCH(spotify_data[[#This Row],[artist_name]],spotify_data[artist_name],0)</f>
        <v>421</v>
      </c>
      <c r="K1251">
        <v>83</v>
      </c>
      <c r="L1251" s="10">
        <f>spotify_data[[#This Row],[artist_popularity]]/100</f>
        <v>0.83</v>
      </c>
      <c r="M1251">
        <v>51719064</v>
      </c>
      <c r="N1251" s="1" t="s">
        <v>2263</v>
      </c>
      <c r="O1251" s="1" t="s">
        <v>14023</v>
      </c>
      <c r="P1251" s="1">
        <f>MATCH(spotify_data[[#This Row],[album_id]],spotify_data[album_id],0)</f>
        <v>1250</v>
      </c>
      <c r="Q1251" s="1" t="s">
        <v>14022</v>
      </c>
      <c r="R1251" s="2">
        <v>42786</v>
      </c>
      <c r="S1251" s="7">
        <f ca="1">+TODAY()-spotify_data[[#This Row],[Fecha lanzamiento Album]]</f>
        <v>3245</v>
      </c>
      <c r="T1251" s="7">
        <f ca="1">+spotify_data[[#This Row],[Antigüedad Album Dias]]/60</f>
        <v>54.083333333333336</v>
      </c>
      <c r="U1251" s="8">
        <f ca="1">spotify_data[[#This Row],[Antigüedad Album Meses]]/12</f>
        <v>4.5069444444444446</v>
      </c>
      <c r="V1251">
        <v>1</v>
      </c>
      <c r="W1251" s="1" t="s">
        <v>21</v>
      </c>
      <c r="X1251" s="1" t="str">
        <f>+IF(spotify_data[[#This Row],[album_type]]="album","Album",IF(spotify_data[[#This Row],[album_type]]="single","Single","Compilation"))</f>
        <v>Single</v>
      </c>
      <c r="Y1251">
        <v>21</v>
      </c>
    </row>
    <row r="1252" spans="1:25" x14ac:dyDescent="0.3">
      <c r="A1252" s="1" t="s">
        <v>14042</v>
      </c>
      <c r="B1252" s="1">
        <v>85</v>
      </c>
      <c r="C1252" s="1" t="s">
        <v>14043</v>
      </c>
      <c r="D1252">
        <v>1</v>
      </c>
      <c r="E1252">
        <v>76</v>
      </c>
      <c r="F1252" s="10">
        <f>spotify_data[[#This Row],[track_popularity]]/100</f>
        <v>0.76</v>
      </c>
      <c r="G1252" s="9" t="b">
        <v>0</v>
      </c>
      <c r="H1252" s="1">
        <f>+IF(spotify_data[[#This Row],[explicit]]=FALSE,0,1)</f>
        <v>0</v>
      </c>
      <c r="I1252" s="1" t="s">
        <v>4242</v>
      </c>
      <c r="J1252" s="7">
        <f>MATCH(spotify_data[[#This Row],[artist_name]],spotify_data[artist_name],0)</f>
        <v>1251</v>
      </c>
      <c r="K1252">
        <v>76</v>
      </c>
      <c r="L1252" s="10">
        <f>spotify_data[[#This Row],[artist_popularity]]/100</f>
        <v>0.76</v>
      </c>
      <c r="M1252">
        <v>8670011</v>
      </c>
      <c r="N1252" s="1" t="s">
        <v>1852</v>
      </c>
      <c r="O1252" s="1" t="s">
        <v>14044</v>
      </c>
      <c r="P1252" s="1">
        <f>MATCH(spotify_data[[#This Row],[album_id]],spotify_data[album_id],0)</f>
        <v>1251</v>
      </c>
      <c r="Q1252" s="1" t="s">
        <v>14043</v>
      </c>
      <c r="R1252" s="2">
        <v>42782</v>
      </c>
      <c r="S1252" s="7">
        <f ca="1">+TODAY()-spotify_data[[#This Row],[Fecha lanzamiento Album]]</f>
        <v>3249</v>
      </c>
      <c r="T1252" s="7">
        <f ca="1">+spotify_data[[#This Row],[Antigüedad Album Dias]]/60</f>
        <v>54.15</v>
      </c>
      <c r="U1252" s="8">
        <f ca="1">spotify_data[[#This Row],[Antigüedad Album Meses]]/12</f>
        <v>4.5125000000000002</v>
      </c>
      <c r="V1252">
        <v>1</v>
      </c>
      <c r="W1252" s="1" t="s">
        <v>21</v>
      </c>
      <c r="X1252" s="1" t="str">
        <f>+IF(spotify_data[[#This Row],[album_type]]="album","Album",IF(spotify_data[[#This Row],[album_type]]="single","Single","Compilation"))</f>
        <v>Single</v>
      </c>
      <c r="Y1252">
        <v>367</v>
      </c>
    </row>
    <row r="1253" spans="1:25" x14ac:dyDescent="0.3">
      <c r="A1253" s="1" t="s">
        <v>14161</v>
      </c>
      <c r="B1253" s="1">
        <v>7559</v>
      </c>
      <c r="C1253" s="1" t="s">
        <v>14162</v>
      </c>
      <c r="D1253">
        <v>6</v>
      </c>
      <c r="E1253">
        <v>76</v>
      </c>
      <c r="F1253" s="10">
        <f>spotify_data[[#This Row],[track_popularity]]/100</f>
        <v>0.76</v>
      </c>
      <c r="G1253" s="9" t="b">
        <v>1</v>
      </c>
      <c r="H1253" s="1">
        <f>+IF(spotify_data[[#This Row],[explicit]]=FALSE,0,1)</f>
        <v>1</v>
      </c>
      <c r="I1253" s="1" t="s">
        <v>3271</v>
      </c>
      <c r="J1253" s="7">
        <f>MATCH(spotify_data[[#This Row],[artist_name]],spotify_data[artist_name],0)</f>
        <v>175</v>
      </c>
      <c r="K1253">
        <v>85</v>
      </c>
      <c r="L1253" s="10">
        <f>spotify_data[[#This Row],[artist_popularity]]/100</f>
        <v>0.85</v>
      </c>
      <c r="M1253">
        <v>47716988</v>
      </c>
      <c r="N1253" s="1" t="s">
        <v>3272</v>
      </c>
      <c r="O1253" s="1" t="s">
        <v>14146</v>
      </c>
      <c r="P1253" s="1">
        <f>MATCH(spotify_data[[#This Row],[album_id]],spotify_data[album_id],0)</f>
        <v>780</v>
      </c>
      <c r="Q1253" s="1" t="s">
        <v>14147</v>
      </c>
      <c r="R1253" s="2">
        <v>42713</v>
      </c>
      <c r="S1253" s="7">
        <f ca="1">+TODAY()-spotify_data[[#This Row],[Fecha lanzamiento Album]]</f>
        <v>3318</v>
      </c>
      <c r="T1253" s="7">
        <f ca="1">+spotify_data[[#This Row],[Antigüedad Album Dias]]/60</f>
        <v>55.3</v>
      </c>
      <c r="U1253" s="8">
        <f ca="1">spotify_data[[#This Row],[Antigüedad Album Meses]]/12</f>
        <v>4.6083333333333334</v>
      </c>
      <c r="V1253">
        <v>18</v>
      </c>
      <c r="W1253" s="1" t="s">
        <v>20</v>
      </c>
      <c r="X1253" s="1" t="str">
        <f>+IF(spotify_data[[#This Row],[album_type]]="album","Album",IF(spotify_data[[#This Row],[album_type]]="single","Single","Compilation"))</f>
        <v>Album</v>
      </c>
      <c r="Y1253">
        <v>427</v>
      </c>
    </row>
    <row r="1254" spans="1:25" x14ac:dyDescent="0.3">
      <c r="A1254" s="1" t="s">
        <v>14546</v>
      </c>
      <c r="B1254" s="1">
        <v>2256</v>
      </c>
      <c r="C1254" s="1" t="s">
        <v>14547</v>
      </c>
      <c r="D1254">
        <v>5</v>
      </c>
      <c r="E1254">
        <v>76</v>
      </c>
      <c r="F1254" s="10">
        <f>spotify_data[[#This Row],[track_popularity]]/100</f>
        <v>0.76</v>
      </c>
      <c r="G1254" s="9" t="b">
        <v>1</v>
      </c>
      <c r="H1254" s="1">
        <f>+IF(spotify_data[[#This Row],[explicit]]=FALSE,0,1)</f>
        <v>1</v>
      </c>
      <c r="I1254" s="1" t="s">
        <v>1725</v>
      </c>
      <c r="J1254" s="7">
        <f>MATCH(spotify_data[[#This Row],[artist_name]],spotify_data[artist_name],0)</f>
        <v>66</v>
      </c>
      <c r="K1254">
        <v>78</v>
      </c>
      <c r="L1254" s="10">
        <f>spotify_data[[#This Row],[artist_popularity]]/100</f>
        <v>0.78</v>
      </c>
      <c r="M1254">
        <v>8661889</v>
      </c>
      <c r="N1254" s="1" t="s">
        <v>23</v>
      </c>
      <c r="O1254" s="1" t="s">
        <v>14548</v>
      </c>
      <c r="P1254" s="1">
        <f>MATCH(spotify_data[[#This Row],[album_id]],spotify_data[album_id],0)</f>
        <v>1253</v>
      </c>
      <c r="Q1254" s="1" t="s">
        <v>14549</v>
      </c>
      <c r="R1254" s="2">
        <v>42587</v>
      </c>
      <c r="S1254" s="7">
        <f ca="1">+TODAY()-spotify_data[[#This Row],[Fecha lanzamiento Album]]</f>
        <v>3444</v>
      </c>
      <c r="T1254" s="7">
        <f ca="1">+spotify_data[[#This Row],[Antigüedad Album Dias]]/60</f>
        <v>57.4</v>
      </c>
      <c r="U1254" s="8">
        <f ca="1">spotify_data[[#This Row],[Antigüedad Album Meses]]/12</f>
        <v>4.7833333333333332</v>
      </c>
      <c r="V1254">
        <v>14</v>
      </c>
      <c r="W1254" s="1" t="s">
        <v>1932</v>
      </c>
      <c r="X1254" s="1" t="str">
        <f>+IF(spotify_data[[#This Row],[album_type]]="album","Album",IF(spotify_data[[#This Row],[album_type]]="single","Single","Compilation"))</f>
        <v>Compilation</v>
      </c>
      <c r="Y1254">
        <v>295</v>
      </c>
    </row>
    <row r="1255" spans="1:25" x14ac:dyDescent="0.3">
      <c r="A1255" s="1" t="s">
        <v>14642</v>
      </c>
      <c r="B1255" s="1">
        <v>887</v>
      </c>
      <c r="C1255" s="1" t="s">
        <v>14643</v>
      </c>
      <c r="D1255">
        <v>2</v>
      </c>
      <c r="E1255">
        <v>76</v>
      </c>
      <c r="F1255" s="10">
        <f>spotify_data[[#This Row],[track_popularity]]/100</f>
        <v>0.76</v>
      </c>
      <c r="G1255" s="9" t="b">
        <v>0</v>
      </c>
      <c r="H1255" s="1">
        <f>+IF(spotify_data[[#This Row],[explicit]]=FALSE,0,1)</f>
        <v>0</v>
      </c>
      <c r="I1255" s="1" t="s">
        <v>14644</v>
      </c>
      <c r="J1255" s="7">
        <f>MATCH(spotify_data[[#This Row],[artist_name]],spotify_data[artist_name],0)</f>
        <v>207</v>
      </c>
      <c r="K1255">
        <v>83</v>
      </c>
      <c r="L1255" s="10">
        <f>spotify_data[[#This Row],[artist_popularity]]/100</f>
        <v>0.83</v>
      </c>
      <c r="M1255">
        <v>23226759</v>
      </c>
      <c r="N1255" s="1" t="s">
        <v>14645</v>
      </c>
      <c r="O1255" s="1" t="s">
        <v>14646</v>
      </c>
      <c r="P1255" s="1">
        <f>MATCH(spotify_data[[#This Row],[album_id]],spotify_data[album_id],0)</f>
        <v>1254</v>
      </c>
      <c r="Q1255" s="1" t="s">
        <v>14647</v>
      </c>
      <c r="R1255" s="2">
        <v>42538</v>
      </c>
      <c r="S1255" s="7">
        <f ca="1">+TODAY()-spotify_data[[#This Row],[Fecha lanzamiento Album]]</f>
        <v>3493</v>
      </c>
      <c r="T1255" s="7">
        <f ca="1">+spotify_data[[#This Row],[Antigüedad Album Dias]]/60</f>
        <v>58.216666666666669</v>
      </c>
      <c r="U1255" s="8">
        <f ca="1">spotify_data[[#This Row],[Antigüedad Album Meses]]/12</f>
        <v>4.8513888888888888</v>
      </c>
      <c r="V1255">
        <v>13</v>
      </c>
      <c r="W1255" s="1" t="s">
        <v>20</v>
      </c>
      <c r="X1255" s="1" t="str">
        <f>+IF(spotify_data[[#This Row],[album_type]]="album","Album",IF(spotify_data[[#This Row],[album_type]]="single","Single","Compilation"))</f>
        <v>Album</v>
      </c>
      <c r="Y1255">
        <v>503</v>
      </c>
    </row>
    <row r="1256" spans="1:25" x14ac:dyDescent="0.3">
      <c r="A1256" s="1" t="s">
        <v>14782</v>
      </c>
      <c r="B1256" s="1">
        <v>4043</v>
      </c>
      <c r="C1256" s="1" t="s">
        <v>14783</v>
      </c>
      <c r="D1256">
        <v>4</v>
      </c>
      <c r="E1256">
        <v>76</v>
      </c>
      <c r="F1256" s="10">
        <f>spotify_data[[#This Row],[track_popularity]]/100</f>
        <v>0.76</v>
      </c>
      <c r="G1256" s="9" t="b">
        <v>1</v>
      </c>
      <c r="H1256" s="1">
        <f>+IF(spotify_data[[#This Row],[explicit]]=FALSE,0,1)</f>
        <v>1</v>
      </c>
      <c r="I1256" s="1" t="s">
        <v>1365</v>
      </c>
      <c r="J1256" s="7">
        <f>MATCH(spotify_data[[#This Row],[artist_name]],spotify_data[artist_name],0)</f>
        <v>164</v>
      </c>
      <c r="K1256">
        <v>95</v>
      </c>
      <c r="L1256" s="10">
        <f>spotify_data[[#This Row],[artist_popularity]]/100</f>
        <v>0.95</v>
      </c>
      <c r="M1256">
        <v>103067383</v>
      </c>
      <c r="N1256" s="1" t="s">
        <v>1366</v>
      </c>
      <c r="O1256" s="1" t="s">
        <v>14764</v>
      </c>
      <c r="P1256" s="1">
        <f>MATCH(spotify_data[[#This Row],[album_id]],spotify_data[album_id],0)</f>
        <v>660</v>
      </c>
      <c r="Q1256" s="1" t="s">
        <v>14759</v>
      </c>
      <c r="R1256" s="2">
        <v>42496</v>
      </c>
      <c r="S1256" s="7">
        <f ca="1">+TODAY()-spotify_data[[#This Row],[Fecha lanzamiento Album]]</f>
        <v>3535</v>
      </c>
      <c r="T1256" s="7">
        <f ca="1">+spotify_data[[#This Row],[Antigüedad Album Dias]]/60</f>
        <v>58.916666666666664</v>
      </c>
      <c r="U1256" s="8">
        <f ca="1">spotify_data[[#This Row],[Antigüedad Album Meses]]/12</f>
        <v>4.9097222222222223</v>
      </c>
      <c r="V1256">
        <v>20</v>
      </c>
      <c r="W1256" s="1" t="s">
        <v>20</v>
      </c>
      <c r="X1256" s="1" t="str">
        <f>+IF(spotify_data[[#This Row],[album_type]]="album","Album",IF(spotify_data[[#This Row],[album_type]]="single","Single","Compilation"))</f>
        <v>Album</v>
      </c>
      <c r="Y1256">
        <v>401</v>
      </c>
    </row>
    <row r="1257" spans="1:25" x14ac:dyDescent="0.3">
      <c r="A1257" s="1" t="s">
        <v>14983</v>
      </c>
      <c r="B1257" s="1">
        <v>6136</v>
      </c>
      <c r="C1257" s="1" t="s">
        <v>14984</v>
      </c>
      <c r="D1257">
        <v>6</v>
      </c>
      <c r="E1257">
        <v>76</v>
      </c>
      <c r="F1257" s="10">
        <f>spotify_data[[#This Row],[track_popularity]]/100</f>
        <v>0.76</v>
      </c>
      <c r="G1257" s="9" t="b">
        <v>0</v>
      </c>
      <c r="H1257" s="1">
        <f>+IF(spotify_data[[#This Row],[explicit]]=FALSE,0,1)</f>
        <v>0</v>
      </c>
      <c r="I1257" s="1" t="s">
        <v>14985</v>
      </c>
      <c r="J1257" s="7">
        <f>MATCH(spotify_data[[#This Row],[artist_name]],spotify_data[artist_name],0)</f>
        <v>1256</v>
      </c>
      <c r="K1257">
        <v>65</v>
      </c>
      <c r="L1257" s="10">
        <f>spotify_data[[#This Row],[artist_popularity]]/100</f>
        <v>0.65</v>
      </c>
      <c r="M1257">
        <v>1071057</v>
      </c>
      <c r="N1257" s="1" t="s">
        <v>23</v>
      </c>
      <c r="O1257" s="1" t="s">
        <v>14986</v>
      </c>
      <c r="P1257" s="1">
        <f>MATCH(spotify_data[[#This Row],[album_id]],spotify_data[album_id],0)</f>
        <v>1256</v>
      </c>
      <c r="Q1257" s="1" t="s">
        <v>14987</v>
      </c>
      <c r="R1257" s="2">
        <v>42405</v>
      </c>
      <c r="S1257" s="7">
        <f ca="1">+TODAY()-spotify_data[[#This Row],[Fecha lanzamiento Album]]</f>
        <v>3626</v>
      </c>
      <c r="T1257" s="7">
        <f ca="1">+spotify_data[[#This Row],[Antigüedad Album Dias]]/60</f>
        <v>60.43333333333333</v>
      </c>
      <c r="U1257" s="8">
        <f ca="1">spotify_data[[#This Row],[Antigüedad Album Meses]]/12</f>
        <v>5.0361111111111105</v>
      </c>
      <c r="V1257">
        <v>11</v>
      </c>
      <c r="W1257" s="1" t="s">
        <v>20</v>
      </c>
      <c r="X1257" s="1" t="str">
        <f>+IF(spotify_data[[#This Row],[album_type]]="album","Album",IF(spotify_data[[#This Row],[album_type]]="single","Single","Compilation"))</f>
        <v>Album</v>
      </c>
      <c r="Y1257">
        <v>218</v>
      </c>
    </row>
    <row r="1258" spans="1:25" x14ac:dyDescent="0.3">
      <c r="A1258" s="1" t="s">
        <v>15052</v>
      </c>
      <c r="B1258" s="1">
        <v>3225</v>
      </c>
      <c r="C1258" s="1" t="s">
        <v>15053</v>
      </c>
      <c r="D1258">
        <v>1</v>
      </c>
      <c r="E1258">
        <v>76</v>
      </c>
      <c r="F1258" s="10">
        <f>spotify_data[[#This Row],[track_popularity]]/100</f>
        <v>0.76</v>
      </c>
      <c r="G1258" s="9" t="b">
        <v>0</v>
      </c>
      <c r="H1258" s="1">
        <f>+IF(spotify_data[[#This Row],[explicit]]=FALSE,0,1)</f>
        <v>0</v>
      </c>
      <c r="I1258" s="1" t="s">
        <v>15054</v>
      </c>
      <c r="J1258" s="7">
        <f>MATCH(spotify_data[[#This Row],[artist_name]],spotify_data[artist_name],0)</f>
        <v>1257</v>
      </c>
      <c r="K1258">
        <v>58</v>
      </c>
      <c r="L1258" s="10">
        <f>spotify_data[[#This Row],[artist_popularity]]/100</f>
        <v>0.57999999999999996</v>
      </c>
      <c r="M1258">
        <v>472165</v>
      </c>
      <c r="N1258" s="1" t="s">
        <v>23</v>
      </c>
      <c r="O1258" s="1" t="s">
        <v>15055</v>
      </c>
      <c r="P1258" s="1">
        <f>MATCH(spotify_data[[#This Row],[album_id]],spotify_data[album_id],0)</f>
        <v>1257</v>
      </c>
      <c r="Q1258" s="1" t="s">
        <v>15053</v>
      </c>
      <c r="R1258" s="2">
        <v>42384</v>
      </c>
      <c r="S1258" s="7">
        <f ca="1">+TODAY()-spotify_data[[#This Row],[Fecha lanzamiento Album]]</f>
        <v>3647</v>
      </c>
      <c r="T1258" s="7">
        <f ca="1">+spotify_data[[#This Row],[Antigüedad Album Dias]]/60</f>
        <v>60.783333333333331</v>
      </c>
      <c r="U1258" s="8">
        <f ca="1">spotify_data[[#This Row],[Antigüedad Album Meses]]/12</f>
        <v>5.0652777777777773</v>
      </c>
      <c r="V1258">
        <v>1</v>
      </c>
      <c r="W1258" s="1" t="s">
        <v>21</v>
      </c>
      <c r="X1258" s="1" t="str">
        <f>+IF(spotify_data[[#This Row],[album_type]]="album","Album",IF(spotify_data[[#This Row],[album_type]]="single","Single","Compilation"))</f>
        <v>Single</v>
      </c>
      <c r="Y1258">
        <v>299</v>
      </c>
    </row>
    <row r="1259" spans="1:25" x14ac:dyDescent="0.3">
      <c r="A1259" s="1" t="s">
        <v>15116</v>
      </c>
      <c r="B1259" s="1">
        <v>2007</v>
      </c>
      <c r="C1259" s="1" t="s">
        <v>15117</v>
      </c>
      <c r="D1259">
        <v>4</v>
      </c>
      <c r="E1259">
        <v>76</v>
      </c>
      <c r="F1259" s="10">
        <f>spotify_data[[#This Row],[track_popularity]]/100</f>
        <v>0.76</v>
      </c>
      <c r="G1259" s="9" t="b">
        <v>0</v>
      </c>
      <c r="H1259" s="1">
        <f>+IF(spotify_data[[#This Row],[explicit]]=FALSE,0,1)</f>
        <v>0</v>
      </c>
      <c r="I1259" s="1" t="s">
        <v>15099</v>
      </c>
      <c r="J1259" s="7">
        <f>MATCH(spotify_data[[#This Row],[artist_name]],spotify_data[artist_name],0)</f>
        <v>1258</v>
      </c>
      <c r="K1259">
        <v>73</v>
      </c>
      <c r="L1259" s="10">
        <f>spotify_data[[#This Row],[artist_popularity]]/100</f>
        <v>0.73</v>
      </c>
      <c r="M1259">
        <v>7218544</v>
      </c>
      <c r="N1259" s="1" t="s">
        <v>23</v>
      </c>
      <c r="O1259" s="1" t="s">
        <v>15100</v>
      </c>
      <c r="P1259" s="1">
        <f>MATCH(spotify_data[[#This Row],[album_id]],spotify_data[album_id],0)</f>
        <v>1258</v>
      </c>
      <c r="Q1259" s="1" t="s">
        <v>15101</v>
      </c>
      <c r="R1259" s="2">
        <v>42342</v>
      </c>
      <c r="S1259" s="7">
        <f ca="1">+TODAY()-spotify_data[[#This Row],[Fecha lanzamiento Album]]</f>
        <v>3689</v>
      </c>
      <c r="T1259" s="7">
        <f ca="1">+spotify_data[[#This Row],[Antigüedad Album Dias]]/60</f>
        <v>61.483333333333334</v>
      </c>
      <c r="U1259" s="8">
        <f ca="1">spotify_data[[#This Row],[Antigüedad Album Meses]]/12</f>
        <v>5.1236111111111109</v>
      </c>
      <c r="V1259">
        <v>15</v>
      </c>
      <c r="W1259" s="1" t="s">
        <v>20</v>
      </c>
      <c r="X1259" s="1" t="str">
        <f>+IF(spotify_data[[#This Row],[album_type]]="album","Album",IF(spotify_data[[#This Row],[album_type]]="single","Single","Compilation"))</f>
        <v>Album</v>
      </c>
      <c r="Y1259">
        <v>397</v>
      </c>
    </row>
    <row r="1260" spans="1:25" x14ac:dyDescent="0.3">
      <c r="A1260" s="1" t="s">
        <v>15315</v>
      </c>
      <c r="B1260" s="1">
        <v>8162</v>
      </c>
      <c r="C1260" s="1" t="s">
        <v>15316</v>
      </c>
      <c r="D1260">
        <v>5</v>
      </c>
      <c r="E1260">
        <v>76</v>
      </c>
      <c r="F1260" s="10">
        <f>spotify_data[[#This Row],[track_popularity]]/100</f>
        <v>0.76</v>
      </c>
      <c r="G1260" s="9" t="b">
        <v>0</v>
      </c>
      <c r="H1260" s="1">
        <f>+IF(spotify_data[[#This Row],[explicit]]=FALSE,0,1)</f>
        <v>0</v>
      </c>
      <c r="I1260" s="1" t="s">
        <v>7805</v>
      </c>
      <c r="J1260" s="7">
        <f>MATCH(spotify_data[[#This Row],[artist_name]],spotify_data[artist_name],0)</f>
        <v>37</v>
      </c>
      <c r="K1260">
        <v>83</v>
      </c>
      <c r="L1260" s="10">
        <f>spotify_data[[#This Row],[artist_popularity]]/100</f>
        <v>0.83</v>
      </c>
      <c r="M1260">
        <v>21591569</v>
      </c>
      <c r="N1260" s="1" t="s">
        <v>23</v>
      </c>
      <c r="O1260" s="1" t="s">
        <v>15307</v>
      </c>
      <c r="P1260" s="1">
        <f>MATCH(spotify_data[[#This Row],[album_id]],spotify_data[album_id],0)</f>
        <v>256</v>
      </c>
      <c r="Q1260" s="1" t="s">
        <v>15308</v>
      </c>
      <c r="R1260" s="2">
        <v>42307</v>
      </c>
      <c r="S1260" s="7">
        <f ca="1">+TODAY()-spotify_data[[#This Row],[Fecha lanzamiento Album]]</f>
        <v>3724</v>
      </c>
      <c r="T1260" s="7">
        <f ca="1">+spotify_data[[#This Row],[Antigüedad Album Dias]]/60</f>
        <v>62.06666666666667</v>
      </c>
      <c r="U1260" s="8">
        <f ca="1">spotify_data[[#This Row],[Antigüedad Album Meses]]/12</f>
        <v>5.1722222222222225</v>
      </c>
      <c r="V1260">
        <v>11</v>
      </c>
      <c r="W1260" s="1" t="s">
        <v>20</v>
      </c>
      <c r="X1260" s="1" t="str">
        <f>+IF(spotify_data[[#This Row],[album_type]]="album","Album",IF(spotify_data[[#This Row],[album_type]]="single","Single","Compilation"))</f>
        <v>Album</v>
      </c>
      <c r="Y1260">
        <v>425</v>
      </c>
    </row>
    <row r="1261" spans="1:25" x14ac:dyDescent="0.3">
      <c r="A1261" s="1" t="s">
        <v>15318</v>
      </c>
      <c r="B1261" s="1">
        <v>8482</v>
      </c>
      <c r="C1261" s="1" t="s">
        <v>15319</v>
      </c>
      <c r="D1261">
        <v>3</v>
      </c>
      <c r="E1261">
        <v>76</v>
      </c>
      <c r="F1261" s="10">
        <f>spotify_data[[#This Row],[track_popularity]]/100</f>
        <v>0.76</v>
      </c>
      <c r="G1261" s="9" t="b">
        <v>0</v>
      </c>
      <c r="H1261" s="1">
        <f>+IF(spotify_data[[#This Row],[explicit]]=FALSE,0,1)</f>
        <v>0</v>
      </c>
      <c r="I1261" s="1" t="s">
        <v>7805</v>
      </c>
      <c r="J1261" s="7">
        <f>MATCH(spotify_data[[#This Row],[artist_name]],spotify_data[artist_name],0)</f>
        <v>37</v>
      </c>
      <c r="K1261">
        <v>83</v>
      </c>
      <c r="L1261" s="10">
        <f>spotify_data[[#This Row],[artist_popularity]]/100</f>
        <v>0.83</v>
      </c>
      <c r="M1261">
        <v>21591569</v>
      </c>
      <c r="N1261" s="1" t="s">
        <v>23</v>
      </c>
      <c r="O1261" s="1" t="s">
        <v>15307</v>
      </c>
      <c r="P1261" s="1">
        <f>MATCH(spotify_data[[#This Row],[album_id]],spotify_data[album_id],0)</f>
        <v>256</v>
      </c>
      <c r="Q1261" s="1" t="s">
        <v>15308</v>
      </c>
      <c r="R1261" s="2">
        <v>42307</v>
      </c>
      <c r="S1261" s="7">
        <f ca="1">+TODAY()-spotify_data[[#This Row],[Fecha lanzamiento Album]]</f>
        <v>3724</v>
      </c>
      <c r="T1261" s="7">
        <f ca="1">+spotify_data[[#This Row],[Antigüedad Album Dias]]/60</f>
        <v>62.06666666666667</v>
      </c>
      <c r="U1261" s="8">
        <f ca="1">spotify_data[[#This Row],[Antigüedad Album Meses]]/12</f>
        <v>5.1722222222222225</v>
      </c>
      <c r="V1261">
        <v>11</v>
      </c>
      <c r="W1261" s="1" t="s">
        <v>20</v>
      </c>
      <c r="X1261" s="1" t="str">
        <f>+IF(spotify_data[[#This Row],[album_type]]="album","Album",IF(spotify_data[[#This Row],[album_type]]="single","Single","Compilation"))</f>
        <v>Album</v>
      </c>
      <c r="Y1261">
        <v>391</v>
      </c>
    </row>
    <row r="1262" spans="1:25" x14ac:dyDescent="0.3">
      <c r="A1262" s="1" t="s">
        <v>15497</v>
      </c>
      <c r="B1262" s="1">
        <v>6222</v>
      </c>
      <c r="C1262" s="1" t="s">
        <v>15498</v>
      </c>
      <c r="D1262">
        <v>7</v>
      </c>
      <c r="E1262">
        <v>76</v>
      </c>
      <c r="F1262" s="10">
        <f>spotify_data[[#This Row],[track_popularity]]/100</f>
        <v>0.76</v>
      </c>
      <c r="G1262" s="9" t="b">
        <v>1</v>
      </c>
      <c r="H1262" s="1">
        <f>+IF(spotify_data[[#This Row],[explicit]]=FALSE,0,1)</f>
        <v>1</v>
      </c>
      <c r="I1262" s="1" t="s">
        <v>5268</v>
      </c>
      <c r="J1262" s="7">
        <f>MATCH(spotify_data[[#This Row],[artist_name]],spotify_data[artist_name],0)</f>
        <v>254</v>
      </c>
      <c r="K1262">
        <v>89</v>
      </c>
      <c r="L1262" s="10">
        <f>spotify_data[[#This Row],[artist_popularity]]/100</f>
        <v>0.89</v>
      </c>
      <c r="M1262">
        <v>41119579</v>
      </c>
      <c r="N1262" s="1" t="s">
        <v>1366</v>
      </c>
      <c r="O1262" s="1" t="s">
        <v>15499</v>
      </c>
      <c r="P1262" s="1">
        <f>MATCH(spotify_data[[#This Row],[album_id]],spotify_data[album_id],0)</f>
        <v>1261</v>
      </c>
      <c r="Q1262" s="1" t="s">
        <v>15500</v>
      </c>
      <c r="R1262" s="2">
        <v>42251</v>
      </c>
      <c r="S1262" s="7">
        <f ca="1">+TODAY()-spotify_data[[#This Row],[Fecha lanzamiento Album]]</f>
        <v>3780</v>
      </c>
      <c r="T1262" s="7">
        <f ca="1">+spotify_data[[#This Row],[Antigüedad Album Dias]]/60</f>
        <v>63</v>
      </c>
      <c r="U1262" s="8">
        <f ca="1">spotify_data[[#This Row],[Antigüedad Album Meses]]/12</f>
        <v>5.25</v>
      </c>
      <c r="V1262">
        <v>16</v>
      </c>
      <c r="W1262" s="1" t="s">
        <v>20</v>
      </c>
      <c r="X1262" s="1" t="str">
        <f>+IF(spotify_data[[#This Row],[album_type]]="album","Album",IF(spotify_data[[#This Row],[album_type]]="single","Single","Compilation"))</f>
        <v>Album</v>
      </c>
      <c r="Y1262">
        <v>535</v>
      </c>
    </row>
    <row r="1263" spans="1:25" x14ac:dyDescent="0.3">
      <c r="A1263" s="1" t="s">
        <v>15608</v>
      </c>
      <c r="B1263" s="1">
        <v>1333</v>
      </c>
      <c r="C1263" s="1" t="s">
        <v>15609</v>
      </c>
      <c r="D1263">
        <v>11</v>
      </c>
      <c r="E1263">
        <v>76</v>
      </c>
      <c r="F1263" s="10">
        <f>spotify_data[[#This Row],[track_popularity]]/100</f>
        <v>0.76</v>
      </c>
      <c r="G1263" s="9" t="b">
        <v>0</v>
      </c>
      <c r="H1263" s="1">
        <f>+IF(spotify_data[[#This Row],[explicit]]=FALSE,0,1)</f>
        <v>0</v>
      </c>
      <c r="I1263" s="1" t="s">
        <v>15610</v>
      </c>
      <c r="J1263" s="7">
        <f>MATCH(spotify_data[[#This Row],[artist_name]],spotify_data[artist_name],0)</f>
        <v>1262</v>
      </c>
      <c r="K1263">
        <v>74</v>
      </c>
      <c r="L1263" s="10">
        <f>spotify_data[[#This Row],[artist_popularity]]/100</f>
        <v>0.74</v>
      </c>
      <c r="M1263">
        <v>7649250</v>
      </c>
      <c r="N1263" s="1" t="s">
        <v>15611</v>
      </c>
      <c r="O1263" s="1" t="s">
        <v>15612</v>
      </c>
      <c r="P1263" s="1">
        <f>MATCH(spotify_data[[#This Row],[album_id]],spotify_data[album_id],0)</f>
        <v>1262</v>
      </c>
      <c r="Q1263" s="1" t="s">
        <v>15613</v>
      </c>
      <c r="R1263" s="2">
        <v>42230</v>
      </c>
      <c r="S1263" s="7">
        <f ca="1">+TODAY()-spotify_data[[#This Row],[Fecha lanzamiento Album]]</f>
        <v>3801</v>
      </c>
      <c r="T1263" s="7">
        <f ca="1">+spotify_data[[#This Row],[Antigüedad Album Dias]]/60</f>
        <v>63.35</v>
      </c>
      <c r="U1263" s="8">
        <f ca="1">spotify_data[[#This Row],[Antigüedad Album Meses]]/12</f>
        <v>5.2791666666666668</v>
      </c>
      <c r="V1263">
        <v>13</v>
      </c>
      <c r="W1263" s="1" t="s">
        <v>20</v>
      </c>
      <c r="X1263" s="1" t="str">
        <f>+IF(spotify_data[[#This Row],[album_type]]="album","Album",IF(spotify_data[[#This Row],[album_type]]="single","Single","Compilation"))</f>
        <v>Album</v>
      </c>
      <c r="Y1263">
        <v>414</v>
      </c>
    </row>
    <row r="1264" spans="1:25" x14ac:dyDescent="0.3">
      <c r="A1264" s="1" t="s">
        <v>15668</v>
      </c>
      <c r="B1264" s="1">
        <v>2326</v>
      </c>
      <c r="C1264" s="1" t="s">
        <v>2795</v>
      </c>
      <c r="D1264">
        <v>1</v>
      </c>
      <c r="E1264">
        <v>76</v>
      </c>
      <c r="F1264" s="10">
        <f>spotify_data[[#This Row],[track_popularity]]/100</f>
        <v>0.76</v>
      </c>
      <c r="G1264" s="9" t="b">
        <v>0</v>
      </c>
      <c r="H1264" s="1">
        <f>+IF(spotify_data[[#This Row],[explicit]]=FALSE,0,1)</f>
        <v>0</v>
      </c>
      <c r="I1264" s="1" t="s">
        <v>5273</v>
      </c>
      <c r="J1264" s="7">
        <f>MATCH(spotify_data[[#This Row],[artist_name]],spotify_data[artist_name],0)</f>
        <v>188</v>
      </c>
      <c r="K1264">
        <v>84</v>
      </c>
      <c r="L1264" s="10">
        <f>spotify_data[[#This Row],[artist_popularity]]/100</f>
        <v>0.84</v>
      </c>
      <c r="M1264">
        <v>23078238</v>
      </c>
      <c r="N1264" s="1" t="s">
        <v>218</v>
      </c>
      <c r="O1264" s="1" t="s">
        <v>15669</v>
      </c>
      <c r="P1264" s="1">
        <f>MATCH(spotify_data[[#This Row],[album_id]],spotify_data[album_id],0)</f>
        <v>1263</v>
      </c>
      <c r="Q1264" s="1" t="s">
        <v>2795</v>
      </c>
      <c r="R1264" s="2">
        <v>42202</v>
      </c>
      <c r="S1264" s="7">
        <f ca="1">+TODAY()-spotify_data[[#This Row],[Fecha lanzamiento Album]]</f>
        <v>3829</v>
      </c>
      <c r="T1264" s="7">
        <f ca="1">+spotify_data[[#This Row],[Antigüedad Album Dias]]/60</f>
        <v>63.81666666666667</v>
      </c>
      <c r="U1264" s="8">
        <f ca="1">spotify_data[[#This Row],[Antigüedad Album Meses]]/12</f>
        <v>5.3180555555555555</v>
      </c>
      <c r="V1264">
        <v>1</v>
      </c>
      <c r="W1264" s="1" t="s">
        <v>21</v>
      </c>
      <c r="X1264" s="1" t="str">
        <f>+IF(spotify_data[[#This Row],[album_type]]="album","Album",IF(spotify_data[[#This Row],[album_type]]="single","Single","Compilation"))</f>
        <v>Single</v>
      </c>
      <c r="Y1264">
        <v>354</v>
      </c>
    </row>
    <row r="1265" spans="1:25" x14ac:dyDescent="0.3">
      <c r="A1265" s="1" t="s">
        <v>15735</v>
      </c>
      <c r="B1265" s="1">
        <v>5125</v>
      </c>
      <c r="C1265" s="1" t="s">
        <v>15736</v>
      </c>
      <c r="D1265">
        <v>4</v>
      </c>
      <c r="E1265">
        <v>76</v>
      </c>
      <c r="F1265" s="10">
        <f>spotify_data[[#This Row],[track_popularity]]/100</f>
        <v>0.76</v>
      </c>
      <c r="G1265" s="9" t="b">
        <v>0</v>
      </c>
      <c r="H1265" s="1">
        <f>+IF(spotify_data[[#This Row],[explicit]]=FALSE,0,1)</f>
        <v>0</v>
      </c>
      <c r="I1265" s="1" t="s">
        <v>8271</v>
      </c>
      <c r="J1265" s="7">
        <f>MATCH(spotify_data[[#This Row],[artist_name]],spotify_data[artist_name],0)</f>
        <v>1264</v>
      </c>
      <c r="K1265">
        <v>68</v>
      </c>
      <c r="L1265" s="10">
        <f>spotify_data[[#This Row],[artist_popularity]]/100</f>
        <v>0.68</v>
      </c>
      <c r="M1265">
        <v>3469806</v>
      </c>
      <c r="N1265" s="1" t="s">
        <v>23</v>
      </c>
      <c r="O1265" s="1" t="s">
        <v>15737</v>
      </c>
      <c r="P1265" s="1">
        <f>MATCH(spotify_data[[#This Row],[album_id]],spotify_data[album_id],0)</f>
        <v>1264</v>
      </c>
      <c r="Q1265" s="1" t="s">
        <v>15738</v>
      </c>
      <c r="R1265" s="2">
        <v>42160</v>
      </c>
      <c r="S1265" s="7">
        <f ca="1">+TODAY()-spotify_data[[#This Row],[Fecha lanzamiento Album]]</f>
        <v>3871</v>
      </c>
      <c r="T1265" s="7">
        <f ca="1">+spotify_data[[#This Row],[Antigüedad Album Dias]]/60</f>
        <v>64.516666666666666</v>
      </c>
      <c r="U1265" s="8">
        <f ca="1">spotify_data[[#This Row],[Antigüedad Album Meses]]/12</f>
        <v>5.3763888888888891</v>
      </c>
      <c r="V1265">
        <v>13</v>
      </c>
      <c r="W1265" s="1" t="s">
        <v>20</v>
      </c>
      <c r="X1265" s="1" t="str">
        <f>+IF(spotify_data[[#This Row],[album_type]]="album","Album",IF(spotify_data[[#This Row],[album_type]]="single","Single","Compilation"))</f>
        <v>Album</v>
      </c>
      <c r="Y1265">
        <v>378</v>
      </c>
    </row>
    <row r="1266" spans="1:25" x14ac:dyDescent="0.3">
      <c r="A1266" s="1" t="s">
        <v>15745</v>
      </c>
      <c r="B1266" s="1">
        <v>7172</v>
      </c>
      <c r="C1266" s="1" t="s">
        <v>15746</v>
      </c>
      <c r="D1266">
        <v>1</v>
      </c>
      <c r="E1266">
        <v>76</v>
      </c>
      <c r="F1266" s="10">
        <f>spotify_data[[#This Row],[track_popularity]]/100</f>
        <v>0.76</v>
      </c>
      <c r="G1266" s="9" t="b">
        <v>0</v>
      </c>
      <c r="H1266" s="1">
        <f>+IF(spotify_data[[#This Row],[explicit]]=FALSE,0,1)</f>
        <v>0</v>
      </c>
      <c r="I1266" s="1" t="s">
        <v>9310</v>
      </c>
      <c r="J1266" s="7">
        <f>MATCH(spotify_data[[#This Row],[artist_name]],spotify_data[artist_name],0)</f>
        <v>1265</v>
      </c>
      <c r="K1266">
        <v>76</v>
      </c>
      <c r="L1266" s="10">
        <f>spotify_data[[#This Row],[artist_popularity]]/100</f>
        <v>0.76</v>
      </c>
      <c r="M1266">
        <v>12460618</v>
      </c>
      <c r="N1266" s="1" t="s">
        <v>23</v>
      </c>
      <c r="O1266" s="1" t="s">
        <v>15747</v>
      </c>
      <c r="P1266" s="1">
        <f>MATCH(spotify_data[[#This Row],[album_id]],spotify_data[album_id],0)</f>
        <v>1265</v>
      </c>
      <c r="Q1266" s="1" t="s">
        <v>15748</v>
      </c>
      <c r="R1266" s="2">
        <v>42153</v>
      </c>
      <c r="S1266" s="7">
        <f ca="1">+TODAY()-spotify_data[[#This Row],[Fecha lanzamiento Album]]</f>
        <v>3878</v>
      </c>
      <c r="T1266" s="7">
        <f ca="1">+spotify_data[[#This Row],[Antigüedad Album Dias]]/60</f>
        <v>64.63333333333334</v>
      </c>
      <c r="U1266" s="8">
        <f ca="1">spotify_data[[#This Row],[Antigüedad Album Meses]]/12</f>
        <v>5.386111111111112</v>
      </c>
      <c r="V1266">
        <v>11</v>
      </c>
      <c r="W1266" s="1" t="s">
        <v>20</v>
      </c>
      <c r="X1266" s="1" t="str">
        <f>+IF(spotify_data[[#This Row],[album_type]]="album","Album",IF(spotify_data[[#This Row],[album_type]]="single","Single","Compilation"))</f>
        <v>Album</v>
      </c>
      <c r="Y1266">
        <v>346</v>
      </c>
    </row>
    <row r="1267" spans="1:25" x14ac:dyDescent="0.3">
      <c r="A1267" s="1" t="s">
        <v>15884</v>
      </c>
      <c r="B1267" s="1">
        <v>7705</v>
      </c>
      <c r="C1267" s="1" t="s">
        <v>15878</v>
      </c>
      <c r="D1267">
        <v>2</v>
      </c>
      <c r="E1267">
        <v>76</v>
      </c>
      <c r="F1267" s="10">
        <f>spotify_data[[#This Row],[track_popularity]]/100</f>
        <v>0.76</v>
      </c>
      <c r="G1267" s="9" t="b">
        <v>0</v>
      </c>
      <c r="H1267" s="1">
        <f>+IF(spotify_data[[#This Row],[explicit]]=FALSE,0,1)</f>
        <v>0</v>
      </c>
      <c r="I1267" s="1" t="s">
        <v>15876</v>
      </c>
      <c r="J1267" s="7">
        <f>MATCH(spotify_data[[#This Row],[artist_name]],spotify_data[artist_name],0)</f>
        <v>362</v>
      </c>
      <c r="K1267">
        <v>79</v>
      </c>
      <c r="L1267" s="10">
        <f>spotify_data[[#This Row],[artist_popularity]]/100</f>
        <v>0.79</v>
      </c>
      <c r="M1267">
        <v>8971415</v>
      </c>
      <c r="N1267" s="1" t="s">
        <v>23</v>
      </c>
      <c r="O1267" s="1" t="s">
        <v>15877</v>
      </c>
      <c r="P1267" s="1">
        <f>MATCH(spotify_data[[#This Row],[album_id]],spotify_data[album_id],0)</f>
        <v>1266</v>
      </c>
      <c r="Q1267" s="1" t="s">
        <v>15878</v>
      </c>
      <c r="R1267" s="2">
        <v>42101</v>
      </c>
      <c r="S1267" s="7">
        <f ca="1">+TODAY()-spotify_data[[#This Row],[Fecha lanzamiento Album]]</f>
        <v>3930</v>
      </c>
      <c r="T1267" s="7">
        <f ca="1">+spotify_data[[#This Row],[Antigüedad Album Dias]]/60</f>
        <v>65.5</v>
      </c>
      <c r="U1267" s="8">
        <f ca="1">spotify_data[[#This Row],[Antigüedad Album Meses]]/12</f>
        <v>5.458333333333333</v>
      </c>
      <c r="V1267">
        <v>7</v>
      </c>
      <c r="W1267" s="1" t="s">
        <v>20</v>
      </c>
      <c r="X1267" s="1" t="str">
        <f>+IF(spotify_data[[#This Row],[album_type]]="album","Album",IF(spotify_data[[#This Row],[album_type]]="single","Single","Compilation"))</f>
        <v>Album</v>
      </c>
      <c r="Y1267">
        <v>32</v>
      </c>
    </row>
    <row r="1268" spans="1:25" x14ac:dyDescent="0.3">
      <c r="A1268" s="1" t="s">
        <v>15942</v>
      </c>
      <c r="B1268" s="1">
        <v>8236</v>
      </c>
      <c r="C1268" s="1" t="s">
        <v>15943</v>
      </c>
      <c r="D1268">
        <v>4</v>
      </c>
      <c r="E1268">
        <v>76</v>
      </c>
      <c r="F1268" s="10">
        <f>spotify_data[[#This Row],[track_popularity]]/100</f>
        <v>0.76</v>
      </c>
      <c r="G1268" s="9" t="b">
        <v>0</v>
      </c>
      <c r="H1268" s="1">
        <f>+IF(spotify_data[[#This Row],[explicit]]=FALSE,0,1)</f>
        <v>0</v>
      </c>
      <c r="I1268" s="1" t="s">
        <v>5279</v>
      </c>
      <c r="J1268" s="7">
        <f>MATCH(spotify_data[[#This Row],[artist_name]],spotify_data[artist_name],0)</f>
        <v>1267</v>
      </c>
      <c r="K1268">
        <v>62</v>
      </c>
      <c r="L1268" s="10">
        <f>spotify_data[[#This Row],[artist_popularity]]/100</f>
        <v>0.62</v>
      </c>
      <c r="M1268">
        <v>457277</v>
      </c>
      <c r="N1268" s="1" t="s">
        <v>5280</v>
      </c>
      <c r="O1268" s="1" t="s">
        <v>15944</v>
      </c>
      <c r="P1268" s="1">
        <f>MATCH(spotify_data[[#This Row],[album_id]],spotify_data[album_id],0)</f>
        <v>1267</v>
      </c>
      <c r="Q1268" s="1" t="s">
        <v>15945</v>
      </c>
      <c r="R1268" s="2">
        <v>42068</v>
      </c>
      <c r="S1268" s="7">
        <f ca="1">+TODAY()-spotify_data[[#This Row],[Fecha lanzamiento Album]]</f>
        <v>3963</v>
      </c>
      <c r="T1268" s="7">
        <f ca="1">+spotify_data[[#This Row],[Antigüedad Album Dias]]/60</f>
        <v>66.05</v>
      </c>
      <c r="U1268" s="8">
        <f ca="1">spotify_data[[#This Row],[Antigüedad Album Meses]]/12</f>
        <v>5.5041666666666664</v>
      </c>
      <c r="V1268">
        <v>14</v>
      </c>
      <c r="W1268" s="1" t="s">
        <v>20</v>
      </c>
      <c r="X1268" s="1" t="str">
        <f>+IF(spotify_data[[#This Row],[album_type]]="album","Album",IF(spotify_data[[#This Row],[album_type]]="single","Single","Compilation"))</f>
        <v>Album</v>
      </c>
      <c r="Y1268">
        <v>345</v>
      </c>
    </row>
    <row r="1269" spans="1:25" x14ac:dyDescent="0.3">
      <c r="A1269" s="1" t="s">
        <v>15955</v>
      </c>
      <c r="B1269" s="1">
        <v>2374</v>
      </c>
      <c r="C1269" s="1" t="s">
        <v>15956</v>
      </c>
      <c r="D1269">
        <v>9</v>
      </c>
      <c r="E1269">
        <v>76</v>
      </c>
      <c r="F1269" s="10">
        <f>spotify_data[[#This Row],[track_popularity]]/100</f>
        <v>0.76</v>
      </c>
      <c r="G1269" s="9" t="b">
        <v>0</v>
      </c>
      <c r="H1269" s="1">
        <f>+IF(spotify_data[[#This Row],[explicit]]=FALSE,0,1)</f>
        <v>0</v>
      </c>
      <c r="I1269" s="1" t="s">
        <v>15957</v>
      </c>
      <c r="J1269" s="7">
        <f>MATCH(spotify_data[[#This Row],[artist_name]],spotify_data[artist_name],0)</f>
        <v>1268</v>
      </c>
      <c r="K1269">
        <v>59</v>
      </c>
      <c r="L1269" s="10">
        <f>spotify_data[[#This Row],[artist_popularity]]/100</f>
        <v>0.59</v>
      </c>
      <c r="M1269">
        <v>1081127</v>
      </c>
      <c r="N1269" s="1" t="s">
        <v>23</v>
      </c>
      <c r="O1269" s="1" t="s">
        <v>15958</v>
      </c>
      <c r="P1269" s="1">
        <f>MATCH(spotify_data[[#This Row],[album_id]],spotify_data[album_id],0)</f>
        <v>1268</v>
      </c>
      <c r="Q1269" s="1" t="s">
        <v>15959</v>
      </c>
      <c r="R1269" s="2">
        <v>42059</v>
      </c>
      <c r="S1269" s="7">
        <f ca="1">+TODAY()-spotify_data[[#This Row],[Fecha lanzamiento Album]]</f>
        <v>3972</v>
      </c>
      <c r="T1269" s="7">
        <f ca="1">+spotify_data[[#This Row],[Antigüedad Album Dias]]/60</f>
        <v>66.2</v>
      </c>
      <c r="U1269" s="8">
        <f ca="1">spotify_data[[#This Row],[Antigüedad Album Meses]]/12</f>
        <v>5.5166666666666666</v>
      </c>
      <c r="V1269">
        <v>10</v>
      </c>
      <c r="W1269" s="1" t="s">
        <v>20</v>
      </c>
      <c r="X1269" s="1" t="str">
        <f>+IF(spotify_data[[#This Row],[album_type]]="album","Album",IF(spotify_data[[#This Row],[album_type]]="single","Single","Compilation"))</f>
        <v>Album</v>
      </c>
      <c r="Y1269">
        <v>417</v>
      </c>
    </row>
    <row r="1270" spans="1:25" x14ac:dyDescent="0.3">
      <c r="A1270" s="1" t="s">
        <v>16015</v>
      </c>
      <c r="B1270" s="1">
        <v>7981</v>
      </c>
      <c r="C1270" s="1" t="s">
        <v>16016</v>
      </c>
      <c r="D1270">
        <v>1</v>
      </c>
      <c r="E1270">
        <v>76</v>
      </c>
      <c r="F1270" s="10">
        <f>spotify_data[[#This Row],[track_popularity]]/100</f>
        <v>0.76</v>
      </c>
      <c r="G1270" s="9" t="b">
        <v>0</v>
      </c>
      <c r="H1270" s="1">
        <f>+IF(spotify_data[[#This Row],[explicit]]=FALSE,0,1)</f>
        <v>0</v>
      </c>
      <c r="I1270" s="1" t="s">
        <v>6348</v>
      </c>
      <c r="J1270" s="7">
        <f>MATCH(spotify_data[[#This Row],[artist_name]],spotify_data[artist_name],0)</f>
        <v>103</v>
      </c>
      <c r="K1270">
        <v>90</v>
      </c>
      <c r="L1270" s="10">
        <f>spotify_data[[#This Row],[artist_popularity]]/100</f>
        <v>0.9</v>
      </c>
      <c r="M1270">
        <v>69030894</v>
      </c>
      <c r="N1270" s="1" t="s">
        <v>6349</v>
      </c>
      <c r="O1270" s="1" t="s">
        <v>16017</v>
      </c>
      <c r="P1270" s="1">
        <f>MATCH(spotify_data[[#This Row],[album_id]],spotify_data[album_id],0)</f>
        <v>1269</v>
      </c>
      <c r="Q1270" s="1" t="s">
        <v>16016</v>
      </c>
      <c r="R1270" s="2">
        <v>42028</v>
      </c>
      <c r="S1270" s="7">
        <f ca="1">+TODAY()-spotify_data[[#This Row],[Fecha lanzamiento Album]]</f>
        <v>4003</v>
      </c>
      <c r="T1270" s="7">
        <f ca="1">+spotify_data[[#This Row],[Antigüedad Album Dias]]/60</f>
        <v>66.716666666666669</v>
      </c>
      <c r="U1270" s="8">
        <f ca="1">spotify_data[[#This Row],[Antigüedad Album Meses]]/12</f>
        <v>5.5597222222222227</v>
      </c>
      <c r="V1270">
        <v>1</v>
      </c>
      <c r="W1270" s="1" t="s">
        <v>21</v>
      </c>
      <c r="X1270" s="1" t="str">
        <f>+IF(spotify_data[[#This Row],[album_type]]="album","Album",IF(spotify_data[[#This Row],[album_type]]="single","Single","Compilation"))</f>
        <v>Single</v>
      </c>
      <c r="Y1270">
        <v>313</v>
      </c>
    </row>
    <row r="1271" spans="1:25" x14ac:dyDescent="0.3">
      <c r="A1271" s="1" t="s">
        <v>16411</v>
      </c>
      <c r="B1271" s="1">
        <v>8524</v>
      </c>
      <c r="C1271" s="1" t="s">
        <v>16412</v>
      </c>
      <c r="D1271">
        <v>2</v>
      </c>
      <c r="E1271">
        <v>76</v>
      </c>
      <c r="F1271" s="10">
        <f>spotify_data[[#This Row],[track_popularity]]/100</f>
        <v>0.76</v>
      </c>
      <c r="G1271" s="9" t="b">
        <v>0</v>
      </c>
      <c r="H1271" s="1">
        <f>+IF(spotify_data[[#This Row],[explicit]]=FALSE,0,1)</f>
        <v>0</v>
      </c>
      <c r="I1271" s="1" t="s">
        <v>13366</v>
      </c>
      <c r="J1271" s="7">
        <f>MATCH(spotify_data[[#This Row],[artist_name]],spotify_data[artist_name],0)</f>
        <v>685</v>
      </c>
      <c r="K1271">
        <v>74</v>
      </c>
      <c r="L1271" s="10">
        <f>spotify_data[[#This Row],[artist_popularity]]/100</f>
        <v>0.74</v>
      </c>
      <c r="M1271">
        <v>8809453</v>
      </c>
      <c r="N1271" s="1" t="s">
        <v>23</v>
      </c>
      <c r="O1271" s="1" t="s">
        <v>16413</v>
      </c>
      <c r="P1271" s="1">
        <f>MATCH(spotify_data[[#This Row],[album_id]],spotify_data[album_id],0)</f>
        <v>1270</v>
      </c>
      <c r="Q1271" s="1" t="s">
        <v>16414</v>
      </c>
      <c r="R1271" s="2">
        <v>41897</v>
      </c>
      <c r="S1271" s="7">
        <f ca="1">+TODAY()-spotify_data[[#This Row],[Fecha lanzamiento Album]]</f>
        <v>4134</v>
      </c>
      <c r="T1271" s="7">
        <f ca="1">+spotify_data[[#This Row],[Antigüedad Album Dias]]/60</f>
        <v>68.900000000000006</v>
      </c>
      <c r="U1271" s="8">
        <f ca="1">spotify_data[[#This Row],[Antigüedad Album Meses]]/12</f>
        <v>5.7416666666666671</v>
      </c>
      <c r="V1271">
        <v>11</v>
      </c>
      <c r="W1271" s="1" t="s">
        <v>20</v>
      </c>
      <c r="X1271" s="1" t="str">
        <f>+IF(spotify_data[[#This Row],[album_type]]="album","Album",IF(spotify_data[[#This Row],[album_type]]="single","Single","Compilation"))</f>
        <v>Album</v>
      </c>
      <c r="Y1271">
        <v>409</v>
      </c>
    </row>
    <row r="1272" spans="1:25" x14ac:dyDescent="0.3">
      <c r="A1272" s="1" t="s">
        <v>17037</v>
      </c>
      <c r="B1272" s="1">
        <v>5692</v>
      </c>
      <c r="C1272" s="1" t="s">
        <v>16384</v>
      </c>
      <c r="D1272">
        <v>13</v>
      </c>
      <c r="E1272">
        <v>76</v>
      </c>
      <c r="F1272" s="10">
        <f>spotify_data[[#This Row],[track_popularity]]/100</f>
        <v>0.76</v>
      </c>
      <c r="G1272" s="9" t="b">
        <v>0</v>
      </c>
      <c r="H1272" s="1">
        <f>+IF(spotify_data[[#This Row],[explicit]]=FALSE,0,1)</f>
        <v>0</v>
      </c>
      <c r="I1272" s="1" t="s">
        <v>12983</v>
      </c>
      <c r="J1272" s="7">
        <f>MATCH(spotify_data[[#This Row],[artist_name]],spotify_data[artist_name],0)</f>
        <v>1271</v>
      </c>
      <c r="K1272">
        <v>72</v>
      </c>
      <c r="L1272" s="10">
        <f>spotify_data[[#This Row],[artist_popularity]]/100</f>
        <v>0.72</v>
      </c>
      <c r="M1272">
        <v>3676957</v>
      </c>
      <c r="N1272" s="1" t="s">
        <v>23</v>
      </c>
      <c r="O1272" s="1" t="s">
        <v>17038</v>
      </c>
      <c r="P1272" s="1">
        <f>MATCH(spotify_data[[#This Row],[album_id]],spotify_data[album_id],0)</f>
        <v>1271</v>
      </c>
      <c r="Q1272" s="1" t="s">
        <v>16386</v>
      </c>
      <c r="R1272" s="2">
        <v>41640</v>
      </c>
      <c r="S1272" s="7">
        <f ca="1">+TODAY()-spotify_data[[#This Row],[Fecha lanzamiento Album]]</f>
        <v>4391</v>
      </c>
      <c r="T1272" s="7">
        <f ca="1">+spotify_data[[#This Row],[Antigüedad Album Dias]]/60</f>
        <v>73.183333333333337</v>
      </c>
      <c r="U1272" s="8">
        <f ca="1">spotify_data[[#This Row],[Antigüedad Album Meses]]/12</f>
        <v>6.0986111111111114</v>
      </c>
      <c r="V1272">
        <v>16</v>
      </c>
      <c r="W1272" s="1" t="s">
        <v>20</v>
      </c>
      <c r="X1272" s="1" t="str">
        <f>+IF(spotify_data[[#This Row],[album_type]]="album","Album",IF(spotify_data[[#This Row],[album_type]]="single","Single","Compilation"))</f>
        <v>Album</v>
      </c>
      <c r="Y1272">
        <v>348</v>
      </c>
    </row>
    <row r="1273" spans="1:25" x14ac:dyDescent="0.3">
      <c r="A1273" s="1" t="s">
        <v>17065</v>
      </c>
      <c r="B1273" s="1">
        <v>3153</v>
      </c>
      <c r="C1273" s="1" t="s">
        <v>17066</v>
      </c>
      <c r="D1273">
        <v>1</v>
      </c>
      <c r="E1273">
        <v>76</v>
      </c>
      <c r="F1273" s="10">
        <f>spotify_data[[#This Row],[track_popularity]]/100</f>
        <v>0.76</v>
      </c>
      <c r="G1273" s="9" t="b">
        <v>0</v>
      </c>
      <c r="H1273" s="1">
        <f>+IF(spotify_data[[#This Row],[explicit]]=FALSE,0,1)</f>
        <v>0</v>
      </c>
      <c r="I1273" s="1" t="s">
        <v>15229</v>
      </c>
      <c r="J1273" s="7">
        <f>MATCH(spotify_data[[#This Row],[artist_name]],spotify_data[artist_name],0)</f>
        <v>141</v>
      </c>
      <c r="K1273">
        <v>83</v>
      </c>
      <c r="L1273" s="10">
        <f>spotify_data[[#This Row],[artist_popularity]]/100</f>
        <v>0.83</v>
      </c>
      <c r="M1273">
        <v>40270893</v>
      </c>
      <c r="N1273" s="1" t="s">
        <v>23</v>
      </c>
      <c r="O1273" s="1" t="s">
        <v>17067</v>
      </c>
      <c r="P1273" s="1">
        <f>MATCH(spotify_data[[#This Row],[album_id]],spotify_data[album_id],0)</f>
        <v>263</v>
      </c>
      <c r="Q1273" s="1" t="s">
        <v>17068</v>
      </c>
      <c r="R1273" s="2">
        <v>41603</v>
      </c>
      <c r="S1273" s="7">
        <f ca="1">+TODAY()-spotify_data[[#This Row],[Fecha lanzamiento Album]]</f>
        <v>4428</v>
      </c>
      <c r="T1273" s="7">
        <f ca="1">+spotify_data[[#This Row],[Antigüedad Album Dias]]/60</f>
        <v>73.8</v>
      </c>
      <c r="U1273" s="8">
        <f ca="1">spotify_data[[#This Row],[Antigüedad Album Meses]]/12</f>
        <v>6.1499999999999995</v>
      </c>
      <c r="V1273">
        <v>18</v>
      </c>
      <c r="W1273" s="1" t="s">
        <v>20</v>
      </c>
      <c r="X1273" s="1" t="str">
        <f>+IF(spotify_data[[#This Row],[album_type]]="album","Album",IF(spotify_data[[#This Row],[album_type]]="single","Single","Compilation"))</f>
        <v>Album</v>
      </c>
      <c r="Y1273">
        <v>333</v>
      </c>
    </row>
    <row r="1274" spans="1:25" x14ac:dyDescent="0.3">
      <c r="A1274" s="1" t="s">
        <v>17441</v>
      </c>
      <c r="B1274" s="1">
        <v>277</v>
      </c>
      <c r="C1274" s="1" t="s">
        <v>17442</v>
      </c>
      <c r="D1274">
        <v>10</v>
      </c>
      <c r="E1274">
        <v>76</v>
      </c>
      <c r="F1274" s="10">
        <f>spotify_data[[#This Row],[track_popularity]]/100</f>
        <v>0.76</v>
      </c>
      <c r="G1274" s="9" t="b">
        <v>1</v>
      </c>
      <c r="H1274" s="1">
        <f>+IF(spotify_data[[#This Row],[explicit]]=FALSE,0,1)</f>
        <v>1</v>
      </c>
      <c r="I1274" s="1" t="s">
        <v>17443</v>
      </c>
      <c r="J1274" s="7">
        <f>MATCH(spotify_data[[#This Row],[artist_name]],spotify_data[artist_name],0)</f>
        <v>1273</v>
      </c>
      <c r="K1274">
        <v>72</v>
      </c>
      <c r="L1274" s="10">
        <f>spotify_data[[#This Row],[artist_popularity]]/100</f>
        <v>0.72</v>
      </c>
      <c r="M1274">
        <v>4278389</v>
      </c>
      <c r="N1274" s="1" t="s">
        <v>23</v>
      </c>
      <c r="O1274" s="1" t="s">
        <v>17444</v>
      </c>
      <c r="P1274" s="1">
        <f>MATCH(spotify_data[[#This Row],[album_id]],spotify_data[album_id],0)</f>
        <v>1273</v>
      </c>
      <c r="Q1274" s="1" t="s">
        <v>17445</v>
      </c>
      <c r="R1274" s="2">
        <v>41450</v>
      </c>
      <c r="S1274" s="7">
        <f ca="1">+TODAY()-spotify_data[[#This Row],[Fecha lanzamiento Album]]</f>
        <v>4581</v>
      </c>
      <c r="T1274" s="7">
        <f ca="1">+spotify_data[[#This Row],[Antigüedad Album Dias]]/60</f>
        <v>76.349999999999994</v>
      </c>
      <c r="U1274" s="8">
        <f ca="1">spotify_data[[#This Row],[Antigüedad Album Meses]]/12</f>
        <v>6.3624999999999998</v>
      </c>
      <c r="V1274">
        <v>16</v>
      </c>
      <c r="W1274" s="1" t="s">
        <v>20</v>
      </c>
      <c r="X1274" s="1" t="str">
        <f>+IF(spotify_data[[#This Row],[album_type]]="album","Album",IF(spotify_data[[#This Row],[album_type]]="single","Single","Compilation"))</f>
        <v>Album</v>
      </c>
      <c r="Y1274">
        <v>398</v>
      </c>
    </row>
    <row r="1275" spans="1:25" x14ac:dyDescent="0.3">
      <c r="A1275" s="1" t="s">
        <v>17566</v>
      </c>
      <c r="B1275" s="1">
        <v>2430</v>
      </c>
      <c r="C1275" s="1" t="s">
        <v>17567</v>
      </c>
      <c r="D1275">
        <v>2</v>
      </c>
      <c r="E1275">
        <v>76</v>
      </c>
      <c r="F1275" s="10">
        <f>spotify_data[[#This Row],[track_popularity]]/100</f>
        <v>0.76</v>
      </c>
      <c r="G1275" s="9" t="b">
        <v>1</v>
      </c>
      <c r="H1275" s="1">
        <f>+IF(spotify_data[[#This Row],[explicit]]=FALSE,0,1)</f>
        <v>1</v>
      </c>
      <c r="I1275" s="1" t="s">
        <v>7805</v>
      </c>
      <c r="J1275" s="7">
        <f>MATCH(spotify_data[[#This Row],[artist_name]],spotify_data[artist_name],0)</f>
        <v>37</v>
      </c>
      <c r="K1275">
        <v>83</v>
      </c>
      <c r="L1275" s="10">
        <f>spotify_data[[#This Row],[artist_popularity]]/100</f>
        <v>0.83</v>
      </c>
      <c r="M1275">
        <v>21591569</v>
      </c>
      <c r="N1275" s="1" t="s">
        <v>23</v>
      </c>
      <c r="O1275" s="1" t="s">
        <v>17568</v>
      </c>
      <c r="P1275" s="1">
        <f>MATCH(spotify_data[[#This Row],[album_id]],spotify_data[album_id],0)</f>
        <v>37</v>
      </c>
      <c r="Q1275" s="1" t="s">
        <v>17569</v>
      </c>
      <c r="R1275" s="2">
        <v>41386</v>
      </c>
      <c r="S1275" s="7">
        <f ca="1">+TODAY()-spotify_data[[#This Row],[Fecha lanzamiento Album]]</f>
        <v>4645</v>
      </c>
      <c r="T1275" s="7">
        <f ca="1">+spotify_data[[#This Row],[Antigüedad Album Dias]]/60</f>
        <v>77.416666666666671</v>
      </c>
      <c r="U1275" s="8">
        <f ca="1">spotify_data[[#This Row],[Antigüedad Album Meses]]/12</f>
        <v>6.4513888888888893</v>
      </c>
      <c r="V1275">
        <v>11</v>
      </c>
      <c r="W1275" s="1" t="s">
        <v>20</v>
      </c>
      <c r="X1275" s="1" t="str">
        <f>+IF(spotify_data[[#This Row],[album_type]]="album","Album",IF(spotify_data[[#This Row],[album_type]]="single","Single","Compilation"))</f>
        <v>Album</v>
      </c>
      <c r="Y1275">
        <v>418</v>
      </c>
    </row>
    <row r="1276" spans="1:25" x14ac:dyDescent="0.3">
      <c r="A1276" s="1" t="s">
        <v>17601</v>
      </c>
      <c r="B1276" s="1">
        <v>151</v>
      </c>
      <c r="C1276" s="1" t="s">
        <v>17602</v>
      </c>
      <c r="D1276">
        <v>6</v>
      </c>
      <c r="E1276">
        <v>76</v>
      </c>
      <c r="F1276" s="10">
        <f>spotify_data[[#This Row],[track_popularity]]/100</f>
        <v>0.76</v>
      </c>
      <c r="G1276" s="9" t="b">
        <v>0</v>
      </c>
      <c r="H1276" s="1">
        <f>+IF(spotify_data[[#This Row],[explicit]]=FALSE,0,1)</f>
        <v>0</v>
      </c>
      <c r="I1276" s="1" t="s">
        <v>6008</v>
      </c>
      <c r="J1276" s="7">
        <f>MATCH(spotify_data[[#This Row],[artist_name]],spotify_data[artist_name],0)</f>
        <v>448</v>
      </c>
      <c r="K1276">
        <v>79</v>
      </c>
      <c r="L1276" s="10">
        <f>spotify_data[[#This Row],[artist_popularity]]/100</f>
        <v>0.79</v>
      </c>
      <c r="M1276">
        <v>9795296</v>
      </c>
      <c r="N1276" s="1" t="s">
        <v>89</v>
      </c>
      <c r="O1276" s="1" t="s">
        <v>17603</v>
      </c>
      <c r="P1276" s="1">
        <f>MATCH(spotify_data[[#This Row],[album_id]],spotify_data[album_id],0)</f>
        <v>448</v>
      </c>
      <c r="Q1276" s="1" t="s">
        <v>6008</v>
      </c>
      <c r="R1276" s="2">
        <v>41369</v>
      </c>
      <c r="S1276" s="7">
        <f ca="1">+TODAY()-spotify_data[[#This Row],[Fecha lanzamiento Album]]</f>
        <v>4662</v>
      </c>
      <c r="T1276" s="7">
        <f ca="1">+spotify_data[[#This Row],[Antigüedad Album Dias]]/60</f>
        <v>77.7</v>
      </c>
      <c r="U1276" s="8">
        <f ca="1">spotify_data[[#This Row],[Antigüedad Album Meses]]/12</f>
        <v>6.4750000000000005</v>
      </c>
      <c r="V1276">
        <v>17</v>
      </c>
      <c r="W1276" s="1" t="s">
        <v>20</v>
      </c>
      <c r="X1276" s="1" t="str">
        <f>+IF(spotify_data[[#This Row],[album_type]]="album","Album",IF(spotify_data[[#This Row],[album_type]]="single","Single","Compilation"))</f>
        <v>Album</v>
      </c>
      <c r="Y1276">
        <v>494</v>
      </c>
    </row>
    <row r="1277" spans="1:25" x14ac:dyDescent="0.3">
      <c r="A1277" s="1" t="s">
        <v>17712</v>
      </c>
      <c r="B1277" s="1">
        <v>6075</v>
      </c>
      <c r="C1277" s="1" t="s">
        <v>17709</v>
      </c>
      <c r="D1277">
        <v>8</v>
      </c>
      <c r="E1277">
        <v>76</v>
      </c>
      <c r="F1277" s="10">
        <f>spotify_data[[#This Row],[track_popularity]]/100</f>
        <v>0.76</v>
      </c>
      <c r="G1277" s="9" t="b">
        <v>0</v>
      </c>
      <c r="H1277" s="1">
        <f>+IF(spotify_data[[#This Row],[explicit]]=FALSE,0,1)</f>
        <v>0</v>
      </c>
      <c r="I1277" s="1" t="s">
        <v>1365</v>
      </c>
      <c r="J1277" s="7">
        <f>MATCH(spotify_data[[#This Row],[artist_name]],spotify_data[artist_name],0)</f>
        <v>164</v>
      </c>
      <c r="K1277">
        <v>95</v>
      </c>
      <c r="L1277" s="10">
        <f>spotify_data[[#This Row],[artist_popularity]]/100</f>
        <v>0.95</v>
      </c>
      <c r="M1277">
        <v>103094105</v>
      </c>
      <c r="N1277" s="1" t="s">
        <v>1366</v>
      </c>
      <c r="O1277" s="1" t="s">
        <v>17713</v>
      </c>
      <c r="P1277" s="1">
        <f>MATCH(spotify_data[[#This Row],[album_id]],spotify_data[album_id],0)</f>
        <v>1276</v>
      </c>
      <c r="Q1277" s="1" t="s">
        <v>17714</v>
      </c>
      <c r="R1277" s="2">
        <v>41275</v>
      </c>
      <c r="S1277" s="7">
        <f ca="1">+TODAY()-spotify_data[[#This Row],[Fecha lanzamiento Album]]</f>
        <v>4756</v>
      </c>
      <c r="T1277" s="7">
        <f ca="1">+spotify_data[[#This Row],[Antigüedad Album Dias]]/60</f>
        <v>79.266666666666666</v>
      </c>
      <c r="U1277" s="8">
        <f ca="1">spotify_data[[#This Row],[Antigüedad Album Meses]]/12</f>
        <v>6.6055555555555552</v>
      </c>
      <c r="V1277">
        <v>16</v>
      </c>
      <c r="W1277" s="1" t="s">
        <v>20</v>
      </c>
      <c r="X1277" s="1" t="str">
        <f>+IF(spotify_data[[#This Row],[album_type]]="album","Album",IF(spotify_data[[#This Row],[album_type]]="single","Single","Compilation"))</f>
        <v>Album</v>
      </c>
      <c r="Y1277">
        <v>379</v>
      </c>
    </row>
    <row r="1278" spans="1:25" x14ac:dyDescent="0.3">
      <c r="A1278" s="1" t="s">
        <v>17755</v>
      </c>
      <c r="B1278" s="1">
        <v>7170</v>
      </c>
      <c r="C1278" s="1" t="s">
        <v>17756</v>
      </c>
      <c r="D1278">
        <v>5</v>
      </c>
      <c r="E1278">
        <v>76</v>
      </c>
      <c r="F1278" s="10">
        <f>spotify_data[[#This Row],[track_popularity]]/100</f>
        <v>0.76</v>
      </c>
      <c r="G1278" s="9" t="b">
        <v>0</v>
      </c>
      <c r="H1278" s="1">
        <f>+IF(spotify_data[[#This Row],[explicit]]=FALSE,0,1)</f>
        <v>0</v>
      </c>
      <c r="I1278" s="1" t="s">
        <v>17757</v>
      </c>
      <c r="J1278" s="7">
        <f>MATCH(spotify_data[[#This Row],[artist_name]],spotify_data[artist_name],0)</f>
        <v>1277</v>
      </c>
      <c r="K1278">
        <v>68</v>
      </c>
      <c r="L1278" s="10">
        <f>spotify_data[[#This Row],[artist_popularity]]/100</f>
        <v>0.68</v>
      </c>
      <c r="M1278">
        <v>570812</v>
      </c>
      <c r="N1278" s="1" t="s">
        <v>2764</v>
      </c>
      <c r="O1278" s="1" t="s">
        <v>17758</v>
      </c>
      <c r="P1278" s="1">
        <f>MATCH(spotify_data[[#This Row],[album_id]],spotify_data[album_id],0)</f>
        <v>1277</v>
      </c>
      <c r="Q1278" s="1" t="s">
        <v>17759</v>
      </c>
      <c r="R1278" s="2">
        <v>41275</v>
      </c>
      <c r="S1278" s="7">
        <f ca="1">+TODAY()-spotify_data[[#This Row],[Fecha lanzamiento Album]]</f>
        <v>4756</v>
      </c>
      <c r="T1278" s="7">
        <f ca="1">+spotify_data[[#This Row],[Antigüedad Album Dias]]/60</f>
        <v>79.266666666666666</v>
      </c>
      <c r="U1278" s="8">
        <f ca="1">spotify_data[[#This Row],[Antigüedad Album Meses]]/12</f>
        <v>6.6055555555555552</v>
      </c>
      <c r="V1278">
        <v>59</v>
      </c>
      <c r="W1278" s="1" t="s">
        <v>1932</v>
      </c>
      <c r="X1278" s="1" t="str">
        <f>+IF(spotify_data[[#This Row],[album_type]]="album","Album",IF(spotify_data[[#This Row],[album_type]]="single","Single","Compilation"))</f>
        <v>Compilation</v>
      </c>
      <c r="Y1278">
        <v>373</v>
      </c>
    </row>
    <row r="1279" spans="1:25" x14ac:dyDescent="0.3">
      <c r="A1279" s="1" t="s">
        <v>17937</v>
      </c>
      <c r="B1279" s="1">
        <v>8338</v>
      </c>
      <c r="C1279" s="1" t="s">
        <v>17938</v>
      </c>
      <c r="D1279">
        <v>1</v>
      </c>
      <c r="E1279">
        <v>76</v>
      </c>
      <c r="F1279" s="10">
        <f>spotify_data[[#This Row],[track_popularity]]/100</f>
        <v>0.76</v>
      </c>
      <c r="G1279" s="9" t="b">
        <v>0</v>
      </c>
      <c r="H1279" s="1">
        <f>+IF(spotify_data[[#This Row],[explicit]]=FALSE,0,1)</f>
        <v>0</v>
      </c>
      <c r="I1279" s="1" t="s">
        <v>17931</v>
      </c>
      <c r="J1279" s="7">
        <f>MATCH(spotify_data[[#This Row],[artist_name]],spotify_data[artist_name],0)</f>
        <v>1278</v>
      </c>
      <c r="K1279">
        <v>78</v>
      </c>
      <c r="L1279" s="10">
        <f>spotify_data[[#This Row],[artist_popularity]]/100</f>
        <v>0.78</v>
      </c>
      <c r="M1279">
        <v>12898539</v>
      </c>
      <c r="N1279" s="1" t="s">
        <v>17932</v>
      </c>
      <c r="O1279" s="1" t="s">
        <v>17939</v>
      </c>
      <c r="P1279" s="1">
        <f>MATCH(spotify_data[[#This Row],[album_id]],spotify_data[album_id],0)</f>
        <v>1278</v>
      </c>
      <c r="Q1279" s="1" t="s">
        <v>17940</v>
      </c>
      <c r="R1279" s="2">
        <v>41231</v>
      </c>
      <c r="S1279" s="7">
        <f ca="1">+TODAY()-spotify_data[[#This Row],[Fecha lanzamiento Album]]</f>
        <v>4800</v>
      </c>
      <c r="T1279" s="7">
        <f ca="1">+spotify_data[[#This Row],[Antigüedad Album Dias]]/60</f>
        <v>80</v>
      </c>
      <c r="U1279" s="8">
        <f ca="1">spotify_data[[#This Row],[Antigüedad Album Meses]]/12</f>
        <v>6.666666666666667</v>
      </c>
      <c r="V1279">
        <v>4</v>
      </c>
      <c r="W1279" s="1" t="s">
        <v>21</v>
      </c>
      <c r="X1279" s="1" t="str">
        <f>+IF(spotify_data[[#This Row],[album_type]]="album","Album",IF(spotify_data[[#This Row],[album_type]]="single","Single","Compilation"))</f>
        <v>Single</v>
      </c>
      <c r="Y1279">
        <v>374</v>
      </c>
    </row>
    <row r="1280" spans="1:25" x14ac:dyDescent="0.3">
      <c r="A1280" s="1" t="s">
        <v>18029</v>
      </c>
      <c r="B1280" s="1">
        <v>3935</v>
      </c>
      <c r="C1280" s="1" t="s">
        <v>18030</v>
      </c>
      <c r="D1280">
        <v>8</v>
      </c>
      <c r="E1280">
        <v>76</v>
      </c>
      <c r="F1280" s="10">
        <f>spotify_data[[#This Row],[track_popularity]]/100</f>
        <v>0.76</v>
      </c>
      <c r="G1280" s="9" t="b">
        <v>0</v>
      </c>
      <c r="H1280" s="1">
        <f>+IF(spotify_data[[#This Row],[explicit]]=FALSE,0,1)</f>
        <v>0</v>
      </c>
      <c r="I1280" s="1" t="s">
        <v>5273</v>
      </c>
      <c r="J1280" s="7">
        <f>MATCH(spotify_data[[#This Row],[artist_name]],spotify_data[artist_name],0)</f>
        <v>188</v>
      </c>
      <c r="K1280">
        <v>84</v>
      </c>
      <c r="L1280" s="10">
        <f>spotify_data[[#This Row],[artist_popularity]]/100</f>
        <v>0.84</v>
      </c>
      <c r="M1280">
        <v>23078931</v>
      </c>
      <c r="N1280" s="1" t="s">
        <v>218</v>
      </c>
      <c r="O1280" s="1" t="s">
        <v>18031</v>
      </c>
      <c r="P1280" s="1">
        <f>MATCH(spotify_data[[#This Row],[album_id]],spotify_data[album_id],0)</f>
        <v>550</v>
      </c>
      <c r="Q1280" s="1" t="s">
        <v>18032</v>
      </c>
      <c r="R1280" s="2">
        <v>41211</v>
      </c>
      <c r="S1280" s="7">
        <f ca="1">+TODAY()-spotify_data[[#This Row],[Fecha lanzamiento Album]]</f>
        <v>4820</v>
      </c>
      <c r="T1280" s="7">
        <f ca="1">+spotify_data[[#This Row],[Antigüedad Album Dias]]/60</f>
        <v>80.333333333333329</v>
      </c>
      <c r="U1280" s="8">
        <f ca="1">spotify_data[[#This Row],[Antigüedad Album Meses]]/12</f>
        <v>6.6944444444444438</v>
      </c>
      <c r="V1280">
        <v>15</v>
      </c>
      <c r="W1280" s="1" t="s">
        <v>20</v>
      </c>
      <c r="X1280" s="1" t="str">
        <f>+IF(spotify_data[[#This Row],[album_type]]="album","Album",IF(spotify_data[[#This Row],[album_type]]="single","Single","Compilation"))</f>
        <v>Album</v>
      </c>
      <c r="Y1280">
        <v>39</v>
      </c>
    </row>
    <row r="1281" spans="1:25" x14ac:dyDescent="0.3">
      <c r="A1281" s="1" t="s">
        <v>18081</v>
      </c>
      <c r="B1281" s="1">
        <v>4786</v>
      </c>
      <c r="C1281" s="1" t="s">
        <v>13089</v>
      </c>
      <c r="D1281">
        <v>8</v>
      </c>
      <c r="E1281">
        <v>76</v>
      </c>
      <c r="F1281" s="10">
        <f>spotify_data[[#This Row],[track_popularity]]/100</f>
        <v>0.76</v>
      </c>
      <c r="G1281" s="9" t="b">
        <v>0</v>
      </c>
      <c r="H1281" s="1">
        <f>+IF(spotify_data[[#This Row],[explicit]]=FALSE,0,1)</f>
        <v>0</v>
      </c>
      <c r="I1281" s="1" t="s">
        <v>318</v>
      </c>
      <c r="J1281" s="7">
        <f>MATCH(spotify_data[[#This Row],[artist_name]],spotify_data[artist_name],0)</f>
        <v>2</v>
      </c>
      <c r="K1281">
        <v>100</v>
      </c>
      <c r="L1281" s="10">
        <f>spotify_data[[#This Row],[artist_popularity]]/100</f>
        <v>1</v>
      </c>
      <c r="M1281">
        <v>145396321</v>
      </c>
      <c r="N1281" s="1" t="s">
        <v>319</v>
      </c>
      <c r="O1281" s="1" t="s">
        <v>18052</v>
      </c>
      <c r="P1281" s="1">
        <f>MATCH(spotify_data[[#This Row],[album_id]],spotify_data[album_id],0)</f>
        <v>1280</v>
      </c>
      <c r="Q1281" s="1" t="s">
        <v>18053</v>
      </c>
      <c r="R1281" s="2">
        <v>41204</v>
      </c>
      <c r="S1281" s="7">
        <f ca="1">+TODAY()-spotify_data[[#This Row],[Fecha lanzamiento Album]]</f>
        <v>4827</v>
      </c>
      <c r="T1281" s="7">
        <f ca="1">+spotify_data[[#This Row],[Antigüedad Album Dias]]/60</f>
        <v>80.45</v>
      </c>
      <c r="U1281" s="8">
        <f ca="1">spotify_data[[#This Row],[Antigüedad Album Meses]]/12</f>
        <v>6.7041666666666666</v>
      </c>
      <c r="V1281">
        <v>32</v>
      </c>
      <c r="W1281" s="1" t="s">
        <v>20</v>
      </c>
      <c r="X1281" s="1" t="str">
        <f>+IF(spotify_data[[#This Row],[album_type]]="album","Album",IF(spotify_data[[#This Row],[album_type]]="single","Single","Compilation"))</f>
        <v>Album</v>
      </c>
      <c r="Y1281">
        <v>366</v>
      </c>
    </row>
    <row r="1282" spans="1:25" x14ac:dyDescent="0.3">
      <c r="A1282" s="1" t="s">
        <v>18180</v>
      </c>
      <c r="B1282" s="1">
        <v>4812</v>
      </c>
      <c r="C1282" s="1" t="s">
        <v>18181</v>
      </c>
      <c r="D1282">
        <v>7</v>
      </c>
      <c r="E1282">
        <v>76</v>
      </c>
      <c r="F1282" s="10">
        <f>spotify_data[[#This Row],[track_popularity]]/100</f>
        <v>0.76</v>
      </c>
      <c r="G1282" s="9" t="b">
        <v>0</v>
      </c>
      <c r="H1282" s="1">
        <f>+IF(spotify_data[[#This Row],[explicit]]=FALSE,0,1)</f>
        <v>0</v>
      </c>
      <c r="I1282" s="1" t="s">
        <v>18182</v>
      </c>
      <c r="J1282" s="7">
        <f>MATCH(spotify_data[[#This Row],[artist_name]],spotify_data[artist_name],0)</f>
        <v>976</v>
      </c>
      <c r="K1282">
        <v>66</v>
      </c>
      <c r="L1282" s="10">
        <f>spotify_data[[#This Row],[artist_popularity]]/100</f>
        <v>0.66</v>
      </c>
      <c r="M1282">
        <v>2503055</v>
      </c>
      <c r="N1282" s="1" t="s">
        <v>23</v>
      </c>
      <c r="O1282" s="1" t="s">
        <v>18183</v>
      </c>
      <c r="P1282" s="1">
        <f>MATCH(spotify_data[[#This Row],[album_id]],spotify_data[album_id],0)</f>
        <v>1281</v>
      </c>
      <c r="Q1282" s="1" t="s">
        <v>18184</v>
      </c>
      <c r="R1282" s="2">
        <v>41138</v>
      </c>
      <c r="S1282" s="7">
        <f ca="1">+TODAY()-spotify_data[[#This Row],[Fecha lanzamiento Album]]</f>
        <v>4893</v>
      </c>
      <c r="T1282" s="7">
        <f ca="1">+spotify_data[[#This Row],[Antigüedad Album Dias]]/60</f>
        <v>81.55</v>
      </c>
      <c r="U1282" s="8">
        <f ca="1">spotify_data[[#This Row],[Antigüedad Album Meses]]/12</f>
        <v>6.7958333333333334</v>
      </c>
      <c r="V1282">
        <v>11</v>
      </c>
      <c r="W1282" s="1" t="s">
        <v>20</v>
      </c>
      <c r="X1282" s="1" t="str">
        <f>+IF(spotify_data[[#This Row],[album_type]]="album","Album",IF(spotify_data[[#This Row],[album_type]]="single","Single","Compilation"))</f>
        <v>Album</v>
      </c>
      <c r="Y1282">
        <v>343</v>
      </c>
    </row>
    <row r="1283" spans="1:25" x14ac:dyDescent="0.3">
      <c r="A1283" s="1" t="s">
        <v>18253</v>
      </c>
      <c r="B1283" s="1">
        <v>1941</v>
      </c>
      <c r="C1283" s="1" t="s">
        <v>4078</v>
      </c>
      <c r="D1283">
        <v>6</v>
      </c>
      <c r="E1283">
        <v>76</v>
      </c>
      <c r="F1283" s="10">
        <f>spotify_data[[#This Row],[track_popularity]]/100</f>
        <v>0.76</v>
      </c>
      <c r="G1283" s="9" t="b">
        <v>0</v>
      </c>
      <c r="H1283" s="1">
        <f>+IF(spotify_data[[#This Row],[explicit]]=FALSE,0,1)</f>
        <v>0</v>
      </c>
      <c r="I1283" s="1" t="s">
        <v>3153</v>
      </c>
      <c r="J1283" s="7">
        <f>MATCH(spotify_data[[#This Row],[artist_name]],spotify_data[artist_name],0)</f>
        <v>78</v>
      </c>
      <c r="K1283">
        <v>88</v>
      </c>
      <c r="L1283" s="10">
        <f>spotify_data[[#This Row],[artist_popularity]]/100</f>
        <v>0.88</v>
      </c>
      <c r="M1283">
        <v>31806929</v>
      </c>
      <c r="N1283" s="1" t="s">
        <v>3154</v>
      </c>
      <c r="O1283" s="1" t="s">
        <v>18254</v>
      </c>
      <c r="P1283" s="1">
        <f>MATCH(spotify_data[[#This Row],[album_id]],spotify_data[album_id],0)</f>
        <v>1282</v>
      </c>
      <c r="Q1283" s="1" t="s">
        <v>18255</v>
      </c>
      <c r="R1283" s="2">
        <v>41079</v>
      </c>
      <c r="S1283" s="7">
        <f ca="1">+TODAY()-spotify_data[[#This Row],[Fecha lanzamiento Album]]</f>
        <v>4952</v>
      </c>
      <c r="T1283" s="7">
        <f ca="1">+spotify_data[[#This Row],[Antigüedad Album Dias]]/60</f>
        <v>82.533333333333331</v>
      </c>
      <c r="U1283" s="8">
        <f ca="1">spotify_data[[#This Row],[Antigüedad Album Meses]]/12</f>
        <v>6.8777777777777773</v>
      </c>
      <c r="V1283">
        <v>12</v>
      </c>
      <c r="W1283" s="1" t="s">
        <v>20</v>
      </c>
      <c r="X1283" s="1" t="str">
        <f>+IF(spotify_data[[#This Row],[album_type]]="album","Album",IF(spotify_data[[#This Row],[album_type]]="single","Single","Compilation"))</f>
        <v>Album</v>
      </c>
      <c r="Y1283">
        <v>342</v>
      </c>
    </row>
    <row r="1284" spans="1:25" x14ac:dyDescent="0.3">
      <c r="A1284" s="1" t="s">
        <v>18624</v>
      </c>
      <c r="B1284" s="1">
        <v>7627</v>
      </c>
      <c r="C1284" s="1" t="s">
        <v>18625</v>
      </c>
      <c r="D1284">
        <v>1</v>
      </c>
      <c r="E1284">
        <v>76</v>
      </c>
      <c r="F1284" s="10">
        <f>spotify_data[[#This Row],[track_popularity]]/100</f>
        <v>0.76</v>
      </c>
      <c r="G1284" s="9" t="b">
        <v>1</v>
      </c>
      <c r="H1284" s="1">
        <f>+IF(spotify_data[[#This Row],[explicit]]=FALSE,0,1)</f>
        <v>1</v>
      </c>
      <c r="I1284" s="1" t="s">
        <v>6348</v>
      </c>
      <c r="J1284" s="7">
        <f>MATCH(spotify_data[[#This Row],[artist_name]],spotify_data[artist_name],0)</f>
        <v>103</v>
      </c>
      <c r="K1284">
        <v>90</v>
      </c>
      <c r="L1284" s="10">
        <f>spotify_data[[#This Row],[artist_popularity]]/100</f>
        <v>0.9</v>
      </c>
      <c r="M1284">
        <v>69030894</v>
      </c>
      <c r="N1284" s="1" t="s">
        <v>6349</v>
      </c>
      <c r="O1284" s="1" t="s">
        <v>18620</v>
      </c>
      <c r="P1284" s="1">
        <f>MATCH(spotify_data[[#This Row],[album_id]],spotify_data[album_id],0)</f>
        <v>813</v>
      </c>
      <c r="Q1284" s="1" t="s">
        <v>18619</v>
      </c>
      <c r="R1284" s="2">
        <v>40866</v>
      </c>
      <c r="S1284" s="7">
        <f ca="1">+TODAY()-spotify_data[[#This Row],[Fecha lanzamiento Album]]</f>
        <v>5165</v>
      </c>
      <c r="T1284" s="7">
        <f ca="1">+spotify_data[[#This Row],[Antigüedad Album Dias]]/60</f>
        <v>86.083333333333329</v>
      </c>
      <c r="U1284" s="8">
        <f ca="1">spotify_data[[#This Row],[Antigüedad Album Meses]]/12</f>
        <v>7.1736111111111107</v>
      </c>
      <c r="V1284">
        <v>11</v>
      </c>
      <c r="W1284" s="1" t="s">
        <v>20</v>
      </c>
      <c r="X1284" s="1" t="str">
        <f>+IF(spotify_data[[#This Row],[album_type]]="album","Album",IF(spotify_data[[#This Row],[album_type]]="single","Single","Compilation"))</f>
        <v>Album</v>
      </c>
      <c r="Y1284">
        <v>333</v>
      </c>
    </row>
    <row r="1285" spans="1:25" x14ac:dyDescent="0.3">
      <c r="A1285" s="1" t="s">
        <v>18642</v>
      </c>
      <c r="B1285" s="1">
        <v>6807</v>
      </c>
      <c r="C1285" s="1" t="s">
        <v>18643</v>
      </c>
      <c r="D1285">
        <v>1</v>
      </c>
      <c r="E1285">
        <v>76</v>
      </c>
      <c r="F1285" s="10">
        <f>spotify_data[[#This Row],[track_popularity]]/100</f>
        <v>0.76</v>
      </c>
      <c r="G1285" s="9" t="b">
        <v>0</v>
      </c>
      <c r="H1285" s="1">
        <f>+IF(spotify_data[[#This Row],[explicit]]=FALSE,0,1)</f>
        <v>0</v>
      </c>
      <c r="I1285" s="1" t="s">
        <v>18644</v>
      </c>
      <c r="J1285" s="7">
        <f>MATCH(spotify_data[[#This Row],[artist_name]],spotify_data[artist_name],0)</f>
        <v>1284</v>
      </c>
      <c r="K1285">
        <v>60</v>
      </c>
      <c r="L1285" s="10">
        <f>spotify_data[[#This Row],[artist_popularity]]/100</f>
        <v>0.6</v>
      </c>
      <c r="M1285">
        <v>432466</v>
      </c>
      <c r="N1285" s="1" t="s">
        <v>5947</v>
      </c>
      <c r="O1285" s="1" t="s">
        <v>18645</v>
      </c>
      <c r="P1285" s="1">
        <f>MATCH(spotify_data[[#This Row],[album_id]],spotify_data[album_id],0)</f>
        <v>1284</v>
      </c>
      <c r="Q1285" s="1" t="s">
        <v>18646</v>
      </c>
      <c r="R1285" s="2">
        <v>40863</v>
      </c>
      <c r="S1285" s="7">
        <f ca="1">+TODAY()-spotify_data[[#This Row],[Fecha lanzamiento Album]]</f>
        <v>5168</v>
      </c>
      <c r="T1285" s="7">
        <f ca="1">+spotify_data[[#This Row],[Antigüedad Album Dias]]/60</f>
        <v>86.13333333333334</v>
      </c>
      <c r="U1285" s="8">
        <f ca="1">spotify_data[[#This Row],[Antigüedad Album Meses]]/12</f>
        <v>7.177777777777778</v>
      </c>
      <c r="V1285">
        <v>13</v>
      </c>
      <c r="W1285" s="1" t="s">
        <v>20</v>
      </c>
      <c r="X1285" s="1" t="str">
        <f>+IF(spotify_data[[#This Row],[album_type]]="album","Album",IF(spotify_data[[#This Row],[album_type]]="single","Single","Compilation"))</f>
        <v>Album</v>
      </c>
      <c r="Y1285">
        <v>325</v>
      </c>
    </row>
    <row r="1286" spans="1:25" x14ac:dyDescent="0.3">
      <c r="A1286" s="1" t="s">
        <v>18647</v>
      </c>
      <c r="B1286" s="1">
        <v>6098</v>
      </c>
      <c r="C1286" s="1" t="s">
        <v>18648</v>
      </c>
      <c r="D1286">
        <v>5</v>
      </c>
      <c r="E1286">
        <v>76</v>
      </c>
      <c r="F1286" s="10">
        <f>spotify_data[[#This Row],[track_popularity]]/100</f>
        <v>0.76</v>
      </c>
      <c r="G1286" s="9" t="b">
        <v>1</v>
      </c>
      <c r="H1286" s="1">
        <f>+IF(spotify_data[[#This Row],[explicit]]=FALSE,0,1)</f>
        <v>1</v>
      </c>
      <c r="I1286" s="1" t="s">
        <v>1365</v>
      </c>
      <c r="J1286" s="7">
        <f>MATCH(spotify_data[[#This Row],[artist_name]],spotify_data[artist_name],0)</f>
        <v>164</v>
      </c>
      <c r="K1286">
        <v>95</v>
      </c>
      <c r="L1286" s="10">
        <f>spotify_data[[#This Row],[artist_popularity]]/100</f>
        <v>0.95</v>
      </c>
      <c r="M1286">
        <v>103067383</v>
      </c>
      <c r="N1286" s="1" t="s">
        <v>1366</v>
      </c>
      <c r="O1286" s="1" t="s">
        <v>18649</v>
      </c>
      <c r="P1286" s="1">
        <f>MATCH(spotify_data[[#This Row],[album_id]],spotify_data[album_id],0)</f>
        <v>196</v>
      </c>
      <c r="Q1286" s="1" t="s">
        <v>18650</v>
      </c>
      <c r="R1286" s="2">
        <v>40862</v>
      </c>
      <c r="S1286" s="7">
        <f ca="1">+TODAY()-spotify_data[[#This Row],[Fecha lanzamiento Album]]</f>
        <v>5169</v>
      </c>
      <c r="T1286" s="7">
        <f ca="1">+spotify_data[[#This Row],[Antigüedad Album Dias]]/60</f>
        <v>86.15</v>
      </c>
      <c r="U1286" s="8">
        <f ca="1">spotify_data[[#This Row],[Antigüedad Album Meses]]/12</f>
        <v>7.1791666666666671</v>
      </c>
      <c r="V1286">
        <v>19</v>
      </c>
      <c r="W1286" s="1" t="s">
        <v>20</v>
      </c>
      <c r="X1286" s="1" t="str">
        <f>+IF(spotify_data[[#This Row],[album_type]]="album","Album",IF(spotify_data[[#This Row],[album_type]]="single","Single","Compilation"))</f>
        <v>Album</v>
      </c>
      <c r="Y1286">
        <v>462</v>
      </c>
    </row>
    <row r="1287" spans="1:25" x14ac:dyDescent="0.3">
      <c r="A1287" s="1" t="s">
        <v>18881</v>
      </c>
      <c r="B1287" s="1">
        <v>4789</v>
      </c>
      <c r="C1287" s="1" t="s">
        <v>18882</v>
      </c>
      <c r="D1287">
        <v>3</v>
      </c>
      <c r="E1287">
        <v>76</v>
      </c>
      <c r="F1287" s="10">
        <f>spotify_data[[#This Row],[track_popularity]]/100</f>
        <v>0.76</v>
      </c>
      <c r="G1287" s="9" t="b">
        <v>0</v>
      </c>
      <c r="H1287" s="1">
        <f>+IF(spotify_data[[#This Row],[explicit]]=FALSE,0,1)</f>
        <v>0</v>
      </c>
      <c r="I1287" s="1" t="s">
        <v>16180</v>
      </c>
      <c r="J1287" s="7">
        <f>MATCH(spotify_data[[#This Row],[artist_name]],spotify_data[artist_name],0)</f>
        <v>102</v>
      </c>
      <c r="K1287">
        <v>84</v>
      </c>
      <c r="L1287" s="10">
        <f>spotify_data[[#This Row],[artist_popularity]]/100</f>
        <v>0.84</v>
      </c>
      <c r="M1287">
        <v>11933906</v>
      </c>
      <c r="N1287" s="1" t="s">
        <v>23</v>
      </c>
      <c r="O1287" s="1" t="s">
        <v>18877</v>
      </c>
      <c r="P1287" s="1">
        <f>MATCH(spotify_data[[#This Row],[album_id]],spotify_data[album_id],0)</f>
        <v>102</v>
      </c>
      <c r="Q1287" s="1" t="s">
        <v>18878</v>
      </c>
      <c r="R1287" s="2">
        <v>40711</v>
      </c>
      <c r="S1287" s="7">
        <f ca="1">+TODAY()-spotify_data[[#This Row],[Fecha lanzamiento Album]]</f>
        <v>5320</v>
      </c>
      <c r="T1287" s="7">
        <f ca="1">+spotify_data[[#This Row],[Antigüedad Album Dias]]/60</f>
        <v>88.666666666666671</v>
      </c>
      <c r="U1287" s="8">
        <f ca="1">spotify_data[[#This Row],[Antigüedad Album Meses]]/12</f>
        <v>7.3888888888888893</v>
      </c>
      <c r="V1287">
        <v>16</v>
      </c>
      <c r="W1287" s="1" t="s">
        <v>20</v>
      </c>
      <c r="X1287" s="1" t="str">
        <f>+IF(spotify_data[[#This Row],[album_type]]="album","Album",IF(spotify_data[[#This Row],[album_type]]="single","Single","Compilation"))</f>
        <v>Album</v>
      </c>
      <c r="Y1287">
        <v>385</v>
      </c>
    </row>
    <row r="1288" spans="1:25" x14ac:dyDescent="0.3">
      <c r="A1288" s="1" t="s">
        <v>19037</v>
      </c>
      <c r="B1288" s="1">
        <v>8304</v>
      </c>
      <c r="C1288" s="1" t="s">
        <v>8614</v>
      </c>
      <c r="D1288">
        <v>4</v>
      </c>
      <c r="E1288">
        <v>76</v>
      </c>
      <c r="F1288" s="10">
        <f>spotify_data[[#This Row],[track_popularity]]/100</f>
        <v>0.76</v>
      </c>
      <c r="G1288" s="9" t="b">
        <v>1</v>
      </c>
      <c r="H1288" s="1">
        <f>+IF(spotify_data[[#This Row],[explicit]]=FALSE,0,1)</f>
        <v>1</v>
      </c>
      <c r="I1288" s="1" t="s">
        <v>2459</v>
      </c>
      <c r="J1288" s="7">
        <f>MATCH(spotify_data[[#This Row],[artist_name]],spotify_data[artist_name],0)</f>
        <v>35</v>
      </c>
      <c r="K1288">
        <v>93</v>
      </c>
      <c r="L1288" s="10">
        <f>spotify_data[[#This Row],[artist_popularity]]/100</f>
        <v>0.93</v>
      </c>
      <c r="M1288">
        <v>112957721</v>
      </c>
      <c r="N1288" s="1" t="s">
        <v>2460</v>
      </c>
      <c r="O1288" s="1" t="s">
        <v>19035</v>
      </c>
      <c r="P1288" s="1">
        <f>MATCH(spotify_data[[#This Row],[album_id]],spotify_data[album_id],0)</f>
        <v>816</v>
      </c>
      <c r="Q1288" s="1" t="s">
        <v>19036</v>
      </c>
      <c r="R1288" s="2">
        <v>40623</v>
      </c>
      <c r="S1288" s="7">
        <f ca="1">+TODAY()-spotify_data[[#This Row],[Fecha lanzamiento Album]]</f>
        <v>5408</v>
      </c>
      <c r="T1288" s="7">
        <f ca="1">+spotify_data[[#This Row],[Antigüedad Album Dias]]/60</f>
        <v>90.13333333333334</v>
      </c>
      <c r="U1288" s="8">
        <f ca="1">spotify_data[[#This Row],[Antigüedad Album Meses]]/12</f>
        <v>7.511111111111112</v>
      </c>
      <c r="V1288">
        <v>9</v>
      </c>
      <c r="W1288" s="1" t="s">
        <v>20</v>
      </c>
      <c r="X1288" s="1" t="str">
        <f>+IF(spotify_data[[#This Row],[album_type]]="album","Album",IF(spotify_data[[#This Row],[album_type]]="single","Single","Compilation"))</f>
        <v>Album</v>
      </c>
      <c r="Y1288">
        <v>523</v>
      </c>
    </row>
    <row r="1289" spans="1:25" x14ac:dyDescent="0.3">
      <c r="A1289" s="1" t="s">
        <v>19215</v>
      </c>
      <c r="B1289" s="1">
        <v>1082</v>
      </c>
      <c r="C1289" s="1" t="s">
        <v>19216</v>
      </c>
      <c r="D1289">
        <v>1</v>
      </c>
      <c r="E1289">
        <v>76</v>
      </c>
      <c r="F1289" s="10">
        <f>spotify_data[[#This Row],[track_popularity]]/100</f>
        <v>0.76</v>
      </c>
      <c r="G1289" s="9" t="b">
        <v>0</v>
      </c>
      <c r="H1289" s="1">
        <f>+IF(spotify_data[[#This Row],[explicit]]=FALSE,0,1)</f>
        <v>0</v>
      </c>
      <c r="I1289" s="1" t="s">
        <v>887</v>
      </c>
      <c r="J1289" s="7">
        <f>MATCH(spotify_data[[#This Row],[artist_name]],spotify_data[artist_name],0)</f>
        <v>29</v>
      </c>
      <c r="K1289">
        <v>91</v>
      </c>
      <c r="L1289" s="10">
        <f>spotify_data[[#This Row],[artist_popularity]]/100</f>
        <v>0.91</v>
      </c>
      <c r="M1289">
        <v>85022258</v>
      </c>
      <c r="N1289" s="1" t="s">
        <v>888</v>
      </c>
      <c r="O1289" s="1" t="s">
        <v>19217</v>
      </c>
      <c r="P1289" s="1">
        <f>MATCH(spotify_data[[#This Row],[album_id]],spotify_data[album_id],0)</f>
        <v>1288</v>
      </c>
      <c r="Q1289" s="1" t="s">
        <v>19218</v>
      </c>
      <c r="R1289" s="2">
        <v>40544</v>
      </c>
      <c r="S1289" s="7">
        <f ca="1">+TODAY()-spotify_data[[#This Row],[Fecha lanzamiento Album]]</f>
        <v>5487</v>
      </c>
      <c r="T1289" s="7">
        <f ca="1">+spotify_data[[#This Row],[Antigüedad Album Dias]]/60</f>
        <v>91.45</v>
      </c>
      <c r="U1289" s="8">
        <f ca="1">spotify_data[[#This Row],[Antigüedad Album Meses]]/12</f>
        <v>7.6208333333333336</v>
      </c>
      <c r="V1289">
        <v>7</v>
      </c>
      <c r="W1289" s="1" t="s">
        <v>20</v>
      </c>
      <c r="X1289" s="1" t="str">
        <f>+IF(spotify_data[[#This Row],[album_type]]="album","Album",IF(spotify_data[[#This Row],[album_type]]="single","Single","Compilation"))</f>
        <v>Album</v>
      </c>
      <c r="Y1289">
        <v>379</v>
      </c>
    </row>
    <row r="1290" spans="1:25" x14ac:dyDescent="0.3">
      <c r="A1290" s="1" t="s">
        <v>19285</v>
      </c>
      <c r="B1290" s="1">
        <v>2678</v>
      </c>
      <c r="C1290" s="1" t="s">
        <v>18470</v>
      </c>
      <c r="D1290">
        <v>1</v>
      </c>
      <c r="E1290">
        <v>76</v>
      </c>
      <c r="F1290" s="10">
        <f>spotify_data[[#This Row],[track_popularity]]/100</f>
        <v>0.76</v>
      </c>
      <c r="G1290" s="9" t="b">
        <v>0</v>
      </c>
      <c r="H1290" s="1">
        <f>+IF(spotify_data[[#This Row],[explicit]]=FALSE,0,1)</f>
        <v>0</v>
      </c>
      <c r="I1290" s="1" t="s">
        <v>17805</v>
      </c>
      <c r="J1290" s="7">
        <f>MATCH(spotify_data[[#This Row],[artist_name]],spotify_data[artist_name],0)</f>
        <v>1289</v>
      </c>
      <c r="K1290">
        <v>61</v>
      </c>
      <c r="L1290" s="10">
        <f>spotify_data[[#This Row],[artist_popularity]]/100</f>
        <v>0.61</v>
      </c>
      <c r="M1290">
        <v>2444259</v>
      </c>
      <c r="N1290" s="1" t="s">
        <v>23</v>
      </c>
      <c r="O1290" s="1" t="s">
        <v>19286</v>
      </c>
      <c r="P1290" s="1">
        <f>MATCH(spotify_data[[#This Row],[album_id]],spotify_data[album_id],0)</f>
        <v>1289</v>
      </c>
      <c r="Q1290" s="1" t="s">
        <v>19287</v>
      </c>
      <c r="R1290" s="2">
        <v>40544</v>
      </c>
      <c r="S1290" s="7">
        <f ca="1">+TODAY()-spotify_data[[#This Row],[Fecha lanzamiento Album]]</f>
        <v>5487</v>
      </c>
      <c r="T1290" s="7">
        <f ca="1">+spotify_data[[#This Row],[Antigüedad Album Dias]]/60</f>
        <v>91.45</v>
      </c>
      <c r="U1290" s="8">
        <f ca="1">spotify_data[[#This Row],[Antigüedad Album Meses]]/12</f>
        <v>7.6208333333333336</v>
      </c>
      <c r="V1290">
        <v>15</v>
      </c>
      <c r="W1290" s="1" t="s">
        <v>20</v>
      </c>
      <c r="X1290" s="1" t="str">
        <f>+IF(spotify_data[[#This Row],[album_type]]="album","Album",IF(spotify_data[[#This Row],[album_type]]="single","Single","Compilation"))</f>
        <v>Album</v>
      </c>
      <c r="Y1290">
        <v>329</v>
      </c>
    </row>
    <row r="1291" spans="1:25" x14ac:dyDescent="0.3">
      <c r="A1291" s="1" t="s">
        <v>19359</v>
      </c>
      <c r="B1291" s="1">
        <v>5289</v>
      </c>
      <c r="C1291" s="1" t="s">
        <v>19360</v>
      </c>
      <c r="D1291">
        <v>4</v>
      </c>
      <c r="E1291">
        <v>76</v>
      </c>
      <c r="F1291" s="10">
        <f>spotify_data[[#This Row],[track_popularity]]/100</f>
        <v>0.76</v>
      </c>
      <c r="G1291" s="9" t="b">
        <v>0</v>
      </c>
      <c r="H1291" s="1">
        <f>+IF(spotify_data[[#This Row],[explicit]]=FALSE,0,1)</f>
        <v>0</v>
      </c>
      <c r="I1291" s="1" t="s">
        <v>17916</v>
      </c>
      <c r="J1291" s="7">
        <f>MATCH(spotify_data[[#This Row],[artist_name]],spotify_data[artist_name],0)</f>
        <v>272</v>
      </c>
      <c r="K1291">
        <v>78</v>
      </c>
      <c r="L1291" s="10">
        <f>spotify_data[[#This Row],[artist_popularity]]/100</f>
        <v>0.78</v>
      </c>
      <c r="M1291">
        <v>9156883</v>
      </c>
      <c r="N1291" s="1" t="s">
        <v>23</v>
      </c>
      <c r="O1291" s="1" t="s">
        <v>19357</v>
      </c>
      <c r="P1291" s="1">
        <f>MATCH(spotify_data[[#This Row],[album_id]],spotify_data[album_id],0)</f>
        <v>1290</v>
      </c>
      <c r="Q1291" s="1" t="s">
        <v>19358</v>
      </c>
      <c r="R1291" s="2">
        <v>40501</v>
      </c>
      <c r="S1291" s="7">
        <f ca="1">+TODAY()-spotify_data[[#This Row],[Fecha lanzamiento Album]]</f>
        <v>5530</v>
      </c>
      <c r="T1291" s="7">
        <f ca="1">+spotify_data[[#This Row],[Antigüedad Album Dias]]/60</f>
        <v>92.166666666666671</v>
      </c>
      <c r="U1291" s="8">
        <f ca="1">spotify_data[[#This Row],[Antigüedad Album Meses]]/12</f>
        <v>7.6805555555555562</v>
      </c>
      <c r="V1291">
        <v>12</v>
      </c>
      <c r="W1291" s="1" t="s">
        <v>20</v>
      </c>
      <c r="X1291" s="1" t="str">
        <f>+IF(spotify_data[[#This Row],[album_type]]="album","Album",IF(spotify_data[[#This Row],[album_type]]="single","Single","Compilation"))</f>
        <v>Album</v>
      </c>
      <c r="Y1291">
        <v>366</v>
      </c>
    </row>
    <row r="1292" spans="1:25" x14ac:dyDescent="0.3">
      <c r="A1292" s="1" t="s">
        <v>19499</v>
      </c>
      <c r="B1292" s="1">
        <v>3374</v>
      </c>
      <c r="C1292" s="1" t="s">
        <v>19500</v>
      </c>
      <c r="D1292">
        <v>4</v>
      </c>
      <c r="E1292">
        <v>76</v>
      </c>
      <c r="F1292" s="10">
        <f>spotify_data[[#This Row],[track_popularity]]/100</f>
        <v>0.76</v>
      </c>
      <c r="G1292" s="9" t="b">
        <v>0</v>
      </c>
      <c r="H1292" s="1">
        <f>+IF(spotify_data[[#This Row],[explicit]]=FALSE,0,1)</f>
        <v>0</v>
      </c>
      <c r="I1292" s="1" t="s">
        <v>14806</v>
      </c>
      <c r="J1292" s="7">
        <f>MATCH(spotify_data[[#This Row],[artist_name]],spotify_data[artist_name],0)</f>
        <v>662</v>
      </c>
      <c r="K1292">
        <v>67</v>
      </c>
      <c r="L1292" s="10">
        <f>spotify_data[[#This Row],[artist_popularity]]/100</f>
        <v>0.67</v>
      </c>
      <c r="M1292">
        <v>1525672</v>
      </c>
      <c r="N1292" s="1" t="s">
        <v>23</v>
      </c>
      <c r="O1292" s="1" t="s">
        <v>19501</v>
      </c>
      <c r="P1292" s="1">
        <f>MATCH(spotify_data[[#This Row],[album_id]],spotify_data[album_id],0)</f>
        <v>1291</v>
      </c>
      <c r="Q1292" s="1" t="s">
        <v>19502</v>
      </c>
      <c r="R1292" s="2">
        <v>40399</v>
      </c>
      <c r="S1292" s="7">
        <f ca="1">+TODAY()-spotify_data[[#This Row],[Fecha lanzamiento Album]]</f>
        <v>5632</v>
      </c>
      <c r="T1292" s="7">
        <f ca="1">+spotify_data[[#This Row],[Antigüedad Album Dias]]/60</f>
        <v>93.86666666666666</v>
      </c>
      <c r="U1292" s="8">
        <f ca="1">spotify_data[[#This Row],[Antigüedad Album Meses]]/12</f>
        <v>7.822222222222222</v>
      </c>
      <c r="V1292">
        <v>12</v>
      </c>
      <c r="W1292" s="1" t="s">
        <v>20</v>
      </c>
      <c r="X1292" s="1" t="str">
        <f>+IF(spotify_data[[#This Row],[album_type]]="album","Album",IF(spotify_data[[#This Row],[album_type]]="single","Single","Compilation"))</f>
        <v>Album</v>
      </c>
      <c r="Y1292">
        <v>355</v>
      </c>
    </row>
    <row r="1293" spans="1:25" x14ac:dyDescent="0.3">
      <c r="A1293" s="1" t="s">
        <v>19922</v>
      </c>
      <c r="B1293" s="1">
        <v>4480</v>
      </c>
      <c r="C1293" s="1" t="s">
        <v>19376</v>
      </c>
      <c r="D1293">
        <v>2</v>
      </c>
      <c r="E1293">
        <v>76</v>
      </c>
      <c r="F1293" s="10">
        <f>spotify_data[[#This Row],[track_popularity]]/100</f>
        <v>0.76</v>
      </c>
      <c r="G1293" s="9" t="b">
        <v>1</v>
      </c>
      <c r="H1293" s="1">
        <f>+IF(spotify_data[[#This Row],[explicit]]=FALSE,0,1)</f>
        <v>1</v>
      </c>
      <c r="I1293" s="1" t="s">
        <v>6348</v>
      </c>
      <c r="J1293" s="7">
        <f>MATCH(spotify_data[[#This Row],[artist_name]],spotify_data[artist_name],0)</f>
        <v>103</v>
      </c>
      <c r="K1293">
        <v>90</v>
      </c>
      <c r="L1293" s="10">
        <f>spotify_data[[#This Row],[artist_popularity]]/100</f>
        <v>0.9</v>
      </c>
      <c r="M1293">
        <v>68997177</v>
      </c>
      <c r="N1293" s="1" t="s">
        <v>6349</v>
      </c>
      <c r="O1293" s="1" t="s">
        <v>19778</v>
      </c>
      <c r="P1293" s="1">
        <f>MATCH(spotify_data[[#This Row],[album_id]],spotify_data[album_id],0)</f>
        <v>197</v>
      </c>
      <c r="Q1293" s="1" t="s">
        <v>19369</v>
      </c>
      <c r="R1293" s="2">
        <v>40179</v>
      </c>
      <c r="S1293" s="7">
        <f ca="1">+TODAY()-spotify_data[[#This Row],[Fecha lanzamiento Album]]</f>
        <v>5852</v>
      </c>
      <c r="T1293" s="7">
        <f ca="1">+spotify_data[[#This Row],[Antigüedad Album Dias]]/60</f>
        <v>97.533333333333331</v>
      </c>
      <c r="U1293" s="8">
        <f ca="1">spotify_data[[#This Row],[Antigüedad Album Meses]]/12</f>
        <v>8.1277777777777782</v>
      </c>
      <c r="V1293">
        <v>13</v>
      </c>
      <c r="W1293" s="1" t="s">
        <v>20</v>
      </c>
      <c r="X1293" s="1" t="str">
        <f>+IF(spotify_data[[#This Row],[album_type]]="album","Album",IF(spotify_data[[#This Row],[album_type]]="single","Single","Compilation"))</f>
        <v>Album</v>
      </c>
      <c r="Y1293">
        <v>438</v>
      </c>
    </row>
    <row r="1294" spans="1:25" x14ac:dyDescent="0.3">
      <c r="A1294" s="1" t="s">
        <v>20066</v>
      </c>
      <c r="B1294" s="1">
        <v>187</v>
      </c>
      <c r="C1294" s="1" t="s">
        <v>20067</v>
      </c>
      <c r="D1294">
        <v>4</v>
      </c>
      <c r="E1294">
        <v>76</v>
      </c>
      <c r="F1294" s="10">
        <f>spotify_data[[#This Row],[track_popularity]]/100</f>
        <v>0.76</v>
      </c>
      <c r="G1294" s="9" t="b">
        <v>0</v>
      </c>
      <c r="H1294" s="1">
        <f>+IF(spotify_data[[#This Row],[explicit]]=FALSE,0,1)</f>
        <v>0</v>
      </c>
      <c r="I1294" s="1" t="s">
        <v>6164</v>
      </c>
      <c r="J1294" s="7">
        <f>MATCH(spotify_data[[#This Row],[artist_name]],spotify_data[artist_name],0)</f>
        <v>987</v>
      </c>
      <c r="K1294">
        <v>78</v>
      </c>
      <c r="L1294" s="10">
        <f>spotify_data[[#This Row],[artist_popularity]]/100</f>
        <v>0.78</v>
      </c>
      <c r="M1294">
        <v>8794984</v>
      </c>
      <c r="N1294" s="1" t="s">
        <v>23</v>
      </c>
      <c r="O1294" s="1" t="s">
        <v>20068</v>
      </c>
      <c r="P1294" s="1">
        <f>MATCH(spotify_data[[#This Row],[album_id]],spotify_data[album_id],0)</f>
        <v>1293</v>
      </c>
      <c r="Q1294" s="1" t="s">
        <v>20069</v>
      </c>
      <c r="R1294" s="2">
        <v>40074</v>
      </c>
      <c r="S1294" s="7">
        <f ca="1">+TODAY()-spotify_data[[#This Row],[Fecha lanzamiento Album]]</f>
        <v>5957</v>
      </c>
      <c r="T1294" s="7">
        <f ca="1">+spotify_data[[#This Row],[Antigüedad Album Dias]]/60</f>
        <v>99.283333333333331</v>
      </c>
      <c r="U1294" s="8">
        <f ca="1">spotify_data[[#This Row],[Antigüedad Album Meses]]/12</f>
        <v>8.2736111111111104</v>
      </c>
      <c r="V1294">
        <v>37</v>
      </c>
      <c r="W1294" s="1" t="s">
        <v>1932</v>
      </c>
      <c r="X1294" s="1" t="str">
        <f>+IF(spotify_data[[#This Row],[album_type]]="album","Album",IF(spotify_data[[#This Row],[album_type]]="single","Single","Compilation"))</f>
        <v>Compilation</v>
      </c>
      <c r="Y1294">
        <v>316</v>
      </c>
    </row>
    <row r="1295" spans="1:25" x14ac:dyDescent="0.3">
      <c r="A1295" s="1" t="s">
        <v>20202</v>
      </c>
      <c r="B1295" s="1">
        <v>4574</v>
      </c>
      <c r="C1295" s="1" t="s">
        <v>20203</v>
      </c>
      <c r="D1295">
        <v>13</v>
      </c>
      <c r="E1295">
        <v>76</v>
      </c>
      <c r="F1295" s="10">
        <f>spotify_data[[#This Row],[track_popularity]]/100</f>
        <v>0.76</v>
      </c>
      <c r="G1295" s="9" t="b">
        <v>0</v>
      </c>
      <c r="H1295" s="1">
        <f>+IF(spotify_data[[#This Row],[explicit]]=FALSE,0,1)</f>
        <v>0</v>
      </c>
      <c r="I1295" s="1" t="s">
        <v>5665</v>
      </c>
      <c r="J1295" s="7">
        <f>MATCH(spotify_data[[#This Row],[artist_name]],spotify_data[artist_name],0)</f>
        <v>691</v>
      </c>
      <c r="K1295">
        <v>77</v>
      </c>
      <c r="L1295" s="10">
        <f>spotify_data[[#This Row],[artist_popularity]]/100</f>
        <v>0.77</v>
      </c>
      <c r="M1295">
        <v>7228235</v>
      </c>
      <c r="N1295" s="1" t="s">
        <v>5666</v>
      </c>
      <c r="O1295" s="1" t="s">
        <v>20191</v>
      </c>
      <c r="P1295" s="1">
        <f>MATCH(spotify_data[[#This Row],[album_id]],spotify_data[album_id],0)</f>
        <v>691</v>
      </c>
      <c r="Q1295" s="1" t="s">
        <v>20192</v>
      </c>
      <c r="R1295" s="2">
        <v>39994</v>
      </c>
      <c r="S1295" s="7">
        <f ca="1">+TODAY()-spotify_data[[#This Row],[Fecha lanzamiento Album]]</f>
        <v>6037</v>
      </c>
      <c r="T1295" s="7">
        <f ca="1">+spotify_data[[#This Row],[Antigüedad Album Dias]]/60</f>
        <v>100.61666666666666</v>
      </c>
      <c r="U1295" s="8">
        <f ca="1">spotify_data[[#This Row],[Antigüedad Album Meses]]/12</f>
        <v>8.3847222222222211</v>
      </c>
      <c r="V1295">
        <v>20</v>
      </c>
      <c r="W1295" s="1" t="s">
        <v>20</v>
      </c>
      <c r="X1295" s="1" t="str">
        <f>+IF(spotify_data[[#This Row],[album_type]]="album","Album",IF(spotify_data[[#This Row],[album_type]]="single","Single","Compilation"))</f>
        <v>Album</v>
      </c>
      <c r="Y1295">
        <v>281</v>
      </c>
    </row>
    <row r="1296" spans="1:25" x14ac:dyDescent="0.3">
      <c r="A1296" s="1" t="s">
        <v>20235</v>
      </c>
      <c r="B1296" s="1">
        <v>6494</v>
      </c>
      <c r="C1296" s="1" t="s">
        <v>20236</v>
      </c>
      <c r="D1296">
        <v>16</v>
      </c>
      <c r="E1296">
        <v>76</v>
      </c>
      <c r="F1296" s="10">
        <f>spotify_data[[#This Row],[track_popularity]]/100</f>
        <v>0.76</v>
      </c>
      <c r="G1296" s="9" t="b">
        <v>0</v>
      </c>
      <c r="H1296" s="1">
        <f>+IF(spotify_data[[#This Row],[explicit]]=FALSE,0,1)</f>
        <v>0</v>
      </c>
      <c r="I1296" s="1" t="s">
        <v>12996</v>
      </c>
      <c r="J1296" s="7">
        <f>MATCH(spotify_data[[#This Row],[artist_name]],spotify_data[artist_name],0)</f>
        <v>575</v>
      </c>
      <c r="K1296">
        <v>80</v>
      </c>
      <c r="L1296" s="10">
        <f>spotify_data[[#This Row],[artist_popularity]]/100</f>
        <v>0.8</v>
      </c>
      <c r="M1296">
        <v>17330579</v>
      </c>
      <c r="N1296" s="1" t="s">
        <v>12997</v>
      </c>
      <c r="O1296" s="1" t="s">
        <v>20237</v>
      </c>
      <c r="P1296" s="1">
        <f>MATCH(spotify_data[[#This Row],[album_id]],spotify_data[album_id],0)</f>
        <v>1295</v>
      </c>
      <c r="Q1296" s="1" t="s">
        <v>20238</v>
      </c>
      <c r="R1296" s="2">
        <v>39948</v>
      </c>
      <c r="S1296" s="7">
        <f ca="1">+TODAY()-spotify_data[[#This Row],[Fecha lanzamiento Album]]</f>
        <v>6083</v>
      </c>
      <c r="T1296" s="7">
        <f ca="1">+spotify_data[[#This Row],[Antigüedad Album Dias]]/60</f>
        <v>101.38333333333334</v>
      </c>
      <c r="U1296" s="8">
        <f ca="1">spotify_data[[#This Row],[Antigüedad Album Meses]]/12</f>
        <v>8.4486111111111111</v>
      </c>
      <c r="V1296">
        <v>18</v>
      </c>
      <c r="W1296" s="1" t="s">
        <v>20</v>
      </c>
      <c r="X1296" s="1" t="str">
        <f>+IF(spotify_data[[#This Row],[album_type]]="album","Album",IF(spotify_data[[#This Row],[album_type]]="single","Single","Compilation"))</f>
        <v>Album</v>
      </c>
      <c r="Y1296">
        <v>535</v>
      </c>
    </row>
    <row r="1297" spans="1:25" x14ac:dyDescent="0.3">
      <c r="A1297" s="1" t="s">
        <v>20330</v>
      </c>
      <c r="B1297" s="1">
        <v>639</v>
      </c>
      <c r="C1297" s="1" t="s">
        <v>20331</v>
      </c>
      <c r="D1297">
        <v>2</v>
      </c>
      <c r="E1297">
        <v>76</v>
      </c>
      <c r="F1297" s="10">
        <f>spotify_data[[#This Row],[track_popularity]]/100</f>
        <v>0.76</v>
      </c>
      <c r="G1297" s="9" t="b">
        <v>0</v>
      </c>
      <c r="H1297" s="1">
        <f>+IF(spotify_data[[#This Row],[explicit]]=FALSE,0,1)</f>
        <v>0</v>
      </c>
      <c r="I1297" s="1" t="s">
        <v>15099</v>
      </c>
      <c r="J1297" s="7">
        <f>MATCH(spotify_data[[#This Row],[artist_name]],spotify_data[artist_name],0)</f>
        <v>1258</v>
      </c>
      <c r="K1297">
        <v>73</v>
      </c>
      <c r="L1297" s="10">
        <f>spotify_data[[#This Row],[artist_popularity]]/100</f>
        <v>0.73</v>
      </c>
      <c r="M1297">
        <v>7218544</v>
      </c>
      <c r="N1297" s="1" t="s">
        <v>23</v>
      </c>
      <c r="O1297" s="1" t="s">
        <v>20332</v>
      </c>
      <c r="P1297" s="1">
        <f>MATCH(spotify_data[[#This Row],[album_id]],spotify_data[album_id],0)</f>
        <v>1296</v>
      </c>
      <c r="Q1297" s="1" t="s">
        <v>15099</v>
      </c>
      <c r="R1297" s="2">
        <v>39814</v>
      </c>
      <c r="S1297" s="7">
        <f ca="1">+TODAY()-spotify_data[[#This Row],[Fecha lanzamiento Album]]</f>
        <v>6217</v>
      </c>
      <c r="T1297" s="7">
        <f ca="1">+spotify_data[[#This Row],[Antigüedad Album Dias]]/60</f>
        <v>103.61666666666666</v>
      </c>
      <c r="U1297" s="8">
        <f ca="1">spotify_data[[#This Row],[Antigüedad Album Meses]]/12</f>
        <v>8.6347222222222211</v>
      </c>
      <c r="V1297">
        <v>13</v>
      </c>
      <c r="W1297" s="1" t="s">
        <v>20</v>
      </c>
      <c r="X1297" s="1" t="str">
        <f>+IF(spotify_data[[#This Row],[album_type]]="album","Album",IF(spotify_data[[#This Row],[album_type]]="single","Single","Compilation"))</f>
        <v>Album</v>
      </c>
      <c r="Y1297">
        <v>377</v>
      </c>
    </row>
    <row r="1298" spans="1:25" x14ac:dyDescent="0.3">
      <c r="A1298" s="1" t="s">
        <v>20670</v>
      </c>
      <c r="B1298" s="1">
        <v>7905</v>
      </c>
      <c r="C1298" s="1" t="s">
        <v>20671</v>
      </c>
      <c r="D1298">
        <v>1</v>
      </c>
      <c r="E1298">
        <v>76</v>
      </c>
      <c r="F1298" s="10">
        <f>spotify_data[[#This Row],[track_popularity]]/100</f>
        <v>0.76</v>
      </c>
      <c r="G1298" s="9" t="b">
        <v>1</v>
      </c>
      <c r="H1298" s="1">
        <f>+IF(spotify_data[[#This Row],[explicit]]=FALSE,0,1)</f>
        <v>1</v>
      </c>
      <c r="I1298" s="1" t="s">
        <v>12751</v>
      </c>
      <c r="J1298" s="7">
        <f>MATCH(spotify_data[[#This Row],[artist_name]],spotify_data[artist_name],0)</f>
        <v>569</v>
      </c>
      <c r="K1298">
        <v>73</v>
      </c>
      <c r="L1298" s="10">
        <f>spotify_data[[#This Row],[artist_popularity]]/100</f>
        <v>0.73</v>
      </c>
      <c r="M1298">
        <v>3571591</v>
      </c>
      <c r="N1298" s="1" t="s">
        <v>1955</v>
      </c>
      <c r="O1298" s="1" t="s">
        <v>20672</v>
      </c>
      <c r="P1298" s="1">
        <f>MATCH(spotify_data[[#This Row],[album_id]],spotify_data[album_id],0)</f>
        <v>569</v>
      </c>
      <c r="Q1298" s="1" t="s">
        <v>20673</v>
      </c>
      <c r="R1298" s="2">
        <v>39430</v>
      </c>
      <c r="S1298" s="7">
        <f ca="1">+TODAY()-spotify_data[[#This Row],[Fecha lanzamiento Album]]</f>
        <v>6601</v>
      </c>
      <c r="T1298" s="7">
        <f ca="1">+spotify_data[[#This Row],[Antigüedad Album Dias]]/60</f>
        <v>110.01666666666667</v>
      </c>
      <c r="U1298" s="8">
        <f ca="1">spotify_data[[#This Row],[Antigüedad Album Meses]]/12</f>
        <v>9.1680555555555561</v>
      </c>
      <c r="V1298">
        <v>10</v>
      </c>
      <c r="W1298" s="1" t="s">
        <v>20</v>
      </c>
      <c r="X1298" s="1" t="str">
        <f>+IF(spotify_data[[#This Row],[album_type]]="album","Album",IF(spotify_data[[#This Row],[album_type]]="single","Single","Compilation"))</f>
        <v>Album</v>
      </c>
      <c r="Y1298">
        <v>435</v>
      </c>
    </row>
    <row r="1299" spans="1:25" x14ac:dyDescent="0.3">
      <c r="A1299" s="1" t="s">
        <v>20858</v>
      </c>
      <c r="B1299" s="1">
        <v>3257</v>
      </c>
      <c r="C1299" s="1" t="s">
        <v>20857</v>
      </c>
      <c r="D1299">
        <v>1</v>
      </c>
      <c r="E1299">
        <v>76</v>
      </c>
      <c r="F1299" s="10">
        <f>spotify_data[[#This Row],[track_popularity]]/100</f>
        <v>0.76</v>
      </c>
      <c r="G1299" s="9" t="b">
        <v>1</v>
      </c>
      <c r="H1299" s="1">
        <f>+IF(spotify_data[[#This Row],[explicit]]=FALSE,0,1)</f>
        <v>1</v>
      </c>
      <c r="I1299" s="1" t="s">
        <v>1959</v>
      </c>
      <c r="J1299" s="7">
        <f>MATCH(spotify_data[[#This Row],[artist_name]],spotify_data[artist_name],0)</f>
        <v>365</v>
      </c>
      <c r="K1299">
        <v>76</v>
      </c>
      <c r="L1299" s="10">
        <f>spotify_data[[#This Row],[artist_popularity]]/100</f>
        <v>0.76</v>
      </c>
      <c r="M1299">
        <v>12008159</v>
      </c>
      <c r="N1299" s="1" t="s">
        <v>23</v>
      </c>
      <c r="O1299" s="1" t="s">
        <v>20855</v>
      </c>
      <c r="P1299" s="1">
        <f>MATCH(spotify_data[[#This Row],[album_id]],spotify_data[album_id],0)</f>
        <v>1298</v>
      </c>
      <c r="Q1299" s="1" t="s">
        <v>20856</v>
      </c>
      <c r="R1299" s="2">
        <v>39189</v>
      </c>
      <c r="S1299" s="7">
        <f ca="1">+TODAY()-spotify_data[[#This Row],[Fecha lanzamiento Album]]</f>
        <v>6842</v>
      </c>
      <c r="T1299" s="7">
        <f ca="1">+spotify_data[[#This Row],[Antigüedad Album Dias]]/60</f>
        <v>114.03333333333333</v>
      </c>
      <c r="U1299" s="8">
        <f ca="1">spotify_data[[#This Row],[Antigüedad Album Meses]]/12</f>
        <v>9.5027777777777782</v>
      </c>
      <c r="V1299">
        <v>17</v>
      </c>
      <c r="W1299" s="1" t="s">
        <v>20</v>
      </c>
      <c r="X1299" s="1" t="str">
        <f>+IF(spotify_data[[#This Row],[album_type]]="album","Album",IF(spotify_data[[#This Row],[album_type]]="single","Single","Compilation"))</f>
        <v>Album</v>
      </c>
      <c r="Y1299">
        <v>361</v>
      </c>
    </row>
    <row r="1300" spans="1:25" x14ac:dyDescent="0.3">
      <c r="A1300" s="1" t="s">
        <v>20905</v>
      </c>
      <c r="B1300" s="1">
        <v>7337</v>
      </c>
      <c r="C1300" s="1" t="s">
        <v>20865</v>
      </c>
      <c r="D1300">
        <v>16</v>
      </c>
      <c r="E1300">
        <v>76</v>
      </c>
      <c r="F1300" s="10">
        <f>spotify_data[[#This Row],[track_popularity]]/100</f>
        <v>0.76</v>
      </c>
      <c r="G1300" s="9" t="b">
        <v>0</v>
      </c>
      <c r="H1300" s="1">
        <f>+IF(spotify_data[[#This Row],[explicit]]=FALSE,0,1)</f>
        <v>0</v>
      </c>
      <c r="I1300" s="1" t="s">
        <v>19480</v>
      </c>
      <c r="J1300" s="7">
        <f>MATCH(spotify_data[[#This Row],[artist_name]],spotify_data[artist_name],0)</f>
        <v>277</v>
      </c>
      <c r="K1300">
        <v>79</v>
      </c>
      <c r="L1300" s="10">
        <f>spotify_data[[#This Row],[artist_popularity]]/100</f>
        <v>0.79</v>
      </c>
      <c r="M1300">
        <v>3469963</v>
      </c>
      <c r="N1300" s="1" t="s">
        <v>23</v>
      </c>
      <c r="O1300" s="1" t="s">
        <v>20906</v>
      </c>
      <c r="P1300" s="1">
        <f>MATCH(spotify_data[[#This Row],[album_id]],spotify_data[album_id],0)</f>
        <v>277</v>
      </c>
      <c r="Q1300" s="1" t="s">
        <v>20867</v>
      </c>
      <c r="R1300" s="2">
        <v>39083</v>
      </c>
      <c r="S1300" s="7">
        <f ca="1">+TODAY()-spotify_data[[#This Row],[Fecha lanzamiento Album]]</f>
        <v>6948</v>
      </c>
      <c r="T1300" s="7">
        <f ca="1">+spotify_data[[#This Row],[Antigüedad Album Dias]]/60</f>
        <v>115.8</v>
      </c>
      <c r="U1300" s="8">
        <f ca="1">spotify_data[[#This Row],[Antigüedad Album Meses]]/12</f>
        <v>9.65</v>
      </c>
      <c r="V1300">
        <v>17</v>
      </c>
      <c r="W1300" s="1" t="s">
        <v>20</v>
      </c>
      <c r="X1300" s="1" t="str">
        <f>+IF(spotify_data[[#This Row],[album_type]]="album","Album",IF(spotify_data[[#This Row],[album_type]]="single","Single","Compilation"))</f>
        <v>Album</v>
      </c>
      <c r="Y1300">
        <v>307</v>
      </c>
    </row>
    <row r="1301" spans="1:25" x14ac:dyDescent="0.3">
      <c r="A1301" s="1" t="s">
        <v>20956</v>
      </c>
      <c r="B1301" s="1">
        <v>2948</v>
      </c>
      <c r="C1301" s="1" t="s">
        <v>20957</v>
      </c>
      <c r="D1301">
        <v>2</v>
      </c>
      <c r="E1301">
        <v>76</v>
      </c>
      <c r="F1301" s="10">
        <f>spotify_data[[#This Row],[track_popularity]]/100</f>
        <v>0.76</v>
      </c>
      <c r="G1301" s="9" t="b">
        <v>0</v>
      </c>
      <c r="H1301" s="1">
        <f>+IF(spotify_data[[#This Row],[explicit]]=FALSE,0,1)</f>
        <v>0</v>
      </c>
      <c r="I1301" s="1" t="s">
        <v>20631</v>
      </c>
      <c r="J1301" s="7">
        <f>MATCH(spotify_data[[#This Row],[artist_name]],spotify_data[artist_name],0)</f>
        <v>697</v>
      </c>
      <c r="K1301">
        <v>68</v>
      </c>
      <c r="L1301" s="10">
        <f>spotify_data[[#This Row],[artist_popularity]]/100</f>
        <v>0.68</v>
      </c>
      <c r="M1301">
        <v>2408533</v>
      </c>
      <c r="N1301" s="1" t="s">
        <v>23</v>
      </c>
      <c r="O1301" s="1" t="s">
        <v>20958</v>
      </c>
      <c r="P1301" s="1">
        <f>MATCH(spotify_data[[#This Row],[album_id]],spotify_data[album_id],0)</f>
        <v>1300</v>
      </c>
      <c r="Q1301" s="1" t="s">
        <v>20959</v>
      </c>
      <c r="R1301" s="2">
        <v>39083</v>
      </c>
      <c r="S1301" s="7">
        <f ca="1">+TODAY()-spotify_data[[#This Row],[Fecha lanzamiento Album]]</f>
        <v>6948</v>
      </c>
      <c r="T1301" s="7">
        <f ca="1">+spotify_data[[#This Row],[Antigüedad Album Dias]]/60</f>
        <v>115.8</v>
      </c>
      <c r="U1301" s="8">
        <f ca="1">spotify_data[[#This Row],[Antigüedad Album Meses]]/12</f>
        <v>9.65</v>
      </c>
      <c r="V1301">
        <v>14</v>
      </c>
      <c r="W1301" s="1" t="s">
        <v>20</v>
      </c>
      <c r="X1301" s="1" t="str">
        <f>+IF(spotify_data[[#This Row],[album_type]]="album","Album",IF(spotify_data[[#This Row],[album_type]]="single","Single","Compilation"))</f>
        <v>Album</v>
      </c>
      <c r="Y1301">
        <v>369</v>
      </c>
    </row>
    <row r="1302" spans="1:25" x14ac:dyDescent="0.3">
      <c r="A1302" s="1" t="s">
        <v>21144</v>
      </c>
      <c r="B1302" s="1">
        <v>588</v>
      </c>
      <c r="C1302" s="1" t="s">
        <v>2279</v>
      </c>
      <c r="D1302">
        <v>2</v>
      </c>
      <c r="E1302">
        <v>76</v>
      </c>
      <c r="F1302" s="10">
        <f>spotify_data[[#This Row],[track_popularity]]/100</f>
        <v>0.76</v>
      </c>
      <c r="G1302" s="9" t="b">
        <v>0</v>
      </c>
      <c r="H1302" s="1">
        <f>+IF(spotify_data[[#This Row],[explicit]]=FALSE,0,1)</f>
        <v>0</v>
      </c>
      <c r="I1302" s="1" t="s">
        <v>21140</v>
      </c>
      <c r="J1302" s="7">
        <f>MATCH(spotify_data[[#This Row],[artist_name]],spotify_data[artist_name],0)</f>
        <v>571</v>
      </c>
      <c r="K1302">
        <v>75</v>
      </c>
      <c r="L1302" s="10">
        <f>spotify_data[[#This Row],[artist_popularity]]/100</f>
        <v>0.75</v>
      </c>
      <c r="M1302">
        <v>8464040</v>
      </c>
      <c r="N1302" s="1" t="s">
        <v>21141</v>
      </c>
      <c r="O1302" s="1" t="s">
        <v>21142</v>
      </c>
      <c r="P1302" s="1">
        <f>MATCH(spotify_data[[#This Row],[album_id]],spotify_data[album_id],0)</f>
        <v>571</v>
      </c>
      <c r="Q1302" s="1" t="s">
        <v>21143</v>
      </c>
      <c r="R1302" s="2">
        <v>38896</v>
      </c>
      <c r="S1302" s="7">
        <f ca="1">+TODAY()-spotify_data[[#This Row],[Fecha lanzamiento Album]]</f>
        <v>7135</v>
      </c>
      <c r="T1302" s="7">
        <f ca="1">+spotify_data[[#This Row],[Antigüedad Album Dias]]/60</f>
        <v>118.91666666666667</v>
      </c>
      <c r="U1302" s="8">
        <f ca="1">spotify_data[[#This Row],[Antigüedad Album Meses]]/12</f>
        <v>9.9097222222222232</v>
      </c>
      <c r="V1302">
        <v>12</v>
      </c>
      <c r="W1302" s="1" t="s">
        <v>20</v>
      </c>
      <c r="X1302" s="1" t="str">
        <f>+IF(spotify_data[[#This Row],[album_type]]="album","Album",IF(spotify_data[[#This Row],[album_type]]="single","Single","Compilation"))</f>
        <v>Album</v>
      </c>
      <c r="Y1302">
        <v>4</v>
      </c>
    </row>
    <row r="1303" spans="1:25" x14ac:dyDescent="0.3">
      <c r="A1303" s="1" t="s">
        <v>21155</v>
      </c>
      <c r="B1303" s="1">
        <v>1294</v>
      </c>
      <c r="C1303" s="1" t="s">
        <v>21149</v>
      </c>
      <c r="D1303">
        <v>3</v>
      </c>
      <c r="E1303">
        <v>76</v>
      </c>
      <c r="F1303" s="10">
        <f>spotify_data[[#This Row],[track_popularity]]/100</f>
        <v>0.76</v>
      </c>
      <c r="G1303" s="9" t="b">
        <v>0</v>
      </c>
      <c r="H1303" s="1">
        <f>+IF(spotify_data[[#This Row],[explicit]]=FALSE,0,1)</f>
        <v>0</v>
      </c>
      <c r="I1303" s="1" t="s">
        <v>20063</v>
      </c>
      <c r="J1303" s="7">
        <f>MATCH(spotify_data[[#This Row],[artist_name]],spotify_data[artist_name],0)</f>
        <v>572</v>
      </c>
      <c r="K1303">
        <v>77</v>
      </c>
      <c r="L1303" s="10">
        <f>spotify_data[[#This Row],[artist_popularity]]/100</f>
        <v>0.77</v>
      </c>
      <c r="M1303">
        <v>7297885</v>
      </c>
      <c r="N1303" s="1" t="s">
        <v>16238</v>
      </c>
      <c r="O1303" s="1" t="s">
        <v>21153</v>
      </c>
      <c r="P1303" s="1">
        <f>MATCH(spotify_data[[#This Row],[album_id]],spotify_data[album_id],0)</f>
        <v>1302</v>
      </c>
      <c r="Q1303" s="1" t="s">
        <v>21147</v>
      </c>
      <c r="R1303" s="2">
        <v>38881</v>
      </c>
      <c r="S1303" s="7">
        <f ca="1">+TODAY()-spotify_data[[#This Row],[Fecha lanzamiento Album]]</f>
        <v>7150</v>
      </c>
      <c r="T1303" s="7">
        <f ca="1">+spotify_data[[#This Row],[Antigüedad Album Dias]]/60</f>
        <v>119.16666666666667</v>
      </c>
      <c r="U1303" s="8">
        <f ca="1">spotify_data[[#This Row],[Antigüedad Album Meses]]/12</f>
        <v>9.9305555555555554</v>
      </c>
      <c r="V1303">
        <v>13</v>
      </c>
      <c r="W1303" s="1" t="s">
        <v>20</v>
      </c>
      <c r="X1303" s="1" t="str">
        <f>+IF(spotify_data[[#This Row],[album_type]]="album","Album",IF(spotify_data[[#This Row],[album_type]]="single","Single","Compilation"))</f>
        <v>Album</v>
      </c>
      <c r="Y1303">
        <v>385</v>
      </c>
    </row>
    <row r="1304" spans="1:25" x14ac:dyDescent="0.3">
      <c r="A1304" s="1" t="s">
        <v>21201</v>
      </c>
      <c r="B1304" s="1">
        <v>7225</v>
      </c>
      <c r="C1304" s="1" t="s">
        <v>21202</v>
      </c>
      <c r="D1304">
        <v>4</v>
      </c>
      <c r="E1304">
        <v>76</v>
      </c>
      <c r="F1304" s="10">
        <f>spotify_data[[#This Row],[track_popularity]]/100</f>
        <v>0.76</v>
      </c>
      <c r="G1304" s="9" t="b">
        <v>0</v>
      </c>
      <c r="H1304" s="1">
        <f>+IF(spotify_data[[#This Row],[explicit]]=FALSE,0,1)</f>
        <v>0</v>
      </c>
      <c r="I1304" s="1" t="s">
        <v>21203</v>
      </c>
      <c r="J1304" s="7">
        <f>MATCH(spotify_data[[#This Row],[artist_name]],spotify_data[artist_name],0)</f>
        <v>1303</v>
      </c>
      <c r="K1304">
        <v>62</v>
      </c>
      <c r="L1304" s="10">
        <f>spotify_data[[#This Row],[artist_popularity]]/100</f>
        <v>0.62</v>
      </c>
      <c r="M1304">
        <v>1532727</v>
      </c>
      <c r="N1304" s="1" t="s">
        <v>89</v>
      </c>
      <c r="O1304" s="1" t="s">
        <v>21204</v>
      </c>
      <c r="P1304" s="1">
        <f>MATCH(spotify_data[[#This Row],[album_id]],spotify_data[album_id],0)</f>
        <v>1303</v>
      </c>
      <c r="Q1304" s="1" t="s">
        <v>21205</v>
      </c>
      <c r="R1304" s="2">
        <v>38718</v>
      </c>
      <c r="S1304" s="7">
        <f ca="1">+TODAY()-spotify_data[[#This Row],[Fecha lanzamiento Album]]</f>
        <v>7313</v>
      </c>
      <c r="T1304" s="7">
        <f ca="1">+spotify_data[[#This Row],[Antigüedad Album Dias]]/60</f>
        <v>121.88333333333334</v>
      </c>
      <c r="U1304" s="8">
        <f ca="1">spotify_data[[#This Row],[Antigüedad Album Meses]]/12</f>
        <v>10.156944444444445</v>
      </c>
      <c r="V1304">
        <v>11</v>
      </c>
      <c r="W1304" s="1" t="s">
        <v>20</v>
      </c>
      <c r="X1304" s="1" t="str">
        <f>+IF(spotify_data[[#This Row],[album_type]]="album","Album",IF(spotify_data[[#This Row],[album_type]]="single","Single","Compilation"))</f>
        <v>Album</v>
      </c>
      <c r="Y1304">
        <v>32</v>
      </c>
    </row>
    <row r="1305" spans="1:25" x14ac:dyDescent="0.3">
      <c r="A1305" s="1" t="s">
        <v>21228</v>
      </c>
      <c r="B1305" s="1">
        <v>3020</v>
      </c>
      <c r="C1305" s="1" t="s">
        <v>21229</v>
      </c>
      <c r="D1305">
        <v>2</v>
      </c>
      <c r="E1305">
        <v>76</v>
      </c>
      <c r="F1305" s="10">
        <f>spotify_data[[#This Row],[track_popularity]]/100</f>
        <v>0.76</v>
      </c>
      <c r="G1305" s="9" t="b">
        <v>0</v>
      </c>
      <c r="H1305" s="1">
        <f>+IF(spotify_data[[#This Row],[explicit]]=FALSE,0,1)</f>
        <v>0</v>
      </c>
      <c r="I1305" s="1" t="s">
        <v>21230</v>
      </c>
      <c r="J1305" s="7">
        <f>MATCH(spotify_data[[#This Row],[artist_name]],spotify_data[artist_name],0)</f>
        <v>1304</v>
      </c>
      <c r="K1305">
        <v>73</v>
      </c>
      <c r="L1305" s="10">
        <f>spotify_data[[#This Row],[artist_popularity]]/100</f>
        <v>0.73</v>
      </c>
      <c r="M1305">
        <v>7067574</v>
      </c>
      <c r="N1305" s="1" t="s">
        <v>23</v>
      </c>
      <c r="O1305" s="1" t="s">
        <v>21231</v>
      </c>
      <c r="P1305" s="1">
        <f>MATCH(spotify_data[[#This Row],[album_id]],spotify_data[album_id],0)</f>
        <v>1304</v>
      </c>
      <c r="Q1305" s="1" t="s">
        <v>21229</v>
      </c>
      <c r="R1305" s="2">
        <v>38718</v>
      </c>
      <c r="S1305" s="7">
        <f ca="1">+TODAY()-spotify_data[[#This Row],[Fecha lanzamiento Album]]</f>
        <v>7313</v>
      </c>
      <c r="T1305" s="7">
        <f ca="1">+spotify_data[[#This Row],[Antigüedad Album Dias]]/60</f>
        <v>121.88333333333334</v>
      </c>
      <c r="U1305" s="8">
        <f ca="1">spotify_data[[#This Row],[Antigüedad Album Meses]]/12</f>
        <v>10.156944444444445</v>
      </c>
      <c r="V1305">
        <v>12</v>
      </c>
      <c r="W1305" s="1" t="s">
        <v>20</v>
      </c>
      <c r="X1305" s="1" t="str">
        <f>+IF(spotify_data[[#This Row],[album_type]]="album","Album",IF(spotify_data[[#This Row],[album_type]]="single","Single","Compilation"))</f>
        <v>Album</v>
      </c>
      <c r="Y1305">
        <v>41</v>
      </c>
    </row>
    <row r="1306" spans="1:25" x14ac:dyDescent="0.3">
      <c r="A1306" s="1" t="s">
        <v>21236</v>
      </c>
      <c r="B1306" s="1">
        <v>5709</v>
      </c>
      <c r="C1306" s="1" t="s">
        <v>21237</v>
      </c>
      <c r="D1306">
        <v>4</v>
      </c>
      <c r="E1306">
        <v>76</v>
      </c>
      <c r="F1306" s="10">
        <f>spotify_data[[#This Row],[track_popularity]]/100</f>
        <v>0.76</v>
      </c>
      <c r="G1306" s="9" t="b">
        <v>1</v>
      </c>
      <c r="H1306" s="1">
        <f>+IF(spotify_data[[#This Row],[explicit]]=FALSE,0,1)</f>
        <v>1</v>
      </c>
      <c r="I1306" s="1" t="s">
        <v>20605</v>
      </c>
      <c r="J1306" s="7">
        <f>MATCH(spotify_data[[#This Row],[artist_name]],spotify_data[artist_name],0)</f>
        <v>278</v>
      </c>
      <c r="K1306">
        <v>81</v>
      </c>
      <c r="L1306" s="10">
        <f>spotify_data[[#This Row],[artist_popularity]]/100</f>
        <v>0.81</v>
      </c>
      <c r="M1306">
        <v>6002343</v>
      </c>
      <c r="N1306" s="1" t="s">
        <v>23</v>
      </c>
      <c r="O1306" s="1" t="s">
        <v>21224</v>
      </c>
      <c r="P1306" s="1">
        <f>MATCH(spotify_data[[#This Row],[album_id]],spotify_data[album_id],0)</f>
        <v>278</v>
      </c>
      <c r="Q1306" s="1" t="s">
        <v>21225</v>
      </c>
      <c r="R1306" s="2">
        <v>38718</v>
      </c>
      <c r="S1306" s="7">
        <f ca="1">+TODAY()-spotify_data[[#This Row],[Fecha lanzamiento Album]]</f>
        <v>7313</v>
      </c>
      <c r="T1306" s="7">
        <f ca="1">+spotify_data[[#This Row],[Antigüedad Album Dias]]/60</f>
        <v>121.88333333333334</v>
      </c>
      <c r="U1306" s="8">
        <f ca="1">spotify_data[[#This Row],[Antigüedad Album Meses]]/12</f>
        <v>10.156944444444445</v>
      </c>
      <c r="V1306">
        <v>12</v>
      </c>
      <c r="W1306" s="1" t="s">
        <v>20</v>
      </c>
      <c r="X1306" s="1" t="str">
        <f>+IF(spotify_data[[#This Row],[album_type]]="album","Album",IF(spotify_data[[#This Row],[album_type]]="single","Single","Compilation"))</f>
        <v>Album</v>
      </c>
      <c r="Y1306">
        <v>411</v>
      </c>
    </row>
    <row r="1307" spans="1:25" x14ac:dyDescent="0.3">
      <c r="A1307" s="1" t="s">
        <v>21311</v>
      </c>
      <c r="B1307" s="1">
        <v>8362</v>
      </c>
      <c r="C1307" s="1" t="s">
        <v>1697</v>
      </c>
      <c r="D1307">
        <v>7</v>
      </c>
      <c r="E1307">
        <v>76</v>
      </c>
      <c r="F1307" s="10">
        <f>spotify_data[[#This Row],[track_popularity]]/100</f>
        <v>0.76</v>
      </c>
      <c r="G1307" s="9" t="b">
        <v>0</v>
      </c>
      <c r="H1307" s="1">
        <f>+IF(spotify_data[[#This Row],[explicit]]=FALSE,0,1)</f>
        <v>0</v>
      </c>
      <c r="I1307" s="1" t="s">
        <v>21312</v>
      </c>
      <c r="J1307" s="7">
        <f>MATCH(spotify_data[[#This Row],[artist_name]],spotify_data[artist_name],0)</f>
        <v>1306</v>
      </c>
      <c r="K1307">
        <v>68</v>
      </c>
      <c r="L1307" s="10">
        <f>spotify_data[[#This Row],[artist_popularity]]/100</f>
        <v>0.68</v>
      </c>
      <c r="M1307">
        <v>6125781</v>
      </c>
      <c r="N1307" s="1" t="s">
        <v>395</v>
      </c>
      <c r="O1307" s="1" t="s">
        <v>21313</v>
      </c>
      <c r="P1307" s="1">
        <f>MATCH(spotify_data[[#This Row],[album_id]],spotify_data[album_id],0)</f>
        <v>1306</v>
      </c>
      <c r="Q1307" s="1" t="s">
        <v>21314</v>
      </c>
      <c r="R1307" s="2">
        <v>38670</v>
      </c>
      <c r="S1307" s="7">
        <f ca="1">+TODAY()-spotify_data[[#This Row],[Fecha lanzamiento Album]]</f>
        <v>7361</v>
      </c>
      <c r="T1307" s="7">
        <f ca="1">+spotify_data[[#This Row],[Antigüedad Album Dias]]/60</f>
        <v>122.68333333333334</v>
      </c>
      <c r="U1307" s="8">
        <f ca="1">spotify_data[[#This Row],[Antigüedad Album Meses]]/12</f>
        <v>10.223611111111111</v>
      </c>
      <c r="V1307">
        <v>14</v>
      </c>
      <c r="W1307" s="1" t="s">
        <v>20</v>
      </c>
      <c r="X1307" s="1" t="str">
        <f>+IF(spotify_data[[#This Row],[album_type]]="album","Album",IF(spotify_data[[#This Row],[album_type]]="single","Single","Compilation"))</f>
        <v>Album</v>
      </c>
      <c r="Y1307">
        <v>333</v>
      </c>
    </row>
    <row r="1308" spans="1:25" x14ac:dyDescent="0.3">
      <c r="A1308" s="1" t="s">
        <v>21472</v>
      </c>
      <c r="B1308" s="1">
        <v>1873</v>
      </c>
      <c r="C1308" s="1" t="s">
        <v>21473</v>
      </c>
      <c r="D1308">
        <v>10</v>
      </c>
      <c r="E1308">
        <v>76</v>
      </c>
      <c r="F1308" s="10">
        <f>spotify_data[[#This Row],[track_popularity]]/100</f>
        <v>0.76</v>
      </c>
      <c r="G1308" s="9" t="b">
        <v>0</v>
      </c>
      <c r="H1308" s="1">
        <f>+IF(spotify_data[[#This Row],[explicit]]=FALSE,0,1)</f>
        <v>0</v>
      </c>
      <c r="I1308" s="1" t="s">
        <v>18658</v>
      </c>
      <c r="J1308" s="7">
        <f>MATCH(spotify_data[[#This Row],[artist_name]],spotify_data[artist_name],0)</f>
        <v>453</v>
      </c>
      <c r="K1308">
        <v>67</v>
      </c>
      <c r="L1308" s="10">
        <f>spotify_data[[#This Row],[artist_popularity]]/100</f>
        <v>0.67</v>
      </c>
      <c r="M1308">
        <v>1672769</v>
      </c>
      <c r="N1308" s="1" t="s">
        <v>23</v>
      </c>
      <c r="O1308" s="1" t="s">
        <v>21474</v>
      </c>
      <c r="P1308" s="1">
        <f>MATCH(spotify_data[[#This Row],[album_id]],spotify_data[album_id],0)</f>
        <v>1307</v>
      </c>
      <c r="Q1308" s="1" t="s">
        <v>21475</v>
      </c>
      <c r="R1308" s="2">
        <v>38405</v>
      </c>
      <c r="S1308" s="7">
        <f ca="1">+TODAY()-spotify_data[[#This Row],[Fecha lanzamiento Album]]</f>
        <v>7626</v>
      </c>
      <c r="T1308" s="7">
        <f ca="1">+spotify_data[[#This Row],[Antigüedad Album Dias]]/60</f>
        <v>127.1</v>
      </c>
      <c r="U1308" s="8">
        <f ca="1">spotify_data[[#This Row],[Antigüedad Album Meses]]/12</f>
        <v>10.591666666666667</v>
      </c>
      <c r="V1308">
        <v>18</v>
      </c>
      <c r="W1308" s="1" t="s">
        <v>20</v>
      </c>
      <c r="X1308" s="1" t="str">
        <f>+IF(spotify_data[[#This Row],[album_type]]="album","Album",IF(spotify_data[[#This Row],[album_type]]="single","Single","Compilation"))</f>
        <v>Album</v>
      </c>
      <c r="Y1308">
        <v>406</v>
      </c>
    </row>
    <row r="1309" spans="1:25" x14ac:dyDescent="0.3">
      <c r="A1309" s="1" t="s">
        <v>21764</v>
      </c>
      <c r="B1309" s="1">
        <v>7617</v>
      </c>
      <c r="C1309" s="1" t="s">
        <v>21765</v>
      </c>
      <c r="D1309">
        <v>2</v>
      </c>
      <c r="E1309">
        <v>76</v>
      </c>
      <c r="F1309" s="10">
        <f>spotify_data[[#This Row],[track_popularity]]/100</f>
        <v>0.76</v>
      </c>
      <c r="G1309" s="9" t="b">
        <v>0</v>
      </c>
      <c r="H1309" s="1">
        <f>+IF(spotify_data[[#This Row],[explicit]]=FALSE,0,1)</f>
        <v>0</v>
      </c>
      <c r="I1309" s="1" t="s">
        <v>9645</v>
      </c>
      <c r="J1309" s="7">
        <f>MATCH(spotify_data[[#This Row],[artist_name]],spotify_data[artist_name],0)</f>
        <v>635</v>
      </c>
      <c r="K1309">
        <v>74</v>
      </c>
      <c r="L1309" s="10">
        <f>spotify_data[[#This Row],[artist_popularity]]/100</f>
        <v>0.74</v>
      </c>
      <c r="M1309">
        <v>6444988</v>
      </c>
      <c r="N1309" s="1" t="s">
        <v>9646</v>
      </c>
      <c r="O1309" s="1" t="s">
        <v>21766</v>
      </c>
      <c r="P1309" s="1">
        <f>MATCH(spotify_data[[#This Row],[album_id]],spotify_data[album_id],0)</f>
        <v>1308</v>
      </c>
      <c r="Q1309" s="1" t="s">
        <v>21767</v>
      </c>
      <c r="R1309" s="2">
        <v>37922</v>
      </c>
      <c r="S1309" s="7">
        <f ca="1">+TODAY()-spotify_data[[#This Row],[Fecha lanzamiento Album]]</f>
        <v>8109</v>
      </c>
      <c r="T1309" s="7">
        <f ca="1">+spotify_data[[#This Row],[Antigüedad Album Dias]]/60</f>
        <v>135.15</v>
      </c>
      <c r="U1309" s="8">
        <f ca="1">spotify_data[[#This Row],[Antigüedad Album Meses]]/12</f>
        <v>11.262500000000001</v>
      </c>
      <c r="V1309">
        <v>11</v>
      </c>
      <c r="W1309" s="1" t="s">
        <v>20</v>
      </c>
      <c r="X1309" s="1" t="str">
        <f>+IF(spotify_data[[#This Row],[album_type]]="album","Album",IF(spotify_data[[#This Row],[album_type]]="single","Single","Compilation"))</f>
        <v>Album</v>
      </c>
      <c r="Y1309">
        <v>366</v>
      </c>
    </row>
    <row r="1310" spans="1:25" x14ac:dyDescent="0.3">
      <c r="A1310" s="1" t="s">
        <v>21942</v>
      </c>
      <c r="B1310" s="1">
        <v>2648</v>
      </c>
      <c r="C1310" s="1" t="s">
        <v>13036</v>
      </c>
      <c r="D1310">
        <v>4</v>
      </c>
      <c r="E1310">
        <v>76</v>
      </c>
      <c r="F1310" s="10">
        <f>spotify_data[[#This Row],[track_popularity]]/100</f>
        <v>0.76</v>
      </c>
      <c r="G1310" s="9" t="b">
        <v>0</v>
      </c>
      <c r="H1310" s="1">
        <f>+IF(spotify_data[[#This Row],[explicit]]=FALSE,0,1)</f>
        <v>0</v>
      </c>
      <c r="I1310" s="1" t="s">
        <v>1764</v>
      </c>
      <c r="J1310" s="7">
        <f>MATCH(spotify_data[[#This Row],[artist_name]],spotify_data[artist_name],0)</f>
        <v>105</v>
      </c>
      <c r="K1310">
        <v>75</v>
      </c>
      <c r="L1310" s="10">
        <f>spotify_data[[#This Row],[artist_popularity]]/100</f>
        <v>0.75</v>
      </c>
      <c r="M1310">
        <v>6158071</v>
      </c>
      <c r="N1310" s="1" t="s">
        <v>1765</v>
      </c>
      <c r="O1310" s="1" t="s">
        <v>21938</v>
      </c>
      <c r="P1310" s="1">
        <f>MATCH(spotify_data[[#This Row],[album_id]],spotify_data[album_id],0)</f>
        <v>105</v>
      </c>
      <c r="Q1310" s="1" t="s">
        <v>21939</v>
      </c>
      <c r="R1310" s="2">
        <v>37684</v>
      </c>
      <c r="S1310" s="7">
        <f ca="1">+TODAY()-spotify_data[[#This Row],[Fecha lanzamiento Album]]</f>
        <v>8347</v>
      </c>
      <c r="T1310" s="7">
        <f ca="1">+spotify_data[[#This Row],[Antigüedad Album Dias]]/60</f>
        <v>139.11666666666667</v>
      </c>
      <c r="U1310" s="8">
        <f ca="1">spotify_data[[#This Row],[Antigüedad Album Meses]]/12</f>
        <v>11.593055555555557</v>
      </c>
      <c r="V1310">
        <v>12</v>
      </c>
      <c r="W1310" s="1" t="s">
        <v>20</v>
      </c>
      <c r="X1310" s="1" t="str">
        <f>+IF(spotify_data[[#This Row],[album_type]]="album","Album",IF(spotify_data[[#This Row],[album_type]]="single","Single","Compilation"))</f>
        <v>Album</v>
      </c>
      <c r="Y1310">
        <v>437</v>
      </c>
    </row>
    <row r="1311" spans="1:25" x14ac:dyDescent="0.3">
      <c r="A1311" s="1" t="s">
        <v>22052</v>
      </c>
      <c r="B1311" s="1"/>
      <c r="C1311" s="1" t="s">
        <v>22053</v>
      </c>
      <c r="D1311">
        <v>17</v>
      </c>
      <c r="E1311">
        <v>76</v>
      </c>
      <c r="F1311" s="10">
        <f>spotify_data[[#This Row],[track_popularity]]/100</f>
        <v>0.76</v>
      </c>
      <c r="G1311" s="9" t="b">
        <v>1</v>
      </c>
      <c r="H1311" s="1">
        <f>+IF(spotify_data[[#This Row],[explicit]]=FALSE,0,1)</f>
        <v>1</v>
      </c>
      <c r="I1311" s="1" t="s">
        <v>22054</v>
      </c>
      <c r="J1311" s="7">
        <f>MATCH(spotify_data[[#This Row],[artist_name]],spotify_data[artist_name],0)</f>
        <v>1310</v>
      </c>
      <c r="K1311">
        <v>63</v>
      </c>
      <c r="L1311" s="10">
        <f>spotify_data[[#This Row],[artist_popularity]]/100</f>
        <v>0.63</v>
      </c>
      <c r="M1311">
        <v>1130026</v>
      </c>
      <c r="N1311" s="1" t="s">
        <v>21800</v>
      </c>
      <c r="O1311" s="1" t="s">
        <v>22055</v>
      </c>
      <c r="P1311" s="1">
        <f>MATCH(spotify_data[[#This Row],[album_id]],spotify_data[album_id],0)</f>
        <v>1310</v>
      </c>
      <c r="Q1311" s="1" t="s">
        <v>22056</v>
      </c>
      <c r="R1311" s="2">
        <v>37558</v>
      </c>
      <c r="S1311" s="7">
        <f ca="1">+TODAY()-spotify_data[[#This Row],[Fecha lanzamiento Album]]</f>
        <v>8473</v>
      </c>
      <c r="T1311" s="7">
        <f ca="1">+spotify_data[[#This Row],[Antigüedad Album Dias]]/60</f>
        <v>141.21666666666667</v>
      </c>
      <c r="U1311" s="8">
        <f ca="1">spotify_data[[#This Row],[Antigüedad Album Meses]]/12</f>
        <v>11.768055555555556</v>
      </c>
      <c r="V1311">
        <v>19</v>
      </c>
      <c r="W1311" s="1" t="s">
        <v>20</v>
      </c>
      <c r="X1311" s="1" t="str">
        <f>+IF(spotify_data[[#This Row],[album_type]]="album","Album",IF(spotify_data[[#This Row],[album_type]]="single","Single","Compilation"))</f>
        <v>Album</v>
      </c>
      <c r="Y1311">
        <v>556</v>
      </c>
    </row>
    <row r="1312" spans="1:25" x14ac:dyDescent="0.3">
      <c r="A1312" s="1" t="s">
        <v>22072</v>
      </c>
      <c r="B1312" s="1"/>
      <c r="C1312" s="1" t="s">
        <v>22073</v>
      </c>
      <c r="D1312">
        <v>2</v>
      </c>
      <c r="E1312">
        <v>76</v>
      </c>
      <c r="F1312" s="10">
        <f>spotify_data[[#This Row],[track_popularity]]/100</f>
        <v>0.76</v>
      </c>
      <c r="G1312" s="9" t="b">
        <v>0</v>
      </c>
      <c r="H1312" s="1">
        <f>+IF(spotify_data[[#This Row],[explicit]]=FALSE,0,1)</f>
        <v>0</v>
      </c>
      <c r="I1312" s="1" t="s">
        <v>7763</v>
      </c>
      <c r="J1312" s="7">
        <f>MATCH(spotify_data[[#This Row],[artist_name]],spotify_data[artist_name],0)</f>
        <v>45</v>
      </c>
      <c r="K1312">
        <v>88</v>
      </c>
      <c r="L1312" s="10">
        <f>spotify_data[[#This Row],[artist_popularity]]/100</f>
        <v>0.88</v>
      </c>
      <c r="M1312">
        <v>60830643</v>
      </c>
      <c r="N1312" s="1" t="s">
        <v>23</v>
      </c>
      <c r="O1312" s="1" t="s">
        <v>22070</v>
      </c>
      <c r="P1312" s="1">
        <f>MATCH(spotify_data[[#This Row],[album_id]],spotify_data[album_id],0)</f>
        <v>77</v>
      </c>
      <c r="Q1312" s="1" t="s">
        <v>22071</v>
      </c>
      <c r="R1312" s="2">
        <v>37495</v>
      </c>
      <c r="S1312" s="7">
        <f ca="1">+TODAY()-spotify_data[[#This Row],[Fecha lanzamiento Album]]</f>
        <v>8536</v>
      </c>
      <c r="T1312" s="7">
        <f ca="1">+spotify_data[[#This Row],[Antigüedad Album Dias]]/60</f>
        <v>142.26666666666668</v>
      </c>
      <c r="U1312" s="8">
        <f ca="1">spotify_data[[#This Row],[Antigüedad Album Meses]]/12</f>
        <v>11.855555555555556</v>
      </c>
      <c r="V1312">
        <v>11</v>
      </c>
      <c r="W1312" s="1" t="s">
        <v>20</v>
      </c>
      <c r="X1312" s="1" t="str">
        <f>+IF(spotify_data[[#This Row],[album_type]]="album","Album",IF(spotify_data[[#This Row],[album_type]]="single","Single","Compilation"))</f>
        <v>Album</v>
      </c>
      <c r="Y1312">
        <v>377</v>
      </c>
    </row>
    <row r="1313" spans="1:25" x14ac:dyDescent="0.3">
      <c r="A1313" s="1" t="s">
        <v>22089</v>
      </c>
      <c r="B1313" s="1"/>
      <c r="C1313" s="1" t="s">
        <v>22090</v>
      </c>
      <c r="D1313">
        <v>6</v>
      </c>
      <c r="E1313">
        <v>76</v>
      </c>
      <c r="F1313" s="10">
        <f>spotify_data[[#This Row],[track_popularity]]/100</f>
        <v>0.76</v>
      </c>
      <c r="G1313" s="9" t="b">
        <v>0</v>
      </c>
      <c r="H1313" s="1">
        <f>+IF(spotify_data[[#This Row],[explicit]]=FALSE,0,1)</f>
        <v>0</v>
      </c>
      <c r="I1313" s="1" t="s">
        <v>14644</v>
      </c>
      <c r="J1313" s="7">
        <f>MATCH(spotify_data[[#This Row],[artist_name]],spotify_data[artist_name],0)</f>
        <v>207</v>
      </c>
      <c r="K1313">
        <v>82</v>
      </c>
      <c r="L1313" s="10">
        <f>spotify_data[[#This Row],[artist_popularity]]/100</f>
        <v>0.82</v>
      </c>
      <c r="M1313">
        <v>23223067</v>
      </c>
      <c r="N1313" s="1" t="s">
        <v>14645</v>
      </c>
      <c r="O1313" s="1" t="s">
        <v>22086</v>
      </c>
      <c r="P1313" s="1">
        <f>MATCH(spotify_data[[#This Row],[album_id]],spotify_data[album_id],0)</f>
        <v>207</v>
      </c>
      <c r="Q1313" s="1" t="s">
        <v>22087</v>
      </c>
      <c r="R1313" s="2">
        <v>37446</v>
      </c>
      <c r="S1313" s="7">
        <f ca="1">+TODAY()-spotify_data[[#This Row],[Fecha lanzamiento Album]]</f>
        <v>8585</v>
      </c>
      <c r="T1313" s="7">
        <f ca="1">+spotify_data[[#This Row],[Antigüedad Album Dias]]/60</f>
        <v>143.08333333333334</v>
      </c>
      <c r="U1313" s="8">
        <f ca="1">spotify_data[[#This Row],[Antigüedad Album Meses]]/12</f>
        <v>11.923611111111112</v>
      </c>
      <c r="V1313">
        <v>18</v>
      </c>
      <c r="W1313" s="1" t="s">
        <v>20</v>
      </c>
      <c r="X1313" s="1" t="str">
        <f>+IF(spotify_data[[#This Row],[album_type]]="album","Album",IF(spotify_data[[#This Row],[album_type]]="single","Single","Compilation"))</f>
        <v>Album</v>
      </c>
      <c r="Y1313">
        <v>386</v>
      </c>
    </row>
    <row r="1314" spans="1:25" x14ac:dyDescent="0.3">
      <c r="A1314" s="1" t="s">
        <v>22454</v>
      </c>
      <c r="B1314" s="1"/>
      <c r="C1314" s="1" t="s">
        <v>22455</v>
      </c>
      <c r="D1314">
        <v>6</v>
      </c>
      <c r="E1314">
        <v>76</v>
      </c>
      <c r="F1314" s="10">
        <f>spotify_data[[#This Row],[track_popularity]]/100</f>
        <v>0.76</v>
      </c>
      <c r="G1314" s="9" t="b">
        <v>0</v>
      </c>
      <c r="H1314" s="1">
        <f>+IF(spotify_data[[#This Row],[explicit]]=FALSE,0,1)</f>
        <v>0</v>
      </c>
      <c r="I1314" s="1" t="s">
        <v>22456</v>
      </c>
      <c r="J1314" s="7">
        <f>MATCH(spotify_data[[#This Row],[artist_name]],spotify_data[artist_name],0)</f>
        <v>1313</v>
      </c>
      <c r="K1314">
        <v>73</v>
      </c>
      <c r="L1314" s="10">
        <f>spotify_data[[#This Row],[artist_popularity]]/100</f>
        <v>0.73</v>
      </c>
      <c r="M1314">
        <v>4303697</v>
      </c>
      <c r="N1314" s="1" t="s">
        <v>10714</v>
      </c>
      <c r="O1314" s="1" t="s">
        <v>22457</v>
      </c>
      <c r="P1314" s="1">
        <f>MATCH(spotify_data[[#This Row],[album_id]],spotify_data[album_id],0)</f>
        <v>1313</v>
      </c>
      <c r="Q1314" s="1" t="s">
        <v>22458</v>
      </c>
      <c r="R1314" s="2">
        <v>36892</v>
      </c>
      <c r="S1314" s="7">
        <f ca="1">+TODAY()-spotify_data[[#This Row],[Fecha lanzamiento Album]]</f>
        <v>9139</v>
      </c>
      <c r="T1314" s="7">
        <f ca="1">+spotify_data[[#This Row],[Antigüedad Album Dias]]/60</f>
        <v>152.31666666666666</v>
      </c>
      <c r="U1314" s="8">
        <f ca="1">spotify_data[[#This Row],[Antigüedad Album Meses]]/12</f>
        <v>12.693055555555555</v>
      </c>
      <c r="V1314">
        <v>11</v>
      </c>
      <c r="W1314" s="1" t="s">
        <v>20</v>
      </c>
      <c r="X1314" s="1" t="str">
        <f>+IF(spotify_data[[#This Row],[album_type]]="album","Album",IF(spotify_data[[#This Row],[album_type]]="single","Single","Compilation"))</f>
        <v>Album</v>
      </c>
      <c r="Y1314">
        <v>491</v>
      </c>
    </row>
    <row r="1315" spans="1:25" x14ac:dyDescent="0.3">
      <c r="A1315" s="1" t="s">
        <v>23055</v>
      </c>
      <c r="B1315" s="1"/>
      <c r="C1315" s="1" t="s">
        <v>23056</v>
      </c>
      <c r="D1315">
        <v>4</v>
      </c>
      <c r="E1315">
        <v>76</v>
      </c>
      <c r="F1315" s="10">
        <f>spotify_data[[#This Row],[track_popularity]]/100</f>
        <v>0.76</v>
      </c>
      <c r="G1315" s="9" t="b">
        <v>0</v>
      </c>
      <c r="H1315" s="1">
        <f>+IF(spotify_data[[#This Row],[explicit]]=FALSE,0,1)</f>
        <v>0</v>
      </c>
      <c r="I1315" s="1" t="s">
        <v>22644</v>
      </c>
      <c r="J1315" s="7">
        <f>MATCH(spotify_data[[#This Row],[artist_name]],spotify_data[artist_name],0)</f>
        <v>1314</v>
      </c>
      <c r="K1315">
        <v>71</v>
      </c>
      <c r="L1315" s="10">
        <f>spotify_data[[#This Row],[artist_popularity]]/100</f>
        <v>0.71</v>
      </c>
      <c r="M1315">
        <v>3314550</v>
      </c>
      <c r="N1315" s="1" t="s">
        <v>23</v>
      </c>
      <c r="O1315" s="1" t="s">
        <v>23057</v>
      </c>
      <c r="P1315" s="1">
        <f>MATCH(spotify_data[[#This Row],[album_id]],spotify_data[album_id],0)</f>
        <v>1314</v>
      </c>
      <c r="Q1315" s="1" t="s">
        <v>23058</v>
      </c>
      <c r="R1315" s="2">
        <v>35431</v>
      </c>
      <c r="S1315" s="7">
        <f ca="1">+TODAY()-spotify_data[[#This Row],[Fecha lanzamiento Album]]</f>
        <v>10600</v>
      </c>
      <c r="T1315" s="7">
        <f ca="1">+spotify_data[[#This Row],[Antigüedad Album Dias]]/60</f>
        <v>176.66666666666666</v>
      </c>
      <c r="U1315" s="8">
        <f ca="1">spotify_data[[#This Row],[Antigüedad Album Meses]]/12</f>
        <v>14.722222222222221</v>
      </c>
      <c r="V1315">
        <v>11</v>
      </c>
      <c r="W1315" s="1" t="s">
        <v>20</v>
      </c>
      <c r="X1315" s="1" t="str">
        <f>+IF(spotify_data[[#This Row],[album_type]]="album","Album",IF(spotify_data[[#This Row],[album_type]]="single","Single","Compilation"))</f>
        <v>Album</v>
      </c>
      <c r="Y1315">
        <v>441</v>
      </c>
    </row>
    <row r="1316" spans="1:25" x14ac:dyDescent="0.3">
      <c r="A1316" s="1" t="s">
        <v>23271</v>
      </c>
      <c r="B1316" s="1"/>
      <c r="C1316" s="1" t="s">
        <v>2961</v>
      </c>
      <c r="D1316">
        <v>9</v>
      </c>
      <c r="E1316">
        <v>76</v>
      </c>
      <c r="F1316" s="10">
        <f>spotify_data[[#This Row],[track_popularity]]/100</f>
        <v>0.76</v>
      </c>
      <c r="G1316" s="9" t="b">
        <v>0</v>
      </c>
      <c r="H1316" s="1">
        <f>+IF(spotify_data[[#This Row],[explicit]]=FALSE,0,1)</f>
        <v>0</v>
      </c>
      <c r="I1316" s="1" t="s">
        <v>23266</v>
      </c>
      <c r="J1316" s="7">
        <f>MATCH(spotify_data[[#This Row],[artist_name]],spotify_data[artist_name],0)</f>
        <v>711</v>
      </c>
      <c r="K1316">
        <v>77</v>
      </c>
      <c r="L1316" s="10">
        <f>spotify_data[[#This Row],[artist_popularity]]/100</f>
        <v>0.77</v>
      </c>
      <c r="M1316">
        <v>5106570</v>
      </c>
      <c r="N1316" s="1" t="s">
        <v>23</v>
      </c>
      <c r="O1316" s="1" t="s">
        <v>23267</v>
      </c>
      <c r="P1316" s="1">
        <f>MATCH(spotify_data[[#This Row],[album_id]],spotify_data[album_id],0)</f>
        <v>711</v>
      </c>
      <c r="Q1316" s="1" t="s">
        <v>23268</v>
      </c>
      <c r="R1316" s="2">
        <v>34638</v>
      </c>
      <c r="S1316" s="7">
        <f ca="1">+TODAY()-spotify_data[[#This Row],[Fecha lanzamiento Album]]</f>
        <v>11393</v>
      </c>
      <c r="T1316" s="7">
        <f ca="1">+spotify_data[[#This Row],[Antigüedad Album Dias]]/60</f>
        <v>189.88333333333333</v>
      </c>
      <c r="U1316" s="8">
        <f ca="1">spotify_data[[#This Row],[Antigüedad Album Meses]]/12</f>
        <v>15.823611111111111</v>
      </c>
      <c r="V1316">
        <v>16</v>
      </c>
      <c r="W1316" s="1" t="s">
        <v>1932</v>
      </c>
      <c r="X1316" s="1" t="str">
        <f>+IF(spotify_data[[#This Row],[album_type]]="album","Album",IF(spotify_data[[#This Row],[album_type]]="single","Single","Compilation"))</f>
        <v>Compilation</v>
      </c>
      <c r="Y1316">
        <v>362</v>
      </c>
    </row>
    <row r="1317" spans="1:25" x14ac:dyDescent="0.3">
      <c r="A1317" s="1" t="s">
        <v>23372</v>
      </c>
      <c r="B1317" s="1"/>
      <c r="C1317" s="1" t="s">
        <v>23373</v>
      </c>
      <c r="D1317">
        <v>11</v>
      </c>
      <c r="E1317">
        <v>76</v>
      </c>
      <c r="F1317" s="10">
        <f>spotify_data[[#This Row],[track_popularity]]/100</f>
        <v>0.76</v>
      </c>
      <c r="G1317" s="9" t="b">
        <v>0</v>
      </c>
      <c r="H1317" s="1">
        <f>+IF(spotify_data[[#This Row],[explicit]]=FALSE,0,1)</f>
        <v>0</v>
      </c>
      <c r="I1317" s="1" t="s">
        <v>23374</v>
      </c>
      <c r="J1317" s="7">
        <f>MATCH(spotify_data[[#This Row],[artist_name]],spotify_data[artist_name],0)</f>
        <v>1316</v>
      </c>
      <c r="K1317">
        <v>64</v>
      </c>
      <c r="L1317" s="10">
        <f>spotify_data[[#This Row],[artist_popularity]]/100</f>
        <v>0.64</v>
      </c>
      <c r="M1317">
        <v>2339851</v>
      </c>
      <c r="N1317" s="1" t="s">
        <v>23375</v>
      </c>
      <c r="O1317" s="1" t="s">
        <v>23376</v>
      </c>
      <c r="P1317" s="1">
        <f>MATCH(spotify_data[[#This Row],[album_id]],spotify_data[album_id],0)</f>
        <v>1316</v>
      </c>
      <c r="Q1317" s="1" t="s">
        <v>23377</v>
      </c>
      <c r="R1317" s="2">
        <v>34335</v>
      </c>
      <c r="S1317" s="7">
        <f ca="1">+TODAY()-spotify_data[[#This Row],[Fecha lanzamiento Album]]</f>
        <v>11696</v>
      </c>
      <c r="T1317" s="7">
        <f ca="1">+spotify_data[[#This Row],[Antigüedad Album Dias]]/60</f>
        <v>194.93333333333334</v>
      </c>
      <c r="U1317" s="8">
        <f ca="1">spotify_data[[#This Row],[Antigüedad Album Meses]]/12</f>
        <v>16.244444444444444</v>
      </c>
      <c r="V1317">
        <v>11</v>
      </c>
      <c r="W1317" s="1" t="s">
        <v>20</v>
      </c>
      <c r="X1317" s="1" t="str">
        <f>+IF(spotify_data[[#This Row],[album_type]]="album","Album",IF(spotify_data[[#This Row],[album_type]]="single","Single","Compilation"))</f>
        <v>Album</v>
      </c>
      <c r="Y1317">
        <v>514</v>
      </c>
    </row>
    <row r="1318" spans="1:25" x14ac:dyDescent="0.3">
      <c r="A1318" s="1" t="s">
        <v>23469</v>
      </c>
      <c r="B1318" s="1"/>
      <c r="C1318" s="1" t="s">
        <v>23470</v>
      </c>
      <c r="D1318">
        <v>3</v>
      </c>
      <c r="E1318">
        <v>76</v>
      </c>
      <c r="F1318" s="10">
        <f>spotify_data[[#This Row],[track_popularity]]/100</f>
        <v>0.76</v>
      </c>
      <c r="G1318" s="9" t="b">
        <v>0</v>
      </c>
      <c r="H1318" s="1">
        <f>+IF(spotify_data[[#This Row],[explicit]]=FALSE,0,1)</f>
        <v>0</v>
      </c>
      <c r="I1318" s="1" t="s">
        <v>23464</v>
      </c>
      <c r="J1318" s="7">
        <f>MATCH(spotify_data[[#This Row],[artist_name]],spotify_data[artist_name],0)</f>
        <v>1157</v>
      </c>
      <c r="K1318">
        <v>71</v>
      </c>
      <c r="L1318" s="10">
        <f>spotify_data[[#This Row],[artist_popularity]]/100</f>
        <v>0.71</v>
      </c>
      <c r="M1318">
        <v>3857056</v>
      </c>
      <c r="N1318" s="1" t="s">
        <v>21063</v>
      </c>
      <c r="O1318" s="1" t="s">
        <v>23465</v>
      </c>
      <c r="P1318" s="1">
        <f>MATCH(spotify_data[[#This Row],[album_id]],spotify_data[album_id],0)</f>
        <v>1157</v>
      </c>
      <c r="Q1318" s="1" t="s">
        <v>23466</v>
      </c>
      <c r="R1318" s="2">
        <v>34029</v>
      </c>
      <c r="S1318" s="7">
        <f ca="1">+TODAY()-spotify_data[[#This Row],[Fecha lanzamiento Album]]</f>
        <v>12002</v>
      </c>
      <c r="T1318" s="7">
        <f ca="1">+spotify_data[[#This Row],[Antigüedad Album Dias]]/60</f>
        <v>200.03333333333333</v>
      </c>
      <c r="U1318" s="8">
        <f ca="1">spotify_data[[#This Row],[Antigüedad Album Meses]]/12</f>
        <v>16.669444444444444</v>
      </c>
      <c r="V1318">
        <v>12</v>
      </c>
      <c r="W1318" s="1" t="s">
        <v>20</v>
      </c>
      <c r="X1318" s="1" t="str">
        <f>+IF(spotify_data[[#This Row],[album_type]]="album","Album",IF(spotify_data[[#This Row],[album_type]]="single","Single","Compilation"))</f>
        <v>Album</v>
      </c>
      <c r="Y1318">
        <v>37</v>
      </c>
    </row>
    <row r="1319" spans="1:25" x14ac:dyDescent="0.3">
      <c r="A1319" s="1" t="s">
        <v>23526</v>
      </c>
      <c r="B1319" s="1"/>
      <c r="C1319" s="1" t="s">
        <v>23527</v>
      </c>
      <c r="D1319">
        <v>5</v>
      </c>
      <c r="E1319">
        <v>76</v>
      </c>
      <c r="F1319" s="10">
        <f>spotify_data[[#This Row],[track_popularity]]/100</f>
        <v>0.76</v>
      </c>
      <c r="G1319" s="9" t="b">
        <v>1</v>
      </c>
      <c r="H1319" s="1">
        <f>+IF(spotify_data[[#This Row],[explicit]]=FALSE,0,1)</f>
        <v>1</v>
      </c>
      <c r="I1319" s="1" t="s">
        <v>22658</v>
      </c>
      <c r="J1319" s="7">
        <f>MATCH(spotify_data[[#This Row],[artist_name]],spotify_data[artist_name],0)</f>
        <v>472</v>
      </c>
      <c r="K1319">
        <v>78</v>
      </c>
      <c r="L1319" s="10">
        <f>spotify_data[[#This Row],[artist_popularity]]/100</f>
        <v>0.78</v>
      </c>
      <c r="M1319">
        <v>15089626</v>
      </c>
      <c r="N1319" s="1" t="s">
        <v>22659</v>
      </c>
      <c r="O1319" s="1" t="s">
        <v>23524</v>
      </c>
      <c r="P1319" s="1">
        <f>MATCH(spotify_data[[#This Row],[album_id]],spotify_data[album_id],0)</f>
        <v>1318</v>
      </c>
      <c r="Q1319" s="1" t="s">
        <v>23525</v>
      </c>
      <c r="R1319" s="2">
        <v>33953</v>
      </c>
      <c r="S1319" s="7">
        <f ca="1">+TODAY()-spotify_data[[#This Row],[Fecha lanzamiento Album]]</f>
        <v>12078</v>
      </c>
      <c r="T1319" s="7">
        <f ca="1">+spotify_data[[#This Row],[Antigüedad Album Dias]]/60</f>
        <v>201.3</v>
      </c>
      <c r="U1319" s="8">
        <f ca="1">spotify_data[[#This Row],[Antigüedad Album Meses]]/12</f>
        <v>16.775000000000002</v>
      </c>
      <c r="V1319">
        <v>16</v>
      </c>
      <c r="W1319" s="1" t="s">
        <v>20</v>
      </c>
      <c r="X1319" s="1" t="str">
        <f>+IF(spotify_data[[#This Row],[album_type]]="album","Album",IF(spotify_data[[#This Row],[album_type]]="single","Single","Compilation"))</f>
        <v>Album</v>
      </c>
      <c r="Y1319">
        <v>395</v>
      </c>
    </row>
    <row r="1320" spans="1:25" x14ac:dyDescent="0.3">
      <c r="A1320" s="1" t="s">
        <v>23967</v>
      </c>
      <c r="B1320" s="1"/>
      <c r="C1320" s="1" t="s">
        <v>23968</v>
      </c>
      <c r="D1320">
        <v>2</v>
      </c>
      <c r="E1320">
        <v>76</v>
      </c>
      <c r="F1320" s="10">
        <f>spotify_data[[#This Row],[track_popularity]]/100</f>
        <v>0.76</v>
      </c>
      <c r="G1320" s="9" t="b">
        <v>0</v>
      </c>
      <c r="H1320" s="1">
        <f>+IF(spotify_data[[#This Row],[explicit]]=FALSE,0,1)</f>
        <v>0</v>
      </c>
      <c r="I1320" s="1" t="s">
        <v>22596</v>
      </c>
      <c r="J1320" s="7">
        <f>MATCH(spotify_data[[#This Row],[artist_name]],spotify_data[artist_name],0)</f>
        <v>713</v>
      </c>
      <c r="K1320">
        <v>78</v>
      </c>
      <c r="L1320" s="10">
        <f>spotify_data[[#This Row],[artist_popularity]]/100</f>
        <v>0.78</v>
      </c>
      <c r="M1320">
        <v>15810313</v>
      </c>
      <c r="N1320" s="1" t="s">
        <v>22597</v>
      </c>
      <c r="O1320" s="1" t="s">
        <v>23969</v>
      </c>
      <c r="P1320" s="1">
        <f>MATCH(spotify_data[[#This Row],[album_id]],spotify_data[album_id],0)</f>
        <v>713</v>
      </c>
      <c r="Q1320" s="1" t="s">
        <v>23970</v>
      </c>
      <c r="R1320" s="2">
        <v>31640</v>
      </c>
      <c r="S1320" s="7">
        <f ca="1">+TODAY()-spotify_data[[#This Row],[Fecha lanzamiento Album]]</f>
        <v>14391</v>
      </c>
      <c r="T1320" s="7">
        <f ca="1">+spotify_data[[#This Row],[Antigüedad Album Dias]]/60</f>
        <v>239.85</v>
      </c>
      <c r="U1320" s="8">
        <f ca="1">spotify_data[[#This Row],[Antigüedad Album Meses]]/12</f>
        <v>19.987500000000001</v>
      </c>
      <c r="V1320">
        <v>10</v>
      </c>
      <c r="W1320" s="1" t="s">
        <v>20</v>
      </c>
      <c r="X1320" s="1" t="str">
        <f>+IF(spotify_data[[#This Row],[album_type]]="album","Album",IF(spotify_data[[#This Row],[album_type]]="single","Single","Compilation"))</f>
        <v>Album</v>
      </c>
      <c r="Y1320">
        <v>371</v>
      </c>
    </row>
    <row r="1321" spans="1:25" x14ac:dyDescent="0.3">
      <c r="A1321" s="1" t="s">
        <v>23973</v>
      </c>
      <c r="B1321" s="1"/>
      <c r="C1321" s="1" t="s">
        <v>23974</v>
      </c>
      <c r="D1321">
        <v>1</v>
      </c>
      <c r="E1321">
        <v>76</v>
      </c>
      <c r="F1321" s="10">
        <f>spotify_data[[#This Row],[track_popularity]]/100</f>
        <v>0.76</v>
      </c>
      <c r="G1321" s="9" t="b">
        <v>0</v>
      </c>
      <c r="H1321" s="1">
        <f>+IF(spotify_data[[#This Row],[explicit]]=FALSE,0,1)</f>
        <v>0</v>
      </c>
      <c r="I1321" s="1" t="s">
        <v>23975</v>
      </c>
      <c r="J1321" s="7">
        <f>MATCH(spotify_data[[#This Row],[artist_name]],spotify_data[artist_name],0)</f>
        <v>1320</v>
      </c>
      <c r="K1321">
        <v>63</v>
      </c>
      <c r="L1321" s="10">
        <f>spotify_data[[#This Row],[artist_popularity]]/100</f>
        <v>0.63</v>
      </c>
      <c r="M1321">
        <v>1976138</v>
      </c>
      <c r="N1321" s="1" t="s">
        <v>23829</v>
      </c>
      <c r="O1321" s="1" t="s">
        <v>23976</v>
      </c>
      <c r="P1321" s="1">
        <f>MATCH(spotify_data[[#This Row],[album_id]],spotify_data[album_id],0)</f>
        <v>1320</v>
      </c>
      <c r="Q1321" s="1" t="s">
        <v>23977</v>
      </c>
      <c r="R1321" s="2">
        <v>31593</v>
      </c>
      <c r="S1321" s="7">
        <f ca="1">+TODAY()-spotify_data[[#This Row],[Fecha lanzamiento Album]]</f>
        <v>14438</v>
      </c>
      <c r="T1321" s="7">
        <f ca="1">+spotify_data[[#This Row],[Antigüedad Album Dias]]/60</f>
        <v>240.63333333333333</v>
      </c>
      <c r="U1321" s="8">
        <f ca="1">spotify_data[[#This Row],[Antigüedad Album Meses]]/12</f>
        <v>20.052777777777777</v>
      </c>
      <c r="V1321">
        <v>13</v>
      </c>
      <c r="W1321" s="1" t="s">
        <v>20</v>
      </c>
      <c r="X1321" s="1" t="str">
        <f>+IF(spotify_data[[#This Row],[album_type]]="album","Album",IF(spotify_data[[#This Row],[album_type]]="single","Single","Compilation"))</f>
        <v>Album</v>
      </c>
      <c r="Y1321">
        <v>517</v>
      </c>
    </row>
    <row r="1322" spans="1:25" x14ac:dyDescent="0.3">
      <c r="A1322" s="1" t="s">
        <v>24377</v>
      </c>
      <c r="B1322" s="1"/>
      <c r="C1322" s="1" t="s">
        <v>24378</v>
      </c>
      <c r="D1322">
        <v>5</v>
      </c>
      <c r="E1322">
        <v>76</v>
      </c>
      <c r="F1322" s="10">
        <f>spotify_data[[#This Row],[track_popularity]]/100</f>
        <v>0.76</v>
      </c>
      <c r="G1322" s="9" t="b">
        <v>0</v>
      </c>
      <c r="H1322" s="1">
        <f>+IF(spotify_data[[#This Row],[explicit]]=FALSE,0,1)</f>
        <v>0</v>
      </c>
      <c r="I1322" s="1" t="s">
        <v>24311</v>
      </c>
      <c r="J1322" s="7">
        <f>MATCH(spotify_data[[#This Row],[artist_name]],spotify_data[artist_name],0)</f>
        <v>590</v>
      </c>
      <c r="K1322">
        <v>79</v>
      </c>
      <c r="L1322" s="10">
        <f>spotify_data[[#This Row],[artist_popularity]]/100</f>
        <v>0.79</v>
      </c>
      <c r="M1322">
        <v>22717804</v>
      </c>
      <c r="N1322" s="1" t="s">
        <v>24312</v>
      </c>
      <c r="O1322" s="1" t="s">
        <v>24364</v>
      </c>
      <c r="P1322" s="1">
        <f>MATCH(spotify_data[[#This Row],[album_id]],spotify_data[album_id],0)</f>
        <v>848</v>
      </c>
      <c r="Q1322" s="1" t="s">
        <v>24365</v>
      </c>
      <c r="R1322" s="2">
        <v>26724</v>
      </c>
      <c r="S1322" s="7">
        <f ca="1">+TODAY()-spotify_data[[#This Row],[Fecha lanzamiento Album]]</f>
        <v>19307</v>
      </c>
      <c r="T1322" s="7">
        <f ca="1">+spotify_data[[#This Row],[Antigüedad Album Dias]]/60</f>
        <v>321.78333333333336</v>
      </c>
      <c r="U1322" s="8">
        <f ca="1">spotify_data[[#This Row],[Antigüedad Album Meses]]/12</f>
        <v>26.81527777777778</v>
      </c>
      <c r="V1322">
        <v>10</v>
      </c>
      <c r="W1322" s="1" t="s">
        <v>20</v>
      </c>
      <c r="X1322" s="1" t="str">
        <f>+IF(spotify_data[[#This Row],[album_type]]="album","Album",IF(spotify_data[[#This Row],[album_type]]="single","Single","Compilation"))</f>
        <v>Album</v>
      </c>
      <c r="Y1322">
        <v>473</v>
      </c>
    </row>
    <row r="1323" spans="1:25" x14ac:dyDescent="0.3">
      <c r="A1323" s="1" t="s">
        <v>24379</v>
      </c>
      <c r="B1323" s="1"/>
      <c r="C1323" s="1" t="s">
        <v>1425</v>
      </c>
      <c r="D1323">
        <v>4</v>
      </c>
      <c r="E1323">
        <v>76</v>
      </c>
      <c r="F1323" s="10">
        <f>spotify_data[[#This Row],[track_popularity]]/100</f>
        <v>0.76</v>
      </c>
      <c r="G1323" s="9" t="b">
        <v>0</v>
      </c>
      <c r="H1323" s="1">
        <f>+IF(spotify_data[[#This Row],[explicit]]=FALSE,0,1)</f>
        <v>0</v>
      </c>
      <c r="I1323" s="1" t="s">
        <v>24311</v>
      </c>
      <c r="J1323" s="7">
        <f>MATCH(spotify_data[[#This Row],[artist_name]],spotify_data[artist_name],0)</f>
        <v>590</v>
      </c>
      <c r="K1323">
        <v>79</v>
      </c>
      <c r="L1323" s="10">
        <f>spotify_data[[#This Row],[artist_popularity]]/100</f>
        <v>0.79</v>
      </c>
      <c r="M1323">
        <v>22721546</v>
      </c>
      <c r="N1323" s="1" t="s">
        <v>24312</v>
      </c>
      <c r="O1323" s="1" t="s">
        <v>24364</v>
      </c>
      <c r="P1323" s="1">
        <f>MATCH(spotify_data[[#This Row],[album_id]],spotify_data[album_id],0)</f>
        <v>848</v>
      </c>
      <c r="Q1323" s="1" t="s">
        <v>24365</v>
      </c>
      <c r="R1323" s="2">
        <v>26724</v>
      </c>
      <c r="S1323" s="7">
        <f ca="1">+TODAY()-spotify_data[[#This Row],[Fecha lanzamiento Album]]</f>
        <v>19307</v>
      </c>
      <c r="T1323" s="7">
        <f ca="1">+spotify_data[[#This Row],[Antigüedad Album Dias]]/60</f>
        <v>321.78333333333336</v>
      </c>
      <c r="U1323" s="8">
        <f ca="1">spotify_data[[#This Row],[Antigüedad Album Meses]]/12</f>
        <v>26.81527777777778</v>
      </c>
      <c r="V1323">
        <v>10</v>
      </c>
      <c r="W1323" s="1" t="s">
        <v>20</v>
      </c>
      <c r="X1323" s="1" t="str">
        <f>+IF(spotify_data[[#This Row],[album_type]]="album","Album",IF(spotify_data[[#This Row],[album_type]]="single","Single","Compilation"))</f>
        <v>Album</v>
      </c>
      <c r="Y1323">
        <v>689</v>
      </c>
    </row>
    <row r="1324" spans="1:25" x14ac:dyDescent="0.3">
      <c r="A1324" s="1" t="s">
        <v>24398</v>
      </c>
      <c r="B1324" s="1"/>
      <c r="C1324" s="1" t="s">
        <v>24399</v>
      </c>
      <c r="D1324">
        <v>3</v>
      </c>
      <c r="E1324">
        <v>76</v>
      </c>
      <c r="F1324" s="10">
        <f>spotify_data[[#This Row],[track_popularity]]/100</f>
        <v>0.76</v>
      </c>
      <c r="G1324" s="9" t="b">
        <v>0</v>
      </c>
      <c r="H1324" s="1">
        <f>+IF(spotify_data[[#This Row],[explicit]]=FALSE,0,1)</f>
        <v>0</v>
      </c>
      <c r="I1324" s="1" t="s">
        <v>24400</v>
      </c>
      <c r="J1324" s="7">
        <f>MATCH(spotify_data[[#This Row],[artist_name]],spotify_data[artist_name],0)</f>
        <v>1323</v>
      </c>
      <c r="K1324">
        <v>61</v>
      </c>
      <c r="L1324" s="10">
        <f>spotify_data[[#This Row],[artist_popularity]]/100</f>
        <v>0.61</v>
      </c>
      <c r="M1324">
        <v>1287167</v>
      </c>
      <c r="N1324" s="1" t="s">
        <v>23</v>
      </c>
      <c r="O1324" s="1" t="s">
        <v>24401</v>
      </c>
      <c r="P1324" s="1">
        <f>MATCH(spotify_data[[#This Row],[album_id]],spotify_data[album_id],0)</f>
        <v>1323</v>
      </c>
      <c r="Q1324" s="1" t="s">
        <v>24402</v>
      </c>
      <c r="R1324" s="2">
        <v>26480</v>
      </c>
      <c r="S1324" s="7">
        <f ca="1">+TODAY()-spotify_data[[#This Row],[Fecha lanzamiento Album]]</f>
        <v>19551</v>
      </c>
      <c r="T1324" s="7">
        <f ca="1">+spotify_data[[#This Row],[Antigüedad Album Dias]]/60</f>
        <v>325.85000000000002</v>
      </c>
      <c r="U1324" s="8">
        <f ca="1">spotify_data[[#This Row],[Antigüedad Album Meses]]/12</f>
        <v>27.154166666666669</v>
      </c>
      <c r="V1324">
        <v>10</v>
      </c>
      <c r="W1324" s="1" t="s">
        <v>20</v>
      </c>
      <c r="X1324" s="1" t="str">
        <f>+IF(spotify_data[[#This Row],[album_type]]="album","Album",IF(spotify_data[[#This Row],[album_type]]="single","Single","Compilation"))</f>
        <v>Album</v>
      </c>
      <c r="Y1324">
        <v>43</v>
      </c>
    </row>
    <row r="1325" spans="1:25" x14ac:dyDescent="0.3">
      <c r="A1325" s="1" t="s">
        <v>234</v>
      </c>
      <c r="B1325" s="1">
        <v>7320</v>
      </c>
      <c r="C1325" s="1" t="s">
        <v>235</v>
      </c>
      <c r="D1325">
        <v>1</v>
      </c>
      <c r="E1325">
        <v>75</v>
      </c>
      <c r="F1325" s="10">
        <f>spotify_data[[#This Row],[track_popularity]]/100</f>
        <v>0.75</v>
      </c>
      <c r="G1325" s="9" t="b">
        <v>1</v>
      </c>
      <c r="H1325" s="1">
        <f>+IF(spotify_data[[#This Row],[explicit]]=FALSE,0,1)</f>
        <v>1</v>
      </c>
      <c r="I1325" s="1" t="s">
        <v>236</v>
      </c>
      <c r="J1325" s="7">
        <f>MATCH(spotify_data[[#This Row],[artist_name]],spotify_data[artist_name],0)</f>
        <v>1232</v>
      </c>
      <c r="K1325">
        <v>77</v>
      </c>
      <c r="L1325" s="10">
        <f>spotify_data[[#This Row],[artist_popularity]]/100</f>
        <v>0.77</v>
      </c>
      <c r="M1325">
        <v>8986062</v>
      </c>
      <c r="N1325" s="1" t="s">
        <v>237</v>
      </c>
      <c r="O1325" s="1" t="s">
        <v>238</v>
      </c>
      <c r="P1325" s="1">
        <f>MATCH(spotify_data[[#This Row],[album_id]],spotify_data[album_id],0)</f>
        <v>1324</v>
      </c>
      <c r="Q1325" s="1" t="s">
        <v>235</v>
      </c>
      <c r="R1325" s="2">
        <v>45940</v>
      </c>
      <c r="S1325" s="7">
        <f ca="1">+TODAY()-spotify_data[[#This Row],[Fecha lanzamiento Album]]</f>
        <v>91</v>
      </c>
      <c r="T1325" s="7">
        <f ca="1">+spotify_data[[#This Row],[Antigüedad Album Dias]]/60</f>
        <v>1.5166666666666666</v>
      </c>
      <c r="U1325" s="8">
        <f ca="1">spotify_data[[#This Row],[Antigüedad Album Meses]]/12</f>
        <v>0.12638888888888888</v>
      </c>
      <c r="V1325">
        <v>1</v>
      </c>
      <c r="W1325" s="1" t="s">
        <v>21</v>
      </c>
      <c r="X1325" s="1" t="str">
        <f>+IF(spotify_data[[#This Row],[album_type]]="album","Album",IF(spotify_data[[#This Row],[album_type]]="single","Single","Compilation"))</f>
        <v>Single</v>
      </c>
      <c r="Y1325">
        <v>278</v>
      </c>
    </row>
    <row r="1326" spans="1:25" x14ac:dyDescent="0.3">
      <c r="A1326" s="1" t="s">
        <v>392</v>
      </c>
      <c r="B1326" s="1">
        <v>6787</v>
      </c>
      <c r="C1326" s="1" t="s">
        <v>393</v>
      </c>
      <c r="D1326">
        <v>3</v>
      </c>
      <c r="E1326">
        <v>75</v>
      </c>
      <c r="F1326" s="10">
        <f>spotify_data[[#This Row],[track_popularity]]/100</f>
        <v>0.75</v>
      </c>
      <c r="G1326" s="9" t="b">
        <v>0</v>
      </c>
      <c r="H1326" s="1">
        <f>+IF(spotify_data[[#This Row],[explicit]]=FALSE,0,1)</f>
        <v>0</v>
      </c>
      <c r="I1326" s="1" t="s">
        <v>394</v>
      </c>
      <c r="J1326" s="7">
        <f>MATCH(spotify_data[[#This Row],[artist_name]],spotify_data[artist_name],0)</f>
        <v>395</v>
      </c>
      <c r="K1326">
        <v>83</v>
      </c>
      <c r="L1326" s="10">
        <f>spotify_data[[#This Row],[artist_popularity]]/100</f>
        <v>0.83</v>
      </c>
      <c r="M1326">
        <v>13402920</v>
      </c>
      <c r="N1326" s="1" t="s">
        <v>395</v>
      </c>
      <c r="O1326" s="1" t="s">
        <v>396</v>
      </c>
      <c r="P1326" s="1">
        <f>MATCH(spotify_data[[#This Row],[album_id]],spotify_data[album_id],0)</f>
        <v>1325</v>
      </c>
      <c r="Q1326" s="1" t="s">
        <v>397</v>
      </c>
      <c r="R1326" s="2">
        <v>45933</v>
      </c>
      <c r="S1326" s="7">
        <f ca="1">+TODAY()-spotify_data[[#This Row],[Fecha lanzamiento Album]]</f>
        <v>98</v>
      </c>
      <c r="T1326" s="7">
        <f ca="1">+spotify_data[[#This Row],[Antigüedad Album Dias]]/60</f>
        <v>1.6333333333333333</v>
      </c>
      <c r="U1326" s="8">
        <f ca="1">spotify_data[[#This Row],[Antigüedad Album Meses]]/12</f>
        <v>0.1361111111111111</v>
      </c>
      <c r="V1326">
        <v>3</v>
      </c>
      <c r="W1326" s="1" t="s">
        <v>21</v>
      </c>
      <c r="X1326" s="1" t="str">
        <f>+IF(spotify_data[[#This Row],[album_type]]="album","Album",IF(spotify_data[[#This Row],[album_type]]="single","Single","Compilation"))</f>
        <v>Single</v>
      </c>
      <c r="Y1326">
        <v>369</v>
      </c>
    </row>
    <row r="1327" spans="1:25" x14ac:dyDescent="0.3">
      <c r="A1327" s="1" t="s">
        <v>414</v>
      </c>
      <c r="B1327" s="1">
        <v>3373</v>
      </c>
      <c r="C1327" s="1" t="s">
        <v>317</v>
      </c>
      <c r="D1327">
        <v>3</v>
      </c>
      <c r="E1327">
        <v>75</v>
      </c>
      <c r="F1327" s="10">
        <f>spotify_data[[#This Row],[track_popularity]]/100</f>
        <v>0.75</v>
      </c>
      <c r="G1327" s="9" t="b">
        <v>0</v>
      </c>
      <c r="H1327" s="1">
        <f>+IF(spotify_data[[#This Row],[explicit]]=FALSE,0,1)</f>
        <v>0</v>
      </c>
      <c r="I1327" s="1" t="s">
        <v>318</v>
      </c>
      <c r="J1327" s="7">
        <f>MATCH(spotify_data[[#This Row],[artist_name]],spotify_data[artist_name],0)</f>
        <v>2</v>
      </c>
      <c r="K1327">
        <v>100</v>
      </c>
      <c r="L1327" s="10">
        <f>spotify_data[[#This Row],[artist_popularity]]/100</f>
        <v>1</v>
      </c>
      <c r="M1327">
        <v>145443567</v>
      </c>
      <c r="N1327" s="1" t="s">
        <v>319</v>
      </c>
      <c r="O1327" s="1" t="s">
        <v>415</v>
      </c>
      <c r="P1327" s="1">
        <f>MATCH(spotify_data[[#This Row],[album_id]],spotify_data[album_id],0)</f>
        <v>1326</v>
      </c>
      <c r="Q1327" s="1" t="s">
        <v>416</v>
      </c>
      <c r="R1327" s="2">
        <v>45932</v>
      </c>
      <c r="S1327" s="7">
        <f ca="1">+TODAY()-spotify_data[[#This Row],[Fecha lanzamiento Album]]</f>
        <v>99</v>
      </c>
      <c r="T1327" s="7">
        <f ca="1">+spotify_data[[#This Row],[Antigüedad Album Dias]]/60</f>
        <v>1.65</v>
      </c>
      <c r="U1327" s="8">
        <f ca="1">spotify_data[[#This Row],[Antigüedad Album Meses]]/12</f>
        <v>0.13749999999999998</v>
      </c>
      <c r="V1327">
        <v>26</v>
      </c>
      <c r="W1327" s="1" t="s">
        <v>20</v>
      </c>
      <c r="X1327" s="1" t="str">
        <f>+IF(spotify_data[[#This Row],[album_type]]="album","Album",IF(spotify_data[[#This Row],[album_type]]="single","Single","Compilation"))</f>
        <v>Album</v>
      </c>
      <c r="Y1327">
        <v>376</v>
      </c>
    </row>
    <row r="1328" spans="1:25" x14ac:dyDescent="0.3">
      <c r="A1328" s="1" t="s">
        <v>682</v>
      </c>
      <c r="B1328" s="1">
        <v>7282</v>
      </c>
      <c r="C1328" s="1" t="s">
        <v>683</v>
      </c>
      <c r="D1328">
        <v>8</v>
      </c>
      <c r="E1328">
        <v>75</v>
      </c>
      <c r="F1328" s="10">
        <f>spotify_data[[#This Row],[track_popularity]]/100</f>
        <v>0.75</v>
      </c>
      <c r="G1328" s="9" t="b">
        <v>1</v>
      </c>
      <c r="H1328" s="1">
        <f>+IF(spotify_data[[#This Row],[explicit]]=FALSE,0,1)</f>
        <v>1</v>
      </c>
      <c r="I1328" s="1" t="s">
        <v>667</v>
      </c>
      <c r="J1328" s="7">
        <f>MATCH(spotify_data[[#This Row],[artist_name]],spotify_data[artist_name],0)</f>
        <v>760</v>
      </c>
      <c r="K1328">
        <v>81</v>
      </c>
      <c r="L1328" s="10">
        <f>spotify_data[[#This Row],[artist_popularity]]/100</f>
        <v>0.81</v>
      </c>
      <c r="M1328">
        <v>25953771</v>
      </c>
      <c r="N1328" s="1" t="s">
        <v>23</v>
      </c>
      <c r="O1328" s="1" t="s">
        <v>668</v>
      </c>
      <c r="P1328" s="1">
        <f>MATCH(spotify_data[[#This Row],[album_id]],spotify_data[album_id],0)</f>
        <v>1327</v>
      </c>
      <c r="Q1328" s="1" t="s">
        <v>669</v>
      </c>
      <c r="R1328" s="2">
        <v>45919</v>
      </c>
      <c r="S1328" s="7">
        <f ca="1">+TODAY()-spotify_data[[#This Row],[Fecha lanzamiento Album]]</f>
        <v>112</v>
      </c>
      <c r="T1328" s="7">
        <f ca="1">+spotify_data[[#This Row],[Antigüedad Album Dias]]/60</f>
        <v>1.8666666666666667</v>
      </c>
      <c r="U1328" s="8">
        <f ca="1">spotify_data[[#This Row],[Antigüedad Album Meses]]/12</f>
        <v>0.15555555555555556</v>
      </c>
      <c r="V1328">
        <v>23</v>
      </c>
      <c r="W1328" s="1" t="s">
        <v>20</v>
      </c>
      <c r="X1328" s="1" t="str">
        <f>+IF(spotify_data[[#This Row],[album_type]]="album","Album",IF(spotify_data[[#This Row],[album_type]]="single","Single","Compilation"))</f>
        <v>Album</v>
      </c>
      <c r="Y1328">
        <v>296</v>
      </c>
    </row>
    <row r="1329" spans="1:25" x14ac:dyDescent="0.3">
      <c r="A1329" s="1" t="s">
        <v>885</v>
      </c>
      <c r="B1329" s="1">
        <v>4530</v>
      </c>
      <c r="C1329" s="1" t="s">
        <v>886</v>
      </c>
      <c r="D1329">
        <v>3</v>
      </c>
      <c r="E1329">
        <v>75</v>
      </c>
      <c r="F1329" s="10">
        <f>spotify_data[[#This Row],[track_popularity]]/100</f>
        <v>0.75</v>
      </c>
      <c r="G1329" s="9" t="b">
        <v>0</v>
      </c>
      <c r="H1329" s="1">
        <f>+IF(spotify_data[[#This Row],[explicit]]=FALSE,0,1)</f>
        <v>0</v>
      </c>
      <c r="I1329" s="1" t="s">
        <v>887</v>
      </c>
      <c r="J1329" s="7">
        <f>MATCH(spotify_data[[#This Row],[artist_name]],spotify_data[artist_name],0)</f>
        <v>29</v>
      </c>
      <c r="K1329">
        <v>91</v>
      </c>
      <c r="L1329" s="10">
        <f>spotify_data[[#This Row],[artist_popularity]]/100</f>
        <v>0.91</v>
      </c>
      <c r="M1329">
        <v>85008100</v>
      </c>
      <c r="N1329" s="1" t="s">
        <v>888</v>
      </c>
      <c r="O1329" s="1" t="s">
        <v>889</v>
      </c>
      <c r="P1329" s="1">
        <f>MATCH(spotify_data[[#This Row],[album_id]],spotify_data[album_id],0)</f>
        <v>1328</v>
      </c>
      <c r="Q1329" s="1" t="s">
        <v>890</v>
      </c>
      <c r="R1329" s="2">
        <v>45905</v>
      </c>
      <c r="S1329" s="7">
        <f ca="1">+TODAY()-spotify_data[[#This Row],[Fecha lanzamiento Album]]</f>
        <v>126</v>
      </c>
      <c r="T1329" s="7">
        <f ca="1">+spotify_data[[#This Row],[Antigüedad Album Dias]]/60</f>
        <v>2.1</v>
      </c>
      <c r="U1329" s="8">
        <f ca="1">spotify_data[[#This Row],[Antigüedad Album Meses]]/12</f>
        <v>0.17500000000000002</v>
      </c>
      <c r="V1329">
        <v>44</v>
      </c>
      <c r="W1329" s="1" t="s">
        <v>20</v>
      </c>
      <c r="X1329" s="1" t="str">
        <f>+IF(spotify_data[[#This Row],[album_type]]="album","Album",IF(spotify_data[[#This Row],[album_type]]="single","Single","Compilation"))</f>
        <v>Album</v>
      </c>
      <c r="Y1329">
        <v>287</v>
      </c>
    </row>
    <row r="1330" spans="1:25" x14ac:dyDescent="0.3">
      <c r="A1330" s="1" t="s">
        <v>1382</v>
      </c>
      <c r="B1330" s="1">
        <v>8319</v>
      </c>
      <c r="C1330" s="1" t="s">
        <v>1383</v>
      </c>
      <c r="D1330">
        <v>1</v>
      </c>
      <c r="E1330">
        <v>75</v>
      </c>
      <c r="F1330" s="10">
        <f>spotify_data[[#This Row],[track_popularity]]/100</f>
        <v>0.75</v>
      </c>
      <c r="G1330" s="9" t="b">
        <v>1</v>
      </c>
      <c r="H1330" s="1">
        <f>+IF(spotify_data[[#This Row],[explicit]]=FALSE,0,1)</f>
        <v>1</v>
      </c>
      <c r="I1330" s="1" t="s">
        <v>662</v>
      </c>
      <c r="J1330" s="7">
        <f>MATCH(spotify_data[[#This Row],[artist_name]],spotify_data[artist_name],0)</f>
        <v>302</v>
      </c>
      <c r="K1330">
        <v>77</v>
      </c>
      <c r="L1330" s="10">
        <f>spotify_data[[#This Row],[artist_popularity]]/100</f>
        <v>0.77</v>
      </c>
      <c r="M1330">
        <v>1460038</v>
      </c>
      <c r="N1330" s="1" t="s">
        <v>23</v>
      </c>
      <c r="O1330" s="1" t="s">
        <v>1384</v>
      </c>
      <c r="P1330" s="1">
        <f>MATCH(spotify_data[[#This Row],[album_id]],spotify_data[album_id],0)</f>
        <v>1329</v>
      </c>
      <c r="Q1330" s="1" t="s">
        <v>1383</v>
      </c>
      <c r="R1330" s="2">
        <v>45863</v>
      </c>
      <c r="S1330" s="7">
        <f ca="1">+TODAY()-spotify_data[[#This Row],[Fecha lanzamiento Album]]</f>
        <v>168</v>
      </c>
      <c r="T1330" s="7">
        <f ca="1">+spotify_data[[#This Row],[Antigüedad Album Dias]]/60</f>
        <v>2.8</v>
      </c>
      <c r="U1330" s="8">
        <f ca="1">spotify_data[[#This Row],[Antigüedad Album Meses]]/12</f>
        <v>0.23333333333333331</v>
      </c>
      <c r="V1330">
        <v>3</v>
      </c>
      <c r="W1330" s="1" t="s">
        <v>21</v>
      </c>
      <c r="X1330" s="1" t="str">
        <f>+IF(spotify_data[[#This Row],[album_type]]="album","Album",IF(spotify_data[[#This Row],[album_type]]="single","Single","Compilation"))</f>
        <v>Single</v>
      </c>
      <c r="Y1330">
        <v>267</v>
      </c>
    </row>
    <row r="1331" spans="1:25" x14ac:dyDescent="0.3">
      <c r="A1331" s="1" t="s">
        <v>1478</v>
      </c>
      <c r="B1331" s="1">
        <v>4429</v>
      </c>
      <c r="C1331" s="1" t="s">
        <v>1479</v>
      </c>
      <c r="D1331">
        <v>4</v>
      </c>
      <c r="E1331">
        <v>75</v>
      </c>
      <c r="F1331" s="10">
        <f>spotify_data[[#This Row],[track_popularity]]/100</f>
        <v>0.75</v>
      </c>
      <c r="G1331" s="9" t="b">
        <v>0</v>
      </c>
      <c r="H1331" s="1">
        <f>+IF(spotify_data[[#This Row],[explicit]]=FALSE,0,1)</f>
        <v>0</v>
      </c>
      <c r="I1331" s="1" t="s">
        <v>887</v>
      </c>
      <c r="J1331" s="7">
        <f>MATCH(spotify_data[[#This Row],[artist_name]],spotify_data[artist_name],0)</f>
        <v>29</v>
      </c>
      <c r="K1331">
        <v>91</v>
      </c>
      <c r="L1331" s="10">
        <f>spotify_data[[#This Row],[artist_popularity]]/100</f>
        <v>0.91</v>
      </c>
      <c r="M1331">
        <v>85034636</v>
      </c>
      <c r="N1331" s="1" t="s">
        <v>888</v>
      </c>
      <c r="O1331" s="1" t="s">
        <v>1472</v>
      </c>
      <c r="P1331" s="1">
        <f>MATCH(spotify_data[[#This Row],[album_id]],spotify_data[album_id],0)</f>
        <v>29</v>
      </c>
      <c r="Q1331" s="1" t="s">
        <v>1473</v>
      </c>
      <c r="R1331" s="2">
        <v>45849</v>
      </c>
      <c r="S1331" s="7">
        <f ca="1">+TODAY()-spotify_data[[#This Row],[Fecha lanzamiento Album]]</f>
        <v>182</v>
      </c>
      <c r="T1331" s="7">
        <f ca="1">+spotify_data[[#This Row],[Antigüedad Album Dias]]/60</f>
        <v>3.0333333333333332</v>
      </c>
      <c r="U1331" s="8">
        <f ca="1">spotify_data[[#This Row],[Antigüedad Album Meses]]/12</f>
        <v>0.25277777777777777</v>
      </c>
      <c r="V1331">
        <v>21</v>
      </c>
      <c r="W1331" s="1" t="s">
        <v>20</v>
      </c>
      <c r="X1331" s="1" t="str">
        <f>+IF(spotify_data[[#This Row],[album_type]]="album","Album",IF(spotify_data[[#This Row],[album_type]]="single","Single","Compilation"))</f>
        <v>Album</v>
      </c>
      <c r="Y1331">
        <v>324</v>
      </c>
    </row>
    <row r="1332" spans="1:25" x14ac:dyDescent="0.3">
      <c r="A1332" s="1" t="s">
        <v>2253</v>
      </c>
      <c r="B1332" s="1">
        <v>3078</v>
      </c>
      <c r="C1332" s="1" t="s">
        <v>2254</v>
      </c>
      <c r="D1332">
        <v>4</v>
      </c>
      <c r="E1332">
        <v>75</v>
      </c>
      <c r="F1332" s="10">
        <f>spotify_data[[#This Row],[track_popularity]]/100</f>
        <v>0.75</v>
      </c>
      <c r="G1332" s="9" t="b">
        <v>1</v>
      </c>
      <c r="H1332" s="1">
        <f>+IF(spotify_data[[#This Row],[explicit]]=FALSE,0,1)</f>
        <v>1</v>
      </c>
      <c r="I1332" s="1" t="s">
        <v>2255</v>
      </c>
      <c r="J1332" s="7">
        <f>MATCH(spotify_data[[#This Row],[artist_name]],spotify_data[artist_name],0)</f>
        <v>86</v>
      </c>
      <c r="K1332">
        <v>81</v>
      </c>
      <c r="L1332" s="10">
        <f>spotify_data[[#This Row],[artist_popularity]]/100</f>
        <v>0.81</v>
      </c>
      <c r="M1332">
        <v>12320084</v>
      </c>
      <c r="N1332" s="1" t="s">
        <v>273</v>
      </c>
      <c r="O1332" s="1" t="s">
        <v>2256</v>
      </c>
      <c r="P1332" s="1">
        <f>MATCH(spotify_data[[#This Row],[album_id]],spotify_data[album_id],0)</f>
        <v>86</v>
      </c>
      <c r="Q1332" s="1" t="s">
        <v>2257</v>
      </c>
      <c r="R1332" s="2">
        <v>45723</v>
      </c>
      <c r="S1332" s="7">
        <f ca="1">+TODAY()-spotify_data[[#This Row],[Fecha lanzamiento Album]]</f>
        <v>308</v>
      </c>
      <c r="T1332" s="7">
        <f ca="1">+spotify_data[[#This Row],[Antigüedad Album Dias]]/60</f>
        <v>5.1333333333333337</v>
      </c>
      <c r="U1332" s="8">
        <f ca="1">spotify_data[[#This Row],[Antigüedad Album Meses]]/12</f>
        <v>0.42777777777777781</v>
      </c>
      <c r="V1332">
        <v>15</v>
      </c>
      <c r="W1332" s="1" t="s">
        <v>20</v>
      </c>
      <c r="X1332" s="1" t="str">
        <f>+IF(spotify_data[[#This Row],[album_type]]="album","Album",IF(spotify_data[[#This Row],[album_type]]="single","Single","Compilation"))</f>
        <v>Album</v>
      </c>
      <c r="Y1332">
        <v>307</v>
      </c>
    </row>
    <row r="1333" spans="1:25" x14ac:dyDescent="0.3">
      <c r="A1333" s="1" t="s">
        <v>2467</v>
      </c>
      <c r="B1333" s="1">
        <v>819</v>
      </c>
      <c r="C1333" s="1" t="s">
        <v>2468</v>
      </c>
      <c r="D1333">
        <v>19</v>
      </c>
      <c r="E1333">
        <v>75</v>
      </c>
      <c r="F1333" s="10">
        <f>spotify_data[[#This Row],[track_popularity]]/100</f>
        <v>0.75</v>
      </c>
      <c r="G1333" s="9" t="b">
        <v>0</v>
      </c>
      <c r="H1333" s="1">
        <f>+IF(spotify_data[[#This Row],[explicit]]=FALSE,0,1)</f>
        <v>0</v>
      </c>
      <c r="I1333" s="1" t="s">
        <v>2459</v>
      </c>
      <c r="J1333" s="7">
        <f>MATCH(spotify_data[[#This Row],[artist_name]],spotify_data[artist_name],0)</f>
        <v>35</v>
      </c>
      <c r="K1333">
        <v>93</v>
      </c>
      <c r="L1333" s="10">
        <f>spotify_data[[#This Row],[artist_popularity]]/100</f>
        <v>0.93</v>
      </c>
      <c r="M1333">
        <v>112918137</v>
      </c>
      <c r="N1333" s="1" t="s">
        <v>2460</v>
      </c>
      <c r="O1333" s="1" t="s">
        <v>2461</v>
      </c>
      <c r="P1333" s="1">
        <f>MATCH(spotify_data[[#This Row],[album_id]],spotify_data[album_id],0)</f>
        <v>43</v>
      </c>
      <c r="Q1333" s="1" t="s">
        <v>2462</v>
      </c>
      <c r="R1333" s="2">
        <v>45688</v>
      </c>
      <c r="S1333" s="7">
        <f ca="1">+TODAY()-spotify_data[[#This Row],[Fecha lanzamiento Album]]</f>
        <v>343</v>
      </c>
      <c r="T1333" s="7">
        <f ca="1">+spotify_data[[#This Row],[Antigüedad Album Dias]]/60</f>
        <v>5.7166666666666668</v>
      </c>
      <c r="U1333" s="8">
        <f ca="1">spotify_data[[#This Row],[Antigüedad Album Meses]]/12</f>
        <v>0.47638888888888892</v>
      </c>
      <c r="V1333">
        <v>22</v>
      </c>
      <c r="W1333" s="1" t="s">
        <v>20</v>
      </c>
      <c r="X1333" s="1" t="str">
        <f>+IF(spotify_data[[#This Row],[album_type]]="album","Album",IF(spotify_data[[#This Row],[album_type]]="single","Single","Compilation"))</f>
        <v>Album</v>
      </c>
      <c r="Y1333">
        <v>471</v>
      </c>
    </row>
    <row r="1334" spans="1:25" x14ac:dyDescent="0.3">
      <c r="A1334" s="1" t="s">
        <v>2753</v>
      </c>
      <c r="B1334" s="1">
        <v>5307</v>
      </c>
      <c r="C1334" s="1" t="s">
        <v>2754</v>
      </c>
      <c r="D1334">
        <v>16</v>
      </c>
      <c r="E1334">
        <v>75</v>
      </c>
      <c r="F1334" s="10">
        <f>spotify_data[[#This Row],[track_popularity]]/100</f>
        <v>0.75</v>
      </c>
      <c r="G1334" s="9" t="b">
        <v>0</v>
      </c>
      <c r="H1334" s="1">
        <f>+IF(spotify_data[[#This Row],[explicit]]=FALSE,0,1)</f>
        <v>0</v>
      </c>
      <c r="I1334" s="1" t="s">
        <v>2742</v>
      </c>
      <c r="J1334" s="7">
        <f>MATCH(spotify_data[[#This Row],[artist_name]],spotify_data[artist_name],0)</f>
        <v>1333</v>
      </c>
      <c r="K1334">
        <v>76</v>
      </c>
      <c r="L1334" s="10">
        <f>spotify_data[[#This Row],[artist_popularity]]/100</f>
        <v>0.76</v>
      </c>
      <c r="M1334">
        <v>771688</v>
      </c>
      <c r="N1334" s="1" t="s">
        <v>23</v>
      </c>
      <c r="O1334" s="1" t="s">
        <v>2747</v>
      </c>
      <c r="P1334" s="1">
        <f>MATCH(spotify_data[[#This Row],[album_id]],spotify_data[album_id],0)</f>
        <v>1333</v>
      </c>
      <c r="Q1334" s="1" t="s">
        <v>2748</v>
      </c>
      <c r="R1334" s="2">
        <v>45619</v>
      </c>
      <c r="S1334" s="7">
        <f ca="1">+TODAY()-spotify_data[[#This Row],[Fecha lanzamiento Album]]</f>
        <v>412</v>
      </c>
      <c r="T1334" s="7">
        <f ca="1">+spotify_data[[#This Row],[Antigüedad Album Dias]]/60</f>
        <v>6.8666666666666663</v>
      </c>
      <c r="U1334" s="8">
        <f ca="1">spotify_data[[#This Row],[Antigüedad Album Meses]]/12</f>
        <v>0.57222222222222219</v>
      </c>
      <c r="V1334">
        <v>22</v>
      </c>
      <c r="W1334" s="1" t="s">
        <v>20</v>
      </c>
      <c r="X1334" s="1" t="str">
        <f>+IF(spotify_data[[#This Row],[album_type]]="album","Album",IF(spotify_data[[#This Row],[album_type]]="single","Single","Compilation"))</f>
        <v>Album</v>
      </c>
      <c r="Y1334">
        <v>246</v>
      </c>
    </row>
    <row r="1335" spans="1:25" x14ac:dyDescent="0.3">
      <c r="A1335" s="1" t="s">
        <v>2802</v>
      </c>
      <c r="B1335" s="1">
        <v>7406</v>
      </c>
      <c r="C1335" s="1" t="s">
        <v>2803</v>
      </c>
      <c r="D1335">
        <v>1</v>
      </c>
      <c r="E1335">
        <v>75</v>
      </c>
      <c r="F1335" s="10">
        <f>spotify_data[[#This Row],[track_popularity]]/100</f>
        <v>0.75</v>
      </c>
      <c r="G1335" s="9" t="b">
        <v>0</v>
      </c>
      <c r="H1335" s="1">
        <f>+IF(spotify_data[[#This Row],[explicit]]=FALSE,0,1)</f>
        <v>0</v>
      </c>
      <c r="I1335" s="1" t="s">
        <v>2804</v>
      </c>
      <c r="J1335" s="7">
        <f>MATCH(spotify_data[[#This Row],[artist_name]],spotify_data[artist_name],0)</f>
        <v>225</v>
      </c>
      <c r="K1335">
        <v>74</v>
      </c>
      <c r="L1335" s="10">
        <f>spotify_data[[#This Row],[artist_popularity]]/100</f>
        <v>0.74</v>
      </c>
      <c r="M1335">
        <v>1317349</v>
      </c>
      <c r="N1335" s="1" t="s">
        <v>23</v>
      </c>
      <c r="O1335" s="1" t="s">
        <v>2805</v>
      </c>
      <c r="P1335" s="1">
        <f>MATCH(spotify_data[[#This Row],[album_id]],spotify_data[album_id],0)</f>
        <v>1334</v>
      </c>
      <c r="Q1335" s="1" t="s">
        <v>2806</v>
      </c>
      <c r="R1335" s="2">
        <v>45604</v>
      </c>
      <c r="S1335" s="7">
        <f ca="1">+TODAY()-spotify_data[[#This Row],[Fecha lanzamiento Album]]</f>
        <v>427</v>
      </c>
      <c r="T1335" s="7">
        <f ca="1">+spotify_data[[#This Row],[Antigüedad Album Dias]]/60</f>
        <v>7.1166666666666663</v>
      </c>
      <c r="U1335" s="8">
        <f ca="1">spotify_data[[#This Row],[Antigüedad Album Meses]]/12</f>
        <v>0.59305555555555556</v>
      </c>
      <c r="V1335">
        <v>7</v>
      </c>
      <c r="W1335" s="1" t="s">
        <v>21</v>
      </c>
      <c r="X1335" s="1" t="str">
        <f>+IF(spotify_data[[#This Row],[album_type]]="album","Album",IF(spotify_data[[#This Row],[album_type]]="single","Single","Compilation"))</f>
        <v>Single</v>
      </c>
      <c r="Y1335">
        <v>293</v>
      </c>
    </row>
    <row r="1336" spans="1:25" x14ac:dyDescent="0.3">
      <c r="A1336" s="1" t="s">
        <v>2826</v>
      </c>
      <c r="B1336" s="1">
        <v>2212</v>
      </c>
      <c r="C1336" s="1" t="s">
        <v>2827</v>
      </c>
      <c r="D1336">
        <v>2</v>
      </c>
      <c r="E1336">
        <v>75</v>
      </c>
      <c r="F1336" s="10">
        <f>spotify_data[[#This Row],[track_popularity]]/100</f>
        <v>0.75</v>
      </c>
      <c r="G1336" s="9" t="b">
        <v>0</v>
      </c>
      <c r="H1336" s="1">
        <f>+IF(spotify_data[[#This Row],[explicit]]=FALSE,0,1)</f>
        <v>0</v>
      </c>
      <c r="I1336" s="1" t="s">
        <v>2828</v>
      </c>
      <c r="J1336" s="7">
        <f>MATCH(spotify_data[[#This Row],[artist_name]],spotify_data[artist_name],0)</f>
        <v>1335</v>
      </c>
      <c r="K1336">
        <v>73</v>
      </c>
      <c r="L1336" s="10">
        <f>spotify_data[[#This Row],[artist_popularity]]/100</f>
        <v>0.73</v>
      </c>
      <c r="M1336">
        <v>1943383</v>
      </c>
      <c r="N1336" s="1" t="s">
        <v>2829</v>
      </c>
      <c r="O1336" s="1" t="s">
        <v>2830</v>
      </c>
      <c r="P1336" s="1">
        <f>MATCH(spotify_data[[#This Row],[album_id]],spotify_data[album_id],0)</f>
        <v>1335</v>
      </c>
      <c r="Q1336" s="1" t="s">
        <v>2831</v>
      </c>
      <c r="R1336" s="2">
        <v>45597</v>
      </c>
      <c r="S1336" s="7">
        <f ca="1">+TODAY()-spotify_data[[#This Row],[Fecha lanzamiento Album]]</f>
        <v>434</v>
      </c>
      <c r="T1336" s="7">
        <f ca="1">+spotify_data[[#This Row],[Antigüedad Album Dias]]/60</f>
        <v>7.2333333333333334</v>
      </c>
      <c r="U1336" s="8">
        <f ca="1">spotify_data[[#This Row],[Antigüedad Album Meses]]/12</f>
        <v>0.60277777777777775</v>
      </c>
      <c r="V1336">
        <v>25</v>
      </c>
      <c r="W1336" s="1" t="s">
        <v>20</v>
      </c>
      <c r="X1336" s="1" t="str">
        <f>+IF(spotify_data[[#This Row],[album_type]]="album","Album",IF(spotify_data[[#This Row],[album_type]]="single","Single","Compilation"))</f>
        <v>Album</v>
      </c>
      <c r="Y1336">
        <v>329</v>
      </c>
    </row>
    <row r="1337" spans="1:25" x14ac:dyDescent="0.3">
      <c r="A1337" s="1" t="s">
        <v>3090</v>
      </c>
      <c r="B1337" s="1">
        <v>5878</v>
      </c>
      <c r="C1337" s="1" t="s">
        <v>3091</v>
      </c>
      <c r="D1337">
        <v>1</v>
      </c>
      <c r="E1337">
        <v>75</v>
      </c>
      <c r="F1337" s="10">
        <f>spotify_data[[#This Row],[track_popularity]]/100</f>
        <v>0.75</v>
      </c>
      <c r="G1337" s="9" t="b">
        <v>0</v>
      </c>
      <c r="H1337" s="1">
        <f>+IF(spotify_data[[#This Row],[explicit]]=FALSE,0,1)</f>
        <v>0</v>
      </c>
      <c r="I1337" s="1" t="s">
        <v>2459</v>
      </c>
      <c r="J1337" s="7">
        <f>MATCH(spotify_data[[#This Row],[artist_name]],spotify_data[artist_name],0)</f>
        <v>35</v>
      </c>
      <c r="K1337">
        <v>94</v>
      </c>
      <c r="L1337" s="10">
        <f>spotify_data[[#This Row],[artist_popularity]]/100</f>
        <v>0.94</v>
      </c>
      <c r="M1337">
        <v>112995439</v>
      </c>
      <c r="N1337" s="1" t="s">
        <v>2460</v>
      </c>
      <c r="O1337" s="1" t="s">
        <v>3092</v>
      </c>
      <c r="P1337" s="1">
        <f>MATCH(spotify_data[[#This Row],[album_id]],spotify_data[album_id],0)</f>
        <v>1336</v>
      </c>
      <c r="Q1337" s="1" t="s">
        <v>3091</v>
      </c>
      <c r="R1337" s="2">
        <v>45548</v>
      </c>
      <c r="S1337" s="7">
        <f ca="1">+TODAY()-spotify_data[[#This Row],[Fecha lanzamiento Album]]</f>
        <v>483</v>
      </c>
      <c r="T1337" s="7">
        <f ca="1">+spotify_data[[#This Row],[Antigüedad Album Dias]]/60</f>
        <v>8.0500000000000007</v>
      </c>
      <c r="U1337" s="8">
        <f ca="1">spotify_data[[#This Row],[Antigüedad Album Meses]]/12</f>
        <v>0.67083333333333339</v>
      </c>
      <c r="V1337">
        <v>1</v>
      </c>
      <c r="W1337" s="1" t="s">
        <v>21</v>
      </c>
      <c r="X1337" s="1" t="str">
        <f>+IF(spotify_data[[#This Row],[album_type]]="album","Album",IF(spotify_data[[#This Row],[album_type]]="single","Single","Compilation"))</f>
        <v>Single</v>
      </c>
      <c r="Y1337">
        <v>366</v>
      </c>
    </row>
    <row r="1338" spans="1:25" x14ac:dyDescent="0.3">
      <c r="A1338" s="1" t="s">
        <v>3458</v>
      </c>
      <c r="B1338" s="1">
        <v>1610</v>
      </c>
      <c r="C1338" s="1" t="s">
        <v>3459</v>
      </c>
      <c r="D1338">
        <v>1</v>
      </c>
      <c r="E1338">
        <v>75</v>
      </c>
      <c r="F1338" s="10">
        <f>spotify_data[[#This Row],[track_popularity]]/100</f>
        <v>0.75</v>
      </c>
      <c r="G1338" s="9" t="b">
        <v>1</v>
      </c>
      <c r="H1338" s="1">
        <f>+IF(spotify_data[[#This Row],[explicit]]=FALSE,0,1)</f>
        <v>1</v>
      </c>
      <c r="I1338" s="1" t="s">
        <v>3460</v>
      </c>
      <c r="J1338" s="7">
        <f>MATCH(spotify_data[[#This Row],[artist_name]],spotify_data[artist_name],0)</f>
        <v>1337</v>
      </c>
      <c r="K1338">
        <v>74</v>
      </c>
      <c r="L1338" s="10">
        <f>spotify_data[[#This Row],[artist_popularity]]/100</f>
        <v>0.74</v>
      </c>
      <c r="M1338">
        <v>4573539</v>
      </c>
      <c r="N1338" s="1" t="s">
        <v>3461</v>
      </c>
      <c r="O1338" s="1" t="s">
        <v>3462</v>
      </c>
      <c r="P1338" s="1">
        <f>MATCH(spotify_data[[#This Row],[album_id]],spotify_data[album_id],0)</f>
        <v>1337</v>
      </c>
      <c r="Q1338" s="1" t="s">
        <v>3463</v>
      </c>
      <c r="R1338" s="2">
        <v>45490</v>
      </c>
      <c r="S1338" s="7">
        <f ca="1">+TODAY()-spotify_data[[#This Row],[Fecha lanzamiento Album]]</f>
        <v>541</v>
      </c>
      <c r="T1338" s="7">
        <f ca="1">+spotify_data[[#This Row],[Antigüedad Album Dias]]/60</f>
        <v>9.0166666666666675</v>
      </c>
      <c r="U1338" s="8">
        <f ca="1">spotify_data[[#This Row],[Antigüedad Album Meses]]/12</f>
        <v>0.75138888888888899</v>
      </c>
      <c r="V1338">
        <v>2</v>
      </c>
      <c r="W1338" s="1" t="s">
        <v>21</v>
      </c>
      <c r="X1338" s="1" t="str">
        <f>+IF(spotify_data[[#This Row],[album_type]]="album","Album",IF(spotify_data[[#This Row],[album_type]]="single","Single","Compilation"))</f>
        <v>Single</v>
      </c>
      <c r="Y1338">
        <v>222</v>
      </c>
    </row>
    <row r="1339" spans="1:25" x14ac:dyDescent="0.3">
      <c r="A1339" s="1" t="s">
        <v>3626</v>
      </c>
      <c r="B1339" s="1">
        <v>3382</v>
      </c>
      <c r="C1339" s="1" t="s">
        <v>3627</v>
      </c>
      <c r="D1339">
        <v>5</v>
      </c>
      <c r="E1339">
        <v>75</v>
      </c>
      <c r="F1339" s="10">
        <f>spotify_data[[#This Row],[track_popularity]]/100</f>
        <v>0.75</v>
      </c>
      <c r="G1339" s="9" t="b">
        <v>1</v>
      </c>
      <c r="H1339" s="1">
        <f>+IF(spotify_data[[#This Row],[explicit]]=FALSE,0,1)</f>
        <v>1</v>
      </c>
      <c r="I1339" s="1" t="s">
        <v>2885</v>
      </c>
      <c r="J1339" s="7">
        <f>MATCH(spotify_data[[#This Row],[artist_name]],spotify_data[artist_name],0)</f>
        <v>51</v>
      </c>
      <c r="K1339">
        <v>82</v>
      </c>
      <c r="L1339" s="10">
        <f>spotify_data[[#This Row],[artist_popularity]]/100</f>
        <v>0.82</v>
      </c>
      <c r="M1339">
        <v>7403257</v>
      </c>
      <c r="N1339" s="1" t="s">
        <v>23</v>
      </c>
      <c r="O1339" s="1" t="s">
        <v>3611</v>
      </c>
      <c r="P1339" s="1">
        <f>MATCH(spotify_data[[#This Row],[album_id]],spotify_data[album_id],0)</f>
        <v>119</v>
      </c>
      <c r="Q1339" s="1" t="s">
        <v>3612</v>
      </c>
      <c r="R1339" s="2">
        <v>45464</v>
      </c>
      <c r="S1339" s="7">
        <f ca="1">+TODAY()-spotify_data[[#This Row],[Fecha lanzamiento Album]]</f>
        <v>567</v>
      </c>
      <c r="T1339" s="7">
        <f ca="1">+spotify_data[[#This Row],[Antigüedad Album Dias]]/60</f>
        <v>9.4499999999999993</v>
      </c>
      <c r="U1339" s="8">
        <f ca="1">spotify_data[[#This Row],[Antigüedad Album Meses]]/12</f>
        <v>0.78749999999999998</v>
      </c>
      <c r="V1339">
        <v>13</v>
      </c>
      <c r="W1339" s="1" t="s">
        <v>20</v>
      </c>
      <c r="X1339" s="1" t="str">
        <f>+IF(spotify_data[[#This Row],[album_type]]="album","Album",IF(spotify_data[[#This Row],[album_type]]="single","Single","Compilation"))</f>
        <v>Album</v>
      </c>
      <c r="Y1339">
        <v>404</v>
      </c>
    </row>
    <row r="1340" spans="1:25" x14ac:dyDescent="0.3">
      <c r="A1340" s="1" t="s">
        <v>3688</v>
      </c>
      <c r="B1340" s="1">
        <v>8021</v>
      </c>
      <c r="C1340" s="1" t="s">
        <v>3689</v>
      </c>
      <c r="D1340">
        <v>7</v>
      </c>
      <c r="E1340">
        <v>75</v>
      </c>
      <c r="F1340" s="10">
        <f>spotify_data[[#This Row],[track_popularity]]/100</f>
        <v>0.75</v>
      </c>
      <c r="G1340" s="9" t="b">
        <v>0</v>
      </c>
      <c r="H1340" s="1">
        <f>+IF(spotify_data[[#This Row],[explicit]]=FALSE,0,1)</f>
        <v>0</v>
      </c>
      <c r="I1340" s="1" t="s">
        <v>2924</v>
      </c>
      <c r="J1340" s="7">
        <f>MATCH(spotify_data[[#This Row],[artist_name]],spotify_data[artist_name],0)</f>
        <v>174</v>
      </c>
      <c r="K1340">
        <v>82</v>
      </c>
      <c r="L1340" s="10">
        <f>spotify_data[[#This Row],[artist_popularity]]/100</f>
        <v>0.82</v>
      </c>
      <c r="M1340">
        <v>6322030</v>
      </c>
      <c r="N1340" s="1" t="s">
        <v>2925</v>
      </c>
      <c r="O1340" s="1" t="s">
        <v>3673</v>
      </c>
      <c r="P1340" s="1">
        <f>MATCH(spotify_data[[#This Row],[album_id]],spotify_data[album_id],0)</f>
        <v>725</v>
      </c>
      <c r="Q1340" s="1" t="s">
        <v>3674</v>
      </c>
      <c r="R1340" s="2">
        <v>45450</v>
      </c>
      <c r="S1340" s="7">
        <f ca="1">+TODAY()-spotify_data[[#This Row],[Fecha lanzamiento Album]]</f>
        <v>581</v>
      </c>
      <c r="T1340" s="7">
        <f ca="1">+spotify_data[[#This Row],[Antigüedad Album Dias]]/60</f>
        <v>9.6833333333333336</v>
      </c>
      <c r="U1340" s="8">
        <f ca="1">spotify_data[[#This Row],[Antigüedad Album Meses]]/12</f>
        <v>0.80694444444444446</v>
      </c>
      <c r="V1340">
        <v>15</v>
      </c>
      <c r="W1340" s="1" t="s">
        <v>20</v>
      </c>
      <c r="X1340" s="1" t="str">
        <f>+IF(spotify_data[[#This Row],[album_type]]="album","Album",IF(spotify_data[[#This Row],[album_type]]="single","Single","Compilation"))</f>
        <v>Album</v>
      </c>
      <c r="Y1340">
        <v>339</v>
      </c>
    </row>
    <row r="1341" spans="1:25" x14ac:dyDescent="0.3">
      <c r="A1341" s="1" t="s">
        <v>3700</v>
      </c>
      <c r="B1341" s="1">
        <v>1639</v>
      </c>
      <c r="C1341" s="1" t="s">
        <v>3701</v>
      </c>
      <c r="D1341">
        <v>15</v>
      </c>
      <c r="E1341">
        <v>75</v>
      </c>
      <c r="F1341" s="10">
        <f>spotify_data[[#This Row],[track_popularity]]/100</f>
        <v>0.75</v>
      </c>
      <c r="G1341" s="9" t="b">
        <v>1</v>
      </c>
      <c r="H1341" s="1">
        <f>+IF(spotify_data[[#This Row],[explicit]]=FALSE,0,1)</f>
        <v>1</v>
      </c>
      <c r="I1341" s="1" t="s">
        <v>2924</v>
      </c>
      <c r="J1341" s="7">
        <f>MATCH(spotify_data[[#This Row],[artist_name]],spotify_data[artist_name],0)</f>
        <v>174</v>
      </c>
      <c r="K1341">
        <v>82</v>
      </c>
      <c r="L1341" s="10">
        <f>spotify_data[[#This Row],[artist_popularity]]/100</f>
        <v>0.82</v>
      </c>
      <c r="M1341">
        <v>6318755</v>
      </c>
      <c r="N1341" s="1" t="s">
        <v>2925</v>
      </c>
      <c r="O1341" s="1" t="s">
        <v>3673</v>
      </c>
      <c r="P1341" s="1">
        <f>MATCH(spotify_data[[#This Row],[album_id]],spotify_data[album_id],0)</f>
        <v>725</v>
      </c>
      <c r="Q1341" s="1" t="s">
        <v>3674</v>
      </c>
      <c r="R1341" s="2">
        <v>45450</v>
      </c>
      <c r="S1341" s="7">
        <f ca="1">+TODAY()-spotify_data[[#This Row],[Fecha lanzamiento Album]]</f>
        <v>581</v>
      </c>
      <c r="T1341" s="7">
        <f ca="1">+spotify_data[[#This Row],[Antigüedad Album Dias]]/60</f>
        <v>9.6833333333333336</v>
      </c>
      <c r="U1341" s="8">
        <f ca="1">spotify_data[[#This Row],[Antigüedad Album Meses]]/12</f>
        <v>0.80694444444444446</v>
      </c>
      <c r="V1341">
        <v>15</v>
      </c>
      <c r="W1341" s="1" t="s">
        <v>20</v>
      </c>
      <c r="X1341" s="1" t="str">
        <f>+IF(spotify_data[[#This Row],[album_type]]="album","Album",IF(spotify_data[[#This Row],[album_type]]="single","Single","Compilation"))</f>
        <v>Album</v>
      </c>
      <c r="Y1341">
        <v>339</v>
      </c>
    </row>
    <row r="1342" spans="1:25" x14ac:dyDescent="0.3">
      <c r="A1342" s="1" t="s">
        <v>3707</v>
      </c>
      <c r="B1342" s="1">
        <v>505</v>
      </c>
      <c r="C1342" s="1" t="s">
        <v>3708</v>
      </c>
      <c r="D1342">
        <v>12</v>
      </c>
      <c r="E1342">
        <v>75</v>
      </c>
      <c r="F1342" s="10">
        <f>spotify_data[[#This Row],[track_popularity]]/100</f>
        <v>0.75</v>
      </c>
      <c r="G1342" s="9" t="b">
        <v>0</v>
      </c>
      <c r="H1342" s="1">
        <f>+IF(spotify_data[[#This Row],[explicit]]=FALSE,0,1)</f>
        <v>0</v>
      </c>
      <c r="I1342" s="1" t="s">
        <v>2924</v>
      </c>
      <c r="J1342" s="7">
        <f>MATCH(spotify_data[[#This Row],[artist_name]],spotify_data[artist_name],0)</f>
        <v>174</v>
      </c>
      <c r="K1342">
        <v>82</v>
      </c>
      <c r="L1342" s="10">
        <f>spotify_data[[#This Row],[artist_popularity]]/100</f>
        <v>0.82</v>
      </c>
      <c r="M1342">
        <v>6318755</v>
      </c>
      <c r="N1342" s="1" t="s">
        <v>2925</v>
      </c>
      <c r="O1342" s="1" t="s">
        <v>3673</v>
      </c>
      <c r="P1342" s="1">
        <f>MATCH(spotify_data[[#This Row],[album_id]],spotify_data[album_id],0)</f>
        <v>725</v>
      </c>
      <c r="Q1342" s="1" t="s">
        <v>3674</v>
      </c>
      <c r="R1342" s="2">
        <v>45450</v>
      </c>
      <c r="S1342" s="7">
        <f ca="1">+TODAY()-spotify_data[[#This Row],[Fecha lanzamiento Album]]</f>
        <v>581</v>
      </c>
      <c r="T1342" s="7">
        <f ca="1">+spotify_data[[#This Row],[Antigüedad Album Dias]]/60</f>
        <v>9.6833333333333336</v>
      </c>
      <c r="U1342" s="8">
        <f ca="1">spotify_data[[#This Row],[Antigüedad Album Meses]]/12</f>
        <v>0.80694444444444446</v>
      </c>
      <c r="V1342">
        <v>15</v>
      </c>
      <c r="W1342" s="1" t="s">
        <v>20</v>
      </c>
      <c r="X1342" s="1" t="str">
        <f>+IF(spotify_data[[#This Row],[album_type]]="album","Album",IF(spotify_data[[#This Row],[album_type]]="single","Single","Compilation"))</f>
        <v>Album</v>
      </c>
      <c r="Y1342">
        <v>297</v>
      </c>
    </row>
    <row r="1343" spans="1:25" x14ac:dyDescent="0.3">
      <c r="A1343" s="1" t="s">
        <v>3732</v>
      </c>
      <c r="B1343" s="1">
        <v>2390</v>
      </c>
      <c r="C1343" s="1" t="s">
        <v>3465</v>
      </c>
      <c r="D1343">
        <v>1</v>
      </c>
      <c r="E1343">
        <v>75</v>
      </c>
      <c r="F1343" s="10">
        <f>spotify_data[[#This Row],[track_popularity]]/100</f>
        <v>0.75</v>
      </c>
      <c r="G1343" s="9" t="b">
        <v>1</v>
      </c>
      <c r="H1343" s="1">
        <f>+IF(spotify_data[[#This Row],[explicit]]=FALSE,0,1)</f>
        <v>1</v>
      </c>
      <c r="I1343" s="1" t="s">
        <v>3466</v>
      </c>
      <c r="J1343" s="7">
        <f>MATCH(spotify_data[[#This Row],[artist_name]],spotify_data[artist_name],0)</f>
        <v>106</v>
      </c>
      <c r="K1343">
        <v>88</v>
      </c>
      <c r="L1343" s="10">
        <f>spotify_data[[#This Row],[artist_popularity]]/100</f>
        <v>0.88</v>
      </c>
      <c r="M1343">
        <v>104517308</v>
      </c>
      <c r="N1343" s="1" t="s">
        <v>3467</v>
      </c>
      <c r="O1343" s="1" t="s">
        <v>3733</v>
      </c>
      <c r="P1343" s="1">
        <f>MATCH(spotify_data[[#This Row],[album_id]],spotify_data[album_id],0)</f>
        <v>1342</v>
      </c>
      <c r="Q1343" s="1" t="s">
        <v>3465</v>
      </c>
      <c r="R1343" s="2">
        <v>45443</v>
      </c>
      <c r="S1343" s="7">
        <f ca="1">+TODAY()-spotify_data[[#This Row],[Fecha lanzamiento Album]]</f>
        <v>588</v>
      </c>
      <c r="T1343" s="7">
        <f ca="1">+spotify_data[[#This Row],[Antigüedad Album Dias]]/60</f>
        <v>9.8000000000000007</v>
      </c>
      <c r="U1343" s="8">
        <f ca="1">spotify_data[[#This Row],[Antigüedad Album Meses]]/12</f>
        <v>0.81666666666666676</v>
      </c>
      <c r="V1343">
        <v>1</v>
      </c>
      <c r="W1343" s="1" t="s">
        <v>21</v>
      </c>
      <c r="X1343" s="1" t="str">
        <f>+IF(spotify_data[[#This Row],[album_type]]="album","Album",IF(spotify_data[[#This Row],[album_type]]="single","Single","Compilation"))</f>
        <v>Single</v>
      </c>
      <c r="Y1343">
        <v>378</v>
      </c>
    </row>
    <row r="1344" spans="1:25" x14ac:dyDescent="0.3">
      <c r="A1344" s="1" t="s">
        <v>3929</v>
      </c>
      <c r="B1344" s="1">
        <v>6670</v>
      </c>
      <c r="C1344" s="1" t="s">
        <v>3930</v>
      </c>
      <c r="D1344">
        <v>22</v>
      </c>
      <c r="E1344">
        <v>75</v>
      </c>
      <c r="F1344" s="10">
        <f>spotify_data[[#This Row],[track_popularity]]/100</f>
        <v>0.75</v>
      </c>
      <c r="G1344" s="9" t="b">
        <v>0</v>
      </c>
      <c r="H1344" s="1">
        <f>+IF(spotify_data[[#This Row],[explicit]]=FALSE,0,1)</f>
        <v>0</v>
      </c>
      <c r="I1344" s="1" t="s">
        <v>318</v>
      </c>
      <c r="J1344" s="7">
        <f>MATCH(spotify_data[[#This Row],[artist_name]],spotify_data[artist_name],0)</f>
        <v>2</v>
      </c>
      <c r="K1344">
        <v>100</v>
      </c>
      <c r="L1344" s="10">
        <f>spotify_data[[#This Row],[artist_popularity]]/100</f>
        <v>1</v>
      </c>
      <c r="M1344">
        <v>145396321</v>
      </c>
      <c r="N1344" s="1" t="s">
        <v>319</v>
      </c>
      <c r="O1344" s="1" t="s">
        <v>3922</v>
      </c>
      <c r="P1344" s="1">
        <f>MATCH(spotify_data[[#This Row],[album_id]],spotify_data[album_id],0)</f>
        <v>1343</v>
      </c>
      <c r="Q1344" s="1" t="s">
        <v>3923</v>
      </c>
      <c r="R1344" s="2">
        <v>45401</v>
      </c>
      <c r="S1344" s="7">
        <f ca="1">+TODAY()-spotify_data[[#This Row],[Fecha lanzamiento Album]]</f>
        <v>630</v>
      </c>
      <c r="T1344" s="7">
        <f ca="1">+spotify_data[[#This Row],[Antigüedad Album Dias]]/60</f>
        <v>10.5</v>
      </c>
      <c r="U1344" s="8">
        <f ca="1">spotify_data[[#This Row],[Antigüedad Album Meses]]/12</f>
        <v>0.875</v>
      </c>
      <c r="V1344">
        <v>31</v>
      </c>
      <c r="W1344" s="1" t="s">
        <v>20</v>
      </c>
      <c r="X1344" s="1" t="str">
        <f>+IF(spotify_data[[#This Row],[album_type]]="album","Album",IF(spotify_data[[#This Row],[album_type]]="single","Single","Compilation"))</f>
        <v>Album</v>
      </c>
      <c r="Y1344">
        <v>381</v>
      </c>
    </row>
    <row r="1345" spans="1:25" x14ac:dyDescent="0.3">
      <c r="A1345" s="1" t="s">
        <v>4224</v>
      </c>
      <c r="B1345" s="1">
        <v>4391</v>
      </c>
      <c r="C1345" s="1" t="s">
        <v>3251</v>
      </c>
      <c r="D1345">
        <v>1</v>
      </c>
      <c r="E1345">
        <v>75</v>
      </c>
      <c r="F1345" s="10">
        <f>spotify_data[[#This Row],[track_popularity]]/100</f>
        <v>0.75</v>
      </c>
      <c r="G1345" s="9" t="b">
        <v>0</v>
      </c>
      <c r="H1345" s="1">
        <f>+IF(spotify_data[[#This Row],[explicit]]=FALSE,0,1)</f>
        <v>0</v>
      </c>
      <c r="I1345" s="1" t="s">
        <v>3252</v>
      </c>
      <c r="J1345" s="7">
        <f>MATCH(spotify_data[[#This Row],[artist_name]],spotify_data[artist_name],0)</f>
        <v>347</v>
      </c>
      <c r="K1345">
        <v>82</v>
      </c>
      <c r="L1345" s="10">
        <f>spotify_data[[#This Row],[artist_popularity]]/100</f>
        <v>0.82</v>
      </c>
      <c r="M1345">
        <v>9111905</v>
      </c>
      <c r="N1345" s="1" t="s">
        <v>23</v>
      </c>
      <c r="O1345" s="1" t="s">
        <v>4225</v>
      </c>
      <c r="P1345" s="1">
        <f>MATCH(spotify_data[[#This Row],[album_id]],spotify_data[album_id],0)</f>
        <v>1344</v>
      </c>
      <c r="Q1345" s="1" t="s">
        <v>4226</v>
      </c>
      <c r="R1345" s="2">
        <v>45373</v>
      </c>
      <c r="S1345" s="7">
        <f ca="1">+TODAY()-spotify_data[[#This Row],[Fecha lanzamiento Album]]</f>
        <v>658</v>
      </c>
      <c r="T1345" s="7">
        <f ca="1">+spotify_data[[#This Row],[Antigüedad Album Dias]]/60</f>
        <v>10.966666666666667</v>
      </c>
      <c r="U1345" s="8">
        <f ca="1">spotify_data[[#This Row],[Antigüedad Album Meses]]/12</f>
        <v>0.91388888888888886</v>
      </c>
      <c r="V1345">
        <v>4</v>
      </c>
      <c r="W1345" s="1" t="s">
        <v>21</v>
      </c>
      <c r="X1345" s="1" t="str">
        <f>+IF(spotify_data[[#This Row],[album_type]]="album","Album",IF(spotify_data[[#This Row],[album_type]]="single","Single","Compilation"))</f>
        <v>Single</v>
      </c>
      <c r="Y1345">
        <v>419</v>
      </c>
    </row>
    <row r="1346" spans="1:25" x14ac:dyDescent="0.3">
      <c r="A1346" s="1" t="s">
        <v>4423</v>
      </c>
      <c r="B1346" s="1">
        <v>6557</v>
      </c>
      <c r="C1346" s="1" t="s">
        <v>4424</v>
      </c>
      <c r="D1346">
        <v>21</v>
      </c>
      <c r="E1346">
        <v>75</v>
      </c>
      <c r="F1346" s="10">
        <f>spotify_data[[#This Row],[track_popularity]]/100</f>
        <v>0.75</v>
      </c>
      <c r="G1346" s="9" t="b">
        <v>1</v>
      </c>
      <c r="H1346" s="1">
        <f>+IF(spotify_data[[#This Row],[explicit]]=FALSE,0,1)</f>
        <v>1</v>
      </c>
      <c r="I1346" s="1" t="s">
        <v>4406</v>
      </c>
      <c r="J1346" s="7">
        <f>MATCH(spotify_data[[#This Row],[artist_name]],spotify_data[artist_name],0)</f>
        <v>1345</v>
      </c>
      <c r="K1346">
        <v>79</v>
      </c>
      <c r="L1346" s="10">
        <f>spotify_data[[#This Row],[artist_popularity]]/100</f>
        <v>0.79</v>
      </c>
      <c r="M1346">
        <v>5978358</v>
      </c>
      <c r="N1346" s="1" t="s">
        <v>2226</v>
      </c>
      <c r="O1346" s="1" t="s">
        <v>4407</v>
      </c>
      <c r="P1346" s="1">
        <f>MATCH(spotify_data[[#This Row],[album_id]],spotify_data[album_id],0)</f>
        <v>1345</v>
      </c>
      <c r="Q1346" s="1" t="s">
        <v>4408</v>
      </c>
      <c r="R1346" s="2">
        <v>45338</v>
      </c>
      <c r="S1346" s="7">
        <f ca="1">+TODAY()-spotify_data[[#This Row],[Fecha lanzamiento Album]]</f>
        <v>693</v>
      </c>
      <c r="T1346" s="7">
        <f ca="1">+spotify_data[[#This Row],[Antigüedad Album Dias]]/60</f>
        <v>11.55</v>
      </c>
      <c r="U1346" s="8">
        <f ca="1">spotify_data[[#This Row],[Antigüedad Album Meses]]/12</f>
        <v>0.96250000000000002</v>
      </c>
      <c r="V1346">
        <v>22</v>
      </c>
      <c r="W1346" s="1" t="s">
        <v>20</v>
      </c>
      <c r="X1346" s="1" t="str">
        <f>+IF(spotify_data[[#This Row],[album_type]]="album","Album",IF(spotify_data[[#This Row],[album_type]]="single","Single","Compilation"))</f>
        <v>Album</v>
      </c>
      <c r="Y1346">
        <v>287</v>
      </c>
    </row>
    <row r="1347" spans="1:25" x14ac:dyDescent="0.3">
      <c r="A1347" s="1" t="s">
        <v>4433</v>
      </c>
      <c r="B1347" s="1">
        <v>8359</v>
      </c>
      <c r="C1347" s="1" t="s">
        <v>4434</v>
      </c>
      <c r="D1347">
        <v>1</v>
      </c>
      <c r="E1347">
        <v>75</v>
      </c>
      <c r="F1347" s="10">
        <f>spotify_data[[#This Row],[track_popularity]]/100</f>
        <v>0.75</v>
      </c>
      <c r="G1347" s="9" t="b">
        <v>0</v>
      </c>
      <c r="H1347" s="1">
        <f>+IF(spotify_data[[#This Row],[explicit]]=FALSE,0,1)</f>
        <v>0</v>
      </c>
      <c r="I1347" s="1" t="s">
        <v>4435</v>
      </c>
      <c r="J1347" s="7">
        <f>MATCH(spotify_data[[#This Row],[artist_name]],spotify_data[artist_name],0)</f>
        <v>1346</v>
      </c>
      <c r="K1347">
        <v>66</v>
      </c>
      <c r="L1347" s="10">
        <f>spotify_data[[#This Row],[artist_popularity]]/100</f>
        <v>0.66</v>
      </c>
      <c r="M1347">
        <v>685131</v>
      </c>
      <c r="N1347" s="1" t="s">
        <v>23</v>
      </c>
      <c r="O1347" s="1" t="s">
        <v>4436</v>
      </c>
      <c r="P1347" s="1">
        <f>MATCH(spotify_data[[#This Row],[album_id]],spotify_data[album_id],0)</f>
        <v>1346</v>
      </c>
      <c r="Q1347" s="1" t="s">
        <v>4434</v>
      </c>
      <c r="R1347" s="2">
        <v>45338</v>
      </c>
      <c r="S1347" s="7">
        <f ca="1">+TODAY()-spotify_data[[#This Row],[Fecha lanzamiento Album]]</f>
        <v>693</v>
      </c>
      <c r="T1347" s="7">
        <f ca="1">+spotify_data[[#This Row],[Antigüedad Album Dias]]/60</f>
        <v>11.55</v>
      </c>
      <c r="U1347" s="8">
        <f ca="1">spotify_data[[#This Row],[Antigüedad Album Meses]]/12</f>
        <v>0.96250000000000002</v>
      </c>
      <c r="V1347">
        <v>1</v>
      </c>
      <c r="W1347" s="1" t="s">
        <v>21</v>
      </c>
      <c r="X1347" s="1" t="str">
        <f>+IF(spotify_data[[#This Row],[album_type]]="album","Album",IF(spotify_data[[#This Row],[album_type]]="single","Single","Compilation"))</f>
        <v>Single</v>
      </c>
      <c r="Y1347">
        <v>247</v>
      </c>
    </row>
    <row r="1348" spans="1:25" x14ac:dyDescent="0.3">
      <c r="A1348" s="1" t="s">
        <v>4710</v>
      </c>
      <c r="B1348" s="1">
        <v>2773</v>
      </c>
      <c r="C1348" s="1" t="s">
        <v>4711</v>
      </c>
      <c r="D1348">
        <v>1</v>
      </c>
      <c r="E1348">
        <v>75</v>
      </c>
      <c r="F1348" s="10">
        <f>spotify_data[[#This Row],[track_popularity]]/100</f>
        <v>0.75</v>
      </c>
      <c r="G1348" s="9" t="b">
        <v>1</v>
      </c>
      <c r="H1348" s="1">
        <f>+IF(spotify_data[[#This Row],[explicit]]=FALSE,0,1)</f>
        <v>1</v>
      </c>
      <c r="I1348" s="1" t="s">
        <v>2998</v>
      </c>
      <c r="J1348" s="7">
        <f>MATCH(spotify_data[[#This Row],[artist_name]],spotify_data[artist_name],0)</f>
        <v>1347</v>
      </c>
      <c r="K1348">
        <v>76</v>
      </c>
      <c r="L1348" s="10">
        <f>spotify_data[[#This Row],[artist_popularity]]/100</f>
        <v>0.76</v>
      </c>
      <c r="M1348">
        <v>11247155</v>
      </c>
      <c r="N1348" s="1" t="s">
        <v>2999</v>
      </c>
      <c r="O1348" s="1" t="s">
        <v>4712</v>
      </c>
      <c r="P1348" s="1">
        <f>MATCH(spotify_data[[#This Row],[album_id]],spotify_data[album_id],0)</f>
        <v>1347</v>
      </c>
      <c r="Q1348" s="1" t="s">
        <v>4713</v>
      </c>
      <c r="R1348" s="2">
        <v>45247</v>
      </c>
      <c r="S1348" s="7">
        <f ca="1">+TODAY()-spotify_data[[#This Row],[Fecha lanzamiento Album]]</f>
        <v>784</v>
      </c>
      <c r="T1348" s="7">
        <f ca="1">+spotify_data[[#This Row],[Antigüedad Album Dias]]/60</f>
        <v>13.066666666666666</v>
      </c>
      <c r="U1348" s="8">
        <f ca="1">spotify_data[[#This Row],[Antigüedad Album Meses]]/12</f>
        <v>1.0888888888888888</v>
      </c>
      <c r="V1348">
        <v>1</v>
      </c>
      <c r="W1348" s="1" t="s">
        <v>21</v>
      </c>
      <c r="X1348" s="1" t="str">
        <f>+IF(spotify_data[[#This Row],[album_type]]="album","Album",IF(spotify_data[[#This Row],[album_type]]="single","Single","Compilation"))</f>
        <v>Single</v>
      </c>
      <c r="Y1348">
        <v>202</v>
      </c>
    </row>
    <row r="1349" spans="1:25" x14ac:dyDescent="0.3">
      <c r="A1349" s="1" t="s">
        <v>4841</v>
      </c>
      <c r="B1349" s="1">
        <v>3725</v>
      </c>
      <c r="C1349" s="1" t="s">
        <v>4842</v>
      </c>
      <c r="D1349">
        <v>9</v>
      </c>
      <c r="E1349">
        <v>75</v>
      </c>
      <c r="F1349" s="10">
        <f>spotify_data[[#This Row],[track_popularity]]/100</f>
        <v>0.75</v>
      </c>
      <c r="G1349" s="9" t="b">
        <v>0</v>
      </c>
      <c r="H1349" s="1">
        <f>+IF(spotify_data[[#This Row],[explicit]]=FALSE,0,1)</f>
        <v>0</v>
      </c>
      <c r="I1349" s="1" t="s">
        <v>318</v>
      </c>
      <c r="J1349" s="7">
        <f>MATCH(spotify_data[[#This Row],[artist_name]],spotify_data[artist_name],0)</f>
        <v>2</v>
      </c>
      <c r="K1349">
        <v>100</v>
      </c>
      <c r="L1349" s="10">
        <f>spotify_data[[#This Row],[artist_popularity]]/100</f>
        <v>1</v>
      </c>
      <c r="M1349">
        <v>145542136</v>
      </c>
      <c r="N1349" s="1" t="s">
        <v>319</v>
      </c>
      <c r="O1349" s="1" t="s">
        <v>4843</v>
      </c>
      <c r="P1349" s="1">
        <f>MATCH(spotify_data[[#This Row],[album_id]],spotify_data[album_id],0)</f>
        <v>1348</v>
      </c>
      <c r="Q1349" s="1" t="s">
        <v>4844</v>
      </c>
      <c r="R1349" s="2">
        <v>45225</v>
      </c>
      <c r="S1349" s="7">
        <f ca="1">+TODAY()-spotify_data[[#This Row],[Fecha lanzamiento Album]]</f>
        <v>806</v>
      </c>
      <c r="T1349" s="7">
        <f ca="1">+spotify_data[[#This Row],[Antigüedad Album Dias]]/60</f>
        <v>13.433333333333334</v>
      </c>
      <c r="U1349" s="8">
        <f ca="1">spotify_data[[#This Row],[Antigüedad Album Meses]]/12</f>
        <v>1.1194444444444445</v>
      </c>
      <c r="V1349">
        <v>21</v>
      </c>
      <c r="W1349" s="1" t="s">
        <v>20</v>
      </c>
      <c r="X1349" s="1" t="str">
        <f>+IF(spotify_data[[#This Row],[album_type]]="album","Album",IF(spotify_data[[#This Row],[album_type]]="single","Single","Compilation"))</f>
        <v>Album</v>
      </c>
      <c r="Y1349">
        <v>367</v>
      </c>
    </row>
    <row r="1350" spans="1:25" x14ac:dyDescent="0.3">
      <c r="A1350" s="1" t="s">
        <v>4857</v>
      </c>
      <c r="B1350" s="1">
        <v>4679</v>
      </c>
      <c r="C1350" s="1" t="s">
        <v>4858</v>
      </c>
      <c r="D1350">
        <v>1</v>
      </c>
      <c r="E1350">
        <v>75</v>
      </c>
      <c r="F1350" s="10">
        <f>spotify_data[[#This Row],[track_popularity]]/100</f>
        <v>0.75</v>
      </c>
      <c r="G1350" s="9" t="b">
        <v>0</v>
      </c>
      <c r="H1350" s="1">
        <f>+IF(spotify_data[[#This Row],[explicit]]=FALSE,0,1)</f>
        <v>0</v>
      </c>
      <c r="I1350" s="1" t="s">
        <v>4859</v>
      </c>
      <c r="J1350" s="7">
        <f>MATCH(spotify_data[[#This Row],[artist_name]],spotify_data[artist_name],0)</f>
        <v>1349</v>
      </c>
      <c r="K1350">
        <v>57</v>
      </c>
      <c r="L1350" s="10">
        <f>spotify_data[[#This Row],[artist_popularity]]/100</f>
        <v>0.56999999999999995</v>
      </c>
      <c r="M1350">
        <v>136639</v>
      </c>
      <c r="N1350" s="1" t="s">
        <v>23</v>
      </c>
      <c r="O1350" s="1" t="s">
        <v>4860</v>
      </c>
      <c r="P1350" s="1">
        <f>MATCH(spotify_data[[#This Row],[album_id]],spotify_data[album_id],0)</f>
        <v>1349</v>
      </c>
      <c r="Q1350" s="1" t="s">
        <v>4858</v>
      </c>
      <c r="R1350" s="2">
        <v>45225</v>
      </c>
      <c r="S1350" s="7">
        <f ca="1">+TODAY()-spotify_data[[#This Row],[Fecha lanzamiento Album]]</f>
        <v>806</v>
      </c>
      <c r="T1350" s="7">
        <f ca="1">+spotify_data[[#This Row],[Antigüedad Album Dias]]/60</f>
        <v>13.433333333333334</v>
      </c>
      <c r="U1350" s="8">
        <f ca="1">spotify_data[[#This Row],[Antigüedad Album Meses]]/12</f>
        <v>1.1194444444444445</v>
      </c>
      <c r="V1350">
        <v>1</v>
      </c>
      <c r="W1350" s="1" t="s">
        <v>21</v>
      </c>
      <c r="X1350" s="1" t="str">
        <f>+IF(spotify_data[[#This Row],[album_type]]="album","Album",IF(spotify_data[[#This Row],[album_type]]="single","Single","Compilation"))</f>
        <v>Single</v>
      </c>
      <c r="Y1350">
        <v>157</v>
      </c>
    </row>
    <row r="1351" spans="1:25" x14ac:dyDescent="0.3">
      <c r="A1351" s="1" t="s">
        <v>4945</v>
      </c>
      <c r="B1351" s="1">
        <v>818</v>
      </c>
      <c r="C1351" s="1" t="s">
        <v>4946</v>
      </c>
      <c r="D1351">
        <v>7</v>
      </c>
      <c r="E1351">
        <v>75</v>
      </c>
      <c r="F1351" s="10">
        <f>spotify_data[[#This Row],[track_popularity]]/100</f>
        <v>0.75</v>
      </c>
      <c r="G1351" s="9" t="b">
        <v>1</v>
      </c>
      <c r="H1351" s="1">
        <f>+IF(spotify_data[[#This Row],[explicit]]=FALSE,0,1)</f>
        <v>1</v>
      </c>
      <c r="I1351" s="1" t="s">
        <v>1365</v>
      </c>
      <c r="J1351" s="7">
        <f>MATCH(spotify_data[[#This Row],[artist_name]],spotify_data[artist_name],0)</f>
        <v>164</v>
      </c>
      <c r="K1351">
        <v>95</v>
      </c>
      <c r="L1351" s="10">
        <f>spotify_data[[#This Row],[artist_popularity]]/100</f>
        <v>0.95</v>
      </c>
      <c r="M1351">
        <v>103039388</v>
      </c>
      <c r="N1351" s="1" t="s">
        <v>1366</v>
      </c>
      <c r="O1351" s="1" t="s">
        <v>4936</v>
      </c>
      <c r="P1351" s="1">
        <f>MATCH(spotify_data[[#This Row],[album_id]],spotify_data[album_id],0)</f>
        <v>863</v>
      </c>
      <c r="Q1351" s="1" t="s">
        <v>4937</v>
      </c>
      <c r="R1351" s="2">
        <v>45205</v>
      </c>
      <c r="S1351" s="7">
        <f ca="1">+TODAY()-spotify_data[[#This Row],[Fecha lanzamiento Album]]</f>
        <v>826</v>
      </c>
      <c r="T1351" s="7">
        <f ca="1">+spotify_data[[#This Row],[Antigüedad Album Dias]]/60</f>
        <v>13.766666666666667</v>
      </c>
      <c r="U1351" s="8">
        <f ca="1">spotify_data[[#This Row],[Antigüedad Album Meses]]/12</f>
        <v>1.1472222222222224</v>
      </c>
      <c r="V1351">
        <v>23</v>
      </c>
      <c r="W1351" s="1" t="s">
        <v>20</v>
      </c>
      <c r="X1351" s="1" t="str">
        <f>+IF(spotify_data[[#This Row],[album_type]]="album","Album",IF(spotify_data[[#This Row],[album_type]]="single","Single","Compilation"))</f>
        <v>Album</v>
      </c>
      <c r="Y1351">
        <v>433</v>
      </c>
    </row>
    <row r="1352" spans="1:25" x14ac:dyDescent="0.3">
      <c r="A1352" s="1" t="s">
        <v>4980</v>
      </c>
      <c r="B1352" s="1">
        <v>3507</v>
      </c>
      <c r="C1352" s="1" t="s">
        <v>4981</v>
      </c>
      <c r="D1352">
        <v>10</v>
      </c>
      <c r="E1352">
        <v>75</v>
      </c>
      <c r="F1352" s="10">
        <f>spotify_data[[#This Row],[track_popularity]]/100</f>
        <v>0.75</v>
      </c>
      <c r="G1352" s="9" t="b">
        <v>1</v>
      </c>
      <c r="H1352" s="1">
        <f>+IF(spotify_data[[#This Row],[explicit]]=FALSE,0,1)</f>
        <v>1</v>
      </c>
      <c r="I1352" s="1" t="s">
        <v>1191</v>
      </c>
      <c r="J1352" s="7">
        <f>MATCH(spotify_data[[#This Row],[artist_name]],spotify_data[artist_name],0)</f>
        <v>242</v>
      </c>
      <c r="K1352">
        <v>86</v>
      </c>
      <c r="L1352" s="10">
        <f>spotify_data[[#This Row],[artist_popularity]]/100</f>
        <v>0.86</v>
      </c>
      <c r="M1352">
        <v>34748949</v>
      </c>
      <c r="N1352" s="1" t="s">
        <v>23</v>
      </c>
      <c r="O1352" s="1" t="s">
        <v>4982</v>
      </c>
      <c r="P1352" s="1">
        <f>MATCH(spotify_data[[#This Row],[album_id]],spotify_data[album_id],0)</f>
        <v>1351</v>
      </c>
      <c r="Q1352" s="1" t="s">
        <v>4983</v>
      </c>
      <c r="R1352" s="2">
        <v>45191</v>
      </c>
      <c r="S1352" s="7">
        <f ca="1">+TODAY()-spotify_data[[#This Row],[Fecha lanzamiento Album]]</f>
        <v>840</v>
      </c>
      <c r="T1352" s="7">
        <f ca="1">+spotify_data[[#This Row],[Antigüedad Album Dias]]/60</f>
        <v>14</v>
      </c>
      <c r="U1352" s="8">
        <f ca="1">spotify_data[[#This Row],[Antigüedad Album Meses]]/12</f>
        <v>1.1666666666666667</v>
      </c>
      <c r="V1352">
        <v>17</v>
      </c>
      <c r="W1352" s="1" t="s">
        <v>20</v>
      </c>
      <c r="X1352" s="1" t="str">
        <f>+IF(spotify_data[[#This Row],[album_type]]="album","Album",IF(spotify_data[[#This Row],[album_type]]="single","Single","Compilation"))</f>
        <v>Album</v>
      </c>
      <c r="Y1352">
        <v>442</v>
      </c>
    </row>
    <row r="1353" spans="1:25" x14ac:dyDescent="0.3">
      <c r="A1353" s="1" t="s">
        <v>5085</v>
      </c>
      <c r="B1353" s="1">
        <v>4153</v>
      </c>
      <c r="C1353" s="1" t="s">
        <v>4256</v>
      </c>
      <c r="D1353">
        <v>8</v>
      </c>
      <c r="E1353">
        <v>75</v>
      </c>
      <c r="F1353" s="10">
        <f>spotify_data[[#This Row],[track_popularity]]/100</f>
        <v>0.75</v>
      </c>
      <c r="G1353" s="9" t="b">
        <v>1</v>
      </c>
      <c r="H1353" s="1">
        <f>+IF(spotify_data[[#This Row],[explicit]]=FALSE,0,1)</f>
        <v>1</v>
      </c>
      <c r="I1353" s="1" t="s">
        <v>854</v>
      </c>
      <c r="J1353" s="7">
        <f>MATCH(spotify_data[[#This Row],[artist_name]],spotify_data[artist_name],0)</f>
        <v>127</v>
      </c>
      <c r="K1353">
        <v>85</v>
      </c>
      <c r="L1353" s="10">
        <f>spotify_data[[#This Row],[artist_popularity]]/100</f>
        <v>0.85</v>
      </c>
      <c r="M1353">
        <v>49067177</v>
      </c>
      <c r="N1353" s="1" t="s">
        <v>855</v>
      </c>
      <c r="O1353" s="1" t="s">
        <v>5069</v>
      </c>
      <c r="P1353" s="1">
        <f>MATCH(spotify_data[[#This Row],[album_id]],spotify_data[album_id],0)</f>
        <v>233</v>
      </c>
      <c r="Q1353" s="1" t="s">
        <v>5070</v>
      </c>
      <c r="R1353" s="2">
        <v>45177</v>
      </c>
      <c r="S1353" s="7">
        <f ca="1">+TODAY()-spotify_data[[#This Row],[Fecha lanzamiento Album]]</f>
        <v>854</v>
      </c>
      <c r="T1353" s="7">
        <f ca="1">+spotify_data[[#This Row],[Antigüedad Album Dias]]/60</f>
        <v>14.233333333333333</v>
      </c>
      <c r="U1353" s="8">
        <f ca="1">spotify_data[[#This Row],[Antigüedad Album Meses]]/12</f>
        <v>1.1861111111111111</v>
      </c>
      <c r="V1353">
        <v>12</v>
      </c>
      <c r="W1353" s="1" t="s">
        <v>20</v>
      </c>
      <c r="X1353" s="1" t="str">
        <f>+IF(spotify_data[[#This Row],[album_type]]="album","Album",IF(spotify_data[[#This Row],[album_type]]="single","Single","Compilation"))</f>
        <v>Album</v>
      </c>
      <c r="Y1353">
        <v>351</v>
      </c>
    </row>
    <row r="1354" spans="1:25" x14ac:dyDescent="0.3">
      <c r="A1354" s="1" t="s">
        <v>5088</v>
      </c>
      <c r="B1354" s="1">
        <v>5431</v>
      </c>
      <c r="C1354" s="1" t="s">
        <v>4223</v>
      </c>
      <c r="D1354">
        <v>10</v>
      </c>
      <c r="E1354">
        <v>75</v>
      </c>
      <c r="F1354" s="10">
        <f>spotify_data[[#This Row],[track_popularity]]/100</f>
        <v>0.75</v>
      </c>
      <c r="G1354" s="9" t="b">
        <v>1</v>
      </c>
      <c r="H1354" s="1">
        <f>+IF(spotify_data[[#This Row],[explicit]]=FALSE,0,1)</f>
        <v>1</v>
      </c>
      <c r="I1354" s="1" t="s">
        <v>854</v>
      </c>
      <c r="J1354" s="7">
        <f>MATCH(spotify_data[[#This Row],[artist_name]],spotify_data[artist_name],0)</f>
        <v>127</v>
      </c>
      <c r="K1354">
        <v>84</v>
      </c>
      <c r="L1354" s="10">
        <f>spotify_data[[#This Row],[artist_popularity]]/100</f>
        <v>0.84</v>
      </c>
      <c r="M1354">
        <v>49050008</v>
      </c>
      <c r="N1354" s="1" t="s">
        <v>855</v>
      </c>
      <c r="O1354" s="1" t="s">
        <v>5069</v>
      </c>
      <c r="P1354" s="1">
        <f>MATCH(spotify_data[[#This Row],[album_id]],spotify_data[album_id],0)</f>
        <v>233</v>
      </c>
      <c r="Q1354" s="1" t="s">
        <v>5070</v>
      </c>
      <c r="R1354" s="2">
        <v>45177</v>
      </c>
      <c r="S1354" s="7">
        <f ca="1">+TODAY()-spotify_data[[#This Row],[Fecha lanzamiento Album]]</f>
        <v>854</v>
      </c>
      <c r="T1354" s="7">
        <f ca="1">+spotify_data[[#This Row],[Antigüedad Album Dias]]/60</f>
        <v>14.233333333333333</v>
      </c>
      <c r="U1354" s="8">
        <f ca="1">spotify_data[[#This Row],[Antigüedad Album Meses]]/12</f>
        <v>1.1861111111111111</v>
      </c>
      <c r="V1354">
        <v>12</v>
      </c>
      <c r="W1354" s="1" t="s">
        <v>20</v>
      </c>
      <c r="X1354" s="1" t="str">
        <f>+IF(spotify_data[[#This Row],[album_type]]="album","Album",IF(spotify_data[[#This Row],[album_type]]="single","Single","Compilation"))</f>
        <v>Album</v>
      </c>
      <c r="Y1354">
        <v>315</v>
      </c>
    </row>
    <row r="1355" spans="1:25" x14ac:dyDescent="0.3">
      <c r="A1355" s="1" t="s">
        <v>5103</v>
      </c>
      <c r="B1355" s="1">
        <v>4871</v>
      </c>
      <c r="C1355" s="1" t="s">
        <v>2569</v>
      </c>
      <c r="D1355">
        <v>1</v>
      </c>
      <c r="E1355">
        <v>75</v>
      </c>
      <c r="F1355" s="10">
        <f>spotify_data[[#This Row],[track_popularity]]/100</f>
        <v>0.75</v>
      </c>
      <c r="G1355" s="9" t="b">
        <v>0</v>
      </c>
      <c r="H1355" s="1">
        <f>+IF(spotify_data[[#This Row],[explicit]]=FALSE,0,1)</f>
        <v>0</v>
      </c>
      <c r="I1355" s="1" t="s">
        <v>5104</v>
      </c>
      <c r="J1355" s="7">
        <f>MATCH(spotify_data[[#This Row],[artist_name]],spotify_data[artist_name],0)</f>
        <v>1354</v>
      </c>
      <c r="K1355">
        <v>61</v>
      </c>
      <c r="L1355" s="10">
        <f>spotify_data[[#This Row],[artist_popularity]]/100</f>
        <v>0.61</v>
      </c>
      <c r="M1355">
        <v>578827</v>
      </c>
      <c r="N1355" s="1" t="s">
        <v>23</v>
      </c>
      <c r="O1355" s="1" t="s">
        <v>5105</v>
      </c>
      <c r="P1355" s="1">
        <f>MATCH(spotify_data[[#This Row],[album_id]],spotify_data[album_id],0)</f>
        <v>1354</v>
      </c>
      <c r="Q1355" s="1" t="s">
        <v>2569</v>
      </c>
      <c r="R1355" s="2">
        <v>45170</v>
      </c>
      <c r="S1355" s="7">
        <f ca="1">+TODAY()-spotify_data[[#This Row],[Fecha lanzamiento Album]]</f>
        <v>861</v>
      </c>
      <c r="T1355" s="7">
        <f ca="1">+spotify_data[[#This Row],[Antigüedad Album Dias]]/60</f>
        <v>14.35</v>
      </c>
      <c r="U1355" s="8">
        <f ca="1">spotify_data[[#This Row],[Antigüedad Album Meses]]/12</f>
        <v>1.1958333333333333</v>
      </c>
      <c r="V1355">
        <v>1</v>
      </c>
      <c r="W1355" s="1" t="s">
        <v>21</v>
      </c>
      <c r="X1355" s="1" t="str">
        <f>+IF(spotify_data[[#This Row],[album_type]]="album","Album",IF(spotify_data[[#This Row],[album_type]]="single","Single","Compilation"))</f>
        <v>Single</v>
      </c>
      <c r="Y1355">
        <v>288</v>
      </c>
    </row>
    <row r="1356" spans="1:25" x14ac:dyDescent="0.3">
      <c r="A1356" s="1" t="s">
        <v>5181</v>
      </c>
      <c r="B1356" s="1">
        <v>4294</v>
      </c>
      <c r="C1356" s="1" t="s">
        <v>5182</v>
      </c>
      <c r="D1356">
        <v>1</v>
      </c>
      <c r="E1356">
        <v>75</v>
      </c>
      <c r="F1356" s="10">
        <f>spotify_data[[#This Row],[track_popularity]]/100</f>
        <v>0.75</v>
      </c>
      <c r="G1356" s="9" t="b">
        <v>0</v>
      </c>
      <c r="H1356" s="1">
        <f>+IF(spotify_data[[#This Row],[explicit]]=FALSE,0,1)</f>
        <v>0</v>
      </c>
      <c r="I1356" s="1" t="s">
        <v>5183</v>
      </c>
      <c r="J1356" s="7">
        <f>MATCH(spotify_data[[#This Row],[artist_name]],spotify_data[artist_name],0)</f>
        <v>1355</v>
      </c>
      <c r="K1356">
        <v>58</v>
      </c>
      <c r="L1356" s="10">
        <f>spotify_data[[#This Row],[artist_popularity]]/100</f>
        <v>0.57999999999999996</v>
      </c>
      <c r="M1356">
        <v>253726</v>
      </c>
      <c r="N1356" s="1" t="s">
        <v>23</v>
      </c>
      <c r="O1356" s="1" t="s">
        <v>5184</v>
      </c>
      <c r="P1356" s="1">
        <f>MATCH(spotify_data[[#This Row],[album_id]],spotify_data[album_id],0)</f>
        <v>1355</v>
      </c>
      <c r="Q1356" s="1" t="s">
        <v>5182</v>
      </c>
      <c r="R1356" s="2">
        <v>45156</v>
      </c>
      <c r="S1356" s="7">
        <f ca="1">+TODAY()-spotify_data[[#This Row],[Fecha lanzamiento Album]]</f>
        <v>875</v>
      </c>
      <c r="T1356" s="7">
        <f ca="1">+spotify_data[[#This Row],[Antigüedad Album Dias]]/60</f>
        <v>14.583333333333334</v>
      </c>
      <c r="U1356" s="8">
        <f ca="1">spotify_data[[#This Row],[Antigüedad Album Meses]]/12</f>
        <v>1.2152777777777779</v>
      </c>
      <c r="V1356">
        <v>1</v>
      </c>
      <c r="W1356" s="1" t="s">
        <v>21</v>
      </c>
      <c r="X1356" s="1" t="str">
        <f>+IF(spotify_data[[#This Row],[album_type]]="album","Album",IF(spotify_data[[#This Row],[album_type]]="single","Single","Compilation"))</f>
        <v>Single</v>
      </c>
      <c r="Y1356">
        <v>19</v>
      </c>
    </row>
    <row r="1357" spans="1:25" x14ac:dyDescent="0.3">
      <c r="A1357" s="1" t="s">
        <v>5478</v>
      </c>
      <c r="B1357" s="1">
        <v>5379</v>
      </c>
      <c r="C1357" s="1" t="s">
        <v>5479</v>
      </c>
      <c r="D1357">
        <v>2</v>
      </c>
      <c r="E1357">
        <v>75</v>
      </c>
      <c r="F1357" s="10">
        <f>spotify_data[[#This Row],[track_popularity]]/100</f>
        <v>0.75</v>
      </c>
      <c r="G1357" s="9" t="b">
        <v>0</v>
      </c>
      <c r="H1357" s="1">
        <f>+IF(spotify_data[[#This Row],[explicit]]=FALSE,0,1)</f>
        <v>0</v>
      </c>
      <c r="I1357" s="1" t="s">
        <v>2885</v>
      </c>
      <c r="J1357" s="7">
        <f>MATCH(spotify_data[[#This Row],[artist_name]],spotify_data[artist_name],0)</f>
        <v>51</v>
      </c>
      <c r="K1357">
        <v>82</v>
      </c>
      <c r="L1357" s="10">
        <f>spotify_data[[#This Row],[artist_popularity]]/100</f>
        <v>0.82</v>
      </c>
      <c r="M1357">
        <v>7403257</v>
      </c>
      <c r="N1357" s="1" t="s">
        <v>23</v>
      </c>
      <c r="O1357" s="1" t="s">
        <v>5476</v>
      </c>
      <c r="P1357" s="1">
        <f>MATCH(spotify_data[[#This Row],[album_id]],spotify_data[album_id],0)</f>
        <v>1356</v>
      </c>
      <c r="Q1357" s="1" t="s">
        <v>5477</v>
      </c>
      <c r="R1357" s="2">
        <v>45093</v>
      </c>
      <c r="S1357" s="7">
        <f ca="1">+TODAY()-spotify_data[[#This Row],[Fecha lanzamiento Album]]</f>
        <v>938</v>
      </c>
      <c r="T1357" s="7">
        <f ca="1">+spotify_data[[#This Row],[Antigüedad Album Dias]]/60</f>
        <v>15.633333333333333</v>
      </c>
      <c r="U1357" s="8">
        <f ca="1">spotify_data[[#This Row],[Antigüedad Album Meses]]/12</f>
        <v>1.3027777777777778</v>
      </c>
      <c r="V1357">
        <v>16</v>
      </c>
      <c r="W1357" s="1" t="s">
        <v>20</v>
      </c>
      <c r="X1357" s="1" t="str">
        <f>+IF(spotify_data[[#This Row],[album_type]]="album","Album",IF(spotify_data[[#This Row],[album_type]]="single","Single","Compilation"))</f>
        <v>Album</v>
      </c>
      <c r="Y1357">
        <v>409</v>
      </c>
    </row>
    <row r="1358" spans="1:25" x14ac:dyDescent="0.3">
      <c r="A1358" s="1" t="s">
        <v>5487</v>
      </c>
      <c r="B1358" s="1">
        <v>11286</v>
      </c>
      <c r="C1358" s="1" t="s">
        <v>5488</v>
      </c>
      <c r="D1358">
        <v>1</v>
      </c>
      <c r="E1358">
        <v>75</v>
      </c>
      <c r="F1358" s="10">
        <f>spotify_data[[#This Row],[track_popularity]]/100</f>
        <v>0.75</v>
      </c>
      <c r="G1358" s="9" t="b">
        <v>0</v>
      </c>
      <c r="H1358" s="1">
        <f>+IF(spotify_data[[#This Row],[explicit]]=FALSE,0,1)</f>
        <v>0</v>
      </c>
      <c r="I1358" s="1" t="s">
        <v>5489</v>
      </c>
      <c r="J1358" s="7">
        <f>MATCH(spotify_data[[#This Row],[artist_name]],spotify_data[artist_name],0)</f>
        <v>1357</v>
      </c>
      <c r="K1358">
        <v>62</v>
      </c>
      <c r="L1358" s="10">
        <f>spotify_data[[#This Row],[artist_popularity]]/100</f>
        <v>0.62</v>
      </c>
      <c r="M1358">
        <v>1067325</v>
      </c>
      <c r="N1358" s="1" t="s">
        <v>23</v>
      </c>
      <c r="O1358" s="1" t="s">
        <v>5490</v>
      </c>
      <c r="P1358" s="1">
        <f>MATCH(spotify_data[[#This Row],[album_id]],spotify_data[album_id],0)</f>
        <v>1357</v>
      </c>
      <c r="Q1358" s="1" t="s">
        <v>5491</v>
      </c>
      <c r="R1358" s="2">
        <v>45092</v>
      </c>
      <c r="S1358" s="7">
        <f ca="1">+TODAY()-spotify_data[[#This Row],[Fecha lanzamiento Album]]</f>
        <v>939</v>
      </c>
      <c r="T1358" s="7">
        <f ca="1">+spotify_data[[#This Row],[Antigüedad Album Dias]]/60</f>
        <v>15.65</v>
      </c>
      <c r="U1358" s="8">
        <f ca="1">spotify_data[[#This Row],[Antigüedad Album Meses]]/12</f>
        <v>1.3041666666666667</v>
      </c>
      <c r="V1358">
        <v>1</v>
      </c>
      <c r="W1358" s="1" t="s">
        <v>21</v>
      </c>
      <c r="X1358" s="1" t="str">
        <f>+IF(spotify_data[[#This Row],[album_type]]="album","Album",IF(spotify_data[[#This Row],[album_type]]="single","Single","Compilation"))</f>
        <v>Single</v>
      </c>
      <c r="Y1358">
        <v>385</v>
      </c>
    </row>
    <row r="1359" spans="1:25" x14ac:dyDescent="0.3">
      <c r="A1359" s="1" t="s">
        <v>5510</v>
      </c>
      <c r="B1359" s="1">
        <v>8046</v>
      </c>
      <c r="C1359" s="1" t="s">
        <v>5511</v>
      </c>
      <c r="D1359">
        <v>19</v>
      </c>
      <c r="E1359">
        <v>75</v>
      </c>
      <c r="F1359" s="10">
        <f>spotify_data[[#This Row],[track_popularity]]/100</f>
        <v>0.75</v>
      </c>
      <c r="G1359" s="9" t="b">
        <v>0</v>
      </c>
      <c r="H1359" s="1">
        <f>+IF(spotify_data[[#This Row],[explicit]]=FALSE,0,1)</f>
        <v>0</v>
      </c>
      <c r="I1359" s="1" t="s">
        <v>5512</v>
      </c>
      <c r="J1359" s="7">
        <f>MATCH(spotify_data[[#This Row],[artist_name]],spotify_data[artist_name],0)</f>
        <v>238</v>
      </c>
      <c r="K1359">
        <v>82</v>
      </c>
      <c r="L1359" s="10">
        <f>spotify_data[[#This Row],[artist_popularity]]/100</f>
        <v>0.82</v>
      </c>
      <c r="M1359">
        <v>4379868</v>
      </c>
      <c r="N1359" s="1" t="s">
        <v>23</v>
      </c>
      <c r="O1359" s="1" t="s">
        <v>5513</v>
      </c>
      <c r="P1359" s="1">
        <f>MATCH(spotify_data[[#This Row],[album_id]],spotify_data[album_id],0)</f>
        <v>1358</v>
      </c>
      <c r="Q1359" s="1" t="s">
        <v>5514</v>
      </c>
      <c r="R1359" s="2">
        <v>45086</v>
      </c>
      <c r="S1359" s="7">
        <f ca="1">+TODAY()-spotify_data[[#This Row],[Fecha lanzamiento Album]]</f>
        <v>945</v>
      </c>
      <c r="T1359" s="7">
        <f ca="1">+spotify_data[[#This Row],[Antigüedad Album Dias]]/60</f>
        <v>15.75</v>
      </c>
      <c r="U1359" s="8">
        <f ca="1">spotify_data[[#This Row],[Antigüedad Album Meses]]/12</f>
        <v>1.3125</v>
      </c>
      <c r="V1359">
        <v>21</v>
      </c>
      <c r="W1359" s="1" t="s">
        <v>20</v>
      </c>
      <c r="X1359" s="1" t="str">
        <f>+IF(spotify_data[[#This Row],[album_type]]="album","Album",IF(spotify_data[[#This Row],[album_type]]="single","Single","Compilation"))</f>
        <v>Album</v>
      </c>
      <c r="Y1359">
        <v>464</v>
      </c>
    </row>
    <row r="1360" spans="1:25" x14ac:dyDescent="0.3">
      <c r="A1360" s="1" t="s">
        <v>5525</v>
      </c>
      <c r="B1360" s="1">
        <v>8440</v>
      </c>
      <c r="C1360" s="1" t="s">
        <v>5526</v>
      </c>
      <c r="D1360">
        <v>1</v>
      </c>
      <c r="E1360">
        <v>75</v>
      </c>
      <c r="F1360" s="10">
        <f>spotify_data[[#This Row],[track_popularity]]/100</f>
        <v>0.75</v>
      </c>
      <c r="G1360" s="9" t="b">
        <v>1</v>
      </c>
      <c r="H1360" s="1">
        <f>+IF(spotify_data[[#This Row],[explicit]]=FALSE,0,1)</f>
        <v>1</v>
      </c>
      <c r="I1360" s="1" t="s">
        <v>5527</v>
      </c>
      <c r="J1360" s="7">
        <f>MATCH(spotify_data[[#This Row],[artist_name]],spotify_data[artist_name],0)</f>
        <v>1359</v>
      </c>
      <c r="K1360">
        <v>60</v>
      </c>
      <c r="L1360" s="10">
        <f>spotify_data[[#This Row],[artist_popularity]]/100</f>
        <v>0.6</v>
      </c>
      <c r="M1360">
        <v>278024</v>
      </c>
      <c r="N1360" s="1" t="s">
        <v>5528</v>
      </c>
      <c r="O1360" s="1" t="s">
        <v>5529</v>
      </c>
      <c r="P1360" s="1">
        <f>MATCH(spotify_data[[#This Row],[album_id]],spotify_data[album_id],0)</f>
        <v>1359</v>
      </c>
      <c r="Q1360" s="1" t="s">
        <v>5526</v>
      </c>
      <c r="R1360" s="2">
        <v>45083</v>
      </c>
      <c r="S1360" s="7">
        <f ca="1">+TODAY()-spotify_data[[#This Row],[Fecha lanzamiento Album]]</f>
        <v>948</v>
      </c>
      <c r="T1360" s="7">
        <f ca="1">+spotify_data[[#This Row],[Antigüedad Album Dias]]/60</f>
        <v>15.8</v>
      </c>
      <c r="U1360" s="8">
        <f ca="1">spotify_data[[#This Row],[Antigüedad Album Meses]]/12</f>
        <v>1.3166666666666667</v>
      </c>
      <c r="V1360">
        <v>1</v>
      </c>
      <c r="W1360" s="1" t="s">
        <v>21</v>
      </c>
      <c r="X1360" s="1" t="str">
        <f>+IF(spotify_data[[#This Row],[album_type]]="album","Album",IF(spotify_data[[#This Row],[album_type]]="single","Single","Compilation"))</f>
        <v>Single</v>
      </c>
      <c r="Y1360">
        <v>198</v>
      </c>
    </row>
    <row r="1361" spans="1:25" x14ac:dyDescent="0.3">
      <c r="A1361" s="1" t="s">
        <v>5626</v>
      </c>
      <c r="B1361" s="1">
        <v>4558</v>
      </c>
      <c r="C1361" s="1" t="s">
        <v>5081</v>
      </c>
      <c r="D1361">
        <v>1</v>
      </c>
      <c r="E1361">
        <v>75</v>
      </c>
      <c r="F1361" s="10">
        <f>spotify_data[[#This Row],[track_popularity]]/100</f>
        <v>0.75</v>
      </c>
      <c r="G1361" s="9" t="b">
        <v>0</v>
      </c>
      <c r="H1361" s="1">
        <f>+IF(spotify_data[[#This Row],[explicit]]=FALSE,0,1)</f>
        <v>0</v>
      </c>
      <c r="I1361" s="1" t="s">
        <v>5082</v>
      </c>
      <c r="J1361" s="7">
        <f>MATCH(spotify_data[[#This Row],[artist_name]],spotify_data[artist_name],0)</f>
        <v>125</v>
      </c>
      <c r="K1361">
        <v>82</v>
      </c>
      <c r="L1361" s="10">
        <f>spotify_data[[#This Row],[artist_popularity]]/100</f>
        <v>0.82</v>
      </c>
      <c r="M1361">
        <v>8489170</v>
      </c>
      <c r="N1361" s="1" t="s">
        <v>23</v>
      </c>
      <c r="O1361" s="1" t="s">
        <v>5627</v>
      </c>
      <c r="P1361" s="1">
        <f>MATCH(spotify_data[[#This Row],[album_id]],spotify_data[album_id],0)</f>
        <v>1360</v>
      </c>
      <c r="Q1361" s="1" t="s">
        <v>5081</v>
      </c>
      <c r="R1361" s="2">
        <v>45057</v>
      </c>
      <c r="S1361" s="7">
        <f ca="1">+TODAY()-spotify_data[[#This Row],[Fecha lanzamiento Album]]</f>
        <v>974</v>
      </c>
      <c r="T1361" s="7">
        <f ca="1">+spotify_data[[#This Row],[Antigüedad Album Dias]]/60</f>
        <v>16.233333333333334</v>
      </c>
      <c r="U1361" s="8">
        <f ca="1">spotify_data[[#This Row],[Antigüedad Album Meses]]/12</f>
        <v>1.3527777777777779</v>
      </c>
      <c r="V1361">
        <v>1</v>
      </c>
      <c r="W1361" s="1" t="s">
        <v>21</v>
      </c>
      <c r="X1361" s="1" t="str">
        <f>+IF(spotify_data[[#This Row],[album_type]]="album","Album",IF(spotify_data[[#This Row],[album_type]]="single","Single","Compilation"))</f>
        <v>Single</v>
      </c>
      <c r="Y1361">
        <v>282</v>
      </c>
    </row>
    <row r="1362" spans="1:25" x14ac:dyDescent="0.3">
      <c r="A1362" s="1" t="s">
        <v>5684</v>
      </c>
      <c r="B1362" s="1">
        <v>812</v>
      </c>
      <c r="C1362" s="1" t="s">
        <v>5685</v>
      </c>
      <c r="D1362">
        <v>1</v>
      </c>
      <c r="E1362">
        <v>75</v>
      </c>
      <c r="F1362" s="10">
        <f>spotify_data[[#This Row],[track_popularity]]/100</f>
        <v>0.75</v>
      </c>
      <c r="G1362" s="9" t="b">
        <v>0</v>
      </c>
      <c r="H1362" s="1">
        <f>+IF(spotify_data[[#This Row],[explicit]]=FALSE,0,1)</f>
        <v>0</v>
      </c>
      <c r="I1362" s="1" t="s">
        <v>5686</v>
      </c>
      <c r="J1362" s="7">
        <f>MATCH(spotify_data[[#This Row],[artist_name]],spotify_data[artist_name],0)</f>
        <v>1361</v>
      </c>
      <c r="K1362">
        <v>83</v>
      </c>
      <c r="L1362" s="10">
        <f>spotify_data[[#This Row],[artist_popularity]]/100</f>
        <v>0.83</v>
      </c>
      <c r="M1362">
        <v>7470903</v>
      </c>
      <c r="N1362" s="1" t="s">
        <v>5687</v>
      </c>
      <c r="O1362" s="1" t="s">
        <v>5688</v>
      </c>
      <c r="P1362" s="1">
        <f>MATCH(spotify_data[[#This Row],[album_id]],spotify_data[album_id],0)</f>
        <v>1361</v>
      </c>
      <c r="Q1362" s="1" t="s">
        <v>5685</v>
      </c>
      <c r="R1362" s="2">
        <v>45033</v>
      </c>
      <c r="S1362" s="7">
        <f ca="1">+TODAY()-spotify_data[[#This Row],[Fecha lanzamiento Album]]</f>
        <v>998</v>
      </c>
      <c r="T1362" s="7">
        <f ca="1">+spotify_data[[#This Row],[Antigüedad Album Dias]]/60</f>
        <v>16.633333333333333</v>
      </c>
      <c r="U1362" s="8">
        <f ca="1">spotify_data[[#This Row],[Antigüedad Album Meses]]/12</f>
        <v>1.3861111111111111</v>
      </c>
      <c r="V1362">
        <v>1</v>
      </c>
      <c r="W1362" s="1" t="s">
        <v>21</v>
      </c>
      <c r="X1362" s="1" t="str">
        <f>+IF(spotify_data[[#This Row],[album_type]]="album","Album",IF(spotify_data[[#This Row],[album_type]]="single","Single","Compilation"))</f>
        <v>Single</v>
      </c>
      <c r="Y1362">
        <v>324</v>
      </c>
    </row>
    <row r="1363" spans="1:25" x14ac:dyDescent="0.3">
      <c r="A1363" s="1" t="s">
        <v>5826</v>
      </c>
      <c r="B1363" s="1">
        <v>8397</v>
      </c>
      <c r="C1363" s="1" t="s">
        <v>5827</v>
      </c>
      <c r="D1363">
        <v>1</v>
      </c>
      <c r="E1363">
        <v>75</v>
      </c>
      <c r="F1363" s="10">
        <f>spotify_data[[#This Row],[track_popularity]]/100</f>
        <v>0.75</v>
      </c>
      <c r="G1363" s="9" t="b">
        <v>0</v>
      </c>
      <c r="H1363" s="1">
        <f>+IF(spotify_data[[#This Row],[explicit]]=FALSE,0,1)</f>
        <v>0</v>
      </c>
      <c r="I1363" s="1" t="s">
        <v>5828</v>
      </c>
      <c r="J1363" s="7">
        <f>MATCH(spotify_data[[#This Row],[artist_name]],spotify_data[artist_name],0)</f>
        <v>1362</v>
      </c>
      <c r="K1363">
        <v>77</v>
      </c>
      <c r="L1363" s="10">
        <f>spotify_data[[#This Row],[artist_popularity]]/100</f>
        <v>0.77</v>
      </c>
      <c r="M1363">
        <v>8585717</v>
      </c>
      <c r="N1363" s="1" t="s">
        <v>5829</v>
      </c>
      <c r="O1363" s="1" t="s">
        <v>5830</v>
      </c>
      <c r="P1363" s="1">
        <f>MATCH(spotify_data[[#This Row],[album_id]],spotify_data[album_id],0)</f>
        <v>1362</v>
      </c>
      <c r="Q1363" s="1" t="s">
        <v>5831</v>
      </c>
      <c r="R1363" s="2">
        <v>45009</v>
      </c>
      <c r="S1363" s="7">
        <f ca="1">+TODAY()-spotify_data[[#This Row],[Fecha lanzamiento Album]]</f>
        <v>1022</v>
      </c>
      <c r="T1363" s="7">
        <f ca="1">+spotify_data[[#This Row],[Antigüedad Album Dias]]/60</f>
        <v>17.033333333333335</v>
      </c>
      <c r="U1363" s="8">
        <f ca="1">spotify_data[[#This Row],[Antigüedad Album Meses]]/12</f>
        <v>1.4194444444444445</v>
      </c>
      <c r="V1363">
        <v>3</v>
      </c>
      <c r="W1363" s="1" t="s">
        <v>21</v>
      </c>
      <c r="X1363" s="1" t="str">
        <f>+IF(spotify_data[[#This Row],[album_type]]="album","Album",IF(spotify_data[[#This Row],[album_type]]="single","Single","Compilation"))</f>
        <v>Single</v>
      </c>
      <c r="Y1363">
        <v>324</v>
      </c>
    </row>
    <row r="1364" spans="1:25" x14ac:dyDescent="0.3">
      <c r="A1364" s="1" t="s">
        <v>5872</v>
      </c>
      <c r="B1364" s="1">
        <v>5908</v>
      </c>
      <c r="C1364" s="1" t="s">
        <v>5873</v>
      </c>
      <c r="D1364">
        <v>1</v>
      </c>
      <c r="E1364">
        <v>75</v>
      </c>
      <c r="F1364" s="10">
        <f>spotify_data[[#This Row],[track_popularity]]/100</f>
        <v>0.75</v>
      </c>
      <c r="G1364" s="9" t="b">
        <v>0</v>
      </c>
      <c r="H1364" s="1">
        <f>+IF(spotify_data[[#This Row],[explicit]]=FALSE,0,1)</f>
        <v>0</v>
      </c>
      <c r="I1364" s="1" t="s">
        <v>5874</v>
      </c>
      <c r="J1364" s="7">
        <f>MATCH(spotify_data[[#This Row],[artist_name]],spotify_data[artist_name],0)</f>
        <v>1363</v>
      </c>
      <c r="K1364">
        <v>75</v>
      </c>
      <c r="L1364" s="10">
        <f>spotify_data[[#This Row],[artist_popularity]]/100</f>
        <v>0.75</v>
      </c>
      <c r="M1364">
        <v>6442976</v>
      </c>
      <c r="N1364" s="1" t="s">
        <v>5875</v>
      </c>
      <c r="O1364" s="1" t="s">
        <v>5876</v>
      </c>
      <c r="P1364" s="1">
        <f>MATCH(spotify_data[[#This Row],[album_id]],spotify_data[album_id],0)</f>
        <v>1363</v>
      </c>
      <c r="Q1364" s="1" t="s">
        <v>5873</v>
      </c>
      <c r="R1364" s="2">
        <v>45001</v>
      </c>
      <c r="S1364" s="7">
        <f ca="1">+TODAY()-spotify_data[[#This Row],[Fecha lanzamiento Album]]</f>
        <v>1030</v>
      </c>
      <c r="T1364" s="7">
        <f ca="1">+spotify_data[[#This Row],[Antigüedad Album Dias]]/60</f>
        <v>17.166666666666668</v>
      </c>
      <c r="U1364" s="8">
        <f ca="1">spotify_data[[#This Row],[Antigüedad Album Meses]]/12</f>
        <v>1.4305555555555556</v>
      </c>
      <c r="V1364">
        <v>1</v>
      </c>
      <c r="W1364" s="1" t="s">
        <v>21</v>
      </c>
      <c r="X1364" s="1" t="str">
        <f>+IF(spotify_data[[#This Row],[album_type]]="album","Album",IF(spotify_data[[#This Row],[album_type]]="single","Single","Compilation"))</f>
        <v>Single</v>
      </c>
      <c r="Y1364">
        <v>276</v>
      </c>
    </row>
    <row r="1365" spans="1:25" x14ac:dyDescent="0.3">
      <c r="A1365" s="1" t="s">
        <v>6149</v>
      </c>
      <c r="B1365" s="1">
        <v>2151</v>
      </c>
      <c r="C1365" s="1" t="s">
        <v>6150</v>
      </c>
      <c r="D1365">
        <v>1</v>
      </c>
      <c r="E1365">
        <v>75</v>
      </c>
      <c r="F1365" s="10">
        <f>spotify_data[[#This Row],[track_popularity]]/100</f>
        <v>0.75</v>
      </c>
      <c r="G1365" s="9" t="b">
        <v>0</v>
      </c>
      <c r="H1365" s="1">
        <f>+IF(spotify_data[[#This Row],[explicit]]=FALSE,0,1)</f>
        <v>0</v>
      </c>
      <c r="I1365" s="1" t="s">
        <v>5548</v>
      </c>
      <c r="J1365" s="7">
        <f>MATCH(spotify_data[[#This Row],[artist_name]],spotify_data[artist_name],0)</f>
        <v>619</v>
      </c>
      <c r="K1365">
        <v>76</v>
      </c>
      <c r="L1365" s="10">
        <f>spotify_data[[#This Row],[artist_popularity]]/100</f>
        <v>0.76</v>
      </c>
      <c r="M1365">
        <v>18190405</v>
      </c>
      <c r="N1365" s="1" t="s">
        <v>5549</v>
      </c>
      <c r="O1365" s="1" t="s">
        <v>6151</v>
      </c>
      <c r="P1365" s="1">
        <f>MATCH(spotify_data[[#This Row],[album_id]],spotify_data[album_id],0)</f>
        <v>1364</v>
      </c>
      <c r="Q1365" s="1" t="s">
        <v>6150</v>
      </c>
      <c r="R1365" s="2">
        <v>44937</v>
      </c>
      <c r="S1365" s="7">
        <f ca="1">+TODAY()-spotify_data[[#This Row],[Fecha lanzamiento Album]]</f>
        <v>1094</v>
      </c>
      <c r="T1365" s="7">
        <f ca="1">+spotify_data[[#This Row],[Antigüedad Album Dias]]/60</f>
        <v>18.233333333333334</v>
      </c>
      <c r="U1365" s="8">
        <f ca="1">spotify_data[[#This Row],[Antigüedad Album Meses]]/12</f>
        <v>1.5194444444444446</v>
      </c>
      <c r="V1365">
        <v>1</v>
      </c>
      <c r="W1365" s="1" t="s">
        <v>21</v>
      </c>
      <c r="X1365" s="1" t="str">
        <f>+IF(spotify_data[[#This Row],[album_type]]="album","Album",IF(spotify_data[[#This Row],[album_type]]="single","Single","Compilation"))</f>
        <v>Single</v>
      </c>
      <c r="Y1365">
        <v>358</v>
      </c>
    </row>
    <row r="1366" spans="1:25" x14ac:dyDescent="0.3">
      <c r="A1366" s="1" t="s">
        <v>6322</v>
      </c>
      <c r="B1366" s="1">
        <v>3893</v>
      </c>
      <c r="C1366" s="1" t="s">
        <v>6323</v>
      </c>
      <c r="D1366">
        <v>1</v>
      </c>
      <c r="E1366">
        <v>75</v>
      </c>
      <c r="F1366" s="10">
        <f>spotify_data[[#This Row],[track_popularity]]/100</f>
        <v>0.75</v>
      </c>
      <c r="G1366" s="9" t="b">
        <v>1</v>
      </c>
      <c r="H1366" s="1">
        <f>+IF(spotify_data[[#This Row],[explicit]]=FALSE,0,1)</f>
        <v>1</v>
      </c>
      <c r="I1366" s="1" t="s">
        <v>1365</v>
      </c>
      <c r="J1366" s="7">
        <f>MATCH(spotify_data[[#This Row],[artist_name]],spotify_data[artist_name],0)</f>
        <v>164</v>
      </c>
      <c r="K1366">
        <v>95</v>
      </c>
      <c r="L1366" s="10">
        <f>spotify_data[[#This Row],[artist_popularity]]/100</f>
        <v>0.95</v>
      </c>
      <c r="M1366">
        <v>103039388</v>
      </c>
      <c r="N1366" s="1" t="s">
        <v>1366</v>
      </c>
      <c r="O1366" s="1" t="s">
        <v>6324</v>
      </c>
      <c r="P1366" s="1">
        <f>MATCH(spotify_data[[#This Row],[album_id]],spotify_data[album_id],0)</f>
        <v>1365</v>
      </c>
      <c r="Q1366" s="1" t="s">
        <v>6325</v>
      </c>
      <c r="R1366" s="2">
        <v>44869</v>
      </c>
      <c r="S1366" s="7">
        <f ca="1">+TODAY()-spotify_data[[#This Row],[Fecha lanzamiento Album]]</f>
        <v>1162</v>
      </c>
      <c r="T1366" s="7">
        <f ca="1">+spotify_data[[#This Row],[Antigüedad Album Dias]]/60</f>
        <v>19.366666666666667</v>
      </c>
      <c r="U1366" s="8">
        <f ca="1">spotify_data[[#This Row],[Antigüedad Album Meses]]/12</f>
        <v>1.6138888888888889</v>
      </c>
      <c r="V1366">
        <v>16</v>
      </c>
      <c r="W1366" s="1" t="s">
        <v>20</v>
      </c>
      <c r="X1366" s="1" t="str">
        <f>+IF(spotify_data[[#This Row],[album_type]]="album","Album",IF(spotify_data[[#This Row],[album_type]]="single","Single","Compilation"))</f>
        <v>Album</v>
      </c>
      <c r="Y1366">
        <v>398</v>
      </c>
    </row>
    <row r="1367" spans="1:25" x14ac:dyDescent="0.3">
      <c r="A1367" s="1" t="s">
        <v>6387</v>
      </c>
      <c r="B1367" s="1">
        <v>6376</v>
      </c>
      <c r="C1367" s="1" t="s">
        <v>6379</v>
      </c>
      <c r="D1367">
        <v>2</v>
      </c>
      <c r="E1367">
        <v>75</v>
      </c>
      <c r="F1367" s="10">
        <f>spotify_data[[#This Row],[track_popularity]]/100</f>
        <v>0.75</v>
      </c>
      <c r="G1367" s="9" t="b">
        <v>1</v>
      </c>
      <c r="H1367" s="1">
        <f>+IF(spotify_data[[#This Row],[explicit]]=FALSE,0,1)</f>
        <v>1</v>
      </c>
      <c r="I1367" s="1" t="s">
        <v>318</v>
      </c>
      <c r="J1367" s="7">
        <f>MATCH(spotify_data[[#This Row],[artist_name]],spotify_data[artist_name],0)</f>
        <v>2</v>
      </c>
      <c r="K1367">
        <v>100</v>
      </c>
      <c r="L1367" s="10">
        <f>spotify_data[[#This Row],[artist_popularity]]/100</f>
        <v>1</v>
      </c>
      <c r="M1367">
        <v>145443567</v>
      </c>
      <c r="N1367" s="1" t="s">
        <v>319</v>
      </c>
      <c r="O1367" s="1" t="s">
        <v>6388</v>
      </c>
      <c r="P1367" s="1">
        <f>MATCH(spotify_data[[#This Row],[album_id]],spotify_data[album_id],0)</f>
        <v>742</v>
      </c>
      <c r="Q1367" s="1" t="s">
        <v>6389</v>
      </c>
      <c r="R1367" s="2">
        <v>44855</v>
      </c>
      <c r="S1367" s="7">
        <f ca="1">+TODAY()-spotify_data[[#This Row],[Fecha lanzamiento Album]]</f>
        <v>1176</v>
      </c>
      <c r="T1367" s="7">
        <f ca="1">+spotify_data[[#This Row],[Antigüedad Album Dias]]/60</f>
        <v>19.600000000000001</v>
      </c>
      <c r="U1367" s="8">
        <f ca="1">spotify_data[[#This Row],[Antigüedad Album Meses]]/12</f>
        <v>1.6333333333333335</v>
      </c>
      <c r="V1367">
        <v>13</v>
      </c>
      <c r="W1367" s="1" t="s">
        <v>20</v>
      </c>
      <c r="X1367" s="1" t="str">
        <f>+IF(spotify_data[[#This Row],[album_type]]="album","Album",IF(spotify_data[[#This Row],[album_type]]="single","Single","Compilation"))</f>
        <v>Album</v>
      </c>
      <c r="Y1367">
        <v>363</v>
      </c>
    </row>
    <row r="1368" spans="1:25" x14ac:dyDescent="0.3">
      <c r="A1368" s="1" t="s">
        <v>6397</v>
      </c>
      <c r="B1368" s="1">
        <v>7245</v>
      </c>
      <c r="C1368" s="1" t="s">
        <v>6398</v>
      </c>
      <c r="D1368">
        <v>11</v>
      </c>
      <c r="E1368">
        <v>75</v>
      </c>
      <c r="F1368" s="10">
        <f>spotify_data[[#This Row],[track_popularity]]/100</f>
        <v>0.75</v>
      </c>
      <c r="G1368" s="9" t="b">
        <v>1</v>
      </c>
      <c r="H1368" s="1">
        <f>+IF(spotify_data[[#This Row],[explicit]]=FALSE,0,1)</f>
        <v>1</v>
      </c>
      <c r="I1368" s="1" t="s">
        <v>318</v>
      </c>
      <c r="J1368" s="7">
        <f>MATCH(spotify_data[[#This Row],[artist_name]],spotify_data[artist_name],0)</f>
        <v>2</v>
      </c>
      <c r="K1368">
        <v>100</v>
      </c>
      <c r="L1368" s="10">
        <f>spotify_data[[#This Row],[artist_popularity]]/100</f>
        <v>1</v>
      </c>
      <c r="M1368">
        <v>145489371</v>
      </c>
      <c r="N1368" s="1" t="s">
        <v>319</v>
      </c>
      <c r="O1368" s="1" t="s">
        <v>6388</v>
      </c>
      <c r="P1368" s="1">
        <f>MATCH(spotify_data[[#This Row],[album_id]],spotify_data[album_id],0)</f>
        <v>742</v>
      </c>
      <c r="Q1368" s="1" t="s">
        <v>6389</v>
      </c>
      <c r="R1368" s="2">
        <v>44855</v>
      </c>
      <c r="S1368" s="7">
        <f ca="1">+TODAY()-spotify_data[[#This Row],[Fecha lanzamiento Album]]</f>
        <v>1176</v>
      </c>
      <c r="T1368" s="7">
        <f ca="1">+spotify_data[[#This Row],[Antigüedad Album Dias]]/60</f>
        <v>19.600000000000001</v>
      </c>
      <c r="U1368" s="8">
        <f ca="1">spotify_data[[#This Row],[Antigüedad Album Meses]]/12</f>
        <v>1.6333333333333335</v>
      </c>
      <c r="V1368">
        <v>13</v>
      </c>
      <c r="W1368" s="1" t="s">
        <v>20</v>
      </c>
      <c r="X1368" s="1" t="str">
        <f>+IF(spotify_data[[#This Row],[album_type]]="album","Album",IF(spotify_data[[#This Row],[album_type]]="single","Single","Compilation"))</f>
        <v>Album</v>
      </c>
      <c r="Y1368">
        <v>341</v>
      </c>
    </row>
    <row r="1369" spans="1:25" x14ac:dyDescent="0.3">
      <c r="A1369" s="1" t="s">
        <v>6475</v>
      </c>
      <c r="B1369" s="1">
        <v>3107</v>
      </c>
      <c r="C1369" s="1" t="s">
        <v>6476</v>
      </c>
      <c r="D1369">
        <v>1</v>
      </c>
      <c r="E1369">
        <v>75</v>
      </c>
      <c r="F1369" s="10">
        <f>spotify_data[[#This Row],[track_popularity]]/100</f>
        <v>0.75</v>
      </c>
      <c r="G1369" s="9" t="b">
        <v>1</v>
      </c>
      <c r="H1369" s="1">
        <f>+IF(spotify_data[[#This Row],[explicit]]=FALSE,0,1)</f>
        <v>1</v>
      </c>
      <c r="I1369" s="1" t="s">
        <v>515</v>
      </c>
      <c r="J1369" s="7">
        <f>MATCH(spotify_data[[#This Row],[artist_name]],spotify_data[artist_name],0)</f>
        <v>26</v>
      </c>
      <c r="K1369">
        <v>88</v>
      </c>
      <c r="L1369" s="10">
        <f>spotify_data[[#This Row],[artist_popularity]]/100</f>
        <v>0.88</v>
      </c>
      <c r="M1369">
        <v>9249502</v>
      </c>
      <c r="N1369" s="1" t="s">
        <v>516</v>
      </c>
      <c r="O1369" s="1" t="s">
        <v>6477</v>
      </c>
      <c r="P1369" s="1">
        <f>MATCH(spotify_data[[#This Row],[album_id]],spotify_data[album_id],0)</f>
        <v>1368</v>
      </c>
      <c r="Q1369" s="1" t="s">
        <v>6476</v>
      </c>
      <c r="R1369" s="2">
        <v>44834</v>
      </c>
      <c r="S1369" s="7">
        <f ca="1">+TODAY()-spotify_data[[#This Row],[Fecha lanzamiento Album]]</f>
        <v>1197</v>
      </c>
      <c r="T1369" s="7">
        <f ca="1">+spotify_data[[#This Row],[Antigüedad Album Dias]]/60</f>
        <v>19.95</v>
      </c>
      <c r="U1369" s="8">
        <f ca="1">spotify_data[[#This Row],[Antigüedad Album Meses]]/12</f>
        <v>1.6624999999999999</v>
      </c>
      <c r="V1369">
        <v>1</v>
      </c>
      <c r="W1369" s="1" t="s">
        <v>21</v>
      </c>
      <c r="X1369" s="1" t="str">
        <f>+IF(spotify_data[[#This Row],[album_type]]="album","Album",IF(spotify_data[[#This Row],[album_type]]="single","Single","Compilation"))</f>
        <v>Single</v>
      </c>
      <c r="Y1369">
        <v>282</v>
      </c>
    </row>
    <row r="1370" spans="1:25" x14ac:dyDescent="0.3">
      <c r="A1370" s="1" t="s">
        <v>6568</v>
      </c>
      <c r="B1370" s="1">
        <v>3717</v>
      </c>
      <c r="C1370" s="1" t="s">
        <v>6569</v>
      </c>
      <c r="D1370">
        <v>1</v>
      </c>
      <c r="E1370">
        <v>75</v>
      </c>
      <c r="F1370" s="10">
        <f>spotify_data[[#This Row],[track_popularity]]/100</f>
        <v>0.75</v>
      </c>
      <c r="G1370" s="9" t="b">
        <v>0</v>
      </c>
      <c r="H1370" s="1">
        <f>+IF(spotify_data[[#This Row],[explicit]]=FALSE,0,1)</f>
        <v>0</v>
      </c>
      <c r="I1370" s="1" t="s">
        <v>6570</v>
      </c>
      <c r="J1370" s="7">
        <f>MATCH(spotify_data[[#This Row],[artist_name]],spotify_data[artist_name],0)</f>
        <v>130</v>
      </c>
      <c r="K1370">
        <v>71</v>
      </c>
      <c r="L1370" s="10">
        <f>spotify_data[[#This Row],[artist_popularity]]/100</f>
        <v>0.71</v>
      </c>
      <c r="M1370">
        <v>1072935</v>
      </c>
      <c r="N1370" s="1" t="s">
        <v>23</v>
      </c>
      <c r="O1370" s="1" t="s">
        <v>6571</v>
      </c>
      <c r="P1370" s="1">
        <f>MATCH(spotify_data[[#This Row],[album_id]],spotify_data[album_id],0)</f>
        <v>1369</v>
      </c>
      <c r="Q1370" s="1" t="s">
        <v>6569</v>
      </c>
      <c r="R1370" s="2">
        <v>44818</v>
      </c>
      <c r="S1370" s="7">
        <f ca="1">+TODAY()-spotify_data[[#This Row],[Fecha lanzamiento Album]]</f>
        <v>1213</v>
      </c>
      <c r="T1370" s="7">
        <f ca="1">+spotify_data[[#This Row],[Antigüedad Album Dias]]/60</f>
        <v>20.216666666666665</v>
      </c>
      <c r="U1370" s="8">
        <f ca="1">spotify_data[[#This Row],[Antigüedad Album Meses]]/12</f>
        <v>1.684722222222222</v>
      </c>
      <c r="V1370">
        <v>2</v>
      </c>
      <c r="W1370" s="1" t="s">
        <v>21</v>
      </c>
      <c r="X1370" s="1" t="str">
        <f>+IF(spotify_data[[#This Row],[album_type]]="album","Album",IF(spotify_data[[#This Row],[album_type]]="single","Single","Compilation"))</f>
        <v>Single</v>
      </c>
      <c r="Y1370">
        <v>225</v>
      </c>
    </row>
    <row r="1371" spans="1:25" x14ac:dyDescent="0.3">
      <c r="A1371" s="1" t="s">
        <v>6595</v>
      </c>
      <c r="B1371" s="1">
        <v>2331</v>
      </c>
      <c r="C1371" s="1" t="s">
        <v>6596</v>
      </c>
      <c r="D1371">
        <v>1</v>
      </c>
      <c r="E1371">
        <v>75</v>
      </c>
      <c r="F1371" s="10">
        <f>spotify_data[[#This Row],[track_popularity]]/100</f>
        <v>0.75</v>
      </c>
      <c r="G1371" s="9" t="b">
        <v>0</v>
      </c>
      <c r="H1371" s="1">
        <f>+IF(spotify_data[[#This Row],[explicit]]=FALSE,0,1)</f>
        <v>0</v>
      </c>
      <c r="I1371" s="1" t="s">
        <v>4490</v>
      </c>
      <c r="J1371" s="7">
        <f>MATCH(spotify_data[[#This Row],[artist_name]],spotify_data[artist_name],0)</f>
        <v>1071</v>
      </c>
      <c r="K1371">
        <v>75</v>
      </c>
      <c r="L1371" s="10">
        <f>spotify_data[[#This Row],[artist_popularity]]/100</f>
        <v>0.75</v>
      </c>
      <c r="M1371">
        <v>4153847</v>
      </c>
      <c r="N1371" s="1" t="s">
        <v>23</v>
      </c>
      <c r="O1371" s="1" t="s">
        <v>6597</v>
      </c>
      <c r="P1371" s="1">
        <f>MATCH(spotify_data[[#This Row],[album_id]],spotify_data[album_id],0)</f>
        <v>1370</v>
      </c>
      <c r="Q1371" s="1" t="s">
        <v>6596</v>
      </c>
      <c r="R1371" s="2">
        <v>44804</v>
      </c>
      <c r="S1371" s="7">
        <f ca="1">+TODAY()-spotify_data[[#This Row],[Fecha lanzamiento Album]]</f>
        <v>1227</v>
      </c>
      <c r="T1371" s="7">
        <f ca="1">+spotify_data[[#This Row],[Antigüedad Album Dias]]/60</f>
        <v>20.45</v>
      </c>
      <c r="U1371" s="8">
        <f ca="1">spotify_data[[#This Row],[Antigüedad Album Meses]]/12</f>
        <v>1.7041666666666666</v>
      </c>
      <c r="V1371">
        <v>1</v>
      </c>
      <c r="W1371" s="1" t="s">
        <v>21</v>
      </c>
      <c r="X1371" s="1" t="str">
        <f>+IF(spotify_data[[#This Row],[album_type]]="album","Album",IF(spotify_data[[#This Row],[album_type]]="single","Single","Compilation"))</f>
        <v>Single</v>
      </c>
      <c r="Y1371">
        <v>272</v>
      </c>
    </row>
    <row r="1372" spans="1:25" x14ac:dyDescent="0.3">
      <c r="A1372" s="1" t="s">
        <v>6746</v>
      </c>
      <c r="B1372" s="1">
        <v>8104</v>
      </c>
      <c r="C1372" s="1" t="s">
        <v>6747</v>
      </c>
      <c r="D1372">
        <v>3</v>
      </c>
      <c r="E1372">
        <v>75</v>
      </c>
      <c r="F1372" s="10">
        <f>spotify_data[[#This Row],[track_popularity]]/100</f>
        <v>0.75</v>
      </c>
      <c r="G1372" s="9" t="b">
        <v>0</v>
      </c>
      <c r="H1372" s="1">
        <f>+IF(spotify_data[[#This Row],[explicit]]=FALSE,0,1)</f>
        <v>0</v>
      </c>
      <c r="I1372" s="1" t="s">
        <v>3007</v>
      </c>
      <c r="J1372" s="7">
        <f>MATCH(spotify_data[[#This Row],[artist_name]],spotify_data[artist_name],0)</f>
        <v>872</v>
      </c>
      <c r="K1372">
        <v>72</v>
      </c>
      <c r="L1372" s="10">
        <f>spotify_data[[#This Row],[artist_popularity]]/100</f>
        <v>0.72</v>
      </c>
      <c r="M1372">
        <v>2132400</v>
      </c>
      <c r="N1372" s="1" t="s">
        <v>23</v>
      </c>
      <c r="O1372" s="1" t="s">
        <v>6739</v>
      </c>
      <c r="P1372" s="1">
        <f>MATCH(spotify_data[[#This Row],[album_id]],spotify_data[album_id],0)</f>
        <v>1371</v>
      </c>
      <c r="Q1372" s="1" t="s">
        <v>6740</v>
      </c>
      <c r="R1372" s="2">
        <v>44764</v>
      </c>
      <c r="S1372" s="7">
        <f ca="1">+TODAY()-spotify_data[[#This Row],[Fecha lanzamiento Album]]</f>
        <v>1267</v>
      </c>
      <c r="T1372" s="7">
        <f ca="1">+spotify_data[[#This Row],[Antigüedad Album Dias]]/60</f>
        <v>21.116666666666667</v>
      </c>
      <c r="U1372" s="8">
        <f ca="1">spotify_data[[#This Row],[Antigüedad Album Meses]]/12</f>
        <v>1.7597222222222222</v>
      </c>
      <c r="V1372">
        <v>10</v>
      </c>
      <c r="W1372" s="1" t="s">
        <v>20</v>
      </c>
      <c r="X1372" s="1" t="str">
        <f>+IF(spotify_data[[#This Row],[album_type]]="album","Album",IF(spotify_data[[#This Row],[album_type]]="single","Single","Compilation"))</f>
        <v>Album</v>
      </c>
      <c r="Y1372">
        <v>22</v>
      </c>
    </row>
    <row r="1373" spans="1:25" x14ac:dyDescent="0.3">
      <c r="A1373" s="1" t="s">
        <v>6906</v>
      </c>
      <c r="B1373" s="1">
        <v>6416</v>
      </c>
      <c r="C1373" s="1" t="s">
        <v>6907</v>
      </c>
      <c r="D1373">
        <v>5</v>
      </c>
      <c r="E1373">
        <v>75</v>
      </c>
      <c r="F1373" s="10">
        <f>spotify_data[[#This Row],[track_popularity]]/100</f>
        <v>0.75</v>
      </c>
      <c r="G1373" s="9" t="b">
        <v>1</v>
      </c>
      <c r="H1373" s="1">
        <f>+IF(spotify_data[[#This Row],[explicit]]=FALSE,0,1)</f>
        <v>1</v>
      </c>
      <c r="I1373" s="1" t="s">
        <v>3271</v>
      </c>
      <c r="J1373" s="7">
        <f>MATCH(spotify_data[[#This Row],[artist_name]],spotify_data[artist_name],0)</f>
        <v>175</v>
      </c>
      <c r="K1373">
        <v>85</v>
      </c>
      <c r="L1373" s="10">
        <f>spotify_data[[#This Row],[artist_popularity]]/100</f>
        <v>0.85</v>
      </c>
      <c r="M1373">
        <v>47716988</v>
      </c>
      <c r="N1373" s="1" t="s">
        <v>3272</v>
      </c>
      <c r="O1373" s="1" t="s">
        <v>6908</v>
      </c>
      <c r="P1373" s="1">
        <f>MATCH(spotify_data[[#This Row],[album_id]],spotify_data[album_id],0)</f>
        <v>1372</v>
      </c>
      <c r="Q1373" s="1" t="s">
        <v>6909</v>
      </c>
      <c r="R1373" s="2">
        <v>44715</v>
      </c>
      <c r="S1373" s="7">
        <f ca="1">+TODAY()-spotify_data[[#This Row],[Fecha lanzamiento Album]]</f>
        <v>1316</v>
      </c>
      <c r="T1373" s="7">
        <f ca="1">+spotify_data[[#This Row],[Antigüedad Album Dias]]/60</f>
        <v>21.933333333333334</v>
      </c>
      <c r="U1373" s="8">
        <f ca="1">spotify_data[[#This Row],[Antigüedad Album Meses]]/12</f>
        <v>1.8277777777777777</v>
      </c>
      <c r="V1373">
        <v>14</v>
      </c>
      <c r="W1373" s="1" t="s">
        <v>20</v>
      </c>
      <c r="X1373" s="1" t="str">
        <f>+IF(spotify_data[[#This Row],[album_type]]="album","Album",IF(spotify_data[[#This Row],[album_type]]="single","Single","Compilation"))</f>
        <v>Album</v>
      </c>
      <c r="Y1373">
        <v>321</v>
      </c>
    </row>
    <row r="1374" spans="1:25" x14ac:dyDescent="0.3">
      <c r="A1374" s="1" t="s">
        <v>6986</v>
      </c>
      <c r="B1374" s="1">
        <v>7769</v>
      </c>
      <c r="C1374" s="1" t="s">
        <v>6987</v>
      </c>
      <c r="D1374">
        <v>2</v>
      </c>
      <c r="E1374">
        <v>75</v>
      </c>
      <c r="F1374" s="10">
        <f>spotify_data[[#This Row],[track_popularity]]/100</f>
        <v>0.75</v>
      </c>
      <c r="G1374" s="9" t="b">
        <v>0</v>
      </c>
      <c r="H1374" s="1">
        <f>+IF(spotify_data[[#This Row],[explicit]]=FALSE,0,1)</f>
        <v>0</v>
      </c>
      <c r="I1374" s="1" t="s">
        <v>6977</v>
      </c>
      <c r="J1374" s="7">
        <f>MATCH(spotify_data[[#This Row],[artist_name]],spotify_data[artist_name],0)</f>
        <v>90</v>
      </c>
      <c r="K1374">
        <v>80</v>
      </c>
      <c r="L1374" s="10">
        <f>spotify_data[[#This Row],[artist_popularity]]/100</f>
        <v>0.8</v>
      </c>
      <c r="M1374">
        <v>34130771</v>
      </c>
      <c r="N1374" s="1" t="s">
        <v>6978</v>
      </c>
      <c r="O1374" s="1" t="s">
        <v>6979</v>
      </c>
      <c r="P1374" s="1">
        <f>MATCH(spotify_data[[#This Row],[album_id]],spotify_data[album_id],0)</f>
        <v>90</v>
      </c>
      <c r="Q1374" s="1" t="s">
        <v>6980</v>
      </c>
      <c r="R1374" s="2">
        <v>44701</v>
      </c>
      <c r="S1374" s="7">
        <f ca="1">+TODAY()-spotify_data[[#This Row],[Fecha lanzamiento Album]]</f>
        <v>1330</v>
      </c>
      <c r="T1374" s="7">
        <f ca="1">+spotify_data[[#This Row],[Antigüedad Album Dias]]/60</f>
        <v>22.166666666666668</v>
      </c>
      <c r="U1374" s="8">
        <f ca="1">spotify_data[[#This Row],[Antigüedad Album Meses]]/12</f>
        <v>1.8472222222222223</v>
      </c>
      <c r="V1374">
        <v>13</v>
      </c>
      <c r="W1374" s="1" t="s">
        <v>20</v>
      </c>
      <c r="X1374" s="1" t="str">
        <f>+IF(spotify_data[[#This Row],[album_type]]="album","Album",IF(spotify_data[[#This Row],[album_type]]="single","Single","Compilation"))</f>
        <v>Album</v>
      </c>
      <c r="Y1374">
        <v>296</v>
      </c>
    </row>
    <row r="1375" spans="1:25" x14ac:dyDescent="0.3">
      <c r="A1375" s="1" t="s">
        <v>7070</v>
      </c>
      <c r="B1375" s="1">
        <v>1398</v>
      </c>
      <c r="C1375" s="1" t="s">
        <v>7071</v>
      </c>
      <c r="D1375">
        <v>6</v>
      </c>
      <c r="E1375">
        <v>75</v>
      </c>
      <c r="F1375" s="10">
        <f>spotify_data[[#This Row],[track_popularity]]/100</f>
        <v>0.75</v>
      </c>
      <c r="G1375" s="9" t="b">
        <v>1</v>
      </c>
      <c r="H1375" s="1">
        <f>+IF(spotify_data[[#This Row],[explicit]]=FALSE,0,1)</f>
        <v>1</v>
      </c>
      <c r="I1375" s="1" t="s">
        <v>2611</v>
      </c>
      <c r="J1375" s="7">
        <f>MATCH(spotify_data[[#This Row],[artist_name]],spotify_data[artist_name],0)</f>
        <v>32</v>
      </c>
      <c r="K1375">
        <v>95</v>
      </c>
      <c r="L1375" s="10">
        <f>spotify_data[[#This Row],[artist_popularity]]/100</f>
        <v>0.95</v>
      </c>
      <c r="M1375">
        <v>102500980</v>
      </c>
      <c r="N1375" s="1" t="s">
        <v>2612</v>
      </c>
      <c r="O1375" s="1" t="s">
        <v>7054</v>
      </c>
      <c r="P1375" s="1">
        <f>MATCH(spotify_data[[#This Row],[album_id]],spotify_data[album_id],0)</f>
        <v>318</v>
      </c>
      <c r="Q1375" s="1" t="s">
        <v>7055</v>
      </c>
      <c r="R1375" s="2">
        <v>44687</v>
      </c>
      <c r="S1375" s="7">
        <f ca="1">+TODAY()-spotify_data[[#This Row],[Fecha lanzamiento Album]]</f>
        <v>1344</v>
      </c>
      <c r="T1375" s="7">
        <f ca="1">+spotify_data[[#This Row],[Antigüedad Album Dias]]/60</f>
        <v>22.4</v>
      </c>
      <c r="U1375" s="8">
        <f ca="1">spotify_data[[#This Row],[Antigüedad Album Meses]]/12</f>
        <v>1.8666666666666665</v>
      </c>
      <c r="V1375">
        <v>23</v>
      </c>
      <c r="W1375" s="1" t="s">
        <v>20</v>
      </c>
      <c r="X1375" s="1" t="str">
        <f>+IF(spotify_data[[#This Row],[album_type]]="album","Album",IF(spotify_data[[#This Row],[album_type]]="single","Single","Compilation"))</f>
        <v>Album</v>
      </c>
      <c r="Y1375">
        <v>384</v>
      </c>
    </row>
    <row r="1376" spans="1:25" x14ac:dyDescent="0.3">
      <c r="A1376" s="1" t="s">
        <v>7078</v>
      </c>
      <c r="B1376" s="1">
        <v>7654</v>
      </c>
      <c r="C1376" s="1" t="s">
        <v>7079</v>
      </c>
      <c r="D1376">
        <v>5</v>
      </c>
      <c r="E1376">
        <v>75</v>
      </c>
      <c r="F1376" s="10">
        <f>spotify_data[[#This Row],[track_popularity]]/100</f>
        <v>0.75</v>
      </c>
      <c r="G1376" s="9" t="b">
        <v>1</v>
      </c>
      <c r="H1376" s="1">
        <f>+IF(spotify_data[[#This Row],[explicit]]=FALSE,0,1)</f>
        <v>1</v>
      </c>
      <c r="I1376" s="1" t="s">
        <v>2611</v>
      </c>
      <c r="J1376" s="7">
        <f>MATCH(spotify_data[[#This Row],[artist_name]],spotify_data[artist_name],0)</f>
        <v>32</v>
      </c>
      <c r="K1376">
        <v>95</v>
      </c>
      <c r="L1376" s="10">
        <f>spotify_data[[#This Row],[artist_popularity]]/100</f>
        <v>0.95</v>
      </c>
      <c r="M1376">
        <v>102571645</v>
      </c>
      <c r="N1376" s="1" t="s">
        <v>2612</v>
      </c>
      <c r="O1376" s="1" t="s">
        <v>7054</v>
      </c>
      <c r="P1376" s="1">
        <f>MATCH(spotify_data[[#This Row],[album_id]],spotify_data[album_id],0)</f>
        <v>318</v>
      </c>
      <c r="Q1376" s="1" t="s">
        <v>7055</v>
      </c>
      <c r="R1376" s="2">
        <v>44687</v>
      </c>
      <c r="S1376" s="7">
        <f ca="1">+TODAY()-spotify_data[[#This Row],[Fecha lanzamiento Album]]</f>
        <v>1344</v>
      </c>
      <c r="T1376" s="7">
        <f ca="1">+spotify_data[[#This Row],[Antigüedad Album Dias]]/60</f>
        <v>22.4</v>
      </c>
      <c r="U1376" s="8">
        <f ca="1">spotify_data[[#This Row],[Antigüedad Album Meses]]/12</f>
        <v>1.8666666666666665</v>
      </c>
      <c r="V1376">
        <v>23</v>
      </c>
      <c r="W1376" s="1" t="s">
        <v>20</v>
      </c>
      <c r="X1376" s="1" t="str">
        <f>+IF(spotify_data[[#This Row],[album_type]]="album","Album",IF(spotify_data[[#This Row],[album_type]]="single","Single","Compilation"))</f>
        <v>Album</v>
      </c>
      <c r="Y1376">
        <v>294</v>
      </c>
    </row>
    <row r="1377" spans="1:25" x14ac:dyDescent="0.3">
      <c r="A1377" s="1" t="s">
        <v>7094</v>
      </c>
      <c r="B1377" s="1">
        <v>8381</v>
      </c>
      <c r="C1377" s="1" t="s">
        <v>7095</v>
      </c>
      <c r="D1377">
        <v>12</v>
      </c>
      <c r="E1377">
        <v>75</v>
      </c>
      <c r="F1377" s="10">
        <f>spotify_data[[#This Row],[track_popularity]]/100</f>
        <v>0.75</v>
      </c>
      <c r="G1377" s="9" t="b">
        <v>1</v>
      </c>
      <c r="H1377" s="1">
        <f>+IF(spotify_data[[#This Row],[explicit]]=FALSE,0,1)</f>
        <v>1</v>
      </c>
      <c r="I1377" s="1" t="s">
        <v>2611</v>
      </c>
      <c r="J1377" s="7">
        <f>MATCH(spotify_data[[#This Row],[artist_name]],spotify_data[artist_name],0)</f>
        <v>32</v>
      </c>
      <c r="K1377">
        <v>95</v>
      </c>
      <c r="L1377" s="10">
        <f>spotify_data[[#This Row],[artist_popularity]]/100</f>
        <v>0.95</v>
      </c>
      <c r="M1377">
        <v>102571645</v>
      </c>
      <c r="N1377" s="1" t="s">
        <v>2612</v>
      </c>
      <c r="O1377" s="1" t="s">
        <v>7054</v>
      </c>
      <c r="P1377" s="1">
        <f>MATCH(spotify_data[[#This Row],[album_id]],spotify_data[album_id],0)</f>
        <v>318</v>
      </c>
      <c r="Q1377" s="1" t="s">
        <v>7055</v>
      </c>
      <c r="R1377" s="2">
        <v>44687</v>
      </c>
      <c r="S1377" s="7">
        <f ca="1">+TODAY()-spotify_data[[#This Row],[Fecha lanzamiento Album]]</f>
        <v>1344</v>
      </c>
      <c r="T1377" s="7">
        <f ca="1">+spotify_data[[#This Row],[Antigüedad Album Dias]]/60</f>
        <v>22.4</v>
      </c>
      <c r="U1377" s="8">
        <f ca="1">spotify_data[[#This Row],[Antigüedad Album Meses]]/12</f>
        <v>1.8666666666666665</v>
      </c>
      <c r="V1377">
        <v>23</v>
      </c>
      <c r="W1377" s="1" t="s">
        <v>20</v>
      </c>
      <c r="X1377" s="1" t="str">
        <f>+IF(spotify_data[[#This Row],[album_type]]="album","Album",IF(spotify_data[[#This Row],[album_type]]="single","Single","Compilation"))</f>
        <v>Album</v>
      </c>
      <c r="Y1377">
        <v>351</v>
      </c>
    </row>
    <row r="1378" spans="1:25" x14ac:dyDescent="0.3">
      <c r="A1378" s="1" t="s">
        <v>7131</v>
      </c>
      <c r="B1378" s="1">
        <v>2142</v>
      </c>
      <c r="C1378" s="1" t="s">
        <v>7132</v>
      </c>
      <c r="D1378">
        <v>1</v>
      </c>
      <c r="E1378">
        <v>75</v>
      </c>
      <c r="F1378" s="10">
        <f>spotify_data[[#This Row],[track_popularity]]/100</f>
        <v>0.75</v>
      </c>
      <c r="G1378" s="9" t="b">
        <v>0</v>
      </c>
      <c r="H1378" s="1">
        <f>+IF(spotify_data[[#This Row],[explicit]]=FALSE,0,1)</f>
        <v>0</v>
      </c>
      <c r="I1378" s="1" t="s">
        <v>2050</v>
      </c>
      <c r="J1378" s="7">
        <f>MATCH(spotify_data[[#This Row],[artist_name]],spotify_data[artist_name],0)</f>
        <v>71</v>
      </c>
      <c r="K1378">
        <v>83</v>
      </c>
      <c r="L1378" s="10">
        <f>spotify_data[[#This Row],[artist_popularity]]/100</f>
        <v>0.83</v>
      </c>
      <c r="M1378">
        <v>7055537</v>
      </c>
      <c r="N1378" s="1" t="s">
        <v>23</v>
      </c>
      <c r="O1378" s="1" t="s">
        <v>7133</v>
      </c>
      <c r="P1378" s="1">
        <f>MATCH(spotify_data[[#This Row],[album_id]],spotify_data[album_id],0)</f>
        <v>1377</v>
      </c>
      <c r="Q1378" s="1" t="s">
        <v>7132</v>
      </c>
      <c r="R1378" s="2">
        <v>44680</v>
      </c>
      <c r="S1378" s="7">
        <f ca="1">+TODAY()-spotify_data[[#This Row],[Fecha lanzamiento Album]]</f>
        <v>1351</v>
      </c>
      <c r="T1378" s="7">
        <f ca="1">+spotify_data[[#This Row],[Antigüedad Album Dias]]/60</f>
        <v>22.516666666666666</v>
      </c>
      <c r="U1378" s="8">
        <f ca="1">spotify_data[[#This Row],[Antigüedad Album Meses]]/12</f>
        <v>1.8763888888888889</v>
      </c>
      <c r="V1378">
        <v>1</v>
      </c>
      <c r="W1378" s="1" t="s">
        <v>21</v>
      </c>
      <c r="X1378" s="1" t="str">
        <f>+IF(spotify_data[[#This Row],[album_type]]="album","Album",IF(spotify_data[[#This Row],[album_type]]="single","Single","Compilation"))</f>
        <v>Single</v>
      </c>
      <c r="Y1378">
        <v>36</v>
      </c>
    </row>
    <row r="1379" spans="1:25" x14ac:dyDescent="0.3">
      <c r="A1379" s="1" t="s">
        <v>7772</v>
      </c>
      <c r="B1379" s="1">
        <v>612</v>
      </c>
      <c r="C1379" s="1" t="s">
        <v>7773</v>
      </c>
      <c r="D1379">
        <v>10</v>
      </c>
      <c r="E1379">
        <v>75</v>
      </c>
      <c r="F1379" s="10">
        <f>spotify_data[[#This Row],[track_popularity]]/100</f>
        <v>0.75</v>
      </c>
      <c r="G1379" s="9" t="b">
        <v>0</v>
      </c>
      <c r="H1379" s="1">
        <f>+IF(spotify_data[[#This Row],[explicit]]=FALSE,0,1)</f>
        <v>0</v>
      </c>
      <c r="I1379" s="1" t="s">
        <v>7763</v>
      </c>
      <c r="J1379" s="7">
        <f>MATCH(spotify_data[[#This Row],[artist_name]],spotify_data[artist_name],0)</f>
        <v>45</v>
      </c>
      <c r="K1379">
        <v>88</v>
      </c>
      <c r="L1379" s="10">
        <f>spotify_data[[#This Row],[artist_popularity]]/100</f>
        <v>0.88</v>
      </c>
      <c r="M1379">
        <v>60804949</v>
      </c>
      <c r="N1379" s="1" t="s">
        <v>23</v>
      </c>
      <c r="O1379" s="1" t="s">
        <v>7764</v>
      </c>
      <c r="P1379" s="1">
        <f>MATCH(spotify_data[[#This Row],[album_id]],spotify_data[album_id],0)</f>
        <v>1378</v>
      </c>
      <c r="Q1379" s="1" t="s">
        <v>7765</v>
      </c>
      <c r="R1379" s="2">
        <v>44484</v>
      </c>
      <c r="S1379" s="7">
        <f ca="1">+TODAY()-spotify_data[[#This Row],[Fecha lanzamiento Album]]</f>
        <v>1547</v>
      </c>
      <c r="T1379" s="7">
        <f ca="1">+spotify_data[[#This Row],[Antigüedad Album Dias]]/60</f>
        <v>25.783333333333335</v>
      </c>
      <c r="U1379" s="8">
        <f ca="1">spotify_data[[#This Row],[Antigüedad Album Meses]]/12</f>
        <v>2.1486111111111112</v>
      </c>
      <c r="V1379">
        <v>12</v>
      </c>
      <c r="W1379" s="1" t="s">
        <v>20</v>
      </c>
      <c r="X1379" s="1" t="str">
        <f>+IF(spotify_data[[#This Row],[album_type]]="album","Album",IF(spotify_data[[#This Row],[album_type]]="single","Single","Compilation"))</f>
        <v>Album</v>
      </c>
      <c r="Y1379">
        <v>376</v>
      </c>
    </row>
    <row r="1380" spans="1:25" x14ac:dyDescent="0.3">
      <c r="A1380" s="1" t="s">
        <v>7964</v>
      </c>
      <c r="B1380" s="1">
        <v>5219</v>
      </c>
      <c r="C1380" s="1" t="s">
        <v>7965</v>
      </c>
      <c r="D1380">
        <v>1</v>
      </c>
      <c r="E1380">
        <v>75</v>
      </c>
      <c r="F1380" s="10">
        <f>spotify_data[[#This Row],[track_popularity]]/100</f>
        <v>0.75</v>
      </c>
      <c r="G1380" s="9" t="b">
        <v>0</v>
      </c>
      <c r="H1380" s="1">
        <f>+IF(spotify_data[[#This Row],[explicit]]=FALSE,0,1)</f>
        <v>0</v>
      </c>
      <c r="I1380" s="1" t="s">
        <v>6574</v>
      </c>
      <c r="J1380" s="7">
        <f>MATCH(spotify_data[[#This Row],[artist_name]],spotify_data[artist_name],0)</f>
        <v>314</v>
      </c>
      <c r="K1380">
        <v>76</v>
      </c>
      <c r="L1380" s="10">
        <f>spotify_data[[#This Row],[artist_popularity]]/100</f>
        <v>0.76</v>
      </c>
      <c r="M1380">
        <v>8642338</v>
      </c>
      <c r="N1380" s="1" t="s">
        <v>6575</v>
      </c>
      <c r="O1380" s="1" t="s">
        <v>7966</v>
      </c>
      <c r="P1380" s="1">
        <f>MATCH(spotify_data[[#This Row],[album_id]],spotify_data[album_id],0)</f>
        <v>1379</v>
      </c>
      <c r="Q1380" s="1" t="s">
        <v>7965</v>
      </c>
      <c r="R1380" s="2">
        <v>44418</v>
      </c>
      <c r="S1380" s="7">
        <f ca="1">+TODAY()-spotify_data[[#This Row],[Fecha lanzamiento Album]]</f>
        <v>1613</v>
      </c>
      <c r="T1380" s="7">
        <f ca="1">+spotify_data[[#This Row],[Antigüedad Album Dias]]/60</f>
        <v>26.883333333333333</v>
      </c>
      <c r="U1380" s="8">
        <f ca="1">spotify_data[[#This Row],[Antigüedad Album Meses]]/12</f>
        <v>2.2402777777777776</v>
      </c>
      <c r="V1380">
        <v>1</v>
      </c>
      <c r="W1380" s="1" t="s">
        <v>21</v>
      </c>
      <c r="X1380" s="1" t="str">
        <f>+IF(spotify_data[[#This Row],[album_type]]="album","Album",IF(spotify_data[[#This Row],[album_type]]="single","Single","Compilation"))</f>
        <v>Single</v>
      </c>
      <c r="Y1380">
        <v>359</v>
      </c>
    </row>
    <row r="1381" spans="1:25" x14ac:dyDescent="0.3">
      <c r="A1381" s="1" t="s">
        <v>7990</v>
      </c>
      <c r="B1381" s="1">
        <v>6004</v>
      </c>
      <c r="C1381" s="1" t="s">
        <v>7991</v>
      </c>
      <c r="D1381">
        <v>13</v>
      </c>
      <c r="E1381">
        <v>75</v>
      </c>
      <c r="F1381" s="10">
        <f>spotify_data[[#This Row],[track_popularity]]/100</f>
        <v>0.75</v>
      </c>
      <c r="G1381" s="9" t="b">
        <v>1</v>
      </c>
      <c r="H1381" s="1">
        <f>+IF(spotify_data[[#This Row],[explicit]]=FALSE,0,1)</f>
        <v>1</v>
      </c>
      <c r="I1381" s="1" t="s">
        <v>3784</v>
      </c>
      <c r="J1381" s="7">
        <f>MATCH(spotify_data[[#This Row],[artist_name]],spotify_data[artist_name],0)</f>
        <v>7</v>
      </c>
      <c r="K1381">
        <v>90</v>
      </c>
      <c r="L1381" s="10">
        <f>spotify_data[[#This Row],[artist_popularity]]/100</f>
        <v>0.9</v>
      </c>
      <c r="M1381">
        <v>118692183</v>
      </c>
      <c r="N1381" s="1" t="s">
        <v>3785</v>
      </c>
      <c r="O1381" s="1" t="s">
        <v>7986</v>
      </c>
      <c r="P1381" s="1">
        <f>MATCH(spotify_data[[#This Row],[album_id]],spotify_data[album_id],0)</f>
        <v>241</v>
      </c>
      <c r="Q1381" s="1" t="s">
        <v>7987</v>
      </c>
      <c r="R1381" s="2">
        <v>44407</v>
      </c>
      <c r="S1381" s="7">
        <f ca="1">+TODAY()-spotify_data[[#This Row],[Fecha lanzamiento Album]]</f>
        <v>1624</v>
      </c>
      <c r="T1381" s="7">
        <f ca="1">+spotify_data[[#This Row],[Antigüedad Album Dias]]/60</f>
        <v>27.066666666666666</v>
      </c>
      <c r="U1381" s="8">
        <f ca="1">spotify_data[[#This Row],[Antigüedad Album Meses]]/12</f>
        <v>2.2555555555555555</v>
      </c>
      <c r="V1381">
        <v>16</v>
      </c>
      <c r="W1381" s="1" t="s">
        <v>20</v>
      </c>
      <c r="X1381" s="1" t="str">
        <f>+IF(spotify_data[[#This Row],[album_type]]="album","Album",IF(spotify_data[[#This Row],[album_type]]="single","Single","Compilation"))</f>
        <v>Album</v>
      </c>
      <c r="Y1381">
        <v>326</v>
      </c>
    </row>
    <row r="1382" spans="1:25" x14ac:dyDescent="0.3">
      <c r="A1382" s="1" t="s">
        <v>8110</v>
      </c>
      <c r="B1382" s="1">
        <v>5084</v>
      </c>
      <c r="C1382" s="1" t="s">
        <v>8111</v>
      </c>
      <c r="D1382">
        <v>11</v>
      </c>
      <c r="E1382">
        <v>75</v>
      </c>
      <c r="F1382" s="10">
        <f>spotify_data[[#This Row],[track_popularity]]/100</f>
        <v>0.75</v>
      </c>
      <c r="G1382" s="9" t="b">
        <v>1</v>
      </c>
      <c r="H1382" s="1">
        <f>+IF(spotify_data[[#This Row],[explicit]]=FALSE,0,1)</f>
        <v>1</v>
      </c>
      <c r="I1382" s="1" t="s">
        <v>1191</v>
      </c>
      <c r="J1382" s="7">
        <f>MATCH(spotify_data[[#This Row],[artist_name]],spotify_data[artist_name],0)</f>
        <v>242</v>
      </c>
      <c r="K1382">
        <v>86</v>
      </c>
      <c r="L1382" s="10">
        <f>spotify_data[[#This Row],[artist_popularity]]/100</f>
        <v>0.86</v>
      </c>
      <c r="M1382">
        <v>34748949</v>
      </c>
      <c r="N1382" s="1" t="s">
        <v>23</v>
      </c>
      <c r="O1382" s="1" t="s">
        <v>8097</v>
      </c>
      <c r="P1382" s="1">
        <f>MATCH(spotify_data[[#This Row],[album_id]],spotify_data[album_id],0)</f>
        <v>242</v>
      </c>
      <c r="Q1382" s="1" t="s">
        <v>8098</v>
      </c>
      <c r="R1382" s="2">
        <v>44372</v>
      </c>
      <c r="S1382" s="7">
        <f ca="1">+TODAY()-spotify_data[[#This Row],[Fecha lanzamiento Album]]</f>
        <v>1659</v>
      </c>
      <c r="T1382" s="7">
        <f ca="1">+spotify_data[[#This Row],[Antigüedad Album Dias]]/60</f>
        <v>27.65</v>
      </c>
      <c r="U1382" s="8">
        <f ca="1">spotify_data[[#This Row],[Antigüedad Album Meses]]/12</f>
        <v>2.3041666666666667</v>
      </c>
      <c r="V1382">
        <v>14</v>
      </c>
      <c r="W1382" s="1" t="s">
        <v>20</v>
      </c>
      <c r="X1382" s="1" t="str">
        <f>+IF(spotify_data[[#This Row],[album_type]]="album","Album",IF(spotify_data[[#This Row],[album_type]]="single","Single","Compilation"))</f>
        <v>Album</v>
      </c>
      <c r="Y1382">
        <v>29</v>
      </c>
    </row>
    <row r="1383" spans="1:25" x14ac:dyDescent="0.3">
      <c r="A1383" s="1" t="s">
        <v>8162</v>
      </c>
      <c r="B1383" s="1">
        <v>6366</v>
      </c>
      <c r="C1383" s="1" t="s">
        <v>8163</v>
      </c>
      <c r="D1383">
        <v>1</v>
      </c>
      <c r="E1383">
        <v>75</v>
      </c>
      <c r="F1383" s="10">
        <f>spotify_data[[#This Row],[track_popularity]]/100</f>
        <v>0.75</v>
      </c>
      <c r="G1383" s="9" t="b">
        <v>0</v>
      </c>
      <c r="H1383" s="1">
        <f>+IF(spotify_data[[#This Row],[explicit]]=FALSE,0,1)</f>
        <v>0</v>
      </c>
      <c r="I1383" s="1" t="s">
        <v>1977</v>
      </c>
      <c r="J1383" s="7">
        <f>MATCH(spotify_data[[#This Row],[artist_name]],spotify_data[artist_name],0)</f>
        <v>261</v>
      </c>
      <c r="K1383">
        <v>85</v>
      </c>
      <c r="L1383" s="10">
        <f>spotify_data[[#This Row],[artist_popularity]]/100</f>
        <v>0.85</v>
      </c>
      <c r="M1383">
        <v>45777722</v>
      </c>
      <c r="N1383" s="1" t="s">
        <v>516</v>
      </c>
      <c r="O1383" s="1" t="s">
        <v>8164</v>
      </c>
      <c r="P1383" s="1">
        <f>MATCH(spotify_data[[#This Row],[album_id]],spotify_data[album_id],0)</f>
        <v>404</v>
      </c>
      <c r="Q1383" s="1" t="s">
        <v>8165</v>
      </c>
      <c r="R1383" s="2">
        <v>44358</v>
      </c>
      <c r="S1383" s="7">
        <f ca="1">+TODAY()-spotify_data[[#This Row],[Fecha lanzamiento Album]]</f>
        <v>1673</v>
      </c>
      <c r="T1383" s="7">
        <f ca="1">+spotify_data[[#This Row],[Antigüedad Album Dias]]/60</f>
        <v>27.883333333333333</v>
      </c>
      <c r="U1383" s="8">
        <f ca="1">spotify_data[[#This Row],[Antigüedad Album Meses]]/12</f>
        <v>2.3236111111111111</v>
      </c>
      <c r="V1383">
        <v>14</v>
      </c>
      <c r="W1383" s="1" t="s">
        <v>20</v>
      </c>
      <c r="X1383" s="1" t="str">
        <f>+IF(spotify_data[[#This Row],[album_type]]="album","Album",IF(spotify_data[[#This Row],[album_type]]="single","Single","Compilation"))</f>
        <v>Album</v>
      </c>
      <c r="Y1383">
        <v>378</v>
      </c>
    </row>
    <row r="1384" spans="1:25" x14ac:dyDescent="0.3">
      <c r="A1384" s="1" t="s">
        <v>8166</v>
      </c>
      <c r="B1384" s="1">
        <v>2193</v>
      </c>
      <c r="C1384" s="1" t="s">
        <v>8167</v>
      </c>
      <c r="D1384">
        <v>1</v>
      </c>
      <c r="E1384">
        <v>75</v>
      </c>
      <c r="F1384" s="10">
        <f>spotify_data[[#This Row],[track_popularity]]/100</f>
        <v>0.75</v>
      </c>
      <c r="G1384" s="9" t="b">
        <v>0</v>
      </c>
      <c r="H1384" s="1">
        <f>+IF(spotify_data[[#This Row],[explicit]]=FALSE,0,1)</f>
        <v>0</v>
      </c>
      <c r="I1384" s="1" t="s">
        <v>8168</v>
      </c>
      <c r="J1384" s="7">
        <f>MATCH(spotify_data[[#This Row],[artist_name]],spotify_data[artist_name],0)</f>
        <v>1383</v>
      </c>
      <c r="K1384">
        <v>63</v>
      </c>
      <c r="L1384" s="10">
        <f>spotify_data[[#This Row],[artist_popularity]]/100</f>
        <v>0.63</v>
      </c>
      <c r="M1384">
        <v>174043</v>
      </c>
      <c r="N1384" s="1" t="s">
        <v>23</v>
      </c>
      <c r="O1384" s="1" t="s">
        <v>8169</v>
      </c>
      <c r="P1384" s="1">
        <f>MATCH(spotify_data[[#This Row],[album_id]],spotify_data[album_id],0)</f>
        <v>1383</v>
      </c>
      <c r="Q1384" s="1" t="s">
        <v>8170</v>
      </c>
      <c r="R1384" s="2">
        <v>44358</v>
      </c>
      <c r="S1384" s="7">
        <f ca="1">+TODAY()-spotify_data[[#This Row],[Fecha lanzamiento Album]]</f>
        <v>1673</v>
      </c>
      <c r="T1384" s="7">
        <f ca="1">+spotify_data[[#This Row],[Antigüedad Album Dias]]/60</f>
        <v>27.883333333333333</v>
      </c>
      <c r="U1384" s="8">
        <f ca="1">spotify_data[[#This Row],[Antigüedad Album Meses]]/12</f>
        <v>2.3236111111111111</v>
      </c>
      <c r="V1384">
        <v>3</v>
      </c>
      <c r="W1384" s="1" t="s">
        <v>21</v>
      </c>
      <c r="X1384" s="1" t="str">
        <f>+IF(spotify_data[[#This Row],[album_type]]="album","Album",IF(spotify_data[[#This Row],[album_type]]="single","Single","Compilation"))</f>
        <v>Single</v>
      </c>
      <c r="Y1384">
        <v>263</v>
      </c>
    </row>
    <row r="1385" spans="1:25" x14ac:dyDescent="0.3">
      <c r="A1385" s="1" t="s">
        <v>8241</v>
      </c>
      <c r="B1385" s="1">
        <v>4575</v>
      </c>
      <c r="C1385" s="1" t="s">
        <v>8242</v>
      </c>
      <c r="D1385">
        <v>7</v>
      </c>
      <c r="E1385">
        <v>75</v>
      </c>
      <c r="F1385" s="10">
        <f>spotify_data[[#This Row],[track_popularity]]/100</f>
        <v>0.75</v>
      </c>
      <c r="G1385" s="9" t="b">
        <v>0</v>
      </c>
      <c r="H1385" s="1">
        <f>+IF(spotify_data[[#This Row],[explicit]]=FALSE,0,1)</f>
        <v>0</v>
      </c>
      <c r="I1385" s="1" t="s">
        <v>854</v>
      </c>
      <c r="J1385" s="7">
        <f>MATCH(spotify_data[[#This Row],[artist_name]],spotify_data[artist_name],0)</f>
        <v>127</v>
      </c>
      <c r="K1385">
        <v>84</v>
      </c>
      <c r="L1385" s="10">
        <f>spotify_data[[#This Row],[artist_popularity]]/100</f>
        <v>0.84</v>
      </c>
      <c r="M1385">
        <v>49050008</v>
      </c>
      <c r="N1385" s="1" t="s">
        <v>855</v>
      </c>
      <c r="O1385" s="1" t="s">
        <v>8232</v>
      </c>
      <c r="P1385" s="1">
        <f>MATCH(spotify_data[[#This Row],[album_id]],spotify_data[album_id],0)</f>
        <v>127</v>
      </c>
      <c r="Q1385" s="1" t="s">
        <v>8233</v>
      </c>
      <c r="R1385" s="2">
        <v>44337</v>
      </c>
      <c r="S1385" s="7">
        <f ca="1">+TODAY()-spotify_data[[#This Row],[Fecha lanzamiento Album]]</f>
        <v>1694</v>
      </c>
      <c r="T1385" s="7">
        <f ca="1">+spotify_data[[#This Row],[Antigüedad Album Dias]]/60</f>
        <v>28.233333333333334</v>
      </c>
      <c r="U1385" s="8">
        <f ca="1">spotify_data[[#This Row],[Antigüedad Album Meses]]/12</f>
        <v>2.3527777777777779</v>
      </c>
      <c r="V1385">
        <v>11</v>
      </c>
      <c r="W1385" s="1" t="s">
        <v>20</v>
      </c>
      <c r="X1385" s="1" t="str">
        <f>+IF(spotify_data[[#This Row],[album_type]]="album","Album",IF(spotify_data[[#This Row],[album_type]]="single","Single","Compilation"))</f>
        <v>Album</v>
      </c>
      <c r="Y1385">
        <v>338</v>
      </c>
    </row>
    <row r="1386" spans="1:25" x14ac:dyDescent="0.3">
      <c r="A1386" s="1" t="s">
        <v>8265</v>
      </c>
      <c r="B1386" s="1">
        <v>3245</v>
      </c>
      <c r="C1386" s="1" t="s">
        <v>8266</v>
      </c>
      <c r="D1386">
        <v>1</v>
      </c>
      <c r="E1386">
        <v>75</v>
      </c>
      <c r="F1386" s="10">
        <f>spotify_data[[#This Row],[track_popularity]]/100</f>
        <v>0.75</v>
      </c>
      <c r="G1386" s="9" t="b">
        <v>1</v>
      </c>
      <c r="H1386" s="1">
        <f>+IF(spotify_data[[#This Row],[explicit]]=FALSE,0,1)</f>
        <v>1</v>
      </c>
      <c r="I1386" s="1" t="s">
        <v>854</v>
      </c>
      <c r="J1386" s="7">
        <f>MATCH(spotify_data[[#This Row],[artist_name]],spotify_data[artist_name],0)</f>
        <v>127</v>
      </c>
      <c r="K1386">
        <v>84</v>
      </c>
      <c r="L1386" s="10">
        <f>spotify_data[[#This Row],[artist_popularity]]/100</f>
        <v>0.84</v>
      </c>
      <c r="M1386">
        <v>49050008</v>
      </c>
      <c r="N1386" s="1" t="s">
        <v>855</v>
      </c>
      <c r="O1386" s="1" t="s">
        <v>8232</v>
      </c>
      <c r="P1386" s="1">
        <f>MATCH(spotify_data[[#This Row],[album_id]],spotify_data[album_id],0)</f>
        <v>127</v>
      </c>
      <c r="Q1386" s="1" t="s">
        <v>8233</v>
      </c>
      <c r="R1386" s="2">
        <v>44337</v>
      </c>
      <c r="S1386" s="7">
        <f ca="1">+TODAY()-spotify_data[[#This Row],[Fecha lanzamiento Album]]</f>
        <v>1694</v>
      </c>
      <c r="T1386" s="7">
        <f ca="1">+spotify_data[[#This Row],[Antigüedad Album Dias]]/60</f>
        <v>28.233333333333334</v>
      </c>
      <c r="U1386" s="8">
        <f ca="1">spotify_data[[#This Row],[Antigüedad Album Meses]]/12</f>
        <v>2.3527777777777779</v>
      </c>
      <c r="V1386">
        <v>11</v>
      </c>
      <c r="W1386" s="1" t="s">
        <v>20</v>
      </c>
      <c r="X1386" s="1" t="str">
        <f>+IF(spotify_data[[#This Row],[album_type]]="album","Album",IF(spotify_data[[#This Row],[album_type]]="single","Single","Compilation"))</f>
        <v>Album</v>
      </c>
      <c r="Y1386">
        <v>239</v>
      </c>
    </row>
    <row r="1387" spans="1:25" x14ac:dyDescent="0.3">
      <c r="A1387" s="1" t="s">
        <v>8419</v>
      </c>
      <c r="B1387" s="1">
        <v>4642</v>
      </c>
      <c r="C1387" s="1" t="s">
        <v>8420</v>
      </c>
      <c r="D1387">
        <v>3</v>
      </c>
      <c r="E1387">
        <v>75</v>
      </c>
      <c r="F1387" s="10">
        <f>spotify_data[[#This Row],[track_popularity]]/100</f>
        <v>0.75</v>
      </c>
      <c r="G1387" s="9" t="b">
        <v>0</v>
      </c>
      <c r="H1387" s="1">
        <f>+IF(spotify_data[[#This Row],[explicit]]=FALSE,0,1)</f>
        <v>0</v>
      </c>
      <c r="I1387" s="1" t="s">
        <v>318</v>
      </c>
      <c r="J1387" s="7">
        <f>MATCH(spotify_data[[#This Row],[artist_name]],spotify_data[artist_name],0)</f>
        <v>2</v>
      </c>
      <c r="K1387">
        <v>100</v>
      </c>
      <c r="L1387" s="10">
        <f>spotify_data[[#This Row],[artist_popularity]]/100</f>
        <v>1</v>
      </c>
      <c r="M1387">
        <v>145396321</v>
      </c>
      <c r="N1387" s="1" t="s">
        <v>319</v>
      </c>
      <c r="O1387" s="1" t="s">
        <v>8383</v>
      </c>
      <c r="P1387" s="1">
        <f>MATCH(spotify_data[[#This Row],[album_id]],spotify_data[album_id],0)</f>
        <v>405</v>
      </c>
      <c r="Q1387" s="1" t="s">
        <v>8384</v>
      </c>
      <c r="R1387" s="2">
        <v>44295</v>
      </c>
      <c r="S1387" s="7">
        <f ca="1">+TODAY()-spotify_data[[#This Row],[Fecha lanzamiento Album]]</f>
        <v>1736</v>
      </c>
      <c r="T1387" s="7">
        <f ca="1">+spotify_data[[#This Row],[Antigüedad Album Dias]]/60</f>
        <v>28.933333333333334</v>
      </c>
      <c r="U1387" s="8">
        <f ca="1">spotify_data[[#This Row],[Antigüedad Album Meses]]/12</f>
        <v>2.411111111111111</v>
      </c>
      <c r="V1387">
        <v>26</v>
      </c>
      <c r="W1387" s="1" t="s">
        <v>20</v>
      </c>
      <c r="X1387" s="1" t="str">
        <f>+IF(spotify_data[[#This Row],[album_type]]="album","Album",IF(spotify_data[[#This Row],[album_type]]="single","Single","Compilation"))</f>
        <v>Album</v>
      </c>
      <c r="Y1387">
        <v>392</v>
      </c>
    </row>
    <row r="1388" spans="1:25" x14ac:dyDescent="0.3">
      <c r="A1388" s="1" t="s">
        <v>8439</v>
      </c>
      <c r="B1388" s="1">
        <v>663</v>
      </c>
      <c r="C1388" s="1" t="s">
        <v>8440</v>
      </c>
      <c r="D1388">
        <v>3</v>
      </c>
      <c r="E1388">
        <v>75</v>
      </c>
      <c r="F1388" s="10">
        <f>spotify_data[[#This Row],[track_popularity]]/100</f>
        <v>0.75</v>
      </c>
      <c r="G1388" s="9" t="b">
        <v>1</v>
      </c>
      <c r="H1388" s="1">
        <f>+IF(spotify_data[[#This Row],[explicit]]=FALSE,0,1)</f>
        <v>1</v>
      </c>
      <c r="I1388" s="1" t="s">
        <v>8441</v>
      </c>
      <c r="J1388" s="7">
        <f>MATCH(spotify_data[[#This Row],[artist_name]],spotify_data[artist_name],0)</f>
        <v>1387</v>
      </c>
      <c r="K1388">
        <v>74</v>
      </c>
      <c r="L1388" s="10">
        <f>spotify_data[[#This Row],[artist_popularity]]/100</f>
        <v>0.74</v>
      </c>
      <c r="M1388">
        <v>10192579</v>
      </c>
      <c r="N1388" s="1" t="s">
        <v>8442</v>
      </c>
      <c r="O1388" s="1" t="s">
        <v>8443</v>
      </c>
      <c r="P1388" s="1">
        <f>MATCH(spotify_data[[#This Row],[album_id]],spotify_data[album_id],0)</f>
        <v>1387</v>
      </c>
      <c r="Q1388" s="1" t="s">
        <v>8444</v>
      </c>
      <c r="R1388" s="2">
        <v>44288</v>
      </c>
      <c r="S1388" s="7">
        <f ca="1">+TODAY()-spotify_data[[#This Row],[Fecha lanzamiento Album]]</f>
        <v>1743</v>
      </c>
      <c r="T1388" s="7">
        <f ca="1">+spotify_data[[#This Row],[Antigüedad Album Dias]]/60</f>
        <v>29.05</v>
      </c>
      <c r="U1388" s="8">
        <f ca="1">spotify_data[[#This Row],[Antigüedad Album Meses]]/12</f>
        <v>2.4208333333333334</v>
      </c>
      <c r="V1388">
        <v>21</v>
      </c>
      <c r="W1388" s="1" t="s">
        <v>20</v>
      </c>
      <c r="X1388" s="1" t="str">
        <f>+IF(spotify_data[[#This Row],[album_type]]="album","Album",IF(spotify_data[[#This Row],[album_type]]="single","Single","Compilation"))</f>
        <v>Album</v>
      </c>
      <c r="Y1388">
        <v>342</v>
      </c>
    </row>
    <row r="1389" spans="1:25" x14ac:dyDescent="0.3">
      <c r="A1389" s="1" t="s">
        <v>8628</v>
      </c>
      <c r="B1389" s="1">
        <v>1290</v>
      </c>
      <c r="C1389" s="1" t="s">
        <v>8629</v>
      </c>
      <c r="D1389">
        <v>1</v>
      </c>
      <c r="E1389">
        <v>75</v>
      </c>
      <c r="F1389" s="10">
        <f>spotify_data[[#This Row],[track_popularity]]/100</f>
        <v>0.75</v>
      </c>
      <c r="G1389" s="9" t="b">
        <v>0</v>
      </c>
      <c r="H1389" s="1">
        <f>+IF(spotify_data[[#This Row],[explicit]]=FALSE,0,1)</f>
        <v>0</v>
      </c>
      <c r="I1389" s="1" t="s">
        <v>8630</v>
      </c>
      <c r="J1389" s="7">
        <f>MATCH(spotify_data[[#This Row],[artist_name]],spotify_data[artist_name],0)</f>
        <v>1388</v>
      </c>
      <c r="K1389">
        <v>68</v>
      </c>
      <c r="L1389" s="10">
        <f>spotify_data[[#This Row],[artist_popularity]]/100</f>
        <v>0.68</v>
      </c>
      <c r="M1389">
        <v>554509</v>
      </c>
      <c r="N1389" s="1" t="s">
        <v>23</v>
      </c>
      <c r="O1389" s="1" t="s">
        <v>8631</v>
      </c>
      <c r="P1389" s="1">
        <f>MATCH(spotify_data[[#This Row],[album_id]],spotify_data[album_id],0)</f>
        <v>1388</v>
      </c>
      <c r="Q1389" s="1" t="s">
        <v>8632</v>
      </c>
      <c r="R1389" s="2">
        <v>44232</v>
      </c>
      <c r="S1389" s="7">
        <f ca="1">+TODAY()-spotify_data[[#This Row],[Fecha lanzamiento Album]]</f>
        <v>1799</v>
      </c>
      <c r="T1389" s="7">
        <f ca="1">+spotify_data[[#This Row],[Antigüedad Album Dias]]/60</f>
        <v>29.983333333333334</v>
      </c>
      <c r="U1389" s="8">
        <f ca="1">spotify_data[[#This Row],[Antigüedad Album Meses]]/12</f>
        <v>2.4986111111111113</v>
      </c>
      <c r="V1389">
        <v>1</v>
      </c>
      <c r="W1389" s="1" t="s">
        <v>21</v>
      </c>
      <c r="X1389" s="1" t="str">
        <f>+IF(spotify_data[[#This Row],[album_type]]="album","Album",IF(spotify_data[[#This Row],[album_type]]="single","Single","Compilation"))</f>
        <v>Single</v>
      </c>
      <c r="Y1389">
        <v>463</v>
      </c>
    </row>
    <row r="1390" spans="1:25" x14ac:dyDescent="0.3">
      <c r="A1390" s="1" t="s">
        <v>8677</v>
      </c>
      <c r="B1390" s="1">
        <v>7528</v>
      </c>
      <c r="C1390" s="1" t="s">
        <v>8678</v>
      </c>
      <c r="D1390">
        <v>1</v>
      </c>
      <c r="E1390">
        <v>75</v>
      </c>
      <c r="F1390" s="10">
        <f>spotify_data[[#This Row],[track_popularity]]/100</f>
        <v>0.75</v>
      </c>
      <c r="G1390" s="9" t="b">
        <v>0</v>
      </c>
      <c r="H1390" s="1">
        <f>+IF(spotify_data[[#This Row],[explicit]]=FALSE,0,1)</f>
        <v>0</v>
      </c>
      <c r="I1390" s="1" t="s">
        <v>8679</v>
      </c>
      <c r="J1390" s="7">
        <f>MATCH(spotify_data[[#This Row],[artist_name]],spotify_data[artist_name],0)</f>
        <v>1389</v>
      </c>
      <c r="K1390">
        <v>61</v>
      </c>
      <c r="L1390" s="10">
        <f>spotify_data[[#This Row],[artist_popularity]]/100</f>
        <v>0.61</v>
      </c>
      <c r="M1390">
        <v>161181</v>
      </c>
      <c r="N1390" s="1" t="s">
        <v>180</v>
      </c>
      <c r="O1390" s="1" t="s">
        <v>8680</v>
      </c>
      <c r="P1390" s="1">
        <f>MATCH(spotify_data[[#This Row],[album_id]],spotify_data[album_id],0)</f>
        <v>1389</v>
      </c>
      <c r="Q1390" s="1" t="s">
        <v>8681</v>
      </c>
      <c r="R1390" s="2">
        <v>44211</v>
      </c>
      <c r="S1390" s="7">
        <f ca="1">+TODAY()-spotify_data[[#This Row],[Fecha lanzamiento Album]]</f>
        <v>1820</v>
      </c>
      <c r="T1390" s="7">
        <f ca="1">+spotify_data[[#This Row],[Antigüedad Album Dias]]/60</f>
        <v>30.333333333333332</v>
      </c>
      <c r="U1390" s="8">
        <f ca="1">spotify_data[[#This Row],[Antigüedad Album Meses]]/12</f>
        <v>2.5277777777777777</v>
      </c>
      <c r="V1390">
        <v>1</v>
      </c>
      <c r="W1390" s="1" t="s">
        <v>21</v>
      </c>
      <c r="X1390" s="1" t="str">
        <f>+IF(spotify_data[[#This Row],[album_type]]="album","Album",IF(spotify_data[[#This Row],[album_type]]="single","Single","Compilation"))</f>
        <v>Single</v>
      </c>
      <c r="Y1390">
        <v>281</v>
      </c>
    </row>
    <row r="1391" spans="1:25" x14ac:dyDescent="0.3">
      <c r="A1391" s="1" t="s">
        <v>8785</v>
      </c>
      <c r="B1391" s="1">
        <v>7928</v>
      </c>
      <c r="C1391" s="1" t="s">
        <v>8786</v>
      </c>
      <c r="D1391">
        <v>21</v>
      </c>
      <c r="E1391">
        <v>75</v>
      </c>
      <c r="F1391" s="10">
        <f>spotify_data[[#This Row],[track_popularity]]/100</f>
        <v>0.75</v>
      </c>
      <c r="G1391" s="9" t="b">
        <v>1</v>
      </c>
      <c r="H1391" s="1">
        <f>+IF(spotify_data[[#This Row],[explicit]]=FALSE,0,1)</f>
        <v>1</v>
      </c>
      <c r="I1391" s="1" t="s">
        <v>2225</v>
      </c>
      <c r="J1391" s="7">
        <f>MATCH(spotify_data[[#This Row],[artist_name]],spotify_data[artist_name],0)</f>
        <v>719</v>
      </c>
      <c r="K1391">
        <v>86</v>
      </c>
      <c r="L1391" s="10">
        <f>spotify_data[[#This Row],[artist_popularity]]/100</f>
        <v>0.86</v>
      </c>
      <c r="M1391">
        <v>15031490</v>
      </c>
      <c r="N1391" s="1" t="s">
        <v>2226</v>
      </c>
      <c r="O1391" s="1" t="s">
        <v>8762</v>
      </c>
      <c r="P1391" s="1">
        <f>MATCH(spotify_data[[#This Row],[album_id]],spotify_data[album_id],0)</f>
        <v>750</v>
      </c>
      <c r="Q1391" s="1" t="s">
        <v>8763</v>
      </c>
      <c r="R1391" s="2">
        <v>44190</v>
      </c>
      <c r="S1391" s="7">
        <f ca="1">+TODAY()-spotify_data[[#This Row],[Fecha lanzamiento Album]]</f>
        <v>1841</v>
      </c>
      <c r="T1391" s="7">
        <f ca="1">+spotify_data[[#This Row],[Antigüedad Album Dias]]/60</f>
        <v>30.683333333333334</v>
      </c>
      <c r="U1391" s="8">
        <f ca="1">spotify_data[[#This Row],[Antigüedad Album Meses]]/12</f>
        <v>2.5569444444444445</v>
      </c>
      <c r="V1391">
        <v>24</v>
      </c>
      <c r="W1391" s="1" t="s">
        <v>20</v>
      </c>
      <c r="X1391" s="1" t="str">
        <f>+IF(spotify_data[[#This Row],[album_type]]="album","Album",IF(spotify_data[[#This Row],[album_type]]="single","Single","Compilation"))</f>
        <v>Album</v>
      </c>
      <c r="Y1391">
        <v>225</v>
      </c>
    </row>
    <row r="1392" spans="1:25" x14ac:dyDescent="0.3">
      <c r="A1392" s="1" t="s">
        <v>8928</v>
      </c>
      <c r="B1392" s="1">
        <v>5100</v>
      </c>
      <c r="C1392" s="1" t="s">
        <v>8929</v>
      </c>
      <c r="D1392">
        <v>5</v>
      </c>
      <c r="E1392">
        <v>75</v>
      </c>
      <c r="F1392" s="10">
        <f>spotify_data[[#This Row],[track_popularity]]/100</f>
        <v>0.75</v>
      </c>
      <c r="G1392" s="9" t="b">
        <v>0</v>
      </c>
      <c r="H1392" s="1">
        <f>+IF(spotify_data[[#This Row],[explicit]]=FALSE,0,1)</f>
        <v>0</v>
      </c>
      <c r="I1392" s="1" t="s">
        <v>2611</v>
      </c>
      <c r="J1392" s="7">
        <f>MATCH(spotify_data[[#This Row],[artist_name]],spotify_data[artist_name],0)</f>
        <v>32</v>
      </c>
      <c r="K1392">
        <v>95</v>
      </c>
      <c r="L1392" s="10">
        <f>spotify_data[[#This Row],[artist_popularity]]/100</f>
        <v>0.95</v>
      </c>
      <c r="M1392">
        <v>102500980</v>
      </c>
      <c r="N1392" s="1" t="s">
        <v>2612</v>
      </c>
      <c r="O1392" s="1" t="s">
        <v>8916</v>
      </c>
      <c r="P1392" s="1">
        <f>MATCH(spotify_data[[#This Row],[album_id]],spotify_data[album_id],0)</f>
        <v>1054</v>
      </c>
      <c r="Q1392" s="1" t="s">
        <v>8917</v>
      </c>
      <c r="R1392" s="2">
        <v>44162</v>
      </c>
      <c r="S1392" s="7">
        <f ca="1">+TODAY()-spotify_data[[#This Row],[Fecha lanzamiento Album]]</f>
        <v>1869</v>
      </c>
      <c r="T1392" s="7">
        <f ca="1">+spotify_data[[#This Row],[Antigüedad Album Dias]]/60</f>
        <v>31.15</v>
      </c>
      <c r="U1392" s="8">
        <f ca="1">spotify_data[[#This Row],[Antigüedad Album Meses]]/12</f>
        <v>2.5958333333333332</v>
      </c>
      <c r="V1392">
        <v>16</v>
      </c>
      <c r="W1392" s="1" t="s">
        <v>20</v>
      </c>
      <c r="X1392" s="1" t="str">
        <f>+IF(spotify_data[[#This Row],[album_type]]="album","Album",IF(spotify_data[[#This Row],[album_type]]="single","Single","Compilation"))</f>
        <v>Album</v>
      </c>
      <c r="Y1392">
        <v>338</v>
      </c>
    </row>
    <row r="1393" spans="1:25" x14ac:dyDescent="0.3">
      <c r="A1393" s="1" t="s">
        <v>8983</v>
      </c>
      <c r="B1393" s="1">
        <v>7179</v>
      </c>
      <c r="C1393" s="1" t="s">
        <v>8984</v>
      </c>
      <c r="D1393">
        <v>13</v>
      </c>
      <c r="E1393">
        <v>75</v>
      </c>
      <c r="F1393" s="10">
        <f>spotify_data[[#This Row],[track_popularity]]/100</f>
        <v>0.75</v>
      </c>
      <c r="G1393" s="9" t="b">
        <v>0</v>
      </c>
      <c r="H1393" s="1">
        <f>+IF(spotify_data[[#This Row],[explicit]]=FALSE,0,1)</f>
        <v>0</v>
      </c>
      <c r="I1393" s="1" t="s">
        <v>8985</v>
      </c>
      <c r="J1393" s="7">
        <f>MATCH(spotify_data[[#This Row],[artist_name]],spotify_data[artist_name],0)</f>
        <v>1392</v>
      </c>
      <c r="K1393">
        <v>63</v>
      </c>
      <c r="L1393" s="10">
        <f>spotify_data[[#This Row],[artist_popularity]]/100</f>
        <v>0.63</v>
      </c>
      <c r="M1393">
        <v>728004</v>
      </c>
      <c r="N1393" s="1" t="s">
        <v>23</v>
      </c>
      <c r="O1393" s="1" t="s">
        <v>8986</v>
      </c>
      <c r="P1393" s="1">
        <f>MATCH(spotify_data[[#This Row],[album_id]],spotify_data[album_id],0)</f>
        <v>1392</v>
      </c>
      <c r="Q1393" s="1" t="s">
        <v>8987</v>
      </c>
      <c r="R1393" s="2">
        <v>44147</v>
      </c>
      <c r="S1393" s="7">
        <f ca="1">+TODAY()-spotify_data[[#This Row],[Fecha lanzamiento Album]]</f>
        <v>1884</v>
      </c>
      <c r="T1393" s="7">
        <f ca="1">+spotify_data[[#This Row],[Antigüedad Album Dias]]/60</f>
        <v>31.4</v>
      </c>
      <c r="U1393" s="8">
        <f ca="1">spotify_data[[#This Row],[Antigüedad Album Meses]]/12</f>
        <v>2.6166666666666667</v>
      </c>
      <c r="V1393">
        <v>26</v>
      </c>
      <c r="W1393" s="1" t="s">
        <v>20</v>
      </c>
      <c r="X1393" s="1" t="str">
        <f>+IF(spotify_data[[#This Row],[album_type]]="album","Album",IF(spotify_data[[#This Row],[album_type]]="single","Single","Compilation"))</f>
        <v>Album</v>
      </c>
      <c r="Y1393">
        <v>308</v>
      </c>
    </row>
    <row r="1394" spans="1:25" x14ac:dyDescent="0.3">
      <c r="A1394" s="1" t="s">
        <v>9010</v>
      </c>
      <c r="B1394" s="1">
        <v>8144</v>
      </c>
      <c r="C1394" s="1" t="s">
        <v>9011</v>
      </c>
      <c r="D1394">
        <v>14</v>
      </c>
      <c r="E1394">
        <v>75</v>
      </c>
      <c r="F1394" s="10">
        <f>spotify_data[[#This Row],[track_popularity]]/100</f>
        <v>0.75</v>
      </c>
      <c r="G1394" s="9" t="b">
        <v>0</v>
      </c>
      <c r="H1394" s="1">
        <f>+IF(spotify_data[[#This Row],[explicit]]=FALSE,0,1)</f>
        <v>0</v>
      </c>
      <c r="I1394" s="1" t="s">
        <v>2164</v>
      </c>
      <c r="J1394" s="7">
        <f>MATCH(spotify_data[[#This Row],[artist_name]],spotify_data[artist_name],0)</f>
        <v>189</v>
      </c>
      <c r="K1394">
        <v>90</v>
      </c>
      <c r="L1394" s="10">
        <f>spotify_data[[#This Row],[artist_popularity]]/100</f>
        <v>0.9</v>
      </c>
      <c r="M1394">
        <v>107374593</v>
      </c>
      <c r="N1394" s="1" t="s">
        <v>516</v>
      </c>
      <c r="O1394" s="1" t="s">
        <v>9003</v>
      </c>
      <c r="P1394" s="1">
        <f>MATCH(spotify_data[[#This Row],[album_id]],spotify_data[album_id],0)</f>
        <v>752</v>
      </c>
      <c r="Q1394" s="1" t="s">
        <v>9004</v>
      </c>
      <c r="R1394" s="2">
        <v>44134</v>
      </c>
      <c r="S1394" s="7">
        <f ca="1">+TODAY()-spotify_data[[#This Row],[Fecha lanzamiento Album]]</f>
        <v>1897</v>
      </c>
      <c r="T1394" s="7">
        <f ca="1">+spotify_data[[#This Row],[Antigüedad Album Dias]]/60</f>
        <v>31.616666666666667</v>
      </c>
      <c r="U1394" s="8">
        <f ca="1">spotify_data[[#This Row],[Antigüedad Album Meses]]/12</f>
        <v>2.6347222222222224</v>
      </c>
      <c r="V1394">
        <v>14</v>
      </c>
      <c r="W1394" s="1" t="s">
        <v>20</v>
      </c>
      <c r="X1394" s="1" t="str">
        <f>+IF(spotify_data[[#This Row],[album_type]]="album","Album",IF(spotify_data[[#This Row],[album_type]]="single","Single","Compilation"))</f>
        <v>Album</v>
      </c>
      <c r="Y1394">
        <v>336</v>
      </c>
    </row>
    <row r="1395" spans="1:25" x14ac:dyDescent="0.3">
      <c r="A1395" s="1" t="s">
        <v>9305</v>
      </c>
      <c r="B1395" s="1">
        <v>7349</v>
      </c>
      <c r="C1395" s="1" t="s">
        <v>9306</v>
      </c>
      <c r="D1395">
        <v>1</v>
      </c>
      <c r="E1395">
        <v>75</v>
      </c>
      <c r="F1395" s="10">
        <f>spotify_data[[#This Row],[track_popularity]]/100</f>
        <v>0.75</v>
      </c>
      <c r="G1395" s="9" t="b">
        <v>1</v>
      </c>
      <c r="H1395" s="1">
        <f>+IF(spotify_data[[#This Row],[explicit]]=FALSE,0,1)</f>
        <v>1</v>
      </c>
      <c r="I1395" s="1" t="s">
        <v>1365</v>
      </c>
      <c r="J1395" s="7">
        <f>MATCH(spotify_data[[#This Row],[artist_name]],spotify_data[artist_name],0)</f>
        <v>164</v>
      </c>
      <c r="K1395">
        <v>95</v>
      </c>
      <c r="L1395" s="10">
        <f>spotify_data[[#This Row],[artist_popularity]]/100</f>
        <v>0.95</v>
      </c>
      <c r="M1395">
        <v>103094105</v>
      </c>
      <c r="N1395" s="1" t="s">
        <v>1366</v>
      </c>
      <c r="O1395" s="1" t="s">
        <v>9307</v>
      </c>
      <c r="P1395" s="1">
        <f>MATCH(spotify_data[[#This Row],[album_id]],spotify_data[album_id],0)</f>
        <v>1394</v>
      </c>
      <c r="Q1395" s="1" t="s">
        <v>9306</v>
      </c>
      <c r="R1395" s="2">
        <v>44057</v>
      </c>
      <c r="S1395" s="7">
        <f ca="1">+TODAY()-spotify_data[[#This Row],[Fecha lanzamiento Album]]</f>
        <v>1974</v>
      </c>
      <c r="T1395" s="7">
        <f ca="1">+spotify_data[[#This Row],[Antigüedad Album Dias]]/60</f>
        <v>32.9</v>
      </c>
      <c r="U1395" s="8">
        <f ca="1">spotify_data[[#This Row],[Antigüedad Album Meses]]/12</f>
        <v>2.7416666666666667</v>
      </c>
      <c r="V1395">
        <v>1</v>
      </c>
      <c r="W1395" s="1" t="s">
        <v>21</v>
      </c>
      <c r="X1395" s="1" t="str">
        <f>+IF(spotify_data[[#This Row],[album_type]]="album","Album",IF(spotify_data[[#This Row],[album_type]]="single","Single","Compilation"))</f>
        <v>Single</v>
      </c>
      <c r="Y1395">
        <v>435</v>
      </c>
    </row>
    <row r="1396" spans="1:25" x14ac:dyDescent="0.3">
      <c r="A1396" s="1" t="s">
        <v>9337</v>
      </c>
      <c r="B1396" s="1">
        <v>804</v>
      </c>
      <c r="C1396" s="1" t="s">
        <v>9304</v>
      </c>
      <c r="D1396">
        <v>9</v>
      </c>
      <c r="E1396">
        <v>75</v>
      </c>
      <c r="F1396" s="10">
        <f>spotify_data[[#This Row],[track_popularity]]/100</f>
        <v>0.75</v>
      </c>
      <c r="G1396" s="9" t="b">
        <v>0</v>
      </c>
      <c r="H1396" s="1">
        <f>+IF(spotify_data[[#This Row],[explicit]]=FALSE,0,1)</f>
        <v>0</v>
      </c>
      <c r="I1396" s="1" t="s">
        <v>318</v>
      </c>
      <c r="J1396" s="7">
        <f>MATCH(spotify_data[[#This Row],[artist_name]],spotify_data[artist_name],0)</f>
        <v>2</v>
      </c>
      <c r="K1396">
        <v>100</v>
      </c>
      <c r="L1396" s="10">
        <f>spotify_data[[#This Row],[artist_popularity]]/100</f>
        <v>1</v>
      </c>
      <c r="M1396">
        <v>145396321</v>
      </c>
      <c r="N1396" s="1" t="s">
        <v>319</v>
      </c>
      <c r="O1396" s="1" t="s">
        <v>9338</v>
      </c>
      <c r="P1396" s="1">
        <f>MATCH(spotify_data[[#This Row],[album_id]],spotify_data[album_id],0)</f>
        <v>128</v>
      </c>
      <c r="Q1396" s="1" t="s">
        <v>9339</v>
      </c>
      <c r="R1396" s="2">
        <v>44036</v>
      </c>
      <c r="S1396" s="7">
        <f ca="1">+TODAY()-spotify_data[[#This Row],[Fecha lanzamiento Album]]</f>
        <v>1995</v>
      </c>
      <c r="T1396" s="7">
        <f ca="1">+spotify_data[[#This Row],[Antigüedad Album Dias]]/60</f>
        <v>33.25</v>
      </c>
      <c r="U1396" s="8">
        <f ca="1">spotify_data[[#This Row],[Antigüedad Album Meses]]/12</f>
        <v>2.7708333333333335</v>
      </c>
      <c r="V1396">
        <v>16</v>
      </c>
      <c r="W1396" s="1" t="s">
        <v>20</v>
      </c>
      <c r="X1396" s="1" t="str">
        <f>+IF(spotify_data[[#This Row],[album_type]]="album","Album",IF(spotify_data[[#This Row],[album_type]]="single","Single","Compilation"))</f>
        <v>Album</v>
      </c>
      <c r="Y1396">
        <v>325</v>
      </c>
    </row>
    <row r="1397" spans="1:25" x14ac:dyDescent="0.3">
      <c r="A1397" s="1" t="s">
        <v>9398</v>
      </c>
      <c r="B1397" s="1">
        <v>7853</v>
      </c>
      <c r="C1397" s="1" t="s">
        <v>9399</v>
      </c>
      <c r="D1397">
        <v>12</v>
      </c>
      <c r="E1397">
        <v>75</v>
      </c>
      <c r="F1397" s="10">
        <f>spotify_data[[#This Row],[track_popularity]]/100</f>
        <v>0.75</v>
      </c>
      <c r="G1397" s="9" t="b">
        <v>1</v>
      </c>
      <c r="H1397" s="1">
        <f>+IF(spotify_data[[#This Row],[explicit]]=FALSE,0,1)</f>
        <v>1</v>
      </c>
      <c r="I1397" s="1" t="s">
        <v>7338</v>
      </c>
      <c r="J1397" s="7">
        <f>MATCH(spotify_data[[#This Row],[artist_name]],spotify_data[artist_name],0)</f>
        <v>415</v>
      </c>
      <c r="K1397">
        <v>85</v>
      </c>
      <c r="L1397" s="10">
        <f>spotify_data[[#This Row],[artist_popularity]]/100</f>
        <v>0.85</v>
      </c>
      <c r="M1397">
        <v>42551578</v>
      </c>
      <c r="N1397" s="1" t="s">
        <v>7339</v>
      </c>
      <c r="O1397" s="1" t="s">
        <v>9396</v>
      </c>
      <c r="P1397" s="1">
        <f>MATCH(spotify_data[[#This Row],[album_id]],spotify_data[album_id],0)</f>
        <v>1214</v>
      </c>
      <c r="Q1397" s="1" t="s">
        <v>9397</v>
      </c>
      <c r="R1397" s="2">
        <v>44022</v>
      </c>
      <c r="S1397" s="7">
        <f ca="1">+TODAY()-spotify_data[[#This Row],[Fecha lanzamiento Album]]</f>
        <v>2009</v>
      </c>
      <c r="T1397" s="7">
        <f ca="1">+spotify_data[[#This Row],[Antigüedad Album Dias]]/60</f>
        <v>33.483333333333334</v>
      </c>
      <c r="U1397" s="8">
        <f ca="1">spotify_data[[#This Row],[Antigüedad Album Meses]]/12</f>
        <v>2.7902777777777779</v>
      </c>
      <c r="V1397">
        <v>22</v>
      </c>
      <c r="W1397" s="1" t="s">
        <v>20</v>
      </c>
      <c r="X1397" s="1" t="str">
        <f>+IF(spotify_data[[#This Row],[album_type]]="album","Album",IF(spotify_data[[#This Row],[album_type]]="single","Single","Compilation"))</f>
        <v>Album</v>
      </c>
      <c r="Y1397">
        <v>342</v>
      </c>
    </row>
    <row r="1398" spans="1:25" x14ac:dyDescent="0.3">
      <c r="A1398" s="1" t="s">
        <v>9600</v>
      </c>
      <c r="B1398" s="1">
        <v>898</v>
      </c>
      <c r="C1398" s="1" t="s">
        <v>9601</v>
      </c>
      <c r="D1398">
        <v>1</v>
      </c>
      <c r="E1398">
        <v>75</v>
      </c>
      <c r="F1398" s="10">
        <f>spotify_data[[#This Row],[track_popularity]]/100</f>
        <v>0.75</v>
      </c>
      <c r="G1398" s="9" t="b">
        <v>0</v>
      </c>
      <c r="H1398" s="1">
        <f>+IF(spotify_data[[#This Row],[explicit]]=FALSE,0,1)</f>
        <v>0</v>
      </c>
      <c r="I1398" s="1" t="s">
        <v>9602</v>
      </c>
      <c r="J1398" s="7">
        <f>MATCH(spotify_data[[#This Row],[artist_name]],spotify_data[artist_name],0)</f>
        <v>1397</v>
      </c>
      <c r="K1398">
        <v>68</v>
      </c>
      <c r="L1398" s="10">
        <f>spotify_data[[#This Row],[artist_popularity]]/100</f>
        <v>0.68</v>
      </c>
      <c r="M1398">
        <v>384793</v>
      </c>
      <c r="N1398" s="1" t="s">
        <v>9603</v>
      </c>
      <c r="O1398" s="1" t="s">
        <v>9604</v>
      </c>
      <c r="P1398" s="1">
        <f>MATCH(spotify_data[[#This Row],[album_id]],spotify_data[album_id],0)</f>
        <v>1397</v>
      </c>
      <c r="Q1398" s="1" t="s">
        <v>9605</v>
      </c>
      <c r="R1398" s="2">
        <v>43945</v>
      </c>
      <c r="S1398" s="7">
        <f ca="1">+TODAY()-spotify_data[[#This Row],[Fecha lanzamiento Album]]</f>
        <v>2086</v>
      </c>
      <c r="T1398" s="7">
        <f ca="1">+spotify_data[[#This Row],[Antigüedad Album Dias]]/60</f>
        <v>34.766666666666666</v>
      </c>
      <c r="U1398" s="8">
        <f ca="1">spotify_data[[#This Row],[Antigüedad Album Meses]]/12</f>
        <v>2.8972222222222221</v>
      </c>
      <c r="V1398">
        <v>15</v>
      </c>
      <c r="W1398" s="1" t="s">
        <v>20</v>
      </c>
      <c r="X1398" s="1" t="str">
        <f>+IF(spotify_data[[#This Row],[album_type]]="album","Album",IF(spotify_data[[#This Row],[album_type]]="single","Single","Compilation"))</f>
        <v>Album</v>
      </c>
      <c r="Y1398">
        <v>462</v>
      </c>
    </row>
    <row r="1399" spans="1:25" x14ac:dyDescent="0.3">
      <c r="A1399" s="1" t="s">
        <v>9733</v>
      </c>
      <c r="B1399" s="1">
        <v>1545</v>
      </c>
      <c r="C1399" s="1" t="s">
        <v>9734</v>
      </c>
      <c r="D1399">
        <v>3</v>
      </c>
      <c r="E1399">
        <v>75</v>
      </c>
      <c r="F1399" s="10">
        <f>spotify_data[[#This Row],[track_popularity]]/100</f>
        <v>0.75</v>
      </c>
      <c r="G1399" s="9" t="b">
        <v>0</v>
      </c>
      <c r="H1399" s="1">
        <f>+IF(spotify_data[[#This Row],[explicit]]=FALSE,0,1)</f>
        <v>0</v>
      </c>
      <c r="I1399" s="1" t="s">
        <v>1520</v>
      </c>
      <c r="J1399" s="7">
        <f>MATCH(spotify_data[[#This Row],[artist_name]],spotify_data[artist_name],0)</f>
        <v>243</v>
      </c>
      <c r="K1399">
        <v>79</v>
      </c>
      <c r="L1399" s="10">
        <f>spotify_data[[#This Row],[artist_popularity]]/100</f>
        <v>0.79</v>
      </c>
      <c r="M1399">
        <v>12425448</v>
      </c>
      <c r="N1399" s="1" t="s">
        <v>23</v>
      </c>
      <c r="O1399" s="1" t="s">
        <v>9730</v>
      </c>
      <c r="P1399" s="1">
        <f>MATCH(spotify_data[[#This Row],[album_id]],spotify_data[album_id],0)</f>
        <v>243</v>
      </c>
      <c r="Q1399" s="1" t="s">
        <v>9731</v>
      </c>
      <c r="R1399" s="2">
        <v>43910</v>
      </c>
      <c r="S1399" s="7">
        <f ca="1">+TODAY()-spotify_data[[#This Row],[Fecha lanzamiento Album]]</f>
        <v>2121</v>
      </c>
      <c r="T1399" s="7">
        <f ca="1">+spotify_data[[#This Row],[Antigüedad Album Dias]]/60</f>
        <v>35.35</v>
      </c>
      <c r="U1399" s="8">
        <f ca="1">spotify_data[[#This Row],[Antigüedad Album Meses]]/12</f>
        <v>2.9458333333333333</v>
      </c>
      <c r="V1399">
        <v>12</v>
      </c>
      <c r="W1399" s="1" t="s">
        <v>20</v>
      </c>
      <c r="X1399" s="1" t="str">
        <f>+IF(spotify_data[[#This Row],[album_type]]="album","Album",IF(spotify_data[[#This Row],[album_type]]="single","Single","Compilation"))</f>
        <v>Album</v>
      </c>
      <c r="Y1399">
        <v>309</v>
      </c>
    </row>
    <row r="1400" spans="1:25" x14ac:dyDescent="0.3">
      <c r="A1400" s="1" t="s">
        <v>9876</v>
      </c>
      <c r="B1400" s="1">
        <v>3453</v>
      </c>
      <c r="C1400" s="1" t="s">
        <v>9877</v>
      </c>
      <c r="D1400">
        <v>4</v>
      </c>
      <c r="E1400">
        <v>75</v>
      </c>
      <c r="F1400" s="10">
        <f>spotify_data[[#This Row],[track_popularity]]/100</f>
        <v>0.75</v>
      </c>
      <c r="G1400" s="9" t="b">
        <v>0</v>
      </c>
      <c r="H1400" s="1">
        <f>+IF(spotify_data[[#This Row],[explicit]]=FALSE,0,1)</f>
        <v>0</v>
      </c>
      <c r="I1400" s="1" t="s">
        <v>887</v>
      </c>
      <c r="J1400" s="7">
        <f>MATCH(spotify_data[[#This Row],[artist_name]],spotify_data[artist_name],0)</f>
        <v>29</v>
      </c>
      <c r="K1400">
        <v>91</v>
      </c>
      <c r="L1400" s="10">
        <f>spotify_data[[#This Row],[artist_popularity]]/100</f>
        <v>0.91</v>
      </c>
      <c r="M1400">
        <v>85022258</v>
      </c>
      <c r="N1400" s="1" t="s">
        <v>888</v>
      </c>
      <c r="O1400" s="1" t="s">
        <v>9878</v>
      </c>
      <c r="P1400" s="1">
        <f>MATCH(spotify_data[[#This Row],[album_id]],spotify_data[album_id],0)</f>
        <v>1399</v>
      </c>
      <c r="Q1400" s="1" t="s">
        <v>2555</v>
      </c>
      <c r="R1400" s="2">
        <v>43875</v>
      </c>
      <c r="S1400" s="7">
        <f ca="1">+TODAY()-spotify_data[[#This Row],[Fecha lanzamiento Album]]</f>
        <v>2156</v>
      </c>
      <c r="T1400" s="7">
        <f ca="1">+spotify_data[[#This Row],[Antigüedad Album Dias]]/60</f>
        <v>35.93333333333333</v>
      </c>
      <c r="U1400" s="8">
        <f ca="1">spotify_data[[#This Row],[Antigüedad Album Meses]]/12</f>
        <v>2.994444444444444</v>
      </c>
      <c r="V1400">
        <v>17</v>
      </c>
      <c r="W1400" s="1" t="s">
        <v>20</v>
      </c>
      <c r="X1400" s="1" t="str">
        <f>+IF(spotify_data[[#This Row],[album_type]]="album","Album",IF(spotify_data[[#This Row],[album_type]]="single","Single","Compilation"))</f>
        <v>Album</v>
      </c>
      <c r="Y1400">
        <v>354</v>
      </c>
    </row>
    <row r="1401" spans="1:25" x14ac:dyDescent="0.3">
      <c r="A1401" s="1" t="s">
        <v>10037</v>
      </c>
      <c r="B1401" s="1">
        <v>5403</v>
      </c>
      <c r="C1401" s="1" t="s">
        <v>10038</v>
      </c>
      <c r="D1401">
        <v>5</v>
      </c>
      <c r="E1401">
        <v>75</v>
      </c>
      <c r="F1401" s="10">
        <f>spotify_data[[#This Row],[track_popularity]]/100</f>
        <v>0.75</v>
      </c>
      <c r="G1401" s="9" t="b">
        <v>1</v>
      </c>
      <c r="H1401" s="1">
        <f>+IF(spotify_data[[#This Row],[explicit]]=FALSE,0,1)</f>
        <v>1</v>
      </c>
      <c r="I1401" s="1" t="s">
        <v>10039</v>
      </c>
      <c r="J1401" s="7">
        <f>MATCH(spotify_data[[#This Row],[artist_name]],spotify_data[artist_name],0)</f>
        <v>1400</v>
      </c>
      <c r="K1401">
        <v>62</v>
      </c>
      <c r="L1401" s="10">
        <f>spotify_data[[#This Row],[artist_popularity]]/100</f>
        <v>0.62</v>
      </c>
      <c r="M1401">
        <v>1315942</v>
      </c>
      <c r="N1401" s="1" t="s">
        <v>23</v>
      </c>
      <c r="O1401" s="1" t="s">
        <v>10040</v>
      </c>
      <c r="P1401" s="1">
        <f>MATCH(spotify_data[[#This Row],[album_id]],spotify_data[album_id],0)</f>
        <v>1400</v>
      </c>
      <c r="Q1401" s="1" t="s">
        <v>10039</v>
      </c>
      <c r="R1401" s="2">
        <v>43826</v>
      </c>
      <c r="S1401" s="7">
        <f ca="1">+TODAY()-spotify_data[[#This Row],[Fecha lanzamiento Album]]</f>
        <v>2205</v>
      </c>
      <c r="T1401" s="7">
        <f ca="1">+spotify_data[[#This Row],[Antigüedad Album Dias]]/60</f>
        <v>36.75</v>
      </c>
      <c r="U1401" s="8">
        <f ca="1">spotify_data[[#This Row],[Antigüedad Album Meses]]/12</f>
        <v>3.0625</v>
      </c>
      <c r="V1401">
        <v>7</v>
      </c>
      <c r="W1401" s="1" t="s">
        <v>20</v>
      </c>
      <c r="X1401" s="1" t="str">
        <f>+IF(spotify_data[[#This Row],[album_type]]="album","Album",IF(spotify_data[[#This Row],[album_type]]="single","Single","Compilation"))</f>
        <v>Album</v>
      </c>
      <c r="Y1401">
        <v>262</v>
      </c>
    </row>
    <row r="1402" spans="1:25" x14ac:dyDescent="0.3">
      <c r="A1402" s="1" t="s">
        <v>10148</v>
      </c>
      <c r="B1402" s="1">
        <v>1791</v>
      </c>
      <c r="C1402" s="1" t="s">
        <v>10149</v>
      </c>
      <c r="D1402">
        <v>4</v>
      </c>
      <c r="E1402">
        <v>75</v>
      </c>
      <c r="F1402" s="10">
        <f>spotify_data[[#This Row],[track_popularity]]/100</f>
        <v>0.75</v>
      </c>
      <c r="G1402" s="9" t="b">
        <v>0</v>
      </c>
      <c r="H1402" s="1">
        <f>+IF(spotify_data[[#This Row],[explicit]]=FALSE,0,1)</f>
        <v>0</v>
      </c>
      <c r="I1402" s="1" t="s">
        <v>7266</v>
      </c>
      <c r="J1402" s="7">
        <f>MATCH(spotify_data[[#This Row],[artist_name]],spotify_data[artist_name],0)</f>
        <v>774</v>
      </c>
      <c r="K1402">
        <v>78</v>
      </c>
      <c r="L1402" s="10">
        <f>spotify_data[[#This Row],[artist_popularity]]/100</f>
        <v>0.78</v>
      </c>
      <c r="M1402">
        <v>35582423</v>
      </c>
      <c r="N1402" s="1" t="s">
        <v>23</v>
      </c>
      <c r="O1402" s="1" t="s">
        <v>10146</v>
      </c>
      <c r="P1402" s="1">
        <f>MATCH(spotify_data[[#This Row],[album_id]],spotify_data[album_id],0)</f>
        <v>1401</v>
      </c>
      <c r="Q1402" s="1" t="s">
        <v>10147</v>
      </c>
      <c r="R1402" s="2">
        <v>43805</v>
      </c>
      <c r="S1402" s="7">
        <f ca="1">+TODAY()-spotify_data[[#This Row],[Fecha lanzamiento Album]]</f>
        <v>2226</v>
      </c>
      <c r="T1402" s="7">
        <f ca="1">+spotify_data[[#This Row],[Antigüedad Album Dias]]/60</f>
        <v>37.1</v>
      </c>
      <c r="U1402" s="8">
        <f ca="1">spotify_data[[#This Row],[Antigüedad Album Meses]]/12</f>
        <v>3.0916666666666668</v>
      </c>
      <c r="V1402">
        <v>14</v>
      </c>
      <c r="W1402" s="1" t="s">
        <v>20</v>
      </c>
      <c r="X1402" s="1" t="str">
        <f>+IF(spotify_data[[#This Row],[album_type]]="album","Album",IF(spotify_data[[#This Row],[album_type]]="single","Single","Compilation"))</f>
        <v>Album</v>
      </c>
      <c r="Y1402">
        <v>284</v>
      </c>
    </row>
    <row r="1403" spans="1:25" x14ac:dyDescent="0.3">
      <c r="A1403" s="1" t="s">
        <v>10261</v>
      </c>
      <c r="B1403" s="1">
        <v>214</v>
      </c>
      <c r="C1403" s="1" t="s">
        <v>10262</v>
      </c>
      <c r="D1403">
        <v>1</v>
      </c>
      <c r="E1403">
        <v>75</v>
      </c>
      <c r="F1403" s="10">
        <f>spotify_data[[#This Row],[track_popularity]]/100</f>
        <v>0.75</v>
      </c>
      <c r="G1403" s="9" t="b">
        <v>0</v>
      </c>
      <c r="H1403" s="1">
        <f>+IF(spotify_data[[#This Row],[explicit]]=FALSE,0,1)</f>
        <v>0</v>
      </c>
      <c r="I1403" s="1" t="s">
        <v>1909</v>
      </c>
      <c r="J1403" s="7">
        <f>MATCH(spotify_data[[#This Row],[artist_name]],spotify_data[artist_name],0)</f>
        <v>1402</v>
      </c>
      <c r="K1403">
        <v>64</v>
      </c>
      <c r="L1403" s="10">
        <f>spotify_data[[#This Row],[artist_popularity]]/100</f>
        <v>0.64</v>
      </c>
      <c r="M1403">
        <v>2174956</v>
      </c>
      <c r="N1403" s="1" t="s">
        <v>23</v>
      </c>
      <c r="O1403" s="1" t="s">
        <v>10263</v>
      </c>
      <c r="P1403" s="1">
        <f>MATCH(spotify_data[[#This Row],[album_id]],spotify_data[album_id],0)</f>
        <v>1402</v>
      </c>
      <c r="Q1403" s="1" t="s">
        <v>10264</v>
      </c>
      <c r="R1403" s="2">
        <v>43777</v>
      </c>
      <c r="S1403" s="7">
        <f ca="1">+TODAY()-spotify_data[[#This Row],[Fecha lanzamiento Album]]</f>
        <v>2254</v>
      </c>
      <c r="T1403" s="7">
        <f ca="1">+spotify_data[[#This Row],[Antigüedad Album Dias]]/60</f>
        <v>37.56666666666667</v>
      </c>
      <c r="U1403" s="8">
        <f ca="1">spotify_data[[#This Row],[Antigüedad Album Meses]]/12</f>
        <v>3.130555555555556</v>
      </c>
      <c r="V1403">
        <v>9</v>
      </c>
      <c r="W1403" s="1" t="s">
        <v>20</v>
      </c>
      <c r="X1403" s="1" t="str">
        <f>+IF(spotify_data[[#This Row],[album_type]]="album","Album",IF(spotify_data[[#This Row],[album_type]]="single","Single","Compilation"))</f>
        <v>Album</v>
      </c>
      <c r="Y1403">
        <v>354</v>
      </c>
    </row>
    <row r="1404" spans="1:25" x14ac:dyDescent="0.3">
      <c r="A1404" s="1" t="s">
        <v>10281</v>
      </c>
      <c r="B1404" s="1">
        <v>3964</v>
      </c>
      <c r="C1404" s="1" t="s">
        <v>10282</v>
      </c>
      <c r="D1404">
        <v>14</v>
      </c>
      <c r="E1404">
        <v>75</v>
      </c>
      <c r="F1404" s="10">
        <f>spotify_data[[#This Row],[track_popularity]]/100</f>
        <v>0.75</v>
      </c>
      <c r="G1404" s="9" t="b">
        <v>0</v>
      </c>
      <c r="H1404" s="1">
        <f>+IF(spotify_data[[#This Row],[explicit]]=FALSE,0,1)</f>
        <v>0</v>
      </c>
      <c r="I1404" s="1" t="s">
        <v>10283</v>
      </c>
      <c r="J1404" s="7">
        <f>MATCH(spotify_data[[#This Row],[artist_name]],spotify_data[artist_name],0)</f>
        <v>1403</v>
      </c>
      <c r="K1404">
        <v>81</v>
      </c>
      <c r="L1404" s="10">
        <f>spotify_data[[#This Row],[artist_popularity]]/100</f>
        <v>0.81</v>
      </c>
      <c r="M1404">
        <v>20568367</v>
      </c>
      <c r="N1404" s="1" t="s">
        <v>7437</v>
      </c>
      <c r="O1404" s="1" t="s">
        <v>10284</v>
      </c>
      <c r="P1404" s="1">
        <f>MATCH(spotify_data[[#This Row],[album_id]],spotify_data[album_id],0)</f>
        <v>1403</v>
      </c>
      <c r="Q1404" s="1" t="s">
        <v>10285</v>
      </c>
      <c r="R1404" s="2">
        <v>43770</v>
      </c>
      <c r="S1404" s="7">
        <f ca="1">+TODAY()-spotify_data[[#This Row],[Fecha lanzamiento Album]]</f>
        <v>2261</v>
      </c>
      <c r="T1404" s="7">
        <f ca="1">+spotify_data[[#This Row],[Antigüedad Album Dias]]/60</f>
        <v>37.68333333333333</v>
      </c>
      <c r="U1404" s="8">
        <f ca="1">spotify_data[[#This Row],[Antigüedad Album Meses]]/12</f>
        <v>3.1402777777777775</v>
      </c>
      <c r="V1404">
        <v>15</v>
      </c>
      <c r="W1404" s="1" t="s">
        <v>20</v>
      </c>
      <c r="X1404" s="1" t="str">
        <f>+IF(spotify_data[[#This Row],[album_type]]="album","Album",IF(spotify_data[[#This Row],[album_type]]="single","Single","Compilation"))</f>
        <v>Album</v>
      </c>
      <c r="Y1404">
        <v>288</v>
      </c>
    </row>
    <row r="1405" spans="1:25" x14ac:dyDescent="0.3">
      <c r="A1405" s="1" t="s">
        <v>10372</v>
      </c>
      <c r="B1405" s="1">
        <v>5909</v>
      </c>
      <c r="C1405" s="1" t="s">
        <v>10373</v>
      </c>
      <c r="D1405">
        <v>3</v>
      </c>
      <c r="E1405">
        <v>75</v>
      </c>
      <c r="F1405" s="10">
        <f>spotify_data[[#This Row],[track_popularity]]/100</f>
        <v>0.75</v>
      </c>
      <c r="G1405" s="9" t="b">
        <v>0</v>
      </c>
      <c r="H1405" s="1">
        <f>+IF(spotify_data[[#This Row],[explicit]]=FALSE,0,1)</f>
        <v>0</v>
      </c>
      <c r="I1405" s="1" t="s">
        <v>10374</v>
      </c>
      <c r="J1405" s="7">
        <f>MATCH(spotify_data[[#This Row],[artist_name]],spotify_data[artist_name],0)</f>
        <v>1404</v>
      </c>
      <c r="K1405">
        <v>62</v>
      </c>
      <c r="L1405" s="10">
        <f>spotify_data[[#This Row],[artist_popularity]]/100</f>
        <v>0.62</v>
      </c>
      <c r="M1405">
        <v>732382</v>
      </c>
      <c r="N1405" s="1" t="s">
        <v>23</v>
      </c>
      <c r="O1405" s="1" t="s">
        <v>10375</v>
      </c>
      <c r="P1405" s="1">
        <f>MATCH(spotify_data[[#This Row],[album_id]],spotify_data[album_id],0)</f>
        <v>1404</v>
      </c>
      <c r="Q1405" s="1" t="s">
        <v>10376</v>
      </c>
      <c r="R1405" s="2">
        <v>43742</v>
      </c>
      <c r="S1405" s="7">
        <f ca="1">+TODAY()-spotify_data[[#This Row],[Fecha lanzamiento Album]]</f>
        <v>2289</v>
      </c>
      <c r="T1405" s="7">
        <f ca="1">+spotify_data[[#This Row],[Antigüedad Album Dias]]/60</f>
        <v>38.15</v>
      </c>
      <c r="U1405" s="8">
        <f ca="1">spotify_data[[#This Row],[Antigüedad Album Meses]]/12</f>
        <v>3.1791666666666667</v>
      </c>
      <c r="V1405">
        <v>12</v>
      </c>
      <c r="W1405" s="1" t="s">
        <v>20</v>
      </c>
      <c r="X1405" s="1" t="str">
        <f>+IF(spotify_data[[#This Row],[album_type]]="album","Album",IF(spotify_data[[#This Row],[album_type]]="single","Single","Compilation"))</f>
        <v>Album</v>
      </c>
      <c r="Y1405">
        <v>366</v>
      </c>
    </row>
    <row r="1406" spans="1:25" x14ac:dyDescent="0.3">
      <c r="A1406" s="1" t="s">
        <v>10406</v>
      </c>
      <c r="B1406" s="1">
        <v>959</v>
      </c>
      <c r="C1406" s="1" t="s">
        <v>10407</v>
      </c>
      <c r="D1406">
        <v>2</v>
      </c>
      <c r="E1406">
        <v>75</v>
      </c>
      <c r="F1406" s="10">
        <f>spotify_data[[#This Row],[track_popularity]]/100</f>
        <v>0.75</v>
      </c>
      <c r="G1406" s="9" t="b">
        <v>0</v>
      </c>
      <c r="H1406" s="1">
        <f>+IF(spotify_data[[#This Row],[explicit]]=FALSE,0,1)</f>
        <v>0</v>
      </c>
      <c r="I1406" s="1" t="s">
        <v>7163</v>
      </c>
      <c r="J1406" s="7">
        <f>MATCH(spotify_data[[#This Row],[artist_name]],spotify_data[artist_name],0)</f>
        <v>1062</v>
      </c>
      <c r="K1406">
        <v>73</v>
      </c>
      <c r="L1406" s="10">
        <f>spotify_data[[#This Row],[artist_popularity]]/100</f>
        <v>0.73</v>
      </c>
      <c r="M1406">
        <v>3634221</v>
      </c>
      <c r="N1406" s="1" t="s">
        <v>23</v>
      </c>
      <c r="O1406" s="1" t="s">
        <v>10379</v>
      </c>
      <c r="P1406" s="1">
        <f>MATCH(spotify_data[[#This Row],[album_id]],spotify_data[album_id],0)</f>
        <v>1405</v>
      </c>
      <c r="Q1406" s="1" t="s">
        <v>10380</v>
      </c>
      <c r="R1406" s="2">
        <v>43742</v>
      </c>
      <c r="S1406" s="7">
        <f ca="1">+TODAY()-spotify_data[[#This Row],[Fecha lanzamiento Album]]</f>
        <v>2289</v>
      </c>
      <c r="T1406" s="7">
        <f ca="1">+spotify_data[[#This Row],[Antigüedad Album Dias]]/60</f>
        <v>38.15</v>
      </c>
      <c r="U1406" s="8">
        <f ca="1">spotify_data[[#This Row],[Antigüedad Album Meses]]/12</f>
        <v>3.1791666666666667</v>
      </c>
      <c r="V1406">
        <v>26</v>
      </c>
      <c r="W1406" s="1" t="s">
        <v>20</v>
      </c>
      <c r="X1406" s="1" t="str">
        <f>+IF(spotify_data[[#This Row],[album_type]]="album","Album",IF(spotify_data[[#This Row],[album_type]]="single","Single","Compilation"))</f>
        <v>Album</v>
      </c>
      <c r="Y1406">
        <v>153</v>
      </c>
    </row>
    <row r="1407" spans="1:25" x14ac:dyDescent="0.3">
      <c r="A1407" s="1" t="s">
        <v>10520</v>
      </c>
      <c r="B1407" s="1">
        <v>962</v>
      </c>
      <c r="C1407" s="1" t="s">
        <v>10521</v>
      </c>
      <c r="D1407">
        <v>2</v>
      </c>
      <c r="E1407">
        <v>75</v>
      </c>
      <c r="F1407" s="10">
        <f>spotify_data[[#This Row],[track_popularity]]/100</f>
        <v>0.75</v>
      </c>
      <c r="G1407" s="9" t="b">
        <v>1</v>
      </c>
      <c r="H1407" s="1">
        <f>+IF(spotify_data[[#This Row],[explicit]]=FALSE,0,1)</f>
        <v>1</v>
      </c>
      <c r="I1407" s="1" t="s">
        <v>10522</v>
      </c>
      <c r="J1407" s="7">
        <f>MATCH(spotify_data[[#This Row],[artist_name]],spotify_data[artist_name],0)</f>
        <v>1406</v>
      </c>
      <c r="K1407">
        <v>66</v>
      </c>
      <c r="L1407" s="10">
        <f>spotify_data[[#This Row],[artist_popularity]]/100</f>
        <v>0.66</v>
      </c>
      <c r="M1407">
        <v>1686077</v>
      </c>
      <c r="N1407" s="1" t="s">
        <v>10523</v>
      </c>
      <c r="O1407" s="1" t="s">
        <v>10524</v>
      </c>
      <c r="P1407" s="1">
        <f>MATCH(spotify_data[[#This Row],[album_id]],spotify_data[album_id],0)</f>
        <v>1406</v>
      </c>
      <c r="Q1407" s="1" t="s">
        <v>10525</v>
      </c>
      <c r="R1407" s="2">
        <v>43707</v>
      </c>
      <c r="S1407" s="7">
        <f ca="1">+TODAY()-spotify_data[[#This Row],[Fecha lanzamiento Album]]</f>
        <v>2324</v>
      </c>
      <c r="T1407" s="7">
        <f ca="1">+spotify_data[[#This Row],[Antigüedad Album Dias]]/60</f>
        <v>38.733333333333334</v>
      </c>
      <c r="U1407" s="8">
        <f ca="1">spotify_data[[#This Row],[Antigüedad Album Meses]]/12</f>
        <v>3.2277777777777779</v>
      </c>
      <c r="V1407">
        <v>8</v>
      </c>
      <c r="W1407" s="1" t="s">
        <v>20</v>
      </c>
      <c r="X1407" s="1" t="str">
        <f>+IF(spotify_data[[#This Row],[album_type]]="album","Album",IF(spotify_data[[#This Row],[album_type]]="single","Single","Compilation"))</f>
        <v>Album</v>
      </c>
      <c r="Y1407">
        <v>243</v>
      </c>
    </row>
    <row r="1408" spans="1:25" x14ac:dyDescent="0.3">
      <c r="A1408" s="1" t="s">
        <v>10594</v>
      </c>
      <c r="B1408" s="1">
        <v>8056</v>
      </c>
      <c r="C1408" s="1" t="s">
        <v>10595</v>
      </c>
      <c r="D1408">
        <v>4</v>
      </c>
      <c r="E1408">
        <v>75</v>
      </c>
      <c r="F1408" s="10">
        <f>spotify_data[[#This Row],[track_popularity]]/100</f>
        <v>0.75</v>
      </c>
      <c r="G1408" s="9" t="b">
        <v>0</v>
      </c>
      <c r="H1408" s="1">
        <f>+IF(spotify_data[[#This Row],[explicit]]=FALSE,0,1)</f>
        <v>0</v>
      </c>
      <c r="I1408" s="1" t="s">
        <v>318</v>
      </c>
      <c r="J1408" s="7">
        <f>MATCH(spotify_data[[#This Row],[artist_name]],spotify_data[artist_name],0)</f>
        <v>2</v>
      </c>
      <c r="K1408">
        <v>100</v>
      </c>
      <c r="L1408" s="10">
        <f>spotify_data[[#This Row],[artist_popularity]]/100</f>
        <v>1</v>
      </c>
      <c r="M1408">
        <v>145489371</v>
      </c>
      <c r="N1408" s="1" t="s">
        <v>319</v>
      </c>
      <c r="O1408" s="1" t="s">
        <v>10565</v>
      </c>
      <c r="P1408" s="1">
        <f>MATCH(spotify_data[[#This Row],[album_id]],spotify_data[album_id],0)</f>
        <v>91</v>
      </c>
      <c r="Q1408" s="1" t="s">
        <v>10566</v>
      </c>
      <c r="R1408" s="2">
        <v>43700</v>
      </c>
      <c r="S1408" s="7">
        <f ca="1">+TODAY()-spotify_data[[#This Row],[Fecha lanzamiento Album]]</f>
        <v>2331</v>
      </c>
      <c r="T1408" s="7">
        <f ca="1">+spotify_data[[#This Row],[Antigüedad Album Dias]]/60</f>
        <v>38.85</v>
      </c>
      <c r="U1408" s="8">
        <f ca="1">spotify_data[[#This Row],[Antigüedad Album Meses]]/12</f>
        <v>3.2375000000000003</v>
      </c>
      <c r="V1408">
        <v>18</v>
      </c>
      <c r="W1408" s="1" t="s">
        <v>20</v>
      </c>
      <c r="X1408" s="1" t="str">
        <f>+IF(spotify_data[[#This Row],[album_type]]="album","Album",IF(spotify_data[[#This Row],[album_type]]="single","Single","Compilation"))</f>
        <v>Album</v>
      </c>
      <c r="Y1408">
        <v>317</v>
      </c>
    </row>
    <row r="1409" spans="1:25" x14ac:dyDescent="0.3">
      <c r="A1409" s="1" t="s">
        <v>10608</v>
      </c>
      <c r="B1409" s="1">
        <v>3619</v>
      </c>
      <c r="C1409" s="1" t="s">
        <v>10609</v>
      </c>
      <c r="D1409">
        <v>14</v>
      </c>
      <c r="E1409">
        <v>75</v>
      </c>
      <c r="F1409" s="10">
        <f>spotify_data[[#This Row],[track_popularity]]/100</f>
        <v>0.75</v>
      </c>
      <c r="G1409" s="9" t="b">
        <v>0</v>
      </c>
      <c r="H1409" s="1">
        <f>+IF(spotify_data[[#This Row],[explicit]]=FALSE,0,1)</f>
        <v>0</v>
      </c>
      <c r="I1409" s="1" t="s">
        <v>318</v>
      </c>
      <c r="J1409" s="7">
        <f>MATCH(spotify_data[[#This Row],[artist_name]],spotify_data[artist_name],0)</f>
        <v>2</v>
      </c>
      <c r="K1409">
        <v>100</v>
      </c>
      <c r="L1409" s="10">
        <f>spotify_data[[#This Row],[artist_popularity]]/100</f>
        <v>1</v>
      </c>
      <c r="M1409">
        <v>145396321</v>
      </c>
      <c r="N1409" s="1" t="s">
        <v>319</v>
      </c>
      <c r="O1409" s="1" t="s">
        <v>10565</v>
      </c>
      <c r="P1409" s="1">
        <f>MATCH(spotify_data[[#This Row],[album_id]],spotify_data[album_id],0)</f>
        <v>91</v>
      </c>
      <c r="Q1409" s="1" t="s">
        <v>10566</v>
      </c>
      <c r="R1409" s="2">
        <v>43700</v>
      </c>
      <c r="S1409" s="7">
        <f ca="1">+TODAY()-spotify_data[[#This Row],[Fecha lanzamiento Album]]</f>
        <v>2331</v>
      </c>
      <c r="T1409" s="7">
        <f ca="1">+spotify_data[[#This Row],[Antigüedad Album Dias]]/60</f>
        <v>38.85</v>
      </c>
      <c r="U1409" s="8">
        <f ca="1">spotify_data[[#This Row],[Antigüedad Album Meses]]/12</f>
        <v>3.2375000000000003</v>
      </c>
      <c r="V1409">
        <v>18</v>
      </c>
      <c r="W1409" s="1" t="s">
        <v>20</v>
      </c>
      <c r="X1409" s="1" t="str">
        <f>+IF(spotify_data[[#This Row],[album_type]]="album","Album",IF(spotify_data[[#This Row],[album_type]]="single","Single","Compilation"))</f>
        <v>Album</v>
      </c>
      <c r="Y1409">
        <v>285</v>
      </c>
    </row>
    <row r="1410" spans="1:25" x14ac:dyDescent="0.3">
      <c r="A1410" s="1" t="s">
        <v>10701</v>
      </c>
      <c r="B1410" s="1">
        <v>4717</v>
      </c>
      <c r="C1410" s="1" t="s">
        <v>10702</v>
      </c>
      <c r="D1410">
        <v>5</v>
      </c>
      <c r="E1410">
        <v>75</v>
      </c>
      <c r="F1410" s="10">
        <f>spotify_data[[#This Row],[track_popularity]]/100</f>
        <v>0.75</v>
      </c>
      <c r="G1410" s="9" t="b">
        <v>0</v>
      </c>
      <c r="H1410" s="1">
        <f>+IF(spotify_data[[#This Row],[explicit]]=FALSE,0,1)</f>
        <v>0</v>
      </c>
      <c r="I1410" s="1" t="s">
        <v>10703</v>
      </c>
      <c r="J1410" s="7">
        <f>MATCH(spotify_data[[#This Row],[artist_name]],spotify_data[artist_name],0)</f>
        <v>1409</v>
      </c>
      <c r="K1410">
        <v>65</v>
      </c>
      <c r="L1410" s="10">
        <f>spotify_data[[#This Row],[artist_popularity]]/100</f>
        <v>0.65</v>
      </c>
      <c r="M1410">
        <v>1334303</v>
      </c>
      <c r="N1410" s="1" t="s">
        <v>23</v>
      </c>
      <c r="O1410" s="1" t="s">
        <v>10704</v>
      </c>
      <c r="P1410" s="1">
        <f>MATCH(spotify_data[[#This Row],[album_id]],spotify_data[album_id],0)</f>
        <v>1409</v>
      </c>
      <c r="Q1410" s="1" t="s">
        <v>10705</v>
      </c>
      <c r="R1410" s="2">
        <v>43672</v>
      </c>
      <c r="S1410" s="7">
        <f ca="1">+TODAY()-spotify_data[[#This Row],[Fecha lanzamiento Album]]</f>
        <v>2359</v>
      </c>
      <c r="T1410" s="7">
        <f ca="1">+spotify_data[[#This Row],[Antigüedad Album Dias]]/60</f>
        <v>39.31666666666667</v>
      </c>
      <c r="U1410" s="8">
        <f ca="1">spotify_data[[#This Row],[Antigüedad Album Meses]]/12</f>
        <v>3.276388888888889</v>
      </c>
      <c r="V1410">
        <v>13</v>
      </c>
      <c r="W1410" s="1" t="s">
        <v>20</v>
      </c>
      <c r="X1410" s="1" t="str">
        <f>+IF(spotify_data[[#This Row],[album_type]]="album","Album",IF(spotify_data[[#This Row],[album_type]]="single","Single","Compilation"))</f>
        <v>Album</v>
      </c>
      <c r="Y1410">
        <v>326</v>
      </c>
    </row>
    <row r="1411" spans="1:25" x14ac:dyDescent="0.3">
      <c r="A1411" s="1" t="s">
        <v>10725</v>
      </c>
      <c r="B1411" s="1">
        <v>3466</v>
      </c>
      <c r="C1411" s="1" t="s">
        <v>10726</v>
      </c>
      <c r="D1411">
        <v>12</v>
      </c>
      <c r="E1411">
        <v>75</v>
      </c>
      <c r="F1411" s="10">
        <f>spotify_data[[#This Row],[track_popularity]]/100</f>
        <v>0.75</v>
      </c>
      <c r="G1411" s="9" t="b">
        <v>1</v>
      </c>
      <c r="H1411" s="1">
        <f>+IF(spotify_data[[#This Row],[explicit]]=FALSE,0,1)</f>
        <v>1</v>
      </c>
      <c r="I1411" s="1" t="s">
        <v>7868</v>
      </c>
      <c r="J1411" s="7">
        <f>MATCH(spotify_data[[#This Row],[artist_name]],spotify_data[artist_name],0)</f>
        <v>1047</v>
      </c>
      <c r="K1411">
        <v>72</v>
      </c>
      <c r="L1411" s="10">
        <f>spotify_data[[#This Row],[artist_popularity]]/100</f>
        <v>0.72</v>
      </c>
      <c r="M1411">
        <v>3128839</v>
      </c>
      <c r="N1411" s="1" t="s">
        <v>23</v>
      </c>
      <c r="O1411" s="1" t="s">
        <v>10727</v>
      </c>
      <c r="P1411" s="1">
        <f>MATCH(spotify_data[[#This Row],[album_id]],spotify_data[album_id],0)</f>
        <v>1410</v>
      </c>
      <c r="Q1411" s="1" t="s">
        <v>10728</v>
      </c>
      <c r="R1411" s="2">
        <v>43665</v>
      </c>
      <c r="S1411" s="7">
        <f ca="1">+TODAY()-spotify_data[[#This Row],[Fecha lanzamiento Album]]</f>
        <v>2366</v>
      </c>
      <c r="T1411" s="7">
        <f ca="1">+spotify_data[[#This Row],[Antigüedad Album Dias]]/60</f>
        <v>39.43333333333333</v>
      </c>
      <c r="U1411" s="8">
        <f ca="1">spotify_data[[#This Row],[Antigüedad Album Meses]]/12</f>
        <v>3.286111111111111</v>
      </c>
      <c r="V1411">
        <v>14</v>
      </c>
      <c r="W1411" s="1" t="s">
        <v>20</v>
      </c>
      <c r="X1411" s="1" t="str">
        <f>+IF(spotify_data[[#This Row],[album_type]]="album","Album",IF(spotify_data[[#This Row],[album_type]]="single","Single","Compilation"))</f>
        <v>Album</v>
      </c>
      <c r="Y1411">
        <v>216</v>
      </c>
    </row>
    <row r="1412" spans="1:25" x14ac:dyDescent="0.3">
      <c r="A1412" s="1" t="s">
        <v>11157</v>
      </c>
      <c r="B1412" s="1">
        <v>2224</v>
      </c>
      <c r="C1412" s="1" t="s">
        <v>11158</v>
      </c>
      <c r="D1412">
        <v>12</v>
      </c>
      <c r="E1412">
        <v>75</v>
      </c>
      <c r="F1412" s="10">
        <f>spotify_data[[#This Row],[track_popularity]]/100</f>
        <v>0.75</v>
      </c>
      <c r="G1412" s="9" t="b">
        <v>0</v>
      </c>
      <c r="H1412" s="1">
        <f>+IF(spotify_data[[#This Row],[explicit]]=FALSE,0,1)</f>
        <v>0</v>
      </c>
      <c r="I1412" s="1" t="s">
        <v>3784</v>
      </c>
      <c r="J1412" s="7">
        <f>MATCH(spotify_data[[#This Row],[artist_name]],spotify_data[artist_name],0)</f>
        <v>7</v>
      </c>
      <c r="K1412">
        <v>90</v>
      </c>
      <c r="L1412" s="10">
        <f>spotify_data[[#This Row],[artist_popularity]]/100</f>
        <v>0.9</v>
      </c>
      <c r="M1412">
        <v>118692183</v>
      </c>
      <c r="N1412" s="1" t="s">
        <v>3785</v>
      </c>
      <c r="O1412" s="1" t="s">
        <v>11159</v>
      </c>
      <c r="P1412" s="1">
        <f>MATCH(spotify_data[[#This Row],[album_id]],spotify_data[album_id],0)</f>
        <v>176</v>
      </c>
      <c r="Q1412" s="1" t="s">
        <v>11160</v>
      </c>
      <c r="R1412" s="2">
        <v>43553</v>
      </c>
      <c r="S1412" s="7">
        <f ca="1">+TODAY()-spotify_data[[#This Row],[Fecha lanzamiento Album]]</f>
        <v>2478</v>
      </c>
      <c r="T1412" s="7">
        <f ca="1">+spotify_data[[#This Row],[Antigüedad Album Dias]]/60</f>
        <v>41.3</v>
      </c>
      <c r="U1412" s="8">
        <f ca="1">spotify_data[[#This Row],[Antigüedad Album Meses]]/12</f>
        <v>3.4416666666666664</v>
      </c>
      <c r="V1412">
        <v>14</v>
      </c>
      <c r="W1412" s="1" t="s">
        <v>20</v>
      </c>
      <c r="X1412" s="1" t="str">
        <f>+IF(spotify_data[[#This Row],[album_type]]="album","Album",IF(spotify_data[[#This Row],[album_type]]="single","Single","Compilation"))</f>
        <v>Album</v>
      </c>
      <c r="Y1412">
        <v>404</v>
      </c>
    </row>
    <row r="1413" spans="1:25" x14ac:dyDescent="0.3">
      <c r="A1413" s="1" t="s">
        <v>11171</v>
      </c>
      <c r="B1413" s="1">
        <v>4878</v>
      </c>
      <c r="C1413" s="1" t="s">
        <v>11172</v>
      </c>
      <c r="D1413">
        <v>10</v>
      </c>
      <c r="E1413">
        <v>75</v>
      </c>
      <c r="F1413" s="10">
        <f>spotify_data[[#This Row],[track_popularity]]/100</f>
        <v>0.75</v>
      </c>
      <c r="G1413" s="9" t="b">
        <v>0</v>
      </c>
      <c r="H1413" s="1">
        <f>+IF(spotify_data[[#This Row],[explicit]]=FALSE,0,1)</f>
        <v>0</v>
      </c>
      <c r="I1413" s="1" t="s">
        <v>3784</v>
      </c>
      <c r="J1413" s="7">
        <f>MATCH(spotify_data[[#This Row],[artist_name]],spotify_data[artist_name],0)</f>
        <v>7</v>
      </c>
      <c r="K1413">
        <v>90</v>
      </c>
      <c r="L1413" s="10">
        <f>spotify_data[[#This Row],[artist_popularity]]/100</f>
        <v>0.9</v>
      </c>
      <c r="M1413">
        <v>118728633</v>
      </c>
      <c r="N1413" s="1" t="s">
        <v>3785</v>
      </c>
      <c r="O1413" s="1" t="s">
        <v>11159</v>
      </c>
      <c r="P1413" s="1">
        <f>MATCH(spotify_data[[#This Row],[album_id]],spotify_data[album_id],0)</f>
        <v>176</v>
      </c>
      <c r="Q1413" s="1" t="s">
        <v>11160</v>
      </c>
      <c r="R1413" s="2">
        <v>43553</v>
      </c>
      <c r="S1413" s="7">
        <f ca="1">+TODAY()-spotify_data[[#This Row],[Fecha lanzamiento Album]]</f>
        <v>2478</v>
      </c>
      <c r="T1413" s="7">
        <f ca="1">+spotify_data[[#This Row],[Antigüedad Album Dias]]/60</f>
        <v>41.3</v>
      </c>
      <c r="U1413" s="8">
        <f ca="1">spotify_data[[#This Row],[Antigüedad Album Meses]]/12</f>
        <v>3.4416666666666664</v>
      </c>
      <c r="V1413">
        <v>14</v>
      </c>
      <c r="W1413" s="1" t="s">
        <v>20</v>
      </c>
      <c r="X1413" s="1" t="str">
        <f>+IF(spotify_data[[#This Row],[album_type]]="album","Album",IF(spotify_data[[#This Row],[album_type]]="single","Single","Compilation"))</f>
        <v>Album</v>
      </c>
      <c r="Y1413">
        <v>321</v>
      </c>
    </row>
    <row r="1414" spans="1:25" x14ac:dyDescent="0.3">
      <c r="A1414" s="1" t="s">
        <v>11185</v>
      </c>
      <c r="B1414" s="1">
        <v>2839</v>
      </c>
      <c r="C1414" s="1" t="s">
        <v>11186</v>
      </c>
      <c r="D1414">
        <v>4</v>
      </c>
      <c r="E1414">
        <v>75</v>
      </c>
      <c r="F1414" s="10">
        <f>spotify_data[[#This Row],[track_popularity]]/100</f>
        <v>0.75</v>
      </c>
      <c r="G1414" s="9" t="b">
        <v>0</v>
      </c>
      <c r="H1414" s="1">
        <f>+IF(spotify_data[[#This Row],[explicit]]=FALSE,0,1)</f>
        <v>0</v>
      </c>
      <c r="I1414" s="1" t="s">
        <v>3784</v>
      </c>
      <c r="J1414" s="7">
        <f>MATCH(spotify_data[[#This Row],[artist_name]],spotify_data[artist_name],0)</f>
        <v>7</v>
      </c>
      <c r="K1414">
        <v>90</v>
      </c>
      <c r="L1414" s="10">
        <f>spotify_data[[#This Row],[artist_popularity]]/100</f>
        <v>0.9</v>
      </c>
      <c r="M1414">
        <v>118692183</v>
      </c>
      <c r="N1414" s="1" t="s">
        <v>3785</v>
      </c>
      <c r="O1414" s="1" t="s">
        <v>11159</v>
      </c>
      <c r="P1414" s="1">
        <f>MATCH(spotify_data[[#This Row],[album_id]],spotify_data[album_id],0)</f>
        <v>176</v>
      </c>
      <c r="Q1414" s="1" t="s">
        <v>11160</v>
      </c>
      <c r="R1414" s="2">
        <v>43553</v>
      </c>
      <c r="S1414" s="7">
        <f ca="1">+TODAY()-spotify_data[[#This Row],[Fecha lanzamiento Album]]</f>
        <v>2478</v>
      </c>
      <c r="T1414" s="7">
        <f ca="1">+spotify_data[[#This Row],[Antigüedad Album Dias]]/60</f>
        <v>41.3</v>
      </c>
      <c r="U1414" s="8">
        <f ca="1">spotify_data[[#This Row],[Antigüedad Album Meses]]/12</f>
        <v>3.4416666666666664</v>
      </c>
      <c r="V1414">
        <v>14</v>
      </c>
      <c r="W1414" s="1" t="s">
        <v>20</v>
      </c>
      <c r="X1414" s="1" t="str">
        <f>+IF(spotify_data[[#This Row],[album_type]]="album","Album",IF(spotify_data[[#This Row],[album_type]]="single","Single","Compilation"))</f>
        <v>Album</v>
      </c>
      <c r="Y1414">
        <v>301</v>
      </c>
    </row>
    <row r="1415" spans="1:25" x14ac:dyDescent="0.3">
      <c r="A1415" s="1" t="s">
        <v>11222</v>
      </c>
      <c r="B1415" s="1">
        <v>2427</v>
      </c>
      <c r="C1415" s="1" t="s">
        <v>11223</v>
      </c>
      <c r="D1415">
        <v>5</v>
      </c>
      <c r="E1415">
        <v>75</v>
      </c>
      <c r="F1415" s="10">
        <f>spotify_data[[#This Row],[track_popularity]]/100</f>
        <v>0.75</v>
      </c>
      <c r="G1415" s="9" t="b">
        <v>0</v>
      </c>
      <c r="H1415" s="1">
        <f>+IF(spotify_data[[#This Row],[explicit]]=FALSE,0,1)</f>
        <v>0</v>
      </c>
      <c r="I1415" s="1" t="s">
        <v>4490</v>
      </c>
      <c r="J1415" s="7">
        <f>MATCH(spotify_data[[#This Row],[artist_name]],spotify_data[artist_name],0)</f>
        <v>1071</v>
      </c>
      <c r="K1415">
        <v>75</v>
      </c>
      <c r="L1415" s="10">
        <f>spotify_data[[#This Row],[artist_popularity]]/100</f>
        <v>0.75</v>
      </c>
      <c r="M1415">
        <v>4153847</v>
      </c>
      <c r="N1415" s="1" t="s">
        <v>23</v>
      </c>
      <c r="O1415" s="1" t="s">
        <v>11220</v>
      </c>
      <c r="P1415" s="1">
        <f>MATCH(spotify_data[[#This Row],[album_id]],spotify_data[album_id],0)</f>
        <v>1071</v>
      </c>
      <c r="Q1415" s="1" t="s">
        <v>11221</v>
      </c>
      <c r="R1415" s="2">
        <v>43546</v>
      </c>
      <c r="S1415" s="7">
        <f ca="1">+TODAY()-spotify_data[[#This Row],[Fecha lanzamiento Album]]</f>
        <v>2485</v>
      </c>
      <c r="T1415" s="7">
        <f ca="1">+spotify_data[[#This Row],[Antigüedad Album Dias]]/60</f>
        <v>41.416666666666664</v>
      </c>
      <c r="U1415" s="8">
        <f ca="1">spotify_data[[#This Row],[Antigüedad Album Meses]]/12</f>
        <v>3.4513888888888888</v>
      </c>
      <c r="V1415">
        <v>12</v>
      </c>
      <c r="W1415" s="1" t="s">
        <v>20</v>
      </c>
      <c r="X1415" s="1" t="str">
        <f>+IF(spotify_data[[#This Row],[album_type]]="album","Album",IF(spotify_data[[#This Row],[album_type]]="single","Single","Compilation"))</f>
        <v>Album</v>
      </c>
      <c r="Y1415">
        <v>4</v>
      </c>
    </row>
    <row r="1416" spans="1:25" x14ac:dyDescent="0.3">
      <c r="A1416" s="1" t="s">
        <v>11266</v>
      </c>
      <c r="B1416" s="1">
        <v>5350</v>
      </c>
      <c r="C1416" s="1" t="s">
        <v>8984</v>
      </c>
      <c r="D1416">
        <v>1</v>
      </c>
      <c r="E1416">
        <v>75</v>
      </c>
      <c r="F1416" s="10">
        <f>spotify_data[[#This Row],[track_popularity]]/100</f>
        <v>0.75</v>
      </c>
      <c r="G1416" s="9" t="b">
        <v>0</v>
      </c>
      <c r="H1416" s="1">
        <f>+IF(spotify_data[[#This Row],[explicit]]=FALSE,0,1)</f>
        <v>0</v>
      </c>
      <c r="I1416" s="1" t="s">
        <v>8985</v>
      </c>
      <c r="J1416" s="7">
        <f>MATCH(spotify_data[[#This Row],[artist_name]],spotify_data[artist_name],0)</f>
        <v>1392</v>
      </c>
      <c r="K1416">
        <v>63</v>
      </c>
      <c r="L1416" s="10">
        <f>spotify_data[[#This Row],[artist_popularity]]/100</f>
        <v>0.63</v>
      </c>
      <c r="M1416">
        <v>727635</v>
      </c>
      <c r="N1416" s="1" t="s">
        <v>23</v>
      </c>
      <c r="O1416" s="1" t="s">
        <v>11267</v>
      </c>
      <c r="P1416" s="1">
        <f>MATCH(spotify_data[[#This Row],[album_id]],spotify_data[album_id],0)</f>
        <v>1415</v>
      </c>
      <c r="Q1416" s="1" t="s">
        <v>8984</v>
      </c>
      <c r="R1416" s="2">
        <v>43531</v>
      </c>
      <c r="S1416" s="7">
        <f ca="1">+TODAY()-spotify_data[[#This Row],[Fecha lanzamiento Album]]</f>
        <v>2500</v>
      </c>
      <c r="T1416" s="7">
        <f ca="1">+spotify_data[[#This Row],[Antigüedad Album Dias]]/60</f>
        <v>41.666666666666664</v>
      </c>
      <c r="U1416" s="8">
        <f ca="1">spotify_data[[#This Row],[Antigüedad Album Meses]]/12</f>
        <v>3.4722222222222219</v>
      </c>
      <c r="V1416">
        <v>1</v>
      </c>
      <c r="W1416" s="1" t="s">
        <v>21</v>
      </c>
      <c r="X1416" s="1" t="str">
        <f>+IF(spotify_data[[#This Row],[album_type]]="album","Album",IF(spotify_data[[#This Row],[album_type]]="single","Single","Compilation"))</f>
        <v>Single</v>
      </c>
      <c r="Y1416">
        <v>306</v>
      </c>
    </row>
    <row r="1417" spans="1:25" x14ac:dyDescent="0.3">
      <c r="A1417" s="1" t="s">
        <v>11296</v>
      </c>
      <c r="B1417" s="1">
        <v>6129</v>
      </c>
      <c r="C1417" s="1" t="s">
        <v>11297</v>
      </c>
      <c r="D1417">
        <v>6</v>
      </c>
      <c r="E1417">
        <v>75</v>
      </c>
      <c r="F1417" s="10">
        <f>spotify_data[[#This Row],[track_popularity]]/100</f>
        <v>0.75</v>
      </c>
      <c r="G1417" s="9" t="b">
        <v>1</v>
      </c>
      <c r="H1417" s="1">
        <f>+IF(spotify_data[[#This Row],[explicit]]=FALSE,0,1)</f>
        <v>1</v>
      </c>
      <c r="I1417" s="1" t="s">
        <v>1725</v>
      </c>
      <c r="J1417" s="7">
        <f>MATCH(spotify_data[[#This Row],[artist_name]],spotify_data[artist_name],0)</f>
        <v>66</v>
      </c>
      <c r="K1417">
        <v>78</v>
      </c>
      <c r="L1417" s="10">
        <f>spotify_data[[#This Row],[artist_popularity]]/100</f>
        <v>0.78</v>
      </c>
      <c r="M1417">
        <v>8661889</v>
      </c>
      <c r="N1417" s="1" t="s">
        <v>23</v>
      </c>
      <c r="O1417" s="1" t="s">
        <v>11298</v>
      </c>
      <c r="P1417" s="1">
        <f>MATCH(spotify_data[[#This Row],[album_id]],spotify_data[album_id],0)</f>
        <v>1416</v>
      </c>
      <c r="Q1417" s="1" t="s">
        <v>11299</v>
      </c>
      <c r="R1417" s="2">
        <v>43518</v>
      </c>
      <c r="S1417" s="7">
        <f ca="1">+TODAY()-spotify_data[[#This Row],[Fecha lanzamiento Album]]</f>
        <v>2513</v>
      </c>
      <c r="T1417" s="7">
        <f ca="1">+spotify_data[[#This Row],[Antigüedad Album Dias]]/60</f>
        <v>41.883333333333333</v>
      </c>
      <c r="U1417" s="8">
        <f ca="1">spotify_data[[#This Row],[Antigüedad Album Meses]]/12</f>
        <v>3.4902777777777776</v>
      </c>
      <c r="V1417">
        <v>9</v>
      </c>
      <c r="W1417" s="1" t="s">
        <v>20</v>
      </c>
      <c r="X1417" s="1" t="str">
        <f>+IF(spotify_data[[#This Row],[album_type]]="album","Album",IF(spotify_data[[#This Row],[album_type]]="single","Single","Compilation"))</f>
        <v>Album</v>
      </c>
      <c r="Y1417">
        <v>336</v>
      </c>
    </row>
    <row r="1418" spans="1:25" x14ac:dyDescent="0.3">
      <c r="A1418" s="1" t="s">
        <v>11433</v>
      </c>
      <c r="B1418" s="1">
        <v>4246</v>
      </c>
      <c r="C1418" s="1" t="s">
        <v>11434</v>
      </c>
      <c r="D1418">
        <v>1</v>
      </c>
      <c r="E1418">
        <v>75</v>
      </c>
      <c r="F1418" s="10">
        <f>spotify_data[[#This Row],[track_popularity]]/100</f>
        <v>0.75</v>
      </c>
      <c r="G1418" s="9" t="b">
        <v>0</v>
      </c>
      <c r="H1418" s="1">
        <f>+IF(spotify_data[[#This Row],[explicit]]=FALSE,0,1)</f>
        <v>0</v>
      </c>
      <c r="I1418" s="1" t="s">
        <v>11416</v>
      </c>
      <c r="J1418" s="7">
        <f>MATCH(spotify_data[[#This Row],[artist_name]],spotify_data[artist_name],0)</f>
        <v>357</v>
      </c>
      <c r="K1418">
        <v>71</v>
      </c>
      <c r="L1418" s="10">
        <f>spotify_data[[#This Row],[artist_popularity]]/100</f>
        <v>0.71</v>
      </c>
      <c r="M1418">
        <v>4307803</v>
      </c>
      <c r="N1418" s="1" t="s">
        <v>831</v>
      </c>
      <c r="O1418" s="1" t="s">
        <v>11417</v>
      </c>
      <c r="P1418" s="1">
        <f>MATCH(spotify_data[[#This Row],[album_id]],spotify_data[album_id],0)</f>
        <v>1417</v>
      </c>
      <c r="Q1418" s="1" t="s">
        <v>11418</v>
      </c>
      <c r="R1418" s="2">
        <v>43482</v>
      </c>
      <c r="S1418" s="7">
        <f ca="1">+TODAY()-spotify_data[[#This Row],[Fecha lanzamiento Album]]</f>
        <v>2549</v>
      </c>
      <c r="T1418" s="7">
        <f ca="1">+spotify_data[[#This Row],[Antigüedad Album Dias]]/60</f>
        <v>42.483333333333334</v>
      </c>
      <c r="U1418" s="8">
        <f ca="1">spotify_data[[#This Row],[Antigüedad Album Meses]]/12</f>
        <v>3.5402777777777779</v>
      </c>
      <c r="V1418">
        <v>20</v>
      </c>
      <c r="W1418" s="1" t="s">
        <v>20</v>
      </c>
      <c r="X1418" s="1" t="str">
        <f>+IF(spotify_data[[#This Row],[album_type]]="album","Album",IF(spotify_data[[#This Row],[album_type]]="single","Single","Compilation"))</f>
        <v>Album</v>
      </c>
      <c r="Y1418">
        <v>137</v>
      </c>
    </row>
    <row r="1419" spans="1:25" x14ac:dyDescent="0.3">
      <c r="A1419" s="1" t="s">
        <v>11542</v>
      </c>
      <c r="B1419" s="1">
        <v>2002</v>
      </c>
      <c r="C1419" s="1" t="s">
        <v>11543</v>
      </c>
      <c r="D1419">
        <v>11</v>
      </c>
      <c r="E1419">
        <v>75</v>
      </c>
      <c r="F1419" s="10">
        <f>spotify_data[[#This Row],[track_popularity]]/100</f>
        <v>0.75</v>
      </c>
      <c r="G1419" s="9" t="b">
        <v>1</v>
      </c>
      <c r="H1419" s="1">
        <f>+IF(spotify_data[[#This Row],[explicit]]=FALSE,0,1)</f>
        <v>1</v>
      </c>
      <c r="I1419" s="1" t="s">
        <v>5772</v>
      </c>
      <c r="J1419" s="7">
        <f>MATCH(spotify_data[[#This Row],[artist_name]],spotify_data[artist_name],0)</f>
        <v>1418</v>
      </c>
      <c r="K1419">
        <v>76</v>
      </c>
      <c r="L1419" s="10">
        <f>spotify_data[[#This Row],[artist_popularity]]/100</f>
        <v>0.76</v>
      </c>
      <c r="M1419">
        <v>5987438</v>
      </c>
      <c r="N1419" s="1" t="s">
        <v>5773</v>
      </c>
      <c r="O1419" s="1" t="s">
        <v>11544</v>
      </c>
      <c r="P1419" s="1">
        <f>MATCH(spotify_data[[#This Row],[album_id]],spotify_data[album_id],0)</f>
        <v>1418</v>
      </c>
      <c r="Q1419" s="1" t="s">
        <v>11545</v>
      </c>
      <c r="R1419" s="2">
        <v>43441</v>
      </c>
      <c r="S1419" s="7">
        <f ca="1">+TODAY()-spotify_data[[#This Row],[Fecha lanzamiento Album]]</f>
        <v>2590</v>
      </c>
      <c r="T1419" s="7">
        <f ca="1">+spotify_data[[#This Row],[Antigüedad Album Dias]]/60</f>
        <v>43.166666666666664</v>
      </c>
      <c r="U1419" s="8">
        <f ca="1">spotify_data[[#This Row],[Antigüedad Album Meses]]/12</f>
        <v>3.5972222222222219</v>
      </c>
      <c r="V1419">
        <v>18</v>
      </c>
      <c r="W1419" s="1" t="s">
        <v>20</v>
      </c>
      <c r="X1419" s="1" t="str">
        <f>+IF(spotify_data[[#This Row],[album_type]]="album","Album",IF(spotify_data[[#This Row],[album_type]]="single","Single","Compilation"))</f>
        <v>Album</v>
      </c>
      <c r="Y1419">
        <v>338</v>
      </c>
    </row>
    <row r="1420" spans="1:25" x14ac:dyDescent="0.3">
      <c r="A1420" s="1" t="s">
        <v>11635</v>
      </c>
      <c r="B1420" s="1">
        <v>7596</v>
      </c>
      <c r="C1420" s="1" t="s">
        <v>11636</v>
      </c>
      <c r="D1420">
        <v>1</v>
      </c>
      <c r="E1420">
        <v>75</v>
      </c>
      <c r="F1420" s="10">
        <f>spotify_data[[#This Row],[track_popularity]]/100</f>
        <v>0.75</v>
      </c>
      <c r="G1420" s="9" t="b">
        <v>0</v>
      </c>
      <c r="H1420" s="1">
        <f>+IF(spotify_data[[#This Row],[explicit]]=FALSE,0,1)</f>
        <v>0</v>
      </c>
      <c r="I1420" s="1" t="s">
        <v>11626</v>
      </c>
      <c r="J1420" s="7">
        <f>MATCH(spotify_data[[#This Row],[artist_name]],spotify_data[artist_name],0)</f>
        <v>521</v>
      </c>
      <c r="K1420">
        <v>72</v>
      </c>
      <c r="L1420" s="10">
        <f>spotify_data[[#This Row],[artist_popularity]]/100</f>
        <v>0.72</v>
      </c>
      <c r="M1420">
        <v>5577631</v>
      </c>
      <c r="N1420" s="1" t="s">
        <v>23</v>
      </c>
      <c r="O1420" s="1" t="s">
        <v>11627</v>
      </c>
      <c r="P1420" s="1">
        <f>MATCH(spotify_data[[#This Row],[album_id]],spotify_data[album_id],0)</f>
        <v>521</v>
      </c>
      <c r="Q1420" s="1" t="s">
        <v>11628</v>
      </c>
      <c r="R1420" s="2">
        <v>43420</v>
      </c>
      <c r="S1420" s="7">
        <f ca="1">+TODAY()-spotify_data[[#This Row],[Fecha lanzamiento Album]]</f>
        <v>2611</v>
      </c>
      <c r="T1420" s="7">
        <f ca="1">+spotify_data[[#This Row],[Antigüedad Album Dias]]/60</f>
        <v>43.516666666666666</v>
      </c>
      <c r="U1420" s="8">
        <f ca="1">spotify_data[[#This Row],[Antigüedad Album Meses]]/12</f>
        <v>3.6263888888888887</v>
      </c>
      <c r="V1420">
        <v>12</v>
      </c>
      <c r="W1420" s="1" t="s">
        <v>20</v>
      </c>
      <c r="X1420" s="1" t="str">
        <f>+IF(spotify_data[[#This Row],[album_type]]="album","Album",IF(spotify_data[[#This Row],[album_type]]="single","Single","Compilation"))</f>
        <v>Album</v>
      </c>
      <c r="Y1420">
        <v>302</v>
      </c>
    </row>
    <row r="1421" spans="1:25" x14ac:dyDescent="0.3">
      <c r="A1421" s="1" t="s">
        <v>11720</v>
      </c>
      <c r="B1421" s="1">
        <v>6806</v>
      </c>
      <c r="C1421" s="1" t="s">
        <v>11721</v>
      </c>
      <c r="D1421">
        <v>19</v>
      </c>
      <c r="E1421">
        <v>75</v>
      </c>
      <c r="F1421" s="10">
        <f>spotify_data[[#This Row],[track_popularity]]/100</f>
        <v>0.75</v>
      </c>
      <c r="G1421" s="9" t="b">
        <v>0</v>
      </c>
      <c r="H1421" s="1">
        <f>+IF(spotify_data[[#This Row],[explicit]]=FALSE,0,1)</f>
        <v>0</v>
      </c>
      <c r="I1421" s="1" t="s">
        <v>7805</v>
      </c>
      <c r="J1421" s="7">
        <f>MATCH(spotify_data[[#This Row],[artist_name]],spotify_data[artist_name],0)</f>
        <v>37</v>
      </c>
      <c r="K1421">
        <v>83</v>
      </c>
      <c r="L1421" s="10">
        <f>spotify_data[[#This Row],[artist_popularity]]/100</f>
        <v>0.83</v>
      </c>
      <c r="M1421">
        <v>21598900</v>
      </c>
      <c r="N1421" s="1" t="s">
        <v>23</v>
      </c>
      <c r="O1421" s="1" t="s">
        <v>11716</v>
      </c>
      <c r="P1421" s="1">
        <f>MATCH(spotify_data[[#This Row],[album_id]],spotify_data[album_id],0)</f>
        <v>177</v>
      </c>
      <c r="Q1421" s="1" t="s">
        <v>11717</v>
      </c>
      <c r="R1421" s="2">
        <v>43406</v>
      </c>
      <c r="S1421" s="7">
        <f ca="1">+TODAY()-spotify_data[[#This Row],[Fecha lanzamiento Album]]</f>
        <v>2625</v>
      </c>
      <c r="T1421" s="7">
        <f ca="1">+spotify_data[[#This Row],[Antigüedad Album Dias]]/60</f>
        <v>43.75</v>
      </c>
      <c r="U1421" s="8">
        <f ca="1">spotify_data[[#This Row],[Antigüedad Album Meses]]/12</f>
        <v>3.6458333333333335</v>
      </c>
      <c r="V1421">
        <v>21</v>
      </c>
      <c r="W1421" s="1" t="s">
        <v>20</v>
      </c>
      <c r="X1421" s="1" t="str">
        <f>+IF(spotify_data[[#This Row],[album_type]]="album","Album",IF(spotify_data[[#This Row],[album_type]]="single","Single","Compilation"))</f>
        <v>Album</v>
      </c>
      <c r="Y1421">
        <v>408</v>
      </c>
    </row>
    <row r="1422" spans="1:25" x14ac:dyDescent="0.3">
      <c r="A1422" s="1" t="s">
        <v>12407</v>
      </c>
      <c r="B1422" s="1">
        <v>7080</v>
      </c>
      <c r="C1422" s="1" t="s">
        <v>12408</v>
      </c>
      <c r="D1422">
        <v>5</v>
      </c>
      <c r="E1422">
        <v>75</v>
      </c>
      <c r="F1422" s="10">
        <f>spotify_data[[#This Row],[track_popularity]]/100</f>
        <v>0.75</v>
      </c>
      <c r="G1422" s="9" t="b">
        <v>1</v>
      </c>
      <c r="H1422" s="1">
        <f>+IF(spotify_data[[#This Row],[explicit]]=FALSE,0,1)</f>
        <v>1</v>
      </c>
      <c r="I1422" s="1" t="s">
        <v>9563</v>
      </c>
      <c r="J1422" s="7">
        <f>MATCH(spotify_data[[#This Row],[artist_name]],spotify_data[artist_name],0)</f>
        <v>763</v>
      </c>
      <c r="K1422">
        <v>84</v>
      </c>
      <c r="L1422" s="10">
        <f>spotify_data[[#This Row],[artist_popularity]]/100</f>
        <v>0.84</v>
      </c>
      <c r="M1422">
        <v>21644763</v>
      </c>
      <c r="N1422" s="1" t="s">
        <v>23</v>
      </c>
      <c r="O1422" s="1" t="s">
        <v>12405</v>
      </c>
      <c r="P1422" s="1">
        <f>MATCH(spotify_data[[#This Row],[album_id]],spotify_data[album_id],0)</f>
        <v>1421</v>
      </c>
      <c r="Q1422" s="1" t="s">
        <v>12406</v>
      </c>
      <c r="R1422" s="2">
        <v>43238</v>
      </c>
      <c r="S1422" s="7">
        <f ca="1">+TODAY()-spotify_data[[#This Row],[Fecha lanzamiento Album]]</f>
        <v>2793</v>
      </c>
      <c r="T1422" s="7">
        <f ca="1">+spotify_data[[#This Row],[Antigüedad Album Dias]]/60</f>
        <v>46.55</v>
      </c>
      <c r="U1422" s="8">
        <f ca="1">spotify_data[[#This Row],[Antigüedad Album Meses]]/12</f>
        <v>3.8791666666666664</v>
      </c>
      <c r="V1422">
        <v>17</v>
      </c>
      <c r="W1422" s="1" t="s">
        <v>20</v>
      </c>
      <c r="X1422" s="1" t="str">
        <f>+IF(spotify_data[[#This Row],[album_type]]="album","Album",IF(spotify_data[[#This Row],[album_type]]="single","Single","Compilation"))</f>
        <v>Album</v>
      </c>
      <c r="Y1422">
        <v>237</v>
      </c>
    </row>
    <row r="1423" spans="1:25" x14ac:dyDescent="0.3">
      <c r="A1423" s="1" t="s">
        <v>12466</v>
      </c>
      <c r="B1423" s="1">
        <v>1053</v>
      </c>
      <c r="C1423" s="1" t="s">
        <v>12467</v>
      </c>
      <c r="D1423">
        <v>1</v>
      </c>
      <c r="E1423">
        <v>75</v>
      </c>
      <c r="F1423" s="10">
        <f>spotify_data[[#This Row],[track_popularity]]/100</f>
        <v>0.75</v>
      </c>
      <c r="G1423" s="9" t="b">
        <v>1</v>
      </c>
      <c r="H1423" s="1">
        <f>+IF(spotify_data[[#This Row],[explicit]]=FALSE,0,1)</f>
        <v>1</v>
      </c>
      <c r="I1423" s="1" t="s">
        <v>2225</v>
      </c>
      <c r="J1423" s="7">
        <f>MATCH(spotify_data[[#This Row],[artist_name]],spotify_data[artist_name],0)</f>
        <v>719</v>
      </c>
      <c r="K1423">
        <v>86</v>
      </c>
      <c r="L1423" s="10">
        <f>spotify_data[[#This Row],[artist_popularity]]/100</f>
        <v>0.86</v>
      </c>
      <c r="M1423">
        <v>15026799</v>
      </c>
      <c r="N1423" s="1" t="s">
        <v>2226</v>
      </c>
      <c r="O1423" s="1" t="s">
        <v>12436</v>
      </c>
      <c r="P1423" s="1">
        <f>MATCH(spotify_data[[#This Row],[album_id]],spotify_data[album_id],0)</f>
        <v>1242</v>
      </c>
      <c r="Q1423" s="1" t="s">
        <v>12437</v>
      </c>
      <c r="R1423" s="2">
        <v>43231</v>
      </c>
      <c r="S1423" s="7">
        <f ca="1">+TODAY()-spotify_data[[#This Row],[Fecha lanzamiento Album]]</f>
        <v>2800</v>
      </c>
      <c r="T1423" s="7">
        <f ca="1">+spotify_data[[#This Row],[Antigüedad Album Dias]]/60</f>
        <v>46.666666666666664</v>
      </c>
      <c r="U1423" s="8">
        <f ca="1">spotify_data[[#This Row],[Antigüedad Album Meses]]/12</f>
        <v>3.8888888888888888</v>
      </c>
      <c r="V1423">
        <v>19</v>
      </c>
      <c r="W1423" s="1" t="s">
        <v>20</v>
      </c>
      <c r="X1423" s="1" t="str">
        <f>+IF(spotify_data[[#This Row],[album_type]]="album","Album",IF(spotify_data[[#This Row],[album_type]]="single","Single","Compilation"))</f>
        <v>Album</v>
      </c>
      <c r="Y1423">
        <v>352</v>
      </c>
    </row>
    <row r="1424" spans="1:25" x14ac:dyDescent="0.3">
      <c r="A1424" s="1" t="s">
        <v>12530</v>
      </c>
      <c r="B1424" s="1">
        <v>3659</v>
      </c>
      <c r="C1424" s="1" t="s">
        <v>5172</v>
      </c>
      <c r="D1424">
        <v>2</v>
      </c>
      <c r="E1424">
        <v>75</v>
      </c>
      <c r="F1424" s="10">
        <f>spotify_data[[#This Row],[track_popularity]]/100</f>
        <v>0.75</v>
      </c>
      <c r="G1424" s="9" t="b">
        <v>0</v>
      </c>
      <c r="H1424" s="1">
        <f>+IF(spotify_data[[#This Row],[explicit]]=FALSE,0,1)</f>
        <v>0</v>
      </c>
      <c r="I1424" s="1" t="s">
        <v>12531</v>
      </c>
      <c r="J1424" s="7">
        <f>MATCH(spotify_data[[#This Row],[artist_name]],spotify_data[artist_name],0)</f>
        <v>1423</v>
      </c>
      <c r="K1424">
        <v>61</v>
      </c>
      <c r="L1424" s="10">
        <f>spotify_data[[#This Row],[artist_popularity]]/100</f>
        <v>0.61</v>
      </c>
      <c r="M1424">
        <v>963894</v>
      </c>
      <c r="N1424" s="1" t="s">
        <v>23</v>
      </c>
      <c r="O1424" s="1" t="s">
        <v>12532</v>
      </c>
      <c r="P1424" s="1">
        <f>MATCH(spotify_data[[#This Row],[album_id]],spotify_data[album_id],0)</f>
        <v>1423</v>
      </c>
      <c r="Q1424" s="1" t="s">
        <v>12533</v>
      </c>
      <c r="R1424" s="2">
        <v>43210</v>
      </c>
      <c r="S1424" s="7">
        <f ca="1">+TODAY()-spotify_data[[#This Row],[Fecha lanzamiento Album]]</f>
        <v>2821</v>
      </c>
      <c r="T1424" s="7">
        <f ca="1">+spotify_data[[#This Row],[Antigüedad Album Dias]]/60</f>
        <v>47.016666666666666</v>
      </c>
      <c r="U1424" s="8">
        <f ca="1">spotify_data[[#This Row],[Antigüedad Album Meses]]/12</f>
        <v>3.9180555555555556</v>
      </c>
      <c r="V1424">
        <v>10</v>
      </c>
      <c r="W1424" s="1" t="s">
        <v>20</v>
      </c>
      <c r="X1424" s="1" t="str">
        <f>+IF(spotify_data[[#This Row],[album_type]]="album","Album",IF(spotify_data[[#This Row],[album_type]]="single","Single","Compilation"))</f>
        <v>Album</v>
      </c>
      <c r="Y1424">
        <v>36</v>
      </c>
    </row>
    <row r="1425" spans="1:25" x14ac:dyDescent="0.3">
      <c r="A1425" s="1" t="s">
        <v>12913</v>
      </c>
      <c r="B1425" s="1">
        <v>4888</v>
      </c>
      <c r="C1425" s="1" t="s">
        <v>12914</v>
      </c>
      <c r="D1425">
        <v>1</v>
      </c>
      <c r="E1425">
        <v>75</v>
      </c>
      <c r="F1425" s="10">
        <f>spotify_data[[#This Row],[track_popularity]]/100</f>
        <v>0.75</v>
      </c>
      <c r="G1425" s="9" t="b">
        <v>0</v>
      </c>
      <c r="H1425" s="1">
        <f>+IF(spotify_data[[#This Row],[explicit]]=FALSE,0,1)</f>
        <v>0</v>
      </c>
      <c r="I1425" s="1" t="s">
        <v>7661</v>
      </c>
      <c r="J1425" s="7">
        <f>MATCH(spotify_data[[#This Row],[artist_name]],spotify_data[artist_name],0)</f>
        <v>75</v>
      </c>
      <c r="K1425">
        <v>90</v>
      </c>
      <c r="L1425" s="10">
        <f>spotify_data[[#This Row],[artist_popularity]]/100</f>
        <v>0.9</v>
      </c>
      <c r="M1425">
        <v>75492598</v>
      </c>
      <c r="N1425" s="1" t="s">
        <v>23</v>
      </c>
      <c r="O1425" s="1" t="s">
        <v>12915</v>
      </c>
      <c r="P1425" s="1">
        <f>MATCH(spotify_data[[#This Row],[album_id]],spotify_data[album_id],0)</f>
        <v>1424</v>
      </c>
      <c r="Q1425" s="1" t="s">
        <v>12916</v>
      </c>
      <c r="R1425" s="2">
        <v>43089</v>
      </c>
      <c r="S1425" s="7">
        <f ca="1">+TODAY()-spotify_data[[#This Row],[Fecha lanzamiento Album]]</f>
        <v>2942</v>
      </c>
      <c r="T1425" s="7">
        <f ca="1">+spotify_data[[#This Row],[Antigüedad Album Dias]]/60</f>
        <v>49.033333333333331</v>
      </c>
      <c r="U1425" s="8">
        <f ca="1">spotify_data[[#This Row],[Antigüedad Album Meses]]/12</f>
        <v>4.0861111111111112</v>
      </c>
      <c r="V1425">
        <v>1</v>
      </c>
      <c r="W1425" s="1" t="s">
        <v>21</v>
      </c>
      <c r="X1425" s="1" t="str">
        <f>+IF(spotify_data[[#This Row],[album_type]]="album","Album",IF(spotify_data[[#This Row],[album_type]]="single","Single","Compilation"))</f>
        <v>Single</v>
      </c>
      <c r="Y1425">
        <v>362</v>
      </c>
    </row>
    <row r="1426" spans="1:25" x14ac:dyDescent="0.3">
      <c r="A1426" s="1" t="s">
        <v>12958</v>
      </c>
      <c r="B1426" s="1">
        <v>3953</v>
      </c>
      <c r="C1426" s="1" t="s">
        <v>12959</v>
      </c>
      <c r="D1426">
        <v>3</v>
      </c>
      <c r="E1426">
        <v>75</v>
      </c>
      <c r="F1426" s="10">
        <f>spotify_data[[#This Row],[track_popularity]]/100</f>
        <v>0.75</v>
      </c>
      <c r="G1426" s="9" t="b">
        <v>1</v>
      </c>
      <c r="H1426" s="1">
        <f>+IF(spotify_data[[#This Row],[explicit]]=FALSE,0,1)</f>
        <v>1</v>
      </c>
      <c r="I1426" s="1" t="s">
        <v>6077</v>
      </c>
      <c r="J1426" s="7">
        <f>MATCH(spotify_data[[#This Row],[artist_name]],spotify_data[artist_name],0)</f>
        <v>269</v>
      </c>
      <c r="K1426">
        <v>78</v>
      </c>
      <c r="L1426" s="10">
        <f>spotify_data[[#This Row],[artist_popularity]]/100</f>
        <v>0.78</v>
      </c>
      <c r="M1426">
        <v>6129109</v>
      </c>
      <c r="N1426" s="1" t="s">
        <v>1358</v>
      </c>
      <c r="O1426" s="1" t="s">
        <v>12960</v>
      </c>
      <c r="P1426" s="1">
        <f>MATCH(spotify_data[[#This Row],[album_id]],spotify_data[album_id],0)</f>
        <v>1425</v>
      </c>
      <c r="Q1426" s="1" t="s">
        <v>12961</v>
      </c>
      <c r="R1426" s="2">
        <v>43070</v>
      </c>
      <c r="S1426" s="7">
        <f ca="1">+TODAY()-spotify_data[[#This Row],[Fecha lanzamiento Album]]</f>
        <v>2961</v>
      </c>
      <c r="T1426" s="7">
        <f ca="1">+spotify_data[[#This Row],[Antigüedad Album Dias]]/60</f>
        <v>49.35</v>
      </c>
      <c r="U1426" s="8">
        <f ca="1">spotify_data[[#This Row],[Antigüedad Album Meses]]/12</f>
        <v>4.1124999999999998</v>
      </c>
      <c r="V1426">
        <v>12</v>
      </c>
      <c r="W1426" s="1" t="s">
        <v>20</v>
      </c>
      <c r="X1426" s="1" t="str">
        <f>+IF(spotify_data[[#This Row],[album_type]]="album","Album",IF(spotify_data[[#This Row],[album_type]]="single","Single","Compilation"))</f>
        <v>Album</v>
      </c>
      <c r="Y1426">
        <v>432</v>
      </c>
    </row>
    <row r="1427" spans="1:25" x14ac:dyDescent="0.3">
      <c r="A1427" s="1" t="s">
        <v>13221</v>
      </c>
      <c r="B1427" s="1">
        <v>2465</v>
      </c>
      <c r="C1427" s="1" t="s">
        <v>501</v>
      </c>
      <c r="D1427">
        <v>1</v>
      </c>
      <c r="E1427">
        <v>75</v>
      </c>
      <c r="F1427" s="10">
        <f>spotify_data[[#This Row],[track_popularity]]/100</f>
        <v>0.75</v>
      </c>
      <c r="G1427" s="9" t="b">
        <v>0</v>
      </c>
      <c r="H1427" s="1">
        <f>+IF(spotify_data[[#This Row],[explicit]]=FALSE,0,1)</f>
        <v>0</v>
      </c>
      <c r="I1427" s="1" t="s">
        <v>13222</v>
      </c>
      <c r="J1427" s="7">
        <f>MATCH(spotify_data[[#This Row],[artist_name]],spotify_data[artist_name],0)</f>
        <v>1426</v>
      </c>
      <c r="K1427">
        <v>63</v>
      </c>
      <c r="L1427" s="10">
        <f>spotify_data[[#This Row],[artist_popularity]]/100</f>
        <v>0.63</v>
      </c>
      <c r="M1427">
        <v>691772</v>
      </c>
      <c r="N1427" s="1" t="s">
        <v>23</v>
      </c>
      <c r="O1427" s="1" t="s">
        <v>13223</v>
      </c>
      <c r="P1427" s="1">
        <f>MATCH(spotify_data[[#This Row],[album_id]],spotify_data[album_id],0)</f>
        <v>1426</v>
      </c>
      <c r="Q1427" s="1" t="s">
        <v>501</v>
      </c>
      <c r="R1427" s="2">
        <v>43035</v>
      </c>
      <c r="S1427" s="7">
        <f ca="1">+TODAY()-spotify_data[[#This Row],[Fecha lanzamiento Album]]</f>
        <v>2996</v>
      </c>
      <c r="T1427" s="7">
        <f ca="1">+spotify_data[[#This Row],[Antigüedad Album Dias]]/60</f>
        <v>49.93333333333333</v>
      </c>
      <c r="U1427" s="8">
        <f ca="1">spotify_data[[#This Row],[Antigüedad Album Meses]]/12</f>
        <v>4.1611111111111105</v>
      </c>
      <c r="V1427">
        <v>1</v>
      </c>
      <c r="W1427" s="1" t="s">
        <v>21</v>
      </c>
      <c r="X1427" s="1" t="str">
        <f>+IF(spotify_data[[#This Row],[album_type]]="album","Album",IF(spotify_data[[#This Row],[album_type]]="single","Single","Compilation"))</f>
        <v>Single</v>
      </c>
      <c r="Y1427">
        <v>272</v>
      </c>
    </row>
    <row r="1428" spans="1:25" x14ac:dyDescent="0.3">
      <c r="A1428" s="1" t="s">
        <v>13328</v>
      </c>
      <c r="B1428" s="1">
        <v>1981</v>
      </c>
      <c r="C1428" s="1" t="s">
        <v>13329</v>
      </c>
      <c r="D1428">
        <v>2</v>
      </c>
      <c r="E1428">
        <v>75</v>
      </c>
      <c r="F1428" s="10">
        <f>spotify_data[[#This Row],[track_popularity]]/100</f>
        <v>0.75</v>
      </c>
      <c r="G1428" s="9" t="b">
        <v>1</v>
      </c>
      <c r="H1428" s="1">
        <f>+IF(spotify_data[[#This Row],[explicit]]=FALSE,0,1)</f>
        <v>1</v>
      </c>
      <c r="I1428" s="1" t="s">
        <v>13330</v>
      </c>
      <c r="J1428" s="7">
        <f>MATCH(spotify_data[[#This Row],[artist_name]],spotify_data[artist_name],0)</f>
        <v>450</v>
      </c>
      <c r="K1428">
        <v>74</v>
      </c>
      <c r="L1428" s="10">
        <f>spotify_data[[#This Row],[artist_popularity]]/100</f>
        <v>0.74</v>
      </c>
      <c r="M1428">
        <v>2829534</v>
      </c>
      <c r="N1428" s="1" t="s">
        <v>23</v>
      </c>
      <c r="O1428" s="1" t="s">
        <v>13331</v>
      </c>
      <c r="P1428" s="1">
        <f>MATCH(spotify_data[[#This Row],[album_id]],spotify_data[album_id],0)</f>
        <v>1427</v>
      </c>
      <c r="Q1428" s="1" t="s">
        <v>13332</v>
      </c>
      <c r="R1428" s="2">
        <v>43000</v>
      </c>
      <c r="S1428" s="7">
        <f ca="1">+TODAY()-spotify_data[[#This Row],[Fecha lanzamiento Album]]</f>
        <v>3031</v>
      </c>
      <c r="T1428" s="7">
        <f ca="1">+spotify_data[[#This Row],[Antigüedad Album Dias]]/60</f>
        <v>50.516666666666666</v>
      </c>
      <c r="U1428" s="8">
        <f ca="1">spotify_data[[#This Row],[Antigüedad Album Meses]]/12</f>
        <v>4.2097222222222221</v>
      </c>
      <c r="V1428">
        <v>16</v>
      </c>
      <c r="W1428" s="1" t="s">
        <v>20</v>
      </c>
      <c r="X1428" s="1" t="str">
        <f>+IF(spotify_data[[#This Row],[album_type]]="album","Album",IF(spotify_data[[#This Row],[album_type]]="single","Single","Compilation"))</f>
        <v>Album</v>
      </c>
      <c r="Y1428">
        <v>367</v>
      </c>
    </row>
    <row r="1429" spans="1:25" x14ac:dyDescent="0.3">
      <c r="A1429" s="1" t="s">
        <v>13492</v>
      </c>
      <c r="B1429" s="1">
        <v>1839</v>
      </c>
      <c r="C1429" s="1" t="s">
        <v>13493</v>
      </c>
      <c r="D1429">
        <v>1</v>
      </c>
      <c r="E1429">
        <v>75</v>
      </c>
      <c r="F1429" s="10">
        <f>spotify_data[[#This Row],[track_popularity]]/100</f>
        <v>0.75</v>
      </c>
      <c r="G1429" s="9" t="b">
        <v>0</v>
      </c>
      <c r="H1429" s="1">
        <f>+IF(spotify_data[[#This Row],[explicit]]=FALSE,0,1)</f>
        <v>0</v>
      </c>
      <c r="I1429" s="1" t="s">
        <v>2199</v>
      </c>
      <c r="J1429" s="7">
        <f>MATCH(spotify_data[[#This Row],[artist_name]],spotify_data[artist_name],0)</f>
        <v>1060</v>
      </c>
      <c r="K1429">
        <v>81</v>
      </c>
      <c r="L1429" s="10">
        <f>spotify_data[[#This Row],[artist_popularity]]/100</f>
        <v>0.81</v>
      </c>
      <c r="M1429">
        <v>53263844</v>
      </c>
      <c r="N1429" s="1" t="s">
        <v>23</v>
      </c>
      <c r="O1429" s="1" t="s">
        <v>13494</v>
      </c>
      <c r="P1429" s="1">
        <f>MATCH(spotify_data[[#This Row],[album_id]],spotify_data[album_id],0)</f>
        <v>1428</v>
      </c>
      <c r="Q1429" s="1" t="s">
        <v>13493</v>
      </c>
      <c r="R1429" s="2">
        <v>42929</v>
      </c>
      <c r="S1429" s="7">
        <f ca="1">+TODAY()-spotify_data[[#This Row],[Fecha lanzamiento Album]]</f>
        <v>3102</v>
      </c>
      <c r="T1429" s="7">
        <f ca="1">+spotify_data[[#This Row],[Antigüedad Album Dias]]/60</f>
        <v>51.7</v>
      </c>
      <c r="U1429" s="8">
        <f ca="1">spotify_data[[#This Row],[Antigüedad Album Meses]]/12</f>
        <v>4.3083333333333336</v>
      </c>
      <c r="V1429">
        <v>1</v>
      </c>
      <c r="W1429" s="1" t="s">
        <v>21</v>
      </c>
      <c r="X1429" s="1" t="str">
        <f>+IF(spotify_data[[#This Row],[album_type]]="album","Album",IF(spotify_data[[#This Row],[album_type]]="single","Single","Compilation"))</f>
        <v>Single</v>
      </c>
      <c r="Y1429">
        <v>31</v>
      </c>
    </row>
    <row r="1430" spans="1:25" x14ac:dyDescent="0.3">
      <c r="A1430" s="1" t="s">
        <v>13513</v>
      </c>
      <c r="B1430" s="1">
        <v>4858</v>
      </c>
      <c r="C1430" s="1" t="s">
        <v>13514</v>
      </c>
      <c r="D1430">
        <v>1</v>
      </c>
      <c r="E1430">
        <v>75</v>
      </c>
      <c r="F1430" s="10">
        <f>spotify_data[[#This Row],[track_popularity]]/100</f>
        <v>0.75</v>
      </c>
      <c r="G1430" s="9" t="b">
        <v>1</v>
      </c>
      <c r="H1430" s="1">
        <f>+IF(spotify_data[[#This Row],[explicit]]=FALSE,0,1)</f>
        <v>1</v>
      </c>
      <c r="I1430" s="1" t="s">
        <v>5273</v>
      </c>
      <c r="J1430" s="7">
        <f>MATCH(spotify_data[[#This Row],[artist_name]],spotify_data[artist_name],0)</f>
        <v>188</v>
      </c>
      <c r="K1430">
        <v>84</v>
      </c>
      <c r="L1430" s="10">
        <f>spotify_data[[#This Row],[artist_popularity]]/100</f>
        <v>0.84</v>
      </c>
      <c r="M1430">
        <v>23079295</v>
      </c>
      <c r="N1430" s="1" t="s">
        <v>218</v>
      </c>
      <c r="O1430" s="1" t="s">
        <v>13511</v>
      </c>
      <c r="P1430" s="1">
        <f>MATCH(spotify_data[[#This Row],[album_id]],spotify_data[album_id],0)</f>
        <v>1088</v>
      </c>
      <c r="Q1430" s="1" t="s">
        <v>13512</v>
      </c>
      <c r="R1430" s="2">
        <v>42916</v>
      </c>
      <c r="S1430" s="7">
        <f ca="1">+TODAY()-spotify_data[[#This Row],[Fecha lanzamiento Album]]</f>
        <v>3115</v>
      </c>
      <c r="T1430" s="7">
        <f ca="1">+spotify_data[[#This Row],[Antigüedad Album Dias]]/60</f>
        <v>51.916666666666664</v>
      </c>
      <c r="U1430" s="8">
        <f ca="1">spotify_data[[#This Row],[Antigüedad Album Meses]]/12</f>
        <v>4.3263888888888884</v>
      </c>
      <c r="V1430">
        <v>10</v>
      </c>
      <c r="W1430" s="1" t="s">
        <v>20</v>
      </c>
      <c r="X1430" s="1" t="str">
        <f>+IF(spotify_data[[#This Row],[album_type]]="album","Album",IF(spotify_data[[#This Row],[album_type]]="single","Single","Compilation"))</f>
        <v>Album</v>
      </c>
      <c r="Y1430">
        <v>384</v>
      </c>
    </row>
    <row r="1431" spans="1:25" x14ac:dyDescent="0.3">
      <c r="A1431" s="1" t="s">
        <v>13577</v>
      </c>
      <c r="B1431" s="1">
        <v>1823</v>
      </c>
      <c r="C1431" s="1" t="s">
        <v>13578</v>
      </c>
      <c r="D1431">
        <v>1</v>
      </c>
      <c r="E1431">
        <v>75</v>
      </c>
      <c r="F1431" s="10">
        <f>spotify_data[[#This Row],[track_popularity]]/100</f>
        <v>0.75</v>
      </c>
      <c r="G1431" s="9" t="b">
        <v>0</v>
      </c>
      <c r="H1431" s="1">
        <f>+IF(spotify_data[[#This Row],[explicit]]=FALSE,0,1)</f>
        <v>0</v>
      </c>
      <c r="I1431" s="1" t="s">
        <v>1573</v>
      </c>
      <c r="J1431" s="7">
        <f>MATCH(spotify_data[[#This Row],[artist_name]],spotify_data[artist_name],0)</f>
        <v>264</v>
      </c>
      <c r="K1431">
        <v>80</v>
      </c>
      <c r="L1431" s="10">
        <f>spotify_data[[#This Row],[artist_popularity]]/100</f>
        <v>0.8</v>
      </c>
      <c r="M1431">
        <v>10541250</v>
      </c>
      <c r="N1431" s="1" t="s">
        <v>23</v>
      </c>
      <c r="O1431" s="1" t="s">
        <v>13570</v>
      </c>
      <c r="P1431" s="1">
        <f>MATCH(spotify_data[[#This Row],[album_id]],spotify_data[album_id],0)</f>
        <v>914</v>
      </c>
      <c r="Q1431" s="1" t="s">
        <v>13571</v>
      </c>
      <c r="R1431" s="2">
        <v>42902</v>
      </c>
      <c r="S1431" s="7">
        <f ca="1">+TODAY()-spotify_data[[#This Row],[Fecha lanzamiento Album]]</f>
        <v>3129</v>
      </c>
      <c r="T1431" s="7">
        <f ca="1">+spotify_data[[#This Row],[Antigüedad Album Dias]]/60</f>
        <v>52.15</v>
      </c>
      <c r="U1431" s="8">
        <f ca="1">spotify_data[[#This Row],[Antigüedad Album Meses]]/12</f>
        <v>4.3458333333333332</v>
      </c>
      <c r="V1431">
        <v>11</v>
      </c>
      <c r="W1431" s="1" t="s">
        <v>20</v>
      </c>
      <c r="X1431" s="1" t="str">
        <f>+IF(spotify_data[[#This Row],[album_type]]="album","Album",IF(spotify_data[[#This Row],[album_type]]="single","Single","Compilation"))</f>
        <v>Album</v>
      </c>
      <c r="Y1431">
        <v>391</v>
      </c>
    </row>
    <row r="1432" spans="1:25" x14ac:dyDescent="0.3">
      <c r="A1432" s="1" t="s">
        <v>14005</v>
      </c>
      <c r="B1432" s="1">
        <v>1967</v>
      </c>
      <c r="C1432" s="1" t="s">
        <v>12075</v>
      </c>
      <c r="D1432">
        <v>7</v>
      </c>
      <c r="E1432">
        <v>75</v>
      </c>
      <c r="F1432" s="10">
        <f>spotify_data[[#This Row],[track_popularity]]/100</f>
        <v>0.75</v>
      </c>
      <c r="G1432" s="9" t="b">
        <v>0</v>
      </c>
      <c r="H1432" s="1">
        <f>+IF(spotify_data[[#This Row],[explicit]]=FALSE,0,1)</f>
        <v>0</v>
      </c>
      <c r="I1432" s="1" t="s">
        <v>830</v>
      </c>
      <c r="J1432" s="7">
        <f>MATCH(spotify_data[[#This Row],[artist_name]],spotify_data[artist_name],0)</f>
        <v>73</v>
      </c>
      <c r="K1432">
        <v>88</v>
      </c>
      <c r="L1432" s="10">
        <f>spotify_data[[#This Row],[artist_popularity]]/100</f>
        <v>0.88</v>
      </c>
      <c r="M1432">
        <v>122773292</v>
      </c>
      <c r="N1432" s="1" t="s">
        <v>831</v>
      </c>
      <c r="O1432" s="1" t="s">
        <v>13979</v>
      </c>
      <c r="P1432" s="1">
        <f>MATCH(spotify_data[[#This Row],[album_id]],spotify_data[album_id],0)</f>
        <v>73</v>
      </c>
      <c r="Q1432" s="1" t="s">
        <v>13980</v>
      </c>
      <c r="R1432" s="2">
        <v>42797</v>
      </c>
      <c r="S1432" s="7">
        <f ca="1">+TODAY()-spotify_data[[#This Row],[Fecha lanzamiento Album]]</f>
        <v>3234</v>
      </c>
      <c r="T1432" s="7">
        <f ca="1">+spotify_data[[#This Row],[Antigüedad Album Dias]]/60</f>
        <v>53.9</v>
      </c>
      <c r="U1432" s="8">
        <f ca="1">spotify_data[[#This Row],[Antigüedad Album Meses]]/12</f>
        <v>4.4916666666666663</v>
      </c>
      <c r="V1432">
        <v>16</v>
      </c>
      <c r="W1432" s="1" t="s">
        <v>20</v>
      </c>
      <c r="X1432" s="1" t="str">
        <f>+IF(spotify_data[[#This Row],[album_type]]="album","Album",IF(spotify_data[[#This Row],[album_type]]="single","Single","Compilation"))</f>
        <v>Album</v>
      </c>
      <c r="Y1432">
        <v>345</v>
      </c>
    </row>
    <row r="1433" spans="1:25" x14ac:dyDescent="0.3">
      <c r="A1433" s="1" t="s">
        <v>14094</v>
      </c>
      <c r="B1433" s="1">
        <v>8200</v>
      </c>
      <c r="C1433" s="1" t="s">
        <v>14095</v>
      </c>
      <c r="D1433">
        <v>1</v>
      </c>
      <c r="E1433">
        <v>75</v>
      </c>
      <c r="F1433" s="10">
        <f>spotify_data[[#This Row],[track_popularity]]/100</f>
        <v>0.75</v>
      </c>
      <c r="G1433" s="9" t="b">
        <v>0</v>
      </c>
      <c r="H1433" s="1">
        <f>+IF(spotify_data[[#This Row],[explicit]]=FALSE,0,1)</f>
        <v>0</v>
      </c>
      <c r="I1433" s="1" t="s">
        <v>11055</v>
      </c>
      <c r="J1433" s="7">
        <f>MATCH(spotify_data[[#This Row],[artist_name]],spotify_data[artist_name],0)</f>
        <v>923</v>
      </c>
      <c r="K1433">
        <v>74</v>
      </c>
      <c r="L1433" s="10">
        <f>spotify_data[[#This Row],[artist_popularity]]/100</f>
        <v>0.74</v>
      </c>
      <c r="M1433">
        <v>15121268</v>
      </c>
      <c r="N1433" s="1" t="s">
        <v>11056</v>
      </c>
      <c r="O1433" s="1" t="s">
        <v>14096</v>
      </c>
      <c r="P1433" s="1">
        <f>MATCH(spotify_data[[#This Row],[album_id]],spotify_data[album_id],0)</f>
        <v>1432</v>
      </c>
      <c r="Q1433" s="1" t="s">
        <v>14095</v>
      </c>
      <c r="R1433" s="2">
        <v>42762</v>
      </c>
      <c r="S1433" s="7">
        <f ca="1">+TODAY()-spotify_data[[#This Row],[Fecha lanzamiento Album]]</f>
        <v>3269</v>
      </c>
      <c r="T1433" s="7">
        <f ca="1">+spotify_data[[#This Row],[Antigüedad Album Dias]]/60</f>
        <v>54.483333333333334</v>
      </c>
      <c r="U1433" s="8">
        <f ca="1">spotify_data[[#This Row],[Antigüedad Album Meses]]/12</f>
        <v>4.5402777777777779</v>
      </c>
      <c r="V1433">
        <v>1</v>
      </c>
      <c r="W1433" s="1" t="s">
        <v>21</v>
      </c>
      <c r="X1433" s="1" t="str">
        <f>+IF(spotify_data[[#This Row],[album_type]]="album","Album",IF(spotify_data[[#This Row],[album_type]]="single","Single","Compilation"))</f>
        <v>Single</v>
      </c>
      <c r="Y1433">
        <v>368</v>
      </c>
    </row>
    <row r="1434" spans="1:25" x14ac:dyDescent="0.3">
      <c r="A1434" s="1" t="s">
        <v>14157</v>
      </c>
      <c r="B1434" s="1">
        <v>3113</v>
      </c>
      <c r="C1434" s="1" t="s">
        <v>14158</v>
      </c>
      <c r="D1434">
        <v>7</v>
      </c>
      <c r="E1434">
        <v>75</v>
      </c>
      <c r="F1434" s="10">
        <f>spotify_data[[#This Row],[track_popularity]]/100</f>
        <v>0.75</v>
      </c>
      <c r="G1434" s="9" t="b">
        <v>1</v>
      </c>
      <c r="H1434" s="1">
        <f>+IF(spotify_data[[#This Row],[explicit]]=FALSE,0,1)</f>
        <v>1</v>
      </c>
      <c r="I1434" s="1" t="s">
        <v>3271</v>
      </c>
      <c r="J1434" s="7">
        <f>MATCH(spotify_data[[#This Row],[artist_name]],spotify_data[artist_name],0)</f>
        <v>175</v>
      </c>
      <c r="K1434">
        <v>85</v>
      </c>
      <c r="L1434" s="10">
        <f>spotify_data[[#This Row],[artist_popularity]]/100</f>
        <v>0.85</v>
      </c>
      <c r="M1434">
        <v>47716988</v>
      </c>
      <c r="N1434" s="1" t="s">
        <v>3272</v>
      </c>
      <c r="O1434" s="1" t="s">
        <v>14146</v>
      </c>
      <c r="P1434" s="1">
        <f>MATCH(spotify_data[[#This Row],[album_id]],spotify_data[album_id],0)</f>
        <v>780</v>
      </c>
      <c r="Q1434" s="1" t="s">
        <v>14147</v>
      </c>
      <c r="R1434" s="2">
        <v>42713</v>
      </c>
      <c r="S1434" s="7">
        <f ca="1">+TODAY()-spotify_data[[#This Row],[Fecha lanzamiento Album]]</f>
        <v>3318</v>
      </c>
      <c r="T1434" s="7">
        <f ca="1">+spotify_data[[#This Row],[Antigüedad Album Dias]]/60</f>
        <v>55.3</v>
      </c>
      <c r="U1434" s="8">
        <f ca="1">spotify_data[[#This Row],[Antigüedad Album Meses]]/12</f>
        <v>4.6083333333333334</v>
      </c>
      <c r="V1434">
        <v>18</v>
      </c>
      <c r="W1434" s="1" t="s">
        <v>20</v>
      </c>
      <c r="X1434" s="1" t="str">
        <f>+IF(spotify_data[[#This Row],[album_type]]="album","Album",IF(spotify_data[[#This Row],[album_type]]="single","Single","Compilation"))</f>
        <v>Album</v>
      </c>
      <c r="Y1434">
        <v>372</v>
      </c>
    </row>
    <row r="1435" spans="1:25" x14ac:dyDescent="0.3">
      <c r="A1435" s="1" t="s">
        <v>14347</v>
      </c>
      <c r="B1435" s="1">
        <v>4865</v>
      </c>
      <c r="C1435" s="1" t="s">
        <v>14348</v>
      </c>
      <c r="D1435">
        <v>7</v>
      </c>
      <c r="E1435">
        <v>75</v>
      </c>
      <c r="F1435" s="10">
        <f>spotify_data[[#This Row],[track_popularity]]/100</f>
        <v>0.75</v>
      </c>
      <c r="G1435" s="9" t="b">
        <v>0</v>
      </c>
      <c r="H1435" s="1">
        <f>+IF(spotify_data[[#This Row],[explicit]]=FALSE,0,1)</f>
        <v>0</v>
      </c>
      <c r="I1435" s="1" t="s">
        <v>898</v>
      </c>
      <c r="J1435" s="7">
        <f>MATCH(spotify_data[[#This Row],[artist_name]],spotify_data[artist_name],0)</f>
        <v>34</v>
      </c>
      <c r="K1435">
        <v>88</v>
      </c>
      <c r="L1435" s="10">
        <f>spotify_data[[#This Row],[artist_popularity]]/100</f>
        <v>0.88</v>
      </c>
      <c r="M1435">
        <v>42237551</v>
      </c>
      <c r="N1435" s="1" t="s">
        <v>899</v>
      </c>
      <c r="O1435" s="1" t="s">
        <v>14349</v>
      </c>
      <c r="P1435" s="1">
        <f>MATCH(spotify_data[[#This Row],[album_id]],spotify_data[album_id],0)</f>
        <v>1434</v>
      </c>
      <c r="Q1435" s="1" t="s">
        <v>14350</v>
      </c>
      <c r="R1435" s="2">
        <v>42664</v>
      </c>
      <c r="S1435" s="7">
        <f ca="1">+TODAY()-spotify_data[[#This Row],[Fecha lanzamiento Album]]</f>
        <v>3367</v>
      </c>
      <c r="T1435" s="7">
        <f ca="1">+spotify_data[[#This Row],[Antigüedad Album Dias]]/60</f>
        <v>56.116666666666667</v>
      </c>
      <c r="U1435" s="8">
        <f ca="1">spotify_data[[#This Row],[Antigüedad Album Meses]]/12</f>
        <v>4.6763888888888889</v>
      </c>
      <c r="V1435">
        <v>14</v>
      </c>
      <c r="W1435" s="1" t="s">
        <v>20</v>
      </c>
      <c r="X1435" s="1" t="str">
        <f>+IF(spotify_data[[#This Row],[album_type]]="album","Album",IF(spotify_data[[#This Row],[album_type]]="single","Single","Compilation"))</f>
        <v>Album</v>
      </c>
      <c r="Y1435">
        <v>342</v>
      </c>
    </row>
    <row r="1436" spans="1:25" x14ac:dyDescent="0.3">
      <c r="A1436" s="1" t="s">
        <v>14754</v>
      </c>
      <c r="B1436" s="1">
        <v>4934</v>
      </c>
      <c r="C1436" s="1" t="s">
        <v>14755</v>
      </c>
      <c r="D1436">
        <v>9</v>
      </c>
      <c r="E1436">
        <v>75</v>
      </c>
      <c r="F1436" s="10">
        <f>spotify_data[[#This Row],[track_popularity]]/100</f>
        <v>0.75</v>
      </c>
      <c r="G1436" s="9" t="b">
        <v>0</v>
      </c>
      <c r="H1436" s="1">
        <f>+IF(spotify_data[[#This Row],[explicit]]=FALSE,0,1)</f>
        <v>0</v>
      </c>
      <c r="I1436" s="1" t="s">
        <v>9219</v>
      </c>
      <c r="J1436" s="7">
        <f>MATCH(spotify_data[[#This Row],[artist_name]],spotify_data[artist_name],0)</f>
        <v>1435</v>
      </c>
      <c r="K1436">
        <v>73</v>
      </c>
      <c r="L1436" s="10">
        <f>spotify_data[[#This Row],[artist_popularity]]/100</f>
        <v>0.73</v>
      </c>
      <c r="M1436">
        <v>2338518</v>
      </c>
      <c r="N1436" s="1" t="s">
        <v>1925</v>
      </c>
      <c r="O1436" s="1" t="s">
        <v>14756</v>
      </c>
      <c r="P1436" s="1">
        <f>MATCH(spotify_data[[#This Row],[album_id]],spotify_data[album_id],0)</f>
        <v>1435</v>
      </c>
      <c r="Q1436" s="1" t="s">
        <v>14757</v>
      </c>
      <c r="R1436" s="2">
        <v>42503</v>
      </c>
      <c r="S1436" s="7">
        <f ca="1">+TODAY()-spotify_data[[#This Row],[Fecha lanzamiento Album]]</f>
        <v>3528</v>
      </c>
      <c r="T1436" s="7">
        <f ca="1">+spotify_data[[#This Row],[Antigüedad Album Dias]]/60</f>
        <v>58.8</v>
      </c>
      <c r="U1436" s="8">
        <f ca="1">spotify_data[[#This Row],[Antigüedad Album Meses]]/12</f>
        <v>4.8999999999999995</v>
      </c>
      <c r="V1436">
        <v>12</v>
      </c>
      <c r="W1436" s="1" t="s">
        <v>20</v>
      </c>
      <c r="X1436" s="1" t="str">
        <f>+IF(spotify_data[[#This Row],[album_type]]="album","Album",IF(spotify_data[[#This Row],[album_type]]="single","Single","Compilation"))</f>
        <v>Album</v>
      </c>
      <c r="Y1436">
        <v>342</v>
      </c>
    </row>
    <row r="1437" spans="1:25" x14ac:dyDescent="0.3">
      <c r="A1437" s="1" t="s">
        <v>14765</v>
      </c>
      <c r="B1437" s="1">
        <v>3773</v>
      </c>
      <c r="C1437" s="1" t="s">
        <v>14425</v>
      </c>
      <c r="D1437">
        <v>1</v>
      </c>
      <c r="E1437">
        <v>75</v>
      </c>
      <c r="F1437" s="10">
        <f>spotify_data[[#This Row],[track_popularity]]/100</f>
        <v>0.75</v>
      </c>
      <c r="G1437" s="9" t="b">
        <v>0</v>
      </c>
      <c r="H1437" s="1">
        <f>+IF(spotify_data[[#This Row],[explicit]]=FALSE,0,1)</f>
        <v>0</v>
      </c>
      <c r="I1437" s="1" t="s">
        <v>12781</v>
      </c>
      <c r="J1437" s="7">
        <f>MATCH(spotify_data[[#This Row],[artist_name]],spotify_data[artist_name],0)</f>
        <v>201</v>
      </c>
      <c r="K1437">
        <v>81</v>
      </c>
      <c r="L1437" s="10">
        <f>spotify_data[[#This Row],[artist_popularity]]/100</f>
        <v>0.81</v>
      </c>
      <c r="M1437">
        <v>15820264</v>
      </c>
      <c r="N1437" s="1" t="s">
        <v>23</v>
      </c>
      <c r="O1437" s="1" t="s">
        <v>14766</v>
      </c>
      <c r="P1437" s="1">
        <f>MATCH(spotify_data[[#This Row],[album_id]],spotify_data[album_id],0)</f>
        <v>1436</v>
      </c>
      <c r="Q1437" s="1" t="s">
        <v>14425</v>
      </c>
      <c r="R1437" s="2">
        <v>42496</v>
      </c>
      <c r="S1437" s="7">
        <f ca="1">+TODAY()-spotify_data[[#This Row],[Fecha lanzamiento Album]]</f>
        <v>3535</v>
      </c>
      <c r="T1437" s="7">
        <f ca="1">+spotify_data[[#This Row],[Antigüedad Album Dias]]/60</f>
        <v>58.916666666666664</v>
      </c>
      <c r="U1437" s="8">
        <f ca="1">spotify_data[[#This Row],[Antigüedad Album Meses]]/12</f>
        <v>4.9097222222222223</v>
      </c>
      <c r="V1437">
        <v>1</v>
      </c>
      <c r="W1437" s="1" t="s">
        <v>21</v>
      </c>
      <c r="X1437" s="1" t="str">
        <f>+IF(spotify_data[[#This Row],[album_type]]="album","Album",IF(spotify_data[[#This Row],[album_type]]="single","Single","Compilation"))</f>
        <v>Single</v>
      </c>
      <c r="Y1437">
        <v>393</v>
      </c>
    </row>
    <row r="1438" spans="1:25" x14ac:dyDescent="0.3">
      <c r="A1438" s="1" t="s">
        <v>15097</v>
      </c>
      <c r="B1438" s="1">
        <v>1646</v>
      </c>
      <c r="C1438" s="1" t="s">
        <v>15098</v>
      </c>
      <c r="D1438">
        <v>12</v>
      </c>
      <c r="E1438">
        <v>75</v>
      </c>
      <c r="F1438" s="10">
        <f>spotify_data[[#This Row],[track_popularity]]/100</f>
        <v>0.75</v>
      </c>
      <c r="G1438" s="9" t="b">
        <v>1</v>
      </c>
      <c r="H1438" s="1">
        <f>+IF(spotify_data[[#This Row],[explicit]]=FALSE,0,1)</f>
        <v>1</v>
      </c>
      <c r="I1438" s="1" t="s">
        <v>15099</v>
      </c>
      <c r="J1438" s="7">
        <f>MATCH(spotify_data[[#This Row],[artist_name]],spotify_data[artist_name],0)</f>
        <v>1258</v>
      </c>
      <c r="K1438">
        <v>73</v>
      </c>
      <c r="L1438" s="10">
        <f>spotify_data[[#This Row],[artist_popularity]]/100</f>
        <v>0.73</v>
      </c>
      <c r="M1438">
        <v>7218544</v>
      </c>
      <c r="N1438" s="1" t="s">
        <v>23</v>
      </c>
      <c r="O1438" s="1" t="s">
        <v>15100</v>
      </c>
      <c r="P1438" s="1">
        <f>MATCH(spotify_data[[#This Row],[album_id]],spotify_data[album_id],0)</f>
        <v>1258</v>
      </c>
      <c r="Q1438" s="1" t="s">
        <v>15101</v>
      </c>
      <c r="R1438" s="2">
        <v>42342</v>
      </c>
      <c r="S1438" s="7">
        <f ca="1">+TODAY()-spotify_data[[#This Row],[Fecha lanzamiento Album]]</f>
        <v>3689</v>
      </c>
      <c r="T1438" s="7">
        <f ca="1">+spotify_data[[#This Row],[Antigüedad Album Dias]]/60</f>
        <v>61.483333333333334</v>
      </c>
      <c r="U1438" s="8">
        <f ca="1">spotify_data[[#This Row],[Antigüedad Album Meses]]/12</f>
        <v>5.1236111111111109</v>
      </c>
      <c r="V1438">
        <v>15</v>
      </c>
      <c r="W1438" s="1" t="s">
        <v>20</v>
      </c>
      <c r="X1438" s="1" t="str">
        <f>+IF(spotify_data[[#This Row],[album_type]]="album","Album",IF(spotify_data[[#This Row],[album_type]]="single","Single","Compilation"))</f>
        <v>Album</v>
      </c>
      <c r="Y1438">
        <v>444</v>
      </c>
    </row>
    <row r="1439" spans="1:25" x14ac:dyDescent="0.3">
      <c r="A1439" s="1" t="s">
        <v>15670</v>
      </c>
      <c r="B1439" s="1">
        <v>1409</v>
      </c>
      <c r="C1439" s="1" t="s">
        <v>15671</v>
      </c>
      <c r="D1439">
        <v>4</v>
      </c>
      <c r="E1439">
        <v>75</v>
      </c>
      <c r="F1439" s="10">
        <f>spotify_data[[#This Row],[track_popularity]]/100</f>
        <v>0.75</v>
      </c>
      <c r="G1439" s="9" t="b">
        <v>1</v>
      </c>
      <c r="H1439" s="1">
        <f>+IF(spotify_data[[#This Row],[explicit]]=FALSE,0,1)</f>
        <v>1</v>
      </c>
      <c r="I1439" s="1" t="s">
        <v>151</v>
      </c>
      <c r="J1439" s="7">
        <f>MATCH(spotify_data[[#This Row],[artist_name]],spotify_data[artist_name],0)</f>
        <v>96</v>
      </c>
      <c r="K1439">
        <v>85</v>
      </c>
      <c r="L1439" s="10">
        <f>spotify_data[[#This Row],[artist_popularity]]/100</f>
        <v>0.85</v>
      </c>
      <c r="M1439">
        <v>9523590</v>
      </c>
      <c r="N1439" s="1" t="s">
        <v>152</v>
      </c>
      <c r="O1439" s="1" t="s">
        <v>15654</v>
      </c>
      <c r="P1439" s="1">
        <f>MATCH(spotify_data[[#This Row],[album_id]],spotify_data[album_id],0)</f>
        <v>96</v>
      </c>
      <c r="Q1439" s="1" t="s">
        <v>15655</v>
      </c>
      <c r="R1439" s="2">
        <v>42202</v>
      </c>
      <c r="S1439" s="7">
        <f ca="1">+TODAY()-spotify_data[[#This Row],[Fecha lanzamiento Album]]</f>
        <v>3829</v>
      </c>
      <c r="T1439" s="7">
        <f ca="1">+spotify_data[[#This Row],[Antigüedad Album Dias]]/60</f>
        <v>63.81666666666667</v>
      </c>
      <c r="U1439" s="8">
        <f ca="1">spotify_data[[#This Row],[Antigüedad Album Meses]]/12</f>
        <v>5.3180555555555555</v>
      </c>
      <c r="V1439">
        <v>13</v>
      </c>
      <c r="W1439" s="1" t="s">
        <v>20</v>
      </c>
      <c r="X1439" s="1" t="str">
        <f>+IF(spotify_data[[#This Row],[album_type]]="album","Album",IF(spotify_data[[#This Row],[album_type]]="single","Single","Compilation"))</f>
        <v>Album</v>
      </c>
      <c r="Y1439">
        <v>451</v>
      </c>
    </row>
    <row r="1440" spans="1:25" x14ac:dyDescent="0.3">
      <c r="A1440" s="1" t="s">
        <v>15722</v>
      </c>
      <c r="B1440" s="1">
        <v>4724</v>
      </c>
      <c r="C1440" s="1" t="s">
        <v>15723</v>
      </c>
      <c r="D1440">
        <v>1</v>
      </c>
      <c r="E1440">
        <v>75</v>
      </c>
      <c r="F1440" s="10">
        <f>spotify_data[[#This Row],[track_popularity]]/100</f>
        <v>0.75</v>
      </c>
      <c r="G1440" s="9" t="b">
        <v>1</v>
      </c>
      <c r="H1440" s="1">
        <f>+IF(spotify_data[[#This Row],[explicit]]=FALSE,0,1)</f>
        <v>1</v>
      </c>
      <c r="I1440" s="1" t="s">
        <v>15418</v>
      </c>
      <c r="J1440" s="7">
        <f>MATCH(spotify_data[[#This Row],[artist_name]],spotify_data[artist_name],0)</f>
        <v>1105</v>
      </c>
      <c r="K1440">
        <v>70</v>
      </c>
      <c r="L1440" s="10">
        <f>spotify_data[[#This Row],[artist_popularity]]/100</f>
        <v>0.7</v>
      </c>
      <c r="M1440">
        <v>5124577</v>
      </c>
      <c r="N1440" s="1" t="s">
        <v>23</v>
      </c>
      <c r="O1440" s="1" t="s">
        <v>15724</v>
      </c>
      <c r="P1440" s="1">
        <f>MATCH(spotify_data[[#This Row],[album_id]],spotify_data[album_id],0)</f>
        <v>1439</v>
      </c>
      <c r="Q1440" s="1" t="s">
        <v>15723</v>
      </c>
      <c r="R1440" s="2">
        <v>42184</v>
      </c>
      <c r="S1440" s="7">
        <f ca="1">+TODAY()-spotify_data[[#This Row],[Fecha lanzamiento Album]]</f>
        <v>3847</v>
      </c>
      <c r="T1440" s="7">
        <f ca="1">+spotify_data[[#This Row],[Antigüedad Album Dias]]/60</f>
        <v>64.11666666666666</v>
      </c>
      <c r="U1440" s="8">
        <f ca="1">spotify_data[[#This Row],[Antigüedad Album Meses]]/12</f>
        <v>5.343055555555555</v>
      </c>
      <c r="V1440">
        <v>1</v>
      </c>
      <c r="W1440" s="1" t="s">
        <v>21</v>
      </c>
      <c r="X1440" s="1" t="str">
        <f>+IF(spotify_data[[#This Row],[album_type]]="album","Album",IF(spotify_data[[#This Row],[album_type]]="single","Single","Compilation"))</f>
        <v>Single</v>
      </c>
      <c r="Y1440">
        <v>327</v>
      </c>
    </row>
    <row r="1441" spans="1:25" x14ac:dyDescent="0.3">
      <c r="A1441" s="1" t="s">
        <v>15951</v>
      </c>
      <c r="B1441" s="1">
        <v>3667</v>
      </c>
      <c r="C1441" s="1" t="s">
        <v>15952</v>
      </c>
      <c r="D1441">
        <v>3</v>
      </c>
      <c r="E1441">
        <v>75</v>
      </c>
      <c r="F1441" s="10">
        <f>spotify_data[[#This Row],[track_popularity]]/100</f>
        <v>0.75</v>
      </c>
      <c r="G1441" s="9" t="b">
        <v>1</v>
      </c>
      <c r="H1441" s="1">
        <f>+IF(spotify_data[[#This Row],[explicit]]=FALSE,0,1)</f>
        <v>1</v>
      </c>
      <c r="I1441" s="1" t="s">
        <v>1357</v>
      </c>
      <c r="J1441" s="7">
        <f>MATCH(spotify_data[[#This Row],[artist_name]],spotify_data[artist_name],0)</f>
        <v>333</v>
      </c>
      <c r="K1441">
        <v>87</v>
      </c>
      <c r="L1441" s="10">
        <f>spotify_data[[#This Row],[artist_popularity]]/100</f>
        <v>0.87</v>
      </c>
      <c r="M1441">
        <v>28305692</v>
      </c>
      <c r="N1441" s="1" t="s">
        <v>1358</v>
      </c>
      <c r="O1441" s="1" t="s">
        <v>15953</v>
      </c>
      <c r="P1441" s="1">
        <f>MATCH(spotify_data[[#This Row],[album_id]],spotify_data[album_id],0)</f>
        <v>1440</v>
      </c>
      <c r="Q1441" s="1" t="s">
        <v>15954</v>
      </c>
      <c r="R1441" s="2">
        <v>42059</v>
      </c>
      <c r="S1441" s="7">
        <f ca="1">+TODAY()-spotify_data[[#This Row],[Fecha lanzamiento Album]]</f>
        <v>3972</v>
      </c>
      <c r="T1441" s="7">
        <f ca="1">+spotify_data[[#This Row],[Antigüedad Album Dias]]/60</f>
        <v>66.2</v>
      </c>
      <c r="U1441" s="8">
        <f ca="1">spotify_data[[#This Row],[Antigüedad Album Meses]]/12</f>
        <v>5.5166666666666666</v>
      </c>
      <c r="V1441">
        <v>16</v>
      </c>
      <c r="W1441" s="1" t="s">
        <v>20</v>
      </c>
      <c r="X1441" s="1" t="str">
        <f>+IF(spotify_data[[#This Row],[album_type]]="album","Album",IF(spotify_data[[#This Row],[album_type]]="single","Single","Compilation"))</f>
        <v>Album</v>
      </c>
      <c r="Y1441">
        <v>375</v>
      </c>
    </row>
    <row r="1442" spans="1:25" x14ac:dyDescent="0.3">
      <c r="A1442" s="1" t="s">
        <v>15972</v>
      </c>
      <c r="B1442" s="1">
        <v>6802</v>
      </c>
      <c r="C1442" s="1" t="s">
        <v>15973</v>
      </c>
      <c r="D1442">
        <v>2</v>
      </c>
      <c r="E1442">
        <v>75</v>
      </c>
      <c r="F1442" s="10">
        <f>spotify_data[[#This Row],[track_popularity]]/100</f>
        <v>0.75</v>
      </c>
      <c r="G1442" s="9" t="b">
        <v>0</v>
      </c>
      <c r="H1442" s="1">
        <f>+IF(spotify_data[[#This Row],[explicit]]=FALSE,0,1)</f>
        <v>0</v>
      </c>
      <c r="I1442" s="1" t="s">
        <v>15974</v>
      </c>
      <c r="J1442" s="7">
        <f>MATCH(spotify_data[[#This Row],[artist_name]],spotify_data[artist_name],0)</f>
        <v>1441</v>
      </c>
      <c r="K1442">
        <v>63</v>
      </c>
      <c r="L1442" s="10">
        <f>spotify_data[[#This Row],[artist_popularity]]/100</f>
        <v>0.63</v>
      </c>
      <c r="M1442">
        <v>670530</v>
      </c>
      <c r="N1442" s="1" t="s">
        <v>23</v>
      </c>
      <c r="O1442" s="1" t="s">
        <v>15975</v>
      </c>
      <c r="P1442" s="1">
        <f>MATCH(spotify_data[[#This Row],[album_id]],spotify_data[album_id],0)</f>
        <v>1441</v>
      </c>
      <c r="Q1442" s="1" t="s">
        <v>15976</v>
      </c>
      <c r="R1442" s="2">
        <v>42048</v>
      </c>
      <c r="S1442" s="7">
        <f ca="1">+TODAY()-spotify_data[[#This Row],[Fecha lanzamiento Album]]</f>
        <v>3983</v>
      </c>
      <c r="T1442" s="7">
        <f ca="1">+spotify_data[[#This Row],[Antigüedad Album Dias]]/60</f>
        <v>66.38333333333334</v>
      </c>
      <c r="U1442" s="8">
        <f ca="1">spotify_data[[#This Row],[Antigüedad Album Meses]]/12</f>
        <v>5.531944444444445</v>
      </c>
      <c r="V1442">
        <v>12</v>
      </c>
      <c r="W1442" s="1" t="s">
        <v>20</v>
      </c>
      <c r="X1442" s="1" t="str">
        <f>+IF(spotify_data[[#This Row],[album_type]]="album","Album",IF(spotify_data[[#This Row],[album_type]]="single","Single","Compilation"))</f>
        <v>Album</v>
      </c>
      <c r="Y1442">
        <v>336</v>
      </c>
    </row>
    <row r="1443" spans="1:25" x14ac:dyDescent="0.3">
      <c r="A1443" s="1" t="s">
        <v>16383</v>
      </c>
      <c r="B1443" s="1">
        <v>6992</v>
      </c>
      <c r="C1443" s="1" t="s">
        <v>16384</v>
      </c>
      <c r="D1443">
        <v>13</v>
      </c>
      <c r="E1443">
        <v>75</v>
      </c>
      <c r="F1443" s="10">
        <f>spotify_data[[#This Row],[track_popularity]]/100</f>
        <v>0.75</v>
      </c>
      <c r="G1443" s="9" t="b">
        <v>0</v>
      </c>
      <c r="H1443" s="1">
        <f>+IF(spotify_data[[#This Row],[explicit]]=FALSE,0,1)</f>
        <v>0</v>
      </c>
      <c r="I1443" s="1" t="s">
        <v>12983</v>
      </c>
      <c r="J1443" s="7">
        <f>MATCH(spotify_data[[#This Row],[artist_name]],spotify_data[artist_name],0)</f>
        <v>1271</v>
      </c>
      <c r="K1443">
        <v>71</v>
      </c>
      <c r="L1443" s="10">
        <f>spotify_data[[#This Row],[artist_popularity]]/100</f>
        <v>0.71</v>
      </c>
      <c r="M1443">
        <v>3676745</v>
      </c>
      <c r="N1443" s="1" t="s">
        <v>23</v>
      </c>
      <c r="O1443" s="1" t="s">
        <v>16385</v>
      </c>
      <c r="P1443" s="1">
        <f>MATCH(spotify_data[[#This Row],[album_id]],spotify_data[album_id],0)</f>
        <v>1442</v>
      </c>
      <c r="Q1443" s="1" t="s">
        <v>16386</v>
      </c>
      <c r="R1443" s="2">
        <v>41906</v>
      </c>
      <c r="S1443" s="7">
        <f ca="1">+TODAY()-spotify_data[[#This Row],[Fecha lanzamiento Album]]</f>
        <v>4125</v>
      </c>
      <c r="T1443" s="7">
        <f ca="1">+spotify_data[[#This Row],[Antigüedad Album Dias]]/60</f>
        <v>68.75</v>
      </c>
      <c r="U1443" s="8">
        <f ca="1">spotify_data[[#This Row],[Antigüedad Album Meses]]/12</f>
        <v>5.729166666666667</v>
      </c>
      <c r="V1443">
        <v>18</v>
      </c>
      <c r="W1443" s="1" t="s">
        <v>20</v>
      </c>
      <c r="X1443" s="1" t="str">
        <f>+IF(spotify_data[[#This Row],[album_type]]="album","Album",IF(spotify_data[[#This Row],[album_type]]="single","Single","Compilation"))</f>
        <v>Album</v>
      </c>
      <c r="Y1443">
        <v>348</v>
      </c>
    </row>
    <row r="1444" spans="1:25" x14ac:dyDescent="0.3">
      <c r="A1444" s="1" t="s">
        <v>16657</v>
      </c>
      <c r="B1444" s="1">
        <v>1881</v>
      </c>
      <c r="C1444" s="1" t="s">
        <v>16658</v>
      </c>
      <c r="D1444">
        <v>10</v>
      </c>
      <c r="E1444">
        <v>75</v>
      </c>
      <c r="F1444" s="10">
        <f>spotify_data[[#This Row],[track_popularity]]/100</f>
        <v>0.75</v>
      </c>
      <c r="G1444" s="9" t="b">
        <v>0</v>
      </c>
      <c r="H1444" s="1">
        <f>+IF(spotify_data[[#This Row],[explicit]]=FALSE,0,1)</f>
        <v>0</v>
      </c>
      <c r="I1444" s="1" t="s">
        <v>1397</v>
      </c>
      <c r="J1444" s="7">
        <f>MATCH(spotify_data[[#This Row],[artist_name]],spotify_data[artist_name],0)</f>
        <v>190</v>
      </c>
      <c r="K1444">
        <v>81</v>
      </c>
      <c r="L1444" s="10">
        <f>spotify_data[[#This Row],[artist_popularity]]/100</f>
        <v>0.81</v>
      </c>
      <c r="M1444">
        <v>26272346</v>
      </c>
      <c r="N1444" s="1" t="s">
        <v>831</v>
      </c>
      <c r="O1444" s="1" t="s">
        <v>16655</v>
      </c>
      <c r="P1444" s="1">
        <f>MATCH(spotify_data[[#This Row],[album_id]],spotify_data[album_id],0)</f>
        <v>190</v>
      </c>
      <c r="Q1444" s="1" t="s">
        <v>16656</v>
      </c>
      <c r="R1444" s="2">
        <v>41785</v>
      </c>
      <c r="S1444" s="7">
        <f ca="1">+TODAY()-spotify_data[[#This Row],[Fecha lanzamiento Album]]</f>
        <v>4246</v>
      </c>
      <c r="T1444" s="7">
        <f ca="1">+spotify_data[[#This Row],[Antigüedad Album Dias]]/60</f>
        <v>70.766666666666666</v>
      </c>
      <c r="U1444" s="8">
        <f ca="1">spotify_data[[#This Row],[Antigüedad Album Meses]]/12</f>
        <v>5.8972222222222221</v>
      </c>
      <c r="V1444">
        <v>10</v>
      </c>
      <c r="W1444" s="1" t="s">
        <v>20</v>
      </c>
      <c r="X1444" s="1" t="str">
        <f>+IF(spotify_data[[#This Row],[album_type]]="album","Album",IF(spotify_data[[#This Row],[album_type]]="single","Single","Compilation"))</f>
        <v>Album</v>
      </c>
      <c r="Y1444">
        <v>422</v>
      </c>
    </row>
    <row r="1445" spans="1:25" x14ac:dyDescent="0.3">
      <c r="A1445" s="1" t="s">
        <v>16677</v>
      </c>
      <c r="B1445" s="1">
        <v>1882</v>
      </c>
      <c r="C1445" s="1" t="s">
        <v>16678</v>
      </c>
      <c r="D1445">
        <v>1</v>
      </c>
      <c r="E1445">
        <v>75</v>
      </c>
      <c r="F1445" s="10">
        <f>spotify_data[[#This Row],[track_popularity]]/100</f>
        <v>0.75</v>
      </c>
      <c r="G1445" s="9" t="b">
        <v>0</v>
      </c>
      <c r="H1445" s="1">
        <f>+IF(spotify_data[[#This Row],[explicit]]=FALSE,0,1)</f>
        <v>0</v>
      </c>
      <c r="I1445" s="1" t="s">
        <v>16679</v>
      </c>
      <c r="J1445" s="7">
        <f>MATCH(spotify_data[[#This Row],[artist_name]],spotify_data[artist_name],0)</f>
        <v>1444</v>
      </c>
      <c r="K1445">
        <v>62</v>
      </c>
      <c r="L1445" s="10">
        <f>spotify_data[[#This Row],[artist_popularity]]/100</f>
        <v>0.62</v>
      </c>
      <c r="M1445">
        <v>264457</v>
      </c>
      <c r="N1445" s="1" t="s">
        <v>1146</v>
      </c>
      <c r="O1445" s="1" t="s">
        <v>16680</v>
      </c>
      <c r="P1445" s="1">
        <f>MATCH(spotify_data[[#This Row],[album_id]],spotify_data[album_id],0)</f>
        <v>1444</v>
      </c>
      <c r="Q1445" s="1" t="s">
        <v>16681</v>
      </c>
      <c r="R1445" s="2">
        <v>41775</v>
      </c>
      <c r="S1445" s="7">
        <f ca="1">+TODAY()-spotify_data[[#This Row],[Fecha lanzamiento Album]]</f>
        <v>4256</v>
      </c>
      <c r="T1445" s="7">
        <f ca="1">+spotify_data[[#This Row],[Antigüedad Album Dias]]/60</f>
        <v>70.933333333333337</v>
      </c>
      <c r="U1445" s="8">
        <f ca="1">spotify_data[[#This Row],[Antigüedad Album Meses]]/12</f>
        <v>5.9111111111111114</v>
      </c>
      <c r="V1445">
        <v>2</v>
      </c>
      <c r="W1445" s="1" t="s">
        <v>21</v>
      </c>
      <c r="X1445" s="1" t="str">
        <f>+IF(spotify_data[[#This Row],[album_type]]="album","Album",IF(spotify_data[[#This Row],[album_type]]="single","Single","Compilation"))</f>
        <v>Single</v>
      </c>
      <c r="Y1445">
        <v>315</v>
      </c>
    </row>
    <row r="1446" spans="1:25" x14ac:dyDescent="0.3">
      <c r="A1446" s="1" t="s">
        <v>16691</v>
      </c>
      <c r="B1446" s="1">
        <v>9280</v>
      </c>
      <c r="C1446" s="1" t="s">
        <v>16692</v>
      </c>
      <c r="D1446">
        <v>17</v>
      </c>
      <c r="E1446">
        <v>75</v>
      </c>
      <c r="F1446" s="10">
        <f>spotify_data[[#This Row],[track_popularity]]/100</f>
        <v>0.75</v>
      </c>
      <c r="G1446" s="9" t="b">
        <v>0</v>
      </c>
      <c r="H1446" s="1">
        <f>+IF(spotify_data[[#This Row],[explicit]]=FALSE,0,1)</f>
        <v>0</v>
      </c>
      <c r="I1446" s="1" t="s">
        <v>16693</v>
      </c>
      <c r="J1446" s="7">
        <f>MATCH(spotify_data[[#This Row],[artist_name]],spotify_data[artist_name],0)</f>
        <v>213</v>
      </c>
      <c r="K1446">
        <v>85</v>
      </c>
      <c r="L1446" s="10">
        <f>spotify_data[[#This Row],[artist_popularity]]/100</f>
        <v>0.85</v>
      </c>
      <c r="M1446">
        <v>37446069</v>
      </c>
      <c r="N1446" s="1" t="s">
        <v>23</v>
      </c>
      <c r="O1446" s="1" t="s">
        <v>16694</v>
      </c>
      <c r="P1446" s="1">
        <f>MATCH(spotify_data[[#This Row],[album_id]],spotify_data[album_id],0)</f>
        <v>443</v>
      </c>
      <c r="Q1446" s="1" t="s">
        <v>16695</v>
      </c>
      <c r="R1446" s="2">
        <v>41768</v>
      </c>
      <c r="S1446" s="7">
        <f ca="1">+TODAY()-spotify_data[[#This Row],[Fecha lanzamiento Album]]</f>
        <v>4263</v>
      </c>
      <c r="T1446" s="7">
        <f ca="1">+spotify_data[[#This Row],[Antigüedad Album Dias]]/60</f>
        <v>71.05</v>
      </c>
      <c r="U1446" s="8">
        <f ca="1">spotify_data[[#This Row],[Antigüedad Album Meses]]/12</f>
        <v>5.9208333333333334</v>
      </c>
      <c r="V1446">
        <v>17</v>
      </c>
      <c r="W1446" s="1" t="s">
        <v>20</v>
      </c>
      <c r="X1446" s="1" t="str">
        <f>+IF(spotify_data[[#This Row],[album_type]]="album","Album",IF(spotify_data[[#This Row],[album_type]]="single","Single","Compilation"))</f>
        <v>Album</v>
      </c>
      <c r="Y1446">
        <v>41</v>
      </c>
    </row>
    <row r="1447" spans="1:25" x14ac:dyDescent="0.3">
      <c r="A1447" s="1" t="s">
        <v>16901</v>
      </c>
      <c r="B1447" s="1">
        <v>2122</v>
      </c>
      <c r="C1447" s="1" t="s">
        <v>16902</v>
      </c>
      <c r="D1447">
        <v>7</v>
      </c>
      <c r="E1447">
        <v>75</v>
      </c>
      <c r="F1447" s="10">
        <f>spotify_data[[#This Row],[track_popularity]]/100</f>
        <v>0.75</v>
      </c>
      <c r="G1447" s="9" t="b">
        <v>1</v>
      </c>
      <c r="H1447" s="1">
        <f>+IF(spotify_data[[#This Row],[explicit]]=FALSE,0,1)</f>
        <v>1</v>
      </c>
      <c r="I1447" s="1" t="s">
        <v>5599</v>
      </c>
      <c r="J1447" s="7">
        <f>MATCH(spotify_data[[#This Row],[artist_name]],spotify_data[artist_name],0)</f>
        <v>100</v>
      </c>
      <c r="K1447">
        <v>88</v>
      </c>
      <c r="L1447" s="10">
        <f>spotify_data[[#This Row],[artist_popularity]]/100</f>
        <v>0.88</v>
      </c>
      <c r="M1447">
        <v>51798111</v>
      </c>
      <c r="N1447" s="1" t="s">
        <v>5600</v>
      </c>
      <c r="O1447" s="1" t="s">
        <v>16903</v>
      </c>
      <c r="P1447" s="1">
        <f>MATCH(spotify_data[[#This Row],[album_id]],spotify_data[album_id],0)</f>
        <v>446</v>
      </c>
      <c r="Q1447" s="1" t="s">
        <v>16904</v>
      </c>
      <c r="R1447" s="2">
        <v>41640</v>
      </c>
      <c r="S1447" s="7">
        <f ca="1">+TODAY()-spotify_data[[#This Row],[Fecha lanzamiento Album]]</f>
        <v>4391</v>
      </c>
      <c r="T1447" s="7">
        <f ca="1">+spotify_data[[#This Row],[Antigüedad Album Dias]]/60</f>
        <v>73.183333333333337</v>
      </c>
      <c r="U1447" s="8">
        <f ca="1">spotify_data[[#This Row],[Antigüedad Album Meses]]/12</f>
        <v>6.0986111111111114</v>
      </c>
      <c r="V1447">
        <v>14</v>
      </c>
      <c r="W1447" s="1" t="s">
        <v>20</v>
      </c>
      <c r="X1447" s="1" t="str">
        <f>+IF(spotify_data[[#This Row],[album_type]]="album","Album",IF(spotify_data[[#This Row],[album_type]]="single","Single","Compilation"))</f>
        <v>Album</v>
      </c>
      <c r="Y1447">
        <v>39</v>
      </c>
    </row>
    <row r="1448" spans="1:25" x14ac:dyDescent="0.3">
      <c r="A1448" s="1" t="s">
        <v>16970</v>
      </c>
      <c r="B1448" s="1">
        <v>3143</v>
      </c>
      <c r="C1448" s="1" t="s">
        <v>16971</v>
      </c>
      <c r="D1448">
        <v>11</v>
      </c>
      <c r="E1448">
        <v>75</v>
      </c>
      <c r="F1448" s="10">
        <f>spotify_data[[#This Row],[track_popularity]]/100</f>
        <v>0.75</v>
      </c>
      <c r="G1448" s="9" t="b">
        <v>0</v>
      </c>
      <c r="H1448" s="1">
        <f>+IF(spotify_data[[#This Row],[explicit]]=FALSE,0,1)</f>
        <v>0</v>
      </c>
      <c r="I1448" s="1" t="s">
        <v>5599</v>
      </c>
      <c r="J1448" s="7">
        <f>MATCH(spotify_data[[#This Row],[artist_name]],spotify_data[artist_name],0)</f>
        <v>100</v>
      </c>
      <c r="K1448">
        <v>88</v>
      </c>
      <c r="L1448" s="10">
        <f>spotify_data[[#This Row],[artist_popularity]]/100</f>
        <v>0.88</v>
      </c>
      <c r="M1448">
        <v>51798111</v>
      </c>
      <c r="N1448" s="1" t="s">
        <v>5600</v>
      </c>
      <c r="O1448" s="1" t="s">
        <v>16903</v>
      </c>
      <c r="P1448" s="1">
        <f>MATCH(spotify_data[[#This Row],[album_id]],spotify_data[album_id],0)</f>
        <v>446</v>
      </c>
      <c r="Q1448" s="1" t="s">
        <v>16904</v>
      </c>
      <c r="R1448" s="2">
        <v>41640</v>
      </c>
      <c r="S1448" s="7">
        <f ca="1">+TODAY()-spotify_data[[#This Row],[Fecha lanzamiento Album]]</f>
        <v>4391</v>
      </c>
      <c r="T1448" s="7">
        <f ca="1">+spotify_data[[#This Row],[Antigüedad Album Dias]]/60</f>
        <v>73.183333333333337</v>
      </c>
      <c r="U1448" s="8">
        <f ca="1">spotify_data[[#This Row],[Antigüedad Album Meses]]/12</f>
        <v>6.0986111111111114</v>
      </c>
      <c r="V1448">
        <v>14</v>
      </c>
      <c r="W1448" s="1" t="s">
        <v>20</v>
      </c>
      <c r="X1448" s="1" t="str">
        <f>+IF(spotify_data[[#This Row],[album_type]]="album","Album",IF(spotify_data[[#This Row],[album_type]]="single","Single","Compilation"))</f>
        <v>Album</v>
      </c>
      <c r="Y1448">
        <v>303</v>
      </c>
    </row>
    <row r="1449" spans="1:25" x14ac:dyDescent="0.3">
      <c r="A1449" s="1" t="s">
        <v>17341</v>
      </c>
      <c r="B1449" s="1">
        <v>2293</v>
      </c>
      <c r="C1449" s="1" t="s">
        <v>17342</v>
      </c>
      <c r="D1449">
        <v>11</v>
      </c>
      <c r="E1449">
        <v>75</v>
      </c>
      <c r="F1449" s="10">
        <f>spotify_data[[#This Row],[track_popularity]]/100</f>
        <v>0.75</v>
      </c>
      <c r="G1449" s="9" t="b">
        <v>0</v>
      </c>
      <c r="H1449" s="1">
        <f>+IF(spotify_data[[#This Row],[explicit]]=FALSE,0,1)</f>
        <v>0</v>
      </c>
      <c r="I1449" s="1" t="s">
        <v>17331</v>
      </c>
      <c r="J1449" s="7">
        <f>MATCH(spotify_data[[#This Row],[artist_name]],spotify_data[artist_name],0)</f>
        <v>36</v>
      </c>
      <c r="K1449">
        <v>84</v>
      </c>
      <c r="L1449" s="10">
        <f>spotify_data[[#This Row],[artist_popularity]]/100</f>
        <v>0.84</v>
      </c>
      <c r="M1449">
        <v>32059138</v>
      </c>
      <c r="N1449" s="1" t="s">
        <v>17332</v>
      </c>
      <c r="O1449" s="1" t="s">
        <v>17333</v>
      </c>
      <c r="P1449" s="1">
        <f>MATCH(spotify_data[[#This Row],[album_id]],spotify_data[album_id],0)</f>
        <v>36</v>
      </c>
      <c r="Q1449" s="1" t="s">
        <v>17334</v>
      </c>
      <c r="R1449" s="2">
        <v>41526</v>
      </c>
      <c r="S1449" s="7">
        <f ca="1">+TODAY()-spotify_data[[#This Row],[Fecha lanzamiento Album]]</f>
        <v>4505</v>
      </c>
      <c r="T1449" s="7">
        <f ca="1">+spotify_data[[#This Row],[Antigüedad Album Dias]]/60</f>
        <v>75.083333333333329</v>
      </c>
      <c r="U1449" s="8">
        <f ca="1">spotify_data[[#This Row],[Antigüedad Album Meses]]/12</f>
        <v>6.2569444444444438</v>
      </c>
      <c r="V1449">
        <v>12</v>
      </c>
      <c r="W1449" s="1" t="s">
        <v>20</v>
      </c>
      <c r="X1449" s="1" t="str">
        <f>+IF(spotify_data[[#This Row],[album_type]]="album","Album",IF(spotify_data[[#This Row],[album_type]]="single","Single","Compilation"))</f>
        <v>Album</v>
      </c>
      <c r="Y1449">
        <v>429</v>
      </c>
    </row>
    <row r="1450" spans="1:25" x14ac:dyDescent="0.3">
      <c r="A1450" s="1" t="s">
        <v>17343</v>
      </c>
      <c r="B1450" s="1">
        <v>5505</v>
      </c>
      <c r="C1450" s="1" t="s">
        <v>17344</v>
      </c>
      <c r="D1450">
        <v>4</v>
      </c>
      <c r="E1450">
        <v>75</v>
      </c>
      <c r="F1450" s="10">
        <f>spotify_data[[#This Row],[track_popularity]]/100</f>
        <v>0.75</v>
      </c>
      <c r="G1450" s="9" t="b">
        <v>0</v>
      </c>
      <c r="H1450" s="1">
        <f>+IF(spotify_data[[#This Row],[explicit]]=FALSE,0,1)</f>
        <v>0</v>
      </c>
      <c r="I1450" s="1" t="s">
        <v>17331</v>
      </c>
      <c r="J1450" s="7">
        <f>MATCH(spotify_data[[#This Row],[artist_name]],spotify_data[artist_name],0)</f>
        <v>36</v>
      </c>
      <c r="K1450">
        <v>84</v>
      </c>
      <c r="L1450" s="10">
        <f>spotify_data[[#This Row],[artist_popularity]]/100</f>
        <v>0.84</v>
      </c>
      <c r="M1450">
        <v>32068481</v>
      </c>
      <c r="N1450" s="1" t="s">
        <v>17332</v>
      </c>
      <c r="O1450" s="1" t="s">
        <v>17333</v>
      </c>
      <c r="P1450" s="1">
        <f>MATCH(spotify_data[[#This Row],[album_id]],spotify_data[album_id],0)</f>
        <v>36</v>
      </c>
      <c r="Q1450" s="1" t="s">
        <v>17334</v>
      </c>
      <c r="R1450" s="2">
        <v>41526</v>
      </c>
      <c r="S1450" s="7">
        <f ca="1">+TODAY()-spotify_data[[#This Row],[Fecha lanzamiento Album]]</f>
        <v>4505</v>
      </c>
      <c r="T1450" s="7">
        <f ca="1">+spotify_data[[#This Row],[Antigüedad Album Dias]]/60</f>
        <v>75.083333333333329</v>
      </c>
      <c r="U1450" s="8">
        <f ca="1">spotify_data[[#This Row],[Antigüedad Album Meses]]/12</f>
        <v>6.2569444444444438</v>
      </c>
      <c r="V1450">
        <v>12</v>
      </c>
      <c r="W1450" s="1" t="s">
        <v>20</v>
      </c>
      <c r="X1450" s="1" t="str">
        <f>+IF(spotify_data[[#This Row],[album_type]]="album","Album",IF(spotify_data[[#This Row],[album_type]]="single","Single","Compilation"))</f>
        <v>Album</v>
      </c>
      <c r="Y1450">
        <v>345</v>
      </c>
    </row>
    <row r="1451" spans="1:25" x14ac:dyDescent="0.3">
      <c r="A1451" s="1" t="s">
        <v>17362</v>
      </c>
      <c r="B1451" s="1">
        <v>1426</v>
      </c>
      <c r="C1451" s="1" t="s">
        <v>17363</v>
      </c>
      <c r="D1451">
        <v>1</v>
      </c>
      <c r="E1451">
        <v>75</v>
      </c>
      <c r="F1451" s="10">
        <f>spotify_data[[#This Row],[track_popularity]]/100</f>
        <v>0.75</v>
      </c>
      <c r="G1451" s="9" t="b">
        <v>1</v>
      </c>
      <c r="H1451" s="1">
        <f>+IF(spotify_data[[#This Row],[explicit]]=FALSE,0,1)</f>
        <v>1</v>
      </c>
      <c r="I1451" s="1" t="s">
        <v>17364</v>
      </c>
      <c r="J1451" s="7">
        <f>MATCH(spotify_data[[#This Row],[artist_name]],spotify_data[artist_name],0)</f>
        <v>1450</v>
      </c>
      <c r="K1451">
        <v>66</v>
      </c>
      <c r="L1451" s="10">
        <f>spotify_data[[#This Row],[artist_popularity]]/100</f>
        <v>0.66</v>
      </c>
      <c r="M1451">
        <v>778972</v>
      </c>
      <c r="N1451" s="1" t="s">
        <v>23</v>
      </c>
      <c r="O1451" s="1" t="s">
        <v>17365</v>
      </c>
      <c r="P1451" s="1">
        <f>MATCH(spotify_data[[#This Row],[album_id]],spotify_data[album_id],0)</f>
        <v>1450</v>
      </c>
      <c r="Q1451" s="1" t="s">
        <v>17366</v>
      </c>
      <c r="R1451" s="2">
        <v>41509</v>
      </c>
      <c r="S1451" s="7">
        <f ca="1">+TODAY()-spotify_data[[#This Row],[Fecha lanzamiento Album]]</f>
        <v>4522</v>
      </c>
      <c r="T1451" s="7">
        <f ca="1">+spotify_data[[#This Row],[Antigüedad Album Dias]]/60</f>
        <v>75.36666666666666</v>
      </c>
      <c r="U1451" s="8">
        <f ca="1">spotify_data[[#This Row],[Antigüedad Album Meses]]/12</f>
        <v>6.280555555555555</v>
      </c>
      <c r="V1451">
        <v>11</v>
      </c>
      <c r="W1451" s="1" t="s">
        <v>20</v>
      </c>
      <c r="X1451" s="1" t="str">
        <f>+IF(spotify_data[[#This Row],[album_type]]="album","Album",IF(spotify_data[[#This Row],[album_type]]="single","Single","Compilation"))</f>
        <v>Album</v>
      </c>
      <c r="Y1451">
        <v>261</v>
      </c>
    </row>
    <row r="1452" spans="1:25" x14ac:dyDescent="0.3">
      <c r="A1452" s="1" t="s">
        <v>17428</v>
      </c>
      <c r="B1452" s="1">
        <v>62</v>
      </c>
      <c r="C1452" s="1" t="s">
        <v>17429</v>
      </c>
      <c r="D1452">
        <v>7</v>
      </c>
      <c r="E1452">
        <v>75</v>
      </c>
      <c r="F1452" s="10">
        <f>spotify_data[[#This Row],[track_popularity]]/100</f>
        <v>0.75</v>
      </c>
      <c r="G1452" s="9" t="b">
        <v>1</v>
      </c>
      <c r="H1452" s="1">
        <f>+IF(spotify_data[[#This Row],[explicit]]=FALSE,0,1)</f>
        <v>1</v>
      </c>
      <c r="I1452" s="1" t="s">
        <v>5161</v>
      </c>
      <c r="J1452" s="7">
        <f>MATCH(spotify_data[[#This Row],[artist_name]],spotify_data[artist_name],0)</f>
        <v>235</v>
      </c>
      <c r="K1452">
        <v>82</v>
      </c>
      <c r="L1452" s="10">
        <f>spotify_data[[#This Row],[artist_popularity]]/100</f>
        <v>0.82</v>
      </c>
      <c r="M1452">
        <v>17330082</v>
      </c>
      <c r="N1452" s="1" t="s">
        <v>1366</v>
      </c>
      <c r="O1452" s="1" t="s">
        <v>17430</v>
      </c>
      <c r="P1452" s="1">
        <f>MATCH(spotify_data[[#This Row],[album_id]],spotify_data[album_id],0)</f>
        <v>681</v>
      </c>
      <c r="Q1452" s="1" t="s">
        <v>17431</v>
      </c>
      <c r="R1452" s="2">
        <v>41455</v>
      </c>
      <c r="S1452" s="7">
        <f ca="1">+TODAY()-spotify_data[[#This Row],[Fecha lanzamiento Album]]</f>
        <v>4576</v>
      </c>
      <c r="T1452" s="7">
        <f ca="1">+spotify_data[[#This Row],[Antigüedad Album Dias]]/60</f>
        <v>76.266666666666666</v>
      </c>
      <c r="U1452" s="8">
        <f ca="1">spotify_data[[#This Row],[Antigüedad Album Meses]]/12</f>
        <v>6.3555555555555552</v>
      </c>
      <c r="V1452">
        <v>17</v>
      </c>
      <c r="W1452" s="1" t="s">
        <v>20</v>
      </c>
      <c r="X1452" s="1" t="str">
        <f>+IF(spotify_data[[#This Row],[album_type]]="album","Album",IF(spotify_data[[#This Row],[album_type]]="single","Single","Compilation"))</f>
        <v>Album</v>
      </c>
      <c r="Y1452">
        <v>389</v>
      </c>
    </row>
    <row r="1453" spans="1:25" x14ac:dyDescent="0.3">
      <c r="A1453" s="1" t="s">
        <v>17454</v>
      </c>
      <c r="B1453" s="1">
        <v>3309</v>
      </c>
      <c r="C1453" s="1" t="s">
        <v>17455</v>
      </c>
      <c r="D1453">
        <v>13</v>
      </c>
      <c r="E1453">
        <v>75</v>
      </c>
      <c r="F1453" s="10">
        <f>spotify_data[[#This Row],[track_popularity]]/100</f>
        <v>0.75</v>
      </c>
      <c r="G1453" s="9" t="b">
        <v>0</v>
      </c>
      <c r="H1453" s="1">
        <f>+IF(spotify_data[[#This Row],[explicit]]=FALSE,0,1)</f>
        <v>0</v>
      </c>
      <c r="I1453" s="1" t="s">
        <v>4986</v>
      </c>
      <c r="J1453" s="7">
        <f>MATCH(spotify_data[[#This Row],[artist_name]],spotify_data[artist_name],0)</f>
        <v>98</v>
      </c>
      <c r="K1453">
        <v>77</v>
      </c>
      <c r="L1453" s="10">
        <f>spotify_data[[#This Row],[artist_popularity]]/100</f>
        <v>0.77</v>
      </c>
      <c r="M1453">
        <v>4311492</v>
      </c>
      <c r="N1453" s="1" t="s">
        <v>23</v>
      </c>
      <c r="O1453" s="1" t="s">
        <v>17448</v>
      </c>
      <c r="P1453" s="1">
        <f>MATCH(spotify_data[[#This Row],[album_id]],spotify_data[album_id],0)</f>
        <v>98</v>
      </c>
      <c r="Q1453" s="1" t="s">
        <v>17449</v>
      </c>
      <c r="R1453" s="2">
        <v>41449</v>
      </c>
      <c r="S1453" s="7">
        <f ca="1">+TODAY()-spotify_data[[#This Row],[Fecha lanzamiento Album]]</f>
        <v>4582</v>
      </c>
      <c r="T1453" s="7">
        <f ca="1">+spotify_data[[#This Row],[Antigüedad Album Dias]]/60</f>
        <v>76.36666666666666</v>
      </c>
      <c r="U1453" s="8">
        <f ca="1">spotify_data[[#This Row],[Antigüedad Album Meses]]/12</f>
        <v>6.363888888888888</v>
      </c>
      <c r="V1453">
        <v>15</v>
      </c>
      <c r="W1453" s="1" t="s">
        <v>20</v>
      </c>
      <c r="X1453" s="1" t="str">
        <f>+IF(spotify_data[[#This Row],[album_type]]="album","Album",IF(spotify_data[[#This Row],[album_type]]="single","Single","Compilation"))</f>
        <v>Album</v>
      </c>
      <c r="Y1453">
        <v>321</v>
      </c>
    </row>
    <row r="1454" spans="1:25" x14ac:dyDescent="0.3">
      <c r="A1454" s="1" t="s">
        <v>17519</v>
      </c>
      <c r="B1454" s="1">
        <v>550</v>
      </c>
      <c r="C1454" s="1" t="s">
        <v>17520</v>
      </c>
      <c r="D1454">
        <v>10</v>
      </c>
      <c r="E1454">
        <v>75</v>
      </c>
      <c r="F1454" s="10">
        <f>spotify_data[[#This Row],[track_popularity]]/100</f>
        <v>0.75</v>
      </c>
      <c r="G1454" s="9" t="b">
        <v>0</v>
      </c>
      <c r="H1454" s="1">
        <f>+IF(spotify_data[[#This Row],[explicit]]=FALSE,0,1)</f>
        <v>0</v>
      </c>
      <c r="I1454" s="1" t="s">
        <v>17515</v>
      </c>
      <c r="J1454" s="7">
        <f>MATCH(spotify_data[[#This Row],[artist_name]],spotify_data[artist_name],0)</f>
        <v>806</v>
      </c>
      <c r="K1454">
        <v>65</v>
      </c>
      <c r="L1454" s="10">
        <f>spotify_data[[#This Row],[artist_popularity]]/100</f>
        <v>0.65</v>
      </c>
      <c r="M1454">
        <v>1363006</v>
      </c>
      <c r="N1454" s="1" t="s">
        <v>17516</v>
      </c>
      <c r="O1454" s="1" t="s">
        <v>17517</v>
      </c>
      <c r="P1454" s="1">
        <f>MATCH(spotify_data[[#This Row],[album_id]],spotify_data[album_id],0)</f>
        <v>806</v>
      </c>
      <c r="Q1454" s="1" t="s">
        <v>17518</v>
      </c>
      <c r="R1454" s="2">
        <v>41400</v>
      </c>
      <c r="S1454" s="7">
        <f ca="1">+TODAY()-spotify_data[[#This Row],[Fecha lanzamiento Album]]</f>
        <v>4631</v>
      </c>
      <c r="T1454" s="7">
        <f ca="1">+spotify_data[[#This Row],[Antigüedad Album Dias]]/60</f>
        <v>77.183333333333337</v>
      </c>
      <c r="U1454" s="8">
        <f ca="1">spotify_data[[#This Row],[Antigüedad Album Meses]]/12</f>
        <v>6.4319444444444445</v>
      </c>
      <c r="V1454">
        <v>13</v>
      </c>
      <c r="W1454" s="1" t="s">
        <v>20</v>
      </c>
      <c r="X1454" s="1" t="str">
        <f>+IF(spotify_data[[#This Row],[album_type]]="album","Album",IF(spotify_data[[#This Row],[album_type]]="single","Single","Compilation"))</f>
        <v>Album</v>
      </c>
      <c r="Y1454">
        <v>141</v>
      </c>
    </row>
    <row r="1455" spans="1:25" x14ac:dyDescent="0.3">
      <c r="A1455" s="1" t="s">
        <v>17537</v>
      </c>
      <c r="B1455" s="1">
        <v>995</v>
      </c>
      <c r="C1455" s="1" t="s">
        <v>17538</v>
      </c>
      <c r="D1455">
        <v>12</v>
      </c>
      <c r="E1455">
        <v>75</v>
      </c>
      <c r="F1455" s="10">
        <f>spotify_data[[#This Row],[track_popularity]]/100</f>
        <v>0.75</v>
      </c>
      <c r="G1455" s="9" t="b">
        <v>0</v>
      </c>
      <c r="H1455" s="1">
        <f>+IF(spotify_data[[#This Row],[explicit]]=FALSE,0,1)</f>
        <v>0</v>
      </c>
      <c r="I1455" s="1" t="s">
        <v>7805</v>
      </c>
      <c r="J1455" s="7">
        <f>MATCH(spotify_data[[#This Row],[artist_name]],spotify_data[artist_name],0)</f>
        <v>37</v>
      </c>
      <c r="K1455">
        <v>83</v>
      </c>
      <c r="L1455" s="10">
        <f>spotify_data[[#This Row],[artist_popularity]]/100</f>
        <v>0.83</v>
      </c>
      <c r="M1455">
        <v>21598900</v>
      </c>
      <c r="N1455" s="1" t="s">
        <v>23</v>
      </c>
      <c r="O1455" s="1" t="s">
        <v>17533</v>
      </c>
      <c r="P1455" s="1">
        <f>MATCH(spotify_data[[#This Row],[album_id]],spotify_data[album_id],0)</f>
        <v>1454</v>
      </c>
      <c r="Q1455" s="1" t="s">
        <v>17534</v>
      </c>
      <c r="R1455" s="2">
        <v>41387</v>
      </c>
      <c r="S1455" s="7">
        <f ca="1">+TODAY()-spotify_data[[#This Row],[Fecha lanzamiento Album]]</f>
        <v>4644</v>
      </c>
      <c r="T1455" s="7">
        <f ca="1">+spotify_data[[#This Row],[Antigüedad Album Dias]]/60</f>
        <v>77.400000000000006</v>
      </c>
      <c r="U1455" s="8">
        <f ca="1">spotify_data[[#This Row],[Antigüedad Album Meses]]/12</f>
        <v>6.45</v>
      </c>
      <c r="V1455">
        <v>15</v>
      </c>
      <c r="W1455" s="1" t="s">
        <v>20</v>
      </c>
      <c r="X1455" s="1" t="str">
        <f>+IF(spotify_data[[#This Row],[album_type]]="album","Album",IF(spotify_data[[#This Row],[album_type]]="single","Single","Compilation"))</f>
        <v>Album</v>
      </c>
      <c r="Y1455">
        <v>349</v>
      </c>
    </row>
    <row r="1456" spans="1:25" x14ac:dyDescent="0.3">
      <c r="A1456" s="1" t="s">
        <v>17889</v>
      </c>
      <c r="B1456" s="1">
        <v>1120</v>
      </c>
      <c r="C1456" s="1" t="s">
        <v>4862</v>
      </c>
      <c r="D1456">
        <v>9</v>
      </c>
      <c r="E1456">
        <v>75</v>
      </c>
      <c r="F1456" s="10">
        <f>spotify_data[[#This Row],[track_popularity]]/100</f>
        <v>0.75</v>
      </c>
      <c r="G1456" s="9" t="b">
        <v>0</v>
      </c>
      <c r="H1456" s="1">
        <f>+IF(spotify_data[[#This Row],[explicit]]=FALSE,0,1)</f>
        <v>0</v>
      </c>
      <c r="I1456" s="1" t="s">
        <v>6348</v>
      </c>
      <c r="J1456" s="7">
        <f>MATCH(spotify_data[[#This Row],[artist_name]],spotify_data[artist_name],0)</f>
        <v>103</v>
      </c>
      <c r="K1456">
        <v>90</v>
      </c>
      <c r="L1456" s="10">
        <f>spotify_data[[#This Row],[artist_popularity]]/100</f>
        <v>0.9</v>
      </c>
      <c r="M1456">
        <v>69030894</v>
      </c>
      <c r="N1456" s="1" t="s">
        <v>6349</v>
      </c>
      <c r="O1456" s="1" t="s">
        <v>17887</v>
      </c>
      <c r="P1456" s="1">
        <f>MATCH(spotify_data[[#This Row],[album_id]],spotify_data[album_id],0)</f>
        <v>1120</v>
      </c>
      <c r="Q1456" s="1" t="s">
        <v>17888</v>
      </c>
      <c r="R1456" s="2">
        <v>41254</v>
      </c>
      <c r="S1456" s="7">
        <f ca="1">+TODAY()-spotify_data[[#This Row],[Fecha lanzamiento Album]]</f>
        <v>4777</v>
      </c>
      <c r="T1456" s="7">
        <f ca="1">+spotify_data[[#This Row],[Antigüedad Album Dias]]/60</f>
        <v>79.61666666666666</v>
      </c>
      <c r="U1456" s="8">
        <f ca="1">spotify_data[[#This Row],[Antigüedad Album Meses]]/12</f>
        <v>6.634722222222222</v>
      </c>
      <c r="V1456">
        <v>17</v>
      </c>
      <c r="W1456" s="1" t="s">
        <v>20</v>
      </c>
      <c r="X1456" s="1" t="str">
        <f>+IF(spotify_data[[#This Row],[album_type]]="album","Album",IF(spotify_data[[#This Row],[album_type]]="single","Single","Compilation"))</f>
        <v>Album</v>
      </c>
      <c r="Y1456">
        <v>401</v>
      </c>
    </row>
    <row r="1457" spans="1:25" x14ac:dyDescent="0.3">
      <c r="A1457" s="1" t="s">
        <v>18094</v>
      </c>
      <c r="B1457" s="1">
        <v>5223</v>
      </c>
      <c r="C1457" s="1" t="s">
        <v>17438</v>
      </c>
      <c r="D1457">
        <v>1</v>
      </c>
      <c r="E1457">
        <v>75</v>
      </c>
      <c r="F1457" s="10">
        <f>spotify_data[[#This Row],[track_popularity]]/100</f>
        <v>0.75</v>
      </c>
      <c r="G1457" s="9" t="b">
        <v>0</v>
      </c>
      <c r="H1457" s="1">
        <f>+IF(spotify_data[[#This Row],[explicit]]=FALSE,0,1)</f>
        <v>0</v>
      </c>
      <c r="I1457" s="1" t="s">
        <v>5643</v>
      </c>
      <c r="J1457" s="7">
        <f>MATCH(spotify_data[[#This Row],[artist_name]],spotify_data[artist_name],0)</f>
        <v>892</v>
      </c>
      <c r="K1457">
        <v>78</v>
      </c>
      <c r="L1457" s="10">
        <f>spotify_data[[#This Row],[artist_popularity]]/100</f>
        <v>0.78</v>
      </c>
      <c r="M1457">
        <v>13211271</v>
      </c>
      <c r="N1457" s="1" t="s">
        <v>23</v>
      </c>
      <c r="O1457" s="1" t="s">
        <v>18095</v>
      </c>
      <c r="P1457" s="1">
        <f>MATCH(spotify_data[[#This Row],[album_id]],spotify_data[album_id],0)</f>
        <v>1456</v>
      </c>
      <c r="Q1457" s="1" t="s">
        <v>18096</v>
      </c>
      <c r="R1457" s="2">
        <v>41194</v>
      </c>
      <c r="S1457" s="7">
        <f ca="1">+TODAY()-spotify_data[[#This Row],[Fecha lanzamiento Album]]</f>
        <v>4837</v>
      </c>
      <c r="T1457" s="7">
        <f ca="1">+spotify_data[[#This Row],[Antigüedad Album Dias]]/60</f>
        <v>80.61666666666666</v>
      </c>
      <c r="U1457" s="8">
        <f ca="1">spotify_data[[#This Row],[Antigüedad Album Meses]]/12</f>
        <v>6.718055555555555</v>
      </c>
      <c r="V1457">
        <v>31</v>
      </c>
      <c r="W1457" s="1" t="s">
        <v>20</v>
      </c>
      <c r="X1457" s="1" t="str">
        <f>+IF(spotify_data[[#This Row],[album_type]]="album","Album",IF(spotify_data[[#This Row],[album_type]]="single","Single","Compilation"))</f>
        <v>Album</v>
      </c>
      <c r="Y1457">
        <v>385</v>
      </c>
    </row>
    <row r="1458" spans="1:25" x14ac:dyDescent="0.3">
      <c r="A1458" s="1" t="s">
        <v>18135</v>
      </c>
      <c r="B1458" s="1">
        <v>3388</v>
      </c>
      <c r="C1458" s="1" t="s">
        <v>18136</v>
      </c>
      <c r="D1458">
        <v>10</v>
      </c>
      <c r="E1458">
        <v>75</v>
      </c>
      <c r="F1458" s="10">
        <f>spotify_data[[#This Row],[track_popularity]]/100</f>
        <v>0.75</v>
      </c>
      <c r="G1458" s="9" t="b">
        <v>0</v>
      </c>
      <c r="H1458" s="1">
        <f>+IF(spotify_data[[#This Row],[explicit]]=FALSE,0,1)</f>
        <v>0</v>
      </c>
      <c r="I1458" s="1" t="s">
        <v>16693</v>
      </c>
      <c r="J1458" s="7">
        <f>MATCH(spotify_data[[#This Row],[artist_name]],spotify_data[artist_name],0)</f>
        <v>213</v>
      </c>
      <c r="K1458">
        <v>85</v>
      </c>
      <c r="L1458" s="10">
        <f>spotify_data[[#This Row],[artist_popularity]]/100</f>
        <v>0.85</v>
      </c>
      <c r="M1458">
        <v>37446069</v>
      </c>
      <c r="N1458" s="1" t="s">
        <v>23</v>
      </c>
      <c r="O1458" s="1" t="s">
        <v>18137</v>
      </c>
      <c r="P1458" s="1">
        <f>MATCH(spotify_data[[#This Row],[album_id]],spotify_data[album_id],0)</f>
        <v>1457</v>
      </c>
      <c r="Q1458" s="1" t="s">
        <v>18138</v>
      </c>
      <c r="R1458" s="2">
        <v>41170</v>
      </c>
      <c r="S1458" s="7">
        <f ca="1">+TODAY()-spotify_data[[#This Row],[Fecha lanzamiento Album]]</f>
        <v>4861</v>
      </c>
      <c r="T1458" s="7">
        <f ca="1">+spotify_data[[#This Row],[Antigüedad Album Dias]]/60</f>
        <v>81.016666666666666</v>
      </c>
      <c r="U1458" s="8">
        <f ca="1">spotify_data[[#This Row],[Antigüedad Album Meses]]/12</f>
        <v>6.7513888888888891</v>
      </c>
      <c r="V1458">
        <v>24</v>
      </c>
      <c r="W1458" s="1" t="s">
        <v>20</v>
      </c>
      <c r="X1458" s="1" t="str">
        <f>+IF(spotify_data[[#This Row],[album_type]]="album","Album",IF(spotify_data[[#This Row],[album_type]]="single","Single","Compilation"))</f>
        <v>Album</v>
      </c>
      <c r="Y1458">
        <v>429</v>
      </c>
    </row>
    <row r="1459" spans="1:25" x14ac:dyDescent="0.3">
      <c r="A1459" s="1" t="s">
        <v>18284</v>
      </c>
      <c r="B1459" s="1">
        <v>4279</v>
      </c>
      <c r="C1459" s="1" t="s">
        <v>1917</v>
      </c>
      <c r="D1459">
        <v>3</v>
      </c>
      <c r="E1459">
        <v>75</v>
      </c>
      <c r="F1459" s="10">
        <f>spotify_data[[#This Row],[track_popularity]]/100</f>
        <v>0.75</v>
      </c>
      <c r="G1459" s="9" t="b">
        <v>0</v>
      </c>
      <c r="H1459" s="1">
        <f>+IF(spotify_data[[#This Row],[explicit]]=FALSE,0,1)</f>
        <v>0</v>
      </c>
      <c r="I1459" s="1" t="s">
        <v>15229</v>
      </c>
      <c r="J1459" s="7">
        <f>MATCH(spotify_data[[#This Row],[artist_name]],spotify_data[artist_name],0)</f>
        <v>141</v>
      </c>
      <c r="K1459">
        <v>83</v>
      </c>
      <c r="L1459" s="10">
        <f>spotify_data[[#This Row],[artist_popularity]]/100</f>
        <v>0.83</v>
      </c>
      <c r="M1459">
        <v>40275440</v>
      </c>
      <c r="N1459" s="1" t="s">
        <v>23</v>
      </c>
      <c r="O1459" s="1" t="s">
        <v>18277</v>
      </c>
      <c r="P1459" s="1">
        <f>MATCH(spotify_data[[#This Row],[album_id]],spotify_data[album_id],0)</f>
        <v>1458</v>
      </c>
      <c r="Q1459" s="1" t="s">
        <v>9558</v>
      </c>
      <c r="R1459" s="2">
        <v>41054</v>
      </c>
      <c r="S1459" s="7">
        <f ca="1">+TODAY()-spotify_data[[#This Row],[Fecha lanzamiento Album]]</f>
        <v>4977</v>
      </c>
      <c r="T1459" s="7">
        <f ca="1">+spotify_data[[#This Row],[Antigüedad Album Dias]]/60</f>
        <v>82.95</v>
      </c>
      <c r="U1459" s="8">
        <f ca="1">spotify_data[[#This Row],[Antigüedad Album Meses]]/12</f>
        <v>6.9125000000000005</v>
      </c>
      <c r="V1459">
        <v>18</v>
      </c>
      <c r="W1459" s="1" t="s">
        <v>20</v>
      </c>
      <c r="X1459" s="1" t="str">
        <f>+IF(spotify_data[[#This Row],[album_type]]="album","Album",IF(spotify_data[[#This Row],[album_type]]="single","Single","Compilation"))</f>
        <v>Album</v>
      </c>
      <c r="Y1459">
        <v>329</v>
      </c>
    </row>
    <row r="1460" spans="1:25" x14ac:dyDescent="0.3">
      <c r="A1460" s="1" t="s">
        <v>18395</v>
      </c>
      <c r="B1460" s="1">
        <v>1281</v>
      </c>
      <c r="C1460" s="1" t="s">
        <v>18118</v>
      </c>
      <c r="D1460">
        <v>15</v>
      </c>
      <c r="E1460">
        <v>75</v>
      </c>
      <c r="F1460" s="10">
        <f>spotify_data[[#This Row],[track_popularity]]/100</f>
        <v>0.75</v>
      </c>
      <c r="G1460" s="9" t="b">
        <v>0</v>
      </c>
      <c r="H1460" s="1">
        <f>+IF(spotify_data[[#This Row],[explicit]]=FALSE,0,1)</f>
        <v>0</v>
      </c>
      <c r="I1460" s="1" t="s">
        <v>3360</v>
      </c>
      <c r="J1460" s="7">
        <f>MATCH(spotify_data[[#This Row],[artist_name]],spotify_data[artist_name],0)</f>
        <v>949</v>
      </c>
      <c r="K1460">
        <v>83</v>
      </c>
      <c r="L1460" s="10">
        <f>spotify_data[[#This Row],[artist_popularity]]/100</f>
        <v>0.83</v>
      </c>
      <c r="M1460">
        <v>38385499</v>
      </c>
      <c r="N1460" s="1" t="s">
        <v>516</v>
      </c>
      <c r="O1460" s="1" t="s">
        <v>18374</v>
      </c>
      <c r="P1460" s="1">
        <f>MATCH(spotify_data[[#This Row],[album_id]],spotify_data[album_id],0)</f>
        <v>1459</v>
      </c>
      <c r="Q1460" s="1" t="s">
        <v>18375</v>
      </c>
      <c r="R1460" s="2">
        <v>40980</v>
      </c>
      <c r="S1460" s="7">
        <f ca="1">+TODAY()-spotify_data[[#This Row],[Fecha lanzamiento Album]]</f>
        <v>5051</v>
      </c>
      <c r="T1460" s="7">
        <f ca="1">+spotify_data[[#This Row],[Antigüedad Album Dias]]/60</f>
        <v>84.183333333333337</v>
      </c>
      <c r="U1460" s="8">
        <f ca="1">spotify_data[[#This Row],[Antigüedad Album Meses]]/12</f>
        <v>7.0152777777777784</v>
      </c>
      <c r="V1460">
        <v>19</v>
      </c>
      <c r="W1460" s="1" t="s">
        <v>20</v>
      </c>
      <c r="X1460" s="1" t="str">
        <f>+IF(spotify_data[[#This Row],[album_type]]="album","Album",IF(spotify_data[[#This Row],[album_type]]="single","Single","Compilation"))</f>
        <v>Album</v>
      </c>
      <c r="Y1460">
        <v>368</v>
      </c>
    </row>
    <row r="1461" spans="1:25" x14ac:dyDescent="0.3">
      <c r="A1461" s="1" t="s">
        <v>18466</v>
      </c>
      <c r="B1461" s="1">
        <v>4316</v>
      </c>
      <c r="C1461" s="1" t="s">
        <v>18467</v>
      </c>
      <c r="D1461">
        <v>1</v>
      </c>
      <c r="E1461">
        <v>75</v>
      </c>
      <c r="F1461" s="10">
        <f>spotify_data[[#This Row],[track_popularity]]/100</f>
        <v>0.75</v>
      </c>
      <c r="G1461" s="9" t="b">
        <v>0</v>
      </c>
      <c r="H1461" s="1">
        <f>+IF(spotify_data[[#This Row],[explicit]]=FALSE,0,1)</f>
        <v>0</v>
      </c>
      <c r="I1461" s="1" t="s">
        <v>15145</v>
      </c>
      <c r="J1461" s="7">
        <f>MATCH(spotify_data[[#This Row],[artist_name]],spotify_data[artist_name],0)</f>
        <v>1460</v>
      </c>
      <c r="K1461">
        <v>62</v>
      </c>
      <c r="L1461" s="10">
        <f>spotify_data[[#This Row],[artist_popularity]]/100</f>
        <v>0.62</v>
      </c>
      <c r="M1461">
        <v>1819643</v>
      </c>
      <c r="N1461" s="1" t="s">
        <v>273</v>
      </c>
      <c r="O1461" s="1" t="s">
        <v>18468</v>
      </c>
      <c r="P1461" s="1">
        <f>MATCH(spotify_data[[#This Row],[album_id]],spotify_data[album_id],0)</f>
        <v>1460</v>
      </c>
      <c r="Q1461" s="1" t="s">
        <v>18467</v>
      </c>
      <c r="R1461" s="2">
        <v>40909</v>
      </c>
      <c r="S1461" s="7">
        <f ca="1">+TODAY()-spotify_data[[#This Row],[Fecha lanzamiento Album]]</f>
        <v>5122</v>
      </c>
      <c r="T1461" s="7">
        <f ca="1">+spotify_data[[#This Row],[Antigüedad Album Dias]]/60</f>
        <v>85.36666666666666</v>
      </c>
      <c r="U1461" s="8">
        <f ca="1">spotify_data[[#This Row],[Antigüedad Album Meses]]/12</f>
        <v>7.113888888888888</v>
      </c>
      <c r="V1461">
        <v>1</v>
      </c>
      <c r="W1461" s="1" t="s">
        <v>21</v>
      </c>
      <c r="X1461" s="1" t="str">
        <f>+IF(spotify_data[[#This Row],[album_type]]="album","Album",IF(spotify_data[[#This Row],[album_type]]="single","Single","Compilation"))</f>
        <v>Single</v>
      </c>
      <c r="Y1461">
        <v>365</v>
      </c>
    </row>
    <row r="1462" spans="1:25" x14ac:dyDescent="0.3">
      <c r="A1462" s="1" t="s">
        <v>18754</v>
      </c>
      <c r="B1462" s="1">
        <v>11914</v>
      </c>
      <c r="C1462" s="1" t="s">
        <v>18755</v>
      </c>
      <c r="D1462">
        <v>1</v>
      </c>
      <c r="E1462">
        <v>75</v>
      </c>
      <c r="F1462" s="10">
        <f>spotify_data[[#This Row],[track_popularity]]/100</f>
        <v>0.75</v>
      </c>
      <c r="G1462" s="9" t="b">
        <v>0</v>
      </c>
      <c r="H1462" s="1">
        <f>+IF(spotify_data[[#This Row],[explicit]]=FALSE,0,1)</f>
        <v>0</v>
      </c>
      <c r="I1462" s="1" t="s">
        <v>830</v>
      </c>
      <c r="J1462" s="7">
        <f>MATCH(spotify_data[[#This Row],[artist_name]],spotify_data[artist_name],0)</f>
        <v>73</v>
      </c>
      <c r="K1462">
        <v>88</v>
      </c>
      <c r="L1462" s="10">
        <f>spotify_data[[#This Row],[artist_popularity]]/100</f>
        <v>0.88</v>
      </c>
      <c r="M1462">
        <v>122802777</v>
      </c>
      <c r="N1462" s="1" t="s">
        <v>831</v>
      </c>
      <c r="O1462" s="1" t="s">
        <v>18756</v>
      </c>
      <c r="P1462" s="1">
        <f>MATCH(spotify_data[[#This Row],[album_id]],spotify_data[album_id],0)</f>
        <v>1461</v>
      </c>
      <c r="Q1462" s="1" t="s">
        <v>18751</v>
      </c>
      <c r="R1462" s="2">
        <v>40795</v>
      </c>
      <c r="S1462" s="7">
        <f ca="1">+TODAY()-spotify_data[[#This Row],[Fecha lanzamiento Album]]</f>
        <v>5236</v>
      </c>
      <c r="T1462" s="7">
        <f ca="1">+spotify_data[[#This Row],[Antigüedad Album Dias]]/60</f>
        <v>87.266666666666666</v>
      </c>
      <c r="U1462" s="8">
        <f ca="1">spotify_data[[#This Row],[Antigüedad Album Meses]]/12</f>
        <v>7.2722222222222221</v>
      </c>
      <c r="V1462">
        <v>12</v>
      </c>
      <c r="W1462" s="1" t="s">
        <v>20</v>
      </c>
      <c r="X1462" s="1" t="str">
        <f>+IF(spotify_data[[#This Row],[album_type]]="album","Album",IF(spotify_data[[#This Row],[album_type]]="single","Single","Compilation"))</f>
        <v>Album</v>
      </c>
      <c r="Y1462">
        <v>43</v>
      </c>
    </row>
    <row r="1463" spans="1:25" x14ac:dyDescent="0.3">
      <c r="A1463" s="1" t="s">
        <v>18823</v>
      </c>
      <c r="B1463" s="1">
        <v>7762</v>
      </c>
      <c r="C1463" s="1" t="s">
        <v>18824</v>
      </c>
      <c r="D1463">
        <v>1</v>
      </c>
      <c r="E1463">
        <v>75</v>
      </c>
      <c r="F1463" s="10">
        <f>spotify_data[[#This Row],[track_popularity]]/100</f>
        <v>0.75</v>
      </c>
      <c r="G1463" s="9" t="b">
        <v>1</v>
      </c>
      <c r="H1463" s="1">
        <f>+IF(spotify_data[[#This Row],[explicit]]=FALSE,0,1)</f>
        <v>1</v>
      </c>
      <c r="I1463" s="1" t="s">
        <v>17416</v>
      </c>
      <c r="J1463" s="7">
        <f>MATCH(spotify_data[[#This Row],[artist_name]],spotify_data[artist_name],0)</f>
        <v>273</v>
      </c>
      <c r="K1463">
        <v>82</v>
      </c>
      <c r="L1463" s="10">
        <f>spotify_data[[#This Row],[artist_popularity]]/100</f>
        <v>0.82</v>
      </c>
      <c r="M1463">
        <v>10371098</v>
      </c>
      <c r="N1463" s="1" t="s">
        <v>17417</v>
      </c>
      <c r="O1463" s="1" t="s">
        <v>18820</v>
      </c>
      <c r="P1463" s="1">
        <f>MATCH(spotify_data[[#This Row],[album_id]],spotify_data[album_id],0)</f>
        <v>555</v>
      </c>
      <c r="Q1463" s="1" t="s">
        <v>18821</v>
      </c>
      <c r="R1463" s="2">
        <v>40763</v>
      </c>
      <c r="S1463" s="7">
        <f ca="1">+TODAY()-spotify_data[[#This Row],[Fecha lanzamiento Album]]</f>
        <v>5268</v>
      </c>
      <c r="T1463" s="7">
        <f ca="1">+spotify_data[[#This Row],[Antigüedad Album Dias]]/60</f>
        <v>87.8</v>
      </c>
      <c r="U1463" s="8">
        <f ca="1">spotify_data[[#This Row],[Antigüedad Album Meses]]/12</f>
        <v>7.3166666666666664</v>
      </c>
      <c r="V1463">
        <v>12</v>
      </c>
      <c r="W1463" s="1" t="s">
        <v>20</v>
      </c>
      <c r="X1463" s="1" t="str">
        <f>+IF(spotify_data[[#This Row],[album_type]]="album","Album",IF(spotify_data[[#This Row],[album_type]]="single","Single","Compilation"))</f>
        <v>Album</v>
      </c>
      <c r="Y1463">
        <v>454</v>
      </c>
    </row>
    <row r="1464" spans="1:25" x14ac:dyDescent="0.3">
      <c r="A1464" s="1" t="s">
        <v>19047</v>
      </c>
      <c r="B1464" s="1">
        <v>4233</v>
      </c>
      <c r="C1464" s="1" t="s">
        <v>19048</v>
      </c>
      <c r="D1464">
        <v>2</v>
      </c>
      <c r="E1464">
        <v>75</v>
      </c>
      <c r="F1464" s="10">
        <f>spotify_data[[#This Row],[track_popularity]]/100</f>
        <v>0.75</v>
      </c>
      <c r="G1464" s="9" t="b">
        <v>0</v>
      </c>
      <c r="H1464" s="1">
        <f>+IF(spotify_data[[#This Row],[explicit]]=FALSE,0,1)</f>
        <v>0</v>
      </c>
      <c r="I1464" s="1" t="s">
        <v>1959</v>
      </c>
      <c r="J1464" s="7">
        <f>MATCH(spotify_data[[#This Row],[artist_name]],spotify_data[artist_name],0)</f>
        <v>365</v>
      </c>
      <c r="K1464">
        <v>76</v>
      </c>
      <c r="L1464" s="10">
        <f>spotify_data[[#This Row],[artist_popularity]]/100</f>
        <v>0.76</v>
      </c>
      <c r="M1464">
        <v>12004691</v>
      </c>
      <c r="N1464" s="1" t="s">
        <v>23</v>
      </c>
      <c r="O1464" s="1" t="s">
        <v>19043</v>
      </c>
      <c r="P1464" s="1">
        <f>MATCH(spotify_data[[#This Row],[album_id]],spotify_data[album_id],0)</f>
        <v>1463</v>
      </c>
      <c r="Q1464" s="1" t="s">
        <v>19044</v>
      </c>
      <c r="R1464" s="2">
        <v>40610</v>
      </c>
      <c r="S1464" s="7">
        <f ca="1">+TODAY()-spotify_data[[#This Row],[Fecha lanzamiento Album]]</f>
        <v>5421</v>
      </c>
      <c r="T1464" s="7">
        <f ca="1">+spotify_data[[#This Row],[Antigüedad Album Dias]]/60</f>
        <v>90.35</v>
      </c>
      <c r="U1464" s="8">
        <f ca="1">spotify_data[[#This Row],[Antigüedad Album Meses]]/12</f>
        <v>7.5291666666666659</v>
      </c>
      <c r="V1464">
        <v>21</v>
      </c>
      <c r="W1464" s="1" t="s">
        <v>20</v>
      </c>
      <c r="X1464" s="1" t="str">
        <f>+IF(spotify_data[[#This Row],[album_type]]="album","Album",IF(spotify_data[[#This Row],[album_type]]="single","Single","Compilation"))</f>
        <v>Album</v>
      </c>
      <c r="Y1464">
        <v>367</v>
      </c>
    </row>
    <row r="1465" spans="1:25" x14ac:dyDescent="0.3">
      <c r="A1465" s="1" t="s">
        <v>19255</v>
      </c>
      <c r="B1465" s="1">
        <v>6470</v>
      </c>
      <c r="C1465" s="1" t="s">
        <v>19256</v>
      </c>
      <c r="D1465">
        <v>1</v>
      </c>
      <c r="E1465">
        <v>75</v>
      </c>
      <c r="F1465" s="10">
        <f>spotify_data[[#This Row],[track_popularity]]/100</f>
        <v>0.75</v>
      </c>
      <c r="G1465" s="9" t="b">
        <v>0</v>
      </c>
      <c r="H1465" s="1">
        <f>+IF(spotify_data[[#This Row],[explicit]]=FALSE,0,1)</f>
        <v>0</v>
      </c>
      <c r="I1465" s="1" t="s">
        <v>6592</v>
      </c>
      <c r="J1465" s="7">
        <f>MATCH(spotify_data[[#This Row],[artist_name]],spotify_data[artist_name],0)</f>
        <v>1464</v>
      </c>
      <c r="K1465">
        <v>74</v>
      </c>
      <c r="L1465" s="10">
        <f>spotify_data[[#This Row],[artist_popularity]]/100</f>
        <v>0.74</v>
      </c>
      <c r="M1465">
        <v>9406293</v>
      </c>
      <c r="N1465" s="1" t="s">
        <v>1925</v>
      </c>
      <c r="O1465" s="1" t="s">
        <v>19257</v>
      </c>
      <c r="P1465" s="1">
        <f>MATCH(spotify_data[[#This Row],[album_id]],spotify_data[album_id],0)</f>
        <v>1464</v>
      </c>
      <c r="Q1465" s="1" t="s">
        <v>19258</v>
      </c>
      <c r="R1465" s="2">
        <v>40544</v>
      </c>
      <c r="S1465" s="7">
        <f ca="1">+TODAY()-spotify_data[[#This Row],[Fecha lanzamiento Album]]</f>
        <v>5487</v>
      </c>
      <c r="T1465" s="7">
        <f ca="1">+spotify_data[[#This Row],[Antigüedad Album Dias]]/60</f>
        <v>91.45</v>
      </c>
      <c r="U1465" s="8">
        <f ca="1">spotify_data[[#This Row],[Antigüedad Album Meses]]/12</f>
        <v>7.6208333333333336</v>
      </c>
      <c r="V1465">
        <v>13</v>
      </c>
      <c r="W1465" s="1" t="s">
        <v>20</v>
      </c>
      <c r="X1465" s="1" t="str">
        <f>+IF(spotify_data[[#This Row],[album_type]]="album","Album",IF(spotify_data[[#This Row],[album_type]]="single","Single","Compilation"))</f>
        <v>Album</v>
      </c>
      <c r="Y1465">
        <v>375</v>
      </c>
    </row>
    <row r="1466" spans="1:25" x14ac:dyDescent="0.3">
      <c r="A1466" s="1" t="s">
        <v>19355</v>
      </c>
      <c r="B1466" s="1">
        <v>6813</v>
      </c>
      <c r="C1466" s="1" t="s">
        <v>19356</v>
      </c>
      <c r="D1466">
        <v>2</v>
      </c>
      <c r="E1466">
        <v>75</v>
      </c>
      <c r="F1466" s="10">
        <f>spotify_data[[#This Row],[track_popularity]]/100</f>
        <v>0.75</v>
      </c>
      <c r="G1466" s="9" t="b">
        <v>0</v>
      </c>
      <c r="H1466" s="1">
        <f>+IF(spotify_data[[#This Row],[explicit]]=FALSE,0,1)</f>
        <v>0</v>
      </c>
      <c r="I1466" s="1" t="s">
        <v>17916</v>
      </c>
      <c r="J1466" s="7">
        <f>MATCH(spotify_data[[#This Row],[artist_name]],spotify_data[artist_name],0)</f>
        <v>272</v>
      </c>
      <c r="K1466">
        <v>78</v>
      </c>
      <c r="L1466" s="10">
        <f>spotify_data[[#This Row],[artist_popularity]]/100</f>
        <v>0.78</v>
      </c>
      <c r="M1466">
        <v>9154839</v>
      </c>
      <c r="N1466" s="1" t="s">
        <v>23</v>
      </c>
      <c r="O1466" s="1" t="s">
        <v>19357</v>
      </c>
      <c r="P1466" s="1">
        <f>MATCH(spotify_data[[#This Row],[album_id]],spotify_data[album_id],0)</f>
        <v>1290</v>
      </c>
      <c r="Q1466" s="1" t="s">
        <v>19358</v>
      </c>
      <c r="R1466" s="2">
        <v>40501</v>
      </c>
      <c r="S1466" s="7">
        <f ca="1">+TODAY()-spotify_data[[#This Row],[Fecha lanzamiento Album]]</f>
        <v>5530</v>
      </c>
      <c r="T1466" s="7">
        <f ca="1">+spotify_data[[#This Row],[Antigüedad Album Dias]]/60</f>
        <v>92.166666666666671</v>
      </c>
      <c r="U1466" s="8">
        <f ca="1">spotify_data[[#This Row],[Antigüedad Album Meses]]/12</f>
        <v>7.6805555555555562</v>
      </c>
      <c r="V1466">
        <v>12</v>
      </c>
      <c r="W1466" s="1" t="s">
        <v>20</v>
      </c>
      <c r="X1466" s="1" t="str">
        <f>+IF(spotify_data[[#This Row],[album_type]]="album","Album",IF(spotify_data[[#This Row],[album_type]]="single","Single","Compilation"))</f>
        <v>Album</v>
      </c>
      <c r="Y1466">
        <v>341</v>
      </c>
    </row>
    <row r="1467" spans="1:25" x14ac:dyDescent="0.3">
      <c r="A1467" s="1" t="s">
        <v>19432</v>
      </c>
      <c r="B1467" s="1">
        <v>749</v>
      </c>
      <c r="C1467" s="1" t="s">
        <v>19431</v>
      </c>
      <c r="D1467">
        <v>1</v>
      </c>
      <c r="E1467">
        <v>75</v>
      </c>
      <c r="F1467" s="10">
        <f>spotify_data[[#This Row],[track_popularity]]/100</f>
        <v>0.75</v>
      </c>
      <c r="G1467" s="9" t="b">
        <v>1</v>
      </c>
      <c r="H1467" s="1">
        <f>+IF(spotify_data[[#This Row],[explicit]]=FALSE,0,1)</f>
        <v>1</v>
      </c>
      <c r="I1467" s="1" t="s">
        <v>8227</v>
      </c>
      <c r="J1467" s="7">
        <f>MATCH(spotify_data[[#This Row],[artist_name]],spotify_data[artist_name],0)</f>
        <v>451</v>
      </c>
      <c r="K1467">
        <v>78</v>
      </c>
      <c r="L1467" s="10">
        <f>spotify_data[[#This Row],[artist_popularity]]/100</f>
        <v>0.78</v>
      </c>
      <c r="M1467">
        <v>18205037</v>
      </c>
      <c r="N1467" s="1" t="s">
        <v>23</v>
      </c>
      <c r="O1467" s="1" t="s">
        <v>19433</v>
      </c>
      <c r="P1467" s="1">
        <f>MATCH(spotify_data[[#This Row],[album_id]],spotify_data[album_id],0)</f>
        <v>1466</v>
      </c>
      <c r="Q1467" s="1" t="s">
        <v>19431</v>
      </c>
      <c r="R1467" s="2">
        <v>40456</v>
      </c>
      <c r="S1467" s="7">
        <f ca="1">+TODAY()-spotify_data[[#This Row],[Fecha lanzamiento Album]]</f>
        <v>5575</v>
      </c>
      <c r="T1467" s="7">
        <f ca="1">+spotify_data[[#This Row],[Antigüedad Album Dias]]/60</f>
        <v>92.916666666666671</v>
      </c>
      <c r="U1467" s="8">
        <f ca="1">spotify_data[[#This Row],[Antigüedad Album Meses]]/12</f>
        <v>7.7430555555555562</v>
      </c>
      <c r="V1467">
        <v>2</v>
      </c>
      <c r="W1467" s="1" t="s">
        <v>21</v>
      </c>
      <c r="X1467" s="1" t="str">
        <f>+IF(spotify_data[[#This Row],[album_type]]="album","Album",IF(spotify_data[[#This Row],[album_type]]="single","Single","Compilation"))</f>
        <v>Single</v>
      </c>
      <c r="Y1467">
        <v>338</v>
      </c>
    </row>
    <row r="1468" spans="1:25" x14ac:dyDescent="0.3">
      <c r="A1468" s="1" t="s">
        <v>20121</v>
      </c>
      <c r="B1468" s="1">
        <v>4605</v>
      </c>
      <c r="C1468" s="1" t="s">
        <v>20002</v>
      </c>
      <c r="D1468">
        <v>2</v>
      </c>
      <c r="E1468">
        <v>75</v>
      </c>
      <c r="F1468" s="10">
        <f>spotify_data[[#This Row],[track_popularity]]/100</f>
        <v>0.75</v>
      </c>
      <c r="G1468" s="9" t="b">
        <v>0</v>
      </c>
      <c r="H1468" s="1">
        <f>+IF(spotify_data[[#This Row],[explicit]]=FALSE,0,1)</f>
        <v>0</v>
      </c>
      <c r="I1468" s="1" t="s">
        <v>898</v>
      </c>
      <c r="J1468" s="7">
        <f>MATCH(spotify_data[[#This Row],[artist_name]],spotify_data[artist_name],0)</f>
        <v>34</v>
      </c>
      <c r="K1468">
        <v>88</v>
      </c>
      <c r="L1468" s="10">
        <f>spotify_data[[#This Row],[artist_popularity]]/100</f>
        <v>0.88</v>
      </c>
      <c r="M1468">
        <v>42237551</v>
      </c>
      <c r="N1468" s="1" t="s">
        <v>899</v>
      </c>
      <c r="O1468" s="1" t="s">
        <v>20122</v>
      </c>
      <c r="P1468" s="1">
        <f>MATCH(spotify_data[[#This Row],[album_id]],spotify_data[album_id],0)</f>
        <v>974</v>
      </c>
      <c r="Q1468" s="1" t="s">
        <v>19980</v>
      </c>
      <c r="R1468" s="2">
        <v>40030</v>
      </c>
      <c r="S1468" s="7">
        <f ca="1">+TODAY()-spotify_data[[#This Row],[Fecha lanzamiento Album]]</f>
        <v>6001</v>
      </c>
      <c r="T1468" s="7">
        <f ca="1">+spotify_data[[#This Row],[Antigüedad Album Dias]]/60</f>
        <v>100.01666666666667</v>
      </c>
      <c r="U1468" s="8">
        <f ca="1">spotify_data[[#This Row],[Antigüedad Album Meses]]/12</f>
        <v>8.3347222222222221</v>
      </c>
      <c r="V1468">
        <v>22</v>
      </c>
      <c r="W1468" s="1" t="s">
        <v>20</v>
      </c>
      <c r="X1468" s="1" t="str">
        <f>+IF(spotify_data[[#This Row],[album_type]]="album","Album",IF(spotify_data[[#This Row],[album_type]]="single","Single","Compilation"))</f>
        <v>Album</v>
      </c>
      <c r="Y1468">
        <v>457</v>
      </c>
    </row>
    <row r="1469" spans="1:25" x14ac:dyDescent="0.3">
      <c r="A1469" s="1" t="s">
        <v>20288</v>
      </c>
      <c r="B1469" s="1">
        <v>6163</v>
      </c>
      <c r="C1469" s="1" t="s">
        <v>20289</v>
      </c>
      <c r="D1469">
        <v>2</v>
      </c>
      <c r="E1469">
        <v>75</v>
      </c>
      <c r="F1469" s="10">
        <f>spotify_data[[#This Row],[track_popularity]]/100</f>
        <v>0.75</v>
      </c>
      <c r="G1469" s="9" t="b">
        <v>0</v>
      </c>
      <c r="H1469" s="1">
        <f>+IF(spotify_data[[#This Row],[explicit]]=FALSE,0,1)</f>
        <v>0</v>
      </c>
      <c r="I1469" s="1" t="s">
        <v>1807</v>
      </c>
      <c r="J1469" s="7">
        <f>MATCH(spotify_data[[#This Row],[artist_name]],spotify_data[artist_name],0)</f>
        <v>234</v>
      </c>
      <c r="K1469">
        <v>81</v>
      </c>
      <c r="L1469" s="10">
        <f>spotify_data[[#This Row],[artist_popularity]]/100</f>
        <v>0.81</v>
      </c>
      <c r="M1469">
        <v>26564677</v>
      </c>
      <c r="N1469" s="1" t="s">
        <v>1808</v>
      </c>
      <c r="O1469" s="1" t="s">
        <v>20290</v>
      </c>
      <c r="P1469" s="1">
        <f>MATCH(spotify_data[[#This Row],[album_id]],spotify_data[album_id],0)</f>
        <v>1468</v>
      </c>
      <c r="Q1469" s="1" t="s">
        <v>20291</v>
      </c>
      <c r="R1469" s="2">
        <v>39814</v>
      </c>
      <c r="S1469" s="7">
        <f ca="1">+TODAY()-spotify_data[[#This Row],[Fecha lanzamiento Album]]</f>
        <v>6217</v>
      </c>
      <c r="T1469" s="7">
        <f ca="1">+spotify_data[[#This Row],[Antigüedad Album Dias]]/60</f>
        <v>103.61666666666666</v>
      </c>
      <c r="U1469" s="8">
        <f ca="1">spotify_data[[#This Row],[Antigüedad Album Meses]]/12</f>
        <v>8.6347222222222211</v>
      </c>
      <c r="V1469">
        <v>7</v>
      </c>
      <c r="W1469" s="1" t="s">
        <v>20</v>
      </c>
      <c r="X1469" s="1" t="str">
        <f>+IF(spotify_data[[#This Row],[album_type]]="album","Album",IF(spotify_data[[#This Row],[album_type]]="single","Single","Compilation"))</f>
        <v>Album</v>
      </c>
      <c r="Y1469">
        <v>336</v>
      </c>
    </row>
    <row r="1470" spans="1:25" x14ac:dyDescent="0.3">
      <c r="A1470" s="1" t="s">
        <v>20383</v>
      </c>
      <c r="B1470" s="1">
        <v>8399</v>
      </c>
      <c r="C1470" s="1" t="s">
        <v>16869</v>
      </c>
      <c r="D1470">
        <v>6</v>
      </c>
      <c r="E1470">
        <v>75</v>
      </c>
      <c r="F1470" s="10">
        <f>spotify_data[[#This Row],[track_popularity]]/100</f>
        <v>0.75</v>
      </c>
      <c r="G1470" s="9" t="b">
        <v>0</v>
      </c>
      <c r="H1470" s="1">
        <f>+IF(spotify_data[[#This Row],[explicit]]=FALSE,0,1)</f>
        <v>0</v>
      </c>
      <c r="I1470" s="1" t="s">
        <v>318</v>
      </c>
      <c r="J1470" s="7">
        <f>MATCH(spotify_data[[#This Row],[artist_name]],spotify_data[artist_name],0)</f>
        <v>2</v>
      </c>
      <c r="K1470">
        <v>100</v>
      </c>
      <c r="L1470" s="10">
        <f>spotify_data[[#This Row],[artist_popularity]]/100</f>
        <v>1</v>
      </c>
      <c r="M1470">
        <v>145489371</v>
      </c>
      <c r="N1470" s="1" t="s">
        <v>319</v>
      </c>
      <c r="O1470" s="1" t="s">
        <v>20384</v>
      </c>
      <c r="P1470" s="1">
        <f>MATCH(spotify_data[[#This Row],[album_id]],spotify_data[album_id],0)</f>
        <v>1469</v>
      </c>
      <c r="Q1470" s="1" t="s">
        <v>20385</v>
      </c>
      <c r="R1470" s="2">
        <v>39763</v>
      </c>
      <c r="S1470" s="7">
        <f ca="1">+TODAY()-spotify_data[[#This Row],[Fecha lanzamiento Album]]</f>
        <v>6268</v>
      </c>
      <c r="T1470" s="7">
        <f ca="1">+spotify_data[[#This Row],[Antigüedad Album Dias]]/60</f>
        <v>104.46666666666667</v>
      </c>
      <c r="U1470" s="8">
        <f ca="1">spotify_data[[#This Row],[Antigüedad Album Meses]]/12</f>
        <v>8.7055555555555557</v>
      </c>
      <c r="V1470">
        <v>26</v>
      </c>
      <c r="W1470" s="1" t="s">
        <v>20</v>
      </c>
      <c r="X1470" s="1" t="str">
        <f>+IF(spotify_data[[#This Row],[album_type]]="album","Album",IF(spotify_data[[#This Row],[album_type]]="single","Single","Compilation"))</f>
        <v>Album</v>
      </c>
      <c r="Y1470">
        <v>393</v>
      </c>
    </row>
    <row r="1471" spans="1:25" x14ac:dyDescent="0.3">
      <c r="A1471" s="1" t="s">
        <v>20582</v>
      </c>
      <c r="B1471" s="1">
        <v>780</v>
      </c>
      <c r="C1471" s="1" t="s">
        <v>20583</v>
      </c>
      <c r="D1471">
        <v>5</v>
      </c>
      <c r="E1471">
        <v>75</v>
      </c>
      <c r="F1471" s="10">
        <f>spotify_data[[#This Row],[track_popularity]]/100</f>
        <v>0.75</v>
      </c>
      <c r="G1471" s="9" t="b">
        <v>0</v>
      </c>
      <c r="H1471" s="1">
        <f>+IF(spotify_data[[#This Row],[explicit]]=FALSE,0,1)</f>
        <v>0</v>
      </c>
      <c r="I1471" s="1" t="s">
        <v>16693</v>
      </c>
      <c r="J1471" s="7">
        <f>MATCH(spotify_data[[#This Row],[artist_name]],spotify_data[artist_name],0)</f>
        <v>213</v>
      </c>
      <c r="K1471">
        <v>84</v>
      </c>
      <c r="L1471" s="10">
        <f>spotify_data[[#This Row],[artist_popularity]]/100</f>
        <v>0.84</v>
      </c>
      <c r="M1471">
        <v>37431031</v>
      </c>
      <c r="N1471" s="1" t="s">
        <v>23</v>
      </c>
      <c r="O1471" s="1" t="s">
        <v>20580</v>
      </c>
      <c r="P1471" s="1">
        <f>MATCH(spotify_data[[#This Row],[album_id]],spotify_data[album_id],0)</f>
        <v>979</v>
      </c>
      <c r="Q1471" s="1" t="s">
        <v>20581</v>
      </c>
      <c r="R1471" s="2">
        <v>39486</v>
      </c>
      <c r="S1471" s="7">
        <f ca="1">+TODAY()-spotify_data[[#This Row],[Fecha lanzamiento Album]]</f>
        <v>6545</v>
      </c>
      <c r="T1471" s="7">
        <f ca="1">+spotify_data[[#This Row],[Antigüedad Album Dias]]/60</f>
        <v>109.08333333333333</v>
      </c>
      <c r="U1471" s="8">
        <f ca="1">spotify_data[[#This Row],[Antigüedad Album Meses]]/12</f>
        <v>9.0902777777777768</v>
      </c>
      <c r="V1471">
        <v>30</v>
      </c>
      <c r="W1471" s="1" t="s">
        <v>20</v>
      </c>
      <c r="X1471" s="1" t="str">
        <f>+IF(spotify_data[[#This Row],[album_type]]="album","Album",IF(spotify_data[[#This Row],[album_type]]="single","Single","Compilation"))</f>
        <v>Album</v>
      </c>
      <c r="Y1471">
        <v>43</v>
      </c>
    </row>
    <row r="1472" spans="1:25" x14ac:dyDescent="0.3">
      <c r="A1472" s="1" t="s">
        <v>20811</v>
      </c>
      <c r="B1472" s="1">
        <v>4016</v>
      </c>
      <c r="C1472" s="1" t="s">
        <v>20812</v>
      </c>
      <c r="D1472">
        <v>4</v>
      </c>
      <c r="E1472">
        <v>75</v>
      </c>
      <c r="F1472" s="10">
        <f>spotify_data[[#This Row],[track_popularity]]/100</f>
        <v>0.75</v>
      </c>
      <c r="G1472" s="9" t="b">
        <v>0</v>
      </c>
      <c r="H1472" s="1">
        <f>+IF(spotify_data[[#This Row],[explicit]]=FALSE,0,1)</f>
        <v>0</v>
      </c>
      <c r="I1472" s="1" t="s">
        <v>6008</v>
      </c>
      <c r="J1472" s="7">
        <f>MATCH(spotify_data[[#This Row],[artist_name]],spotify_data[artist_name],0)</f>
        <v>448</v>
      </c>
      <c r="K1472">
        <v>79</v>
      </c>
      <c r="L1472" s="10">
        <f>spotify_data[[#This Row],[artist_popularity]]/100</f>
        <v>0.79</v>
      </c>
      <c r="M1472">
        <v>9795296</v>
      </c>
      <c r="N1472" s="1" t="s">
        <v>89</v>
      </c>
      <c r="O1472" s="1" t="s">
        <v>20813</v>
      </c>
      <c r="P1472" s="1">
        <f>MATCH(spotify_data[[#This Row],[album_id]],spotify_data[album_id],0)</f>
        <v>1471</v>
      </c>
      <c r="Q1472" s="1" t="s">
        <v>20814</v>
      </c>
      <c r="R1472" s="2">
        <v>39245</v>
      </c>
      <c r="S1472" s="7">
        <f ca="1">+TODAY()-spotify_data[[#This Row],[Fecha lanzamiento Album]]</f>
        <v>6786</v>
      </c>
      <c r="T1472" s="7">
        <f ca="1">+spotify_data[[#This Row],[Antigüedad Album Dias]]/60</f>
        <v>113.1</v>
      </c>
      <c r="U1472" s="8">
        <f ca="1">spotify_data[[#This Row],[Antigüedad Album Meses]]/12</f>
        <v>9.4249999999999989</v>
      </c>
      <c r="V1472">
        <v>14</v>
      </c>
      <c r="W1472" s="1" t="s">
        <v>20</v>
      </c>
      <c r="X1472" s="1" t="str">
        <f>+IF(spotify_data[[#This Row],[album_type]]="album","Album",IF(spotify_data[[#This Row],[album_type]]="single","Single","Compilation"))</f>
        <v>Album</v>
      </c>
      <c r="Y1472">
        <v>352</v>
      </c>
    </row>
    <row r="1473" spans="1:25" x14ac:dyDescent="0.3">
      <c r="A1473" s="1" t="s">
        <v>21183</v>
      </c>
      <c r="B1473" s="1">
        <v>1037</v>
      </c>
      <c r="C1473" s="1" t="s">
        <v>21184</v>
      </c>
      <c r="D1473">
        <v>1</v>
      </c>
      <c r="E1473">
        <v>75</v>
      </c>
      <c r="F1473" s="10">
        <f>spotify_data[[#This Row],[track_popularity]]/100</f>
        <v>0.75</v>
      </c>
      <c r="G1473" s="9" t="b">
        <v>0</v>
      </c>
      <c r="H1473" s="1">
        <f>+IF(spotify_data[[#This Row],[explicit]]=FALSE,0,1)</f>
        <v>0</v>
      </c>
      <c r="I1473" s="1" t="s">
        <v>21185</v>
      </c>
      <c r="J1473" s="7">
        <f>MATCH(spotify_data[[#This Row],[artist_name]],spotify_data[artist_name],0)</f>
        <v>1472</v>
      </c>
      <c r="K1473">
        <v>73</v>
      </c>
      <c r="L1473" s="10">
        <f>spotify_data[[#This Row],[artist_popularity]]/100</f>
        <v>0.73</v>
      </c>
      <c r="M1473">
        <v>4044863</v>
      </c>
      <c r="N1473" s="1" t="s">
        <v>21186</v>
      </c>
      <c r="O1473" s="1" t="s">
        <v>21187</v>
      </c>
      <c r="P1473" s="1">
        <f>MATCH(spotify_data[[#This Row],[album_id]],spotify_data[album_id],0)</f>
        <v>1472</v>
      </c>
      <c r="Q1473" s="1" t="s">
        <v>21184</v>
      </c>
      <c r="R1473" s="2">
        <v>38772</v>
      </c>
      <c r="S1473" s="7">
        <f ca="1">+TODAY()-spotify_data[[#This Row],[Fecha lanzamiento Album]]</f>
        <v>7259</v>
      </c>
      <c r="T1473" s="7">
        <f ca="1">+spotify_data[[#This Row],[Antigüedad Album Dias]]/60</f>
        <v>120.98333333333333</v>
      </c>
      <c r="U1473" s="8">
        <f ca="1">spotify_data[[#This Row],[Antigüedad Album Meses]]/12</f>
        <v>10.081944444444444</v>
      </c>
      <c r="V1473">
        <v>3</v>
      </c>
      <c r="W1473" s="1" t="s">
        <v>21</v>
      </c>
      <c r="X1473" s="1" t="str">
        <f>+IF(spotify_data[[#This Row],[album_type]]="album","Album",IF(spotify_data[[#This Row],[album_type]]="single","Single","Compilation"))</f>
        <v>Single</v>
      </c>
      <c r="Y1473">
        <v>349</v>
      </c>
    </row>
    <row r="1474" spans="1:25" x14ac:dyDescent="0.3">
      <c r="A1474" s="1" t="s">
        <v>21383</v>
      </c>
      <c r="B1474" s="1">
        <v>3954</v>
      </c>
      <c r="C1474" s="1" t="s">
        <v>21384</v>
      </c>
      <c r="D1474">
        <v>2</v>
      </c>
      <c r="E1474">
        <v>75</v>
      </c>
      <c r="F1474" s="10">
        <f>spotify_data[[#This Row],[track_popularity]]/100</f>
        <v>0.75</v>
      </c>
      <c r="G1474" s="9" t="b">
        <v>1</v>
      </c>
      <c r="H1474" s="1">
        <f>+IF(spotify_data[[#This Row],[explicit]]=FALSE,0,1)</f>
        <v>1</v>
      </c>
      <c r="I1474" s="1" t="s">
        <v>17236</v>
      </c>
      <c r="J1474" s="7">
        <f>MATCH(spotify_data[[#This Row],[artist_name]],spotify_data[artist_name],0)</f>
        <v>1473</v>
      </c>
      <c r="K1474">
        <v>70</v>
      </c>
      <c r="L1474" s="10">
        <f>spotify_data[[#This Row],[artist_popularity]]/100</f>
        <v>0.7</v>
      </c>
      <c r="M1474">
        <v>3298298</v>
      </c>
      <c r="N1474" s="1" t="s">
        <v>23</v>
      </c>
      <c r="O1474" s="1" t="s">
        <v>21381</v>
      </c>
      <c r="P1474" s="1">
        <f>MATCH(spotify_data[[#This Row],[album_id]],spotify_data[album_id],0)</f>
        <v>1473</v>
      </c>
      <c r="Q1474" s="1" t="s">
        <v>21382</v>
      </c>
      <c r="R1474" s="2">
        <v>38572</v>
      </c>
      <c r="S1474" s="7">
        <f ca="1">+TODAY()-spotify_data[[#This Row],[Fecha lanzamiento Album]]</f>
        <v>7459</v>
      </c>
      <c r="T1474" s="7">
        <f ca="1">+spotify_data[[#This Row],[Antigüedad Album Dias]]/60</f>
        <v>124.31666666666666</v>
      </c>
      <c r="U1474" s="8">
        <f ca="1">spotify_data[[#This Row],[Antigüedad Album Meses]]/12</f>
        <v>10.359722222222222</v>
      </c>
      <c r="V1474">
        <v>10</v>
      </c>
      <c r="W1474" s="1" t="s">
        <v>20</v>
      </c>
      <c r="X1474" s="1" t="str">
        <f>+IF(spotify_data[[#This Row],[album_type]]="album","Album",IF(spotify_data[[#This Row],[album_type]]="single","Single","Compilation"))</f>
        <v>Album</v>
      </c>
      <c r="Y1474">
        <v>349</v>
      </c>
    </row>
    <row r="1475" spans="1:25" x14ac:dyDescent="0.3">
      <c r="A1475" s="1" t="s">
        <v>21416</v>
      </c>
      <c r="B1475" s="1">
        <v>2814</v>
      </c>
      <c r="C1475" s="1" t="s">
        <v>21417</v>
      </c>
      <c r="D1475">
        <v>6</v>
      </c>
      <c r="E1475">
        <v>75</v>
      </c>
      <c r="F1475" s="10">
        <f>spotify_data[[#This Row],[track_popularity]]/100</f>
        <v>0.75</v>
      </c>
      <c r="G1475" s="9" t="b">
        <v>1</v>
      </c>
      <c r="H1475" s="1">
        <f>+IF(spotify_data[[#This Row],[explicit]]=FALSE,0,1)</f>
        <v>1</v>
      </c>
      <c r="I1475" s="1" t="s">
        <v>6867</v>
      </c>
      <c r="J1475" s="7">
        <f>MATCH(spotify_data[[#This Row],[artist_name]],spotify_data[artist_name],0)</f>
        <v>574</v>
      </c>
      <c r="K1475">
        <v>70</v>
      </c>
      <c r="L1475" s="10">
        <f>spotify_data[[#This Row],[artist_popularity]]/100</f>
        <v>0.7</v>
      </c>
      <c r="M1475">
        <v>5199985</v>
      </c>
      <c r="N1475" s="1" t="s">
        <v>6868</v>
      </c>
      <c r="O1475" s="1" t="s">
        <v>21410</v>
      </c>
      <c r="P1475" s="1">
        <f>MATCH(spotify_data[[#This Row],[album_id]],spotify_data[album_id],0)</f>
        <v>574</v>
      </c>
      <c r="Q1475" s="1" t="s">
        <v>21411</v>
      </c>
      <c r="R1475" s="2">
        <v>38533</v>
      </c>
      <c r="S1475" s="7">
        <f ca="1">+TODAY()-spotify_data[[#This Row],[Fecha lanzamiento Album]]</f>
        <v>7498</v>
      </c>
      <c r="T1475" s="7">
        <f ca="1">+spotify_data[[#This Row],[Antigüedad Album Dias]]/60</f>
        <v>124.96666666666667</v>
      </c>
      <c r="U1475" s="8">
        <f ca="1">spotify_data[[#This Row],[Antigüedad Album Meses]]/12</f>
        <v>10.41388888888889</v>
      </c>
      <c r="V1475">
        <v>18</v>
      </c>
      <c r="W1475" s="1" t="s">
        <v>20</v>
      </c>
      <c r="X1475" s="1" t="str">
        <f>+IF(spotify_data[[#This Row],[album_type]]="album","Album",IF(spotify_data[[#This Row],[album_type]]="single","Single","Compilation"))</f>
        <v>Album</v>
      </c>
      <c r="Y1475">
        <v>392</v>
      </c>
    </row>
    <row r="1476" spans="1:25" x14ac:dyDescent="0.3">
      <c r="A1476" s="1" t="s">
        <v>21459</v>
      </c>
      <c r="B1476" s="1">
        <v>3128</v>
      </c>
      <c r="C1476" s="1" t="s">
        <v>21460</v>
      </c>
      <c r="D1476">
        <v>2</v>
      </c>
      <c r="E1476">
        <v>75</v>
      </c>
      <c r="F1476" s="10">
        <f>spotify_data[[#This Row],[track_popularity]]/100</f>
        <v>0.75</v>
      </c>
      <c r="G1476" s="9" t="b">
        <v>0</v>
      </c>
      <c r="H1476" s="1">
        <f>+IF(spotify_data[[#This Row],[explicit]]=FALSE,0,1)</f>
        <v>0</v>
      </c>
      <c r="I1476" s="1" t="s">
        <v>21461</v>
      </c>
      <c r="J1476" s="7">
        <f>MATCH(spotify_data[[#This Row],[artist_name]],spotify_data[artist_name],0)</f>
        <v>1475</v>
      </c>
      <c r="K1476">
        <v>63</v>
      </c>
      <c r="L1476" s="10">
        <f>spotify_data[[#This Row],[artist_popularity]]/100</f>
        <v>0.63</v>
      </c>
      <c r="M1476">
        <v>2146238</v>
      </c>
      <c r="N1476" s="1" t="s">
        <v>10714</v>
      </c>
      <c r="O1476" s="1" t="s">
        <v>21462</v>
      </c>
      <c r="P1476" s="1">
        <f>MATCH(spotify_data[[#This Row],[album_id]],spotify_data[album_id],0)</f>
        <v>1475</v>
      </c>
      <c r="Q1476" s="1" t="s">
        <v>21461</v>
      </c>
      <c r="R1476" s="2">
        <v>38433</v>
      </c>
      <c r="S1476" s="7">
        <f ca="1">+TODAY()-spotify_data[[#This Row],[Fecha lanzamiento Album]]</f>
        <v>7598</v>
      </c>
      <c r="T1476" s="7">
        <f ca="1">+spotify_data[[#This Row],[Antigüedad Album Dias]]/60</f>
        <v>126.63333333333334</v>
      </c>
      <c r="U1476" s="8">
        <f ca="1">spotify_data[[#This Row],[Antigüedad Album Meses]]/12</f>
        <v>10.552777777777779</v>
      </c>
      <c r="V1476">
        <v>12</v>
      </c>
      <c r="W1476" s="1" t="s">
        <v>20</v>
      </c>
      <c r="X1476" s="1" t="str">
        <f>+IF(spotify_data[[#This Row],[album_type]]="album","Album",IF(spotify_data[[#This Row],[album_type]]="single","Single","Compilation"))</f>
        <v>Album</v>
      </c>
      <c r="Y1476">
        <v>325</v>
      </c>
    </row>
    <row r="1477" spans="1:25" x14ac:dyDescent="0.3">
      <c r="A1477" s="1" t="s">
        <v>21468</v>
      </c>
      <c r="B1477" s="1">
        <v>480</v>
      </c>
      <c r="C1477" s="1" t="s">
        <v>21469</v>
      </c>
      <c r="D1477">
        <v>3</v>
      </c>
      <c r="E1477">
        <v>75</v>
      </c>
      <c r="F1477" s="10">
        <f>spotify_data[[#This Row],[track_popularity]]/100</f>
        <v>0.75</v>
      </c>
      <c r="G1477" s="9" t="b">
        <v>0</v>
      </c>
      <c r="H1477" s="1">
        <f>+IF(spotify_data[[#This Row],[explicit]]=FALSE,0,1)</f>
        <v>0</v>
      </c>
      <c r="I1477" s="1" t="s">
        <v>21470</v>
      </c>
      <c r="J1477" s="7">
        <f>MATCH(spotify_data[[#This Row],[artist_name]],spotify_data[artist_name],0)</f>
        <v>1476</v>
      </c>
      <c r="K1477">
        <v>58</v>
      </c>
      <c r="L1477" s="10">
        <f>spotify_data[[#This Row],[artist_popularity]]/100</f>
        <v>0.57999999999999996</v>
      </c>
      <c r="M1477">
        <v>323888</v>
      </c>
      <c r="N1477" s="1" t="s">
        <v>23</v>
      </c>
      <c r="O1477" s="1" t="s">
        <v>21471</v>
      </c>
      <c r="P1477" s="1">
        <f>MATCH(spotify_data[[#This Row],[album_id]],spotify_data[album_id],0)</f>
        <v>1476</v>
      </c>
      <c r="Q1477" s="1" t="s">
        <v>21470</v>
      </c>
      <c r="R1477" s="2">
        <v>38405</v>
      </c>
      <c r="S1477" s="7">
        <f ca="1">+TODAY()-spotify_data[[#This Row],[Fecha lanzamiento Album]]</f>
        <v>7626</v>
      </c>
      <c r="T1477" s="7">
        <f ca="1">+spotify_data[[#This Row],[Antigüedad Album Dias]]/60</f>
        <v>127.1</v>
      </c>
      <c r="U1477" s="8">
        <f ca="1">spotify_data[[#This Row],[Antigüedad Album Meses]]/12</f>
        <v>10.591666666666667</v>
      </c>
      <c r="V1477">
        <v>10</v>
      </c>
      <c r="W1477" s="1" t="s">
        <v>20</v>
      </c>
      <c r="X1477" s="1" t="str">
        <f>+IF(spotify_data[[#This Row],[album_type]]="album","Album",IF(spotify_data[[#This Row],[album_type]]="single","Single","Compilation"))</f>
        <v>Album</v>
      </c>
      <c r="Y1477">
        <v>389</v>
      </c>
    </row>
    <row r="1478" spans="1:25" x14ac:dyDescent="0.3">
      <c r="A1478" s="1" t="s">
        <v>21533</v>
      </c>
      <c r="B1478" s="1">
        <v>2644</v>
      </c>
      <c r="C1478" s="1" t="s">
        <v>21534</v>
      </c>
      <c r="D1478">
        <v>8</v>
      </c>
      <c r="E1478">
        <v>75</v>
      </c>
      <c r="F1478" s="10">
        <f>spotify_data[[#This Row],[track_popularity]]/100</f>
        <v>0.75</v>
      </c>
      <c r="G1478" s="9" t="b">
        <v>0</v>
      </c>
      <c r="H1478" s="1">
        <f>+IF(spotify_data[[#This Row],[explicit]]=FALSE,0,1)</f>
        <v>0</v>
      </c>
      <c r="I1478" s="1" t="s">
        <v>21535</v>
      </c>
      <c r="J1478" s="7">
        <f>MATCH(spotify_data[[#This Row],[artist_name]],spotify_data[artist_name],0)</f>
        <v>1477</v>
      </c>
      <c r="K1478">
        <v>61</v>
      </c>
      <c r="L1478" s="10">
        <f>spotify_data[[#This Row],[artist_popularity]]/100</f>
        <v>0.61</v>
      </c>
      <c r="M1478">
        <v>2078962</v>
      </c>
      <c r="N1478" s="1" t="s">
        <v>10714</v>
      </c>
      <c r="O1478" s="1" t="s">
        <v>21536</v>
      </c>
      <c r="P1478" s="1">
        <f>MATCH(spotify_data[[#This Row],[album_id]],spotify_data[album_id],0)</f>
        <v>1477</v>
      </c>
      <c r="Q1478" s="1" t="s">
        <v>21537</v>
      </c>
      <c r="R1478" s="2">
        <v>38353</v>
      </c>
      <c r="S1478" s="7">
        <f ca="1">+TODAY()-spotify_data[[#This Row],[Fecha lanzamiento Album]]</f>
        <v>7678</v>
      </c>
      <c r="T1478" s="7">
        <f ca="1">+spotify_data[[#This Row],[Antigüedad Album Dias]]/60</f>
        <v>127.96666666666667</v>
      </c>
      <c r="U1478" s="8">
        <f ca="1">spotify_data[[#This Row],[Antigüedad Album Meses]]/12</f>
        <v>10.66388888888889</v>
      </c>
      <c r="V1478">
        <v>10</v>
      </c>
      <c r="W1478" s="1" t="s">
        <v>20</v>
      </c>
      <c r="X1478" s="1" t="str">
        <f>+IF(spotify_data[[#This Row],[album_type]]="album","Album",IF(spotify_data[[#This Row],[album_type]]="single","Single","Compilation"))</f>
        <v>Album</v>
      </c>
      <c r="Y1478">
        <v>436</v>
      </c>
    </row>
    <row r="1479" spans="1:25" x14ac:dyDescent="0.3">
      <c r="A1479" s="1" t="s">
        <v>21671</v>
      </c>
      <c r="B1479" s="1">
        <v>1812</v>
      </c>
      <c r="C1479" s="1" t="s">
        <v>8042</v>
      </c>
      <c r="D1479">
        <v>2</v>
      </c>
      <c r="E1479">
        <v>75</v>
      </c>
      <c r="F1479" s="10">
        <f>spotify_data[[#This Row],[track_popularity]]/100</f>
        <v>0.75</v>
      </c>
      <c r="G1479" s="9" t="b">
        <v>0</v>
      </c>
      <c r="H1479" s="1">
        <f>+IF(spotify_data[[#This Row],[explicit]]=FALSE,0,1)</f>
        <v>0</v>
      </c>
      <c r="I1479" s="1" t="s">
        <v>21672</v>
      </c>
      <c r="J1479" s="7">
        <f>MATCH(spotify_data[[#This Row],[artist_name]],spotify_data[artist_name],0)</f>
        <v>1478</v>
      </c>
      <c r="K1479">
        <v>68</v>
      </c>
      <c r="L1479" s="10">
        <f>spotify_data[[#This Row],[artist_popularity]]/100</f>
        <v>0.68</v>
      </c>
      <c r="M1479">
        <v>3993013</v>
      </c>
      <c r="N1479" s="1" t="s">
        <v>1358</v>
      </c>
      <c r="O1479" s="1" t="s">
        <v>21673</v>
      </c>
      <c r="P1479" s="1">
        <f>MATCH(spotify_data[[#This Row],[album_id]],spotify_data[album_id],0)</f>
        <v>1478</v>
      </c>
      <c r="Q1479" s="1" t="s">
        <v>21674</v>
      </c>
      <c r="R1479" s="2">
        <v>38061</v>
      </c>
      <c r="S1479" s="7">
        <f ca="1">+TODAY()-spotify_data[[#This Row],[Fecha lanzamiento Album]]</f>
        <v>7970</v>
      </c>
      <c r="T1479" s="7">
        <f ca="1">+spotify_data[[#This Row],[Antigüedad Album Dias]]/60</f>
        <v>132.83333333333334</v>
      </c>
      <c r="U1479" s="8">
        <f ca="1">spotify_data[[#This Row],[Antigüedad Album Meses]]/12</f>
        <v>11.069444444444445</v>
      </c>
      <c r="V1479">
        <v>14</v>
      </c>
      <c r="W1479" s="1" t="s">
        <v>20</v>
      </c>
      <c r="X1479" s="1" t="str">
        <f>+IF(spotify_data[[#This Row],[album_type]]="album","Album",IF(spotify_data[[#This Row],[album_type]]="single","Single","Compilation"))</f>
        <v>Album</v>
      </c>
      <c r="Y1479">
        <v>415</v>
      </c>
    </row>
    <row r="1480" spans="1:25" x14ac:dyDescent="0.3">
      <c r="A1480" s="1" t="s">
        <v>21684</v>
      </c>
      <c r="B1480" s="1">
        <v>6884</v>
      </c>
      <c r="C1480" s="1" t="s">
        <v>21685</v>
      </c>
      <c r="D1480">
        <v>2</v>
      </c>
      <c r="E1480">
        <v>75</v>
      </c>
      <c r="F1480" s="10">
        <f>spotify_data[[#This Row],[track_popularity]]/100</f>
        <v>0.75</v>
      </c>
      <c r="G1480" s="9" t="b">
        <v>0</v>
      </c>
      <c r="H1480" s="1">
        <f>+IF(spotify_data[[#This Row],[explicit]]=FALSE,0,1)</f>
        <v>0</v>
      </c>
      <c r="I1480" s="1" t="s">
        <v>16062</v>
      </c>
      <c r="J1480" s="7">
        <f>MATCH(spotify_data[[#This Row],[artist_name]],spotify_data[artist_name],0)</f>
        <v>1479</v>
      </c>
      <c r="K1480">
        <v>72</v>
      </c>
      <c r="L1480" s="10">
        <f>spotify_data[[#This Row],[artist_popularity]]/100</f>
        <v>0.72</v>
      </c>
      <c r="M1480">
        <v>10960422</v>
      </c>
      <c r="N1480" s="1" t="s">
        <v>16063</v>
      </c>
      <c r="O1480" s="1" t="s">
        <v>21686</v>
      </c>
      <c r="P1480" s="1">
        <f>MATCH(spotify_data[[#This Row],[album_id]],spotify_data[album_id],0)</f>
        <v>1479</v>
      </c>
      <c r="Q1480" s="1" t="s">
        <v>8436</v>
      </c>
      <c r="R1480" s="2">
        <v>38003</v>
      </c>
      <c r="S1480" s="7">
        <f ca="1">+TODAY()-spotify_data[[#This Row],[Fecha lanzamiento Album]]</f>
        <v>8028</v>
      </c>
      <c r="T1480" s="7">
        <f ca="1">+spotify_data[[#This Row],[Antigüedad Album Dias]]/60</f>
        <v>133.80000000000001</v>
      </c>
      <c r="U1480" s="8">
        <f ca="1">spotify_data[[#This Row],[Antigüedad Album Meses]]/12</f>
        <v>11.15</v>
      </c>
      <c r="V1480">
        <v>12</v>
      </c>
      <c r="W1480" s="1" t="s">
        <v>20</v>
      </c>
      <c r="X1480" s="1" t="str">
        <f>+IF(spotify_data[[#This Row],[album_type]]="album","Album",IF(spotify_data[[#This Row],[album_type]]="single","Single","Compilation"))</f>
        <v>Album</v>
      </c>
      <c r="Y1480">
        <v>314</v>
      </c>
    </row>
    <row r="1481" spans="1:25" x14ac:dyDescent="0.3">
      <c r="A1481" s="1" t="s">
        <v>21895</v>
      </c>
      <c r="B1481" s="1">
        <v>844</v>
      </c>
      <c r="C1481" s="1" t="s">
        <v>4074</v>
      </c>
      <c r="D1481">
        <v>9</v>
      </c>
      <c r="E1481">
        <v>75</v>
      </c>
      <c r="F1481" s="10">
        <f>spotify_data[[#This Row],[track_popularity]]/100</f>
        <v>0.75</v>
      </c>
      <c r="G1481" s="9" t="b">
        <v>0</v>
      </c>
      <c r="H1481" s="1">
        <f>+IF(spotify_data[[#This Row],[explicit]]=FALSE,0,1)</f>
        <v>0</v>
      </c>
      <c r="I1481" s="1" t="s">
        <v>3153</v>
      </c>
      <c r="J1481" s="7">
        <f>MATCH(spotify_data[[#This Row],[artist_name]],spotify_data[artist_name],0)</f>
        <v>78</v>
      </c>
      <c r="K1481">
        <v>88</v>
      </c>
      <c r="L1481" s="10">
        <f>spotify_data[[#This Row],[artist_popularity]]/100</f>
        <v>0.88</v>
      </c>
      <c r="M1481">
        <v>31796892</v>
      </c>
      <c r="N1481" s="1" t="s">
        <v>3154</v>
      </c>
      <c r="O1481" s="1" t="s">
        <v>21896</v>
      </c>
      <c r="P1481" s="1">
        <f>MATCH(spotify_data[[#This Row],[album_id]],spotify_data[album_id],0)</f>
        <v>1480</v>
      </c>
      <c r="Q1481" s="1" t="s">
        <v>21897</v>
      </c>
      <c r="R1481" s="2">
        <v>37705</v>
      </c>
      <c r="S1481" s="7">
        <f ca="1">+TODAY()-spotify_data[[#This Row],[Fecha lanzamiento Album]]</f>
        <v>8326</v>
      </c>
      <c r="T1481" s="7">
        <f ca="1">+spotify_data[[#This Row],[Antigüedad Album Dias]]/60</f>
        <v>138.76666666666668</v>
      </c>
      <c r="U1481" s="8">
        <f ca="1">spotify_data[[#This Row],[Antigüedad Album Meses]]/12</f>
        <v>11.56388888888889</v>
      </c>
      <c r="V1481">
        <v>16</v>
      </c>
      <c r="W1481" s="1" t="s">
        <v>20</v>
      </c>
      <c r="X1481" s="1" t="str">
        <f>+IF(spotify_data[[#This Row],[album_type]]="album","Album",IF(spotify_data[[#This Row],[album_type]]="single","Single","Compilation"))</f>
        <v>Album</v>
      </c>
      <c r="Y1481">
        <v>326</v>
      </c>
    </row>
    <row r="1482" spans="1:25" x14ac:dyDescent="0.3">
      <c r="A1482" s="1" t="s">
        <v>21916</v>
      </c>
      <c r="B1482" s="1">
        <v>1033</v>
      </c>
      <c r="C1482" s="1" t="s">
        <v>21917</v>
      </c>
      <c r="D1482">
        <v>2</v>
      </c>
      <c r="E1482">
        <v>75</v>
      </c>
      <c r="F1482" s="10">
        <f>spotify_data[[#This Row],[track_popularity]]/100</f>
        <v>0.75</v>
      </c>
      <c r="G1482" s="9" t="b">
        <v>0</v>
      </c>
      <c r="H1482" s="1">
        <f>+IF(spotify_data[[#This Row],[explicit]]=FALSE,0,1)</f>
        <v>0</v>
      </c>
      <c r="I1482" s="1" t="s">
        <v>21918</v>
      </c>
      <c r="J1482" s="7">
        <f>MATCH(spotify_data[[#This Row],[artist_name]],spotify_data[artist_name],0)</f>
        <v>1481</v>
      </c>
      <c r="K1482">
        <v>60</v>
      </c>
      <c r="L1482" s="10">
        <f>spotify_data[[#This Row],[artist_popularity]]/100</f>
        <v>0.6</v>
      </c>
      <c r="M1482">
        <v>565487</v>
      </c>
      <c r="N1482" s="1" t="s">
        <v>21919</v>
      </c>
      <c r="O1482" s="1" t="s">
        <v>21920</v>
      </c>
      <c r="P1482" s="1">
        <f>MATCH(spotify_data[[#This Row],[album_id]],spotify_data[album_id],0)</f>
        <v>1481</v>
      </c>
      <c r="Q1482" s="1" t="s">
        <v>21921</v>
      </c>
      <c r="R1482" s="2">
        <v>37704</v>
      </c>
      <c r="S1482" s="7">
        <f ca="1">+TODAY()-spotify_data[[#This Row],[Fecha lanzamiento Album]]</f>
        <v>8327</v>
      </c>
      <c r="T1482" s="7">
        <f ca="1">+spotify_data[[#This Row],[Antigüedad Album Dias]]/60</f>
        <v>138.78333333333333</v>
      </c>
      <c r="U1482" s="8">
        <f ca="1">spotify_data[[#This Row],[Antigüedad Album Meses]]/12</f>
        <v>11.565277777777778</v>
      </c>
      <c r="V1482">
        <v>10</v>
      </c>
      <c r="W1482" s="1" t="s">
        <v>20</v>
      </c>
      <c r="X1482" s="1" t="str">
        <f>+IF(spotify_data[[#This Row],[album_type]]="album","Album",IF(spotify_data[[#This Row],[album_type]]="single","Single","Compilation"))</f>
        <v>Album</v>
      </c>
      <c r="Y1482">
        <v>429</v>
      </c>
    </row>
    <row r="1483" spans="1:25" x14ac:dyDescent="0.3">
      <c r="A1483" s="1" t="s">
        <v>22170</v>
      </c>
      <c r="B1483" s="1"/>
      <c r="C1483" s="1" t="s">
        <v>22171</v>
      </c>
      <c r="D1483">
        <v>12</v>
      </c>
      <c r="E1483">
        <v>75</v>
      </c>
      <c r="F1483" s="10">
        <f>spotify_data[[#This Row],[track_popularity]]/100</f>
        <v>0.75</v>
      </c>
      <c r="G1483" s="9" t="b">
        <v>1</v>
      </c>
      <c r="H1483" s="1">
        <f>+IF(spotify_data[[#This Row],[explicit]]=FALSE,0,1)</f>
        <v>1</v>
      </c>
      <c r="I1483" s="1" t="s">
        <v>3466</v>
      </c>
      <c r="J1483" s="7">
        <f>MATCH(spotify_data[[#This Row],[artist_name]],spotify_data[artist_name],0)</f>
        <v>106</v>
      </c>
      <c r="K1483">
        <v>88</v>
      </c>
      <c r="L1483" s="10">
        <f>spotify_data[[#This Row],[artist_popularity]]/100</f>
        <v>0.88</v>
      </c>
      <c r="M1483">
        <v>104517308</v>
      </c>
      <c r="N1483" s="1" t="s">
        <v>3467</v>
      </c>
      <c r="O1483" s="1" t="s">
        <v>22141</v>
      </c>
      <c r="P1483" s="1">
        <f>MATCH(spotify_data[[#This Row],[album_id]],spotify_data[album_id],0)</f>
        <v>106</v>
      </c>
      <c r="Q1483" s="1" t="s">
        <v>22142</v>
      </c>
      <c r="R1483" s="2">
        <v>37402</v>
      </c>
      <c r="S1483" s="7">
        <f ca="1">+TODAY()-spotify_data[[#This Row],[Fecha lanzamiento Album]]</f>
        <v>8629</v>
      </c>
      <c r="T1483" s="7">
        <f ca="1">+spotify_data[[#This Row],[Antigüedad Album Dias]]/60</f>
        <v>143.81666666666666</v>
      </c>
      <c r="U1483" s="8">
        <f ca="1">spotify_data[[#This Row],[Antigüedad Album Meses]]/12</f>
        <v>11.984722222222222</v>
      </c>
      <c r="V1483">
        <v>20</v>
      </c>
      <c r="W1483" s="1" t="s">
        <v>20</v>
      </c>
      <c r="X1483" s="1" t="str">
        <f>+IF(spotify_data[[#This Row],[album_type]]="album","Album",IF(spotify_data[[#This Row],[album_type]]="single","Single","Compilation"))</f>
        <v>Album</v>
      </c>
      <c r="Y1483">
        <v>565</v>
      </c>
    </row>
    <row r="1484" spans="1:25" x14ac:dyDescent="0.3">
      <c r="A1484" s="1" t="s">
        <v>22273</v>
      </c>
      <c r="B1484" s="1"/>
      <c r="C1484" s="1" t="s">
        <v>22274</v>
      </c>
      <c r="D1484">
        <v>2</v>
      </c>
      <c r="E1484">
        <v>75</v>
      </c>
      <c r="F1484" s="10">
        <f>spotify_data[[#This Row],[track_popularity]]/100</f>
        <v>0.75</v>
      </c>
      <c r="G1484" s="9" t="b">
        <v>0</v>
      </c>
      <c r="H1484" s="1">
        <f>+IF(spotify_data[[#This Row],[explicit]]=FALSE,0,1)</f>
        <v>0</v>
      </c>
      <c r="I1484" s="1" t="s">
        <v>4325</v>
      </c>
      <c r="J1484" s="7">
        <f>MATCH(spotify_data[[#This Row],[artist_name]],spotify_data[artist_name],0)</f>
        <v>374</v>
      </c>
      <c r="K1484">
        <v>73</v>
      </c>
      <c r="L1484" s="10">
        <f>spotify_data[[#This Row],[artist_popularity]]/100</f>
        <v>0.73</v>
      </c>
      <c r="M1484">
        <v>6510494</v>
      </c>
      <c r="N1484" s="1" t="s">
        <v>18745</v>
      </c>
      <c r="O1484" s="1" t="s">
        <v>22275</v>
      </c>
      <c r="P1484" s="1">
        <f>MATCH(spotify_data[[#This Row],[album_id]],spotify_data[album_id],0)</f>
        <v>1483</v>
      </c>
      <c r="Q1484" s="1" t="s">
        <v>22276</v>
      </c>
      <c r="R1484" s="2">
        <v>37180</v>
      </c>
      <c r="S1484" s="7">
        <f ca="1">+TODAY()-spotify_data[[#This Row],[Fecha lanzamiento Album]]</f>
        <v>8851</v>
      </c>
      <c r="T1484" s="7">
        <f ca="1">+spotify_data[[#This Row],[Antigüedad Album Dias]]/60</f>
        <v>147.51666666666668</v>
      </c>
      <c r="U1484" s="8">
        <f ca="1">spotify_data[[#This Row],[Antigüedad Album Meses]]/12</f>
        <v>12.293055555555556</v>
      </c>
      <c r="V1484">
        <v>32</v>
      </c>
      <c r="W1484" s="1" t="s">
        <v>1932</v>
      </c>
      <c r="X1484" s="1" t="str">
        <f>+IF(spotify_data[[#This Row],[album_type]]="album","Album",IF(spotify_data[[#This Row],[album_type]]="single","Single","Compilation"))</f>
        <v>Compilation</v>
      </c>
      <c r="Y1484">
        <v>414</v>
      </c>
    </row>
    <row r="1485" spans="1:25" x14ac:dyDescent="0.3">
      <c r="A1485" s="1" t="s">
        <v>22463</v>
      </c>
      <c r="B1485" s="1"/>
      <c r="C1485" s="1" t="s">
        <v>22464</v>
      </c>
      <c r="D1485">
        <v>7</v>
      </c>
      <c r="E1485">
        <v>75</v>
      </c>
      <c r="F1485" s="10">
        <f>spotify_data[[#This Row],[track_popularity]]/100</f>
        <v>0.75</v>
      </c>
      <c r="G1485" s="9" t="b">
        <v>0</v>
      </c>
      <c r="H1485" s="1">
        <f>+IF(spotify_data[[#This Row],[explicit]]=FALSE,0,1)</f>
        <v>0</v>
      </c>
      <c r="I1485" s="1" t="s">
        <v>22222</v>
      </c>
      <c r="J1485" s="7">
        <f>MATCH(spotify_data[[#This Row],[artist_name]],spotify_data[artist_name],0)</f>
        <v>1484</v>
      </c>
      <c r="K1485">
        <v>69</v>
      </c>
      <c r="L1485" s="10">
        <f>spotify_data[[#This Row],[artist_popularity]]/100</f>
        <v>0.69</v>
      </c>
      <c r="M1485">
        <v>4328676</v>
      </c>
      <c r="N1485" s="1" t="s">
        <v>22223</v>
      </c>
      <c r="O1485" s="1" t="s">
        <v>22465</v>
      </c>
      <c r="P1485" s="1">
        <f>MATCH(spotify_data[[#This Row],[album_id]],spotify_data[album_id],0)</f>
        <v>1484</v>
      </c>
      <c r="Q1485" s="1" t="s">
        <v>22466</v>
      </c>
      <c r="R1485" s="2">
        <v>36892</v>
      </c>
      <c r="S1485" s="7">
        <f ca="1">+TODAY()-spotify_data[[#This Row],[Fecha lanzamiento Album]]</f>
        <v>9139</v>
      </c>
      <c r="T1485" s="7">
        <f ca="1">+spotify_data[[#This Row],[Antigüedad Album Dias]]/60</f>
        <v>152.31666666666666</v>
      </c>
      <c r="U1485" s="8">
        <f ca="1">spotify_data[[#This Row],[Antigüedad Album Meses]]/12</f>
        <v>12.693055555555555</v>
      </c>
      <c r="V1485">
        <v>13</v>
      </c>
      <c r="W1485" s="1" t="s">
        <v>20</v>
      </c>
      <c r="X1485" s="1" t="str">
        <f>+IF(spotify_data[[#This Row],[album_type]]="album","Album",IF(spotify_data[[#This Row],[album_type]]="single","Single","Compilation"))</f>
        <v>Album</v>
      </c>
      <c r="Y1485">
        <v>345</v>
      </c>
    </row>
    <row r="1486" spans="1:25" x14ac:dyDescent="0.3">
      <c r="A1486" s="1" t="s">
        <v>22495</v>
      </c>
      <c r="B1486" s="1"/>
      <c r="C1486" s="1" t="s">
        <v>22496</v>
      </c>
      <c r="D1486">
        <v>9</v>
      </c>
      <c r="E1486">
        <v>75</v>
      </c>
      <c r="F1486" s="10">
        <f>spotify_data[[#This Row],[track_popularity]]/100</f>
        <v>0.75</v>
      </c>
      <c r="G1486" s="9" t="b">
        <v>0</v>
      </c>
      <c r="H1486" s="1">
        <f>+IF(spotify_data[[#This Row],[explicit]]=FALSE,0,1)</f>
        <v>0</v>
      </c>
      <c r="I1486" s="1" t="s">
        <v>3153</v>
      </c>
      <c r="J1486" s="7">
        <f>MATCH(spotify_data[[#This Row],[artist_name]],spotify_data[artist_name],0)</f>
        <v>78</v>
      </c>
      <c r="K1486">
        <v>88</v>
      </c>
      <c r="L1486" s="10">
        <f>spotify_data[[#This Row],[artist_popularity]]/100</f>
        <v>0.88</v>
      </c>
      <c r="M1486">
        <v>31796892</v>
      </c>
      <c r="N1486" s="1" t="s">
        <v>3154</v>
      </c>
      <c r="O1486" s="1" t="s">
        <v>22497</v>
      </c>
      <c r="P1486" s="1">
        <f>MATCH(spotify_data[[#This Row],[album_id]],spotify_data[album_id],0)</f>
        <v>78</v>
      </c>
      <c r="Q1486" s="1" t="s">
        <v>22498</v>
      </c>
      <c r="R1486" s="2">
        <v>36823</v>
      </c>
      <c r="S1486" s="7">
        <f ca="1">+TODAY()-spotify_data[[#This Row],[Fecha lanzamiento Album]]</f>
        <v>9208</v>
      </c>
      <c r="T1486" s="7">
        <f ca="1">+spotify_data[[#This Row],[Antigüedad Album Dias]]/60</f>
        <v>153.46666666666667</v>
      </c>
      <c r="U1486" s="8">
        <f ca="1">spotify_data[[#This Row],[Antigüedad Album Meses]]/12</f>
        <v>12.78888888888889</v>
      </c>
      <c r="V1486">
        <v>15</v>
      </c>
      <c r="W1486" s="1" t="s">
        <v>20</v>
      </c>
      <c r="X1486" s="1" t="str">
        <f>+IF(spotify_data[[#This Row],[album_type]]="album","Album",IF(spotify_data[[#This Row],[album_type]]="single","Single","Compilation"))</f>
        <v>Album</v>
      </c>
      <c r="Y1486">
        <v>307</v>
      </c>
    </row>
    <row r="1487" spans="1:25" x14ac:dyDescent="0.3">
      <c r="A1487" s="1" t="s">
        <v>22540</v>
      </c>
      <c r="B1487" s="1"/>
      <c r="C1487" s="1" t="s">
        <v>22541</v>
      </c>
      <c r="D1487">
        <v>1</v>
      </c>
      <c r="E1487">
        <v>75</v>
      </c>
      <c r="F1487" s="10">
        <f>spotify_data[[#This Row],[track_popularity]]/100</f>
        <v>0.75</v>
      </c>
      <c r="G1487" s="9" t="b">
        <v>0</v>
      </c>
      <c r="H1487" s="1">
        <f>+IF(spotify_data[[#This Row],[explicit]]=FALSE,0,1)</f>
        <v>0</v>
      </c>
      <c r="I1487" s="1" t="s">
        <v>20647</v>
      </c>
      <c r="J1487" s="7">
        <f>MATCH(spotify_data[[#This Row],[artist_name]],spotify_data[artist_name],0)</f>
        <v>79</v>
      </c>
      <c r="K1487">
        <v>85</v>
      </c>
      <c r="L1487" s="10">
        <f>spotify_data[[#This Row],[artist_popularity]]/100</f>
        <v>0.85</v>
      </c>
      <c r="M1487">
        <v>13822540</v>
      </c>
      <c r="N1487" s="1" t="s">
        <v>20648</v>
      </c>
      <c r="O1487" s="1" t="s">
        <v>22522</v>
      </c>
      <c r="P1487" s="1">
        <f>MATCH(spotify_data[[#This Row],[album_id]],spotify_data[album_id],0)</f>
        <v>1486</v>
      </c>
      <c r="Q1487" s="1" t="s">
        <v>22523</v>
      </c>
      <c r="R1487" s="2">
        <v>36801</v>
      </c>
      <c r="S1487" s="7">
        <f ca="1">+TODAY()-spotify_data[[#This Row],[Fecha lanzamiento Album]]</f>
        <v>9230</v>
      </c>
      <c r="T1487" s="7">
        <f ca="1">+spotify_data[[#This Row],[Antigüedad Album Dias]]/60</f>
        <v>153.83333333333334</v>
      </c>
      <c r="U1487" s="8">
        <f ca="1">spotify_data[[#This Row],[Antigüedad Album Meses]]/12</f>
        <v>12.819444444444445</v>
      </c>
      <c r="V1487">
        <v>11</v>
      </c>
      <c r="W1487" s="1" t="s">
        <v>20</v>
      </c>
      <c r="X1487" s="1" t="str">
        <f>+IF(spotify_data[[#This Row],[album_type]]="album","Album",IF(spotify_data[[#This Row],[album_type]]="single","Single","Compilation"))</f>
        <v>Album</v>
      </c>
      <c r="Y1487">
        <v>419</v>
      </c>
    </row>
    <row r="1488" spans="1:25" x14ac:dyDescent="0.3">
      <c r="A1488" s="1" t="s">
        <v>22555</v>
      </c>
      <c r="B1488" s="1"/>
      <c r="C1488" s="1" t="s">
        <v>21249</v>
      </c>
      <c r="D1488">
        <v>6</v>
      </c>
      <c r="E1488">
        <v>75</v>
      </c>
      <c r="F1488" s="10">
        <f>spotify_data[[#This Row],[track_popularity]]/100</f>
        <v>0.75</v>
      </c>
      <c r="G1488" s="9" t="b">
        <v>0</v>
      </c>
      <c r="H1488" s="1">
        <f>+IF(spotify_data[[#This Row],[explicit]]=FALSE,0,1)</f>
        <v>0</v>
      </c>
      <c r="I1488" s="1" t="s">
        <v>7763</v>
      </c>
      <c r="J1488" s="7">
        <f>MATCH(spotify_data[[#This Row],[artist_name]],spotify_data[artist_name],0)</f>
        <v>45</v>
      </c>
      <c r="K1488">
        <v>88</v>
      </c>
      <c r="L1488" s="10">
        <f>spotify_data[[#This Row],[artist_popularity]]/100</f>
        <v>0.88</v>
      </c>
      <c r="M1488">
        <v>60830643</v>
      </c>
      <c r="N1488" s="1" t="s">
        <v>23</v>
      </c>
      <c r="O1488" s="1" t="s">
        <v>22556</v>
      </c>
      <c r="P1488" s="1">
        <f>MATCH(spotify_data[[#This Row],[album_id]],spotify_data[album_id],0)</f>
        <v>45</v>
      </c>
      <c r="Q1488" s="1" t="s">
        <v>22557</v>
      </c>
      <c r="R1488" s="2">
        <v>36717</v>
      </c>
      <c r="S1488" s="7">
        <f ca="1">+TODAY()-spotify_data[[#This Row],[Fecha lanzamiento Album]]</f>
        <v>9314</v>
      </c>
      <c r="T1488" s="7">
        <f ca="1">+spotify_data[[#This Row],[Antigüedad Album Dias]]/60</f>
        <v>155.23333333333332</v>
      </c>
      <c r="U1488" s="8">
        <f ca="1">spotify_data[[#This Row],[Antigüedad Album Meses]]/12</f>
        <v>12.93611111111111</v>
      </c>
      <c r="V1488">
        <v>10</v>
      </c>
      <c r="W1488" s="1" t="s">
        <v>20</v>
      </c>
      <c r="X1488" s="1" t="str">
        <f>+IF(spotify_data[[#This Row],[album_type]]="album","Album",IF(spotify_data[[#This Row],[album_type]]="single","Single","Compilation"))</f>
        <v>Album</v>
      </c>
      <c r="Y1488">
        <v>455</v>
      </c>
    </row>
    <row r="1489" spans="1:25" x14ac:dyDescent="0.3">
      <c r="A1489" s="1" t="s">
        <v>22679</v>
      </c>
      <c r="B1489" s="1"/>
      <c r="C1489" s="1" t="s">
        <v>22680</v>
      </c>
      <c r="D1489">
        <v>2</v>
      </c>
      <c r="E1489">
        <v>75</v>
      </c>
      <c r="F1489" s="10">
        <f>spotify_data[[#This Row],[track_popularity]]/100</f>
        <v>0.75</v>
      </c>
      <c r="G1489" s="9" t="b">
        <v>1</v>
      </c>
      <c r="H1489" s="1">
        <f>+IF(spotify_data[[#This Row],[explicit]]=FALSE,0,1)</f>
        <v>1</v>
      </c>
      <c r="I1489" s="1" t="s">
        <v>21292</v>
      </c>
      <c r="J1489" s="7">
        <f>MATCH(spotify_data[[#This Row],[artist_name]],spotify_data[artist_name],0)</f>
        <v>840</v>
      </c>
      <c r="K1489">
        <v>76</v>
      </c>
      <c r="L1489" s="10">
        <f>spotify_data[[#This Row],[artist_popularity]]/100</f>
        <v>0.76</v>
      </c>
      <c r="M1489">
        <v>9702725</v>
      </c>
      <c r="N1489" s="1" t="s">
        <v>21293</v>
      </c>
      <c r="O1489" s="1" t="s">
        <v>22681</v>
      </c>
      <c r="P1489" s="1">
        <f>MATCH(spotify_data[[#This Row],[album_id]],spotify_data[album_id],0)</f>
        <v>1488</v>
      </c>
      <c r="Q1489" s="1" t="s">
        <v>13445</v>
      </c>
      <c r="R1489" s="2">
        <v>36473</v>
      </c>
      <c r="S1489" s="7">
        <f ca="1">+TODAY()-spotify_data[[#This Row],[Fecha lanzamiento Album]]</f>
        <v>9558</v>
      </c>
      <c r="T1489" s="7">
        <f ca="1">+spotify_data[[#This Row],[Antigüedad Album Dias]]/60</f>
        <v>159.30000000000001</v>
      </c>
      <c r="U1489" s="8">
        <f ca="1">spotify_data[[#This Row],[Antigüedad Album Meses]]/12</f>
        <v>13.275</v>
      </c>
      <c r="V1489">
        <v>16</v>
      </c>
      <c r="W1489" s="1" t="s">
        <v>20</v>
      </c>
      <c r="X1489" s="1" t="str">
        <f>+IF(spotify_data[[#This Row],[album_type]]="album","Album",IF(spotify_data[[#This Row],[album_type]]="single","Single","Compilation"))</f>
        <v>Album</v>
      </c>
      <c r="Y1489">
        <v>451</v>
      </c>
    </row>
    <row r="1490" spans="1:25" x14ac:dyDescent="0.3">
      <c r="A1490" s="1" t="s">
        <v>22904</v>
      </c>
      <c r="B1490" s="1"/>
      <c r="C1490" s="1" t="s">
        <v>22905</v>
      </c>
      <c r="D1490">
        <v>5</v>
      </c>
      <c r="E1490">
        <v>75</v>
      </c>
      <c r="F1490" s="10">
        <f>spotify_data[[#This Row],[track_popularity]]/100</f>
        <v>0.75</v>
      </c>
      <c r="G1490" s="9" t="b">
        <v>0</v>
      </c>
      <c r="H1490" s="1">
        <f>+IF(spotify_data[[#This Row],[explicit]]=FALSE,0,1)</f>
        <v>0</v>
      </c>
      <c r="I1490" s="1" t="s">
        <v>22906</v>
      </c>
      <c r="J1490" s="7">
        <f>MATCH(spotify_data[[#This Row],[artist_name]],spotify_data[artist_name],0)</f>
        <v>1489</v>
      </c>
      <c r="K1490">
        <v>71</v>
      </c>
      <c r="L1490" s="10">
        <f>spotify_data[[#This Row],[artist_popularity]]/100</f>
        <v>0.71</v>
      </c>
      <c r="M1490">
        <v>3479555</v>
      </c>
      <c r="N1490" s="1" t="s">
        <v>10788</v>
      </c>
      <c r="O1490" s="1" t="s">
        <v>22907</v>
      </c>
      <c r="P1490" s="1">
        <f>MATCH(spotify_data[[#This Row],[album_id]],spotify_data[album_id],0)</f>
        <v>1489</v>
      </c>
      <c r="Q1490" s="1" t="s">
        <v>22908</v>
      </c>
      <c r="R1490" s="2">
        <v>36032</v>
      </c>
      <c r="S1490" s="7">
        <f ca="1">+TODAY()-spotify_data[[#This Row],[Fecha lanzamiento Album]]</f>
        <v>9999</v>
      </c>
      <c r="T1490" s="7">
        <f ca="1">+spotify_data[[#This Row],[Antigüedad Album Dias]]/60</f>
        <v>166.65</v>
      </c>
      <c r="U1490" s="8">
        <f ca="1">spotify_data[[#This Row],[Antigüedad Album Meses]]/12</f>
        <v>13.887500000000001</v>
      </c>
      <c r="V1490">
        <v>16</v>
      </c>
      <c r="W1490" s="1" t="s">
        <v>20</v>
      </c>
      <c r="X1490" s="1" t="str">
        <f>+IF(spotify_data[[#This Row],[album_type]]="album","Album",IF(spotify_data[[#This Row],[album_type]]="single","Single","Compilation"))</f>
        <v>Album</v>
      </c>
      <c r="Y1490">
        <v>533</v>
      </c>
    </row>
    <row r="1491" spans="1:25" x14ac:dyDescent="0.3">
      <c r="A1491" s="1" t="s">
        <v>22924</v>
      </c>
      <c r="B1491" s="1"/>
      <c r="C1491" s="1" t="s">
        <v>22925</v>
      </c>
      <c r="D1491">
        <v>5</v>
      </c>
      <c r="E1491">
        <v>75</v>
      </c>
      <c r="F1491" s="10">
        <f>spotify_data[[#This Row],[track_popularity]]/100</f>
        <v>0.75</v>
      </c>
      <c r="G1491" s="9" t="b">
        <v>0</v>
      </c>
      <c r="H1491" s="1">
        <f>+IF(spotify_data[[#This Row],[explicit]]=FALSE,0,1)</f>
        <v>0</v>
      </c>
      <c r="I1491" s="1" t="s">
        <v>22926</v>
      </c>
      <c r="J1491" s="7">
        <f>MATCH(spotify_data[[#This Row],[artist_name]],spotify_data[artist_name],0)</f>
        <v>1490</v>
      </c>
      <c r="K1491">
        <v>65</v>
      </c>
      <c r="L1491" s="10">
        <f>spotify_data[[#This Row],[artist_popularity]]/100</f>
        <v>0.65</v>
      </c>
      <c r="M1491">
        <v>787399</v>
      </c>
      <c r="N1491" s="1" t="s">
        <v>23</v>
      </c>
      <c r="O1491" s="1" t="s">
        <v>22927</v>
      </c>
      <c r="P1491" s="1">
        <f>MATCH(spotify_data[[#This Row],[album_id]],spotify_data[album_id],0)</f>
        <v>1490</v>
      </c>
      <c r="Q1491" s="1" t="s">
        <v>22928</v>
      </c>
      <c r="R1491" s="2">
        <v>35979</v>
      </c>
      <c r="S1491" s="7">
        <f ca="1">+TODAY()-spotify_data[[#This Row],[Fecha lanzamiento Album]]</f>
        <v>10052</v>
      </c>
      <c r="T1491" s="7">
        <f ca="1">+spotify_data[[#This Row],[Antigüedad Album Dias]]/60</f>
        <v>167.53333333333333</v>
      </c>
      <c r="U1491" s="8">
        <f ca="1">spotify_data[[#This Row],[Antigüedad Album Meses]]/12</f>
        <v>13.96111111111111</v>
      </c>
      <c r="V1491">
        <v>10</v>
      </c>
      <c r="W1491" s="1" t="s">
        <v>1932</v>
      </c>
      <c r="X1491" s="1" t="str">
        <f>+IF(spotify_data[[#This Row],[album_type]]="album","Album",IF(spotify_data[[#This Row],[album_type]]="single","Single","Compilation"))</f>
        <v>Compilation</v>
      </c>
      <c r="Y1491">
        <v>369</v>
      </c>
    </row>
    <row r="1492" spans="1:25" x14ac:dyDescent="0.3">
      <c r="A1492" s="1" t="s">
        <v>23059</v>
      </c>
      <c r="B1492" s="1"/>
      <c r="C1492" s="1" t="s">
        <v>23060</v>
      </c>
      <c r="D1492">
        <v>3</v>
      </c>
      <c r="E1492">
        <v>75</v>
      </c>
      <c r="F1492" s="10">
        <f>spotify_data[[#This Row],[track_popularity]]/100</f>
        <v>0.75</v>
      </c>
      <c r="G1492" s="9" t="b">
        <v>0</v>
      </c>
      <c r="H1492" s="1">
        <f>+IF(spotify_data[[#This Row],[explicit]]=FALSE,0,1)</f>
        <v>0</v>
      </c>
      <c r="I1492" s="1" t="s">
        <v>23061</v>
      </c>
      <c r="J1492" s="7">
        <f>MATCH(spotify_data[[#This Row],[artist_name]],spotify_data[artist_name],0)</f>
        <v>1491</v>
      </c>
      <c r="K1492">
        <v>63</v>
      </c>
      <c r="L1492" s="10">
        <f>spotify_data[[#This Row],[artist_popularity]]/100</f>
        <v>0.63</v>
      </c>
      <c r="M1492">
        <v>779228</v>
      </c>
      <c r="N1492" s="1" t="s">
        <v>19276</v>
      </c>
      <c r="O1492" s="1" t="s">
        <v>23062</v>
      </c>
      <c r="P1492" s="1">
        <f>MATCH(spotify_data[[#This Row],[album_id]],spotify_data[album_id],0)</f>
        <v>1491</v>
      </c>
      <c r="Q1492" s="1" t="s">
        <v>23063</v>
      </c>
      <c r="R1492" s="2">
        <v>35431</v>
      </c>
      <c r="S1492" s="7">
        <f ca="1">+TODAY()-spotify_data[[#This Row],[Fecha lanzamiento Album]]</f>
        <v>10600</v>
      </c>
      <c r="T1492" s="7">
        <f ca="1">+spotify_data[[#This Row],[Antigüedad Album Dias]]/60</f>
        <v>176.66666666666666</v>
      </c>
      <c r="U1492" s="8">
        <f ca="1">spotify_data[[#This Row],[Antigüedad Album Meses]]/12</f>
        <v>14.722222222222221</v>
      </c>
      <c r="V1492">
        <v>17</v>
      </c>
      <c r="W1492" s="1" t="s">
        <v>20</v>
      </c>
      <c r="X1492" s="1" t="str">
        <f>+IF(spotify_data[[#This Row],[album_type]]="album","Album",IF(spotify_data[[#This Row],[album_type]]="single","Single","Compilation"))</f>
        <v>Album</v>
      </c>
      <c r="Y1492">
        <v>329</v>
      </c>
    </row>
    <row r="1493" spans="1:25" x14ac:dyDescent="0.3">
      <c r="A1493" s="1" t="s">
        <v>23536</v>
      </c>
      <c r="B1493" s="1"/>
      <c r="C1493" s="1" t="s">
        <v>23537</v>
      </c>
      <c r="D1493">
        <v>4</v>
      </c>
      <c r="E1493">
        <v>75</v>
      </c>
      <c r="F1493" s="10">
        <f>spotify_data[[#This Row],[track_popularity]]/100</f>
        <v>0.75</v>
      </c>
      <c r="G1493" s="9" t="b">
        <v>0</v>
      </c>
      <c r="H1493" s="1">
        <f>+IF(spotify_data[[#This Row],[explicit]]=FALSE,0,1)</f>
        <v>0</v>
      </c>
      <c r="I1493" s="1" t="s">
        <v>23538</v>
      </c>
      <c r="J1493" s="7">
        <f>MATCH(spotify_data[[#This Row],[artist_name]],spotify_data[artist_name],0)</f>
        <v>1492</v>
      </c>
      <c r="K1493">
        <v>72</v>
      </c>
      <c r="L1493" s="10">
        <f>spotify_data[[#This Row],[artist_popularity]]/100</f>
        <v>0.72</v>
      </c>
      <c r="M1493">
        <v>5365848</v>
      </c>
      <c r="N1493" s="1" t="s">
        <v>23539</v>
      </c>
      <c r="O1493" s="1" t="s">
        <v>23540</v>
      </c>
      <c r="P1493" s="1">
        <f>MATCH(spotify_data[[#This Row],[album_id]],spotify_data[album_id],0)</f>
        <v>1492</v>
      </c>
      <c r="Q1493" s="1" t="s">
        <v>23541</v>
      </c>
      <c r="R1493" s="2">
        <v>33882</v>
      </c>
      <c r="S1493" s="7">
        <f ca="1">+TODAY()-spotify_data[[#This Row],[Fecha lanzamiento Album]]</f>
        <v>12149</v>
      </c>
      <c r="T1493" s="7">
        <f ca="1">+spotify_data[[#This Row],[Antigüedad Album Dias]]/60</f>
        <v>202.48333333333332</v>
      </c>
      <c r="U1493" s="8">
        <f ca="1">spotify_data[[#This Row],[Antigüedad Album Meses]]/12</f>
        <v>16.87361111111111</v>
      </c>
      <c r="V1493">
        <v>12</v>
      </c>
      <c r="W1493" s="1" t="s">
        <v>20</v>
      </c>
      <c r="X1493" s="1" t="str">
        <f>+IF(spotify_data[[#This Row],[album_type]]="album","Album",IF(spotify_data[[#This Row],[album_type]]="single","Single","Compilation"))</f>
        <v>Album</v>
      </c>
      <c r="Y1493">
        <v>533</v>
      </c>
    </row>
    <row r="1494" spans="1:25" x14ac:dyDescent="0.3">
      <c r="A1494" s="1" t="s">
        <v>24156</v>
      </c>
      <c r="B1494" s="1"/>
      <c r="C1494" s="1" t="s">
        <v>24157</v>
      </c>
      <c r="D1494">
        <v>1</v>
      </c>
      <c r="E1494">
        <v>75</v>
      </c>
      <c r="F1494" s="10">
        <f>spotify_data[[#This Row],[track_popularity]]/100</f>
        <v>0.75</v>
      </c>
      <c r="G1494" s="9" t="b">
        <v>0</v>
      </c>
      <c r="H1494" s="1">
        <f>+IF(spotify_data[[#This Row],[explicit]]=FALSE,0,1)</f>
        <v>0</v>
      </c>
      <c r="I1494" s="1" t="s">
        <v>20024</v>
      </c>
      <c r="J1494" s="7">
        <f>MATCH(spotify_data[[#This Row],[artist_name]],spotify_data[artist_name],0)</f>
        <v>1493</v>
      </c>
      <c r="K1494">
        <v>70</v>
      </c>
      <c r="L1494" s="10">
        <f>spotify_data[[#This Row],[artist_popularity]]/100</f>
        <v>0.7</v>
      </c>
      <c r="M1494">
        <v>2969733</v>
      </c>
      <c r="N1494" s="1" t="s">
        <v>8568</v>
      </c>
      <c r="O1494" s="1" t="s">
        <v>24158</v>
      </c>
      <c r="P1494" s="1">
        <f>MATCH(spotify_data[[#This Row],[album_id]],spotify_data[album_id],0)</f>
        <v>1493</v>
      </c>
      <c r="Q1494" s="1" t="s">
        <v>24159</v>
      </c>
      <c r="R1494" s="2">
        <v>29402</v>
      </c>
      <c r="S1494" s="7">
        <f ca="1">+TODAY()-spotify_data[[#This Row],[Fecha lanzamiento Album]]</f>
        <v>16629</v>
      </c>
      <c r="T1494" s="7">
        <f ca="1">+spotify_data[[#This Row],[Antigüedad Album Dias]]/60</f>
        <v>277.14999999999998</v>
      </c>
      <c r="U1494" s="8">
        <f ca="1">spotify_data[[#This Row],[Antigüedad Album Meses]]/12</f>
        <v>23.095833333333331</v>
      </c>
      <c r="V1494">
        <v>10</v>
      </c>
      <c r="W1494" s="1" t="s">
        <v>20</v>
      </c>
      <c r="X1494" s="1" t="str">
        <f>+IF(spotify_data[[#This Row],[album_type]]="album","Album",IF(spotify_data[[#This Row],[album_type]]="single","Single","Compilation"))</f>
        <v>Album</v>
      </c>
      <c r="Y1494">
        <v>27</v>
      </c>
    </row>
    <row r="1495" spans="1:25" x14ac:dyDescent="0.3">
      <c r="A1495" s="1" t="s">
        <v>24366</v>
      </c>
      <c r="B1495" s="1"/>
      <c r="C1495" s="1" t="s">
        <v>11785</v>
      </c>
      <c r="D1495">
        <v>6</v>
      </c>
      <c r="E1495">
        <v>75</v>
      </c>
      <c r="F1495" s="10">
        <f>spotify_data[[#This Row],[track_popularity]]/100</f>
        <v>0.75</v>
      </c>
      <c r="G1495" s="9" t="b">
        <v>1</v>
      </c>
      <c r="H1495" s="1">
        <f>+IF(spotify_data[[#This Row],[explicit]]=FALSE,0,1)</f>
        <v>1</v>
      </c>
      <c r="I1495" s="1" t="s">
        <v>24311</v>
      </c>
      <c r="J1495" s="7">
        <f>MATCH(spotify_data[[#This Row],[artist_name]],spotify_data[artist_name],0)</f>
        <v>590</v>
      </c>
      <c r="K1495">
        <v>79</v>
      </c>
      <c r="L1495" s="10">
        <f>spotify_data[[#This Row],[artist_popularity]]/100</f>
        <v>0.79</v>
      </c>
      <c r="M1495">
        <v>22729968</v>
      </c>
      <c r="N1495" s="1" t="s">
        <v>24312</v>
      </c>
      <c r="O1495" s="1" t="s">
        <v>24364</v>
      </c>
      <c r="P1495" s="1">
        <f>MATCH(spotify_data[[#This Row],[album_id]],spotify_data[album_id],0)</f>
        <v>848</v>
      </c>
      <c r="Q1495" s="1" t="s">
        <v>24365</v>
      </c>
      <c r="R1495" s="2">
        <v>26724</v>
      </c>
      <c r="S1495" s="7">
        <f ca="1">+TODAY()-spotify_data[[#This Row],[Fecha lanzamiento Album]]</f>
        <v>19307</v>
      </c>
      <c r="T1495" s="7">
        <f ca="1">+spotify_data[[#This Row],[Antigüedad Album Dias]]/60</f>
        <v>321.78333333333336</v>
      </c>
      <c r="U1495" s="8">
        <f ca="1">spotify_data[[#This Row],[Antigüedad Album Meses]]/12</f>
        <v>26.81527777777778</v>
      </c>
      <c r="V1495">
        <v>10</v>
      </c>
      <c r="W1495" s="1" t="s">
        <v>20</v>
      </c>
      <c r="X1495" s="1" t="str">
        <f>+IF(spotify_data[[#This Row],[album_type]]="album","Album",IF(spotify_data[[#This Row],[album_type]]="single","Single","Compilation"))</f>
        <v>Album</v>
      </c>
      <c r="Y1495">
        <v>638</v>
      </c>
    </row>
    <row r="1496" spans="1:25" x14ac:dyDescent="0.3">
      <c r="A1496" s="1" t="s">
        <v>24496</v>
      </c>
      <c r="B1496" s="1"/>
      <c r="C1496" s="1" t="s">
        <v>24497</v>
      </c>
      <c r="D1496">
        <v>2</v>
      </c>
      <c r="E1496">
        <v>75</v>
      </c>
      <c r="F1496" s="10">
        <f>spotify_data[[#This Row],[track_popularity]]/100</f>
        <v>0.75</v>
      </c>
      <c r="G1496" s="9" t="b">
        <v>0</v>
      </c>
      <c r="H1496" s="1">
        <f>+IF(spotify_data[[#This Row],[explicit]]=FALSE,0,1)</f>
        <v>0</v>
      </c>
      <c r="I1496" s="1" t="s">
        <v>22722</v>
      </c>
      <c r="J1496" s="7">
        <f>MATCH(spotify_data[[#This Row],[artist_name]],spotify_data[artist_name],0)</f>
        <v>482</v>
      </c>
      <c r="K1496">
        <v>82</v>
      </c>
      <c r="L1496" s="10">
        <f>spotify_data[[#This Row],[artist_popularity]]/100</f>
        <v>0.82</v>
      </c>
      <c r="M1496">
        <v>30718195</v>
      </c>
      <c r="N1496" s="1" t="s">
        <v>22723</v>
      </c>
      <c r="O1496" s="1" t="s">
        <v>24492</v>
      </c>
      <c r="P1496" s="1">
        <f>MATCH(spotify_data[[#This Row],[album_id]],spotify_data[album_id],0)</f>
        <v>482</v>
      </c>
      <c r="Q1496" s="1" t="s">
        <v>24493</v>
      </c>
      <c r="R1496" s="2">
        <v>25472</v>
      </c>
      <c r="S1496" s="7">
        <f ca="1">+TODAY()-spotify_data[[#This Row],[Fecha lanzamiento Album]]</f>
        <v>20559</v>
      </c>
      <c r="T1496" s="7">
        <f ca="1">+spotify_data[[#This Row],[Antigüedad Album Dias]]/60</f>
        <v>342.65</v>
      </c>
      <c r="U1496" s="8">
        <f ca="1">spotify_data[[#This Row],[Antigüedad Album Meses]]/12</f>
        <v>28.554166666666664</v>
      </c>
      <c r="V1496">
        <v>17</v>
      </c>
      <c r="W1496" s="1" t="s">
        <v>20</v>
      </c>
      <c r="X1496" s="1" t="str">
        <f>+IF(spotify_data[[#This Row],[album_type]]="album","Album",IF(spotify_data[[#This Row],[album_type]]="single","Single","Compilation"))</f>
        <v>Album</v>
      </c>
      <c r="Y1496">
        <v>303</v>
      </c>
    </row>
    <row r="1497" spans="1:25" x14ac:dyDescent="0.3">
      <c r="A1497" s="1" t="s">
        <v>24597</v>
      </c>
      <c r="B1497" s="1"/>
      <c r="C1497" s="1" t="s">
        <v>9920</v>
      </c>
      <c r="D1497">
        <v>7</v>
      </c>
      <c r="E1497">
        <v>75</v>
      </c>
      <c r="F1497" s="10">
        <f>spotify_data[[#This Row],[track_popularity]]/100</f>
        <v>0.75</v>
      </c>
      <c r="G1497" s="9" t="b">
        <v>0</v>
      </c>
      <c r="H1497" s="1">
        <f>+IF(spotify_data[[#This Row],[explicit]]=FALSE,0,1)</f>
        <v>0</v>
      </c>
      <c r="I1497" s="1" t="s">
        <v>24598</v>
      </c>
      <c r="J1497" s="7">
        <f>MATCH(spotify_data[[#This Row],[artist_name]],spotify_data[artist_name],0)</f>
        <v>1496</v>
      </c>
      <c r="K1497">
        <v>68</v>
      </c>
      <c r="L1497" s="10">
        <f>spotify_data[[#This Row],[artist_popularity]]/100</f>
        <v>0.68</v>
      </c>
      <c r="M1497">
        <v>3231156</v>
      </c>
      <c r="N1497" s="1" t="s">
        <v>24599</v>
      </c>
      <c r="O1497" s="1" t="s">
        <v>24600</v>
      </c>
      <c r="P1497" s="1">
        <f>MATCH(spotify_data[[#This Row],[album_id]],spotify_data[album_id],0)</f>
        <v>1496</v>
      </c>
      <c r="Q1497" s="1" t="s">
        <v>24601</v>
      </c>
      <c r="R1497" s="2">
        <v>23894</v>
      </c>
      <c r="S1497" s="7">
        <f ca="1">+TODAY()-spotify_data[[#This Row],[Fecha lanzamiento Album]]</f>
        <v>22137</v>
      </c>
      <c r="T1497" s="7">
        <f ca="1">+spotify_data[[#This Row],[Antigüedad Album Dias]]/60</f>
        <v>368.95</v>
      </c>
      <c r="U1497" s="8">
        <f ca="1">spotify_data[[#This Row],[Antigüedad Album Meses]]/12</f>
        <v>30.745833333333334</v>
      </c>
      <c r="V1497">
        <v>12</v>
      </c>
      <c r="W1497" s="1" t="s">
        <v>20</v>
      </c>
      <c r="X1497" s="1" t="str">
        <f>+IF(spotify_data[[#This Row],[album_type]]="album","Album",IF(spotify_data[[#This Row],[album_type]]="single","Single","Compilation"))</f>
        <v>Album</v>
      </c>
      <c r="Y1497">
        <v>29</v>
      </c>
    </row>
    <row r="1498" spans="1:25" x14ac:dyDescent="0.3">
      <c r="A1498" s="1" t="s">
        <v>251</v>
      </c>
      <c r="B1498" s="1">
        <v>2261</v>
      </c>
      <c r="C1498" s="1" t="s">
        <v>252</v>
      </c>
      <c r="D1498">
        <v>10</v>
      </c>
      <c r="E1498">
        <v>74</v>
      </c>
      <c r="F1498" s="10">
        <f>spotify_data[[#This Row],[track_popularity]]/100</f>
        <v>0.74</v>
      </c>
      <c r="G1498" s="9" t="b">
        <v>0</v>
      </c>
      <c r="H1498" s="1">
        <f>+IF(spotify_data[[#This Row],[explicit]]=FALSE,0,1)</f>
        <v>0</v>
      </c>
      <c r="I1498" s="1" t="s">
        <v>253</v>
      </c>
      <c r="J1498" s="7">
        <f>MATCH(spotify_data[[#This Row],[artist_name]],spotify_data[artist_name],0)</f>
        <v>486</v>
      </c>
      <c r="K1498">
        <v>78</v>
      </c>
      <c r="L1498" s="10">
        <f>spotify_data[[#This Row],[artist_popularity]]/100</f>
        <v>0.78</v>
      </c>
      <c r="M1498">
        <v>4761364</v>
      </c>
      <c r="N1498" s="1" t="s">
        <v>254</v>
      </c>
      <c r="O1498" s="1" t="s">
        <v>255</v>
      </c>
      <c r="P1498" s="1">
        <f>MATCH(spotify_data[[#This Row],[album_id]],spotify_data[album_id],0)</f>
        <v>1497</v>
      </c>
      <c r="Q1498" s="1" t="s">
        <v>256</v>
      </c>
      <c r="R1498" s="2">
        <v>45940</v>
      </c>
      <c r="S1498" s="7">
        <f ca="1">+TODAY()-spotify_data[[#This Row],[Fecha lanzamiento Album]]</f>
        <v>91</v>
      </c>
      <c r="T1498" s="7">
        <f ca="1">+spotify_data[[#This Row],[Antigüedad Album Dias]]/60</f>
        <v>1.5166666666666666</v>
      </c>
      <c r="U1498" s="8">
        <f ca="1">spotify_data[[#This Row],[Antigüedad Album Meses]]/12</f>
        <v>0.12638888888888888</v>
      </c>
      <c r="V1498">
        <v>31</v>
      </c>
      <c r="W1498" s="1" t="s">
        <v>20</v>
      </c>
      <c r="X1498" s="1" t="str">
        <f>+IF(spotify_data[[#This Row],[album_type]]="album","Album",IF(spotify_data[[#This Row],[album_type]]="single","Single","Compilation"))</f>
        <v>Album</v>
      </c>
      <c r="Y1498">
        <v>307</v>
      </c>
    </row>
    <row r="1499" spans="1:25" x14ac:dyDescent="0.3">
      <c r="A1499" s="1" t="s">
        <v>387</v>
      </c>
      <c r="B1499" s="1">
        <v>5335</v>
      </c>
      <c r="C1499" s="1" t="s">
        <v>388</v>
      </c>
      <c r="D1499">
        <v>1</v>
      </c>
      <c r="E1499">
        <v>74</v>
      </c>
      <c r="F1499" s="10">
        <f>spotify_data[[#This Row],[track_popularity]]/100</f>
        <v>0.74</v>
      </c>
      <c r="G1499" s="9" t="b">
        <v>0</v>
      </c>
      <c r="H1499" s="1">
        <f>+IF(spotify_data[[#This Row],[explicit]]=FALSE,0,1)</f>
        <v>0</v>
      </c>
      <c r="I1499" s="1" t="s">
        <v>389</v>
      </c>
      <c r="J1499" s="7">
        <f>MATCH(spotify_data[[#This Row],[artist_name]],spotify_data[artist_name],0)</f>
        <v>1498</v>
      </c>
      <c r="K1499">
        <v>77</v>
      </c>
      <c r="L1499" s="10">
        <f>spotify_data[[#This Row],[artist_popularity]]/100</f>
        <v>0.77</v>
      </c>
      <c r="M1499">
        <v>2201446</v>
      </c>
      <c r="N1499" s="1" t="s">
        <v>390</v>
      </c>
      <c r="O1499" s="1" t="s">
        <v>391</v>
      </c>
      <c r="P1499" s="1">
        <f>MATCH(spotify_data[[#This Row],[album_id]],spotify_data[album_id],0)</f>
        <v>1498</v>
      </c>
      <c r="Q1499" s="1" t="s">
        <v>388</v>
      </c>
      <c r="R1499" s="2">
        <v>45933</v>
      </c>
      <c r="S1499" s="7">
        <f ca="1">+TODAY()-spotify_data[[#This Row],[Fecha lanzamiento Album]]</f>
        <v>98</v>
      </c>
      <c r="T1499" s="7">
        <f ca="1">+spotify_data[[#This Row],[Antigüedad Album Dias]]/60</f>
        <v>1.6333333333333333</v>
      </c>
      <c r="U1499" s="8">
        <f ca="1">spotify_data[[#This Row],[Antigüedad Album Meses]]/12</f>
        <v>0.1361111111111111</v>
      </c>
      <c r="V1499">
        <v>1</v>
      </c>
      <c r="W1499" s="1" t="s">
        <v>21</v>
      </c>
      <c r="X1499" s="1" t="str">
        <f>+IF(spotify_data[[#This Row],[album_type]]="album","Album",IF(spotify_data[[#This Row],[album_type]]="single","Single","Compilation"))</f>
        <v>Single</v>
      </c>
      <c r="Y1499">
        <v>365</v>
      </c>
    </row>
    <row r="1500" spans="1:25" x14ac:dyDescent="0.3">
      <c r="A1500" s="1" t="s">
        <v>523</v>
      </c>
      <c r="B1500" s="1">
        <v>1340</v>
      </c>
      <c r="C1500" s="1" t="s">
        <v>524</v>
      </c>
      <c r="D1500">
        <v>1</v>
      </c>
      <c r="E1500">
        <v>74</v>
      </c>
      <c r="F1500" s="10">
        <f>spotify_data[[#This Row],[track_popularity]]/100</f>
        <v>0.74</v>
      </c>
      <c r="G1500" s="9" t="b">
        <v>1</v>
      </c>
      <c r="H1500" s="1">
        <f>+IF(spotify_data[[#This Row],[explicit]]=FALSE,0,1)</f>
        <v>1</v>
      </c>
      <c r="I1500" s="1" t="s">
        <v>525</v>
      </c>
      <c r="J1500" s="7">
        <f>MATCH(spotify_data[[#This Row],[artist_name]],spotify_data[artist_name],0)</f>
        <v>637</v>
      </c>
      <c r="K1500">
        <v>84</v>
      </c>
      <c r="L1500" s="10">
        <f>spotify_data[[#This Row],[artist_popularity]]/100</f>
        <v>0.84</v>
      </c>
      <c r="M1500">
        <v>14936207</v>
      </c>
      <c r="N1500" s="1" t="s">
        <v>23</v>
      </c>
      <c r="O1500" s="1" t="s">
        <v>526</v>
      </c>
      <c r="P1500" s="1">
        <f>MATCH(spotify_data[[#This Row],[album_id]],spotify_data[album_id],0)</f>
        <v>1499</v>
      </c>
      <c r="Q1500" s="1" t="s">
        <v>524</v>
      </c>
      <c r="R1500" s="2">
        <v>45926</v>
      </c>
      <c r="S1500" s="7">
        <f ca="1">+TODAY()-spotify_data[[#This Row],[Fecha lanzamiento Album]]</f>
        <v>105</v>
      </c>
      <c r="T1500" s="7">
        <f ca="1">+spotify_data[[#This Row],[Antigüedad Album Dias]]/60</f>
        <v>1.75</v>
      </c>
      <c r="U1500" s="8">
        <f ca="1">spotify_data[[#This Row],[Antigüedad Album Meses]]/12</f>
        <v>0.14583333333333334</v>
      </c>
      <c r="V1500">
        <v>1</v>
      </c>
      <c r="W1500" s="1" t="s">
        <v>21</v>
      </c>
      <c r="X1500" s="1" t="str">
        <f>+IF(spotify_data[[#This Row],[album_type]]="album","Album",IF(spotify_data[[#This Row],[album_type]]="single","Single","Compilation"))</f>
        <v>Single</v>
      </c>
      <c r="Y1500">
        <v>376</v>
      </c>
    </row>
    <row r="1501" spans="1:25" x14ac:dyDescent="0.3">
      <c r="A1501" s="1" t="s">
        <v>665</v>
      </c>
      <c r="B1501" s="1">
        <v>2052</v>
      </c>
      <c r="C1501" s="1" t="s">
        <v>666</v>
      </c>
      <c r="D1501">
        <v>13</v>
      </c>
      <c r="E1501">
        <v>74</v>
      </c>
      <c r="F1501" s="10">
        <f>spotify_data[[#This Row],[track_popularity]]/100</f>
        <v>0.74</v>
      </c>
      <c r="G1501" s="9" t="b">
        <v>1</v>
      </c>
      <c r="H1501" s="1">
        <f>+IF(spotify_data[[#This Row],[explicit]]=FALSE,0,1)</f>
        <v>1</v>
      </c>
      <c r="I1501" s="1" t="s">
        <v>667</v>
      </c>
      <c r="J1501" s="7">
        <f>MATCH(spotify_data[[#This Row],[artist_name]],spotify_data[artist_name],0)</f>
        <v>760</v>
      </c>
      <c r="K1501">
        <v>81</v>
      </c>
      <c r="L1501" s="10">
        <f>spotify_data[[#This Row],[artist_popularity]]/100</f>
        <v>0.81</v>
      </c>
      <c r="M1501">
        <v>25953771</v>
      </c>
      <c r="N1501" s="1" t="s">
        <v>23</v>
      </c>
      <c r="O1501" s="1" t="s">
        <v>668</v>
      </c>
      <c r="P1501" s="1">
        <f>MATCH(spotify_data[[#This Row],[album_id]],spotify_data[album_id],0)</f>
        <v>1327</v>
      </c>
      <c r="Q1501" s="1" t="s">
        <v>669</v>
      </c>
      <c r="R1501" s="2">
        <v>45919</v>
      </c>
      <c r="S1501" s="7">
        <f ca="1">+TODAY()-spotify_data[[#This Row],[Fecha lanzamiento Album]]</f>
        <v>112</v>
      </c>
      <c r="T1501" s="7">
        <f ca="1">+spotify_data[[#This Row],[Antigüedad Album Dias]]/60</f>
        <v>1.8666666666666667</v>
      </c>
      <c r="U1501" s="8">
        <f ca="1">spotify_data[[#This Row],[Antigüedad Album Meses]]/12</f>
        <v>0.15555555555555556</v>
      </c>
      <c r="V1501">
        <v>23</v>
      </c>
      <c r="W1501" s="1" t="s">
        <v>20</v>
      </c>
      <c r="X1501" s="1" t="str">
        <f>+IF(spotify_data[[#This Row],[album_type]]="album","Album",IF(spotify_data[[#This Row],[album_type]]="single","Single","Compilation"))</f>
        <v>Album</v>
      </c>
      <c r="Y1501">
        <v>305</v>
      </c>
    </row>
    <row r="1502" spans="1:25" x14ac:dyDescent="0.3">
      <c r="A1502" s="1" t="s">
        <v>1522</v>
      </c>
      <c r="B1502" s="1">
        <v>6453</v>
      </c>
      <c r="C1502" s="1" t="s">
        <v>1523</v>
      </c>
      <c r="D1502">
        <v>10</v>
      </c>
      <c r="E1502">
        <v>74</v>
      </c>
      <c r="F1502" s="10">
        <f>spotify_data[[#This Row],[track_popularity]]/100</f>
        <v>0.74</v>
      </c>
      <c r="G1502" s="9" t="b">
        <v>1</v>
      </c>
      <c r="H1502" s="1">
        <f>+IF(spotify_data[[#This Row],[explicit]]=FALSE,0,1)</f>
        <v>1</v>
      </c>
      <c r="I1502" s="1" t="s">
        <v>887</v>
      </c>
      <c r="J1502" s="7">
        <f>MATCH(spotify_data[[#This Row],[artist_name]],spotify_data[artist_name],0)</f>
        <v>29</v>
      </c>
      <c r="K1502">
        <v>91</v>
      </c>
      <c r="L1502" s="10">
        <f>spotify_data[[#This Row],[artist_popularity]]/100</f>
        <v>0.91</v>
      </c>
      <c r="M1502">
        <v>85008100</v>
      </c>
      <c r="N1502" s="1" t="s">
        <v>888</v>
      </c>
      <c r="O1502" s="1" t="s">
        <v>1472</v>
      </c>
      <c r="P1502" s="1">
        <f>MATCH(spotify_data[[#This Row],[album_id]],spotify_data[album_id],0)</f>
        <v>29</v>
      </c>
      <c r="Q1502" s="1" t="s">
        <v>1473</v>
      </c>
      <c r="R1502" s="2">
        <v>45849</v>
      </c>
      <c r="S1502" s="7">
        <f ca="1">+TODAY()-spotify_data[[#This Row],[Fecha lanzamiento Album]]</f>
        <v>182</v>
      </c>
      <c r="T1502" s="7">
        <f ca="1">+spotify_data[[#This Row],[Antigüedad Album Dias]]/60</f>
        <v>3.0333333333333332</v>
      </c>
      <c r="U1502" s="8">
        <f ca="1">spotify_data[[#This Row],[Antigüedad Album Meses]]/12</f>
        <v>0.25277777777777777</v>
      </c>
      <c r="V1502">
        <v>21</v>
      </c>
      <c r="W1502" s="1" t="s">
        <v>20</v>
      </c>
      <c r="X1502" s="1" t="str">
        <f>+IF(spotify_data[[#This Row],[album_type]]="album","Album",IF(spotify_data[[#This Row],[album_type]]="single","Single","Compilation"))</f>
        <v>Album</v>
      </c>
      <c r="Y1502">
        <v>406</v>
      </c>
    </row>
    <row r="1503" spans="1:25" x14ac:dyDescent="0.3">
      <c r="A1503" s="1" t="s">
        <v>2107</v>
      </c>
      <c r="B1503" s="1">
        <v>2672</v>
      </c>
      <c r="C1503" s="1" t="s">
        <v>2108</v>
      </c>
      <c r="D1503">
        <v>1</v>
      </c>
      <c r="E1503">
        <v>74</v>
      </c>
      <c r="F1503" s="10">
        <f>spotify_data[[#This Row],[track_popularity]]/100</f>
        <v>0.74</v>
      </c>
      <c r="G1503" s="9" t="b">
        <v>0</v>
      </c>
      <c r="H1503" s="1">
        <f>+IF(spotify_data[[#This Row],[explicit]]=FALSE,0,1)</f>
        <v>0</v>
      </c>
      <c r="I1503" s="1" t="s">
        <v>2109</v>
      </c>
      <c r="J1503" s="7">
        <f>MATCH(spotify_data[[#This Row],[artist_name]],spotify_data[artist_name],0)</f>
        <v>1502</v>
      </c>
      <c r="K1503">
        <v>76</v>
      </c>
      <c r="L1503" s="10">
        <f>spotify_data[[#This Row],[artist_popularity]]/100</f>
        <v>0.76</v>
      </c>
      <c r="M1503">
        <v>1626341</v>
      </c>
      <c r="N1503" s="1" t="s">
        <v>23</v>
      </c>
      <c r="O1503" s="1" t="s">
        <v>2110</v>
      </c>
      <c r="P1503" s="1">
        <f>MATCH(spotify_data[[#This Row],[album_id]],spotify_data[album_id],0)</f>
        <v>1502</v>
      </c>
      <c r="Q1503" s="1" t="s">
        <v>2108</v>
      </c>
      <c r="R1503" s="2">
        <v>45758</v>
      </c>
      <c r="S1503" s="7">
        <f ca="1">+TODAY()-spotify_data[[#This Row],[Fecha lanzamiento Album]]</f>
        <v>273</v>
      </c>
      <c r="T1503" s="7">
        <f ca="1">+spotify_data[[#This Row],[Antigüedad Album Dias]]/60</f>
        <v>4.55</v>
      </c>
      <c r="U1503" s="8">
        <f ca="1">spotify_data[[#This Row],[Antigüedad Album Meses]]/12</f>
        <v>0.37916666666666665</v>
      </c>
      <c r="V1503">
        <v>2</v>
      </c>
      <c r="W1503" s="1" t="s">
        <v>21</v>
      </c>
      <c r="X1503" s="1" t="str">
        <f>+IF(spotify_data[[#This Row],[album_type]]="album","Album",IF(spotify_data[[#This Row],[album_type]]="single","Single","Compilation"))</f>
        <v>Single</v>
      </c>
      <c r="Y1503">
        <v>245</v>
      </c>
    </row>
    <row r="1504" spans="1:25" x14ac:dyDescent="0.3">
      <c r="A1504" s="1" t="s">
        <v>2229</v>
      </c>
      <c r="B1504" s="1">
        <v>6341</v>
      </c>
      <c r="C1504" s="1" t="s">
        <v>2230</v>
      </c>
      <c r="D1504">
        <v>20</v>
      </c>
      <c r="E1504">
        <v>74</v>
      </c>
      <c r="F1504" s="10">
        <f>spotify_data[[#This Row],[track_popularity]]/100</f>
        <v>0.74</v>
      </c>
      <c r="G1504" s="9" t="b">
        <v>1</v>
      </c>
      <c r="H1504" s="1">
        <f>+IF(spotify_data[[#This Row],[explicit]]=FALSE,0,1)</f>
        <v>1</v>
      </c>
      <c r="I1504" s="1" t="s">
        <v>2231</v>
      </c>
      <c r="J1504" s="7">
        <f>MATCH(spotify_data[[#This Row],[artist_name]],spotify_data[artist_name],0)</f>
        <v>721</v>
      </c>
      <c r="K1504">
        <v>76</v>
      </c>
      <c r="L1504" s="10">
        <f>spotify_data[[#This Row],[artist_popularity]]/100</f>
        <v>0.76</v>
      </c>
      <c r="M1504">
        <v>3228538</v>
      </c>
      <c r="N1504" s="1" t="s">
        <v>23</v>
      </c>
      <c r="O1504" s="1" t="s">
        <v>2232</v>
      </c>
      <c r="P1504" s="1">
        <f>MATCH(spotify_data[[#This Row],[album_id]],spotify_data[album_id],0)</f>
        <v>1503</v>
      </c>
      <c r="Q1504" s="1" t="s">
        <v>2233</v>
      </c>
      <c r="R1504" s="2">
        <v>45730</v>
      </c>
      <c r="S1504" s="7">
        <f ca="1">+TODAY()-spotify_data[[#This Row],[Fecha lanzamiento Album]]</f>
        <v>301</v>
      </c>
      <c r="T1504" s="7">
        <f ca="1">+spotify_data[[#This Row],[Antigüedad Album Dias]]/60</f>
        <v>5.0166666666666666</v>
      </c>
      <c r="U1504" s="8">
        <f ca="1">spotify_data[[#This Row],[Antigüedad Album Meses]]/12</f>
        <v>0.41805555555555557</v>
      </c>
      <c r="V1504">
        <v>20</v>
      </c>
      <c r="W1504" s="1" t="s">
        <v>20</v>
      </c>
      <c r="X1504" s="1" t="str">
        <f>+IF(spotify_data[[#This Row],[album_type]]="album","Album",IF(spotify_data[[#This Row],[album_type]]="single","Single","Compilation"))</f>
        <v>Album</v>
      </c>
      <c r="Y1504">
        <v>415</v>
      </c>
    </row>
    <row r="1505" spans="1:25" x14ac:dyDescent="0.3">
      <c r="A1505" s="1" t="s">
        <v>2275</v>
      </c>
      <c r="B1505" s="1">
        <v>6148</v>
      </c>
      <c r="C1505" s="1" t="s">
        <v>915</v>
      </c>
      <c r="D1505">
        <v>3</v>
      </c>
      <c r="E1505">
        <v>74</v>
      </c>
      <c r="F1505" s="10">
        <f>spotify_data[[#This Row],[track_popularity]]/100</f>
        <v>0.74</v>
      </c>
      <c r="G1505" s="9" t="b">
        <v>0</v>
      </c>
      <c r="H1505" s="1">
        <f>+IF(spotify_data[[#This Row],[explicit]]=FALSE,0,1)</f>
        <v>0</v>
      </c>
      <c r="I1505" s="1" t="s">
        <v>898</v>
      </c>
      <c r="J1505" s="7">
        <f>MATCH(spotify_data[[#This Row],[artist_name]],spotify_data[artist_name],0)</f>
        <v>34</v>
      </c>
      <c r="K1505">
        <v>88</v>
      </c>
      <c r="L1505" s="10">
        <f>spotify_data[[#This Row],[artist_popularity]]/100</f>
        <v>0.88</v>
      </c>
      <c r="M1505">
        <v>42256604</v>
      </c>
      <c r="N1505" s="1" t="s">
        <v>899</v>
      </c>
      <c r="O1505" s="1" t="s">
        <v>2268</v>
      </c>
      <c r="P1505" s="1">
        <f>MATCH(spotify_data[[#This Row],[album_id]],spotify_data[album_id],0)</f>
        <v>114</v>
      </c>
      <c r="Q1505" s="1" t="s">
        <v>904</v>
      </c>
      <c r="R1505" s="2">
        <v>45723</v>
      </c>
      <c r="S1505" s="7">
        <f ca="1">+TODAY()-spotify_data[[#This Row],[Fecha lanzamiento Album]]</f>
        <v>308</v>
      </c>
      <c r="T1505" s="7">
        <f ca="1">+spotify_data[[#This Row],[Antigüedad Album Dias]]/60</f>
        <v>5.1333333333333337</v>
      </c>
      <c r="U1505" s="8">
        <f ca="1">spotify_data[[#This Row],[Antigüedad Album Meses]]/12</f>
        <v>0.42777777777777781</v>
      </c>
      <c r="V1505">
        <v>14</v>
      </c>
      <c r="W1505" s="1" t="s">
        <v>20</v>
      </c>
      <c r="X1505" s="1" t="str">
        <f>+IF(spotify_data[[#This Row],[album_type]]="album","Album",IF(spotify_data[[#This Row],[album_type]]="single","Single","Compilation"))</f>
        <v>Album</v>
      </c>
      <c r="Y1505">
        <v>399</v>
      </c>
    </row>
    <row r="1506" spans="1:25" x14ac:dyDescent="0.3">
      <c r="A1506" s="1" t="s">
        <v>2761</v>
      </c>
      <c r="B1506" s="1">
        <v>320</v>
      </c>
      <c r="C1506" s="1" t="s">
        <v>2762</v>
      </c>
      <c r="D1506">
        <v>11</v>
      </c>
      <c r="E1506">
        <v>74</v>
      </c>
      <c r="F1506" s="10">
        <f>spotify_data[[#This Row],[track_popularity]]/100</f>
        <v>0.74</v>
      </c>
      <c r="G1506" s="9" t="b">
        <v>0</v>
      </c>
      <c r="H1506" s="1">
        <f>+IF(spotify_data[[#This Row],[explicit]]=FALSE,0,1)</f>
        <v>0</v>
      </c>
      <c r="I1506" s="1" t="s">
        <v>2763</v>
      </c>
      <c r="J1506" s="7">
        <f>MATCH(spotify_data[[#This Row],[artist_name]],spotify_data[artist_name],0)</f>
        <v>1505</v>
      </c>
      <c r="K1506">
        <v>66</v>
      </c>
      <c r="L1506" s="10">
        <f>spotify_data[[#This Row],[artist_popularity]]/100</f>
        <v>0.66</v>
      </c>
      <c r="M1506">
        <v>522714</v>
      </c>
      <c r="N1506" s="1" t="s">
        <v>2764</v>
      </c>
      <c r="O1506" s="1" t="s">
        <v>2765</v>
      </c>
      <c r="P1506" s="1">
        <f>MATCH(spotify_data[[#This Row],[album_id]],spotify_data[album_id],0)</f>
        <v>1505</v>
      </c>
      <c r="Q1506" s="1" t="s">
        <v>2766</v>
      </c>
      <c r="R1506" s="2">
        <v>45618</v>
      </c>
      <c r="S1506" s="7">
        <f ca="1">+TODAY()-spotify_data[[#This Row],[Fecha lanzamiento Album]]</f>
        <v>413</v>
      </c>
      <c r="T1506" s="7">
        <f ca="1">+spotify_data[[#This Row],[Antigüedad Album Dias]]/60</f>
        <v>6.8833333333333337</v>
      </c>
      <c r="U1506" s="8">
        <f ca="1">spotify_data[[#This Row],[Antigüedad Album Meses]]/12</f>
        <v>0.57361111111111118</v>
      </c>
      <c r="V1506">
        <v>12</v>
      </c>
      <c r="W1506" s="1" t="s">
        <v>20</v>
      </c>
      <c r="X1506" s="1" t="str">
        <f>+IF(spotify_data[[#This Row],[album_type]]="album","Album",IF(spotify_data[[#This Row],[album_type]]="single","Single","Compilation"))</f>
        <v>Album</v>
      </c>
      <c r="Y1506">
        <v>766</v>
      </c>
    </row>
    <row r="1507" spans="1:25" x14ac:dyDescent="0.3">
      <c r="A1507" s="1" t="s">
        <v>2779</v>
      </c>
      <c r="B1507" s="1">
        <v>7066</v>
      </c>
      <c r="C1507" s="1" t="s">
        <v>2780</v>
      </c>
      <c r="D1507">
        <v>2</v>
      </c>
      <c r="E1507">
        <v>74</v>
      </c>
      <c r="F1507" s="10">
        <f>spotify_data[[#This Row],[track_popularity]]/100</f>
        <v>0.74</v>
      </c>
      <c r="G1507" s="9" t="b">
        <v>1</v>
      </c>
      <c r="H1507" s="1">
        <f>+IF(spotify_data[[#This Row],[explicit]]=FALSE,0,1)</f>
        <v>1</v>
      </c>
      <c r="I1507" s="1" t="s">
        <v>2776</v>
      </c>
      <c r="J1507" s="7">
        <f>MATCH(spotify_data[[#This Row],[artist_name]],spotify_data[artist_name],0)</f>
        <v>1506</v>
      </c>
      <c r="K1507">
        <v>68</v>
      </c>
      <c r="L1507" s="10">
        <f>spotify_data[[#This Row],[artist_popularity]]/100</f>
        <v>0.68</v>
      </c>
      <c r="M1507">
        <v>1719900</v>
      </c>
      <c r="N1507" s="1" t="s">
        <v>23</v>
      </c>
      <c r="O1507" s="1" t="s">
        <v>2777</v>
      </c>
      <c r="P1507" s="1">
        <f>MATCH(spotify_data[[#This Row],[album_id]],spotify_data[album_id],0)</f>
        <v>1506</v>
      </c>
      <c r="Q1507" s="1" t="s">
        <v>2778</v>
      </c>
      <c r="R1507" s="2">
        <v>45611</v>
      </c>
      <c r="S1507" s="7">
        <f ca="1">+TODAY()-spotify_data[[#This Row],[Fecha lanzamiento Album]]</f>
        <v>420</v>
      </c>
      <c r="T1507" s="7">
        <f ca="1">+spotify_data[[#This Row],[Antigüedad Album Dias]]/60</f>
        <v>7</v>
      </c>
      <c r="U1507" s="8">
        <f ca="1">spotify_data[[#This Row],[Antigüedad Album Meses]]/12</f>
        <v>0.58333333333333337</v>
      </c>
      <c r="V1507">
        <v>15</v>
      </c>
      <c r="W1507" s="1" t="s">
        <v>20</v>
      </c>
      <c r="X1507" s="1" t="str">
        <f>+IF(spotify_data[[#This Row],[album_type]]="album","Album",IF(spotify_data[[#This Row],[album_type]]="single","Single","Compilation"))</f>
        <v>Album</v>
      </c>
      <c r="Y1507">
        <v>249</v>
      </c>
    </row>
    <row r="1508" spans="1:25" x14ac:dyDescent="0.3">
      <c r="A1508" s="1" t="s">
        <v>3054</v>
      </c>
      <c r="B1508" s="1">
        <v>5090</v>
      </c>
      <c r="C1508" s="1" t="s">
        <v>3055</v>
      </c>
      <c r="D1508">
        <v>2</v>
      </c>
      <c r="E1508">
        <v>74</v>
      </c>
      <c r="F1508" s="10">
        <f>spotify_data[[#This Row],[track_popularity]]/100</f>
        <v>0.74</v>
      </c>
      <c r="G1508" s="9" t="b">
        <v>1</v>
      </c>
      <c r="H1508" s="1">
        <f>+IF(spotify_data[[#This Row],[explicit]]=FALSE,0,1)</f>
        <v>1</v>
      </c>
      <c r="I1508" s="1" t="s">
        <v>3056</v>
      </c>
      <c r="J1508" s="7">
        <f>MATCH(spotify_data[[#This Row],[artist_name]],spotify_data[artist_name],0)</f>
        <v>389</v>
      </c>
      <c r="K1508">
        <v>88</v>
      </c>
      <c r="L1508" s="10">
        <f>spotify_data[[#This Row],[artist_popularity]]/100</f>
        <v>0.88</v>
      </c>
      <c r="M1508">
        <v>22675640</v>
      </c>
      <c r="N1508" s="1" t="s">
        <v>1366</v>
      </c>
      <c r="O1508" s="1" t="s">
        <v>3057</v>
      </c>
      <c r="P1508" s="1">
        <f>MATCH(spotify_data[[#This Row],[album_id]],spotify_data[album_id],0)</f>
        <v>1507</v>
      </c>
      <c r="Q1508" s="1" t="s">
        <v>3058</v>
      </c>
      <c r="R1508" s="2">
        <v>45555</v>
      </c>
      <c r="S1508" s="7">
        <f ca="1">+TODAY()-spotify_data[[#This Row],[Fecha lanzamiento Album]]</f>
        <v>476</v>
      </c>
      <c r="T1508" s="7">
        <f ca="1">+spotify_data[[#This Row],[Antigüedad Album Dias]]/60</f>
        <v>7.9333333333333336</v>
      </c>
      <c r="U1508" s="8">
        <f ca="1">spotify_data[[#This Row],[Antigüedad Album Meses]]/12</f>
        <v>0.66111111111111109</v>
      </c>
      <c r="V1508">
        <v>17</v>
      </c>
      <c r="W1508" s="1" t="s">
        <v>20</v>
      </c>
      <c r="X1508" s="1" t="str">
        <f>+IF(spotify_data[[#This Row],[album_type]]="album","Album",IF(spotify_data[[#This Row],[album_type]]="single","Single","Compilation"))</f>
        <v>Album</v>
      </c>
      <c r="Y1508">
        <v>231</v>
      </c>
    </row>
    <row r="1509" spans="1:25" x14ac:dyDescent="0.3">
      <c r="A1509" s="1" t="s">
        <v>3315</v>
      </c>
      <c r="B1509" s="1">
        <v>4820</v>
      </c>
      <c r="C1509" s="1" t="s">
        <v>3316</v>
      </c>
      <c r="D1509">
        <v>1</v>
      </c>
      <c r="E1509">
        <v>74</v>
      </c>
      <c r="F1509" s="10">
        <f>spotify_data[[#This Row],[track_popularity]]/100</f>
        <v>0.74</v>
      </c>
      <c r="G1509" s="9" t="b">
        <v>1</v>
      </c>
      <c r="H1509" s="1">
        <f>+IF(spotify_data[[#This Row],[explicit]]=FALSE,0,1)</f>
        <v>1</v>
      </c>
      <c r="I1509" s="1" t="s">
        <v>3317</v>
      </c>
      <c r="J1509" s="7">
        <f>MATCH(spotify_data[[#This Row],[artist_name]],spotify_data[artist_name],0)</f>
        <v>122</v>
      </c>
      <c r="K1509">
        <v>79</v>
      </c>
      <c r="L1509" s="10">
        <f>spotify_data[[#This Row],[artist_popularity]]/100</f>
        <v>0.79</v>
      </c>
      <c r="M1509">
        <v>6593079</v>
      </c>
      <c r="N1509" s="1" t="s">
        <v>23</v>
      </c>
      <c r="O1509" s="1" t="s">
        <v>3318</v>
      </c>
      <c r="P1509" s="1">
        <f>MATCH(spotify_data[[#This Row],[album_id]],spotify_data[album_id],0)</f>
        <v>1508</v>
      </c>
      <c r="Q1509" s="1" t="s">
        <v>3319</v>
      </c>
      <c r="R1509" s="2">
        <v>45513</v>
      </c>
      <c r="S1509" s="7">
        <f ca="1">+TODAY()-spotify_data[[#This Row],[Fecha lanzamiento Album]]</f>
        <v>518</v>
      </c>
      <c r="T1509" s="7">
        <f ca="1">+spotify_data[[#This Row],[Antigüedad Album Dias]]/60</f>
        <v>8.6333333333333329</v>
      </c>
      <c r="U1509" s="8">
        <f ca="1">spotify_data[[#This Row],[Antigüedad Album Meses]]/12</f>
        <v>0.71944444444444444</v>
      </c>
      <c r="V1509">
        <v>28</v>
      </c>
      <c r="W1509" s="1" t="s">
        <v>20</v>
      </c>
      <c r="X1509" s="1" t="str">
        <f>+IF(spotify_data[[#This Row],[album_type]]="album","Album",IF(spotify_data[[#This Row],[album_type]]="single","Single","Compilation"))</f>
        <v>Album</v>
      </c>
      <c r="Y1509">
        <v>285</v>
      </c>
    </row>
    <row r="1510" spans="1:25" x14ac:dyDescent="0.3">
      <c r="A1510" s="1" t="s">
        <v>3454</v>
      </c>
      <c r="B1510" s="1">
        <v>2136</v>
      </c>
      <c r="C1510" s="1" t="s">
        <v>3455</v>
      </c>
      <c r="D1510">
        <v>1</v>
      </c>
      <c r="E1510">
        <v>74</v>
      </c>
      <c r="F1510" s="10">
        <f>spotify_data[[#This Row],[track_popularity]]/100</f>
        <v>0.74</v>
      </c>
      <c r="G1510" s="9" t="b">
        <v>0</v>
      </c>
      <c r="H1510" s="1">
        <f>+IF(spotify_data[[#This Row],[explicit]]=FALSE,0,1)</f>
        <v>0</v>
      </c>
      <c r="I1510" s="1" t="s">
        <v>3456</v>
      </c>
      <c r="J1510" s="7">
        <f>MATCH(spotify_data[[#This Row],[artist_name]],spotify_data[artist_name],0)</f>
        <v>1509</v>
      </c>
      <c r="K1510">
        <v>57</v>
      </c>
      <c r="L1510" s="10">
        <f>spotify_data[[#This Row],[artist_popularity]]/100</f>
        <v>0.56999999999999995</v>
      </c>
      <c r="M1510">
        <v>302715</v>
      </c>
      <c r="N1510" s="1" t="s">
        <v>23</v>
      </c>
      <c r="O1510" s="1" t="s">
        <v>3457</v>
      </c>
      <c r="P1510" s="1">
        <f>MATCH(spotify_data[[#This Row],[album_id]],spotify_data[album_id],0)</f>
        <v>1509</v>
      </c>
      <c r="Q1510" s="1" t="s">
        <v>3455</v>
      </c>
      <c r="R1510" s="2">
        <v>45490</v>
      </c>
      <c r="S1510" s="7">
        <f ca="1">+TODAY()-spotify_data[[#This Row],[Fecha lanzamiento Album]]</f>
        <v>541</v>
      </c>
      <c r="T1510" s="7">
        <f ca="1">+spotify_data[[#This Row],[Antigüedad Album Dias]]/60</f>
        <v>9.0166666666666675</v>
      </c>
      <c r="U1510" s="8">
        <f ca="1">spotify_data[[#This Row],[Antigüedad Album Meses]]/12</f>
        <v>0.75138888888888899</v>
      </c>
      <c r="V1510">
        <v>1</v>
      </c>
      <c r="W1510" s="1" t="s">
        <v>21</v>
      </c>
      <c r="X1510" s="1" t="str">
        <f>+IF(spotify_data[[#This Row],[album_type]]="album","Album",IF(spotify_data[[#This Row],[album_type]]="single","Single","Compilation"))</f>
        <v>Single</v>
      </c>
      <c r="Y1510">
        <v>322</v>
      </c>
    </row>
    <row r="1511" spans="1:25" x14ac:dyDescent="0.3">
      <c r="A1511" s="1" t="s">
        <v>3597</v>
      </c>
      <c r="B1511" s="1">
        <v>6411</v>
      </c>
      <c r="C1511" s="1" t="s">
        <v>3598</v>
      </c>
      <c r="D1511">
        <v>1</v>
      </c>
      <c r="E1511">
        <v>74</v>
      </c>
      <c r="F1511" s="10">
        <f>spotify_data[[#This Row],[track_popularity]]/100</f>
        <v>0.74</v>
      </c>
      <c r="G1511" s="9" t="b">
        <v>1</v>
      </c>
      <c r="H1511" s="1">
        <f>+IF(spotify_data[[#This Row],[explicit]]=FALSE,0,1)</f>
        <v>1</v>
      </c>
      <c r="I1511" s="1" t="s">
        <v>2453</v>
      </c>
      <c r="J1511" s="7">
        <f>MATCH(spotify_data[[#This Row],[artist_name]],spotify_data[artist_name],0)</f>
        <v>1510</v>
      </c>
      <c r="K1511">
        <v>75</v>
      </c>
      <c r="L1511" s="10">
        <f>spotify_data[[#This Row],[artist_popularity]]/100</f>
        <v>0.75</v>
      </c>
      <c r="M1511">
        <v>13266900</v>
      </c>
      <c r="N1511" s="1" t="s">
        <v>273</v>
      </c>
      <c r="O1511" s="1" t="s">
        <v>3599</v>
      </c>
      <c r="P1511" s="1">
        <f>MATCH(spotify_data[[#This Row],[album_id]],spotify_data[album_id],0)</f>
        <v>1510</v>
      </c>
      <c r="Q1511" s="1" t="s">
        <v>3598</v>
      </c>
      <c r="R1511" s="2">
        <v>45470</v>
      </c>
      <c r="S1511" s="7">
        <f ca="1">+TODAY()-spotify_data[[#This Row],[Fecha lanzamiento Album]]</f>
        <v>561</v>
      </c>
      <c r="T1511" s="7">
        <f ca="1">+spotify_data[[#This Row],[Antigüedad Album Dias]]/60</f>
        <v>9.35</v>
      </c>
      <c r="U1511" s="8">
        <f ca="1">spotify_data[[#This Row],[Antigüedad Album Meses]]/12</f>
        <v>0.77916666666666667</v>
      </c>
      <c r="V1511">
        <v>5</v>
      </c>
      <c r="W1511" s="1" t="s">
        <v>21</v>
      </c>
      <c r="X1511" s="1" t="str">
        <f>+IF(spotify_data[[#This Row],[album_type]]="album","Album",IF(spotify_data[[#This Row],[album_type]]="single","Single","Compilation"))</f>
        <v>Single</v>
      </c>
      <c r="Y1511">
        <v>23</v>
      </c>
    </row>
    <row r="1512" spans="1:25" x14ac:dyDescent="0.3">
      <c r="A1512" s="1" t="s">
        <v>3692</v>
      </c>
      <c r="B1512" s="1">
        <v>2771</v>
      </c>
      <c r="C1512" s="1" t="s">
        <v>3693</v>
      </c>
      <c r="D1512">
        <v>3</v>
      </c>
      <c r="E1512">
        <v>74</v>
      </c>
      <c r="F1512" s="10">
        <f>spotify_data[[#This Row],[track_popularity]]/100</f>
        <v>0.74</v>
      </c>
      <c r="G1512" s="9" t="b">
        <v>1</v>
      </c>
      <c r="H1512" s="1">
        <f>+IF(spotify_data[[#This Row],[explicit]]=FALSE,0,1)</f>
        <v>1</v>
      </c>
      <c r="I1512" s="1" t="s">
        <v>2924</v>
      </c>
      <c r="J1512" s="7">
        <f>MATCH(spotify_data[[#This Row],[artist_name]],spotify_data[artist_name],0)</f>
        <v>174</v>
      </c>
      <c r="K1512">
        <v>82</v>
      </c>
      <c r="L1512" s="10">
        <f>spotify_data[[#This Row],[artist_popularity]]/100</f>
        <v>0.82</v>
      </c>
      <c r="M1512">
        <v>6322030</v>
      </c>
      <c r="N1512" s="1" t="s">
        <v>2925</v>
      </c>
      <c r="O1512" s="1" t="s">
        <v>3673</v>
      </c>
      <c r="P1512" s="1">
        <f>MATCH(spotify_data[[#This Row],[album_id]],spotify_data[album_id],0)</f>
        <v>725</v>
      </c>
      <c r="Q1512" s="1" t="s">
        <v>3674</v>
      </c>
      <c r="R1512" s="2">
        <v>45450</v>
      </c>
      <c r="S1512" s="7">
        <f ca="1">+TODAY()-spotify_data[[#This Row],[Fecha lanzamiento Album]]</f>
        <v>581</v>
      </c>
      <c r="T1512" s="7">
        <f ca="1">+spotify_data[[#This Row],[Antigüedad Album Dias]]/60</f>
        <v>9.6833333333333336</v>
      </c>
      <c r="U1512" s="8">
        <f ca="1">spotify_data[[#This Row],[Antigüedad Album Meses]]/12</f>
        <v>0.80694444444444446</v>
      </c>
      <c r="V1512">
        <v>15</v>
      </c>
      <c r="W1512" s="1" t="s">
        <v>20</v>
      </c>
      <c r="X1512" s="1" t="str">
        <f>+IF(spotify_data[[#This Row],[album_type]]="album","Album",IF(spotify_data[[#This Row],[album_type]]="single","Single","Compilation"))</f>
        <v>Album</v>
      </c>
      <c r="Y1512">
        <v>251</v>
      </c>
    </row>
    <row r="1513" spans="1:25" x14ac:dyDescent="0.3">
      <c r="A1513" s="1" t="s">
        <v>3867</v>
      </c>
      <c r="B1513" s="1">
        <v>7247</v>
      </c>
      <c r="C1513" s="1" t="s">
        <v>3868</v>
      </c>
      <c r="D1513">
        <v>7</v>
      </c>
      <c r="E1513">
        <v>74</v>
      </c>
      <c r="F1513" s="10">
        <f>spotify_data[[#This Row],[track_popularity]]/100</f>
        <v>0.74</v>
      </c>
      <c r="G1513" s="9" t="b">
        <v>0</v>
      </c>
      <c r="H1513" s="1">
        <f>+IF(spotify_data[[#This Row],[explicit]]=FALSE,0,1)</f>
        <v>0</v>
      </c>
      <c r="I1513" s="1" t="s">
        <v>3869</v>
      </c>
      <c r="J1513" s="7">
        <f>MATCH(spotify_data[[#This Row],[artist_name]],spotify_data[artist_name],0)</f>
        <v>513</v>
      </c>
      <c r="K1513">
        <v>85</v>
      </c>
      <c r="L1513" s="10">
        <f>spotify_data[[#This Row],[artist_popularity]]/100</f>
        <v>0.85</v>
      </c>
      <c r="M1513">
        <v>46891061</v>
      </c>
      <c r="N1513" s="1" t="s">
        <v>516</v>
      </c>
      <c r="O1513" s="1" t="s">
        <v>3870</v>
      </c>
      <c r="P1513" s="1">
        <f>MATCH(spotify_data[[#This Row],[album_id]],spotify_data[album_id],0)</f>
        <v>728</v>
      </c>
      <c r="Q1513" s="1" t="s">
        <v>3871</v>
      </c>
      <c r="R1513" s="2">
        <v>45415</v>
      </c>
      <c r="S1513" s="7">
        <f ca="1">+TODAY()-spotify_data[[#This Row],[Fecha lanzamiento Album]]</f>
        <v>616</v>
      </c>
      <c r="T1513" s="7">
        <f ca="1">+spotify_data[[#This Row],[Antigüedad Album Dias]]/60</f>
        <v>10.266666666666667</v>
      </c>
      <c r="U1513" s="8">
        <f ca="1">spotify_data[[#This Row],[Antigüedad Album Meses]]/12</f>
        <v>0.85555555555555562</v>
      </c>
      <c r="V1513">
        <v>11</v>
      </c>
      <c r="W1513" s="1" t="s">
        <v>20</v>
      </c>
      <c r="X1513" s="1" t="str">
        <f>+IF(spotify_data[[#This Row],[album_type]]="album","Album",IF(spotify_data[[#This Row],[album_type]]="single","Single","Compilation"))</f>
        <v>Album</v>
      </c>
      <c r="Y1513">
        <v>313</v>
      </c>
    </row>
    <row r="1514" spans="1:25" x14ac:dyDescent="0.3">
      <c r="A1514" s="1" t="s">
        <v>3939</v>
      </c>
      <c r="B1514" s="1">
        <v>610</v>
      </c>
      <c r="C1514" s="1" t="s">
        <v>3940</v>
      </c>
      <c r="D1514">
        <v>9</v>
      </c>
      <c r="E1514">
        <v>74</v>
      </c>
      <c r="F1514" s="10">
        <f>spotify_data[[#This Row],[track_popularity]]/100</f>
        <v>0.74</v>
      </c>
      <c r="G1514" s="9" t="b">
        <v>0</v>
      </c>
      <c r="H1514" s="1">
        <f>+IF(spotify_data[[#This Row],[explicit]]=FALSE,0,1)</f>
        <v>0</v>
      </c>
      <c r="I1514" s="1" t="s">
        <v>318</v>
      </c>
      <c r="J1514" s="7">
        <f>MATCH(spotify_data[[#This Row],[artist_name]],spotify_data[artist_name],0)</f>
        <v>2</v>
      </c>
      <c r="K1514">
        <v>100</v>
      </c>
      <c r="L1514" s="10">
        <f>spotify_data[[#This Row],[artist_popularity]]/100</f>
        <v>1</v>
      </c>
      <c r="M1514">
        <v>145396321</v>
      </c>
      <c r="N1514" s="1" t="s">
        <v>319</v>
      </c>
      <c r="O1514" s="1" t="s">
        <v>3922</v>
      </c>
      <c r="P1514" s="1">
        <f>MATCH(spotify_data[[#This Row],[album_id]],spotify_data[album_id],0)</f>
        <v>1343</v>
      </c>
      <c r="Q1514" s="1" t="s">
        <v>3923</v>
      </c>
      <c r="R1514" s="2">
        <v>45401</v>
      </c>
      <c r="S1514" s="7">
        <f ca="1">+TODAY()-spotify_data[[#This Row],[Fecha lanzamiento Album]]</f>
        <v>630</v>
      </c>
      <c r="T1514" s="7">
        <f ca="1">+spotify_data[[#This Row],[Antigüedad Album Dias]]/60</f>
        <v>10.5</v>
      </c>
      <c r="U1514" s="8">
        <f ca="1">spotify_data[[#This Row],[Antigüedad Album Meses]]/12</f>
        <v>0.875</v>
      </c>
      <c r="V1514">
        <v>31</v>
      </c>
      <c r="W1514" s="1" t="s">
        <v>20</v>
      </c>
      <c r="X1514" s="1" t="str">
        <f>+IF(spotify_data[[#This Row],[album_type]]="album","Album",IF(spotify_data[[#This Row],[album_type]]="single","Single","Compilation"))</f>
        <v>Album</v>
      </c>
      <c r="Y1514">
        <v>423</v>
      </c>
    </row>
    <row r="1515" spans="1:25" x14ac:dyDescent="0.3">
      <c r="A1515" s="1" t="s">
        <v>3973</v>
      </c>
      <c r="B1515" s="1">
        <v>3068</v>
      </c>
      <c r="C1515" s="1" t="s">
        <v>3974</v>
      </c>
      <c r="D1515">
        <v>26</v>
      </c>
      <c r="E1515">
        <v>74</v>
      </c>
      <c r="F1515" s="10">
        <f>spotify_data[[#This Row],[track_popularity]]/100</f>
        <v>0.74</v>
      </c>
      <c r="G1515" s="9" t="b">
        <v>0</v>
      </c>
      <c r="H1515" s="1">
        <f>+IF(spotify_data[[#This Row],[explicit]]=FALSE,0,1)</f>
        <v>0</v>
      </c>
      <c r="I1515" s="1" t="s">
        <v>318</v>
      </c>
      <c r="J1515" s="7">
        <f>MATCH(spotify_data[[#This Row],[artist_name]],spotify_data[artist_name],0)</f>
        <v>2</v>
      </c>
      <c r="K1515">
        <v>100</v>
      </c>
      <c r="L1515" s="10">
        <f>spotify_data[[#This Row],[artist_popularity]]/100</f>
        <v>1</v>
      </c>
      <c r="M1515">
        <v>145396321</v>
      </c>
      <c r="N1515" s="1" t="s">
        <v>319</v>
      </c>
      <c r="O1515" s="1" t="s">
        <v>3922</v>
      </c>
      <c r="P1515" s="1">
        <f>MATCH(spotify_data[[#This Row],[album_id]],spotify_data[album_id],0)</f>
        <v>1343</v>
      </c>
      <c r="Q1515" s="1" t="s">
        <v>3923</v>
      </c>
      <c r="R1515" s="2">
        <v>45401</v>
      </c>
      <c r="S1515" s="7">
        <f ca="1">+TODAY()-spotify_data[[#This Row],[Fecha lanzamiento Album]]</f>
        <v>630</v>
      </c>
      <c r="T1515" s="7">
        <f ca="1">+spotify_data[[#This Row],[Antigüedad Album Dias]]/60</f>
        <v>10.5</v>
      </c>
      <c r="U1515" s="8">
        <f ca="1">spotify_data[[#This Row],[Antigüedad Album Meses]]/12</f>
        <v>0.875</v>
      </c>
      <c r="V1515">
        <v>31</v>
      </c>
      <c r="W1515" s="1" t="s">
        <v>20</v>
      </c>
      <c r="X1515" s="1" t="str">
        <f>+IF(spotify_data[[#This Row],[album_type]]="album","Album",IF(spotify_data[[#This Row],[album_type]]="single","Single","Compilation"))</f>
        <v>Album</v>
      </c>
      <c r="Y1515">
        <v>416</v>
      </c>
    </row>
    <row r="1516" spans="1:25" x14ac:dyDescent="0.3">
      <c r="A1516" s="1" t="s">
        <v>3979</v>
      </c>
      <c r="B1516" s="1">
        <v>3148</v>
      </c>
      <c r="C1516" s="1" t="s">
        <v>3980</v>
      </c>
      <c r="D1516">
        <v>12</v>
      </c>
      <c r="E1516">
        <v>74</v>
      </c>
      <c r="F1516" s="10">
        <f>spotify_data[[#This Row],[track_popularity]]/100</f>
        <v>0.74</v>
      </c>
      <c r="G1516" s="9" t="b">
        <v>1</v>
      </c>
      <c r="H1516" s="1">
        <f>+IF(spotify_data[[#This Row],[explicit]]=FALSE,0,1)</f>
        <v>1</v>
      </c>
      <c r="I1516" s="1" t="s">
        <v>318</v>
      </c>
      <c r="J1516" s="7">
        <f>MATCH(spotify_data[[#This Row],[artist_name]],spotify_data[artist_name],0)</f>
        <v>2</v>
      </c>
      <c r="K1516">
        <v>100</v>
      </c>
      <c r="L1516" s="10">
        <f>spotify_data[[#This Row],[artist_popularity]]/100</f>
        <v>1</v>
      </c>
      <c r="M1516">
        <v>145396321</v>
      </c>
      <c r="N1516" s="1" t="s">
        <v>319</v>
      </c>
      <c r="O1516" s="1" t="s">
        <v>3922</v>
      </c>
      <c r="P1516" s="1">
        <f>MATCH(spotify_data[[#This Row],[album_id]],spotify_data[album_id],0)</f>
        <v>1343</v>
      </c>
      <c r="Q1516" s="1" t="s">
        <v>3923</v>
      </c>
      <c r="R1516" s="2">
        <v>45401</v>
      </c>
      <c r="S1516" s="7">
        <f ca="1">+TODAY()-spotify_data[[#This Row],[Fecha lanzamiento Album]]</f>
        <v>630</v>
      </c>
      <c r="T1516" s="7">
        <f ca="1">+spotify_data[[#This Row],[Antigüedad Album Dias]]/60</f>
        <v>10.5</v>
      </c>
      <c r="U1516" s="8">
        <f ca="1">spotify_data[[#This Row],[Antigüedad Album Meses]]/12</f>
        <v>0.875</v>
      </c>
      <c r="V1516">
        <v>31</v>
      </c>
      <c r="W1516" s="1" t="s">
        <v>20</v>
      </c>
      <c r="X1516" s="1" t="str">
        <f>+IF(spotify_data[[#This Row],[album_type]]="album","Album",IF(spotify_data[[#This Row],[album_type]]="single","Single","Compilation"))</f>
        <v>Album</v>
      </c>
      <c r="Y1516">
        <v>461</v>
      </c>
    </row>
    <row r="1517" spans="1:25" x14ac:dyDescent="0.3">
      <c r="A1517" s="1" t="s">
        <v>4109</v>
      </c>
      <c r="B1517" s="1">
        <v>6156</v>
      </c>
      <c r="C1517" s="1" t="s">
        <v>4110</v>
      </c>
      <c r="D1517">
        <v>1</v>
      </c>
      <c r="E1517">
        <v>74</v>
      </c>
      <c r="F1517" s="10">
        <f>spotify_data[[#This Row],[track_popularity]]/100</f>
        <v>0.74</v>
      </c>
      <c r="G1517" s="9" t="b">
        <v>0</v>
      </c>
      <c r="H1517" s="1">
        <f>+IF(spotify_data[[#This Row],[explicit]]=FALSE,0,1)</f>
        <v>0</v>
      </c>
      <c r="I1517" s="1" t="s">
        <v>4111</v>
      </c>
      <c r="J1517" s="7">
        <f>MATCH(spotify_data[[#This Row],[artist_name]],spotify_data[artist_name],0)</f>
        <v>1516</v>
      </c>
      <c r="K1517">
        <v>71</v>
      </c>
      <c r="L1517" s="10">
        <f>spotify_data[[#This Row],[artist_popularity]]/100</f>
        <v>0.71</v>
      </c>
      <c r="M1517">
        <v>2726605</v>
      </c>
      <c r="N1517" s="1" t="s">
        <v>4112</v>
      </c>
      <c r="O1517" s="1" t="s">
        <v>4113</v>
      </c>
      <c r="P1517" s="1">
        <f>MATCH(spotify_data[[#This Row],[album_id]],spotify_data[album_id],0)</f>
        <v>1516</v>
      </c>
      <c r="Q1517" s="1" t="s">
        <v>4110</v>
      </c>
      <c r="R1517" s="2">
        <v>45386</v>
      </c>
      <c r="S1517" s="7">
        <f ca="1">+TODAY()-spotify_data[[#This Row],[Fecha lanzamiento Album]]</f>
        <v>645</v>
      </c>
      <c r="T1517" s="7">
        <f ca="1">+spotify_data[[#This Row],[Antigüedad Album Dias]]/60</f>
        <v>10.75</v>
      </c>
      <c r="U1517" s="8">
        <f ca="1">spotify_data[[#This Row],[Antigüedad Album Meses]]/12</f>
        <v>0.89583333333333337</v>
      </c>
      <c r="V1517">
        <v>1</v>
      </c>
      <c r="W1517" s="1" t="s">
        <v>21</v>
      </c>
      <c r="X1517" s="1" t="str">
        <f>+IF(spotify_data[[#This Row],[album_type]]="album","Album",IF(spotify_data[[#This Row],[album_type]]="single","Single","Compilation"))</f>
        <v>Single</v>
      </c>
      <c r="Y1517">
        <v>321</v>
      </c>
    </row>
    <row r="1518" spans="1:25" x14ac:dyDescent="0.3">
      <c r="A1518" s="1" t="s">
        <v>4175</v>
      </c>
      <c r="B1518" s="1">
        <v>7256</v>
      </c>
      <c r="C1518" s="1" t="s">
        <v>4176</v>
      </c>
      <c r="D1518">
        <v>13</v>
      </c>
      <c r="E1518">
        <v>74</v>
      </c>
      <c r="F1518" s="10">
        <f>spotify_data[[#This Row],[track_popularity]]/100</f>
        <v>0.74</v>
      </c>
      <c r="G1518" s="9" t="b">
        <v>1</v>
      </c>
      <c r="H1518" s="1">
        <f>+IF(spotify_data[[#This Row],[explicit]]=FALSE,0,1)</f>
        <v>1</v>
      </c>
      <c r="I1518" s="1" t="s">
        <v>854</v>
      </c>
      <c r="J1518" s="7">
        <f>MATCH(spotify_data[[#This Row],[artist_name]],spotify_data[artist_name],0)</f>
        <v>127</v>
      </c>
      <c r="K1518">
        <v>85</v>
      </c>
      <c r="L1518" s="10">
        <f>spotify_data[[#This Row],[artist_popularity]]/100</f>
        <v>0.85</v>
      </c>
      <c r="M1518">
        <v>49083617</v>
      </c>
      <c r="N1518" s="1" t="s">
        <v>855</v>
      </c>
      <c r="O1518" s="1" t="s">
        <v>4156</v>
      </c>
      <c r="P1518" s="1">
        <f>MATCH(spotify_data[[#This Row],[album_id]],spotify_data[album_id],0)</f>
        <v>1517</v>
      </c>
      <c r="Q1518" s="1" t="s">
        <v>4157</v>
      </c>
      <c r="R1518" s="2">
        <v>45373</v>
      </c>
      <c r="S1518" s="7">
        <f ca="1">+TODAY()-spotify_data[[#This Row],[Fecha lanzamiento Album]]</f>
        <v>658</v>
      </c>
      <c r="T1518" s="7">
        <f ca="1">+spotify_data[[#This Row],[Antigüedad Album Dias]]/60</f>
        <v>10.966666666666667</v>
      </c>
      <c r="U1518" s="8">
        <f ca="1">spotify_data[[#This Row],[Antigüedad Album Meses]]/12</f>
        <v>0.91388888888888886</v>
      </c>
      <c r="V1518">
        <v>17</v>
      </c>
      <c r="W1518" s="1" t="s">
        <v>20</v>
      </c>
      <c r="X1518" s="1" t="str">
        <f>+IF(spotify_data[[#This Row],[album_type]]="album","Album",IF(spotify_data[[#This Row],[album_type]]="single","Single","Compilation"))</f>
        <v>Album</v>
      </c>
      <c r="Y1518">
        <v>284</v>
      </c>
    </row>
    <row r="1519" spans="1:25" x14ac:dyDescent="0.3">
      <c r="A1519" s="1" t="s">
        <v>4437</v>
      </c>
      <c r="B1519" s="1">
        <v>240</v>
      </c>
      <c r="C1519" s="1" t="s">
        <v>3873</v>
      </c>
      <c r="D1519">
        <v>1</v>
      </c>
      <c r="E1519">
        <v>74</v>
      </c>
      <c r="F1519" s="10">
        <f>spotify_data[[#This Row],[track_popularity]]/100</f>
        <v>0.74</v>
      </c>
      <c r="G1519" s="9" t="b">
        <v>0</v>
      </c>
      <c r="H1519" s="1">
        <f>+IF(spotify_data[[#This Row],[explicit]]=FALSE,0,1)</f>
        <v>0</v>
      </c>
      <c r="I1519" s="1" t="s">
        <v>3869</v>
      </c>
      <c r="J1519" s="7">
        <f>MATCH(spotify_data[[#This Row],[artist_name]],spotify_data[artist_name],0)</f>
        <v>513</v>
      </c>
      <c r="K1519">
        <v>85</v>
      </c>
      <c r="L1519" s="10">
        <f>spotify_data[[#This Row],[artist_popularity]]/100</f>
        <v>0.85</v>
      </c>
      <c r="M1519">
        <v>46886554</v>
      </c>
      <c r="N1519" s="1" t="s">
        <v>516</v>
      </c>
      <c r="O1519" s="1" t="s">
        <v>4438</v>
      </c>
      <c r="P1519" s="1">
        <f>MATCH(spotify_data[[#This Row],[album_id]],spotify_data[album_id],0)</f>
        <v>1518</v>
      </c>
      <c r="Q1519" s="1" t="s">
        <v>3873</v>
      </c>
      <c r="R1519" s="2">
        <v>45337</v>
      </c>
      <c r="S1519" s="7">
        <f ca="1">+TODAY()-spotify_data[[#This Row],[Fecha lanzamiento Album]]</f>
        <v>694</v>
      </c>
      <c r="T1519" s="7">
        <f ca="1">+spotify_data[[#This Row],[Antigüedad Album Dias]]/60</f>
        <v>11.566666666666666</v>
      </c>
      <c r="U1519" s="8">
        <f ca="1">spotify_data[[#This Row],[Antigüedad Album Meses]]/12</f>
        <v>0.96388888888888891</v>
      </c>
      <c r="V1519">
        <v>4</v>
      </c>
      <c r="W1519" s="1" t="s">
        <v>21</v>
      </c>
      <c r="X1519" s="1" t="str">
        <f>+IF(spotify_data[[#This Row],[album_type]]="album","Album",IF(spotify_data[[#This Row],[album_type]]="single","Single","Compilation"))</f>
        <v>Single</v>
      </c>
      <c r="Y1519">
        <v>349</v>
      </c>
    </row>
    <row r="1520" spans="1:25" x14ac:dyDescent="0.3">
      <c r="A1520" s="1" t="s">
        <v>4685</v>
      </c>
      <c r="B1520" s="1">
        <v>7625</v>
      </c>
      <c r="C1520" s="1" t="s">
        <v>4686</v>
      </c>
      <c r="D1520">
        <v>1</v>
      </c>
      <c r="E1520">
        <v>74</v>
      </c>
      <c r="F1520" s="10">
        <f>spotify_data[[#This Row],[track_popularity]]/100</f>
        <v>0.74</v>
      </c>
      <c r="G1520" s="9" t="b">
        <v>0</v>
      </c>
      <c r="H1520" s="1">
        <f>+IF(spotify_data[[#This Row],[explicit]]=FALSE,0,1)</f>
        <v>0</v>
      </c>
      <c r="I1520" s="1" t="s">
        <v>4687</v>
      </c>
      <c r="J1520" s="7">
        <f>MATCH(spotify_data[[#This Row],[artist_name]],spotify_data[artist_name],0)</f>
        <v>1519</v>
      </c>
      <c r="K1520">
        <v>76</v>
      </c>
      <c r="L1520" s="10">
        <f>spotify_data[[#This Row],[artist_popularity]]/100</f>
        <v>0.76</v>
      </c>
      <c r="M1520">
        <v>8453736</v>
      </c>
      <c r="N1520" s="1" t="s">
        <v>4688</v>
      </c>
      <c r="O1520" s="1" t="s">
        <v>4689</v>
      </c>
      <c r="P1520" s="1">
        <f>MATCH(spotify_data[[#This Row],[album_id]],spotify_data[album_id],0)</f>
        <v>1519</v>
      </c>
      <c r="Q1520" s="1" t="s">
        <v>4686</v>
      </c>
      <c r="R1520" s="2">
        <v>45260</v>
      </c>
      <c r="S1520" s="7">
        <f ca="1">+TODAY()-spotify_data[[#This Row],[Fecha lanzamiento Album]]</f>
        <v>771</v>
      </c>
      <c r="T1520" s="7">
        <f ca="1">+spotify_data[[#This Row],[Antigüedad Album Dias]]/60</f>
        <v>12.85</v>
      </c>
      <c r="U1520" s="8">
        <f ca="1">spotify_data[[#This Row],[Antigüedad Album Meses]]/12</f>
        <v>1.0708333333333333</v>
      </c>
      <c r="V1520">
        <v>1</v>
      </c>
      <c r="W1520" s="1" t="s">
        <v>21</v>
      </c>
      <c r="X1520" s="1" t="str">
        <f>+IF(spotify_data[[#This Row],[album_type]]="album","Album",IF(spotify_data[[#This Row],[album_type]]="single","Single","Compilation"))</f>
        <v>Single</v>
      </c>
      <c r="Y1520">
        <v>287</v>
      </c>
    </row>
    <row r="1521" spans="1:25" x14ac:dyDescent="0.3">
      <c r="A1521" s="1" t="s">
        <v>4690</v>
      </c>
      <c r="B1521" s="1">
        <v>7891</v>
      </c>
      <c r="C1521" s="1" t="s">
        <v>4691</v>
      </c>
      <c r="D1521">
        <v>1</v>
      </c>
      <c r="E1521">
        <v>74</v>
      </c>
      <c r="F1521" s="10">
        <f>spotify_data[[#This Row],[track_popularity]]/100</f>
        <v>0.74</v>
      </c>
      <c r="G1521" s="9" t="b">
        <v>0</v>
      </c>
      <c r="H1521" s="1">
        <f>+IF(spotify_data[[#This Row],[explicit]]=FALSE,0,1)</f>
        <v>0</v>
      </c>
      <c r="I1521" s="1" t="s">
        <v>318</v>
      </c>
      <c r="J1521" s="7">
        <f>MATCH(spotify_data[[#This Row],[artist_name]],spotify_data[artist_name],0)</f>
        <v>2</v>
      </c>
      <c r="K1521">
        <v>100</v>
      </c>
      <c r="L1521" s="10">
        <f>spotify_data[[#This Row],[artist_popularity]]/100</f>
        <v>1</v>
      </c>
      <c r="M1521">
        <v>145489371</v>
      </c>
      <c r="N1521" s="1" t="s">
        <v>319</v>
      </c>
      <c r="O1521" s="1" t="s">
        <v>4692</v>
      </c>
      <c r="P1521" s="1">
        <f>MATCH(spotify_data[[#This Row],[album_id]],spotify_data[album_id],0)</f>
        <v>1520</v>
      </c>
      <c r="Q1521" s="1" t="s">
        <v>4693</v>
      </c>
      <c r="R1521" s="2">
        <v>45259</v>
      </c>
      <c r="S1521" s="7">
        <f ca="1">+TODAY()-spotify_data[[#This Row],[Fecha lanzamiento Album]]</f>
        <v>772</v>
      </c>
      <c r="T1521" s="7">
        <f ca="1">+spotify_data[[#This Row],[Antigüedad Album Dias]]/60</f>
        <v>12.866666666666667</v>
      </c>
      <c r="U1521" s="8">
        <f ca="1">spotify_data[[#This Row],[Antigüedad Album Meses]]/12</f>
        <v>1.0722222222222222</v>
      </c>
      <c r="V1521">
        <v>1</v>
      </c>
      <c r="W1521" s="1" t="s">
        <v>21</v>
      </c>
      <c r="X1521" s="1" t="str">
        <f>+IF(spotify_data[[#This Row],[album_type]]="album","Album",IF(spotify_data[[#This Row],[album_type]]="single","Single","Compilation"))</f>
        <v>Single</v>
      </c>
      <c r="Y1521">
        <v>463</v>
      </c>
    </row>
    <row r="1522" spans="1:25" x14ac:dyDescent="0.3">
      <c r="A1522" s="1" t="s">
        <v>4737</v>
      </c>
      <c r="B1522" s="1">
        <v>6095</v>
      </c>
      <c r="C1522" s="1" t="s">
        <v>4738</v>
      </c>
      <c r="D1522">
        <v>1</v>
      </c>
      <c r="E1522">
        <v>74</v>
      </c>
      <c r="F1522" s="10">
        <f>spotify_data[[#This Row],[track_popularity]]/100</f>
        <v>0.74</v>
      </c>
      <c r="G1522" s="9" t="b">
        <v>0</v>
      </c>
      <c r="H1522" s="1">
        <f>+IF(spotify_data[[#This Row],[explicit]]=FALSE,0,1)</f>
        <v>0</v>
      </c>
      <c r="I1522" s="1" t="s">
        <v>854</v>
      </c>
      <c r="J1522" s="7">
        <f>MATCH(spotify_data[[#This Row],[artist_name]],spotify_data[artist_name],0)</f>
        <v>127</v>
      </c>
      <c r="K1522">
        <v>84</v>
      </c>
      <c r="L1522" s="10">
        <f>spotify_data[[#This Row],[artist_popularity]]/100</f>
        <v>0.84</v>
      </c>
      <c r="M1522">
        <v>49050008</v>
      </c>
      <c r="N1522" s="1" t="s">
        <v>855</v>
      </c>
      <c r="O1522" s="1" t="s">
        <v>4739</v>
      </c>
      <c r="P1522" s="1">
        <f>MATCH(spotify_data[[#This Row],[album_id]],spotify_data[album_id],0)</f>
        <v>1521</v>
      </c>
      <c r="Q1522" s="1" t="s">
        <v>4740</v>
      </c>
      <c r="R1522" s="2">
        <v>45247</v>
      </c>
      <c r="S1522" s="7">
        <f ca="1">+TODAY()-spotify_data[[#This Row],[Fecha lanzamiento Album]]</f>
        <v>784</v>
      </c>
      <c r="T1522" s="7">
        <f ca="1">+spotify_data[[#This Row],[Antigüedad Album Dias]]/60</f>
        <v>13.066666666666666</v>
      </c>
      <c r="U1522" s="8">
        <f ca="1">spotify_data[[#This Row],[Antigüedad Album Meses]]/12</f>
        <v>1.0888888888888888</v>
      </c>
      <c r="V1522">
        <v>17</v>
      </c>
      <c r="W1522" s="1" t="s">
        <v>20</v>
      </c>
      <c r="X1522" s="1" t="str">
        <f>+IF(spotify_data[[#This Row],[album_type]]="album","Album",IF(spotify_data[[#This Row],[album_type]]="single","Single","Compilation"))</f>
        <v>Album</v>
      </c>
      <c r="Y1522">
        <v>342</v>
      </c>
    </row>
    <row r="1523" spans="1:25" x14ac:dyDescent="0.3">
      <c r="A1523" s="1" t="s">
        <v>4888</v>
      </c>
      <c r="B1523" s="1">
        <v>569</v>
      </c>
      <c r="C1523" s="1" t="s">
        <v>4889</v>
      </c>
      <c r="D1523">
        <v>3</v>
      </c>
      <c r="E1523">
        <v>74</v>
      </c>
      <c r="F1523" s="10">
        <f>spotify_data[[#This Row],[track_popularity]]/100</f>
        <v>0.74</v>
      </c>
      <c r="G1523" s="9" t="b">
        <v>1</v>
      </c>
      <c r="H1523" s="1">
        <f>+IF(spotify_data[[#This Row],[explicit]]=FALSE,0,1)</f>
        <v>1</v>
      </c>
      <c r="I1523" s="1" t="s">
        <v>2611</v>
      </c>
      <c r="J1523" s="7">
        <f>MATCH(spotify_data[[#This Row],[artist_name]],spotify_data[artist_name],0)</f>
        <v>32</v>
      </c>
      <c r="K1523">
        <v>95</v>
      </c>
      <c r="L1523" s="10">
        <f>spotify_data[[#This Row],[artist_popularity]]/100</f>
        <v>0.95</v>
      </c>
      <c r="M1523">
        <v>102500980</v>
      </c>
      <c r="N1523" s="1" t="s">
        <v>2612</v>
      </c>
      <c r="O1523" s="1" t="s">
        <v>4874</v>
      </c>
      <c r="P1523" s="1">
        <f>MATCH(spotify_data[[#This Row],[album_id]],spotify_data[album_id],0)</f>
        <v>393</v>
      </c>
      <c r="Q1523" s="1" t="s">
        <v>4875</v>
      </c>
      <c r="R1523" s="2">
        <v>45212</v>
      </c>
      <c r="S1523" s="7">
        <f ca="1">+TODAY()-spotify_data[[#This Row],[Fecha lanzamiento Album]]</f>
        <v>819</v>
      </c>
      <c r="T1523" s="7">
        <f ca="1">+spotify_data[[#This Row],[Antigüedad Album Dias]]/60</f>
        <v>13.65</v>
      </c>
      <c r="U1523" s="8">
        <f ca="1">spotify_data[[#This Row],[Antigüedad Album Meses]]/12</f>
        <v>1.1375</v>
      </c>
      <c r="V1523">
        <v>22</v>
      </c>
      <c r="W1523" s="1" t="s">
        <v>20</v>
      </c>
      <c r="X1523" s="1" t="str">
        <f>+IF(spotify_data[[#This Row],[album_type]]="album","Album",IF(spotify_data[[#This Row],[album_type]]="single","Single","Compilation"))</f>
        <v>Album</v>
      </c>
      <c r="Y1523">
        <v>36</v>
      </c>
    </row>
    <row r="1524" spans="1:25" x14ac:dyDescent="0.3">
      <c r="A1524" s="1" t="s">
        <v>5692</v>
      </c>
      <c r="B1524" s="1">
        <v>3537</v>
      </c>
      <c r="C1524" s="1" t="s">
        <v>5265</v>
      </c>
      <c r="D1524">
        <v>1</v>
      </c>
      <c r="E1524">
        <v>74</v>
      </c>
      <c r="F1524" s="10">
        <f>spotify_data[[#This Row],[track_popularity]]/100</f>
        <v>0.74</v>
      </c>
      <c r="G1524" s="9" t="b">
        <v>1</v>
      </c>
      <c r="H1524" s="1">
        <f>+IF(spotify_data[[#This Row],[explicit]]=FALSE,0,1)</f>
        <v>1</v>
      </c>
      <c r="I1524" s="1" t="s">
        <v>3271</v>
      </c>
      <c r="J1524" s="7">
        <f>MATCH(spotify_data[[#This Row],[artist_name]],spotify_data[artist_name],0)</f>
        <v>175</v>
      </c>
      <c r="K1524">
        <v>86</v>
      </c>
      <c r="L1524" s="10">
        <f>spotify_data[[#This Row],[artist_popularity]]/100</f>
        <v>0.86</v>
      </c>
      <c r="M1524">
        <v>47720209</v>
      </c>
      <c r="N1524" s="1" t="s">
        <v>3272</v>
      </c>
      <c r="O1524" s="1" t="s">
        <v>5693</v>
      </c>
      <c r="P1524" s="1">
        <f>MATCH(spotify_data[[#This Row],[album_id]],spotify_data[album_id],0)</f>
        <v>1523</v>
      </c>
      <c r="Q1524" s="1" t="s">
        <v>5265</v>
      </c>
      <c r="R1524" s="2">
        <v>45030</v>
      </c>
      <c r="S1524" s="7">
        <f ca="1">+TODAY()-spotify_data[[#This Row],[Fecha lanzamiento Album]]</f>
        <v>1001</v>
      </c>
      <c r="T1524" s="7">
        <f ca="1">+spotify_data[[#This Row],[Antigüedad Album Dias]]/60</f>
        <v>16.683333333333334</v>
      </c>
      <c r="U1524" s="8">
        <f ca="1">spotify_data[[#This Row],[Antigüedad Album Meses]]/12</f>
        <v>1.3902777777777777</v>
      </c>
      <c r="V1524">
        <v>1</v>
      </c>
      <c r="W1524" s="1" t="s">
        <v>21</v>
      </c>
      <c r="X1524" s="1" t="str">
        <f>+IF(spotify_data[[#This Row],[album_type]]="album","Album",IF(spotify_data[[#This Row],[album_type]]="single","Single","Compilation"))</f>
        <v>Single</v>
      </c>
      <c r="Y1524">
        <v>306</v>
      </c>
    </row>
    <row r="1525" spans="1:25" x14ac:dyDescent="0.3">
      <c r="A1525" s="1" t="s">
        <v>5799</v>
      </c>
      <c r="B1525" s="1">
        <v>1528</v>
      </c>
      <c r="C1525" s="1" t="s">
        <v>5800</v>
      </c>
      <c r="D1525">
        <v>3</v>
      </c>
      <c r="E1525">
        <v>74</v>
      </c>
      <c r="F1525" s="10">
        <f>spotify_data[[#This Row],[track_popularity]]/100</f>
        <v>0.74</v>
      </c>
      <c r="G1525" s="9" t="b">
        <v>0</v>
      </c>
      <c r="H1525" s="1">
        <f>+IF(spotify_data[[#This Row],[explicit]]=FALSE,0,1)</f>
        <v>0</v>
      </c>
      <c r="I1525" s="1" t="s">
        <v>3442</v>
      </c>
      <c r="J1525" s="7">
        <f>MATCH(spotify_data[[#This Row],[artist_name]],spotify_data[artist_name],0)</f>
        <v>118</v>
      </c>
      <c r="K1525">
        <v>79</v>
      </c>
      <c r="L1525" s="10">
        <f>spotify_data[[#This Row],[artist_popularity]]/100</f>
        <v>0.79</v>
      </c>
      <c r="M1525">
        <v>10844512</v>
      </c>
      <c r="N1525" s="1" t="s">
        <v>273</v>
      </c>
      <c r="O1525" s="1" t="s">
        <v>5801</v>
      </c>
      <c r="P1525" s="1">
        <f>MATCH(spotify_data[[#This Row],[album_id]],spotify_data[album_id],0)</f>
        <v>1524</v>
      </c>
      <c r="Q1525" s="1" t="s">
        <v>5802</v>
      </c>
      <c r="R1525" s="2">
        <v>45009</v>
      </c>
      <c r="S1525" s="7">
        <f ca="1">+TODAY()-spotify_data[[#This Row],[Fecha lanzamiento Album]]</f>
        <v>1022</v>
      </c>
      <c r="T1525" s="7">
        <f ca="1">+spotify_data[[#This Row],[Antigüedad Album Dias]]/60</f>
        <v>17.033333333333335</v>
      </c>
      <c r="U1525" s="8">
        <f ca="1">spotify_data[[#This Row],[Antigüedad Album Meses]]/12</f>
        <v>1.4194444444444445</v>
      </c>
      <c r="V1525">
        <v>6</v>
      </c>
      <c r="W1525" s="1" t="s">
        <v>21</v>
      </c>
      <c r="X1525" s="1" t="str">
        <f>+IF(spotify_data[[#This Row],[album_type]]="album","Album",IF(spotify_data[[#This Row],[album_type]]="single","Single","Compilation"))</f>
        <v>Single</v>
      </c>
      <c r="Y1525">
        <v>353</v>
      </c>
    </row>
    <row r="1526" spans="1:25" x14ac:dyDescent="0.3">
      <c r="A1526" s="1" t="s">
        <v>5854</v>
      </c>
      <c r="B1526" s="1">
        <v>2105</v>
      </c>
      <c r="C1526" s="1" t="s">
        <v>5855</v>
      </c>
      <c r="D1526">
        <v>1</v>
      </c>
      <c r="E1526">
        <v>74</v>
      </c>
      <c r="F1526" s="10">
        <f>spotify_data[[#This Row],[track_popularity]]/100</f>
        <v>0.74</v>
      </c>
      <c r="G1526" s="9" t="b">
        <v>0</v>
      </c>
      <c r="H1526" s="1">
        <f>+IF(spotify_data[[#This Row],[explicit]]=FALSE,0,1)</f>
        <v>0</v>
      </c>
      <c r="I1526" s="1" t="s">
        <v>5856</v>
      </c>
      <c r="J1526" s="7">
        <f>MATCH(spotify_data[[#This Row],[artist_name]],spotify_data[artist_name],0)</f>
        <v>1525</v>
      </c>
      <c r="K1526">
        <v>62</v>
      </c>
      <c r="L1526" s="10">
        <f>spotify_data[[#This Row],[artist_popularity]]/100</f>
        <v>0.62</v>
      </c>
      <c r="M1526">
        <v>99854</v>
      </c>
      <c r="N1526" s="1" t="s">
        <v>27</v>
      </c>
      <c r="O1526" s="1" t="s">
        <v>5857</v>
      </c>
      <c r="P1526" s="1">
        <f>MATCH(spotify_data[[#This Row],[album_id]],spotify_data[album_id],0)</f>
        <v>1525</v>
      </c>
      <c r="Q1526" s="1" t="s">
        <v>5855</v>
      </c>
      <c r="R1526" s="2">
        <v>45002</v>
      </c>
      <c r="S1526" s="7">
        <f ca="1">+TODAY()-spotify_data[[#This Row],[Fecha lanzamiento Album]]</f>
        <v>1029</v>
      </c>
      <c r="T1526" s="7">
        <f ca="1">+spotify_data[[#This Row],[Antigüedad Album Dias]]/60</f>
        <v>17.149999999999999</v>
      </c>
      <c r="U1526" s="8">
        <f ca="1">spotify_data[[#This Row],[Antigüedad Album Meses]]/12</f>
        <v>1.4291666666666665</v>
      </c>
      <c r="V1526">
        <v>1</v>
      </c>
      <c r="W1526" s="1" t="s">
        <v>21</v>
      </c>
      <c r="X1526" s="1" t="str">
        <f>+IF(spotify_data[[#This Row],[album_type]]="album","Album",IF(spotify_data[[#This Row],[album_type]]="single","Single","Compilation"))</f>
        <v>Single</v>
      </c>
      <c r="Y1526">
        <v>32</v>
      </c>
    </row>
    <row r="1527" spans="1:25" x14ac:dyDescent="0.3">
      <c r="A1527" s="1" t="s">
        <v>5880</v>
      </c>
      <c r="B1527" s="1">
        <v>7831</v>
      </c>
      <c r="C1527" s="1" t="s">
        <v>5881</v>
      </c>
      <c r="D1527">
        <v>19</v>
      </c>
      <c r="E1527">
        <v>74</v>
      </c>
      <c r="F1527" s="10">
        <f>spotify_data[[#This Row],[track_popularity]]/100</f>
        <v>0.74</v>
      </c>
      <c r="G1527" s="9" t="b">
        <v>0</v>
      </c>
      <c r="H1527" s="1">
        <f>+IF(spotify_data[[#This Row],[explicit]]=FALSE,0,1)</f>
        <v>0</v>
      </c>
      <c r="I1527" s="1" t="s">
        <v>2459</v>
      </c>
      <c r="J1527" s="7">
        <f>MATCH(spotify_data[[#This Row],[artist_name]],spotify_data[artist_name],0)</f>
        <v>35</v>
      </c>
      <c r="K1527">
        <v>94</v>
      </c>
      <c r="L1527" s="10">
        <f>spotify_data[[#This Row],[artist_popularity]]/100</f>
        <v>0.94</v>
      </c>
      <c r="M1527">
        <v>112995439</v>
      </c>
      <c r="N1527" s="1" t="s">
        <v>2460</v>
      </c>
      <c r="O1527" s="1" t="s">
        <v>5882</v>
      </c>
      <c r="P1527" s="1">
        <f>MATCH(spotify_data[[#This Row],[album_id]],spotify_data[album_id],0)</f>
        <v>1526</v>
      </c>
      <c r="Q1527" s="1" t="s">
        <v>5883</v>
      </c>
      <c r="R1527" s="2">
        <v>44999</v>
      </c>
      <c r="S1527" s="7">
        <f ca="1">+TODAY()-spotify_data[[#This Row],[Fecha lanzamiento Album]]</f>
        <v>1032</v>
      </c>
      <c r="T1527" s="7">
        <f ca="1">+spotify_data[[#This Row],[Antigüedad Album Dias]]/60</f>
        <v>17.2</v>
      </c>
      <c r="U1527" s="8">
        <f ca="1">spotify_data[[#This Row],[Antigüedad Album Meses]]/12</f>
        <v>1.4333333333333333</v>
      </c>
      <c r="V1527">
        <v>21</v>
      </c>
      <c r="W1527" s="1" t="s">
        <v>20</v>
      </c>
      <c r="X1527" s="1" t="str">
        <f>+IF(spotify_data[[#This Row],[album_type]]="album","Album",IF(spotify_data[[#This Row],[album_type]]="single","Single","Compilation"))</f>
        <v>Album</v>
      </c>
      <c r="Y1527">
        <v>388</v>
      </c>
    </row>
    <row r="1528" spans="1:25" x14ac:dyDescent="0.3">
      <c r="A1528" s="1" t="s">
        <v>5961</v>
      </c>
      <c r="B1528" s="1">
        <v>1051</v>
      </c>
      <c r="C1528" s="1" t="s">
        <v>5916</v>
      </c>
      <c r="D1528">
        <v>1</v>
      </c>
      <c r="E1528">
        <v>74</v>
      </c>
      <c r="F1528" s="10">
        <f>spotify_data[[#This Row],[track_popularity]]/100</f>
        <v>0.74</v>
      </c>
      <c r="G1528" s="9" t="b">
        <v>0</v>
      </c>
      <c r="H1528" s="1">
        <f>+IF(spotify_data[[#This Row],[explicit]]=FALSE,0,1)</f>
        <v>0</v>
      </c>
      <c r="I1528" s="1" t="s">
        <v>4547</v>
      </c>
      <c r="J1528" s="7">
        <f>MATCH(spotify_data[[#This Row],[artist_name]],spotify_data[artist_name],0)</f>
        <v>406</v>
      </c>
      <c r="K1528">
        <v>83</v>
      </c>
      <c r="L1528" s="10">
        <f>spotify_data[[#This Row],[artist_popularity]]/100</f>
        <v>0.83</v>
      </c>
      <c r="M1528">
        <v>9469943</v>
      </c>
      <c r="N1528" s="1" t="s">
        <v>23</v>
      </c>
      <c r="O1528" s="1" t="s">
        <v>5962</v>
      </c>
      <c r="P1528" s="1">
        <f>MATCH(spotify_data[[#This Row],[album_id]],spotify_data[album_id],0)</f>
        <v>1527</v>
      </c>
      <c r="Q1528" s="1" t="s">
        <v>5916</v>
      </c>
      <c r="R1528" s="2">
        <v>44981</v>
      </c>
      <c r="S1528" s="7">
        <f ca="1">+TODAY()-spotify_data[[#This Row],[Fecha lanzamiento Album]]</f>
        <v>1050</v>
      </c>
      <c r="T1528" s="7">
        <f ca="1">+spotify_data[[#This Row],[Antigüedad Album Dias]]/60</f>
        <v>17.5</v>
      </c>
      <c r="U1528" s="8">
        <f ca="1">spotify_data[[#This Row],[Antigüedad Album Meses]]/12</f>
        <v>1.4583333333333333</v>
      </c>
      <c r="V1528">
        <v>1</v>
      </c>
      <c r="W1528" s="1" t="s">
        <v>21</v>
      </c>
      <c r="X1528" s="1" t="str">
        <f>+IF(spotify_data[[#This Row],[album_type]]="album","Album",IF(spotify_data[[#This Row],[album_type]]="single","Single","Compilation"))</f>
        <v>Single</v>
      </c>
      <c r="Y1528">
        <v>312</v>
      </c>
    </row>
    <row r="1529" spans="1:25" x14ac:dyDescent="0.3">
      <c r="A1529" s="1" t="s">
        <v>6100</v>
      </c>
      <c r="B1529" s="1">
        <v>2090</v>
      </c>
      <c r="C1529" s="1" t="s">
        <v>4792</v>
      </c>
      <c r="D1529">
        <v>2</v>
      </c>
      <c r="E1529">
        <v>74</v>
      </c>
      <c r="F1529" s="10">
        <f>spotify_data[[#This Row],[track_popularity]]/100</f>
        <v>0.74</v>
      </c>
      <c r="G1529" s="9" t="b">
        <v>1</v>
      </c>
      <c r="H1529" s="1">
        <f>+IF(spotify_data[[#This Row],[explicit]]=FALSE,0,1)</f>
        <v>1</v>
      </c>
      <c r="I1529" s="1" t="s">
        <v>4753</v>
      </c>
      <c r="J1529" s="7">
        <f>MATCH(spotify_data[[#This Row],[artist_name]],spotify_data[artist_name],0)</f>
        <v>249</v>
      </c>
      <c r="K1529">
        <v>76</v>
      </c>
      <c r="L1529" s="10">
        <f>spotify_data[[#This Row],[artist_popularity]]/100</f>
        <v>0.76</v>
      </c>
      <c r="M1529">
        <v>10640396</v>
      </c>
      <c r="N1529" s="1" t="s">
        <v>23</v>
      </c>
      <c r="O1529" s="1" t="s">
        <v>6091</v>
      </c>
      <c r="P1529" s="1">
        <f>MATCH(spotify_data[[#This Row],[album_id]],spotify_data[album_id],0)</f>
        <v>1528</v>
      </c>
      <c r="Q1529" s="1" t="s">
        <v>6092</v>
      </c>
      <c r="R1529" s="2">
        <v>44946</v>
      </c>
      <c r="S1529" s="7">
        <f ca="1">+TODAY()-spotify_data[[#This Row],[Fecha lanzamiento Album]]</f>
        <v>1085</v>
      </c>
      <c r="T1529" s="7">
        <f ca="1">+spotify_data[[#This Row],[Antigüedad Album Dias]]/60</f>
        <v>18.083333333333332</v>
      </c>
      <c r="U1529" s="8">
        <f ca="1">spotify_data[[#This Row],[Antigüedad Album Meses]]/12</f>
        <v>1.5069444444444444</v>
      </c>
      <c r="V1529">
        <v>17</v>
      </c>
      <c r="W1529" s="1" t="s">
        <v>20</v>
      </c>
      <c r="X1529" s="1" t="str">
        <f>+IF(spotify_data[[#This Row],[album_type]]="album","Album",IF(spotify_data[[#This Row],[album_type]]="single","Single","Compilation"))</f>
        <v>Album</v>
      </c>
      <c r="Y1529">
        <v>28</v>
      </c>
    </row>
    <row r="1530" spans="1:25" x14ac:dyDescent="0.3">
      <c r="A1530" s="1" t="s">
        <v>6228</v>
      </c>
      <c r="B1530" s="1">
        <v>5428</v>
      </c>
      <c r="C1530" s="1" t="s">
        <v>6048</v>
      </c>
      <c r="D1530">
        <v>1</v>
      </c>
      <c r="E1530">
        <v>74</v>
      </c>
      <c r="F1530" s="10">
        <f>spotify_data[[#This Row],[track_popularity]]/100</f>
        <v>0.74</v>
      </c>
      <c r="G1530" s="9" t="b">
        <v>1</v>
      </c>
      <c r="H1530" s="1">
        <f>+IF(spotify_data[[#This Row],[explicit]]=FALSE,0,1)</f>
        <v>1</v>
      </c>
      <c r="I1530" s="1" t="s">
        <v>718</v>
      </c>
      <c r="J1530" s="7">
        <f>MATCH(spotify_data[[#This Row],[artist_name]],spotify_data[artist_name],0)</f>
        <v>17</v>
      </c>
      <c r="K1530">
        <v>81</v>
      </c>
      <c r="L1530" s="10">
        <f>spotify_data[[#This Row],[artist_popularity]]/100</f>
        <v>0.81</v>
      </c>
      <c r="M1530">
        <v>2857629</v>
      </c>
      <c r="N1530" s="1" t="s">
        <v>23</v>
      </c>
      <c r="O1530" s="1" t="s">
        <v>6229</v>
      </c>
      <c r="P1530" s="1">
        <f>MATCH(spotify_data[[#This Row],[album_id]],spotify_data[album_id],0)</f>
        <v>1529</v>
      </c>
      <c r="Q1530" s="1" t="s">
        <v>6048</v>
      </c>
      <c r="R1530" s="2">
        <v>44902</v>
      </c>
      <c r="S1530" s="7">
        <f ca="1">+TODAY()-spotify_data[[#This Row],[Fecha lanzamiento Album]]</f>
        <v>1129</v>
      </c>
      <c r="T1530" s="7">
        <f ca="1">+spotify_data[[#This Row],[Antigüedad Album Dias]]/60</f>
        <v>18.816666666666666</v>
      </c>
      <c r="U1530" s="8">
        <f ca="1">spotify_data[[#This Row],[Antigüedad Album Meses]]/12</f>
        <v>1.5680555555555555</v>
      </c>
      <c r="V1530">
        <v>4</v>
      </c>
      <c r="W1530" s="1" t="s">
        <v>21</v>
      </c>
      <c r="X1530" s="1" t="str">
        <f>+IF(spotify_data[[#This Row],[album_type]]="album","Album",IF(spotify_data[[#This Row],[album_type]]="single","Single","Compilation"))</f>
        <v>Single</v>
      </c>
      <c r="Y1530">
        <v>453</v>
      </c>
    </row>
    <row r="1531" spans="1:25" x14ac:dyDescent="0.3">
      <c r="A1531" s="1" t="s">
        <v>6331</v>
      </c>
      <c r="B1531" s="1">
        <v>6421</v>
      </c>
      <c r="C1531" s="1" t="s">
        <v>6332</v>
      </c>
      <c r="D1531">
        <v>1</v>
      </c>
      <c r="E1531">
        <v>74</v>
      </c>
      <c r="F1531" s="10">
        <f>spotify_data[[#This Row],[track_popularity]]/100</f>
        <v>0.74</v>
      </c>
      <c r="G1531" s="9" t="b">
        <v>0</v>
      </c>
      <c r="H1531" s="1">
        <f>+IF(spotify_data[[#This Row],[explicit]]=FALSE,0,1)</f>
        <v>0</v>
      </c>
      <c r="I1531" s="1" t="s">
        <v>4594</v>
      </c>
      <c r="J1531" s="7">
        <f>MATCH(spotify_data[[#This Row],[artist_name]],spotify_data[artist_name],0)</f>
        <v>1530</v>
      </c>
      <c r="K1531">
        <v>80</v>
      </c>
      <c r="L1531" s="10">
        <f>spotify_data[[#This Row],[artist_popularity]]/100</f>
        <v>0.8</v>
      </c>
      <c r="M1531">
        <v>7980308</v>
      </c>
      <c r="N1531" s="1" t="s">
        <v>4595</v>
      </c>
      <c r="O1531" s="1" t="s">
        <v>6333</v>
      </c>
      <c r="P1531" s="1">
        <f>MATCH(spotify_data[[#This Row],[album_id]],spotify_data[album_id],0)</f>
        <v>1530</v>
      </c>
      <c r="Q1531" s="1" t="s">
        <v>6332</v>
      </c>
      <c r="R1531" s="2">
        <v>44868</v>
      </c>
      <c r="S1531" s="7">
        <f ca="1">+TODAY()-spotify_data[[#This Row],[Fecha lanzamiento Album]]</f>
        <v>1163</v>
      </c>
      <c r="T1531" s="7">
        <f ca="1">+spotify_data[[#This Row],[Antigüedad Album Dias]]/60</f>
        <v>19.383333333333333</v>
      </c>
      <c r="U1531" s="8">
        <f ca="1">spotify_data[[#This Row],[Antigüedad Album Meses]]/12</f>
        <v>1.6152777777777778</v>
      </c>
      <c r="V1531">
        <v>1</v>
      </c>
      <c r="W1531" s="1" t="s">
        <v>21</v>
      </c>
      <c r="X1531" s="1" t="str">
        <f>+IF(spotify_data[[#This Row],[album_type]]="album","Album",IF(spotify_data[[#This Row],[album_type]]="single","Single","Compilation"))</f>
        <v>Single</v>
      </c>
      <c r="Y1531">
        <v>287</v>
      </c>
    </row>
    <row r="1532" spans="1:25" x14ac:dyDescent="0.3">
      <c r="A1532" s="1" t="s">
        <v>7052</v>
      </c>
      <c r="B1532" s="1">
        <v>6993</v>
      </c>
      <c r="C1532" s="1" t="s">
        <v>7053</v>
      </c>
      <c r="D1532">
        <v>20</v>
      </c>
      <c r="E1532">
        <v>74</v>
      </c>
      <c r="F1532" s="10">
        <f>spotify_data[[#This Row],[track_popularity]]/100</f>
        <v>0.74</v>
      </c>
      <c r="G1532" s="9" t="b">
        <v>0</v>
      </c>
      <c r="H1532" s="1">
        <f>+IF(spotify_data[[#This Row],[explicit]]=FALSE,0,1)</f>
        <v>0</v>
      </c>
      <c r="I1532" s="1" t="s">
        <v>2611</v>
      </c>
      <c r="J1532" s="7">
        <f>MATCH(spotify_data[[#This Row],[artist_name]],spotify_data[artist_name],0)</f>
        <v>32</v>
      </c>
      <c r="K1532">
        <v>95</v>
      </c>
      <c r="L1532" s="10">
        <f>spotify_data[[#This Row],[artist_popularity]]/100</f>
        <v>0.95</v>
      </c>
      <c r="M1532">
        <v>102500980</v>
      </c>
      <c r="N1532" s="1" t="s">
        <v>2612</v>
      </c>
      <c r="O1532" s="1" t="s">
        <v>7054</v>
      </c>
      <c r="P1532" s="1">
        <f>MATCH(spotify_data[[#This Row],[album_id]],spotify_data[album_id],0)</f>
        <v>318</v>
      </c>
      <c r="Q1532" s="1" t="s">
        <v>7055</v>
      </c>
      <c r="R1532" s="2">
        <v>44687</v>
      </c>
      <c r="S1532" s="7">
        <f ca="1">+TODAY()-spotify_data[[#This Row],[Fecha lanzamiento Album]]</f>
        <v>1344</v>
      </c>
      <c r="T1532" s="7">
        <f ca="1">+spotify_data[[#This Row],[Antigüedad Album Dias]]/60</f>
        <v>22.4</v>
      </c>
      <c r="U1532" s="8">
        <f ca="1">spotify_data[[#This Row],[Antigüedad Album Meses]]/12</f>
        <v>1.8666666666666665</v>
      </c>
      <c r="V1532">
        <v>23</v>
      </c>
      <c r="W1532" s="1" t="s">
        <v>20</v>
      </c>
      <c r="X1532" s="1" t="str">
        <f>+IF(spotify_data[[#This Row],[album_type]]="album","Album",IF(spotify_data[[#This Row],[album_type]]="single","Single","Compilation"))</f>
        <v>Album</v>
      </c>
      <c r="Y1532">
        <v>301</v>
      </c>
    </row>
    <row r="1533" spans="1:25" x14ac:dyDescent="0.3">
      <c r="A1533" s="1" t="s">
        <v>7092</v>
      </c>
      <c r="B1533" s="1">
        <v>7961</v>
      </c>
      <c r="C1533" s="1" t="s">
        <v>7093</v>
      </c>
      <c r="D1533">
        <v>22</v>
      </c>
      <c r="E1533">
        <v>74</v>
      </c>
      <c r="F1533" s="10">
        <f>spotify_data[[#This Row],[track_popularity]]/100</f>
        <v>0.74</v>
      </c>
      <c r="G1533" s="9" t="b">
        <v>1</v>
      </c>
      <c r="H1533" s="1">
        <f>+IF(spotify_data[[#This Row],[explicit]]=FALSE,0,1)</f>
        <v>1</v>
      </c>
      <c r="I1533" s="1" t="s">
        <v>2611</v>
      </c>
      <c r="J1533" s="7">
        <f>MATCH(spotify_data[[#This Row],[artist_name]],spotify_data[artist_name],0)</f>
        <v>32</v>
      </c>
      <c r="K1533">
        <v>95</v>
      </c>
      <c r="L1533" s="10">
        <f>spotify_data[[#This Row],[artist_popularity]]/100</f>
        <v>0.95</v>
      </c>
      <c r="M1533">
        <v>102536542</v>
      </c>
      <c r="N1533" s="1" t="s">
        <v>2612</v>
      </c>
      <c r="O1533" s="1" t="s">
        <v>7054</v>
      </c>
      <c r="P1533" s="1">
        <f>MATCH(spotify_data[[#This Row],[album_id]],spotify_data[album_id],0)</f>
        <v>318</v>
      </c>
      <c r="Q1533" s="1" t="s">
        <v>7055</v>
      </c>
      <c r="R1533" s="2">
        <v>44687</v>
      </c>
      <c r="S1533" s="7">
        <f ca="1">+TODAY()-spotify_data[[#This Row],[Fecha lanzamiento Album]]</f>
        <v>1344</v>
      </c>
      <c r="T1533" s="7">
        <f ca="1">+spotify_data[[#This Row],[Antigüedad Album Dias]]/60</f>
        <v>22.4</v>
      </c>
      <c r="U1533" s="8">
        <f ca="1">spotify_data[[#This Row],[Antigüedad Album Meses]]/12</f>
        <v>1.8666666666666665</v>
      </c>
      <c r="V1533">
        <v>23</v>
      </c>
      <c r="W1533" s="1" t="s">
        <v>20</v>
      </c>
      <c r="X1533" s="1" t="str">
        <f>+IF(spotify_data[[#This Row],[album_type]]="album","Album",IF(spotify_data[[#This Row],[album_type]]="single","Single","Compilation"))</f>
        <v>Album</v>
      </c>
      <c r="Y1533">
        <v>231</v>
      </c>
    </row>
    <row r="1534" spans="1:25" x14ac:dyDescent="0.3">
      <c r="A1534" s="1" t="s">
        <v>7100</v>
      </c>
      <c r="B1534" s="1">
        <v>8131</v>
      </c>
      <c r="C1534" s="1" t="s">
        <v>7101</v>
      </c>
      <c r="D1534">
        <v>2</v>
      </c>
      <c r="E1534">
        <v>74</v>
      </c>
      <c r="F1534" s="10">
        <f>spotify_data[[#This Row],[track_popularity]]/100</f>
        <v>0.74</v>
      </c>
      <c r="G1534" s="9" t="b">
        <v>0</v>
      </c>
      <c r="H1534" s="1">
        <f>+IF(spotify_data[[#This Row],[explicit]]=FALSE,0,1)</f>
        <v>0</v>
      </c>
      <c r="I1534" s="1" t="s">
        <v>2611</v>
      </c>
      <c r="J1534" s="7">
        <f>MATCH(spotify_data[[#This Row],[artist_name]],spotify_data[artist_name],0)</f>
        <v>32</v>
      </c>
      <c r="K1534">
        <v>95</v>
      </c>
      <c r="L1534" s="10">
        <f>spotify_data[[#This Row],[artist_popularity]]/100</f>
        <v>0.95</v>
      </c>
      <c r="M1534">
        <v>102571645</v>
      </c>
      <c r="N1534" s="1" t="s">
        <v>2612</v>
      </c>
      <c r="O1534" s="1" t="s">
        <v>7054</v>
      </c>
      <c r="P1534" s="1">
        <f>MATCH(spotify_data[[#This Row],[album_id]],spotify_data[album_id],0)</f>
        <v>318</v>
      </c>
      <c r="Q1534" s="1" t="s">
        <v>7055</v>
      </c>
      <c r="R1534" s="2">
        <v>44687</v>
      </c>
      <c r="S1534" s="7">
        <f ca="1">+TODAY()-spotify_data[[#This Row],[Fecha lanzamiento Album]]</f>
        <v>1344</v>
      </c>
      <c r="T1534" s="7">
        <f ca="1">+spotify_data[[#This Row],[Antigüedad Album Dias]]/60</f>
        <v>22.4</v>
      </c>
      <c r="U1534" s="8">
        <f ca="1">spotify_data[[#This Row],[Antigüedad Album Meses]]/12</f>
        <v>1.8666666666666665</v>
      </c>
      <c r="V1534">
        <v>23</v>
      </c>
      <c r="W1534" s="1" t="s">
        <v>20</v>
      </c>
      <c r="X1534" s="1" t="str">
        <f>+IF(spotify_data[[#This Row],[album_type]]="album","Album",IF(spotify_data[[#This Row],[album_type]]="single","Single","Compilation"))</f>
        <v>Album</v>
      </c>
      <c r="Y1534">
        <v>384</v>
      </c>
    </row>
    <row r="1535" spans="1:25" x14ac:dyDescent="0.3">
      <c r="A1535" s="1" t="s">
        <v>7115</v>
      </c>
      <c r="B1535" s="1">
        <v>1339</v>
      </c>
      <c r="C1535" s="1" t="s">
        <v>7116</v>
      </c>
      <c r="D1535">
        <v>9</v>
      </c>
      <c r="E1535">
        <v>74</v>
      </c>
      <c r="F1535" s="10">
        <f>spotify_data[[#This Row],[track_popularity]]/100</f>
        <v>0.74</v>
      </c>
      <c r="G1535" s="9" t="b">
        <v>1</v>
      </c>
      <c r="H1535" s="1">
        <f>+IF(spotify_data[[#This Row],[explicit]]=FALSE,0,1)</f>
        <v>1</v>
      </c>
      <c r="I1535" s="1" t="s">
        <v>2611</v>
      </c>
      <c r="J1535" s="7">
        <f>MATCH(spotify_data[[#This Row],[artist_name]],spotify_data[artist_name],0)</f>
        <v>32</v>
      </c>
      <c r="K1535">
        <v>95</v>
      </c>
      <c r="L1535" s="10">
        <f>spotify_data[[#This Row],[artist_popularity]]/100</f>
        <v>0.95</v>
      </c>
      <c r="M1535">
        <v>102500980</v>
      </c>
      <c r="N1535" s="1" t="s">
        <v>2612</v>
      </c>
      <c r="O1535" s="1" t="s">
        <v>7054</v>
      </c>
      <c r="P1535" s="1">
        <f>MATCH(spotify_data[[#This Row],[album_id]],spotify_data[album_id],0)</f>
        <v>318</v>
      </c>
      <c r="Q1535" s="1" t="s">
        <v>7055</v>
      </c>
      <c r="R1535" s="2">
        <v>44687</v>
      </c>
      <c r="S1535" s="7">
        <f ca="1">+TODAY()-spotify_data[[#This Row],[Fecha lanzamiento Album]]</f>
        <v>1344</v>
      </c>
      <c r="T1535" s="7">
        <f ca="1">+spotify_data[[#This Row],[Antigüedad Album Dias]]/60</f>
        <v>22.4</v>
      </c>
      <c r="U1535" s="8">
        <f ca="1">spotify_data[[#This Row],[Antigüedad Album Meses]]/12</f>
        <v>1.8666666666666665</v>
      </c>
      <c r="V1535">
        <v>23</v>
      </c>
      <c r="W1535" s="1" t="s">
        <v>20</v>
      </c>
      <c r="X1535" s="1" t="str">
        <f>+IF(spotify_data[[#This Row],[album_type]]="album","Album",IF(spotify_data[[#This Row],[album_type]]="single","Single","Compilation"))</f>
        <v>Album</v>
      </c>
      <c r="Y1535">
        <v>33</v>
      </c>
    </row>
    <row r="1536" spans="1:25" x14ac:dyDescent="0.3">
      <c r="A1536" s="1" t="s">
        <v>7355</v>
      </c>
      <c r="B1536" s="1">
        <v>7055</v>
      </c>
      <c r="C1536" s="1" t="s">
        <v>7356</v>
      </c>
      <c r="D1536">
        <v>8</v>
      </c>
      <c r="E1536">
        <v>74</v>
      </c>
      <c r="F1536" s="10">
        <f>spotify_data[[#This Row],[track_popularity]]/100</f>
        <v>0.74</v>
      </c>
      <c r="G1536" s="9" t="b">
        <v>0</v>
      </c>
      <c r="H1536" s="1">
        <f>+IF(spotify_data[[#This Row],[explicit]]=FALSE,0,1)</f>
        <v>0</v>
      </c>
      <c r="I1536" s="1" t="s">
        <v>7357</v>
      </c>
      <c r="J1536" s="7">
        <f>MATCH(spotify_data[[#This Row],[artist_name]],spotify_data[artist_name],0)</f>
        <v>1535</v>
      </c>
      <c r="K1536">
        <v>74</v>
      </c>
      <c r="L1536" s="10">
        <f>spotify_data[[#This Row],[artist_popularity]]/100</f>
        <v>0.74</v>
      </c>
      <c r="M1536">
        <v>6739016</v>
      </c>
      <c r="N1536" s="1" t="s">
        <v>254</v>
      </c>
      <c r="O1536" s="1" t="s">
        <v>7358</v>
      </c>
      <c r="P1536" s="1">
        <f>MATCH(spotify_data[[#This Row],[album_id]],spotify_data[album_id],0)</f>
        <v>1535</v>
      </c>
      <c r="Q1536" s="1" t="s">
        <v>7359</v>
      </c>
      <c r="R1536" s="2">
        <v>44631</v>
      </c>
      <c r="S1536" s="7">
        <f ca="1">+TODAY()-spotify_data[[#This Row],[Fecha lanzamiento Album]]</f>
        <v>1400</v>
      </c>
      <c r="T1536" s="7">
        <f ca="1">+spotify_data[[#This Row],[Antigüedad Album Dias]]/60</f>
        <v>23.333333333333332</v>
      </c>
      <c r="U1536" s="8">
        <f ca="1">spotify_data[[#This Row],[Antigüedad Album Meses]]/12</f>
        <v>1.9444444444444444</v>
      </c>
      <c r="V1536">
        <v>11</v>
      </c>
      <c r="W1536" s="1" t="s">
        <v>20</v>
      </c>
      <c r="X1536" s="1" t="str">
        <f>+IF(spotify_data[[#This Row],[album_type]]="album","Album",IF(spotify_data[[#This Row],[album_type]]="single","Single","Compilation"))</f>
        <v>Album</v>
      </c>
      <c r="Y1536">
        <v>302</v>
      </c>
    </row>
    <row r="1537" spans="1:25" x14ac:dyDescent="0.3">
      <c r="A1537" s="1" t="s">
        <v>7720</v>
      </c>
      <c r="B1537" s="1">
        <v>2284</v>
      </c>
      <c r="C1537" s="1" t="s">
        <v>7721</v>
      </c>
      <c r="D1537">
        <v>1</v>
      </c>
      <c r="E1537">
        <v>74</v>
      </c>
      <c r="F1537" s="10">
        <f>spotify_data[[#This Row],[track_popularity]]/100</f>
        <v>0.74</v>
      </c>
      <c r="G1537" s="9" t="b">
        <v>0</v>
      </c>
      <c r="H1537" s="1">
        <f>+IF(spotify_data[[#This Row],[explicit]]=FALSE,0,1)</f>
        <v>0</v>
      </c>
      <c r="I1537" s="1" t="s">
        <v>6835</v>
      </c>
      <c r="J1537" s="7">
        <f>MATCH(spotify_data[[#This Row],[artist_name]],spotify_data[artist_name],0)</f>
        <v>252</v>
      </c>
      <c r="K1537">
        <v>85</v>
      </c>
      <c r="L1537" s="10">
        <f>spotify_data[[#This Row],[artist_popularity]]/100</f>
        <v>0.85</v>
      </c>
      <c r="M1537">
        <v>58370582</v>
      </c>
      <c r="N1537" s="1" t="s">
        <v>23</v>
      </c>
      <c r="O1537" s="1" t="s">
        <v>7722</v>
      </c>
      <c r="P1537" s="1">
        <f>MATCH(spotify_data[[#This Row],[album_id]],spotify_data[album_id],0)</f>
        <v>1536</v>
      </c>
      <c r="Q1537" s="1" t="s">
        <v>7723</v>
      </c>
      <c r="R1537" s="2">
        <v>44497</v>
      </c>
      <c r="S1537" s="7">
        <f ca="1">+TODAY()-spotify_data[[#This Row],[Fecha lanzamiento Album]]</f>
        <v>1534</v>
      </c>
      <c r="T1537" s="7">
        <f ca="1">+spotify_data[[#This Row],[Antigüedad Album Dias]]/60</f>
        <v>25.566666666666666</v>
      </c>
      <c r="U1537" s="8">
        <f ca="1">spotify_data[[#This Row],[Antigüedad Album Meses]]/12</f>
        <v>2.1305555555555555</v>
      </c>
      <c r="V1537">
        <v>1</v>
      </c>
      <c r="W1537" s="1" t="s">
        <v>21</v>
      </c>
      <c r="X1537" s="1" t="str">
        <f>+IF(spotify_data[[#This Row],[album_type]]="album","Album",IF(spotify_data[[#This Row],[album_type]]="single","Single","Compilation"))</f>
        <v>Single</v>
      </c>
      <c r="Y1537">
        <v>288</v>
      </c>
    </row>
    <row r="1538" spans="1:25" x14ac:dyDescent="0.3">
      <c r="A1538" s="1" t="s">
        <v>7833</v>
      </c>
      <c r="B1538" s="1">
        <v>6555</v>
      </c>
      <c r="C1538" s="1" t="s">
        <v>7834</v>
      </c>
      <c r="D1538">
        <v>3</v>
      </c>
      <c r="E1538">
        <v>74</v>
      </c>
      <c r="F1538" s="10">
        <f>spotify_data[[#This Row],[track_popularity]]/100</f>
        <v>0.74</v>
      </c>
      <c r="G1538" s="9" t="b">
        <v>1</v>
      </c>
      <c r="H1538" s="1">
        <f>+IF(spotify_data[[#This Row],[explicit]]=FALSE,0,1)</f>
        <v>1</v>
      </c>
      <c r="I1538" s="1" t="s">
        <v>6537</v>
      </c>
      <c r="J1538" s="7">
        <f>MATCH(spotify_data[[#This Row],[artist_name]],spotify_data[artist_name],0)</f>
        <v>1226</v>
      </c>
      <c r="K1538">
        <v>71</v>
      </c>
      <c r="L1538" s="10">
        <f>spotify_data[[#This Row],[artist_popularity]]/100</f>
        <v>0.71</v>
      </c>
      <c r="M1538">
        <v>12309710</v>
      </c>
      <c r="N1538" s="1" t="s">
        <v>23</v>
      </c>
      <c r="O1538" s="1" t="s">
        <v>7835</v>
      </c>
      <c r="P1538" s="1">
        <f>MATCH(spotify_data[[#This Row],[album_id]],spotify_data[album_id],0)</f>
        <v>1537</v>
      </c>
      <c r="Q1538" s="1" t="s">
        <v>7836</v>
      </c>
      <c r="R1538" s="2">
        <v>44456</v>
      </c>
      <c r="S1538" s="7">
        <f ca="1">+TODAY()-spotify_data[[#This Row],[Fecha lanzamiento Album]]</f>
        <v>1575</v>
      </c>
      <c r="T1538" s="7">
        <f ca="1">+spotify_data[[#This Row],[Antigüedad Album Dias]]/60</f>
        <v>26.25</v>
      </c>
      <c r="U1538" s="8">
        <f ca="1">spotify_data[[#This Row],[Antigüedad Album Meses]]/12</f>
        <v>2.1875</v>
      </c>
      <c r="V1538">
        <v>15</v>
      </c>
      <c r="W1538" s="1" t="s">
        <v>20</v>
      </c>
      <c r="X1538" s="1" t="str">
        <f>+IF(spotify_data[[#This Row],[album_type]]="album","Album",IF(spotify_data[[#This Row],[album_type]]="single","Single","Compilation"))</f>
        <v>Album</v>
      </c>
      <c r="Y1538">
        <v>353</v>
      </c>
    </row>
    <row r="1539" spans="1:25" x14ac:dyDescent="0.3">
      <c r="A1539" s="1" t="s">
        <v>7841</v>
      </c>
      <c r="B1539" s="1">
        <v>1819</v>
      </c>
      <c r="C1539" s="1" t="s">
        <v>7842</v>
      </c>
      <c r="D1539">
        <v>1</v>
      </c>
      <c r="E1539">
        <v>74</v>
      </c>
      <c r="F1539" s="10">
        <f>spotify_data[[#This Row],[track_popularity]]/100</f>
        <v>0.74</v>
      </c>
      <c r="G1539" s="9" t="b">
        <v>1</v>
      </c>
      <c r="H1539" s="1">
        <f>+IF(spotify_data[[#This Row],[explicit]]=FALSE,0,1)</f>
        <v>1</v>
      </c>
      <c r="I1539" s="1" t="s">
        <v>6537</v>
      </c>
      <c r="J1539" s="7">
        <f>MATCH(spotify_data[[#This Row],[artist_name]],spotify_data[artist_name],0)</f>
        <v>1226</v>
      </c>
      <c r="K1539">
        <v>71</v>
      </c>
      <c r="L1539" s="10">
        <f>spotify_data[[#This Row],[artist_popularity]]/100</f>
        <v>0.71</v>
      </c>
      <c r="M1539">
        <v>12310527</v>
      </c>
      <c r="N1539" s="1" t="s">
        <v>23</v>
      </c>
      <c r="O1539" s="1" t="s">
        <v>7835</v>
      </c>
      <c r="P1539" s="1">
        <f>MATCH(spotify_data[[#This Row],[album_id]],spotify_data[album_id],0)</f>
        <v>1537</v>
      </c>
      <c r="Q1539" s="1" t="s">
        <v>7836</v>
      </c>
      <c r="R1539" s="2">
        <v>44456</v>
      </c>
      <c r="S1539" s="7">
        <f ca="1">+TODAY()-spotify_data[[#This Row],[Fecha lanzamiento Album]]</f>
        <v>1575</v>
      </c>
      <c r="T1539" s="7">
        <f ca="1">+spotify_data[[#This Row],[Antigüedad Album Dias]]/60</f>
        <v>26.25</v>
      </c>
      <c r="U1539" s="8">
        <f ca="1">spotify_data[[#This Row],[Antigüedad Album Meses]]/12</f>
        <v>2.1875</v>
      </c>
      <c r="V1539">
        <v>15</v>
      </c>
      <c r="W1539" s="1" t="s">
        <v>20</v>
      </c>
      <c r="X1539" s="1" t="str">
        <f>+IF(spotify_data[[#This Row],[album_type]]="album","Album",IF(spotify_data[[#This Row],[album_type]]="single","Single","Compilation"))</f>
        <v>Album</v>
      </c>
      <c r="Y1539">
        <v>229</v>
      </c>
    </row>
    <row r="1540" spans="1:25" x14ac:dyDescent="0.3">
      <c r="A1540" s="1" t="s">
        <v>7882</v>
      </c>
      <c r="B1540" s="1">
        <v>5876</v>
      </c>
      <c r="C1540" s="1" t="s">
        <v>7883</v>
      </c>
      <c r="D1540">
        <v>13</v>
      </c>
      <c r="E1540">
        <v>74</v>
      </c>
      <c r="F1540" s="10">
        <f>spotify_data[[#This Row],[track_popularity]]/100</f>
        <v>0.74</v>
      </c>
      <c r="G1540" s="9" t="b">
        <v>1</v>
      </c>
      <c r="H1540" s="1">
        <f>+IF(spotify_data[[#This Row],[explicit]]=FALSE,0,1)</f>
        <v>1</v>
      </c>
      <c r="I1540" s="1" t="s">
        <v>1365</v>
      </c>
      <c r="J1540" s="7">
        <f>MATCH(spotify_data[[#This Row],[artist_name]],spotify_data[artist_name],0)</f>
        <v>164</v>
      </c>
      <c r="K1540">
        <v>95</v>
      </c>
      <c r="L1540" s="10">
        <f>spotify_data[[#This Row],[artist_popularity]]/100</f>
        <v>0.95</v>
      </c>
      <c r="M1540">
        <v>103067383</v>
      </c>
      <c r="N1540" s="1" t="s">
        <v>1366</v>
      </c>
      <c r="O1540" s="1" t="s">
        <v>7880</v>
      </c>
      <c r="P1540" s="1">
        <f>MATCH(spotify_data[[#This Row],[album_id]],spotify_data[album_id],0)</f>
        <v>748</v>
      </c>
      <c r="Q1540" s="1" t="s">
        <v>7881</v>
      </c>
      <c r="R1540" s="2">
        <v>44442</v>
      </c>
      <c r="S1540" s="7">
        <f ca="1">+TODAY()-spotify_data[[#This Row],[Fecha lanzamiento Album]]</f>
        <v>1589</v>
      </c>
      <c r="T1540" s="7">
        <f ca="1">+spotify_data[[#This Row],[Antigüedad Album Dias]]/60</f>
        <v>26.483333333333334</v>
      </c>
      <c r="U1540" s="8">
        <f ca="1">spotify_data[[#This Row],[Antigüedad Album Meses]]/12</f>
        <v>2.2069444444444444</v>
      </c>
      <c r="V1540">
        <v>21</v>
      </c>
      <c r="W1540" s="1" t="s">
        <v>20</v>
      </c>
      <c r="X1540" s="1" t="str">
        <f>+IF(spotify_data[[#This Row],[album_type]]="album","Album",IF(spotify_data[[#This Row],[album_type]]="single","Single","Compilation"))</f>
        <v>Album</v>
      </c>
      <c r="Y1540">
        <v>404</v>
      </c>
    </row>
    <row r="1541" spans="1:25" x14ac:dyDescent="0.3">
      <c r="A1541" s="1" t="s">
        <v>8574</v>
      </c>
      <c r="B1541" s="1">
        <v>4884</v>
      </c>
      <c r="C1541" s="1" t="s">
        <v>8575</v>
      </c>
      <c r="D1541">
        <v>9</v>
      </c>
      <c r="E1541">
        <v>74</v>
      </c>
      <c r="F1541" s="10">
        <f>spotify_data[[#This Row],[track_popularity]]/100</f>
        <v>0.74</v>
      </c>
      <c r="G1541" s="9" t="b">
        <v>1</v>
      </c>
      <c r="H1541" s="1">
        <f>+IF(spotify_data[[#This Row],[explicit]]=FALSE,0,1)</f>
        <v>1</v>
      </c>
      <c r="I1541" s="1" t="s">
        <v>8576</v>
      </c>
      <c r="J1541" s="7">
        <f>MATCH(spotify_data[[#This Row],[artist_name]],spotify_data[artist_name],0)</f>
        <v>428</v>
      </c>
      <c r="K1541">
        <v>77</v>
      </c>
      <c r="L1541" s="10">
        <f>spotify_data[[#This Row],[artist_popularity]]/100</f>
        <v>0.77</v>
      </c>
      <c r="M1541">
        <v>10912927</v>
      </c>
      <c r="N1541" s="1" t="s">
        <v>23</v>
      </c>
      <c r="O1541" s="1" t="s">
        <v>8577</v>
      </c>
      <c r="P1541" s="1">
        <f>MATCH(spotify_data[[#This Row],[album_id]],spotify_data[album_id],0)</f>
        <v>1540</v>
      </c>
      <c r="Q1541" s="1" t="s">
        <v>8578</v>
      </c>
      <c r="R1541" s="2">
        <v>44260</v>
      </c>
      <c r="S1541" s="7">
        <f ca="1">+TODAY()-spotify_data[[#This Row],[Fecha lanzamiento Album]]</f>
        <v>1771</v>
      </c>
      <c r="T1541" s="7">
        <f ca="1">+spotify_data[[#This Row],[Antigüedad Album Dias]]/60</f>
        <v>29.516666666666666</v>
      </c>
      <c r="U1541" s="8">
        <f ca="1">spotify_data[[#This Row],[Antigüedad Album Meses]]/12</f>
        <v>2.4597222222222221</v>
      </c>
      <c r="V1541">
        <v>12</v>
      </c>
      <c r="W1541" s="1" t="s">
        <v>20</v>
      </c>
      <c r="X1541" s="1" t="str">
        <f>+IF(spotify_data[[#This Row],[album_type]]="album","Album",IF(spotify_data[[#This Row],[album_type]]="single","Single","Compilation"))</f>
        <v>Album</v>
      </c>
      <c r="Y1541">
        <v>316</v>
      </c>
    </row>
    <row r="1542" spans="1:25" x14ac:dyDescent="0.3">
      <c r="A1542" s="1" t="s">
        <v>8856</v>
      </c>
      <c r="B1542" s="1">
        <v>3144</v>
      </c>
      <c r="C1542" s="1" t="s">
        <v>8715</v>
      </c>
      <c r="D1542">
        <v>2</v>
      </c>
      <c r="E1542">
        <v>74</v>
      </c>
      <c r="F1542" s="10">
        <f>spotify_data[[#This Row],[track_popularity]]/100</f>
        <v>0.74</v>
      </c>
      <c r="G1542" s="9" t="b">
        <v>1</v>
      </c>
      <c r="H1542" s="1">
        <f>+IF(spotify_data[[#This Row],[explicit]]=FALSE,0,1)</f>
        <v>1</v>
      </c>
      <c r="I1542" s="1" t="s">
        <v>318</v>
      </c>
      <c r="J1542" s="7">
        <f>MATCH(spotify_data[[#This Row],[artist_name]],spotify_data[artist_name],0)</f>
        <v>2</v>
      </c>
      <c r="K1542">
        <v>100</v>
      </c>
      <c r="L1542" s="10">
        <f>spotify_data[[#This Row],[artist_popularity]]/100</f>
        <v>1</v>
      </c>
      <c r="M1542">
        <v>145489371</v>
      </c>
      <c r="N1542" s="1" t="s">
        <v>319</v>
      </c>
      <c r="O1542" s="1" t="s">
        <v>8832</v>
      </c>
      <c r="P1542" s="1">
        <f>MATCH(spotify_data[[#This Row],[album_id]],spotify_data[album_id],0)</f>
        <v>1541</v>
      </c>
      <c r="Q1542" s="1" t="s">
        <v>8833</v>
      </c>
      <c r="R1542" s="2">
        <v>44176</v>
      </c>
      <c r="S1542" s="7">
        <f ca="1">+TODAY()-spotify_data[[#This Row],[Fecha lanzamiento Album]]</f>
        <v>1855</v>
      </c>
      <c r="T1542" s="7">
        <f ca="1">+spotify_data[[#This Row],[Antigüedad Album Dias]]/60</f>
        <v>30.916666666666668</v>
      </c>
      <c r="U1542" s="8">
        <f ca="1">spotify_data[[#This Row],[Antigüedad Album Meses]]/12</f>
        <v>2.5763888888888888</v>
      </c>
      <c r="V1542">
        <v>15</v>
      </c>
      <c r="W1542" s="1" t="s">
        <v>20</v>
      </c>
      <c r="X1542" s="1" t="str">
        <f>+IF(spotify_data[[#This Row],[album_type]]="album","Album",IF(spotify_data[[#This Row],[album_type]]="single","Single","Compilation"))</f>
        <v>Album</v>
      </c>
      <c r="Y1542">
        <v>406</v>
      </c>
    </row>
    <row r="1543" spans="1:25" x14ac:dyDescent="0.3">
      <c r="A1543" s="1" t="s">
        <v>9074</v>
      </c>
      <c r="B1543" s="1">
        <v>4457</v>
      </c>
      <c r="C1543" s="1" t="s">
        <v>9075</v>
      </c>
      <c r="D1543">
        <v>6</v>
      </c>
      <c r="E1543">
        <v>74</v>
      </c>
      <c r="F1543" s="10">
        <f>spotify_data[[#This Row],[track_popularity]]/100</f>
        <v>0.74</v>
      </c>
      <c r="G1543" s="9" t="b">
        <v>0</v>
      </c>
      <c r="H1543" s="1">
        <f>+IF(spotify_data[[#This Row],[explicit]]=FALSE,0,1)</f>
        <v>0</v>
      </c>
      <c r="I1543" s="1" t="s">
        <v>4172</v>
      </c>
      <c r="J1543" s="7">
        <f>MATCH(spotify_data[[#This Row],[artist_name]],spotify_data[artist_name],0)</f>
        <v>631</v>
      </c>
      <c r="K1543">
        <v>72</v>
      </c>
      <c r="L1543" s="10">
        <f>spotify_data[[#This Row],[artist_popularity]]/100</f>
        <v>0.72</v>
      </c>
      <c r="M1543">
        <v>1456368</v>
      </c>
      <c r="N1543" s="1" t="s">
        <v>23</v>
      </c>
      <c r="O1543" s="1" t="s">
        <v>9067</v>
      </c>
      <c r="P1543" s="1">
        <f>MATCH(spotify_data[[#This Row],[album_id]],spotify_data[album_id],0)</f>
        <v>631</v>
      </c>
      <c r="Q1543" s="1" t="s">
        <v>9068</v>
      </c>
      <c r="R1543" s="2">
        <v>44127</v>
      </c>
      <c r="S1543" s="7">
        <f ca="1">+TODAY()-spotify_data[[#This Row],[Fecha lanzamiento Album]]</f>
        <v>1904</v>
      </c>
      <c r="T1543" s="7">
        <f ca="1">+spotify_data[[#This Row],[Antigüedad Album Dias]]/60</f>
        <v>31.733333333333334</v>
      </c>
      <c r="U1543" s="8">
        <f ca="1">spotify_data[[#This Row],[Antigüedad Album Meses]]/12</f>
        <v>2.6444444444444444</v>
      </c>
      <c r="V1543">
        <v>11</v>
      </c>
      <c r="W1543" s="1" t="s">
        <v>20</v>
      </c>
      <c r="X1543" s="1" t="str">
        <f>+IF(spotify_data[[#This Row],[album_type]]="album","Album",IF(spotify_data[[#This Row],[album_type]]="single","Single","Compilation"))</f>
        <v>Album</v>
      </c>
      <c r="Y1543">
        <v>214</v>
      </c>
    </row>
    <row r="1544" spans="1:25" x14ac:dyDescent="0.3">
      <c r="A1544" s="1" t="s">
        <v>9317</v>
      </c>
      <c r="B1544" s="1">
        <v>4225</v>
      </c>
      <c r="C1544" s="1" t="s">
        <v>9318</v>
      </c>
      <c r="D1544">
        <v>1</v>
      </c>
      <c r="E1544">
        <v>74</v>
      </c>
      <c r="F1544" s="10">
        <f>spotify_data[[#This Row],[track_popularity]]/100</f>
        <v>0.74</v>
      </c>
      <c r="G1544" s="9" t="b">
        <v>1</v>
      </c>
      <c r="H1544" s="1">
        <f>+IF(spotify_data[[#This Row],[explicit]]=FALSE,0,1)</f>
        <v>1</v>
      </c>
      <c r="I1544" s="1" t="s">
        <v>667</v>
      </c>
      <c r="J1544" s="7">
        <f>MATCH(spotify_data[[#This Row],[artist_name]],spotify_data[artist_name],0)</f>
        <v>760</v>
      </c>
      <c r="K1544">
        <v>81</v>
      </c>
      <c r="L1544" s="10">
        <f>spotify_data[[#This Row],[artist_popularity]]/100</f>
        <v>0.81</v>
      </c>
      <c r="M1544">
        <v>25953771</v>
      </c>
      <c r="N1544" s="1" t="s">
        <v>23</v>
      </c>
      <c r="O1544" s="1" t="s">
        <v>9319</v>
      </c>
      <c r="P1544" s="1">
        <f>MATCH(spotify_data[[#This Row],[album_id]],spotify_data[album_id],0)</f>
        <v>1543</v>
      </c>
      <c r="Q1544" s="1" t="s">
        <v>9318</v>
      </c>
      <c r="R1544" s="2">
        <v>44050</v>
      </c>
      <c r="S1544" s="7">
        <f ca="1">+TODAY()-spotify_data[[#This Row],[Fecha lanzamiento Album]]</f>
        <v>1981</v>
      </c>
      <c r="T1544" s="7">
        <f ca="1">+spotify_data[[#This Row],[Antigüedad Album Dias]]/60</f>
        <v>33.016666666666666</v>
      </c>
      <c r="U1544" s="8">
        <f ca="1">spotify_data[[#This Row],[Antigüedad Album Meses]]/12</f>
        <v>2.7513888888888887</v>
      </c>
      <c r="V1544">
        <v>1</v>
      </c>
      <c r="W1544" s="1" t="s">
        <v>21</v>
      </c>
      <c r="X1544" s="1" t="str">
        <f>+IF(spotify_data[[#This Row],[album_type]]="album","Album",IF(spotify_data[[#This Row],[album_type]]="single","Single","Compilation"))</f>
        <v>Single</v>
      </c>
      <c r="Y1544">
        <v>312</v>
      </c>
    </row>
    <row r="1545" spans="1:25" x14ac:dyDescent="0.3">
      <c r="A1545" s="1" t="s">
        <v>9347</v>
      </c>
      <c r="B1545" s="1">
        <v>4346</v>
      </c>
      <c r="C1545" s="1" t="s">
        <v>9290</v>
      </c>
      <c r="D1545">
        <v>10</v>
      </c>
      <c r="E1545">
        <v>74</v>
      </c>
      <c r="F1545" s="10">
        <f>spotify_data[[#This Row],[track_popularity]]/100</f>
        <v>0.74</v>
      </c>
      <c r="G1545" s="9" t="b">
        <v>0</v>
      </c>
      <c r="H1545" s="1">
        <f>+IF(spotify_data[[#This Row],[explicit]]=FALSE,0,1)</f>
        <v>0</v>
      </c>
      <c r="I1545" s="1" t="s">
        <v>318</v>
      </c>
      <c r="J1545" s="7">
        <f>MATCH(spotify_data[[#This Row],[artist_name]],spotify_data[artist_name],0)</f>
        <v>2</v>
      </c>
      <c r="K1545">
        <v>100</v>
      </c>
      <c r="L1545" s="10">
        <f>spotify_data[[#This Row],[artist_popularity]]/100</f>
        <v>1</v>
      </c>
      <c r="M1545">
        <v>145443567</v>
      </c>
      <c r="N1545" s="1" t="s">
        <v>319</v>
      </c>
      <c r="O1545" s="1" t="s">
        <v>9338</v>
      </c>
      <c r="P1545" s="1">
        <f>MATCH(spotify_data[[#This Row],[album_id]],spotify_data[album_id],0)</f>
        <v>128</v>
      </c>
      <c r="Q1545" s="1" t="s">
        <v>9339</v>
      </c>
      <c r="R1545" s="2">
        <v>44036</v>
      </c>
      <c r="S1545" s="7">
        <f ca="1">+TODAY()-spotify_data[[#This Row],[Fecha lanzamiento Album]]</f>
        <v>1995</v>
      </c>
      <c r="T1545" s="7">
        <f ca="1">+spotify_data[[#This Row],[Antigüedad Album Dias]]/60</f>
        <v>33.25</v>
      </c>
      <c r="U1545" s="8">
        <f ca="1">spotify_data[[#This Row],[Antigüedad Album Meses]]/12</f>
        <v>2.7708333333333335</v>
      </c>
      <c r="V1545">
        <v>16</v>
      </c>
      <c r="W1545" s="1" t="s">
        <v>20</v>
      </c>
      <c r="X1545" s="1" t="str">
        <f>+IF(spotify_data[[#This Row],[album_type]]="album","Album",IF(spotify_data[[#This Row],[album_type]]="single","Single","Compilation"))</f>
        <v>Album</v>
      </c>
      <c r="Y1545">
        <v>318</v>
      </c>
    </row>
    <row r="1546" spans="1:25" x14ac:dyDescent="0.3">
      <c r="A1546" s="1" t="s">
        <v>9412</v>
      </c>
      <c r="B1546" s="1">
        <v>4627</v>
      </c>
      <c r="C1546" s="1" t="s">
        <v>9413</v>
      </c>
      <c r="D1546">
        <v>3</v>
      </c>
      <c r="E1546">
        <v>74</v>
      </c>
      <c r="F1546" s="10">
        <f>spotify_data[[#This Row],[track_popularity]]/100</f>
        <v>0.74</v>
      </c>
      <c r="G1546" s="9" t="b">
        <v>1</v>
      </c>
      <c r="H1546" s="1">
        <f>+IF(spotify_data[[#This Row],[explicit]]=FALSE,0,1)</f>
        <v>1</v>
      </c>
      <c r="I1546" s="1" t="s">
        <v>9414</v>
      </c>
      <c r="J1546" s="7">
        <f>MATCH(spotify_data[[#This Row],[artist_name]],spotify_data[artist_name],0)</f>
        <v>1055</v>
      </c>
      <c r="K1546">
        <v>75</v>
      </c>
      <c r="L1546" s="10">
        <f>spotify_data[[#This Row],[artist_popularity]]/100</f>
        <v>0.75</v>
      </c>
      <c r="M1546">
        <v>15612601</v>
      </c>
      <c r="N1546" s="1" t="s">
        <v>9415</v>
      </c>
      <c r="O1546" s="1" t="s">
        <v>9416</v>
      </c>
      <c r="P1546" s="1">
        <f>MATCH(spotify_data[[#This Row],[album_id]],spotify_data[album_id],0)</f>
        <v>1055</v>
      </c>
      <c r="Q1546" s="1" t="s">
        <v>9417</v>
      </c>
      <c r="R1546" s="2">
        <v>44015</v>
      </c>
      <c r="S1546" s="7">
        <f ca="1">+TODAY()-spotify_data[[#This Row],[Fecha lanzamiento Album]]</f>
        <v>2016</v>
      </c>
      <c r="T1546" s="7">
        <f ca="1">+spotify_data[[#This Row],[Antigüedad Album Dias]]/60</f>
        <v>33.6</v>
      </c>
      <c r="U1546" s="8">
        <f ca="1">spotify_data[[#This Row],[Antigüedad Album Meses]]/12</f>
        <v>2.8000000000000003</v>
      </c>
      <c r="V1546">
        <v>19</v>
      </c>
      <c r="W1546" s="1" t="s">
        <v>20</v>
      </c>
      <c r="X1546" s="1" t="str">
        <f>+IF(spotify_data[[#This Row],[album_type]]="album","Album",IF(spotify_data[[#This Row],[album_type]]="single","Single","Compilation"))</f>
        <v>Album</v>
      </c>
      <c r="Y1546">
        <v>317</v>
      </c>
    </row>
    <row r="1547" spans="1:25" x14ac:dyDescent="0.3">
      <c r="A1547" s="1" t="s">
        <v>9949</v>
      </c>
      <c r="B1547" s="1">
        <v>2964</v>
      </c>
      <c r="C1547" s="1" t="s">
        <v>9950</v>
      </c>
      <c r="D1547">
        <v>1</v>
      </c>
      <c r="E1547">
        <v>74</v>
      </c>
      <c r="F1547" s="10">
        <f>spotify_data[[#This Row],[track_popularity]]/100</f>
        <v>0.74</v>
      </c>
      <c r="G1547" s="9" t="b">
        <v>0</v>
      </c>
      <c r="H1547" s="1">
        <f>+IF(spotify_data[[#This Row],[explicit]]=FALSE,0,1)</f>
        <v>0</v>
      </c>
      <c r="I1547" s="1" t="s">
        <v>1191</v>
      </c>
      <c r="J1547" s="7">
        <f>MATCH(spotify_data[[#This Row],[artist_name]],spotify_data[artist_name],0)</f>
        <v>242</v>
      </c>
      <c r="K1547">
        <v>86</v>
      </c>
      <c r="L1547" s="10">
        <f>spotify_data[[#This Row],[artist_popularity]]/100</f>
        <v>0.86</v>
      </c>
      <c r="M1547">
        <v>34735147</v>
      </c>
      <c r="N1547" s="1" t="s">
        <v>23</v>
      </c>
      <c r="O1547" s="1" t="s">
        <v>9951</v>
      </c>
      <c r="P1547" s="1">
        <f>MATCH(spotify_data[[#This Row],[album_id]],spotify_data[album_id],0)</f>
        <v>1546</v>
      </c>
      <c r="Q1547" s="1" t="s">
        <v>9950</v>
      </c>
      <c r="R1547" s="2">
        <v>43853</v>
      </c>
      <c r="S1547" s="7">
        <f ca="1">+TODAY()-spotify_data[[#This Row],[Fecha lanzamiento Album]]</f>
        <v>2178</v>
      </c>
      <c r="T1547" s="7">
        <f ca="1">+spotify_data[[#This Row],[Antigüedad Album Dias]]/60</f>
        <v>36.299999999999997</v>
      </c>
      <c r="U1547" s="8">
        <f ca="1">spotify_data[[#This Row],[Antigüedad Album Meses]]/12</f>
        <v>3.0249999999999999</v>
      </c>
      <c r="V1547">
        <v>1</v>
      </c>
      <c r="W1547" s="1" t="s">
        <v>21</v>
      </c>
      <c r="X1547" s="1" t="str">
        <f>+IF(spotify_data[[#This Row],[album_type]]="album","Album",IF(spotify_data[[#This Row],[album_type]]="single","Single","Compilation"))</f>
        <v>Single</v>
      </c>
      <c r="Y1547">
        <v>223</v>
      </c>
    </row>
    <row r="1548" spans="1:25" x14ac:dyDescent="0.3">
      <c r="A1548" s="1" t="s">
        <v>10004</v>
      </c>
      <c r="B1548" s="1">
        <v>4651</v>
      </c>
      <c r="C1548" s="1" t="s">
        <v>10005</v>
      </c>
      <c r="D1548">
        <v>1</v>
      </c>
      <c r="E1548">
        <v>74</v>
      </c>
      <c r="F1548" s="10">
        <f>spotify_data[[#This Row],[track_popularity]]/100</f>
        <v>0.74</v>
      </c>
      <c r="G1548" s="9" t="b">
        <v>0</v>
      </c>
      <c r="H1548" s="1">
        <f>+IF(spotify_data[[#This Row],[explicit]]=FALSE,0,1)</f>
        <v>0</v>
      </c>
      <c r="I1548" s="1" t="s">
        <v>6112</v>
      </c>
      <c r="J1548" s="7">
        <f>MATCH(spotify_data[[#This Row],[artist_name]],spotify_data[artist_name],0)</f>
        <v>1547</v>
      </c>
      <c r="K1548">
        <v>70</v>
      </c>
      <c r="L1548" s="10">
        <f>spotify_data[[#This Row],[artist_popularity]]/100</f>
        <v>0.7</v>
      </c>
      <c r="M1548">
        <v>671778</v>
      </c>
      <c r="N1548" s="1" t="s">
        <v>23</v>
      </c>
      <c r="O1548" s="1" t="s">
        <v>10006</v>
      </c>
      <c r="P1548" s="1">
        <f>MATCH(spotify_data[[#This Row],[album_id]],spotify_data[album_id],0)</f>
        <v>1547</v>
      </c>
      <c r="Q1548" s="1" t="s">
        <v>10005</v>
      </c>
      <c r="R1548" s="2">
        <v>43840</v>
      </c>
      <c r="S1548" s="7">
        <f ca="1">+TODAY()-spotify_data[[#This Row],[Fecha lanzamiento Album]]</f>
        <v>2191</v>
      </c>
      <c r="T1548" s="7">
        <f ca="1">+spotify_data[[#This Row],[Antigüedad Album Dias]]/60</f>
        <v>36.516666666666666</v>
      </c>
      <c r="U1548" s="8">
        <f ca="1">spotify_data[[#This Row],[Antigüedad Album Meses]]/12</f>
        <v>3.0430555555555556</v>
      </c>
      <c r="V1548">
        <v>1</v>
      </c>
      <c r="W1548" s="1" t="s">
        <v>21</v>
      </c>
      <c r="X1548" s="1" t="str">
        <f>+IF(spotify_data[[#This Row],[album_type]]="album","Album",IF(spotify_data[[#This Row],[album_type]]="single","Single","Compilation"))</f>
        <v>Single</v>
      </c>
      <c r="Y1548">
        <v>307</v>
      </c>
    </row>
    <row r="1549" spans="1:25" x14ac:dyDescent="0.3">
      <c r="A1549" s="1" t="s">
        <v>10177</v>
      </c>
      <c r="B1549" s="1">
        <v>1460</v>
      </c>
      <c r="C1549" s="1" t="s">
        <v>10178</v>
      </c>
      <c r="D1549">
        <v>1</v>
      </c>
      <c r="E1549">
        <v>74</v>
      </c>
      <c r="F1549" s="10">
        <f>spotify_data[[#This Row],[track_popularity]]/100</f>
        <v>0.74</v>
      </c>
      <c r="G1549" s="9" t="b">
        <v>0</v>
      </c>
      <c r="H1549" s="1">
        <f>+IF(spotify_data[[#This Row],[explicit]]=FALSE,0,1)</f>
        <v>0</v>
      </c>
      <c r="I1549" s="1" t="s">
        <v>10179</v>
      </c>
      <c r="J1549" s="7">
        <f>MATCH(spotify_data[[#This Row],[artist_name]],spotify_data[artist_name],0)</f>
        <v>1548</v>
      </c>
      <c r="K1549">
        <v>58</v>
      </c>
      <c r="L1549" s="10">
        <f>spotify_data[[#This Row],[artist_popularity]]/100</f>
        <v>0.57999999999999996</v>
      </c>
      <c r="M1549">
        <v>191414</v>
      </c>
      <c r="N1549" s="1" t="s">
        <v>23</v>
      </c>
      <c r="O1549" s="1" t="s">
        <v>10180</v>
      </c>
      <c r="P1549" s="1">
        <f>MATCH(spotify_data[[#This Row],[album_id]],spotify_data[album_id],0)</f>
        <v>1548</v>
      </c>
      <c r="Q1549" s="1" t="s">
        <v>10178</v>
      </c>
      <c r="R1549" s="2">
        <v>43795</v>
      </c>
      <c r="S1549" s="7">
        <f ca="1">+TODAY()-spotify_data[[#This Row],[Fecha lanzamiento Album]]</f>
        <v>2236</v>
      </c>
      <c r="T1549" s="7">
        <f ca="1">+spotify_data[[#This Row],[Antigüedad Album Dias]]/60</f>
        <v>37.266666666666666</v>
      </c>
      <c r="U1549" s="8">
        <f ca="1">spotify_data[[#This Row],[Antigüedad Album Meses]]/12</f>
        <v>3.1055555555555556</v>
      </c>
      <c r="V1549">
        <v>1</v>
      </c>
      <c r="W1549" s="1" t="s">
        <v>21</v>
      </c>
      <c r="X1549" s="1" t="str">
        <f>+IF(spotify_data[[#This Row],[album_type]]="album","Album",IF(spotify_data[[#This Row],[album_type]]="single","Single","Compilation"))</f>
        <v>Single</v>
      </c>
      <c r="Y1549">
        <v>294</v>
      </c>
    </row>
    <row r="1550" spans="1:25" x14ac:dyDescent="0.3">
      <c r="A1550" s="1" t="s">
        <v>10358</v>
      </c>
      <c r="B1550" s="1">
        <v>3349</v>
      </c>
      <c r="C1550" s="1" t="s">
        <v>10359</v>
      </c>
      <c r="D1550">
        <v>1</v>
      </c>
      <c r="E1550">
        <v>74</v>
      </c>
      <c r="F1550" s="10">
        <f>spotify_data[[#This Row],[track_popularity]]/100</f>
        <v>0.74</v>
      </c>
      <c r="G1550" s="9" t="b">
        <v>1</v>
      </c>
      <c r="H1550" s="1">
        <f>+IF(spotify_data[[#This Row],[explicit]]=FALSE,0,1)</f>
        <v>1</v>
      </c>
      <c r="I1550" s="1" t="s">
        <v>10360</v>
      </c>
      <c r="J1550" s="7">
        <f>MATCH(spotify_data[[#This Row],[artist_name]],spotify_data[artist_name],0)</f>
        <v>1549</v>
      </c>
      <c r="K1550">
        <v>59</v>
      </c>
      <c r="L1550" s="10">
        <f>spotify_data[[#This Row],[artist_popularity]]/100</f>
        <v>0.59</v>
      </c>
      <c r="M1550">
        <v>817341</v>
      </c>
      <c r="N1550" s="1" t="s">
        <v>23</v>
      </c>
      <c r="O1550" s="1" t="s">
        <v>10361</v>
      </c>
      <c r="P1550" s="1">
        <f>MATCH(spotify_data[[#This Row],[album_id]],spotify_data[album_id],0)</f>
        <v>1549</v>
      </c>
      <c r="Q1550" s="1" t="s">
        <v>10359</v>
      </c>
      <c r="R1550" s="2">
        <v>43748</v>
      </c>
      <c r="S1550" s="7">
        <f ca="1">+TODAY()-spotify_data[[#This Row],[Fecha lanzamiento Album]]</f>
        <v>2283</v>
      </c>
      <c r="T1550" s="7">
        <f ca="1">+spotify_data[[#This Row],[Antigüedad Album Dias]]/60</f>
        <v>38.049999999999997</v>
      </c>
      <c r="U1550" s="8">
        <f ca="1">spotify_data[[#This Row],[Antigüedad Album Meses]]/12</f>
        <v>3.1708333333333329</v>
      </c>
      <c r="V1550">
        <v>1</v>
      </c>
      <c r="W1550" s="1" t="s">
        <v>21</v>
      </c>
      <c r="X1550" s="1" t="str">
        <f>+IF(spotify_data[[#This Row],[album_type]]="album","Album",IF(spotify_data[[#This Row],[album_type]]="single","Single","Compilation"))</f>
        <v>Single</v>
      </c>
      <c r="Y1550">
        <v>272</v>
      </c>
    </row>
    <row r="1551" spans="1:25" x14ac:dyDescent="0.3">
      <c r="A1551" s="1" t="s">
        <v>10362</v>
      </c>
      <c r="B1551" s="1">
        <v>1674</v>
      </c>
      <c r="C1551" s="1" t="s">
        <v>10363</v>
      </c>
      <c r="D1551">
        <v>1</v>
      </c>
      <c r="E1551">
        <v>74</v>
      </c>
      <c r="F1551" s="10">
        <f>spotify_data[[#This Row],[track_popularity]]/100</f>
        <v>0.74</v>
      </c>
      <c r="G1551" s="9" t="b">
        <v>1</v>
      </c>
      <c r="H1551" s="1">
        <f>+IF(spotify_data[[#This Row],[explicit]]=FALSE,0,1)</f>
        <v>1</v>
      </c>
      <c r="I1551" s="1" t="s">
        <v>10364</v>
      </c>
      <c r="J1551" s="7">
        <f>MATCH(spotify_data[[#This Row],[artist_name]],spotify_data[artist_name],0)</f>
        <v>1550</v>
      </c>
      <c r="K1551">
        <v>65</v>
      </c>
      <c r="L1551" s="10">
        <f>spotify_data[[#This Row],[artist_popularity]]/100</f>
        <v>0.65</v>
      </c>
      <c r="M1551">
        <v>1153696</v>
      </c>
      <c r="N1551" s="1" t="s">
        <v>23</v>
      </c>
      <c r="O1551" s="1" t="s">
        <v>10365</v>
      </c>
      <c r="P1551" s="1">
        <f>MATCH(spotify_data[[#This Row],[album_id]],spotify_data[album_id],0)</f>
        <v>1550</v>
      </c>
      <c r="Q1551" s="1" t="s">
        <v>10366</v>
      </c>
      <c r="R1551" s="2">
        <v>43747</v>
      </c>
      <c r="S1551" s="7">
        <f ca="1">+TODAY()-spotify_data[[#This Row],[Fecha lanzamiento Album]]</f>
        <v>2284</v>
      </c>
      <c r="T1551" s="7">
        <f ca="1">+spotify_data[[#This Row],[Antigüedad Album Dias]]/60</f>
        <v>38.06666666666667</v>
      </c>
      <c r="U1551" s="8">
        <f ca="1">spotify_data[[#This Row],[Antigüedad Album Meses]]/12</f>
        <v>3.1722222222222225</v>
      </c>
      <c r="V1551">
        <v>1</v>
      </c>
      <c r="W1551" s="1" t="s">
        <v>21</v>
      </c>
      <c r="X1551" s="1" t="str">
        <f>+IF(spotify_data[[#This Row],[album_type]]="album","Album",IF(spotify_data[[#This Row],[album_type]]="single","Single","Compilation"))</f>
        <v>Single</v>
      </c>
      <c r="Y1551">
        <v>294</v>
      </c>
    </row>
    <row r="1552" spans="1:25" x14ac:dyDescent="0.3">
      <c r="A1552" s="1" t="s">
        <v>10593</v>
      </c>
      <c r="B1552" s="1">
        <v>4203</v>
      </c>
      <c r="C1552" s="1" t="s">
        <v>9994</v>
      </c>
      <c r="D1552">
        <v>5</v>
      </c>
      <c r="E1552">
        <v>74</v>
      </c>
      <c r="F1552" s="10">
        <f>spotify_data[[#This Row],[track_popularity]]/100</f>
        <v>0.74</v>
      </c>
      <c r="G1552" s="9" t="b">
        <v>0</v>
      </c>
      <c r="H1552" s="1">
        <f>+IF(spotify_data[[#This Row],[explicit]]=FALSE,0,1)</f>
        <v>0</v>
      </c>
      <c r="I1552" s="1" t="s">
        <v>318</v>
      </c>
      <c r="J1552" s="7">
        <f>MATCH(spotify_data[[#This Row],[artist_name]],spotify_data[artist_name],0)</f>
        <v>2</v>
      </c>
      <c r="K1552">
        <v>100</v>
      </c>
      <c r="L1552" s="10">
        <f>spotify_data[[#This Row],[artist_popularity]]/100</f>
        <v>1</v>
      </c>
      <c r="M1552">
        <v>145396321</v>
      </c>
      <c r="N1552" s="1" t="s">
        <v>319</v>
      </c>
      <c r="O1552" s="1" t="s">
        <v>10565</v>
      </c>
      <c r="P1552" s="1">
        <f>MATCH(spotify_data[[#This Row],[album_id]],spotify_data[album_id],0)</f>
        <v>91</v>
      </c>
      <c r="Q1552" s="1" t="s">
        <v>10566</v>
      </c>
      <c r="R1552" s="2">
        <v>43700</v>
      </c>
      <c r="S1552" s="7">
        <f ca="1">+TODAY()-spotify_data[[#This Row],[Fecha lanzamiento Album]]</f>
        <v>2331</v>
      </c>
      <c r="T1552" s="7">
        <f ca="1">+spotify_data[[#This Row],[Antigüedad Album Dias]]/60</f>
        <v>38.85</v>
      </c>
      <c r="U1552" s="8">
        <f ca="1">spotify_data[[#This Row],[Antigüedad Album Meses]]/12</f>
        <v>3.2375000000000003</v>
      </c>
      <c r="V1552">
        <v>18</v>
      </c>
      <c r="W1552" s="1" t="s">
        <v>20</v>
      </c>
      <c r="X1552" s="1" t="str">
        <f>+IF(spotify_data[[#This Row],[album_type]]="album","Album",IF(spotify_data[[#This Row],[album_type]]="single","Single","Compilation"))</f>
        <v>Album</v>
      </c>
      <c r="Y1552">
        <v>352</v>
      </c>
    </row>
    <row r="1553" spans="1:25" x14ac:dyDescent="0.3">
      <c r="A1553" s="1" t="s">
        <v>10645</v>
      </c>
      <c r="B1553" s="1">
        <v>7503</v>
      </c>
      <c r="C1553" s="1" t="s">
        <v>10646</v>
      </c>
      <c r="D1553">
        <v>1</v>
      </c>
      <c r="E1553">
        <v>74</v>
      </c>
      <c r="F1553" s="10">
        <f>spotify_data[[#This Row],[track_popularity]]/100</f>
        <v>0.74</v>
      </c>
      <c r="G1553" s="9" t="b">
        <v>0</v>
      </c>
      <c r="H1553" s="1">
        <f>+IF(spotify_data[[#This Row],[explicit]]=FALSE,0,1)</f>
        <v>0</v>
      </c>
      <c r="I1553" s="1" t="s">
        <v>5599</v>
      </c>
      <c r="J1553" s="7">
        <f>MATCH(spotify_data[[#This Row],[artist_name]],spotify_data[artist_name],0)</f>
        <v>100</v>
      </c>
      <c r="K1553">
        <v>88</v>
      </c>
      <c r="L1553" s="10">
        <f>spotify_data[[#This Row],[artist_popularity]]/100</f>
        <v>0.88</v>
      </c>
      <c r="M1553">
        <v>51847587</v>
      </c>
      <c r="N1553" s="1" t="s">
        <v>5600</v>
      </c>
      <c r="O1553" s="1" t="s">
        <v>10647</v>
      </c>
      <c r="P1553" s="1">
        <f>MATCH(spotify_data[[#This Row],[album_id]],spotify_data[album_id],0)</f>
        <v>1552</v>
      </c>
      <c r="Q1553" s="1" t="s">
        <v>10648</v>
      </c>
      <c r="R1553" s="2">
        <v>43686</v>
      </c>
      <c r="S1553" s="7">
        <f ca="1">+TODAY()-spotify_data[[#This Row],[Fecha lanzamiento Album]]</f>
        <v>2345</v>
      </c>
      <c r="T1553" s="7">
        <f ca="1">+spotify_data[[#This Row],[Antigüedad Album Dias]]/60</f>
        <v>39.083333333333336</v>
      </c>
      <c r="U1553" s="8">
        <f ca="1">spotify_data[[#This Row],[Antigüedad Album Meses]]/12</f>
        <v>3.2569444444444446</v>
      </c>
      <c r="V1553">
        <v>1</v>
      </c>
      <c r="W1553" s="1" t="s">
        <v>21</v>
      </c>
      <c r="X1553" s="1" t="str">
        <f>+IF(spotify_data[[#This Row],[album_type]]="album","Album",IF(spotify_data[[#This Row],[album_type]]="single","Single","Compilation"))</f>
        <v>Single</v>
      </c>
      <c r="Y1553">
        <v>411</v>
      </c>
    </row>
    <row r="1554" spans="1:25" x14ac:dyDescent="0.3">
      <c r="A1554" s="1" t="s">
        <v>10779</v>
      </c>
      <c r="B1554" s="1">
        <v>5152</v>
      </c>
      <c r="C1554" s="1" t="s">
        <v>10780</v>
      </c>
      <c r="D1554">
        <v>2</v>
      </c>
      <c r="E1554">
        <v>74</v>
      </c>
      <c r="F1554" s="10">
        <f>spotify_data[[#This Row],[track_popularity]]/100</f>
        <v>0.74</v>
      </c>
      <c r="G1554" s="9" t="b">
        <v>0</v>
      </c>
      <c r="H1554" s="1">
        <f>+IF(spotify_data[[#This Row],[explicit]]=FALSE,0,1)</f>
        <v>0</v>
      </c>
      <c r="I1554" s="1" t="s">
        <v>830</v>
      </c>
      <c r="J1554" s="7">
        <f>MATCH(spotify_data[[#This Row],[artist_name]],spotify_data[artist_name],0)</f>
        <v>73</v>
      </c>
      <c r="K1554">
        <v>88</v>
      </c>
      <c r="L1554" s="10">
        <f>spotify_data[[#This Row],[artist_popularity]]/100</f>
        <v>0.88</v>
      </c>
      <c r="M1554">
        <v>122773292</v>
      </c>
      <c r="N1554" s="1" t="s">
        <v>831</v>
      </c>
      <c r="O1554" s="1" t="s">
        <v>10734</v>
      </c>
      <c r="P1554" s="1">
        <f>MATCH(spotify_data[[#This Row],[album_id]],spotify_data[album_id],0)</f>
        <v>1553</v>
      </c>
      <c r="Q1554" s="1" t="s">
        <v>10735</v>
      </c>
      <c r="R1554" s="2">
        <v>43658</v>
      </c>
      <c r="S1554" s="7">
        <f ca="1">+TODAY()-spotify_data[[#This Row],[Fecha lanzamiento Album]]</f>
        <v>2373</v>
      </c>
      <c r="T1554" s="7">
        <f ca="1">+spotify_data[[#This Row],[Antigüedad Album Dias]]/60</f>
        <v>39.549999999999997</v>
      </c>
      <c r="U1554" s="8">
        <f ca="1">spotify_data[[#This Row],[Antigüedad Album Meses]]/12</f>
        <v>3.2958333333333329</v>
      </c>
      <c r="V1554">
        <v>15</v>
      </c>
      <c r="W1554" s="1" t="s">
        <v>20</v>
      </c>
      <c r="X1554" s="1" t="str">
        <f>+IF(spotify_data[[#This Row],[album_type]]="album","Album",IF(spotify_data[[#This Row],[album_type]]="single","Single","Compilation"))</f>
        <v>Album</v>
      </c>
      <c r="Y1554">
        <v>34</v>
      </c>
    </row>
    <row r="1555" spans="1:25" x14ac:dyDescent="0.3">
      <c r="A1555" s="1" t="s">
        <v>10861</v>
      </c>
      <c r="B1555" s="1">
        <v>6625</v>
      </c>
      <c r="C1555" s="1" t="s">
        <v>10862</v>
      </c>
      <c r="D1555">
        <v>9</v>
      </c>
      <c r="E1555">
        <v>74</v>
      </c>
      <c r="F1555" s="10">
        <f>spotify_data[[#This Row],[track_popularity]]/100</f>
        <v>0.74</v>
      </c>
      <c r="G1555" s="9" t="b">
        <v>0</v>
      </c>
      <c r="H1555" s="1">
        <f>+IF(spotify_data[[#This Row],[explicit]]=FALSE,0,1)</f>
        <v>0</v>
      </c>
      <c r="I1555" s="1" t="s">
        <v>10863</v>
      </c>
      <c r="J1555" s="7">
        <f>MATCH(spotify_data[[#This Row],[artist_name]],spotify_data[artist_name],0)</f>
        <v>346</v>
      </c>
      <c r="K1555">
        <v>74</v>
      </c>
      <c r="L1555" s="10">
        <f>spotify_data[[#This Row],[artist_popularity]]/100</f>
        <v>0.74</v>
      </c>
      <c r="M1555">
        <v>1294030</v>
      </c>
      <c r="N1555" s="1" t="s">
        <v>23</v>
      </c>
      <c r="O1555" s="1" t="s">
        <v>10864</v>
      </c>
      <c r="P1555" s="1">
        <f>MATCH(spotify_data[[#This Row],[album_id]],spotify_data[album_id],0)</f>
        <v>1554</v>
      </c>
      <c r="Q1555" s="1" t="s">
        <v>10865</v>
      </c>
      <c r="R1555" s="2">
        <v>43637</v>
      </c>
      <c r="S1555" s="7">
        <f ca="1">+TODAY()-spotify_data[[#This Row],[Fecha lanzamiento Album]]</f>
        <v>2394</v>
      </c>
      <c r="T1555" s="7">
        <f ca="1">+spotify_data[[#This Row],[Antigüedad Album Dias]]/60</f>
        <v>39.9</v>
      </c>
      <c r="U1555" s="8">
        <f ca="1">spotify_data[[#This Row],[Antigüedad Album Meses]]/12</f>
        <v>3.3249999999999997</v>
      </c>
      <c r="V1555">
        <v>13</v>
      </c>
      <c r="W1555" s="1" t="s">
        <v>20</v>
      </c>
      <c r="X1555" s="1" t="str">
        <f>+IF(spotify_data[[#This Row],[album_type]]="album","Album",IF(spotify_data[[#This Row],[album_type]]="single","Single","Compilation"))</f>
        <v>Album</v>
      </c>
      <c r="Y1555">
        <v>361</v>
      </c>
    </row>
    <row r="1556" spans="1:25" x14ac:dyDescent="0.3">
      <c r="A1556" s="1" t="s">
        <v>10896</v>
      </c>
      <c r="B1556" s="1">
        <v>5918</v>
      </c>
      <c r="C1556" s="1" t="s">
        <v>10897</v>
      </c>
      <c r="D1556">
        <v>3</v>
      </c>
      <c r="E1556">
        <v>74</v>
      </c>
      <c r="F1556" s="10">
        <f>spotify_data[[#This Row],[track_popularity]]/100</f>
        <v>0.74</v>
      </c>
      <c r="G1556" s="9" t="b">
        <v>0</v>
      </c>
      <c r="H1556" s="1">
        <f>+IF(spotify_data[[#This Row],[explicit]]=FALSE,0,1)</f>
        <v>0</v>
      </c>
      <c r="I1556" s="1" t="s">
        <v>3355</v>
      </c>
      <c r="J1556" s="7">
        <f>MATCH(spotify_data[[#This Row],[artist_name]],spotify_data[artist_name],0)</f>
        <v>134</v>
      </c>
      <c r="K1556">
        <v>81</v>
      </c>
      <c r="L1556" s="10">
        <f>spotify_data[[#This Row],[artist_popularity]]/100</f>
        <v>0.81</v>
      </c>
      <c r="M1556">
        <v>45700057</v>
      </c>
      <c r="N1556" s="1" t="s">
        <v>23</v>
      </c>
      <c r="O1556" s="1" t="s">
        <v>10894</v>
      </c>
      <c r="P1556" s="1">
        <f>MATCH(spotify_data[[#This Row],[album_id]],spotify_data[album_id],0)</f>
        <v>640</v>
      </c>
      <c r="Q1556" s="1" t="s">
        <v>10895</v>
      </c>
      <c r="R1556" s="2">
        <v>43635</v>
      </c>
      <c r="S1556" s="7">
        <f ca="1">+TODAY()-spotify_data[[#This Row],[Fecha lanzamiento Album]]</f>
        <v>2396</v>
      </c>
      <c r="T1556" s="7">
        <f ca="1">+spotify_data[[#This Row],[Antigüedad Album Dias]]/60</f>
        <v>39.93333333333333</v>
      </c>
      <c r="U1556" s="8">
        <f ca="1">spotify_data[[#This Row],[Antigüedad Album Meses]]/12</f>
        <v>3.3277777777777775</v>
      </c>
      <c r="V1556">
        <v>16</v>
      </c>
      <c r="W1556" s="1" t="s">
        <v>20</v>
      </c>
      <c r="X1556" s="1" t="str">
        <f>+IF(spotify_data[[#This Row],[album_type]]="album","Album",IF(spotify_data[[#This Row],[album_type]]="single","Single","Compilation"))</f>
        <v>Album</v>
      </c>
      <c r="Y1556">
        <v>319</v>
      </c>
    </row>
    <row r="1557" spans="1:25" x14ac:dyDescent="0.3">
      <c r="A1557" s="1" t="s">
        <v>10999</v>
      </c>
      <c r="B1557" s="1">
        <v>7414</v>
      </c>
      <c r="C1557" s="1" t="s">
        <v>10732</v>
      </c>
      <c r="D1557">
        <v>1</v>
      </c>
      <c r="E1557">
        <v>74</v>
      </c>
      <c r="F1557" s="10">
        <f>spotify_data[[#This Row],[track_popularity]]/100</f>
        <v>0.74</v>
      </c>
      <c r="G1557" s="9" t="b">
        <v>0</v>
      </c>
      <c r="H1557" s="1">
        <f>+IF(spotify_data[[#This Row],[explicit]]=FALSE,0,1)</f>
        <v>0</v>
      </c>
      <c r="I1557" s="1" t="s">
        <v>830</v>
      </c>
      <c r="J1557" s="7">
        <f>MATCH(spotify_data[[#This Row],[artist_name]],spotify_data[artist_name],0)</f>
        <v>73</v>
      </c>
      <c r="K1557">
        <v>88</v>
      </c>
      <c r="L1557" s="10">
        <f>spotify_data[[#This Row],[artist_popularity]]/100</f>
        <v>0.88</v>
      </c>
      <c r="M1557">
        <v>122773292</v>
      </c>
      <c r="N1557" s="1" t="s">
        <v>831</v>
      </c>
      <c r="O1557" s="1" t="s">
        <v>11000</v>
      </c>
      <c r="P1557" s="1">
        <f>MATCH(spotify_data[[#This Row],[album_id]],spotify_data[album_id],0)</f>
        <v>1556</v>
      </c>
      <c r="Q1557" s="1" t="s">
        <v>10732</v>
      </c>
      <c r="R1557" s="2">
        <v>43595</v>
      </c>
      <c r="S1557" s="7">
        <f ca="1">+TODAY()-spotify_data[[#This Row],[Fecha lanzamiento Album]]</f>
        <v>2436</v>
      </c>
      <c r="T1557" s="7">
        <f ca="1">+spotify_data[[#This Row],[Antigüedad Album Dias]]/60</f>
        <v>40.6</v>
      </c>
      <c r="U1557" s="8">
        <f ca="1">spotify_data[[#This Row],[Antigüedad Album Meses]]/12</f>
        <v>3.3833333333333333</v>
      </c>
      <c r="V1557">
        <v>1</v>
      </c>
      <c r="W1557" s="1" t="s">
        <v>21</v>
      </c>
      <c r="X1557" s="1" t="str">
        <f>+IF(spotify_data[[#This Row],[album_type]]="album","Album",IF(spotify_data[[#This Row],[album_type]]="single","Single","Compilation"))</f>
        <v>Single</v>
      </c>
      <c r="Y1557">
        <v>366</v>
      </c>
    </row>
    <row r="1558" spans="1:25" x14ac:dyDescent="0.3">
      <c r="A1558" s="1" t="s">
        <v>11161</v>
      </c>
      <c r="B1558" s="1">
        <v>3283</v>
      </c>
      <c r="C1558" s="1" t="s">
        <v>11162</v>
      </c>
      <c r="D1558">
        <v>9</v>
      </c>
      <c r="E1558">
        <v>74</v>
      </c>
      <c r="F1558" s="10">
        <f>spotify_data[[#This Row],[track_popularity]]/100</f>
        <v>0.74</v>
      </c>
      <c r="G1558" s="9" t="b">
        <v>0</v>
      </c>
      <c r="H1558" s="1">
        <f>+IF(spotify_data[[#This Row],[explicit]]=FALSE,0,1)</f>
        <v>0</v>
      </c>
      <c r="I1558" s="1" t="s">
        <v>3784</v>
      </c>
      <c r="J1558" s="7">
        <f>MATCH(spotify_data[[#This Row],[artist_name]],spotify_data[artist_name],0)</f>
        <v>7</v>
      </c>
      <c r="K1558">
        <v>90</v>
      </c>
      <c r="L1558" s="10">
        <f>spotify_data[[#This Row],[artist_popularity]]/100</f>
        <v>0.9</v>
      </c>
      <c r="M1558">
        <v>118692183</v>
      </c>
      <c r="N1558" s="1" t="s">
        <v>3785</v>
      </c>
      <c r="O1558" s="1" t="s">
        <v>11159</v>
      </c>
      <c r="P1558" s="1">
        <f>MATCH(spotify_data[[#This Row],[album_id]],spotify_data[album_id],0)</f>
        <v>176</v>
      </c>
      <c r="Q1558" s="1" t="s">
        <v>11160</v>
      </c>
      <c r="R1558" s="2">
        <v>43553</v>
      </c>
      <c r="S1558" s="7">
        <f ca="1">+TODAY()-spotify_data[[#This Row],[Fecha lanzamiento Album]]</f>
        <v>2478</v>
      </c>
      <c r="T1558" s="7">
        <f ca="1">+spotify_data[[#This Row],[Antigüedad Album Dias]]/60</f>
        <v>41.3</v>
      </c>
      <c r="U1558" s="8">
        <f ca="1">spotify_data[[#This Row],[Antigüedad Album Meses]]/12</f>
        <v>3.4416666666666664</v>
      </c>
      <c r="V1558">
        <v>14</v>
      </c>
      <c r="W1558" s="1" t="s">
        <v>20</v>
      </c>
      <c r="X1558" s="1" t="str">
        <f>+IF(spotify_data[[#This Row],[album_type]]="album","Album",IF(spotify_data[[#This Row],[album_type]]="single","Single","Compilation"))</f>
        <v>Album</v>
      </c>
      <c r="Y1558">
        <v>299</v>
      </c>
    </row>
    <row r="1559" spans="1:25" x14ac:dyDescent="0.3">
      <c r="A1559" s="1" t="s">
        <v>11177</v>
      </c>
      <c r="B1559" s="1">
        <v>410</v>
      </c>
      <c r="C1559" s="1" t="s">
        <v>11178</v>
      </c>
      <c r="D1559">
        <v>11</v>
      </c>
      <c r="E1559">
        <v>74</v>
      </c>
      <c r="F1559" s="10">
        <f>spotify_data[[#This Row],[track_popularity]]/100</f>
        <v>0.74</v>
      </c>
      <c r="G1559" s="9" t="b">
        <v>0</v>
      </c>
      <c r="H1559" s="1">
        <f>+IF(spotify_data[[#This Row],[explicit]]=FALSE,0,1)</f>
        <v>0</v>
      </c>
      <c r="I1559" s="1" t="s">
        <v>3784</v>
      </c>
      <c r="J1559" s="7">
        <f>MATCH(spotify_data[[#This Row],[artist_name]],spotify_data[artist_name],0)</f>
        <v>7</v>
      </c>
      <c r="K1559">
        <v>90</v>
      </c>
      <c r="L1559" s="10">
        <f>spotify_data[[#This Row],[artist_popularity]]/100</f>
        <v>0.9</v>
      </c>
      <c r="M1559">
        <v>118692183</v>
      </c>
      <c r="N1559" s="1" t="s">
        <v>3785</v>
      </c>
      <c r="O1559" s="1" t="s">
        <v>11159</v>
      </c>
      <c r="P1559" s="1">
        <f>MATCH(spotify_data[[#This Row],[album_id]],spotify_data[album_id],0)</f>
        <v>176</v>
      </c>
      <c r="Q1559" s="1" t="s">
        <v>11160</v>
      </c>
      <c r="R1559" s="2">
        <v>43553</v>
      </c>
      <c r="S1559" s="7">
        <f ca="1">+TODAY()-spotify_data[[#This Row],[Fecha lanzamiento Album]]</f>
        <v>2478</v>
      </c>
      <c r="T1559" s="7">
        <f ca="1">+spotify_data[[#This Row],[Antigüedad Album Dias]]/60</f>
        <v>41.3</v>
      </c>
      <c r="U1559" s="8">
        <f ca="1">spotify_data[[#This Row],[Antigüedad Album Meses]]/12</f>
        <v>3.4416666666666664</v>
      </c>
      <c r="V1559">
        <v>14</v>
      </c>
      <c r="W1559" s="1" t="s">
        <v>20</v>
      </c>
      <c r="X1559" s="1" t="str">
        <f>+IF(spotify_data[[#This Row],[album_type]]="album","Album",IF(spotify_data[[#This Row],[album_type]]="single","Single","Compilation"))</f>
        <v>Album</v>
      </c>
      <c r="Y1559">
        <v>26</v>
      </c>
    </row>
    <row r="1560" spans="1:25" x14ac:dyDescent="0.3">
      <c r="A1560" s="1" t="s">
        <v>11368</v>
      </c>
      <c r="B1560" s="1">
        <v>7491</v>
      </c>
      <c r="C1560" s="1" t="s">
        <v>11369</v>
      </c>
      <c r="D1560">
        <v>12</v>
      </c>
      <c r="E1560">
        <v>74</v>
      </c>
      <c r="F1560" s="10">
        <f>spotify_data[[#This Row],[track_popularity]]/100</f>
        <v>0.74</v>
      </c>
      <c r="G1560" s="9" t="b">
        <v>1</v>
      </c>
      <c r="H1560" s="1">
        <f>+IF(spotify_data[[#This Row],[explicit]]=FALSE,0,1)</f>
        <v>1</v>
      </c>
      <c r="I1560" s="1" t="s">
        <v>2164</v>
      </c>
      <c r="J1560" s="7">
        <f>MATCH(spotify_data[[#This Row],[artist_name]],spotify_data[artist_name],0)</f>
        <v>189</v>
      </c>
      <c r="K1560">
        <v>90</v>
      </c>
      <c r="L1560" s="10">
        <f>spotify_data[[#This Row],[artist_popularity]]/100</f>
        <v>0.9</v>
      </c>
      <c r="M1560">
        <v>107374593</v>
      </c>
      <c r="N1560" s="1" t="s">
        <v>516</v>
      </c>
      <c r="O1560" s="1" t="s">
        <v>11337</v>
      </c>
      <c r="P1560" s="1">
        <f>MATCH(spotify_data[[#This Row],[album_id]],spotify_data[album_id],0)</f>
        <v>246</v>
      </c>
      <c r="Q1560" s="1" t="s">
        <v>11338</v>
      </c>
      <c r="R1560" s="2">
        <v>43504</v>
      </c>
      <c r="S1560" s="7">
        <f ca="1">+TODAY()-spotify_data[[#This Row],[Fecha lanzamiento Album]]</f>
        <v>2527</v>
      </c>
      <c r="T1560" s="7">
        <f ca="1">+spotify_data[[#This Row],[Antigüedad Album Dias]]/60</f>
        <v>42.116666666666667</v>
      </c>
      <c r="U1560" s="8">
        <f ca="1">spotify_data[[#This Row],[Antigüedad Album Meses]]/12</f>
        <v>3.5097222222222224</v>
      </c>
      <c r="V1560">
        <v>12</v>
      </c>
      <c r="W1560" s="1" t="s">
        <v>20</v>
      </c>
      <c r="X1560" s="1" t="str">
        <f>+IF(spotify_data[[#This Row],[album_type]]="album","Album",IF(spotify_data[[#This Row],[album_type]]="single","Single","Compilation"))</f>
        <v>Album</v>
      </c>
      <c r="Y1560">
        <v>317</v>
      </c>
    </row>
    <row r="1561" spans="1:25" x14ac:dyDescent="0.3">
      <c r="A1561" s="1" t="s">
        <v>11743</v>
      </c>
      <c r="B1561" s="1">
        <v>7880</v>
      </c>
      <c r="C1561" s="1" t="s">
        <v>11744</v>
      </c>
      <c r="D1561">
        <v>4</v>
      </c>
      <c r="E1561">
        <v>74</v>
      </c>
      <c r="F1561" s="10">
        <f>spotify_data[[#This Row],[track_popularity]]/100</f>
        <v>0.74</v>
      </c>
      <c r="G1561" s="9" t="b">
        <v>0</v>
      </c>
      <c r="H1561" s="1">
        <f>+IF(spotify_data[[#This Row],[explicit]]=FALSE,0,1)</f>
        <v>0</v>
      </c>
      <c r="I1561" s="1" t="s">
        <v>9460</v>
      </c>
      <c r="J1561" s="7">
        <f>MATCH(spotify_data[[#This Row],[artist_name]],spotify_data[artist_name],0)</f>
        <v>1560</v>
      </c>
      <c r="K1561">
        <v>70</v>
      </c>
      <c r="L1561" s="10">
        <f>spotify_data[[#This Row],[artist_popularity]]/100</f>
        <v>0.7</v>
      </c>
      <c r="M1561">
        <v>5545344</v>
      </c>
      <c r="N1561" s="1" t="s">
        <v>9461</v>
      </c>
      <c r="O1561" s="1" t="s">
        <v>11745</v>
      </c>
      <c r="P1561" s="1">
        <f>MATCH(spotify_data[[#This Row],[album_id]],spotify_data[album_id],0)</f>
        <v>1560</v>
      </c>
      <c r="Q1561" s="1" t="s">
        <v>11746</v>
      </c>
      <c r="R1561" s="2">
        <v>43406</v>
      </c>
      <c r="S1561" s="7">
        <f ca="1">+TODAY()-spotify_data[[#This Row],[Fecha lanzamiento Album]]</f>
        <v>2625</v>
      </c>
      <c r="T1561" s="7">
        <f ca="1">+spotify_data[[#This Row],[Antigüedad Album Dias]]/60</f>
        <v>43.75</v>
      </c>
      <c r="U1561" s="8">
        <f ca="1">spotify_data[[#This Row],[Antigüedad Album Meses]]/12</f>
        <v>3.6458333333333335</v>
      </c>
      <c r="V1561">
        <v>13</v>
      </c>
      <c r="W1561" s="1" t="s">
        <v>20</v>
      </c>
      <c r="X1561" s="1" t="str">
        <f>+IF(spotify_data[[#This Row],[album_type]]="album","Album",IF(spotify_data[[#This Row],[album_type]]="single","Single","Compilation"))</f>
        <v>Album</v>
      </c>
      <c r="Y1561">
        <v>286</v>
      </c>
    </row>
    <row r="1562" spans="1:25" x14ac:dyDescent="0.3">
      <c r="A1562" s="1" t="s">
        <v>11831</v>
      </c>
      <c r="B1562" s="1">
        <v>6339</v>
      </c>
      <c r="C1562" s="1" t="s">
        <v>11832</v>
      </c>
      <c r="D1562">
        <v>1</v>
      </c>
      <c r="E1562">
        <v>74</v>
      </c>
      <c r="F1562" s="10">
        <f>spotify_data[[#This Row],[track_popularity]]/100</f>
        <v>0.74</v>
      </c>
      <c r="G1562" s="9" t="b">
        <v>0</v>
      </c>
      <c r="H1562" s="1">
        <f>+IF(spotify_data[[#This Row],[explicit]]=FALSE,0,1)</f>
        <v>0</v>
      </c>
      <c r="I1562" s="1" t="s">
        <v>11833</v>
      </c>
      <c r="J1562" s="7">
        <f>MATCH(spotify_data[[#This Row],[artist_name]],spotify_data[artist_name],0)</f>
        <v>1561</v>
      </c>
      <c r="K1562">
        <v>61</v>
      </c>
      <c r="L1562" s="10">
        <f>spotify_data[[#This Row],[artist_popularity]]/100</f>
        <v>0.61</v>
      </c>
      <c r="M1562">
        <v>898530</v>
      </c>
      <c r="N1562" s="1" t="s">
        <v>23</v>
      </c>
      <c r="O1562" s="1" t="s">
        <v>11834</v>
      </c>
      <c r="P1562" s="1">
        <f>MATCH(spotify_data[[#This Row],[album_id]],spotify_data[album_id],0)</f>
        <v>1561</v>
      </c>
      <c r="Q1562" s="1" t="s">
        <v>11832</v>
      </c>
      <c r="R1562" s="2">
        <v>43381</v>
      </c>
      <c r="S1562" s="7">
        <f ca="1">+TODAY()-spotify_data[[#This Row],[Fecha lanzamiento Album]]</f>
        <v>2650</v>
      </c>
      <c r="T1562" s="7">
        <f ca="1">+spotify_data[[#This Row],[Antigüedad Album Dias]]/60</f>
        <v>44.166666666666664</v>
      </c>
      <c r="U1562" s="8">
        <f ca="1">spotify_data[[#This Row],[Antigüedad Album Meses]]/12</f>
        <v>3.6805555555555554</v>
      </c>
      <c r="V1562">
        <v>1</v>
      </c>
      <c r="W1562" s="1" t="s">
        <v>21</v>
      </c>
      <c r="X1562" s="1" t="str">
        <f>+IF(spotify_data[[#This Row],[album_type]]="album","Album",IF(spotify_data[[#This Row],[album_type]]="single","Single","Compilation"))</f>
        <v>Single</v>
      </c>
      <c r="Y1562">
        <v>298</v>
      </c>
    </row>
    <row r="1563" spans="1:25" x14ac:dyDescent="0.3">
      <c r="A1563" s="1" t="s">
        <v>11979</v>
      </c>
      <c r="B1563" s="1">
        <v>6784</v>
      </c>
      <c r="C1563" s="1" t="s">
        <v>11980</v>
      </c>
      <c r="D1563">
        <v>5</v>
      </c>
      <c r="E1563">
        <v>74</v>
      </c>
      <c r="F1563" s="10">
        <f>spotify_data[[#This Row],[track_popularity]]/100</f>
        <v>0.74</v>
      </c>
      <c r="G1563" s="9" t="b">
        <v>0</v>
      </c>
      <c r="H1563" s="1">
        <f>+IF(spotify_data[[#This Row],[explicit]]=FALSE,0,1)</f>
        <v>0</v>
      </c>
      <c r="I1563" s="1" t="s">
        <v>11981</v>
      </c>
      <c r="J1563" s="7">
        <f>MATCH(spotify_data[[#This Row],[artist_name]],spotify_data[artist_name],0)</f>
        <v>1562</v>
      </c>
      <c r="K1563">
        <v>67</v>
      </c>
      <c r="L1563" s="10">
        <f>spotify_data[[#This Row],[artist_popularity]]/100</f>
        <v>0.67</v>
      </c>
      <c r="M1563">
        <v>3134316</v>
      </c>
      <c r="N1563" s="1" t="s">
        <v>11982</v>
      </c>
      <c r="O1563" s="1" t="s">
        <v>11983</v>
      </c>
      <c r="P1563" s="1">
        <f>MATCH(spotify_data[[#This Row],[album_id]],spotify_data[album_id],0)</f>
        <v>1562</v>
      </c>
      <c r="Q1563" s="1" t="s">
        <v>11984</v>
      </c>
      <c r="R1563" s="2">
        <v>43350</v>
      </c>
      <c r="S1563" s="7">
        <f ca="1">+TODAY()-spotify_data[[#This Row],[Fecha lanzamiento Album]]</f>
        <v>2681</v>
      </c>
      <c r="T1563" s="7">
        <f ca="1">+spotify_data[[#This Row],[Antigüedad Album Dias]]/60</f>
        <v>44.68333333333333</v>
      </c>
      <c r="U1563" s="8">
        <f ca="1">spotify_data[[#This Row],[Antigüedad Album Meses]]/12</f>
        <v>3.723611111111111</v>
      </c>
      <c r="V1563">
        <v>13</v>
      </c>
      <c r="W1563" s="1" t="s">
        <v>20</v>
      </c>
      <c r="X1563" s="1" t="str">
        <f>+IF(spotify_data[[#This Row],[album_type]]="album","Album",IF(spotify_data[[#This Row],[album_type]]="single","Single","Compilation"))</f>
        <v>Album</v>
      </c>
      <c r="Y1563">
        <v>457</v>
      </c>
    </row>
    <row r="1564" spans="1:25" x14ac:dyDescent="0.3">
      <c r="A1564" s="1" t="s">
        <v>12100</v>
      </c>
      <c r="B1564" s="1">
        <v>3961</v>
      </c>
      <c r="C1564" s="1" t="s">
        <v>12101</v>
      </c>
      <c r="D1564">
        <v>8</v>
      </c>
      <c r="E1564">
        <v>74</v>
      </c>
      <c r="F1564" s="10">
        <f>spotify_data[[#This Row],[track_popularity]]/100</f>
        <v>0.74</v>
      </c>
      <c r="G1564" s="9" t="b">
        <v>1</v>
      </c>
      <c r="H1564" s="1">
        <f>+IF(spotify_data[[#This Row],[explicit]]=FALSE,0,1)</f>
        <v>1</v>
      </c>
      <c r="I1564" s="1" t="s">
        <v>2164</v>
      </c>
      <c r="J1564" s="7">
        <f>MATCH(spotify_data[[#This Row],[artist_name]],spotify_data[artist_name],0)</f>
        <v>189</v>
      </c>
      <c r="K1564">
        <v>90</v>
      </c>
      <c r="L1564" s="10">
        <f>spotify_data[[#This Row],[artist_popularity]]/100</f>
        <v>0.9</v>
      </c>
      <c r="M1564">
        <v>107389514</v>
      </c>
      <c r="N1564" s="1" t="s">
        <v>516</v>
      </c>
      <c r="O1564" s="1" t="s">
        <v>12072</v>
      </c>
      <c r="P1564" s="1">
        <f>MATCH(spotify_data[[#This Row],[album_id]],spotify_data[album_id],0)</f>
        <v>764</v>
      </c>
      <c r="Q1564" s="1" t="s">
        <v>12073</v>
      </c>
      <c r="R1564" s="2">
        <v>43329</v>
      </c>
      <c r="S1564" s="7">
        <f ca="1">+TODAY()-spotify_data[[#This Row],[Fecha lanzamiento Album]]</f>
        <v>2702</v>
      </c>
      <c r="T1564" s="7">
        <f ca="1">+spotify_data[[#This Row],[Antigüedad Album Dias]]/60</f>
        <v>45.033333333333331</v>
      </c>
      <c r="U1564" s="8">
        <f ca="1">spotify_data[[#This Row],[Antigüedad Album Meses]]/12</f>
        <v>3.7527777777777778</v>
      </c>
      <c r="V1564">
        <v>15</v>
      </c>
      <c r="W1564" s="1" t="s">
        <v>20</v>
      </c>
      <c r="X1564" s="1" t="str">
        <f>+IF(spotify_data[[#This Row],[album_type]]="album","Album",IF(spotify_data[[#This Row],[album_type]]="single","Single","Compilation"))</f>
        <v>Album</v>
      </c>
      <c r="Y1564">
        <v>286</v>
      </c>
    </row>
    <row r="1565" spans="1:25" x14ac:dyDescent="0.3">
      <c r="A1565" s="1" t="s">
        <v>12135</v>
      </c>
      <c r="B1565" s="1">
        <v>2812</v>
      </c>
      <c r="C1565" s="1" t="s">
        <v>12136</v>
      </c>
      <c r="D1565">
        <v>9</v>
      </c>
      <c r="E1565">
        <v>74</v>
      </c>
      <c r="F1565" s="10">
        <f>spotify_data[[#This Row],[track_popularity]]/100</f>
        <v>0.74</v>
      </c>
      <c r="G1565" s="9" t="b">
        <v>1</v>
      </c>
      <c r="H1565" s="1">
        <f>+IF(spotify_data[[#This Row],[explicit]]=FALSE,0,1)</f>
        <v>1</v>
      </c>
      <c r="I1565" s="1" t="s">
        <v>5268</v>
      </c>
      <c r="J1565" s="7">
        <f>MATCH(spotify_data[[#This Row],[artist_name]],spotify_data[artist_name],0)</f>
        <v>254</v>
      </c>
      <c r="K1565">
        <v>89</v>
      </c>
      <c r="L1565" s="10">
        <f>spotify_data[[#This Row],[artist_popularity]]/100</f>
        <v>0.89</v>
      </c>
      <c r="M1565">
        <v>41119579</v>
      </c>
      <c r="N1565" s="1" t="s">
        <v>1366</v>
      </c>
      <c r="O1565" s="1" t="s">
        <v>12133</v>
      </c>
      <c r="P1565" s="1">
        <f>MATCH(spotify_data[[#This Row],[album_id]],spotify_data[album_id],0)</f>
        <v>418</v>
      </c>
      <c r="Q1565" s="1" t="s">
        <v>12134</v>
      </c>
      <c r="R1565" s="2">
        <v>43315</v>
      </c>
      <c r="S1565" s="7">
        <f ca="1">+TODAY()-spotify_data[[#This Row],[Fecha lanzamiento Album]]</f>
        <v>2716</v>
      </c>
      <c r="T1565" s="7">
        <f ca="1">+spotify_data[[#This Row],[Antigüedad Album Dias]]/60</f>
        <v>45.266666666666666</v>
      </c>
      <c r="U1565" s="8">
        <f ca="1">spotify_data[[#This Row],[Antigüedad Album Meses]]/12</f>
        <v>3.7722222222222221</v>
      </c>
      <c r="V1565">
        <v>17</v>
      </c>
      <c r="W1565" s="1" t="s">
        <v>20</v>
      </c>
      <c r="X1565" s="1" t="str">
        <f>+IF(spotify_data[[#This Row],[album_type]]="album","Album",IF(spotify_data[[#This Row],[album_type]]="single","Single","Compilation"))</f>
        <v>Album</v>
      </c>
      <c r="Y1565">
        <v>326</v>
      </c>
    </row>
    <row r="1566" spans="1:25" x14ac:dyDescent="0.3">
      <c r="A1566" s="1" t="s">
        <v>12163</v>
      </c>
      <c r="B1566" s="1">
        <v>4979</v>
      </c>
      <c r="C1566" s="1" t="s">
        <v>12164</v>
      </c>
      <c r="D1566">
        <v>5</v>
      </c>
      <c r="E1566">
        <v>74</v>
      </c>
      <c r="F1566" s="10">
        <f>spotify_data[[#This Row],[track_popularity]]/100</f>
        <v>0.74</v>
      </c>
      <c r="G1566" s="9" t="b">
        <v>1</v>
      </c>
      <c r="H1566" s="1">
        <f>+IF(spotify_data[[#This Row],[explicit]]=FALSE,0,1)</f>
        <v>1</v>
      </c>
      <c r="I1566" s="1" t="s">
        <v>9969</v>
      </c>
      <c r="J1566" s="7">
        <f>MATCH(spotify_data[[#This Row],[artist_name]],spotify_data[artist_name],0)</f>
        <v>1565</v>
      </c>
      <c r="K1566">
        <v>81</v>
      </c>
      <c r="L1566" s="10">
        <f>spotify_data[[#This Row],[artist_popularity]]/100</f>
        <v>0.81</v>
      </c>
      <c r="M1566">
        <v>12173714</v>
      </c>
      <c r="N1566" s="1" t="s">
        <v>23</v>
      </c>
      <c r="O1566" s="1" t="s">
        <v>12165</v>
      </c>
      <c r="P1566" s="1">
        <f>MATCH(spotify_data[[#This Row],[album_id]],spotify_data[album_id],0)</f>
        <v>1565</v>
      </c>
      <c r="Q1566" s="1" t="s">
        <v>12166</v>
      </c>
      <c r="R1566" s="2">
        <v>43315</v>
      </c>
      <c r="S1566" s="7">
        <f ca="1">+TODAY()-spotify_data[[#This Row],[Fecha lanzamiento Album]]</f>
        <v>2716</v>
      </c>
      <c r="T1566" s="7">
        <f ca="1">+spotify_data[[#This Row],[Antigüedad Album Dias]]/60</f>
        <v>45.266666666666666</v>
      </c>
      <c r="U1566" s="8">
        <f ca="1">spotify_data[[#This Row],[Antigüedad Album Meses]]/12</f>
        <v>3.7722222222222221</v>
      </c>
      <c r="V1566">
        <v>13</v>
      </c>
      <c r="W1566" s="1" t="s">
        <v>20</v>
      </c>
      <c r="X1566" s="1" t="str">
        <f>+IF(spotify_data[[#This Row],[album_type]]="album","Album",IF(spotify_data[[#This Row],[album_type]]="single","Single","Compilation"))</f>
        <v>Album</v>
      </c>
      <c r="Y1566">
        <v>575</v>
      </c>
    </row>
    <row r="1567" spans="1:25" x14ac:dyDescent="0.3">
      <c r="A1567" s="1" t="s">
        <v>12231</v>
      </c>
      <c r="B1567" s="1">
        <v>5902</v>
      </c>
      <c r="C1567" s="1" t="s">
        <v>12232</v>
      </c>
      <c r="D1567">
        <v>5</v>
      </c>
      <c r="E1567">
        <v>74</v>
      </c>
      <c r="F1567" s="10">
        <f>spotify_data[[#This Row],[track_popularity]]/100</f>
        <v>0.74</v>
      </c>
      <c r="G1567" s="9" t="b">
        <v>0</v>
      </c>
      <c r="H1567" s="1">
        <f>+IF(spotify_data[[#This Row],[explicit]]=FALSE,0,1)</f>
        <v>0</v>
      </c>
      <c r="I1567" s="1" t="s">
        <v>1365</v>
      </c>
      <c r="J1567" s="7">
        <f>MATCH(spotify_data[[#This Row],[artist_name]],spotify_data[artist_name],0)</f>
        <v>164</v>
      </c>
      <c r="K1567">
        <v>95</v>
      </c>
      <c r="L1567" s="10">
        <f>spotify_data[[#This Row],[artist_popularity]]/100</f>
        <v>0.95</v>
      </c>
      <c r="M1567">
        <v>103067383</v>
      </c>
      <c r="N1567" s="1" t="s">
        <v>1366</v>
      </c>
      <c r="O1567" s="1" t="s">
        <v>12215</v>
      </c>
      <c r="P1567" s="1">
        <f>MATCH(spotify_data[[#This Row],[album_id]],spotify_data[album_id],0)</f>
        <v>336</v>
      </c>
      <c r="Q1567" s="1" t="s">
        <v>12216</v>
      </c>
      <c r="R1567" s="2">
        <v>43280</v>
      </c>
      <c r="S1567" s="7">
        <f ca="1">+TODAY()-spotify_data[[#This Row],[Fecha lanzamiento Album]]</f>
        <v>2751</v>
      </c>
      <c r="T1567" s="7">
        <f ca="1">+spotify_data[[#This Row],[Antigüedad Album Dias]]/60</f>
        <v>45.85</v>
      </c>
      <c r="U1567" s="8">
        <f ca="1">spotify_data[[#This Row],[Antigüedad Album Meses]]/12</f>
        <v>3.8208333333333333</v>
      </c>
      <c r="V1567">
        <v>25</v>
      </c>
      <c r="W1567" s="1" t="s">
        <v>20</v>
      </c>
      <c r="X1567" s="1" t="str">
        <f>+IF(spotify_data[[#This Row],[album_type]]="album","Album",IF(spotify_data[[#This Row],[album_type]]="single","Single","Compilation"))</f>
        <v>Album</v>
      </c>
      <c r="Y1567">
        <v>303</v>
      </c>
    </row>
    <row r="1568" spans="1:25" x14ac:dyDescent="0.3">
      <c r="A1568" s="1" t="s">
        <v>12250</v>
      </c>
      <c r="B1568" s="1">
        <v>8065</v>
      </c>
      <c r="C1568" s="1" t="s">
        <v>11219</v>
      </c>
      <c r="D1568">
        <v>1</v>
      </c>
      <c r="E1568">
        <v>74</v>
      </c>
      <c r="F1568" s="10">
        <f>spotify_data[[#This Row],[track_popularity]]/100</f>
        <v>0.74</v>
      </c>
      <c r="G1568" s="9" t="b">
        <v>1</v>
      </c>
      <c r="H1568" s="1">
        <f>+IF(spotify_data[[#This Row],[explicit]]=FALSE,0,1)</f>
        <v>1</v>
      </c>
      <c r="I1568" s="1" t="s">
        <v>4490</v>
      </c>
      <c r="J1568" s="7">
        <f>MATCH(spotify_data[[#This Row],[artist_name]],spotify_data[artist_name],0)</f>
        <v>1071</v>
      </c>
      <c r="K1568">
        <v>75</v>
      </c>
      <c r="L1568" s="10">
        <f>spotify_data[[#This Row],[artist_popularity]]/100</f>
        <v>0.75</v>
      </c>
      <c r="M1568">
        <v>4155089</v>
      </c>
      <c r="N1568" s="1" t="s">
        <v>23</v>
      </c>
      <c r="O1568" s="1" t="s">
        <v>12251</v>
      </c>
      <c r="P1568" s="1">
        <f>MATCH(spotify_data[[#This Row],[album_id]],spotify_data[album_id],0)</f>
        <v>1567</v>
      </c>
      <c r="Q1568" s="1" t="s">
        <v>11219</v>
      </c>
      <c r="R1568" s="2">
        <v>43280</v>
      </c>
      <c r="S1568" s="7">
        <f ca="1">+TODAY()-spotify_data[[#This Row],[Fecha lanzamiento Album]]</f>
        <v>2751</v>
      </c>
      <c r="T1568" s="7">
        <f ca="1">+spotify_data[[#This Row],[Antigüedad Album Dias]]/60</f>
        <v>45.85</v>
      </c>
      <c r="U1568" s="8">
        <f ca="1">spotify_data[[#This Row],[Antigüedad Album Meses]]/12</f>
        <v>3.8208333333333333</v>
      </c>
      <c r="V1568">
        <v>1</v>
      </c>
      <c r="W1568" s="1" t="s">
        <v>21</v>
      </c>
      <c r="X1568" s="1" t="str">
        <f>+IF(spotify_data[[#This Row],[album_type]]="album","Album",IF(spotify_data[[#This Row],[album_type]]="single","Single","Compilation"))</f>
        <v>Single</v>
      </c>
      <c r="Y1568">
        <v>327</v>
      </c>
    </row>
    <row r="1569" spans="1:25" x14ac:dyDescent="0.3">
      <c r="A1569" s="1" t="s">
        <v>12312</v>
      </c>
      <c r="B1569" s="1">
        <v>6180</v>
      </c>
      <c r="C1569" s="1" t="s">
        <v>12313</v>
      </c>
      <c r="D1569">
        <v>15</v>
      </c>
      <c r="E1569">
        <v>74</v>
      </c>
      <c r="F1569" s="10">
        <f>spotify_data[[#This Row],[track_popularity]]/100</f>
        <v>0.74</v>
      </c>
      <c r="G1569" s="9" t="b">
        <v>1</v>
      </c>
      <c r="H1569" s="1">
        <f>+IF(spotify_data[[#This Row],[explicit]]=FALSE,0,1)</f>
        <v>1</v>
      </c>
      <c r="I1569" s="1" t="s">
        <v>1977</v>
      </c>
      <c r="J1569" s="7">
        <f>MATCH(spotify_data[[#This Row],[artist_name]],spotify_data[artist_name],0)</f>
        <v>261</v>
      </c>
      <c r="K1569">
        <v>85</v>
      </c>
      <c r="L1569" s="10">
        <f>spotify_data[[#This Row],[artist_popularity]]/100</f>
        <v>0.85</v>
      </c>
      <c r="M1569">
        <v>45764832</v>
      </c>
      <c r="N1569" s="1" t="s">
        <v>516</v>
      </c>
      <c r="O1569" s="1" t="s">
        <v>12305</v>
      </c>
      <c r="P1569" s="1">
        <f>MATCH(spotify_data[[#This Row],[album_id]],spotify_data[album_id],0)</f>
        <v>1568</v>
      </c>
      <c r="Q1569" s="1" t="s">
        <v>12306</v>
      </c>
      <c r="R1569" s="2">
        <v>43266</v>
      </c>
      <c r="S1569" s="7">
        <f ca="1">+TODAY()-spotify_data[[#This Row],[Fecha lanzamiento Album]]</f>
        <v>2765</v>
      </c>
      <c r="T1569" s="7">
        <f ca="1">+spotify_data[[#This Row],[Antigüedad Album Dias]]/60</f>
        <v>46.083333333333336</v>
      </c>
      <c r="U1569" s="8">
        <f ca="1">spotify_data[[#This Row],[Antigüedad Album Meses]]/12</f>
        <v>3.8402777777777781</v>
      </c>
      <c r="V1569">
        <v>22</v>
      </c>
      <c r="W1569" s="1" t="s">
        <v>20</v>
      </c>
      <c r="X1569" s="1" t="str">
        <f>+IF(spotify_data[[#This Row],[album_type]]="album","Album",IF(spotify_data[[#This Row],[album_type]]="single","Single","Compilation"))</f>
        <v>Album</v>
      </c>
      <c r="Y1569">
        <v>39</v>
      </c>
    </row>
    <row r="1570" spans="1:25" x14ac:dyDescent="0.3">
      <c r="A1570" s="1" t="s">
        <v>12403</v>
      </c>
      <c r="B1570" s="1">
        <v>2559</v>
      </c>
      <c r="C1570" s="1" t="s">
        <v>12404</v>
      </c>
      <c r="D1570">
        <v>13</v>
      </c>
      <c r="E1570">
        <v>74</v>
      </c>
      <c r="F1570" s="10">
        <f>spotify_data[[#This Row],[track_popularity]]/100</f>
        <v>0.74</v>
      </c>
      <c r="G1570" s="9" t="b">
        <v>1</v>
      </c>
      <c r="H1570" s="1">
        <f>+IF(spotify_data[[#This Row],[explicit]]=FALSE,0,1)</f>
        <v>1</v>
      </c>
      <c r="I1570" s="1" t="s">
        <v>9563</v>
      </c>
      <c r="J1570" s="7">
        <f>MATCH(spotify_data[[#This Row],[artist_name]],spotify_data[artist_name],0)</f>
        <v>763</v>
      </c>
      <c r="K1570">
        <v>84</v>
      </c>
      <c r="L1570" s="10">
        <f>spotify_data[[#This Row],[artist_popularity]]/100</f>
        <v>0.84</v>
      </c>
      <c r="M1570">
        <v>21656185</v>
      </c>
      <c r="N1570" s="1" t="s">
        <v>23</v>
      </c>
      <c r="O1570" s="1" t="s">
        <v>12405</v>
      </c>
      <c r="P1570" s="1">
        <f>MATCH(spotify_data[[#This Row],[album_id]],spotify_data[album_id],0)</f>
        <v>1421</v>
      </c>
      <c r="Q1570" s="1" t="s">
        <v>12406</v>
      </c>
      <c r="R1570" s="2">
        <v>43238</v>
      </c>
      <c r="S1570" s="7">
        <f ca="1">+TODAY()-spotify_data[[#This Row],[Fecha lanzamiento Album]]</f>
        <v>2793</v>
      </c>
      <c r="T1570" s="7">
        <f ca="1">+spotify_data[[#This Row],[Antigüedad Album Dias]]/60</f>
        <v>46.55</v>
      </c>
      <c r="U1570" s="8">
        <f ca="1">spotify_data[[#This Row],[Antigüedad Album Meses]]/12</f>
        <v>3.8791666666666664</v>
      </c>
      <c r="V1570">
        <v>17</v>
      </c>
      <c r="W1570" s="1" t="s">
        <v>20</v>
      </c>
      <c r="X1570" s="1" t="str">
        <f>+IF(spotify_data[[#This Row],[album_type]]="album","Album",IF(spotify_data[[#This Row],[album_type]]="single","Single","Compilation"))</f>
        <v>Album</v>
      </c>
      <c r="Y1570">
        <v>411</v>
      </c>
    </row>
    <row r="1571" spans="1:25" x14ac:dyDescent="0.3">
      <c r="A1571" s="1" t="s">
        <v>12442</v>
      </c>
      <c r="B1571" s="1">
        <v>3670</v>
      </c>
      <c r="C1571" s="1" t="s">
        <v>12443</v>
      </c>
      <c r="D1571">
        <v>10</v>
      </c>
      <c r="E1571">
        <v>74</v>
      </c>
      <c r="F1571" s="10">
        <f>spotify_data[[#This Row],[track_popularity]]/100</f>
        <v>0.74</v>
      </c>
      <c r="G1571" s="9" t="b">
        <v>1</v>
      </c>
      <c r="H1571" s="1">
        <f>+IF(spotify_data[[#This Row],[explicit]]=FALSE,0,1)</f>
        <v>1</v>
      </c>
      <c r="I1571" s="1" t="s">
        <v>2225</v>
      </c>
      <c r="J1571" s="7">
        <f>MATCH(spotify_data[[#This Row],[artist_name]],spotify_data[artist_name],0)</f>
        <v>719</v>
      </c>
      <c r="K1571">
        <v>86</v>
      </c>
      <c r="L1571" s="10">
        <f>spotify_data[[#This Row],[artist_popularity]]/100</f>
        <v>0.86</v>
      </c>
      <c r="M1571">
        <v>15026799</v>
      </c>
      <c r="N1571" s="1" t="s">
        <v>2226</v>
      </c>
      <c r="O1571" s="1" t="s">
        <v>12436</v>
      </c>
      <c r="P1571" s="1">
        <f>MATCH(spotify_data[[#This Row],[album_id]],spotify_data[album_id],0)</f>
        <v>1242</v>
      </c>
      <c r="Q1571" s="1" t="s">
        <v>12437</v>
      </c>
      <c r="R1571" s="2">
        <v>43231</v>
      </c>
      <c r="S1571" s="7">
        <f ca="1">+TODAY()-spotify_data[[#This Row],[Fecha lanzamiento Album]]</f>
        <v>2800</v>
      </c>
      <c r="T1571" s="7">
        <f ca="1">+spotify_data[[#This Row],[Antigüedad Album Dias]]/60</f>
        <v>46.666666666666664</v>
      </c>
      <c r="U1571" s="8">
        <f ca="1">spotify_data[[#This Row],[Antigüedad Album Meses]]/12</f>
        <v>3.8888888888888888</v>
      </c>
      <c r="V1571">
        <v>19</v>
      </c>
      <c r="W1571" s="1" t="s">
        <v>20</v>
      </c>
      <c r="X1571" s="1" t="str">
        <f>+IF(spotify_data[[#This Row],[album_type]]="album","Album",IF(spotify_data[[#This Row],[album_type]]="single","Single","Compilation"))</f>
        <v>Album</v>
      </c>
      <c r="Y1571">
        <v>343</v>
      </c>
    </row>
    <row r="1572" spans="1:25" x14ac:dyDescent="0.3">
      <c r="A1572" s="1" t="s">
        <v>12508</v>
      </c>
      <c r="B1572" s="1">
        <v>7341</v>
      </c>
      <c r="C1572" s="1" t="s">
        <v>12509</v>
      </c>
      <c r="D1572">
        <v>8</v>
      </c>
      <c r="E1572">
        <v>74</v>
      </c>
      <c r="F1572" s="10">
        <f>spotify_data[[#This Row],[track_popularity]]/100</f>
        <v>0.74</v>
      </c>
      <c r="G1572" s="9" t="b">
        <v>1</v>
      </c>
      <c r="H1572" s="1">
        <f>+IF(spotify_data[[#This Row],[explicit]]=FALSE,0,1)</f>
        <v>1</v>
      </c>
      <c r="I1572" s="1" t="s">
        <v>3271</v>
      </c>
      <c r="J1572" s="7">
        <f>MATCH(spotify_data[[#This Row],[artist_name]],spotify_data[artist_name],0)</f>
        <v>175</v>
      </c>
      <c r="K1572">
        <v>86</v>
      </c>
      <c r="L1572" s="10">
        <f>spotify_data[[#This Row],[artist_popularity]]/100</f>
        <v>0.86</v>
      </c>
      <c r="M1572">
        <v>47720209</v>
      </c>
      <c r="N1572" s="1" t="s">
        <v>3272</v>
      </c>
      <c r="O1572" s="1" t="s">
        <v>12504</v>
      </c>
      <c r="P1572" s="1">
        <f>MATCH(spotify_data[[#This Row],[album_id]],spotify_data[album_id],0)</f>
        <v>524</v>
      </c>
      <c r="Q1572" s="1" t="s">
        <v>12505</v>
      </c>
      <c r="R1572" s="2">
        <v>43217</v>
      </c>
      <c r="S1572" s="7">
        <f ca="1">+TODAY()-spotify_data[[#This Row],[Fecha lanzamiento Album]]</f>
        <v>2814</v>
      </c>
      <c r="T1572" s="7">
        <f ca="1">+spotify_data[[#This Row],[Antigüedad Album Dias]]/60</f>
        <v>46.9</v>
      </c>
      <c r="U1572" s="8">
        <f ca="1">spotify_data[[#This Row],[Antigüedad Album Meses]]/12</f>
        <v>3.9083333333333332</v>
      </c>
      <c r="V1572">
        <v>18</v>
      </c>
      <c r="W1572" s="1" t="s">
        <v>20</v>
      </c>
      <c r="X1572" s="1" t="str">
        <f>+IF(spotify_data[[#This Row],[album_type]]="album","Album",IF(spotify_data[[#This Row],[album_type]]="single","Single","Compilation"))</f>
        <v>Album</v>
      </c>
      <c r="Y1572">
        <v>369</v>
      </c>
    </row>
    <row r="1573" spans="1:25" x14ac:dyDescent="0.3">
      <c r="A1573" s="1" t="s">
        <v>12553</v>
      </c>
      <c r="B1573" s="1">
        <v>7483</v>
      </c>
      <c r="C1573" s="1" t="s">
        <v>12554</v>
      </c>
      <c r="D1573">
        <v>1</v>
      </c>
      <c r="E1573">
        <v>74</v>
      </c>
      <c r="F1573" s="10">
        <f>spotify_data[[#This Row],[track_popularity]]/100</f>
        <v>0.74</v>
      </c>
      <c r="G1573" s="9" t="b">
        <v>1</v>
      </c>
      <c r="H1573" s="1">
        <f>+IF(spotify_data[[#This Row],[explicit]]=FALSE,0,1)</f>
        <v>1</v>
      </c>
      <c r="I1573" s="1" t="s">
        <v>12555</v>
      </c>
      <c r="J1573" s="7">
        <f>MATCH(spotify_data[[#This Row],[artist_name]],spotify_data[artist_name],0)</f>
        <v>1572</v>
      </c>
      <c r="K1573">
        <v>67</v>
      </c>
      <c r="L1573" s="10">
        <f>spotify_data[[#This Row],[artist_popularity]]/100</f>
        <v>0.67</v>
      </c>
      <c r="M1573">
        <v>5576392</v>
      </c>
      <c r="N1573" s="1" t="s">
        <v>12556</v>
      </c>
      <c r="O1573" s="1" t="s">
        <v>12557</v>
      </c>
      <c r="P1573" s="1">
        <f>MATCH(spotify_data[[#This Row],[album_id]],spotify_data[album_id],0)</f>
        <v>1572</v>
      </c>
      <c r="Q1573" s="1" t="s">
        <v>12558</v>
      </c>
      <c r="R1573" s="2">
        <v>43203</v>
      </c>
      <c r="S1573" s="7">
        <f ca="1">+TODAY()-spotify_data[[#This Row],[Fecha lanzamiento Album]]</f>
        <v>2828</v>
      </c>
      <c r="T1573" s="7">
        <f ca="1">+spotify_data[[#This Row],[Antigüedad Album Dias]]/60</f>
        <v>47.133333333333333</v>
      </c>
      <c r="U1573" s="8">
        <f ca="1">spotify_data[[#This Row],[Antigüedad Album Meses]]/12</f>
        <v>3.9277777777777776</v>
      </c>
      <c r="V1573">
        <v>1</v>
      </c>
      <c r="W1573" s="1" t="s">
        <v>21</v>
      </c>
      <c r="X1573" s="1" t="str">
        <f>+IF(spotify_data[[#This Row],[album_type]]="album","Album",IF(spotify_data[[#This Row],[album_type]]="single","Single","Compilation"))</f>
        <v>Single</v>
      </c>
      <c r="Y1573">
        <v>696</v>
      </c>
    </row>
    <row r="1574" spans="1:25" x14ac:dyDescent="0.3">
      <c r="A1574" s="1" t="s">
        <v>12596</v>
      </c>
      <c r="B1574" s="1">
        <v>2594</v>
      </c>
      <c r="C1574" s="1" t="s">
        <v>12597</v>
      </c>
      <c r="D1574">
        <v>7</v>
      </c>
      <c r="E1574">
        <v>74</v>
      </c>
      <c r="F1574" s="10">
        <f>spotify_data[[#This Row],[track_popularity]]/100</f>
        <v>0.74</v>
      </c>
      <c r="G1574" s="9" t="b">
        <v>0</v>
      </c>
      <c r="H1574" s="1">
        <f>+IF(spotify_data[[#This Row],[explicit]]=FALSE,0,1)</f>
        <v>0</v>
      </c>
      <c r="I1574" s="1" t="s">
        <v>4547</v>
      </c>
      <c r="J1574" s="7">
        <f>MATCH(spotify_data[[#This Row],[artist_name]],spotify_data[artist_name],0)</f>
        <v>406</v>
      </c>
      <c r="K1574">
        <v>83</v>
      </c>
      <c r="L1574" s="10">
        <f>spotify_data[[#This Row],[artist_popularity]]/100</f>
        <v>0.83</v>
      </c>
      <c r="M1574">
        <v>9469943</v>
      </c>
      <c r="N1574" s="1" t="s">
        <v>23</v>
      </c>
      <c r="O1574" s="1" t="s">
        <v>12577</v>
      </c>
      <c r="P1574" s="1">
        <f>MATCH(spotify_data[[#This Row],[album_id]],spotify_data[album_id],0)</f>
        <v>649</v>
      </c>
      <c r="Q1574" s="1" t="s">
        <v>12578</v>
      </c>
      <c r="R1574" s="2">
        <v>43196</v>
      </c>
      <c r="S1574" s="7">
        <f ca="1">+TODAY()-spotify_data[[#This Row],[Fecha lanzamiento Album]]</f>
        <v>2835</v>
      </c>
      <c r="T1574" s="7">
        <f ca="1">+spotify_data[[#This Row],[Antigüedad Album Dias]]/60</f>
        <v>47.25</v>
      </c>
      <c r="U1574" s="8">
        <f ca="1">spotify_data[[#This Row],[Antigüedad Album Meses]]/12</f>
        <v>3.9375</v>
      </c>
      <c r="V1574">
        <v>15</v>
      </c>
      <c r="W1574" s="1" t="s">
        <v>20</v>
      </c>
      <c r="X1574" s="1" t="str">
        <f>+IF(spotify_data[[#This Row],[album_type]]="album","Album",IF(spotify_data[[#This Row],[album_type]]="single","Single","Compilation"))</f>
        <v>Album</v>
      </c>
      <c r="Y1574">
        <v>332</v>
      </c>
    </row>
    <row r="1575" spans="1:25" x14ac:dyDescent="0.3">
      <c r="A1575" s="1" t="s">
        <v>12634</v>
      </c>
      <c r="B1575" s="1">
        <v>1127</v>
      </c>
      <c r="C1575" s="1" t="s">
        <v>12635</v>
      </c>
      <c r="D1575">
        <v>1</v>
      </c>
      <c r="E1575">
        <v>74</v>
      </c>
      <c r="F1575" s="10">
        <f>spotify_data[[#This Row],[track_popularity]]/100</f>
        <v>0.74</v>
      </c>
      <c r="G1575" s="9" t="b">
        <v>1</v>
      </c>
      <c r="H1575" s="1">
        <f>+IF(spotify_data[[#This Row],[explicit]]=FALSE,0,1)</f>
        <v>1</v>
      </c>
      <c r="I1575" s="1" t="s">
        <v>3784</v>
      </c>
      <c r="J1575" s="7">
        <f>MATCH(spotify_data[[#This Row],[artist_name]],spotify_data[artist_name],0)</f>
        <v>7</v>
      </c>
      <c r="K1575">
        <v>90</v>
      </c>
      <c r="L1575" s="10">
        <f>spotify_data[[#This Row],[artist_popularity]]/100</f>
        <v>0.9</v>
      </c>
      <c r="M1575">
        <v>118760311</v>
      </c>
      <c r="N1575" s="1" t="s">
        <v>3785</v>
      </c>
      <c r="O1575" s="1" t="s">
        <v>12636</v>
      </c>
      <c r="P1575" s="1">
        <f>MATCH(spotify_data[[#This Row],[album_id]],spotify_data[album_id],0)</f>
        <v>1574</v>
      </c>
      <c r="Q1575" s="1" t="s">
        <v>12635</v>
      </c>
      <c r="R1575" s="2">
        <v>43189</v>
      </c>
      <c r="S1575" s="7">
        <f ca="1">+TODAY()-spotify_data[[#This Row],[Fecha lanzamiento Album]]</f>
        <v>2842</v>
      </c>
      <c r="T1575" s="7">
        <f ca="1">+spotify_data[[#This Row],[Antigüedad Album Dias]]/60</f>
        <v>47.366666666666667</v>
      </c>
      <c r="U1575" s="8">
        <f ca="1">spotify_data[[#This Row],[Antigüedad Album Meses]]/12</f>
        <v>3.9472222222222224</v>
      </c>
      <c r="V1575">
        <v>1</v>
      </c>
      <c r="W1575" s="1" t="s">
        <v>21</v>
      </c>
      <c r="X1575" s="1" t="str">
        <f>+IF(spotify_data[[#This Row],[album_type]]="album","Album",IF(spotify_data[[#This Row],[album_type]]="single","Single","Compilation"))</f>
        <v>Single</v>
      </c>
      <c r="Y1575">
        <v>294</v>
      </c>
    </row>
    <row r="1576" spans="1:25" x14ac:dyDescent="0.3">
      <c r="A1576" s="1" t="s">
        <v>12675</v>
      </c>
      <c r="B1576" s="1">
        <v>8022</v>
      </c>
      <c r="C1576" s="1" t="s">
        <v>12676</v>
      </c>
      <c r="D1576">
        <v>4</v>
      </c>
      <c r="E1576">
        <v>74</v>
      </c>
      <c r="F1576" s="10">
        <f>spotify_data[[#This Row],[track_popularity]]/100</f>
        <v>0.74</v>
      </c>
      <c r="G1576" s="9" t="b">
        <v>0</v>
      </c>
      <c r="H1576" s="1">
        <f>+IF(spotify_data[[#This Row],[explicit]]=FALSE,0,1)</f>
        <v>0</v>
      </c>
      <c r="I1576" s="1" t="s">
        <v>12663</v>
      </c>
      <c r="J1576" s="7">
        <f>MATCH(spotify_data[[#This Row],[artist_name]],spotify_data[artist_name],0)</f>
        <v>1575</v>
      </c>
      <c r="K1576">
        <v>68</v>
      </c>
      <c r="L1576" s="10">
        <f>spotify_data[[#This Row],[artist_popularity]]/100</f>
        <v>0.68</v>
      </c>
      <c r="M1576">
        <v>4312205</v>
      </c>
      <c r="N1576" s="1" t="s">
        <v>23</v>
      </c>
      <c r="O1576" s="1" t="s">
        <v>12664</v>
      </c>
      <c r="P1576" s="1">
        <f>MATCH(spotify_data[[#This Row],[album_id]],spotify_data[album_id],0)</f>
        <v>1575</v>
      </c>
      <c r="Q1576" s="1" t="s">
        <v>12665</v>
      </c>
      <c r="R1576" s="2">
        <v>43182</v>
      </c>
      <c r="S1576" s="7">
        <f ca="1">+TODAY()-spotify_data[[#This Row],[Fecha lanzamiento Album]]</f>
        <v>2849</v>
      </c>
      <c r="T1576" s="7">
        <f ca="1">+spotify_data[[#This Row],[Antigüedad Album Dias]]/60</f>
        <v>47.483333333333334</v>
      </c>
      <c r="U1576" s="8">
        <f ca="1">spotify_data[[#This Row],[Antigüedad Album Meses]]/12</f>
        <v>3.9569444444444444</v>
      </c>
      <c r="V1576">
        <v>11</v>
      </c>
      <c r="W1576" s="1" t="s">
        <v>20</v>
      </c>
      <c r="X1576" s="1" t="str">
        <f>+IF(spotify_data[[#This Row],[album_type]]="album","Album",IF(spotify_data[[#This Row],[album_type]]="single","Single","Compilation"))</f>
        <v>Album</v>
      </c>
      <c r="Y1576">
        <v>335</v>
      </c>
    </row>
    <row r="1577" spans="1:25" x14ac:dyDescent="0.3">
      <c r="A1577" s="1" t="s">
        <v>12692</v>
      </c>
      <c r="B1577" s="1">
        <v>1222</v>
      </c>
      <c r="C1577" s="1" t="s">
        <v>12693</v>
      </c>
      <c r="D1577">
        <v>1</v>
      </c>
      <c r="E1577">
        <v>74</v>
      </c>
      <c r="F1577" s="10">
        <f>spotify_data[[#This Row],[track_popularity]]/100</f>
        <v>0.74</v>
      </c>
      <c r="G1577" s="9" t="b">
        <v>0</v>
      </c>
      <c r="H1577" s="1">
        <f>+IF(spotify_data[[#This Row],[explicit]]=FALSE,0,1)</f>
        <v>0</v>
      </c>
      <c r="I1577" s="1" t="s">
        <v>4903</v>
      </c>
      <c r="J1577" s="7">
        <f>MATCH(spotify_data[[#This Row],[artist_name]],spotify_data[artist_name],0)</f>
        <v>1576</v>
      </c>
      <c r="K1577">
        <v>72</v>
      </c>
      <c r="L1577" s="10">
        <f>spotify_data[[#This Row],[artist_popularity]]/100</f>
        <v>0.72</v>
      </c>
      <c r="M1577">
        <v>9462835</v>
      </c>
      <c r="N1577" s="1" t="s">
        <v>23</v>
      </c>
      <c r="O1577" s="1" t="s">
        <v>12694</v>
      </c>
      <c r="P1577" s="1">
        <f>MATCH(spotify_data[[#This Row],[album_id]],spotify_data[album_id],0)</f>
        <v>1576</v>
      </c>
      <c r="Q1577" s="1" t="s">
        <v>12693</v>
      </c>
      <c r="R1577" s="2">
        <v>43175</v>
      </c>
      <c r="S1577" s="7">
        <f ca="1">+TODAY()-spotify_data[[#This Row],[Fecha lanzamiento Album]]</f>
        <v>2856</v>
      </c>
      <c r="T1577" s="7">
        <f ca="1">+spotify_data[[#This Row],[Antigüedad Album Dias]]/60</f>
        <v>47.6</v>
      </c>
      <c r="U1577" s="8">
        <f ca="1">spotify_data[[#This Row],[Antigüedad Album Meses]]/12</f>
        <v>3.9666666666666668</v>
      </c>
      <c r="V1577">
        <v>1</v>
      </c>
      <c r="W1577" s="1" t="s">
        <v>21</v>
      </c>
      <c r="X1577" s="1" t="str">
        <f>+IF(spotify_data[[#This Row],[album_type]]="album","Album",IF(spotify_data[[#This Row],[album_type]]="single","Single","Compilation"))</f>
        <v>Single</v>
      </c>
      <c r="Y1577">
        <v>335</v>
      </c>
    </row>
    <row r="1578" spans="1:25" x14ac:dyDescent="0.3">
      <c r="A1578" s="1" t="s">
        <v>12730</v>
      </c>
      <c r="B1578" s="1">
        <v>3179</v>
      </c>
      <c r="C1578" s="1" t="s">
        <v>12731</v>
      </c>
      <c r="D1578">
        <v>1</v>
      </c>
      <c r="E1578">
        <v>74</v>
      </c>
      <c r="F1578" s="10">
        <f>spotify_data[[#This Row],[track_popularity]]/100</f>
        <v>0.74</v>
      </c>
      <c r="G1578" s="9" t="b">
        <v>1</v>
      </c>
      <c r="H1578" s="1">
        <f>+IF(spotify_data[[#This Row],[explicit]]=FALSE,0,1)</f>
        <v>1</v>
      </c>
      <c r="I1578" s="1" t="s">
        <v>4044</v>
      </c>
      <c r="J1578" s="7">
        <f>MATCH(spotify_data[[#This Row],[artist_name]],spotify_data[artist_name],0)</f>
        <v>92</v>
      </c>
      <c r="K1578">
        <v>73</v>
      </c>
      <c r="L1578" s="10">
        <f>spotify_data[[#This Row],[artist_popularity]]/100</f>
        <v>0.73</v>
      </c>
      <c r="M1578">
        <v>8763286</v>
      </c>
      <c r="N1578" s="1" t="s">
        <v>254</v>
      </c>
      <c r="O1578" s="1" t="s">
        <v>12732</v>
      </c>
      <c r="P1578" s="1">
        <f>MATCH(spotify_data[[#This Row],[album_id]],spotify_data[album_id],0)</f>
        <v>1577</v>
      </c>
      <c r="Q1578" s="1" t="s">
        <v>12731</v>
      </c>
      <c r="R1578" s="2">
        <v>43161</v>
      </c>
      <c r="S1578" s="7">
        <f ca="1">+TODAY()-spotify_data[[#This Row],[Fecha lanzamiento Album]]</f>
        <v>2870</v>
      </c>
      <c r="T1578" s="7">
        <f ca="1">+spotify_data[[#This Row],[Antigüedad Album Dias]]/60</f>
        <v>47.833333333333336</v>
      </c>
      <c r="U1578" s="8">
        <f ca="1">spotify_data[[#This Row],[Antigüedad Album Meses]]/12</f>
        <v>3.9861111111111112</v>
      </c>
      <c r="V1578">
        <v>1</v>
      </c>
      <c r="W1578" s="1" t="s">
        <v>21</v>
      </c>
      <c r="X1578" s="1" t="str">
        <f>+IF(spotify_data[[#This Row],[album_type]]="album","Album",IF(spotify_data[[#This Row],[album_type]]="single","Single","Compilation"))</f>
        <v>Single</v>
      </c>
      <c r="Y1578">
        <v>341</v>
      </c>
    </row>
    <row r="1579" spans="1:25" x14ac:dyDescent="0.3">
      <c r="A1579" s="1" t="s">
        <v>12904</v>
      </c>
      <c r="B1579" s="1">
        <v>3694</v>
      </c>
      <c r="C1579" s="1" t="s">
        <v>12905</v>
      </c>
      <c r="D1579">
        <v>8</v>
      </c>
      <c r="E1579">
        <v>74</v>
      </c>
      <c r="F1579" s="10">
        <f>spotify_data[[#This Row],[track_popularity]]/100</f>
        <v>0.74</v>
      </c>
      <c r="G1579" s="9" t="b">
        <v>0</v>
      </c>
      <c r="H1579" s="1">
        <f>+IF(spotify_data[[#This Row],[explicit]]=FALSE,0,1)</f>
        <v>0</v>
      </c>
      <c r="I1579" s="1" t="s">
        <v>3784</v>
      </c>
      <c r="J1579" s="7">
        <f>MATCH(spotify_data[[#This Row],[artist_name]],spotify_data[artist_name],0)</f>
        <v>7</v>
      </c>
      <c r="K1579">
        <v>90</v>
      </c>
      <c r="L1579" s="10">
        <f>spotify_data[[#This Row],[artist_popularity]]/100</f>
        <v>0.9</v>
      </c>
      <c r="M1579">
        <v>118760311</v>
      </c>
      <c r="N1579" s="1" t="s">
        <v>3785</v>
      </c>
      <c r="O1579" s="1" t="s">
        <v>12887</v>
      </c>
      <c r="P1579" s="1">
        <f>MATCH(spotify_data[[#This Row],[album_id]],spotify_data[album_id],0)</f>
        <v>422</v>
      </c>
      <c r="Q1579" s="1" t="s">
        <v>12888</v>
      </c>
      <c r="R1579" s="2">
        <v>43091</v>
      </c>
      <c r="S1579" s="7">
        <f ca="1">+TODAY()-spotify_data[[#This Row],[Fecha lanzamiento Album]]</f>
        <v>2940</v>
      </c>
      <c r="T1579" s="7">
        <f ca="1">+spotify_data[[#This Row],[Antigüedad Album Dias]]/60</f>
        <v>49</v>
      </c>
      <c r="U1579" s="8">
        <f ca="1">spotify_data[[#This Row],[Antigüedad Album Meses]]/12</f>
        <v>4.083333333333333</v>
      </c>
      <c r="V1579">
        <v>9</v>
      </c>
      <c r="W1579" s="1" t="s">
        <v>21</v>
      </c>
      <c r="X1579" s="1" t="str">
        <f>+IF(spotify_data[[#This Row],[album_type]]="album","Album",IF(spotify_data[[#This Row],[album_type]]="single","Single","Compilation"))</f>
        <v>Single</v>
      </c>
      <c r="Y1579">
        <v>382</v>
      </c>
    </row>
    <row r="1580" spans="1:25" x14ac:dyDescent="0.3">
      <c r="A1580" s="1" t="s">
        <v>12970</v>
      </c>
      <c r="B1580" s="1">
        <v>6569</v>
      </c>
      <c r="C1580" s="1" t="s">
        <v>6224</v>
      </c>
      <c r="D1580">
        <v>1</v>
      </c>
      <c r="E1580">
        <v>74</v>
      </c>
      <c r="F1580" s="10">
        <f>spotify_data[[#This Row],[track_popularity]]/100</f>
        <v>0.74</v>
      </c>
      <c r="G1580" s="9" t="b">
        <v>0</v>
      </c>
      <c r="H1580" s="1">
        <f>+IF(spotify_data[[#This Row],[explicit]]=FALSE,0,1)</f>
        <v>0</v>
      </c>
      <c r="I1580" s="1" t="s">
        <v>2670</v>
      </c>
      <c r="J1580" s="7">
        <f>MATCH(spotify_data[[#This Row],[artist_name]],spotify_data[artist_name],0)</f>
        <v>859</v>
      </c>
      <c r="K1580">
        <v>69</v>
      </c>
      <c r="L1580" s="10">
        <f>spotify_data[[#This Row],[artist_popularity]]/100</f>
        <v>0.69</v>
      </c>
      <c r="M1580">
        <v>458855</v>
      </c>
      <c r="N1580" s="1" t="s">
        <v>23</v>
      </c>
      <c r="O1580" s="1" t="s">
        <v>12971</v>
      </c>
      <c r="P1580" s="1">
        <f>MATCH(spotify_data[[#This Row],[album_id]],spotify_data[album_id],0)</f>
        <v>1579</v>
      </c>
      <c r="Q1580" s="1" t="s">
        <v>6224</v>
      </c>
      <c r="R1580" s="2">
        <v>43063</v>
      </c>
      <c r="S1580" s="7">
        <f ca="1">+TODAY()-spotify_data[[#This Row],[Fecha lanzamiento Album]]</f>
        <v>2968</v>
      </c>
      <c r="T1580" s="7">
        <f ca="1">+spotify_data[[#This Row],[Antigüedad Album Dias]]/60</f>
        <v>49.466666666666669</v>
      </c>
      <c r="U1580" s="8">
        <f ca="1">spotify_data[[#This Row],[Antigüedad Album Meses]]/12</f>
        <v>4.1222222222222227</v>
      </c>
      <c r="V1580">
        <v>1</v>
      </c>
      <c r="W1580" s="1" t="s">
        <v>21</v>
      </c>
      <c r="X1580" s="1" t="str">
        <f>+IF(spotify_data[[#This Row],[album_type]]="album","Album",IF(spotify_data[[#This Row],[album_type]]="single","Single","Compilation"))</f>
        <v>Single</v>
      </c>
      <c r="Y1580">
        <v>286</v>
      </c>
    </row>
    <row r="1581" spans="1:25" x14ac:dyDescent="0.3">
      <c r="A1581" s="1" t="s">
        <v>13005</v>
      </c>
      <c r="B1581" s="1">
        <v>8001</v>
      </c>
      <c r="C1581" s="1" t="s">
        <v>13006</v>
      </c>
      <c r="D1581">
        <v>8</v>
      </c>
      <c r="E1581">
        <v>74</v>
      </c>
      <c r="F1581" s="10">
        <f>spotify_data[[#This Row],[track_popularity]]/100</f>
        <v>0.74</v>
      </c>
      <c r="G1581" s="9" t="b">
        <v>0</v>
      </c>
      <c r="H1581" s="1">
        <f>+IF(spotify_data[[#This Row],[explicit]]=FALSE,0,1)</f>
        <v>0</v>
      </c>
      <c r="I1581" s="1" t="s">
        <v>318</v>
      </c>
      <c r="J1581" s="7">
        <f>MATCH(spotify_data[[#This Row],[artist_name]],spotify_data[artist_name],0)</f>
        <v>2</v>
      </c>
      <c r="K1581">
        <v>100</v>
      </c>
      <c r="L1581" s="10">
        <f>spotify_data[[#This Row],[artist_popularity]]/100</f>
        <v>1</v>
      </c>
      <c r="M1581">
        <v>145443567</v>
      </c>
      <c r="N1581" s="1" t="s">
        <v>319</v>
      </c>
      <c r="O1581" s="1" t="s">
        <v>13007</v>
      </c>
      <c r="P1581" s="1">
        <f>MATCH(spotify_data[[#This Row],[album_id]],spotify_data[album_id],0)</f>
        <v>337</v>
      </c>
      <c r="Q1581" s="1" t="s">
        <v>13008</v>
      </c>
      <c r="R1581" s="2">
        <v>43049</v>
      </c>
      <c r="S1581" s="7">
        <f ca="1">+TODAY()-spotify_data[[#This Row],[Fecha lanzamiento Album]]</f>
        <v>2982</v>
      </c>
      <c r="T1581" s="7">
        <f ca="1">+spotify_data[[#This Row],[Antigüedad Album Dias]]/60</f>
        <v>49.7</v>
      </c>
      <c r="U1581" s="8">
        <f ca="1">spotify_data[[#This Row],[Antigüedad Album Meses]]/12</f>
        <v>4.1416666666666666</v>
      </c>
      <c r="V1581">
        <v>15</v>
      </c>
      <c r="W1581" s="1" t="s">
        <v>20</v>
      </c>
      <c r="X1581" s="1" t="str">
        <f>+IF(spotify_data[[#This Row],[album_type]]="album","Album",IF(spotify_data[[#This Row],[album_type]]="single","Single","Compilation"))</f>
        <v>Album</v>
      </c>
      <c r="Y1581">
        <v>349</v>
      </c>
    </row>
    <row r="1582" spans="1:25" x14ac:dyDescent="0.3">
      <c r="A1582" s="1" t="s">
        <v>13653</v>
      </c>
      <c r="B1582" s="1">
        <v>6751</v>
      </c>
      <c r="C1582" s="1" t="s">
        <v>11792</v>
      </c>
      <c r="D1582">
        <v>4</v>
      </c>
      <c r="E1582">
        <v>74</v>
      </c>
      <c r="F1582" s="10">
        <f>spotify_data[[#This Row],[track_popularity]]/100</f>
        <v>0.74</v>
      </c>
      <c r="G1582" s="9" t="b">
        <v>0</v>
      </c>
      <c r="H1582" s="1">
        <f>+IF(spotify_data[[#This Row],[explicit]]=FALSE,0,1)</f>
        <v>0</v>
      </c>
      <c r="I1582" s="1" t="s">
        <v>3869</v>
      </c>
      <c r="J1582" s="7">
        <f>MATCH(spotify_data[[#This Row],[artist_name]],spotify_data[artist_name],0)</f>
        <v>513</v>
      </c>
      <c r="K1582">
        <v>85</v>
      </c>
      <c r="L1582" s="10">
        <f>spotify_data[[#This Row],[artist_popularity]]/100</f>
        <v>0.85</v>
      </c>
      <c r="M1582">
        <v>46895665</v>
      </c>
      <c r="N1582" s="1" t="s">
        <v>516</v>
      </c>
      <c r="O1582" s="1" t="s">
        <v>13619</v>
      </c>
      <c r="P1582" s="1">
        <f>MATCH(spotify_data[[#This Row],[album_id]],spotify_data[album_id],0)</f>
        <v>656</v>
      </c>
      <c r="Q1582" s="1" t="s">
        <v>13620</v>
      </c>
      <c r="R1582" s="2">
        <v>42888</v>
      </c>
      <c r="S1582" s="7">
        <f ca="1">+TODAY()-spotify_data[[#This Row],[Fecha lanzamiento Album]]</f>
        <v>3143</v>
      </c>
      <c r="T1582" s="7">
        <f ca="1">+spotify_data[[#This Row],[Antigüedad Album Dias]]/60</f>
        <v>52.383333333333333</v>
      </c>
      <c r="U1582" s="8">
        <f ca="1">spotify_data[[#This Row],[Antigüedad Album Meses]]/12</f>
        <v>4.365277777777778</v>
      </c>
      <c r="V1582">
        <v>17</v>
      </c>
      <c r="W1582" s="1" t="s">
        <v>20</v>
      </c>
      <c r="X1582" s="1" t="str">
        <f>+IF(spotify_data[[#This Row],[album_type]]="album","Album",IF(spotify_data[[#This Row],[album_type]]="single","Single","Compilation"))</f>
        <v>Album</v>
      </c>
      <c r="Y1582">
        <v>338</v>
      </c>
    </row>
    <row r="1583" spans="1:25" x14ac:dyDescent="0.3">
      <c r="A1583" s="1" t="s">
        <v>13928</v>
      </c>
      <c r="B1583" s="1">
        <v>5213</v>
      </c>
      <c r="C1583" s="1" t="s">
        <v>13929</v>
      </c>
      <c r="D1583">
        <v>10</v>
      </c>
      <c r="E1583">
        <v>74</v>
      </c>
      <c r="F1583" s="10">
        <f>spotify_data[[#This Row],[track_popularity]]/100</f>
        <v>0.74</v>
      </c>
      <c r="G1583" s="9" t="b">
        <v>1</v>
      </c>
      <c r="H1583" s="1">
        <f>+IF(spotify_data[[#This Row],[explicit]]=FALSE,0,1)</f>
        <v>1</v>
      </c>
      <c r="I1583" s="1" t="s">
        <v>5616</v>
      </c>
      <c r="J1583" s="7">
        <f>MATCH(spotify_data[[#This Row],[artist_name]],spotify_data[artist_name],0)</f>
        <v>1073</v>
      </c>
      <c r="K1583">
        <v>79</v>
      </c>
      <c r="L1583" s="10">
        <f>spotify_data[[#This Row],[artist_popularity]]/100</f>
        <v>0.79</v>
      </c>
      <c r="M1583">
        <v>12471348</v>
      </c>
      <c r="N1583" s="1" t="s">
        <v>23</v>
      </c>
      <c r="O1583" s="1" t="s">
        <v>13930</v>
      </c>
      <c r="P1583" s="1">
        <f>MATCH(spotify_data[[#This Row],[album_id]],spotify_data[album_id],0)</f>
        <v>1582</v>
      </c>
      <c r="Q1583" s="1" t="s">
        <v>13931</v>
      </c>
      <c r="R1583" s="2">
        <v>42825</v>
      </c>
      <c r="S1583" s="7">
        <f ca="1">+TODAY()-spotify_data[[#This Row],[Fecha lanzamiento Album]]</f>
        <v>3206</v>
      </c>
      <c r="T1583" s="7">
        <f ca="1">+spotify_data[[#This Row],[Antigüedad Album Dias]]/60</f>
        <v>53.43333333333333</v>
      </c>
      <c r="U1583" s="8">
        <f ca="1">spotify_data[[#This Row],[Antigüedad Album Meses]]/12</f>
        <v>4.4527777777777775</v>
      </c>
      <c r="V1583">
        <v>18</v>
      </c>
      <c r="W1583" s="1" t="s">
        <v>20</v>
      </c>
      <c r="X1583" s="1" t="str">
        <f>+IF(spotify_data[[#This Row],[album_type]]="album","Album",IF(spotify_data[[#This Row],[album_type]]="single","Single","Compilation"))</f>
        <v>Album</v>
      </c>
      <c r="Y1583">
        <v>446</v>
      </c>
    </row>
    <row r="1584" spans="1:25" x14ac:dyDescent="0.3">
      <c r="A1584" s="1" t="s">
        <v>13967</v>
      </c>
      <c r="B1584" s="1">
        <v>7694</v>
      </c>
      <c r="C1584" s="1" t="s">
        <v>11564</v>
      </c>
      <c r="D1584">
        <v>1</v>
      </c>
      <c r="E1584">
        <v>74</v>
      </c>
      <c r="F1584" s="10">
        <f>spotify_data[[#This Row],[track_popularity]]/100</f>
        <v>0.74</v>
      </c>
      <c r="G1584" s="9" t="b">
        <v>0</v>
      </c>
      <c r="H1584" s="1">
        <f>+IF(spotify_data[[#This Row],[explicit]]=FALSE,0,1)</f>
        <v>0</v>
      </c>
      <c r="I1584" s="1" t="s">
        <v>9255</v>
      </c>
      <c r="J1584" s="7">
        <f>MATCH(spotify_data[[#This Row],[artist_name]],spotify_data[artist_name],0)</f>
        <v>902</v>
      </c>
      <c r="K1584">
        <v>74</v>
      </c>
      <c r="L1584" s="10">
        <f>spotify_data[[#This Row],[artist_popularity]]/100</f>
        <v>0.74</v>
      </c>
      <c r="M1584">
        <v>5975530</v>
      </c>
      <c r="N1584" s="1" t="s">
        <v>23</v>
      </c>
      <c r="O1584" s="1" t="s">
        <v>13968</v>
      </c>
      <c r="P1584" s="1">
        <f>MATCH(spotify_data[[#This Row],[album_id]],spotify_data[album_id],0)</f>
        <v>1583</v>
      </c>
      <c r="Q1584" s="1" t="s">
        <v>11564</v>
      </c>
      <c r="R1584" s="2">
        <v>42810</v>
      </c>
      <c r="S1584" s="7">
        <f ca="1">+TODAY()-spotify_data[[#This Row],[Fecha lanzamiento Album]]</f>
        <v>3221</v>
      </c>
      <c r="T1584" s="7">
        <f ca="1">+spotify_data[[#This Row],[Antigüedad Album Dias]]/60</f>
        <v>53.68333333333333</v>
      </c>
      <c r="U1584" s="8">
        <f ca="1">spotify_data[[#This Row],[Antigüedad Album Meses]]/12</f>
        <v>4.4736111111111105</v>
      </c>
      <c r="V1584">
        <v>1</v>
      </c>
      <c r="W1584" s="1" t="s">
        <v>21</v>
      </c>
      <c r="X1584" s="1" t="str">
        <f>+IF(spotify_data[[#This Row],[album_type]]="album","Album",IF(spotify_data[[#This Row],[album_type]]="single","Single","Compilation"))</f>
        <v>Single</v>
      </c>
      <c r="Y1584">
        <v>354</v>
      </c>
    </row>
    <row r="1585" spans="1:25" x14ac:dyDescent="0.3">
      <c r="A1585" s="1" t="s">
        <v>14234</v>
      </c>
      <c r="B1585" s="1">
        <v>1870</v>
      </c>
      <c r="C1585" s="1" t="s">
        <v>14235</v>
      </c>
      <c r="D1585">
        <v>8</v>
      </c>
      <c r="E1585">
        <v>74</v>
      </c>
      <c r="F1585" s="10">
        <f>spotify_data[[#This Row],[track_popularity]]/100</f>
        <v>0.74</v>
      </c>
      <c r="G1585" s="9" t="b">
        <v>0</v>
      </c>
      <c r="H1585" s="1">
        <f>+IF(spotify_data[[#This Row],[explicit]]=FALSE,0,1)</f>
        <v>0</v>
      </c>
      <c r="I1585" s="1" t="s">
        <v>2459</v>
      </c>
      <c r="J1585" s="7">
        <f>MATCH(spotify_data[[#This Row],[artist_name]],spotify_data[artist_name],0)</f>
        <v>35</v>
      </c>
      <c r="K1585">
        <v>93</v>
      </c>
      <c r="L1585" s="10">
        <f>spotify_data[[#This Row],[artist_popularity]]/100</f>
        <v>0.93</v>
      </c>
      <c r="M1585">
        <v>112957721</v>
      </c>
      <c r="N1585" s="1" t="s">
        <v>2460</v>
      </c>
      <c r="O1585" s="1" t="s">
        <v>14211</v>
      </c>
      <c r="P1585" s="1">
        <f>MATCH(spotify_data[[#This Row],[album_id]],spotify_data[album_id],0)</f>
        <v>533</v>
      </c>
      <c r="Q1585" s="1" t="s">
        <v>8649</v>
      </c>
      <c r="R1585" s="2">
        <v>42699</v>
      </c>
      <c r="S1585" s="7">
        <f ca="1">+TODAY()-spotify_data[[#This Row],[Fecha lanzamiento Album]]</f>
        <v>3332</v>
      </c>
      <c r="T1585" s="7">
        <f ca="1">+spotify_data[[#This Row],[Antigüedad Album Dias]]/60</f>
        <v>55.533333333333331</v>
      </c>
      <c r="U1585" s="8">
        <f ca="1">spotify_data[[#This Row],[Antigüedad Album Meses]]/12</f>
        <v>4.6277777777777773</v>
      </c>
      <c r="V1585">
        <v>18</v>
      </c>
      <c r="W1585" s="1" t="s">
        <v>20</v>
      </c>
      <c r="X1585" s="1" t="str">
        <f>+IF(spotify_data[[#This Row],[album_type]]="album","Album",IF(spotify_data[[#This Row],[album_type]]="single","Single","Compilation"))</f>
        <v>Album</v>
      </c>
      <c r="Y1585">
        <v>186</v>
      </c>
    </row>
    <row r="1586" spans="1:25" x14ac:dyDescent="0.3">
      <c r="A1586" s="1" t="s">
        <v>14282</v>
      </c>
      <c r="B1586" s="1">
        <v>1798</v>
      </c>
      <c r="C1586" s="1" t="s">
        <v>14283</v>
      </c>
      <c r="D1586">
        <v>9</v>
      </c>
      <c r="E1586">
        <v>74</v>
      </c>
      <c r="F1586" s="10">
        <f>spotify_data[[#This Row],[track_popularity]]/100</f>
        <v>0.74</v>
      </c>
      <c r="G1586" s="9" t="b">
        <v>0</v>
      </c>
      <c r="H1586" s="1">
        <f>+IF(spotify_data[[#This Row],[explicit]]=FALSE,0,1)</f>
        <v>0</v>
      </c>
      <c r="I1586" s="1" t="s">
        <v>7661</v>
      </c>
      <c r="J1586" s="7">
        <f>MATCH(spotify_data[[#This Row],[artist_name]],spotify_data[artist_name],0)</f>
        <v>75</v>
      </c>
      <c r="K1586">
        <v>89</v>
      </c>
      <c r="L1586" s="10">
        <f>spotify_data[[#This Row],[artist_popularity]]/100</f>
        <v>0.89</v>
      </c>
      <c r="M1586">
        <v>75455093</v>
      </c>
      <c r="N1586" s="1" t="s">
        <v>23</v>
      </c>
      <c r="O1586" s="1" t="s">
        <v>14280</v>
      </c>
      <c r="P1586" s="1">
        <f>MATCH(spotify_data[[#This Row],[album_id]],spotify_data[album_id],0)</f>
        <v>95</v>
      </c>
      <c r="Q1586" s="1" t="s">
        <v>14281</v>
      </c>
      <c r="R1586" s="2">
        <v>42691</v>
      </c>
      <c r="S1586" s="7">
        <f ca="1">+TODAY()-spotify_data[[#This Row],[Fecha lanzamiento Album]]</f>
        <v>3340</v>
      </c>
      <c r="T1586" s="7">
        <f ca="1">+spotify_data[[#This Row],[Antigüedad Album Dias]]/60</f>
        <v>55.666666666666664</v>
      </c>
      <c r="U1586" s="8">
        <f ca="1">spotify_data[[#This Row],[Antigüedad Album Meses]]/12</f>
        <v>4.6388888888888884</v>
      </c>
      <c r="V1586">
        <v>9</v>
      </c>
      <c r="W1586" s="1" t="s">
        <v>20</v>
      </c>
      <c r="X1586" s="1" t="str">
        <f>+IF(spotify_data[[#This Row],[album_type]]="album","Album",IF(spotify_data[[#This Row],[album_type]]="single","Single","Compilation"))</f>
        <v>Album</v>
      </c>
      <c r="Y1586">
        <v>469</v>
      </c>
    </row>
    <row r="1587" spans="1:25" x14ac:dyDescent="0.3">
      <c r="A1587" s="1" t="s">
        <v>14297</v>
      </c>
      <c r="B1587" s="1">
        <v>5749</v>
      </c>
      <c r="C1587" s="1" t="s">
        <v>12232</v>
      </c>
      <c r="D1587">
        <v>8</v>
      </c>
      <c r="E1587">
        <v>74</v>
      </c>
      <c r="F1587" s="10">
        <f>spotify_data[[#This Row],[track_popularity]]/100</f>
        <v>0.74</v>
      </c>
      <c r="G1587" s="9" t="b">
        <v>0</v>
      </c>
      <c r="H1587" s="1">
        <f>+IF(spotify_data[[#This Row],[explicit]]=FALSE,0,1)</f>
        <v>0</v>
      </c>
      <c r="I1587" s="1" t="s">
        <v>7661</v>
      </c>
      <c r="J1587" s="7">
        <f>MATCH(spotify_data[[#This Row],[artist_name]],spotify_data[artist_name],0)</f>
        <v>75</v>
      </c>
      <c r="K1587">
        <v>89</v>
      </c>
      <c r="L1587" s="10">
        <f>spotify_data[[#This Row],[artist_popularity]]/100</f>
        <v>0.89</v>
      </c>
      <c r="M1587">
        <v>75455093</v>
      </c>
      <c r="N1587" s="1" t="s">
        <v>23</v>
      </c>
      <c r="O1587" s="1" t="s">
        <v>14280</v>
      </c>
      <c r="P1587" s="1">
        <f>MATCH(spotify_data[[#This Row],[album_id]],spotify_data[album_id],0)</f>
        <v>95</v>
      </c>
      <c r="Q1587" s="1" t="s">
        <v>14281</v>
      </c>
      <c r="R1587" s="2">
        <v>42691</v>
      </c>
      <c r="S1587" s="7">
        <f ca="1">+TODAY()-spotify_data[[#This Row],[Fecha lanzamiento Album]]</f>
        <v>3340</v>
      </c>
      <c r="T1587" s="7">
        <f ca="1">+spotify_data[[#This Row],[Antigüedad Album Dias]]/60</f>
        <v>55.666666666666664</v>
      </c>
      <c r="U1587" s="8">
        <f ca="1">spotify_data[[#This Row],[Antigüedad Album Meses]]/12</f>
        <v>4.6388888888888884</v>
      </c>
      <c r="V1587">
        <v>9</v>
      </c>
      <c r="W1587" s="1" t="s">
        <v>20</v>
      </c>
      <c r="X1587" s="1" t="str">
        <f>+IF(spotify_data[[#This Row],[album_type]]="album","Album",IF(spotify_data[[#This Row],[album_type]]="single","Single","Compilation"))</f>
        <v>Album</v>
      </c>
      <c r="Y1587">
        <v>318</v>
      </c>
    </row>
    <row r="1588" spans="1:25" x14ac:dyDescent="0.3">
      <c r="A1588" s="1" t="s">
        <v>14320</v>
      </c>
      <c r="B1588" s="1">
        <v>6055</v>
      </c>
      <c r="C1588" s="1" t="s">
        <v>5902</v>
      </c>
      <c r="D1588">
        <v>6</v>
      </c>
      <c r="E1588">
        <v>74</v>
      </c>
      <c r="F1588" s="10">
        <f>spotify_data[[#This Row],[track_popularity]]/100</f>
        <v>0.74</v>
      </c>
      <c r="G1588" s="9" t="b">
        <v>0</v>
      </c>
      <c r="H1588" s="1">
        <f>+IF(spotify_data[[#This Row],[explicit]]=FALSE,0,1)</f>
        <v>0</v>
      </c>
      <c r="I1588" s="1" t="s">
        <v>5903</v>
      </c>
      <c r="J1588" s="7">
        <f>MATCH(spotify_data[[#This Row],[artist_name]],spotify_data[artist_name],0)</f>
        <v>615</v>
      </c>
      <c r="K1588">
        <v>65</v>
      </c>
      <c r="L1588" s="10">
        <f>spotify_data[[#This Row],[artist_popularity]]/100</f>
        <v>0.65</v>
      </c>
      <c r="M1588">
        <v>1005606</v>
      </c>
      <c r="N1588" s="1" t="s">
        <v>23</v>
      </c>
      <c r="O1588" s="1" t="s">
        <v>14321</v>
      </c>
      <c r="P1588" s="1">
        <f>MATCH(spotify_data[[#This Row],[album_id]],spotify_data[album_id],0)</f>
        <v>1587</v>
      </c>
      <c r="Q1588" s="1" t="s">
        <v>14322</v>
      </c>
      <c r="R1588" s="2">
        <v>42678</v>
      </c>
      <c r="S1588" s="7">
        <f ca="1">+TODAY()-spotify_data[[#This Row],[Fecha lanzamiento Album]]</f>
        <v>3353</v>
      </c>
      <c r="T1588" s="7">
        <f ca="1">+spotify_data[[#This Row],[Antigüedad Album Dias]]/60</f>
        <v>55.883333333333333</v>
      </c>
      <c r="U1588" s="8">
        <f ca="1">spotify_data[[#This Row],[Antigüedad Album Meses]]/12</f>
        <v>4.6569444444444441</v>
      </c>
      <c r="V1588">
        <v>6</v>
      </c>
      <c r="W1588" s="1" t="s">
        <v>21</v>
      </c>
      <c r="X1588" s="1" t="str">
        <f>+IF(spotify_data[[#This Row],[album_type]]="album","Album",IF(spotify_data[[#This Row],[album_type]]="single","Single","Compilation"))</f>
        <v>Single</v>
      </c>
      <c r="Y1588">
        <v>327</v>
      </c>
    </row>
    <row r="1589" spans="1:25" x14ac:dyDescent="0.3">
      <c r="A1589" s="1" t="s">
        <v>15323</v>
      </c>
      <c r="B1589" s="1">
        <v>2040</v>
      </c>
      <c r="C1589" s="1" t="s">
        <v>15324</v>
      </c>
      <c r="D1589">
        <v>7</v>
      </c>
      <c r="E1589">
        <v>74</v>
      </c>
      <c r="F1589" s="10">
        <f>spotify_data[[#This Row],[track_popularity]]/100</f>
        <v>0.74</v>
      </c>
      <c r="G1589" s="9" t="b">
        <v>0</v>
      </c>
      <c r="H1589" s="1">
        <f>+IF(spotify_data[[#This Row],[explicit]]=FALSE,0,1)</f>
        <v>0</v>
      </c>
      <c r="I1589" s="1" t="s">
        <v>7805</v>
      </c>
      <c r="J1589" s="7">
        <f>MATCH(spotify_data[[#This Row],[artist_name]],spotify_data[artist_name],0)</f>
        <v>37</v>
      </c>
      <c r="K1589">
        <v>83</v>
      </c>
      <c r="L1589" s="10">
        <f>spotify_data[[#This Row],[artist_popularity]]/100</f>
        <v>0.83</v>
      </c>
      <c r="M1589">
        <v>21591569</v>
      </c>
      <c r="N1589" s="1" t="s">
        <v>23</v>
      </c>
      <c r="O1589" s="1" t="s">
        <v>15307</v>
      </c>
      <c r="P1589" s="1">
        <f>MATCH(spotify_data[[#This Row],[album_id]],spotify_data[album_id],0)</f>
        <v>256</v>
      </c>
      <c r="Q1589" s="1" t="s">
        <v>15308</v>
      </c>
      <c r="R1589" s="2">
        <v>42307</v>
      </c>
      <c r="S1589" s="7">
        <f ca="1">+TODAY()-spotify_data[[#This Row],[Fecha lanzamiento Album]]</f>
        <v>3724</v>
      </c>
      <c r="T1589" s="7">
        <f ca="1">+spotify_data[[#This Row],[Antigüedad Album Dias]]/60</f>
        <v>62.06666666666667</v>
      </c>
      <c r="U1589" s="8">
        <f ca="1">spotify_data[[#This Row],[Antigüedad Album Meses]]/12</f>
        <v>5.1722222222222225</v>
      </c>
      <c r="V1589">
        <v>11</v>
      </c>
      <c r="W1589" s="1" t="s">
        <v>20</v>
      </c>
      <c r="X1589" s="1" t="str">
        <f>+IF(spotify_data[[#This Row],[album_type]]="album","Album",IF(spotify_data[[#This Row],[album_type]]="single","Single","Compilation"))</f>
        <v>Album</v>
      </c>
      <c r="Y1589">
        <v>65</v>
      </c>
    </row>
    <row r="1590" spans="1:25" x14ac:dyDescent="0.3">
      <c r="A1590" s="1" t="s">
        <v>15448</v>
      </c>
      <c r="B1590" s="1">
        <v>1502</v>
      </c>
      <c r="C1590" s="1" t="s">
        <v>15449</v>
      </c>
      <c r="D1590">
        <v>2</v>
      </c>
      <c r="E1590">
        <v>74</v>
      </c>
      <c r="F1590" s="10">
        <f>spotify_data[[#This Row],[track_popularity]]/100</f>
        <v>0.74</v>
      </c>
      <c r="G1590" s="9" t="b">
        <v>0</v>
      </c>
      <c r="H1590" s="1">
        <f>+IF(spotify_data[[#This Row],[explicit]]=FALSE,0,1)</f>
        <v>0</v>
      </c>
      <c r="I1590" s="1" t="s">
        <v>5599</v>
      </c>
      <c r="J1590" s="7">
        <f>MATCH(spotify_data[[#This Row],[artist_name]],spotify_data[artist_name],0)</f>
        <v>100</v>
      </c>
      <c r="K1590">
        <v>88</v>
      </c>
      <c r="L1590" s="10">
        <f>spotify_data[[#This Row],[artist_popularity]]/100</f>
        <v>0.88</v>
      </c>
      <c r="M1590">
        <v>51821190</v>
      </c>
      <c r="N1590" s="1" t="s">
        <v>5600</v>
      </c>
      <c r="O1590" s="1" t="s">
        <v>15439</v>
      </c>
      <c r="P1590" s="1">
        <f>MATCH(spotify_data[[#This Row],[album_id]],spotify_data[album_id],0)</f>
        <v>934</v>
      </c>
      <c r="Q1590" s="1" t="s">
        <v>15440</v>
      </c>
      <c r="R1590" s="2">
        <v>42265</v>
      </c>
      <c r="S1590" s="7">
        <f ca="1">+TODAY()-spotify_data[[#This Row],[Fecha lanzamiento Album]]</f>
        <v>3766</v>
      </c>
      <c r="T1590" s="7">
        <f ca="1">+spotify_data[[#This Row],[Antigüedad Album Dias]]/60</f>
        <v>62.766666666666666</v>
      </c>
      <c r="U1590" s="8">
        <f ca="1">spotify_data[[#This Row],[Antigüedad Album Meses]]/12</f>
        <v>5.2305555555555552</v>
      </c>
      <c r="V1590">
        <v>14</v>
      </c>
      <c r="W1590" s="1" t="s">
        <v>20</v>
      </c>
      <c r="X1590" s="1" t="str">
        <f>+IF(spotify_data[[#This Row],[album_type]]="album","Album",IF(spotify_data[[#This Row],[album_type]]="single","Single","Compilation"))</f>
        <v>Album</v>
      </c>
      <c r="Y1590">
        <v>484</v>
      </c>
    </row>
    <row r="1591" spans="1:25" x14ac:dyDescent="0.3">
      <c r="A1591" s="1" t="s">
        <v>15517</v>
      </c>
      <c r="B1591" s="1">
        <v>6846</v>
      </c>
      <c r="C1591" s="1" t="s">
        <v>8621</v>
      </c>
      <c r="D1591">
        <v>9</v>
      </c>
      <c r="E1591">
        <v>74</v>
      </c>
      <c r="F1591" s="10">
        <f>spotify_data[[#This Row],[track_popularity]]/100</f>
        <v>0.74</v>
      </c>
      <c r="G1591" s="9" t="b">
        <v>1</v>
      </c>
      <c r="H1591" s="1">
        <f>+IF(spotify_data[[#This Row],[explicit]]=FALSE,0,1)</f>
        <v>1</v>
      </c>
      <c r="I1591" s="1" t="s">
        <v>2459</v>
      </c>
      <c r="J1591" s="7">
        <f>MATCH(spotify_data[[#This Row],[artist_name]],spotify_data[artist_name],0)</f>
        <v>35</v>
      </c>
      <c r="K1591">
        <v>94</v>
      </c>
      <c r="L1591" s="10">
        <f>spotify_data[[#This Row],[artist_popularity]]/100</f>
        <v>0.94</v>
      </c>
      <c r="M1591">
        <v>112995439</v>
      </c>
      <c r="N1591" s="1" t="s">
        <v>2460</v>
      </c>
      <c r="O1591" s="1" t="s">
        <v>15508</v>
      </c>
      <c r="P1591" s="1">
        <f>MATCH(spotify_data[[#This Row],[album_id]],spotify_data[album_id],0)</f>
        <v>140</v>
      </c>
      <c r="Q1591" s="1" t="s">
        <v>15509</v>
      </c>
      <c r="R1591" s="2">
        <v>42244</v>
      </c>
      <c r="S1591" s="7">
        <f ca="1">+TODAY()-spotify_data[[#This Row],[Fecha lanzamiento Album]]</f>
        <v>3787</v>
      </c>
      <c r="T1591" s="7">
        <f ca="1">+spotify_data[[#This Row],[Antigüedad Album Dias]]/60</f>
        <v>63.116666666666667</v>
      </c>
      <c r="U1591" s="8">
        <f ca="1">spotify_data[[#This Row],[Antigüedad Album Meses]]/12</f>
        <v>5.259722222222222</v>
      </c>
      <c r="V1591">
        <v>14</v>
      </c>
      <c r="W1591" s="1" t="s">
        <v>20</v>
      </c>
      <c r="X1591" s="1" t="str">
        <f>+IF(spotify_data[[#This Row],[album_type]]="album","Album",IF(spotify_data[[#This Row],[album_type]]="single","Single","Compilation"))</f>
        <v>Album</v>
      </c>
      <c r="Y1591">
        <v>462</v>
      </c>
    </row>
    <row r="1592" spans="1:25" x14ac:dyDescent="0.3">
      <c r="A1592" s="1" t="s">
        <v>15658</v>
      </c>
      <c r="B1592" s="1">
        <v>3934</v>
      </c>
      <c r="C1592" s="1" t="s">
        <v>15659</v>
      </c>
      <c r="D1592">
        <v>2</v>
      </c>
      <c r="E1592">
        <v>74</v>
      </c>
      <c r="F1592" s="10">
        <f>spotify_data[[#This Row],[track_popularity]]/100</f>
        <v>0.74</v>
      </c>
      <c r="G1592" s="9" t="b">
        <v>0</v>
      </c>
      <c r="H1592" s="1">
        <f>+IF(spotify_data[[#This Row],[explicit]]=FALSE,0,1)</f>
        <v>0</v>
      </c>
      <c r="I1592" s="1" t="s">
        <v>151</v>
      </c>
      <c r="J1592" s="7">
        <f>MATCH(spotify_data[[#This Row],[artist_name]],spotify_data[artist_name],0)</f>
        <v>96</v>
      </c>
      <c r="K1592">
        <v>85</v>
      </c>
      <c r="L1592" s="10">
        <f>spotify_data[[#This Row],[artist_popularity]]/100</f>
        <v>0.85</v>
      </c>
      <c r="M1592">
        <v>9523590</v>
      </c>
      <c r="N1592" s="1" t="s">
        <v>152</v>
      </c>
      <c r="O1592" s="1" t="s">
        <v>15654</v>
      </c>
      <c r="P1592" s="1">
        <f>MATCH(spotify_data[[#This Row],[album_id]],spotify_data[album_id],0)</f>
        <v>96</v>
      </c>
      <c r="Q1592" s="1" t="s">
        <v>15655</v>
      </c>
      <c r="R1592" s="2">
        <v>42202</v>
      </c>
      <c r="S1592" s="7">
        <f ca="1">+TODAY()-spotify_data[[#This Row],[Fecha lanzamiento Album]]</f>
        <v>3829</v>
      </c>
      <c r="T1592" s="7">
        <f ca="1">+spotify_data[[#This Row],[Antigüedad Album Dias]]/60</f>
        <v>63.81666666666667</v>
      </c>
      <c r="U1592" s="8">
        <f ca="1">spotify_data[[#This Row],[Antigüedad Album Meses]]/12</f>
        <v>5.3180555555555555</v>
      </c>
      <c r="V1592">
        <v>13</v>
      </c>
      <c r="W1592" s="1" t="s">
        <v>20</v>
      </c>
      <c r="X1592" s="1" t="str">
        <f>+IF(spotify_data[[#This Row],[album_type]]="album","Album",IF(spotify_data[[#This Row],[album_type]]="single","Single","Compilation"))</f>
        <v>Album</v>
      </c>
      <c r="Y1592">
        <v>179</v>
      </c>
    </row>
    <row r="1593" spans="1:25" x14ac:dyDescent="0.3">
      <c r="A1593" s="1" t="s">
        <v>15703</v>
      </c>
      <c r="B1593" s="1">
        <v>6970</v>
      </c>
      <c r="C1593" s="1" t="s">
        <v>15704</v>
      </c>
      <c r="D1593">
        <v>1</v>
      </c>
      <c r="E1593">
        <v>74</v>
      </c>
      <c r="F1593" s="10">
        <f>spotify_data[[#This Row],[track_popularity]]/100</f>
        <v>0.74</v>
      </c>
      <c r="G1593" s="9" t="b">
        <v>0</v>
      </c>
      <c r="H1593" s="1">
        <f>+IF(spotify_data[[#This Row],[explicit]]=FALSE,0,1)</f>
        <v>0</v>
      </c>
      <c r="I1593" s="1" t="s">
        <v>15705</v>
      </c>
      <c r="J1593" s="7">
        <f>MATCH(spotify_data[[#This Row],[artist_name]],spotify_data[artist_name],0)</f>
        <v>1592</v>
      </c>
      <c r="K1593">
        <v>59</v>
      </c>
      <c r="L1593" s="10">
        <f>spotify_data[[#This Row],[artist_popularity]]/100</f>
        <v>0.59</v>
      </c>
      <c r="M1593">
        <v>258422</v>
      </c>
      <c r="N1593" s="1" t="s">
        <v>23</v>
      </c>
      <c r="O1593" s="1" t="s">
        <v>15706</v>
      </c>
      <c r="P1593" s="1">
        <f>MATCH(spotify_data[[#This Row],[album_id]],spotify_data[album_id],0)</f>
        <v>1592</v>
      </c>
      <c r="Q1593" s="1" t="s">
        <v>15704</v>
      </c>
      <c r="R1593" s="2">
        <v>42194</v>
      </c>
      <c r="S1593" s="7">
        <f ca="1">+TODAY()-spotify_data[[#This Row],[Fecha lanzamiento Album]]</f>
        <v>3837</v>
      </c>
      <c r="T1593" s="7">
        <f ca="1">+spotify_data[[#This Row],[Antigüedad Album Dias]]/60</f>
        <v>63.95</v>
      </c>
      <c r="U1593" s="8">
        <f ca="1">spotify_data[[#This Row],[Antigüedad Album Meses]]/12</f>
        <v>5.3291666666666666</v>
      </c>
      <c r="V1593">
        <v>1</v>
      </c>
      <c r="W1593" s="1" t="s">
        <v>21</v>
      </c>
      <c r="X1593" s="1" t="str">
        <f>+IF(spotify_data[[#This Row],[album_type]]="album","Album",IF(spotify_data[[#This Row],[album_type]]="single","Single","Compilation"))</f>
        <v>Single</v>
      </c>
      <c r="Y1593">
        <v>345</v>
      </c>
    </row>
    <row r="1594" spans="1:25" x14ac:dyDescent="0.3">
      <c r="A1594" s="1" t="s">
        <v>15809</v>
      </c>
      <c r="B1594" s="1">
        <v>649</v>
      </c>
      <c r="C1594" s="1" t="s">
        <v>15810</v>
      </c>
      <c r="D1594">
        <v>5</v>
      </c>
      <c r="E1594">
        <v>74</v>
      </c>
      <c r="F1594" s="10">
        <f>spotify_data[[#This Row],[track_popularity]]/100</f>
        <v>0.74</v>
      </c>
      <c r="G1594" s="9" t="b">
        <v>0</v>
      </c>
      <c r="H1594" s="1">
        <f>+IF(spotify_data[[#This Row],[explicit]]=FALSE,0,1)</f>
        <v>0</v>
      </c>
      <c r="I1594" s="1" t="s">
        <v>4361</v>
      </c>
      <c r="J1594" s="7">
        <f>MATCH(spotify_data[[#This Row],[artist_name]],spotify_data[artist_name],0)</f>
        <v>257</v>
      </c>
      <c r="K1594">
        <v>83</v>
      </c>
      <c r="L1594" s="10">
        <f>spotify_data[[#This Row],[artist_popularity]]/100</f>
        <v>0.83</v>
      </c>
      <c r="M1594">
        <v>25759662</v>
      </c>
      <c r="N1594" s="1" t="s">
        <v>23</v>
      </c>
      <c r="O1594" s="1" t="s">
        <v>15795</v>
      </c>
      <c r="P1594" s="1">
        <f>MATCH(spotify_data[[#This Row],[album_id]],spotify_data[album_id],0)</f>
        <v>257</v>
      </c>
      <c r="Q1594" s="1" t="s">
        <v>15796</v>
      </c>
      <c r="R1594" s="2">
        <v>42139</v>
      </c>
      <c r="S1594" s="7">
        <f ca="1">+TODAY()-spotify_data[[#This Row],[Fecha lanzamiento Album]]</f>
        <v>3892</v>
      </c>
      <c r="T1594" s="7">
        <f ca="1">+spotify_data[[#This Row],[Antigüedad Album Dias]]/60</f>
        <v>64.86666666666666</v>
      </c>
      <c r="U1594" s="8">
        <f ca="1">spotify_data[[#This Row],[Antigüedad Album Meses]]/12</f>
        <v>5.405555555555555</v>
      </c>
      <c r="V1594">
        <v>14</v>
      </c>
      <c r="W1594" s="1" t="s">
        <v>20</v>
      </c>
      <c r="X1594" s="1" t="str">
        <f>+IF(spotify_data[[#This Row],[album_type]]="album","Album",IF(spotify_data[[#This Row],[album_type]]="single","Single","Compilation"))</f>
        <v>Album</v>
      </c>
      <c r="Y1594">
        <v>314</v>
      </c>
    </row>
    <row r="1595" spans="1:25" x14ac:dyDescent="0.3">
      <c r="A1595" s="1" t="s">
        <v>15855</v>
      </c>
      <c r="B1595" s="1">
        <v>5231</v>
      </c>
      <c r="C1595" s="1" t="s">
        <v>15856</v>
      </c>
      <c r="D1595">
        <v>1</v>
      </c>
      <c r="E1595">
        <v>74</v>
      </c>
      <c r="F1595" s="10">
        <f>spotify_data[[#This Row],[track_popularity]]/100</f>
        <v>0.74</v>
      </c>
      <c r="G1595" s="9" t="b">
        <v>0</v>
      </c>
      <c r="H1595" s="1">
        <f>+IF(spotify_data[[#This Row],[explicit]]=FALSE,0,1)</f>
        <v>0</v>
      </c>
      <c r="I1595" s="1" t="s">
        <v>15857</v>
      </c>
      <c r="J1595" s="7">
        <f>MATCH(spotify_data[[#This Row],[artist_name]],spotify_data[artist_name],0)</f>
        <v>1594</v>
      </c>
      <c r="K1595">
        <v>58</v>
      </c>
      <c r="L1595" s="10">
        <f>spotify_data[[#This Row],[artist_popularity]]/100</f>
        <v>0.57999999999999996</v>
      </c>
      <c r="M1595">
        <v>562813</v>
      </c>
      <c r="N1595" s="1" t="s">
        <v>23</v>
      </c>
      <c r="O1595" s="1" t="s">
        <v>15858</v>
      </c>
      <c r="P1595" s="1">
        <f>MATCH(spotify_data[[#This Row],[album_id]],spotify_data[album_id],0)</f>
        <v>1594</v>
      </c>
      <c r="Q1595" s="1" t="s">
        <v>15859</v>
      </c>
      <c r="R1595" s="2">
        <v>42114</v>
      </c>
      <c r="S1595" s="7">
        <f ca="1">+TODAY()-spotify_data[[#This Row],[Fecha lanzamiento Album]]</f>
        <v>3917</v>
      </c>
      <c r="T1595" s="7">
        <f ca="1">+spotify_data[[#This Row],[Antigüedad Album Dias]]/60</f>
        <v>65.283333333333331</v>
      </c>
      <c r="U1595" s="8">
        <f ca="1">spotify_data[[#This Row],[Antigüedad Album Meses]]/12</f>
        <v>5.4402777777777773</v>
      </c>
      <c r="V1595">
        <v>17</v>
      </c>
      <c r="W1595" s="1" t="s">
        <v>20</v>
      </c>
      <c r="X1595" s="1" t="str">
        <f>+IF(spotify_data[[#This Row],[album_type]]="album","Album",IF(spotify_data[[#This Row],[album_type]]="single","Single","Compilation"))</f>
        <v>Album</v>
      </c>
      <c r="Y1595">
        <v>455</v>
      </c>
    </row>
    <row r="1596" spans="1:25" x14ac:dyDescent="0.3">
      <c r="A1596" s="1" t="s">
        <v>15960</v>
      </c>
      <c r="B1596" s="1">
        <v>2745</v>
      </c>
      <c r="C1596" s="1" t="s">
        <v>15961</v>
      </c>
      <c r="D1596">
        <v>4</v>
      </c>
      <c r="E1596">
        <v>74</v>
      </c>
      <c r="F1596" s="10">
        <f>spotify_data[[#This Row],[track_popularity]]/100</f>
        <v>0.74</v>
      </c>
      <c r="G1596" s="9" t="b">
        <v>1</v>
      </c>
      <c r="H1596" s="1">
        <f>+IF(spotify_data[[#This Row],[explicit]]=FALSE,0,1)</f>
        <v>1</v>
      </c>
      <c r="I1596" s="1" t="s">
        <v>14069</v>
      </c>
      <c r="J1596" s="7">
        <f>MATCH(spotify_data[[#This Row],[artist_name]],spotify_data[artist_name],0)</f>
        <v>1595</v>
      </c>
      <c r="K1596">
        <v>74</v>
      </c>
      <c r="L1596" s="10">
        <f>spotify_data[[#This Row],[artist_popularity]]/100</f>
        <v>0.74</v>
      </c>
      <c r="M1596">
        <v>11543082</v>
      </c>
      <c r="N1596" s="1" t="s">
        <v>23</v>
      </c>
      <c r="O1596" s="1" t="s">
        <v>15962</v>
      </c>
      <c r="P1596" s="1">
        <f>MATCH(spotify_data[[#This Row],[album_id]],spotify_data[album_id],0)</f>
        <v>1595</v>
      </c>
      <c r="Q1596" s="1" t="s">
        <v>15963</v>
      </c>
      <c r="R1596" s="2">
        <v>42058</v>
      </c>
      <c r="S1596" s="7">
        <f ca="1">+TODAY()-spotify_data[[#This Row],[Fecha lanzamiento Album]]</f>
        <v>3973</v>
      </c>
      <c r="T1596" s="7">
        <f ca="1">+spotify_data[[#This Row],[Antigüedad Album Dias]]/60</f>
        <v>66.216666666666669</v>
      </c>
      <c r="U1596" s="8">
        <f ca="1">spotify_data[[#This Row],[Antigüedad Album Meses]]/12</f>
        <v>5.5180555555555557</v>
      </c>
      <c r="V1596">
        <v>12</v>
      </c>
      <c r="W1596" s="1" t="s">
        <v>20</v>
      </c>
      <c r="X1596" s="1" t="str">
        <f>+IF(spotify_data[[#This Row],[album_type]]="album","Album",IF(spotify_data[[#This Row],[album_type]]="single","Single","Compilation"))</f>
        <v>Album</v>
      </c>
      <c r="Y1596">
        <v>473</v>
      </c>
    </row>
    <row r="1597" spans="1:25" x14ac:dyDescent="0.3">
      <c r="A1597" s="1" t="s">
        <v>16174</v>
      </c>
      <c r="B1597" s="1">
        <v>7051</v>
      </c>
      <c r="C1597" s="1" t="s">
        <v>16175</v>
      </c>
      <c r="D1597">
        <v>3</v>
      </c>
      <c r="E1597">
        <v>74</v>
      </c>
      <c r="F1597" s="10">
        <f>spotify_data[[#This Row],[track_popularity]]/100</f>
        <v>0.74</v>
      </c>
      <c r="G1597" s="9" t="b">
        <v>1</v>
      </c>
      <c r="H1597" s="1">
        <f>+IF(spotify_data[[#This Row],[explicit]]=FALSE,0,1)</f>
        <v>1</v>
      </c>
      <c r="I1597" s="1" t="s">
        <v>4125</v>
      </c>
      <c r="J1597" s="7">
        <f>MATCH(spotify_data[[#This Row],[artist_name]],spotify_data[artist_name],0)</f>
        <v>926</v>
      </c>
      <c r="K1597">
        <v>84</v>
      </c>
      <c r="L1597" s="10">
        <f>spotify_data[[#This Row],[artist_popularity]]/100</f>
        <v>0.84</v>
      </c>
      <c r="M1597">
        <v>41172203</v>
      </c>
      <c r="N1597" s="1" t="s">
        <v>23</v>
      </c>
      <c r="O1597" s="1" t="s">
        <v>16176</v>
      </c>
      <c r="P1597" s="1">
        <f>MATCH(spotify_data[[#This Row],[album_id]],spotify_data[album_id],0)</f>
        <v>1596</v>
      </c>
      <c r="Q1597" s="1" t="s">
        <v>16177</v>
      </c>
      <c r="R1597" s="2">
        <v>41967</v>
      </c>
      <c r="S1597" s="7">
        <f ca="1">+TODAY()-spotify_data[[#This Row],[Fecha lanzamiento Album]]</f>
        <v>4064</v>
      </c>
      <c r="T1597" s="7">
        <f ca="1">+spotify_data[[#This Row],[Antigüedad Album Dias]]/60</f>
        <v>67.733333333333334</v>
      </c>
      <c r="U1597" s="8">
        <f ca="1">spotify_data[[#This Row],[Antigüedad Album Meses]]/12</f>
        <v>5.6444444444444448</v>
      </c>
      <c r="V1597">
        <v>20</v>
      </c>
      <c r="W1597" s="1" t="s">
        <v>20</v>
      </c>
      <c r="X1597" s="1" t="str">
        <f>+IF(spotify_data[[#This Row],[album_type]]="album","Album",IF(spotify_data[[#This Row],[album_type]]="single","Single","Compilation"))</f>
        <v>Album</v>
      </c>
      <c r="Y1597">
        <v>539</v>
      </c>
    </row>
    <row r="1598" spans="1:25" x14ac:dyDescent="0.3">
      <c r="A1598" s="1" t="s">
        <v>16200</v>
      </c>
      <c r="B1598" s="1">
        <v>759</v>
      </c>
      <c r="C1598" s="1" t="s">
        <v>13079</v>
      </c>
      <c r="D1598">
        <v>2</v>
      </c>
      <c r="E1598">
        <v>74</v>
      </c>
      <c r="F1598" s="10">
        <f>spotify_data[[#This Row],[track_popularity]]/100</f>
        <v>0.74</v>
      </c>
      <c r="G1598" s="9" t="b">
        <v>1</v>
      </c>
      <c r="H1598" s="1">
        <f>+IF(spotify_data[[#This Row],[explicit]]=FALSE,0,1)</f>
        <v>1</v>
      </c>
      <c r="I1598" s="1" t="s">
        <v>4125</v>
      </c>
      <c r="J1598" s="7">
        <f>MATCH(spotify_data[[#This Row],[artist_name]],spotify_data[artist_name],0)</f>
        <v>926</v>
      </c>
      <c r="K1598">
        <v>84</v>
      </c>
      <c r="L1598" s="10">
        <f>spotify_data[[#This Row],[artist_popularity]]/100</f>
        <v>0.84</v>
      </c>
      <c r="M1598">
        <v>41172203</v>
      </c>
      <c r="N1598" s="1" t="s">
        <v>23</v>
      </c>
      <c r="O1598" s="1" t="s">
        <v>16176</v>
      </c>
      <c r="P1598" s="1">
        <f>MATCH(spotify_data[[#This Row],[album_id]],spotify_data[album_id],0)</f>
        <v>1596</v>
      </c>
      <c r="Q1598" s="1" t="s">
        <v>16177</v>
      </c>
      <c r="R1598" s="2">
        <v>41967</v>
      </c>
      <c r="S1598" s="7">
        <f ca="1">+TODAY()-spotify_data[[#This Row],[Fecha lanzamiento Album]]</f>
        <v>4064</v>
      </c>
      <c r="T1598" s="7">
        <f ca="1">+spotify_data[[#This Row],[Antigüedad Album Dias]]/60</f>
        <v>67.733333333333334</v>
      </c>
      <c r="U1598" s="8">
        <f ca="1">spotify_data[[#This Row],[Antigüedad Album Meses]]/12</f>
        <v>5.6444444444444448</v>
      </c>
      <c r="V1598">
        <v>20</v>
      </c>
      <c r="W1598" s="1" t="s">
        <v>20</v>
      </c>
      <c r="X1598" s="1" t="str">
        <f>+IF(spotify_data[[#This Row],[album_type]]="album","Album",IF(spotify_data[[#This Row],[album_type]]="single","Single","Compilation"))</f>
        <v>Album</v>
      </c>
      <c r="Y1598">
        <v>615</v>
      </c>
    </row>
    <row r="1599" spans="1:25" x14ac:dyDescent="0.3">
      <c r="A1599" s="1" t="s">
        <v>16203</v>
      </c>
      <c r="B1599" s="1">
        <v>2608</v>
      </c>
      <c r="C1599" s="1" t="s">
        <v>16204</v>
      </c>
      <c r="D1599">
        <v>1</v>
      </c>
      <c r="E1599">
        <v>74</v>
      </c>
      <c r="F1599" s="10">
        <f>spotify_data[[#This Row],[track_popularity]]/100</f>
        <v>0.74</v>
      </c>
      <c r="G1599" s="9" t="b">
        <v>0</v>
      </c>
      <c r="H1599" s="1">
        <f>+IF(spotify_data[[#This Row],[explicit]]=FALSE,0,1)</f>
        <v>0</v>
      </c>
      <c r="I1599" s="1" t="s">
        <v>2164</v>
      </c>
      <c r="J1599" s="7">
        <f>MATCH(spotify_data[[#This Row],[artist_name]],spotify_data[artist_name],0)</f>
        <v>189</v>
      </c>
      <c r="K1599">
        <v>90</v>
      </c>
      <c r="L1599" s="10">
        <f>spotify_data[[#This Row],[artist_popularity]]/100</f>
        <v>0.9</v>
      </c>
      <c r="M1599">
        <v>107389514</v>
      </c>
      <c r="N1599" s="1" t="s">
        <v>516</v>
      </c>
      <c r="O1599" s="1" t="s">
        <v>16205</v>
      </c>
      <c r="P1599" s="1">
        <f>MATCH(spotify_data[[#This Row],[album_id]],spotify_data[album_id],0)</f>
        <v>1598</v>
      </c>
      <c r="Q1599" s="1" t="s">
        <v>16204</v>
      </c>
      <c r="R1599" s="2">
        <v>41967</v>
      </c>
      <c r="S1599" s="7">
        <f ca="1">+TODAY()-spotify_data[[#This Row],[Fecha lanzamiento Album]]</f>
        <v>4064</v>
      </c>
      <c r="T1599" s="7">
        <f ca="1">+spotify_data[[#This Row],[Antigüedad Album Dias]]/60</f>
        <v>67.733333333333334</v>
      </c>
      <c r="U1599" s="8">
        <f ca="1">spotify_data[[#This Row],[Antigüedad Album Meses]]/12</f>
        <v>5.6444444444444448</v>
      </c>
      <c r="V1599">
        <v>1</v>
      </c>
      <c r="W1599" s="1" t="s">
        <v>21</v>
      </c>
      <c r="X1599" s="1" t="str">
        <f>+IF(spotify_data[[#This Row],[album_type]]="album","Album",IF(spotify_data[[#This Row],[album_type]]="single","Single","Compilation"))</f>
        <v>Single</v>
      </c>
      <c r="Y1599">
        <v>34</v>
      </c>
    </row>
    <row r="1600" spans="1:25" x14ac:dyDescent="0.3">
      <c r="A1600" s="1" t="s">
        <v>16300</v>
      </c>
      <c r="B1600" s="1">
        <v>7105</v>
      </c>
      <c r="C1600" s="1" t="s">
        <v>16301</v>
      </c>
      <c r="D1600">
        <v>2</v>
      </c>
      <c r="E1600">
        <v>74</v>
      </c>
      <c r="F1600" s="10">
        <f>spotify_data[[#This Row],[track_popularity]]/100</f>
        <v>0.74</v>
      </c>
      <c r="G1600" s="9" t="b">
        <v>0</v>
      </c>
      <c r="H1600" s="1">
        <f>+IF(spotify_data[[#This Row],[explicit]]=FALSE,0,1)</f>
        <v>0</v>
      </c>
      <c r="I1600" s="1" t="s">
        <v>318</v>
      </c>
      <c r="J1600" s="7">
        <f>MATCH(spotify_data[[#This Row],[artist_name]],spotify_data[artist_name],0)</f>
        <v>2</v>
      </c>
      <c r="K1600">
        <v>100</v>
      </c>
      <c r="L1600" s="10">
        <f>spotify_data[[#This Row],[artist_popularity]]/100</f>
        <v>1</v>
      </c>
      <c r="M1600">
        <v>145489371</v>
      </c>
      <c r="N1600" s="1" t="s">
        <v>319</v>
      </c>
      <c r="O1600" s="1" t="s">
        <v>16295</v>
      </c>
      <c r="P1600" s="1">
        <f>MATCH(spotify_data[[#This Row],[album_id]],spotify_data[album_id],0)</f>
        <v>1599</v>
      </c>
      <c r="Q1600" s="1" t="s">
        <v>16296</v>
      </c>
      <c r="R1600" s="2">
        <v>41939</v>
      </c>
      <c r="S1600" s="7">
        <f ca="1">+TODAY()-spotify_data[[#This Row],[Fecha lanzamiento Album]]</f>
        <v>4092</v>
      </c>
      <c r="T1600" s="7">
        <f ca="1">+spotify_data[[#This Row],[Antigüedad Album Dias]]/60</f>
        <v>68.2</v>
      </c>
      <c r="U1600" s="8">
        <f ca="1">spotify_data[[#This Row],[Antigüedad Album Meses]]/12</f>
        <v>5.6833333333333336</v>
      </c>
      <c r="V1600">
        <v>13</v>
      </c>
      <c r="W1600" s="1" t="s">
        <v>20</v>
      </c>
      <c r="X1600" s="1" t="str">
        <f>+IF(spotify_data[[#This Row],[album_type]]="album","Album",IF(spotify_data[[#This Row],[album_type]]="single","Single","Compilation"))</f>
        <v>Album</v>
      </c>
      <c r="Y1600">
        <v>386</v>
      </c>
    </row>
    <row r="1601" spans="1:25" x14ac:dyDescent="0.3">
      <c r="A1601" s="1" t="s">
        <v>16335</v>
      </c>
      <c r="B1601" s="1">
        <v>5941</v>
      </c>
      <c r="C1601" s="1" t="s">
        <v>16336</v>
      </c>
      <c r="D1601">
        <v>1</v>
      </c>
      <c r="E1601">
        <v>74</v>
      </c>
      <c r="F1601" s="10">
        <f>spotify_data[[#This Row],[track_popularity]]/100</f>
        <v>0.74</v>
      </c>
      <c r="G1601" s="9" t="b">
        <v>0</v>
      </c>
      <c r="H1601" s="1">
        <f>+IF(spotify_data[[#This Row],[explicit]]=FALSE,0,1)</f>
        <v>0</v>
      </c>
      <c r="I1601" s="1" t="s">
        <v>10708</v>
      </c>
      <c r="J1601" s="7">
        <f>MATCH(spotify_data[[#This Row],[artist_name]],spotify_data[artist_name],0)</f>
        <v>138</v>
      </c>
      <c r="K1601">
        <v>77</v>
      </c>
      <c r="L1601" s="10">
        <f>spotify_data[[#This Row],[artist_popularity]]/100</f>
        <v>0.77</v>
      </c>
      <c r="M1601">
        <v>9281733</v>
      </c>
      <c r="N1601" s="1" t="s">
        <v>23</v>
      </c>
      <c r="O1601" s="1" t="s">
        <v>16337</v>
      </c>
      <c r="P1601" s="1">
        <f>MATCH(spotify_data[[#This Row],[album_id]],spotify_data[album_id],0)</f>
        <v>1600</v>
      </c>
      <c r="Q1601" s="1" t="s">
        <v>16336</v>
      </c>
      <c r="R1601" s="2">
        <v>41926</v>
      </c>
      <c r="S1601" s="7">
        <f ca="1">+TODAY()-spotify_data[[#This Row],[Fecha lanzamiento Album]]</f>
        <v>4105</v>
      </c>
      <c r="T1601" s="7">
        <f ca="1">+spotify_data[[#This Row],[Antigüedad Album Dias]]/60</f>
        <v>68.416666666666671</v>
      </c>
      <c r="U1601" s="8">
        <f ca="1">spotify_data[[#This Row],[Antigüedad Album Meses]]/12</f>
        <v>5.7013888888888893</v>
      </c>
      <c r="V1601">
        <v>1</v>
      </c>
      <c r="W1601" s="1" t="s">
        <v>21</v>
      </c>
      <c r="X1601" s="1" t="str">
        <f>+IF(spotify_data[[#This Row],[album_type]]="album","Album",IF(spotify_data[[#This Row],[album_type]]="single","Single","Compilation"))</f>
        <v>Single</v>
      </c>
      <c r="Y1601">
        <v>412</v>
      </c>
    </row>
    <row r="1602" spans="1:25" x14ac:dyDescent="0.3">
      <c r="A1602" s="1" t="s">
        <v>16389</v>
      </c>
      <c r="B1602" s="1">
        <v>768</v>
      </c>
      <c r="C1602" s="1" t="s">
        <v>16390</v>
      </c>
      <c r="D1602">
        <v>9</v>
      </c>
      <c r="E1602">
        <v>74</v>
      </c>
      <c r="F1602" s="10">
        <f>spotify_data[[#This Row],[track_popularity]]/100</f>
        <v>0.74</v>
      </c>
      <c r="G1602" s="9" t="b">
        <v>0</v>
      </c>
      <c r="H1602" s="1">
        <f>+IF(spotify_data[[#This Row],[explicit]]=FALSE,0,1)</f>
        <v>0</v>
      </c>
      <c r="I1602" s="1" t="s">
        <v>3252</v>
      </c>
      <c r="J1602" s="7">
        <f>MATCH(spotify_data[[#This Row],[artist_name]],spotify_data[artist_name],0)</f>
        <v>347</v>
      </c>
      <c r="K1602">
        <v>82</v>
      </c>
      <c r="L1602" s="10">
        <f>spotify_data[[#This Row],[artist_popularity]]/100</f>
        <v>0.82</v>
      </c>
      <c r="M1602">
        <v>9114093</v>
      </c>
      <c r="N1602" s="1" t="s">
        <v>23</v>
      </c>
      <c r="O1602" s="1" t="s">
        <v>16391</v>
      </c>
      <c r="P1602" s="1">
        <f>MATCH(spotify_data[[#This Row],[album_id]],spotify_data[album_id],0)</f>
        <v>347</v>
      </c>
      <c r="Q1602" s="1" t="s">
        <v>3252</v>
      </c>
      <c r="R1602" s="2">
        <v>41901</v>
      </c>
      <c r="S1602" s="7">
        <f ca="1">+TODAY()-spotify_data[[#This Row],[Fecha lanzamiento Album]]</f>
        <v>4130</v>
      </c>
      <c r="T1602" s="7">
        <f ca="1">+spotify_data[[#This Row],[Antigüedad Album Dias]]/60</f>
        <v>68.833333333333329</v>
      </c>
      <c r="U1602" s="8">
        <f ca="1">spotify_data[[#This Row],[Antigüedad Album Meses]]/12</f>
        <v>5.7361111111111107</v>
      </c>
      <c r="V1602">
        <v>13</v>
      </c>
      <c r="W1602" s="1" t="s">
        <v>20</v>
      </c>
      <c r="X1602" s="1" t="str">
        <f>+IF(spotify_data[[#This Row],[album_type]]="album","Album",IF(spotify_data[[#This Row],[album_type]]="single","Single","Compilation"))</f>
        <v>Album</v>
      </c>
      <c r="Y1602">
        <v>382</v>
      </c>
    </row>
    <row r="1603" spans="1:25" x14ac:dyDescent="0.3">
      <c r="A1603" s="1" t="s">
        <v>16811</v>
      </c>
      <c r="B1603" s="1">
        <v>6794</v>
      </c>
      <c r="C1603" s="1" t="s">
        <v>16812</v>
      </c>
      <c r="D1603">
        <v>2</v>
      </c>
      <c r="E1603">
        <v>74</v>
      </c>
      <c r="F1603" s="10">
        <f>spotify_data[[#This Row],[track_popularity]]/100</f>
        <v>0.74</v>
      </c>
      <c r="G1603" s="9" t="b">
        <v>0</v>
      </c>
      <c r="H1603" s="1">
        <f>+IF(spotify_data[[#This Row],[explicit]]=FALSE,0,1)</f>
        <v>0</v>
      </c>
      <c r="I1603" s="1" t="s">
        <v>7856</v>
      </c>
      <c r="J1603" s="7">
        <f>MATCH(spotify_data[[#This Row],[artist_name]],spotify_data[artist_name],0)</f>
        <v>1602</v>
      </c>
      <c r="K1603">
        <v>69</v>
      </c>
      <c r="L1603" s="10">
        <f>spotify_data[[#This Row],[artist_popularity]]/100</f>
        <v>0.69</v>
      </c>
      <c r="M1603">
        <v>967620</v>
      </c>
      <c r="N1603" s="1" t="s">
        <v>23</v>
      </c>
      <c r="O1603" s="1" t="s">
        <v>16813</v>
      </c>
      <c r="P1603" s="1">
        <f>MATCH(spotify_data[[#This Row],[album_id]],spotify_data[album_id],0)</f>
        <v>1602</v>
      </c>
      <c r="Q1603" s="1" t="s">
        <v>16814</v>
      </c>
      <c r="R1603" s="2">
        <v>41688</v>
      </c>
      <c r="S1603" s="7">
        <f ca="1">+TODAY()-spotify_data[[#This Row],[Fecha lanzamiento Album]]</f>
        <v>4343</v>
      </c>
      <c r="T1603" s="7">
        <f ca="1">+spotify_data[[#This Row],[Antigüedad Album Dias]]/60</f>
        <v>72.38333333333334</v>
      </c>
      <c r="U1603" s="8">
        <f ca="1">spotify_data[[#This Row],[Antigüedad Album Meses]]/12</f>
        <v>6.031944444444445</v>
      </c>
      <c r="V1603">
        <v>11</v>
      </c>
      <c r="W1603" s="1" t="s">
        <v>20</v>
      </c>
      <c r="X1603" s="1" t="str">
        <f>+IF(spotify_data[[#This Row],[album_type]]="album","Album",IF(spotify_data[[#This Row],[album_type]]="single","Single","Compilation"))</f>
        <v>Album</v>
      </c>
      <c r="Y1603">
        <v>378</v>
      </c>
    </row>
    <row r="1604" spans="1:25" x14ac:dyDescent="0.3">
      <c r="A1604" s="1" t="s">
        <v>16893</v>
      </c>
      <c r="B1604" s="1">
        <v>8208</v>
      </c>
      <c r="C1604" s="1" t="s">
        <v>16894</v>
      </c>
      <c r="D1604">
        <v>3</v>
      </c>
      <c r="E1604">
        <v>74</v>
      </c>
      <c r="F1604" s="10">
        <f>spotify_data[[#This Row],[track_popularity]]/100</f>
        <v>0.74</v>
      </c>
      <c r="G1604" s="9" t="b">
        <v>1</v>
      </c>
      <c r="H1604" s="1">
        <f>+IF(spotify_data[[#This Row],[explicit]]=FALSE,0,1)</f>
        <v>1</v>
      </c>
      <c r="I1604" s="1" t="s">
        <v>16895</v>
      </c>
      <c r="J1604" s="7">
        <f>MATCH(spotify_data[[#This Row],[artist_name]],spotify_data[artist_name],0)</f>
        <v>1603</v>
      </c>
      <c r="K1604">
        <v>67</v>
      </c>
      <c r="L1604" s="10">
        <f>spotify_data[[#This Row],[artist_popularity]]/100</f>
        <v>0.67</v>
      </c>
      <c r="M1604">
        <v>2967234</v>
      </c>
      <c r="N1604" s="1" t="s">
        <v>23</v>
      </c>
      <c r="O1604" s="1" t="s">
        <v>16896</v>
      </c>
      <c r="P1604" s="1">
        <f>MATCH(spotify_data[[#This Row],[album_id]],spotify_data[album_id],0)</f>
        <v>1603</v>
      </c>
      <c r="Q1604" s="1" t="s">
        <v>16897</v>
      </c>
      <c r="R1604" s="2">
        <v>41645</v>
      </c>
      <c r="S1604" s="7">
        <f ca="1">+TODAY()-spotify_data[[#This Row],[Fecha lanzamiento Album]]</f>
        <v>4386</v>
      </c>
      <c r="T1604" s="7">
        <f ca="1">+spotify_data[[#This Row],[Antigüedad Album Dias]]/60</f>
        <v>73.099999999999994</v>
      </c>
      <c r="U1604" s="8">
        <f ca="1">spotify_data[[#This Row],[Antigüedad Album Meses]]/12</f>
        <v>6.0916666666666659</v>
      </c>
      <c r="V1604">
        <v>18</v>
      </c>
      <c r="W1604" s="1" t="s">
        <v>20</v>
      </c>
      <c r="X1604" s="1" t="str">
        <f>+IF(spotify_data[[#This Row],[album_type]]="album","Album",IF(spotify_data[[#This Row],[album_type]]="single","Single","Compilation"))</f>
        <v>Album</v>
      </c>
      <c r="Y1604">
        <v>363</v>
      </c>
    </row>
    <row r="1605" spans="1:25" x14ac:dyDescent="0.3">
      <c r="A1605" s="1" t="s">
        <v>16944</v>
      </c>
      <c r="B1605" s="1">
        <v>2124</v>
      </c>
      <c r="C1605" s="1" t="s">
        <v>13128</v>
      </c>
      <c r="D1605">
        <v>9</v>
      </c>
      <c r="E1605">
        <v>74</v>
      </c>
      <c r="F1605" s="10">
        <f>spotify_data[[#This Row],[track_popularity]]/100</f>
        <v>0.74</v>
      </c>
      <c r="G1605" s="9" t="b">
        <v>0</v>
      </c>
      <c r="H1605" s="1">
        <f>+IF(spotify_data[[#This Row],[explicit]]=FALSE,0,1)</f>
        <v>0</v>
      </c>
      <c r="I1605" s="1" t="s">
        <v>318</v>
      </c>
      <c r="J1605" s="7">
        <f>MATCH(spotify_data[[#This Row],[artist_name]],spotify_data[artist_name],0)</f>
        <v>2</v>
      </c>
      <c r="K1605">
        <v>100</v>
      </c>
      <c r="L1605" s="10">
        <f>spotify_data[[#This Row],[artist_popularity]]/100</f>
        <v>1</v>
      </c>
      <c r="M1605">
        <v>145443567</v>
      </c>
      <c r="N1605" s="1" t="s">
        <v>319</v>
      </c>
      <c r="O1605" s="1" t="s">
        <v>16945</v>
      </c>
      <c r="P1605" s="1">
        <f>MATCH(spotify_data[[#This Row],[album_id]],spotify_data[album_id],0)</f>
        <v>1604</v>
      </c>
      <c r="Q1605" s="1" t="s">
        <v>16296</v>
      </c>
      <c r="R1605" s="2">
        <v>41640</v>
      </c>
      <c r="S1605" s="7">
        <f ca="1">+TODAY()-spotify_data[[#This Row],[Fecha lanzamiento Album]]</f>
        <v>4391</v>
      </c>
      <c r="T1605" s="7">
        <f ca="1">+spotify_data[[#This Row],[Antigüedad Album Dias]]/60</f>
        <v>73.183333333333337</v>
      </c>
      <c r="U1605" s="8">
        <f ca="1">spotify_data[[#This Row],[Antigüedad Album Meses]]/12</f>
        <v>6.0986111111111114</v>
      </c>
      <c r="V1605">
        <v>13</v>
      </c>
      <c r="W1605" s="1" t="s">
        <v>20</v>
      </c>
      <c r="X1605" s="1" t="str">
        <f>+IF(spotify_data[[#This Row],[album_type]]="album","Album",IF(spotify_data[[#This Row],[album_type]]="single","Single","Compilation"))</f>
        <v>Album</v>
      </c>
      <c r="Y1605">
        <v>367</v>
      </c>
    </row>
    <row r="1606" spans="1:25" x14ac:dyDescent="0.3">
      <c r="A1606" s="1" t="s">
        <v>17083</v>
      </c>
      <c r="B1606" s="1">
        <v>2841</v>
      </c>
      <c r="C1606" s="1" t="s">
        <v>17082</v>
      </c>
      <c r="D1606">
        <v>9</v>
      </c>
      <c r="E1606">
        <v>74</v>
      </c>
      <c r="F1606" s="10">
        <f>spotify_data[[#This Row],[track_popularity]]/100</f>
        <v>0.74</v>
      </c>
      <c r="G1606" s="9" t="b">
        <v>1</v>
      </c>
      <c r="H1606" s="1">
        <f>+IF(spotify_data[[#This Row],[explicit]]=FALSE,0,1)</f>
        <v>1</v>
      </c>
      <c r="I1606" s="1" t="s">
        <v>3466</v>
      </c>
      <c r="J1606" s="7">
        <f>MATCH(spotify_data[[#This Row],[artist_name]],spotify_data[artist_name],0)</f>
        <v>106</v>
      </c>
      <c r="K1606">
        <v>88</v>
      </c>
      <c r="L1606" s="10">
        <f>spotify_data[[#This Row],[artist_popularity]]/100</f>
        <v>0.88</v>
      </c>
      <c r="M1606">
        <v>104517308</v>
      </c>
      <c r="N1606" s="1" t="s">
        <v>3467</v>
      </c>
      <c r="O1606" s="1" t="s">
        <v>17084</v>
      </c>
      <c r="P1606" s="1">
        <f>MATCH(spotify_data[[#This Row],[album_id]],spotify_data[album_id],0)</f>
        <v>1605</v>
      </c>
      <c r="Q1606" s="1" t="s">
        <v>17085</v>
      </c>
      <c r="R1606" s="2">
        <v>41583</v>
      </c>
      <c r="S1606" s="7">
        <f ca="1">+TODAY()-spotify_data[[#This Row],[Fecha lanzamiento Album]]</f>
        <v>4448</v>
      </c>
      <c r="T1606" s="7">
        <f ca="1">+spotify_data[[#This Row],[Antigüedad Album Dias]]/60</f>
        <v>74.13333333333334</v>
      </c>
      <c r="U1606" s="8">
        <f ca="1">spotify_data[[#This Row],[Antigüedad Album Meses]]/12</f>
        <v>6.177777777777778</v>
      </c>
      <c r="V1606">
        <v>21</v>
      </c>
      <c r="W1606" s="1" t="s">
        <v>20</v>
      </c>
      <c r="X1606" s="1" t="str">
        <f>+IF(spotify_data[[#This Row],[album_type]]="album","Album",IF(spotify_data[[#This Row],[album_type]]="single","Single","Compilation"))</f>
        <v>Album</v>
      </c>
      <c r="Y1606">
        <v>605</v>
      </c>
    </row>
    <row r="1607" spans="1:25" x14ac:dyDescent="0.3">
      <c r="A1607" s="1" t="s">
        <v>17150</v>
      </c>
      <c r="B1607" s="1">
        <v>3328</v>
      </c>
      <c r="C1607" s="1" t="s">
        <v>17151</v>
      </c>
      <c r="D1607">
        <v>6</v>
      </c>
      <c r="E1607">
        <v>74</v>
      </c>
      <c r="F1607" s="10">
        <f>spotify_data[[#This Row],[track_popularity]]/100</f>
        <v>0.74</v>
      </c>
      <c r="G1607" s="9" t="b">
        <v>0</v>
      </c>
      <c r="H1607" s="1">
        <f>+IF(spotify_data[[#This Row],[explicit]]=FALSE,0,1)</f>
        <v>0</v>
      </c>
      <c r="I1607" s="1" t="s">
        <v>3360</v>
      </c>
      <c r="J1607" s="7">
        <f>MATCH(spotify_data[[#This Row],[artist_name]],spotify_data[artist_name],0)</f>
        <v>949</v>
      </c>
      <c r="K1607">
        <v>83</v>
      </c>
      <c r="L1607" s="10">
        <f>spotify_data[[#This Row],[artist_popularity]]/100</f>
        <v>0.83</v>
      </c>
      <c r="M1607">
        <v>38385499</v>
      </c>
      <c r="N1607" s="1" t="s">
        <v>516</v>
      </c>
      <c r="O1607" s="1" t="s">
        <v>17152</v>
      </c>
      <c r="P1607" s="1">
        <f>MATCH(spotify_data[[#This Row],[album_id]],spotify_data[album_id],0)</f>
        <v>1606</v>
      </c>
      <c r="Q1607" s="1" t="s">
        <v>17153</v>
      </c>
      <c r="R1607" s="2">
        <v>41565</v>
      </c>
      <c r="S1607" s="7">
        <f ca="1">+TODAY()-spotify_data[[#This Row],[Fecha lanzamiento Album]]</f>
        <v>4466</v>
      </c>
      <c r="T1607" s="7">
        <f ca="1">+spotify_data[[#This Row],[Antigüedad Album Dias]]/60</f>
        <v>74.433333333333337</v>
      </c>
      <c r="U1607" s="8">
        <f ca="1">spotify_data[[#This Row],[Antigüedad Album Meses]]/12</f>
        <v>6.2027777777777784</v>
      </c>
      <c r="V1607">
        <v>16</v>
      </c>
      <c r="W1607" s="1" t="s">
        <v>20</v>
      </c>
      <c r="X1607" s="1" t="str">
        <f>+IF(spotify_data[[#This Row],[album_type]]="album","Album",IF(spotify_data[[#This Row],[album_type]]="single","Single","Compilation"))</f>
        <v>Album</v>
      </c>
      <c r="Y1607">
        <v>359</v>
      </c>
    </row>
    <row r="1608" spans="1:25" x14ac:dyDescent="0.3">
      <c r="A1608" s="1" t="s">
        <v>17604</v>
      </c>
      <c r="B1608" s="1">
        <v>5277</v>
      </c>
      <c r="C1608" s="1" t="s">
        <v>17605</v>
      </c>
      <c r="D1608">
        <v>7</v>
      </c>
      <c r="E1608">
        <v>74</v>
      </c>
      <c r="F1608" s="10">
        <f>spotify_data[[#This Row],[track_popularity]]/100</f>
        <v>0.74</v>
      </c>
      <c r="G1608" s="9" t="b">
        <v>0</v>
      </c>
      <c r="H1608" s="1">
        <f>+IF(spotify_data[[#This Row],[explicit]]=FALSE,0,1)</f>
        <v>0</v>
      </c>
      <c r="I1608" s="1" t="s">
        <v>17606</v>
      </c>
      <c r="J1608" s="7">
        <f>MATCH(spotify_data[[#This Row],[artist_name]],spotify_data[artist_name],0)</f>
        <v>1607</v>
      </c>
      <c r="K1608">
        <v>62</v>
      </c>
      <c r="L1608" s="10">
        <f>spotify_data[[#This Row],[artist_popularity]]/100</f>
        <v>0.62</v>
      </c>
      <c r="M1608">
        <v>453018</v>
      </c>
      <c r="N1608" s="1" t="s">
        <v>17607</v>
      </c>
      <c r="O1608" s="1" t="s">
        <v>17608</v>
      </c>
      <c r="P1608" s="1">
        <f>MATCH(spotify_data[[#This Row],[album_id]],spotify_data[album_id],0)</f>
        <v>1607</v>
      </c>
      <c r="Q1608" s="1" t="s">
        <v>17609</v>
      </c>
      <c r="R1608" s="2">
        <v>41369</v>
      </c>
      <c r="S1608" s="7">
        <f ca="1">+TODAY()-spotify_data[[#This Row],[Fecha lanzamiento Album]]</f>
        <v>4662</v>
      </c>
      <c r="T1608" s="7">
        <f ca="1">+spotify_data[[#This Row],[Antigüedad Album Dias]]/60</f>
        <v>77.7</v>
      </c>
      <c r="U1608" s="8">
        <f ca="1">spotify_data[[#This Row],[Antigüedad Album Meses]]/12</f>
        <v>6.4750000000000005</v>
      </c>
      <c r="V1608">
        <v>12</v>
      </c>
      <c r="W1608" s="1" t="s">
        <v>20</v>
      </c>
      <c r="X1608" s="1" t="str">
        <f>+IF(spotify_data[[#This Row],[album_type]]="album","Album",IF(spotify_data[[#This Row],[album_type]]="single","Single","Compilation"))</f>
        <v>Album</v>
      </c>
      <c r="Y1608">
        <v>415</v>
      </c>
    </row>
    <row r="1609" spans="1:25" x14ac:dyDescent="0.3">
      <c r="A1609" s="1" t="s">
        <v>17641</v>
      </c>
      <c r="B1609" s="1">
        <v>4535</v>
      </c>
      <c r="C1609" s="1" t="s">
        <v>17642</v>
      </c>
      <c r="D1609">
        <v>1</v>
      </c>
      <c r="E1609">
        <v>74</v>
      </c>
      <c r="F1609" s="10">
        <f>spotify_data[[#This Row],[track_popularity]]/100</f>
        <v>0.74</v>
      </c>
      <c r="G1609" s="9" t="b">
        <v>0</v>
      </c>
      <c r="H1609" s="1">
        <f>+IF(spotify_data[[#This Row],[explicit]]=FALSE,0,1)</f>
        <v>0</v>
      </c>
      <c r="I1609" s="1" t="s">
        <v>5599</v>
      </c>
      <c r="J1609" s="7">
        <f>MATCH(spotify_data[[#This Row],[artist_name]],spotify_data[artist_name],0)</f>
        <v>100</v>
      </c>
      <c r="K1609">
        <v>88</v>
      </c>
      <c r="L1609" s="10">
        <f>spotify_data[[#This Row],[artist_popularity]]/100</f>
        <v>0.88</v>
      </c>
      <c r="M1609">
        <v>51773650</v>
      </c>
      <c r="N1609" s="1" t="s">
        <v>5600</v>
      </c>
      <c r="O1609" s="1" t="s">
        <v>17643</v>
      </c>
      <c r="P1609" s="1">
        <f>MATCH(spotify_data[[#This Row],[album_id]],spotify_data[album_id],0)</f>
        <v>1608</v>
      </c>
      <c r="Q1609" s="1" t="s">
        <v>17644</v>
      </c>
      <c r="R1609" s="2">
        <v>41306</v>
      </c>
      <c r="S1609" s="7">
        <f ca="1">+TODAY()-spotify_data[[#This Row],[Fecha lanzamiento Album]]</f>
        <v>4725</v>
      </c>
      <c r="T1609" s="7">
        <f ca="1">+spotify_data[[#This Row],[Antigüedad Album Dias]]/60</f>
        <v>78.75</v>
      </c>
      <c r="U1609" s="8">
        <f ca="1">spotify_data[[#This Row],[Antigüedad Album Meses]]/12</f>
        <v>6.5625</v>
      </c>
      <c r="V1609">
        <v>1</v>
      </c>
      <c r="W1609" s="1" t="s">
        <v>21</v>
      </c>
      <c r="X1609" s="1" t="str">
        <f>+IF(spotify_data[[#This Row],[album_type]]="album","Album",IF(spotify_data[[#This Row],[album_type]]="single","Single","Compilation"))</f>
        <v>Single</v>
      </c>
      <c r="Y1609">
        <v>358</v>
      </c>
    </row>
    <row r="1610" spans="1:25" x14ac:dyDescent="0.3">
      <c r="A1610" s="1" t="s">
        <v>17818</v>
      </c>
      <c r="B1610" s="1">
        <v>662</v>
      </c>
      <c r="C1610" s="1" t="s">
        <v>17819</v>
      </c>
      <c r="D1610">
        <v>1</v>
      </c>
      <c r="E1610">
        <v>74</v>
      </c>
      <c r="F1610" s="10">
        <f>spotify_data[[#This Row],[track_popularity]]/100</f>
        <v>0.74</v>
      </c>
      <c r="G1610" s="9" t="b">
        <v>0</v>
      </c>
      <c r="H1610" s="1">
        <f>+IF(spotify_data[[#This Row],[explicit]]=FALSE,0,1)</f>
        <v>0</v>
      </c>
      <c r="I1610" s="1" t="s">
        <v>17770</v>
      </c>
      <c r="J1610" s="7">
        <f>MATCH(spotify_data[[#This Row],[artist_name]],spotify_data[artist_name],0)</f>
        <v>1609</v>
      </c>
      <c r="K1610">
        <v>72</v>
      </c>
      <c r="L1610" s="10">
        <f>spotify_data[[#This Row],[artist_popularity]]/100</f>
        <v>0.72</v>
      </c>
      <c r="M1610">
        <v>5647181</v>
      </c>
      <c r="N1610" s="1" t="s">
        <v>23</v>
      </c>
      <c r="O1610" s="1" t="s">
        <v>17820</v>
      </c>
      <c r="P1610" s="1">
        <f>MATCH(spotify_data[[#This Row],[album_id]],spotify_data[album_id],0)</f>
        <v>1609</v>
      </c>
      <c r="Q1610" s="1" t="s">
        <v>17821</v>
      </c>
      <c r="R1610" s="2">
        <v>41275</v>
      </c>
      <c r="S1610" s="7">
        <f ca="1">+TODAY()-spotify_data[[#This Row],[Fecha lanzamiento Album]]</f>
        <v>4756</v>
      </c>
      <c r="T1610" s="7">
        <f ca="1">+spotify_data[[#This Row],[Antigüedad Album Dias]]/60</f>
        <v>79.266666666666666</v>
      </c>
      <c r="U1610" s="8">
        <f ca="1">spotify_data[[#This Row],[Antigüedad Album Meses]]/12</f>
        <v>6.6055555555555552</v>
      </c>
      <c r="V1610">
        <v>25</v>
      </c>
      <c r="W1610" s="1" t="s">
        <v>20</v>
      </c>
      <c r="X1610" s="1" t="str">
        <f>+IF(spotify_data[[#This Row],[album_type]]="album","Album",IF(spotify_data[[#This Row],[album_type]]="single","Single","Compilation"))</f>
        <v>Album</v>
      </c>
      <c r="Y1610">
        <v>356</v>
      </c>
    </row>
    <row r="1611" spans="1:25" x14ac:dyDescent="0.3">
      <c r="A1611" s="1" t="s">
        <v>17935</v>
      </c>
      <c r="B1611" s="1">
        <v>8226</v>
      </c>
      <c r="C1611" s="1" t="s">
        <v>17936</v>
      </c>
      <c r="D1611">
        <v>2</v>
      </c>
      <c r="E1611">
        <v>74</v>
      </c>
      <c r="F1611" s="10">
        <f>spotify_data[[#This Row],[track_popularity]]/100</f>
        <v>0.74</v>
      </c>
      <c r="G1611" s="9" t="b">
        <v>0</v>
      </c>
      <c r="H1611" s="1">
        <f>+IF(spotify_data[[#This Row],[explicit]]=FALSE,0,1)</f>
        <v>0</v>
      </c>
      <c r="I1611" s="1" t="s">
        <v>16191</v>
      </c>
      <c r="J1611" s="7">
        <f>MATCH(spotify_data[[#This Row],[artist_name]],spotify_data[artist_name],0)</f>
        <v>1610</v>
      </c>
      <c r="K1611">
        <v>62</v>
      </c>
      <c r="L1611" s="10">
        <f>spotify_data[[#This Row],[artist_popularity]]/100</f>
        <v>0.62</v>
      </c>
      <c r="M1611">
        <v>3186182</v>
      </c>
      <c r="N1611" s="1" t="s">
        <v>23</v>
      </c>
      <c r="O1611" s="1" t="s">
        <v>17927</v>
      </c>
      <c r="P1611" s="1">
        <f>MATCH(spotify_data[[#This Row],[album_id]],spotify_data[album_id],0)</f>
        <v>1610</v>
      </c>
      <c r="Q1611" s="1" t="s">
        <v>17928</v>
      </c>
      <c r="R1611" s="2">
        <v>41239</v>
      </c>
      <c r="S1611" s="7">
        <f ca="1">+TODAY()-spotify_data[[#This Row],[Fecha lanzamiento Album]]</f>
        <v>4792</v>
      </c>
      <c r="T1611" s="7">
        <f ca="1">+spotify_data[[#This Row],[Antigüedad Album Dias]]/60</f>
        <v>79.86666666666666</v>
      </c>
      <c r="U1611" s="8">
        <f ca="1">spotify_data[[#This Row],[Antigüedad Album Meses]]/12</f>
        <v>6.655555555555555</v>
      </c>
      <c r="V1611">
        <v>24</v>
      </c>
      <c r="W1611" s="1" t="s">
        <v>20</v>
      </c>
      <c r="X1611" s="1" t="str">
        <f>+IF(spotify_data[[#This Row],[album_type]]="album","Album",IF(spotify_data[[#This Row],[album_type]]="single","Single","Compilation"))</f>
        <v>Album</v>
      </c>
      <c r="Y1611">
        <v>309</v>
      </c>
    </row>
    <row r="1612" spans="1:25" x14ac:dyDescent="0.3">
      <c r="A1612" s="1" t="s">
        <v>18321</v>
      </c>
      <c r="B1612" s="1">
        <v>4023</v>
      </c>
      <c r="C1612" s="1" t="s">
        <v>18322</v>
      </c>
      <c r="D1612">
        <v>2</v>
      </c>
      <c r="E1612">
        <v>74</v>
      </c>
      <c r="F1612" s="10">
        <f>spotify_data[[#This Row],[track_popularity]]/100</f>
        <v>0.74</v>
      </c>
      <c r="G1612" s="9" t="b">
        <v>0</v>
      </c>
      <c r="H1612" s="1">
        <f>+IF(spotify_data[[#This Row],[explicit]]=FALSE,0,1)</f>
        <v>0</v>
      </c>
      <c r="I1612" s="1" t="s">
        <v>1755</v>
      </c>
      <c r="J1612" s="7">
        <f>MATCH(spotify_data[[#This Row],[artist_name]],spotify_data[artist_name],0)</f>
        <v>954</v>
      </c>
      <c r="K1612">
        <v>72</v>
      </c>
      <c r="L1612" s="10">
        <f>spotify_data[[#This Row],[artist_popularity]]/100</f>
        <v>0.72</v>
      </c>
      <c r="M1612">
        <v>6113786</v>
      </c>
      <c r="N1612" s="1" t="s">
        <v>23</v>
      </c>
      <c r="O1612" s="1" t="s">
        <v>18323</v>
      </c>
      <c r="P1612" s="1">
        <f>MATCH(spotify_data[[#This Row],[album_id]],spotify_data[album_id],0)</f>
        <v>954</v>
      </c>
      <c r="Q1612" s="1" t="s">
        <v>18324</v>
      </c>
      <c r="R1612" s="2">
        <v>41026</v>
      </c>
      <c r="S1612" s="7">
        <f ca="1">+TODAY()-spotify_data[[#This Row],[Fecha lanzamiento Album]]</f>
        <v>5005</v>
      </c>
      <c r="T1612" s="7">
        <f ca="1">+spotify_data[[#This Row],[Antigüedad Album Dias]]/60</f>
        <v>83.416666666666671</v>
      </c>
      <c r="U1612" s="8">
        <f ca="1">spotify_data[[#This Row],[Antigüedad Album Meses]]/12</f>
        <v>6.9513888888888893</v>
      </c>
      <c r="V1612">
        <v>17</v>
      </c>
      <c r="W1612" s="1" t="s">
        <v>20</v>
      </c>
      <c r="X1612" s="1" t="str">
        <f>+IF(spotify_data[[#This Row],[album_type]]="album","Album",IF(spotify_data[[#This Row],[album_type]]="single","Single","Compilation"))</f>
        <v>Album</v>
      </c>
      <c r="Y1612">
        <v>368</v>
      </c>
    </row>
    <row r="1613" spans="1:25" x14ac:dyDescent="0.3">
      <c r="A1613" s="1" t="s">
        <v>18383</v>
      </c>
      <c r="B1613" s="1">
        <v>21</v>
      </c>
      <c r="C1613" s="1" t="s">
        <v>18384</v>
      </c>
      <c r="D1613">
        <v>2</v>
      </c>
      <c r="E1613">
        <v>74</v>
      </c>
      <c r="F1613" s="10">
        <f>spotify_data[[#This Row],[track_popularity]]/100</f>
        <v>0.74</v>
      </c>
      <c r="G1613" s="9" t="b">
        <v>0</v>
      </c>
      <c r="H1613" s="1">
        <f>+IF(spotify_data[[#This Row],[explicit]]=FALSE,0,1)</f>
        <v>0</v>
      </c>
      <c r="I1613" s="1" t="s">
        <v>3360</v>
      </c>
      <c r="J1613" s="7">
        <f>MATCH(spotify_data[[#This Row],[artist_name]],spotify_data[artist_name],0)</f>
        <v>949</v>
      </c>
      <c r="K1613">
        <v>83</v>
      </c>
      <c r="L1613" s="10">
        <f>spotify_data[[#This Row],[artist_popularity]]/100</f>
        <v>0.83</v>
      </c>
      <c r="M1613">
        <v>38385499</v>
      </c>
      <c r="N1613" s="1" t="s">
        <v>516</v>
      </c>
      <c r="O1613" s="1" t="s">
        <v>18374</v>
      </c>
      <c r="P1613" s="1">
        <f>MATCH(spotify_data[[#This Row],[album_id]],spotify_data[album_id],0)</f>
        <v>1459</v>
      </c>
      <c r="Q1613" s="1" t="s">
        <v>18375</v>
      </c>
      <c r="R1613" s="2">
        <v>40980</v>
      </c>
      <c r="S1613" s="7">
        <f ca="1">+TODAY()-spotify_data[[#This Row],[Fecha lanzamiento Album]]</f>
        <v>5051</v>
      </c>
      <c r="T1613" s="7">
        <f ca="1">+spotify_data[[#This Row],[Antigüedad Album Dias]]/60</f>
        <v>84.183333333333337</v>
      </c>
      <c r="U1613" s="8">
        <f ca="1">spotify_data[[#This Row],[Antigüedad Album Meses]]/12</f>
        <v>7.0152777777777784</v>
      </c>
      <c r="V1613">
        <v>19</v>
      </c>
      <c r="W1613" s="1" t="s">
        <v>20</v>
      </c>
      <c r="X1613" s="1" t="str">
        <f>+IF(spotify_data[[#This Row],[album_type]]="album","Album",IF(spotify_data[[#This Row],[album_type]]="single","Single","Compilation"))</f>
        <v>Album</v>
      </c>
      <c r="Y1613">
        <v>384</v>
      </c>
    </row>
    <row r="1614" spans="1:25" x14ac:dyDescent="0.3">
      <c r="A1614" s="1" t="s">
        <v>18393</v>
      </c>
      <c r="B1614" s="1">
        <v>4051</v>
      </c>
      <c r="C1614" s="1" t="s">
        <v>18394</v>
      </c>
      <c r="D1614">
        <v>3</v>
      </c>
      <c r="E1614">
        <v>74</v>
      </c>
      <c r="F1614" s="10">
        <f>spotify_data[[#This Row],[track_popularity]]/100</f>
        <v>0.74</v>
      </c>
      <c r="G1614" s="9" t="b">
        <v>0</v>
      </c>
      <c r="H1614" s="1">
        <f>+IF(spotify_data[[#This Row],[explicit]]=FALSE,0,1)</f>
        <v>0</v>
      </c>
      <c r="I1614" s="1" t="s">
        <v>3360</v>
      </c>
      <c r="J1614" s="7">
        <f>MATCH(spotify_data[[#This Row],[artist_name]],spotify_data[artist_name],0)</f>
        <v>949</v>
      </c>
      <c r="K1614">
        <v>83</v>
      </c>
      <c r="L1614" s="10">
        <f>spotify_data[[#This Row],[artist_popularity]]/100</f>
        <v>0.83</v>
      </c>
      <c r="M1614">
        <v>38409786</v>
      </c>
      <c r="N1614" s="1" t="s">
        <v>516</v>
      </c>
      <c r="O1614" s="1" t="s">
        <v>18374</v>
      </c>
      <c r="P1614" s="1">
        <f>MATCH(spotify_data[[#This Row],[album_id]],spotify_data[album_id],0)</f>
        <v>1459</v>
      </c>
      <c r="Q1614" s="1" t="s">
        <v>18375</v>
      </c>
      <c r="R1614" s="2">
        <v>40980</v>
      </c>
      <c r="S1614" s="7">
        <f ca="1">+TODAY()-spotify_data[[#This Row],[Fecha lanzamiento Album]]</f>
        <v>5051</v>
      </c>
      <c r="T1614" s="7">
        <f ca="1">+spotify_data[[#This Row],[Antigüedad Album Dias]]/60</f>
        <v>84.183333333333337</v>
      </c>
      <c r="U1614" s="8">
        <f ca="1">spotify_data[[#This Row],[Antigüedad Album Meses]]/12</f>
        <v>7.0152777777777784</v>
      </c>
      <c r="V1614">
        <v>19</v>
      </c>
      <c r="W1614" s="1" t="s">
        <v>20</v>
      </c>
      <c r="X1614" s="1" t="str">
        <f>+IF(spotify_data[[#This Row],[album_type]]="album","Album",IF(spotify_data[[#This Row],[album_type]]="single","Single","Compilation"))</f>
        <v>Album</v>
      </c>
      <c r="Y1614">
        <v>391</v>
      </c>
    </row>
    <row r="1615" spans="1:25" x14ac:dyDescent="0.3">
      <c r="A1615" s="1" t="s">
        <v>18401</v>
      </c>
      <c r="B1615" s="1">
        <v>2585</v>
      </c>
      <c r="C1615" s="1" t="s">
        <v>18402</v>
      </c>
      <c r="D1615">
        <v>3</v>
      </c>
      <c r="E1615">
        <v>74</v>
      </c>
      <c r="F1615" s="10">
        <f>spotify_data[[#This Row],[track_popularity]]/100</f>
        <v>0.74</v>
      </c>
      <c r="G1615" s="9" t="b">
        <v>0</v>
      </c>
      <c r="H1615" s="1">
        <f>+IF(spotify_data[[#This Row],[explicit]]=FALSE,0,1)</f>
        <v>0</v>
      </c>
      <c r="I1615" s="1" t="s">
        <v>18403</v>
      </c>
      <c r="J1615" s="7">
        <f>MATCH(spotify_data[[#This Row],[artist_name]],spotify_data[artist_name],0)</f>
        <v>955</v>
      </c>
      <c r="K1615">
        <v>66</v>
      </c>
      <c r="L1615" s="10">
        <f>spotify_data[[#This Row],[artist_popularity]]/100</f>
        <v>0.66</v>
      </c>
      <c r="M1615">
        <v>3051516</v>
      </c>
      <c r="N1615" s="1" t="s">
        <v>23</v>
      </c>
      <c r="O1615" s="1" t="s">
        <v>18404</v>
      </c>
      <c r="P1615" s="1">
        <f>MATCH(spotify_data[[#This Row],[album_id]],spotify_data[album_id],0)</f>
        <v>1614</v>
      </c>
      <c r="Q1615" s="1" t="s">
        <v>18405</v>
      </c>
      <c r="R1615" s="2">
        <v>40960</v>
      </c>
      <c r="S1615" s="7">
        <f ca="1">+TODAY()-spotify_data[[#This Row],[Fecha lanzamiento Album]]</f>
        <v>5071</v>
      </c>
      <c r="T1615" s="7">
        <f ca="1">+spotify_data[[#This Row],[Antigüedad Album Dias]]/60</f>
        <v>84.516666666666666</v>
      </c>
      <c r="U1615" s="8">
        <f ca="1">spotify_data[[#This Row],[Antigüedad Album Meses]]/12</f>
        <v>7.0430555555555552</v>
      </c>
      <c r="V1615">
        <v>12</v>
      </c>
      <c r="W1615" s="1" t="s">
        <v>20</v>
      </c>
      <c r="X1615" s="1" t="str">
        <f>+IF(spotify_data[[#This Row],[album_type]]="album","Album",IF(spotify_data[[#This Row],[album_type]]="single","Single","Compilation"))</f>
        <v>Album</v>
      </c>
      <c r="Y1615">
        <v>417</v>
      </c>
    </row>
    <row r="1616" spans="1:25" x14ac:dyDescent="0.3">
      <c r="A1616" s="1" t="s">
        <v>18534</v>
      </c>
      <c r="B1616" s="1">
        <v>8241</v>
      </c>
      <c r="C1616" s="1" t="s">
        <v>18535</v>
      </c>
      <c r="D1616">
        <v>1</v>
      </c>
      <c r="E1616">
        <v>74</v>
      </c>
      <c r="F1616" s="10">
        <f>spotify_data[[#This Row],[track_popularity]]/100</f>
        <v>0.74</v>
      </c>
      <c r="G1616" s="9" t="b">
        <v>0</v>
      </c>
      <c r="H1616" s="1">
        <f>+IF(spotify_data[[#This Row],[explicit]]=FALSE,0,1)</f>
        <v>0</v>
      </c>
      <c r="I1616" s="1" t="s">
        <v>1977</v>
      </c>
      <c r="J1616" s="7">
        <f>MATCH(spotify_data[[#This Row],[artist_name]],spotify_data[artist_name],0)</f>
        <v>261</v>
      </c>
      <c r="K1616">
        <v>85</v>
      </c>
      <c r="L1616" s="10">
        <f>spotify_data[[#This Row],[artist_popularity]]/100</f>
        <v>0.85</v>
      </c>
      <c r="M1616">
        <v>45764832</v>
      </c>
      <c r="N1616" s="1" t="s">
        <v>516</v>
      </c>
      <c r="O1616" s="1" t="s">
        <v>18536</v>
      </c>
      <c r="P1616" s="1">
        <f>MATCH(spotify_data[[#This Row],[album_id]],spotify_data[album_id],0)</f>
        <v>1615</v>
      </c>
      <c r="Q1616" s="1" t="s">
        <v>18452</v>
      </c>
      <c r="R1616" s="2">
        <v>40909</v>
      </c>
      <c r="S1616" s="7">
        <f ca="1">+TODAY()-spotify_data[[#This Row],[Fecha lanzamiento Album]]</f>
        <v>5122</v>
      </c>
      <c r="T1616" s="7">
        <f ca="1">+spotify_data[[#This Row],[Antigüedad Album Dias]]/60</f>
        <v>85.36666666666666</v>
      </c>
      <c r="U1616" s="8">
        <f ca="1">spotify_data[[#This Row],[Antigüedad Album Meses]]/12</f>
        <v>7.113888888888888</v>
      </c>
      <c r="V1616">
        <v>15</v>
      </c>
      <c r="W1616" s="1" t="s">
        <v>20</v>
      </c>
      <c r="X1616" s="1" t="str">
        <f>+IF(spotify_data[[#This Row],[album_type]]="album","Album",IF(spotify_data[[#This Row],[album_type]]="single","Single","Compilation"))</f>
        <v>Album</v>
      </c>
      <c r="Y1616">
        <v>365</v>
      </c>
    </row>
    <row r="1617" spans="1:25" x14ac:dyDescent="0.3">
      <c r="A1617" s="1" t="s">
        <v>18567</v>
      </c>
      <c r="B1617" s="1">
        <v>1105</v>
      </c>
      <c r="C1617" s="1" t="s">
        <v>4862</v>
      </c>
      <c r="D1617">
        <v>9</v>
      </c>
      <c r="E1617">
        <v>74</v>
      </c>
      <c r="F1617" s="10">
        <f>spotify_data[[#This Row],[track_popularity]]/100</f>
        <v>0.74</v>
      </c>
      <c r="G1617" s="9" t="b">
        <v>0</v>
      </c>
      <c r="H1617" s="1">
        <f>+IF(spotify_data[[#This Row],[explicit]]=FALSE,0,1)</f>
        <v>0</v>
      </c>
      <c r="I1617" s="1" t="s">
        <v>6348</v>
      </c>
      <c r="J1617" s="7">
        <f>MATCH(spotify_data[[#This Row],[artist_name]],spotify_data[artist_name],0)</f>
        <v>103</v>
      </c>
      <c r="K1617">
        <v>90</v>
      </c>
      <c r="L1617" s="10">
        <f>spotify_data[[#This Row],[artist_popularity]]/100</f>
        <v>0.9</v>
      </c>
      <c r="M1617">
        <v>68997177</v>
      </c>
      <c r="N1617" s="1" t="s">
        <v>6349</v>
      </c>
      <c r="O1617" s="1" t="s">
        <v>18454</v>
      </c>
      <c r="P1617" s="1">
        <f>MATCH(spotify_data[[#This Row],[album_id]],spotify_data[album_id],0)</f>
        <v>1616</v>
      </c>
      <c r="Q1617" s="1" t="s">
        <v>17898</v>
      </c>
      <c r="R1617" s="2">
        <v>40909</v>
      </c>
      <c r="S1617" s="7">
        <f ca="1">+TODAY()-spotify_data[[#This Row],[Fecha lanzamiento Album]]</f>
        <v>5122</v>
      </c>
      <c r="T1617" s="7">
        <f ca="1">+spotify_data[[#This Row],[Antigüedad Album Dias]]/60</f>
        <v>85.36666666666666</v>
      </c>
      <c r="U1617" s="8">
        <f ca="1">spotify_data[[#This Row],[Antigüedad Album Meses]]/12</f>
        <v>7.113888888888888</v>
      </c>
      <c r="V1617">
        <v>14</v>
      </c>
      <c r="W1617" s="1" t="s">
        <v>20</v>
      </c>
      <c r="X1617" s="1" t="str">
        <f>+IF(spotify_data[[#This Row],[album_type]]="album","Album",IF(spotify_data[[#This Row],[album_type]]="single","Single","Compilation"))</f>
        <v>Album</v>
      </c>
      <c r="Y1617">
        <v>401</v>
      </c>
    </row>
    <row r="1618" spans="1:25" x14ac:dyDescent="0.3">
      <c r="A1618" s="1" t="s">
        <v>18682</v>
      </c>
      <c r="B1618" s="1">
        <v>229</v>
      </c>
      <c r="C1618" s="1" t="s">
        <v>18683</v>
      </c>
      <c r="D1618">
        <v>3</v>
      </c>
      <c r="E1618">
        <v>74</v>
      </c>
      <c r="F1618" s="10">
        <f>spotify_data[[#This Row],[track_popularity]]/100</f>
        <v>0.74</v>
      </c>
      <c r="G1618" s="9" t="b">
        <v>0</v>
      </c>
      <c r="H1618" s="1">
        <f>+IF(spotify_data[[#This Row],[explicit]]=FALSE,0,1)</f>
        <v>0</v>
      </c>
      <c r="I1618" s="1" t="s">
        <v>7661</v>
      </c>
      <c r="J1618" s="7">
        <f>MATCH(spotify_data[[#This Row],[artist_name]],spotify_data[artist_name],0)</f>
        <v>75</v>
      </c>
      <c r="K1618">
        <v>90</v>
      </c>
      <c r="L1618" s="10">
        <f>spotify_data[[#This Row],[artist_popularity]]/100</f>
        <v>0.9</v>
      </c>
      <c r="M1618">
        <v>75513910</v>
      </c>
      <c r="N1618" s="1" t="s">
        <v>23</v>
      </c>
      <c r="O1618" s="1" t="s">
        <v>18684</v>
      </c>
      <c r="P1618" s="1">
        <f>MATCH(spotify_data[[#This Row],[album_id]],spotify_data[album_id],0)</f>
        <v>1617</v>
      </c>
      <c r="Q1618" s="1" t="s">
        <v>18681</v>
      </c>
      <c r="R1618" s="2">
        <v>40851</v>
      </c>
      <c r="S1618" s="7">
        <f ca="1">+TODAY()-spotify_data[[#This Row],[Fecha lanzamiento Album]]</f>
        <v>5180</v>
      </c>
      <c r="T1618" s="7">
        <f ca="1">+spotify_data[[#This Row],[Antigüedad Album Dias]]/60</f>
        <v>86.333333333333329</v>
      </c>
      <c r="U1618" s="8">
        <f ca="1">spotify_data[[#This Row],[Antigüedad Album Meses]]/12</f>
        <v>7.1944444444444438</v>
      </c>
      <c r="V1618">
        <v>19</v>
      </c>
      <c r="W1618" s="1" t="s">
        <v>1932</v>
      </c>
      <c r="X1618" s="1" t="str">
        <f>+IF(spotify_data[[#This Row],[album_type]]="album","Album",IF(spotify_data[[#This Row],[album_type]]="single","Single","Compilation"))</f>
        <v>Compilation</v>
      </c>
      <c r="Y1618">
        <v>429</v>
      </c>
    </row>
    <row r="1619" spans="1:25" x14ac:dyDescent="0.3">
      <c r="A1619" s="1" t="s">
        <v>18685</v>
      </c>
      <c r="B1619" s="1">
        <v>3337</v>
      </c>
      <c r="C1619" s="1" t="s">
        <v>18686</v>
      </c>
      <c r="D1619">
        <v>1</v>
      </c>
      <c r="E1619">
        <v>74</v>
      </c>
      <c r="F1619" s="10">
        <f>spotify_data[[#This Row],[track_popularity]]/100</f>
        <v>0.74</v>
      </c>
      <c r="G1619" s="9" t="b">
        <v>0</v>
      </c>
      <c r="H1619" s="1">
        <f>+IF(spotify_data[[#This Row],[explicit]]=FALSE,0,1)</f>
        <v>0</v>
      </c>
      <c r="I1619" s="1" t="s">
        <v>10938</v>
      </c>
      <c r="J1619" s="7">
        <f>MATCH(spotify_data[[#This Row],[artist_name]],spotify_data[artist_name],0)</f>
        <v>193</v>
      </c>
      <c r="K1619">
        <v>79</v>
      </c>
      <c r="L1619" s="10">
        <f>spotify_data[[#This Row],[artist_popularity]]/100</f>
        <v>0.79</v>
      </c>
      <c r="M1619">
        <v>23434999</v>
      </c>
      <c r="N1619" s="1" t="s">
        <v>218</v>
      </c>
      <c r="O1619" s="1" t="s">
        <v>18687</v>
      </c>
      <c r="P1619" s="1">
        <f>MATCH(spotify_data[[#This Row],[album_id]],spotify_data[album_id],0)</f>
        <v>1618</v>
      </c>
      <c r="Q1619" s="1" t="s">
        <v>18688</v>
      </c>
      <c r="R1619" s="2">
        <v>40844</v>
      </c>
      <c r="S1619" s="7">
        <f ca="1">+TODAY()-spotify_data[[#This Row],[Fecha lanzamiento Album]]</f>
        <v>5187</v>
      </c>
      <c r="T1619" s="7">
        <f ca="1">+spotify_data[[#This Row],[Antigüedad Album Dias]]/60</f>
        <v>86.45</v>
      </c>
      <c r="U1619" s="8">
        <f ca="1">spotify_data[[#This Row],[Antigüedad Album Meses]]/12</f>
        <v>7.2041666666666666</v>
      </c>
      <c r="V1619">
        <v>4</v>
      </c>
      <c r="W1619" s="1" t="s">
        <v>21</v>
      </c>
      <c r="X1619" s="1" t="str">
        <f>+IF(spotify_data[[#This Row],[album_type]]="album","Album",IF(spotify_data[[#This Row],[album_type]]="single","Single","Compilation"))</f>
        <v>Single</v>
      </c>
      <c r="Y1619">
        <v>333</v>
      </c>
    </row>
    <row r="1620" spans="1:25" x14ac:dyDescent="0.3">
      <c r="A1620" s="1" t="s">
        <v>18696</v>
      </c>
      <c r="B1620" s="1">
        <v>7950</v>
      </c>
      <c r="C1620" s="1" t="s">
        <v>18697</v>
      </c>
      <c r="D1620">
        <v>2</v>
      </c>
      <c r="E1620">
        <v>74</v>
      </c>
      <c r="F1620" s="10">
        <f>spotify_data[[#This Row],[track_popularity]]/100</f>
        <v>0.74</v>
      </c>
      <c r="G1620" s="9" t="b">
        <v>0</v>
      </c>
      <c r="H1620" s="1">
        <f>+IF(spotify_data[[#This Row],[explicit]]=FALSE,0,1)</f>
        <v>0</v>
      </c>
      <c r="I1620" s="1" t="s">
        <v>16062</v>
      </c>
      <c r="J1620" s="7">
        <f>MATCH(spotify_data[[#This Row],[artist_name]],spotify_data[artist_name],0)</f>
        <v>1479</v>
      </c>
      <c r="K1620">
        <v>72</v>
      </c>
      <c r="L1620" s="10">
        <f>spotify_data[[#This Row],[artist_popularity]]/100</f>
        <v>0.72</v>
      </c>
      <c r="M1620">
        <v>10961941</v>
      </c>
      <c r="N1620" s="1" t="s">
        <v>16063</v>
      </c>
      <c r="O1620" s="1" t="s">
        <v>18698</v>
      </c>
      <c r="P1620" s="1">
        <f>MATCH(spotify_data[[#This Row],[album_id]],spotify_data[album_id],0)</f>
        <v>1619</v>
      </c>
      <c r="Q1620" s="1" t="s">
        <v>18692</v>
      </c>
      <c r="R1620" s="2">
        <v>40840</v>
      </c>
      <c r="S1620" s="7">
        <f ca="1">+TODAY()-spotify_data[[#This Row],[Fecha lanzamiento Album]]</f>
        <v>5191</v>
      </c>
      <c r="T1620" s="7">
        <f ca="1">+spotify_data[[#This Row],[Antigüedad Album Dias]]/60</f>
        <v>86.516666666666666</v>
      </c>
      <c r="U1620" s="8">
        <f ca="1">spotify_data[[#This Row],[Antigüedad Album Meses]]/12</f>
        <v>7.2097222222222221</v>
      </c>
      <c r="V1620">
        <v>17</v>
      </c>
      <c r="W1620" s="1" t="s">
        <v>20</v>
      </c>
      <c r="X1620" s="1" t="str">
        <f>+IF(spotify_data[[#This Row],[album_type]]="album","Album",IF(spotify_data[[#This Row],[album_type]]="single","Single","Compilation"))</f>
        <v>Album</v>
      </c>
      <c r="Y1620">
        <v>369</v>
      </c>
    </row>
    <row r="1621" spans="1:25" x14ac:dyDescent="0.3">
      <c r="A1621" s="1" t="s">
        <v>18722</v>
      </c>
      <c r="B1621" s="1">
        <v>4531</v>
      </c>
      <c r="C1621" s="1" t="s">
        <v>18723</v>
      </c>
      <c r="D1621">
        <v>1</v>
      </c>
      <c r="E1621">
        <v>74</v>
      </c>
      <c r="F1621" s="10">
        <f>spotify_data[[#This Row],[track_popularity]]/100</f>
        <v>0.74</v>
      </c>
      <c r="G1621" s="9" t="b">
        <v>1</v>
      </c>
      <c r="H1621" s="1">
        <f>+IF(spotify_data[[#This Row],[explicit]]=FALSE,0,1)</f>
        <v>1</v>
      </c>
      <c r="I1621" s="1" t="s">
        <v>18724</v>
      </c>
      <c r="J1621" s="7">
        <f>MATCH(spotify_data[[#This Row],[artist_name]],spotify_data[artist_name],0)</f>
        <v>1620</v>
      </c>
      <c r="K1621">
        <v>80</v>
      </c>
      <c r="L1621" s="10">
        <f>spotify_data[[#This Row],[artist_popularity]]/100</f>
        <v>0.8</v>
      </c>
      <c r="M1621">
        <v>15695279</v>
      </c>
      <c r="N1621" s="1" t="s">
        <v>18725</v>
      </c>
      <c r="O1621" s="1" t="s">
        <v>18726</v>
      </c>
      <c r="P1621" s="1">
        <f>MATCH(spotify_data[[#This Row],[album_id]],spotify_data[album_id],0)</f>
        <v>1620</v>
      </c>
      <c r="Q1621" s="1" t="s">
        <v>18723</v>
      </c>
      <c r="R1621" s="2">
        <v>40827</v>
      </c>
      <c r="S1621" s="7">
        <f ca="1">+TODAY()-spotify_data[[#This Row],[Fecha lanzamiento Album]]</f>
        <v>5204</v>
      </c>
      <c r="T1621" s="7">
        <f ca="1">+spotify_data[[#This Row],[Antigüedad Album Dias]]/60</f>
        <v>86.733333333333334</v>
      </c>
      <c r="U1621" s="8">
        <f ca="1">spotify_data[[#This Row],[Antigüedad Album Meses]]/12</f>
        <v>7.2277777777777779</v>
      </c>
      <c r="V1621">
        <v>1</v>
      </c>
      <c r="W1621" s="1" t="s">
        <v>21</v>
      </c>
      <c r="X1621" s="1" t="str">
        <f>+IF(spotify_data[[#This Row],[album_type]]="album","Album",IF(spotify_data[[#This Row],[album_type]]="single","Single","Compilation"))</f>
        <v>Single</v>
      </c>
      <c r="Y1621">
        <v>345</v>
      </c>
    </row>
    <row r="1622" spans="1:25" x14ac:dyDescent="0.3">
      <c r="A1622" s="1" t="s">
        <v>18963</v>
      </c>
      <c r="B1622" s="1">
        <v>7303</v>
      </c>
      <c r="C1622" s="1" t="s">
        <v>18964</v>
      </c>
      <c r="D1622">
        <v>5</v>
      </c>
      <c r="E1622">
        <v>74</v>
      </c>
      <c r="F1622" s="10">
        <f>spotify_data[[#This Row],[track_popularity]]/100</f>
        <v>0.74</v>
      </c>
      <c r="G1622" s="9" t="b">
        <v>0</v>
      </c>
      <c r="H1622" s="1">
        <f>+IF(spotify_data[[#This Row],[explicit]]=FALSE,0,1)</f>
        <v>0</v>
      </c>
      <c r="I1622" s="1" t="s">
        <v>11416</v>
      </c>
      <c r="J1622" s="7">
        <f>MATCH(spotify_data[[#This Row],[artist_name]],spotify_data[artist_name],0)</f>
        <v>357</v>
      </c>
      <c r="K1622">
        <v>71</v>
      </c>
      <c r="L1622" s="10">
        <f>spotify_data[[#This Row],[artist_popularity]]/100</f>
        <v>0.71</v>
      </c>
      <c r="M1622">
        <v>4308239</v>
      </c>
      <c r="N1622" s="1" t="s">
        <v>831</v>
      </c>
      <c r="O1622" s="1" t="s">
        <v>18965</v>
      </c>
      <c r="P1622" s="1">
        <f>MATCH(spotify_data[[#This Row],[album_id]],spotify_data[album_id],0)</f>
        <v>1621</v>
      </c>
      <c r="Q1622" s="1" t="s">
        <v>18966</v>
      </c>
      <c r="R1622" s="2">
        <v>40673</v>
      </c>
      <c r="S1622" s="7">
        <f ca="1">+TODAY()-spotify_data[[#This Row],[Fecha lanzamiento Album]]</f>
        <v>5358</v>
      </c>
      <c r="T1622" s="7">
        <f ca="1">+spotify_data[[#This Row],[Antigüedad Album Dias]]/60</f>
        <v>89.3</v>
      </c>
      <c r="U1622" s="8">
        <f ca="1">spotify_data[[#This Row],[Antigüedad Album Meses]]/12</f>
        <v>7.4416666666666664</v>
      </c>
      <c r="V1622">
        <v>13</v>
      </c>
      <c r="W1622" s="1" t="s">
        <v>20</v>
      </c>
      <c r="X1622" s="1" t="str">
        <f>+IF(spotify_data[[#This Row],[album_type]]="album","Album",IF(spotify_data[[#This Row],[album_type]]="single","Single","Compilation"))</f>
        <v>Album</v>
      </c>
      <c r="Y1622">
        <v>41</v>
      </c>
    </row>
    <row r="1623" spans="1:25" x14ac:dyDescent="0.3">
      <c r="A1623" s="1" t="s">
        <v>19039</v>
      </c>
      <c r="B1623" s="1">
        <v>754</v>
      </c>
      <c r="C1623" s="1" t="s">
        <v>18854</v>
      </c>
      <c r="D1623">
        <v>10</v>
      </c>
      <c r="E1623">
        <v>74</v>
      </c>
      <c r="F1623" s="10">
        <f>spotify_data[[#This Row],[track_popularity]]/100</f>
        <v>0.74</v>
      </c>
      <c r="G1623" s="9" t="b">
        <v>0</v>
      </c>
      <c r="H1623" s="1">
        <f>+IF(spotify_data[[#This Row],[explicit]]=FALSE,0,1)</f>
        <v>0</v>
      </c>
      <c r="I1623" s="1" t="s">
        <v>18855</v>
      </c>
      <c r="J1623" s="7">
        <f>MATCH(spotify_data[[#This Row],[artist_name]],spotify_data[artist_name],0)</f>
        <v>1622</v>
      </c>
      <c r="K1623">
        <v>60</v>
      </c>
      <c r="L1623" s="10">
        <f>spotify_data[[#This Row],[artist_popularity]]/100</f>
        <v>0.6</v>
      </c>
      <c r="M1623">
        <v>2060915</v>
      </c>
      <c r="N1623" s="1" t="s">
        <v>23</v>
      </c>
      <c r="O1623" s="1" t="s">
        <v>19040</v>
      </c>
      <c r="P1623" s="1">
        <f>MATCH(spotify_data[[#This Row],[album_id]],spotify_data[album_id],0)</f>
        <v>1622</v>
      </c>
      <c r="Q1623" s="1" t="s">
        <v>19041</v>
      </c>
      <c r="R1623" s="2">
        <v>40617</v>
      </c>
      <c r="S1623" s="7">
        <f ca="1">+TODAY()-spotify_data[[#This Row],[Fecha lanzamiento Album]]</f>
        <v>5414</v>
      </c>
      <c r="T1623" s="7">
        <f ca="1">+spotify_data[[#This Row],[Antigüedad Album Dias]]/60</f>
        <v>90.233333333333334</v>
      </c>
      <c r="U1623" s="8">
        <f ca="1">spotify_data[[#This Row],[Antigüedad Album Meses]]/12</f>
        <v>7.5194444444444448</v>
      </c>
      <c r="V1623">
        <v>14</v>
      </c>
      <c r="W1623" s="1" t="s">
        <v>20</v>
      </c>
      <c r="X1623" s="1" t="str">
        <f>+IF(spotify_data[[#This Row],[album_type]]="album","Album",IF(spotify_data[[#This Row],[album_type]]="single","Single","Compilation"))</f>
        <v>Album</v>
      </c>
      <c r="Y1623">
        <v>431</v>
      </c>
    </row>
    <row r="1624" spans="1:25" x14ac:dyDescent="0.3">
      <c r="A1624" s="1" t="s">
        <v>19183</v>
      </c>
      <c r="B1624" s="1">
        <v>12963</v>
      </c>
      <c r="C1624" s="1" t="s">
        <v>18563</v>
      </c>
      <c r="D1624">
        <v>10</v>
      </c>
      <c r="E1624">
        <v>74</v>
      </c>
      <c r="F1624" s="10">
        <f>spotify_data[[#This Row],[track_popularity]]/100</f>
        <v>0.74</v>
      </c>
      <c r="G1624" s="9" t="b">
        <v>1</v>
      </c>
      <c r="H1624" s="1">
        <f>+IF(spotify_data[[#This Row],[explicit]]=FALSE,0,1)</f>
        <v>1</v>
      </c>
      <c r="I1624" s="1" t="s">
        <v>4635</v>
      </c>
      <c r="J1624" s="7">
        <f>MATCH(spotify_data[[#This Row],[artist_name]],spotify_data[artist_name],0)</f>
        <v>958</v>
      </c>
      <c r="K1624">
        <v>84</v>
      </c>
      <c r="L1624" s="10">
        <f>spotify_data[[#This Row],[artist_popularity]]/100</f>
        <v>0.84</v>
      </c>
      <c r="M1624">
        <v>34293318</v>
      </c>
      <c r="N1624" s="1" t="s">
        <v>23</v>
      </c>
      <c r="O1624" s="1" t="s">
        <v>19184</v>
      </c>
      <c r="P1624" s="1">
        <f>MATCH(spotify_data[[#This Row],[album_id]],spotify_data[album_id],0)</f>
        <v>1623</v>
      </c>
      <c r="Q1624" s="1" t="s">
        <v>19185</v>
      </c>
      <c r="R1624" s="2">
        <v>40544</v>
      </c>
      <c r="S1624" s="7">
        <f ca="1">+TODAY()-spotify_data[[#This Row],[Fecha lanzamiento Album]]</f>
        <v>5487</v>
      </c>
      <c r="T1624" s="7">
        <f ca="1">+spotify_data[[#This Row],[Antigüedad Album Dias]]/60</f>
        <v>91.45</v>
      </c>
      <c r="U1624" s="8">
        <f ca="1">spotify_data[[#This Row],[Antigüedad Album Meses]]/12</f>
        <v>7.6208333333333336</v>
      </c>
      <c r="V1624">
        <v>19</v>
      </c>
      <c r="W1624" s="1" t="s">
        <v>20</v>
      </c>
      <c r="X1624" s="1" t="str">
        <f>+IF(spotify_data[[#This Row],[album_type]]="album","Album",IF(spotify_data[[#This Row],[album_type]]="single","Single","Compilation"))</f>
        <v>Album</v>
      </c>
      <c r="Y1624">
        <v>351</v>
      </c>
    </row>
    <row r="1625" spans="1:25" x14ac:dyDescent="0.3">
      <c r="A1625" s="1" t="s">
        <v>19413</v>
      </c>
      <c r="B1625" s="1">
        <v>6248</v>
      </c>
      <c r="C1625" s="1" t="s">
        <v>19414</v>
      </c>
      <c r="D1625">
        <v>2</v>
      </c>
      <c r="E1625">
        <v>74</v>
      </c>
      <c r="F1625" s="10">
        <f>spotify_data[[#This Row],[track_popularity]]/100</f>
        <v>0.74</v>
      </c>
      <c r="G1625" s="9" t="b">
        <v>0</v>
      </c>
      <c r="H1625" s="1">
        <f>+IF(spotify_data[[#This Row],[explicit]]=FALSE,0,1)</f>
        <v>0</v>
      </c>
      <c r="I1625" s="1" t="s">
        <v>12565</v>
      </c>
      <c r="J1625" s="7">
        <f>MATCH(spotify_data[[#This Row],[artist_name]],spotify_data[artist_name],0)</f>
        <v>1243</v>
      </c>
      <c r="K1625">
        <v>75</v>
      </c>
      <c r="L1625" s="10">
        <f>spotify_data[[#This Row],[artist_popularity]]/100</f>
        <v>0.75</v>
      </c>
      <c r="M1625">
        <v>7054208</v>
      </c>
      <c r="N1625" s="1" t="s">
        <v>1925</v>
      </c>
      <c r="O1625" s="1" t="s">
        <v>19415</v>
      </c>
      <c r="P1625" s="1">
        <f>MATCH(spotify_data[[#This Row],[album_id]],spotify_data[album_id],0)</f>
        <v>1624</v>
      </c>
      <c r="Q1625" s="1" t="s">
        <v>19416</v>
      </c>
      <c r="R1625" s="2">
        <v>40484</v>
      </c>
      <c r="S1625" s="7">
        <f ca="1">+TODAY()-spotify_data[[#This Row],[Fecha lanzamiento Album]]</f>
        <v>5547</v>
      </c>
      <c r="T1625" s="7">
        <f ca="1">+spotify_data[[#This Row],[Antigüedad Album Dias]]/60</f>
        <v>92.45</v>
      </c>
      <c r="U1625" s="8">
        <f ca="1">spotify_data[[#This Row],[Antigüedad Album Meses]]/12</f>
        <v>7.7041666666666666</v>
      </c>
      <c r="V1625">
        <v>15</v>
      </c>
      <c r="W1625" s="1" t="s">
        <v>20</v>
      </c>
      <c r="X1625" s="1" t="str">
        <f>+IF(spotify_data[[#This Row],[album_type]]="album","Album",IF(spotify_data[[#This Row],[album_type]]="single","Single","Compilation"))</f>
        <v>Album</v>
      </c>
      <c r="Y1625">
        <v>382</v>
      </c>
    </row>
    <row r="1626" spans="1:25" x14ac:dyDescent="0.3">
      <c r="A1626" s="1" t="s">
        <v>19546</v>
      </c>
      <c r="B1626" s="1">
        <v>716</v>
      </c>
      <c r="C1626" s="1" t="s">
        <v>19547</v>
      </c>
      <c r="D1626">
        <v>13</v>
      </c>
      <c r="E1626">
        <v>74</v>
      </c>
      <c r="F1626" s="10">
        <f>spotify_data[[#This Row],[track_popularity]]/100</f>
        <v>0.74</v>
      </c>
      <c r="G1626" s="9" t="b">
        <v>0</v>
      </c>
      <c r="H1626" s="1">
        <f>+IF(spotify_data[[#This Row],[explicit]]=FALSE,0,1)</f>
        <v>0</v>
      </c>
      <c r="I1626" s="1" t="s">
        <v>1977</v>
      </c>
      <c r="J1626" s="7">
        <f>MATCH(spotify_data[[#This Row],[artist_name]],spotify_data[artist_name],0)</f>
        <v>261</v>
      </c>
      <c r="K1626">
        <v>85</v>
      </c>
      <c r="L1626" s="10">
        <f>spotify_data[[#This Row],[artist_popularity]]/100</f>
        <v>0.85</v>
      </c>
      <c r="M1626">
        <v>45764832</v>
      </c>
      <c r="N1626" s="1" t="s">
        <v>516</v>
      </c>
      <c r="O1626" s="1" t="s">
        <v>19544</v>
      </c>
      <c r="P1626" s="1">
        <f>MATCH(spotify_data[[#This Row],[album_id]],spotify_data[album_id],0)</f>
        <v>1625</v>
      </c>
      <c r="Q1626" s="1" t="s">
        <v>19545</v>
      </c>
      <c r="R1626" s="2">
        <v>40359</v>
      </c>
      <c r="S1626" s="7">
        <f ca="1">+TODAY()-spotify_data[[#This Row],[Fecha lanzamiento Album]]</f>
        <v>5672</v>
      </c>
      <c r="T1626" s="7">
        <f ca="1">+spotify_data[[#This Row],[Antigüedad Album Dias]]/60</f>
        <v>94.533333333333331</v>
      </c>
      <c r="U1626" s="8">
        <f ca="1">spotify_data[[#This Row],[Antigüedad Album Meses]]/12</f>
        <v>7.8777777777777773</v>
      </c>
      <c r="V1626">
        <v>13</v>
      </c>
      <c r="W1626" s="1" t="s">
        <v>20</v>
      </c>
      <c r="X1626" s="1" t="str">
        <f>+IF(spotify_data[[#This Row],[album_type]]="album","Album",IF(spotify_data[[#This Row],[album_type]]="single","Single","Compilation"))</f>
        <v>Album</v>
      </c>
      <c r="Y1626">
        <v>335</v>
      </c>
    </row>
    <row r="1627" spans="1:25" x14ac:dyDescent="0.3">
      <c r="A1627" s="1" t="s">
        <v>19548</v>
      </c>
      <c r="B1627" s="1">
        <v>8439</v>
      </c>
      <c r="C1627" s="1" t="s">
        <v>19549</v>
      </c>
      <c r="D1627">
        <v>1</v>
      </c>
      <c r="E1627">
        <v>74</v>
      </c>
      <c r="F1627" s="10">
        <f>spotify_data[[#This Row],[track_popularity]]/100</f>
        <v>0.74</v>
      </c>
      <c r="G1627" s="9" t="b">
        <v>0</v>
      </c>
      <c r="H1627" s="1">
        <f>+IF(spotify_data[[#This Row],[explicit]]=FALSE,0,1)</f>
        <v>0</v>
      </c>
      <c r="I1627" s="1" t="s">
        <v>17825</v>
      </c>
      <c r="J1627" s="7">
        <f>MATCH(spotify_data[[#This Row],[artist_name]],spotify_data[artist_name],0)</f>
        <v>1626</v>
      </c>
      <c r="K1627">
        <v>60</v>
      </c>
      <c r="L1627" s="10">
        <f>spotify_data[[#This Row],[artist_popularity]]/100</f>
        <v>0.6</v>
      </c>
      <c r="M1627">
        <v>1035527</v>
      </c>
      <c r="N1627" s="1" t="s">
        <v>17826</v>
      </c>
      <c r="O1627" s="1" t="s">
        <v>19550</v>
      </c>
      <c r="P1627" s="1">
        <f>MATCH(spotify_data[[#This Row],[album_id]],spotify_data[album_id],0)</f>
        <v>1626</v>
      </c>
      <c r="Q1627" s="1" t="s">
        <v>19549</v>
      </c>
      <c r="R1627" s="2">
        <v>40359</v>
      </c>
      <c r="S1627" s="7">
        <f ca="1">+TODAY()-spotify_data[[#This Row],[Fecha lanzamiento Album]]</f>
        <v>5672</v>
      </c>
      <c r="T1627" s="7">
        <f ca="1">+spotify_data[[#This Row],[Antigüedad Album Dias]]/60</f>
        <v>94.533333333333331</v>
      </c>
      <c r="U1627" s="8">
        <f ca="1">spotify_data[[#This Row],[Antigüedad Album Meses]]/12</f>
        <v>7.8777777777777773</v>
      </c>
      <c r="V1627">
        <v>7</v>
      </c>
      <c r="W1627" s="1" t="s">
        <v>20</v>
      </c>
      <c r="X1627" s="1" t="str">
        <f>+IF(spotify_data[[#This Row],[album_type]]="album","Album",IF(spotify_data[[#This Row],[album_type]]="single","Single","Compilation"))</f>
        <v>Album</v>
      </c>
      <c r="Y1627">
        <v>43</v>
      </c>
    </row>
    <row r="1628" spans="1:25" x14ac:dyDescent="0.3">
      <c r="A1628" s="1" t="s">
        <v>19646</v>
      </c>
      <c r="B1628" s="1">
        <v>8457</v>
      </c>
      <c r="C1628" s="1" t="s">
        <v>19647</v>
      </c>
      <c r="D1628">
        <v>4</v>
      </c>
      <c r="E1628">
        <v>74</v>
      </c>
      <c r="F1628" s="10">
        <f>spotify_data[[#This Row],[track_popularity]]/100</f>
        <v>0.74</v>
      </c>
      <c r="G1628" s="9" t="b">
        <v>0</v>
      </c>
      <c r="H1628" s="1">
        <f>+IF(spotify_data[[#This Row],[explicit]]=FALSE,0,1)</f>
        <v>0</v>
      </c>
      <c r="I1628" s="1" t="s">
        <v>7661</v>
      </c>
      <c r="J1628" s="7">
        <f>MATCH(spotify_data[[#This Row],[artist_name]],spotify_data[artist_name],0)</f>
        <v>75</v>
      </c>
      <c r="K1628">
        <v>90</v>
      </c>
      <c r="L1628" s="10">
        <f>spotify_data[[#This Row],[artist_popularity]]/100</f>
        <v>0.9</v>
      </c>
      <c r="M1628">
        <v>75492598</v>
      </c>
      <c r="N1628" s="1" t="s">
        <v>23</v>
      </c>
      <c r="O1628" s="1" t="s">
        <v>19648</v>
      </c>
      <c r="P1628" s="1">
        <f>MATCH(spotify_data[[#This Row],[album_id]],spotify_data[album_id],0)</f>
        <v>688</v>
      </c>
      <c r="Q1628" s="1" t="s">
        <v>19638</v>
      </c>
      <c r="R1628" s="2">
        <v>40309</v>
      </c>
      <c r="S1628" s="7">
        <f ca="1">+TODAY()-spotify_data[[#This Row],[Fecha lanzamiento Album]]</f>
        <v>5722</v>
      </c>
      <c r="T1628" s="7">
        <f ca="1">+spotify_data[[#This Row],[Antigüedad Album Dias]]/60</f>
        <v>95.36666666666666</v>
      </c>
      <c r="U1628" s="8">
        <f ca="1">spotify_data[[#This Row],[Antigüedad Album Meses]]/12</f>
        <v>7.947222222222222</v>
      </c>
      <c r="V1628">
        <v>12</v>
      </c>
      <c r="W1628" s="1" t="s">
        <v>20</v>
      </c>
      <c r="X1628" s="1" t="str">
        <f>+IF(spotify_data[[#This Row],[album_type]]="album","Album",IF(spotify_data[[#This Row],[album_type]]="single","Single","Compilation"))</f>
        <v>Album</v>
      </c>
      <c r="Y1628">
        <v>247</v>
      </c>
    </row>
    <row r="1629" spans="1:25" x14ac:dyDescent="0.3">
      <c r="A1629" s="1" t="s">
        <v>19774</v>
      </c>
      <c r="B1629" s="1">
        <v>8002</v>
      </c>
      <c r="C1629" s="1" t="s">
        <v>18394</v>
      </c>
      <c r="D1629">
        <v>3</v>
      </c>
      <c r="E1629">
        <v>74</v>
      </c>
      <c r="F1629" s="10">
        <f>spotify_data[[#This Row],[track_popularity]]/100</f>
        <v>0.74</v>
      </c>
      <c r="G1629" s="9" t="b">
        <v>0</v>
      </c>
      <c r="H1629" s="1">
        <f>+IF(spotify_data[[#This Row],[explicit]]=FALSE,0,1)</f>
        <v>0</v>
      </c>
      <c r="I1629" s="1" t="s">
        <v>3360</v>
      </c>
      <c r="J1629" s="7">
        <f>MATCH(spotify_data[[#This Row],[artist_name]],spotify_data[artist_name],0)</f>
        <v>949</v>
      </c>
      <c r="K1629">
        <v>83</v>
      </c>
      <c r="L1629" s="10">
        <f>spotify_data[[#This Row],[artist_popularity]]/100</f>
        <v>0.83</v>
      </c>
      <c r="M1629">
        <v>38409786</v>
      </c>
      <c r="N1629" s="1" t="s">
        <v>516</v>
      </c>
      <c r="O1629" s="1" t="s">
        <v>19775</v>
      </c>
      <c r="P1629" s="1">
        <f>MATCH(spotify_data[[#This Row],[album_id]],spotify_data[album_id],0)</f>
        <v>1628</v>
      </c>
      <c r="Q1629" s="1" t="s">
        <v>6927</v>
      </c>
      <c r="R1629" s="2">
        <v>40179</v>
      </c>
      <c r="S1629" s="7">
        <f ca="1">+TODAY()-spotify_data[[#This Row],[Fecha lanzamiento Album]]</f>
        <v>5852</v>
      </c>
      <c r="T1629" s="7">
        <f ca="1">+spotify_data[[#This Row],[Antigüedad Album Dias]]/60</f>
        <v>97.533333333333331</v>
      </c>
      <c r="U1629" s="8">
        <f ca="1">spotify_data[[#This Row],[Antigüedad Album Meses]]/12</f>
        <v>8.1277777777777782</v>
      </c>
      <c r="V1629">
        <v>12</v>
      </c>
      <c r="W1629" s="1" t="s">
        <v>20</v>
      </c>
      <c r="X1629" s="1" t="str">
        <f>+IF(spotify_data[[#This Row],[album_type]]="album","Album",IF(spotify_data[[#This Row],[album_type]]="single","Single","Compilation"))</f>
        <v>Album</v>
      </c>
      <c r="Y1629">
        <v>391</v>
      </c>
    </row>
    <row r="1630" spans="1:25" x14ac:dyDescent="0.3">
      <c r="A1630" s="1" t="s">
        <v>19823</v>
      </c>
      <c r="B1630" s="1">
        <v>7822</v>
      </c>
      <c r="C1630" s="1" t="s">
        <v>8957</v>
      </c>
      <c r="D1630">
        <v>1</v>
      </c>
      <c r="E1630">
        <v>74</v>
      </c>
      <c r="F1630" s="10">
        <f>spotify_data[[#This Row],[track_popularity]]/100</f>
        <v>0.74</v>
      </c>
      <c r="G1630" s="9" t="b">
        <v>0</v>
      </c>
      <c r="H1630" s="1">
        <f>+IF(spotify_data[[#This Row],[explicit]]=FALSE,0,1)</f>
        <v>0</v>
      </c>
      <c r="I1630" s="1" t="s">
        <v>19768</v>
      </c>
      <c r="J1630" s="7">
        <f>MATCH(spotify_data[[#This Row],[artist_name]],spotify_data[artist_name],0)</f>
        <v>1629</v>
      </c>
      <c r="K1630">
        <v>67</v>
      </c>
      <c r="L1630" s="10">
        <f>spotify_data[[#This Row],[artist_popularity]]/100</f>
        <v>0.67</v>
      </c>
      <c r="M1630">
        <v>2367394</v>
      </c>
      <c r="N1630" s="1" t="s">
        <v>23</v>
      </c>
      <c r="O1630" s="1" t="s">
        <v>19772</v>
      </c>
      <c r="P1630" s="1">
        <f>MATCH(spotify_data[[#This Row],[album_id]],spotify_data[album_id],0)</f>
        <v>1629</v>
      </c>
      <c r="Q1630" s="1" t="s">
        <v>19773</v>
      </c>
      <c r="R1630" s="2">
        <v>40179</v>
      </c>
      <c r="S1630" s="7">
        <f ca="1">+TODAY()-spotify_data[[#This Row],[Fecha lanzamiento Album]]</f>
        <v>5852</v>
      </c>
      <c r="T1630" s="7">
        <f ca="1">+spotify_data[[#This Row],[Antigüedad Album Dias]]/60</f>
        <v>97.533333333333331</v>
      </c>
      <c r="U1630" s="8">
        <f ca="1">spotify_data[[#This Row],[Antigüedad Album Meses]]/12</f>
        <v>8.1277777777777782</v>
      </c>
      <c r="V1630">
        <v>15</v>
      </c>
      <c r="W1630" s="1" t="s">
        <v>1932</v>
      </c>
      <c r="X1630" s="1" t="str">
        <f>+IF(spotify_data[[#This Row],[album_type]]="album","Album",IF(spotify_data[[#This Row],[album_type]]="single","Single","Compilation"))</f>
        <v>Compilation</v>
      </c>
      <c r="Y1630">
        <v>337</v>
      </c>
    </row>
    <row r="1631" spans="1:25" x14ac:dyDescent="0.3">
      <c r="A1631" s="1" t="s">
        <v>19877</v>
      </c>
      <c r="B1631" s="1">
        <v>2400</v>
      </c>
      <c r="C1631" s="1" t="s">
        <v>19878</v>
      </c>
      <c r="D1631">
        <v>1</v>
      </c>
      <c r="E1631">
        <v>74</v>
      </c>
      <c r="F1631" s="10">
        <f>spotify_data[[#This Row],[track_popularity]]/100</f>
        <v>0.74</v>
      </c>
      <c r="G1631" s="9" t="b">
        <v>0</v>
      </c>
      <c r="H1631" s="1">
        <f>+IF(spotify_data[[#This Row],[explicit]]=FALSE,0,1)</f>
        <v>0</v>
      </c>
      <c r="I1631" s="1" t="s">
        <v>19295</v>
      </c>
      <c r="J1631" s="7">
        <f>MATCH(spotify_data[[#This Row],[artist_name]],spotify_data[artist_name],0)</f>
        <v>1630</v>
      </c>
      <c r="K1631">
        <v>66</v>
      </c>
      <c r="L1631" s="10">
        <f>spotify_data[[#This Row],[artist_popularity]]/100</f>
        <v>0.66</v>
      </c>
      <c r="M1631">
        <v>3720750</v>
      </c>
      <c r="N1631" s="1" t="s">
        <v>2173</v>
      </c>
      <c r="O1631" s="1" t="s">
        <v>19879</v>
      </c>
      <c r="P1631" s="1">
        <f>MATCH(spotify_data[[#This Row],[album_id]],spotify_data[album_id],0)</f>
        <v>1630</v>
      </c>
      <c r="Q1631" s="1" t="s">
        <v>19878</v>
      </c>
      <c r="R1631" s="2">
        <v>40179</v>
      </c>
      <c r="S1631" s="7">
        <f ca="1">+TODAY()-spotify_data[[#This Row],[Fecha lanzamiento Album]]</f>
        <v>5852</v>
      </c>
      <c r="T1631" s="7">
        <f ca="1">+spotify_data[[#This Row],[Antigüedad Album Dias]]/60</f>
        <v>97.533333333333331</v>
      </c>
      <c r="U1631" s="8">
        <f ca="1">spotify_data[[#This Row],[Antigüedad Album Meses]]/12</f>
        <v>8.1277777777777782</v>
      </c>
      <c r="V1631">
        <v>11</v>
      </c>
      <c r="W1631" s="1" t="s">
        <v>20</v>
      </c>
      <c r="X1631" s="1" t="str">
        <f>+IF(spotify_data[[#This Row],[album_type]]="album","Album",IF(spotify_data[[#This Row],[album_type]]="single","Single","Compilation"))</f>
        <v>Album</v>
      </c>
      <c r="Y1631">
        <v>462</v>
      </c>
    </row>
    <row r="1632" spans="1:25" x14ac:dyDescent="0.3">
      <c r="A1632" s="1" t="s">
        <v>19895</v>
      </c>
      <c r="B1632" s="1">
        <v>8453</v>
      </c>
      <c r="C1632" s="1" t="s">
        <v>6927</v>
      </c>
      <c r="D1632">
        <v>1</v>
      </c>
      <c r="E1632">
        <v>74</v>
      </c>
      <c r="F1632" s="10">
        <f>spotify_data[[#This Row],[track_popularity]]/100</f>
        <v>0.74</v>
      </c>
      <c r="G1632" s="9" t="b">
        <v>0</v>
      </c>
      <c r="H1632" s="1">
        <f>+IF(spotify_data[[#This Row],[explicit]]=FALSE,0,1)</f>
        <v>0</v>
      </c>
      <c r="I1632" s="1" t="s">
        <v>3360</v>
      </c>
      <c r="J1632" s="7">
        <f>MATCH(spotify_data[[#This Row],[artist_name]],spotify_data[artist_name],0)</f>
        <v>949</v>
      </c>
      <c r="K1632">
        <v>83</v>
      </c>
      <c r="L1632" s="10">
        <f>spotify_data[[#This Row],[artist_popularity]]/100</f>
        <v>0.83</v>
      </c>
      <c r="M1632">
        <v>38393243</v>
      </c>
      <c r="N1632" s="1" t="s">
        <v>516</v>
      </c>
      <c r="O1632" s="1" t="s">
        <v>19775</v>
      </c>
      <c r="P1632" s="1">
        <f>MATCH(spotify_data[[#This Row],[album_id]],spotify_data[album_id],0)</f>
        <v>1628</v>
      </c>
      <c r="Q1632" s="1" t="s">
        <v>6927</v>
      </c>
      <c r="R1632" s="2">
        <v>40179</v>
      </c>
      <c r="S1632" s="7">
        <f ca="1">+TODAY()-spotify_data[[#This Row],[Fecha lanzamiento Album]]</f>
        <v>5852</v>
      </c>
      <c r="T1632" s="7">
        <f ca="1">+spotify_data[[#This Row],[Antigüedad Album Dias]]/60</f>
        <v>97.533333333333331</v>
      </c>
      <c r="U1632" s="8">
        <f ca="1">spotify_data[[#This Row],[Antigüedad Album Meses]]/12</f>
        <v>8.1277777777777782</v>
      </c>
      <c r="V1632">
        <v>12</v>
      </c>
      <c r="W1632" s="1" t="s">
        <v>20</v>
      </c>
      <c r="X1632" s="1" t="str">
        <f>+IF(spotify_data[[#This Row],[album_type]]="album","Album",IF(spotify_data[[#This Row],[album_type]]="single","Single","Compilation"))</f>
        <v>Album</v>
      </c>
      <c r="Y1632">
        <v>379</v>
      </c>
    </row>
    <row r="1633" spans="1:25" x14ac:dyDescent="0.3">
      <c r="A1633" s="1" t="s">
        <v>20083</v>
      </c>
      <c r="B1633" s="1">
        <v>875</v>
      </c>
      <c r="C1633" s="1" t="s">
        <v>20084</v>
      </c>
      <c r="D1633">
        <v>3</v>
      </c>
      <c r="E1633">
        <v>74</v>
      </c>
      <c r="F1633" s="10">
        <f>spotify_data[[#This Row],[track_popularity]]/100</f>
        <v>0.74</v>
      </c>
      <c r="G1633" s="9" t="b">
        <v>0</v>
      </c>
      <c r="H1633" s="1">
        <f>+IF(spotify_data[[#This Row],[explicit]]=FALSE,0,1)</f>
        <v>0</v>
      </c>
      <c r="I1633" s="1" t="s">
        <v>19686</v>
      </c>
      <c r="J1633" s="7">
        <f>MATCH(spotify_data[[#This Row],[artist_name]],spotify_data[artist_name],0)</f>
        <v>820</v>
      </c>
      <c r="K1633">
        <v>70</v>
      </c>
      <c r="L1633" s="10">
        <f>spotify_data[[#This Row],[artist_popularity]]/100</f>
        <v>0.7</v>
      </c>
      <c r="M1633">
        <v>3768378</v>
      </c>
      <c r="N1633" s="1" t="s">
        <v>23</v>
      </c>
      <c r="O1633" s="1" t="s">
        <v>20085</v>
      </c>
      <c r="P1633" s="1">
        <f>MATCH(spotify_data[[#This Row],[album_id]],spotify_data[album_id],0)</f>
        <v>1632</v>
      </c>
      <c r="Q1633" s="1" t="s">
        <v>18842</v>
      </c>
      <c r="R1633" s="2">
        <v>40063</v>
      </c>
      <c r="S1633" s="7">
        <f ca="1">+TODAY()-spotify_data[[#This Row],[Fecha lanzamiento Album]]</f>
        <v>5968</v>
      </c>
      <c r="T1633" s="7">
        <f ca="1">+spotify_data[[#This Row],[Antigüedad Album Dias]]/60</f>
        <v>99.466666666666669</v>
      </c>
      <c r="U1633" s="8">
        <f ca="1">spotify_data[[#This Row],[Antigüedad Album Meses]]/12</f>
        <v>8.2888888888888896</v>
      </c>
      <c r="V1633">
        <v>14</v>
      </c>
      <c r="W1633" s="1" t="s">
        <v>20</v>
      </c>
      <c r="X1633" s="1" t="str">
        <f>+IF(spotify_data[[#This Row],[album_type]]="album","Album",IF(spotify_data[[#This Row],[album_type]]="single","Single","Compilation"))</f>
        <v>Album</v>
      </c>
      <c r="Y1633">
        <v>399</v>
      </c>
    </row>
    <row r="1634" spans="1:25" x14ac:dyDescent="0.3">
      <c r="A1634" s="1" t="s">
        <v>20117</v>
      </c>
      <c r="B1634" s="1">
        <v>7355</v>
      </c>
      <c r="C1634" s="1" t="s">
        <v>2333</v>
      </c>
      <c r="D1634">
        <v>3</v>
      </c>
      <c r="E1634">
        <v>74</v>
      </c>
      <c r="F1634" s="10">
        <f>spotify_data[[#This Row],[track_popularity]]/100</f>
        <v>0.74</v>
      </c>
      <c r="G1634" s="9" t="b">
        <v>0</v>
      </c>
      <c r="H1634" s="1">
        <f>+IF(spotify_data[[#This Row],[explicit]]=FALSE,0,1)</f>
        <v>0</v>
      </c>
      <c r="I1634" s="1" t="s">
        <v>20118</v>
      </c>
      <c r="J1634" s="7">
        <f>MATCH(spotify_data[[#This Row],[artist_name]],spotify_data[artist_name],0)</f>
        <v>1633</v>
      </c>
      <c r="K1634">
        <v>69</v>
      </c>
      <c r="L1634" s="10">
        <f>spotify_data[[#This Row],[artist_popularity]]/100</f>
        <v>0.69</v>
      </c>
      <c r="M1634">
        <v>773244</v>
      </c>
      <c r="N1634" s="1" t="s">
        <v>23</v>
      </c>
      <c r="O1634" s="1" t="s">
        <v>20119</v>
      </c>
      <c r="P1634" s="1">
        <f>MATCH(spotify_data[[#This Row],[album_id]],spotify_data[album_id],0)</f>
        <v>1633</v>
      </c>
      <c r="Q1634" s="1" t="s">
        <v>20120</v>
      </c>
      <c r="R1634" s="2">
        <v>40035</v>
      </c>
      <c r="S1634" s="7">
        <f ca="1">+TODAY()-spotify_data[[#This Row],[Fecha lanzamiento Album]]</f>
        <v>5996</v>
      </c>
      <c r="T1634" s="7">
        <f ca="1">+spotify_data[[#This Row],[Antigüedad Album Dias]]/60</f>
        <v>99.933333333333337</v>
      </c>
      <c r="U1634" s="8">
        <f ca="1">spotify_data[[#This Row],[Antigüedad Album Meses]]/12</f>
        <v>8.3277777777777775</v>
      </c>
      <c r="V1634">
        <v>10</v>
      </c>
      <c r="W1634" s="1" t="s">
        <v>20</v>
      </c>
      <c r="X1634" s="1" t="str">
        <f>+IF(spotify_data[[#This Row],[album_type]]="album","Album",IF(spotify_data[[#This Row],[album_type]]="single","Single","Compilation"))</f>
        <v>Album</v>
      </c>
      <c r="Y1634">
        <v>39</v>
      </c>
    </row>
    <row r="1635" spans="1:25" x14ac:dyDescent="0.3">
      <c r="A1635" s="1" t="s">
        <v>20280</v>
      </c>
      <c r="B1635" s="1">
        <v>6683</v>
      </c>
      <c r="C1635" s="1" t="s">
        <v>20281</v>
      </c>
      <c r="D1635">
        <v>6</v>
      </c>
      <c r="E1635">
        <v>74</v>
      </c>
      <c r="F1635" s="10">
        <f>spotify_data[[#This Row],[track_popularity]]/100</f>
        <v>0.74</v>
      </c>
      <c r="G1635" s="9" t="b">
        <v>1</v>
      </c>
      <c r="H1635" s="1">
        <f>+IF(spotify_data[[#This Row],[explicit]]=FALSE,0,1)</f>
        <v>1</v>
      </c>
      <c r="I1635" s="1" t="s">
        <v>7037</v>
      </c>
      <c r="J1635" s="7">
        <f>MATCH(spotify_data[[#This Row],[artist_name]],spotify_data[artist_name],0)</f>
        <v>99</v>
      </c>
      <c r="K1635">
        <v>81</v>
      </c>
      <c r="L1635" s="10">
        <f>spotify_data[[#This Row],[artist_popularity]]/100</f>
        <v>0.81</v>
      </c>
      <c r="M1635">
        <v>18700851</v>
      </c>
      <c r="N1635" s="1" t="s">
        <v>831</v>
      </c>
      <c r="O1635" s="1" t="s">
        <v>20282</v>
      </c>
      <c r="P1635" s="1">
        <f>MATCH(spotify_data[[#This Row],[album_id]],spotify_data[album_id],0)</f>
        <v>975</v>
      </c>
      <c r="Q1635" s="1" t="s">
        <v>20283</v>
      </c>
      <c r="R1635" s="2">
        <v>39814</v>
      </c>
      <c r="S1635" s="7">
        <f ca="1">+TODAY()-spotify_data[[#This Row],[Fecha lanzamiento Album]]</f>
        <v>6217</v>
      </c>
      <c r="T1635" s="7">
        <f ca="1">+spotify_data[[#This Row],[Antigüedad Album Dias]]/60</f>
        <v>103.61666666666666</v>
      </c>
      <c r="U1635" s="8">
        <f ca="1">spotify_data[[#This Row],[Antigüedad Album Meses]]/12</f>
        <v>8.6347222222222211</v>
      </c>
      <c r="V1635">
        <v>11</v>
      </c>
      <c r="W1635" s="1" t="s">
        <v>20</v>
      </c>
      <c r="X1635" s="1" t="str">
        <f>+IF(spotify_data[[#This Row],[album_type]]="album","Album",IF(spotify_data[[#This Row],[album_type]]="single","Single","Compilation"))</f>
        <v>Album</v>
      </c>
      <c r="Y1635">
        <v>422</v>
      </c>
    </row>
    <row r="1636" spans="1:25" x14ac:dyDescent="0.3">
      <c r="A1636" s="1" t="s">
        <v>20379</v>
      </c>
      <c r="B1636" s="1">
        <v>5437</v>
      </c>
      <c r="C1636" s="1" t="s">
        <v>20380</v>
      </c>
      <c r="D1636">
        <v>2</v>
      </c>
      <c r="E1636">
        <v>74</v>
      </c>
      <c r="F1636" s="10">
        <f>spotify_data[[#This Row],[track_popularity]]/100</f>
        <v>0.74</v>
      </c>
      <c r="G1636" s="9" t="b">
        <v>0</v>
      </c>
      <c r="H1636" s="1">
        <f>+IF(spotify_data[[#This Row],[explicit]]=FALSE,0,1)</f>
        <v>0</v>
      </c>
      <c r="I1636" s="1" t="s">
        <v>4125</v>
      </c>
      <c r="J1636" s="7">
        <f>MATCH(spotify_data[[#This Row],[artist_name]],spotify_data[artist_name],0)</f>
        <v>926</v>
      </c>
      <c r="K1636">
        <v>84</v>
      </c>
      <c r="L1636" s="10">
        <f>spotify_data[[#This Row],[artist_popularity]]/100</f>
        <v>0.84</v>
      </c>
      <c r="M1636">
        <v>41176723</v>
      </c>
      <c r="N1636" s="1" t="s">
        <v>23</v>
      </c>
      <c r="O1636" s="1" t="s">
        <v>20377</v>
      </c>
      <c r="P1636" s="1">
        <f>MATCH(spotify_data[[#This Row],[album_id]],spotify_data[album_id],0)</f>
        <v>1635</v>
      </c>
      <c r="Q1636" s="1" t="s">
        <v>20378</v>
      </c>
      <c r="R1636" s="2">
        <v>39769</v>
      </c>
      <c r="S1636" s="7">
        <f ca="1">+TODAY()-spotify_data[[#This Row],[Fecha lanzamiento Album]]</f>
        <v>6262</v>
      </c>
      <c r="T1636" s="7">
        <f ca="1">+spotify_data[[#This Row],[Antigüedad Album Dias]]/60</f>
        <v>104.36666666666666</v>
      </c>
      <c r="U1636" s="8">
        <f ca="1">spotify_data[[#This Row],[Antigüedad Album Meses]]/12</f>
        <v>8.6972222222222211</v>
      </c>
      <c r="V1636">
        <v>11</v>
      </c>
      <c r="W1636" s="1" t="s">
        <v>20</v>
      </c>
      <c r="X1636" s="1" t="str">
        <f>+IF(spotify_data[[#This Row],[album_type]]="album","Album",IF(spotify_data[[#This Row],[album_type]]="single","Single","Compilation"))</f>
        <v>Album</v>
      </c>
      <c r="Y1636">
        <v>436</v>
      </c>
    </row>
    <row r="1637" spans="1:25" x14ac:dyDescent="0.3">
      <c r="A1637" s="1" t="s">
        <v>20864</v>
      </c>
      <c r="B1637" s="1">
        <v>7257</v>
      </c>
      <c r="C1637" s="1" t="s">
        <v>20865</v>
      </c>
      <c r="D1637">
        <v>16</v>
      </c>
      <c r="E1637">
        <v>74</v>
      </c>
      <c r="F1637" s="10">
        <f>spotify_data[[#This Row],[track_popularity]]/100</f>
        <v>0.74</v>
      </c>
      <c r="G1637" s="9" t="b">
        <v>0</v>
      </c>
      <c r="H1637" s="1">
        <f>+IF(spotify_data[[#This Row],[explicit]]=FALSE,0,1)</f>
        <v>0</v>
      </c>
      <c r="I1637" s="1" t="s">
        <v>19480</v>
      </c>
      <c r="J1637" s="7">
        <f>MATCH(spotify_data[[#This Row],[artist_name]],spotify_data[artist_name],0)</f>
        <v>277</v>
      </c>
      <c r="K1637">
        <v>79</v>
      </c>
      <c r="L1637" s="10">
        <f>spotify_data[[#This Row],[artist_popularity]]/100</f>
        <v>0.79</v>
      </c>
      <c r="M1637">
        <v>3468690</v>
      </c>
      <c r="N1637" s="1" t="s">
        <v>23</v>
      </c>
      <c r="O1637" s="1" t="s">
        <v>20866</v>
      </c>
      <c r="P1637" s="1">
        <f>MATCH(spotify_data[[#This Row],[album_id]],spotify_data[album_id],0)</f>
        <v>1636</v>
      </c>
      <c r="Q1637" s="1" t="s">
        <v>20867</v>
      </c>
      <c r="R1637" s="2">
        <v>39174</v>
      </c>
      <c r="S1637" s="7">
        <f ca="1">+TODAY()-spotify_data[[#This Row],[Fecha lanzamiento Album]]</f>
        <v>6857</v>
      </c>
      <c r="T1637" s="7">
        <f ca="1">+spotify_data[[#This Row],[Antigüedad Album Dias]]/60</f>
        <v>114.28333333333333</v>
      </c>
      <c r="U1637" s="8">
        <f ca="1">spotify_data[[#This Row],[Antigüedad Album Meses]]/12</f>
        <v>9.5236111111111104</v>
      </c>
      <c r="V1637">
        <v>17</v>
      </c>
      <c r="W1637" s="1" t="s">
        <v>20</v>
      </c>
      <c r="X1637" s="1" t="str">
        <f>+IF(spotify_data[[#This Row],[album_type]]="album","Album",IF(spotify_data[[#This Row],[album_type]]="single","Single","Compilation"))</f>
        <v>Album</v>
      </c>
      <c r="Y1637">
        <v>307</v>
      </c>
    </row>
    <row r="1638" spans="1:25" x14ac:dyDescent="0.3">
      <c r="A1638" s="1" t="s">
        <v>21150</v>
      </c>
      <c r="B1638" s="1">
        <v>1962</v>
      </c>
      <c r="C1638" s="1" t="s">
        <v>21151</v>
      </c>
      <c r="D1638">
        <v>4</v>
      </c>
      <c r="E1638">
        <v>74</v>
      </c>
      <c r="F1638" s="10">
        <f>spotify_data[[#This Row],[track_popularity]]/100</f>
        <v>0.74</v>
      </c>
      <c r="G1638" s="9" t="b">
        <v>0</v>
      </c>
      <c r="H1638" s="1">
        <f>+IF(spotify_data[[#This Row],[explicit]]=FALSE,0,1)</f>
        <v>0</v>
      </c>
      <c r="I1638" s="1" t="s">
        <v>20063</v>
      </c>
      <c r="J1638" s="7">
        <f>MATCH(spotify_data[[#This Row],[artist_name]],spotify_data[artist_name],0)</f>
        <v>572</v>
      </c>
      <c r="K1638">
        <v>77</v>
      </c>
      <c r="L1638" s="10">
        <f>spotify_data[[#This Row],[artist_popularity]]/100</f>
        <v>0.77</v>
      </c>
      <c r="M1638">
        <v>7297885</v>
      </c>
      <c r="N1638" s="1" t="s">
        <v>16238</v>
      </c>
      <c r="O1638" s="1" t="s">
        <v>21146</v>
      </c>
      <c r="P1638" s="1">
        <f>MATCH(spotify_data[[#This Row],[album_id]],spotify_data[album_id],0)</f>
        <v>572</v>
      </c>
      <c r="Q1638" s="1" t="s">
        <v>21147</v>
      </c>
      <c r="R1638" s="2">
        <v>38893</v>
      </c>
      <c r="S1638" s="7">
        <f ca="1">+TODAY()-spotify_data[[#This Row],[Fecha lanzamiento Album]]</f>
        <v>7138</v>
      </c>
      <c r="T1638" s="7">
        <f ca="1">+spotify_data[[#This Row],[Antigüedad Album Dias]]/60</f>
        <v>118.96666666666667</v>
      </c>
      <c r="U1638" s="8">
        <f ca="1">spotify_data[[#This Row],[Antigüedad Album Meses]]/12</f>
        <v>9.9138888888888896</v>
      </c>
      <c r="V1638">
        <v>12</v>
      </c>
      <c r="W1638" s="1" t="s">
        <v>20</v>
      </c>
      <c r="X1638" s="1" t="str">
        <f>+IF(spotify_data[[#This Row],[album_type]]="album","Album",IF(spotify_data[[#This Row],[album_type]]="single","Single","Compilation"))</f>
        <v>Album</v>
      </c>
      <c r="Y1638">
        <v>348</v>
      </c>
    </row>
    <row r="1639" spans="1:25" x14ac:dyDescent="0.3">
      <c r="A1639" s="1" t="s">
        <v>21426</v>
      </c>
      <c r="B1639" s="1">
        <v>3894</v>
      </c>
      <c r="C1639" s="1" t="s">
        <v>21427</v>
      </c>
      <c r="D1639">
        <v>3</v>
      </c>
      <c r="E1639">
        <v>74</v>
      </c>
      <c r="F1639" s="10">
        <f>spotify_data[[#This Row],[track_popularity]]/100</f>
        <v>0.74</v>
      </c>
      <c r="G1639" s="9" t="b">
        <v>0</v>
      </c>
      <c r="H1639" s="1">
        <f>+IF(spotify_data[[#This Row],[explicit]]=FALSE,0,1)</f>
        <v>0</v>
      </c>
      <c r="I1639" s="1" t="s">
        <v>20706</v>
      </c>
      <c r="J1639" s="7">
        <f>MATCH(spotify_data[[#This Row],[artist_name]],spotify_data[artist_name],0)</f>
        <v>370</v>
      </c>
      <c r="K1639">
        <v>75</v>
      </c>
      <c r="L1639" s="10">
        <f>spotify_data[[#This Row],[artist_popularity]]/100</f>
        <v>0.75</v>
      </c>
      <c r="M1639">
        <v>12955017</v>
      </c>
      <c r="N1639" s="1" t="s">
        <v>20707</v>
      </c>
      <c r="O1639" s="1" t="s">
        <v>21428</v>
      </c>
      <c r="P1639" s="1">
        <f>MATCH(spotify_data[[#This Row],[album_id]],spotify_data[album_id],0)</f>
        <v>1638</v>
      </c>
      <c r="Q1639" s="1" t="s">
        <v>21429</v>
      </c>
      <c r="R1639" s="2">
        <v>38517</v>
      </c>
      <c r="S1639" s="7">
        <f ca="1">+TODAY()-spotify_data[[#This Row],[Fecha lanzamiento Album]]</f>
        <v>7514</v>
      </c>
      <c r="T1639" s="7">
        <f ca="1">+spotify_data[[#This Row],[Antigüedad Album Dias]]/60</f>
        <v>125.23333333333333</v>
      </c>
      <c r="U1639" s="8">
        <f ca="1">spotify_data[[#This Row],[Antigüedad Album Meses]]/12</f>
        <v>10.436111111111112</v>
      </c>
      <c r="V1639">
        <v>20</v>
      </c>
      <c r="W1639" s="1" t="s">
        <v>20</v>
      </c>
      <c r="X1639" s="1" t="str">
        <f>+IF(spotify_data[[#This Row],[album_type]]="album","Album",IF(spotify_data[[#This Row],[album_type]]="single","Single","Compilation"))</f>
        <v>Album</v>
      </c>
      <c r="Y1639">
        <v>426</v>
      </c>
    </row>
    <row r="1640" spans="1:25" x14ac:dyDescent="0.3">
      <c r="A1640" s="1" t="s">
        <v>21476</v>
      </c>
      <c r="B1640" s="1">
        <v>714</v>
      </c>
      <c r="C1640" s="1" t="s">
        <v>9920</v>
      </c>
      <c r="D1640">
        <v>1</v>
      </c>
      <c r="E1640">
        <v>74</v>
      </c>
      <c r="F1640" s="10">
        <f>spotify_data[[#This Row],[track_popularity]]/100</f>
        <v>0.74</v>
      </c>
      <c r="G1640" s="9" t="b">
        <v>0</v>
      </c>
      <c r="H1640" s="1">
        <f>+IF(spotify_data[[#This Row],[explicit]]=FALSE,0,1)</f>
        <v>0</v>
      </c>
      <c r="I1640" s="1" t="s">
        <v>17591</v>
      </c>
      <c r="J1640" s="7">
        <f>MATCH(spotify_data[[#This Row],[artist_name]],spotify_data[artist_name],0)</f>
        <v>1639</v>
      </c>
      <c r="K1640">
        <v>73</v>
      </c>
      <c r="L1640" s="10">
        <f>spotify_data[[#This Row],[artist_popularity]]/100</f>
        <v>0.73</v>
      </c>
      <c r="M1640">
        <v>6893010</v>
      </c>
      <c r="N1640" s="1" t="s">
        <v>16063</v>
      </c>
      <c r="O1640" s="1" t="s">
        <v>21477</v>
      </c>
      <c r="P1640" s="1">
        <f>MATCH(spotify_data[[#This Row],[album_id]],spotify_data[album_id],0)</f>
        <v>1639</v>
      </c>
      <c r="Q1640" s="1" t="s">
        <v>18157</v>
      </c>
      <c r="R1640" s="2">
        <v>38391</v>
      </c>
      <c r="S1640" s="7">
        <f ca="1">+TODAY()-spotify_data[[#This Row],[Fecha lanzamiento Album]]</f>
        <v>7640</v>
      </c>
      <c r="T1640" s="7">
        <f ca="1">+spotify_data[[#This Row],[Antigüedad Album Dias]]/60</f>
        <v>127.33333333333333</v>
      </c>
      <c r="U1640" s="8">
        <f ca="1">spotify_data[[#This Row],[Antigüedad Album Meses]]/12</f>
        <v>10.611111111111111</v>
      </c>
      <c r="V1640">
        <v>15</v>
      </c>
      <c r="W1640" s="1" t="s">
        <v>20</v>
      </c>
      <c r="X1640" s="1" t="str">
        <f>+IF(spotify_data[[#This Row],[album_type]]="album","Album",IF(spotify_data[[#This Row],[album_type]]="single","Single","Compilation"))</f>
        <v>Album</v>
      </c>
      <c r="Y1640">
        <v>395</v>
      </c>
    </row>
    <row r="1641" spans="1:25" x14ac:dyDescent="0.3">
      <c r="A1641" s="1" t="s">
        <v>21553</v>
      </c>
      <c r="B1641" s="1">
        <v>5296</v>
      </c>
      <c r="C1641" s="1" t="s">
        <v>21554</v>
      </c>
      <c r="D1641">
        <v>1</v>
      </c>
      <c r="E1641">
        <v>74</v>
      </c>
      <c r="F1641" s="10">
        <f>spotify_data[[#This Row],[track_popularity]]/100</f>
        <v>0.74</v>
      </c>
      <c r="G1641" s="9" t="b">
        <v>0</v>
      </c>
      <c r="H1641" s="1">
        <f>+IF(spotify_data[[#This Row],[explicit]]=FALSE,0,1)</f>
        <v>0</v>
      </c>
      <c r="I1641" s="1" t="s">
        <v>21185</v>
      </c>
      <c r="J1641" s="7">
        <f>MATCH(spotify_data[[#This Row],[artist_name]],spotify_data[artist_name],0)</f>
        <v>1472</v>
      </c>
      <c r="K1641">
        <v>73</v>
      </c>
      <c r="L1641" s="10">
        <f>spotify_data[[#This Row],[artist_popularity]]/100</f>
        <v>0.73</v>
      </c>
      <c r="M1641">
        <v>4044367</v>
      </c>
      <c r="N1641" s="1" t="s">
        <v>21186</v>
      </c>
      <c r="O1641" s="1" t="s">
        <v>21555</v>
      </c>
      <c r="P1641" s="1">
        <f>MATCH(spotify_data[[#This Row],[album_id]],spotify_data[album_id],0)</f>
        <v>1640</v>
      </c>
      <c r="Q1641" s="1" t="s">
        <v>21556</v>
      </c>
      <c r="R1641" s="2">
        <v>38353</v>
      </c>
      <c r="S1641" s="7">
        <f ca="1">+TODAY()-spotify_data[[#This Row],[Fecha lanzamiento Album]]</f>
        <v>7678</v>
      </c>
      <c r="T1641" s="7">
        <f ca="1">+spotify_data[[#This Row],[Antigüedad Album Dias]]/60</f>
        <v>127.96666666666667</v>
      </c>
      <c r="U1641" s="8">
        <f ca="1">spotify_data[[#This Row],[Antigüedad Album Meses]]/12</f>
        <v>10.66388888888889</v>
      </c>
      <c r="V1641">
        <v>15</v>
      </c>
      <c r="W1641" s="1" t="s">
        <v>20</v>
      </c>
      <c r="X1641" s="1" t="str">
        <f>+IF(spotify_data[[#This Row],[album_type]]="album","Album",IF(spotify_data[[#This Row],[album_type]]="single","Single","Compilation"))</f>
        <v>Album</v>
      </c>
      <c r="Y1641">
        <v>346</v>
      </c>
    </row>
    <row r="1642" spans="1:25" x14ac:dyDescent="0.3">
      <c r="A1642" s="1" t="s">
        <v>21620</v>
      </c>
      <c r="B1642" s="1">
        <v>5605</v>
      </c>
      <c r="C1642" s="1" t="s">
        <v>21621</v>
      </c>
      <c r="D1642">
        <v>4</v>
      </c>
      <c r="E1642">
        <v>74</v>
      </c>
      <c r="F1642" s="10">
        <f>spotify_data[[#This Row],[track_popularity]]/100</f>
        <v>0.74</v>
      </c>
      <c r="G1642" s="9" t="b">
        <v>0</v>
      </c>
      <c r="H1642" s="1">
        <f>+IF(spotify_data[[#This Row],[explicit]]=FALSE,0,1)</f>
        <v>0</v>
      </c>
      <c r="I1642" s="1" t="s">
        <v>16062</v>
      </c>
      <c r="J1642" s="7">
        <f>MATCH(spotify_data[[#This Row],[artist_name]],spotify_data[artist_name],0)</f>
        <v>1479</v>
      </c>
      <c r="K1642">
        <v>72</v>
      </c>
      <c r="L1642" s="10">
        <f>spotify_data[[#This Row],[artist_popularity]]/100</f>
        <v>0.72</v>
      </c>
      <c r="M1642">
        <v>10961237</v>
      </c>
      <c r="N1642" s="1" t="s">
        <v>16063</v>
      </c>
      <c r="O1642" s="1" t="s">
        <v>21622</v>
      </c>
      <c r="P1642" s="1">
        <f>MATCH(spotify_data[[#This Row],[album_id]],spotify_data[album_id],0)</f>
        <v>1641</v>
      </c>
      <c r="Q1642" s="1" t="s">
        <v>8436</v>
      </c>
      <c r="R1642" s="2">
        <v>38168</v>
      </c>
      <c r="S1642" s="7">
        <f ca="1">+TODAY()-spotify_data[[#This Row],[Fecha lanzamiento Album]]</f>
        <v>7863</v>
      </c>
      <c r="T1642" s="7">
        <f ca="1">+spotify_data[[#This Row],[Antigüedad Album Dias]]/60</f>
        <v>131.05000000000001</v>
      </c>
      <c r="U1642" s="8">
        <f ca="1">spotify_data[[#This Row],[Antigüedad Album Meses]]/12</f>
        <v>10.920833333333334</v>
      </c>
      <c r="V1642">
        <v>12</v>
      </c>
      <c r="W1642" s="1" t="s">
        <v>20</v>
      </c>
      <c r="X1642" s="1" t="str">
        <f>+IF(spotify_data[[#This Row],[album_type]]="album","Album",IF(spotify_data[[#This Row],[album_type]]="single","Single","Compilation"))</f>
        <v>Album</v>
      </c>
      <c r="Y1642">
        <v>365</v>
      </c>
    </row>
    <row r="1643" spans="1:25" x14ac:dyDescent="0.3">
      <c r="A1643" s="1" t="s">
        <v>21657</v>
      </c>
      <c r="B1643" s="1">
        <v>4292</v>
      </c>
      <c r="C1643" s="1" t="s">
        <v>21658</v>
      </c>
      <c r="D1643">
        <v>3</v>
      </c>
      <c r="E1643">
        <v>74</v>
      </c>
      <c r="F1643" s="10">
        <f>spotify_data[[#This Row],[track_popularity]]/100</f>
        <v>0.74</v>
      </c>
      <c r="G1643" s="9" t="b">
        <v>0</v>
      </c>
      <c r="H1643" s="1">
        <f>+IF(spotify_data[[#This Row],[explicit]]=FALSE,0,1)</f>
        <v>0</v>
      </c>
      <c r="I1643" s="1" t="s">
        <v>21659</v>
      </c>
      <c r="J1643" s="7">
        <f>MATCH(spotify_data[[#This Row],[artist_name]],spotify_data[artist_name],0)</f>
        <v>1642</v>
      </c>
      <c r="K1643">
        <v>62</v>
      </c>
      <c r="L1643" s="10">
        <f>spotify_data[[#This Row],[artist_popularity]]/100</f>
        <v>0.62</v>
      </c>
      <c r="M1643">
        <v>1572658</v>
      </c>
      <c r="N1643" s="1" t="s">
        <v>21660</v>
      </c>
      <c r="O1643" s="1" t="s">
        <v>21661</v>
      </c>
      <c r="P1643" s="1">
        <f>MATCH(spotify_data[[#This Row],[album_id]],spotify_data[album_id],0)</f>
        <v>1642</v>
      </c>
      <c r="Q1643" s="1" t="s">
        <v>21662</v>
      </c>
      <c r="R1643" s="2">
        <v>38082</v>
      </c>
      <c r="S1643" s="7">
        <f ca="1">+TODAY()-spotify_data[[#This Row],[Fecha lanzamiento Album]]</f>
        <v>7949</v>
      </c>
      <c r="T1643" s="7">
        <f ca="1">+spotify_data[[#This Row],[Antigüedad Album Dias]]/60</f>
        <v>132.48333333333332</v>
      </c>
      <c r="U1643" s="8">
        <f ca="1">spotify_data[[#This Row],[Antigüedad Album Meses]]/12</f>
        <v>11.040277777777776</v>
      </c>
      <c r="V1643">
        <v>16</v>
      </c>
      <c r="W1643" s="1" t="s">
        <v>20</v>
      </c>
      <c r="X1643" s="1" t="str">
        <f>+IF(spotify_data[[#This Row],[album_type]]="album","Album",IF(spotify_data[[#This Row],[album_type]]="single","Single","Compilation"))</f>
        <v>Album</v>
      </c>
      <c r="Y1643">
        <v>347</v>
      </c>
    </row>
    <row r="1644" spans="1:25" x14ac:dyDescent="0.3">
      <c r="A1644" s="1" t="s">
        <v>21868</v>
      </c>
      <c r="B1644" s="1">
        <v>5466</v>
      </c>
      <c r="C1644" s="1" t="s">
        <v>21869</v>
      </c>
      <c r="D1644">
        <v>5</v>
      </c>
      <c r="E1644">
        <v>74</v>
      </c>
      <c r="F1644" s="10">
        <f>spotify_data[[#This Row],[track_popularity]]/100</f>
        <v>0.74</v>
      </c>
      <c r="G1644" s="9" t="b">
        <v>0</v>
      </c>
      <c r="H1644" s="1">
        <f>+IF(spotify_data[[#This Row],[explicit]]=FALSE,0,1)</f>
        <v>0</v>
      </c>
      <c r="I1644" s="1" t="s">
        <v>21870</v>
      </c>
      <c r="J1644" s="7">
        <f>MATCH(spotify_data[[#This Row],[artist_name]],spotify_data[artist_name],0)</f>
        <v>1643</v>
      </c>
      <c r="K1644">
        <v>60</v>
      </c>
      <c r="L1644" s="10">
        <f>spotify_data[[#This Row],[artist_popularity]]/100</f>
        <v>0.6</v>
      </c>
      <c r="M1644">
        <v>363740</v>
      </c>
      <c r="N1644" s="1" t="s">
        <v>23</v>
      </c>
      <c r="O1644" s="1" t="s">
        <v>21871</v>
      </c>
      <c r="P1644" s="1">
        <f>MATCH(spotify_data[[#This Row],[album_id]],spotify_data[album_id],0)</f>
        <v>1643</v>
      </c>
      <c r="Q1644" s="1" t="s">
        <v>21872</v>
      </c>
      <c r="R1644" s="2">
        <v>37783</v>
      </c>
      <c r="S1644" s="7">
        <f ca="1">+TODAY()-spotify_data[[#This Row],[Fecha lanzamiento Album]]</f>
        <v>8248</v>
      </c>
      <c r="T1644" s="7">
        <f ca="1">+spotify_data[[#This Row],[Antigüedad Album Dias]]/60</f>
        <v>137.46666666666667</v>
      </c>
      <c r="U1644" s="8">
        <f ca="1">spotify_data[[#This Row],[Antigüedad Album Meses]]/12</f>
        <v>11.455555555555556</v>
      </c>
      <c r="V1644">
        <v>16</v>
      </c>
      <c r="W1644" s="1" t="s">
        <v>20</v>
      </c>
      <c r="X1644" s="1" t="str">
        <f>+IF(spotify_data[[#This Row],[album_type]]="album","Album",IF(spotify_data[[#This Row],[album_type]]="single","Single","Compilation"))</f>
        <v>Album</v>
      </c>
      <c r="Y1644">
        <v>38</v>
      </c>
    </row>
    <row r="1645" spans="1:25" x14ac:dyDescent="0.3">
      <c r="A1645" s="1" t="s">
        <v>21945</v>
      </c>
      <c r="B1645" s="1">
        <v>671</v>
      </c>
      <c r="C1645" s="1" t="s">
        <v>10601</v>
      </c>
      <c r="D1645">
        <v>5</v>
      </c>
      <c r="E1645">
        <v>74</v>
      </c>
      <c r="F1645" s="10">
        <f>spotify_data[[#This Row],[track_popularity]]/100</f>
        <v>0.74</v>
      </c>
      <c r="G1645" s="9" t="b">
        <v>1</v>
      </c>
      <c r="H1645" s="1">
        <f>+IF(spotify_data[[#This Row],[explicit]]=FALSE,0,1)</f>
        <v>1</v>
      </c>
      <c r="I1645" s="1" t="s">
        <v>10602</v>
      </c>
      <c r="J1645" s="7">
        <f>MATCH(spotify_data[[#This Row],[artist_name]],spotify_data[artist_name],0)</f>
        <v>977</v>
      </c>
      <c r="K1645">
        <v>82</v>
      </c>
      <c r="L1645" s="10">
        <f>spotify_data[[#This Row],[artist_popularity]]/100</f>
        <v>0.82</v>
      </c>
      <c r="M1645">
        <v>18851875</v>
      </c>
      <c r="N1645" s="1" t="s">
        <v>10603</v>
      </c>
      <c r="O1645" s="1" t="s">
        <v>21946</v>
      </c>
      <c r="P1645" s="1">
        <f>MATCH(spotify_data[[#This Row],[album_id]],spotify_data[album_id],0)</f>
        <v>1644</v>
      </c>
      <c r="Q1645" s="1" t="s">
        <v>21947</v>
      </c>
      <c r="R1645" s="2">
        <v>37658</v>
      </c>
      <c r="S1645" s="7">
        <f ca="1">+TODAY()-spotify_data[[#This Row],[Fecha lanzamiento Album]]</f>
        <v>8373</v>
      </c>
      <c r="T1645" s="7">
        <f ca="1">+spotify_data[[#This Row],[Antigüedad Album Dias]]/60</f>
        <v>139.55000000000001</v>
      </c>
      <c r="U1645" s="8">
        <f ca="1">spotify_data[[#This Row],[Antigüedad Album Meses]]/12</f>
        <v>11.629166666666668</v>
      </c>
      <c r="V1645">
        <v>19</v>
      </c>
      <c r="W1645" s="1" t="s">
        <v>20</v>
      </c>
      <c r="X1645" s="1" t="str">
        <f>+IF(spotify_data[[#This Row],[album_type]]="album","Album",IF(spotify_data[[#This Row],[album_type]]="single","Single","Compilation"))</f>
        <v>Album</v>
      </c>
      <c r="Y1645">
        <v>322</v>
      </c>
    </row>
    <row r="1646" spans="1:25" x14ac:dyDescent="0.3">
      <c r="A1646" s="1" t="s">
        <v>22374</v>
      </c>
      <c r="B1646" s="1"/>
      <c r="C1646" s="1" t="s">
        <v>22375</v>
      </c>
      <c r="D1646">
        <v>3</v>
      </c>
      <c r="E1646">
        <v>74</v>
      </c>
      <c r="F1646" s="10">
        <f>spotify_data[[#This Row],[track_popularity]]/100</f>
        <v>0.74</v>
      </c>
      <c r="G1646" s="9" t="b">
        <v>0</v>
      </c>
      <c r="H1646" s="1">
        <f>+IF(spotify_data[[#This Row],[explicit]]=FALSE,0,1)</f>
        <v>0</v>
      </c>
      <c r="I1646" s="1" t="s">
        <v>8538</v>
      </c>
      <c r="J1646" s="7">
        <f>MATCH(spotify_data[[#This Row],[artist_name]],spotify_data[artist_name],0)</f>
        <v>580</v>
      </c>
      <c r="K1646">
        <v>75</v>
      </c>
      <c r="L1646" s="10">
        <f>spotify_data[[#This Row],[artist_popularity]]/100</f>
        <v>0.75</v>
      </c>
      <c r="M1646">
        <v>9287487</v>
      </c>
      <c r="N1646" s="1" t="s">
        <v>8539</v>
      </c>
      <c r="O1646" s="1" t="s">
        <v>22376</v>
      </c>
      <c r="P1646" s="1">
        <f>MATCH(spotify_data[[#This Row],[album_id]],spotify_data[album_id],0)</f>
        <v>1645</v>
      </c>
      <c r="Q1646" s="1" t="s">
        <v>22377</v>
      </c>
      <c r="R1646" s="2">
        <v>37072</v>
      </c>
      <c r="S1646" s="7">
        <f ca="1">+TODAY()-spotify_data[[#This Row],[Fecha lanzamiento Album]]</f>
        <v>8959</v>
      </c>
      <c r="T1646" s="7">
        <f ca="1">+spotify_data[[#This Row],[Antigüedad Album Dias]]/60</f>
        <v>149.31666666666666</v>
      </c>
      <c r="U1646" s="8">
        <f ca="1">spotify_data[[#This Row],[Antigüedad Album Meses]]/12</f>
        <v>12.443055555555555</v>
      </c>
      <c r="V1646">
        <v>13</v>
      </c>
      <c r="W1646" s="1" t="s">
        <v>20</v>
      </c>
      <c r="X1646" s="1" t="str">
        <f>+IF(spotify_data[[#This Row],[album_type]]="album","Album",IF(spotify_data[[#This Row],[album_type]]="single","Single","Compilation"))</f>
        <v>Album</v>
      </c>
      <c r="Y1646">
        <v>285</v>
      </c>
    </row>
    <row r="1647" spans="1:25" x14ac:dyDescent="0.3">
      <c r="A1647" s="1" t="s">
        <v>22439</v>
      </c>
      <c r="B1647" s="1"/>
      <c r="C1647" s="1" t="s">
        <v>22440</v>
      </c>
      <c r="D1647">
        <v>12</v>
      </c>
      <c r="E1647">
        <v>74</v>
      </c>
      <c r="F1647" s="10">
        <f>spotify_data[[#This Row],[track_popularity]]/100</f>
        <v>0.74</v>
      </c>
      <c r="G1647" s="9" t="b">
        <v>0</v>
      </c>
      <c r="H1647" s="1">
        <f>+IF(spotify_data[[#This Row],[explicit]]=FALSE,0,1)</f>
        <v>0</v>
      </c>
      <c r="I1647" s="1" t="s">
        <v>22441</v>
      </c>
      <c r="J1647" s="7">
        <f>MATCH(spotify_data[[#This Row],[artist_name]],spotify_data[artist_name],0)</f>
        <v>1646</v>
      </c>
      <c r="K1647">
        <v>58</v>
      </c>
      <c r="L1647" s="10">
        <f>spotify_data[[#This Row],[artist_popularity]]/100</f>
        <v>0.57999999999999996</v>
      </c>
      <c r="M1647">
        <v>1036648</v>
      </c>
      <c r="N1647" s="1" t="s">
        <v>22442</v>
      </c>
      <c r="O1647" s="1" t="s">
        <v>22443</v>
      </c>
      <c r="P1647" s="1">
        <f>MATCH(spotify_data[[#This Row],[album_id]],spotify_data[album_id],0)</f>
        <v>1646</v>
      </c>
      <c r="Q1647" s="1" t="s">
        <v>21519</v>
      </c>
      <c r="R1647" s="2">
        <v>36892</v>
      </c>
      <c r="S1647" s="7">
        <f ca="1">+TODAY()-spotify_data[[#This Row],[Fecha lanzamiento Album]]</f>
        <v>9139</v>
      </c>
      <c r="T1647" s="7">
        <f ca="1">+spotify_data[[#This Row],[Antigüedad Album Dias]]/60</f>
        <v>152.31666666666666</v>
      </c>
      <c r="U1647" s="8">
        <f ca="1">spotify_data[[#This Row],[Antigüedad Album Meses]]/12</f>
        <v>12.693055555555555</v>
      </c>
      <c r="V1647">
        <v>13</v>
      </c>
      <c r="W1647" s="1" t="s">
        <v>20</v>
      </c>
      <c r="X1647" s="1" t="str">
        <f>+IF(spotify_data[[#This Row],[album_type]]="album","Album",IF(spotify_data[[#This Row],[album_type]]="single","Single","Compilation"))</f>
        <v>Album</v>
      </c>
      <c r="Y1647">
        <v>348</v>
      </c>
    </row>
    <row r="1648" spans="1:25" x14ac:dyDescent="0.3">
      <c r="A1648" s="1" t="s">
        <v>22524</v>
      </c>
      <c r="B1648" s="1"/>
      <c r="C1648" s="1" t="s">
        <v>22525</v>
      </c>
      <c r="D1648">
        <v>10</v>
      </c>
      <c r="E1648">
        <v>74</v>
      </c>
      <c r="F1648" s="10">
        <f>spotify_data[[#This Row],[track_popularity]]/100</f>
        <v>0.74</v>
      </c>
      <c r="G1648" s="9" t="b">
        <v>0</v>
      </c>
      <c r="H1648" s="1">
        <f>+IF(spotify_data[[#This Row],[explicit]]=FALSE,0,1)</f>
        <v>0</v>
      </c>
      <c r="I1648" s="1" t="s">
        <v>20647</v>
      </c>
      <c r="J1648" s="7">
        <f>MATCH(spotify_data[[#This Row],[artist_name]],spotify_data[artist_name],0)</f>
        <v>79</v>
      </c>
      <c r="K1648">
        <v>85</v>
      </c>
      <c r="L1648" s="10">
        <f>spotify_data[[#This Row],[artist_popularity]]/100</f>
        <v>0.85</v>
      </c>
      <c r="M1648">
        <v>13822540</v>
      </c>
      <c r="N1648" s="1" t="s">
        <v>20648</v>
      </c>
      <c r="O1648" s="1" t="s">
        <v>22522</v>
      </c>
      <c r="P1648" s="1">
        <f>MATCH(spotify_data[[#This Row],[album_id]],spotify_data[album_id],0)</f>
        <v>1486</v>
      </c>
      <c r="Q1648" s="1" t="s">
        <v>22523</v>
      </c>
      <c r="R1648" s="2">
        <v>36801</v>
      </c>
      <c r="S1648" s="7">
        <f ca="1">+TODAY()-spotify_data[[#This Row],[Fecha lanzamiento Album]]</f>
        <v>9230</v>
      </c>
      <c r="T1648" s="7">
        <f ca="1">+spotify_data[[#This Row],[Antigüedad Album Dias]]/60</f>
        <v>153.83333333333334</v>
      </c>
      <c r="U1648" s="8">
        <f ca="1">spotify_data[[#This Row],[Antigüedad Album Meses]]/12</f>
        <v>12.819444444444445</v>
      </c>
      <c r="V1648">
        <v>11</v>
      </c>
      <c r="W1648" s="1" t="s">
        <v>20</v>
      </c>
      <c r="X1648" s="1" t="str">
        <f>+IF(spotify_data[[#This Row],[album_type]]="album","Album",IF(spotify_data[[#This Row],[album_type]]="single","Single","Compilation"))</f>
        <v>Album</v>
      </c>
      <c r="Y1648">
        <v>334</v>
      </c>
    </row>
    <row r="1649" spans="1:25" x14ac:dyDescent="0.3">
      <c r="A1649" s="1" t="s">
        <v>22711</v>
      </c>
      <c r="B1649" s="1"/>
      <c r="C1649" s="1" t="s">
        <v>22712</v>
      </c>
      <c r="D1649">
        <v>10</v>
      </c>
      <c r="E1649">
        <v>74</v>
      </c>
      <c r="F1649" s="10">
        <f>spotify_data[[#This Row],[track_popularity]]/100</f>
        <v>0.74</v>
      </c>
      <c r="G1649" s="9" t="b">
        <v>1</v>
      </c>
      <c r="H1649" s="1">
        <f>+IF(spotify_data[[#This Row],[explicit]]=FALSE,0,1)</f>
        <v>1</v>
      </c>
      <c r="I1649" s="1" t="s">
        <v>22713</v>
      </c>
      <c r="J1649" s="7">
        <f>MATCH(spotify_data[[#This Row],[artist_name]],spotify_data[artist_name],0)</f>
        <v>1648</v>
      </c>
      <c r="K1649">
        <v>62</v>
      </c>
      <c r="L1649" s="10">
        <f>spotify_data[[#This Row],[artist_popularity]]/100</f>
        <v>0.62</v>
      </c>
      <c r="M1649">
        <v>1114997</v>
      </c>
      <c r="N1649" s="1" t="s">
        <v>23</v>
      </c>
      <c r="O1649" s="1" t="s">
        <v>22714</v>
      </c>
      <c r="P1649" s="1">
        <f>MATCH(spotify_data[[#This Row],[album_id]],spotify_data[album_id],0)</f>
        <v>1648</v>
      </c>
      <c r="Q1649" s="1" t="s">
        <v>22715</v>
      </c>
      <c r="R1649" s="2">
        <v>36437</v>
      </c>
      <c r="S1649" s="7">
        <f ca="1">+TODAY()-spotify_data[[#This Row],[Fecha lanzamiento Album]]</f>
        <v>9594</v>
      </c>
      <c r="T1649" s="7">
        <f ca="1">+spotify_data[[#This Row],[Antigüedad Album Dias]]/60</f>
        <v>159.9</v>
      </c>
      <c r="U1649" s="8">
        <f ca="1">spotify_data[[#This Row],[Antigüedad Album Meses]]/12</f>
        <v>13.325000000000001</v>
      </c>
      <c r="V1649">
        <v>19</v>
      </c>
      <c r="W1649" s="1" t="s">
        <v>20</v>
      </c>
      <c r="X1649" s="1" t="str">
        <f>+IF(spotify_data[[#This Row],[album_type]]="album","Album",IF(spotify_data[[#This Row],[album_type]]="single","Single","Compilation"))</f>
        <v>Album</v>
      </c>
      <c r="Y1649">
        <v>434</v>
      </c>
    </row>
    <row r="1650" spans="1:25" x14ac:dyDescent="0.3">
      <c r="A1650" s="1" t="s">
        <v>22789</v>
      </c>
      <c r="B1650" s="1"/>
      <c r="C1650" s="1" t="s">
        <v>22790</v>
      </c>
      <c r="D1650">
        <v>3</v>
      </c>
      <c r="E1650">
        <v>74</v>
      </c>
      <c r="F1650" s="10">
        <f>spotify_data[[#This Row],[track_popularity]]/100</f>
        <v>0.74</v>
      </c>
      <c r="G1650" s="9" t="b">
        <v>0</v>
      </c>
      <c r="H1650" s="1">
        <f>+IF(spotify_data[[#This Row],[explicit]]=FALSE,0,1)</f>
        <v>0</v>
      </c>
      <c r="I1650" s="1" t="s">
        <v>22791</v>
      </c>
      <c r="J1650" s="7">
        <f>MATCH(spotify_data[[#This Row],[artist_name]],spotify_data[artist_name],0)</f>
        <v>368</v>
      </c>
      <c r="K1650">
        <v>76</v>
      </c>
      <c r="L1650" s="10">
        <f>spotify_data[[#This Row],[artist_popularity]]/100</f>
        <v>0.76</v>
      </c>
      <c r="M1650">
        <v>6707978</v>
      </c>
      <c r="N1650" s="1" t="s">
        <v>23</v>
      </c>
      <c r="O1650" s="1" t="s">
        <v>22792</v>
      </c>
      <c r="P1650" s="1">
        <f>MATCH(spotify_data[[#This Row],[album_id]],spotify_data[album_id],0)</f>
        <v>368</v>
      </c>
      <c r="Q1650" s="1" t="s">
        <v>22793</v>
      </c>
      <c r="R1650" s="2">
        <v>36298</v>
      </c>
      <c r="S1650" s="7">
        <f ca="1">+TODAY()-spotify_data[[#This Row],[Fecha lanzamiento Album]]</f>
        <v>9733</v>
      </c>
      <c r="T1650" s="7">
        <f ca="1">+spotify_data[[#This Row],[Antigüedad Album Dias]]/60</f>
        <v>162.21666666666667</v>
      </c>
      <c r="U1650" s="8">
        <f ca="1">spotify_data[[#This Row],[Antigüedad Album Meses]]/12</f>
        <v>13.518055555555556</v>
      </c>
      <c r="V1650">
        <v>12</v>
      </c>
      <c r="W1650" s="1" t="s">
        <v>20</v>
      </c>
      <c r="X1650" s="1" t="str">
        <f>+IF(spotify_data[[#This Row],[album_type]]="album","Album",IF(spotify_data[[#This Row],[album_type]]="single","Single","Compilation"))</f>
        <v>Album</v>
      </c>
      <c r="Y1650">
        <v>391</v>
      </c>
    </row>
    <row r="1651" spans="1:25" x14ac:dyDescent="0.3">
      <c r="A1651" s="1" t="s">
        <v>23096</v>
      </c>
      <c r="B1651" s="1"/>
      <c r="C1651" s="1" t="s">
        <v>23097</v>
      </c>
      <c r="D1651">
        <v>4</v>
      </c>
      <c r="E1651">
        <v>74</v>
      </c>
      <c r="F1651" s="10">
        <f>spotify_data[[#This Row],[track_popularity]]/100</f>
        <v>0.74</v>
      </c>
      <c r="G1651" s="9" t="b">
        <v>0</v>
      </c>
      <c r="H1651" s="1">
        <f>+IF(spotify_data[[#This Row],[explicit]]=FALSE,0,1)</f>
        <v>0</v>
      </c>
      <c r="I1651" s="1" t="s">
        <v>23098</v>
      </c>
      <c r="J1651" s="7">
        <f>MATCH(spotify_data[[#This Row],[artist_name]],spotify_data[artist_name],0)</f>
        <v>1650</v>
      </c>
      <c r="K1651">
        <v>67</v>
      </c>
      <c r="L1651" s="10">
        <f>spotify_data[[#This Row],[artist_popularity]]/100</f>
        <v>0.67</v>
      </c>
      <c r="M1651">
        <v>2688999</v>
      </c>
      <c r="N1651" s="1" t="s">
        <v>10714</v>
      </c>
      <c r="O1651" s="1" t="s">
        <v>23099</v>
      </c>
      <c r="P1651" s="1">
        <f>MATCH(spotify_data[[#This Row],[album_id]],spotify_data[album_id],0)</f>
        <v>1650</v>
      </c>
      <c r="Q1651" s="1" t="s">
        <v>23100</v>
      </c>
      <c r="R1651" s="2">
        <v>35339</v>
      </c>
      <c r="S1651" s="7">
        <f ca="1">+TODAY()-spotify_data[[#This Row],[Fecha lanzamiento Album]]</f>
        <v>10692</v>
      </c>
      <c r="T1651" s="7">
        <f ca="1">+spotify_data[[#This Row],[Antigüedad Album Dias]]/60</f>
        <v>178.2</v>
      </c>
      <c r="U1651" s="8">
        <f ca="1">spotify_data[[#This Row],[Antigüedad Album Meses]]/12</f>
        <v>14.85</v>
      </c>
      <c r="V1651">
        <v>12</v>
      </c>
      <c r="W1651" s="1" t="s">
        <v>20</v>
      </c>
      <c r="X1651" s="1" t="str">
        <f>+IF(spotify_data[[#This Row],[album_type]]="album","Album",IF(spotify_data[[#This Row],[album_type]]="single","Single","Compilation"))</f>
        <v>Album</v>
      </c>
      <c r="Y1651">
        <v>397</v>
      </c>
    </row>
    <row r="1652" spans="1:25" x14ac:dyDescent="0.3">
      <c r="A1652" s="1" t="s">
        <v>23186</v>
      </c>
      <c r="B1652" s="1"/>
      <c r="C1652" s="1" t="s">
        <v>23187</v>
      </c>
      <c r="D1652">
        <v>3</v>
      </c>
      <c r="E1652">
        <v>74</v>
      </c>
      <c r="F1652" s="10">
        <f>spotify_data[[#This Row],[track_popularity]]/100</f>
        <v>0.74</v>
      </c>
      <c r="G1652" s="9" t="b">
        <v>0</v>
      </c>
      <c r="H1652" s="1">
        <f>+IF(spotify_data[[#This Row],[explicit]]=FALSE,0,1)</f>
        <v>0</v>
      </c>
      <c r="I1652" s="1" t="s">
        <v>23184</v>
      </c>
      <c r="J1652" s="7">
        <f>MATCH(spotify_data[[#This Row],[artist_name]],spotify_data[artist_name],0)</f>
        <v>1651</v>
      </c>
      <c r="K1652">
        <v>80</v>
      </c>
      <c r="L1652" s="10">
        <f>spotify_data[[#This Row],[artist_popularity]]/100</f>
        <v>0.8</v>
      </c>
      <c r="M1652">
        <v>12399445</v>
      </c>
      <c r="N1652" s="1" t="s">
        <v>23185</v>
      </c>
      <c r="O1652" s="1" t="s">
        <v>23188</v>
      </c>
      <c r="P1652" s="1">
        <f>MATCH(spotify_data[[#This Row],[album_id]],spotify_data[album_id],0)</f>
        <v>1651</v>
      </c>
      <c r="Q1652" s="1" t="s">
        <v>23189</v>
      </c>
      <c r="R1652" s="2">
        <v>34974</v>
      </c>
      <c r="S1652" s="7">
        <f ca="1">+TODAY()-spotify_data[[#This Row],[Fecha lanzamiento Album]]</f>
        <v>11057</v>
      </c>
      <c r="T1652" s="7">
        <f ca="1">+spotify_data[[#This Row],[Antigüedad Album Dias]]/60</f>
        <v>184.28333333333333</v>
      </c>
      <c r="U1652" s="8">
        <f ca="1">spotify_data[[#This Row],[Antigüedad Album Meses]]/12</f>
        <v>15.356944444444444</v>
      </c>
      <c r="V1652">
        <v>12</v>
      </c>
      <c r="W1652" s="1" t="s">
        <v>20</v>
      </c>
      <c r="X1652" s="1" t="str">
        <f>+IF(spotify_data[[#This Row],[album_type]]="album","Album",IF(spotify_data[[#This Row],[album_type]]="single","Single","Compilation"))</f>
        <v>Album</v>
      </c>
      <c r="Y1652">
        <v>431</v>
      </c>
    </row>
    <row r="1653" spans="1:25" x14ac:dyDescent="0.3">
      <c r="A1653" s="1" t="s">
        <v>23764</v>
      </c>
      <c r="B1653" s="1"/>
      <c r="C1653" s="1" t="s">
        <v>1684</v>
      </c>
      <c r="D1653">
        <v>5</v>
      </c>
      <c r="E1653">
        <v>74</v>
      </c>
      <c r="F1653" s="10">
        <f>spotify_data[[#This Row],[track_popularity]]/100</f>
        <v>0.74</v>
      </c>
      <c r="G1653" s="9" t="b">
        <v>0</v>
      </c>
      <c r="H1653" s="1">
        <f>+IF(spotify_data[[#This Row],[explicit]]=FALSE,0,1)</f>
        <v>0</v>
      </c>
      <c r="I1653" s="1" t="s">
        <v>20071</v>
      </c>
      <c r="J1653" s="7">
        <f>MATCH(spotify_data[[#This Row],[artist_name]],spotify_data[artist_name],0)</f>
        <v>1652</v>
      </c>
      <c r="K1653">
        <v>70</v>
      </c>
      <c r="L1653" s="10">
        <f>spotify_data[[#This Row],[artist_popularity]]/100</f>
        <v>0.7</v>
      </c>
      <c r="M1653">
        <v>3337374</v>
      </c>
      <c r="N1653" s="1" t="s">
        <v>20072</v>
      </c>
      <c r="O1653" s="1" t="s">
        <v>23765</v>
      </c>
      <c r="P1653" s="1">
        <f>MATCH(spotify_data[[#This Row],[album_id]],spotify_data[album_id],0)</f>
        <v>1652</v>
      </c>
      <c r="Q1653" s="1" t="s">
        <v>20076</v>
      </c>
      <c r="R1653" s="2">
        <v>33463</v>
      </c>
      <c r="S1653" s="7">
        <f ca="1">+TODAY()-spotify_data[[#This Row],[Fecha lanzamiento Album]]</f>
        <v>12568</v>
      </c>
      <c r="T1653" s="7">
        <f ca="1">+spotify_data[[#This Row],[Antigüedad Album Dias]]/60</f>
        <v>209.46666666666667</v>
      </c>
      <c r="U1653" s="8">
        <f ca="1">spotify_data[[#This Row],[Antigüedad Album Meses]]/12</f>
        <v>17.455555555555556</v>
      </c>
      <c r="V1653">
        <v>10</v>
      </c>
      <c r="W1653" s="1" t="s">
        <v>20</v>
      </c>
      <c r="X1653" s="1" t="str">
        <f>+IF(spotify_data[[#This Row],[album_type]]="album","Album",IF(spotify_data[[#This Row],[album_type]]="single","Single","Compilation"))</f>
        <v>Album</v>
      </c>
      <c r="Y1653">
        <v>435</v>
      </c>
    </row>
    <row r="1654" spans="1:25" x14ac:dyDescent="0.3">
      <c r="A1654" s="1" t="s">
        <v>23988</v>
      </c>
      <c r="B1654" s="1"/>
      <c r="C1654" s="1" t="s">
        <v>23989</v>
      </c>
      <c r="D1654">
        <v>9</v>
      </c>
      <c r="E1654">
        <v>74</v>
      </c>
      <c r="F1654" s="10">
        <f>spotify_data[[#This Row],[track_popularity]]/100</f>
        <v>0.74</v>
      </c>
      <c r="G1654" s="9" t="b">
        <v>0</v>
      </c>
      <c r="H1654" s="1">
        <f>+IF(spotify_data[[#This Row],[explicit]]=FALSE,0,1)</f>
        <v>0</v>
      </c>
      <c r="I1654" s="1" t="s">
        <v>23990</v>
      </c>
      <c r="J1654" s="7">
        <f>MATCH(spotify_data[[#This Row],[artist_name]],spotify_data[artist_name],0)</f>
        <v>1653</v>
      </c>
      <c r="K1654">
        <v>68</v>
      </c>
      <c r="L1654" s="10">
        <f>spotify_data[[#This Row],[artist_popularity]]/100</f>
        <v>0.68</v>
      </c>
      <c r="M1654">
        <v>2413522</v>
      </c>
      <c r="N1654" s="1" t="s">
        <v>23</v>
      </c>
      <c r="O1654" s="1" t="s">
        <v>23991</v>
      </c>
      <c r="P1654" s="1">
        <f>MATCH(spotify_data[[#This Row],[album_id]],spotify_data[album_id],0)</f>
        <v>1653</v>
      </c>
      <c r="Q1654" s="1" t="s">
        <v>23992</v>
      </c>
      <c r="R1654" s="2">
        <v>31537</v>
      </c>
      <c r="S1654" s="7">
        <f ca="1">+TODAY()-spotify_data[[#This Row],[Fecha lanzamiento Album]]</f>
        <v>14494</v>
      </c>
      <c r="T1654" s="7">
        <f ca="1">+spotify_data[[#This Row],[Antigüedad Album Dias]]/60</f>
        <v>241.56666666666666</v>
      </c>
      <c r="U1654" s="8">
        <f ca="1">spotify_data[[#This Row],[Antigüedad Album Meses]]/12</f>
        <v>20.130555555555556</v>
      </c>
      <c r="V1654">
        <v>9</v>
      </c>
      <c r="W1654" s="1" t="s">
        <v>20</v>
      </c>
      <c r="X1654" s="1" t="str">
        <f>+IF(spotify_data[[#This Row],[album_type]]="album","Album",IF(spotify_data[[#This Row],[album_type]]="single","Single","Compilation"))</f>
        <v>Album</v>
      </c>
      <c r="Y1654">
        <v>58</v>
      </c>
    </row>
    <row r="1655" spans="1:25" x14ac:dyDescent="0.3">
      <c r="A1655" s="1" t="s">
        <v>23993</v>
      </c>
      <c r="B1655" s="1"/>
      <c r="C1655" s="1" t="s">
        <v>23994</v>
      </c>
      <c r="D1655">
        <v>2</v>
      </c>
      <c r="E1655">
        <v>74</v>
      </c>
      <c r="F1655" s="10">
        <f>spotify_data[[#This Row],[track_popularity]]/100</f>
        <v>0.74</v>
      </c>
      <c r="G1655" s="9" t="b">
        <v>0</v>
      </c>
      <c r="H1655" s="1">
        <f>+IF(spotify_data[[#This Row],[explicit]]=FALSE,0,1)</f>
        <v>0</v>
      </c>
      <c r="I1655" s="1" t="s">
        <v>23901</v>
      </c>
      <c r="J1655" s="7">
        <f>MATCH(spotify_data[[#This Row],[artist_name]],spotify_data[artist_name],0)</f>
        <v>1654</v>
      </c>
      <c r="K1655">
        <v>68</v>
      </c>
      <c r="L1655" s="10">
        <f>spotify_data[[#This Row],[artist_popularity]]/100</f>
        <v>0.68</v>
      </c>
      <c r="M1655">
        <v>2195283</v>
      </c>
      <c r="N1655" s="1" t="s">
        <v>23902</v>
      </c>
      <c r="O1655" s="1" t="s">
        <v>23995</v>
      </c>
      <c r="P1655" s="1">
        <f>MATCH(spotify_data[[#This Row],[album_id]],spotify_data[album_id],0)</f>
        <v>1654</v>
      </c>
      <c r="Q1655" s="1" t="s">
        <v>23996</v>
      </c>
      <c r="R1655" s="2">
        <v>31495</v>
      </c>
      <c r="S1655" s="7">
        <f ca="1">+TODAY()-spotify_data[[#This Row],[Fecha lanzamiento Album]]</f>
        <v>14536</v>
      </c>
      <c r="T1655" s="7">
        <f ca="1">+spotify_data[[#This Row],[Antigüedad Album Dias]]/60</f>
        <v>242.26666666666668</v>
      </c>
      <c r="U1655" s="8">
        <f ca="1">spotify_data[[#This Row],[Antigüedad Album Meses]]/12</f>
        <v>20.18888888888889</v>
      </c>
      <c r="V1655">
        <v>24</v>
      </c>
      <c r="W1655" s="1" t="s">
        <v>20</v>
      </c>
      <c r="X1655" s="1" t="str">
        <f>+IF(spotify_data[[#This Row],[album_type]]="album","Album",IF(spotify_data[[#This Row],[album_type]]="single","Single","Compilation"))</f>
        <v>Album</v>
      </c>
      <c r="Y1655">
        <v>476</v>
      </c>
    </row>
    <row r="1656" spans="1:25" x14ac:dyDescent="0.3">
      <c r="A1656" s="1" t="s">
        <v>24084</v>
      </c>
      <c r="B1656" s="1"/>
      <c r="C1656" s="1" t="s">
        <v>11652</v>
      </c>
      <c r="D1656">
        <v>1</v>
      </c>
      <c r="E1656">
        <v>74</v>
      </c>
      <c r="F1656" s="10">
        <f>spotify_data[[#This Row],[track_popularity]]/100</f>
        <v>0.74</v>
      </c>
      <c r="G1656" s="9" t="b">
        <v>0</v>
      </c>
      <c r="H1656" s="1">
        <f>+IF(spotify_data[[#This Row],[explicit]]=FALSE,0,1)</f>
        <v>0</v>
      </c>
      <c r="I1656" s="1" t="s">
        <v>22596</v>
      </c>
      <c r="J1656" s="7">
        <f>MATCH(spotify_data[[#This Row],[artist_name]],spotify_data[artist_name],0)</f>
        <v>713</v>
      </c>
      <c r="K1656">
        <v>78</v>
      </c>
      <c r="L1656" s="10">
        <f>spotify_data[[#This Row],[artist_popularity]]/100</f>
        <v>0.78</v>
      </c>
      <c r="M1656">
        <v>15810313</v>
      </c>
      <c r="N1656" s="1" t="s">
        <v>22597</v>
      </c>
      <c r="O1656" s="1" t="s">
        <v>24085</v>
      </c>
      <c r="P1656" s="1">
        <f>MATCH(spotify_data[[#This Row],[album_id]],spotify_data[album_id],0)</f>
        <v>1655</v>
      </c>
      <c r="Q1656" s="1" t="s">
        <v>22596</v>
      </c>
      <c r="R1656" s="2">
        <v>30704</v>
      </c>
      <c r="S1656" s="7">
        <f ca="1">+TODAY()-spotify_data[[#This Row],[Fecha lanzamiento Album]]</f>
        <v>15327</v>
      </c>
      <c r="T1656" s="7">
        <f ca="1">+spotify_data[[#This Row],[Antigüedad Album Dias]]/60</f>
        <v>255.45</v>
      </c>
      <c r="U1656" s="8">
        <f ca="1">spotify_data[[#This Row],[Antigüedad Album Meses]]/12</f>
        <v>21.287499999999998</v>
      </c>
      <c r="V1656">
        <v>9</v>
      </c>
      <c r="W1656" s="1" t="s">
        <v>20</v>
      </c>
      <c r="X1656" s="1" t="str">
        <f>+IF(spotify_data[[#This Row],[album_type]]="album","Album",IF(spotify_data[[#This Row],[album_type]]="single","Single","Compilation"))</f>
        <v>Album</v>
      </c>
      <c r="Y1656">
        <v>384</v>
      </c>
    </row>
    <row r="1657" spans="1:25" x14ac:dyDescent="0.3">
      <c r="A1657" s="1" t="s">
        <v>24207</v>
      </c>
      <c r="B1657" s="1"/>
      <c r="C1657" s="1" t="s">
        <v>24204</v>
      </c>
      <c r="D1657">
        <v>12</v>
      </c>
      <c r="E1657">
        <v>74</v>
      </c>
      <c r="F1657" s="10">
        <f>spotify_data[[#This Row],[track_popularity]]/100</f>
        <v>0.74</v>
      </c>
      <c r="G1657" s="9" t="b">
        <v>0</v>
      </c>
      <c r="H1657" s="1">
        <f>+IF(spotify_data[[#This Row],[explicit]]=FALSE,0,1)</f>
        <v>0</v>
      </c>
      <c r="I1657" s="1" t="s">
        <v>12124</v>
      </c>
      <c r="J1657" s="7">
        <f>MATCH(spotify_data[[#This Row],[artist_name]],spotify_data[artist_name],0)</f>
        <v>480</v>
      </c>
      <c r="K1657">
        <v>82</v>
      </c>
      <c r="L1657" s="10">
        <f>spotify_data[[#This Row],[artist_popularity]]/100</f>
        <v>0.82</v>
      </c>
      <c r="M1657">
        <v>55195235</v>
      </c>
      <c r="N1657" s="1" t="s">
        <v>24165</v>
      </c>
      <c r="O1657" s="1" t="s">
        <v>24208</v>
      </c>
      <c r="P1657" s="1">
        <f>MATCH(spotify_data[[#This Row],[album_id]],spotify_data[album_id],0)</f>
        <v>1656</v>
      </c>
      <c r="Q1657" s="1" t="s">
        <v>24209</v>
      </c>
      <c r="R1657" s="2">
        <v>28804</v>
      </c>
      <c r="S1657" s="7">
        <f ca="1">+TODAY()-spotify_data[[#This Row],[Fecha lanzamiento Album]]</f>
        <v>17227</v>
      </c>
      <c r="T1657" s="7">
        <f ca="1">+spotify_data[[#This Row],[Antigüedad Album Dias]]/60</f>
        <v>287.11666666666667</v>
      </c>
      <c r="U1657" s="8">
        <f ca="1">spotify_data[[#This Row],[Antigüedad Album Meses]]/12</f>
        <v>23.926388888888891</v>
      </c>
      <c r="V1657">
        <v>18</v>
      </c>
      <c r="W1657" s="1" t="s">
        <v>20</v>
      </c>
      <c r="X1657" s="1" t="str">
        <f>+IF(spotify_data[[#This Row],[album_type]]="album","Album",IF(spotify_data[[#This Row],[album_type]]="single","Single","Compilation"))</f>
        <v>Album</v>
      </c>
      <c r="Y1657">
        <v>349</v>
      </c>
    </row>
    <row r="1658" spans="1:25" x14ac:dyDescent="0.3">
      <c r="A1658" s="1" t="s">
        <v>24275</v>
      </c>
      <c r="B1658" s="1"/>
      <c r="C1658" s="1" t="s">
        <v>24276</v>
      </c>
      <c r="D1658">
        <v>6</v>
      </c>
      <c r="E1658">
        <v>74</v>
      </c>
      <c r="F1658" s="10">
        <f>spotify_data[[#This Row],[track_popularity]]/100</f>
        <v>0.74</v>
      </c>
      <c r="G1658" s="9" t="b">
        <v>0</v>
      </c>
      <c r="H1658" s="1">
        <f>+IF(spotify_data[[#This Row],[explicit]]=FALSE,0,1)</f>
        <v>0</v>
      </c>
      <c r="I1658" s="1" t="s">
        <v>12124</v>
      </c>
      <c r="J1658" s="7">
        <f>MATCH(spotify_data[[#This Row],[artist_name]],spotify_data[artist_name],0)</f>
        <v>480</v>
      </c>
      <c r="K1658">
        <v>82</v>
      </c>
      <c r="L1658" s="10">
        <f>spotify_data[[#This Row],[artist_popularity]]/100</f>
        <v>0.82</v>
      </c>
      <c r="M1658">
        <v>55209500</v>
      </c>
      <c r="N1658" s="1" t="s">
        <v>24165</v>
      </c>
      <c r="O1658" s="1" t="s">
        <v>24277</v>
      </c>
      <c r="P1658" s="1">
        <f>MATCH(spotify_data[[#This Row],[album_id]],spotify_data[album_id],0)</f>
        <v>1657</v>
      </c>
      <c r="Q1658" s="1" t="s">
        <v>24278</v>
      </c>
      <c r="R1658" s="2">
        <v>28104</v>
      </c>
      <c r="S1658" s="7">
        <f ca="1">+TODAY()-spotify_data[[#This Row],[Fecha lanzamiento Album]]</f>
        <v>17927</v>
      </c>
      <c r="T1658" s="7">
        <f ca="1">+spotify_data[[#This Row],[Antigüedad Album Dias]]/60</f>
        <v>298.78333333333336</v>
      </c>
      <c r="U1658" s="8">
        <f ca="1">spotify_data[[#This Row],[Antigüedad Album Meses]]/12</f>
        <v>24.898611111111112</v>
      </c>
      <c r="V1658">
        <v>15</v>
      </c>
      <c r="W1658" s="1" t="s">
        <v>20</v>
      </c>
      <c r="X1658" s="1" t="str">
        <f>+IF(spotify_data[[#This Row],[album_type]]="album","Album",IF(spotify_data[[#This Row],[album_type]]="single","Single","Compilation"))</f>
        <v>Album</v>
      </c>
      <c r="Y1658">
        <v>494</v>
      </c>
    </row>
    <row r="1659" spans="1:25" x14ac:dyDescent="0.3">
      <c r="A1659" s="1" t="s">
        <v>24295</v>
      </c>
      <c r="B1659" s="1"/>
      <c r="C1659" s="1" t="s">
        <v>24296</v>
      </c>
      <c r="D1659">
        <v>1</v>
      </c>
      <c r="E1659">
        <v>74</v>
      </c>
      <c r="F1659" s="10">
        <f>spotify_data[[#This Row],[track_popularity]]/100</f>
        <v>0.74</v>
      </c>
      <c r="G1659" s="9" t="b">
        <v>0</v>
      </c>
      <c r="H1659" s="1">
        <f>+IF(spotify_data[[#This Row],[explicit]]=FALSE,0,1)</f>
        <v>0</v>
      </c>
      <c r="I1659" s="1" t="s">
        <v>24297</v>
      </c>
      <c r="J1659" s="7">
        <f>MATCH(spotify_data[[#This Row],[artist_name]],spotify_data[artist_name],0)</f>
        <v>1658</v>
      </c>
      <c r="K1659">
        <v>69</v>
      </c>
      <c r="L1659" s="10">
        <f>spotify_data[[#This Row],[artist_popularity]]/100</f>
        <v>0.69</v>
      </c>
      <c r="M1659">
        <v>2318871</v>
      </c>
      <c r="N1659" s="1" t="s">
        <v>24246</v>
      </c>
      <c r="O1659" s="1" t="s">
        <v>24298</v>
      </c>
      <c r="P1659" s="1">
        <f>MATCH(spotify_data[[#This Row],[album_id]],spotify_data[album_id],0)</f>
        <v>1658</v>
      </c>
      <c r="Q1659" s="1" t="s">
        <v>24299</v>
      </c>
      <c r="R1659" s="2">
        <v>27941</v>
      </c>
      <c r="S1659" s="7">
        <f ca="1">+TODAY()-spotify_data[[#This Row],[Fecha lanzamiento Album]]</f>
        <v>18090</v>
      </c>
      <c r="T1659" s="7">
        <f ca="1">+spotify_data[[#This Row],[Antigüedad Album Dias]]/60</f>
        <v>301.5</v>
      </c>
      <c r="U1659" s="8">
        <f ca="1">spotify_data[[#This Row],[Antigüedad Album Meses]]/12</f>
        <v>25.125</v>
      </c>
      <c r="V1659">
        <v>10</v>
      </c>
      <c r="W1659" s="1" t="s">
        <v>20</v>
      </c>
      <c r="X1659" s="1" t="str">
        <f>+IF(spotify_data[[#This Row],[album_type]]="album","Album",IF(spotify_data[[#This Row],[album_type]]="single","Single","Compilation"))</f>
        <v>Album</v>
      </c>
      <c r="Y1659">
        <v>347</v>
      </c>
    </row>
    <row r="1660" spans="1:25" x14ac:dyDescent="0.3">
      <c r="A1660" s="1" t="s">
        <v>24458</v>
      </c>
      <c r="B1660" s="1"/>
      <c r="C1660" s="1" t="s">
        <v>24459</v>
      </c>
      <c r="D1660">
        <v>13</v>
      </c>
      <c r="E1660">
        <v>74</v>
      </c>
      <c r="F1660" s="10">
        <f>spotify_data[[#This Row],[track_popularity]]/100</f>
        <v>0.74</v>
      </c>
      <c r="G1660" s="9" t="b">
        <v>0</v>
      </c>
      <c r="H1660" s="1">
        <f>+IF(spotify_data[[#This Row],[explicit]]=FALSE,0,1)</f>
        <v>0</v>
      </c>
      <c r="I1660" s="1" t="s">
        <v>24460</v>
      </c>
      <c r="J1660" s="7">
        <f>MATCH(spotify_data[[#This Row],[artist_name]],spotify_data[artist_name],0)</f>
        <v>1659</v>
      </c>
      <c r="K1660">
        <v>57</v>
      </c>
      <c r="L1660" s="10">
        <f>spotify_data[[#This Row],[artist_popularity]]/100</f>
        <v>0.56999999999999995</v>
      </c>
      <c r="M1660">
        <v>822597</v>
      </c>
      <c r="N1660" s="1" t="s">
        <v>24461</v>
      </c>
      <c r="O1660" s="1" t="s">
        <v>24462</v>
      </c>
      <c r="P1660" s="1">
        <f>MATCH(spotify_data[[#This Row],[album_id]],spotify_data[album_id],0)</f>
        <v>1659</v>
      </c>
      <c r="Q1660" s="1" t="s">
        <v>24463</v>
      </c>
      <c r="R1660" s="2">
        <v>25873</v>
      </c>
      <c r="S1660" s="7">
        <f ca="1">+TODAY()-spotify_data[[#This Row],[Fecha lanzamiento Album]]</f>
        <v>20158</v>
      </c>
      <c r="T1660" s="7">
        <f ca="1">+spotify_data[[#This Row],[Antigüedad Album Dias]]/60</f>
        <v>335.96666666666664</v>
      </c>
      <c r="U1660" s="8">
        <f ca="1">spotify_data[[#This Row],[Antigüedad Album Meses]]/12</f>
        <v>27.99722222222222</v>
      </c>
      <c r="V1660">
        <v>14</v>
      </c>
      <c r="W1660" s="1" t="s">
        <v>20</v>
      </c>
      <c r="X1660" s="1" t="str">
        <f>+IF(spotify_data[[#This Row],[album_type]]="album","Album",IF(spotify_data[[#This Row],[album_type]]="single","Single","Compilation"))</f>
        <v>Album</v>
      </c>
      <c r="Y1660">
        <v>706</v>
      </c>
    </row>
    <row r="1661" spans="1:25" x14ac:dyDescent="0.3">
      <c r="A1661" s="1" t="s">
        <v>24536</v>
      </c>
      <c r="B1661" s="1"/>
      <c r="C1661" s="1" t="s">
        <v>24537</v>
      </c>
      <c r="D1661">
        <v>15</v>
      </c>
      <c r="E1661">
        <v>74</v>
      </c>
      <c r="F1661" s="10">
        <f>spotify_data[[#This Row],[track_popularity]]/100</f>
        <v>0.74</v>
      </c>
      <c r="G1661" s="9" t="b">
        <v>0</v>
      </c>
      <c r="H1661" s="1">
        <f>+IF(spotify_data[[#This Row],[explicit]]=FALSE,0,1)</f>
        <v>0</v>
      </c>
      <c r="I1661" s="1" t="s">
        <v>24532</v>
      </c>
      <c r="J1661" s="7">
        <f>MATCH(spotify_data[[#This Row],[artist_name]],spotify_data[artist_name],0)</f>
        <v>1660</v>
      </c>
      <c r="K1661">
        <v>66</v>
      </c>
      <c r="L1661" s="10">
        <f>spotify_data[[#This Row],[artist_popularity]]/100</f>
        <v>0.66</v>
      </c>
      <c r="M1661">
        <v>7367112</v>
      </c>
      <c r="N1661" s="1" t="s">
        <v>24533</v>
      </c>
      <c r="O1661" s="1" t="s">
        <v>24534</v>
      </c>
      <c r="P1661" s="1">
        <f>MATCH(spotify_data[[#This Row],[album_id]],spotify_data[album_id],0)</f>
        <v>1660</v>
      </c>
      <c r="Q1661" s="1" t="s">
        <v>24535</v>
      </c>
      <c r="R1661" s="2">
        <v>25136</v>
      </c>
      <c r="S1661" s="7">
        <f ca="1">+TODAY()-spotify_data[[#This Row],[Fecha lanzamiento Album]]</f>
        <v>20895</v>
      </c>
      <c r="T1661" s="7">
        <f ca="1">+spotify_data[[#This Row],[Antigüedad Album Dias]]/60</f>
        <v>348.25</v>
      </c>
      <c r="U1661" s="8">
        <f ca="1">spotify_data[[#This Row],[Antigüedad Album Meses]]/12</f>
        <v>29.020833333333332</v>
      </c>
      <c r="V1661">
        <v>16</v>
      </c>
      <c r="W1661" s="1" t="s">
        <v>20</v>
      </c>
      <c r="X1661" s="1" t="str">
        <f>+IF(spotify_data[[#This Row],[album_type]]="album","Album",IF(spotify_data[[#This Row],[album_type]]="single","Single","Compilation"))</f>
        <v>Album</v>
      </c>
      <c r="Y1661">
        <v>401</v>
      </c>
    </row>
    <row r="1662" spans="1:25" x14ac:dyDescent="0.3">
      <c r="A1662" s="1" t="s">
        <v>24643</v>
      </c>
      <c r="B1662" s="1"/>
      <c r="C1662" s="1" t="s">
        <v>24644</v>
      </c>
      <c r="D1662">
        <v>6</v>
      </c>
      <c r="E1662">
        <v>74</v>
      </c>
      <c r="F1662" s="10">
        <f>spotify_data[[#This Row],[track_popularity]]/100</f>
        <v>0.74</v>
      </c>
      <c r="G1662" s="9" t="b">
        <v>0</v>
      </c>
      <c r="H1662" s="1">
        <f>+IF(spotify_data[[#This Row],[explicit]]=FALSE,0,1)</f>
        <v>0</v>
      </c>
      <c r="I1662" s="1" t="s">
        <v>24645</v>
      </c>
      <c r="J1662" s="7">
        <f>MATCH(spotify_data[[#This Row],[artist_name]],spotify_data[artist_name],0)</f>
        <v>1661</v>
      </c>
      <c r="K1662">
        <v>63</v>
      </c>
      <c r="L1662" s="10">
        <f>spotify_data[[#This Row],[artist_popularity]]/100</f>
        <v>0.63</v>
      </c>
      <c r="M1662">
        <v>2211249</v>
      </c>
      <c r="N1662" s="1" t="s">
        <v>24646</v>
      </c>
      <c r="O1662" s="1" t="s">
        <v>24647</v>
      </c>
      <c r="P1662" s="1">
        <f>MATCH(spotify_data[[#This Row],[album_id]],spotify_data[album_id],0)</f>
        <v>1661</v>
      </c>
      <c r="Q1662" s="1" t="s">
        <v>24648</v>
      </c>
      <c r="R1662" s="2">
        <v>21732</v>
      </c>
      <c r="S1662" s="7">
        <f ca="1">+TODAY()-spotify_data[[#This Row],[Fecha lanzamiento Album]]</f>
        <v>24299</v>
      </c>
      <c r="T1662" s="7">
        <f ca="1">+spotify_data[[#This Row],[Antigüedad Album Dias]]/60</f>
        <v>404.98333333333335</v>
      </c>
      <c r="U1662" s="8">
        <f ca="1">spotify_data[[#This Row],[Antigüedad Album Meses]]/12</f>
        <v>33.74861111111111</v>
      </c>
      <c r="V1662">
        <v>12</v>
      </c>
      <c r="W1662" s="1" t="s">
        <v>20</v>
      </c>
      <c r="X1662" s="1" t="str">
        <f>+IF(spotify_data[[#This Row],[album_type]]="album","Album",IF(spotify_data[[#This Row],[album_type]]="single","Single","Compilation"))</f>
        <v>Album</v>
      </c>
      <c r="Y1662">
        <v>269</v>
      </c>
    </row>
    <row r="1663" spans="1:25" x14ac:dyDescent="0.3">
      <c r="A1663" s="1" t="s">
        <v>1183</v>
      </c>
      <c r="B1663" s="1">
        <v>7220</v>
      </c>
      <c r="C1663" s="1" t="s">
        <v>1184</v>
      </c>
      <c r="D1663">
        <v>5</v>
      </c>
      <c r="E1663">
        <v>73</v>
      </c>
      <c r="F1663" s="10">
        <f>spotify_data[[#This Row],[track_popularity]]/100</f>
        <v>0.73</v>
      </c>
      <c r="G1663" s="9" t="b">
        <v>0</v>
      </c>
      <c r="H1663" s="1">
        <f>+IF(spotify_data[[#This Row],[explicit]]=FALSE,0,1)</f>
        <v>0</v>
      </c>
      <c r="I1663" s="1" t="s">
        <v>1105</v>
      </c>
      <c r="J1663" s="7">
        <f>MATCH(spotify_data[[#This Row],[artist_name]],spotify_data[artist_name],0)</f>
        <v>22</v>
      </c>
      <c r="K1663">
        <v>85</v>
      </c>
      <c r="L1663" s="10">
        <f>spotify_data[[#This Row],[artist_popularity]]/100</f>
        <v>0.85</v>
      </c>
      <c r="M1663">
        <v>2809275</v>
      </c>
      <c r="N1663" s="1" t="s">
        <v>23</v>
      </c>
      <c r="O1663" s="1" t="s">
        <v>1106</v>
      </c>
      <c r="P1663" s="1">
        <f>MATCH(spotify_data[[#This Row],[album_id]],spotify_data[album_id],0)</f>
        <v>28</v>
      </c>
      <c r="Q1663" s="1" t="s">
        <v>1107</v>
      </c>
      <c r="R1663" s="2">
        <v>45891</v>
      </c>
      <c r="S1663" s="7">
        <f ca="1">+TODAY()-spotify_data[[#This Row],[Fecha lanzamiento Album]]</f>
        <v>140</v>
      </c>
      <c r="T1663" s="7">
        <f ca="1">+spotify_data[[#This Row],[Antigüedad Album Dias]]/60</f>
        <v>2.3333333333333335</v>
      </c>
      <c r="U1663" s="8">
        <f ca="1">spotify_data[[#This Row],[Antigüedad Album Meses]]/12</f>
        <v>0.19444444444444445</v>
      </c>
      <c r="V1663">
        <v>10</v>
      </c>
      <c r="W1663" s="1" t="s">
        <v>20</v>
      </c>
      <c r="X1663" s="1" t="str">
        <f>+IF(spotify_data[[#This Row],[album_type]]="album","Album",IF(spotify_data[[#This Row],[album_type]]="single","Single","Compilation"))</f>
        <v>Album</v>
      </c>
      <c r="Y1663">
        <v>504</v>
      </c>
    </row>
    <row r="1664" spans="1:25" x14ac:dyDescent="0.3">
      <c r="A1664" s="1" t="s">
        <v>1270</v>
      </c>
      <c r="B1664" s="1">
        <v>2653</v>
      </c>
      <c r="C1664" s="1" t="s">
        <v>1271</v>
      </c>
      <c r="D1664">
        <v>1</v>
      </c>
      <c r="E1664">
        <v>73</v>
      </c>
      <c r="F1664" s="10">
        <f>spotify_data[[#This Row],[track_popularity]]/100</f>
        <v>0.73</v>
      </c>
      <c r="G1664" s="9" t="b">
        <v>0</v>
      </c>
      <c r="H1664" s="1">
        <f>+IF(spotify_data[[#This Row],[explicit]]=FALSE,0,1)</f>
        <v>0</v>
      </c>
      <c r="I1664" s="1" t="s">
        <v>1272</v>
      </c>
      <c r="J1664" s="7">
        <f>MATCH(spotify_data[[#This Row],[artist_name]],spotify_data[artist_name],0)</f>
        <v>522</v>
      </c>
      <c r="K1664">
        <v>80</v>
      </c>
      <c r="L1664" s="10">
        <f>spotify_data[[#This Row],[artist_popularity]]/100</f>
        <v>0.8</v>
      </c>
      <c r="M1664">
        <v>34481381</v>
      </c>
      <c r="N1664" s="1" t="s">
        <v>218</v>
      </c>
      <c r="O1664" s="1" t="s">
        <v>1273</v>
      </c>
      <c r="P1664" s="1">
        <f>MATCH(spotify_data[[#This Row],[album_id]],spotify_data[album_id],0)</f>
        <v>1663</v>
      </c>
      <c r="Q1664" s="1" t="s">
        <v>1271</v>
      </c>
      <c r="R1664" s="2">
        <v>45877</v>
      </c>
      <c r="S1664" s="7">
        <f ca="1">+TODAY()-spotify_data[[#This Row],[Fecha lanzamiento Album]]</f>
        <v>154</v>
      </c>
      <c r="T1664" s="7">
        <f ca="1">+spotify_data[[#This Row],[Antigüedad Album Dias]]/60</f>
        <v>2.5666666666666669</v>
      </c>
      <c r="U1664" s="8">
        <f ca="1">spotify_data[[#This Row],[Antigüedad Album Meses]]/12</f>
        <v>0.21388888888888891</v>
      </c>
      <c r="V1664">
        <v>1</v>
      </c>
      <c r="W1664" s="1" t="s">
        <v>21</v>
      </c>
      <c r="X1664" s="1" t="str">
        <f>+IF(spotify_data[[#This Row],[album_type]]="album","Album",IF(spotify_data[[#This Row],[album_type]]="single","Single","Compilation"))</f>
        <v>Single</v>
      </c>
      <c r="Y1664">
        <v>249</v>
      </c>
    </row>
    <row r="1665" spans="1:25" x14ac:dyDescent="0.3">
      <c r="A1665" s="1" t="s">
        <v>1340</v>
      </c>
      <c r="B1665" s="1">
        <v>7287</v>
      </c>
      <c r="C1665" s="1" t="s">
        <v>1341</v>
      </c>
      <c r="D1665">
        <v>1</v>
      </c>
      <c r="E1665">
        <v>73</v>
      </c>
      <c r="F1665" s="10">
        <f>spotify_data[[#This Row],[track_popularity]]/100</f>
        <v>0.73</v>
      </c>
      <c r="G1665" s="9" t="b">
        <v>1</v>
      </c>
      <c r="H1665" s="1">
        <f>+IF(spotify_data[[#This Row],[explicit]]=FALSE,0,1)</f>
        <v>1</v>
      </c>
      <c r="I1665" s="1" t="s">
        <v>1337</v>
      </c>
      <c r="J1665" s="7">
        <f>MATCH(spotify_data[[#This Row],[artist_name]],spotify_data[artist_name],0)</f>
        <v>595</v>
      </c>
      <c r="K1665">
        <v>72</v>
      </c>
      <c r="L1665" s="10">
        <f>spotify_data[[#This Row],[artist_popularity]]/100</f>
        <v>0.72</v>
      </c>
      <c r="M1665">
        <v>1262133</v>
      </c>
      <c r="N1665" s="1" t="s">
        <v>23</v>
      </c>
      <c r="O1665" s="1" t="s">
        <v>1338</v>
      </c>
      <c r="P1665" s="1">
        <f>MATCH(spotify_data[[#This Row],[album_id]],spotify_data[album_id],0)</f>
        <v>595</v>
      </c>
      <c r="Q1665" s="1" t="s">
        <v>1339</v>
      </c>
      <c r="R1665" s="2">
        <v>45870</v>
      </c>
      <c r="S1665" s="7">
        <f ca="1">+TODAY()-spotify_data[[#This Row],[Fecha lanzamiento Album]]</f>
        <v>161</v>
      </c>
      <c r="T1665" s="7">
        <f ca="1">+spotify_data[[#This Row],[Antigüedad Album Dias]]/60</f>
        <v>2.6833333333333331</v>
      </c>
      <c r="U1665" s="8">
        <f ca="1">spotify_data[[#This Row],[Antigüedad Album Meses]]/12</f>
        <v>0.22361111111111109</v>
      </c>
      <c r="V1665">
        <v>12</v>
      </c>
      <c r="W1665" s="1" t="s">
        <v>20</v>
      </c>
      <c r="X1665" s="1" t="str">
        <f>+IF(spotify_data[[#This Row],[album_type]]="album","Album",IF(spotify_data[[#This Row],[album_type]]="single","Single","Compilation"))</f>
        <v>Album</v>
      </c>
      <c r="Y1665">
        <v>236</v>
      </c>
    </row>
    <row r="1666" spans="1:25" x14ac:dyDescent="0.3">
      <c r="A1666" s="1" t="s">
        <v>1865</v>
      </c>
      <c r="B1666" s="1">
        <v>6174</v>
      </c>
      <c r="C1666" s="1" t="s">
        <v>1866</v>
      </c>
      <c r="D1666">
        <v>1</v>
      </c>
      <c r="E1666">
        <v>73</v>
      </c>
      <c r="F1666" s="10">
        <f>spotify_data[[#This Row],[track_popularity]]/100</f>
        <v>0.73</v>
      </c>
      <c r="G1666" s="9" t="b">
        <v>0</v>
      </c>
      <c r="H1666" s="1">
        <f>+IF(spotify_data[[#This Row],[explicit]]=FALSE,0,1)</f>
        <v>0</v>
      </c>
      <c r="I1666" s="1" t="s">
        <v>1867</v>
      </c>
      <c r="J1666" s="7">
        <f>MATCH(spotify_data[[#This Row],[artist_name]],spotify_data[artist_name],0)</f>
        <v>1665</v>
      </c>
      <c r="K1666">
        <v>59</v>
      </c>
      <c r="L1666" s="10">
        <f>spotify_data[[#This Row],[artist_popularity]]/100</f>
        <v>0.59</v>
      </c>
      <c r="M1666">
        <v>45843</v>
      </c>
      <c r="N1666" s="1" t="s">
        <v>180</v>
      </c>
      <c r="O1666" s="1" t="s">
        <v>1868</v>
      </c>
      <c r="P1666" s="1">
        <f>MATCH(spotify_data[[#This Row],[album_id]],spotify_data[album_id],0)</f>
        <v>1665</v>
      </c>
      <c r="Q1666" s="1" t="s">
        <v>1866</v>
      </c>
      <c r="R1666" s="2">
        <v>45800</v>
      </c>
      <c r="S1666" s="7">
        <f ca="1">+TODAY()-spotify_data[[#This Row],[Fecha lanzamiento Album]]</f>
        <v>231</v>
      </c>
      <c r="T1666" s="7">
        <f ca="1">+spotify_data[[#This Row],[Antigüedad Album Dias]]/60</f>
        <v>3.85</v>
      </c>
      <c r="U1666" s="8">
        <f ca="1">spotify_data[[#This Row],[Antigüedad Album Meses]]/12</f>
        <v>0.32083333333333336</v>
      </c>
      <c r="V1666">
        <v>1</v>
      </c>
      <c r="W1666" s="1" t="s">
        <v>21</v>
      </c>
      <c r="X1666" s="1" t="str">
        <f>+IF(spotify_data[[#This Row],[album_type]]="album","Album",IF(spotify_data[[#This Row],[album_type]]="single","Single","Compilation"))</f>
        <v>Single</v>
      </c>
      <c r="Y1666">
        <v>292</v>
      </c>
    </row>
    <row r="1667" spans="1:25" x14ac:dyDescent="0.3">
      <c r="A1667" s="1" t="s">
        <v>1972</v>
      </c>
      <c r="B1667" s="1">
        <v>3357</v>
      </c>
      <c r="C1667" s="1" t="s">
        <v>1973</v>
      </c>
      <c r="D1667">
        <v>1</v>
      </c>
      <c r="E1667">
        <v>73</v>
      </c>
      <c r="F1667" s="10">
        <f>spotify_data[[#This Row],[track_popularity]]/100</f>
        <v>0.73</v>
      </c>
      <c r="G1667" s="9" t="b">
        <v>1</v>
      </c>
      <c r="H1667" s="1">
        <f>+IF(spotify_data[[#This Row],[explicit]]=FALSE,0,1)</f>
        <v>1</v>
      </c>
      <c r="I1667" s="1" t="s">
        <v>525</v>
      </c>
      <c r="J1667" s="7">
        <f>MATCH(spotify_data[[#This Row],[artist_name]],spotify_data[artist_name],0)</f>
        <v>637</v>
      </c>
      <c r="K1667">
        <v>85</v>
      </c>
      <c r="L1667" s="10">
        <f>spotify_data[[#This Row],[artist_popularity]]/100</f>
        <v>0.85</v>
      </c>
      <c r="M1667">
        <v>14958573</v>
      </c>
      <c r="N1667" s="1" t="s">
        <v>23</v>
      </c>
      <c r="O1667" s="1" t="s">
        <v>1974</v>
      </c>
      <c r="P1667" s="1">
        <f>MATCH(spotify_data[[#This Row],[album_id]],spotify_data[album_id],0)</f>
        <v>1666</v>
      </c>
      <c r="Q1667" s="1" t="s">
        <v>1973</v>
      </c>
      <c r="R1667" s="2">
        <v>45783</v>
      </c>
      <c r="S1667" s="7">
        <f ca="1">+TODAY()-spotify_data[[#This Row],[Fecha lanzamiento Album]]</f>
        <v>248</v>
      </c>
      <c r="T1667" s="7">
        <f ca="1">+spotify_data[[#This Row],[Antigüedad Album Dias]]/60</f>
        <v>4.1333333333333337</v>
      </c>
      <c r="U1667" s="8">
        <f ca="1">spotify_data[[#This Row],[Antigüedad Album Meses]]/12</f>
        <v>0.3444444444444445</v>
      </c>
      <c r="V1667">
        <v>1</v>
      </c>
      <c r="W1667" s="1" t="s">
        <v>21</v>
      </c>
      <c r="X1667" s="1" t="str">
        <f>+IF(spotify_data[[#This Row],[album_type]]="album","Album",IF(spotify_data[[#This Row],[album_type]]="single","Single","Compilation"))</f>
        <v>Single</v>
      </c>
      <c r="Y1667">
        <v>375</v>
      </c>
    </row>
    <row r="1668" spans="1:25" x14ac:dyDescent="0.3">
      <c r="A1668" s="1" t="s">
        <v>2180</v>
      </c>
      <c r="B1668" s="1">
        <v>3822</v>
      </c>
      <c r="C1668" s="1" t="s">
        <v>2181</v>
      </c>
      <c r="D1668">
        <v>15</v>
      </c>
      <c r="E1668">
        <v>73</v>
      </c>
      <c r="F1668" s="10">
        <f>spotify_data[[#This Row],[track_popularity]]/100</f>
        <v>0.73</v>
      </c>
      <c r="G1668" s="9" t="b">
        <v>0</v>
      </c>
      <c r="H1668" s="1">
        <f>+IF(spotify_data[[#This Row],[explicit]]=FALSE,0,1)</f>
        <v>0</v>
      </c>
      <c r="I1668" s="1" t="s">
        <v>2164</v>
      </c>
      <c r="J1668" s="7">
        <f>MATCH(spotify_data[[#This Row],[artist_name]],spotify_data[artist_name],0)</f>
        <v>189</v>
      </c>
      <c r="K1668">
        <v>90</v>
      </c>
      <c r="L1668" s="10">
        <f>spotify_data[[#This Row],[artist_popularity]]/100</f>
        <v>0.9</v>
      </c>
      <c r="M1668">
        <v>107389514</v>
      </c>
      <c r="N1668" s="1" t="s">
        <v>516</v>
      </c>
      <c r="O1668" s="1" t="s">
        <v>2169</v>
      </c>
      <c r="P1668" s="1">
        <f>MATCH(spotify_data[[#This Row],[album_id]],spotify_data[album_id],0)</f>
        <v>1667</v>
      </c>
      <c r="Q1668" s="1" t="s">
        <v>2166</v>
      </c>
      <c r="R1668" s="2">
        <v>45744</v>
      </c>
      <c r="S1668" s="7">
        <f ca="1">+TODAY()-spotify_data[[#This Row],[Fecha lanzamiento Album]]</f>
        <v>287</v>
      </c>
      <c r="T1668" s="7">
        <f ca="1">+spotify_data[[#This Row],[Antigüedad Album Dias]]/60</f>
        <v>4.7833333333333332</v>
      </c>
      <c r="U1668" s="8">
        <f ca="1">spotify_data[[#This Row],[Antigüedad Album Meses]]/12</f>
        <v>0.39861111111111108</v>
      </c>
      <c r="V1668">
        <v>19</v>
      </c>
      <c r="W1668" s="1" t="s">
        <v>20</v>
      </c>
      <c r="X1668" s="1" t="str">
        <f>+IF(spotify_data[[#This Row],[album_type]]="album","Album",IF(spotify_data[[#This Row],[album_type]]="single","Single","Compilation"))</f>
        <v>Album</v>
      </c>
      <c r="Y1668">
        <v>33</v>
      </c>
    </row>
    <row r="1669" spans="1:25" x14ac:dyDescent="0.3">
      <c r="A1669" s="1" t="s">
        <v>2215</v>
      </c>
      <c r="B1669" s="1">
        <v>1654</v>
      </c>
      <c r="C1669" s="1" t="s">
        <v>2216</v>
      </c>
      <c r="D1669">
        <v>1</v>
      </c>
      <c r="E1669">
        <v>73</v>
      </c>
      <c r="F1669" s="10">
        <f>spotify_data[[#This Row],[track_popularity]]/100</f>
        <v>0.73</v>
      </c>
      <c r="G1669" s="9" t="b">
        <v>1</v>
      </c>
      <c r="H1669" s="1">
        <f>+IF(spotify_data[[#This Row],[explicit]]=FALSE,0,1)</f>
        <v>1</v>
      </c>
      <c r="I1669" s="1" t="s">
        <v>97</v>
      </c>
      <c r="J1669" s="7">
        <f>MATCH(spotify_data[[#This Row],[artist_name]],spotify_data[artist_name],0)</f>
        <v>609</v>
      </c>
      <c r="K1669">
        <v>74</v>
      </c>
      <c r="L1669" s="10">
        <f>spotify_data[[#This Row],[artist_popularity]]/100</f>
        <v>0.74</v>
      </c>
      <c r="M1669">
        <v>1378074</v>
      </c>
      <c r="N1669" s="1" t="s">
        <v>23</v>
      </c>
      <c r="O1669" s="1" t="s">
        <v>2217</v>
      </c>
      <c r="P1669" s="1">
        <f>MATCH(spotify_data[[#This Row],[album_id]],spotify_data[album_id],0)</f>
        <v>1668</v>
      </c>
      <c r="Q1669" s="1" t="s">
        <v>2218</v>
      </c>
      <c r="R1669" s="2">
        <v>45735</v>
      </c>
      <c r="S1669" s="7">
        <f ca="1">+TODAY()-spotify_data[[#This Row],[Fecha lanzamiento Album]]</f>
        <v>296</v>
      </c>
      <c r="T1669" s="7">
        <f ca="1">+spotify_data[[#This Row],[Antigüedad Album Dias]]/60</f>
        <v>4.9333333333333336</v>
      </c>
      <c r="U1669" s="8">
        <f ca="1">spotify_data[[#This Row],[Antigüedad Album Meses]]/12</f>
        <v>0.41111111111111115</v>
      </c>
      <c r="V1669">
        <v>2</v>
      </c>
      <c r="W1669" s="1" t="s">
        <v>21</v>
      </c>
      <c r="X1669" s="1" t="str">
        <f>+IF(spotify_data[[#This Row],[album_type]]="album","Album",IF(spotify_data[[#This Row],[album_type]]="single","Single","Compilation"))</f>
        <v>Single</v>
      </c>
      <c r="Y1669">
        <v>229</v>
      </c>
    </row>
    <row r="1670" spans="1:25" x14ac:dyDescent="0.3">
      <c r="A1670" s="1" t="s">
        <v>2241</v>
      </c>
      <c r="B1670" s="1">
        <v>6553</v>
      </c>
      <c r="C1670" s="1" t="s">
        <v>2242</v>
      </c>
      <c r="D1670">
        <v>1</v>
      </c>
      <c r="E1670">
        <v>73</v>
      </c>
      <c r="F1670" s="10">
        <f>spotify_data[[#This Row],[track_popularity]]/100</f>
        <v>0.73</v>
      </c>
      <c r="G1670" s="9" t="b">
        <v>0</v>
      </c>
      <c r="H1670" s="1">
        <f>+IF(spotify_data[[#This Row],[explicit]]=FALSE,0,1)</f>
        <v>0</v>
      </c>
      <c r="I1670" s="1" t="s">
        <v>1321</v>
      </c>
      <c r="J1670" s="7">
        <f>MATCH(spotify_data[[#This Row],[artist_name]],spotify_data[artist_name],0)</f>
        <v>54</v>
      </c>
      <c r="K1670">
        <v>82</v>
      </c>
      <c r="L1670" s="10">
        <f>spotify_data[[#This Row],[artist_popularity]]/100</f>
        <v>0.82</v>
      </c>
      <c r="M1670">
        <v>7305071</v>
      </c>
      <c r="N1670" s="1" t="s">
        <v>23</v>
      </c>
      <c r="O1670" s="1" t="s">
        <v>2243</v>
      </c>
      <c r="P1670" s="1">
        <f>MATCH(spotify_data[[#This Row],[album_id]],spotify_data[album_id],0)</f>
        <v>1669</v>
      </c>
      <c r="Q1670" s="1" t="s">
        <v>2242</v>
      </c>
      <c r="R1670" s="2">
        <v>45729</v>
      </c>
      <c r="S1670" s="7">
        <f ca="1">+TODAY()-spotify_data[[#This Row],[Fecha lanzamiento Album]]</f>
        <v>302</v>
      </c>
      <c r="T1670" s="7">
        <f ca="1">+spotify_data[[#This Row],[Antigüedad Album Dias]]/60</f>
        <v>5.0333333333333332</v>
      </c>
      <c r="U1670" s="8">
        <f ca="1">spotify_data[[#This Row],[Antigüedad Album Meses]]/12</f>
        <v>0.41944444444444445</v>
      </c>
      <c r="V1670">
        <v>1</v>
      </c>
      <c r="W1670" s="1" t="s">
        <v>21</v>
      </c>
      <c r="X1670" s="1" t="str">
        <f>+IF(spotify_data[[#This Row],[album_type]]="album","Album",IF(spotify_data[[#This Row],[album_type]]="single","Single","Compilation"))</f>
        <v>Single</v>
      </c>
      <c r="Y1670">
        <v>337</v>
      </c>
    </row>
    <row r="1671" spans="1:25" x14ac:dyDescent="0.3">
      <c r="A1671" s="1" t="s">
        <v>2290</v>
      </c>
      <c r="B1671" s="1">
        <v>3528</v>
      </c>
      <c r="C1671" s="1" t="s">
        <v>2291</v>
      </c>
      <c r="D1671">
        <v>5</v>
      </c>
      <c r="E1671">
        <v>73</v>
      </c>
      <c r="F1671" s="10">
        <f>spotify_data[[#This Row],[track_popularity]]/100</f>
        <v>0.73</v>
      </c>
      <c r="G1671" s="9" t="b">
        <v>1</v>
      </c>
      <c r="H1671" s="1">
        <f>+IF(spotify_data[[#This Row],[explicit]]=FALSE,0,1)</f>
        <v>1</v>
      </c>
      <c r="I1671" s="1" t="s">
        <v>2255</v>
      </c>
      <c r="J1671" s="7">
        <f>MATCH(spotify_data[[#This Row],[artist_name]],spotify_data[artist_name],0)</f>
        <v>86</v>
      </c>
      <c r="K1671">
        <v>81</v>
      </c>
      <c r="L1671" s="10">
        <f>spotify_data[[#This Row],[artist_popularity]]/100</f>
        <v>0.81</v>
      </c>
      <c r="M1671">
        <v>12337033</v>
      </c>
      <c r="N1671" s="1" t="s">
        <v>273</v>
      </c>
      <c r="O1671" s="1" t="s">
        <v>2256</v>
      </c>
      <c r="P1671" s="1">
        <f>MATCH(spotify_data[[#This Row],[album_id]],spotify_data[album_id],0)</f>
        <v>86</v>
      </c>
      <c r="Q1671" s="1" t="s">
        <v>2257</v>
      </c>
      <c r="R1671" s="2">
        <v>45723</v>
      </c>
      <c r="S1671" s="7">
        <f ca="1">+TODAY()-spotify_data[[#This Row],[Fecha lanzamiento Album]]</f>
        <v>308</v>
      </c>
      <c r="T1671" s="7">
        <f ca="1">+spotify_data[[#This Row],[Antigüedad Album Dias]]/60</f>
        <v>5.1333333333333337</v>
      </c>
      <c r="U1671" s="8">
        <f ca="1">spotify_data[[#This Row],[Antigüedad Album Meses]]/12</f>
        <v>0.42777777777777781</v>
      </c>
      <c r="V1671">
        <v>15</v>
      </c>
      <c r="W1671" s="1" t="s">
        <v>20</v>
      </c>
      <c r="X1671" s="1" t="str">
        <f>+IF(spotify_data[[#This Row],[album_type]]="album","Album",IF(spotify_data[[#This Row],[album_type]]="single","Single","Compilation"))</f>
        <v>Album</v>
      </c>
      <c r="Y1671">
        <v>273</v>
      </c>
    </row>
    <row r="1672" spans="1:25" x14ac:dyDescent="0.3">
      <c r="A1672" s="1" t="s">
        <v>2406</v>
      </c>
      <c r="B1672" s="1">
        <v>127</v>
      </c>
      <c r="C1672" s="1" t="s">
        <v>2367</v>
      </c>
      <c r="D1672">
        <v>9</v>
      </c>
      <c r="E1672">
        <v>73</v>
      </c>
      <c r="F1672" s="10">
        <f>spotify_data[[#This Row],[track_popularity]]/100</f>
        <v>0.73</v>
      </c>
      <c r="G1672" s="9" t="b">
        <v>1</v>
      </c>
      <c r="H1672" s="1">
        <f>+IF(spotify_data[[#This Row],[explicit]]=FALSE,0,1)</f>
        <v>1</v>
      </c>
      <c r="I1672" s="1" t="s">
        <v>515</v>
      </c>
      <c r="J1672" s="7">
        <f>MATCH(spotify_data[[#This Row],[artist_name]],spotify_data[artist_name],0)</f>
        <v>26</v>
      </c>
      <c r="K1672">
        <v>88</v>
      </c>
      <c r="L1672" s="10">
        <f>spotify_data[[#This Row],[artist_popularity]]/100</f>
        <v>0.88</v>
      </c>
      <c r="M1672">
        <v>9249502</v>
      </c>
      <c r="N1672" s="1" t="s">
        <v>516</v>
      </c>
      <c r="O1672" s="1" t="s">
        <v>2383</v>
      </c>
      <c r="P1672" s="1">
        <f>MATCH(spotify_data[[#This Row],[album_id]],spotify_data[album_id],0)</f>
        <v>162</v>
      </c>
      <c r="Q1672" s="1" t="s">
        <v>2351</v>
      </c>
      <c r="R1672" s="2">
        <v>45709</v>
      </c>
      <c r="S1672" s="7">
        <f ca="1">+TODAY()-spotify_data[[#This Row],[Fecha lanzamiento Album]]</f>
        <v>322</v>
      </c>
      <c r="T1672" s="7">
        <f ca="1">+spotify_data[[#This Row],[Antigüedad Album Dias]]/60</f>
        <v>5.3666666666666663</v>
      </c>
      <c r="U1672" s="8">
        <f ca="1">spotify_data[[#This Row],[Antigüedad Album Meses]]/12</f>
        <v>0.44722222222222219</v>
      </c>
      <c r="V1672">
        <v>15</v>
      </c>
      <c r="W1672" s="1" t="s">
        <v>20</v>
      </c>
      <c r="X1672" s="1" t="str">
        <f>+IF(spotify_data[[#This Row],[album_type]]="album","Album",IF(spotify_data[[#This Row],[album_type]]="single","Single","Compilation"))</f>
        <v>Album</v>
      </c>
      <c r="Y1672">
        <v>26</v>
      </c>
    </row>
    <row r="1673" spans="1:25" x14ac:dyDescent="0.3">
      <c r="A1673" s="1" t="s">
        <v>2502</v>
      </c>
      <c r="B1673" s="1">
        <v>5981</v>
      </c>
      <c r="C1673" s="1" t="s">
        <v>2503</v>
      </c>
      <c r="D1673">
        <v>7</v>
      </c>
      <c r="E1673">
        <v>73</v>
      </c>
      <c r="F1673" s="10">
        <f>spotify_data[[#This Row],[track_popularity]]/100</f>
        <v>0.73</v>
      </c>
      <c r="G1673" s="9" t="b">
        <v>0</v>
      </c>
      <c r="H1673" s="1">
        <f>+IF(spotify_data[[#This Row],[explicit]]=FALSE,0,1)</f>
        <v>0</v>
      </c>
      <c r="I1673" s="1" t="s">
        <v>2459</v>
      </c>
      <c r="J1673" s="7">
        <f>MATCH(spotify_data[[#This Row],[artist_name]],spotify_data[artist_name],0)</f>
        <v>35</v>
      </c>
      <c r="K1673">
        <v>93</v>
      </c>
      <c r="L1673" s="10">
        <f>spotify_data[[#This Row],[artist_popularity]]/100</f>
        <v>0.93</v>
      </c>
      <c r="M1673">
        <v>112918137</v>
      </c>
      <c r="N1673" s="1" t="s">
        <v>2460</v>
      </c>
      <c r="O1673" s="1" t="s">
        <v>2461</v>
      </c>
      <c r="P1673" s="1">
        <f>MATCH(spotify_data[[#This Row],[album_id]],spotify_data[album_id],0)</f>
        <v>43</v>
      </c>
      <c r="Q1673" s="1" t="s">
        <v>2462</v>
      </c>
      <c r="R1673" s="2">
        <v>45688</v>
      </c>
      <c r="S1673" s="7">
        <f ca="1">+TODAY()-spotify_data[[#This Row],[Fecha lanzamiento Album]]</f>
        <v>343</v>
      </c>
      <c r="T1673" s="7">
        <f ca="1">+spotify_data[[#This Row],[Antigüedad Album Dias]]/60</f>
        <v>5.7166666666666668</v>
      </c>
      <c r="U1673" s="8">
        <f ca="1">spotify_data[[#This Row],[Antigüedad Album Meses]]/12</f>
        <v>0.47638888888888892</v>
      </c>
      <c r="V1673">
        <v>22</v>
      </c>
      <c r="W1673" s="1" t="s">
        <v>20</v>
      </c>
      <c r="X1673" s="1" t="str">
        <f>+IF(spotify_data[[#This Row],[album_type]]="album","Album",IF(spotify_data[[#This Row],[album_type]]="single","Single","Compilation"))</f>
        <v>Album</v>
      </c>
      <c r="Y1673">
        <v>391</v>
      </c>
    </row>
    <row r="1674" spans="1:25" x14ac:dyDescent="0.3">
      <c r="A1674" s="1" t="s">
        <v>2869</v>
      </c>
      <c r="B1674" s="1">
        <v>2059</v>
      </c>
      <c r="C1674" s="1" t="s">
        <v>2551</v>
      </c>
      <c r="D1674">
        <v>1</v>
      </c>
      <c r="E1674">
        <v>73</v>
      </c>
      <c r="F1674" s="10">
        <f>spotify_data[[#This Row],[track_popularity]]/100</f>
        <v>0.73</v>
      </c>
      <c r="G1674" s="9" t="b">
        <v>0</v>
      </c>
      <c r="H1674" s="1">
        <f>+IF(spotify_data[[#This Row],[explicit]]=FALSE,0,1)</f>
        <v>0</v>
      </c>
      <c r="I1674" s="1" t="s">
        <v>217</v>
      </c>
      <c r="J1674" s="7">
        <f>MATCH(spotify_data[[#This Row],[artist_name]],spotify_data[artist_name],0)</f>
        <v>239</v>
      </c>
      <c r="K1674">
        <v>87</v>
      </c>
      <c r="L1674" s="10">
        <f>spotify_data[[#This Row],[artist_popularity]]/100</f>
        <v>0.87</v>
      </c>
      <c r="M1674">
        <v>27141717</v>
      </c>
      <c r="N1674" s="1" t="s">
        <v>218</v>
      </c>
      <c r="O1674" s="1" t="s">
        <v>2870</v>
      </c>
      <c r="P1674" s="1">
        <f>MATCH(spotify_data[[#This Row],[album_id]],spotify_data[album_id],0)</f>
        <v>1673</v>
      </c>
      <c r="Q1674" s="1" t="s">
        <v>2551</v>
      </c>
      <c r="R1674" s="2">
        <v>45583</v>
      </c>
      <c r="S1674" s="7">
        <f ca="1">+TODAY()-spotify_data[[#This Row],[Fecha lanzamiento Album]]</f>
        <v>448</v>
      </c>
      <c r="T1674" s="7">
        <f ca="1">+spotify_data[[#This Row],[Antigüedad Album Dias]]/60</f>
        <v>7.4666666666666668</v>
      </c>
      <c r="U1674" s="8">
        <f ca="1">spotify_data[[#This Row],[Antigüedad Album Meses]]/12</f>
        <v>0.62222222222222223</v>
      </c>
      <c r="V1674">
        <v>2</v>
      </c>
      <c r="W1674" s="1" t="s">
        <v>21</v>
      </c>
      <c r="X1674" s="1" t="str">
        <f>+IF(spotify_data[[#This Row],[album_type]]="album","Album",IF(spotify_data[[#This Row],[album_type]]="single","Single","Compilation"))</f>
        <v>Single</v>
      </c>
      <c r="Y1674">
        <v>261</v>
      </c>
    </row>
    <row r="1675" spans="1:25" x14ac:dyDescent="0.3">
      <c r="A1675" s="1" t="s">
        <v>2958</v>
      </c>
      <c r="B1675" s="1">
        <v>5299</v>
      </c>
      <c r="C1675" s="1" t="s">
        <v>2289</v>
      </c>
      <c r="D1675">
        <v>1</v>
      </c>
      <c r="E1675">
        <v>73</v>
      </c>
      <c r="F1675" s="10">
        <f>spotify_data[[#This Row],[track_popularity]]/100</f>
        <v>0.73</v>
      </c>
      <c r="G1675" s="9" t="b">
        <v>1</v>
      </c>
      <c r="H1675" s="1">
        <f>+IF(spotify_data[[#This Row],[explicit]]=FALSE,0,1)</f>
        <v>1</v>
      </c>
      <c r="I1675" s="1" t="s">
        <v>2255</v>
      </c>
      <c r="J1675" s="7">
        <f>MATCH(spotify_data[[#This Row],[artist_name]],spotify_data[artist_name],0)</f>
        <v>86</v>
      </c>
      <c r="K1675">
        <v>81</v>
      </c>
      <c r="L1675" s="10">
        <f>spotify_data[[#This Row],[artist_popularity]]/100</f>
        <v>0.81</v>
      </c>
      <c r="M1675">
        <v>12337033</v>
      </c>
      <c r="N1675" s="1" t="s">
        <v>273</v>
      </c>
      <c r="O1675" s="1" t="s">
        <v>2959</v>
      </c>
      <c r="P1675" s="1">
        <f>MATCH(spotify_data[[#This Row],[album_id]],spotify_data[album_id],0)</f>
        <v>1674</v>
      </c>
      <c r="Q1675" s="1" t="s">
        <v>2289</v>
      </c>
      <c r="R1675" s="2">
        <v>45575</v>
      </c>
      <c r="S1675" s="7">
        <f ca="1">+TODAY()-spotify_data[[#This Row],[Fecha lanzamiento Album]]</f>
        <v>456</v>
      </c>
      <c r="T1675" s="7">
        <f ca="1">+spotify_data[[#This Row],[Antigüedad Album Dias]]/60</f>
        <v>7.6</v>
      </c>
      <c r="U1675" s="8">
        <f ca="1">spotify_data[[#This Row],[Antigüedad Album Meses]]/12</f>
        <v>0.6333333333333333</v>
      </c>
      <c r="V1675">
        <v>1</v>
      </c>
      <c r="W1675" s="1" t="s">
        <v>21</v>
      </c>
      <c r="X1675" s="1" t="str">
        <f>+IF(spotify_data[[#This Row],[album_type]]="album","Album",IF(spotify_data[[#This Row],[album_type]]="single","Single","Compilation"))</f>
        <v>Single</v>
      </c>
      <c r="Y1675">
        <v>227</v>
      </c>
    </row>
    <row r="1676" spans="1:25" x14ac:dyDescent="0.3">
      <c r="A1676" s="1" t="s">
        <v>3114</v>
      </c>
      <c r="B1676" s="1">
        <v>5212</v>
      </c>
      <c r="C1676" s="1" t="s">
        <v>2369</v>
      </c>
      <c r="D1676">
        <v>1</v>
      </c>
      <c r="E1676">
        <v>73</v>
      </c>
      <c r="F1676" s="10">
        <f>spotify_data[[#This Row],[track_popularity]]/100</f>
        <v>0.73</v>
      </c>
      <c r="G1676" s="9" t="b">
        <v>1</v>
      </c>
      <c r="H1676" s="1">
        <f>+IF(spotify_data[[#This Row],[explicit]]=FALSE,0,1)</f>
        <v>1</v>
      </c>
      <c r="I1676" s="1" t="s">
        <v>515</v>
      </c>
      <c r="J1676" s="7">
        <f>MATCH(spotify_data[[#This Row],[artist_name]],spotify_data[artist_name],0)</f>
        <v>26</v>
      </c>
      <c r="K1676">
        <v>88</v>
      </c>
      <c r="L1676" s="10">
        <f>spotify_data[[#This Row],[artist_popularity]]/100</f>
        <v>0.88</v>
      </c>
      <c r="M1676">
        <v>9256589</v>
      </c>
      <c r="N1676" s="1" t="s">
        <v>516</v>
      </c>
      <c r="O1676" s="1" t="s">
        <v>3115</v>
      </c>
      <c r="P1676" s="1">
        <f>MATCH(spotify_data[[#This Row],[album_id]],spotify_data[album_id],0)</f>
        <v>1675</v>
      </c>
      <c r="Q1676" s="1" t="s">
        <v>2369</v>
      </c>
      <c r="R1676" s="2">
        <v>45547</v>
      </c>
      <c r="S1676" s="7">
        <f ca="1">+TODAY()-spotify_data[[#This Row],[Fecha lanzamiento Album]]</f>
        <v>484</v>
      </c>
      <c r="T1676" s="7">
        <f ca="1">+spotify_data[[#This Row],[Antigüedad Album Dias]]/60</f>
        <v>8.0666666666666664</v>
      </c>
      <c r="U1676" s="8">
        <f ca="1">spotify_data[[#This Row],[Antigüedad Album Meses]]/12</f>
        <v>0.67222222222222217</v>
      </c>
      <c r="V1676">
        <v>1</v>
      </c>
      <c r="W1676" s="1" t="s">
        <v>21</v>
      </c>
      <c r="X1676" s="1" t="str">
        <f>+IF(spotify_data[[#This Row],[album_type]]="album","Album",IF(spotify_data[[#This Row],[album_type]]="single","Single","Compilation"))</f>
        <v>Single</v>
      </c>
      <c r="Y1676">
        <v>26</v>
      </c>
    </row>
    <row r="1677" spans="1:25" x14ac:dyDescent="0.3">
      <c r="A1677" s="1" t="s">
        <v>3214</v>
      </c>
      <c r="B1677" s="1">
        <v>9879</v>
      </c>
      <c r="C1677" s="1" t="s">
        <v>3215</v>
      </c>
      <c r="D1677">
        <v>5</v>
      </c>
      <c r="E1677">
        <v>73</v>
      </c>
      <c r="F1677" s="10">
        <f>spotify_data[[#This Row],[track_popularity]]/100</f>
        <v>0.73</v>
      </c>
      <c r="G1677" s="9" t="b">
        <v>0</v>
      </c>
      <c r="H1677" s="1">
        <f>+IF(spotify_data[[#This Row],[explicit]]=FALSE,0,1)</f>
        <v>0</v>
      </c>
      <c r="I1677" s="1" t="s">
        <v>964</v>
      </c>
      <c r="J1677" s="7">
        <f>MATCH(spotify_data[[#This Row],[artist_name]],spotify_data[artist_name],0)</f>
        <v>18</v>
      </c>
      <c r="K1677">
        <v>91</v>
      </c>
      <c r="L1677" s="10">
        <f>spotify_data[[#This Row],[artist_popularity]]/100</f>
        <v>0.91</v>
      </c>
      <c r="M1677">
        <v>26538275</v>
      </c>
      <c r="N1677" s="1" t="s">
        <v>516</v>
      </c>
      <c r="O1677" s="1" t="s">
        <v>3209</v>
      </c>
      <c r="P1677" s="1">
        <f>MATCH(spotify_data[[#This Row],[album_id]],spotify_data[album_id],0)</f>
        <v>166</v>
      </c>
      <c r="Q1677" s="1" t="s">
        <v>3210</v>
      </c>
      <c r="R1677" s="2">
        <v>45527</v>
      </c>
      <c r="S1677" s="7">
        <f ca="1">+TODAY()-spotify_data[[#This Row],[Fecha lanzamiento Album]]</f>
        <v>504</v>
      </c>
      <c r="T1677" s="7">
        <f ca="1">+spotify_data[[#This Row],[Antigüedad Album Dias]]/60</f>
        <v>8.4</v>
      </c>
      <c r="U1677" s="8">
        <f ca="1">spotify_data[[#This Row],[Antigüedad Album Meses]]/12</f>
        <v>0.70000000000000007</v>
      </c>
      <c r="V1677">
        <v>12</v>
      </c>
      <c r="W1677" s="1" t="s">
        <v>20</v>
      </c>
      <c r="X1677" s="1" t="str">
        <f>+IF(spotify_data[[#This Row],[album_type]]="album","Album",IF(spotify_data[[#This Row],[album_type]]="single","Single","Compilation"))</f>
        <v>Album</v>
      </c>
      <c r="Y1677">
        <v>273</v>
      </c>
    </row>
    <row r="1678" spans="1:25" x14ac:dyDescent="0.3">
      <c r="A1678" s="1" t="s">
        <v>3773</v>
      </c>
      <c r="B1678" s="1">
        <v>7783</v>
      </c>
      <c r="C1678" s="1" t="s">
        <v>3774</v>
      </c>
      <c r="D1678">
        <v>1</v>
      </c>
      <c r="E1678">
        <v>73</v>
      </c>
      <c r="F1678" s="10">
        <f>spotify_data[[#This Row],[track_popularity]]/100</f>
        <v>0.73</v>
      </c>
      <c r="G1678" s="9" t="b">
        <v>1</v>
      </c>
      <c r="H1678" s="1">
        <f>+IF(spotify_data[[#This Row],[explicit]]=FALSE,0,1)</f>
        <v>1</v>
      </c>
      <c r="I1678" s="1" t="s">
        <v>3775</v>
      </c>
      <c r="J1678" s="7">
        <f>MATCH(spotify_data[[#This Row],[artist_name]],spotify_data[artist_name],0)</f>
        <v>1041</v>
      </c>
      <c r="K1678">
        <v>79</v>
      </c>
      <c r="L1678" s="10">
        <f>spotify_data[[#This Row],[artist_popularity]]/100</f>
        <v>0.79</v>
      </c>
      <c r="M1678">
        <v>9676425</v>
      </c>
      <c r="N1678" s="1" t="s">
        <v>3776</v>
      </c>
      <c r="O1678" s="1" t="s">
        <v>3777</v>
      </c>
      <c r="P1678" s="1">
        <f>MATCH(spotify_data[[#This Row],[album_id]],spotify_data[album_id],0)</f>
        <v>1677</v>
      </c>
      <c r="Q1678" s="1" t="s">
        <v>3774</v>
      </c>
      <c r="R1678" s="2">
        <v>45435</v>
      </c>
      <c r="S1678" s="7">
        <f ca="1">+TODAY()-spotify_data[[#This Row],[Fecha lanzamiento Album]]</f>
        <v>596</v>
      </c>
      <c r="T1678" s="7">
        <f ca="1">+spotify_data[[#This Row],[Antigüedad Album Dias]]/60</f>
        <v>9.9333333333333336</v>
      </c>
      <c r="U1678" s="8">
        <f ca="1">spotify_data[[#This Row],[Antigüedad Album Meses]]/12</f>
        <v>0.82777777777777783</v>
      </c>
      <c r="V1678">
        <v>1</v>
      </c>
      <c r="W1678" s="1" t="s">
        <v>21</v>
      </c>
      <c r="X1678" s="1" t="str">
        <f>+IF(spotify_data[[#This Row],[album_type]]="album","Album",IF(spotify_data[[#This Row],[album_type]]="single","Single","Compilation"))</f>
        <v>Single</v>
      </c>
      <c r="Y1678">
        <v>234</v>
      </c>
    </row>
    <row r="1679" spans="1:25" x14ac:dyDescent="0.3">
      <c r="A1679" s="1" t="s">
        <v>3900</v>
      </c>
      <c r="B1679" s="1">
        <v>200</v>
      </c>
      <c r="C1679" s="1" t="s">
        <v>3901</v>
      </c>
      <c r="D1679">
        <v>1</v>
      </c>
      <c r="E1679">
        <v>73</v>
      </c>
      <c r="F1679" s="10">
        <f>spotify_data[[#This Row],[track_popularity]]/100</f>
        <v>0.73</v>
      </c>
      <c r="G1679" s="9" t="b">
        <v>0</v>
      </c>
      <c r="H1679" s="1">
        <f>+IF(spotify_data[[#This Row],[explicit]]=FALSE,0,1)</f>
        <v>0</v>
      </c>
      <c r="I1679" s="1" t="s">
        <v>3902</v>
      </c>
      <c r="J1679" s="7">
        <f>MATCH(spotify_data[[#This Row],[artist_name]],spotify_data[artist_name],0)</f>
        <v>1678</v>
      </c>
      <c r="K1679">
        <v>66</v>
      </c>
      <c r="L1679" s="10">
        <f>spotify_data[[#This Row],[artist_popularity]]/100</f>
        <v>0.66</v>
      </c>
      <c r="M1679">
        <v>1400890</v>
      </c>
      <c r="N1679" s="1" t="s">
        <v>3903</v>
      </c>
      <c r="O1679" s="1" t="s">
        <v>3904</v>
      </c>
      <c r="P1679" s="1">
        <f>MATCH(spotify_data[[#This Row],[album_id]],spotify_data[album_id],0)</f>
        <v>1678</v>
      </c>
      <c r="Q1679" s="1" t="s">
        <v>3905</v>
      </c>
      <c r="R1679" s="2">
        <v>45408</v>
      </c>
      <c r="S1679" s="7">
        <f ca="1">+TODAY()-spotify_data[[#This Row],[Fecha lanzamiento Album]]</f>
        <v>623</v>
      </c>
      <c r="T1679" s="7">
        <f ca="1">+spotify_data[[#This Row],[Antigüedad Album Dias]]/60</f>
        <v>10.383333333333333</v>
      </c>
      <c r="U1679" s="8">
        <f ca="1">spotify_data[[#This Row],[Antigüedad Album Meses]]/12</f>
        <v>0.8652777777777777</v>
      </c>
      <c r="V1679">
        <v>13</v>
      </c>
      <c r="W1679" s="1" t="s">
        <v>20</v>
      </c>
      <c r="X1679" s="1" t="str">
        <f>+IF(spotify_data[[#This Row],[album_type]]="album","Album",IF(spotify_data[[#This Row],[album_type]]="single","Single","Compilation"))</f>
        <v>Album</v>
      </c>
      <c r="Y1679">
        <v>444</v>
      </c>
    </row>
    <row r="1680" spans="1:25" x14ac:dyDescent="0.3">
      <c r="A1680" s="1" t="s">
        <v>4001</v>
      </c>
      <c r="B1680" s="1">
        <v>5544</v>
      </c>
      <c r="C1680" s="1" t="s">
        <v>3991</v>
      </c>
      <c r="D1680">
        <v>4</v>
      </c>
      <c r="E1680">
        <v>73</v>
      </c>
      <c r="F1680" s="10">
        <f>spotify_data[[#This Row],[track_popularity]]/100</f>
        <v>0.73</v>
      </c>
      <c r="G1680" s="9" t="b">
        <v>1</v>
      </c>
      <c r="H1680" s="1">
        <f>+IF(spotify_data[[#This Row],[explicit]]=FALSE,0,1)</f>
        <v>1</v>
      </c>
      <c r="I1680" s="1" t="s">
        <v>318</v>
      </c>
      <c r="J1680" s="7">
        <f>MATCH(spotify_data[[#This Row],[artist_name]],spotify_data[artist_name],0)</f>
        <v>2</v>
      </c>
      <c r="K1680">
        <v>100</v>
      </c>
      <c r="L1680" s="10">
        <f>spotify_data[[#This Row],[artist_popularity]]/100</f>
        <v>1</v>
      </c>
      <c r="M1680">
        <v>145396321</v>
      </c>
      <c r="N1680" s="1" t="s">
        <v>319</v>
      </c>
      <c r="O1680" s="1" t="s">
        <v>3999</v>
      </c>
      <c r="P1680" s="1">
        <f>MATCH(spotify_data[[#This Row],[album_id]],spotify_data[album_id],0)</f>
        <v>493</v>
      </c>
      <c r="Q1680" s="1" t="s">
        <v>4000</v>
      </c>
      <c r="R1680" s="2">
        <v>45400</v>
      </c>
      <c r="S1680" s="7">
        <f ca="1">+TODAY()-spotify_data[[#This Row],[Fecha lanzamiento Album]]</f>
        <v>631</v>
      </c>
      <c r="T1680" s="7">
        <f ca="1">+spotify_data[[#This Row],[Antigüedad Album Dias]]/60</f>
        <v>10.516666666666667</v>
      </c>
      <c r="U1680" s="8">
        <f ca="1">spotify_data[[#This Row],[Antigüedad Album Meses]]/12</f>
        <v>0.87638888888888899</v>
      </c>
      <c r="V1680">
        <v>16</v>
      </c>
      <c r="W1680" s="1" t="s">
        <v>20</v>
      </c>
      <c r="X1680" s="1" t="str">
        <f>+IF(spotify_data[[#This Row],[album_type]]="album","Album",IF(spotify_data[[#This Row],[album_type]]="single","Single","Compilation"))</f>
        <v>Album</v>
      </c>
      <c r="Y1680">
        <v>435</v>
      </c>
    </row>
    <row r="1681" spans="1:25" x14ac:dyDescent="0.3">
      <c r="A1681" s="1" t="s">
        <v>4003</v>
      </c>
      <c r="B1681" s="1">
        <v>4799</v>
      </c>
      <c r="C1681" s="1" t="s">
        <v>3940</v>
      </c>
      <c r="D1681">
        <v>9</v>
      </c>
      <c r="E1681">
        <v>73</v>
      </c>
      <c r="F1681" s="10">
        <f>spotify_data[[#This Row],[track_popularity]]/100</f>
        <v>0.73</v>
      </c>
      <c r="G1681" s="9" t="b">
        <v>0</v>
      </c>
      <c r="H1681" s="1">
        <f>+IF(spotify_data[[#This Row],[explicit]]=FALSE,0,1)</f>
        <v>0</v>
      </c>
      <c r="I1681" s="1" t="s">
        <v>318</v>
      </c>
      <c r="J1681" s="7">
        <f>MATCH(spotify_data[[#This Row],[artist_name]],spotify_data[artist_name],0)</f>
        <v>2</v>
      </c>
      <c r="K1681">
        <v>100</v>
      </c>
      <c r="L1681" s="10">
        <f>spotify_data[[#This Row],[artist_popularity]]/100</f>
        <v>1</v>
      </c>
      <c r="M1681">
        <v>145489371</v>
      </c>
      <c r="N1681" s="1" t="s">
        <v>319</v>
      </c>
      <c r="O1681" s="1" t="s">
        <v>3999</v>
      </c>
      <c r="P1681" s="1">
        <f>MATCH(spotify_data[[#This Row],[album_id]],spotify_data[album_id],0)</f>
        <v>493</v>
      </c>
      <c r="Q1681" s="1" t="s">
        <v>4000</v>
      </c>
      <c r="R1681" s="2">
        <v>45400</v>
      </c>
      <c r="S1681" s="7">
        <f ca="1">+TODAY()-spotify_data[[#This Row],[Fecha lanzamiento Album]]</f>
        <v>631</v>
      </c>
      <c r="T1681" s="7">
        <f ca="1">+spotify_data[[#This Row],[Antigüedad Album Dias]]/60</f>
        <v>10.516666666666667</v>
      </c>
      <c r="U1681" s="8">
        <f ca="1">spotify_data[[#This Row],[Antigüedad Album Meses]]/12</f>
        <v>0.87638888888888899</v>
      </c>
      <c r="V1681">
        <v>16</v>
      </c>
      <c r="W1681" s="1" t="s">
        <v>20</v>
      </c>
      <c r="X1681" s="1" t="str">
        <f>+IF(spotify_data[[#This Row],[album_type]]="album","Album",IF(spotify_data[[#This Row],[album_type]]="single","Single","Compilation"))</f>
        <v>Album</v>
      </c>
      <c r="Y1681">
        <v>423</v>
      </c>
    </row>
    <row r="1682" spans="1:25" x14ac:dyDescent="0.3">
      <c r="A1682" s="1" t="s">
        <v>4206</v>
      </c>
      <c r="B1682" s="1">
        <v>2875</v>
      </c>
      <c r="C1682" s="1" t="s">
        <v>4207</v>
      </c>
      <c r="D1682">
        <v>17</v>
      </c>
      <c r="E1682">
        <v>73</v>
      </c>
      <c r="F1682" s="10">
        <f>spotify_data[[#This Row],[track_popularity]]/100</f>
        <v>0.73</v>
      </c>
      <c r="G1682" s="9" t="b">
        <v>1</v>
      </c>
      <c r="H1682" s="1">
        <f>+IF(spotify_data[[#This Row],[explicit]]=FALSE,0,1)</f>
        <v>1</v>
      </c>
      <c r="I1682" s="1" t="s">
        <v>854</v>
      </c>
      <c r="J1682" s="7">
        <f>MATCH(spotify_data[[#This Row],[artist_name]],spotify_data[artist_name],0)</f>
        <v>127</v>
      </c>
      <c r="K1682">
        <v>85</v>
      </c>
      <c r="L1682" s="10">
        <f>spotify_data[[#This Row],[artist_popularity]]/100</f>
        <v>0.85</v>
      </c>
      <c r="M1682">
        <v>49083617</v>
      </c>
      <c r="N1682" s="1" t="s">
        <v>855</v>
      </c>
      <c r="O1682" s="1" t="s">
        <v>4156</v>
      </c>
      <c r="P1682" s="1">
        <f>MATCH(spotify_data[[#This Row],[album_id]],spotify_data[album_id],0)</f>
        <v>1517</v>
      </c>
      <c r="Q1682" s="1" t="s">
        <v>4157</v>
      </c>
      <c r="R1682" s="2">
        <v>45373</v>
      </c>
      <c r="S1682" s="7">
        <f ca="1">+TODAY()-spotify_data[[#This Row],[Fecha lanzamiento Album]]</f>
        <v>658</v>
      </c>
      <c r="T1682" s="7">
        <f ca="1">+spotify_data[[#This Row],[Antigüedad Album Dias]]/60</f>
        <v>10.966666666666667</v>
      </c>
      <c r="U1682" s="8">
        <f ca="1">spotify_data[[#This Row],[Antigüedad Album Meses]]/12</f>
        <v>0.91388888888888886</v>
      </c>
      <c r="V1682">
        <v>17</v>
      </c>
      <c r="W1682" s="1" t="s">
        <v>20</v>
      </c>
      <c r="X1682" s="1" t="str">
        <f>+IF(spotify_data[[#This Row],[album_type]]="album","Album",IF(spotify_data[[#This Row],[album_type]]="single","Single","Compilation"))</f>
        <v>Album</v>
      </c>
      <c r="Y1682">
        <v>282</v>
      </c>
    </row>
    <row r="1683" spans="1:25" x14ac:dyDescent="0.3">
      <c r="A1683" s="1" t="s">
        <v>4306</v>
      </c>
      <c r="B1683" s="1">
        <v>7626</v>
      </c>
      <c r="C1683" s="1" t="s">
        <v>2168</v>
      </c>
      <c r="D1683">
        <v>5</v>
      </c>
      <c r="E1683">
        <v>73</v>
      </c>
      <c r="F1683" s="10">
        <f>spotify_data[[#This Row],[track_popularity]]/100</f>
        <v>0.73</v>
      </c>
      <c r="G1683" s="9" t="b">
        <v>0</v>
      </c>
      <c r="H1683" s="1">
        <f>+IF(spotify_data[[#This Row],[explicit]]=FALSE,0,1)</f>
        <v>0</v>
      </c>
      <c r="I1683" s="1" t="s">
        <v>2164</v>
      </c>
      <c r="J1683" s="7">
        <f>MATCH(spotify_data[[#This Row],[artist_name]],spotify_data[artist_name],0)</f>
        <v>189</v>
      </c>
      <c r="K1683">
        <v>90</v>
      </c>
      <c r="L1683" s="10">
        <f>spotify_data[[#This Row],[artist_popularity]]/100</f>
        <v>0.9</v>
      </c>
      <c r="M1683">
        <v>107401919</v>
      </c>
      <c r="N1683" s="1" t="s">
        <v>516</v>
      </c>
      <c r="O1683" s="1" t="s">
        <v>4305</v>
      </c>
      <c r="P1683" s="1">
        <f>MATCH(spotify_data[[#This Row],[album_id]],spotify_data[album_id],0)</f>
        <v>390</v>
      </c>
      <c r="Q1683" s="1" t="s">
        <v>2168</v>
      </c>
      <c r="R1683" s="2">
        <v>45359</v>
      </c>
      <c r="S1683" s="7">
        <f ca="1">+TODAY()-spotify_data[[#This Row],[Fecha lanzamiento Album]]</f>
        <v>672</v>
      </c>
      <c r="T1683" s="7">
        <f ca="1">+spotify_data[[#This Row],[Antigüedad Album Dias]]/60</f>
        <v>11.2</v>
      </c>
      <c r="U1683" s="8">
        <f ca="1">spotify_data[[#This Row],[Antigüedad Album Meses]]/12</f>
        <v>0.93333333333333324</v>
      </c>
      <c r="V1683">
        <v>13</v>
      </c>
      <c r="W1683" s="1" t="s">
        <v>20</v>
      </c>
      <c r="X1683" s="1" t="str">
        <f>+IF(spotify_data[[#This Row],[album_type]]="album","Album",IF(spotify_data[[#This Row],[album_type]]="single","Single","Compilation"))</f>
        <v>Album</v>
      </c>
      <c r="Y1683">
        <v>35</v>
      </c>
    </row>
    <row r="1684" spans="1:25" x14ac:dyDescent="0.3">
      <c r="A1684" s="1" t="s">
        <v>4343</v>
      </c>
      <c r="B1684" s="1">
        <v>5236</v>
      </c>
      <c r="C1684" s="1" t="s">
        <v>4344</v>
      </c>
      <c r="D1684">
        <v>2</v>
      </c>
      <c r="E1684">
        <v>73</v>
      </c>
      <c r="F1684" s="10">
        <f>spotify_data[[#This Row],[track_popularity]]/100</f>
        <v>0.73</v>
      </c>
      <c r="G1684" s="9" t="b">
        <v>0</v>
      </c>
      <c r="H1684" s="1">
        <f>+IF(spotify_data[[#This Row],[explicit]]=FALSE,0,1)</f>
        <v>0</v>
      </c>
      <c r="I1684" s="1" t="s">
        <v>2164</v>
      </c>
      <c r="J1684" s="7">
        <f>MATCH(spotify_data[[#This Row],[artist_name]],spotify_data[artist_name],0)</f>
        <v>189</v>
      </c>
      <c r="K1684">
        <v>90</v>
      </c>
      <c r="L1684" s="10">
        <f>spotify_data[[#This Row],[artist_popularity]]/100</f>
        <v>0.9</v>
      </c>
      <c r="M1684">
        <v>107401919</v>
      </c>
      <c r="N1684" s="1" t="s">
        <v>516</v>
      </c>
      <c r="O1684" s="1" t="s">
        <v>4305</v>
      </c>
      <c r="P1684" s="1">
        <f>MATCH(spotify_data[[#This Row],[album_id]],spotify_data[album_id],0)</f>
        <v>390</v>
      </c>
      <c r="Q1684" s="1" t="s">
        <v>2168</v>
      </c>
      <c r="R1684" s="2">
        <v>45359</v>
      </c>
      <c r="S1684" s="7">
        <f ca="1">+TODAY()-spotify_data[[#This Row],[Fecha lanzamiento Album]]</f>
        <v>672</v>
      </c>
      <c r="T1684" s="7">
        <f ca="1">+spotify_data[[#This Row],[Antigüedad Album Dias]]/60</f>
        <v>11.2</v>
      </c>
      <c r="U1684" s="8">
        <f ca="1">spotify_data[[#This Row],[Antigüedad Album Meses]]/12</f>
        <v>0.93333333333333324</v>
      </c>
      <c r="V1684">
        <v>13</v>
      </c>
      <c r="W1684" s="1" t="s">
        <v>20</v>
      </c>
      <c r="X1684" s="1" t="str">
        <f>+IF(spotify_data[[#This Row],[album_type]]="album","Album",IF(spotify_data[[#This Row],[album_type]]="single","Single","Compilation"))</f>
        <v>Album</v>
      </c>
      <c r="Y1684">
        <v>274</v>
      </c>
    </row>
    <row r="1685" spans="1:25" x14ac:dyDescent="0.3">
      <c r="A1685" s="1" t="s">
        <v>4444</v>
      </c>
      <c r="B1685" s="1">
        <v>522</v>
      </c>
      <c r="C1685" s="1" t="s">
        <v>4445</v>
      </c>
      <c r="D1685">
        <v>1</v>
      </c>
      <c r="E1685">
        <v>73</v>
      </c>
      <c r="F1685" s="10">
        <f>spotify_data[[#This Row],[track_popularity]]/100</f>
        <v>0.73</v>
      </c>
      <c r="G1685" s="9" t="b">
        <v>1</v>
      </c>
      <c r="H1685" s="1">
        <f>+IF(spotify_data[[#This Row],[explicit]]=FALSE,0,1)</f>
        <v>1</v>
      </c>
      <c r="I1685" s="1" t="s">
        <v>4125</v>
      </c>
      <c r="J1685" s="7">
        <f>MATCH(spotify_data[[#This Row],[artist_name]],spotify_data[artist_name],0)</f>
        <v>926</v>
      </c>
      <c r="K1685">
        <v>84</v>
      </c>
      <c r="L1685" s="10">
        <f>spotify_data[[#This Row],[artist_popularity]]/100</f>
        <v>0.84</v>
      </c>
      <c r="M1685">
        <v>41172203</v>
      </c>
      <c r="N1685" s="1" t="s">
        <v>23</v>
      </c>
      <c r="O1685" s="1" t="s">
        <v>4446</v>
      </c>
      <c r="P1685" s="1">
        <f>MATCH(spotify_data[[#This Row],[album_id]],spotify_data[album_id],0)</f>
        <v>1684</v>
      </c>
      <c r="Q1685" s="1" t="s">
        <v>4445</v>
      </c>
      <c r="R1685" s="2">
        <v>45333</v>
      </c>
      <c r="S1685" s="7">
        <f ca="1">+TODAY()-spotify_data[[#This Row],[Fecha lanzamiento Album]]</f>
        <v>698</v>
      </c>
      <c r="T1685" s="7">
        <f ca="1">+spotify_data[[#This Row],[Antigüedad Album Dias]]/60</f>
        <v>11.633333333333333</v>
      </c>
      <c r="U1685" s="8">
        <f ca="1">spotify_data[[#This Row],[Antigüedad Album Meses]]/12</f>
        <v>0.96944444444444444</v>
      </c>
      <c r="V1685">
        <v>1</v>
      </c>
      <c r="W1685" s="1" t="s">
        <v>21</v>
      </c>
      <c r="X1685" s="1" t="str">
        <f>+IF(spotify_data[[#This Row],[album_type]]="album","Album",IF(spotify_data[[#This Row],[album_type]]="single","Single","Compilation"))</f>
        <v>Single</v>
      </c>
      <c r="Y1685">
        <v>389</v>
      </c>
    </row>
    <row r="1686" spans="1:25" x14ac:dyDescent="0.3">
      <c r="A1686" s="1" t="s">
        <v>4714</v>
      </c>
      <c r="B1686" s="1">
        <v>2495</v>
      </c>
      <c r="C1686" s="1" t="s">
        <v>4715</v>
      </c>
      <c r="D1686">
        <v>5</v>
      </c>
      <c r="E1686">
        <v>73</v>
      </c>
      <c r="F1686" s="10">
        <f>spotify_data[[#This Row],[track_popularity]]/100</f>
        <v>0.73</v>
      </c>
      <c r="G1686" s="9" t="b">
        <v>1</v>
      </c>
      <c r="H1686" s="1">
        <f>+IF(spotify_data[[#This Row],[explicit]]=FALSE,0,1)</f>
        <v>1</v>
      </c>
      <c r="I1686" s="1" t="s">
        <v>4716</v>
      </c>
      <c r="J1686" s="7">
        <f>MATCH(spotify_data[[#This Row],[artist_name]],spotify_data[artist_name],0)</f>
        <v>1685</v>
      </c>
      <c r="K1686">
        <v>66</v>
      </c>
      <c r="L1686" s="10">
        <f>spotify_data[[#This Row],[artist_popularity]]/100</f>
        <v>0.66</v>
      </c>
      <c r="M1686">
        <v>794589</v>
      </c>
      <c r="N1686" s="1" t="s">
        <v>2226</v>
      </c>
      <c r="O1686" s="1" t="s">
        <v>4717</v>
      </c>
      <c r="P1686" s="1">
        <f>MATCH(spotify_data[[#This Row],[album_id]],spotify_data[album_id],0)</f>
        <v>1685</v>
      </c>
      <c r="Q1686" s="1" t="s">
        <v>4718</v>
      </c>
      <c r="R1686" s="2">
        <v>45247</v>
      </c>
      <c r="S1686" s="7">
        <f ca="1">+TODAY()-spotify_data[[#This Row],[Fecha lanzamiento Album]]</f>
        <v>784</v>
      </c>
      <c r="T1686" s="7">
        <f ca="1">+spotify_data[[#This Row],[Antigüedad Album Dias]]/60</f>
        <v>13.066666666666666</v>
      </c>
      <c r="U1686" s="8">
        <f ca="1">spotify_data[[#This Row],[Antigüedad Album Meses]]/12</f>
        <v>1.0888888888888888</v>
      </c>
      <c r="V1686">
        <v>14</v>
      </c>
      <c r="W1686" s="1" t="s">
        <v>20</v>
      </c>
      <c r="X1686" s="1" t="str">
        <f>+IF(spotify_data[[#This Row],[album_type]]="album","Album",IF(spotify_data[[#This Row],[album_type]]="single","Single","Compilation"))</f>
        <v>Album</v>
      </c>
      <c r="Y1686">
        <v>202</v>
      </c>
    </row>
    <row r="1687" spans="1:25" x14ac:dyDescent="0.3">
      <c r="A1687" s="1" t="s">
        <v>4847</v>
      </c>
      <c r="B1687" s="1">
        <v>964</v>
      </c>
      <c r="C1687" s="1" t="s">
        <v>4848</v>
      </c>
      <c r="D1687">
        <v>17</v>
      </c>
      <c r="E1687">
        <v>73</v>
      </c>
      <c r="F1687" s="10">
        <f>spotify_data[[#This Row],[track_popularity]]/100</f>
        <v>0.73</v>
      </c>
      <c r="G1687" s="9" t="b">
        <v>0</v>
      </c>
      <c r="H1687" s="1">
        <f>+IF(spotify_data[[#This Row],[explicit]]=FALSE,0,1)</f>
        <v>0</v>
      </c>
      <c r="I1687" s="1" t="s">
        <v>318</v>
      </c>
      <c r="J1687" s="7">
        <f>MATCH(spotify_data[[#This Row],[artist_name]],spotify_data[artist_name],0)</f>
        <v>2</v>
      </c>
      <c r="K1687">
        <v>100</v>
      </c>
      <c r="L1687" s="10">
        <f>spotify_data[[#This Row],[artist_popularity]]/100</f>
        <v>1</v>
      </c>
      <c r="M1687">
        <v>145396321</v>
      </c>
      <c r="N1687" s="1" t="s">
        <v>319</v>
      </c>
      <c r="O1687" s="1" t="s">
        <v>4843</v>
      </c>
      <c r="P1687" s="1">
        <f>MATCH(spotify_data[[#This Row],[album_id]],spotify_data[album_id],0)</f>
        <v>1348</v>
      </c>
      <c r="Q1687" s="1" t="s">
        <v>4844</v>
      </c>
      <c r="R1687" s="2">
        <v>45225</v>
      </c>
      <c r="S1687" s="7">
        <f ca="1">+TODAY()-spotify_data[[#This Row],[Fecha lanzamiento Album]]</f>
        <v>806</v>
      </c>
      <c r="T1687" s="7">
        <f ca="1">+spotify_data[[#This Row],[Antigüedad Album Dias]]/60</f>
        <v>13.433333333333334</v>
      </c>
      <c r="U1687" s="8">
        <f ca="1">spotify_data[[#This Row],[Antigüedad Album Meses]]/12</f>
        <v>1.1194444444444445</v>
      </c>
      <c r="V1687">
        <v>21</v>
      </c>
      <c r="W1687" s="1" t="s">
        <v>20</v>
      </c>
      <c r="X1687" s="1" t="str">
        <f>+IF(spotify_data[[#This Row],[album_type]]="album","Album",IF(spotify_data[[#This Row],[album_type]]="single","Single","Compilation"))</f>
        <v>Album</v>
      </c>
      <c r="Y1687">
        <v>3</v>
      </c>
    </row>
    <row r="1688" spans="1:25" x14ac:dyDescent="0.3">
      <c r="A1688" s="1" t="s">
        <v>4849</v>
      </c>
      <c r="B1688" s="1">
        <v>3909</v>
      </c>
      <c r="C1688" s="1" t="s">
        <v>4850</v>
      </c>
      <c r="D1688">
        <v>3</v>
      </c>
      <c r="E1688">
        <v>73</v>
      </c>
      <c r="F1688" s="10">
        <f>spotify_data[[#This Row],[track_popularity]]/100</f>
        <v>0.73</v>
      </c>
      <c r="G1688" s="9" t="b">
        <v>0</v>
      </c>
      <c r="H1688" s="1">
        <f>+IF(spotify_data[[#This Row],[explicit]]=FALSE,0,1)</f>
        <v>0</v>
      </c>
      <c r="I1688" s="1" t="s">
        <v>318</v>
      </c>
      <c r="J1688" s="7">
        <f>MATCH(spotify_data[[#This Row],[artist_name]],spotify_data[artist_name],0)</f>
        <v>2</v>
      </c>
      <c r="K1688">
        <v>100</v>
      </c>
      <c r="L1688" s="10">
        <f>spotify_data[[#This Row],[artist_popularity]]/100</f>
        <v>1</v>
      </c>
      <c r="M1688">
        <v>145443567</v>
      </c>
      <c r="N1688" s="1" t="s">
        <v>319</v>
      </c>
      <c r="O1688" s="1" t="s">
        <v>4843</v>
      </c>
      <c r="P1688" s="1">
        <f>MATCH(spotify_data[[#This Row],[album_id]],spotify_data[album_id],0)</f>
        <v>1348</v>
      </c>
      <c r="Q1688" s="1" t="s">
        <v>4844</v>
      </c>
      <c r="R1688" s="2">
        <v>45225</v>
      </c>
      <c r="S1688" s="7">
        <f ca="1">+TODAY()-spotify_data[[#This Row],[Fecha lanzamiento Album]]</f>
        <v>806</v>
      </c>
      <c r="T1688" s="7">
        <f ca="1">+spotify_data[[#This Row],[Antigüedad Album Dias]]/60</f>
        <v>13.433333333333334</v>
      </c>
      <c r="U1688" s="8">
        <f ca="1">spotify_data[[#This Row],[Antigüedad Album Meses]]/12</f>
        <v>1.1194444444444445</v>
      </c>
      <c r="V1688">
        <v>21</v>
      </c>
      <c r="W1688" s="1" t="s">
        <v>20</v>
      </c>
      <c r="X1688" s="1" t="str">
        <f>+IF(spotify_data[[#This Row],[album_type]]="album","Album",IF(spotify_data[[#This Row],[album_type]]="single","Single","Compilation"))</f>
        <v>Album</v>
      </c>
      <c r="Y1688">
        <v>385</v>
      </c>
    </row>
    <row r="1689" spans="1:25" x14ac:dyDescent="0.3">
      <c r="A1689" s="1" t="s">
        <v>4947</v>
      </c>
      <c r="B1689" s="1">
        <v>8521</v>
      </c>
      <c r="C1689" s="1" t="s">
        <v>4948</v>
      </c>
      <c r="D1689">
        <v>1</v>
      </c>
      <c r="E1689">
        <v>73</v>
      </c>
      <c r="F1689" s="10">
        <f>spotify_data[[#This Row],[track_popularity]]/100</f>
        <v>0.73</v>
      </c>
      <c r="G1689" s="9" t="b">
        <v>1</v>
      </c>
      <c r="H1689" s="1">
        <f>+IF(spotify_data[[#This Row],[explicit]]=FALSE,0,1)</f>
        <v>1</v>
      </c>
      <c r="I1689" s="1" t="s">
        <v>4802</v>
      </c>
      <c r="J1689" s="7">
        <f>MATCH(spotify_data[[#This Row],[artist_name]],spotify_data[artist_name],0)</f>
        <v>309</v>
      </c>
      <c r="K1689">
        <v>79</v>
      </c>
      <c r="L1689" s="10">
        <f>spotify_data[[#This Row],[artist_popularity]]/100</f>
        <v>0.79</v>
      </c>
      <c r="M1689">
        <v>18615260</v>
      </c>
      <c r="N1689" s="1" t="s">
        <v>273</v>
      </c>
      <c r="O1689" s="1" t="s">
        <v>4949</v>
      </c>
      <c r="P1689" s="1">
        <f>MATCH(spotify_data[[#This Row],[album_id]],spotify_data[album_id],0)</f>
        <v>1688</v>
      </c>
      <c r="Q1689" s="1" t="s">
        <v>4948</v>
      </c>
      <c r="R1689" s="2">
        <v>45198</v>
      </c>
      <c r="S1689" s="7">
        <f ca="1">+TODAY()-spotify_data[[#This Row],[Fecha lanzamiento Album]]</f>
        <v>833</v>
      </c>
      <c r="T1689" s="7">
        <f ca="1">+spotify_data[[#This Row],[Antigüedad Album Dias]]/60</f>
        <v>13.883333333333333</v>
      </c>
      <c r="U1689" s="8">
        <f ca="1">spotify_data[[#This Row],[Antigüedad Album Meses]]/12</f>
        <v>1.1569444444444443</v>
      </c>
      <c r="V1689">
        <v>3</v>
      </c>
      <c r="W1689" s="1" t="s">
        <v>21</v>
      </c>
      <c r="X1689" s="1" t="str">
        <f>+IF(spotify_data[[#This Row],[album_type]]="album","Album",IF(spotify_data[[#This Row],[album_type]]="single","Single","Compilation"))</f>
        <v>Single</v>
      </c>
      <c r="Y1689">
        <v>336</v>
      </c>
    </row>
    <row r="1690" spans="1:25" x14ac:dyDescent="0.3">
      <c r="A1690" s="1" t="s">
        <v>5068</v>
      </c>
      <c r="B1690" s="1">
        <v>6228</v>
      </c>
      <c r="C1690" s="1" t="s">
        <v>4213</v>
      </c>
      <c r="D1690">
        <v>1</v>
      </c>
      <c r="E1690">
        <v>73</v>
      </c>
      <c r="F1690" s="10">
        <f>spotify_data[[#This Row],[track_popularity]]/100</f>
        <v>0.73</v>
      </c>
      <c r="G1690" s="9" t="b">
        <v>1</v>
      </c>
      <c r="H1690" s="1">
        <f>+IF(spotify_data[[#This Row],[explicit]]=FALSE,0,1)</f>
        <v>1</v>
      </c>
      <c r="I1690" s="1" t="s">
        <v>854</v>
      </c>
      <c r="J1690" s="7">
        <f>MATCH(spotify_data[[#This Row],[artist_name]],spotify_data[artist_name],0)</f>
        <v>127</v>
      </c>
      <c r="K1690">
        <v>85</v>
      </c>
      <c r="L1690" s="10">
        <f>spotify_data[[#This Row],[artist_popularity]]/100</f>
        <v>0.85</v>
      </c>
      <c r="M1690">
        <v>49067177</v>
      </c>
      <c r="N1690" s="1" t="s">
        <v>855</v>
      </c>
      <c r="O1690" s="1" t="s">
        <v>5069</v>
      </c>
      <c r="P1690" s="1">
        <f>MATCH(spotify_data[[#This Row],[album_id]],spotify_data[album_id],0)</f>
        <v>233</v>
      </c>
      <c r="Q1690" s="1" t="s">
        <v>5070</v>
      </c>
      <c r="R1690" s="2">
        <v>45177</v>
      </c>
      <c r="S1690" s="7">
        <f ca="1">+TODAY()-spotify_data[[#This Row],[Fecha lanzamiento Album]]</f>
        <v>854</v>
      </c>
      <c r="T1690" s="7">
        <f ca="1">+spotify_data[[#This Row],[Antigüedad Album Dias]]/60</f>
        <v>14.233333333333333</v>
      </c>
      <c r="U1690" s="8">
        <f ca="1">spotify_data[[#This Row],[Antigüedad Album Meses]]/12</f>
        <v>1.1861111111111111</v>
      </c>
      <c r="V1690">
        <v>12</v>
      </c>
      <c r="W1690" s="1" t="s">
        <v>20</v>
      </c>
      <c r="X1690" s="1" t="str">
        <f>+IF(spotify_data[[#This Row],[album_type]]="album","Album",IF(spotify_data[[#This Row],[album_type]]="single","Single","Compilation"))</f>
        <v>Album</v>
      </c>
      <c r="Y1690">
        <v>276</v>
      </c>
    </row>
    <row r="1691" spans="1:25" x14ac:dyDescent="0.3">
      <c r="A1691" s="1" t="s">
        <v>5078</v>
      </c>
      <c r="B1691" s="1">
        <v>57</v>
      </c>
      <c r="C1691" s="1" t="s">
        <v>4159</v>
      </c>
      <c r="D1691">
        <v>9</v>
      </c>
      <c r="E1691">
        <v>73</v>
      </c>
      <c r="F1691" s="10">
        <f>spotify_data[[#This Row],[track_popularity]]/100</f>
        <v>0.73</v>
      </c>
      <c r="G1691" s="9" t="b">
        <v>1</v>
      </c>
      <c r="H1691" s="1">
        <f>+IF(spotify_data[[#This Row],[explicit]]=FALSE,0,1)</f>
        <v>1</v>
      </c>
      <c r="I1691" s="1" t="s">
        <v>854</v>
      </c>
      <c r="J1691" s="7">
        <f>MATCH(spotify_data[[#This Row],[artist_name]],spotify_data[artist_name],0)</f>
        <v>127</v>
      </c>
      <c r="K1691">
        <v>85</v>
      </c>
      <c r="L1691" s="10">
        <f>spotify_data[[#This Row],[artist_popularity]]/100</f>
        <v>0.85</v>
      </c>
      <c r="M1691">
        <v>49067177</v>
      </c>
      <c r="N1691" s="1" t="s">
        <v>855</v>
      </c>
      <c r="O1691" s="1" t="s">
        <v>5069</v>
      </c>
      <c r="P1691" s="1">
        <f>MATCH(spotify_data[[#This Row],[album_id]],spotify_data[album_id],0)</f>
        <v>233</v>
      </c>
      <c r="Q1691" s="1" t="s">
        <v>5070</v>
      </c>
      <c r="R1691" s="2">
        <v>45177</v>
      </c>
      <c r="S1691" s="7">
        <f ca="1">+TODAY()-spotify_data[[#This Row],[Fecha lanzamiento Album]]</f>
        <v>854</v>
      </c>
      <c r="T1691" s="7">
        <f ca="1">+spotify_data[[#This Row],[Antigüedad Album Dias]]/60</f>
        <v>14.233333333333333</v>
      </c>
      <c r="U1691" s="8">
        <f ca="1">spotify_data[[#This Row],[Antigüedad Album Meses]]/12</f>
        <v>1.1861111111111111</v>
      </c>
      <c r="V1691">
        <v>12</v>
      </c>
      <c r="W1691" s="1" t="s">
        <v>20</v>
      </c>
      <c r="X1691" s="1" t="str">
        <f>+IF(spotify_data[[#This Row],[album_type]]="album","Album",IF(spotify_data[[#This Row],[album_type]]="single","Single","Compilation"))</f>
        <v>Album</v>
      </c>
      <c r="Y1691">
        <v>257</v>
      </c>
    </row>
    <row r="1692" spans="1:25" x14ac:dyDescent="0.3">
      <c r="A1692" s="1" t="s">
        <v>5294</v>
      </c>
      <c r="B1692" s="1">
        <v>5917</v>
      </c>
      <c r="C1692" s="1" t="s">
        <v>5295</v>
      </c>
      <c r="D1692">
        <v>7</v>
      </c>
      <c r="E1692">
        <v>73</v>
      </c>
      <c r="F1692" s="10">
        <f>spotify_data[[#This Row],[track_popularity]]/100</f>
        <v>0.73</v>
      </c>
      <c r="G1692" s="9" t="b">
        <v>1</v>
      </c>
      <c r="H1692" s="1">
        <f>+IF(spotify_data[[#This Row],[explicit]]=FALSE,0,1)</f>
        <v>1</v>
      </c>
      <c r="I1692" s="1" t="s">
        <v>5268</v>
      </c>
      <c r="J1692" s="7">
        <f>MATCH(spotify_data[[#This Row],[artist_name]],spotify_data[artist_name],0)</f>
        <v>254</v>
      </c>
      <c r="K1692">
        <v>89</v>
      </c>
      <c r="L1692" s="10">
        <f>spotify_data[[#This Row],[artist_popularity]]/100</f>
        <v>0.89</v>
      </c>
      <c r="M1692">
        <v>41107596</v>
      </c>
      <c r="N1692" s="1" t="s">
        <v>1366</v>
      </c>
      <c r="O1692" s="1" t="s">
        <v>5269</v>
      </c>
      <c r="P1692" s="1">
        <f>MATCH(spotify_data[[#This Row],[album_id]],spotify_data[album_id],0)</f>
        <v>311</v>
      </c>
      <c r="Q1692" s="1" t="s">
        <v>5270</v>
      </c>
      <c r="R1692" s="2">
        <v>45135</v>
      </c>
      <c r="S1692" s="7">
        <f ca="1">+TODAY()-spotify_data[[#This Row],[Fecha lanzamiento Album]]</f>
        <v>896</v>
      </c>
      <c r="T1692" s="7">
        <f ca="1">+spotify_data[[#This Row],[Antigüedad Album Dias]]/60</f>
        <v>14.933333333333334</v>
      </c>
      <c r="U1692" s="8">
        <f ca="1">spotify_data[[#This Row],[Antigüedad Album Meses]]/12</f>
        <v>1.2444444444444445</v>
      </c>
      <c r="V1692">
        <v>19</v>
      </c>
      <c r="W1692" s="1" t="s">
        <v>20</v>
      </c>
      <c r="X1692" s="1" t="str">
        <f>+IF(spotify_data[[#This Row],[album_type]]="album","Album",IF(spotify_data[[#This Row],[album_type]]="single","Single","Compilation"))</f>
        <v>Album</v>
      </c>
      <c r="Y1692">
        <v>41</v>
      </c>
    </row>
    <row r="1693" spans="1:25" x14ac:dyDescent="0.3">
      <c r="A1693" s="1" t="s">
        <v>5300</v>
      </c>
      <c r="B1693" s="1">
        <v>2312</v>
      </c>
      <c r="C1693" s="1" t="s">
        <v>5301</v>
      </c>
      <c r="D1693">
        <v>1</v>
      </c>
      <c r="E1693">
        <v>73</v>
      </c>
      <c r="F1693" s="10">
        <f>spotify_data[[#This Row],[track_popularity]]/100</f>
        <v>0.73</v>
      </c>
      <c r="G1693" s="9" t="b">
        <v>1</v>
      </c>
      <c r="H1693" s="1">
        <f>+IF(spotify_data[[#This Row],[explicit]]=FALSE,0,1)</f>
        <v>1</v>
      </c>
      <c r="I1693" s="1" t="s">
        <v>3460</v>
      </c>
      <c r="J1693" s="7">
        <f>MATCH(spotify_data[[#This Row],[artist_name]],spotify_data[artist_name],0)</f>
        <v>1337</v>
      </c>
      <c r="K1693">
        <v>74</v>
      </c>
      <c r="L1693" s="10">
        <f>spotify_data[[#This Row],[artist_popularity]]/100</f>
        <v>0.74</v>
      </c>
      <c r="M1693">
        <v>4573539</v>
      </c>
      <c r="N1693" s="1" t="s">
        <v>3461</v>
      </c>
      <c r="O1693" s="1" t="s">
        <v>5302</v>
      </c>
      <c r="P1693" s="1">
        <f>MATCH(spotify_data[[#This Row],[album_id]],spotify_data[album_id],0)</f>
        <v>1692</v>
      </c>
      <c r="Q1693" s="1" t="s">
        <v>5301</v>
      </c>
      <c r="R1693" s="2">
        <v>45133</v>
      </c>
      <c r="S1693" s="7">
        <f ca="1">+TODAY()-spotify_data[[#This Row],[Fecha lanzamiento Album]]</f>
        <v>898</v>
      </c>
      <c r="T1693" s="7">
        <f ca="1">+spotify_data[[#This Row],[Antigüedad Album Dias]]/60</f>
        <v>14.966666666666667</v>
      </c>
      <c r="U1693" s="8">
        <f ca="1">spotify_data[[#This Row],[Antigüedad Album Meses]]/12</f>
        <v>1.2472222222222222</v>
      </c>
      <c r="V1693">
        <v>1</v>
      </c>
      <c r="W1693" s="1" t="s">
        <v>21</v>
      </c>
      <c r="X1693" s="1" t="str">
        <f>+IF(spotify_data[[#This Row],[album_type]]="album","Album",IF(spotify_data[[#This Row],[album_type]]="single","Single","Compilation"))</f>
        <v>Single</v>
      </c>
      <c r="Y1693">
        <v>212</v>
      </c>
    </row>
    <row r="1694" spans="1:25" x14ac:dyDescent="0.3">
      <c r="A1694" s="1" t="s">
        <v>6110</v>
      </c>
      <c r="B1694" s="1">
        <v>6796</v>
      </c>
      <c r="C1694" s="1" t="s">
        <v>6111</v>
      </c>
      <c r="D1694">
        <v>2</v>
      </c>
      <c r="E1694">
        <v>73</v>
      </c>
      <c r="F1694" s="10">
        <f>spotify_data[[#This Row],[track_popularity]]/100</f>
        <v>0.73</v>
      </c>
      <c r="G1694" s="9" t="b">
        <v>0</v>
      </c>
      <c r="H1694" s="1">
        <f>+IF(spotify_data[[#This Row],[explicit]]=FALSE,0,1)</f>
        <v>0</v>
      </c>
      <c r="I1694" s="1" t="s">
        <v>6112</v>
      </c>
      <c r="J1694" s="7">
        <f>MATCH(spotify_data[[#This Row],[artist_name]],spotify_data[artist_name],0)</f>
        <v>1547</v>
      </c>
      <c r="K1694">
        <v>70</v>
      </c>
      <c r="L1694" s="10">
        <f>spotify_data[[#This Row],[artist_popularity]]/100</f>
        <v>0.7</v>
      </c>
      <c r="M1694">
        <v>671778</v>
      </c>
      <c r="N1694" s="1" t="s">
        <v>23</v>
      </c>
      <c r="O1694" s="1" t="s">
        <v>6113</v>
      </c>
      <c r="P1694" s="1">
        <f>MATCH(spotify_data[[#This Row],[album_id]],spotify_data[album_id],0)</f>
        <v>1693</v>
      </c>
      <c r="Q1694" s="1" t="s">
        <v>6114</v>
      </c>
      <c r="R1694" s="2">
        <v>44946</v>
      </c>
      <c r="S1694" s="7">
        <f ca="1">+TODAY()-spotify_data[[#This Row],[Fecha lanzamiento Album]]</f>
        <v>1085</v>
      </c>
      <c r="T1694" s="7">
        <f ca="1">+spotify_data[[#This Row],[Antigüedad Album Dias]]/60</f>
        <v>18.083333333333332</v>
      </c>
      <c r="U1694" s="8">
        <f ca="1">spotify_data[[#This Row],[Antigüedad Album Meses]]/12</f>
        <v>1.5069444444444444</v>
      </c>
      <c r="V1694">
        <v>2</v>
      </c>
      <c r="W1694" s="1" t="s">
        <v>21</v>
      </c>
      <c r="X1694" s="1" t="str">
        <f>+IF(spotify_data[[#This Row],[album_type]]="album","Album",IF(spotify_data[[#This Row],[album_type]]="single","Single","Compilation"))</f>
        <v>Single</v>
      </c>
      <c r="Y1694">
        <v>194</v>
      </c>
    </row>
    <row r="1695" spans="1:25" x14ac:dyDescent="0.3">
      <c r="A1695" s="1" t="s">
        <v>6382</v>
      </c>
      <c r="B1695" s="1">
        <v>6329</v>
      </c>
      <c r="C1695" s="1" t="s">
        <v>6383</v>
      </c>
      <c r="D1695">
        <v>2</v>
      </c>
      <c r="E1695">
        <v>73</v>
      </c>
      <c r="F1695" s="10">
        <f>spotify_data[[#This Row],[track_popularity]]/100</f>
        <v>0.73</v>
      </c>
      <c r="G1695" s="9" t="b">
        <v>0</v>
      </c>
      <c r="H1695" s="1">
        <f>+IF(spotify_data[[#This Row],[explicit]]=FALSE,0,1)</f>
        <v>0</v>
      </c>
      <c r="I1695" s="1" t="s">
        <v>6384</v>
      </c>
      <c r="J1695" s="7">
        <f>MATCH(spotify_data[[#This Row],[artist_name]],spotify_data[artist_name],0)</f>
        <v>917</v>
      </c>
      <c r="K1695">
        <v>74</v>
      </c>
      <c r="L1695" s="10">
        <f>spotify_data[[#This Row],[artist_popularity]]/100</f>
        <v>0.74</v>
      </c>
      <c r="M1695">
        <v>15743681</v>
      </c>
      <c r="N1695" s="1" t="s">
        <v>23</v>
      </c>
      <c r="O1695" s="1" t="s">
        <v>6385</v>
      </c>
      <c r="P1695" s="1">
        <f>MATCH(spotify_data[[#This Row],[album_id]],spotify_data[album_id],0)</f>
        <v>1694</v>
      </c>
      <c r="Q1695" s="1" t="s">
        <v>6386</v>
      </c>
      <c r="R1695" s="2">
        <v>44855</v>
      </c>
      <c r="S1695" s="7">
        <f ca="1">+TODAY()-spotify_data[[#This Row],[Fecha lanzamiento Album]]</f>
        <v>1176</v>
      </c>
      <c r="T1695" s="7">
        <f ca="1">+spotify_data[[#This Row],[Antigüedad Album Dias]]/60</f>
        <v>19.600000000000001</v>
      </c>
      <c r="U1695" s="8">
        <f ca="1">spotify_data[[#This Row],[Antigüedad Album Meses]]/12</f>
        <v>1.6333333333333335</v>
      </c>
      <c r="V1695">
        <v>16</v>
      </c>
      <c r="W1695" s="1" t="s">
        <v>20</v>
      </c>
      <c r="X1695" s="1" t="str">
        <f>+IF(spotify_data[[#This Row],[album_type]]="album","Album",IF(spotify_data[[#This Row],[album_type]]="single","Single","Compilation"))</f>
        <v>Album</v>
      </c>
      <c r="Y1695">
        <v>223</v>
      </c>
    </row>
    <row r="1696" spans="1:25" x14ac:dyDescent="0.3">
      <c r="A1696" s="1" t="s">
        <v>6392</v>
      </c>
      <c r="B1696" s="1">
        <v>6183</v>
      </c>
      <c r="C1696" s="1" t="s">
        <v>6381</v>
      </c>
      <c r="D1696">
        <v>6</v>
      </c>
      <c r="E1696">
        <v>73</v>
      </c>
      <c r="F1696" s="10">
        <f>spotify_data[[#This Row],[track_popularity]]/100</f>
        <v>0.73</v>
      </c>
      <c r="G1696" s="9" t="b">
        <v>0</v>
      </c>
      <c r="H1696" s="1">
        <f>+IF(spotify_data[[#This Row],[explicit]]=FALSE,0,1)</f>
        <v>0</v>
      </c>
      <c r="I1696" s="1" t="s">
        <v>318</v>
      </c>
      <c r="J1696" s="7">
        <f>MATCH(spotify_data[[#This Row],[artist_name]],spotify_data[artist_name],0)</f>
        <v>2</v>
      </c>
      <c r="K1696">
        <v>100</v>
      </c>
      <c r="L1696" s="10">
        <f>spotify_data[[#This Row],[artist_popularity]]/100</f>
        <v>1</v>
      </c>
      <c r="M1696">
        <v>145396321</v>
      </c>
      <c r="N1696" s="1" t="s">
        <v>319</v>
      </c>
      <c r="O1696" s="1" t="s">
        <v>6388</v>
      </c>
      <c r="P1696" s="1">
        <f>MATCH(spotify_data[[#This Row],[album_id]],spotify_data[album_id],0)</f>
        <v>742</v>
      </c>
      <c r="Q1696" s="1" t="s">
        <v>6389</v>
      </c>
      <c r="R1696" s="2">
        <v>44855</v>
      </c>
      <c r="S1696" s="7">
        <f ca="1">+TODAY()-spotify_data[[#This Row],[Fecha lanzamiento Album]]</f>
        <v>1176</v>
      </c>
      <c r="T1696" s="7">
        <f ca="1">+spotify_data[[#This Row],[Antigüedad Album Dias]]/60</f>
        <v>19.600000000000001</v>
      </c>
      <c r="U1696" s="8">
        <f ca="1">spotify_data[[#This Row],[Antigüedad Album Meses]]/12</f>
        <v>1.6333333333333335</v>
      </c>
      <c r="V1696">
        <v>13</v>
      </c>
      <c r="W1696" s="1" t="s">
        <v>20</v>
      </c>
      <c r="X1696" s="1" t="str">
        <f>+IF(spotify_data[[#This Row],[album_type]]="album","Album",IF(spotify_data[[#This Row],[album_type]]="single","Single","Compilation"))</f>
        <v>Album</v>
      </c>
      <c r="Y1696">
        <v>291</v>
      </c>
    </row>
    <row r="1697" spans="1:25" x14ac:dyDescent="0.3">
      <c r="A1697" s="1" t="s">
        <v>6626</v>
      </c>
      <c r="B1697" s="1">
        <v>3324</v>
      </c>
      <c r="C1697" s="1" t="s">
        <v>6627</v>
      </c>
      <c r="D1697">
        <v>1</v>
      </c>
      <c r="E1697">
        <v>73</v>
      </c>
      <c r="F1697" s="10">
        <f>spotify_data[[#This Row],[track_popularity]]/100</f>
        <v>0.73</v>
      </c>
      <c r="G1697" s="9" t="b">
        <v>0</v>
      </c>
      <c r="H1697" s="1">
        <f>+IF(spotify_data[[#This Row],[explicit]]=FALSE,0,1)</f>
        <v>0</v>
      </c>
      <c r="I1697" s="1" t="s">
        <v>3099</v>
      </c>
      <c r="J1697" s="7">
        <f>MATCH(spotify_data[[#This Row],[artist_name]],spotify_data[artist_name],0)</f>
        <v>1696</v>
      </c>
      <c r="K1697">
        <v>68</v>
      </c>
      <c r="L1697" s="10">
        <f>spotify_data[[#This Row],[artist_popularity]]/100</f>
        <v>0.68</v>
      </c>
      <c r="M1697">
        <v>1391888</v>
      </c>
      <c r="N1697" s="1" t="s">
        <v>23</v>
      </c>
      <c r="O1697" s="1" t="s">
        <v>6628</v>
      </c>
      <c r="P1697" s="1">
        <f>MATCH(spotify_data[[#This Row],[album_id]],spotify_data[album_id],0)</f>
        <v>1696</v>
      </c>
      <c r="Q1697" s="1" t="s">
        <v>6627</v>
      </c>
      <c r="R1697" s="2">
        <v>44791</v>
      </c>
      <c r="S1697" s="7">
        <f ca="1">+TODAY()-spotify_data[[#This Row],[Fecha lanzamiento Album]]</f>
        <v>1240</v>
      </c>
      <c r="T1697" s="7">
        <f ca="1">+spotify_data[[#This Row],[Antigüedad Album Dias]]/60</f>
        <v>20.666666666666668</v>
      </c>
      <c r="U1697" s="8">
        <f ca="1">spotify_data[[#This Row],[Antigüedad Album Meses]]/12</f>
        <v>1.7222222222222223</v>
      </c>
      <c r="V1697">
        <v>3</v>
      </c>
      <c r="W1697" s="1" t="s">
        <v>21</v>
      </c>
      <c r="X1697" s="1" t="str">
        <f>+IF(spotify_data[[#This Row],[album_type]]="album","Album",IF(spotify_data[[#This Row],[album_type]]="single","Single","Compilation"))</f>
        <v>Single</v>
      </c>
      <c r="Y1697">
        <v>358</v>
      </c>
    </row>
    <row r="1698" spans="1:25" x14ac:dyDescent="0.3">
      <c r="A1698" s="1" t="s">
        <v>6715</v>
      </c>
      <c r="B1698" s="1">
        <v>1932</v>
      </c>
      <c r="C1698" s="1" t="s">
        <v>6716</v>
      </c>
      <c r="D1698">
        <v>4</v>
      </c>
      <c r="E1698">
        <v>73</v>
      </c>
      <c r="F1698" s="10">
        <f>spotify_data[[#This Row],[track_popularity]]/100</f>
        <v>0.73</v>
      </c>
      <c r="G1698" s="9" t="b">
        <v>1</v>
      </c>
      <c r="H1698" s="1">
        <f>+IF(spotify_data[[#This Row],[explicit]]=FALSE,0,1)</f>
        <v>1</v>
      </c>
      <c r="I1698" s="1" t="s">
        <v>4125</v>
      </c>
      <c r="J1698" s="7">
        <f>MATCH(spotify_data[[#This Row],[artist_name]],spotify_data[artist_name],0)</f>
        <v>926</v>
      </c>
      <c r="K1698">
        <v>84</v>
      </c>
      <c r="L1698" s="10">
        <f>spotify_data[[#This Row],[artist_popularity]]/100</f>
        <v>0.84</v>
      </c>
      <c r="M1698">
        <v>41180800</v>
      </c>
      <c r="N1698" s="1" t="s">
        <v>23</v>
      </c>
      <c r="O1698" s="1" t="s">
        <v>6686</v>
      </c>
      <c r="P1698" s="1">
        <f>MATCH(spotify_data[[#This Row],[album_id]],spotify_data[album_id],0)</f>
        <v>1697</v>
      </c>
      <c r="Q1698" s="1" t="s">
        <v>6687</v>
      </c>
      <c r="R1698" s="2">
        <v>44771</v>
      </c>
      <c r="S1698" s="7">
        <f ca="1">+TODAY()-spotify_data[[#This Row],[Fecha lanzamiento Album]]</f>
        <v>1260</v>
      </c>
      <c r="T1698" s="7">
        <f ca="1">+spotify_data[[#This Row],[Antigüedad Album Dias]]/60</f>
        <v>21</v>
      </c>
      <c r="U1698" s="8">
        <f ca="1">spotify_data[[#This Row],[Antigüedad Album Meses]]/12</f>
        <v>1.75</v>
      </c>
      <c r="V1698">
        <v>16</v>
      </c>
      <c r="W1698" s="1" t="s">
        <v>20</v>
      </c>
      <c r="X1698" s="1" t="str">
        <f>+IF(spotify_data[[#This Row],[album_type]]="album","Album",IF(spotify_data[[#This Row],[album_type]]="single","Single","Compilation"))</f>
        <v>Album</v>
      </c>
      <c r="Y1698">
        <v>375</v>
      </c>
    </row>
    <row r="1699" spans="1:25" x14ac:dyDescent="0.3">
      <c r="A1699" s="1" t="s">
        <v>7176</v>
      </c>
      <c r="B1699" s="1">
        <v>96</v>
      </c>
      <c r="C1699" s="1" t="s">
        <v>7177</v>
      </c>
      <c r="D1699">
        <v>2</v>
      </c>
      <c r="E1699">
        <v>73</v>
      </c>
      <c r="F1699" s="10">
        <f>spotify_data[[#This Row],[track_popularity]]/100</f>
        <v>0.73</v>
      </c>
      <c r="G1699" s="9" t="b">
        <v>0</v>
      </c>
      <c r="H1699" s="1">
        <f>+IF(spotify_data[[#This Row],[explicit]]=FALSE,0,1)</f>
        <v>0</v>
      </c>
      <c r="I1699" s="1" t="s">
        <v>7178</v>
      </c>
      <c r="J1699" s="7">
        <f>MATCH(spotify_data[[#This Row],[artist_name]],spotify_data[artist_name],0)</f>
        <v>1698</v>
      </c>
      <c r="K1699">
        <v>58</v>
      </c>
      <c r="L1699" s="10">
        <f>spotify_data[[#This Row],[artist_popularity]]/100</f>
        <v>0.57999999999999996</v>
      </c>
      <c r="M1699">
        <v>177128</v>
      </c>
      <c r="N1699" s="1" t="s">
        <v>23</v>
      </c>
      <c r="O1699" s="1" t="s">
        <v>7179</v>
      </c>
      <c r="P1699" s="1">
        <f>MATCH(spotify_data[[#This Row],[album_id]],spotify_data[album_id],0)</f>
        <v>1698</v>
      </c>
      <c r="Q1699" s="1" t="s">
        <v>7180</v>
      </c>
      <c r="R1699" s="2">
        <v>44673</v>
      </c>
      <c r="S1699" s="7">
        <f ca="1">+TODAY()-spotify_data[[#This Row],[Fecha lanzamiento Album]]</f>
        <v>1358</v>
      </c>
      <c r="T1699" s="7">
        <f ca="1">+spotify_data[[#This Row],[Antigüedad Album Dias]]/60</f>
        <v>22.633333333333333</v>
      </c>
      <c r="U1699" s="8">
        <f ca="1">spotify_data[[#This Row],[Antigüedad Album Meses]]/12</f>
        <v>1.8861111111111111</v>
      </c>
      <c r="V1699">
        <v>9</v>
      </c>
      <c r="W1699" s="1" t="s">
        <v>20</v>
      </c>
      <c r="X1699" s="1" t="str">
        <f>+IF(spotify_data[[#This Row],[album_type]]="album","Album",IF(spotify_data[[#This Row],[album_type]]="single","Single","Compilation"))</f>
        <v>Album</v>
      </c>
      <c r="Y1699">
        <v>426</v>
      </c>
    </row>
    <row r="1700" spans="1:25" x14ac:dyDescent="0.3">
      <c r="A1700" s="1" t="s">
        <v>7386</v>
      </c>
      <c r="B1700" s="1">
        <v>2725</v>
      </c>
      <c r="C1700" s="1" t="s">
        <v>2279</v>
      </c>
      <c r="D1700">
        <v>1</v>
      </c>
      <c r="E1700">
        <v>73</v>
      </c>
      <c r="F1700" s="10">
        <f>spotify_data[[#This Row],[track_popularity]]/100</f>
        <v>0.73</v>
      </c>
      <c r="G1700" s="9" t="b">
        <v>1</v>
      </c>
      <c r="H1700" s="1">
        <f>+IF(spotify_data[[#This Row],[explicit]]=FALSE,0,1)</f>
        <v>1</v>
      </c>
      <c r="I1700" s="1" t="s">
        <v>5556</v>
      </c>
      <c r="J1700" s="7">
        <f>MATCH(spotify_data[[#This Row],[artist_name]],spotify_data[artist_name],0)</f>
        <v>498</v>
      </c>
      <c r="K1700">
        <v>79</v>
      </c>
      <c r="L1700" s="10">
        <f>spotify_data[[#This Row],[artist_popularity]]/100</f>
        <v>0.79</v>
      </c>
      <c r="M1700">
        <v>6589368</v>
      </c>
      <c r="N1700" s="1" t="s">
        <v>5557</v>
      </c>
      <c r="O1700" s="1" t="s">
        <v>7387</v>
      </c>
      <c r="P1700" s="1">
        <f>MATCH(spotify_data[[#This Row],[album_id]],spotify_data[album_id],0)</f>
        <v>1699</v>
      </c>
      <c r="Q1700" s="1" t="s">
        <v>2279</v>
      </c>
      <c r="R1700" s="2">
        <v>44623</v>
      </c>
      <c r="S1700" s="7">
        <f ca="1">+TODAY()-spotify_data[[#This Row],[Fecha lanzamiento Album]]</f>
        <v>1408</v>
      </c>
      <c r="T1700" s="7">
        <f ca="1">+spotify_data[[#This Row],[Antigüedad Album Dias]]/60</f>
        <v>23.466666666666665</v>
      </c>
      <c r="U1700" s="8">
        <f ca="1">spotify_data[[#This Row],[Antigüedad Album Meses]]/12</f>
        <v>1.9555555555555555</v>
      </c>
      <c r="V1700">
        <v>1</v>
      </c>
      <c r="W1700" s="1" t="s">
        <v>21</v>
      </c>
      <c r="X1700" s="1" t="str">
        <f>+IF(spotify_data[[#This Row],[album_type]]="album","Album",IF(spotify_data[[#This Row],[album_type]]="single","Single","Compilation"))</f>
        <v>Single</v>
      </c>
      <c r="Y1700">
        <v>353</v>
      </c>
    </row>
    <row r="1701" spans="1:25" x14ac:dyDescent="0.3">
      <c r="A1701" s="1" t="s">
        <v>7567</v>
      </c>
      <c r="B1701" s="1">
        <v>2102</v>
      </c>
      <c r="C1701" s="1" t="s">
        <v>7568</v>
      </c>
      <c r="D1701">
        <v>5</v>
      </c>
      <c r="E1701">
        <v>73</v>
      </c>
      <c r="F1701" s="10">
        <f>spotify_data[[#This Row],[track_popularity]]/100</f>
        <v>0.73</v>
      </c>
      <c r="G1701" s="9" t="b">
        <v>0</v>
      </c>
      <c r="H1701" s="1">
        <f>+IF(spotify_data[[#This Row],[explicit]]=FALSE,0,1)</f>
        <v>0</v>
      </c>
      <c r="I1701" s="1" t="s">
        <v>7553</v>
      </c>
      <c r="J1701" s="7">
        <f>MATCH(spotify_data[[#This Row],[artist_name]],spotify_data[artist_name],0)</f>
        <v>240</v>
      </c>
      <c r="K1701">
        <v>79</v>
      </c>
      <c r="L1701" s="10">
        <f>spotify_data[[#This Row],[artist_popularity]]/100</f>
        <v>0.79</v>
      </c>
      <c r="M1701">
        <v>8276031</v>
      </c>
      <c r="N1701" s="1" t="s">
        <v>23</v>
      </c>
      <c r="O1701" s="1" t="s">
        <v>7554</v>
      </c>
      <c r="P1701" s="1">
        <f>MATCH(spotify_data[[#This Row],[album_id]],spotify_data[album_id],0)</f>
        <v>240</v>
      </c>
      <c r="Q1701" s="1" t="s">
        <v>7555</v>
      </c>
      <c r="R1701" s="2">
        <v>44540</v>
      </c>
      <c r="S1701" s="7">
        <f ca="1">+TODAY()-spotify_data[[#This Row],[Fecha lanzamiento Album]]</f>
        <v>1491</v>
      </c>
      <c r="T1701" s="7">
        <f ca="1">+spotify_data[[#This Row],[Antigüedad Album Dias]]/60</f>
        <v>24.85</v>
      </c>
      <c r="U1701" s="8">
        <f ca="1">spotify_data[[#This Row],[Antigüedad Album Meses]]/12</f>
        <v>2.0708333333333333</v>
      </c>
      <c r="V1701">
        <v>11</v>
      </c>
      <c r="W1701" s="1" t="s">
        <v>20</v>
      </c>
      <c r="X1701" s="1" t="str">
        <f>+IF(spotify_data[[#This Row],[album_type]]="album","Album",IF(spotify_data[[#This Row],[album_type]]="single","Single","Compilation"))</f>
        <v>Album</v>
      </c>
      <c r="Y1701">
        <v>253</v>
      </c>
    </row>
    <row r="1702" spans="1:25" x14ac:dyDescent="0.3">
      <c r="A1702" s="1" t="s">
        <v>7593</v>
      </c>
      <c r="B1702" s="1">
        <v>783</v>
      </c>
      <c r="C1702" s="1" t="s">
        <v>7594</v>
      </c>
      <c r="D1702">
        <v>1</v>
      </c>
      <c r="E1702">
        <v>73</v>
      </c>
      <c r="F1702" s="10">
        <f>spotify_data[[#This Row],[track_popularity]]/100</f>
        <v>0.73</v>
      </c>
      <c r="G1702" s="9" t="b">
        <v>1</v>
      </c>
      <c r="H1702" s="1">
        <f>+IF(spotify_data[[#This Row],[explicit]]=FALSE,0,1)</f>
        <v>1</v>
      </c>
      <c r="I1702" s="1" t="s">
        <v>7595</v>
      </c>
      <c r="J1702" s="7">
        <f>MATCH(spotify_data[[#This Row],[artist_name]],spotify_data[artist_name],0)</f>
        <v>1701</v>
      </c>
      <c r="K1702">
        <v>56</v>
      </c>
      <c r="L1702" s="10">
        <f>spotify_data[[#This Row],[artist_popularity]]/100</f>
        <v>0.56000000000000005</v>
      </c>
      <c r="M1702">
        <v>171799</v>
      </c>
      <c r="N1702" s="1" t="s">
        <v>23</v>
      </c>
      <c r="O1702" s="1" t="s">
        <v>7596</v>
      </c>
      <c r="P1702" s="1">
        <f>MATCH(spotify_data[[#This Row],[album_id]],spotify_data[album_id],0)</f>
        <v>1701</v>
      </c>
      <c r="Q1702" s="1" t="s">
        <v>7594</v>
      </c>
      <c r="R1702" s="2">
        <v>44524</v>
      </c>
      <c r="S1702" s="7">
        <f ca="1">+TODAY()-spotify_data[[#This Row],[Fecha lanzamiento Album]]</f>
        <v>1507</v>
      </c>
      <c r="T1702" s="7">
        <f ca="1">+spotify_data[[#This Row],[Antigüedad Album Dias]]/60</f>
        <v>25.116666666666667</v>
      </c>
      <c r="U1702" s="8">
        <f ca="1">spotify_data[[#This Row],[Antigüedad Album Meses]]/12</f>
        <v>2.0930555555555554</v>
      </c>
      <c r="V1702">
        <v>1</v>
      </c>
      <c r="W1702" s="1" t="s">
        <v>21</v>
      </c>
      <c r="X1702" s="1" t="str">
        <f>+IF(spotify_data[[#This Row],[album_type]]="album","Album",IF(spotify_data[[#This Row],[album_type]]="single","Single","Compilation"))</f>
        <v>Single</v>
      </c>
      <c r="Y1702">
        <v>299</v>
      </c>
    </row>
    <row r="1703" spans="1:25" x14ac:dyDescent="0.3">
      <c r="A1703" s="1" t="s">
        <v>7843</v>
      </c>
      <c r="B1703" s="1">
        <v>15674</v>
      </c>
      <c r="C1703" s="1" t="s">
        <v>7844</v>
      </c>
      <c r="D1703">
        <v>4</v>
      </c>
      <c r="E1703">
        <v>73</v>
      </c>
      <c r="F1703" s="10">
        <f>spotify_data[[#This Row],[track_popularity]]/100</f>
        <v>0.73</v>
      </c>
      <c r="G1703" s="9" t="b">
        <v>1</v>
      </c>
      <c r="H1703" s="1">
        <f>+IF(spotify_data[[#This Row],[explicit]]=FALSE,0,1)</f>
        <v>1</v>
      </c>
      <c r="I1703" s="1" t="s">
        <v>6537</v>
      </c>
      <c r="J1703" s="7">
        <f>MATCH(spotify_data[[#This Row],[artist_name]],spotify_data[artist_name],0)</f>
        <v>1226</v>
      </c>
      <c r="K1703">
        <v>71</v>
      </c>
      <c r="L1703" s="10">
        <f>spotify_data[[#This Row],[artist_popularity]]/100</f>
        <v>0.71</v>
      </c>
      <c r="M1703">
        <v>12310527</v>
      </c>
      <c r="N1703" s="1" t="s">
        <v>23</v>
      </c>
      <c r="O1703" s="1" t="s">
        <v>7835</v>
      </c>
      <c r="P1703" s="1">
        <f>MATCH(spotify_data[[#This Row],[album_id]],spotify_data[album_id],0)</f>
        <v>1537</v>
      </c>
      <c r="Q1703" s="1" t="s">
        <v>7836</v>
      </c>
      <c r="R1703" s="2">
        <v>44456</v>
      </c>
      <c r="S1703" s="7">
        <f ca="1">+TODAY()-spotify_data[[#This Row],[Fecha lanzamiento Album]]</f>
        <v>1575</v>
      </c>
      <c r="T1703" s="7">
        <f ca="1">+spotify_data[[#This Row],[Antigüedad Album Dias]]/60</f>
        <v>26.25</v>
      </c>
      <c r="U1703" s="8">
        <f ca="1">spotify_data[[#This Row],[Antigüedad Album Meses]]/12</f>
        <v>2.1875</v>
      </c>
      <c r="V1703">
        <v>15</v>
      </c>
      <c r="W1703" s="1" t="s">
        <v>20</v>
      </c>
      <c r="X1703" s="1" t="str">
        <f>+IF(spotify_data[[#This Row],[album_type]]="album","Album",IF(spotify_data[[#This Row],[album_type]]="single","Single","Compilation"))</f>
        <v>Album</v>
      </c>
      <c r="Y1703">
        <v>239</v>
      </c>
    </row>
    <row r="1704" spans="1:25" x14ac:dyDescent="0.3">
      <c r="A1704" s="1" t="s">
        <v>7931</v>
      </c>
      <c r="B1704" s="1">
        <v>1939</v>
      </c>
      <c r="C1704" s="1" t="s">
        <v>7932</v>
      </c>
      <c r="D1704">
        <v>6</v>
      </c>
      <c r="E1704">
        <v>73</v>
      </c>
      <c r="F1704" s="10">
        <f>spotify_data[[#This Row],[track_popularity]]/100</f>
        <v>0.73</v>
      </c>
      <c r="G1704" s="9" t="b">
        <v>0</v>
      </c>
      <c r="H1704" s="1">
        <f>+IF(spotify_data[[#This Row],[explicit]]=FALSE,0,1)</f>
        <v>0</v>
      </c>
      <c r="I1704" s="1" t="s">
        <v>7933</v>
      </c>
      <c r="J1704" s="7">
        <f>MATCH(spotify_data[[#This Row],[artist_name]],spotify_data[artist_name],0)</f>
        <v>1703</v>
      </c>
      <c r="K1704">
        <v>66</v>
      </c>
      <c r="L1704" s="10">
        <f>spotify_data[[#This Row],[artist_popularity]]/100</f>
        <v>0.66</v>
      </c>
      <c r="M1704">
        <v>640347</v>
      </c>
      <c r="N1704" s="1" t="s">
        <v>23</v>
      </c>
      <c r="O1704" s="1" t="s">
        <v>7934</v>
      </c>
      <c r="P1704" s="1">
        <f>MATCH(spotify_data[[#This Row],[album_id]],spotify_data[album_id],0)</f>
        <v>1703</v>
      </c>
      <c r="Q1704" s="1" t="s">
        <v>7935</v>
      </c>
      <c r="R1704" s="2">
        <v>44428</v>
      </c>
      <c r="S1704" s="7">
        <f ca="1">+TODAY()-spotify_data[[#This Row],[Fecha lanzamiento Album]]</f>
        <v>1603</v>
      </c>
      <c r="T1704" s="7">
        <f ca="1">+spotify_data[[#This Row],[Antigüedad Album Dias]]/60</f>
        <v>26.716666666666665</v>
      </c>
      <c r="U1704" s="8">
        <f ca="1">spotify_data[[#This Row],[Antigüedad Album Meses]]/12</f>
        <v>2.2263888888888888</v>
      </c>
      <c r="V1704">
        <v>8</v>
      </c>
      <c r="W1704" s="1" t="s">
        <v>20</v>
      </c>
      <c r="X1704" s="1" t="str">
        <f>+IF(spotify_data[[#This Row],[album_type]]="album","Album",IF(spotify_data[[#This Row],[album_type]]="single","Single","Compilation"))</f>
        <v>Album</v>
      </c>
      <c r="Y1704">
        <v>28</v>
      </c>
    </row>
    <row r="1705" spans="1:25" x14ac:dyDescent="0.3">
      <c r="A1705" s="1" t="s">
        <v>8006</v>
      </c>
      <c r="B1705" s="1">
        <v>6617</v>
      </c>
      <c r="C1705" s="1" t="s">
        <v>8007</v>
      </c>
      <c r="D1705">
        <v>12</v>
      </c>
      <c r="E1705">
        <v>73</v>
      </c>
      <c r="F1705" s="10">
        <f>spotify_data[[#This Row],[track_popularity]]/100</f>
        <v>0.73</v>
      </c>
      <c r="G1705" s="9" t="b">
        <v>0</v>
      </c>
      <c r="H1705" s="1">
        <f>+IF(spotify_data[[#This Row],[explicit]]=FALSE,0,1)</f>
        <v>0</v>
      </c>
      <c r="I1705" s="1" t="s">
        <v>3784</v>
      </c>
      <c r="J1705" s="7">
        <f>MATCH(spotify_data[[#This Row],[artist_name]],spotify_data[artist_name],0)</f>
        <v>7</v>
      </c>
      <c r="K1705">
        <v>90</v>
      </c>
      <c r="L1705" s="10">
        <f>spotify_data[[#This Row],[artist_popularity]]/100</f>
        <v>0.9</v>
      </c>
      <c r="M1705">
        <v>118692183</v>
      </c>
      <c r="N1705" s="1" t="s">
        <v>3785</v>
      </c>
      <c r="O1705" s="1" t="s">
        <v>7986</v>
      </c>
      <c r="P1705" s="1">
        <f>MATCH(spotify_data[[#This Row],[album_id]],spotify_data[album_id],0)</f>
        <v>241</v>
      </c>
      <c r="Q1705" s="1" t="s">
        <v>7987</v>
      </c>
      <c r="R1705" s="2">
        <v>44407</v>
      </c>
      <c r="S1705" s="7">
        <f ca="1">+TODAY()-spotify_data[[#This Row],[Fecha lanzamiento Album]]</f>
        <v>1624</v>
      </c>
      <c r="T1705" s="7">
        <f ca="1">+spotify_data[[#This Row],[Antigüedad Album Dias]]/60</f>
        <v>27.066666666666666</v>
      </c>
      <c r="U1705" s="8">
        <f ca="1">spotify_data[[#This Row],[Antigüedad Album Meses]]/12</f>
        <v>2.2555555555555555</v>
      </c>
      <c r="V1705">
        <v>16</v>
      </c>
      <c r="W1705" s="1" t="s">
        <v>20</v>
      </c>
      <c r="X1705" s="1" t="str">
        <f>+IF(spotify_data[[#This Row],[album_type]]="album","Album",IF(spotify_data[[#This Row],[album_type]]="single","Single","Compilation"))</f>
        <v>Album</v>
      </c>
      <c r="Y1705">
        <v>409</v>
      </c>
    </row>
    <row r="1706" spans="1:25" x14ac:dyDescent="0.3">
      <c r="A1706" s="1" t="s">
        <v>8026</v>
      </c>
      <c r="B1706" s="1">
        <v>8061</v>
      </c>
      <c r="C1706" s="1" t="s">
        <v>7834</v>
      </c>
      <c r="D1706">
        <v>1</v>
      </c>
      <c r="E1706">
        <v>73</v>
      </c>
      <c r="F1706" s="10">
        <f>spotify_data[[#This Row],[track_popularity]]/100</f>
        <v>0.73</v>
      </c>
      <c r="G1706" s="9" t="b">
        <v>1</v>
      </c>
      <c r="H1706" s="1">
        <f>+IF(spotify_data[[#This Row],[explicit]]=FALSE,0,1)</f>
        <v>1</v>
      </c>
      <c r="I1706" s="1" t="s">
        <v>6537</v>
      </c>
      <c r="J1706" s="7">
        <f>MATCH(spotify_data[[#This Row],[artist_name]],spotify_data[artist_name],0)</f>
        <v>1226</v>
      </c>
      <c r="K1706">
        <v>71</v>
      </c>
      <c r="L1706" s="10">
        <f>spotify_data[[#This Row],[artist_popularity]]/100</f>
        <v>0.71</v>
      </c>
      <c r="M1706">
        <v>12310277</v>
      </c>
      <c r="N1706" s="1" t="s">
        <v>23</v>
      </c>
      <c r="O1706" s="1" t="s">
        <v>8027</v>
      </c>
      <c r="P1706" s="1">
        <f>MATCH(spotify_data[[#This Row],[album_id]],spotify_data[album_id],0)</f>
        <v>1705</v>
      </c>
      <c r="Q1706" s="1" t="s">
        <v>7834</v>
      </c>
      <c r="R1706" s="2">
        <v>44400</v>
      </c>
      <c r="S1706" s="7">
        <f ca="1">+TODAY()-spotify_data[[#This Row],[Fecha lanzamiento Album]]</f>
        <v>1631</v>
      </c>
      <c r="T1706" s="7">
        <f ca="1">+spotify_data[[#This Row],[Antigüedad Album Dias]]/60</f>
        <v>27.183333333333334</v>
      </c>
      <c r="U1706" s="8">
        <f ca="1">spotify_data[[#This Row],[Antigüedad Album Meses]]/12</f>
        <v>2.2652777777777779</v>
      </c>
      <c r="V1706">
        <v>1</v>
      </c>
      <c r="W1706" s="1" t="s">
        <v>21</v>
      </c>
      <c r="X1706" s="1" t="str">
        <f>+IF(spotify_data[[#This Row],[album_type]]="album","Album",IF(spotify_data[[#This Row],[album_type]]="single","Single","Compilation"))</f>
        <v>Single</v>
      </c>
      <c r="Y1706">
        <v>353</v>
      </c>
    </row>
    <row r="1707" spans="1:25" x14ac:dyDescent="0.3">
      <c r="A1707" s="1" t="s">
        <v>8427</v>
      </c>
      <c r="B1707" s="1">
        <v>2919</v>
      </c>
      <c r="C1707" s="1" t="s">
        <v>8428</v>
      </c>
      <c r="D1707">
        <v>1</v>
      </c>
      <c r="E1707">
        <v>73</v>
      </c>
      <c r="F1707" s="10">
        <f>spotify_data[[#This Row],[track_popularity]]/100</f>
        <v>0.73</v>
      </c>
      <c r="G1707" s="9" t="b">
        <v>0</v>
      </c>
      <c r="H1707" s="1">
        <f>+IF(spotify_data[[#This Row],[explicit]]=FALSE,0,1)</f>
        <v>0</v>
      </c>
      <c r="I1707" s="1" t="s">
        <v>318</v>
      </c>
      <c r="J1707" s="7">
        <f>MATCH(spotify_data[[#This Row],[artist_name]],spotify_data[artist_name],0)</f>
        <v>2</v>
      </c>
      <c r="K1707">
        <v>100</v>
      </c>
      <c r="L1707" s="10">
        <f>spotify_data[[#This Row],[artist_popularity]]/100</f>
        <v>1</v>
      </c>
      <c r="M1707">
        <v>145396321</v>
      </c>
      <c r="N1707" s="1" t="s">
        <v>319</v>
      </c>
      <c r="O1707" s="1" t="s">
        <v>8383</v>
      </c>
      <c r="P1707" s="1">
        <f>MATCH(spotify_data[[#This Row],[album_id]],spotify_data[album_id],0)</f>
        <v>405</v>
      </c>
      <c r="Q1707" s="1" t="s">
        <v>8384</v>
      </c>
      <c r="R1707" s="2">
        <v>44295</v>
      </c>
      <c r="S1707" s="7">
        <f ca="1">+TODAY()-spotify_data[[#This Row],[Fecha lanzamiento Album]]</f>
        <v>1736</v>
      </c>
      <c r="T1707" s="7">
        <f ca="1">+spotify_data[[#This Row],[Antigüedad Album Dias]]/60</f>
        <v>28.933333333333334</v>
      </c>
      <c r="U1707" s="8">
        <f ca="1">spotify_data[[#This Row],[Antigüedad Album Meses]]/12</f>
        <v>2.411111111111111</v>
      </c>
      <c r="V1707">
        <v>26</v>
      </c>
      <c r="W1707" s="1" t="s">
        <v>20</v>
      </c>
      <c r="X1707" s="1" t="str">
        <f>+IF(spotify_data[[#This Row],[album_type]]="album","Album",IF(spotify_data[[#This Row],[album_type]]="single","Single","Compilation"))</f>
        <v>Album</v>
      </c>
      <c r="Y1707">
        <v>402</v>
      </c>
    </row>
    <row r="1708" spans="1:25" x14ac:dyDescent="0.3">
      <c r="A1708" s="1" t="s">
        <v>8521</v>
      </c>
      <c r="B1708" s="1">
        <v>1455</v>
      </c>
      <c r="C1708" s="1" t="s">
        <v>4209</v>
      </c>
      <c r="D1708">
        <v>2</v>
      </c>
      <c r="E1708">
        <v>73</v>
      </c>
      <c r="F1708" s="10">
        <f>spotify_data[[#This Row],[track_popularity]]/100</f>
        <v>0.73</v>
      </c>
      <c r="G1708" s="9" t="b">
        <v>1</v>
      </c>
      <c r="H1708" s="1">
        <f>+IF(spotify_data[[#This Row],[explicit]]=FALSE,0,1)</f>
        <v>1</v>
      </c>
      <c r="I1708" s="1" t="s">
        <v>8522</v>
      </c>
      <c r="J1708" s="7">
        <f>MATCH(spotify_data[[#This Row],[artist_name]],spotify_data[artist_name],0)</f>
        <v>1707</v>
      </c>
      <c r="K1708">
        <v>75</v>
      </c>
      <c r="L1708" s="10">
        <f>spotify_data[[#This Row],[artist_popularity]]/100</f>
        <v>0.75</v>
      </c>
      <c r="M1708">
        <v>9617522</v>
      </c>
      <c r="N1708" s="1" t="s">
        <v>1358</v>
      </c>
      <c r="O1708" s="1" t="s">
        <v>8523</v>
      </c>
      <c r="P1708" s="1">
        <f>MATCH(spotify_data[[#This Row],[album_id]],spotify_data[album_id],0)</f>
        <v>1707</v>
      </c>
      <c r="Q1708" s="1" t="s">
        <v>8524</v>
      </c>
      <c r="R1708" s="2">
        <v>44274</v>
      </c>
      <c r="S1708" s="7">
        <f ca="1">+TODAY()-spotify_data[[#This Row],[Fecha lanzamiento Album]]</f>
        <v>1757</v>
      </c>
      <c r="T1708" s="7">
        <f ca="1">+spotify_data[[#This Row],[Antigüedad Album Dias]]/60</f>
        <v>29.283333333333335</v>
      </c>
      <c r="U1708" s="8">
        <f ca="1">spotify_data[[#This Row],[Antigüedad Album Meses]]/12</f>
        <v>2.4402777777777778</v>
      </c>
      <c r="V1708">
        <v>16</v>
      </c>
      <c r="W1708" s="1" t="s">
        <v>20</v>
      </c>
      <c r="X1708" s="1" t="str">
        <f>+IF(spotify_data[[#This Row],[album_type]]="album","Album",IF(spotify_data[[#This Row],[album_type]]="single","Single","Compilation"))</f>
        <v>Album</v>
      </c>
      <c r="Y1708">
        <v>358</v>
      </c>
    </row>
    <row r="1709" spans="1:25" x14ac:dyDescent="0.3">
      <c r="A1709" s="1" t="s">
        <v>8650</v>
      </c>
      <c r="B1709" s="1">
        <v>9296</v>
      </c>
      <c r="C1709" s="1" t="s">
        <v>8651</v>
      </c>
      <c r="D1709">
        <v>4</v>
      </c>
      <c r="E1709">
        <v>73</v>
      </c>
      <c r="F1709" s="10">
        <f>spotify_data[[#This Row],[track_popularity]]/100</f>
        <v>0.73</v>
      </c>
      <c r="G1709" s="9" t="b">
        <v>0</v>
      </c>
      <c r="H1709" s="1">
        <f>+IF(spotify_data[[#This Row],[explicit]]=FALSE,0,1)</f>
        <v>0</v>
      </c>
      <c r="I1709" s="1" t="s">
        <v>8652</v>
      </c>
      <c r="J1709" s="7">
        <f>MATCH(spotify_data[[#This Row],[artist_name]],spotify_data[artist_name],0)</f>
        <v>1708</v>
      </c>
      <c r="K1709">
        <v>63</v>
      </c>
      <c r="L1709" s="10">
        <f>spotify_data[[#This Row],[artist_popularity]]/100</f>
        <v>0.63</v>
      </c>
      <c r="M1709">
        <v>703644</v>
      </c>
      <c r="N1709" s="1" t="s">
        <v>23</v>
      </c>
      <c r="O1709" s="1" t="s">
        <v>8653</v>
      </c>
      <c r="P1709" s="1">
        <f>MATCH(spotify_data[[#This Row],[album_id]],spotify_data[album_id],0)</f>
        <v>1708</v>
      </c>
      <c r="Q1709" s="1" t="s">
        <v>8654</v>
      </c>
      <c r="R1709" s="2">
        <v>44225</v>
      </c>
      <c r="S1709" s="7">
        <f ca="1">+TODAY()-spotify_data[[#This Row],[Fecha lanzamiento Album]]</f>
        <v>1806</v>
      </c>
      <c r="T1709" s="7">
        <f ca="1">+spotify_data[[#This Row],[Antigüedad Album Dias]]/60</f>
        <v>30.1</v>
      </c>
      <c r="U1709" s="8">
        <f ca="1">spotify_data[[#This Row],[Antigüedad Album Meses]]/12</f>
        <v>2.5083333333333333</v>
      </c>
      <c r="V1709">
        <v>21</v>
      </c>
      <c r="W1709" s="1" t="s">
        <v>20</v>
      </c>
      <c r="X1709" s="1" t="str">
        <f>+IF(spotify_data[[#This Row],[album_type]]="album","Album",IF(spotify_data[[#This Row],[album_type]]="single","Single","Compilation"))</f>
        <v>Album</v>
      </c>
      <c r="Y1709">
        <v>426</v>
      </c>
    </row>
    <row r="1710" spans="1:25" x14ac:dyDescent="0.3">
      <c r="A1710" s="1" t="s">
        <v>8667</v>
      </c>
      <c r="B1710" s="1">
        <v>6530</v>
      </c>
      <c r="C1710" s="1" t="s">
        <v>8668</v>
      </c>
      <c r="D1710">
        <v>1</v>
      </c>
      <c r="E1710">
        <v>73</v>
      </c>
      <c r="F1710" s="10">
        <f>spotify_data[[#This Row],[track_popularity]]/100</f>
        <v>0.73</v>
      </c>
      <c r="G1710" s="9" t="b">
        <v>1</v>
      </c>
      <c r="H1710" s="1">
        <f>+IF(spotify_data[[#This Row],[explicit]]=FALSE,0,1)</f>
        <v>1</v>
      </c>
      <c r="I1710" s="1" t="s">
        <v>5268</v>
      </c>
      <c r="J1710" s="7">
        <f>MATCH(spotify_data[[#This Row],[artist_name]],spotify_data[artist_name],0)</f>
        <v>254</v>
      </c>
      <c r="K1710">
        <v>89</v>
      </c>
      <c r="L1710" s="10">
        <f>spotify_data[[#This Row],[artist_popularity]]/100</f>
        <v>0.89</v>
      </c>
      <c r="M1710">
        <v>41131037</v>
      </c>
      <c r="N1710" s="1" t="s">
        <v>1366</v>
      </c>
      <c r="O1710" s="1" t="s">
        <v>8669</v>
      </c>
      <c r="P1710" s="1">
        <f>MATCH(spotify_data[[#This Row],[album_id]],spotify_data[album_id],0)</f>
        <v>1709</v>
      </c>
      <c r="Q1710" s="1" t="s">
        <v>8670</v>
      </c>
      <c r="R1710" s="2">
        <v>44211</v>
      </c>
      <c r="S1710" s="7">
        <f ca="1">+TODAY()-spotify_data[[#This Row],[Fecha lanzamiento Album]]</f>
        <v>1820</v>
      </c>
      <c r="T1710" s="7">
        <f ca="1">+spotify_data[[#This Row],[Antigüedad Album Dias]]/60</f>
        <v>30.333333333333332</v>
      </c>
      <c r="U1710" s="8">
        <f ca="1">spotify_data[[#This Row],[Antigüedad Album Meses]]/12</f>
        <v>2.5277777777777777</v>
      </c>
      <c r="V1710">
        <v>1</v>
      </c>
      <c r="W1710" s="1" t="s">
        <v>21</v>
      </c>
      <c r="X1710" s="1" t="str">
        <f>+IF(spotify_data[[#This Row],[album_type]]="album","Album",IF(spotify_data[[#This Row],[album_type]]="single","Single","Compilation"))</f>
        <v>Single</v>
      </c>
      <c r="Y1710">
        <v>271</v>
      </c>
    </row>
    <row r="1711" spans="1:25" x14ac:dyDescent="0.3">
      <c r="A1711" s="1" t="s">
        <v>8846</v>
      </c>
      <c r="B1711" s="1">
        <v>5824</v>
      </c>
      <c r="C1711" s="1" t="s">
        <v>8750</v>
      </c>
      <c r="D1711">
        <v>1</v>
      </c>
      <c r="E1711">
        <v>73</v>
      </c>
      <c r="F1711" s="10">
        <f>spotify_data[[#This Row],[track_popularity]]/100</f>
        <v>0.73</v>
      </c>
      <c r="G1711" s="9" t="b">
        <v>0</v>
      </c>
      <c r="H1711" s="1">
        <f>+IF(spotify_data[[#This Row],[explicit]]=FALSE,0,1)</f>
        <v>0</v>
      </c>
      <c r="I1711" s="1" t="s">
        <v>318</v>
      </c>
      <c r="J1711" s="7">
        <f>MATCH(spotify_data[[#This Row],[artist_name]],spotify_data[artist_name],0)</f>
        <v>2</v>
      </c>
      <c r="K1711">
        <v>100</v>
      </c>
      <c r="L1711" s="10">
        <f>spotify_data[[#This Row],[artist_popularity]]/100</f>
        <v>1</v>
      </c>
      <c r="M1711">
        <v>145489371</v>
      </c>
      <c r="N1711" s="1" t="s">
        <v>319</v>
      </c>
      <c r="O1711" s="1" t="s">
        <v>8832</v>
      </c>
      <c r="P1711" s="1">
        <f>MATCH(spotify_data[[#This Row],[album_id]],spotify_data[album_id],0)</f>
        <v>1541</v>
      </c>
      <c r="Q1711" s="1" t="s">
        <v>8833</v>
      </c>
      <c r="R1711" s="2">
        <v>44176</v>
      </c>
      <c r="S1711" s="7">
        <f ca="1">+TODAY()-spotify_data[[#This Row],[Fecha lanzamiento Album]]</f>
        <v>1855</v>
      </c>
      <c r="T1711" s="7">
        <f ca="1">+spotify_data[[#This Row],[Antigüedad Album Dias]]/60</f>
        <v>30.916666666666668</v>
      </c>
      <c r="U1711" s="8">
        <f ca="1">spotify_data[[#This Row],[Antigüedad Album Meses]]/12</f>
        <v>2.5763888888888888</v>
      </c>
      <c r="V1711">
        <v>15</v>
      </c>
      <c r="W1711" s="1" t="s">
        <v>20</v>
      </c>
      <c r="X1711" s="1" t="str">
        <f>+IF(spotify_data[[#This Row],[album_type]]="album","Album",IF(spotify_data[[#This Row],[album_type]]="single","Single","Compilation"))</f>
        <v>Album</v>
      </c>
      <c r="Y1711">
        <v>357</v>
      </c>
    </row>
    <row r="1712" spans="1:25" x14ac:dyDescent="0.3">
      <c r="A1712" s="1" t="s">
        <v>9033</v>
      </c>
      <c r="B1712" s="1">
        <v>1769</v>
      </c>
      <c r="C1712" s="1" t="s">
        <v>9034</v>
      </c>
      <c r="D1712">
        <v>6</v>
      </c>
      <c r="E1712">
        <v>73</v>
      </c>
      <c r="F1712" s="10">
        <f>spotify_data[[#This Row],[track_popularity]]/100</f>
        <v>0.73</v>
      </c>
      <c r="G1712" s="9" t="b">
        <v>1</v>
      </c>
      <c r="H1712" s="1">
        <f>+IF(spotify_data[[#This Row],[explicit]]=FALSE,0,1)</f>
        <v>1</v>
      </c>
      <c r="I1712" s="1" t="s">
        <v>9035</v>
      </c>
      <c r="J1712" s="7">
        <f>MATCH(spotify_data[[#This Row],[artist_name]],spotify_data[artist_name],0)</f>
        <v>1711</v>
      </c>
      <c r="K1712">
        <v>77</v>
      </c>
      <c r="L1712" s="10">
        <f>spotify_data[[#This Row],[artist_popularity]]/100</f>
        <v>0.77</v>
      </c>
      <c r="M1712">
        <v>6631275</v>
      </c>
      <c r="N1712" s="1" t="s">
        <v>9036</v>
      </c>
      <c r="O1712" s="1" t="s">
        <v>9037</v>
      </c>
      <c r="P1712" s="1">
        <f>MATCH(spotify_data[[#This Row],[album_id]],spotify_data[album_id],0)</f>
        <v>1711</v>
      </c>
      <c r="Q1712" s="1" t="s">
        <v>9038</v>
      </c>
      <c r="R1712" s="2">
        <v>44134</v>
      </c>
      <c r="S1712" s="7">
        <f ca="1">+TODAY()-spotify_data[[#This Row],[Fecha lanzamiento Album]]</f>
        <v>1897</v>
      </c>
      <c r="T1712" s="7">
        <f ca="1">+spotify_data[[#This Row],[Antigüedad Album Dias]]/60</f>
        <v>31.616666666666667</v>
      </c>
      <c r="U1712" s="8">
        <f ca="1">spotify_data[[#This Row],[Antigüedad Album Meses]]/12</f>
        <v>2.6347222222222224</v>
      </c>
      <c r="V1712">
        <v>9</v>
      </c>
      <c r="W1712" s="1" t="s">
        <v>20</v>
      </c>
      <c r="X1712" s="1" t="str">
        <f>+IF(spotify_data[[#This Row],[album_type]]="album","Album",IF(spotify_data[[#This Row],[album_type]]="single","Single","Compilation"))</f>
        <v>Album</v>
      </c>
      <c r="Y1712">
        <v>366</v>
      </c>
    </row>
    <row r="1713" spans="1:25" x14ac:dyDescent="0.3">
      <c r="A1713" s="1" t="s">
        <v>9043</v>
      </c>
      <c r="B1713" s="1">
        <v>7388</v>
      </c>
      <c r="C1713" s="1" t="s">
        <v>9044</v>
      </c>
      <c r="D1713">
        <v>3</v>
      </c>
      <c r="E1713">
        <v>73</v>
      </c>
      <c r="F1713" s="10">
        <f>spotify_data[[#This Row],[track_popularity]]/100</f>
        <v>0.73</v>
      </c>
      <c r="G1713" s="9" t="b">
        <v>1</v>
      </c>
      <c r="H1713" s="1">
        <f>+IF(spotify_data[[#This Row],[explicit]]=FALSE,0,1)</f>
        <v>1</v>
      </c>
      <c r="I1713" s="1" t="s">
        <v>2164</v>
      </c>
      <c r="J1713" s="7">
        <f>MATCH(spotify_data[[#This Row],[artist_name]],spotify_data[artist_name],0)</f>
        <v>189</v>
      </c>
      <c r="K1713">
        <v>90</v>
      </c>
      <c r="L1713" s="10">
        <f>spotify_data[[#This Row],[artist_popularity]]/100</f>
        <v>0.9</v>
      </c>
      <c r="M1713">
        <v>107374593</v>
      </c>
      <c r="N1713" s="1" t="s">
        <v>516</v>
      </c>
      <c r="O1713" s="1" t="s">
        <v>9003</v>
      </c>
      <c r="P1713" s="1">
        <f>MATCH(spotify_data[[#This Row],[album_id]],spotify_data[album_id],0)</f>
        <v>752</v>
      </c>
      <c r="Q1713" s="1" t="s">
        <v>9004</v>
      </c>
      <c r="R1713" s="2">
        <v>44134</v>
      </c>
      <c r="S1713" s="7">
        <f ca="1">+TODAY()-spotify_data[[#This Row],[Fecha lanzamiento Album]]</f>
        <v>1897</v>
      </c>
      <c r="T1713" s="7">
        <f ca="1">+spotify_data[[#This Row],[Antigüedad Album Dias]]/60</f>
        <v>31.616666666666667</v>
      </c>
      <c r="U1713" s="8">
        <f ca="1">spotify_data[[#This Row],[Antigüedad Album Meses]]/12</f>
        <v>2.6347222222222224</v>
      </c>
      <c r="V1713">
        <v>14</v>
      </c>
      <c r="W1713" s="1" t="s">
        <v>20</v>
      </c>
      <c r="X1713" s="1" t="str">
        <f>+IF(spotify_data[[#This Row],[album_type]]="album","Album",IF(spotify_data[[#This Row],[album_type]]="single","Single","Compilation"))</f>
        <v>Album</v>
      </c>
      <c r="Y1713">
        <v>279</v>
      </c>
    </row>
    <row r="1714" spans="1:25" x14ac:dyDescent="0.3">
      <c r="A1714" s="1" t="s">
        <v>9110</v>
      </c>
      <c r="B1714" s="1">
        <v>6877</v>
      </c>
      <c r="C1714" s="1" t="s">
        <v>9111</v>
      </c>
      <c r="D1714">
        <v>1</v>
      </c>
      <c r="E1714">
        <v>73</v>
      </c>
      <c r="F1714" s="10">
        <f>spotify_data[[#This Row],[track_popularity]]/100</f>
        <v>0.73</v>
      </c>
      <c r="G1714" s="9" t="b">
        <v>0</v>
      </c>
      <c r="H1714" s="1">
        <f>+IF(spotify_data[[#This Row],[explicit]]=FALSE,0,1)</f>
        <v>0</v>
      </c>
      <c r="I1714" s="1" t="s">
        <v>9112</v>
      </c>
      <c r="J1714" s="7">
        <f>MATCH(spotify_data[[#This Row],[artist_name]],spotify_data[artist_name],0)</f>
        <v>1713</v>
      </c>
      <c r="K1714">
        <v>62</v>
      </c>
      <c r="L1714" s="10">
        <f>spotify_data[[#This Row],[artist_popularity]]/100</f>
        <v>0.62</v>
      </c>
      <c r="M1714">
        <v>261055</v>
      </c>
      <c r="N1714" s="1" t="s">
        <v>9113</v>
      </c>
      <c r="O1714" s="1" t="s">
        <v>9114</v>
      </c>
      <c r="P1714" s="1">
        <f>MATCH(spotify_data[[#This Row],[album_id]],spotify_data[album_id],0)</f>
        <v>1713</v>
      </c>
      <c r="Q1714" s="1" t="s">
        <v>9111</v>
      </c>
      <c r="R1714" s="2">
        <v>44104</v>
      </c>
      <c r="S1714" s="7">
        <f ca="1">+TODAY()-spotify_data[[#This Row],[Fecha lanzamiento Album]]</f>
        <v>1927</v>
      </c>
      <c r="T1714" s="7">
        <f ca="1">+spotify_data[[#This Row],[Antigüedad Album Dias]]/60</f>
        <v>32.116666666666667</v>
      </c>
      <c r="U1714" s="8">
        <f ca="1">spotify_data[[#This Row],[Antigüedad Album Meses]]/12</f>
        <v>2.6763888888888889</v>
      </c>
      <c r="V1714">
        <v>1</v>
      </c>
      <c r="W1714" s="1" t="s">
        <v>21</v>
      </c>
      <c r="X1714" s="1" t="str">
        <f>+IF(spotify_data[[#This Row],[album_type]]="album","Album",IF(spotify_data[[#This Row],[album_type]]="single","Single","Compilation"))</f>
        <v>Single</v>
      </c>
      <c r="Y1714">
        <v>362</v>
      </c>
    </row>
    <row r="1715" spans="1:25" x14ac:dyDescent="0.3">
      <c r="A1715" s="1" t="s">
        <v>9132</v>
      </c>
      <c r="B1715" s="1">
        <v>807</v>
      </c>
      <c r="C1715" s="1" t="s">
        <v>9133</v>
      </c>
      <c r="D1715">
        <v>11</v>
      </c>
      <c r="E1715">
        <v>73</v>
      </c>
      <c r="F1715" s="10">
        <f>spotify_data[[#This Row],[track_popularity]]/100</f>
        <v>0.73</v>
      </c>
      <c r="G1715" s="9" t="b">
        <v>1</v>
      </c>
      <c r="H1715" s="1">
        <f>+IF(spotify_data[[#This Row],[explicit]]=FALSE,0,1)</f>
        <v>1</v>
      </c>
      <c r="I1715" s="1" t="s">
        <v>1258</v>
      </c>
      <c r="J1715" s="7">
        <f>MATCH(spotify_data[[#This Row],[artist_name]],spotify_data[artist_name],0)</f>
        <v>1714</v>
      </c>
      <c r="K1715">
        <v>78</v>
      </c>
      <c r="L1715" s="10">
        <f>spotify_data[[#This Row],[artist_popularity]]/100</f>
        <v>0.78</v>
      </c>
      <c r="M1715">
        <v>5642365</v>
      </c>
      <c r="N1715" s="1" t="s">
        <v>23</v>
      </c>
      <c r="O1715" s="1" t="s">
        <v>9121</v>
      </c>
      <c r="P1715" s="1">
        <f>MATCH(spotify_data[[#This Row],[album_id]],spotify_data[album_id],0)</f>
        <v>1714</v>
      </c>
      <c r="Q1715" s="1" t="s">
        <v>9122</v>
      </c>
      <c r="R1715" s="2">
        <v>44099</v>
      </c>
      <c r="S1715" s="7">
        <f ca="1">+TODAY()-spotify_data[[#This Row],[Fecha lanzamiento Album]]</f>
        <v>1932</v>
      </c>
      <c r="T1715" s="7">
        <f ca="1">+spotify_data[[#This Row],[Antigüedad Album Dias]]/60</f>
        <v>32.200000000000003</v>
      </c>
      <c r="U1715" s="8">
        <f ca="1">spotify_data[[#This Row],[Antigüedad Album Meses]]/12</f>
        <v>2.6833333333333336</v>
      </c>
      <c r="V1715">
        <v>15</v>
      </c>
      <c r="W1715" s="1" t="s">
        <v>20</v>
      </c>
      <c r="X1715" s="1" t="str">
        <f>+IF(spotify_data[[#This Row],[album_type]]="album","Album",IF(spotify_data[[#This Row],[album_type]]="single","Single","Compilation"))</f>
        <v>Album</v>
      </c>
      <c r="Y1715">
        <v>232</v>
      </c>
    </row>
    <row r="1716" spans="1:25" x14ac:dyDescent="0.3">
      <c r="A1716" s="1" t="s">
        <v>9195</v>
      </c>
      <c r="B1716" s="1">
        <v>5157</v>
      </c>
      <c r="C1716" s="1" t="s">
        <v>9196</v>
      </c>
      <c r="D1716">
        <v>1</v>
      </c>
      <c r="E1716">
        <v>73</v>
      </c>
      <c r="F1716" s="10">
        <f>spotify_data[[#This Row],[track_popularity]]/100</f>
        <v>0.73</v>
      </c>
      <c r="G1716" s="9" t="b">
        <v>0</v>
      </c>
      <c r="H1716" s="1">
        <f>+IF(spotify_data[[#This Row],[explicit]]=FALSE,0,1)</f>
        <v>0</v>
      </c>
      <c r="I1716" s="1" t="s">
        <v>5368</v>
      </c>
      <c r="J1716" s="7">
        <f>MATCH(spotify_data[[#This Row],[artist_name]],spotify_data[artist_name],0)</f>
        <v>407</v>
      </c>
      <c r="K1716">
        <v>77</v>
      </c>
      <c r="L1716" s="10">
        <f>spotify_data[[#This Row],[artist_popularity]]/100</f>
        <v>0.77</v>
      </c>
      <c r="M1716">
        <v>7755194</v>
      </c>
      <c r="N1716" s="1" t="s">
        <v>23</v>
      </c>
      <c r="O1716" s="1" t="s">
        <v>9193</v>
      </c>
      <c r="P1716" s="1">
        <f>MATCH(spotify_data[[#This Row],[album_id]],spotify_data[album_id],0)</f>
        <v>407</v>
      </c>
      <c r="Q1716" s="1" t="s">
        <v>9194</v>
      </c>
      <c r="R1716" s="2">
        <v>44092</v>
      </c>
      <c r="S1716" s="7">
        <f ca="1">+TODAY()-spotify_data[[#This Row],[Fecha lanzamiento Album]]</f>
        <v>1939</v>
      </c>
      <c r="T1716" s="7">
        <f ca="1">+spotify_data[[#This Row],[Antigüedad Album Dias]]/60</f>
        <v>32.31666666666667</v>
      </c>
      <c r="U1716" s="8">
        <f ca="1">spotify_data[[#This Row],[Antigüedad Album Meses]]/12</f>
        <v>2.693055555555556</v>
      </c>
      <c r="V1716">
        <v>16</v>
      </c>
      <c r="W1716" s="1" t="s">
        <v>20</v>
      </c>
      <c r="X1716" s="1" t="str">
        <f>+IF(spotify_data[[#This Row],[album_type]]="album","Album",IF(spotify_data[[#This Row],[album_type]]="single","Single","Compilation"))</f>
        <v>Album</v>
      </c>
      <c r="Y1716">
        <v>291</v>
      </c>
    </row>
    <row r="1717" spans="1:25" x14ac:dyDescent="0.3">
      <c r="A1717" s="1" t="s">
        <v>9202</v>
      </c>
      <c r="B1717" s="1">
        <v>7628</v>
      </c>
      <c r="C1717" s="1" t="s">
        <v>9203</v>
      </c>
      <c r="D1717">
        <v>1</v>
      </c>
      <c r="E1717">
        <v>73</v>
      </c>
      <c r="F1717" s="10">
        <f>spotify_data[[#This Row],[track_popularity]]/100</f>
        <v>0.73</v>
      </c>
      <c r="G1717" s="9" t="b">
        <v>0</v>
      </c>
      <c r="H1717" s="1">
        <f>+IF(spotify_data[[#This Row],[explicit]]=FALSE,0,1)</f>
        <v>0</v>
      </c>
      <c r="I1717" s="1" t="s">
        <v>4594</v>
      </c>
      <c r="J1717" s="7">
        <f>MATCH(spotify_data[[#This Row],[artist_name]],spotify_data[artist_name],0)</f>
        <v>1530</v>
      </c>
      <c r="K1717">
        <v>80</v>
      </c>
      <c r="L1717" s="10">
        <f>spotify_data[[#This Row],[artist_popularity]]/100</f>
        <v>0.8</v>
      </c>
      <c r="M1717">
        <v>7979622</v>
      </c>
      <c r="N1717" s="1" t="s">
        <v>4595</v>
      </c>
      <c r="O1717" s="1" t="s">
        <v>9204</v>
      </c>
      <c r="P1717" s="1">
        <f>MATCH(spotify_data[[#This Row],[album_id]],spotify_data[album_id],0)</f>
        <v>1716</v>
      </c>
      <c r="Q1717" s="1" t="s">
        <v>9203</v>
      </c>
      <c r="R1717" s="2">
        <v>44090</v>
      </c>
      <c r="S1717" s="7">
        <f ca="1">+TODAY()-spotify_data[[#This Row],[Fecha lanzamiento Album]]</f>
        <v>1941</v>
      </c>
      <c r="T1717" s="7">
        <f ca="1">+spotify_data[[#This Row],[Antigüedad Album Dias]]/60</f>
        <v>32.35</v>
      </c>
      <c r="U1717" s="8">
        <f ca="1">spotify_data[[#This Row],[Antigüedad Album Meses]]/12</f>
        <v>2.6958333333333333</v>
      </c>
      <c r="V1717">
        <v>1</v>
      </c>
      <c r="W1717" s="1" t="s">
        <v>21</v>
      </c>
      <c r="X1717" s="1" t="str">
        <f>+IF(spotify_data[[#This Row],[album_type]]="album","Album",IF(spotify_data[[#This Row],[album_type]]="single","Single","Compilation"))</f>
        <v>Single</v>
      </c>
      <c r="Y1717">
        <v>273</v>
      </c>
    </row>
    <row r="1718" spans="1:25" x14ac:dyDescent="0.3">
      <c r="A1718" s="1" t="s">
        <v>9262</v>
      </c>
      <c r="B1718" s="1">
        <v>4955</v>
      </c>
      <c r="C1718" s="1" t="s">
        <v>9263</v>
      </c>
      <c r="D1718">
        <v>1</v>
      </c>
      <c r="E1718">
        <v>73</v>
      </c>
      <c r="F1718" s="10">
        <f>spotify_data[[#This Row],[track_popularity]]/100</f>
        <v>0.73</v>
      </c>
      <c r="G1718" s="9" t="b">
        <v>1</v>
      </c>
      <c r="H1718" s="1">
        <f>+IF(spotify_data[[#This Row],[explicit]]=FALSE,0,1)</f>
        <v>1</v>
      </c>
      <c r="I1718" s="1" t="s">
        <v>9250</v>
      </c>
      <c r="J1718" s="7">
        <f>MATCH(spotify_data[[#This Row],[artist_name]],spotify_data[artist_name],0)</f>
        <v>1717</v>
      </c>
      <c r="K1718">
        <v>71</v>
      </c>
      <c r="L1718" s="10">
        <f>spotify_data[[#This Row],[artist_popularity]]/100</f>
        <v>0.71</v>
      </c>
      <c r="M1718">
        <v>5067774</v>
      </c>
      <c r="N1718" s="1" t="s">
        <v>23</v>
      </c>
      <c r="O1718" s="1" t="s">
        <v>9251</v>
      </c>
      <c r="P1718" s="1">
        <f>MATCH(spotify_data[[#This Row],[album_id]],spotify_data[album_id],0)</f>
        <v>1717</v>
      </c>
      <c r="Q1718" s="1" t="s">
        <v>9252</v>
      </c>
      <c r="R1718" s="2">
        <v>44064</v>
      </c>
      <c r="S1718" s="7">
        <f ca="1">+TODAY()-spotify_data[[#This Row],[Fecha lanzamiento Album]]</f>
        <v>1967</v>
      </c>
      <c r="T1718" s="7">
        <f ca="1">+spotify_data[[#This Row],[Antigüedad Album Dias]]/60</f>
        <v>32.783333333333331</v>
      </c>
      <c r="U1718" s="8">
        <f ca="1">spotify_data[[#This Row],[Antigüedad Album Meses]]/12</f>
        <v>2.7319444444444443</v>
      </c>
      <c r="V1718">
        <v>12</v>
      </c>
      <c r="W1718" s="1" t="s">
        <v>20</v>
      </c>
      <c r="X1718" s="1" t="str">
        <f>+IF(spotify_data[[#This Row],[album_type]]="album","Album",IF(spotify_data[[#This Row],[album_type]]="single","Single","Compilation"))</f>
        <v>Album</v>
      </c>
      <c r="Y1718">
        <v>313</v>
      </c>
    </row>
    <row r="1719" spans="1:25" x14ac:dyDescent="0.3">
      <c r="A1719" s="1" t="s">
        <v>9443</v>
      </c>
      <c r="B1719" s="1">
        <v>1010</v>
      </c>
      <c r="C1719" s="1" t="s">
        <v>3527</v>
      </c>
      <c r="D1719">
        <v>5</v>
      </c>
      <c r="E1719">
        <v>73</v>
      </c>
      <c r="F1719" s="10">
        <f>spotify_data[[#This Row],[track_popularity]]/100</f>
        <v>0.73</v>
      </c>
      <c r="G1719" s="9" t="b">
        <v>1</v>
      </c>
      <c r="H1719" s="1">
        <f>+IF(spotify_data[[#This Row],[explicit]]=FALSE,0,1)</f>
        <v>1</v>
      </c>
      <c r="I1719" s="1" t="s">
        <v>236</v>
      </c>
      <c r="J1719" s="7">
        <f>MATCH(spotify_data[[#This Row],[artist_name]],spotify_data[artist_name],0)</f>
        <v>1232</v>
      </c>
      <c r="K1719">
        <v>77</v>
      </c>
      <c r="L1719" s="10">
        <f>spotify_data[[#This Row],[artist_popularity]]/100</f>
        <v>0.77</v>
      </c>
      <c r="M1719">
        <v>8986062</v>
      </c>
      <c r="N1719" s="1" t="s">
        <v>237</v>
      </c>
      <c r="O1719" s="1" t="s">
        <v>9444</v>
      </c>
      <c r="P1719" s="1">
        <f>MATCH(spotify_data[[#This Row],[album_id]],spotify_data[album_id],0)</f>
        <v>1718</v>
      </c>
      <c r="Q1719" s="1" t="s">
        <v>9445</v>
      </c>
      <c r="R1719" s="2">
        <v>44001</v>
      </c>
      <c r="S1719" s="7">
        <f ca="1">+TODAY()-spotify_data[[#This Row],[Fecha lanzamiento Album]]</f>
        <v>2030</v>
      </c>
      <c r="T1719" s="7">
        <f ca="1">+spotify_data[[#This Row],[Antigüedad Album Dias]]/60</f>
        <v>33.833333333333336</v>
      </c>
      <c r="U1719" s="8">
        <f ca="1">spotify_data[[#This Row],[Antigüedad Album Meses]]/12</f>
        <v>2.8194444444444446</v>
      </c>
      <c r="V1719">
        <v>29</v>
      </c>
      <c r="W1719" s="1" t="s">
        <v>20</v>
      </c>
      <c r="X1719" s="1" t="str">
        <f>+IF(spotify_data[[#This Row],[album_type]]="album","Album",IF(spotify_data[[#This Row],[album_type]]="single","Single","Compilation"))</f>
        <v>Album</v>
      </c>
      <c r="Y1719">
        <v>222</v>
      </c>
    </row>
    <row r="1720" spans="1:25" x14ac:dyDescent="0.3">
      <c r="A1720" s="1" t="s">
        <v>9498</v>
      </c>
      <c r="B1720" s="1">
        <v>2827</v>
      </c>
      <c r="C1720" s="1" t="s">
        <v>9499</v>
      </c>
      <c r="D1720">
        <v>3</v>
      </c>
      <c r="E1720">
        <v>73</v>
      </c>
      <c r="F1720" s="10">
        <f>spotify_data[[#This Row],[track_popularity]]/100</f>
        <v>0.73</v>
      </c>
      <c r="G1720" s="9" t="b">
        <v>1</v>
      </c>
      <c r="H1720" s="1">
        <f>+IF(spotify_data[[#This Row],[explicit]]=FALSE,0,1)</f>
        <v>1</v>
      </c>
      <c r="I1720" s="1" t="s">
        <v>16</v>
      </c>
      <c r="J1720" s="7">
        <f>MATCH(spotify_data[[#This Row],[artist_name]],spotify_data[artist_name],0)</f>
        <v>417</v>
      </c>
      <c r="K1720">
        <v>77</v>
      </c>
      <c r="L1720" s="10">
        <f>spotify_data[[#This Row],[artist_popularity]]/100</f>
        <v>0.77</v>
      </c>
      <c r="M1720">
        <v>2812821</v>
      </c>
      <c r="N1720" s="1" t="s">
        <v>17</v>
      </c>
      <c r="O1720" s="1" t="s">
        <v>9500</v>
      </c>
      <c r="P1720" s="1">
        <f>MATCH(spotify_data[[#This Row],[album_id]],spotify_data[album_id],0)</f>
        <v>1719</v>
      </c>
      <c r="Q1720" s="1" t="s">
        <v>9501</v>
      </c>
      <c r="R1720" s="2">
        <v>43980</v>
      </c>
      <c r="S1720" s="7">
        <f ca="1">+TODAY()-spotify_data[[#This Row],[Fecha lanzamiento Album]]</f>
        <v>2051</v>
      </c>
      <c r="T1720" s="7">
        <f ca="1">+spotify_data[[#This Row],[Antigüedad Album Dias]]/60</f>
        <v>34.18333333333333</v>
      </c>
      <c r="U1720" s="8">
        <f ca="1">spotify_data[[#This Row],[Antigüedad Album Meses]]/12</f>
        <v>2.848611111111111</v>
      </c>
      <c r="V1720">
        <v>12</v>
      </c>
      <c r="W1720" s="1" t="s">
        <v>20</v>
      </c>
      <c r="X1720" s="1" t="str">
        <f>+IF(spotify_data[[#This Row],[album_type]]="album","Album",IF(spotify_data[[#This Row],[album_type]]="single","Single","Compilation"))</f>
        <v>Album</v>
      </c>
      <c r="Y1720">
        <v>282</v>
      </c>
    </row>
    <row r="1721" spans="1:25" x14ac:dyDescent="0.3">
      <c r="A1721" s="1" t="s">
        <v>9610</v>
      </c>
      <c r="B1721" s="1">
        <v>6450</v>
      </c>
      <c r="C1721" s="1" t="s">
        <v>9611</v>
      </c>
      <c r="D1721">
        <v>7</v>
      </c>
      <c r="E1721">
        <v>73</v>
      </c>
      <c r="F1721" s="10">
        <f>spotify_data[[#This Row],[track_popularity]]/100</f>
        <v>0.73</v>
      </c>
      <c r="G1721" s="9" t="b">
        <v>1</v>
      </c>
      <c r="H1721" s="1">
        <f>+IF(spotify_data[[#This Row],[explicit]]=FALSE,0,1)</f>
        <v>1</v>
      </c>
      <c r="I1721" s="1" t="s">
        <v>9612</v>
      </c>
      <c r="J1721" s="7">
        <f>MATCH(spotify_data[[#This Row],[artist_name]],spotify_data[artist_name],0)</f>
        <v>1720</v>
      </c>
      <c r="K1721">
        <v>77</v>
      </c>
      <c r="L1721" s="10">
        <f>spotify_data[[#This Row],[artist_popularity]]/100</f>
        <v>0.77</v>
      </c>
      <c r="M1721">
        <v>12955951</v>
      </c>
      <c r="N1721" s="1" t="s">
        <v>23</v>
      </c>
      <c r="O1721" s="1" t="s">
        <v>9613</v>
      </c>
      <c r="P1721" s="1">
        <f>MATCH(spotify_data[[#This Row],[album_id]],spotify_data[album_id],0)</f>
        <v>1720</v>
      </c>
      <c r="Q1721" s="1" t="s">
        <v>9614</v>
      </c>
      <c r="R1721" s="2">
        <v>43938</v>
      </c>
      <c r="S1721" s="7">
        <f ca="1">+TODAY()-spotify_data[[#This Row],[Fecha lanzamiento Album]]</f>
        <v>2093</v>
      </c>
      <c r="T1721" s="7">
        <f ca="1">+spotify_data[[#This Row],[Antigüedad Album Dias]]/60</f>
        <v>34.883333333333333</v>
      </c>
      <c r="U1721" s="8">
        <f ca="1">spotify_data[[#This Row],[Antigüedad Album Meses]]/12</f>
        <v>2.9069444444444446</v>
      </c>
      <c r="V1721">
        <v>13</v>
      </c>
      <c r="W1721" s="1" t="s">
        <v>20</v>
      </c>
      <c r="X1721" s="1" t="str">
        <f>+IF(spotify_data[[#This Row],[album_type]]="album","Album",IF(spotify_data[[#This Row],[album_type]]="single","Single","Compilation"))</f>
        <v>Album</v>
      </c>
      <c r="Y1721">
        <v>302</v>
      </c>
    </row>
    <row r="1722" spans="1:25" x14ac:dyDescent="0.3">
      <c r="A1722" s="1" t="s">
        <v>9775</v>
      </c>
      <c r="B1722" s="1">
        <v>4562</v>
      </c>
      <c r="C1722" s="1" t="s">
        <v>9776</v>
      </c>
      <c r="D1722">
        <v>8</v>
      </c>
      <c r="E1722">
        <v>73</v>
      </c>
      <c r="F1722" s="10">
        <f>spotify_data[[#This Row],[track_popularity]]/100</f>
        <v>0.73</v>
      </c>
      <c r="G1722" s="9" t="b">
        <v>1</v>
      </c>
      <c r="H1722" s="1">
        <f>+IF(spotify_data[[#This Row],[explicit]]=FALSE,0,1)</f>
        <v>1</v>
      </c>
      <c r="I1722" s="1" t="s">
        <v>9777</v>
      </c>
      <c r="J1722" s="7">
        <f>MATCH(spotify_data[[#This Row],[artist_name]],spotify_data[artist_name],0)</f>
        <v>1721</v>
      </c>
      <c r="K1722">
        <v>56</v>
      </c>
      <c r="L1722" s="10">
        <f>spotify_data[[#This Row],[artist_popularity]]/100</f>
        <v>0.56000000000000005</v>
      </c>
      <c r="M1722">
        <v>230230</v>
      </c>
      <c r="N1722" s="1" t="s">
        <v>23</v>
      </c>
      <c r="O1722" s="1" t="s">
        <v>9778</v>
      </c>
      <c r="P1722" s="1">
        <f>MATCH(spotify_data[[#This Row],[album_id]],spotify_data[album_id],0)</f>
        <v>1721</v>
      </c>
      <c r="Q1722" s="1" t="s">
        <v>9777</v>
      </c>
      <c r="R1722" s="2">
        <v>43903</v>
      </c>
      <c r="S1722" s="7">
        <f ca="1">+TODAY()-spotify_data[[#This Row],[Fecha lanzamiento Album]]</f>
        <v>2128</v>
      </c>
      <c r="T1722" s="7">
        <f ca="1">+spotify_data[[#This Row],[Antigüedad Album Dias]]/60</f>
        <v>35.466666666666669</v>
      </c>
      <c r="U1722" s="8">
        <f ca="1">spotify_data[[#This Row],[Antigüedad Album Meses]]/12</f>
        <v>2.9555555555555557</v>
      </c>
      <c r="V1722">
        <v>10</v>
      </c>
      <c r="W1722" s="1" t="s">
        <v>20</v>
      </c>
      <c r="X1722" s="1" t="str">
        <f>+IF(spotify_data[[#This Row],[album_type]]="album","Album",IF(spotify_data[[#This Row],[album_type]]="single","Single","Compilation"))</f>
        <v>Album</v>
      </c>
      <c r="Y1722">
        <v>271</v>
      </c>
    </row>
    <row r="1723" spans="1:25" x14ac:dyDescent="0.3">
      <c r="A1723" s="1" t="s">
        <v>9874</v>
      </c>
      <c r="B1723" s="1">
        <v>836</v>
      </c>
      <c r="C1723" s="1" t="s">
        <v>9875</v>
      </c>
      <c r="D1723">
        <v>12</v>
      </c>
      <c r="E1723">
        <v>73</v>
      </c>
      <c r="F1723" s="10">
        <f>spotify_data[[#This Row],[track_popularity]]/100</f>
        <v>0.73</v>
      </c>
      <c r="G1723" s="9" t="b">
        <v>0</v>
      </c>
      <c r="H1723" s="1">
        <f>+IF(spotify_data[[#This Row],[explicit]]=FALSE,0,1)</f>
        <v>0</v>
      </c>
      <c r="I1723" s="1" t="s">
        <v>151</v>
      </c>
      <c r="J1723" s="7">
        <f>MATCH(spotify_data[[#This Row],[artist_name]],spotify_data[artist_name],0)</f>
        <v>96</v>
      </c>
      <c r="K1723">
        <v>85</v>
      </c>
      <c r="L1723" s="10">
        <f>spotify_data[[#This Row],[artist_popularity]]/100</f>
        <v>0.85</v>
      </c>
      <c r="M1723">
        <v>9517000</v>
      </c>
      <c r="N1723" s="1" t="s">
        <v>152</v>
      </c>
      <c r="O1723" s="1" t="s">
        <v>9868</v>
      </c>
      <c r="P1723" s="1">
        <f>MATCH(spotify_data[[#This Row],[album_id]],spotify_data[album_id],0)</f>
        <v>326</v>
      </c>
      <c r="Q1723" s="1" t="s">
        <v>9869</v>
      </c>
      <c r="R1723" s="2">
        <v>43875</v>
      </c>
      <c r="S1723" s="7">
        <f ca="1">+TODAY()-spotify_data[[#This Row],[Fecha lanzamiento Album]]</f>
        <v>2156</v>
      </c>
      <c r="T1723" s="7">
        <f ca="1">+spotify_data[[#This Row],[Antigüedad Album Dias]]/60</f>
        <v>35.93333333333333</v>
      </c>
      <c r="U1723" s="8">
        <f ca="1">spotify_data[[#This Row],[Antigüedad Album Meses]]/12</f>
        <v>2.994444444444444</v>
      </c>
      <c r="V1723">
        <v>12</v>
      </c>
      <c r="W1723" s="1" t="s">
        <v>20</v>
      </c>
      <c r="X1723" s="1" t="str">
        <f>+IF(spotify_data[[#This Row],[album_type]]="album","Album",IF(spotify_data[[#This Row],[album_type]]="single","Single","Compilation"))</f>
        <v>Album</v>
      </c>
      <c r="Y1723">
        <v>72</v>
      </c>
    </row>
    <row r="1724" spans="1:25" x14ac:dyDescent="0.3">
      <c r="A1724" s="1" t="s">
        <v>10054</v>
      </c>
      <c r="B1724" s="1">
        <v>2680</v>
      </c>
      <c r="C1724" s="1" t="s">
        <v>10055</v>
      </c>
      <c r="D1724">
        <v>5</v>
      </c>
      <c r="E1724">
        <v>73</v>
      </c>
      <c r="F1724" s="10">
        <f>spotify_data[[#This Row],[track_popularity]]/100</f>
        <v>0.73</v>
      </c>
      <c r="G1724" s="9" t="b">
        <v>1</v>
      </c>
      <c r="H1724" s="1">
        <f>+IF(spotify_data[[#This Row],[explicit]]=FALSE,0,1)</f>
        <v>1</v>
      </c>
      <c r="I1724" s="1" t="s">
        <v>10056</v>
      </c>
      <c r="J1724" s="7">
        <f>MATCH(spotify_data[[#This Row],[artist_name]],spotify_data[artist_name],0)</f>
        <v>1723</v>
      </c>
      <c r="K1724">
        <v>84</v>
      </c>
      <c r="L1724" s="10">
        <f>spotify_data[[#This Row],[artist_popularity]]/100</f>
        <v>0.84</v>
      </c>
      <c r="M1724">
        <v>12418681</v>
      </c>
      <c r="N1724" s="1" t="s">
        <v>10057</v>
      </c>
      <c r="O1724" s="1" t="s">
        <v>10058</v>
      </c>
      <c r="P1724" s="1">
        <f>MATCH(spotify_data[[#This Row],[album_id]],spotify_data[album_id],0)</f>
        <v>1723</v>
      </c>
      <c r="Q1724" s="1" t="s">
        <v>10059</v>
      </c>
      <c r="R1724" s="2">
        <v>43819</v>
      </c>
      <c r="S1724" s="7">
        <f ca="1">+TODAY()-spotify_data[[#This Row],[Fecha lanzamiento Album]]</f>
        <v>2212</v>
      </c>
      <c r="T1724" s="7">
        <f ca="1">+spotify_data[[#This Row],[Antigüedad Album Dias]]/60</f>
        <v>36.866666666666667</v>
      </c>
      <c r="U1724" s="8">
        <f ca="1">spotify_data[[#This Row],[Antigüedad Album Meses]]/12</f>
        <v>3.0722222222222224</v>
      </c>
      <c r="V1724">
        <v>24</v>
      </c>
      <c r="W1724" s="1" t="s">
        <v>20</v>
      </c>
      <c r="X1724" s="1" t="str">
        <f>+IF(spotify_data[[#This Row],[album_type]]="album","Album",IF(spotify_data[[#This Row],[album_type]]="single","Single","Compilation"))</f>
        <v>Album</v>
      </c>
      <c r="Y1724">
        <v>466</v>
      </c>
    </row>
    <row r="1725" spans="1:25" x14ac:dyDescent="0.3">
      <c r="A1725" s="1" t="s">
        <v>10107</v>
      </c>
      <c r="B1725" s="1">
        <v>7760</v>
      </c>
      <c r="C1725" s="1" t="s">
        <v>1655</v>
      </c>
      <c r="D1725">
        <v>1</v>
      </c>
      <c r="E1725">
        <v>73</v>
      </c>
      <c r="F1725" s="10">
        <f>spotify_data[[#This Row],[track_popularity]]/100</f>
        <v>0.73</v>
      </c>
      <c r="G1725" s="9" t="b">
        <v>0</v>
      </c>
      <c r="H1725" s="1">
        <f>+IF(spotify_data[[#This Row],[explicit]]=FALSE,0,1)</f>
        <v>0</v>
      </c>
      <c r="I1725" s="1" t="s">
        <v>6977</v>
      </c>
      <c r="J1725" s="7">
        <f>MATCH(spotify_data[[#This Row],[artist_name]],spotify_data[artist_name],0)</f>
        <v>90</v>
      </c>
      <c r="K1725">
        <v>80</v>
      </c>
      <c r="L1725" s="10">
        <f>spotify_data[[#This Row],[artist_popularity]]/100</f>
        <v>0.8</v>
      </c>
      <c r="M1725">
        <v>34130771</v>
      </c>
      <c r="N1725" s="1" t="s">
        <v>6978</v>
      </c>
      <c r="O1725" s="1" t="s">
        <v>10078</v>
      </c>
      <c r="P1725" s="1">
        <f>MATCH(spotify_data[[#This Row],[album_id]],spotify_data[album_id],0)</f>
        <v>410</v>
      </c>
      <c r="Q1725" s="1" t="s">
        <v>10079</v>
      </c>
      <c r="R1725" s="2">
        <v>43812</v>
      </c>
      <c r="S1725" s="7">
        <f ca="1">+TODAY()-spotify_data[[#This Row],[Fecha lanzamiento Album]]</f>
        <v>2219</v>
      </c>
      <c r="T1725" s="7">
        <f ca="1">+spotify_data[[#This Row],[Antigüedad Album Dias]]/60</f>
        <v>36.983333333333334</v>
      </c>
      <c r="U1725" s="8">
        <f ca="1">spotify_data[[#This Row],[Antigüedad Album Meses]]/12</f>
        <v>3.0819444444444444</v>
      </c>
      <c r="V1725">
        <v>12</v>
      </c>
      <c r="W1725" s="1" t="s">
        <v>20</v>
      </c>
      <c r="X1725" s="1" t="str">
        <f>+IF(spotify_data[[#This Row],[album_type]]="album","Album",IF(spotify_data[[#This Row],[album_type]]="single","Single","Compilation"))</f>
        <v>Album</v>
      </c>
      <c r="Y1725">
        <v>348</v>
      </c>
    </row>
    <row r="1726" spans="1:25" x14ac:dyDescent="0.3">
      <c r="A1726" s="1" t="s">
        <v>10269</v>
      </c>
      <c r="B1726" s="1">
        <v>1346</v>
      </c>
      <c r="C1726" s="1" t="s">
        <v>8483</v>
      </c>
      <c r="D1726">
        <v>1</v>
      </c>
      <c r="E1726">
        <v>73</v>
      </c>
      <c r="F1726" s="10">
        <f>spotify_data[[#This Row],[track_popularity]]/100</f>
        <v>0.73</v>
      </c>
      <c r="G1726" s="9" t="b">
        <v>1</v>
      </c>
      <c r="H1726" s="1">
        <f>+IF(spotify_data[[#This Row],[explicit]]=FALSE,0,1)</f>
        <v>1</v>
      </c>
      <c r="I1726" s="1" t="s">
        <v>3634</v>
      </c>
      <c r="J1726" s="7">
        <f>MATCH(spotify_data[[#This Row],[artist_name]],spotify_data[artist_name],0)</f>
        <v>303</v>
      </c>
      <c r="K1726">
        <v>87</v>
      </c>
      <c r="L1726" s="10">
        <f>spotify_data[[#This Row],[artist_popularity]]/100</f>
        <v>0.87</v>
      </c>
      <c r="M1726">
        <v>60395783</v>
      </c>
      <c r="N1726" s="1" t="s">
        <v>3635</v>
      </c>
      <c r="O1726" s="1" t="s">
        <v>10270</v>
      </c>
      <c r="P1726" s="1">
        <f>MATCH(spotify_data[[#This Row],[album_id]],spotify_data[album_id],0)</f>
        <v>1725</v>
      </c>
      <c r="Q1726" s="1" t="s">
        <v>8483</v>
      </c>
      <c r="R1726" s="2">
        <v>43776</v>
      </c>
      <c r="S1726" s="7">
        <f ca="1">+TODAY()-spotify_data[[#This Row],[Fecha lanzamiento Album]]</f>
        <v>2255</v>
      </c>
      <c r="T1726" s="7">
        <f ca="1">+spotify_data[[#This Row],[Antigüedad Album Dias]]/60</f>
        <v>37.583333333333336</v>
      </c>
      <c r="U1726" s="8">
        <f ca="1">spotify_data[[#This Row],[Antigüedad Album Meses]]/12</f>
        <v>3.1319444444444446</v>
      </c>
      <c r="V1726">
        <v>1</v>
      </c>
      <c r="W1726" s="1" t="s">
        <v>21</v>
      </c>
      <c r="X1726" s="1" t="str">
        <f>+IF(spotify_data[[#This Row],[album_type]]="album","Album",IF(spotify_data[[#This Row],[album_type]]="single","Single","Compilation"))</f>
        <v>Single</v>
      </c>
      <c r="Y1726">
        <v>334</v>
      </c>
    </row>
    <row r="1727" spans="1:25" x14ac:dyDescent="0.3">
      <c r="A1727" s="1" t="s">
        <v>10335</v>
      </c>
      <c r="B1727" s="1">
        <v>4873</v>
      </c>
      <c r="C1727" s="1" t="s">
        <v>9931</v>
      </c>
      <c r="D1727">
        <v>2</v>
      </c>
      <c r="E1727">
        <v>73</v>
      </c>
      <c r="F1727" s="10">
        <f>spotify_data[[#This Row],[track_popularity]]/100</f>
        <v>0.73</v>
      </c>
      <c r="G1727" s="9" t="b">
        <v>0</v>
      </c>
      <c r="H1727" s="1">
        <f>+IF(spotify_data[[#This Row],[explicit]]=FALSE,0,1)</f>
        <v>0</v>
      </c>
      <c r="I1727" s="1" t="s">
        <v>10336</v>
      </c>
      <c r="J1727" s="7">
        <f>MATCH(spotify_data[[#This Row],[artist_name]],spotify_data[artist_name],0)</f>
        <v>1726</v>
      </c>
      <c r="K1727">
        <v>69</v>
      </c>
      <c r="L1727" s="10">
        <f>spotify_data[[#This Row],[artist_popularity]]/100</f>
        <v>0.69</v>
      </c>
      <c r="M1727">
        <v>3006445</v>
      </c>
      <c r="N1727" s="1" t="s">
        <v>23</v>
      </c>
      <c r="O1727" s="1" t="s">
        <v>10337</v>
      </c>
      <c r="P1727" s="1">
        <f>MATCH(spotify_data[[#This Row],[album_id]],spotify_data[album_id],0)</f>
        <v>1726</v>
      </c>
      <c r="Q1727" s="1" t="s">
        <v>10338</v>
      </c>
      <c r="R1727" s="2">
        <v>43755</v>
      </c>
      <c r="S1727" s="7">
        <f ca="1">+TODAY()-spotify_data[[#This Row],[Fecha lanzamiento Album]]</f>
        <v>2276</v>
      </c>
      <c r="T1727" s="7">
        <f ca="1">+spotify_data[[#This Row],[Antigüedad Album Dias]]/60</f>
        <v>37.93333333333333</v>
      </c>
      <c r="U1727" s="8">
        <f ca="1">spotify_data[[#This Row],[Antigüedad Album Meses]]/12</f>
        <v>3.161111111111111</v>
      </c>
      <c r="V1727">
        <v>2</v>
      </c>
      <c r="W1727" s="1" t="s">
        <v>21</v>
      </c>
      <c r="X1727" s="1" t="str">
        <f>+IF(spotify_data[[#This Row],[album_type]]="album","Album",IF(spotify_data[[#This Row],[album_type]]="single","Single","Compilation"))</f>
        <v>Single</v>
      </c>
      <c r="Y1727">
        <v>349</v>
      </c>
    </row>
    <row r="1728" spans="1:25" x14ac:dyDescent="0.3">
      <c r="A1728" s="1" t="s">
        <v>10339</v>
      </c>
      <c r="B1728" s="1">
        <v>5886</v>
      </c>
      <c r="C1728" s="1" t="s">
        <v>8100</v>
      </c>
      <c r="D1728">
        <v>1</v>
      </c>
      <c r="E1728">
        <v>73</v>
      </c>
      <c r="F1728" s="10">
        <f>spotify_data[[#This Row],[track_popularity]]/100</f>
        <v>0.73</v>
      </c>
      <c r="G1728" s="9" t="b">
        <v>0</v>
      </c>
      <c r="H1728" s="1">
        <f>+IF(spotify_data[[#This Row],[explicit]]=FALSE,0,1)</f>
        <v>0</v>
      </c>
      <c r="I1728" s="1" t="s">
        <v>8101</v>
      </c>
      <c r="J1728" s="7">
        <f>MATCH(spotify_data[[#This Row],[artist_name]],spotify_data[artist_name],0)</f>
        <v>1727</v>
      </c>
      <c r="K1728">
        <v>61</v>
      </c>
      <c r="L1728" s="10">
        <f>spotify_data[[#This Row],[artist_popularity]]/100</f>
        <v>0.61</v>
      </c>
      <c r="M1728">
        <v>627551</v>
      </c>
      <c r="N1728" s="1" t="s">
        <v>23</v>
      </c>
      <c r="O1728" s="1" t="s">
        <v>10340</v>
      </c>
      <c r="P1728" s="1">
        <f>MATCH(spotify_data[[#This Row],[album_id]],spotify_data[album_id],0)</f>
        <v>1727</v>
      </c>
      <c r="Q1728" s="1" t="s">
        <v>8100</v>
      </c>
      <c r="R1728" s="2">
        <v>43755</v>
      </c>
      <c r="S1728" s="7">
        <f ca="1">+TODAY()-spotify_data[[#This Row],[Fecha lanzamiento Album]]</f>
        <v>2276</v>
      </c>
      <c r="T1728" s="7">
        <f ca="1">+spotify_data[[#This Row],[Antigüedad Album Dias]]/60</f>
        <v>37.93333333333333</v>
      </c>
      <c r="U1728" s="8">
        <f ca="1">spotify_data[[#This Row],[Antigüedad Album Meses]]/12</f>
        <v>3.161111111111111</v>
      </c>
      <c r="V1728">
        <v>1</v>
      </c>
      <c r="W1728" s="1" t="s">
        <v>21</v>
      </c>
      <c r="X1728" s="1" t="str">
        <f>+IF(spotify_data[[#This Row],[album_type]]="album","Album",IF(spotify_data[[#This Row],[album_type]]="single","Single","Compilation"))</f>
        <v>Single</v>
      </c>
      <c r="Y1728">
        <v>347</v>
      </c>
    </row>
    <row r="1729" spans="1:25" x14ac:dyDescent="0.3">
      <c r="A1729" s="1" t="s">
        <v>10341</v>
      </c>
      <c r="B1729" s="1">
        <v>3017</v>
      </c>
      <c r="C1729" s="1" t="s">
        <v>9241</v>
      </c>
      <c r="D1729">
        <v>1</v>
      </c>
      <c r="E1729">
        <v>73</v>
      </c>
      <c r="F1729" s="10">
        <f>spotify_data[[#This Row],[track_popularity]]/100</f>
        <v>0.73</v>
      </c>
      <c r="G1729" s="9" t="b">
        <v>0</v>
      </c>
      <c r="H1729" s="1">
        <f>+IF(spotify_data[[#This Row],[explicit]]=FALSE,0,1)</f>
        <v>0</v>
      </c>
      <c r="I1729" s="1" t="s">
        <v>3360</v>
      </c>
      <c r="J1729" s="7">
        <f>MATCH(spotify_data[[#This Row],[artist_name]],spotify_data[artist_name],0)</f>
        <v>949</v>
      </c>
      <c r="K1729">
        <v>83</v>
      </c>
      <c r="L1729" s="10">
        <f>spotify_data[[#This Row],[artist_popularity]]/100</f>
        <v>0.83</v>
      </c>
      <c r="M1729">
        <v>38385499</v>
      </c>
      <c r="N1729" s="1" t="s">
        <v>516</v>
      </c>
      <c r="O1729" s="1" t="s">
        <v>10342</v>
      </c>
      <c r="P1729" s="1">
        <f>MATCH(spotify_data[[#This Row],[album_id]],spotify_data[album_id],0)</f>
        <v>1728</v>
      </c>
      <c r="Q1729" s="1" t="s">
        <v>9241</v>
      </c>
      <c r="R1729" s="2">
        <v>43754</v>
      </c>
      <c r="S1729" s="7">
        <f ca="1">+TODAY()-spotify_data[[#This Row],[Fecha lanzamiento Album]]</f>
        <v>2277</v>
      </c>
      <c r="T1729" s="7">
        <f ca="1">+spotify_data[[#This Row],[Antigüedad Album Dias]]/60</f>
        <v>37.950000000000003</v>
      </c>
      <c r="U1729" s="8">
        <f ca="1">spotify_data[[#This Row],[Antigüedad Album Meses]]/12</f>
        <v>3.1625000000000001</v>
      </c>
      <c r="V1729">
        <v>1</v>
      </c>
      <c r="W1729" s="1" t="s">
        <v>21</v>
      </c>
      <c r="X1729" s="1" t="str">
        <f>+IF(spotify_data[[#This Row],[album_type]]="album","Album",IF(spotify_data[[#This Row],[album_type]]="single","Single","Compilation"))</f>
        <v>Single</v>
      </c>
      <c r="Y1729">
        <v>309</v>
      </c>
    </row>
    <row r="1730" spans="1:25" x14ac:dyDescent="0.3">
      <c r="A1730" s="1" t="s">
        <v>10391</v>
      </c>
      <c r="B1730" s="1">
        <v>3803</v>
      </c>
      <c r="C1730" s="1" t="s">
        <v>501</v>
      </c>
      <c r="D1730">
        <v>2</v>
      </c>
      <c r="E1730">
        <v>73</v>
      </c>
      <c r="F1730" s="10">
        <f>spotify_data[[#This Row],[track_popularity]]/100</f>
        <v>0.73</v>
      </c>
      <c r="G1730" s="9" t="b">
        <v>1</v>
      </c>
      <c r="H1730" s="1">
        <f>+IF(spotify_data[[#This Row],[explicit]]=FALSE,0,1)</f>
        <v>1</v>
      </c>
      <c r="I1730" s="1" t="s">
        <v>7689</v>
      </c>
      <c r="J1730" s="7">
        <f>MATCH(spotify_data[[#This Row],[artist_name]],spotify_data[artist_name],0)</f>
        <v>905</v>
      </c>
      <c r="K1730">
        <v>76</v>
      </c>
      <c r="L1730" s="10">
        <f>spotify_data[[#This Row],[artist_popularity]]/100</f>
        <v>0.76</v>
      </c>
      <c r="M1730">
        <v>8011254</v>
      </c>
      <c r="N1730" s="1" t="s">
        <v>1358</v>
      </c>
      <c r="O1730" s="1" t="s">
        <v>10392</v>
      </c>
      <c r="P1730" s="1">
        <f>MATCH(spotify_data[[#This Row],[album_id]],spotify_data[album_id],0)</f>
        <v>1729</v>
      </c>
      <c r="Q1730" s="1" t="s">
        <v>10393</v>
      </c>
      <c r="R1730" s="2">
        <v>43742</v>
      </c>
      <c r="S1730" s="7">
        <f ca="1">+TODAY()-spotify_data[[#This Row],[Fecha lanzamiento Album]]</f>
        <v>2289</v>
      </c>
      <c r="T1730" s="7">
        <f ca="1">+spotify_data[[#This Row],[Antigüedad Album Dias]]/60</f>
        <v>38.15</v>
      </c>
      <c r="U1730" s="8">
        <f ca="1">spotify_data[[#This Row],[Antigüedad Album Meses]]/12</f>
        <v>3.1791666666666667</v>
      </c>
      <c r="V1730">
        <v>18</v>
      </c>
      <c r="W1730" s="1" t="s">
        <v>20</v>
      </c>
      <c r="X1730" s="1" t="str">
        <f>+IF(spotify_data[[#This Row],[album_type]]="album","Album",IF(spotify_data[[#This Row],[album_type]]="single","Single","Compilation"))</f>
        <v>Album</v>
      </c>
      <c r="Y1730">
        <v>323</v>
      </c>
    </row>
    <row r="1731" spans="1:25" x14ac:dyDescent="0.3">
      <c r="A1731" s="1" t="s">
        <v>10433</v>
      </c>
      <c r="B1731" s="1">
        <v>5254</v>
      </c>
      <c r="C1731" s="1" t="s">
        <v>10434</v>
      </c>
      <c r="D1731">
        <v>3</v>
      </c>
      <c r="E1731">
        <v>73</v>
      </c>
      <c r="F1731" s="10">
        <f>spotify_data[[#This Row],[track_popularity]]/100</f>
        <v>0.73</v>
      </c>
      <c r="G1731" s="9" t="b">
        <v>1</v>
      </c>
      <c r="H1731" s="1">
        <f>+IF(spotify_data[[#This Row],[explicit]]=FALSE,0,1)</f>
        <v>1</v>
      </c>
      <c r="I1731" s="1" t="s">
        <v>9612</v>
      </c>
      <c r="J1731" s="7">
        <f>MATCH(spotify_data[[#This Row],[artist_name]],spotify_data[artist_name],0)</f>
        <v>1720</v>
      </c>
      <c r="K1731">
        <v>77</v>
      </c>
      <c r="L1731" s="10">
        <f>spotify_data[[#This Row],[artist_popularity]]/100</f>
        <v>0.77</v>
      </c>
      <c r="M1731">
        <v>12954295</v>
      </c>
      <c r="N1731" s="1" t="s">
        <v>23</v>
      </c>
      <c r="O1731" s="1" t="s">
        <v>10435</v>
      </c>
      <c r="P1731" s="1">
        <f>MATCH(spotify_data[[#This Row],[album_id]],spotify_data[album_id],0)</f>
        <v>1730</v>
      </c>
      <c r="Q1731" s="1" t="s">
        <v>10436</v>
      </c>
      <c r="R1731" s="2">
        <v>43735</v>
      </c>
      <c r="S1731" s="7">
        <f ca="1">+TODAY()-spotify_data[[#This Row],[Fecha lanzamiento Album]]</f>
        <v>2296</v>
      </c>
      <c r="T1731" s="7">
        <f ca="1">+spotify_data[[#This Row],[Antigüedad Album Dias]]/60</f>
        <v>38.266666666666666</v>
      </c>
      <c r="U1731" s="8">
        <f ca="1">spotify_data[[#This Row],[Antigüedad Album Meses]]/12</f>
        <v>3.1888888888888887</v>
      </c>
      <c r="V1731">
        <v>13</v>
      </c>
      <c r="W1731" s="1" t="s">
        <v>20</v>
      </c>
      <c r="X1731" s="1" t="str">
        <f>+IF(spotify_data[[#This Row],[album_type]]="album","Album",IF(spotify_data[[#This Row],[album_type]]="single","Single","Compilation"))</f>
        <v>Album</v>
      </c>
      <c r="Y1731">
        <v>266</v>
      </c>
    </row>
    <row r="1732" spans="1:25" x14ac:dyDescent="0.3">
      <c r="A1732" s="1" t="s">
        <v>10488</v>
      </c>
      <c r="B1732" s="1">
        <v>4422</v>
      </c>
      <c r="C1732" s="1" t="s">
        <v>10469</v>
      </c>
      <c r="D1732">
        <v>1</v>
      </c>
      <c r="E1732">
        <v>73</v>
      </c>
      <c r="F1732" s="10">
        <f>spotify_data[[#This Row],[track_popularity]]/100</f>
        <v>0.73</v>
      </c>
      <c r="G1732" s="9" t="b">
        <v>0</v>
      </c>
      <c r="H1732" s="1">
        <f>+IF(spotify_data[[#This Row],[explicit]]=FALSE,0,1)</f>
        <v>0</v>
      </c>
      <c r="I1732" s="1" t="s">
        <v>3271</v>
      </c>
      <c r="J1732" s="7">
        <f>MATCH(spotify_data[[#This Row],[artist_name]],spotify_data[artist_name],0)</f>
        <v>175</v>
      </c>
      <c r="K1732">
        <v>86</v>
      </c>
      <c r="L1732" s="10">
        <f>spotify_data[[#This Row],[artist_popularity]]/100</f>
        <v>0.86</v>
      </c>
      <c r="M1732">
        <v>47722935</v>
      </c>
      <c r="N1732" s="1" t="s">
        <v>3272</v>
      </c>
      <c r="O1732" s="1" t="s">
        <v>10468</v>
      </c>
      <c r="P1732" s="1">
        <f>MATCH(spotify_data[[#This Row],[album_id]],spotify_data[album_id],0)</f>
        <v>175</v>
      </c>
      <c r="Q1732" s="1" t="s">
        <v>10469</v>
      </c>
      <c r="R1732" s="2">
        <v>43714</v>
      </c>
      <c r="S1732" s="7">
        <f ca="1">+TODAY()-spotify_data[[#This Row],[Fecha lanzamiento Album]]</f>
        <v>2317</v>
      </c>
      <c r="T1732" s="7">
        <f ca="1">+spotify_data[[#This Row],[Antigüedad Album Dias]]/60</f>
        <v>38.616666666666667</v>
      </c>
      <c r="U1732" s="8">
        <f ca="1">spotify_data[[#This Row],[Antigüedad Album Meses]]/12</f>
        <v>3.2180555555555554</v>
      </c>
      <c r="V1732">
        <v>17</v>
      </c>
      <c r="W1732" s="1" t="s">
        <v>20</v>
      </c>
      <c r="X1732" s="1" t="str">
        <f>+IF(spotify_data[[#This Row],[album_type]]="album","Album",IF(spotify_data[[#This Row],[album_type]]="single","Single","Compilation"))</f>
        <v>Album</v>
      </c>
      <c r="Y1732">
        <v>26</v>
      </c>
    </row>
    <row r="1733" spans="1:25" x14ac:dyDescent="0.3">
      <c r="A1733" s="1" t="s">
        <v>10530</v>
      </c>
      <c r="B1733" s="1">
        <v>1922</v>
      </c>
      <c r="C1733" s="1" t="s">
        <v>10531</v>
      </c>
      <c r="D1733">
        <v>13</v>
      </c>
      <c r="E1733">
        <v>73</v>
      </c>
      <c r="F1733" s="10">
        <f>spotify_data[[#This Row],[track_popularity]]/100</f>
        <v>0.73</v>
      </c>
      <c r="G1733" s="9" t="b">
        <v>0</v>
      </c>
      <c r="H1733" s="1">
        <f>+IF(spotify_data[[#This Row],[explicit]]=FALSE,0,1)</f>
        <v>0</v>
      </c>
      <c r="I1733" s="1" t="s">
        <v>5599</v>
      </c>
      <c r="J1733" s="7">
        <f>MATCH(spotify_data[[#This Row],[artist_name]],spotify_data[artist_name],0)</f>
        <v>100</v>
      </c>
      <c r="K1733">
        <v>88</v>
      </c>
      <c r="L1733" s="10">
        <f>spotify_data[[#This Row],[artist_popularity]]/100</f>
        <v>0.88</v>
      </c>
      <c r="M1733">
        <v>51773650</v>
      </c>
      <c r="N1733" s="1" t="s">
        <v>5600</v>
      </c>
      <c r="O1733" s="1" t="s">
        <v>10517</v>
      </c>
      <c r="P1733" s="1">
        <f>MATCH(spotify_data[[#This Row],[album_id]],spotify_data[album_id],0)</f>
        <v>131</v>
      </c>
      <c r="Q1733" s="1" t="s">
        <v>10518</v>
      </c>
      <c r="R1733" s="2">
        <v>43707</v>
      </c>
      <c r="S1733" s="7">
        <f ca="1">+TODAY()-spotify_data[[#This Row],[Fecha lanzamiento Album]]</f>
        <v>2324</v>
      </c>
      <c r="T1733" s="7">
        <f ca="1">+spotify_data[[#This Row],[Antigüedad Album Dias]]/60</f>
        <v>38.733333333333334</v>
      </c>
      <c r="U1733" s="8">
        <f ca="1">spotify_data[[#This Row],[Antigüedad Album Meses]]/12</f>
        <v>3.2277777777777779</v>
      </c>
      <c r="V1733">
        <v>14</v>
      </c>
      <c r="W1733" s="1" t="s">
        <v>20</v>
      </c>
      <c r="X1733" s="1" t="str">
        <f>+IF(spotify_data[[#This Row],[album_type]]="album","Album",IF(spotify_data[[#This Row],[album_type]]="single","Single","Compilation"))</f>
        <v>Album</v>
      </c>
      <c r="Y1733">
        <v>454</v>
      </c>
    </row>
    <row r="1734" spans="1:25" x14ac:dyDescent="0.3">
      <c r="A1734" s="1" t="s">
        <v>10576</v>
      </c>
      <c r="B1734" s="1">
        <v>6837</v>
      </c>
      <c r="C1734" s="1" t="s">
        <v>10577</v>
      </c>
      <c r="D1734">
        <v>15</v>
      </c>
      <c r="E1734">
        <v>73</v>
      </c>
      <c r="F1734" s="10">
        <f>spotify_data[[#This Row],[track_popularity]]/100</f>
        <v>0.73</v>
      </c>
      <c r="G1734" s="9" t="b">
        <v>0</v>
      </c>
      <c r="H1734" s="1">
        <f>+IF(spotify_data[[#This Row],[explicit]]=FALSE,0,1)</f>
        <v>0</v>
      </c>
      <c r="I1734" s="1" t="s">
        <v>318</v>
      </c>
      <c r="J1734" s="7">
        <f>MATCH(spotify_data[[#This Row],[artist_name]],spotify_data[artist_name],0)</f>
        <v>2</v>
      </c>
      <c r="K1734">
        <v>100</v>
      </c>
      <c r="L1734" s="10">
        <f>spotify_data[[#This Row],[artist_popularity]]/100</f>
        <v>1</v>
      </c>
      <c r="M1734">
        <v>145396321</v>
      </c>
      <c r="N1734" s="1" t="s">
        <v>319</v>
      </c>
      <c r="O1734" s="1" t="s">
        <v>10565</v>
      </c>
      <c r="P1734" s="1">
        <f>MATCH(spotify_data[[#This Row],[album_id]],spotify_data[album_id],0)</f>
        <v>91</v>
      </c>
      <c r="Q1734" s="1" t="s">
        <v>10566</v>
      </c>
      <c r="R1734" s="2">
        <v>43700</v>
      </c>
      <c r="S1734" s="7">
        <f ca="1">+TODAY()-spotify_data[[#This Row],[Fecha lanzamiento Album]]</f>
        <v>2331</v>
      </c>
      <c r="T1734" s="7">
        <f ca="1">+spotify_data[[#This Row],[Antigüedad Album Dias]]/60</f>
        <v>38.85</v>
      </c>
      <c r="U1734" s="8">
        <f ca="1">spotify_data[[#This Row],[Antigüedad Album Meses]]/12</f>
        <v>3.2375000000000003</v>
      </c>
      <c r="V1734">
        <v>18</v>
      </c>
      <c r="W1734" s="1" t="s">
        <v>20</v>
      </c>
      <c r="X1734" s="1" t="str">
        <f>+IF(spotify_data[[#This Row],[album_type]]="album","Album",IF(spotify_data[[#This Row],[album_type]]="single","Single","Compilation"))</f>
        <v>Album</v>
      </c>
      <c r="Y1734">
        <v>372</v>
      </c>
    </row>
    <row r="1735" spans="1:25" x14ac:dyDescent="0.3">
      <c r="A1735" s="1" t="s">
        <v>10706</v>
      </c>
      <c r="B1735" s="1">
        <v>7121</v>
      </c>
      <c r="C1735" s="1" t="s">
        <v>10707</v>
      </c>
      <c r="D1735">
        <v>11</v>
      </c>
      <c r="E1735">
        <v>73</v>
      </c>
      <c r="F1735" s="10">
        <f>spotify_data[[#This Row],[track_popularity]]/100</f>
        <v>0.73</v>
      </c>
      <c r="G1735" s="9" t="b">
        <v>1</v>
      </c>
      <c r="H1735" s="1">
        <f>+IF(spotify_data[[#This Row],[explicit]]=FALSE,0,1)</f>
        <v>1</v>
      </c>
      <c r="I1735" s="1" t="s">
        <v>10708</v>
      </c>
      <c r="J1735" s="7">
        <f>MATCH(spotify_data[[#This Row],[artist_name]],spotify_data[artist_name],0)</f>
        <v>138</v>
      </c>
      <c r="K1735">
        <v>77</v>
      </c>
      <c r="L1735" s="10">
        <f>spotify_data[[#This Row],[artist_popularity]]/100</f>
        <v>0.77</v>
      </c>
      <c r="M1735">
        <v>9277034</v>
      </c>
      <c r="N1735" s="1" t="s">
        <v>23</v>
      </c>
      <c r="O1735" s="1" t="s">
        <v>10709</v>
      </c>
      <c r="P1735" s="1">
        <f>MATCH(spotify_data[[#This Row],[album_id]],spotify_data[album_id],0)</f>
        <v>1734</v>
      </c>
      <c r="Q1735" s="1" t="s">
        <v>10710</v>
      </c>
      <c r="R1735" s="2">
        <v>43671</v>
      </c>
      <c r="S1735" s="7">
        <f ca="1">+TODAY()-spotify_data[[#This Row],[Fecha lanzamiento Album]]</f>
        <v>2360</v>
      </c>
      <c r="T1735" s="7">
        <f ca="1">+spotify_data[[#This Row],[Antigüedad Album Dias]]/60</f>
        <v>39.333333333333336</v>
      </c>
      <c r="U1735" s="8">
        <f ca="1">spotify_data[[#This Row],[Antigüedad Album Meses]]/12</f>
        <v>3.2777777777777781</v>
      </c>
      <c r="V1735">
        <v>17</v>
      </c>
      <c r="W1735" s="1" t="s">
        <v>20</v>
      </c>
      <c r="X1735" s="1" t="str">
        <f>+IF(spotify_data[[#This Row],[album_type]]="album","Album",IF(spotify_data[[#This Row],[album_type]]="single","Single","Compilation"))</f>
        <v>Album</v>
      </c>
      <c r="Y1735">
        <v>354</v>
      </c>
    </row>
    <row r="1736" spans="1:25" x14ac:dyDescent="0.3">
      <c r="A1736" s="1" t="s">
        <v>10898</v>
      </c>
      <c r="B1736" s="1">
        <v>2677</v>
      </c>
      <c r="C1736" s="1" t="s">
        <v>10899</v>
      </c>
      <c r="D1736">
        <v>2</v>
      </c>
      <c r="E1736">
        <v>73</v>
      </c>
      <c r="F1736" s="10">
        <f>spotify_data[[#This Row],[track_popularity]]/100</f>
        <v>0.73</v>
      </c>
      <c r="G1736" s="9" t="b">
        <v>1</v>
      </c>
      <c r="H1736" s="1">
        <f>+IF(spotify_data[[#This Row],[explicit]]=FALSE,0,1)</f>
        <v>1</v>
      </c>
      <c r="I1736" s="1" t="s">
        <v>1365</v>
      </c>
      <c r="J1736" s="7">
        <f>MATCH(spotify_data[[#This Row],[artist_name]],spotify_data[artist_name],0)</f>
        <v>164</v>
      </c>
      <c r="K1736">
        <v>95</v>
      </c>
      <c r="L1736" s="10">
        <f>spotify_data[[#This Row],[artist_popularity]]/100</f>
        <v>0.95</v>
      </c>
      <c r="M1736">
        <v>103039388</v>
      </c>
      <c r="N1736" s="1" t="s">
        <v>1366</v>
      </c>
      <c r="O1736" s="1" t="s">
        <v>10900</v>
      </c>
      <c r="P1736" s="1">
        <f>MATCH(spotify_data[[#This Row],[album_id]],spotify_data[album_id],0)</f>
        <v>1735</v>
      </c>
      <c r="Q1736" s="1" t="s">
        <v>10901</v>
      </c>
      <c r="R1736" s="2">
        <v>43631</v>
      </c>
      <c r="S1736" s="7">
        <f ca="1">+TODAY()-spotify_data[[#This Row],[Fecha lanzamiento Album]]</f>
        <v>2400</v>
      </c>
      <c r="T1736" s="7">
        <f ca="1">+spotify_data[[#This Row],[Antigüedad Album Dias]]/60</f>
        <v>40</v>
      </c>
      <c r="U1736" s="8">
        <f ca="1">spotify_data[[#This Row],[Antigüedad Album Meses]]/12</f>
        <v>3.3333333333333335</v>
      </c>
      <c r="V1736">
        <v>2</v>
      </c>
      <c r="W1736" s="1" t="s">
        <v>21</v>
      </c>
      <c r="X1736" s="1" t="str">
        <f>+IF(spotify_data[[#This Row],[album_type]]="album","Album",IF(spotify_data[[#This Row],[album_type]]="single","Single","Compilation"))</f>
        <v>Single</v>
      </c>
      <c r="Y1736">
        <v>342</v>
      </c>
    </row>
    <row r="1737" spans="1:25" x14ac:dyDescent="0.3">
      <c r="A1737" s="1" t="s">
        <v>10932</v>
      </c>
      <c r="B1737" s="1">
        <v>2451</v>
      </c>
      <c r="C1737" s="1" t="s">
        <v>10933</v>
      </c>
      <c r="D1737">
        <v>5</v>
      </c>
      <c r="E1737">
        <v>73</v>
      </c>
      <c r="F1737" s="10">
        <f>spotify_data[[#This Row],[track_popularity]]/100</f>
        <v>0.73</v>
      </c>
      <c r="G1737" s="9" t="b">
        <v>1</v>
      </c>
      <c r="H1737" s="1">
        <f>+IF(spotify_data[[#This Row],[explicit]]=FALSE,0,1)</f>
        <v>1</v>
      </c>
      <c r="I1737" s="1" t="s">
        <v>6922</v>
      </c>
      <c r="J1737" s="7">
        <f>MATCH(spotify_data[[#This Row],[artist_name]],spotify_data[artist_name],0)</f>
        <v>1736</v>
      </c>
      <c r="K1737">
        <v>76</v>
      </c>
      <c r="L1737" s="10">
        <f>spotify_data[[#This Row],[artist_popularity]]/100</f>
        <v>0.76</v>
      </c>
      <c r="M1737">
        <v>13052901</v>
      </c>
      <c r="N1737" s="1" t="s">
        <v>23</v>
      </c>
      <c r="O1737" s="1" t="s">
        <v>10934</v>
      </c>
      <c r="P1737" s="1">
        <f>MATCH(spotify_data[[#This Row],[album_id]],spotify_data[album_id],0)</f>
        <v>1736</v>
      </c>
      <c r="Q1737" s="1" t="s">
        <v>10935</v>
      </c>
      <c r="R1737" s="2">
        <v>43623</v>
      </c>
      <c r="S1737" s="7">
        <f ca="1">+TODAY()-spotify_data[[#This Row],[Fecha lanzamiento Album]]</f>
        <v>2408</v>
      </c>
      <c r="T1737" s="7">
        <f ca="1">+spotify_data[[#This Row],[Antigüedad Album Dias]]/60</f>
        <v>40.133333333333333</v>
      </c>
      <c r="U1737" s="8">
        <f ca="1">spotify_data[[#This Row],[Antigüedad Album Meses]]/12</f>
        <v>3.3444444444444446</v>
      </c>
      <c r="V1737">
        <v>14</v>
      </c>
      <c r="W1737" s="1" t="s">
        <v>20</v>
      </c>
      <c r="X1737" s="1" t="str">
        <f>+IF(spotify_data[[#This Row],[album_type]]="album","Album",IF(spotify_data[[#This Row],[album_type]]="single","Single","Compilation"))</f>
        <v>Album</v>
      </c>
      <c r="Y1737">
        <v>277</v>
      </c>
    </row>
    <row r="1738" spans="1:25" x14ac:dyDescent="0.3">
      <c r="A1738" s="1" t="s">
        <v>11181</v>
      </c>
      <c r="B1738" s="1">
        <v>3258</v>
      </c>
      <c r="C1738" s="1" t="s">
        <v>11182</v>
      </c>
      <c r="D1738">
        <v>6</v>
      </c>
      <c r="E1738">
        <v>73</v>
      </c>
      <c r="F1738" s="10">
        <f>spotify_data[[#This Row],[track_popularity]]/100</f>
        <v>0.73</v>
      </c>
      <c r="G1738" s="9" t="b">
        <v>0</v>
      </c>
      <c r="H1738" s="1">
        <f>+IF(spotify_data[[#This Row],[explicit]]=FALSE,0,1)</f>
        <v>0</v>
      </c>
      <c r="I1738" s="1" t="s">
        <v>3784</v>
      </c>
      <c r="J1738" s="7">
        <f>MATCH(spotify_data[[#This Row],[artist_name]],spotify_data[artist_name],0)</f>
        <v>7</v>
      </c>
      <c r="K1738">
        <v>90</v>
      </c>
      <c r="L1738" s="10">
        <f>spotify_data[[#This Row],[artist_popularity]]/100</f>
        <v>0.9</v>
      </c>
      <c r="M1738">
        <v>118692183</v>
      </c>
      <c r="N1738" s="1" t="s">
        <v>3785</v>
      </c>
      <c r="O1738" s="1" t="s">
        <v>11159</v>
      </c>
      <c r="P1738" s="1">
        <f>MATCH(spotify_data[[#This Row],[album_id]],spotify_data[album_id],0)</f>
        <v>176</v>
      </c>
      <c r="Q1738" s="1" t="s">
        <v>11160</v>
      </c>
      <c r="R1738" s="2">
        <v>43553</v>
      </c>
      <c r="S1738" s="7">
        <f ca="1">+TODAY()-spotify_data[[#This Row],[Fecha lanzamiento Album]]</f>
        <v>2478</v>
      </c>
      <c r="T1738" s="7">
        <f ca="1">+spotify_data[[#This Row],[Antigüedad Album Dias]]/60</f>
        <v>41.3</v>
      </c>
      <c r="U1738" s="8">
        <f ca="1">spotify_data[[#This Row],[Antigüedad Album Meses]]/12</f>
        <v>3.4416666666666664</v>
      </c>
      <c r="V1738">
        <v>14</v>
      </c>
      <c r="W1738" s="1" t="s">
        <v>20</v>
      </c>
      <c r="X1738" s="1" t="str">
        <f>+IF(spotify_data[[#This Row],[album_type]]="album","Album",IF(spotify_data[[#This Row],[album_type]]="single","Single","Compilation"))</f>
        <v>Album</v>
      </c>
      <c r="Y1738">
        <v>369</v>
      </c>
    </row>
    <row r="1739" spans="1:25" x14ac:dyDescent="0.3">
      <c r="A1739" s="1" t="s">
        <v>11237</v>
      </c>
      <c r="B1739" s="1">
        <v>3544</v>
      </c>
      <c r="C1739" s="1" t="s">
        <v>10659</v>
      </c>
      <c r="D1739">
        <v>1</v>
      </c>
      <c r="E1739">
        <v>73</v>
      </c>
      <c r="F1739" s="10">
        <f>spotify_data[[#This Row],[track_popularity]]/100</f>
        <v>0.73</v>
      </c>
      <c r="G1739" s="9" t="b">
        <v>1</v>
      </c>
      <c r="H1739" s="1">
        <f>+IF(spotify_data[[#This Row],[explicit]]=FALSE,0,1)</f>
        <v>1</v>
      </c>
      <c r="I1739" s="1" t="s">
        <v>2552</v>
      </c>
      <c r="J1739" s="7">
        <f>MATCH(spotify_data[[#This Row],[artist_name]],spotify_data[artist_name],0)</f>
        <v>761</v>
      </c>
      <c r="K1739">
        <v>78</v>
      </c>
      <c r="L1739" s="10">
        <f>spotify_data[[#This Row],[artist_popularity]]/100</f>
        <v>0.78</v>
      </c>
      <c r="M1739">
        <v>41268567</v>
      </c>
      <c r="N1739" s="1" t="s">
        <v>23</v>
      </c>
      <c r="O1739" s="1" t="s">
        <v>11238</v>
      </c>
      <c r="P1739" s="1">
        <f>MATCH(spotify_data[[#This Row],[album_id]],spotify_data[album_id],0)</f>
        <v>1738</v>
      </c>
      <c r="Q1739" s="1" t="s">
        <v>10659</v>
      </c>
      <c r="R1739" s="2">
        <v>43545</v>
      </c>
      <c r="S1739" s="7">
        <f ca="1">+TODAY()-spotify_data[[#This Row],[Fecha lanzamiento Album]]</f>
        <v>2486</v>
      </c>
      <c r="T1739" s="7">
        <f ca="1">+spotify_data[[#This Row],[Antigüedad Album Dias]]/60</f>
        <v>41.43333333333333</v>
      </c>
      <c r="U1739" s="8">
        <f ca="1">spotify_data[[#This Row],[Antigüedad Album Meses]]/12</f>
        <v>3.4527777777777775</v>
      </c>
      <c r="V1739">
        <v>1</v>
      </c>
      <c r="W1739" s="1" t="s">
        <v>21</v>
      </c>
      <c r="X1739" s="1" t="str">
        <f>+IF(spotify_data[[#This Row],[album_type]]="album","Album",IF(spotify_data[[#This Row],[album_type]]="single","Single","Compilation"))</f>
        <v>Single</v>
      </c>
      <c r="Y1739">
        <v>322</v>
      </c>
    </row>
    <row r="1740" spans="1:25" x14ac:dyDescent="0.3">
      <c r="A1740" s="1" t="s">
        <v>11385</v>
      </c>
      <c r="B1740" s="1">
        <v>2315</v>
      </c>
      <c r="C1740" s="1" t="s">
        <v>11386</v>
      </c>
      <c r="D1740">
        <v>7</v>
      </c>
      <c r="E1740">
        <v>73</v>
      </c>
      <c r="F1740" s="10">
        <f>spotify_data[[#This Row],[track_popularity]]/100</f>
        <v>0.73</v>
      </c>
      <c r="G1740" s="9" t="b">
        <v>0</v>
      </c>
      <c r="H1740" s="1">
        <f>+IF(spotify_data[[#This Row],[explicit]]=FALSE,0,1)</f>
        <v>0</v>
      </c>
      <c r="I1740" s="1" t="s">
        <v>11382</v>
      </c>
      <c r="J1740" s="7">
        <f>MATCH(spotify_data[[#This Row],[artist_name]],spotify_data[artist_name],0)</f>
        <v>643</v>
      </c>
      <c r="K1740">
        <v>73</v>
      </c>
      <c r="L1740" s="10">
        <f>spotify_data[[#This Row],[artist_popularity]]/100</f>
        <v>0.73</v>
      </c>
      <c r="M1740">
        <v>10981084</v>
      </c>
      <c r="N1740" s="1" t="s">
        <v>5829</v>
      </c>
      <c r="O1740" s="1" t="s">
        <v>11383</v>
      </c>
      <c r="P1740" s="1">
        <f>MATCH(spotify_data[[#This Row],[album_id]],spotify_data[album_id],0)</f>
        <v>643</v>
      </c>
      <c r="Q1740" s="1" t="s">
        <v>11384</v>
      </c>
      <c r="R1740" s="2">
        <v>43497</v>
      </c>
      <c r="S1740" s="7">
        <f ca="1">+TODAY()-spotify_data[[#This Row],[Fecha lanzamiento Album]]</f>
        <v>2534</v>
      </c>
      <c r="T1740" s="7">
        <f ca="1">+spotify_data[[#This Row],[Antigüedad Album Dias]]/60</f>
        <v>42.233333333333334</v>
      </c>
      <c r="U1740" s="8">
        <f ca="1">spotify_data[[#This Row],[Antigüedad Album Meses]]/12</f>
        <v>3.5194444444444444</v>
      </c>
      <c r="V1740">
        <v>15</v>
      </c>
      <c r="W1740" s="1" t="s">
        <v>20</v>
      </c>
      <c r="X1740" s="1" t="str">
        <f>+IF(spotify_data[[#This Row],[album_type]]="album","Album",IF(spotify_data[[#This Row],[album_type]]="single","Single","Compilation"))</f>
        <v>Album</v>
      </c>
      <c r="Y1740">
        <v>289</v>
      </c>
    </row>
    <row r="1741" spans="1:25" x14ac:dyDescent="0.3">
      <c r="A1741" s="1" t="s">
        <v>11392</v>
      </c>
      <c r="B1741" s="1">
        <v>2845</v>
      </c>
      <c r="C1741" s="1" t="s">
        <v>11393</v>
      </c>
      <c r="D1741">
        <v>6</v>
      </c>
      <c r="E1741">
        <v>73</v>
      </c>
      <c r="F1741" s="10">
        <f>spotify_data[[#This Row],[track_popularity]]/100</f>
        <v>0.73</v>
      </c>
      <c r="G1741" s="9" t="b">
        <v>0</v>
      </c>
      <c r="H1741" s="1">
        <f>+IF(spotify_data[[#This Row],[explicit]]=FALSE,0,1)</f>
        <v>0</v>
      </c>
      <c r="I1741" s="1" t="s">
        <v>11394</v>
      </c>
      <c r="J1741" s="7">
        <f>MATCH(spotify_data[[#This Row],[artist_name]],spotify_data[artist_name],0)</f>
        <v>1740</v>
      </c>
      <c r="K1741">
        <v>69</v>
      </c>
      <c r="L1741" s="10">
        <f>spotify_data[[#This Row],[artist_popularity]]/100</f>
        <v>0.69</v>
      </c>
      <c r="M1741">
        <v>5292781</v>
      </c>
      <c r="N1741" s="1" t="s">
        <v>23</v>
      </c>
      <c r="O1741" s="1" t="s">
        <v>11395</v>
      </c>
      <c r="P1741" s="1">
        <f>MATCH(spotify_data[[#This Row],[album_id]],spotify_data[album_id],0)</f>
        <v>1740</v>
      </c>
      <c r="Q1741" s="1" t="s">
        <v>11396</v>
      </c>
      <c r="R1741" s="2">
        <v>43489</v>
      </c>
      <c r="S1741" s="7">
        <f ca="1">+TODAY()-spotify_data[[#This Row],[Fecha lanzamiento Album]]</f>
        <v>2542</v>
      </c>
      <c r="T1741" s="7">
        <f ca="1">+spotify_data[[#This Row],[Antigüedad Album Dias]]/60</f>
        <v>42.366666666666667</v>
      </c>
      <c r="U1741" s="8">
        <f ca="1">spotify_data[[#This Row],[Antigüedad Album Meses]]/12</f>
        <v>3.5305555555555554</v>
      </c>
      <c r="V1741">
        <v>6</v>
      </c>
      <c r="W1741" s="1" t="s">
        <v>21</v>
      </c>
      <c r="X1741" s="1" t="str">
        <f>+IF(spotify_data[[#This Row],[album_type]]="album","Album",IF(spotify_data[[#This Row],[album_type]]="single","Single","Compilation"))</f>
        <v>Single</v>
      </c>
      <c r="Y1741">
        <v>288</v>
      </c>
    </row>
    <row r="1742" spans="1:25" x14ac:dyDescent="0.3">
      <c r="A1742" s="1" t="s">
        <v>11462</v>
      </c>
      <c r="B1742" s="1">
        <v>7907</v>
      </c>
      <c r="C1742" s="1" t="s">
        <v>11463</v>
      </c>
      <c r="D1742">
        <v>1</v>
      </c>
      <c r="E1742">
        <v>73</v>
      </c>
      <c r="F1742" s="10">
        <f>spotify_data[[#This Row],[track_popularity]]/100</f>
        <v>0.73</v>
      </c>
      <c r="G1742" s="9" t="b">
        <v>0</v>
      </c>
      <c r="H1742" s="1">
        <f>+IF(spotify_data[[#This Row],[explicit]]=FALSE,0,1)</f>
        <v>0</v>
      </c>
      <c r="I1742" s="1" t="s">
        <v>1397</v>
      </c>
      <c r="J1742" s="7">
        <f>MATCH(spotify_data[[#This Row],[artist_name]],spotify_data[artist_name],0)</f>
        <v>190</v>
      </c>
      <c r="K1742">
        <v>81</v>
      </c>
      <c r="L1742" s="10">
        <f>spotify_data[[#This Row],[artist_popularity]]/100</f>
        <v>0.81</v>
      </c>
      <c r="M1742">
        <v>26275803</v>
      </c>
      <c r="N1742" s="1" t="s">
        <v>831</v>
      </c>
      <c r="O1742" s="1" t="s">
        <v>11464</v>
      </c>
      <c r="P1742" s="1">
        <f>MATCH(spotify_data[[#This Row],[album_id]],spotify_data[album_id],0)</f>
        <v>1741</v>
      </c>
      <c r="Q1742" s="1" t="s">
        <v>11463</v>
      </c>
      <c r="R1742" s="2">
        <v>43476</v>
      </c>
      <c r="S1742" s="7">
        <f ca="1">+TODAY()-spotify_data[[#This Row],[Fecha lanzamiento Album]]</f>
        <v>2555</v>
      </c>
      <c r="T1742" s="7">
        <f ca="1">+spotify_data[[#This Row],[Antigüedad Album Dias]]/60</f>
        <v>42.583333333333336</v>
      </c>
      <c r="U1742" s="8">
        <f ca="1">spotify_data[[#This Row],[Antigüedad Album Meses]]/12</f>
        <v>3.5486111111111112</v>
      </c>
      <c r="V1742">
        <v>1</v>
      </c>
      <c r="W1742" s="1" t="s">
        <v>21</v>
      </c>
      <c r="X1742" s="1" t="str">
        <f>+IF(spotify_data[[#This Row],[album_type]]="album","Album",IF(spotify_data[[#This Row],[album_type]]="single","Single","Compilation"))</f>
        <v>Single</v>
      </c>
      <c r="Y1742">
        <v>285</v>
      </c>
    </row>
    <row r="1743" spans="1:25" x14ac:dyDescent="0.3">
      <c r="A1743" s="1" t="s">
        <v>11517</v>
      </c>
      <c r="B1743" s="1">
        <v>6204</v>
      </c>
      <c r="C1743" s="1" t="s">
        <v>11518</v>
      </c>
      <c r="D1743">
        <v>11</v>
      </c>
      <c r="E1743">
        <v>73</v>
      </c>
      <c r="F1743" s="10">
        <f>spotify_data[[#This Row],[track_popularity]]/100</f>
        <v>0.73</v>
      </c>
      <c r="G1743" s="9" t="b">
        <v>0</v>
      </c>
      <c r="H1743" s="1">
        <f>+IF(spotify_data[[#This Row],[explicit]]=FALSE,0,1)</f>
        <v>0</v>
      </c>
      <c r="I1743" s="1" t="s">
        <v>2552</v>
      </c>
      <c r="J1743" s="7">
        <f>MATCH(spotify_data[[#This Row],[artist_name]],spotify_data[artist_name],0)</f>
        <v>761</v>
      </c>
      <c r="K1743">
        <v>78</v>
      </c>
      <c r="L1743" s="10">
        <f>spotify_data[[#This Row],[artist_popularity]]/100</f>
        <v>0.78</v>
      </c>
      <c r="M1743">
        <v>41264069</v>
      </c>
      <c r="N1743" s="1" t="s">
        <v>23</v>
      </c>
      <c r="O1743" s="1" t="s">
        <v>11519</v>
      </c>
      <c r="P1743" s="1">
        <f>MATCH(spotify_data[[#This Row],[album_id]],spotify_data[album_id],0)</f>
        <v>761</v>
      </c>
      <c r="Q1743" s="1" t="s">
        <v>11520</v>
      </c>
      <c r="R1743" s="2">
        <v>43448</v>
      </c>
      <c r="S1743" s="7">
        <f ca="1">+TODAY()-spotify_data[[#This Row],[Fecha lanzamiento Album]]</f>
        <v>2583</v>
      </c>
      <c r="T1743" s="7">
        <f ca="1">+spotify_data[[#This Row],[Antigüedad Album Dias]]/60</f>
        <v>43.05</v>
      </c>
      <c r="U1743" s="8">
        <f ca="1">spotify_data[[#This Row],[Antigüedad Album Meses]]/12</f>
        <v>3.5874999999999999</v>
      </c>
      <c r="V1743">
        <v>15</v>
      </c>
      <c r="W1743" s="1" t="s">
        <v>20</v>
      </c>
      <c r="X1743" s="1" t="str">
        <f>+IF(spotify_data[[#This Row],[album_type]]="album","Album",IF(spotify_data[[#This Row],[album_type]]="single","Single","Compilation"))</f>
        <v>Album</v>
      </c>
      <c r="Y1743">
        <v>352</v>
      </c>
    </row>
    <row r="1744" spans="1:25" x14ac:dyDescent="0.3">
      <c r="A1744" s="1" t="s">
        <v>11575</v>
      </c>
      <c r="B1744" s="1">
        <v>2707</v>
      </c>
      <c r="C1744" s="1" t="s">
        <v>11576</v>
      </c>
      <c r="D1744">
        <v>9</v>
      </c>
      <c r="E1744">
        <v>73</v>
      </c>
      <c r="F1744" s="10">
        <f>spotify_data[[#This Row],[track_popularity]]/100</f>
        <v>0.73</v>
      </c>
      <c r="G1744" s="9" t="b">
        <v>1</v>
      </c>
      <c r="H1744" s="1">
        <f>+IF(spotify_data[[#This Row],[explicit]]=FALSE,0,1)</f>
        <v>1</v>
      </c>
      <c r="I1744" s="1" t="s">
        <v>11577</v>
      </c>
      <c r="J1744" s="7">
        <f>MATCH(spotify_data[[#This Row],[artist_name]],spotify_data[artist_name],0)</f>
        <v>1743</v>
      </c>
      <c r="K1744">
        <v>72</v>
      </c>
      <c r="L1744" s="10">
        <f>spotify_data[[#This Row],[artist_popularity]]/100</f>
        <v>0.72</v>
      </c>
      <c r="M1744">
        <v>8277770</v>
      </c>
      <c r="N1744" s="1" t="s">
        <v>1366</v>
      </c>
      <c r="O1744" s="1" t="s">
        <v>11578</v>
      </c>
      <c r="P1744" s="1">
        <f>MATCH(spotify_data[[#This Row],[album_id]],spotify_data[album_id],0)</f>
        <v>1743</v>
      </c>
      <c r="Q1744" s="1" t="s">
        <v>11579</v>
      </c>
      <c r="R1744" s="2">
        <v>43434</v>
      </c>
      <c r="S1744" s="7">
        <f ca="1">+TODAY()-spotify_data[[#This Row],[Fecha lanzamiento Album]]</f>
        <v>2597</v>
      </c>
      <c r="T1744" s="7">
        <f ca="1">+spotify_data[[#This Row],[Antigüedad Album Dias]]/60</f>
        <v>43.283333333333331</v>
      </c>
      <c r="U1744" s="8">
        <f ca="1">spotify_data[[#This Row],[Antigüedad Album Meses]]/12</f>
        <v>3.6069444444444443</v>
      </c>
      <c r="V1744">
        <v>19</v>
      </c>
      <c r="W1744" s="1" t="s">
        <v>20</v>
      </c>
      <c r="X1744" s="1" t="str">
        <f>+IF(spotify_data[[#This Row],[album_type]]="album","Album",IF(spotify_data[[#This Row],[album_type]]="single","Single","Compilation"))</f>
        <v>Album</v>
      </c>
      <c r="Y1744">
        <v>3</v>
      </c>
    </row>
    <row r="1745" spans="1:25" x14ac:dyDescent="0.3">
      <c r="A1745" s="1" t="s">
        <v>11665</v>
      </c>
      <c r="B1745" s="1">
        <v>6212</v>
      </c>
      <c r="C1745" s="1" t="s">
        <v>5816</v>
      </c>
      <c r="D1745">
        <v>5</v>
      </c>
      <c r="E1745">
        <v>73</v>
      </c>
      <c r="F1745" s="10">
        <f>spotify_data[[#This Row],[track_popularity]]/100</f>
        <v>0.73</v>
      </c>
      <c r="G1745" s="9" t="b">
        <v>0</v>
      </c>
      <c r="H1745" s="1">
        <f>+IF(spotify_data[[#This Row],[explicit]]=FALSE,0,1)</f>
        <v>0</v>
      </c>
      <c r="I1745" s="1" t="s">
        <v>11647</v>
      </c>
      <c r="J1745" s="7">
        <f>MATCH(spotify_data[[#This Row],[artist_name]],spotify_data[artist_name],0)</f>
        <v>1234</v>
      </c>
      <c r="K1745">
        <v>72</v>
      </c>
      <c r="L1745" s="10">
        <f>spotify_data[[#This Row],[artist_popularity]]/100</f>
        <v>0.72</v>
      </c>
      <c r="M1745">
        <v>3877733</v>
      </c>
      <c r="N1745" s="1" t="s">
        <v>1852</v>
      </c>
      <c r="O1745" s="1" t="s">
        <v>11648</v>
      </c>
      <c r="P1745" s="1">
        <f>MATCH(spotify_data[[#This Row],[album_id]],spotify_data[album_id],0)</f>
        <v>1234</v>
      </c>
      <c r="Q1745" s="1" t="s">
        <v>11649</v>
      </c>
      <c r="R1745" s="2">
        <v>43413</v>
      </c>
      <c r="S1745" s="7">
        <f ca="1">+TODAY()-spotify_data[[#This Row],[Fecha lanzamiento Album]]</f>
        <v>2618</v>
      </c>
      <c r="T1745" s="7">
        <f ca="1">+spotify_data[[#This Row],[Antigüedad Album Dias]]/60</f>
        <v>43.633333333333333</v>
      </c>
      <c r="U1745" s="8">
        <f ca="1">spotify_data[[#This Row],[Antigüedad Album Meses]]/12</f>
        <v>3.6361111111111111</v>
      </c>
      <c r="V1745">
        <v>15</v>
      </c>
      <c r="W1745" s="1" t="s">
        <v>20</v>
      </c>
      <c r="X1745" s="1" t="str">
        <f>+IF(spotify_data[[#This Row],[album_type]]="album","Album",IF(spotify_data[[#This Row],[album_type]]="single","Single","Compilation"))</f>
        <v>Album</v>
      </c>
      <c r="Y1745">
        <v>354</v>
      </c>
    </row>
    <row r="1746" spans="1:25" x14ac:dyDescent="0.3">
      <c r="A1746" s="1" t="s">
        <v>11805</v>
      </c>
      <c r="B1746" s="1">
        <v>3825</v>
      </c>
      <c r="C1746" s="1" t="s">
        <v>11806</v>
      </c>
      <c r="D1746">
        <v>1</v>
      </c>
      <c r="E1746">
        <v>73</v>
      </c>
      <c r="F1746" s="10">
        <f>spotify_data[[#This Row],[track_popularity]]/100</f>
        <v>0.73</v>
      </c>
      <c r="G1746" s="9" t="b">
        <v>0</v>
      </c>
      <c r="H1746" s="1">
        <f>+IF(spotify_data[[#This Row],[explicit]]=FALSE,0,1)</f>
        <v>0</v>
      </c>
      <c r="I1746" s="1" t="s">
        <v>5326</v>
      </c>
      <c r="J1746" s="7">
        <f>MATCH(spotify_data[[#This Row],[artist_name]],spotify_data[artist_name],0)</f>
        <v>1745</v>
      </c>
      <c r="K1746">
        <v>74</v>
      </c>
      <c r="L1746" s="10">
        <f>spotify_data[[#This Row],[artist_popularity]]/100</f>
        <v>0.74</v>
      </c>
      <c r="M1746">
        <v>2222327</v>
      </c>
      <c r="N1746" s="1" t="s">
        <v>23</v>
      </c>
      <c r="O1746" s="1" t="s">
        <v>11807</v>
      </c>
      <c r="P1746" s="1">
        <f>MATCH(spotify_data[[#This Row],[album_id]],spotify_data[album_id],0)</f>
        <v>1745</v>
      </c>
      <c r="Q1746" s="1" t="s">
        <v>11808</v>
      </c>
      <c r="R1746" s="2">
        <v>43389</v>
      </c>
      <c r="S1746" s="7">
        <f ca="1">+TODAY()-spotify_data[[#This Row],[Fecha lanzamiento Album]]</f>
        <v>2642</v>
      </c>
      <c r="T1746" s="7">
        <f ca="1">+spotify_data[[#This Row],[Antigüedad Album Dias]]/60</f>
        <v>44.033333333333331</v>
      </c>
      <c r="U1746" s="8">
        <f ca="1">spotify_data[[#This Row],[Antigüedad Album Meses]]/12</f>
        <v>3.6694444444444443</v>
      </c>
      <c r="V1746">
        <v>8</v>
      </c>
      <c r="W1746" s="1" t="s">
        <v>20</v>
      </c>
      <c r="X1746" s="1" t="str">
        <f>+IF(spotify_data[[#This Row],[album_type]]="album","Album",IF(spotify_data[[#This Row],[album_type]]="single","Single","Compilation"))</f>
        <v>Album</v>
      </c>
      <c r="Y1746">
        <v>296</v>
      </c>
    </row>
    <row r="1747" spans="1:25" x14ac:dyDescent="0.3">
      <c r="A1747" s="1" t="s">
        <v>11822</v>
      </c>
      <c r="B1747" s="1">
        <v>1102</v>
      </c>
      <c r="C1747" s="1" t="s">
        <v>101</v>
      </c>
      <c r="D1747">
        <v>13</v>
      </c>
      <c r="E1747">
        <v>73</v>
      </c>
      <c r="F1747" s="10">
        <f>spotify_data[[#This Row],[track_popularity]]/100</f>
        <v>0.73</v>
      </c>
      <c r="G1747" s="9" t="b">
        <v>0</v>
      </c>
      <c r="H1747" s="1">
        <f>+IF(spotify_data[[#This Row],[explicit]]=FALSE,0,1)</f>
        <v>0</v>
      </c>
      <c r="I1747" s="1" t="s">
        <v>11811</v>
      </c>
      <c r="J1747" s="7">
        <f>MATCH(spotify_data[[#This Row],[artist_name]],spotify_data[artist_name],0)</f>
        <v>1746</v>
      </c>
      <c r="K1747">
        <v>69</v>
      </c>
      <c r="L1747" s="10">
        <f>spotify_data[[#This Row],[artist_popularity]]/100</f>
        <v>0.69</v>
      </c>
      <c r="M1747">
        <v>6192505</v>
      </c>
      <c r="N1747" s="1" t="s">
        <v>1358</v>
      </c>
      <c r="O1747" s="1" t="s">
        <v>11812</v>
      </c>
      <c r="P1747" s="1">
        <f>MATCH(spotify_data[[#This Row],[album_id]],spotify_data[album_id],0)</f>
        <v>1746</v>
      </c>
      <c r="Q1747" s="1" t="s">
        <v>11811</v>
      </c>
      <c r="R1747" s="2">
        <v>43385</v>
      </c>
      <c r="S1747" s="7">
        <f ca="1">+TODAY()-spotify_data[[#This Row],[Fecha lanzamiento Album]]</f>
        <v>2646</v>
      </c>
      <c r="T1747" s="7">
        <f ca="1">+spotify_data[[#This Row],[Antigüedad Album Dias]]/60</f>
        <v>44.1</v>
      </c>
      <c r="U1747" s="8">
        <f ca="1">spotify_data[[#This Row],[Antigüedad Album Meses]]/12</f>
        <v>3.6750000000000003</v>
      </c>
      <c r="V1747">
        <v>16</v>
      </c>
      <c r="W1747" s="1" t="s">
        <v>20</v>
      </c>
      <c r="X1747" s="1" t="str">
        <f>+IF(spotify_data[[#This Row],[album_type]]="album","Album",IF(spotify_data[[#This Row],[album_type]]="single","Single","Compilation"))</f>
        <v>Album</v>
      </c>
      <c r="Y1747">
        <v>356</v>
      </c>
    </row>
    <row r="1748" spans="1:25" x14ac:dyDescent="0.3">
      <c r="A1748" s="1" t="s">
        <v>11835</v>
      </c>
      <c r="B1748" s="1">
        <v>1543</v>
      </c>
      <c r="C1748" s="1" t="s">
        <v>11836</v>
      </c>
      <c r="D1748">
        <v>11</v>
      </c>
      <c r="E1748">
        <v>73</v>
      </c>
      <c r="F1748" s="10">
        <f>spotify_data[[#This Row],[track_popularity]]/100</f>
        <v>0.73</v>
      </c>
      <c r="G1748" s="9" t="b">
        <v>1</v>
      </c>
      <c r="H1748" s="1">
        <f>+IF(spotify_data[[#This Row],[explicit]]=FALSE,0,1)</f>
        <v>1</v>
      </c>
      <c r="I1748" s="1" t="s">
        <v>9563</v>
      </c>
      <c r="J1748" s="7">
        <f>MATCH(spotify_data[[#This Row],[artist_name]],spotify_data[artist_name],0)</f>
        <v>763</v>
      </c>
      <c r="K1748">
        <v>84</v>
      </c>
      <c r="L1748" s="10">
        <f>spotify_data[[#This Row],[artist_popularity]]/100</f>
        <v>0.84</v>
      </c>
      <c r="M1748">
        <v>21650642</v>
      </c>
      <c r="N1748" s="1" t="s">
        <v>23</v>
      </c>
      <c r="O1748" s="1" t="s">
        <v>11837</v>
      </c>
      <c r="P1748" s="1">
        <f>MATCH(spotify_data[[#This Row],[album_id]],spotify_data[album_id],0)</f>
        <v>763</v>
      </c>
      <c r="Q1748" s="1" t="s">
        <v>11838</v>
      </c>
      <c r="R1748" s="2">
        <v>43378</v>
      </c>
      <c r="S1748" s="7">
        <f ca="1">+TODAY()-spotify_data[[#This Row],[Fecha lanzamiento Album]]</f>
        <v>2653</v>
      </c>
      <c r="T1748" s="7">
        <f ca="1">+spotify_data[[#This Row],[Antigüedad Album Dias]]/60</f>
        <v>44.216666666666669</v>
      </c>
      <c r="U1748" s="8">
        <f ca="1">spotify_data[[#This Row],[Antigüedad Album Meses]]/12</f>
        <v>3.6847222222222222</v>
      </c>
      <c r="V1748">
        <v>13</v>
      </c>
      <c r="W1748" s="1" t="s">
        <v>20</v>
      </c>
      <c r="X1748" s="1" t="str">
        <f>+IF(spotify_data[[#This Row],[album_type]]="album","Album",IF(spotify_data[[#This Row],[album_type]]="single","Single","Compilation"))</f>
        <v>Album</v>
      </c>
      <c r="Y1748">
        <v>339</v>
      </c>
    </row>
    <row r="1749" spans="1:25" x14ac:dyDescent="0.3">
      <c r="A1749" s="1" t="s">
        <v>11891</v>
      </c>
      <c r="B1749" s="1">
        <v>4874</v>
      </c>
      <c r="C1749" s="1" t="s">
        <v>11892</v>
      </c>
      <c r="D1749">
        <v>9</v>
      </c>
      <c r="E1749">
        <v>73</v>
      </c>
      <c r="F1749" s="10">
        <f>spotify_data[[#This Row],[track_popularity]]/100</f>
        <v>0.73</v>
      </c>
      <c r="G1749" s="9" t="b">
        <v>1</v>
      </c>
      <c r="H1749" s="1">
        <f>+IF(spotify_data[[#This Row],[explicit]]=FALSE,0,1)</f>
        <v>1</v>
      </c>
      <c r="I1749" s="1" t="s">
        <v>11893</v>
      </c>
      <c r="J1749" s="7">
        <f>MATCH(spotify_data[[#This Row],[artist_name]],spotify_data[artist_name],0)</f>
        <v>1748</v>
      </c>
      <c r="K1749">
        <v>63</v>
      </c>
      <c r="L1749" s="10">
        <f>spotify_data[[#This Row],[artist_popularity]]/100</f>
        <v>0.63</v>
      </c>
      <c r="M1749">
        <v>1781959</v>
      </c>
      <c r="N1749" s="1" t="s">
        <v>23</v>
      </c>
      <c r="O1749" s="1" t="s">
        <v>11894</v>
      </c>
      <c r="P1749" s="1">
        <f>MATCH(spotify_data[[#This Row],[album_id]],spotify_data[album_id],0)</f>
        <v>1748</v>
      </c>
      <c r="Q1749" s="1" t="s">
        <v>11895</v>
      </c>
      <c r="R1749" s="2">
        <v>43378</v>
      </c>
      <c r="S1749" s="7">
        <f ca="1">+TODAY()-spotify_data[[#This Row],[Fecha lanzamiento Album]]</f>
        <v>2653</v>
      </c>
      <c r="T1749" s="7">
        <f ca="1">+spotify_data[[#This Row],[Antigüedad Album Dias]]/60</f>
        <v>44.216666666666669</v>
      </c>
      <c r="U1749" s="8">
        <f ca="1">spotify_data[[#This Row],[Antigüedad Album Meses]]/12</f>
        <v>3.6847222222222222</v>
      </c>
      <c r="V1749">
        <v>14</v>
      </c>
      <c r="W1749" s="1" t="s">
        <v>20</v>
      </c>
      <c r="X1749" s="1" t="str">
        <f>+IF(spotify_data[[#This Row],[album_type]]="album","Album",IF(spotify_data[[#This Row],[album_type]]="single","Single","Compilation"))</f>
        <v>Album</v>
      </c>
      <c r="Y1749">
        <v>306</v>
      </c>
    </row>
    <row r="1750" spans="1:25" x14ac:dyDescent="0.3">
      <c r="A1750" s="1" t="s">
        <v>12171</v>
      </c>
      <c r="B1750" s="1">
        <v>6296</v>
      </c>
      <c r="C1750" s="1" t="s">
        <v>12172</v>
      </c>
      <c r="D1750">
        <v>1</v>
      </c>
      <c r="E1750">
        <v>73</v>
      </c>
      <c r="F1750" s="10">
        <f>spotify_data[[#This Row],[track_popularity]]/100</f>
        <v>0.73</v>
      </c>
      <c r="G1750" s="9" t="b">
        <v>1</v>
      </c>
      <c r="H1750" s="1">
        <f>+IF(spotify_data[[#This Row],[explicit]]=FALSE,0,1)</f>
        <v>1</v>
      </c>
      <c r="I1750" s="1" t="s">
        <v>5268</v>
      </c>
      <c r="J1750" s="7">
        <f>MATCH(spotify_data[[#This Row],[artist_name]],spotify_data[artist_name],0)</f>
        <v>254</v>
      </c>
      <c r="K1750">
        <v>89</v>
      </c>
      <c r="L1750" s="10">
        <f>spotify_data[[#This Row],[artist_popularity]]/100</f>
        <v>0.89</v>
      </c>
      <c r="M1750">
        <v>41107596</v>
      </c>
      <c r="N1750" s="1" t="s">
        <v>1366</v>
      </c>
      <c r="O1750" s="1" t="s">
        <v>12133</v>
      </c>
      <c r="P1750" s="1">
        <f>MATCH(spotify_data[[#This Row],[album_id]],spotify_data[album_id],0)</f>
        <v>418</v>
      </c>
      <c r="Q1750" s="1" t="s">
        <v>12134</v>
      </c>
      <c r="R1750" s="2">
        <v>43315</v>
      </c>
      <c r="S1750" s="7">
        <f ca="1">+TODAY()-spotify_data[[#This Row],[Fecha lanzamiento Album]]</f>
        <v>2716</v>
      </c>
      <c r="T1750" s="7">
        <f ca="1">+spotify_data[[#This Row],[Antigüedad Album Dias]]/60</f>
        <v>45.266666666666666</v>
      </c>
      <c r="U1750" s="8">
        <f ca="1">spotify_data[[#This Row],[Antigüedad Album Meses]]/12</f>
        <v>3.7722222222222221</v>
      </c>
      <c r="V1750">
        <v>17</v>
      </c>
      <c r="W1750" s="1" t="s">
        <v>20</v>
      </c>
      <c r="X1750" s="1" t="str">
        <f>+IF(spotify_data[[#This Row],[album_type]]="album","Album",IF(spotify_data[[#This Row],[album_type]]="single","Single","Compilation"))</f>
        <v>Album</v>
      </c>
      <c r="Y1750">
        <v>451</v>
      </c>
    </row>
    <row r="1751" spans="1:25" x14ac:dyDescent="0.3">
      <c r="A1751" s="1" t="s">
        <v>12266</v>
      </c>
      <c r="B1751" s="1">
        <v>5664</v>
      </c>
      <c r="C1751" s="1" t="s">
        <v>12267</v>
      </c>
      <c r="D1751">
        <v>9</v>
      </c>
      <c r="E1751">
        <v>73</v>
      </c>
      <c r="F1751" s="10">
        <f>spotify_data[[#This Row],[track_popularity]]/100</f>
        <v>0.73</v>
      </c>
      <c r="G1751" s="9" t="b">
        <v>1</v>
      </c>
      <c r="H1751" s="1">
        <f>+IF(spotify_data[[#This Row],[explicit]]=FALSE,0,1)</f>
        <v>1</v>
      </c>
      <c r="I1751" s="1" t="s">
        <v>1365</v>
      </c>
      <c r="J1751" s="7">
        <f>MATCH(spotify_data[[#This Row],[artist_name]],spotify_data[artist_name],0)</f>
        <v>164</v>
      </c>
      <c r="K1751">
        <v>95</v>
      </c>
      <c r="L1751" s="10">
        <f>spotify_data[[#This Row],[artist_popularity]]/100</f>
        <v>0.95</v>
      </c>
      <c r="M1751">
        <v>103039388</v>
      </c>
      <c r="N1751" s="1" t="s">
        <v>1366</v>
      </c>
      <c r="O1751" s="1" t="s">
        <v>12215</v>
      </c>
      <c r="P1751" s="1">
        <f>MATCH(spotify_data[[#This Row],[album_id]],spotify_data[album_id],0)</f>
        <v>336</v>
      </c>
      <c r="Q1751" s="1" t="s">
        <v>12216</v>
      </c>
      <c r="R1751" s="2">
        <v>43280</v>
      </c>
      <c r="S1751" s="7">
        <f ca="1">+TODAY()-spotify_data[[#This Row],[Fecha lanzamiento Album]]</f>
        <v>2751</v>
      </c>
      <c r="T1751" s="7">
        <f ca="1">+spotify_data[[#This Row],[Antigüedad Album Dias]]/60</f>
        <v>45.85</v>
      </c>
      <c r="U1751" s="8">
        <f ca="1">spotify_data[[#This Row],[Antigüedad Album Meses]]/12</f>
        <v>3.8208333333333333</v>
      </c>
      <c r="V1751">
        <v>25</v>
      </c>
      <c r="W1751" s="1" t="s">
        <v>20</v>
      </c>
      <c r="X1751" s="1" t="str">
        <f>+IF(spotify_data[[#This Row],[album_type]]="album","Album",IF(spotify_data[[#This Row],[album_type]]="single","Single","Compilation"))</f>
        <v>Album</v>
      </c>
      <c r="Y1751">
        <v>363</v>
      </c>
    </row>
    <row r="1752" spans="1:25" x14ac:dyDescent="0.3">
      <c r="A1752" s="1" t="s">
        <v>12498</v>
      </c>
      <c r="B1752" s="1">
        <v>152</v>
      </c>
      <c r="C1752" s="1" t="s">
        <v>12499</v>
      </c>
      <c r="D1752">
        <v>4</v>
      </c>
      <c r="E1752">
        <v>73</v>
      </c>
      <c r="F1752" s="10">
        <f>spotify_data[[#This Row],[track_popularity]]/100</f>
        <v>0.73</v>
      </c>
      <c r="G1752" s="9" t="b">
        <v>1</v>
      </c>
      <c r="H1752" s="1">
        <f>+IF(spotify_data[[#This Row],[explicit]]=FALSE,0,1)</f>
        <v>1</v>
      </c>
      <c r="I1752" s="1" t="s">
        <v>525</v>
      </c>
      <c r="J1752" s="7">
        <f>MATCH(spotify_data[[#This Row],[artist_name]],spotify_data[artist_name],0)</f>
        <v>637</v>
      </c>
      <c r="K1752">
        <v>84</v>
      </c>
      <c r="L1752" s="10">
        <f>spotify_data[[#This Row],[artist_popularity]]/100</f>
        <v>0.84</v>
      </c>
      <c r="M1752">
        <v>14950457</v>
      </c>
      <c r="N1752" s="1" t="s">
        <v>23</v>
      </c>
      <c r="O1752" s="1" t="s">
        <v>12500</v>
      </c>
      <c r="P1752" s="1">
        <f>MATCH(spotify_data[[#This Row],[album_id]],spotify_data[album_id],0)</f>
        <v>1751</v>
      </c>
      <c r="Q1752" s="1" t="s">
        <v>12501</v>
      </c>
      <c r="R1752" s="2">
        <v>43217</v>
      </c>
      <c r="S1752" s="7">
        <f ca="1">+TODAY()-spotify_data[[#This Row],[Fecha lanzamiento Album]]</f>
        <v>2814</v>
      </c>
      <c r="T1752" s="7">
        <f ca="1">+spotify_data[[#This Row],[Antigüedad Album Dias]]/60</f>
        <v>46.9</v>
      </c>
      <c r="U1752" s="8">
        <f ca="1">spotify_data[[#This Row],[Antigüedad Album Meses]]/12</f>
        <v>3.9083333333333332</v>
      </c>
      <c r="V1752">
        <v>13</v>
      </c>
      <c r="W1752" s="1" t="s">
        <v>20</v>
      </c>
      <c r="X1752" s="1" t="str">
        <f>+IF(spotify_data[[#This Row],[album_type]]="album","Album",IF(spotify_data[[#This Row],[album_type]]="single","Single","Compilation"))</f>
        <v>Album</v>
      </c>
      <c r="Y1752">
        <v>215</v>
      </c>
    </row>
    <row r="1753" spans="1:25" x14ac:dyDescent="0.3">
      <c r="A1753" s="1" t="s">
        <v>12680</v>
      </c>
      <c r="B1753" s="1">
        <v>355</v>
      </c>
      <c r="C1753" s="1" t="s">
        <v>12681</v>
      </c>
      <c r="D1753">
        <v>1</v>
      </c>
      <c r="E1753">
        <v>73</v>
      </c>
      <c r="F1753" s="10">
        <f>spotify_data[[#This Row],[track_popularity]]/100</f>
        <v>0.73</v>
      </c>
      <c r="G1753" s="9" t="b">
        <v>1</v>
      </c>
      <c r="H1753" s="1">
        <f>+IF(spotify_data[[#This Row],[explicit]]=FALSE,0,1)</f>
        <v>1</v>
      </c>
      <c r="I1753" s="1" t="s">
        <v>12682</v>
      </c>
      <c r="J1753" s="7">
        <f>MATCH(spotify_data[[#This Row],[artist_name]],spotify_data[artist_name],0)</f>
        <v>1752</v>
      </c>
      <c r="K1753">
        <v>59</v>
      </c>
      <c r="L1753" s="10">
        <f>spotify_data[[#This Row],[artist_popularity]]/100</f>
        <v>0.59</v>
      </c>
      <c r="M1753">
        <v>2046209</v>
      </c>
      <c r="N1753" s="1" t="s">
        <v>23</v>
      </c>
      <c r="O1753" s="1" t="s">
        <v>12683</v>
      </c>
      <c r="P1753" s="1">
        <f>MATCH(spotify_data[[#This Row],[album_id]],spotify_data[album_id],0)</f>
        <v>1752</v>
      </c>
      <c r="Q1753" s="1" t="s">
        <v>12681</v>
      </c>
      <c r="R1753" s="2">
        <v>43175</v>
      </c>
      <c r="S1753" s="7">
        <f ca="1">+TODAY()-spotify_data[[#This Row],[Fecha lanzamiento Album]]</f>
        <v>2856</v>
      </c>
      <c r="T1753" s="7">
        <f ca="1">+spotify_data[[#This Row],[Antigüedad Album Dias]]/60</f>
        <v>47.6</v>
      </c>
      <c r="U1753" s="8">
        <f ca="1">spotify_data[[#This Row],[Antigüedad Album Meses]]/12</f>
        <v>3.9666666666666668</v>
      </c>
      <c r="V1753">
        <v>1</v>
      </c>
      <c r="W1753" s="1" t="s">
        <v>21</v>
      </c>
      <c r="X1753" s="1" t="str">
        <f>+IF(spotify_data[[#This Row],[album_type]]="album","Album",IF(spotify_data[[#This Row],[album_type]]="single","Single","Compilation"))</f>
        <v>Single</v>
      </c>
      <c r="Y1753">
        <v>361</v>
      </c>
    </row>
    <row r="1754" spans="1:25" x14ac:dyDescent="0.3">
      <c r="A1754" s="1" t="s">
        <v>12684</v>
      </c>
      <c r="B1754" s="1">
        <v>9418</v>
      </c>
      <c r="C1754" s="1" t="s">
        <v>12685</v>
      </c>
      <c r="D1754">
        <v>15</v>
      </c>
      <c r="E1754">
        <v>73</v>
      </c>
      <c r="F1754" s="10">
        <f>spotify_data[[#This Row],[track_popularity]]/100</f>
        <v>0.73</v>
      </c>
      <c r="G1754" s="9" t="b">
        <v>0</v>
      </c>
      <c r="H1754" s="1">
        <f>+IF(spotify_data[[#This Row],[explicit]]=FALSE,0,1)</f>
        <v>0</v>
      </c>
      <c r="I1754" s="1" t="s">
        <v>9480</v>
      </c>
      <c r="J1754" s="7">
        <f>MATCH(spotify_data[[#This Row],[artist_name]],spotify_data[artist_name],0)</f>
        <v>421</v>
      </c>
      <c r="K1754">
        <v>83</v>
      </c>
      <c r="L1754" s="10">
        <f>spotify_data[[#This Row],[artist_popularity]]/100</f>
        <v>0.83</v>
      </c>
      <c r="M1754">
        <v>51710210</v>
      </c>
      <c r="N1754" s="1" t="s">
        <v>2263</v>
      </c>
      <c r="O1754" s="1" t="s">
        <v>12686</v>
      </c>
      <c r="P1754" s="1">
        <f>MATCH(spotify_data[[#This Row],[album_id]],spotify_data[album_id],0)</f>
        <v>421</v>
      </c>
      <c r="Q1754" s="1" t="s">
        <v>12687</v>
      </c>
      <c r="R1754" s="2">
        <v>43175</v>
      </c>
      <c r="S1754" s="7">
        <f ca="1">+TODAY()-spotify_data[[#This Row],[Fecha lanzamiento Album]]</f>
        <v>2856</v>
      </c>
      <c r="T1754" s="7">
        <f ca="1">+spotify_data[[#This Row],[Antigüedad Album Dias]]/60</f>
        <v>47.6</v>
      </c>
      <c r="U1754" s="8">
        <f ca="1">spotify_data[[#This Row],[Antigüedad Album Meses]]/12</f>
        <v>3.9666666666666668</v>
      </c>
      <c r="V1754">
        <v>18</v>
      </c>
      <c r="W1754" s="1" t="s">
        <v>20</v>
      </c>
      <c r="X1754" s="1" t="str">
        <f>+IF(spotify_data[[#This Row],[album_type]]="album","Album",IF(spotify_data[[#This Row],[album_type]]="single","Single","Compilation"))</f>
        <v>Album</v>
      </c>
      <c r="Y1754">
        <v>203</v>
      </c>
    </row>
    <row r="1755" spans="1:25" x14ac:dyDescent="0.3">
      <c r="A1755" s="1" t="s">
        <v>12742</v>
      </c>
      <c r="B1755" s="1">
        <v>4522</v>
      </c>
      <c r="C1755" s="1" t="s">
        <v>12743</v>
      </c>
      <c r="D1755">
        <v>1</v>
      </c>
      <c r="E1755">
        <v>73</v>
      </c>
      <c r="F1755" s="10">
        <f>spotify_data[[#This Row],[track_popularity]]/100</f>
        <v>0.73</v>
      </c>
      <c r="G1755" s="9" t="b">
        <v>1</v>
      </c>
      <c r="H1755" s="1">
        <f>+IF(spotify_data[[#This Row],[explicit]]=FALSE,0,1)</f>
        <v>1</v>
      </c>
      <c r="I1755" s="1" t="s">
        <v>201</v>
      </c>
      <c r="J1755" s="7">
        <f>MATCH(spotify_data[[#This Row],[artist_name]],spotify_data[artist_name],0)</f>
        <v>61</v>
      </c>
      <c r="K1755">
        <v>81</v>
      </c>
      <c r="L1755" s="10">
        <f>spotify_data[[#This Row],[artist_popularity]]/100</f>
        <v>0.81</v>
      </c>
      <c r="M1755">
        <v>10642618</v>
      </c>
      <c r="N1755" s="1" t="s">
        <v>23</v>
      </c>
      <c r="O1755" s="1" t="s">
        <v>12744</v>
      </c>
      <c r="P1755" s="1">
        <f>MATCH(spotify_data[[#This Row],[album_id]],spotify_data[album_id],0)</f>
        <v>1754</v>
      </c>
      <c r="Q1755" s="1" t="s">
        <v>12745</v>
      </c>
      <c r="R1755" s="2">
        <v>43145</v>
      </c>
      <c r="S1755" s="7">
        <f ca="1">+TODAY()-spotify_data[[#This Row],[Fecha lanzamiento Album]]</f>
        <v>2886</v>
      </c>
      <c r="T1755" s="7">
        <f ca="1">+spotify_data[[#This Row],[Antigüedad Album Dias]]/60</f>
        <v>48.1</v>
      </c>
      <c r="U1755" s="8">
        <f ca="1">spotify_data[[#This Row],[Antigüedad Album Meses]]/12</f>
        <v>4.0083333333333337</v>
      </c>
      <c r="V1755">
        <v>16</v>
      </c>
      <c r="W1755" s="1" t="s">
        <v>20</v>
      </c>
      <c r="X1755" s="1" t="str">
        <f>+IF(spotify_data[[#This Row],[album_type]]="album","Album",IF(spotify_data[[#This Row],[album_type]]="single","Single","Compilation"))</f>
        <v>Album</v>
      </c>
      <c r="Y1755">
        <v>336</v>
      </c>
    </row>
    <row r="1756" spans="1:25" x14ac:dyDescent="0.3">
      <c r="A1756" s="1" t="s">
        <v>12746</v>
      </c>
      <c r="B1756" s="1">
        <v>8235</v>
      </c>
      <c r="C1756" s="1" t="s">
        <v>12747</v>
      </c>
      <c r="D1756">
        <v>1</v>
      </c>
      <c r="E1756">
        <v>73</v>
      </c>
      <c r="F1756" s="10">
        <f>spotify_data[[#This Row],[track_popularity]]/100</f>
        <v>0.73</v>
      </c>
      <c r="G1756" s="9" t="b">
        <v>1</v>
      </c>
      <c r="H1756" s="1">
        <f>+IF(spotify_data[[#This Row],[explicit]]=FALSE,0,1)</f>
        <v>1</v>
      </c>
      <c r="I1756" s="1" t="s">
        <v>5339</v>
      </c>
      <c r="J1756" s="7">
        <f>MATCH(spotify_data[[#This Row],[artist_name]],spotify_data[artist_name],0)</f>
        <v>532</v>
      </c>
      <c r="K1756">
        <v>82</v>
      </c>
      <c r="L1756" s="10">
        <f>spotify_data[[#This Row],[artist_popularity]]/100</f>
        <v>0.82</v>
      </c>
      <c r="M1756">
        <v>16943442</v>
      </c>
      <c r="N1756" s="1" t="s">
        <v>23</v>
      </c>
      <c r="O1756" s="1" t="s">
        <v>12748</v>
      </c>
      <c r="P1756" s="1">
        <f>MATCH(spotify_data[[#This Row],[album_id]],spotify_data[album_id],0)</f>
        <v>1755</v>
      </c>
      <c r="Q1756" s="1" t="s">
        <v>12747</v>
      </c>
      <c r="R1756" s="2">
        <v>43145</v>
      </c>
      <c r="S1756" s="7">
        <f ca="1">+TODAY()-spotify_data[[#This Row],[Fecha lanzamiento Album]]</f>
        <v>2886</v>
      </c>
      <c r="T1756" s="7">
        <f ca="1">+spotify_data[[#This Row],[Antigüedad Album Dias]]/60</f>
        <v>48.1</v>
      </c>
      <c r="U1756" s="8">
        <f ca="1">spotify_data[[#This Row],[Antigüedad Album Meses]]/12</f>
        <v>4.0083333333333337</v>
      </c>
      <c r="V1756">
        <v>1</v>
      </c>
      <c r="W1756" s="1" t="s">
        <v>21</v>
      </c>
      <c r="X1756" s="1" t="str">
        <f>+IF(spotify_data[[#This Row],[album_type]]="album","Album",IF(spotify_data[[#This Row],[album_type]]="single","Single","Compilation"))</f>
        <v>Single</v>
      </c>
      <c r="Y1756">
        <v>336</v>
      </c>
    </row>
    <row r="1757" spans="1:25" x14ac:dyDescent="0.3">
      <c r="A1757" s="1" t="s">
        <v>13015</v>
      </c>
      <c r="B1757" s="1">
        <v>6547</v>
      </c>
      <c r="C1757" s="1" t="s">
        <v>13016</v>
      </c>
      <c r="D1757">
        <v>3</v>
      </c>
      <c r="E1757">
        <v>73</v>
      </c>
      <c r="F1757" s="10">
        <f>spotify_data[[#This Row],[track_popularity]]/100</f>
        <v>0.73</v>
      </c>
      <c r="G1757" s="9" t="b">
        <v>0</v>
      </c>
      <c r="H1757" s="1">
        <f>+IF(spotify_data[[#This Row],[explicit]]=FALSE,0,1)</f>
        <v>0</v>
      </c>
      <c r="I1757" s="1" t="s">
        <v>318</v>
      </c>
      <c r="J1757" s="7">
        <f>MATCH(spotify_data[[#This Row],[artist_name]],spotify_data[artist_name],0)</f>
        <v>2</v>
      </c>
      <c r="K1757">
        <v>100</v>
      </c>
      <c r="L1757" s="10">
        <f>spotify_data[[#This Row],[artist_popularity]]/100</f>
        <v>1</v>
      </c>
      <c r="M1757">
        <v>145443567</v>
      </c>
      <c r="N1757" s="1" t="s">
        <v>319</v>
      </c>
      <c r="O1757" s="1" t="s">
        <v>13007</v>
      </c>
      <c r="P1757" s="1">
        <f>MATCH(spotify_data[[#This Row],[album_id]],spotify_data[album_id],0)</f>
        <v>337</v>
      </c>
      <c r="Q1757" s="1" t="s">
        <v>13008</v>
      </c>
      <c r="R1757" s="2">
        <v>43049</v>
      </c>
      <c r="S1757" s="7">
        <f ca="1">+TODAY()-spotify_data[[#This Row],[Fecha lanzamiento Album]]</f>
        <v>2982</v>
      </c>
      <c r="T1757" s="7">
        <f ca="1">+spotify_data[[#This Row],[Antigüedad Album Dias]]/60</f>
        <v>49.7</v>
      </c>
      <c r="U1757" s="8">
        <f ca="1">spotify_data[[#This Row],[Antigüedad Album Meses]]/12</f>
        <v>4.1416666666666666</v>
      </c>
      <c r="V1757">
        <v>15</v>
      </c>
      <c r="W1757" s="1" t="s">
        <v>20</v>
      </c>
      <c r="X1757" s="1" t="str">
        <f>+IF(spotify_data[[#This Row],[album_type]]="album","Album",IF(spotify_data[[#This Row],[album_type]]="single","Single","Compilation"))</f>
        <v>Album</v>
      </c>
      <c r="Y1757">
        <v>397</v>
      </c>
    </row>
    <row r="1758" spans="1:25" x14ac:dyDescent="0.3">
      <c r="A1758" s="1" t="s">
        <v>13017</v>
      </c>
      <c r="B1758" s="1">
        <v>5122</v>
      </c>
      <c r="C1758" s="1" t="s">
        <v>13018</v>
      </c>
      <c r="D1758">
        <v>10</v>
      </c>
      <c r="E1758">
        <v>73</v>
      </c>
      <c r="F1758" s="10">
        <f>spotify_data[[#This Row],[track_popularity]]/100</f>
        <v>0.73</v>
      </c>
      <c r="G1758" s="9" t="b">
        <v>0</v>
      </c>
      <c r="H1758" s="1">
        <f>+IF(spotify_data[[#This Row],[explicit]]=FALSE,0,1)</f>
        <v>0</v>
      </c>
      <c r="I1758" s="1" t="s">
        <v>318</v>
      </c>
      <c r="J1758" s="7">
        <f>MATCH(spotify_data[[#This Row],[artist_name]],spotify_data[artist_name],0)</f>
        <v>2</v>
      </c>
      <c r="K1758">
        <v>100</v>
      </c>
      <c r="L1758" s="10">
        <f>spotify_data[[#This Row],[artist_popularity]]/100</f>
        <v>1</v>
      </c>
      <c r="M1758">
        <v>145396321</v>
      </c>
      <c r="N1758" s="1" t="s">
        <v>319</v>
      </c>
      <c r="O1758" s="1" t="s">
        <v>13007</v>
      </c>
      <c r="P1758" s="1">
        <f>MATCH(spotify_data[[#This Row],[album_id]],spotify_data[album_id],0)</f>
        <v>337</v>
      </c>
      <c r="Q1758" s="1" t="s">
        <v>13008</v>
      </c>
      <c r="R1758" s="2">
        <v>43049</v>
      </c>
      <c r="S1758" s="7">
        <f ca="1">+TODAY()-spotify_data[[#This Row],[Fecha lanzamiento Album]]</f>
        <v>2982</v>
      </c>
      <c r="T1758" s="7">
        <f ca="1">+spotify_data[[#This Row],[Antigüedad Album Dias]]/60</f>
        <v>49.7</v>
      </c>
      <c r="U1758" s="8">
        <f ca="1">spotify_data[[#This Row],[Antigüedad Album Meses]]/12</f>
        <v>4.1416666666666666</v>
      </c>
      <c r="V1758">
        <v>15</v>
      </c>
      <c r="W1758" s="1" t="s">
        <v>20</v>
      </c>
      <c r="X1758" s="1" t="str">
        <f>+IF(spotify_data[[#This Row],[album_type]]="album","Album",IF(spotify_data[[#This Row],[album_type]]="single","Single","Compilation"))</f>
        <v>Album</v>
      </c>
      <c r="Y1758">
        <v>357</v>
      </c>
    </row>
    <row r="1759" spans="1:25" x14ac:dyDescent="0.3">
      <c r="A1759" s="1" t="s">
        <v>13027</v>
      </c>
      <c r="B1759" s="1">
        <v>5286</v>
      </c>
      <c r="C1759" s="1" t="s">
        <v>13028</v>
      </c>
      <c r="D1759">
        <v>2</v>
      </c>
      <c r="E1759">
        <v>73</v>
      </c>
      <c r="F1759" s="10">
        <f>spotify_data[[#This Row],[track_popularity]]/100</f>
        <v>0.73</v>
      </c>
      <c r="G1759" s="9" t="b">
        <v>0</v>
      </c>
      <c r="H1759" s="1">
        <f>+IF(spotify_data[[#This Row],[explicit]]=FALSE,0,1)</f>
        <v>0</v>
      </c>
      <c r="I1759" s="1" t="s">
        <v>318</v>
      </c>
      <c r="J1759" s="7">
        <f>MATCH(spotify_data[[#This Row],[artist_name]],spotify_data[artist_name],0)</f>
        <v>2</v>
      </c>
      <c r="K1759">
        <v>100</v>
      </c>
      <c r="L1759" s="10">
        <f>spotify_data[[#This Row],[artist_popularity]]/100</f>
        <v>1</v>
      </c>
      <c r="M1759">
        <v>145396321</v>
      </c>
      <c r="N1759" s="1" t="s">
        <v>319</v>
      </c>
      <c r="O1759" s="1" t="s">
        <v>13007</v>
      </c>
      <c r="P1759" s="1">
        <f>MATCH(spotify_data[[#This Row],[album_id]],spotify_data[album_id],0)</f>
        <v>337</v>
      </c>
      <c r="Q1759" s="1" t="s">
        <v>13008</v>
      </c>
      <c r="R1759" s="2">
        <v>43049</v>
      </c>
      <c r="S1759" s="7">
        <f ca="1">+TODAY()-spotify_data[[#This Row],[Fecha lanzamiento Album]]</f>
        <v>2982</v>
      </c>
      <c r="T1759" s="7">
        <f ca="1">+spotify_data[[#This Row],[Antigüedad Album Dias]]/60</f>
        <v>49.7</v>
      </c>
      <c r="U1759" s="8">
        <f ca="1">spotify_data[[#This Row],[Antigüedad Album Meses]]/12</f>
        <v>4.1416666666666666</v>
      </c>
      <c r="V1759">
        <v>15</v>
      </c>
      <c r="W1759" s="1" t="s">
        <v>20</v>
      </c>
      <c r="X1759" s="1" t="str">
        <f>+IF(spotify_data[[#This Row],[album_type]]="album","Album",IF(spotify_data[[#This Row],[album_type]]="single","Single","Compilation"))</f>
        <v>Album</v>
      </c>
      <c r="Y1759">
        <v>408</v>
      </c>
    </row>
    <row r="1760" spans="1:25" x14ac:dyDescent="0.3">
      <c r="A1760" s="1" t="s">
        <v>13444</v>
      </c>
      <c r="B1760" s="1">
        <v>4030</v>
      </c>
      <c r="C1760" s="1" t="s">
        <v>13445</v>
      </c>
      <c r="D1760">
        <v>1</v>
      </c>
      <c r="E1760">
        <v>73</v>
      </c>
      <c r="F1760" s="10">
        <f>spotify_data[[#This Row],[track_popularity]]/100</f>
        <v>0.73</v>
      </c>
      <c r="G1760" s="9" t="b">
        <v>0</v>
      </c>
      <c r="H1760" s="1">
        <f>+IF(spotify_data[[#This Row],[explicit]]=FALSE,0,1)</f>
        <v>0</v>
      </c>
      <c r="I1760" s="1" t="s">
        <v>11394</v>
      </c>
      <c r="J1760" s="7">
        <f>MATCH(spotify_data[[#This Row],[artist_name]],spotify_data[artist_name],0)</f>
        <v>1740</v>
      </c>
      <c r="K1760">
        <v>69</v>
      </c>
      <c r="L1760" s="10">
        <f>spotify_data[[#This Row],[artist_popularity]]/100</f>
        <v>0.69</v>
      </c>
      <c r="M1760">
        <v>5292781</v>
      </c>
      <c r="N1760" s="1" t="s">
        <v>23</v>
      </c>
      <c r="O1760" s="1" t="s">
        <v>13446</v>
      </c>
      <c r="P1760" s="1">
        <f>MATCH(spotify_data[[#This Row],[album_id]],spotify_data[album_id],0)</f>
        <v>1759</v>
      </c>
      <c r="Q1760" s="1" t="s">
        <v>13447</v>
      </c>
      <c r="R1760" s="2">
        <v>42944</v>
      </c>
      <c r="S1760" s="7">
        <f ca="1">+TODAY()-spotify_data[[#This Row],[Fecha lanzamiento Album]]</f>
        <v>3087</v>
      </c>
      <c r="T1760" s="7">
        <f ca="1">+spotify_data[[#This Row],[Antigüedad Album Dias]]/60</f>
        <v>51.45</v>
      </c>
      <c r="U1760" s="8">
        <f ca="1">spotify_data[[#This Row],[Antigüedad Album Meses]]/12</f>
        <v>4.2875000000000005</v>
      </c>
      <c r="V1760">
        <v>7</v>
      </c>
      <c r="W1760" s="1" t="s">
        <v>20</v>
      </c>
      <c r="X1760" s="1" t="str">
        <f>+IF(spotify_data[[#This Row],[album_type]]="album","Album",IF(spotify_data[[#This Row],[album_type]]="single","Single","Compilation"))</f>
        <v>Album</v>
      </c>
      <c r="Y1760">
        <v>293</v>
      </c>
    </row>
    <row r="1761" spans="1:25" x14ac:dyDescent="0.3">
      <c r="A1761" s="1" t="s">
        <v>13721</v>
      </c>
      <c r="B1761" s="1">
        <v>306</v>
      </c>
      <c r="C1761" s="1" t="s">
        <v>13722</v>
      </c>
      <c r="D1761">
        <v>1</v>
      </c>
      <c r="E1761">
        <v>73</v>
      </c>
      <c r="F1761" s="10">
        <f>spotify_data[[#This Row],[track_popularity]]/100</f>
        <v>0.73</v>
      </c>
      <c r="G1761" s="9" t="b">
        <v>1</v>
      </c>
      <c r="H1761" s="1">
        <f>+IF(spotify_data[[#This Row],[explicit]]=FALSE,0,1)</f>
        <v>1</v>
      </c>
      <c r="I1761" s="1" t="s">
        <v>7025</v>
      </c>
      <c r="J1761" s="7">
        <f>MATCH(spotify_data[[#This Row],[artist_name]],spotify_data[artist_name],0)</f>
        <v>1236</v>
      </c>
      <c r="K1761">
        <v>67</v>
      </c>
      <c r="L1761" s="10">
        <f>spotify_data[[#This Row],[artist_popularity]]/100</f>
        <v>0.67</v>
      </c>
      <c r="M1761">
        <v>2177177</v>
      </c>
      <c r="N1761" s="1" t="s">
        <v>23</v>
      </c>
      <c r="O1761" s="1" t="s">
        <v>13723</v>
      </c>
      <c r="P1761" s="1">
        <f>MATCH(spotify_data[[#This Row],[album_id]],spotify_data[album_id],0)</f>
        <v>1760</v>
      </c>
      <c r="Q1761" s="1" t="s">
        <v>13722</v>
      </c>
      <c r="R1761" s="2">
        <v>42874</v>
      </c>
      <c r="S1761" s="7">
        <f ca="1">+TODAY()-spotify_data[[#This Row],[Fecha lanzamiento Album]]</f>
        <v>3157</v>
      </c>
      <c r="T1761" s="7">
        <f ca="1">+spotify_data[[#This Row],[Antigüedad Album Dias]]/60</f>
        <v>52.616666666666667</v>
      </c>
      <c r="U1761" s="8">
        <f ca="1">spotify_data[[#This Row],[Antigüedad Album Meses]]/12</f>
        <v>4.384722222222222</v>
      </c>
      <c r="V1761">
        <v>1</v>
      </c>
      <c r="W1761" s="1" t="s">
        <v>21</v>
      </c>
      <c r="X1761" s="1" t="str">
        <f>+IF(spotify_data[[#This Row],[album_type]]="album","Album",IF(spotify_data[[#This Row],[album_type]]="single","Single","Compilation"))</f>
        <v>Single</v>
      </c>
      <c r="Y1761">
        <v>302</v>
      </c>
    </row>
    <row r="1762" spans="1:25" x14ac:dyDescent="0.3">
      <c r="A1762" s="1" t="s">
        <v>13758</v>
      </c>
      <c r="B1762" s="1">
        <v>1133</v>
      </c>
      <c r="C1762" s="1" t="s">
        <v>13759</v>
      </c>
      <c r="D1762">
        <v>14</v>
      </c>
      <c r="E1762">
        <v>73</v>
      </c>
      <c r="F1762" s="10">
        <f>spotify_data[[#This Row],[track_popularity]]/100</f>
        <v>0.73</v>
      </c>
      <c r="G1762" s="9" t="b">
        <v>1</v>
      </c>
      <c r="H1762" s="1">
        <f>+IF(spotify_data[[#This Row],[explicit]]=FALSE,0,1)</f>
        <v>1</v>
      </c>
      <c r="I1762" s="1" t="s">
        <v>13760</v>
      </c>
      <c r="J1762" s="7">
        <f>MATCH(spotify_data[[#This Row],[artist_name]],spotify_data[artist_name],0)</f>
        <v>1761</v>
      </c>
      <c r="K1762">
        <v>72</v>
      </c>
      <c r="L1762" s="10">
        <f>spotify_data[[#This Row],[artist_popularity]]/100</f>
        <v>0.72</v>
      </c>
      <c r="M1762">
        <v>5508290</v>
      </c>
      <c r="N1762" s="1" t="s">
        <v>23</v>
      </c>
      <c r="O1762" s="1" t="s">
        <v>13761</v>
      </c>
      <c r="P1762" s="1">
        <f>MATCH(spotify_data[[#This Row],[album_id]],spotify_data[album_id],0)</f>
        <v>1761</v>
      </c>
      <c r="Q1762" s="1" t="s">
        <v>13762</v>
      </c>
      <c r="R1762" s="2">
        <v>42860</v>
      </c>
      <c r="S1762" s="7">
        <f ca="1">+TODAY()-spotify_data[[#This Row],[Fecha lanzamiento Album]]</f>
        <v>3171</v>
      </c>
      <c r="T1762" s="7">
        <f ca="1">+spotify_data[[#This Row],[Antigüedad Album Dias]]/60</f>
        <v>52.85</v>
      </c>
      <c r="U1762" s="8">
        <f ca="1">spotify_data[[#This Row],[Antigüedad Album Meses]]/12</f>
        <v>4.4041666666666668</v>
      </c>
      <c r="V1762">
        <v>20</v>
      </c>
      <c r="W1762" s="1" t="s">
        <v>20</v>
      </c>
      <c r="X1762" s="1" t="str">
        <f>+IF(spotify_data[[#This Row],[album_type]]="album","Album",IF(spotify_data[[#This Row],[album_type]]="single","Single","Compilation"))</f>
        <v>Album</v>
      </c>
      <c r="Y1762">
        <v>395</v>
      </c>
    </row>
    <row r="1763" spans="1:25" x14ac:dyDescent="0.3">
      <c r="A1763" s="1" t="s">
        <v>13796</v>
      </c>
      <c r="B1763" s="1">
        <v>1976</v>
      </c>
      <c r="C1763" s="1" t="s">
        <v>13797</v>
      </c>
      <c r="D1763">
        <v>13</v>
      </c>
      <c r="E1763">
        <v>73</v>
      </c>
      <c r="F1763" s="10">
        <f>spotify_data[[#This Row],[track_popularity]]/100</f>
        <v>0.73</v>
      </c>
      <c r="G1763" s="9" t="b">
        <v>0</v>
      </c>
      <c r="H1763" s="1">
        <f>+IF(spotify_data[[#This Row],[explicit]]=FALSE,0,1)</f>
        <v>0</v>
      </c>
      <c r="I1763" s="1" t="s">
        <v>10990</v>
      </c>
      <c r="J1763" s="7">
        <f>MATCH(spotify_data[[#This Row],[artist_name]],spotify_data[artist_name],0)</f>
        <v>412</v>
      </c>
      <c r="K1763">
        <v>79</v>
      </c>
      <c r="L1763" s="10">
        <f>spotify_data[[#This Row],[artist_popularity]]/100</f>
        <v>0.79</v>
      </c>
      <c r="M1763">
        <v>7993904</v>
      </c>
      <c r="N1763" s="1" t="s">
        <v>10991</v>
      </c>
      <c r="O1763" s="1" t="s">
        <v>13777</v>
      </c>
      <c r="P1763" s="1">
        <f>MATCH(spotify_data[[#This Row],[album_id]],spotify_data[album_id],0)</f>
        <v>426</v>
      </c>
      <c r="Q1763" s="1" t="s">
        <v>13778</v>
      </c>
      <c r="R1763" s="2">
        <v>42860</v>
      </c>
      <c r="S1763" s="7">
        <f ca="1">+TODAY()-spotify_data[[#This Row],[Fecha lanzamiento Album]]</f>
        <v>3171</v>
      </c>
      <c r="T1763" s="7">
        <f ca="1">+spotify_data[[#This Row],[Antigüedad Album Dias]]/60</f>
        <v>52.85</v>
      </c>
      <c r="U1763" s="8">
        <f ca="1">spotify_data[[#This Row],[Antigüedad Album Meses]]/12</f>
        <v>4.4041666666666668</v>
      </c>
      <c r="V1763">
        <v>13</v>
      </c>
      <c r="W1763" s="1" t="s">
        <v>20</v>
      </c>
      <c r="X1763" s="1" t="str">
        <f>+IF(spotify_data[[#This Row],[album_type]]="album","Album",IF(spotify_data[[#This Row],[album_type]]="single","Single","Compilation"))</f>
        <v>Album</v>
      </c>
      <c r="Y1763">
        <v>238</v>
      </c>
    </row>
    <row r="1764" spans="1:25" x14ac:dyDescent="0.3">
      <c r="A1764" s="1" t="s">
        <v>13997</v>
      </c>
      <c r="B1764" s="1">
        <v>1722</v>
      </c>
      <c r="C1764" s="1" t="s">
        <v>13998</v>
      </c>
      <c r="D1764">
        <v>12</v>
      </c>
      <c r="E1764">
        <v>73</v>
      </c>
      <c r="F1764" s="10">
        <f>spotify_data[[#This Row],[track_popularity]]/100</f>
        <v>0.73</v>
      </c>
      <c r="G1764" s="9" t="b">
        <v>0</v>
      </c>
      <c r="H1764" s="1">
        <f>+IF(spotify_data[[#This Row],[explicit]]=FALSE,0,1)</f>
        <v>0</v>
      </c>
      <c r="I1764" s="1" t="s">
        <v>830</v>
      </c>
      <c r="J1764" s="7">
        <f>MATCH(spotify_data[[#This Row],[artist_name]],spotify_data[artist_name],0)</f>
        <v>73</v>
      </c>
      <c r="K1764">
        <v>88</v>
      </c>
      <c r="L1764" s="10">
        <f>spotify_data[[#This Row],[artist_popularity]]/100</f>
        <v>0.88</v>
      </c>
      <c r="M1764">
        <v>122773292</v>
      </c>
      <c r="N1764" s="1" t="s">
        <v>831</v>
      </c>
      <c r="O1764" s="1" t="s">
        <v>13979</v>
      </c>
      <c r="P1764" s="1">
        <f>MATCH(spotify_data[[#This Row],[album_id]],spotify_data[album_id],0)</f>
        <v>73</v>
      </c>
      <c r="Q1764" s="1" t="s">
        <v>13980</v>
      </c>
      <c r="R1764" s="2">
        <v>42797</v>
      </c>
      <c r="S1764" s="7">
        <f ca="1">+TODAY()-spotify_data[[#This Row],[Fecha lanzamiento Album]]</f>
        <v>3234</v>
      </c>
      <c r="T1764" s="7">
        <f ca="1">+spotify_data[[#This Row],[Antigüedad Album Dias]]/60</f>
        <v>53.9</v>
      </c>
      <c r="U1764" s="8">
        <f ca="1">spotify_data[[#This Row],[Antigüedad Album Meses]]/12</f>
        <v>4.4916666666666663</v>
      </c>
      <c r="V1764">
        <v>16</v>
      </c>
      <c r="W1764" s="1" t="s">
        <v>20</v>
      </c>
      <c r="X1764" s="1" t="str">
        <f>+IF(spotify_data[[#This Row],[album_type]]="album","Album",IF(spotify_data[[#This Row],[album_type]]="single","Single","Compilation"))</f>
        <v>Album</v>
      </c>
      <c r="Y1764">
        <v>368</v>
      </c>
    </row>
    <row r="1765" spans="1:25" x14ac:dyDescent="0.3">
      <c r="A1765" s="1" t="s">
        <v>14151</v>
      </c>
      <c r="B1765" s="1">
        <v>5499</v>
      </c>
      <c r="C1765" s="1" t="s">
        <v>14150</v>
      </c>
      <c r="D1765">
        <v>9</v>
      </c>
      <c r="E1765">
        <v>73</v>
      </c>
      <c r="F1765" s="10">
        <f>spotify_data[[#This Row],[track_popularity]]/100</f>
        <v>0.73</v>
      </c>
      <c r="G1765" s="9" t="b">
        <v>1</v>
      </c>
      <c r="H1765" s="1">
        <f>+IF(spotify_data[[#This Row],[explicit]]=FALSE,0,1)</f>
        <v>1</v>
      </c>
      <c r="I1765" s="1" t="s">
        <v>3271</v>
      </c>
      <c r="J1765" s="7">
        <f>MATCH(spotify_data[[#This Row],[artist_name]],spotify_data[artist_name],0)</f>
        <v>175</v>
      </c>
      <c r="K1765">
        <v>86</v>
      </c>
      <c r="L1765" s="10">
        <f>spotify_data[[#This Row],[artist_popularity]]/100</f>
        <v>0.86</v>
      </c>
      <c r="M1765">
        <v>47720209</v>
      </c>
      <c r="N1765" s="1" t="s">
        <v>3272</v>
      </c>
      <c r="O1765" s="1" t="s">
        <v>14146</v>
      </c>
      <c r="P1765" s="1">
        <f>MATCH(spotify_data[[#This Row],[album_id]],spotify_data[album_id],0)</f>
        <v>780</v>
      </c>
      <c r="Q1765" s="1" t="s">
        <v>14147</v>
      </c>
      <c r="R1765" s="2">
        <v>42713</v>
      </c>
      <c r="S1765" s="7">
        <f ca="1">+TODAY()-spotify_data[[#This Row],[Fecha lanzamiento Album]]</f>
        <v>3318</v>
      </c>
      <c r="T1765" s="7">
        <f ca="1">+spotify_data[[#This Row],[Antigüedad Album Dias]]/60</f>
        <v>55.3</v>
      </c>
      <c r="U1765" s="8">
        <f ca="1">spotify_data[[#This Row],[Antigüedad Album Meses]]/12</f>
        <v>4.6083333333333334</v>
      </c>
      <c r="V1765">
        <v>18</v>
      </c>
      <c r="W1765" s="1" t="s">
        <v>20</v>
      </c>
      <c r="X1765" s="1" t="str">
        <f>+IF(spotify_data[[#This Row],[album_type]]="album","Album",IF(spotify_data[[#This Row],[album_type]]="single","Single","Compilation"))</f>
        <v>Album</v>
      </c>
      <c r="Y1765">
        <v>299</v>
      </c>
    </row>
    <row r="1766" spans="1:25" x14ac:dyDescent="0.3">
      <c r="A1766" s="1" t="s">
        <v>14293</v>
      </c>
      <c r="B1766" s="1">
        <v>2612</v>
      </c>
      <c r="C1766" s="1" t="s">
        <v>14233</v>
      </c>
      <c r="D1766">
        <v>1</v>
      </c>
      <c r="E1766">
        <v>73</v>
      </c>
      <c r="F1766" s="10">
        <f>spotify_data[[#This Row],[track_popularity]]/100</f>
        <v>0.73</v>
      </c>
      <c r="G1766" s="9" t="b">
        <v>0</v>
      </c>
      <c r="H1766" s="1">
        <f>+IF(spotify_data[[#This Row],[explicit]]=FALSE,0,1)</f>
        <v>0</v>
      </c>
      <c r="I1766" s="1" t="s">
        <v>3784</v>
      </c>
      <c r="J1766" s="7">
        <f>MATCH(spotify_data[[#This Row],[artist_name]],spotify_data[artist_name],0)</f>
        <v>7</v>
      </c>
      <c r="K1766">
        <v>90</v>
      </c>
      <c r="L1766" s="10">
        <f>spotify_data[[#This Row],[artist_popularity]]/100</f>
        <v>0.9</v>
      </c>
      <c r="M1766">
        <v>118692183</v>
      </c>
      <c r="N1766" s="1" t="s">
        <v>3785</v>
      </c>
      <c r="O1766" s="1" t="s">
        <v>14294</v>
      </c>
      <c r="P1766" s="1">
        <f>MATCH(spotify_data[[#This Row],[album_id]],spotify_data[album_id],0)</f>
        <v>1765</v>
      </c>
      <c r="Q1766" s="1" t="s">
        <v>14233</v>
      </c>
      <c r="R1766" s="2">
        <v>42691</v>
      </c>
      <c r="S1766" s="7">
        <f ca="1">+TODAY()-spotify_data[[#This Row],[Fecha lanzamiento Album]]</f>
        <v>3340</v>
      </c>
      <c r="T1766" s="7">
        <f ca="1">+spotify_data[[#This Row],[Antigüedad Album Dias]]/60</f>
        <v>55.666666666666664</v>
      </c>
      <c r="U1766" s="8">
        <f ca="1">spotify_data[[#This Row],[Antigüedad Album Meses]]/12</f>
        <v>4.6388888888888884</v>
      </c>
      <c r="V1766">
        <v>1</v>
      </c>
      <c r="W1766" s="1" t="s">
        <v>21</v>
      </c>
      <c r="X1766" s="1" t="str">
        <f>+IF(spotify_data[[#This Row],[album_type]]="album","Album",IF(spotify_data[[#This Row],[album_type]]="single","Single","Compilation"))</f>
        <v>Single</v>
      </c>
      <c r="Y1766">
        <v>316</v>
      </c>
    </row>
    <row r="1767" spans="1:25" x14ac:dyDescent="0.3">
      <c r="A1767" s="1" t="s">
        <v>14443</v>
      </c>
      <c r="B1767" s="1">
        <v>7495</v>
      </c>
      <c r="C1767" s="1" t="s">
        <v>14444</v>
      </c>
      <c r="D1767">
        <v>1</v>
      </c>
      <c r="E1767">
        <v>73</v>
      </c>
      <c r="F1767" s="10">
        <f>spotify_data[[#This Row],[track_popularity]]/100</f>
        <v>0.73</v>
      </c>
      <c r="G1767" s="9" t="b">
        <v>0</v>
      </c>
      <c r="H1767" s="1">
        <f>+IF(spotify_data[[#This Row],[explicit]]=FALSE,0,1)</f>
        <v>0</v>
      </c>
      <c r="I1767" s="1" t="s">
        <v>5273</v>
      </c>
      <c r="J1767" s="7">
        <f>MATCH(spotify_data[[#This Row],[artist_name]],spotify_data[artist_name],0)</f>
        <v>188</v>
      </c>
      <c r="K1767">
        <v>84</v>
      </c>
      <c r="L1767" s="10">
        <f>spotify_data[[#This Row],[artist_popularity]]/100</f>
        <v>0.84</v>
      </c>
      <c r="M1767">
        <v>23078931</v>
      </c>
      <c r="N1767" s="1" t="s">
        <v>218</v>
      </c>
      <c r="O1767" s="1" t="s">
        <v>14445</v>
      </c>
      <c r="P1767" s="1">
        <f>MATCH(spotify_data[[#This Row],[album_id]],spotify_data[album_id],0)</f>
        <v>1766</v>
      </c>
      <c r="Q1767" s="1" t="s">
        <v>14444</v>
      </c>
      <c r="R1767" s="2">
        <v>42629</v>
      </c>
      <c r="S1767" s="7">
        <f ca="1">+TODAY()-spotify_data[[#This Row],[Fecha lanzamiento Album]]</f>
        <v>3402</v>
      </c>
      <c r="T1767" s="7">
        <f ca="1">+spotify_data[[#This Row],[Antigüedad Album Dias]]/60</f>
        <v>56.7</v>
      </c>
      <c r="U1767" s="8">
        <f ca="1">spotify_data[[#This Row],[Antigüedad Album Meses]]/12</f>
        <v>4.7250000000000005</v>
      </c>
      <c r="V1767">
        <v>1</v>
      </c>
      <c r="W1767" s="1" t="s">
        <v>21</v>
      </c>
      <c r="X1767" s="1" t="str">
        <f>+IF(spotify_data[[#This Row],[album_type]]="album","Album",IF(spotify_data[[#This Row],[album_type]]="single","Single","Compilation"))</f>
        <v>Single</v>
      </c>
      <c r="Y1767">
        <v>365</v>
      </c>
    </row>
    <row r="1768" spans="1:25" x14ac:dyDescent="0.3">
      <c r="A1768" s="1" t="s">
        <v>14614</v>
      </c>
      <c r="B1768" s="1">
        <v>1532</v>
      </c>
      <c r="C1768" s="1" t="s">
        <v>8082</v>
      </c>
      <c r="D1768">
        <v>2</v>
      </c>
      <c r="E1768">
        <v>73</v>
      </c>
      <c r="F1768" s="10">
        <f>spotify_data[[#This Row],[track_popularity]]/100</f>
        <v>0.73</v>
      </c>
      <c r="G1768" s="9" t="b">
        <v>1</v>
      </c>
      <c r="H1768" s="1">
        <f>+IF(spotify_data[[#This Row],[explicit]]=FALSE,0,1)</f>
        <v>1</v>
      </c>
      <c r="I1768" s="1" t="s">
        <v>1234</v>
      </c>
      <c r="J1768" s="7">
        <f>MATCH(spotify_data[[#This Row],[artist_name]],spotify_data[artist_name],0)</f>
        <v>186</v>
      </c>
      <c r="K1768">
        <v>82</v>
      </c>
      <c r="L1768" s="10">
        <f>spotify_data[[#This Row],[artist_popularity]]/100</f>
        <v>0.82</v>
      </c>
      <c r="M1768">
        <v>15689879</v>
      </c>
      <c r="N1768" s="1" t="s">
        <v>1235</v>
      </c>
      <c r="O1768" s="1" t="s">
        <v>14615</v>
      </c>
      <c r="P1768" s="1">
        <f>MATCH(spotify_data[[#This Row],[album_id]],spotify_data[album_id],0)</f>
        <v>1767</v>
      </c>
      <c r="Q1768" s="1" t="s">
        <v>8082</v>
      </c>
      <c r="R1768" s="2">
        <v>42555</v>
      </c>
      <c r="S1768" s="7">
        <f ca="1">+TODAY()-spotify_data[[#This Row],[Fecha lanzamiento Album]]</f>
        <v>3476</v>
      </c>
      <c r="T1768" s="7">
        <f ca="1">+spotify_data[[#This Row],[Antigüedad Album Dias]]/60</f>
        <v>57.93333333333333</v>
      </c>
      <c r="U1768" s="8">
        <f ca="1">spotify_data[[#This Row],[Antigüedad Album Meses]]/12</f>
        <v>4.8277777777777775</v>
      </c>
      <c r="V1768">
        <v>3</v>
      </c>
      <c r="W1768" s="1" t="s">
        <v>21</v>
      </c>
      <c r="X1768" s="1" t="str">
        <f>+IF(spotify_data[[#This Row],[album_type]]="album","Album",IF(spotify_data[[#This Row],[album_type]]="single","Single","Compilation"))</f>
        <v>Single</v>
      </c>
      <c r="Y1768">
        <v>241</v>
      </c>
    </row>
    <row r="1769" spans="1:25" x14ac:dyDescent="0.3">
      <c r="A1769" s="1" t="s">
        <v>14771</v>
      </c>
      <c r="B1769" s="1">
        <v>3272</v>
      </c>
      <c r="C1769" s="1" t="s">
        <v>14772</v>
      </c>
      <c r="D1769">
        <v>16</v>
      </c>
      <c r="E1769">
        <v>73</v>
      </c>
      <c r="F1769" s="10">
        <f>spotify_data[[#This Row],[track_popularity]]/100</f>
        <v>0.73</v>
      </c>
      <c r="G1769" s="9" t="b">
        <v>1</v>
      </c>
      <c r="H1769" s="1">
        <f>+IF(spotify_data[[#This Row],[explicit]]=FALSE,0,1)</f>
        <v>1</v>
      </c>
      <c r="I1769" s="1" t="s">
        <v>1365</v>
      </c>
      <c r="J1769" s="7">
        <f>MATCH(spotify_data[[#This Row],[artist_name]],spotify_data[artist_name],0)</f>
        <v>164</v>
      </c>
      <c r="K1769">
        <v>95</v>
      </c>
      <c r="L1769" s="10">
        <f>spotify_data[[#This Row],[artist_popularity]]/100</f>
        <v>0.95</v>
      </c>
      <c r="M1769">
        <v>103094105</v>
      </c>
      <c r="N1769" s="1" t="s">
        <v>1366</v>
      </c>
      <c r="O1769" s="1" t="s">
        <v>14764</v>
      </c>
      <c r="P1769" s="1">
        <f>MATCH(spotify_data[[#This Row],[album_id]],spotify_data[album_id],0)</f>
        <v>660</v>
      </c>
      <c r="Q1769" s="1" t="s">
        <v>14759</v>
      </c>
      <c r="R1769" s="2">
        <v>42496</v>
      </c>
      <c r="S1769" s="7">
        <f ca="1">+TODAY()-spotify_data[[#This Row],[Fecha lanzamiento Album]]</f>
        <v>3535</v>
      </c>
      <c r="T1769" s="7">
        <f ca="1">+spotify_data[[#This Row],[Antigüedad Album Dias]]/60</f>
        <v>58.916666666666664</v>
      </c>
      <c r="U1769" s="8">
        <f ca="1">spotify_data[[#This Row],[Antigüedad Album Meses]]/12</f>
        <v>4.9097222222222223</v>
      </c>
      <c r="V1769">
        <v>20</v>
      </c>
      <c r="W1769" s="1" t="s">
        <v>20</v>
      </c>
      <c r="X1769" s="1" t="str">
        <f>+IF(spotify_data[[#This Row],[album_type]]="album","Album",IF(spotify_data[[#This Row],[album_type]]="single","Single","Compilation"))</f>
        <v>Album</v>
      </c>
      <c r="Y1769">
        <v>438</v>
      </c>
    </row>
    <row r="1770" spans="1:25" x14ac:dyDescent="0.3">
      <c r="A1770" s="1" t="s">
        <v>14784</v>
      </c>
      <c r="B1770" s="1">
        <v>4173</v>
      </c>
      <c r="C1770" s="1" t="s">
        <v>14785</v>
      </c>
      <c r="D1770">
        <v>18</v>
      </c>
      <c r="E1770">
        <v>73</v>
      </c>
      <c r="F1770" s="10">
        <f>spotify_data[[#This Row],[track_popularity]]/100</f>
        <v>0.73</v>
      </c>
      <c r="G1770" s="9" t="b">
        <v>1</v>
      </c>
      <c r="H1770" s="1">
        <f>+IF(spotify_data[[#This Row],[explicit]]=FALSE,0,1)</f>
        <v>1</v>
      </c>
      <c r="I1770" s="1" t="s">
        <v>1365</v>
      </c>
      <c r="J1770" s="7">
        <f>MATCH(spotify_data[[#This Row],[artist_name]],spotify_data[artist_name],0)</f>
        <v>164</v>
      </c>
      <c r="K1770">
        <v>95</v>
      </c>
      <c r="L1770" s="10">
        <f>spotify_data[[#This Row],[artist_popularity]]/100</f>
        <v>0.95</v>
      </c>
      <c r="M1770">
        <v>103039388</v>
      </c>
      <c r="N1770" s="1" t="s">
        <v>1366</v>
      </c>
      <c r="O1770" s="1" t="s">
        <v>14764</v>
      </c>
      <c r="P1770" s="1">
        <f>MATCH(spotify_data[[#This Row],[album_id]],spotify_data[album_id],0)</f>
        <v>660</v>
      </c>
      <c r="Q1770" s="1" t="s">
        <v>14759</v>
      </c>
      <c r="R1770" s="2">
        <v>42496</v>
      </c>
      <c r="S1770" s="7">
        <f ca="1">+TODAY()-spotify_data[[#This Row],[Fecha lanzamiento Album]]</f>
        <v>3535</v>
      </c>
      <c r="T1770" s="7">
        <f ca="1">+spotify_data[[#This Row],[Antigüedad Album Dias]]/60</f>
        <v>58.916666666666664</v>
      </c>
      <c r="U1770" s="8">
        <f ca="1">spotify_data[[#This Row],[Antigüedad Album Meses]]/12</f>
        <v>4.9097222222222223</v>
      </c>
      <c r="V1770">
        <v>20</v>
      </c>
      <c r="W1770" s="1" t="s">
        <v>20</v>
      </c>
      <c r="X1770" s="1" t="str">
        <f>+IF(spotify_data[[#This Row],[album_type]]="album","Album",IF(spotify_data[[#This Row],[album_type]]="single","Single","Compilation"))</f>
        <v>Album</v>
      </c>
      <c r="Y1770">
        <v>396</v>
      </c>
    </row>
    <row r="1771" spans="1:25" x14ac:dyDescent="0.3">
      <c r="A1771" s="1" t="s">
        <v>14878</v>
      </c>
      <c r="B1771" s="1">
        <v>1006</v>
      </c>
      <c r="C1771" s="1" t="s">
        <v>8042</v>
      </c>
      <c r="D1771">
        <v>6</v>
      </c>
      <c r="E1771">
        <v>73</v>
      </c>
      <c r="F1771" s="10">
        <f>spotify_data[[#This Row],[track_popularity]]/100</f>
        <v>0.73</v>
      </c>
      <c r="G1771" s="9" t="b">
        <v>0</v>
      </c>
      <c r="H1771" s="1">
        <f>+IF(spotify_data[[#This Row],[explicit]]=FALSE,0,1)</f>
        <v>0</v>
      </c>
      <c r="I1771" s="1" t="s">
        <v>2164</v>
      </c>
      <c r="J1771" s="7">
        <f>MATCH(spotify_data[[#This Row],[artist_name]],spotify_data[artist_name],0)</f>
        <v>189</v>
      </c>
      <c r="K1771">
        <v>90</v>
      </c>
      <c r="L1771" s="10">
        <f>spotify_data[[#This Row],[artist_popularity]]/100</f>
        <v>0.9</v>
      </c>
      <c r="M1771">
        <v>107401919</v>
      </c>
      <c r="N1771" s="1" t="s">
        <v>516</v>
      </c>
      <c r="O1771" s="1" t="s">
        <v>14876</v>
      </c>
      <c r="P1771" s="1">
        <f>MATCH(spotify_data[[#This Row],[album_id]],spotify_data[album_id],0)</f>
        <v>432</v>
      </c>
      <c r="Q1771" s="1" t="s">
        <v>14724</v>
      </c>
      <c r="R1771" s="2">
        <v>42461</v>
      </c>
      <c r="S1771" s="7">
        <f ca="1">+TODAY()-spotify_data[[#This Row],[Fecha lanzamiento Album]]</f>
        <v>3570</v>
      </c>
      <c r="T1771" s="7">
        <f ca="1">+spotify_data[[#This Row],[Antigüedad Album Dias]]/60</f>
        <v>59.5</v>
      </c>
      <c r="U1771" s="8">
        <f ca="1">spotify_data[[#This Row],[Antigüedad Album Meses]]/12</f>
        <v>4.958333333333333</v>
      </c>
      <c r="V1771">
        <v>15</v>
      </c>
      <c r="W1771" s="1" t="s">
        <v>20</v>
      </c>
      <c r="X1771" s="1" t="str">
        <f>+IF(spotify_data[[#This Row],[album_type]]="album","Album",IF(spotify_data[[#This Row],[album_type]]="single","Single","Compilation"))</f>
        <v>Album</v>
      </c>
      <c r="Y1771">
        <v>373</v>
      </c>
    </row>
    <row r="1772" spans="1:25" x14ac:dyDescent="0.3">
      <c r="A1772" s="1" t="s">
        <v>14905</v>
      </c>
      <c r="B1772" s="1">
        <v>3530</v>
      </c>
      <c r="C1772" s="1" t="s">
        <v>11458</v>
      </c>
      <c r="D1772">
        <v>6</v>
      </c>
      <c r="E1772">
        <v>73</v>
      </c>
      <c r="F1772" s="10">
        <f>spotify_data[[#This Row],[track_popularity]]/100</f>
        <v>0.73</v>
      </c>
      <c r="G1772" s="9" t="b">
        <v>1</v>
      </c>
      <c r="H1772" s="1">
        <f>+IF(spotify_data[[#This Row],[explicit]]=FALSE,0,1)</f>
        <v>1</v>
      </c>
      <c r="I1772" s="1" t="s">
        <v>11459</v>
      </c>
      <c r="J1772" s="7">
        <f>MATCH(spotify_data[[#This Row],[artist_name]],spotify_data[artist_name],0)</f>
        <v>1771</v>
      </c>
      <c r="K1772">
        <v>58</v>
      </c>
      <c r="L1772" s="10">
        <f>spotify_data[[#This Row],[artist_popularity]]/100</f>
        <v>0.57999999999999996</v>
      </c>
      <c r="M1772">
        <v>1588874</v>
      </c>
      <c r="N1772" s="1" t="s">
        <v>23</v>
      </c>
      <c r="O1772" s="1" t="s">
        <v>14906</v>
      </c>
      <c r="P1772" s="1">
        <f>MATCH(spotify_data[[#This Row],[album_id]],spotify_data[album_id],0)</f>
        <v>1771</v>
      </c>
      <c r="Q1772" s="1" t="s">
        <v>14907</v>
      </c>
      <c r="R1772" s="2">
        <v>42454</v>
      </c>
      <c r="S1772" s="7">
        <f ca="1">+TODAY()-spotify_data[[#This Row],[Fecha lanzamiento Album]]</f>
        <v>3577</v>
      </c>
      <c r="T1772" s="7">
        <f ca="1">+spotify_data[[#This Row],[Antigüedad Album Dias]]/60</f>
        <v>59.616666666666667</v>
      </c>
      <c r="U1772" s="8">
        <f ca="1">spotify_data[[#This Row],[Antigüedad Album Meses]]/12</f>
        <v>4.9680555555555559</v>
      </c>
      <c r="V1772">
        <v>7</v>
      </c>
      <c r="W1772" s="1" t="s">
        <v>20</v>
      </c>
      <c r="X1772" s="1" t="str">
        <f>+IF(spotify_data[[#This Row],[album_type]]="album","Album",IF(spotify_data[[#This Row],[album_type]]="single","Single","Compilation"))</f>
        <v>Album</v>
      </c>
      <c r="Y1772">
        <v>418</v>
      </c>
    </row>
    <row r="1773" spans="1:25" x14ac:dyDescent="0.3">
      <c r="A1773" s="1" t="s">
        <v>15061</v>
      </c>
      <c r="B1773" s="1">
        <v>5716</v>
      </c>
      <c r="C1773" s="1" t="s">
        <v>15062</v>
      </c>
      <c r="D1773">
        <v>5</v>
      </c>
      <c r="E1773">
        <v>73</v>
      </c>
      <c r="F1773" s="10">
        <f>spotify_data[[#This Row],[track_popularity]]/100</f>
        <v>0.73</v>
      </c>
      <c r="G1773" s="9" t="b">
        <v>0</v>
      </c>
      <c r="H1773" s="1">
        <f>+IF(spotify_data[[#This Row],[explicit]]=FALSE,0,1)</f>
        <v>0</v>
      </c>
      <c r="I1773" s="1" t="s">
        <v>15063</v>
      </c>
      <c r="J1773" s="7">
        <f>MATCH(spotify_data[[#This Row],[artist_name]],spotify_data[artist_name],0)</f>
        <v>1772</v>
      </c>
      <c r="K1773">
        <v>58</v>
      </c>
      <c r="L1773" s="10">
        <f>spotify_data[[#This Row],[artist_popularity]]/100</f>
        <v>0.57999999999999996</v>
      </c>
      <c r="M1773">
        <v>1007753</v>
      </c>
      <c r="N1773" s="1" t="s">
        <v>23</v>
      </c>
      <c r="O1773" s="1" t="s">
        <v>15064</v>
      </c>
      <c r="P1773" s="1">
        <f>MATCH(spotify_data[[#This Row],[album_id]],spotify_data[album_id],0)</f>
        <v>1772</v>
      </c>
      <c r="Q1773" s="1" t="s">
        <v>15065</v>
      </c>
      <c r="R1773" s="2">
        <v>42370</v>
      </c>
      <c r="S1773" s="7">
        <f ca="1">+TODAY()-spotify_data[[#This Row],[Fecha lanzamiento Album]]</f>
        <v>3661</v>
      </c>
      <c r="T1773" s="7">
        <f ca="1">+spotify_data[[#This Row],[Antigüedad Album Dias]]/60</f>
        <v>61.016666666666666</v>
      </c>
      <c r="U1773" s="8">
        <f ca="1">spotify_data[[#This Row],[Antigüedad Album Meses]]/12</f>
        <v>5.0847222222222221</v>
      </c>
      <c r="V1773">
        <v>12</v>
      </c>
      <c r="W1773" s="1" t="s">
        <v>20</v>
      </c>
      <c r="X1773" s="1" t="str">
        <f>+IF(spotify_data[[#This Row],[album_type]]="album","Album",IF(spotify_data[[#This Row],[album_type]]="single","Single","Compilation"))</f>
        <v>Album</v>
      </c>
      <c r="Y1773">
        <v>34</v>
      </c>
    </row>
    <row r="1774" spans="1:25" x14ac:dyDescent="0.3">
      <c r="A1774" s="1" t="s">
        <v>15165</v>
      </c>
      <c r="B1774" s="1">
        <v>5398</v>
      </c>
      <c r="C1774" s="1" t="s">
        <v>15166</v>
      </c>
      <c r="D1774">
        <v>8</v>
      </c>
      <c r="E1774">
        <v>73</v>
      </c>
      <c r="F1774" s="10">
        <f>spotify_data[[#This Row],[track_popularity]]/100</f>
        <v>0.73</v>
      </c>
      <c r="G1774" s="9" t="b">
        <v>0</v>
      </c>
      <c r="H1774" s="1">
        <f>+IF(spotify_data[[#This Row],[explicit]]=FALSE,0,1)</f>
        <v>0</v>
      </c>
      <c r="I1774" s="1" t="s">
        <v>7599</v>
      </c>
      <c r="J1774" s="7">
        <f>MATCH(spotify_data[[#This Row],[artist_name]],spotify_data[artist_name],0)</f>
        <v>195</v>
      </c>
      <c r="K1774">
        <v>83</v>
      </c>
      <c r="L1774" s="10">
        <f>spotify_data[[#This Row],[artist_popularity]]/100</f>
        <v>0.83</v>
      </c>
      <c r="M1774">
        <v>66705650</v>
      </c>
      <c r="N1774" s="1" t="s">
        <v>831</v>
      </c>
      <c r="O1774" s="1" t="s">
        <v>15167</v>
      </c>
      <c r="P1774" s="1">
        <f>MATCH(spotify_data[[#This Row],[album_id]],spotify_data[album_id],0)</f>
        <v>1773</v>
      </c>
      <c r="Q1774" s="1" t="s">
        <v>14631</v>
      </c>
      <c r="R1774" s="2">
        <v>42328</v>
      </c>
      <c r="S1774" s="7">
        <f ca="1">+TODAY()-spotify_data[[#This Row],[Fecha lanzamiento Album]]</f>
        <v>3703</v>
      </c>
      <c r="T1774" s="7">
        <f ca="1">+spotify_data[[#This Row],[Antigüedad Album Dias]]/60</f>
        <v>61.716666666666669</v>
      </c>
      <c r="U1774" s="8">
        <f ca="1">spotify_data[[#This Row],[Antigüedad Album Meses]]/12</f>
        <v>5.1430555555555557</v>
      </c>
      <c r="V1774">
        <v>11</v>
      </c>
      <c r="W1774" s="1" t="s">
        <v>20</v>
      </c>
      <c r="X1774" s="1" t="str">
        <f>+IF(spotify_data[[#This Row],[album_type]]="album","Album",IF(spotify_data[[#This Row],[album_type]]="single","Single","Compilation"))</f>
        <v>Album</v>
      </c>
      <c r="Y1774">
        <v>476</v>
      </c>
    </row>
    <row r="1775" spans="1:25" x14ac:dyDescent="0.3">
      <c r="A1775" s="1" t="s">
        <v>15537</v>
      </c>
      <c r="B1775" s="1">
        <v>1999</v>
      </c>
      <c r="C1775" s="1" t="s">
        <v>4450</v>
      </c>
      <c r="D1775">
        <v>6</v>
      </c>
      <c r="E1775">
        <v>73</v>
      </c>
      <c r="F1775" s="10">
        <f>spotify_data[[#This Row],[track_popularity]]/100</f>
        <v>0.73</v>
      </c>
      <c r="G1775" s="9" t="b">
        <v>1</v>
      </c>
      <c r="H1775" s="1">
        <f>+IF(spotify_data[[#This Row],[explicit]]=FALSE,0,1)</f>
        <v>1</v>
      </c>
      <c r="I1775" s="1" t="s">
        <v>2459</v>
      </c>
      <c r="J1775" s="7">
        <f>MATCH(spotify_data[[#This Row],[artist_name]],spotify_data[artist_name],0)</f>
        <v>35</v>
      </c>
      <c r="K1775">
        <v>94</v>
      </c>
      <c r="L1775" s="10">
        <f>spotify_data[[#This Row],[artist_popularity]]/100</f>
        <v>0.94</v>
      </c>
      <c r="M1775">
        <v>113039308</v>
      </c>
      <c r="N1775" s="1" t="s">
        <v>2460</v>
      </c>
      <c r="O1775" s="1" t="s">
        <v>15508</v>
      </c>
      <c r="P1775" s="1">
        <f>MATCH(spotify_data[[#This Row],[album_id]],spotify_data[album_id],0)</f>
        <v>140</v>
      </c>
      <c r="Q1775" s="1" t="s">
        <v>15509</v>
      </c>
      <c r="R1775" s="2">
        <v>42244</v>
      </c>
      <c r="S1775" s="7">
        <f ca="1">+TODAY()-spotify_data[[#This Row],[Fecha lanzamiento Album]]</f>
        <v>3787</v>
      </c>
      <c r="T1775" s="7">
        <f ca="1">+spotify_data[[#This Row],[Antigüedad Album Dias]]/60</f>
        <v>63.116666666666667</v>
      </c>
      <c r="U1775" s="8">
        <f ca="1">spotify_data[[#This Row],[Antigüedad Album Meses]]/12</f>
        <v>5.259722222222222</v>
      </c>
      <c r="V1775">
        <v>14</v>
      </c>
      <c r="W1775" s="1" t="s">
        <v>20</v>
      </c>
      <c r="X1775" s="1" t="str">
        <f>+IF(spotify_data[[#This Row],[album_type]]="album","Album",IF(spotify_data[[#This Row],[album_type]]="single","Single","Compilation"))</f>
        <v>Album</v>
      </c>
      <c r="Y1775">
        <v>581</v>
      </c>
    </row>
    <row r="1776" spans="1:25" x14ac:dyDescent="0.3">
      <c r="A1776" s="1" t="s">
        <v>15598</v>
      </c>
      <c r="B1776" s="1">
        <v>3022</v>
      </c>
      <c r="C1776" s="1" t="s">
        <v>15599</v>
      </c>
      <c r="D1776">
        <v>11</v>
      </c>
      <c r="E1776">
        <v>73</v>
      </c>
      <c r="F1776" s="10">
        <f>spotify_data[[#This Row],[track_popularity]]/100</f>
        <v>0.73</v>
      </c>
      <c r="G1776" s="9" t="b">
        <v>0</v>
      </c>
      <c r="H1776" s="1">
        <f>+IF(spotify_data[[#This Row],[explicit]]=FALSE,0,1)</f>
        <v>0</v>
      </c>
      <c r="I1776" s="1" t="s">
        <v>5763</v>
      </c>
      <c r="J1776" s="7">
        <f>MATCH(spotify_data[[#This Row],[artist_name]],spotify_data[artist_name],0)</f>
        <v>1775</v>
      </c>
      <c r="K1776">
        <v>75</v>
      </c>
      <c r="L1776" s="10">
        <f>spotify_data[[#This Row],[artist_popularity]]/100</f>
        <v>0.75</v>
      </c>
      <c r="M1776">
        <v>22219090</v>
      </c>
      <c r="N1776" s="1" t="s">
        <v>23</v>
      </c>
      <c r="O1776" s="1" t="s">
        <v>15600</v>
      </c>
      <c r="P1776" s="1">
        <f>MATCH(spotify_data[[#This Row],[album_id]],spotify_data[album_id],0)</f>
        <v>1775</v>
      </c>
      <c r="Q1776" s="1" t="s">
        <v>15601</v>
      </c>
      <c r="R1776" s="2">
        <v>42230</v>
      </c>
      <c r="S1776" s="7">
        <f ca="1">+TODAY()-spotify_data[[#This Row],[Fecha lanzamiento Album]]</f>
        <v>3801</v>
      </c>
      <c r="T1776" s="7">
        <f ca="1">+spotify_data[[#This Row],[Antigüedad Album Dias]]/60</f>
        <v>63.35</v>
      </c>
      <c r="U1776" s="8">
        <f ca="1">spotify_data[[#This Row],[Antigüedad Album Meses]]/12</f>
        <v>5.2791666666666668</v>
      </c>
      <c r="V1776">
        <v>16</v>
      </c>
      <c r="W1776" s="1" t="s">
        <v>20</v>
      </c>
      <c r="X1776" s="1" t="str">
        <f>+IF(spotify_data[[#This Row],[album_type]]="album","Album",IF(spotify_data[[#This Row],[album_type]]="single","Single","Compilation"))</f>
        <v>Album</v>
      </c>
      <c r="Y1776">
        <v>366</v>
      </c>
    </row>
    <row r="1777" spans="1:25" x14ac:dyDescent="0.3">
      <c r="A1777" s="1" t="s">
        <v>15602</v>
      </c>
      <c r="B1777" s="1">
        <v>1148</v>
      </c>
      <c r="C1777" s="1" t="s">
        <v>15603</v>
      </c>
      <c r="D1777">
        <v>14</v>
      </c>
      <c r="E1777">
        <v>73</v>
      </c>
      <c r="F1777" s="10">
        <f>spotify_data[[#This Row],[track_popularity]]/100</f>
        <v>0.73</v>
      </c>
      <c r="G1777" s="9" t="b">
        <v>1</v>
      </c>
      <c r="H1777" s="1">
        <f>+IF(spotify_data[[#This Row],[explicit]]=FALSE,0,1)</f>
        <v>1</v>
      </c>
      <c r="I1777" s="1" t="s">
        <v>5763</v>
      </c>
      <c r="J1777" s="7">
        <f>MATCH(spotify_data[[#This Row],[artist_name]],spotify_data[artist_name],0)</f>
        <v>1775</v>
      </c>
      <c r="K1777">
        <v>75</v>
      </c>
      <c r="L1777" s="10">
        <f>spotify_data[[#This Row],[artist_popularity]]/100</f>
        <v>0.75</v>
      </c>
      <c r="M1777">
        <v>22219090</v>
      </c>
      <c r="N1777" s="1" t="s">
        <v>23</v>
      </c>
      <c r="O1777" s="1" t="s">
        <v>15600</v>
      </c>
      <c r="P1777" s="1">
        <f>MATCH(spotify_data[[#This Row],[album_id]],spotify_data[album_id],0)</f>
        <v>1775</v>
      </c>
      <c r="Q1777" s="1" t="s">
        <v>15601</v>
      </c>
      <c r="R1777" s="2">
        <v>42230</v>
      </c>
      <c r="S1777" s="7">
        <f ca="1">+TODAY()-spotify_data[[#This Row],[Fecha lanzamiento Album]]</f>
        <v>3801</v>
      </c>
      <c r="T1777" s="7">
        <f ca="1">+spotify_data[[#This Row],[Antigüedad Album Dias]]/60</f>
        <v>63.35</v>
      </c>
      <c r="U1777" s="8">
        <f ca="1">spotify_data[[#This Row],[Antigüedad Album Meses]]/12</f>
        <v>5.2791666666666668</v>
      </c>
      <c r="V1777">
        <v>16</v>
      </c>
      <c r="W1777" s="1" t="s">
        <v>20</v>
      </c>
      <c r="X1777" s="1" t="str">
        <f>+IF(spotify_data[[#This Row],[album_type]]="album","Album",IF(spotify_data[[#This Row],[album_type]]="single","Single","Compilation"))</f>
        <v>Album</v>
      </c>
      <c r="Y1777">
        <v>299</v>
      </c>
    </row>
    <row r="1778" spans="1:25" x14ac:dyDescent="0.3">
      <c r="A1778" s="1" t="s">
        <v>15707</v>
      </c>
      <c r="B1778" s="1">
        <v>8312</v>
      </c>
      <c r="C1778" s="1" t="s">
        <v>15708</v>
      </c>
      <c r="D1778">
        <v>4</v>
      </c>
      <c r="E1778">
        <v>73</v>
      </c>
      <c r="F1778" s="10">
        <f>spotify_data[[#This Row],[track_popularity]]/100</f>
        <v>0.73</v>
      </c>
      <c r="G1778" s="9" t="b">
        <v>0</v>
      </c>
      <c r="H1778" s="1">
        <f>+IF(spotify_data[[#This Row],[explicit]]=FALSE,0,1)</f>
        <v>0</v>
      </c>
      <c r="I1778" s="1" t="s">
        <v>15709</v>
      </c>
      <c r="J1778" s="7">
        <f>MATCH(spotify_data[[#This Row],[artist_name]],spotify_data[artist_name],0)</f>
        <v>1777</v>
      </c>
      <c r="K1778">
        <v>69</v>
      </c>
      <c r="L1778" s="10">
        <f>spotify_data[[#This Row],[artist_popularity]]/100</f>
        <v>0.69</v>
      </c>
      <c r="M1778">
        <v>3108097</v>
      </c>
      <c r="N1778" s="1" t="s">
        <v>23</v>
      </c>
      <c r="O1778" s="1" t="s">
        <v>15710</v>
      </c>
      <c r="P1778" s="1">
        <f>MATCH(spotify_data[[#This Row],[album_id]],spotify_data[album_id],0)</f>
        <v>1777</v>
      </c>
      <c r="Q1778" s="1" t="s">
        <v>426</v>
      </c>
      <c r="R1778" s="2">
        <v>42185</v>
      </c>
      <c r="S1778" s="7">
        <f ca="1">+TODAY()-spotify_data[[#This Row],[Fecha lanzamiento Album]]</f>
        <v>3846</v>
      </c>
      <c r="T1778" s="7">
        <f ca="1">+spotify_data[[#This Row],[Antigüedad Album Dias]]/60</f>
        <v>64.099999999999994</v>
      </c>
      <c r="U1778" s="8">
        <f ca="1">spotify_data[[#This Row],[Antigüedad Album Meses]]/12</f>
        <v>5.3416666666666659</v>
      </c>
      <c r="V1778">
        <v>20</v>
      </c>
      <c r="W1778" s="1" t="s">
        <v>20</v>
      </c>
      <c r="X1778" s="1" t="str">
        <f>+IF(spotify_data[[#This Row],[album_type]]="album","Album",IF(spotify_data[[#This Row],[album_type]]="single","Single","Compilation"))</f>
        <v>Album</v>
      </c>
      <c r="Y1778">
        <v>322</v>
      </c>
    </row>
    <row r="1779" spans="1:25" x14ac:dyDescent="0.3">
      <c r="A1779" s="1" t="s">
        <v>15765</v>
      </c>
      <c r="B1779" s="1">
        <v>15685</v>
      </c>
      <c r="C1779" s="1" t="s">
        <v>15391</v>
      </c>
      <c r="D1779">
        <v>3</v>
      </c>
      <c r="E1779">
        <v>73</v>
      </c>
      <c r="F1779" s="10">
        <f>spotify_data[[#This Row],[track_popularity]]/100</f>
        <v>0.73</v>
      </c>
      <c r="G1779" s="9" t="b">
        <v>0</v>
      </c>
      <c r="H1779" s="1">
        <f>+IF(spotify_data[[#This Row],[explicit]]=FALSE,0,1)</f>
        <v>0</v>
      </c>
      <c r="I1779" s="1" t="s">
        <v>7530</v>
      </c>
      <c r="J1779" s="7">
        <f>MATCH(spotify_data[[#This Row],[artist_name]],spotify_data[artist_name],0)</f>
        <v>1778</v>
      </c>
      <c r="K1779">
        <v>72</v>
      </c>
      <c r="L1779" s="10">
        <f>spotify_data[[#This Row],[artist_popularity]]/100</f>
        <v>0.72</v>
      </c>
      <c r="M1779">
        <v>4034025</v>
      </c>
      <c r="N1779" s="1" t="s">
        <v>218</v>
      </c>
      <c r="O1779" s="1" t="s">
        <v>15766</v>
      </c>
      <c r="P1779" s="1">
        <f>MATCH(spotify_data[[#This Row],[album_id]],spotify_data[album_id],0)</f>
        <v>1778</v>
      </c>
      <c r="Q1779" s="1" t="s">
        <v>2119</v>
      </c>
      <c r="R1779" s="2">
        <v>42146</v>
      </c>
      <c r="S1779" s="7">
        <f ca="1">+TODAY()-spotify_data[[#This Row],[Fecha lanzamiento Album]]</f>
        <v>3885</v>
      </c>
      <c r="T1779" s="7">
        <f ca="1">+spotify_data[[#This Row],[Antigüedad Album Dias]]/60</f>
        <v>64.75</v>
      </c>
      <c r="U1779" s="8">
        <f ca="1">spotify_data[[#This Row],[Antigüedad Album Meses]]/12</f>
        <v>5.395833333333333</v>
      </c>
      <c r="V1779">
        <v>14</v>
      </c>
      <c r="W1779" s="1" t="s">
        <v>20</v>
      </c>
      <c r="X1779" s="1" t="str">
        <f>+IF(spotify_data[[#This Row],[album_type]]="album","Album",IF(spotify_data[[#This Row],[album_type]]="single","Single","Compilation"))</f>
        <v>Album</v>
      </c>
      <c r="Y1779">
        <v>35</v>
      </c>
    </row>
    <row r="1780" spans="1:25" x14ac:dyDescent="0.3">
      <c r="A1780" s="1" t="s">
        <v>15864</v>
      </c>
      <c r="B1780" s="1">
        <v>3329</v>
      </c>
      <c r="C1780" s="1" t="s">
        <v>10880</v>
      </c>
      <c r="D1780">
        <v>14</v>
      </c>
      <c r="E1780">
        <v>73</v>
      </c>
      <c r="F1780" s="10">
        <f>spotify_data[[#This Row],[track_popularity]]/100</f>
        <v>0.73</v>
      </c>
      <c r="G1780" s="9" t="b">
        <v>0</v>
      </c>
      <c r="H1780" s="1">
        <f>+IF(spotify_data[[#This Row],[explicit]]=FALSE,0,1)</f>
        <v>0</v>
      </c>
      <c r="I1780" s="1" t="s">
        <v>3355</v>
      </c>
      <c r="J1780" s="7">
        <f>MATCH(spotify_data[[#This Row],[artist_name]],spotify_data[artist_name],0)</f>
        <v>134</v>
      </c>
      <c r="K1780">
        <v>81</v>
      </c>
      <c r="L1780" s="10">
        <f>spotify_data[[#This Row],[artist_popularity]]/100</f>
        <v>0.81</v>
      </c>
      <c r="M1780">
        <v>45710657</v>
      </c>
      <c r="N1780" s="1" t="s">
        <v>23</v>
      </c>
      <c r="O1780" s="1" t="s">
        <v>15865</v>
      </c>
      <c r="P1780" s="1">
        <f>MATCH(spotify_data[[#This Row],[album_id]],spotify_data[album_id],0)</f>
        <v>1779</v>
      </c>
      <c r="Q1780" s="1" t="s">
        <v>15866</v>
      </c>
      <c r="R1780" s="2">
        <v>42108</v>
      </c>
      <c r="S1780" s="7">
        <f ca="1">+TODAY()-spotify_data[[#This Row],[Fecha lanzamiento Album]]</f>
        <v>3923</v>
      </c>
      <c r="T1780" s="7">
        <f ca="1">+spotify_data[[#This Row],[Antigüedad Album Dias]]/60</f>
        <v>65.38333333333334</v>
      </c>
      <c r="U1780" s="8">
        <f ca="1">spotify_data[[#This Row],[Antigüedad Album Meses]]/12</f>
        <v>5.448611111111112</v>
      </c>
      <c r="V1780">
        <v>16</v>
      </c>
      <c r="W1780" s="1" t="s">
        <v>20</v>
      </c>
      <c r="X1780" s="1" t="str">
        <f>+IF(spotify_data[[#This Row],[album_type]]="album","Album",IF(spotify_data[[#This Row],[album_type]]="single","Single","Compilation"))</f>
        <v>Album</v>
      </c>
      <c r="Y1780">
        <v>362</v>
      </c>
    </row>
    <row r="1781" spans="1:25" x14ac:dyDescent="0.3">
      <c r="A1781" s="1" t="s">
        <v>15895</v>
      </c>
      <c r="B1781" s="1">
        <v>8190</v>
      </c>
      <c r="C1781" s="1" t="s">
        <v>15896</v>
      </c>
      <c r="D1781">
        <v>1</v>
      </c>
      <c r="E1781">
        <v>73</v>
      </c>
      <c r="F1781" s="10">
        <f>spotify_data[[#This Row],[track_popularity]]/100</f>
        <v>0.73</v>
      </c>
      <c r="G1781" s="9" t="b">
        <v>1</v>
      </c>
      <c r="H1781" s="1">
        <f>+IF(spotify_data[[#This Row],[explicit]]=FALSE,0,1)</f>
        <v>1</v>
      </c>
      <c r="I1781" s="1" t="s">
        <v>6348</v>
      </c>
      <c r="J1781" s="7">
        <f>MATCH(spotify_data[[#This Row],[artist_name]],spotify_data[artist_name],0)</f>
        <v>103</v>
      </c>
      <c r="K1781">
        <v>90</v>
      </c>
      <c r="L1781" s="10">
        <f>spotify_data[[#This Row],[artist_popularity]]/100</f>
        <v>0.9</v>
      </c>
      <c r="M1781">
        <v>68997177</v>
      </c>
      <c r="N1781" s="1" t="s">
        <v>6349</v>
      </c>
      <c r="O1781" s="1" t="s">
        <v>15897</v>
      </c>
      <c r="P1781" s="1">
        <f>MATCH(spotify_data[[#This Row],[album_id]],spotify_data[album_id],0)</f>
        <v>1780</v>
      </c>
      <c r="Q1781" s="1" t="s">
        <v>15896</v>
      </c>
      <c r="R1781" s="2">
        <v>42089</v>
      </c>
      <c r="S1781" s="7">
        <f ca="1">+TODAY()-spotify_data[[#This Row],[Fecha lanzamiento Album]]</f>
        <v>3942</v>
      </c>
      <c r="T1781" s="7">
        <f ca="1">+spotify_data[[#This Row],[Antigüedad Album Dias]]/60</f>
        <v>65.7</v>
      </c>
      <c r="U1781" s="8">
        <f ca="1">spotify_data[[#This Row],[Antigüedad Album Meses]]/12</f>
        <v>5.4750000000000005</v>
      </c>
      <c r="V1781">
        <v>1</v>
      </c>
      <c r="W1781" s="1" t="s">
        <v>21</v>
      </c>
      <c r="X1781" s="1" t="str">
        <f>+IF(spotify_data[[#This Row],[album_type]]="album","Album",IF(spotify_data[[#This Row],[album_type]]="single","Single","Compilation"))</f>
        <v>Single</v>
      </c>
      <c r="Y1781">
        <v>365</v>
      </c>
    </row>
    <row r="1782" spans="1:25" x14ac:dyDescent="0.3">
      <c r="A1782" s="1" t="s">
        <v>15969</v>
      </c>
      <c r="B1782" s="1">
        <v>4365</v>
      </c>
      <c r="C1782" s="1" t="s">
        <v>15740</v>
      </c>
      <c r="D1782">
        <v>6</v>
      </c>
      <c r="E1782">
        <v>73</v>
      </c>
      <c r="F1782" s="10">
        <f>spotify_data[[#This Row],[track_popularity]]/100</f>
        <v>0.73</v>
      </c>
      <c r="G1782" s="9" t="b">
        <v>1</v>
      </c>
      <c r="H1782" s="1">
        <f>+IF(spotify_data[[#This Row],[explicit]]=FALSE,0,1)</f>
        <v>1</v>
      </c>
      <c r="I1782" s="1" t="s">
        <v>9250</v>
      </c>
      <c r="J1782" s="7">
        <f>MATCH(spotify_data[[#This Row],[artist_name]],spotify_data[artist_name],0)</f>
        <v>1717</v>
      </c>
      <c r="K1782">
        <v>71</v>
      </c>
      <c r="L1782" s="10">
        <f>spotify_data[[#This Row],[artist_popularity]]/100</f>
        <v>0.71</v>
      </c>
      <c r="M1782">
        <v>5067759</v>
      </c>
      <c r="N1782" s="1" t="s">
        <v>23</v>
      </c>
      <c r="O1782" s="1" t="s">
        <v>15970</v>
      </c>
      <c r="P1782" s="1">
        <f>MATCH(spotify_data[[#This Row],[album_id]],spotify_data[album_id],0)</f>
        <v>1781</v>
      </c>
      <c r="Q1782" s="1" t="s">
        <v>15971</v>
      </c>
      <c r="R1782" s="2">
        <v>42049</v>
      </c>
      <c r="S1782" s="7">
        <f ca="1">+TODAY()-spotify_data[[#This Row],[Fecha lanzamiento Album]]</f>
        <v>3982</v>
      </c>
      <c r="T1782" s="7">
        <f ca="1">+spotify_data[[#This Row],[Antigüedad Album Dias]]/60</f>
        <v>66.36666666666666</v>
      </c>
      <c r="U1782" s="8">
        <f ca="1">spotify_data[[#This Row],[Antigüedad Album Meses]]/12</f>
        <v>5.530555555555555</v>
      </c>
      <c r="V1782">
        <v>10</v>
      </c>
      <c r="W1782" s="1" t="s">
        <v>20</v>
      </c>
      <c r="X1782" s="1" t="str">
        <f>+IF(spotify_data[[#This Row],[album_type]]="album","Album",IF(spotify_data[[#This Row],[album_type]]="single","Single","Compilation"))</f>
        <v>Album</v>
      </c>
      <c r="Y1782">
        <v>408</v>
      </c>
    </row>
    <row r="1783" spans="1:25" x14ac:dyDescent="0.3">
      <c r="A1783" s="1" t="s">
        <v>16245</v>
      </c>
      <c r="B1783" s="1">
        <v>1476</v>
      </c>
      <c r="C1783" s="1" t="s">
        <v>16246</v>
      </c>
      <c r="D1783">
        <v>4</v>
      </c>
      <c r="E1783">
        <v>73</v>
      </c>
      <c r="F1783" s="10">
        <f>spotify_data[[#This Row],[track_popularity]]/100</f>
        <v>0.73</v>
      </c>
      <c r="G1783" s="9" t="b">
        <v>0</v>
      </c>
      <c r="H1783" s="1">
        <f>+IF(spotify_data[[#This Row],[explicit]]=FALSE,0,1)</f>
        <v>0</v>
      </c>
      <c r="I1783" s="1" t="s">
        <v>5053</v>
      </c>
      <c r="J1783" s="7">
        <f>MATCH(spotify_data[[#This Row],[artist_name]],spotify_data[artist_name],0)</f>
        <v>124</v>
      </c>
      <c r="K1783">
        <v>78</v>
      </c>
      <c r="L1783" s="10">
        <f>spotify_data[[#This Row],[artist_popularity]]/100</f>
        <v>0.78</v>
      </c>
      <c r="M1783">
        <v>11034315</v>
      </c>
      <c r="N1783" s="1" t="s">
        <v>23</v>
      </c>
      <c r="O1783" s="1" t="s">
        <v>16247</v>
      </c>
      <c r="P1783" s="1">
        <f>MATCH(spotify_data[[#This Row],[album_id]],spotify_data[album_id],0)</f>
        <v>1782</v>
      </c>
      <c r="Q1783" s="1" t="s">
        <v>16248</v>
      </c>
      <c r="R1783" s="2">
        <v>41954</v>
      </c>
      <c r="S1783" s="7">
        <f ca="1">+TODAY()-spotify_data[[#This Row],[Fecha lanzamiento Album]]</f>
        <v>4077</v>
      </c>
      <c r="T1783" s="7">
        <f ca="1">+spotify_data[[#This Row],[Antigüedad Album Dias]]/60</f>
        <v>67.95</v>
      </c>
      <c r="U1783" s="8">
        <f ca="1">spotify_data[[#This Row],[Antigüedad Album Meses]]/12</f>
        <v>5.6625000000000005</v>
      </c>
      <c r="V1783">
        <v>10</v>
      </c>
      <c r="W1783" s="1" t="s">
        <v>20</v>
      </c>
      <c r="X1783" s="1" t="str">
        <f>+IF(spotify_data[[#This Row],[album_type]]="album","Album",IF(spotify_data[[#This Row],[album_type]]="single","Single","Compilation"))</f>
        <v>Album</v>
      </c>
      <c r="Y1783">
        <v>249</v>
      </c>
    </row>
    <row r="1784" spans="1:25" x14ac:dyDescent="0.3">
      <c r="A1784" s="1" t="s">
        <v>16257</v>
      </c>
      <c r="B1784" s="1">
        <v>7061</v>
      </c>
      <c r="C1784" s="1" t="s">
        <v>16258</v>
      </c>
      <c r="D1784">
        <v>10</v>
      </c>
      <c r="E1784">
        <v>73</v>
      </c>
      <c r="F1784" s="10">
        <f>spotify_data[[#This Row],[track_popularity]]/100</f>
        <v>0.73</v>
      </c>
      <c r="G1784" s="9" t="b">
        <v>0</v>
      </c>
      <c r="H1784" s="1">
        <f>+IF(spotify_data[[#This Row],[explicit]]=FALSE,0,1)</f>
        <v>0</v>
      </c>
      <c r="I1784" s="1" t="s">
        <v>217</v>
      </c>
      <c r="J1784" s="7">
        <f>MATCH(spotify_data[[#This Row],[artist_name]],spotify_data[artist_name],0)</f>
        <v>239</v>
      </c>
      <c r="K1784">
        <v>87</v>
      </c>
      <c r="L1784" s="10">
        <f>spotify_data[[#This Row],[artist_popularity]]/100</f>
        <v>0.87</v>
      </c>
      <c r="M1784">
        <v>27141717</v>
      </c>
      <c r="N1784" s="1" t="s">
        <v>218</v>
      </c>
      <c r="O1784" s="1" t="s">
        <v>16255</v>
      </c>
      <c r="P1784" s="1">
        <f>MATCH(spotify_data[[#This Row],[album_id]],spotify_data[album_id],0)</f>
        <v>1783</v>
      </c>
      <c r="Q1784" s="1" t="s">
        <v>16256</v>
      </c>
      <c r="R1784" s="2">
        <v>41953</v>
      </c>
      <c r="S1784" s="7">
        <f ca="1">+TODAY()-spotify_data[[#This Row],[Fecha lanzamiento Album]]</f>
        <v>4078</v>
      </c>
      <c r="T1784" s="7">
        <f ca="1">+spotify_data[[#This Row],[Antigüedad Album Dias]]/60</f>
        <v>67.966666666666669</v>
      </c>
      <c r="U1784" s="8">
        <f ca="1">spotify_data[[#This Row],[Antigüedad Album Meses]]/12</f>
        <v>5.6638888888888888</v>
      </c>
      <c r="V1784">
        <v>18</v>
      </c>
      <c r="W1784" s="1" t="s">
        <v>20</v>
      </c>
      <c r="X1784" s="1" t="str">
        <f>+IF(spotify_data[[#This Row],[album_type]]="album","Album",IF(spotify_data[[#This Row],[album_type]]="single","Single","Compilation"))</f>
        <v>Album</v>
      </c>
      <c r="Y1784">
        <v>32</v>
      </c>
    </row>
    <row r="1785" spans="1:25" x14ac:dyDescent="0.3">
      <c r="A1785" s="1" t="s">
        <v>16312</v>
      </c>
      <c r="B1785" s="1">
        <v>6874</v>
      </c>
      <c r="C1785" s="1" t="s">
        <v>16313</v>
      </c>
      <c r="D1785">
        <v>3</v>
      </c>
      <c r="E1785">
        <v>73</v>
      </c>
      <c r="F1785" s="10">
        <f>spotify_data[[#This Row],[track_popularity]]/100</f>
        <v>0.73</v>
      </c>
      <c r="G1785" s="9" t="b">
        <v>0</v>
      </c>
      <c r="H1785" s="1">
        <f>+IF(spotify_data[[#This Row],[explicit]]=FALSE,0,1)</f>
        <v>0</v>
      </c>
      <c r="I1785" s="1" t="s">
        <v>318</v>
      </c>
      <c r="J1785" s="7">
        <f>MATCH(spotify_data[[#This Row],[artist_name]],spotify_data[artist_name],0)</f>
        <v>2</v>
      </c>
      <c r="K1785">
        <v>100</v>
      </c>
      <c r="L1785" s="10">
        <f>spotify_data[[#This Row],[artist_popularity]]/100</f>
        <v>1</v>
      </c>
      <c r="M1785">
        <v>145489371</v>
      </c>
      <c r="N1785" s="1" t="s">
        <v>319</v>
      </c>
      <c r="O1785" s="1" t="s">
        <v>16295</v>
      </c>
      <c r="P1785" s="1">
        <f>MATCH(spotify_data[[#This Row],[album_id]],spotify_data[album_id],0)</f>
        <v>1599</v>
      </c>
      <c r="Q1785" s="1" t="s">
        <v>16296</v>
      </c>
      <c r="R1785" s="2">
        <v>41939</v>
      </c>
      <c r="S1785" s="7">
        <f ca="1">+TODAY()-spotify_data[[#This Row],[Fecha lanzamiento Album]]</f>
        <v>4092</v>
      </c>
      <c r="T1785" s="7">
        <f ca="1">+spotify_data[[#This Row],[Antigüedad Album Dias]]/60</f>
        <v>68.2</v>
      </c>
      <c r="U1785" s="8">
        <f ca="1">spotify_data[[#This Row],[Antigüedad Album Meses]]/12</f>
        <v>5.6833333333333336</v>
      </c>
      <c r="V1785">
        <v>13</v>
      </c>
      <c r="W1785" s="1" t="s">
        <v>20</v>
      </c>
      <c r="X1785" s="1" t="str">
        <f>+IF(spotify_data[[#This Row],[album_type]]="album","Album",IF(spotify_data[[#This Row],[album_type]]="single","Single","Compilation"))</f>
        <v>Album</v>
      </c>
      <c r="Y1785">
        <v>385</v>
      </c>
    </row>
    <row r="1786" spans="1:25" x14ac:dyDescent="0.3">
      <c r="A1786" s="1" t="s">
        <v>16329</v>
      </c>
      <c r="B1786" s="1">
        <v>5913</v>
      </c>
      <c r="C1786" s="1" t="s">
        <v>16330</v>
      </c>
      <c r="D1786">
        <v>4</v>
      </c>
      <c r="E1786">
        <v>73</v>
      </c>
      <c r="F1786" s="10">
        <f>spotify_data[[#This Row],[track_popularity]]/100</f>
        <v>0.73</v>
      </c>
      <c r="G1786" s="9" t="b">
        <v>0</v>
      </c>
      <c r="H1786" s="1">
        <f>+IF(spotify_data[[#This Row],[explicit]]=FALSE,0,1)</f>
        <v>0</v>
      </c>
      <c r="I1786" s="1" t="s">
        <v>16331</v>
      </c>
      <c r="J1786" s="7">
        <f>MATCH(spotify_data[[#This Row],[artist_name]],spotify_data[artist_name],0)</f>
        <v>466</v>
      </c>
      <c r="K1786">
        <v>78</v>
      </c>
      <c r="L1786" s="10">
        <f>spotify_data[[#This Row],[artist_popularity]]/100</f>
        <v>0.78</v>
      </c>
      <c r="M1786">
        <v>14078228</v>
      </c>
      <c r="N1786" s="1" t="s">
        <v>16332</v>
      </c>
      <c r="O1786" s="1" t="s">
        <v>16333</v>
      </c>
      <c r="P1786" s="1">
        <f>MATCH(spotify_data[[#This Row],[album_id]],spotify_data[album_id],0)</f>
        <v>1785</v>
      </c>
      <c r="Q1786" s="1" t="s">
        <v>16334</v>
      </c>
      <c r="R1786" s="2">
        <v>41927</v>
      </c>
      <c r="S1786" s="7">
        <f ca="1">+TODAY()-spotify_data[[#This Row],[Fecha lanzamiento Album]]</f>
        <v>4104</v>
      </c>
      <c r="T1786" s="7">
        <f ca="1">+spotify_data[[#This Row],[Antigüedad Album Dias]]/60</f>
        <v>68.400000000000006</v>
      </c>
      <c r="U1786" s="8">
        <f ca="1">spotify_data[[#This Row],[Antigüedad Album Meses]]/12</f>
        <v>5.7</v>
      </c>
      <c r="V1786">
        <v>16</v>
      </c>
      <c r="W1786" s="1" t="s">
        <v>20</v>
      </c>
      <c r="X1786" s="1" t="str">
        <f>+IF(spotify_data[[#This Row],[album_type]]="album","Album",IF(spotify_data[[#This Row],[album_type]]="single","Single","Compilation"))</f>
        <v>Album</v>
      </c>
      <c r="Y1786">
        <v>571</v>
      </c>
    </row>
    <row r="1787" spans="1:25" x14ac:dyDescent="0.3">
      <c r="A1787" s="1" t="s">
        <v>16511</v>
      </c>
      <c r="B1787" s="1">
        <v>7911</v>
      </c>
      <c r="C1787" s="1" t="s">
        <v>16512</v>
      </c>
      <c r="D1787">
        <v>3</v>
      </c>
      <c r="E1787">
        <v>73</v>
      </c>
      <c r="F1787" s="10">
        <f>spotify_data[[#This Row],[track_popularity]]/100</f>
        <v>0.73</v>
      </c>
      <c r="G1787" s="9" t="b">
        <v>1</v>
      </c>
      <c r="H1787" s="1">
        <f>+IF(spotify_data[[#This Row],[explicit]]=FALSE,0,1)</f>
        <v>1</v>
      </c>
      <c r="I1787" s="1" t="s">
        <v>9696</v>
      </c>
      <c r="J1787" s="7">
        <f>MATCH(spotify_data[[#This Row],[artist_name]],spotify_data[artist_name],0)</f>
        <v>669</v>
      </c>
      <c r="K1787">
        <v>83</v>
      </c>
      <c r="L1787" s="10">
        <f>spotify_data[[#This Row],[artist_popularity]]/100</f>
        <v>0.83</v>
      </c>
      <c r="M1787">
        <v>10103479</v>
      </c>
      <c r="N1787" s="1" t="s">
        <v>9697</v>
      </c>
      <c r="O1787" s="1" t="s">
        <v>16513</v>
      </c>
      <c r="P1787" s="1">
        <f>MATCH(spotify_data[[#This Row],[album_id]],spotify_data[album_id],0)</f>
        <v>1786</v>
      </c>
      <c r="Q1787" s="1" t="s">
        <v>16510</v>
      </c>
      <c r="R1787" s="2">
        <v>41849</v>
      </c>
      <c r="S1787" s="7">
        <f ca="1">+TODAY()-spotify_data[[#This Row],[Fecha lanzamiento Album]]</f>
        <v>4182</v>
      </c>
      <c r="T1787" s="7">
        <f ca="1">+spotify_data[[#This Row],[Antigüedad Album Dias]]/60</f>
        <v>69.7</v>
      </c>
      <c r="U1787" s="8">
        <f ca="1">spotify_data[[#This Row],[Antigüedad Album Meses]]/12</f>
        <v>5.8083333333333336</v>
      </c>
      <c r="V1787">
        <v>12</v>
      </c>
      <c r="W1787" s="1" t="s">
        <v>20</v>
      </c>
      <c r="X1787" s="1" t="str">
        <f>+IF(spotify_data[[#This Row],[album_type]]="album","Album",IF(spotify_data[[#This Row],[album_type]]="single","Single","Compilation"))</f>
        <v>Album</v>
      </c>
      <c r="Y1787">
        <v>382</v>
      </c>
    </row>
    <row r="1788" spans="1:25" x14ac:dyDescent="0.3">
      <c r="A1788" s="1" t="s">
        <v>16886</v>
      </c>
      <c r="B1788" s="1">
        <v>8322</v>
      </c>
      <c r="C1788" s="1" t="s">
        <v>16887</v>
      </c>
      <c r="D1788">
        <v>1</v>
      </c>
      <c r="E1788">
        <v>73</v>
      </c>
      <c r="F1788" s="10">
        <f>spotify_data[[#This Row],[track_popularity]]/100</f>
        <v>0.73</v>
      </c>
      <c r="G1788" s="9" t="b">
        <v>0</v>
      </c>
      <c r="H1788" s="1">
        <f>+IF(spotify_data[[#This Row],[explicit]]=FALSE,0,1)</f>
        <v>0</v>
      </c>
      <c r="I1788" s="1" t="s">
        <v>9255</v>
      </c>
      <c r="J1788" s="7">
        <f>MATCH(spotify_data[[#This Row],[artist_name]],spotify_data[artist_name],0)</f>
        <v>902</v>
      </c>
      <c r="K1788">
        <v>74</v>
      </c>
      <c r="L1788" s="10">
        <f>spotify_data[[#This Row],[artist_popularity]]/100</f>
        <v>0.74</v>
      </c>
      <c r="M1788">
        <v>5975530</v>
      </c>
      <c r="N1788" s="1" t="s">
        <v>23</v>
      </c>
      <c r="O1788" s="1" t="s">
        <v>16888</v>
      </c>
      <c r="P1788" s="1">
        <f>MATCH(spotify_data[[#This Row],[album_id]],spotify_data[album_id],0)</f>
        <v>1787</v>
      </c>
      <c r="Q1788" s="1" t="s">
        <v>16887</v>
      </c>
      <c r="R1788" s="2">
        <v>41656</v>
      </c>
      <c r="S1788" s="7">
        <f ca="1">+TODAY()-spotify_data[[#This Row],[Fecha lanzamiento Album]]</f>
        <v>4375</v>
      </c>
      <c r="T1788" s="7">
        <f ca="1">+spotify_data[[#This Row],[Antigüedad Album Dias]]/60</f>
        <v>72.916666666666671</v>
      </c>
      <c r="U1788" s="8">
        <f ca="1">spotify_data[[#This Row],[Antigüedad Album Meses]]/12</f>
        <v>6.0763888888888893</v>
      </c>
      <c r="V1788">
        <v>1</v>
      </c>
      <c r="W1788" s="1" t="s">
        <v>21</v>
      </c>
      <c r="X1788" s="1" t="str">
        <f>+IF(spotify_data[[#This Row],[album_type]]="album","Album",IF(spotify_data[[#This Row],[album_type]]="single","Single","Compilation"))</f>
        <v>Single</v>
      </c>
      <c r="Y1788">
        <v>379</v>
      </c>
    </row>
    <row r="1789" spans="1:25" x14ac:dyDescent="0.3">
      <c r="A1789" s="1" t="s">
        <v>17005</v>
      </c>
      <c r="B1789" s="1">
        <v>5657</v>
      </c>
      <c r="C1789" s="1" t="s">
        <v>1945</v>
      </c>
      <c r="D1789">
        <v>3</v>
      </c>
      <c r="E1789">
        <v>73</v>
      </c>
      <c r="F1789" s="10">
        <f>spotify_data[[#This Row],[track_popularity]]/100</f>
        <v>0.73</v>
      </c>
      <c r="G1789" s="9" t="b">
        <v>0</v>
      </c>
      <c r="H1789" s="1">
        <f>+IF(spotify_data[[#This Row],[explicit]]=FALSE,0,1)</f>
        <v>0</v>
      </c>
      <c r="I1789" s="1" t="s">
        <v>14596</v>
      </c>
      <c r="J1789" s="7">
        <f>MATCH(spotify_data[[#This Row],[artist_name]],spotify_data[artist_name],0)</f>
        <v>1788</v>
      </c>
      <c r="K1789">
        <v>68</v>
      </c>
      <c r="L1789" s="10">
        <f>spotify_data[[#This Row],[artist_popularity]]/100</f>
        <v>0.68</v>
      </c>
      <c r="M1789">
        <v>2041343</v>
      </c>
      <c r="N1789" s="1" t="s">
        <v>23</v>
      </c>
      <c r="O1789" s="1" t="s">
        <v>17006</v>
      </c>
      <c r="P1789" s="1">
        <f>MATCH(spotify_data[[#This Row],[album_id]],spotify_data[album_id],0)</f>
        <v>1788</v>
      </c>
      <c r="Q1789" s="1" t="s">
        <v>17007</v>
      </c>
      <c r="R1789" s="2">
        <v>41640</v>
      </c>
      <c r="S1789" s="7">
        <f ca="1">+TODAY()-spotify_data[[#This Row],[Fecha lanzamiento Album]]</f>
        <v>4391</v>
      </c>
      <c r="T1789" s="7">
        <f ca="1">+spotify_data[[#This Row],[Antigüedad Album Dias]]/60</f>
        <v>73.183333333333337</v>
      </c>
      <c r="U1789" s="8">
        <f ca="1">spotify_data[[#This Row],[Antigüedad Album Meses]]/12</f>
        <v>6.0986111111111114</v>
      </c>
      <c r="V1789">
        <v>4</v>
      </c>
      <c r="W1789" s="1" t="s">
        <v>21</v>
      </c>
      <c r="X1789" s="1" t="str">
        <f>+IF(spotify_data[[#This Row],[album_type]]="album","Album",IF(spotify_data[[#This Row],[album_type]]="single","Single","Compilation"))</f>
        <v>Single</v>
      </c>
      <c r="Y1789">
        <v>388</v>
      </c>
    </row>
    <row r="1790" spans="1:25" x14ac:dyDescent="0.3">
      <c r="A1790" s="1" t="s">
        <v>17018</v>
      </c>
      <c r="B1790" s="1">
        <v>6065</v>
      </c>
      <c r="C1790" s="1" t="s">
        <v>17019</v>
      </c>
      <c r="D1790">
        <v>1</v>
      </c>
      <c r="E1790">
        <v>73</v>
      </c>
      <c r="F1790" s="10">
        <f>spotify_data[[#This Row],[track_popularity]]/100</f>
        <v>0.73</v>
      </c>
      <c r="G1790" s="9" t="b">
        <v>0</v>
      </c>
      <c r="H1790" s="1">
        <f>+IF(spotify_data[[#This Row],[explicit]]=FALSE,0,1)</f>
        <v>0</v>
      </c>
      <c r="I1790" s="1" t="s">
        <v>7037</v>
      </c>
      <c r="J1790" s="7">
        <f>MATCH(spotify_data[[#This Row],[artist_name]],spotify_data[artist_name],0)</f>
        <v>99</v>
      </c>
      <c r="K1790">
        <v>81</v>
      </c>
      <c r="L1790" s="10">
        <f>spotify_data[[#This Row],[artist_popularity]]/100</f>
        <v>0.81</v>
      </c>
      <c r="M1790">
        <v>18700851</v>
      </c>
      <c r="N1790" s="1" t="s">
        <v>831</v>
      </c>
      <c r="O1790" s="1" t="s">
        <v>17020</v>
      </c>
      <c r="P1790" s="1">
        <f>MATCH(spotify_data[[#This Row],[album_id]],spotify_data[album_id],0)</f>
        <v>1789</v>
      </c>
      <c r="Q1790" s="1" t="s">
        <v>17021</v>
      </c>
      <c r="R1790" s="2">
        <v>41640</v>
      </c>
      <c r="S1790" s="7">
        <f ca="1">+TODAY()-spotify_data[[#This Row],[Fecha lanzamiento Album]]</f>
        <v>4391</v>
      </c>
      <c r="T1790" s="7">
        <f ca="1">+spotify_data[[#This Row],[Antigüedad Album Dias]]/60</f>
        <v>73.183333333333337</v>
      </c>
      <c r="U1790" s="8">
        <f ca="1">spotify_data[[#This Row],[Antigüedad Album Meses]]/12</f>
        <v>6.0986111111111114</v>
      </c>
      <c r="V1790">
        <v>15</v>
      </c>
      <c r="W1790" s="1" t="s">
        <v>20</v>
      </c>
      <c r="X1790" s="1" t="str">
        <f>+IF(spotify_data[[#This Row],[album_type]]="album","Album",IF(spotify_data[[#This Row],[album_type]]="single","Single","Compilation"))</f>
        <v>Album</v>
      </c>
      <c r="Y1790">
        <v>429</v>
      </c>
    </row>
    <row r="1791" spans="1:25" x14ac:dyDescent="0.3">
      <c r="A1791" s="1" t="s">
        <v>17318</v>
      </c>
      <c r="B1791" s="1">
        <v>1462</v>
      </c>
      <c r="C1791" s="1" t="s">
        <v>17315</v>
      </c>
      <c r="D1791">
        <v>1</v>
      </c>
      <c r="E1791">
        <v>73</v>
      </c>
      <c r="F1791" s="10">
        <f>spotify_data[[#This Row],[track_popularity]]/100</f>
        <v>0.73</v>
      </c>
      <c r="G1791" s="9" t="b">
        <v>0</v>
      </c>
      <c r="H1791" s="1">
        <f>+IF(spotify_data[[#This Row],[explicit]]=FALSE,0,1)</f>
        <v>0</v>
      </c>
      <c r="I1791" s="1" t="s">
        <v>14277</v>
      </c>
      <c r="J1791" s="7">
        <f>MATCH(spotify_data[[#This Row],[artist_name]],spotify_data[artist_name],0)</f>
        <v>1790</v>
      </c>
      <c r="K1791">
        <v>68</v>
      </c>
      <c r="L1791" s="10">
        <f>spotify_data[[#This Row],[artist_popularity]]/100</f>
        <v>0.68</v>
      </c>
      <c r="M1791">
        <v>3737128</v>
      </c>
      <c r="N1791" s="1" t="s">
        <v>23</v>
      </c>
      <c r="O1791" s="1" t="s">
        <v>17319</v>
      </c>
      <c r="P1791" s="1">
        <f>MATCH(spotify_data[[#This Row],[album_id]],spotify_data[album_id],0)</f>
        <v>1790</v>
      </c>
      <c r="Q1791" s="1" t="s">
        <v>17320</v>
      </c>
      <c r="R1791" s="2">
        <v>41533</v>
      </c>
      <c r="S1791" s="7">
        <f ca="1">+TODAY()-spotify_data[[#This Row],[Fecha lanzamiento Album]]</f>
        <v>4498</v>
      </c>
      <c r="T1791" s="7">
        <f ca="1">+spotify_data[[#This Row],[Antigüedad Album Dias]]/60</f>
        <v>74.966666666666669</v>
      </c>
      <c r="U1791" s="8">
        <f ca="1">spotify_data[[#This Row],[Antigüedad Album Meses]]/12</f>
        <v>6.2472222222222227</v>
      </c>
      <c r="V1791">
        <v>15</v>
      </c>
      <c r="W1791" s="1" t="s">
        <v>20</v>
      </c>
      <c r="X1791" s="1" t="str">
        <f>+IF(spotify_data[[#This Row],[album_type]]="album","Album",IF(spotify_data[[#This Row],[album_type]]="single","Single","Compilation"))</f>
        <v>Album</v>
      </c>
      <c r="Y1791">
        <v>42</v>
      </c>
    </row>
    <row r="1792" spans="1:25" x14ac:dyDescent="0.3">
      <c r="A1792" s="1" t="s">
        <v>17420</v>
      </c>
      <c r="B1792" s="1">
        <v>5930</v>
      </c>
      <c r="C1792" s="1" t="s">
        <v>16584</v>
      </c>
      <c r="D1792">
        <v>6</v>
      </c>
      <c r="E1792">
        <v>73</v>
      </c>
      <c r="F1792" s="10">
        <f>spotify_data[[#This Row],[track_popularity]]/100</f>
        <v>0.73</v>
      </c>
      <c r="G1792" s="9" t="b">
        <v>0</v>
      </c>
      <c r="H1792" s="1">
        <f>+IF(spotify_data[[#This Row],[explicit]]=FALSE,0,1)</f>
        <v>0</v>
      </c>
      <c r="I1792" s="1" t="s">
        <v>830</v>
      </c>
      <c r="J1792" s="7">
        <f>MATCH(spotify_data[[#This Row],[artist_name]],spotify_data[artist_name],0)</f>
        <v>73</v>
      </c>
      <c r="K1792">
        <v>88</v>
      </c>
      <c r="L1792" s="10">
        <f>spotify_data[[#This Row],[artist_popularity]]/100</f>
        <v>0.88</v>
      </c>
      <c r="M1792">
        <v>122773292</v>
      </c>
      <c r="N1792" s="1" t="s">
        <v>831</v>
      </c>
      <c r="O1792" s="1" t="s">
        <v>17421</v>
      </c>
      <c r="P1792" s="1">
        <f>MATCH(spotify_data[[#This Row],[album_id]],spotify_data[album_id],0)</f>
        <v>1791</v>
      </c>
      <c r="Q1792" s="1" t="s">
        <v>17422</v>
      </c>
      <c r="R1792" s="2">
        <v>41455</v>
      </c>
      <c r="S1792" s="7">
        <f ca="1">+TODAY()-spotify_data[[#This Row],[Fecha lanzamiento Album]]</f>
        <v>4576</v>
      </c>
      <c r="T1792" s="7">
        <f ca="1">+spotify_data[[#This Row],[Antigüedad Album Dias]]/60</f>
        <v>76.266666666666666</v>
      </c>
      <c r="U1792" s="8">
        <f ca="1">spotify_data[[#This Row],[Antigüedad Album Meses]]/12</f>
        <v>6.3555555555555552</v>
      </c>
      <c r="V1792">
        <v>24</v>
      </c>
      <c r="W1792" s="1" t="s">
        <v>20</v>
      </c>
      <c r="X1792" s="1" t="str">
        <f>+IF(spotify_data[[#This Row],[album_type]]="album","Album",IF(spotify_data[[#This Row],[album_type]]="single","Single","Compilation"))</f>
        <v>Album</v>
      </c>
      <c r="Y1792">
        <v>431</v>
      </c>
    </row>
    <row r="1793" spans="1:25" x14ac:dyDescent="0.3">
      <c r="A1793" s="1" t="s">
        <v>17462</v>
      </c>
      <c r="B1793" s="1">
        <v>3623</v>
      </c>
      <c r="C1793" s="1" t="s">
        <v>17463</v>
      </c>
      <c r="D1793">
        <v>8</v>
      </c>
      <c r="E1793">
        <v>73</v>
      </c>
      <c r="F1793" s="10">
        <f>spotify_data[[#This Row],[track_popularity]]/100</f>
        <v>0.73</v>
      </c>
      <c r="G1793" s="9" t="b">
        <v>1</v>
      </c>
      <c r="H1793" s="1">
        <f>+IF(spotify_data[[#This Row],[explicit]]=FALSE,0,1)</f>
        <v>1</v>
      </c>
      <c r="I1793" s="1" t="s">
        <v>8289</v>
      </c>
      <c r="J1793" s="7">
        <f>MATCH(spotify_data[[#This Row],[artist_name]],spotify_data[artist_name],0)</f>
        <v>187</v>
      </c>
      <c r="K1793">
        <v>82</v>
      </c>
      <c r="L1793" s="10">
        <f>spotify_data[[#This Row],[artist_popularity]]/100</f>
        <v>0.82</v>
      </c>
      <c r="M1793">
        <v>27073781</v>
      </c>
      <c r="N1793" s="1" t="s">
        <v>1366</v>
      </c>
      <c r="O1793" s="1" t="s">
        <v>17460</v>
      </c>
      <c r="P1793" s="1">
        <f>MATCH(spotify_data[[#This Row],[album_id]],spotify_data[album_id],0)</f>
        <v>804</v>
      </c>
      <c r="Q1793" s="1" t="s">
        <v>17461</v>
      </c>
      <c r="R1793" s="2">
        <v>41443</v>
      </c>
      <c r="S1793" s="7">
        <f ca="1">+TODAY()-spotify_data[[#This Row],[Fecha lanzamiento Album]]</f>
        <v>4588</v>
      </c>
      <c r="T1793" s="7">
        <f ca="1">+spotify_data[[#This Row],[Antigüedad Album Dias]]/60</f>
        <v>76.466666666666669</v>
      </c>
      <c r="U1793" s="8">
        <f ca="1">spotify_data[[#This Row],[Antigüedad Album Meses]]/12</f>
        <v>6.3722222222222227</v>
      </c>
      <c r="V1793">
        <v>21</v>
      </c>
      <c r="W1793" s="1" t="s">
        <v>20</v>
      </c>
      <c r="X1793" s="1" t="str">
        <f>+IF(spotify_data[[#This Row],[album_type]]="album","Album",IF(spotify_data[[#This Row],[album_type]]="single","Single","Compilation"))</f>
        <v>Album</v>
      </c>
      <c r="Y1793">
        <v>494</v>
      </c>
    </row>
    <row r="1794" spans="1:25" x14ac:dyDescent="0.3">
      <c r="A1794" s="1" t="s">
        <v>17708</v>
      </c>
      <c r="B1794" s="1">
        <v>2297</v>
      </c>
      <c r="C1794" s="1" t="s">
        <v>17709</v>
      </c>
      <c r="D1794">
        <v>8</v>
      </c>
      <c r="E1794">
        <v>73</v>
      </c>
      <c r="F1794" s="10">
        <f>spotify_data[[#This Row],[track_popularity]]/100</f>
        <v>0.73</v>
      </c>
      <c r="G1794" s="9" t="b">
        <v>0</v>
      </c>
      <c r="H1794" s="1">
        <f>+IF(spotify_data[[#This Row],[explicit]]=FALSE,0,1)</f>
        <v>0</v>
      </c>
      <c r="I1794" s="1" t="s">
        <v>1365</v>
      </c>
      <c r="J1794" s="7">
        <f>MATCH(spotify_data[[#This Row],[artist_name]],spotify_data[artist_name],0)</f>
        <v>164</v>
      </c>
      <c r="K1794">
        <v>95</v>
      </c>
      <c r="L1794" s="10">
        <f>spotify_data[[#This Row],[artist_popularity]]/100</f>
        <v>0.95</v>
      </c>
      <c r="M1794">
        <v>103094105</v>
      </c>
      <c r="N1794" s="1" t="s">
        <v>1366</v>
      </c>
      <c r="O1794" s="1" t="s">
        <v>17710</v>
      </c>
      <c r="P1794" s="1">
        <f>MATCH(spotify_data[[#This Row],[album_id]],spotify_data[album_id],0)</f>
        <v>1793</v>
      </c>
      <c r="Q1794" s="1" t="s">
        <v>17711</v>
      </c>
      <c r="R1794" s="2">
        <v>41275</v>
      </c>
      <c r="S1794" s="7">
        <f ca="1">+TODAY()-spotify_data[[#This Row],[Fecha lanzamiento Album]]</f>
        <v>4756</v>
      </c>
      <c r="T1794" s="7">
        <f ca="1">+spotify_data[[#This Row],[Antigüedad Album Dias]]/60</f>
        <v>79.266666666666666</v>
      </c>
      <c r="U1794" s="8">
        <f ca="1">spotify_data[[#This Row],[Antigüedad Album Meses]]/12</f>
        <v>6.6055555555555552</v>
      </c>
      <c r="V1794">
        <v>13</v>
      </c>
      <c r="W1794" s="1" t="s">
        <v>20</v>
      </c>
      <c r="X1794" s="1" t="str">
        <f>+IF(spotify_data[[#This Row],[album_type]]="album","Album",IF(spotify_data[[#This Row],[album_type]]="single","Single","Compilation"))</f>
        <v>Album</v>
      </c>
      <c r="Y1794">
        <v>379</v>
      </c>
    </row>
    <row r="1795" spans="1:25" x14ac:dyDescent="0.3">
      <c r="A1795" s="1" t="s">
        <v>17846</v>
      </c>
      <c r="B1795" s="1">
        <v>5135</v>
      </c>
      <c r="C1795" s="1" t="s">
        <v>17847</v>
      </c>
      <c r="D1795">
        <v>2</v>
      </c>
      <c r="E1795">
        <v>73</v>
      </c>
      <c r="F1795" s="10">
        <f>spotify_data[[#This Row],[track_popularity]]/100</f>
        <v>0.73</v>
      </c>
      <c r="G1795" s="9" t="b">
        <v>0</v>
      </c>
      <c r="H1795" s="1">
        <f>+IF(spotify_data[[#This Row],[explicit]]=FALSE,0,1)</f>
        <v>0</v>
      </c>
      <c r="I1795" s="1" t="s">
        <v>17848</v>
      </c>
      <c r="J1795" s="7">
        <f>MATCH(spotify_data[[#This Row],[artist_name]],spotify_data[artist_name],0)</f>
        <v>1794</v>
      </c>
      <c r="K1795">
        <v>63</v>
      </c>
      <c r="L1795" s="10">
        <f>spotify_data[[#This Row],[artist_popularity]]/100</f>
        <v>0.63</v>
      </c>
      <c r="M1795">
        <v>894945</v>
      </c>
      <c r="N1795" s="1" t="s">
        <v>23</v>
      </c>
      <c r="O1795" s="1" t="s">
        <v>17849</v>
      </c>
      <c r="P1795" s="1">
        <f>MATCH(spotify_data[[#This Row],[album_id]],spotify_data[album_id],0)</f>
        <v>1794</v>
      </c>
      <c r="Q1795" s="1" t="s">
        <v>17850</v>
      </c>
      <c r="R1795" s="2">
        <v>41275</v>
      </c>
      <c r="S1795" s="7">
        <f ca="1">+TODAY()-spotify_data[[#This Row],[Fecha lanzamiento Album]]</f>
        <v>4756</v>
      </c>
      <c r="T1795" s="7">
        <f ca="1">+spotify_data[[#This Row],[Antigüedad Album Dias]]/60</f>
        <v>79.266666666666666</v>
      </c>
      <c r="U1795" s="8">
        <f ca="1">spotify_data[[#This Row],[Antigüedad Album Meses]]/12</f>
        <v>6.6055555555555552</v>
      </c>
      <c r="V1795">
        <v>14</v>
      </c>
      <c r="W1795" s="1" t="s">
        <v>20</v>
      </c>
      <c r="X1795" s="1" t="str">
        <f>+IF(spotify_data[[#This Row],[album_type]]="album","Album",IF(spotify_data[[#This Row],[album_type]]="single","Single","Compilation"))</f>
        <v>Album</v>
      </c>
      <c r="Y1795">
        <v>355</v>
      </c>
    </row>
    <row r="1796" spans="1:25" x14ac:dyDescent="0.3">
      <c r="A1796" s="1" t="s">
        <v>17956</v>
      </c>
      <c r="B1796" s="1">
        <v>379</v>
      </c>
      <c r="C1796" s="1" t="s">
        <v>17957</v>
      </c>
      <c r="D1796">
        <v>3</v>
      </c>
      <c r="E1796">
        <v>73</v>
      </c>
      <c r="F1796" s="10">
        <f>spotify_data[[#This Row],[track_popularity]]/100</f>
        <v>0.73</v>
      </c>
      <c r="G1796" s="9" t="b">
        <v>1</v>
      </c>
      <c r="H1796" s="1">
        <f>+IF(spotify_data[[#This Row],[explicit]]=FALSE,0,1)</f>
        <v>1</v>
      </c>
      <c r="I1796" s="1" t="s">
        <v>2459</v>
      </c>
      <c r="J1796" s="7">
        <f>MATCH(spotify_data[[#This Row],[artist_name]],spotify_data[artist_name],0)</f>
        <v>35</v>
      </c>
      <c r="K1796">
        <v>93</v>
      </c>
      <c r="L1796" s="10">
        <f>spotify_data[[#This Row],[artist_popularity]]/100</f>
        <v>0.93</v>
      </c>
      <c r="M1796">
        <v>112957721</v>
      </c>
      <c r="N1796" s="1" t="s">
        <v>2460</v>
      </c>
      <c r="O1796" s="1" t="s">
        <v>17947</v>
      </c>
      <c r="P1796" s="1">
        <f>MATCH(spotify_data[[#This Row],[album_id]],spotify_data[album_id],0)</f>
        <v>1795</v>
      </c>
      <c r="Q1796" s="1" t="s">
        <v>17944</v>
      </c>
      <c r="R1796" s="2">
        <v>41226</v>
      </c>
      <c r="S1796" s="7">
        <f ca="1">+TODAY()-spotify_data[[#This Row],[Fecha lanzamiento Album]]</f>
        <v>4805</v>
      </c>
      <c r="T1796" s="7">
        <f ca="1">+spotify_data[[#This Row],[Antigüedad Album Dias]]/60</f>
        <v>80.083333333333329</v>
      </c>
      <c r="U1796" s="8">
        <f ca="1">spotify_data[[#This Row],[Antigüedad Album Meses]]/12</f>
        <v>6.6736111111111107</v>
      </c>
      <c r="V1796">
        <v>30</v>
      </c>
      <c r="W1796" s="1" t="s">
        <v>20</v>
      </c>
      <c r="X1796" s="1" t="str">
        <f>+IF(spotify_data[[#This Row],[album_type]]="album","Album",IF(spotify_data[[#This Row],[album_type]]="single","Single","Compilation"))</f>
        <v>Album</v>
      </c>
      <c r="Y1796">
        <v>675</v>
      </c>
    </row>
    <row r="1797" spans="1:25" x14ac:dyDescent="0.3">
      <c r="A1797" s="1" t="s">
        <v>18007</v>
      </c>
      <c r="B1797" s="1">
        <v>6914</v>
      </c>
      <c r="C1797" s="1" t="s">
        <v>18008</v>
      </c>
      <c r="D1797">
        <v>1</v>
      </c>
      <c r="E1797">
        <v>73</v>
      </c>
      <c r="F1797" s="10">
        <f>spotify_data[[#This Row],[track_popularity]]/100</f>
        <v>0.73</v>
      </c>
      <c r="G1797" s="9" t="b">
        <v>0</v>
      </c>
      <c r="H1797" s="1">
        <f>+IF(spotify_data[[#This Row],[explicit]]=FALSE,0,1)</f>
        <v>0</v>
      </c>
      <c r="I1797" s="1" t="s">
        <v>15229</v>
      </c>
      <c r="J1797" s="7">
        <f>MATCH(spotify_data[[#This Row],[artist_name]],spotify_data[artist_name],0)</f>
        <v>141</v>
      </c>
      <c r="K1797">
        <v>83</v>
      </c>
      <c r="L1797" s="10">
        <f>spotify_data[[#This Row],[artist_popularity]]/100</f>
        <v>0.83</v>
      </c>
      <c r="M1797">
        <v>40273571</v>
      </c>
      <c r="N1797" s="1" t="s">
        <v>23</v>
      </c>
      <c r="O1797" s="1" t="s">
        <v>18005</v>
      </c>
      <c r="P1797" s="1">
        <f>MATCH(spotify_data[[#This Row],[album_id]],spotify_data[album_id],0)</f>
        <v>1796</v>
      </c>
      <c r="Q1797" s="1" t="s">
        <v>18006</v>
      </c>
      <c r="R1797" s="2">
        <v>41225</v>
      </c>
      <c r="S1797" s="7">
        <f ca="1">+TODAY()-spotify_data[[#This Row],[Fecha lanzamiento Album]]</f>
        <v>4806</v>
      </c>
      <c r="T1797" s="7">
        <f ca="1">+spotify_data[[#This Row],[Antigüedad Album Dias]]/60</f>
        <v>80.099999999999994</v>
      </c>
      <c r="U1797" s="8">
        <f ca="1">spotify_data[[#This Row],[Antigüedad Album Meses]]/12</f>
        <v>6.6749999999999998</v>
      </c>
      <c r="V1797">
        <v>20</v>
      </c>
      <c r="W1797" s="1" t="s">
        <v>20</v>
      </c>
      <c r="X1797" s="1" t="str">
        <f>+IF(spotify_data[[#This Row],[album_type]]="album","Album",IF(spotify_data[[#This Row],[album_type]]="single","Single","Compilation"))</f>
        <v>Album</v>
      </c>
      <c r="Y1797">
        <v>333</v>
      </c>
    </row>
    <row r="1798" spans="1:25" x14ac:dyDescent="0.3">
      <c r="A1798" s="1" t="s">
        <v>18079</v>
      </c>
      <c r="B1798" s="1">
        <v>15217</v>
      </c>
      <c r="C1798" s="1" t="s">
        <v>13089</v>
      </c>
      <c r="D1798">
        <v>4</v>
      </c>
      <c r="E1798">
        <v>73</v>
      </c>
      <c r="F1798" s="10">
        <f>spotify_data[[#This Row],[track_popularity]]/100</f>
        <v>0.73</v>
      </c>
      <c r="G1798" s="9" t="b">
        <v>0</v>
      </c>
      <c r="H1798" s="1">
        <f>+IF(spotify_data[[#This Row],[explicit]]=FALSE,0,1)</f>
        <v>0</v>
      </c>
      <c r="I1798" s="1" t="s">
        <v>318</v>
      </c>
      <c r="J1798" s="7">
        <f>MATCH(spotify_data[[#This Row],[artist_name]],spotify_data[artist_name],0)</f>
        <v>2</v>
      </c>
      <c r="K1798">
        <v>100</v>
      </c>
      <c r="L1798" s="10">
        <f>spotify_data[[#This Row],[artist_popularity]]/100</f>
        <v>1</v>
      </c>
      <c r="M1798">
        <v>145489371</v>
      </c>
      <c r="N1798" s="1" t="s">
        <v>319</v>
      </c>
      <c r="O1798" s="1" t="s">
        <v>18080</v>
      </c>
      <c r="P1798" s="1">
        <f>MATCH(spotify_data[[#This Row],[album_id]],spotify_data[album_id],0)</f>
        <v>1797</v>
      </c>
      <c r="Q1798" s="1" t="s">
        <v>10778</v>
      </c>
      <c r="R1798" s="2">
        <v>41204</v>
      </c>
      <c r="S1798" s="7">
        <f ca="1">+TODAY()-spotify_data[[#This Row],[Fecha lanzamiento Album]]</f>
        <v>4827</v>
      </c>
      <c r="T1798" s="7">
        <f ca="1">+spotify_data[[#This Row],[Antigüedad Album Dias]]/60</f>
        <v>80.45</v>
      </c>
      <c r="U1798" s="8">
        <f ca="1">spotify_data[[#This Row],[Antigüedad Album Meses]]/12</f>
        <v>6.7041666666666666</v>
      </c>
      <c r="V1798">
        <v>16</v>
      </c>
      <c r="W1798" s="1" t="s">
        <v>20</v>
      </c>
      <c r="X1798" s="1" t="str">
        <f>+IF(spotify_data[[#This Row],[album_type]]="album","Album",IF(spotify_data[[#This Row],[album_type]]="single","Single","Compilation"))</f>
        <v>Album</v>
      </c>
      <c r="Y1798">
        <v>363</v>
      </c>
    </row>
    <row r="1799" spans="1:25" x14ac:dyDescent="0.3">
      <c r="A1799" s="1" t="s">
        <v>18173</v>
      </c>
      <c r="B1799" s="1">
        <v>1849</v>
      </c>
      <c r="C1799" s="1" t="s">
        <v>17061</v>
      </c>
      <c r="D1799">
        <v>2</v>
      </c>
      <c r="E1799">
        <v>73</v>
      </c>
      <c r="F1799" s="10">
        <f>spotify_data[[#This Row],[track_popularity]]/100</f>
        <v>0.73</v>
      </c>
      <c r="G1799" s="9" t="b">
        <v>0</v>
      </c>
      <c r="H1799" s="1">
        <f>+IF(spotify_data[[#This Row],[explicit]]=FALSE,0,1)</f>
        <v>0</v>
      </c>
      <c r="I1799" s="1" t="s">
        <v>17062</v>
      </c>
      <c r="J1799" s="7">
        <f>MATCH(spotify_data[[#This Row],[artist_name]],spotify_data[artist_name],0)</f>
        <v>1798</v>
      </c>
      <c r="K1799">
        <v>67</v>
      </c>
      <c r="L1799" s="10">
        <f>spotify_data[[#This Row],[artist_popularity]]/100</f>
        <v>0.67</v>
      </c>
      <c r="M1799">
        <v>3758862</v>
      </c>
      <c r="N1799" s="1" t="s">
        <v>15702</v>
      </c>
      <c r="O1799" s="1" t="s">
        <v>18174</v>
      </c>
      <c r="P1799" s="1">
        <f>MATCH(spotify_data[[#This Row],[album_id]],spotify_data[album_id],0)</f>
        <v>1798</v>
      </c>
      <c r="Q1799" s="1" t="s">
        <v>18015</v>
      </c>
      <c r="R1799" s="2">
        <v>41149</v>
      </c>
      <c r="S1799" s="7">
        <f ca="1">+TODAY()-spotify_data[[#This Row],[Fecha lanzamiento Album]]</f>
        <v>4882</v>
      </c>
      <c r="T1799" s="7">
        <f ca="1">+spotify_data[[#This Row],[Antigüedad Album Dias]]/60</f>
        <v>81.36666666666666</v>
      </c>
      <c r="U1799" s="8">
        <f ca="1">spotify_data[[#This Row],[Antigüedad Album Meses]]/12</f>
        <v>6.780555555555555</v>
      </c>
      <c r="V1799">
        <v>12</v>
      </c>
      <c r="W1799" s="1" t="s">
        <v>20</v>
      </c>
      <c r="X1799" s="1" t="str">
        <f>+IF(spotify_data[[#This Row],[album_type]]="album","Album",IF(spotify_data[[#This Row],[album_type]]="single","Single","Compilation"))</f>
        <v>Album</v>
      </c>
      <c r="Y1799">
        <v>421</v>
      </c>
    </row>
    <row r="1800" spans="1:25" x14ac:dyDescent="0.3">
      <c r="A1800" s="1" t="s">
        <v>18376</v>
      </c>
      <c r="B1800" s="1">
        <v>3981</v>
      </c>
      <c r="C1800" s="1" t="s">
        <v>18377</v>
      </c>
      <c r="D1800">
        <v>7</v>
      </c>
      <c r="E1800">
        <v>73</v>
      </c>
      <c r="F1800" s="10">
        <f>spotify_data[[#This Row],[track_popularity]]/100</f>
        <v>0.73</v>
      </c>
      <c r="G1800" s="9" t="b">
        <v>0</v>
      </c>
      <c r="H1800" s="1">
        <f>+IF(spotify_data[[#This Row],[explicit]]=FALSE,0,1)</f>
        <v>0</v>
      </c>
      <c r="I1800" s="1" t="s">
        <v>3360</v>
      </c>
      <c r="J1800" s="7">
        <f>MATCH(spotify_data[[#This Row],[artist_name]],spotify_data[artist_name],0)</f>
        <v>949</v>
      </c>
      <c r="K1800">
        <v>83</v>
      </c>
      <c r="L1800" s="10">
        <f>spotify_data[[#This Row],[artist_popularity]]/100</f>
        <v>0.83</v>
      </c>
      <c r="M1800">
        <v>38393243</v>
      </c>
      <c r="N1800" s="1" t="s">
        <v>516</v>
      </c>
      <c r="O1800" s="1" t="s">
        <v>18374</v>
      </c>
      <c r="P1800" s="1">
        <f>MATCH(spotify_data[[#This Row],[album_id]],spotify_data[album_id],0)</f>
        <v>1459</v>
      </c>
      <c r="Q1800" s="1" t="s">
        <v>18375</v>
      </c>
      <c r="R1800" s="2">
        <v>40980</v>
      </c>
      <c r="S1800" s="7">
        <f ca="1">+TODAY()-spotify_data[[#This Row],[Fecha lanzamiento Album]]</f>
        <v>5051</v>
      </c>
      <c r="T1800" s="7">
        <f ca="1">+spotify_data[[#This Row],[Antigüedad Album Dias]]/60</f>
        <v>84.183333333333337</v>
      </c>
      <c r="U1800" s="8">
        <f ca="1">spotify_data[[#This Row],[Antigüedad Album Meses]]/12</f>
        <v>7.0152777777777784</v>
      </c>
      <c r="V1800">
        <v>19</v>
      </c>
      <c r="W1800" s="1" t="s">
        <v>20</v>
      </c>
      <c r="X1800" s="1" t="str">
        <f>+IF(spotify_data[[#This Row],[album_type]]="album","Album",IF(spotify_data[[#This Row],[album_type]]="single","Single","Compilation"))</f>
        <v>Album</v>
      </c>
      <c r="Y1800">
        <v>378</v>
      </c>
    </row>
    <row r="1801" spans="1:25" x14ac:dyDescent="0.3">
      <c r="A1801" s="1" t="s">
        <v>18385</v>
      </c>
      <c r="B1801" s="1">
        <v>629</v>
      </c>
      <c r="C1801" s="1" t="s">
        <v>18386</v>
      </c>
      <c r="D1801">
        <v>14</v>
      </c>
      <c r="E1801">
        <v>73</v>
      </c>
      <c r="F1801" s="10">
        <f>spotify_data[[#This Row],[track_popularity]]/100</f>
        <v>0.73</v>
      </c>
      <c r="G1801" s="9" t="b">
        <v>0</v>
      </c>
      <c r="H1801" s="1">
        <f>+IF(spotify_data[[#This Row],[explicit]]=FALSE,0,1)</f>
        <v>0</v>
      </c>
      <c r="I1801" s="1" t="s">
        <v>3360</v>
      </c>
      <c r="J1801" s="7">
        <f>MATCH(spotify_data[[#This Row],[artist_name]],spotify_data[artist_name],0)</f>
        <v>949</v>
      </c>
      <c r="K1801">
        <v>83</v>
      </c>
      <c r="L1801" s="10">
        <f>spotify_data[[#This Row],[artist_popularity]]/100</f>
        <v>0.83</v>
      </c>
      <c r="M1801">
        <v>38385499</v>
      </c>
      <c r="N1801" s="1" t="s">
        <v>516</v>
      </c>
      <c r="O1801" s="1" t="s">
        <v>18374</v>
      </c>
      <c r="P1801" s="1">
        <f>MATCH(spotify_data[[#This Row],[album_id]],spotify_data[album_id],0)</f>
        <v>1459</v>
      </c>
      <c r="Q1801" s="1" t="s">
        <v>18375</v>
      </c>
      <c r="R1801" s="2">
        <v>40980</v>
      </c>
      <c r="S1801" s="7">
        <f ca="1">+TODAY()-spotify_data[[#This Row],[Fecha lanzamiento Album]]</f>
        <v>5051</v>
      </c>
      <c r="T1801" s="7">
        <f ca="1">+spotify_data[[#This Row],[Antigüedad Album Dias]]/60</f>
        <v>84.183333333333337</v>
      </c>
      <c r="U1801" s="8">
        <f ca="1">spotify_data[[#This Row],[Antigüedad Album Meses]]/12</f>
        <v>7.0152777777777784</v>
      </c>
      <c r="V1801">
        <v>19</v>
      </c>
      <c r="W1801" s="1" t="s">
        <v>20</v>
      </c>
      <c r="X1801" s="1" t="str">
        <f>+IF(spotify_data[[#This Row],[album_type]]="album","Album",IF(spotify_data[[#This Row],[album_type]]="single","Single","Compilation"))</f>
        <v>Album</v>
      </c>
      <c r="Y1801">
        <v>36</v>
      </c>
    </row>
    <row r="1802" spans="1:25" x14ac:dyDescent="0.3">
      <c r="A1802" s="1" t="s">
        <v>18579</v>
      </c>
      <c r="B1802" s="1">
        <v>598</v>
      </c>
      <c r="C1802" s="1" t="s">
        <v>18428</v>
      </c>
      <c r="D1802">
        <v>4</v>
      </c>
      <c r="E1802">
        <v>73</v>
      </c>
      <c r="F1802" s="10">
        <f>spotify_data[[#This Row],[track_popularity]]/100</f>
        <v>0.73</v>
      </c>
      <c r="G1802" s="9" t="b">
        <v>0</v>
      </c>
      <c r="H1802" s="1">
        <f>+IF(spotify_data[[#This Row],[explicit]]=FALSE,0,1)</f>
        <v>0</v>
      </c>
      <c r="I1802" s="1" t="s">
        <v>5599</v>
      </c>
      <c r="J1802" s="7">
        <f>MATCH(spotify_data[[#This Row],[artist_name]],spotify_data[artist_name],0)</f>
        <v>100</v>
      </c>
      <c r="K1802">
        <v>88</v>
      </c>
      <c r="L1802" s="10">
        <f>spotify_data[[#This Row],[artist_popularity]]/100</f>
        <v>0.88</v>
      </c>
      <c r="M1802">
        <v>51773650</v>
      </c>
      <c r="N1802" s="1" t="s">
        <v>5600</v>
      </c>
      <c r="O1802" s="1" t="s">
        <v>18448</v>
      </c>
      <c r="P1802" s="1">
        <f>MATCH(spotify_data[[#This Row],[album_id]],spotify_data[album_id],0)</f>
        <v>1801</v>
      </c>
      <c r="Q1802" s="1" t="s">
        <v>18449</v>
      </c>
      <c r="R1802" s="2">
        <v>40909</v>
      </c>
      <c r="S1802" s="7">
        <f ca="1">+TODAY()-spotify_data[[#This Row],[Fecha lanzamiento Album]]</f>
        <v>5122</v>
      </c>
      <c r="T1802" s="7">
        <f ca="1">+spotify_data[[#This Row],[Antigüedad Album Dias]]/60</f>
        <v>85.36666666666666</v>
      </c>
      <c r="U1802" s="8">
        <f ca="1">spotify_data[[#This Row],[Antigüedad Album Meses]]/12</f>
        <v>7.113888888888888</v>
      </c>
      <c r="V1802">
        <v>24</v>
      </c>
      <c r="W1802" s="1" t="s">
        <v>20</v>
      </c>
      <c r="X1802" s="1" t="str">
        <f>+IF(spotify_data[[#This Row],[album_type]]="album","Album",IF(spotify_data[[#This Row],[album_type]]="single","Single","Compilation"))</f>
        <v>Album</v>
      </c>
      <c r="Y1802">
        <v>469</v>
      </c>
    </row>
    <row r="1803" spans="1:25" x14ac:dyDescent="0.3">
      <c r="A1803" s="1" t="s">
        <v>18651</v>
      </c>
      <c r="B1803" s="1">
        <v>6102</v>
      </c>
      <c r="C1803" s="1" t="s">
        <v>5670</v>
      </c>
      <c r="D1803">
        <v>19</v>
      </c>
      <c r="E1803">
        <v>73</v>
      </c>
      <c r="F1803" s="10">
        <f>spotify_data[[#This Row],[track_popularity]]/100</f>
        <v>0.73</v>
      </c>
      <c r="G1803" s="9" t="b">
        <v>1</v>
      </c>
      <c r="H1803" s="1">
        <f>+IF(spotify_data[[#This Row],[explicit]]=FALSE,0,1)</f>
        <v>1</v>
      </c>
      <c r="I1803" s="1" t="s">
        <v>1365</v>
      </c>
      <c r="J1803" s="7">
        <f>MATCH(spotify_data[[#This Row],[artist_name]],spotify_data[artist_name],0)</f>
        <v>164</v>
      </c>
      <c r="K1803">
        <v>95</v>
      </c>
      <c r="L1803" s="10">
        <f>spotify_data[[#This Row],[artist_popularity]]/100</f>
        <v>0.95</v>
      </c>
      <c r="M1803">
        <v>103039388</v>
      </c>
      <c r="N1803" s="1" t="s">
        <v>1366</v>
      </c>
      <c r="O1803" s="1" t="s">
        <v>18649</v>
      </c>
      <c r="P1803" s="1">
        <f>MATCH(spotify_data[[#This Row],[album_id]],spotify_data[album_id],0)</f>
        <v>196</v>
      </c>
      <c r="Q1803" s="1" t="s">
        <v>18650</v>
      </c>
      <c r="R1803" s="2">
        <v>40862</v>
      </c>
      <c r="S1803" s="7">
        <f ca="1">+TODAY()-spotify_data[[#This Row],[Fecha lanzamiento Album]]</f>
        <v>5169</v>
      </c>
      <c r="T1803" s="7">
        <f ca="1">+spotify_data[[#This Row],[Antigüedad Album Dias]]/60</f>
        <v>86.15</v>
      </c>
      <c r="U1803" s="8">
        <f ca="1">spotify_data[[#This Row],[Antigüedad Album Meses]]/12</f>
        <v>7.1791666666666671</v>
      </c>
      <c r="V1803">
        <v>19</v>
      </c>
      <c r="W1803" s="1" t="s">
        <v>20</v>
      </c>
      <c r="X1803" s="1" t="str">
        <f>+IF(spotify_data[[#This Row],[album_type]]="album","Album",IF(spotify_data[[#This Row],[album_type]]="single","Single","Compilation"))</f>
        <v>Album</v>
      </c>
      <c r="Y1803">
        <v>302</v>
      </c>
    </row>
    <row r="1804" spans="1:25" x14ac:dyDescent="0.3">
      <c r="A1804" s="1" t="s">
        <v>19026</v>
      </c>
      <c r="B1804" s="1">
        <v>7603</v>
      </c>
      <c r="C1804" s="1" t="s">
        <v>19027</v>
      </c>
      <c r="D1804">
        <v>1</v>
      </c>
      <c r="E1804">
        <v>73</v>
      </c>
      <c r="F1804" s="10">
        <f>spotify_data[[#This Row],[track_popularity]]/100</f>
        <v>0.73</v>
      </c>
      <c r="G1804" s="9" t="b">
        <v>1</v>
      </c>
      <c r="H1804" s="1">
        <f>+IF(spotify_data[[#This Row],[explicit]]=FALSE,0,1)</f>
        <v>1</v>
      </c>
      <c r="I1804" s="1" t="s">
        <v>1357</v>
      </c>
      <c r="J1804" s="7">
        <f>MATCH(spotify_data[[#This Row],[artist_name]],spotify_data[artist_name],0)</f>
        <v>333</v>
      </c>
      <c r="K1804">
        <v>87</v>
      </c>
      <c r="L1804" s="10">
        <f>spotify_data[[#This Row],[artist_popularity]]/100</f>
        <v>0.87</v>
      </c>
      <c r="M1804">
        <v>28316378</v>
      </c>
      <c r="N1804" s="1" t="s">
        <v>1358</v>
      </c>
      <c r="O1804" s="1" t="s">
        <v>19028</v>
      </c>
      <c r="P1804" s="1">
        <f>MATCH(spotify_data[[#This Row],[album_id]],spotify_data[album_id],0)</f>
        <v>1803</v>
      </c>
      <c r="Q1804" s="1" t="s">
        <v>19029</v>
      </c>
      <c r="R1804" s="2">
        <v>40624</v>
      </c>
      <c r="S1804" s="7">
        <f ca="1">+TODAY()-spotify_data[[#This Row],[Fecha lanzamiento Album]]</f>
        <v>5407</v>
      </c>
      <c r="T1804" s="7">
        <f ca="1">+spotify_data[[#This Row],[Antigüedad Album Dias]]/60</f>
        <v>90.11666666666666</v>
      </c>
      <c r="U1804" s="8">
        <f ca="1">spotify_data[[#This Row],[Antigüedad Album Meses]]/12</f>
        <v>7.509722222222222</v>
      </c>
      <c r="V1804">
        <v>18</v>
      </c>
      <c r="W1804" s="1" t="s">
        <v>20</v>
      </c>
      <c r="X1804" s="1" t="str">
        <f>+IF(spotify_data[[#This Row],[album_type]]="album","Album",IF(spotify_data[[#This Row],[album_type]]="single","Single","Compilation"))</f>
        <v>Album</v>
      </c>
      <c r="Y1804">
        <v>46</v>
      </c>
    </row>
    <row r="1805" spans="1:25" x14ac:dyDescent="0.3">
      <c r="A1805" s="1" t="s">
        <v>19073</v>
      </c>
      <c r="B1805" s="1">
        <v>558</v>
      </c>
      <c r="C1805" s="1" t="s">
        <v>19074</v>
      </c>
      <c r="D1805">
        <v>2</v>
      </c>
      <c r="E1805">
        <v>73</v>
      </c>
      <c r="F1805" s="10">
        <f>spotify_data[[#This Row],[track_popularity]]/100</f>
        <v>0.73</v>
      </c>
      <c r="G1805" s="9" t="b">
        <v>0</v>
      </c>
      <c r="H1805" s="1">
        <f>+IF(spotify_data[[#This Row],[explicit]]=FALSE,0,1)</f>
        <v>0</v>
      </c>
      <c r="I1805" s="1" t="s">
        <v>19075</v>
      </c>
      <c r="J1805" s="7">
        <f>MATCH(spotify_data[[#This Row],[artist_name]],spotify_data[artist_name],0)</f>
        <v>1804</v>
      </c>
      <c r="K1805">
        <v>65</v>
      </c>
      <c r="L1805" s="10">
        <f>spotify_data[[#This Row],[artist_popularity]]/100</f>
        <v>0.65</v>
      </c>
      <c r="M1805">
        <v>443204</v>
      </c>
      <c r="N1805" s="1" t="s">
        <v>16063</v>
      </c>
      <c r="O1805" s="1" t="s">
        <v>19076</v>
      </c>
      <c r="P1805" s="1">
        <f>MATCH(spotify_data[[#This Row],[album_id]],spotify_data[album_id],0)</f>
        <v>1804</v>
      </c>
      <c r="Q1805" s="1" t="s">
        <v>19077</v>
      </c>
      <c r="R1805" s="2">
        <v>40596</v>
      </c>
      <c r="S1805" s="7">
        <f ca="1">+TODAY()-spotify_data[[#This Row],[Fecha lanzamiento Album]]</f>
        <v>5435</v>
      </c>
      <c r="T1805" s="7">
        <f ca="1">+spotify_data[[#This Row],[Antigüedad Album Dias]]/60</f>
        <v>90.583333333333329</v>
      </c>
      <c r="U1805" s="8">
        <f ca="1">spotify_data[[#This Row],[Antigüedad Album Meses]]/12</f>
        <v>7.5486111111111107</v>
      </c>
      <c r="V1805">
        <v>18</v>
      </c>
      <c r="W1805" s="1" t="s">
        <v>1932</v>
      </c>
      <c r="X1805" s="1" t="str">
        <f>+IF(spotify_data[[#This Row],[album_type]]="album","Album",IF(spotify_data[[#This Row],[album_type]]="single","Single","Compilation"))</f>
        <v>Compilation</v>
      </c>
      <c r="Y1805">
        <v>268</v>
      </c>
    </row>
    <row r="1806" spans="1:25" x14ac:dyDescent="0.3">
      <c r="A1806" s="1" t="s">
        <v>19078</v>
      </c>
      <c r="B1806" s="1">
        <v>4127</v>
      </c>
      <c r="C1806" s="1" t="s">
        <v>19079</v>
      </c>
      <c r="D1806">
        <v>1</v>
      </c>
      <c r="E1806">
        <v>73</v>
      </c>
      <c r="F1806" s="10">
        <f>spotify_data[[#This Row],[track_popularity]]/100</f>
        <v>0.73</v>
      </c>
      <c r="G1806" s="9" t="b">
        <v>0</v>
      </c>
      <c r="H1806" s="1">
        <f>+IF(spotify_data[[#This Row],[explicit]]=FALSE,0,1)</f>
        <v>0</v>
      </c>
      <c r="I1806" s="1" t="s">
        <v>14867</v>
      </c>
      <c r="J1806" s="7">
        <f>MATCH(spotify_data[[#This Row],[artist_name]],spotify_data[artist_name],0)</f>
        <v>558</v>
      </c>
      <c r="K1806">
        <v>74</v>
      </c>
      <c r="L1806" s="10">
        <f>spotify_data[[#This Row],[artist_popularity]]/100</f>
        <v>0.74</v>
      </c>
      <c r="M1806">
        <v>13709065</v>
      </c>
      <c r="N1806" s="1" t="s">
        <v>23</v>
      </c>
      <c r="O1806" s="1" t="s">
        <v>19080</v>
      </c>
      <c r="P1806" s="1">
        <f>MATCH(spotify_data[[#This Row],[album_id]],spotify_data[album_id],0)</f>
        <v>1805</v>
      </c>
      <c r="Q1806" s="1" t="s">
        <v>18989</v>
      </c>
      <c r="R1806" s="2">
        <v>40592</v>
      </c>
      <c r="S1806" s="7">
        <f ca="1">+TODAY()-spotify_data[[#This Row],[Fecha lanzamiento Album]]</f>
        <v>5439</v>
      </c>
      <c r="T1806" s="7">
        <f ca="1">+spotify_data[[#This Row],[Antigüedad Album Dias]]/60</f>
        <v>90.65</v>
      </c>
      <c r="U1806" s="8">
        <f ca="1">spotify_data[[#This Row],[Antigüedad Album Meses]]/12</f>
        <v>7.5541666666666671</v>
      </c>
      <c r="V1806">
        <v>1</v>
      </c>
      <c r="W1806" s="1" t="s">
        <v>21</v>
      </c>
      <c r="X1806" s="1" t="str">
        <f>+IF(spotify_data[[#This Row],[album_type]]="album","Album",IF(spotify_data[[#This Row],[album_type]]="single","Single","Compilation"))</f>
        <v>Single</v>
      </c>
      <c r="Y1806">
        <v>384</v>
      </c>
    </row>
    <row r="1807" spans="1:25" x14ac:dyDescent="0.3">
      <c r="A1807" s="1" t="s">
        <v>19270</v>
      </c>
      <c r="B1807" s="1">
        <v>12</v>
      </c>
      <c r="C1807" s="1" t="s">
        <v>1678</v>
      </c>
      <c r="D1807">
        <v>2</v>
      </c>
      <c r="E1807">
        <v>73</v>
      </c>
      <c r="F1807" s="10">
        <f>spotify_data[[#This Row],[track_popularity]]/100</f>
        <v>0.73</v>
      </c>
      <c r="G1807" s="9" t="b">
        <v>0</v>
      </c>
      <c r="H1807" s="1">
        <f>+IF(spotify_data[[#This Row],[explicit]]=FALSE,0,1)</f>
        <v>0</v>
      </c>
      <c r="I1807" s="1" t="s">
        <v>5405</v>
      </c>
      <c r="J1807" s="7">
        <f>MATCH(spotify_data[[#This Row],[artist_name]],spotify_data[artist_name],0)</f>
        <v>964</v>
      </c>
      <c r="K1807">
        <v>71</v>
      </c>
      <c r="L1807" s="10">
        <f>spotify_data[[#This Row],[artist_popularity]]/100</f>
        <v>0.71</v>
      </c>
      <c r="M1807">
        <v>4140524</v>
      </c>
      <c r="N1807" s="1" t="s">
        <v>1925</v>
      </c>
      <c r="O1807" s="1" t="s">
        <v>19181</v>
      </c>
      <c r="P1807" s="1">
        <f>MATCH(spotify_data[[#This Row],[album_id]],spotify_data[album_id],0)</f>
        <v>964</v>
      </c>
      <c r="Q1807" s="1" t="s">
        <v>19182</v>
      </c>
      <c r="R1807" s="2">
        <v>40544</v>
      </c>
      <c r="S1807" s="7">
        <f ca="1">+TODAY()-spotify_data[[#This Row],[Fecha lanzamiento Album]]</f>
        <v>5487</v>
      </c>
      <c r="T1807" s="7">
        <f ca="1">+spotify_data[[#This Row],[Antigüedad Album Dias]]/60</f>
        <v>91.45</v>
      </c>
      <c r="U1807" s="8">
        <f ca="1">spotify_data[[#This Row],[Antigüedad Album Meses]]/12</f>
        <v>7.6208333333333336</v>
      </c>
      <c r="V1807">
        <v>11</v>
      </c>
      <c r="W1807" s="1" t="s">
        <v>20</v>
      </c>
      <c r="X1807" s="1" t="str">
        <f>+IF(spotify_data[[#This Row],[album_type]]="album","Album",IF(spotify_data[[#This Row],[album_type]]="single","Single","Compilation"))</f>
        <v>Album</v>
      </c>
      <c r="Y1807">
        <v>318</v>
      </c>
    </row>
    <row r="1808" spans="1:25" x14ac:dyDescent="0.3">
      <c r="A1808" s="1" t="s">
        <v>19521</v>
      </c>
      <c r="B1808" s="1">
        <v>158</v>
      </c>
      <c r="C1808" s="1" t="s">
        <v>1425</v>
      </c>
      <c r="D1808">
        <v>12</v>
      </c>
      <c r="E1808">
        <v>73</v>
      </c>
      <c r="F1808" s="10">
        <f>spotify_data[[#This Row],[track_popularity]]/100</f>
        <v>0.73</v>
      </c>
      <c r="G1808" s="9" t="b">
        <v>0</v>
      </c>
      <c r="H1808" s="1">
        <f>+IF(spotify_data[[#This Row],[explicit]]=FALSE,0,1)</f>
        <v>0</v>
      </c>
      <c r="I1808" s="1" t="s">
        <v>1608</v>
      </c>
      <c r="J1808" s="7">
        <f>MATCH(spotify_data[[#This Row],[artist_name]],spotify_data[artist_name],0)</f>
        <v>1807</v>
      </c>
      <c r="K1808">
        <v>77</v>
      </c>
      <c r="L1808" s="10">
        <f>spotify_data[[#This Row],[artist_popularity]]/100</f>
        <v>0.77</v>
      </c>
      <c r="M1808">
        <v>4780589</v>
      </c>
      <c r="N1808" s="1" t="s">
        <v>1609</v>
      </c>
      <c r="O1808" s="1" t="s">
        <v>19522</v>
      </c>
      <c r="P1808" s="1">
        <f>MATCH(spotify_data[[#This Row],[album_id]],spotify_data[album_id],0)</f>
        <v>1807</v>
      </c>
      <c r="Q1808" s="1" t="s">
        <v>19523</v>
      </c>
      <c r="R1808" s="2">
        <v>40368</v>
      </c>
      <c r="S1808" s="7">
        <f ca="1">+TODAY()-spotify_data[[#This Row],[Fecha lanzamiento Album]]</f>
        <v>5663</v>
      </c>
      <c r="T1808" s="7">
        <f ca="1">+spotify_data[[#This Row],[Antigüedad Album Dias]]/60</f>
        <v>94.38333333333334</v>
      </c>
      <c r="U1808" s="8">
        <f ca="1">spotify_data[[#This Row],[Antigüedad Album Meses]]/12</f>
        <v>7.865277777777778</v>
      </c>
      <c r="V1808">
        <v>12</v>
      </c>
      <c r="W1808" s="1" t="s">
        <v>20</v>
      </c>
      <c r="X1808" s="1" t="str">
        <f>+IF(spotify_data[[#This Row],[album_type]]="album","Album",IF(spotify_data[[#This Row],[album_type]]="single","Single","Compilation"))</f>
        <v>Album</v>
      </c>
      <c r="Y1808">
        <v>459</v>
      </c>
    </row>
    <row r="1809" spans="1:25" x14ac:dyDescent="0.3">
      <c r="A1809" s="1" t="s">
        <v>19601</v>
      </c>
      <c r="B1809" s="1">
        <v>1651</v>
      </c>
      <c r="C1809" s="1" t="s">
        <v>19602</v>
      </c>
      <c r="D1809">
        <v>3</v>
      </c>
      <c r="E1809">
        <v>73</v>
      </c>
      <c r="F1809" s="10">
        <f>spotify_data[[#This Row],[track_popularity]]/100</f>
        <v>0.73</v>
      </c>
      <c r="G1809" s="9" t="b">
        <v>1</v>
      </c>
      <c r="H1809" s="1">
        <f>+IF(spotify_data[[#This Row],[explicit]]=FALSE,0,1)</f>
        <v>1</v>
      </c>
      <c r="I1809" s="1" t="s">
        <v>19603</v>
      </c>
      <c r="J1809" s="7">
        <f>MATCH(spotify_data[[#This Row],[artist_name]],spotify_data[artist_name],0)</f>
        <v>1808</v>
      </c>
      <c r="K1809">
        <v>59</v>
      </c>
      <c r="L1809" s="10">
        <f>spotify_data[[#This Row],[artist_popularity]]/100</f>
        <v>0.59</v>
      </c>
      <c r="M1809">
        <v>489247</v>
      </c>
      <c r="N1809" s="1" t="s">
        <v>23</v>
      </c>
      <c r="O1809" s="1" t="s">
        <v>19604</v>
      </c>
      <c r="P1809" s="1">
        <f>MATCH(spotify_data[[#This Row],[album_id]],spotify_data[album_id],0)</f>
        <v>1808</v>
      </c>
      <c r="Q1809" s="1" t="s">
        <v>19605</v>
      </c>
      <c r="R1809" s="2">
        <v>40336</v>
      </c>
      <c r="S1809" s="7">
        <f ca="1">+TODAY()-spotify_data[[#This Row],[Fecha lanzamiento Album]]</f>
        <v>5695</v>
      </c>
      <c r="T1809" s="7">
        <f ca="1">+spotify_data[[#This Row],[Antigüedad Album Dias]]/60</f>
        <v>94.916666666666671</v>
      </c>
      <c r="U1809" s="8">
        <f ca="1">spotify_data[[#This Row],[Antigüedad Album Meses]]/12</f>
        <v>7.9097222222222223</v>
      </c>
      <c r="V1809">
        <v>10</v>
      </c>
      <c r="W1809" s="1" t="s">
        <v>20</v>
      </c>
      <c r="X1809" s="1" t="str">
        <f>+IF(spotify_data[[#This Row],[album_type]]="album","Album",IF(spotify_data[[#This Row],[album_type]]="single","Single","Compilation"))</f>
        <v>Album</v>
      </c>
      <c r="Y1809">
        <v>351</v>
      </c>
    </row>
    <row r="1810" spans="1:25" x14ac:dyDescent="0.3">
      <c r="A1810" s="1" t="s">
        <v>19651</v>
      </c>
      <c r="B1810" s="1">
        <v>3437</v>
      </c>
      <c r="C1810" s="1" t="s">
        <v>19652</v>
      </c>
      <c r="D1810">
        <v>5</v>
      </c>
      <c r="E1810">
        <v>73</v>
      </c>
      <c r="F1810" s="10">
        <f>spotify_data[[#This Row],[track_popularity]]/100</f>
        <v>0.73</v>
      </c>
      <c r="G1810" s="9" t="b">
        <v>0</v>
      </c>
      <c r="H1810" s="1">
        <f>+IF(spotify_data[[#This Row],[explicit]]=FALSE,0,1)</f>
        <v>0</v>
      </c>
      <c r="I1810" s="1" t="s">
        <v>7661</v>
      </c>
      <c r="J1810" s="7">
        <f>MATCH(spotify_data[[#This Row],[artist_name]],spotify_data[artist_name],0)</f>
        <v>75</v>
      </c>
      <c r="K1810">
        <v>90</v>
      </c>
      <c r="L1810" s="10">
        <f>spotify_data[[#This Row],[artist_popularity]]/100</f>
        <v>0.9</v>
      </c>
      <c r="M1810">
        <v>75474551</v>
      </c>
      <c r="N1810" s="1" t="s">
        <v>23</v>
      </c>
      <c r="O1810" s="1" t="s">
        <v>19637</v>
      </c>
      <c r="P1810" s="1">
        <f>MATCH(spotify_data[[#This Row],[album_id]],spotify_data[album_id],0)</f>
        <v>270</v>
      </c>
      <c r="Q1810" s="1" t="s">
        <v>19638</v>
      </c>
      <c r="R1810" s="2">
        <v>40309</v>
      </c>
      <c r="S1810" s="7">
        <f ca="1">+TODAY()-spotify_data[[#This Row],[Fecha lanzamiento Album]]</f>
        <v>5722</v>
      </c>
      <c r="T1810" s="7">
        <f ca="1">+spotify_data[[#This Row],[Antigüedad Album Dias]]/60</f>
        <v>95.36666666666666</v>
      </c>
      <c r="U1810" s="8">
        <f ca="1">spotify_data[[#This Row],[Antigüedad Album Meses]]/12</f>
        <v>7.947222222222222</v>
      </c>
      <c r="V1810">
        <v>10</v>
      </c>
      <c r="W1810" s="1" t="s">
        <v>20</v>
      </c>
      <c r="X1810" s="1" t="str">
        <f>+IF(spotify_data[[#This Row],[album_type]]="album","Album",IF(spotify_data[[#This Row],[album_type]]="single","Single","Compilation"))</f>
        <v>Album</v>
      </c>
      <c r="Y1810">
        <v>315</v>
      </c>
    </row>
    <row r="1811" spans="1:25" x14ac:dyDescent="0.3">
      <c r="A1811" s="1" t="s">
        <v>19702</v>
      </c>
      <c r="B1811" s="1">
        <v>2200</v>
      </c>
      <c r="C1811" s="1" t="s">
        <v>19703</v>
      </c>
      <c r="D1811">
        <v>8</v>
      </c>
      <c r="E1811">
        <v>73</v>
      </c>
      <c r="F1811" s="10">
        <f>spotify_data[[#This Row],[track_popularity]]/100</f>
        <v>0.73</v>
      </c>
      <c r="G1811" s="9" t="b">
        <v>0</v>
      </c>
      <c r="H1811" s="1">
        <f>+IF(spotify_data[[#This Row],[explicit]]=FALSE,0,1)</f>
        <v>0</v>
      </c>
      <c r="I1811" s="1" t="s">
        <v>14380</v>
      </c>
      <c r="J1811" s="7">
        <f>MATCH(spotify_data[[#This Row],[artist_name]],spotify_data[artist_name],0)</f>
        <v>1810</v>
      </c>
      <c r="K1811">
        <v>66</v>
      </c>
      <c r="L1811" s="10">
        <f>spotify_data[[#This Row],[artist_popularity]]/100</f>
        <v>0.66</v>
      </c>
      <c r="M1811">
        <v>2546279</v>
      </c>
      <c r="N1811" s="1" t="s">
        <v>14381</v>
      </c>
      <c r="O1811" s="1" t="s">
        <v>19704</v>
      </c>
      <c r="P1811" s="1">
        <f>MATCH(spotify_data[[#This Row],[album_id]],spotify_data[album_id],0)</f>
        <v>1810</v>
      </c>
      <c r="Q1811" s="1" t="s">
        <v>19705</v>
      </c>
      <c r="R1811" s="2">
        <v>40238</v>
      </c>
      <c r="S1811" s="7">
        <f ca="1">+TODAY()-spotify_data[[#This Row],[Fecha lanzamiento Album]]</f>
        <v>5793</v>
      </c>
      <c r="T1811" s="7">
        <f ca="1">+spotify_data[[#This Row],[Antigüedad Album Dias]]/60</f>
        <v>96.55</v>
      </c>
      <c r="U1811" s="8">
        <f ca="1">spotify_data[[#This Row],[Antigüedad Album Meses]]/12</f>
        <v>8.0458333333333325</v>
      </c>
      <c r="V1811">
        <v>10</v>
      </c>
      <c r="W1811" s="1" t="s">
        <v>20</v>
      </c>
      <c r="X1811" s="1" t="str">
        <f>+IF(spotify_data[[#This Row],[album_type]]="album","Album",IF(spotify_data[[#This Row],[album_type]]="single","Single","Compilation"))</f>
        <v>Album</v>
      </c>
      <c r="Y1811">
        <v>316</v>
      </c>
    </row>
    <row r="1812" spans="1:25" x14ac:dyDescent="0.3">
      <c r="A1812" s="1" t="s">
        <v>20070</v>
      </c>
      <c r="B1812" s="1">
        <v>6335</v>
      </c>
      <c r="C1812" s="1" t="s">
        <v>1699</v>
      </c>
      <c r="D1812">
        <v>15</v>
      </c>
      <c r="E1812">
        <v>73</v>
      </c>
      <c r="F1812" s="10">
        <f>spotify_data[[#This Row],[track_popularity]]/100</f>
        <v>0.73</v>
      </c>
      <c r="G1812" s="9" t="b">
        <v>0</v>
      </c>
      <c r="H1812" s="1">
        <f>+IF(spotify_data[[#This Row],[explicit]]=FALSE,0,1)</f>
        <v>0</v>
      </c>
      <c r="I1812" s="1" t="s">
        <v>20071</v>
      </c>
      <c r="J1812" s="7">
        <f>MATCH(spotify_data[[#This Row],[artist_name]],spotify_data[artist_name],0)</f>
        <v>1652</v>
      </c>
      <c r="K1812">
        <v>70</v>
      </c>
      <c r="L1812" s="10">
        <f>spotify_data[[#This Row],[artist_popularity]]/100</f>
        <v>0.7</v>
      </c>
      <c r="M1812">
        <v>3336633</v>
      </c>
      <c r="N1812" s="1" t="s">
        <v>20072</v>
      </c>
      <c r="O1812" s="1" t="s">
        <v>20073</v>
      </c>
      <c r="P1812" s="1">
        <f>MATCH(spotify_data[[#This Row],[album_id]],spotify_data[album_id],0)</f>
        <v>1811</v>
      </c>
      <c r="Q1812" s="1" t="s">
        <v>20074</v>
      </c>
      <c r="R1812" s="2">
        <v>40064</v>
      </c>
      <c r="S1812" s="7">
        <f ca="1">+TODAY()-spotify_data[[#This Row],[Fecha lanzamiento Album]]</f>
        <v>5967</v>
      </c>
      <c r="T1812" s="7">
        <f ca="1">+spotify_data[[#This Row],[Antigüedad Album Dias]]/60</f>
        <v>99.45</v>
      </c>
      <c r="U1812" s="8">
        <f ca="1">spotify_data[[#This Row],[Antigüedad Album Meses]]/12</f>
        <v>8.2874999999999996</v>
      </c>
      <c r="V1812">
        <v>30</v>
      </c>
      <c r="W1812" s="1" t="s">
        <v>20</v>
      </c>
      <c r="X1812" s="1" t="str">
        <f>+IF(spotify_data[[#This Row],[album_type]]="album","Album",IF(spotify_data[[#This Row],[album_type]]="single","Single","Compilation"))</f>
        <v>Album</v>
      </c>
      <c r="Y1812">
        <v>33</v>
      </c>
    </row>
    <row r="1813" spans="1:25" x14ac:dyDescent="0.3">
      <c r="A1813" s="1" t="s">
        <v>20253</v>
      </c>
      <c r="B1813" s="1">
        <v>7948</v>
      </c>
      <c r="C1813" s="1" t="s">
        <v>2329</v>
      </c>
      <c r="D1813">
        <v>6</v>
      </c>
      <c r="E1813">
        <v>73</v>
      </c>
      <c r="F1813" s="10">
        <f>spotify_data[[#This Row],[track_popularity]]/100</f>
        <v>0.73</v>
      </c>
      <c r="G1813" s="9" t="b">
        <v>0</v>
      </c>
      <c r="H1813" s="1">
        <f>+IF(spotify_data[[#This Row],[explicit]]=FALSE,0,1)</f>
        <v>0</v>
      </c>
      <c r="I1813" s="1" t="s">
        <v>12565</v>
      </c>
      <c r="J1813" s="7">
        <f>MATCH(spotify_data[[#This Row],[artist_name]],spotify_data[artist_name],0)</f>
        <v>1243</v>
      </c>
      <c r="K1813">
        <v>75</v>
      </c>
      <c r="L1813" s="10">
        <f>spotify_data[[#This Row],[artist_popularity]]/100</f>
        <v>0.75</v>
      </c>
      <c r="M1813">
        <v>7053393</v>
      </c>
      <c r="N1813" s="1" t="s">
        <v>1925</v>
      </c>
      <c r="O1813" s="1" t="s">
        <v>20254</v>
      </c>
      <c r="P1813" s="1">
        <f>MATCH(spotify_data[[#This Row],[album_id]],spotify_data[album_id],0)</f>
        <v>1812</v>
      </c>
      <c r="Q1813" s="1" t="s">
        <v>20247</v>
      </c>
      <c r="R1813" s="2">
        <v>39910</v>
      </c>
      <c r="S1813" s="7">
        <f ca="1">+TODAY()-spotify_data[[#This Row],[Fecha lanzamiento Album]]</f>
        <v>6121</v>
      </c>
      <c r="T1813" s="7">
        <f ca="1">+spotify_data[[#This Row],[Antigüedad Album Dias]]/60</f>
        <v>102.01666666666667</v>
      </c>
      <c r="U1813" s="8">
        <f ca="1">spotify_data[[#This Row],[Antigüedad Album Meses]]/12</f>
        <v>8.5013888888888882</v>
      </c>
      <c r="V1813">
        <v>11</v>
      </c>
      <c r="W1813" s="1" t="s">
        <v>20</v>
      </c>
      <c r="X1813" s="1" t="str">
        <f>+IF(spotify_data[[#This Row],[album_type]]="album","Album",IF(spotify_data[[#This Row],[album_type]]="single","Single","Compilation"))</f>
        <v>Album</v>
      </c>
      <c r="Y1813">
        <v>367</v>
      </c>
    </row>
    <row r="1814" spans="1:25" x14ac:dyDescent="0.3">
      <c r="A1814" s="1" t="s">
        <v>20391</v>
      </c>
      <c r="B1814" s="1">
        <v>5043</v>
      </c>
      <c r="C1814" s="1" t="s">
        <v>20392</v>
      </c>
      <c r="D1814">
        <v>12</v>
      </c>
      <c r="E1814">
        <v>73</v>
      </c>
      <c r="F1814" s="10">
        <f>spotify_data[[#This Row],[track_popularity]]/100</f>
        <v>0.73</v>
      </c>
      <c r="G1814" s="9" t="b">
        <v>0</v>
      </c>
      <c r="H1814" s="1">
        <f>+IF(spotify_data[[#This Row],[explicit]]=FALSE,0,1)</f>
        <v>0</v>
      </c>
      <c r="I1814" s="1" t="s">
        <v>318</v>
      </c>
      <c r="J1814" s="7">
        <f>MATCH(spotify_data[[#This Row],[artist_name]],spotify_data[artist_name],0)</f>
        <v>2</v>
      </c>
      <c r="K1814">
        <v>100</v>
      </c>
      <c r="L1814" s="10">
        <f>spotify_data[[#This Row],[artist_popularity]]/100</f>
        <v>1</v>
      </c>
      <c r="M1814">
        <v>145443567</v>
      </c>
      <c r="N1814" s="1" t="s">
        <v>319</v>
      </c>
      <c r="O1814" s="1" t="s">
        <v>20384</v>
      </c>
      <c r="P1814" s="1">
        <f>MATCH(spotify_data[[#This Row],[album_id]],spotify_data[album_id],0)</f>
        <v>1469</v>
      </c>
      <c r="Q1814" s="1" t="s">
        <v>20385</v>
      </c>
      <c r="R1814" s="2">
        <v>39763</v>
      </c>
      <c r="S1814" s="7">
        <f ca="1">+TODAY()-spotify_data[[#This Row],[Fecha lanzamiento Album]]</f>
        <v>6268</v>
      </c>
      <c r="T1814" s="7">
        <f ca="1">+spotify_data[[#This Row],[Antigüedad Album Dias]]/60</f>
        <v>104.46666666666667</v>
      </c>
      <c r="U1814" s="8">
        <f ca="1">spotify_data[[#This Row],[Antigüedad Album Meses]]/12</f>
        <v>8.7055555555555557</v>
      </c>
      <c r="V1814">
        <v>26</v>
      </c>
      <c r="W1814" s="1" t="s">
        <v>20</v>
      </c>
      <c r="X1814" s="1" t="str">
        <f>+IF(spotify_data[[#This Row],[album_type]]="album","Album",IF(spotify_data[[#This Row],[album_type]]="single","Single","Compilation"))</f>
        <v>Album</v>
      </c>
      <c r="Y1814">
        <v>386</v>
      </c>
    </row>
    <row r="1815" spans="1:25" x14ac:dyDescent="0.3">
      <c r="A1815" s="1" t="s">
        <v>20426</v>
      </c>
      <c r="B1815" s="1">
        <v>1364</v>
      </c>
      <c r="C1815" s="1" t="s">
        <v>20427</v>
      </c>
      <c r="D1815">
        <v>8</v>
      </c>
      <c r="E1815">
        <v>73</v>
      </c>
      <c r="F1815" s="10">
        <f>spotify_data[[#This Row],[track_popularity]]/100</f>
        <v>0.73</v>
      </c>
      <c r="G1815" s="9" t="b">
        <v>0</v>
      </c>
      <c r="H1815" s="1">
        <f>+IF(spotify_data[[#This Row],[explicit]]=FALSE,0,1)</f>
        <v>0</v>
      </c>
      <c r="I1815" s="1" t="s">
        <v>20424</v>
      </c>
      <c r="J1815" s="7">
        <f>MATCH(spotify_data[[#This Row],[artist_name]],spotify_data[artist_name],0)</f>
        <v>1814</v>
      </c>
      <c r="K1815">
        <v>69</v>
      </c>
      <c r="L1815" s="10">
        <f>spotify_data[[#This Row],[artist_popularity]]/100</f>
        <v>0.69</v>
      </c>
      <c r="M1815">
        <v>4494756</v>
      </c>
      <c r="N1815" s="1" t="s">
        <v>23</v>
      </c>
      <c r="O1815" s="1" t="s">
        <v>20428</v>
      </c>
      <c r="P1815" s="1">
        <f>MATCH(spotify_data[[#This Row],[album_id]],spotify_data[album_id],0)</f>
        <v>1814</v>
      </c>
      <c r="Q1815" s="1" t="s">
        <v>20425</v>
      </c>
      <c r="R1815" s="2">
        <v>39714</v>
      </c>
      <c r="S1815" s="7">
        <f ca="1">+TODAY()-spotify_data[[#This Row],[Fecha lanzamiento Album]]</f>
        <v>6317</v>
      </c>
      <c r="T1815" s="7">
        <f ca="1">+spotify_data[[#This Row],[Antigüedad Album Dias]]/60</f>
        <v>105.28333333333333</v>
      </c>
      <c r="U1815" s="8">
        <f ca="1">spotify_data[[#This Row],[Antigüedad Album Meses]]/12</f>
        <v>8.7736111111111104</v>
      </c>
      <c r="V1815">
        <v>12</v>
      </c>
      <c r="W1815" s="1" t="s">
        <v>20</v>
      </c>
      <c r="X1815" s="1" t="str">
        <f>+IF(spotify_data[[#This Row],[album_type]]="album","Album",IF(spotify_data[[#This Row],[album_type]]="single","Single","Compilation"))</f>
        <v>Album</v>
      </c>
      <c r="Y1815">
        <v>302</v>
      </c>
    </row>
    <row r="1816" spans="1:25" x14ac:dyDescent="0.3">
      <c r="A1816" s="1" t="s">
        <v>20499</v>
      </c>
      <c r="B1816" s="1">
        <v>987</v>
      </c>
      <c r="C1816" s="1" t="s">
        <v>20380</v>
      </c>
      <c r="D1816">
        <v>4</v>
      </c>
      <c r="E1816">
        <v>73</v>
      </c>
      <c r="F1816" s="10">
        <f>spotify_data[[#This Row],[track_popularity]]/100</f>
        <v>0.73</v>
      </c>
      <c r="G1816" s="9" t="b">
        <v>0</v>
      </c>
      <c r="H1816" s="1">
        <f>+IF(spotify_data[[#This Row],[explicit]]=FALSE,0,1)</f>
        <v>0</v>
      </c>
      <c r="I1816" s="1" t="s">
        <v>4125</v>
      </c>
      <c r="J1816" s="7">
        <f>MATCH(spotify_data[[#This Row],[artist_name]],spotify_data[artist_name],0)</f>
        <v>926</v>
      </c>
      <c r="K1816">
        <v>84</v>
      </c>
      <c r="L1816" s="10">
        <f>spotify_data[[#This Row],[artist_popularity]]/100</f>
        <v>0.84</v>
      </c>
      <c r="M1816">
        <v>41176723</v>
      </c>
      <c r="N1816" s="1" t="s">
        <v>23</v>
      </c>
      <c r="O1816" s="1" t="s">
        <v>20500</v>
      </c>
      <c r="P1816" s="1">
        <f>MATCH(spotify_data[[#This Row],[album_id]],spotify_data[album_id],0)</f>
        <v>1815</v>
      </c>
      <c r="Q1816" s="1" t="s">
        <v>20501</v>
      </c>
      <c r="R1816" s="2">
        <v>39629</v>
      </c>
      <c r="S1816" s="7">
        <f ca="1">+TODAY()-spotify_data[[#This Row],[Fecha lanzamiento Album]]</f>
        <v>6402</v>
      </c>
      <c r="T1816" s="7">
        <f ca="1">+spotify_data[[#This Row],[Antigüedad Album Dias]]/60</f>
        <v>106.7</v>
      </c>
      <c r="U1816" s="8">
        <f ca="1">spotify_data[[#This Row],[Antigüedad Album Meses]]/12</f>
        <v>8.8916666666666675</v>
      </c>
      <c r="V1816">
        <v>20</v>
      </c>
      <c r="W1816" s="1" t="s">
        <v>20</v>
      </c>
      <c r="X1816" s="1" t="str">
        <f>+IF(spotify_data[[#This Row],[album_type]]="album","Album",IF(spotify_data[[#This Row],[album_type]]="single","Single","Compilation"))</f>
        <v>Album</v>
      </c>
      <c r="Y1816">
        <v>435</v>
      </c>
    </row>
    <row r="1817" spans="1:25" x14ac:dyDescent="0.3">
      <c r="A1817" s="1" t="s">
        <v>21044</v>
      </c>
      <c r="B1817" s="1">
        <v>6033</v>
      </c>
      <c r="C1817" s="1" t="s">
        <v>21045</v>
      </c>
      <c r="D1817">
        <v>14</v>
      </c>
      <c r="E1817">
        <v>73</v>
      </c>
      <c r="F1817" s="10">
        <f>spotify_data[[#This Row],[track_popularity]]/100</f>
        <v>0.73</v>
      </c>
      <c r="G1817" s="9" t="b">
        <v>0</v>
      </c>
      <c r="H1817" s="1">
        <f>+IF(spotify_data[[#This Row],[explicit]]=FALSE,0,1)</f>
        <v>0</v>
      </c>
      <c r="I1817" s="1" t="s">
        <v>7521</v>
      </c>
      <c r="J1817" s="7">
        <f>MATCH(spotify_data[[#This Row],[artist_name]],spotify_data[artist_name],0)</f>
        <v>1816</v>
      </c>
      <c r="K1817">
        <v>68</v>
      </c>
      <c r="L1817" s="10">
        <f>spotify_data[[#This Row],[artist_popularity]]/100</f>
        <v>0.68</v>
      </c>
      <c r="M1817">
        <v>3672166</v>
      </c>
      <c r="N1817" s="1" t="s">
        <v>395</v>
      </c>
      <c r="O1817" s="1" t="s">
        <v>21046</v>
      </c>
      <c r="P1817" s="1">
        <f>MATCH(spotify_data[[#This Row],[album_id]],spotify_data[album_id],0)</f>
        <v>1816</v>
      </c>
      <c r="Q1817" s="1" t="s">
        <v>21047</v>
      </c>
      <c r="R1817" s="2">
        <v>39034</v>
      </c>
      <c r="S1817" s="7">
        <f ca="1">+TODAY()-spotify_data[[#This Row],[Fecha lanzamiento Album]]</f>
        <v>6997</v>
      </c>
      <c r="T1817" s="7">
        <f ca="1">+spotify_data[[#This Row],[Antigüedad Album Dias]]/60</f>
        <v>116.61666666666666</v>
      </c>
      <c r="U1817" s="8">
        <f ca="1">spotify_data[[#This Row],[Antigüedad Album Meses]]/12</f>
        <v>9.718055555555555</v>
      </c>
      <c r="V1817">
        <v>14</v>
      </c>
      <c r="W1817" s="1" t="s">
        <v>20</v>
      </c>
      <c r="X1817" s="1" t="str">
        <f>+IF(spotify_data[[#This Row],[album_type]]="album","Album",IF(spotify_data[[#This Row],[album_type]]="single","Single","Compilation"))</f>
        <v>Album</v>
      </c>
      <c r="Y1817">
        <v>46</v>
      </c>
    </row>
    <row r="1818" spans="1:25" x14ac:dyDescent="0.3">
      <c r="A1818" s="1" t="s">
        <v>21137</v>
      </c>
      <c r="B1818" s="1">
        <v>7461</v>
      </c>
      <c r="C1818" s="1" t="s">
        <v>21136</v>
      </c>
      <c r="D1818">
        <v>4</v>
      </c>
      <c r="E1818">
        <v>73</v>
      </c>
      <c r="F1818" s="10">
        <f>spotify_data[[#This Row],[track_popularity]]/100</f>
        <v>0.73</v>
      </c>
      <c r="G1818" s="9" t="b">
        <v>0</v>
      </c>
      <c r="H1818" s="1">
        <f>+IF(spotify_data[[#This Row],[explicit]]=FALSE,0,1)</f>
        <v>0</v>
      </c>
      <c r="I1818" s="1" t="s">
        <v>21133</v>
      </c>
      <c r="J1818" s="7">
        <f>MATCH(spotify_data[[#This Row],[artist_name]],spotify_data[artist_name],0)</f>
        <v>1817</v>
      </c>
      <c r="K1818">
        <v>64</v>
      </c>
      <c r="L1818" s="10">
        <f>spotify_data[[#This Row],[artist_popularity]]/100</f>
        <v>0.64</v>
      </c>
      <c r="M1818">
        <v>2716219</v>
      </c>
      <c r="N1818" s="1" t="s">
        <v>21134</v>
      </c>
      <c r="O1818" s="1" t="s">
        <v>21135</v>
      </c>
      <c r="P1818" s="1">
        <f>MATCH(spotify_data[[#This Row],[album_id]],spotify_data[album_id],0)</f>
        <v>1817</v>
      </c>
      <c r="Q1818" s="1" t="s">
        <v>21136</v>
      </c>
      <c r="R1818" s="2">
        <v>38898</v>
      </c>
      <c r="S1818" s="7">
        <f ca="1">+TODAY()-spotify_data[[#This Row],[Fecha lanzamiento Album]]</f>
        <v>7133</v>
      </c>
      <c r="T1818" s="7">
        <f ca="1">+spotify_data[[#This Row],[Antigüedad Album Dias]]/60</f>
        <v>118.88333333333334</v>
      </c>
      <c r="U1818" s="8">
        <f ca="1">spotify_data[[#This Row],[Antigüedad Album Meses]]/12</f>
        <v>9.906944444444445</v>
      </c>
      <c r="V1818">
        <v>11</v>
      </c>
      <c r="W1818" s="1" t="s">
        <v>20</v>
      </c>
      <c r="X1818" s="1" t="str">
        <f>+IF(spotify_data[[#This Row],[album_type]]="album","Album",IF(spotify_data[[#This Row],[album_type]]="single","Single","Compilation"))</f>
        <v>Album</v>
      </c>
      <c r="Y1818">
        <v>353</v>
      </c>
    </row>
    <row r="1819" spans="1:25" x14ac:dyDescent="0.3">
      <c r="A1819" s="1" t="s">
        <v>21430</v>
      </c>
      <c r="B1819" s="1">
        <v>2502</v>
      </c>
      <c r="C1819" s="1" t="s">
        <v>21431</v>
      </c>
      <c r="D1819">
        <v>7</v>
      </c>
      <c r="E1819">
        <v>73</v>
      </c>
      <c r="F1819" s="10">
        <f>spotify_data[[#This Row],[track_popularity]]/100</f>
        <v>0.73</v>
      </c>
      <c r="G1819" s="9" t="b">
        <v>0</v>
      </c>
      <c r="H1819" s="1">
        <f>+IF(spotify_data[[#This Row],[explicit]]=FALSE,0,1)</f>
        <v>0</v>
      </c>
      <c r="I1819" s="1" t="s">
        <v>7763</v>
      </c>
      <c r="J1819" s="7">
        <f>MATCH(spotify_data[[#This Row],[artist_name]],spotify_data[artist_name],0)</f>
        <v>45</v>
      </c>
      <c r="K1819">
        <v>88</v>
      </c>
      <c r="L1819" s="10">
        <f>spotify_data[[#This Row],[artist_popularity]]/100</f>
        <v>0.88</v>
      </c>
      <c r="M1819">
        <v>60804949</v>
      </c>
      <c r="N1819" s="1" t="s">
        <v>23</v>
      </c>
      <c r="O1819" s="1" t="s">
        <v>21432</v>
      </c>
      <c r="P1819" s="1">
        <f>MATCH(spotify_data[[#This Row],[album_id]],spotify_data[album_id],0)</f>
        <v>202</v>
      </c>
      <c r="Q1819" s="1" t="s">
        <v>21433</v>
      </c>
      <c r="R1819" s="2">
        <v>38510</v>
      </c>
      <c r="S1819" s="7">
        <f ca="1">+TODAY()-spotify_data[[#This Row],[Fecha lanzamiento Album]]</f>
        <v>7521</v>
      </c>
      <c r="T1819" s="7">
        <f ca="1">+spotify_data[[#This Row],[Antigüedad Album Dias]]/60</f>
        <v>125.35</v>
      </c>
      <c r="U1819" s="8">
        <f ca="1">spotify_data[[#This Row],[Antigüedad Album Meses]]/12</f>
        <v>10.445833333333333</v>
      </c>
      <c r="V1819">
        <v>13</v>
      </c>
      <c r="W1819" s="1" t="s">
        <v>20</v>
      </c>
      <c r="X1819" s="1" t="str">
        <f>+IF(spotify_data[[#This Row],[album_type]]="album","Album",IF(spotify_data[[#This Row],[album_type]]="single","Single","Compilation"))</f>
        <v>Album</v>
      </c>
      <c r="Y1819">
        <v>479</v>
      </c>
    </row>
    <row r="1820" spans="1:25" x14ac:dyDescent="0.3">
      <c r="A1820" s="1" t="s">
        <v>21818</v>
      </c>
      <c r="B1820" s="1">
        <v>7878</v>
      </c>
      <c r="C1820" s="1" t="s">
        <v>21819</v>
      </c>
      <c r="D1820">
        <v>3</v>
      </c>
      <c r="E1820">
        <v>73</v>
      </c>
      <c r="F1820" s="10">
        <f>spotify_data[[#This Row],[track_popularity]]/100</f>
        <v>0.73</v>
      </c>
      <c r="G1820" s="9" t="b">
        <v>0</v>
      </c>
      <c r="H1820" s="1">
        <f>+IF(spotify_data[[#This Row],[explicit]]=FALSE,0,1)</f>
        <v>0</v>
      </c>
      <c r="I1820" s="1" t="s">
        <v>20063</v>
      </c>
      <c r="J1820" s="7">
        <f>MATCH(spotify_data[[#This Row],[artist_name]],spotify_data[artist_name],0)</f>
        <v>572</v>
      </c>
      <c r="K1820">
        <v>77</v>
      </c>
      <c r="L1820" s="10">
        <f>spotify_data[[#This Row],[artist_popularity]]/100</f>
        <v>0.77</v>
      </c>
      <c r="M1820">
        <v>7300288</v>
      </c>
      <c r="N1820" s="1" t="s">
        <v>16238</v>
      </c>
      <c r="O1820" s="1" t="s">
        <v>21820</v>
      </c>
      <c r="P1820" s="1">
        <f>MATCH(spotify_data[[#This Row],[album_id]],spotify_data[album_id],0)</f>
        <v>1819</v>
      </c>
      <c r="Q1820" s="1" t="s">
        <v>21821</v>
      </c>
      <c r="R1820" s="2">
        <v>37824</v>
      </c>
      <c r="S1820" s="7">
        <f ca="1">+TODAY()-spotify_data[[#This Row],[Fecha lanzamiento Album]]</f>
        <v>8207</v>
      </c>
      <c r="T1820" s="7">
        <f ca="1">+spotify_data[[#This Row],[Antigüedad Album Dias]]/60</f>
        <v>136.78333333333333</v>
      </c>
      <c r="U1820" s="8">
        <f ca="1">spotify_data[[#This Row],[Antigüedad Album Meses]]/12</f>
        <v>11.39861111111111</v>
      </c>
      <c r="V1820">
        <v>15</v>
      </c>
      <c r="W1820" s="1" t="s">
        <v>20</v>
      </c>
      <c r="X1820" s="1" t="str">
        <f>+IF(spotify_data[[#This Row],[album_type]]="album","Album",IF(spotify_data[[#This Row],[album_type]]="single","Single","Compilation"))</f>
        <v>Album</v>
      </c>
      <c r="Y1820">
        <v>385</v>
      </c>
    </row>
    <row r="1821" spans="1:25" x14ac:dyDescent="0.3">
      <c r="A1821" s="1" t="s">
        <v>22300</v>
      </c>
      <c r="B1821" s="1"/>
      <c r="C1821" s="1" t="s">
        <v>22301</v>
      </c>
      <c r="D1821">
        <v>7</v>
      </c>
      <c r="E1821">
        <v>73</v>
      </c>
      <c r="F1821" s="10">
        <f>spotify_data[[#This Row],[track_popularity]]/100</f>
        <v>0.73</v>
      </c>
      <c r="G1821" s="9" t="b">
        <v>0</v>
      </c>
      <c r="H1821" s="1">
        <f>+IF(spotify_data[[#This Row],[explicit]]=FALSE,0,1)</f>
        <v>0</v>
      </c>
      <c r="I1821" s="1" t="s">
        <v>22302</v>
      </c>
      <c r="J1821" s="7">
        <f>MATCH(spotify_data[[#This Row],[artist_name]],spotify_data[artist_name],0)</f>
        <v>1820</v>
      </c>
      <c r="K1821">
        <v>66</v>
      </c>
      <c r="L1821" s="10">
        <f>spotify_data[[#This Row],[artist_popularity]]/100</f>
        <v>0.66</v>
      </c>
      <c r="M1821">
        <v>2061788</v>
      </c>
      <c r="N1821" s="1" t="s">
        <v>22303</v>
      </c>
      <c r="O1821" s="1" t="s">
        <v>22304</v>
      </c>
      <c r="P1821" s="1">
        <f>MATCH(spotify_data[[#This Row],[album_id]],spotify_data[album_id],0)</f>
        <v>1820</v>
      </c>
      <c r="Q1821" s="1" t="s">
        <v>22305</v>
      </c>
      <c r="R1821" s="2">
        <v>37131</v>
      </c>
      <c r="S1821" s="7">
        <f ca="1">+TODAY()-spotify_data[[#This Row],[Fecha lanzamiento Album]]</f>
        <v>8900</v>
      </c>
      <c r="T1821" s="7">
        <f ca="1">+spotify_data[[#This Row],[Antigüedad Album Dias]]/60</f>
        <v>148.33333333333334</v>
      </c>
      <c r="U1821" s="8">
        <f ca="1">spotify_data[[#This Row],[Antigüedad Album Meses]]/12</f>
        <v>12.361111111111112</v>
      </c>
      <c r="V1821">
        <v>52</v>
      </c>
      <c r="W1821" s="1" t="s">
        <v>1932</v>
      </c>
      <c r="X1821" s="1" t="str">
        <f>+IF(spotify_data[[#This Row],[album_type]]="album","Album",IF(spotify_data[[#This Row],[album_type]]="single","Single","Compilation"))</f>
        <v>Compilation</v>
      </c>
      <c r="Y1821">
        <v>267</v>
      </c>
    </row>
    <row r="1822" spans="1:25" x14ac:dyDescent="0.3">
      <c r="A1822" s="1" t="s">
        <v>22624</v>
      </c>
      <c r="B1822" s="1"/>
      <c r="C1822" s="1" t="s">
        <v>22625</v>
      </c>
      <c r="D1822">
        <v>1</v>
      </c>
      <c r="E1822">
        <v>73</v>
      </c>
      <c r="F1822" s="10">
        <f>spotify_data[[#This Row],[track_popularity]]/100</f>
        <v>0.73</v>
      </c>
      <c r="G1822" s="9" t="b">
        <v>0</v>
      </c>
      <c r="H1822" s="1">
        <f>+IF(spotify_data[[#This Row],[explicit]]=FALSE,0,1)</f>
        <v>0</v>
      </c>
      <c r="I1822" s="1" t="s">
        <v>22626</v>
      </c>
      <c r="J1822" s="7">
        <f>MATCH(spotify_data[[#This Row],[artist_name]],spotify_data[artist_name],0)</f>
        <v>1821</v>
      </c>
      <c r="K1822">
        <v>75</v>
      </c>
      <c r="L1822" s="10">
        <f>spotify_data[[#This Row],[artist_popularity]]/100</f>
        <v>0.75</v>
      </c>
      <c r="M1822">
        <v>13593848</v>
      </c>
      <c r="N1822" s="1" t="s">
        <v>13012</v>
      </c>
      <c r="O1822" s="1" t="s">
        <v>22627</v>
      </c>
      <c r="P1822" s="1">
        <f>MATCH(spotify_data[[#This Row],[album_id]],spotify_data[album_id],0)</f>
        <v>1821</v>
      </c>
      <c r="Q1822" s="1" t="s">
        <v>22628</v>
      </c>
      <c r="R1822" s="2">
        <v>36526</v>
      </c>
      <c r="S1822" s="7">
        <f ca="1">+TODAY()-spotify_data[[#This Row],[Fecha lanzamiento Album]]</f>
        <v>9505</v>
      </c>
      <c r="T1822" s="7">
        <f ca="1">+spotify_data[[#This Row],[Antigüedad Album Dias]]/60</f>
        <v>158.41666666666666</v>
      </c>
      <c r="U1822" s="8">
        <f ca="1">spotify_data[[#This Row],[Antigüedad Album Meses]]/12</f>
        <v>13.201388888888888</v>
      </c>
      <c r="V1822">
        <v>12</v>
      </c>
      <c r="W1822" s="1" t="s">
        <v>20</v>
      </c>
      <c r="X1822" s="1" t="str">
        <f>+IF(spotify_data[[#This Row],[album_type]]="album","Album",IF(spotify_data[[#This Row],[album_type]]="single","Single","Compilation"))</f>
        <v>Album</v>
      </c>
      <c r="Y1822">
        <v>414</v>
      </c>
    </row>
    <row r="1823" spans="1:25" x14ac:dyDescent="0.3">
      <c r="A1823" s="1" t="s">
        <v>22759</v>
      </c>
      <c r="B1823" s="1"/>
      <c r="C1823" s="1" t="s">
        <v>22760</v>
      </c>
      <c r="D1823">
        <v>7</v>
      </c>
      <c r="E1823">
        <v>73</v>
      </c>
      <c r="F1823" s="10">
        <f>spotify_data[[#This Row],[track_popularity]]/100</f>
        <v>0.73</v>
      </c>
      <c r="G1823" s="9" t="b">
        <v>0</v>
      </c>
      <c r="H1823" s="1">
        <f>+IF(spotify_data[[#This Row],[explicit]]=FALSE,0,1)</f>
        <v>0</v>
      </c>
      <c r="I1823" s="1" t="s">
        <v>22761</v>
      </c>
      <c r="J1823" s="7">
        <f>MATCH(spotify_data[[#This Row],[artist_name]],spotify_data[artist_name],0)</f>
        <v>1822</v>
      </c>
      <c r="K1823">
        <v>70</v>
      </c>
      <c r="L1823" s="10">
        <f>spotify_data[[#This Row],[artist_popularity]]/100</f>
        <v>0.7</v>
      </c>
      <c r="M1823">
        <v>3797948</v>
      </c>
      <c r="N1823" s="1" t="s">
        <v>23</v>
      </c>
      <c r="O1823" s="1" t="s">
        <v>22762</v>
      </c>
      <c r="P1823" s="1">
        <f>MATCH(spotify_data[[#This Row],[album_id]],spotify_data[album_id],0)</f>
        <v>1822</v>
      </c>
      <c r="Q1823" s="1" t="s">
        <v>22763</v>
      </c>
      <c r="R1823" s="2">
        <v>36326</v>
      </c>
      <c r="S1823" s="7">
        <f ca="1">+TODAY()-spotify_data[[#This Row],[Fecha lanzamiento Album]]</f>
        <v>9705</v>
      </c>
      <c r="T1823" s="7">
        <f ca="1">+spotify_data[[#This Row],[Antigüedad Album Dias]]/60</f>
        <v>161.75</v>
      </c>
      <c r="U1823" s="8">
        <f ca="1">spotify_data[[#This Row],[Antigüedad Album Meses]]/12</f>
        <v>13.479166666666666</v>
      </c>
      <c r="V1823">
        <v>14</v>
      </c>
      <c r="W1823" s="1" t="s">
        <v>20</v>
      </c>
      <c r="X1823" s="1" t="str">
        <f>+IF(spotify_data[[#This Row],[album_type]]="album","Album",IF(spotify_data[[#This Row],[album_type]]="single","Single","Compilation"))</f>
        <v>Album</v>
      </c>
      <c r="Y1823">
        <v>436</v>
      </c>
    </row>
    <row r="1824" spans="1:25" x14ac:dyDescent="0.3">
      <c r="A1824" s="1" t="s">
        <v>22796</v>
      </c>
      <c r="B1824" s="1"/>
      <c r="C1824" s="1" t="s">
        <v>22797</v>
      </c>
      <c r="D1824">
        <v>1</v>
      </c>
      <c r="E1824">
        <v>73</v>
      </c>
      <c r="F1824" s="10">
        <f>spotify_data[[#This Row],[track_popularity]]/100</f>
        <v>0.73</v>
      </c>
      <c r="G1824" s="9" t="b">
        <v>0</v>
      </c>
      <c r="H1824" s="1">
        <f>+IF(spotify_data[[#This Row],[explicit]]=FALSE,0,1)</f>
        <v>0</v>
      </c>
      <c r="I1824" s="1" t="s">
        <v>22791</v>
      </c>
      <c r="J1824" s="7">
        <f>MATCH(spotify_data[[#This Row],[artist_name]],spotify_data[artist_name],0)</f>
        <v>368</v>
      </c>
      <c r="K1824">
        <v>76</v>
      </c>
      <c r="L1824" s="10">
        <f>spotify_data[[#This Row],[artist_popularity]]/100</f>
        <v>0.76</v>
      </c>
      <c r="M1824">
        <v>6711194</v>
      </c>
      <c r="N1824" s="1" t="s">
        <v>23</v>
      </c>
      <c r="O1824" s="1" t="s">
        <v>22792</v>
      </c>
      <c r="P1824" s="1">
        <f>MATCH(spotify_data[[#This Row],[album_id]],spotify_data[album_id],0)</f>
        <v>368</v>
      </c>
      <c r="Q1824" s="1" t="s">
        <v>22793</v>
      </c>
      <c r="R1824" s="2">
        <v>36298</v>
      </c>
      <c r="S1824" s="7">
        <f ca="1">+TODAY()-spotify_data[[#This Row],[Fecha lanzamiento Album]]</f>
        <v>9733</v>
      </c>
      <c r="T1824" s="7">
        <f ca="1">+spotify_data[[#This Row],[Antigüedad Album Dias]]/60</f>
        <v>162.21666666666667</v>
      </c>
      <c r="U1824" s="8">
        <f ca="1">spotify_data[[#This Row],[Antigüedad Album Meses]]/12</f>
        <v>13.518055555555556</v>
      </c>
      <c r="V1824">
        <v>12</v>
      </c>
      <c r="W1824" s="1" t="s">
        <v>20</v>
      </c>
      <c r="X1824" s="1" t="str">
        <f>+IF(spotify_data[[#This Row],[album_type]]="album","Album",IF(spotify_data[[#This Row],[album_type]]="single","Single","Compilation"))</f>
        <v>Album</v>
      </c>
      <c r="Y1824">
        <v>388</v>
      </c>
    </row>
    <row r="1825" spans="1:25" x14ac:dyDescent="0.3">
      <c r="A1825" s="1" t="s">
        <v>23309</v>
      </c>
      <c r="B1825" s="1"/>
      <c r="C1825" s="1" t="s">
        <v>23310</v>
      </c>
      <c r="D1825">
        <v>10</v>
      </c>
      <c r="E1825">
        <v>73</v>
      </c>
      <c r="F1825" s="10">
        <f>spotify_data[[#This Row],[track_popularity]]/100</f>
        <v>0.73</v>
      </c>
      <c r="G1825" s="9" t="b">
        <v>1</v>
      </c>
      <c r="H1825" s="1">
        <f>+IF(spotify_data[[#This Row],[explicit]]=FALSE,0,1)</f>
        <v>1</v>
      </c>
      <c r="I1825" s="1" t="s">
        <v>20870</v>
      </c>
      <c r="J1825" s="7">
        <f>MATCH(spotify_data[[#This Row],[artist_name]],spotify_data[artist_name],0)</f>
        <v>581</v>
      </c>
      <c r="K1825">
        <v>75</v>
      </c>
      <c r="L1825" s="10">
        <f>spotify_data[[#This Row],[artist_popularity]]/100</f>
        <v>0.75</v>
      </c>
      <c r="M1825">
        <v>12762931</v>
      </c>
      <c r="N1825" s="1" t="s">
        <v>20871</v>
      </c>
      <c r="O1825" s="1" t="s">
        <v>23307</v>
      </c>
      <c r="P1825" s="1">
        <f>MATCH(spotify_data[[#This Row],[album_id]],spotify_data[album_id],0)</f>
        <v>1824</v>
      </c>
      <c r="Q1825" s="1" t="s">
        <v>23308</v>
      </c>
      <c r="R1825" s="2">
        <v>34590</v>
      </c>
      <c r="S1825" s="7">
        <f ca="1">+TODAY()-spotify_data[[#This Row],[Fecha lanzamiento Album]]</f>
        <v>11441</v>
      </c>
      <c r="T1825" s="7">
        <f ca="1">+spotify_data[[#This Row],[Antigüedad Album Dias]]/60</f>
        <v>190.68333333333334</v>
      </c>
      <c r="U1825" s="8">
        <f ca="1">spotify_data[[#This Row],[Antigüedad Album Meses]]/12</f>
        <v>15.890277777777778</v>
      </c>
      <c r="V1825">
        <v>19</v>
      </c>
      <c r="W1825" s="1" t="s">
        <v>20</v>
      </c>
      <c r="X1825" s="1" t="str">
        <f>+IF(spotify_data[[#This Row],[album_type]]="album","Album",IF(spotify_data[[#This Row],[album_type]]="single","Single","Compilation"))</f>
        <v>Album</v>
      </c>
      <c r="Y1825">
        <v>504</v>
      </c>
    </row>
    <row r="1826" spans="1:25" x14ac:dyDescent="0.3">
      <c r="A1826" s="1" t="s">
        <v>23412</v>
      </c>
      <c r="B1826" s="1"/>
      <c r="C1826" s="1" t="s">
        <v>23413</v>
      </c>
      <c r="D1826">
        <v>8</v>
      </c>
      <c r="E1826">
        <v>73</v>
      </c>
      <c r="F1826" s="10">
        <f>spotify_data[[#This Row],[track_popularity]]/100</f>
        <v>0.73</v>
      </c>
      <c r="G1826" s="9" t="b">
        <v>1</v>
      </c>
      <c r="H1826" s="1">
        <f>+IF(spotify_data[[#This Row],[explicit]]=FALSE,0,1)</f>
        <v>1</v>
      </c>
      <c r="I1826" s="1" t="s">
        <v>22355</v>
      </c>
      <c r="J1826" s="7">
        <f>MATCH(spotify_data[[#This Row],[artist_name]],spotify_data[artist_name],0)</f>
        <v>1825</v>
      </c>
      <c r="K1826">
        <v>65</v>
      </c>
      <c r="L1826" s="10">
        <f>spotify_data[[#This Row],[artist_popularity]]/100</f>
        <v>0.65</v>
      </c>
      <c r="M1826">
        <v>3707332</v>
      </c>
      <c r="N1826" s="1" t="s">
        <v>22356</v>
      </c>
      <c r="O1826" s="1" t="s">
        <v>23410</v>
      </c>
      <c r="P1826" s="1">
        <f>MATCH(spotify_data[[#This Row],[album_id]],spotify_data[album_id],0)</f>
        <v>1825</v>
      </c>
      <c r="Q1826" s="1" t="s">
        <v>23411</v>
      </c>
      <c r="R1826" s="2">
        <v>34282</v>
      </c>
      <c r="S1826" s="7">
        <f ca="1">+TODAY()-spotify_data[[#This Row],[Fecha lanzamiento Album]]</f>
        <v>11749</v>
      </c>
      <c r="T1826" s="7">
        <f ca="1">+spotify_data[[#This Row],[Antigüedad Album Dias]]/60</f>
        <v>195.81666666666666</v>
      </c>
      <c r="U1826" s="8">
        <f ca="1">spotify_data[[#This Row],[Antigüedad Album Meses]]/12</f>
        <v>16.318055555555556</v>
      </c>
      <c r="V1826">
        <v>15</v>
      </c>
      <c r="W1826" s="1" t="s">
        <v>20</v>
      </c>
      <c r="X1826" s="1" t="str">
        <f>+IF(spotify_data[[#This Row],[album_type]]="album","Album",IF(spotify_data[[#This Row],[album_type]]="single","Single","Compilation"))</f>
        <v>Album</v>
      </c>
      <c r="Y1826">
        <v>42</v>
      </c>
    </row>
    <row r="1827" spans="1:25" x14ac:dyDescent="0.3">
      <c r="A1827" s="1" t="s">
        <v>23533</v>
      </c>
      <c r="B1827" s="1"/>
      <c r="C1827" s="1" t="s">
        <v>1703</v>
      </c>
      <c r="D1827">
        <v>1</v>
      </c>
      <c r="E1827">
        <v>73</v>
      </c>
      <c r="F1827" s="10">
        <f>spotify_data[[#This Row],[track_popularity]]/100</f>
        <v>0.73</v>
      </c>
      <c r="G1827" s="9" t="b">
        <v>0</v>
      </c>
      <c r="H1827" s="1">
        <f>+IF(spotify_data[[#This Row],[explicit]]=FALSE,0,1)</f>
        <v>0</v>
      </c>
      <c r="I1827" s="1" t="s">
        <v>21780</v>
      </c>
      <c r="J1827" s="7">
        <f>MATCH(spotify_data[[#This Row],[artist_name]],spotify_data[artist_name],0)</f>
        <v>1826</v>
      </c>
      <c r="K1827">
        <v>72</v>
      </c>
      <c r="L1827" s="10">
        <f>spotify_data[[#This Row],[artist_popularity]]/100</f>
        <v>0.72</v>
      </c>
      <c r="M1827">
        <v>3371242</v>
      </c>
      <c r="N1827" s="1" t="s">
        <v>21781</v>
      </c>
      <c r="O1827" s="1" t="s">
        <v>23534</v>
      </c>
      <c r="P1827" s="1">
        <f>MATCH(spotify_data[[#This Row],[album_id]],spotify_data[album_id],0)</f>
        <v>1826</v>
      </c>
      <c r="Q1827" s="1" t="s">
        <v>23535</v>
      </c>
      <c r="R1827" s="2">
        <v>33886</v>
      </c>
      <c r="S1827" s="7">
        <f ca="1">+TODAY()-spotify_data[[#This Row],[Fecha lanzamiento Album]]</f>
        <v>12145</v>
      </c>
      <c r="T1827" s="7">
        <f ca="1">+spotify_data[[#This Row],[Antigüedad Album Dias]]/60</f>
        <v>202.41666666666666</v>
      </c>
      <c r="U1827" s="8">
        <f ca="1">spotify_data[[#This Row],[Antigüedad Album Meses]]/12</f>
        <v>16.868055555555554</v>
      </c>
      <c r="V1827">
        <v>10</v>
      </c>
      <c r="W1827" s="1" t="s">
        <v>20</v>
      </c>
      <c r="X1827" s="1" t="str">
        <f>+IF(spotify_data[[#This Row],[album_type]]="album","Album",IF(spotify_data[[#This Row],[album_type]]="single","Single","Compilation"))</f>
        <v>Album</v>
      </c>
      <c r="Y1827">
        <v>246</v>
      </c>
    </row>
    <row r="1828" spans="1:25" x14ac:dyDescent="0.3">
      <c r="A1828" s="1" t="s">
        <v>23817</v>
      </c>
      <c r="B1828" s="1"/>
      <c r="C1828" s="1" t="s">
        <v>23818</v>
      </c>
      <c r="D1828">
        <v>2</v>
      </c>
      <c r="E1828">
        <v>73</v>
      </c>
      <c r="F1828" s="10">
        <f>spotify_data[[#This Row],[track_popularity]]/100</f>
        <v>0.73</v>
      </c>
      <c r="G1828" s="9" t="b">
        <v>0</v>
      </c>
      <c r="H1828" s="1">
        <f>+IF(spotify_data[[#This Row],[explicit]]=FALSE,0,1)</f>
        <v>0</v>
      </c>
      <c r="I1828" s="1" t="s">
        <v>23819</v>
      </c>
      <c r="J1828" s="7">
        <f>MATCH(spotify_data[[#This Row],[artist_name]],spotify_data[artist_name],0)</f>
        <v>1827</v>
      </c>
      <c r="K1828">
        <v>55</v>
      </c>
      <c r="L1828" s="10">
        <f>spotify_data[[#This Row],[artist_popularity]]/100</f>
        <v>0.55000000000000004</v>
      </c>
      <c r="M1828">
        <v>764443</v>
      </c>
      <c r="N1828" s="1" t="s">
        <v>23</v>
      </c>
      <c r="O1828" s="1" t="s">
        <v>23820</v>
      </c>
      <c r="P1828" s="1">
        <f>MATCH(spotify_data[[#This Row],[album_id]],spotify_data[album_id],0)</f>
        <v>1827</v>
      </c>
      <c r="Q1828" s="1" t="s">
        <v>23821</v>
      </c>
      <c r="R1828" s="2">
        <v>32924</v>
      </c>
      <c r="S1828" s="7">
        <f ca="1">+TODAY()-spotify_data[[#This Row],[Fecha lanzamiento Album]]</f>
        <v>13107</v>
      </c>
      <c r="T1828" s="7">
        <f ca="1">+spotify_data[[#This Row],[Antigüedad Album Dias]]/60</f>
        <v>218.45</v>
      </c>
      <c r="U1828" s="8">
        <f ca="1">spotify_data[[#This Row],[Antigüedad Album Meses]]/12</f>
        <v>18.204166666666666</v>
      </c>
      <c r="V1828">
        <v>13</v>
      </c>
      <c r="W1828" s="1" t="s">
        <v>20</v>
      </c>
      <c r="X1828" s="1" t="str">
        <f>+IF(spotify_data[[#This Row],[album_type]]="album","Album",IF(spotify_data[[#This Row],[album_type]]="single","Single","Compilation"))</f>
        <v>Album</v>
      </c>
      <c r="Y1828">
        <v>428</v>
      </c>
    </row>
    <row r="1829" spans="1:25" x14ac:dyDescent="0.3">
      <c r="A1829" s="1" t="s">
        <v>24320</v>
      </c>
      <c r="B1829" s="1"/>
      <c r="C1829" s="1" t="s">
        <v>24321</v>
      </c>
      <c r="D1829">
        <v>3</v>
      </c>
      <c r="E1829">
        <v>73</v>
      </c>
      <c r="F1829" s="10">
        <f>spotify_data[[#This Row],[track_popularity]]/100</f>
        <v>0.73</v>
      </c>
      <c r="G1829" s="9" t="b">
        <v>0</v>
      </c>
      <c r="H1829" s="1">
        <f>+IF(spotify_data[[#This Row],[explicit]]=FALSE,0,1)</f>
        <v>0</v>
      </c>
      <c r="I1829" s="1" t="s">
        <v>24311</v>
      </c>
      <c r="J1829" s="7">
        <f>MATCH(spotify_data[[#This Row],[artist_name]],spotify_data[artist_name],0)</f>
        <v>590</v>
      </c>
      <c r="K1829">
        <v>79</v>
      </c>
      <c r="L1829" s="10">
        <f>spotify_data[[#This Row],[artist_popularity]]/100</f>
        <v>0.79</v>
      </c>
      <c r="M1829">
        <v>22721546</v>
      </c>
      <c r="N1829" s="1" t="s">
        <v>24312</v>
      </c>
      <c r="O1829" s="1" t="s">
        <v>24313</v>
      </c>
      <c r="P1829" s="1">
        <f>MATCH(spotify_data[[#This Row],[album_id]],spotify_data[album_id],0)</f>
        <v>590</v>
      </c>
      <c r="Q1829" s="1" t="s">
        <v>24310</v>
      </c>
      <c r="R1829" s="2">
        <v>27649</v>
      </c>
      <c r="S1829" s="7">
        <f ca="1">+TODAY()-spotify_data[[#This Row],[Fecha lanzamiento Album]]</f>
        <v>18382</v>
      </c>
      <c r="T1829" s="7">
        <f ca="1">+spotify_data[[#This Row],[Antigüedad Album Dias]]/60</f>
        <v>306.36666666666667</v>
      </c>
      <c r="U1829" s="8">
        <f ca="1">spotify_data[[#This Row],[Antigüedad Album Meses]]/12</f>
        <v>25.530555555555555</v>
      </c>
      <c r="V1829">
        <v>5</v>
      </c>
      <c r="W1829" s="1" t="s">
        <v>20</v>
      </c>
      <c r="X1829" s="1" t="str">
        <f>+IF(spotify_data[[#This Row],[album_type]]="album","Album",IF(spotify_data[[#This Row],[album_type]]="single","Single","Compilation"))</f>
        <v>Album</v>
      </c>
      <c r="Y1829">
        <v>512</v>
      </c>
    </row>
    <row r="1830" spans="1:25" x14ac:dyDescent="0.3">
      <c r="A1830" s="1" t="s">
        <v>169</v>
      </c>
      <c r="B1830" s="1">
        <v>7386</v>
      </c>
      <c r="C1830" s="1" t="s">
        <v>170</v>
      </c>
      <c r="D1830">
        <v>1</v>
      </c>
      <c r="E1830">
        <v>72</v>
      </c>
      <c r="F1830" s="10">
        <f>spotify_data[[#This Row],[track_popularity]]/100</f>
        <v>0.72</v>
      </c>
      <c r="G1830" s="9" t="b">
        <v>1</v>
      </c>
      <c r="H1830" s="1">
        <f>+IF(spotify_data[[#This Row],[explicit]]=FALSE,0,1)</f>
        <v>1</v>
      </c>
      <c r="I1830" s="1" t="s">
        <v>171</v>
      </c>
      <c r="J1830" s="7">
        <f>MATCH(spotify_data[[#This Row],[artist_name]],spotify_data[artist_name],0)</f>
        <v>1829</v>
      </c>
      <c r="K1830">
        <v>73</v>
      </c>
      <c r="L1830" s="10">
        <f>spotify_data[[#This Row],[artist_popularity]]/100</f>
        <v>0.73</v>
      </c>
      <c r="M1830">
        <v>1204977</v>
      </c>
      <c r="N1830" s="1" t="s">
        <v>23</v>
      </c>
      <c r="O1830" s="1" t="s">
        <v>172</v>
      </c>
      <c r="P1830" s="1">
        <f>MATCH(spotify_data[[#This Row],[album_id]],spotify_data[album_id],0)</f>
        <v>1829</v>
      </c>
      <c r="Q1830" s="1" t="s">
        <v>170</v>
      </c>
      <c r="R1830" s="2">
        <v>45947</v>
      </c>
      <c r="S1830" s="7">
        <f ca="1">+TODAY()-spotify_data[[#This Row],[Fecha lanzamiento Album]]</f>
        <v>84</v>
      </c>
      <c r="T1830" s="7">
        <f ca="1">+spotify_data[[#This Row],[Antigüedad Album Dias]]/60</f>
        <v>1.4</v>
      </c>
      <c r="U1830" s="8">
        <f ca="1">spotify_data[[#This Row],[Antigüedad Album Meses]]/12</f>
        <v>0.11666666666666665</v>
      </c>
      <c r="V1830">
        <v>1</v>
      </c>
      <c r="W1830" s="1" t="s">
        <v>21</v>
      </c>
      <c r="X1830" s="1" t="str">
        <f>+IF(spotify_data[[#This Row],[album_type]]="album","Album",IF(spotify_data[[#This Row],[album_type]]="single","Single","Compilation"))</f>
        <v>Single</v>
      </c>
      <c r="Y1830">
        <v>528</v>
      </c>
    </row>
    <row r="1831" spans="1:25" x14ac:dyDescent="0.3">
      <c r="A1831" s="1" t="s">
        <v>1327</v>
      </c>
      <c r="B1831" s="1">
        <v>4619</v>
      </c>
      <c r="C1831" s="1" t="s">
        <v>1328</v>
      </c>
      <c r="D1831">
        <v>1</v>
      </c>
      <c r="E1831">
        <v>72</v>
      </c>
      <c r="F1831" s="10">
        <f>spotify_data[[#This Row],[track_popularity]]/100</f>
        <v>0.72</v>
      </c>
      <c r="G1831" s="9" t="b">
        <v>1</v>
      </c>
      <c r="H1831" s="1">
        <f>+IF(spotify_data[[#This Row],[explicit]]=FALSE,0,1)</f>
        <v>1</v>
      </c>
      <c r="I1831" s="1" t="s">
        <v>1329</v>
      </c>
      <c r="J1831" s="7">
        <f>MATCH(spotify_data[[#This Row],[artist_name]],spotify_data[artist_name],0)</f>
        <v>1830</v>
      </c>
      <c r="K1831">
        <v>56</v>
      </c>
      <c r="L1831" s="10">
        <f>spotify_data[[#This Row],[artist_popularity]]/100</f>
        <v>0.56000000000000005</v>
      </c>
      <c r="M1831">
        <v>38082</v>
      </c>
      <c r="N1831" s="1" t="s">
        <v>23</v>
      </c>
      <c r="O1831" s="1" t="s">
        <v>1330</v>
      </c>
      <c r="P1831" s="1">
        <f>MATCH(spotify_data[[#This Row],[album_id]],spotify_data[album_id],0)</f>
        <v>1830</v>
      </c>
      <c r="Q1831" s="1" t="s">
        <v>1328</v>
      </c>
      <c r="R1831" s="2">
        <v>45870</v>
      </c>
      <c r="S1831" s="7">
        <f ca="1">+TODAY()-spotify_data[[#This Row],[Fecha lanzamiento Album]]</f>
        <v>161</v>
      </c>
      <c r="T1831" s="7">
        <f ca="1">+spotify_data[[#This Row],[Antigüedad Album Dias]]/60</f>
        <v>2.6833333333333331</v>
      </c>
      <c r="U1831" s="8">
        <f ca="1">spotify_data[[#This Row],[Antigüedad Album Meses]]/12</f>
        <v>0.22361111111111109</v>
      </c>
      <c r="V1831">
        <v>1</v>
      </c>
      <c r="W1831" s="1" t="s">
        <v>21</v>
      </c>
      <c r="X1831" s="1" t="str">
        <f>+IF(spotify_data[[#This Row],[album_type]]="album","Album",IF(spotify_data[[#This Row],[album_type]]="single","Single","Compilation"))</f>
        <v>Single</v>
      </c>
      <c r="Y1831">
        <v>271</v>
      </c>
    </row>
    <row r="1832" spans="1:25" x14ac:dyDescent="0.3">
      <c r="A1832" s="1" t="s">
        <v>1385</v>
      </c>
      <c r="B1832" s="1">
        <v>4760</v>
      </c>
      <c r="C1832" s="1" t="s">
        <v>1386</v>
      </c>
      <c r="D1832">
        <v>1</v>
      </c>
      <c r="E1832">
        <v>72</v>
      </c>
      <c r="F1832" s="10">
        <f>spotify_data[[#This Row],[track_popularity]]/100</f>
        <v>0.72</v>
      </c>
      <c r="G1832" s="9" t="b">
        <v>0</v>
      </c>
      <c r="H1832" s="1">
        <f>+IF(spotify_data[[#This Row],[explicit]]=FALSE,0,1)</f>
        <v>0</v>
      </c>
      <c r="I1832" s="1" t="s">
        <v>151</v>
      </c>
      <c r="J1832" s="7">
        <f>MATCH(spotify_data[[#This Row],[artist_name]],spotify_data[artist_name],0)</f>
        <v>96</v>
      </c>
      <c r="K1832">
        <v>84</v>
      </c>
      <c r="L1832" s="10">
        <f>spotify_data[[#This Row],[artist_popularity]]/100</f>
        <v>0.84</v>
      </c>
      <c r="M1832">
        <v>9509731</v>
      </c>
      <c r="N1832" s="1" t="s">
        <v>152</v>
      </c>
      <c r="O1832" s="1" t="s">
        <v>1387</v>
      </c>
      <c r="P1832" s="1">
        <f>MATCH(spotify_data[[#This Row],[album_id]],spotify_data[album_id],0)</f>
        <v>1831</v>
      </c>
      <c r="Q1832" s="1" t="s">
        <v>1386</v>
      </c>
      <c r="R1832" s="2">
        <v>45863</v>
      </c>
      <c r="S1832" s="7">
        <f ca="1">+TODAY()-spotify_data[[#This Row],[Fecha lanzamiento Album]]</f>
        <v>168</v>
      </c>
      <c r="T1832" s="7">
        <f ca="1">+spotify_data[[#This Row],[Antigüedad Album Dias]]/60</f>
        <v>2.8</v>
      </c>
      <c r="U1832" s="8">
        <f ca="1">spotify_data[[#This Row],[Antigüedad Album Meses]]/12</f>
        <v>0.23333333333333331</v>
      </c>
      <c r="V1832">
        <v>1</v>
      </c>
      <c r="W1832" s="1" t="s">
        <v>21</v>
      </c>
      <c r="X1832" s="1" t="str">
        <f>+IF(spotify_data[[#This Row],[album_type]]="album","Album",IF(spotify_data[[#This Row],[album_type]]="single","Single","Compilation"))</f>
        <v>Single</v>
      </c>
      <c r="Y1832">
        <v>72</v>
      </c>
    </row>
    <row r="1833" spans="1:25" x14ac:dyDescent="0.3">
      <c r="A1833" s="1" t="s">
        <v>1518</v>
      </c>
      <c r="B1833" s="1">
        <v>5420</v>
      </c>
      <c r="C1833" s="1" t="s">
        <v>1519</v>
      </c>
      <c r="D1833">
        <v>1</v>
      </c>
      <c r="E1833">
        <v>72</v>
      </c>
      <c r="F1833" s="10">
        <f>spotify_data[[#This Row],[track_popularity]]/100</f>
        <v>0.72</v>
      </c>
      <c r="G1833" s="9" t="b">
        <v>0</v>
      </c>
      <c r="H1833" s="1">
        <f>+IF(spotify_data[[#This Row],[explicit]]=FALSE,0,1)</f>
        <v>0</v>
      </c>
      <c r="I1833" s="1" t="s">
        <v>1520</v>
      </c>
      <c r="J1833" s="7">
        <f>MATCH(spotify_data[[#This Row],[artist_name]],spotify_data[artist_name],0)</f>
        <v>243</v>
      </c>
      <c r="K1833">
        <v>79</v>
      </c>
      <c r="L1833" s="10">
        <f>spotify_data[[#This Row],[artist_popularity]]/100</f>
        <v>0.79</v>
      </c>
      <c r="M1833">
        <v>12428221</v>
      </c>
      <c r="N1833" s="1" t="s">
        <v>23</v>
      </c>
      <c r="O1833" s="1" t="s">
        <v>1521</v>
      </c>
      <c r="P1833" s="1">
        <f>MATCH(spotify_data[[#This Row],[album_id]],spotify_data[album_id],0)</f>
        <v>1832</v>
      </c>
      <c r="Q1833" s="1" t="s">
        <v>1519</v>
      </c>
      <c r="R1833" s="2">
        <v>45849</v>
      </c>
      <c r="S1833" s="7">
        <f ca="1">+TODAY()-spotify_data[[#This Row],[Fecha lanzamiento Album]]</f>
        <v>182</v>
      </c>
      <c r="T1833" s="7">
        <f ca="1">+spotify_data[[#This Row],[Antigüedad Album Dias]]/60</f>
        <v>3.0333333333333332</v>
      </c>
      <c r="U1833" s="8">
        <f ca="1">spotify_data[[#This Row],[Antigüedad Album Meses]]/12</f>
        <v>0.25277777777777777</v>
      </c>
      <c r="V1833">
        <v>2</v>
      </c>
      <c r="W1833" s="1" t="s">
        <v>21</v>
      </c>
      <c r="X1833" s="1" t="str">
        <f>+IF(spotify_data[[#This Row],[album_type]]="album","Album",IF(spotify_data[[#This Row],[album_type]]="single","Single","Compilation"))</f>
        <v>Single</v>
      </c>
      <c r="Y1833">
        <v>409</v>
      </c>
    </row>
    <row r="1834" spans="1:25" x14ac:dyDescent="0.3">
      <c r="A1834" s="1" t="s">
        <v>1538</v>
      </c>
      <c r="B1834" s="1">
        <v>3059</v>
      </c>
      <c r="C1834" s="1" t="s">
        <v>1539</v>
      </c>
      <c r="D1834">
        <v>12</v>
      </c>
      <c r="E1834">
        <v>72</v>
      </c>
      <c r="F1834" s="10">
        <f>spotify_data[[#This Row],[track_popularity]]/100</f>
        <v>0.72</v>
      </c>
      <c r="G1834" s="9" t="b">
        <v>0</v>
      </c>
      <c r="H1834" s="1">
        <f>+IF(spotify_data[[#This Row],[explicit]]=FALSE,0,1)</f>
        <v>0</v>
      </c>
      <c r="I1834" s="1" t="s">
        <v>887</v>
      </c>
      <c r="J1834" s="7">
        <f>MATCH(spotify_data[[#This Row],[artist_name]],spotify_data[artist_name],0)</f>
        <v>29</v>
      </c>
      <c r="K1834">
        <v>91</v>
      </c>
      <c r="L1834" s="10">
        <f>spotify_data[[#This Row],[artist_popularity]]/100</f>
        <v>0.91</v>
      </c>
      <c r="M1834">
        <v>85008100</v>
      </c>
      <c r="N1834" s="1" t="s">
        <v>888</v>
      </c>
      <c r="O1834" s="1" t="s">
        <v>1472</v>
      </c>
      <c r="P1834" s="1">
        <f>MATCH(spotify_data[[#This Row],[album_id]],spotify_data[album_id],0)</f>
        <v>29</v>
      </c>
      <c r="Q1834" s="1" t="s">
        <v>1473</v>
      </c>
      <c r="R1834" s="2">
        <v>45849</v>
      </c>
      <c r="S1834" s="7">
        <f ca="1">+TODAY()-spotify_data[[#This Row],[Fecha lanzamiento Album]]</f>
        <v>182</v>
      </c>
      <c r="T1834" s="7">
        <f ca="1">+spotify_data[[#This Row],[Antigüedad Album Dias]]/60</f>
        <v>3.0333333333333332</v>
      </c>
      <c r="U1834" s="8">
        <f ca="1">spotify_data[[#This Row],[Antigüedad Album Meses]]/12</f>
        <v>0.25277777777777777</v>
      </c>
      <c r="V1834">
        <v>21</v>
      </c>
      <c r="W1834" s="1" t="s">
        <v>20</v>
      </c>
      <c r="X1834" s="1" t="str">
        <f>+IF(spotify_data[[#This Row],[album_type]]="album","Album",IF(spotify_data[[#This Row],[album_type]]="single","Single","Compilation"))</f>
        <v>Album</v>
      </c>
      <c r="Y1834">
        <v>39</v>
      </c>
    </row>
    <row r="1835" spans="1:25" x14ac:dyDescent="0.3">
      <c r="A1835" s="1" t="s">
        <v>1581</v>
      </c>
      <c r="B1835" s="1">
        <v>2673</v>
      </c>
      <c r="C1835" s="1" t="s">
        <v>1582</v>
      </c>
      <c r="D1835">
        <v>1</v>
      </c>
      <c r="E1835">
        <v>72</v>
      </c>
      <c r="F1835" s="10">
        <f>spotify_data[[#This Row],[track_popularity]]/100</f>
        <v>0.72</v>
      </c>
      <c r="G1835" s="9" t="b">
        <v>0</v>
      </c>
      <c r="H1835" s="1">
        <f>+IF(spotify_data[[#This Row],[explicit]]=FALSE,0,1)</f>
        <v>0</v>
      </c>
      <c r="I1835" s="1" t="s">
        <v>1583</v>
      </c>
      <c r="J1835" s="7">
        <f>MATCH(spotify_data[[#This Row],[artist_name]],spotify_data[artist_name],0)</f>
        <v>1834</v>
      </c>
      <c r="K1835">
        <v>71</v>
      </c>
      <c r="L1835" s="10">
        <f>spotify_data[[#This Row],[artist_popularity]]/100</f>
        <v>0.71</v>
      </c>
      <c r="M1835">
        <v>476523</v>
      </c>
      <c r="N1835" s="1" t="s">
        <v>1584</v>
      </c>
      <c r="O1835" s="1" t="s">
        <v>1585</v>
      </c>
      <c r="P1835" s="1">
        <f>MATCH(spotify_data[[#This Row],[album_id]],spotify_data[album_id],0)</f>
        <v>1834</v>
      </c>
      <c r="Q1835" s="1" t="s">
        <v>1582</v>
      </c>
      <c r="R1835" s="2">
        <v>45835</v>
      </c>
      <c r="S1835" s="7">
        <f ca="1">+TODAY()-spotify_data[[#This Row],[Fecha lanzamiento Album]]</f>
        <v>196</v>
      </c>
      <c r="T1835" s="7">
        <f ca="1">+spotify_data[[#This Row],[Antigüedad Album Dias]]/60</f>
        <v>3.2666666666666666</v>
      </c>
      <c r="U1835" s="8">
        <f ca="1">spotify_data[[#This Row],[Antigüedad Album Meses]]/12</f>
        <v>0.2722222222222222</v>
      </c>
      <c r="V1835">
        <v>2</v>
      </c>
      <c r="W1835" s="1" t="s">
        <v>21</v>
      </c>
      <c r="X1835" s="1" t="str">
        <f>+IF(spotify_data[[#This Row],[album_type]]="album","Album",IF(spotify_data[[#This Row],[album_type]]="single","Single","Compilation"))</f>
        <v>Single</v>
      </c>
      <c r="Y1835">
        <v>295</v>
      </c>
    </row>
    <row r="1836" spans="1:25" x14ac:dyDescent="0.3">
      <c r="A1836" s="1" t="s">
        <v>1586</v>
      </c>
      <c r="B1836" s="1">
        <v>1201</v>
      </c>
      <c r="C1836" s="1" t="s">
        <v>1587</v>
      </c>
      <c r="D1836">
        <v>1</v>
      </c>
      <c r="E1836">
        <v>72</v>
      </c>
      <c r="F1836" s="10">
        <f>spotify_data[[#This Row],[track_popularity]]/100</f>
        <v>0.72</v>
      </c>
      <c r="G1836" s="9" t="b">
        <v>0</v>
      </c>
      <c r="H1836" s="1">
        <f>+IF(spotify_data[[#This Row],[explicit]]=FALSE,0,1)</f>
        <v>0</v>
      </c>
      <c r="I1836" s="1" t="s">
        <v>1588</v>
      </c>
      <c r="J1836" s="7">
        <f>MATCH(spotify_data[[#This Row],[artist_name]],spotify_data[artist_name],0)</f>
        <v>89</v>
      </c>
      <c r="K1836">
        <v>79</v>
      </c>
      <c r="L1836" s="10">
        <f>spotify_data[[#This Row],[artist_popularity]]/100</f>
        <v>0.79</v>
      </c>
      <c r="M1836">
        <v>4683168</v>
      </c>
      <c r="N1836" s="1" t="s">
        <v>23</v>
      </c>
      <c r="O1836" s="1" t="s">
        <v>1589</v>
      </c>
      <c r="P1836" s="1">
        <f>MATCH(spotify_data[[#This Row],[album_id]],spotify_data[album_id],0)</f>
        <v>1835</v>
      </c>
      <c r="Q1836" s="1" t="s">
        <v>1587</v>
      </c>
      <c r="R1836" s="2">
        <v>45835</v>
      </c>
      <c r="S1836" s="7">
        <f ca="1">+TODAY()-spotify_data[[#This Row],[Fecha lanzamiento Album]]</f>
        <v>196</v>
      </c>
      <c r="T1836" s="7">
        <f ca="1">+spotify_data[[#This Row],[Antigüedad Album Dias]]/60</f>
        <v>3.2666666666666666</v>
      </c>
      <c r="U1836" s="8">
        <f ca="1">spotify_data[[#This Row],[Antigüedad Album Meses]]/12</f>
        <v>0.2722222222222222</v>
      </c>
      <c r="V1836">
        <v>1</v>
      </c>
      <c r="W1836" s="1" t="s">
        <v>21</v>
      </c>
      <c r="X1836" s="1" t="str">
        <f>+IF(spotify_data[[#This Row],[album_type]]="album","Album",IF(spotify_data[[#This Row],[album_type]]="single","Single","Compilation"))</f>
        <v>Single</v>
      </c>
      <c r="Y1836">
        <v>33</v>
      </c>
    </row>
    <row r="1837" spans="1:25" x14ac:dyDescent="0.3">
      <c r="A1837" s="1" t="s">
        <v>1813</v>
      </c>
      <c r="B1837" s="1">
        <v>4201</v>
      </c>
      <c r="C1837" s="1" t="s">
        <v>1761</v>
      </c>
      <c r="D1837">
        <v>1</v>
      </c>
      <c r="E1837">
        <v>72</v>
      </c>
      <c r="F1837" s="10">
        <f>spotify_data[[#This Row],[track_popularity]]/100</f>
        <v>0.72</v>
      </c>
      <c r="G1837" s="9" t="b">
        <v>0</v>
      </c>
      <c r="H1837" s="1">
        <f>+IF(spotify_data[[#This Row],[explicit]]=FALSE,0,1)</f>
        <v>0</v>
      </c>
      <c r="I1837" s="1" t="s">
        <v>1737</v>
      </c>
      <c r="J1837" s="7">
        <f>MATCH(spotify_data[[#This Row],[artist_name]],spotify_data[artist_name],0)</f>
        <v>380</v>
      </c>
      <c r="K1837">
        <v>74</v>
      </c>
      <c r="L1837" s="10">
        <f>spotify_data[[#This Row],[artist_popularity]]/100</f>
        <v>0.74</v>
      </c>
      <c r="M1837">
        <v>1364231</v>
      </c>
      <c r="N1837" s="1" t="s">
        <v>23</v>
      </c>
      <c r="O1837" s="1" t="s">
        <v>1814</v>
      </c>
      <c r="P1837" s="1">
        <f>MATCH(spotify_data[[#This Row],[album_id]],spotify_data[album_id],0)</f>
        <v>1836</v>
      </c>
      <c r="Q1837" s="1" t="s">
        <v>1761</v>
      </c>
      <c r="R1837" s="2">
        <v>45807</v>
      </c>
      <c r="S1837" s="7">
        <f ca="1">+TODAY()-spotify_data[[#This Row],[Fecha lanzamiento Album]]</f>
        <v>224</v>
      </c>
      <c r="T1837" s="7">
        <f ca="1">+spotify_data[[#This Row],[Antigüedad Album Dias]]/60</f>
        <v>3.7333333333333334</v>
      </c>
      <c r="U1837" s="8">
        <f ca="1">spotify_data[[#This Row],[Antigüedad Album Meses]]/12</f>
        <v>0.31111111111111112</v>
      </c>
      <c r="V1837">
        <v>1</v>
      </c>
      <c r="W1837" s="1" t="s">
        <v>21</v>
      </c>
      <c r="X1837" s="1" t="str">
        <f>+IF(spotify_data[[#This Row],[album_type]]="album","Album",IF(spotify_data[[#This Row],[album_type]]="single","Single","Compilation"))</f>
        <v>Single</v>
      </c>
      <c r="Y1837">
        <v>305</v>
      </c>
    </row>
    <row r="1838" spans="1:25" x14ac:dyDescent="0.3">
      <c r="A1838" s="1" t="s">
        <v>1990</v>
      </c>
      <c r="B1838" s="1">
        <v>3913</v>
      </c>
      <c r="C1838" s="1" t="s">
        <v>1991</v>
      </c>
      <c r="D1838">
        <v>1</v>
      </c>
      <c r="E1838">
        <v>72</v>
      </c>
      <c r="F1838" s="10">
        <f>spotify_data[[#This Row],[track_popularity]]/100</f>
        <v>0.72</v>
      </c>
      <c r="G1838" s="9" t="b">
        <v>0</v>
      </c>
      <c r="H1838" s="1">
        <f>+IF(spotify_data[[#This Row],[explicit]]=FALSE,0,1)</f>
        <v>0</v>
      </c>
      <c r="I1838" s="1" t="s">
        <v>1348</v>
      </c>
      <c r="J1838" s="7">
        <f>MATCH(spotify_data[[#This Row],[artist_name]],spotify_data[artist_name],0)</f>
        <v>1837</v>
      </c>
      <c r="K1838">
        <v>73</v>
      </c>
      <c r="L1838" s="10">
        <f>spotify_data[[#This Row],[artist_popularity]]/100</f>
        <v>0.73</v>
      </c>
      <c r="M1838">
        <v>1180085</v>
      </c>
      <c r="N1838" s="1" t="s">
        <v>1349</v>
      </c>
      <c r="O1838" s="1" t="s">
        <v>1992</v>
      </c>
      <c r="P1838" s="1">
        <f>MATCH(spotify_data[[#This Row],[album_id]],spotify_data[album_id],0)</f>
        <v>1837</v>
      </c>
      <c r="Q1838" s="1" t="s">
        <v>1991</v>
      </c>
      <c r="R1838" s="2">
        <v>45779</v>
      </c>
      <c r="S1838" s="7">
        <f ca="1">+TODAY()-spotify_data[[#This Row],[Fecha lanzamiento Album]]</f>
        <v>252</v>
      </c>
      <c r="T1838" s="7">
        <f ca="1">+spotify_data[[#This Row],[Antigüedad Album Dias]]/60</f>
        <v>4.2</v>
      </c>
      <c r="U1838" s="8">
        <f ca="1">spotify_data[[#This Row],[Antigüedad Album Meses]]/12</f>
        <v>0.35000000000000003</v>
      </c>
      <c r="V1838">
        <v>1</v>
      </c>
      <c r="W1838" s="1" t="s">
        <v>21</v>
      </c>
      <c r="X1838" s="1" t="str">
        <f>+IF(spotify_data[[#This Row],[album_type]]="album","Album",IF(spotify_data[[#This Row],[album_type]]="single","Single","Compilation"))</f>
        <v>Single</v>
      </c>
      <c r="Y1838">
        <v>342</v>
      </c>
    </row>
    <row r="1839" spans="1:25" x14ac:dyDescent="0.3">
      <c r="A1839" s="1" t="s">
        <v>2184</v>
      </c>
      <c r="B1839" s="1">
        <v>3792</v>
      </c>
      <c r="C1839" s="1" t="s">
        <v>2181</v>
      </c>
      <c r="D1839">
        <v>15</v>
      </c>
      <c r="E1839">
        <v>72</v>
      </c>
      <c r="F1839" s="10">
        <f>spotify_data[[#This Row],[track_popularity]]/100</f>
        <v>0.72</v>
      </c>
      <c r="G1839" s="9" t="b">
        <v>0</v>
      </c>
      <c r="H1839" s="1">
        <f>+IF(spotify_data[[#This Row],[explicit]]=FALSE,0,1)</f>
        <v>0</v>
      </c>
      <c r="I1839" s="1" t="s">
        <v>2164</v>
      </c>
      <c r="J1839" s="7">
        <f>MATCH(spotify_data[[#This Row],[artist_name]],spotify_data[artist_name],0)</f>
        <v>189</v>
      </c>
      <c r="K1839">
        <v>90</v>
      </c>
      <c r="L1839" s="10">
        <f>spotify_data[[#This Row],[artist_popularity]]/100</f>
        <v>0.9</v>
      </c>
      <c r="M1839">
        <v>107374593</v>
      </c>
      <c r="N1839" s="1" t="s">
        <v>516</v>
      </c>
      <c r="O1839" s="1" t="s">
        <v>2185</v>
      </c>
      <c r="P1839" s="1">
        <f>MATCH(spotify_data[[#This Row],[album_id]],spotify_data[album_id],0)</f>
        <v>1838</v>
      </c>
      <c r="Q1839" s="1" t="s">
        <v>2186</v>
      </c>
      <c r="R1839" s="2">
        <v>45743</v>
      </c>
      <c r="S1839" s="7">
        <f ca="1">+TODAY()-spotify_data[[#This Row],[Fecha lanzamiento Album]]</f>
        <v>288</v>
      </c>
      <c r="T1839" s="7">
        <f ca="1">+spotify_data[[#This Row],[Antigüedad Album Dias]]/60</f>
        <v>4.8</v>
      </c>
      <c r="U1839" s="8">
        <f ca="1">spotify_data[[#This Row],[Antigüedad Album Meses]]/12</f>
        <v>0.39999999999999997</v>
      </c>
      <c r="V1839">
        <v>38</v>
      </c>
      <c r="W1839" s="1" t="s">
        <v>20</v>
      </c>
      <c r="X1839" s="1" t="str">
        <f>+IF(spotify_data[[#This Row],[album_type]]="album","Album",IF(spotify_data[[#This Row],[album_type]]="single","Single","Compilation"))</f>
        <v>Album</v>
      </c>
      <c r="Y1839">
        <v>33</v>
      </c>
    </row>
    <row r="1840" spans="1:25" x14ac:dyDescent="0.3">
      <c r="A1840" s="1" t="s">
        <v>2286</v>
      </c>
      <c r="B1840" s="1">
        <v>4241</v>
      </c>
      <c r="C1840" s="1" t="s">
        <v>2287</v>
      </c>
      <c r="D1840">
        <v>8</v>
      </c>
      <c r="E1840">
        <v>72</v>
      </c>
      <c r="F1840" s="10">
        <f>spotify_data[[#This Row],[track_popularity]]/100</f>
        <v>0.72</v>
      </c>
      <c r="G1840" s="9" t="b">
        <v>1</v>
      </c>
      <c r="H1840" s="1">
        <f>+IF(spotify_data[[#This Row],[explicit]]=FALSE,0,1)</f>
        <v>1</v>
      </c>
      <c r="I1840" s="1" t="s">
        <v>2255</v>
      </c>
      <c r="J1840" s="7">
        <f>MATCH(spotify_data[[#This Row],[artist_name]],spotify_data[artist_name],0)</f>
        <v>86</v>
      </c>
      <c r="K1840">
        <v>81</v>
      </c>
      <c r="L1840" s="10">
        <f>spotify_data[[#This Row],[artist_popularity]]/100</f>
        <v>0.81</v>
      </c>
      <c r="M1840">
        <v>12337033</v>
      </c>
      <c r="N1840" s="1" t="s">
        <v>273</v>
      </c>
      <c r="O1840" s="1" t="s">
        <v>2256</v>
      </c>
      <c r="P1840" s="1">
        <f>MATCH(spotify_data[[#This Row],[album_id]],spotify_data[album_id],0)</f>
        <v>86</v>
      </c>
      <c r="Q1840" s="1" t="s">
        <v>2257</v>
      </c>
      <c r="R1840" s="2">
        <v>45723</v>
      </c>
      <c r="S1840" s="7">
        <f ca="1">+TODAY()-spotify_data[[#This Row],[Fecha lanzamiento Album]]</f>
        <v>308</v>
      </c>
      <c r="T1840" s="7">
        <f ca="1">+spotify_data[[#This Row],[Antigüedad Album Dias]]/60</f>
        <v>5.1333333333333337</v>
      </c>
      <c r="U1840" s="8">
        <f ca="1">spotify_data[[#This Row],[Antigüedad Album Meses]]/12</f>
        <v>0.42777777777777781</v>
      </c>
      <c r="V1840">
        <v>15</v>
      </c>
      <c r="W1840" s="1" t="s">
        <v>20</v>
      </c>
      <c r="X1840" s="1" t="str">
        <f>+IF(spotify_data[[#This Row],[album_type]]="album","Album",IF(spotify_data[[#This Row],[album_type]]="single","Single","Compilation"))</f>
        <v>Album</v>
      </c>
      <c r="Y1840">
        <v>3</v>
      </c>
    </row>
    <row r="1841" spans="1:25" x14ac:dyDescent="0.3">
      <c r="A1841" s="1" t="s">
        <v>2451</v>
      </c>
      <c r="B1841" s="1">
        <v>6598</v>
      </c>
      <c r="C1841" s="1" t="s">
        <v>2452</v>
      </c>
      <c r="D1841">
        <v>1</v>
      </c>
      <c r="E1841">
        <v>72</v>
      </c>
      <c r="F1841" s="10">
        <f>spotify_data[[#This Row],[track_popularity]]/100</f>
        <v>0.72</v>
      </c>
      <c r="G1841" s="9" t="b">
        <v>1</v>
      </c>
      <c r="H1841" s="1">
        <f>+IF(spotify_data[[#This Row],[explicit]]=FALSE,0,1)</f>
        <v>1</v>
      </c>
      <c r="I1841" s="1" t="s">
        <v>2453</v>
      </c>
      <c r="J1841" s="7">
        <f>MATCH(spotify_data[[#This Row],[artist_name]],spotify_data[artist_name],0)</f>
        <v>1510</v>
      </c>
      <c r="K1841">
        <v>75</v>
      </c>
      <c r="L1841" s="10">
        <f>spotify_data[[#This Row],[artist_popularity]]/100</f>
        <v>0.75</v>
      </c>
      <c r="M1841">
        <v>13273537</v>
      </c>
      <c r="N1841" s="1" t="s">
        <v>273</v>
      </c>
      <c r="O1841" s="1" t="s">
        <v>2454</v>
      </c>
      <c r="P1841" s="1">
        <f>MATCH(spotify_data[[#This Row],[album_id]],spotify_data[album_id],0)</f>
        <v>1840</v>
      </c>
      <c r="Q1841" s="1" t="s">
        <v>2452</v>
      </c>
      <c r="R1841" s="2">
        <v>45694</v>
      </c>
      <c r="S1841" s="7">
        <f ca="1">+TODAY()-spotify_data[[#This Row],[Fecha lanzamiento Album]]</f>
        <v>337</v>
      </c>
      <c r="T1841" s="7">
        <f ca="1">+spotify_data[[#This Row],[Antigüedad Album Dias]]/60</f>
        <v>5.6166666666666663</v>
      </c>
      <c r="U1841" s="8">
        <f ca="1">spotify_data[[#This Row],[Antigüedad Album Meses]]/12</f>
        <v>0.4680555555555555</v>
      </c>
      <c r="V1841">
        <v>1</v>
      </c>
      <c r="W1841" s="1" t="s">
        <v>21</v>
      </c>
      <c r="X1841" s="1" t="str">
        <f>+IF(spotify_data[[#This Row],[album_type]]="album","Album",IF(spotify_data[[#This Row],[album_type]]="single","Single","Compilation"))</f>
        <v>Single</v>
      </c>
      <c r="Y1841">
        <v>385</v>
      </c>
    </row>
    <row r="1842" spans="1:25" x14ac:dyDescent="0.3">
      <c r="A1842" s="1" t="s">
        <v>3236</v>
      </c>
      <c r="B1842" s="1">
        <v>267</v>
      </c>
      <c r="C1842" s="1" t="s">
        <v>3237</v>
      </c>
      <c r="D1842">
        <v>4</v>
      </c>
      <c r="E1842">
        <v>72</v>
      </c>
      <c r="F1842" s="10">
        <f>spotify_data[[#This Row],[track_popularity]]/100</f>
        <v>0.72</v>
      </c>
      <c r="G1842" s="9" t="b">
        <v>1</v>
      </c>
      <c r="H1842" s="1">
        <f>+IF(spotify_data[[#This Row],[explicit]]=FALSE,0,1)</f>
        <v>1</v>
      </c>
      <c r="I1842" s="1" t="s">
        <v>964</v>
      </c>
      <c r="J1842" s="7">
        <f>MATCH(spotify_data[[#This Row],[artist_name]],spotify_data[artist_name],0)</f>
        <v>18</v>
      </c>
      <c r="K1842">
        <v>91</v>
      </c>
      <c r="L1842" s="10">
        <f>spotify_data[[#This Row],[artist_popularity]]/100</f>
        <v>0.91</v>
      </c>
      <c r="M1842">
        <v>26559943</v>
      </c>
      <c r="N1842" s="1" t="s">
        <v>516</v>
      </c>
      <c r="O1842" s="1" t="s">
        <v>3209</v>
      </c>
      <c r="P1842" s="1">
        <f>MATCH(spotify_data[[#This Row],[album_id]],spotify_data[album_id],0)</f>
        <v>166</v>
      </c>
      <c r="Q1842" s="1" t="s">
        <v>3210</v>
      </c>
      <c r="R1842" s="2">
        <v>45527</v>
      </c>
      <c r="S1842" s="7">
        <f ca="1">+TODAY()-spotify_data[[#This Row],[Fecha lanzamiento Album]]</f>
        <v>504</v>
      </c>
      <c r="T1842" s="7">
        <f ca="1">+spotify_data[[#This Row],[Antigüedad Album Dias]]/60</f>
        <v>8.4</v>
      </c>
      <c r="U1842" s="8">
        <f ca="1">spotify_data[[#This Row],[Antigüedad Album Meses]]/12</f>
        <v>0.70000000000000007</v>
      </c>
      <c r="V1842">
        <v>12</v>
      </c>
      <c r="W1842" s="1" t="s">
        <v>20</v>
      </c>
      <c r="X1842" s="1" t="str">
        <f>+IF(spotify_data[[#This Row],[album_type]]="album","Album",IF(spotify_data[[#This Row],[album_type]]="single","Single","Compilation"))</f>
        <v>Album</v>
      </c>
      <c r="Y1842">
        <v>363</v>
      </c>
    </row>
    <row r="1843" spans="1:25" x14ac:dyDescent="0.3">
      <c r="A1843" s="1" t="s">
        <v>3340</v>
      </c>
      <c r="B1843" s="1">
        <v>7764</v>
      </c>
      <c r="C1843" s="1" t="s">
        <v>3341</v>
      </c>
      <c r="D1843">
        <v>1</v>
      </c>
      <c r="E1843">
        <v>72</v>
      </c>
      <c r="F1843" s="10">
        <f>spotify_data[[#This Row],[track_popularity]]/100</f>
        <v>0.72</v>
      </c>
      <c r="G1843" s="9" t="b">
        <v>1</v>
      </c>
      <c r="H1843" s="1">
        <f>+IF(spotify_data[[#This Row],[explicit]]=FALSE,0,1)</f>
        <v>1</v>
      </c>
      <c r="I1843" s="1" t="s">
        <v>65</v>
      </c>
      <c r="J1843" s="7">
        <f>MATCH(spotify_data[[#This Row],[artist_name]],spotify_data[artist_name],0)</f>
        <v>1842</v>
      </c>
      <c r="K1843">
        <v>74</v>
      </c>
      <c r="L1843" s="10">
        <f>spotify_data[[#This Row],[artist_popularity]]/100</f>
        <v>0.74</v>
      </c>
      <c r="M1843">
        <v>734468</v>
      </c>
      <c r="N1843" s="1" t="s">
        <v>23</v>
      </c>
      <c r="O1843" s="1" t="s">
        <v>3342</v>
      </c>
      <c r="P1843" s="1">
        <f>MATCH(spotify_data[[#This Row],[album_id]],spotify_data[album_id],0)</f>
        <v>1842</v>
      </c>
      <c r="Q1843" s="1" t="s">
        <v>3341</v>
      </c>
      <c r="R1843" s="2">
        <v>45513</v>
      </c>
      <c r="S1843" s="7">
        <f ca="1">+TODAY()-spotify_data[[#This Row],[Fecha lanzamiento Album]]</f>
        <v>518</v>
      </c>
      <c r="T1843" s="7">
        <f ca="1">+spotify_data[[#This Row],[Antigüedad Album Dias]]/60</f>
        <v>8.6333333333333329</v>
      </c>
      <c r="U1843" s="8">
        <f ca="1">spotify_data[[#This Row],[Antigüedad Album Meses]]/12</f>
        <v>0.71944444444444444</v>
      </c>
      <c r="V1843">
        <v>1</v>
      </c>
      <c r="W1843" s="1" t="s">
        <v>21</v>
      </c>
      <c r="X1843" s="1" t="str">
        <f>+IF(spotify_data[[#This Row],[album_type]]="album","Album",IF(spotify_data[[#This Row],[album_type]]="single","Single","Compilation"))</f>
        <v>Single</v>
      </c>
      <c r="Y1843">
        <v>322</v>
      </c>
    </row>
    <row r="1844" spans="1:25" x14ac:dyDescent="0.3">
      <c r="A1844" s="1" t="s">
        <v>3585</v>
      </c>
      <c r="B1844" s="1">
        <v>5639</v>
      </c>
      <c r="C1844" s="1" t="s">
        <v>3586</v>
      </c>
      <c r="D1844">
        <v>10</v>
      </c>
      <c r="E1844">
        <v>72</v>
      </c>
      <c r="F1844" s="10">
        <f>spotify_data[[#This Row],[track_popularity]]/100</f>
        <v>0.72</v>
      </c>
      <c r="G1844" s="9" t="b">
        <v>1</v>
      </c>
      <c r="H1844" s="1">
        <f>+IF(spotify_data[[#This Row],[explicit]]=FALSE,0,1)</f>
        <v>1</v>
      </c>
      <c r="I1844" s="1" t="s">
        <v>3543</v>
      </c>
      <c r="J1844" s="7">
        <f>MATCH(spotify_data[[#This Row],[artist_name]],spotify_data[artist_name],0)</f>
        <v>1843</v>
      </c>
      <c r="K1844">
        <v>76</v>
      </c>
      <c r="L1844" s="10">
        <f>spotify_data[[#This Row],[artist_popularity]]/100</f>
        <v>0.76</v>
      </c>
      <c r="M1844">
        <v>10892928</v>
      </c>
      <c r="N1844" s="1" t="s">
        <v>23</v>
      </c>
      <c r="O1844" s="1" t="s">
        <v>3544</v>
      </c>
      <c r="P1844" s="1">
        <f>MATCH(spotify_data[[#This Row],[album_id]],spotify_data[album_id],0)</f>
        <v>1843</v>
      </c>
      <c r="Q1844" s="1" t="s">
        <v>3545</v>
      </c>
      <c r="R1844" s="2">
        <v>45471</v>
      </c>
      <c r="S1844" s="7">
        <f ca="1">+TODAY()-spotify_data[[#This Row],[Fecha lanzamiento Album]]</f>
        <v>560</v>
      </c>
      <c r="T1844" s="7">
        <f ca="1">+spotify_data[[#This Row],[Antigüedad Album Dias]]/60</f>
        <v>9.3333333333333339</v>
      </c>
      <c r="U1844" s="8">
        <f ca="1">spotify_data[[#This Row],[Antigüedad Album Meses]]/12</f>
        <v>0.77777777777777779</v>
      </c>
      <c r="V1844">
        <v>18</v>
      </c>
      <c r="W1844" s="1" t="s">
        <v>20</v>
      </c>
      <c r="X1844" s="1" t="str">
        <f>+IF(spotify_data[[#This Row],[album_type]]="album","Album",IF(spotify_data[[#This Row],[album_type]]="single","Single","Compilation"))</f>
        <v>Album</v>
      </c>
      <c r="Y1844">
        <v>261</v>
      </c>
    </row>
    <row r="1845" spans="1:25" x14ac:dyDescent="0.3">
      <c r="A1845" s="1" t="s">
        <v>3648</v>
      </c>
      <c r="B1845" s="1">
        <v>7809</v>
      </c>
      <c r="C1845" s="1" t="s">
        <v>3649</v>
      </c>
      <c r="D1845">
        <v>1</v>
      </c>
      <c r="E1845">
        <v>72</v>
      </c>
      <c r="F1845" s="10">
        <f>spotify_data[[#This Row],[track_popularity]]/100</f>
        <v>0.72</v>
      </c>
      <c r="G1845" s="9" t="b">
        <v>1</v>
      </c>
      <c r="H1845" s="1">
        <f>+IF(spotify_data[[#This Row],[explicit]]=FALSE,0,1)</f>
        <v>1</v>
      </c>
      <c r="I1845" s="1" t="s">
        <v>3650</v>
      </c>
      <c r="J1845" s="7">
        <f>MATCH(spotify_data[[#This Row],[artist_name]],spotify_data[artist_name],0)</f>
        <v>387</v>
      </c>
      <c r="K1845">
        <v>68</v>
      </c>
      <c r="L1845" s="10">
        <f>spotify_data[[#This Row],[artist_popularity]]/100</f>
        <v>0.68</v>
      </c>
      <c r="M1845">
        <v>938200</v>
      </c>
      <c r="N1845" s="1" t="s">
        <v>23</v>
      </c>
      <c r="O1845" s="1" t="s">
        <v>3651</v>
      </c>
      <c r="P1845" s="1">
        <f>MATCH(spotify_data[[#This Row],[album_id]],spotify_data[album_id],0)</f>
        <v>1844</v>
      </c>
      <c r="Q1845" s="1" t="s">
        <v>3649</v>
      </c>
      <c r="R1845" s="2">
        <v>45457</v>
      </c>
      <c r="S1845" s="7">
        <f ca="1">+TODAY()-spotify_data[[#This Row],[Fecha lanzamiento Album]]</f>
        <v>574</v>
      </c>
      <c r="T1845" s="7">
        <f ca="1">+spotify_data[[#This Row],[Antigüedad Album Dias]]/60</f>
        <v>9.5666666666666664</v>
      </c>
      <c r="U1845" s="8">
        <f ca="1">spotify_data[[#This Row],[Antigüedad Album Meses]]/12</f>
        <v>0.79722222222222217</v>
      </c>
      <c r="V1845">
        <v>1</v>
      </c>
      <c r="W1845" s="1" t="s">
        <v>21</v>
      </c>
      <c r="X1845" s="1" t="str">
        <f>+IF(spotify_data[[#This Row],[album_type]]="album","Album",IF(spotify_data[[#This Row],[album_type]]="single","Single","Compilation"))</f>
        <v>Single</v>
      </c>
      <c r="Y1845">
        <v>218</v>
      </c>
    </row>
    <row r="1846" spans="1:25" x14ac:dyDescent="0.3">
      <c r="A1846" s="1" t="s">
        <v>3946</v>
      </c>
      <c r="B1846" s="1">
        <v>2110</v>
      </c>
      <c r="C1846" s="1" t="s">
        <v>3947</v>
      </c>
      <c r="D1846">
        <v>21</v>
      </c>
      <c r="E1846">
        <v>72</v>
      </c>
      <c r="F1846" s="10">
        <f>spotify_data[[#This Row],[track_popularity]]/100</f>
        <v>0.72</v>
      </c>
      <c r="G1846" s="9" t="b">
        <v>0</v>
      </c>
      <c r="H1846" s="1">
        <f>+IF(spotify_data[[#This Row],[explicit]]=FALSE,0,1)</f>
        <v>0</v>
      </c>
      <c r="I1846" s="1" t="s">
        <v>318</v>
      </c>
      <c r="J1846" s="7">
        <f>MATCH(spotify_data[[#This Row],[artist_name]],spotify_data[artist_name],0)</f>
        <v>2</v>
      </c>
      <c r="K1846">
        <v>100</v>
      </c>
      <c r="L1846" s="10">
        <f>spotify_data[[#This Row],[artist_popularity]]/100</f>
        <v>1</v>
      </c>
      <c r="M1846">
        <v>145443567</v>
      </c>
      <c r="N1846" s="1" t="s">
        <v>319</v>
      </c>
      <c r="O1846" s="1" t="s">
        <v>3922</v>
      </c>
      <c r="P1846" s="1">
        <f>MATCH(spotify_data[[#This Row],[album_id]],spotify_data[album_id],0)</f>
        <v>1343</v>
      </c>
      <c r="Q1846" s="1" t="s">
        <v>3923</v>
      </c>
      <c r="R1846" s="2">
        <v>45401</v>
      </c>
      <c r="S1846" s="7">
        <f ca="1">+TODAY()-spotify_data[[#This Row],[Fecha lanzamiento Album]]</f>
        <v>630</v>
      </c>
      <c r="T1846" s="7">
        <f ca="1">+spotify_data[[#This Row],[Antigüedad Album Dias]]/60</f>
        <v>10.5</v>
      </c>
      <c r="U1846" s="8">
        <f ca="1">spotify_data[[#This Row],[Antigüedad Album Meses]]/12</f>
        <v>0.875</v>
      </c>
      <c r="V1846">
        <v>31</v>
      </c>
      <c r="W1846" s="1" t="s">
        <v>20</v>
      </c>
      <c r="X1846" s="1" t="str">
        <f>+IF(spotify_data[[#This Row],[album_type]]="album","Album",IF(spotify_data[[#This Row],[album_type]]="single","Single","Compilation"))</f>
        <v>Album</v>
      </c>
      <c r="Y1846">
        <v>397</v>
      </c>
    </row>
    <row r="1847" spans="1:25" x14ac:dyDescent="0.3">
      <c r="A1847" s="1" t="s">
        <v>3959</v>
      </c>
      <c r="B1847" s="1">
        <v>2135</v>
      </c>
      <c r="C1847" s="1" t="s">
        <v>3960</v>
      </c>
      <c r="D1847">
        <v>18</v>
      </c>
      <c r="E1847">
        <v>72</v>
      </c>
      <c r="F1847" s="10">
        <f>spotify_data[[#This Row],[track_popularity]]/100</f>
        <v>0.72</v>
      </c>
      <c r="G1847" s="9" t="b">
        <v>0</v>
      </c>
      <c r="H1847" s="1">
        <f>+IF(spotify_data[[#This Row],[explicit]]=FALSE,0,1)</f>
        <v>0</v>
      </c>
      <c r="I1847" s="1" t="s">
        <v>318</v>
      </c>
      <c r="J1847" s="7">
        <f>MATCH(spotify_data[[#This Row],[artist_name]],spotify_data[artist_name],0)</f>
        <v>2</v>
      </c>
      <c r="K1847">
        <v>100</v>
      </c>
      <c r="L1847" s="10">
        <f>spotify_data[[#This Row],[artist_popularity]]/100</f>
        <v>1</v>
      </c>
      <c r="M1847">
        <v>145396321</v>
      </c>
      <c r="N1847" s="1" t="s">
        <v>319</v>
      </c>
      <c r="O1847" s="1" t="s">
        <v>3922</v>
      </c>
      <c r="P1847" s="1">
        <f>MATCH(spotify_data[[#This Row],[album_id]],spotify_data[album_id],0)</f>
        <v>1343</v>
      </c>
      <c r="Q1847" s="1" t="s">
        <v>3923</v>
      </c>
      <c r="R1847" s="2">
        <v>45401</v>
      </c>
      <c r="S1847" s="7">
        <f ca="1">+TODAY()-spotify_data[[#This Row],[Fecha lanzamiento Album]]</f>
        <v>630</v>
      </c>
      <c r="T1847" s="7">
        <f ca="1">+spotify_data[[#This Row],[Antigüedad Album Dias]]/60</f>
        <v>10.5</v>
      </c>
      <c r="U1847" s="8">
        <f ca="1">spotify_data[[#This Row],[Antigüedad Album Meses]]/12</f>
        <v>0.875</v>
      </c>
      <c r="V1847">
        <v>31</v>
      </c>
      <c r="W1847" s="1" t="s">
        <v>20</v>
      </c>
      <c r="X1847" s="1" t="str">
        <f>+IF(spotify_data[[#This Row],[album_type]]="album","Album",IF(spotify_data[[#This Row],[album_type]]="single","Single","Compilation"))</f>
        <v>Album</v>
      </c>
      <c r="Y1847">
        <v>37</v>
      </c>
    </row>
    <row r="1848" spans="1:25" x14ac:dyDescent="0.3">
      <c r="A1848" s="1" t="s">
        <v>3994</v>
      </c>
      <c r="B1848" s="1">
        <v>8767</v>
      </c>
      <c r="C1848" s="1" t="s">
        <v>3995</v>
      </c>
      <c r="D1848">
        <v>1</v>
      </c>
      <c r="E1848">
        <v>72</v>
      </c>
      <c r="F1848" s="10">
        <f>spotify_data[[#This Row],[track_popularity]]/100</f>
        <v>0.72</v>
      </c>
      <c r="G1848" s="9" t="b">
        <v>0</v>
      </c>
      <c r="H1848" s="1">
        <f>+IF(spotify_data[[#This Row],[explicit]]=FALSE,0,1)</f>
        <v>0</v>
      </c>
      <c r="I1848" s="1" t="s">
        <v>318</v>
      </c>
      <c r="J1848" s="7">
        <f>MATCH(spotify_data[[#This Row],[artist_name]],spotify_data[artist_name],0)</f>
        <v>2</v>
      </c>
      <c r="K1848">
        <v>100</v>
      </c>
      <c r="L1848" s="10">
        <f>spotify_data[[#This Row],[artist_popularity]]/100</f>
        <v>1</v>
      </c>
      <c r="M1848">
        <v>145489371</v>
      </c>
      <c r="N1848" s="1" t="s">
        <v>319</v>
      </c>
      <c r="O1848" s="1" t="s">
        <v>3922</v>
      </c>
      <c r="P1848" s="1">
        <f>MATCH(spotify_data[[#This Row],[album_id]],spotify_data[album_id],0)</f>
        <v>1343</v>
      </c>
      <c r="Q1848" s="1" t="s">
        <v>3923</v>
      </c>
      <c r="R1848" s="2">
        <v>45401</v>
      </c>
      <c r="S1848" s="7">
        <f ca="1">+TODAY()-spotify_data[[#This Row],[Fecha lanzamiento Album]]</f>
        <v>630</v>
      </c>
      <c r="T1848" s="7">
        <f ca="1">+spotify_data[[#This Row],[Antigüedad Album Dias]]/60</f>
        <v>10.5</v>
      </c>
      <c r="U1848" s="8">
        <f ca="1">spotify_data[[#This Row],[Antigüedad Album Meses]]/12</f>
        <v>0.875</v>
      </c>
      <c r="V1848">
        <v>31</v>
      </c>
      <c r="W1848" s="1" t="s">
        <v>20</v>
      </c>
      <c r="X1848" s="1" t="str">
        <f>+IF(spotify_data[[#This Row],[album_type]]="album","Album",IF(spotify_data[[#This Row],[album_type]]="single","Single","Compilation"))</f>
        <v>Album</v>
      </c>
      <c r="Y1848">
        <v>381</v>
      </c>
    </row>
    <row r="1849" spans="1:25" x14ac:dyDescent="0.3">
      <c r="A1849" s="1" t="s">
        <v>4128</v>
      </c>
      <c r="B1849" s="1">
        <v>8167</v>
      </c>
      <c r="C1849" s="1" t="s">
        <v>4129</v>
      </c>
      <c r="D1849">
        <v>1</v>
      </c>
      <c r="E1849">
        <v>72</v>
      </c>
      <c r="F1849" s="10">
        <f>spotify_data[[#This Row],[track_popularity]]/100</f>
        <v>0.72</v>
      </c>
      <c r="G1849" s="9" t="b">
        <v>0</v>
      </c>
      <c r="H1849" s="1">
        <f>+IF(spotify_data[[#This Row],[explicit]]=FALSE,0,1)</f>
        <v>0</v>
      </c>
      <c r="I1849" s="1" t="s">
        <v>1376</v>
      </c>
      <c r="J1849" s="7">
        <f>MATCH(spotify_data[[#This Row],[artist_name]],spotify_data[artist_name],0)</f>
        <v>873</v>
      </c>
      <c r="K1849">
        <v>71</v>
      </c>
      <c r="L1849" s="10">
        <f>spotify_data[[#This Row],[artist_popularity]]/100</f>
        <v>0.71</v>
      </c>
      <c r="M1849">
        <v>2569728</v>
      </c>
      <c r="N1849" s="1" t="s">
        <v>23</v>
      </c>
      <c r="O1849" s="1" t="s">
        <v>4130</v>
      </c>
      <c r="P1849" s="1">
        <f>MATCH(spotify_data[[#This Row],[album_id]],spotify_data[album_id],0)</f>
        <v>1848</v>
      </c>
      <c r="Q1849" s="1" t="s">
        <v>4129</v>
      </c>
      <c r="R1849" s="2">
        <v>45380</v>
      </c>
      <c r="S1849" s="7">
        <f ca="1">+TODAY()-spotify_data[[#This Row],[Fecha lanzamiento Album]]</f>
        <v>651</v>
      </c>
      <c r="T1849" s="7">
        <f ca="1">+spotify_data[[#This Row],[Antigüedad Album Dias]]/60</f>
        <v>10.85</v>
      </c>
      <c r="U1849" s="8">
        <f ca="1">spotify_data[[#This Row],[Antigüedad Album Meses]]/12</f>
        <v>0.90416666666666667</v>
      </c>
      <c r="V1849">
        <v>4</v>
      </c>
      <c r="W1849" s="1" t="s">
        <v>21</v>
      </c>
      <c r="X1849" s="1" t="str">
        <f>+IF(spotify_data[[#This Row],[album_type]]="album","Album",IF(spotify_data[[#This Row],[album_type]]="single","Single","Compilation"))</f>
        <v>Single</v>
      </c>
      <c r="Y1849">
        <v>222</v>
      </c>
    </row>
    <row r="1850" spans="1:25" x14ac:dyDescent="0.3">
      <c r="A1850" s="1" t="s">
        <v>4218</v>
      </c>
      <c r="B1850" s="1">
        <v>1405</v>
      </c>
      <c r="C1850" s="1" t="s">
        <v>4219</v>
      </c>
      <c r="D1850">
        <v>9</v>
      </c>
      <c r="E1850">
        <v>72</v>
      </c>
      <c r="F1850" s="10">
        <f>spotify_data[[#This Row],[track_popularity]]/100</f>
        <v>0.72</v>
      </c>
      <c r="G1850" s="9" t="b">
        <v>1</v>
      </c>
      <c r="H1850" s="1">
        <f>+IF(spotify_data[[#This Row],[explicit]]=FALSE,0,1)</f>
        <v>1</v>
      </c>
      <c r="I1850" s="1" t="s">
        <v>3056</v>
      </c>
      <c r="J1850" s="7">
        <f>MATCH(spotify_data[[#This Row],[artist_name]],spotify_data[artist_name],0)</f>
        <v>389</v>
      </c>
      <c r="K1850">
        <v>88</v>
      </c>
      <c r="L1850" s="10">
        <f>spotify_data[[#This Row],[artist_popularity]]/100</f>
        <v>0.88</v>
      </c>
      <c r="M1850">
        <v>22675640</v>
      </c>
      <c r="N1850" s="1" t="s">
        <v>1366</v>
      </c>
      <c r="O1850" s="1" t="s">
        <v>4152</v>
      </c>
      <c r="P1850" s="1">
        <f>MATCH(spotify_data[[#This Row],[album_id]],spotify_data[album_id],0)</f>
        <v>389</v>
      </c>
      <c r="Q1850" s="1" t="s">
        <v>4153</v>
      </c>
      <c r="R1850" s="2">
        <v>45373</v>
      </c>
      <c r="S1850" s="7">
        <f ca="1">+TODAY()-spotify_data[[#This Row],[Fecha lanzamiento Album]]</f>
        <v>658</v>
      </c>
      <c r="T1850" s="7">
        <f ca="1">+spotify_data[[#This Row],[Antigüedad Album Dias]]/60</f>
        <v>10.966666666666667</v>
      </c>
      <c r="U1850" s="8">
        <f ca="1">spotify_data[[#This Row],[Antigüedad Album Meses]]/12</f>
        <v>0.91388888888888886</v>
      </c>
      <c r="V1850">
        <v>17</v>
      </c>
      <c r="W1850" s="1" t="s">
        <v>20</v>
      </c>
      <c r="X1850" s="1" t="str">
        <f>+IF(spotify_data[[#This Row],[album_type]]="album","Album",IF(spotify_data[[#This Row],[album_type]]="single","Single","Compilation"))</f>
        <v>Album</v>
      </c>
      <c r="Y1850">
        <v>283</v>
      </c>
    </row>
    <row r="1851" spans="1:25" x14ac:dyDescent="0.3">
      <c r="A1851" s="1" t="s">
        <v>4328</v>
      </c>
      <c r="B1851" s="1">
        <v>6730</v>
      </c>
      <c r="C1851" s="1" t="s">
        <v>4329</v>
      </c>
      <c r="D1851">
        <v>9</v>
      </c>
      <c r="E1851">
        <v>72</v>
      </c>
      <c r="F1851" s="10">
        <f>spotify_data[[#This Row],[track_popularity]]/100</f>
        <v>0.72</v>
      </c>
      <c r="G1851" s="9" t="b">
        <v>1</v>
      </c>
      <c r="H1851" s="1">
        <f>+IF(spotify_data[[#This Row],[explicit]]=FALSE,0,1)</f>
        <v>1</v>
      </c>
      <c r="I1851" s="1" t="s">
        <v>2164</v>
      </c>
      <c r="J1851" s="7">
        <f>MATCH(spotify_data[[#This Row],[artist_name]],spotify_data[artist_name],0)</f>
        <v>189</v>
      </c>
      <c r="K1851">
        <v>90</v>
      </c>
      <c r="L1851" s="10">
        <f>spotify_data[[#This Row],[artist_popularity]]/100</f>
        <v>0.9</v>
      </c>
      <c r="M1851">
        <v>107401919</v>
      </c>
      <c r="N1851" s="1" t="s">
        <v>516</v>
      </c>
      <c r="O1851" s="1" t="s">
        <v>4305</v>
      </c>
      <c r="P1851" s="1">
        <f>MATCH(spotify_data[[#This Row],[album_id]],spotify_data[album_id],0)</f>
        <v>390</v>
      </c>
      <c r="Q1851" s="1" t="s">
        <v>2168</v>
      </c>
      <c r="R1851" s="2">
        <v>45359</v>
      </c>
      <c r="S1851" s="7">
        <f ca="1">+TODAY()-spotify_data[[#This Row],[Fecha lanzamiento Album]]</f>
        <v>672</v>
      </c>
      <c r="T1851" s="7">
        <f ca="1">+spotify_data[[#This Row],[Antigüedad Album Dias]]/60</f>
        <v>11.2</v>
      </c>
      <c r="U1851" s="8">
        <f ca="1">spotify_data[[#This Row],[Antigüedad Album Meses]]/12</f>
        <v>0.93333333333333324</v>
      </c>
      <c r="V1851">
        <v>13</v>
      </c>
      <c r="W1851" s="1" t="s">
        <v>20</v>
      </c>
      <c r="X1851" s="1" t="str">
        <f>+IF(spotify_data[[#This Row],[album_type]]="album","Album",IF(spotify_data[[#This Row],[album_type]]="single","Single","Compilation"))</f>
        <v>Album</v>
      </c>
      <c r="Y1851">
        <v>358</v>
      </c>
    </row>
    <row r="1852" spans="1:25" x14ac:dyDescent="0.3">
      <c r="A1852" s="1" t="s">
        <v>4393</v>
      </c>
      <c r="B1852" s="1">
        <v>8391</v>
      </c>
      <c r="C1852" s="1" t="s">
        <v>4394</v>
      </c>
      <c r="D1852">
        <v>1</v>
      </c>
      <c r="E1852">
        <v>72</v>
      </c>
      <c r="F1852" s="10">
        <f>spotify_data[[#This Row],[track_popularity]]/100</f>
        <v>0.72</v>
      </c>
      <c r="G1852" s="9" t="b">
        <v>0</v>
      </c>
      <c r="H1852" s="1">
        <f>+IF(spotify_data[[#This Row],[explicit]]=FALSE,0,1)</f>
        <v>0</v>
      </c>
      <c r="I1852" s="1" t="s">
        <v>2050</v>
      </c>
      <c r="J1852" s="7">
        <f>MATCH(spotify_data[[#This Row],[artist_name]],spotify_data[artist_name],0)</f>
        <v>71</v>
      </c>
      <c r="K1852">
        <v>83</v>
      </c>
      <c r="L1852" s="10">
        <f>spotify_data[[#This Row],[artist_popularity]]/100</f>
        <v>0.83</v>
      </c>
      <c r="M1852">
        <v>7050520</v>
      </c>
      <c r="N1852" s="1" t="s">
        <v>23</v>
      </c>
      <c r="O1852" s="1" t="s">
        <v>4395</v>
      </c>
      <c r="P1852" s="1">
        <f>MATCH(spotify_data[[#This Row],[album_id]],spotify_data[album_id],0)</f>
        <v>1851</v>
      </c>
      <c r="Q1852" s="1" t="s">
        <v>4396</v>
      </c>
      <c r="R1852" s="2">
        <v>45345</v>
      </c>
      <c r="S1852" s="7">
        <f ca="1">+TODAY()-spotify_data[[#This Row],[Fecha lanzamiento Album]]</f>
        <v>686</v>
      </c>
      <c r="T1852" s="7">
        <f ca="1">+spotify_data[[#This Row],[Antigüedad Album Dias]]/60</f>
        <v>11.433333333333334</v>
      </c>
      <c r="U1852" s="8">
        <f ca="1">spotify_data[[#This Row],[Antigüedad Album Meses]]/12</f>
        <v>0.95277777777777783</v>
      </c>
      <c r="V1852">
        <v>6</v>
      </c>
      <c r="W1852" s="1" t="s">
        <v>21</v>
      </c>
      <c r="X1852" s="1" t="str">
        <f>+IF(spotify_data[[#This Row],[album_type]]="album","Album",IF(spotify_data[[#This Row],[album_type]]="single","Single","Compilation"))</f>
        <v>Single</v>
      </c>
      <c r="Y1852">
        <v>335</v>
      </c>
    </row>
    <row r="1853" spans="1:25" x14ac:dyDescent="0.3">
      <c r="A1853" s="1" t="s">
        <v>4520</v>
      </c>
      <c r="B1853" s="1">
        <v>3494</v>
      </c>
      <c r="C1853" s="1" t="s">
        <v>4521</v>
      </c>
      <c r="D1853">
        <v>1</v>
      </c>
      <c r="E1853">
        <v>72</v>
      </c>
      <c r="F1853" s="10">
        <f>spotify_data[[#This Row],[track_popularity]]/100</f>
        <v>0.72</v>
      </c>
      <c r="G1853" s="9" t="b">
        <v>0</v>
      </c>
      <c r="H1853" s="1">
        <f>+IF(spotify_data[[#This Row],[explicit]]=FALSE,0,1)</f>
        <v>0</v>
      </c>
      <c r="I1853" s="1" t="s">
        <v>4522</v>
      </c>
      <c r="J1853" s="7">
        <f>MATCH(spotify_data[[#This Row],[artist_name]],spotify_data[artist_name],0)</f>
        <v>799</v>
      </c>
      <c r="K1853">
        <v>69</v>
      </c>
      <c r="L1853" s="10">
        <f>spotify_data[[#This Row],[artist_popularity]]/100</f>
        <v>0.69</v>
      </c>
      <c r="M1853">
        <v>2546276</v>
      </c>
      <c r="N1853" s="1" t="s">
        <v>4523</v>
      </c>
      <c r="O1853" s="1" t="s">
        <v>4524</v>
      </c>
      <c r="P1853" s="1">
        <f>MATCH(spotify_data[[#This Row],[album_id]],spotify_data[album_id],0)</f>
        <v>1852</v>
      </c>
      <c r="Q1853" s="1" t="s">
        <v>4525</v>
      </c>
      <c r="R1853" s="2">
        <v>45317</v>
      </c>
      <c r="S1853" s="7">
        <f ca="1">+TODAY()-spotify_data[[#This Row],[Fecha lanzamiento Album]]</f>
        <v>714</v>
      </c>
      <c r="T1853" s="7">
        <f ca="1">+spotify_data[[#This Row],[Antigüedad Album Dias]]/60</f>
        <v>11.9</v>
      </c>
      <c r="U1853" s="8">
        <f ca="1">spotify_data[[#This Row],[Antigüedad Album Meses]]/12</f>
        <v>0.9916666666666667</v>
      </c>
      <c r="V1853">
        <v>1</v>
      </c>
      <c r="W1853" s="1" t="s">
        <v>21</v>
      </c>
      <c r="X1853" s="1" t="str">
        <f>+IF(spotify_data[[#This Row],[album_type]]="album","Album",IF(spotify_data[[#This Row],[album_type]]="single","Single","Compilation"))</f>
        <v>Single</v>
      </c>
      <c r="Y1853">
        <v>328</v>
      </c>
    </row>
    <row r="1854" spans="1:25" x14ac:dyDescent="0.3">
      <c r="A1854" s="1" t="s">
        <v>4607</v>
      </c>
      <c r="B1854" s="1">
        <v>5411</v>
      </c>
      <c r="C1854" s="1" t="s">
        <v>4608</v>
      </c>
      <c r="D1854">
        <v>1</v>
      </c>
      <c r="E1854">
        <v>72</v>
      </c>
      <c r="F1854" s="10">
        <f>spotify_data[[#This Row],[track_popularity]]/100</f>
        <v>0.72</v>
      </c>
      <c r="G1854" s="9" t="b">
        <v>0</v>
      </c>
      <c r="H1854" s="1">
        <f>+IF(spotify_data[[#This Row],[explicit]]=FALSE,0,1)</f>
        <v>0</v>
      </c>
      <c r="I1854" s="1" t="s">
        <v>4609</v>
      </c>
      <c r="J1854" s="7">
        <f>MATCH(spotify_data[[#This Row],[artist_name]],spotify_data[artist_name],0)</f>
        <v>1853</v>
      </c>
      <c r="K1854">
        <v>56</v>
      </c>
      <c r="L1854" s="10">
        <f>spotify_data[[#This Row],[artist_popularity]]/100</f>
        <v>0.56000000000000005</v>
      </c>
      <c r="M1854">
        <v>679601</v>
      </c>
      <c r="N1854" s="1" t="s">
        <v>4610</v>
      </c>
      <c r="O1854" s="1" t="s">
        <v>4611</v>
      </c>
      <c r="P1854" s="1">
        <f>MATCH(spotify_data[[#This Row],[album_id]],spotify_data[album_id],0)</f>
        <v>1853</v>
      </c>
      <c r="Q1854" s="1" t="s">
        <v>4608</v>
      </c>
      <c r="R1854" s="2">
        <v>45287</v>
      </c>
      <c r="S1854" s="7">
        <f ca="1">+TODAY()-spotify_data[[#This Row],[Fecha lanzamiento Album]]</f>
        <v>744</v>
      </c>
      <c r="T1854" s="7">
        <f ca="1">+spotify_data[[#This Row],[Antigüedad Album Dias]]/60</f>
        <v>12.4</v>
      </c>
      <c r="U1854" s="8">
        <f ca="1">spotify_data[[#This Row],[Antigüedad Album Meses]]/12</f>
        <v>1.0333333333333334</v>
      </c>
      <c r="V1854">
        <v>1</v>
      </c>
      <c r="W1854" s="1" t="s">
        <v>21</v>
      </c>
      <c r="X1854" s="1" t="str">
        <f>+IF(spotify_data[[#This Row],[album_type]]="album","Album",IF(spotify_data[[#This Row],[album_type]]="single","Single","Compilation"))</f>
        <v>Single</v>
      </c>
      <c r="Y1854">
        <v>438</v>
      </c>
    </row>
    <row r="1855" spans="1:25" x14ac:dyDescent="0.3">
      <c r="A1855" s="1" t="s">
        <v>4653</v>
      </c>
      <c r="B1855" s="1">
        <v>6614</v>
      </c>
      <c r="C1855" s="1" t="s">
        <v>4654</v>
      </c>
      <c r="D1855">
        <v>1</v>
      </c>
      <c r="E1855">
        <v>72</v>
      </c>
      <c r="F1855" s="10">
        <f>spotify_data[[#This Row],[track_popularity]]/100</f>
        <v>0.72</v>
      </c>
      <c r="G1855" s="9" t="b">
        <v>0</v>
      </c>
      <c r="H1855" s="1">
        <f>+IF(spotify_data[[#This Row],[explicit]]=FALSE,0,1)</f>
        <v>0</v>
      </c>
      <c r="I1855" s="1" t="s">
        <v>4655</v>
      </c>
      <c r="J1855" s="7">
        <f>MATCH(spotify_data[[#This Row],[artist_name]],spotify_data[artist_name],0)</f>
        <v>1854</v>
      </c>
      <c r="K1855">
        <v>67</v>
      </c>
      <c r="L1855" s="10">
        <f>spotify_data[[#This Row],[artist_popularity]]/100</f>
        <v>0.67</v>
      </c>
      <c r="M1855">
        <v>616853</v>
      </c>
      <c r="N1855" s="1" t="s">
        <v>3917</v>
      </c>
      <c r="O1855" s="1" t="s">
        <v>4656</v>
      </c>
      <c r="P1855" s="1">
        <f>MATCH(spotify_data[[#This Row],[album_id]],spotify_data[album_id],0)</f>
        <v>1854</v>
      </c>
      <c r="Q1855" s="1" t="s">
        <v>4654</v>
      </c>
      <c r="R1855" s="2">
        <v>45261</v>
      </c>
      <c r="S1855" s="7">
        <f ca="1">+TODAY()-spotify_data[[#This Row],[Fecha lanzamiento Album]]</f>
        <v>770</v>
      </c>
      <c r="T1855" s="7">
        <f ca="1">+spotify_data[[#This Row],[Antigüedad Album Dias]]/60</f>
        <v>12.833333333333334</v>
      </c>
      <c r="U1855" s="8">
        <f ca="1">spotify_data[[#This Row],[Antigüedad Album Meses]]/12</f>
        <v>1.0694444444444444</v>
      </c>
      <c r="V1855">
        <v>3</v>
      </c>
      <c r="W1855" s="1" t="s">
        <v>21</v>
      </c>
      <c r="X1855" s="1" t="str">
        <f>+IF(spotify_data[[#This Row],[album_type]]="album","Album",IF(spotify_data[[#This Row],[album_type]]="single","Single","Compilation"))</f>
        <v>Single</v>
      </c>
      <c r="Y1855">
        <v>172</v>
      </c>
    </row>
    <row r="1856" spans="1:25" x14ac:dyDescent="0.3">
      <c r="A1856" s="1" t="s">
        <v>4816</v>
      </c>
      <c r="B1856" s="1">
        <v>6618</v>
      </c>
      <c r="C1856" s="1" t="s">
        <v>4738</v>
      </c>
      <c r="D1856">
        <v>1</v>
      </c>
      <c r="E1856">
        <v>72</v>
      </c>
      <c r="F1856" s="10">
        <f>spotify_data[[#This Row],[track_popularity]]/100</f>
        <v>0.72</v>
      </c>
      <c r="G1856" s="9" t="b">
        <v>0</v>
      </c>
      <c r="H1856" s="1">
        <f>+IF(spotify_data[[#This Row],[explicit]]=FALSE,0,1)</f>
        <v>0</v>
      </c>
      <c r="I1856" s="1" t="s">
        <v>854</v>
      </c>
      <c r="J1856" s="7">
        <f>MATCH(spotify_data[[#This Row],[artist_name]],spotify_data[artist_name],0)</f>
        <v>127</v>
      </c>
      <c r="K1856">
        <v>84</v>
      </c>
      <c r="L1856" s="10">
        <f>spotify_data[[#This Row],[artist_popularity]]/100</f>
        <v>0.84</v>
      </c>
      <c r="M1856">
        <v>49050008</v>
      </c>
      <c r="N1856" s="1" t="s">
        <v>855</v>
      </c>
      <c r="O1856" s="1" t="s">
        <v>4817</v>
      </c>
      <c r="P1856" s="1">
        <f>MATCH(spotify_data[[#This Row],[album_id]],spotify_data[album_id],0)</f>
        <v>1855</v>
      </c>
      <c r="Q1856" s="1" t="s">
        <v>4818</v>
      </c>
      <c r="R1856" s="2">
        <v>45233</v>
      </c>
      <c r="S1856" s="7">
        <f ca="1">+TODAY()-spotify_data[[#This Row],[Fecha lanzamiento Album]]</f>
        <v>798</v>
      </c>
      <c r="T1856" s="7">
        <f ca="1">+spotify_data[[#This Row],[Antigüedad Album Dias]]/60</f>
        <v>13.3</v>
      </c>
      <c r="U1856" s="8">
        <f ca="1">spotify_data[[#This Row],[Antigüedad Album Meses]]/12</f>
        <v>1.1083333333333334</v>
      </c>
      <c r="V1856">
        <v>1</v>
      </c>
      <c r="W1856" s="1" t="s">
        <v>21</v>
      </c>
      <c r="X1856" s="1" t="str">
        <f>+IF(spotify_data[[#This Row],[album_type]]="album","Album",IF(spotify_data[[#This Row],[album_type]]="single","Single","Compilation"))</f>
        <v>Single</v>
      </c>
      <c r="Y1856">
        <v>342</v>
      </c>
    </row>
    <row r="1857" spans="1:25" x14ac:dyDescent="0.3">
      <c r="A1857" s="1" t="s">
        <v>4855</v>
      </c>
      <c r="B1857" s="1">
        <v>4764</v>
      </c>
      <c r="C1857" s="1" t="s">
        <v>4856</v>
      </c>
      <c r="D1857">
        <v>21</v>
      </c>
      <c r="E1857">
        <v>72</v>
      </c>
      <c r="F1857" s="10">
        <f>spotify_data[[#This Row],[track_popularity]]/100</f>
        <v>0.72</v>
      </c>
      <c r="G1857" s="9" t="b">
        <v>0</v>
      </c>
      <c r="H1857" s="1">
        <f>+IF(spotify_data[[#This Row],[explicit]]=FALSE,0,1)</f>
        <v>0</v>
      </c>
      <c r="I1857" s="1" t="s">
        <v>318</v>
      </c>
      <c r="J1857" s="7">
        <f>MATCH(spotify_data[[#This Row],[artist_name]],spotify_data[artist_name],0)</f>
        <v>2</v>
      </c>
      <c r="K1857">
        <v>100</v>
      </c>
      <c r="L1857" s="10">
        <f>spotify_data[[#This Row],[artist_popularity]]/100</f>
        <v>1</v>
      </c>
      <c r="M1857">
        <v>145443567</v>
      </c>
      <c r="N1857" s="1" t="s">
        <v>319</v>
      </c>
      <c r="O1857" s="1" t="s">
        <v>4843</v>
      </c>
      <c r="P1857" s="1">
        <f>MATCH(spotify_data[[#This Row],[album_id]],spotify_data[album_id],0)</f>
        <v>1348</v>
      </c>
      <c r="Q1857" s="1" t="s">
        <v>4844</v>
      </c>
      <c r="R1857" s="2">
        <v>45225</v>
      </c>
      <c r="S1857" s="7">
        <f ca="1">+TODAY()-spotify_data[[#This Row],[Fecha lanzamiento Album]]</f>
        <v>806</v>
      </c>
      <c r="T1857" s="7">
        <f ca="1">+spotify_data[[#This Row],[Antigüedad Album Dias]]/60</f>
        <v>13.433333333333334</v>
      </c>
      <c r="U1857" s="8">
        <f ca="1">spotify_data[[#This Row],[Antigüedad Album Meses]]/12</f>
        <v>1.1194444444444445</v>
      </c>
      <c r="V1857">
        <v>21</v>
      </c>
      <c r="W1857" s="1" t="s">
        <v>20</v>
      </c>
      <c r="X1857" s="1" t="str">
        <f>+IF(spotify_data[[#This Row],[album_type]]="album","Album",IF(spotify_data[[#This Row],[album_type]]="single","Single","Compilation"))</f>
        <v>Album</v>
      </c>
      <c r="Y1857">
        <v>382</v>
      </c>
    </row>
    <row r="1858" spans="1:25" x14ac:dyDescent="0.3">
      <c r="A1858" s="1" t="s">
        <v>4872</v>
      </c>
      <c r="B1858" s="1">
        <v>5738</v>
      </c>
      <c r="C1858" s="1" t="s">
        <v>4873</v>
      </c>
      <c r="D1858">
        <v>10</v>
      </c>
      <c r="E1858">
        <v>72</v>
      </c>
      <c r="F1858" s="10">
        <f>spotify_data[[#This Row],[track_popularity]]/100</f>
        <v>0.72</v>
      </c>
      <c r="G1858" s="9" t="b">
        <v>1</v>
      </c>
      <c r="H1858" s="1">
        <f>+IF(spotify_data[[#This Row],[explicit]]=FALSE,0,1)</f>
        <v>1</v>
      </c>
      <c r="I1858" s="1" t="s">
        <v>2611</v>
      </c>
      <c r="J1858" s="7">
        <f>MATCH(spotify_data[[#This Row],[artist_name]],spotify_data[artist_name],0)</f>
        <v>32</v>
      </c>
      <c r="K1858">
        <v>95</v>
      </c>
      <c r="L1858" s="10">
        <f>spotify_data[[#This Row],[artist_popularity]]/100</f>
        <v>0.95</v>
      </c>
      <c r="M1858">
        <v>102571645</v>
      </c>
      <c r="N1858" s="1" t="s">
        <v>2612</v>
      </c>
      <c r="O1858" s="1" t="s">
        <v>4874</v>
      </c>
      <c r="P1858" s="1">
        <f>MATCH(spotify_data[[#This Row],[album_id]],spotify_data[album_id],0)</f>
        <v>393</v>
      </c>
      <c r="Q1858" s="1" t="s">
        <v>4875</v>
      </c>
      <c r="R1858" s="2">
        <v>45212</v>
      </c>
      <c r="S1858" s="7">
        <f ca="1">+TODAY()-spotify_data[[#This Row],[Fecha lanzamiento Album]]</f>
        <v>819</v>
      </c>
      <c r="T1858" s="7">
        <f ca="1">+spotify_data[[#This Row],[Antigüedad Album Dias]]/60</f>
        <v>13.65</v>
      </c>
      <c r="U1858" s="8">
        <f ca="1">spotify_data[[#This Row],[Antigüedad Album Meses]]/12</f>
        <v>1.1375</v>
      </c>
      <c r="V1858">
        <v>22</v>
      </c>
      <c r="W1858" s="1" t="s">
        <v>20</v>
      </c>
      <c r="X1858" s="1" t="str">
        <f>+IF(spotify_data[[#This Row],[album_type]]="album","Album",IF(spotify_data[[#This Row],[album_type]]="single","Single","Compilation"))</f>
        <v>Album</v>
      </c>
      <c r="Y1858">
        <v>591</v>
      </c>
    </row>
    <row r="1859" spans="1:25" x14ac:dyDescent="0.3">
      <c r="A1859" s="1" t="s">
        <v>4908</v>
      </c>
      <c r="B1859" s="1">
        <v>7490</v>
      </c>
      <c r="C1859" s="1" t="s">
        <v>4909</v>
      </c>
      <c r="D1859">
        <v>4</v>
      </c>
      <c r="E1859">
        <v>72</v>
      </c>
      <c r="F1859" s="10">
        <f>spotify_data[[#This Row],[track_popularity]]/100</f>
        <v>0.72</v>
      </c>
      <c r="G1859" s="9" t="b">
        <v>1</v>
      </c>
      <c r="H1859" s="1">
        <f>+IF(spotify_data[[#This Row],[explicit]]=FALSE,0,1)</f>
        <v>1</v>
      </c>
      <c r="I1859" s="1" t="s">
        <v>2611</v>
      </c>
      <c r="J1859" s="7">
        <f>MATCH(spotify_data[[#This Row],[artist_name]],spotify_data[artist_name],0)</f>
        <v>32</v>
      </c>
      <c r="K1859">
        <v>95</v>
      </c>
      <c r="L1859" s="10">
        <f>spotify_data[[#This Row],[artist_popularity]]/100</f>
        <v>0.95</v>
      </c>
      <c r="M1859">
        <v>102500980</v>
      </c>
      <c r="N1859" s="1" t="s">
        <v>2612</v>
      </c>
      <c r="O1859" s="1" t="s">
        <v>4874</v>
      </c>
      <c r="P1859" s="1">
        <f>MATCH(spotify_data[[#This Row],[album_id]],spotify_data[album_id],0)</f>
        <v>393</v>
      </c>
      <c r="Q1859" s="1" t="s">
        <v>4875</v>
      </c>
      <c r="R1859" s="2">
        <v>45212</v>
      </c>
      <c r="S1859" s="7">
        <f ca="1">+TODAY()-spotify_data[[#This Row],[Fecha lanzamiento Album]]</f>
        <v>819</v>
      </c>
      <c r="T1859" s="7">
        <f ca="1">+spotify_data[[#This Row],[Antigüedad Album Dias]]/60</f>
        <v>13.65</v>
      </c>
      <c r="U1859" s="8">
        <f ca="1">spotify_data[[#This Row],[Antigüedad Album Meses]]/12</f>
        <v>1.1375</v>
      </c>
      <c r="V1859">
        <v>22</v>
      </c>
      <c r="W1859" s="1" t="s">
        <v>20</v>
      </c>
      <c r="X1859" s="1" t="str">
        <f>+IF(spotify_data[[#This Row],[album_type]]="album","Album",IF(spotify_data[[#This Row],[album_type]]="single","Single","Compilation"))</f>
        <v>Album</v>
      </c>
      <c r="Y1859">
        <v>346</v>
      </c>
    </row>
    <row r="1860" spans="1:25" x14ac:dyDescent="0.3">
      <c r="A1860" s="1" t="s">
        <v>4916</v>
      </c>
      <c r="B1860" s="1">
        <v>7157</v>
      </c>
      <c r="C1860" s="1" t="s">
        <v>4917</v>
      </c>
      <c r="D1860">
        <v>5</v>
      </c>
      <c r="E1860">
        <v>72</v>
      </c>
      <c r="F1860" s="10">
        <f>spotify_data[[#This Row],[track_popularity]]/100</f>
        <v>0.72</v>
      </c>
      <c r="G1860" s="9" t="b">
        <v>1</v>
      </c>
      <c r="H1860" s="1">
        <f>+IF(spotify_data[[#This Row],[explicit]]=FALSE,0,1)</f>
        <v>1</v>
      </c>
      <c r="I1860" s="1" t="s">
        <v>2611</v>
      </c>
      <c r="J1860" s="7">
        <f>MATCH(spotify_data[[#This Row],[artist_name]],spotify_data[artist_name],0)</f>
        <v>32</v>
      </c>
      <c r="K1860">
        <v>95</v>
      </c>
      <c r="L1860" s="10">
        <f>spotify_data[[#This Row],[artist_popularity]]/100</f>
        <v>0.95</v>
      </c>
      <c r="M1860">
        <v>102536542</v>
      </c>
      <c r="N1860" s="1" t="s">
        <v>2612</v>
      </c>
      <c r="O1860" s="1" t="s">
        <v>4874</v>
      </c>
      <c r="P1860" s="1">
        <f>MATCH(spotify_data[[#This Row],[album_id]],spotify_data[album_id],0)</f>
        <v>393</v>
      </c>
      <c r="Q1860" s="1" t="s">
        <v>4875</v>
      </c>
      <c r="R1860" s="2">
        <v>45212</v>
      </c>
      <c r="S1860" s="7">
        <f ca="1">+TODAY()-spotify_data[[#This Row],[Fecha lanzamiento Album]]</f>
        <v>819</v>
      </c>
      <c r="T1860" s="7">
        <f ca="1">+spotify_data[[#This Row],[Antigüedad Album Dias]]/60</f>
        <v>13.65</v>
      </c>
      <c r="U1860" s="8">
        <f ca="1">spotify_data[[#This Row],[Antigüedad Album Meses]]/12</f>
        <v>1.1375</v>
      </c>
      <c r="V1860">
        <v>22</v>
      </c>
      <c r="W1860" s="1" t="s">
        <v>20</v>
      </c>
      <c r="X1860" s="1" t="str">
        <f>+IF(spotify_data[[#This Row],[album_type]]="album","Album",IF(spotify_data[[#This Row],[album_type]]="single","Single","Compilation"))</f>
        <v>Album</v>
      </c>
      <c r="Y1860">
        <v>315</v>
      </c>
    </row>
    <row r="1861" spans="1:25" x14ac:dyDescent="0.3">
      <c r="A1861" s="1" t="s">
        <v>4942</v>
      </c>
      <c r="B1861" s="1">
        <v>7781</v>
      </c>
      <c r="C1861" s="1" t="s">
        <v>4943</v>
      </c>
      <c r="D1861">
        <v>6</v>
      </c>
      <c r="E1861">
        <v>72</v>
      </c>
      <c r="F1861" s="10">
        <f>spotify_data[[#This Row],[track_popularity]]/100</f>
        <v>0.72</v>
      </c>
      <c r="G1861" s="9" t="b">
        <v>1</v>
      </c>
      <c r="H1861" s="1">
        <f>+IF(spotify_data[[#This Row],[explicit]]=FALSE,0,1)</f>
        <v>1</v>
      </c>
      <c r="I1861" s="1" t="s">
        <v>1365</v>
      </c>
      <c r="J1861" s="7">
        <f>MATCH(spotify_data[[#This Row],[artist_name]],spotify_data[artist_name],0)</f>
        <v>164</v>
      </c>
      <c r="K1861">
        <v>95</v>
      </c>
      <c r="L1861" s="10">
        <f>spotify_data[[#This Row],[artist_popularity]]/100</f>
        <v>0.95</v>
      </c>
      <c r="M1861">
        <v>103039388</v>
      </c>
      <c r="N1861" s="1" t="s">
        <v>1366</v>
      </c>
      <c r="O1861" s="1" t="s">
        <v>4936</v>
      </c>
      <c r="P1861" s="1">
        <f>MATCH(spotify_data[[#This Row],[album_id]],spotify_data[album_id],0)</f>
        <v>863</v>
      </c>
      <c r="Q1861" s="1" t="s">
        <v>4937</v>
      </c>
      <c r="R1861" s="2">
        <v>45205</v>
      </c>
      <c r="S1861" s="7">
        <f ca="1">+TODAY()-spotify_data[[#This Row],[Fecha lanzamiento Album]]</f>
        <v>826</v>
      </c>
      <c r="T1861" s="7">
        <f ca="1">+spotify_data[[#This Row],[Antigüedad Album Dias]]/60</f>
        <v>13.766666666666667</v>
      </c>
      <c r="U1861" s="8">
        <f ca="1">spotify_data[[#This Row],[Antigüedad Album Meses]]/12</f>
        <v>1.1472222222222224</v>
      </c>
      <c r="V1861">
        <v>23</v>
      </c>
      <c r="W1861" s="1" t="s">
        <v>20</v>
      </c>
      <c r="X1861" s="1" t="str">
        <f>+IF(spotify_data[[#This Row],[album_type]]="album","Album",IF(spotify_data[[#This Row],[album_type]]="single","Single","Compilation"))</f>
        <v>Album</v>
      </c>
      <c r="Y1861">
        <v>412</v>
      </c>
    </row>
    <row r="1862" spans="1:25" x14ac:dyDescent="0.3">
      <c r="A1862" s="1" t="s">
        <v>4984</v>
      </c>
      <c r="B1862" s="1">
        <v>3832</v>
      </c>
      <c r="C1862" s="1" t="s">
        <v>4985</v>
      </c>
      <c r="D1862">
        <v>1</v>
      </c>
      <c r="E1862">
        <v>72</v>
      </c>
      <c r="F1862" s="10">
        <f>spotify_data[[#This Row],[track_popularity]]/100</f>
        <v>0.72</v>
      </c>
      <c r="G1862" s="9" t="b">
        <v>0</v>
      </c>
      <c r="H1862" s="1">
        <f>+IF(spotify_data[[#This Row],[explicit]]=FALSE,0,1)</f>
        <v>0</v>
      </c>
      <c r="I1862" s="1" t="s">
        <v>4986</v>
      </c>
      <c r="J1862" s="7">
        <f>MATCH(spotify_data[[#This Row],[artist_name]],spotify_data[artist_name],0)</f>
        <v>98</v>
      </c>
      <c r="K1862">
        <v>76</v>
      </c>
      <c r="L1862" s="10">
        <f>spotify_data[[#This Row],[artist_popularity]]/100</f>
        <v>0.76</v>
      </c>
      <c r="M1862">
        <v>4309419</v>
      </c>
      <c r="N1862" s="1" t="s">
        <v>23</v>
      </c>
      <c r="O1862" s="1" t="s">
        <v>4987</v>
      </c>
      <c r="P1862" s="1">
        <f>MATCH(spotify_data[[#This Row],[album_id]],spotify_data[album_id],0)</f>
        <v>1861</v>
      </c>
      <c r="Q1862" s="1" t="s">
        <v>4985</v>
      </c>
      <c r="R1862" s="2">
        <v>45191</v>
      </c>
      <c r="S1862" s="7">
        <f ca="1">+TODAY()-spotify_data[[#This Row],[Fecha lanzamiento Album]]</f>
        <v>840</v>
      </c>
      <c r="T1862" s="7">
        <f ca="1">+spotify_data[[#This Row],[Antigüedad Album Dias]]/60</f>
        <v>14</v>
      </c>
      <c r="U1862" s="8">
        <f ca="1">spotify_data[[#This Row],[Antigüedad Album Meses]]/12</f>
        <v>1.1666666666666667</v>
      </c>
      <c r="V1862">
        <v>1</v>
      </c>
      <c r="W1862" s="1" t="s">
        <v>21</v>
      </c>
      <c r="X1862" s="1" t="str">
        <f>+IF(spotify_data[[#This Row],[album_type]]="album","Album",IF(spotify_data[[#This Row],[album_type]]="single","Single","Compilation"))</f>
        <v>Single</v>
      </c>
      <c r="Y1862">
        <v>369</v>
      </c>
    </row>
    <row r="1863" spans="1:25" x14ac:dyDescent="0.3">
      <c r="A1863" s="1" t="s">
        <v>4999</v>
      </c>
      <c r="B1863" s="1">
        <v>1403</v>
      </c>
      <c r="C1863" s="1" t="s">
        <v>5000</v>
      </c>
      <c r="D1863">
        <v>12</v>
      </c>
      <c r="E1863">
        <v>72</v>
      </c>
      <c r="F1863" s="10">
        <f>spotify_data[[#This Row],[track_popularity]]/100</f>
        <v>0.72</v>
      </c>
      <c r="G1863" s="9" t="b">
        <v>1</v>
      </c>
      <c r="H1863" s="1">
        <f>+IF(spotify_data[[#This Row],[explicit]]=FALSE,0,1)</f>
        <v>1</v>
      </c>
      <c r="I1863" s="1" t="s">
        <v>1321</v>
      </c>
      <c r="J1863" s="7">
        <f>MATCH(spotify_data[[#This Row],[artist_name]],spotify_data[artist_name],0)</f>
        <v>54</v>
      </c>
      <c r="K1863">
        <v>82</v>
      </c>
      <c r="L1863" s="10">
        <f>spotify_data[[#This Row],[artist_popularity]]/100</f>
        <v>0.82</v>
      </c>
      <c r="M1863">
        <v>7299563</v>
      </c>
      <c r="N1863" s="1" t="s">
        <v>23</v>
      </c>
      <c r="O1863" s="1" t="s">
        <v>4970</v>
      </c>
      <c r="P1863" s="1">
        <f>MATCH(spotify_data[[#This Row],[album_id]],spotify_data[album_id],0)</f>
        <v>232</v>
      </c>
      <c r="Q1863" s="1" t="s">
        <v>4971</v>
      </c>
      <c r="R1863" s="2">
        <v>45191</v>
      </c>
      <c r="S1863" s="7">
        <f ca="1">+TODAY()-spotify_data[[#This Row],[Fecha lanzamiento Album]]</f>
        <v>840</v>
      </c>
      <c r="T1863" s="7">
        <f ca="1">+spotify_data[[#This Row],[Antigüedad Album Dias]]/60</f>
        <v>14</v>
      </c>
      <c r="U1863" s="8">
        <f ca="1">spotify_data[[#This Row],[Antigüedad Album Meses]]/12</f>
        <v>1.1666666666666667</v>
      </c>
      <c r="V1863">
        <v>14</v>
      </c>
      <c r="W1863" s="1" t="s">
        <v>20</v>
      </c>
      <c r="X1863" s="1" t="str">
        <f>+IF(spotify_data[[#This Row],[album_type]]="album","Album",IF(spotify_data[[#This Row],[album_type]]="single","Single","Compilation"))</f>
        <v>Album</v>
      </c>
      <c r="Y1863">
        <v>351</v>
      </c>
    </row>
    <row r="1864" spans="1:25" x14ac:dyDescent="0.3">
      <c r="A1864" s="1" t="s">
        <v>5033</v>
      </c>
      <c r="B1864" s="1">
        <v>4291</v>
      </c>
      <c r="C1864" s="1" t="s">
        <v>5034</v>
      </c>
      <c r="D1864">
        <v>7</v>
      </c>
      <c r="E1864">
        <v>72</v>
      </c>
      <c r="F1864" s="10">
        <f>spotify_data[[#This Row],[track_popularity]]/100</f>
        <v>0.72</v>
      </c>
      <c r="G1864" s="9" t="b">
        <v>1</v>
      </c>
      <c r="H1864" s="1">
        <f>+IF(spotify_data[[#This Row],[explicit]]=FALSE,0,1)</f>
        <v>1</v>
      </c>
      <c r="I1864" s="1" t="s">
        <v>5035</v>
      </c>
      <c r="J1864" s="7">
        <f>MATCH(spotify_data[[#This Row],[artist_name]],spotify_data[artist_name],0)</f>
        <v>1863</v>
      </c>
      <c r="K1864">
        <v>70</v>
      </c>
      <c r="L1864" s="10">
        <f>spotify_data[[#This Row],[artist_popularity]]/100</f>
        <v>0.7</v>
      </c>
      <c r="M1864">
        <v>2542055</v>
      </c>
      <c r="N1864" s="1" t="s">
        <v>5036</v>
      </c>
      <c r="O1864" s="1" t="s">
        <v>5037</v>
      </c>
      <c r="P1864" s="1">
        <f>MATCH(spotify_data[[#This Row],[album_id]],spotify_data[album_id],0)</f>
        <v>1863</v>
      </c>
      <c r="Q1864" s="1" t="s">
        <v>5038</v>
      </c>
      <c r="R1864" s="2">
        <v>45184</v>
      </c>
      <c r="S1864" s="7">
        <f ca="1">+TODAY()-spotify_data[[#This Row],[Fecha lanzamiento Album]]</f>
        <v>847</v>
      </c>
      <c r="T1864" s="7">
        <f ca="1">+spotify_data[[#This Row],[Antigüedad Album Dias]]/60</f>
        <v>14.116666666666667</v>
      </c>
      <c r="U1864" s="8">
        <f ca="1">spotify_data[[#This Row],[Antigüedad Album Meses]]/12</f>
        <v>1.1763888888888889</v>
      </c>
      <c r="V1864">
        <v>18</v>
      </c>
      <c r="W1864" s="1" t="s">
        <v>20</v>
      </c>
      <c r="X1864" s="1" t="str">
        <f>+IF(spotify_data[[#This Row],[album_type]]="album","Album",IF(spotify_data[[#This Row],[album_type]]="single","Single","Compilation"))</f>
        <v>Album</v>
      </c>
      <c r="Y1864">
        <v>248</v>
      </c>
    </row>
    <row r="1865" spans="1:25" x14ac:dyDescent="0.3">
      <c r="A1865" s="1" t="s">
        <v>5565</v>
      </c>
      <c r="B1865" s="1">
        <v>7316</v>
      </c>
      <c r="C1865" s="1" t="s">
        <v>5566</v>
      </c>
      <c r="D1865">
        <v>22</v>
      </c>
      <c r="E1865">
        <v>72</v>
      </c>
      <c r="F1865" s="10">
        <f>spotify_data[[#This Row],[track_popularity]]/100</f>
        <v>0.72</v>
      </c>
      <c r="G1865" s="9" t="b">
        <v>1</v>
      </c>
      <c r="H1865" s="1">
        <f>+IF(spotify_data[[#This Row],[explicit]]=FALSE,0,1)</f>
        <v>1</v>
      </c>
      <c r="I1865" s="1" t="s">
        <v>318</v>
      </c>
      <c r="J1865" s="7">
        <f>MATCH(spotify_data[[#This Row],[artist_name]],spotify_data[artist_name],0)</f>
        <v>2</v>
      </c>
      <c r="K1865">
        <v>100</v>
      </c>
      <c r="L1865" s="10">
        <f>spotify_data[[#This Row],[artist_popularity]]/100</f>
        <v>1</v>
      </c>
      <c r="M1865">
        <v>145396321</v>
      </c>
      <c r="N1865" s="1" t="s">
        <v>319</v>
      </c>
      <c r="O1865" s="1" t="s">
        <v>5567</v>
      </c>
      <c r="P1865" s="1">
        <f>MATCH(spotify_data[[#This Row],[album_id]],spotify_data[album_id],0)</f>
        <v>1864</v>
      </c>
      <c r="Q1865" s="1" t="s">
        <v>5568</v>
      </c>
      <c r="R1865" s="2">
        <v>45072</v>
      </c>
      <c r="S1865" s="7">
        <f ca="1">+TODAY()-spotify_data[[#This Row],[Fecha lanzamiento Album]]</f>
        <v>959</v>
      </c>
      <c r="T1865" s="7">
        <f ca="1">+spotify_data[[#This Row],[Antigüedad Album Dias]]/60</f>
        <v>15.983333333333333</v>
      </c>
      <c r="U1865" s="8">
        <f ca="1">spotify_data[[#This Row],[Antigüedad Album Meses]]/12</f>
        <v>1.3319444444444444</v>
      </c>
      <c r="V1865">
        <v>23</v>
      </c>
      <c r="W1865" s="1" t="s">
        <v>20</v>
      </c>
      <c r="X1865" s="1" t="str">
        <f>+IF(spotify_data[[#This Row],[album_type]]="album","Album",IF(spotify_data[[#This Row],[album_type]]="single","Single","Compilation"))</f>
        <v>Album</v>
      </c>
      <c r="Y1865">
        <v>383</v>
      </c>
    </row>
    <row r="1866" spans="1:25" x14ac:dyDescent="0.3">
      <c r="A1866" s="1" t="s">
        <v>5593</v>
      </c>
      <c r="B1866" s="1">
        <v>7540</v>
      </c>
      <c r="C1866" s="1" t="s">
        <v>5594</v>
      </c>
      <c r="D1866">
        <v>1</v>
      </c>
      <c r="E1866">
        <v>72</v>
      </c>
      <c r="F1866" s="10">
        <f>spotify_data[[#This Row],[track_popularity]]/100</f>
        <v>0.72</v>
      </c>
      <c r="G1866" s="9" t="b">
        <v>0</v>
      </c>
      <c r="H1866" s="1">
        <f>+IF(spotify_data[[#This Row],[explicit]]=FALSE,0,1)</f>
        <v>0</v>
      </c>
      <c r="I1866" s="1" t="s">
        <v>1560</v>
      </c>
      <c r="J1866" s="7">
        <f>MATCH(spotify_data[[#This Row],[artist_name]],spotify_data[artist_name],0)</f>
        <v>132</v>
      </c>
      <c r="K1866">
        <v>79</v>
      </c>
      <c r="L1866" s="10">
        <f>spotify_data[[#This Row],[artist_popularity]]/100</f>
        <v>0.79</v>
      </c>
      <c r="M1866">
        <v>14043382</v>
      </c>
      <c r="N1866" s="1" t="s">
        <v>831</v>
      </c>
      <c r="O1866" s="1" t="s">
        <v>5595</v>
      </c>
      <c r="P1866" s="1">
        <f>MATCH(spotify_data[[#This Row],[album_id]],spotify_data[album_id],0)</f>
        <v>1865</v>
      </c>
      <c r="Q1866" s="1" t="s">
        <v>5596</v>
      </c>
      <c r="R1866" s="2">
        <v>45065</v>
      </c>
      <c r="S1866" s="7">
        <f ca="1">+TODAY()-spotify_data[[#This Row],[Fecha lanzamiento Album]]</f>
        <v>966</v>
      </c>
      <c r="T1866" s="7">
        <f ca="1">+spotify_data[[#This Row],[Antigüedad Album Dias]]/60</f>
        <v>16.100000000000001</v>
      </c>
      <c r="U1866" s="8">
        <f ca="1">spotify_data[[#This Row],[Antigüedad Album Meses]]/12</f>
        <v>1.3416666666666668</v>
      </c>
      <c r="V1866">
        <v>12</v>
      </c>
      <c r="W1866" s="1" t="s">
        <v>20</v>
      </c>
      <c r="X1866" s="1" t="str">
        <f>+IF(spotify_data[[#This Row],[album_type]]="album","Album",IF(spotify_data[[#This Row],[album_type]]="single","Single","Compilation"))</f>
        <v>Album</v>
      </c>
      <c r="Y1866">
        <v>339</v>
      </c>
    </row>
    <row r="1867" spans="1:25" x14ac:dyDescent="0.3">
      <c r="A1867" s="1" t="s">
        <v>5753</v>
      </c>
      <c r="B1867" s="1">
        <v>3671</v>
      </c>
      <c r="C1867" s="1" t="s">
        <v>5754</v>
      </c>
      <c r="D1867">
        <v>1</v>
      </c>
      <c r="E1867">
        <v>72</v>
      </c>
      <c r="F1867" s="10">
        <f>spotify_data[[#This Row],[track_popularity]]/100</f>
        <v>0.72</v>
      </c>
      <c r="G1867" s="9" t="b">
        <v>1</v>
      </c>
      <c r="H1867" s="1">
        <f>+IF(spotify_data[[#This Row],[explicit]]=FALSE,0,1)</f>
        <v>1</v>
      </c>
      <c r="I1867" s="1" t="s">
        <v>1365</v>
      </c>
      <c r="J1867" s="7">
        <f>MATCH(spotify_data[[#This Row],[artist_name]],spotify_data[artist_name],0)</f>
        <v>164</v>
      </c>
      <c r="K1867">
        <v>95</v>
      </c>
      <c r="L1867" s="10">
        <f>spotify_data[[#This Row],[artist_popularity]]/100</f>
        <v>0.95</v>
      </c>
      <c r="M1867">
        <v>103067383</v>
      </c>
      <c r="N1867" s="1" t="s">
        <v>1366</v>
      </c>
      <c r="O1867" s="1" t="s">
        <v>5755</v>
      </c>
      <c r="P1867" s="1">
        <f>MATCH(spotify_data[[#This Row],[album_id]],spotify_data[album_id],0)</f>
        <v>1866</v>
      </c>
      <c r="Q1867" s="1" t="s">
        <v>5754</v>
      </c>
      <c r="R1867" s="2">
        <v>45023</v>
      </c>
      <c r="S1867" s="7">
        <f ca="1">+TODAY()-spotify_data[[#This Row],[Fecha lanzamiento Album]]</f>
        <v>1008</v>
      </c>
      <c r="T1867" s="7">
        <f ca="1">+spotify_data[[#This Row],[Antigüedad Album Dias]]/60</f>
        <v>16.8</v>
      </c>
      <c r="U1867" s="8">
        <f ca="1">spotify_data[[#This Row],[Antigüedad Album Meses]]/12</f>
        <v>1.4000000000000001</v>
      </c>
      <c r="V1867">
        <v>1</v>
      </c>
      <c r="W1867" s="1" t="s">
        <v>21</v>
      </c>
      <c r="X1867" s="1" t="str">
        <f>+IF(spotify_data[[#This Row],[album_type]]="album","Album",IF(spotify_data[[#This Row],[album_type]]="single","Single","Compilation"))</f>
        <v>Single</v>
      </c>
      <c r="Y1867">
        <v>453</v>
      </c>
    </row>
    <row r="1868" spans="1:25" x14ac:dyDescent="0.3">
      <c r="A1868" s="1" t="s">
        <v>5858</v>
      </c>
      <c r="B1868" s="1">
        <v>4579</v>
      </c>
      <c r="C1868" s="1" t="s">
        <v>5859</v>
      </c>
      <c r="D1868">
        <v>2</v>
      </c>
      <c r="E1868">
        <v>72</v>
      </c>
      <c r="F1868" s="10">
        <f>spotify_data[[#This Row],[track_popularity]]/100</f>
        <v>0.72</v>
      </c>
      <c r="G1868" s="9" t="b">
        <v>1</v>
      </c>
      <c r="H1868" s="1">
        <f>+IF(spotify_data[[#This Row],[explicit]]=FALSE,0,1)</f>
        <v>1</v>
      </c>
      <c r="I1868" s="1" t="s">
        <v>2231</v>
      </c>
      <c r="J1868" s="7">
        <f>MATCH(spotify_data[[#This Row],[artist_name]],spotify_data[artist_name],0)</f>
        <v>721</v>
      </c>
      <c r="K1868">
        <v>76</v>
      </c>
      <c r="L1868" s="10">
        <f>spotify_data[[#This Row],[artist_popularity]]/100</f>
        <v>0.76</v>
      </c>
      <c r="M1868">
        <v>3229233</v>
      </c>
      <c r="N1868" s="1" t="s">
        <v>23</v>
      </c>
      <c r="O1868" s="1" t="s">
        <v>5860</v>
      </c>
      <c r="P1868" s="1">
        <f>MATCH(spotify_data[[#This Row],[album_id]],spotify_data[album_id],0)</f>
        <v>1867</v>
      </c>
      <c r="Q1868" s="1" t="s">
        <v>5861</v>
      </c>
      <c r="R1868" s="2">
        <v>45002</v>
      </c>
      <c r="S1868" s="7">
        <f ca="1">+TODAY()-spotify_data[[#This Row],[Fecha lanzamiento Album]]</f>
        <v>1029</v>
      </c>
      <c r="T1868" s="7">
        <f ca="1">+spotify_data[[#This Row],[Antigüedad Album Dias]]/60</f>
        <v>17.149999999999999</v>
      </c>
      <c r="U1868" s="8">
        <f ca="1">spotify_data[[#This Row],[Antigüedad Album Meses]]/12</f>
        <v>1.4291666666666665</v>
      </c>
      <c r="V1868">
        <v>6</v>
      </c>
      <c r="W1868" s="1" t="s">
        <v>21</v>
      </c>
      <c r="X1868" s="1" t="str">
        <f>+IF(spotify_data[[#This Row],[album_type]]="album","Album",IF(spotify_data[[#This Row],[album_type]]="single","Single","Compilation"))</f>
        <v>Single</v>
      </c>
      <c r="Y1868">
        <v>316</v>
      </c>
    </row>
    <row r="1869" spans="1:25" x14ac:dyDescent="0.3">
      <c r="A1869" s="1" t="s">
        <v>5957</v>
      </c>
      <c r="B1869" s="1">
        <v>2417</v>
      </c>
      <c r="C1869" s="1" t="s">
        <v>5958</v>
      </c>
      <c r="D1869">
        <v>1</v>
      </c>
      <c r="E1869">
        <v>72</v>
      </c>
      <c r="F1869" s="10">
        <f>spotify_data[[#This Row],[track_popularity]]/100</f>
        <v>0.72</v>
      </c>
      <c r="G1869" s="9" t="b">
        <v>0</v>
      </c>
      <c r="H1869" s="1">
        <f>+IF(spotify_data[[#This Row],[explicit]]=FALSE,0,1)</f>
        <v>0</v>
      </c>
      <c r="I1869" s="1" t="s">
        <v>2459</v>
      </c>
      <c r="J1869" s="7">
        <f>MATCH(spotify_data[[#This Row],[artist_name]],spotify_data[artist_name],0)</f>
        <v>35</v>
      </c>
      <c r="K1869">
        <v>93</v>
      </c>
      <c r="L1869" s="10">
        <f>spotify_data[[#This Row],[artist_popularity]]/100</f>
        <v>0.93</v>
      </c>
      <c r="M1869">
        <v>112957721</v>
      </c>
      <c r="N1869" s="1" t="s">
        <v>2460</v>
      </c>
      <c r="O1869" s="1" t="s">
        <v>5959</v>
      </c>
      <c r="P1869" s="1">
        <f>MATCH(spotify_data[[#This Row],[album_id]],spotify_data[album_id],0)</f>
        <v>1868</v>
      </c>
      <c r="Q1869" s="1" t="s">
        <v>5960</v>
      </c>
      <c r="R1869" s="2">
        <v>44981</v>
      </c>
      <c r="S1869" s="7">
        <f ca="1">+TODAY()-spotify_data[[#This Row],[Fecha lanzamiento Album]]</f>
        <v>1050</v>
      </c>
      <c r="T1869" s="7">
        <f ca="1">+spotify_data[[#This Row],[Antigüedad Album Dias]]/60</f>
        <v>17.5</v>
      </c>
      <c r="U1869" s="8">
        <f ca="1">spotify_data[[#This Row],[Antigüedad Album Meses]]/12</f>
        <v>1.4583333333333333</v>
      </c>
      <c r="V1869">
        <v>1</v>
      </c>
      <c r="W1869" s="1" t="s">
        <v>21</v>
      </c>
      <c r="X1869" s="1" t="str">
        <f>+IF(spotify_data[[#This Row],[album_type]]="album","Album",IF(spotify_data[[#This Row],[album_type]]="single","Single","Compilation"))</f>
        <v>Single</v>
      </c>
      <c r="Y1869">
        <v>388</v>
      </c>
    </row>
    <row r="1870" spans="1:25" x14ac:dyDescent="0.3">
      <c r="A1870" s="1" t="s">
        <v>6023</v>
      </c>
      <c r="B1870" s="1">
        <v>1228</v>
      </c>
      <c r="C1870" s="1" t="s">
        <v>6024</v>
      </c>
      <c r="D1870">
        <v>1</v>
      </c>
      <c r="E1870">
        <v>72</v>
      </c>
      <c r="F1870" s="10">
        <f>spotify_data[[#This Row],[track_popularity]]/100</f>
        <v>0.72</v>
      </c>
      <c r="G1870" s="9" t="b">
        <v>1</v>
      </c>
      <c r="H1870" s="1">
        <f>+IF(spotify_data[[#This Row],[explicit]]=FALSE,0,1)</f>
        <v>1</v>
      </c>
      <c r="I1870" s="1" t="s">
        <v>6025</v>
      </c>
      <c r="J1870" s="7">
        <f>MATCH(spotify_data[[#This Row],[artist_name]],spotify_data[artist_name],0)</f>
        <v>654</v>
      </c>
      <c r="K1870">
        <v>82</v>
      </c>
      <c r="L1870" s="10">
        <f>spotify_data[[#This Row],[artist_popularity]]/100</f>
        <v>0.82</v>
      </c>
      <c r="M1870">
        <v>19255400</v>
      </c>
      <c r="N1870" s="1" t="s">
        <v>237</v>
      </c>
      <c r="O1870" s="1" t="s">
        <v>6026</v>
      </c>
      <c r="P1870" s="1">
        <f>MATCH(spotify_data[[#This Row],[album_id]],spotify_data[album_id],0)</f>
        <v>1869</v>
      </c>
      <c r="Q1870" s="1" t="s">
        <v>6027</v>
      </c>
      <c r="R1870" s="2">
        <v>44962</v>
      </c>
      <c r="S1870" s="7">
        <f ca="1">+TODAY()-spotify_data[[#This Row],[Fecha lanzamiento Album]]</f>
        <v>1069</v>
      </c>
      <c r="T1870" s="7">
        <f ca="1">+spotify_data[[#This Row],[Antigüedad Album Dias]]/60</f>
        <v>17.816666666666666</v>
      </c>
      <c r="U1870" s="8">
        <f ca="1">spotify_data[[#This Row],[Antigüedad Album Meses]]/12</f>
        <v>1.4847222222222223</v>
      </c>
      <c r="V1870">
        <v>1</v>
      </c>
      <c r="W1870" s="1" t="s">
        <v>21</v>
      </c>
      <c r="X1870" s="1" t="str">
        <f>+IF(spotify_data[[#This Row],[album_type]]="album","Album",IF(spotify_data[[#This Row],[album_type]]="single","Single","Compilation"))</f>
        <v>Single</v>
      </c>
      <c r="Y1870">
        <v>271</v>
      </c>
    </row>
    <row r="1871" spans="1:25" x14ac:dyDescent="0.3">
      <c r="A1871" s="1" t="s">
        <v>6191</v>
      </c>
      <c r="B1871" s="1">
        <v>2035</v>
      </c>
      <c r="C1871" s="1" t="s">
        <v>6192</v>
      </c>
      <c r="D1871">
        <v>1</v>
      </c>
      <c r="E1871">
        <v>72</v>
      </c>
      <c r="F1871" s="10">
        <f>spotify_data[[#This Row],[track_popularity]]/100</f>
        <v>0.72</v>
      </c>
      <c r="G1871" s="9" t="b">
        <v>1</v>
      </c>
      <c r="H1871" s="1">
        <f>+IF(spotify_data[[#This Row],[explicit]]=FALSE,0,1)</f>
        <v>1</v>
      </c>
      <c r="I1871" s="1" t="s">
        <v>3775</v>
      </c>
      <c r="J1871" s="7">
        <f>MATCH(spotify_data[[#This Row],[artist_name]],spotify_data[artist_name],0)</f>
        <v>1041</v>
      </c>
      <c r="K1871">
        <v>79</v>
      </c>
      <c r="L1871" s="10">
        <f>spotify_data[[#This Row],[artist_popularity]]/100</f>
        <v>0.79</v>
      </c>
      <c r="M1871">
        <v>9666661</v>
      </c>
      <c r="N1871" s="1" t="s">
        <v>6193</v>
      </c>
      <c r="O1871" s="1" t="s">
        <v>6194</v>
      </c>
      <c r="P1871" s="1">
        <f>MATCH(spotify_data[[#This Row],[album_id]],spotify_data[album_id],0)</f>
        <v>1870</v>
      </c>
      <c r="Q1871" s="1" t="s">
        <v>6192</v>
      </c>
      <c r="R1871" s="2">
        <v>44910</v>
      </c>
      <c r="S1871" s="7">
        <f ca="1">+TODAY()-spotify_data[[#This Row],[Fecha lanzamiento Album]]</f>
        <v>1121</v>
      </c>
      <c r="T1871" s="7">
        <f ca="1">+spotify_data[[#This Row],[Antigüedad Album Dias]]/60</f>
        <v>18.683333333333334</v>
      </c>
      <c r="U1871" s="8">
        <f ca="1">spotify_data[[#This Row],[Antigüedad Album Meses]]/12</f>
        <v>1.5569444444444445</v>
      </c>
      <c r="V1871">
        <v>1</v>
      </c>
      <c r="W1871" s="1" t="s">
        <v>21</v>
      </c>
      <c r="X1871" s="1" t="str">
        <f>+IF(spotify_data[[#This Row],[album_type]]="album","Album",IF(spotify_data[[#This Row],[album_type]]="single","Single","Compilation"))</f>
        <v>Single</v>
      </c>
      <c r="Y1871">
        <v>29</v>
      </c>
    </row>
    <row r="1872" spans="1:25" x14ac:dyDescent="0.3">
      <c r="A1872" s="1" t="s">
        <v>6239</v>
      </c>
      <c r="B1872" s="1">
        <v>747</v>
      </c>
      <c r="C1872" s="1" t="s">
        <v>6240</v>
      </c>
      <c r="D1872">
        <v>11</v>
      </c>
      <c r="E1872">
        <v>72</v>
      </c>
      <c r="F1872" s="10">
        <f>spotify_data[[#This Row],[track_popularity]]/100</f>
        <v>0.72</v>
      </c>
      <c r="G1872" s="9" t="b">
        <v>1</v>
      </c>
      <c r="H1872" s="1">
        <f>+IF(spotify_data[[#This Row],[explicit]]=FALSE,0,1)</f>
        <v>1</v>
      </c>
      <c r="I1872" s="1" t="s">
        <v>1316</v>
      </c>
      <c r="J1872" s="7">
        <f>MATCH(spotify_data[[#This Row],[artist_name]],spotify_data[artist_name],0)</f>
        <v>313</v>
      </c>
      <c r="K1872">
        <v>84</v>
      </c>
      <c r="L1872" s="10">
        <f>spotify_data[[#This Row],[artist_popularity]]/100</f>
        <v>0.84</v>
      </c>
      <c r="M1872">
        <v>11687489</v>
      </c>
      <c r="N1872" s="1" t="s">
        <v>23</v>
      </c>
      <c r="O1872" s="1" t="s">
        <v>6237</v>
      </c>
      <c r="P1872" s="1">
        <f>MATCH(spotify_data[[#This Row],[album_id]],spotify_data[album_id],0)</f>
        <v>313</v>
      </c>
      <c r="Q1872" s="1" t="s">
        <v>6238</v>
      </c>
      <c r="R1872" s="2">
        <v>44897</v>
      </c>
      <c r="S1872" s="7">
        <f ca="1">+TODAY()-spotify_data[[#This Row],[Fecha lanzamiento Album]]</f>
        <v>1134</v>
      </c>
      <c r="T1872" s="7">
        <f ca="1">+spotify_data[[#This Row],[Antigüedad Album Dias]]/60</f>
        <v>18.899999999999999</v>
      </c>
      <c r="U1872" s="8">
        <f ca="1">spotify_data[[#This Row],[Antigüedad Album Meses]]/12</f>
        <v>1.575</v>
      </c>
      <c r="V1872">
        <v>15</v>
      </c>
      <c r="W1872" s="1" t="s">
        <v>20</v>
      </c>
      <c r="X1872" s="1" t="str">
        <f>+IF(spotify_data[[#This Row],[album_type]]="album","Album",IF(spotify_data[[#This Row],[album_type]]="single","Single","Compilation"))</f>
        <v>Album</v>
      </c>
      <c r="Y1872">
        <v>345</v>
      </c>
    </row>
    <row r="1873" spans="1:25" x14ac:dyDescent="0.3">
      <c r="A1873" s="1" t="s">
        <v>6399</v>
      </c>
      <c r="B1873" s="1">
        <v>6377</v>
      </c>
      <c r="C1873" s="1" t="s">
        <v>6371</v>
      </c>
      <c r="D1873">
        <v>1</v>
      </c>
      <c r="E1873">
        <v>72</v>
      </c>
      <c r="F1873" s="10">
        <f>spotify_data[[#This Row],[track_popularity]]/100</f>
        <v>0.72</v>
      </c>
      <c r="G1873" s="9" t="b">
        <v>1</v>
      </c>
      <c r="H1873" s="1">
        <f>+IF(spotify_data[[#This Row],[explicit]]=FALSE,0,1)</f>
        <v>1</v>
      </c>
      <c r="I1873" s="1" t="s">
        <v>318</v>
      </c>
      <c r="J1873" s="7">
        <f>MATCH(spotify_data[[#This Row],[artist_name]],spotify_data[artist_name],0)</f>
        <v>2</v>
      </c>
      <c r="K1873">
        <v>100</v>
      </c>
      <c r="L1873" s="10">
        <f>spotify_data[[#This Row],[artist_popularity]]/100</f>
        <v>1</v>
      </c>
      <c r="M1873">
        <v>145396321</v>
      </c>
      <c r="N1873" s="1" t="s">
        <v>319</v>
      </c>
      <c r="O1873" s="1" t="s">
        <v>6388</v>
      </c>
      <c r="P1873" s="1">
        <f>MATCH(spotify_data[[#This Row],[album_id]],spotify_data[album_id],0)</f>
        <v>742</v>
      </c>
      <c r="Q1873" s="1" t="s">
        <v>6389</v>
      </c>
      <c r="R1873" s="2">
        <v>44855</v>
      </c>
      <c r="S1873" s="7">
        <f ca="1">+TODAY()-spotify_data[[#This Row],[Fecha lanzamiento Album]]</f>
        <v>1176</v>
      </c>
      <c r="T1873" s="7">
        <f ca="1">+spotify_data[[#This Row],[Antigüedad Album Dias]]/60</f>
        <v>19.600000000000001</v>
      </c>
      <c r="U1873" s="8">
        <f ca="1">spotify_data[[#This Row],[Antigüedad Album Meses]]/12</f>
        <v>1.6333333333333335</v>
      </c>
      <c r="V1873">
        <v>13</v>
      </c>
      <c r="W1873" s="1" t="s">
        <v>20</v>
      </c>
      <c r="X1873" s="1" t="str">
        <f>+IF(spotify_data[[#This Row],[album_type]]="album","Album",IF(spotify_data[[#This Row],[album_type]]="single","Single","Compilation"))</f>
        <v>Album</v>
      </c>
      <c r="Y1873">
        <v>337</v>
      </c>
    </row>
    <row r="1874" spans="1:25" x14ac:dyDescent="0.3">
      <c r="A1874" s="1" t="s">
        <v>6564</v>
      </c>
      <c r="B1874" s="1">
        <v>1767</v>
      </c>
      <c r="C1874" s="1" t="s">
        <v>6565</v>
      </c>
      <c r="D1874">
        <v>2</v>
      </c>
      <c r="E1874">
        <v>72</v>
      </c>
      <c r="F1874" s="10">
        <f>spotify_data[[#This Row],[track_popularity]]/100</f>
        <v>0.72</v>
      </c>
      <c r="G1874" s="9" t="b">
        <v>0</v>
      </c>
      <c r="H1874" s="1">
        <f>+IF(spotify_data[[#This Row],[explicit]]=FALSE,0,1)</f>
        <v>0</v>
      </c>
      <c r="I1874" s="1" t="s">
        <v>1490</v>
      </c>
      <c r="J1874" s="7">
        <f>MATCH(spotify_data[[#This Row],[artist_name]],spotify_data[artist_name],0)</f>
        <v>40</v>
      </c>
      <c r="K1874">
        <v>81</v>
      </c>
      <c r="L1874" s="10">
        <f>spotify_data[[#This Row],[artist_popularity]]/100</f>
        <v>0.81</v>
      </c>
      <c r="M1874">
        <v>56178946</v>
      </c>
      <c r="N1874" s="1" t="s">
        <v>273</v>
      </c>
      <c r="O1874" s="1" t="s">
        <v>6566</v>
      </c>
      <c r="P1874" s="1">
        <f>MATCH(spotify_data[[#This Row],[album_id]],spotify_data[album_id],0)</f>
        <v>1873</v>
      </c>
      <c r="Q1874" s="1" t="s">
        <v>6567</v>
      </c>
      <c r="R1874" s="2">
        <v>44819</v>
      </c>
      <c r="S1874" s="7">
        <f ca="1">+TODAY()-spotify_data[[#This Row],[Fecha lanzamiento Album]]</f>
        <v>1212</v>
      </c>
      <c r="T1874" s="7">
        <f ca="1">+spotify_data[[#This Row],[Antigüedad Album Dias]]/60</f>
        <v>20.2</v>
      </c>
      <c r="U1874" s="8">
        <f ca="1">spotify_data[[#This Row],[Antigüedad Album Meses]]/12</f>
        <v>1.6833333333333333</v>
      </c>
      <c r="V1874">
        <v>8</v>
      </c>
      <c r="W1874" s="1" t="s">
        <v>20</v>
      </c>
      <c r="X1874" s="1" t="str">
        <f>+IF(spotify_data[[#This Row],[album_type]]="album","Album",IF(spotify_data[[#This Row],[album_type]]="single","Single","Compilation"))</f>
        <v>Album</v>
      </c>
      <c r="Y1874">
        <v>293</v>
      </c>
    </row>
    <row r="1875" spans="1:25" x14ac:dyDescent="0.3">
      <c r="A1875" s="1" t="s">
        <v>6582</v>
      </c>
      <c r="B1875" s="1">
        <v>5744</v>
      </c>
      <c r="C1875" s="1" t="s">
        <v>6583</v>
      </c>
      <c r="D1875">
        <v>3</v>
      </c>
      <c r="E1875">
        <v>72</v>
      </c>
      <c r="F1875" s="10">
        <f>spotify_data[[#This Row],[track_popularity]]/100</f>
        <v>0.72</v>
      </c>
      <c r="G1875" s="9" t="b">
        <v>1</v>
      </c>
      <c r="H1875" s="1">
        <f>+IF(spotify_data[[#This Row],[explicit]]=FALSE,0,1)</f>
        <v>1</v>
      </c>
      <c r="I1875" s="1" t="s">
        <v>4406</v>
      </c>
      <c r="J1875" s="7">
        <f>MATCH(spotify_data[[#This Row],[artist_name]],spotify_data[artist_name],0)</f>
        <v>1345</v>
      </c>
      <c r="K1875">
        <v>79</v>
      </c>
      <c r="L1875" s="10">
        <f>spotify_data[[#This Row],[artist_popularity]]/100</f>
        <v>0.79</v>
      </c>
      <c r="M1875">
        <v>5976603</v>
      </c>
      <c r="N1875" s="1" t="s">
        <v>2226</v>
      </c>
      <c r="O1875" s="1" t="s">
        <v>6584</v>
      </c>
      <c r="P1875" s="1">
        <f>MATCH(spotify_data[[#This Row],[album_id]],spotify_data[album_id],0)</f>
        <v>1874</v>
      </c>
      <c r="Q1875" s="1" t="s">
        <v>6585</v>
      </c>
      <c r="R1875" s="2">
        <v>44813</v>
      </c>
      <c r="S1875" s="7">
        <f ca="1">+TODAY()-spotify_data[[#This Row],[Fecha lanzamiento Album]]</f>
        <v>1218</v>
      </c>
      <c r="T1875" s="7">
        <f ca="1">+spotify_data[[#This Row],[Antigüedad Album Dias]]/60</f>
        <v>20.3</v>
      </c>
      <c r="U1875" s="8">
        <f ca="1">spotify_data[[#This Row],[Antigüedad Album Meses]]/12</f>
        <v>1.6916666666666667</v>
      </c>
      <c r="V1875">
        <v>12</v>
      </c>
      <c r="W1875" s="1" t="s">
        <v>20</v>
      </c>
      <c r="X1875" s="1" t="str">
        <f>+IF(spotify_data[[#This Row],[album_type]]="album","Album",IF(spotify_data[[#This Row],[album_type]]="single","Single","Compilation"))</f>
        <v>Album</v>
      </c>
      <c r="Y1875">
        <v>25</v>
      </c>
    </row>
    <row r="1876" spans="1:25" x14ac:dyDescent="0.3">
      <c r="A1876" s="1" t="s">
        <v>6636</v>
      </c>
      <c r="B1876" s="1">
        <v>847</v>
      </c>
      <c r="C1876" s="1" t="s">
        <v>4176</v>
      </c>
      <c r="D1876">
        <v>1</v>
      </c>
      <c r="E1876">
        <v>72</v>
      </c>
      <c r="F1876" s="10">
        <f>spotify_data[[#This Row],[track_popularity]]/100</f>
        <v>0.72</v>
      </c>
      <c r="G1876" s="9" t="b">
        <v>0</v>
      </c>
      <c r="H1876" s="1">
        <f>+IF(spotify_data[[#This Row],[explicit]]=FALSE,0,1)</f>
        <v>0</v>
      </c>
      <c r="I1876" s="1" t="s">
        <v>4694</v>
      </c>
      <c r="J1876" s="7">
        <f>MATCH(spotify_data[[#This Row],[artist_name]],spotify_data[artist_name],0)</f>
        <v>1875</v>
      </c>
      <c r="K1876">
        <v>57</v>
      </c>
      <c r="L1876" s="10">
        <f>spotify_data[[#This Row],[artist_popularity]]/100</f>
        <v>0.56999999999999995</v>
      </c>
      <c r="M1876">
        <v>77490</v>
      </c>
      <c r="N1876" s="1" t="s">
        <v>27</v>
      </c>
      <c r="O1876" s="1" t="s">
        <v>6637</v>
      </c>
      <c r="P1876" s="1">
        <f>MATCH(spotify_data[[#This Row],[album_id]],spotify_data[album_id],0)</f>
        <v>1875</v>
      </c>
      <c r="Q1876" s="1" t="s">
        <v>4176</v>
      </c>
      <c r="R1876" s="2">
        <v>44785</v>
      </c>
      <c r="S1876" s="7">
        <f ca="1">+TODAY()-spotify_data[[#This Row],[Fecha lanzamiento Album]]</f>
        <v>1246</v>
      </c>
      <c r="T1876" s="7">
        <f ca="1">+spotify_data[[#This Row],[Antigüedad Album Dias]]/60</f>
        <v>20.766666666666666</v>
      </c>
      <c r="U1876" s="8">
        <f ca="1">spotify_data[[#This Row],[Antigüedad Album Meses]]/12</f>
        <v>1.7305555555555554</v>
      </c>
      <c r="V1876">
        <v>1</v>
      </c>
      <c r="W1876" s="1" t="s">
        <v>21</v>
      </c>
      <c r="X1876" s="1" t="str">
        <f>+IF(spotify_data[[#This Row],[album_type]]="album","Album",IF(spotify_data[[#This Row],[album_type]]="single","Single","Compilation"))</f>
        <v>Single</v>
      </c>
      <c r="Y1876">
        <v>3</v>
      </c>
    </row>
    <row r="1877" spans="1:25" x14ac:dyDescent="0.3">
      <c r="A1877" s="1" t="s">
        <v>6721</v>
      </c>
      <c r="B1877" s="1">
        <v>2666</v>
      </c>
      <c r="C1877" s="1" t="s">
        <v>6722</v>
      </c>
      <c r="D1877">
        <v>1</v>
      </c>
      <c r="E1877">
        <v>72</v>
      </c>
      <c r="F1877" s="10">
        <f>spotify_data[[#This Row],[track_popularity]]/100</f>
        <v>0.72</v>
      </c>
      <c r="G1877" s="9" t="b">
        <v>1</v>
      </c>
      <c r="H1877" s="1">
        <f>+IF(spotify_data[[#This Row],[explicit]]=FALSE,0,1)</f>
        <v>1</v>
      </c>
      <c r="I1877" s="1" t="s">
        <v>5828</v>
      </c>
      <c r="J1877" s="7">
        <f>MATCH(spotify_data[[#This Row],[artist_name]],spotify_data[artist_name],0)</f>
        <v>1362</v>
      </c>
      <c r="K1877">
        <v>77</v>
      </c>
      <c r="L1877" s="10">
        <f>spotify_data[[#This Row],[artist_popularity]]/100</f>
        <v>0.77</v>
      </c>
      <c r="M1877">
        <v>8597160</v>
      </c>
      <c r="N1877" s="1" t="s">
        <v>5829</v>
      </c>
      <c r="O1877" s="1" t="s">
        <v>6723</v>
      </c>
      <c r="P1877" s="1">
        <f>MATCH(spotify_data[[#This Row],[album_id]],spotify_data[album_id],0)</f>
        <v>1876</v>
      </c>
      <c r="Q1877" s="1" t="s">
        <v>6722</v>
      </c>
      <c r="R1877" s="2">
        <v>44770</v>
      </c>
      <c r="S1877" s="7">
        <f ca="1">+TODAY()-spotify_data[[#This Row],[Fecha lanzamiento Album]]</f>
        <v>1261</v>
      </c>
      <c r="T1877" s="7">
        <f ca="1">+spotify_data[[#This Row],[Antigüedad Album Dias]]/60</f>
        <v>21.016666666666666</v>
      </c>
      <c r="U1877" s="8">
        <f ca="1">spotify_data[[#This Row],[Antigüedad Album Meses]]/12</f>
        <v>1.7513888888888889</v>
      </c>
      <c r="V1877">
        <v>1</v>
      </c>
      <c r="W1877" s="1" t="s">
        <v>21</v>
      </c>
      <c r="X1877" s="1" t="str">
        <f>+IF(spotify_data[[#This Row],[album_type]]="album","Album",IF(spotify_data[[#This Row],[album_type]]="single","Single","Compilation"))</f>
        <v>Single</v>
      </c>
      <c r="Y1877">
        <v>261</v>
      </c>
    </row>
    <row r="1878" spans="1:25" x14ac:dyDescent="0.3">
      <c r="A1878" s="1" t="s">
        <v>6841</v>
      </c>
      <c r="B1878" s="1">
        <v>4242</v>
      </c>
      <c r="C1878" s="1" t="s">
        <v>2007</v>
      </c>
      <c r="D1878">
        <v>1</v>
      </c>
      <c r="E1878">
        <v>72</v>
      </c>
      <c r="F1878" s="10">
        <f>spotify_data[[#This Row],[track_popularity]]/100</f>
        <v>0.72</v>
      </c>
      <c r="G1878" s="9" t="b">
        <v>1</v>
      </c>
      <c r="H1878" s="1">
        <f>+IF(spotify_data[[#This Row],[explicit]]=FALSE,0,1)</f>
        <v>1</v>
      </c>
      <c r="I1878" s="1" t="s">
        <v>6792</v>
      </c>
      <c r="J1878" s="7">
        <f>MATCH(spotify_data[[#This Row],[artist_name]],spotify_data[artist_name],0)</f>
        <v>317</v>
      </c>
      <c r="K1878">
        <v>77</v>
      </c>
      <c r="L1878" s="10">
        <f>spotify_data[[#This Row],[artist_popularity]]/100</f>
        <v>0.77</v>
      </c>
      <c r="M1878">
        <v>6429788</v>
      </c>
      <c r="N1878" s="1" t="s">
        <v>23</v>
      </c>
      <c r="O1878" s="1" t="s">
        <v>6842</v>
      </c>
      <c r="P1878" s="1">
        <f>MATCH(spotify_data[[#This Row],[album_id]],spotify_data[album_id],0)</f>
        <v>1877</v>
      </c>
      <c r="Q1878" s="1" t="s">
        <v>2007</v>
      </c>
      <c r="R1878" s="2">
        <v>44741</v>
      </c>
      <c r="S1878" s="7">
        <f ca="1">+TODAY()-spotify_data[[#This Row],[Fecha lanzamiento Album]]</f>
        <v>1290</v>
      </c>
      <c r="T1878" s="7">
        <f ca="1">+spotify_data[[#This Row],[Antigüedad Album Dias]]/60</f>
        <v>21.5</v>
      </c>
      <c r="U1878" s="8">
        <f ca="1">spotify_data[[#This Row],[Antigüedad Album Meses]]/12</f>
        <v>1.7916666666666667</v>
      </c>
      <c r="V1878">
        <v>1</v>
      </c>
      <c r="W1878" s="1" t="s">
        <v>21</v>
      </c>
      <c r="X1878" s="1" t="str">
        <f>+IF(spotify_data[[#This Row],[album_type]]="album","Album",IF(spotify_data[[#This Row],[album_type]]="single","Single","Compilation"))</f>
        <v>Single</v>
      </c>
      <c r="Y1878">
        <v>386</v>
      </c>
    </row>
    <row r="1879" spans="1:25" x14ac:dyDescent="0.3">
      <c r="A1879" s="1" t="s">
        <v>6934</v>
      </c>
      <c r="B1879" s="1">
        <v>2788</v>
      </c>
      <c r="C1879" s="1" t="s">
        <v>6935</v>
      </c>
      <c r="D1879">
        <v>1</v>
      </c>
      <c r="E1879">
        <v>72</v>
      </c>
      <c r="F1879" s="10">
        <f>spotify_data[[#This Row],[track_popularity]]/100</f>
        <v>0.72</v>
      </c>
      <c r="G1879" s="9" t="b">
        <v>1</v>
      </c>
      <c r="H1879" s="1">
        <f>+IF(spotify_data[[#This Row],[explicit]]=FALSE,0,1)</f>
        <v>1</v>
      </c>
      <c r="I1879" s="1" t="s">
        <v>6936</v>
      </c>
      <c r="J1879" s="7">
        <f>MATCH(spotify_data[[#This Row],[artist_name]],spotify_data[artist_name],0)</f>
        <v>1878</v>
      </c>
      <c r="K1879">
        <v>54</v>
      </c>
      <c r="L1879" s="10">
        <f>spotify_data[[#This Row],[artist_popularity]]/100</f>
        <v>0.54</v>
      </c>
      <c r="M1879">
        <v>57270</v>
      </c>
      <c r="N1879" s="1" t="s">
        <v>23</v>
      </c>
      <c r="O1879" s="1" t="s">
        <v>6937</v>
      </c>
      <c r="P1879" s="1">
        <f>MATCH(spotify_data[[#This Row],[album_id]],spotify_data[album_id],0)</f>
        <v>1878</v>
      </c>
      <c r="Q1879" s="1" t="s">
        <v>6938</v>
      </c>
      <c r="R1879" s="2">
        <v>44712</v>
      </c>
      <c r="S1879" s="7">
        <f ca="1">+TODAY()-spotify_data[[#This Row],[Fecha lanzamiento Album]]</f>
        <v>1319</v>
      </c>
      <c r="T1879" s="7">
        <f ca="1">+spotify_data[[#This Row],[Antigüedad Album Dias]]/60</f>
        <v>21.983333333333334</v>
      </c>
      <c r="U1879" s="8">
        <f ca="1">spotify_data[[#This Row],[Antigüedad Album Meses]]/12</f>
        <v>1.8319444444444446</v>
      </c>
      <c r="V1879">
        <v>2</v>
      </c>
      <c r="W1879" s="1" t="s">
        <v>21</v>
      </c>
      <c r="X1879" s="1" t="str">
        <f>+IF(spotify_data[[#This Row],[album_type]]="album","Album",IF(spotify_data[[#This Row],[album_type]]="single","Single","Compilation"))</f>
        <v>Single</v>
      </c>
      <c r="Y1879">
        <v>183</v>
      </c>
    </row>
    <row r="1880" spans="1:25" x14ac:dyDescent="0.3">
      <c r="A1880" s="1" t="s">
        <v>7005</v>
      </c>
      <c r="B1880" s="1">
        <v>6264</v>
      </c>
      <c r="C1880" s="1" t="s">
        <v>7006</v>
      </c>
      <c r="D1880">
        <v>11</v>
      </c>
      <c r="E1880">
        <v>72</v>
      </c>
      <c r="F1880" s="10">
        <f>spotify_data[[#This Row],[track_popularity]]/100</f>
        <v>0.72</v>
      </c>
      <c r="G1880" s="9" t="b">
        <v>0</v>
      </c>
      <c r="H1880" s="1">
        <f>+IF(spotify_data[[#This Row],[explicit]]=FALSE,0,1)</f>
        <v>0</v>
      </c>
      <c r="I1880" s="1" t="s">
        <v>6977</v>
      </c>
      <c r="J1880" s="7">
        <f>MATCH(spotify_data[[#This Row],[artist_name]],spotify_data[artist_name],0)</f>
        <v>90</v>
      </c>
      <c r="K1880">
        <v>80</v>
      </c>
      <c r="L1880" s="10">
        <f>spotify_data[[#This Row],[artist_popularity]]/100</f>
        <v>0.8</v>
      </c>
      <c r="M1880">
        <v>34136120</v>
      </c>
      <c r="N1880" s="1" t="s">
        <v>6978</v>
      </c>
      <c r="O1880" s="1" t="s">
        <v>6979</v>
      </c>
      <c r="P1880" s="1">
        <f>MATCH(spotify_data[[#This Row],[album_id]],spotify_data[album_id],0)</f>
        <v>90</v>
      </c>
      <c r="Q1880" s="1" t="s">
        <v>6980</v>
      </c>
      <c r="R1880" s="2">
        <v>44701</v>
      </c>
      <c r="S1880" s="7">
        <f ca="1">+TODAY()-spotify_data[[#This Row],[Fecha lanzamiento Album]]</f>
        <v>1330</v>
      </c>
      <c r="T1880" s="7">
        <f ca="1">+spotify_data[[#This Row],[Antigüedad Album Dias]]/60</f>
        <v>22.166666666666668</v>
      </c>
      <c r="U1880" s="8">
        <f ca="1">spotify_data[[#This Row],[Antigüedad Album Meses]]/12</f>
        <v>1.8472222222222223</v>
      </c>
      <c r="V1880">
        <v>13</v>
      </c>
      <c r="W1880" s="1" t="s">
        <v>20</v>
      </c>
      <c r="X1880" s="1" t="str">
        <f>+IF(spotify_data[[#This Row],[album_type]]="album","Album",IF(spotify_data[[#This Row],[album_type]]="single","Single","Compilation"))</f>
        <v>Album</v>
      </c>
      <c r="Y1880">
        <v>364</v>
      </c>
    </row>
    <row r="1881" spans="1:25" x14ac:dyDescent="0.3">
      <c r="A1881" s="1" t="s">
        <v>7045</v>
      </c>
      <c r="B1881" s="1">
        <v>6817</v>
      </c>
      <c r="C1881" s="1" t="s">
        <v>7046</v>
      </c>
      <c r="D1881">
        <v>2</v>
      </c>
      <c r="E1881">
        <v>72</v>
      </c>
      <c r="F1881" s="10">
        <f>spotify_data[[#This Row],[track_popularity]]/100</f>
        <v>0.72</v>
      </c>
      <c r="G1881" s="9" t="b">
        <v>1</v>
      </c>
      <c r="H1881" s="1">
        <f>+IF(spotify_data[[#This Row],[explicit]]=FALSE,0,1)</f>
        <v>1</v>
      </c>
      <c r="I1881" s="1" t="s">
        <v>2757</v>
      </c>
      <c r="J1881" s="7">
        <f>MATCH(spotify_data[[#This Row],[artist_name]],spotify_data[artist_name],0)</f>
        <v>58</v>
      </c>
      <c r="K1881">
        <v>89</v>
      </c>
      <c r="L1881" s="10">
        <f>spotify_data[[#This Row],[artist_popularity]]/100</f>
        <v>0.89</v>
      </c>
      <c r="M1881">
        <v>44592005</v>
      </c>
      <c r="N1881" s="1" t="s">
        <v>2758</v>
      </c>
      <c r="O1881" s="1" t="s">
        <v>7047</v>
      </c>
      <c r="P1881" s="1">
        <f>MATCH(spotify_data[[#This Row],[album_id]],spotify_data[album_id],0)</f>
        <v>1880</v>
      </c>
      <c r="Q1881" s="1" t="s">
        <v>7040</v>
      </c>
      <c r="R1881" s="2">
        <v>44694</v>
      </c>
      <c r="S1881" s="7">
        <f ca="1">+TODAY()-spotify_data[[#This Row],[Fecha lanzamiento Album]]</f>
        <v>1337</v>
      </c>
      <c r="T1881" s="7">
        <f ca="1">+spotify_data[[#This Row],[Antigüedad Album Dias]]/60</f>
        <v>22.283333333333335</v>
      </c>
      <c r="U1881" s="8">
        <f ca="1">spotify_data[[#This Row],[Antigüedad Album Meses]]/12</f>
        <v>1.8569444444444445</v>
      </c>
      <c r="V1881">
        <v>19</v>
      </c>
      <c r="W1881" s="1" t="s">
        <v>20</v>
      </c>
      <c r="X1881" s="1" t="str">
        <f>+IF(spotify_data[[#This Row],[album_type]]="album","Album",IF(spotify_data[[#This Row],[album_type]]="single","Single","Compilation"))</f>
        <v>Album</v>
      </c>
      <c r="Y1881">
        <v>326</v>
      </c>
    </row>
    <row r="1882" spans="1:25" x14ac:dyDescent="0.3">
      <c r="A1882" s="1" t="s">
        <v>7463</v>
      </c>
      <c r="B1882" s="1">
        <v>3244</v>
      </c>
      <c r="C1882" s="1" t="s">
        <v>7464</v>
      </c>
      <c r="D1882">
        <v>14</v>
      </c>
      <c r="E1882">
        <v>72</v>
      </c>
      <c r="F1882" s="10">
        <f>spotify_data[[#This Row],[track_popularity]]/100</f>
        <v>0.72</v>
      </c>
      <c r="G1882" s="9" t="b">
        <v>0</v>
      </c>
      <c r="H1882" s="1">
        <f>+IF(spotify_data[[#This Row],[explicit]]=FALSE,0,1)</f>
        <v>0</v>
      </c>
      <c r="I1882" s="1" t="s">
        <v>7465</v>
      </c>
      <c r="J1882" s="7">
        <f>MATCH(spotify_data[[#This Row],[artist_name]],spotify_data[artist_name],0)</f>
        <v>913</v>
      </c>
      <c r="K1882">
        <v>64</v>
      </c>
      <c r="L1882" s="10">
        <f>spotify_data[[#This Row],[artist_popularity]]/100</f>
        <v>0.64</v>
      </c>
      <c r="M1882">
        <v>1041835</v>
      </c>
      <c r="N1882" s="1" t="s">
        <v>23</v>
      </c>
      <c r="O1882" s="1" t="s">
        <v>7466</v>
      </c>
      <c r="P1882" s="1">
        <f>MATCH(spotify_data[[#This Row],[album_id]],spotify_data[album_id],0)</f>
        <v>1881</v>
      </c>
      <c r="Q1882" s="1" t="s">
        <v>7467</v>
      </c>
      <c r="R1882" s="2">
        <v>44589</v>
      </c>
      <c r="S1882" s="7">
        <f ca="1">+TODAY()-spotify_data[[#This Row],[Fecha lanzamiento Album]]</f>
        <v>1442</v>
      </c>
      <c r="T1882" s="7">
        <f ca="1">+spotify_data[[#This Row],[Antigüedad Album Dias]]/60</f>
        <v>24.033333333333335</v>
      </c>
      <c r="U1882" s="8">
        <f ca="1">spotify_data[[#This Row],[Antigüedad Album Meses]]/12</f>
        <v>2.0027777777777778</v>
      </c>
      <c r="V1882">
        <v>15</v>
      </c>
      <c r="W1882" s="1" t="s">
        <v>20</v>
      </c>
      <c r="X1882" s="1" t="str">
        <f>+IF(spotify_data[[#This Row],[album_type]]="album","Album",IF(spotify_data[[#This Row],[album_type]]="single","Single","Compilation"))</f>
        <v>Album</v>
      </c>
      <c r="Y1882">
        <v>38</v>
      </c>
    </row>
    <row r="1883" spans="1:25" x14ac:dyDescent="0.3">
      <c r="A1883" s="1" t="s">
        <v>7516</v>
      </c>
      <c r="B1883" s="1">
        <v>1617</v>
      </c>
      <c r="C1883" s="1" t="s">
        <v>7517</v>
      </c>
      <c r="D1883">
        <v>15</v>
      </c>
      <c r="E1883">
        <v>72</v>
      </c>
      <c r="F1883" s="10">
        <f>spotify_data[[#This Row],[track_popularity]]/100</f>
        <v>0.72</v>
      </c>
      <c r="G1883" s="9" t="b">
        <v>0</v>
      </c>
      <c r="H1883" s="1">
        <f>+IF(spotify_data[[#This Row],[explicit]]=FALSE,0,1)</f>
        <v>0</v>
      </c>
      <c r="I1883" s="1" t="s">
        <v>2459</v>
      </c>
      <c r="J1883" s="7">
        <f>MATCH(spotify_data[[#This Row],[artist_name]],spotify_data[artist_name],0)</f>
        <v>35</v>
      </c>
      <c r="K1883">
        <v>93</v>
      </c>
      <c r="L1883" s="10">
        <f>spotify_data[[#This Row],[artist_popularity]]/100</f>
        <v>0.93</v>
      </c>
      <c r="M1883">
        <v>112957721</v>
      </c>
      <c r="N1883" s="1" t="s">
        <v>2460</v>
      </c>
      <c r="O1883" s="1" t="s">
        <v>7512</v>
      </c>
      <c r="P1883" s="1">
        <f>MATCH(spotify_data[[#This Row],[album_id]],spotify_data[album_id],0)</f>
        <v>505</v>
      </c>
      <c r="Q1883" s="1" t="s">
        <v>7513</v>
      </c>
      <c r="R1883" s="2">
        <v>44567</v>
      </c>
      <c r="S1883" s="7">
        <f ca="1">+TODAY()-spotify_data[[#This Row],[Fecha lanzamiento Album]]</f>
        <v>1464</v>
      </c>
      <c r="T1883" s="7">
        <f ca="1">+spotify_data[[#This Row],[Antigüedad Album Dias]]/60</f>
        <v>24.4</v>
      </c>
      <c r="U1883" s="8">
        <f ca="1">spotify_data[[#This Row],[Antigüedad Album Meses]]/12</f>
        <v>2.0333333333333332</v>
      </c>
      <c r="V1883">
        <v>16</v>
      </c>
      <c r="W1883" s="1" t="s">
        <v>20</v>
      </c>
      <c r="X1883" s="1" t="str">
        <f>+IF(spotify_data[[#This Row],[album_type]]="album","Album",IF(spotify_data[[#This Row],[album_type]]="single","Single","Compilation"))</f>
        <v>Album</v>
      </c>
      <c r="Y1883">
        <v>353</v>
      </c>
    </row>
    <row r="1884" spans="1:25" x14ac:dyDescent="0.3">
      <c r="A1884" s="1" t="s">
        <v>7622</v>
      </c>
      <c r="B1884" s="1">
        <v>428</v>
      </c>
      <c r="C1884" s="1" t="s">
        <v>7623</v>
      </c>
      <c r="D1884">
        <v>5</v>
      </c>
      <c r="E1884">
        <v>72</v>
      </c>
      <c r="F1884" s="10">
        <f>spotify_data[[#This Row],[track_popularity]]/100</f>
        <v>0.72</v>
      </c>
      <c r="G1884" s="9" t="b">
        <v>0</v>
      </c>
      <c r="H1884" s="1">
        <f>+IF(spotify_data[[#This Row],[explicit]]=FALSE,0,1)</f>
        <v>0</v>
      </c>
      <c r="I1884" s="1" t="s">
        <v>7599</v>
      </c>
      <c r="J1884" s="7">
        <f>MATCH(spotify_data[[#This Row],[artist_name]],spotify_data[artist_name],0)</f>
        <v>195</v>
      </c>
      <c r="K1884">
        <v>83</v>
      </c>
      <c r="L1884" s="10">
        <f>spotify_data[[#This Row],[artist_popularity]]/100</f>
        <v>0.83</v>
      </c>
      <c r="M1884">
        <v>66720643</v>
      </c>
      <c r="N1884" s="1" t="s">
        <v>831</v>
      </c>
      <c r="O1884" s="1" t="s">
        <v>7600</v>
      </c>
      <c r="P1884" s="1">
        <f>MATCH(spotify_data[[#This Row],[album_id]],spotify_data[album_id],0)</f>
        <v>506</v>
      </c>
      <c r="Q1884" s="1" t="s">
        <v>7601</v>
      </c>
      <c r="R1884" s="2">
        <v>44519</v>
      </c>
      <c r="S1884" s="7">
        <f ca="1">+TODAY()-spotify_data[[#This Row],[Fecha lanzamiento Album]]</f>
        <v>1512</v>
      </c>
      <c r="T1884" s="7">
        <f ca="1">+spotify_data[[#This Row],[Antigüedad Album Dias]]/60</f>
        <v>25.2</v>
      </c>
      <c r="U1884" s="8">
        <f ca="1">spotify_data[[#This Row],[Antigüedad Album Meses]]/12</f>
        <v>2.1</v>
      </c>
      <c r="V1884">
        <v>12</v>
      </c>
      <c r="W1884" s="1" t="s">
        <v>20</v>
      </c>
      <c r="X1884" s="1" t="str">
        <f>+IF(spotify_data[[#This Row],[album_type]]="album","Album",IF(spotify_data[[#This Row],[album_type]]="single","Single","Compilation"))</f>
        <v>Album</v>
      </c>
      <c r="Y1884">
        <v>375</v>
      </c>
    </row>
    <row r="1885" spans="1:25" x14ac:dyDescent="0.3">
      <c r="A1885" s="1" t="s">
        <v>7653</v>
      </c>
      <c r="B1885" s="1">
        <v>6289</v>
      </c>
      <c r="C1885" s="1" t="s">
        <v>7654</v>
      </c>
      <c r="D1885">
        <v>5</v>
      </c>
      <c r="E1885">
        <v>72</v>
      </c>
      <c r="F1885" s="10">
        <f>spotify_data[[#This Row],[track_popularity]]/100</f>
        <v>0.72</v>
      </c>
      <c r="G1885" s="9" t="b">
        <v>0</v>
      </c>
      <c r="H1885" s="1">
        <f>+IF(spotify_data[[#This Row],[explicit]]=FALSE,0,1)</f>
        <v>0</v>
      </c>
      <c r="I1885" s="1" t="s">
        <v>318</v>
      </c>
      <c r="J1885" s="7">
        <f>MATCH(spotify_data[[#This Row],[artist_name]],spotify_data[artist_name],0)</f>
        <v>2</v>
      </c>
      <c r="K1885">
        <v>100</v>
      </c>
      <c r="L1885" s="10">
        <f>spotify_data[[#This Row],[artist_popularity]]/100</f>
        <v>1</v>
      </c>
      <c r="M1885">
        <v>145489371</v>
      </c>
      <c r="N1885" s="1" t="s">
        <v>319</v>
      </c>
      <c r="O1885" s="1" t="s">
        <v>7643</v>
      </c>
      <c r="P1885" s="1">
        <f>MATCH(spotify_data[[#This Row],[album_id]],spotify_data[album_id],0)</f>
        <v>623</v>
      </c>
      <c r="Q1885" s="1" t="s">
        <v>7644</v>
      </c>
      <c r="R1885" s="2">
        <v>44512</v>
      </c>
      <c r="S1885" s="7">
        <f ca="1">+TODAY()-spotify_data[[#This Row],[Fecha lanzamiento Album]]</f>
        <v>1519</v>
      </c>
      <c r="T1885" s="7">
        <f ca="1">+spotify_data[[#This Row],[Antigüedad Album Dias]]/60</f>
        <v>25.316666666666666</v>
      </c>
      <c r="U1885" s="8">
        <f ca="1">spotify_data[[#This Row],[Antigüedad Album Meses]]/12</f>
        <v>2.1097222222222221</v>
      </c>
      <c r="V1885">
        <v>30</v>
      </c>
      <c r="W1885" s="1" t="s">
        <v>20</v>
      </c>
      <c r="X1885" s="1" t="str">
        <f>+IF(spotify_data[[#This Row],[album_type]]="album","Album",IF(spotify_data[[#This Row],[album_type]]="single","Single","Compilation"))</f>
        <v>Album</v>
      </c>
      <c r="Y1885">
        <v>548</v>
      </c>
    </row>
    <row r="1886" spans="1:25" x14ac:dyDescent="0.3">
      <c r="A1886" s="1" t="s">
        <v>7687</v>
      </c>
      <c r="B1886" s="1">
        <v>3145</v>
      </c>
      <c r="C1886" s="1" t="s">
        <v>7688</v>
      </c>
      <c r="D1886">
        <v>3</v>
      </c>
      <c r="E1886">
        <v>72</v>
      </c>
      <c r="F1886" s="10">
        <f>spotify_data[[#This Row],[track_popularity]]/100</f>
        <v>0.72</v>
      </c>
      <c r="G1886" s="9" t="b">
        <v>1</v>
      </c>
      <c r="H1886" s="1">
        <f>+IF(spotify_data[[#This Row],[explicit]]=FALSE,0,1)</f>
        <v>1</v>
      </c>
      <c r="I1886" s="1" t="s">
        <v>7689</v>
      </c>
      <c r="J1886" s="7">
        <f>MATCH(spotify_data[[#This Row],[artist_name]],spotify_data[artist_name],0)</f>
        <v>905</v>
      </c>
      <c r="K1886">
        <v>76</v>
      </c>
      <c r="L1886" s="10">
        <f>spotify_data[[#This Row],[artist_popularity]]/100</f>
        <v>0.76</v>
      </c>
      <c r="M1886">
        <v>8011254</v>
      </c>
      <c r="N1886" s="1" t="s">
        <v>1358</v>
      </c>
      <c r="O1886" s="1" t="s">
        <v>7690</v>
      </c>
      <c r="P1886" s="1">
        <f>MATCH(spotify_data[[#This Row],[album_id]],spotify_data[album_id],0)</f>
        <v>1885</v>
      </c>
      <c r="Q1886" s="1" t="s">
        <v>7691</v>
      </c>
      <c r="R1886" s="2">
        <v>44505</v>
      </c>
      <c r="S1886" s="7">
        <f ca="1">+TODAY()-spotify_data[[#This Row],[Fecha lanzamiento Album]]</f>
        <v>1526</v>
      </c>
      <c r="T1886" s="7">
        <f ca="1">+spotify_data[[#This Row],[Antigüedad Album Dias]]/60</f>
        <v>25.433333333333334</v>
      </c>
      <c r="U1886" s="8">
        <f ca="1">spotify_data[[#This Row],[Antigüedad Album Meses]]/12</f>
        <v>2.1194444444444445</v>
      </c>
      <c r="V1886">
        <v>20</v>
      </c>
      <c r="W1886" s="1" t="s">
        <v>20</v>
      </c>
      <c r="X1886" s="1" t="str">
        <f>+IF(spotify_data[[#This Row],[album_type]]="album","Album",IF(spotify_data[[#This Row],[album_type]]="single","Single","Compilation"))</f>
        <v>Album</v>
      </c>
      <c r="Y1886">
        <v>385</v>
      </c>
    </row>
    <row r="1887" spans="1:25" x14ac:dyDescent="0.3">
      <c r="A1887" s="1" t="s">
        <v>7696</v>
      </c>
      <c r="B1887" s="1">
        <v>917</v>
      </c>
      <c r="C1887" s="1" t="s">
        <v>5670</v>
      </c>
      <c r="D1887">
        <v>1</v>
      </c>
      <c r="E1887">
        <v>72</v>
      </c>
      <c r="F1887" s="10">
        <f>spotify_data[[#This Row],[track_popularity]]/100</f>
        <v>0.72</v>
      </c>
      <c r="G1887" s="9" t="b">
        <v>0</v>
      </c>
      <c r="H1887" s="1">
        <f>+IF(spotify_data[[#This Row],[explicit]]=FALSE,0,1)</f>
        <v>0</v>
      </c>
      <c r="I1887" s="1" t="s">
        <v>4594</v>
      </c>
      <c r="J1887" s="7">
        <f>MATCH(spotify_data[[#This Row],[artist_name]],spotify_data[artist_name],0)</f>
        <v>1530</v>
      </c>
      <c r="K1887">
        <v>80</v>
      </c>
      <c r="L1887" s="10">
        <f>spotify_data[[#This Row],[artist_popularity]]/100</f>
        <v>0.8</v>
      </c>
      <c r="M1887">
        <v>7979622</v>
      </c>
      <c r="N1887" s="1" t="s">
        <v>4595</v>
      </c>
      <c r="O1887" s="1" t="s">
        <v>7697</v>
      </c>
      <c r="P1887" s="1">
        <f>MATCH(spotify_data[[#This Row],[album_id]],spotify_data[album_id],0)</f>
        <v>1886</v>
      </c>
      <c r="Q1887" s="1" t="s">
        <v>5670</v>
      </c>
      <c r="R1887" s="2">
        <v>44504</v>
      </c>
      <c r="S1887" s="7">
        <f ca="1">+TODAY()-spotify_data[[#This Row],[Fecha lanzamiento Album]]</f>
        <v>1527</v>
      </c>
      <c r="T1887" s="7">
        <f ca="1">+spotify_data[[#This Row],[Antigüedad Album Dias]]/60</f>
        <v>25.45</v>
      </c>
      <c r="U1887" s="8">
        <f ca="1">spotify_data[[#This Row],[Antigüedad Album Meses]]/12</f>
        <v>2.1208333333333331</v>
      </c>
      <c r="V1887">
        <v>1</v>
      </c>
      <c r="W1887" s="1" t="s">
        <v>21</v>
      </c>
      <c r="X1887" s="1" t="str">
        <f>+IF(spotify_data[[#This Row],[album_type]]="album","Album",IF(spotify_data[[#This Row],[album_type]]="single","Single","Compilation"))</f>
        <v>Single</v>
      </c>
      <c r="Y1887">
        <v>274</v>
      </c>
    </row>
    <row r="1888" spans="1:25" x14ac:dyDescent="0.3">
      <c r="A1888" s="1" t="s">
        <v>7716</v>
      </c>
      <c r="B1888" s="1">
        <v>541</v>
      </c>
      <c r="C1888" s="1" t="s">
        <v>7717</v>
      </c>
      <c r="D1888">
        <v>1</v>
      </c>
      <c r="E1888">
        <v>72</v>
      </c>
      <c r="F1888" s="10">
        <f>spotify_data[[#This Row],[track_popularity]]/100</f>
        <v>0.72</v>
      </c>
      <c r="G1888" s="9" t="b">
        <v>0</v>
      </c>
      <c r="H1888" s="1">
        <f>+IF(spotify_data[[#This Row],[explicit]]=FALSE,0,1)</f>
        <v>0</v>
      </c>
      <c r="I1888" s="1" t="s">
        <v>7718</v>
      </c>
      <c r="J1888" s="7">
        <f>MATCH(spotify_data[[#This Row],[artist_name]],spotify_data[artist_name],0)</f>
        <v>1887</v>
      </c>
      <c r="K1888">
        <v>59</v>
      </c>
      <c r="L1888" s="10">
        <f>spotify_data[[#This Row],[artist_popularity]]/100</f>
        <v>0.59</v>
      </c>
      <c r="M1888">
        <v>110860</v>
      </c>
      <c r="N1888" s="1" t="s">
        <v>23</v>
      </c>
      <c r="O1888" s="1" t="s">
        <v>7719</v>
      </c>
      <c r="P1888" s="1">
        <f>MATCH(spotify_data[[#This Row],[album_id]],spotify_data[album_id],0)</f>
        <v>1887</v>
      </c>
      <c r="Q1888" s="1" t="s">
        <v>7717</v>
      </c>
      <c r="R1888" s="2">
        <v>44498</v>
      </c>
      <c r="S1888" s="7">
        <f ca="1">+TODAY()-spotify_data[[#This Row],[Fecha lanzamiento Album]]</f>
        <v>1533</v>
      </c>
      <c r="T1888" s="7">
        <f ca="1">+spotify_data[[#This Row],[Antigüedad Album Dias]]/60</f>
        <v>25.55</v>
      </c>
      <c r="U1888" s="8">
        <f ca="1">spotify_data[[#This Row],[Antigüedad Album Meses]]/12</f>
        <v>2.1291666666666669</v>
      </c>
      <c r="V1888">
        <v>1</v>
      </c>
      <c r="W1888" s="1" t="s">
        <v>21</v>
      </c>
      <c r="X1888" s="1" t="str">
        <f>+IF(spotify_data[[#This Row],[album_type]]="album","Album",IF(spotify_data[[#This Row],[album_type]]="single","Single","Compilation"))</f>
        <v>Single</v>
      </c>
      <c r="Y1888">
        <v>262</v>
      </c>
    </row>
    <row r="1889" spans="1:25" x14ac:dyDescent="0.3">
      <c r="A1889" s="1" t="s">
        <v>7792</v>
      </c>
      <c r="B1889" s="1">
        <v>7967</v>
      </c>
      <c r="C1889" s="1" t="s">
        <v>7793</v>
      </c>
      <c r="D1889">
        <v>1</v>
      </c>
      <c r="E1889">
        <v>72</v>
      </c>
      <c r="F1889" s="10">
        <f>spotify_data[[#This Row],[track_popularity]]/100</f>
        <v>0.72</v>
      </c>
      <c r="G1889" s="9" t="b">
        <v>1</v>
      </c>
      <c r="H1889" s="1">
        <f>+IF(spotify_data[[#This Row],[explicit]]=FALSE,0,1)</f>
        <v>1</v>
      </c>
      <c r="I1889" s="1" t="s">
        <v>171</v>
      </c>
      <c r="J1889" s="7">
        <f>MATCH(spotify_data[[#This Row],[artist_name]],spotify_data[artist_name],0)</f>
        <v>1829</v>
      </c>
      <c r="K1889">
        <v>73</v>
      </c>
      <c r="L1889" s="10">
        <f>spotify_data[[#This Row],[artist_popularity]]/100</f>
        <v>0.73</v>
      </c>
      <c r="M1889">
        <v>1205664</v>
      </c>
      <c r="N1889" s="1" t="s">
        <v>23</v>
      </c>
      <c r="O1889" s="1" t="s">
        <v>7787</v>
      </c>
      <c r="P1889" s="1">
        <f>MATCH(spotify_data[[#This Row],[album_id]],spotify_data[album_id],0)</f>
        <v>1888</v>
      </c>
      <c r="Q1889" s="1" t="s">
        <v>7788</v>
      </c>
      <c r="R1889" s="2">
        <v>44477</v>
      </c>
      <c r="S1889" s="7">
        <f ca="1">+TODAY()-spotify_data[[#This Row],[Fecha lanzamiento Album]]</f>
        <v>1554</v>
      </c>
      <c r="T1889" s="7">
        <f ca="1">+spotify_data[[#This Row],[Antigüedad Album Dias]]/60</f>
        <v>25.9</v>
      </c>
      <c r="U1889" s="8">
        <f ca="1">spotify_data[[#This Row],[Antigüedad Album Meses]]/12</f>
        <v>2.1583333333333332</v>
      </c>
      <c r="V1889">
        <v>16</v>
      </c>
      <c r="W1889" s="1" t="s">
        <v>20</v>
      </c>
      <c r="X1889" s="1" t="str">
        <f>+IF(spotify_data[[#This Row],[album_type]]="album","Album",IF(spotify_data[[#This Row],[album_type]]="single","Single","Compilation"))</f>
        <v>Album</v>
      </c>
      <c r="Y1889">
        <v>496</v>
      </c>
    </row>
    <row r="1890" spans="1:25" x14ac:dyDescent="0.3">
      <c r="A1890" s="1" t="s">
        <v>7831</v>
      </c>
      <c r="B1890" s="1">
        <v>5383</v>
      </c>
      <c r="C1890" s="1" t="s">
        <v>4842</v>
      </c>
      <c r="D1890">
        <v>1</v>
      </c>
      <c r="E1890">
        <v>72</v>
      </c>
      <c r="F1890" s="10">
        <f>spotify_data[[#This Row],[track_popularity]]/100</f>
        <v>0.72</v>
      </c>
      <c r="G1890" s="9" t="b">
        <v>0</v>
      </c>
      <c r="H1890" s="1">
        <f>+IF(spotify_data[[#This Row],[explicit]]=FALSE,0,1)</f>
        <v>0</v>
      </c>
      <c r="I1890" s="1" t="s">
        <v>318</v>
      </c>
      <c r="J1890" s="7">
        <f>MATCH(spotify_data[[#This Row],[artist_name]],spotify_data[artist_name],0)</f>
        <v>2</v>
      </c>
      <c r="K1890">
        <v>100</v>
      </c>
      <c r="L1890" s="10">
        <f>spotify_data[[#This Row],[artist_popularity]]/100</f>
        <v>1</v>
      </c>
      <c r="M1890">
        <v>145443567</v>
      </c>
      <c r="N1890" s="1" t="s">
        <v>319</v>
      </c>
      <c r="O1890" s="1" t="s">
        <v>7832</v>
      </c>
      <c r="P1890" s="1">
        <f>MATCH(spotify_data[[#This Row],[album_id]],spotify_data[album_id],0)</f>
        <v>1889</v>
      </c>
      <c r="Q1890" s="1" t="s">
        <v>4842</v>
      </c>
      <c r="R1890" s="2">
        <v>44456</v>
      </c>
      <c r="S1890" s="7">
        <f ca="1">+TODAY()-spotify_data[[#This Row],[Fecha lanzamiento Album]]</f>
        <v>1575</v>
      </c>
      <c r="T1890" s="7">
        <f ca="1">+spotify_data[[#This Row],[Antigüedad Album Dias]]/60</f>
        <v>26.25</v>
      </c>
      <c r="U1890" s="8">
        <f ca="1">spotify_data[[#This Row],[Antigüedad Album Meses]]/12</f>
        <v>2.1875</v>
      </c>
      <c r="V1890">
        <v>1</v>
      </c>
      <c r="W1890" s="1" t="s">
        <v>21</v>
      </c>
      <c r="X1890" s="1" t="str">
        <f>+IF(spotify_data[[#This Row],[album_type]]="album","Album",IF(spotify_data[[#This Row],[album_type]]="single","Single","Compilation"))</f>
        <v>Single</v>
      </c>
      <c r="Y1890">
        <v>367</v>
      </c>
    </row>
    <row r="1891" spans="1:25" x14ac:dyDescent="0.3">
      <c r="A1891" s="1" t="s">
        <v>7878</v>
      </c>
      <c r="B1891" s="1">
        <v>1913</v>
      </c>
      <c r="C1891" s="1" t="s">
        <v>7879</v>
      </c>
      <c r="D1891">
        <v>7</v>
      </c>
      <c r="E1891">
        <v>72</v>
      </c>
      <c r="F1891" s="10">
        <f>spotify_data[[#This Row],[track_popularity]]/100</f>
        <v>0.72</v>
      </c>
      <c r="G1891" s="9" t="b">
        <v>1</v>
      </c>
      <c r="H1891" s="1">
        <f>+IF(spotify_data[[#This Row],[explicit]]=FALSE,0,1)</f>
        <v>1</v>
      </c>
      <c r="I1891" s="1" t="s">
        <v>1365</v>
      </c>
      <c r="J1891" s="7">
        <f>MATCH(spotify_data[[#This Row],[artist_name]],spotify_data[artist_name],0)</f>
        <v>164</v>
      </c>
      <c r="K1891">
        <v>95</v>
      </c>
      <c r="L1891" s="10">
        <f>spotify_data[[#This Row],[artist_popularity]]/100</f>
        <v>0.95</v>
      </c>
      <c r="M1891">
        <v>103039388</v>
      </c>
      <c r="N1891" s="1" t="s">
        <v>1366</v>
      </c>
      <c r="O1891" s="1" t="s">
        <v>7880</v>
      </c>
      <c r="P1891" s="1">
        <f>MATCH(spotify_data[[#This Row],[album_id]],spotify_data[album_id],0)</f>
        <v>748</v>
      </c>
      <c r="Q1891" s="1" t="s">
        <v>7881</v>
      </c>
      <c r="R1891" s="2">
        <v>44442</v>
      </c>
      <c r="S1891" s="7">
        <f ca="1">+TODAY()-spotify_data[[#This Row],[Fecha lanzamiento Album]]</f>
        <v>1589</v>
      </c>
      <c r="T1891" s="7">
        <f ca="1">+spotify_data[[#This Row],[Antigüedad Album Dias]]/60</f>
        <v>26.483333333333334</v>
      </c>
      <c r="U1891" s="8">
        <f ca="1">spotify_data[[#This Row],[Antigüedad Album Meses]]/12</f>
        <v>2.2069444444444444</v>
      </c>
      <c r="V1891">
        <v>21</v>
      </c>
      <c r="W1891" s="1" t="s">
        <v>20</v>
      </c>
      <c r="X1891" s="1" t="str">
        <f>+IF(spotify_data[[#This Row],[album_type]]="album","Album",IF(spotify_data[[#This Row],[album_type]]="single","Single","Compilation"))</f>
        <v>Album</v>
      </c>
      <c r="Y1891">
        <v>429</v>
      </c>
    </row>
    <row r="1892" spans="1:25" x14ac:dyDescent="0.3">
      <c r="A1892" s="1" t="s">
        <v>7956</v>
      </c>
      <c r="B1892" s="1">
        <v>4517</v>
      </c>
      <c r="C1892" s="1" t="s">
        <v>7957</v>
      </c>
      <c r="D1892">
        <v>1</v>
      </c>
      <c r="E1892">
        <v>72</v>
      </c>
      <c r="F1892" s="10">
        <f>spotify_data[[#This Row],[track_popularity]]/100</f>
        <v>0.72</v>
      </c>
      <c r="G1892" s="9" t="b">
        <v>1</v>
      </c>
      <c r="H1892" s="1">
        <f>+IF(spotify_data[[#This Row],[explicit]]=FALSE,0,1)</f>
        <v>1</v>
      </c>
      <c r="I1892" s="1" t="s">
        <v>5363</v>
      </c>
      <c r="J1892" s="7">
        <f>MATCH(spotify_data[[#This Row],[artist_name]],spotify_data[artist_name],0)</f>
        <v>1891</v>
      </c>
      <c r="K1892">
        <v>58</v>
      </c>
      <c r="L1892" s="10">
        <f>spotify_data[[#This Row],[artist_popularity]]/100</f>
        <v>0.57999999999999996</v>
      </c>
      <c r="M1892">
        <v>668804</v>
      </c>
      <c r="N1892" s="1" t="s">
        <v>23</v>
      </c>
      <c r="O1892" s="1" t="s">
        <v>7958</v>
      </c>
      <c r="P1892" s="1">
        <f>MATCH(spotify_data[[#This Row],[album_id]],spotify_data[album_id],0)</f>
        <v>1891</v>
      </c>
      <c r="Q1892" s="1" t="s">
        <v>7957</v>
      </c>
      <c r="R1892" s="2">
        <v>44421</v>
      </c>
      <c r="S1892" s="7">
        <f ca="1">+TODAY()-spotify_data[[#This Row],[Fecha lanzamiento Album]]</f>
        <v>1610</v>
      </c>
      <c r="T1892" s="7">
        <f ca="1">+spotify_data[[#This Row],[Antigüedad Album Dias]]/60</f>
        <v>26.833333333333332</v>
      </c>
      <c r="U1892" s="8">
        <f ca="1">spotify_data[[#This Row],[Antigüedad Album Meses]]/12</f>
        <v>2.2361111111111112</v>
      </c>
      <c r="V1892">
        <v>1</v>
      </c>
      <c r="W1892" s="1" t="s">
        <v>21</v>
      </c>
      <c r="X1892" s="1" t="str">
        <f>+IF(spotify_data[[#This Row],[album_type]]="album","Album",IF(spotify_data[[#This Row],[album_type]]="single","Single","Compilation"))</f>
        <v>Single</v>
      </c>
      <c r="Y1892">
        <v>281</v>
      </c>
    </row>
    <row r="1893" spans="1:25" x14ac:dyDescent="0.3">
      <c r="A1893" s="1" t="s">
        <v>7984</v>
      </c>
      <c r="B1893" s="1">
        <v>7576</v>
      </c>
      <c r="C1893" s="1" t="s">
        <v>7985</v>
      </c>
      <c r="D1893">
        <v>16</v>
      </c>
      <c r="E1893">
        <v>72</v>
      </c>
      <c r="F1893" s="10">
        <f>spotify_data[[#This Row],[track_popularity]]/100</f>
        <v>0.72</v>
      </c>
      <c r="G1893" s="9" t="b">
        <v>0</v>
      </c>
      <c r="H1893" s="1">
        <f>+IF(spotify_data[[#This Row],[explicit]]=FALSE,0,1)</f>
        <v>0</v>
      </c>
      <c r="I1893" s="1" t="s">
        <v>3784</v>
      </c>
      <c r="J1893" s="7">
        <f>MATCH(spotify_data[[#This Row],[artist_name]],spotify_data[artist_name],0)</f>
        <v>7</v>
      </c>
      <c r="K1893">
        <v>90</v>
      </c>
      <c r="L1893" s="10">
        <f>spotify_data[[#This Row],[artist_popularity]]/100</f>
        <v>0.9</v>
      </c>
      <c r="M1893">
        <v>118692183</v>
      </c>
      <c r="N1893" s="1" t="s">
        <v>3785</v>
      </c>
      <c r="O1893" s="1" t="s">
        <v>7986</v>
      </c>
      <c r="P1893" s="1">
        <f>MATCH(spotify_data[[#This Row],[album_id]],spotify_data[album_id],0)</f>
        <v>241</v>
      </c>
      <c r="Q1893" s="1" t="s">
        <v>7987</v>
      </c>
      <c r="R1893" s="2">
        <v>44407</v>
      </c>
      <c r="S1893" s="7">
        <f ca="1">+TODAY()-spotify_data[[#This Row],[Fecha lanzamiento Album]]</f>
        <v>1624</v>
      </c>
      <c r="T1893" s="7">
        <f ca="1">+spotify_data[[#This Row],[Antigüedad Album Dias]]/60</f>
        <v>27.066666666666666</v>
      </c>
      <c r="U1893" s="8">
        <f ca="1">spotify_data[[#This Row],[Antigüedad Album Meses]]/12</f>
        <v>2.2555555555555555</v>
      </c>
      <c r="V1893">
        <v>16</v>
      </c>
      <c r="W1893" s="1" t="s">
        <v>20</v>
      </c>
      <c r="X1893" s="1" t="str">
        <f>+IF(spotify_data[[#This Row],[album_type]]="album","Album",IF(spotify_data[[#This Row],[album_type]]="single","Single","Compilation"))</f>
        <v>Album</v>
      </c>
      <c r="Y1893">
        <v>324</v>
      </c>
    </row>
    <row r="1894" spans="1:25" x14ac:dyDescent="0.3">
      <c r="A1894" s="1" t="s">
        <v>7997</v>
      </c>
      <c r="B1894" s="1">
        <v>6624</v>
      </c>
      <c r="C1894" s="1" t="s">
        <v>7998</v>
      </c>
      <c r="D1894">
        <v>14</v>
      </c>
      <c r="E1894">
        <v>72</v>
      </c>
      <c r="F1894" s="10">
        <f>spotify_data[[#This Row],[track_popularity]]/100</f>
        <v>0.72</v>
      </c>
      <c r="G1894" s="9" t="b">
        <v>0</v>
      </c>
      <c r="H1894" s="1">
        <f>+IF(spotify_data[[#This Row],[explicit]]=FALSE,0,1)</f>
        <v>0</v>
      </c>
      <c r="I1894" s="1" t="s">
        <v>3784</v>
      </c>
      <c r="J1894" s="7">
        <f>MATCH(spotify_data[[#This Row],[artist_name]],spotify_data[artist_name],0)</f>
        <v>7</v>
      </c>
      <c r="K1894">
        <v>90</v>
      </c>
      <c r="L1894" s="10">
        <f>spotify_data[[#This Row],[artist_popularity]]/100</f>
        <v>0.9</v>
      </c>
      <c r="M1894">
        <v>118728633</v>
      </c>
      <c r="N1894" s="1" t="s">
        <v>3785</v>
      </c>
      <c r="O1894" s="1" t="s">
        <v>7986</v>
      </c>
      <c r="P1894" s="1">
        <f>MATCH(spotify_data[[#This Row],[album_id]],spotify_data[album_id],0)</f>
        <v>241</v>
      </c>
      <c r="Q1894" s="1" t="s">
        <v>7987</v>
      </c>
      <c r="R1894" s="2">
        <v>44407</v>
      </c>
      <c r="S1894" s="7">
        <f ca="1">+TODAY()-spotify_data[[#This Row],[Fecha lanzamiento Album]]</f>
        <v>1624</v>
      </c>
      <c r="T1894" s="7">
        <f ca="1">+spotify_data[[#This Row],[Antigüedad Album Dias]]/60</f>
        <v>27.066666666666666</v>
      </c>
      <c r="U1894" s="8">
        <f ca="1">spotify_data[[#This Row],[Antigüedad Album Meses]]/12</f>
        <v>2.2555555555555555</v>
      </c>
      <c r="V1894">
        <v>16</v>
      </c>
      <c r="W1894" s="1" t="s">
        <v>20</v>
      </c>
      <c r="X1894" s="1" t="str">
        <f>+IF(spotify_data[[#This Row],[album_type]]="album","Album",IF(spotify_data[[#This Row],[album_type]]="single","Single","Compilation"))</f>
        <v>Album</v>
      </c>
      <c r="Y1894">
        <v>289</v>
      </c>
    </row>
    <row r="1895" spans="1:25" x14ac:dyDescent="0.3">
      <c r="A1895" s="1" t="s">
        <v>8001</v>
      </c>
      <c r="B1895" s="1">
        <v>4317</v>
      </c>
      <c r="C1895" s="1" t="s">
        <v>8002</v>
      </c>
      <c r="D1895">
        <v>1</v>
      </c>
      <c r="E1895">
        <v>72</v>
      </c>
      <c r="F1895" s="10">
        <f>spotify_data[[#This Row],[track_popularity]]/100</f>
        <v>0.72</v>
      </c>
      <c r="G1895" s="9" t="b">
        <v>0</v>
      </c>
      <c r="H1895" s="1">
        <f>+IF(spotify_data[[#This Row],[explicit]]=FALSE,0,1)</f>
        <v>0</v>
      </c>
      <c r="I1895" s="1" t="s">
        <v>3784</v>
      </c>
      <c r="J1895" s="7">
        <f>MATCH(spotify_data[[#This Row],[artist_name]],spotify_data[artist_name],0)</f>
        <v>7</v>
      </c>
      <c r="K1895">
        <v>90</v>
      </c>
      <c r="L1895" s="10">
        <f>spotify_data[[#This Row],[artist_popularity]]/100</f>
        <v>0.9</v>
      </c>
      <c r="M1895">
        <v>118728633</v>
      </c>
      <c r="N1895" s="1" t="s">
        <v>3785</v>
      </c>
      <c r="O1895" s="1" t="s">
        <v>7986</v>
      </c>
      <c r="P1895" s="1">
        <f>MATCH(spotify_data[[#This Row],[album_id]],spotify_data[album_id],0)</f>
        <v>241</v>
      </c>
      <c r="Q1895" s="1" t="s">
        <v>7987</v>
      </c>
      <c r="R1895" s="2">
        <v>44407</v>
      </c>
      <c r="S1895" s="7">
        <f ca="1">+TODAY()-spotify_data[[#This Row],[Fecha lanzamiento Album]]</f>
        <v>1624</v>
      </c>
      <c r="T1895" s="7">
        <f ca="1">+spotify_data[[#This Row],[Antigüedad Album Dias]]/60</f>
        <v>27.066666666666666</v>
      </c>
      <c r="U1895" s="8">
        <f ca="1">spotify_data[[#This Row],[Antigüedad Album Meses]]/12</f>
        <v>2.2555555555555555</v>
      </c>
      <c r="V1895">
        <v>16</v>
      </c>
      <c r="W1895" s="1" t="s">
        <v>20</v>
      </c>
      <c r="X1895" s="1" t="str">
        <f>+IF(spotify_data[[#This Row],[album_type]]="album","Album",IF(spotify_data[[#This Row],[album_type]]="single","Single","Compilation"))</f>
        <v>Album</v>
      </c>
      <c r="Y1895">
        <v>407</v>
      </c>
    </row>
    <row r="1896" spans="1:25" x14ac:dyDescent="0.3">
      <c r="A1896" s="1" t="s">
        <v>8020</v>
      </c>
      <c r="B1896" s="1">
        <v>7780</v>
      </c>
      <c r="C1896" s="1" t="s">
        <v>8021</v>
      </c>
      <c r="D1896">
        <v>2</v>
      </c>
      <c r="E1896">
        <v>72</v>
      </c>
      <c r="F1896" s="10">
        <f>spotify_data[[#This Row],[track_popularity]]/100</f>
        <v>0.72</v>
      </c>
      <c r="G1896" s="9" t="b">
        <v>1</v>
      </c>
      <c r="H1896" s="1">
        <f>+IF(spotify_data[[#This Row],[explicit]]=FALSE,0,1)</f>
        <v>1</v>
      </c>
      <c r="I1896" s="1" t="s">
        <v>3784</v>
      </c>
      <c r="J1896" s="7">
        <f>MATCH(spotify_data[[#This Row],[artist_name]],spotify_data[artist_name],0)</f>
        <v>7</v>
      </c>
      <c r="K1896">
        <v>90</v>
      </c>
      <c r="L1896" s="10">
        <f>spotify_data[[#This Row],[artist_popularity]]/100</f>
        <v>0.9</v>
      </c>
      <c r="M1896">
        <v>118692183</v>
      </c>
      <c r="N1896" s="1" t="s">
        <v>3785</v>
      </c>
      <c r="O1896" s="1" t="s">
        <v>7986</v>
      </c>
      <c r="P1896" s="1">
        <f>MATCH(spotify_data[[#This Row],[album_id]],spotify_data[album_id],0)</f>
        <v>241</v>
      </c>
      <c r="Q1896" s="1" t="s">
        <v>7987</v>
      </c>
      <c r="R1896" s="2">
        <v>44407</v>
      </c>
      <c r="S1896" s="7">
        <f ca="1">+TODAY()-spotify_data[[#This Row],[Fecha lanzamiento Album]]</f>
        <v>1624</v>
      </c>
      <c r="T1896" s="7">
        <f ca="1">+spotify_data[[#This Row],[Antigüedad Album Dias]]/60</f>
        <v>27.066666666666666</v>
      </c>
      <c r="U1896" s="8">
        <f ca="1">spotify_data[[#This Row],[Antigüedad Album Meses]]/12</f>
        <v>2.2555555555555555</v>
      </c>
      <c r="V1896">
        <v>16</v>
      </c>
      <c r="W1896" s="1" t="s">
        <v>20</v>
      </c>
      <c r="X1896" s="1" t="str">
        <f>+IF(spotify_data[[#This Row],[album_type]]="album","Album",IF(spotify_data[[#This Row],[album_type]]="single","Single","Compilation"))</f>
        <v>Album</v>
      </c>
      <c r="Y1896">
        <v>264</v>
      </c>
    </row>
    <row r="1897" spans="1:25" x14ac:dyDescent="0.3">
      <c r="A1897" s="1" t="s">
        <v>8693</v>
      </c>
      <c r="B1897" s="1">
        <v>3147</v>
      </c>
      <c r="C1897" s="1" t="s">
        <v>8694</v>
      </c>
      <c r="D1897">
        <v>1</v>
      </c>
      <c r="E1897">
        <v>72</v>
      </c>
      <c r="F1897" s="10">
        <f>spotify_data[[#This Row],[track_popularity]]/100</f>
        <v>0.72</v>
      </c>
      <c r="G1897" s="9" t="b">
        <v>0</v>
      </c>
      <c r="H1897" s="1">
        <f>+IF(spotify_data[[#This Row],[explicit]]=FALSE,0,1)</f>
        <v>0</v>
      </c>
      <c r="I1897" s="1" t="s">
        <v>8695</v>
      </c>
      <c r="J1897" s="7">
        <f>MATCH(spotify_data[[#This Row],[artist_name]],spotify_data[artist_name],0)</f>
        <v>1896</v>
      </c>
      <c r="K1897">
        <v>62</v>
      </c>
      <c r="L1897" s="10">
        <f>spotify_data[[#This Row],[artist_popularity]]/100</f>
        <v>0.62</v>
      </c>
      <c r="M1897">
        <v>451208</v>
      </c>
      <c r="N1897" s="1" t="s">
        <v>2426</v>
      </c>
      <c r="O1897" s="1" t="s">
        <v>8696</v>
      </c>
      <c r="P1897" s="1">
        <f>MATCH(spotify_data[[#This Row],[album_id]],spotify_data[album_id],0)</f>
        <v>1896</v>
      </c>
      <c r="Q1897" s="1" t="s">
        <v>8694</v>
      </c>
      <c r="R1897" s="2">
        <v>44211</v>
      </c>
      <c r="S1897" s="7">
        <f ca="1">+TODAY()-spotify_data[[#This Row],[Fecha lanzamiento Album]]</f>
        <v>1820</v>
      </c>
      <c r="T1897" s="7">
        <f ca="1">+spotify_data[[#This Row],[Antigüedad Album Dias]]/60</f>
        <v>30.333333333333332</v>
      </c>
      <c r="U1897" s="8">
        <f ca="1">spotify_data[[#This Row],[Antigüedad Album Meses]]/12</f>
        <v>2.5277777777777777</v>
      </c>
      <c r="V1897">
        <v>1</v>
      </c>
      <c r="W1897" s="1" t="s">
        <v>21</v>
      </c>
      <c r="X1897" s="1" t="str">
        <f>+IF(spotify_data[[#This Row],[album_type]]="album","Album",IF(spotify_data[[#This Row],[album_type]]="single","Single","Compilation"))</f>
        <v>Single</v>
      </c>
      <c r="Y1897">
        <v>25</v>
      </c>
    </row>
    <row r="1898" spans="1:25" x14ac:dyDescent="0.3">
      <c r="A1898" s="1" t="s">
        <v>8782</v>
      </c>
      <c r="B1898" s="1">
        <v>7484</v>
      </c>
      <c r="C1898" s="1" t="s">
        <v>8783</v>
      </c>
      <c r="D1898">
        <v>1</v>
      </c>
      <c r="E1898">
        <v>72</v>
      </c>
      <c r="F1898" s="10">
        <f>spotify_data[[#This Row],[track_popularity]]/100</f>
        <v>0.72</v>
      </c>
      <c r="G1898" s="9" t="b">
        <v>1</v>
      </c>
      <c r="H1898" s="1">
        <f>+IF(spotify_data[[#This Row],[explicit]]=FALSE,0,1)</f>
        <v>1</v>
      </c>
      <c r="I1898" s="1" t="s">
        <v>2645</v>
      </c>
      <c r="J1898" s="7">
        <f>MATCH(spotify_data[[#This Row],[artist_name]],spotify_data[artist_name],0)</f>
        <v>168</v>
      </c>
      <c r="K1898">
        <v>87</v>
      </c>
      <c r="L1898" s="10">
        <f>spotify_data[[#This Row],[artist_popularity]]/100</f>
        <v>0.87</v>
      </c>
      <c r="M1898">
        <v>33055350</v>
      </c>
      <c r="N1898" s="1" t="s">
        <v>1358</v>
      </c>
      <c r="O1898" s="1" t="s">
        <v>8784</v>
      </c>
      <c r="P1898" s="1">
        <f>MATCH(spotify_data[[#This Row],[album_id]],spotify_data[album_id],0)</f>
        <v>1897</v>
      </c>
      <c r="Q1898" s="1" t="s">
        <v>8783</v>
      </c>
      <c r="R1898" s="2">
        <v>44190</v>
      </c>
      <c r="S1898" s="7">
        <f ca="1">+TODAY()-spotify_data[[#This Row],[Fecha lanzamiento Album]]</f>
        <v>1841</v>
      </c>
      <c r="T1898" s="7">
        <f ca="1">+spotify_data[[#This Row],[Antigüedad Album Dias]]/60</f>
        <v>30.683333333333334</v>
      </c>
      <c r="U1898" s="8">
        <f ca="1">spotify_data[[#This Row],[Antigüedad Album Meses]]/12</f>
        <v>2.5569444444444445</v>
      </c>
      <c r="V1898">
        <v>1</v>
      </c>
      <c r="W1898" s="1" t="s">
        <v>21</v>
      </c>
      <c r="X1898" s="1" t="str">
        <f>+IF(spotify_data[[#This Row],[album_type]]="album","Album",IF(spotify_data[[#This Row],[album_type]]="single","Single","Compilation"))</f>
        <v>Single</v>
      </c>
      <c r="Y1898">
        <v>465</v>
      </c>
    </row>
    <row r="1899" spans="1:25" x14ac:dyDescent="0.3">
      <c r="A1899" s="1" t="s">
        <v>9761</v>
      </c>
      <c r="B1899" s="1">
        <v>4343</v>
      </c>
      <c r="C1899" s="1" t="s">
        <v>9762</v>
      </c>
      <c r="D1899">
        <v>6</v>
      </c>
      <c r="E1899">
        <v>72</v>
      </c>
      <c r="F1899" s="10">
        <f>spotify_data[[#This Row],[track_popularity]]/100</f>
        <v>0.72</v>
      </c>
      <c r="G1899" s="9" t="b">
        <v>0</v>
      </c>
      <c r="H1899" s="1">
        <f>+IF(spotify_data[[#This Row],[explicit]]=FALSE,0,1)</f>
        <v>0</v>
      </c>
      <c r="I1899" s="1" t="s">
        <v>8630</v>
      </c>
      <c r="J1899" s="7">
        <f>MATCH(spotify_data[[#This Row],[artist_name]],spotify_data[artist_name],0)</f>
        <v>1388</v>
      </c>
      <c r="K1899">
        <v>68</v>
      </c>
      <c r="L1899" s="10">
        <f>spotify_data[[#This Row],[artist_popularity]]/100</f>
        <v>0.68</v>
      </c>
      <c r="M1899">
        <v>554509</v>
      </c>
      <c r="N1899" s="1" t="s">
        <v>23</v>
      </c>
      <c r="O1899" s="1" t="s">
        <v>9763</v>
      </c>
      <c r="P1899" s="1">
        <f>MATCH(spotify_data[[#This Row],[album_id]],spotify_data[album_id],0)</f>
        <v>1898</v>
      </c>
      <c r="Q1899" s="1" t="s">
        <v>9764</v>
      </c>
      <c r="R1899" s="2">
        <v>43903</v>
      </c>
      <c r="S1899" s="7">
        <f ca="1">+TODAY()-spotify_data[[#This Row],[Fecha lanzamiento Album]]</f>
        <v>2128</v>
      </c>
      <c r="T1899" s="7">
        <f ca="1">+spotify_data[[#This Row],[Antigüedad Album Dias]]/60</f>
        <v>35.466666666666669</v>
      </c>
      <c r="U1899" s="8">
        <f ca="1">spotify_data[[#This Row],[Antigüedad Album Meses]]/12</f>
        <v>2.9555555555555557</v>
      </c>
      <c r="V1899">
        <v>8</v>
      </c>
      <c r="W1899" s="1" t="s">
        <v>20</v>
      </c>
      <c r="X1899" s="1" t="str">
        <f>+IF(spotify_data[[#This Row],[album_type]]="album","Album",IF(spotify_data[[#This Row],[album_type]]="single","Single","Compilation"))</f>
        <v>Album</v>
      </c>
      <c r="Y1899">
        <v>393</v>
      </c>
    </row>
    <row r="1900" spans="1:25" x14ac:dyDescent="0.3">
      <c r="A1900" s="1" t="s">
        <v>9894</v>
      </c>
      <c r="B1900" s="1">
        <v>5414</v>
      </c>
      <c r="C1900" s="1" t="s">
        <v>9895</v>
      </c>
      <c r="D1900">
        <v>1</v>
      </c>
      <c r="E1900">
        <v>72</v>
      </c>
      <c r="F1900" s="10">
        <f>spotify_data[[#This Row],[track_popularity]]/100</f>
        <v>0.72</v>
      </c>
      <c r="G1900" s="9" t="b">
        <v>1</v>
      </c>
      <c r="H1900" s="1">
        <f>+IF(spotify_data[[#This Row],[explicit]]=FALSE,0,1)</f>
        <v>1</v>
      </c>
      <c r="I1900" s="1" t="s">
        <v>9414</v>
      </c>
      <c r="J1900" s="7">
        <f>MATCH(spotify_data[[#This Row],[artist_name]],spotify_data[artist_name],0)</f>
        <v>1055</v>
      </c>
      <c r="K1900">
        <v>75</v>
      </c>
      <c r="L1900" s="10">
        <f>spotify_data[[#This Row],[artist_popularity]]/100</f>
        <v>0.75</v>
      </c>
      <c r="M1900">
        <v>15614717</v>
      </c>
      <c r="N1900" s="1" t="s">
        <v>9415</v>
      </c>
      <c r="O1900" s="1" t="s">
        <v>9896</v>
      </c>
      <c r="P1900" s="1">
        <f>MATCH(spotify_data[[#This Row],[album_id]],spotify_data[album_id],0)</f>
        <v>1899</v>
      </c>
      <c r="Q1900" s="1" t="s">
        <v>9897</v>
      </c>
      <c r="R1900" s="2">
        <v>43868</v>
      </c>
      <c r="S1900" s="7">
        <f ca="1">+TODAY()-spotify_data[[#This Row],[Fecha lanzamiento Album]]</f>
        <v>2163</v>
      </c>
      <c r="T1900" s="7">
        <f ca="1">+spotify_data[[#This Row],[Antigüedad Album Dias]]/60</f>
        <v>36.049999999999997</v>
      </c>
      <c r="U1900" s="8">
        <f ca="1">spotify_data[[#This Row],[Antigüedad Album Meses]]/12</f>
        <v>3.0041666666666664</v>
      </c>
      <c r="V1900">
        <v>13</v>
      </c>
      <c r="W1900" s="1" t="s">
        <v>20</v>
      </c>
      <c r="X1900" s="1" t="str">
        <f>+IF(spotify_data[[#This Row],[album_type]]="album","Album",IF(spotify_data[[#This Row],[album_type]]="single","Single","Compilation"))</f>
        <v>Album</v>
      </c>
      <c r="Y1900">
        <v>212</v>
      </c>
    </row>
    <row r="1901" spans="1:25" x14ac:dyDescent="0.3">
      <c r="A1901" s="1" t="s">
        <v>9999</v>
      </c>
      <c r="B1901" s="1">
        <v>8305</v>
      </c>
      <c r="C1901" s="1" t="s">
        <v>10000</v>
      </c>
      <c r="D1901">
        <v>1</v>
      </c>
      <c r="E1901">
        <v>72</v>
      </c>
      <c r="F1901" s="10">
        <f>spotify_data[[#This Row],[track_popularity]]/100</f>
        <v>0.72</v>
      </c>
      <c r="G1901" s="9" t="b">
        <v>1</v>
      </c>
      <c r="H1901" s="1">
        <f>+IF(spotify_data[[#This Row],[explicit]]=FALSE,0,1)</f>
        <v>1</v>
      </c>
      <c r="I1901" s="1" t="s">
        <v>3056</v>
      </c>
      <c r="J1901" s="7">
        <f>MATCH(spotify_data[[#This Row],[artist_name]],spotify_data[artist_name],0)</f>
        <v>389</v>
      </c>
      <c r="K1901">
        <v>88</v>
      </c>
      <c r="L1901" s="10">
        <f>spotify_data[[#This Row],[artist_popularity]]/100</f>
        <v>0.88</v>
      </c>
      <c r="M1901">
        <v>22675640</v>
      </c>
      <c r="N1901" s="1" t="s">
        <v>1366</v>
      </c>
      <c r="O1901" s="1" t="s">
        <v>10001</v>
      </c>
      <c r="P1901" s="1">
        <f>MATCH(spotify_data[[#This Row],[album_id]],spotify_data[album_id],0)</f>
        <v>1900</v>
      </c>
      <c r="Q1901" s="1" t="s">
        <v>10000</v>
      </c>
      <c r="R1901" s="2">
        <v>43840</v>
      </c>
      <c r="S1901" s="7">
        <f ca="1">+TODAY()-spotify_data[[#This Row],[Fecha lanzamiento Album]]</f>
        <v>2191</v>
      </c>
      <c r="T1901" s="7">
        <f ca="1">+spotify_data[[#This Row],[Antigüedad Album Dias]]/60</f>
        <v>36.516666666666666</v>
      </c>
      <c r="U1901" s="8">
        <f ca="1">spotify_data[[#This Row],[Antigüedad Album Meses]]/12</f>
        <v>3.0430555555555556</v>
      </c>
      <c r="V1901">
        <v>1</v>
      </c>
      <c r="W1901" s="1" t="s">
        <v>21</v>
      </c>
      <c r="X1901" s="1" t="str">
        <f>+IF(spotify_data[[#This Row],[album_type]]="album","Album",IF(spotify_data[[#This Row],[album_type]]="single","Single","Compilation"))</f>
        <v>Single</v>
      </c>
      <c r="Y1901">
        <v>396</v>
      </c>
    </row>
    <row r="1902" spans="1:25" x14ac:dyDescent="0.3">
      <c r="A1902" s="1" t="s">
        <v>10009</v>
      </c>
      <c r="B1902" s="1">
        <v>2599</v>
      </c>
      <c r="C1902" s="1" t="s">
        <v>3515</v>
      </c>
      <c r="D1902">
        <v>12</v>
      </c>
      <c r="E1902">
        <v>72</v>
      </c>
      <c r="F1902" s="10">
        <f>spotify_data[[#This Row],[track_popularity]]/100</f>
        <v>0.72</v>
      </c>
      <c r="G1902" s="9" t="b">
        <v>0</v>
      </c>
      <c r="H1902" s="1">
        <f>+IF(spotify_data[[#This Row],[explicit]]=FALSE,0,1)</f>
        <v>0</v>
      </c>
      <c r="I1902" s="1" t="s">
        <v>854</v>
      </c>
      <c r="J1902" s="7">
        <f>MATCH(spotify_data[[#This Row],[artist_name]],spotify_data[artist_name],0)</f>
        <v>127</v>
      </c>
      <c r="K1902">
        <v>85</v>
      </c>
      <c r="L1902" s="10">
        <f>spotify_data[[#This Row],[artist_popularity]]/100</f>
        <v>0.85</v>
      </c>
      <c r="M1902">
        <v>49083617</v>
      </c>
      <c r="N1902" s="1" t="s">
        <v>855</v>
      </c>
      <c r="O1902" s="1" t="s">
        <v>9997</v>
      </c>
      <c r="P1902" s="1">
        <f>MATCH(spotify_data[[#This Row],[album_id]],spotify_data[album_id],0)</f>
        <v>1901</v>
      </c>
      <c r="Q1902" s="1" t="s">
        <v>9998</v>
      </c>
      <c r="R1902" s="2">
        <v>43840</v>
      </c>
      <c r="S1902" s="7">
        <f ca="1">+TODAY()-spotify_data[[#This Row],[Fecha lanzamiento Album]]</f>
        <v>2191</v>
      </c>
      <c r="T1902" s="7">
        <f ca="1">+spotify_data[[#This Row],[Antigüedad Album Dias]]/60</f>
        <v>36.516666666666666</v>
      </c>
      <c r="U1902" s="8">
        <f ca="1">spotify_data[[#This Row],[Antigüedad Album Meses]]/12</f>
        <v>3.0430555555555556</v>
      </c>
      <c r="V1902">
        <v>41</v>
      </c>
      <c r="W1902" s="1" t="s">
        <v>1932</v>
      </c>
      <c r="X1902" s="1" t="str">
        <f>+IF(spotify_data[[#This Row],[album_type]]="album","Album",IF(spotify_data[[#This Row],[album_type]]="single","Single","Compilation"))</f>
        <v>Compilation</v>
      </c>
      <c r="Y1902">
        <v>295</v>
      </c>
    </row>
    <row r="1903" spans="1:25" x14ac:dyDescent="0.3">
      <c r="A1903" s="1" t="s">
        <v>10065</v>
      </c>
      <c r="B1903" s="1">
        <v>6433</v>
      </c>
      <c r="C1903" s="1" t="s">
        <v>10066</v>
      </c>
      <c r="D1903">
        <v>1</v>
      </c>
      <c r="E1903">
        <v>72</v>
      </c>
      <c r="F1903" s="10">
        <f>spotify_data[[#This Row],[track_popularity]]/100</f>
        <v>0.72</v>
      </c>
      <c r="G1903" s="9" t="b">
        <v>0</v>
      </c>
      <c r="H1903" s="1">
        <f>+IF(spotify_data[[#This Row],[explicit]]=FALSE,0,1)</f>
        <v>0</v>
      </c>
      <c r="I1903" s="1" t="s">
        <v>3681</v>
      </c>
      <c r="J1903" s="7">
        <f>MATCH(spotify_data[[#This Row],[artist_name]],spotify_data[artist_name],0)</f>
        <v>1902</v>
      </c>
      <c r="K1903">
        <v>72</v>
      </c>
      <c r="L1903" s="10">
        <f>spotify_data[[#This Row],[artist_popularity]]/100</f>
        <v>0.72</v>
      </c>
      <c r="M1903">
        <v>318355</v>
      </c>
      <c r="N1903" s="1" t="s">
        <v>23</v>
      </c>
      <c r="O1903" s="1" t="s">
        <v>10067</v>
      </c>
      <c r="P1903" s="1">
        <f>MATCH(spotify_data[[#This Row],[album_id]],spotify_data[album_id],0)</f>
        <v>1902</v>
      </c>
      <c r="Q1903" s="1" t="s">
        <v>10066</v>
      </c>
      <c r="R1903" s="2">
        <v>43818</v>
      </c>
      <c r="S1903" s="7">
        <f ca="1">+TODAY()-spotify_data[[#This Row],[Fecha lanzamiento Album]]</f>
        <v>2213</v>
      </c>
      <c r="T1903" s="7">
        <f ca="1">+spotify_data[[#This Row],[Antigüedad Album Dias]]/60</f>
        <v>36.883333333333333</v>
      </c>
      <c r="U1903" s="8">
        <f ca="1">spotify_data[[#This Row],[Antigüedad Album Meses]]/12</f>
        <v>3.0736111111111111</v>
      </c>
      <c r="V1903">
        <v>1</v>
      </c>
      <c r="W1903" s="1" t="s">
        <v>21</v>
      </c>
      <c r="X1903" s="1" t="str">
        <f>+IF(spotify_data[[#This Row],[album_type]]="album","Album",IF(spotify_data[[#This Row],[album_type]]="single","Single","Compilation"))</f>
        <v>Single</v>
      </c>
      <c r="Y1903">
        <v>277</v>
      </c>
    </row>
    <row r="1904" spans="1:25" x14ac:dyDescent="0.3">
      <c r="A1904" s="1" t="s">
        <v>10294</v>
      </c>
      <c r="B1904" s="1">
        <v>3320</v>
      </c>
      <c r="C1904" s="1" t="s">
        <v>9705</v>
      </c>
      <c r="D1904">
        <v>1</v>
      </c>
      <c r="E1904">
        <v>72</v>
      </c>
      <c r="F1904" s="10">
        <f>spotify_data[[#This Row],[track_popularity]]/100</f>
        <v>0.72</v>
      </c>
      <c r="G1904" s="9" t="b">
        <v>0</v>
      </c>
      <c r="H1904" s="1">
        <f>+IF(spotify_data[[#This Row],[explicit]]=FALSE,0,1)</f>
        <v>0</v>
      </c>
      <c r="I1904" s="1" t="s">
        <v>3869</v>
      </c>
      <c r="J1904" s="7">
        <f>MATCH(spotify_data[[#This Row],[artist_name]],spotify_data[artist_name],0)</f>
        <v>513</v>
      </c>
      <c r="K1904">
        <v>85</v>
      </c>
      <c r="L1904" s="10">
        <f>spotify_data[[#This Row],[artist_popularity]]/100</f>
        <v>0.85</v>
      </c>
      <c r="M1904">
        <v>46886554</v>
      </c>
      <c r="N1904" s="1" t="s">
        <v>516</v>
      </c>
      <c r="O1904" s="1" t="s">
        <v>10295</v>
      </c>
      <c r="P1904" s="1">
        <f>MATCH(spotify_data[[#This Row],[album_id]],spotify_data[album_id],0)</f>
        <v>1903</v>
      </c>
      <c r="Q1904" s="1" t="s">
        <v>9705</v>
      </c>
      <c r="R1904" s="2">
        <v>43769</v>
      </c>
      <c r="S1904" s="7">
        <f ca="1">+TODAY()-spotify_data[[#This Row],[Fecha lanzamiento Album]]</f>
        <v>2262</v>
      </c>
      <c r="T1904" s="7">
        <f ca="1">+spotify_data[[#This Row],[Antigüedad Album Dias]]/60</f>
        <v>37.700000000000003</v>
      </c>
      <c r="U1904" s="8">
        <f ca="1">spotify_data[[#This Row],[Antigüedad Album Meses]]/12</f>
        <v>3.1416666666666671</v>
      </c>
      <c r="V1904">
        <v>1</v>
      </c>
      <c r="W1904" s="1" t="s">
        <v>21</v>
      </c>
      <c r="X1904" s="1" t="str">
        <f>+IF(spotify_data[[#This Row],[album_type]]="album","Album",IF(spotify_data[[#This Row],[album_type]]="single","Single","Compilation"))</f>
        <v>Single</v>
      </c>
      <c r="Y1904">
        <v>305</v>
      </c>
    </row>
    <row r="1905" spans="1:25" x14ac:dyDescent="0.3">
      <c r="A1905" s="1" t="s">
        <v>10377</v>
      </c>
      <c r="B1905" s="1">
        <v>3639</v>
      </c>
      <c r="C1905" s="1" t="s">
        <v>10378</v>
      </c>
      <c r="D1905">
        <v>12</v>
      </c>
      <c r="E1905">
        <v>72</v>
      </c>
      <c r="F1905" s="10">
        <f>spotify_data[[#This Row],[track_popularity]]/100</f>
        <v>0.72</v>
      </c>
      <c r="G1905" s="9" t="b">
        <v>0</v>
      </c>
      <c r="H1905" s="1">
        <f>+IF(spotify_data[[#This Row],[explicit]]=FALSE,0,1)</f>
        <v>0</v>
      </c>
      <c r="I1905" s="1" t="s">
        <v>7163</v>
      </c>
      <c r="J1905" s="7">
        <f>MATCH(spotify_data[[#This Row],[artist_name]],spotify_data[artist_name],0)</f>
        <v>1062</v>
      </c>
      <c r="K1905">
        <v>73</v>
      </c>
      <c r="L1905" s="10">
        <f>spotify_data[[#This Row],[artist_popularity]]/100</f>
        <v>0.73</v>
      </c>
      <c r="M1905">
        <v>3634221</v>
      </c>
      <c r="N1905" s="1" t="s">
        <v>23</v>
      </c>
      <c r="O1905" s="1" t="s">
        <v>10379</v>
      </c>
      <c r="P1905" s="1">
        <f>MATCH(spotify_data[[#This Row],[album_id]],spotify_data[album_id],0)</f>
        <v>1405</v>
      </c>
      <c r="Q1905" s="1" t="s">
        <v>10380</v>
      </c>
      <c r="R1905" s="2">
        <v>43742</v>
      </c>
      <c r="S1905" s="7">
        <f ca="1">+TODAY()-spotify_data[[#This Row],[Fecha lanzamiento Album]]</f>
        <v>2289</v>
      </c>
      <c r="T1905" s="7">
        <f ca="1">+spotify_data[[#This Row],[Antigüedad Album Dias]]/60</f>
        <v>38.15</v>
      </c>
      <c r="U1905" s="8">
        <f ca="1">spotify_data[[#This Row],[Antigüedad Album Meses]]/12</f>
        <v>3.1791666666666667</v>
      </c>
      <c r="V1905">
        <v>26</v>
      </c>
      <c r="W1905" s="1" t="s">
        <v>20</v>
      </c>
      <c r="X1905" s="1" t="str">
        <f>+IF(spotify_data[[#This Row],[album_type]]="album","Album",IF(spotify_data[[#This Row],[album_type]]="single","Single","Compilation"))</f>
        <v>Album</v>
      </c>
      <c r="Y1905">
        <v>255</v>
      </c>
    </row>
    <row r="1906" spans="1:25" x14ac:dyDescent="0.3">
      <c r="A1906" s="1" t="s">
        <v>10513</v>
      </c>
      <c r="B1906" s="1">
        <v>463</v>
      </c>
      <c r="C1906" s="1" t="s">
        <v>10483</v>
      </c>
      <c r="D1906">
        <v>1</v>
      </c>
      <c r="E1906">
        <v>72</v>
      </c>
      <c r="F1906" s="10">
        <f>spotify_data[[#This Row],[track_popularity]]/100</f>
        <v>0.72</v>
      </c>
      <c r="G1906" s="9" t="b">
        <v>1</v>
      </c>
      <c r="H1906" s="1">
        <f>+IF(spotify_data[[#This Row],[explicit]]=FALSE,0,1)</f>
        <v>1</v>
      </c>
      <c r="I1906" s="1" t="s">
        <v>4044</v>
      </c>
      <c r="J1906" s="7">
        <f>MATCH(spotify_data[[#This Row],[artist_name]],spotify_data[artist_name],0)</f>
        <v>92</v>
      </c>
      <c r="K1906">
        <v>73</v>
      </c>
      <c r="L1906" s="10">
        <f>spotify_data[[#This Row],[artist_popularity]]/100</f>
        <v>0.73</v>
      </c>
      <c r="M1906">
        <v>8768495</v>
      </c>
      <c r="N1906" s="1" t="s">
        <v>254</v>
      </c>
      <c r="O1906" s="1" t="s">
        <v>10514</v>
      </c>
      <c r="P1906" s="1">
        <f>MATCH(spotify_data[[#This Row],[album_id]],spotify_data[album_id],0)</f>
        <v>1905</v>
      </c>
      <c r="Q1906" s="1" t="s">
        <v>10483</v>
      </c>
      <c r="R1906" s="2">
        <v>43711</v>
      </c>
      <c r="S1906" s="7">
        <f ca="1">+TODAY()-spotify_data[[#This Row],[Fecha lanzamiento Album]]</f>
        <v>2320</v>
      </c>
      <c r="T1906" s="7">
        <f ca="1">+spotify_data[[#This Row],[Antigüedad Album Dias]]/60</f>
        <v>38.666666666666664</v>
      </c>
      <c r="U1906" s="8">
        <f ca="1">spotify_data[[#This Row],[Antigüedad Album Meses]]/12</f>
        <v>3.2222222222222219</v>
      </c>
      <c r="V1906">
        <v>1</v>
      </c>
      <c r="W1906" s="1" t="s">
        <v>21</v>
      </c>
      <c r="X1906" s="1" t="str">
        <f>+IF(spotify_data[[#This Row],[album_type]]="album","Album",IF(spotify_data[[#This Row],[album_type]]="single","Single","Compilation"))</f>
        <v>Single</v>
      </c>
      <c r="Y1906">
        <v>366</v>
      </c>
    </row>
    <row r="1907" spans="1:25" x14ac:dyDescent="0.3">
      <c r="A1907" s="1" t="s">
        <v>10572</v>
      </c>
      <c r="B1907" s="1">
        <v>2767</v>
      </c>
      <c r="C1907" s="1" t="s">
        <v>10573</v>
      </c>
      <c r="D1907">
        <v>16</v>
      </c>
      <c r="E1907">
        <v>72</v>
      </c>
      <c r="F1907" s="10">
        <f>spotify_data[[#This Row],[track_popularity]]/100</f>
        <v>0.72</v>
      </c>
      <c r="G1907" s="9" t="b">
        <v>0</v>
      </c>
      <c r="H1907" s="1">
        <f>+IF(spotify_data[[#This Row],[explicit]]=FALSE,0,1)</f>
        <v>0</v>
      </c>
      <c r="I1907" s="1" t="s">
        <v>318</v>
      </c>
      <c r="J1907" s="7">
        <f>MATCH(spotify_data[[#This Row],[artist_name]],spotify_data[artist_name],0)</f>
        <v>2</v>
      </c>
      <c r="K1907">
        <v>100</v>
      </c>
      <c r="L1907" s="10">
        <f>spotify_data[[#This Row],[artist_popularity]]/100</f>
        <v>1</v>
      </c>
      <c r="M1907">
        <v>145396321</v>
      </c>
      <c r="N1907" s="1" t="s">
        <v>319</v>
      </c>
      <c r="O1907" s="1" t="s">
        <v>10565</v>
      </c>
      <c r="P1907" s="1">
        <f>MATCH(spotify_data[[#This Row],[album_id]],spotify_data[album_id],0)</f>
        <v>91</v>
      </c>
      <c r="Q1907" s="1" t="s">
        <v>10566</v>
      </c>
      <c r="R1907" s="2">
        <v>43700</v>
      </c>
      <c r="S1907" s="7">
        <f ca="1">+TODAY()-spotify_data[[#This Row],[Fecha lanzamiento Album]]</f>
        <v>2331</v>
      </c>
      <c r="T1907" s="7">
        <f ca="1">+spotify_data[[#This Row],[Antigüedad Album Dias]]/60</f>
        <v>38.85</v>
      </c>
      <c r="U1907" s="8">
        <f ca="1">spotify_data[[#This Row],[Antigüedad Album Meses]]/12</f>
        <v>3.2375000000000003</v>
      </c>
      <c r="V1907">
        <v>18</v>
      </c>
      <c r="W1907" s="1" t="s">
        <v>20</v>
      </c>
      <c r="X1907" s="1" t="str">
        <f>+IF(spotify_data[[#This Row],[album_type]]="album","Album",IF(spotify_data[[#This Row],[album_type]]="single","Single","Compilation"))</f>
        <v>Album</v>
      </c>
      <c r="Y1907">
        <v>321</v>
      </c>
    </row>
    <row r="1908" spans="1:25" x14ac:dyDescent="0.3">
      <c r="A1908" s="1" t="s">
        <v>10581</v>
      </c>
      <c r="B1908" s="1">
        <v>6682</v>
      </c>
      <c r="C1908" s="1" t="s">
        <v>10582</v>
      </c>
      <c r="D1908">
        <v>9</v>
      </c>
      <c r="E1908">
        <v>72</v>
      </c>
      <c r="F1908" s="10">
        <f>spotify_data[[#This Row],[track_popularity]]/100</f>
        <v>0.72</v>
      </c>
      <c r="G1908" s="9" t="b">
        <v>0</v>
      </c>
      <c r="H1908" s="1">
        <f>+IF(spotify_data[[#This Row],[explicit]]=FALSE,0,1)</f>
        <v>0</v>
      </c>
      <c r="I1908" s="1" t="s">
        <v>318</v>
      </c>
      <c r="J1908" s="7">
        <f>MATCH(spotify_data[[#This Row],[artist_name]],spotify_data[artist_name],0)</f>
        <v>2</v>
      </c>
      <c r="K1908">
        <v>100</v>
      </c>
      <c r="L1908" s="10">
        <f>spotify_data[[#This Row],[artist_popularity]]/100</f>
        <v>1</v>
      </c>
      <c r="M1908">
        <v>145396321</v>
      </c>
      <c r="N1908" s="1" t="s">
        <v>319</v>
      </c>
      <c r="O1908" s="1" t="s">
        <v>10565</v>
      </c>
      <c r="P1908" s="1">
        <f>MATCH(spotify_data[[#This Row],[album_id]],spotify_data[album_id],0)</f>
        <v>91</v>
      </c>
      <c r="Q1908" s="1" t="s">
        <v>10566</v>
      </c>
      <c r="R1908" s="2">
        <v>43700</v>
      </c>
      <c r="S1908" s="7">
        <f ca="1">+TODAY()-spotify_data[[#This Row],[Fecha lanzamiento Album]]</f>
        <v>2331</v>
      </c>
      <c r="T1908" s="7">
        <f ca="1">+spotify_data[[#This Row],[Antigüedad Album Dias]]/60</f>
        <v>38.85</v>
      </c>
      <c r="U1908" s="8">
        <f ca="1">spotify_data[[#This Row],[Antigüedad Album Meses]]/12</f>
        <v>3.2375000000000003</v>
      </c>
      <c r="V1908">
        <v>18</v>
      </c>
      <c r="W1908" s="1" t="s">
        <v>20</v>
      </c>
      <c r="X1908" s="1" t="str">
        <f>+IF(spotify_data[[#This Row],[album_type]]="album","Album",IF(spotify_data[[#This Row],[album_type]]="single","Single","Compilation"))</f>
        <v>Album</v>
      </c>
      <c r="Y1908">
        <v>478</v>
      </c>
    </row>
    <row r="1909" spans="1:25" x14ac:dyDescent="0.3">
      <c r="A1909" s="1" t="s">
        <v>10596</v>
      </c>
      <c r="B1909" s="1">
        <v>4466</v>
      </c>
      <c r="C1909" s="1" t="s">
        <v>10597</v>
      </c>
      <c r="D1909">
        <v>1</v>
      </c>
      <c r="E1909">
        <v>72</v>
      </c>
      <c r="F1909" s="10">
        <f>spotify_data[[#This Row],[track_popularity]]/100</f>
        <v>0.72</v>
      </c>
      <c r="G1909" s="9" t="b">
        <v>0</v>
      </c>
      <c r="H1909" s="1">
        <f>+IF(spotify_data[[#This Row],[explicit]]=FALSE,0,1)</f>
        <v>0</v>
      </c>
      <c r="I1909" s="1" t="s">
        <v>318</v>
      </c>
      <c r="J1909" s="7">
        <f>MATCH(spotify_data[[#This Row],[artist_name]],spotify_data[artist_name],0)</f>
        <v>2</v>
      </c>
      <c r="K1909">
        <v>100</v>
      </c>
      <c r="L1909" s="10">
        <f>spotify_data[[#This Row],[artist_popularity]]/100</f>
        <v>1</v>
      </c>
      <c r="M1909">
        <v>145396321</v>
      </c>
      <c r="N1909" s="1" t="s">
        <v>319</v>
      </c>
      <c r="O1909" s="1" t="s">
        <v>10565</v>
      </c>
      <c r="P1909" s="1">
        <f>MATCH(spotify_data[[#This Row],[album_id]],spotify_data[album_id],0)</f>
        <v>91</v>
      </c>
      <c r="Q1909" s="1" t="s">
        <v>10566</v>
      </c>
      <c r="R1909" s="2">
        <v>43700</v>
      </c>
      <c r="S1909" s="7">
        <f ca="1">+TODAY()-spotify_data[[#This Row],[Fecha lanzamiento Album]]</f>
        <v>2331</v>
      </c>
      <c r="T1909" s="7">
        <f ca="1">+spotify_data[[#This Row],[Antigüedad Album Dias]]/60</f>
        <v>38.85</v>
      </c>
      <c r="U1909" s="8">
        <f ca="1">spotify_data[[#This Row],[Antigüedad Album Meses]]/12</f>
        <v>3.2375000000000003</v>
      </c>
      <c r="V1909">
        <v>18</v>
      </c>
      <c r="W1909" s="1" t="s">
        <v>20</v>
      </c>
      <c r="X1909" s="1" t="str">
        <f>+IF(spotify_data[[#This Row],[album_type]]="album","Album",IF(spotify_data[[#This Row],[album_type]]="single","Single","Compilation"))</f>
        <v>Album</v>
      </c>
      <c r="Y1909">
        <v>284</v>
      </c>
    </row>
    <row r="1910" spans="1:25" x14ac:dyDescent="0.3">
      <c r="A1910" s="1" t="s">
        <v>10809</v>
      </c>
      <c r="B1910" s="1">
        <v>6785</v>
      </c>
      <c r="C1910" s="1" t="s">
        <v>10810</v>
      </c>
      <c r="D1910">
        <v>14</v>
      </c>
      <c r="E1910">
        <v>72</v>
      </c>
      <c r="F1910" s="10">
        <f>spotify_data[[#This Row],[track_popularity]]/100</f>
        <v>0.72</v>
      </c>
      <c r="G1910" s="9" t="b">
        <v>1</v>
      </c>
      <c r="H1910" s="1">
        <f>+IF(spotify_data[[#This Row],[explicit]]=FALSE,0,1)</f>
        <v>1</v>
      </c>
      <c r="I1910" s="1" t="s">
        <v>1258</v>
      </c>
      <c r="J1910" s="7">
        <f>MATCH(spotify_data[[#This Row],[artist_name]],spotify_data[artist_name],0)</f>
        <v>1714</v>
      </c>
      <c r="K1910">
        <v>78</v>
      </c>
      <c r="L1910" s="10">
        <f>spotify_data[[#This Row],[artist_popularity]]/100</f>
        <v>0.78</v>
      </c>
      <c r="M1910">
        <v>5642925</v>
      </c>
      <c r="N1910" s="1" t="s">
        <v>23</v>
      </c>
      <c r="O1910" s="1" t="s">
        <v>10795</v>
      </c>
      <c r="P1910" s="1">
        <f>MATCH(spotify_data[[#This Row],[album_id]],spotify_data[album_id],0)</f>
        <v>1909</v>
      </c>
      <c r="Q1910" s="1" t="s">
        <v>10796</v>
      </c>
      <c r="R1910" s="2">
        <v>43651</v>
      </c>
      <c r="S1910" s="7">
        <f ca="1">+TODAY()-spotify_data[[#This Row],[Fecha lanzamiento Album]]</f>
        <v>2380</v>
      </c>
      <c r="T1910" s="7">
        <f ca="1">+spotify_data[[#This Row],[Antigüedad Album Dias]]/60</f>
        <v>39.666666666666664</v>
      </c>
      <c r="U1910" s="8">
        <f ca="1">spotify_data[[#This Row],[Antigüedad Album Meses]]/12</f>
        <v>3.3055555555555554</v>
      </c>
      <c r="V1910">
        <v>14</v>
      </c>
      <c r="W1910" s="1" t="s">
        <v>20</v>
      </c>
      <c r="X1910" s="1" t="str">
        <f>+IF(spotify_data[[#This Row],[album_type]]="album","Album",IF(spotify_data[[#This Row],[album_type]]="single","Single","Compilation"))</f>
        <v>Album</v>
      </c>
      <c r="Y1910">
        <v>282</v>
      </c>
    </row>
    <row r="1911" spans="1:25" x14ac:dyDescent="0.3">
      <c r="A1911" s="1" t="s">
        <v>10833</v>
      </c>
      <c r="B1911" s="1">
        <v>5901</v>
      </c>
      <c r="C1911" s="1" t="s">
        <v>10834</v>
      </c>
      <c r="D1911">
        <v>2</v>
      </c>
      <c r="E1911">
        <v>72</v>
      </c>
      <c r="F1911" s="10">
        <f>spotify_data[[#This Row],[track_popularity]]/100</f>
        <v>0.72</v>
      </c>
      <c r="G1911" s="9" t="b">
        <v>1</v>
      </c>
      <c r="H1911" s="1">
        <f>+IF(spotify_data[[#This Row],[explicit]]=FALSE,0,1)</f>
        <v>1</v>
      </c>
      <c r="I1911" s="1" t="s">
        <v>10835</v>
      </c>
      <c r="J1911" s="7">
        <f>MATCH(spotify_data[[#This Row],[artist_name]],spotify_data[artist_name],0)</f>
        <v>1910</v>
      </c>
      <c r="K1911">
        <v>71</v>
      </c>
      <c r="L1911" s="10">
        <f>spotify_data[[#This Row],[artist_popularity]]/100</f>
        <v>0.71</v>
      </c>
      <c r="M1911">
        <v>1930877</v>
      </c>
      <c r="N1911" s="1" t="s">
        <v>23</v>
      </c>
      <c r="O1911" s="1" t="s">
        <v>10836</v>
      </c>
      <c r="P1911" s="1">
        <f>MATCH(spotify_data[[#This Row],[album_id]],spotify_data[album_id],0)</f>
        <v>1910</v>
      </c>
      <c r="Q1911" s="1" t="s">
        <v>10837</v>
      </c>
      <c r="R1911" s="2">
        <v>43644</v>
      </c>
      <c r="S1911" s="7">
        <f ca="1">+TODAY()-spotify_data[[#This Row],[Fecha lanzamiento Album]]</f>
        <v>2387</v>
      </c>
      <c r="T1911" s="7">
        <f ca="1">+spotify_data[[#This Row],[Antigüedad Album Dias]]/60</f>
        <v>39.783333333333331</v>
      </c>
      <c r="U1911" s="8">
        <f ca="1">spotify_data[[#This Row],[Antigüedad Album Meses]]/12</f>
        <v>3.3152777777777778</v>
      </c>
      <c r="V1911">
        <v>10</v>
      </c>
      <c r="W1911" s="1" t="s">
        <v>20</v>
      </c>
      <c r="X1911" s="1" t="str">
        <f>+IF(spotify_data[[#This Row],[album_type]]="album","Album",IF(spotify_data[[#This Row],[album_type]]="single","Single","Compilation"))</f>
        <v>Album</v>
      </c>
      <c r="Y1911">
        <v>32</v>
      </c>
    </row>
    <row r="1912" spans="1:25" x14ac:dyDescent="0.3">
      <c r="A1912" s="1" t="s">
        <v>10866</v>
      </c>
      <c r="B1912" s="1">
        <v>718</v>
      </c>
      <c r="C1912" s="1" t="s">
        <v>10867</v>
      </c>
      <c r="D1912">
        <v>8</v>
      </c>
      <c r="E1912">
        <v>72</v>
      </c>
      <c r="F1912" s="10">
        <f>spotify_data[[#This Row],[track_popularity]]/100</f>
        <v>0.72</v>
      </c>
      <c r="G1912" s="9" t="b">
        <v>0</v>
      </c>
      <c r="H1912" s="1">
        <f>+IF(spotify_data[[#This Row],[explicit]]=FALSE,0,1)</f>
        <v>0</v>
      </c>
      <c r="I1912" s="1" t="s">
        <v>6537</v>
      </c>
      <c r="J1912" s="7">
        <f>MATCH(spotify_data[[#This Row],[artist_name]],spotify_data[artist_name],0)</f>
        <v>1226</v>
      </c>
      <c r="K1912">
        <v>71</v>
      </c>
      <c r="L1912" s="10">
        <f>spotify_data[[#This Row],[artist_popularity]]/100</f>
        <v>0.71</v>
      </c>
      <c r="M1912">
        <v>12310527</v>
      </c>
      <c r="N1912" s="1" t="s">
        <v>23</v>
      </c>
      <c r="O1912" s="1" t="s">
        <v>10868</v>
      </c>
      <c r="P1912" s="1">
        <f>MATCH(spotify_data[[#This Row],[album_id]],spotify_data[album_id],0)</f>
        <v>1226</v>
      </c>
      <c r="Q1912" s="1" t="s">
        <v>10869</v>
      </c>
      <c r="R1912" s="2">
        <v>43637</v>
      </c>
      <c r="S1912" s="7">
        <f ca="1">+TODAY()-spotify_data[[#This Row],[Fecha lanzamiento Album]]</f>
        <v>2394</v>
      </c>
      <c r="T1912" s="7">
        <f ca="1">+spotify_data[[#This Row],[Antigüedad Album Dias]]/60</f>
        <v>39.9</v>
      </c>
      <c r="U1912" s="8">
        <f ca="1">spotify_data[[#This Row],[Antigüedad Album Meses]]/12</f>
        <v>3.3249999999999997</v>
      </c>
      <c r="V1912">
        <v>8</v>
      </c>
      <c r="W1912" s="1" t="s">
        <v>20</v>
      </c>
      <c r="X1912" s="1" t="str">
        <f>+IF(spotify_data[[#This Row],[album_type]]="album","Album",IF(spotify_data[[#This Row],[album_type]]="single","Single","Compilation"))</f>
        <v>Album</v>
      </c>
      <c r="Y1912">
        <v>188</v>
      </c>
    </row>
    <row r="1913" spans="1:25" x14ac:dyDescent="0.3">
      <c r="A1913" s="1" t="s">
        <v>10919</v>
      </c>
      <c r="B1913" s="1">
        <v>8040</v>
      </c>
      <c r="C1913" s="1" t="s">
        <v>10920</v>
      </c>
      <c r="D1913">
        <v>3</v>
      </c>
      <c r="E1913">
        <v>72</v>
      </c>
      <c r="F1913" s="10">
        <f>spotify_data[[#This Row],[track_popularity]]/100</f>
        <v>0.72</v>
      </c>
      <c r="G1913" s="9" t="b">
        <v>0</v>
      </c>
      <c r="H1913" s="1">
        <f>+IF(spotify_data[[#This Row],[explicit]]=FALSE,0,1)</f>
        <v>0</v>
      </c>
      <c r="I1913" s="1" t="s">
        <v>1450</v>
      </c>
      <c r="J1913" s="7">
        <f>MATCH(spotify_data[[#This Row],[artist_name]],spotify_data[artist_name],0)</f>
        <v>759</v>
      </c>
      <c r="K1913">
        <v>75</v>
      </c>
      <c r="L1913" s="10">
        <f>spotify_data[[#This Row],[artist_popularity]]/100</f>
        <v>0.75</v>
      </c>
      <c r="M1913">
        <v>7761454</v>
      </c>
      <c r="N1913" s="1" t="s">
        <v>23</v>
      </c>
      <c r="O1913" s="1" t="s">
        <v>10921</v>
      </c>
      <c r="P1913" s="1">
        <f>MATCH(spotify_data[[#This Row],[album_id]],spotify_data[album_id],0)</f>
        <v>759</v>
      </c>
      <c r="Q1913" s="1" t="s">
        <v>10922</v>
      </c>
      <c r="R1913" s="2">
        <v>43623</v>
      </c>
      <c r="S1913" s="7">
        <f ca="1">+TODAY()-spotify_data[[#This Row],[Fecha lanzamiento Album]]</f>
        <v>2408</v>
      </c>
      <c r="T1913" s="7">
        <f ca="1">+spotify_data[[#This Row],[Antigüedad Album Dias]]/60</f>
        <v>40.133333333333333</v>
      </c>
      <c r="U1913" s="8">
        <f ca="1">spotify_data[[#This Row],[Antigüedad Album Meses]]/12</f>
        <v>3.3444444444444446</v>
      </c>
      <c r="V1913">
        <v>14</v>
      </c>
      <c r="W1913" s="1" t="s">
        <v>20</v>
      </c>
      <c r="X1913" s="1" t="str">
        <f>+IF(spotify_data[[#This Row],[album_type]]="album","Album",IF(spotify_data[[#This Row],[album_type]]="single","Single","Compilation"))</f>
        <v>Album</v>
      </c>
      <c r="Y1913">
        <v>305</v>
      </c>
    </row>
    <row r="1914" spans="1:25" x14ac:dyDescent="0.3">
      <c r="A1914" s="1" t="s">
        <v>10925</v>
      </c>
      <c r="B1914" s="1">
        <v>1035</v>
      </c>
      <c r="C1914" s="1" t="s">
        <v>10926</v>
      </c>
      <c r="D1914">
        <v>13</v>
      </c>
      <c r="E1914">
        <v>72</v>
      </c>
      <c r="F1914" s="10">
        <f>spotify_data[[#This Row],[track_popularity]]/100</f>
        <v>0.72</v>
      </c>
      <c r="G1914" s="9" t="b">
        <v>1</v>
      </c>
      <c r="H1914" s="1">
        <f>+IF(spotify_data[[#This Row],[explicit]]=FALSE,0,1)</f>
        <v>1</v>
      </c>
      <c r="I1914" s="1" t="s">
        <v>10927</v>
      </c>
      <c r="J1914" s="7">
        <f>MATCH(spotify_data[[#This Row],[artist_name]],spotify_data[artist_name],0)</f>
        <v>1913</v>
      </c>
      <c r="K1914">
        <v>78</v>
      </c>
      <c r="L1914" s="10">
        <f>spotify_data[[#This Row],[artist_popularity]]/100</f>
        <v>0.78</v>
      </c>
      <c r="M1914">
        <v>7315854</v>
      </c>
      <c r="N1914" s="1" t="s">
        <v>23</v>
      </c>
      <c r="O1914" s="1" t="s">
        <v>10928</v>
      </c>
      <c r="P1914" s="1">
        <f>MATCH(spotify_data[[#This Row],[album_id]],spotify_data[album_id],0)</f>
        <v>1913</v>
      </c>
      <c r="Q1914" s="1" t="s">
        <v>10929</v>
      </c>
      <c r="R1914" s="2">
        <v>43623</v>
      </c>
      <c r="S1914" s="7">
        <f ca="1">+TODAY()-spotify_data[[#This Row],[Fecha lanzamiento Album]]</f>
        <v>2408</v>
      </c>
      <c r="T1914" s="7">
        <f ca="1">+spotify_data[[#This Row],[Antigüedad Album Dias]]/60</f>
        <v>40.133333333333333</v>
      </c>
      <c r="U1914" s="8">
        <f ca="1">spotify_data[[#This Row],[Antigüedad Album Meses]]/12</f>
        <v>3.3444444444444446</v>
      </c>
      <c r="V1914">
        <v>14</v>
      </c>
      <c r="W1914" s="1" t="s">
        <v>20</v>
      </c>
      <c r="X1914" s="1" t="str">
        <f>+IF(spotify_data[[#This Row],[album_type]]="album","Album",IF(spotify_data[[#This Row],[album_type]]="single","Single","Compilation"))</f>
        <v>Album</v>
      </c>
      <c r="Y1914">
        <v>382</v>
      </c>
    </row>
    <row r="1915" spans="1:25" x14ac:dyDescent="0.3">
      <c r="A1915" s="1" t="s">
        <v>11167</v>
      </c>
      <c r="B1915" s="1">
        <v>2793</v>
      </c>
      <c r="C1915" s="1" t="s">
        <v>11168</v>
      </c>
      <c r="D1915">
        <v>5</v>
      </c>
      <c r="E1915">
        <v>72</v>
      </c>
      <c r="F1915" s="10">
        <f>spotify_data[[#This Row],[track_popularity]]/100</f>
        <v>0.72</v>
      </c>
      <c r="G1915" s="9" t="b">
        <v>0</v>
      </c>
      <c r="H1915" s="1">
        <f>+IF(spotify_data[[#This Row],[explicit]]=FALSE,0,1)</f>
        <v>0</v>
      </c>
      <c r="I1915" s="1" t="s">
        <v>3784</v>
      </c>
      <c r="J1915" s="7">
        <f>MATCH(spotify_data[[#This Row],[artist_name]],spotify_data[artist_name],0)</f>
        <v>7</v>
      </c>
      <c r="K1915">
        <v>90</v>
      </c>
      <c r="L1915" s="10">
        <f>spotify_data[[#This Row],[artist_popularity]]/100</f>
        <v>0.9</v>
      </c>
      <c r="M1915">
        <v>118728633</v>
      </c>
      <c r="N1915" s="1" t="s">
        <v>3785</v>
      </c>
      <c r="O1915" s="1" t="s">
        <v>11159</v>
      </c>
      <c r="P1915" s="1">
        <f>MATCH(spotify_data[[#This Row],[album_id]],spotify_data[album_id],0)</f>
        <v>176</v>
      </c>
      <c r="Q1915" s="1" t="s">
        <v>11160</v>
      </c>
      <c r="R1915" s="2">
        <v>43553</v>
      </c>
      <c r="S1915" s="7">
        <f ca="1">+TODAY()-spotify_data[[#This Row],[Fecha lanzamiento Album]]</f>
        <v>2478</v>
      </c>
      <c r="T1915" s="7">
        <f ca="1">+spotify_data[[#This Row],[Antigüedad Album Dias]]/60</f>
        <v>41.3</v>
      </c>
      <c r="U1915" s="8">
        <f ca="1">spotify_data[[#This Row],[Antigüedad Album Meses]]/12</f>
        <v>3.4416666666666664</v>
      </c>
      <c r="V1915">
        <v>14</v>
      </c>
      <c r="W1915" s="1" t="s">
        <v>20</v>
      </c>
      <c r="X1915" s="1" t="str">
        <f>+IF(spotify_data[[#This Row],[album_type]]="album","Album",IF(spotify_data[[#This Row],[album_type]]="single","Single","Compilation"))</f>
        <v>Album</v>
      </c>
      <c r="Y1915">
        <v>281</v>
      </c>
    </row>
    <row r="1916" spans="1:25" x14ac:dyDescent="0.3">
      <c r="A1916" s="1" t="s">
        <v>11333</v>
      </c>
      <c r="B1916" s="1">
        <v>6991</v>
      </c>
      <c r="C1916" s="1" t="s">
        <v>8302</v>
      </c>
      <c r="D1916">
        <v>1</v>
      </c>
      <c r="E1916">
        <v>72</v>
      </c>
      <c r="F1916" s="10">
        <f>spotify_data[[#This Row],[track_popularity]]/100</f>
        <v>0.72</v>
      </c>
      <c r="G1916" s="9" t="b">
        <v>1</v>
      </c>
      <c r="H1916" s="1">
        <f>+IF(spotify_data[[#This Row],[explicit]]=FALSE,0,1)</f>
        <v>1</v>
      </c>
      <c r="I1916" s="1" t="s">
        <v>8298</v>
      </c>
      <c r="J1916" s="7">
        <f>MATCH(spotify_data[[#This Row],[artist_name]],spotify_data[artist_name],0)</f>
        <v>1915</v>
      </c>
      <c r="K1916">
        <v>69</v>
      </c>
      <c r="L1916" s="10">
        <f>spotify_data[[#This Row],[artist_popularity]]/100</f>
        <v>0.69</v>
      </c>
      <c r="M1916">
        <v>2554758</v>
      </c>
      <c r="N1916" s="1" t="s">
        <v>23</v>
      </c>
      <c r="O1916" s="1" t="s">
        <v>11334</v>
      </c>
      <c r="P1916" s="1">
        <f>MATCH(spotify_data[[#This Row],[album_id]],spotify_data[album_id],0)</f>
        <v>1915</v>
      </c>
      <c r="Q1916" s="1" t="s">
        <v>8302</v>
      </c>
      <c r="R1916" s="2">
        <v>43510</v>
      </c>
      <c r="S1916" s="7">
        <f ca="1">+TODAY()-spotify_data[[#This Row],[Fecha lanzamiento Album]]</f>
        <v>2521</v>
      </c>
      <c r="T1916" s="7">
        <f ca="1">+spotify_data[[#This Row],[Antigüedad Album Dias]]/60</f>
        <v>42.016666666666666</v>
      </c>
      <c r="U1916" s="8">
        <f ca="1">spotify_data[[#This Row],[Antigüedad Album Meses]]/12</f>
        <v>3.5013888888888887</v>
      </c>
      <c r="V1916">
        <v>1</v>
      </c>
      <c r="W1916" s="1" t="s">
        <v>21</v>
      </c>
      <c r="X1916" s="1" t="str">
        <f>+IF(spotify_data[[#This Row],[album_type]]="album","Album",IF(spotify_data[[#This Row],[album_type]]="single","Single","Compilation"))</f>
        <v>Single</v>
      </c>
      <c r="Y1916">
        <v>335</v>
      </c>
    </row>
    <row r="1917" spans="1:25" x14ac:dyDescent="0.3">
      <c r="A1917" s="1" t="s">
        <v>11898</v>
      </c>
      <c r="B1917" s="1">
        <v>8533</v>
      </c>
      <c r="C1917" s="1" t="s">
        <v>11899</v>
      </c>
      <c r="D1917">
        <v>13</v>
      </c>
      <c r="E1917">
        <v>72</v>
      </c>
      <c r="F1917" s="10">
        <f>spotify_data[[#This Row],[track_popularity]]/100</f>
        <v>0.72</v>
      </c>
      <c r="G1917" s="9" t="b">
        <v>1</v>
      </c>
      <c r="H1917" s="1">
        <f>+IF(spotify_data[[#This Row],[explicit]]=FALSE,0,1)</f>
        <v>1</v>
      </c>
      <c r="I1917" s="1" t="s">
        <v>9563</v>
      </c>
      <c r="J1917" s="7">
        <f>MATCH(spotify_data[[#This Row],[artist_name]],spotify_data[artist_name],0)</f>
        <v>763</v>
      </c>
      <c r="K1917">
        <v>84</v>
      </c>
      <c r="L1917" s="10">
        <f>spotify_data[[#This Row],[artist_popularity]]/100</f>
        <v>0.84</v>
      </c>
      <c r="M1917">
        <v>21656185</v>
      </c>
      <c r="N1917" s="1" t="s">
        <v>23</v>
      </c>
      <c r="O1917" s="1" t="s">
        <v>11837</v>
      </c>
      <c r="P1917" s="1">
        <f>MATCH(spotify_data[[#This Row],[album_id]],spotify_data[album_id],0)</f>
        <v>763</v>
      </c>
      <c r="Q1917" s="1" t="s">
        <v>11838</v>
      </c>
      <c r="R1917" s="2">
        <v>43378</v>
      </c>
      <c r="S1917" s="7">
        <f ca="1">+TODAY()-spotify_data[[#This Row],[Fecha lanzamiento Album]]</f>
        <v>2653</v>
      </c>
      <c r="T1917" s="7">
        <f ca="1">+spotify_data[[#This Row],[Antigüedad Album Dias]]/60</f>
        <v>44.216666666666669</v>
      </c>
      <c r="U1917" s="8">
        <f ca="1">spotify_data[[#This Row],[Antigüedad Album Meses]]/12</f>
        <v>3.6847222222222222</v>
      </c>
      <c r="V1917">
        <v>13</v>
      </c>
      <c r="W1917" s="1" t="s">
        <v>20</v>
      </c>
      <c r="X1917" s="1" t="str">
        <f>+IF(spotify_data[[#This Row],[album_type]]="album","Album",IF(spotify_data[[#This Row],[album_type]]="single","Single","Compilation"))</f>
        <v>Album</v>
      </c>
      <c r="Y1917">
        <v>324</v>
      </c>
    </row>
    <row r="1918" spans="1:25" x14ac:dyDescent="0.3">
      <c r="A1918" s="1" t="s">
        <v>12054</v>
      </c>
      <c r="B1918" s="1">
        <v>92</v>
      </c>
      <c r="C1918" s="1" t="s">
        <v>6067</v>
      </c>
      <c r="D1918">
        <v>1</v>
      </c>
      <c r="E1918">
        <v>72</v>
      </c>
      <c r="F1918" s="10">
        <f>spotify_data[[#This Row],[track_popularity]]/100</f>
        <v>0.72</v>
      </c>
      <c r="G1918" s="9" t="b">
        <v>0</v>
      </c>
      <c r="H1918" s="1">
        <f>+IF(spotify_data[[#This Row],[explicit]]=FALSE,0,1)</f>
        <v>0</v>
      </c>
      <c r="I1918" s="1" t="s">
        <v>8185</v>
      </c>
      <c r="J1918" s="7">
        <f>MATCH(spotify_data[[#This Row],[artist_name]],spotify_data[artist_name],0)</f>
        <v>751</v>
      </c>
      <c r="K1918">
        <v>85</v>
      </c>
      <c r="L1918" s="10">
        <f>spotify_data[[#This Row],[artist_popularity]]/100</f>
        <v>0.85</v>
      </c>
      <c r="M1918">
        <v>81189603</v>
      </c>
      <c r="N1918" s="1" t="s">
        <v>273</v>
      </c>
      <c r="O1918" s="1" t="s">
        <v>12019</v>
      </c>
      <c r="P1918" s="1">
        <f>MATCH(spotify_data[[#This Row],[album_id]],spotify_data[album_id],0)</f>
        <v>1917</v>
      </c>
      <c r="Q1918" s="1" t="s">
        <v>12020</v>
      </c>
      <c r="R1918" s="2">
        <v>43336</v>
      </c>
      <c r="S1918" s="7">
        <f ca="1">+TODAY()-spotify_data[[#This Row],[Fecha lanzamiento Album]]</f>
        <v>2695</v>
      </c>
      <c r="T1918" s="7">
        <f ca="1">+spotify_data[[#This Row],[Antigüedad Album Dias]]/60</f>
        <v>44.916666666666664</v>
      </c>
      <c r="U1918" s="8">
        <f ca="1">spotify_data[[#This Row],[Antigüedad Album Meses]]/12</f>
        <v>3.7430555555555554</v>
      </c>
      <c r="V1918">
        <v>26</v>
      </c>
      <c r="W1918" s="1" t="s">
        <v>20</v>
      </c>
      <c r="X1918" s="1" t="str">
        <f>+IF(spotify_data[[#This Row],[album_type]]="album","Album",IF(spotify_data[[#This Row],[album_type]]="single","Single","Compilation"))</f>
        <v>Album</v>
      </c>
      <c r="Y1918">
        <v>381</v>
      </c>
    </row>
    <row r="1919" spans="1:25" x14ac:dyDescent="0.3">
      <c r="A1919" s="1" t="s">
        <v>12175</v>
      </c>
      <c r="B1919" s="1">
        <v>3359</v>
      </c>
      <c r="C1919" s="1" t="s">
        <v>12176</v>
      </c>
      <c r="D1919">
        <v>1</v>
      </c>
      <c r="E1919">
        <v>72</v>
      </c>
      <c r="F1919" s="10">
        <f>spotify_data[[#This Row],[track_popularity]]/100</f>
        <v>0.72</v>
      </c>
      <c r="G1919" s="9" t="b">
        <v>0</v>
      </c>
      <c r="H1919" s="1">
        <f>+IF(spotify_data[[#This Row],[explicit]]=FALSE,0,1)</f>
        <v>0</v>
      </c>
      <c r="I1919" s="1" t="s">
        <v>10640</v>
      </c>
      <c r="J1919" s="7">
        <f>MATCH(spotify_data[[#This Row],[artist_name]],spotify_data[artist_name],0)</f>
        <v>1918</v>
      </c>
      <c r="K1919">
        <v>66</v>
      </c>
      <c r="L1919" s="10">
        <f>spotify_data[[#This Row],[artist_popularity]]/100</f>
        <v>0.66</v>
      </c>
      <c r="M1919">
        <v>5506553</v>
      </c>
      <c r="N1919" s="1" t="s">
        <v>23</v>
      </c>
      <c r="O1919" s="1" t="s">
        <v>12177</v>
      </c>
      <c r="P1919" s="1">
        <f>MATCH(spotify_data[[#This Row],[album_id]],spotify_data[album_id],0)</f>
        <v>1918</v>
      </c>
      <c r="Q1919" s="1" t="s">
        <v>12176</v>
      </c>
      <c r="R1919" s="2">
        <v>43314</v>
      </c>
      <c r="S1919" s="7">
        <f ca="1">+TODAY()-spotify_data[[#This Row],[Fecha lanzamiento Album]]</f>
        <v>2717</v>
      </c>
      <c r="T1919" s="7">
        <f ca="1">+spotify_data[[#This Row],[Antigüedad Album Dias]]/60</f>
        <v>45.283333333333331</v>
      </c>
      <c r="U1919" s="8">
        <f ca="1">spotify_data[[#This Row],[Antigüedad Album Meses]]/12</f>
        <v>3.7736111111111108</v>
      </c>
      <c r="V1919">
        <v>1</v>
      </c>
      <c r="W1919" s="1" t="s">
        <v>21</v>
      </c>
      <c r="X1919" s="1" t="str">
        <f>+IF(spotify_data[[#This Row],[album_type]]="album","Album",IF(spotify_data[[#This Row],[album_type]]="single","Single","Compilation"))</f>
        <v>Single</v>
      </c>
      <c r="Y1919">
        <v>3</v>
      </c>
    </row>
    <row r="1920" spans="1:25" x14ac:dyDescent="0.3">
      <c r="A1920" s="1" t="s">
        <v>12270</v>
      </c>
      <c r="B1920" s="1">
        <v>3308</v>
      </c>
      <c r="C1920" s="1" t="s">
        <v>5166</v>
      </c>
      <c r="D1920">
        <v>3</v>
      </c>
      <c r="E1920">
        <v>72</v>
      </c>
      <c r="F1920" s="10">
        <f>spotify_data[[#This Row],[track_popularity]]/100</f>
        <v>0.72</v>
      </c>
      <c r="G1920" s="9" t="b">
        <v>1</v>
      </c>
      <c r="H1920" s="1">
        <f>+IF(spotify_data[[#This Row],[explicit]]=FALSE,0,1)</f>
        <v>1</v>
      </c>
      <c r="I1920" s="1" t="s">
        <v>1365</v>
      </c>
      <c r="J1920" s="7">
        <f>MATCH(spotify_data[[#This Row],[artist_name]],spotify_data[artist_name],0)</f>
        <v>164</v>
      </c>
      <c r="K1920">
        <v>95</v>
      </c>
      <c r="L1920" s="10">
        <f>spotify_data[[#This Row],[artist_popularity]]/100</f>
        <v>0.95</v>
      </c>
      <c r="M1920">
        <v>103094105</v>
      </c>
      <c r="N1920" s="1" t="s">
        <v>1366</v>
      </c>
      <c r="O1920" s="1" t="s">
        <v>12215</v>
      </c>
      <c r="P1920" s="1">
        <f>MATCH(spotify_data[[#This Row],[album_id]],spotify_data[album_id],0)</f>
        <v>336</v>
      </c>
      <c r="Q1920" s="1" t="s">
        <v>12216</v>
      </c>
      <c r="R1920" s="2">
        <v>43280</v>
      </c>
      <c r="S1920" s="7">
        <f ca="1">+TODAY()-spotify_data[[#This Row],[Fecha lanzamiento Album]]</f>
        <v>2751</v>
      </c>
      <c r="T1920" s="7">
        <f ca="1">+spotify_data[[#This Row],[Antigüedad Album Dias]]/60</f>
        <v>45.85</v>
      </c>
      <c r="U1920" s="8">
        <f ca="1">spotify_data[[#This Row],[Antigüedad Album Meses]]/12</f>
        <v>3.8208333333333333</v>
      </c>
      <c r="V1920">
        <v>25</v>
      </c>
      <c r="W1920" s="1" t="s">
        <v>20</v>
      </c>
      <c r="X1920" s="1" t="str">
        <f>+IF(spotify_data[[#This Row],[album_type]]="album","Album",IF(spotify_data[[#This Row],[album_type]]="single","Single","Compilation"))</f>
        <v>Album</v>
      </c>
      <c r="Y1920">
        <v>437</v>
      </c>
    </row>
    <row r="1921" spans="1:25" x14ac:dyDescent="0.3">
      <c r="A1921" s="1" t="s">
        <v>12307</v>
      </c>
      <c r="B1921" s="1">
        <v>3186</v>
      </c>
      <c r="C1921" s="1" t="s">
        <v>12308</v>
      </c>
      <c r="D1921">
        <v>2</v>
      </c>
      <c r="E1921">
        <v>72</v>
      </c>
      <c r="F1921" s="10">
        <f>spotify_data[[#This Row],[track_popularity]]/100</f>
        <v>0.72</v>
      </c>
      <c r="G1921" s="9" t="b">
        <v>0</v>
      </c>
      <c r="H1921" s="1">
        <f>+IF(spotify_data[[#This Row],[explicit]]=FALSE,0,1)</f>
        <v>0</v>
      </c>
      <c r="I1921" s="1" t="s">
        <v>1977</v>
      </c>
      <c r="J1921" s="7">
        <f>MATCH(spotify_data[[#This Row],[artist_name]],spotify_data[artist_name],0)</f>
        <v>261</v>
      </c>
      <c r="K1921">
        <v>85</v>
      </c>
      <c r="L1921" s="10">
        <f>spotify_data[[#This Row],[artist_popularity]]/100</f>
        <v>0.85</v>
      </c>
      <c r="M1921">
        <v>45771951</v>
      </c>
      <c r="N1921" s="1" t="s">
        <v>516</v>
      </c>
      <c r="O1921" s="1" t="s">
        <v>12305</v>
      </c>
      <c r="P1921" s="1">
        <f>MATCH(spotify_data[[#This Row],[album_id]],spotify_data[album_id],0)</f>
        <v>1568</v>
      </c>
      <c r="Q1921" s="1" t="s">
        <v>12306</v>
      </c>
      <c r="R1921" s="2">
        <v>43266</v>
      </c>
      <c r="S1921" s="7">
        <f ca="1">+TODAY()-spotify_data[[#This Row],[Fecha lanzamiento Album]]</f>
        <v>2765</v>
      </c>
      <c r="T1921" s="7">
        <f ca="1">+spotify_data[[#This Row],[Antigüedad Album Dias]]/60</f>
        <v>46.083333333333336</v>
      </c>
      <c r="U1921" s="8">
        <f ca="1">spotify_data[[#This Row],[Antigüedad Album Meses]]/12</f>
        <v>3.8402777777777781</v>
      </c>
      <c r="V1921">
        <v>22</v>
      </c>
      <c r="W1921" s="1" t="s">
        <v>20</v>
      </c>
      <c r="X1921" s="1" t="str">
        <f>+IF(spotify_data[[#This Row],[album_type]]="album","Album",IF(spotify_data[[#This Row],[album_type]]="single","Single","Compilation"))</f>
        <v>Album</v>
      </c>
      <c r="Y1921">
        <v>333</v>
      </c>
    </row>
    <row r="1922" spans="1:25" x14ac:dyDescent="0.3">
      <c r="A1922" s="1" t="s">
        <v>12589</v>
      </c>
      <c r="B1922" s="1">
        <v>1713</v>
      </c>
      <c r="C1922" s="1" t="s">
        <v>12590</v>
      </c>
      <c r="D1922">
        <v>4</v>
      </c>
      <c r="E1922">
        <v>72</v>
      </c>
      <c r="F1922" s="10">
        <f>spotify_data[[#This Row],[track_popularity]]/100</f>
        <v>0.72</v>
      </c>
      <c r="G1922" s="9" t="b">
        <v>1</v>
      </c>
      <c r="H1922" s="1">
        <f>+IF(spotify_data[[#This Row],[explicit]]=FALSE,0,1)</f>
        <v>1</v>
      </c>
      <c r="I1922" s="1" t="s">
        <v>667</v>
      </c>
      <c r="J1922" s="7">
        <f>MATCH(spotify_data[[#This Row],[artist_name]],spotify_data[artist_name],0)</f>
        <v>760</v>
      </c>
      <c r="K1922">
        <v>81</v>
      </c>
      <c r="L1922" s="10">
        <f>spotify_data[[#This Row],[artist_popularity]]/100</f>
        <v>0.81</v>
      </c>
      <c r="M1922">
        <v>25956015</v>
      </c>
      <c r="N1922" s="1" t="s">
        <v>23</v>
      </c>
      <c r="O1922" s="1" t="s">
        <v>12581</v>
      </c>
      <c r="P1922" s="1">
        <f>MATCH(spotify_data[[#This Row],[album_id]],spotify_data[album_id],0)</f>
        <v>769</v>
      </c>
      <c r="Q1922" s="1" t="s">
        <v>12582</v>
      </c>
      <c r="R1922" s="2">
        <v>43196</v>
      </c>
      <c r="S1922" s="7">
        <f ca="1">+TODAY()-spotify_data[[#This Row],[Fecha lanzamiento Album]]</f>
        <v>2835</v>
      </c>
      <c r="T1922" s="7">
        <f ca="1">+spotify_data[[#This Row],[Antigüedad Album Dias]]/60</f>
        <v>47.25</v>
      </c>
      <c r="U1922" s="8">
        <f ca="1">spotify_data[[#This Row],[Antigüedad Album Meses]]/12</f>
        <v>3.9375</v>
      </c>
      <c r="V1922">
        <v>13</v>
      </c>
      <c r="W1922" s="1" t="s">
        <v>20</v>
      </c>
      <c r="X1922" s="1" t="str">
        <f>+IF(spotify_data[[#This Row],[album_type]]="album","Album",IF(spotify_data[[#This Row],[album_type]]="single","Single","Compilation"))</f>
        <v>Album</v>
      </c>
      <c r="Y1922">
        <v>372</v>
      </c>
    </row>
    <row r="1923" spans="1:25" x14ac:dyDescent="0.3">
      <c r="A1923" s="1" t="s">
        <v>12994</v>
      </c>
      <c r="B1923" s="1">
        <v>5555</v>
      </c>
      <c r="C1923" s="1" t="s">
        <v>12995</v>
      </c>
      <c r="D1923">
        <v>14</v>
      </c>
      <c r="E1923">
        <v>72</v>
      </c>
      <c r="F1923" s="10">
        <f>spotify_data[[#This Row],[track_popularity]]/100</f>
        <v>0.72</v>
      </c>
      <c r="G1923" s="9" t="b">
        <v>1</v>
      </c>
      <c r="H1923" s="1">
        <f>+IF(spotify_data[[#This Row],[explicit]]=FALSE,0,1)</f>
        <v>1</v>
      </c>
      <c r="I1923" s="1" t="s">
        <v>12996</v>
      </c>
      <c r="J1923" s="7">
        <f>MATCH(spotify_data[[#This Row],[artist_name]],spotify_data[artist_name],0)</f>
        <v>575</v>
      </c>
      <c r="K1923">
        <v>80</v>
      </c>
      <c r="L1923" s="10">
        <f>spotify_data[[#This Row],[artist_popularity]]/100</f>
        <v>0.8</v>
      </c>
      <c r="M1923">
        <v>17333748</v>
      </c>
      <c r="N1923" s="1" t="s">
        <v>12997</v>
      </c>
      <c r="O1923" s="1" t="s">
        <v>12998</v>
      </c>
      <c r="P1923" s="1">
        <f>MATCH(spotify_data[[#This Row],[album_id]],spotify_data[album_id],0)</f>
        <v>1922</v>
      </c>
      <c r="Q1923" s="1" t="s">
        <v>12999</v>
      </c>
      <c r="R1923" s="2">
        <v>43056</v>
      </c>
      <c r="S1923" s="7">
        <f ca="1">+TODAY()-spotify_data[[#This Row],[Fecha lanzamiento Album]]</f>
        <v>2975</v>
      </c>
      <c r="T1923" s="7">
        <f ca="1">+spotify_data[[#This Row],[Antigüedad Album Dias]]/60</f>
        <v>49.583333333333336</v>
      </c>
      <c r="U1923" s="8">
        <f ca="1">spotify_data[[#This Row],[Antigüedad Album Meses]]/12</f>
        <v>4.1319444444444446</v>
      </c>
      <c r="V1923">
        <v>22</v>
      </c>
      <c r="W1923" s="1" t="s">
        <v>1932</v>
      </c>
      <c r="X1923" s="1" t="str">
        <f>+IF(spotify_data[[#This Row],[album_type]]="album","Album",IF(spotify_data[[#This Row],[album_type]]="single","Single","Compilation"))</f>
        <v>Compilation</v>
      </c>
      <c r="Y1923">
        <v>437</v>
      </c>
    </row>
    <row r="1924" spans="1:25" x14ac:dyDescent="0.3">
      <c r="A1924" s="1" t="s">
        <v>13019</v>
      </c>
      <c r="B1924" s="1">
        <v>7313</v>
      </c>
      <c r="C1924" s="1" t="s">
        <v>13020</v>
      </c>
      <c r="D1924">
        <v>11</v>
      </c>
      <c r="E1924">
        <v>72</v>
      </c>
      <c r="F1924" s="10">
        <f>spotify_data[[#This Row],[track_popularity]]/100</f>
        <v>0.72</v>
      </c>
      <c r="G1924" s="9" t="b">
        <v>0</v>
      </c>
      <c r="H1924" s="1">
        <f>+IF(spotify_data[[#This Row],[explicit]]=FALSE,0,1)</f>
        <v>0</v>
      </c>
      <c r="I1924" s="1" t="s">
        <v>318</v>
      </c>
      <c r="J1924" s="7">
        <f>MATCH(spotify_data[[#This Row],[artist_name]],spotify_data[artist_name],0)</f>
        <v>2</v>
      </c>
      <c r="K1924">
        <v>100</v>
      </c>
      <c r="L1924" s="10">
        <f>spotify_data[[#This Row],[artist_popularity]]/100</f>
        <v>1</v>
      </c>
      <c r="M1924">
        <v>145396321</v>
      </c>
      <c r="N1924" s="1" t="s">
        <v>319</v>
      </c>
      <c r="O1924" s="1" t="s">
        <v>13007</v>
      </c>
      <c r="P1924" s="1">
        <f>MATCH(spotify_data[[#This Row],[album_id]],spotify_data[album_id],0)</f>
        <v>337</v>
      </c>
      <c r="Q1924" s="1" t="s">
        <v>13008</v>
      </c>
      <c r="R1924" s="2">
        <v>43049</v>
      </c>
      <c r="S1924" s="7">
        <f ca="1">+TODAY()-spotify_data[[#This Row],[Fecha lanzamiento Album]]</f>
        <v>2982</v>
      </c>
      <c r="T1924" s="7">
        <f ca="1">+spotify_data[[#This Row],[Antigüedad Album Dias]]/60</f>
        <v>49.7</v>
      </c>
      <c r="U1924" s="8">
        <f ca="1">spotify_data[[#This Row],[Antigüedad Album Meses]]/12</f>
        <v>4.1416666666666666</v>
      </c>
      <c r="V1924">
        <v>15</v>
      </c>
      <c r="W1924" s="1" t="s">
        <v>20</v>
      </c>
      <c r="X1924" s="1" t="str">
        <f>+IF(spotify_data[[#This Row],[album_type]]="album","Album",IF(spotify_data[[#This Row],[album_type]]="single","Single","Compilation"))</f>
        <v>Album</v>
      </c>
      <c r="Y1924">
        <v>352</v>
      </c>
    </row>
    <row r="1925" spans="1:25" x14ac:dyDescent="0.3">
      <c r="A1925" s="1" t="s">
        <v>13471</v>
      </c>
      <c r="B1925" s="1">
        <v>5319</v>
      </c>
      <c r="C1925" s="1" t="s">
        <v>10101</v>
      </c>
      <c r="D1925">
        <v>4</v>
      </c>
      <c r="E1925">
        <v>72</v>
      </c>
      <c r="F1925" s="10">
        <f>spotify_data[[#This Row],[track_popularity]]/100</f>
        <v>0.72</v>
      </c>
      <c r="G1925" s="9" t="b">
        <v>1</v>
      </c>
      <c r="H1925" s="1">
        <f>+IF(spotify_data[[#This Row],[explicit]]=FALSE,0,1)</f>
        <v>1</v>
      </c>
      <c r="I1925" s="1" t="s">
        <v>5599</v>
      </c>
      <c r="J1925" s="7">
        <f>MATCH(spotify_data[[#This Row],[artist_name]],spotify_data[artist_name],0)</f>
        <v>100</v>
      </c>
      <c r="K1925">
        <v>88</v>
      </c>
      <c r="L1925" s="10">
        <f>spotify_data[[#This Row],[artist_popularity]]/100</f>
        <v>0.88</v>
      </c>
      <c r="M1925">
        <v>51773650</v>
      </c>
      <c r="N1925" s="1" t="s">
        <v>5600</v>
      </c>
      <c r="O1925" s="1" t="s">
        <v>13455</v>
      </c>
      <c r="P1925" s="1">
        <f>MATCH(spotify_data[[#This Row],[album_id]],spotify_data[album_id],0)</f>
        <v>1246</v>
      </c>
      <c r="Q1925" s="1" t="s">
        <v>13456</v>
      </c>
      <c r="R1925" s="2">
        <v>42937</v>
      </c>
      <c r="S1925" s="7">
        <f ca="1">+TODAY()-spotify_data[[#This Row],[Fecha lanzamiento Album]]</f>
        <v>3094</v>
      </c>
      <c r="T1925" s="7">
        <f ca="1">+spotify_data[[#This Row],[Antigüedad Album Dias]]/60</f>
        <v>51.56666666666667</v>
      </c>
      <c r="U1925" s="8">
        <f ca="1">spotify_data[[#This Row],[Antigüedad Album Meses]]/12</f>
        <v>4.2972222222222225</v>
      </c>
      <c r="V1925">
        <v>16</v>
      </c>
      <c r="W1925" s="1" t="s">
        <v>20</v>
      </c>
      <c r="X1925" s="1" t="str">
        <f>+IF(spotify_data[[#This Row],[album_type]]="album","Album",IF(spotify_data[[#This Row],[album_type]]="single","Single","Compilation"))</f>
        <v>Album</v>
      </c>
      <c r="Y1925">
        <v>301</v>
      </c>
    </row>
    <row r="1926" spans="1:25" x14ac:dyDescent="0.3">
      <c r="A1926" s="1" t="s">
        <v>13690</v>
      </c>
      <c r="B1926" s="1">
        <v>6774</v>
      </c>
      <c r="C1926" s="1" t="s">
        <v>13691</v>
      </c>
      <c r="D1926">
        <v>6</v>
      </c>
      <c r="E1926">
        <v>72</v>
      </c>
      <c r="F1926" s="10">
        <f>spotify_data[[#This Row],[track_popularity]]/100</f>
        <v>0.72</v>
      </c>
      <c r="G1926" s="9" t="b">
        <v>0</v>
      </c>
      <c r="H1926" s="1">
        <f>+IF(spotify_data[[#This Row],[explicit]]=FALSE,0,1)</f>
        <v>0</v>
      </c>
      <c r="I1926" s="1" t="s">
        <v>6414</v>
      </c>
      <c r="J1926" s="7">
        <f>MATCH(spotify_data[[#This Row],[artist_name]],spotify_data[artist_name],0)</f>
        <v>530</v>
      </c>
      <c r="K1926">
        <v>85</v>
      </c>
      <c r="L1926" s="10">
        <f>spotify_data[[#This Row],[artist_popularity]]/100</f>
        <v>0.85</v>
      </c>
      <c r="M1926">
        <v>39777995</v>
      </c>
      <c r="N1926" s="1" t="s">
        <v>6415</v>
      </c>
      <c r="O1926" s="1" t="s">
        <v>13660</v>
      </c>
      <c r="P1926" s="1">
        <f>MATCH(spotify_data[[#This Row],[album_id]],spotify_data[album_id],0)</f>
        <v>530</v>
      </c>
      <c r="Q1926" s="1" t="s">
        <v>8455</v>
      </c>
      <c r="R1926" s="2">
        <v>42881</v>
      </c>
      <c r="S1926" s="7">
        <f ca="1">+TODAY()-spotify_data[[#This Row],[Fecha lanzamiento Album]]</f>
        <v>3150</v>
      </c>
      <c r="T1926" s="7">
        <f ca="1">+spotify_data[[#This Row],[Antigüedad Album Dias]]/60</f>
        <v>52.5</v>
      </c>
      <c r="U1926" s="8">
        <f ca="1">spotify_data[[#This Row],[Antigüedad Album Meses]]/12</f>
        <v>4.375</v>
      </c>
      <c r="V1926">
        <v>13</v>
      </c>
      <c r="W1926" s="1" t="s">
        <v>20</v>
      </c>
      <c r="X1926" s="1" t="str">
        <f>+IF(spotify_data[[#This Row],[album_type]]="album","Album",IF(spotify_data[[#This Row],[album_type]]="single","Single","Compilation"))</f>
        <v>Album</v>
      </c>
      <c r="Y1926">
        <v>325</v>
      </c>
    </row>
    <row r="1927" spans="1:25" x14ac:dyDescent="0.3">
      <c r="A1927" s="1" t="s">
        <v>14638</v>
      </c>
      <c r="B1927" s="1">
        <v>3275</v>
      </c>
      <c r="C1927" s="1" t="s">
        <v>14639</v>
      </c>
      <c r="D1927">
        <v>1</v>
      </c>
      <c r="E1927">
        <v>72</v>
      </c>
      <c r="F1927" s="10">
        <f>spotify_data[[#This Row],[track_popularity]]/100</f>
        <v>0.72</v>
      </c>
      <c r="G1927" s="9" t="b">
        <v>1</v>
      </c>
      <c r="H1927" s="1">
        <f>+IF(spotify_data[[#This Row],[explicit]]=FALSE,0,1)</f>
        <v>1</v>
      </c>
      <c r="I1927" s="1" t="s">
        <v>14640</v>
      </c>
      <c r="J1927" s="7">
        <f>MATCH(spotify_data[[#This Row],[artist_name]],spotify_data[artist_name],0)</f>
        <v>1926</v>
      </c>
      <c r="K1927">
        <v>53</v>
      </c>
      <c r="L1927" s="10">
        <f>spotify_data[[#This Row],[artist_popularity]]/100</f>
        <v>0.53</v>
      </c>
      <c r="M1927">
        <v>317304</v>
      </c>
      <c r="N1927" s="1" t="s">
        <v>23</v>
      </c>
      <c r="O1927" s="1" t="s">
        <v>14641</v>
      </c>
      <c r="P1927" s="1">
        <f>MATCH(spotify_data[[#This Row],[album_id]],spotify_data[album_id],0)</f>
        <v>1926</v>
      </c>
      <c r="Q1927" s="1" t="s">
        <v>14639</v>
      </c>
      <c r="R1927" s="2">
        <v>42538</v>
      </c>
      <c r="S1927" s="7">
        <f ca="1">+TODAY()-spotify_data[[#This Row],[Fecha lanzamiento Album]]</f>
        <v>3493</v>
      </c>
      <c r="T1927" s="7">
        <f ca="1">+spotify_data[[#This Row],[Antigüedad Album Dias]]/60</f>
        <v>58.216666666666669</v>
      </c>
      <c r="U1927" s="8">
        <f ca="1">spotify_data[[#This Row],[Antigüedad Album Meses]]/12</f>
        <v>4.8513888888888888</v>
      </c>
      <c r="V1927">
        <v>1</v>
      </c>
      <c r="W1927" s="1" t="s">
        <v>21</v>
      </c>
      <c r="X1927" s="1" t="str">
        <f>+IF(spotify_data[[#This Row],[album_type]]="album","Album",IF(spotify_data[[#This Row],[album_type]]="single","Single","Compilation"))</f>
        <v>Single</v>
      </c>
      <c r="Y1927">
        <v>295</v>
      </c>
    </row>
    <row r="1928" spans="1:25" x14ac:dyDescent="0.3">
      <c r="A1928" s="1" t="s">
        <v>14659</v>
      </c>
      <c r="B1928" s="1">
        <v>5386</v>
      </c>
      <c r="C1928" s="1" t="s">
        <v>14660</v>
      </c>
      <c r="D1928">
        <v>5</v>
      </c>
      <c r="E1928">
        <v>72</v>
      </c>
      <c r="F1928" s="10">
        <f>spotify_data[[#This Row],[track_popularity]]/100</f>
        <v>0.72</v>
      </c>
      <c r="G1928" s="9" t="b">
        <v>1</v>
      </c>
      <c r="H1928" s="1">
        <f>+IF(spotify_data[[#This Row],[explicit]]=FALSE,0,1)</f>
        <v>1</v>
      </c>
      <c r="I1928" s="1" t="s">
        <v>1234</v>
      </c>
      <c r="J1928" s="7">
        <f>MATCH(spotify_data[[#This Row],[artist_name]],spotify_data[artist_name],0)</f>
        <v>186</v>
      </c>
      <c r="K1928">
        <v>82</v>
      </c>
      <c r="L1928" s="10">
        <f>spotify_data[[#This Row],[artist_popularity]]/100</f>
        <v>0.82</v>
      </c>
      <c r="M1928">
        <v>15684530</v>
      </c>
      <c r="N1928" s="1" t="s">
        <v>1235</v>
      </c>
      <c r="O1928" s="1" t="s">
        <v>14661</v>
      </c>
      <c r="P1928" s="1">
        <f>MATCH(spotify_data[[#This Row],[album_id]],spotify_data[album_id],0)</f>
        <v>1927</v>
      </c>
      <c r="Q1928" s="1" t="s">
        <v>14624</v>
      </c>
      <c r="R1928" s="2">
        <v>42531</v>
      </c>
      <c r="S1928" s="7">
        <f ca="1">+TODAY()-spotify_data[[#This Row],[Fecha lanzamiento Album]]</f>
        <v>3500</v>
      </c>
      <c r="T1928" s="7">
        <f ca="1">+spotify_data[[#This Row],[Antigüedad Album Dias]]/60</f>
        <v>58.333333333333336</v>
      </c>
      <c r="U1928" s="8">
        <f ca="1">spotify_data[[#This Row],[Antigüedad Album Meses]]/12</f>
        <v>4.8611111111111116</v>
      </c>
      <c r="V1928">
        <v>10</v>
      </c>
      <c r="W1928" s="1" t="s">
        <v>20</v>
      </c>
      <c r="X1928" s="1" t="str">
        <f>+IF(spotify_data[[#This Row],[album_type]]="album","Album",IF(spotify_data[[#This Row],[album_type]]="single","Single","Compilation"))</f>
        <v>Album</v>
      </c>
      <c r="Y1928">
        <v>289</v>
      </c>
    </row>
    <row r="1929" spans="1:25" x14ac:dyDescent="0.3">
      <c r="A1929" s="1" t="s">
        <v>14769</v>
      </c>
      <c r="B1929" s="1">
        <v>4325</v>
      </c>
      <c r="C1929" s="1" t="s">
        <v>14770</v>
      </c>
      <c r="D1929">
        <v>17</v>
      </c>
      <c r="E1929">
        <v>72</v>
      </c>
      <c r="F1929" s="10">
        <f>spotify_data[[#This Row],[track_popularity]]/100</f>
        <v>0.72</v>
      </c>
      <c r="G1929" s="9" t="b">
        <v>1</v>
      </c>
      <c r="H1929" s="1">
        <f>+IF(spotify_data[[#This Row],[explicit]]=FALSE,0,1)</f>
        <v>1</v>
      </c>
      <c r="I1929" s="1" t="s">
        <v>1365</v>
      </c>
      <c r="J1929" s="7">
        <f>MATCH(spotify_data[[#This Row],[artist_name]],spotify_data[artist_name],0)</f>
        <v>164</v>
      </c>
      <c r="K1929">
        <v>95</v>
      </c>
      <c r="L1929" s="10">
        <f>spotify_data[[#This Row],[artist_popularity]]/100</f>
        <v>0.95</v>
      </c>
      <c r="M1929">
        <v>103039388</v>
      </c>
      <c r="N1929" s="1" t="s">
        <v>1366</v>
      </c>
      <c r="O1929" s="1" t="s">
        <v>14764</v>
      </c>
      <c r="P1929" s="1">
        <f>MATCH(spotify_data[[#This Row],[album_id]],spotify_data[album_id],0)</f>
        <v>660</v>
      </c>
      <c r="Q1929" s="1" t="s">
        <v>14759</v>
      </c>
      <c r="R1929" s="2">
        <v>42496</v>
      </c>
      <c r="S1929" s="7">
        <f ca="1">+TODAY()-spotify_data[[#This Row],[Fecha lanzamiento Album]]</f>
        <v>3535</v>
      </c>
      <c r="T1929" s="7">
        <f ca="1">+spotify_data[[#This Row],[Antigüedad Album Dias]]/60</f>
        <v>58.916666666666664</v>
      </c>
      <c r="U1929" s="8">
        <f ca="1">spotify_data[[#This Row],[Antigüedad Album Meses]]/12</f>
        <v>4.9097222222222223</v>
      </c>
      <c r="V1929">
        <v>20</v>
      </c>
      <c r="W1929" s="1" t="s">
        <v>20</v>
      </c>
      <c r="X1929" s="1" t="str">
        <f>+IF(spotify_data[[#This Row],[album_type]]="album","Album",IF(spotify_data[[#This Row],[album_type]]="single","Single","Compilation"))</f>
        <v>Album</v>
      </c>
      <c r="Y1929">
        <v>177</v>
      </c>
    </row>
    <row r="1930" spans="1:25" x14ac:dyDescent="0.3">
      <c r="A1930" s="1" t="s">
        <v>14778</v>
      </c>
      <c r="B1930" s="1">
        <v>3840</v>
      </c>
      <c r="C1930" s="1" t="s">
        <v>14779</v>
      </c>
      <c r="D1930">
        <v>11</v>
      </c>
      <c r="E1930">
        <v>72</v>
      </c>
      <c r="F1930" s="10">
        <f>spotify_data[[#This Row],[track_popularity]]/100</f>
        <v>0.72</v>
      </c>
      <c r="G1930" s="9" t="b">
        <v>1</v>
      </c>
      <c r="H1930" s="1">
        <f>+IF(spotify_data[[#This Row],[explicit]]=FALSE,0,1)</f>
        <v>1</v>
      </c>
      <c r="I1930" s="1" t="s">
        <v>1365</v>
      </c>
      <c r="J1930" s="7">
        <f>MATCH(spotify_data[[#This Row],[artist_name]],spotify_data[artist_name],0)</f>
        <v>164</v>
      </c>
      <c r="K1930">
        <v>95</v>
      </c>
      <c r="L1930" s="10">
        <f>spotify_data[[#This Row],[artist_popularity]]/100</f>
        <v>0.95</v>
      </c>
      <c r="M1930">
        <v>103067383</v>
      </c>
      <c r="N1930" s="1" t="s">
        <v>1366</v>
      </c>
      <c r="O1930" s="1" t="s">
        <v>14764</v>
      </c>
      <c r="P1930" s="1">
        <f>MATCH(spotify_data[[#This Row],[album_id]],spotify_data[album_id],0)</f>
        <v>660</v>
      </c>
      <c r="Q1930" s="1" t="s">
        <v>14759</v>
      </c>
      <c r="R1930" s="2">
        <v>42496</v>
      </c>
      <c r="S1930" s="7">
        <f ca="1">+TODAY()-spotify_data[[#This Row],[Fecha lanzamiento Album]]</f>
        <v>3535</v>
      </c>
      <c r="T1930" s="7">
        <f ca="1">+spotify_data[[#This Row],[Antigüedad Album Dias]]/60</f>
        <v>58.916666666666664</v>
      </c>
      <c r="U1930" s="8">
        <f ca="1">spotify_data[[#This Row],[Antigüedad Album Meses]]/12</f>
        <v>4.9097222222222223</v>
      </c>
      <c r="V1930">
        <v>20</v>
      </c>
      <c r="W1930" s="1" t="s">
        <v>20</v>
      </c>
      <c r="X1930" s="1" t="str">
        <f>+IF(spotify_data[[#This Row],[album_type]]="album","Album",IF(spotify_data[[#This Row],[album_type]]="single","Single","Compilation"))</f>
        <v>Album</v>
      </c>
      <c r="Y1930">
        <v>408</v>
      </c>
    </row>
    <row r="1931" spans="1:25" x14ac:dyDescent="0.3">
      <c r="A1931" s="1" t="s">
        <v>15102</v>
      </c>
      <c r="B1931" s="1">
        <v>15843</v>
      </c>
      <c r="C1931" s="1" t="s">
        <v>15103</v>
      </c>
      <c r="D1931">
        <v>4</v>
      </c>
      <c r="E1931">
        <v>72</v>
      </c>
      <c r="F1931" s="10">
        <f>spotify_data[[#This Row],[track_popularity]]/100</f>
        <v>0.72</v>
      </c>
      <c r="G1931" s="9" t="b">
        <v>0</v>
      </c>
      <c r="H1931" s="1">
        <f>+IF(spotify_data[[#This Row],[explicit]]=FALSE,0,1)</f>
        <v>0</v>
      </c>
      <c r="I1931" s="1" t="s">
        <v>7763</v>
      </c>
      <c r="J1931" s="7">
        <f>MATCH(spotify_data[[#This Row],[artist_name]],spotify_data[artist_name],0)</f>
        <v>45</v>
      </c>
      <c r="K1931">
        <v>88</v>
      </c>
      <c r="L1931" s="10">
        <f>spotify_data[[#This Row],[artist_popularity]]/100</f>
        <v>0.88</v>
      </c>
      <c r="M1931">
        <v>60830643</v>
      </c>
      <c r="N1931" s="1" t="s">
        <v>23</v>
      </c>
      <c r="O1931" s="1" t="s">
        <v>15092</v>
      </c>
      <c r="P1931" s="1">
        <f>MATCH(spotify_data[[#This Row],[album_id]],spotify_data[album_id],0)</f>
        <v>342</v>
      </c>
      <c r="Q1931" s="1" t="s">
        <v>15093</v>
      </c>
      <c r="R1931" s="2">
        <v>42342</v>
      </c>
      <c r="S1931" s="7">
        <f ca="1">+TODAY()-spotify_data[[#This Row],[Fecha lanzamiento Album]]</f>
        <v>3689</v>
      </c>
      <c r="T1931" s="7">
        <f ca="1">+spotify_data[[#This Row],[Antigüedad Album Dias]]/60</f>
        <v>61.483333333333334</v>
      </c>
      <c r="U1931" s="8">
        <f ca="1">spotify_data[[#This Row],[Antigüedad Album Meses]]/12</f>
        <v>5.1236111111111109</v>
      </c>
      <c r="V1931">
        <v>11</v>
      </c>
      <c r="W1931" s="1" t="s">
        <v>20</v>
      </c>
      <c r="X1931" s="1" t="str">
        <f>+IF(spotify_data[[#This Row],[album_type]]="album","Album",IF(spotify_data[[#This Row],[album_type]]="single","Single","Compilation"))</f>
        <v>Album</v>
      </c>
      <c r="Y1931">
        <v>471</v>
      </c>
    </row>
    <row r="1932" spans="1:25" x14ac:dyDescent="0.3">
      <c r="A1932" s="1" t="s">
        <v>15171</v>
      </c>
      <c r="B1932" s="1">
        <v>1702</v>
      </c>
      <c r="C1932" s="1" t="s">
        <v>15172</v>
      </c>
      <c r="D1932">
        <v>4</v>
      </c>
      <c r="E1932">
        <v>72</v>
      </c>
      <c r="F1932" s="10">
        <f>spotify_data[[#This Row],[track_popularity]]/100</f>
        <v>0.72</v>
      </c>
      <c r="G1932" s="9" t="b">
        <v>0</v>
      </c>
      <c r="H1932" s="1">
        <f>+IF(spotify_data[[#This Row],[explicit]]=FALSE,0,1)</f>
        <v>0</v>
      </c>
      <c r="I1932" s="1" t="s">
        <v>7599</v>
      </c>
      <c r="J1932" s="7">
        <f>MATCH(spotify_data[[#This Row],[artist_name]],spotify_data[artist_name],0)</f>
        <v>195</v>
      </c>
      <c r="K1932">
        <v>83</v>
      </c>
      <c r="L1932" s="10">
        <f>spotify_data[[#This Row],[artist_popularity]]/100</f>
        <v>0.83</v>
      </c>
      <c r="M1932">
        <v>66705650</v>
      </c>
      <c r="N1932" s="1" t="s">
        <v>831</v>
      </c>
      <c r="O1932" s="1" t="s">
        <v>15167</v>
      </c>
      <c r="P1932" s="1">
        <f>MATCH(spotify_data[[#This Row],[album_id]],spotify_data[album_id],0)</f>
        <v>1773</v>
      </c>
      <c r="Q1932" s="1" t="s">
        <v>14631</v>
      </c>
      <c r="R1932" s="2">
        <v>42328</v>
      </c>
      <c r="S1932" s="7">
        <f ca="1">+TODAY()-spotify_data[[#This Row],[Fecha lanzamiento Album]]</f>
        <v>3703</v>
      </c>
      <c r="T1932" s="7">
        <f ca="1">+spotify_data[[#This Row],[Antigüedad Album Dias]]/60</f>
        <v>61.716666666666669</v>
      </c>
      <c r="U1932" s="8">
        <f ca="1">spotify_data[[#This Row],[Antigüedad Album Meses]]/12</f>
        <v>5.1430555555555557</v>
      </c>
      <c r="V1932">
        <v>11</v>
      </c>
      <c r="W1932" s="1" t="s">
        <v>20</v>
      </c>
      <c r="X1932" s="1" t="str">
        <f>+IF(spotify_data[[#This Row],[album_type]]="album","Album",IF(spotify_data[[#This Row],[album_type]]="single","Single","Compilation"))</f>
        <v>Album</v>
      </c>
      <c r="Y1932">
        <v>484</v>
      </c>
    </row>
    <row r="1933" spans="1:25" x14ac:dyDescent="0.3">
      <c r="A1933" s="1" t="s">
        <v>15189</v>
      </c>
      <c r="B1933" s="1">
        <v>2428</v>
      </c>
      <c r="C1933" s="1" t="s">
        <v>14636</v>
      </c>
      <c r="D1933">
        <v>1</v>
      </c>
      <c r="E1933">
        <v>72</v>
      </c>
      <c r="F1933" s="10">
        <f>spotify_data[[#This Row],[track_popularity]]/100</f>
        <v>0.72</v>
      </c>
      <c r="G1933" s="9" t="b">
        <v>0</v>
      </c>
      <c r="H1933" s="1">
        <f>+IF(spotify_data[[#This Row],[explicit]]=FALSE,0,1)</f>
        <v>0</v>
      </c>
      <c r="I1933" s="1" t="s">
        <v>7599</v>
      </c>
      <c r="J1933" s="7">
        <f>MATCH(spotify_data[[#This Row],[artist_name]],spotify_data[artist_name],0)</f>
        <v>195</v>
      </c>
      <c r="K1933">
        <v>83</v>
      </c>
      <c r="L1933" s="10">
        <f>spotify_data[[#This Row],[artist_popularity]]/100</f>
        <v>0.83</v>
      </c>
      <c r="M1933">
        <v>66734917</v>
      </c>
      <c r="N1933" s="1" t="s">
        <v>831</v>
      </c>
      <c r="O1933" s="1" t="s">
        <v>15167</v>
      </c>
      <c r="P1933" s="1">
        <f>MATCH(spotify_data[[#This Row],[album_id]],spotify_data[album_id],0)</f>
        <v>1773</v>
      </c>
      <c r="Q1933" s="1" t="s">
        <v>14631</v>
      </c>
      <c r="R1933" s="2">
        <v>42328</v>
      </c>
      <c r="S1933" s="7">
        <f ca="1">+TODAY()-spotify_data[[#This Row],[Fecha lanzamiento Album]]</f>
        <v>3703</v>
      </c>
      <c r="T1933" s="7">
        <f ca="1">+spotify_data[[#This Row],[Antigüedad Album Dias]]/60</f>
        <v>61.716666666666669</v>
      </c>
      <c r="U1933" s="8">
        <f ca="1">spotify_data[[#This Row],[Antigüedad Album Meses]]/12</f>
        <v>5.1430555555555557</v>
      </c>
      <c r="V1933">
        <v>11</v>
      </c>
      <c r="W1933" s="1" t="s">
        <v>20</v>
      </c>
      <c r="X1933" s="1" t="str">
        <f>+IF(spotify_data[[#This Row],[album_type]]="album","Album",IF(spotify_data[[#This Row],[album_type]]="single","Single","Compilation"))</f>
        <v>Album</v>
      </c>
      <c r="Y1933">
        <v>492</v>
      </c>
    </row>
    <row r="1934" spans="1:25" x14ac:dyDescent="0.3">
      <c r="A1934" s="1" t="s">
        <v>15238</v>
      </c>
      <c r="B1934" s="1">
        <v>3181</v>
      </c>
      <c r="C1934" s="1" t="s">
        <v>15239</v>
      </c>
      <c r="D1934">
        <v>5</v>
      </c>
      <c r="E1934">
        <v>72</v>
      </c>
      <c r="F1934" s="10">
        <f>spotify_data[[#This Row],[track_popularity]]/100</f>
        <v>0.72</v>
      </c>
      <c r="G1934" s="9" t="b">
        <v>0</v>
      </c>
      <c r="H1934" s="1">
        <f>+IF(spotify_data[[#This Row],[explicit]]=FALSE,0,1)</f>
        <v>0</v>
      </c>
      <c r="I1934" s="1" t="s">
        <v>887</v>
      </c>
      <c r="J1934" s="7">
        <f>MATCH(spotify_data[[#This Row],[artist_name]],spotify_data[artist_name],0)</f>
        <v>29</v>
      </c>
      <c r="K1934">
        <v>91</v>
      </c>
      <c r="L1934" s="10">
        <f>spotify_data[[#This Row],[artist_popularity]]/100</f>
        <v>0.91</v>
      </c>
      <c r="M1934">
        <v>85034636</v>
      </c>
      <c r="N1934" s="1" t="s">
        <v>888</v>
      </c>
      <c r="O1934" s="1" t="s">
        <v>15211</v>
      </c>
      <c r="P1934" s="1">
        <f>MATCH(spotify_data[[#This Row],[album_id]],spotify_data[album_id],0)</f>
        <v>1933</v>
      </c>
      <c r="Q1934" s="1" t="s">
        <v>15212</v>
      </c>
      <c r="R1934" s="2">
        <v>42321</v>
      </c>
      <c r="S1934" s="7">
        <f ca="1">+TODAY()-spotify_data[[#This Row],[Fecha lanzamiento Album]]</f>
        <v>3710</v>
      </c>
      <c r="T1934" s="7">
        <f ca="1">+spotify_data[[#This Row],[Antigüedad Album Dias]]/60</f>
        <v>61.833333333333336</v>
      </c>
      <c r="U1934" s="8">
        <f ca="1">spotify_data[[#This Row],[Antigüedad Album Meses]]/12</f>
        <v>5.1527777777777777</v>
      </c>
      <c r="V1934">
        <v>19</v>
      </c>
      <c r="W1934" s="1" t="s">
        <v>20</v>
      </c>
      <c r="X1934" s="1" t="str">
        <f>+IF(spotify_data[[#This Row],[album_type]]="album","Album",IF(spotify_data[[#This Row],[album_type]]="single","Single","Compilation"))</f>
        <v>Album</v>
      </c>
      <c r="Y1934">
        <v>389</v>
      </c>
    </row>
    <row r="1935" spans="1:25" x14ac:dyDescent="0.3">
      <c r="A1935" s="1" t="s">
        <v>15518</v>
      </c>
      <c r="B1935" s="1">
        <v>4319</v>
      </c>
      <c r="C1935" s="1" t="s">
        <v>15519</v>
      </c>
      <c r="D1935">
        <v>13</v>
      </c>
      <c r="E1935">
        <v>72</v>
      </c>
      <c r="F1935" s="10">
        <f>spotify_data[[#This Row],[track_popularity]]/100</f>
        <v>0.72</v>
      </c>
      <c r="G1935" s="9" t="b">
        <v>1</v>
      </c>
      <c r="H1935" s="1">
        <f>+IF(spotify_data[[#This Row],[explicit]]=FALSE,0,1)</f>
        <v>1</v>
      </c>
      <c r="I1935" s="1" t="s">
        <v>7907</v>
      </c>
      <c r="J1935" s="7">
        <f>MATCH(spotify_data[[#This Row],[artist_name]],spotify_data[artist_name],0)</f>
        <v>327</v>
      </c>
      <c r="K1935">
        <v>80</v>
      </c>
      <c r="L1935" s="10">
        <f>spotify_data[[#This Row],[artist_popularity]]/100</f>
        <v>0.8</v>
      </c>
      <c r="M1935">
        <v>22392682</v>
      </c>
      <c r="N1935" s="1" t="s">
        <v>23</v>
      </c>
      <c r="O1935" s="1" t="s">
        <v>15512</v>
      </c>
      <c r="P1935" s="1">
        <f>MATCH(spotify_data[[#This Row],[album_id]],spotify_data[album_id],0)</f>
        <v>1934</v>
      </c>
      <c r="Q1935" s="1" t="s">
        <v>15513</v>
      </c>
      <c r="R1935" s="2">
        <v>42244</v>
      </c>
      <c r="S1935" s="7">
        <f ca="1">+TODAY()-spotify_data[[#This Row],[Fecha lanzamiento Album]]</f>
        <v>3787</v>
      </c>
      <c r="T1935" s="7">
        <f ca="1">+spotify_data[[#This Row],[Antigüedad Album Dias]]/60</f>
        <v>63.116666666666667</v>
      </c>
      <c r="U1935" s="8">
        <f ca="1">spotify_data[[#This Row],[Antigüedad Album Meses]]/12</f>
        <v>5.259722222222222</v>
      </c>
      <c r="V1935">
        <v>16</v>
      </c>
      <c r="W1935" s="1" t="s">
        <v>20</v>
      </c>
      <c r="X1935" s="1" t="str">
        <f>+IF(spotify_data[[#This Row],[album_type]]="album","Album",IF(spotify_data[[#This Row],[album_type]]="single","Single","Compilation"))</f>
        <v>Album</v>
      </c>
      <c r="Y1935">
        <v>332</v>
      </c>
    </row>
    <row r="1936" spans="1:25" x14ac:dyDescent="0.3">
      <c r="A1936" s="1" t="s">
        <v>15520</v>
      </c>
      <c r="B1936" s="1">
        <v>3007</v>
      </c>
      <c r="C1936" s="1" t="s">
        <v>15521</v>
      </c>
      <c r="D1936">
        <v>10</v>
      </c>
      <c r="E1936">
        <v>72</v>
      </c>
      <c r="F1936" s="10">
        <f>spotify_data[[#This Row],[track_popularity]]/100</f>
        <v>0.72</v>
      </c>
      <c r="G1936" s="9" t="b">
        <v>1</v>
      </c>
      <c r="H1936" s="1">
        <f>+IF(spotify_data[[#This Row],[explicit]]=FALSE,0,1)</f>
        <v>1</v>
      </c>
      <c r="I1936" s="1" t="s">
        <v>2459</v>
      </c>
      <c r="J1936" s="7">
        <f>MATCH(spotify_data[[#This Row],[artist_name]],spotify_data[artist_name],0)</f>
        <v>35</v>
      </c>
      <c r="K1936">
        <v>94</v>
      </c>
      <c r="L1936" s="10">
        <f>spotify_data[[#This Row],[artist_popularity]]/100</f>
        <v>0.94</v>
      </c>
      <c r="M1936">
        <v>112995439</v>
      </c>
      <c r="N1936" s="1" t="s">
        <v>2460</v>
      </c>
      <c r="O1936" s="1" t="s">
        <v>15508</v>
      </c>
      <c r="P1936" s="1">
        <f>MATCH(spotify_data[[#This Row],[album_id]],spotify_data[album_id],0)</f>
        <v>140</v>
      </c>
      <c r="Q1936" s="1" t="s">
        <v>15509</v>
      </c>
      <c r="R1936" s="2">
        <v>42244</v>
      </c>
      <c r="S1936" s="7">
        <f ca="1">+TODAY()-spotify_data[[#This Row],[Fecha lanzamiento Album]]</f>
        <v>3787</v>
      </c>
      <c r="T1936" s="7">
        <f ca="1">+spotify_data[[#This Row],[Antigüedad Album Dias]]/60</f>
        <v>63.116666666666667</v>
      </c>
      <c r="U1936" s="8">
        <f ca="1">spotify_data[[#This Row],[Antigüedad Album Meses]]/12</f>
        <v>5.259722222222222</v>
      </c>
      <c r="V1936">
        <v>14</v>
      </c>
      <c r="W1936" s="1" t="s">
        <v>20</v>
      </c>
      <c r="X1936" s="1" t="str">
        <f>+IF(spotify_data[[#This Row],[album_type]]="album","Album",IF(spotify_data[[#This Row],[album_type]]="single","Single","Compilation"))</f>
        <v>Album</v>
      </c>
      <c r="Y1936">
        <v>392</v>
      </c>
    </row>
    <row r="1937" spans="1:25" x14ac:dyDescent="0.3">
      <c r="A1937" s="1" t="s">
        <v>15616</v>
      </c>
      <c r="B1937" s="1">
        <v>1372</v>
      </c>
      <c r="C1937" s="1" t="s">
        <v>15617</v>
      </c>
      <c r="D1937">
        <v>2</v>
      </c>
      <c r="E1937">
        <v>72</v>
      </c>
      <c r="F1937" s="10">
        <f>spotify_data[[#This Row],[track_popularity]]/100</f>
        <v>0.72</v>
      </c>
      <c r="G1937" s="9" t="b">
        <v>0</v>
      </c>
      <c r="H1937" s="1">
        <f>+IF(spotify_data[[#This Row],[explicit]]=FALSE,0,1)</f>
        <v>0</v>
      </c>
      <c r="I1937" s="1" t="s">
        <v>5763</v>
      </c>
      <c r="J1937" s="7">
        <f>MATCH(spotify_data[[#This Row],[artist_name]],spotify_data[artist_name],0)</f>
        <v>1775</v>
      </c>
      <c r="K1937">
        <v>75</v>
      </c>
      <c r="L1937" s="10">
        <f>spotify_data[[#This Row],[artist_popularity]]/100</f>
        <v>0.75</v>
      </c>
      <c r="M1937">
        <v>22219090</v>
      </c>
      <c r="N1937" s="1" t="s">
        <v>23</v>
      </c>
      <c r="O1937" s="1" t="s">
        <v>15600</v>
      </c>
      <c r="P1937" s="1">
        <f>MATCH(spotify_data[[#This Row],[album_id]],spotify_data[album_id],0)</f>
        <v>1775</v>
      </c>
      <c r="Q1937" s="1" t="s">
        <v>15601</v>
      </c>
      <c r="R1937" s="2">
        <v>42230</v>
      </c>
      <c r="S1937" s="7">
        <f ca="1">+TODAY()-spotify_data[[#This Row],[Fecha lanzamiento Album]]</f>
        <v>3801</v>
      </c>
      <c r="T1937" s="7">
        <f ca="1">+spotify_data[[#This Row],[Antigüedad Album Dias]]/60</f>
        <v>63.35</v>
      </c>
      <c r="U1937" s="8">
        <f ca="1">spotify_data[[#This Row],[Antigüedad Album Meses]]/12</f>
        <v>5.2791666666666668</v>
      </c>
      <c r="V1937">
        <v>16</v>
      </c>
      <c r="W1937" s="1" t="s">
        <v>20</v>
      </c>
      <c r="X1937" s="1" t="str">
        <f>+IF(spotify_data[[#This Row],[album_type]]="album","Album",IF(spotify_data[[#This Row],[album_type]]="single","Single","Compilation"))</f>
        <v>Album</v>
      </c>
      <c r="Y1937">
        <v>386</v>
      </c>
    </row>
    <row r="1938" spans="1:25" x14ac:dyDescent="0.3">
      <c r="A1938" s="1" t="s">
        <v>15787</v>
      </c>
      <c r="B1938" s="1">
        <v>1518</v>
      </c>
      <c r="C1938" s="1" t="s">
        <v>15788</v>
      </c>
      <c r="D1938">
        <v>1</v>
      </c>
      <c r="E1938">
        <v>72</v>
      </c>
      <c r="F1938" s="10">
        <f>spotify_data[[#This Row],[track_popularity]]/100</f>
        <v>0.72</v>
      </c>
      <c r="G1938" s="9" t="b">
        <v>0</v>
      </c>
      <c r="H1938" s="1">
        <f>+IF(spotify_data[[#This Row],[explicit]]=FALSE,0,1)</f>
        <v>0</v>
      </c>
      <c r="I1938" s="1" t="s">
        <v>1977</v>
      </c>
      <c r="J1938" s="7">
        <f>MATCH(spotify_data[[#This Row],[artist_name]],spotify_data[artist_name],0)</f>
        <v>261</v>
      </c>
      <c r="K1938">
        <v>85</v>
      </c>
      <c r="L1938" s="10">
        <f>spotify_data[[#This Row],[artist_popularity]]/100</f>
        <v>0.85</v>
      </c>
      <c r="M1938">
        <v>45764832</v>
      </c>
      <c r="N1938" s="1" t="s">
        <v>516</v>
      </c>
      <c r="O1938" s="1" t="s">
        <v>15775</v>
      </c>
      <c r="P1938" s="1">
        <f>MATCH(spotify_data[[#This Row],[album_id]],spotify_data[album_id],0)</f>
        <v>1937</v>
      </c>
      <c r="Q1938" s="1" t="s">
        <v>15776</v>
      </c>
      <c r="R1938" s="2">
        <v>42142</v>
      </c>
      <c r="S1938" s="7">
        <f ca="1">+TODAY()-spotify_data[[#This Row],[Fecha lanzamiento Album]]</f>
        <v>3889</v>
      </c>
      <c r="T1938" s="7">
        <f ca="1">+spotify_data[[#This Row],[Antigüedad Album Dias]]/60</f>
        <v>64.816666666666663</v>
      </c>
      <c r="U1938" s="8">
        <f ca="1">spotify_data[[#This Row],[Antigüedad Album Meses]]/12</f>
        <v>5.4013888888888886</v>
      </c>
      <c r="V1938">
        <v>20</v>
      </c>
      <c r="W1938" s="1" t="s">
        <v>20</v>
      </c>
      <c r="X1938" s="1" t="str">
        <f>+IF(spotify_data[[#This Row],[album_type]]="album","Album",IF(spotify_data[[#This Row],[album_type]]="single","Single","Compilation"))</f>
        <v>Album</v>
      </c>
      <c r="Y1938">
        <v>316</v>
      </c>
    </row>
    <row r="1939" spans="1:25" x14ac:dyDescent="0.3">
      <c r="A1939" s="1" t="s">
        <v>16058</v>
      </c>
      <c r="B1939" s="1">
        <v>2686</v>
      </c>
      <c r="C1939" s="1" t="s">
        <v>16059</v>
      </c>
      <c r="D1939">
        <v>6</v>
      </c>
      <c r="E1939">
        <v>72</v>
      </c>
      <c r="F1939" s="10">
        <f>spotify_data[[#This Row],[track_popularity]]/100</f>
        <v>0.72</v>
      </c>
      <c r="G1939" s="9" t="b">
        <v>0</v>
      </c>
      <c r="H1939" s="1">
        <f>+IF(spotify_data[[#This Row],[explicit]]=FALSE,0,1)</f>
        <v>0</v>
      </c>
      <c r="I1939" s="1" t="s">
        <v>6384</v>
      </c>
      <c r="J1939" s="7">
        <f>MATCH(spotify_data[[#This Row],[artist_name]],spotify_data[artist_name],0)</f>
        <v>917</v>
      </c>
      <c r="K1939">
        <v>73</v>
      </c>
      <c r="L1939" s="10">
        <f>spotify_data[[#This Row],[artist_popularity]]/100</f>
        <v>0.73</v>
      </c>
      <c r="M1939">
        <v>15744271</v>
      </c>
      <c r="N1939" s="1" t="s">
        <v>23</v>
      </c>
      <c r="O1939" s="1" t="s">
        <v>16052</v>
      </c>
      <c r="P1939" s="1">
        <f>MATCH(spotify_data[[#This Row],[album_id]],spotify_data[album_id],0)</f>
        <v>1938</v>
      </c>
      <c r="Q1939" s="1" t="s">
        <v>16053</v>
      </c>
      <c r="R1939" s="2">
        <v>42016</v>
      </c>
      <c r="S1939" s="7">
        <f ca="1">+TODAY()-spotify_data[[#This Row],[Fecha lanzamiento Album]]</f>
        <v>4015</v>
      </c>
      <c r="T1939" s="7">
        <f ca="1">+spotify_data[[#This Row],[Antigüedad Album Dias]]/60</f>
        <v>66.916666666666671</v>
      </c>
      <c r="U1939" s="8">
        <f ca="1">spotify_data[[#This Row],[Antigüedad Album Meses]]/12</f>
        <v>5.5763888888888893</v>
      </c>
      <c r="V1939">
        <v>15</v>
      </c>
      <c r="W1939" s="1" t="s">
        <v>20</v>
      </c>
      <c r="X1939" s="1" t="str">
        <f>+IF(spotify_data[[#This Row],[album_type]]="album","Album",IF(spotify_data[[#This Row],[album_type]]="single","Single","Compilation"))</f>
        <v>Album</v>
      </c>
      <c r="Y1939">
        <v>375</v>
      </c>
    </row>
    <row r="1940" spans="1:25" x14ac:dyDescent="0.3">
      <c r="A1940" s="1" t="s">
        <v>16093</v>
      </c>
      <c r="B1940" s="1">
        <v>8285</v>
      </c>
      <c r="C1940" s="1" t="s">
        <v>6551</v>
      </c>
      <c r="D1940">
        <v>4</v>
      </c>
      <c r="E1940">
        <v>72</v>
      </c>
      <c r="F1940" s="10">
        <f>spotify_data[[#This Row],[track_popularity]]/100</f>
        <v>0.72</v>
      </c>
      <c r="G1940" s="9" t="b">
        <v>0</v>
      </c>
      <c r="H1940" s="1">
        <f>+IF(spotify_data[[#This Row],[explicit]]=FALSE,0,1)</f>
        <v>0</v>
      </c>
      <c r="I1940" s="1" t="s">
        <v>6552</v>
      </c>
      <c r="J1940" s="7">
        <f>MATCH(spotify_data[[#This Row],[artist_name]],spotify_data[artist_name],0)</f>
        <v>1939</v>
      </c>
      <c r="K1940">
        <v>73</v>
      </c>
      <c r="L1940" s="10">
        <f>spotify_data[[#This Row],[artist_popularity]]/100</f>
        <v>0.73</v>
      </c>
      <c r="M1940">
        <v>4984665</v>
      </c>
      <c r="N1940" s="1" t="s">
        <v>6553</v>
      </c>
      <c r="O1940" s="1" t="s">
        <v>16094</v>
      </c>
      <c r="P1940" s="1">
        <f>MATCH(spotify_data[[#This Row],[album_id]],spotify_data[album_id],0)</f>
        <v>1939</v>
      </c>
      <c r="Q1940" s="1" t="s">
        <v>16095</v>
      </c>
      <c r="R1940" s="2">
        <v>42005</v>
      </c>
      <c r="S1940" s="7">
        <f ca="1">+TODAY()-spotify_data[[#This Row],[Fecha lanzamiento Album]]</f>
        <v>4026</v>
      </c>
      <c r="T1940" s="7">
        <f ca="1">+spotify_data[[#This Row],[Antigüedad Album Dias]]/60</f>
        <v>67.099999999999994</v>
      </c>
      <c r="U1940" s="8">
        <f ca="1">spotify_data[[#This Row],[Antigüedad Album Meses]]/12</f>
        <v>5.5916666666666659</v>
      </c>
      <c r="V1940">
        <v>13</v>
      </c>
      <c r="W1940" s="1" t="s">
        <v>20</v>
      </c>
      <c r="X1940" s="1" t="str">
        <f>+IF(spotify_data[[#This Row],[album_type]]="album","Album",IF(spotify_data[[#This Row],[album_type]]="single","Single","Compilation"))</f>
        <v>Album</v>
      </c>
      <c r="Y1940">
        <v>379</v>
      </c>
    </row>
    <row r="1941" spans="1:25" x14ac:dyDescent="0.3">
      <c r="A1941" s="1" t="s">
        <v>16112</v>
      </c>
      <c r="B1941" s="1">
        <v>14542</v>
      </c>
      <c r="C1941" s="1" t="s">
        <v>16113</v>
      </c>
      <c r="D1941">
        <v>1</v>
      </c>
      <c r="E1941">
        <v>72</v>
      </c>
      <c r="F1941" s="10">
        <f>spotify_data[[#This Row],[track_popularity]]/100</f>
        <v>0.72</v>
      </c>
      <c r="G1941" s="9" t="b">
        <v>0</v>
      </c>
      <c r="H1941" s="1">
        <f>+IF(spotify_data[[#This Row],[explicit]]=FALSE,0,1)</f>
        <v>0</v>
      </c>
      <c r="I1941" s="1" t="s">
        <v>2459</v>
      </c>
      <c r="J1941" s="7">
        <f>MATCH(spotify_data[[#This Row],[artist_name]],spotify_data[artist_name],0)</f>
        <v>35</v>
      </c>
      <c r="K1941">
        <v>94</v>
      </c>
      <c r="L1941" s="10">
        <f>spotify_data[[#This Row],[artist_popularity]]/100</f>
        <v>0.94</v>
      </c>
      <c r="M1941">
        <v>112995439</v>
      </c>
      <c r="N1941" s="1" t="s">
        <v>2460</v>
      </c>
      <c r="O1941" s="1" t="s">
        <v>16114</v>
      </c>
      <c r="P1941" s="1">
        <f>MATCH(spotify_data[[#This Row],[album_id]],spotify_data[album_id],0)</f>
        <v>1940</v>
      </c>
      <c r="Q1941" s="1" t="s">
        <v>16115</v>
      </c>
      <c r="R1941" s="2">
        <v>41996</v>
      </c>
      <c r="S1941" s="7">
        <f ca="1">+TODAY()-spotify_data[[#This Row],[Fecha lanzamiento Album]]</f>
        <v>4035</v>
      </c>
      <c r="T1941" s="7">
        <f ca="1">+spotify_data[[#This Row],[Antigüedad Album Dias]]/60</f>
        <v>67.25</v>
      </c>
      <c r="U1941" s="8">
        <f ca="1">spotify_data[[#This Row],[Antigüedad Album Meses]]/12</f>
        <v>5.604166666666667</v>
      </c>
      <c r="V1941">
        <v>1</v>
      </c>
      <c r="W1941" s="1" t="s">
        <v>21</v>
      </c>
      <c r="X1941" s="1" t="str">
        <f>+IF(spotify_data[[#This Row],[album_type]]="album","Album",IF(spotify_data[[#This Row],[album_type]]="single","Single","Compilation"))</f>
        <v>Single</v>
      </c>
      <c r="Y1941">
        <v>42</v>
      </c>
    </row>
    <row r="1942" spans="1:25" x14ac:dyDescent="0.3">
      <c r="A1942" s="1" t="s">
        <v>16400</v>
      </c>
      <c r="B1942" s="1">
        <v>7794</v>
      </c>
      <c r="C1942" s="1" t="s">
        <v>16401</v>
      </c>
      <c r="D1942">
        <v>12</v>
      </c>
      <c r="E1942">
        <v>72</v>
      </c>
      <c r="F1942" s="10">
        <f>spotify_data[[#This Row],[track_popularity]]/100</f>
        <v>0.72</v>
      </c>
      <c r="G1942" s="9" t="b">
        <v>0</v>
      </c>
      <c r="H1942" s="1">
        <f>+IF(spotify_data[[#This Row],[explicit]]=FALSE,0,1)</f>
        <v>0</v>
      </c>
      <c r="I1942" s="1" t="s">
        <v>3252</v>
      </c>
      <c r="J1942" s="7">
        <f>MATCH(spotify_data[[#This Row],[artist_name]],spotify_data[artist_name],0)</f>
        <v>347</v>
      </c>
      <c r="K1942">
        <v>82</v>
      </c>
      <c r="L1942" s="10">
        <f>spotify_data[[#This Row],[artist_popularity]]/100</f>
        <v>0.82</v>
      </c>
      <c r="M1942">
        <v>9111905</v>
      </c>
      <c r="N1942" s="1" t="s">
        <v>23</v>
      </c>
      <c r="O1942" s="1" t="s">
        <v>16394</v>
      </c>
      <c r="P1942" s="1">
        <f>MATCH(spotify_data[[#This Row],[album_id]],spotify_data[album_id],0)</f>
        <v>1941</v>
      </c>
      <c r="Q1942" s="1" t="s">
        <v>16269</v>
      </c>
      <c r="R1942" s="2">
        <v>41901</v>
      </c>
      <c r="S1942" s="7">
        <f ca="1">+TODAY()-spotify_data[[#This Row],[Fecha lanzamiento Album]]</f>
        <v>4130</v>
      </c>
      <c r="T1942" s="7">
        <f ca="1">+spotify_data[[#This Row],[Antigüedad Album Dias]]/60</f>
        <v>68.833333333333329</v>
      </c>
      <c r="U1942" s="8">
        <f ca="1">spotify_data[[#This Row],[Antigüedad Album Meses]]/12</f>
        <v>5.7361111111111107</v>
      </c>
      <c r="V1942">
        <v>26</v>
      </c>
      <c r="W1942" s="1" t="s">
        <v>20</v>
      </c>
      <c r="X1942" s="1" t="str">
        <f>+IF(spotify_data[[#This Row],[album_type]]="album","Album",IF(spotify_data[[#This Row],[album_type]]="single","Single","Compilation"))</f>
        <v>Album</v>
      </c>
      <c r="Y1942">
        <v>429</v>
      </c>
    </row>
    <row r="1943" spans="1:25" x14ac:dyDescent="0.3">
      <c r="A1943" s="1" t="s">
        <v>16659</v>
      </c>
      <c r="B1943" s="1">
        <v>8424</v>
      </c>
      <c r="C1943" s="1" t="s">
        <v>16660</v>
      </c>
      <c r="D1943">
        <v>7</v>
      </c>
      <c r="E1943">
        <v>72</v>
      </c>
      <c r="F1943" s="10">
        <f>spotify_data[[#This Row],[track_popularity]]/100</f>
        <v>0.72</v>
      </c>
      <c r="G1943" s="9" t="b">
        <v>0</v>
      </c>
      <c r="H1943" s="1">
        <f>+IF(spotify_data[[#This Row],[explicit]]=FALSE,0,1)</f>
        <v>0</v>
      </c>
      <c r="I1943" s="1" t="s">
        <v>1397</v>
      </c>
      <c r="J1943" s="7">
        <f>MATCH(spotify_data[[#This Row],[artist_name]],spotify_data[artist_name],0)</f>
        <v>190</v>
      </c>
      <c r="K1943">
        <v>81</v>
      </c>
      <c r="L1943" s="10">
        <f>spotify_data[[#This Row],[artist_popularity]]/100</f>
        <v>0.81</v>
      </c>
      <c r="M1943">
        <v>26278854</v>
      </c>
      <c r="N1943" s="1" t="s">
        <v>831</v>
      </c>
      <c r="O1943" s="1" t="s">
        <v>16655</v>
      </c>
      <c r="P1943" s="1">
        <f>MATCH(spotify_data[[#This Row],[album_id]],spotify_data[album_id],0)</f>
        <v>190</v>
      </c>
      <c r="Q1943" s="1" t="s">
        <v>16656</v>
      </c>
      <c r="R1943" s="2">
        <v>41785</v>
      </c>
      <c r="S1943" s="7">
        <f ca="1">+TODAY()-spotify_data[[#This Row],[Fecha lanzamiento Album]]</f>
        <v>4246</v>
      </c>
      <c r="T1943" s="7">
        <f ca="1">+spotify_data[[#This Row],[Antigüedad Album Dias]]/60</f>
        <v>70.766666666666666</v>
      </c>
      <c r="U1943" s="8">
        <f ca="1">spotify_data[[#This Row],[Antigüedad Album Meses]]/12</f>
        <v>5.8972222222222221</v>
      </c>
      <c r="V1943">
        <v>10</v>
      </c>
      <c r="W1943" s="1" t="s">
        <v>20</v>
      </c>
      <c r="X1943" s="1" t="str">
        <f>+IF(spotify_data[[#This Row],[album_type]]="album","Album",IF(spotify_data[[#This Row],[album_type]]="single","Single","Compilation"))</f>
        <v>Album</v>
      </c>
      <c r="Y1943">
        <v>278</v>
      </c>
    </row>
    <row r="1944" spans="1:25" x14ac:dyDescent="0.3">
      <c r="A1944" s="1" t="s">
        <v>16960</v>
      </c>
      <c r="B1944" s="1">
        <v>2199</v>
      </c>
      <c r="C1944" s="1" t="s">
        <v>16961</v>
      </c>
      <c r="D1944">
        <v>1</v>
      </c>
      <c r="E1944">
        <v>72</v>
      </c>
      <c r="F1944" s="10">
        <f>spotify_data[[#This Row],[track_popularity]]/100</f>
        <v>0.72</v>
      </c>
      <c r="G1944" s="9" t="b">
        <v>0</v>
      </c>
      <c r="H1944" s="1">
        <f>+IF(spotify_data[[#This Row],[explicit]]=FALSE,0,1)</f>
        <v>0</v>
      </c>
      <c r="I1944" s="1" t="s">
        <v>2199</v>
      </c>
      <c r="J1944" s="7">
        <f>MATCH(spotify_data[[#This Row],[artist_name]],spotify_data[artist_name],0)</f>
        <v>1060</v>
      </c>
      <c r="K1944">
        <v>81</v>
      </c>
      <c r="L1944" s="10">
        <f>spotify_data[[#This Row],[artist_popularity]]/100</f>
        <v>0.81</v>
      </c>
      <c r="M1944">
        <v>53263844</v>
      </c>
      <c r="N1944" s="1" t="s">
        <v>23</v>
      </c>
      <c r="O1944" s="1" t="s">
        <v>16962</v>
      </c>
      <c r="P1944" s="1">
        <f>MATCH(spotify_data[[#This Row],[album_id]],spotify_data[album_id],0)</f>
        <v>1943</v>
      </c>
      <c r="Q1944" s="1" t="s">
        <v>16961</v>
      </c>
      <c r="R1944" s="2">
        <v>41640</v>
      </c>
      <c r="S1944" s="7">
        <f ca="1">+TODAY()-spotify_data[[#This Row],[Fecha lanzamiento Album]]</f>
        <v>4391</v>
      </c>
      <c r="T1944" s="7">
        <f ca="1">+spotify_data[[#This Row],[Antigüedad Album Dias]]/60</f>
        <v>73.183333333333337</v>
      </c>
      <c r="U1944" s="8">
        <f ca="1">spotify_data[[#This Row],[Antigüedad Album Meses]]/12</f>
        <v>6.0986111111111114</v>
      </c>
      <c r="V1944">
        <v>1</v>
      </c>
      <c r="W1944" s="1" t="s">
        <v>21</v>
      </c>
      <c r="X1944" s="1" t="str">
        <f>+IF(spotify_data[[#This Row],[album_type]]="album","Album",IF(spotify_data[[#This Row],[album_type]]="single","Single","Compilation"))</f>
        <v>Single</v>
      </c>
      <c r="Y1944">
        <v>378</v>
      </c>
    </row>
    <row r="1945" spans="1:25" x14ac:dyDescent="0.3">
      <c r="A1945" s="1" t="s">
        <v>17178</v>
      </c>
      <c r="B1945" s="1">
        <v>4710</v>
      </c>
      <c r="C1945" s="1" t="s">
        <v>17179</v>
      </c>
      <c r="D1945">
        <v>1</v>
      </c>
      <c r="E1945">
        <v>72</v>
      </c>
      <c r="F1945" s="10">
        <f>spotify_data[[#This Row],[track_popularity]]/100</f>
        <v>0.72</v>
      </c>
      <c r="G1945" s="9" t="b">
        <v>0</v>
      </c>
      <c r="H1945" s="1">
        <f>+IF(spotify_data[[#This Row],[explicit]]=FALSE,0,1)</f>
        <v>0</v>
      </c>
      <c r="I1945" s="1" t="s">
        <v>3360</v>
      </c>
      <c r="J1945" s="7">
        <f>MATCH(spotify_data[[#This Row],[artist_name]],spotify_data[artist_name],0)</f>
        <v>949</v>
      </c>
      <c r="K1945">
        <v>83</v>
      </c>
      <c r="L1945" s="10">
        <f>spotify_data[[#This Row],[artist_popularity]]/100</f>
        <v>0.83</v>
      </c>
      <c r="M1945">
        <v>38400585</v>
      </c>
      <c r="N1945" s="1" t="s">
        <v>516</v>
      </c>
      <c r="O1945" s="1" t="s">
        <v>17152</v>
      </c>
      <c r="P1945" s="1">
        <f>MATCH(spotify_data[[#This Row],[album_id]],spotify_data[album_id],0)</f>
        <v>1606</v>
      </c>
      <c r="Q1945" s="1" t="s">
        <v>17153</v>
      </c>
      <c r="R1945" s="2">
        <v>41565</v>
      </c>
      <c r="S1945" s="7">
        <f ca="1">+TODAY()-spotify_data[[#This Row],[Fecha lanzamiento Album]]</f>
        <v>4466</v>
      </c>
      <c r="T1945" s="7">
        <f ca="1">+spotify_data[[#This Row],[Antigüedad Album Dias]]/60</f>
        <v>74.433333333333337</v>
      </c>
      <c r="U1945" s="8">
        <f ca="1">spotify_data[[#This Row],[Antigüedad Album Meses]]/12</f>
        <v>6.2027777777777784</v>
      </c>
      <c r="V1945">
        <v>16</v>
      </c>
      <c r="W1945" s="1" t="s">
        <v>20</v>
      </c>
      <c r="X1945" s="1" t="str">
        <f>+IF(spotify_data[[#This Row],[album_type]]="album","Album",IF(spotify_data[[#This Row],[album_type]]="single","Single","Compilation"))</f>
        <v>Album</v>
      </c>
      <c r="Y1945">
        <v>372</v>
      </c>
    </row>
    <row r="1946" spans="1:25" x14ac:dyDescent="0.3">
      <c r="A1946" s="1" t="s">
        <v>17209</v>
      </c>
      <c r="B1946" s="1">
        <v>4183</v>
      </c>
      <c r="C1946" s="1" t="s">
        <v>17210</v>
      </c>
      <c r="D1946">
        <v>3</v>
      </c>
      <c r="E1946">
        <v>72</v>
      </c>
      <c r="F1946" s="10">
        <f>spotify_data[[#This Row],[track_popularity]]/100</f>
        <v>0.72</v>
      </c>
      <c r="G1946" s="9" t="b">
        <v>0</v>
      </c>
      <c r="H1946" s="1">
        <f>+IF(spotify_data[[#This Row],[explicit]]=FALSE,0,1)</f>
        <v>0</v>
      </c>
      <c r="I1946" s="1" t="s">
        <v>17211</v>
      </c>
      <c r="J1946" s="7">
        <f>MATCH(spotify_data[[#This Row],[artist_name]],spotify_data[artist_name],0)</f>
        <v>1945</v>
      </c>
      <c r="K1946">
        <v>55</v>
      </c>
      <c r="L1946" s="10">
        <f>spotify_data[[#This Row],[artist_popularity]]/100</f>
        <v>0.55000000000000004</v>
      </c>
      <c r="M1946">
        <v>606152</v>
      </c>
      <c r="N1946" s="1" t="s">
        <v>23</v>
      </c>
      <c r="O1946" s="1" t="s">
        <v>17212</v>
      </c>
      <c r="P1946" s="1">
        <f>MATCH(spotify_data[[#This Row],[album_id]],spotify_data[album_id],0)</f>
        <v>1945</v>
      </c>
      <c r="Q1946" s="1" t="s">
        <v>17213</v>
      </c>
      <c r="R1946" s="2">
        <v>41551</v>
      </c>
      <c r="S1946" s="7">
        <f ca="1">+TODAY()-spotify_data[[#This Row],[Fecha lanzamiento Album]]</f>
        <v>4480</v>
      </c>
      <c r="T1946" s="7">
        <f ca="1">+spotify_data[[#This Row],[Antigüedad Album Dias]]/60</f>
        <v>74.666666666666671</v>
      </c>
      <c r="U1946" s="8">
        <f ca="1">spotify_data[[#This Row],[Antigüedad Album Meses]]/12</f>
        <v>6.2222222222222223</v>
      </c>
      <c r="V1946">
        <v>14</v>
      </c>
      <c r="W1946" s="1" t="s">
        <v>20</v>
      </c>
      <c r="X1946" s="1" t="str">
        <f>+IF(spotify_data[[#This Row],[album_type]]="album","Album",IF(spotify_data[[#This Row],[album_type]]="single","Single","Compilation"))</f>
        <v>Album</v>
      </c>
      <c r="Y1946">
        <v>396</v>
      </c>
    </row>
    <row r="1947" spans="1:25" x14ac:dyDescent="0.3">
      <c r="A1947" s="1" t="s">
        <v>17286</v>
      </c>
      <c r="B1947" s="1">
        <v>2001</v>
      </c>
      <c r="C1947" s="1" t="s">
        <v>17287</v>
      </c>
      <c r="D1947">
        <v>4</v>
      </c>
      <c r="E1947">
        <v>72</v>
      </c>
      <c r="F1947" s="10">
        <f>spotify_data[[#This Row],[track_popularity]]/100</f>
        <v>0.72</v>
      </c>
      <c r="G1947" s="9" t="b">
        <v>0</v>
      </c>
      <c r="H1947" s="1">
        <f>+IF(spotify_data[[#This Row],[explicit]]=FALSE,0,1)</f>
        <v>0</v>
      </c>
      <c r="I1947" s="1" t="s">
        <v>10938</v>
      </c>
      <c r="J1947" s="7">
        <f>MATCH(spotify_data[[#This Row],[artist_name]],spotify_data[artist_name],0)</f>
        <v>193</v>
      </c>
      <c r="K1947">
        <v>79</v>
      </c>
      <c r="L1947" s="10">
        <f>spotify_data[[#This Row],[artist_popularity]]/100</f>
        <v>0.79</v>
      </c>
      <c r="M1947">
        <v>23434221</v>
      </c>
      <c r="N1947" s="1" t="s">
        <v>218</v>
      </c>
      <c r="O1947" s="1" t="s">
        <v>17288</v>
      </c>
      <c r="P1947" s="1">
        <f>MATCH(spotify_data[[#This Row],[album_id]],spotify_data[album_id],0)</f>
        <v>193</v>
      </c>
      <c r="Q1947" s="1" t="s">
        <v>17289</v>
      </c>
      <c r="R1947" s="2">
        <v>41533</v>
      </c>
      <c r="S1947" s="7">
        <f ca="1">+TODAY()-spotify_data[[#This Row],[Fecha lanzamiento Album]]</f>
        <v>4498</v>
      </c>
      <c r="T1947" s="7">
        <f ca="1">+spotify_data[[#This Row],[Antigüedad Album Dias]]/60</f>
        <v>74.966666666666669</v>
      </c>
      <c r="U1947" s="8">
        <f ca="1">spotify_data[[#This Row],[Antigüedad Album Meses]]/12</f>
        <v>6.2472222222222227</v>
      </c>
      <c r="V1947">
        <v>10</v>
      </c>
      <c r="W1947" s="1" t="s">
        <v>20</v>
      </c>
      <c r="X1947" s="1" t="str">
        <f>+IF(spotify_data[[#This Row],[album_type]]="album","Album",IF(spotify_data[[#This Row],[album_type]]="single","Single","Compilation"))</f>
        <v>Album</v>
      </c>
      <c r="Y1947">
        <v>247</v>
      </c>
    </row>
    <row r="1948" spans="1:25" x14ac:dyDescent="0.3">
      <c r="A1948" s="1" t="s">
        <v>17521</v>
      </c>
      <c r="B1948" s="1">
        <v>5604</v>
      </c>
      <c r="C1948" s="1" t="s">
        <v>17522</v>
      </c>
      <c r="D1948">
        <v>2</v>
      </c>
      <c r="E1948">
        <v>72</v>
      </c>
      <c r="F1948" s="10">
        <f>spotify_data[[#This Row],[track_popularity]]/100</f>
        <v>0.72</v>
      </c>
      <c r="G1948" s="9" t="b">
        <v>0</v>
      </c>
      <c r="H1948" s="1">
        <f>+IF(spotify_data[[#This Row],[explicit]]=FALSE,0,1)</f>
        <v>0</v>
      </c>
      <c r="I1948" s="1" t="s">
        <v>17523</v>
      </c>
      <c r="J1948" s="7">
        <f>MATCH(spotify_data[[#This Row],[artist_name]],spotify_data[artist_name],0)</f>
        <v>1947</v>
      </c>
      <c r="K1948">
        <v>73</v>
      </c>
      <c r="L1948" s="10">
        <f>spotify_data[[#This Row],[artist_popularity]]/100</f>
        <v>0.73</v>
      </c>
      <c r="M1948">
        <v>4533003</v>
      </c>
      <c r="N1948" s="1" t="s">
        <v>17524</v>
      </c>
      <c r="O1948" s="1" t="s">
        <v>17525</v>
      </c>
      <c r="P1948" s="1">
        <f>MATCH(spotify_data[[#This Row],[album_id]],spotify_data[album_id],0)</f>
        <v>1947</v>
      </c>
      <c r="Q1948" s="1" t="s">
        <v>17526</v>
      </c>
      <c r="R1948" s="2">
        <v>41397</v>
      </c>
      <c r="S1948" s="7">
        <f ca="1">+TODAY()-spotify_data[[#This Row],[Fecha lanzamiento Album]]</f>
        <v>4634</v>
      </c>
      <c r="T1948" s="7">
        <f ca="1">+spotify_data[[#This Row],[Antigüedad Album Dias]]/60</f>
        <v>77.233333333333334</v>
      </c>
      <c r="U1948" s="8">
        <f ca="1">spotify_data[[#This Row],[Antigüedad Album Meses]]/12</f>
        <v>6.4361111111111109</v>
      </c>
      <c r="V1948">
        <v>15</v>
      </c>
      <c r="W1948" s="1" t="s">
        <v>20</v>
      </c>
      <c r="X1948" s="1" t="str">
        <f>+IF(spotify_data[[#This Row],[album_type]]="album","Album",IF(spotify_data[[#This Row],[album_type]]="single","Single","Compilation"))</f>
        <v>Album</v>
      </c>
      <c r="Y1948">
        <v>34</v>
      </c>
    </row>
    <row r="1949" spans="1:25" x14ac:dyDescent="0.3">
      <c r="A1949" s="1" t="s">
        <v>17672</v>
      </c>
      <c r="B1949" s="1">
        <v>452</v>
      </c>
      <c r="C1949" s="1" t="s">
        <v>17673</v>
      </c>
      <c r="D1949">
        <v>5</v>
      </c>
      <c r="E1949">
        <v>72</v>
      </c>
      <c r="F1949" s="10">
        <f>spotify_data[[#This Row],[track_popularity]]/100</f>
        <v>0.72</v>
      </c>
      <c r="G1949" s="9" t="b">
        <v>1</v>
      </c>
      <c r="H1949" s="1">
        <f>+IF(spotify_data[[#This Row],[explicit]]=FALSE,0,1)</f>
        <v>1</v>
      </c>
      <c r="I1949" s="1" t="s">
        <v>8522</v>
      </c>
      <c r="J1949" s="7">
        <f>MATCH(spotify_data[[#This Row],[artist_name]],spotify_data[artist_name],0)</f>
        <v>1707</v>
      </c>
      <c r="K1949">
        <v>75</v>
      </c>
      <c r="L1949" s="10">
        <f>spotify_data[[#This Row],[artist_popularity]]/100</f>
        <v>0.75</v>
      </c>
      <c r="M1949">
        <v>9617522</v>
      </c>
      <c r="N1949" s="1" t="s">
        <v>1358</v>
      </c>
      <c r="O1949" s="1" t="s">
        <v>17674</v>
      </c>
      <c r="P1949" s="1">
        <f>MATCH(spotify_data[[#This Row],[album_id]],spotify_data[album_id],0)</f>
        <v>1948</v>
      </c>
      <c r="Q1949" s="1" t="s">
        <v>17675</v>
      </c>
      <c r="R1949" s="2">
        <v>41275</v>
      </c>
      <c r="S1949" s="7">
        <f ca="1">+TODAY()-spotify_data[[#This Row],[Fecha lanzamiento Album]]</f>
        <v>4756</v>
      </c>
      <c r="T1949" s="7">
        <f ca="1">+spotify_data[[#This Row],[Antigüedad Album Dias]]/60</f>
        <v>79.266666666666666</v>
      </c>
      <c r="U1949" s="8">
        <f ca="1">spotify_data[[#This Row],[Antigüedad Album Meses]]/12</f>
        <v>6.6055555555555552</v>
      </c>
      <c r="V1949">
        <v>7</v>
      </c>
      <c r="W1949" s="1" t="s">
        <v>20</v>
      </c>
      <c r="X1949" s="1" t="str">
        <f>+IF(spotify_data[[#This Row],[album_type]]="album","Album",IF(spotify_data[[#This Row],[album_type]]="single","Single","Compilation"))</f>
        <v>Album</v>
      </c>
      <c r="Y1949">
        <v>424</v>
      </c>
    </row>
    <row r="1950" spans="1:25" x14ac:dyDescent="0.3">
      <c r="A1950" s="1" t="s">
        <v>17789</v>
      </c>
      <c r="B1950" s="1">
        <v>3510</v>
      </c>
      <c r="C1950" s="1" t="s">
        <v>17095</v>
      </c>
      <c r="D1950">
        <v>8</v>
      </c>
      <c r="E1950">
        <v>72</v>
      </c>
      <c r="F1950" s="10">
        <f>spotify_data[[#This Row],[track_popularity]]/100</f>
        <v>0.72</v>
      </c>
      <c r="G1950" s="9" t="b">
        <v>0</v>
      </c>
      <c r="H1950" s="1">
        <f>+IF(spotify_data[[#This Row],[explicit]]=FALSE,0,1)</f>
        <v>0</v>
      </c>
      <c r="I1950" s="1" t="s">
        <v>17096</v>
      </c>
      <c r="J1950" s="7">
        <f>MATCH(spotify_data[[#This Row],[artist_name]],spotify_data[artist_name],0)</f>
        <v>981</v>
      </c>
      <c r="K1950">
        <v>66</v>
      </c>
      <c r="L1950" s="10">
        <f>spotify_data[[#This Row],[artist_popularity]]/100</f>
        <v>0.66</v>
      </c>
      <c r="M1950">
        <v>1475109</v>
      </c>
      <c r="N1950" s="1" t="s">
        <v>23</v>
      </c>
      <c r="O1950" s="1" t="s">
        <v>17790</v>
      </c>
      <c r="P1950" s="1">
        <f>MATCH(spotify_data[[#This Row],[album_id]],spotify_data[album_id],0)</f>
        <v>1949</v>
      </c>
      <c r="Q1950" s="1" t="s">
        <v>17098</v>
      </c>
      <c r="R1950" s="2">
        <v>41275</v>
      </c>
      <c r="S1950" s="7">
        <f ca="1">+TODAY()-spotify_data[[#This Row],[Fecha lanzamiento Album]]</f>
        <v>4756</v>
      </c>
      <c r="T1950" s="7">
        <f ca="1">+spotify_data[[#This Row],[Antigüedad Album Dias]]/60</f>
        <v>79.266666666666666</v>
      </c>
      <c r="U1950" s="8">
        <f ca="1">spotify_data[[#This Row],[Antigüedad Album Meses]]/12</f>
        <v>6.6055555555555552</v>
      </c>
      <c r="V1950">
        <v>15</v>
      </c>
      <c r="W1950" s="1" t="s">
        <v>20</v>
      </c>
      <c r="X1950" s="1" t="str">
        <f>+IF(spotify_data[[#This Row],[album_type]]="album","Album",IF(spotify_data[[#This Row],[album_type]]="single","Single","Compilation"))</f>
        <v>Album</v>
      </c>
      <c r="Y1950">
        <v>379</v>
      </c>
    </row>
    <row r="1951" spans="1:25" x14ac:dyDescent="0.3">
      <c r="A1951" s="1" t="s">
        <v>17841</v>
      </c>
      <c r="B1951" s="1">
        <v>604</v>
      </c>
      <c r="C1951" s="1" t="s">
        <v>17842</v>
      </c>
      <c r="D1951">
        <v>10</v>
      </c>
      <c r="E1951">
        <v>72</v>
      </c>
      <c r="F1951" s="10">
        <f>spotify_data[[#This Row],[track_popularity]]/100</f>
        <v>0.72</v>
      </c>
      <c r="G1951" s="9" t="b">
        <v>0</v>
      </c>
      <c r="H1951" s="1">
        <f>+IF(spotify_data[[#This Row],[explicit]]=FALSE,0,1)</f>
        <v>0</v>
      </c>
      <c r="I1951" s="1" t="s">
        <v>6423</v>
      </c>
      <c r="J1951" s="7">
        <f>MATCH(spotify_data[[#This Row],[artist_name]],spotify_data[artist_name],0)</f>
        <v>126</v>
      </c>
      <c r="K1951">
        <v>76</v>
      </c>
      <c r="L1951" s="10">
        <f>spotify_data[[#This Row],[artist_popularity]]/100</f>
        <v>0.76</v>
      </c>
      <c r="M1951">
        <v>7959873</v>
      </c>
      <c r="N1951" s="1" t="s">
        <v>23</v>
      </c>
      <c r="O1951" s="1" t="s">
        <v>17843</v>
      </c>
      <c r="P1951" s="1">
        <f>MATCH(spotify_data[[#This Row],[album_id]],spotify_data[album_id],0)</f>
        <v>1950</v>
      </c>
      <c r="Q1951" s="1" t="s">
        <v>6423</v>
      </c>
      <c r="R1951" s="2">
        <v>41275</v>
      </c>
      <c r="S1951" s="7">
        <f ca="1">+TODAY()-spotify_data[[#This Row],[Fecha lanzamiento Album]]</f>
        <v>4756</v>
      </c>
      <c r="T1951" s="7">
        <f ca="1">+spotify_data[[#This Row],[Antigüedad Album Dias]]/60</f>
        <v>79.266666666666666</v>
      </c>
      <c r="U1951" s="8">
        <f ca="1">spotify_data[[#This Row],[Antigüedad Album Meses]]/12</f>
        <v>6.6055555555555552</v>
      </c>
      <c r="V1951">
        <v>16</v>
      </c>
      <c r="W1951" s="1" t="s">
        <v>20</v>
      </c>
      <c r="X1951" s="1" t="str">
        <f>+IF(spotify_data[[#This Row],[album_type]]="album","Album",IF(spotify_data[[#This Row],[album_type]]="single","Single","Compilation"))</f>
        <v>Album</v>
      </c>
      <c r="Y1951">
        <v>424</v>
      </c>
    </row>
    <row r="1952" spans="1:25" x14ac:dyDescent="0.3">
      <c r="A1952" s="1" t="s">
        <v>18160</v>
      </c>
      <c r="B1952" s="1">
        <v>7535</v>
      </c>
      <c r="C1952" s="1" t="s">
        <v>9979</v>
      </c>
      <c r="D1952">
        <v>4</v>
      </c>
      <c r="E1952">
        <v>72</v>
      </c>
      <c r="F1952" s="10">
        <f>spotify_data[[#This Row],[track_popularity]]/100</f>
        <v>0.72</v>
      </c>
      <c r="G1952" s="9" t="b">
        <v>0</v>
      </c>
      <c r="H1952" s="1">
        <f>+IF(spotify_data[[#This Row],[explicit]]=FALSE,0,1)</f>
        <v>0</v>
      </c>
      <c r="I1952" s="1" t="s">
        <v>6835</v>
      </c>
      <c r="J1952" s="7">
        <f>MATCH(spotify_data[[#This Row],[artist_name]],spotify_data[artist_name],0)</f>
        <v>252</v>
      </c>
      <c r="K1952">
        <v>85</v>
      </c>
      <c r="L1952" s="10">
        <f>spotify_data[[#This Row],[artist_popularity]]/100</f>
        <v>0.85</v>
      </c>
      <c r="M1952">
        <v>58375520</v>
      </c>
      <c r="N1952" s="1" t="s">
        <v>23</v>
      </c>
      <c r="O1952" s="1" t="s">
        <v>18158</v>
      </c>
      <c r="P1952" s="1">
        <f>MATCH(spotify_data[[#This Row],[album_id]],spotify_data[album_id],0)</f>
        <v>1951</v>
      </c>
      <c r="Q1952" s="1" t="s">
        <v>18159</v>
      </c>
      <c r="R1952" s="2">
        <v>41156</v>
      </c>
      <c r="S1952" s="7">
        <f ca="1">+TODAY()-spotify_data[[#This Row],[Fecha lanzamiento Album]]</f>
        <v>4875</v>
      </c>
      <c r="T1952" s="7">
        <f ca="1">+spotify_data[[#This Row],[Antigüedad Album Dias]]/60</f>
        <v>81.25</v>
      </c>
      <c r="U1952" s="8">
        <f ca="1">spotify_data[[#This Row],[Antigüedad Album Meses]]/12</f>
        <v>6.770833333333333</v>
      </c>
      <c r="V1952">
        <v>12</v>
      </c>
      <c r="W1952" s="1" t="s">
        <v>20</v>
      </c>
      <c r="X1952" s="1" t="str">
        <f>+IF(spotify_data[[#This Row],[album_type]]="album","Album",IF(spotify_data[[#This Row],[album_type]]="single","Single","Compilation"))</f>
        <v>Album</v>
      </c>
      <c r="Y1952">
        <v>292</v>
      </c>
    </row>
    <row r="1953" spans="1:25" x14ac:dyDescent="0.3">
      <c r="A1953" s="1" t="s">
        <v>18248</v>
      </c>
      <c r="B1953" s="1">
        <v>2601</v>
      </c>
      <c r="C1953" s="1" t="s">
        <v>18249</v>
      </c>
      <c r="D1953">
        <v>8</v>
      </c>
      <c r="E1953">
        <v>72</v>
      </c>
      <c r="F1953" s="10">
        <f>spotify_data[[#This Row],[track_popularity]]/100</f>
        <v>0.72</v>
      </c>
      <c r="G1953" s="9" t="b">
        <v>0</v>
      </c>
      <c r="H1953" s="1">
        <f>+IF(spotify_data[[#This Row],[explicit]]=FALSE,0,1)</f>
        <v>0</v>
      </c>
      <c r="I1953" s="1" t="s">
        <v>15876</v>
      </c>
      <c r="J1953" s="7">
        <f>MATCH(spotify_data[[#This Row],[artist_name]],spotify_data[artist_name],0)</f>
        <v>362</v>
      </c>
      <c r="K1953">
        <v>79</v>
      </c>
      <c r="L1953" s="10">
        <f>spotify_data[[#This Row],[artist_popularity]]/100</f>
        <v>0.79</v>
      </c>
      <c r="M1953">
        <v>8971415</v>
      </c>
      <c r="N1953" s="1" t="s">
        <v>23</v>
      </c>
      <c r="O1953" s="1" t="s">
        <v>18246</v>
      </c>
      <c r="P1953" s="1">
        <f>MATCH(spotify_data[[#This Row],[album_id]],spotify_data[album_id],0)</f>
        <v>686</v>
      </c>
      <c r="Q1953" s="1" t="s">
        <v>18247</v>
      </c>
      <c r="R1953" s="2">
        <v>41082</v>
      </c>
      <c r="S1953" s="7">
        <f ca="1">+TODAY()-spotify_data[[#This Row],[Fecha lanzamiento Album]]</f>
        <v>4949</v>
      </c>
      <c r="T1953" s="7">
        <f ca="1">+spotify_data[[#This Row],[Antigüedad Album Dias]]/60</f>
        <v>82.483333333333334</v>
      </c>
      <c r="U1953" s="8">
        <f ca="1">spotify_data[[#This Row],[Antigüedad Album Meses]]/12</f>
        <v>6.8736111111111109</v>
      </c>
      <c r="V1953">
        <v>10</v>
      </c>
      <c r="W1953" s="1" t="s">
        <v>20</v>
      </c>
      <c r="X1953" s="1" t="str">
        <f>+IF(spotify_data[[#This Row],[album_type]]="album","Album",IF(spotify_data[[#This Row],[album_type]]="single","Single","Compilation"))</f>
        <v>Album</v>
      </c>
      <c r="Y1953">
        <v>373</v>
      </c>
    </row>
    <row r="1954" spans="1:25" x14ac:dyDescent="0.3">
      <c r="A1954" s="1" t="s">
        <v>18453</v>
      </c>
      <c r="B1954" s="1">
        <v>3355</v>
      </c>
      <c r="C1954" s="1" t="s">
        <v>9021</v>
      </c>
      <c r="D1954">
        <v>2</v>
      </c>
      <c r="E1954">
        <v>72</v>
      </c>
      <c r="F1954" s="10">
        <f>spotify_data[[#This Row],[track_popularity]]/100</f>
        <v>0.72</v>
      </c>
      <c r="G1954" s="9" t="b">
        <v>0</v>
      </c>
      <c r="H1954" s="1">
        <f>+IF(spotify_data[[#This Row],[explicit]]=FALSE,0,1)</f>
        <v>0</v>
      </c>
      <c r="I1954" s="1" t="s">
        <v>6348</v>
      </c>
      <c r="J1954" s="7">
        <f>MATCH(spotify_data[[#This Row],[artist_name]],spotify_data[artist_name],0)</f>
        <v>103</v>
      </c>
      <c r="K1954">
        <v>90</v>
      </c>
      <c r="L1954" s="10">
        <f>spotify_data[[#This Row],[artist_popularity]]/100</f>
        <v>0.9</v>
      </c>
      <c r="M1954">
        <v>69014420</v>
      </c>
      <c r="N1954" s="1" t="s">
        <v>6349</v>
      </c>
      <c r="O1954" s="1" t="s">
        <v>18454</v>
      </c>
      <c r="P1954" s="1">
        <f>MATCH(spotify_data[[#This Row],[album_id]],spotify_data[album_id],0)</f>
        <v>1616</v>
      </c>
      <c r="Q1954" s="1" t="s">
        <v>17898</v>
      </c>
      <c r="R1954" s="2">
        <v>40909</v>
      </c>
      <c r="S1954" s="7">
        <f ca="1">+TODAY()-spotify_data[[#This Row],[Fecha lanzamiento Album]]</f>
        <v>5122</v>
      </c>
      <c r="T1954" s="7">
        <f ca="1">+spotify_data[[#This Row],[Antigüedad Album Dias]]/60</f>
        <v>85.36666666666666</v>
      </c>
      <c r="U1954" s="8">
        <f ca="1">spotify_data[[#This Row],[Antigüedad Album Meses]]/12</f>
        <v>7.113888888888888</v>
      </c>
      <c r="V1954">
        <v>14</v>
      </c>
      <c r="W1954" s="1" t="s">
        <v>20</v>
      </c>
      <c r="X1954" s="1" t="str">
        <f>+IF(spotify_data[[#This Row],[album_type]]="album","Album",IF(spotify_data[[#This Row],[album_type]]="single","Single","Compilation"))</f>
        <v>Album</v>
      </c>
      <c r="Y1954">
        <v>375</v>
      </c>
    </row>
    <row r="1955" spans="1:25" x14ac:dyDescent="0.3">
      <c r="A1955" s="1" t="s">
        <v>18494</v>
      </c>
      <c r="B1955" s="1">
        <v>801</v>
      </c>
      <c r="C1955" s="1" t="s">
        <v>18490</v>
      </c>
      <c r="D1955">
        <v>3</v>
      </c>
      <c r="E1955">
        <v>72</v>
      </c>
      <c r="F1955" s="10">
        <f>spotify_data[[#This Row],[track_popularity]]/100</f>
        <v>0.72</v>
      </c>
      <c r="G1955" s="9" t="b">
        <v>0</v>
      </c>
      <c r="H1955" s="1">
        <f>+IF(spotify_data[[#This Row],[explicit]]=FALSE,0,1)</f>
        <v>0</v>
      </c>
      <c r="I1955" s="1" t="s">
        <v>18491</v>
      </c>
      <c r="J1955" s="7">
        <f>MATCH(spotify_data[[#This Row],[artist_name]],spotify_data[artist_name],0)</f>
        <v>553</v>
      </c>
      <c r="K1955">
        <v>70</v>
      </c>
      <c r="L1955" s="10">
        <f>spotify_data[[#This Row],[artist_popularity]]/100</f>
        <v>0.7</v>
      </c>
      <c r="M1955">
        <v>5140332</v>
      </c>
      <c r="N1955" s="1" t="s">
        <v>23</v>
      </c>
      <c r="O1955" s="1" t="s">
        <v>18495</v>
      </c>
      <c r="P1955" s="1">
        <f>MATCH(spotify_data[[#This Row],[album_id]],spotify_data[album_id],0)</f>
        <v>1954</v>
      </c>
      <c r="Q1955" s="1" t="s">
        <v>18496</v>
      </c>
      <c r="R1955" s="2">
        <v>40909</v>
      </c>
      <c r="S1955" s="7">
        <f ca="1">+TODAY()-spotify_data[[#This Row],[Fecha lanzamiento Album]]</f>
        <v>5122</v>
      </c>
      <c r="T1955" s="7">
        <f ca="1">+spotify_data[[#This Row],[Antigüedad Album Dias]]/60</f>
        <v>85.36666666666666</v>
      </c>
      <c r="U1955" s="8">
        <f ca="1">spotify_data[[#This Row],[Antigüedad Album Meses]]/12</f>
        <v>7.113888888888888</v>
      </c>
      <c r="V1955">
        <v>15</v>
      </c>
      <c r="W1955" s="1" t="s">
        <v>20</v>
      </c>
      <c r="X1955" s="1" t="str">
        <f>+IF(spotify_data[[#This Row],[album_type]]="album","Album",IF(spotify_data[[#This Row],[album_type]]="single","Single","Compilation"))</f>
        <v>Album</v>
      </c>
      <c r="Y1955">
        <v>322</v>
      </c>
    </row>
    <row r="1956" spans="1:25" x14ac:dyDescent="0.3">
      <c r="A1956" s="1" t="s">
        <v>18553</v>
      </c>
      <c r="B1956" s="1">
        <v>2647</v>
      </c>
      <c r="C1956" s="1" t="s">
        <v>18554</v>
      </c>
      <c r="D1956">
        <v>8</v>
      </c>
      <c r="E1956">
        <v>72</v>
      </c>
      <c r="F1956" s="10">
        <f>spotify_data[[#This Row],[track_popularity]]/100</f>
        <v>0.72</v>
      </c>
      <c r="G1956" s="9" t="b">
        <v>1</v>
      </c>
      <c r="H1956" s="1">
        <f>+IF(spotify_data[[#This Row],[explicit]]=FALSE,0,1)</f>
        <v>1</v>
      </c>
      <c r="I1956" s="1" t="s">
        <v>5599</v>
      </c>
      <c r="J1956" s="7">
        <f>MATCH(spotify_data[[#This Row],[artist_name]],spotify_data[artist_name],0)</f>
        <v>100</v>
      </c>
      <c r="K1956">
        <v>88</v>
      </c>
      <c r="L1956" s="10">
        <f>spotify_data[[#This Row],[artist_popularity]]/100</f>
        <v>0.88</v>
      </c>
      <c r="M1956">
        <v>51847587</v>
      </c>
      <c r="N1956" s="1" t="s">
        <v>5600</v>
      </c>
      <c r="O1956" s="1" t="s">
        <v>18441</v>
      </c>
      <c r="P1956" s="1">
        <f>MATCH(spotify_data[[#This Row],[album_id]],spotify_data[album_id],0)</f>
        <v>354</v>
      </c>
      <c r="Q1956" s="1" t="s">
        <v>18001</v>
      </c>
      <c r="R1956" s="2">
        <v>40909</v>
      </c>
      <c r="S1956" s="7">
        <f ca="1">+TODAY()-spotify_data[[#This Row],[Fecha lanzamiento Album]]</f>
        <v>5122</v>
      </c>
      <c r="T1956" s="7">
        <f ca="1">+spotify_data[[#This Row],[Antigüedad Album Dias]]/60</f>
        <v>85.36666666666666</v>
      </c>
      <c r="U1956" s="8">
        <f ca="1">spotify_data[[#This Row],[Antigüedad Album Meses]]/12</f>
        <v>7.113888888888888</v>
      </c>
      <c r="V1956">
        <v>23</v>
      </c>
      <c r="W1956" s="1" t="s">
        <v>20</v>
      </c>
      <c r="X1956" s="1" t="str">
        <f>+IF(spotify_data[[#This Row],[album_type]]="album","Album",IF(spotify_data[[#This Row],[album_type]]="single","Single","Compilation"))</f>
        <v>Album</v>
      </c>
      <c r="Y1956">
        <v>357</v>
      </c>
    </row>
    <row r="1957" spans="1:25" x14ac:dyDescent="0.3">
      <c r="A1957" s="1" t="s">
        <v>18618</v>
      </c>
      <c r="B1957" s="1">
        <v>719</v>
      </c>
      <c r="C1957" s="1" t="s">
        <v>18619</v>
      </c>
      <c r="D1957">
        <v>4</v>
      </c>
      <c r="E1957">
        <v>72</v>
      </c>
      <c r="F1957" s="10">
        <f>spotify_data[[#This Row],[track_popularity]]/100</f>
        <v>0.72</v>
      </c>
      <c r="G1957" s="9" t="b">
        <v>1</v>
      </c>
      <c r="H1957" s="1">
        <f>+IF(spotify_data[[#This Row],[explicit]]=FALSE,0,1)</f>
        <v>1</v>
      </c>
      <c r="I1957" s="1" t="s">
        <v>6348</v>
      </c>
      <c r="J1957" s="7">
        <f>MATCH(spotify_data[[#This Row],[artist_name]],spotify_data[artist_name],0)</f>
        <v>103</v>
      </c>
      <c r="K1957">
        <v>90</v>
      </c>
      <c r="L1957" s="10">
        <f>spotify_data[[#This Row],[artist_popularity]]/100</f>
        <v>0.9</v>
      </c>
      <c r="M1957">
        <v>68997177</v>
      </c>
      <c r="N1957" s="1" t="s">
        <v>6349</v>
      </c>
      <c r="O1957" s="1" t="s">
        <v>18620</v>
      </c>
      <c r="P1957" s="1">
        <f>MATCH(spotify_data[[#This Row],[album_id]],spotify_data[album_id],0)</f>
        <v>813</v>
      </c>
      <c r="Q1957" s="1" t="s">
        <v>18619</v>
      </c>
      <c r="R1957" s="2">
        <v>40866</v>
      </c>
      <c r="S1957" s="7">
        <f ca="1">+TODAY()-spotify_data[[#This Row],[Fecha lanzamiento Album]]</f>
        <v>5165</v>
      </c>
      <c r="T1957" s="7">
        <f ca="1">+spotify_data[[#This Row],[Antigüedad Album Dias]]/60</f>
        <v>86.083333333333329</v>
      </c>
      <c r="U1957" s="8">
        <f ca="1">spotify_data[[#This Row],[Antigüedad Album Meses]]/12</f>
        <v>7.1736111111111107</v>
      </c>
      <c r="V1957">
        <v>11</v>
      </c>
      <c r="W1957" s="1" t="s">
        <v>20</v>
      </c>
      <c r="X1957" s="1" t="str">
        <f>+IF(spotify_data[[#This Row],[album_type]]="album","Album",IF(spotify_data[[#This Row],[album_type]]="single","Single","Compilation"))</f>
        <v>Album</v>
      </c>
      <c r="Y1957">
        <v>349</v>
      </c>
    </row>
    <row r="1958" spans="1:25" x14ac:dyDescent="0.3">
      <c r="A1958" s="1" t="s">
        <v>18780</v>
      </c>
      <c r="B1958" s="1">
        <v>6828</v>
      </c>
      <c r="C1958" s="1" t="s">
        <v>18781</v>
      </c>
      <c r="D1958">
        <v>2</v>
      </c>
      <c r="E1958">
        <v>72</v>
      </c>
      <c r="F1958" s="10">
        <f>spotify_data[[#This Row],[track_popularity]]/100</f>
        <v>0.72</v>
      </c>
      <c r="G1958" s="9" t="b">
        <v>0</v>
      </c>
      <c r="H1958" s="1">
        <f>+IF(spotify_data[[#This Row],[explicit]]=FALSE,0,1)</f>
        <v>0</v>
      </c>
      <c r="I1958" s="1" t="s">
        <v>18782</v>
      </c>
      <c r="J1958" s="7">
        <f>MATCH(spotify_data[[#This Row],[artist_name]],spotify_data[artist_name],0)</f>
        <v>1957</v>
      </c>
      <c r="K1958">
        <v>58</v>
      </c>
      <c r="L1958" s="10">
        <f>spotify_data[[#This Row],[artist_popularity]]/100</f>
        <v>0.57999999999999996</v>
      </c>
      <c r="M1958">
        <v>520711</v>
      </c>
      <c r="N1958" s="1" t="s">
        <v>23</v>
      </c>
      <c r="O1958" s="1" t="s">
        <v>18783</v>
      </c>
      <c r="P1958" s="1">
        <f>MATCH(spotify_data[[#This Row],[album_id]],spotify_data[album_id],0)</f>
        <v>1957</v>
      </c>
      <c r="Q1958" s="1" t="s">
        <v>18784</v>
      </c>
      <c r="R1958" s="2">
        <v>40784</v>
      </c>
      <c r="S1958" s="7">
        <f ca="1">+TODAY()-spotify_data[[#This Row],[Fecha lanzamiento Album]]</f>
        <v>5247</v>
      </c>
      <c r="T1958" s="7">
        <f ca="1">+spotify_data[[#This Row],[Antigüedad Album Dias]]/60</f>
        <v>87.45</v>
      </c>
      <c r="U1958" s="8">
        <f ca="1">spotify_data[[#This Row],[Antigüedad Album Meses]]/12</f>
        <v>7.2875000000000005</v>
      </c>
      <c r="V1958">
        <v>10</v>
      </c>
      <c r="W1958" s="1" t="s">
        <v>20</v>
      </c>
      <c r="X1958" s="1" t="str">
        <f>+IF(spotify_data[[#This Row],[album_type]]="album","Album",IF(spotify_data[[#This Row],[album_type]]="single","Single","Compilation"))</f>
        <v>Album</v>
      </c>
      <c r="Y1958">
        <v>359</v>
      </c>
    </row>
    <row r="1959" spans="1:25" x14ac:dyDescent="0.3">
      <c r="A1959" s="1" t="s">
        <v>19032</v>
      </c>
      <c r="B1959" s="1">
        <v>7447</v>
      </c>
      <c r="C1959" s="1" t="s">
        <v>19033</v>
      </c>
      <c r="D1959">
        <v>4</v>
      </c>
      <c r="E1959">
        <v>72</v>
      </c>
      <c r="F1959" s="10">
        <f>spotify_data[[#This Row],[track_popularity]]/100</f>
        <v>0.72</v>
      </c>
      <c r="G1959" s="9" t="b">
        <v>1</v>
      </c>
      <c r="H1959" s="1">
        <f>+IF(spotify_data[[#This Row],[explicit]]=FALSE,0,1)</f>
        <v>1</v>
      </c>
      <c r="I1959" s="1" t="s">
        <v>1357</v>
      </c>
      <c r="J1959" s="7">
        <f>MATCH(spotify_data[[#This Row],[artist_name]],spotify_data[artist_name],0)</f>
        <v>333</v>
      </c>
      <c r="K1959">
        <v>87</v>
      </c>
      <c r="L1959" s="10">
        <f>spotify_data[[#This Row],[artist_popularity]]/100</f>
        <v>0.87</v>
      </c>
      <c r="M1959">
        <v>28338976</v>
      </c>
      <c r="N1959" s="1" t="s">
        <v>1358</v>
      </c>
      <c r="O1959" s="1" t="s">
        <v>19028</v>
      </c>
      <c r="P1959" s="1">
        <f>MATCH(spotify_data[[#This Row],[album_id]],spotify_data[album_id],0)</f>
        <v>1803</v>
      </c>
      <c r="Q1959" s="1" t="s">
        <v>19029</v>
      </c>
      <c r="R1959" s="2">
        <v>40624</v>
      </c>
      <c r="S1959" s="7">
        <f ca="1">+TODAY()-spotify_data[[#This Row],[Fecha lanzamiento Album]]</f>
        <v>5407</v>
      </c>
      <c r="T1959" s="7">
        <f ca="1">+spotify_data[[#This Row],[Antigüedad Album Dias]]/60</f>
        <v>90.11666666666666</v>
      </c>
      <c r="U1959" s="8">
        <f ca="1">spotify_data[[#This Row],[Antigüedad Album Meses]]/12</f>
        <v>7.509722222222222</v>
      </c>
      <c r="V1959">
        <v>18</v>
      </c>
      <c r="W1959" s="1" t="s">
        <v>20</v>
      </c>
      <c r="X1959" s="1" t="str">
        <f>+IF(spotify_data[[#This Row],[album_type]]="album","Album",IF(spotify_data[[#This Row],[album_type]]="single","Single","Compilation"))</f>
        <v>Album</v>
      </c>
      <c r="Y1959">
        <v>37</v>
      </c>
    </row>
    <row r="1960" spans="1:25" x14ac:dyDescent="0.3">
      <c r="A1960" s="1" t="s">
        <v>19086</v>
      </c>
      <c r="B1960" s="1">
        <v>4705</v>
      </c>
      <c r="C1960" s="1" t="s">
        <v>19087</v>
      </c>
      <c r="D1960">
        <v>4</v>
      </c>
      <c r="E1960">
        <v>72</v>
      </c>
      <c r="F1960" s="10">
        <f>spotify_data[[#This Row],[track_popularity]]/100</f>
        <v>0.72</v>
      </c>
      <c r="G1960" s="9" t="b">
        <v>0</v>
      </c>
      <c r="H1960" s="1">
        <f>+IF(spotify_data[[#This Row],[explicit]]=FALSE,0,1)</f>
        <v>0</v>
      </c>
      <c r="I1960" s="1" t="s">
        <v>7599</v>
      </c>
      <c r="J1960" s="7">
        <f>MATCH(spotify_data[[#This Row],[artist_name]],spotify_data[artist_name],0)</f>
        <v>195</v>
      </c>
      <c r="K1960">
        <v>83</v>
      </c>
      <c r="L1960" s="10">
        <f>spotify_data[[#This Row],[artist_popularity]]/100</f>
        <v>0.83</v>
      </c>
      <c r="M1960">
        <v>66720643</v>
      </c>
      <c r="N1960" s="1" t="s">
        <v>831</v>
      </c>
      <c r="O1960" s="1" t="s">
        <v>19088</v>
      </c>
      <c r="P1960" s="1">
        <f>MATCH(spotify_data[[#This Row],[album_id]],spotify_data[album_id],0)</f>
        <v>454</v>
      </c>
      <c r="Q1960" s="1" t="s">
        <v>9389</v>
      </c>
      <c r="R1960" s="2">
        <v>40567</v>
      </c>
      <c r="S1960" s="7">
        <f ca="1">+TODAY()-spotify_data[[#This Row],[Fecha lanzamiento Album]]</f>
        <v>5464</v>
      </c>
      <c r="T1960" s="7">
        <f ca="1">+spotify_data[[#This Row],[Antigüedad Album Dias]]/60</f>
        <v>91.066666666666663</v>
      </c>
      <c r="U1960" s="8">
        <f ca="1">spotify_data[[#This Row],[Antigüedad Album Meses]]/12</f>
        <v>7.5888888888888886</v>
      </c>
      <c r="V1960">
        <v>11</v>
      </c>
      <c r="W1960" s="1" t="s">
        <v>20</v>
      </c>
      <c r="X1960" s="1" t="str">
        <f>+IF(spotify_data[[#This Row],[album_type]]="album","Album",IF(spotify_data[[#This Row],[album_type]]="single","Single","Compilation"))</f>
        <v>Album</v>
      </c>
      <c r="Y1960">
        <v>405</v>
      </c>
    </row>
    <row r="1961" spans="1:25" x14ac:dyDescent="0.3">
      <c r="A1961" s="1" t="s">
        <v>19281</v>
      </c>
      <c r="B1961" s="1">
        <v>3859</v>
      </c>
      <c r="C1961" s="1" t="s">
        <v>19282</v>
      </c>
      <c r="D1961">
        <v>10</v>
      </c>
      <c r="E1961">
        <v>72</v>
      </c>
      <c r="F1961" s="10">
        <f>spotify_data[[#This Row],[track_popularity]]/100</f>
        <v>0.72</v>
      </c>
      <c r="G1961" s="9" t="b">
        <v>0</v>
      </c>
      <c r="H1961" s="1">
        <f>+IF(spotify_data[[#This Row],[explicit]]=FALSE,0,1)</f>
        <v>0</v>
      </c>
      <c r="I1961" s="1" t="s">
        <v>7283</v>
      </c>
      <c r="J1961" s="7">
        <f>MATCH(spotify_data[[#This Row],[artist_name]],spotify_data[artist_name],0)</f>
        <v>683</v>
      </c>
      <c r="K1961">
        <v>78</v>
      </c>
      <c r="L1961" s="10">
        <f>spotify_data[[#This Row],[artist_popularity]]/100</f>
        <v>0.78</v>
      </c>
      <c r="M1961">
        <v>27289223</v>
      </c>
      <c r="N1961" s="1" t="s">
        <v>23</v>
      </c>
      <c r="O1961" s="1" t="s">
        <v>19283</v>
      </c>
      <c r="P1961" s="1">
        <f>MATCH(spotify_data[[#This Row],[album_id]],spotify_data[album_id],0)</f>
        <v>1960</v>
      </c>
      <c r="Q1961" s="1" t="s">
        <v>19284</v>
      </c>
      <c r="R1961" s="2">
        <v>40544</v>
      </c>
      <c r="S1961" s="7">
        <f ca="1">+TODAY()-spotify_data[[#This Row],[Fecha lanzamiento Album]]</f>
        <v>5487</v>
      </c>
      <c r="T1961" s="7">
        <f ca="1">+spotify_data[[#This Row],[Antigüedad Album Dias]]/60</f>
        <v>91.45</v>
      </c>
      <c r="U1961" s="8">
        <f ca="1">spotify_data[[#This Row],[Antigüedad Album Meses]]/12</f>
        <v>7.6208333333333336</v>
      </c>
      <c r="V1961">
        <v>15</v>
      </c>
      <c r="W1961" s="1" t="s">
        <v>20</v>
      </c>
      <c r="X1961" s="1" t="str">
        <f>+IF(spotify_data[[#This Row],[album_type]]="album","Album",IF(spotify_data[[#This Row],[album_type]]="single","Single","Compilation"))</f>
        <v>Album</v>
      </c>
      <c r="Y1961">
        <v>342</v>
      </c>
    </row>
    <row r="1962" spans="1:25" x14ac:dyDescent="0.3">
      <c r="A1962" s="1" t="s">
        <v>19291</v>
      </c>
      <c r="B1962" s="1">
        <v>7327</v>
      </c>
      <c r="C1962" s="1" t="s">
        <v>19292</v>
      </c>
      <c r="D1962">
        <v>1</v>
      </c>
      <c r="E1962">
        <v>72</v>
      </c>
      <c r="F1962" s="10">
        <f>spotify_data[[#This Row],[track_popularity]]/100</f>
        <v>0.72</v>
      </c>
      <c r="G1962" s="9" t="b">
        <v>1</v>
      </c>
      <c r="H1962" s="1">
        <f>+IF(spotify_data[[#This Row],[explicit]]=FALSE,0,1)</f>
        <v>1</v>
      </c>
      <c r="I1962" s="1" t="s">
        <v>8331</v>
      </c>
      <c r="J1962" s="7">
        <f>MATCH(spotify_data[[#This Row],[artist_name]],spotify_data[artist_name],0)</f>
        <v>1961</v>
      </c>
      <c r="K1962">
        <v>73</v>
      </c>
      <c r="L1962" s="10">
        <f>spotify_data[[#This Row],[artist_popularity]]/100</f>
        <v>0.73</v>
      </c>
      <c r="M1962">
        <v>12343335</v>
      </c>
      <c r="N1962" s="1" t="s">
        <v>23</v>
      </c>
      <c r="O1962" s="1" t="s">
        <v>19293</v>
      </c>
      <c r="P1962" s="1">
        <f>MATCH(spotify_data[[#This Row],[album_id]],spotify_data[album_id],0)</f>
        <v>1961</v>
      </c>
      <c r="Q1962" s="1" t="s">
        <v>19294</v>
      </c>
      <c r="R1962" s="2">
        <v>40544</v>
      </c>
      <c r="S1962" s="7">
        <f ca="1">+TODAY()-spotify_data[[#This Row],[Fecha lanzamiento Album]]</f>
        <v>5487</v>
      </c>
      <c r="T1962" s="7">
        <f ca="1">+spotify_data[[#This Row],[Antigüedad Album Dias]]/60</f>
        <v>91.45</v>
      </c>
      <c r="U1962" s="8">
        <f ca="1">spotify_data[[#This Row],[Antigüedad Album Meses]]/12</f>
        <v>7.6208333333333336</v>
      </c>
      <c r="V1962">
        <v>12</v>
      </c>
      <c r="W1962" s="1" t="s">
        <v>20</v>
      </c>
      <c r="X1962" s="1" t="str">
        <f>+IF(spotify_data[[#This Row],[album_type]]="album","Album",IF(spotify_data[[#This Row],[album_type]]="single","Single","Compilation"))</f>
        <v>Album</v>
      </c>
      <c r="Y1962">
        <v>493</v>
      </c>
    </row>
    <row r="1963" spans="1:25" x14ac:dyDescent="0.3">
      <c r="A1963" s="1" t="s">
        <v>19366</v>
      </c>
      <c r="B1963" s="1">
        <v>1515</v>
      </c>
      <c r="C1963" s="1" t="s">
        <v>19367</v>
      </c>
      <c r="D1963">
        <v>1</v>
      </c>
      <c r="E1963">
        <v>72</v>
      </c>
      <c r="F1963" s="10">
        <f>spotify_data[[#This Row],[track_popularity]]/100</f>
        <v>0.72</v>
      </c>
      <c r="G1963" s="9" t="b">
        <v>1</v>
      </c>
      <c r="H1963" s="1">
        <f>+IF(spotify_data[[#This Row],[explicit]]=FALSE,0,1)</f>
        <v>1</v>
      </c>
      <c r="I1963" s="1" t="s">
        <v>6348</v>
      </c>
      <c r="J1963" s="7">
        <f>MATCH(spotify_data[[#This Row],[artist_name]],spotify_data[artist_name],0)</f>
        <v>103</v>
      </c>
      <c r="K1963">
        <v>90</v>
      </c>
      <c r="L1963" s="10">
        <f>spotify_data[[#This Row],[artist_popularity]]/100</f>
        <v>0.9</v>
      </c>
      <c r="M1963">
        <v>69030894</v>
      </c>
      <c r="N1963" s="1" t="s">
        <v>6349</v>
      </c>
      <c r="O1963" s="1" t="s">
        <v>19368</v>
      </c>
      <c r="P1963" s="1">
        <f>MATCH(spotify_data[[#This Row],[album_id]],spotify_data[album_id],0)</f>
        <v>1962</v>
      </c>
      <c r="Q1963" s="1" t="s">
        <v>19369</v>
      </c>
      <c r="R1963" s="2">
        <v>40498</v>
      </c>
      <c r="S1963" s="7">
        <f ca="1">+TODAY()-spotify_data[[#This Row],[Fecha lanzamiento Album]]</f>
        <v>5533</v>
      </c>
      <c r="T1963" s="7">
        <f ca="1">+spotify_data[[#This Row],[Antigüedad Album Dias]]/60</f>
        <v>92.216666666666669</v>
      </c>
      <c r="U1963" s="8">
        <f ca="1">spotify_data[[#This Row],[Antigüedad Album Meses]]/12</f>
        <v>7.6847222222222227</v>
      </c>
      <c r="V1963">
        <v>12</v>
      </c>
      <c r="W1963" s="1" t="s">
        <v>20</v>
      </c>
      <c r="X1963" s="1" t="str">
        <f>+IF(spotify_data[[#This Row],[album_type]]="album","Album",IF(spotify_data[[#This Row],[album_type]]="single","Single","Compilation"))</f>
        <v>Album</v>
      </c>
      <c r="Y1963">
        <v>405</v>
      </c>
    </row>
    <row r="1964" spans="1:25" x14ac:dyDescent="0.3">
      <c r="A1964" s="1" t="s">
        <v>19749</v>
      </c>
      <c r="B1964" s="1">
        <v>7501</v>
      </c>
      <c r="C1964" s="1" t="s">
        <v>9064</v>
      </c>
      <c r="D1964">
        <v>3</v>
      </c>
      <c r="E1964">
        <v>72</v>
      </c>
      <c r="F1964" s="10">
        <f>spotify_data[[#This Row],[track_popularity]]/100</f>
        <v>0.72</v>
      </c>
      <c r="G1964" s="9" t="b">
        <v>0</v>
      </c>
      <c r="H1964" s="1">
        <f>+IF(spotify_data[[#This Row],[explicit]]=FALSE,0,1)</f>
        <v>0</v>
      </c>
      <c r="I1964" s="1" t="s">
        <v>18458</v>
      </c>
      <c r="J1964" s="7">
        <f>MATCH(spotify_data[[#This Row],[artist_name]],spotify_data[artist_name],0)</f>
        <v>957</v>
      </c>
      <c r="K1964">
        <v>64</v>
      </c>
      <c r="L1964" s="10">
        <f>spotify_data[[#This Row],[artist_popularity]]/100</f>
        <v>0.64</v>
      </c>
      <c r="M1964">
        <v>1284368</v>
      </c>
      <c r="N1964" s="1" t="s">
        <v>23</v>
      </c>
      <c r="O1964" s="1" t="s">
        <v>19750</v>
      </c>
      <c r="P1964" s="1">
        <f>MATCH(spotify_data[[#This Row],[album_id]],spotify_data[album_id],0)</f>
        <v>1963</v>
      </c>
      <c r="Q1964" s="1" t="s">
        <v>6646</v>
      </c>
      <c r="R1964" s="2">
        <v>40179</v>
      </c>
      <c r="S1964" s="7">
        <f ca="1">+TODAY()-spotify_data[[#This Row],[Fecha lanzamiento Album]]</f>
        <v>5852</v>
      </c>
      <c r="T1964" s="7">
        <f ca="1">+spotify_data[[#This Row],[Antigüedad Album Dias]]/60</f>
        <v>97.533333333333331</v>
      </c>
      <c r="U1964" s="8">
        <f ca="1">spotify_data[[#This Row],[Antigüedad Album Meses]]/12</f>
        <v>8.1277777777777782</v>
      </c>
      <c r="V1964">
        <v>8</v>
      </c>
      <c r="W1964" s="1" t="s">
        <v>20</v>
      </c>
      <c r="X1964" s="1" t="str">
        <f>+IF(spotify_data[[#This Row],[album_type]]="album","Album",IF(spotify_data[[#This Row],[album_type]]="single","Single","Compilation"))</f>
        <v>Album</v>
      </c>
      <c r="Y1964">
        <v>353</v>
      </c>
    </row>
    <row r="1965" spans="1:25" x14ac:dyDescent="0.3">
      <c r="A1965" s="1" t="s">
        <v>19902</v>
      </c>
      <c r="B1965" s="1">
        <v>7240</v>
      </c>
      <c r="C1965" s="1" t="s">
        <v>19903</v>
      </c>
      <c r="D1965">
        <v>1</v>
      </c>
      <c r="E1965">
        <v>72</v>
      </c>
      <c r="F1965" s="10">
        <f>spotify_data[[#This Row],[track_popularity]]/100</f>
        <v>0.72</v>
      </c>
      <c r="G1965" s="9" t="b">
        <v>0</v>
      </c>
      <c r="H1965" s="1">
        <f>+IF(spotify_data[[#This Row],[explicit]]=FALSE,0,1)</f>
        <v>0</v>
      </c>
      <c r="I1965" s="1" t="s">
        <v>9448</v>
      </c>
      <c r="J1965" s="7">
        <f>MATCH(spotify_data[[#This Row],[artist_name]],spotify_data[artist_name],0)</f>
        <v>564</v>
      </c>
      <c r="K1965">
        <v>81</v>
      </c>
      <c r="L1965" s="10">
        <f>spotify_data[[#This Row],[artist_popularity]]/100</f>
        <v>0.81</v>
      </c>
      <c r="M1965">
        <v>9553224</v>
      </c>
      <c r="N1965" s="1" t="s">
        <v>23</v>
      </c>
      <c r="O1965" s="1" t="s">
        <v>19904</v>
      </c>
      <c r="P1965" s="1">
        <f>MATCH(spotify_data[[#This Row],[album_id]],spotify_data[album_id],0)</f>
        <v>1964</v>
      </c>
      <c r="Q1965" s="1" t="s">
        <v>19905</v>
      </c>
      <c r="R1965" s="2">
        <v>40179</v>
      </c>
      <c r="S1965" s="7">
        <f ca="1">+TODAY()-spotify_data[[#This Row],[Fecha lanzamiento Album]]</f>
        <v>5852</v>
      </c>
      <c r="T1965" s="7">
        <f ca="1">+spotify_data[[#This Row],[Antigüedad Album Dias]]/60</f>
        <v>97.533333333333331</v>
      </c>
      <c r="U1965" s="8">
        <f ca="1">spotify_data[[#This Row],[Antigüedad Album Meses]]/12</f>
        <v>8.1277777777777782</v>
      </c>
      <c r="V1965">
        <v>15</v>
      </c>
      <c r="W1965" s="1" t="s">
        <v>20</v>
      </c>
      <c r="X1965" s="1" t="str">
        <f>+IF(spotify_data[[#This Row],[album_type]]="album","Album",IF(spotify_data[[#This Row],[album_type]]="single","Single","Compilation"))</f>
        <v>Album</v>
      </c>
      <c r="Y1965">
        <v>512</v>
      </c>
    </row>
    <row r="1966" spans="1:25" x14ac:dyDescent="0.3">
      <c r="A1966" s="1" t="s">
        <v>20213</v>
      </c>
      <c r="B1966" s="1">
        <v>7475</v>
      </c>
      <c r="C1966" s="1" t="s">
        <v>20214</v>
      </c>
      <c r="D1966">
        <v>4</v>
      </c>
      <c r="E1966">
        <v>72</v>
      </c>
      <c r="F1966" s="10">
        <f>spotify_data[[#This Row],[track_popularity]]/100</f>
        <v>0.72</v>
      </c>
      <c r="G1966" s="9" t="b">
        <v>0</v>
      </c>
      <c r="H1966" s="1">
        <f>+IF(spotify_data[[#This Row],[explicit]]=FALSE,0,1)</f>
        <v>0</v>
      </c>
      <c r="I1966" s="1" t="s">
        <v>20215</v>
      </c>
      <c r="J1966" s="7">
        <f>MATCH(spotify_data[[#This Row],[artist_name]],spotify_data[artist_name],0)</f>
        <v>1965</v>
      </c>
      <c r="K1966">
        <v>60</v>
      </c>
      <c r="L1966" s="10">
        <f>spotify_data[[#This Row],[artist_popularity]]/100</f>
        <v>0.6</v>
      </c>
      <c r="M1966">
        <v>668219</v>
      </c>
      <c r="N1966" s="1" t="s">
        <v>23</v>
      </c>
      <c r="O1966" s="1" t="s">
        <v>20216</v>
      </c>
      <c r="P1966" s="1">
        <f>MATCH(spotify_data[[#This Row],[album_id]],spotify_data[album_id],0)</f>
        <v>1965</v>
      </c>
      <c r="Q1966" s="1" t="s">
        <v>20215</v>
      </c>
      <c r="R1966" s="2">
        <v>39994</v>
      </c>
      <c r="S1966" s="7">
        <f ca="1">+TODAY()-spotify_data[[#This Row],[Fecha lanzamiento Album]]</f>
        <v>6037</v>
      </c>
      <c r="T1966" s="7">
        <f ca="1">+spotify_data[[#This Row],[Antigüedad Album Dias]]/60</f>
        <v>100.61666666666666</v>
      </c>
      <c r="U1966" s="8">
        <f ca="1">spotify_data[[#This Row],[Antigüedad Album Meses]]/12</f>
        <v>8.3847222222222211</v>
      </c>
      <c r="V1966">
        <v>12</v>
      </c>
      <c r="W1966" s="1" t="s">
        <v>20</v>
      </c>
      <c r="X1966" s="1" t="str">
        <f>+IF(spotify_data[[#This Row],[album_type]]="album","Album",IF(spotify_data[[#This Row],[album_type]]="single","Single","Compilation"))</f>
        <v>Album</v>
      </c>
      <c r="Y1966">
        <v>342</v>
      </c>
    </row>
    <row r="1967" spans="1:25" x14ac:dyDescent="0.3">
      <c r="A1967" s="1" t="s">
        <v>20403</v>
      </c>
      <c r="B1967" s="1">
        <v>8516</v>
      </c>
      <c r="C1967" s="1" t="s">
        <v>20404</v>
      </c>
      <c r="D1967">
        <v>6</v>
      </c>
      <c r="E1967">
        <v>72</v>
      </c>
      <c r="F1967" s="10">
        <f>spotify_data[[#This Row],[track_popularity]]/100</f>
        <v>0.72</v>
      </c>
      <c r="G1967" s="9" t="b">
        <v>0</v>
      </c>
      <c r="H1967" s="1">
        <f>+IF(spotify_data[[#This Row],[explicit]]=FALSE,0,1)</f>
        <v>0</v>
      </c>
      <c r="I1967" s="1" t="s">
        <v>17681</v>
      </c>
      <c r="J1967" s="7">
        <f>MATCH(spotify_data[[#This Row],[artist_name]],spotify_data[artist_name],0)</f>
        <v>807</v>
      </c>
      <c r="K1967">
        <v>73</v>
      </c>
      <c r="L1967" s="10">
        <f>spotify_data[[#This Row],[artist_popularity]]/100</f>
        <v>0.73</v>
      </c>
      <c r="M1967">
        <v>4428244</v>
      </c>
      <c r="N1967" s="1" t="s">
        <v>23</v>
      </c>
      <c r="O1967" s="1" t="s">
        <v>20401</v>
      </c>
      <c r="P1967" s="1">
        <f>MATCH(spotify_data[[#This Row],[album_id]],spotify_data[album_id],0)</f>
        <v>1966</v>
      </c>
      <c r="Q1967" s="1" t="s">
        <v>20402</v>
      </c>
      <c r="R1967" s="2">
        <v>39756</v>
      </c>
      <c r="S1967" s="7">
        <f ca="1">+TODAY()-spotify_data[[#This Row],[Fecha lanzamiento Album]]</f>
        <v>6275</v>
      </c>
      <c r="T1967" s="7">
        <f ca="1">+spotify_data[[#This Row],[Antigüedad Album Dias]]/60</f>
        <v>104.58333333333333</v>
      </c>
      <c r="U1967" s="8">
        <f ca="1">spotify_data[[#This Row],[Antigüedad Album Meses]]/12</f>
        <v>8.7152777777777768</v>
      </c>
      <c r="V1967">
        <v>17</v>
      </c>
      <c r="W1967" s="1" t="s">
        <v>1932</v>
      </c>
      <c r="X1967" s="1" t="str">
        <f>+IF(spotify_data[[#This Row],[album_type]]="album","Album",IF(spotify_data[[#This Row],[album_type]]="single","Single","Compilation"))</f>
        <v>Compilation</v>
      </c>
      <c r="Y1967">
        <v>336</v>
      </c>
    </row>
    <row r="1968" spans="1:25" x14ac:dyDescent="0.3">
      <c r="A1968" s="1" t="s">
        <v>20744</v>
      </c>
      <c r="B1968" s="1">
        <v>8392</v>
      </c>
      <c r="C1968" s="1" t="s">
        <v>20745</v>
      </c>
      <c r="D1968">
        <v>1</v>
      </c>
      <c r="E1968">
        <v>72</v>
      </c>
      <c r="F1968" s="10">
        <f>spotify_data[[#This Row],[track_popularity]]/100</f>
        <v>0.72</v>
      </c>
      <c r="G1968" s="9" t="b">
        <v>0</v>
      </c>
      <c r="H1968" s="1">
        <f>+IF(spotify_data[[#This Row],[explicit]]=FALSE,0,1)</f>
        <v>0</v>
      </c>
      <c r="I1968" s="1" t="s">
        <v>17391</v>
      </c>
      <c r="J1968" s="7">
        <f>MATCH(spotify_data[[#This Row],[artist_name]],spotify_data[artist_name],0)</f>
        <v>1967</v>
      </c>
      <c r="K1968">
        <v>61</v>
      </c>
      <c r="L1968" s="10">
        <f>spotify_data[[#This Row],[artist_popularity]]/100</f>
        <v>0.61</v>
      </c>
      <c r="M1968">
        <v>1987190</v>
      </c>
      <c r="N1968" s="1" t="s">
        <v>23</v>
      </c>
      <c r="O1968" s="1" t="s">
        <v>20746</v>
      </c>
      <c r="P1968" s="1">
        <f>MATCH(spotify_data[[#This Row],[album_id]],spotify_data[album_id],0)</f>
        <v>1967</v>
      </c>
      <c r="Q1968" s="1" t="s">
        <v>20747</v>
      </c>
      <c r="R1968" s="2">
        <v>39266</v>
      </c>
      <c r="S1968" s="7">
        <f ca="1">+TODAY()-spotify_data[[#This Row],[Fecha lanzamiento Album]]</f>
        <v>6765</v>
      </c>
      <c r="T1968" s="7">
        <f ca="1">+spotify_data[[#This Row],[Antigüedad Album Dias]]/60</f>
        <v>112.75</v>
      </c>
      <c r="U1968" s="8">
        <f ca="1">spotify_data[[#This Row],[Antigüedad Album Meses]]/12</f>
        <v>9.3958333333333339</v>
      </c>
      <c r="V1968">
        <v>12</v>
      </c>
      <c r="W1968" s="1" t="s">
        <v>20</v>
      </c>
      <c r="X1968" s="1" t="str">
        <f>+IF(spotify_data[[#This Row],[album_type]]="album","Album",IF(spotify_data[[#This Row],[album_type]]="single","Single","Compilation"))</f>
        <v>Album</v>
      </c>
      <c r="Y1968">
        <v>431</v>
      </c>
    </row>
    <row r="1969" spans="1:25" x14ac:dyDescent="0.3">
      <c r="A1969" s="1" t="s">
        <v>20854</v>
      </c>
      <c r="B1969" s="1">
        <v>2378</v>
      </c>
      <c r="C1969" s="1" t="s">
        <v>7298</v>
      </c>
      <c r="D1969">
        <v>5</v>
      </c>
      <c r="E1969">
        <v>72</v>
      </c>
      <c r="F1969" s="10">
        <f>spotify_data[[#This Row],[track_popularity]]/100</f>
        <v>0.72</v>
      </c>
      <c r="G1969" s="9" t="b">
        <v>0</v>
      </c>
      <c r="H1969" s="1">
        <f>+IF(spotify_data[[#This Row],[explicit]]=FALSE,0,1)</f>
        <v>0</v>
      </c>
      <c r="I1969" s="1" t="s">
        <v>1959</v>
      </c>
      <c r="J1969" s="7">
        <f>MATCH(spotify_data[[#This Row],[artist_name]],spotify_data[artist_name],0)</f>
        <v>365</v>
      </c>
      <c r="K1969">
        <v>76</v>
      </c>
      <c r="L1969" s="10">
        <f>spotify_data[[#This Row],[artist_popularity]]/100</f>
        <v>0.76</v>
      </c>
      <c r="M1969">
        <v>12004691</v>
      </c>
      <c r="N1969" s="1" t="s">
        <v>23</v>
      </c>
      <c r="O1969" s="1" t="s">
        <v>20855</v>
      </c>
      <c r="P1969" s="1">
        <f>MATCH(spotify_data[[#This Row],[album_id]],spotify_data[album_id],0)</f>
        <v>1298</v>
      </c>
      <c r="Q1969" s="1" t="s">
        <v>20856</v>
      </c>
      <c r="R1969" s="2">
        <v>39189</v>
      </c>
      <c r="S1969" s="7">
        <f ca="1">+TODAY()-spotify_data[[#This Row],[Fecha lanzamiento Album]]</f>
        <v>6842</v>
      </c>
      <c r="T1969" s="7">
        <f ca="1">+spotify_data[[#This Row],[Antigüedad Album Dias]]/60</f>
        <v>114.03333333333333</v>
      </c>
      <c r="U1969" s="8">
        <f ca="1">spotify_data[[#This Row],[Antigüedad Album Meses]]/12</f>
        <v>9.5027777777777782</v>
      </c>
      <c r="V1969">
        <v>17</v>
      </c>
      <c r="W1969" s="1" t="s">
        <v>20</v>
      </c>
      <c r="X1969" s="1" t="str">
        <f>+IF(spotify_data[[#This Row],[album_type]]="album","Album",IF(spotify_data[[#This Row],[album_type]]="single","Single","Compilation"))</f>
        <v>Album</v>
      </c>
      <c r="Y1969">
        <v>4</v>
      </c>
    </row>
    <row r="1970" spans="1:25" x14ac:dyDescent="0.3">
      <c r="A1970" s="1" t="s">
        <v>21125</v>
      </c>
      <c r="B1970" s="1">
        <v>4009</v>
      </c>
      <c r="C1970" s="1" t="s">
        <v>21126</v>
      </c>
      <c r="D1970">
        <v>7</v>
      </c>
      <c r="E1970">
        <v>72</v>
      </c>
      <c r="F1970" s="10">
        <f>spotify_data[[#This Row],[track_popularity]]/100</f>
        <v>0.72</v>
      </c>
      <c r="G1970" s="9" t="b">
        <v>1</v>
      </c>
      <c r="H1970" s="1">
        <f>+IF(spotify_data[[#This Row],[explicit]]=FALSE,0,1)</f>
        <v>1</v>
      </c>
      <c r="I1970" s="1" t="s">
        <v>21122</v>
      </c>
      <c r="J1970" s="7">
        <f>MATCH(spotify_data[[#This Row],[artist_name]],spotify_data[artist_name],0)</f>
        <v>461</v>
      </c>
      <c r="K1970">
        <v>75</v>
      </c>
      <c r="L1970" s="10">
        <f>spotify_data[[#This Row],[artist_popularity]]/100</f>
        <v>0.75</v>
      </c>
      <c r="M1970">
        <v>9748123</v>
      </c>
      <c r="N1970" s="1" t="s">
        <v>23</v>
      </c>
      <c r="O1970" s="1" t="s">
        <v>21123</v>
      </c>
      <c r="P1970" s="1">
        <f>MATCH(spotify_data[[#This Row],[album_id]],spotify_data[album_id],0)</f>
        <v>461</v>
      </c>
      <c r="Q1970" s="1" t="s">
        <v>21124</v>
      </c>
      <c r="R1970" s="2">
        <v>38898</v>
      </c>
      <c r="S1970" s="7">
        <f ca="1">+TODAY()-spotify_data[[#This Row],[Fecha lanzamiento Album]]</f>
        <v>7133</v>
      </c>
      <c r="T1970" s="7">
        <f ca="1">+spotify_data[[#This Row],[Antigüedad Album Dias]]/60</f>
        <v>118.88333333333334</v>
      </c>
      <c r="U1970" s="8">
        <f ca="1">spotify_data[[#This Row],[Antigüedad Album Meses]]/12</f>
        <v>9.906944444444445</v>
      </c>
      <c r="V1970">
        <v>19</v>
      </c>
      <c r="W1970" s="1" t="s">
        <v>20</v>
      </c>
      <c r="X1970" s="1" t="str">
        <f>+IF(spotify_data[[#This Row],[album_type]]="album","Album",IF(spotify_data[[#This Row],[album_type]]="single","Single","Compilation"))</f>
        <v>Album</v>
      </c>
      <c r="Y1970">
        <v>31</v>
      </c>
    </row>
    <row r="1971" spans="1:25" x14ac:dyDescent="0.3">
      <c r="A1971" s="1" t="s">
        <v>21278</v>
      </c>
      <c r="B1971" s="1">
        <v>7531</v>
      </c>
      <c r="C1971" s="1" t="s">
        <v>21279</v>
      </c>
      <c r="D1971">
        <v>2</v>
      </c>
      <c r="E1971">
        <v>72</v>
      </c>
      <c r="F1971" s="10">
        <f>spotify_data[[#This Row],[track_popularity]]/100</f>
        <v>0.72</v>
      </c>
      <c r="G1971" s="9" t="b">
        <v>0</v>
      </c>
      <c r="H1971" s="1">
        <f>+IF(spotify_data[[#This Row],[explicit]]=FALSE,0,1)</f>
        <v>0</v>
      </c>
      <c r="I1971" s="1" t="s">
        <v>1764</v>
      </c>
      <c r="J1971" s="7">
        <f>MATCH(spotify_data[[#This Row],[artist_name]],spotify_data[artist_name],0)</f>
        <v>105</v>
      </c>
      <c r="K1971">
        <v>75</v>
      </c>
      <c r="L1971" s="10">
        <f>spotify_data[[#This Row],[artist_popularity]]/100</f>
        <v>0.75</v>
      </c>
      <c r="M1971">
        <v>6158071</v>
      </c>
      <c r="N1971" s="1" t="s">
        <v>1765</v>
      </c>
      <c r="O1971" s="1" t="s">
        <v>21244</v>
      </c>
      <c r="P1971" s="1">
        <f>MATCH(spotify_data[[#This Row],[album_id]],spotify_data[album_id],0)</f>
        <v>1970</v>
      </c>
      <c r="Q1971" s="1" t="s">
        <v>21245</v>
      </c>
      <c r="R1971" s="2">
        <v>38718</v>
      </c>
      <c r="S1971" s="7">
        <f ca="1">+TODAY()-spotify_data[[#This Row],[Fecha lanzamiento Album]]</f>
        <v>7313</v>
      </c>
      <c r="T1971" s="7">
        <f ca="1">+spotify_data[[#This Row],[Antigüedad Album Dias]]/60</f>
        <v>121.88333333333334</v>
      </c>
      <c r="U1971" s="8">
        <f ca="1">spotify_data[[#This Row],[Antigüedad Album Meses]]/12</f>
        <v>10.156944444444445</v>
      </c>
      <c r="V1971">
        <v>13</v>
      </c>
      <c r="W1971" s="1" t="s">
        <v>20</v>
      </c>
      <c r="X1971" s="1" t="str">
        <f>+IF(spotify_data[[#This Row],[album_type]]="album","Album",IF(spotify_data[[#This Row],[album_type]]="single","Single","Compilation"))</f>
        <v>Album</v>
      </c>
      <c r="Y1971">
        <v>357</v>
      </c>
    </row>
    <row r="1972" spans="1:25" x14ac:dyDescent="0.3">
      <c r="A1972" s="1" t="s">
        <v>21494</v>
      </c>
      <c r="B1972" s="1">
        <v>7525</v>
      </c>
      <c r="C1972" s="1" t="s">
        <v>21495</v>
      </c>
      <c r="D1972">
        <v>5</v>
      </c>
      <c r="E1972">
        <v>72</v>
      </c>
      <c r="F1972" s="10">
        <f>spotify_data[[#This Row],[track_popularity]]/100</f>
        <v>0.72</v>
      </c>
      <c r="G1972" s="9" t="b">
        <v>0</v>
      </c>
      <c r="H1972" s="1">
        <f>+IF(spotify_data[[#This Row],[explicit]]=FALSE,0,1)</f>
        <v>0</v>
      </c>
      <c r="I1972" s="1" t="s">
        <v>21496</v>
      </c>
      <c r="J1972" s="7">
        <f>MATCH(spotify_data[[#This Row],[artist_name]],spotify_data[artist_name],0)</f>
        <v>1971</v>
      </c>
      <c r="K1972">
        <v>65</v>
      </c>
      <c r="L1972" s="10">
        <f>spotify_data[[#This Row],[artist_popularity]]/100</f>
        <v>0.65</v>
      </c>
      <c r="M1972">
        <v>1748684</v>
      </c>
      <c r="N1972" s="1" t="s">
        <v>21497</v>
      </c>
      <c r="O1972" s="1" t="s">
        <v>21498</v>
      </c>
      <c r="P1972" s="1">
        <f>MATCH(spotify_data[[#This Row],[album_id]],spotify_data[album_id],0)</f>
        <v>1971</v>
      </c>
      <c r="Q1972" s="1" t="s">
        <v>21499</v>
      </c>
      <c r="R1972" s="2">
        <v>38353</v>
      </c>
      <c r="S1972" s="7">
        <f ca="1">+TODAY()-spotify_data[[#This Row],[Fecha lanzamiento Album]]</f>
        <v>7678</v>
      </c>
      <c r="T1972" s="7">
        <f ca="1">+spotify_data[[#This Row],[Antigüedad Album Dias]]/60</f>
        <v>127.96666666666667</v>
      </c>
      <c r="U1972" s="8">
        <f ca="1">spotify_data[[#This Row],[Antigüedad Album Meses]]/12</f>
        <v>10.66388888888889</v>
      </c>
      <c r="V1972">
        <v>11</v>
      </c>
      <c r="W1972" s="1" t="s">
        <v>20</v>
      </c>
      <c r="X1972" s="1" t="str">
        <f>+IF(spotify_data[[#This Row],[album_type]]="album","Album",IF(spotify_data[[#This Row],[album_type]]="single","Single","Compilation"))</f>
        <v>Album</v>
      </c>
      <c r="Y1972">
        <v>495</v>
      </c>
    </row>
    <row r="1973" spans="1:25" x14ac:dyDescent="0.3">
      <c r="A1973" s="1" t="s">
        <v>21547</v>
      </c>
      <c r="B1973" s="1">
        <v>381</v>
      </c>
      <c r="C1973" s="1" t="s">
        <v>21548</v>
      </c>
      <c r="D1973">
        <v>3</v>
      </c>
      <c r="E1973">
        <v>72</v>
      </c>
      <c r="F1973" s="10">
        <f>spotify_data[[#This Row],[track_popularity]]/100</f>
        <v>0.72</v>
      </c>
      <c r="G1973" s="9" t="b">
        <v>0</v>
      </c>
      <c r="H1973" s="1">
        <f>+IF(spotify_data[[#This Row],[explicit]]=FALSE,0,1)</f>
        <v>0</v>
      </c>
      <c r="I1973" s="1" t="s">
        <v>21549</v>
      </c>
      <c r="J1973" s="7">
        <f>MATCH(spotify_data[[#This Row],[artist_name]],spotify_data[artist_name],0)</f>
        <v>831</v>
      </c>
      <c r="K1973">
        <v>69</v>
      </c>
      <c r="L1973" s="10">
        <f>spotify_data[[#This Row],[artist_popularity]]/100</f>
        <v>0.69</v>
      </c>
      <c r="M1973">
        <v>5146839</v>
      </c>
      <c r="N1973" s="1" t="s">
        <v>21550</v>
      </c>
      <c r="O1973" s="1" t="s">
        <v>21551</v>
      </c>
      <c r="P1973" s="1">
        <f>MATCH(spotify_data[[#This Row],[album_id]],spotify_data[album_id],0)</f>
        <v>1972</v>
      </c>
      <c r="Q1973" s="1" t="s">
        <v>21552</v>
      </c>
      <c r="R1973" s="2">
        <v>38353</v>
      </c>
      <c r="S1973" s="7">
        <f ca="1">+TODAY()-spotify_data[[#This Row],[Fecha lanzamiento Album]]</f>
        <v>7678</v>
      </c>
      <c r="T1973" s="7">
        <f ca="1">+spotify_data[[#This Row],[Antigüedad Album Dias]]/60</f>
        <v>127.96666666666667</v>
      </c>
      <c r="U1973" s="8">
        <f ca="1">spotify_data[[#This Row],[Antigüedad Album Meses]]/12</f>
        <v>10.66388888888889</v>
      </c>
      <c r="V1973">
        <v>12</v>
      </c>
      <c r="W1973" s="1" t="s">
        <v>20</v>
      </c>
      <c r="X1973" s="1" t="str">
        <f>+IF(spotify_data[[#This Row],[album_type]]="album","Album",IF(spotify_data[[#This Row],[album_type]]="single","Single","Compilation"))</f>
        <v>Album</v>
      </c>
      <c r="Y1973">
        <v>464</v>
      </c>
    </row>
    <row r="1974" spans="1:25" x14ac:dyDescent="0.3">
      <c r="A1974" s="1" t="s">
        <v>21616</v>
      </c>
      <c r="B1974" s="1">
        <v>5399</v>
      </c>
      <c r="C1974" s="1" t="s">
        <v>21617</v>
      </c>
      <c r="D1974">
        <v>6</v>
      </c>
      <c r="E1974">
        <v>72</v>
      </c>
      <c r="F1974" s="10">
        <f>spotify_data[[#This Row],[track_popularity]]/100</f>
        <v>0.72</v>
      </c>
      <c r="G1974" s="9" t="b">
        <v>1</v>
      </c>
      <c r="H1974" s="1">
        <f>+IF(spotify_data[[#This Row],[explicit]]=FALSE,0,1)</f>
        <v>1</v>
      </c>
      <c r="I1974" s="1" t="s">
        <v>1959</v>
      </c>
      <c r="J1974" s="7">
        <f>MATCH(spotify_data[[#This Row],[artist_name]],spotify_data[artist_name],0)</f>
        <v>365</v>
      </c>
      <c r="K1974">
        <v>76</v>
      </c>
      <c r="L1974" s="10">
        <f>spotify_data[[#This Row],[artist_popularity]]/100</f>
        <v>0.76</v>
      </c>
      <c r="M1974">
        <v>12004691</v>
      </c>
      <c r="N1974" s="1" t="s">
        <v>23</v>
      </c>
      <c r="O1974" s="1" t="s">
        <v>21618</v>
      </c>
      <c r="P1974" s="1">
        <f>MATCH(spotify_data[[#This Row],[album_id]],spotify_data[album_id],0)</f>
        <v>1973</v>
      </c>
      <c r="Q1974" s="1" t="s">
        <v>21619</v>
      </c>
      <c r="R1974" s="2">
        <v>38168</v>
      </c>
      <c r="S1974" s="7">
        <f ca="1">+TODAY()-spotify_data[[#This Row],[Fecha lanzamiento Album]]</f>
        <v>7863</v>
      </c>
      <c r="T1974" s="7">
        <f ca="1">+spotify_data[[#This Row],[Antigüedad Album Dias]]/60</f>
        <v>131.05000000000001</v>
      </c>
      <c r="U1974" s="8">
        <f ca="1">spotify_data[[#This Row],[Antigüedad Album Meses]]/12</f>
        <v>10.920833333333334</v>
      </c>
      <c r="V1974">
        <v>13</v>
      </c>
      <c r="W1974" s="1" t="s">
        <v>20</v>
      </c>
      <c r="X1974" s="1" t="str">
        <f>+IF(spotify_data[[#This Row],[album_type]]="album","Album",IF(spotify_data[[#This Row],[album_type]]="single","Single","Compilation"))</f>
        <v>Album</v>
      </c>
      <c r="Y1974">
        <v>404</v>
      </c>
    </row>
    <row r="1975" spans="1:25" x14ac:dyDescent="0.3">
      <c r="A1975" s="1" t="s">
        <v>21701</v>
      </c>
      <c r="B1975" s="1">
        <v>4237</v>
      </c>
      <c r="C1975" s="1" t="s">
        <v>21702</v>
      </c>
      <c r="D1975">
        <v>20</v>
      </c>
      <c r="E1975">
        <v>72</v>
      </c>
      <c r="F1975" s="10">
        <f>spotify_data[[#This Row],[track_popularity]]/100</f>
        <v>0.72</v>
      </c>
      <c r="G1975" s="9" t="b">
        <v>0</v>
      </c>
      <c r="H1975" s="1">
        <f>+IF(spotify_data[[#This Row],[explicit]]=FALSE,0,1)</f>
        <v>0</v>
      </c>
      <c r="I1975" s="1" t="s">
        <v>21703</v>
      </c>
      <c r="J1975" s="7">
        <f>MATCH(spotify_data[[#This Row],[artist_name]],spotify_data[artist_name],0)</f>
        <v>1974</v>
      </c>
      <c r="K1975">
        <v>69</v>
      </c>
      <c r="L1975" s="10">
        <f>spotify_data[[#This Row],[artist_popularity]]/100</f>
        <v>0.69</v>
      </c>
      <c r="M1975">
        <v>3830824</v>
      </c>
      <c r="N1975" s="1" t="s">
        <v>21704</v>
      </c>
      <c r="O1975" s="1" t="s">
        <v>21705</v>
      </c>
      <c r="P1975" s="1">
        <f>MATCH(spotify_data[[#This Row],[album_id]],spotify_data[album_id],0)</f>
        <v>1974</v>
      </c>
      <c r="Q1975" s="1" t="s">
        <v>21706</v>
      </c>
      <c r="R1975" s="2">
        <v>37987</v>
      </c>
      <c r="S1975" s="7">
        <f ca="1">+TODAY()-spotify_data[[#This Row],[Fecha lanzamiento Album]]</f>
        <v>8044</v>
      </c>
      <c r="T1975" s="7">
        <f ca="1">+spotify_data[[#This Row],[Antigüedad Album Dias]]/60</f>
        <v>134.06666666666666</v>
      </c>
      <c r="U1975" s="8">
        <f ca="1">spotify_data[[#This Row],[Antigüedad Album Meses]]/12</f>
        <v>11.172222222222222</v>
      </c>
      <c r="V1975">
        <v>20</v>
      </c>
      <c r="W1975" s="1" t="s">
        <v>20</v>
      </c>
      <c r="X1975" s="1" t="str">
        <f>+IF(spotify_data[[#This Row],[album_type]]="album","Album",IF(spotify_data[[#This Row],[album_type]]="single","Single","Compilation"))</f>
        <v>Album</v>
      </c>
      <c r="Y1975">
        <v>43</v>
      </c>
    </row>
    <row r="1976" spans="1:25" x14ac:dyDescent="0.3">
      <c r="A1976" s="1" t="s">
        <v>22029</v>
      </c>
      <c r="B1976" s="1">
        <v>8486</v>
      </c>
      <c r="C1976" s="1" t="s">
        <v>22030</v>
      </c>
      <c r="D1976">
        <v>2</v>
      </c>
      <c r="E1976">
        <v>72</v>
      </c>
      <c r="F1976" s="10">
        <f>spotify_data[[#This Row],[track_popularity]]/100</f>
        <v>0.72</v>
      </c>
      <c r="G1976" s="9" t="b">
        <v>0</v>
      </c>
      <c r="H1976" s="1">
        <f>+IF(spotify_data[[#This Row],[explicit]]=FALSE,0,1)</f>
        <v>0</v>
      </c>
      <c r="I1976" s="1" t="s">
        <v>21549</v>
      </c>
      <c r="J1976" s="7">
        <f>MATCH(spotify_data[[#This Row],[artist_name]],spotify_data[artist_name],0)</f>
        <v>831</v>
      </c>
      <c r="K1976">
        <v>69</v>
      </c>
      <c r="L1976" s="10">
        <f>spotify_data[[#This Row],[artist_popularity]]/100</f>
        <v>0.69</v>
      </c>
      <c r="M1976">
        <v>5146839</v>
      </c>
      <c r="N1976" s="1" t="s">
        <v>21550</v>
      </c>
      <c r="O1976" s="1" t="s">
        <v>22028</v>
      </c>
      <c r="P1976" s="1">
        <f>MATCH(spotify_data[[#This Row],[album_id]],spotify_data[album_id],0)</f>
        <v>831</v>
      </c>
      <c r="Q1976" s="1" t="s">
        <v>21549</v>
      </c>
      <c r="R1976" s="2">
        <v>37577</v>
      </c>
      <c r="S1976" s="7">
        <f ca="1">+TODAY()-spotify_data[[#This Row],[Fecha lanzamiento Album]]</f>
        <v>8454</v>
      </c>
      <c r="T1976" s="7">
        <f ca="1">+spotify_data[[#This Row],[Antigüedad Album Dias]]/60</f>
        <v>140.9</v>
      </c>
      <c r="U1976" s="8">
        <f ca="1">spotify_data[[#This Row],[Antigüedad Album Meses]]/12</f>
        <v>11.741666666666667</v>
      </c>
      <c r="V1976">
        <v>14</v>
      </c>
      <c r="W1976" s="1" t="s">
        <v>20</v>
      </c>
      <c r="X1976" s="1" t="str">
        <f>+IF(spotify_data[[#This Row],[album_type]]="album","Album",IF(spotify_data[[#This Row],[album_type]]="single","Single","Compilation"))</f>
        <v>Album</v>
      </c>
      <c r="Y1976">
        <v>463</v>
      </c>
    </row>
    <row r="1977" spans="1:25" x14ac:dyDescent="0.3">
      <c r="A1977" s="1" t="s">
        <v>22152</v>
      </c>
      <c r="B1977" s="1"/>
      <c r="C1977" s="1" t="s">
        <v>22153</v>
      </c>
      <c r="D1977">
        <v>4</v>
      </c>
      <c r="E1977">
        <v>72</v>
      </c>
      <c r="F1977" s="10">
        <f>spotify_data[[#This Row],[track_popularity]]/100</f>
        <v>0.72</v>
      </c>
      <c r="G1977" s="9" t="b">
        <v>1</v>
      </c>
      <c r="H1977" s="1">
        <f>+IF(spotify_data[[#This Row],[explicit]]=FALSE,0,1)</f>
        <v>1</v>
      </c>
      <c r="I1977" s="1" t="s">
        <v>3466</v>
      </c>
      <c r="J1977" s="7">
        <f>MATCH(spotify_data[[#This Row],[artist_name]],spotify_data[artist_name],0)</f>
        <v>106</v>
      </c>
      <c r="K1977">
        <v>88</v>
      </c>
      <c r="L1977" s="10">
        <f>spotify_data[[#This Row],[artist_popularity]]/100</f>
        <v>0.88</v>
      </c>
      <c r="M1977">
        <v>104539036</v>
      </c>
      <c r="N1977" s="1" t="s">
        <v>3467</v>
      </c>
      <c r="O1977" s="1" t="s">
        <v>22141</v>
      </c>
      <c r="P1977" s="1">
        <f>MATCH(spotify_data[[#This Row],[album_id]],spotify_data[album_id],0)</f>
        <v>106</v>
      </c>
      <c r="Q1977" s="1" t="s">
        <v>22142</v>
      </c>
      <c r="R1977" s="2">
        <v>37402</v>
      </c>
      <c r="S1977" s="7">
        <f ca="1">+TODAY()-spotify_data[[#This Row],[Fecha lanzamiento Album]]</f>
        <v>8629</v>
      </c>
      <c r="T1977" s="7">
        <f ca="1">+spotify_data[[#This Row],[Antigüedad Album Dias]]/60</f>
        <v>143.81666666666666</v>
      </c>
      <c r="U1977" s="8">
        <f ca="1">spotify_data[[#This Row],[Antigüedad Album Meses]]/12</f>
        <v>11.984722222222222</v>
      </c>
      <c r="V1977">
        <v>20</v>
      </c>
      <c r="W1977" s="1" t="s">
        <v>20</v>
      </c>
      <c r="X1977" s="1" t="str">
        <f>+IF(spotify_data[[#This Row],[album_type]]="album","Album",IF(spotify_data[[#This Row],[album_type]]="single","Single","Compilation"))</f>
        <v>Album</v>
      </c>
      <c r="Y1977">
        <v>496</v>
      </c>
    </row>
    <row r="1978" spans="1:25" x14ac:dyDescent="0.3">
      <c r="A1978" s="1" t="s">
        <v>22205</v>
      </c>
      <c r="B1978" s="1"/>
      <c r="C1978" s="1" t="s">
        <v>22206</v>
      </c>
      <c r="D1978">
        <v>2</v>
      </c>
      <c r="E1978">
        <v>72</v>
      </c>
      <c r="F1978" s="10">
        <f>spotify_data[[#This Row],[track_popularity]]/100</f>
        <v>0.72</v>
      </c>
      <c r="G1978" s="9" t="b">
        <v>0</v>
      </c>
      <c r="H1978" s="1">
        <f>+IF(spotify_data[[#This Row],[explicit]]=FALSE,0,1)</f>
        <v>0</v>
      </c>
      <c r="I1978" s="1" t="s">
        <v>22207</v>
      </c>
      <c r="J1978" s="7">
        <f>MATCH(spotify_data[[#This Row],[artist_name]],spotify_data[artist_name],0)</f>
        <v>1977</v>
      </c>
      <c r="K1978">
        <v>69</v>
      </c>
      <c r="L1978" s="10">
        <f>spotify_data[[#This Row],[artist_popularity]]/100</f>
        <v>0.69</v>
      </c>
      <c r="M1978">
        <v>3837190</v>
      </c>
      <c r="N1978" s="1" t="s">
        <v>22208</v>
      </c>
      <c r="O1978" s="1" t="s">
        <v>22209</v>
      </c>
      <c r="P1978" s="1">
        <f>MATCH(spotify_data[[#This Row],[album_id]],spotify_data[album_id],0)</f>
        <v>1977</v>
      </c>
      <c r="Q1978" s="1" t="s">
        <v>22210</v>
      </c>
      <c r="R1978" s="2">
        <v>37257</v>
      </c>
      <c r="S1978" s="7">
        <f ca="1">+TODAY()-spotify_data[[#This Row],[Fecha lanzamiento Album]]</f>
        <v>8774</v>
      </c>
      <c r="T1978" s="7">
        <f ca="1">+spotify_data[[#This Row],[Antigüedad Album Dias]]/60</f>
        <v>146.23333333333332</v>
      </c>
      <c r="U1978" s="8">
        <f ca="1">spotify_data[[#This Row],[Antigüedad Album Meses]]/12</f>
        <v>12.18611111111111</v>
      </c>
      <c r="V1978">
        <v>16</v>
      </c>
      <c r="W1978" s="1" t="s">
        <v>20</v>
      </c>
      <c r="X1978" s="1" t="str">
        <f>+IF(spotify_data[[#This Row],[album_type]]="album","Album",IF(spotify_data[[#This Row],[album_type]]="single","Single","Compilation"))</f>
        <v>Album</v>
      </c>
      <c r="Y1978">
        <v>464</v>
      </c>
    </row>
    <row r="1979" spans="1:25" x14ac:dyDescent="0.3">
      <c r="A1979" s="1" t="s">
        <v>22327</v>
      </c>
      <c r="B1979" s="1"/>
      <c r="C1979" s="1" t="s">
        <v>22328</v>
      </c>
      <c r="D1979">
        <v>7</v>
      </c>
      <c r="E1979">
        <v>72</v>
      </c>
      <c r="F1979" s="10">
        <f>spotify_data[[#This Row],[track_popularity]]/100</f>
        <v>0.72</v>
      </c>
      <c r="G1979" s="9" t="b">
        <v>0</v>
      </c>
      <c r="H1979" s="1">
        <f>+IF(spotify_data[[#This Row],[explicit]]=FALSE,0,1)</f>
        <v>0</v>
      </c>
      <c r="I1979" s="1" t="s">
        <v>9645</v>
      </c>
      <c r="J1979" s="7">
        <f>MATCH(spotify_data[[#This Row],[artist_name]],spotify_data[artist_name],0)</f>
        <v>635</v>
      </c>
      <c r="K1979">
        <v>74</v>
      </c>
      <c r="L1979" s="10">
        <f>spotify_data[[#This Row],[artist_popularity]]/100</f>
        <v>0.74</v>
      </c>
      <c r="M1979">
        <v>6444988</v>
      </c>
      <c r="N1979" s="1" t="s">
        <v>9646</v>
      </c>
      <c r="O1979" s="1" t="s">
        <v>22325</v>
      </c>
      <c r="P1979" s="1">
        <f>MATCH(spotify_data[[#This Row],[album_id]],spotify_data[album_id],0)</f>
        <v>1978</v>
      </c>
      <c r="Q1979" s="1" t="s">
        <v>22326</v>
      </c>
      <c r="R1979" s="2">
        <v>37102</v>
      </c>
      <c r="S1979" s="7">
        <f ca="1">+TODAY()-spotify_data[[#This Row],[Fecha lanzamiento Album]]</f>
        <v>8929</v>
      </c>
      <c r="T1979" s="7">
        <f ca="1">+spotify_data[[#This Row],[Antigüedad Album Dias]]/60</f>
        <v>148.81666666666666</v>
      </c>
      <c r="U1979" s="8">
        <f ca="1">spotify_data[[#This Row],[Antigüedad Album Meses]]/12</f>
        <v>12.401388888888889</v>
      </c>
      <c r="V1979">
        <v>11</v>
      </c>
      <c r="W1979" s="1" t="s">
        <v>20</v>
      </c>
      <c r="X1979" s="1" t="str">
        <f>+IF(spotify_data[[#This Row],[album_type]]="album","Album",IF(spotify_data[[#This Row],[album_type]]="single","Single","Compilation"))</f>
        <v>Album</v>
      </c>
      <c r="Y1979">
        <v>322</v>
      </c>
    </row>
    <row r="1980" spans="1:25" x14ac:dyDescent="0.3">
      <c r="A1980" s="1" t="s">
        <v>22479</v>
      </c>
      <c r="B1980" s="1"/>
      <c r="C1980" s="1" t="s">
        <v>22480</v>
      </c>
      <c r="D1980">
        <v>4</v>
      </c>
      <c r="E1980">
        <v>72</v>
      </c>
      <c r="F1980" s="10">
        <f>spotify_data[[#This Row],[track_popularity]]/100</f>
        <v>0.72</v>
      </c>
      <c r="G1980" s="9" t="b">
        <v>1</v>
      </c>
      <c r="H1980" s="1">
        <f>+IF(spotify_data[[#This Row],[explicit]]=FALSE,0,1)</f>
        <v>1</v>
      </c>
      <c r="I1980" s="1" t="s">
        <v>22222</v>
      </c>
      <c r="J1980" s="7">
        <f>MATCH(spotify_data[[#This Row],[artist_name]],spotify_data[artist_name],0)</f>
        <v>1484</v>
      </c>
      <c r="K1980">
        <v>69</v>
      </c>
      <c r="L1980" s="10">
        <f>spotify_data[[#This Row],[artist_popularity]]/100</f>
        <v>0.69</v>
      </c>
      <c r="M1980">
        <v>4327444</v>
      </c>
      <c r="N1980" s="1" t="s">
        <v>22223</v>
      </c>
      <c r="O1980" s="1" t="s">
        <v>22465</v>
      </c>
      <c r="P1980" s="1">
        <f>MATCH(spotify_data[[#This Row],[album_id]],spotify_data[album_id],0)</f>
        <v>1484</v>
      </c>
      <c r="Q1980" s="1" t="s">
        <v>22466</v>
      </c>
      <c r="R1980" s="2">
        <v>36892</v>
      </c>
      <c r="S1980" s="7">
        <f ca="1">+TODAY()-spotify_data[[#This Row],[Fecha lanzamiento Album]]</f>
        <v>9139</v>
      </c>
      <c r="T1980" s="7">
        <f ca="1">+spotify_data[[#This Row],[Antigüedad Album Dias]]/60</f>
        <v>152.31666666666666</v>
      </c>
      <c r="U1980" s="8">
        <f ca="1">spotify_data[[#This Row],[Antigüedad Album Meses]]/12</f>
        <v>12.693055555555555</v>
      </c>
      <c r="V1980">
        <v>13</v>
      </c>
      <c r="W1980" s="1" t="s">
        <v>20</v>
      </c>
      <c r="X1980" s="1" t="str">
        <f>+IF(spotify_data[[#This Row],[album_type]]="album","Album",IF(spotify_data[[#This Row],[album_type]]="single","Single","Compilation"))</f>
        <v>Album</v>
      </c>
      <c r="Y1980">
        <v>297</v>
      </c>
    </row>
    <row r="1981" spans="1:25" x14ac:dyDescent="0.3">
      <c r="A1981" s="1" t="s">
        <v>22528</v>
      </c>
      <c r="B1981" s="1"/>
      <c r="C1981" s="1" t="s">
        <v>22529</v>
      </c>
      <c r="D1981">
        <v>4</v>
      </c>
      <c r="E1981">
        <v>72</v>
      </c>
      <c r="F1981" s="10">
        <f>spotify_data[[#This Row],[track_popularity]]/100</f>
        <v>0.72</v>
      </c>
      <c r="G1981" s="9" t="b">
        <v>0</v>
      </c>
      <c r="H1981" s="1">
        <f>+IF(spotify_data[[#This Row],[explicit]]=FALSE,0,1)</f>
        <v>0</v>
      </c>
      <c r="I1981" s="1" t="s">
        <v>20647</v>
      </c>
      <c r="J1981" s="7">
        <f>MATCH(spotify_data[[#This Row],[artist_name]],spotify_data[artist_name],0)</f>
        <v>79</v>
      </c>
      <c r="K1981">
        <v>85</v>
      </c>
      <c r="L1981" s="10">
        <f>spotify_data[[#This Row],[artist_popularity]]/100</f>
        <v>0.85</v>
      </c>
      <c r="M1981">
        <v>13831380</v>
      </c>
      <c r="N1981" s="1" t="s">
        <v>20648</v>
      </c>
      <c r="O1981" s="1" t="s">
        <v>22522</v>
      </c>
      <c r="P1981" s="1">
        <f>MATCH(spotify_data[[#This Row],[album_id]],spotify_data[album_id],0)</f>
        <v>1486</v>
      </c>
      <c r="Q1981" s="1" t="s">
        <v>22523</v>
      </c>
      <c r="R1981" s="2">
        <v>36801</v>
      </c>
      <c r="S1981" s="7">
        <f ca="1">+TODAY()-spotify_data[[#This Row],[Fecha lanzamiento Album]]</f>
        <v>9230</v>
      </c>
      <c r="T1981" s="7">
        <f ca="1">+spotify_data[[#This Row],[Antigüedad Album Dias]]/60</f>
        <v>153.83333333333334</v>
      </c>
      <c r="U1981" s="8">
        <f ca="1">spotify_data[[#This Row],[Antigüedad Album Meses]]/12</f>
        <v>12.819444444444445</v>
      </c>
      <c r="V1981">
        <v>11</v>
      </c>
      <c r="W1981" s="1" t="s">
        <v>20</v>
      </c>
      <c r="X1981" s="1" t="str">
        <f>+IF(spotify_data[[#This Row],[album_type]]="album","Album",IF(spotify_data[[#This Row],[album_type]]="single","Single","Compilation"))</f>
        <v>Album</v>
      </c>
      <c r="Y1981">
        <v>593</v>
      </c>
    </row>
    <row r="1982" spans="1:25" x14ac:dyDescent="0.3">
      <c r="A1982" s="1" t="s">
        <v>22548</v>
      </c>
      <c r="B1982" s="1"/>
      <c r="C1982" s="1" t="s">
        <v>1686</v>
      </c>
      <c r="D1982">
        <v>4</v>
      </c>
      <c r="E1982">
        <v>72</v>
      </c>
      <c r="F1982" s="10">
        <f>spotify_data[[#This Row],[track_popularity]]/100</f>
        <v>0.72</v>
      </c>
      <c r="G1982" s="9" t="b">
        <v>0</v>
      </c>
      <c r="H1982" s="1">
        <f>+IF(spotify_data[[#This Row],[explicit]]=FALSE,0,1)</f>
        <v>0</v>
      </c>
      <c r="I1982" s="1" t="s">
        <v>22544</v>
      </c>
      <c r="J1982" s="7">
        <f>MATCH(spotify_data[[#This Row],[artist_name]],spotify_data[artist_name],0)</f>
        <v>1981</v>
      </c>
      <c r="K1982">
        <v>64</v>
      </c>
      <c r="L1982" s="10">
        <f>spotify_data[[#This Row],[artist_popularity]]/100</f>
        <v>0.64</v>
      </c>
      <c r="M1982">
        <v>1625403</v>
      </c>
      <c r="N1982" s="1" t="s">
        <v>22545</v>
      </c>
      <c r="O1982" s="1" t="s">
        <v>22546</v>
      </c>
      <c r="P1982" s="1">
        <f>MATCH(spotify_data[[#This Row],[album_id]],spotify_data[album_id],0)</f>
        <v>1981</v>
      </c>
      <c r="Q1982" s="1" t="s">
        <v>22547</v>
      </c>
      <c r="R1982" s="2">
        <v>36800</v>
      </c>
      <c r="S1982" s="7">
        <f ca="1">+TODAY()-spotify_data[[#This Row],[Fecha lanzamiento Album]]</f>
        <v>9231</v>
      </c>
      <c r="T1982" s="7">
        <f ca="1">+spotify_data[[#This Row],[Antigüedad Album Dias]]/60</f>
        <v>153.85</v>
      </c>
      <c r="U1982" s="8">
        <f ca="1">spotify_data[[#This Row],[Antigüedad Album Meses]]/12</f>
        <v>12.820833333333333</v>
      </c>
      <c r="V1982">
        <v>11</v>
      </c>
      <c r="W1982" s="1" t="s">
        <v>20</v>
      </c>
      <c r="X1982" s="1" t="str">
        <f>+IF(spotify_data[[#This Row],[album_type]]="album","Album",IF(spotify_data[[#This Row],[album_type]]="single","Single","Compilation"))</f>
        <v>Album</v>
      </c>
      <c r="Y1982">
        <v>402</v>
      </c>
    </row>
    <row r="1983" spans="1:25" x14ac:dyDescent="0.3">
      <c r="A1983" s="1" t="s">
        <v>22811</v>
      </c>
      <c r="B1983" s="1"/>
      <c r="C1983" s="1" t="s">
        <v>22812</v>
      </c>
      <c r="D1983">
        <v>2</v>
      </c>
      <c r="E1983">
        <v>72</v>
      </c>
      <c r="F1983" s="10">
        <f>spotify_data[[#This Row],[track_popularity]]/100</f>
        <v>0.72</v>
      </c>
      <c r="G1983" s="9" t="b">
        <v>1</v>
      </c>
      <c r="H1983" s="1">
        <f>+IF(spotify_data[[#This Row],[explicit]]=FALSE,0,1)</f>
        <v>1</v>
      </c>
      <c r="I1983" s="1" t="s">
        <v>3466</v>
      </c>
      <c r="J1983" s="7">
        <f>MATCH(spotify_data[[#This Row],[artist_name]],spotify_data[artist_name],0)</f>
        <v>106</v>
      </c>
      <c r="K1983">
        <v>88</v>
      </c>
      <c r="L1983" s="10">
        <f>spotify_data[[#This Row],[artist_popularity]]/100</f>
        <v>0.88</v>
      </c>
      <c r="M1983">
        <v>104539036</v>
      </c>
      <c r="N1983" s="1" t="s">
        <v>3467</v>
      </c>
      <c r="O1983" s="1" t="s">
        <v>22813</v>
      </c>
      <c r="P1983" s="1">
        <f>MATCH(spotify_data[[#This Row],[album_id]],spotify_data[album_id],0)</f>
        <v>1982</v>
      </c>
      <c r="Q1983" s="1" t="s">
        <v>22814</v>
      </c>
      <c r="R1983" s="2">
        <v>36214</v>
      </c>
      <c r="S1983" s="7">
        <f ca="1">+TODAY()-spotify_data[[#This Row],[Fecha lanzamiento Album]]</f>
        <v>9817</v>
      </c>
      <c r="T1983" s="7">
        <f ca="1">+spotify_data[[#This Row],[Antigüedad Album Dias]]/60</f>
        <v>163.61666666666667</v>
      </c>
      <c r="U1983" s="8">
        <f ca="1">spotify_data[[#This Row],[Antigüedad Album Meses]]/12</f>
        <v>13.634722222222223</v>
      </c>
      <c r="V1983">
        <v>20</v>
      </c>
      <c r="W1983" s="1" t="s">
        <v>20</v>
      </c>
      <c r="X1983" s="1" t="str">
        <f>+IF(spotify_data[[#This Row],[album_type]]="album","Album",IF(spotify_data[[#This Row],[album_type]]="single","Single","Compilation"))</f>
        <v>Album</v>
      </c>
      <c r="Y1983">
        <v>447</v>
      </c>
    </row>
    <row r="1984" spans="1:25" x14ac:dyDescent="0.3">
      <c r="A1984" s="1" t="s">
        <v>22987</v>
      </c>
      <c r="B1984" s="1"/>
      <c r="C1984" s="1" t="s">
        <v>22988</v>
      </c>
      <c r="D1984">
        <v>3</v>
      </c>
      <c r="E1984">
        <v>72</v>
      </c>
      <c r="F1984" s="10">
        <f>spotify_data[[#This Row],[track_popularity]]/100</f>
        <v>0.72</v>
      </c>
      <c r="G1984" s="9" t="b">
        <v>0</v>
      </c>
      <c r="H1984" s="1">
        <f>+IF(spotify_data[[#This Row],[explicit]]=FALSE,0,1)</f>
        <v>0</v>
      </c>
      <c r="I1984" s="1" t="s">
        <v>22989</v>
      </c>
      <c r="J1984" s="7">
        <f>MATCH(spotify_data[[#This Row],[artist_name]],spotify_data[artist_name],0)</f>
        <v>1983</v>
      </c>
      <c r="K1984">
        <v>65</v>
      </c>
      <c r="L1984" s="10">
        <f>spotify_data[[#This Row],[artist_popularity]]/100</f>
        <v>0.65</v>
      </c>
      <c r="M1984">
        <v>1155240</v>
      </c>
      <c r="N1984" s="1" t="s">
        <v>23</v>
      </c>
      <c r="O1984" s="1" t="s">
        <v>22990</v>
      </c>
      <c r="P1984" s="1">
        <f>MATCH(spotify_data[[#This Row],[album_id]],spotify_data[album_id],0)</f>
        <v>1983</v>
      </c>
      <c r="Q1984" s="1" t="s">
        <v>22991</v>
      </c>
      <c r="R1984" s="2">
        <v>35706</v>
      </c>
      <c r="S1984" s="7">
        <f ca="1">+TODAY()-spotify_data[[#This Row],[Fecha lanzamiento Album]]</f>
        <v>10325</v>
      </c>
      <c r="T1984" s="7">
        <f ca="1">+spotify_data[[#This Row],[Antigüedad Album Dias]]/60</f>
        <v>172.08333333333334</v>
      </c>
      <c r="U1984" s="8">
        <f ca="1">spotify_data[[#This Row],[Antigüedad Album Meses]]/12</f>
        <v>14.340277777777779</v>
      </c>
      <c r="V1984">
        <v>16</v>
      </c>
      <c r="W1984" s="1" t="s">
        <v>20</v>
      </c>
      <c r="X1984" s="1" t="str">
        <f>+IF(spotify_data[[#This Row],[album_type]]="album","Album",IF(spotify_data[[#This Row],[album_type]]="single","Single","Compilation"))</f>
        <v>Album</v>
      </c>
      <c r="Y1984">
        <v>379</v>
      </c>
    </row>
    <row r="1985" spans="1:25" x14ac:dyDescent="0.3">
      <c r="A1985" s="1" t="s">
        <v>23036</v>
      </c>
      <c r="B1985" s="1"/>
      <c r="C1985" s="1" t="s">
        <v>23037</v>
      </c>
      <c r="D1985">
        <v>2</v>
      </c>
      <c r="E1985">
        <v>72</v>
      </c>
      <c r="F1985" s="10">
        <f>spotify_data[[#This Row],[track_popularity]]/100</f>
        <v>0.72</v>
      </c>
      <c r="G1985" s="9" t="b">
        <v>0</v>
      </c>
      <c r="H1985" s="1">
        <f>+IF(spotify_data[[#This Row],[explicit]]=FALSE,0,1)</f>
        <v>0</v>
      </c>
      <c r="I1985" s="1" t="s">
        <v>20647</v>
      </c>
      <c r="J1985" s="7">
        <f>MATCH(spotify_data[[#This Row],[artist_name]],spotify_data[artist_name],0)</f>
        <v>79</v>
      </c>
      <c r="K1985">
        <v>85</v>
      </c>
      <c r="L1985" s="10">
        <f>spotify_data[[#This Row],[artist_popularity]]/100</f>
        <v>0.85</v>
      </c>
      <c r="M1985">
        <v>13822540</v>
      </c>
      <c r="N1985" s="1" t="s">
        <v>20648</v>
      </c>
      <c r="O1985" s="1" t="s">
        <v>23019</v>
      </c>
      <c r="P1985" s="1">
        <f>MATCH(spotify_data[[#This Row],[album_id]],spotify_data[album_id],0)</f>
        <v>79</v>
      </c>
      <c r="Q1985" s="1" t="s">
        <v>23020</v>
      </c>
      <c r="R1985" s="2">
        <v>35578</v>
      </c>
      <c r="S1985" s="7">
        <f ca="1">+TODAY()-spotify_data[[#This Row],[Fecha lanzamiento Album]]</f>
        <v>10453</v>
      </c>
      <c r="T1985" s="7">
        <f ca="1">+spotify_data[[#This Row],[Antigüedad Album Dias]]/60</f>
        <v>174.21666666666667</v>
      </c>
      <c r="U1985" s="8">
        <f ca="1">spotify_data[[#This Row],[Antigüedad Album Meses]]/12</f>
        <v>14.518055555555556</v>
      </c>
      <c r="V1985">
        <v>12</v>
      </c>
      <c r="W1985" s="1" t="s">
        <v>20</v>
      </c>
      <c r="X1985" s="1" t="str">
        <f>+IF(spotify_data[[#This Row],[album_type]]="album","Album",IF(spotify_data[[#This Row],[album_type]]="single","Single","Compilation"))</f>
        <v>Album</v>
      </c>
      <c r="Y1985">
        <v>645</v>
      </c>
    </row>
    <row r="1986" spans="1:25" x14ac:dyDescent="0.3">
      <c r="A1986" s="1" t="s">
        <v>23161</v>
      </c>
      <c r="B1986" s="1"/>
      <c r="C1986" s="1" t="s">
        <v>18557</v>
      </c>
      <c r="D1986">
        <v>3</v>
      </c>
      <c r="E1986">
        <v>72</v>
      </c>
      <c r="F1986" s="10">
        <f>spotify_data[[#This Row],[track_popularity]]/100</f>
        <v>0.72</v>
      </c>
      <c r="G1986" s="9" t="b">
        <v>1</v>
      </c>
      <c r="H1986" s="1">
        <f>+IF(spotify_data[[#This Row],[explicit]]=FALSE,0,1)</f>
        <v>1</v>
      </c>
      <c r="I1986" s="1" t="s">
        <v>23158</v>
      </c>
      <c r="J1986" s="7">
        <f>MATCH(spotify_data[[#This Row],[artist_name]],spotify_data[artist_name],0)</f>
        <v>1985</v>
      </c>
      <c r="K1986">
        <v>65</v>
      </c>
      <c r="L1986" s="10">
        <f>spotify_data[[#This Row],[artist_popularity]]/100</f>
        <v>0.65</v>
      </c>
      <c r="M1986">
        <v>1660600</v>
      </c>
      <c r="N1986" s="1" t="s">
        <v>14027</v>
      </c>
      <c r="O1986" s="1" t="s">
        <v>23159</v>
      </c>
      <c r="P1986" s="1">
        <f>MATCH(spotify_data[[#This Row],[album_id]],spotify_data[album_id],0)</f>
        <v>1985</v>
      </c>
      <c r="Q1986" s="1" t="s">
        <v>23160</v>
      </c>
      <c r="R1986" s="2">
        <v>35108</v>
      </c>
      <c r="S1986" s="7">
        <f ca="1">+TODAY()-spotify_data[[#This Row],[Fecha lanzamiento Album]]</f>
        <v>10923</v>
      </c>
      <c r="T1986" s="7">
        <f ca="1">+spotify_data[[#This Row],[Antigüedad Album Dias]]/60</f>
        <v>182.05</v>
      </c>
      <c r="U1986" s="8">
        <f ca="1">spotify_data[[#This Row],[Antigüedad Album Meses]]/12</f>
        <v>15.170833333333334</v>
      </c>
      <c r="V1986">
        <v>17</v>
      </c>
      <c r="W1986" s="1" t="s">
        <v>20</v>
      </c>
      <c r="X1986" s="1" t="str">
        <f>+IF(spotify_data[[#This Row],[album_type]]="album","Album",IF(spotify_data[[#This Row],[album_type]]="single","Single","Compilation"))</f>
        <v>Album</v>
      </c>
      <c r="Y1986">
        <v>378</v>
      </c>
    </row>
    <row r="1987" spans="1:25" x14ac:dyDescent="0.3">
      <c r="A1987" s="1" t="s">
        <v>23162</v>
      </c>
      <c r="B1987" s="1"/>
      <c r="C1987" s="1" t="s">
        <v>23163</v>
      </c>
      <c r="D1987">
        <v>10</v>
      </c>
      <c r="E1987">
        <v>72</v>
      </c>
      <c r="F1987" s="10">
        <f>spotify_data[[#This Row],[track_popularity]]/100</f>
        <v>0.72</v>
      </c>
      <c r="G1987" s="9" t="b">
        <v>0</v>
      </c>
      <c r="H1987" s="1">
        <f>+IF(spotify_data[[#This Row],[explicit]]=FALSE,0,1)</f>
        <v>0</v>
      </c>
      <c r="I1987" s="1" t="s">
        <v>23164</v>
      </c>
      <c r="J1987" s="7">
        <f>MATCH(spotify_data[[#This Row],[artist_name]],spotify_data[artist_name],0)</f>
        <v>1986</v>
      </c>
      <c r="K1987">
        <v>58</v>
      </c>
      <c r="L1987" s="10">
        <f>spotify_data[[#This Row],[artist_popularity]]/100</f>
        <v>0.57999999999999996</v>
      </c>
      <c r="M1987">
        <v>550968</v>
      </c>
      <c r="N1987" s="1" t="s">
        <v>10214</v>
      </c>
      <c r="O1987" s="1" t="s">
        <v>23165</v>
      </c>
      <c r="P1987" s="1">
        <f>MATCH(spotify_data[[#This Row],[album_id]],spotify_data[album_id],0)</f>
        <v>1986</v>
      </c>
      <c r="Q1987" s="1" t="s">
        <v>23166</v>
      </c>
      <c r="R1987" s="2">
        <v>35065</v>
      </c>
      <c r="S1987" s="7">
        <f ca="1">+TODAY()-spotify_data[[#This Row],[Fecha lanzamiento Album]]</f>
        <v>10966</v>
      </c>
      <c r="T1987" s="7">
        <f ca="1">+spotify_data[[#This Row],[Antigüedad Album Dias]]/60</f>
        <v>182.76666666666668</v>
      </c>
      <c r="U1987" s="8">
        <f ca="1">spotify_data[[#This Row],[Antigüedad Album Meses]]/12</f>
        <v>15.230555555555556</v>
      </c>
      <c r="V1987">
        <v>15</v>
      </c>
      <c r="W1987" s="1" t="s">
        <v>20</v>
      </c>
      <c r="X1987" s="1" t="str">
        <f>+IF(spotify_data[[#This Row],[album_type]]="album","Album",IF(spotify_data[[#This Row],[album_type]]="single","Single","Compilation"))</f>
        <v>Album</v>
      </c>
      <c r="Y1987">
        <v>34</v>
      </c>
    </row>
    <row r="1988" spans="1:25" x14ac:dyDescent="0.3">
      <c r="A1988" s="1" t="s">
        <v>23192</v>
      </c>
      <c r="B1988" s="1"/>
      <c r="C1988" s="1" t="s">
        <v>23193</v>
      </c>
      <c r="D1988">
        <v>17</v>
      </c>
      <c r="E1988">
        <v>72</v>
      </c>
      <c r="F1988" s="10">
        <f>spotify_data[[#This Row],[track_popularity]]/100</f>
        <v>0.72</v>
      </c>
      <c r="G1988" s="9" t="b">
        <v>0</v>
      </c>
      <c r="H1988" s="1">
        <f>+IF(spotify_data[[#This Row],[explicit]]=FALSE,0,1)</f>
        <v>0</v>
      </c>
      <c r="I1988" s="1" t="s">
        <v>10219</v>
      </c>
      <c r="J1988" s="7">
        <f>MATCH(spotify_data[[#This Row],[artist_name]],spotify_data[artist_name],0)</f>
        <v>1987</v>
      </c>
      <c r="K1988">
        <v>72</v>
      </c>
      <c r="L1988" s="10">
        <f>spotify_data[[#This Row],[artist_popularity]]/100</f>
        <v>0.72</v>
      </c>
      <c r="M1988">
        <v>5161216</v>
      </c>
      <c r="N1988" s="1" t="s">
        <v>10220</v>
      </c>
      <c r="O1988" s="1" t="s">
        <v>23194</v>
      </c>
      <c r="P1988" s="1">
        <f>MATCH(spotify_data[[#This Row],[album_id]],spotify_data[album_id],0)</f>
        <v>1987</v>
      </c>
      <c r="Q1988" s="1" t="s">
        <v>23195</v>
      </c>
      <c r="R1988" s="2">
        <v>34954</v>
      </c>
      <c r="S1988" s="7">
        <f ca="1">+TODAY()-spotify_data[[#This Row],[Fecha lanzamiento Album]]</f>
        <v>11077</v>
      </c>
      <c r="T1988" s="7">
        <f ca="1">+spotify_data[[#This Row],[Antigüedad Album Dias]]/60</f>
        <v>184.61666666666667</v>
      </c>
      <c r="U1988" s="8">
        <f ca="1">spotify_data[[#This Row],[Antigüedad Album Meses]]/12</f>
        <v>15.384722222222223</v>
      </c>
      <c r="V1988">
        <v>72</v>
      </c>
      <c r="W1988" s="1" t="s">
        <v>20</v>
      </c>
      <c r="X1988" s="1" t="str">
        <f>+IF(spotify_data[[#This Row],[album_type]]="album","Album",IF(spotify_data[[#This Row],[album_type]]="single","Single","Compilation"))</f>
        <v>Album</v>
      </c>
      <c r="Y1988">
        <v>334</v>
      </c>
    </row>
    <row r="1989" spans="1:25" x14ac:dyDescent="0.3">
      <c r="A1989" s="1" t="s">
        <v>23222</v>
      </c>
      <c r="B1989" s="1"/>
      <c r="C1989" s="1" t="s">
        <v>23223</v>
      </c>
      <c r="D1989">
        <v>3</v>
      </c>
      <c r="E1989">
        <v>72</v>
      </c>
      <c r="F1989" s="10">
        <f>spotify_data[[#This Row],[track_popularity]]/100</f>
        <v>0.72</v>
      </c>
      <c r="G1989" s="9" t="b">
        <v>1</v>
      </c>
      <c r="H1989" s="1">
        <f>+IF(spotify_data[[#This Row],[explicit]]=FALSE,0,1)</f>
        <v>1</v>
      </c>
      <c r="I1989" s="1" t="s">
        <v>23079</v>
      </c>
      <c r="J1989" s="7">
        <f>MATCH(spotify_data[[#This Row],[artist_name]],spotify_data[artist_name],0)</f>
        <v>1154</v>
      </c>
      <c r="K1989">
        <v>69</v>
      </c>
      <c r="L1989" s="10">
        <f>spotify_data[[#This Row],[artist_popularity]]/100</f>
        <v>0.69</v>
      </c>
      <c r="M1989">
        <v>2415439</v>
      </c>
      <c r="N1989" s="1" t="s">
        <v>23080</v>
      </c>
      <c r="O1989" s="1" t="s">
        <v>23220</v>
      </c>
      <c r="P1989" s="1">
        <f>MATCH(spotify_data[[#This Row],[album_id]],spotify_data[album_id],0)</f>
        <v>1154</v>
      </c>
      <c r="Q1989" s="1" t="s">
        <v>23221</v>
      </c>
      <c r="R1989" s="2">
        <v>34814</v>
      </c>
      <c r="S1989" s="7">
        <f ca="1">+TODAY()-spotify_data[[#This Row],[Fecha lanzamiento Album]]</f>
        <v>11217</v>
      </c>
      <c r="T1989" s="7">
        <f ca="1">+spotify_data[[#This Row],[Antigüedad Album Dias]]/60</f>
        <v>186.95</v>
      </c>
      <c r="U1989" s="8">
        <f ca="1">spotify_data[[#This Row],[Antigüedad Album Meses]]/12</f>
        <v>15.579166666666666</v>
      </c>
      <c r="V1989">
        <v>16</v>
      </c>
      <c r="W1989" s="1" t="s">
        <v>20</v>
      </c>
      <c r="X1989" s="1" t="str">
        <f>+IF(spotify_data[[#This Row],[album_type]]="album","Album",IF(spotify_data[[#This Row],[album_type]]="single","Single","Compilation"))</f>
        <v>Album</v>
      </c>
      <c r="Y1989">
        <v>374</v>
      </c>
    </row>
    <row r="1990" spans="1:25" x14ac:dyDescent="0.3">
      <c r="A1990" s="1" t="s">
        <v>23406</v>
      </c>
      <c r="B1990" s="1"/>
      <c r="C1990" s="1" t="s">
        <v>23407</v>
      </c>
      <c r="D1990">
        <v>3</v>
      </c>
      <c r="E1990">
        <v>72</v>
      </c>
      <c r="F1990" s="10">
        <f>spotify_data[[#This Row],[track_popularity]]/100</f>
        <v>0.72</v>
      </c>
      <c r="G1990" s="9" t="b">
        <v>1</v>
      </c>
      <c r="H1990" s="1">
        <f>+IF(spotify_data[[#This Row],[explicit]]=FALSE,0,1)</f>
        <v>1</v>
      </c>
      <c r="I1990" s="1" t="s">
        <v>18724</v>
      </c>
      <c r="J1990" s="7">
        <f>MATCH(spotify_data[[#This Row],[artist_name]],spotify_data[artist_name],0)</f>
        <v>1620</v>
      </c>
      <c r="K1990">
        <v>80</v>
      </c>
      <c r="L1990" s="10">
        <f>spotify_data[[#This Row],[artist_popularity]]/100</f>
        <v>0.8</v>
      </c>
      <c r="M1990">
        <v>15695279</v>
      </c>
      <c r="N1990" s="1" t="s">
        <v>18725</v>
      </c>
      <c r="O1990" s="1" t="s">
        <v>23404</v>
      </c>
      <c r="P1990" s="1">
        <f>MATCH(spotify_data[[#This Row],[album_id]],spotify_data[album_id],0)</f>
        <v>1989</v>
      </c>
      <c r="Q1990" s="1" t="s">
        <v>23405</v>
      </c>
      <c r="R1990" s="2">
        <v>34296</v>
      </c>
      <c r="S1990" s="7">
        <f ca="1">+TODAY()-spotify_data[[#This Row],[Fecha lanzamiento Album]]</f>
        <v>11735</v>
      </c>
      <c r="T1990" s="7">
        <f ca="1">+spotify_data[[#This Row],[Antigüedad Album Dias]]/60</f>
        <v>195.58333333333334</v>
      </c>
      <c r="U1990" s="8">
        <f ca="1">spotify_data[[#This Row],[Antigüedad Album Meses]]/12</f>
        <v>16.298611111111111</v>
      </c>
      <c r="V1990">
        <v>13</v>
      </c>
      <c r="W1990" s="1" t="s">
        <v>20</v>
      </c>
      <c r="X1990" s="1" t="str">
        <f>+IF(spotify_data[[#This Row],[album_type]]="album","Album",IF(spotify_data[[#This Row],[album_type]]="single","Single","Compilation"))</f>
        <v>Album</v>
      </c>
      <c r="Y1990">
        <v>353</v>
      </c>
    </row>
    <row r="1991" spans="1:25" x14ac:dyDescent="0.3">
      <c r="A1991" s="1" t="s">
        <v>23447</v>
      </c>
      <c r="B1991" s="1"/>
      <c r="C1991" s="1" t="s">
        <v>23448</v>
      </c>
      <c r="D1991">
        <v>3</v>
      </c>
      <c r="E1991">
        <v>72</v>
      </c>
      <c r="F1991" s="10">
        <f>spotify_data[[#This Row],[track_popularity]]/100</f>
        <v>0.72</v>
      </c>
      <c r="G1991" s="9" t="b">
        <v>1</v>
      </c>
      <c r="H1991" s="1">
        <f>+IF(spotify_data[[#This Row],[explicit]]=FALSE,0,1)</f>
        <v>1</v>
      </c>
      <c r="I1991" s="1" t="s">
        <v>23449</v>
      </c>
      <c r="J1991" s="7">
        <f>MATCH(spotify_data[[#This Row],[artist_name]],spotify_data[artist_name],0)</f>
        <v>1990</v>
      </c>
      <c r="K1991">
        <v>65</v>
      </c>
      <c r="L1991" s="10">
        <f>spotify_data[[#This Row],[artist_popularity]]/100</f>
        <v>0.65</v>
      </c>
      <c r="M1991">
        <v>2379861</v>
      </c>
      <c r="N1991" s="1" t="s">
        <v>23450</v>
      </c>
      <c r="O1991" s="1" t="s">
        <v>23451</v>
      </c>
      <c r="P1991" s="1">
        <f>MATCH(spotify_data[[#This Row],[album_id]],spotify_data[album_id],0)</f>
        <v>1990</v>
      </c>
      <c r="Q1991" s="1" t="s">
        <v>23452</v>
      </c>
      <c r="R1991" s="2">
        <v>34170</v>
      </c>
      <c r="S1991" s="7">
        <f ca="1">+TODAY()-spotify_data[[#This Row],[Fecha lanzamiento Album]]</f>
        <v>11861</v>
      </c>
      <c r="T1991" s="7">
        <f ca="1">+spotify_data[[#This Row],[Antigüedad Album Dias]]/60</f>
        <v>197.68333333333334</v>
      </c>
      <c r="U1991" s="8">
        <f ca="1">spotify_data[[#This Row],[Antigüedad Album Meses]]/12</f>
        <v>16.473611111111111</v>
      </c>
      <c r="V1991">
        <v>14</v>
      </c>
      <c r="W1991" s="1" t="s">
        <v>20</v>
      </c>
      <c r="X1991" s="1" t="str">
        <f>+IF(spotify_data[[#This Row],[album_type]]="album","Album",IF(spotify_data[[#This Row],[album_type]]="single","Single","Compilation"))</f>
        <v>Album</v>
      </c>
      <c r="Y1991">
        <v>347</v>
      </c>
    </row>
    <row r="1992" spans="1:25" x14ac:dyDescent="0.3">
      <c r="A1992" s="1" t="s">
        <v>23634</v>
      </c>
      <c r="B1992" s="1"/>
      <c r="C1992" s="1" t="s">
        <v>23635</v>
      </c>
      <c r="D1992">
        <v>12</v>
      </c>
      <c r="E1992">
        <v>72</v>
      </c>
      <c r="F1992" s="10">
        <f>spotify_data[[#This Row],[track_popularity]]/100</f>
        <v>0.72</v>
      </c>
      <c r="G1992" s="9" t="b">
        <v>0</v>
      </c>
      <c r="H1992" s="1">
        <f>+IF(spotify_data[[#This Row],[explicit]]=FALSE,0,1)</f>
        <v>0</v>
      </c>
      <c r="I1992" s="1" t="s">
        <v>7647</v>
      </c>
      <c r="J1992" s="7">
        <f>MATCH(spotify_data[[#This Row],[artist_name]],spotify_data[artist_name],0)</f>
        <v>289</v>
      </c>
      <c r="K1992">
        <v>81</v>
      </c>
      <c r="L1992" s="10">
        <f>spotify_data[[#This Row],[artist_popularity]]/100</f>
        <v>0.81</v>
      </c>
      <c r="M1992">
        <v>23391272</v>
      </c>
      <c r="N1992" s="1" t="s">
        <v>7648</v>
      </c>
      <c r="O1992" s="1" t="s">
        <v>23625</v>
      </c>
      <c r="P1992" s="1">
        <f>MATCH(spotify_data[[#This Row],[album_id]],spotify_data[album_id],0)</f>
        <v>289</v>
      </c>
      <c r="Q1992" s="1" t="s">
        <v>23626</v>
      </c>
      <c r="R1992" s="2">
        <v>33507</v>
      </c>
      <c r="S1992" s="7">
        <f ca="1">+TODAY()-spotify_data[[#This Row],[Fecha lanzamiento Album]]</f>
        <v>12524</v>
      </c>
      <c r="T1992" s="7">
        <f ca="1">+spotify_data[[#This Row],[Antigüedad Album Dias]]/60</f>
        <v>208.73333333333332</v>
      </c>
      <c r="U1992" s="8">
        <f ca="1">spotify_data[[#This Row],[Antigüedad Album Meses]]/12</f>
        <v>17.394444444444442</v>
      </c>
      <c r="V1992">
        <v>13</v>
      </c>
      <c r="W1992" s="1" t="s">
        <v>20</v>
      </c>
      <c r="X1992" s="1" t="str">
        <f>+IF(spotify_data[[#This Row],[album_type]]="album","Album",IF(spotify_data[[#This Row],[album_type]]="single","Single","Compilation"))</f>
        <v>Album</v>
      </c>
      <c r="Y1992">
        <v>386</v>
      </c>
    </row>
    <row r="1993" spans="1:25" x14ac:dyDescent="0.3">
      <c r="A1993" s="1" t="s">
        <v>23912</v>
      </c>
      <c r="B1993" s="1"/>
      <c r="C1993" s="1" t="s">
        <v>23913</v>
      </c>
      <c r="D1993">
        <v>1</v>
      </c>
      <c r="E1993">
        <v>72</v>
      </c>
      <c r="F1993" s="10">
        <f>spotify_data[[#This Row],[track_popularity]]/100</f>
        <v>0.72</v>
      </c>
      <c r="G1993" s="9" t="b">
        <v>0</v>
      </c>
      <c r="H1993" s="1">
        <f>+IF(spotify_data[[#This Row],[explicit]]=FALSE,0,1)</f>
        <v>0</v>
      </c>
      <c r="I1993" s="1" t="s">
        <v>16693</v>
      </c>
      <c r="J1993" s="7">
        <f>MATCH(spotify_data[[#This Row],[artist_name]],spotify_data[artist_name],0)</f>
        <v>213</v>
      </c>
      <c r="K1993">
        <v>85</v>
      </c>
      <c r="L1993" s="10">
        <f>spotify_data[[#This Row],[artist_popularity]]/100</f>
        <v>0.85</v>
      </c>
      <c r="M1993">
        <v>37462708</v>
      </c>
      <c r="N1993" s="1" t="s">
        <v>23</v>
      </c>
      <c r="O1993" s="1" t="s">
        <v>23906</v>
      </c>
      <c r="P1993" s="1">
        <f>MATCH(spotify_data[[#This Row],[album_id]],spotify_data[album_id],0)</f>
        <v>1006</v>
      </c>
      <c r="Q1993" s="1" t="s">
        <v>23907</v>
      </c>
      <c r="R1993" s="2">
        <v>32020</v>
      </c>
      <c r="S1993" s="7">
        <f ca="1">+TODAY()-spotify_data[[#This Row],[Fecha lanzamiento Album]]</f>
        <v>14011</v>
      </c>
      <c r="T1993" s="7">
        <f ca="1">+spotify_data[[#This Row],[Antigüedad Album Dias]]/60</f>
        <v>233.51666666666668</v>
      </c>
      <c r="U1993" s="8">
        <f ca="1">spotify_data[[#This Row],[Antigüedad Album Meses]]/12</f>
        <v>19.459722222222222</v>
      </c>
      <c r="V1993">
        <v>11</v>
      </c>
      <c r="W1993" s="1" t="s">
        <v>20</v>
      </c>
      <c r="X1993" s="1" t="str">
        <f>+IF(spotify_data[[#This Row],[album_type]]="album","Album",IF(spotify_data[[#This Row],[album_type]]="single","Single","Compilation"))</f>
        <v>Album</v>
      </c>
      <c r="Y1993">
        <v>412</v>
      </c>
    </row>
    <row r="1994" spans="1:25" x14ac:dyDescent="0.3">
      <c r="A1994" s="1" t="s">
        <v>23982</v>
      </c>
      <c r="B1994" s="1"/>
      <c r="C1994" s="1" t="s">
        <v>23983</v>
      </c>
      <c r="D1994">
        <v>6</v>
      </c>
      <c r="E1994">
        <v>72</v>
      </c>
      <c r="F1994" s="10">
        <f>spotify_data[[#This Row],[track_popularity]]/100</f>
        <v>0.72</v>
      </c>
      <c r="G1994" s="9" t="b">
        <v>0</v>
      </c>
      <c r="H1994" s="1">
        <f>+IF(spotify_data[[#This Row],[explicit]]=FALSE,0,1)</f>
        <v>0</v>
      </c>
      <c r="I1994" s="1" t="s">
        <v>20164</v>
      </c>
      <c r="J1994" s="7">
        <f>MATCH(spotify_data[[#This Row],[artist_name]],spotify_data[artist_name],0)</f>
        <v>372</v>
      </c>
      <c r="K1994">
        <v>78</v>
      </c>
      <c r="L1994" s="10">
        <f>spotify_data[[#This Row],[artist_popularity]]/100</f>
        <v>0.78</v>
      </c>
      <c r="M1994">
        <v>7733966</v>
      </c>
      <c r="N1994" s="1" t="s">
        <v>20165</v>
      </c>
      <c r="O1994" s="1" t="s">
        <v>23980</v>
      </c>
      <c r="P1994" s="1">
        <f>MATCH(spotify_data[[#This Row],[album_id]],spotify_data[album_id],0)</f>
        <v>372</v>
      </c>
      <c r="Q1994" s="1" t="s">
        <v>23981</v>
      </c>
      <c r="R1994" s="2">
        <v>31579</v>
      </c>
      <c r="S1994" s="7">
        <f ca="1">+TODAY()-spotify_data[[#This Row],[Fecha lanzamiento Album]]</f>
        <v>14452</v>
      </c>
      <c r="T1994" s="7">
        <f ca="1">+spotify_data[[#This Row],[Antigüedad Album Dias]]/60</f>
        <v>240.86666666666667</v>
      </c>
      <c r="U1994" s="8">
        <f ca="1">spotify_data[[#This Row],[Antigüedad Album Meses]]/12</f>
        <v>20.072222222222223</v>
      </c>
      <c r="V1994">
        <v>10</v>
      </c>
      <c r="W1994" s="1" t="s">
        <v>20</v>
      </c>
      <c r="X1994" s="1" t="str">
        <f>+IF(spotify_data[[#This Row],[album_type]]="album","Album",IF(spotify_data[[#This Row],[album_type]]="single","Single","Compilation"))</f>
        <v>Album</v>
      </c>
      <c r="Y1994">
        <v>322</v>
      </c>
    </row>
    <row r="1995" spans="1:25" x14ac:dyDescent="0.3">
      <c r="A1995" s="1" t="s">
        <v>24122</v>
      </c>
      <c r="B1995" s="1"/>
      <c r="C1995" s="1" t="s">
        <v>10218</v>
      </c>
      <c r="D1995">
        <v>9</v>
      </c>
      <c r="E1995">
        <v>72</v>
      </c>
      <c r="F1995" s="10">
        <f>spotify_data[[#This Row],[track_popularity]]/100</f>
        <v>0.72</v>
      </c>
      <c r="G1995" s="9" t="b">
        <v>0</v>
      </c>
      <c r="H1995" s="1">
        <f>+IF(spotify_data[[#This Row],[explicit]]=FALSE,0,1)</f>
        <v>0</v>
      </c>
      <c r="I1995" s="1" t="s">
        <v>10219</v>
      </c>
      <c r="J1995" s="7">
        <f>MATCH(spotify_data[[#This Row],[artist_name]],spotify_data[artist_name],0)</f>
        <v>1987</v>
      </c>
      <c r="K1995">
        <v>72</v>
      </c>
      <c r="L1995" s="10">
        <f>spotify_data[[#This Row],[artist_popularity]]/100</f>
        <v>0.72</v>
      </c>
      <c r="M1995">
        <v>5159832</v>
      </c>
      <c r="N1995" s="1" t="s">
        <v>10220</v>
      </c>
      <c r="O1995" s="1" t="s">
        <v>24123</v>
      </c>
      <c r="P1995" s="1">
        <f>MATCH(spotify_data[[#This Row],[album_id]],spotify_data[album_id],0)</f>
        <v>1994</v>
      </c>
      <c r="Q1995" s="1" t="s">
        <v>24124</v>
      </c>
      <c r="R1995" s="2">
        <v>29952</v>
      </c>
      <c r="S1995" s="7">
        <f ca="1">+TODAY()-spotify_data[[#This Row],[Fecha lanzamiento Album]]</f>
        <v>16079</v>
      </c>
      <c r="T1995" s="7">
        <f ca="1">+spotify_data[[#This Row],[Antigüedad Album Dias]]/60</f>
        <v>267.98333333333335</v>
      </c>
      <c r="U1995" s="8">
        <f ca="1">spotify_data[[#This Row],[Antigüedad Album Meses]]/12</f>
        <v>22.331944444444446</v>
      </c>
      <c r="V1995">
        <v>10</v>
      </c>
      <c r="W1995" s="1" t="s">
        <v>20</v>
      </c>
      <c r="X1995" s="1" t="str">
        <f>+IF(spotify_data[[#This Row],[album_type]]="album","Album",IF(spotify_data[[#This Row],[album_type]]="single","Single","Compilation"))</f>
        <v>Album</v>
      </c>
      <c r="Y1995">
        <v>289</v>
      </c>
    </row>
    <row r="1996" spans="1:25" x14ac:dyDescent="0.3">
      <c r="A1996" s="1" t="s">
        <v>24231</v>
      </c>
      <c r="B1996" s="1"/>
      <c r="C1996" s="1" t="s">
        <v>24232</v>
      </c>
      <c r="D1996">
        <v>2</v>
      </c>
      <c r="E1996">
        <v>72</v>
      </c>
      <c r="F1996" s="10">
        <f>spotify_data[[#This Row],[track_popularity]]/100</f>
        <v>0.72</v>
      </c>
      <c r="G1996" s="9" t="b">
        <v>0</v>
      </c>
      <c r="H1996" s="1">
        <f>+IF(spotify_data[[#This Row],[explicit]]=FALSE,0,1)</f>
        <v>0</v>
      </c>
      <c r="I1996" s="1" t="s">
        <v>24233</v>
      </c>
      <c r="J1996" s="7">
        <f>MATCH(spotify_data[[#This Row],[artist_name]],spotify_data[artist_name],0)</f>
        <v>1995</v>
      </c>
      <c r="K1996">
        <v>62</v>
      </c>
      <c r="L1996" s="10">
        <f>spotify_data[[#This Row],[artist_popularity]]/100</f>
        <v>0.62</v>
      </c>
      <c r="M1996">
        <v>453708</v>
      </c>
      <c r="N1996" s="1" t="s">
        <v>23882</v>
      </c>
      <c r="O1996" s="1" t="s">
        <v>24234</v>
      </c>
      <c r="P1996" s="1">
        <f>MATCH(spotify_data[[#This Row],[album_id]],spotify_data[album_id],0)</f>
        <v>1995</v>
      </c>
      <c r="Q1996" s="1" t="s">
        <v>24235</v>
      </c>
      <c r="R1996" s="2">
        <v>28671</v>
      </c>
      <c r="S1996" s="7">
        <f ca="1">+TODAY()-spotify_data[[#This Row],[Fecha lanzamiento Album]]</f>
        <v>17360</v>
      </c>
      <c r="T1996" s="7">
        <f ca="1">+spotify_data[[#This Row],[Antigüedad Album Dias]]/60</f>
        <v>289.33333333333331</v>
      </c>
      <c r="U1996" s="8">
        <f ca="1">spotify_data[[#This Row],[Antigüedad Album Meses]]/12</f>
        <v>24.111111111111111</v>
      </c>
      <c r="V1996">
        <v>10</v>
      </c>
      <c r="W1996" s="1" t="s">
        <v>20</v>
      </c>
      <c r="X1996" s="1" t="str">
        <f>+IF(spotify_data[[#This Row],[album_type]]="album","Album",IF(spotify_data[[#This Row],[album_type]]="single","Single","Compilation"))</f>
        <v>Album</v>
      </c>
      <c r="Y1996">
        <v>609</v>
      </c>
    </row>
    <row r="1997" spans="1:25" x14ac:dyDescent="0.3">
      <c r="A1997" s="1" t="s">
        <v>24253</v>
      </c>
      <c r="B1997" s="1"/>
      <c r="C1997" s="1" t="s">
        <v>24254</v>
      </c>
      <c r="D1997">
        <v>4</v>
      </c>
      <c r="E1997">
        <v>72</v>
      </c>
      <c r="F1997" s="10">
        <f>spotify_data[[#This Row],[track_popularity]]/100</f>
        <v>0.72</v>
      </c>
      <c r="G1997" s="9" t="b">
        <v>0</v>
      </c>
      <c r="H1997" s="1">
        <f>+IF(spotify_data[[#This Row],[explicit]]=FALSE,0,1)</f>
        <v>0</v>
      </c>
      <c r="I1997" s="1" t="s">
        <v>24255</v>
      </c>
      <c r="J1997" s="7">
        <f>MATCH(spotify_data[[#This Row],[artist_name]],spotify_data[artist_name],0)</f>
        <v>1996</v>
      </c>
      <c r="K1997">
        <v>64</v>
      </c>
      <c r="L1997" s="10">
        <f>spotify_data[[#This Row],[artist_popularity]]/100</f>
        <v>0.64</v>
      </c>
      <c r="M1997">
        <v>1785619</v>
      </c>
      <c r="N1997" s="1" t="s">
        <v>24256</v>
      </c>
      <c r="O1997" s="1" t="s">
        <v>24257</v>
      </c>
      <c r="P1997" s="1">
        <f>MATCH(spotify_data[[#This Row],[album_id]],spotify_data[album_id],0)</f>
        <v>1996</v>
      </c>
      <c r="Q1997" s="1" t="s">
        <v>13456</v>
      </c>
      <c r="R1997" s="2">
        <v>28366</v>
      </c>
      <c r="S1997" s="7">
        <f ca="1">+TODAY()-spotify_data[[#This Row],[Fecha lanzamiento Album]]</f>
        <v>17665</v>
      </c>
      <c r="T1997" s="7">
        <f ca="1">+spotify_data[[#This Row],[Antigüedad Album Dias]]/60</f>
        <v>294.41666666666669</v>
      </c>
      <c r="U1997" s="8">
        <f ca="1">spotify_data[[#This Row],[Antigüedad Album Meses]]/12</f>
        <v>24.534722222222225</v>
      </c>
      <c r="V1997">
        <v>9</v>
      </c>
      <c r="W1997" s="1" t="s">
        <v>20</v>
      </c>
      <c r="X1997" s="1" t="str">
        <f>+IF(spotify_data[[#This Row],[album_type]]="album","Album",IF(spotify_data[[#This Row],[album_type]]="single","Single","Compilation"))</f>
        <v>Album</v>
      </c>
      <c r="Y1997">
        <v>472</v>
      </c>
    </row>
    <row r="1998" spans="1:25" x14ac:dyDescent="0.3">
      <c r="A1998" s="1" t="s">
        <v>24343</v>
      </c>
      <c r="B1998" s="1"/>
      <c r="C1998" s="1" t="s">
        <v>24344</v>
      </c>
      <c r="D1998">
        <v>1</v>
      </c>
      <c r="E1998">
        <v>72</v>
      </c>
      <c r="F1998" s="10">
        <f>spotify_data[[#This Row],[track_popularity]]/100</f>
        <v>0.72</v>
      </c>
      <c r="G1998" s="9" t="b">
        <v>0</v>
      </c>
      <c r="H1998" s="1">
        <f>+IF(spotify_data[[#This Row],[explicit]]=FALSE,0,1)</f>
        <v>0</v>
      </c>
      <c r="I1998" s="1" t="s">
        <v>20024</v>
      </c>
      <c r="J1998" s="7">
        <f>MATCH(spotify_data[[#This Row],[artist_name]],spotify_data[artist_name],0)</f>
        <v>1493</v>
      </c>
      <c r="K1998">
        <v>70</v>
      </c>
      <c r="L1998" s="10">
        <f>spotify_data[[#This Row],[artist_popularity]]/100</f>
        <v>0.7</v>
      </c>
      <c r="M1998">
        <v>2969733</v>
      </c>
      <c r="N1998" s="1" t="s">
        <v>8568</v>
      </c>
      <c r="O1998" s="1" t="s">
        <v>24345</v>
      </c>
      <c r="P1998" s="1">
        <f>MATCH(spotify_data[[#This Row],[album_id]],spotify_data[album_id],0)</f>
        <v>1997</v>
      </c>
      <c r="Q1998" s="1" t="s">
        <v>24346</v>
      </c>
      <c r="R1998" s="2">
        <v>27210</v>
      </c>
      <c r="S1998" s="7">
        <f ca="1">+TODAY()-spotify_data[[#This Row],[Fecha lanzamiento Album]]</f>
        <v>18821</v>
      </c>
      <c r="T1998" s="7">
        <f ca="1">+spotify_data[[#This Row],[Antigüedad Album Dias]]/60</f>
        <v>313.68333333333334</v>
      </c>
      <c r="U1998" s="8">
        <f ca="1">spotify_data[[#This Row],[Antigüedad Album Meses]]/12</f>
        <v>26.140277777777779</v>
      </c>
      <c r="V1998">
        <v>14</v>
      </c>
      <c r="W1998" s="1" t="s">
        <v>20</v>
      </c>
      <c r="X1998" s="1" t="str">
        <f>+IF(spotify_data[[#This Row],[album_type]]="album","Album",IF(spotify_data[[#This Row],[album_type]]="single","Single","Compilation"))</f>
        <v>Album</v>
      </c>
      <c r="Y1998">
        <v>269</v>
      </c>
    </row>
    <row r="1999" spans="1:25" x14ac:dyDescent="0.3">
      <c r="A1999" s="1" t="s">
        <v>24408</v>
      </c>
      <c r="B1999" s="1"/>
      <c r="C1999" s="1" t="s">
        <v>24409</v>
      </c>
      <c r="D1999">
        <v>5</v>
      </c>
      <c r="E1999">
        <v>72</v>
      </c>
      <c r="F1999" s="10">
        <f>spotify_data[[#This Row],[track_popularity]]/100</f>
        <v>0.72</v>
      </c>
      <c r="G1999" s="9" t="b">
        <v>0</v>
      </c>
      <c r="H1999" s="1">
        <f>+IF(spotify_data[[#This Row],[explicit]]=FALSE,0,1)</f>
        <v>0</v>
      </c>
      <c r="I1999" s="1" t="s">
        <v>24410</v>
      </c>
      <c r="J1999" s="7">
        <f>MATCH(spotify_data[[#This Row],[artist_name]],spotify_data[artist_name],0)</f>
        <v>1998</v>
      </c>
      <c r="K1999">
        <v>65</v>
      </c>
      <c r="L1999" s="10">
        <f>spotify_data[[#This Row],[artist_popularity]]/100</f>
        <v>0.65</v>
      </c>
      <c r="M1999">
        <v>5986611</v>
      </c>
      <c r="N1999" s="1" t="s">
        <v>24411</v>
      </c>
      <c r="O1999" s="1" t="s">
        <v>24412</v>
      </c>
      <c r="P1999" s="1">
        <f>MATCH(spotify_data[[#This Row],[album_id]],spotify_data[album_id],0)</f>
        <v>1998</v>
      </c>
      <c r="Q1999" s="1" t="s">
        <v>24413</v>
      </c>
      <c r="R1999" s="2">
        <v>26383</v>
      </c>
      <c r="S1999" s="7">
        <f ca="1">+TODAY()-spotify_data[[#This Row],[Fecha lanzamiento Album]]</f>
        <v>19648</v>
      </c>
      <c r="T1999" s="7">
        <f ca="1">+spotify_data[[#This Row],[Antigüedad Album Dias]]/60</f>
        <v>327.46666666666664</v>
      </c>
      <c r="U1999" s="8">
        <f ca="1">spotify_data[[#This Row],[Antigüedad Album Meses]]/12</f>
        <v>27.288888888888888</v>
      </c>
      <c r="V1999">
        <v>8</v>
      </c>
      <c r="W1999" s="1" t="s">
        <v>20</v>
      </c>
      <c r="X1999" s="1" t="str">
        <f>+IF(spotify_data[[#This Row],[album_type]]="album","Album",IF(spotify_data[[#This Row],[album_type]]="single","Single","Compilation"))</f>
        <v>Album</v>
      </c>
      <c r="Y1999">
        <v>567</v>
      </c>
    </row>
    <row r="2000" spans="1:25" x14ac:dyDescent="0.3">
      <c r="A2000" s="1" t="s">
        <v>24426</v>
      </c>
      <c r="B2000" s="1"/>
      <c r="C2000" s="1" t="s">
        <v>24427</v>
      </c>
      <c r="D2000">
        <v>3</v>
      </c>
      <c r="E2000">
        <v>72</v>
      </c>
      <c r="F2000" s="10">
        <f>spotify_data[[#This Row],[track_popularity]]/100</f>
        <v>0.72</v>
      </c>
      <c r="G2000" s="9" t="b">
        <v>0</v>
      </c>
      <c r="H2000" s="1">
        <f>+IF(spotify_data[[#This Row],[explicit]]=FALSE,0,1)</f>
        <v>0</v>
      </c>
      <c r="I2000" s="1" t="s">
        <v>24428</v>
      </c>
      <c r="J2000" s="7">
        <f>MATCH(spotify_data[[#This Row],[artist_name]],spotify_data[artist_name],0)</f>
        <v>1999</v>
      </c>
      <c r="K2000">
        <v>56</v>
      </c>
      <c r="L2000" s="10">
        <f>spotify_data[[#This Row],[artist_popularity]]/100</f>
        <v>0.56000000000000005</v>
      </c>
      <c r="M2000">
        <v>626213</v>
      </c>
      <c r="N2000" s="1" t="s">
        <v>24429</v>
      </c>
      <c r="O2000" s="1" t="s">
        <v>24430</v>
      </c>
      <c r="P2000" s="1">
        <f>MATCH(spotify_data[[#This Row],[album_id]],spotify_data[album_id],0)</f>
        <v>1999</v>
      </c>
      <c r="Q2000" s="1" t="s">
        <v>24431</v>
      </c>
      <c r="R2000" s="2">
        <v>26146</v>
      </c>
      <c r="S2000" s="7">
        <f ca="1">+TODAY()-spotify_data[[#This Row],[Fecha lanzamiento Album]]</f>
        <v>19885</v>
      </c>
      <c r="T2000" s="7">
        <f ca="1">+spotify_data[[#This Row],[Antigüedad Album Dias]]/60</f>
        <v>331.41666666666669</v>
      </c>
      <c r="U2000" s="8">
        <f ca="1">spotify_data[[#This Row],[Antigüedad Album Meses]]/12</f>
        <v>27.618055555555557</v>
      </c>
      <c r="V2000">
        <v>20</v>
      </c>
      <c r="W2000" s="1" t="s">
        <v>20</v>
      </c>
      <c r="X2000" s="1" t="str">
        <f>+IF(spotify_data[[#This Row],[album_type]]="album","Album",IF(spotify_data[[#This Row],[album_type]]="single","Single","Compilation"))</f>
        <v>Album</v>
      </c>
      <c r="Y2000">
        <v>373</v>
      </c>
    </row>
    <row r="2001" spans="1:25" x14ac:dyDescent="0.3">
      <c r="A2001" s="1" t="s">
        <v>24442</v>
      </c>
      <c r="B2001" s="1"/>
      <c r="C2001" s="1" t="s">
        <v>24443</v>
      </c>
      <c r="D2001">
        <v>10</v>
      </c>
      <c r="E2001">
        <v>72</v>
      </c>
      <c r="F2001" s="10">
        <f>spotify_data[[#This Row],[track_popularity]]/100</f>
        <v>0.72</v>
      </c>
      <c r="G2001" s="9" t="b">
        <v>0</v>
      </c>
      <c r="H2001" s="1">
        <f>+IF(spotify_data[[#This Row],[explicit]]=FALSE,0,1)</f>
        <v>0</v>
      </c>
      <c r="I2001" s="1" t="s">
        <v>24444</v>
      </c>
      <c r="J2001" s="7">
        <f>MATCH(spotify_data[[#This Row],[artist_name]],spotify_data[artist_name],0)</f>
        <v>2000</v>
      </c>
      <c r="K2001">
        <v>71</v>
      </c>
      <c r="L2001" s="10">
        <f>spotify_data[[#This Row],[artist_popularity]]/100</f>
        <v>0.71</v>
      </c>
      <c r="M2001">
        <v>8852274</v>
      </c>
      <c r="N2001" s="1" t="s">
        <v>24445</v>
      </c>
      <c r="O2001" s="1" t="s">
        <v>24446</v>
      </c>
      <c r="P2001" s="1">
        <f>MATCH(spotify_data[[#This Row],[album_id]],spotify_data[album_id],0)</f>
        <v>2000</v>
      </c>
      <c r="Q2001" s="1" t="s">
        <v>24447</v>
      </c>
      <c r="R2001" s="2">
        <v>26042</v>
      </c>
      <c r="S2001" s="7">
        <f ca="1">+TODAY()-spotify_data[[#This Row],[Fecha lanzamiento Album]]</f>
        <v>19989</v>
      </c>
      <c r="T2001" s="7">
        <f ca="1">+spotify_data[[#This Row],[Antigüedad Album Dias]]/60</f>
        <v>333.15</v>
      </c>
      <c r="U2001" s="8">
        <f ca="1">spotify_data[[#This Row],[Antigüedad Album Meses]]/12</f>
        <v>27.762499999999999</v>
      </c>
      <c r="V2001">
        <v>10</v>
      </c>
      <c r="W2001" s="1" t="s">
        <v>20</v>
      </c>
      <c r="X2001" s="1" t="str">
        <f>+IF(spotify_data[[#This Row],[album_type]]="album","Album",IF(spotify_data[[#This Row],[album_type]]="single","Single","Compilation"))</f>
        <v>Album</v>
      </c>
      <c r="Y2001">
        <v>724</v>
      </c>
    </row>
    <row r="2002" spans="1:25" x14ac:dyDescent="0.3">
      <c r="A2002" s="1" t="s">
        <v>24526</v>
      </c>
      <c r="B2002" s="1"/>
      <c r="C2002" s="1" t="s">
        <v>24527</v>
      </c>
      <c r="D2002">
        <v>1</v>
      </c>
      <c r="E2002">
        <v>72</v>
      </c>
      <c r="F2002" s="10">
        <f>spotify_data[[#This Row],[track_popularity]]/100</f>
        <v>0.72</v>
      </c>
      <c r="G2002" s="9" t="b">
        <v>0</v>
      </c>
      <c r="H2002" s="1">
        <f>+IF(spotify_data[[#This Row],[explicit]]=FALSE,0,1)</f>
        <v>0</v>
      </c>
      <c r="I2002" s="1" t="s">
        <v>8220</v>
      </c>
      <c r="J2002" s="7">
        <f>MATCH(spotify_data[[#This Row],[artist_name]],spotify_data[artist_name],0)</f>
        <v>483</v>
      </c>
      <c r="K2002">
        <v>77</v>
      </c>
      <c r="L2002" s="10">
        <f>spotify_data[[#This Row],[artist_popularity]]/100</f>
        <v>0.77</v>
      </c>
      <c r="M2002">
        <v>15714574</v>
      </c>
      <c r="N2002" s="1" t="s">
        <v>8221</v>
      </c>
      <c r="O2002" s="1" t="s">
        <v>24528</v>
      </c>
      <c r="P2002" s="1">
        <f>MATCH(spotify_data[[#This Row],[album_id]],spotify_data[album_id],0)</f>
        <v>2001</v>
      </c>
      <c r="Q2002" s="1" t="s">
        <v>24529</v>
      </c>
      <c r="R2002" s="2">
        <v>25178</v>
      </c>
      <c r="S2002" s="7">
        <f ca="1">+TODAY()-spotify_data[[#This Row],[Fecha lanzamiento Album]]</f>
        <v>20853</v>
      </c>
      <c r="T2002" s="7">
        <f ca="1">+spotify_data[[#This Row],[Antigüedad Album Dias]]/60</f>
        <v>347.55</v>
      </c>
      <c r="U2002" s="8">
        <f ca="1">spotify_data[[#This Row],[Antigüedad Album Meses]]/12</f>
        <v>28.962500000000002</v>
      </c>
      <c r="V2002">
        <v>10</v>
      </c>
      <c r="W2002" s="1" t="s">
        <v>20</v>
      </c>
      <c r="X2002" s="1" t="str">
        <f>+IF(spotify_data[[#This Row],[album_type]]="album","Album",IF(spotify_data[[#This Row],[album_type]]="single","Single","Compilation"))</f>
        <v>Album</v>
      </c>
      <c r="Y2002">
        <v>63</v>
      </c>
    </row>
    <row r="2003" spans="1:25" x14ac:dyDescent="0.3">
      <c r="A2003" s="1" t="s">
        <v>691</v>
      </c>
      <c r="B2003" s="1">
        <v>3546</v>
      </c>
      <c r="C2003" s="1" t="s">
        <v>692</v>
      </c>
      <c r="D2003">
        <v>3</v>
      </c>
      <c r="E2003">
        <v>71</v>
      </c>
      <c r="F2003" s="10">
        <f>spotify_data[[#This Row],[track_popularity]]/100</f>
        <v>0.71</v>
      </c>
      <c r="G2003" s="9" t="b">
        <v>1</v>
      </c>
      <c r="H2003" s="1">
        <f>+IF(spotify_data[[#This Row],[explicit]]=FALSE,0,1)</f>
        <v>1</v>
      </c>
      <c r="I2003" s="1" t="s">
        <v>667</v>
      </c>
      <c r="J2003" s="7">
        <f>MATCH(spotify_data[[#This Row],[artist_name]],spotify_data[artist_name],0)</f>
        <v>760</v>
      </c>
      <c r="K2003">
        <v>81</v>
      </c>
      <c r="L2003" s="10">
        <f>spotify_data[[#This Row],[artist_popularity]]/100</f>
        <v>0.81</v>
      </c>
      <c r="M2003">
        <v>25957976</v>
      </c>
      <c r="N2003" s="1" t="s">
        <v>23</v>
      </c>
      <c r="O2003" s="1" t="s">
        <v>668</v>
      </c>
      <c r="P2003" s="1">
        <f>MATCH(spotify_data[[#This Row],[album_id]],spotify_data[album_id],0)</f>
        <v>1327</v>
      </c>
      <c r="Q2003" s="1" t="s">
        <v>669</v>
      </c>
      <c r="R2003" s="2">
        <v>45919</v>
      </c>
      <c r="S2003" s="7">
        <f ca="1">+TODAY()-spotify_data[[#This Row],[Fecha lanzamiento Album]]</f>
        <v>112</v>
      </c>
      <c r="T2003" s="7">
        <f ca="1">+spotify_data[[#This Row],[Antigüedad Album Dias]]/60</f>
        <v>1.8666666666666667</v>
      </c>
      <c r="U2003" s="8">
        <f ca="1">spotify_data[[#This Row],[Antigüedad Album Meses]]/12</f>
        <v>0.15555555555555556</v>
      </c>
      <c r="V2003">
        <v>23</v>
      </c>
      <c r="W2003" s="1" t="s">
        <v>20</v>
      </c>
      <c r="X2003" s="1" t="str">
        <f>+IF(spotify_data[[#This Row],[album_type]]="album","Album",IF(spotify_data[[#This Row],[album_type]]="single","Single","Compilation"))</f>
        <v>Album</v>
      </c>
      <c r="Y2003">
        <v>297</v>
      </c>
    </row>
    <row r="2004" spans="1:25" x14ac:dyDescent="0.3">
      <c r="A2004" s="1" t="s">
        <v>1103</v>
      </c>
      <c r="B2004" s="1">
        <v>6685</v>
      </c>
      <c r="C2004" s="1" t="s">
        <v>1104</v>
      </c>
      <c r="D2004">
        <v>10</v>
      </c>
      <c r="E2004">
        <v>71</v>
      </c>
      <c r="F2004" s="10">
        <f>spotify_data[[#This Row],[track_popularity]]/100</f>
        <v>0.71</v>
      </c>
      <c r="G2004" s="9" t="b">
        <v>0</v>
      </c>
      <c r="H2004" s="1">
        <f>+IF(spotify_data[[#This Row],[explicit]]=FALSE,0,1)</f>
        <v>0</v>
      </c>
      <c r="I2004" s="1" t="s">
        <v>1105</v>
      </c>
      <c r="J2004" s="7">
        <f>MATCH(spotify_data[[#This Row],[artist_name]],spotify_data[artist_name],0)</f>
        <v>22</v>
      </c>
      <c r="K2004">
        <v>85</v>
      </c>
      <c r="L2004" s="10">
        <f>spotify_data[[#This Row],[artist_popularity]]/100</f>
        <v>0.85</v>
      </c>
      <c r="M2004">
        <v>2789144</v>
      </c>
      <c r="N2004" s="1" t="s">
        <v>23</v>
      </c>
      <c r="O2004" s="1" t="s">
        <v>1106</v>
      </c>
      <c r="P2004" s="1">
        <f>MATCH(spotify_data[[#This Row],[album_id]],spotify_data[album_id],0)</f>
        <v>28</v>
      </c>
      <c r="Q2004" s="1" t="s">
        <v>1107</v>
      </c>
      <c r="R2004" s="2">
        <v>45891</v>
      </c>
      <c r="S2004" s="7">
        <f ca="1">+TODAY()-spotify_data[[#This Row],[Fecha lanzamiento Album]]</f>
        <v>140</v>
      </c>
      <c r="T2004" s="7">
        <f ca="1">+spotify_data[[#This Row],[Antigüedad Album Dias]]/60</f>
        <v>2.3333333333333335</v>
      </c>
      <c r="U2004" s="8">
        <f ca="1">spotify_data[[#This Row],[Antigüedad Album Meses]]/12</f>
        <v>0.19444444444444445</v>
      </c>
      <c r="V2004">
        <v>10</v>
      </c>
      <c r="W2004" s="1" t="s">
        <v>20</v>
      </c>
      <c r="X2004" s="1" t="str">
        <f>+IF(spotify_data[[#This Row],[album_type]]="album","Album",IF(spotify_data[[#This Row],[album_type]]="single","Single","Compilation"))</f>
        <v>Album</v>
      </c>
      <c r="Y2004">
        <v>474</v>
      </c>
    </row>
    <row r="2005" spans="1:25" x14ac:dyDescent="0.3">
      <c r="A2005" s="1" t="s">
        <v>1154</v>
      </c>
      <c r="B2005" s="1">
        <v>5381</v>
      </c>
      <c r="C2005" s="1" t="s">
        <v>36</v>
      </c>
      <c r="D2005">
        <v>8</v>
      </c>
      <c r="E2005">
        <v>71</v>
      </c>
      <c r="F2005" s="10">
        <f>spotify_data[[#This Row],[track_popularity]]/100</f>
        <v>0.71</v>
      </c>
      <c r="G2005" s="9" t="b">
        <v>0</v>
      </c>
      <c r="H2005" s="1">
        <f>+IF(spotify_data[[#This Row],[explicit]]=FALSE,0,1)</f>
        <v>0</v>
      </c>
      <c r="I2005" s="1" t="s">
        <v>1105</v>
      </c>
      <c r="J2005" s="7">
        <f>MATCH(spotify_data[[#This Row],[artist_name]],spotify_data[artist_name],0)</f>
        <v>22</v>
      </c>
      <c r="K2005">
        <v>85</v>
      </c>
      <c r="L2005" s="10">
        <f>spotify_data[[#This Row],[artist_popularity]]/100</f>
        <v>0.85</v>
      </c>
      <c r="M2005">
        <v>2789144</v>
      </c>
      <c r="N2005" s="1" t="s">
        <v>23</v>
      </c>
      <c r="O2005" s="1" t="s">
        <v>1106</v>
      </c>
      <c r="P2005" s="1">
        <f>MATCH(spotify_data[[#This Row],[album_id]],spotify_data[album_id],0)</f>
        <v>28</v>
      </c>
      <c r="Q2005" s="1" t="s">
        <v>1107</v>
      </c>
      <c r="R2005" s="2">
        <v>45891</v>
      </c>
      <c r="S2005" s="7">
        <f ca="1">+TODAY()-spotify_data[[#This Row],[Fecha lanzamiento Album]]</f>
        <v>140</v>
      </c>
      <c r="T2005" s="7">
        <f ca="1">+spotify_data[[#This Row],[Antigüedad Album Dias]]/60</f>
        <v>2.3333333333333335</v>
      </c>
      <c r="U2005" s="8">
        <f ca="1">spotify_data[[#This Row],[Antigüedad Album Meses]]/12</f>
        <v>0.19444444444444445</v>
      </c>
      <c r="V2005">
        <v>10</v>
      </c>
      <c r="W2005" s="1" t="s">
        <v>20</v>
      </c>
      <c r="X2005" s="1" t="str">
        <f>+IF(spotify_data[[#This Row],[album_type]]="album","Album",IF(spotify_data[[#This Row],[album_type]]="single","Single","Compilation"))</f>
        <v>Album</v>
      </c>
      <c r="Y2005">
        <v>323</v>
      </c>
    </row>
    <row r="2006" spans="1:25" x14ac:dyDescent="0.3">
      <c r="A2006" s="1" t="s">
        <v>1494</v>
      </c>
      <c r="B2006" s="1">
        <v>6571</v>
      </c>
      <c r="C2006" s="1" t="s">
        <v>1495</v>
      </c>
      <c r="D2006">
        <v>1</v>
      </c>
      <c r="E2006">
        <v>71</v>
      </c>
      <c r="F2006" s="10">
        <f>spotify_data[[#This Row],[track_popularity]]/100</f>
        <v>0.71</v>
      </c>
      <c r="G2006" s="9" t="b">
        <v>0</v>
      </c>
      <c r="H2006" s="1">
        <f>+IF(spotify_data[[#This Row],[explicit]]=FALSE,0,1)</f>
        <v>0</v>
      </c>
      <c r="I2006" s="1" t="s">
        <v>887</v>
      </c>
      <c r="J2006" s="7">
        <f>MATCH(spotify_data[[#This Row],[artist_name]],spotify_data[artist_name],0)</f>
        <v>29</v>
      </c>
      <c r="K2006">
        <v>91</v>
      </c>
      <c r="L2006" s="10">
        <f>spotify_data[[#This Row],[artist_popularity]]/100</f>
        <v>0.91</v>
      </c>
      <c r="M2006">
        <v>85050158</v>
      </c>
      <c r="N2006" s="1" t="s">
        <v>888</v>
      </c>
      <c r="O2006" s="1" t="s">
        <v>1472</v>
      </c>
      <c r="P2006" s="1">
        <f>MATCH(spotify_data[[#This Row],[album_id]],spotify_data[album_id],0)</f>
        <v>29</v>
      </c>
      <c r="Q2006" s="1" t="s">
        <v>1473</v>
      </c>
      <c r="R2006" s="2">
        <v>45849</v>
      </c>
      <c r="S2006" s="7">
        <f ca="1">+TODAY()-spotify_data[[#This Row],[Fecha lanzamiento Album]]</f>
        <v>182</v>
      </c>
      <c r="T2006" s="7">
        <f ca="1">+spotify_data[[#This Row],[Antigüedad Album Dias]]/60</f>
        <v>3.0333333333333332</v>
      </c>
      <c r="U2006" s="8">
        <f ca="1">spotify_data[[#This Row],[Antigüedad Album Meses]]/12</f>
        <v>0.25277777777777777</v>
      </c>
      <c r="V2006">
        <v>21</v>
      </c>
      <c r="W2006" s="1" t="s">
        <v>20</v>
      </c>
      <c r="X2006" s="1" t="str">
        <f>+IF(spotify_data[[#This Row],[album_type]]="album","Album",IF(spotify_data[[#This Row],[album_type]]="single","Single","Compilation"))</f>
        <v>Album</v>
      </c>
      <c r="Y2006">
        <v>412</v>
      </c>
    </row>
    <row r="2007" spans="1:25" x14ac:dyDescent="0.3">
      <c r="A2007" s="1" t="s">
        <v>1524</v>
      </c>
      <c r="B2007" s="1">
        <v>16740</v>
      </c>
      <c r="C2007" s="1" t="s">
        <v>1525</v>
      </c>
      <c r="D2007">
        <v>7</v>
      </c>
      <c r="E2007">
        <v>71</v>
      </c>
      <c r="F2007" s="10">
        <f>spotify_data[[#This Row],[track_popularity]]/100</f>
        <v>0.71</v>
      </c>
      <c r="G2007" s="9" t="b">
        <v>0</v>
      </c>
      <c r="H2007" s="1">
        <f>+IF(spotify_data[[#This Row],[explicit]]=FALSE,0,1)</f>
        <v>0</v>
      </c>
      <c r="I2007" s="1" t="s">
        <v>887</v>
      </c>
      <c r="J2007" s="7">
        <f>MATCH(spotify_data[[#This Row],[artist_name]],spotify_data[artist_name],0)</f>
        <v>29</v>
      </c>
      <c r="K2007">
        <v>91</v>
      </c>
      <c r="L2007" s="10">
        <f>spotify_data[[#This Row],[artist_popularity]]/100</f>
        <v>0.91</v>
      </c>
      <c r="M2007">
        <v>85008100</v>
      </c>
      <c r="N2007" s="1" t="s">
        <v>888</v>
      </c>
      <c r="O2007" s="1" t="s">
        <v>1472</v>
      </c>
      <c r="P2007" s="1">
        <f>MATCH(spotify_data[[#This Row],[album_id]],spotify_data[album_id],0)</f>
        <v>29</v>
      </c>
      <c r="Q2007" s="1" t="s">
        <v>1473</v>
      </c>
      <c r="R2007" s="2">
        <v>45849</v>
      </c>
      <c r="S2007" s="7">
        <f ca="1">+TODAY()-spotify_data[[#This Row],[Fecha lanzamiento Album]]</f>
        <v>182</v>
      </c>
      <c r="T2007" s="7">
        <f ca="1">+spotify_data[[#This Row],[Antigüedad Album Dias]]/60</f>
        <v>3.0333333333333332</v>
      </c>
      <c r="U2007" s="8">
        <f ca="1">spotify_data[[#This Row],[Antigüedad Album Meses]]/12</f>
        <v>0.25277777777777777</v>
      </c>
      <c r="V2007">
        <v>21</v>
      </c>
      <c r="W2007" s="1" t="s">
        <v>20</v>
      </c>
      <c r="X2007" s="1" t="str">
        <f>+IF(spotify_data[[#This Row],[album_type]]="album","Album",IF(spotify_data[[#This Row],[album_type]]="single","Single","Compilation"))</f>
        <v>Album</v>
      </c>
      <c r="Y2007">
        <v>325</v>
      </c>
    </row>
    <row r="2008" spans="1:25" x14ac:dyDescent="0.3">
      <c r="A2008" s="1" t="s">
        <v>1922</v>
      </c>
      <c r="B2008" s="1">
        <v>6323</v>
      </c>
      <c r="C2008" s="1" t="s">
        <v>1923</v>
      </c>
      <c r="D2008">
        <v>1</v>
      </c>
      <c r="E2008">
        <v>71</v>
      </c>
      <c r="F2008" s="10">
        <f>spotify_data[[#This Row],[track_popularity]]/100</f>
        <v>0.71</v>
      </c>
      <c r="G2008" s="9" t="b">
        <v>0</v>
      </c>
      <c r="H2008" s="1">
        <f>+IF(spotify_data[[#This Row],[explicit]]=FALSE,0,1)</f>
        <v>0</v>
      </c>
      <c r="I2008" s="1" t="s">
        <v>1924</v>
      </c>
      <c r="J2008" s="7">
        <f>MATCH(spotify_data[[#This Row],[artist_name]],spotify_data[artist_name],0)</f>
        <v>2007</v>
      </c>
      <c r="K2008">
        <v>61</v>
      </c>
      <c r="L2008" s="10">
        <f>spotify_data[[#This Row],[artist_popularity]]/100</f>
        <v>0.61</v>
      </c>
      <c r="M2008">
        <v>1143926</v>
      </c>
      <c r="N2008" s="1" t="s">
        <v>1925</v>
      </c>
      <c r="O2008" s="1" t="s">
        <v>1926</v>
      </c>
      <c r="P2008" s="1">
        <f>MATCH(spotify_data[[#This Row],[album_id]],spotify_data[album_id],0)</f>
        <v>2007</v>
      </c>
      <c r="Q2008" s="1" t="s">
        <v>1923</v>
      </c>
      <c r="R2008" s="2">
        <v>45792</v>
      </c>
      <c r="S2008" s="7">
        <f ca="1">+TODAY()-spotify_data[[#This Row],[Fecha lanzamiento Album]]</f>
        <v>239</v>
      </c>
      <c r="T2008" s="7">
        <f ca="1">+spotify_data[[#This Row],[Antigüedad Album Dias]]/60</f>
        <v>3.9833333333333334</v>
      </c>
      <c r="U2008" s="8">
        <f ca="1">spotify_data[[#This Row],[Antigüedad Album Meses]]/12</f>
        <v>0.33194444444444443</v>
      </c>
      <c r="V2008">
        <v>1</v>
      </c>
      <c r="W2008" s="1" t="s">
        <v>21</v>
      </c>
      <c r="X2008" s="1" t="str">
        <f>+IF(spotify_data[[#This Row],[album_type]]="album","Album",IF(spotify_data[[#This Row],[album_type]]="single","Single","Compilation"))</f>
        <v>Single</v>
      </c>
      <c r="Y2008">
        <v>392</v>
      </c>
    </row>
    <row r="2009" spans="1:25" x14ac:dyDescent="0.3">
      <c r="A2009" s="1" t="s">
        <v>2276</v>
      </c>
      <c r="B2009" s="1">
        <v>689</v>
      </c>
      <c r="C2009" s="1" t="s">
        <v>2277</v>
      </c>
      <c r="D2009">
        <v>13</v>
      </c>
      <c r="E2009">
        <v>71</v>
      </c>
      <c r="F2009" s="10">
        <f>spotify_data[[#This Row],[track_popularity]]/100</f>
        <v>0.71</v>
      </c>
      <c r="G2009" s="9" t="b">
        <v>0</v>
      </c>
      <c r="H2009" s="1">
        <f>+IF(spotify_data[[#This Row],[explicit]]=FALSE,0,1)</f>
        <v>0</v>
      </c>
      <c r="I2009" s="1" t="s">
        <v>2255</v>
      </c>
      <c r="J2009" s="7">
        <f>MATCH(spotify_data[[#This Row],[artist_name]],spotify_data[artist_name],0)</f>
        <v>86</v>
      </c>
      <c r="K2009">
        <v>81</v>
      </c>
      <c r="L2009" s="10">
        <f>spotify_data[[#This Row],[artist_popularity]]/100</f>
        <v>0.81</v>
      </c>
      <c r="M2009">
        <v>12337033</v>
      </c>
      <c r="N2009" s="1" t="s">
        <v>273</v>
      </c>
      <c r="O2009" s="1" t="s">
        <v>2256</v>
      </c>
      <c r="P2009" s="1">
        <f>MATCH(spotify_data[[#This Row],[album_id]],spotify_data[album_id],0)</f>
        <v>86</v>
      </c>
      <c r="Q2009" s="1" t="s">
        <v>2257</v>
      </c>
      <c r="R2009" s="2">
        <v>45723</v>
      </c>
      <c r="S2009" s="7">
        <f ca="1">+TODAY()-spotify_data[[#This Row],[Fecha lanzamiento Album]]</f>
        <v>308</v>
      </c>
      <c r="T2009" s="7">
        <f ca="1">+spotify_data[[#This Row],[Antigüedad Album Dias]]/60</f>
        <v>5.1333333333333337</v>
      </c>
      <c r="U2009" s="8">
        <f ca="1">spotify_data[[#This Row],[Antigüedad Album Meses]]/12</f>
        <v>0.42777777777777781</v>
      </c>
      <c r="V2009">
        <v>15</v>
      </c>
      <c r="W2009" s="1" t="s">
        <v>20</v>
      </c>
      <c r="X2009" s="1" t="str">
        <f>+IF(spotify_data[[#This Row],[album_type]]="album","Album",IF(spotify_data[[#This Row],[album_type]]="single","Single","Compilation"))</f>
        <v>Album</v>
      </c>
      <c r="Y2009">
        <v>273</v>
      </c>
    </row>
    <row r="2010" spans="1:25" x14ac:dyDescent="0.3">
      <c r="A2010" s="1" t="s">
        <v>2457</v>
      </c>
      <c r="B2010" s="1">
        <v>2810</v>
      </c>
      <c r="C2010" s="1" t="s">
        <v>2458</v>
      </c>
      <c r="D2010">
        <v>6</v>
      </c>
      <c r="E2010">
        <v>71</v>
      </c>
      <c r="F2010" s="10">
        <f>spotify_data[[#This Row],[track_popularity]]/100</f>
        <v>0.71</v>
      </c>
      <c r="G2010" s="9" t="b">
        <v>0</v>
      </c>
      <c r="H2010" s="1">
        <f>+IF(spotify_data[[#This Row],[explicit]]=FALSE,0,1)</f>
        <v>0</v>
      </c>
      <c r="I2010" s="1" t="s">
        <v>2459</v>
      </c>
      <c r="J2010" s="7">
        <f>MATCH(spotify_data[[#This Row],[artist_name]],spotify_data[artist_name],0)</f>
        <v>35</v>
      </c>
      <c r="K2010">
        <v>93</v>
      </c>
      <c r="L2010" s="10">
        <f>spotify_data[[#This Row],[artist_popularity]]/100</f>
        <v>0.93</v>
      </c>
      <c r="M2010">
        <v>112918137</v>
      </c>
      <c r="N2010" s="1" t="s">
        <v>2460</v>
      </c>
      <c r="O2010" s="1" t="s">
        <v>2461</v>
      </c>
      <c r="P2010" s="1">
        <f>MATCH(spotify_data[[#This Row],[album_id]],spotify_data[album_id],0)</f>
        <v>43</v>
      </c>
      <c r="Q2010" s="1" t="s">
        <v>2462</v>
      </c>
      <c r="R2010" s="2">
        <v>45688</v>
      </c>
      <c r="S2010" s="7">
        <f ca="1">+TODAY()-spotify_data[[#This Row],[Fecha lanzamiento Album]]</f>
        <v>343</v>
      </c>
      <c r="T2010" s="7">
        <f ca="1">+spotify_data[[#This Row],[Antigüedad Album Dias]]/60</f>
        <v>5.7166666666666668</v>
      </c>
      <c r="U2010" s="8">
        <f ca="1">spotify_data[[#This Row],[Antigüedad Album Meses]]/12</f>
        <v>0.47638888888888892</v>
      </c>
      <c r="V2010">
        <v>22</v>
      </c>
      <c r="W2010" s="1" t="s">
        <v>20</v>
      </c>
      <c r="X2010" s="1" t="str">
        <f>+IF(spotify_data[[#This Row],[album_type]]="album","Album",IF(spotify_data[[#This Row],[album_type]]="single","Single","Compilation"))</f>
        <v>Album</v>
      </c>
      <c r="Y2010">
        <v>386</v>
      </c>
    </row>
    <row r="2011" spans="1:25" x14ac:dyDescent="0.3">
      <c r="A2011" s="1" t="s">
        <v>2500</v>
      </c>
      <c r="B2011" s="1">
        <v>6634</v>
      </c>
      <c r="C2011" s="1" t="s">
        <v>2501</v>
      </c>
      <c r="D2011">
        <v>14</v>
      </c>
      <c r="E2011">
        <v>71</v>
      </c>
      <c r="F2011" s="10">
        <f>spotify_data[[#This Row],[track_popularity]]/100</f>
        <v>0.71</v>
      </c>
      <c r="G2011" s="9" t="b">
        <v>1</v>
      </c>
      <c r="H2011" s="1">
        <f>+IF(spotify_data[[#This Row],[explicit]]=FALSE,0,1)</f>
        <v>1</v>
      </c>
      <c r="I2011" s="1" t="s">
        <v>2459</v>
      </c>
      <c r="J2011" s="7">
        <f>MATCH(spotify_data[[#This Row],[artist_name]],spotify_data[artist_name],0)</f>
        <v>35</v>
      </c>
      <c r="K2011">
        <v>93</v>
      </c>
      <c r="L2011" s="10">
        <f>spotify_data[[#This Row],[artist_popularity]]/100</f>
        <v>0.93</v>
      </c>
      <c r="M2011">
        <v>112957721</v>
      </c>
      <c r="N2011" s="1" t="s">
        <v>2460</v>
      </c>
      <c r="O2011" s="1" t="s">
        <v>2461</v>
      </c>
      <c r="P2011" s="1">
        <f>MATCH(spotify_data[[#This Row],[album_id]],spotify_data[album_id],0)</f>
        <v>43</v>
      </c>
      <c r="Q2011" s="1" t="s">
        <v>2462</v>
      </c>
      <c r="R2011" s="2">
        <v>45688</v>
      </c>
      <c r="S2011" s="7">
        <f ca="1">+TODAY()-spotify_data[[#This Row],[Fecha lanzamiento Album]]</f>
        <v>343</v>
      </c>
      <c r="T2011" s="7">
        <f ca="1">+spotify_data[[#This Row],[Antigüedad Album Dias]]/60</f>
        <v>5.7166666666666668</v>
      </c>
      <c r="U2011" s="8">
        <f ca="1">spotify_data[[#This Row],[Antigüedad Album Meses]]/12</f>
        <v>0.47638888888888892</v>
      </c>
      <c r="V2011">
        <v>22</v>
      </c>
      <c r="W2011" s="1" t="s">
        <v>20</v>
      </c>
      <c r="X2011" s="1" t="str">
        <f>+IF(spotify_data[[#This Row],[album_type]]="album","Album",IF(spotify_data[[#This Row],[album_type]]="single","Single","Compilation"))</f>
        <v>Album</v>
      </c>
      <c r="Y2011">
        <v>462</v>
      </c>
    </row>
    <row r="2012" spans="1:25" x14ac:dyDescent="0.3">
      <c r="A2012" s="1" t="s">
        <v>2648</v>
      </c>
      <c r="B2012" s="1">
        <v>4025</v>
      </c>
      <c r="C2012" s="1" t="s">
        <v>2649</v>
      </c>
      <c r="D2012">
        <v>18</v>
      </c>
      <c r="E2012">
        <v>71</v>
      </c>
      <c r="F2012" s="10">
        <f>spotify_data[[#This Row],[track_popularity]]/100</f>
        <v>0.71</v>
      </c>
      <c r="G2012" s="9" t="b">
        <v>0</v>
      </c>
      <c r="H2012" s="1">
        <f>+IF(spotify_data[[#This Row],[explicit]]=FALSE,0,1)</f>
        <v>0</v>
      </c>
      <c r="I2012" s="1" t="s">
        <v>2650</v>
      </c>
      <c r="J2012" s="7">
        <f>MATCH(spotify_data[[#This Row],[artist_name]],spotify_data[artist_name],0)</f>
        <v>2011</v>
      </c>
      <c r="K2012">
        <v>56</v>
      </c>
      <c r="L2012" s="10">
        <f>spotify_data[[#This Row],[artist_popularity]]/100</f>
        <v>0.56000000000000005</v>
      </c>
      <c r="M2012">
        <v>149707</v>
      </c>
      <c r="N2012" s="1" t="s">
        <v>23</v>
      </c>
      <c r="O2012" s="1" t="s">
        <v>2651</v>
      </c>
      <c r="P2012" s="1">
        <f>MATCH(spotify_data[[#This Row],[album_id]],spotify_data[album_id],0)</f>
        <v>2011</v>
      </c>
      <c r="Q2012" s="1" t="s">
        <v>2652</v>
      </c>
      <c r="R2012" s="2">
        <v>45646</v>
      </c>
      <c r="S2012" s="7">
        <f ca="1">+TODAY()-spotify_data[[#This Row],[Fecha lanzamiento Album]]</f>
        <v>385</v>
      </c>
      <c r="T2012" s="7">
        <f ca="1">+spotify_data[[#This Row],[Antigüedad Album Dias]]/60</f>
        <v>6.416666666666667</v>
      </c>
      <c r="U2012" s="8">
        <f ca="1">spotify_data[[#This Row],[Antigüedad Album Meses]]/12</f>
        <v>0.53472222222222221</v>
      </c>
      <c r="V2012">
        <v>23</v>
      </c>
      <c r="W2012" s="1" t="s">
        <v>20</v>
      </c>
      <c r="X2012" s="1" t="str">
        <f>+IF(spotify_data[[#This Row],[album_type]]="album","Album",IF(spotify_data[[#This Row],[album_type]]="single","Single","Compilation"))</f>
        <v>Album</v>
      </c>
      <c r="Y2012">
        <v>362</v>
      </c>
    </row>
    <row r="2013" spans="1:25" x14ac:dyDescent="0.3">
      <c r="A2013" s="1" t="s">
        <v>2771</v>
      </c>
      <c r="B2013" s="1">
        <v>8292</v>
      </c>
      <c r="C2013" s="1" t="s">
        <v>2772</v>
      </c>
      <c r="D2013">
        <v>1</v>
      </c>
      <c r="E2013">
        <v>71</v>
      </c>
      <c r="F2013" s="10">
        <f>spotify_data[[#This Row],[track_popularity]]/100</f>
        <v>0.71</v>
      </c>
      <c r="G2013" s="9" t="b">
        <v>0</v>
      </c>
      <c r="H2013" s="1">
        <f>+IF(spotify_data[[#This Row],[explicit]]=FALSE,0,1)</f>
        <v>0</v>
      </c>
      <c r="I2013" s="1" t="s">
        <v>1105</v>
      </c>
      <c r="J2013" s="7">
        <f>MATCH(spotify_data[[#This Row],[artist_name]],spotify_data[artist_name],0)</f>
        <v>22</v>
      </c>
      <c r="K2013">
        <v>85</v>
      </c>
      <c r="L2013" s="10">
        <f>spotify_data[[#This Row],[artist_popularity]]/100</f>
        <v>0.85</v>
      </c>
      <c r="M2013">
        <v>2795852</v>
      </c>
      <c r="N2013" s="1" t="s">
        <v>23</v>
      </c>
      <c r="O2013" s="1" t="s">
        <v>2773</v>
      </c>
      <c r="P2013" s="1">
        <f>MATCH(spotify_data[[#This Row],[album_id]],spotify_data[album_id],0)</f>
        <v>2012</v>
      </c>
      <c r="Q2013" s="1" t="s">
        <v>2772</v>
      </c>
      <c r="R2013" s="2">
        <v>45611</v>
      </c>
      <c r="S2013" s="7">
        <f ca="1">+TODAY()-spotify_data[[#This Row],[Fecha lanzamiento Album]]</f>
        <v>420</v>
      </c>
      <c r="T2013" s="7">
        <f ca="1">+spotify_data[[#This Row],[Antigüedad Album Dias]]/60</f>
        <v>7</v>
      </c>
      <c r="U2013" s="8">
        <f ca="1">spotify_data[[#This Row],[Antigüedad Album Meses]]/12</f>
        <v>0.58333333333333337</v>
      </c>
      <c r="V2013">
        <v>1</v>
      </c>
      <c r="W2013" s="1" t="s">
        <v>21</v>
      </c>
      <c r="X2013" s="1" t="str">
        <f>+IF(spotify_data[[#This Row],[album_type]]="album","Album",IF(spotify_data[[#This Row],[album_type]]="single","Single","Compilation"))</f>
        <v>Single</v>
      </c>
      <c r="Y2013">
        <v>268</v>
      </c>
    </row>
    <row r="2014" spans="1:25" x14ac:dyDescent="0.3">
      <c r="A2014" s="1" t="s">
        <v>2965</v>
      </c>
      <c r="B2014" s="1">
        <v>3130</v>
      </c>
      <c r="C2014" s="1" t="s">
        <v>2966</v>
      </c>
      <c r="D2014">
        <v>1</v>
      </c>
      <c r="E2014">
        <v>71</v>
      </c>
      <c r="F2014" s="10">
        <f>spotify_data[[#This Row],[track_popularity]]/100</f>
        <v>0.71</v>
      </c>
      <c r="G2014" s="9" t="b">
        <v>0</v>
      </c>
      <c r="H2014" s="1">
        <f>+IF(spotify_data[[#This Row],[explicit]]=FALSE,0,1)</f>
        <v>0</v>
      </c>
      <c r="I2014" s="1" t="s">
        <v>97</v>
      </c>
      <c r="J2014" s="7">
        <f>MATCH(spotify_data[[#This Row],[artist_name]],spotify_data[artist_name],0)</f>
        <v>609</v>
      </c>
      <c r="K2014">
        <v>74</v>
      </c>
      <c r="L2014" s="10">
        <f>spotify_data[[#This Row],[artist_popularity]]/100</f>
        <v>0.74</v>
      </c>
      <c r="M2014">
        <v>1378074</v>
      </c>
      <c r="N2014" s="1" t="s">
        <v>23</v>
      </c>
      <c r="O2014" s="1" t="s">
        <v>2967</v>
      </c>
      <c r="P2014" s="1">
        <f>MATCH(spotify_data[[#This Row],[album_id]],spotify_data[album_id],0)</f>
        <v>2013</v>
      </c>
      <c r="Q2014" s="1" t="s">
        <v>2966</v>
      </c>
      <c r="R2014" s="2">
        <v>45574</v>
      </c>
      <c r="S2014" s="7">
        <f ca="1">+TODAY()-spotify_data[[#This Row],[Fecha lanzamiento Album]]</f>
        <v>457</v>
      </c>
      <c r="T2014" s="7">
        <f ca="1">+spotify_data[[#This Row],[Antigüedad Album Dias]]/60</f>
        <v>7.6166666666666663</v>
      </c>
      <c r="U2014" s="8">
        <f ca="1">spotify_data[[#This Row],[Antigüedad Album Meses]]/12</f>
        <v>0.63472222222222219</v>
      </c>
      <c r="V2014">
        <v>1</v>
      </c>
      <c r="W2014" s="1" t="s">
        <v>21</v>
      </c>
      <c r="X2014" s="1" t="str">
        <f>+IF(spotify_data[[#This Row],[album_type]]="album","Album",IF(spotify_data[[#This Row],[album_type]]="single","Single","Compilation"))</f>
        <v>Single</v>
      </c>
      <c r="Y2014">
        <v>21</v>
      </c>
    </row>
    <row r="2015" spans="1:25" x14ac:dyDescent="0.3">
      <c r="A2015" s="1" t="s">
        <v>2980</v>
      </c>
      <c r="B2015" s="1">
        <v>2916</v>
      </c>
      <c r="C2015" s="1" t="s">
        <v>2981</v>
      </c>
      <c r="D2015">
        <v>1</v>
      </c>
      <c r="E2015">
        <v>71</v>
      </c>
      <c r="F2015" s="10">
        <f>spotify_data[[#This Row],[track_popularity]]/100</f>
        <v>0.71</v>
      </c>
      <c r="G2015" s="9" t="b">
        <v>0</v>
      </c>
      <c r="H2015" s="1">
        <f>+IF(spotify_data[[#This Row],[explicit]]=FALSE,0,1)</f>
        <v>0</v>
      </c>
      <c r="I2015" s="1" t="s">
        <v>2453</v>
      </c>
      <c r="J2015" s="7">
        <f>MATCH(spotify_data[[#This Row],[artist_name]],spotify_data[artist_name],0)</f>
        <v>1510</v>
      </c>
      <c r="K2015">
        <v>75</v>
      </c>
      <c r="L2015" s="10">
        <f>spotify_data[[#This Row],[artist_popularity]]/100</f>
        <v>0.75</v>
      </c>
      <c r="M2015">
        <v>13266900</v>
      </c>
      <c r="N2015" s="1" t="s">
        <v>273</v>
      </c>
      <c r="O2015" s="1" t="s">
        <v>2982</v>
      </c>
      <c r="P2015" s="1">
        <f>MATCH(spotify_data[[#This Row],[album_id]],spotify_data[album_id],0)</f>
        <v>2014</v>
      </c>
      <c r="Q2015" s="1" t="s">
        <v>2981</v>
      </c>
      <c r="R2015" s="2">
        <v>45568</v>
      </c>
      <c r="S2015" s="7">
        <f ca="1">+TODAY()-spotify_data[[#This Row],[Fecha lanzamiento Album]]</f>
        <v>463</v>
      </c>
      <c r="T2015" s="7">
        <f ca="1">+spotify_data[[#This Row],[Antigüedad Album Dias]]/60</f>
        <v>7.7166666666666668</v>
      </c>
      <c r="U2015" s="8">
        <f ca="1">spotify_data[[#This Row],[Antigüedad Album Meses]]/12</f>
        <v>0.6430555555555556</v>
      </c>
      <c r="V2015">
        <v>1</v>
      </c>
      <c r="W2015" s="1" t="s">
        <v>21</v>
      </c>
      <c r="X2015" s="1" t="str">
        <f>+IF(spotify_data[[#This Row],[album_type]]="album","Album",IF(spotify_data[[#This Row],[album_type]]="single","Single","Compilation"))</f>
        <v>Single</v>
      </c>
      <c r="Y2015">
        <v>259</v>
      </c>
    </row>
    <row r="2016" spans="1:25" x14ac:dyDescent="0.3">
      <c r="A2016" s="1" t="s">
        <v>3144</v>
      </c>
      <c r="B2016" s="1">
        <v>6057</v>
      </c>
      <c r="C2016" s="1" t="s">
        <v>3145</v>
      </c>
      <c r="D2016">
        <v>1</v>
      </c>
      <c r="E2016">
        <v>71</v>
      </c>
      <c r="F2016" s="10">
        <f>spotify_data[[#This Row],[track_popularity]]/100</f>
        <v>0.71</v>
      </c>
      <c r="G2016" s="9" t="b">
        <v>0</v>
      </c>
      <c r="H2016" s="1">
        <f>+IF(spotify_data[[#This Row],[explicit]]=FALSE,0,1)</f>
        <v>0</v>
      </c>
      <c r="I2016" s="1" t="s">
        <v>3146</v>
      </c>
      <c r="J2016" s="7">
        <f>MATCH(spotify_data[[#This Row],[artist_name]],spotify_data[artist_name],0)</f>
        <v>2015</v>
      </c>
      <c r="K2016">
        <v>75</v>
      </c>
      <c r="L2016" s="10">
        <f>spotify_data[[#This Row],[artist_popularity]]/100</f>
        <v>0.75</v>
      </c>
      <c r="M2016">
        <v>1372158</v>
      </c>
      <c r="N2016" s="1" t="s">
        <v>395</v>
      </c>
      <c r="O2016" s="1" t="s">
        <v>3147</v>
      </c>
      <c r="P2016" s="1">
        <f>MATCH(spotify_data[[#This Row],[album_id]],spotify_data[album_id],0)</f>
        <v>2015</v>
      </c>
      <c r="Q2016" s="1" t="s">
        <v>3145</v>
      </c>
      <c r="R2016" s="2">
        <v>45541</v>
      </c>
      <c r="S2016" s="7">
        <f ca="1">+TODAY()-spotify_data[[#This Row],[Fecha lanzamiento Album]]</f>
        <v>490</v>
      </c>
      <c r="T2016" s="7">
        <f ca="1">+spotify_data[[#This Row],[Antigüedad Album Dias]]/60</f>
        <v>8.1666666666666661</v>
      </c>
      <c r="U2016" s="8">
        <f ca="1">spotify_data[[#This Row],[Antigüedad Album Meses]]/12</f>
        <v>0.68055555555555547</v>
      </c>
      <c r="V2016">
        <v>1</v>
      </c>
      <c r="W2016" s="1" t="s">
        <v>21</v>
      </c>
      <c r="X2016" s="1" t="str">
        <f>+IF(spotify_data[[#This Row],[album_type]]="album","Album",IF(spotify_data[[#This Row],[album_type]]="single","Single","Compilation"))</f>
        <v>Single</v>
      </c>
      <c r="Y2016">
        <v>364</v>
      </c>
    </row>
    <row r="2017" spans="1:25" x14ac:dyDescent="0.3">
      <c r="A2017" s="1" t="s">
        <v>3329</v>
      </c>
      <c r="B2017" s="1">
        <v>2327</v>
      </c>
      <c r="C2017" s="1" t="s">
        <v>3330</v>
      </c>
      <c r="D2017">
        <v>3</v>
      </c>
      <c r="E2017">
        <v>71</v>
      </c>
      <c r="F2017" s="10">
        <f>spotify_data[[#This Row],[track_popularity]]/100</f>
        <v>0.71</v>
      </c>
      <c r="G2017" s="9" t="b">
        <v>0</v>
      </c>
      <c r="H2017" s="1">
        <f>+IF(spotify_data[[#This Row],[explicit]]=FALSE,0,1)</f>
        <v>0</v>
      </c>
      <c r="I2017" s="1" t="s">
        <v>3331</v>
      </c>
      <c r="J2017" s="7">
        <f>MATCH(spotify_data[[#This Row],[artist_name]],spotify_data[artist_name],0)</f>
        <v>2016</v>
      </c>
      <c r="K2017">
        <v>52</v>
      </c>
      <c r="L2017" s="10">
        <f>spotify_data[[#This Row],[artist_popularity]]/100</f>
        <v>0.52</v>
      </c>
      <c r="M2017">
        <v>8928</v>
      </c>
      <c r="N2017" s="1" t="s">
        <v>23</v>
      </c>
      <c r="O2017" s="1" t="s">
        <v>3332</v>
      </c>
      <c r="P2017" s="1">
        <f>MATCH(spotify_data[[#This Row],[album_id]],spotify_data[album_id],0)</f>
        <v>2016</v>
      </c>
      <c r="Q2017" s="1" t="s">
        <v>3333</v>
      </c>
      <c r="R2017" s="2">
        <v>45513</v>
      </c>
      <c r="S2017" s="7">
        <f ca="1">+TODAY()-spotify_data[[#This Row],[Fecha lanzamiento Album]]</f>
        <v>518</v>
      </c>
      <c r="T2017" s="7">
        <f ca="1">+spotify_data[[#This Row],[Antigüedad Album Dias]]/60</f>
        <v>8.6333333333333329</v>
      </c>
      <c r="U2017" s="8">
        <f ca="1">spotify_data[[#This Row],[Antigüedad Album Meses]]/12</f>
        <v>0.71944444444444444</v>
      </c>
      <c r="V2017">
        <v>3</v>
      </c>
      <c r="W2017" s="1" t="s">
        <v>21</v>
      </c>
      <c r="X2017" s="1" t="str">
        <f>+IF(spotify_data[[#This Row],[album_type]]="album","Album",IF(spotify_data[[#This Row],[album_type]]="single","Single","Compilation"))</f>
        <v>Single</v>
      </c>
      <c r="Y2017">
        <v>254</v>
      </c>
    </row>
    <row r="2018" spans="1:25" x14ac:dyDescent="0.3">
      <c r="A2018" s="1" t="s">
        <v>3464</v>
      </c>
      <c r="B2018" s="1">
        <v>5535</v>
      </c>
      <c r="C2018" s="1" t="s">
        <v>3465</v>
      </c>
      <c r="D2018">
        <v>11</v>
      </c>
      <c r="E2018">
        <v>71</v>
      </c>
      <c r="F2018" s="10">
        <f>spotify_data[[#This Row],[track_popularity]]/100</f>
        <v>0.71</v>
      </c>
      <c r="G2018" s="9" t="b">
        <v>1</v>
      </c>
      <c r="H2018" s="1">
        <f>+IF(spotify_data[[#This Row],[explicit]]=FALSE,0,1)</f>
        <v>1</v>
      </c>
      <c r="I2018" s="1" t="s">
        <v>3466</v>
      </c>
      <c r="J2018" s="7">
        <f>MATCH(spotify_data[[#This Row],[artist_name]],spotify_data[artist_name],0)</f>
        <v>106</v>
      </c>
      <c r="K2018">
        <v>88</v>
      </c>
      <c r="L2018" s="10">
        <f>spotify_data[[#This Row],[artist_popularity]]/100</f>
        <v>0.88</v>
      </c>
      <c r="M2018">
        <v>104559284</v>
      </c>
      <c r="N2018" s="1" t="s">
        <v>3467</v>
      </c>
      <c r="O2018" s="1" t="s">
        <v>3468</v>
      </c>
      <c r="P2018" s="1">
        <f>MATCH(spotify_data[[#This Row],[album_id]],spotify_data[album_id],0)</f>
        <v>2017</v>
      </c>
      <c r="Q2018" s="1" t="s">
        <v>3469</v>
      </c>
      <c r="R2018" s="2">
        <v>45485</v>
      </c>
      <c r="S2018" s="7">
        <f ca="1">+TODAY()-spotify_data[[#This Row],[Fecha lanzamiento Album]]</f>
        <v>546</v>
      </c>
      <c r="T2018" s="7">
        <f ca="1">+spotify_data[[#This Row],[Antigüedad Album Dias]]/60</f>
        <v>9.1</v>
      </c>
      <c r="U2018" s="8">
        <f ca="1">spotify_data[[#This Row],[Antigüedad Album Meses]]/12</f>
        <v>0.7583333333333333</v>
      </c>
      <c r="V2018">
        <v>19</v>
      </c>
      <c r="W2018" s="1" t="s">
        <v>20</v>
      </c>
      <c r="X2018" s="1" t="str">
        <f>+IF(spotify_data[[#This Row],[album_type]]="album","Album",IF(spotify_data[[#This Row],[album_type]]="single","Single","Compilation"))</f>
        <v>Album</v>
      </c>
      <c r="Y2018">
        <v>378</v>
      </c>
    </row>
    <row r="2019" spans="1:25" x14ac:dyDescent="0.3">
      <c r="A2019" s="1" t="s">
        <v>3470</v>
      </c>
      <c r="B2019" s="1">
        <v>8540</v>
      </c>
      <c r="C2019" s="1" t="s">
        <v>3471</v>
      </c>
      <c r="D2019">
        <v>2</v>
      </c>
      <c r="E2019">
        <v>71</v>
      </c>
      <c r="F2019" s="10">
        <f>spotify_data[[#This Row],[track_popularity]]/100</f>
        <v>0.71</v>
      </c>
      <c r="G2019" s="9" t="b">
        <v>0</v>
      </c>
      <c r="H2019" s="1">
        <f>+IF(spotify_data[[#This Row],[explicit]]=FALSE,0,1)</f>
        <v>0</v>
      </c>
      <c r="I2019" s="1" t="s">
        <v>3472</v>
      </c>
      <c r="J2019" s="7">
        <f>MATCH(spotify_data[[#This Row],[artist_name]],spotify_data[artist_name],0)</f>
        <v>2018</v>
      </c>
      <c r="K2019">
        <v>78</v>
      </c>
      <c r="L2019" s="10">
        <f>spotify_data[[#This Row],[artist_popularity]]/100</f>
        <v>0.78</v>
      </c>
      <c r="M2019">
        <v>6604924</v>
      </c>
      <c r="N2019" s="1" t="s">
        <v>254</v>
      </c>
      <c r="O2019" s="1" t="s">
        <v>3473</v>
      </c>
      <c r="P2019" s="1">
        <f>MATCH(spotify_data[[#This Row],[album_id]],spotify_data[album_id],0)</f>
        <v>2018</v>
      </c>
      <c r="Q2019" s="1" t="s">
        <v>3474</v>
      </c>
      <c r="R2019" s="2">
        <v>45485</v>
      </c>
      <c r="S2019" s="7">
        <f ca="1">+TODAY()-spotify_data[[#This Row],[Fecha lanzamiento Album]]</f>
        <v>546</v>
      </c>
      <c r="T2019" s="7">
        <f ca="1">+spotify_data[[#This Row],[Antigüedad Album Dias]]/60</f>
        <v>9.1</v>
      </c>
      <c r="U2019" s="8">
        <f ca="1">spotify_data[[#This Row],[Antigüedad Album Meses]]/12</f>
        <v>0.7583333333333333</v>
      </c>
      <c r="V2019">
        <v>11</v>
      </c>
      <c r="W2019" s="1" t="s">
        <v>20</v>
      </c>
      <c r="X2019" s="1" t="str">
        <f>+IF(spotify_data[[#This Row],[album_type]]="album","Album",IF(spotify_data[[#This Row],[album_type]]="single","Single","Compilation"))</f>
        <v>Album</v>
      </c>
      <c r="Y2019">
        <v>346</v>
      </c>
    </row>
    <row r="2020" spans="1:25" x14ac:dyDescent="0.3">
      <c r="A2020" s="1" t="s">
        <v>3604</v>
      </c>
      <c r="B2020" s="1">
        <v>2170</v>
      </c>
      <c r="C2020" s="1" t="s">
        <v>3605</v>
      </c>
      <c r="D2020">
        <v>1</v>
      </c>
      <c r="E2020">
        <v>71</v>
      </c>
      <c r="F2020" s="10">
        <f>spotify_data[[#This Row],[track_popularity]]/100</f>
        <v>0.71</v>
      </c>
      <c r="G2020" s="9" t="b">
        <v>0</v>
      </c>
      <c r="H2020" s="1">
        <f>+IF(spotify_data[[#This Row],[explicit]]=FALSE,0,1)</f>
        <v>0</v>
      </c>
      <c r="I2020" s="1" t="s">
        <v>3606</v>
      </c>
      <c r="J2020" s="7">
        <f>MATCH(spotify_data[[#This Row],[artist_name]],spotify_data[artist_name],0)</f>
        <v>2019</v>
      </c>
      <c r="K2020">
        <v>61</v>
      </c>
      <c r="L2020" s="10">
        <f>spotify_data[[#This Row],[artist_popularity]]/100</f>
        <v>0.61</v>
      </c>
      <c r="M2020">
        <v>340128</v>
      </c>
      <c r="N2020" s="1" t="s">
        <v>3607</v>
      </c>
      <c r="O2020" s="1" t="s">
        <v>3608</v>
      </c>
      <c r="P2020" s="1">
        <f>MATCH(spotify_data[[#This Row],[album_id]],spotify_data[album_id],0)</f>
        <v>2019</v>
      </c>
      <c r="Q2020" s="1" t="s">
        <v>3605</v>
      </c>
      <c r="R2020" s="2">
        <v>45467</v>
      </c>
      <c r="S2020" s="7">
        <f ca="1">+TODAY()-spotify_data[[#This Row],[Fecha lanzamiento Album]]</f>
        <v>564</v>
      </c>
      <c r="T2020" s="7">
        <f ca="1">+spotify_data[[#This Row],[Antigüedad Album Dias]]/60</f>
        <v>9.4</v>
      </c>
      <c r="U2020" s="8">
        <f ca="1">spotify_data[[#This Row],[Antigüedad Album Meses]]/12</f>
        <v>0.78333333333333333</v>
      </c>
      <c r="V2020">
        <v>3</v>
      </c>
      <c r="W2020" s="1" t="s">
        <v>21</v>
      </c>
      <c r="X2020" s="1" t="str">
        <f>+IF(spotify_data[[#This Row],[album_type]]="album","Album",IF(spotify_data[[#This Row],[album_type]]="single","Single","Compilation"))</f>
        <v>Single</v>
      </c>
      <c r="Y2020">
        <v>203</v>
      </c>
    </row>
    <row r="2021" spans="1:25" x14ac:dyDescent="0.3">
      <c r="A2021" s="1" t="s">
        <v>3931</v>
      </c>
      <c r="B2021" s="1">
        <v>7523</v>
      </c>
      <c r="C2021" s="1" t="s">
        <v>3932</v>
      </c>
      <c r="D2021">
        <v>5</v>
      </c>
      <c r="E2021">
        <v>71</v>
      </c>
      <c r="F2021" s="10">
        <f>spotify_data[[#This Row],[track_popularity]]/100</f>
        <v>0.71</v>
      </c>
      <c r="G2021" s="9" t="b">
        <v>0</v>
      </c>
      <c r="H2021" s="1">
        <f>+IF(spotify_data[[#This Row],[explicit]]=FALSE,0,1)</f>
        <v>0</v>
      </c>
      <c r="I2021" s="1" t="s">
        <v>318</v>
      </c>
      <c r="J2021" s="7">
        <f>MATCH(spotify_data[[#This Row],[artist_name]],spotify_data[artist_name],0)</f>
        <v>2</v>
      </c>
      <c r="K2021">
        <v>100</v>
      </c>
      <c r="L2021" s="10">
        <f>spotify_data[[#This Row],[artist_popularity]]/100</f>
        <v>1</v>
      </c>
      <c r="M2021">
        <v>145396321</v>
      </c>
      <c r="N2021" s="1" t="s">
        <v>319</v>
      </c>
      <c r="O2021" s="1" t="s">
        <v>3922</v>
      </c>
      <c r="P2021" s="1">
        <f>MATCH(spotify_data[[#This Row],[album_id]],spotify_data[album_id],0)</f>
        <v>1343</v>
      </c>
      <c r="Q2021" s="1" t="s">
        <v>3923</v>
      </c>
      <c r="R2021" s="2">
        <v>45401</v>
      </c>
      <c r="S2021" s="7">
        <f ca="1">+TODAY()-spotify_data[[#This Row],[Fecha lanzamiento Album]]</f>
        <v>630</v>
      </c>
      <c r="T2021" s="7">
        <f ca="1">+spotify_data[[#This Row],[Antigüedad Album Dias]]/60</f>
        <v>10.5</v>
      </c>
      <c r="U2021" s="8">
        <f ca="1">spotify_data[[#This Row],[Antigüedad Album Meses]]/12</f>
        <v>0.875</v>
      </c>
      <c r="V2021">
        <v>31</v>
      </c>
      <c r="W2021" s="1" t="s">
        <v>20</v>
      </c>
      <c r="X2021" s="1" t="str">
        <f>+IF(spotify_data[[#This Row],[album_type]]="album","Album",IF(spotify_data[[#This Row],[album_type]]="single","Single","Compilation"))</f>
        <v>Album</v>
      </c>
      <c r="Y2021">
        <v>438</v>
      </c>
    </row>
    <row r="2022" spans="1:25" x14ac:dyDescent="0.3">
      <c r="A2022" s="1" t="s">
        <v>3951</v>
      </c>
      <c r="B2022" s="1">
        <v>4306</v>
      </c>
      <c r="C2022" s="1" t="s">
        <v>3952</v>
      </c>
      <c r="D2022">
        <v>13</v>
      </c>
      <c r="E2022">
        <v>71</v>
      </c>
      <c r="F2022" s="10">
        <f>spotify_data[[#This Row],[track_popularity]]/100</f>
        <v>0.71</v>
      </c>
      <c r="G2022" s="9" t="b">
        <v>1</v>
      </c>
      <c r="H2022" s="1">
        <f>+IF(spotify_data[[#This Row],[explicit]]=FALSE,0,1)</f>
        <v>1</v>
      </c>
      <c r="I2022" s="1" t="s">
        <v>318</v>
      </c>
      <c r="J2022" s="7">
        <f>MATCH(spotify_data[[#This Row],[artist_name]],spotify_data[artist_name],0)</f>
        <v>2</v>
      </c>
      <c r="K2022">
        <v>100</v>
      </c>
      <c r="L2022" s="10">
        <f>spotify_data[[#This Row],[artist_popularity]]/100</f>
        <v>1</v>
      </c>
      <c r="M2022">
        <v>145396321</v>
      </c>
      <c r="N2022" s="1" t="s">
        <v>319</v>
      </c>
      <c r="O2022" s="1" t="s">
        <v>3922</v>
      </c>
      <c r="P2022" s="1">
        <f>MATCH(spotify_data[[#This Row],[album_id]],spotify_data[album_id],0)</f>
        <v>1343</v>
      </c>
      <c r="Q2022" s="1" t="s">
        <v>3923</v>
      </c>
      <c r="R2022" s="2">
        <v>45401</v>
      </c>
      <c r="S2022" s="7">
        <f ca="1">+TODAY()-spotify_data[[#This Row],[Fecha lanzamiento Album]]</f>
        <v>630</v>
      </c>
      <c r="T2022" s="7">
        <f ca="1">+spotify_data[[#This Row],[Antigüedad Album Dias]]/60</f>
        <v>10.5</v>
      </c>
      <c r="U2022" s="8">
        <f ca="1">spotify_data[[#This Row],[Antigüedad Album Meses]]/12</f>
        <v>0.875</v>
      </c>
      <c r="V2022">
        <v>31</v>
      </c>
      <c r="W2022" s="1" t="s">
        <v>20</v>
      </c>
      <c r="X2022" s="1" t="str">
        <f>+IF(spotify_data[[#This Row],[album_type]]="album","Album",IF(spotify_data[[#This Row],[album_type]]="single","Single","Compilation"))</f>
        <v>Album</v>
      </c>
      <c r="Y2022">
        <v>363</v>
      </c>
    </row>
    <row r="2023" spans="1:25" x14ac:dyDescent="0.3">
      <c r="A2023" s="1" t="s">
        <v>3967</v>
      </c>
      <c r="B2023" s="1">
        <v>8575</v>
      </c>
      <c r="C2023" s="1" t="s">
        <v>3968</v>
      </c>
      <c r="D2023">
        <v>17</v>
      </c>
      <c r="E2023">
        <v>71</v>
      </c>
      <c r="F2023" s="10">
        <f>spotify_data[[#This Row],[track_popularity]]/100</f>
        <v>0.71</v>
      </c>
      <c r="G2023" s="9" t="b">
        <v>1</v>
      </c>
      <c r="H2023" s="1">
        <f>+IF(spotify_data[[#This Row],[explicit]]=FALSE,0,1)</f>
        <v>1</v>
      </c>
      <c r="I2023" s="1" t="s">
        <v>318</v>
      </c>
      <c r="J2023" s="7">
        <f>MATCH(spotify_data[[#This Row],[artist_name]],spotify_data[artist_name],0)</f>
        <v>2</v>
      </c>
      <c r="K2023">
        <v>100</v>
      </c>
      <c r="L2023" s="10">
        <f>spotify_data[[#This Row],[artist_popularity]]/100</f>
        <v>1</v>
      </c>
      <c r="M2023">
        <v>145443567</v>
      </c>
      <c r="N2023" s="1" t="s">
        <v>319</v>
      </c>
      <c r="O2023" s="1" t="s">
        <v>3922</v>
      </c>
      <c r="P2023" s="1">
        <f>MATCH(spotify_data[[#This Row],[album_id]],spotify_data[album_id],0)</f>
        <v>1343</v>
      </c>
      <c r="Q2023" s="1" t="s">
        <v>3923</v>
      </c>
      <c r="R2023" s="2">
        <v>45401</v>
      </c>
      <c r="S2023" s="7">
        <f ca="1">+TODAY()-spotify_data[[#This Row],[Fecha lanzamiento Album]]</f>
        <v>630</v>
      </c>
      <c r="T2023" s="7">
        <f ca="1">+spotify_data[[#This Row],[Antigüedad Album Dias]]/60</f>
        <v>10.5</v>
      </c>
      <c r="U2023" s="8">
        <f ca="1">spotify_data[[#This Row],[Antigüedad Album Meses]]/12</f>
        <v>0.875</v>
      </c>
      <c r="V2023">
        <v>31</v>
      </c>
      <c r="W2023" s="1" t="s">
        <v>20</v>
      </c>
      <c r="X2023" s="1" t="str">
        <f>+IF(spotify_data[[#This Row],[album_type]]="album","Album",IF(spotify_data[[#This Row],[album_type]]="single","Single","Compilation"))</f>
        <v>Album</v>
      </c>
      <c r="Y2023">
        <v>398</v>
      </c>
    </row>
    <row r="2024" spans="1:25" x14ac:dyDescent="0.3">
      <c r="A2024" s="1" t="s">
        <v>3975</v>
      </c>
      <c r="B2024" s="1">
        <v>3014</v>
      </c>
      <c r="C2024" s="1" t="s">
        <v>3976</v>
      </c>
      <c r="D2024">
        <v>14</v>
      </c>
      <c r="E2024">
        <v>71</v>
      </c>
      <c r="F2024" s="10">
        <f>spotify_data[[#This Row],[track_popularity]]/100</f>
        <v>0.71</v>
      </c>
      <c r="G2024" s="9" t="b">
        <v>1</v>
      </c>
      <c r="H2024" s="1">
        <f>+IF(spotify_data[[#This Row],[explicit]]=FALSE,0,1)</f>
        <v>1</v>
      </c>
      <c r="I2024" s="1" t="s">
        <v>318</v>
      </c>
      <c r="J2024" s="7">
        <f>MATCH(spotify_data[[#This Row],[artist_name]],spotify_data[artist_name],0)</f>
        <v>2</v>
      </c>
      <c r="K2024">
        <v>100</v>
      </c>
      <c r="L2024" s="10">
        <f>spotify_data[[#This Row],[artist_popularity]]/100</f>
        <v>1</v>
      </c>
      <c r="M2024">
        <v>145443567</v>
      </c>
      <c r="N2024" s="1" t="s">
        <v>319</v>
      </c>
      <c r="O2024" s="1" t="s">
        <v>3922</v>
      </c>
      <c r="P2024" s="1">
        <f>MATCH(spotify_data[[#This Row],[album_id]],spotify_data[album_id],0)</f>
        <v>1343</v>
      </c>
      <c r="Q2024" s="1" t="s">
        <v>3923</v>
      </c>
      <c r="R2024" s="2">
        <v>45401</v>
      </c>
      <c r="S2024" s="7">
        <f ca="1">+TODAY()-spotify_data[[#This Row],[Fecha lanzamiento Album]]</f>
        <v>630</v>
      </c>
      <c r="T2024" s="7">
        <f ca="1">+spotify_data[[#This Row],[Antigüedad Album Dias]]/60</f>
        <v>10.5</v>
      </c>
      <c r="U2024" s="8">
        <f ca="1">spotify_data[[#This Row],[Antigüedad Album Meses]]/12</f>
        <v>0.875</v>
      </c>
      <c r="V2024">
        <v>31</v>
      </c>
      <c r="W2024" s="1" t="s">
        <v>20</v>
      </c>
      <c r="X2024" s="1" t="str">
        <f>+IF(spotify_data[[#This Row],[album_type]]="album","Album",IF(spotify_data[[#This Row],[album_type]]="single","Single","Compilation"))</f>
        <v>Album</v>
      </c>
      <c r="Y2024">
        <v>409</v>
      </c>
    </row>
    <row r="2025" spans="1:25" x14ac:dyDescent="0.3">
      <c r="A2025" s="1" t="s">
        <v>3984</v>
      </c>
      <c r="B2025" s="1">
        <v>3232</v>
      </c>
      <c r="C2025" s="1" t="s">
        <v>3985</v>
      </c>
      <c r="D2025">
        <v>3</v>
      </c>
      <c r="E2025">
        <v>71</v>
      </c>
      <c r="F2025" s="10">
        <f>spotify_data[[#This Row],[track_popularity]]/100</f>
        <v>0.71</v>
      </c>
      <c r="G2025" s="9" t="b">
        <v>0</v>
      </c>
      <c r="H2025" s="1">
        <f>+IF(spotify_data[[#This Row],[explicit]]=FALSE,0,1)</f>
        <v>0</v>
      </c>
      <c r="I2025" s="1" t="s">
        <v>318</v>
      </c>
      <c r="J2025" s="7">
        <f>MATCH(spotify_data[[#This Row],[artist_name]],spotify_data[artist_name],0)</f>
        <v>2</v>
      </c>
      <c r="K2025">
        <v>100</v>
      </c>
      <c r="L2025" s="10">
        <f>spotify_data[[#This Row],[artist_popularity]]/100</f>
        <v>1</v>
      </c>
      <c r="M2025">
        <v>145396321</v>
      </c>
      <c r="N2025" s="1" t="s">
        <v>319</v>
      </c>
      <c r="O2025" s="1" t="s">
        <v>3922</v>
      </c>
      <c r="P2025" s="1">
        <f>MATCH(spotify_data[[#This Row],[album_id]],spotify_data[album_id],0)</f>
        <v>1343</v>
      </c>
      <c r="Q2025" s="1" t="s">
        <v>3923</v>
      </c>
      <c r="R2025" s="2">
        <v>45401</v>
      </c>
      <c r="S2025" s="7">
        <f ca="1">+TODAY()-spotify_data[[#This Row],[Fecha lanzamiento Album]]</f>
        <v>630</v>
      </c>
      <c r="T2025" s="7">
        <f ca="1">+spotify_data[[#This Row],[Antigüedad Album Dias]]/60</f>
        <v>10.5</v>
      </c>
      <c r="U2025" s="8">
        <f ca="1">spotify_data[[#This Row],[Antigüedad Album Meses]]/12</f>
        <v>0.875</v>
      </c>
      <c r="V2025">
        <v>31</v>
      </c>
      <c r="W2025" s="1" t="s">
        <v>20</v>
      </c>
      <c r="X2025" s="1" t="str">
        <f>+IF(spotify_data[[#This Row],[album_type]]="album","Album",IF(spotify_data[[#This Row],[album_type]]="single","Single","Compilation"))</f>
        <v>Album</v>
      </c>
      <c r="Y2025">
        <v>339</v>
      </c>
    </row>
    <row r="2026" spans="1:25" x14ac:dyDescent="0.3">
      <c r="A2026" s="1" t="s">
        <v>3990</v>
      </c>
      <c r="B2026" s="1">
        <v>3732</v>
      </c>
      <c r="C2026" s="1" t="s">
        <v>3991</v>
      </c>
      <c r="D2026">
        <v>4</v>
      </c>
      <c r="E2026">
        <v>71</v>
      </c>
      <c r="F2026" s="10">
        <f>spotify_data[[#This Row],[track_popularity]]/100</f>
        <v>0.71</v>
      </c>
      <c r="G2026" s="9" t="b">
        <v>1</v>
      </c>
      <c r="H2026" s="1">
        <f>+IF(spotify_data[[#This Row],[explicit]]=FALSE,0,1)</f>
        <v>1</v>
      </c>
      <c r="I2026" s="1" t="s">
        <v>318</v>
      </c>
      <c r="J2026" s="7">
        <f>MATCH(spotify_data[[#This Row],[artist_name]],spotify_data[artist_name],0)</f>
        <v>2</v>
      </c>
      <c r="K2026">
        <v>100</v>
      </c>
      <c r="L2026" s="10">
        <f>spotify_data[[#This Row],[artist_popularity]]/100</f>
        <v>1</v>
      </c>
      <c r="M2026">
        <v>145489371</v>
      </c>
      <c r="N2026" s="1" t="s">
        <v>319</v>
      </c>
      <c r="O2026" s="1" t="s">
        <v>3922</v>
      </c>
      <c r="P2026" s="1">
        <f>MATCH(spotify_data[[#This Row],[album_id]],spotify_data[album_id],0)</f>
        <v>1343</v>
      </c>
      <c r="Q2026" s="1" t="s">
        <v>3923</v>
      </c>
      <c r="R2026" s="2">
        <v>45401</v>
      </c>
      <c r="S2026" s="7">
        <f ca="1">+TODAY()-spotify_data[[#This Row],[Fecha lanzamiento Album]]</f>
        <v>630</v>
      </c>
      <c r="T2026" s="7">
        <f ca="1">+spotify_data[[#This Row],[Antigüedad Album Dias]]/60</f>
        <v>10.5</v>
      </c>
      <c r="U2026" s="8">
        <f ca="1">spotify_data[[#This Row],[Antigüedad Album Meses]]/12</f>
        <v>0.875</v>
      </c>
      <c r="V2026">
        <v>31</v>
      </c>
      <c r="W2026" s="1" t="s">
        <v>20</v>
      </c>
      <c r="X2026" s="1" t="str">
        <f>+IF(spotify_data[[#This Row],[album_type]]="album","Album",IF(spotify_data[[#This Row],[album_type]]="single","Single","Compilation"))</f>
        <v>Album</v>
      </c>
      <c r="Y2026">
        <v>435</v>
      </c>
    </row>
    <row r="2027" spans="1:25" x14ac:dyDescent="0.3">
      <c r="A2027" s="1" t="s">
        <v>4008</v>
      </c>
      <c r="B2027" s="1">
        <v>5056</v>
      </c>
      <c r="C2027" s="1" t="s">
        <v>3980</v>
      </c>
      <c r="D2027">
        <v>12</v>
      </c>
      <c r="E2027">
        <v>71</v>
      </c>
      <c r="F2027" s="10">
        <f>spotify_data[[#This Row],[track_popularity]]/100</f>
        <v>0.71</v>
      </c>
      <c r="G2027" s="9" t="b">
        <v>1</v>
      </c>
      <c r="H2027" s="1">
        <f>+IF(spotify_data[[#This Row],[explicit]]=FALSE,0,1)</f>
        <v>1</v>
      </c>
      <c r="I2027" s="1" t="s">
        <v>318</v>
      </c>
      <c r="J2027" s="7">
        <f>MATCH(spotify_data[[#This Row],[artist_name]],spotify_data[artist_name],0)</f>
        <v>2</v>
      </c>
      <c r="K2027">
        <v>100</v>
      </c>
      <c r="L2027" s="10">
        <f>spotify_data[[#This Row],[artist_popularity]]/100</f>
        <v>1</v>
      </c>
      <c r="M2027">
        <v>145396321</v>
      </c>
      <c r="N2027" s="1" t="s">
        <v>319</v>
      </c>
      <c r="O2027" s="1" t="s">
        <v>3999</v>
      </c>
      <c r="P2027" s="1">
        <f>MATCH(spotify_data[[#This Row],[album_id]],spotify_data[album_id],0)</f>
        <v>493</v>
      </c>
      <c r="Q2027" s="1" t="s">
        <v>4000</v>
      </c>
      <c r="R2027" s="2">
        <v>45400</v>
      </c>
      <c r="S2027" s="7">
        <f ca="1">+TODAY()-spotify_data[[#This Row],[Fecha lanzamiento Album]]</f>
        <v>631</v>
      </c>
      <c r="T2027" s="7">
        <f ca="1">+spotify_data[[#This Row],[Antigüedad Album Dias]]/60</f>
        <v>10.516666666666667</v>
      </c>
      <c r="U2027" s="8">
        <f ca="1">spotify_data[[#This Row],[Antigüedad Album Meses]]/12</f>
        <v>0.87638888888888899</v>
      </c>
      <c r="V2027">
        <v>16</v>
      </c>
      <c r="W2027" s="1" t="s">
        <v>20</v>
      </c>
      <c r="X2027" s="1" t="str">
        <f>+IF(spotify_data[[#This Row],[album_type]]="album","Album",IF(spotify_data[[#This Row],[album_type]]="single","Single","Compilation"))</f>
        <v>Album</v>
      </c>
      <c r="Y2027">
        <v>461</v>
      </c>
    </row>
    <row r="2028" spans="1:25" x14ac:dyDescent="0.3">
      <c r="A2028" s="1" t="s">
        <v>4208</v>
      </c>
      <c r="B2028" s="1">
        <v>2511</v>
      </c>
      <c r="C2028" s="1" t="s">
        <v>4209</v>
      </c>
      <c r="D2028">
        <v>16</v>
      </c>
      <c r="E2028">
        <v>71</v>
      </c>
      <c r="F2028" s="10">
        <f>spotify_data[[#This Row],[track_popularity]]/100</f>
        <v>0.71</v>
      </c>
      <c r="G2028" s="9" t="b">
        <v>0</v>
      </c>
      <c r="H2028" s="1">
        <f>+IF(spotify_data[[#This Row],[explicit]]=FALSE,0,1)</f>
        <v>0</v>
      </c>
      <c r="I2028" s="1" t="s">
        <v>854</v>
      </c>
      <c r="J2028" s="7">
        <f>MATCH(spotify_data[[#This Row],[artist_name]],spotify_data[artist_name],0)</f>
        <v>127</v>
      </c>
      <c r="K2028">
        <v>85</v>
      </c>
      <c r="L2028" s="10">
        <f>spotify_data[[#This Row],[artist_popularity]]/100</f>
        <v>0.85</v>
      </c>
      <c r="M2028">
        <v>49067177</v>
      </c>
      <c r="N2028" s="1" t="s">
        <v>855</v>
      </c>
      <c r="O2028" s="1" t="s">
        <v>4156</v>
      </c>
      <c r="P2028" s="1">
        <f>MATCH(spotify_data[[#This Row],[album_id]],spotify_data[album_id],0)</f>
        <v>1517</v>
      </c>
      <c r="Q2028" s="1" t="s">
        <v>4157</v>
      </c>
      <c r="R2028" s="2">
        <v>45373</v>
      </c>
      <c r="S2028" s="7">
        <f ca="1">+TODAY()-spotify_data[[#This Row],[Fecha lanzamiento Album]]</f>
        <v>658</v>
      </c>
      <c r="T2028" s="7">
        <f ca="1">+spotify_data[[#This Row],[Antigüedad Album Dias]]/60</f>
        <v>10.966666666666667</v>
      </c>
      <c r="U2028" s="8">
        <f ca="1">spotify_data[[#This Row],[Antigüedad Album Meses]]/12</f>
        <v>0.91388888888888886</v>
      </c>
      <c r="V2028">
        <v>17</v>
      </c>
      <c r="W2028" s="1" t="s">
        <v>20</v>
      </c>
      <c r="X2028" s="1" t="str">
        <f>+IF(spotify_data[[#This Row],[album_type]]="album","Album",IF(spotify_data[[#This Row],[album_type]]="single","Single","Compilation"))</f>
        <v>Album</v>
      </c>
      <c r="Y2028">
        <v>321</v>
      </c>
    </row>
    <row r="2029" spans="1:25" x14ac:dyDescent="0.3">
      <c r="A2029" s="1" t="s">
        <v>4287</v>
      </c>
      <c r="B2029" s="1">
        <v>1016</v>
      </c>
      <c r="C2029" s="1" t="s">
        <v>4288</v>
      </c>
      <c r="D2029">
        <v>14</v>
      </c>
      <c r="E2029">
        <v>71</v>
      </c>
      <c r="F2029" s="10">
        <f>spotify_data[[#This Row],[track_popularity]]/100</f>
        <v>0.71</v>
      </c>
      <c r="G2029" s="9" t="b">
        <v>1</v>
      </c>
      <c r="H2029" s="1">
        <f>+IF(spotify_data[[#This Row],[explicit]]=FALSE,0,1)</f>
        <v>1</v>
      </c>
      <c r="I2029" s="1" t="s">
        <v>4289</v>
      </c>
      <c r="J2029" s="7">
        <f>MATCH(spotify_data[[#This Row],[artist_name]],spotify_data[artist_name],0)</f>
        <v>2028</v>
      </c>
      <c r="K2029">
        <v>67</v>
      </c>
      <c r="L2029" s="10">
        <f>spotify_data[[#This Row],[artist_popularity]]/100</f>
        <v>0.67</v>
      </c>
      <c r="M2029">
        <v>1567636</v>
      </c>
      <c r="N2029" s="1" t="s">
        <v>23</v>
      </c>
      <c r="O2029" s="1" t="s">
        <v>4290</v>
      </c>
      <c r="P2029" s="1">
        <f>MATCH(spotify_data[[#This Row],[album_id]],spotify_data[album_id],0)</f>
        <v>2028</v>
      </c>
      <c r="Q2029" s="1" t="s">
        <v>4291</v>
      </c>
      <c r="R2029" s="2">
        <v>45366</v>
      </c>
      <c r="S2029" s="7">
        <f ca="1">+TODAY()-spotify_data[[#This Row],[Fecha lanzamiento Album]]</f>
        <v>665</v>
      </c>
      <c r="T2029" s="7">
        <f ca="1">+spotify_data[[#This Row],[Antigüedad Album Dias]]/60</f>
        <v>11.083333333333334</v>
      </c>
      <c r="U2029" s="8">
        <f ca="1">spotify_data[[#This Row],[Antigüedad Album Meses]]/12</f>
        <v>0.92361111111111116</v>
      </c>
      <c r="V2029">
        <v>14</v>
      </c>
      <c r="W2029" s="1" t="s">
        <v>20</v>
      </c>
      <c r="X2029" s="1" t="str">
        <f>+IF(spotify_data[[#This Row],[album_type]]="album","Album",IF(spotify_data[[#This Row],[album_type]]="single","Single","Compilation"))</f>
        <v>Album</v>
      </c>
      <c r="Y2029">
        <v>209</v>
      </c>
    </row>
    <row r="2030" spans="1:25" x14ac:dyDescent="0.3">
      <c r="A2030" s="1" t="s">
        <v>4318</v>
      </c>
      <c r="B2030" s="1">
        <v>3238</v>
      </c>
      <c r="C2030" s="1" t="s">
        <v>4319</v>
      </c>
      <c r="D2030">
        <v>11</v>
      </c>
      <c r="E2030">
        <v>71</v>
      </c>
      <c r="F2030" s="10">
        <f>spotify_data[[#This Row],[track_popularity]]/100</f>
        <v>0.71</v>
      </c>
      <c r="G2030" s="9" t="b">
        <v>0</v>
      </c>
      <c r="H2030" s="1">
        <f>+IF(spotify_data[[#This Row],[explicit]]=FALSE,0,1)</f>
        <v>0</v>
      </c>
      <c r="I2030" s="1" t="s">
        <v>2164</v>
      </c>
      <c r="J2030" s="7">
        <f>MATCH(spotify_data[[#This Row],[artist_name]],spotify_data[artist_name],0)</f>
        <v>189</v>
      </c>
      <c r="K2030">
        <v>90</v>
      </c>
      <c r="L2030" s="10">
        <f>spotify_data[[#This Row],[artist_popularity]]/100</f>
        <v>0.9</v>
      </c>
      <c r="M2030">
        <v>107374593</v>
      </c>
      <c r="N2030" s="1" t="s">
        <v>516</v>
      </c>
      <c r="O2030" s="1" t="s">
        <v>4305</v>
      </c>
      <c r="P2030" s="1">
        <f>MATCH(spotify_data[[#This Row],[album_id]],spotify_data[album_id],0)</f>
        <v>390</v>
      </c>
      <c r="Q2030" s="1" t="s">
        <v>2168</v>
      </c>
      <c r="R2030" s="2">
        <v>45359</v>
      </c>
      <c r="S2030" s="7">
        <f ca="1">+TODAY()-spotify_data[[#This Row],[Fecha lanzamiento Album]]</f>
        <v>672</v>
      </c>
      <c r="T2030" s="7">
        <f ca="1">+spotify_data[[#This Row],[Antigüedad Album Dias]]/60</f>
        <v>11.2</v>
      </c>
      <c r="U2030" s="8">
        <f ca="1">spotify_data[[#This Row],[Antigüedad Album Meses]]/12</f>
        <v>0.93333333333333324</v>
      </c>
      <c r="V2030">
        <v>13</v>
      </c>
      <c r="W2030" s="1" t="s">
        <v>20</v>
      </c>
      <c r="X2030" s="1" t="str">
        <f>+IF(spotify_data[[#This Row],[album_type]]="album","Album",IF(spotify_data[[#This Row],[album_type]]="single","Single","Compilation"))</f>
        <v>Album</v>
      </c>
      <c r="Y2030">
        <v>256</v>
      </c>
    </row>
    <row r="2031" spans="1:25" x14ac:dyDescent="0.3">
      <c r="A2031" s="1" t="s">
        <v>4526</v>
      </c>
      <c r="B2031" s="1">
        <v>3517</v>
      </c>
      <c r="C2031" s="1" t="s">
        <v>4527</v>
      </c>
      <c r="D2031">
        <v>3</v>
      </c>
      <c r="E2031">
        <v>71</v>
      </c>
      <c r="F2031" s="10">
        <f>spotify_data[[#This Row],[track_popularity]]/100</f>
        <v>0.71</v>
      </c>
      <c r="G2031" s="9" t="b">
        <v>0</v>
      </c>
      <c r="H2031" s="1">
        <f>+IF(spotify_data[[#This Row],[explicit]]=FALSE,0,1)</f>
        <v>0</v>
      </c>
      <c r="I2031" s="1" t="s">
        <v>4528</v>
      </c>
      <c r="J2031" s="7">
        <f>MATCH(spotify_data[[#This Row],[artist_name]],spotify_data[artist_name],0)</f>
        <v>2030</v>
      </c>
      <c r="K2031">
        <v>58</v>
      </c>
      <c r="L2031" s="10">
        <f>spotify_data[[#This Row],[artist_popularity]]/100</f>
        <v>0.57999999999999996</v>
      </c>
      <c r="M2031">
        <v>462135</v>
      </c>
      <c r="N2031" s="1" t="s">
        <v>3917</v>
      </c>
      <c r="O2031" s="1" t="s">
        <v>4529</v>
      </c>
      <c r="P2031" s="1">
        <f>MATCH(spotify_data[[#This Row],[album_id]],spotify_data[album_id],0)</f>
        <v>2030</v>
      </c>
      <c r="Q2031" s="1" t="s">
        <v>4530</v>
      </c>
      <c r="R2031" s="2">
        <v>45310</v>
      </c>
      <c r="S2031" s="7">
        <f ca="1">+TODAY()-spotify_data[[#This Row],[Fecha lanzamiento Album]]</f>
        <v>721</v>
      </c>
      <c r="T2031" s="7">
        <f ca="1">+spotify_data[[#This Row],[Antigüedad Album Dias]]/60</f>
        <v>12.016666666666667</v>
      </c>
      <c r="U2031" s="8">
        <f ca="1">spotify_data[[#This Row],[Antigüedad Album Meses]]/12</f>
        <v>1.0013888888888889</v>
      </c>
      <c r="V2031">
        <v>3</v>
      </c>
      <c r="W2031" s="1" t="s">
        <v>21</v>
      </c>
      <c r="X2031" s="1" t="str">
        <f>+IF(spotify_data[[#This Row],[album_type]]="album","Album",IF(spotify_data[[#This Row],[album_type]]="single","Single","Compilation"))</f>
        <v>Single</v>
      </c>
      <c r="Y2031">
        <v>192</v>
      </c>
    </row>
    <row r="2032" spans="1:25" x14ac:dyDescent="0.3">
      <c r="A2032" s="1" t="s">
        <v>4561</v>
      </c>
      <c r="B2032" s="1">
        <v>8315</v>
      </c>
      <c r="C2032" s="1" t="s">
        <v>4329</v>
      </c>
      <c r="D2032">
        <v>1</v>
      </c>
      <c r="E2032">
        <v>71</v>
      </c>
      <c r="F2032" s="10">
        <f>spotify_data[[#This Row],[track_popularity]]/100</f>
        <v>0.71</v>
      </c>
      <c r="G2032" s="9" t="b">
        <v>1</v>
      </c>
      <c r="H2032" s="1">
        <f>+IF(spotify_data[[#This Row],[explicit]]=FALSE,0,1)</f>
        <v>1</v>
      </c>
      <c r="I2032" s="1" t="s">
        <v>2164</v>
      </c>
      <c r="J2032" s="7">
        <f>MATCH(spotify_data[[#This Row],[artist_name]],spotify_data[artist_name],0)</f>
        <v>189</v>
      </c>
      <c r="K2032">
        <v>90</v>
      </c>
      <c r="L2032" s="10">
        <f>spotify_data[[#This Row],[artist_popularity]]/100</f>
        <v>0.9</v>
      </c>
      <c r="M2032">
        <v>107374593</v>
      </c>
      <c r="N2032" s="1" t="s">
        <v>516</v>
      </c>
      <c r="O2032" s="1" t="s">
        <v>4562</v>
      </c>
      <c r="P2032" s="1">
        <f>MATCH(spotify_data[[#This Row],[album_id]],spotify_data[album_id],0)</f>
        <v>2031</v>
      </c>
      <c r="Q2032" s="1" t="s">
        <v>4329</v>
      </c>
      <c r="R2032" s="2">
        <v>45303</v>
      </c>
      <c r="S2032" s="7">
        <f ca="1">+TODAY()-spotify_data[[#This Row],[Fecha lanzamiento Album]]</f>
        <v>728</v>
      </c>
      <c r="T2032" s="7">
        <f ca="1">+spotify_data[[#This Row],[Antigüedad Album Dias]]/60</f>
        <v>12.133333333333333</v>
      </c>
      <c r="U2032" s="8">
        <f ca="1">spotify_data[[#This Row],[Antigüedad Album Meses]]/12</f>
        <v>1.0111111111111111</v>
      </c>
      <c r="V2032">
        <v>1</v>
      </c>
      <c r="W2032" s="1" t="s">
        <v>21</v>
      </c>
      <c r="X2032" s="1" t="str">
        <f>+IF(spotify_data[[#This Row],[album_type]]="album","Album",IF(spotify_data[[#This Row],[album_type]]="single","Single","Compilation"))</f>
        <v>Single</v>
      </c>
      <c r="Y2032">
        <v>358</v>
      </c>
    </row>
    <row r="2033" spans="1:25" x14ac:dyDescent="0.3">
      <c r="A2033" s="1" t="s">
        <v>4638</v>
      </c>
      <c r="B2033" s="1">
        <v>6314</v>
      </c>
      <c r="C2033" s="1" t="s">
        <v>4639</v>
      </c>
      <c r="D2033">
        <v>1</v>
      </c>
      <c r="E2033">
        <v>71</v>
      </c>
      <c r="F2033" s="10">
        <f>spotify_data[[#This Row],[track_popularity]]/100</f>
        <v>0.71</v>
      </c>
      <c r="G2033" s="9" t="b">
        <v>1</v>
      </c>
      <c r="H2033" s="1">
        <f>+IF(spotify_data[[#This Row],[explicit]]=FALSE,0,1)</f>
        <v>1</v>
      </c>
      <c r="I2033" s="1" t="s">
        <v>4640</v>
      </c>
      <c r="J2033" s="7">
        <f>MATCH(spotify_data[[#This Row],[artist_name]],spotify_data[artist_name],0)</f>
        <v>2032</v>
      </c>
      <c r="K2033">
        <v>86</v>
      </c>
      <c r="L2033" s="10">
        <f>spotify_data[[#This Row],[artist_popularity]]/100</f>
        <v>0.86</v>
      </c>
      <c r="M2033">
        <v>23973526</v>
      </c>
      <c r="N2033" s="1" t="s">
        <v>4641</v>
      </c>
      <c r="O2033" s="1" t="s">
        <v>4642</v>
      </c>
      <c r="P2033" s="1">
        <f>MATCH(spotify_data[[#This Row],[album_id]],spotify_data[album_id],0)</f>
        <v>2032</v>
      </c>
      <c r="Q2033" s="1" t="s">
        <v>4639</v>
      </c>
      <c r="R2033" s="2">
        <v>45267</v>
      </c>
      <c r="S2033" s="7">
        <f ca="1">+TODAY()-spotify_data[[#This Row],[Fecha lanzamiento Album]]</f>
        <v>764</v>
      </c>
      <c r="T2033" s="7">
        <f ca="1">+spotify_data[[#This Row],[Antigüedad Album Dias]]/60</f>
        <v>12.733333333333333</v>
      </c>
      <c r="U2033" s="8">
        <f ca="1">spotify_data[[#This Row],[Antigüedad Album Meses]]/12</f>
        <v>1.0611111111111111</v>
      </c>
      <c r="V2033">
        <v>1</v>
      </c>
      <c r="W2033" s="1" t="s">
        <v>21</v>
      </c>
      <c r="X2033" s="1" t="str">
        <f>+IF(spotify_data[[#This Row],[album_type]]="album","Album",IF(spotify_data[[#This Row],[album_type]]="single","Single","Compilation"))</f>
        <v>Single</v>
      </c>
      <c r="Y2033">
        <v>328</v>
      </c>
    </row>
    <row r="2034" spans="1:25" x14ac:dyDescent="0.3">
      <c r="A2034" s="1" t="s">
        <v>4677</v>
      </c>
      <c r="B2034" s="1">
        <v>4399</v>
      </c>
      <c r="C2034" s="1" t="s">
        <v>4288</v>
      </c>
      <c r="D2034">
        <v>1</v>
      </c>
      <c r="E2034">
        <v>71</v>
      </c>
      <c r="F2034" s="10">
        <f>spotify_data[[#This Row],[track_popularity]]/100</f>
        <v>0.71</v>
      </c>
      <c r="G2034" s="9" t="b">
        <v>1</v>
      </c>
      <c r="H2034" s="1">
        <f>+IF(spotify_data[[#This Row],[explicit]]=FALSE,0,1)</f>
        <v>1</v>
      </c>
      <c r="I2034" s="1" t="s">
        <v>4289</v>
      </c>
      <c r="J2034" s="7">
        <f>MATCH(spotify_data[[#This Row],[artist_name]],spotify_data[artist_name],0)</f>
        <v>2028</v>
      </c>
      <c r="K2034">
        <v>67</v>
      </c>
      <c r="L2034" s="10">
        <f>spotify_data[[#This Row],[artist_popularity]]/100</f>
        <v>0.67</v>
      </c>
      <c r="M2034">
        <v>1566996</v>
      </c>
      <c r="N2034" s="1" t="s">
        <v>23</v>
      </c>
      <c r="O2034" s="1" t="s">
        <v>4678</v>
      </c>
      <c r="P2034" s="1">
        <f>MATCH(spotify_data[[#This Row],[album_id]],spotify_data[album_id],0)</f>
        <v>2033</v>
      </c>
      <c r="Q2034" s="1" t="s">
        <v>4288</v>
      </c>
      <c r="R2034" s="2">
        <v>45260</v>
      </c>
      <c r="S2034" s="7">
        <f ca="1">+TODAY()-spotify_data[[#This Row],[Fecha lanzamiento Album]]</f>
        <v>771</v>
      </c>
      <c r="T2034" s="7">
        <f ca="1">+spotify_data[[#This Row],[Antigüedad Album Dias]]/60</f>
        <v>12.85</v>
      </c>
      <c r="U2034" s="8">
        <f ca="1">spotify_data[[#This Row],[Antigüedad Album Meses]]/12</f>
        <v>1.0708333333333333</v>
      </c>
      <c r="V2034">
        <v>1</v>
      </c>
      <c r="W2034" s="1" t="s">
        <v>21</v>
      </c>
      <c r="X2034" s="1" t="str">
        <f>+IF(spotify_data[[#This Row],[album_type]]="album","Album",IF(spotify_data[[#This Row],[album_type]]="single","Single","Compilation"))</f>
        <v>Single</v>
      </c>
      <c r="Y2034">
        <v>209</v>
      </c>
    </row>
    <row r="2035" spans="1:25" x14ac:dyDescent="0.3">
      <c r="A2035" s="1" t="s">
        <v>4884</v>
      </c>
      <c r="B2035" s="1">
        <v>2834</v>
      </c>
      <c r="C2035" s="1" t="s">
        <v>4885</v>
      </c>
      <c r="D2035">
        <v>6</v>
      </c>
      <c r="E2035">
        <v>71</v>
      </c>
      <c r="F2035" s="10">
        <f>spotify_data[[#This Row],[track_popularity]]/100</f>
        <v>0.71</v>
      </c>
      <c r="G2035" s="9" t="b">
        <v>1</v>
      </c>
      <c r="H2035" s="1">
        <f>+IF(spotify_data[[#This Row],[explicit]]=FALSE,0,1)</f>
        <v>1</v>
      </c>
      <c r="I2035" s="1" t="s">
        <v>2611</v>
      </c>
      <c r="J2035" s="7">
        <f>MATCH(spotify_data[[#This Row],[artist_name]],spotify_data[artist_name],0)</f>
        <v>32</v>
      </c>
      <c r="K2035">
        <v>95</v>
      </c>
      <c r="L2035" s="10">
        <f>spotify_data[[#This Row],[artist_popularity]]/100</f>
        <v>0.95</v>
      </c>
      <c r="M2035">
        <v>102500980</v>
      </c>
      <c r="N2035" s="1" t="s">
        <v>2612</v>
      </c>
      <c r="O2035" s="1" t="s">
        <v>4874</v>
      </c>
      <c r="P2035" s="1">
        <f>MATCH(spotify_data[[#This Row],[album_id]],spotify_data[album_id],0)</f>
        <v>393</v>
      </c>
      <c r="Q2035" s="1" t="s">
        <v>4875</v>
      </c>
      <c r="R2035" s="2">
        <v>45212</v>
      </c>
      <c r="S2035" s="7">
        <f ca="1">+TODAY()-spotify_data[[#This Row],[Fecha lanzamiento Album]]</f>
        <v>819</v>
      </c>
      <c r="T2035" s="7">
        <f ca="1">+spotify_data[[#This Row],[Antigüedad Album Dias]]/60</f>
        <v>13.65</v>
      </c>
      <c r="U2035" s="8">
        <f ca="1">spotify_data[[#This Row],[Antigüedad Album Meses]]/12</f>
        <v>1.1375</v>
      </c>
      <c r="V2035">
        <v>22</v>
      </c>
      <c r="W2035" s="1" t="s">
        <v>20</v>
      </c>
      <c r="X2035" s="1" t="str">
        <f>+IF(spotify_data[[#This Row],[album_type]]="album","Album",IF(spotify_data[[#This Row],[album_type]]="single","Single","Compilation"))</f>
        <v>Album</v>
      </c>
      <c r="Y2035">
        <v>319</v>
      </c>
    </row>
    <row r="2036" spans="1:25" x14ac:dyDescent="0.3">
      <c r="A2036" s="1" t="s">
        <v>4897</v>
      </c>
      <c r="B2036" s="1">
        <v>6563</v>
      </c>
      <c r="C2036" s="1" t="s">
        <v>4898</v>
      </c>
      <c r="D2036">
        <v>11</v>
      </c>
      <c r="E2036">
        <v>71</v>
      </c>
      <c r="F2036" s="10">
        <f>spotify_data[[#This Row],[track_popularity]]/100</f>
        <v>0.71</v>
      </c>
      <c r="G2036" s="9" t="b">
        <v>1</v>
      </c>
      <c r="H2036" s="1">
        <f>+IF(spotify_data[[#This Row],[explicit]]=FALSE,0,1)</f>
        <v>1</v>
      </c>
      <c r="I2036" s="1" t="s">
        <v>2611</v>
      </c>
      <c r="J2036" s="7">
        <f>MATCH(spotify_data[[#This Row],[artist_name]],spotify_data[artist_name],0)</f>
        <v>32</v>
      </c>
      <c r="K2036">
        <v>95</v>
      </c>
      <c r="L2036" s="10">
        <f>spotify_data[[#This Row],[artist_popularity]]/100</f>
        <v>0.95</v>
      </c>
      <c r="M2036">
        <v>102500980</v>
      </c>
      <c r="N2036" s="1" t="s">
        <v>2612</v>
      </c>
      <c r="O2036" s="1" t="s">
        <v>4874</v>
      </c>
      <c r="P2036" s="1">
        <f>MATCH(spotify_data[[#This Row],[album_id]],spotify_data[album_id],0)</f>
        <v>393</v>
      </c>
      <c r="Q2036" s="1" t="s">
        <v>4875</v>
      </c>
      <c r="R2036" s="2">
        <v>45212</v>
      </c>
      <c r="S2036" s="7">
        <f ca="1">+TODAY()-spotify_data[[#This Row],[Fecha lanzamiento Album]]</f>
        <v>819</v>
      </c>
      <c r="T2036" s="7">
        <f ca="1">+spotify_data[[#This Row],[Antigüedad Album Dias]]/60</f>
        <v>13.65</v>
      </c>
      <c r="U2036" s="8">
        <f ca="1">spotify_data[[#This Row],[Antigüedad Album Meses]]/12</f>
        <v>1.1375</v>
      </c>
      <c r="V2036">
        <v>22</v>
      </c>
      <c r="W2036" s="1" t="s">
        <v>20</v>
      </c>
      <c r="X2036" s="1" t="str">
        <f>+IF(spotify_data[[#This Row],[album_type]]="album","Album",IF(spotify_data[[#This Row],[album_type]]="single","Single","Compilation"))</f>
        <v>Album</v>
      </c>
      <c r="Y2036">
        <v>401</v>
      </c>
    </row>
    <row r="2037" spans="1:25" x14ac:dyDescent="0.3">
      <c r="A2037" s="1" t="s">
        <v>4912</v>
      </c>
      <c r="B2037" s="1">
        <v>6853</v>
      </c>
      <c r="C2037" s="1" t="s">
        <v>4913</v>
      </c>
      <c r="D2037">
        <v>12</v>
      </c>
      <c r="E2037">
        <v>71</v>
      </c>
      <c r="F2037" s="10">
        <f>spotify_data[[#This Row],[track_popularity]]/100</f>
        <v>0.71</v>
      </c>
      <c r="G2037" s="9" t="b">
        <v>1</v>
      </c>
      <c r="H2037" s="1">
        <f>+IF(spotify_data[[#This Row],[explicit]]=FALSE,0,1)</f>
        <v>1</v>
      </c>
      <c r="I2037" s="1" t="s">
        <v>2611</v>
      </c>
      <c r="J2037" s="7">
        <f>MATCH(spotify_data[[#This Row],[artist_name]],spotify_data[artist_name],0)</f>
        <v>32</v>
      </c>
      <c r="K2037">
        <v>95</v>
      </c>
      <c r="L2037" s="10">
        <f>spotify_data[[#This Row],[artist_popularity]]/100</f>
        <v>0.95</v>
      </c>
      <c r="M2037">
        <v>102500980</v>
      </c>
      <c r="N2037" s="1" t="s">
        <v>2612</v>
      </c>
      <c r="O2037" s="1" t="s">
        <v>4874</v>
      </c>
      <c r="P2037" s="1">
        <f>MATCH(spotify_data[[#This Row],[album_id]],spotify_data[album_id],0)</f>
        <v>393</v>
      </c>
      <c r="Q2037" s="1" t="s">
        <v>4875</v>
      </c>
      <c r="R2037" s="2">
        <v>45212</v>
      </c>
      <c r="S2037" s="7">
        <f ca="1">+TODAY()-spotify_data[[#This Row],[Fecha lanzamiento Album]]</f>
        <v>819</v>
      </c>
      <c r="T2037" s="7">
        <f ca="1">+spotify_data[[#This Row],[Antigüedad Album Dias]]/60</f>
        <v>13.65</v>
      </c>
      <c r="U2037" s="8">
        <f ca="1">spotify_data[[#This Row],[Antigüedad Album Meses]]/12</f>
        <v>1.1375</v>
      </c>
      <c r="V2037">
        <v>22</v>
      </c>
      <c r="W2037" s="1" t="s">
        <v>20</v>
      </c>
      <c r="X2037" s="1" t="str">
        <f>+IF(spotify_data[[#This Row],[album_type]]="album","Album",IF(spotify_data[[#This Row],[album_type]]="single","Single","Compilation"))</f>
        <v>Album</v>
      </c>
      <c r="Y2037">
        <v>337</v>
      </c>
    </row>
    <row r="2038" spans="1:25" x14ac:dyDescent="0.3">
      <c r="A2038" s="1" t="s">
        <v>4918</v>
      </c>
      <c r="B2038" s="1">
        <v>7197</v>
      </c>
      <c r="C2038" s="1" t="s">
        <v>4919</v>
      </c>
      <c r="D2038">
        <v>1</v>
      </c>
      <c r="E2038">
        <v>71</v>
      </c>
      <c r="F2038" s="10">
        <f>spotify_data[[#This Row],[track_popularity]]/100</f>
        <v>0.71</v>
      </c>
      <c r="G2038" s="9" t="b">
        <v>1</v>
      </c>
      <c r="H2038" s="1">
        <f>+IF(spotify_data[[#This Row],[explicit]]=FALSE,0,1)</f>
        <v>1</v>
      </c>
      <c r="I2038" s="1" t="s">
        <v>2611</v>
      </c>
      <c r="J2038" s="7">
        <f>MATCH(spotify_data[[#This Row],[artist_name]],spotify_data[artist_name],0)</f>
        <v>32</v>
      </c>
      <c r="K2038">
        <v>95</v>
      </c>
      <c r="L2038" s="10">
        <f>spotify_data[[#This Row],[artist_popularity]]/100</f>
        <v>0.95</v>
      </c>
      <c r="M2038">
        <v>102571645</v>
      </c>
      <c r="N2038" s="1" t="s">
        <v>2612</v>
      </c>
      <c r="O2038" s="1" t="s">
        <v>4874</v>
      </c>
      <c r="P2038" s="1">
        <f>MATCH(spotify_data[[#This Row],[album_id]],spotify_data[album_id],0)</f>
        <v>393</v>
      </c>
      <c r="Q2038" s="1" t="s">
        <v>4875</v>
      </c>
      <c r="R2038" s="2">
        <v>45212</v>
      </c>
      <c r="S2038" s="7">
        <f ca="1">+TODAY()-spotify_data[[#This Row],[Fecha lanzamiento Album]]</f>
        <v>819</v>
      </c>
      <c r="T2038" s="7">
        <f ca="1">+spotify_data[[#This Row],[Antigüedad Album Dias]]/60</f>
        <v>13.65</v>
      </c>
      <c r="U2038" s="8">
        <f ca="1">spotify_data[[#This Row],[Antigüedad Album Meses]]/12</f>
        <v>1.1375</v>
      </c>
      <c r="V2038">
        <v>22</v>
      </c>
      <c r="W2038" s="1" t="s">
        <v>20</v>
      </c>
      <c r="X2038" s="1" t="str">
        <f>+IF(spotify_data[[#This Row],[album_type]]="album","Album",IF(spotify_data[[#This Row],[album_type]]="single","Single","Compilation"))</f>
        <v>Album</v>
      </c>
      <c r="Y2038">
        <v>631</v>
      </c>
    </row>
    <row r="2039" spans="1:25" x14ac:dyDescent="0.3">
      <c r="A2039" s="1" t="s">
        <v>5087</v>
      </c>
      <c r="B2039" s="1">
        <v>4209</v>
      </c>
      <c r="C2039" s="1" t="s">
        <v>4221</v>
      </c>
      <c r="D2039">
        <v>12</v>
      </c>
      <c r="E2039">
        <v>71</v>
      </c>
      <c r="F2039" s="10">
        <f>spotify_data[[#This Row],[track_popularity]]/100</f>
        <v>0.71</v>
      </c>
      <c r="G2039" s="9" t="b">
        <v>0</v>
      </c>
      <c r="H2039" s="1">
        <f>+IF(spotify_data[[#This Row],[explicit]]=FALSE,0,1)</f>
        <v>0</v>
      </c>
      <c r="I2039" s="1" t="s">
        <v>854</v>
      </c>
      <c r="J2039" s="7">
        <f>MATCH(spotify_data[[#This Row],[artist_name]],spotify_data[artist_name],0)</f>
        <v>127</v>
      </c>
      <c r="K2039">
        <v>84</v>
      </c>
      <c r="L2039" s="10">
        <f>spotify_data[[#This Row],[artist_popularity]]/100</f>
        <v>0.84</v>
      </c>
      <c r="M2039">
        <v>49050008</v>
      </c>
      <c r="N2039" s="1" t="s">
        <v>855</v>
      </c>
      <c r="O2039" s="1" t="s">
        <v>5069</v>
      </c>
      <c r="P2039" s="1">
        <f>MATCH(spotify_data[[#This Row],[album_id]],spotify_data[album_id],0)</f>
        <v>233</v>
      </c>
      <c r="Q2039" s="1" t="s">
        <v>5070</v>
      </c>
      <c r="R2039" s="2">
        <v>45177</v>
      </c>
      <c r="S2039" s="7">
        <f ca="1">+TODAY()-spotify_data[[#This Row],[Fecha lanzamiento Album]]</f>
        <v>854</v>
      </c>
      <c r="T2039" s="7">
        <f ca="1">+spotify_data[[#This Row],[Antigüedad Album Dias]]/60</f>
        <v>14.233333333333333</v>
      </c>
      <c r="U2039" s="8">
        <f ca="1">spotify_data[[#This Row],[Antigüedad Album Meses]]/12</f>
        <v>1.1861111111111111</v>
      </c>
      <c r="V2039">
        <v>12</v>
      </c>
      <c r="W2039" s="1" t="s">
        <v>20</v>
      </c>
      <c r="X2039" s="1" t="str">
        <f>+IF(spotify_data[[#This Row],[album_type]]="album","Album",IF(spotify_data[[#This Row],[album_type]]="single","Single","Compilation"))</f>
        <v>Album</v>
      </c>
      <c r="Y2039">
        <v>37</v>
      </c>
    </row>
    <row r="2040" spans="1:25" x14ac:dyDescent="0.3">
      <c r="A2040" s="1" t="s">
        <v>5364</v>
      </c>
      <c r="B2040" s="1">
        <v>3952</v>
      </c>
      <c r="C2040" s="1" t="s">
        <v>5365</v>
      </c>
      <c r="D2040">
        <v>2</v>
      </c>
      <c r="E2040">
        <v>71</v>
      </c>
      <c r="F2040" s="10">
        <f>spotify_data[[#This Row],[track_popularity]]/100</f>
        <v>0.71</v>
      </c>
      <c r="G2040" s="9" t="b">
        <v>0</v>
      </c>
      <c r="H2040" s="1">
        <f>+IF(spotify_data[[#This Row],[explicit]]=FALSE,0,1)</f>
        <v>0</v>
      </c>
      <c r="I2040" s="1" t="s">
        <v>2085</v>
      </c>
      <c r="J2040" s="7">
        <f>MATCH(spotify_data[[#This Row],[artist_name]],spotify_data[artist_name],0)</f>
        <v>2039</v>
      </c>
      <c r="K2040">
        <v>64</v>
      </c>
      <c r="L2040" s="10">
        <f>spotify_data[[#This Row],[artist_popularity]]/100</f>
        <v>0.64</v>
      </c>
      <c r="M2040">
        <v>425177</v>
      </c>
      <c r="N2040" s="1" t="s">
        <v>1609</v>
      </c>
      <c r="O2040" s="1" t="s">
        <v>5315</v>
      </c>
      <c r="P2040" s="1">
        <f>MATCH(spotify_data[[#This Row],[album_id]],spotify_data[album_id],0)</f>
        <v>2039</v>
      </c>
      <c r="Q2040" s="1" t="s">
        <v>5316</v>
      </c>
      <c r="R2040" s="2">
        <v>45128</v>
      </c>
      <c r="S2040" s="7">
        <f ca="1">+TODAY()-spotify_data[[#This Row],[Fecha lanzamiento Album]]</f>
        <v>903</v>
      </c>
      <c r="T2040" s="7">
        <f ca="1">+spotify_data[[#This Row],[Antigüedad Album Dias]]/60</f>
        <v>15.05</v>
      </c>
      <c r="U2040" s="8">
        <f ca="1">spotify_data[[#This Row],[Antigüedad Album Meses]]/12</f>
        <v>1.2541666666666667</v>
      </c>
      <c r="V2040">
        <v>24</v>
      </c>
      <c r="W2040" s="1" t="s">
        <v>20</v>
      </c>
      <c r="X2040" s="1" t="str">
        <f>+IF(spotify_data[[#This Row],[album_type]]="album","Album",IF(spotify_data[[#This Row],[album_type]]="single","Single","Compilation"))</f>
        <v>Album</v>
      </c>
      <c r="Y2040">
        <v>183</v>
      </c>
    </row>
    <row r="2041" spans="1:25" x14ac:dyDescent="0.3">
      <c r="A2041" s="1" t="s">
        <v>5602</v>
      </c>
      <c r="B2041" s="1">
        <v>728</v>
      </c>
      <c r="C2041" s="1" t="s">
        <v>5603</v>
      </c>
      <c r="D2041">
        <v>3</v>
      </c>
      <c r="E2041">
        <v>71</v>
      </c>
      <c r="F2041" s="10">
        <f>spotify_data[[#This Row],[track_popularity]]/100</f>
        <v>0.71</v>
      </c>
      <c r="G2041" s="9" t="b">
        <v>0</v>
      </c>
      <c r="H2041" s="1">
        <f>+IF(spotify_data[[#This Row],[explicit]]=FALSE,0,1)</f>
        <v>0</v>
      </c>
      <c r="I2041" s="1" t="s">
        <v>5604</v>
      </c>
      <c r="J2041" s="7">
        <f>MATCH(spotify_data[[#This Row],[artist_name]],spotify_data[artist_name],0)</f>
        <v>2040</v>
      </c>
      <c r="K2041">
        <v>78</v>
      </c>
      <c r="L2041" s="10">
        <f>spotify_data[[#This Row],[artist_popularity]]/100</f>
        <v>0.78</v>
      </c>
      <c r="M2041">
        <v>2822145</v>
      </c>
      <c r="N2041" s="1" t="s">
        <v>5605</v>
      </c>
      <c r="O2041" s="1" t="s">
        <v>5606</v>
      </c>
      <c r="P2041" s="1">
        <f>MATCH(spotify_data[[#This Row],[album_id]],spotify_data[album_id],0)</f>
        <v>2040</v>
      </c>
      <c r="Q2041" s="1" t="s">
        <v>5607</v>
      </c>
      <c r="R2041" s="2">
        <v>45065</v>
      </c>
      <c r="S2041" s="7">
        <f ca="1">+TODAY()-spotify_data[[#This Row],[Fecha lanzamiento Album]]</f>
        <v>966</v>
      </c>
      <c r="T2041" s="7">
        <f ca="1">+spotify_data[[#This Row],[Antigüedad Album Dias]]/60</f>
        <v>16.100000000000001</v>
      </c>
      <c r="U2041" s="8">
        <f ca="1">spotify_data[[#This Row],[Antigüedad Album Meses]]/12</f>
        <v>1.3416666666666668</v>
      </c>
      <c r="V2041">
        <v>12</v>
      </c>
      <c r="W2041" s="1" t="s">
        <v>20</v>
      </c>
      <c r="X2041" s="1" t="str">
        <f>+IF(spotify_data[[#This Row],[album_type]]="album","Album",IF(spotify_data[[#This Row],[album_type]]="single","Single","Compilation"))</f>
        <v>Album</v>
      </c>
      <c r="Y2041">
        <v>375</v>
      </c>
    </row>
    <row r="2042" spans="1:25" x14ac:dyDescent="0.3">
      <c r="A2042" s="1" t="s">
        <v>5775</v>
      </c>
      <c r="B2042" s="1">
        <v>6963</v>
      </c>
      <c r="C2042" s="1" t="s">
        <v>5776</v>
      </c>
      <c r="D2042">
        <v>1</v>
      </c>
      <c r="E2042">
        <v>71</v>
      </c>
      <c r="F2042" s="10">
        <f>spotify_data[[#This Row],[track_popularity]]/100</f>
        <v>0.71</v>
      </c>
      <c r="G2042" s="9" t="b">
        <v>0</v>
      </c>
      <c r="H2042" s="1">
        <f>+IF(spotify_data[[#This Row],[explicit]]=FALSE,0,1)</f>
        <v>0</v>
      </c>
      <c r="I2042" s="1" t="s">
        <v>5777</v>
      </c>
      <c r="J2042" s="7">
        <f>MATCH(spotify_data[[#This Row],[artist_name]],spotify_data[artist_name],0)</f>
        <v>2041</v>
      </c>
      <c r="K2042">
        <v>54</v>
      </c>
      <c r="L2042" s="10">
        <f>spotify_data[[#This Row],[artist_popularity]]/100</f>
        <v>0.54</v>
      </c>
      <c r="M2042">
        <v>308503</v>
      </c>
      <c r="N2042" s="1" t="s">
        <v>5778</v>
      </c>
      <c r="O2042" s="1" t="s">
        <v>5779</v>
      </c>
      <c r="P2042" s="1">
        <f>MATCH(spotify_data[[#This Row],[album_id]],spotify_data[album_id],0)</f>
        <v>2041</v>
      </c>
      <c r="Q2042" s="1" t="s">
        <v>5780</v>
      </c>
      <c r="R2042" s="2">
        <v>45016</v>
      </c>
      <c r="S2042" s="7">
        <f ca="1">+TODAY()-spotify_data[[#This Row],[Fecha lanzamiento Album]]</f>
        <v>1015</v>
      </c>
      <c r="T2042" s="7">
        <f ca="1">+spotify_data[[#This Row],[Antigüedad Album Dias]]/60</f>
        <v>16.916666666666668</v>
      </c>
      <c r="U2042" s="8">
        <f ca="1">spotify_data[[#This Row],[Antigüedad Album Meses]]/12</f>
        <v>1.4097222222222223</v>
      </c>
      <c r="V2042">
        <v>4</v>
      </c>
      <c r="W2042" s="1" t="s">
        <v>21</v>
      </c>
      <c r="X2042" s="1" t="str">
        <f>+IF(spotify_data[[#This Row],[album_type]]="album","Album",IF(spotify_data[[#This Row],[album_type]]="single","Single","Compilation"))</f>
        <v>Single</v>
      </c>
      <c r="Y2042">
        <v>285</v>
      </c>
    </row>
    <row r="2043" spans="1:25" x14ac:dyDescent="0.3">
      <c r="A2043" s="1" t="s">
        <v>5834</v>
      </c>
      <c r="B2043" s="1">
        <v>4339</v>
      </c>
      <c r="C2043" s="1" t="s">
        <v>5835</v>
      </c>
      <c r="D2043">
        <v>1</v>
      </c>
      <c r="E2043">
        <v>71</v>
      </c>
      <c r="F2043" s="10">
        <f>spotify_data[[#This Row],[track_popularity]]/100</f>
        <v>0.71</v>
      </c>
      <c r="G2043" s="9" t="b">
        <v>1</v>
      </c>
      <c r="H2043" s="1">
        <f>+IF(spotify_data[[#This Row],[explicit]]=FALSE,0,1)</f>
        <v>1</v>
      </c>
      <c r="I2043" s="1" t="s">
        <v>3179</v>
      </c>
      <c r="J2043" s="7">
        <f>MATCH(spotify_data[[#This Row],[artist_name]],spotify_data[artist_name],0)</f>
        <v>2042</v>
      </c>
      <c r="K2043">
        <v>66</v>
      </c>
      <c r="L2043" s="10">
        <f>spotify_data[[#This Row],[artist_popularity]]/100</f>
        <v>0.66</v>
      </c>
      <c r="M2043">
        <v>785952</v>
      </c>
      <c r="N2043" s="1" t="s">
        <v>23</v>
      </c>
      <c r="O2043" s="1" t="s">
        <v>5836</v>
      </c>
      <c r="P2043" s="1">
        <f>MATCH(spotify_data[[#This Row],[album_id]],spotify_data[album_id],0)</f>
        <v>2042</v>
      </c>
      <c r="Q2043" s="1" t="s">
        <v>5835</v>
      </c>
      <c r="R2043" s="2">
        <v>45008</v>
      </c>
      <c r="S2043" s="7">
        <f ca="1">+TODAY()-spotify_data[[#This Row],[Fecha lanzamiento Album]]</f>
        <v>1023</v>
      </c>
      <c r="T2043" s="7">
        <f ca="1">+spotify_data[[#This Row],[Antigüedad Album Dias]]/60</f>
        <v>17.05</v>
      </c>
      <c r="U2043" s="8">
        <f ca="1">spotify_data[[#This Row],[Antigüedad Album Meses]]/12</f>
        <v>1.4208333333333334</v>
      </c>
      <c r="V2043">
        <v>1</v>
      </c>
      <c r="W2043" s="1" t="s">
        <v>21</v>
      </c>
      <c r="X2043" s="1" t="str">
        <f>+IF(spotify_data[[#This Row],[album_type]]="album","Album",IF(spotify_data[[#This Row],[album_type]]="single","Single","Compilation"))</f>
        <v>Single</v>
      </c>
      <c r="Y2043">
        <v>396</v>
      </c>
    </row>
    <row r="2044" spans="1:25" x14ac:dyDescent="0.3">
      <c r="A2044" s="1" t="s">
        <v>5884</v>
      </c>
      <c r="B2044" s="1">
        <v>106</v>
      </c>
      <c r="C2044" s="1" t="s">
        <v>5885</v>
      </c>
      <c r="D2044">
        <v>1</v>
      </c>
      <c r="E2044">
        <v>71</v>
      </c>
      <c r="F2044" s="10">
        <f>spotify_data[[#This Row],[track_popularity]]/100</f>
        <v>0.71</v>
      </c>
      <c r="G2044" s="9" t="b">
        <v>0</v>
      </c>
      <c r="H2044" s="1">
        <f>+IF(spotify_data[[#This Row],[explicit]]=FALSE,0,1)</f>
        <v>0</v>
      </c>
      <c r="I2044" s="1" t="s">
        <v>5273</v>
      </c>
      <c r="J2044" s="7">
        <f>MATCH(spotify_data[[#This Row],[artist_name]],spotify_data[artist_name],0)</f>
        <v>188</v>
      </c>
      <c r="K2044">
        <v>84</v>
      </c>
      <c r="L2044" s="10">
        <f>spotify_data[[#This Row],[artist_popularity]]/100</f>
        <v>0.84</v>
      </c>
      <c r="M2044">
        <v>23078931</v>
      </c>
      <c r="N2044" s="1" t="s">
        <v>218</v>
      </c>
      <c r="O2044" s="1" t="s">
        <v>5886</v>
      </c>
      <c r="P2044" s="1">
        <f>MATCH(spotify_data[[#This Row],[album_id]],spotify_data[album_id],0)</f>
        <v>2043</v>
      </c>
      <c r="Q2044" s="1" t="s">
        <v>5885</v>
      </c>
      <c r="R2044" s="2">
        <v>44995</v>
      </c>
      <c r="S2044" s="7">
        <f ca="1">+TODAY()-spotify_data[[#This Row],[Fecha lanzamiento Album]]</f>
        <v>1036</v>
      </c>
      <c r="T2044" s="7">
        <f ca="1">+spotify_data[[#This Row],[Antigüedad Album Dias]]/60</f>
        <v>17.266666666666666</v>
      </c>
      <c r="U2044" s="8">
        <f ca="1">spotify_data[[#This Row],[Antigüedad Album Meses]]/12</f>
        <v>1.4388888888888889</v>
      </c>
      <c r="V2044">
        <v>1</v>
      </c>
      <c r="W2044" s="1" t="s">
        <v>21</v>
      </c>
      <c r="X2044" s="1" t="str">
        <f>+IF(spotify_data[[#This Row],[album_type]]="album","Album",IF(spotify_data[[#This Row],[album_type]]="single","Single","Compilation"))</f>
        <v>Single</v>
      </c>
      <c r="Y2044">
        <v>31</v>
      </c>
    </row>
    <row r="2045" spans="1:25" x14ac:dyDescent="0.3">
      <c r="A2045" s="1" t="s">
        <v>6046</v>
      </c>
      <c r="B2045" s="1">
        <v>5241</v>
      </c>
      <c r="C2045" s="1" t="s">
        <v>6045</v>
      </c>
      <c r="D2045">
        <v>1</v>
      </c>
      <c r="E2045">
        <v>71</v>
      </c>
      <c r="F2045" s="10">
        <f>spotify_data[[#This Row],[track_popularity]]/100</f>
        <v>0.71</v>
      </c>
      <c r="G2045" s="9" t="b">
        <v>1</v>
      </c>
      <c r="H2045" s="1">
        <f>+IF(spotify_data[[#This Row],[explicit]]=FALSE,0,1)</f>
        <v>1</v>
      </c>
      <c r="I2045" s="1" t="s">
        <v>253</v>
      </c>
      <c r="J2045" s="7">
        <f>MATCH(spotify_data[[#This Row],[artist_name]],spotify_data[artist_name],0)</f>
        <v>486</v>
      </c>
      <c r="K2045">
        <v>78</v>
      </c>
      <c r="L2045" s="10">
        <f>spotify_data[[#This Row],[artist_popularity]]/100</f>
        <v>0.78</v>
      </c>
      <c r="M2045">
        <v>4759233</v>
      </c>
      <c r="N2045" s="1" t="s">
        <v>254</v>
      </c>
      <c r="O2045" s="1" t="s">
        <v>6044</v>
      </c>
      <c r="P2045" s="1">
        <f>MATCH(spotify_data[[#This Row],[album_id]],spotify_data[album_id],0)</f>
        <v>2044</v>
      </c>
      <c r="Q2045" s="1" t="s">
        <v>6045</v>
      </c>
      <c r="R2045" s="2">
        <v>44960</v>
      </c>
      <c r="S2045" s="7">
        <f ca="1">+TODAY()-spotify_data[[#This Row],[Fecha lanzamiento Album]]</f>
        <v>1071</v>
      </c>
      <c r="T2045" s="7">
        <f ca="1">+spotify_data[[#This Row],[Antigüedad Album Dias]]/60</f>
        <v>17.850000000000001</v>
      </c>
      <c r="U2045" s="8">
        <f ca="1">spotify_data[[#This Row],[Antigüedad Album Meses]]/12</f>
        <v>1.4875</v>
      </c>
      <c r="V2045">
        <v>2</v>
      </c>
      <c r="W2045" s="1" t="s">
        <v>21</v>
      </c>
      <c r="X2045" s="1" t="str">
        <f>+IF(spotify_data[[#This Row],[album_type]]="album","Album",IF(spotify_data[[#This Row],[album_type]]="single","Single","Compilation"))</f>
        <v>Single</v>
      </c>
      <c r="Y2045">
        <v>218</v>
      </c>
    </row>
    <row r="2046" spans="1:25" x14ac:dyDescent="0.3">
      <c r="A2046" s="1" t="s">
        <v>6119</v>
      </c>
      <c r="B2046" s="1">
        <v>6736</v>
      </c>
      <c r="C2046" s="1" t="s">
        <v>6120</v>
      </c>
      <c r="D2046">
        <v>5</v>
      </c>
      <c r="E2046">
        <v>71</v>
      </c>
      <c r="F2046" s="10">
        <f>spotify_data[[#This Row],[track_popularity]]/100</f>
        <v>0.71</v>
      </c>
      <c r="G2046" s="9" t="b">
        <v>0</v>
      </c>
      <c r="H2046" s="1">
        <f>+IF(spotify_data[[#This Row],[explicit]]=FALSE,0,1)</f>
        <v>0</v>
      </c>
      <c r="I2046" s="1" t="s">
        <v>4753</v>
      </c>
      <c r="J2046" s="7">
        <f>MATCH(spotify_data[[#This Row],[artist_name]],spotify_data[artist_name],0)</f>
        <v>249</v>
      </c>
      <c r="K2046">
        <v>76</v>
      </c>
      <c r="L2046" s="10">
        <f>spotify_data[[#This Row],[artist_popularity]]/100</f>
        <v>0.76</v>
      </c>
      <c r="M2046">
        <v>10638829</v>
      </c>
      <c r="N2046" s="1" t="s">
        <v>23</v>
      </c>
      <c r="O2046" s="1" t="s">
        <v>6091</v>
      </c>
      <c r="P2046" s="1">
        <f>MATCH(spotify_data[[#This Row],[album_id]],spotify_data[album_id],0)</f>
        <v>1528</v>
      </c>
      <c r="Q2046" s="1" t="s">
        <v>6092</v>
      </c>
      <c r="R2046" s="2">
        <v>44946</v>
      </c>
      <c r="S2046" s="7">
        <f ca="1">+TODAY()-spotify_data[[#This Row],[Fecha lanzamiento Album]]</f>
        <v>1085</v>
      </c>
      <c r="T2046" s="7">
        <f ca="1">+spotify_data[[#This Row],[Antigüedad Album Dias]]/60</f>
        <v>18.083333333333332</v>
      </c>
      <c r="U2046" s="8">
        <f ca="1">spotify_data[[#This Row],[Antigüedad Album Meses]]/12</f>
        <v>1.5069444444444444</v>
      </c>
      <c r="V2046">
        <v>17</v>
      </c>
      <c r="W2046" s="1" t="s">
        <v>20</v>
      </c>
      <c r="X2046" s="1" t="str">
        <f>+IF(spotify_data[[#This Row],[album_type]]="album","Album",IF(spotify_data[[#This Row],[album_type]]="single","Single","Compilation"))</f>
        <v>Album</v>
      </c>
      <c r="Y2046">
        <v>274</v>
      </c>
    </row>
    <row r="2047" spans="1:25" x14ac:dyDescent="0.3">
      <c r="A2047" s="1" t="s">
        <v>6601</v>
      </c>
      <c r="B2047" s="1">
        <v>8346</v>
      </c>
      <c r="C2047" s="1" t="s">
        <v>6602</v>
      </c>
      <c r="D2047">
        <v>1</v>
      </c>
      <c r="E2047">
        <v>71</v>
      </c>
      <c r="F2047" s="10">
        <f>spotify_data[[#This Row],[track_popularity]]/100</f>
        <v>0.71</v>
      </c>
      <c r="G2047" s="9" t="b">
        <v>0</v>
      </c>
      <c r="H2047" s="1">
        <f>+IF(spotify_data[[#This Row],[explicit]]=FALSE,0,1)</f>
        <v>0</v>
      </c>
      <c r="I2047" s="1" t="s">
        <v>6603</v>
      </c>
      <c r="J2047" s="7">
        <f>MATCH(spotify_data[[#This Row],[artist_name]],spotify_data[artist_name],0)</f>
        <v>624</v>
      </c>
      <c r="K2047">
        <v>80</v>
      </c>
      <c r="L2047" s="10">
        <f>spotify_data[[#This Row],[artist_popularity]]/100</f>
        <v>0.8</v>
      </c>
      <c r="M2047">
        <v>15542286</v>
      </c>
      <c r="N2047" s="1" t="s">
        <v>23</v>
      </c>
      <c r="O2047" s="1" t="s">
        <v>6604</v>
      </c>
      <c r="P2047" s="1">
        <f>MATCH(spotify_data[[#This Row],[album_id]],spotify_data[album_id],0)</f>
        <v>2046</v>
      </c>
      <c r="Q2047" s="1" t="s">
        <v>6602</v>
      </c>
      <c r="R2047" s="2">
        <v>44799</v>
      </c>
      <c r="S2047" s="7">
        <f ca="1">+TODAY()-spotify_data[[#This Row],[Fecha lanzamiento Album]]</f>
        <v>1232</v>
      </c>
      <c r="T2047" s="7">
        <f ca="1">+spotify_data[[#This Row],[Antigüedad Album Dias]]/60</f>
        <v>20.533333333333335</v>
      </c>
      <c r="U2047" s="8">
        <f ca="1">spotify_data[[#This Row],[Antigüedad Album Meses]]/12</f>
        <v>1.7111111111111112</v>
      </c>
      <c r="V2047">
        <v>1</v>
      </c>
      <c r="W2047" s="1" t="s">
        <v>21</v>
      </c>
      <c r="X2047" s="1" t="str">
        <f>+IF(spotify_data[[#This Row],[album_type]]="album","Album",IF(spotify_data[[#This Row],[album_type]]="single","Single","Compilation"))</f>
        <v>Single</v>
      </c>
      <c r="Y2047">
        <v>337</v>
      </c>
    </row>
    <row r="2048" spans="1:25" x14ac:dyDescent="0.3">
      <c r="A2048" s="1" t="s">
        <v>6797</v>
      </c>
      <c r="B2048" s="1">
        <v>4217</v>
      </c>
      <c r="C2048" s="1" t="s">
        <v>6798</v>
      </c>
      <c r="D2048">
        <v>1</v>
      </c>
      <c r="E2048">
        <v>71</v>
      </c>
      <c r="F2048" s="10">
        <f>spotify_data[[#This Row],[track_popularity]]/100</f>
        <v>0.71</v>
      </c>
      <c r="G2048" s="9" t="b">
        <v>1</v>
      </c>
      <c r="H2048" s="1">
        <f>+IF(spotify_data[[#This Row],[explicit]]=FALSE,0,1)</f>
        <v>1</v>
      </c>
      <c r="I2048" s="1" t="s">
        <v>6792</v>
      </c>
      <c r="J2048" s="7">
        <f>MATCH(spotify_data[[#This Row],[artist_name]],spotify_data[artist_name],0)</f>
        <v>317</v>
      </c>
      <c r="K2048">
        <v>77</v>
      </c>
      <c r="L2048" s="10">
        <f>spotify_data[[#This Row],[artist_popularity]]/100</f>
        <v>0.77</v>
      </c>
      <c r="M2048">
        <v>6427334</v>
      </c>
      <c r="N2048" s="1" t="s">
        <v>23</v>
      </c>
      <c r="O2048" s="1" t="s">
        <v>6793</v>
      </c>
      <c r="P2048" s="1">
        <f>MATCH(spotify_data[[#This Row],[album_id]],spotify_data[album_id],0)</f>
        <v>317</v>
      </c>
      <c r="Q2048" s="1" t="s">
        <v>6794</v>
      </c>
      <c r="R2048" s="2">
        <v>44757</v>
      </c>
      <c r="S2048" s="7">
        <f ca="1">+TODAY()-spotify_data[[#This Row],[Fecha lanzamiento Album]]</f>
        <v>1274</v>
      </c>
      <c r="T2048" s="7">
        <f ca="1">+spotify_data[[#This Row],[Antigüedad Album Dias]]/60</f>
        <v>21.233333333333334</v>
      </c>
      <c r="U2048" s="8">
        <f ca="1">spotify_data[[#This Row],[Antigüedad Album Meses]]/12</f>
        <v>1.7694444444444446</v>
      </c>
      <c r="V2048">
        <v>10</v>
      </c>
      <c r="W2048" s="1" t="s">
        <v>20</v>
      </c>
      <c r="X2048" s="1" t="str">
        <f>+IF(spotify_data[[#This Row],[album_type]]="album","Album",IF(spotify_data[[#This Row],[album_type]]="single","Single","Compilation"))</f>
        <v>Album</v>
      </c>
      <c r="Y2048">
        <v>26</v>
      </c>
    </row>
    <row r="2049" spans="1:25" x14ac:dyDescent="0.3">
      <c r="A2049" s="1" t="s">
        <v>6893</v>
      </c>
      <c r="B2049" s="1">
        <v>7810</v>
      </c>
      <c r="C2049" s="1" t="s">
        <v>6894</v>
      </c>
      <c r="D2049">
        <v>20</v>
      </c>
      <c r="E2049">
        <v>71</v>
      </c>
      <c r="F2049" s="10">
        <f>spotify_data[[#This Row],[track_popularity]]/100</f>
        <v>0.71</v>
      </c>
      <c r="G2049" s="9" t="b">
        <v>1</v>
      </c>
      <c r="H2049" s="1">
        <f>+IF(spotify_data[[#This Row],[explicit]]=FALSE,0,1)</f>
        <v>1</v>
      </c>
      <c r="I2049" s="1" t="s">
        <v>2645</v>
      </c>
      <c r="J2049" s="7">
        <f>MATCH(spotify_data[[#This Row],[artist_name]],spotify_data[artist_name],0)</f>
        <v>168</v>
      </c>
      <c r="K2049">
        <v>87</v>
      </c>
      <c r="L2049" s="10">
        <f>spotify_data[[#This Row],[artist_popularity]]/100</f>
        <v>0.87</v>
      </c>
      <c r="M2049">
        <v>33029522</v>
      </c>
      <c r="N2049" s="1" t="s">
        <v>1358</v>
      </c>
      <c r="O2049" s="1" t="s">
        <v>6895</v>
      </c>
      <c r="P2049" s="1">
        <f>MATCH(spotify_data[[#This Row],[album_id]],spotify_data[album_id],0)</f>
        <v>2048</v>
      </c>
      <c r="Q2049" s="1" t="s">
        <v>6896</v>
      </c>
      <c r="R2049" s="2">
        <v>44721</v>
      </c>
      <c r="S2049" s="7">
        <f ca="1">+TODAY()-spotify_data[[#This Row],[Fecha lanzamiento Album]]</f>
        <v>1310</v>
      </c>
      <c r="T2049" s="7">
        <f ca="1">+spotify_data[[#This Row],[Antigüedad Album Dias]]/60</f>
        <v>21.833333333333332</v>
      </c>
      <c r="U2049" s="8">
        <f ca="1">spotify_data[[#This Row],[Antigüedad Album Meses]]/12</f>
        <v>1.8194444444444444</v>
      </c>
      <c r="V2049">
        <v>21</v>
      </c>
      <c r="W2049" s="1" t="s">
        <v>20</v>
      </c>
      <c r="X2049" s="1" t="str">
        <f>+IF(spotify_data[[#This Row],[album_type]]="album","Album",IF(spotify_data[[#This Row],[album_type]]="single","Single","Compilation"))</f>
        <v>Album</v>
      </c>
      <c r="Y2049">
        <v>296</v>
      </c>
    </row>
    <row r="2050" spans="1:25" x14ac:dyDescent="0.3">
      <c r="A2050" s="1" t="s">
        <v>6939</v>
      </c>
      <c r="B2050" s="1">
        <v>4071</v>
      </c>
      <c r="C2050" s="1" t="s">
        <v>6940</v>
      </c>
      <c r="D2050">
        <v>1</v>
      </c>
      <c r="E2050">
        <v>71</v>
      </c>
      <c r="F2050" s="10">
        <f>spotify_data[[#This Row],[track_popularity]]/100</f>
        <v>0.71</v>
      </c>
      <c r="G2050" s="9" t="b">
        <v>0</v>
      </c>
      <c r="H2050" s="1">
        <f>+IF(spotify_data[[#This Row],[explicit]]=FALSE,0,1)</f>
        <v>0</v>
      </c>
      <c r="I2050" s="1" t="s">
        <v>6941</v>
      </c>
      <c r="J2050" s="7">
        <f>MATCH(spotify_data[[#This Row],[artist_name]],spotify_data[artist_name],0)</f>
        <v>200</v>
      </c>
      <c r="K2050">
        <v>89</v>
      </c>
      <c r="L2050" s="10">
        <f>spotify_data[[#This Row],[artist_popularity]]/100</f>
        <v>0.89</v>
      </c>
      <c r="M2050">
        <v>31052119</v>
      </c>
      <c r="N2050" s="1" t="s">
        <v>1366</v>
      </c>
      <c r="O2050" s="1" t="s">
        <v>6942</v>
      </c>
      <c r="P2050" s="1">
        <f>MATCH(spotify_data[[#This Row],[album_id]],spotify_data[album_id],0)</f>
        <v>2049</v>
      </c>
      <c r="Q2050" s="1" t="s">
        <v>6940</v>
      </c>
      <c r="R2050" s="2">
        <v>44708</v>
      </c>
      <c r="S2050" s="7">
        <f ca="1">+TODAY()-spotify_data[[#This Row],[Fecha lanzamiento Album]]</f>
        <v>1323</v>
      </c>
      <c r="T2050" s="7">
        <f ca="1">+spotify_data[[#This Row],[Antigüedad Album Dias]]/60</f>
        <v>22.05</v>
      </c>
      <c r="U2050" s="8">
        <f ca="1">spotify_data[[#This Row],[Antigüedad Album Meses]]/12</f>
        <v>1.8375000000000001</v>
      </c>
      <c r="V2050">
        <v>1</v>
      </c>
      <c r="W2050" s="1" t="s">
        <v>21</v>
      </c>
      <c r="X2050" s="1" t="str">
        <f>+IF(spotify_data[[#This Row],[album_type]]="album","Album",IF(spotify_data[[#This Row],[album_type]]="single","Single","Compilation"))</f>
        <v>Single</v>
      </c>
      <c r="Y2050">
        <v>247</v>
      </c>
    </row>
    <row r="2051" spans="1:25" x14ac:dyDescent="0.3">
      <c r="A2051" s="1" t="s">
        <v>6943</v>
      </c>
      <c r="B2051" s="1">
        <v>4199</v>
      </c>
      <c r="C2051" s="1" t="s">
        <v>6944</v>
      </c>
      <c r="D2051">
        <v>5</v>
      </c>
      <c r="E2051">
        <v>71</v>
      </c>
      <c r="F2051" s="10">
        <f>spotify_data[[#This Row],[track_popularity]]/100</f>
        <v>0.71</v>
      </c>
      <c r="G2051" s="9" t="b">
        <v>1</v>
      </c>
      <c r="H2051" s="1">
        <f>+IF(spotify_data[[#This Row],[explicit]]=FALSE,0,1)</f>
        <v>1</v>
      </c>
      <c r="I2051" s="1" t="s">
        <v>515</v>
      </c>
      <c r="J2051" s="7">
        <f>MATCH(spotify_data[[#This Row],[artist_name]],spotify_data[artist_name],0)</f>
        <v>26</v>
      </c>
      <c r="K2051">
        <v>88</v>
      </c>
      <c r="L2051" s="10">
        <f>spotify_data[[#This Row],[artist_popularity]]/100</f>
        <v>0.88</v>
      </c>
      <c r="M2051">
        <v>9249502</v>
      </c>
      <c r="N2051" s="1" t="s">
        <v>516</v>
      </c>
      <c r="O2051" s="1" t="s">
        <v>6945</v>
      </c>
      <c r="P2051" s="1">
        <f>MATCH(spotify_data[[#This Row],[album_id]],spotify_data[album_id],0)</f>
        <v>2050</v>
      </c>
      <c r="Q2051" s="1" t="s">
        <v>6946</v>
      </c>
      <c r="R2051" s="2">
        <v>44708</v>
      </c>
      <c r="S2051" s="7">
        <f ca="1">+TODAY()-spotify_data[[#This Row],[Fecha lanzamiento Album]]</f>
        <v>1323</v>
      </c>
      <c r="T2051" s="7">
        <f ca="1">+spotify_data[[#This Row],[Antigüedad Album Dias]]/60</f>
        <v>22.05</v>
      </c>
      <c r="U2051" s="8">
        <f ca="1">spotify_data[[#This Row],[Antigüedad Album Meses]]/12</f>
        <v>1.8375000000000001</v>
      </c>
      <c r="V2051">
        <v>13</v>
      </c>
      <c r="W2051" s="1" t="s">
        <v>20</v>
      </c>
      <c r="X2051" s="1" t="str">
        <f>+IF(spotify_data[[#This Row],[album_type]]="album","Album",IF(spotify_data[[#This Row],[album_type]]="single","Single","Compilation"))</f>
        <v>Album</v>
      </c>
      <c r="Y2051">
        <v>292</v>
      </c>
    </row>
    <row r="2052" spans="1:25" x14ac:dyDescent="0.3">
      <c r="A2052" s="1" t="s">
        <v>6992</v>
      </c>
      <c r="B2052" s="1">
        <v>3646</v>
      </c>
      <c r="C2052" s="1" t="s">
        <v>6993</v>
      </c>
      <c r="D2052">
        <v>6</v>
      </c>
      <c r="E2052">
        <v>71</v>
      </c>
      <c r="F2052" s="10">
        <f>spotify_data[[#This Row],[track_popularity]]/100</f>
        <v>0.71</v>
      </c>
      <c r="G2052" s="9" t="b">
        <v>0</v>
      </c>
      <c r="H2052" s="1">
        <f>+IF(spotify_data[[#This Row],[explicit]]=FALSE,0,1)</f>
        <v>0</v>
      </c>
      <c r="I2052" s="1" t="s">
        <v>6977</v>
      </c>
      <c r="J2052" s="7">
        <f>MATCH(spotify_data[[#This Row],[artist_name]],spotify_data[artist_name],0)</f>
        <v>90</v>
      </c>
      <c r="K2052">
        <v>80</v>
      </c>
      <c r="L2052" s="10">
        <f>spotify_data[[#This Row],[artist_popularity]]/100</f>
        <v>0.8</v>
      </c>
      <c r="M2052">
        <v>34133561</v>
      </c>
      <c r="N2052" s="1" t="s">
        <v>6978</v>
      </c>
      <c r="O2052" s="1" t="s">
        <v>6979</v>
      </c>
      <c r="P2052" s="1">
        <f>MATCH(spotify_data[[#This Row],[album_id]],spotify_data[album_id],0)</f>
        <v>90</v>
      </c>
      <c r="Q2052" s="1" t="s">
        <v>6980</v>
      </c>
      <c r="R2052" s="2">
        <v>44701</v>
      </c>
      <c r="S2052" s="7">
        <f ca="1">+TODAY()-spotify_data[[#This Row],[Fecha lanzamiento Album]]</f>
        <v>1330</v>
      </c>
      <c r="T2052" s="7">
        <f ca="1">+spotify_data[[#This Row],[Antigüedad Album Dias]]/60</f>
        <v>22.166666666666668</v>
      </c>
      <c r="U2052" s="8">
        <f ca="1">spotify_data[[#This Row],[Antigüedad Album Meses]]/12</f>
        <v>1.8472222222222223</v>
      </c>
      <c r="V2052">
        <v>13</v>
      </c>
      <c r="W2052" s="1" t="s">
        <v>20</v>
      </c>
      <c r="X2052" s="1" t="str">
        <f>+IF(spotify_data[[#This Row],[album_type]]="album","Album",IF(spotify_data[[#This Row],[album_type]]="single","Single","Compilation"))</f>
        <v>Album</v>
      </c>
      <c r="Y2052">
        <v>336</v>
      </c>
    </row>
    <row r="2053" spans="1:25" x14ac:dyDescent="0.3">
      <c r="A2053" s="1" t="s">
        <v>7081</v>
      </c>
      <c r="B2053" s="1">
        <v>7868</v>
      </c>
      <c r="C2053" s="1" t="s">
        <v>7082</v>
      </c>
      <c r="D2053">
        <v>1</v>
      </c>
      <c r="E2053">
        <v>71</v>
      </c>
      <c r="F2053" s="10">
        <f>spotify_data[[#This Row],[track_popularity]]/100</f>
        <v>0.71</v>
      </c>
      <c r="G2053" s="9" t="b">
        <v>1</v>
      </c>
      <c r="H2053" s="1">
        <f>+IF(spotify_data[[#This Row],[explicit]]=FALSE,0,1)</f>
        <v>1</v>
      </c>
      <c r="I2053" s="1" t="s">
        <v>1191</v>
      </c>
      <c r="J2053" s="7">
        <f>MATCH(spotify_data[[#This Row],[artist_name]],spotify_data[artist_name],0)</f>
        <v>242</v>
      </c>
      <c r="K2053">
        <v>86</v>
      </c>
      <c r="L2053" s="10">
        <f>spotify_data[[#This Row],[artist_popularity]]/100</f>
        <v>0.86</v>
      </c>
      <c r="M2053">
        <v>34735147</v>
      </c>
      <c r="N2053" s="1" t="s">
        <v>23</v>
      </c>
      <c r="O2053" s="1" t="s">
        <v>7083</v>
      </c>
      <c r="P2053" s="1">
        <f>MATCH(spotify_data[[#This Row],[album_id]],spotify_data[album_id],0)</f>
        <v>2052</v>
      </c>
      <c r="Q2053" s="1" t="s">
        <v>7082</v>
      </c>
      <c r="R2053" s="2">
        <v>44687</v>
      </c>
      <c r="S2053" s="7">
        <f ca="1">+TODAY()-spotify_data[[#This Row],[Fecha lanzamiento Album]]</f>
        <v>1344</v>
      </c>
      <c r="T2053" s="7">
        <f ca="1">+spotify_data[[#This Row],[Antigüedad Album Dias]]/60</f>
        <v>22.4</v>
      </c>
      <c r="U2053" s="8">
        <f ca="1">spotify_data[[#This Row],[Antigüedad Album Meses]]/12</f>
        <v>1.8666666666666665</v>
      </c>
      <c r="V2053">
        <v>1</v>
      </c>
      <c r="W2053" s="1" t="s">
        <v>21</v>
      </c>
      <c r="X2053" s="1" t="str">
        <f>+IF(spotify_data[[#This Row],[album_type]]="album","Album",IF(spotify_data[[#This Row],[album_type]]="single","Single","Compilation"))</f>
        <v>Single</v>
      </c>
      <c r="Y2053">
        <v>304</v>
      </c>
    </row>
    <row r="2054" spans="1:25" x14ac:dyDescent="0.3">
      <c r="A2054" s="1" t="s">
        <v>7109</v>
      </c>
      <c r="B2054" s="1">
        <v>14839</v>
      </c>
      <c r="C2054" s="1" t="s">
        <v>7110</v>
      </c>
      <c r="D2054">
        <v>16</v>
      </c>
      <c r="E2054">
        <v>71</v>
      </c>
      <c r="F2054" s="10">
        <f>spotify_data[[#This Row],[track_popularity]]/100</f>
        <v>0.71</v>
      </c>
      <c r="G2054" s="9" t="b">
        <v>1</v>
      </c>
      <c r="H2054" s="1">
        <f>+IF(spotify_data[[#This Row],[explicit]]=FALSE,0,1)</f>
        <v>1</v>
      </c>
      <c r="I2054" s="1" t="s">
        <v>2611</v>
      </c>
      <c r="J2054" s="7">
        <f>MATCH(spotify_data[[#This Row],[artist_name]],spotify_data[artist_name],0)</f>
        <v>32</v>
      </c>
      <c r="K2054">
        <v>95</v>
      </c>
      <c r="L2054" s="10">
        <f>spotify_data[[#This Row],[artist_popularity]]/100</f>
        <v>0.95</v>
      </c>
      <c r="M2054">
        <v>102571645</v>
      </c>
      <c r="N2054" s="1" t="s">
        <v>2612</v>
      </c>
      <c r="O2054" s="1" t="s">
        <v>7054</v>
      </c>
      <c r="P2054" s="1">
        <f>MATCH(spotify_data[[#This Row],[album_id]],spotify_data[album_id],0)</f>
        <v>318</v>
      </c>
      <c r="Q2054" s="1" t="s">
        <v>7055</v>
      </c>
      <c r="R2054" s="2">
        <v>44687</v>
      </c>
      <c r="S2054" s="7">
        <f ca="1">+TODAY()-spotify_data[[#This Row],[Fecha lanzamiento Album]]</f>
        <v>1344</v>
      </c>
      <c r="T2054" s="7">
        <f ca="1">+spotify_data[[#This Row],[Antigüedad Album Dias]]/60</f>
        <v>22.4</v>
      </c>
      <c r="U2054" s="8">
        <f ca="1">spotify_data[[#This Row],[Antigüedad Album Meses]]/12</f>
        <v>1.8666666666666665</v>
      </c>
      <c r="V2054">
        <v>23</v>
      </c>
      <c r="W2054" s="1" t="s">
        <v>20</v>
      </c>
      <c r="X2054" s="1" t="str">
        <f>+IF(spotify_data[[#This Row],[album_type]]="album","Album",IF(spotify_data[[#This Row],[album_type]]="single","Single","Compilation"))</f>
        <v>Album</v>
      </c>
      <c r="Y2054">
        <v>336</v>
      </c>
    </row>
    <row r="2055" spans="1:25" x14ac:dyDescent="0.3">
      <c r="A2055" s="1" t="s">
        <v>7181</v>
      </c>
      <c r="B2055" s="1">
        <v>219</v>
      </c>
      <c r="C2055" s="1" t="s">
        <v>7182</v>
      </c>
      <c r="D2055">
        <v>1</v>
      </c>
      <c r="E2055">
        <v>71</v>
      </c>
      <c r="F2055" s="10">
        <f>spotify_data[[#This Row],[track_popularity]]/100</f>
        <v>0.71</v>
      </c>
      <c r="G2055" s="9" t="b">
        <v>0</v>
      </c>
      <c r="H2055" s="1">
        <f>+IF(spotify_data[[#This Row],[explicit]]=FALSE,0,1)</f>
        <v>0</v>
      </c>
      <c r="I2055" s="1" t="s">
        <v>3634</v>
      </c>
      <c r="J2055" s="7">
        <f>MATCH(spotify_data[[#This Row],[artist_name]],spotify_data[artist_name],0)</f>
        <v>303</v>
      </c>
      <c r="K2055">
        <v>87</v>
      </c>
      <c r="L2055" s="10">
        <f>spotify_data[[#This Row],[artist_popularity]]/100</f>
        <v>0.87</v>
      </c>
      <c r="M2055">
        <v>60377470</v>
      </c>
      <c r="N2055" s="1" t="s">
        <v>3635</v>
      </c>
      <c r="O2055" s="1" t="s">
        <v>7183</v>
      </c>
      <c r="P2055" s="1">
        <f>MATCH(spotify_data[[#This Row],[album_id]],spotify_data[album_id],0)</f>
        <v>2054</v>
      </c>
      <c r="Q2055" s="1" t="s">
        <v>7182</v>
      </c>
      <c r="R2055" s="2">
        <v>44673</v>
      </c>
      <c r="S2055" s="7">
        <f ca="1">+TODAY()-spotify_data[[#This Row],[Fecha lanzamiento Album]]</f>
        <v>1358</v>
      </c>
      <c r="T2055" s="7">
        <f ca="1">+spotify_data[[#This Row],[Antigüedad Album Dias]]/60</f>
        <v>22.633333333333333</v>
      </c>
      <c r="U2055" s="8">
        <f ca="1">spotify_data[[#This Row],[Antigüedad Album Meses]]/12</f>
        <v>1.8861111111111111</v>
      </c>
      <c r="V2055">
        <v>1</v>
      </c>
      <c r="W2055" s="1" t="s">
        <v>21</v>
      </c>
      <c r="X2055" s="1" t="str">
        <f>+IF(spotify_data[[#This Row],[album_type]]="album","Album",IF(spotify_data[[#This Row],[album_type]]="single","Single","Compilation"))</f>
        <v>Single</v>
      </c>
      <c r="Y2055">
        <v>35</v>
      </c>
    </row>
    <row r="2056" spans="1:25" x14ac:dyDescent="0.3">
      <c r="A2056" s="1" t="s">
        <v>7380</v>
      </c>
      <c r="B2056" s="1">
        <v>6727</v>
      </c>
      <c r="C2056" s="1" t="s">
        <v>7265</v>
      </c>
      <c r="D2056">
        <v>1</v>
      </c>
      <c r="E2056">
        <v>71</v>
      </c>
      <c r="F2056" s="10">
        <f>spotify_data[[#This Row],[track_popularity]]/100</f>
        <v>0.71</v>
      </c>
      <c r="G2056" s="9" t="b">
        <v>0</v>
      </c>
      <c r="H2056" s="1">
        <f>+IF(spotify_data[[#This Row],[explicit]]=FALSE,0,1)</f>
        <v>0</v>
      </c>
      <c r="I2056" s="1" t="s">
        <v>7266</v>
      </c>
      <c r="J2056" s="7">
        <f>MATCH(spotify_data[[#This Row],[artist_name]],spotify_data[artist_name],0)</f>
        <v>774</v>
      </c>
      <c r="K2056">
        <v>78</v>
      </c>
      <c r="L2056" s="10">
        <f>spotify_data[[#This Row],[artist_popularity]]/100</f>
        <v>0.78</v>
      </c>
      <c r="M2056">
        <v>35579266</v>
      </c>
      <c r="N2056" s="1" t="s">
        <v>23</v>
      </c>
      <c r="O2056" s="1" t="s">
        <v>7381</v>
      </c>
      <c r="P2056" s="1">
        <f>MATCH(spotify_data[[#This Row],[album_id]],spotify_data[album_id],0)</f>
        <v>2055</v>
      </c>
      <c r="Q2056" s="1" t="s">
        <v>7265</v>
      </c>
      <c r="R2056" s="2">
        <v>44624</v>
      </c>
      <c r="S2056" s="7">
        <f ca="1">+TODAY()-spotify_data[[#This Row],[Fecha lanzamiento Album]]</f>
        <v>1407</v>
      </c>
      <c r="T2056" s="7">
        <f ca="1">+spotify_data[[#This Row],[Antigüedad Album Dias]]/60</f>
        <v>23.45</v>
      </c>
      <c r="U2056" s="8">
        <f ca="1">spotify_data[[#This Row],[Antigüedad Album Meses]]/12</f>
        <v>1.9541666666666666</v>
      </c>
      <c r="V2056">
        <v>1</v>
      </c>
      <c r="W2056" s="1" t="s">
        <v>21</v>
      </c>
      <c r="X2056" s="1" t="str">
        <f>+IF(spotify_data[[#This Row],[album_type]]="album","Album",IF(spotify_data[[#This Row],[album_type]]="single","Single","Compilation"))</f>
        <v>Single</v>
      </c>
      <c r="Y2056">
        <v>343</v>
      </c>
    </row>
    <row r="2057" spans="1:25" x14ac:dyDescent="0.3">
      <c r="A2057" s="1" t="s">
        <v>7431</v>
      </c>
      <c r="B2057" s="1">
        <v>249</v>
      </c>
      <c r="C2057" s="1" t="s">
        <v>7432</v>
      </c>
      <c r="D2057">
        <v>1</v>
      </c>
      <c r="E2057">
        <v>71</v>
      </c>
      <c r="F2057" s="10">
        <f>spotify_data[[#This Row],[track_popularity]]/100</f>
        <v>0.71</v>
      </c>
      <c r="G2057" s="9" t="b">
        <v>1</v>
      </c>
      <c r="H2057" s="1">
        <f>+IF(spotify_data[[#This Row],[explicit]]=FALSE,0,1)</f>
        <v>1</v>
      </c>
      <c r="I2057" s="1" t="s">
        <v>6340</v>
      </c>
      <c r="J2057" s="7">
        <f>MATCH(spotify_data[[#This Row],[artist_name]],spotify_data[artist_name],0)</f>
        <v>2056</v>
      </c>
      <c r="K2057">
        <v>70</v>
      </c>
      <c r="L2057" s="10">
        <f>spotify_data[[#This Row],[artist_popularity]]/100</f>
        <v>0.7</v>
      </c>
      <c r="M2057">
        <v>5531011</v>
      </c>
      <c r="N2057" s="1" t="s">
        <v>23</v>
      </c>
      <c r="O2057" s="1" t="s">
        <v>7433</v>
      </c>
      <c r="P2057" s="1">
        <f>MATCH(spotify_data[[#This Row],[album_id]],spotify_data[album_id],0)</f>
        <v>2056</v>
      </c>
      <c r="Q2057" s="1" t="s">
        <v>7432</v>
      </c>
      <c r="R2057" s="2">
        <v>44603</v>
      </c>
      <c r="S2057" s="7">
        <f ca="1">+TODAY()-spotify_data[[#This Row],[Fecha lanzamiento Album]]</f>
        <v>1428</v>
      </c>
      <c r="T2057" s="7">
        <f ca="1">+spotify_data[[#This Row],[Antigüedad Album Dias]]/60</f>
        <v>23.8</v>
      </c>
      <c r="U2057" s="8">
        <f ca="1">spotify_data[[#This Row],[Antigüedad Album Meses]]/12</f>
        <v>1.9833333333333334</v>
      </c>
      <c r="V2057">
        <v>1</v>
      </c>
      <c r="W2057" s="1" t="s">
        <v>21</v>
      </c>
      <c r="X2057" s="1" t="str">
        <f>+IF(spotify_data[[#This Row],[album_type]]="album","Album",IF(spotify_data[[#This Row],[album_type]]="single","Single","Compilation"))</f>
        <v>Single</v>
      </c>
      <c r="Y2057">
        <v>255</v>
      </c>
    </row>
    <row r="2058" spans="1:25" x14ac:dyDescent="0.3">
      <c r="A2058" s="1" t="s">
        <v>7590</v>
      </c>
      <c r="B2058" s="1">
        <v>6528</v>
      </c>
      <c r="C2058" s="1" t="s">
        <v>7591</v>
      </c>
      <c r="D2058">
        <v>3</v>
      </c>
      <c r="E2058">
        <v>71</v>
      </c>
      <c r="F2058" s="10">
        <f>spotify_data[[#This Row],[track_popularity]]/100</f>
        <v>0.71</v>
      </c>
      <c r="G2058" s="9" t="b">
        <v>0</v>
      </c>
      <c r="H2058" s="1">
        <f>+IF(spotify_data[[#This Row],[explicit]]=FALSE,0,1)</f>
        <v>0</v>
      </c>
      <c r="I2058" s="1" t="s">
        <v>2552</v>
      </c>
      <c r="J2058" s="7">
        <f>MATCH(spotify_data[[#This Row],[artist_name]],spotify_data[artist_name],0)</f>
        <v>761</v>
      </c>
      <c r="K2058">
        <v>78</v>
      </c>
      <c r="L2058" s="10">
        <f>spotify_data[[#This Row],[artist_popularity]]/100</f>
        <v>0.78</v>
      </c>
      <c r="M2058">
        <v>41268567</v>
      </c>
      <c r="N2058" s="1" t="s">
        <v>23</v>
      </c>
      <c r="O2058" s="1" t="s">
        <v>7588</v>
      </c>
      <c r="P2058" s="1">
        <f>MATCH(spotify_data[[#This Row],[album_id]],spotify_data[album_id],0)</f>
        <v>2057</v>
      </c>
      <c r="Q2058" s="1" t="s">
        <v>7589</v>
      </c>
      <c r="R2058" s="2">
        <v>44526</v>
      </c>
      <c r="S2058" s="7">
        <f ca="1">+TODAY()-spotify_data[[#This Row],[Fecha lanzamiento Album]]</f>
        <v>1505</v>
      </c>
      <c r="T2058" s="7">
        <f ca="1">+spotify_data[[#This Row],[Antigüedad Album Dias]]/60</f>
        <v>25.083333333333332</v>
      </c>
      <c r="U2058" s="8">
        <f ca="1">spotify_data[[#This Row],[Antigüedad Album Meses]]/12</f>
        <v>2.0902777777777777</v>
      </c>
      <c r="V2058">
        <v>15</v>
      </c>
      <c r="W2058" s="1" t="s">
        <v>20</v>
      </c>
      <c r="X2058" s="1" t="str">
        <f>+IF(spotify_data[[#This Row],[album_type]]="album","Album",IF(spotify_data[[#This Row],[album_type]]="single","Single","Compilation"))</f>
        <v>Album</v>
      </c>
      <c r="Y2058">
        <v>298</v>
      </c>
    </row>
    <row r="2059" spans="1:25" x14ac:dyDescent="0.3">
      <c r="A2059" s="1" t="s">
        <v>7610</v>
      </c>
      <c r="B2059" s="1">
        <v>4368</v>
      </c>
      <c r="C2059" s="1" t="s">
        <v>7611</v>
      </c>
      <c r="D2059">
        <v>7</v>
      </c>
      <c r="E2059">
        <v>71</v>
      </c>
      <c r="F2059" s="10">
        <f>spotify_data[[#This Row],[track_popularity]]/100</f>
        <v>0.71</v>
      </c>
      <c r="G2059" s="9" t="b">
        <v>0</v>
      </c>
      <c r="H2059" s="1">
        <f>+IF(spotify_data[[#This Row],[explicit]]=FALSE,0,1)</f>
        <v>0</v>
      </c>
      <c r="I2059" s="1" t="s">
        <v>7599</v>
      </c>
      <c r="J2059" s="7">
        <f>MATCH(spotify_data[[#This Row],[artist_name]],spotify_data[artist_name],0)</f>
        <v>195</v>
      </c>
      <c r="K2059">
        <v>83</v>
      </c>
      <c r="L2059" s="10">
        <f>spotify_data[[#This Row],[artist_popularity]]/100</f>
        <v>0.83</v>
      </c>
      <c r="M2059">
        <v>66734917</v>
      </c>
      <c r="N2059" s="1" t="s">
        <v>831</v>
      </c>
      <c r="O2059" s="1" t="s">
        <v>7600</v>
      </c>
      <c r="P2059" s="1">
        <f>MATCH(spotify_data[[#This Row],[album_id]],spotify_data[album_id],0)</f>
        <v>506</v>
      </c>
      <c r="Q2059" s="1" t="s">
        <v>7601</v>
      </c>
      <c r="R2059" s="2">
        <v>44519</v>
      </c>
      <c r="S2059" s="7">
        <f ca="1">+TODAY()-spotify_data[[#This Row],[Fecha lanzamiento Album]]</f>
        <v>1512</v>
      </c>
      <c r="T2059" s="7">
        <f ca="1">+spotify_data[[#This Row],[Antigüedad Album Dias]]/60</f>
        <v>25.2</v>
      </c>
      <c r="U2059" s="8">
        <f ca="1">spotify_data[[#This Row],[Antigüedad Album Meses]]/12</f>
        <v>2.1</v>
      </c>
      <c r="V2059">
        <v>12</v>
      </c>
      <c r="W2059" s="1" t="s">
        <v>20</v>
      </c>
      <c r="X2059" s="1" t="str">
        <f>+IF(spotify_data[[#This Row],[album_type]]="album","Album",IF(spotify_data[[#This Row],[album_type]]="single","Single","Compilation"))</f>
        <v>Album</v>
      </c>
      <c r="Y2059">
        <v>626</v>
      </c>
    </row>
    <row r="2060" spans="1:25" x14ac:dyDescent="0.3">
      <c r="A2060" s="1" t="s">
        <v>7666</v>
      </c>
      <c r="B2060" s="1">
        <v>4776</v>
      </c>
      <c r="C2060" s="1" t="s">
        <v>7667</v>
      </c>
      <c r="D2060">
        <v>25</v>
      </c>
      <c r="E2060">
        <v>71</v>
      </c>
      <c r="F2060" s="10">
        <f>spotify_data[[#This Row],[track_popularity]]/100</f>
        <v>0.71</v>
      </c>
      <c r="G2060" s="9" t="b">
        <v>0</v>
      </c>
      <c r="H2060" s="1">
        <f>+IF(spotify_data[[#This Row],[explicit]]=FALSE,0,1)</f>
        <v>0</v>
      </c>
      <c r="I2060" s="1" t="s">
        <v>318</v>
      </c>
      <c r="J2060" s="7">
        <f>MATCH(spotify_data[[#This Row],[artist_name]],spotify_data[artist_name],0)</f>
        <v>2</v>
      </c>
      <c r="K2060">
        <v>100</v>
      </c>
      <c r="L2060" s="10">
        <f>spotify_data[[#This Row],[artist_popularity]]/100</f>
        <v>1</v>
      </c>
      <c r="M2060">
        <v>145489371</v>
      </c>
      <c r="N2060" s="1" t="s">
        <v>319</v>
      </c>
      <c r="O2060" s="1" t="s">
        <v>7643</v>
      </c>
      <c r="P2060" s="1">
        <f>MATCH(spotify_data[[#This Row],[album_id]],spotify_data[album_id],0)</f>
        <v>623</v>
      </c>
      <c r="Q2060" s="1" t="s">
        <v>7644</v>
      </c>
      <c r="R2060" s="2">
        <v>44512</v>
      </c>
      <c r="S2060" s="7">
        <f ca="1">+TODAY()-spotify_data[[#This Row],[Fecha lanzamiento Album]]</f>
        <v>1519</v>
      </c>
      <c r="T2060" s="7">
        <f ca="1">+spotify_data[[#This Row],[Antigüedad Album Dias]]/60</f>
        <v>25.316666666666666</v>
      </c>
      <c r="U2060" s="8">
        <f ca="1">spotify_data[[#This Row],[Antigüedad Album Meses]]/12</f>
        <v>2.1097222222222221</v>
      </c>
      <c r="V2060">
        <v>30</v>
      </c>
      <c r="W2060" s="1" t="s">
        <v>20</v>
      </c>
      <c r="X2060" s="1" t="str">
        <f>+IF(spotify_data[[#This Row],[album_type]]="album","Album",IF(spotify_data[[#This Row],[album_type]]="single","Single","Compilation"))</f>
        <v>Album</v>
      </c>
      <c r="Y2060">
        <v>376</v>
      </c>
    </row>
    <row r="2061" spans="1:25" x14ac:dyDescent="0.3">
      <c r="A2061" s="1" t="s">
        <v>7708</v>
      </c>
      <c r="B2061" s="1">
        <v>8513</v>
      </c>
      <c r="C2061" s="1" t="s">
        <v>7709</v>
      </c>
      <c r="D2061">
        <v>8</v>
      </c>
      <c r="E2061">
        <v>71</v>
      </c>
      <c r="F2061" s="10">
        <f>spotify_data[[#This Row],[track_popularity]]/100</f>
        <v>0.71</v>
      </c>
      <c r="G2061" s="9" t="b">
        <v>0</v>
      </c>
      <c r="H2061" s="1">
        <f>+IF(spotify_data[[#This Row],[explicit]]=FALSE,0,1)</f>
        <v>0</v>
      </c>
      <c r="I2061" s="1" t="s">
        <v>7710</v>
      </c>
      <c r="J2061" s="7">
        <f>MATCH(spotify_data[[#This Row],[artist_name]],spotify_data[artist_name],0)</f>
        <v>2060</v>
      </c>
      <c r="K2061">
        <v>60</v>
      </c>
      <c r="L2061" s="10">
        <f>spotify_data[[#This Row],[artist_popularity]]/100</f>
        <v>0.6</v>
      </c>
      <c r="M2061">
        <v>342581</v>
      </c>
      <c r="N2061" s="1" t="s">
        <v>5359</v>
      </c>
      <c r="O2061" s="1" t="s">
        <v>7711</v>
      </c>
      <c r="P2061" s="1">
        <f>MATCH(spotify_data[[#This Row],[album_id]],spotify_data[album_id],0)</f>
        <v>2060</v>
      </c>
      <c r="Q2061" s="1" t="s">
        <v>7712</v>
      </c>
      <c r="R2061" s="2">
        <v>44498</v>
      </c>
      <c r="S2061" s="7">
        <f ca="1">+TODAY()-spotify_data[[#This Row],[Fecha lanzamiento Album]]</f>
        <v>1533</v>
      </c>
      <c r="T2061" s="7">
        <f ca="1">+spotify_data[[#This Row],[Antigüedad Album Dias]]/60</f>
        <v>25.55</v>
      </c>
      <c r="U2061" s="8">
        <f ca="1">spotify_data[[#This Row],[Antigüedad Album Meses]]/12</f>
        <v>2.1291666666666669</v>
      </c>
      <c r="V2061">
        <v>12</v>
      </c>
      <c r="W2061" s="1" t="s">
        <v>20</v>
      </c>
      <c r="X2061" s="1" t="str">
        <f>+IF(spotify_data[[#This Row],[album_type]]="album","Album",IF(spotify_data[[#This Row],[album_type]]="single","Single","Compilation"))</f>
        <v>Album</v>
      </c>
      <c r="Y2061">
        <v>2</v>
      </c>
    </row>
    <row r="2062" spans="1:25" x14ac:dyDescent="0.3">
      <c r="A2062" s="1" t="s">
        <v>7732</v>
      </c>
      <c r="B2062" s="1">
        <v>2221</v>
      </c>
      <c r="C2062" s="1" t="s">
        <v>7733</v>
      </c>
      <c r="D2062">
        <v>9</v>
      </c>
      <c r="E2062">
        <v>71</v>
      </c>
      <c r="F2062" s="10">
        <f>spotify_data[[#This Row],[track_popularity]]/100</f>
        <v>0.71</v>
      </c>
      <c r="G2062" s="9" t="b">
        <v>1</v>
      </c>
      <c r="H2062" s="1">
        <f>+IF(spotify_data[[#This Row],[explicit]]=FALSE,0,1)</f>
        <v>1</v>
      </c>
      <c r="I2062" s="1" t="s">
        <v>5599</v>
      </c>
      <c r="J2062" s="7">
        <f>MATCH(spotify_data[[#This Row],[artist_name]],spotify_data[artist_name],0)</f>
        <v>100</v>
      </c>
      <c r="K2062">
        <v>88</v>
      </c>
      <c r="L2062" s="10">
        <f>spotify_data[[#This Row],[artist_popularity]]/100</f>
        <v>0.88</v>
      </c>
      <c r="M2062">
        <v>51821190</v>
      </c>
      <c r="N2062" s="1" t="s">
        <v>5600</v>
      </c>
      <c r="O2062" s="1" t="s">
        <v>7734</v>
      </c>
      <c r="P2062" s="1">
        <f>MATCH(spotify_data[[#This Row],[album_id]],spotify_data[album_id],0)</f>
        <v>2061</v>
      </c>
      <c r="Q2062" s="1" t="s">
        <v>7735</v>
      </c>
      <c r="R2062" s="2">
        <v>44491</v>
      </c>
      <c r="S2062" s="7">
        <f ca="1">+TODAY()-spotify_data[[#This Row],[Fecha lanzamiento Album]]</f>
        <v>1540</v>
      </c>
      <c r="T2062" s="7">
        <f ca="1">+spotify_data[[#This Row],[Antigüedad Album Dias]]/60</f>
        <v>25.666666666666668</v>
      </c>
      <c r="U2062" s="8">
        <f ca="1">spotify_data[[#This Row],[Antigüedad Album Meses]]/12</f>
        <v>2.1388888888888888</v>
      </c>
      <c r="V2062">
        <v>15</v>
      </c>
      <c r="W2062" s="1" t="s">
        <v>20</v>
      </c>
      <c r="X2062" s="1" t="str">
        <f>+IF(spotify_data[[#This Row],[album_type]]="album","Album",IF(spotify_data[[#This Row],[album_type]]="single","Single","Compilation"))</f>
        <v>Album</v>
      </c>
      <c r="Y2062">
        <v>457</v>
      </c>
    </row>
    <row r="2063" spans="1:25" x14ac:dyDescent="0.3">
      <c r="A2063" s="1" t="s">
        <v>7900</v>
      </c>
      <c r="B2063" s="1">
        <v>3868</v>
      </c>
      <c r="C2063" s="1" t="s">
        <v>7638</v>
      </c>
      <c r="D2063">
        <v>6</v>
      </c>
      <c r="E2063">
        <v>71</v>
      </c>
      <c r="F2063" s="10">
        <f>spotify_data[[#This Row],[track_popularity]]/100</f>
        <v>0.71</v>
      </c>
      <c r="G2063" s="9" t="b">
        <v>0</v>
      </c>
      <c r="H2063" s="1">
        <f>+IF(spotify_data[[#This Row],[explicit]]=FALSE,0,1)</f>
        <v>0</v>
      </c>
      <c r="I2063" s="1" t="s">
        <v>6941</v>
      </c>
      <c r="J2063" s="7">
        <f>MATCH(spotify_data[[#This Row],[artist_name]],spotify_data[artist_name],0)</f>
        <v>200</v>
      </c>
      <c r="K2063">
        <v>89</v>
      </c>
      <c r="L2063" s="10">
        <f>spotify_data[[#This Row],[artist_popularity]]/100</f>
        <v>0.89</v>
      </c>
      <c r="M2063">
        <v>31038851</v>
      </c>
      <c r="N2063" s="1" t="s">
        <v>1366</v>
      </c>
      <c r="O2063" s="1" t="s">
        <v>7901</v>
      </c>
      <c r="P2063" s="1">
        <f>MATCH(spotify_data[[#This Row],[album_id]],spotify_data[album_id],0)</f>
        <v>2062</v>
      </c>
      <c r="Q2063" s="1" t="s">
        <v>7902</v>
      </c>
      <c r="R2063" s="2">
        <v>44437</v>
      </c>
      <c r="S2063" s="7">
        <f ca="1">+TODAY()-spotify_data[[#This Row],[Fecha lanzamiento Album]]</f>
        <v>1594</v>
      </c>
      <c r="T2063" s="7">
        <f ca="1">+spotify_data[[#This Row],[Antigüedad Album Dias]]/60</f>
        <v>26.566666666666666</v>
      </c>
      <c r="U2063" s="8">
        <f ca="1">spotify_data[[#This Row],[Antigüedad Album Meses]]/12</f>
        <v>2.213888888888889</v>
      </c>
      <c r="V2063">
        <v>27</v>
      </c>
      <c r="W2063" s="1" t="s">
        <v>20</v>
      </c>
      <c r="X2063" s="1" t="str">
        <f>+IF(spotify_data[[#This Row],[album_type]]="album","Album",IF(spotify_data[[#This Row],[album_type]]="single","Single","Compilation"))</f>
        <v>Album</v>
      </c>
      <c r="Y2063">
        <v>377</v>
      </c>
    </row>
    <row r="2064" spans="1:25" x14ac:dyDescent="0.3">
      <c r="A2064" s="1" t="s">
        <v>8108</v>
      </c>
      <c r="B2064" s="1">
        <v>7937</v>
      </c>
      <c r="C2064" s="1" t="s">
        <v>8109</v>
      </c>
      <c r="D2064">
        <v>4</v>
      </c>
      <c r="E2064">
        <v>71</v>
      </c>
      <c r="F2064" s="10">
        <f>spotify_data[[#This Row],[track_popularity]]/100</f>
        <v>0.71</v>
      </c>
      <c r="G2064" s="9" t="b">
        <v>1</v>
      </c>
      <c r="H2064" s="1">
        <f>+IF(spotify_data[[#This Row],[explicit]]=FALSE,0,1)</f>
        <v>1</v>
      </c>
      <c r="I2064" s="1" t="s">
        <v>1191</v>
      </c>
      <c r="J2064" s="7">
        <f>MATCH(spotify_data[[#This Row],[artist_name]],spotify_data[artist_name],0)</f>
        <v>242</v>
      </c>
      <c r="K2064">
        <v>86</v>
      </c>
      <c r="L2064" s="10">
        <f>spotify_data[[#This Row],[artist_popularity]]/100</f>
        <v>0.86</v>
      </c>
      <c r="M2064">
        <v>34748949</v>
      </c>
      <c r="N2064" s="1" t="s">
        <v>23</v>
      </c>
      <c r="O2064" s="1" t="s">
        <v>8097</v>
      </c>
      <c r="P2064" s="1">
        <f>MATCH(spotify_data[[#This Row],[album_id]],spotify_data[album_id],0)</f>
        <v>242</v>
      </c>
      <c r="Q2064" s="1" t="s">
        <v>8098</v>
      </c>
      <c r="R2064" s="2">
        <v>44372</v>
      </c>
      <c r="S2064" s="7">
        <f ca="1">+TODAY()-spotify_data[[#This Row],[Fecha lanzamiento Album]]</f>
        <v>1659</v>
      </c>
      <c r="T2064" s="7">
        <f ca="1">+spotify_data[[#This Row],[Antigüedad Album Dias]]/60</f>
        <v>27.65</v>
      </c>
      <c r="U2064" s="8">
        <f ca="1">spotify_data[[#This Row],[Antigüedad Album Meses]]/12</f>
        <v>2.3041666666666667</v>
      </c>
      <c r="V2064">
        <v>14</v>
      </c>
      <c r="W2064" s="1" t="s">
        <v>20</v>
      </c>
      <c r="X2064" s="1" t="str">
        <f>+IF(spotify_data[[#This Row],[album_type]]="album","Album",IF(spotify_data[[#This Row],[album_type]]="single","Single","Compilation"))</f>
        <v>Album</v>
      </c>
      <c r="Y2064">
        <v>23</v>
      </c>
    </row>
    <row r="2065" spans="1:25" x14ac:dyDescent="0.3">
      <c r="A2065" s="1" t="s">
        <v>8195</v>
      </c>
      <c r="B2065" s="1">
        <v>2997</v>
      </c>
      <c r="C2065" s="1" t="s">
        <v>8196</v>
      </c>
      <c r="D2065">
        <v>1</v>
      </c>
      <c r="E2065">
        <v>71</v>
      </c>
      <c r="F2065" s="10">
        <f>spotify_data[[#This Row],[track_popularity]]/100</f>
        <v>0.71</v>
      </c>
      <c r="G2065" s="9" t="b">
        <v>0</v>
      </c>
      <c r="H2065" s="1">
        <f>+IF(spotify_data[[#This Row],[explicit]]=FALSE,0,1)</f>
        <v>0</v>
      </c>
      <c r="I2065" s="1" t="s">
        <v>4465</v>
      </c>
      <c r="J2065" s="7">
        <f>MATCH(spotify_data[[#This Row],[artist_name]],spotify_data[artist_name],0)</f>
        <v>495</v>
      </c>
      <c r="K2065">
        <v>74</v>
      </c>
      <c r="L2065" s="10">
        <f>spotify_data[[#This Row],[artist_popularity]]/100</f>
        <v>0.74</v>
      </c>
      <c r="M2065">
        <v>8493078</v>
      </c>
      <c r="N2065" s="1" t="s">
        <v>23</v>
      </c>
      <c r="O2065" s="1" t="s">
        <v>8197</v>
      </c>
      <c r="P2065" s="1">
        <f>MATCH(spotify_data[[#This Row],[album_id]],spotify_data[album_id],0)</f>
        <v>2064</v>
      </c>
      <c r="Q2065" s="1" t="s">
        <v>8196</v>
      </c>
      <c r="R2065" s="2">
        <v>44351</v>
      </c>
      <c r="S2065" s="7">
        <f ca="1">+TODAY()-spotify_data[[#This Row],[Fecha lanzamiento Album]]</f>
        <v>1680</v>
      </c>
      <c r="T2065" s="7">
        <f ca="1">+spotify_data[[#This Row],[Antigüedad Album Dias]]/60</f>
        <v>28</v>
      </c>
      <c r="U2065" s="8">
        <f ca="1">spotify_data[[#This Row],[Antigüedad Album Meses]]/12</f>
        <v>2.3333333333333335</v>
      </c>
      <c r="V2065">
        <v>1</v>
      </c>
      <c r="W2065" s="1" t="s">
        <v>21</v>
      </c>
      <c r="X2065" s="1" t="str">
        <f>+IF(spotify_data[[#This Row],[album_type]]="album","Album",IF(spotify_data[[#This Row],[album_type]]="single","Single","Compilation"))</f>
        <v>Single</v>
      </c>
      <c r="Y2065">
        <v>338</v>
      </c>
    </row>
    <row r="2066" spans="1:25" x14ac:dyDescent="0.3">
      <c r="A2066" s="1" t="s">
        <v>8249</v>
      </c>
      <c r="B2066" s="1">
        <v>4853</v>
      </c>
      <c r="C2066" s="1" t="s">
        <v>8250</v>
      </c>
      <c r="D2066">
        <v>11</v>
      </c>
      <c r="E2066">
        <v>71</v>
      </c>
      <c r="F2066" s="10">
        <f>spotify_data[[#This Row],[track_popularity]]/100</f>
        <v>0.71</v>
      </c>
      <c r="G2066" s="9" t="b">
        <v>0</v>
      </c>
      <c r="H2066" s="1">
        <f>+IF(spotify_data[[#This Row],[explicit]]=FALSE,0,1)</f>
        <v>0</v>
      </c>
      <c r="I2066" s="1" t="s">
        <v>854</v>
      </c>
      <c r="J2066" s="7">
        <f>MATCH(spotify_data[[#This Row],[artist_name]],spotify_data[artist_name],0)</f>
        <v>127</v>
      </c>
      <c r="K2066">
        <v>84</v>
      </c>
      <c r="L2066" s="10">
        <f>spotify_data[[#This Row],[artist_popularity]]/100</f>
        <v>0.84</v>
      </c>
      <c r="M2066">
        <v>49050008</v>
      </c>
      <c r="N2066" s="1" t="s">
        <v>855</v>
      </c>
      <c r="O2066" s="1" t="s">
        <v>8232</v>
      </c>
      <c r="P2066" s="1">
        <f>MATCH(spotify_data[[#This Row],[album_id]],spotify_data[album_id],0)</f>
        <v>127</v>
      </c>
      <c r="Q2066" s="1" t="s">
        <v>8233</v>
      </c>
      <c r="R2066" s="2">
        <v>44337</v>
      </c>
      <c r="S2066" s="7">
        <f ca="1">+TODAY()-spotify_data[[#This Row],[Fecha lanzamiento Album]]</f>
        <v>1694</v>
      </c>
      <c r="T2066" s="7">
        <f ca="1">+spotify_data[[#This Row],[Antigüedad Album Dias]]/60</f>
        <v>28.233333333333334</v>
      </c>
      <c r="U2066" s="8">
        <f ca="1">spotify_data[[#This Row],[Antigüedad Album Meses]]/12</f>
        <v>2.3527777777777779</v>
      </c>
      <c r="V2066">
        <v>11</v>
      </c>
      <c r="W2066" s="1" t="s">
        <v>20</v>
      </c>
      <c r="X2066" s="1" t="str">
        <f>+IF(spotify_data[[#This Row],[album_type]]="album","Album",IF(spotify_data[[#This Row],[album_type]]="single","Single","Compilation"))</f>
        <v>Album</v>
      </c>
      <c r="Y2066">
        <v>349</v>
      </c>
    </row>
    <row r="2067" spans="1:25" x14ac:dyDescent="0.3">
      <c r="A2067" s="1" t="s">
        <v>8301</v>
      </c>
      <c r="B2067" s="1">
        <v>6864</v>
      </c>
      <c r="C2067" s="1" t="s">
        <v>8302</v>
      </c>
      <c r="D2067">
        <v>10</v>
      </c>
      <c r="E2067">
        <v>71</v>
      </c>
      <c r="F2067" s="10">
        <f>spotify_data[[#This Row],[track_popularity]]/100</f>
        <v>0.71</v>
      </c>
      <c r="G2067" s="9" t="b">
        <v>1</v>
      </c>
      <c r="H2067" s="1">
        <f>+IF(spotify_data[[#This Row],[explicit]]=FALSE,0,1)</f>
        <v>1</v>
      </c>
      <c r="I2067" s="1" t="s">
        <v>8298</v>
      </c>
      <c r="J2067" s="7">
        <f>MATCH(spotify_data[[#This Row],[artist_name]],spotify_data[artist_name],0)</f>
        <v>1915</v>
      </c>
      <c r="K2067">
        <v>69</v>
      </c>
      <c r="L2067" s="10">
        <f>spotify_data[[#This Row],[artist_popularity]]/100</f>
        <v>0.69</v>
      </c>
      <c r="M2067">
        <v>2555921</v>
      </c>
      <c r="N2067" s="1" t="s">
        <v>23</v>
      </c>
      <c r="O2067" s="1" t="s">
        <v>8299</v>
      </c>
      <c r="P2067" s="1">
        <f>MATCH(spotify_data[[#This Row],[album_id]],spotify_data[album_id],0)</f>
        <v>2066</v>
      </c>
      <c r="Q2067" s="1" t="s">
        <v>8300</v>
      </c>
      <c r="R2067" s="2">
        <v>44323</v>
      </c>
      <c r="S2067" s="7">
        <f ca="1">+TODAY()-spotify_data[[#This Row],[Fecha lanzamiento Album]]</f>
        <v>1708</v>
      </c>
      <c r="T2067" s="7">
        <f ca="1">+spotify_data[[#This Row],[Antigüedad Album Dias]]/60</f>
        <v>28.466666666666665</v>
      </c>
      <c r="U2067" s="8">
        <f ca="1">spotify_data[[#This Row],[Antigüedad Album Meses]]/12</f>
        <v>2.3722222222222222</v>
      </c>
      <c r="V2067">
        <v>14</v>
      </c>
      <c r="W2067" s="1" t="s">
        <v>20</v>
      </c>
      <c r="X2067" s="1" t="str">
        <f>+IF(spotify_data[[#This Row],[album_type]]="album","Album",IF(spotify_data[[#This Row],[album_type]]="single","Single","Compilation"))</f>
        <v>Album</v>
      </c>
      <c r="Y2067">
        <v>335</v>
      </c>
    </row>
    <row r="2068" spans="1:25" x14ac:dyDescent="0.3">
      <c r="A2068" s="1" t="s">
        <v>8491</v>
      </c>
      <c r="B2068" s="1">
        <v>5540</v>
      </c>
      <c r="C2068" s="1" t="s">
        <v>8492</v>
      </c>
      <c r="D2068">
        <v>1</v>
      </c>
      <c r="E2068">
        <v>71</v>
      </c>
      <c r="F2068" s="10">
        <f>spotify_data[[#This Row],[track_popularity]]/100</f>
        <v>0.71</v>
      </c>
      <c r="G2068" s="9" t="b">
        <v>1</v>
      </c>
      <c r="H2068" s="1">
        <f>+IF(spotify_data[[#This Row],[explicit]]=FALSE,0,1)</f>
        <v>1</v>
      </c>
      <c r="I2068" s="1" t="s">
        <v>4753</v>
      </c>
      <c r="J2068" s="7">
        <f>MATCH(spotify_data[[#This Row],[artist_name]],spotify_data[artist_name],0)</f>
        <v>249</v>
      </c>
      <c r="K2068">
        <v>76</v>
      </c>
      <c r="L2068" s="10">
        <f>spotify_data[[#This Row],[artist_popularity]]/100</f>
        <v>0.76</v>
      </c>
      <c r="M2068">
        <v>10636129</v>
      </c>
      <c r="N2068" s="1" t="s">
        <v>23</v>
      </c>
      <c r="O2068" s="1" t="s">
        <v>8493</v>
      </c>
      <c r="P2068" s="1">
        <f>MATCH(spotify_data[[#This Row],[album_id]],spotify_data[album_id],0)</f>
        <v>511</v>
      </c>
      <c r="Q2068" s="1" t="s">
        <v>8494</v>
      </c>
      <c r="R2068" s="2">
        <v>44274</v>
      </c>
      <c r="S2068" s="7">
        <f ca="1">+TODAY()-spotify_data[[#This Row],[Fecha lanzamiento Album]]</f>
        <v>1757</v>
      </c>
      <c r="T2068" s="7">
        <f ca="1">+spotify_data[[#This Row],[Antigüedad Album Dias]]/60</f>
        <v>29.283333333333335</v>
      </c>
      <c r="U2068" s="8">
        <f ca="1">spotify_data[[#This Row],[Antigüedad Album Meses]]/12</f>
        <v>2.4402777777777778</v>
      </c>
      <c r="V2068">
        <v>8</v>
      </c>
      <c r="W2068" s="1" t="s">
        <v>1932</v>
      </c>
      <c r="X2068" s="1" t="str">
        <f>+IF(spotify_data[[#This Row],[album_type]]="album","Album",IF(spotify_data[[#This Row],[album_type]]="single","Single","Compilation"))</f>
        <v>Compilation</v>
      </c>
      <c r="Y2068">
        <v>324</v>
      </c>
    </row>
    <row r="2069" spans="1:25" x14ac:dyDescent="0.3">
      <c r="A2069" s="1" t="s">
        <v>8509</v>
      </c>
      <c r="B2069" s="1">
        <v>2770</v>
      </c>
      <c r="C2069" s="1" t="s">
        <v>8510</v>
      </c>
      <c r="D2069">
        <v>4</v>
      </c>
      <c r="E2069">
        <v>71</v>
      </c>
      <c r="F2069" s="10">
        <f>spotify_data[[#This Row],[track_popularity]]/100</f>
        <v>0.71</v>
      </c>
      <c r="G2069" s="9" t="b">
        <v>0</v>
      </c>
      <c r="H2069" s="1">
        <f>+IF(spotify_data[[#This Row],[explicit]]=FALSE,0,1)</f>
        <v>0</v>
      </c>
      <c r="I2069" s="1" t="s">
        <v>887</v>
      </c>
      <c r="J2069" s="7">
        <f>MATCH(spotify_data[[#This Row],[artist_name]],spotify_data[artist_name],0)</f>
        <v>29</v>
      </c>
      <c r="K2069">
        <v>91</v>
      </c>
      <c r="L2069" s="10">
        <f>spotify_data[[#This Row],[artist_popularity]]/100</f>
        <v>0.91</v>
      </c>
      <c r="M2069">
        <v>85022258</v>
      </c>
      <c r="N2069" s="1" t="s">
        <v>888</v>
      </c>
      <c r="O2069" s="1" t="s">
        <v>8486</v>
      </c>
      <c r="P2069" s="1">
        <f>MATCH(spotify_data[[#This Row],[album_id]],spotify_data[album_id],0)</f>
        <v>629</v>
      </c>
      <c r="Q2069" s="1" t="s">
        <v>3902</v>
      </c>
      <c r="R2069" s="2">
        <v>44274</v>
      </c>
      <c r="S2069" s="7">
        <f ca="1">+TODAY()-spotify_data[[#This Row],[Fecha lanzamiento Album]]</f>
        <v>1757</v>
      </c>
      <c r="T2069" s="7">
        <f ca="1">+spotify_data[[#This Row],[Antigüedad Album Dias]]/60</f>
        <v>29.283333333333335</v>
      </c>
      <c r="U2069" s="8">
        <f ca="1">spotify_data[[#This Row],[Antigüedad Album Meses]]/12</f>
        <v>2.4402777777777778</v>
      </c>
      <c r="V2069">
        <v>16</v>
      </c>
      <c r="W2069" s="1" t="s">
        <v>20</v>
      </c>
      <c r="X2069" s="1" t="str">
        <f>+IF(spotify_data[[#This Row],[album_type]]="album","Album",IF(spotify_data[[#This Row],[album_type]]="single","Single","Compilation"))</f>
        <v>Album</v>
      </c>
      <c r="Y2069">
        <v>26</v>
      </c>
    </row>
    <row r="2070" spans="1:25" x14ac:dyDescent="0.3">
      <c r="A2070" s="1" t="s">
        <v>8535</v>
      </c>
      <c r="B2070" s="1">
        <v>5483</v>
      </c>
      <c r="C2070" s="1" t="s">
        <v>2709</v>
      </c>
      <c r="D2070">
        <v>11</v>
      </c>
      <c r="E2070">
        <v>71</v>
      </c>
      <c r="F2070" s="10">
        <f>spotify_data[[#This Row],[track_popularity]]/100</f>
        <v>0.71</v>
      </c>
      <c r="G2070" s="9" t="b">
        <v>0</v>
      </c>
      <c r="H2070" s="1">
        <f>+IF(spotify_data[[#This Row],[explicit]]=FALSE,0,1)</f>
        <v>0</v>
      </c>
      <c r="I2070" s="1" t="s">
        <v>887</v>
      </c>
      <c r="J2070" s="7">
        <f>MATCH(spotify_data[[#This Row],[artist_name]],spotify_data[artist_name],0)</f>
        <v>29</v>
      </c>
      <c r="K2070">
        <v>91</v>
      </c>
      <c r="L2070" s="10">
        <f>spotify_data[[#This Row],[artist_popularity]]/100</f>
        <v>0.91</v>
      </c>
      <c r="M2070">
        <v>85022258</v>
      </c>
      <c r="N2070" s="1" t="s">
        <v>888</v>
      </c>
      <c r="O2070" s="1" t="s">
        <v>8536</v>
      </c>
      <c r="P2070" s="1">
        <f>MATCH(spotify_data[[#This Row],[album_id]],spotify_data[album_id],0)</f>
        <v>2069</v>
      </c>
      <c r="Q2070" s="1" t="s">
        <v>3902</v>
      </c>
      <c r="R2070" s="2">
        <v>44274</v>
      </c>
      <c r="S2070" s="7">
        <f ca="1">+TODAY()-spotify_data[[#This Row],[Fecha lanzamiento Album]]</f>
        <v>1757</v>
      </c>
      <c r="T2070" s="7">
        <f ca="1">+spotify_data[[#This Row],[Antigüedad Album Dias]]/60</f>
        <v>29.283333333333335</v>
      </c>
      <c r="U2070" s="8">
        <f ca="1">spotify_data[[#This Row],[Antigüedad Album Meses]]/12</f>
        <v>2.4402777777777778</v>
      </c>
      <c r="V2070">
        <v>16</v>
      </c>
      <c r="W2070" s="1" t="s">
        <v>20</v>
      </c>
      <c r="X2070" s="1" t="str">
        <f>+IF(spotify_data[[#This Row],[album_type]]="album","Album",IF(spotify_data[[#This Row],[album_type]]="single","Single","Compilation"))</f>
        <v>Album</v>
      </c>
      <c r="Y2070">
        <v>255</v>
      </c>
    </row>
    <row r="2071" spans="1:25" x14ac:dyDescent="0.3">
      <c r="A2071" s="1" t="s">
        <v>8691</v>
      </c>
      <c r="B2071" s="1">
        <v>2517</v>
      </c>
      <c r="C2071" s="1" t="s">
        <v>8692</v>
      </c>
      <c r="D2071">
        <v>4</v>
      </c>
      <c r="E2071">
        <v>71</v>
      </c>
      <c r="F2071" s="10">
        <f>spotify_data[[#This Row],[track_popularity]]/100</f>
        <v>0.71</v>
      </c>
      <c r="G2071" s="9" t="b">
        <v>1</v>
      </c>
      <c r="H2071" s="1">
        <f>+IF(spotify_data[[#This Row],[explicit]]=FALSE,0,1)</f>
        <v>1</v>
      </c>
      <c r="I2071" s="1" t="s">
        <v>3158</v>
      </c>
      <c r="J2071" s="7">
        <f>MATCH(spotify_data[[#This Row],[artist_name]],spotify_data[artist_name],0)</f>
        <v>2070</v>
      </c>
      <c r="K2071">
        <v>71</v>
      </c>
      <c r="L2071" s="10">
        <f>spotify_data[[#This Row],[artist_popularity]]/100</f>
        <v>0.71</v>
      </c>
      <c r="M2071">
        <v>2613864</v>
      </c>
      <c r="N2071" s="1" t="s">
        <v>23</v>
      </c>
      <c r="O2071" s="1" t="s">
        <v>8673</v>
      </c>
      <c r="P2071" s="1">
        <f>MATCH(spotify_data[[#This Row],[album_id]],spotify_data[album_id],0)</f>
        <v>2070</v>
      </c>
      <c r="Q2071" s="1" t="s">
        <v>8674</v>
      </c>
      <c r="R2071" s="2">
        <v>44211</v>
      </c>
      <c r="S2071" s="7">
        <f ca="1">+TODAY()-spotify_data[[#This Row],[Fecha lanzamiento Album]]</f>
        <v>1820</v>
      </c>
      <c r="T2071" s="7">
        <f ca="1">+spotify_data[[#This Row],[Antigüedad Album Dias]]/60</f>
        <v>30.333333333333332</v>
      </c>
      <c r="U2071" s="8">
        <f ca="1">spotify_data[[#This Row],[Antigüedad Album Meses]]/12</f>
        <v>2.5277777777777777</v>
      </c>
      <c r="V2071">
        <v>10</v>
      </c>
      <c r="W2071" s="1" t="s">
        <v>20</v>
      </c>
      <c r="X2071" s="1" t="str">
        <f>+IF(spotify_data[[#This Row],[album_type]]="album","Album",IF(spotify_data[[#This Row],[album_type]]="single","Single","Compilation"))</f>
        <v>Album</v>
      </c>
      <c r="Y2071">
        <v>297</v>
      </c>
    </row>
    <row r="2072" spans="1:25" x14ac:dyDescent="0.3">
      <c r="A2072" s="1" t="s">
        <v>9350</v>
      </c>
      <c r="B2072" s="1">
        <v>257</v>
      </c>
      <c r="C2072" s="1" t="s">
        <v>9351</v>
      </c>
      <c r="D2072">
        <v>1</v>
      </c>
      <c r="E2072">
        <v>71</v>
      </c>
      <c r="F2072" s="10">
        <f>spotify_data[[#This Row],[track_popularity]]/100</f>
        <v>0.71</v>
      </c>
      <c r="G2072" s="9" t="b">
        <v>0</v>
      </c>
      <c r="H2072" s="1">
        <f>+IF(spotify_data[[#This Row],[explicit]]=FALSE,0,1)</f>
        <v>0</v>
      </c>
      <c r="I2072" s="1" t="s">
        <v>9310</v>
      </c>
      <c r="J2072" s="7">
        <f>MATCH(spotify_data[[#This Row],[artist_name]],spotify_data[artist_name],0)</f>
        <v>1265</v>
      </c>
      <c r="K2072">
        <v>76</v>
      </c>
      <c r="L2072" s="10">
        <f>spotify_data[[#This Row],[artist_popularity]]/100</f>
        <v>0.76</v>
      </c>
      <c r="M2072">
        <v>12460242</v>
      </c>
      <c r="N2072" s="1" t="s">
        <v>23</v>
      </c>
      <c r="O2072" s="1" t="s">
        <v>9352</v>
      </c>
      <c r="P2072" s="1">
        <f>MATCH(spotify_data[[#This Row],[album_id]],spotify_data[album_id],0)</f>
        <v>2071</v>
      </c>
      <c r="Q2072" s="1" t="s">
        <v>9351</v>
      </c>
      <c r="R2072" s="2">
        <v>44034</v>
      </c>
      <c r="S2072" s="7">
        <f ca="1">+TODAY()-spotify_data[[#This Row],[Fecha lanzamiento Album]]</f>
        <v>1997</v>
      </c>
      <c r="T2072" s="7">
        <f ca="1">+spotify_data[[#This Row],[Antigüedad Album Dias]]/60</f>
        <v>33.283333333333331</v>
      </c>
      <c r="U2072" s="8">
        <f ca="1">spotify_data[[#This Row],[Antigüedad Album Meses]]/12</f>
        <v>2.7736111111111108</v>
      </c>
      <c r="V2072">
        <v>1</v>
      </c>
      <c r="W2072" s="1" t="s">
        <v>21</v>
      </c>
      <c r="X2072" s="1" t="str">
        <f>+IF(spotify_data[[#This Row],[album_type]]="album","Album",IF(spotify_data[[#This Row],[album_type]]="single","Single","Compilation"))</f>
        <v>Single</v>
      </c>
      <c r="Y2072">
        <v>317</v>
      </c>
    </row>
    <row r="2073" spans="1:25" x14ac:dyDescent="0.3">
      <c r="A2073" s="1" t="s">
        <v>9482</v>
      </c>
      <c r="B2073" s="1">
        <v>4576</v>
      </c>
      <c r="C2073" s="1" t="s">
        <v>9483</v>
      </c>
      <c r="D2073">
        <v>4</v>
      </c>
      <c r="E2073">
        <v>71</v>
      </c>
      <c r="F2073" s="10">
        <f>spotify_data[[#This Row],[track_popularity]]/100</f>
        <v>0.71</v>
      </c>
      <c r="G2073" s="9" t="b">
        <v>0</v>
      </c>
      <c r="H2073" s="1">
        <f>+IF(spotify_data[[#This Row],[explicit]]=FALSE,0,1)</f>
        <v>0</v>
      </c>
      <c r="I2073" s="1" t="s">
        <v>898</v>
      </c>
      <c r="J2073" s="7">
        <f>MATCH(spotify_data[[#This Row],[artist_name]],spotify_data[artist_name],0)</f>
        <v>34</v>
      </c>
      <c r="K2073">
        <v>89</v>
      </c>
      <c r="L2073" s="10">
        <f>spotify_data[[#This Row],[artist_popularity]]/100</f>
        <v>0.89</v>
      </c>
      <c r="M2073">
        <v>42275793</v>
      </c>
      <c r="N2073" s="1" t="s">
        <v>899</v>
      </c>
      <c r="O2073" s="1" t="s">
        <v>9484</v>
      </c>
      <c r="P2073" s="1">
        <f>MATCH(spotify_data[[#This Row],[album_id]],spotify_data[album_id],0)</f>
        <v>2072</v>
      </c>
      <c r="Q2073" s="1" t="s">
        <v>9485</v>
      </c>
      <c r="R2073" s="2">
        <v>43980</v>
      </c>
      <c r="S2073" s="7">
        <f ca="1">+TODAY()-spotify_data[[#This Row],[Fecha lanzamiento Album]]</f>
        <v>2051</v>
      </c>
      <c r="T2073" s="7">
        <f ca="1">+spotify_data[[#This Row],[Antigüedad Album Dias]]/60</f>
        <v>34.18333333333333</v>
      </c>
      <c r="U2073" s="8">
        <f ca="1">spotify_data[[#This Row],[Antigüedad Album Meses]]/12</f>
        <v>2.848611111111111</v>
      </c>
      <c r="V2073">
        <v>16</v>
      </c>
      <c r="W2073" s="1" t="s">
        <v>20</v>
      </c>
      <c r="X2073" s="1" t="str">
        <f>+IF(spotify_data[[#This Row],[album_type]]="album","Album",IF(spotify_data[[#This Row],[album_type]]="single","Single","Compilation"))</f>
        <v>Album</v>
      </c>
      <c r="Y2073">
        <v>303</v>
      </c>
    </row>
    <row r="2074" spans="1:25" x14ac:dyDescent="0.3">
      <c r="A2074" s="1" t="s">
        <v>9502</v>
      </c>
      <c r="B2074" s="1">
        <v>3584</v>
      </c>
      <c r="C2074" s="1" t="s">
        <v>9503</v>
      </c>
      <c r="D2074">
        <v>10</v>
      </c>
      <c r="E2074">
        <v>71</v>
      </c>
      <c r="F2074" s="10">
        <f>spotify_data[[#This Row],[track_popularity]]/100</f>
        <v>0.71</v>
      </c>
      <c r="G2074" s="9" t="b">
        <v>0</v>
      </c>
      <c r="H2074" s="1">
        <f>+IF(spotify_data[[#This Row],[explicit]]=FALSE,0,1)</f>
        <v>0</v>
      </c>
      <c r="I2074" s="1" t="s">
        <v>4242</v>
      </c>
      <c r="J2074" s="7">
        <f>MATCH(spotify_data[[#This Row],[artist_name]],spotify_data[artist_name],0)</f>
        <v>1251</v>
      </c>
      <c r="K2074">
        <v>76</v>
      </c>
      <c r="L2074" s="10">
        <f>spotify_data[[#This Row],[artist_popularity]]/100</f>
        <v>0.76</v>
      </c>
      <c r="M2074">
        <v>8669911</v>
      </c>
      <c r="N2074" s="1" t="s">
        <v>1852</v>
      </c>
      <c r="O2074" s="1" t="s">
        <v>9495</v>
      </c>
      <c r="P2074" s="1">
        <f>MATCH(spotify_data[[#This Row],[album_id]],spotify_data[album_id],0)</f>
        <v>2073</v>
      </c>
      <c r="Q2074" s="1" t="s">
        <v>1226</v>
      </c>
      <c r="R2074" s="2">
        <v>43980</v>
      </c>
      <c r="S2074" s="7">
        <f ca="1">+TODAY()-spotify_data[[#This Row],[Fecha lanzamiento Album]]</f>
        <v>2051</v>
      </c>
      <c r="T2074" s="7">
        <f ca="1">+spotify_data[[#This Row],[Antigüedad Album Dias]]/60</f>
        <v>34.18333333333333</v>
      </c>
      <c r="U2074" s="8">
        <f ca="1">spotify_data[[#This Row],[Antigüedad Album Meses]]/12</f>
        <v>2.848611111111111</v>
      </c>
      <c r="V2074">
        <v>18</v>
      </c>
      <c r="W2074" s="1" t="s">
        <v>20</v>
      </c>
      <c r="X2074" s="1" t="str">
        <f>+IF(spotify_data[[#This Row],[album_type]]="album","Album",IF(spotify_data[[#This Row],[album_type]]="single","Single","Compilation"))</f>
        <v>Album</v>
      </c>
      <c r="Y2074">
        <v>38</v>
      </c>
    </row>
    <row r="2075" spans="1:25" x14ac:dyDescent="0.3">
      <c r="A2075" s="1" t="s">
        <v>9575</v>
      </c>
      <c r="B2075" s="1">
        <v>6363</v>
      </c>
      <c r="C2075" s="1" t="s">
        <v>9576</v>
      </c>
      <c r="D2075">
        <v>1</v>
      </c>
      <c r="E2075">
        <v>71</v>
      </c>
      <c r="F2075" s="10">
        <f>spotify_data[[#This Row],[track_popularity]]/100</f>
        <v>0.71</v>
      </c>
      <c r="G2075" s="9" t="b">
        <v>0</v>
      </c>
      <c r="H2075" s="1">
        <f>+IF(spotify_data[[#This Row],[explicit]]=FALSE,0,1)</f>
        <v>0</v>
      </c>
      <c r="I2075" s="1" t="s">
        <v>1272</v>
      </c>
      <c r="J2075" s="7">
        <f>MATCH(spotify_data[[#This Row],[artist_name]],spotify_data[artist_name],0)</f>
        <v>522</v>
      </c>
      <c r="K2075">
        <v>80</v>
      </c>
      <c r="L2075" s="10">
        <f>spotify_data[[#This Row],[artist_popularity]]/100</f>
        <v>0.8</v>
      </c>
      <c r="M2075">
        <v>34476607</v>
      </c>
      <c r="N2075" s="1" t="s">
        <v>218</v>
      </c>
      <c r="O2075" s="1" t="s">
        <v>9577</v>
      </c>
      <c r="P2075" s="1">
        <f>MATCH(spotify_data[[#This Row],[album_id]],spotify_data[album_id],0)</f>
        <v>2074</v>
      </c>
      <c r="Q2075" s="1" t="s">
        <v>9576</v>
      </c>
      <c r="R2075" s="2">
        <v>43952</v>
      </c>
      <c r="S2075" s="7">
        <f ca="1">+TODAY()-spotify_data[[#This Row],[Fecha lanzamiento Album]]</f>
        <v>2079</v>
      </c>
      <c r="T2075" s="7">
        <f ca="1">+spotify_data[[#This Row],[Antigüedad Album Dias]]/60</f>
        <v>34.65</v>
      </c>
      <c r="U2075" s="8">
        <f ca="1">spotify_data[[#This Row],[Antigüedad Album Meses]]/12</f>
        <v>2.8874999999999997</v>
      </c>
      <c r="V2075">
        <v>1</v>
      </c>
      <c r="W2075" s="1" t="s">
        <v>21</v>
      </c>
      <c r="X2075" s="1" t="str">
        <f>+IF(spotify_data[[#This Row],[album_type]]="album","Album",IF(spotify_data[[#This Row],[album_type]]="single","Single","Compilation"))</f>
        <v>Single</v>
      </c>
      <c r="Y2075">
        <v>287</v>
      </c>
    </row>
    <row r="2076" spans="1:25" x14ac:dyDescent="0.3">
      <c r="A2076" s="1" t="s">
        <v>9651</v>
      </c>
      <c r="B2076" s="1">
        <v>5743</v>
      </c>
      <c r="C2076" s="1" t="s">
        <v>9652</v>
      </c>
      <c r="D2076">
        <v>7</v>
      </c>
      <c r="E2076">
        <v>71</v>
      </c>
      <c r="F2076" s="10">
        <f>spotify_data[[#This Row],[track_popularity]]/100</f>
        <v>0.71</v>
      </c>
      <c r="G2076" s="9" t="b">
        <v>1</v>
      </c>
      <c r="H2076" s="1">
        <f>+IF(spotify_data[[#This Row],[explicit]]=FALSE,0,1)</f>
        <v>1</v>
      </c>
      <c r="I2076" s="1" t="s">
        <v>7553</v>
      </c>
      <c r="J2076" s="7">
        <f>MATCH(spotify_data[[#This Row],[artist_name]],spotify_data[artist_name],0)</f>
        <v>240</v>
      </c>
      <c r="K2076">
        <v>79</v>
      </c>
      <c r="L2076" s="10">
        <f>spotify_data[[#This Row],[artist_popularity]]/100</f>
        <v>0.79</v>
      </c>
      <c r="M2076">
        <v>8272511</v>
      </c>
      <c r="N2076" s="1" t="s">
        <v>23</v>
      </c>
      <c r="O2076" s="1" t="s">
        <v>9653</v>
      </c>
      <c r="P2076" s="1">
        <f>MATCH(spotify_data[[#This Row],[album_id]],spotify_data[album_id],0)</f>
        <v>2075</v>
      </c>
      <c r="Q2076" s="1" t="s">
        <v>9654</v>
      </c>
      <c r="R2076" s="2">
        <v>43931</v>
      </c>
      <c r="S2076" s="7">
        <f ca="1">+TODAY()-spotify_data[[#This Row],[Fecha lanzamiento Album]]</f>
        <v>2100</v>
      </c>
      <c r="T2076" s="7">
        <f ca="1">+spotify_data[[#This Row],[Antigüedad Album Dias]]/60</f>
        <v>35</v>
      </c>
      <c r="U2076" s="8">
        <f ca="1">spotify_data[[#This Row],[Antigüedad Album Meses]]/12</f>
        <v>2.9166666666666665</v>
      </c>
      <c r="V2076">
        <v>16</v>
      </c>
      <c r="W2076" s="1" t="s">
        <v>20</v>
      </c>
      <c r="X2076" s="1" t="str">
        <f>+IF(spotify_data[[#This Row],[album_type]]="album","Album",IF(spotify_data[[#This Row],[album_type]]="single","Single","Compilation"))</f>
        <v>Album</v>
      </c>
      <c r="Y2076">
        <v>22</v>
      </c>
    </row>
    <row r="2077" spans="1:25" x14ac:dyDescent="0.3">
      <c r="A2077" s="1" t="s">
        <v>9752</v>
      </c>
      <c r="B2077" s="1">
        <v>2563</v>
      </c>
      <c r="C2077" s="1" t="s">
        <v>9753</v>
      </c>
      <c r="D2077">
        <v>1</v>
      </c>
      <c r="E2077">
        <v>71</v>
      </c>
      <c r="F2077" s="10">
        <f>spotify_data[[#This Row],[track_popularity]]/100</f>
        <v>0.71</v>
      </c>
      <c r="G2077" s="9" t="b">
        <v>1</v>
      </c>
      <c r="H2077" s="1">
        <f>+IF(spotify_data[[#This Row],[explicit]]=FALSE,0,1)</f>
        <v>1</v>
      </c>
      <c r="I2077" s="1" t="s">
        <v>9754</v>
      </c>
      <c r="J2077" s="7">
        <f>MATCH(spotify_data[[#This Row],[artist_name]],spotify_data[artist_name],0)</f>
        <v>1238</v>
      </c>
      <c r="K2077">
        <v>71</v>
      </c>
      <c r="L2077" s="10">
        <f>spotify_data[[#This Row],[artist_popularity]]/100</f>
        <v>0.71</v>
      </c>
      <c r="M2077">
        <v>12755534</v>
      </c>
      <c r="N2077" s="1" t="s">
        <v>237</v>
      </c>
      <c r="O2077" s="1" t="s">
        <v>9755</v>
      </c>
      <c r="P2077" s="1">
        <f>MATCH(spotify_data[[#This Row],[album_id]],spotify_data[album_id],0)</f>
        <v>2076</v>
      </c>
      <c r="Q2077" s="1" t="s">
        <v>9756</v>
      </c>
      <c r="R2077" s="2">
        <v>43903</v>
      </c>
      <c r="S2077" s="7">
        <f ca="1">+TODAY()-spotify_data[[#This Row],[Fecha lanzamiento Album]]</f>
        <v>2128</v>
      </c>
      <c r="T2077" s="7">
        <f ca="1">+spotify_data[[#This Row],[Antigüedad Album Dias]]/60</f>
        <v>35.466666666666669</v>
      </c>
      <c r="U2077" s="8">
        <f ca="1">spotify_data[[#This Row],[Antigüedad Album Meses]]/12</f>
        <v>2.9555555555555557</v>
      </c>
      <c r="V2077">
        <v>1</v>
      </c>
      <c r="W2077" s="1" t="s">
        <v>21</v>
      </c>
      <c r="X2077" s="1" t="str">
        <f>+IF(spotify_data[[#This Row],[album_type]]="album","Album",IF(spotify_data[[#This Row],[album_type]]="single","Single","Compilation"))</f>
        <v>Single</v>
      </c>
      <c r="Y2077">
        <v>376</v>
      </c>
    </row>
    <row r="2078" spans="1:25" x14ac:dyDescent="0.3">
      <c r="A2078" s="1" t="s">
        <v>9811</v>
      </c>
      <c r="B2078" s="1">
        <v>6533</v>
      </c>
      <c r="C2078" s="1" t="s">
        <v>9812</v>
      </c>
      <c r="D2078">
        <v>2</v>
      </c>
      <c r="E2078">
        <v>71</v>
      </c>
      <c r="F2078" s="10">
        <f>spotify_data[[#This Row],[track_popularity]]/100</f>
        <v>0.71</v>
      </c>
      <c r="G2078" s="9" t="b">
        <v>1</v>
      </c>
      <c r="H2078" s="1">
        <f>+IF(spotify_data[[#This Row],[explicit]]=FALSE,0,1)</f>
        <v>1</v>
      </c>
      <c r="I2078" s="1" t="s">
        <v>2611</v>
      </c>
      <c r="J2078" s="7">
        <f>MATCH(spotify_data[[#This Row],[artist_name]],spotify_data[artist_name],0)</f>
        <v>32</v>
      </c>
      <c r="K2078">
        <v>95</v>
      </c>
      <c r="L2078" s="10">
        <f>spotify_data[[#This Row],[artist_popularity]]/100</f>
        <v>0.95</v>
      </c>
      <c r="M2078">
        <v>102571645</v>
      </c>
      <c r="N2078" s="1" t="s">
        <v>2612</v>
      </c>
      <c r="O2078" s="1" t="s">
        <v>9813</v>
      </c>
      <c r="P2078" s="1">
        <f>MATCH(spotify_data[[#This Row],[album_id]],spotify_data[album_id],0)</f>
        <v>1059</v>
      </c>
      <c r="Q2078" s="1" t="s">
        <v>9814</v>
      </c>
      <c r="R2078" s="2">
        <v>43890</v>
      </c>
      <c r="S2078" s="7">
        <f ca="1">+TODAY()-spotify_data[[#This Row],[Fecha lanzamiento Album]]</f>
        <v>2141</v>
      </c>
      <c r="T2078" s="7">
        <f ca="1">+spotify_data[[#This Row],[Antigüedad Album Dias]]/60</f>
        <v>35.68333333333333</v>
      </c>
      <c r="U2078" s="8">
        <f ca="1">spotify_data[[#This Row],[Antigüedad Album Meses]]/12</f>
        <v>2.973611111111111</v>
      </c>
      <c r="V2078">
        <v>20</v>
      </c>
      <c r="W2078" s="1" t="s">
        <v>20</v>
      </c>
      <c r="X2078" s="1" t="str">
        <f>+IF(spotify_data[[#This Row],[album_type]]="album","Album",IF(spotify_data[[#This Row],[album_type]]="single","Single","Compilation"))</f>
        <v>Album</v>
      </c>
      <c r="Y2078">
        <v>271</v>
      </c>
    </row>
    <row r="2079" spans="1:25" x14ac:dyDescent="0.3">
      <c r="A2079" s="1" t="s">
        <v>10100</v>
      </c>
      <c r="B2079" s="1">
        <v>8060</v>
      </c>
      <c r="C2079" s="1" t="s">
        <v>10101</v>
      </c>
      <c r="D2079">
        <v>5</v>
      </c>
      <c r="E2079">
        <v>71</v>
      </c>
      <c r="F2079" s="10">
        <f>spotify_data[[#This Row],[track_popularity]]/100</f>
        <v>0.71</v>
      </c>
      <c r="G2079" s="9" t="b">
        <v>0</v>
      </c>
      <c r="H2079" s="1">
        <f>+IF(spotify_data[[#This Row],[explicit]]=FALSE,0,1)</f>
        <v>0</v>
      </c>
      <c r="I2079" s="1" t="s">
        <v>6977</v>
      </c>
      <c r="J2079" s="7">
        <f>MATCH(spotify_data[[#This Row],[artist_name]],spotify_data[artist_name],0)</f>
        <v>90</v>
      </c>
      <c r="K2079">
        <v>80</v>
      </c>
      <c r="L2079" s="10">
        <f>spotify_data[[#This Row],[artist_popularity]]/100</f>
        <v>0.8</v>
      </c>
      <c r="M2079">
        <v>34130771</v>
      </c>
      <c r="N2079" s="1" t="s">
        <v>6978</v>
      </c>
      <c r="O2079" s="1" t="s">
        <v>10078</v>
      </c>
      <c r="P2079" s="1">
        <f>MATCH(spotify_data[[#This Row],[album_id]],spotify_data[album_id],0)</f>
        <v>410</v>
      </c>
      <c r="Q2079" s="1" t="s">
        <v>10079</v>
      </c>
      <c r="R2079" s="2">
        <v>43812</v>
      </c>
      <c r="S2079" s="7">
        <f ca="1">+TODAY()-spotify_data[[#This Row],[Fecha lanzamiento Album]]</f>
        <v>2219</v>
      </c>
      <c r="T2079" s="7">
        <f ca="1">+spotify_data[[#This Row],[Antigüedad Album Dias]]/60</f>
        <v>36.983333333333334</v>
      </c>
      <c r="U2079" s="8">
        <f ca="1">spotify_data[[#This Row],[Antigüedad Album Meses]]/12</f>
        <v>3.0819444444444444</v>
      </c>
      <c r="V2079">
        <v>12</v>
      </c>
      <c r="W2079" s="1" t="s">
        <v>20</v>
      </c>
      <c r="X2079" s="1" t="str">
        <f>+IF(spotify_data[[#This Row],[album_type]]="album","Album",IF(spotify_data[[#This Row],[album_type]]="single","Single","Compilation"))</f>
        <v>Album</v>
      </c>
      <c r="Y2079">
        <v>431</v>
      </c>
    </row>
    <row r="2080" spans="1:25" x14ac:dyDescent="0.3">
      <c r="A2080" s="1" t="s">
        <v>10306</v>
      </c>
      <c r="B2080" s="1">
        <v>2149</v>
      </c>
      <c r="C2080" s="1" t="s">
        <v>10307</v>
      </c>
      <c r="D2080">
        <v>3</v>
      </c>
      <c r="E2080">
        <v>71</v>
      </c>
      <c r="F2080" s="10">
        <f>spotify_data[[#This Row],[track_popularity]]/100</f>
        <v>0.71</v>
      </c>
      <c r="G2080" s="9" t="b">
        <v>0</v>
      </c>
      <c r="H2080" s="1">
        <f>+IF(spotify_data[[#This Row],[explicit]]=FALSE,0,1)</f>
        <v>0</v>
      </c>
      <c r="I2080" s="1" t="s">
        <v>6941</v>
      </c>
      <c r="J2080" s="7">
        <f>MATCH(spotify_data[[#This Row],[artist_name]],spotify_data[artist_name],0)</f>
        <v>200</v>
      </c>
      <c r="K2080">
        <v>89</v>
      </c>
      <c r="L2080" s="10">
        <f>spotify_data[[#This Row],[artist_popularity]]/100</f>
        <v>0.89</v>
      </c>
      <c r="M2080">
        <v>31045858</v>
      </c>
      <c r="N2080" s="1" t="s">
        <v>1366</v>
      </c>
      <c r="O2080" s="1" t="s">
        <v>10308</v>
      </c>
      <c r="P2080" s="1">
        <f>MATCH(spotify_data[[#This Row],[album_id]],spotify_data[album_id],0)</f>
        <v>2079</v>
      </c>
      <c r="Q2080" s="1" t="s">
        <v>10309</v>
      </c>
      <c r="R2080" s="2">
        <v>43763</v>
      </c>
      <c r="S2080" s="7">
        <f ca="1">+TODAY()-spotify_data[[#This Row],[Fecha lanzamiento Album]]</f>
        <v>2268</v>
      </c>
      <c r="T2080" s="7">
        <f ca="1">+spotify_data[[#This Row],[Antigüedad Album Dias]]/60</f>
        <v>37.799999999999997</v>
      </c>
      <c r="U2080" s="8">
        <f ca="1">spotify_data[[#This Row],[Antigüedad Album Meses]]/12</f>
        <v>3.15</v>
      </c>
      <c r="V2080">
        <v>11</v>
      </c>
      <c r="W2080" s="1" t="s">
        <v>20</v>
      </c>
      <c r="X2080" s="1" t="str">
        <f>+IF(spotify_data[[#This Row],[album_type]]="album","Album",IF(spotify_data[[#This Row],[album_type]]="single","Single","Compilation"))</f>
        <v>Album</v>
      </c>
      <c r="Y2080">
        <v>174</v>
      </c>
    </row>
    <row r="2081" spans="1:25" x14ac:dyDescent="0.3">
      <c r="A2081" s="1" t="s">
        <v>10312</v>
      </c>
      <c r="B2081" s="1">
        <v>2888</v>
      </c>
      <c r="C2081" s="1" t="s">
        <v>8123</v>
      </c>
      <c r="D2081">
        <v>16</v>
      </c>
      <c r="E2081">
        <v>71</v>
      </c>
      <c r="F2081" s="10">
        <f>spotify_data[[#This Row],[track_popularity]]/100</f>
        <v>0.71</v>
      </c>
      <c r="G2081" s="9" t="b">
        <v>0</v>
      </c>
      <c r="H2081" s="1">
        <f>+IF(spotify_data[[#This Row],[explicit]]=FALSE,0,1)</f>
        <v>0</v>
      </c>
      <c r="I2081" s="1" t="s">
        <v>5621</v>
      </c>
      <c r="J2081" s="7">
        <f>MATCH(spotify_data[[#This Row],[artist_name]],spotify_data[artist_name],0)</f>
        <v>183</v>
      </c>
      <c r="K2081">
        <v>79</v>
      </c>
      <c r="L2081" s="10">
        <f>spotify_data[[#This Row],[artist_popularity]]/100</f>
        <v>0.79</v>
      </c>
      <c r="M2081">
        <v>20854863</v>
      </c>
      <c r="N2081" s="1" t="s">
        <v>831</v>
      </c>
      <c r="O2081" s="1" t="s">
        <v>10313</v>
      </c>
      <c r="P2081" s="1">
        <f>MATCH(spotify_data[[#This Row],[album_id]],spotify_data[album_id],0)</f>
        <v>331</v>
      </c>
      <c r="Q2081" s="1" t="s">
        <v>10264</v>
      </c>
      <c r="R2081" s="2">
        <v>43756</v>
      </c>
      <c r="S2081" s="7">
        <f ca="1">+TODAY()-spotify_data[[#This Row],[Fecha lanzamiento Album]]</f>
        <v>2275</v>
      </c>
      <c r="T2081" s="7">
        <f ca="1">+spotify_data[[#This Row],[Antigüedad Album Dias]]/60</f>
        <v>37.916666666666664</v>
      </c>
      <c r="U2081" s="8">
        <f ca="1">spotify_data[[#This Row],[Antigüedad Album Meses]]/12</f>
        <v>3.1597222222222219</v>
      </c>
      <c r="V2081">
        <v>17</v>
      </c>
      <c r="W2081" s="1" t="s">
        <v>20</v>
      </c>
      <c r="X2081" s="1" t="str">
        <f>+IF(spotify_data[[#This Row],[album_type]]="album","Album",IF(spotify_data[[#This Row],[album_type]]="single","Single","Compilation"))</f>
        <v>Album</v>
      </c>
      <c r="Y2081">
        <v>389</v>
      </c>
    </row>
    <row r="2082" spans="1:25" x14ac:dyDescent="0.3">
      <c r="A2082" s="1" t="s">
        <v>10314</v>
      </c>
      <c r="B2082" s="1">
        <v>4544</v>
      </c>
      <c r="C2082" s="1" t="s">
        <v>10315</v>
      </c>
      <c r="D2082">
        <v>14</v>
      </c>
      <c r="E2082">
        <v>71</v>
      </c>
      <c r="F2082" s="10">
        <f>spotify_data[[#This Row],[track_popularity]]/100</f>
        <v>0.71</v>
      </c>
      <c r="G2082" s="9" t="b">
        <v>0</v>
      </c>
      <c r="H2082" s="1">
        <f>+IF(spotify_data[[#This Row],[explicit]]=FALSE,0,1)</f>
        <v>0</v>
      </c>
      <c r="I2082" s="1" t="s">
        <v>5621</v>
      </c>
      <c r="J2082" s="7">
        <f>MATCH(spotify_data[[#This Row],[artist_name]],spotify_data[artist_name],0)</f>
        <v>183</v>
      </c>
      <c r="K2082">
        <v>79</v>
      </c>
      <c r="L2082" s="10">
        <f>spotify_data[[#This Row],[artist_popularity]]/100</f>
        <v>0.79</v>
      </c>
      <c r="M2082">
        <v>20852039</v>
      </c>
      <c r="N2082" s="1" t="s">
        <v>831</v>
      </c>
      <c r="O2082" s="1" t="s">
        <v>10313</v>
      </c>
      <c r="P2082" s="1">
        <f>MATCH(spotify_data[[#This Row],[album_id]],spotify_data[album_id],0)</f>
        <v>331</v>
      </c>
      <c r="Q2082" s="1" t="s">
        <v>10264</v>
      </c>
      <c r="R2082" s="2">
        <v>43756</v>
      </c>
      <c r="S2082" s="7">
        <f ca="1">+TODAY()-spotify_data[[#This Row],[Fecha lanzamiento Album]]</f>
        <v>2275</v>
      </c>
      <c r="T2082" s="7">
        <f ca="1">+spotify_data[[#This Row],[Antigüedad Album Dias]]/60</f>
        <v>37.916666666666664</v>
      </c>
      <c r="U2082" s="8">
        <f ca="1">spotify_data[[#This Row],[Antigüedad Album Meses]]/12</f>
        <v>3.1597222222222219</v>
      </c>
      <c r="V2082">
        <v>17</v>
      </c>
      <c r="W2082" s="1" t="s">
        <v>20</v>
      </c>
      <c r="X2082" s="1" t="str">
        <f>+IF(spotify_data[[#This Row],[album_type]]="album","Album",IF(spotify_data[[#This Row],[album_type]]="single","Single","Compilation"))</f>
        <v>Album</v>
      </c>
      <c r="Y2082">
        <v>352</v>
      </c>
    </row>
    <row r="2083" spans="1:25" x14ac:dyDescent="0.3">
      <c r="A2083" s="1" t="s">
        <v>10569</v>
      </c>
      <c r="B2083" s="1">
        <v>3906</v>
      </c>
      <c r="C2083" s="1" t="s">
        <v>10570</v>
      </c>
      <c r="D2083">
        <v>11</v>
      </c>
      <c r="E2083">
        <v>71</v>
      </c>
      <c r="F2083" s="10">
        <f>spotify_data[[#This Row],[track_popularity]]/100</f>
        <v>0.71</v>
      </c>
      <c r="G2083" s="9" t="b">
        <v>0</v>
      </c>
      <c r="H2083" s="1">
        <f>+IF(spotify_data[[#This Row],[explicit]]=FALSE,0,1)</f>
        <v>0</v>
      </c>
      <c r="I2083" s="1" t="s">
        <v>318</v>
      </c>
      <c r="J2083" s="7">
        <f>MATCH(spotify_data[[#This Row],[artist_name]],spotify_data[artist_name],0)</f>
        <v>2</v>
      </c>
      <c r="K2083">
        <v>100</v>
      </c>
      <c r="L2083" s="10">
        <f>spotify_data[[#This Row],[artist_popularity]]/100</f>
        <v>1</v>
      </c>
      <c r="M2083">
        <v>145396321</v>
      </c>
      <c r="N2083" s="1" t="s">
        <v>319</v>
      </c>
      <c r="O2083" s="1" t="s">
        <v>10565</v>
      </c>
      <c r="P2083" s="1">
        <f>MATCH(spotify_data[[#This Row],[album_id]],spotify_data[album_id],0)</f>
        <v>91</v>
      </c>
      <c r="Q2083" s="1" t="s">
        <v>10566</v>
      </c>
      <c r="R2083" s="2">
        <v>43700</v>
      </c>
      <c r="S2083" s="7">
        <f ca="1">+TODAY()-spotify_data[[#This Row],[Fecha lanzamiento Album]]</f>
        <v>2331</v>
      </c>
      <c r="T2083" s="7">
        <f ca="1">+spotify_data[[#This Row],[Antigüedad Album Dias]]/60</f>
        <v>38.85</v>
      </c>
      <c r="U2083" s="8">
        <f ca="1">spotify_data[[#This Row],[Antigüedad Album Meses]]/12</f>
        <v>3.2375000000000003</v>
      </c>
      <c r="V2083">
        <v>18</v>
      </c>
      <c r="W2083" s="1" t="s">
        <v>20</v>
      </c>
      <c r="X2083" s="1" t="str">
        <f>+IF(spotify_data[[#This Row],[album_type]]="album","Album",IF(spotify_data[[#This Row],[album_type]]="single","Single","Compilation"))</f>
        <v>Album</v>
      </c>
      <c r="Y2083">
        <v>317</v>
      </c>
    </row>
    <row r="2084" spans="1:25" x14ac:dyDescent="0.3">
      <c r="A2084" s="1" t="s">
        <v>10578</v>
      </c>
      <c r="B2084" s="1">
        <v>384</v>
      </c>
      <c r="C2084" s="1" t="s">
        <v>10579</v>
      </c>
      <c r="D2084">
        <v>1</v>
      </c>
      <c r="E2084">
        <v>71</v>
      </c>
      <c r="F2084" s="10">
        <f>spotify_data[[#This Row],[track_popularity]]/100</f>
        <v>0.71</v>
      </c>
      <c r="G2084" s="9" t="b">
        <v>0</v>
      </c>
      <c r="H2084" s="1">
        <f>+IF(spotify_data[[#This Row],[explicit]]=FALSE,0,1)</f>
        <v>0</v>
      </c>
      <c r="I2084" s="1" t="s">
        <v>318</v>
      </c>
      <c r="J2084" s="7">
        <f>MATCH(spotify_data[[#This Row],[artist_name]],spotify_data[artist_name],0)</f>
        <v>2</v>
      </c>
      <c r="K2084">
        <v>100</v>
      </c>
      <c r="L2084" s="10">
        <f>spotify_data[[#This Row],[artist_popularity]]/100</f>
        <v>1</v>
      </c>
      <c r="M2084">
        <v>145396321</v>
      </c>
      <c r="N2084" s="1" t="s">
        <v>319</v>
      </c>
      <c r="O2084" s="1" t="s">
        <v>10580</v>
      </c>
      <c r="P2084" s="1">
        <f>MATCH(spotify_data[[#This Row],[album_id]],spotify_data[album_id],0)</f>
        <v>2083</v>
      </c>
      <c r="Q2084" s="1" t="s">
        <v>10579</v>
      </c>
      <c r="R2084" s="2">
        <v>43700</v>
      </c>
      <c r="S2084" s="7">
        <f ca="1">+TODAY()-spotify_data[[#This Row],[Fecha lanzamiento Album]]</f>
        <v>2331</v>
      </c>
      <c r="T2084" s="7">
        <f ca="1">+spotify_data[[#This Row],[Antigüedad Album Dias]]/60</f>
        <v>38.85</v>
      </c>
      <c r="U2084" s="8">
        <f ca="1">spotify_data[[#This Row],[Antigüedad Album Meses]]/12</f>
        <v>3.2375000000000003</v>
      </c>
      <c r="V2084">
        <v>1</v>
      </c>
      <c r="W2084" s="1" t="s">
        <v>21</v>
      </c>
      <c r="X2084" s="1" t="str">
        <f>+IF(spotify_data[[#This Row],[album_type]]="album","Album",IF(spotify_data[[#This Row],[album_type]]="single","Single","Compilation"))</f>
        <v>Single</v>
      </c>
      <c r="Y2084">
        <v>369</v>
      </c>
    </row>
    <row r="2085" spans="1:25" x14ac:dyDescent="0.3">
      <c r="A2085" s="1" t="s">
        <v>10585</v>
      </c>
      <c r="B2085" s="1">
        <v>524</v>
      </c>
      <c r="C2085" s="1" t="s">
        <v>10586</v>
      </c>
      <c r="D2085">
        <v>10</v>
      </c>
      <c r="E2085">
        <v>71</v>
      </c>
      <c r="F2085" s="10">
        <f>spotify_data[[#This Row],[track_popularity]]/100</f>
        <v>0.71</v>
      </c>
      <c r="G2085" s="9" t="b">
        <v>0</v>
      </c>
      <c r="H2085" s="1">
        <f>+IF(spotify_data[[#This Row],[explicit]]=FALSE,0,1)</f>
        <v>0</v>
      </c>
      <c r="I2085" s="1" t="s">
        <v>318</v>
      </c>
      <c r="J2085" s="7">
        <f>MATCH(spotify_data[[#This Row],[artist_name]],spotify_data[artist_name],0)</f>
        <v>2</v>
      </c>
      <c r="K2085">
        <v>100</v>
      </c>
      <c r="L2085" s="10">
        <f>spotify_data[[#This Row],[artist_popularity]]/100</f>
        <v>1</v>
      </c>
      <c r="M2085">
        <v>145396321</v>
      </c>
      <c r="N2085" s="1" t="s">
        <v>319</v>
      </c>
      <c r="O2085" s="1" t="s">
        <v>10565</v>
      </c>
      <c r="P2085" s="1">
        <f>MATCH(spotify_data[[#This Row],[album_id]],spotify_data[album_id],0)</f>
        <v>91</v>
      </c>
      <c r="Q2085" s="1" t="s">
        <v>10566</v>
      </c>
      <c r="R2085" s="2">
        <v>43700</v>
      </c>
      <c r="S2085" s="7">
        <f ca="1">+TODAY()-spotify_data[[#This Row],[Fecha lanzamiento Album]]</f>
        <v>2331</v>
      </c>
      <c r="T2085" s="7">
        <f ca="1">+spotify_data[[#This Row],[Antigüedad Album Dias]]/60</f>
        <v>38.85</v>
      </c>
      <c r="U2085" s="8">
        <f ca="1">spotify_data[[#This Row],[Antigüedad Album Meses]]/12</f>
        <v>3.2375000000000003</v>
      </c>
      <c r="V2085">
        <v>18</v>
      </c>
      <c r="W2085" s="1" t="s">
        <v>20</v>
      </c>
      <c r="X2085" s="1" t="str">
        <f>+IF(spotify_data[[#This Row],[album_type]]="album","Album",IF(spotify_data[[#This Row],[album_type]]="single","Single","Compilation"))</f>
        <v>Album</v>
      </c>
      <c r="Y2085">
        <v>33</v>
      </c>
    </row>
    <row r="2086" spans="1:25" x14ac:dyDescent="0.3">
      <c r="A2086" s="1" t="s">
        <v>10649</v>
      </c>
      <c r="B2086" s="1">
        <v>6920</v>
      </c>
      <c r="C2086" s="1" t="s">
        <v>3760</v>
      </c>
      <c r="D2086">
        <v>2</v>
      </c>
      <c r="E2086">
        <v>71</v>
      </c>
      <c r="F2086" s="10">
        <f>spotify_data[[#This Row],[track_popularity]]/100</f>
        <v>0.71</v>
      </c>
      <c r="G2086" s="9" t="b">
        <v>0</v>
      </c>
      <c r="H2086" s="1">
        <f>+IF(spotify_data[[#This Row],[explicit]]=FALSE,0,1)</f>
        <v>0</v>
      </c>
      <c r="I2086" s="1" t="s">
        <v>10650</v>
      </c>
      <c r="J2086" s="7">
        <f>MATCH(spotify_data[[#This Row],[artist_name]],spotify_data[artist_name],0)</f>
        <v>2085</v>
      </c>
      <c r="K2086">
        <v>53</v>
      </c>
      <c r="L2086" s="10">
        <f>spotify_data[[#This Row],[artist_popularity]]/100</f>
        <v>0.53</v>
      </c>
      <c r="M2086">
        <v>238218</v>
      </c>
      <c r="N2086" s="1" t="s">
        <v>23</v>
      </c>
      <c r="O2086" s="1" t="s">
        <v>10651</v>
      </c>
      <c r="P2086" s="1">
        <f>MATCH(spotify_data[[#This Row],[album_id]],spotify_data[album_id],0)</f>
        <v>2085</v>
      </c>
      <c r="Q2086" s="1" t="s">
        <v>3760</v>
      </c>
      <c r="R2086" s="2">
        <v>43686</v>
      </c>
      <c r="S2086" s="7">
        <f ca="1">+TODAY()-spotify_data[[#This Row],[Fecha lanzamiento Album]]</f>
        <v>2345</v>
      </c>
      <c r="T2086" s="7">
        <f ca="1">+spotify_data[[#This Row],[Antigüedad Album Dias]]/60</f>
        <v>39.083333333333336</v>
      </c>
      <c r="U2086" s="8">
        <f ca="1">spotify_data[[#This Row],[Antigüedad Album Meses]]/12</f>
        <v>3.2569444444444446</v>
      </c>
      <c r="V2086">
        <v>3</v>
      </c>
      <c r="W2086" s="1" t="s">
        <v>21</v>
      </c>
      <c r="X2086" s="1" t="str">
        <f>+IF(spotify_data[[#This Row],[album_type]]="album","Album",IF(spotify_data[[#This Row],[album_type]]="single","Single","Compilation"))</f>
        <v>Single</v>
      </c>
      <c r="Y2086">
        <v>388</v>
      </c>
    </row>
    <row r="2087" spans="1:25" x14ac:dyDescent="0.3">
      <c r="A2087" s="1" t="s">
        <v>10838</v>
      </c>
      <c r="B2087" s="1">
        <v>3390</v>
      </c>
      <c r="C2087" s="1" t="s">
        <v>10839</v>
      </c>
      <c r="D2087">
        <v>1</v>
      </c>
      <c r="E2087">
        <v>71</v>
      </c>
      <c r="F2087" s="10">
        <f>spotify_data[[#This Row],[track_popularity]]/100</f>
        <v>0.71</v>
      </c>
      <c r="G2087" s="9" t="b">
        <v>1</v>
      </c>
      <c r="H2087" s="1">
        <f>+IF(spotify_data[[#This Row],[explicit]]=FALSE,0,1)</f>
        <v>1</v>
      </c>
      <c r="I2087" s="1" t="s">
        <v>10840</v>
      </c>
      <c r="J2087" s="7">
        <f>MATCH(spotify_data[[#This Row],[artist_name]],spotify_data[artist_name],0)</f>
        <v>2086</v>
      </c>
      <c r="K2087">
        <v>56</v>
      </c>
      <c r="L2087" s="10">
        <f>spotify_data[[#This Row],[artist_popularity]]/100</f>
        <v>0.56000000000000005</v>
      </c>
      <c r="M2087">
        <v>331482</v>
      </c>
      <c r="N2087" s="1" t="s">
        <v>23</v>
      </c>
      <c r="O2087" s="1" t="s">
        <v>10841</v>
      </c>
      <c r="P2087" s="1">
        <f>MATCH(spotify_data[[#This Row],[album_id]],spotify_data[album_id],0)</f>
        <v>2086</v>
      </c>
      <c r="Q2087" s="1" t="s">
        <v>10839</v>
      </c>
      <c r="R2087" s="2">
        <v>43644</v>
      </c>
      <c r="S2087" s="7">
        <f ca="1">+TODAY()-spotify_data[[#This Row],[Fecha lanzamiento Album]]</f>
        <v>2387</v>
      </c>
      <c r="T2087" s="7">
        <f ca="1">+spotify_data[[#This Row],[Antigüedad Album Dias]]/60</f>
        <v>39.783333333333331</v>
      </c>
      <c r="U2087" s="8">
        <f ca="1">spotify_data[[#This Row],[Antigüedad Album Meses]]/12</f>
        <v>3.3152777777777778</v>
      </c>
      <c r="V2087">
        <v>1</v>
      </c>
      <c r="W2087" s="1" t="s">
        <v>21</v>
      </c>
      <c r="X2087" s="1" t="str">
        <f>+IF(spotify_data[[#This Row],[album_type]]="album","Album",IF(spotify_data[[#This Row],[album_type]]="single","Single","Compilation"))</f>
        <v>Single</v>
      </c>
      <c r="Y2087">
        <v>267</v>
      </c>
    </row>
    <row r="2088" spans="1:25" x14ac:dyDescent="0.3">
      <c r="A2088" s="1" t="s">
        <v>10983</v>
      </c>
      <c r="B2088" s="1">
        <v>5443</v>
      </c>
      <c r="C2088" s="1" t="s">
        <v>2119</v>
      </c>
      <c r="D2088">
        <v>6</v>
      </c>
      <c r="E2088">
        <v>71</v>
      </c>
      <c r="F2088" s="10">
        <f>spotify_data[[#This Row],[track_popularity]]/100</f>
        <v>0.71</v>
      </c>
      <c r="G2088" s="9" t="b">
        <v>0</v>
      </c>
      <c r="H2088" s="1">
        <f>+IF(spotify_data[[#This Row],[explicit]]=FALSE,0,1)</f>
        <v>0</v>
      </c>
      <c r="I2088" s="1" t="s">
        <v>1560</v>
      </c>
      <c r="J2088" s="7">
        <f>MATCH(spotify_data[[#This Row],[artist_name]],spotify_data[artist_name],0)</f>
        <v>132</v>
      </c>
      <c r="K2088">
        <v>79</v>
      </c>
      <c r="L2088" s="10">
        <f>spotify_data[[#This Row],[artist_popularity]]/100</f>
        <v>0.79</v>
      </c>
      <c r="M2088">
        <v>14039018</v>
      </c>
      <c r="N2088" s="1" t="s">
        <v>831</v>
      </c>
      <c r="O2088" s="1" t="s">
        <v>10975</v>
      </c>
      <c r="P2088" s="1">
        <f>MATCH(spotify_data[[#This Row],[album_id]],spotify_data[album_id],0)</f>
        <v>132</v>
      </c>
      <c r="Q2088" s="1" t="s">
        <v>10976</v>
      </c>
      <c r="R2088" s="2">
        <v>43602</v>
      </c>
      <c r="S2088" s="7">
        <f ca="1">+TODAY()-spotify_data[[#This Row],[Fecha lanzamiento Album]]</f>
        <v>2429</v>
      </c>
      <c r="T2088" s="7">
        <f ca="1">+spotify_data[[#This Row],[Antigüedad Album Dias]]/60</f>
        <v>40.483333333333334</v>
      </c>
      <c r="U2088" s="8">
        <f ca="1">spotify_data[[#This Row],[Antigüedad Album Meses]]/12</f>
        <v>3.3736111111111113</v>
      </c>
      <c r="V2088">
        <v>12</v>
      </c>
      <c r="W2088" s="1" t="s">
        <v>20</v>
      </c>
      <c r="X2088" s="1" t="str">
        <f>+IF(spotify_data[[#This Row],[album_type]]="album","Album",IF(spotify_data[[#This Row],[album_type]]="single","Single","Compilation"))</f>
        <v>Album</v>
      </c>
      <c r="Y2088">
        <v>351</v>
      </c>
    </row>
    <row r="2089" spans="1:25" x14ac:dyDescent="0.3">
      <c r="A2089" s="1" t="s">
        <v>11148</v>
      </c>
      <c r="B2089" s="1">
        <v>706</v>
      </c>
      <c r="C2089" s="1" t="s">
        <v>11149</v>
      </c>
      <c r="D2089">
        <v>5</v>
      </c>
      <c r="E2089">
        <v>71</v>
      </c>
      <c r="F2089" s="10">
        <f>spotify_data[[#This Row],[track_popularity]]/100</f>
        <v>0.71</v>
      </c>
      <c r="G2089" s="9" t="b">
        <v>0</v>
      </c>
      <c r="H2089" s="1">
        <f>+IF(spotify_data[[#This Row],[explicit]]=FALSE,0,1)</f>
        <v>0</v>
      </c>
      <c r="I2089" s="1" t="s">
        <v>5339</v>
      </c>
      <c r="J2089" s="7">
        <f>MATCH(spotify_data[[#This Row],[artist_name]],spotify_data[artist_name],0)</f>
        <v>532</v>
      </c>
      <c r="K2089">
        <v>82</v>
      </c>
      <c r="L2089" s="10">
        <f>spotify_data[[#This Row],[artist_popularity]]/100</f>
        <v>0.82</v>
      </c>
      <c r="M2089">
        <v>16946293</v>
      </c>
      <c r="N2089" s="1" t="s">
        <v>23</v>
      </c>
      <c r="O2089" s="1" t="s">
        <v>11146</v>
      </c>
      <c r="P2089" s="1">
        <f>MATCH(spotify_data[[#This Row],[album_id]],spotify_data[album_id],0)</f>
        <v>2088</v>
      </c>
      <c r="Q2089" s="1" t="s">
        <v>11147</v>
      </c>
      <c r="R2089" s="2">
        <v>43560</v>
      </c>
      <c r="S2089" s="7">
        <f ca="1">+TODAY()-spotify_data[[#This Row],[Fecha lanzamiento Album]]</f>
        <v>2471</v>
      </c>
      <c r="T2089" s="7">
        <f ca="1">+spotify_data[[#This Row],[Antigüedad Album Dias]]/60</f>
        <v>41.18333333333333</v>
      </c>
      <c r="U2089" s="8">
        <f ca="1">spotify_data[[#This Row],[Antigüedad Album Meses]]/12</f>
        <v>3.431944444444444</v>
      </c>
      <c r="V2089">
        <v>17</v>
      </c>
      <c r="W2089" s="1" t="s">
        <v>20</v>
      </c>
      <c r="X2089" s="1" t="str">
        <f>+IF(spotify_data[[#This Row],[album_type]]="album","Album",IF(spotify_data[[#This Row],[album_type]]="single","Single","Compilation"))</f>
        <v>Album</v>
      </c>
      <c r="Y2089">
        <v>329</v>
      </c>
    </row>
    <row r="2090" spans="1:25" x14ac:dyDescent="0.3">
      <c r="A2090" s="1" t="s">
        <v>11403</v>
      </c>
      <c r="B2090" s="1">
        <v>3672</v>
      </c>
      <c r="C2090" s="1" t="s">
        <v>11404</v>
      </c>
      <c r="D2090">
        <v>1</v>
      </c>
      <c r="E2090">
        <v>71</v>
      </c>
      <c r="F2090" s="10">
        <f>spotify_data[[#This Row],[track_popularity]]/100</f>
        <v>0.71</v>
      </c>
      <c r="G2090" s="9" t="b">
        <v>0</v>
      </c>
      <c r="H2090" s="1">
        <f>+IF(spotify_data[[#This Row],[explicit]]=FALSE,0,1)</f>
        <v>0</v>
      </c>
      <c r="I2090" s="1" t="s">
        <v>11405</v>
      </c>
      <c r="J2090" s="7">
        <f>MATCH(spotify_data[[#This Row],[artist_name]],spotify_data[artist_name],0)</f>
        <v>2089</v>
      </c>
      <c r="K2090">
        <v>62</v>
      </c>
      <c r="L2090" s="10">
        <f>spotify_data[[#This Row],[artist_popularity]]/100</f>
        <v>0.62</v>
      </c>
      <c r="M2090">
        <v>2041565</v>
      </c>
      <c r="N2090" s="1" t="s">
        <v>23</v>
      </c>
      <c r="O2090" s="1" t="s">
        <v>11406</v>
      </c>
      <c r="P2090" s="1">
        <f>MATCH(spotify_data[[#This Row],[album_id]],spotify_data[album_id],0)</f>
        <v>2089</v>
      </c>
      <c r="Q2090" s="1" t="s">
        <v>11407</v>
      </c>
      <c r="R2090" s="2">
        <v>43483</v>
      </c>
      <c r="S2090" s="7">
        <f ca="1">+TODAY()-spotify_data[[#This Row],[Fecha lanzamiento Album]]</f>
        <v>2548</v>
      </c>
      <c r="T2090" s="7">
        <f ca="1">+spotify_data[[#This Row],[Antigüedad Album Dias]]/60</f>
        <v>42.466666666666669</v>
      </c>
      <c r="U2090" s="8">
        <f ca="1">spotify_data[[#This Row],[Antigüedad Album Meses]]/12</f>
        <v>3.5388888888888892</v>
      </c>
      <c r="V2090">
        <v>15</v>
      </c>
      <c r="W2090" s="1" t="s">
        <v>20</v>
      </c>
      <c r="X2090" s="1" t="str">
        <f>+IF(spotify_data[[#This Row],[album_type]]="album","Album",IF(spotify_data[[#This Row],[album_type]]="single","Single","Compilation"))</f>
        <v>Album</v>
      </c>
      <c r="Y2090">
        <v>297</v>
      </c>
    </row>
    <row r="2091" spans="1:25" x14ac:dyDescent="0.3">
      <c r="A2091" s="1" t="s">
        <v>11624</v>
      </c>
      <c r="B2091" s="1">
        <v>6900</v>
      </c>
      <c r="C2091" s="1" t="s">
        <v>11625</v>
      </c>
      <c r="D2091">
        <v>2</v>
      </c>
      <c r="E2091">
        <v>71</v>
      </c>
      <c r="F2091" s="10">
        <f>spotify_data[[#This Row],[track_popularity]]/100</f>
        <v>0.71</v>
      </c>
      <c r="G2091" s="9" t="b">
        <v>0</v>
      </c>
      <c r="H2091" s="1">
        <f>+IF(spotify_data[[#This Row],[explicit]]=FALSE,0,1)</f>
        <v>0</v>
      </c>
      <c r="I2091" s="1" t="s">
        <v>11626</v>
      </c>
      <c r="J2091" s="7">
        <f>MATCH(spotify_data[[#This Row],[artist_name]],spotify_data[artist_name],0)</f>
        <v>521</v>
      </c>
      <c r="K2091">
        <v>72</v>
      </c>
      <c r="L2091" s="10">
        <f>spotify_data[[#This Row],[artist_popularity]]/100</f>
        <v>0.72</v>
      </c>
      <c r="M2091">
        <v>5576552</v>
      </c>
      <c r="N2091" s="1" t="s">
        <v>23</v>
      </c>
      <c r="O2091" s="1" t="s">
        <v>11627</v>
      </c>
      <c r="P2091" s="1">
        <f>MATCH(spotify_data[[#This Row],[album_id]],spotify_data[album_id],0)</f>
        <v>521</v>
      </c>
      <c r="Q2091" s="1" t="s">
        <v>11628</v>
      </c>
      <c r="R2091" s="2">
        <v>43420</v>
      </c>
      <c r="S2091" s="7">
        <f ca="1">+TODAY()-spotify_data[[#This Row],[Fecha lanzamiento Album]]</f>
        <v>2611</v>
      </c>
      <c r="T2091" s="7">
        <f ca="1">+spotify_data[[#This Row],[Antigüedad Album Dias]]/60</f>
        <v>43.516666666666666</v>
      </c>
      <c r="U2091" s="8">
        <f ca="1">spotify_data[[#This Row],[Antigüedad Album Meses]]/12</f>
        <v>3.6263888888888887</v>
      </c>
      <c r="V2091">
        <v>12</v>
      </c>
      <c r="W2091" s="1" t="s">
        <v>20</v>
      </c>
      <c r="X2091" s="1" t="str">
        <f>+IF(spotify_data[[#This Row],[album_type]]="album","Album",IF(spotify_data[[#This Row],[album_type]]="single","Single","Compilation"))</f>
        <v>Album</v>
      </c>
      <c r="Y2091">
        <v>364</v>
      </c>
    </row>
    <row r="2092" spans="1:25" x14ac:dyDescent="0.3">
      <c r="A2092" s="1" t="s">
        <v>11683</v>
      </c>
      <c r="B2092" s="1">
        <v>5758</v>
      </c>
      <c r="C2092" s="1" t="s">
        <v>11684</v>
      </c>
      <c r="D2092">
        <v>4</v>
      </c>
      <c r="E2092">
        <v>71</v>
      </c>
      <c r="F2092" s="10">
        <f>spotify_data[[#This Row],[track_popularity]]/100</f>
        <v>0.71</v>
      </c>
      <c r="G2092" s="9" t="b">
        <v>0</v>
      </c>
      <c r="H2092" s="1">
        <f>+IF(spotify_data[[#This Row],[explicit]]=FALSE,0,1)</f>
        <v>0</v>
      </c>
      <c r="I2092" s="1" t="s">
        <v>11647</v>
      </c>
      <c r="J2092" s="7">
        <f>MATCH(spotify_data[[#This Row],[artist_name]],spotify_data[artist_name],0)</f>
        <v>1234</v>
      </c>
      <c r="K2092">
        <v>72</v>
      </c>
      <c r="L2092" s="10">
        <f>spotify_data[[#This Row],[artist_popularity]]/100</f>
        <v>0.72</v>
      </c>
      <c r="M2092">
        <v>3877638</v>
      </c>
      <c r="N2092" s="1" t="s">
        <v>1852</v>
      </c>
      <c r="O2092" s="1" t="s">
        <v>11648</v>
      </c>
      <c r="P2092" s="1">
        <f>MATCH(spotify_data[[#This Row],[album_id]],spotify_data[album_id],0)</f>
        <v>1234</v>
      </c>
      <c r="Q2092" s="1" t="s">
        <v>11649</v>
      </c>
      <c r="R2092" s="2">
        <v>43413</v>
      </c>
      <c r="S2092" s="7">
        <f ca="1">+TODAY()-spotify_data[[#This Row],[Fecha lanzamiento Album]]</f>
        <v>2618</v>
      </c>
      <c r="T2092" s="7">
        <f ca="1">+spotify_data[[#This Row],[Antigüedad Album Dias]]/60</f>
        <v>43.633333333333333</v>
      </c>
      <c r="U2092" s="8">
        <f ca="1">spotify_data[[#This Row],[Antigüedad Album Meses]]/12</f>
        <v>3.6361111111111111</v>
      </c>
      <c r="V2092">
        <v>15</v>
      </c>
      <c r="W2092" s="1" t="s">
        <v>20</v>
      </c>
      <c r="X2092" s="1" t="str">
        <f>+IF(spotify_data[[#This Row],[album_type]]="album","Album",IF(spotify_data[[#This Row],[album_type]]="single","Single","Compilation"))</f>
        <v>Album</v>
      </c>
      <c r="Y2092">
        <v>306</v>
      </c>
    </row>
    <row r="2093" spans="1:25" x14ac:dyDescent="0.3">
      <c r="A2093" s="1" t="s">
        <v>11710</v>
      </c>
      <c r="B2093" s="1">
        <v>6419</v>
      </c>
      <c r="C2093" s="1" t="s">
        <v>11711</v>
      </c>
      <c r="D2093">
        <v>6</v>
      </c>
      <c r="E2093">
        <v>71</v>
      </c>
      <c r="F2093" s="10">
        <f>spotify_data[[#This Row],[track_popularity]]/100</f>
        <v>0.71</v>
      </c>
      <c r="G2093" s="9" t="b">
        <v>1</v>
      </c>
      <c r="H2093" s="1">
        <f>+IF(spotify_data[[#This Row],[explicit]]=FALSE,0,1)</f>
        <v>1</v>
      </c>
      <c r="I2093" s="1" t="s">
        <v>1316</v>
      </c>
      <c r="J2093" s="7">
        <f>MATCH(spotify_data[[#This Row],[artist_name]],spotify_data[artist_name],0)</f>
        <v>313</v>
      </c>
      <c r="K2093">
        <v>84</v>
      </c>
      <c r="L2093" s="10">
        <f>spotify_data[[#This Row],[artist_popularity]]/100</f>
        <v>0.84</v>
      </c>
      <c r="M2093">
        <v>11679132</v>
      </c>
      <c r="N2093" s="1" t="s">
        <v>23</v>
      </c>
      <c r="O2093" s="1" t="s">
        <v>11702</v>
      </c>
      <c r="P2093" s="1">
        <f>MATCH(spotify_data[[#This Row],[album_id]],spotify_data[album_id],0)</f>
        <v>1235</v>
      </c>
      <c r="Q2093" s="1" t="s">
        <v>11703</v>
      </c>
      <c r="R2093" s="2">
        <v>43410</v>
      </c>
      <c r="S2093" s="7">
        <f ca="1">+TODAY()-spotify_data[[#This Row],[Fecha lanzamiento Album]]</f>
        <v>2621</v>
      </c>
      <c r="T2093" s="7">
        <f ca="1">+spotify_data[[#This Row],[Antigüedad Album Dias]]/60</f>
        <v>43.68333333333333</v>
      </c>
      <c r="U2093" s="8">
        <f ca="1">spotify_data[[#This Row],[Antigüedad Album Meses]]/12</f>
        <v>3.6402777777777775</v>
      </c>
      <c r="V2093">
        <v>26</v>
      </c>
      <c r="W2093" s="1" t="s">
        <v>20</v>
      </c>
      <c r="X2093" s="1" t="str">
        <f>+IF(spotify_data[[#This Row],[album_type]]="album","Album",IF(spotify_data[[#This Row],[album_type]]="single","Single","Compilation"))</f>
        <v>Album</v>
      </c>
      <c r="Y2093">
        <v>347</v>
      </c>
    </row>
    <row r="2094" spans="1:25" x14ac:dyDescent="0.3">
      <c r="A2094" s="1" t="s">
        <v>11921</v>
      </c>
      <c r="B2094" s="1">
        <v>528</v>
      </c>
      <c r="C2094" s="1" t="s">
        <v>11922</v>
      </c>
      <c r="D2094">
        <v>1</v>
      </c>
      <c r="E2094">
        <v>71</v>
      </c>
      <c r="F2094" s="10">
        <f>spotify_data[[#This Row],[track_popularity]]/100</f>
        <v>0.71</v>
      </c>
      <c r="G2094" s="9" t="b">
        <v>1</v>
      </c>
      <c r="H2094" s="1">
        <f>+IF(spotify_data[[#This Row],[explicit]]=FALSE,0,1)</f>
        <v>1</v>
      </c>
      <c r="I2094" s="1" t="s">
        <v>10708</v>
      </c>
      <c r="J2094" s="7">
        <f>MATCH(spotify_data[[#This Row],[artist_name]],spotify_data[artist_name],0)</f>
        <v>138</v>
      </c>
      <c r="K2094">
        <v>77</v>
      </c>
      <c r="L2094" s="10">
        <f>spotify_data[[#This Row],[artist_popularity]]/100</f>
        <v>0.77</v>
      </c>
      <c r="M2094">
        <v>9277034</v>
      </c>
      <c r="N2094" s="1" t="s">
        <v>23</v>
      </c>
      <c r="O2094" s="1" t="s">
        <v>11923</v>
      </c>
      <c r="P2094" s="1">
        <f>MATCH(spotify_data[[#This Row],[album_id]],spotify_data[album_id],0)</f>
        <v>2093</v>
      </c>
      <c r="Q2094" s="1" t="s">
        <v>11922</v>
      </c>
      <c r="R2094" s="2">
        <v>43371</v>
      </c>
      <c r="S2094" s="7">
        <f ca="1">+TODAY()-spotify_data[[#This Row],[Fecha lanzamiento Album]]</f>
        <v>2660</v>
      </c>
      <c r="T2094" s="7">
        <f ca="1">+spotify_data[[#This Row],[Antigüedad Album Dias]]/60</f>
        <v>44.333333333333336</v>
      </c>
      <c r="U2094" s="8">
        <f ca="1">spotify_data[[#This Row],[Antigüedad Album Meses]]/12</f>
        <v>3.6944444444444446</v>
      </c>
      <c r="V2094">
        <v>1</v>
      </c>
      <c r="W2094" s="1" t="s">
        <v>21</v>
      </c>
      <c r="X2094" s="1" t="str">
        <f>+IF(spotify_data[[#This Row],[album_type]]="album","Album",IF(spotify_data[[#This Row],[album_type]]="single","Single","Compilation"))</f>
        <v>Single</v>
      </c>
      <c r="Y2094">
        <v>354</v>
      </c>
    </row>
    <row r="2095" spans="1:25" x14ac:dyDescent="0.3">
      <c r="A2095" s="1" t="s">
        <v>11928</v>
      </c>
      <c r="B2095" s="1">
        <v>668</v>
      </c>
      <c r="C2095" s="1" t="s">
        <v>11929</v>
      </c>
      <c r="D2095">
        <v>10</v>
      </c>
      <c r="E2095">
        <v>71</v>
      </c>
      <c r="F2095" s="10">
        <f>spotify_data[[#This Row],[track_popularity]]/100</f>
        <v>0.71</v>
      </c>
      <c r="G2095" s="9" t="b">
        <v>0</v>
      </c>
      <c r="H2095" s="1">
        <f>+IF(spotify_data[[#This Row],[explicit]]=FALSE,0,1)</f>
        <v>0</v>
      </c>
      <c r="I2095" s="1" t="s">
        <v>11930</v>
      </c>
      <c r="J2095" s="7">
        <f>MATCH(spotify_data[[#This Row],[artist_name]],spotify_data[artist_name],0)</f>
        <v>805</v>
      </c>
      <c r="K2095">
        <v>66</v>
      </c>
      <c r="L2095" s="10">
        <f>spotify_data[[#This Row],[artist_popularity]]/100</f>
        <v>0.66</v>
      </c>
      <c r="M2095">
        <v>3183814</v>
      </c>
      <c r="N2095" s="1" t="s">
        <v>23</v>
      </c>
      <c r="O2095" s="1" t="s">
        <v>11931</v>
      </c>
      <c r="P2095" s="1">
        <f>MATCH(spotify_data[[#This Row],[album_id]],spotify_data[album_id],0)</f>
        <v>2094</v>
      </c>
      <c r="Q2095" s="1" t="s">
        <v>11932</v>
      </c>
      <c r="R2095" s="2">
        <v>43371</v>
      </c>
      <c r="S2095" s="7">
        <f ca="1">+TODAY()-spotify_data[[#This Row],[Fecha lanzamiento Album]]</f>
        <v>2660</v>
      </c>
      <c r="T2095" s="7">
        <f ca="1">+spotify_data[[#This Row],[Antigüedad Album Dias]]/60</f>
        <v>44.333333333333336</v>
      </c>
      <c r="U2095" s="8">
        <f ca="1">spotify_data[[#This Row],[Antigüedad Album Meses]]/12</f>
        <v>3.6944444444444446</v>
      </c>
      <c r="V2095">
        <v>12</v>
      </c>
      <c r="W2095" s="1" t="s">
        <v>20</v>
      </c>
      <c r="X2095" s="1" t="str">
        <f>+IF(spotify_data[[#This Row],[album_type]]="album","Album",IF(spotify_data[[#This Row],[album_type]]="single","Single","Compilation"))</f>
        <v>Album</v>
      </c>
      <c r="Y2095">
        <v>338</v>
      </c>
    </row>
    <row r="2096" spans="1:25" x14ac:dyDescent="0.3">
      <c r="A2096" s="1" t="s">
        <v>11970</v>
      </c>
      <c r="B2096" s="1">
        <v>10777</v>
      </c>
      <c r="C2096" s="1" t="s">
        <v>11543</v>
      </c>
      <c r="D2096">
        <v>1</v>
      </c>
      <c r="E2096">
        <v>71</v>
      </c>
      <c r="F2096" s="10">
        <f>spotify_data[[#This Row],[track_popularity]]/100</f>
        <v>0.71</v>
      </c>
      <c r="G2096" s="9" t="b">
        <v>1</v>
      </c>
      <c r="H2096" s="1">
        <f>+IF(spotify_data[[#This Row],[explicit]]=FALSE,0,1)</f>
        <v>1</v>
      </c>
      <c r="I2096" s="1" t="s">
        <v>5772</v>
      </c>
      <c r="J2096" s="7">
        <f>MATCH(spotify_data[[#This Row],[artist_name]],spotify_data[artist_name],0)</f>
        <v>1418</v>
      </c>
      <c r="K2096">
        <v>76</v>
      </c>
      <c r="L2096" s="10">
        <f>spotify_data[[#This Row],[artist_popularity]]/100</f>
        <v>0.76</v>
      </c>
      <c r="M2096">
        <v>5985945</v>
      </c>
      <c r="N2096" s="1" t="s">
        <v>5773</v>
      </c>
      <c r="O2096" s="1" t="s">
        <v>11971</v>
      </c>
      <c r="P2096" s="1">
        <f>MATCH(spotify_data[[#This Row],[album_id]],spotify_data[album_id],0)</f>
        <v>2095</v>
      </c>
      <c r="Q2096" s="1" t="s">
        <v>11543</v>
      </c>
      <c r="R2096" s="2">
        <v>43357</v>
      </c>
      <c r="S2096" s="7">
        <f ca="1">+TODAY()-spotify_data[[#This Row],[Fecha lanzamiento Album]]</f>
        <v>2674</v>
      </c>
      <c r="T2096" s="7">
        <f ca="1">+spotify_data[[#This Row],[Antigüedad Album Dias]]/60</f>
        <v>44.56666666666667</v>
      </c>
      <c r="U2096" s="8">
        <f ca="1">spotify_data[[#This Row],[Antigüedad Album Meses]]/12</f>
        <v>3.713888888888889</v>
      </c>
      <c r="V2096">
        <v>1</v>
      </c>
      <c r="W2096" s="1" t="s">
        <v>21</v>
      </c>
      <c r="X2096" s="1" t="str">
        <f>+IF(spotify_data[[#This Row],[album_type]]="album","Album",IF(spotify_data[[#This Row],[album_type]]="single","Single","Compilation"))</f>
        <v>Single</v>
      </c>
      <c r="Y2096">
        <v>341</v>
      </c>
    </row>
    <row r="2097" spans="1:25" x14ac:dyDescent="0.3">
      <c r="A2097" s="1" t="s">
        <v>12083</v>
      </c>
      <c r="B2097" s="1">
        <v>7995</v>
      </c>
      <c r="C2097" s="1" t="s">
        <v>12084</v>
      </c>
      <c r="D2097">
        <v>9</v>
      </c>
      <c r="E2097">
        <v>71</v>
      </c>
      <c r="F2097" s="10">
        <f>spotify_data[[#This Row],[track_popularity]]/100</f>
        <v>0.71</v>
      </c>
      <c r="G2097" s="9" t="b">
        <v>1</v>
      </c>
      <c r="H2097" s="1">
        <f>+IF(spotify_data[[#This Row],[explicit]]=FALSE,0,1)</f>
        <v>1</v>
      </c>
      <c r="I2097" s="1" t="s">
        <v>2164</v>
      </c>
      <c r="J2097" s="7">
        <f>MATCH(spotify_data[[#This Row],[artist_name]],spotify_data[artist_name],0)</f>
        <v>189</v>
      </c>
      <c r="K2097">
        <v>90</v>
      </c>
      <c r="L2097" s="10">
        <f>spotify_data[[#This Row],[artist_popularity]]/100</f>
        <v>0.9</v>
      </c>
      <c r="M2097">
        <v>107401919</v>
      </c>
      <c r="N2097" s="1" t="s">
        <v>516</v>
      </c>
      <c r="O2097" s="1" t="s">
        <v>12072</v>
      </c>
      <c r="P2097" s="1">
        <f>MATCH(spotify_data[[#This Row],[album_id]],spotify_data[album_id],0)</f>
        <v>764</v>
      </c>
      <c r="Q2097" s="1" t="s">
        <v>12073</v>
      </c>
      <c r="R2097" s="2">
        <v>43329</v>
      </c>
      <c r="S2097" s="7">
        <f ca="1">+TODAY()-spotify_data[[#This Row],[Fecha lanzamiento Album]]</f>
        <v>2702</v>
      </c>
      <c r="T2097" s="7">
        <f ca="1">+spotify_data[[#This Row],[Antigüedad Album Dias]]/60</f>
        <v>45.033333333333331</v>
      </c>
      <c r="U2097" s="8">
        <f ca="1">spotify_data[[#This Row],[Antigüedad Album Meses]]/12</f>
        <v>3.7527777777777778</v>
      </c>
      <c r="V2097">
        <v>15</v>
      </c>
      <c r="W2097" s="1" t="s">
        <v>20</v>
      </c>
      <c r="X2097" s="1" t="str">
        <f>+IF(spotify_data[[#This Row],[album_type]]="album","Album",IF(spotify_data[[#This Row],[album_type]]="single","Single","Compilation"))</f>
        <v>Album</v>
      </c>
      <c r="Y2097">
        <v>33</v>
      </c>
    </row>
    <row r="2098" spans="1:25" x14ac:dyDescent="0.3">
      <c r="A2098" s="1" t="s">
        <v>12202</v>
      </c>
      <c r="B2098" s="1">
        <v>6651</v>
      </c>
      <c r="C2098" s="1" t="s">
        <v>12203</v>
      </c>
      <c r="D2098">
        <v>1</v>
      </c>
      <c r="E2098">
        <v>71</v>
      </c>
      <c r="F2098" s="10">
        <f>spotify_data[[#This Row],[track_popularity]]/100</f>
        <v>0.71</v>
      </c>
      <c r="G2098" s="9" t="b">
        <v>0</v>
      </c>
      <c r="H2098" s="1">
        <f>+IF(spotify_data[[#This Row],[explicit]]=FALSE,0,1)</f>
        <v>0</v>
      </c>
      <c r="I2098" s="1" t="s">
        <v>12204</v>
      </c>
      <c r="J2098" s="7">
        <f>MATCH(spotify_data[[#This Row],[artist_name]],spotify_data[artist_name],0)</f>
        <v>2097</v>
      </c>
      <c r="K2098">
        <v>60</v>
      </c>
      <c r="L2098" s="10">
        <f>spotify_data[[#This Row],[artist_popularity]]/100</f>
        <v>0.6</v>
      </c>
      <c r="M2098">
        <v>638973</v>
      </c>
      <c r="N2098" s="1" t="s">
        <v>23</v>
      </c>
      <c r="O2098" s="1" t="s">
        <v>12205</v>
      </c>
      <c r="P2098" s="1">
        <f>MATCH(spotify_data[[#This Row],[album_id]],spotify_data[album_id],0)</f>
        <v>2097</v>
      </c>
      <c r="Q2098" s="1" t="s">
        <v>12206</v>
      </c>
      <c r="R2098" s="2">
        <v>43294</v>
      </c>
      <c r="S2098" s="7">
        <f ca="1">+TODAY()-spotify_data[[#This Row],[Fecha lanzamiento Album]]</f>
        <v>2737</v>
      </c>
      <c r="T2098" s="7">
        <f ca="1">+spotify_data[[#This Row],[Antigüedad Album Dias]]/60</f>
        <v>45.616666666666667</v>
      </c>
      <c r="U2098" s="8">
        <f ca="1">spotify_data[[#This Row],[Antigüedad Album Meses]]/12</f>
        <v>3.8013888888888889</v>
      </c>
      <c r="V2098">
        <v>1</v>
      </c>
      <c r="W2098" s="1" t="s">
        <v>21</v>
      </c>
      <c r="X2098" s="1" t="str">
        <f>+IF(spotify_data[[#This Row],[album_type]]="album","Album",IF(spotify_data[[#This Row],[album_type]]="single","Single","Compilation"))</f>
        <v>Single</v>
      </c>
      <c r="Y2098">
        <v>388</v>
      </c>
    </row>
    <row r="2099" spans="1:25" x14ac:dyDescent="0.3">
      <c r="A2099" s="1" t="s">
        <v>12207</v>
      </c>
      <c r="B2099" s="1">
        <v>7874</v>
      </c>
      <c r="C2099" s="1" t="s">
        <v>11531</v>
      </c>
      <c r="D2099">
        <v>1</v>
      </c>
      <c r="E2099">
        <v>71</v>
      </c>
      <c r="F2099" s="10">
        <f>spotify_data[[#This Row],[track_popularity]]/100</f>
        <v>0.71</v>
      </c>
      <c r="G2099" s="9" t="b">
        <v>0</v>
      </c>
      <c r="H2099" s="1">
        <f>+IF(spotify_data[[#This Row],[explicit]]=FALSE,0,1)</f>
        <v>0</v>
      </c>
      <c r="I2099" s="1" t="s">
        <v>6674</v>
      </c>
      <c r="J2099" s="7">
        <f>MATCH(spotify_data[[#This Row],[artist_name]],spotify_data[artist_name],0)</f>
        <v>1233</v>
      </c>
      <c r="K2099">
        <v>73</v>
      </c>
      <c r="L2099" s="10">
        <f>spotify_data[[#This Row],[artist_popularity]]/100</f>
        <v>0.73</v>
      </c>
      <c r="M2099">
        <v>1628440</v>
      </c>
      <c r="N2099" s="1" t="s">
        <v>23</v>
      </c>
      <c r="O2099" s="1" t="s">
        <v>12208</v>
      </c>
      <c r="P2099" s="1">
        <f>MATCH(spotify_data[[#This Row],[album_id]],spotify_data[album_id],0)</f>
        <v>2098</v>
      </c>
      <c r="Q2099" s="1" t="s">
        <v>11531</v>
      </c>
      <c r="R2099" s="2">
        <v>43293</v>
      </c>
      <c r="S2099" s="7">
        <f ca="1">+TODAY()-spotify_data[[#This Row],[Fecha lanzamiento Album]]</f>
        <v>2738</v>
      </c>
      <c r="T2099" s="7">
        <f ca="1">+spotify_data[[#This Row],[Antigüedad Album Dias]]/60</f>
        <v>45.633333333333333</v>
      </c>
      <c r="U2099" s="8">
        <f ca="1">spotify_data[[#This Row],[Antigüedad Album Meses]]/12</f>
        <v>3.8027777777777776</v>
      </c>
      <c r="V2099">
        <v>1</v>
      </c>
      <c r="W2099" s="1" t="s">
        <v>21</v>
      </c>
      <c r="X2099" s="1" t="str">
        <f>+IF(spotify_data[[#This Row],[album_type]]="album","Album",IF(spotify_data[[#This Row],[album_type]]="single","Single","Compilation"))</f>
        <v>Single</v>
      </c>
      <c r="Y2099">
        <v>289</v>
      </c>
    </row>
    <row r="2100" spans="1:25" x14ac:dyDescent="0.3">
      <c r="A2100" s="1" t="s">
        <v>12223</v>
      </c>
      <c r="B2100" s="1">
        <v>7096</v>
      </c>
      <c r="C2100" s="1" t="s">
        <v>12224</v>
      </c>
      <c r="D2100">
        <v>10</v>
      </c>
      <c r="E2100">
        <v>71</v>
      </c>
      <c r="F2100" s="10">
        <f>spotify_data[[#This Row],[track_popularity]]/100</f>
        <v>0.71</v>
      </c>
      <c r="G2100" s="9" t="b">
        <v>0</v>
      </c>
      <c r="H2100" s="1">
        <f>+IF(spotify_data[[#This Row],[explicit]]=FALSE,0,1)</f>
        <v>0</v>
      </c>
      <c r="I2100" s="1" t="s">
        <v>1365</v>
      </c>
      <c r="J2100" s="7">
        <f>MATCH(spotify_data[[#This Row],[artist_name]],spotify_data[artist_name],0)</f>
        <v>164</v>
      </c>
      <c r="K2100">
        <v>95</v>
      </c>
      <c r="L2100" s="10">
        <f>spotify_data[[#This Row],[artist_popularity]]/100</f>
        <v>0.95</v>
      </c>
      <c r="M2100">
        <v>103126025</v>
      </c>
      <c r="N2100" s="1" t="s">
        <v>1366</v>
      </c>
      <c r="O2100" s="1" t="s">
        <v>12215</v>
      </c>
      <c r="P2100" s="1">
        <f>MATCH(spotify_data[[#This Row],[album_id]],spotify_data[album_id],0)</f>
        <v>336</v>
      </c>
      <c r="Q2100" s="1" t="s">
        <v>12216</v>
      </c>
      <c r="R2100" s="2">
        <v>43280</v>
      </c>
      <c r="S2100" s="7">
        <f ca="1">+TODAY()-spotify_data[[#This Row],[Fecha lanzamiento Album]]</f>
        <v>2751</v>
      </c>
      <c r="T2100" s="7">
        <f ca="1">+spotify_data[[#This Row],[Antigüedad Album Dias]]/60</f>
        <v>45.85</v>
      </c>
      <c r="U2100" s="8">
        <f ca="1">spotify_data[[#This Row],[Antigüedad Album Meses]]/12</f>
        <v>3.8208333333333333</v>
      </c>
      <c r="V2100">
        <v>25</v>
      </c>
      <c r="W2100" s="1" t="s">
        <v>20</v>
      </c>
      <c r="X2100" s="1" t="str">
        <f>+IF(spotify_data[[#This Row],[album_type]]="album","Album",IF(spotify_data[[#This Row],[album_type]]="single","Single","Compilation"))</f>
        <v>Album</v>
      </c>
      <c r="Y2100">
        <v>409</v>
      </c>
    </row>
    <row r="2101" spans="1:25" x14ac:dyDescent="0.3">
      <c r="A2101" s="1" t="s">
        <v>12340</v>
      </c>
      <c r="B2101" s="1">
        <v>3172</v>
      </c>
      <c r="C2101" s="1" t="s">
        <v>12341</v>
      </c>
      <c r="D2101">
        <v>1</v>
      </c>
      <c r="E2101">
        <v>71</v>
      </c>
      <c r="F2101" s="10">
        <f>spotify_data[[#This Row],[track_popularity]]/100</f>
        <v>0.71</v>
      </c>
      <c r="G2101" s="9" t="b">
        <v>1</v>
      </c>
      <c r="H2101" s="1">
        <f>+IF(spotify_data[[#This Row],[explicit]]=FALSE,0,1)</f>
        <v>1</v>
      </c>
      <c r="I2101" s="1" t="s">
        <v>12342</v>
      </c>
      <c r="J2101" s="7">
        <f>MATCH(spotify_data[[#This Row],[artist_name]],spotify_data[artist_name],0)</f>
        <v>2100</v>
      </c>
      <c r="K2101">
        <v>55</v>
      </c>
      <c r="L2101" s="10">
        <f>spotify_data[[#This Row],[artist_popularity]]/100</f>
        <v>0.55000000000000004</v>
      </c>
      <c r="M2101">
        <v>608869</v>
      </c>
      <c r="N2101" s="1" t="s">
        <v>23</v>
      </c>
      <c r="O2101" s="1" t="s">
        <v>12343</v>
      </c>
      <c r="P2101" s="1">
        <f>MATCH(spotify_data[[#This Row],[album_id]],spotify_data[album_id],0)</f>
        <v>2100</v>
      </c>
      <c r="Q2101" s="1" t="s">
        <v>12341</v>
      </c>
      <c r="R2101" s="2">
        <v>43259</v>
      </c>
      <c r="S2101" s="7">
        <f ca="1">+TODAY()-spotify_data[[#This Row],[Fecha lanzamiento Album]]</f>
        <v>2772</v>
      </c>
      <c r="T2101" s="7">
        <f ca="1">+spotify_data[[#This Row],[Antigüedad Album Dias]]/60</f>
        <v>46.2</v>
      </c>
      <c r="U2101" s="8">
        <f ca="1">spotify_data[[#This Row],[Antigüedad Album Meses]]/12</f>
        <v>3.85</v>
      </c>
      <c r="V2101">
        <v>3</v>
      </c>
      <c r="W2101" s="1" t="s">
        <v>21</v>
      </c>
      <c r="X2101" s="1" t="str">
        <f>+IF(spotify_data[[#This Row],[album_type]]="album","Album",IF(spotify_data[[#This Row],[album_type]]="single","Single","Compilation"))</f>
        <v>Single</v>
      </c>
      <c r="Y2101">
        <v>31</v>
      </c>
    </row>
    <row r="2102" spans="1:25" x14ac:dyDescent="0.3">
      <c r="A2102" s="1" t="s">
        <v>12458</v>
      </c>
      <c r="B2102" s="1">
        <v>1703</v>
      </c>
      <c r="C2102" s="1" t="s">
        <v>12459</v>
      </c>
      <c r="D2102">
        <v>2</v>
      </c>
      <c r="E2102">
        <v>71</v>
      </c>
      <c r="F2102" s="10">
        <f>spotify_data[[#This Row],[track_popularity]]/100</f>
        <v>0.71</v>
      </c>
      <c r="G2102" s="9" t="b">
        <v>1</v>
      </c>
      <c r="H2102" s="1">
        <f>+IF(spotify_data[[#This Row],[explicit]]=FALSE,0,1)</f>
        <v>1</v>
      </c>
      <c r="I2102" s="1" t="s">
        <v>2225</v>
      </c>
      <c r="J2102" s="7">
        <f>MATCH(spotify_data[[#This Row],[artist_name]],spotify_data[artist_name],0)</f>
        <v>719</v>
      </c>
      <c r="K2102">
        <v>86</v>
      </c>
      <c r="L2102" s="10">
        <f>spotify_data[[#This Row],[artist_popularity]]/100</f>
        <v>0.86</v>
      </c>
      <c r="M2102">
        <v>15021860</v>
      </c>
      <c r="N2102" s="1" t="s">
        <v>2226</v>
      </c>
      <c r="O2102" s="1" t="s">
        <v>12436</v>
      </c>
      <c r="P2102" s="1">
        <f>MATCH(spotify_data[[#This Row],[album_id]],spotify_data[album_id],0)</f>
        <v>1242</v>
      </c>
      <c r="Q2102" s="1" t="s">
        <v>12437</v>
      </c>
      <c r="R2102" s="2">
        <v>43231</v>
      </c>
      <c r="S2102" s="7">
        <f ca="1">+TODAY()-spotify_data[[#This Row],[Fecha lanzamiento Album]]</f>
        <v>2800</v>
      </c>
      <c r="T2102" s="7">
        <f ca="1">+spotify_data[[#This Row],[Antigüedad Album Dias]]/60</f>
        <v>46.666666666666664</v>
      </c>
      <c r="U2102" s="8">
        <f ca="1">spotify_data[[#This Row],[Antigüedad Album Meses]]/12</f>
        <v>3.8888888888888888</v>
      </c>
      <c r="V2102">
        <v>19</v>
      </c>
      <c r="W2102" s="1" t="s">
        <v>20</v>
      </c>
      <c r="X2102" s="1" t="str">
        <f>+IF(spotify_data[[#This Row],[album_type]]="album","Album",IF(spotify_data[[#This Row],[album_type]]="single","Single","Compilation"))</f>
        <v>Album</v>
      </c>
      <c r="Y2102">
        <v>32</v>
      </c>
    </row>
    <row r="2103" spans="1:25" x14ac:dyDescent="0.3">
      <c r="A2103" s="1" t="s">
        <v>12568</v>
      </c>
      <c r="B2103" s="1">
        <v>1685</v>
      </c>
      <c r="C2103" s="1" t="s">
        <v>11025</v>
      </c>
      <c r="D2103">
        <v>14</v>
      </c>
      <c r="E2103">
        <v>71</v>
      </c>
      <c r="F2103" s="10">
        <f>spotify_data[[#This Row],[track_popularity]]/100</f>
        <v>0.71</v>
      </c>
      <c r="G2103" s="9" t="b">
        <v>1</v>
      </c>
      <c r="H2103" s="1">
        <f>+IF(spotify_data[[#This Row],[explicit]]=FALSE,0,1)</f>
        <v>1</v>
      </c>
      <c r="I2103" s="1" t="s">
        <v>10640</v>
      </c>
      <c r="J2103" s="7">
        <f>MATCH(spotify_data[[#This Row],[artist_name]],spotify_data[artist_name],0)</f>
        <v>1918</v>
      </c>
      <c r="K2103">
        <v>66</v>
      </c>
      <c r="L2103" s="10">
        <f>spotify_data[[#This Row],[artist_popularity]]/100</f>
        <v>0.66</v>
      </c>
      <c r="M2103">
        <v>5506705</v>
      </c>
      <c r="N2103" s="1" t="s">
        <v>23</v>
      </c>
      <c r="O2103" s="1" t="s">
        <v>12569</v>
      </c>
      <c r="P2103" s="1">
        <f>MATCH(spotify_data[[#This Row],[album_id]],spotify_data[album_id],0)</f>
        <v>2102</v>
      </c>
      <c r="Q2103" s="1" t="s">
        <v>12570</v>
      </c>
      <c r="R2103" s="2">
        <v>43202</v>
      </c>
      <c r="S2103" s="7">
        <f ca="1">+TODAY()-spotify_data[[#This Row],[Fecha lanzamiento Album]]</f>
        <v>2829</v>
      </c>
      <c r="T2103" s="7">
        <f ca="1">+spotify_data[[#This Row],[Antigüedad Album Dias]]/60</f>
        <v>47.15</v>
      </c>
      <c r="U2103" s="8">
        <f ca="1">spotify_data[[#This Row],[Antigüedad Album Meses]]/12</f>
        <v>3.9291666666666667</v>
      </c>
      <c r="V2103">
        <v>16</v>
      </c>
      <c r="W2103" s="1" t="s">
        <v>20</v>
      </c>
      <c r="X2103" s="1" t="str">
        <f>+IF(spotify_data[[#This Row],[album_type]]="album","Album",IF(spotify_data[[#This Row],[album_type]]="single","Single","Compilation"))</f>
        <v>Album</v>
      </c>
      <c r="Y2103">
        <v>218</v>
      </c>
    </row>
    <row r="2104" spans="1:25" x14ac:dyDescent="0.3">
      <c r="A2104" s="1" t="s">
        <v>12614</v>
      </c>
      <c r="B2104" s="1">
        <v>6677</v>
      </c>
      <c r="C2104" s="1" t="s">
        <v>12615</v>
      </c>
      <c r="D2104">
        <v>12</v>
      </c>
      <c r="E2104">
        <v>71</v>
      </c>
      <c r="F2104" s="10">
        <f>spotify_data[[#This Row],[track_popularity]]/100</f>
        <v>0.71</v>
      </c>
      <c r="G2104" s="9" t="b">
        <v>1</v>
      </c>
      <c r="H2104" s="1">
        <f>+IF(spotify_data[[#This Row],[explicit]]=FALSE,0,1)</f>
        <v>1</v>
      </c>
      <c r="I2104" s="1" t="s">
        <v>667</v>
      </c>
      <c r="J2104" s="7">
        <f>MATCH(spotify_data[[#This Row],[artist_name]],spotify_data[artist_name],0)</f>
        <v>760</v>
      </c>
      <c r="K2104">
        <v>81</v>
      </c>
      <c r="L2104" s="10">
        <f>spotify_data[[#This Row],[artist_popularity]]/100</f>
        <v>0.81</v>
      </c>
      <c r="M2104">
        <v>25957976</v>
      </c>
      <c r="N2104" s="1" t="s">
        <v>23</v>
      </c>
      <c r="O2104" s="1" t="s">
        <v>12581</v>
      </c>
      <c r="P2104" s="1">
        <f>MATCH(spotify_data[[#This Row],[album_id]],spotify_data[album_id],0)</f>
        <v>769</v>
      </c>
      <c r="Q2104" s="1" t="s">
        <v>12582</v>
      </c>
      <c r="R2104" s="2">
        <v>43196</v>
      </c>
      <c r="S2104" s="7">
        <f ca="1">+TODAY()-spotify_data[[#This Row],[Fecha lanzamiento Album]]</f>
        <v>2835</v>
      </c>
      <c r="T2104" s="7">
        <f ca="1">+spotify_data[[#This Row],[Antigüedad Album Dias]]/60</f>
        <v>47.25</v>
      </c>
      <c r="U2104" s="8">
        <f ca="1">spotify_data[[#This Row],[Antigüedad Album Meses]]/12</f>
        <v>3.9375</v>
      </c>
      <c r="V2104">
        <v>13</v>
      </c>
      <c r="W2104" s="1" t="s">
        <v>20</v>
      </c>
      <c r="X2104" s="1" t="str">
        <f>+IF(spotify_data[[#This Row],[album_type]]="album","Album",IF(spotify_data[[#This Row],[album_type]]="single","Single","Compilation"))</f>
        <v>Album</v>
      </c>
      <c r="Y2104">
        <v>314</v>
      </c>
    </row>
    <row r="2105" spans="1:25" x14ac:dyDescent="0.3">
      <c r="A2105" s="1" t="s">
        <v>12789</v>
      </c>
      <c r="B2105" s="1">
        <v>3786</v>
      </c>
      <c r="C2105" s="1" t="s">
        <v>12790</v>
      </c>
      <c r="D2105">
        <v>6</v>
      </c>
      <c r="E2105">
        <v>71</v>
      </c>
      <c r="F2105" s="10">
        <f>spotify_data[[#This Row],[track_popularity]]/100</f>
        <v>0.71</v>
      </c>
      <c r="G2105" s="9" t="b">
        <v>1</v>
      </c>
      <c r="H2105" s="1">
        <f>+IF(spotify_data[[#This Row],[explicit]]=FALSE,0,1)</f>
        <v>1</v>
      </c>
      <c r="I2105" s="1" t="s">
        <v>12791</v>
      </c>
      <c r="J2105" s="7">
        <f>MATCH(spotify_data[[#This Row],[artist_name]],spotify_data[artist_name],0)</f>
        <v>2104</v>
      </c>
      <c r="K2105">
        <v>74</v>
      </c>
      <c r="L2105" s="10">
        <f>spotify_data[[#This Row],[artist_popularity]]/100</f>
        <v>0.74</v>
      </c>
      <c r="M2105">
        <v>14641094</v>
      </c>
      <c r="N2105" s="1" t="s">
        <v>12631</v>
      </c>
      <c r="O2105" s="1" t="s">
        <v>12792</v>
      </c>
      <c r="P2105" s="1">
        <f>MATCH(spotify_data[[#This Row],[album_id]],spotify_data[album_id],0)</f>
        <v>2104</v>
      </c>
      <c r="Q2105" s="1" t="s">
        <v>12793</v>
      </c>
      <c r="R2105" s="2">
        <v>43126</v>
      </c>
      <c r="S2105" s="7">
        <f ca="1">+TODAY()-spotify_data[[#This Row],[Fecha lanzamiento Album]]</f>
        <v>2905</v>
      </c>
      <c r="T2105" s="7">
        <f ca="1">+spotify_data[[#This Row],[Antigüedad Album Dias]]/60</f>
        <v>48.416666666666664</v>
      </c>
      <c r="U2105" s="8">
        <f ca="1">spotify_data[[#This Row],[Antigüedad Album Meses]]/12</f>
        <v>4.0347222222222223</v>
      </c>
      <c r="V2105">
        <v>24</v>
      </c>
      <c r="W2105" s="1" t="s">
        <v>20</v>
      </c>
      <c r="X2105" s="1" t="str">
        <f>+IF(spotify_data[[#This Row],[album_type]]="album","Album",IF(spotify_data[[#This Row],[album_type]]="single","Single","Compilation"))</f>
        <v>Album</v>
      </c>
      <c r="Y2105">
        <v>46</v>
      </c>
    </row>
    <row r="2106" spans="1:25" x14ac:dyDescent="0.3">
      <c r="A2106" s="1" t="s">
        <v>12889</v>
      </c>
      <c r="B2106" s="1">
        <v>1468</v>
      </c>
      <c r="C2106" s="1" t="s">
        <v>12890</v>
      </c>
      <c r="D2106">
        <v>3</v>
      </c>
      <c r="E2106">
        <v>71</v>
      </c>
      <c r="F2106" s="10">
        <f>spotify_data[[#This Row],[track_popularity]]/100</f>
        <v>0.71</v>
      </c>
      <c r="G2106" s="9" t="b">
        <v>0</v>
      </c>
      <c r="H2106" s="1">
        <f>+IF(spotify_data[[#This Row],[explicit]]=FALSE,0,1)</f>
        <v>0</v>
      </c>
      <c r="I2106" s="1" t="s">
        <v>3784</v>
      </c>
      <c r="J2106" s="7">
        <f>MATCH(spotify_data[[#This Row],[artist_name]],spotify_data[artist_name],0)</f>
        <v>7</v>
      </c>
      <c r="K2106">
        <v>90</v>
      </c>
      <c r="L2106" s="10">
        <f>spotify_data[[#This Row],[artist_popularity]]/100</f>
        <v>0.9</v>
      </c>
      <c r="M2106">
        <v>118692183</v>
      </c>
      <c r="N2106" s="1" t="s">
        <v>3785</v>
      </c>
      <c r="O2106" s="1" t="s">
        <v>12887</v>
      </c>
      <c r="P2106" s="1">
        <f>MATCH(spotify_data[[#This Row],[album_id]],spotify_data[album_id],0)</f>
        <v>422</v>
      </c>
      <c r="Q2106" s="1" t="s">
        <v>12888</v>
      </c>
      <c r="R2106" s="2">
        <v>43091</v>
      </c>
      <c r="S2106" s="7">
        <f ca="1">+TODAY()-spotify_data[[#This Row],[Fecha lanzamiento Album]]</f>
        <v>2940</v>
      </c>
      <c r="T2106" s="7">
        <f ca="1">+spotify_data[[#This Row],[Antigüedad Album Dias]]/60</f>
        <v>49</v>
      </c>
      <c r="U2106" s="8">
        <f ca="1">spotify_data[[#This Row],[Antigüedad Album Meses]]/12</f>
        <v>4.083333333333333</v>
      </c>
      <c r="V2106">
        <v>9</v>
      </c>
      <c r="W2106" s="1" t="s">
        <v>21</v>
      </c>
      <c r="X2106" s="1" t="str">
        <f>+IF(spotify_data[[#This Row],[album_type]]="album","Album",IF(spotify_data[[#This Row],[album_type]]="single","Single","Compilation"))</f>
        <v>Single</v>
      </c>
      <c r="Y2106">
        <v>284</v>
      </c>
    </row>
    <row r="2107" spans="1:25" x14ac:dyDescent="0.3">
      <c r="A2107" s="1" t="s">
        <v>12893</v>
      </c>
      <c r="B2107" s="1">
        <v>1500</v>
      </c>
      <c r="C2107" s="1" t="s">
        <v>12894</v>
      </c>
      <c r="D2107">
        <v>1</v>
      </c>
      <c r="E2107">
        <v>71</v>
      </c>
      <c r="F2107" s="10">
        <f>spotify_data[[#This Row],[track_popularity]]/100</f>
        <v>0.71</v>
      </c>
      <c r="G2107" s="9" t="b">
        <v>0</v>
      </c>
      <c r="H2107" s="1">
        <f>+IF(spotify_data[[#This Row],[explicit]]=FALSE,0,1)</f>
        <v>0</v>
      </c>
      <c r="I2107" s="1" t="s">
        <v>3784</v>
      </c>
      <c r="J2107" s="7">
        <f>MATCH(spotify_data[[#This Row],[artist_name]],spotify_data[artist_name],0)</f>
        <v>7</v>
      </c>
      <c r="K2107">
        <v>90</v>
      </c>
      <c r="L2107" s="10">
        <f>spotify_data[[#This Row],[artist_popularity]]/100</f>
        <v>0.9</v>
      </c>
      <c r="M2107">
        <v>118760311</v>
      </c>
      <c r="N2107" s="1" t="s">
        <v>3785</v>
      </c>
      <c r="O2107" s="1" t="s">
        <v>12887</v>
      </c>
      <c r="P2107" s="1">
        <f>MATCH(spotify_data[[#This Row],[album_id]],spotify_data[album_id],0)</f>
        <v>422</v>
      </c>
      <c r="Q2107" s="1" t="s">
        <v>12888</v>
      </c>
      <c r="R2107" s="2">
        <v>43091</v>
      </c>
      <c r="S2107" s="7">
        <f ca="1">+TODAY()-spotify_data[[#This Row],[Fecha lanzamiento Album]]</f>
        <v>2940</v>
      </c>
      <c r="T2107" s="7">
        <f ca="1">+spotify_data[[#This Row],[Antigüedad Album Dias]]/60</f>
        <v>49</v>
      </c>
      <c r="U2107" s="8">
        <f ca="1">spotify_data[[#This Row],[Antigüedad Album Meses]]/12</f>
        <v>4.083333333333333</v>
      </c>
      <c r="V2107">
        <v>9</v>
      </c>
      <c r="W2107" s="1" t="s">
        <v>21</v>
      </c>
      <c r="X2107" s="1" t="str">
        <f>+IF(spotify_data[[#This Row],[album_type]]="album","Album",IF(spotify_data[[#This Row],[album_type]]="single","Single","Compilation"))</f>
        <v>Single</v>
      </c>
      <c r="Y2107">
        <v>324</v>
      </c>
    </row>
    <row r="2108" spans="1:25" x14ac:dyDescent="0.3">
      <c r="A2108" s="1" t="s">
        <v>12928</v>
      </c>
      <c r="B2108" s="1">
        <v>7364</v>
      </c>
      <c r="C2108" s="1" t="s">
        <v>12929</v>
      </c>
      <c r="D2108">
        <v>5</v>
      </c>
      <c r="E2108">
        <v>71</v>
      </c>
      <c r="F2108" s="10">
        <f>spotify_data[[#This Row],[track_popularity]]/100</f>
        <v>0.71</v>
      </c>
      <c r="G2108" s="9" t="b">
        <v>1</v>
      </c>
      <c r="H2108" s="1">
        <f>+IF(spotify_data[[#This Row],[explicit]]=FALSE,0,1)</f>
        <v>1</v>
      </c>
      <c r="I2108" s="1" t="s">
        <v>3466</v>
      </c>
      <c r="J2108" s="7">
        <f>MATCH(spotify_data[[#This Row],[artist_name]],spotify_data[artist_name],0)</f>
        <v>106</v>
      </c>
      <c r="K2108">
        <v>88</v>
      </c>
      <c r="L2108" s="10">
        <f>spotify_data[[#This Row],[artist_popularity]]/100</f>
        <v>0.88</v>
      </c>
      <c r="M2108">
        <v>104559284</v>
      </c>
      <c r="N2108" s="1" t="s">
        <v>3467</v>
      </c>
      <c r="O2108" s="1" t="s">
        <v>12930</v>
      </c>
      <c r="P2108" s="1">
        <f>MATCH(spotify_data[[#This Row],[album_id]],spotify_data[album_id],0)</f>
        <v>2107</v>
      </c>
      <c r="Q2108" s="1" t="s">
        <v>12931</v>
      </c>
      <c r="R2108" s="2">
        <v>43084</v>
      </c>
      <c r="S2108" s="7">
        <f ca="1">+TODAY()-spotify_data[[#This Row],[Fecha lanzamiento Album]]</f>
        <v>2947</v>
      </c>
      <c r="T2108" s="7">
        <f ca="1">+spotify_data[[#This Row],[Antigüedad Album Dias]]/60</f>
        <v>49.116666666666667</v>
      </c>
      <c r="U2108" s="8">
        <f ca="1">spotify_data[[#This Row],[Antigüedad Album Meses]]/12</f>
        <v>4.0930555555555559</v>
      </c>
      <c r="V2108">
        <v>19</v>
      </c>
      <c r="W2108" s="1" t="s">
        <v>20</v>
      </c>
      <c r="X2108" s="1" t="str">
        <f>+IF(spotify_data[[#This Row],[album_type]]="album","Album",IF(spotify_data[[#This Row],[album_type]]="single","Single","Compilation"))</f>
        <v>Album</v>
      </c>
      <c r="Y2108">
        <v>368</v>
      </c>
    </row>
    <row r="2109" spans="1:25" x14ac:dyDescent="0.3">
      <c r="A2109" s="1" t="s">
        <v>12944</v>
      </c>
      <c r="B2109" s="1">
        <v>6507</v>
      </c>
      <c r="C2109" s="1" t="s">
        <v>12945</v>
      </c>
      <c r="D2109">
        <v>8</v>
      </c>
      <c r="E2109">
        <v>71</v>
      </c>
      <c r="F2109" s="10">
        <f>spotify_data[[#This Row],[track_popularity]]/100</f>
        <v>0.71</v>
      </c>
      <c r="G2109" s="9" t="b">
        <v>0</v>
      </c>
      <c r="H2109" s="1">
        <f>+IF(spotify_data[[#This Row],[explicit]]=FALSE,0,1)</f>
        <v>0</v>
      </c>
      <c r="I2109" s="1" t="s">
        <v>5621</v>
      </c>
      <c r="J2109" s="7">
        <f>MATCH(spotify_data[[#This Row],[artist_name]],spotify_data[artist_name],0)</f>
        <v>183</v>
      </c>
      <c r="K2109">
        <v>79</v>
      </c>
      <c r="L2109" s="10">
        <f>spotify_data[[#This Row],[artist_popularity]]/100</f>
        <v>0.79</v>
      </c>
      <c r="M2109">
        <v>20854863</v>
      </c>
      <c r="N2109" s="1" t="s">
        <v>831</v>
      </c>
      <c r="O2109" s="1" t="s">
        <v>12946</v>
      </c>
      <c r="P2109" s="1">
        <f>MATCH(spotify_data[[#This Row],[album_id]],spotify_data[album_id],0)</f>
        <v>2108</v>
      </c>
      <c r="Q2109" s="1" t="s">
        <v>12947</v>
      </c>
      <c r="R2109" s="2">
        <v>43077</v>
      </c>
      <c r="S2109" s="7">
        <f ca="1">+TODAY()-spotify_data[[#This Row],[Fecha lanzamiento Album]]</f>
        <v>2954</v>
      </c>
      <c r="T2109" s="7">
        <f ca="1">+spotify_data[[#This Row],[Antigüedad Album Dias]]/60</f>
        <v>49.233333333333334</v>
      </c>
      <c r="U2109" s="8">
        <f ca="1">spotify_data[[#This Row],[Antigüedad Album Meses]]/12</f>
        <v>4.1027777777777779</v>
      </c>
      <c r="V2109">
        <v>24</v>
      </c>
      <c r="W2109" s="1" t="s">
        <v>1932</v>
      </c>
      <c r="X2109" s="1" t="str">
        <f>+IF(spotify_data[[#This Row],[album_type]]="album","Album",IF(spotify_data[[#This Row],[album_type]]="single","Single","Compilation"))</f>
        <v>Compilation</v>
      </c>
      <c r="Y2109">
        <v>363</v>
      </c>
    </row>
    <row r="2110" spans="1:25" x14ac:dyDescent="0.3">
      <c r="A2110" s="1" t="s">
        <v>13247</v>
      </c>
      <c r="B2110" s="1">
        <v>7731</v>
      </c>
      <c r="C2110" s="1" t="s">
        <v>13248</v>
      </c>
      <c r="D2110">
        <v>4</v>
      </c>
      <c r="E2110">
        <v>71</v>
      </c>
      <c r="F2110" s="10">
        <f>spotify_data[[#This Row],[track_popularity]]/100</f>
        <v>0.71</v>
      </c>
      <c r="G2110" s="9" t="b">
        <v>0</v>
      </c>
      <c r="H2110" s="1">
        <f>+IF(spotify_data[[#This Row],[explicit]]=FALSE,0,1)</f>
        <v>0</v>
      </c>
      <c r="I2110" s="1" t="s">
        <v>5970</v>
      </c>
      <c r="J2110" s="7">
        <f>MATCH(spotify_data[[#This Row],[artist_name]],spotify_data[artist_name],0)</f>
        <v>1085</v>
      </c>
      <c r="K2110">
        <v>70</v>
      </c>
      <c r="L2110" s="10">
        <f>spotify_data[[#This Row],[artist_popularity]]/100</f>
        <v>0.7</v>
      </c>
      <c r="M2110">
        <v>10238134</v>
      </c>
      <c r="N2110" s="1" t="s">
        <v>23</v>
      </c>
      <c r="O2110" s="1" t="s">
        <v>13234</v>
      </c>
      <c r="P2110" s="1">
        <f>MATCH(spotify_data[[#This Row],[album_id]],spotify_data[album_id],0)</f>
        <v>1085</v>
      </c>
      <c r="Q2110" s="1" t="s">
        <v>13235</v>
      </c>
      <c r="R2110" s="2">
        <v>43028</v>
      </c>
      <c r="S2110" s="7">
        <f ca="1">+TODAY()-spotify_data[[#This Row],[Fecha lanzamiento Album]]</f>
        <v>3003</v>
      </c>
      <c r="T2110" s="7">
        <f ca="1">+spotify_data[[#This Row],[Antigüedad Album Dias]]/60</f>
        <v>50.05</v>
      </c>
      <c r="U2110" s="8">
        <f ca="1">spotify_data[[#This Row],[Antigüedad Album Meses]]/12</f>
        <v>4.1708333333333334</v>
      </c>
      <c r="V2110">
        <v>13</v>
      </c>
      <c r="W2110" s="1" t="s">
        <v>20</v>
      </c>
      <c r="X2110" s="1" t="str">
        <f>+IF(spotify_data[[#This Row],[album_type]]="album","Album",IF(spotify_data[[#This Row],[album_type]]="single","Single","Compilation"))</f>
        <v>Album</v>
      </c>
      <c r="Y2110">
        <v>313</v>
      </c>
    </row>
    <row r="2111" spans="1:25" x14ac:dyDescent="0.3">
      <c r="A2111" s="1" t="s">
        <v>13315</v>
      </c>
      <c r="B2111" s="1">
        <v>1122</v>
      </c>
      <c r="C2111" s="1" t="s">
        <v>13316</v>
      </c>
      <c r="D2111">
        <v>1</v>
      </c>
      <c r="E2111">
        <v>71</v>
      </c>
      <c r="F2111" s="10">
        <f>spotify_data[[#This Row],[track_popularity]]/100</f>
        <v>0.71</v>
      </c>
      <c r="G2111" s="9" t="b">
        <v>1</v>
      </c>
      <c r="H2111" s="1">
        <f>+IF(spotify_data[[#This Row],[explicit]]=FALSE,0,1)</f>
        <v>1</v>
      </c>
      <c r="I2111" s="1" t="s">
        <v>7283</v>
      </c>
      <c r="J2111" s="7">
        <f>MATCH(spotify_data[[#This Row],[artist_name]],spotify_data[artist_name],0)</f>
        <v>683</v>
      </c>
      <c r="K2111">
        <v>77</v>
      </c>
      <c r="L2111" s="10">
        <f>spotify_data[[#This Row],[artist_popularity]]/100</f>
        <v>0.77</v>
      </c>
      <c r="M2111">
        <v>27288825</v>
      </c>
      <c r="N2111" s="1" t="s">
        <v>23</v>
      </c>
      <c r="O2111" s="1" t="s">
        <v>13317</v>
      </c>
      <c r="P2111" s="1">
        <f>MATCH(spotify_data[[#This Row],[album_id]],spotify_data[album_id],0)</f>
        <v>2110</v>
      </c>
      <c r="Q2111" s="1" t="s">
        <v>13318</v>
      </c>
      <c r="R2111" s="2">
        <v>43007</v>
      </c>
      <c r="S2111" s="7">
        <f ca="1">+TODAY()-spotify_data[[#This Row],[Fecha lanzamiento Album]]</f>
        <v>3024</v>
      </c>
      <c r="T2111" s="7">
        <f ca="1">+spotify_data[[#This Row],[Antigüedad Album Dias]]/60</f>
        <v>50.4</v>
      </c>
      <c r="U2111" s="8">
        <f ca="1">spotify_data[[#This Row],[Antigüedad Album Meses]]/12</f>
        <v>4.2</v>
      </c>
      <c r="V2111">
        <v>12</v>
      </c>
      <c r="W2111" s="1" t="s">
        <v>20</v>
      </c>
      <c r="X2111" s="1" t="str">
        <f>+IF(spotify_data[[#This Row],[album_type]]="album","Album",IF(spotify_data[[#This Row],[album_type]]="single","Single","Compilation"))</f>
        <v>Album</v>
      </c>
      <c r="Y2111">
        <v>339</v>
      </c>
    </row>
    <row r="2112" spans="1:25" x14ac:dyDescent="0.3">
      <c r="A2112" s="1" t="s">
        <v>13392</v>
      </c>
      <c r="B2112" s="1">
        <v>2606</v>
      </c>
      <c r="C2112" s="1" t="s">
        <v>13393</v>
      </c>
      <c r="D2112">
        <v>3</v>
      </c>
      <c r="E2112">
        <v>71</v>
      </c>
      <c r="F2112" s="10">
        <f>spotify_data[[#This Row],[track_popularity]]/100</f>
        <v>0.71</v>
      </c>
      <c r="G2112" s="9" t="b">
        <v>1</v>
      </c>
      <c r="H2112" s="1">
        <f>+IF(spotify_data[[#This Row],[explicit]]=FALSE,0,1)</f>
        <v>1</v>
      </c>
      <c r="I2112" s="1" t="s">
        <v>5616</v>
      </c>
      <c r="J2112" s="7">
        <f>MATCH(spotify_data[[#This Row],[artist_name]],spotify_data[artist_name],0)</f>
        <v>1073</v>
      </c>
      <c r="K2112">
        <v>79</v>
      </c>
      <c r="L2112" s="10">
        <f>spotify_data[[#This Row],[artist_popularity]]/100</f>
        <v>0.79</v>
      </c>
      <c r="M2112">
        <v>12471348</v>
      </c>
      <c r="N2112" s="1" t="s">
        <v>23</v>
      </c>
      <c r="O2112" s="1" t="s">
        <v>13394</v>
      </c>
      <c r="P2112" s="1">
        <f>MATCH(spotify_data[[#This Row],[album_id]],spotify_data[album_id],0)</f>
        <v>2111</v>
      </c>
      <c r="Q2112" s="1" t="s">
        <v>13395</v>
      </c>
      <c r="R2112" s="2">
        <v>42965</v>
      </c>
      <c r="S2112" s="7">
        <f ca="1">+TODAY()-spotify_data[[#This Row],[Fecha lanzamiento Album]]</f>
        <v>3066</v>
      </c>
      <c r="T2112" s="7">
        <f ca="1">+spotify_data[[#This Row],[Antigüedad Album Dias]]/60</f>
        <v>51.1</v>
      </c>
      <c r="U2112" s="8">
        <f ca="1">spotify_data[[#This Row],[Antigüedad Album Meses]]/12</f>
        <v>4.2583333333333337</v>
      </c>
      <c r="V2112">
        <v>19</v>
      </c>
      <c r="W2112" s="1" t="s">
        <v>20</v>
      </c>
      <c r="X2112" s="1" t="str">
        <f>+IF(spotify_data[[#This Row],[album_type]]="album","Album",IF(spotify_data[[#This Row],[album_type]]="single","Single","Compilation"))</f>
        <v>Album</v>
      </c>
      <c r="Y2112">
        <v>355</v>
      </c>
    </row>
    <row r="2113" spans="1:25" x14ac:dyDescent="0.3">
      <c r="A2113" s="1" t="s">
        <v>13421</v>
      </c>
      <c r="B2113" s="1">
        <v>3426</v>
      </c>
      <c r="C2113" s="1" t="s">
        <v>13422</v>
      </c>
      <c r="D2113">
        <v>4</v>
      </c>
      <c r="E2113">
        <v>71</v>
      </c>
      <c r="F2113" s="10">
        <f>spotify_data[[#This Row],[track_popularity]]/100</f>
        <v>0.71</v>
      </c>
      <c r="G2113" s="9" t="b">
        <v>1</v>
      </c>
      <c r="H2113" s="1">
        <f>+IF(spotify_data[[#This Row],[explicit]]=FALSE,0,1)</f>
        <v>1</v>
      </c>
      <c r="I2113" s="1" t="s">
        <v>10938</v>
      </c>
      <c r="J2113" s="7">
        <f>MATCH(spotify_data[[#This Row],[artist_name]],spotify_data[artist_name],0)</f>
        <v>193</v>
      </c>
      <c r="K2113">
        <v>79</v>
      </c>
      <c r="L2113" s="10">
        <f>spotify_data[[#This Row],[artist_popularity]]/100</f>
        <v>0.79</v>
      </c>
      <c r="M2113">
        <v>23434221</v>
      </c>
      <c r="N2113" s="1" t="s">
        <v>218</v>
      </c>
      <c r="O2113" s="1" t="s">
        <v>13423</v>
      </c>
      <c r="P2113" s="1">
        <f>MATCH(spotify_data[[#This Row],[album_id]],spotify_data[album_id],0)</f>
        <v>2112</v>
      </c>
      <c r="Q2113" s="1" t="s">
        <v>13424</v>
      </c>
      <c r="R2113" s="2">
        <v>42957</v>
      </c>
      <c r="S2113" s="7">
        <f ca="1">+TODAY()-spotify_data[[#This Row],[Fecha lanzamiento Album]]</f>
        <v>3074</v>
      </c>
      <c r="T2113" s="7">
        <f ca="1">+spotify_data[[#This Row],[Antigüedad Album Dias]]/60</f>
        <v>51.233333333333334</v>
      </c>
      <c r="U2113" s="8">
        <f ca="1">spotify_data[[#This Row],[Antigüedad Album Meses]]/12</f>
        <v>4.2694444444444448</v>
      </c>
      <c r="V2113">
        <v>6</v>
      </c>
      <c r="W2113" s="1" t="s">
        <v>21</v>
      </c>
      <c r="X2113" s="1" t="str">
        <f>+IF(spotify_data[[#This Row],[album_type]]="album","Album",IF(spotify_data[[#This Row],[album_type]]="single","Single","Compilation"))</f>
        <v>Single</v>
      </c>
      <c r="Y2113">
        <v>302</v>
      </c>
    </row>
    <row r="2114" spans="1:25" x14ac:dyDescent="0.3">
      <c r="A2114" s="1" t="s">
        <v>13461</v>
      </c>
      <c r="B2114" s="1">
        <v>715</v>
      </c>
      <c r="C2114" s="1" t="s">
        <v>13462</v>
      </c>
      <c r="D2114">
        <v>2</v>
      </c>
      <c r="E2114">
        <v>71</v>
      </c>
      <c r="F2114" s="10">
        <f>spotify_data[[#This Row],[track_popularity]]/100</f>
        <v>0.71</v>
      </c>
      <c r="G2114" s="9" t="b">
        <v>0</v>
      </c>
      <c r="H2114" s="1">
        <f>+IF(spotify_data[[#This Row],[explicit]]=FALSE,0,1)</f>
        <v>0</v>
      </c>
      <c r="I2114" s="1" t="s">
        <v>5599</v>
      </c>
      <c r="J2114" s="7">
        <f>MATCH(spotify_data[[#This Row],[artist_name]],spotify_data[artist_name],0)</f>
        <v>100</v>
      </c>
      <c r="K2114">
        <v>88</v>
      </c>
      <c r="L2114" s="10">
        <f>spotify_data[[#This Row],[artist_popularity]]/100</f>
        <v>0.88</v>
      </c>
      <c r="M2114">
        <v>51773650</v>
      </c>
      <c r="N2114" s="1" t="s">
        <v>5600</v>
      </c>
      <c r="O2114" s="1" t="s">
        <v>13455</v>
      </c>
      <c r="P2114" s="1">
        <f>MATCH(spotify_data[[#This Row],[album_id]],spotify_data[album_id],0)</f>
        <v>1246</v>
      </c>
      <c r="Q2114" s="1" t="s">
        <v>13456</v>
      </c>
      <c r="R2114" s="2">
        <v>42937</v>
      </c>
      <c r="S2114" s="7">
        <f ca="1">+TODAY()-spotify_data[[#This Row],[Fecha lanzamiento Album]]</f>
        <v>3094</v>
      </c>
      <c r="T2114" s="7">
        <f ca="1">+spotify_data[[#This Row],[Antigüedad Album Dias]]/60</f>
        <v>51.56666666666667</v>
      </c>
      <c r="U2114" s="8">
        <f ca="1">spotify_data[[#This Row],[Antigüedad Album Meses]]/12</f>
        <v>4.2972222222222225</v>
      </c>
      <c r="V2114">
        <v>16</v>
      </c>
      <c r="W2114" s="1" t="s">
        <v>20</v>
      </c>
      <c r="X2114" s="1" t="str">
        <f>+IF(spotify_data[[#This Row],[album_type]]="album","Album",IF(spotify_data[[#This Row],[album_type]]="single","Single","Compilation"))</f>
        <v>Album</v>
      </c>
      <c r="Y2114">
        <v>44</v>
      </c>
    </row>
    <row r="2115" spans="1:25" x14ac:dyDescent="0.3">
      <c r="A2115" s="1" t="s">
        <v>13478</v>
      </c>
      <c r="B2115" s="1">
        <v>5619</v>
      </c>
      <c r="C2115" s="1" t="s">
        <v>13479</v>
      </c>
      <c r="D2115">
        <v>3</v>
      </c>
      <c r="E2115">
        <v>71</v>
      </c>
      <c r="F2115" s="10">
        <f>spotify_data[[#This Row],[track_popularity]]/100</f>
        <v>0.71</v>
      </c>
      <c r="G2115" s="9" t="b">
        <v>1</v>
      </c>
      <c r="H2115" s="1">
        <f>+IF(spotify_data[[#This Row],[explicit]]=FALSE,0,1)</f>
        <v>1</v>
      </c>
      <c r="I2115" s="1" t="s">
        <v>13480</v>
      </c>
      <c r="J2115" s="7">
        <f>MATCH(spotify_data[[#This Row],[artist_name]],spotify_data[artist_name],0)</f>
        <v>2114</v>
      </c>
      <c r="K2115">
        <v>58</v>
      </c>
      <c r="L2115" s="10">
        <f>spotify_data[[#This Row],[artist_popularity]]/100</f>
        <v>0.57999999999999996</v>
      </c>
      <c r="M2115">
        <v>701462</v>
      </c>
      <c r="N2115" s="1" t="s">
        <v>23</v>
      </c>
      <c r="O2115" s="1" t="s">
        <v>13481</v>
      </c>
      <c r="P2115" s="1">
        <f>MATCH(spotify_data[[#This Row],[album_id]],spotify_data[album_id],0)</f>
        <v>2114</v>
      </c>
      <c r="Q2115" s="1" t="s">
        <v>13480</v>
      </c>
      <c r="R2115" s="2">
        <v>42930</v>
      </c>
      <c r="S2115" s="7">
        <f ca="1">+TODAY()-spotify_data[[#This Row],[Fecha lanzamiento Album]]</f>
        <v>3101</v>
      </c>
      <c r="T2115" s="7">
        <f ca="1">+spotify_data[[#This Row],[Antigüedad Album Dias]]/60</f>
        <v>51.68333333333333</v>
      </c>
      <c r="U2115" s="8">
        <f ca="1">spotify_data[[#This Row],[Antigüedad Album Meses]]/12</f>
        <v>4.3069444444444445</v>
      </c>
      <c r="V2115">
        <v>13</v>
      </c>
      <c r="W2115" s="1" t="s">
        <v>20</v>
      </c>
      <c r="X2115" s="1" t="str">
        <f>+IF(spotify_data[[#This Row],[album_type]]="album","Album",IF(spotify_data[[#This Row],[album_type]]="single","Single","Compilation"))</f>
        <v>Album</v>
      </c>
      <c r="Y2115">
        <v>32</v>
      </c>
    </row>
    <row r="2116" spans="1:25" x14ac:dyDescent="0.3">
      <c r="A2116" s="1" t="s">
        <v>13684</v>
      </c>
      <c r="B2116" s="1">
        <v>6236</v>
      </c>
      <c r="C2116" s="1" t="s">
        <v>13685</v>
      </c>
      <c r="D2116">
        <v>1</v>
      </c>
      <c r="E2116">
        <v>71</v>
      </c>
      <c r="F2116" s="10">
        <f>spotify_data[[#This Row],[track_popularity]]/100</f>
        <v>0.71</v>
      </c>
      <c r="G2116" s="9" t="b">
        <v>0</v>
      </c>
      <c r="H2116" s="1">
        <f>+IF(spotify_data[[#This Row],[explicit]]=FALSE,0,1)</f>
        <v>0</v>
      </c>
      <c r="I2116" s="1" t="s">
        <v>6414</v>
      </c>
      <c r="J2116" s="7">
        <f>MATCH(spotify_data[[#This Row],[artist_name]],spotify_data[artist_name],0)</f>
        <v>530</v>
      </c>
      <c r="K2116">
        <v>85</v>
      </c>
      <c r="L2116" s="10">
        <f>spotify_data[[#This Row],[artist_popularity]]/100</f>
        <v>0.85</v>
      </c>
      <c r="M2116">
        <v>39798156</v>
      </c>
      <c r="N2116" s="1" t="s">
        <v>6415</v>
      </c>
      <c r="O2116" s="1" t="s">
        <v>13660</v>
      </c>
      <c r="P2116" s="1">
        <f>MATCH(spotify_data[[#This Row],[album_id]],spotify_data[album_id],0)</f>
        <v>530</v>
      </c>
      <c r="Q2116" s="1" t="s">
        <v>8455</v>
      </c>
      <c r="R2116" s="2">
        <v>42881</v>
      </c>
      <c r="S2116" s="7">
        <f ca="1">+TODAY()-spotify_data[[#This Row],[Fecha lanzamiento Album]]</f>
        <v>3150</v>
      </c>
      <c r="T2116" s="7">
        <f ca="1">+spotify_data[[#This Row],[Antigüedad Album Dias]]/60</f>
        <v>52.5</v>
      </c>
      <c r="U2116" s="8">
        <f ca="1">spotify_data[[#This Row],[Antigüedad Album Meses]]/12</f>
        <v>4.375</v>
      </c>
      <c r="V2116">
        <v>13</v>
      </c>
      <c r="W2116" s="1" t="s">
        <v>20</v>
      </c>
      <c r="X2116" s="1" t="str">
        <f>+IF(spotify_data[[#This Row],[album_type]]="album","Album",IF(spotify_data[[#This Row],[album_type]]="single","Single","Compilation"))</f>
        <v>Album</v>
      </c>
      <c r="Y2116">
        <v>378</v>
      </c>
    </row>
    <row r="2117" spans="1:25" x14ac:dyDescent="0.3">
      <c r="A2117" s="1" t="s">
        <v>14082</v>
      </c>
      <c r="B2117" s="1">
        <v>2692</v>
      </c>
      <c r="C2117" s="1" t="s">
        <v>14083</v>
      </c>
      <c r="D2117">
        <v>3</v>
      </c>
      <c r="E2117">
        <v>71</v>
      </c>
      <c r="F2117" s="10">
        <f>spotify_data[[#This Row],[track_popularity]]/100</f>
        <v>0.71</v>
      </c>
      <c r="G2117" s="9" t="b">
        <v>0</v>
      </c>
      <c r="H2117" s="1">
        <f>+IF(spotify_data[[#This Row],[explicit]]=FALSE,0,1)</f>
        <v>0</v>
      </c>
      <c r="I2117" s="1" t="s">
        <v>11389</v>
      </c>
      <c r="J2117" s="7">
        <f>MATCH(spotify_data[[#This Row],[artist_name]],spotify_data[artist_name],0)</f>
        <v>250</v>
      </c>
      <c r="K2117">
        <v>79</v>
      </c>
      <c r="L2117" s="10">
        <f>spotify_data[[#This Row],[artist_popularity]]/100</f>
        <v>0.79</v>
      </c>
      <c r="M2117">
        <v>10462018</v>
      </c>
      <c r="N2117" s="1" t="s">
        <v>23</v>
      </c>
      <c r="O2117" s="1" t="s">
        <v>14084</v>
      </c>
      <c r="P2117" s="1">
        <f>MATCH(spotify_data[[#This Row],[album_id]],spotify_data[album_id],0)</f>
        <v>2116</v>
      </c>
      <c r="Q2117" s="1" t="s">
        <v>14085</v>
      </c>
      <c r="R2117" s="2">
        <v>42762</v>
      </c>
      <c r="S2117" s="7">
        <f ca="1">+TODAY()-spotify_data[[#This Row],[Fecha lanzamiento Album]]</f>
        <v>3269</v>
      </c>
      <c r="T2117" s="7">
        <f ca="1">+spotify_data[[#This Row],[Antigüedad Album Dias]]/60</f>
        <v>54.483333333333334</v>
      </c>
      <c r="U2117" s="8">
        <f ca="1">spotify_data[[#This Row],[Antigüedad Album Meses]]/12</f>
        <v>4.5402777777777779</v>
      </c>
      <c r="V2117">
        <v>3</v>
      </c>
      <c r="W2117" s="1" t="s">
        <v>21</v>
      </c>
      <c r="X2117" s="1" t="str">
        <f>+IF(spotify_data[[#This Row],[album_type]]="album","Album",IF(spotify_data[[#This Row],[album_type]]="single","Single","Compilation"))</f>
        <v>Single</v>
      </c>
      <c r="Y2117">
        <v>366</v>
      </c>
    </row>
    <row r="2118" spans="1:25" x14ac:dyDescent="0.3">
      <c r="A2118" s="1" t="s">
        <v>14092</v>
      </c>
      <c r="B2118" s="1">
        <v>6503</v>
      </c>
      <c r="C2118" s="1" t="s">
        <v>14093</v>
      </c>
      <c r="D2118">
        <v>1</v>
      </c>
      <c r="E2118">
        <v>71</v>
      </c>
      <c r="F2118" s="10">
        <f>spotify_data[[#This Row],[track_popularity]]/100</f>
        <v>0.71</v>
      </c>
      <c r="G2118" s="9" t="b">
        <v>1</v>
      </c>
      <c r="H2118" s="1">
        <f>+IF(spotify_data[[#This Row],[explicit]]=FALSE,0,1)</f>
        <v>1</v>
      </c>
      <c r="I2118" s="1" t="s">
        <v>11389</v>
      </c>
      <c r="J2118" s="7">
        <f>MATCH(spotify_data[[#This Row],[artist_name]],spotify_data[artist_name],0)</f>
        <v>250</v>
      </c>
      <c r="K2118">
        <v>79</v>
      </c>
      <c r="L2118" s="10">
        <f>spotify_data[[#This Row],[artist_popularity]]/100</f>
        <v>0.79</v>
      </c>
      <c r="M2118">
        <v>10462018</v>
      </c>
      <c r="N2118" s="1" t="s">
        <v>23</v>
      </c>
      <c r="O2118" s="1" t="s">
        <v>14084</v>
      </c>
      <c r="P2118" s="1">
        <f>MATCH(spotify_data[[#This Row],[album_id]],spotify_data[album_id],0)</f>
        <v>2116</v>
      </c>
      <c r="Q2118" s="1" t="s">
        <v>14085</v>
      </c>
      <c r="R2118" s="2">
        <v>42762</v>
      </c>
      <c r="S2118" s="7">
        <f ca="1">+TODAY()-spotify_data[[#This Row],[Fecha lanzamiento Album]]</f>
        <v>3269</v>
      </c>
      <c r="T2118" s="7">
        <f ca="1">+spotify_data[[#This Row],[Antigüedad Album Dias]]/60</f>
        <v>54.483333333333334</v>
      </c>
      <c r="U2118" s="8">
        <f ca="1">spotify_data[[#This Row],[Antigüedad Album Meses]]/12</f>
        <v>4.5402777777777779</v>
      </c>
      <c r="V2118">
        <v>3</v>
      </c>
      <c r="W2118" s="1" t="s">
        <v>21</v>
      </c>
      <c r="X2118" s="1" t="str">
        <f>+IF(spotify_data[[#This Row],[album_type]]="album","Album",IF(spotify_data[[#This Row],[album_type]]="single","Single","Compilation"))</f>
        <v>Single</v>
      </c>
      <c r="Y2118">
        <v>391</v>
      </c>
    </row>
    <row r="2119" spans="1:25" x14ac:dyDescent="0.3">
      <c r="A2119" s="1" t="s">
        <v>14175</v>
      </c>
      <c r="B2119" s="1">
        <v>167</v>
      </c>
      <c r="C2119" s="1" t="s">
        <v>14176</v>
      </c>
      <c r="D2119">
        <v>18</v>
      </c>
      <c r="E2119">
        <v>71</v>
      </c>
      <c r="F2119" s="10">
        <f>spotify_data[[#This Row],[track_popularity]]/100</f>
        <v>0.71</v>
      </c>
      <c r="G2119" s="9" t="b">
        <v>1</v>
      </c>
      <c r="H2119" s="1">
        <f>+IF(spotify_data[[#This Row],[explicit]]=FALSE,0,1)</f>
        <v>1</v>
      </c>
      <c r="I2119" s="1" t="s">
        <v>3271</v>
      </c>
      <c r="J2119" s="7">
        <f>MATCH(spotify_data[[#This Row],[artist_name]],spotify_data[artist_name],0)</f>
        <v>175</v>
      </c>
      <c r="K2119">
        <v>86</v>
      </c>
      <c r="L2119" s="10">
        <f>spotify_data[[#This Row],[artist_popularity]]/100</f>
        <v>0.86</v>
      </c>
      <c r="M2119">
        <v>47720209</v>
      </c>
      <c r="N2119" s="1" t="s">
        <v>3272</v>
      </c>
      <c r="O2119" s="1" t="s">
        <v>14146</v>
      </c>
      <c r="P2119" s="1">
        <f>MATCH(spotify_data[[#This Row],[album_id]],spotify_data[album_id],0)</f>
        <v>780</v>
      </c>
      <c r="Q2119" s="1" t="s">
        <v>14147</v>
      </c>
      <c r="R2119" s="2">
        <v>42713</v>
      </c>
      <c r="S2119" s="7">
        <f ca="1">+TODAY()-spotify_data[[#This Row],[Fecha lanzamiento Album]]</f>
        <v>3318</v>
      </c>
      <c r="T2119" s="7">
        <f ca="1">+spotify_data[[#This Row],[Antigüedad Album Dias]]/60</f>
        <v>55.3</v>
      </c>
      <c r="U2119" s="8">
        <f ca="1">spotify_data[[#This Row],[Antigüedad Album Meses]]/12</f>
        <v>4.6083333333333334</v>
      </c>
      <c r="V2119">
        <v>18</v>
      </c>
      <c r="W2119" s="1" t="s">
        <v>20</v>
      </c>
      <c r="X2119" s="1" t="str">
        <f>+IF(spotify_data[[#This Row],[album_type]]="album","Album",IF(spotify_data[[#This Row],[album_type]]="single","Single","Compilation"))</f>
        <v>Album</v>
      </c>
      <c r="Y2119">
        <v>428</v>
      </c>
    </row>
    <row r="2120" spans="1:25" x14ac:dyDescent="0.3">
      <c r="A2120" s="1" t="s">
        <v>14424</v>
      </c>
      <c r="B2120" s="1">
        <v>7227</v>
      </c>
      <c r="C2120" s="1" t="s">
        <v>14425</v>
      </c>
      <c r="D2120">
        <v>2</v>
      </c>
      <c r="E2120">
        <v>71</v>
      </c>
      <c r="F2120" s="10">
        <f>spotify_data[[#This Row],[track_popularity]]/100</f>
        <v>0.71</v>
      </c>
      <c r="G2120" s="9" t="b">
        <v>0</v>
      </c>
      <c r="H2120" s="1">
        <f>+IF(spotify_data[[#This Row],[explicit]]=FALSE,0,1)</f>
        <v>0</v>
      </c>
      <c r="I2120" s="1" t="s">
        <v>12781</v>
      </c>
      <c r="J2120" s="7">
        <f>MATCH(spotify_data[[#This Row],[artist_name]],spotify_data[artist_name],0)</f>
        <v>201</v>
      </c>
      <c r="K2120">
        <v>82</v>
      </c>
      <c r="L2120" s="10">
        <f>spotify_data[[#This Row],[artist_popularity]]/100</f>
        <v>0.82</v>
      </c>
      <c r="M2120">
        <v>15830822</v>
      </c>
      <c r="N2120" s="1" t="s">
        <v>23</v>
      </c>
      <c r="O2120" s="1" t="s">
        <v>14426</v>
      </c>
      <c r="P2120" s="1">
        <f>MATCH(spotify_data[[#This Row],[album_id]],spotify_data[album_id],0)</f>
        <v>2119</v>
      </c>
      <c r="Q2120" s="1" t="s">
        <v>14427</v>
      </c>
      <c r="R2120" s="2">
        <v>42636</v>
      </c>
      <c r="S2120" s="7">
        <f ca="1">+TODAY()-spotify_data[[#This Row],[Fecha lanzamiento Album]]</f>
        <v>3395</v>
      </c>
      <c r="T2120" s="7">
        <f ca="1">+spotify_data[[#This Row],[Antigüedad Album Dias]]/60</f>
        <v>56.583333333333336</v>
      </c>
      <c r="U2120" s="8">
        <f ca="1">spotify_data[[#This Row],[Antigüedad Album Meses]]/12</f>
        <v>4.7152777777777777</v>
      </c>
      <c r="V2120">
        <v>13</v>
      </c>
      <c r="W2120" s="1" t="s">
        <v>1932</v>
      </c>
      <c r="X2120" s="1" t="str">
        <f>+IF(spotify_data[[#This Row],[album_type]]="album","Album",IF(spotify_data[[#This Row],[album_type]]="single","Single","Compilation"))</f>
        <v>Compilation</v>
      </c>
      <c r="Y2120">
        <v>395</v>
      </c>
    </row>
    <row r="2121" spans="1:25" x14ac:dyDescent="0.3">
      <c r="A2121" s="1" t="s">
        <v>14559</v>
      </c>
      <c r="B2121" s="1">
        <v>677</v>
      </c>
      <c r="C2121" s="1" t="s">
        <v>14560</v>
      </c>
      <c r="D2121">
        <v>1</v>
      </c>
      <c r="E2121">
        <v>71</v>
      </c>
      <c r="F2121" s="10">
        <f>spotify_data[[#This Row],[track_popularity]]/100</f>
        <v>0.71</v>
      </c>
      <c r="G2121" s="9" t="b">
        <v>1</v>
      </c>
      <c r="H2121" s="1">
        <f>+IF(spotify_data[[#This Row],[explicit]]=FALSE,0,1)</f>
        <v>1</v>
      </c>
      <c r="I2121" s="1" t="s">
        <v>7025</v>
      </c>
      <c r="J2121" s="7">
        <f>MATCH(spotify_data[[#This Row],[artist_name]],spotify_data[artist_name],0)</f>
        <v>1236</v>
      </c>
      <c r="K2121">
        <v>67</v>
      </c>
      <c r="L2121" s="10">
        <f>spotify_data[[#This Row],[artist_popularity]]/100</f>
        <v>0.67</v>
      </c>
      <c r="M2121">
        <v>2177376</v>
      </c>
      <c r="N2121" s="1" t="s">
        <v>23</v>
      </c>
      <c r="O2121" s="1" t="s">
        <v>14561</v>
      </c>
      <c r="P2121" s="1">
        <f>MATCH(spotify_data[[#This Row],[album_id]],spotify_data[album_id],0)</f>
        <v>2120</v>
      </c>
      <c r="Q2121" s="1" t="s">
        <v>14562</v>
      </c>
      <c r="R2121" s="2">
        <v>42580</v>
      </c>
      <c r="S2121" s="7">
        <f ca="1">+TODAY()-spotify_data[[#This Row],[Fecha lanzamiento Album]]</f>
        <v>3451</v>
      </c>
      <c r="T2121" s="7">
        <f ca="1">+spotify_data[[#This Row],[Antigüedad Album Dias]]/60</f>
        <v>57.516666666666666</v>
      </c>
      <c r="U2121" s="8">
        <f ca="1">spotify_data[[#This Row],[Antigüedad Album Meses]]/12</f>
        <v>4.7930555555555552</v>
      </c>
      <c r="V2121">
        <v>4</v>
      </c>
      <c r="W2121" s="1" t="s">
        <v>21</v>
      </c>
      <c r="X2121" s="1" t="str">
        <f>+IF(spotify_data[[#This Row],[album_type]]="album","Album",IF(spotify_data[[#This Row],[album_type]]="single","Single","Compilation"))</f>
        <v>Single</v>
      </c>
      <c r="Y2121">
        <v>215</v>
      </c>
    </row>
    <row r="2122" spans="1:25" x14ac:dyDescent="0.3">
      <c r="A2122" s="1" t="s">
        <v>14570</v>
      </c>
      <c r="B2122" s="1">
        <v>2830</v>
      </c>
      <c r="C2122" s="1" t="s">
        <v>14571</v>
      </c>
      <c r="D2122">
        <v>1</v>
      </c>
      <c r="E2122">
        <v>71</v>
      </c>
      <c r="F2122" s="10">
        <f>spotify_data[[#This Row],[track_popularity]]/100</f>
        <v>0.71</v>
      </c>
      <c r="G2122" s="9" t="b">
        <v>0</v>
      </c>
      <c r="H2122" s="1">
        <f>+IF(spotify_data[[#This Row],[explicit]]=FALSE,0,1)</f>
        <v>0</v>
      </c>
      <c r="I2122" s="1" t="s">
        <v>5821</v>
      </c>
      <c r="J2122" s="7">
        <f>MATCH(spotify_data[[#This Row],[artist_name]],spotify_data[artist_name],0)</f>
        <v>2121</v>
      </c>
      <c r="K2122">
        <v>66</v>
      </c>
      <c r="L2122" s="10">
        <f>spotify_data[[#This Row],[artist_popularity]]/100</f>
        <v>0.66</v>
      </c>
      <c r="M2122">
        <v>8862299</v>
      </c>
      <c r="N2122" s="1" t="s">
        <v>23</v>
      </c>
      <c r="O2122" s="1" t="s">
        <v>14572</v>
      </c>
      <c r="P2122" s="1">
        <f>MATCH(spotify_data[[#This Row],[album_id]],spotify_data[album_id],0)</f>
        <v>2121</v>
      </c>
      <c r="Q2122" s="1" t="s">
        <v>14571</v>
      </c>
      <c r="R2122" s="2">
        <v>42573</v>
      </c>
      <c r="S2122" s="7">
        <f ca="1">+TODAY()-spotify_data[[#This Row],[Fecha lanzamiento Album]]</f>
        <v>3458</v>
      </c>
      <c r="T2122" s="7">
        <f ca="1">+spotify_data[[#This Row],[Antigüedad Album Dias]]/60</f>
        <v>57.633333333333333</v>
      </c>
      <c r="U2122" s="8">
        <f ca="1">spotify_data[[#This Row],[Antigüedad Album Meses]]/12</f>
        <v>4.802777777777778</v>
      </c>
      <c r="V2122">
        <v>1</v>
      </c>
      <c r="W2122" s="1" t="s">
        <v>21</v>
      </c>
      <c r="X2122" s="1" t="str">
        <f>+IF(spotify_data[[#This Row],[album_type]]="album","Album",IF(spotify_data[[#This Row],[album_type]]="single","Single","Compilation"))</f>
        <v>Single</v>
      </c>
      <c r="Y2122">
        <v>303</v>
      </c>
    </row>
    <row r="2123" spans="1:25" x14ac:dyDescent="0.3">
      <c r="A2123" s="1" t="s">
        <v>15104</v>
      </c>
      <c r="B2123" s="1">
        <v>7795</v>
      </c>
      <c r="C2123" s="1" t="s">
        <v>5456</v>
      </c>
      <c r="D2123">
        <v>1</v>
      </c>
      <c r="E2123">
        <v>71</v>
      </c>
      <c r="F2123" s="10">
        <f>spotify_data[[#This Row],[track_popularity]]/100</f>
        <v>0.71</v>
      </c>
      <c r="G2123" s="9" t="b">
        <v>0</v>
      </c>
      <c r="H2123" s="1">
        <f>+IF(spotify_data[[#This Row],[explicit]]=FALSE,0,1)</f>
        <v>0</v>
      </c>
      <c r="I2123" s="1" t="s">
        <v>2552</v>
      </c>
      <c r="J2123" s="7">
        <f>MATCH(spotify_data[[#This Row],[artist_name]],spotify_data[artist_name],0)</f>
        <v>761</v>
      </c>
      <c r="K2123">
        <v>78</v>
      </c>
      <c r="L2123" s="10">
        <f>spotify_data[[#This Row],[artist_popularity]]/100</f>
        <v>0.78</v>
      </c>
      <c r="M2123">
        <v>41264069</v>
      </c>
      <c r="N2123" s="1" t="s">
        <v>23</v>
      </c>
      <c r="O2123" s="1" t="s">
        <v>15105</v>
      </c>
      <c r="P2123" s="1">
        <f>MATCH(spotify_data[[#This Row],[album_id]],spotify_data[album_id],0)</f>
        <v>2122</v>
      </c>
      <c r="Q2123" s="1" t="s">
        <v>5456</v>
      </c>
      <c r="R2123" s="2">
        <v>42342</v>
      </c>
      <c r="S2123" s="7">
        <f ca="1">+TODAY()-spotify_data[[#This Row],[Fecha lanzamiento Album]]</f>
        <v>3689</v>
      </c>
      <c r="T2123" s="7">
        <f ca="1">+spotify_data[[#This Row],[Antigüedad Album Dias]]/60</f>
        <v>61.483333333333334</v>
      </c>
      <c r="U2123" s="8">
        <f ca="1">spotify_data[[#This Row],[Antigüedad Album Meses]]/12</f>
        <v>5.1236111111111109</v>
      </c>
      <c r="V2123">
        <v>4</v>
      </c>
      <c r="W2123" s="1" t="s">
        <v>21</v>
      </c>
      <c r="X2123" s="1" t="str">
        <f>+IF(spotify_data[[#This Row],[album_type]]="album","Album",IF(spotify_data[[#This Row],[album_type]]="single","Single","Compilation"))</f>
        <v>Single</v>
      </c>
      <c r="Y2123">
        <v>354</v>
      </c>
    </row>
    <row r="2124" spans="1:25" x14ac:dyDescent="0.3">
      <c r="A2124" s="1" t="s">
        <v>15179</v>
      </c>
      <c r="B2124" s="1">
        <v>1933</v>
      </c>
      <c r="C2124" s="1" t="s">
        <v>14630</v>
      </c>
      <c r="D2124">
        <v>2</v>
      </c>
      <c r="E2124">
        <v>71</v>
      </c>
      <c r="F2124" s="10">
        <f>spotify_data[[#This Row],[track_popularity]]/100</f>
        <v>0.71</v>
      </c>
      <c r="G2124" s="9" t="b">
        <v>0</v>
      </c>
      <c r="H2124" s="1">
        <f>+IF(spotify_data[[#This Row],[explicit]]=FALSE,0,1)</f>
        <v>0</v>
      </c>
      <c r="I2124" s="1" t="s">
        <v>7599</v>
      </c>
      <c r="J2124" s="7">
        <f>MATCH(spotify_data[[#This Row],[artist_name]],spotify_data[artist_name],0)</f>
        <v>195</v>
      </c>
      <c r="K2124">
        <v>83</v>
      </c>
      <c r="L2124" s="10">
        <f>spotify_data[[#This Row],[artist_popularity]]/100</f>
        <v>0.83</v>
      </c>
      <c r="M2124">
        <v>66720643</v>
      </c>
      <c r="N2124" s="1" t="s">
        <v>831</v>
      </c>
      <c r="O2124" s="1" t="s">
        <v>15170</v>
      </c>
      <c r="P2124" s="1">
        <f>MATCH(spotify_data[[#This Row],[album_id]],spotify_data[album_id],0)</f>
        <v>2123</v>
      </c>
      <c r="Q2124" s="1" t="s">
        <v>14631</v>
      </c>
      <c r="R2124" s="2">
        <v>42328</v>
      </c>
      <c r="S2124" s="7">
        <f ca="1">+TODAY()-spotify_data[[#This Row],[Fecha lanzamiento Album]]</f>
        <v>3703</v>
      </c>
      <c r="T2124" s="7">
        <f ca="1">+spotify_data[[#This Row],[Antigüedad Album Dias]]/60</f>
        <v>61.716666666666669</v>
      </c>
      <c r="U2124" s="8">
        <f ca="1">spotify_data[[#This Row],[Antigüedad Album Meses]]/12</f>
        <v>5.1430555555555557</v>
      </c>
      <c r="V2124">
        <v>11</v>
      </c>
      <c r="W2124" s="1" t="s">
        <v>20</v>
      </c>
      <c r="X2124" s="1" t="str">
        <f>+IF(spotify_data[[#This Row],[album_type]]="album","Album",IF(spotify_data[[#This Row],[album_type]]="single","Single","Compilation"))</f>
        <v>Album</v>
      </c>
      <c r="Y2124">
        <v>371</v>
      </c>
    </row>
    <row r="2125" spans="1:25" x14ac:dyDescent="0.3">
      <c r="A2125" s="1" t="s">
        <v>15199</v>
      </c>
      <c r="B2125" s="1">
        <v>4413</v>
      </c>
      <c r="C2125" s="1" t="s">
        <v>15200</v>
      </c>
      <c r="D2125">
        <v>6</v>
      </c>
      <c r="E2125">
        <v>71</v>
      </c>
      <c r="F2125" s="10">
        <f>spotify_data[[#This Row],[track_popularity]]/100</f>
        <v>0.71</v>
      </c>
      <c r="G2125" s="9" t="b">
        <v>0</v>
      </c>
      <c r="H2125" s="1">
        <f>+IF(spotify_data[[#This Row],[explicit]]=FALSE,0,1)</f>
        <v>0</v>
      </c>
      <c r="I2125" s="1" t="s">
        <v>7599</v>
      </c>
      <c r="J2125" s="7">
        <f>MATCH(spotify_data[[#This Row],[artist_name]],spotify_data[artist_name],0)</f>
        <v>195</v>
      </c>
      <c r="K2125">
        <v>83</v>
      </c>
      <c r="L2125" s="10">
        <f>spotify_data[[#This Row],[artist_popularity]]/100</f>
        <v>0.83</v>
      </c>
      <c r="M2125">
        <v>66734917</v>
      </c>
      <c r="N2125" s="1" t="s">
        <v>831</v>
      </c>
      <c r="O2125" s="1" t="s">
        <v>15170</v>
      </c>
      <c r="P2125" s="1">
        <f>MATCH(spotify_data[[#This Row],[album_id]],spotify_data[album_id],0)</f>
        <v>2123</v>
      </c>
      <c r="Q2125" s="1" t="s">
        <v>14631</v>
      </c>
      <c r="R2125" s="2">
        <v>42328</v>
      </c>
      <c r="S2125" s="7">
        <f ca="1">+TODAY()-spotify_data[[#This Row],[Fecha lanzamiento Album]]</f>
        <v>3703</v>
      </c>
      <c r="T2125" s="7">
        <f ca="1">+spotify_data[[#This Row],[Antigüedad Album Dias]]/60</f>
        <v>61.716666666666669</v>
      </c>
      <c r="U2125" s="8">
        <f ca="1">spotify_data[[#This Row],[Antigüedad Album Meses]]/12</f>
        <v>5.1430555555555557</v>
      </c>
      <c r="V2125">
        <v>11</v>
      </c>
      <c r="W2125" s="1" t="s">
        <v>20</v>
      </c>
      <c r="X2125" s="1" t="str">
        <f>+IF(spotify_data[[#This Row],[album_type]]="album","Album",IF(spotify_data[[#This Row],[album_type]]="single","Single","Compilation"))</f>
        <v>Album</v>
      </c>
      <c r="Y2125">
        <v>4</v>
      </c>
    </row>
    <row r="2126" spans="1:25" x14ac:dyDescent="0.3">
      <c r="A2126" s="1" t="s">
        <v>15262</v>
      </c>
      <c r="B2126" s="1">
        <v>4410</v>
      </c>
      <c r="C2126" s="1" t="s">
        <v>3042</v>
      </c>
      <c r="D2126">
        <v>4</v>
      </c>
      <c r="E2126">
        <v>71</v>
      </c>
      <c r="F2126" s="10">
        <f>spotify_data[[#This Row],[track_popularity]]/100</f>
        <v>0.71</v>
      </c>
      <c r="G2126" s="9" t="b">
        <v>0</v>
      </c>
      <c r="H2126" s="1">
        <f>+IF(spotify_data[[#This Row],[explicit]]=FALSE,0,1)</f>
        <v>0</v>
      </c>
      <c r="I2126" s="1" t="s">
        <v>887</v>
      </c>
      <c r="J2126" s="7">
        <f>MATCH(spotify_data[[#This Row],[artist_name]],spotify_data[artist_name],0)</f>
        <v>29</v>
      </c>
      <c r="K2126">
        <v>91</v>
      </c>
      <c r="L2126" s="10">
        <f>spotify_data[[#This Row],[artist_popularity]]/100</f>
        <v>0.91</v>
      </c>
      <c r="M2126">
        <v>85034636</v>
      </c>
      <c r="N2126" s="1" t="s">
        <v>888</v>
      </c>
      <c r="O2126" s="1" t="s">
        <v>15211</v>
      </c>
      <c r="P2126" s="1">
        <f>MATCH(spotify_data[[#This Row],[album_id]],spotify_data[album_id],0)</f>
        <v>1933</v>
      </c>
      <c r="Q2126" s="1" t="s">
        <v>15212</v>
      </c>
      <c r="R2126" s="2">
        <v>42321</v>
      </c>
      <c r="S2126" s="7">
        <f ca="1">+TODAY()-spotify_data[[#This Row],[Fecha lanzamiento Album]]</f>
        <v>3710</v>
      </c>
      <c r="T2126" s="7">
        <f ca="1">+spotify_data[[#This Row],[Antigüedad Album Dias]]/60</f>
        <v>61.833333333333336</v>
      </c>
      <c r="U2126" s="8">
        <f ca="1">spotify_data[[#This Row],[Antigüedad Album Meses]]/12</f>
        <v>5.1527777777777777</v>
      </c>
      <c r="V2126">
        <v>19</v>
      </c>
      <c r="W2126" s="1" t="s">
        <v>20</v>
      </c>
      <c r="X2126" s="1" t="str">
        <f>+IF(spotify_data[[#This Row],[album_type]]="album","Album",IF(spotify_data[[#This Row],[album_type]]="single","Single","Compilation"))</f>
        <v>Album</v>
      </c>
      <c r="Y2126">
        <v>334</v>
      </c>
    </row>
    <row r="2127" spans="1:25" x14ac:dyDescent="0.3">
      <c r="A2127" s="1" t="s">
        <v>15501</v>
      </c>
      <c r="B2127" s="1">
        <v>4877</v>
      </c>
      <c r="C2127" s="1" t="s">
        <v>11479</v>
      </c>
      <c r="D2127">
        <v>9</v>
      </c>
      <c r="E2127">
        <v>71</v>
      </c>
      <c r="F2127" s="10">
        <f>spotify_data[[#This Row],[track_popularity]]/100</f>
        <v>0.71</v>
      </c>
      <c r="G2127" s="9" t="b">
        <v>1</v>
      </c>
      <c r="H2127" s="1">
        <f>+IF(spotify_data[[#This Row],[explicit]]=FALSE,0,1)</f>
        <v>1</v>
      </c>
      <c r="I2127" s="1" t="s">
        <v>5268</v>
      </c>
      <c r="J2127" s="7">
        <f>MATCH(spotify_data[[#This Row],[artist_name]],spotify_data[artist_name],0)</f>
        <v>254</v>
      </c>
      <c r="K2127">
        <v>89</v>
      </c>
      <c r="L2127" s="10">
        <f>spotify_data[[#This Row],[artist_popularity]]/100</f>
        <v>0.89</v>
      </c>
      <c r="M2127">
        <v>41131037</v>
      </c>
      <c r="N2127" s="1" t="s">
        <v>1366</v>
      </c>
      <c r="O2127" s="1" t="s">
        <v>15499</v>
      </c>
      <c r="P2127" s="1">
        <f>MATCH(spotify_data[[#This Row],[album_id]],spotify_data[album_id],0)</f>
        <v>1261</v>
      </c>
      <c r="Q2127" s="1" t="s">
        <v>15500</v>
      </c>
      <c r="R2127" s="2">
        <v>42251</v>
      </c>
      <c r="S2127" s="7">
        <f ca="1">+TODAY()-spotify_data[[#This Row],[Fecha lanzamiento Album]]</f>
        <v>3780</v>
      </c>
      <c r="T2127" s="7">
        <f ca="1">+spotify_data[[#This Row],[Antigüedad Album Dias]]/60</f>
        <v>63</v>
      </c>
      <c r="U2127" s="8">
        <f ca="1">spotify_data[[#This Row],[Antigüedad Album Meses]]/12</f>
        <v>5.25</v>
      </c>
      <c r="V2127">
        <v>16</v>
      </c>
      <c r="W2127" s="1" t="s">
        <v>20</v>
      </c>
      <c r="X2127" s="1" t="str">
        <f>+IF(spotify_data[[#This Row],[album_type]]="album","Album",IF(spotify_data[[#This Row],[album_type]]="single","Single","Compilation"))</f>
        <v>Album</v>
      </c>
      <c r="Y2127">
        <v>437</v>
      </c>
    </row>
    <row r="2128" spans="1:25" x14ac:dyDescent="0.3">
      <c r="A2128" s="1" t="s">
        <v>15606</v>
      </c>
      <c r="B2128" s="1">
        <v>6760</v>
      </c>
      <c r="C2128" s="1" t="s">
        <v>15607</v>
      </c>
      <c r="D2128">
        <v>12</v>
      </c>
      <c r="E2128">
        <v>71</v>
      </c>
      <c r="F2128" s="10">
        <f>spotify_data[[#This Row],[track_popularity]]/100</f>
        <v>0.71</v>
      </c>
      <c r="G2128" s="9" t="b">
        <v>0</v>
      </c>
      <c r="H2128" s="1">
        <f>+IF(spotify_data[[#This Row],[explicit]]=FALSE,0,1)</f>
        <v>0</v>
      </c>
      <c r="I2128" s="1" t="s">
        <v>5763</v>
      </c>
      <c r="J2128" s="7">
        <f>MATCH(spotify_data[[#This Row],[artist_name]],spotify_data[artist_name],0)</f>
        <v>1775</v>
      </c>
      <c r="K2128">
        <v>75</v>
      </c>
      <c r="L2128" s="10">
        <f>spotify_data[[#This Row],[artist_popularity]]/100</f>
        <v>0.75</v>
      </c>
      <c r="M2128">
        <v>22220366</v>
      </c>
      <c r="N2128" s="1" t="s">
        <v>23</v>
      </c>
      <c r="O2128" s="1" t="s">
        <v>15600</v>
      </c>
      <c r="P2128" s="1">
        <f>MATCH(spotify_data[[#This Row],[album_id]],spotify_data[album_id],0)</f>
        <v>1775</v>
      </c>
      <c r="Q2128" s="1" t="s">
        <v>15601</v>
      </c>
      <c r="R2128" s="2">
        <v>42230</v>
      </c>
      <c r="S2128" s="7">
        <f ca="1">+TODAY()-spotify_data[[#This Row],[Fecha lanzamiento Album]]</f>
        <v>3801</v>
      </c>
      <c r="T2128" s="7">
        <f ca="1">+spotify_data[[#This Row],[Antigüedad Album Dias]]/60</f>
        <v>63.35</v>
      </c>
      <c r="U2128" s="8">
        <f ca="1">spotify_data[[#This Row],[Antigüedad Album Meses]]/12</f>
        <v>5.2791666666666668</v>
      </c>
      <c r="V2128">
        <v>16</v>
      </c>
      <c r="W2128" s="1" t="s">
        <v>20</v>
      </c>
      <c r="X2128" s="1" t="str">
        <f>+IF(spotify_data[[#This Row],[album_type]]="album","Album",IF(spotify_data[[#This Row],[album_type]]="single","Single","Compilation"))</f>
        <v>Album</v>
      </c>
      <c r="Y2128">
        <v>362</v>
      </c>
    </row>
    <row r="2129" spans="1:25" x14ac:dyDescent="0.3">
      <c r="A2129" s="1" t="s">
        <v>15618</v>
      </c>
      <c r="B2129" s="1">
        <v>4079</v>
      </c>
      <c r="C2129" s="1" t="s">
        <v>15619</v>
      </c>
      <c r="D2129">
        <v>16</v>
      </c>
      <c r="E2129">
        <v>71</v>
      </c>
      <c r="F2129" s="10">
        <f>spotify_data[[#This Row],[track_popularity]]/100</f>
        <v>0.71</v>
      </c>
      <c r="G2129" s="9" t="b">
        <v>0</v>
      </c>
      <c r="H2129" s="1">
        <f>+IF(spotify_data[[#This Row],[explicit]]=FALSE,0,1)</f>
        <v>0</v>
      </c>
      <c r="I2129" s="1" t="s">
        <v>5763</v>
      </c>
      <c r="J2129" s="7">
        <f>MATCH(spotify_data[[#This Row],[artist_name]],spotify_data[artist_name],0)</f>
        <v>1775</v>
      </c>
      <c r="K2129">
        <v>75</v>
      </c>
      <c r="L2129" s="10">
        <f>spotify_data[[#This Row],[artist_popularity]]/100</f>
        <v>0.75</v>
      </c>
      <c r="M2129">
        <v>22219090</v>
      </c>
      <c r="N2129" s="1" t="s">
        <v>23</v>
      </c>
      <c r="O2129" s="1" t="s">
        <v>15600</v>
      </c>
      <c r="P2129" s="1">
        <f>MATCH(spotify_data[[#This Row],[album_id]],spotify_data[album_id],0)</f>
        <v>1775</v>
      </c>
      <c r="Q2129" s="1" t="s">
        <v>15601</v>
      </c>
      <c r="R2129" s="2">
        <v>42230</v>
      </c>
      <c r="S2129" s="7">
        <f ca="1">+TODAY()-spotify_data[[#This Row],[Fecha lanzamiento Album]]</f>
        <v>3801</v>
      </c>
      <c r="T2129" s="7">
        <f ca="1">+spotify_data[[#This Row],[Antigüedad Album Dias]]/60</f>
        <v>63.35</v>
      </c>
      <c r="U2129" s="8">
        <f ca="1">spotify_data[[#This Row],[Antigüedad Album Meses]]/12</f>
        <v>5.2791666666666668</v>
      </c>
      <c r="V2129">
        <v>16</v>
      </c>
      <c r="W2129" s="1" t="s">
        <v>20</v>
      </c>
      <c r="X2129" s="1" t="str">
        <f>+IF(spotify_data[[#This Row],[album_type]]="album","Album",IF(spotify_data[[#This Row],[album_type]]="single","Single","Compilation"))</f>
        <v>Album</v>
      </c>
      <c r="Y2129">
        <v>332</v>
      </c>
    </row>
    <row r="2130" spans="1:25" x14ac:dyDescent="0.3">
      <c r="A2130" s="1" t="s">
        <v>15805</v>
      </c>
      <c r="B2130" s="1">
        <v>8239</v>
      </c>
      <c r="C2130" s="1" t="s">
        <v>15806</v>
      </c>
      <c r="D2130">
        <v>1</v>
      </c>
      <c r="E2130">
        <v>71</v>
      </c>
      <c r="F2130" s="10">
        <f>spotify_data[[#This Row],[track_popularity]]/100</f>
        <v>0.71</v>
      </c>
      <c r="G2130" s="9" t="b">
        <v>0</v>
      </c>
      <c r="H2130" s="1">
        <f>+IF(spotify_data[[#This Row],[explicit]]=FALSE,0,1)</f>
        <v>0</v>
      </c>
      <c r="I2130" s="1" t="s">
        <v>4361</v>
      </c>
      <c r="J2130" s="7">
        <f>MATCH(spotify_data[[#This Row],[artist_name]],spotify_data[artist_name],0)</f>
        <v>257</v>
      </c>
      <c r="K2130">
        <v>83</v>
      </c>
      <c r="L2130" s="10">
        <f>spotify_data[[#This Row],[artist_popularity]]/100</f>
        <v>0.83</v>
      </c>
      <c r="M2130">
        <v>25759662</v>
      </c>
      <c r="N2130" s="1" t="s">
        <v>23</v>
      </c>
      <c r="O2130" s="1" t="s">
        <v>15795</v>
      </c>
      <c r="P2130" s="1">
        <f>MATCH(spotify_data[[#This Row],[album_id]],spotify_data[album_id],0)</f>
        <v>257</v>
      </c>
      <c r="Q2130" s="1" t="s">
        <v>15796</v>
      </c>
      <c r="R2130" s="2">
        <v>42139</v>
      </c>
      <c r="S2130" s="7">
        <f ca="1">+TODAY()-spotify_data[[#This Row],[Fecha lanzamiento Album]]</f>
        <v>3892</v>
      </c>
      <c r="T2130" s="7">
        <f ca="1">+spotify_data[[#This Row],[Antigüedad Album Dias]]/60</f>
        <v>64.86666666666666</v>
      </c>
      <c r="U2130" s="8">
        <f ca="1">spotify_data[[#This Row],[Antigüedad Album Meses]]/12</f>
        <v>5.405555555555555</v>
      </c>
      <c r="V2130">
        <v>14</v>
      </c>
      <c r="W2130" s="1" t="s">
        <v>20</v>
      </c>
      <c r="X2130" s="1" t="str">
        <f>+IF(spotify_data[[#This Row],[album_type]]="album","Album",IF(spotify_data[[#This Row],[album_type]]="single","Single","Compilation"))</f>
        <v>Album</v>
      </c>
      <c r="Y2130">
        <v>391</v>
      </c>
    </row>
    <row r="2131" spans="1:25" x14ac:dyDescent="0.3">
      <c r="A2131" s="1" t="s">
        <v>15874</v>
      </c>
      <c r="B2131" s="1">
        <v>1416</v>
      </c>
      <c r="C2131" s="1" t="s">
        <v>15875</v>
      </c>
      <c r="D2131">
        <v>6</v>
      </c>
      <c r="E2131">
        <v>71</v>
      </c>
      <c r="F2131" s="10">
        <f>spotify_data[[#This Row],[track_popularity]]/100</f>
        <v>0.71</v>
      </c>
      <c r="G2131" s="9" t="b">
        <v>0</v>
      </c>
      <c r="H2131" s="1">
        <f>+IF(spotify_data[[#This Row],[explicit]]=FALSE,0,1)</f>
        <v>0</v>
      </c>
      <c r="I2131" s="1" t="s">
        <v>15876</v>
      </c>
      <c r="J2131" s="7">
        <f>MATCH(spotify_data[[#This Row],[artist_name]],spotify_data[artist_name],0)</f>
        <v>362</v>
      </c>
      <c r="K2131">
        <v>79</v>
      </c>
      <c r="L2131" s="10">
        <f>spotify_data[[#This Row],[artist_popularity]]/100</f>
        <v>0.79</v>
      </c>
      <c r="M2131">
        <v>8973505</v>
      </c>
      <c r="N2131" s="1" t="s">
        <v>23</v>
      </c>
      <c r="O2131" s="1" t="s">
        <v>15877</v>
      </c>
      <c r="P2131" s="1">
        <f>MATCH(spotify_data[[#This Row],[album_id]],spotify_data[album_id],0)</f>
        <v>1266</v>
      </c>
      <c r="Q2131" s="1" t="s">
        <v>15878</v>
      </c>
      <c r="R2131" s="2">
        <v>42101</v>
      </c>
      <c r="S2131" s="7">
        <f ca="1">+TODAY()-spotify_data[[#This Row],[Fecha lanzamiento Album]]</f>
        <v>3930</v>
      </c>
      <c r="T2131" s="7">
        <f ca="1">+spotify_data[[#This Row],[Antigüedad Album Dias]]/60</f>
        <v>65.5</v>
      </c>
      <c r="U2131" s="8">
        <f ca="1">spotify_data[[#This Row],[Antigüedad Album Meses]]/12</f>
        <v>5.458333333333333</v>
      </c>
      <c r="V2131">
        <v>7</v>
      </c>
      <c r="W2131" s="1" t="s">
        <v>20</v>
      </c>
      <c r="X2131" s="1" t="str">
        <f>+IF(spotify_data[[#This Row],[album_type]]="album","Album",IF(spotify_data[[#This Row],[album_type]]="single","Single","Compilation"))</f>
        <v>Album</v>
      </c>
      <c r="Y2131">
        <v>316</v>
      </c>
    </row>
    <row r="2132" spans="1:25" x14ac:dyDescent="0.3">
      <c r="A2132" s="1" t="s">
        <v>16077</v>
      </c>
      <c r="B2132" s="1">
        <v>6953</v>
      </c>
      <c r="C2132" s="1" t="s">
        <v>16078</v>
      </c>
      <c r="D2132">
        <v>6</v>
      </c>
      <c r="E2132">
        <v>71</v>
      </c>
      <c r="F2132" s="10">
        <f>spotify_data[[#This Row],[track_popularity]]/100</f>
        <v>0.71</v>
      </c>
      <c r="G2132" s="9" t="b">
        <v>1</v>
      </c>
      <c r="H2132" s="1">
        <f>+IF(spotify_data[[#This Row],[explicit]]=FALSE,0,1)</f>
        <v>1</v>
      </c>
      <c r="I2132" s="1" t="s">
        <v>12495</v>
      </c>
      <c r="J2132" s="7">
        <f>MATCH(spotify_data[[#This Row],[artist_name]],spotify_data[artist_name],0)</f>
        <v>1099</v>
      </c>
      <c r="K2132">
        <v>69</v>
      </c>
      <c r="L2132" s="10">
        <f>spotify_data[[#This Row],[artist_popularity]]/100</f>
        <v>0.69</v>
      </c>
      <c r="M2132">
        <v>7767068</v>
      </c>
      <c r="N2132" s="1" t="s">
        <v>23</v>
      </c>
      <c r="O2132" s="1" t="s">
        <v>16073</v>
      </c>
      <c r="P2132" s="1">
        <f>MATCH(spotify_data[[#This Row],[album_id]],spotify_data[album_id],0)</f>
        <v>1110</v>
      </c>
      <c r="Q2132" s="1" t="s">
        <v>16074</v>
      </c>
      <c r="R2132" s="2">
        <v>42010</v>
      </c>
      <c r="S2132" s="7">
        <f ca="1">+TODAY()-spotify_data[[#This Row],[Fecha lanzamiento Album]]</f>
        <v>4021</v>
      </c>
      <c r="T2132" s="7">
        <f ca="1">+spotify_data[[#This Row],[Antigüedad Album Dias]]/60</f>
        <v>67.016666666666666</v>
      </c>
      <c r="U2132" s="8">
        <f ca="1">spotify_data[[#This Row],[Antigüedad Album Meses]]/12</f>
        <v>5.5847222222222221</v>
      </c>
      <c r="V2132">
        <v>11</v>
      </c>
      <c r="W2132" s="1" t="s">
        <v>20</v>
      </c>
      <c r="X2132" s="1" t="str">
        <f>+IF(spotify_data[[#This Row],[album_type]]="album","Album",IF(spotify_data[[#This Row],[album_type]]="single","Single","Compilation"))</f>
        <v>Album</v>
      </c>
      <c r="Y2132">
        <v>354</v>
      </c>
    </row>
    <row r="2133" spans="1:25" x14ac:dyDescent="0.3">
      <c r="A2133" s="1" t="s">
        <v>16128</v>
      </c>
      <c r="B2133" s="1">
        <v>4648</v>
      </c>
      <c r="C2133" s="1" t="s">
        <v>16117</v>
      </c>
      <c r="D2133">
        <v>13</v>
      </c>
      <c r="E2133">
        <v>71</v>
      </c>
      <c r="F2133" s="10">
        <f>spotify_data[[#This Row],[track_popularity]]/100</f>
        <v>0.71</v>
      </c>
      <c r="G2133" s="9" t="b">
        <v>1</v>
      </c>
      <c r="H2133" s="1">
        <f>+IF(spotify_data[[#This Row],[explicit]]=FALSE,0,1)</f>
        <v>1</v>
      </c>
      <c r="I2133" s="1" t="s">
        <v>4635</v>
      </c>
      <c r="J2133" s="7">
        <f>MATCH(spotify_data[[#This Row],[artist_name]],spotify_data[artist_name],0)</f>
        <v>958</v>
      </c>
      <c r="K2133">
        <v>84</v>
      </c>
      <c r="L2133" s="10">
        <f>spotify_data[[#This Row],[artist_popularity]]/100</f>
        <v>0.84</v>
      </c>
      <c r="M2133">
        <v>34293318</v>
      </c>
      <c r="N2133" s="1" t="s">
        <v>23</v>
      </c>
      <c r="O2133" s="1" t="s">
        <v>16129</v>
      </c>
      <c r="P2133" s="1">
        <f>MATCH(spotify_data[[#This Row],[album_id]],spotify_data[album_id],0)</f>
        <v>2132</v>
      </c>
      <c r="Q2133" s="1" t="s">
        <v>16130</v>
      </c>
      <c r="R2133" s="2">
        <v>41985</v>
      </c>
      <c r="S2133" s="7">
        <f ca="1">+TODAY()-spotify_data[[#This Row],[Fecha lanzamiento Album]]</f>
        <v>4046</v>
      </c>
      <c r="T2133" s="7">
        <f ca="1">+spotify_data[[#This Row],[Antigüedad Album Dias]]/60</f>
        <v>67.433333333333337</v>
      </c>
      <c r="U2133" s="8">
        <f ca="1">spotify_data[[#This Row],[Antigüedad Album Meses]]/12</f>
        <v>5.6194444444444445</v>
      </c>
      <c r="V2133">
        <v>21</v>
      </c>
      <c r="W2133" s="1" t="s">
        <v>20</v>
      </c>
      <c r="X2133" s="1" t="str">
        <f>+IF(spotify_data[[#This Row],[album_type]]="album","Album",IF(spotify_data[[#This Row],[album_type]]="single","Single","Compilation"))</f>
        <v>Album</v>
      </c>
      <c r="Y2133">
        <v>379</v>
      </c>
    </row>
    <row r="2134" spans="1:25" x14ac:dyDescent="0.3">
      <c r="A2134" s="1" t="s">
        <v>16201</v>
      </c>
      <c r="B2134" s="1">
        <v>5682</v>
      </c>
      <c r="C2134" s="1" t="s">
        <v>16202</v>
      </c>
      <c r="D2134">
        <v>6</v>
      </c>
      <c r="E2134">
        <v>71</v>
      </c>
      <c r="F2134" s="10">
        <f>spotify_data[[#This Row],[track_popularity]]/100</f>
        <v>0.71</v>
      </c>
      <c r="G2134" s="9" t="b">
        <v>1</v>
      </c>
      <c r="H2134" s="1">
        <f>+IF(spotify_data[[#This Row],[explicit]]=FALSE,0,1)</f>
        <v>1</v>
      </c>
      <c r="I2134" s="1" t="s">
        <v>4125</v>
      </c>
      <c r="J2134" s="7">
        <f>MATCH(spotify_data[[#This Row],[artist_name]],spotify_data[artist_name],0)</f>
        <v>926</v>
      </c>
      <c r="K2134">
        <v>84</v>
      </c>
      <c r="L2134" s="10">
        <f>spotify_data[[#This Row],[artist_popularity]]/100</f>
        <v>0.84</v>
      </c>
      <c r="M2134">
        <v>41172203</v>
      </c>
      <c r="N2134" s="1" t="s">
        <v>23</v>
      </c>
      <c r="O2134" s="1" t="s">
        <v>16176</v>
      </c>
      <c r="P2134" s="1">
        <f>MATCH(spotify_data[[#This Row],[album_id]],spotify_data[album_id],0)</f>
        <v>1596</v>
      </c>
      <c r="Q2134" s="1" t="s">
        <v>16177</v>
      </c>
      <c r="R2134" s="2">
        <v>41967</v>
      </c>
      <c r="S2134" s="7">
        <f ca="1">+TODAY()-spotify_data[[#This Row],[Fecha lanzamiento Album]]</f>
        <v>4064</v>
      </c>
      <c r="T2134" s="7">
        <f ca="1">+spotify_data[[#This Row],[Antigüedad Album Dias]]/60</f>
        <v>67.733333333333334</v>
      </c>
      <c r="U2134" s="8">
        <f ca="1">spotify_data[[#This Row],[Antigüedad Album Meses]]/12</f>
        <v>5.6444444444444448</v>
      </c>
      <c r="V2134">
        <v>20</v>
      </c>
      <c r="W2134" s="1" t="s">
        <v>20</v>
      </c>
      <c r="X2134" s="1" t="str">
        <f>+IF(spotify_data[[#This Row],[album_type]]="album","Album",IF(spotify_data[[#This Row],[album_type]]="single","Single","Compilation"))</f>
        <v>Album</v>
      </c>
      <c r="Y2134">
        <v>532</v>
      </c>
    </row>
    <row r="2135" spans="1:25" x14ac:dyDescent="0.3">
      <c r="A2135" s="1" t="s">
        <v>16206</v>
      </c>
      <c r="B2135" s="1">
        <v>3093</v>
      </c>
      <c r="C2135" s="1" t="s">
        <v>9325</v>
      </c>
      <c r="D2135">
        <v>1</v>
      </c>
      <c r="E2135">
        <v>71</v>
      </c>
      <c r="F2135" s="10">
        <f>spotify_data[[#This Row],[track_popularity]]/100</f>
        <v>0.71</v>
      </c>
      <c r="G2135" s="9" t="b">
        <v>0</v>
      </c>
      <c r="H2135" s="1">
        <f>+IF(spotify_data[[#This Row],[explicit]]=FALSE,0,1)</f>
        <v>0</v>
      </c>
      <c r="I2135" s="1" t="s">
        <v>7163</v>
      </c>
      <c r="J2135" s="7">
        <f>MATCH(spotify_data[[#This Row],[artist_name]],spotify_data[artist_name],0)</f>
        <v>1062</v>
      </c>
      <c r="K2135">
        <v>73</v>
      </c>
      <c r="L2135" s="10">
        <f>spotify_data[[#This Row],[artist_popularity]]/100</f>
        <v>0.73</v>
      </c>
      <c r="M2135">
        <v>3634221</v>
      </c>
      <c r="N2135" s="1" t="s">
        <v>23</v>
      </c>
      <c r="O2135" s="1" t="s">
        <v>16207</v>
      </c>
      <c r="P2135" s="1">
        <f>MATCH(spotify_data[[#This Row],[album_id]],spotify_data[album_id],0)</f>
        <v>2134</v>
      </c>
      <c r="Q2135" s="1" t="s">
        <v>16208</v>
      </c>
      <c r="R2135" s="2">
        <v>41966</v>
      </c>
      <c r="S2135" s="7">
        <f ca="1">+TODAY()-spotify_data[[#This Row],[Fecha lanzamiento Album]]</f>
        <v>4065</v>
      </c>
      <c r="T2135" s="7">
        <f ca="1">+spotify_data[[#This Row],[Antigüedad Album Dias]]/60</f>
        <v>67.75</v>
      </c>
      <c r="U2135" s="8">
        <f ca="1">spotify_data[[#This Row],[Antigüedad Album Meses]]/12</f>
        <v>5.645833333333333</v>
      </c>
      <c r="V2135">
        <v>4</v>
      </c>
      <c r="W2135" s="1" t="s">
        <v>21</v>
      </c>
      <c r="X2135" s="1" t="str">
        <f>+IF(spotify_data[[#This Row],[album_type]]="album","Album",IF(spotify_data[[#This Row],[album_type]]="single","Single","Compilation"))</f>
        <v>Single</v>
      </c>
      <c r="Y2135">
        <v>479</v>
      </c>
    </row>
    <row r="2136" spans="1:25" x14ac:dyDescent="0.3">
      <c r="A2136" s="1" t="s">
        <v>16293</v>
      </c>
      <c r="B2136" s="1">
        <v>4709</v>
      </c>
      <c r="C2136" s="1" t="s">
        <v>16294</v>
      </c>
      <c r="D2136">
        <v>6</v>
      </c>
      <c r="E2136">
        <v>71</v>
      </c>
      <c r="F2136" s="10">
        <f>spotify_data[[#This Row],[track_popularity]]/100</f>
        <v>0.71</v>
      </c>
      <c r="G2136" s="9" t="b">
        <v>0</v>
      </c>
      <c r="H2136" s="1">
        <f>+IF(spotify_data[[#This Row],[explicit]]=FALSE,0,1)</f>
        <v>0</v>
      </c>
      <c r="I2136" s="1" t="s">
        <v>318</v>
      </c>
      <c r="J2136" s="7">
        <f>MATCH(spotify_data[[#This Row],[artist_name]],spotify_data[artist_name],0)</f>
        <v>2</v>
      </c>
      <c r="K2136">
        <v>100</v>
      </c>
      <c r="L2136" s="10">
        <f>spotify_data[[#This Row],[artist_popularity]]/100</f>
        <v>1</v>
      </c>
      <c r="M2136">
        <v>145396321</v>
      </c>
      <c r="N2136" s="1" t="s">
        <v>319</v>
      </c>
      <c r="O2136" s="1" t="s">
        <v>16295</v>
      </c>
      <c r="P2136" s="1">
        <f>MATCH(spotify_data[[#This Row],[album_id]],spotify_data[album_id],0)</f>
        <v>1599</v>
      </c>
      <c r="Q2136" s="1" t="s">
        <v>16296</v>
      </c>
      <c r="R2136" s="2">
        <v>41939</v>
      </c>
      <c r="S2136" s="7">
        <f ca="1">+TODAY()-spotify_data[[#This Row],[Fecha lanzamiento Album]]</f>
        <v>4092</v>
      </c>
      <c r="T2136" s="7">
        <f ca="1">+spotify_data[[#This Row],[Antigüedad Album Dias]]/60</f>
        <v>68.2</v>
      </c>
      <c r="U2136" s="8">
        <f ca="1">spotify_data[[#This Row],[Antigüedad Album Meses]]/12</f>
        <v>5.6833333333333336</v>
      </c>
      <c r="V2136">
        <v>13</v>
      </c>
      <c r="W2136" s="1" t="s">
        <v>20</v>
      </c>
      <c r="X2136" s="1" t="str">
        <f>+IF(spotify_data[[#This Row],[album_type]]="album","Album",IF(spotify_data[[#This Row],[album_type]]="single","Single","Compilation"))</f>
        <v>Album</v>
      </c>
      <c r="Y2136">
        <v>365</v>
      </c>
    </row>
    <row r="2137" spans="1:25" x14ac:dyDescent="0.3">
      <c r="A2137" s="1" t="s">
        <v>16503</v>
      </c>
      <c r="B2137" s="1">
        <v>4281</v>
      </c>
      <c r="C2137" s="1" t="s">
        <v>16504</v>
      </c>
      <c r="D2137">
        <v>1</v>
      </c>
      <c r="E2137">
        <v>71</v>
      </c>
      <c r="F2137" s="10">
        <f>spotify_data[[#This Row],[track_popularity]]/100</f>
        <v>0.71</v>
      </c>
      <c r="G2137" s="9" t="b">
        <v>0</v>
      </c>
      <c r="H2137" s="1">
        <f>+IF(spotify_data[[#This Row],[explicit]]=FALSE,0,1)</f>
        <v>0</v>
      </c>
      <c r="I2137" s="1" t="s">
        <v>10703</v>
      </c>
      <c r="J2137" s="7">
        <f>MATCH(spotify_data[[#This Row],[artist_name]],spotify_data[artist_name],0)</f>
        <v>1409</v>
      </c>
      <c r="K2137">
        <v>65</v>
      </c>
      <c r="L2137" s="10">
        <f>spotify_data[[#This Row],[artist_popularity]]/100</f>
        <v>0.65</v>
      </c>
      <c r="M2137">
        <v>1334303</v>
      </c>
      <c r="N2137" s="1" t="s">
        <v>23</v>
      </c>
      <c r="O2137" s="1" t="s">
        <v>16505</v>
      </c>
      <c r="P2137" s="1">
        <f>MATCH(spotify_data[[#This Row],[album_id]],spotify_data[album_id],0)</f>
        <v>2136</v>
      </c>
      <c r="Q2137" s="1" t="s">
        <v>16506</v>
      </c>
      <c r="R2137" s="2">
        <v>41856</v>
      </c>
      <c r="S2137" s="7">
        <f ca="1">+TODAY()-spotify_data[[#This Row],[Fecha lanzamiento Album]]</f>
        <v>4175</v>
      </c>
      <c r="T2137" s="7">
        <f ca="1">+spotify_data[[#This Row],[Antigüedad Album Dias]]/60</f>
        <v>69.583333333333329</v>
      </c>
      <c r="U2137" s="8">
        <f ca="1">spotify_data[[#This Row],[Antigüedad Album Meses]]/12</f>
        <v>5.7986111111111107</v>
      </c>
      <c r="V2137">
        <v>16</v>
      </c>
      <c r="W2137" s="1" t="s">
        <v>20</v>
      </c>
      <c r="X2137" s="1" t="str">
        <f>+IF(spotify_data[[#This Row],[album_type]]="album","Album",IF(spotify_data[[#This Row],[album_type]]="single","Single","Compilation"))</f>
        <v>Album</v>
      </c>
      <c r="Y2137">
        <v>332</v>
      </c>
    </row>
    <row r="2138" spans="1:25" x14ac:dyDescent="0.3">
      <c r="A2138" s="1" t="s">
        <v>16590</v>
      </c>
      <c r="B2138" s="1">
        <v>2127</v>
      </c>
      <c r="C2138" s="1" t="s">
        <v>15408</v>
      </c>
      <c r="D2138">
        <v>4</v>
      </c>
      <c r="E2138">
        <v>71</v>
      </c>
      <c r="F2138" s="10">
        <f>spotify_data[[#This Row],[track_popularity]]/100</f>
        <v>0.71</v>
      </c>
      <c r="G2138" s="9" t="b">
        <v>0</v>
      </c>
      <c r="H2138" s="1">
        <f>+IF(spotify_data[[#This Row],[explicit]]=FALSE,0,1)</f>
        <v>0</v>
      </c>
      <c r="I2138" s="1" t="s">
        <v>830</v>
      </c>
      <c r="J2138" s="7">
        <f>MATCH(spotify_data[[#This Row],[artist_name]],spotify_data[artist_name],0)</f>
        <v>73</v>
      </c>
      <c r="K2138">
        <v>88</v>
      </c>
      <c r="L2138" s="10">
        <f>spotify_data[[#This Row],[artist_popularity]]/100</f>
        <v>0.88</v>
      </c>
      <c r="M2138">
        <v>122773292</v>
      </c>
      <c r="N2138" s="1" t="s">
        <v>831</v>
      </c>
      <c r="O2138" s="1" t="s">
        <v>16580</v>
      </c>
      <c r="P2138" s="1">
        <f>MATCH(spotify_data[[#This Row],[album_id]],spotify_data[album_id],0)</f>
        <v>142</v>
      </c>
      <c r="Q2138" s="1" t="s">
        <v>16581</v>
      </c>
      <c r="R2138" s="2">
        <v>41811</v>
      </c>
      <c r="S2138" s="7">
        <f ca="1">+TODAY()-spotify_data[[#This Row],[Fecha lanzamiento Album]]</f>
        <v>4220</v>
      </c>
      <c r="T2138" s="7">
        <f ca="1">+spotify_data[[#This Row],[Antigüedad Album Dias]]/60</f>
        <v>70.333333333333329</v>
      </c>
      <c r="U2138" s="8">
        <f ca="1">spotify_data[[#This Row],[Antigüedad Album Meses]]/12</f>
        <v>5.8611111111111107</v>
      </c>
      <c r="V2138">
        <v>16</v>
      </c>
      <c r="W2138" s="1" t="s">
        <v>20</v>
      </c>
      <c r="X2138" s="1" t="str">
        <f>+IF(spotify_data[[#This Row],[album_type]]="album","Album",IF(spotify_data[[#This Row],[album_type]]="single","Single","Compilation"))</f>
        <v>Album</v>
      </c>
      <c r="Y2138">
        <v>366</v>
      </c>
    </row>
    <row r="2139" spans="1:25" x14ac:dyDescent="0.3">
      <c r="A2139" s="1" t="s">
        <v>17668</v>
      </c>
      <c r="B2139" s="1">
        <v>5229</v>
      </c>
      <c r="C2139" s="1" t="s">
        <v>17669</v>
      </c>
      <c r="D2139">
        <v>8</v>
      </c>
      <c r="E2139">
        <v>71</v>
      </c>
      <c r="F2139" s="10">
        <f>spotify_data[[#This Row],[track_popularity]]/100</f>
        <v>0.71</v>
      </c>
      <c r="G2139" s="9" t="b">
        <v>0</v>
      </c>
      <c r="H2139" s="1">
        <f>+IF(spotify_data[[#This Row],[explicit]]=FALSE,0,1)</f>
        <v>0</v>
      </c>
      <c r="I2139" s="1" t="s">
        <v>2164</v>
      </c>
      <c r="J2139" s="7">
        <f>MATCH(spotify_data[[#This Row],[artist_name]],spotify_data[artist_name],0)</f>
        <v>189</v>
      </c>
      <c r="K2139">
        <v>90</v>
      </c>
      <c r="L2139" s="10">
        <f>spotify_data[[#This Row],[artist_popularity]]/100</f>
        <v>0.9</v>
      </c>
      <c r="M2139">
        <v>107374593</v>
      </c>
      <c r="N2139" s="1" t="s">
        <v>516</v>
      </c>
      <c r="O2139" s="1" t="s">
        <v>17670</v>
      </c>
      <c r="P2139" s="1">
        <f>MATCH(spotify_data[[#This Row],[album_id]],spotify_data[album_id],0)</f>
        <v>2138</v>
      </c>
      <c r="Q2139" s="1" t="s">
        <v>17671</v>
      </c>
      <c r="R2139" s="2">
        <v>41275</v>
      </c>
      <c r="S2139" s="7">
        <f ca="1">+TODAY()-spotify_data[[#This Row],[Fecha lanzamiento Album]]</f>
        <v>4756</v>
      </c>
      <c r="T2139" s="7">
        <f ca="1">+spotify_data[[#This Row],[Antigüedad Album Dias]]/60</f>
        <v>79.266666666666666</v>
      </c>
      <c r="U2139" s="8">
        <f ca="1">spotify_data[[#This Row],[Antigüedad Album Meses]]/12</f>
        <v>6.6055555555555552</v>
      </c>
      <c r="V2139">
        <v>12</v>
      </c>
      <c r="W2139" s="1" t="s">
        <v>20</v>
      </c>
      <c r="X2139" s="1" t="str">
        <f>+IF(spotify_data[[#This Row],[album_type]]="album","Album",IF(spotify_data[[#This Row],[album_type]]="single","Single","Compilation"))</f>
        <v>Album</v>
      </c>
      <c r="Y2139">
        <v>378</v>
      </c>
    </row>
    <row r="2140" spans="1:25" x14ac:dyDescent="0.3">
      <c r="A2140" s="1" t="s">
        <v>18004</v>
      </c>
      <c r="B2140" s="1">
        <v>2381</v>
      </c>
      <c r="C2140" s="1" t="s">
        <v>7967</v>
      </c>
      <c r="D2140">
        <v>3</v>
      </c>
      <c r="E2140">
        <v>71</v>
      </c>
      <c r="F2140" s="10">
        <f>spotify_data[[#This Row],[track_popularity]]/100</f>
        <v>0.71</v>
      </c>
      <c r="G2140" s="9" t="b">
        <v>0</v>
      </c>
      <c r="H2140" s="1">
        <f>+IF(spotify_data[[#This Row],[explicit]]=FALSE,0,1)</f>
        <v>0</v>
      </c>
      <c r="I2140" s="1" t="s">
        <v>15229</v>
      </c>
      <c r="J2140" s="7">
        <f>MATCH(spotify_data[[#This Row],[artist_name]],spotify_data[artist_name],0)</f>
        <v>141</v>
      </c>
      <c r="K2140">
        <v>83</v>
      </c>
      <c r="L2140" s="10">
        <f>spotify_data[[#This Row],[artist_popularity]]/100</f>
        <v>0.83</v>
      </c>
      <c r="M2140">
        <v>40270893</v>
      </c>
      <c r="N2140" s="1" t="s">
        <v>23</v>
      </c>
      <c r="O2140" s="1" t="s">
        <v>18005</v>
      </c>
      <c r="P2140" s="1">
        <f>MATCH(spotify_data[[#This Row],[album_id]],spotify_data[album_id],0)</f>
        <v>1796</v>
      </c>
      <c r="Q2140" s="1" t="s">
        <v>18006</v>
      </c>
      <c r="R2140" s="2">
        <v>41225</v>
      </c>
      <c r="S2140" s="7">
        <f ca="1">+TODAY()-spotify_data[[#This Row],[Fecha lanzamiento Album]]</f>
        <v>4806</v>
      </c>
      <c r="T2140" s="7">
        <f ca="1">+spotify_data[[#This Row],[Antigüedad Album Dias]]/60</f>
        <v>80.099999999999994</v>
      </c>
      <c r="U2140" s="8">
        <f ca="1">spotify_data[[#This Row],[Antigüedad Album Meses]]/12</f>
        <v>6.6749999999999998</v>
      </c>
      <c r="V2140">
        <v>20</v>
      </c>
      <c r="W2140" s="1" t="s">
        <v>20</v>
      </c>
      <c r="X2140" s="1" t="str">
        <f>+IF(spotify_data[[#This Row],[album_type]]="album","Album",IF(spotify_data[[#This Row],[album_type]]="single","Single","Compilation"))</f>
        <v>Album</v>
      </c>
      <c r="Y2140">
        <v>365</v>
      </c>
    </row>
    <row r="2141" spans="1:25" x14ac:dyDescent="0.3">
      <c r="A2141" s="1" t="s">
        <v>18165</v>
      </c>
      <c r="B2141" s="1">
        <v>7901</v>
      </c>
      <c r="C2141" s="1" t="s">
        <v>18166</v>
      </c>
      <c r="D2141">
        <v>1</v>
      </c>
      <c r="E2141">
        <v>71</v>
      </c>
      <c r="F2141" s="10">
        <f>spotify_data[[#This Row],[track_popularity]]/100</f>
        <v>0.71</v>
      </c>
      <c r="G2141" s="9" t="b">
        <v>0</v>
      </c>
      <c r="H2141" s="1">
        <f>+IF(spotify_data[[#This Row],[explicit]]=FALSE,0,1)</f>
        <v>0</v>
      </c>
      <c r="I2141" s="1" t="s">
        <v>6835</v>
      </c>
      <c r="J2141" s="7">
        <f>MATCH(spotify_data[[#This Row],[artist_name]],spotify_data[artist_name],0)</f>
        <v>252</v>
      </c>
      <c r="K2141">
        <v>85</v>
      </c>
      <c r="L2141" s="10">
        <f>spotify_data[[#This Row],[artist_popularity]]/100</f>
        <v>0.85</v>
      </c>
      <c r="M2141">
        <v>58364373</v>
      </c>
      <c r="N2141" s="1" t="s">
        <v>23</v>
      </c>
      <c r="O2141" s="1" t="s">
        <v>18158</v>
      </c>
      <c r="P2141" s="1">
        <f>MATCH(spotify_data[[#This Row],[album_id]],spotify_data[album_id],0)</f>
        <v>1951</v>
      </c>
      <c r="Q2141" s="1" t="s">
        <v>18159</v>
      </c>
      <c r="R2141" s="2">
        <v>41156</v>
      </c>
      <c r="S2141" s="7">
        <f ca="1">+TODAY()-spotify_data[[#This Row],[Fecha lanzamiento Album]]</f>
        <v>4875</v>
      </c>
      <c r="T2141" s="7">
        <f ca="1">+spotify_data[[#This Row],[Antigüedad Album Dias]]/60</f>
        <v>81.25</v>
      </c>
      <c r="U2141" s="8">
        <f ca="1">spotify_data[[#This Row],[Antigüedad Album Meses]]/12</f>
        <v>6.770833333333333</v>
      </c>
      <c r="V2141">
        <v>12</v>
      </c>
      <c r="W2141" s="1" t="s">
        <v>20</v>
      </c>
      <c r="X2141" s="1" t="str">
        <f>+IF(spotify_data[[#This Row],[album_type]]="album","Album",IF(spotify_data[[#This Row],[album_type]]="single","Single","Compilation"))</f>
        <v>Album</v>
      </c>
      <c r="Y2141">
        <v>311</v>
      </c>
    </row>
    <row r="2142" spans="1:25" x14ac:dyDescent="0.3">
      <c r="A2142" s="1" t="s">
        <v>18445</v>
      </c>
      <c r="B2142" s="1">
        <v>4438</v>
      </c>
      <c r="C2142" s="1" t="s">
        <v>18446</v>
      </c>
      <c r="D2142">
        <v>7</v>
      </c>
      <c r="E2142">
        <v>71</v>
      </c>
      <c r="F2142" s="10">
        <f>spotify_data[[#This Row],[track_popularity]]/100</f>
        <v>0.71</v>
      </c>
      <c r="G2142" s="9" t="b">
        <v>0</v>
      </c>
      <c r="H2142" s="1">
        <f>+IF(spotify_data[[#This Row],[explicit]]=FALSE,0,1)</f>
        <v>0</v>
      </c>
      <c r="I2142" s="1" t="s">
        <v>5599</v>
      </c>
      <c r="J2142" s="7">
        <f>MATCH(spotify_data[[#This Row],[artist_name]],spotify_data[artist_name],0)</f>
        <v>100</v>
      </c>
      <c r="K2142">
        <v>88</v>
      </c>
      <c r="L2142" s="10">
        <f>spotify_data[[#This Row],[artist_popularity]]/100</f>
        <v>0.88</v>
      </c>
      <c r="M2142">
        <v>51773650</v>
      </c>
      <c r="N2142" s="1" t="s">
        <v>5600</v>
      </c>
      <c r="O2142" s="1" t="s">
        <v>18441</v>
      </c>
      <c r="P2142" s="1">
        <f>MATCH(spotify_data[[#This Row],[album_id]],spotify_data[album_id],0)</f>
        <v>354</v>
      </c>
      <c r="Q2142" s="1" t="s">
        <v>18001</v>
      </c>
      <c r="R2142" s="2">
        <v>40909</v>
      </c>
      <c r="S2142" s="7">
        <f ca="1">+TODAY()-spotify_data[[#This Row],[Fecha lanzamiento Album]]</f>
        <v>5122</v>
      </c>
      <c r="T2142" s="7">
        <f ca="1">+spotify_data[[#This Row],[Antigüedad Album Dias]]/60</f>
        <v>85.36666666666666</v>
      </c>
      <c r="U2142" s="8">
        <f ca="1">spotify_data[[#This Row],[Antigüedad Album Meses]]/12</f>
        <v>7.113888888888888</v>
      </c>
      <c r="V2142">
        <v>23</v>
      </c>
      <c r="W2142" s="1" t="s">
        <v>20</v>
      </c>
      <c r="X2142" s="1" t="str">
        <f>+IF(spotify_data[[#This Row],[album_type]]="album","Album",IF(spotify_data[[#This Row],[album_type]]="single","Single","Compilation"))</f>
        <v>Album</v>
      </c>
      <c r="Y2142">
        <v>405</v>
      </c>
    </row>
    <row r="2143" spans="1:25" x14ac:dyDescent="0.3">
      <c r="A2143" s="1" t="s">
        <v>18795</v>
      </c>
      <c r="B2143" s="1">
        <v>5001</v>
      </c>
      <c r="C2143" s="1" t="s">
        <v>18773</v>
      </c>
      <c r="D2143">
        <v>1</v>
      </c>
      <c r="E2143">
        <v>71</v>
      </c>
      <c r="F2143" s="10">
        <f>spotify_data[[#This Row],[track_popularity]]/100</f>
        <v>0.71</v>
      </c>
      <c r="G2143" s="9" t="b">
        <v>0</v>
      </c>
      <c r="H2143" s="1">
        <f>+IF(spotify_data[[#This Row],[explicit]]=FALSE,0,1)</f>
        <v>0</v>
      </c>
      <c r="I2143" s="1" t="s">
        <v>217</v>
      </c>
      <c r="J2143" s="7">
        <f>MATCH(spotify_data[[#This Row],[artist_name]],spotify_data[artist_name],0)</f>
        <v>239</v>
      </c>
      <c r="K2143">
        <v>87</v>
      </c>
      <c r="L2143" s="10">
        <f>spotify_data[[#This Row],[artist_popularity]]/100</f>
        <v>0.87</v>
      </c>
      <c r="M2143">
        <v>27139342</v>
      </c>
      <c r="N2143" s="1" t="s">
        <v>218</v>
      </c>
      <c r="O2143" s="1" t="s">
        <v>18791</v>
      </c>
      <c r="P2143" s="1">
        <f>MATCH(spotify_data[[#This Row],[album_id]],spotify_data[album_id],0)</f>
        <v>2142</v>
      </c>
      <c r="Q2143" s="1" t="s">
        <v>18792</v>
      </c>
      <c r="R2143" s="2">
        <v>40779</v>
      </c>
      <c r="S2143" s="7">
        <f ca="1">+TODAY()-spotify_data[[#This Row],[Fecha lanzamiento Album]]</f>
        <v>5252</v>
      </c>
      <c r="T2143" s="7">
        <f ca="1">+spotify_data[[#This Row],[Antigüedad Album Dias]]/60</f>
        <v>87.533333333333331</v>
      </c>
      <c r="U2143" s="8">
        <f ca="1">spotify_data[[#This Row],[Antigüedad Album Meses]]/12</f>
        <v>7.2944444444444443</v>
      </c>
      <c r="V2143">
        <v>23</v>
      </c>
      <c r="W2143" s="1" t="s">
        <v>20</v>
      </c>
      <c r="X2143" s="1" t="str">
        <f>+IF(spotify_data[[#This Row],[album_type]]="album","Album",IF(spotify_data[[#This Row],[album_type]]="single","Single","Compilation"))</f>
        <v>Album</v>
      </c>
      <c r="Y2143">
        <v>408</v>
      </c>
    </row>
    <row r="2144" spans="1:25" x14ac:dyDescent="0.3">
      <c r="A2144" s="1" t="s">
        <v>19024</v>
      </c>
      <c r="B2144" s="1">
        <v>5518</v>
      </c>
      <c r="C2144" s="1" t="s">
        <v>19025</v>
      </c>
      <c r="D2144">
        <v>4</v>
      </c>
      <c r="E2144">
        <v>71</v>
      </c>
      <c r="F2144" s="10">
        <f>spotify_data[[#This Row],[track_popularity]]/100</f>
        <v>0.71</v>
      </c>
      <c r="G2144" s="9" t="b">
        <v>0</v>
      </c>
      <c r="H2144" s="1">
        <f>+IF(spotify_data[[#This Row],[explicit]]=FALSE,0,1)</f>
        <v>0</v>
      </c>
      <c r="I2144" s="1" t="s">
        <v>19021</v>
      </c>
      <c r="J2144" s="7">
        <f>MATCH(spotify_data[[#This Row],[artist_name]],spotify_data[artist_name],0)</f>
        <v>206</v>
      </c>
      <c r="K2144">
        <v>81</v>
      </c>
      <c r="L2144" s="10">
        <f>spotify_data[[#This Row],[artist_popularity]]/100</f>
        <v>0.81</v>
      </c>
      <c r="M2144">
        <v>17755451</v>
      </c>
      <c r="N2144" s="1" t="s">
        <v>516</v>
      </c>
      <c r="O2144" s="1" t="s">
        <v>19022</v>
      </c>
      <c r="P2144" s="1">
        <f>MATCH(spotify_data[[#This Row],[album_id]],spotify_data[album_id],0)</f>
        <v>2143</v>
      </c>
      <c r="Q2144" s="1" t="s">
        <v>19023</v>
      </c>
      <c r="R2144" s="2">
        <v>40630</v>
      </c>
      <c r="S2144" s="7">
        <f ca="1">+TODAY()-spotify_data[[#This Row],[Fecha lanzamiento Album]]</f>
        <v>5401</v>
      </c>
      <c r="T2144" s="7">
        <f ca="1">+spotify_data[[#This Row],[Antigüedad Album Dias]]/60</f>
        <v>90.016666666666666</v>
      </c>
      <c r="U2144" s="8">
        <f ca="1">spotify_data[[#This Row],[Antigüedad Album Meses]]/12</f>
        <v>7.5013888888888891</v>
      </c>
      <c r="V2144">
        <v>16</v>
      </c>
      <c r="W2144" s="1" t="s">
        <v>20</v>
      </c>
      <c r="X2144" s="1" t="str">
        <f>+IF(spotify_data[[#This Row],[album_type]]="album","Album",IF(spotify_data[[#This Row],[album_type]]="single","Single","Compilation"))</f>
        <v>Album</v>
      </c>
      <c r="Y2144">
        <v>35</v>
      </c>
    </row>
    <row r="2145" spans="1:25" x14ac:dyDescent="0.3">
      <c r="A2145" s="1" t="s">
        <v>19056</v>
      </c>
      <c r="B2145" s="1">
        <v>4838</v>
      </c>
      <c r="C2145" s="1" t="s">
        <v>19057</v>
      </c>
      <c r="D2145">
        <v>6</v>
      </c>
      <c r="E2145">
        <v>71</v>
      </c>
      <c r="F2145" s="10">
        <f>spotify_data[[#This Row],[track_popularity]]/100</f>
        <v>0.71</v>
      </c>
      <c r="G2145" s="9" t="b">
        <v>1</v>
      </c>
      <c r="H2145" s="1">
        <f>+IF(spotify_data[[#This Row],[explicit]]=FALSE,0,1)</f>
        <v>1</v>
      </c>
      <c r="I2145" s="1" t="s">
        <v>19058</v>
      </c>
      <c r="J2145" s="7">
        <f>MATCH(spotify_data[[#This Row],[artist_name]],spotify_data[artist_name],0)</f>
        <v>2144</v>
      </c>
      <c r="K2145">
        <v>66</v>
      </c>
      <c r="L2145" s="10">
        <f>spotify_data[[#This Row],[artist_popularity]]/100</f>
        <v>0.66</v>
      </c>
      <c r="M2145">
        <v>1984424</v>
      </c>
      <c r="N2145" s="1" t="s">
        <v>23</v>
      </c>
      <c r="O2145" s="1" t="s">
        <v>19059</v>
      </c>
      <c r="P2145" s="1">
        <f>MATCH(spotify_data[[#This Row],[album_id]],spotify_data[album_id],0)</f>
        <v>2144</v>
      </c>
      <c r="Q2145" s="1" t="s">
        <v>19060</v>
      </c>
      <c r="R2145" s="2">
        <v>40606</v>
      </c>
      <c r="S2145" s="7">
        <f ca="1">+TODAY()-spotify_data[[#This Row],[Fecha lanzamiento Album]]</f>
        <v>5425</v>
      </c>
      <c r="T2145" s="7">
        <f ca="1">+spotify_data[[#This Row],[Antigüedad Album Dias]]/60</f>
        <v>90.416666666666671</v>
      </c>
      <c r="U2145" s="8">
        <f ca="1">spotify_data[[#This Row],[Antigüedad Album Meses]]/12</f>
        <v>7.5347222222222223</v>
      </c>
      <c r="V2145">
        <v>12</v>
      </c>
      <c r="W2145" s="1" t="s">
        <v>20</v>
      </c>
      <c r="X2145" s="1" t="str">
        <f>+IF(spotify_data[[#This Row],[album_type]]="album","Album",IF(spotify_data[[#This Row],[album_type]]="single","Single","Compilation"))</f>
        <v>Album</v>
      </c>
      <c r="Y2145">
        <v>399</v>
      </c>
    </row>
    <row r="2146" spans="1:25" x14ac:dyDescent="0.3">
      <c r="A2146" s="1" t="s">
        <v>19211</v>
      </c>
      <c r="B2146" s="1">
        <v>3397</v>
      </c>
      <c r="C2146" s="1" t="s">
        <v>19212</v>
      </c>
      <c r="D2146">
        <v>4</v>
      </c>
      <c r="E2146">
        <v>71</v>
      </c>
      <c r="F2146" s="10">
        <f>spotify_data[[#This Row],[track_popularity]]/100</f>
        <v>0.71</v>
      </c>
      <c r="G2146" s="9" t="b">
        <v>0</v>
      </c>
      <c r="H2146" s="1">
        <f>+IF(spotify_data[[#This Row],[explicit]]=FALSE,0,1)</f>
        <v>0</v>
      </c>
      <c r="I2146" s="1" t="s">
        <v>5665</v>
      </c>
      <c r="J2146" s="7">
        <f>MATCH(spotify_data[[#This Row],[artist_name]],spotify_data[artist_name],0)</f>
        <v>691</v>
      </c>
      <c r="K2146">
        <v>77</v>
      </c>
      <c r="L2146" s="10">
        <f>spotify_data[[#This Row],[artist_popularity]]/100</f>
        <v>0.77</v>
      </c>
      <c r="M2146">
        <v>7222118</v>
      </c>
      <c r="N2146" s="1" t="s">
        <v>5666</v>
      </c>
      <c r="O2146" s="1" t="s">
        <v>19213</v>
      </c>
      <c r="P2146" s="1">
        <f>MATCH(spotify_data[[#This Row],[album_id]],spotify_data[album_id],0)</f>
        <v>2145</v>
      </c>
      <c r="Q2146" s="1" t="s">
        <v>19214</v>
      </c>
      <c r="R2146" s="2">
        <v>40544</v>
      </c>
      <c r="S2146" s="7">
        <f ca="1">+TODAY()-spotify_data[[#This Row],[Fecha lanzamiento Album]]</f>
        <v>5487</v>
      </c>
      <c r="T2146" s="7">
        <f ca="1">+spotify_data[[#This Row],[Antigüedad Album Dias]]/60</f>
        <v>91.45</v>
      </c>
      <c r="U2146" s="8">
        <f ca="1">spotify_data[[#This Row],[Antigüedad Album Meses]]/12</f>
        <v>7.6208333333333336</v>
      </c>
      <c r="V2146">
        <v>24</v>
      </c>
      <c r="W2146" s="1" t="s">
        <v>20</v>
      </c>
      <c r="X2146" s="1" t="str">
        <f>+IF(spotify_data[[#This Row],[album_type]]="album","Album",IF(spotify_data[[#This Row],[album_type]]="single","Single","Compilation"))</f>
        <v>Album</v>
      </c>
      <c r="Y2146">
        <v>451</v>
      </c>
    </row>
    <row r="2147" spans="1:25" x14ac:dyDescent="0.3">
      <c r="A2147" s="1" t="s">
        <v>19439</v>
      </c>
      <c r="B2147" s="1">
        <v>3065</v>
      </c>
      <c r="C2147" s="1" t="s">
        <v>19440</v>
      </c>
      <c r="D2147">
        <v>10</v>
      </c>
      <c r="E2147">
        <v>71</v>
      </c>
      <c r="F2147" s="10">
        <f>spotify_data[[#This Row],[track_popularity]]/100</f>
        <v>0.71</v>
      </c>
      <c r="G2147" s="9" t="b">
        <v>0</v>
      </c>
      <c r="H2147" s="1">
        <f>+IF(spotify_data[[#This Row],[explicit]]=FALSE,0,1)</f>
        <v>0</v>
      </c>
      <c r="I2147" s="1" t="s">
        <v>19441</v>
      </c>
      <c r="J2147" s="7">
        <f>MATCH(spotify_data[[#This Row],[artist_name]],spotify_data[artist_name],0)</f>
        <v>2146</v>
      </c>
      <c r="K2147">
        <v>69</v>
      </c>
      <c r="L2147" s="10">
        <f>spotify_data[[#This Row],[artist_popularity]]/100</f>
        <v>0.69</v>
      </c>
      <c r="M2147">
        <v>4887584</v>
      </c>
      <c r="N2147" s="1" t="s">
        <v>395</v>
      </c>
      <c r="O2147" s="1" t="s">
        <v>19442</v>
      </c>
      <c r="P2147" s="1">
        <f>MATCH(spotify_data[[#This Row],[album_id]],spotify_data[album_id],0)</f>
        <v>2146</v>
      </c>
      <c r="Q2147" s="1" t="s">
        <v>19443</v>
      </c>
      <c r="R2147" s="2">
        <v>40449</v>
      </c>
      <c r="S2147" s="7">
        <f ca="1">+TODAY()-spotify_data[[#This Row],[Fecha lanzamiento Album]]</f>
        <v>5582</v>
      </c>
      <c r="T2147" s="7">
        <f ca="1">+spotify_data[[#This Row],[Antigüedad Album Dias]]/60</f>
        <v>93.033333333333331</v>
      </c>
      <c r="U2147" s="8">
        <f ca="1">spotify_data[[#This Row],[Antigüedad Album Meses]]/12</f>
        <v>7.7527777777777773</v>
      </c>
      <c r="V2147">
        <v>11</v>
      </c>
      <c r="W2147" s="1" t="s">
        <v>20</v>
      </c>
      <c r="X2147" s="1" t="str">
        <f>+IF(spotify_data[[#This Row],[album_type]]="album","Album",IF(spotify_data[[#This Row],[album_type]]="single","Single","Compilation"))</f>
        <v>Album</v>
      </c>
      <c r="Y2147">
        <v>405</v>
      </c>
    </row>
    <row r="2148" spans="1:25" x14ac:dyDescent="0.3">
      <c r="A2148" s="1" t="s">
        <v>19860</v>
      </c>
      <c r="B2148" s="1">
        <v>4793</v>
      </c>
      <c r="C2148" s="1" t="s">
        <v>19861</v>
      </c>
      <c r="D2148">
        <v>2</v>
      </c>
      <c r="E2148">
        <v>71</v>
      </c>
      <c r="F2148" s="10">
        <f>spotify_data[[#This Row],[track_popularity]]/100</f>
        <v>0.71</v>
      </c>
      <c r="G2148" s="9" t="b">
        <v>0</v>
      </c>
      <c r="H2148" s="1">
        <f>+IF(spotify_data[[#This Row],[explicit]]=FALSE,0,1)</f>
        <v>0</v>
      </c>
      <c r="I2148" s="1" t="s">
        <v>19862</v>
      </c>
      <c r="J2148" s="7">
        <f>MATCH(spotify_data[[#This Row],[artist_name]],spotify_data[artist_name],0)</f>
        <v>2147</v>
      </c>
      <c r="K2148">
        <v>64</v>
      </c>
      <c r="L2148" s="10">
        <f>spotify_data[[#This Row],[artist_popularity]]/100</f>
        <v>0.64</v>
      </c>
      <c r="M2148">
        <v>1105453</v>
      </c>
      <c r="N2148" s="1" t="s">
        <v>23</v>
      </c>
      <c r="O2148" s="1" t="s">
        <v>19863</v>
      </c>
      <c r="P2148" s="1">
        <f>MATCH(spotify_data[[#This Row],[album_id]],spotify_data[album_id],0)</f>
        <v>2147</v>
      </c>
      <c r="Q2148" s="1" t="s">
        <v>19864</v>
      </c>
      <c r="R2148" s="2">
        <v>40179</v>
      </c>
      <c r="S2148" s="7">
        <f ca="1">+TODAY()-spotify_data[[#This Row],[Fecha lanzamiento Album]]</f>
        <v>5852</v>
      </c>
      <c r="T2148" s="7">
        <f ca="1">+spotify_data[[#This Row],[Antigüedad Album Dias]]/60</f>
        <v>97.533333333333331</v>
      </c>
      <c r="U2148" s="8">
        <f ca="1">spotify_data[[#This Row],[Antigüedad Album Meses]]/12</f>
        <v>8.1277777777777782</v>
      </c>
      <c r="V2148">
        <v>10</v>
      </c>
      <c r="W2148" s="1" t="s">
        <v>20</v>
      </c>
      <c r="X2148" s="1" t="str">
        <f>+IF(spotify_data[[#This Row],[album_type]]="album","Album",IF(spotify_data[[#This Row],[album_type]]="single","Single","Compilation"))</f>
        <v>Album</v>
      </c>
      <c r="Y2148">
        <v>361</v>
      </c>
    </row>
    <row r="2149" spans="1:25" x14ac:dyDescent="0.3">
      <c r="A2149" s="1" t="s">
        <v>19893</v>
      </c>
      <c r="B2149" s="1">
        <v>4019</v>
      </c>
      <c r="C2149" s="1" t="s">
        <v>19894</v>
      </c>
      <c r="D2149">
        <v>7</v>
      </c>
      <c r="E2149">
        <v>71</v>
      </c>
      <c r="F2149" s="10">
        <f>spotify_data[[#This Row],[track_popularity]]/100</f>
        <v>0.71</v>
      </c>
      <c r="G2149" s="9" t="b">
        <v>0</v>
      </c>
      <c r="H2149" s="1">
        <f>+IF(spotify_data[[#This Row],[explicit]]=FALSE,0,1)</f>
        <v>0</v>
      </c>
      <c r="I2149" s="1" t="s">
        <v>18582</v>
      </c>
      <c r="J2149" s="7">
        <f>MATCH(spotify_data[[#This Row],[artist_name]],spotify_data[artist_name],0)</f>
        <v>2148</v>
      </c>
      <c r="K2149">
        <v>69</v>
      </c>
      <c r="L2149" s="10">
        <f>spotify_data[[#This Row],[artist_popularity]]/100</f>
        <v>0.69</v>
      </c>
      <c r="M2149">
        <v>3290296</v>
      </c>
      <c r="N2149" s="1" t="s">
        <v>18583</v>
      </c>
      <c r="O2149" s="1" t="s">
        <v>19826</v>
      </c>
      <c r="P2149" s="1">
        <f>MATCH(spotify_data[[#This Row],[album_id]],spotify_data[album_id],0)</f>
        <v>2148</v>
      </c>
      <c r="Q2149" s="1" t="s">
        <v>19765</v>
      </c>
      <c r="R2149" s="2">
        <v>40179</v>
      </c>
      <c r="S2149" s="7">
        <f ca="1">+TODAY()-spotify_data[[#This Row],[Fecha lanzamiento Album]]</f>
        <v>5852</v>
      </c>
      <c r="T2149" s="7">
        <f ca="1">+spotify_data[[#This Row],[Antigüedad Album Dias]]/60</f>
        <v>97.533333333333331</v>
      </c>
      <c r="U2149" s="8">
        <f ca="1">spotify_data[[#This Row],[Antigüedad Album Meses]]/12</f>
        <v>8.1277777777777782</v>
      </c>
      <c r="V2149">
        <v>14</v>
      </c>
      <c r="W2149" s="1" t="s">
        <v>20</v>
      </c>
      <c r="X2149" s="1" t="str">
        <f>+IF(spotify_data[[#This Row],[album_type]]="album","Album",IF(spotify_data[[#This Row],[album_type]]="single","Single","Compilation"))</f>
        <v>Album</v>
      </c>
      <c r="Y2149">
        <v>403</v>
      </c>
    </row>
    <row r="2150" spans="1:25" x14ac:dyDescent="0.3">
      <c r="A2150" s="1" t="s">
        <v>20136</v>
      </c>
      <c r="B2150" s="1">
        <v>3555</v>
      </c>
      <c r="C2150" s="1" t="s">
        <v>20137</v>
      </c>
      <c r="D2150">
        <v>10</v>
      </c>
      <c r="E2150">
        <v>71</v>
      </c>
      <c r="F2150" s="10">
        <f>spotify_data[[#This Row],[track_popularity]]/100</f>
        <v>0.71</v>
      </c>
      <c r="G2150" s="9" t="b">
        <v>0</v>
      </c>
      <c r="H2150" s="1">
        <f>+IF(spotify_data[[#This Row],[explicit]]=FALSE,0,1)</f>
        <v>0</v>
      </c>
      <c r="I2150" s="1" t="s">
        <v>1755</v>
      </c>
      <c r="J2150" s="7">
        <f>MATCH(spotify_data[[#This Row],[artist_name]],spotify_data[artist_name],0)</f>
        <v>954</v>
      </c>
      <c r="K2150">
        <v>72</v>
      </c>
      <c r="L2150" s="10">
        <f>spotify_data[[#This Row],[artist_popularity]]/100</f>
        <v>0.72</v>
      </c>
      <c r="M2150">
        <v>6113786</v>
      </c>
      <c r="N2150" s="1" t="s">
        <v>23</v>
      </c>
      <c r="O2150" s="1" t="s">
        <v>20132</v>
      </c>
      <c r="P2150" s="1">
        <f>MATCH(spotify_data[[#This Row],[album_id]],spotify_data[album_id],0)</f>
        <v>2149</v>
      </c>
      <c r="Q2150" s="1" t="s">
        <v>20133</v>
      </c>
      <c r="R2150" s="2">
        <v>40009</v>
      </c>
      <c r="S2150" s="7">
        <f ca="1">+TODAY()-spotify_data[[#This Row],[Fecha lanzamiento Album]]</f>
        <v>6022</v>
      </c>
      <c r="T2150" s="7">
        <f ca="1">+spotify_data[[#This Row],[Antigüedad Album Dias]]/60</f>
        <v>100.36666666666666</v>
      </c>
      <c r="U2150" s="8">
        <f ca="1">spotify_data[[#This Row],[Antigüedad Album Meses]]/12</f>
        <v>8.3638888888888889</v>
      </c>
      <c r="V2150">
        <v>13</v>
      </c>
      <c r="W2150" s="1" t="s">
        <v>20</v>
      </c>
      <c r="X2150" s="1" t="str">
        <f>+IF(spotify_data[[#This Row],[album_type]]="album","Album",IF(spotify_data[[#This Row],[album_type]]="single","Single","Compilation"))</f>
        <v>Album</v>
      </c>
      <c r="Y2150">
        <v>304</v>
      </c>
    </row>
    <row r="2151" spans="1:25" x14ac:dyDescent="0.3">
      <c r="A2151" s="1" t="s">
        <v>20198</v>
      </c>
      <c r="B2151" s="1">
        <v>5942</v>
      </c>
      <c r="C2151" s="1" t="s">
        <v>20199</v>
      </c>
      <c r="D2151">
        <v>9</v>
      </c>
      <c r="E2151">
        <v>71</v>
      </c>
      <c r="F2151" s="10">
        <f>spotify_data[[#This Row],[track_popularity]]/100</f>
        <v>0.71</v>
      </c>
      <c r="G2151" s="9" t="b">
        <v>1</v>
      </c>
      <c r="H2151" s="1">
        <f>+IF(spotify_data[[#This Row],[explicit]]=FALSE,0,1)</f>
        <v>1</v>
      </c>
      <c r="I2151" s="1" t="s">
        <v>1365</v>
      </c>
      <c r="J2151" s="7">
        <f>MATCH(spotify_data[[#This Row],[artist_name]],spotify_data[artist_name],0)</f>
        <v>164</v>
      </c>
      <c r="K2151">
        <v>95</v>
      </c>
      <c r="L2151" s="10">
        <f>spotify_data[[#This Row],[artist_popularity]]/100</f>
        <v>0.95</v>
      </c>
      <c r="M2151">
        <v>103039388</v>
      </c>
      <c r="N2151" s="1" t="s">
        <v>1366</v>
      </c>
      <c r="O2151" s="1" t="s">
        <v>20200</v>
      </c>
      <c r="P2151" s="1">
        <f>MATCH(spotify_data[[#This Row],[album_id]],spotify_data[album_id],0)</f>
        <v>2150</v>
      </c>
      <c r="Q2151" s="1" t="s">
        <v>20201</v>
      </c>
      <c r="R2151" s="2">
        <v>39994</v>
      </c>
      <c r="S2151" s="7">
        <f ca="1">+TODAY()-spotify_data[[#This Row],[Fecha lanzamiento Album]]</f>
        <v>6037</v>
      </c>
      <c r="T2151" s="7">
        <f ca="1">+spotify_data[[#This Row],[Antigüedad Album Dias]]/60</f>
        <v>100.61666666666666</v>
      </c>
      <c r="U2151" s="8">
        <f ca="1">spotify_data[[#This Row],[Antigüedad Album Meses]]/12</f>
        <v>8.3847222222222211</v>
      </c>
      <c r="V2151">
        <v>18</v>
      </c>
      <c r="W2151" s="1" t="s">
        <v>20</v>
      </c>
      <c r="X2151" s="1" t="str">
        <f>+IF(spotify_data[[#This Row],[album_type]]="album","Album",IF(spotify_data[[#This Row],[album_type]]="single","Single","Compilation"))</f>
        <v>Album</v>
      </c>
      <c r="Y2151">
        <v>384</v>
      </c>
    </row>
    <row r="2152" spans="1:25" x14ac:dyDescent="0.3">
      <c r="A2152" s="1" t="s">
        <v>20226</v>
      </c>
      <c r="B2152" s="1">
        <v>5141</v>
      </c>
      <c r="C2152" s="1" t="s">
        <v>4037</v>
      </c>
      <c r="D2152">
        <v>1</v>
      </c>
      <c r="E2152">
        <v>71</v>
      </c>
      <c r="F2152" s="10">
        <f>spotify_data[[#This Row],[track_popularity]]/100</f>
        <v>0.71</v>
      </c>
      <c r="G2152" s="9" t="b">
        <v>0</v>
      </c>
      <c r="H2152" s="1">
        <f>+IF(spotify_data[[#This Row],[explicit]]=FALSE,0,1)</f>
        <v>0</v>
      </c>
      <c r="I2152" s="1" t="s">
        <v>3153</v>
      </c>
      <c r="J2152" s="7">
        <f>MATCH(spotify_data[[#This Row],[artist_name]],spotify_data[artist_name],0)</f>
        <v>78</v>
      </c>
      <c r="K2152">
        <v>88</v>
      </c>
      <c r="L2152" s="10">
        <f>spotify_data[[#This Row],[artist_popularity]]/100</f>
        <v>0.88</v>
      </c>
      <c r="M2152">
        <v>31806929</v>
      </c>
      <c r="N2152" s="1" t="s">
        <v>3154</v>
      </c>
      <c r="O2152" s="1" t="s">
        <v>20227</v>
      </c>
      <c r="P2152" s="1">
        <f>MATCH(spotify_data[[#This Row],[album_id]],spotify_data[album_id],0)</f>
        <v>2151</v>
      </c>
      <c r="Q2152" s="1" t="s">
        <v>20228</v>
      </c>
      <c r="R2152" s="2">
        <v>39976</v>
      </c>
      <c r="S2152" s="7">
        <f ca="1">+TODAY()-spotify_data[[#This Row],[Fecha lanzamiento Album]]</f>
        <v>6055</v>
      </c>
      <c r="T2152" s="7">
        <f ca="1">+spotify_data[[#This Row],[Antigüedad Album Dias]]/60</f>
        <v>100.91666666666667</v>
      </c>
      <c r="U2152" s="8">
        <f ca="1">spotify_data[[#This Row],[Antigüedad Album Meses]]/12</f>
        <v>8.4097222222222232</v>
      </c>
      <c r="V2152">
        <v>13</v>
      </c>
      <c r="W2152" s="1" t="s">
        <v>1932</v>
      </c>
      <c r="X2152" s="1" t="str">
        <f>+IF(spotify_data[[#This Row],[album_type]]="album","Album",IF(spotify_data[[#This Row],[album_type]]="single","Single","Compilation"))</f>
        <v>Compilation</v>
      </c>
      <c r="Y2152">
        <v>447</v>
      </c>
    </row>
    <row r="2153" spans="1:25" x14ac:dyDescent="0.3">
      <c r="A2153" s="1" t="s">
        <v>20336</v>
      </c>
      <c r="B2153" s="1">
        <v>4886</v>
      </c>
      <c r="C2153" s="1" t="s">
        <v>20337</v>
      </c>
      <c r="D2153">
        <v>2</v>
      </c>
      <c r="E2153">
        <v>71</v>
      </c>
      <c r="F2153" s="10">
        <f>spotify_data[[#This Row],[track_popularity]]/100</f>
        <v>0.71</v>
      </c>
      <c r="G2153" s="9" t="b">
        <v>0</v>
      </c>
      <c r="H2153" s="1">
        <f>+IF(spotify_data[[#This Row],[explicit]]=FALSE,0,1)</f>
        <v>0</v>
      </c>
      <c r="I2153" s="1" t="s">
        <v>19480</v>
      </c>
      <c r="J2153" s="7">
        <f>MATCH(spotify_data[[#This Row],[artist_name]],spotify_data[artist_name],0)</f>
        <v>277</v>
      </c>
      <c r="K2153">
        <v>79</v>
      </c>
      <c r="L2153" s="10">
        <f>spotify_data[[#This Row],[artist_popularity]]/100</f>
        <v>0.79</v>
      </c>
      <c r="M2153">
        <v>3467190</v>
      </c>
      <c r="N2153" s="1" t="s">
        <v>23</v>
      </c>
      <c r="O2153" s="1" t="s">
        <v>20286</v>
      </c>
      <c r="P2153" s="1">
        <f>MATCH(spotify_data[[#This Row],[album_id]],spotify_data[album_id],0)</f>
        <v>2152</v>
      </c>
      <c r="Q2153" s="1" t="s">
        <v>20287</v>
      </c>
      <c r="R2153" s="2">
        <v>39814</v>
      </c>
      <c r="S2153" s="7">
        <f ca="1">+TODAY()-spotify_data[[#This Row],[Fecha lanzamiento Album]]</f>
        <v>6217</v>
      </c>
      <c r="T2153" s="7">
        <f ca="1">+spotify_data[[#This Row],[Antigüedad Album Dias]]/60</f>
        <v>103.61666666666666</v>
      </c>
      <c r="U2153" s="8">
        <f ca="1">spotify_data[[#This Row],[Antigüedad Album Meses]]/12</f>
        <v>8.6347222222222211</v>
      </c>
      <c r="V2153">
        <v>13</v>
      </c>
      <c r="W2153" s="1" t="s">
        <v>20</v>
      </c>
      <c r="X2153" s="1" t="str">
        <f>+IF(spotify_data[[#This Row],[album_type]]="album","Album",IF(spotify_data[[#This Row],[album_type]]="single","Single","Compilation"))</f>
        <v>Album</v>
      </c>
      <c r="Y2153">
        <v>387</v>
      </c>
    </row>
    <row r="2154" spans="1:25" x14ac:dyDescent="0.3">
      <c r="A2154" s="1" t="s">
        <v>20367</v>
      </c>
      <c r="B2154" s="1">
        <v>7372</v>
      </c>
      <c r="C2154" s="1" t="s">
        <v>20368</v>
      </c>
      <c r="D2154">
        <v>6</v>
      </c>
      <c r="E2154">
        <v>71</v>
      </c>
      <c r="F2154" s="10">
        <f>spotify_data[[#This Row],[track_popularity]]/100</f>
        <v>0.71</v>
      </c>
      <c r="G2154" s="9" t="b">
        <v>0</v>
      </c>
      <c r="H2154" s="1">
        <f>+IF(spotify_data[[#This Row],[explicit]]=FALSE,0,1)</f>
        <v>0</v>
      </c>
      <c r="I2154" s="1" t="s">
        <v>19021</v>
      </c>
      <c r="J2154" s="7">
        <f>MATCH(spotify_data[[#This Row],[artist_name]],spotify_data[artist_name],0)</f>
        <v>206</v>
      </c>
      <c r="K2154">
        <v>80</v>
      </c>
      <c r="L2154" s="10">
        <f>spotify_data[[#This Row],[artist_popularity]]/100</f>
        <v>0.8</v>
      </c>
      <c r="M2154">
        <v>17755451</v>
      </c>
      <c r="N2154" s="1" t="s">
        <v>516</v>
      </c>
      <c r="O2154" s="1" t="s">
        <v>20365</v>
      </c>
      <c r="P2154" s="1">
        <f>MATCH(spotify_data[[#This Row],[album_id]],spotify_data[album_id],0)</f>
        <v>822</v>
      </c>
      <c r="Q2154" s="1" t="s">
        <v>20366</v>
      </c>
      <c r="R2154" s="2">
        <v>39784</v>
      </c>
      <c r="S2154" s="7">
        <f ca="1">+TODAY()-spotify_data[[#This Row],[Fecha lanzamiento Album]]</f>
        <v>6247</v>
      </c>
      <c r="T2154" s="7">
        <f ca="1">+spotify_data[[#This Row],[Antigüedad Album Dias]]/60</f>
        <v>104.11666666666666</v>
      </c>
      <c r="U2154" s="8">
        <f ca="1">spotify_data[[#This Row],[Antigüedad Album Meses]]/12</f>
        <v>8.6763888888888889</v>
      </c>
      <c r="V2154">
        <v>15</v>
      </c>
      <c r="W2154" s="1" t="s">
        <v>20</v>
      </c>
      <c r="X2154" s="1" t="str">
        <f>+IF(spotify_data[[#This Row],[album_type]]="album","Album",IF(spotify_data[[#This Row],[album_type]]="single","Single","Compilation"))</f>
        <v>Album</v>
      </c>
      <c r="Y2154">
        <v>36</v>
      </c>
    </row>
    <row r="2155" spans="1:25" x14ac:dyDescent="0.3">
      <c r="A2155" s="1" t="s">
        <v>20419</v>
      </c>
      <c r="B2155" s="1">
        <v>4580</v>
      </c>
      <c r="C2155" s="1" t="s">
        <v>20420</v>
      </c>
      <c r="D2155">
        <v>1</v>
      </c>
      <c r="E2155">
        <v>71</v>
      </c>
      <c r="F2155" s="10">
        <f>spotify_data[[#This Row],[track_popularity]]/100</f>
        <v>0.71</v>
      </c>
      <c r="G2155" s="9" t="b">
        <v>0</v>
      </c>
      <c r="H2155" s="1">
        <f>+IF(spotify_data[[#This Row],[explicit]]=FALSE,0,1)</f>
        <v>0</v>
      </c>
      <c r="I2155" s="1" t="s">
        <v>20421</v>
      </c>
      <c r="J2155" s="7">
        <f>MATCH(spotify_data[[#This Row],[artist_name]],spotify_data[artist_name],0)</f>
        <v>2154</v>
      </c>
      <c r="K2155">
        <v>69</v>
      </c>
      <c r="L2155" s="10">
        <f>spotify_data[[#This Row],[artist_popularity]]/100</f>
        <v>0.69</v>
      </c>
      <c r="M2155">
        <v>6273404</v>
      </c>
      <c r="N2155" s="1" t="s">
        <v>23</v>
      </c>
      <c r="O2155" s="1" t="s">
        <v>20422</v>
      </c>
      <c r="P2155" s="1">
        <f>MATCH(spotify_data[[#This Row],[album_id]],spotify_data[album_id],0)</f>
        <v>2154</v>
      </c>
      <c r="Q2155" s="1" t="s">
        <v>20423</v>
      </c>
      <c r="R2155" s="2">
        <v>39714</v>
      </c>
      <c r="S2155" s="7">
        <f ca="1">+TODAY()-spotify_data[[#This Row],[Fecha lanzamiento Album]]</f>
        <v>6317</v>
      </c>
      <c r="T2155" s="7">
        <f ca="1">+spotify_data[[#This Row],[Antigüedad Album Dias]]/60</f>
        <v>105.28333333333333</v>
      </c>
      <c r="U2155" s="8">
        <f ca="1">spotify_data[[#This Row],[Antigüedad Album Meses]]/12</f>
        <v>8.7736111111111104</v>
      </c>
      <c r="V2155">
        <v>20</v>
      </c>
      <c r="W2155" s="1" t="s">
        <v>20</v>
      </c>
      <c r="X2155" s="1" t="str">
        <f>+IF(spotify_data[[#This Row],[album_type]]="album","Album",IF(spotify_data[[#This Row],[album_type]]="single","Single","Compilation"))</f>
        <v>Album</v>
      </c>
      <c r="Y2155">
        <v>409</v>
      </c>
    </row>
    <row r="2156" spans="1:25" x14ac:dyDescent="0.3">
      <c r="A2156" s="1" t="s">
        <v>20636</v>
      </c>
      <c r="B2156" s="1">
        <v>5566</v>
      </c>
      <c r="C2156" s="1" t="s">
        <v>14551</v>
      </c>
      <c r="D2156">
        <v>1</v>
      </c>
      <c r="E2156">
        <v>71</v>
      </c>
      <c r="F2156" s="10">
        <f>spotify_data[[#This Row],[track_popularity]]/100</f>
        <v>0.71</v>
      </c>
      <c r="G2156" s="9" t="b">
        <v>0</v>
      </c>
      <c r="H2156" s="1">
        <f>+IF(spotify_data[[#This Row],[explicit]]=FALSE,0,1)</f>
        <v>0</v>
      </c>
      <c r="I2156" s="1" t="s">
        <v>18504</v>
      </c>
      <c r="J2156" s="7">
        <f>MATCH(spotify_data[[#This Row],[artist_name]],spotify_data[artist_name],0)</f>
        <v>2155</v>
      </c>
      <c r="K2156">
        <v>80</v>
      </c>
      <c r="L2156" s="10">
        <f>spotify_data[[#This Row],[artist_popularity]]/100</f>
        <v>0.8</v>
      </c>
      <c r="M2156">
        <v>10217787</v>
      </c>
      <c r="N2156" s="1" t="s">
        <v>23</v>
      </c>
      <c r="O2156" s="1" t="s">
        <v>20637</v>
      </c>
      <c r="P2156" s="1">
        <f>MATCH(spotify_data[[#This Row],[album_id]],spotify_data[album_id],0)</f>
        <v>2155</v>
      </c>
      <c r="Q2156" s="1" t="s">
        <v>20609</v>
      </c>
      <c r="R2156" s="2">
        <v>39448</v>
      </c>
      <c r="S2156" s="7">
        <f ca="1">+TODAY()-spotify_data[[#This Row],[Fecha lanzamiento Album]]</f>
        <v>6583</v>
      </c>
      <c r="T2156" s="7">
        <f ca="1">+spotify_data[[#This Row],[Antigüedad Album Dias]]/60</f>
        <v>109.71666666666667</v>
      </c>
      <c r="U2156" s="8">
        <f ca="1">spotify_data[[#This Row],[Antigüedad Album Meses]]/12</f>
        <v>9.1430555555555557</v>
      </c>
      <c r="V2156">
        <v>12</v>
      </c>
      <c r="W2156" s="1" t="s">
        <v>20</v>
      </c>
      <c r="X2156" s="1" t="str">
        <f>+IF(spotify_data[[#This Row],[album_type]]="album","Album",IF(spotify_data[[#This Row],[album_type]]="single","Single","Compilation"))</f>
        <v>Album</v>
      </c>
      <c r="Y2156">
        <v>39</v>
      </c>
    </row>
    <row r="2157" spans="1:25" x14ac:dyDescent="0.3">
      <c r="A2157" s="1" t="s">
        <v>20682</v>
      </c>
      <c r="B2157" s="1">
        <v>5864</v>
      </c>
      <c r="C2157" s="1" t="s">
        <v>20683</v>
      </c>
      <c r="D2157">
        <v>4</v>
      </c>
      <c r="E2157">
        <v>71</v>
      </c>
      <c r="F2157" s="10">
        <f>spotify_data[[#This Row],[track_popularity]]/100</f>
        <v>0.71</v>
      </c>
      <c r="G2157" s="9" t="b">
        <v>0</v>
      </c>
      <c r="H2157" s="1">
        <f>+IF(spotify_data[[#This Row],[explicit]]=FALSE,0,1)</f>
        <v>0</v>
      </c>
      <c r="I2157" s="1" t="s">
        <v>17931</v>
      </c>
      <c r="J2157" s="7">
        <f>MATCH(spotify_data[[#This Row],[artist_name]],spotify_data[artist_name],0)</f>
        <v>1278</v>
      </c>
      <c r="K2157">
        <v>78</v>
      </c>
      <c r="L2157" s="10">
        <f>spotify_data[[#This Row],[artist_popularity]]/100</f>
        <v>0.78</v>
      </c>
      <c r="M2157">
        <v>12898539</v>
      </c>
      <c r="N2157" s="1" t="s">
        <v>17932</v>
      </c>
      <c r="O2157" s="1" t="s">
        <v>20684</v>
      </c>
      <c r="P2157" s="1">
        <f>MATCH(spotify_data[[#This Row],[album_id]],spotify_data[album_id],0)</f>
        <v>2156</v>
      </c>
      <c r="Q2157" s="1" t="s">
        <v>20685</v>
      </c>
      <c r="R2157" s="2">
        <v>39395</v>
      </c>
      <c r="S2157" s="7">
        <f ca="1">+TODAY()-spotify_data[[#This Row],[Fecha lanzamiento Album]]</f>
        <v>6636</v>
      </c>
      <c r="T2157" s="7">
        <f ca="1">+spotify_data[[#This Row],[Antigüedad Album Dias]]/60</f>
        <v>110.6</v>
      </c>
      <c r="U2157" s="8">
        <f ca="1">spotify_data[[#This Row],[Antigüedad Album Meses]]/12</f>
        <v>9.2166666666666668</v>
      </c>
      <c r="V2157">
        <v>17</v>
      </c>
      <c r="W2157" s="1" t="s">
        <v>20</v>
      </c>
      <c r="X2157" s="1" t="str">
        <f>+IF(spotify_data[[#This Row],[album_type]]="album","Album",IF(spotify_data[[#This Row],[album_type]]="single","Single","Compilation"))</f>
        <v>Album</v>
      </c>
      <c r="Y2157">
        <v>423</v>
      </c>
    </row>
    <row r="2158" spans="1:25" x14ac:dyDescent="0.3">
      <c r="A2158" s="1" t="s">
        <v>20815</v>
      </c>
      <c r="B2158" s="1">
        <v>2050</v>
      </c>
      <c r="C2158" s="1" t="s">
        <v>20816</v>
      </c>
      <c r="D2158">
        <v>2</v>
      </c>
      <c r="E2158">
        <v>71</v>
      </c>
      <c r="F2158" s="10">
        <f>spotify_data[[#This Row],[track_popularity]]/100</f>
        <v>0.71</v>
      </c>
      <c r="G2158" s="9" t="b">
        <v>0</v>
      </c>
      <c r="H2158" s="1">
        <f>+IF(spotify_data[[#This Row],[explicit]]=FALSE,0,1)</f>
        <v>0</v>
      </c>
      <c r="I2158" s="1" t="s">
        <v>4125</v>
      </c>
      <c r="J2158" s="7">
        <f>MATCH(spotify_data[[#This Row],[artist_name]],spotify_data[artist_name],0)</f>
        <v>926</v>
      </c>
      <c r="K2158">
        <v>84</v>
      </c>
      <c r="L2158" s="10">
        <f>spotify_data[[#This Row],[artist_popularity]]/100</f>
        <v>0.84</v>
      </c>
      <c r="M2158">
        <v>41176723</v>
      </c>
      <c r="N2158" s="1" t="s">
        <v>23</v>
      </c>
      <c r="O2158" s="1" t="s">
        <v>20817</v>
      </c>
      <c r="P2158" s="1">
        <f>MATCH(spotify_data[[#This Row],[album_id]],spotify_data[album_id],0)</f>
        <v>2157</v>
      </c>
      <c r="Q2158" s="1" t="s">
        <v>20818</v>
      </c>
      <c r="R2158" s="2">
        <v>39231</v>
      </c>
      <c r="S2158" s="7">
        <f ca="1">+TODAY()-spotify_data[[#This Row],[Fecha lanzamiento Album]]</f>
        <v>6800</v>
      </c>
      <c r="T2158" s="7">
        <f ca="1">+spotify_data[[#This Row],[Antigüedad Album Dias]]/60</f>
        <v>113.33333333333333</v>
      </c>
      <c r="U2158" s="8">
        <f ca="1">spotify_data[[#This Row],[Antigüedad Album Meses]]/12</f>
        <v>9.4444444444444446</v>
      </c>
      <c r="V2158">
        <v>23</v>
      </c>
      <c r="W2158" s="1" t="s">
        <v>20</v>
      </c>
      <c r="X2158" s="1" t="str">
        <f>+IF(spotify_data[[#This Row],[album_type]]="album","Album",IF(spotify_data[[#This Row],[album_type]]="single","Single","Compilation"))</f>
        <v>Album</v>
      </c>
      <c r="Y2158">
        <v>379</v>
      </c>
    </row>
    <row r="2159" spans="1:25" x14ac:dyDescent="0.3">
      <c r="A2159" s="1" t="s">
        <v>21145</v>
      </c>
      <c r="B2159" s="1">
        <v>4448</v>
      </c>
      <c r="C2159" s="1" t="s">
        <v>7771</v>
      </c>
      <c r="D2159">
        <v>2</v>
      </c>
      <c r="E2159">
        <v>71</v>
      </c>
      <c r="F2159" s="10">
        <f>spotify_data[[#This Row],[track_popularity]]/100</f>
        <v>0.71</v>
      </c>
      <c r="G2159" s="9" t="b">
        <v>0</v>
      </c>
      <c r="H2159" s="1">
        <f>+IF(spotify_data[[#This Row],[explicit]]=FALSE,0,1)</f>
        <v>0</v>
      </c>
      <c r="I2159" s="1" t="s">
        <v>20063</v>
      </c>
      <c r="J2159" s="7">
        <f>MATCH(spotify_data[[#This Row],[artist_name]],spotify_data[artist_name],0)</f>
        <v>572</v>
      </c>
      <c r="K2159">
        <v>77</v>
      </c>
      <c r="L2159" s="10">
        <f>spotify_data[[#This Row],[artist_popularity]]/100</f>
        <v>0.77</v>
      </c>
      <c r="M2159">
        <v>7297885</v>
      </c>
      <c r="N2159" s="1" t="s">
        <v>16238</v>
      </c>
      <c r="O2159" s="1" t="s">
        <v>21146</v>
      </c>
      <c r="P2159" s="1">
        <f>MATCH(spotify_data[[#This Row],[album_id]],spotify_data[album_id],0)</f>
        <v>572</v>
      </c>
      <c r="Q2159" s="1" t="s">
        <v>21147</v>
      </c>
      <c r="R2159" s="2">
        <v>38893</v>
      </c>
      <c r="S2159" s="7">
        <f ca="1">+TODAY()-spotify_data[[#This Row],[Fecha lanzamiento Album]]</f>
        <v>7138</v>
      </c>
      <c r="T2159" s="7">
        <f ca="1">+spotify_data[[#This Row],[Antigüedad Album Dias]]/60</f>
        <v>118.96666666666667</v>
      </c>
      <c r="U2159" s="8">
        <f ca="1">spotify_data[[#This Row],[Antigüedad Album Meses]]/12</f>
        <v>9.9138888888888896</v>
      </c>
      <c r="V2159">
        <v>12</v>
      </c>
      <c r="W2159" s="1" t="s">
        <v>20</v>
      </c>
      <c r="X2159" s="1" t="str">
        <f>+IF(spotify_data[[#This Row],[album_type]]="album","Album",IF(spotify_data[[#This Row],[album_type]]="single","Single","Compilation"))</f>
        <v>Album</v>
      </c>
      <c r="Y2159">
        <v>338</v>
      </c>
    </row>
    <row r="2160" spans="1:25" x14ac:dyDescent="0.3">
      <c r="A2160" s="1" t="s">
        <v>21274</v>
      </c>
      <c r="B2160" s="1">
        <v>4729</v>
      </c>
      <c r="C2160" s="1" t="s">
        <v>21275</v>
      </c>
      <c r="D2160">
        <v>3</v>
      </c>
      <c r="E2160">
        <v>71</v>
      </c>
      <c r="F2160" s="10">
        <f>spotify_data[[#This Row],[track_popularity]]/100</f>
        <v>0.71</v>
      </c>
      <c r="G2160" s="9" t="b">
        <v>0</v>
      </c>
      <c r="H2160" s="1">
        <f>+IF(spotify_data[[#This Row],[explicit]]=FALSE,0,1)</f>
        <v>0</v>
      </c>
      <c r="I2160" s="1" t="s">
        <v>19134</v>
      </c>
      <c r="J2160" s="7">
        <f>MATCH(spotify_data[[#This Row],[artist_name]],spotify_data[artist_name],0)</f>
        <v>2159</v>
      </c>
      <c r="K2160">
        <v>71</v>
      </c>
      <c r="L2160" s="10">
        <f>spotify_data[[#This Row],[artist_popularity]]/100</f>
        <v>0.71</v>
      </c>
      <c r="M2160">
        <v>5155421</v>
      </c>
      <c r="N2160" s="1" t="s">
        <v>19135</v>
      </c>
      <c r="O2160" s="1" t="s">
        <v>21276</v>
      </c>
      <c r="P2160" s="1">
        <f>MATCH(spotify_data[[#This Row],[album_id]],spotify_data[album_id],0)</f>
        <v>2159</v>
      </c>
      <c r="Q2160" s="1" t="s">
        <v>21277</v>
      </c>
      <c r="R2160" s="2">
        <v>38718</v>
      </c>
      <c r="S2160" s="7">
        <f ca="1">+TODAY()-spotify_data[[#This Row],[Fecha lanzamiento Album]]</f>
        <v>7313</v>
      </c>
      <c r="T2160" s="7">
        <f ca="1">+spotify_data[[#This Row],[Antigüedad Album Dias]]/60</f>
        <v>121.88333333333334</v>
      </c>
      <c r="U2160" s="8">
        <f ca="1">spotify_data[[#This Row],[Antigüedad Album Meses]]/12</f>
        <v>10.156944444444445</v>
      </c>
      <c r="V2160">
        <v>13</v>
      </c>
      <c r="W2160" s="1" t="s">
        <v>20</v>
      </c>
      <c r="X2160" s="1" t="str">
        <f>+IF(spotify_data[[#This Row],[album_type]]="album","Album",IF(spotify_data[[#This Row],[album_type]]="single","Single","Compilation"))</f>
        <v>Album</v>
      </c>
      <c r="Y2160">
        <v>364</v>
      </c>
    </row>
    <row r="2161" spans="1:25" x14ac:dyDescent="0.3">
      <c r="A2161" s="1" t="s">
        <v>21331</v>
      </c>
      <c r="B2161" s="1">
        <v>8089</v>
      </c>
      <c r="C2161" s="1" t="s">
        <v>21332</v>
      </c>
      <c r="D2161">
        <v>10</v>
      </c>
      <c r="E2161">
        <v>71</v>
      </c>
      <c r="F2161" s="10">
        <f>spotify_data[[#This Row],[track_popularity]]/100</f>
        <v>0.71</v>
      </c>
      <c r="G2161" s="9" t="b">
        <v>1</v>
      </c>
      <c r="H2161" s="1">
        <f>+IF(spotify_data[[#This Row],[explicit]]=FALSE,0,1)</f>
        <v>1</v>
      </c>
      <c r="I2161" s="1" t="s">
        <v>12281</v>
      </c>
      <c r="J2161" s="7">
        <f>MATCH(spotify_data[[#This Row],[artist_name]],spotify_data[artist_name],0)</f>
        <v>765</v>
      </c>
      <c r="K2161">
        <v>76</v>
      </c>
      <c r="L2161" s="10">
        <f>spotify_data[[#This Row],[artist_popularity]]/100</f>
        <v>0.76</v>
      </c>
      <c r="M2161">
        <v>12721192</v>
      </c>
      <c r="N2161" s="1" t="s">
        <v>12282</v>
      </c>
      <c r="O2161" s="1" t="s">
        <v>21333</v>
      </c>
      <c r="P2161" s="1">
        <f>MATCH(spotify_data[[#This Row],[album_id]],spotify_data[album_id],0)</f>
        <v>2160</v>
      </c>
      <c r="Q2161" s="1" t="s">
        <v>21334</v>
      </c>
      <c r="R2161" s="2">
        <v>38622</v>
      </c>
      <c r="S2161" s="7">
        <f ca="1">+TODAY()-spotify_data[[#This Row],[Fecha lanzamiento Album]]</f>
        <v>7409</v>
      </c>
      <c r="T2161" s="7">
        <f ca="1">+spotify_data[[#This Row],[Antigüedad Album Dias]]/60</f>
        <v>123.48333333333333</v>
      </c>
      <c r="U2161" s="8">
        <f ca="1">spotify_data[[#This Row],[Antigüedad Album Meses]]/12</f>
        <v>10.290277777777778</v>
      </c>
      <c r="V2161">
        <v>13</v>
      </c>
      <c r="W2161" s="1" t="s">
        <v>20</v>
      </c>
      <c r="X2161" s="1" t="str">
        <f>+IF(spotify_data[[#This Row],[album_type]]="album","Album",IF(spotify_data[[#This Row],[album_type]]="single","Single","Compilation"))</f>
        <v>Album</v>
      </c>
      <c r="Y2161">
        <v>309</v>
      </c>
    </row>
    <row r="2162" spans="1:25" x14ac:dyDescent="0.3">
      <c r="A2162" s="1" t="s">
        <v>21443</v>
      </c>
      <c r="B2162" s="1">
        <v>1806</v>
      </c>
      <c r="C2162" s="1" t="s">
        <v>21444</v>
      </c>
      <c r="D2162">
        <v>5</v>
      </c>
      <c r="E2162">
        <v>71</v>
      </c>
      <c r="F2162" s="10">
        <f>spotify_data[[#This Row],[track_popularity]]/100</f>
        <v>0.71</v>
      </c>
      <c r="G2162" s="9" t="b">
        <v>0</v>
      </c>
      <c r="H2162" s="1">
        <f>+IF(spotify_data[[#This Row],[explicit]]=FALSE,0,1)</f>
        <v>0</v>
      </c>
      <c r="I2162" s="1" t="s">
        <v>21303</v>
      </c>
      <c r="J2162" s="7">
        <f>MATCH(spotify_data[[#This Row],[artist_name]],spotify_data[artist_name],0)</f>
        <v>209</v>
      </c>
      <c r="K2162">
        <v>80</v>
      </c>
      <c r="L2162" s="10">
        <f>spotify_data[[#This Row],[artist_popularity]]/100</f>
        <v>0.8</v>
      </c>
      <c r="M2162">
        <v>13976718</v>
      </c>
      <c r="N2162" s="1" t="s">
        <v>21304</v>
      </c>
      <c r="O2162" s="1" t="s">
        <v>21445</v>
      </c>
      <c r="P2162" s="1">
        <f>MATCH(spotify_data[[#This Row],[album_id]],spotify_data[album_id],0)</f>
        <v>2161</v>
      </c>
      <c r="Q2162" s="1" t="s">
        <v>21446</v>
      </c>
      <c r="R2162" s="2">
        <v>38489</v>
      </c>
      <c r="S2162" s="7">
        <f ca="1">+TODAY()-spotify_data[[#This Row],[Fecha lanzamiento Album]]</f>
        <v>7542</v>
      </c>
      <c r="T2162" s="7">
        <f ca="1">+spotify_data[[#This Row],[Antigüedad Album Dias]]/60</f>
        <v>125.7</v>
      </c>
      <c r="U2162" s="8">
        <f ca="1">spotify_data[[#This Row],[Antigüedad Album Meses]]/12</f>
        <v>10.475</v>
      </c>
      <c r="V2162">
        <v>11</v>
      </c>
      <c r="W2162" s="1" t="s">
        <v>20</v>
      </c>
      <c r="X2162" s="1" t="str">
        <f>+IF(spotify_data[[#This Row],[album_type]]="album","Album",IF(spotify_data[[#This Row],[album_type]]="single","Single","Compilation"))</f>
        <v>Album</v>
      </c>
      <c r="Y2162">
        <v>415</v>
      </c>
    </row>
    <row r="2163" spans="1:25" x14ac:dyDescent="0.3">
      <c r="A2163" s="1" t="s">
        <v>21557</v>
      </c>
      <c r="B2163" s="1">
        <v>5848</v>
      </c>
      <c r="C2163" s="1" t="s">
        <v>21558</v>
      </c>
      <c r="D2163">
        <v>3</v>
      </c>
      <c r="E2163">
        <v>71</v>
      </c>
      <c r="F2163" s="10">
        <f>spotify_data[[#This Row],[track_popularity]]/100</f>
        <v>0.71</v>
      </c>
      <c r="G2163" s="9" t="b">
        <v>1</v>
      </c>
      <c r="H2163" s="1">
        <f>+IF(spotify_data[[#This Row],[explicit]]=FALSE,0,1)</f>
        <v>1</v>
      </c>
      <c r="I2163" s="1" t="s">
        <v>21230</v>
      </c>
      <c r="J2163" s="7">
        <f>MATCH(spotify_data[[#This Row],[artist_name]],spotify_data[artist_name],0)</f>
        <v>1304</v>
      </c>
      <c r="K2163">
        <v>73</v>
      </c>
      <c r="L2163" s="10">
        <f>spotify_data[[#This Row],[artist_popularity]]/100</f>
        <v>0.73</v>
      </c>
      <c r="M2163">
        <v>7067574</v>
      </c>
      <c r="N2163" s="1" t="s">
        <v>23</v>
      </c>
      <c r="O2163" s="1" t="s">
        <v>21559</v>
      </c>
      <c r="P2163" s="1">
        <f>MATCH(spotify_data[[#This Row],[album_id]],spotify_data[album_id],0)</f>
        <v>2162</v>
      </c>
      <c r="Q2163" s="1" t="s">
        <v>21560</v>
      </c>
      <c r="R2163" s="2">
        <v>38303</v>
      </c>
      <c r="S2163" s="7">
        <f ca="1">+TODAY()-spotify_data[[#This Row],[Fecha lanzamiento Album]]</f>
        <v>7728</v>
      </c>
      <c r="T2163" s="7">
        <f ca="1">+spotify_data[[#This Row],[Antigüedad Album Dias]]/60</f>
        <v>128.80000000000001</v>
      </c>
      <c r="U2163" s="8">
        <f ca="1">spotify_data[[#This Row],[Antigüedad Album Meses]]/12</f>
        <v>10.733333333333334</v>
      </c>
      <c r="V2163">
        <v>13</v>
      </c>
      <c r="W2163" s="1" t="s">
        <v>20</v>
      </c>
      <c r="X2163" s="1" t="str">
        <f>+IF(spotify_data[[#This Row],[album_type]]="album","Album",IF(spotify_data[[#This Row],[album_type]]="single","Single","Compilation"))</f>
        <v>Album</v>
      </c>
      <c r="Y2163">
        <v>333</v>
      </c>
    </row>
    <row r="2164" spans="1:25" x14ac:dyDescent="0.3">
      <c r="A2164" s="1" t="s">
        <v>21565</v>
      </c>
      <c r="B2164" s="1">
        <v>7369</v>
      </c>
      <c r="C2164" s="1" t="s">
        <v>21566</v>
      </c>
      <c r="D2164">
        <v>2</v>
      </c>
      <c r="E2164">
        <v>71</v>
      </c>
      <c r="F2164" s="10">
        <f>spotify_data[[#This Row],[track_popularity]]/100</f>
        <v>0.71</v>
      </c>
      <c r="G2164" s="9" t="b">
        <v>0</v>
      </c>
      <c r="H2164" s="1">
        <f>+IF(spotify_data[[#This Row],[explicit]]=FALSE,0,1)</f>
        <v>0</v>
      </c>
      <c r="I2164" s="1" t="s">
        <v>21230</v>
      </c>
      <c r="J2164" s="7">
        <f>MATCH(spotify_data[[#This Row],[artist_name]],spotify_data[artist_name],0)</f>
        <v>1304</v>
      </c>
      <c r="K2164">
        <v>73</v>
      </c>
      <c r="L2164" s="10">
        <f>spotify_data[[#This Row],[artist_popularity]]/100</f>
        <v>0.73</v>
      </c>
      <c r="M2164">
        <v>7069432</v>
      </c>
      <c r="N2164" s="1" t="s">
        <v>23</v>
      </c>
      <c r="O2164" s="1" t="s">
        <v>21559</v>
      </c>
      <c r="P2164" s="1">
        <f>MATCH(spotify_data[[#This Row],[album_id]],spotify_data[album_id],0)</f>
        <v>2162</v>
      </c>
      <c r="Q2164" s="1" t="s">
        <v>21560</v>
      </c>
      <c r="R2164" s="2">
        <v>38303</v>
      </c>
      <c r="S2164" s="7">
        <f ca="1">+TODAY()-spotify_data[[#This Row],[Fecha lanzamiento Album]]</f>
        <v>7728</v>
      </c>
      <c r="T2164" s="7">
        <f ca="1">+spotify_data[[#This Row],[Antigüedad Album Dias]]/60</f>
        <v>128.80000000000001</v>
      </c>
      <c r="U2164" s="8">
        <f ca="1">spotify_data[[#This Row],[Antigüedad Album Meses]]/12</f>
        <v>10.733333333333334</v>
      </c>
      <c r="V2164">
        <v>13</v>
      </c>
      <c r="W2164" s="1" t="s">
        <v>20</v>
      </c>
      <c r="X2164" s="1" t="str">
        <f>+IF(spotify_data[[#This Row],[album_type]]="album","Album",IF(spotify_data[[#This Row],[album_type]]="single","Single","Compilation"))</f>
        <v>Album</v>
      </c>
      <c r="Y2164">
        <v>393</v>
      </c>
    </row>
    <row r="2165" spans="1:25" x14ac:dyDescent="0.3">
      <c r="A2165" s="1" t="s">
        <v>21583</v>
      </c>
      <c r="B2165" s="1">
        <v>3030</v>
      </c>
      <c r="C2165" s="1" t="s">
        <v>21584</v>
      </c>
      <c r="D2165">
        <v>3</v>
      </c>
      <c r="E2165">
        <v>71</v>
      </c>
      <c r="F2165" s="10">
        <f>spotify_data[[#This Row],[track_popularity]]/100</f>
        <v>0.71</v>
      </c>
      <c r="G2165" s="9" t="b">
        <v>1</v>
      </c>
      <c r="H2165" s="1">
        <f>+IF(spotify_data[[#This Row],[explicit]]=FALSE,0,1)</f>
        <v>1</v>
      </c>
      <c r="I2165" s="1" t="s">
        <v>12996</v>
      </c>
      <c r="J2165" s="7">
        <f>MATCH(spotify_data[[#This Row],[artist_name]],spotify_data[artist_name],0)</f>
        <v>575</v>
      </c>
      <c r="K2165">
        <v>80</v>
      </c>
      <c r="L2165" s="10">
        <f>spotify_data[[#This Row],[artist_popularity]]/100</f>
        <v>0.8</v>
      </c>
      <c r="M2165">
        <v>17327094</v>
      </c>
      <c r="N2165" s="1" t="s">
        <v>12997</v>
      </c>
      <c r="O2165" s="1" t="s">
        <v>21585</v>
      </c>
      <c r="P2165" s="1">
        <f>MATCH(spotify_data[[#This Row],[album_id]],spotify_data[album_id],0)</f>
        <v>575</v>
      </c>
      <c r="Q2165" s="1" t="s">
        <v>21586</v>
      </c>
      <c r="R2165" s="2">
        <v>38251</v>
      </c>
      <c r="S2165" s="7">
        <f ca="1">+TODAY()-spotify_data[[#This Row],[Fecha lanzamiento Album]]</f>
        <v>7780</v>
      </c>
      <c r="T2165" s="7">
        <f ca="1">+spotify_data[[#This Row],[Antigüedad Album Dias]]/60</f>
        <v>129.66666666666666</v>
      </c>
      <c r="U2165" s="8">
        <f ca="1">spotify_data[[#This Row],[Antigüedad Album Meses]]/12</f>
        <v>10.805555555555555</v>
      </c>
      <c r="V2165">
        <v>9</v>
      </c>
      <c r="W2165" s="1" t="s">
        <v>20</v>
      </c>
      <c r="X2165" s="1" t="str">
        <f>+IF(spotify_data[[#This Row],[album_type]]="album","Album",IF(spotify_data[[#This Row],[album_type]]="single","Single","Compilation"))</f>
        <v>Album</v>
      </c>
      <c r="Y2165">
        <v>822</v>
      </c>
    </row>
    <row r="2166" spans="1:25" x14ac:dyDescent="0.3">
      <c r="A2166" s="1" t="s">
        <v>21936</v>
      </c>
      <c r="B2166" s="1">
        <v>5131</v>
      </c>
      <c r="C2166" s="1" t="s">
        <v>21937</v>
      </c>
      <c r="D2166">
        <v>3</v>
      </c>
      <c r="E2166">
        <v>71</v>
      </c>
      <c r="F2166" s="10">
        <f>spotify_data[[#This Row],[track_popularity]]/100</f>
        <v>0.71</v>
      </c>
      <c r="G2166" s="9" t="b">
        <v>0</v>
      </c>
      <c r="H2166" s="1">
        <f>+IF(spotify_data[[#This Row],[explicit]]=FALSE,0,1)</f>
        <v>0</v>
      </c>
      <c r="I2166" s="1" t="s">
        <v>1764</v>
      </c>
      <c r="J2166" s="7">
        <f>MATCH(spotify_data[[#This Row],[artist_name]],spotify_data[artist_name],0)</f>
        <v>105</v>
      </c>
      <c r="K2166">
        <v>75</v>
      </c>
      <c r="L2166" s="10">
        <f>spotify_data[[#This Row],[artist_popularity]]/100</f>
        <v>0.75</v>
      </c>
      <c r="M2166">
        <v>6161997</v>
      </c>
      <c r="N2166" s="1" t="s">
        <v>1765</v>
      </c>
      <c r="O2166" s="1" t="s">
        <v>21938</v>
      </c>
      <c r="P2166" s="1">
        <f>MATCH(spotify_data[[#This Row],[album_id]],spotify_data[album_id],0)</f>
        <v>105</v>
      </c>
      <c r="Q2166" s="1" t="s">
        <v>21939</v>
      </c>
      <c r="R2166" s="2">
        <v>37684</v>
      </c>
      <c r="S2166" s="7">
        <f ca="1">+TODAY()-spotify_data[[#This Row],[Fecha lanzamiento Album]]</f>
        <v>8347</v>
      </c>
      <c r="T2166" s="7">
        <f ca="1">+spotify_data[[#This Row],[Antigüedad Album Dias]]/60</f>
        <v>139.11666666666667</v>
      </c>
      <c r="U2166" s="8">
        <f ca="1">spotify_data[[#This Row],[Antigüedad Album Meses]]/12</f>
        <v>11.593055555555557</v>
      </c>
      <c r="V2166">
        <v>12</v>
      </c>
      <c r="W2166" s="1" t="s">
        <v>20</v>
      </c>
      <c r="X2166" s="1" t="str">
        <f>+IF(spotify_data[[#This Row],[album_type]]="album","Album",IF(spotify_data[[#This Row],[album_type]]="single","Single","Compilation"))</f>
        <v>Album</v>
      </c>
      <c r="Y2166">
        <v>326</v>
      </c>
    </row>
    <row r="2167" spans="1:25" x14ac:dyDescent="0.3">
      <c r="A2167" s="1" t="s">
        <v>22150</v>
      </c>
      <c r="B2167" s="1"/>
      <c r="C2167" s="1" t="s">
        <v>22151</v>
      </c>
      <c r="D2167">
        <v>3</v>
      </c>
      <c r="E2167">
        <v>71</v>
      </c>
      <c r="F2167" s="10">
        <f>spotify_data[[#This Row],[track_popularity]]/100</f>
        <v>0.71</v>
      </c>
      <c r="G2167" s="9" t="b">
        <v>1</v>
      </c>
      <c r="H2167" s="1">
        <f>+IF(spotify_data[[#This Row],[explicit]]=FALSE,0,1)</f>
        <v>1</v>
      </c>
      <c r="I2167" s="1" t="s">
        <v>3466</v>
      </c>
      <c r="J2167" s="7">
        <f>MATCH(spotify_data[[#This Row],[artist_name]],spotify_data[artist_name],0)</f>
        <v>106</v>
      </c>
      <c r="K2167">
        <v>88</v>
      </c>
      <c r="L2167" s="10">
        <f>spotify_data[[#This Row],[artist_popularity]]/100</f>
        <v>0.88</v>
      </c>
      <c r="M2167">
        <v>104559284</v>
      </c>
      <c r="N2167" s="1" t="s">
        <v>3467</v>
      </c>
      <c r="O2167" s="1" t="s">
        <v>22141</v>
      </c>
      <c r="P2167" s="1">
        <f>MATCH(spotify_data[[#This Row],[album_id]],spotify_data[album_id],0)</f>
        <v>106</v>
      </c>
      <c r="Q2167" s="1" t="s">
        <v>22142</v>
      </c>
      <c r="R2167" s="2">
        <v>37402</v>
      </c>
      <c r="S2167" s="7">
        <f ca="1">+TODAY()-spotify_data[[#This Row],[Fecha lanzamiento Album]]</f>
        <v>8629</v>
      </c>
      <c r="T2167" s="7">
        <f ca="1">+spotify_data[[#This Row],[Antigüedad Album Dias]]/60</f>
        <v>143.81666666666666</v>
      </c>
      <c r="U2167" s="8">
        <f ca="1">spotify_data[[#This Row],[Antigüedad Album Meses]]/12</f>
        <v>11.984722222222222</v>
      </c>
      <c r="V2167">
        <v>20</v>
      </c>
      <c r="W2167" s="1" t="s">
        <v>20</v>
      </c>
      <c r="X2167" s="1" t="str">
        <f>+IF(spotify_data[[#This Row],[album_type]]="album","Album",IF(spotify_data[[#This Row],[album_type]]="single","Single","Compilation"))</f>
        <v>Album</v>
      </c>
      <c r="Y2167">
        <v>419</v>
      </c>
    </row>
    <row r="2168" spans="1:25" x14ac:dyDescent="0.3">
      <c r="A2168" s="1" t="s">
        <v>22187</v>
      </c>
      <c r="B2168" s="1"/>
      <c r="C2168" s="1" t="s">
        <v>13992</v>
      </c>
      <c r="D2168">
        <v>12</v>
      </c>
      <c r="E2168">
        <v>71</v>
      </c>
      <c r="F2168" s="10">
        <f>spotify_data[[#This Row],[track_popularity]]/100</f>
        <v>0.71</v>
      </c>
      <c r="G2168" s="9" t="b">
        <v>0</v>
      </c>
      <c r="H2168" s="1">
        <f>+IF(spotify_data[[#This Row],[explicit]]=FALSE,0,1)</f>
        <v>0</v>
      </c>
      <c r="I2168" s="1" t="s">
        <v>22188</v>
      </c>
      <c r="J2168" s="7">
        <f>MATCH(spotify_data[[#This Row],[artist_name]],spotify_data[artist_name],0)</f>
        <v>2167</v>
      </c>
      <c r="K2168">
        <v>68</v>
      </c>
      <c r="L2168" s="10">
        <f>spotify_data[[#This Row],[artist_popularity]]/100</f>
        <v>0.68</v>
      </c>
      <c r="M2168">
        <v>3917139</v>
      </c>
      <c r="N2168" s="1" t="s">
        <v>22189</v>
      </c>
      <c r="O2168" s="1" t="s">
        <v>22190</v>
      </c>
      <c r="P2168" s="1">
        <f>MATCH(spotify_data[[#This Row],[album_id]],spotify_data[album_id],0)</f>
        <v>2167</v>
      </c>
      <c r="Q2168" s="1" t="s">
        <v>22191</v>
      </c>
      <c r="R2168" s="2">
        <v>37334</v>
      </c>
      <c r="S2168" s="7">
        <f ca="1">+TODAY()-spotify_data[[#This Row],[Fecha lanzamiento Album]]</f>
        <v>8697</v>
      </c>
      <c r="T2168" s="7">
        <f ca="1">+spotify_data[[#This Row],[Antigüedad Album Dias]]/60</f>
        <v>144.94999999999999</v>
      </c>
      <c r="U2168" s="8">
        <f ca="1">spotify_data[[#This Row],[Antigüedad Album Meses]]/12</f>
        <v>12.079166666666666</v>
      </c>
      <c r="V2168">
        <v>19</v>
      </c>
      <c r="W2168" s="1" t="s">
        <v>20</v>
      </c>
      <c r="X2168" s="1" t="str">
        <f>+IF(spotify_data[[#This Row],[album_type]]="album","Album",IF(spotify_data[[#This Row],[album_type]]="single","Single","Compilation"))</f>
        <v>Album</v>
      </c>
      <c r="Y2168">
        <v>461</v>
      </c>
    </row>
    <row r="2169" spans="1:25" x14ac:dyDescent="0.3">
      <c r="A2169" s="1" t="s">
        <v>22230</v>
      </c>
      <c r="B2169" s="1"/>
      <c r="C2169" s="1" t="s">
        <v>22231</v>
      </c>
      <c r="D2169">
        <v>1</v>
      </c>
      <c r="E2169">
        <v>71</v>
      </c>
      <c r="F2169" s="10">
        <f>spotify_data[[#This Row],[track_popularity]]/100</f>
        <v>0.71</v>
      </c>
      <c r="G2169" s="9" t="b">
        <v>0</v>
      </c>
      <c r="H2169" s="1">
        <f>+IF(spotify_data[[#This Row],[explicit]]=FALSE,0,1)</f>
        <v>0</v>
      </c>
      <c r="I2169" s="1" t="s">
        <v>15382</v>
      </c>
      <c r="J2169" s="7">
        <f>MATCH(spotify_data[[#This Row],[artist_name]],spotify_data[artist_name],0)</f>
        <v>2168</v>
      </c>
      <c r="K2169">
        <v>70</v>
      </c>
      <c r="L2169" s="10">
        <f>spotify_data[[#This Row],[artist_popularity]]/100</f>
        <v>0.7</v>
      </c>
      <c r="M2169">
        <v>3013521</v>
      </c>
      <c r="N2169" s="1" t="s">
        <v>8568</v>
      </c>
      <c r="O2169" s="1" t="s">
        <v>22232</v>
      </c>
      <c r="P2169" s="1">
        <f>MATCH(spotify_data[[#This Row],[album_id]],spotify_data[album_id],0)</f>
        <v>2168</v>
      </c>
      <c r="Q2169" s="1" t="s">
        <v>22233</v>
      </c>
      <c r="R2169" s="2">
        <v>37257</v>
      </c>
      <c r="S2169" s="7">
        <f ca="1">+TODAY()-spotify_data[[#This Row],[Fecha lanzamiento Album]]</f>
        <v>8774</v>
      </c>
      <c r="T2169" s="7">
        <f ca="1">+spotify_data[[#This Row],[Antigüedad Album Dias]]/60</f>
        <v>146.23333333333332</v>
      </c>
      <c r="U2169" s="8">
        <f ca="1">spotify_data[[#This Row],[Antigüedad Album Meses]]/12</f>
        <v>12.18611111111111</v>
      </c>
      <c r="V2169">
        <v>13</v>
      </c>
      <c r="W2169" s="1" t="s">
        <v>20</v>
      </c>
      <c r="X2169" s="1" t="str">
        <f>+IF(spotify_data[[#This Row],[album_type]]="album","Album",IF(spotify_data[[#This Row],[album_type]]="single","Single","Compilation"))</f>
        <v>Album</v>
      </c>
      <c r="Y2169">
        <v>325</v>
      </c>
    </row>
    <row r="2170" spans="1:25" x14ac:dyDescent="0.3">
      <c r="A2170" s="1" t="s">
        <v>22312</v>
      </c>
      <c r="B2170" s="1"/>
      <c r="C2170" s="1" t="s">
        <v>22313</v>
      </c>
      <c r="D2170">
        <v>4</v>
      </c>
      <c r="E2170">
        <v>71</v>
      </c>
      <c r="F2170" s="10">
        <f>spotify_data[[#This Row],[track_popularity]]/100</f>
        <v>0.71</v>
      </c>
      <c r="G2170" s="9" t="b">
        <v>1</v>
      </c>
      <c r="H2170" s="1">
        <f>+IF(spotify_data[[#This Row],[explicit]]=FALSE,0,1)</f>
        <v>1</v>
      </c>
      <c r="I2170" s="1" t="s">
        <v>22314</v>
      </c>
      <c r="J2170" s="7">
        <f>MATCH(spotify_data[[#This Row],[artist_name]],spotify_data[artist_name],0)</f>
        <v>2169</v>
      </c>
      <c r="K2170">
        <v>68</v>
      </c>
      <c r="L2170" s="10">
        <f>spotify_data[[#This Row],[artist_popularity]]/100</f>
        <v>0.68</v>
      </c>
      <c r="M2170">
        <v>2950620</v>
      </c>
      <c r="N2170" s="1" t="s">
        <v>22315</v>
      </c>
      <c r="O2170" s="1" t="s">
        <v>22316</v>
      </c>
      <c r="P2170" s="1">
        <f>MATCH(spotify_data[[#This Row],[album_id]],spotify_data[album_id],0)</f>
        <v>2169</v>
      </c>
      <c r="Q2170" s="1" t="s">
        <v>22317</v>
      </c>
      <c r="R2170" s="2">
        <v>37123</v>
      </c>
      <c r="S2170" s="7">
        <f ca="1">+TODAY()-spotify_data[[#This Row],[Fecha lanzamiento Album]]</f>
        <v>8908</v>
      </c>
      <c r="T2170" s="7">
        <f ca="1">+spotify_data[[#This Row],[Antigüedad Album Dias]]/60</f>
        <v>148.46666666666667</v>
      </c>
      <c r="U2170" s="8">
        <f ca="1">spotify_data[[#This Row],[Antigüedad Album Meses]]/12</f>
        <v>12.372222222222222</v>
      </c>
      <c r="V2170">
        <v>14</v>
      </c>
      <c r="W2170" s="1" t="s">
        <v>20</v>
      </c>
      <c r="X2170" s="1" t="str">
        <f>+IF(spotify_data[[#This Row],[album_type]]="album","Album",IF(spotify_data[[#This Row],[album_type]]="single","Single","Compilation"))</f>
        <v>Album</v>
      </c>
      <c r="Y2170">
        <v>441</v>
      </c>
    </row>
    <row r="2171" spans="1:25" x14ac:dyDescent="0.3">
      <c r="A2171" s="1" t="s">
        <v>22378</v>
      </c>
      <c r="B2171" s="1"/>
      <c r="C2171" s="1" t="s">
        <v>22379</v>
      </c>
      <c r="D2171">
        <v>1</v>
      </c>
      <c r="E2171">
        <v>71</v>
      </c>
      <c r="F2171" s="10">
        <f>spotify_data[[#This Row],[track_popularity]]/100</f>
        <v>0.71</v>
      </c>
      <c r="G2171" s="9" t="b">
        <v>0</v>
      </c>
      <c r="H2171" s="1">
        <f>+IF(spotify_data[[#This Row],[explicit]]=FALSE,0,1)</f>
        <v>0</v>
      </c>
      <c r="I2171" s="1" t="s">
        <v>21089</v>
      </c>
      <c r="J2171" s="7">
        <f>MATCH(spotify_data[[#This Row],[artist_name]],spotify_data[artist_name],0)</f>
        <v>704</v>
      </c>
      <c r="K2171">
        <v>76</v>
      </c>
      <c r="L2171" s="10">
        <f>spotify_data[[#This Row],[artist_popularity]]/100</f>
        <v>0.76</v>
      </c>
      <c r="M2171">
        <v>9247395</v>
      </c>
      <c r="N2171" s="1" t="s">
        <v>23</v>
      </c>
      <c r="O2171" s="1" t="s">
        <v>22380</v>
      </c>
      <c r="P2171" s="1">
        <f>MATCH(spotify_data[[#This Row],[album_id]],spotify_data[album_id],0)</f>
        <v>2170</v>
      </c>
      <c r="Q2171" s="1" t="s">
        <v>22381</v>
      </c>
      <c r="R2171" s="2">
        <v>37068</v>
      </c>
      <c r="S2171" s="7">
        <f ca="1">+TODAY()-spotify_data[[#This Row],[Fecha lanzamiento Album]]</f>
        <v>8963</v>
      </c>
      <c r="T2171" s="7">
        <f ca="1">+spotify_data[[#This Row],[Antigüedad Album Dias]]/60</f>
        <v>149.38333333333333</v>
      </c>
      <c r="U2171" s="8">
        <f ca="1">spotify_data[[#This Row],[Antigüedad Album Meses]]/12</f>
        <v>12.448611111111111</v>
      </c>
      <c r="V2171">
        <v>4</v>
      </c>
      <c r="W2171" s="1" t="s">
        <v>21</v>
      </c>
      <c r="X2171" s="1" t="str">
        <f>+IF(spotify_data[[#This Row],[album_type]]="album","Album",IF(spotify_data[[#This Row],[album_type]]="single","Single","Compilation"))</f>
        <v>Single</v>
      </c>
      <c r="Y2171">
        <v>446</v>
      </c>
    </row>
    <row r="2172" spans="1:25" x14ac:dyDescent="0.3">
      <c r="A2172" s="1" t="s">
        <v>22505</v>
      </c>
      <c r="B2172" s="1"/>
      <c r="C2172" s="1" t="s">
        <v>22506</v>
      </c>
      <c r="D2172">
        <v>4</v>
      </c>
      <c r="E2172">
        <v>71</v>
      </c>
      <c r="F2172" s="10">
        <f>spotify_data[[#This Row],[track_popularity]]/100</f>
        <v>0.71</v>
      </c>
      <c r="G2172" s="9" t="b">
        <v>0</v>
      </c>
      <c r="H2172" s="1">
        <f>+IF(spotify_data[[#This Row],[explicit]]=FALSE,0,1)</f>
        <v>0</v>
      </c>
      <c r="I2172" s="1" t="s">
        <v>3153</v>
      </c>
      <c r="J2172" s="7">
        <f>MATCH(spotify_data[[#This Row],[artist_name]],spotify_data[artist_name],0)</f>
        <v>78</v>
      </c>
      <c r="K2172">
        <v>88</v>
      </c>
      <c r="L2172" s="10">
        <f>spotify_data[[#This Row],[artist_popularity]]/100</f>
        <v>0.88</v>
      </c>
      <c r="M2172">
        <v>31785695</v>
      </c>
      <c r="N2172" s="1" t="s">
        <v>3154</v>
      </c>
      <c r="O2172" s="1" t="s">
        <v>22497</v>
      </c>
      <c r="P2172" s="1">
        <f>MATCH(spotify_data[[#This Row],[album_id]],spotify_data[album_id],0)</f>
        <v>78</v>
      </c>
      <c r="Q2172" s="1" t="s">
        <v>22498</v>
      </c>
      <c r="R2172" s="2">
        <v>36823</v>
      </c>
      <c r="S2172" s="7">
        <f ca="1">+TODAY()-spotify_data[[#This Row],[Fecha lanzamiento Album]]</f>
        <v>9208</v>
      </c>
      <c r="T2172" s="7">
        <f ca="1">+spotify_data[[#This Row],[Antigüedad Album Dias]]/60</f>
        <v>153.46666666666667</v>
      </c>
      <c r="U2172" s="8">
        <f ca="1">spotify_data[[#This Row],[Antigüedad Album Meses]]/12</f>
        <v>12.78888888888889</v>
      </c>
      <c r="V2172">
        <v>15</v>
      </c>
      <c r="W2172" s="1" t="s">
        <v>20</v>
      </c>
      <c r="X2172" s="1" t="str">
        <f>+IF(spotify_data[[#This Row],[album_type]]="album","Album",IF(spotify_data[[#This Row],[album_type]]="single","Single","Compilation"))</f>
        <v>Album</v>
      </c>
      <c r="Y2172">
        <v>333</v>
      </c>
    </row>
    <row r="2173" spans="1:25" x14ac:dyDescent="0.3">
      <c r="A2173" s="1" t="s">
        <v>22509</v>
      </c>
      <c r="B2173" s="1"/>
      <c r="C2173" s="1" t="s">
        <v>11652</v>
      </c>
      <c r="D2173">
        <v>6</v>
      </c>
      <c r="E2173">
        <v>71</v>
      </c>
      <c r="F2173" s="10">
        <f>spotify_data[[#This Row],[track_popularity]]/100</f>
        <v>0.71</v>
      </c>
      <c r="G2173" s="9" t="b">
        <v>0</v>
      </c>
      <c r="H2173" s="1">
        <f>+IF(spotify_data[[#This Row],[explicit]]=FALSE,0,1)</f>
        <v>0</v>
      </c>
      <c r="I2173" s="1" t="s">
        <v>3153</v>
      </c>
      <c r="J2173" s="7">
        <f>MATCH(spotify_data[[#This Row],[artist_name]],spotify_data[artist_name],0)</f>
        <v>78</v>
      </c>
      <c r="K2173">
        <v>88</v>
      </c>
      <c r="L2173" s="10">
        <f>spotify_data[[#This Row],[artist_popularity]]/100</f>
        <v>0.88</v>
      </c>
      <c r="M2173">
        <v>31785695</v>
      </c>
      <c r="N2173" s="1" t="s">
        <v>3154</v>
      </c>
      <c r="O2173" s="1" t="s">
        <v>22497</v>
      </c>
      <c r="P2173" s="1">
        <f>MATCH(spotify_data[[#This Row],[album_id]],spotify_data[album_id],0)</f>
        <v>78</v>
      </c>
      <c r="Q2173" s="1" t="s">
        <v>22498</v>
      </c>
      <c r="R2173" s="2">
        <v>36823</v>
      </c>
      <c r="S2173" s="7">
        <f ca="1">+TODAY()-spotify_data[[#This Row],[Fecha lanzamiento Album]]</f>
        <v>9208</v>
      </c>
      <c r="T2173" s="7">
        <f ca="1">+spotify_data[[#This Row],[Antigüedad Album Dias]]/60</f>
        <v>153.46666666666667</v>
      </c>
      <c r="U2173" s="8">
        <f ca="1">spotify_data[[#This Row],[Antigüedad Album Meses]]/12</f>
        <v>12.78888888888889</v>
      </c>
      <c r="V2173">
        <v>15</v>
      </c>
      <c r="W2173" s="1" t="s">
        <v>20</v>
      </c>
      <c r="X2173" s="1" t="str">
        <f>+IF(spotify_data[[#This Row],[album_type]]="album","Album",IF(spotify_data[[#This Row],[album_type]]="single","Single","Compilation"))</f>
        <v>Album</v>
      </c>
      <c r="Y2173">
        <v>306</v>
      </c>
    </row>
    <row r="2174" spans="1:25" x14ac:dyDescent="0.3">
      <c r="A2174" s="1" t="s">
        <v>22746</v>
      </c>
      <c r="B2174" s="1"/>
      <c r="C2174" s="1" t="s">
        <v>2312</v>
      </c>
      <c r="D2174">
        <v>3</v>
      </c>
      <c r="E2174">
        <v>71</v>
      </c>
      <c r="F2174" s="10">
        <f>spotify_data[[#This Row],[track_popularity]]/100</f>
        <v>0.71</v>
      </c>
      <c r="G2174" s="9" t="b">
        <v>0</v>
      </c>
      <c r="H2174" s="1">
        <f>+IF(spotify_data[[#This Row],[explicit]]=FALSE,0,1)</f>
        <v>0</v>
      </c>
      <c r="I2174" s="1" t="s">
        <v>22739</v>
      </c>
      <c r="J2174" s="7">
        <f>MATCH(spotify_data[[#This Row],[artist_name]],spotify_data[artist_name],0)</f>
        <v>2173</v>
      </c>
      <c r="K2174">
        <v>57</v>
      </c>
      <c r="L2174" s="10">
        <f>spotify_data[[#This Row],[artist_popularity]]/100</f>
        <v>0.56999999999999995</v>
      </c>
      <c r="M2174">
        <v>1482069</v>
      </c>
      <c r="N2174" s="1" t="s">
        <v>395</v>
      </c>
      <c r="O2174" s="1" t="s">
        <v>22740</v>
      </c>
      <c r="P2174" s="1">
        <f>MATCH(spotify_data[[#This Row],[album_id]],spotify_data[album_id],0)</f>
        <v>2173</v>
      </c>
      <c r="Q2174" s="1" t="s">
        <v>22741</v>
      </c>
      <c r="R2174" s="2">
        <v>36341</v>
      </c>
      <c r="S2174" s="7">
        <f ca="1">+TODAY()-spotify_data[[#This Row],[Fecha lanzamiento Album]]</f>
        <v>9690</v>
      </c>
      <c r="T2174" s="7">
        <f ca="1">+spotify_data[[#This Row],[Antigüedad Album Dias]]/60</f>
        <v>161.5</v>
      </c>
      <c r="U2174" s="8">
        <f ca="1">spotify_data[[#This Row],[Antigüedad Album Meses]]/12</f>
        <v>13.458333333333334</v>
      </c>
      <c r="V2174">
        <v>12</v>
      </c>
      <c r="W2174" s="1" t="s">
        <v>20</v>
      </c>
      <c r="X2174" s="1" t="str">
        <f>+IF(spotify_data[[#This Row],[album_type]]="album","Album",IF(spotify_data[[#This Row],[album_type]]="single","Single","Compilation"))</f>
        <v>Album</v>
      </c>
      <c r="Y2174">
        <v>401</v>
      </c>
    </row>
    <row r="2175" spans="1:25" x14ac:dyDescent="0.3">
      <c r="A2175" s="1" t="s">
        <v>22798</v>
      </c>
      <c r="B2175" s="1"/>
      <c r="C2175" s="1" t="s">
        <v>2331</v>
      </c>
      <c r="D2175">
        <v>9</v>
      </c>
      <c r="E2175">
        <v>71</v>
      </c>
      <c r="F2175" s="10">
        <f>spotify_data[[#This Row],[track_popularity]]/100</f>
        <v>0.71</v>
      </c>
      <c r="G2175" s="9" t="b">
        <v>0</v>
      </c>
      <c r="H2175" s="1">
        <f>+IF(spotify_data[[#This Row],[explicit]]=FALSE,0,1)</f>
        <v>0</v>
      </c>
      <c r="I2175" s="1" t="s">
        <v>8962</v>
      </c>
      <c r="J2175" s="7">
        <f>MATCH(spotify_data[[#This Row],[artist_name]],spotify_data[artist_name],0)</f>
        <v>2174</v>
      </c>
      <c r="K2175">
        <v>69</v>
      </c>
      <c r="L2175" s="10">
        <f>spotify_data[[#This Row],[artist_popularity]]/100</f>
        <v>0.69</v>
      </c>
      <c r="M2175">
        <v>5042529</v>
      </c>
      <c r="N2175" s="1" t="s">
        <v>8568</v>
      </c>
      <c r="O2175" s="1" t="s">
        <v>22799</v>
      </c>
      <c r="P2175" s="1">
        <f>MATCH(spotify_data[[#This Row],[album_id]],spotify_data[album_id],0)</f>
        <v>2174</v>
      </c>
      <c r="Q2175" s="1" t="s">
        <v>22800</v>
      </c>
      <c r="R2175" s="2">
        <v>36284</v>
      </c>
      <c r="S2175" s="7">
        <f ca="1">+TODAY()-spotify_data[[#This Row],[Fecha lanzamiento Album]]</f>
        <v>9747</v>
      </c>
      <c r="T2175" s="7">
        <f ca="1">+spotify_data[[#This Row],[Antigüedad Album Dias]]/60</f>
        <v>162.44999999999999</v>
      </c>
      <c r="U2175" s="8">
        <f ca="1">spotify_data[[#This Row],[Antigüedad Album Meses]]/12</f>
        <v>13.5375</v>
      </c>
      <c r="V2175">
        <v>14</v>
      </c>
      <c r="W2175" s="1" t="s">
        <v>20</v>
      </c>
      <c r="X2175" s="1" t="str">
        <f>+IF(spotify_data[[#This Row],[album_type]]="album","Album",IF(spotify_data[[#This Row],[album_type]]="single","Single","Compilation"))</f>
        <v>Album</v>
      </c>
      <c r="Y2175">
        <v>306</v>
      </c>
    </row>
    <row r="2176" spans="1:25" x14ac:dyDescent="0.3">
      <c r="A2176" s="1" t="s">
        <v>23003</v>
      </c>
      <c r="B2176" s="1"/>
      <c r="C2176" s="1" t="s">
        <v>23004</v>
      </c>
      <c r="D2176">
        <v>1</v>
      </c>
      <c r="E2176">
        <v>71</v>
      </c>
      <c r="F2176" s="10">
        <f>spotify_data[[#This Row],[track_popularity]]/100</f>
        <v>0.71</v>
      </c>
      <c r="G2176" s="9" t="b">
        <v>0</v>
      </c>
      <c r="H2176" s="1">
        <f>+IF(spotify_data[[#This Row],[explicit]]=FALSE,0,1)</f>
        <v>0</v>
      </c>
      <c r="I2176" s="1" t="s">
        <v>22984</v>
      </c>
      <c r="J2176" s="7">
        <f>MATCH(spotify_data[[#This Row],[artist_name]],spotify_data[artist_name],0)</f>
        <v>2175</v>
      </c>
      <c r="K2176">
        <v>70</v>
      </c>
      <c r="L2176" s="10">
        <f>spotify_data[[#This Row],[artist_popularity]]/100</f>
        <v>0.7</v>
      </c>
      <c r="M2176">
        <v>3384370</v>
      </c>
      <c r="N2176" s="1" t="s">
        <v>395</v>
      </c>
      <c r="O2176" s="1" t="s">
        <v>23005</v>
      </c>
      <c r="P2176" s="1">
        <f>MATCH(spotify_data[[#This Row],[album_id]],spotify_data[album_id],0)</f>
        <v>2175</v>
      </c>
      <c r="Q2176" s="1" t="s">
        <v>23006</v>
      </c>
      <c r="R2176" s="2">
        <v>35611</v>
      </c>
      <c r="S2176" s="7">
        <f ca="1">+TODAY()-spotify_data[[#This Row],[Fecha lanzamiento Album]]</f>
        <v>10420</v>
      </c>
      <c r="T2176" s="7">
        <f ca="1">+spotify_data[[#This Row],[Antigüedad Album Dias]]/60</f>
        <v>173.66666666666666</v>
      </c>
      <c r="U2176" s="8">
        <f ca="1">spotify_data[[#This Row],[Antigüedad Album Meses]]/12</f>
        <v>14.472222222222221</v>
      </c>
      <c r="V2176">
        <v>42</v>
      </c>
      <c r="W2176" s="1" t="s">
        <v>20</v>
      </c>
      <c r="X2176" s="1" t="str">
        <f>+IF(spotify_data[[#This Row],[album_type]]="album","Album",IF(spotify_data[[#This Row],[album_type]]="single","Single","Compilation"))</f>
        <v>Album</v>
      </c>
      <c r="Y2176">
        <v>389</v>
      </c>
    </row>
    <row r="2177" spans="1:25" x14ac:dyDescent="0.3">
      <c r="A2177" s="1" t="s">
        <v>23190</v>
      </c>
      <c r="B2177" s="1"/>
      <c r="C2177" s="1" t="s">
        <v>23191</v>
      </c>
      <c r="D2177">
        <v>4</v>
      </c>
      <c r="E2177">
        <v>71</v>
      </c>
      <c r="F2177" s="10">
        <f>spotify_data[[#This Row],[track_popularity]]/100</f>
        <v>0.71</v>
      </c>
      <c r="G2177" s="9" t="b">
        <v>0</v>
      </c>
      <c r="H2177" s="1">
        <f>+IF(spotify_data[[#This Row],[explicit]]=FALSE,0,1)</f>
        <v>0</v>
      </c>
      <c r="I2177" s="1" t="s">
        <v>23184</v>
      </c>
      <c r="J2177" s="7">
        <f>MATCH(spotify_data[[#This Row],[artist_name]],spotify_data[artist_name],0)</f>
        <v>1651</v>
      </c>
      <c r="K2177">
        <v>80</v>
      </c>
      <c r="L2177" s="10">
        <f>spotify_data[[#This Row],[artist_popularity]]/100</f>
        <v>0.8</v>
      </c>
      <c r="M2177">
        <v>12381444</v>
      </c>
      <c r="N2177" s="1" t="s">
        <v>23185</v>
      </c>
      <c r="O2177" s="1" t="s">
        <v>23188</v>
      </c>
      <c r="P2177" s="1">
        <f>MATCH(spotify_data[[#This Row],[album_id]],spotify_data[album_id],0)</f>
        <v>1651</v>
      </c>
      <c r="Q2177" s="1" t="s">
        <v>23189</v>
      </c>
      <c r="R2177" s="2">
        <v>34974</v>
      </c>
      <c r="S2177" s="7">
        <f ca="1">+TODAY()-spotify_data[[#This Row],[Fecha lanzamiento Album]]</f>
        <v>11057</v>
      </c>
      <c r="T2177" s="7">
        <f ca="1">+spotify_data[[#This Row],[Antigüedad Album Dias]]/60</f>
        <v>184.28333333333333</v>
      </c>
      <c r="U2177" s="8">
        <f ca="1">spotify_data[[#This Row],[Antigüedad Album Meses]]/12</f>
        <v>15.356944444444444</v>
      </c>
      <c r="V2177">
        <v>12</v>
      </c>
      <c r="W2177" s="1" t="s">
        <v>20</v>
      </c>
      <c r="X2177" s="1" t="str">
        <f>+IF(spotify_data[[#This Row],[album_type]]="album","Album",IF(spotify_data[[#This Row],[album_type]]="single","Single","Compilation"))</f>
        <v>Album</v>
      </c>
      <c r="Y2177">
        <v>479</v>
      </c>
    </row>
    <row r="2178" spans="1:25" x14ac:dyDescent="0.3">
      <c r="A2178" s="1" t="s">
        <v>23196</v>
      </c>
      <c r="B2178" s="1"/>
      <c r="C2178" s="1" t="s">
        <v>23197</v>
      </c>
      <c r="D2178">
        <v>7</v>
      </c>
      <c r="E2178">
        <v>71</v>
      </c>
      <c r="F2178" s="10">
        <f>spotify_data[[#This Row],[track_popularity]]/100</f>
        <v>0.71</v>
      </c>
      <c r="G2178" s="9" t="b">
        <v>0</v>
      </c>
      <c r="H2178" s="1">
        <f>+IF(spotify_data[[#This Row],[explicit]]=FALSE,0,1)</f>
        <v>0</v>
      </c>
      <c r="I2178" s="1" t="s">
        <v>8962</v>
      </c>
      <c r="J2178" s="7">
        <f>MATCH(spotify_data[[#This Row],[artist_name]],spotify_data[artist_name],0)</f>
        <v>2174</v>
      </c>
      <c r="K2178">
        <v>69</v>
      </c>
      <c r="L2178" s="10">
        <f>spotify_data[[#This Row],[artist_popularity]]/100</f>
        <v>0.69</v>
      </c>
      <c r="M2178">
        <v>5042529</v>
      </c>
      <c r="N2178" s="1" t="s">
        <v>8568</v>
      </c>
      <c r="O2178" s="1" t="s">
        <v>23198</v>
      </c>
      <c r="P2178" s="1">
        <f>MATCH(spotify_data[[#This Row],[album_id]],spotify_data[album_id],0)</f>
        <v>2177</v>
      </c>
      <c r="Q2178" s="1" t="s">
        <v>3515</v>
      </c>
      <c r="R2178" s="2">
        <v>34926</v>
      </c>
      <c r="S2178" s="7">
        <f ca="1">+TODAY()-spotify_data[[#This Row],[Fecha lanzamiento Album]]</f>
        <v>11105</v>
      </c>
      <c r="T2178" s="7">
        <f ca="1">+spotify_data[[#This Row],[Antigüedad Album Dias]]/60</f>
        <v>185.08333333333334</v>
      </c>
      <c r="U2178" s="8">
        <f ca="1">spotify_data[[#This Row],[Antigüedad Album Meses]]/12</f>
        <v>15.423611111111112</v>
      </c>
      <c r="V2178">
        <v>12</v>
      </c>
      <c r="W2178" s="1" t="s">
        <v>20</v>
      </c>
      <c r="X2178" s="1" t="str">
        <f>+IF(spotify_data[[#This Row],[album_type]]="album","Album",IF(spotify_data[[#This Row],[album_type]]="single","Single","Compilation"))</f>
        <v>Album</v>
      </c>
      <c r="Y2178">
        <v>342</v>
      </c>
    </row>
    <row r="2179" spans="1:25" x14ac:dyDescent="0.3">
      <c r="A2179" s="1" t="s">
        <v>23210</v>
      </c>
      <c r="B2179" s="1"/>
      <c r="C2179" s="1" t="s">
        <v>23211</v>
      </c>
      <c r="D2179">
        <v>3</v>
      </c>
      <c r="E2179">
        <v>71</v>
      </c>
      <c r="F2179" s="10">
        <f>spotify_data[[#This Row],[track_popularity]]/100</f>
        <v>0.71</v>
      </c>
      <c r="G2179" s="9" t="b">
        <v>0</v>
      </c>
      <c r="H2179" s="1">
        <f>+IF(spotify_data[[#This Row],[explicit]]=FALSE,0,1)</f>
        <v>0</v>
      </c>
      <c r="I2179" s="1" t="s">
        <v>23184</v>
      </c>
      <c r="J2179" s="7">
        <f>MATCH(spotify_data[[#This Row],[artist_name]],spotify_data[artist_name],0)</f>
        <v>1651</v>
      </c>
      <c r="K2179">
        <v>80</v>
      </c>
      <c r="L2179" s="10">
        <f>spotify_data[[#This Row],[artist_popularity]]/100</f>
        <v>0.8</v>
      </c>
      <c r="M2179">
        <v>12399445</v>
      </c>
      <c r="N2179" s="1" t="s">
        <v>23185</v>
      </c>
      <c r="O2179" s="1" t="s">
        <v>23212</v>
      </c>
      <c r="P2179" s="1">
        <f>MATCH(spotify_data[[#This Row],[album_id]],spotify_data[album_id],0)</f>
        <v>2178</v>
      </c>
      <c r="Q2179" s="1" t="s">
        <v>23213</v>
      </c>
      <c r="R2179" s="2">
        <v>34880</v>
      </c>
      <c r="S2179" s="7">
        <f ca="1">+TODAY()-spotify_data[[#This Row],[Fecha lanzamiento Album]]</f>
        <v>11151</v>
      </c>
      <c r="T2179" s="7">
        <f ca="1">+spotify_data[[#This Row],[Antigüedad Album Dias]]/60</f>
        <v>185.85</v>
      </c>
      <c r="U2179" s="8">
        <f ca="1">spotify_data[[#This Row],[Antigüedad Album Meses]]/12</f>
        <v>15.487499999999999</v>
      </c>
      <c r="V2179">
        <v>40</v>
      </c>
      <c r="W2179" s="1" t="s">
        <v>20</v>
      </c>
      <c r="X2179" s="1" t="str">
        <f>+IF(spotify_data[[#This Row],[album_type]]="album","Album",IF(spotify_data[[#This Row],[album_type]]="single","Single","Compilation"))</f>
        <v>Album</v>
      </c>
      <c r="Y2179">
        <v>431</v>
      </c>
    </row>
    <row r="2180" spans="1:25" x14ac:dyDescent="0.3">
      <c r="A2180" s="1" t="s">
        <v>23228</v>
      </c>
      <c r="B2180" s="1"/>
      <c r="C2180" s="1" t="s">
        <v>23229</v>
      </c>
      <c r="D2180">
        <v>10</v>
      </c>
      <c r="E2180">
        <v>71</v>
      </c>
      <c r="F2180" s="10">
        <f>spotify_data[[#This Row],[track_popularity]]/100</f>
        <v>0.71</v>
      </c>
      <c r="G2180" s="9" t="b">
        <v>0</v>
      </c>
      <c r="H2180" s="1">
        <f>+IF(spotify_data[[#This Row],[explicit]]=FALSE,0,1)</f>
        <v>0</v>
      </c>
      <c r="I2180" s="1" t="s">
        <v>20647</v>
      </c>
      <c r="J2180" s="7">
        <f>MATCH(spotify_data[[#This Row],[artist_name]],spotify_data[artist_name],0)</f>
        <v>79</v>
      </c>
      <c r="K2180">
        <v>85</v>
      </c>
      <c r="L2180" s="10">
        <f>spotify_data[[#This Row],[artist_popularity]]/100</f>
        <v>0.85</v>
      </c>
      <c r="M2180">
        <v>13822540</v>
      </c>
      <c r="N2180" s="1" t="s">
        <v>20648</v>
      </c>
      <c r="O2180" s="1" t="s">
        <v>23226</v>
      </c>
      <c r="P2180" s="1">
        <f>MATCH(spotify_data[[#This Row],[album_id]],spotify_data[album_id],0)</f>
        <v>710</v>
      </c>
      <c r="Q2180" s="1" t="s">
        <v>23227</v>
      </c>
      <c r="R2180" s="2">
        <v>34771</v>
      </c>
      <c r="S2180" s="7">
        <f ca="1">+TODAY()-spotify_data[[#This Row],[Fecha lanzamiento Album]]</f>
        <v>11260</v>
      </c>
      <c r="T2180" s="7">
        <f ca="1">+spotify_data[[#This Row],[Antigüedad Album Dias]]/60</f>
        <v>187.66666666666666</v>
      </c>
      <c r="U2180" s="8">
        <f ca="1">spotify_data[[#This Row],[Antigüedad Album Meses]]/12</f>
        <v>15.638888888888888</v>
      </c>
      <c r="V2180">
        <v>12</v>
      </c>
      <c r="W2180" s="1" t="s">
        <v>20</v>
      </c>
      <c r="X2180" s="1" t="str">
        <f>+IF(spotify_data[[#This Row],[album_type]]="album","Album",IF(spotify_data[[#This Row],[album_type]]="single","Single","Compilation"))</f>
        <v>Album</v>
      </c>
      <c r="Y2180">
        <v>411</v>
      </c>
    </row>
    <row r="2181" spans="1:25" x14ac:dyDescent="0.3">
      <c r="A2181" s="1" t="s">
        <v>23238</v>
      </c>
      <c r="B2181" s="1"/>
      <c r="C2181" s="1" t="s">
        <v>23239</v>
      </c>
      <c r="D2181">
        <v>6</v>
      </c>
      <c r="E2181">
        <v>71</v>
      </c>
      <c r="F2181" s="10">
        <f>spotify_data[[#This Row],[track_popularity]]/100</f>
        <v>0.71</v>
      </c>
      <c r="G2181" s="9" t="b">
        <v>0</v>
      </c>
      <c r="H2181" s="1">
        <f>+IF(spotify_data[[#This Row],[explicit]]=FALSE,0,1)</f>
        <v>0</v>
      </c>
      <c r="I2181" s="1" t="s">
        <v>2104</v>
      </c>
      <c r="J2181" s="7">
        <f>MATCH(spotify_data[[#This Row],[artist_name]],spotify_data[artist_name],0)</f>
        <v>2180</v>
      </c>
      <c r="K2181">
        <v>71</v>
      </c>
      <c r="L2181" s="10">
        <f>spotify_data[[#This Row],[artist_popularity]]/100</f>
        <v>0.71</v>
      </c>
      <c r="M2181">
        <v>4971141</v>
      </c>
      <c r="N2181" s="1" t="s">
        <v>2105</v>
      </c>
      <c r="O2181" s="1" t="s">
        <v>23240</v>
      </c>
      <c r="P2181" s="1">
        <f>MATCH(spotify_data[[#This Row],[album_id]],spotify_data[album_id],0)</f>
        <v>2180</v>
      </c>
      <c r="Q2181" s="1" t="s">
        <v>23241</v>
      </c>
      <c r="R2181" s="2">
        <v>34700</v>
      </c>
      <c r="S2181" s="7">
        <f ca="1">+TODAY()-spotify_data[[#This Row],[Fecha lanzamiento Album]]</f>
        <v>11331</v>
      </c>
      <c r="T2181" s="7">
        <f ca="1">+spotify_data[[#This Row],[Antigüedad Album Dias]]/60</f>
        <v>188.85</v>
      </c>
      <c r="U2181" s="8">
        <f ca="1">spotify_data[[#This Row],[Antigüedad Album Meses]]/12</f>
        <v>15.737499999999999</v>
      </c>
      <c r="V2181">
        <v>16</v>
      </c>
      <c r="W2181" s="1" t="s">
        <v>20</v>
      </c>
      <c r="X2181" s="1" t="str">
        <f>+IF(spotify_data[[#This Row],[album_type]]="album","Album",IF(spotify_data[[#This Row],[album_type]]="single","Single","Compilation"))</f>
        <v>Album</v>
      </c>
      <c r="Y2181">
        <v>488</v>
      </c>
    </row>
    <row r="2182" spans="1:25" x14ac:dyDescent="0.3">
      <c r="A2182" s="1" t="s">
        <v>23290</v>
      </c>
      <c r="B2182" s="1"/>
      <c r="C2182" s="1" t="s">
        <v>23291</v>
      </c>
      <c r="D2182">
        <v>2</v>
      </c>
      <c r="E2182">
        <v>71</v>
      </c>
      <c r="F2182" s="10">
        <f>spotify_data[[#This Row],[track_popularity]]/100</f>
        <v>0.71</v>
      </c>
      <c r="G2182" s="9" t="b">
        <v>0</v>
      </c>
      <c r="H2182" s="1">
        <f>+IF(spotify_data[[#This Row],[explicit]]=FALSE,0,1)</f>
        <v>0</v>
      </c>
      <c r="I2182" s="1" t="s">
        <v>23266</v>
      </c>
      <c r="J2182" s="7">
        <f>MATCH(spotify_data[[#This Row],[artist_name]],spotify_data[artist_name],0)</f>
        <v>711</v>
      </c>
      <c r="K2182">
        <v>77</v>
      </c>
      <c r="L2182" s="10">
        <f>spotify_data[[#This Row],[artist_popularity]]/100</f>
        <v>0.77</v>
      </c>
      <c r="M2182">
        <v>5111573</v>
      </c>
      <c r="N2182" s="1" t="s">
        <v>23</v>
      </c>
      <c r="O2182" s="1" t="s">
        <v>23267</v>
      </c>
      <c r="P2182" s="1">
        <f>MATCH(spotify_data[[#This Row],[album_id]],spotify_data[album_id],0)</f>
        <v>711</v>
      </c>
      <c r="Q2182" s="1" t="s">
        <v>23268</v>
      </c>
      <c r="R2182" s="2">
        <v>34638</v>
      </c>
      <c r="S2182" s="7">
        <f ca="1">+TODAY()-spotify_data[[#This Row],[Fecha lanzamiento Album]]</f>
        <v>11393</v>
      </c>
      <c r="T2182" s="7">
        <f ca="1">+spotify_data[[#This Row],[Antigüedad Album Dias]]/60</f>
        <v>189.88333333333333</v>
      </c>
      <c r="U2182" s="8">
        <f ca="1">spotify_data[[#This Row],[Antigüedad Album Meses]]/12</f>
        <v>15.823611111111111</v>
      </c>
      <c r="V2182">
        <v>16</v>
      </c>
      <c r="W2182" s="1" t="s">
        <v>1932</v>
      </c>
      <c r="X2182" s="1" t="str">
        <f>+IF(spotify_data[[#This Row],[album_type]]="album","Album",IF(spotify_data[[#This Row],[album_type]]="single","Single","Compilation"))</f>
        <v>Compilation</v>
      </c>
      <c r="Y2182">
        <v>45</v>
      </c>
    </row>
    <row r="2183" spans="1:25" x14ac:dyDescent="0.3">
      <c r="A2183" s="1" t="s">
        <v>23311</v>
      </c>
      <c r="B2183" s="1"/>
      <c r="C2183" s="1" t="s">
        <v>23312</v>
      </c>
      <c r="D2183">
        <v>1</v>
      </c>
      <c r="E2183">
        <v>71</v>
      </c>
      <c r="F2183" s="10">
        <f>spotify_data[[#This Row],[track_popularity]]/100</f>
        <v>0.71</v>
      </c>
      <c r="G2183" s="9" t="b">
        <v>0</v>
      </c>
      <c r="H2183" s="1">
        <f>+IF(spotify_data[[#This Row],[explicit]]=FALSE,0,1)</f>
        <v>0</v>
      </c>
      <c r="I2183" s="1" t="s">
        <v>23313</v>
      </c>
      <c r="J2183" s="7">
        <f>MATCH(spotify_data[[#This Row],[artist_name]],spotify_data[artist_name],0)</f>
        <v>2182</v>
      </c>
      <c r="K2183">
        <v>56</v>
      </c>
      <c r="L2183" s="10">
        <f>spotify_data[[#This Row],[artist_popularity]]/100</f>
        <v>0.56000000000000005</v>
      </c>
      <c r="M2183">
        <v>194340</v>
      </c>
      <c r="N2183" s="1" t="s">
        <v>23</v>
      </c>
      <c r="O2183" s="1" t="s">
        <v>23314</v>
      </c>
      <c r="P2183" s="1">
        <f>MATCH(spotify_data[[#This Row],[album_id]],spotify_data[album_id],0)</f>
        <v>2182</v>
      </c>
      <c r="Q2183" s="1" t="s">
        <v>23315</v>
      </c>
      <c r="R2183" s="2">
        <v>34558</v>
      </c>
      <c r="S2183" s="7">
        <f ca="1">+TODAY()-spotify_data[[#This Row],[Fecha lanzamiento Album]]</f>
        <v>11473</v>
      </c>
      <c r="T2183" s="7">
        <f ca="1">+spotify_data[[#This Row],[Antigüedad Album Dias]]/60</f>
        <v>191.21666666666667</v>
      </c>
      <c r="U2183" s="8">
        <f ca="1">spotify_data[[#This Row],[Antigüedad Album Meses]]/12</f>
        <v>15.934722222222222</v>
      </c>
      <c r="V2183">
        <v>13</v>
      </c>
      <c r="W2183" s="1" t="s">
        <v>20</v>
      </c>
      <c r="X2183" s="1" t="str">
        <f>+IF(spotify_data[[#This Row],[album_type]]="album","Album",IF(spotify_data[[#This Row],[album_type]]="single","Single","Compilation"))</f>
        <v>Album</v>
      </c>
      <c r="Y2183">
        <v>323</v>
      </c>
    </row>
    <row r="2184" spans="1:25" x14ac:dyDescent="0.3">
      <c r="A2184" s="1" t="s">
        <v>23349</v>
      </c>
      <c r="B2184" s="1"/>
      <c r="C2184" s="1" t="s">
        <v>23350</v>
      </c>
      <c r="D2184">
        <v>2</v>
      </c>
      <c r="E2184">
        <v>71</v>
      </c>
      <c r="F2184" s="10">
        <f>spotify_data[[#This Row],[track_popularity]]/100</f>
        <v>0.71</v>
      </c>
      <c r="G2184" s="9" t="b">
        <v>1</v>
      </c>
      <c r="H2184" s="1">
        <f>+IF(spotify_data[[#This Row],[explicit]]=FALSE,0,1)</f>
        <v>1</v>
      </c>
      <c r="I2184" s="1" t="s">
        <v>22015</v>
      </c>
      <c r="J2184" s="7">
        <f>MATCH(spotify_data[[#This Row],[artist_name]],spotify_data[artist_name],0)</f>
        <v>2183</v>
      </c>
      <c r="K2184">
        <v>71</v>
      </c>
      <c r="L2184" s="10">
        <f>spotify_data[[#This Row],[artist_popularity]]/100</f>
        <v>0.71</v>
      </c>
      <c r="M2184">
        <v>4290840</v>
      </c>
      <c r="N2184" s="1" t="s">
        <v>22016</v>
      </c>
      <c r="O2184" s="1" t="s">
        <v>23351</v>
      </c>
      <c r="P2184" s="1">
        <f>MATCH(spotify_data[[#This Row],[album_id]],spotify_data[album_id],0)</f>
        <v>2183</v>
      </c>
      <c r="Q2184" s="1" t="s">
        <v>23352</v>
      </c>
      <c r="R2184" s="2">
        <v>34443</v>
      </c>
      <c r="S2184" s="7">
        <f ca="1">+TODAY()-spotify_data[[#This Row],[Fecha lanzamiento Album]]</f>
        <v>11588</v>
      </c>
      <c r="T2184" s="7">
        <f ca="1">+spotify_data[[#This Row],[Antigüedad Album Dias]]/60</f>
        <v>193.13333333333333</v>
      </c>
      <c r="U2184" s="8">
        <f ca="1">spotify_data[[#This Row],[Antigüedad Album Meses]]/12</f>
        <v>16.094444444444445</v>
      </c>
      <c r="V2184">
        <v>10</v>
      </c>
      <c r="W2184" s="1" t="s">
        <v>20</v>
      </c>
      <c r="X2184" s="1" t="str">
        <f>+IF(spotify_data[[#This Row],[album_type]]="album","Album",IF(spotify_data[[#This Row],[album_type]]="single","Single","Compilation"))</f>
        <v>Album</v>
      </c>
      <c r="Y2184">
        <v>489</v>
      </c>
    </row>
    <row r="2185" spans="1:25" x14ac:dyDescent="0.3">
      <c r="A2185" s="1" t="s">
        <v>23477</v>
      </c>
      <c r="B2185" s="1"/>
      <c r="C2185" s="1" t="s">
        <v>23478</v>
      </c>
      <c r="D2185">
        <v>3</v>
      </c>
      <c r="E2185">
        <v>71</v>
      </c>
      <c r="F2185" s="10">
        <f>spotify_data[[#This Row],[track_popularity]]/100</f>
        <v>0.71</v>
      </c>
      <c r="G2185" s="9" t="b">
        <v>0</v>
      </c>
      <c r="H2185" s="1">
        <f>+IF(spotify_data[[#This Row],[explicit]]=FALSE,0,1)</f>
        <v>0</v>
      </c>
      <c r="I2185" s="1" t="s">
        <v>8224</v>
      </c>
      <c r="J2185" s="7">
        <f>MATCH(spotify_data[[#This Row],[artist_name]],spotify_data[artist_name],0)</f>
        <v>475</v>
      </c>
      <c r="K2185">
        <v>76</v>
      </c>
      <c r="L2185" s="10">
        <f>spotify_data[[#This Row],[artist_popularity]]/100</f>
        <v>0.76</v>
      </c>
      <c r="M2185">
        <v>5401129</v>
      </c>
      <c r="N2185" s="1" t="s">
        <v>23</v>
      </c>
      <c r="O2185" s="1" t="s">
        <v>23460</v>
      </c>
      <c r="P2185" s="1">
        <f>MATCH(spotify_data[[#This Row],[album_id]],spotify_data[album_id],0)</f>
        <v>475</v>
      </c>
      <c r="Q2185" s="1" t="s">
        <v>23461</v>
      </c>
      <c r="R2185" s="2">
        <v>34029</v>
      </c>
      <c r="S2185" s="7">
        <f ca="1">+TODAY()-spotify_data[[#This Row],[Fecha lanzamiento Album]]</f>
        <v>12002</v>
      </c>
      <c r="T2185" s="7">
        <f ca="1">+spotify_data[[#This Row],[Antigüedad Album Dias]]/60</f>
        <v>200.03333333333333</v>
      </c>
      <c r="U2185" s="8">
        <f ca="1">spotify_data[[#This Row],[Antigüedad Album Meses]]/12</f>
        <v>16.669444444444444</v>
      </c>
      <c r="V2185">
        <v>12</v>
      </c>
      <c r="W2185" s="1" t="s">
        <v>20</v>
      </c>
      <c r="X2185" s="1" t="str">
        <f>+IF(spotify_data[[#This Row],[album_type]]="album","Album",IF(spotify_data[[#This Row],[album_type]]="single","Single","Compilation"))</f>
        <v>Album</v>
      </c>
      <c r="Y2185">
        <v>351</v>
      </c>
    </row>
    <row r="2186" spans="1:25" x14ac:dyDescent="0.3">
      <c r="A2186" s="1" t="s">
        <v>23516</v>
      </c>
      <c r="B2186" s="1"/>
      <c r="C2186" s="1" t="s">
        <v>23517</v>
      </c>
      <c r="D2186">
        <v>8</v>
      </c>
      <c r="E2186">
        <v>71</v>
      </c>
      <c r="F2186" s="10">
        <f>spotify_data[[#This Row],[track_popularity]]/100</f>
        <v>0.71</v>
      </c>
      <c r="G2186" s="9" t="b">
        <v>0</v>
      </c>
      <c r="H2186" s="1">
        <f>+IF(spotify_data[[#This Row],[explicit]]=FALSE,0,1)</f>
        <v>0</v>
      </c>
      <c r="I2186" s="1" t="s">
        <v>23518</v>
      </c>
      <c r="J2186" s="7">
        <f>MATCH(spotify_data[[#This Row],[artist_name]],spotify_data[artist_name],0)</f>
        <v>2185</v>
      </c>
      <c r="K2186">
        <v>54</v>
      </c>
      <c r="L2186" s="10">
        <f>spotify_data[[#This Row],[artist_popularity]]/100</f>
        <v>0.54</v>
      </c>
      <c r="M2186">
        <v>380684</v>
      </c>
      <c r="N2186" s="1" t="s">
        <v>23519</v>
      </c>
      <c r="O2186" s="1" t="s">
        <v>23520</v>
      </c>
      <c r="P2186" s="1">
        <f>MATCH(spotify_data[[#This Row],[album_id]],spotify_data[album_id],0)</f>
        <v>2185</v>
      </c>
      <c r="Q2186" s="1" t="s">
        <v>23521</v>
      </c>
      <c r="R2186" s="2">
        <v>34013</v>
      </c>
      <c r="S2186" s="7">
        <f ca="1">+TODAY()-spotify_data[[#This Row],[Fecha lanzamiento Album]]</f>
        <v>12018</v>
      </c>
      <c r="T2186" s="7">
        <f ca="1">+spotify_data[[#This Row],[Antigüedad Album Dias]]/60</f>
        <v>200.3</v>
      </c>
      <c r="U2186" s="8">
        <f ca="1">spotify_data[[#This Row],[Antigüedad Album Meses]]/12</f>
        <v>16.691666666666666</v>
      </c>
      <c r="V2186">
        <v>14</v>
      </c>
      <c r="W2186" s="1" t="s">
        <v>20</v>
      </c>
      <c r="X2186" s="1" t="str">
        <f>+IF(spotify_data[[#This Row],[album_type]]="album","Album",IF(spotify_data[[#This Row],[album_type]]="single","Single","Compilation"))</f>
        <v>Album</v>
      </c>
      <c r="Y2186">
        <v>477</v>
      </c>
    </row>
    <row r="2187" spans="1:25" x14ac:dyDescent="0.3">
      <c r="A2187" s="1" t="s">
        <v>24101</v>
      </c>
      <c r="B2187" s="1"/>
      <c r="C2187" s="1" t="s">
        <v>24102</v>
      </c>
      <c r="D2187">
        <v>9</v>
      </c>
      <c r="E2187">
        <v>71</v>
      </c>
      <c r="F2187" s="10">
        <f>spotify_data[[#This Row],[track_popularity]]/100</f>
        <v>0.71</v>
      </c>
      <c r="G2187" s="9" t="b">
        <v>0</v>
      </c>
      <c r="H2187" s="1">
        <f>+IF(spotify_data[[#This Row],[explicit]]=FALSE,0,1)</f>
        <v>0</v>
      </c>
      <c r="I2187" s="1" t="s">
        <v>23768</v>
      </c>
      <c r="J2187" s="7">
        <f>MATCH(spotify_data[[#This Row],[artist_name]],spotify_data[artist_name],0)</f>
        <v>2186</v>
      </c>
      <c r="K2187">
        <v>81</v>
      </c>
      <c r="L2187" s="10">
        <f>spotify_data[[#This Row],[artist_popularity]]/100</f>
        <v>0.81</v>
      </c>
      <c r="M2187">
        <v>32161423</v>
      </c>
      <c r="N2187" s="1" t="s">
        <v>23769</v>
      </c>
      <c r="O2187" s="1" t="s">
        <v>24103</v>
      </c>
      <c r="P2187" s="1">
        <f>MATCH(spotify_data[[#This Row],[album_id]],spotify_data[album_id],0)</f>
        <v>2186</v>
      </c>
      <c r="Q2187" s="1" t="s">
        <v>24104</v>
      </c>
      <c r="R2187" s="2">
        <v>30521</v>
      </c>
      <c r="S2187" s="7">
        <f ca="1">+TODAY()-spotify_data[[#This Row],[Fecha lanzamiento Album]]</f>
        <v>15510</v>
      </c>
      <c r="T2187" s="7">
        <f ca="1">+spotify_data[[#This Row],[Antigüedad Album Dias]]/60</f>
        <v>258.5</v>
      </c>
      <c r="U2187" s="8">
        <f ca="1">spotify_data[[#This Row],[Antigüedad Album Meses]]/12</f>
        <v>21.541666666666668</v>
      </c>
      <c r="V2187">
        <v>10</v>
      </c>
      <c r="W2187" s="1" t="s">
        <v>20</v>
      </c>
      <c r="X2187" s="1" t="str">
        <f>+IF(spotify_data[[#This Row],[album_type]]="album","Album",IF(spotify_data[[#This Row],[album_type]]="single","Single","Compilation"))</f>
        <v>Album</v>
      </c>
      <c r="Y2187">
        <v>691</v>
      </c>
    </row>
    <row r="2188" spans="1:25" x14ac:dyDescent="0.3">
      <c r="A2188" s="1" t="s">
        <v>24189</v>
      </c>
      <c r="B2188" s="1"/>
      <c r="C2188" s="1" t="s">
        <v>24190</v>
      </c>
      <c r="D2188">
        <v>11</v>
      </c>
      <c r="E2188">
        <v>71</v>
      </c>
      <c r="F2188" s="10">
        <f>spotify_data[[#This Row],[track_popularity]]/100</f>
        <v>0.71</v>
      </c>
      <c r="G2188" s="9" t="b">
        <v>0</v>
      </c>
      <c r="H2188" s="1">
        <f>+IF(spotify_data[[#This Row],[explicit]]=FALSE,0,1)</f>
        <v>0</v>
      </c>
      <c r="I2188" s="1" t="s">
        <v>16693</v>
      </c>
      <c r="J2188" s="7">
        <f>MATCH(spotify_data[[#This Row],[artist_name]],spotify_data[artist_name],0)</f>
        <v>213</v>
      </c>
      <c r="K2188">
        <v>84</v>
      </c>
      <c r="L2188" s="10">
        <f>spotify_data[[#This Row],[artist_popularity]]/100</f>
        <v>0.84</v>
      </c>
      <c r="M2188">
        <v>37417943</v>
      </c>
      <c r="N2188" s="1" t="s">
        <v>23</v>
      </c>
      <c r="O2188" s="1" t="s">
        <v>24191</v>
      </c>
      <c r="P2188" s="1">
        <f>MATCH(spotify_data[[#This Row],[album_id]],spotify_data[album_id],0)</f>
        <v>2187</v>
      </c>
      <c r="Q2188" s="1" t="s">
        <v>24192</v>
      </c>
      <c r="R2188" s="2">
        <v>29036</v>
      </c>
      <c r="S2188" s="7">
        <f ca="1">+TODAY()-spotify_data[[#This Row],[Fecha lanzamiento Album]]</f>
        <v>16995</v>
      </c>
      <c r="T2188" s="7">
        <f ca="1">+spotify_data[[#This Row],[Antigüedad Album Dias]]/60</f>
        <v>283.25</v>
      </c>
      <c r="U2188" s="8">
        <f ca="1">spotify_data[[#This Row],[Antigüedad Album Meses]]/12</f>
        <v>23.604166666666668</v>
      </c>
      <c r="V2188">
        <v>18</v>
      </c>
      <c r="W2188" s="1" t="s">
        <v>1932</v>
      </c>
      <c r="X2188" s="1" t="str">
        <f>+IF(spotify_data[[#This Row],[album_type]]="album","Album",IF(spotify_data[[#This Row],[album_type]]="single","Single","Compilation"))</f>
        <v>Compilation</v>
      </c>
      <c r="Y2188">
        <v>467</v>
      </c>
    </row>
    <row r="2189" spans="1:25" x14ac:dyDescent="0.3">
      <c r="A2189" s="1" t="s">
        <v>24236</v>
      </c>
      <c r="B2189" s="1"/>
      <c r="C2189" s="1" t="s">
        <v>24237</v>
      </c>
      <c r="D2189">
        <v>2</v>
      </c>
      <c r="E2189">
        <v>71</v>
      </c>
      <c r="F2189" s="10">
        <f>spotify_data[[#This Row],[track_popularity]]/100</f>
        <v>0.71</v>
      </c>
      <c r="G2189" s="9" t="b">
        <v>0</v>
      </c>
      <c r="H2189" s="1">
        <f>+IF(spotify_data[[#This Row],[explicit]]=FALSE,0,1)</f>
        <v>0</v>
      </c>
      <c r="I2189" s="1" t="s">
        <v>24238</v>
      </c>
      <c r="J2189" s="7">
        <f>MATCH(spotify_data[[#This Row],[artist_name]],spotify_data[artist_name],0)</f>
        <v>1009</v>
      </c>
      <c r="K2189">
        <v>64</v>
      </c>
      <c r="L2189" s="10">
        <f>spotify_data[[#This Row],[artist_popularity]]/100</f>
        <v>0.64</v>
      </c>
      <c r="M2189">
        <v>220437</v>
      </c>
      <c r="N2189" s="1" t="s">
        <v>2764</v>
      </c>
      <c r="O2189" s="1" t="s">
        <v>24239</v>
      </c>
      <c r="P2189" s="1">
        <f>MATCH(spotify_data[[#This Row],[album_id]],spotify_data[album_id],0)</f>
        <v>1009</v>
      </c>
      <c r="Q2189" s="1" t="s">
        <v>24240</v>
      </c>
      <c r="R2189" s="2">
        <v>28584</v>
      </c>
      <c r="S2189" s="7">
        <f ca="1">+TODAY()-spotify_data[[#This Row],[Fecha lanzamiento Album]]</f>
        <v>17447</v>
      </c>
      <c r="T2189" s="7">
        <f ca="1">+spotify_data[[#This Row],[Antigüedad Album Dias]]/60</f>
        <v>290.78333333333336</v>
      </c>
      <c r="U2189" s="8">
        <f ca="1">spotify_data[[#This Row],[Antigüedad Album Meses]]/12</f>
        <v>24.231944444444448</v>
      </c>
      <c r="V2189">
        <v>24</v>
      </c>
      <c r="W2189" s="1" t="s">
        <v>1932</v>
      </c>
      <c r="X2189" s="1" t="str">
        <f>+IF(spotify_data[[#This Row],[album_type]]="album","Album",IF(spotify_data[[#This Row],[album_type]]="single","Single","Compilation"))</f>
        <v>Compilation</v>
      </c>
      <c r="Y2189">
        <v>361</v>
      </c>
    </row>
    <row r="2190" spans="1:25" x14ac:dyDescent="0.3">
      <c r="A2190" s="1" t="s">
        <v>24314</v>
      </c>
      <c r="B2190" s="1"/>
      <c r="C2190" s="1" t="s">
        <v>24315</v>
      </c>
      <c r="D2190">
        <v>1</v>
      </c>
      <c r="E2190">
        <v>71</v>
      </c>
      <c r="F2190" s="10">
        <f>spotify_data[[#This Row],[track_popularity]]/100</f>
        <v>0.71</v>
      </c>
      <c r="G2190" s="9" t="b">
        <v>0</v>
      </c>
      <c r="H2190" s="1">
        <f>+IF(spotify_data[[#This Row],[explicit]]=FALSE,0,1)</f>
        <v>0</v>
      </c>
      <c r="I2190" s="1" t="s">
        <v>24311</v>
      </c>
      <c r="J2190" s="7">
        <f>MATCH(spotify_data[[#This Row],[artist_name]],spotify_data[artist_name],0)</f>
        <v>590</v>
      </c>
      <c r="K2190">
        <v>79</v>
      </c>
      <c r="L2190" s="10">
        <f>spotify_data[[#This Row],[artist_popularity]]/100</f>
        <v>0.79</v>
      </c>
      <c r="M2190">
        <v>22717804</v>
      </c>
      <c r="N2190" s="1" t="s">
        <v>24312</v>
      </c>
      <c r="O2190" s="1" t="s">
        <v>24313</v>
      </c>
      <c r="P2190" s="1">
        <f>MATCH(spotify_data[[#This Row],[album_id]],spotify_data[album_id],0)</f>
        <v>590</v>
      </c>
      <c r="Q2190" s="1" t="s">
        <v>24310</v>
      </c>
      <c r="R2190" s="2">
        <v>27649</v>
      </c>
      <c r="S2190" s="7">
        <f ca="1">+TODAY()-spotify_data[[#This Row],[Fecha lanzamiento Album]]</f>
        <v>18382</v>
      </c>
      <c r="T2190" s="7">
        <f ca="1">+spotify_data[[#This Row],[Antigüedad Album Dias]]/60</f>
        <v>306.36666666666667</v>
      </c>
      <c r="U2190" s="8">
        <f ca="1">spotify_data[[#This Row],[Antigüedad Album Meses]]/12</f>
        <v>25.530555555555555</v>
      </c>
      <c r="V2190">
        <v>5</v>
      </c>
      <c r="W2190" s="1" t="s">
        <v>20</v>
      </c>
      <c r="X2190" s="1" t="str">
        <f>+IF(spotify_data[[#This Row],[album_type]]="album","Album",IF(spotify_data[[#This Row],[album_type]]="single","Single","Compilation"))</f>
        <v>Album</v>
      </c>
      <c r="Y2190">
        <v>1351</v>
      </c>
    </row>
    <row r="2191" spans="1:25" x14ac:dyDescent="0.3">
      <c r="A2191" s="1" t="s">
        <v>24607</v>
      </c>
      <c r="B2191" s="1"/>
      <c r="C2191" s="1" t="s">
        <v>24608</v>
      </c>
      <c r="D2191">
        <v>7</v>
      </c>
      <c r="E2191">
        <v>71</v>
      </c>
      <c r="F2191" s="10">
        <f>spotify_data[[#This Row],[track_popularity]]/100</f>
        <v>0.71</v>
      </c>
      <c r="G2191" s="9" t="b">
        <v>0</v>
      </c>
      <c r="H2191" s="1">
        <f>+IF(spotify_data[[#This Row],[explicit]]=FALSE,0,1)</f>
        <v>0</v>
      </c>
      <c r="I2191" s="1" t="s">
        <v>5810</v>
      </c>
      <c r="J2191" s="7">
        <f>MATCH(spotify_data[[#This Row],[artist_name]],spotify_data[artist_name],0)</f>
        <v>2190</v>
      </c>
      <c r="K2191">
        <v>62</v>
      </c>
      <c r="L2191" s="10">
        <f>spotify_data[[#This Row],[artist_popularity]]/100</f>
        <v>0.62</v>
      </c>
      <c r="M2191">
        <v>2816087</v>
      </c>
      <c r="N2191" s="1" t="s">
        <v>5811</v>
      </c>
      <c r="O2191" s="1" t="s">
        <v>24609</v>
      </c>
      <c r="P2191" s="1">
        <f>MATCH(spotify_data[[#This Row],[album_id]],spotify_data[album_id],0)</f>
        <v>2190</v>
      </c>
      <c r="Q2191" s="1" t="s">
        <v>24610</v>
      </c>
      <c r="R2191" s="2">
        <v>23409</v>
      </c>
      <c r="S2191" s="7">
        <f ca="1">+TODAY()-spotify_data[[#This Row],[Fecha lanzamiento Album]]</f>
        <v>22622</v>
      </c>
      <c r="T2191" s="7">
        <f ca="1">+spotify_data[[#This Row],[Antigüedad Album Dias]]/60</f>
        <v>377.03333333333336</v>
      </c>
      <c r="U2191" s="8">
        <f ca="1">spotify_data[[#This Row],[Antigüedad Album Meses]]/12</f>
        <v>31.419444444444448</v>
      </c>
      <c r="V2191">
        <v>56</v>
      </c>
      <c r="W2191" s="1" t="s">
        <v>20</v>
      </c>
      <c r="X2191" s="1" t="str">
        <f>+IF(spotify_data[[#This Row],[album_type]]="album","Album",IF(spotify_data[[#This Row],[album_type]]="single","Single","Compilation"))</f>
        <v>Album</v>
      </c>
      <c r="Y2191">
        <v>223</v>
      </c>
    </row>
    <row r="2192" spans="1:25" x14ac:dyDescent="0.3">
      <c r="A2192" s="1" t="s">
        <v>24655</v>
      </c>
      <c r="B2192" s="1"/>
      <c r="C2192" s="1" t="s">
        <v>24656</v>
      </c>
      <c r="D2192">
        <v>1</v>
      </c>
      <c r="E2192">
        <v>71</v>
      </c>
      <c r="F2192" s="10">
        <f>spotify_data[[#This Row],[track_popularity]]/100</f>
        <v>0.71</v>
      </c>
      <c r="G2192" s="9" t="b">
        <v>0</v>
      </c>
      <c r="H2192" s="1">
        <f>+IF(spotify_data[[#This Row],[explicit]]=FALSE,0,1)</f>
        <v>0</v>
      </c>
      <c r="I2192" s="1" t="s">
        <v>24651</v>
      </c>
      <c r="J2192" s="7">
        <f>MATCH(spotify_data[[#This Row],[artist_name]],spotify_data[artist_name],0)</f>
        <v>2191</v>
      </c>
      <c r="K2192">
        <v>60</v>
      </c>
      <c r="L2192" s="10">
        <f>spotify_data[[#This Row],[artist_popularity]]/100</f>
        <v>0.6</v>
      </c>
      <c r="M2192">
        <v>626733</v>
      </c>
      <c r="N2192" s="1" t="s">
        <v>24652</v>
      </c>
      <c r="O2192" s="1" t="s">
        <v>24653</v>
      </c>
      <c r="P2192" s="1">
        <f>MATCH(spotify_data[[#This Row],[album_id]],spotify_data[album_id],0)</f>
        <v>2191</v>
      </c>
      <c r="Q2192" s="1" t="s">
        <v>24654</v>
      </c>
      <c r="R2192" s="2">
        <v>21731</v>
      </c>
      <c r="S2192" s="7">
        <f ca="1">+TODAY()-spotify_data[[#This Row],[Fecha lanzamiento Album]]</f>
        <v>24300</v>
      </c>
      <c r="T2192" s="7">
        <f ca="1">+spotify_data[[#This Row],[Antigüedad Album Dias]]/60</f>
        <v>405</v>
      </c>
      <c r="U2192" s="8">
        <f ca="1">spotify_data[[#This Row],[Antigüedad Album Meses]]/12</f>
        <v>33.75</v>
      </c>
      <c r="V2192">
        <v>15</v>
      </c>
      <c r="W2192" s="1" t="s">
        <v>20</v>
      </c>
      <c r="X2192" s="1" t="str">
        <f>+IF(spotify_data[[#This Row],[album_type]]="album","Album",IF(spotify_data[[#This Row],[album_type]]="single","Single","Compilation"))</f>
        <v>Album</v>
      </c>
      <c r="Y2192">
        <v>392</v>
      </c>
    </row>
    <row r="2193" spans="1:25" x14ac:dyDescent="0.3">
      <c r="A2193" s="1" t="s">
        <v>211</v>
      </c>
      <c r="B2193" s="1">
        <v>3398</v>
      </c>
      <c r="C2193" s="1" t="s">
        <v>212</v>
      </c>
      <c r="D2193">
        <v>1</v>
      </c>
      <c r="E2193">
        <v>70</v>
      </c>
      <c r="F2193" s="10">
        <f>spotify_data[[#This Row],[track_popularity]]/100</f>
        <v>0.7</v>
      </c>
      <c r="G2193" s="9" t="b">
        <v>1</v>
      </c>
      <c r="H2193" s="1">
        <f>+IF(spotify_data[[#This Row],[explicit]]=FALSE,0,1)</f>
        <v>1</v>
      </c>
      <c r="I2193" s="1" t="s">
        <v>213</v>
      </c>
      <c r="J2193" s="7">
        <f>MATCH(spotify_data[[#This Row],[artist_name]],spotify_data[artist_name],0)</f>
        <v>2192</v>
      </c>
      <c r="K2193">
        <v>76</v>
      </c>
      <c r="L2193" s="10">
        <f>spotify_data[[#This Row],[artist_popularity]]/100</f>
        <v>0.76</v>
      </c>
      <c r="M2193">
        <v>9673984</v>
      </c>
      <c r="N2193" s="1" t="s">
        <v>23</v>
      </c>
      <c r="O2193" s="1" t="s">
        <v>214</v>
      </c>
      <c r="P2193" s="1">
        <f>MATCH(spotify_data[[#This Row],[album_id]],spotify_data[album_id],0)</f>
        <v>2192</v>
      </c>
      <c r="Q2193" s="1" t="s">
        <v>212</v>
      </c>
      <c r="R2193" s="2">
        <v>45943</v>
      </c>
      <c r="S2193" s="7">
        <f ca="1">+TODAY()-spotify_data[[#This Row],[Fecha lanzamiento Album]]</f>
        <v>88</v>
      </c>
      <c r="T2193" s="7">
        <f ca="1">+spotify_data[[#This Row],[Antigüedad Album Dias]]/60</f>
        <v>1.4666666666666666</v>
      </c>
      <c r="U2193" s="8">
        <f ca="1">spotify_data[[#This Row],[Antigüedad Album Meses]]/12</f>
        <v>0.12222222222222222</v>
      </c>
      <c r="V2193">
        <v>1</v>
      </c>
      <c r="W2193" s="1" t="s">
        <v>21</v>
      </c>
      <c r="X2193" s="1" t="str">
        <f>+IF(spotify_data[[#This Row],[album_type]]="album","Album",IF(spotify_data[[#This Row],[album_type]]="single","Single","Compilation"))</f>
        <v>Single</v>
      </c>
      <c r="Y2193">
        <v>281</v>
      </c>
    </row>
    <row r="2194" spans="1:25" x14ac:dyDescent="0.3">
      <c r="A2194" s="1" t="s">
        <v>1514</v>
      </c>
      <c r="B2194" s="1">
        <v>6715</v>
      </c>
      <c r="C2194" s="1" t="s">
        <v>1515</v>
      </c>
      <c r="D2194">
        <v>5</v>
      </c>
      <c r="E2194">
        <v>70</v>
      </c>
      <c r="F2194" s="10">
        <f>spotify_data[[#This Row],[track_popularity]]/100</f>
        <v>0.7</v>
      </c>
      <c r="G2194" s="9" t="b">
        <v>0</v>
      </c>
      <c r="H2194" s="1">
        <f>+IF(spotify_data[[#This Row],[explicit]]=FALSE,0,1)</f>
        <v>0</v>
      </c>
      <c r="I2194" s="1" t="s">
        <v>887</v>
      </c>
      <c r="J2194" s="7">
        <f>MATCH(spotify_data[[#This Row],[artist_name]],spotify_data[artist_name],0)</f>
        <v>29</v>
      </c>
      <c r="K2194">
        <v>91</v>
      </c>
      <c r="L2194" s="10">
        <f>spotify_data[[#This Row],[artist_popularity]]/100</f>
        <v>0.91</v>
      </c>
      <c r="M2194">
        <v>85022258</v>
      </c>
      <c r="N2194" s="1" t="s">
        <v>888</v>
      </c>
      <c r="O2194" s="1" t="s">
        <v>1472</v>
      </c>
      <c r="P2194" s="1">
        <f>MATCH(spotify_data[[#This Row],[album_id]],spotify_data[album_id],0)</f>
        <v>29</v>
      </c>
      <c r="Q2194" s="1" t="s">
        <v>1473</v>
      </c>
      <c r="R2194" s="2">
        <v>45849</v>
      </c>
      <c r="S2194" s="7">
        <f ca="1">+TODAY()-spotify_data[[#This Row],[Fecha lanzamiento Album]]</f>
        <v>182</v>
      </c>
      <c r="T2194" s="7">
        <f ca="1">+spotify_data[[#This Row],[Antigüedad Album Dias]]/60</f>
        <v>3.0333333333333332</v>
      </c>
      <c r="U2194" s="8">
        <f ca="1">spotify_data[[#This Row],[Antigüedad Album Meses]]/12</f>
        <v>0.25277777777777777</v>
      </c>
      <c r="V2194">
        <v>21</v>
      </c>
      <c r="W2194" s="1" t="s">
        <v>20</v>
      </c>
      <c r="X2194" s="1" t="str">
        <f>+IF(spotify_data[[#This Row],[album_type]]="album","Album",IF(spotify_data[[#This Row],[album_type]]="single","Single","Compilation"))</f>
        <v>Album</v>
      </c>
      <c r="Y2194">
        <v>18</v>
      </c>
    </row>
    <row r="2195" spans="1:25" x14ac:dyDescent="0.3">
      <c r="A2195" s="1" t="s">
        <v>1600</v>
      </c>
      <c r="B2195" s="1">
        <v>8912</v>
      </c>
      <c r="C2195" s="1" t="s">
        <v>1601</v>
      </c>
      <c r="D2195">
        <v>1</v>
      </c>
      <c r="E2195">
        <v>70</v>
      </c>
      <c r="F2195" s="10">
        <f>spotify_data[[#This Row],[track_popularity]]/100</f>
        <v>0.7</v>
      </c>
      <c r="G2195" s="9" t="b">
        <v>0</v>
      </c>
      <c r="H2195" s="1">
        <f>+IF(spotify_data[[#This Row],[explicit]]=FALSE,0,1)</f>
        <v>0</v>
      </c>
      <c r="I2195" s="1" t="s">
        <v>1434</v>
      </c>
      <c r="J2195" s="7">
        <f>MATCH(spotify_data[[#This Row],[artist_name]],spotify_data[artist_name],0)</f>
        <v>33</v>
      </c>
      <c r="K2195">
        <v>84</v>
      </c>
      <c r="L2195" s="10">
        <f>spotify_data[[#This Row],[artist_popularity]]/100</f>
        <v>0.84</v>
      </c>
      <c r="M2195">
        <v>2885506</v>
      </c>
      <c r="N2195" s="1" t="s">
        <v>23</v>
      </c>
      <c r="O2195" s="1" t="s">
        <v>1602</v>
      </c>
      <c r="P2195" s="1">
        <f>MATCH(spotify_data[[#This Row],[album_id]],spotify_data[album_id],0)</f>
        <v>2194</v>
      </c>
      <c r="Q2195" s="1" t="s">
        <v>1601</v>
      </c>
      <c r="R2195" s="2">
        <v>45835</v>
      </c>
      <c r="S2195" s="7">
        <f ca="1">+TODAY()-spotify_data[[#This Row],[Fecha lanzamiento Album]]</f>
        <v>196</v>
      </c>
      <c r="T2195" s="7">
        <f ca="1">+spotify_data[[#This Row],[Antigüedad Album Dias]]/60</f>
        <v>3.2666666666666666</v>
      </c>
      <c r="U2195" s="8">
        <f ca="1">spotify_data[[#This Row],[Antigüedad Album Meses]]/12</f>
        <v>0.2722222222222222</v>
      </c>
      <c r="V2195">
        <v>1</v>
      </c>
      <c r="W2195" s="1" t="s">
        <v>21</v>
      </c>
      <c r="X2195" s="1" t="str">
        <f>+IF(spotify_data[[#This Row],[album_type]]="album","Album",IF(spotify_data[[#This Row],[album_type]]="single","Single","Compilation"))</f>
        <v>Single</v>
      </c>
      <c r="Y2195">
        <v>315</v>
      </c>
    </row>
    <row r="2196" spans="1:25" x14ac:dyDescent="0.3">
      <c r="A2196" s="1" t="s">
        <v>1735</v>
      </c>
      <c r="B2196" s="1">
        <v>5736</v>
      </c>
      <c r="C2196" s="1" t="s">
        <v>1736</v>
      </c>
      <c r="D2196">
        <v>4</v>
      </c>
      <c r="E2196">
        <v>70</v>
      </c>
      <c r="F2196" s="10">
        <f>spotify_data[[#This Row],[track_popularity]]/100</f>
        <v>0.7</v>
      </c>
      <c r="G2196" s="9" t="b">
        <v>0</v>
      </c>
      <c r="H2196" s="1">
        <f>+IF(spotify_data[[#This Row],[explicit]]=FALSE,0,1)</f>
        <v>0</v>
      </c>
      <c r="I2196" s="1" t="s">
        <v>1737</v>
      </c>
      <c r="J2196" s="7">
        <f>MATCH(spotify_data[[#This Row],[artist_name]],spotify_data[artist_name],0)</f>
        <v>380</v>
      </c>
      <c r="K2196">
        <v>74</v>
      </c>
      <c r="L2196" s="10">
        <f>spotify_data[[#This Row],[artist_popularity]]/100</f>
        <v>0.74</v>
      </c>
      <c r="M2196">
        <v>1366758</v>
      </c>
      <c r="N2196" s="1" t="s">
        <v>23</v>
      </c>
      <c r="O2196" s="1" t="s">
        <v>1738</v>
      </c>
      <c r="P2196" s="1">
        <f>MATCH(spotify_data[[#This Row],[album_id]],spotify_data[album_id],0)</f>
        <v>380</v>
      </c>
      <c r="Q2196" s="1" t="s">
        <v>1739</v>
      </c>
      <c r="R2196" s="2">
        <v>45814</v>
      </c>
      <c r="S2196" s="7">
        <f ca="1">+TODAY()-spotify_data[[#This Row],[Fecha lanzamiento Album]]</f>
        <v>217</v>
      </c>
      <c r="T2196" s="7">
        <f ca="1">+spotify_data[[#This Row],[Antigüedad Album Dias]]/60</f>
        <v>3.6166666666666667</v>
      </c>
      <c r="U2196" s="8">
        <f ca="1">spotify_data[[#This Row],[Antigüedad Album Meses]]/12</f>
        <v>0.30138888888888887</v>
      </c>
      <c r="V2196">
        <v>12</v>
      </c>
      <c r="W2196" s="1" t="s">
        <v>20</v>
      </c>
      <c r="X2196" s="1" t="str">
        <f>+IF(spotify_data[[#This Row],[album_type]]="album","Album",IF(spotify_data[[#This Row],[album_type]]="single","Single","Compilation"))</f>
        <v>Album</v>
      </c>
      <c r="Y2196">
        <v>271</v>
      </c>
    </row>
    <row r="2197" spans="1:25" x14ac:dyDescent="0.3">
      <c r="A2197" s="1" t="s">
        <v>1745</v>
      </c>
      <c r="B2197" s="1">
        <v>3628</v>
      </c>
      <c r="C2197" s="1" t="s">
        <v>1746</v>
      </c>
      <c r="D2197">
        <v>12</v>
      </c>
      <c r="E2197">
        <v>70</v>
      </c>
      <c r="F2197" s="10">
        <f>spotify_data[[#This Row],[track_popularity]]/100</f>
        <v>0.7</v>
      </c>
      <c r="G2197" s="9" t="b">
        <v>0</v>
      </c>
      <c r="H2197" s="1">
        <f>+IF(spotify_data[[#This Row],[explicit]]=FALSE,0,1)</f>
        <v>0</v>
      </c>
      <c r="I2197" s="1" t="s">
        <v>1737</v>
      </c>
      <c r="J2197" s="7">
        <f>MATCH(spotify_data[[#This Row],[artist_name]],spotify_data[artist_name],0)</f>
        <v>380</v>
      </c>
      <c r="K2197">
        <v>74</v>
      </c>
      <c r="L2197" s="10">
        <f>spotify_data[[#This Row],[artist_popularity]]/100</f>
        <v>0.74</v>
      </c>
      <c r="M2197">
        <v>1366758</v>
      </c>
      <c r="N2197" s="1" t="s">
        <v>23</v>
      </c>
      <c r="O2197" s="1" t="s">
        <v>1738</v>
      </c>
      <c r="P2197" s="1">
        <f>MATCH(spotify_data[[#This Row],[album_id]],spotify_data[album_id],0)</f>
        <v>380</v>
      </c>
      <c r="Q2197" s="1" t="s">
        <v>1739</v>
      </c>
      <c r="R2197" s="2">
        <v>45814</v>
      </c>
      <c r="S2197" s="7">
        <f ca="1">+TODAY()-spotify_data[[#This Row],[Fecha lanzamiento Album]]</f>
        <v>217</v>
      </c>
      <c r="T2197" s="7">
        <f ca="1">+spotify_data[[#This Row],[Antigüedad Album Dias]]/60</f>
        <v>3.6166666666666667</v>
      </c>
      <c r="U2197" s="8">
        <f ca="1">spotify_data[[#This Row],[Antigüedad Album Meses]]/12</f>
        <v>0.30138888888888887</v>
      </c>
      <c r="V2197">
        <v>12</v>
      </c>
      <c r="W2197" s="1" t="s">
        <v>20</v>
      </c>
      <c r="X2197" s="1" t="str">
        <f>+IF(spotify_data[[#This Row],[album_type]]="album","Album",IF(spotify_data[[#This Row],[album_type]]="single","Single","Compilation"))</f>
        <v>Album</v>
      </c>
      <c r="Y2197">
        <v>4</v>
      </c>
    </row>
    <row r="2198" spans="1:25" x14ac:dyDescent="0.3">
      <c r="A2198" s="1" t="s">
        <v>1975</v>
      </c>
      <c r="B2198" s="1">
        <v>358</v>
      </c>
      <c r="C2198" s="1" t="s">
        <v>1976</v>
      </c>
      <c r="D2198">
        <v>1</v>
      </c>
      <c r="E2198">
        <v>70</v>
      </c>
      <c r="F2198" s="10">
        <f>spotify_data[[#This Row],[track_popularity]]/100</f>
        <v>0.7</v>
      </c>
      <c r="G2198" s="9" t="b">
        <v>0</v>
      </c>
      <c r="H2198" s="1">
        <f>+IF(spotify_data[[#This Row],[explicit]]=FALSE,0,1)</f>
        <v>0</v>
      </c>
      <c r="I2198" s="1" t="s">
        <v>1977</v>
      </c>
      <c r="J2198" s="7">
        <f>MATCH(spotify_data[[#This Row],[artist_name]],spotify_data[artist_name],0)</f>
        <v>261</v>
      </c>
      <c r="K2198">
        <v>85</v>
      </c>
      <c r="L2198" s="10">
        <f>spotify_data[[#This Row],[artist_popularity]]/100</f>
        <v>0.85</v>
      </c>
      <c r="M2198">
        <v>45764832</v>
      </c>
      <c r="N2198" s="1" t="s">
        <v>516</v>
      </c>
      <c r="O2198" s="1" t="s">
        <v>1978</v>
      </c>
      <c r="P2198" s="1">
        <f>MATCH(spotify_data[[#This Row],[album_id]],spotify_data[album_id],0)</f>
        <v>2197</v>
      </c>
      <c r="Q2198" s="1" t="s">
        <v>1976</v>
      </c>
      <c r="R2198" s="2">
        <v>45779</v>
      </c>
      <c r="S2198" s="7">
        <f ca="1">+TODAY()-spotify_data[[#This Row],[Fecha lanzamiento Album]]</f>
        <v>252</v>
      </c>
      <c r="T2198" s="7">
        <f ca="1">+spotify_data[[#This Row],[Antigüedad Album Dias]]/60</f>
        <v>4.2</v>
      </c>
      <c r="U2198" s="8">
        <f ca="1">spotify_data[[#This Row],[Antigüedad Album Meses]]/12</f>
        <v>0.35000000000000003</v>
      </c>
      <c r="V2198">
        <v>1</v>
      </c>
      <c r="W2198" s="1" t="s">
        <v>21</v>
      </c>
      <c r="X2198" s="1" t="str">
        <f>+IF(spotify_data[[#This Row],[album_type]]="album","Album",IF(spotify_data[[#This Row],[album_type]]="single","Single","Compilation"))</f>
        <v>Single</v>
      </c>
      <c r="Y2198">
        <v>272</v>
      </c>
    </row>
    <row r="2199" spans="1:25" x14ac:dyDescent="0.3">
      <c r="A2199" s="1" t="s">
        <v>2118</v>
      </c>
      <c r="B2199" s="1">
        <v>7402</v>
      </c>
      <c r="C2199" s="1" t="s">
        <v>2119</v>
      </c>
      <c r="D2199">
        <v>1</v>
      </c>
      <c r="E2199">
        <v>70</v>
      </c>
      <c r="F2199" s="10">
        <f>spotify_data[[#This Row],[track_popularity]]/100</f>
        <v>0.7</v>
      </c>
      <c r="G2199" s="9" t="b">
        <v>0</v>
      </c>
      <c r="H2199" s="1">
        <f>+IF(spotify_data[[#This Row],[explicit]]=FALSE,0,1)</f>
        <v>0</v>
      </c>
      <c r="I2199" s="1" t="s">
        <v>2120</v>
      </c>
      <c r="J2199" s="7">
        <f>MATCH(spotify_data[[#This Row],[artist_name]],spotify_data[artist_name],0)</f>
        <v>2198</v>
      </c>
      <c r="K2199">
        <v>53</v>
      </c>
      <c r="L2199" s="10">
        <f>spotify_data[[#This Row],[artist_popularity]]/100</f>
        <v>0.53</v>
      </c>
      <c r="M2199">
        <v>33160</v>
      </c>
      <c r="N2199" s="1" t="s">
        <v>2121</v>
      </c>
      <c r="O2199" s="1" t="s">
        <v>2122</v>
      </c>
      <c r="P2199" s="1">
        <f>MATCH(spotify_data[[#This Row],[album_id]],spotify_data[album_id],0)</f>
        <v>2198</v>
      </c>
      <c r="Q2199" s="1" t="s">
        <v>2119</v>
      </c>
      <c r="R2199" s="2">
        <v>45758</v>
      </c>
      <c r="S2199" s="7">
        <f ca="1">+TODAY()-spotify_data[[#This Row],[Fecha lanzamiento Album]]</f>
        <v>273</v>
      </c>
      <c r="T2199" s="7">
        <f ca="1">+spotify_data[[#This Row],[Antigüedad Album Dias]]/60</f>
        <v>4.55</v>
      </c>
      <c r="U2199" s="8">
        <f ca="1">spotify_data[[#This Row],[Antigüedad Album Meses]]/12</f>
        <v>0.37916666666666665</v>
      </c>
      <c r="V2199">
        <v>1</v>
      </c>
      <c r="W2199" s="1" t="s">
        <v>21</v>
      </c>
      <c r="X2199" s="1" t="str">
        <f>+IF(spotify_data[[#This Row],[album_type]]="album","Album",IF(spotify_data[[#This Row],[album_type]]="single","Single","Compilation"))</f>
        <v>Single</v>
      </c>
      <c r="Y2199">
        <v>265</v>
      </c>
    </row>
    <row r="2200" spans="1:25" x14ac:dyDescent="0.3">
      <c r="A2200" s="1" t="s">
        <v>2170</v>
      </c>
      <c r="B2200" s="1">
        <v>8534</v>
      </c>
      <c r="C2200" s="1" t="s">
        <v>2171</v>
      </c>
      <c r="D2200">
        <v>1</v>
      </c>
      <c r="E2200">
        <v>70</v>
      </c>
      <c r="F2200" s="10">
        <f>spotify_data[[#This Row],[track_popularity]]/100</f>
        <v>0.7</v>
      </c>
      <c r="G2200" s="9" t="b">
        <v>0</v>
      </c>
      <c r="H2200" s="1">
        <f>+IF(spotify_data[[#This Row],[explicit]]=FALSE,0,1)</f>
        <v>0</v>
      </c>
      <c r="I2200" s="1" t="s">
        <v>2172</v>
      </c>
      <c r="J2200" s="7">
        <f>MATCH(spotify_data[[#This Row],[artist_name]],spotify_data[artist_name],0)</f>
        <v>2199</v>
      </c>
      <c r="K2200">
        <v>71</v>
      </c>
      <c r="L2200" s="10">
        <f>spotify_data[[#This Row],[artist_popularity]]/100</f>
        <v>0.71</v>
      </c>
      <c r="M2200">
        <v>1615711</v>
      </c>
      <c r="N2200" s="1" t="s">
        <v>2173</v>
      </c>
      <c r="O2200" s="1" t="s">
        <v>2174</v>
      </c>
      <c r="P2200" s="1">
        <f>MATCH(spotify_data[[#This Row],[album_id]],spotify_data[album_id],0)</f>
        <v>2199</v>
      </c>
      <c r="Q2200" s="1" t="s">
        <v>2171</v>
      </c>
      <c r="R2200" s="2">
        <v>45744</v>
      </c>
      <c r="S2200" s="7">
        <f ca="1">+TODAY()-spotify_data[[#This Row],[Fecha lanzamiento Album]]</f>
        <v>287</v>
      </c>
      <c r="T2200" s="7">
        <f ca="1">+spotify_data[[#This Row],[Antigüedad Album Dias]]/60</f>
        <v>4.7833333333333332</v>
      </c>
      <c r="U2200" s="8">
        <f ca="1">spotify_data[[#This Row],[Antigüedad Album Meses]]/12</f>
        <v>0.39861111111111108</v>
      </c>
      <c r="V2200">
        <v>1</v>
      </c>
      <c r="W2200" s="1" t="s">
        <v>21</v>
      </c>
      <c r="X2200" s="1" t="str">
        <f>+IF(spotify_data[[#This Row],[album_type]]="album","Album",IF(spotify_data[[#This Row],[album_type]]="single","Single","Compilation"))</f>
        <v>Single</v>
      </c>
      <c r="Y2200">
        <v>288</v>
      </c>
    </row>
    <row r="2201" spans="1:25" x14ac:dyDescent="0.3">
      <c r="A2201" s="1" t="s">
        <v>2292</v>
      </c>
      <c r="B2201" s="1">
        <v>861</v>
      </c>
      <c r="C2201" s="1" t="s">
        <v>2293</v>
      </c>
      <c r="D2201">
        <v>9</v>
      </c>
      <c r="E2201">
        <v>70</v>
      </c>
      <c r="F2201" s="10">
        <f>spotify_data[[#This Row],[track_popularity]]/100</f>
        <v>0.7</v>
      </c>
      <c r="G2201" s="9" t="b">
        <v>1</v>
      </c>
      <c r="H2201" s="1">
        <f>+IF(spotify_data[[#This Row],[explicit]]=FALSE,0,1)</f>
        <v>1</v>
      </c>
      <c r="I2201" s="1" t="s">
        <v>2255</v>
      </c>
      <c r="J2201" s="7">
        <f>MATCH(spotify_data[[#This Row],[artist_name]],spotify_data[artist_name],0)</f>
        <v>86</v>
      </c>
      <c r="K2201">
        <v>81</v>
      </c>
      <c r="L2201" s="10">
        <f>spotify_data[[#This Row],[artist_popularity]]/100</f>
        <v>0.81</v>
      </c>
      <c r="M2201">
        <v>12337033</v>
      </c>
      <c r="N2201" s="1" t="s">
        <v>273</v>
      </c>
      <c r="O2201" s="1" t="s">
        <v>2256</v>
      </c>
      <c r="P2201" s="1">
        <f>MATCH(spotify_data[[#This Row],[album_id]],spotify_data[album_id],0)</f>
        <v>86</v>
      </c>
      <c r="Q2201" s="1" t="s">
        <v>2257</v>
      </c>
      <c r="R2201" s="2">
        <v>45723</v>
      </c>
      <c r="S2201" s="7">
        <f ca="1">+TODAY()-spotify_data[[#This Row],[Fecha lanzamiento Album]]</f>
        <v>308</v>
      </c>
      <c r="T2201" s="7">
        <f ca="1">+spotify_data[[#This Row],[Antigüedad Album Dias]]/60</f>
        <v>5.1333333333333337</v>
      </c>
      <c r="U2201" s="8">
        <f ca="1">spotify_data[[#This Row],[Antigüedad Album Meses]]/12</f>
        <v>0.42777777777777781</v>
      </c>
      <c r="V2201">
        <v>15</v>
      </c>
      <c r="W2201" s="1" t="s">
        <v>20</v>
      </c>
      <c r="X2201" s="1" t="str">
        <f>+IF(spotify_data[[#This Row],[album_type]]="album","Album",IF(spotify_data[[#This Row],[album_type]]="single","Single","Compilation"))</f>
        <v>Album</v>
      </c>
      <c r="Y2201">
        <v>335</v>
      </c>
    </row>
    <row r="2202" spans="1:25" x14ac:dyDescent="0.3">
      <c r="A2202" s="1" t="s">
        <v>2473</v>
      </c>
      <c r="B2202" s="1">
        <v>2744</v>
      </c>
      <c r="C2202" s="1" t="s">
        <v>2474</v>
      </c>
      <c r="D2202">
        <v>1</v>
      </c>
      <c r="E2202">
        <v>70</v>
      </c>
      <c r="F2202" s="10">
        <f>spotify_data[[#This Row],[track_popularity]]/100</f>
        <v>0.7</v>
      </c>
      <c r="G2202" s="9" t="b">
        <v>0</v>
      </c>
      <c r="H2202" s="1">
        <f>+IF(spotify_data[[#This Row],[explicit]]=FALSE,0,1)</f>
        <v>0</v>
      </c>
      <c r="I2202" s="1" t="s">
        <v>2459</v>
      </c>
      <c r="J2202" s="7">
        <f>MATCH(spotify_data[[#This Row],[artist_name]],spotify_data[artist_name],0)</f>
        <v>35</v>
      </c>
      <c r="K2202">
        <v>93</v>
      </c>
      <c r="L2202" s="10">
        <f>spotify_data[[#This Row],[artist_popularity]]/100</f>
        <v>0.93</v>
      </c>
      <c r="M2202">
        <v>112957721</v>
      </c>
      <c r="N2202" s="1" t="s">
        <v>2460</v>
      </c>
      <c r="O2202" s="1" t="s">
        <v>2461</v>
      </c>
      <c r="P2202" s="1">
        <f>MATCH(spotify_data[[#This Row],[album_id]],spotify_data[album_id],0)</f>
        <v>43</v>
      </c>
      <c r="Q2202" s="1" t="s">
        <v>2462</v>
      </c>
      <c r="R2202" s="2">
        <v>45688</v>
      </c>
      <c r="S2202" s="7">
        <f ca="1">+TODAY()-spotify_data[[#This Row],[Fecha lanzamiento Album]]</f>
        <v>343</v>
      </c>
      <c r="T2202" s="7">
        <f ca="1">+spotify_data[[#This Row],[Antigüedad Album Dias]]/60</f>
        <v>5.7166666666666668</v>
      </c>
      <c r="U2202" s="8">
        <f ca="1">spotify_data[[#This Row],[Antigüedad Album Meses]]/12</f>
        <v>0.47638888888888892</v>
      </c>
      <c r="V2202">
        <v>22</v>
      </c>
      <c r="W2202" s="1" t="s">
        <v>20</v>
      </c>
      <c r="X2202" s="1" t="str">
        <f>+IF(spotify_data[[#This Row],[album_type]]="album","Album",IF(spotify_data[[#This Row],[album_type]]="single","Single","Compilation"))</f>
        <v>Album</v>
      </c>
      <c r="Y2202">
        <v>514</v>
      </c>
    </row>
    <row r="2203" spans="1:25" x14ac:dyDescent="0.3">
      <c r="A2203" s="1" t="s">
        <v>2494</v>
      </c>
      <c r="B2203" s="1">
        <v>5297</v>
      </c>
      <c r="C2203" s="1" t="s">
        <v>2495</v>
      </c>
      <c r="D2203">
        <v>9</v>
      </c>
      <c r="E2203">
        <v>70</v>
      </c>
      <c r="F2203" s="10">
        <f>spotify_data[[#This Row],[track_popularity]]/100</f>
        <v>0.7</v>
      </c>
      <c r="G2203" s="9" t="b">
        <v>1</v>
      </c>
      <c r="H2203" s="1">
        <f>+IF(spotify_data[[#This Row],[explicit]]=FALSE,0,1)</f>
        <v>1</v>
      </c>
      <c r="I2203" s="1" t="s">
        <v>2459</v>
      </c>
      <c r="J2203" s="7">
        <f>MATCH(spotify_data[[#This Row],[artist_name]],spotify_data[artist_name],0)</f>
        <v>35</v>
      </c>
      <c r="K2203">
        <v>94</v>
      </c>
      <c r="L2203" s="10">
        <f>spotify_data[[#This Row],[artist_popularity]]/100</f>
        <v>0.94</v>
      </c>
      <c r="M2203">
        <v>112995439</v>
      </c>
      <c r="N2203" s="1" t="s">
        <v>2460</v>
      </c>
      <c r="O2203" s="1" t="s">
        <v>2461</v>
      </c>
      <c r="P2203" s="1">
        <f>MATCH(spotify_data[[#This Row],[album_id]],spotify_data[album_id],0)</f>
        <v>43</v>
      </c>
      <c r="Q2203" s="1" t="s">
        <v>2462</v>
      </c>
      <c r="R2203" s="2">
        <v>45688</v>
      </c>
      <c r="S2203" s="7">
        <f ca="1">+TODAY()-spotify_data[[#This Row],[Fecha lanzamiento Album]]</f>
        <v>343</v>
      </c>
      <c r="T2203" s="7">
        <f ca="1">+spotify_data[[#This Row],[Antigüedad Album Dias]]/60</f>
        <v>5.7166666666666668</v>
      </c>
      <c r="U2203" s="8">
        <f ca="1">spotify_data[[#This Row],[Antigüedad Album Meses]]/12</f>
        <v>0.47638888888888892</v>
      </c>
      <c r="V2203">
        <v>22</v>
      </c>
      <c r="W2203" s="1" t="s">
        <v>20</v>
      </c>
      <c r="X2203" s="1" t="str">
        <f>+IF(spotify_data[[#This Row],[album_type]]="album","Album",IF(spotify_data[[#This Row],[album_type]]="single","Single","Compilation"))</f>
        <v>Album</v>
      </c>
      <c r="Y2203">
        <v>485</v>
      </c>
    </row>
    <row r="2204" spans="1:25" x14ac:dyDescent="0.3">
      <c r="A2204" s="1" t="s">
        <v>2855</v>
      </c>
      <c r="B2204" s="1">
        <v>3700</v>
      </c>
      <c r="C2204" s="1" t="s">
        <v>2856</v>
      </c>
      <c r="D2204">
        <v>1</v>
      </c>
      <c r="E2204">
        <v>70</v>
      </c>
      <c r="F2204" s="10">
        <f>spotify_data[[#This Row],[track_popularity]]/100</f>
        <v>0.7</v>
      </c>
      <c r="G2204" s="9" t="b">
        <v>0</v>
      </c>
      <c r="H2204" s="1">
        <f>+IF(spotify_data[[#This Row],[explicit]]=FALSE,0,1)</f>
        <v>0</v>
      </c>
      <c r="I2204" s="1" t="s">
        <v>2857</v>
      </c>
      <c r="J2204" s="7">
        <f>MATCH(spotify_data[[#This Row],[artist_name]],spotify_data[artist_name],0)</f>
        <v>2203</v>
      </c>
      <c r="K2204">
        <v>60</v>
      </c>
      <c r="L2204" s="10">
        <f>spotify_data[[#This Row],[artist_popularity]]/100</f>
        <v>0.6</v>
      </c>
      <c r="M2204">
        <v>183597</v>
      </c>
      <c r="N2204" s="1" t="s">
        <v>23</v>
      </c>
      <c r="O2204" s="1" t="s">
        <v>2858</v>
      </c>
      <c r="P2204" s="1">
        <f>MATCH(spotify_data[[#This Row],[album_id]],spotify_data[album_id],0)</f>
        <v>2203</v>
      </c>
      <c r="Q2204" s="1" t="s">
        <v>2856</v>
      </c>
      <c r="R2204" s="2">
        <v>45590</v>
      </c>
      <c r="S2204" s="7">
        <f ca="1">+TODAY()-spotify_data[[#This Row],[Fecha lanzamiento Album]]</f>
        <v>441</v>
      </c>
      <c r="T2204" s="7">
        <f ca="1">+spotify_data[[#This Row],[Antigüedad Album Dias]]/60</f>
        <v>7.35</v>
      </c>
      <c r="U2204" s="8">
        <f ca="1">spotify_data[[#This Row],[Antigüedad Album Meses]]/12</f>
        <v>0.61249999999999993</v>
      </c>
      <c r="V2204">
        <v>1</v>
      </c>
      <c r="W2204" s="1" t="s">
        <v>21</v>
      </c>
      <c r="X2204" s="1" t="str">
        <f>+IF(spotify_data[[#This Row],[album_type]]="album","Album",IF(spotify_data[[#This Row],[album_type]]="single","Single","Compilation"))</f>
        <v>Single</v>
      </c>
      <c r="Y2204">
        <v>314</v>
      </c>
    </row>
    <row r="2205" spans="1:25" x14ac:dyDescent="0.3">
      <c r="A2205" s="1" t="s">
        <v>2862</v>
      </c>
      <c r="B2205" s="1">
        <v>7314</v>
      </c>
      <c r="C2205" s="1" t="s">
        <v>911</v>
      </c>
      <c r="D2205">
        <v>1</v>
      </c>
      <c r="E2205">
        <v>70</v>
      </c>
      <c r="F2205" s="10">
        <f>spotify_data[[#This Row],[track_popularity]]/100</f>
        <v>0.7</v>
      </c>
      <c r="G2205" s="9" t="b">
        <v>0</v>
      </c>
      <c r="H2205" s="1">
        <f>+IF(spotify_data[[#This Row],[explicit]]=FALSE,0,1)</f>
        <v>0</v>
      </c>
      <c r="I2205" s="1" t="s">
        <v>898</v>
      </c>
      <c r="J2205" s="7">
        <f>MATCH(spotify_data[[#This Row],[artist_name]],spotify_data[artist_name],0)</f>
        <v>34</v>
      </c>
      <c r="K2205">
        <v>89</v>
      </c>
      <c r="L2205" s="10">
        <f>spotify_data[[#This Row],[artist_popularity]]/100</f>
        <v>0.89</v>
      </c>
      <c r="M2205">
        <v>42275793</v>
      </c>
      <c r="N2205" s="1" t="s">
        <v>899</v>
      </c>
      <c r="O2205" s="1" t="s">
        <v>2863</v>
      </c>
      <c r="P2205" s="1">
        <f>MATCH(spotify_data[[#This Row],[album_id]],spotify_data[album_id],0)</f>
        <v>2204</v>
      </c>
      <c r="Q2205" s="1" t="s">
        <v>911</v>
      </c>
      <c r="R2205" s="2">
        <v>45590</v>
      </c>
      <c r="S2205" s="7">
        <f ca="1">+TODAY()-spotify_data[[#This Row],[Fecha lanzamiento Album]]</f>
        <v>441</v>
      </c>
      <c r="T2205" s="7">
        <f ca="1">+spotify_data[[#This Row],[Antigüedad Album Dias]]/60</f>
        <v>7.35</v>
      </c>
      <c r="U2205" s="8">
        <f ca="1">spotify_data[[#This Row],[Antigüedad Album Meses]]/12</f>
        <v>0.61249999999999993</v>
      </c>
      <c r="V2205">
        <v>1</v>
      </c>
      <c r="W2205" s="1" t="s">
        <v>21</v>
      </c>
      <c r="X2205" s="1" t="str">
        <f>+IF(spotify_data[[#This Row],[album_type]]="album","Album",IF(spotify_data[[#This Row],[album_type]]="single","Single","Compilation"))</f>
        <v>Single</v>
      </c>
      <c r="Y2205">
        <v>383</v>
      </c>
    </row>
    <row r="2206" spans="1:25" x14ac:dyDescent="0.3">
      <c r="A2206" s="1" t="s">
        <v>3032</v>
      </c>
      <c r="B2206" s="1">
        <v>1911</v>
      </c>
      <c r="C2206" s="1" t="s">
        <v>3033</v>
      </c>
      <c r="D2206">
        <v>1</v>
      </c>
      <c r="E2206">
        <v>70</v>
      </c>
      <c r="F2206" s="10">
        <f>spotify_data[[#This Row],[track_popularity]]/100</f>
        <v>0.7</v>
      </c>
      <c r="G2206" s="9" t="b">
        <v>0</v>
      </c>
      <c r="H2206" s="1">
        <f>+IF(spotify_data[[#This Row],[explicit]]=FALSE,0,1)</f>
        <v>0</v>
      </c>
      <c r="I2206" s="1" t="s">
        <v>3034</v>
      </c>
      <c r="J2206" s="7">
        <f>MATCH(spotify_data[[#This Row],[artist_name]],spotify_data[artist_name],0)</f>
        <v>622</v>
      </c>
      <c r="K2206">
        <v>74</v>
      </c>
      <c r="L2206" s="10">
        <f>spotify_data[[#This Row],[artist_popularity]]/100</f>
        <v>0.74</v>
      </c>
      <c r="M2206">
        <v>1544658</v>
      </c>
      <c r="N2206" s="1" t="s">
        <v>23</v>
      </c>
      <c r="O2206" s="1" t="s">
        <v>3035</v>
      </c>
      <c r="P2206" s="1">
        <f>MATCH(spotify_data[[#This Row],[album_id]],spotify_data[album_id],0)</f>
        <v>2205</v>
      </c>
      <c r="Q2206" s="1" t="s">
        <v>3033</v>
      </c>
      <c r="R2206" s="2">
        <v>45555</v>
      </c>
      <c r="S2206" s="7">
        <f ca="1">+TODAY()-spotify_data[[#This Row],[Fecha lanzamiento Album]]</f>
        <v>476</v>
      </c>
      <c r="T2206" s="7">
        <f ca="1">+spotify_data[[#This Row],[Antigüedad Album Dias]]/60</f>
        <v>7.9333333333333336</v>
      </c>
      <c r="U2206" s="8">
        <f ca="1">spotify_data[[#This Row],[Antigüedad Album Meses]]/12</f>
        <v>0.66111111111111109</v>
      </c>
      <c r="V2206">
        <v>1</v>
      </c>
      <c r="W2206" s="1" t="s">
        <v>21</v>
      </c>
      <c r="X2206" s="1" t="str">
        <f>+IF(spotify_data[[#This Row],[album_type]]="album","Album",IF(spotify_data[[#This Row],[album_type]]="single","Single","Compilation"))</f>
        <v>Single</v>
      </c>
      <c r="Y2206">
        <v>39</v>
      </c>
    </row>
    <row r="2207" spans="1:25" x14ac:dyDescent="0.3">
      <c r="A2207" s="1" t="s">
        <v>3238</v>
      </c>
      <c r="B2207" s="1">
        <v>2727</v>
      </c>
      <c r="C2207" s="1" t="s">
        <v>3239</v>
      </c>
      <c r="D2207">
        <v>9</v>
      </c>
      <c r="E2207">
        <v>70</v>
      </c>
      <c r="F2207" s="10">
        <f>spotify_data[[#This Row],[track_popularity]]/100</f>
        <v>0.7</v>
      </c>
      <c r="G2207" s="9" t="b">
        <v>0</v>
      </c>
      <c r="H2207" s="1">
        <f>+IF(spotify_data[[#This Row],[explicit]]=FALSE,0,1)</f>
        <v>0</v>
      </c>
      <c r="I2207" s="1" t="s">
        <v>964</v>
      </c>
      <c r="J2207" s="7">
        <f>MATCH(spotify_data[[#This Row],[artist_name]],spotify_data[artist_name],0)</f>
        <v>18</v>
      </c>
      <c r="K2207">
        <v>91</v>
      </c>
      <c r="L2207" s="10">
        <f>spotify_data[[#This Row],[artist_popularity]]/100</f>
        <v>0.91</v>
      </c>
      <c r="M2207">
        <v>26516295</v>
      </c>
      <c r="N2207" s="1" t="s">
        <v>516</v>
      </c>
      <c r="O2207" s="1" t="s">
        <v>3209</v>
      </c>
      <c r="P2207" s="1">
        <f>MATCH(spotify_data[[#This Row],[album_id]],spotify_data[album_id],0)</f>
        <v>166</v>
      </c>
      <c r="Q2207" s="1" t="s">
        <v>3210</v>
      </c>
      <c r="R2207" s="2">
        <v>45527</v>
      </c>
      <c r="S2207" s="7">
        <f ca="1">+TODAY()-spotify_data[[#This Row],[Fecha lanzamiento Album]]</f>
        <v>504</v>
      </c>
      <c r="T2207" s="7">
        <f ca="1">+spotify_data[[#This Row],[Antigüedad Album Dias]]/60</f>
        <v>8.4</v>
      </c>
      <c r="U2207" s="8">
        <f ca="1">spotify_data[[#This Row],[Antigüedad Album Meses]]/12</f>
        <v>0.70000000000000007</v>
      </c>
      <c r="V2207">
        <v>12</v>
      </c>
      <c r="W2207" s="1" t="s">
        <v>20</v>
      </c>
      <c r="X2207" s="1" t="str">
        <f>+IF(spotify_data[[#This Row],[album_type]]="album","Album",IF(spotify_data[[#This Row],[album_type]]="single","Single","Compilation"))</f>
        <v>Album</v>
      </c>
      <c r="Y2207">
        <v>253</v>
      </c>
    </row>
    <row r="2208" spans="1:25" x14ac:dyDescent="0.3">
      <c r="A2208" s="1" t="s">
        <v>3293</v>
      </c>
      <c r="B2208" s="1">
        <v>3787</v>
      </c>
      <c r="C2208" s="1" t="s">
        <v>3294</v>
      </c>
      <c r="D2208">
        <v>4</v>
      </c>
      <c r="E2208">
        <v>70</v>
      </c>
      <c r="F2208" s="10">
        <f>spotify_data[[#This Row],[track_popularity]]/100</f>
        <v>0.7</v>
      </c>
      <c r="G2208" s="9" t="b">
        <v>0</v>
      </c>
      <c r="H2208" s="1">
        <f>+IF(spotify_data[[#This Row],[explicit]]=FALSE,0,1)</f>
        <v>0</v>
      </c>
      <c r="I2208" s="1" t="s">
        <v>3271</v>
      </c>
      <c r="J2208" s="7">
        <f>MATCH(spotify_data[[#This Row],[artist_name]],spotify_data[artist_name],0)</f>
        <v>175</v>
      </c>
      <c r="K2208">
        <v>86</v>
      </c>
      <c r="L2208" s="10">
        <f>spotify_data[[#This Row],[artist_popularity]]/100</f>
        <v>0.86</v>
      </c>
      <c r="M2208">
        <v>47722935</v>
      </c>
      <c r="N2208" s="1" t="s">
        <v>3272</v>
      </c>
      <c r="O2208" s="1" t="s">
        <v>3273</v>
      </c>
      <c r="P2208" s="1">
        <f>MATCH(spotify_data[[#This Row],[album_id]],spotify_data[album_id],0)</f>
        <v>385</v>
      </c>
      <c r="Q2208" s="1" t="s">
        <v>3274</v>
      </c>
      <c r="R2208" s="2">
        <v>45519</v>
      </c>
      <c r="S2208" s="7">
        <f ca="1">+TODAY()-spotify_data[[#This Row],[Fecha lanzamiento Album]]</f>
        <v>512</v>
      </c>
      <c r="T2208" s="7">
        <f ca="1">+spotify_data[[#This Row],[Antigüedad Album Dias]]/60</f>
        <v>8.5333333333333332</v>
      </c>
      <c r="U2208" s="8">
        <f ca="1">spotify_data[[#This Row],[Antigüedad Album Meses]]/12</f>
        <v>0.71111111111111114</v>
      </c>
      <c r="V2208">
        <v>18</v>
      </c>
      <c r="W2208" s="1" t="s">
        <v>20</v>
      </c>
      <c r="X2208" s="1" t="str">
        <f>+IF(spotify_data[[#This Row],[album_type]]="album","Album",IF(spotify_data[[#This Row],[album_type]]="single","Single","Compilation"))</f>
        <v>Album</v>
      </c>
      <c r="Y2208">
        <v>325</v>
      </c>
    </row>
    <row r="2209" spans="1:25" x14ac:dyDescent="0.3">
      <c r="A2209" s="1" t="s">
        <v>3297</v>
      </c>
      <c r="B2209" s="1">
        <v>571</v>
      </c>
      <c r="C2209" s="1" t="s">
        <v>3298</v>
      </c>
      <c r="D2209">
        <v>10</v>
      </c>
      <c r="E2209">
        <v>70</v>
      </c>
      <c r="F2209" s="10">
        <f>spotify_data[[#This Row],[track_popularity]]/100</f>
        <v>0.7</v>
      </c>
      <c r="G2209" s="9" t="b">
        <v>0</v>
      </c>
      <c r="H2209" s="1">
        <f>+IF(spotify_data[[#This Row],[explicit]]=FALSE,0,1)</f>
        <v>0</v>
      </c>
      <c r="I2209" s="1" t="s">
        <v>3271</v>
      </c>
      <c r="J2209" s="7">
        <f>MATCH(spotify_data[[#This Row],[artist_name]],spotify_data[artist_name],0)</f>
        <v>175</v>
      </c>
      <c r="K2209">
        <v>85</v>
      </c>
      <c r="L2209" s="10">
        <f>spotify_data[[#This Row],[artist_popularity]]/100</f>
        <v>0.85</v>
      </c>
      <c r="M2209">
        <v>47716988</v>
      </c>
      <c r="N2209" s="1" t="s">
        <v>3272</v>
      </c>
      <c r="O2209" s="1" t="s">
        <v>3273</v>
      </c>
      <c r="P2209" s="1">
        <f>MATCH(spotify_data[[#This Row],[album_id]],spotify_data[album_id],0)</f>
        <v>385</v>
      </c>
      <c r="Q2209" s="1" t="s">
        <v>3274</v>
      </c>
      <c r="R2209" s="2">
        <v>45519</v>
      </c>
      <c r="S2209" s="7">
        <f ca="1">+TODAY()-spotify_data[[#This Row],[Fecha lanzamiento Album]]</f>
        <v>512</v>
      </c>
      <c r="T2209" s="7">
        <f ca="1">+spotify_data[[#This Row],[Antigüedad Album Dias]]/60</f>
        <v>8.5333333333333332</v>
      </c>
      <c r="U2209" s="8">
        <f ca="1">spotify_data[[#This Row],[Antigüedad Album Meses]]/12</f>
        <v>0.71111111111111114</v>
      </c>
      <c r="V2209">
        <v>18</v>
      </c>
      <c r="W2209" s="1" t="s">
        <v>20</v>
      </c>
      <c r="X2209" s="1" t="str">
        <f>+IF(spotify_data[[#This Row],[album_type]]="album","Album",IF(spotify_data[[#This Row],[album_type]]="single","Single","Compilation"))</f>
        <v>Album</v>
      </c>
      <c r="Y2209">
        <v>348</v>
      </c>
    </row>
    <row r="2210" spans="1:25" x14ac:dyDescent="0.3">
      <c r="A2210" s="1" t="s">
        <v>3343</v>
      </c>
      <c r="B2210" s="1">
        <v>7816</v>
      </c>
      <c r="C2210" s="1" t="s">
        <v>3344</v>
      </c>
      <c r="D2210">
        <v>1</v>
      </c>
      <c r="E2210">
        <v>70</v>
      </c>
      <c r="F2210" s="10">
        <f>spotify_data[[#This Row],[track_popularity]]/100</f>
        <v>0.7</v>
      </c>
      <c r="G2210" s="9" t="b">
        <v>0</v>
      </c>
      <c r="H2210" s="1">
        <f>+IF(spotify_data[[#This Row],[explicit]]=FALSE,0,1)</f>
        <v>0</v>
      </c>
      <c r="I2210" s="1" t="s">
        <v>3345</v>
      </c>
      <c r="J2210" s="7">
        <f>MATCH(spotify_data[[#This Row],[artist_name]],spotify_data[artist_name],0)</f>
        <v>398</v>
      </c>
      <c r="K2210">
        <v>78</v>
      </c>
      <c r="L2210" s="10">
        <f>spotify_data[[#This Row],[artist_popularity]]/100</f>
        <v>0.78</v>
      </c>
      <c r="M2210">
        <v>6522709</v>
      </c>
      <c r="N2210" s="1" t="s">
        <v>254</v>
      </c>
      <c r="O2210" s="1" t="s">
        <v>3346</v>
      </c>
      <c r="P2210" s="1">
        <f>MATCH(spotify_data[[#This Row],[album_id]],spotify_data[album_id],0)</f>
        <v>2209</v>
      </c>
      <c r="Q2210" s="1" t="s">
        <v>3347</v>
      </c>
      <c r="R2210" s="2">
        <v>45513</v>
      </c>
      <c r="S2210" s="7">
        <f ca="1">+TODAY()-spotify_data[[#This Row],[Fecha lanzamiento Album]]</f>
        <v>518</v>
      </c>
      <c r="T2210" s="7">
        <f ca="1">+spotify_data[[#This Row],[Antigüedad Album Dias]]/60</f>
        <v>8.6333333333333329</v>
      </c>
      <c r="U2210" s="8">
        <f ca="1">spotify_data[[#This Row],[Antigüedad Album Meses]]/12</f>
        <v>0.71944444444444444</v>
      </c>
      <c r="V2210">
        <v>14</v>
      </c>
      <c r="W2210" s="1" t="s">
        <v>20</v>
      </c>
      <c r="X2210" s="1" t="str">
        <f>+IF(spotify_data[[#This Row],[album_type]]="album","Album",IF(spotify_data[[#This Row],[album_type]]="single","Single","Compilation"))</f>
        <v>Album</v>
      </c>
      <c r="Y2210">
        <v>264</v>
      </c>
    </row>
    <row r="2211" spans="1:25" x14ac:dyDescent="0.3">
      <c r="A2211" s="1" t="s">
        <v>3533</v>
      </c>
      <c r="B2211" s="1">
        <v>4037</v>
      </c>
      <c r="C2211" s="1" t="s">
        <v>3534</v>
      </c>
      <c r="D2211">
        <v>1</v>
      </c>
      <c r="E2211">
        <v>70</v>
      </c>
      <c r="F2211" s="10">
        <f>spotify_data[[#This Row],[track_popularity]]/100</f>
        <v>0.7</v>
      </c>
      <c r="G2211" s="9" t="b">
        <v>0</v>
      </c>
      <c r="H2211" s="1">
        <f>+IF(spotify_data[[#This Row],[explicit]]=FALSE,0,1)</f>
        <v>0</v>
      </c>
      <c r="I2211" s="1" t="s">
        <v>3535</v>
      </c>
      <c r="J2211" s="7">
        <f>MATCH(spotify_data[[#This Row],[artist_name]],spotify_data[artist_name],0)</f>
        <v>2210</v>
      </c>
      <c r="K2211">
        <v>76</v>
      </c>
      <c r="L2211" s="10">
        <f>spotify_data[[#This Row],[artist_popularity]]/100</f>
        <v>0.76</v>
      </c>
      <c r="M2211">
        <v>8079123</v>
      </c>
      <c r="N2211" s="1" t="s">
        <v>23</v>
      </c>
      <c r="O2211" s="1" t="s">
        <v>3536</v>
      </c>
      <c r="P2211" s="1">
        <f>MATCH(spotify_data[[#This Row],[album_id]],spotify_data[album_id],0)</f>
        <v>2210</v>
      </c>
      <c r="Q2211" s="1" t="s">
        <v>3534</v>
      </c>
      <c r="R2211" s="2">
        <v>45476</v>
      </c>
      <c r="S2211" s="7">
        <f ca="1">+TODAY()-spotify_data[[#This Row],[Fecha lanzamiento Album]]</f>
        <v>555</v>
      </c>
      <c r="T2211" s="7">
        <f ca="1">+spotify_data[[#This Row],[Antigüedad Album Dias]]/60</f>
        <v>9.25</v>
      </c>
      <c r="U2211" s="8">
        <f ca="1">spotify_data[[#This Row],[Antigüedad Album Meses]]/12</f>
        <v>0.77083333333333337</v>
      </c>
      <c r="V2211">
        <v>1</v>
      </c>
      <c r="W2211" s="1" t="s">
        <v>21</v>
      </c>
      <c r="X2211" s="1" t="str">
        <f>+IF(spotify_data[[#This Row],[album_type]]="album","Album",IF(spotify_data[[#This Row],[album_type]]="single","Single","Compilation"))</f>
        <v>Single</v>
      </c>
      <c r="Y2211">
        <v>314</v>
      </c>
    </row>
    <row r="2212" spans="1:25" x14ac:dyDescent="0.3">
      <c r="A2212" s="1" t="s">
        <v>3637</v>
      </c>
      <c r="B2212" s="1">
        <v>4643</v>
      </c>
      <c r="C2212" s="1" t="s">
        <v>3638</v>
      </c>
      <c r="D2212">
        <v>4</v>
      </c>
      <c r="E2212">
        <v>70</v>
      </c>
      <c r="F2212" s="10">
        <f>spotify_data[[#This Row],[track_popularity]]/100</f>
        <v>0.7</v>
      </c>
      <c r="G2212" s="9" t="b">
        <v>0</v>
      </c>
      <c r="H2212" s="1">
        <f>+IF(spotify_data[[#This Row],[explicit]]=FALSE,0,1)</f>
        <v>0</v>
      </c>
      <c r="I2212" s="1" t="s">
        <v>662</v>
      </c>
      <c r="J2212" s="7">
        <f>MATCH(spotify_data[[#This Row],[artist_name]],spotify_data[artist_name],0)</f>
        <v>302</v>
      </c>
      <c r="K2212">
        <v>77</v>
      </c>
      <c r="L2212" s="10">
        <f>spotify_data[[#This Row],[artist_popularity]]/100</f>
        <v>0.77</v>
      </c>
      <c r="M2212">
        <v>1460038</v>
      </c>
      <c r="N2212" s="1" t="s">
        <v>23</v>
      </c>
      <c r="O2212" s="1" t="s">
        <v>3630</v>
      </c>
      <c r="P2212" s="1">
        <f>MATCH(spotify_data[[#This Row],[album_id]],spotify_data[album_id],0)</f>
        <v>302</v>
      </c>
      <c r="Q2212" s="1" t="s">
        <v>3631</v>
      </c>
      <c r="R2212" s="2">
        <v>45464</v>
      </c>
      <c r="S2212" s="7">
        <f ca="1">+TODAY()-spotify_data[[#This Row],[Fecha lanzamiento Album]]</f>
        <v>567</v>
      </c>
      <c r="T2212" s="7">
        <f ca="1">+spotify_data[[#This Row],[Antigüedad Album Dias]]/60</f>
        <v>9.4499999999999993</v>
      </c>
      <c r="U2212" s="8">
        <f ca="1">spotify_data[[#This Row],[Antigüedad Album Meses]]/12</f>
        <v>0.78749999999999998</v>
      </c>
      <c r="V2212">
        <v>11</v>
      </c>
      <c r="W2212" s="1" t="s">
        <v>20</v>
      </c>
      <c r="X2212" s="1" t="str">
        <f>+IF(spotify_data[[#This Row],[album_type]]="album","Album",IF(spotify_data[[#This Row],[album_type]]="single","Single","Compilation"))</f>
        <v>Album</v>
      </c>
      <c r="Y2212">
        <v>399</v>
      </c>
    </row>
    <row r="2213" spans="1:25" x14ac:dyDescent="0.3">
      <c r="A2213" s="1" t="s">
        <v>3683</v>
      </c>
      <c r="B2213" s="1">
        <v>970</v>
      </c>
      <c r="C2213" s="1" t="s">
        <v>3684</v>
      </c>
      <c r="D2213">
        <v>2</v>
      </c>
      <c r="E2213">
        <v>70</v>
      </c>
      <c r="F2213" s="10">
        <f>spotify_data[[#This Row],[track_popularity]]/100</f>
        <v>0.7</v>
      </c>
      <c r="G2213" s="9" t="b">
        <v>0</v>
      </c>
      <c r="H2213" s="1">
        <f>+IF(spotify_data[[#This Row],[explicit]]=FALSE,0,1)</f>
        <v>0</v>
      </c>
      <c r="I2213" s="1" t="s">
        <v>2924</v>
      </c>
      <c r="J2213" s="7">
        <f>MATCH(spotify_data[[#This Row],[artist_name]],spotify_data[artist_name],0)</f>
        <v>174</v>
      </c>
      <c r="K2213">
        <v>82</v>
      </c>
      <c r="L2213" s="10">
        <f>spotify_data[[#This Row],[artist_popularity]]/100</f>
        <v>0.82</v>
      </c>
      <c r="M2213">
        <v>6322030</v>
      </c>
      <c r="N2213" s="1" t="s">
        <v>2925</v>
      </c>
      <c r="O2213" s="1" t="s">
        <v>3673</v>
      </c>
      <c r="P2213" s="1">
        <f>MATCH(spotify_data[[#This Row],[album_id]],spotify_data[album_id],0)</f>
        <v>725</v>
      </c>
      <c r="Q2213" s="1" t="s">
        <v>3674</v>
      </c>
      <c r="R2213" s="2">
        <v>45450</v>
      </c>
      <c r="S2213" s="7">
        <f ca="1">+TODAY()-spotify_data[[#This Row],[Fecha lanzamiento Album]]</f>
        <v>581</v>
      </c>
      <c r="T2213" s="7">
        <f ca="1">+spotify_data[[#This Row],[Antigüedad Album Dias]]/60</f>
        <v>9.6833333333333336</v>
      </c>
      <c r="U2213" s="8">
        <f ca="1">spotify_data[[#This Row],[Antigüedad Album Meses]]/12</f>
        <v>0.80694444444444446</v>
      </c>
      <c r="V2213">
        <v>15</v>
      </c>
      <c r="W2213" s="1" t="s">
        <v>20</v>
      </c>
      <c r="X2213" s="1" t="str">
        <f>+IF(spotify_data[[#This Row],[album_type]]="album","Album",IF(spotify_data[[#This Row],[album_type]]="single","Single","Compilation"))</f>
        <v>Album</v>
      </c>
      <c r="Y2213">
        <v>255</v>
      </c>
    </row>
    <row r="2214" spans="1:25" x14ac:dyDescent="0.3">
      <c r="A2214" s="1" t="s">
        <v>3910</v>
      </c>
      <c r="B2214" s="1">
        <v>7916</v>
      </c>
      <c r="C2214" s="1" t="s">
        <v>3911</v>
      </c>
      <c r="D2214">
        <v>1</v>
      </c>
      <c r="E2214">
        <v>70</v>
      </c>
      <c r="F2214" s="10">
        <f>spotify_data[[#This Row],[track_popularity]]/100</f>
        <v>0.7</v>
      </c>
      <c r="G2214" s="9" t="b">
        <v>0</v>
      </c>
      <c r="H2214" s="1">
        <f>+IF(spotify_data[[#This Row],[explicit]]=FALSE,0,1)</f>
        <v>0</v>
      </c>
      <c r="I2214" s="1" t="s">
        <v>3912</v>
      </c>
      <c r="J2214" s="7">
        <f>MATCH(spotify_data[[#This Row],[artist_name]],spotify_data[artist_name],0)</f>
        <v>1201</v>
      </c>
      <c r="K2214">
        <v>64</v>
      </c>
      <c r="L2214" s="10">
        <f>spotify_data[[#This Row],[artist_popularity]]/100</f>
        <v>0.64</v>
      </c>
      <c r="M2214">
        <v>317426</v>
      </c>
      <c r="N2214" s="1" t="s">
        <v>27</v>
      </c>
      <c r="O2214" s="1" t="s">
        <v>3913</v>
      </c>
      <c r="P2214" s="1">
        <f>MATCH(spotify_data[[#This Row],[album_id]],spotify_data[album_id],0)</f>
        <v>2213</v>
      </c>
      <c r="Q2214" s="1" t="s">
        <v>3911</v>
      </c>
      <c r="R2214" s="2">
        <v>45406</v>
      </c>
      <c r="S2214" s="7">
        <f ca="1">+TODAY()-spotify_data[[#This Row],[Fecha lanzamiento Album]]</f>
        <v>625</v>
      </c>
      <c r="T2214" s="7">
        <f ca="1">+spotify_data[[#This Row],[Antigüedad Album Dias]]/60</f>
        <v>10.416666666666666</v>
      </c>
      <c r="U2214" s="8">
        <f ca="1">spotify_data[[#This Row],[Antigüedad Album Meses]]/12</f>
        <v>0.86805555555555547</v>
      </c>
      <c r="V2214">
        <v>2</v>
      </c>
      <c r="W2214" s="1" t="s">
        <v>21</v>
      </c>
      <c r="X2214" s="1" t="str">
        <f>+IF(spotify_data[[#This Row],[album_type]]="album","Album",IF(spotify_data[[#This Row],[album_type]]="single","Single","Compilation"))</f>
        <v>Single</v>
      </c>
      <c r="Y2214">
        <v>277</v>
      </c>
    </row>
    <row r="2215" spans="1:25" x14ac:dyDescent="0.3">
      <c r="A2215" s="1" t="s">
        <v>3920</v>
      </c>
      <c r="B2215" s="1">
        <v>3617</v>
      </c>
      <c r="C2215" s="1" t="s">
        <v>3921</v>
      </c>
      <c r="D2215">
        <v>28</v>
      </c>
      <c r="E2215">
        <v>70</v>
      </c>
      <c r="F2215" s="10">
        <f>spotify_data[[#This Row],[track_popularity]]/100</f>
        <v>0.7</v>
      </c>
      <c r="G2215" s="9" t="b">
        <v>0</v>
      </c>
      <c r="H2215" s="1">
        <f>+IF(spotify_data[[#This Row],[explicit]]=FALSE,0,1)</f>
        <v>0</v>
      </c>
      <c r="I2215" s="1" t="s">
        <v>318</v>
      </c>
      <c r="J2215" s="7">
        <f>MATCH(spotify_data[[#This Row],[artist_name]],spotify_data[artist_name],0)</f>
        <v>2</v>
      </c>
      <c r="K2215">
        <v>100</v>
      </c>
      <c r="L2215" s="10">
        <f>spotify_data[[#This Row],[artist_popularity]]/100</f>
        <v>1</v>
      </c>
      <c r="M2215">
        <v>145489371</v>
      </c>
      <c r="N2215" s="1" t="s">
        <v>319</v>
      </c>
      <c r="O2215" s="1" t="s">
        <v>3922</v>
      </c>
      <c r="P2215" s="1">
        <f>MATCH(spotify_data[[#This Row],[album_id]],spotify_data[album_id],0)</f>
        <v>1343</v>
      </c>
      <c r="Q2215" s="1" t="s">
        <v>3923</v>
      </c>
      <c r="R2215" s="2">
        <v>45401</v>
      </c>
      <c r="S2215" s="7">
        <f ca="1">+TODAY()-spotify_data[[#This Row],[Fecha lanzamiento Album]]</f>
        <v>630</v>
      </c>
      <c r="T2215" s="7">
        <f ca="1">+spotify_data[[#This Row],[Antigüedad Album Dias]]/60</f>
        <v>10.5</v>
      </c>
      <c r="U2215" s="8">
        <f ca="1">spotify_data[[#This Row],[Antigüedad Album Meses]]/12</f>
        <v>0.875</v>
      </c>
      <c r="V2215">
        <v>31</v>
      </c>
      <c r="W2215" s="1" t="s">
        <v>20</v>
      </c>
      <c r="X2215" s="1" t="str">
        <f>+IF(spotify_data[[#This Row],[album_type]]="album","Album",IF(spotify_data[[#This Row],[album_type]]="single","Single","Compilation"))</f>
        <v>Album</v>
      </c>
      <c r="Y2215">
        <v>473</v>
      </c>
    </row>
    <row r="2216" spans="1:25" x14ac:dyDescent="0.3">
      <c r="A2216" s="1" t="s">
        <v>3924</v>
      </c>
      <c r="B2216" s="1">
        <v>5806</v>
      </c>
      <c r="C2216" s="1" t="s">
        <v>3925</v>
      </c>
      <c r="D2216">
        <v>1</v>
      </c>
      <c r="E2216">
        <v>70</v>
      </c>
      <c r="F2216" s="10">
        <f>spotify_data[[#This Row],[track_popularity]]/100</f>
        <v>0.7</v>
      </c>
      <c r="G2216" s="9" t="b">
        <v>1</v>
      </c>
      <c r="H2216" s="1">
        <f>+IF(spotify_data[[#This Row],[explicit]]=FALSE,0,1)</f>
        <v>1</v>
      </c>
      <c r="I2216" s="1" t="s">
        <v>1365</v>
      </c>
      <c r="J2216" s="7">
        <f>MATCH(spotify_data[[#This Row],[artist_name]],spotify_data[artist_name],0)</f>
        <v>164</v>
      </c>
      <c r="K2216">
        <v>95</v>
      </c>
      <c r="L2216" s="10">
        <f>spotify_data[[#This Row],[artist_popularity]]/100</f>
        <v>0.95</v>
      </c>
      <c r="M2216">
        <v>103067383</v>
      </c>
      <c r="N2216" s="1" t="s">
        <v>1366</v>
      </c>
      <c r="O2216" s="1" t="s">
        <v>3926</v>
      </c>
      <c r="P2216" s="1">
        <f>MATCH(spotify_data[[#This Row],[album_id]],spotify_data[album_id],0)</f>
        <v>2215</v>
      </c>
      <c r="Q2216" s="1" t="s">
        <v>3925</v>
      </c>
      <c r="R2216" s="2">
        <v>45401</v>
      </c>
      <c r="S2216" s="7">
        <f ca="1">+TODAY()-spotify_data[[#This Row],[Fecha lanzamiento Album]]</f>
        <v>630</v>
      </c>
      <c r="T2216" s="7">
        <f ca="1">+spotify_data[[#This Row],[Antigüedad Album Dias]]/60</f>
        <v>10.5</v>
      </c>
      <c r="U2216" s="8">
        <f ca="1">spotify_data[[#This Row],[Antigüedad Album Meses]]/12</f>
        <v>0.875</v>
      </c>
      <c r="V2216">
        <v>1</v>
      </c>
      <c r="W2216" s="1" t="s">
        <v>21</v>
      </c>
      <c r="X2216" s="1" t="str">
        <f>+IF(spotify_data[[#This Row],[album_type]]="album","Album",IF(spotify_data[[#This Row],[album_type]]="single","Single","Compilation"))</f>
        <v>Single</v>
      </c>
      <c r="Y2216">
        <v>387</v>
      </c>
    </row>
    <row r="2217" spans="1:25" x14ac:dyDescent="0.3">
      <c r="A2217" s="1" t="s">
        <v>3937</v>
      </c>
      <c r="B2217" s="1">
        <v>537</v>
      </c>
      <c r="C2217" s="1" t="s">
        <v>3938</v>
      </c>
      <c r="D2217">
        <v>20</v>
      </c>
      <c r="E2217">
        <v>70</v>
      </c>
      <c r="F2217" s="10">
        <f>spotify_data[[#This Row],[track_popularity]]/100</f>
        <v>0.7</v>
      </c>
      <c r="G2217" s="9" t="b">
        <v>0</v>
      </c>
      <c r="H2217" s="1">
        <f>+IF(spotify_data[[#This Row],[explicit]]=FALSE,0,1)</f>
        <v>0</v>
      </c>
      <c r="I2217" s="1" t="s">
        <v>318</v>
      </c>
      <c r="J2217" s="7">
        <f>MATCH(spotify_data[[#This Row],[artist_name]],spotify_data[artist_name],0)</f>
        <v>2</v>
      </c>
      <c r="K2217">
        <v>100</v>
      </c>
      <c r="L2217" s="10">
        <f>spotify_data[[#This Row],[artist_popularity]]/100</f>
        <v>1</v>
      </c>
      <c r="M2217">
        <v>145489371</v>
      </c>
      <c r="N2217" s="1" t="s">
        <v>319</v>
      </c>
      <c r="O2217" s="1" t="s">
        <v>3922</v>
      </c>
      <c r="P2217" s="1">
        <f>MATCH(spotify_data[[#This Row],[album_id]],spotify_data[album_id],0)</f>
        <v>1343</v>
      </c>
      <c r="Q2217" s="1" t="s">
        <v>3923</v>
      </c>
      <c r="R2217" s="2">
        <v>45401</v>
      </c>
      <c r="S2217" s="7">
        <f ca="1">+TODAY()-spotify_data[[#This Row],[Fecha lanzamiento Album]]</f>
        <v>630</v>
      </c>
      <c r="T2217" s="7">
        <f ca="1">+spotify_data[[#This Row],[Antigüedad Album Dias]]/60</f>
        <v>10.5</v>
      </c>
      <c r="U2217" s="8">
        <f ca="1">spotify_data[[#This Row],[Antigüedad Album Meses]]/12</f>
        <v>0.875</v>
      </c>
      <c r="V2217">
        <v>31</v>
      </c>
      <c r="W2217" s="1" t="s">
        <v>20</v>
      </c>
      <c r="X2217" s="1" t="str">
        <f>+IF(spotify_data[[#This Row],[album_type]]="album","Album",IF(spotify_data[[#This Row],[album_type]]="single","Single","Compilation"))</f>
        <v>Album</v>
      </c>
      <c r="Y2217">
        <v>355</v>
      </c>
    </row>
    <row r="2218" spans="1:25" x14ac:dyDescent="0.3">
      <c r="A2218" s="1" t="s">
        <v>3955</v>
      </c>
      <c r="B2218" s="1">
        <v>733</v>
      </c>
      <c r="C2218" s="1" t="s">
        <v>3956</v>
      </c>
      <c r="D2218">
        <v>23</v>
      </c>
      <c r="E2218">
        <v>70</v>
      </c>
      <c r="F2218" s="10">
        <f>spotify_data[[#This Row],[track_popularity]]/100</f>
        <v>0.7</v>
      </c>
      <c r="G2218" s="9" t="b">
        <v>0</v>
      </c>
      <c r="H2218" s="1">
        <f>+IF(spotify_data[[#This Row],[explicit]]=FALSE,0,1)</f>
        <v>0</v>
      </c>
      <c r="I2218" s="1" t="s">
        <v>318</v>
      </c>
      <c r="J2218" s="7">
        <f>MATCH(spotify_data[[#This Row],[artist_name]],spotify_data[artist_name],0)</f>
        <v>2</v>
      </c>
      <c r="K2218">
        <v>100</v>
      </c>
      <c r="L2218" s="10">
        <f>spotify_data[[#This Row],[artist_popularity]]/100</f>
        <v>1</v>
      </c>
      <c r="M2218">
        <v>145489371</v>
      </c>
      <c r="N2218" s="1" t="s">
        <v>319</v>
      </c>
      <c r="O2218" s="1" t="s">
        <v>3922</v>
      </c>
      <c r="P2218" s="1">
        <f>MATCH(spotify_data[[#This Row],[album_id]],spotify_data[album_id],0)</f>
        <v>1343</v>
      </c>
      <c r="Q2218" s="1" t="s">
        <v>3923</v>
      </c>
      <c r="R2218" s="2">
        <v>45401</v>
      </c>
      <c r="S2218" s="7">
        <f ca="1">+TODAY()-spotify_data[[#This Row],[Fecha lanzamiento Album]]</f>
        <v>630</v>
      </c>
      <c r="T2218" s="7">
        <f ca="1">+spotify_data[[#This Row],[Antigüedad Album Dias]]/60</f>
        <v>10.5</v>
      </c>
      <c r="U2218" s="8">
        <f ca="1">spotify_data[[#This Row],[Antigüedad Album Meses]]/12</f>
        <v>0.875</v>
      </c>
      <c r="V2218">
        <v>31</v>
      </c>
      <c r="W2218" s="1" t="s">
        <v>20</v>
      </c>
      <c r="X2218" s="1" t="str">
        <f>+IF(spotify_data[[#This Row],[album_type]]="album","Album",IF(spotify_data[[#This Row],[album_type]]="single","Single","Compilation"))</f>
        <v>Album</v>
      </c>
      <c r="Y2218">
        <v>406</v>
      </c>
    </row>
    <row r="2219" spans="1:25" x14ac:dyDescent="0.3">
      <c r="A2219" s="1" t="s">
        <v>3977</v>
      </c>
      <c r="B2219" s="1">
        <v>3081</v>
      </c>
      <c r="C2219" s="1" t="s">
        <v>3978</v>
      </c>
      <c r="D2219">
        <v>2</v>
      </c>
      <c r="E2219">
        <v>70</v>
      </c>
      <c r="F2219" s="10">
        <f>spotify_data[[#This Row],[track_popularity]]/100</f>
        <v>0.7</v>
      </c>
      <c r="G2219" s="9" t="b">
        <v>1</v>
      </c>
      <c r="H2219" s="1">
        <f>+IF(spotify_data[[#This Row],[explicit]]=FALSE,0,1)</f>
        <v>1</v>
      </c>
      <c r="I2219" s="1" t="s">
        <v>318</v>
      </c>
      <c r="J2219" s="7">
        <f>MATCH(spotify_data[[#This Row],[artist_name]],spotify_data[artist_name],0)</f>
        <v>2</v>
      </c>
      <c r="K2219">
        <v>100</v>
      </c>
      <c r="L2219" s="10">
        <f>spotify_data[[#This Row],[artist_popularity]]/100</f>
        <v>1</v>
      </c>
      <c r="M2219">
        <v>145443567</v>
      </c>
      <c r="N2219" s="1" t="s">
        <v>319</v>
      </c>
      <c r="O2219" s="1" t="s">
        <v>3922</v>
      </c>
      <c r="P2219" s="1">
        <f>MATCH(spotify_data[[#This Row],[album_id]],spotify_data[album_id],0)</f>
        <v>1343</v>
      </c>
      <c r="Q2219" s="1" t="s">
        <v>3923</v>
      </c>
      <c r="R2219" s="2">
        <v>45401</v>
      </c>
      <c r="S2219" s="7">
        <f ca="1">+TODAY()-spotify_data[[#This Row],[Fecha lanzamiento Album]]</f>
        <v>630</v>
      </c>
      <c r="T2219" s="7">
        <f ca="1">+spotify_data[[#This Row],[Antigüedad Album Dias]]/60</f>
        <v>10.5</v>
      </c>
      <c r="U2219" s="8">
        <f ca="1">spotify_data[[#This Row],[Antigüedad Album Meses]]/12</f>
        <v>0.875</v>
      </c>
      <c r="V2219">
        <v>31</v>
      </c>
      <c r="W2219" s="1" t="s">
        <v>20</v>
      </c>
      <c r="X2219" s="1" t="str">
        <f>+IF(spotify_data[[#This Row],[album_type]]="album","Album",IF(spotify_data[[#This Row],[album_type]]="single","Single","Compilation"))</f>
        <v>Album</v>
      </c>
      <c r="Y2219">
        <v>488</v>
      </c>
    </row>
    <row r="2220" spans="1:25" x14ac:dyDescent="0.3">
      <c r="A2220" s="1" t="s">
        <v>3986</v>
      </c>
      <c r="B2220" s="1">
        <v>8402</v>
      </c>
      <c r="C2220" s="1" t="s">
        <v>3987</v>
      </c>
      <c r="D2220">
        <v>10</v>
      </c>
      <c r="E2220">
        <v>70</v>
      </c>
      <c r="F2220" s="10">
        <f>spotify_data[[#This Row],[track_popularity]]/100</f>
        <v>0.7</v>
      </c>
      <c r="G2220" s="9" t="b">
        <v>0</v>
      </c>
      <c r="H2220" s="1">
        <f>+IF(spotify_data[[#This Row],[explicit]]=FALSE,0,1)</f>
        <v>0</v>
      </c>
      <c r="I2220" s="1" t="s">
        <v>318</v>
      </c>
      <c r="J2220" s="7">
        <f>MATCH(spotify_data[[#This Row],[artist_name]],spotify_data[artist_name],0)</f>
        <v>2</v>
      </c>
      <c r="K2220">
        <v>100</v>
      </c>
      <c r="L2220" s="10">
        <f>spotify_data[[#This Row],[artist_popularity]]/100</f>
        <v>1</v>
      </c>
      <c r="M2220">
        <v>145396321</v>
      </c>
      <c r="N2220" s="1" t="s">
        <v>319</v>
      </c>
      <c r="O2220" s="1" t="s">
        <v>3922</v>
      </c>
      <c r="P2220" s="1">
        <f>MATCH(spotify_data[[#This Row],[album_id]],spotify_data[album_id],0)</f>
        <v>1343</v>
      </c>
      <c r="Q2220" s="1" t="s">
        <v>3923</v>
      </c>
      <c r="R2220" s="2">
        <v>45401</v>
      </c>
      <c r="S2220" s="7">
        <f ca="1">+TODAY()-spotify_data[[#This Row],[Fecha lanzamiento Album]]</f>
        <v>630</v>
      </c>
      <c r="T2220" s="7">
        <f ca="1">+spotify_data[[#This Row],[Antigüedad Album Dias]]/60</f>
        <v>10.5</v>
      </c>
      <c r="U2220" s="8">
        <f ca="1">spotify_data[[#This Row],[Antigüedad Album Meses]]/12</f>
        <v>0.875</v>
      </c>
      <c r="V2220">
        <v>31</v>
      </c>
      <c r="W2220" s="1" t="s">
        <v>20</v>
      </c>
      <c r="X2220" s="1" t="str">
        <f>+IF(spotify_data[[#This Row],[album_type]]="album","Album",IF(spotify_data[[#This Row],[album_type]]="single","Single","Compilation"))</f>
        <v>Album</v>
      </c>
      <c r="Y2220">
        <v>556</v>
      </c>
    </row>
    <row r="2221" spans="1:25" x14ac:dyDescent="0.3">
      <c r="A2221" s="1" t="s">
        <v>4303</v>
      </c>
      <c r="B2221" s="1">
        <v>4428</v>
      </c>
      <c r="C2221" s="1" t="s">
        <v>4304</v>
      </c>
      <c r="D2221">
        <v>3</v>
      </c>
      <c r="E2221">
        <v>70</v>
      </c>
      <c r="F2221" s="10">
        <f>spotify_data[[#This Row],[track_popularity]]/100</f>
        <v>0.7</v>
      </c>
      <c r="G2221" s="9" t="b">
        <v>1</v>
      </c>
      <c r="H2221" s="1">
        <f>+IF(spotify_data[[#This Row],[explicit]]=FALSE,0,1)</f>
        <v>1</v>
      </c>
      <c r="I2221" s="1" t="s">
        <v>2164</v>
      </c>
      <c r="J2221" s="7">
        <f>MATCH(spotify_data[[#This Row],[artist_name]],spotify_data[artist_name],0)</f>
        <v>189</v>
      </c>
      <c r="K2221">
        <v>90</v>
      </c>
      <c r="L2221" s="10">
        <f>spotify_data[[#This Row],[artist_popularity]]/100</f>
        <v>0.9</v>
      </c>
      <c r="M2221">
        <v>107389514</v>
      </c>
      <c r="N2221" s="1" t="s">
        <v>516</v>
      </c>
      <c r="O2221" s="1" t="s">
        <v>4305</v>
      </c>
      <c r="P2221" s="1">
        <f>MATCH(spotify_data[[#This Row],[album_id]],spotify_data[album_id],0)</f>
        <v>390</v>
      </c>
      <c r="Q2221" s="1" t="s">
        <v>2168</v>
      </c>
      <c r="R2221" s="2">
        <v>45359</v>
      </c>
      <c r="S2221" s="7">
        <f ca="1">+TODAY()-spotify_data[[#This Row],[Fecha lanzamiento Album]]</f>
        <v>672</v>
      </c>
      <c r="T2221" s="7">
        <f ca="1">+spotify_data[[#This Row],[Antigüedad Album Dias]]/60</f>
        <v>11.2</v>
      </c>
      <c r="U2221" s="8">
        <f ca="1">spotify_data[[#This Row],[Antigüedad Album Meses]]/12</f>
        <v>0.93333333333333324</v>
      </c>
      <c r="V2221">
        <v>13</v>
      </c>
      <c r="W2221" s="1" t="s">
        <v>20</v>
      </c>
      <c r="X2221" s="1" t="str">
        <f>+IF(spotify_data[[#This Row],[album_type]]="album","Album",IF(spotify_data[[#This Row],[album_type]]="single","Single","Compilation"))</f>
        <v>Album</v>
      </c>
      <c r="Y2221">
        <v>29</v>
      </c>
    </row>
    <row r="2222" spans="1:25" x14ac:dyDescent="0.3">
      <c r="A2222" s="1" t="s">
        <v>4338</v>
      </c>
      <c r="B2222" s="1">
        <v>1682</v>
      </c>
      <c r="C2222" s="1" t="s">
        <v>4339</v>
      </c>
      <c r="D2222">
        <v>1</v>
      </c>
      <c r="E2222">
        <v>70</v>
      </c>
      <c r="F2222" s="10">
        <f>spotify_data[[#This Row],[track_popularity]]/100</f>
        <v>0.7</v>
      </c>
      <c r="G2222" s="9" t="b">
        <v>1</v>
      </c>
      <c r="H2222" s="1">
        <f>+IF(spotify_data[[#This Row],[explicit]]=FALSE,0,1)</f>
        <v>1</v>
      </c>
      <c r="I2222" s="1" t="s">
        <v>4340</v>
      </c>
      <c r="J2222" s="7">
        <f>MATCH(spotify_data[[#This Row],[artist_name]],spotify_data[artist_name],0)</f>
        <v>2221</v>
      </c>
      <c r="K2222">
        <v>62</v>
      </c>
      <c r="L2222" s="10">
        <f>spotify_data[[#This Row],[artist_popularity]]/100</f>
        <v>0.62</v>
      </c>
      <c r="M2222">
        <v>669148</v>
      </c>
      <c r="N2222" s="1" t="s">
        <v>23</v>
      </c>
      <c r="O2222" s="1" t="s">
        <v>4341</v>
      </c>
      <c r="P2222" s="1">
        <f>MATCH(spotify_data[[#This Row],[album_id]],spotify_data[album_id],0)</f>
        <v>2221</v>
      </c>
      <c r="Q2222" s="1" t="s">
        <v>4342</v>
      </c>
      <c r="R2222" s="2">
        <v>45359</v>
      </c>
      <c r="S2222" s="7">
        <f ca="1">+TODAY()-spotify_data[[#This Row],[Fecha lanzamiento Album]]</f>
        <v>672</v>
      </c>
      <c r="T2222" s="7">
        <f ca="1">+spotify_data[[#This Row],[Antigüedad Album Dias]]/60</f>
        <v>11.2</v>
      </c>
      <c r="U2222" s="8">
        <f ca="1">spotify_data[[#This Row],[Antigüedad Album Meses]]/12</f>
        <v>0.93333333333333324</v>
      </c>
      <c r="V2222">
        <v>1</v>
      </c>
      <c r="W2222" s="1" t="s">
        <v>21</v>
      </c>
      <c r="X2222" s="1" t="str">
        <f>+IF(spotify_data[[#This Row],[album_type]]="album","Album",IF(spotify_data[[#This Row],[album_type]]="single","Single","Compilation"))</f>
        <v>Single</v>
      </c>
      <c r="Y2222">
        <v>385</v>
      </c>
    </row>
    <row r="2223" spans="1:25" x14ac:dyDescent="0.3">
      <c r="A2223" s="1" t="s">
        <v>4741</v>
      </c>
      <c r="B2223" s="1">
        <v>6399</v>
      </c>
      <c r="C2223" s="1" t="s">
        <v>4742</v>
      </c>
      <c r="D2223">
        <v>1</v>
      </c>
      <c r="E2223">
        <v>70</v>
      </c>
      <c r="F2223" s="10">
        <f>spotify_data[[#This Row],[track_popularity]]/100</f>
        <v>0.7</v>
      </c>
      <c r="G2223" s="9" t="b">
        <v>0</v>
      </c>
      <c r="H2223" s="1">
        <f>+IF(spotify_data[[#This Row],[explicit]]=FALSE,0,1)</f>
        <v>0</v>
      </c>
      <c r="I2223" s="1" t="s">
        <v>2804</v>
      </c>
      <c r="J2223" s="7">
        <f>MATCH(spotify_data[[#This Row],[artist_name]],spotify_data[artist_name],0)</f>
        <v>225</v>
      </c>
      <c r="K2223">
        <v>74</v>
      </c>
      <c r="L2223" s="10">
        <f>spotify_data[[#This Row],[artist_popularity]]/100</f>
        <v>0.74</v>
      </c>
      <c r="M2223">
        <v>1322522</v>
      </c>
      <c r="N2223" s="1" t="s">
        <v>23</v>
      </c>
      <c r="O2223" s="1" t="s">
        <v>4743</v>
      </c>
      <c r="P2223" s="1">
        <f>MATCH(spotify_data[[#This Row],[album_id]],spotify_data[album_id],0)</f>
        <v>2222</v>
      </c>
      <c r="Q2223" s="1" t="s">
        <v>4742</v>
      </c>
      <c r="R2223" s="2">
        <v>45245</v>
      </c>
      <c r="S2223" s="7">
        <f ca="1">+TODAY()-spotify_data[[#This Row],[Fecha lanzamiento Album]]</f>
        <v>786</v>
      </c>
      <c r="T2223" s="7">
        <f ca="1">+spotify_data[[#This Row],[Antigüedad Album Dias]]/60</f>
        <v>13.1</v>
      </c>
      <c r="U2223" s="8">
        <f ca="1">spotify_data[[#This Row],[Antigüedad Album Meses]]/12</f>
        <v>1.0916666666666666</v>
      </c>
      <c r="V2223">
        <v>1</v>
      </c>
      <c r="W2223" s="1" t="s">
        <v>21</v>
      </c>
      <c r="X2223" s="1" t="str">
        <f>+IF(spotify_data[[#This Row],[album_type]]="album","Album",IF(spotify_data[[#This Row],[album_type]]="single","Single","Compilation"))</f>
        <v>Single</v>
      </c>
      <c r="Y2223">
        <v>332</v>
      </c>
    </row>
    <row r="2224" spans="1:25" x14ac:dyDescent="0.3">
      <c r="A2224" s="1" t="s">
        <v>4876</v>
      </c>
      <c r="B2224" s="1">
        <v>2593</v>
      </c>
      <c r="C2224" s="1" t="s">
        <v>4877</v>
      </c>
      <c r="D2224">
        <v>18</v>
      </c>
      <c r="E2224">
        <v>70</v>
      </c>
      <c r="F2224" s="10">
        <f>spotify_data[[#This Row],[track_popularity]]/100</f>
        <v>0.7</v>
      </c>
      <c r="G2224" s="9" t="b">
        <v>1</v>
      </c>
      <c r="H2224" s="1">
        <f>+IF(spotify_data[[#This Row],[explicit]]=FALSE,0,1)</f>
        <v>1</v>
      </c>
      <c r="I2224" s="1" t="s">
        <v>2611</v>
      </c>
      <c r="J2224" s="7">
        <f>MATCH(spotify_data[[#This Row],[artist_name]],spotify_data[artist_name],0)</f>
        <v>32</v>
      </c>
      <c r="K2224">
        <v>95</v>
      </c>
      <c r="L2224" s="10">
        <f>spotify_data[[#This Row],[artist_popularity]]/100</f>
        <v>0.95</v>
      </c>
      <c r="M2224">
        <v>102500980</v>
      </c>
      <c r="N2224" s="1" t="s">
        <v>2612</v>
      </c>
      <c r="O2224" s="1" t="s">
        <v>4874</v>
      </c>
      <c r="P2224" s="1">
        <f>MATCH(spotify_data[[#This Row],[album_id]],spotify_data[album_id],0)</f>
        <v>393</v>
      </c>
      <c r="Q2224" s="1" t="s">
        <v>4875</v>
      </c>
      <c r="R2224" s="2">
        <v>45212</v>
      </c>
      <c r="S2224" s="7">
        <f ca="1">+TODAY()-spotify_data[[#This Row],[Fecha lanzamiento Album]]</f>
        <v>819</v>
      </c>
      <c r="T2224" s="7">
        <f ca="1">+spotify_data[[#This Row],[Antigüedad Album Dias]]/60</f>
        <v>13.65</v>
      </c>
      <c r="U2224" s="8">
        <f ca="1">spotify_data[[#This Row],[Antigüedad Album Meses]]/12</f>
        <v>1.1375</v>
      </c>
      <c r="V2224">
        <v>22</v>
      </c>
      <c r="W2224" s="1" t="s">
        <v>20</v>
      </c>
      <c r="X2224" s="1" t="str">
        <f>+IF(spotify_data[[#This Row],[album_type]]="album","Album",IF(spotify_data[[#This Row],[album_type]]="single","Single","Compilation"))</f>
        <v>Album</v>
      </c>
      <c r="Y2224">
        <v>361</v>
      </c>
    </row>
    <row r="2225" spans="1:25" x14ac:dyDescent="0.3">
      <c r="A2225" s="1" t="s">
        <v>4890</v>
      </c>
      <c r="B2225" s="1">
        <v>6234</v>
      </c>
      <c r="C2225" s="1" t="s">
        <v>4891</v>
      </c>
      <c r="D2225">
        <v>17</v>
      </c>
      <c r="E2225">
        <v>70</v>
      </c>
      <c r="F2225" s="10">
        <f>spotify_data[[#This Row],[track_popularity]]/100</f>
        <v>0.7</v>
      </c>
      <c r="G2225" s="9" t="b">
        <v>1</v>
      </c>
      <c r="H2225" s="1">
        <f>+IF(spotify_data[[#This Row],[explicit]]=FALSE,0,1)</f>
        <v>1</v>
      </c>
      <c r="I2225" s="1" t="s">
        <v>2611</v>
      </c>
      <c r="J2225" s="7">
        <f>MATCH(spotify_data[[#This Row],[artist_name]],spotify_data[artist_name],0)</f>
        <v>32</v>
      </c>
      <c r="K2225">
        <v>95</v>
      </c>
      <c r="L2225" s="10">
        <f>spotify_data[[#This Row],[artist_popularity]]/100</f>
        <v>0.95</v>
      </c>
      <c r="M2225">
        <v>102571645</v>
      </c>
      <c r="N2225" s="1" t="s">
        <v>2612</v>
      </c>
      <c r="O2225" s="1" t="s">
        <v>4874</v>
      </c>
      <c r="P2225" s="1">
        <f>MATCH(spotify_data[[#This Row],[album_id]],spotify_data[album_id],0)</f>
        <v>393</v>
      </c>
      <c r="Q2225" s="1" t="s">
        <v>4875</v>
      </c>
      <c r="R2225" s="2">
        <v>45212</v>
      </c>
      <c r="S2225" s="7">
        <f ca="1">+TODAY()-spotify_data[[#This Row],[Fecha lanzamiento Album]]</f>
        <v>819</v>
      </c>
      <c r="T2225" s="7">
        <f ca="1">+spotify_data[[#This Row],[Antigüedad Album Dias]]/60</f>
        <v>13.65</v>
      </c>
      <c r="U2225" s="8">
        <f ca="1">spotify_data[[#This Row],[Antigüedad Album Meses]]/12</f>
        <v>1.1375</v>
      </c>
      <c r="V2225">
        <v>22</v>
      </c>
      <c r="W2225" s="1" t="s">
        <v>20</v>
      </c>
      <c r="X2225" s="1" t="str">
        <f>+IF(spotify_data[[#This Row],[album_type]]="album","Album",IF(spotify_data[[#This Row],[album_type]]="single","Single","Compilation"))</f>
        <v>Album</v>
      </c>
      <c r="Y2225">
        <v>386</v>
      </c>
    </row>
    <row r="2226" spans="1:25" x14ac:dyDescent="0.3">
      <c r="A2226" s="1" t="s">
        <v>4895</v>
      </c>
      <c r="B2226" s="1">
        <v>3123</v>
      </c>
      <c r="C2226" s="1" t="s">
        <v>4896</v>
      </c>
      <c r="D2226">
        <v>21</v>
      </c>
      <c r="E2226">
        <v>70</v>
      </c>
      <c r="F2226" s="10">
        <f>spotify_data[[#This Row],[track_popularity]]/100</f>
        <v>0.7</v>
      </c>
      <c r="G2226" s="9" t="b">
        <v>1</v>
      </c>
      <c r="H2226" s="1">
        <f>+IF(spotify_data[[#This Row],[explicit]]=FALSE,0,1)</f>
        <v>1</v>
      </c>
      <c r="I2226" s="1" t="s">
        <v>2611</v>
      </c>
      <c r="J2226" s="7">
        <f>MATCH(spotify_data[[#This Row],[artist_name]],spotify_data[artist_name],0)</f>
        <v>32</v>
      </c>
      <c r="K2226">
        <v>95</v>
      </c>
      <c r="L2226" s="10">
        <f>spotify_data[[#This Row],[artist_popularity]]/100</f>
        <v>0.95</v>
      </c>
      <c r="M2226">
        <v>102500980</v>
      </c>
      <c r="N2226" s="1" t="s">
        <v>2612</v>
      </c>
      <c r="O2226" s="1" t="s">
        <v>4874</v>
      </c>
      <c r="P2226" s="1">
        <f>MATCH(spotify_data[[#This Row],[album_id]],spotify_data[album_id],0)</f>
        <v>393</v>
      </c>
      <c r="Q2226" s="1" t="s">
        <v>4875</v>
      </c>
      <c r="R2226" s="2">
        <v>45212</v>
      </c>
      <c r="S2226" s="7">
        <f ca="1">+TODAY()-spotify_data[[#This Row],[Fecha lanzamiento Album]]</f>
        <v>819</v>
      </c>
      <c r="T2226" s="7">
        <f ca="1">+spotify_data[[#This Row],[Antigüedad Album Dias]]/60</f>
        <v>13.65</v>
      </c>
      <c r="U2226" s="8">
        <f ca="1">spotify_data[[#This Row],[Antigüedad Album Meses]]/12</f>
        <v>1.1375</v>
      </c>
      <c r="V2226">
        <v>22</v>
      </c>
      <c r="W2226" s="1" t="s">
        <v>20</v>
      </c>
      <c r="X2226" s="1" t="str">
        <f>+IF(spotify_data[[#This Row],[album_type]]="album","Album",IF(spotify_data[[#This Row],[album_type]]="single","Single","Compilation"))</f>
        <v>Album</v>
      </c>
      <c r="Y2226">
        <v>599</v>
      </c>
    </row>
    <row r="2227" spans="1:25" x14ac:dyDescent="0.3">
      <c r="A2227" s="1" t="s">
        <v>4932</v>
      </c>
      <c r="B2227" s="1">
        <v>7497</v>
      </c>
      <c r="C2227" s="1" t="s">
        <v>4933</v>
      </c>
      <c r="D2227">
        <v>8</v>
      </c>
      <c r="E2227">
        <v>70</v>
      </c>
      <c r="F2227" s="10">
        <f>spotify_data[[#This Row],[track_popularity]]/100</f>
        <v>0.7</v>
      </c>
      <c r="G2227" s="9" t="b">
        <v>1</v>
      </c>
      <c r="H2227" s="1">
        <f>+IF(spotify_data[[#This Row],[explicit]]=FALSE,0,1)</f>
        <v>1</v>
      </c>
      <c r="I2227" s="1" t="s">
        <v>2611</v>
      </c>
      <c r="J2227" s="7">
        <f>MATCH(spotify_data[[#This Row],[artist_name]],spotify_data[artist_name],0)</f>
        <v>32</v>
      </c>
      <c r="K2227">
        <v>95</v>
      </c>
      <c r="L2227" s="10">
        <f>spotify_data[[#This Row],[artist_popularity]]/100</f>
        <v>0.95</v>
      </c>
      <c r="M2227">
        <v>102500980</v>
      </c>
      <c r="N2227" s="1" t="s">
        <v>2612</v>
      </c>
      <c r="O2227" s="1" t="s">
        <v>4874</v>
      </c>
      <c r="P2227" s="1">
        <f>MATCH(spotify_data[[#This Row],[album_id]],spotify_data[album_id],0)</f>
        <v>393</v>
      </c>
      <c r="Q2227" s="1" t="s">
        <v>4875</v>
      </c>
      <c r="R2227" s="2">
        <v>45212</v>
      </c>
      <c r="S2227" s="7">
        <f ca="1">+TODAY()-spotify_data[[#This Row],[Fecha lanzamiento Album]]</f>
        <v>819</v>
      </c>
      <c r="T2227" s="7">
        <f ca="1">+spotify_data[[#This Row],[Antigüedad Album Dias]]/60</f>
        <v>13.65</v>
      </c>
      <c r="U2227" s="8">
        <f ca="1">spotify_data[[#This Row],[Antigüedad Album Meses]]/12</f>
        <v>1.1375</v>
      </c>
      <c r="V2227">
        <v>22</v>
      </c>
      <c r="W2227" s="1" t="s">
        <v>20</v>
      </c>
      <c r="X2227" s="1" t="str">
        <f>+IF(spotify_data[[#This Row],[album_type]]="album","Album",IF(spotify_data[[#This Row],[album_type]]="single","Single","Compilation"))</f>
        <v>Album</v>
      </c>
      <c r="Y2227">
        <v>317</v>
      </c>
    </row>
    <row r="2228" spans="1:25" x14ac:dyDescent="0.3">
      <c r="A2228" s="1" t="s">
        <v>5005</v>
      </c>
      <c r="B2228" s="1">
        <v>7453</v>
      </c>
      <c r="C2228" s="1" t="s">
        <v>5006</v>
      </c>
      <c r="D2228">
        <v>1</v>
      </c>
      <c r="E2228">
        <v>70</v>
      </c>
      <c r="F2228" s="10">
        <f>spotify_data[[#This Row],[track_popularity]]/100</f>
        <v>0.7</v>
      </c>
      <c r="G2228" s="9" t="b">
        <v>0</v>
      </c>
      <c r="H2228" s="1">
        <f>+IF(spotify_data[[#This Row],[explicit]]=FALSE,0,1)</f>
        <v>0</v>
      </c>
      <c r="I2228" s="1" t="s">
        <v>2998</v>
      </c>
      <c r="J2228" s="7">
        <f>MATCH(spotify_data[[#This Row],[artist_name]],spotify_data[artist_name],0)</f>
        <v>1347</v>
      </c>
      <c r="K2228">
        <v>76</v>
      </c>
      <c r="L2228" s="10">
        <f>spotify_data[[#This Row],[artist_popularity]]/100</f>
        <v>0.76</v>
      </c>
      <c r="M2228">
        <v>11246962</v>
      </c>
      <c r="N2228" s="1" t="s">
        <v>2999</v>
      </c>
      <c r="O2228" s="1" t="s">
        <v>5007</v>
      </c>
      <c r="P2228" s="1">
        <f>MATCH(spotify_data[[#This Row],[album_id]],spotify_data[album_id],0)</f>
        <v>2227</v>
      </c>
      <c r="Q2228" s="1" t="s">
        <v>5006</v>
      </c>
      <c r="R2228" s="2">
        <v>45191</v>
      </c>
      <c r="S2228" s="7">
        <f ca="1">+TODAY()-spotify_data[[#This Row],[Fecha lanzamiento Album]]</f>
        <v>840</v>
      </c>
      <c r="T2228" s="7">
        <f ca="1">+spotify_data[[#This Row],[Antigüedad Album Dias]]/60</f>
        <v>14</v>
      </c>
      <c r="U2228" s="8">
        <f ca="1">spotify_data[[#This Row],[Antigüedad Album Meses]]/12</f>
        <v>1.1666666666666667</v>
      </c>
      <c r="V2228">
        <v>1</v>
      </c>
      <c r="W2228" s="1" t="s">
        <v>21</v>
      </c>
      <c r="X2228" s="1" t="str">
        <f>+IF(spotify_data[[#This Row],[album_type]]="album","Album",IF(spotify_data[[#This Row],[album_type]]="single","Single","Compilation"))</f>
        <v>Single</v>
      </c>
      <c r="Y2228">
        <v>292</v>
      </c>
    </row>
    <row r="2229" spans="1:25" x14ac:dyDescent="0.3">
      <c r="A2229" s="1" t="s">
        <v>5073</v>
      </c>
      <c r="B2229" s="1">
        <v>3948</v>
      </c>
      <c r="C2229" s="1" t="s">
        <v>4155</v>
      </c>
      <c r="D2229">
        <v>7</v>
      </c>
      <c r="E2229">
        <v>70</v>
      </c>
      <c r="F2229" s="10">
        <f>spotify_data[[#This Row],[track_popularity]]/100</f>
        <v>0.7</v>
      </c>
      <c r="G2229" s="9" t="b">
        <v>0</v>
      </c>
      <c r="H2229" s="1">
        <f>+IF(spotify_data[[#This Row],[explicit]]=FALSE,0,1)</f>
        <v>0</v>
      </c>
      <c r="I2229" s="1" t="s">
        <v>854</v>
      </c>
      <c r="J2229" s="7">
        <f>MATCH(spotify_data[[#This Row],[artist_name]],spotify_data[artist_name],0)</f>
        <v>127</v>
      </c>
      <c r="K2229">
        <v>85</v>
      </c>
      <c r="L2229" s="10">
        <f>spotify_data[[#This Row],[artist_popularity]]/100</f>
        <v>0.85</v>
      </c>
      <c r="M2229">
        <v>49083617</v>
      </c>
      <c r="N2229" s="1" t="s">
        <v>855</v>
      </c>
      <c r="O2229" s="1" t="s">
        <v>5069</v>
      </c>
      <c r="P2229" s="1">
        <f>MATCH(spotify_data[[#This Row],[album_id]],spotify_data[album_id],0)</f>
        <v>233</v>
      </c>
      <c r="Q2229" s="1" t="s">
        <v>5070</v>
      </c>
      <c r="R2229" s="2">
        <v>45177</v>
      </c>
      <c r="S2229" s="7">
        <f ca="1">+TODAY()-spotify_data[[#This Row],[Fecha lanzamiento Album]]</f>
        <v>854</v>
      </c>
      <c r="T2229" s="7">
        <f ca="1">+spotify_data[[#This Row],[Antigüedad Album Dias]]/60</f>
        <v>14.233333333333333</v>
      </c>
      <c r="U2229" s="8">
        <f ca="1">spotify_data[[#This Row],[Antigüedad Album Meses]]/12</f>
        <v>1.1861111111111111</v>
      </c>
      <c r="V2229">
        <v>12</v>
      </c>
      <c r="W2229" s="1" t="s">
        <v>20</v>
      </c>
      <c r="X2229" s="1" t="str">
        <f>+IF(spotify_data[[#This Row],[album_type]]="album","Album",IF(spotify_data[[#This Row],[album_type]]="single","Single","Compilation"))</f>
        <v>Album</v>
      </c>
      <c r="Y2229">
        <v>386</v>
      </c>
    </row>
    <row r="2230" spans="1:25" x14ac:dyDescent="0.3">
      <c r="A2230" s="1" t="s">
        <v>5115</v>
      </c>
      <c r="B2230" s="1">
        <v>2749</v>
      </c>
      <c r="C2230" s="1" t="s">
        <v>5116</v>
      </c>
      <c r="D2230">
        <v>1</v>
      </c>
      <c r="E2230">
        <v>70</v>
      </c>
      <c r="F2230" s="10">
        <f>spotify_data[[#This Row],[track_popularity]]/100</f>
        <v>0.7</v>
      </c>
      <c r="G2230" s="9" t="b">
        <v>0</v>
      </c>
      <c r="H2230" s="1">
        <f>+IF(spotify_data[[#This Row],[explicit]]=FALSE,0,1)</f>
        <v>0</v>
      </c>
      <c r="I2230" s="1" t="s">
        <v>2521</v>
      </c>
      <c r="J2230" s="7">
        <f>MATCH(spotify_data[[#This Row],[artist_name]],spotify_data[artist_name],0)</f>
        <v>598</v>
      </c>
      <c r="K2230">
        <v>72</v>
      </c>
      <c r="L2230" s="10">
        <f>spotify_data[[#This Row],[artist_popularity]]/100</f>
        <v>0.72</v>
      </c>
      <c r="M2230">
        <v>694143</v>
      </c>
      <c r="N2230" s="1" t="s">
        <v>23</v>
      </c>
      <c r="O2230" s="1" t="s">
        <v>5117</v>
      </c>
      <c r="P2230" s="1">
        <f>MATCH(spotify_data[[#This Row],[album_id]],spotify_data[album_id],0)</f>
        <v>2229</v>
      </c>
      <c r="Q2230" s="1" t="s">
        <v>5116</v>
      </c>
      <c r="R2230" s="2">
        <v>45163</v>
      </c>
      <c r="S2230" s="7">
        <f ca="1">+TODAY()-spotify_data[[#This Row],[Fecha lanzamiento Album]]</f>
        <v>868</v>
      </c>
      <c r="T2230" s="7">
        <f ca="1">+spotify_data[[#This Row],[Antigüedad Album Dias]]/60</f>
        <v>14.466666666666667</v>
      </c>
      <c r="U2230" s="8">
        <f ca="1">spotify_data[[#This Row],[Antigüedad Album Meses]]/12</f>
        <v>1.2055555555555555</v>
      </c>
      <c r="V2230">
        <v>6</v>
      </c>
      <c r="W2230" s="1" t="s">
        <v>21</v>
      </c>
      <c r="X2230" s="1" t="str">
        <f>+IF(spotify_data[[#This Row],[album_type]]="album","Album",IF(spotify_data[[#This Row],[album_type]]="single","Single","Compilation"))</f>
        <v>Single</v>
      </c>
      <c r="Y2230">
        <v>331</v>
      </c>
    </row>
    <row r="2231" spans="1:25" x14ac:dyDescent="0.3">
      <c r="A2231" s="1" t="s">
        <v>5199</v>
      </c>
      <c r="B2231" s="1">
        <v>6443</v>
      </c>
      <c r="C2231" s="1" t="s">
        <v>5200</v>
      </c>
      <c r="D2231">
        <v>1</v>
      </c>
      <c r="E2231">
        <v>70</v>
      </c>
      <c r="F2231" s="10">
        <f>spotify_data[[#This Row],[track_popularity]]/100</f>
        <v>0.7</v>
      </c>
      <c r="G2231" s="9" t="b">
        <v>1</v>
      </c>
      <c r="H2231" s="1">
        <f>+IF(spotify_data[[#This Row],[explicit]]=FALSE,0,1)</f>
        <v>1</v>
      </c>
      <c r="I2231" s="1" t="s">
        <v>4687</v>
      </c>
      <c r="J2231" s="7">
        <f>MATCH(spotify_data[[#This Row],[artist_name]],spotify_data[artist_name],0)</f>
        <v>1519</v>
      </c>
      <c r="K2231">
        <v>76</v>
      </c>
      <c r="L2231" s="10">
        <f>spotify_data[[#This Row],[artist_popularity]]/100</f>
        <v>0.76</v>
      </c>
      <c r="M2231">
        <v>8456647</v>
      </c>
      <c r="N2231" s="1" t="s">
        <v>4688</v>
      </c>
      <c r="O2231" s="1" t="s">
        <v>5201</v>
      </c>
      <c r="P2231" s="1">
        <f>MATCH(spotify_data[[#This Row],[album_id]],spotify_data[album_id],0)</f>
        <v>2230</v>
      </c>
      <c r="Q2231" s="1" t="s">
        <v>5200</v>
      </c>
      <c r="R2231" s="2">
        <v>45155</v>
      </c>
      <c r="S2231" s="7">
        <f ca="1">+TODAY()-spotify_data[[#This Row],[Fecha lanzamiento Album]]</f>
        <v>876</v>
      </c>
      <c r="T2231" s="7">
        <f ca="1">+spotify_data[[#This Row],[Antigüedad Album Dias]]/60</f>
        <v>14.6</v>
      </c>
      <c r="U2231" s="8">
        <f ca="1">spotify_data[[#This Row],[Antigüedad Album Meses]]/12</f>
        <v>1.2166666666666666</v>
      </c>
      <c r="V2231">
        <v>1</v>
      </c>
      <c r="W2231" s="1" t="s">
        <v>21</v>
      </c>
      <c r="X2231" s="1" t="str">
        <f>+IF(spotify_data[[#This Row],[album_type]]="album","Album",IF(spotify_data[[#This Row],[album_type]]="single","Single","Compilation"))</f>
        <v>Single</v>
      </c>
      <c r="Y2231">
        <v>26</v>
      </c>
    </row>
    <row r="2232" spans="1:25" x14ac:dyDescent="0.3">
      <c r="A2232" s="1" t="s">
        <v>5209</v>
      </c>
      <c r="B2232" s="1">
        <v>561</v>
      </c>
      <c r="C2232" s="1" t="s">
        <v>5210</v>
      </c>
      <c r="D2232">
        <v>5</v>
      </c>
      <c r="E2232">
        <v>70</v>
      </c>
      <c r="F2232" s="10">
        <f>spotify_data[[#This Row],[track_popularity]]/100</f>
        <v>0.7</v>
      </c>
      <c r="G2232" s="9" t="b">
        <v>1</v>
      </c>
      <c r="H2232" s="1">
        <f>+IF(spotify_data[[#This Row],[explicit]]=FALSE,0,1)</f>
        <v>1</v>
      </c>
      <c r="I2232" s="1" t="s">
        <v>3634</v>
      </c>
      <c r="J2232" s="7">
        <f>MATCH(spotify_data[[#This Row],[artist_name]],spotify_data[artist_name],0)</f>
        <v>303</v>
      </c>
      <c r="K2232">
        <v>87</v>
      </c>
      <c r="L2232" s="10">
        <f>spotify_data[[#This Row],[artist_popularity]]/100</f>
        <v>0.87</v>
      </c>
      <c r="M2232">
        <v>60358474</v>
      </c>
      <c r="N2232" s="1" t="s">
        <v>3635</v>
      </c>
      <c r="O2232" s="1" t="s">
        <v>5211</v>
      </c>
      <c r="P2232" s="1">
        <f>MATCH(spotify_data[[#This Row],[album_id]],spotify_data[album_id],0)</f>
        <v>2231</v>
      </c>
      <c r="Q2232" s="1" t="s">
        <v>5212</v>
      </c>
      <c r="R2232" s="2">
        <v>45149</v>
      </c>
      <c r="S2232" s="7">
        <f ca="1">+TODAY()-spotify_data[[#This Row],[Fecha lanzamiento Album]]</f>
        <v>882</v>
      </c>
      <c r="T2232" s="7">
        <f ca="1">+spotify_data[[#This Row],[Antigüedad Album Dias]]/60</f>
        <v>14.7</v>
      </c>
      <c r="U2232" s="8">
        <f ca="1">spotify_data[[#This Row],[Antigüedad Album Meses]]/12</f>
        <v>1.2249999999999999</v>
      </c>
      <c r="V2232">
        <v>10</v>
      </c>
      <c r="W2232" s="1" t="s">
        <v>20</v>
      </c>
      <c r="X2232" s="1" t="str">
        <f>+IF(spotify_data[[#This Row],[album_type]]="album","Album",IF(spotify_data[[#This Row],[album_type]]="single","Single","Compilation"))</f>
        <v>Album</v>
      </c>
      <c r="Y2232">
        <v>287</v>
      </c>
    </row>
    <row r="2233" spans="1:25" x14ac:dyDescent="0.3">
      <c r="A2233" s="1" t="s">
        <v>5543</v>
      </c>
      <c r="B2233" s="1">
        <v>3810</v>
      </c>
      <c r="C2233" s="1" t="s">
        <v>5544</v>
      </c>
      <c r="D2233">
        <v>1</v>
      </c>
      <c r="E2233">
        <v>70</v>
      </c>
      <c r="F2233" s="10">
        <f>spotify_data[[#This Row],[track_popularity]]/100</f>
        <v>0.7</v>
      </c>
      <c r="G2233" s="9" t="b">
        <v>0</v>
      </c>
      <c r="H2233" s="1">
        <f>+IF(spotify_data[[#This Row],[explicit]]=FALSE,0,1)</f>
        <v>0</v>
      </c>
      <c r="I2233" s="1" t="s">
        <v>4417</v>
      </c>
      <c r="J2233" s="7">
        <f>MATCH(spotify_data[[#This Row],[artist_name]],spotify_data[artist_name],0)</f>
        <v>2232</v>
      </c>
      <c r="K2233">
        <v>64</v>
      </c>
      <c r="L2233" s="10">
        <f>spotify_data[[#This Row],[artist_popularity]]/100</f>
        <v>0.64</v>
      </c>
      <c r="M2233">
        <v>84858</v>
      </c>
      <c r="N2233" s="1" t="s">
        <v>4418</v>
      </c>
      <c r="O2233" s="1" t="s">
        <v>5545</v>
      </c>
      <c r="P2233" s="1">
        <f>MATCH(spotify_data[[#This Row],[album_id]],spotify_data[album_id],0)</f>
        <v>2232</v>
      </c>
      <c r="Q2233" s="1" t="s">
        <v>5544</v>
      </c>
      <c r="R2233" s="2">
        <v>45079</v>
      </c>
      <c r="S2233" s="7">
        <f ca="1">+TODAY()-spotify_data[[#This Row],[Fecha lanzamiento Album]]</f>
        <v>952</v>
      </c>
      <c r="T2233" s="7">
        <f ca="1">+spotify_data[[#This Row],[Antigüedad Album Dias]]/60</f>
        <v>15.866666666666667</v>
      </c>
      <c r="U2233" s="8">
        <f ca="1">spotify_data[[#This Row],[Antigüedad Album Meses]]/12</f>
        <v>1.3222222222222222</v>
      </c>
      <c r="V2233">
        <v>1</v>
      </c>
      <c r="W2233" s="1" t="s">
        <v>21</v>
      </c>
      <c r="X2233" s="1" t="str">
        <f>+IF(spotify_data[[#This Row],[album_type]]="album","Album",IF(spotify_data[[#This Row],[album_type]]="single","Single","Compilation"))</f>
        <v>Single</v>
      </c>
      <c r="Y2233">
        <v>271</v>
      </c>
    </row>
    <row r="2234" spans="1:25" x14ac:dyDescent="0.3">
      <c r="A2234" s="1" t="s">
        <v>5669</v>
      </c>
      <c r="B2234" s="1">
        <v>3569</v>
      </c>
      <c r="C2234" s="1" t="s">
        <v>5670</v>
      </c>
      <c r="D2234">
        <v>2</v>
      </c>
      <c r="E2234">
        <v>70</v>
      </c>
      <c r="F2234" s="10">
        <f>spotify_data[[#This Row],[track_popularity]]/100</f>
        <v>0.7</v>
      </c>
      <c r="G2234" s="9" t="b">
        <v>0</v>
      </c>
      <c r="H2234" s="1">
        <f>+IF(spotify_data[[#This Row],[explicit]]=FALSE,0,1)</f>
        <v>0</v>
      </c>
      <c r="I2234" s="1" t="s">
        <v>4594</v>
      </c>
      <c r="J2234" s="7">
        <f>MATCH(spotify_data[[#This Row],[artist_name]],spotify_data[artist_name],0)</f>
        <v>1530</v>
      </c>
      <c r="K2234">
        <v>80</v>
      </c>
      <c r="L2234" s="10">
        <f>spotify_data[[#This Row],[artist_popularity]]/100</f>
        <v>0.8</v>
      </c>
      <c r="M2234">
        <v>7978695</v>
      </c>
      <c r="N2234" s="1" t="s">
        <v>4595</v>
      </c>
      <c r="O2234" s="1" t="s">
        <v>5659</v>
      </c>
      <c r="P2234" s="1">
        <f>MATCH(spotify_data[[#This Row],[album_id]],spotify_data[album_id],0)</f>
        <v>2233</v>
      </c>
      <c r="Q2234" s="1" t="s">
        <v>5660</v>
      </c>
      <c r="R2234" s="2">
        <v>45037</v>
      </c>
      <c r="S2234" s="7">
        <f ca="1">+TODAY()-spotify_data[[#This Row],[Fecha lanzamiento Album]]</f>
        <v>994</v>
      </c>
      <c r="T2234" s="7">
        <f ca="1">+spotify_data[[#This Row],[Antigüedad Album Dias]]/60</f>
        <v>16.566666666666666</v>
      </c>
      <c r="U2234" s="8">
        <f ca="1">spotify_data[[#This Row],[Antigüedad Album Meses]]/12</f>
        <v>1.3805555555555555</v>
      </c>
      <c r="V2234">
        <v>12</v>
      </c>
      <c r="W2234" s="1" t="s">
        <v>20</v>
      </c>
      <c r="X2234" s="1" t="str">
        <f>+IF(spotify_data[[#This Row],[album_type]]="album","Album",IF(spotify_data[[#This Row],[album_type]]="single","Single","Compilation"))</f>
        <v>Album</v>
      </c>
      <c r="Y2234">
        <v>274</v>
      </c>
    </row>
    <row r="2235" spans="1:25" x14ac:dyDescent="0.3">
      <c r="A2235" s="1" t="s">
        <v>6093</v>
      </c>
      <c r="B2235" s="1">
        <v>3155</v>
      </c>
      <c r="C2235" s="1" t="s">
        <v>6094</v>
      </c>
      <c r="D2235">
        <v>17</v>
      </c>
      <c r="E2235">
        <v>70</v>
      </c>
      <c r="F2235" s="10">
        <f>spotify_data[[#This Row],[track_popularity]]/100</f>
        <v>0.7</v>
      </c>
      <c r="G2235" s="9" t="b">
        <v>0</v>
      </c>
      <c r="H2235" s="1">
        <f>+IF(spotify_data[[#This Row],[explicit]]=FALSE,0,1)</f>
        <v>0</v>
      </c>
      <c r="I2235" s="1" t="s">
        <v>4753</v>
      </c>
      <c r="J2235" s="7">
        <f>MATCH(spotify_data[[#This Row],[artist_name]],spotify_data[artist_name],0)</f>
        <v>249</v>
      </c>
      <c r="K2235">
        <v>76</v>
      </c>
      <c r="L2235" s="10">
        <f>spotify_data[[#This Row],[artist_popularity]]/100</f>
        <v>0.76</v>
      </c>
      <c r="M2235">
        <v>10636129</v>
      </c>
      <c r="N2235" s="1" t="s">
        <v>23</v>
      </c>
      <c r="O2235" s="1" t="s">
        <v>6091</v>
      </c>
      <c r="P2235" s="1">
        <f>MATCH(spotify_data[[#This Row],[album_id]],spotify_data[album_id],0)</f>
        <v>1528</v>
      </c>
      <c r="Q2235" s="1" t="s">
        <v>6092</v>
      </c>
      <c r="R2235" s="2">
        <v>44946</v>
      </c>
      <c r="S2235" s="7">
        <f ca="1">+TODAY()-spotify_data[[#This Row],[Fecha lanzamiento Album]]</f>
        <v>1085</v>
      </c>
      <c r="T2235" s="7">
        <f ca="1">+spotify_data[[#This Row],[Antigüedad Album Dias]]/60</f>
        <v>18.083333333333332</v>
      </c>
      <c r="U2235" s="8">
        <f ca="1">spotify_data[[#This Row],[Antigüedad Album Meses]]/12</f>
        <v>1.5069444444444444</v>
      </c>
      <c r="V2235">
        <v>17</v>
      </c>
      <c r="W2235" s="1" t="s">
        <v>20</v>
      </c>
      <c r="X2235" s="1" t="str">
        <f>+IF(spotify_data[[#This Row],[album_type]]="album","Album",IF(spotify_data[[#This Row],[album_type]]="single","Single","Compilation"))</f>
        <v>Album</v>
      </c>
      <c r="Y2235">
        <v>411</v>
      </c>
    </row>
    <row r="2236" spans="1:25" x14ac:dyDescent="0.3">
      <c r="A2236" s="1" t="s">
        <v>6137</v>
      </c>
      <c r="B2236" s="1">
        <v>7494</v>
      </c>
      <c r="C2236" s="1" t="s">
        <v>6138</v>
      </c>
      <c r="D2236">
        <v>4</v>
      </c>
      <c r="E2236">
        <v>70</v>
      </c>
      <c r="F2236" s="10">
        <f>spotify_data[[#This Row],[track_popularity]]/100</f>
        <v>0.7</v>
      </c>
      <c r="G2236" s="9" t="b">
        <v>1</v>
      </c>
      <c r="H2236" s="1">
        <f>+IF(spotify_data[[#This Row],[explicit]]=FALSE,0,1)</f>
        <v>1</v>
      </c>
      <c r="I2236" s="1" t="s">
        <v>6139</v>
      </c>
      <c r="J2236" s="7">
        <f>MATCH(spotify_data[[#This Row],[artist_name]],spotify_data[artist_name],0)</f>
        <v>2235</v>
      </c>
      <c r="K2236">
        <v>76</v>
      </c>
      <c r="L2236" s="10">
        <f>spotify_data[[#This Row],[artist_popularity]]/100</f>
        <v>0.76</v>
      </c>
      <c r="M2236">
        <v>8820592</v>
      </c>
      <c r="N2236" s="1" t="s">
        <v>6140</v>
      </c>
      <c r="O2236" s="1" t="s">
        <v>6141</v>
      </c>
      <c r="P2236" s="1">
        <f>MATCH(spotify_data[[#This Row],[album_id]],spotify_data[album_id],0)</f>
        <v>2235</v>
      </c>
      <c r="Q2236" s="1" t="s">
        <v>6142</v>
      </c>
      <c r="R2236" s="2">
        <v>44939</v>
      </c>
      <c r="S2236" s="7">
        <f ca="1">+TODAY()-spotify_data[[#This Row],[Fecha lanzamiento Album]]</f>
        <v>1092</v>
      </c>
      <c r="T2236" s="7">
        <f ca="1">+spotify_data[[#This Row],[Antigüedad Album Dias]]/60</f>
        <v>18.2</v>
      </c>
      <c r="U2236" s="8">
        <f ca="1">spotify_data[[#This Row],[Antigüedad Album Meses]]/12</f>
        <v>1.5166666666666666</v>
      </c>
      <c r="V2236">
        <v>17</v>
      </c>
      <c r="W2236" s="1" t="s">
        <v>20</v>
      </c>
      <c r="X2236" s="1" t="str">
        <f>+IF(spotify_data[[#This Row],[album_type]]="album","Album",IF(spotify_data[[#This Row],[album_type]]="single","Single","Compilation"))</f>
        <v>Album</v>
      </c>
      <c r="Y2236">
        <v>36</v>
      </c>
    </row>
    <row r="2237" spans="1:25" x14ac:dyDescent="0.3">
      <c r="A2237" s="1" t="s">
        <v>6535</v>
      </c>
      <c r="B2237" s="1">
        <v>7294</v>
      </c>
      <c r="C2237" s="1" t="s">
        <v>6536</v>
      </c>
      <c r="D2237">
        <v>1</v>
      </c>
      <c r="E2237">
        <v>70</v>
      </c>
      <c r="F2237" s="10">
        <f>spotify_data[[#This Row],[track_popularity]]/100</f>
        <v>0.7</v>
      </c>
      <c r="G2237" s="9" t="b">
        <v>1</v>
      </c>
      <c r="H2237" s="1">
        <f>+IF(spotify_data[[#This Row],[explicit]]=FALSE,0,1)</f>
        <v>1</v>
      </c>
      <c r="I2237" s="1" t="s">
        <v>6537</v>
      </c>
      <c r="J2237" s="7">
        <f>MATCH(spotify_data[[#This Row],[artist_name]],spotify_data[artist_name],0)</f>
        <v>1226</v>
      </c>
      <c r="K2237">
        <v>71</v>
      </c>
      <c r="L2237" s="10">
        <f>spotify_data[[#This Row],[artist_popularity]]/100</f>
        <v>0.71</v>
      </c>
      <c r="M2237">
        <v>12310527</v>
      </c>
      <c r="N2237" s="1" t="s">
        <v>23</v>
      </c>
      <c r="O2237" s="1" t="s">
        <v>6538</v>
      </c>
      <c r="P2237" s="1">
        <f>MATCH(spotify_data[[#This Row],[album_id]],spotify_data[album_id],0)</f>
        <v>2236</v>
      </c>
      <c r="Q2237" s="1" t="s">
        <v>6536</v>
      </c>
      <c r="R2237" s="2">
        <v>44826</v>
      </c>
      <c r="S2237" s="7">
        <f ca="1">+TODAY()-spotify_data[[#This Row],[Fecha lanzamiento Album]]</f>
        <v>1205</v>
      </c>
      <c r="T2237" s="7">
        <f ca="1">+spotify_data[[#This Row],[Antigüedad Album Dias]]/60</f>
        <v>20.083333333333332</v>
      </c>
      <c r="U2237" s="8">
        <f ca="1">spotify_data[[#This Row],[Antigüedad Album Meses]]/12</f>
        <v>1.6736111111111109</v>
      </c>
      <c r="V2237">
        <v>1</v>
      </c>
      <c r="W2237" s="1" t="s">
        <v>21</v>
      </c>
      <c r="X2237" s="1" t="str">
        <f>+IF(spotify_data[[#This Row],[album_type]]="album","Album",IF(spotify_data[[#This Row],[album_type]]="single","Single","Compilation"))</f>
        <v>Single</v>
      </c>
      <c r="Y2237">
        <v>35</v>
      </c>
    </row>
    <row r="2238" spans="1:25" x14ac:dyDescent="0.3">
      <c r="A2238" s="1" t="s">
        <v>6641</v>
      </c>
      <c r="B2238" s="1">
        <v>7598</v>
      </c>
      <c r="C2238" s="1" t="s">
        <v>6642</v>
      </c>
      <c r="D2238">
        <v>1</v>
      </c>
      <c r="E2238">
        <v>70</v>
      </c>
      <c r="F2238" s="10">
        <f>spotify_data[[#This Row],[track_popularity]]/100</f>
        <v>0.7</v>
      </c>
      <c r="G2238" s="9" t="b">
        <v>0</v>
      </c>
      <c r="H2238" s="1">
        <f>+IF(spotify_data[[#This Row],[explicit]]=FALSE,0,1)</f>
        <v>0</v>
      </c>
      <c r="I2238" s="1" t="s">
        <v>6643</v>
      </c>
      <c r="J2238" s="7">
        <f>MATCH(spotify_data[[#This Row],[artist_name]],spotify_data[artist_name],0)</f>
        <v>2237</v>
      </c>
      <c r="K2238">
        <v>55</v>
      </c>
      <c r="L2238" s="10">
        <f>spotify_data[[#This Row],[artist_popularity]]/100</f>
        <v>0.55000000000000004</v>
      </c>
      <c r="M2238">
        <v>73138</v>
      </c>
      <c r="N2238" s="1" t="s">
        <v>180</v>
      </c>
      <c r="O2238" s="1" t="s">
        <v>6644</v>
      </c>
      <c r="P2238" s="1">
        <f>MATCH(spotify_data[[#This Row],[album_id]],spotify_data[album_id],0)</f>
        <v>2237</v>
      </c>
      <c r="Q2238" s="1" t="s">
        <v>6645</v>
      </c>
      <c r="R2238" s="2">
        <v>44785</v>
      </c>
      <c r="S2238" s="7">
        <f ca="1">+TODAY()-spotify_data[[#This Row],[Fecha lanzamiento Album]]</f>
        <v>1246</v>
      </c>
      <c r="T2238" s="7">
        <f ca="1">+spotify_data[[#This Row],[Antigüedad Album Dias]]/60</f>
        <v>20.766666666666666</v>
      </c>
      <c r="U2238" s="8">
        <f ca="1">spotify_data[[#This Row],[Antigüedad Album Meses]]/12</f>
        <v>1.7305555555555554</v>
      </c>
      <c r="V2238">
        <v>2</v>
      </c>
      <c r="W2238" s="1" t="s">
        <v>21</v>
      </c>
      <c r="X2238" s="1" t="str">
        <f>+IF(spotify_data[[#This Row],[album_type]]="album","Album",IF(spotify_data[[#This Row],[album_type]]="single","Single","Compilation"))</f>
        <v>Single</v>
      </c>
      <c r="Y2238">
        <v>377</v>
      </c>
    </row>
    <row r="2239" spans="1:25" x14ac:dyDescent="0.3">
      <c r="A2239" s="1" t="s">
        <v>6737</v>
      </c>
      <c r="B2239" s="1">
        <v>7974</v>
      </c>
      <c r="C2239" s="1" t="s">
        <v>6738</v>
      </c>
      <c r="D2239">
        <v>6</v>
      </c>
      <c r="E2239">
        <v>70</v>
      </c>
      <c r="F2239" s="10">
        <f>spotify_data[[#This Row],[track_popularity]]/100</f>
        <v>0.7</v>
      </c>
      <c r="G2239" s="9" t="b">
        <v>0</v>
      </c>
      <c r="H2239" s="1">
        <f>+IF(spotify_data[[#This Row],[explicit]]=FALSE,0,1)</f>
        <v>0</v>
      </c>
      <c r="I2239" s="1" t="s">
        <v>3007</v>
      </c>
      <c r="J2239" s="7">
        <f>MATCH(spotify_data[[#This Row],[artist_name]],spotify_data[artist_name],0)</f>
        <v>872</v>
      </c>
      <c r="K2239">
        <v>72</v>
      </c>
      <c r="L2239" s="10">
        <f>spotify_data[[#This Row],[artist_popularity]]/100</f>
        <v>0.72</v>
      </c>
      <c r="M2239">
        <v>2131649</v>
      </c>
      <c r="N2239" s="1" t="s">
        <v>23</v>
      </c>
      <c r="O2239" s="1" t="s">
        <v>6739</v>
      </c>
      <c r="P2239" s="1">
        <f>MATCH(spotify_data[[#This Row],[album_id]],spotify_data[album_id],0)</f>
        <v>1371</v>
      </c>
      <c r="Q2239" s="1" t="s">
        <v>6740</v>
      </c>
      <c r="R2239" s="2">
        <v>44764</v>
      </c>
      <c r="S2239" s="7">
        <f ca="1">+TODAY()-spotify_data[[#This Row],[Fecha lanzamiento Album]]</f>
        <v>1267</v>
      </c>
      <c r="T2239" s="7">
        <f ca="1">+spotify_data[[#This Row],[Antigüedad Album Dias]]/60</f>
        <v>21.116666666666667</v>
      </c>
      <c r="U2239" s="8">
        <f ca="1">spotify_data[[#This Row],[Antigüedad Album Meses]]/12</f>
        <v>1.7597222222222222</v>
      </c>
      <c r="V2239">
        <v>10</v>
      </c>
      <c r="W2239" s="1" t="s">
        <v>20</v>
      </c>
      <c r="X2239" s="1" t="str">
        <f>+IF(spotify_data[[#This Row],[album_type]]="album","Album",IF(spotify_data[[#This Row],[album_type]]="single","Single","Compilation"))</f>
        <v>Album</v>
      </c>
      <c r="Y2239">
        <v>233</v>
      </c>
    </row>
    <row r="2240" spans="1:25" x14ac:dyDescent="0.3">
      <c r="A2240" s="1" t="s">
        <v>6748</v>
      </c>
      <c r="B2240" s="1">
        <v>8215</v>
      </c>
      <c r="C2240" s="1" t="s">
        <v>6749</v>
      </c>
      <c r="D2240">
        <v>1</v>
      </c>
      <c r="E2240">
        <v>70</v>
      </c>
      <c r="F2240" s="10">
        <f>spotify_data[[#This Row],[track_popularity]]/100</f>
        <v>0.7</v>
      </c>
      <c r="G2240" s="9" t="b">
        <v>0</v>
      </c>
      <c r="H2240" s="1">
        <f>+IF(spotify_data[[#This Row],[explicit]]=FALSE,0,1)</f>
        <v>0</v>
      </c>
      <c r="I2240" s="1" t="s">
        <v>6750</v>
      </c>
      <c r="J2240" s="7">
        <f>MATCH(spotify_data[[#This Row],[artist_name]],spotify_data[artist_name],0)</f>
        <v>2239</v>
      </c>
      <c r="K2240">
        <v>70</v>
      </c>
      <c r="L2240" s="10">
        <f>spotify_data[[#This Row],[artist_popularity]]/100</f>
        <v>0.7</v>
      </c>
      <c r="M2240">
        <v>964749</v>
      </c>
      <c r="N2240" s="1" t="s">
        <v>23</v>
      </c>
      <c r="O2240" s="1" t="s">
        <v>6751</v>
      </c>
      <c r="P2240" s="1">
        <f>MATCH(spotify_data[[#This Row],[album_id]],spotify_data[album_id],0)</f>
        <v>2239</v>
      </c>
      <c r="Q2240" s="1" t="s">
        <v>6749</v>
      </c>
      <c r="R2240" s="2">
        <v>44764</v>
      </c>
      <c r="S2240" s="7">
        <f ca="1">+TODAY()-spotify_data[[#This Row],[Fecha lanzamiento Album]]</f>
        <v>1267</v>
      </c>
      <c r="T2240" s="7">
        <f ca="1">+spotify_data[[#This Row],[Antigüedad Album Dias]]/60</f>
        <v>21.116666666666667</v>
      </c>
      <c r="U2240" s="8">
        <f ca="1">spotify_data[[#This Row],[Antigüedad Album Meses]]/12</f>
        <v>1.7597222222222222</v>
      </c>
      <c r="V2240">
        <v>1</v>
      </c>
      <c r="W2240" s="1" t="s">
        <v>21</v>
      </c>
      <c r="X2240" s="1" t="str">
        <f>+IF(spotify_data[[#This Row],[album_type]]="album","Album",IF(spotify_data[[#This Row],[album_type]]="single","Single","Compilation"))</f>
        <v>Single</v>
      </c>
      <c r="Y2240">
        <v>247</v>
      </c>
    </row>
    <row r="2241" spans="1:25" x14ac:dyDescent="0.3">
      <c r="A2241" s="1" t="s">
        <v>6878</v>
      </c>
      <c r="B2241" s="1">
        <v>1495</v>
      </c>
      <c r="C2241" s="1" t="s">
        <v>6879</v>
      </c>
      <c r="D2241">
        <v>7</v>
      </c>
      <c r="E2241">
        <v>70</v>
      </c>
      <c r="F2241" s="10">
        <f>spotify_data[[#This Row],[track_popularity]]/100</f>
        <v>0.7</v>
      </c>
      <c r="G2241" s="9" t="b">
        <v>1</v>
      </c>
      <c r="H2241" s="1">
        <f>+IF(spotify_data[[#This Row],[explicit]]=FALSE,0,1)</f>
        <v>1</v>
      </c>
      <c r="I2241" s="1" t="s">
        <v>1365</v>
      </c>
      <c r="J2241" s="7">
        <f>MATCH(spotify_data[[#This Row],[artist_name]],spotify_data[artist_name],0)</f>
        <v>164</v>
      </c>
      <c r="K2241">
        <v>95</v>
      </c>
      <c r="L2241" s="10">
        <f>spotify_data[[#This Row],[artist_popularity]]/100</f>
        <v>0.95</v>
      </c>
      <c r="M2241">
        <v>103067383</v>
      </c>
      <c r="N2241" s="1" t="s">
        <v>1366</v>
      </c>
      <c r="O2241" s="1" t="s">
        <v>6876</v>
      </c>
      <c r="P2241" s="1">
        <f>MATCH(spotify_data[[#This Row],[album_id]],spotify_data[album_id],0)</f>
        <v>620</v>
      </c>
      <c r="Q2241" s="1" t="s">
        <v>6877</v>
      </c>
      <c r="R2241" s="2">
        <v>44729</v>
      </c>
      <c r="S2241" s="7">
        <f ca="1">+TODAY()-spotify_data[[#This Row],[Fecha lanzamiento Album]]</f>
        <v>1302</v>
      </c>
      <c r="T2241" s="7">
        <f ca="1">+spotify_data[[#This Row],[Antigüedad Album Dias]]/60</f>
        <v>21.7</v>
      </c>
      <c r="U2241" s="8">
        <f ca="1">spotify_data[[#This Row],[Antigüedad Album Meses]]/12</f>
        <v>1.8083333333333333</v>
      </c>
      <c r="V2241">
        <v>14</v>
      </c>
      <c r="W2241" s="1" t="s">
        <v>20</v>
      </c>
      <c r="X2241" s="1" t="str">
        <f>+IF(spotify_data[[#This Row],[album_type]]="album","Album",IF(spotify_data[[#This Row],[album_type]]="single","Single","Compilation"))</f>
        <v>Album</v>
      </c>
      <c r="Y2241">
        <v>405</v>
      </c>
    </row>
    <row r="2242" spans="1:25" x14ac:dyDescent="0.3">
      <c r="A2242" s="1" t="s">
        <v>6885</v>
      </c>
      <c r="B2242" s="1">
        <v>39</v>
      </c>
      <c r="C2242" s="1" t="s">
        <v>5188</v>
      </c>
      <c r="D2242">
        <v>1</v>
      </c>
      <c r="E2242">
        <v>70</v>
      </c>
      <c r="F2242" s="10">
        <f>spotify_data[[#This Row],[track_popularity]]/100</f>
        <v>0.7</v>
      </c>
      <c r="G2242" s="9" t="b">
        <v>0</v>
      </c>
      <c r="H2242" s="1">
        <f>+IF(spotify_data[[#This Row],[explicit]]=FALSE,0,1)</f>
        <v>0</v>
      </c>
      <c r="I2242" s="1" t="s">
        <v>1272</v>
      </c>
      <c r="J2242" s="7">
        <f>MATCH(spotify_data[[#This Row],[artist_name]],spotify_data[artist_name],0)</f>
        <v>522</v>
      </c>
      <c r="K2242">
        <v>80</v>
      </c>
      <c r="L2242" s="10">
        <f>spotify_data[[#This Row],[artist_popularity]]/100</f>
        <v>0.8</v>
      </c>
      <c r="M2242">
        <v>34476607</v>
      </c>
      <c r="N2242" s="1" t="s">
        <v>218</v>
      </c>
      <c r="O2242" s="1" t="s">
        <v>6886</v>
      </c>
      <c r="P2242" s="1">
        <f>MATCH(spotify_data[[#This Row],[album_id]],spotify_data[album_id],0)</f>
        <v>2241</v>
      </c>
      <c r="Q2242" s="1" t="s">
        <v>5188</v>
      </c>
      <c r="R2242" s="2">
        <v>44722</v>
      </c>
      <c r="S2242" s="7">
        <f ca="1">+TODAY()-spotify_data[[#This Row],[Fecha lanzamiento Album]]</f>
        <v>1309</v>
      </c>
      <c r="T2242" s="7">
        <f ca="1">+spotify_data[[#This Row],[Antigüedad Album Dias]]/60</f>
        <v>21.816666666666666</v>
      </c>
      <c r="U2242" s="8">
        <f ca="1">spotify_data[[#This Row],[Antigüedad Album Meses]]/12</f>
        <v>1.8180555555555555</v>
      </c>
      <c r="V2242">
        <v>1</v>
      </c>
      <c r="W2242" s="1" t="s">
        <v>21</v>
      </c>
      <c r="X2242" s="1" t="str">
        <f>+IF(spotify_data[[#This Row],[album_type]]="album","Album",IF(spotify_data[[#This Row],[album_type]]="single","Single","Compilation"))</f>
        <v>Single</v>
      </c>
      <c r="Y2242">
        <v>259</v>
      </c>
    </row>
    <row r="2243" spans="1:25" x14ac:dyDescent="0.3">
      <c r="A2243" s="1" t="s">
        <v>7041</v>
      </c>
      <c r="B2243" s="1">
        <v>6609</v>
      </c>
      <c r="C2243" s="1" t="s">
        <v>7042</v>
      </c>
      <c r="D2243">
        <v>1</v>
      </c>
      <c r="E2243">
        <v>70</v>
      </c>
      <c r="F2243" s="10">
        <f>spotify_data[[#This Row],[track_popularity]]/100</f>
        <v>0.7</v>
      </c>
      <c r="G2243" s="9" t="b">
        <v>0</v>
      </c>
      <c r="H2243" s="1">
        <f>+IF(spotify_data[[#This Row],[explicit]]=FALSE,0,1)</f>
        <v>0</v>
      </c>
      <c r="I2243" s="1" t="s">
        <v>7043</v>
      </c>
      <c r="J2243" s="7">
        <f>MATCH(spotify_data[[#This Row],[artist_name]],spotify_data[artist_name],0)</f>
        <v>2242</v>
      </c>
      <c r="K2243">
        <v>52</v>
      </c>
      <c r="L2243" s="10">
        <f>spotify_data[[#This Row],[artist_popularity]]/100</f>
        <v>0.52</v>
      </c>
      <c r="M2243">
        <v>189019</v>
      </c>
      <c r="N2243" s="1" t="s">
        <v>23</v>
      </c>
      <c r="O2243" s="1" t="s">
        <v>7044</v>
      </c>
      <c r="P2243" s="1">
        <f>MATCH(spotify_data[[#This Row],[album_id]],spotify_data[album_id],0)</f>
        <v>2242</v>
      </c>
      <c r="Q2243" s="1" t="s">
        <v>7042</v>
      </c>
      <c r="R2243" s="2">
        <v>44694</v>
      </c>
      <c r="S2243" s="7">
        <f ca="1">+TODAY()-spotify_data[[#This Row],[Fecha lanzamiento Album]]</f>
        <v>1337</v>
      </c>
      <c r="T2243" s="7">
        <f ca="1">+spotify_data[[#This Row],[Antigüedad Album Dias]]/60</f>
        <v>22.283333333333335</v>
      </c>
      <c r="U2243" s="8">
        <f ca="1">spotify_data[[#This Row],[Antigüedad Album Meses]]/12</f>
        <v>1.8569444444444445</v>
      </c>
      <c r="V2243">
        <v>1</v>
      </c>
      <c r="W2243" s="1" t="s">
        <v>21</v>
      </c>
      <c r="X2243" s="1" t="str">
        <f>+IF(spotify_data[[#This Row],[album_type]]="album","Album",IF(spotify_data[[#This Row],[album_type]]="single","Single","Compilation"))</f>
        <v>Single</v>
      </c>
      <c r="Y2243">
        <v>342</v>
      </c>
    </row>
    <row r="2244" spans="1:25" x14ac:dyDescent="0.3">
      <c r="A2244" s="1" t="s">
        <v>7511</v>
      </c>
      <c r="B2244" s="1">
        <v>2847</v>
      </c>
      <c r="C2244" s="1" t="s">
        <v>1055</v>
      </c>
      <c r="D2244">
        <v>5</v>
      </c>
      <c r="E2244">
        <v>70</v>
      </c>
      <c r="F2244" s="10">
        <f>spotify_data[[#This Row],[track_popularity]]/100</f>
        <v>0.7</v>
      </c>
      <c r="G2244" s="9" t="b">
        <v>1</v>
      </c>
      <c r="H2244" s="1">
        <f>+IF(spotify_data[[#This Row],[explicit]]=FALSE,0,1)</f>
        <v>1</v>
      </c>
      <c r="I2244" s="1" t="s">
        <v>2459</v>
      </c>
      <c r="J2244" s="7">
        <f>MATCH(spotify_data[[#This Row],[artist_name]],spotify_data[artist_name],0)</f>
        <v>35</v>
      </c>
      <c r="K2244">
        <v>93</v>
      </c>
      <c r="L2244" s="10">
        <f>spotify_data[[#This Row],[artist_popularity]]/100</f>
        <v>0.93</v>
      </c>
      <c r="M2244">
        <v>112957721</v>
      </c>
      <c r="N2244" s="1" t="s">
        <v>2460</v>
      </c>
      <c r="O2244" s="1" t="s">
        <v>7512</v>
      </c>
      <c r="P2244" s="1">
        <f>MATCH(spotify_data[[#This Row],[album_id]],spotify_data[album_id],0)</f>
        <v>505</v>
      </c>
      <c r="Q2244" s="1" t="s">
        <v>7513</v>
      </c>
      <c r="R2244" s="2">
        <v>44567</v>
      </c>
      <c r="S2244" s="7">
        <f ca="1">+TODAY()-spotify_data[[#This Row],[Fecha lanzamiento Album]]</f>
        <v>1464</v>
      </c>
      <c r="T2244" s="7">
        <f ca="1">+spotify_data[[#This Row],[Antigüedad Album Dias]]/60</f>
        <v>24.4</v>
      </c>
      <c r="U2244" s="8">
        <f ca="1">spotify_data[[#This Row],[Antigüedad Album Meses]]/12</f>
        <v>2.0333333333333332</v>
      </c>
      <c r="V2244">
        <v>16</v>
      </c>
      <c r="W2244" s="1" t="s">
        <v>20</v>
      </c>
      <c r="X2244" s="1" t="str">
        <f>+IF(spotify_data[[#This Row],[album_type]]="album","Album",IF(spotify_data[[#This Row],[album_type]]="single","Single","Compilation"))</f>
        <v>Album</v>
      </c>
      <c r="Y2244">
        <v>314</v>
      </c>
    </row>
    <row r="2245" spans="1:25" x14ac:dyDescent="0.3">
      <c r="A2245" s="1" t="s">
        <v>7803</v>
      </c>
      <c r="B2245" s="1">
        <v>4089</v>
      </c>
      <c r="C2245" s="1" t="s">
        <v>7804</v>
      </c>
      <c r="D2245">
        <v>1</v>
      </c>
      <c r="E2245">
        <v>70</v>
      </c>
      <c r="F2245" s="10">
        <f>spotify_data[[#This Row],[track_popularity]]/100</f>
        <v>0.7</v>
      </c>
      <c r="G2245" s="9" t="b">
        <v>0</v>
      </c>
      <c r="H2245" s="1">
        <f>+IF(spotify_data[[#This Row],[explicit]]=FALSE,0,1)</f>
        <v>0</v>
      </c>
      <c r="I2245" s="1" t="s">
        <v>7805</v>
      </c>
      <c r="J2245" s="7">
        <f>MATCH(spotify_data[[#This Row],[artist_name]],spotify_data[artist_name],0)</f>
        <v>37</v>
      </c>
      <c r="K2245">
        <v>83</v>
      </c>
      <c r="L2245" s="10">
        <f>spotify_data[[#This Row],[artist_popularity]]/100</f>
        <v>0.83</v>
      </c>
      <c r="M2245">
        <v>21606569</v>
      </c>
      <c r="N2245" s="1" t="s">
        <v>23</v>
      </c>
      <c r="O2245" s="1" t="s">
        <v>7806</v>
      </c>
      <c r="P2245" s="1">
        <f>MATCH(spotify_data[[#This Row],[album_id]],spotify_data[album_id],0)</f>
        <v>2244</v>
      </c>
      <c r="Q2245" s="1" t="s">
        <v>7804</v>
      </c>
      <c r="R2245" s="2">
        <v>44470</v>
      </c>
      <c r="S2245" s="7">
        <f ca="1">+TODAY()-spotify_data[[#This Row],[Fecha lanzamiento Album]]</f>
        <v>1561</v>
      </c>
      <c r="T2245" s="7">
        <f ca="1">+spotify_data[[#This Row],[Antigüedad Album Dias]]/60</f>
        <v>26.016666666666666</v>
      </c>
      <c r="U2245" s="8">
        <f ca="1">spotify_data[[#This Row],[Antigüedad Album Meses]]/12</f>
        <v>2.1680555555555556</v>
      </c>
      <c r="V2245">
        <v>1</v>
      </c>
      <c r="W2245" s="1" t="s">
        <v>21</v>
      </c>
      <c r="X2245" s="1" t="str">
        <f>+IF(spotify_data[[#This Row],[album_type]]="album","Album",IF(spotify_data[[#This Row],[album_type]]="single","Single","Compilation"))</f>
        <v>Single</v>
      </c>
      <c r="Y2245">
        <v>374</v>
      </c>
    </row>
    <row r="2246" spans="1:25" x14ac:dyDescent="0.3">
      <c r="A2246" s="1" t="s">
        <v>7959</v>
      </c>
      <c r="B2246" s="1">
        <v>5053</v>
      </c>
      <c r="C2246" s="1" t="s">
        <v>7960</v>
      </c>
      <c r="D2246">
        <v>1</v>
      </c>
      <c r="E2246">
        <v>70</v>
      </c>
      <c r="F2246" s="10">
        <f>spotify_data[[#This Row],[track_popularity]]/100</f>
        <v>0.7</v>
      </c>
      <c r="G2246" s="9" t="b">
        <v>0</v>
      </c>
      <c r="H2246" s="1">
        <f>+IF(spotify_data[[#This Row],[explicit]]=FALSE,0,1)</f>
        <v>0</v>
      </c>
      <c r="I2246" s="1" t="s">
        <v>7961</v>
      </c>
      <c r="J2246" s="7">
        <f>MATCH(spotify_data[[#This Row],[artist_name]],spotify_data[artist_name],0)</f>
        <v>2245</v>
      </c>
      <c r="K2246">
        <v>66</v>
      </c>
      <c r="L2246" s="10">
        <f>spotify_data[[#This Row],[artist_popularity]]/100</f>
        <v>0.66</v>
      </c>
      <c r="M2246">
        <v>470451</v>
      </c>
      <c r="N2246" s="1" t="s">
        <v>7962</v>
      </c>
      <c r="O2246" s="1" t="s">
        <v>7963</v>
      </c>
      <c r="P2246" s="1">
        <f>MATCH(spotify_data[[#This Row],[album_id]],spotify_data[album_id],0)</f>
        <v>2245</v>
      </c>
      <c r="Q2246" s="1" t="s">
        <v>7960</v>
      </c>
      <c r="R2246" s="2">
        <v>44421</v>
      </c>
      <c r="S2246" s="7">
        <f ca="1">+TODAY()-spotify_data[[#This Row],[Fecha lanzamiento Album]]</f>
        <v>1610</v>
      </c>
      <c r="T2246" s="7">
        <f ca="1">+spotify_data[[#This Row],[Antigüedad Album Dias]]/60</f>
        <v>26.833333333333332</v>
      </c>
      <c r="U2246" s="8">
        <f ca="1">spotify_data[[#This Row],[Antigüedad Album Meses]]/12</f>
        <v>2.2361111111111112</v>
      </c>
      <c r="V2246">
        <v>1</v>
      </c>
      <c r="W2246" s="1" t="s">
        <v>21</v>
      </c>
      <c r="X2246" s="1" t="str">
        <f>+IF(spotify_data[[#This Row],[album_type]]="album","Album",IF(spotify_data[[#This Row],[album_type]]="single","Single","Compilation"))</f>
        <v>Single</v>
      </c>
      <c r="Y2246">
        <v>271</v>
      </c>
    </row>
    <row r="2247" spans="1:25" x14ac:dyDescent="0.3">
      <c r="A2247" s="1" t="s">
        <v>8022</v>
      </c>
      <c r="B2247" s="1">
        <v>6254</v>
      </c>
      <c r="C2247" s="1" t="s">
        <v>8023</v>
      </c>
      <c r="D2247">
        <v>1</v>
      </c>
      <c r="E2247">
        <v>70</v>
      </c>
      <c r="F2247" s="10">
        <f>spotify_data[[#This Row],[track_popularity]]/100</f>
        <v>0.7</v>
      </c>
      <c r="G2247" s="9" t="b">
        <v>1</v>
      </c>
      <c r="H2247" s="1">
        <f>+IF(spotify_data[[#This Row],[explicit]]=FALSE,0,1)</f>
        <v>1</v>
      </c>
      <c r="I2247" s="1" t="s">
        <v>3784</v>
      </c>
      <c r="J2247" s="7">
        <f>MATCH(spotify_data[[#This Row],[artist_name]],spotify_data[artist_name],0)</f>
        <v>7</v>
      </c>
      <c r="K2247">
        <v>90</v>
      </c>
      <c r="L2247" s="10">
        <f>spotify_data[[#This Row],[artist_popularity]]/100</f>
        <v>0.9</v>
      </c>
      <c r="M2247">
        <v>118692183</v>
      </c>
      <c r="N2247" s="1" t="s">
        <v>3785</v>
      </c>
      <c r="O2247" s="1" t="s">
        <v>8024</v>
      </c>
      <c r="P2247" s="1">
        <f>MATCH(spotify_data[[#This Row],[album_id]],spotify_data[album_id],0)</f>
        <v>2246</v>
      </c>
      <c r="Q2247" s="1" t="s">
        <v>8025</v>
      </c>
      <c r="R2247" s="2">
        <v>44405</v>
      </c>
      <c r="S2247" s="7">
        <f ca="1">+TODAY()-spotify_data[[#This Row],[Fecha lanzamiento Album]]</f>
        <v>1626</v>
      </c>
      <c r="T2247" s="7">
        <f ca="1">+spotify_data[[#This Row],[Antigüedad Album Dias]]/60</f>
        <v>27.1</v>
      </c>
      <c r="U2247" s="8">
        <f ca="1">spotify_data[[#This Row],[Antigüedad Album Meses]]/12</f>
        <v>2.2583333333333333</v>
      </c>
      <c r="V2247">
        <v>1</v>
      </c>
      <c r="W2247" s="1" t="s">
        <v>21</v>
      </c>
      <c r="X2247" s="1" t="str">
        <f>+IF(spotify_data[[#This Row],[album_type]]="album","Album",IF(spotify_data[[#This Row],[album_type]]="single","Single","Compilation"))</f>
        <v>Single</v>
      </c>
      <c r="Y2247">
        <v>252</v>
      </c>
    </row>
    <row r="2248" spans="1:25" x14ac:dyDescent="0.3">
      <c r="A2248" s="1" t="s">
        <v>8053</v>
      </c>
      <c r="B2248" s="1">
        <v>370</v>
      </c>
      <c r="C2248" s="1" t="s">
        <v>8054</v>
      </c>
      <c r="D2248">
        <v>9</v>
      </c>
      <c r="E2248">
        <v>70</v>
      </c>
      <c r="F2248" s="10">
        <f>spotify_data[[#This Row],[track_popularity]]/100</f>
        <v>0.7</v>
      </c>
      <c r="G2248" s="9" t="b">
        <v>0</v>
      </c>
      <c r="H2248" s="1">
        <f>+IF(spotify_data[[#This Row],[explicit]]=FALSE,0,1)</f>
        <v>0</v>
      </c>
      <c r="I2248" s="1" t="s">
        <v>1348</v>
      </c>
      <c r="J2248" s="7">
        <f>MATCH(spotify_data[[#This Row],[artist_name]],spotify_data[artist_name],0)</f>
        <v>1837</v>
      </c>
      <c r="K2248">
        <v>73</v>
      </c>
      <c r="L2248" s="10">
        <f>spotify_data[[#This Row],[artist_popularity]]/100</f>
        <v>0.73</v>
      </c>
      <c r="M2248">
        <v>1176430</v>
      </c>
      <c r="N2248" s="1" t="s">
        <v>1349</v>
      </c>
      <c r="O2248" s="1" t="s">
        <v>8055</v>
      </c>
      <c r="P2248" s="1">
        <f>MATCH(spotify_data[[#This Row],[album_id]],spotify_data[album_id],0)</f>
        <v>2247</v>
      </c>
      <c r="Q2248" s="1" t="s">
        <v>8056</v>
      </c>
      <c r="R2248" s="2">
        <v>44386</v>
      </c>
      <c r="S2248" s="7">
        <f ca="1">+TODAY()-spotify_data[[#This Row],[Fecha lanzamiento Album]]</f>
        <v>1645</v>
      </c>
      <c r="T2248" s="7">
        <f ca="1">+spotify_data[[#This Row],[Antigüedad Album Dias]]/60</f>
        <v>27.416666666666668</v>
      </c>
      <c r="U2248" s="8">
        <f ca="1">spotify_data[[#This Row],[Antigüedad Album Meses]]/12</f>
        <v>2.2847222222222223</v>
      </c>
      <c r="V2248">
        <v>10</v>
      </c>
      <c r="W2248" s="1" t="s">
        <v>20</v>
      </c>
      <c r="X2248" s="1" t="str">
        <f>+IF(spotify_data[[#This Row],[album_type]]="album","Album",IF(spotify_data[[#This Row],[album_type]]="single","Single","Compilation"))</f>
        <v>Album</v>
      </c>
      <c r="Y2248">
        <v>298</v>
      </c>
    </row>
    <row r="2249" spans="1:25" x14ac:dyDescent="0.3">
      <c r="A2249" s="1" t="s">
        <v>8091</v>
      </c>
      <c r="B2249" s="1">
        <v>5249</v>
      </c>
      <c r="C2249" s="1" t="s">
        <v>8092</v>
      </c>
      <c r="D2249">
        <v>3</v>
      </c>
      <c r="E2249">
        <v>70</v>
      </c>
      <c r="F2249" s="10">
        <f>spotify_data[[#This Row],[track_popularity]]/100</f>
        <v>0.7</v>
      </c>
      <c r="G2249" s="9" t="b">
        <v>0</v>
      </c>
      <c r="H2249" s="1">
        <f>+IF(spotify_data[[#This Row],[explicit]]=FALSE,0,1)</f>
        <v>0</v>
      </c>
      <c r="I2249" s="1" t="s">
        <v>3729</v>
      </c>
      <c r="J2249" s="7">
        <f>MATCH(spotify_data[[#This Row],[artist_name]],spotify_data[artist_name],0)</f>
        <v>53</v>
      </c>
      <c r="K2249">
        <v>83</v>
      </c>
      <c r="L2249" s="10">
        <f>spotify_data[[#This Row],[artist_popularity]]/100</f>
        <v>0.83</v>
      </c>
      <c r="M2249">
        <v>3767285</v>
      </c>
      <c r="N2249" s="1" t="s">
        <v>254</v>
      </c>
      <c r="O2249" s="1" t="s">
        <v>8093</v>
      </c>
      <c r="P2249" s="1">
        <f>MATCH(spotify_data[[#This Row],[album_id]],spotify_data[album_id],0)</f>
        <v>2248</v>
      </c>
      <c r="Q2249" s="1" t="s">
        <v>8094</v>
      </c>
      <c r="R2249" s="2">
        <v>44372</v>
      </c>
      <c r="S2249" s="7">
        <f ca="1">+TODAY()-spotify_data[[#This Row],[Fecha lanzamiento Album]]</f>
        <v>1659</v>
      </c>
      <c r="T2249" s="7">
        <f ca="1">+spotify_data[[#This Row],[Antigüedad Album Dias]]/60</f>
        <v>27.65</v>
      </c>
      <c r="U2249" s="8">
        <f ca="1">spotify_data[[#This Row],[Antigüedad Album Meses]]/12</f>
        <v>2.3041666666666667</v>
      </c>
      <c r="V2249">
        <v>13</v>
      </c>
      <c r="W2249" s="1" t="s">
        <v>20</v>
      </c>
      <c r="X2249" s="1" t="str">
        <f>+IF(spotify_data[[#This Row],[album_type]]="album","Album",IF(spotify_data[[#This Row],[album_type]]="single","Single","Compilation"))</f>
        <v>Album</v>
      </c>
      <c r="Y2249">
        <v>303</v>
      </c>
    </row>
    <row r="2250" spans="1:25" x14ac:dyDescent="0.3">
      <c r="A2250" s="1" t="s">
        <v>8296</v>
      </c>
      <c r="B2250" s="1">
        <v>6860</v>
      </c>
      <c r="C2250" s="1" t="s">
        <v>8297</v>
      </c>
      <c r="D2250">
        <v>1</v>
      </c>
      <c r="E2250">
        <v>70</v>
      </c>
      <c r="F2250" s="10">
        <f>spotify_data[[#This Row],[track_popularity]]/100</f>
        <v>0.7</v>
      </c>
      <c r="G2250" s="9" t="b">
        <v>1</v>
      </c>
      <c r="H2250" s="1">
        <f>+IF(spotify_data[[#This Row],[explicit]]=FALSE,0,1)</f>
        <v>1</v>
      </c>
      <c r="I2250" s="1" t="s">
        <v>8298</v>
      </c>
      <c r="J2250" s="7">
        <f>MATCH(spotify_data[[#This Row],[artist_name]],spotify_data[artist_name],0)</f>
        <v>1915</v>
      </c>
      <c r="K2250">
        <v>69</v>
      </c>
      <c r="L2250" s="10">
        <f>spotify_data[[#This Row],[artist_popularity]]/100</f>
        <v>0.69</v>
      </c>
      <c r="M2250">
        <v>2556993</v>
      </c>
      <c r="N2250" s="1" t="s">
        <v>23</v>
      </c>
      <c r="O2250" s="1" t="s">
        <v>8299</v>
      </c>
      <c r="P2250" s="1">
        <f>MATCH(spotify_data[[#This Row],[album_id]],spotify_data[album_id],0)</f>
        <v>2066</v>
      </c>
      <c r="Q2250" s="1" t="s">
        <v>8300</v>
      </c>
      <c r="R2250" s="2">
        <v>44323</v>
      </c>
      <c r="S2250" s="7">
        <f ca="1">+TODAY()-spotify_data[[#This Row],[Fecha lanzamiento Album]]</f>
        <v>1708</v>
      </c>
      <c r="T2250" s="7">
        <f ca="1">+spotify_data[[#This Row],[Antigüedad Album Dias]]/60</f>
        <v>28.466666666666665</v>
      </c>
      <c r="U2250" s="8">
        <f ca="1">spotify_data[[#This Row],[Antigüedad Album Meses]]/12</f>
        <v>2.3722222222222222</v>
      </c>
      <c r="V2250">
        <v>14</v>
      </c>
      <c r="W2250" s="1" t="s">
        <v>20</v>
      </c>
      <c r="X2250" s="1" t="str">
        <f>+IF(spotify_data[[#This Row],[album_type]]="album","Album",IF(spotify_data[[#This Row],[album_type]]="single","Single","Compilation"))</f>
        <v>Album</v>
      </c>
      <c r="Y2250">
        <v>371</v>
      </c>
    </row>
    <row r="2251" spans="1:25" x14ac:dyDescent="0.3">
      <c r="A2251" s="1" t="s">
        <v>8310</v>
      </c>
      <c r="B2251" s="1">
        <v>6298</v>
      </c>
      <c r="C2251" s="1" t="s">
        <v>8311</v>
      </c>
      <c r="D2251">
        <v>1</v>
      </c>
      <c r="E2251">
        <v>70</v>
      </c>
      <c r="F2251" s="10">
        <f>spotify_data[[#This Row],[track_popularity]]/100</f>
        <v>0.7</v>
      </c>
      <c r="G2251" s="9" t="b">
        <v>0</v>
      </c>
      <c r="H2251" s="1">
        <f>+IF(spotify_data[[#This Row],[explicit]]=FALSE,0,1)</f>
        <v>0</v>
      </c>
      <c r="I2251" s="1" t="s">
        <v>8312</v>
      </c>
      <c r="J2251" s="7">
        <f>MATCH(spotify_data[[#This Row],[artist_name]],spotify_data[artist_name],0)</f>
        <v>2250</v>
      </c>
      <c r="K2251">
        <v>61</v>
      </c>
      <c r="L2251" s="10">
        <f>spotify_data[[#This Row],[artist_popularity]]/100</f>
        <v>0.61</v>
      </c>
      <c r="M2251">
        <v>589195</v>
      </c>
      <c r="N2251" s="1" t="s">
        <v>8313</v>
      </c>
      <c r="O2251" s="1" t="s">
        <v>8314</v>
      </c>
      <c r="P2251" s="1">
        <f>MATCH(spotify_data[[#This Row],[album_id]],spotify_data[album_id],0)</f>
        <v>2250</v>
      </c>
      <c r="Q2251" s="1" t="s">
        <v>8311</v>
      </c>
      <c r="R2251" s="2">
        <v>44316</v>
      </c>
      <c r="S2251" s="7">
        <f ca="1">+TODAY()-spotify_data[[#This Row],[Fecha lanzamiento Album]]</f>
        <v>1715</v>
      </c>
      <c r="T2251" s="7">
        <f ca="1">+spotify_data[[#This Row],[Antigüedad Album Dias]]/60</f>
        <v>28.583333333333332</v>
      </c>
      <c r="U2251" s="8">
        <f ca="1">spotify_data[[#This Row],[Antigüedad Album Meses]]/12</f>
        <v>2.3819444444444442</v>
      </c>
      <c r="V2251">
        <v>1</v>
      </c>
      <c r="W2251" s="1" t="s">
        <v>21</v>
      </c>
      <c r="X2251" s="1" t="str">
        <f>+IF(spotify_data[[#This Row],[album_type]]="album","Album",IF(spotify_data[[#This Row],[album_type]]="single","Single","Compilation"))</f>
        <v>Single</v>
      </c>
      <c r="Y2251">
        <v>256</v>
      </c>
    </row>
    <row r="2252" spans="1:25" x14ac:dyDescent="0.3">
      <c r="A2252" s="1" t="s">
        <v>8495</v>
      </c>
      <c r="B2252" s="1">
        <v>2283</v>
      </c>
      <c r="C2252" s="1" t="s">
        <v>7609</v>
      </c>
      <c r="D2252">
        <v>9</v>
      </c>
      <c r="E2252">
        <v>70</v>
      </c>
      <c r="F2252" s="10">
        <f>spotify_data[[#This Row],[track_popularity]]/100</f>
        <v>0.7</v>
      </c>
      <c r="G2252" s="9" t="b">
        <v>0</v>
      </c>
      <c r="H2252" s="1">
        <f>+IF(spotify_data[[#This Row],[explicit]]=FALSE,0,1)</f>
        <v>0</v>
      </c>
      <c r="I2252" s="1" t="s">
        <v>887</v>
      </c>
      <c r="J2252" s="7">
        <f>MATCH(spotify_data[[#This Row],[artist_name]],spotify_data[artist_name],0)</f>
        <v>29</v>
      </c>
      <c r="K2252">
        <v>91</v>
      </c>
      <c r="L2252" s="10">
        <f>spotify_data[[#This Row],[artist_popularity]]/100</f>
        <v>0.91</v>
      </c>
      <c r="M2252">
        <v>85050158</v>
      </c>
      <c r="N2252" s="1" t="s">
        <v>888</v>
      </c>
      <c r="O2252" s="1" t="s">
        <v>8486</v>
      </c>
      <c r="P2252" s="1">
        <f>MATCH(spotify_data[[#This Row],[album_id]],spotify_data[album_id],0)</f>
        <v>629</v>
      </c>
      <c r="Q2252" s="1" t="s">
        <v>3902</v>
      </c>
      <c r="R2252" s="2">
        <v>44274</v>
      </c>
      <c r="S2252" s="7">
        <f ca="1">+TODAY()-spotify_data[[#This Row],[Fecha lanzamiento Album]]</f>
        <v>1757</v>
      </c>
      <c r="T2252" s="7">
        <f ca="1">+spotify_data[[#This Row],[Antigüedad Album Dias]]/60</f>
        <v>29.283333333333335</v>
      </c>
      <c r="U2252" s="8">
        <f ca="1">spotify_data[[#This Row],[Antigüedad Album Meses]]/12</f>
        <v>2.4402777777777778</v>
      </c>
      <c r="V2252">
        <v>16</v>
      </c>
      <c r="W2252" s="1" t="s">
        <v>20</v>
      </c>
      <c r="X2252" s="1" t="str">
        <f>+IF(spotify_data[[#This Row],[album_type]]="album","Album",IF(spotify_data[[#This Row],[album_type]]="single","Single","Compilation"))</f>
        <v>Album</v>
      </c>
      <c r="Y2252">
        <v>284</v>
      </c>
    </row>
    <row r="2253" spans="1:25" x14ac:dyDescent="0.3">
      <c r="A2253" s="1" t="s">
        <v>8500</v>
      </c>
      <c r="B2253" s="1">
        <v>2260</v>
      </c>
      <c r="C2253" s="1" t="s">
        <v>8501</v>
      </c>
      <c r="D2253">
        <v>16</v>
      </c>
      <c r="E2253">
        <v>70</v>
      </c>
      <c r="F2253" s="10">
        <f>spotify_data[[#This Row],[track_popularity]]/100</f>
        <v>0.7</v>
      </c>
      <c r="G2253" s="9" t="b">
        <v>1</v>
      </c>
      <c r="H2253" s="1">
        <f>+IF(spotify_data[[#This Row],[explicit]]=FALSE,0,1)</f>
        <v>1</v>
      </c>
      <c r="I2253" s="1" t="s">
        <v>887</v>
      </c>
      <c r="J2253" s="7">
        <f>MATCH(spotify_data[[#This Row],[artist_name]],spotify_data[artist_name],0)</f>
        <v>29</v>
      </c>
      <c r="K2253">
        <v>91</v>
      </c>
      <c r="L2253" s="10">
        <f>spotify_data[[#This Row],[artist_popularity]]/100</f>
        <v>0.91</v>
      </c>
      <c r="M2253">
        <v>85034636</v>
      </c>
      <c r="N2253" s="1" t="s">
        <v>888</v>
      </c>
      <c r="O2253" s="1" t="s">
        <v>8486</v>
      </c>
      <c r="P2253" s="1">
        <f>MATCH(spotify_data[[#This Row],[album_id]],spotify_data[album_id],0)</f>
        <v>629</v>
      </c>
      <c r="Q2253" s="1" t="s">
        <v>3902</v>
      </c>
      <c r="R2253" s="2">
        <v>44274</v>
      </c>
      <c r="S2253" s="7">
        <f ca="1">+TODAY()-spotify_data[[#This Row],[Fecha lanzamiento Album]]</f>
        <v>1757</v>
      </c>
      <c r="T2253" s="7">
        <f ca="1">+spotify_data[[#This Row],[Antigüedad Album Dias]]/60</f>
        <v>29.283333333333335</v>
      </c>
      <c r="U2253" s="8">
        <f ca="1">spotify_data[[#This Row],[Antigüedad Album Meses]]/12</f>
        <v>2.4402777777777778</v>
      </c>
      <c r="V2253">
        <v>16</v>
      </c>
      <c r="W2253" s="1" t="s">
        <v>20</v>
      </c>
      <c r="X2253" s="1" t="str">
        <f>+IF(spotify_data[[#This Row],[album_type]]="album","Album",IF(spotify_data[[#This Row],[album_type]]="single","Single","Compilation"))</f>
        <v>Album</v>
      </c>
      <c r="Y2253">
        <v>248</v>
      </c>
    </row>
    <row r="2254" spans="1:25" x14ac:dyDescent="0.3">
      <c r="A2254" s="1" t="s">
        <v>8513</v>
      </c>
      <c r="B2254" s="1">
        <v>1763</v>
      </c>
      <c r="C2254" s="1" t="s">
        <v>8514</v>
      </c>
      <c r="D2254">
        <v>15</v>
      </c>
      <c r="E2254">
        <v>70</v>
      </c>
      <c r="F2254" s="10">
        <f>spotify_data[[#This Row],[track_popularity]]/100</f>
        <v>0.7</v>
      </c>
      <c r="G2254" s="9" t="b">
        <v>0</v>
      </c>
      <c r="H2254" s="1">
        <f>+IF(spotify_data[[#This Row],[explicit]]=FALSE,0,1)</f>
        <v>0</v>
      </c>
      <c r="I2254" s="1" t="s">
        <v>887</v>
      </c>
      <c r="J2254" s="7">
        <f>MATCH(spotify_data[[#This Row],[artist_name]],spotify_data[artist_name],0)</f>
        <v>29</v>
      </c>
      <c r="K2254">
        <v>91</v>
      </c>
      <c r="L2254" s="10">
        <f>spotify_data[[#This Row],[artist_popularity]]/100</f>
        <v>0.91</v>
      </c>
      <c r="M2254">
        <v>85008100</v>
      </c>
      <c r="N2254" s="1" t="s">
        <v>888</v>
      </c>
      <c r="O2254" s="1" t="s">
        <v>8486</v>
      </c>
      <c r="P2254" s="1">
        <f>MATCH(spotify_data[[#This Row],[album_id]],spotify_data[album_id],0)</f>
        <v>629</v>
      </c>
      <c r="Q2254" s="1" t="s">
        <v>3902</v>
      </c>
      <c r="R2254" s="2">
        <v>44274</v>
      </c>
      <c r="S2254" s="7">
        <f ca="1">+TODAY()-spotify_data[[#This Row],[Fecha lanzamiento Album]]</f>
        <v>1757</v>
      </c>
      <c r="T2254" s="7">
        <f ca="1">+spotify_data[[#This Row],[Antigüedad Album Dias]]/60</f>
        <v>29.283333333333335</v>
      </c>
      <c r="U2254" s="8">
        <f ca="1">spotify_data[[#This Row],[Antigüedad Album Meses]]/12</f>
        <v>2.4402777777777778</v>
      </c>
      <c r="V2254">
        <v>16</v>
      </c>
      <c r="W2254" s="1" t="s">
        <v>20</v>
      </c>
      <c r="X2254" s="1" t="str">
        <f>+IF(spotify_data[[#This Row],[album_type]]="album","Album",IF(spotify_data[[#This Row],[album_type]]="single","Single","Compilation"))</f>
        <v>Album</v>
      </c>
      <c r="Y2254">
        <v>317</v>
      </c>
    </row>
    <row r="2255" spans="1:25" x14ac:dyDescent="0.3">
      <c r="A2255" s="1" t="s">
        <v>8559</v>
      </c>
      <c r="B2255" s="1">
        <v>4456</v>
      </c>
      <c r="C2255" s="1" t="s">
        <v>8560</v>
      </c>
      <c r="D2255">
        <v>13</v>
      </c>
      <c r="E2255">
        <v>70</v>
      </c>
      <c r="F2255" s="10">
        <f>spotify_data[[#This Row],[track_popularity]]/100</f>
        <v>0.7</v>
      </c>
      <c r="G2255" s="9" t="b">
        <v>0</v>
      </c>
      <c r="H2255" s="1">
        <f>+IF(spotify_data[[#This Row],[explicit]]=FALSE,0,1)</f>
        <v>0</v>
      </c>
      <c r="I2255" s="1" t="s">
        <v>8561</v>
      </c>
      <c r="J2255" s="7">
        <f>MATCH(spotify_data[[#This Row],[artist_name]],spotify_data[artist_name],0)</f>
        <v>2254</v>
      </c>
      <c r="K2255">
        <v>62</v>
      </c>
      <c r="L2255" s="10">
        <f>spotify_data[[#This Row],[artist_popularity]]/100</f>
        <v>0.62</v>
      </c>
      <c r="M2255">
        <v>1379500</v>
      </c>
      <c r="N2255" s="1" t="s">
        <v>8562</v>
      </c>
      <c r="O2255" s="1" t="s">
        <v>8563</v>
      </c>
      <c r="P2255" s="1">
        <f>MATCH(spotify_data[[#This Row],[album_id]],spotify_data[album_id],0)</f>
        <v>2254</v>
      </c>
      <c r="Q2255" s="1" t="s">
        <v>8564</v>
      </c>
      <c r="R2255" s="2">
        <v>44260</v>
      </c>
      <c r="S2255" s="7">
        <f ca="1">+TODAY()-spotify_data[[#This Row],[Fecha lanzamiento Album]]</f>
        <v>1771</v>
      </c>
      <c r="T2255" s="7">
        <f ca="1">+spotify_data[[#This Row],[Antigüedad Album Dias]]/60</f>
        <v>29.516666666666666</v>
      </c>
      <c r="U2255" s="8">
        <f ca="1">spotify_data[[#This Row],[Antigüedad Album Meses]]/12</f>
        <v>2.4597222222222221</v>
      </c>
      <c r="V2255">
        <v>16</v>
      </c>
      <c r="W2255" s="1" t="s">
        <v>20</v>
      </c>
      <c r="X2255" s="1" t="str">
        <f>+IF(spotify_data[[#This Row],[album_type]]="album","Album",IF(spotify_data[[#This Row],[album_type]]="single","Single","Compilation"))</f>
        <v>Album</v>
      </c>
      <c r="Y2255">
        <v>347</v>
      </c>
    </row>
    <row r="2256" spans="1:25" x14ac:dyDescent="0.3">
      <c r="A2256" s="1" t="s">
        <v>8751</v>
      </c>
      <c r="B2256" s="1">
        <v>691</v>
      </c>
      <c r="C2256" s="1" t="s">
        <v>8752</v>
      </c>
      <c r="D2256">
        <v>1</v>
      </c>
      <c r="E2256">
        <v>70</v>
      </c>
      <c r="F2256" s="10">
        <f>spotify_data[[#This Row],[track_popularity]]/100</f>
        <v>0.7</v>
      </c>
      <c r="G2256" s="9" t="b">
        <v>1</v>
      </c>
      <c r="H2256" s="1">
        <f>+IF(spotify_data[[#This Row],[explicit]]=FALSE,0,1)</f>
        <v>1</v>
      </c>
      <c r="I2256" s="1" t="s">
        <v>8753</v>
      </c>
      <c r="J2256" s="7">
        <f>MATCH(spotify_data[[#This Row],[artist_name]],spotify_data[artist_name],0)</f>
        <v>2255</v>
      </c>
      <c r="K2256">
        <v>59</v>
      </c>
      <c r="L2256" s="10">
        <f>spotify_data[[#This Row],[artist_popularity]]/100</f>
        <v>0.59</v>
      </c>
      <c r="M2256">
        <v>787903</v>
      </c>
      <c r="N2256" s="1" t="s">
        <v>23</v>
      </c>
      <c r="O2256" s="1" t="s">
        <v>8754</v>
      </c>
      <c r="P2256" s="1">
        <f>MATCH(spotify_data[[#This Row],[album_id]],spotify_data[album_id],0)</f>
        <v>2255</v>
      </c>
      <c r="Q2256" s="1" t="s">
        <v>8752</v>
      </c>
      <c r="R2256" s="2">
        <v>44202</v>
      </c>
      <c r="S2256" s="7">
        <f ca="1">+TODAY()-spotify_data[[#This Row],[Fecha lanzamiento Album]]</f>
        <v>1829</v>
      </c>
      <c r="T2256" s="7">
        <f ca="1">+spotify_data[[#This Row],[Antigüedad Album Dias]]/60</f>
        <v>30.483333333333334</v>
      </c>
      <c r="U2256" s="8">
        <f ca="1">spotify_data[[#This Row],[Antigüedad Album Meses]]/12</f>
        <v>2.5402777777777779</v>
      </c>
      <c r="V2256">
        <v>1</v>
      </c>
      <c r="W2256" s="1" t="s">
        <v>21</v>
      </c>
      <c r="X2256" s="1" t="str">
        <f>+IF(spotify_data[[#This Row],[album_type]]="album","Album",IF(spotify_data[[#This Row],[album_type]]="single","Single","Compilation"))</f>
        <v>Single</v>
      </c>
      <c r="Y2256">
        <v>221</v>
      </c>
    </row>
    <row r="2257" spans="1:25" x14ac:dyDescent="0.3">
      <c r="A2257" s="1" t="s">
        <v>8841</v>
      </c>
      <c r="B2257" s="1">
        <v>347</v>
      </c>
      <c r="C2257" s="1" t="s">
        <v>3369</v>
      </c>
      <c r="D2257">
        <v>1</v>
      </c>
      <c r="E2257">
        <v>70</v>
      </c>
      <c r="F2257" s="10">
        <f>spotify_data[[#This Row],[track_popularity]]/100</f>
        <v>0.7</v>
      </c>
      <c r="G2257" s="9" t="b">
        <v>0</v>
      </c>
      <c r="H2257" s="1">
        <f>+IF(spotify_data[[#This Row],[explicit]]=FALSE,0,1)</f>
        <v>0</v>
      </c>
      <c r="I2257" s="1" t="s">
        <v>7805</v>
      </c>
      <c r="J2257" s="7">
        <f>MATCH(spotify_data[[#This Row],[artist_name]],spotify_data[artist_name],0)</f>
        <v>37</v>
      </c>
      <c r="K2257">
        <v>83</v>
      </c>
      <c r="L2257" s="10">
        <f>spotify_data[[#This Row],[artist_popularity]]/100</f>
        <v>0.83</v>
      </c>
      <c r="M2257">
        <v>21598900</v>
      </c>
      <c r="N2257" s="1" t="s">
        <v>23</v>
      </c>
      <c r="O2257" s="1" t="s">
        <v>8837</v>
      </c>
      <c r="P2257" s="1">
        <f>MATCH(spotify_data[[#This Row],[album_id]],spotify_data[album_id],0)</f>
        <v>2256</v>
      </c>
      <c r="Q2257" s="1" t="s">
        <v>8838</v>
      </c>
      <c r="R2257" s="2">
        <v>44176</v>
      </c>
      <c r="S2257" s="7">
        <f ca="1">+TODAY()-spotify_data[[#This Row],[Fecha lanzamiento Album]]</f>
        <v>1855</v>
      </c>
      <c r="T2257" s="7">
        <f ca="1">+spotify_data[[#This Row],[Antigüedad Album Dias]]/60</f>
        <v>30.916666666666668</v>
      </c>
      <c r="U2257" s="8">
        <f ca="1">spotify_data[[#This Row],[Antigüedad Album Meses]]/12</f>
        <v>2.5763888888888888</v>
      </c>
      <c r="V2257">
        <v>15</v>
      </c>
      <c r="W2257" s="1" t="s">
        <v>20</v>
      </c>
      <c r="X2257" s="1" t="str">
        <f>+IF(spotify_data[[#This Row],[album_type]]="album","Album",IF(spotify_data[[#This Row],[album_type]]="single","Single","Compilation"))</f>
        <v>Album</v>
      </c>
      <c r="Y2257">
        <v>361</v>
      </c>
    </row>
    <row r="2258" spans="1:25" x14ac:dyDescent="0.3">
      <c r="A2258" s="1" t="s">
        <v>8923</v>
      </c>
      <c r="B2258" s="1">
        <v>2236</v>
      </c>
      <c r="C2258" s="1" t="s">
        <v>8924</v>
      </c>
      <c r="D2258">
        <v>4</v>
      </c>
      <c r="E2258">
        <v>70</v>
      </c>
      <c r="F2258" s="10">
        <f>spotify_data[[#This Row],[track_popularity]]/100</f>
        <v>0.7</v>
      </c>
      <c r="G2258" s="9" t="b">
        <v>0</v>
      </c>
      <c r="H2258" s="1">
        <f>+IF(spotify_data[[#This Row],[explicit]]=FALSE,0,1)</f>
        <v>0</v>
      </c>
      <c r="I2258" s="1" t="s">
        <v>1807</v>
      </c>
      <c r="J2258" s="7">
        <f>MATCH(spotify_data[[#This Row],[artist_name]],spotify_data[artist_name],0)</f>
        <v>234</v>
      </c>
      <c r="K2258">
        <v>81</v>
      </c>
      <c r="L2258" s="10">
        <f>spotify_data[[#This Row],[artist_popularity]]/100</f>
        <v>0.81</v>
      </c>
      <c r="M2258">
        <v>26564677</v>
      </c>
      <c r="N2258" s="1" t="s">
        <v>1808</v>
      </c>
      <c r="O2258" s="1" t="s">
        <v>8910</v>
      </c>
      <c r="P2258" s="1">
        <f>MATCH(spotify_data[[#This Row],[album_id]],spotify_data[album_id],0)</f>
        <v>512</v>
      </c>
      <c r="Q2258" s="1" t="s">
        <v>8911</v>
      </c>
      <c r="R2258" s="2">
        <v>44162</v>
      </c>
      <c r="S2258" s="7">
        <f ca="1">+TODAY()-spotify_data[[#This Row],[Fecha lanzamiento Album]]</f>
        <v>1869</v>
      </c>
      <c r="T2258" s="7">
        <f ca="1">+spotify_data[[#This Row],[Antigüedad Album Dias]]/60</f>
        <v>31.15</v>
      </c>
      <c r="U2258" s="8">
        <f ca="1">spotify_data[[#This Row],[Antigüedad Album Meses]]/12</f>
        <v>2.5958333333333332</v>
      </c>
      <c r="V2258">
        <v>15</v>
      </c>
      <c r="W2258" s="1" t="s">
        <v>20</v>
      </c>
      <c r="X2258" s="1" t="str">
        <f>+IF(spotify_data[[#This Row],[album_type]]="album","Album",IF(spotify_data[[#This Row],[album_type]]="single","Single","Compilation"))</f>
        <v>Album</v>
      </c>
      <c r="Y2258">
        <v>282</v>
      </c>
    </row>
    <row r="2259" spans="1:25" x14ac:dyDescent="0.3">
      <c r="A2259" s="1" t="s">
        <v>8997</v>
      </c>
      <c r="B2259" s="1">
        <v>2785</v>
      </c>
      <c r="C2259" s="1" t="s">
        <v>8998</v>
      </c>
      <c r="D2259">
        <v>1</v>
      </c>
      <c r="E2259">
        <v>70</v>
      </c>
      <c r="F2259" s="10">
        <f>spotify_data[[#This Row],[track_popularity]]/100</f>
        <v>0.7</v>
      </c>
      <c r="G2259" s="9" t="b">
        <v>0</v>
      </c>
      <c r="H2259" s="1">
        <f>+IF(spotify_data[[#This Row],[explicit]]=FALSE,0,1)</f>
        <v>0</v>
      </c>
      <c r="I2259" s="1" t="s">
        <v>8999</v>
      </c>
      <c r="J2259" s="7">
        <f>MATCH(spotify_data[[#This Row],[artist_name]],spotify_data[artist_name],0)</f>
        <v>2258</v>
      </c>
      <c r="K2259">
        <v>54</v>
      </c>
      <c r="L2259" s="10">
        <f>spotify_data[[#This Row],[artist_popularity]]/100</f>
        <v>0.54</v>
      </c>
      <c r="M2259">
        <v>570879</v>
      </c>
      <c r="N2259" s="1" t="s">
        <v>23</v>
      </c>
      <c r="O2259" s="1" t="s">
        <v>9000</v>
      </c>
      <c r="P2259" s="1">
        <f>MATCH(spotify_data[[#This Row],[album_id]],spotify_data[album_id],0)</f>
        <v>2258</v>
      </c>
      <c r="Q2259" s="1" t="s">
        <v>8998</v>
      </c>
      <c r="R2259" s="2">
        <v>44141</v>
      </c>
      <c r="S2259" s="7">
        <f ca="1">+TODAY()-spotify_data[[#This Row],[Fecha lanzamiento Album]]</f>
        <v>1890</v>
      </c>
      <c r="T2259" s="7">
        <f ca="1">+spotify_data[[#This Row],[Antigüedad Album Dias]]/60</f>
        <v>31.5</v>
      </c>
      <c r="U2259" s="8">
        <f ca="1">spotify_data[[#This Row],[Antigüedad Album Meses]]/12</f>
        <v>2.625</v>
      </c>
      <c r="V2259">
        <v>1</v>
      </c>
      <c r="W2259" s="1" t="s">
        <v>21</v>
      </c>
      <c r="X2259" s="1" t="str">
        <f>+IF(spotify_data[[#This Row],[album_type]]="album","Album",IF(spotify_data[[#This Row],[album_type]]="single","Single","Compilation"))</f>
        <v>Single</v>
      </c>
      <c r="Y2259">
        <v>378</v>
      </c>
    </row>
    <row r="2260" spans="1:25" x14ac:dyDescent="0.3">
      <c r="A2260" s="1" t="s">
        <v>9464</v>
      </c>
      <c r="B2260" s="1">
        <v>6972</v>
      </c>
      <c r="C2260" s="1" t="s">
        <v>9465</v>
      </c>
      <c r="D2260">
        <v>1</v>
      </c>
      <c r="E2260">
        <v>70</v>
      </c>
      <c r="F2260" s="10">
        <f>spotify_data[[#This Row],[track_popularity]]/100</f>
        <v>0.7</v>
      </c>
      <c r="G2260" s="9" t="b">
        <v>1</v>
      </c>
      <c r="H2260" s="1">
        <f>+IF(spotify_data[[#This Row],[explicit]]=FALSE,0,1)</f>
        <v>1</v>
      </c>
      <c r="I2260" s="1" t="s">
        <v>9466</v>
      </c>
      <c r="J2260" s="7">
        <f>MATCH(spotify_data[[#This Row],[artist_name]],spotify_data[artist_name],0)</f>
        <v>2259</v>
      </c>
      <c r="K2260">
        <v>55</v>
      </c>
      <c r="L2260" s="10">
        <f>spotify_data[[#This Row],[artist_popularity]]/100</f>
        <v>0.55000000000000004</v>
      </c>
      <c r="M2260">
        <v>146015</v>
      </c>
      <c r="N2260" s="1" t="s">
        <v>23</v>
      </c>
      <c r="O2260" s="1" t="s">
        <v>9467</v>
      </c>
      <c r="P2260" s="1">
        <f>MATCH(spotify_data[[#This Row],[album_id]],spotify_data[album_id],0)</f>
        <v>2259</v>
      </c>
      <c r="Q2260" s="1" t="s">
        <v>9465</v>
      </c>
      <c r="R2260" s="2">
        <v>43993</v>
      </c>
      <c r="S2260" s="7">
        <f ca="1">+TODAY()-spotify_data[[#This Row],[Fecha lanzamiento Album]]</f>
        <v>2038</v>
      </c>
      <c r="T2260" s="7">
        <f ca="1">+spotify_data[[#This Row],[Antigüedad Album Dias]]/60</f>
        <v>33.966666666666669</v>
      </c>
      <c r="U2260" s="8">
        <f ca="1">spotify_data[[#This Row],[Antigüedad Album Meses]]/12</f>
        <v>2.8305555555555557</v>
      </c>
      <c r="V2260">
        <v>1</v>
      </c>
      <c r="W2260" s="1" t="s">
        <v>21</v>
      </c>
      <c r="X2260" s="1" t="str">
        <f>+IF(spotify_data[[#This Row],[album_type]]="album","Album",IF(spotify_data[[#This Row],[album_type]]="single","Single","Compilation"))</f>
        <v>Single</v>
      </c>
      <c r="Y2260">
        <v>285</v>
      </c>
    </row>
    <row r="2261" spans="1:25" x14ac:dyDescent="0.3">
      <c r="A2261" s="1" t="s">
        <v>9561</v>
      </c>
      <c r="B2261" s="1">
        <v>4118</v>
      </c>
      <c r="C2261" s="1" t="s">
        <v>9562</v>
      </c>
      <c r="D2261">
        <v>23</v>
      </c>
      <c r="E2261">
        <v>70</v>
      </c>
      <c r="F2261" s="10">
        <f>spotify_data[[#This Row],[track_popularity]]/100</f>
        <v>0.7</v>
      </c>
      <c r="G2261" s="9" t="b">
        <v>1</v>
      </c>
      <c r="H2261" s="1">
        <f>+IF(spotify_data[[#This Row],[explicit]]=FALSE,0,1)</f>
        <v>1</v>
      </c>
      <c r="I2261" s="1" t="s">
        <v>9563</v>
      </c>
      <c r="J2261" s="7">
        <f>MATCH(spotify_data[[#This Row],[artist_name]],spotify_data[artist_name],0)</f>
        <v>763</v>
      </c>
      <c r="K2261">
        <v>84</v>
      </c>
      <c r="L2261" s="10">
        <f>spotify_data[[#This Row],[artist_popularity]]/100</f>
        <v>0.84</v>
      </c>
      <c r="M2261">
        <v>21644763</v>
      </c>
      <c r="N2261" s="1" t="s">
        <v>23</v>
      </c>
      <c r="O2261" s="1" t="s">
        <v>9564</v>
      </c>
      <c r="P2261" s="1">
        <f>MATCH(spotify_data[[#This Row],[album_id]],spotify_data[album_id],0)</f>
        <v>2260</v>
      </c>
      <c r="Q2261" s="1" t="s">
        <v>9565</v>
      </c>
      <c r="R2261" s="2">
        <v>43952</v>
      </c>
      <c r="S2261" s="7">
        <f ca="1">+TODAY()-spotify_data[[#This Row],[Fecha lanzamiento Album]]</f>
        <v>2079</v>
      </c>
      <c r="T2261" s="7">
        <f ca="1">+spotify_data[[#This Row],[Antigüedad Album Dias]]/60</f>
        <v>34.65</v>
      </c>
      <c r="U2261" s="8">
        <f ca="1">spotify_data[[#This Row],[Antigüedad Album Meses]]/12</f>
        <v>2.8874999999999997</v>
      </c>
      <c r="V2261">
        <v>26</v>
      </c>
      <c r="W2261" s="1" t="s">
        <v>20</v>
      </c>
      <c r="X2261" s="1" t="str">
        <f>+IF(spotify_data[[#This Row],[album_type]]="album","Album",IF(spotify_data[[#This Row],[album_type]]="single","Single","Compilation"))</f>
        <v>Album</v>
      </c>
      <c r="Y2261">
        <v>241</v>
      </c>
    </row>
    <row r="2262" spans="1:25" x14ac:dyDescent="0.3">
      <c r="A2262" s="1" t="s">
        <v>9619</v>
      </c>
      <c r="B2262" s="1">
        <v>1466</v>
      </c>
      <c r="C2262" s="1" t="s">
        <v>9620</v>
      </c>
      <c r="D2262">
        <v>3</v>
      </c>
      <c r="E2262">
        <v>70</v>
      </c>
      <c r="F2262" s="10">
        <f>spotify_data[[#This Row],[track_popularity]]/100</f>
        <v>0.7</v>
      </c>
      <c r="G2262" s="9" t="b">
        <v>0</v>
      </c>
      <c r="H2262" s="1">
        <f>+IF(spotify_data[[#This Row],[explicit]]=FALSE,0,1)</f>
        <v>0</v>
      </c>
      <c r="I2262" s="1" t="s">
        <v>9621</v>
      </c>
      <c r="J2262" s="7">
        <f>MATCH(spotify_data[[#This Row],[artist_name]],spotify_data[artist_name],0)</f>
        <v>2261</v>
      </c>
      <c r="K2262">
        <v>78</v>
      </c>
      <c r="L2262" s="10">
        <f>spotify_data[[#This Row],[artist_popularity]]/100</f>
        <v>0.78</v>
      </c>
      <c r="M2262">
        <v>20454854</v>
      </c>
      <c r="N2262" s="1" t="s">
        <v>9622</v>
      </c>
      <c r="O2262" s="1" t="s">
        <v>9623</v>
      </c>
      <c r="P2262" s="1">
        <f>MATCH(spotify_data[[#This Row],[album_id]],spotify_data[album_id],0)</f>
        <v>2261</v>
      </c>
      <c r="Q2262" s="1" t="s">
        <v>9624</v>
      </c>
      <c r="R2262" s="2">
        <v>43938</v>
      </c>
      <c r="S2262" s="7">
        <f ca="1">+TODAY()-spotify_data[[#This Row],[Fecha lanzamiento Album]]</f>
        <v>2093</v>
      </c>
      <c r="T2262" s="7">
        <f ca="1">+spotify_data[[#This Row],[Antigüedad Album Dias]]/60</f>
        <v>34.883333333333333</v>
      </c>
      <c r="U2262" s="8">
        <f ca="1">spotify_data[[#This Row],[Antigüedad Album Meses]]/12</f>
        <v>2.9069444444444446</v>
      </c>
      <c r="V2262">
        <v>10</v>
      </c>
      <c r="W2262" s="1" t="s">
        <v>20</v>
      </c>
      <c r="X2262" s="1" t="str">
        <f>+IF(spotify_data[[#This Row],[album_type]]="album","Album",IF(spotify_data[[#This Row],[album_type]]="single","Single","Compilation"))</f>
        <v>Album</v>
      </c>
      <c r="Y2262">
        <v>349</v>
      </c>
    </row>
    <row r="2263" spans="1:25" x14ac:dyDescent="0.3">
      <c r="A2263" s="1" t="s">
        <v>9912</v>
      </c>
      <c r="B2263" s="1">
        <v>4997</v>
      </c>
      <c r="C2263" s="1" t="s">
        <v>9913</v>
      </c>
      <c r="D2263">
        <v>1</v>
      </c>
      <c r="E2263">
        <v>70</v>
      </c>
      <c r="F2263" s="10">
        <f>spotify_data[[#This Row],[track_popularity]]/100</f>
        <v>0.7</v>
      </c>
      <c r="G2263" s="9" t="b">
        <v>1</v>
      </c>
      <c r="H2263" s="1">
        <f>+IF(spotify_data[[#This Row],[explicit]]=FALSE,0,1)</f>
        <v>1</v>
      </c>
      <c r="I2263" s="1" t="s">
        <v>9914</v>
      </c>
      <c r="J2263" s="7">
        <f>MATCH(spotify_data[[#This Row],[artist_name]],spotify_data[artist_name],0)</f>
        <v>2262</v>
      </c>
      <c r="K2263">
        <v>64</v>
      </c>
      <c r="L2263" s="10">
        <f>spotify_data[[#This Row],[artist_popularity]]/100</f>
        <v>0.64</v>
      </c>
      <c r="M2263">
        <v>5982826</v>
      </c>
      <c r="N2263" s="1" t="s">
        <v>237</v>
      </c>
      <c r="O2263" s="1" t="s">
        <v>9915</v>
      </c>
      <c r="P2263" s="1">
        <f>MATCH(spotify_data[[#This Row],[album_id]],spotify_data[album_id],0)</f>
        <v>2262</v>
      </c>
      <c r="Q2263" s="1" t="s">
        <v>9916</v>
      </c>
      <c r="R2263" s="2">
        <v>43867</v>
      </c>
      <c r="S2263" s="7">
        <f ca="1">+TODAY()-spotify_data[[#This Row],[Fecha lanzamiento Album]]</f>
        <v>2164</v>
      </c>
      <c r="T2263" s="7">
        <f ca="1">+spotify_data[[#This Row],[Antigüedad Album Dias]]/60</f>
        <v>36.06666666666667</v>
      </c>
      <c r="U2263" s="8">
        <f ca="1">spotify_data[[#This Row],[Antigüedad Album Meses]]/12</f>
        <v>3.005555555555556</v>
      </c>
      <c r="V2263">
        <v>15</v>
      </c>
      <c r="W2263" s="1" t="s">
        <v>20</v>
      </c>
      <c r="X2263" s="1" t="str">
        <f>+IF(spotify_data[[#This Row],[album_type]]="album","Album",IF(spotify_data[[#This Row],[album_type]]="single","Single","Compilation"))</f>
        <v>Album</v>
      </c>
      <c r="Y2263">
        <v>27</v>
      </c>
    </row>
    <row r="2264" spans="1:25" x14ac:dyDescent="0.3">
      <c r="A2264" s="1" t="s">
        <v>9960</v>
      </c>
      <c r="B2264" s="1">
        <v>3575</v>
      </c>
      <c r="C2264" s="1" t="s">
        <v>9961</v>
      </c>
      <c r="D2264">
        <v>1</v>
      </c>
      <c r="E2264">
        <v>70</v>
      </c>
      <c r="F2264" s="10">
        <f>spotify_data[[#This Row],[track_popularity]]/100</f>
        <v>0.7</v>
      </c>
      <c r="G2264" s="9" t="b">
        <v>0</v>
      </c>
      <c r="H2264" s="1">
        <f>+IF(spotify_data[[#This Row],[explicit]]=FALSE,0,1)</f>
        <v>0</v>
      </c>
      <c r="I2264" s="1" t="s">
        <v>1450</v>
      </c>
      <c r="J2264" s="7">
        <f>MATCH(spotify_data[[#This Row],[artist_name]],spotify_data[artist_name],0)</f>
        <v>759</v>
      </c>
      <c r="K2264">
        <v>75</v>
      </c>
      <c r="L2264" s="10">
        <f>spotify_data[[#This Row],[artist_popularity]]/100</f>
        <v>0.75</v>
      </c>
      <c r="M2264">
        <v>7761676</v>
      </c>
      <c r="N2264" s="1" t="s">
        <v>23</v>
      </c>
      <c r="O2264" s="1" t="s">
        <v>9962</v>
      </c>
      <c r="P2264" s="1">
        <f>MATCH(spotify_data[[#This Row],[album_id]],spotify_data[album_id],0)</f>
        <v>2263</v>
      </c>
      <c r="Q2264" s="1" t="s">
        <v>9961</v>
      </c>
      <c r="R2264" s="2">
        <v>43847</v>
      </c>
      <c r="S2264" s="7">
        <f ca="1">+TODAY()-spotify_data[[#This Row],[Fecha lanzamiento Album]]</f>
        <v>2184</v>
      </c>
      <c r="T2264" s="7">
        <f ca="1">+spotify_data[[#This Row],[Antigüedad Album Dias]]/60</f>
        <v>36.4</v>
      </c>
      <c r="U2264" s="8">
        <f ca="1">spotify_data[[#This Row],[Antigüedad Album Meses]]/12</f>
        <v>3.0333333333333332</v>
      </c>
      <c r="V2264">
        <v>1</v>
      </c>
      <c r="W2264" s="1" t="s">
        <v>21</v>
      </c>
      <c r="X2264" s="1" t="str">
        <f>+IF(spotify_data[[#This Row],[album_type]]="album","Album",IF(spotify_data[[#This Row],[album_type]]="single","Single","Compilation"))</f>
        <v>Single</v>
      </c>
      <c r="Y2264">
        <v>301</v>
      </c>
    </row>
    <row r="2265" spans="1:25" x14ac:dyDescent="0.3">
      <c r="A2265" s="1" t="s">
        <v>10131</v>
      </c>
      <c r="B2265" s="1">
        <v>597</v>
      </c>
      <c r="C2265" s="1" t="s">
        <v>10132</v>
      </c>
      <c r="D2265">
        <v>11</v>
      </c>
      <c r="E2265">
        <v>70</v>
      </c>
      <c r="F2265" s="10">
        <f>spotify_data[[#This Row],[track_popularity]]/100</f>
        <v>0.7</v>
      </c>
      <c r="G2265" s="9" t="b">
        <v>1</v>
      </c>
      <c r="H2265" s="1">
        <f>+IF(spotify_data[[#This Row],[explicit]]=FALSE,0,1)</f>
        <v>1</v>
      </c>
      <c r="I2265" s="1" t="s">
        <v>10133</v>
      </c>
      <c r="J2265" s="7">
        <f>MATCH(spotify_data[[#This Row],[artist_name]],spotify_data[artist_name],0)</f>
        <v>516</v>
      </c>
      <c r="K2265">
        <v>74</v>
      </c>
      <c r="L2265" s="10">
        <f>spotify_data[[#This Row],[artist_popularity]]/100</f>
        <v>0.74</v>
      </c>
      <c r="M2265">
        <v>11848561</v>
      </c>
      <c r="N2265" s="1" t="s">
        <v>237</v>
      </c>
      <c r="O2265" s="1" t="s">
        <v>10134</v>
      </c>
      <c r="P2265" s="1">
        <f>MATCH(spotify_data[[#This Row],[album_id]],spotify_data[album_id],0)</f>
        <v>516</v>
      </c>
      <c r="Q2265" s="1" t="s">
        <v>10135</v>
      </c>
      <c r="R2265" s="2">
        <v>43805</v>
      </c>
      <c r="S2265" s="7">
        <f ca="1">+TODAY()-spotify_data[[#This Row],[Fecha lanzamiento Album]]</f>
        <v>2226</v>
      </c>
      <c r="T2265" s="7">
        <f ca="1">+spotify_data[[#This Row],[Antigüedad Album Dias]]/60</f>
        <v>37.1</v>
      </c>
      <c r="U2265" s="8">
        <f ca="1">spotify_data[[#This Row],[Antigüedad Album Meses]]/12</f>
        <v>3.0916666666666668</v>
      </c>
      <c r="V2265">
        <v>16</v>
      </c>
      <c r="W2265" s="1" t="s">
        <v>20</v>
      </c>
      <c r="X2265" s="1" t="str">
        <f>+IF(spotify_data[[#This Row],[album_type]]="album","Album",IF(spotify_data[[#This Row],[album_type]]="single","Single","Compilation"))</f>
        <v>Album</v>
      </c>
      <c r="Y2265">
        <v>367</v>
      </c>
    </row>
    <row r="2266" spans="1:25" x14ac:dyDescent="0.3">
      <c r="A2266" s="1" t="s">
        <v>10271</v>
      </c>
      <c r="B2266" s="1">
        <v>2481</v>
      </c>
      <c r="C2266" s="1" t="s">
        <v>10272</v>
      </c>
      <c r="D2266">
        <v>3</v>
      </c>
      <c r="E2266">
        <v>70</v>
      </c>
      <c r="F2266" s="10">
        <f>spotify_data[[#This Row],[track_popularity]]/100</f>
        <v>0.7</v>
      </c>
      <c r="G2266" s="9" t="b">
        <v>1</v>
      </c>
      <c r="H2266" s="1">
        <f>+IF(spotify_data[[#This Row],[explicit]]=FALSE,0,1)</f>
        <v>1</v>
      </c>
      <c r="I2266" s="1" t="s">
        <v>1191</v>
      </c>
      <c r="J2266" s="7">
        <f>MATCH(spotify_data[[#This Row],[artist_name]],spotify_data[artist_name],0)</f>
        <v>242</v>
      </c>
      <c r="K2266">
        <v>86</v>
      </c>
      <c r="L2266" s="10">
        <f>spotify_data[[#This Row],[artist_popularity]]/100</f>
        <v>0.86</v>
      </c>
      <c r="M2266">
        <v>34748949</v>
      </c>
      <c r="N2266" s="1" t="s">
        <v>23</v>
      </c>
      <c r="O2266" s="1" t="s">
        <v>10267</v>
      </c>
      <c r="P2266" s="1">
        <f>MATCH(spotify_data[[#This Row],[album_id]],spotify_data[album_id],0)</f>
        <v>330</v>
      </c>
      <c r="Q2266" s="1" t="s">
        <v>10268</v>
      </c>
      <c r="R2266" s="2">
        <v>43776</v>
      </c>
      <c r="S2266" s="7">
        <f ca="1">+TODAY()-spotify_data[[#This Row],[Fecha lanzamiento Album]]</f>
        <v>2255</v>
      </c>
      <c r="T2266" s="7">
        <f ca="1">+spotify_data[[#This Row],[Antigüedad Album Dias]]/60</f>
        <v>37.583333333333336</v>
      </c>
      <c r="U2266" s="8">
        <f ca="1">spotify_data[[#This Row],[Antigüedad Album Meses]]/12</f>
        <v>3.1319444444444446</v>
      </c>
      <c r="V2266">
        <v>12</v>
      </c>
      <c r="W2266" s="1" t="s">
        <v>20</v>
      </c>
      <c r="X2266" s="1" t="str">
        <f>+IF(spotify_data[[#This Row],[album_type]]="album","Album",IF(spotify_data[[#This Row],[album_type]]="single","Single","Compilation"))</f>
        <v>Album</v>
      </c>
      <c r="Y2266">
        <v>311</v>
      </c>
    </row>
    <row r="2267" spans="1:25" x14ac:dyDescent="0.3">
      <c r="A2267" s="1" t="s">
        <v>10452</v>
      </c>
      <c r="B2267" s="1">
        <v>5814</v>
      </c>
      <c r="C2267" s="1" t="s">
        <v>10453</v>
      </c>
      <c r="D2267">
        <v>1</v>
      </c>
      <c r="E2267">
        <v>70</v>
      </c>
      <c r="F2267" s="10">
        <f>spotify_data[[#This Row],[track_popularity]]/100</f>
        <v>0.7</v>
      </c>
      <c r="G2267" s="9" t="b">
        <v>0</v>
      </c>
      <c r="H2267" s="1">
        <f>+IF(spotify_data[[#This Row],[explicit]]=FALSE,0,1)</f>
        <v>0</v>
      </c>
      <c r="I2267" s="1" t="s">
        <v>171</v>
      </c>
      <c r="J2267" s="7">
        <f>MATCH(spotify_data[[#This Row],[artist_name]],spotify_data[artist_name],0)</f>
        <v>1829</v>
      </c>
      <c r="K2267">
        <v>73</v>
      </c>
      <c r="L2267" s="10">
        <f>spotify_data[[#This Row],[artist_popularity]]/100</f>
        <v>0.73</v>
      </c>
      <c r="M2267">
        <v>1204977</v>
      </c>
      <c r="N2267" s="1" t="s">
        <v>23</v>
      </c>
      <c r="O2267" s="1" t="s">
        <v>10454</v>
      </c>
      <c r="P2267" s="1">
        <f>MATCH(spotify_data[[#This Row],[album_id]],spotify_data[album_id],0)</f>
        <v>2266</v>
      </c>
      <c r="Q2267" s="1" t="s">
        <v>10453</v>
      </c>
      <c r="R2267" s="2">
        <v>43721</v>
      </c>
      <c r="S2267" s="7">
        <f ca="1">+TODAY()-spotify_data[[#This Row],[Fecha lanzamiento Album]]</f>
        <v>2310</v>
      </c>
      <c r="T2267" s="7">
        <f ca="1">+spotify_data[[#This Row],[Antigüedad Album Dias]]/60</f>
        <v>38.5</v>
      </c>
      <c r="U2267" s="8">
        <f ca="1">spotify_data[[#This Row],[Antigüedad Album Meses]]/12</f>
        <v>3.2083333333333335</v>
      </c>
      <c r="V2267">
        <v>13</v>
      </c>
      <c r="W2267" s="1" t="s">
        <v>20</v>
      </c>
      <c r="X2267" s="1" t="str">
        <f>+IF(spotify_data[[#This Row],[album_type]]="album","Album",IF(spotify_data[[#This Row],[album_type]]="single","Single","Compilation"))</f>
        <v>Album</v>
      </c>
      <c r="Y2267">
        <v>396</v>
      </c>
    </row>
    <row r="2268" spans="1:25" x14ac:dyDescent="0.3">
      <c r="A2268" s="1" t="s">
        <v>10626</v>
      </c>
      <c r="B2268" s="1">
        <v>6016</v>
      </c>
      <c r="C2268" s="1" t="s">
        <v>10627</v>
      </c>
      <c r="D2268">
        <v>19</v>
      </c>
      <c r="E2268">
        <v>70</v>
      </c>
      <c r="F2268" s="10">
        <f>spotify_data[[#This Row],[track_popularity]]/100</f>
        <v>0.7</v>
      </c>
      <c r="G2268" s="9" t="b">
        <v>1</v>
      </c>
      <c r="H2268" s="1">
        <f>+IF(spotify_data[[#This Row],[explicit]]=FALSE,0,1)</f>
        <v>1</v>
      </c>
      <c r="I2268" s="1" t="s">
        <v>10056</v>
      </c>
      <c r="J2268" s="7">
        <f>MATCH(spotify_data[[#This Row],[artist_name]],spotify_data[artist_name],0)</f>
        <v>1723</v>
      </c>
      <c r="K2268">
        <v>84</v>
      </c>
      <c r="L2268" s="10">
        <f>spotify_data[[#This Row],[artist_popularity]]/100</f>
        <v>0.84</v>
      </c>
      <c r="M2268">
        <v>12418681</v>
      </c>
      <c r="N2268" s="1" t="s">
        <v>10057</v>
      </c>
      <c r="O2268" s="1" t="s">
        <v>10628</v>
      </c>
      <c r="P2268" s="1">
        <f>MATCH(spotify_data[[#This Row],[album_id]],spotify_data[album_id],0)</f>
        <v>2267</v>
      </c>
      <c r="Q2268" s="1" t="s">
        <v>10629</v>
      </c>
      <c r="R2268" s="2">
        <v>43693</v>
      </c>
      <c r="S2268" s="7">
        <f ca="1">+TODAY()-spotify_data[[#This Row],[Fecha lanzamiento Album]]</f>
        <v>2338</v>
      </c>
      <c r="T2268" s="7">
        <f ca="1">+spotify_data[[#This Row],[Antigüedad Album Dias]]/60</f>
        <v>38.966666666666669</v>
      </c>
      <c r="U2268" s="8">
        <f ca="1">spotify_data[[#This Row],[Antigüedad Album Meses]]/12</f>
        <v>3.2472222222222222</v>
      </c>
      <c r="V2268">
        <v>19</v>
      </c>
      <c r="W2268" s="1" t="s">
        <v>20</v>
      </c>
      <c r="X2268" s="1" t="str">
        <f>+IF(spotify_data[[#This Row],[album_type]]="album","Album",IF(spotify_data[[#This Row],[album_type]]="single","Single","Compilation"))</f>
        <v>Album</v>
      </c>
      <c r="Y2268">
        <v>333</v>
      </c>
    </row>
    <row r="2269" spans="1:25" x14ac:dyDescent="0.3">
      <c r="A2269" s="1" t="s">
        <v>10879</v>
      </c>
      <c r="B2269" s="1">
        <v>3918</v>
      </c>
      <c r="C2269" s="1" t="s">
        <v>10880</v>
      </c>
      <c r="D2269">
        <v>1</v>
      </c>
      <c r="E2269">
        <v>70</v>
      </c>
      <c r="F2269" s="10">
        <f>spotify_data[[#This Row],[track_popularity]]/100</f>
        <v>0.7</v>
      </c>
      <c r="G2269" s="9" t="b">
        <v>0</v>
      </c>
      <c r="H2269" s="1">
        <f>+IF(spotify_data[[#This Row],[explicit]]=FALSE,0,1)</f>
        <v>0</v>
      </c>
      <c r="I2269" s="1" t="s">
        <v>10881</v>
      </c>
      <c r="J2269" s="7">
        <f>MATCH(spotify_data[[#This Row],[artist_name]],spotify_data[artist_name],0)</f>
        <v>268</v>
      </c>
      <c r="K2269">
        <v>70</v>
      </c>
      <c r="L2269" s="10">
        <f>spotify_data[[#This Row],[artist_popularity]]/100</f>
        <v>0.7</v>
      </c>
      <c r="M2269">
        <v>4025972</v>
      </c>
      <c r="N2269" s="1" t="s">
        <v>23</v>
      </c>
      <c r="O2269" s="1" t="s">
        <v>10882</v>
      </c>
      <c r="P2269" s="1">
        <f>MATCH(spotify_data[[#This Row],[album_id]],spotify_data[album_id],0)</f>
        <v>2268</v>
      </c>
      <c r="Q2269" s="1" t="s">
        <v>10880</v>
      </c>
      <c r="R2269" s="2">
        <v>43637</v>
      </c>
      <c r="S2269" s="7">
        <f ca="1">+TODAY()-spotify_data[[#This Row],[Fecha lanzamiento Album]]</f>
        <v>2394</v>
      </c>
      <c r="T2269" s="7">
        <f ca="1">+spotify_data[[#This Row],[Antigüedad Album Dias]]/60</f>
        <v>39.9</v>
      </c>
      <c r="U2269" s="8">
        <f ca="1">spotify_data[[#This Row],[Antigüedad Album Meses]]/12</f>
        <v>3.3249999999999997</v>
      </c>
      <c r="V2269">
        <v>1</v>
      </c>
      <c r="W2269" s="1" t="s">
        <v>21</v>
      </c>
      <c r="X2269" s="1" t="str">
        <f>+IF(spotify_data[[#This Row],[album_type]]="album","Album",IF(spotify_data[[#This Row],[album_type]]="single","Single","Compilation"))</f>
        <v>Single</v>
      </c>
      <c r="Y2269">
        <v>427</v>
      </c>
    </row>
    <row r="2270" spans="1:25" x14ac:dyDescent="0.3">
      <c r="A2270" s="1" t="s">
        <v>11062</v>
      </c>
      <c r="B2270" s="1">
        <v>7006</v>
      </c>
      <c r="C2270" s="1" t="s">
        <v>11021</v>
      </c>
      <c r="D2270">
        <v>13</v>
      </c>
      <c r="E2270">
        <v>70</v>
      </c>
      <c r="F2270" s="10">
        <f>spotify_data[[#This Row],[track_popularity]]/100</f>
        <v>0.7</v>
      </c>
      <c r="G2270" s="9" t="b">
        <v>1</v>
      </c>
      <c r="H2270" s="1">
        <f>+IF(spotify_data[[#This Row],[explicit]]=FALSE,0,1)</f>
        <v>1</v>
      </c>
      <c r="I2270" s="1" t="s">
        <v>5251</v>
      </c>
      <c r="J2270" s="7">
        <f>MATCH(spotify_data[[#This Row],[artist_name]],spotify_data[artist_name],0)</f>
        <v>2269</v>
      </c>
      <c r="K2270">
        <v>68</v>
      </c>
      <c r="L2270" s="10">
        <f>spotify_data[[#This Row],[artist_popularity]]/100</f>
        <v>0.68</v>
      </c>
      <c r="M2270">
        <v>5739313</v>
      </c>
      <c r="N2270" s="1" t="s">
        <v>23</v>
      </c>
      <c r="O2270" s="1" t="s">
        <v>11063</v>
      </c>
      <c r="P2270" s="1">
        <f>MATCH(spotify_data[[#This Row],[album_id]],spotify_data[album_id],0)</f>
        <v>2269</v>
      </c>
      <c r="Q2270" s="1" t="s">
        <v>11064</v>
      </c>
      <c r="R2270" s="2">
        <v>43574</v>
      </c>
      <c r="S2270" s="7">
        <f ca="1">+TODAY()-spotify_data[[#This Row],[Fecha lanzamiento Album]]</f>
        <v>2457</v>
      </c>
      <c r="T2270" s="7">
        <f ca="1">+spotify_data[[#This Row],[Antigüedad Album Dias]]/60</f>
        <v>40.950000000000003</v>
      </c>
      <c r="U2270" s="8">
        <f ca="1">spotify_data[[#This Row],[Antigüedad Album Meses]]/12</f>
        <v>3.4125000000000001</v>
      </c>
      <c r="V2270">
        <v>16</v>
      </c>
      <c r="W2270" s="1" t="s">
        <v>20</v>
      </c>
      <c r="X2270" s="1" t="str">
        <f>+IF(spotify_data[[#This Row],[album_type]]="album","Album",IF(spotify_data[[#This Row],[album_type]]="single","Single","Compilation"))</f>
        <v>Album</v>
      </c>
      <c r="Y2270">
        <v>288</v>
      </c>
    </row>
    <row r="2271" spans="1:25" x14ac:dyDescent="0.3">
      <c r="A2271" s="1" t="s">
        <v>11183</v>
      </c>
      <c r="B2271" s="1">
        <v>4742</v>
      </c>
      <c r="C2271" s="1" t="s">
        <v>11184</v>
      </c>
      <c r="D2271">
        <v>3</v>
      </c>
      <c r="E2271">
        <v>70</v>
      </c>
      <c r="F2271" s="10">
        <f>spotify_data[[#This Row],[track_popularity]]/100</f>
        <v>0.7</v>
      </c>
      <c r="G2271" s="9" t="b">
        <v>0</v>
      </c>
      <c r="H2271" s="1">
        <f>+IF(spotify_data[[#This Row],[explicit]]=FALSE,0,1)</f>
        <v>0</v>
      </c>
      <c r="I2271" s="1" t="s">
        <v>3784</v>
      </c>
      <c r="J2271" s="7">
        <f>MATCH(spotify_data[[#This Row],[artist_name]],spotify_data[artist_name],0)</f>
        <v>7</v>
      </c>
      <c r="K2271">
        <v>90</v>
      </c>
      <c r="L2271" s="10">
        <f>spotify_data[[#This Row],[artist_popularity]]/100</f>
        <v>0.9</v>
      </c>
      <c r="M2271">
        <v>118728633</v>
      </c>
      <c r="N2271" s="1" t="s">
        <v>3785</v>
      </c>
      <c r="O2271" s="1" t="s">
        <v>11159</v>
      </c>
      <c r="P2271" s="1">
        <f>MATCH(spotify_data[[#This Row],[album_id]],spotify_data[album_id],0)</f>
        <v>176</v>
      </c>
      <c r="Q2271" s="1" t="s">
        <v>11160</v>
      </c>
      <c r="R2271" s="2">
        <v>43553</v>
      </c>
      <c r="S2271" s="7">
        <f ca="1">+TODAY()-spotify_data[[#This Row],[Fecha lanzamiento Album]]</f>
        <v>2478</v>
      </c>
      <c r="T2271" s="7">
        <f ca="1">+spotify_data[[#This Row],[Antigüedad Album Dias]]/60</f>
        <v>41.3</v>
      </c>
      <c r="U2271" s="8">
        <f ca="1">spotify_data[[#This Row],[Antigüedad Album Meses]]/12</f>
        <v>3.4416666666666664</v>
      </c>
      <c r="V2271">
        <v>14</v>
      </c>
      <c r="W2271" s="1" t="s">
        <v>20</v>
      </c>
      <c r="X2271" s="1" t="str">
        <f>+IF(spotify_data[[#This Row],[album_type]]="album","Album",IF(spotify_data[[#This Row],[album_type]]="single","Single","Compilation"))</f>
        <v>Album</v>
      </c>
      <c r="Y2271">
        <v>406</v>
      </c>
    </row>
    <row r="2272" spans="1:25" x14ac:dyDescent="0.3">
      <c r="A2272" s="1" t="s">
        <v>11358</v>
      </c>
      <c r="B2272" s="1">
        <v>2530</v>
      </c>
      <c r="C2272" s="1" t="s">
        <v>11359</v>
      </c>
      <c r="D2272">
        <v>8</v>
      </c>
      <c r="E2272">
        <v>70</v>
      </c>
      <c r="F2272" s="10">
        <f>spotify_data[[#This Row],[track_popularity]]/100</f>
        <v>0.7</v>
      </c>
      <c r="G2272" s="9" t="b">
        <v>0</v>
      </c>
      <c r="H2272" s="1">
        <f>+IF(spotify_data[[#This Row],[explicit]]=FALSE,0,1)</f>
        <v>0</v>
      </c>
      <c r="I2272" s="1" t="s">
        <v>2164</v>
      </c>
      <c r="J2272" s="7">
        <f>MATCH(spotify_data[[#This Row],[artist_name]],spotify_data[artist_name],0)</f>
        <v>189</v>
      </c>
      <c r="K2272">
        <v>90</v>
      </c>
      <c r="L2272" s="10">
        <f>spotify_data[[#This Row],[artist_popularity]]/100</f>
        <v>0.9</v>
      </c>
      <c r="M2272">
        <v>107418606</v>
      </c>
      <c r="N2272" s="1" t="s">
        <v>516</v>
      </c>
      <c r="O2272" s="1" t="s">
        <v>11337</v>
      </c>
      <c r="P2272" s="1">
        <f>MATCH(spotify_data[[#This Row],[album_id]],spotify_data[album_id],0)</f>
        <v>246</v>
      </c>
      <c r="Q2272" s="1" t="s">
        <v>11338</v>
      </c>
      <c r="R2272" s="2">
        <v>43504</v>
      </c>
      <c r="S2272" s="7">
        <f ca="1">+TODAY()-spotify_data[[#This Row],[Fecha lanzamiento Album]]</f>
        <v>2527</v>
      </c>
      <c r="T2272" s="7">
        <f ca="1">+spotify_data[[#This Row],[Antigüedad Album Dias]]/60</f>
        <v>42.116666666666667</v>
      </c>
      <c r="U2272" s="8">
        <f ca="1">spotify_data[[#This Row],[Antigüedad Album Meses]]/12</f>
        <v>3.5097222222222224</v>
      </c>
      <c r="V2272">
        <v>12</v>
      </c>
      <c r="W2272" s="1" t="s">
        <v>20</v>
      </c>
      <c r="X2272" s="1" t="str">
        <f>+IF(spotify_data[[#This Row],[album_type]]="album","Album",IF(spotify_data[[#This Row],[album_type]]="single","Single","Compilation"))</f>
        <v>Album</v>
      </c>
      <c r="Y2272">
        <v>452</v>
      </c>
    </row>
    <row r="2273" spans="1:25" x14ac:dyDescent="0.3">
      <c r="A2273" s="1" t="s">
        <v>11496</v>
      </c>
      <c r="B2273" s="1">
        <v>5676</v>
      </c>
      <c r="C2273" s="1" t="s">
        <v>11497</v>
      </c>
      <c r="D2273">
        <v>11</v>
      </c>
      <c r="E2273">
        <v>70</v>
      </c>
      <c r="F2273" s="10">
        <f>spotify_data[[#This Row],[track_popularity]]/100</f>
        <v>0.7</v>
      </c>
      <c r="G2273" s="9" t="b">
        <v>0</v>
      </c>
      <c r="H2273" s="1">
        <f>+IF(spotify_data[[#This Row],[explicit]]=FALSE,0,1)</f>
        <v>0</v>
      </c>
      <c r="I2273" s="1" t="s">
        <v>11498</v>
      </c>
      <c r="J2273" s="7">
        <f>MATCH(spotify_data[[#This Row],[artist_name]],spotify_data[artist_name],0)</f>
        <v>963</v>
      </c>
      <c r="K2273">
        <v>86</v>
      </c>
      <c r="L2273" s="10">
        <f>spotify_data[[#This Row],[artist_popularity]]/100</f>
        <v>0.86</v>
      </c>
      <c r="M2273">
        <v>17928214</v>
      </c>
      <c r="N2273" s="1" t="s">
        <v>3467</v>
      </c>
      <c r="O2273" s="1" t="s">
        <v>11499</v>
      </c>
      <c r="P2273" s="1">
        <f>MATCH(spotify_data[[#This Row],[album_id]],spotify_data[album_id],0)</f>
        <v>519</v>
      </c>
      <c r="Q2273" s="1" t="s">
        <v>11500</v>
      </c>
      <c r="R2273" s="2">
        <v>43448</v>
      </c>
      <c r="S2273" s="7">
        <f ca="1">+TODAY()-spotify_data[[#This Row],[Fecha lanzamiento Album]]</f>
        <v>2583</v>
      </c>
      <c r="T2273" s="7">
        <f ca="1">+spotify_data[[#This Row],[Antigüedad Album Dias]]/60</f>
        <v>43.05</v>
      </c>
      <c r="U2273" s="8">
        <f ca="1">spotify_data[[#This Row],[Antigüedad Album Meses]]/12</f>
        <v>3.5874999999999999</v>
      </c>
      <c r="V2273">
        <v>13</v>
      </c>
      <c r="W2273" s="1" t="s">
        <v>1932</v>
      </c>
      <c r="X2273" s="1" t="str">
        <f>+IF(spotify_data[[#This Row],[album_type]]="album","Album",IF(spotify_data[[#This Row],[album_type]]="single","Single","Compilation"))</f>
        <v>Compilation</v>
      </c>
      <c r="Y2273">
        <v>388</v>
      </c>
    </row>
    <row r="2274" spans="1:25" x14ac:dyDescent="0.3">
      <c r="A2274" s="1" t="s">
        <v>11573</v>
      </c>
      <c r="B2274" s="1">
        <v>2069</v>
      </c>
      <c r="C2274" s="1" t="s">
        <v>11574</v>
      </c>
      <c r="D2274">
        <v>3</v>
      </c>
      <c r="E2274">
        <v>70</v>
      </c>
      <c r="F2274" s="10">
        <f>spotify_data[[#This Row],[track_popularity]]/100</f>
        <v>0.7</v>
      </c>
      <c r="G2274" s="9" t="b">
        <v>0</v>
      </c>
      <c r="H2274" s="1">
        <f>+IF(spotify_data[[#This Row],[explicit]]=FALSE,0,1)</f>
        <v>0</v>
      </c>
      <c r="I2274" s="1" t="s">
        <v>9255</v>
      </c>
      <c r="J2274" s="7">
        <f>MATCH(spotify_data[[#This Row],[artist_name]],spotify_data[artist_name],0)</f>
        <v>902</v>
      </c>
      <c r="K2274">
        <v>74</v>
      </c>
      <c r="L2274" s="10">
        <f>spotify_data[[#This Row],[artist_popularity]]/100</f>
        <v>0.74</v>
      </c>
      <c r="M2274">
        <v>5974740</v>
      </c>
      <c r="N2274" s="1" t="s">
        <v>23</v>
      </c>
      <c r="O2274" s="1" t="s">
        <v>11565</v>
      </c>
      <c r="P2274" s="1">
        <f>MATCH(spotify_data[[#This Row],[album_id]],spotify_data[album_id],0)</f>
        <v>902</v>
      </c>
      <c r="Q2274" s="1" t="s">
        <v>11566</v>
      </c>
      <c r="R2274" s="2">
        <v>43434</v>
      </c>
      <c r="S2274" s="7">
        <f ca="1">+TODAY()-spotify_data[[#This Row],[Fecha lanzamiento Album]]</f>
        <v>2597</v>
      </c>
      <c r="T2274" s="7">
        <f ca="1">+spotify_data[[#This Row],[Antigüedad Album Dias]]/60</f>
        <v>43.283333333333331</v>
      </c>
      <c r="U2274" s="8">
        <f ca="1">spotify_data[[#This Row],[Antigüedad Album Meses]]/12</f>
        <v>3.6069444444444443</v>
      </c>
      <c r="V2274">
        <v>16</v>
      </c>
      <c r="W2274" s="1" t="s">
        <v>20</v>
      </c>
      <c r="X2274" s="1" t="str">
        <f>+IF(spotify_data[[#This Row],[album_type]]="album","Album",IF(spotify_data[[#This Row],[album_type]]="single","Single","Compilation"))</f>
        <v>Album</v>
      </c>
      <c r="Y2274">
        <v>371</v>
      </c>
    </row>
    <row r="2275" spans="1:25" x14ac:dyDescent="0.3">
      <c r="A2275" s="1" t="s">
        <v>11584</v>
      </c>
      <c r="B2275" s="1">
        <v>18</v>
      </c>
      <c r="C2275" s="1" t="s">
        <v>10862</v>
      </c>
      <c r="D2275">
        <v>1</v>
      </c>
      <c r="E2275">
        <v>70</v>
      </c>
      <c r="F2275" s="10">
        <f>spotify_data[[#This Row],[track_popularity]]/100</f>
        <v>0.7</v>
      </c>
      <c r="G2275" s="9" t="b">
        <v>0</v>
      </c>
      <c r="H2275" s="1">
        <f>+IF(spotify_data[[#This Row],[explicit]]=FALSE,0,1)</f>
        <v>0</v>
      </c>
      <c r="I2275" s="1" t="s">
        <v>10863</v>
      </c>
      <c r="J2275" s="7">
        <f>MATCH(spotify_data[[#This Row],[artist_name]],spotify_data[artist_name],0)</f>
        <v>346</v>
      </c>
      <c r="K2275">
        <v>74</v>
      </c>
      <c r="L2275" s="10">
        <f>spotify_data[[#This Row],[artist_popularity]]/100</f>
        <v>0.74</v>
      </c>
      <c r="M2275">
        <v>1294030</v>
      </c>
      <c r="N2275" s="1" t="s">
        <v>23</v>
      </c>
      <c r="O2275" s="1" t="s">
        <v>11585</v>
      </c>
      <c r="P2275" s="1">
        <f>MATCH(spotify_data[[#This Row],[album_id]],spotify_data[album_id],0)</f>
        <v>2274</v>
      </c>
      <c r="Q2275" s="1" t="s">
        <v>10862</v>
      </c>
      <c r="R2275" s="2">
        <v>43434</v>
      </c>
      <c r="S2275" s="7">
        <f ca="1">+TODAY()-spotify_data[[#This Row],[Fecha lanzamiento Album]]</f>
        <v>2597</v>
      </c>
      <c r="T2275" s="7">
        <f ca="1">+spotify_data[[#This Row],[Antigüedad Album Dias]]/60</f>
        <v>43.283333333333331</v>
      </c>
      <c r="U2275" s="8">
        <f ca="1">spotify_data[[#This Row],[Antigüedad Album Meses]]/12</f>
        <v>3.6069444444444443</v>
      </c>
      <c r="V2275">
        <v>1</v>
      </c>
      <c r="W2275" s="1" t="s">
        <v>21</v>
      </c>
      <c r="X2275" s="1" t="str">
        <f>+IF(spotify_data[[#This Row],[album_type]]="album","Album",IF(spotify_data[[#This Row],[album_type]]="single","Single","Compilation"))</f>
        <v>Single</v>
      </c>
      <c r="Y2275">
        <v>362</v>
      </c>
    </row>
    <row r="2276" spans="1:25" x14ac:dyDescent="0.3">
      <c r="A2276" s="1" t="s">
        <v>11784</v>
      </c>
      <c r="B2276" s="1">
        <v>2629</v>
      </c>
      <c r="C2276" s="1" t="s">
        <v>11785</v>
      </c>
      <c r="D2276">
        <v>1</v>
      </c>
      <c r="E2276">
        <v>70</v>
      </c>
      <c r="F2276" s="10">
        <f>spotify_data[[#This Row],[track_popularity]]/100</f>
        <v>0.7</v>
      </c>
      <c r="G2276" s="9" t="b">
        <v>1</v>
      </c>
      <c r="H2276" s="1">
        <f>+IF(spotify_data[[#This Row],[explicit]]=FALSE,0,1)</f>
        <v>1</v>
      </c>
      <c r="I2276" s="1" t="s">
        <v>667</v>
      </c>
      <c r="J2276" s="7">
        <f>MATCH(spotify_data[[#This Row],[artist_name]],spotify_data[artist_name],0)</f>
        <v>760</v>
      </c>
      <c r="K2276">
        <v>81</v>
      </c>
      <c r="L2276" s="10">
        <f>spotify_data[[#This Row],[artist_popularity]]/100</f>
        <v>0.81</v>
      </c>
      <c r="M2276">
        <v>25953771</v>
      </c>
      <c r="N2276" s="1" t="s">
        <v>23</v>
      </c>
      <c r="O2276" s="1" t="s">
        <v>11786</v>
      </c>
      <c r="P2276" s="1">
        <f>MATCH(spotify_data[[#This Row],[album_id]],spotify_data[album_id],0)</f>
        <v>2275</v>
      </c>
      <c r="Q2276" s="1" t="s">
        <v>11785</v>
      </c>
      <c r="R2276" s="2">
        <v>43396</v>
      </c>
      <c r="S2276" s="7">
        <f ca="1">+TODAY()-spotify_data[[#This Row],[Fecha lanzamiento Album]]</f>
        <v>2635</v>
      </c>
      <c r="T2276" s="7">
        <f ca="1">+spotify_data[[#This Row],[Antigüedad Album Dias]]/60</f>
        <v>43.916666666666664</v>
      </c>
      <c r="U2276" s="8">
        <f ca="1">spotify_data[[#This Row],[Antigüedad Album Meses]]/12</f>
        <v>3.6597222222222219</v>
      </c>
      <c r="V2276">
        <v>1</v>
      </c>
      <c r="W2276" s="1" t="s">
        <v>21</v>
      </c>
      <c r="X2276" s="1" t="str">
        <f>+IF(spotify_data[[#This Row],[album_type]]="album","Album",IF(spotify_data[[#This Row],[album_type]]="single","Single","Compilation"))</f>
        <v>Single</v>
      </c>
      <c r="Y2276">
        <v>305</v>
      </c>
    </row>
    <row r="2277" spans="1:25" x14ac:dyDescent="0.3">
      <c r="A2277" s="1" t="s">
        <v>11802</v>
      </c>
      <c r="B2277" s="1">
        <v>5210</v>
      </c>
      <c r="C2277" s="1" t="s">
        <v>9167</v>
      </c>
      <c r="D2277">
        <v>6</v>
      </c>
      <c r="E2277">
        <v>70</v>
      </c>
      <c r="F2277" s="10">
        <f>spotify_data[[#This Row],[track_popularity]]/100</f>
        <v>0.7</v>
      </c>
      <c r="G2277" s="9" t="b">
        <v>0</v>
      </c>
      <c r="H2277" s="1">
        <f>+IF(spotify_data[[#This Row],[explicit]]=FALSE,0,1)</f>
        <v>0</v>
      </c>
      <c r="I2277" s="1" t="s">
        <v>5339</v>
      </c>
      <c r="J2277" s="7">
        <f>MATCH(spotify_data[[#This Row],[artist_name]],spotify_data[artist_name],0)</f>
        <v>532</v>
      </c>
      <c r="K2277">
        <v>82</v>
      </c>
      <c r="L2277" s="10">
        <f>spotify_data[[#This Row],[artist_popularity]]/100</f>
        <v>0.82</v>
      </c>
      <c r="M2277">
        <v>16946293</v>
      </c>
      <c r="N2277" s="1" t="s">
        <v>23</v>
      </c>
      <c r="O2277" s="1" t="s">
        <v>11803</v>
      </c>
      <c r="P2277" s="1">
        <f>MATCH(spotify_data[[#This Row],[album_id]],spotify_data[album_id],0)</f>
        <v>2276</v>
      </c>
      <c r="Q2277" s="1" t="s">
        <v>11804</v>
      </c>
      <c r="R2277" s="2">
        <v>43391</v>
      </c>
      <c r="S2277" s="7">
        <f ca="1">+TODAY()-spotify_data[[#This Row],[Fecha lanzamiento Album]]</f>
        <v>2640</v>
      </c>
      <c r="T2277" s="7">
        <f ca="1">+spotify_data[[#This Row],[Antigüedad Album Dias]]/60</f>
        <v>44</v>
      </c>
      <c r="U2277" s="8">
        <f ca="1">spotify_data[[#This Row],[Antigüedad Album Meses]]/12</f>
        <v>3.6666666666666665</v>
      </c>
      <c r="V2277">
        <v>7</v>
      </c>
      <c r="W2277" s="1" t="s">
        <v>20</v>
      </c>
      <c r="X2277" s="1" t="str">
        <f>+IF(spotify_data[[#This Row],[album_type]]="album","Album",IF(spotify_data[[#This Row],[album_type]]="single","Single","Compilation"))</f>
        <v>Album</v>
      </c>
      <c r="Y2277">
        <v>382</v>
      </c>
    </row>
    <row r="2278" spans="1:25" x14ac:dyDescent="0.3">
      <c r="A2278" s="1" t="s">
        <v>11862</v>
      </c>
      <c r="B2278" s="1">
        <v>2450</v>
      </c>
      <c r="C2278" s="1" t="s">
        <v>11863</v>
      </c>
      <c r="D2278">
        <v>5</v>
      </c>
      <c r="E2278">
        <v>70</v>
      </c>
      <c r="F2278" s="10">
        <f>spotify_data[[#This Row],[track_popularity]]/100</f>
        <v>0.7</v>
      </c>
      <c r="G2278" s="9" t="b">
        <v>0</v>
      </c>
      <c r="H2278" s="1">
        <f>+IF(spotify_data[[#This Row],[explicit]]=FALSE,0,1)</f>
        <v>0</v>
      </c>
      <c r="I2278" s="1" t="s">
        <v>11864</v>
      </c>
      <c r="J2278" s="7">
        <f>MATCH(spotify_data[[#This Row],[artist_name]],spotify_data[artist_name],0)</f>
        <v>2277</v>
      </c>
      <c r="K2278">
        <v>63</v>
      </c>
      <c r="L2278" s="10">
        <f>spotify_data[[#This Row],[artist_popularity]]/100</f>
        <v>0.63</v>
      </c>
      <c r="M2278">
        <v>940759</v>
      </c>
      <c r="N2278" s="1" t="s">
        <v>5280</v>
      </c>
      <c r="O2278" s="1" t="s">
        <v>11865</v>
      </c>
      <c r="P2278" s="1">
        <f>MATCH(spotify_data[[#This Row],[album_id]],spotify_data[album_id],0)</f>
        <v>2277</v>
      </c>
      <c r="Q2278" s="1" t="s">
        <v>11866</v>
      </c>
      <c r="R2278" s="2">
        <v>43378</v>
      </c>
      <c r="S2278" s="7">
        <f ca="1">+TODAY()-spotify_data[[#This Row],[Fecha lanzamiento Album]]</f>
        <v>2653</v>
      </c>
      <c r="T2278" s="7">
        <f ca="1">+spotify_data[[#This Row],[Antigüedad Album Dias]]/60</f>
        <v>44.216666666666669</v>
      </c>
      <c r="U2278" s="8">
        <f ca="1">spotify_data[[#This Row],[Antigüedad Album Meses]]/12</f>
        <v>3.6847222222222222</v>
      </c>
      <c r="V2278">
        <v>10</v>
      </c>
      <c r="W2278" s="1" t="s">
        <v>20</v>
      </c>
      <c r="X2278" s="1" t="str">
        <f>+IF(spotify_data[[#This Row],[album_type]]="album","Album",IF(spotify_data[[#This Row],[album_type]]="single","Single","Compilation"))</f>
        <v>Album</v>
      </c>
      <c r="Y2278">
        <v>363</v>
      </c>
    </row>
    <row r="2279" spans="1:25" x14ac:dyDescent="0.3">
      <c r="A2279" s="1" t="s">
        <v>12092</v>
      </c>
      <c r="B2279" s="1">
        <v>442</v>
      </c>
      <c r="C2279" s="1" t="s">
        <v>12093</v>
      </c>
      <c r="D2279">
        <v>1</v>
      </c>
      <c r="E2279">
        <v>70</v>
      </c>
      <c r="F2279" s="10">
        <f>spotify_data[[#This Row],[track_popularity]]/100</f>
        <v>0.7</v>
      </c>
      <c r="G2279" s="9" t="b">
        <v>0</v>
      </c>
      <c r="H2279" s="1">
        <f>+IF(spotify_data[[#This Row],[explicit]]=FALSE,0,1)</f>
        <v>0</v>
      </c>
      <c r="I2279" s="1" t="s">
        <v>5273</v>
      </c>
      <c r="J2279" s="7">
        <f>MATCH(spotify_data[[#This Row],[artist_name]],spotify_data[artist_name],0)</f>
        <v>188</v>
      </c>
      <c r="K2279">
        <v>84</v>
      </c>
      <c r="L2279" s="10">
        <f>spotify_data[[#This Row],[artist_popularity]]/100</f>
        <v>0.84</v>
      </c>
      <c r="M2279">
        <v>23079295</v>
      </c>
      <c r="N2279" s="1" t="s">
        <v>218</v>
      </c>
      <c r="O2279" s="1" t="s">
        <v>12094</v>
      </c>
      <c r="P2279" s="1">
        <f>MATCH(spotify_data[[#This Row],[album_id]],spotify_data[album_id],0)</f>
        <v>2278</v>
      </c>
      <c r="Q2279" s="1" t="s">
        <v>12093</v>
      </c>
      <c r="R2279" s="2">
        <v>43329</v>
      </c>
      <c r="S2279" s="7">
        <f ca="1">+TODAY()-spotify_data[[#This Row],[Fecha lanzamiento Album]]</f>
        <v>2702</v>
      </c>
      <c r="T2279" s="7">
        <f ca="1">+spotify_data[[#This Row],[Antigüedad Album Dias]]/60</f>
        <v>45.033333333333331</v>
      </c>
      <c r="U2279" s="8">
        <f ca="1">spotify_data[[#This Row],[Antigüedad Album Meses]]/12</f>
        <v>3.7527777777777778</v>
      </c>
      <c r="V2279">
        <v>1</v>
      </c>
      <c r="W2279" s="1" t="s">
        <v>21</v>
      </c>
      <c r="X2279" s="1" t="str">
        <f>+IF(spotify_data[[#This Row],[album_type]]="album","Album",IF(spotify_data[[#This Row],[album_type]]="single","Single","Compilation"))</f>
        <v>Single</v>
      </c>
      <c r="Y2279">
        <v>355</v>
      </c>
    </row>
    <row r="2280" spans="1:25" x14ac:dyDescent="0.3">
      <c r="A2280" s="1" t="s">
        <v>12151</v>
      </c>
      <c r="B2280" s="1">
        <v>1513</v>
      </c>
      <c r="C2280" s="1" t="s">
        <v>12152</v>
      </c>
      <c r="D2280">
        <v>6</v>
      </c>
      <c r="E2280">
        <v>70</v>
      </c>
      <c r="F2280" s="10">
        <f>spotify_data[[#This Row],[track_popularity]]/100</f>
        <v>0.7</v>
      </c>
      <c r="G2280" s="9" t="b">
        <v>1</v>
      </c>
      <c r="H2280" s="1">
        <f>+IF(spotify_data[[#This Row],[explicit]]=FALSE,0,1)</f>
        <v>1</v>
      </c>
      <c r="I2280" s="1" t="s">
        <v>5268</v>
      </c>
      <c r="J2280" s="7">
        <f>MATCH(spotify_data[[#This Row],[artist_name]],spotify_data[artist_name],0)</f>
        <v>254</v>
      </c>
      <c r="K2280">
        <v>89</v>
      </c>
      <c r="L2280" s="10">
        <f>spotify_data[[#This Row],[artist_popularity]]/100</f>
        <v>0.89</v>
      </c>
      <c r="M2280">
        <v>41119579</v>
      </c>
      <c r="N2280" s="1" t="s">
        <v>1366</v>
      </c>
      <c r="O2280" s="1" t="s">
        <v>12133</v>
      </c>
      <c r="P2280" s="1">
        <f>MATCH(spotify_data[[#This Row],[album_id]],spotify_data[album_id],0)</f>
        <v>418</v>
      </c>
      <c r="Q2280" s="1" t="s">
        <v>12134</v>
      </c>
      <c r="R2280" s="2">
        <v>43315</v>
      </c>
      <c r="S2280" s="7">
        <f ca="1">+TODAY()-spotify_data[[#This Row],[Fecha lanzamiento Album]]</f>
        <v>2716</v>
      </c>
      <c r="T2280" s="7">
        <f ca="1">+spotify_data[[#This Row],[Antigüedad Album Dias]]/60</f>
        <v>45.266666666666666</v>
      </c>
      <c r="U2280" s="8">
        <f ca="1">spotify_data[[#This Row],[Antigüedad Album Meses]]/12</f>
        <v>3.7722222222222221</v>
      </c>
      <c r="V2280">
        <v>17</v>
      </c>
      <c r="W2280" s="1" t="s">
        <v>20</v>
      </c>
      <c r="X2280" s="1" t="str">
        <f>+IF(spotify_data[[#This Row],[album_type]]="album","Album",IF(spotify_data[[#This Row],[album_type]]="single","Single","Compilation"))</f>
        <v>Album</v>
      </c>
      <c r="Y2280">
        <v>363</v>
      </c>
    </row>
    <row r="2281" spans="1:25" x14ac:dyDescent="0.3">
      <c r="A2281" s="1" t="s">
        <v>12275</v>
      </c>
      <c r="B2281" s="1">
        <v>6961</v>
      </c>
      <c r="C2281" s="1" t="s">
        <v>12276</v>
      </c>
      <c r="D2281">
        <v>14</v>
      </c>
      <c r="E2281">
        <v>70</v>
      </c>
      <c r="F2281" s="10">
        <f>spotify_data[[#This Row],[track_popularity]]/100</f>
        <v>0.7</v>
      </c>
      <c r="G2281" s="9" t="b">
        <v>0</v>
      </c>
      <c r="H2281" s="1">
        <f>+IF(spotify_data[[#This Row],[explicit]]=FALSE,0,1)</f>
        <v>0</v>
      </c>
      <c r="I2281" s="1" t="s">
        <v>4924</v>
      </c>
      <c r="J2281" s="7">
        <f>MATCH(spotify_data[[#This Row],[artist_name]],spotify_data[artist_name],0)</f>
        <v>2280</v>
      </c>
      <c r="K2281">
        <v>75</v>
      </c>
      <c r="L2281" s="10">
        <f>spotify_data[[#This Row],[artist_popularity]]/100</f>
        <v>0.75</v>
      </c>
      <c r="M2281">
        <v>9837715</v>
      </c>
      <c r="N2281" s="1" t="s">
        <v>23</v>
      </c>
      <c r="O2281" s="1" t="s">
        <v>12277</v>
      </c>
      <c r="P2281" s="1">
        <f>MATCH(spotify_data[[#This Row],[album_id]],spotify_data[album_id],0)</f>
        <v>2280</v>
      </c>
      <c r="Q2281" s="1" t="s">
        <v>12278</v>
      </c>
      <c r="R2281" s="2">
        <v>43273</v>
      </c>
      <c r="S2281" s="7">
        <f ca="1">+TODAY()-spotify_data[[#This Row],[Fecha lanzamiento Album]]</f>
        <v>2758</v>
      </c>
      <c r="T2281" s="7">
        <f ca="1">+spotify_data[[#This Row],[Antigüedad Album Dias]]/60</f>
        <v>45.966666666666669</v>
      </c>
      <c r="U2281" s="8">
        <f ca="1">spotify_data[[#This Row],[Antigüedad Album Meses]]/12</f>
        <v>3.8305555555555557</v>
      </c>
      <c r="V2281">
        <v>14</v>
      </c>
      <c r="W2281" s="1" t="s">
        <v>20</v>
      </c>
      <c r="X2281" s="1" t="str">
        <f>+IF(spotify_data[[#This Row],[album_type]]="album","Album",IF(spotify_data[[#This Row],[album_type]]="single","Single","Compilation"))</f>
        <v>Album</v>
      </c>
      <c r="Y2281">
        <v>273</v>
      </c>
    </row>
    <row r="2282" spans="1:25" x14ac:dyDescent="0.3">
      <c r="A2282" s="1" t="s">
        <v>12288</v>
      </c>
      <c r="B2282" s="1">
        <v>1965</v>
      </c>
      <c r="C2282" s="1" t="s">
        <v>12289</v>
      </c>
      <c r="D2282">
        <v>2</v>
      </c>
      <c r="E2282">
        <v>70</v>
      </c>
      <c r="F2282" s="10">
        <f>spotify_data[[#This Row],[track_popularity]]/100</f>
        <v>0.7</v>
      </c>
      <c r="G2282" s="9" t="b">
        <v>0</v>
      </c>
      <c r="H2282" s="1">
        <f>+IF(spotify_data[[#This Row],[explicit]]=FALSE,0,1)</f>
        <v>0</v>
      </c>
      <c r="I2282" s="1" t="s">
        <v>4924</v>
      </c>
      <c r="J2282" s="7">
        <f>MATCH(spotify_data[[#This Row],[artist_name]],spotify_data[artist_name],0)</f>
        <v>2280</v>
      </c>
      <c r="K2282">
        <v>75</v>
      </c>
      <c r="L2282" s="10">
        <f>spotify_data[[#This Row],[artist_popularity]]/100</f>
        <v>0.75</v>
      </c>
      <c r="M2282">
        <v>9837715</v>
      </c>
      <c r="N2282" s="1" t="s">
        <v>23</v>
      </c>
      <c r="O2282" s="1" t="s">
        <v>12277</v>
      </c>
      <c r="P2282" s="1">
        <f>MATCH(spotify_data[[#This Row],[album_id]],spotify_data[album_id],0)</f>
        <v>2280</v>
      </c>
      <c r="Q2282" s="1" t="s">
        <v>12278</v>
      </c>
      <c r="R2282" s="2">
        <v>43273</v>
      </c>
      <c r="S2282" s="7">
        <f ca="1">+TODAY()-spotify_data[[#This Row],[Fecha lanzamiento Album]]</f>
        <v>2758</v>
      </c>
      <c r="T2282" s="7">
        <f ca="1">+spotify_data[[#This Row],[Antigüedad Album Dias]]/60</f>
        <v>45.966666666666669</v>
      </c>
      <c r="U2282" s="8">
        <f ca="1">spotify_data[[#This Row],[Antigüedad Album Meses]]/12</f>
        <v>3.8305555555555557</v>
      </c>
      <c r="V2282">
        <v>14</v>
      </c>
      <c r="W2282" s="1" t="s">
        <v>20</v>
      </c>
      <c r="X2282" s="1" t="str">
        <f>+IF(spotify_data[[#This Row],[album_type]]="album","Album",IF(spotify_data[[#This Row],[album_type]]="single","Single","Compilation"))</f>
        <v>Album</v>
      </c>
      <c r="Y2282">
        <v>325</v>
      </c>
    </row>
    <row r="2283" spans="1:25" x14ac:dyDescent="0.3">
      <c r="A2283" s="1" t="s">
        <v>12314</v>
      </c>
      <c r="B2283" s="1">
        <v>3527</v>
      </c>
      <c r="C2283" s="1" t="s">
        <v>12315</v>
      </c>
      <c r="D2283">
        <v>14</v>
      </c>
      <c r="E2283">
        <v>70</v>
      </c>
      <c r="F2283" s="10">
        <f>spotify_data[[#This Row],[track_popularity]]/100</f>
        <v>0.7</v>
      </c>
      <c r="G2283" s="9" t="b">
        <v>0</v>
      </c>
      <c r="H2283" s="1">
        <f>+IF(spotify_data[[#This Row],[explicit]]=FALSE,0,1)</f>
        <v>0</v>
      </c>
      <c r="I2283" s="1" t="s">
        <v>1977</v>
      </c>
      <c r="J2283" s="7">
        <f>MATCH(spotify_data[[#This Row],[artist_name]],spotify_data[artist_name],0)</f>
        <v>261</v>
      </c>
      <c r="K2283">
        <v>85</v>
      </c>
      <c r="L2283" s="10">
        <f>spotify_data[[#This Row],[artist_popularity]]/100</f>
        <v>0.85</v>
      </c>
      <c r="M2283">
        <v>45771951</v>
      </c>
      <c r="N2283" s="1" t="s">
        <v>516</v>
      </c>
      <c r="O2283" s="1" t="s">
        <v>12305</v>
      </c>
      <c r="P2283" s="1">
        <f>MATCH(spotify_data[[#This Row],[album_id]],spotify_data[album_id],0)</f>
        <v>1568</v>
      </c>
      <c r="Q2283" s="1" t="s">
        <v>12306</v>
      </c>
      <c r="R2283" s="2">
        <v>43266</v>
      </c>
      <c r="S2283" s="7">
        <f ca="1">+TODAY()-spotify_data[[#This Row],[Fecha lanzamiento Album]]</f>
        <v>2765</v>
      </c>
      <c r="T2283" s="7">
        <f ca="1">+spotify_data[[#This Row],[Antigüedad Album Dias]]/60</f>
        <v>46.083333333333336</v>
      </c>
      <c r="U2283" s="8">
        <f ca="1">spotify_data[[#This Row],[Antigüedad Album Meses]]/12</f>
        <v>3.8402777777777781</v>
      </c>
      <c r="V2283">
        <v>22</v>
      </c>
      <c r="W2283" s="1" t="s">
        <v>20</v>
      </c>
      <c r="X2283" s="1" t="str">
        <f>+IF(spotify_data[[#This Row],[album_type]]="album","Album",IF(spotify_data[[#This Row],[album_type]]="single","Single","Compilation"))</f>
        <v>Album</v>
      </c>
      <c r="Y2283">
        <v>357</v>
      </c>
    </row>
    <row r="2284" spans="1:25" x14ac:dyDescent="0.3">
      <c r="A2284" s="1" t="s">
        <v>12320</v>
      </c>
      <c r="B2284" s="1">
        <v>3871</v>
      </c>
      <c r="C2284" s="1" t="s">
        <v>12321</v>
      </c>
      <c r="D2284">
        <v>13</v>
      </c>
      <c r="E2284">
        <v>70</v>
      </c>
      <c r="F2284" s="10">
        <f>spotify_data[[#This Row],[track_popularity]]/100</f>
        <v>0.7</v>
      </c>
      <c r="G2284" s="9" t="b">
        <v>0</v>
      </c>
      <c r="H2284" s="1">
        <f>+IF(spotify_data[[#This Row],[explicit]]=FALSE,0,1)</f>
        <v>0</v>
      </c>
      <c r="I2284" s="1" t="s">
        <v>9690</v>
      </c>
      <c r="J2284" s="7">
        <f>MATCH(spotify_data[[#This Row],[artist_name]],spotify_data[artist_name],0)</f>
        <v>647</v>
      </c>
      <c r="K2284">
        <v>76</v>
      </c>
      <c r="L2284" s="10">
        <f>spotify_data[[#This Row],[artist_popularity]]/100</f>
        <v>0.76</v>
      </c>
      <c r="M2284">
        <v>10246594</v>
      </c>
      <c r="N2284" s="1" t="s">
        <v>23</v>
      </c>
      <c r="O2284" s="1" t="s">
        <v>12322</v>
      </c>
      <c r="P2284" s="1">
        <f>MATCH(spotify_data[[#This Row],[album_id]],spotify_data[album_id],0)</f>
        <v>647</v>
      </c>
      <c r="Q2284" s="1" t="s">
        <v>12323</v>
      </c>
      <c r="R2284" s="2">
        <v>43266</v>
      </c>
      <c r="S2284" s="7">
        <f ca="1">+TODAY()-spotify_data[[#This Row],[Fecha lanzamiento Album]]</f>
        <v>2765</v>
      </c>
      <c r="T2284" s="7">
        <f ca="1">+spotify_data[[#This Row],[Antigüedad Album Dias]]/60</f>
        <v>46.083333333333336</v>
      </c>
      <c r="U2284" s="8">
        <f ca="1">spotify_data[[#This Row],[Antigüedad Album Meses]]/12</f>
        <v>3.8402777777777781</v>
      </c>
      <c r="V2284">
        <v>16</v>
      </c>
      <c r="W2284" s="1" t="s">
        <v>20</v>
      </c>
      <c r="X2284" s="1" t="str">
        <f>+IF(spotify_data[[#This Row],[album_type]]="album","Album",IF(spotify_data[[#This Row],[album_type]]="single","Single","Compilation"))</f>
        <v>Album</v>
      </c>
      <c r="Y2284">
        <v>329</v>
      </c>
    </row>
    <row r="2285" spans="1:25" x14ac:dyDescent="0.3">
      <c r="A2285" s="1" t="s">
        <v>12344</v>
      </c>
      <c r="B2285" s="1">
        <v>952</v>
      </c>
      <c r="C2285" s="1" t="s">
        <v>12345</v>
      </c>
      <c r="D2285">
        <v>1</v>
      </c>
      <c r="E2285">
        <v>70</v>
      </c>
      <c r="F2285" s="10">
        <f>spotify_data[[#This Row],[track_popularity]]/100</f>
        <v>0.7</v>
      </c>
      <c r="G2285" s="9" t="b">
        <v>0</v>
      </c>
      <c r="H2285" s="1">
        <f>+IF(spotify_data[[#This Row],[explicit]]=FALSE,0,1)</f>
        <v>0</v>
      </c>
      <c r="I2285" s="1" t="s">
        <v>6414</v>
      </c>
      <c r="J2285" s="7">
        <f>MATCH(spotify_data[[#This Row],[artist_name]],spotify_data[artist_name],0)</f>
        <v>530</v>
      </c>
      <c r="K2285">
        <v>85</v>
      </c>
      <c r="L2285" s="10">
        <f>spotify_data[[#This Row],[artist_popularity]]/100</f>
        <v>0.85</v>
      </c>
      <c r="M2285">
        <v>39777995</v>
      </c>
      <c r="N2285" s="1" t="s">
        <v>6415</v>
      </c>
      <c r="O2285" s="1" t="s">
        <v>12346</v>
      </c>
      <c r="P2285" s="1">
        <f>MATCH(spotify_data[[#This Row],[album_id]],spotify_data[album_id],0)</f>
        <v>2284</v>
      </c>
      <c r="Q2285" s="1" t="s">
        <v>12345</v>
      </c>
      <c r="R2285" s="2">
        <v>43259</v>
      </c>
      <c r="S2285" s="7">
        <f ca="1">+TODAY()-spotify_data[[#This Row],[Fecha lanzamiento Album]]</f>
        <v>2772</v>
      </c>
      <c r="T2285" s="7">
        <f ca="1">+spotify_data[[#This Row],[Antigüedad Album Dias]]/60</f>
        <v>46.2</v>
      </c>
      <c r="U2285" s="8">
        <f ca="1">spotify_data[[#This Row],[Antigüedad Album Meses]]/12</f>
        <v>3.85</v>
      </c>
      <c r="V2285">
        <v>1</v>
      </c>
      <c r="W2285" s="1" t="s">
        <v>21</v>
      </c>
      <c r="X2285" s="1" t="str">
        <f>+IF(spotify_data[[#This Row],[album_type]]="album","Album",IF(spotify_data[[#This Row],[album_type]]="single","Single","Compilation"))</f>
        <v>Single</v>
      </c>
      <c r="Y2285">
        <v>386</v>
      </c>
    </row>
    <row r="2286" spans="1:25" x14ac:dyDescent="0.3">
      <c r="A2286" s="1" t="s">
        <v>12380</v>
      </c>
      <c r="B2286" s="1">
        <v>7001</v>
      </c>
      <c r="C2286" s="1" t="s">
        <v>12381</v>
      </c>
      <c r="D2286">
        <v>6</v>
      </c>
      <c r="E2286">
        <v>70</v>
      </c>
      <c r="F2286" s="10">
        <f>spotify_data[[#This Row],[track_popularity]]/100</f>
        <v>0.7</v>
      </c>
      <c r="G2286" s="9" t="b">
        <v>0</v>
      </c>
      <c r="H2286" s="1">
        <f>+IF(spotify_data[[#This Row],[explicit]]=FALSE,0,1)</f>
        <v>0</v>
      </c>
      <c r="I2286" s="1" t="s">
        <v>3355</v>
      </c>
      <c r="J2286" s="7">
        <f>MATCH(spotify_data[[#This Row],[artist_name]],spotify_data[artist_name],0)</f>
        <v>134</v>
      </c>
      <c r="K2286">
        <v>81</v>
      </c>
      <c r="L2286" s="10">
        <f>spotify_data[[#This Row],[artist_popularity]]/100</f>
        <v>0.81</v>
      </c>
      <c r="M2286">
        <v>45700057</v>
      </c>
      <c r="N2286" s="1" t="s">
        <v>23</v>
      </c>
      <c r="O2286" s="1" t="s">
        <v>12382</v>
      </c>
      <c r="P2286" s="1">
        <f>MATCH(spotify_data[[#This Row],[album_id]],spotify_data[album_id],0)</f>
        <v>2285</v>
      </c>
      <c r="Q2286" s="1" t="s">
        <v>3355</v>
      </c>
      <c r="R2286" s="2">
        <v>43245</v>
      </c>
      <c r="S2286" s="7">
        <f ca="1">+TODAY()-spotify_data[[#This Row],[Fecha lanzamiento Album]]</f>
        <v>2786</v>
      </c>
      <c r="T2286" s="7">
        <f ca="1">+spotify_data[[#This Row],[Antigüedad Album Dias]]/60</f>
        <v>46.43333333333333</v>
      </c>
      <c r="U2286" s="8">
        <f ca="1">spotify_data[[#This Row],[Antigüedad Album Meses]]/12</f>
        <v>3.869444444444444</v>
      </c>
      <c r="V2286">
        <v>14</v>
      </c>
      <c r="W2286" s="1" t="s">
        <v>20</v>
      </c>
      <c r="X2286" s="1" t="str">
        <f>+IF(spotify_data[[#This Row],[album_type]]="album","Album",IF(spotify_data[[#This Row],[album_type]]="single","Single","Compilation"))</f>
        <v>Album</v>
      </c>
      <c r="Y2286">
        <v>335</v>
      </c>
    </row>
    <row r="2287" spans="1:25" x14ac:dyDescent="0.3">
      <c r="A2287" s="1" t="s">
        <v>12409</v>
      </c>
      <c r="B2287" s="1">
        <v>682</v>
      </c>
      <c r="C2287" s="1" t="s">
        <v>12410</v>
      </c>
      <c r="D2287">
        <v>5</v>
      </c>
      <c r="E2287">
        <v>70</v>
      </c>
      <c r="F2287" s="10">
        <f>spotify_data[[#This Row],[track_popularity]]/100</f>
        <v>0.7</v>
      </c>
      <c r="G2287" s="9" t="b">
        <v>0</v>
      </c>
      <c r="H2287" s="1">
        <f>+IF(spotify_data[[#This Row],[explicit]]=FALSE,0,1)</f>
        <v>0</v>
      </c>
      <c r="I2287" s="1" t="s">
        <v>12411</v>
      </c>
      <c r="J2287" s="7">
        <f>MATCH(spotify_data[[#This Row],[artist_name]],spotify_data[artist_name],0)</f>
        <v>2286</v>
      </c>
      <c r="K2287">
        <v>67</v>
      </c>
      <c r="L2287" s="10">
        <f>spotify_data[[#This Row],[artist_popularity]]/100</f>
        <v>0.67</v>
      </c>
      <c r="M2287">
        <v>4106519</v>
      </c>
      <c r="N2287" s="1" t="s">
        <v>23</v>
      </c>
      <c r="O2287" s="1" t="s">
        <v>12412</v>
      </c>
      <c r="P2287" s="1">
        <f>MATCH(spotify_data[[#This Row],[album_id]],spotify_data[album_id],0)</f>
        <v>2286</v>
      </c>
      <c r="Q2287" s="1" t="s">
        <v>12413</v>
      </c>
      <c r="R2287" s="2">
        <v>43238</v>
      </c>
      <c r="S2287" s="7">
        <f ca="1">+TODAY()-spotify_data[[#This Row],[Fecha lanzamiento Album]]</f>
        <v>2793</v>
      </c>
      <c r="T2287" s="7">
        <f ca="1">+spotify_data[[#This Row],[Antigüedad Album Dias]]/60</f>
        <v>46.55</v>
      </c>
      <c r="U2287" s="8">
        <f ca="1">spotify_data[[#This Row],[Antigüedad Album Meses]]/12</f>
        <v>3.8791666666666664</v>
      </c>
      <c r="V2287">
        <v>14</v>
      </c>
      <c r="W2287" s="1" t="s">
        <v>20</v>
      </c>
      <c r="X2287" s="1" t="str">
        <f>+IF(spotify_data[[#This Row],[album_type]]="album","Album",IF(spotify_data[[#This Row],[album_type]]="single","Single","Compilation"))</f>
        <v>Album</v>
      </c>
      <c r="Y2287">
        <v>302</v>
      </c>
    </row>
    <row r="2288" spans="1:25" x14ac:dyDescent="0.3">
      <c r="A2288" s="1" t="s">
        <v>12440</v>
      </c>
      <c r="B2288" s="1">
        <v>6989</v>
      </c>
      <c r="C2288" s="1" t="s">
        <v>12441</v>
      </c>
      <c r="D2288">
        <v>5</v>
      </c>
      <c r="E2288">
        <v>70</v>
      </c>
      <c r="F2288" s="10">
        <f>spotify_data[[#This Row],[track_popularity]]/100</f>
        <v>0.7</v>
      </c>
      <c r="G2288" s="9" t="b">
        <v>0</v>
      </c>
      <c r="H2288" s="1">
        <f>+IF(spotify_data[[#This Row],[explicit]]=FALSE,0,1)</f>
        <v>0</v>
      </c>
      <c r="I2288" s="1" t="s">
        <v>6850</v>
      </c>
      <c r="J2288" s="7">
        <f>MATCH(spotify_data[[#This Row],[artist_name]],spotify_data[artist_name],0)</f>
        <v>93</v>
      </c>
      <c r="K2288">
        <v>80</v>
      </c>
      <c r="L2288" s="10">
        <f>spotify_data[[#This Row],[artist_popularity]]/100</f>
        <v>0.8</v>
      </c>
      <c r="M2288">
        <v>25306511</v>
      </c>
      <c r="N2288" s="1" t="s">
        <v>6851</v>
      </c>
      <c r="O2288" s="1" t="s">
        <v>12432</v>
      </c>
      <c r="P2288" s="1">
        <f>MATCH(spotify_data[[#This Row],[album_id]],spotify_data[album_id],0)</f>
        <v>93</v>
      </c>
      <c r="Q2288" s="1" t="s">
        <v>12433</v>
      </c>
      <c r="R2288" s="2">
        <v>43231</v>
      </c>
      <c r="S2288" s="7">
        <f ca="1">+TODAY()-spotify_data[[#This Row],[Fecha lanzamiento Album]]</f>
        <v>2800</v>
      </c>
      <c r="T2288" s="7">
        <f ca="1">+spotify_data[[#This Row],[Antigüedad Album Dias]]/60</f>
        <v>46.666666666666664</v>
      </c>
      <c r="U2288" s="8">
        <f ca="1">spotify_data[[#This Row],[Antigüedad Album Meses]]/12</f>
        <v>3.8888888888888888</v>
      </c>
      <c r="V2288">
        <v>13</v>
      </c>
      <c r="W2288" s="1" t="s">
        <v>20</v>
      </c>
      <c r="X2288" s="1" t="str">
        <f>+IF(spotify_data[[#This Row],[album_type]]="album","Album",IF(spotify_data[[#This Row],[album_type]]="single","Single","Compilation"))</f>
        <v>Album</v>
      </c>
      <c r="Y2288">
        <v>3</v>
      </c>
    </row>
    <row r="2289" spans="1:25" x14ac:dyDescent="0.3">
      <c r="A2289" s="1" t="s">
        <v>12478</v>
      </c>
      <c r="B2289" s="1">
        <v>2239</v>
      </c>
      <c r="C2289" s="1" t="s">
        <v>12479</v>
      </c>
      <c r="D2289">
        <v>1</v>
      </c>
      <c r="E2289">
        <v>70</v>
      </c>
      <c r="F2289" s="10">
        <f>spotify_data[[#This Row],[track_popularity]]/100</f>
        <v>0.7</v>
      </c>
      <c r="G2289" s="9" t="b">
        <v>0</v>
      </c>
      <c r="H2289" s="1">
        <f>+IF(spotify_data[[#This Row],[explicit]]=FALSE,0,1)</f>
        <v>0</v>
      </c>
      <c r="I2289" s="1" t="s">
        <v>2199</v>
      </c>
      <c r="J2289" s="7">
        <f>MATCH(spotify_data[[#This Row],[artist_name]],spotify_data[artist_name],0)</f>
        <v>1060</v>
      </c>
      <c r="K2289">
        <v>81</v>
      </c>
      <c r="L2289" s="10">
        <f>spotify_data[[#This Row],[artist_popularity]]/100</f>
        <v>0.81</v>
      </c>
      <c r="M2289">
        <v>53267200</v>
      </c>
      <c r="N2289" s="1" t="s">
        <v>23</v>
      </c>
      <c r="O2289" s="1" t="s">
        <v>12480</v>
      </c>
      <c r="P2289" s="1">
        <f>MATCH(spotify_data[[#This Row],[album_id]],spotify_data[album_id],0)</f>
        <v>2288</v>
      </c>
      <c r="Q2289" s="1" t="s">
        <v>12481</v>
      </c>
      <c r="R2289" s="2">
        <v>43230</v>
      </c>
      <c r="S2289" s="7">
        <f ca="1">+TODAY()-spotify_data[[#This Row],[Fecha lanzamiento Album]]</f>
        <v>2801</v>
      </c>
      <c r="T2289" s="7">
        <f ca="1">+spotify_data[[#This Row],[Antigüedad Album Dias]]/60</f>
        <v>46.68333333333333</v>
      </c>
      <c r="U2289" s="8">
        <f ca="1">spotify_data[[#This Row],[Antigüedad Album Meses]]/12</f>
        <v>3.8902777777777775</v>
      </c>
      <c r="V2289">
        <v>1</v>
      </c>
      <c r="W2289" s="1" t="s">
        <v>21</v>
      </c>
      <c r="X2289" s="1" t="str">
        <f>+IF(spotify_data[[#This Row],[album_type]]="album","Album",IF(spotify_data[[#This Row],[album_type]]="single","Single","Compilation"))</f>
        <v>Single</v>
      </c>
      <c r="Y2289">
        <v>346</v>
      </c>
    </row>
    <row r="2290" spans="1:25" x14ac:dyDescent="0.3">
      <c r="A2290" s="1" t="s">
        <v>12482</v>
      </c>
      <c r="B2290" s="1">
        <v>2152</v>
      </c>
      <c r="C2290" s="1" t="s">
        <v>11691</v>
      </c>
      <c r="D2290">
        <v>1</v>
      </c>
      <c r="E2290">
        <v>70</v>
      </c>
      <c r="F2290" s="10">
        <f>spotify_data[[#This Row],[track_popularity]]/100</f>
        <v>0.7</v>
      </c>
      <c r="G2290" s="9" t="b">
        <v>1</v>
      </c>
      <c r="H2290" s="1">
        <f>+IF(spotify_data[[#This Row],[explicit]]=FALSE,0,1)</f>
        <v>1</v>
      </c>
      <c r="I2290" s="1" t="s">
        <v>5128</v>
      </c>
      <c r="J2290" s="7">
        <f>MATCH(spotify_data[[#This Row],[artist_name]],spotify_data[artist_name],0)</f>
        <v>2289</v>
      </c>
      <c r="K2290">
        <v>60</v>
      </c>
      <c r="L2290" s="10">
        <f>spotify_data[[#This Row],[artist_popularity]]/100</f>
        <v>0.6</v>
      </c>
      <c r="M2290">
        <v>284847</v>
      </c>
      <c r="N2290" s="1" t="s">
        <v>27</v>
      </c>
      <c r="O2290" s="1" t="s">
        <v>12483</v>
      </c>
      <c r="P2290" s="1">
        <f>MATCH(spotify_data[[#This Row],[album_id]],spotify_data[album_id],0)</f>
        <v>2289</v>
      </c>
      <c r="Q2290" s="1" t="s">
        <v>11691</v>
      </c>
      <c r="R2290" s="2">
        <v>43229</v>
      </c>
      <c r="S2290" s="7">
        <f ca="1">+TODAY()-spotify_data[[#This Row],[Fecha lanzamiento Album]]</f>
        <v>2802</v>
      </c>
      <c r="T2290" s="7">
        <f ca="1">+spotify_data[[#This Row],[Antigüedad Album Dias]]/60</f>
        <v>46.7</v>
      </c>
      <c r="U2290" s="8">
        <f ca="1">spotify_data[[#This Row],[Antigüedad Album Meses]]/12</f>
        <v>3.8916666666666671</v>
      </c>
      <c r="V2290">
        <v>1</v>
      </c>
      <c r="W2290" s="1" t="s">
        <v>21</v>
      </c>
      <c r="X2290" s="1" t="str">
        <f>+IF(spotify_data[[#This Row],[album_type]]="album","Album",IF(spotify_data[[#This Row],[album_type]]="single","Single","Compilation"))</f>
        <v>Single</v>
      </c>
      <c r="Y2290">
        <v>286</v>
      </c>
    </row>
    <row r="2291" spans="1:25" x14ac:dyDescent="0.3">
      <c r="A2291" s="1" t="s">
        <v>12619</v>
      </c>
      <c r="B2291" s="1">
        <v>8302</v>
      </c>
      <c r="C2291" s="1" t="s">
        <v>12620</v>
      </c>
      <c r="D2291">
        <v>5</v>
      </c>
      <c r="E2291">
        <v>70</v>
      </c>
      <c r="F2291" s="10">
        <f>spotify_data[[#This Row],[track_popularity]]/100</f>
        <v>0.7</v>
      </c>
      <c r="G2291" s="9" t="b">
        <v>1</v>
      </c>
      <c r="H2291" s="1">
        <f>+IF(spotify_data[[#This Row],[explicit]]=FALSE,0,1)</f>
        <v>1</v>
      </c>
      <c r="I2291" s="1" t="s">
        <v>2459</v>
      </c>
      <c r="J2291" s="7">
        <f>MATCH(spotify_data[[#This Row],[artist_name]],spotify_data[artist_name],0)</f>
        <v>35</v>
      </c>
      <c r="K2291">
        <v>93</v>
      </c>
      <c r="L2291" s="10">
        <f>spotify_data[[#This Row],[artist_popularity]]/100</f>
        <v>0.93</v>
      </c>
      <c r="M2291">
        <v>112918137</v>
      </c>
      <c r="N2291" s="1" t="s">
        <v>2460</v>
      </c>
      <c r="O2291" s="1" t="s">
        <v>12621</v>
      </c>
      <c r="P2291" s="1">
        <f>MATCH(spotify_data[[#This Row],[album_id]],spotify_data[album_id],0)</f>
        <v>178</v>
      </c>
      <c r="Q2291" s="1" t="s">
        <v>12622</v>
      </c>
      <c r="R2291" s="2">
        <v>43189</v>
      </c>
      <c r="S2291" s="7">
        <f ca="1">+TODAY()-spotify_data[[#This Row],[Fecha lanzamiento Album]]</f>
        <v>2842</v>
      </c>
      <c r="T2291" s="7">
        <f ca="1">+spotify_data[[#This Row],[Antigüedad Album Dias]]/60</f>
        <v>47.366666666666667</v>
      </c>
      <c r="U2291" s="8">
        <f ca="1">spotify_data[[#This Row],[Antigüedad Album Meses]]/12</f>
        <v>3.9472222222222224</v>
      </c>
      <c r="V2291">
        <v>7</v>
      </c>
      <c r="W2291" s="1" t="s">
        <v>20</v>
      </c>
      <c r="X2291" s="1" t="str">
        <f>+IF(spotify_data[[#This Row],[album_type]]="album","Album",IF(spotify_data[[#This Row],[album_type]]="single","Single","Compilation"))</f>
        <v>Album</v>
      </c>
      <c r="Y2291">
        <v>383</v>
      </c>
    </row>
    <row r="2292" spans="1:25" x14ac:dyDescent="0.3">
      <c r="A2292" s="1" t="s">
        <v>12661</v>
      </c>
      <c r="B2292" s="1">
        <v>5321</v>
      </c>
      <c r="C2292" s="1" t="s">
        <v>12662</v>
      </c>
      <c r="D2292">
        <v>8</v>
      </c>
      <c r="E2292">
        <v>70</v>
      </c>
      <c r="F2292" s="10">
        <f>spotify_data[[#This Row],[track_popularity]]/100</f>
        <v>0.7</v>
      </c>
      <c r="G2292" s="9" t="b">
        <v>0</v>
      </c>
      <c r="H2292" s="1">
        <f>+IF(spotify_data[[#This Row],[explicit]]=FALSE,0,1)</f>
        <v>0</v>
      </c>
      <c r="I2292" s="1" t="s">
        <v>12663</v>
      </c>
      <c r="J2292" s="7">
        <f>MATCH(spotify_data[[#This Row],[artist_name]],spotify_data[artist_name],0)</f>
        <v>1575</v>
      </c>
      <c r="K2292">
        <v>68</v>
      </c>
      <c r="L2292" s="10">
        <f>spotify_data[[#This Row],[artist_popularity]]/100</f>
        <v>0.68</v>
      </c>
      <c r="M2292">
        <v>4312223</v>
      </c>
      <c r="N2292" s="1" t="s">
        <v>23</v>
      </c>
      <c r="O2292" s="1" t="s">
        <v>12664</v>
      </c>
      <c r="P2292" s="1">
        <f>MATCH(spotify_data[[#This Row],[album_id]],spotify_data[album_id],0)</f>
        <v>1575</v>
      </c>
      <c r="Q2292" s="1" t="s">
        <v>12665</v>
      </c>
      <c r="R2292" s="2">
        <v>43182</v>
      </c>
      <c r="S2292" s="7">
        <f ca="1">+TODAY()-spotify_data[[#This Row],[Fecha lanzamiento Album]]</f>
        <v>2849</v>
      </c>
      <c r="T2292" s="7">
        <f ca="1">+spotify_data[[#This Row],[Antigüedad Album Dias]]/60</f>
        <v>47.483333333333334</v>
      </c>
      <c r="U2292" s="8">
        <f ca="1">spotify_data[[#This Row],[Antigüedad Album Meses]]/12</f>
        <v>3.9569444444444444</v>
      </c>
      <c r="V2292">
        <v>11</v>
      </c>
      <c r="W2292" s="1" t="s">
        <v>20</v>
      </c>
      <c r="X2292" s="1" t="str">
        <f>+IF(spotify_data[[#This Row],[album_type]]="album","Album",IF(spotify_data[[#This Row],[album_type]]="single","Single","Compilation"))</f>
        <v>Album</v>
      </c>
      <c r="Y2292">
        <v>352</v>
      </c>
    </row>
    <row r="2293" spans="1:25" x14ac:dyDescent="0.3">
      <c r="A2293" s="1" t="s">
        <v>13255</v>
      </c>
      <c r="B2293" s="1">
        <v>378</v>
      </c>
      <c r="C2293" s="1" t="s">
        <v>13256</v>
      </c>
      <c r="D2293">
        <v>3</v>
      </c>
      <c r="E2293">
        <v>70</v>
      </c>
      <c r="F2293" s="10">
        <f>spotify_data[[#This Row],[track_popularity]]/100</f>
        <v>0.7</v>
      </c>
      <c r="G2293" s="9" t="b">
        <v>1</v>
      </c>
      <c r="H2293" s="1">
        <f>+IF(spotify_data[[#This Row],[explicit]]=FALSE,0,1)</f>
        <v>1</v>
      </c>
      <c r="I2293" s="1" t="s">
        <v>5772</v>
      </c>
      <c r="J2293" s="7">
        <f>MATCH(spotify_data[[#This Row],[artist_name]],spotify_data[artist_name],0)</f>
        <v>1418</v>
      </c>
      <c r="K2293">
        <v>76</v>
      </c>
      <c r="L2293" s="10">
        <f>spotify_data[[#This Row],[artist_popularity]]/100</f>
        <v>0.76</v>
      </c>
      <c r="M2293">
        <v>5987438</v>
      </c>
      <c r="N2293" s="1" t="s">
        <v>5773</v>
      </c>
      <c r="O2293" s="1" t="s">
        <v>13257</v>
      </c>
      <c r="P2293" s="1">
        <f>MATCH(spotify_data[[#This Row],[album_id]],spotify_data[album_id],0)</f>
        <v>2292</v>
      </c>
      <c r="Q2293" s="1" t="s">
        <v>13258</v>
      </c>
      <c r="R2293" s="2">
        <v>43021</v>
      </c>
      <c r="S2293" s="7">
        <f ca="1">+TODAY()-spotify_data[[#This Row],[Fecha lanzamiento Album]]</f>
        <v>3010</v>
      </c>
      <c r="T2293" s="7">
        <f ca="1">+spotify_data[[#This Row],[Antigüedad Album Dias]]/60</f>
        <v>50.166666666666664</v>
      </c>
      <c r="U2293" s="8">
        <f ca="1">spotify_data[[#This Row],[Antigüedad Album Meses]]/12</f>
        <v>4.1805555555555554</v>
      </c>
      <c r="V2293">
        <v>17</v>
      </c>
      <c r="W2293" s="1" t="s">
        <v>20</v>
      </c>
      <c r="X2293" s="1" t="str">
        <f>+IF(spotify_data[[#This Row],[album_type]]="album","Album",IF(spotify_data[[#This Row],[album_type]]="single","Single","Compilation"))</f>
        <v>Album</v>
      </c>
      <c r="Y2293">
        <v>388</v>
      </c>
    </row>
    <row r="2294" spans="1:25" x14ac:dyDescent="0.3">
      <c r="A2294" s="1" t="s">
        <v>13310</v>
      </c>
      <c r="B2294" s="1">
        <v>991</v>
      </c>
      <c r="C2294" s="1" t="s">
        <v>13311</v>
      </c>
      <c r="D2294">
        <v>2</v>
      </c>
      <c r="E2294">
        <v>70</v>
      </c>
      <c r="F2294" s="10">
        <f>spotify_data[[#This Row],[track_popularity]]/100</f>
        <v>0.7</v>
      </c>
      <c r="G2294" s="9" t="b">
        <v>0</v>
      </c>
      <c r="H2294" s="1">
        <f>+IF(spotify_data[[#This Row],[explicit]]=FALSE,0,1)</f>
        <v>0</v>
      </c>
      <c r="I2294" s="1" t="s">
        <v>1807</v>
      </c>
      <c r="J2294" s="7">
        <f>MATCH(spotify_data[[#This Row],[artist_name]],spotify_data[artist_name],0)</f>
        <v>234</v>
      </c>
      <c r="K2294">
        <v>81</v>
      </c>
      <c r="L2294" s="10">
        <f>spotify_data[[#This Row],[artist_popularity]]/100</f>
        <v>0.81</v>
      </c>
      <c r="M2294">
        <v>26561582</v>
      </c>
      <c r="N2294" s="1" t="s">
        <v>1808</v>
      </c>
      <c r="O2294" s="1" t="s">
        <v>13312</v>
      </c>
      <c r="P2294" s="1">
        <f>MATCH(spotify_data[[#This Row],[album_id]],spotify_data[album_id],0)</f>
        <v>2293</v>
      </c>
      <c r="Q2294" s="1" t="s">
        <v>13313</v>
      </c>
      <c r="R2294" s="2">
        <v>43007</v>
      </c>
      <c r="S2294" s="7">
        <f ca="1">+TODAY()-spotify_data[[#This Row],[Fecha lanzamiento Album]]</f>
        <v>3024</v>
      </c>
      <c r="T2294" s="7">
        <f ca="1">+spotify_data[[#This Row],[Antigüedad Album Dias]]/60</f>
        <v>50.4</v>
      </c>
      <c r="U2294" s="8">
        <f ca="1">spotify_data[[#This Row],[Antigüedad Album Meses]]/12</f>
        <v>4.2</v>
      </c>
      <c r="V2294">
        <v>11</v>
      </c>
      <c r="W2294" s="1" t="s">
        <v>20</v>
      </c>
      <c r="X2294" s="1" t="str">
        <f>+IF(spotify_data[[#This Row],[album_type]]="album","Album",IF(spotify_data[[#This Row],[album_type]]="single","Single","Compilation"))</f>
        <v>Album</v>
      </c>
      <c r="Y2294">
        <v>386</v>
      </c>
    </row>
    <row r="2295" spans="1:25" x14ac:dyDescent="0.3">
      <c r="A2295" s="1" t="s">
        <v>13325</v>
      </c>
      <c r="B2295" s="1">
        <v>7690</v>
      </c>
      <c r="C2295" s="1" t="s">
        <v>793</v>
      </c>
      <c r="D2295">
        <v>3</v>
      </c>
      <c r="E2295">
        <v>70</v>
      </c>
      <c r="F2295" s="10">
        <f>spotify_data[[#This Row],[track_popularity]]/100</f>
        <v>0.7</v>
      </c>
      <c r="G2295" s="9" t="b">
        <v>0</v>
      </c>
      <c r="H2295" s="1">
        <f>+IF(spotify_data[[#This Row],[explicit]]=FALSE,0,1)</f>
        <v>0</v>
      </c>
      <c r="I2295" s="1" t="s">
        <v>9453</v>
      </c>
      <c r="J2295" s="7">
        <f>MATCH(spotify_data[[#This Row],[artist_name]],spotify_data[artist_name],0)</f>
        <v>2294</v>
      </c>
      <c r="K2295">
        <v>76</v>
      </c>
      <c r="L2295" s="10">
        <f>spotify_data[[#This Row],[artist_popularity]]/100</f>
        <v>0.76</v>
      </c>
      <c r="M2295">
        <v>3006253</v>
      </c>
      <c r="N2295" s="1" t="s">
        <v>23</v>
      </c>
      <c r="O2295" s="1" t="s">
        <v>13326</v>
      </c>
      <c r="P2295" s="1">
        <f>MATCH(spotify_data[[#This Row],[album_id]],spotify_data[album_id],0)</f>
        <v>2294</v>
      </c>
      <c r="Q2295" s="1" t="s">
        <v>13327</v>
      </c>
      <c r="R2295" s="2">
        <v>43000</v>
      </c>
      <c r="S2295" s="7">
        <f ca="1">+TODAY()-spotify_data[[#This Row],[Fecha lanzamiento Album]]</f>
        <v>3031</v>
      </c>
      <c r="T2295" s="7">
        <f ca="1">+spotify_data[[#This Row],[Antigüedad Album Dias]]/60</f>
        <v>50.516666666666666</v>
      </c>
      <c r="U2295" s="8">
        <f ca="1">spotify_data[[#This Row],[Antigüedad Album Meses]]/12</f>
        <v>4.2097222222222221</v>
      </c>
      <c r="V2295">
        <v>11</v>
      </c>
      <c r="W2295" s="1" t="s">
        <v>20</v>
      </c>
      <c r="X2295" s="1" t="str">
        <f>+IF(spotify_data[[#This Row],[album_type]]="album","Album",IF(spotify_data[[#This Row],[album_type]]="single","Single","Compilation"))</f>
        <v>Album</v>
      </c>
      <c r="Y2295">
        <v>387</v>
      </c>
    </row>
    <row r="2296" spans="1:25" x14ac:dyDescent="0.3">
      <c r="A2296" s="1" t="s">
        <v>13346</v>
      </c>
      <c r="B2296" s="1">
        <v>3758</v>
      </c>
      <c r="C2296" s="1" t="s">
        <v>13347</v>
      </c>
      <c r="D2296">
        <v>1</v>
      </c>
      <c r="E2296">
        <v>70</v>
      </c>
      <c r="F2296" s="10">
        <f>spotify_data[[#This Row],[track_popularity]]/100</f>
        <v>0.7</v>
      </c>
      <c r="G2296" s="9" t="b">
        <v>0</v>
      </c>
      <c r="H2296" s="1">
        <f>+IF(spotify_data[[#This Row],[explicit]]=FALSE,0,1)</f>
        <v>0</v>
      </c>
      <c r="I2296" s="1" t="s">
        <v>5821</v>
      </c>
      <c r="J2296" s="7">
        <f>MATCH(spotify_data[[#This Row],[artist_name]],spotify_data[artist_name],0)</f>
        <v>2121</v>
      </c>
      <c r="K2296">
        <v>66</v>
      </c>
      <c r="L2296" s="10">
        <f>spotify_data[[#This Row],[artist_popularity]]/100</f>
        <v>0.66</v>
      </c>
      <c r="M2296">
        <v>8862787</v>
      </c>
      <c r="N2296" s="1" t="s">
        <v>23</v>
      </c>
      <c r="O2296" s="1" t="s">
        <v>13348</v>
      </c>
      <c r="P2296" s="1">
        <f>MATCH(spotify_data[[#This Row],[album_id]],spotify_data[album_id],0)</f>
        <v>2295</v>
      </c>
      <c r="Q2296" s="1" t="s">
        <v>13347</v>
      </c>
      <c r="R2296" s="2">
        <v>42986</v>
      </c>
      <c r="S2296" s="7">
        <f ca="1">+TODAY()-spotify_data[[#This Row],[Fecha lanzamiento Album]]</f>
        <v>3045</v>
      </c>
      <c r="T2296" s="7">
        <f ca="1">+spotify_data[[#This Row],[Antigüedad Album Dias]]/60</f>
        <v>50.75</v>
      </c>
      <c r="U2296" s="8">
        <f ca="1">spotify_data[[#This Row],[Antigüedad Album Meses]]/12</f>
        <v>4.229166666666667</v>
      </c>
      <c r="V2296">
        <v>1</v>
      </c>
      <c r="W2296" s="1" t="s">
        <v>21</v>
      </c>
      <c r="X2296" s="1" t="str">
        <f>+IF(spotify_data[[#This Row],[album_type]]="album","Album",IF(spotify_data[[#This Row],[album_type]]="single","Single","Compilation"))</f>
        <v>Single</v>
      </c>
      <c r="Y2296">
        <v>291</v>
      </c>
    </row>
    <row r="2297" spans="1:25" x14ac:dyDescent="0.3">
      <c r="A2297" s="1" t="s">
        <v>13353</v>
      </c>
      <c r="B2297" s="1">
        <v>4520</v>
      </c>
      <c r="C2297" s="1" t="s">
        <v>11522</v>
      </c>
      <c r="D2297">
        <v>1</v>
      </c>
      <c r="E2297">
        <v>70</v>
      </c>
      <c r="F2297" s="10">
        <f>spotify_data[[#This Row],[track_popularity]]/100</f>
        <v>0.7</v>
      </c>
      <c r="G2297" s="9" t="b">
        <v>0</v>
      </c>
      <c r="H2297" s="1">
        <f>+IF(spotify_data[[#This Row],[explicit]]=FALSE,0,1)</f>
        <v>0</v>
      </c>
      <c r="I2297" s="1" t="s">
        <v>4298</v>
      </c>
      <c r="J2297" s="7">
        <f>MATCH(spotify_data[[#This Row],[artist_name]],spotify_data[artist_name],0)</f>
        <v>520</v>
      </c>
      <c r="K2297">
        <v>77</v>
      </c>
      <c r="L2297" s="10">
        <f>spotify_data[[#This Row],[artist_popularity]]/100</f>
        <v>0.77</v>
      </c>
      <c r="M2297">
        <v>24105967</v>
      </c>
      <c r="N2297" s="1" t="s">
        <v>23</v>
      </c>
      <c r="O2297" s="1" t="s">
        <v>13354</v>
      </c>
      <c r="P2297" s="1">
        <f>MATCH(spotify_data[[#This Row],[album_id]],spotify_data[album_id],0)</f>
        <v>2296</v>
      </c>
      <c r="Q2297" s="1" t="s">
        <v>13355</v>
      </c>
      <c r="R2297" s="2">
        <v>42985</v>
      </c>
      <c r="S2297" s="7">
        <f ca="1">+TODAY()-spotify_data[[#This Row],[Fecha lanzamiento Album]]</f>
        <v>3046</v>
      </c>
      <c r="T2297" s="7">
        <f ca="1">+spotify_data[[#This Row],[Antigüedad Album Dias]]/60</f>
        <v>50.766666666666666</v>
      </c>
      <c r="U2297" s="8">
        <f ca="1">spotify_data[[#This Row],[Antigüedad Album Meses]]/12</f>
        <v>4.2305555555555552</v>
      </c>
      <c r="V2297">
        <v>1</v>
      </c>
      <c r="W2297" s="1" t="s">
        <v>21</v>
      </c>
      <c r="X2297" s="1" t="str">
        <f>+IF(spotify_data[[#This Row],[album_type]]="album","Album",IF(spotify_data[[#This Row],[album_type]]="single","Single","Compilation"))</f>
        <v>Single</v>
      </c>
      <c r="Y2297">
        <v>398</v>
      </c>
    </row>
    <row r="2298" spans="1:25" x14ac:dyDescent="0.3">
      <c r="A2298" s="1" t="s">
        <v>13416</v>
      </c>
      <c r="B2298" s="1">
        <v>3289</v>
      </c>
      <c r="C2298" s="1" t="s">
        <v>12276</v>
      </c>
      <c r="D2298">
        <v>6</v>
      </c>
      <c r="E2298">
        <v>70</v>
      </c>
      <c r="F2298" s="10">
        <f>spotify_data[[#This Row],[track_popularity]]/100</f>
        <v>0.7</v>
      </c>
      <c r="G2298" s="9" t="b">
        <v>0</v>
      </c>
      <c r="H2298" s="1">
        <f>+IF(spotify_data[[#This Row],[explicit]]=FALSE,0,1)</f>
        <v>0</v>
      </c>
      <c r="I2298" s="1" t="s">
        <v>4924</v>
      </c>
      <c r="J2298" s="7">
        <f>MATCH(spotify_data[[#This Row],[artist_name]],spotify_data[artist_name],0)</f>
        <v>2280</v>
      </c>
      <c r="K2298">
        <v>76</v>
      </c>
      <c r="L2298" s="10">
        <f>spotify_data[[#This Row],[artist_popularity]]/100</f>
        <v>0.76</v>
      </c>
      <c r="M2298">
        <v>9838934</v>
      </c>
      <c r="N2298" s="1" t="s">
        <v>23</v>
      </c>
      <c r="O2298" s="1" t="s">
        <v>13417</v>
      </c>
      <c r="P2298" s="1">
        <f>MATCH(spotify_data[[#This Row],[album_id]],spotify_data[album_id],0)</f>
        <v>2297</v>
      </c>
      <c r="Q2298" s="1" t="s">
        <v>13418</v>
      </c>
      <c r="R2298" s="2">
        <v>42958</v>
      </c>
      <c r="S2298" s="7">
        <f ca="1">+TODAY()-spotify_data[[#This Row],[Fecha lanzamiento Album]]</f>
        <v>3073</v>
      </c>
      <c r="T2298" s="7">
        <f ca="1">+spotify_data[[#This Row],[Antigüedad Album Dias]]/60</f>
        <v>51.216666666666669</v>
      </c>
      <c r="U2298" s="8">
        <f ca="1">spotify_data[[#This Row],[Antigüedad Album Meses]]/12</f>
        <v>4.2680555555555557</v>
      </c>
      <c r="V2298">
        <v>6</v>
      </c>
      <c r="W2298" s="1" t="s">
        <v>21</v>
      </c>
      <c r="X2298" s="1" t="str">
        <f>+IF(spotify_data[[#This Row],[album_type]]="album","Album",IF(spotify_data[[#This Row],[album_type]]="single","Single","Compilation"))</f>
        <v>Single</v>
      </c>
      <c r="Y2298">
        <v>273</v>
      </c>
    </row>
    <row r="2299" spans="1:25" x14ac:dyDescent="0.3">
      <c r="A2299" s="1" t="s">
        <v>13579</v>
      </c>
      <c r="B2299" s="1">
        <v>8573</v>
      </c>
      <c r="C2299" s="1" t="s">
        <v>13580</v>
      </c>
      <c r="D2299">
        <v>5</v>
      </c>
      <c r="E2299">
        <v>70</v>
      </c>
      <c r="F2299" s="10">
        <f>spotify_data[[#This Row],[track_popularity]]/100</f>
        <v>0.7</v>
      </c>
      <c r="G2299" s="9" t="b">
        <v>0</v>
      </c>
      <c r="H2299" s="1">
        <f>+IF(spotify_data[[#This Row],[explicit]]=FALSE,0,1)</f>
        <v>0</v>
      </c>
      <c r="I2299" s="1" t="s">
        <v>1573</v>
      </c>
      <c r="J2299" s="7">
        <f>MATCH(spotify_data[[#This Row],[artist_name]],spotify_data[artist_name],0)</f>
        <v>264</v>
      </c>
      <c r="K2299">
        <v>80</v>
      </c>
      <c r="L2299" s="10">
        <f>spotify_data[[#This Row],[artist_popularity]]/100</f>
        <v>0.8</v>
      </c>
      <c r="M2299">
        <v>10539134</v>
      </c>
      <c r="N2299" s="1" t="s">
        <v>23</v>
      </c>
      <c r="O2299" s="1" t="s">
        <v>13570</v>
      </c>
      <c r="P2299" s="1">
        <f>MATCH(spotify_data[[#This Row],[album_id]],spotify_data[album_id],0)</f>
        <v>914</v>
      </c>
      <c r="Q2299" s="1" t="s">
        <v>13571</v>
      </c>
      <c r="R2299" s="2">
        <v>42902</v>
      </c>
      <c r="S2299" s="7">
        <f ca="1">+TODAY()-spotify_data[[#This Row],[Fecha lanzamiento Album]]</f>
        <v>3129</v>
      </c>
      <c r="T2299" s="7">
        <f ca="1">+spotify_data[[#This Row],[Antigüedad Album Dias]]/60</f>
        <v>52.15</v>
      </c>
      <c r="U2299" s="8">
        <f ca="1">spotify_data[[#This Row],[Antigüedad Album Meses]]/12</f>
        <v>4.3458333333333332</v>
      </c>
      <c r="V2299">
        <v>11</v>
      </c>
      <c r="W2299" s="1" t="s">
        <v>20</v>
      </c>
      <c r="X2299" s="1" t="str">
        <f>+IF(spotify_data[[#This Row],[album_type]]="album","Album",IF(spotify_data[[#This Row],[album_type]]="single","Single","Compilation"))</f>
        <v>Album</v>
      </c>
      <c r="Y2299">
        <v>286</v>
      </c>
    </row>
    <row r="2300" spans="1:25" x14ac:dyDescent="0.3">
      <c r="A2300" s="1" t="s">
        <v>13798</v>
      </c>
      <c r="B2300" s="1">
        <v>4387</v>
      </c>
      <c r="C2300" s="1" t="s">
        <v>13799</v>
      </c>
      <c r="D2300">
        <v>11</v>
      </c>
      <c r="E2300">
        <v>70</v>
      </c>
      <c r="F2300" s="10">
        <f>spotify_data[[#This Row],[track_popularity]]/100</f>
        <v>0.7</v>
      </c>
      <c r="G2300" s="9" t="b">
        <v>1</v>
      </c>
      <c r="H2300" s="1">
        <f>+IF(spotify_data[[#This Row],[explicit]]=FALSE,0,1)</f>
        <v>1</v>
      </c>
      <c r="I2300" s="1" t="s">
        <v>13760</v>
      </c>
      <c r="J2300" s="7">
        <f>MATCH(spotify_data[[#This Row],[artist_name]],spotify_data[artist_name],0)</f>
        <v>1761</v>
      </c>
      <c r="K2300">
        <v>72</v>
      </c>
      <c r="L2300" s="10">
        <f>spotify_data[[#This Row],[artist_popularity]]/100</f>
        <v>0.72</v>
      </c>
      <c r="M2300">
        <v>5507537</v>
      </c>
      <c r="N2300" s="1" t="s">
        <v>23</v>
      </c>
      <c r="O2300" s="1" t="s">
        <v>13761</v>
      </c>
      <c r="P2300" s="1">
        <f>MATCH(spotify_data[[#This Row],[album_id]],spotify_data[album_id],0)</f>
        <v>1761</v>
      </c>
      <c r="Q2300" s="1" t="s">
        <v>13762</v>
      </c>
      <c r="R2300" s="2">
        <v>42860</v>
      </c>
      <c r="S2300" s="7">
        <f ca="1">+TODAY()-spotify_data[[#This Row],[Fecha lanzamiento Album]]</f>
        <v>3171</v>
      </c>
      <c r="T2300" s="7">
        <f ca="1">+spotify_data[[#This Row],[Antigüedad Album Dias]]/60</f>
        <v>52.85</v>
      </c>
      <c r="U2300" s="8">
        <f ca="1">spotify_data[[#This Row],[Antigüedad Album Meses]]/12</f>
        <v>4.4041666666666668</v>
      </c>
      <c r="V2300">
        <v>20</v>
      </c>
      <c r="W2300" s="1" t="s">
        <v>20</v>
      </c>
      <c r="X2300" s="1" t="str">
        <f>+IF(spotify_data[[#This Row],[album_type]]="album","Album",IF(spotify_data[[#This Row],[album_type]]="single","Single","Compilation"))</f>
        <v>Album</v>
      </c>
      <c r="Y2300">
        <v>276</v>
      </c>
    </row>
    <row r="2301" spans="1:25" x14ac:dyDescent="0.3">
      <c r="A2301" s="1" t="s">
        <v>13850</v>
      </c>
      <c r="B2301" s="1">
        <v>3851</v>
      </c>
      <c r="C2301" s="1" t="s">
        <v>13851</v>
      </c>
      <c r="D2301">
        <v>1</v>
      </c>
      <c r="E2301">
        <v>70</v>
      </c>
      <c r="F2301" s="10">
        <f>spotify_data[[#This Row],[track_popularity]]/100</f>
        <v>0.7</v>
      </c>
      <c r="G2301" s="9" t="b">
        <v>0</v>
      </c>
      <c r="H2301" s="1">
        <f>+IF(spotify_data[[#This Row],[explicit]]=FALSE,0,1)</f>
        <v>0</v>
      </c>
      <c r="I2301" s="1" t="s">
        <v>11382</v>
      </c>
      <c r="J2301" s="7">
        <f>MATCH(spotify_data[[#This Row],[artist_name]],spotify_data[artist_name],0)</f>
        <v>643</v>
      </c>
      <c r="K2301">
        <v>73</v>
      </c>
      <c r="L2301" s="10">
        <f>spotify_data[[#This Row],[artist_popularity]]/100</f>
        <v>0.73</v>
      </c>
      <c r="M2301">
        <v>10982585</v>
      </c>
      <c r="N2301" s="1" t="s">
        <v>5829</v>
      </c>
      <c r="O2301" s="1" t="s">
        <v>13852</v>
      </c>
      <c r="P2301" s="1">
        <f>MATCH(spotify_data[[#This Row],[album_id]],spotify_data[album_id],0)</f>
        <v>2300</v>
      </c>
      <c r="Q2301" s="1" t="s">
        <v>13853</v>
      </c>
      <c r="R2301" s="2">
        <v>42842</v>
      </c>
      <c r="S2301" s="7">
        <f ca="1">+TODAY()-spotify_data[[#This Row],[Fecha lanzamiento Album]]</f>
        <v>3189</v>
      </c>
      <c r="T2301" s="7">
        <f ca="1">+spotify_data[[#This Row],[Antigüedad Album Dias]]/60</f>
        <v>53.15</v>
      </c>
      <c r="U2301" s="8">
        <f ca="1">spotify_data[[#This Row],[Antigüedad Album Meses]]/12</f>
        <v>4.4291666666666663</v>
      </c>
      <c r="V2301">
        <v>1</v>
      </c>
      <c r="W2301" s="1" t="s">
        <v>21</v>
      </c>
      <c r="X2301" s="1" t="str">
        <f>+IF(spotify_data[[#This Row],[album_type]]="album","Album",IF(spotify_data[[#This Row],[album_type]]="single","Single","Compilation"))</f>
        <v>Single</v>
      </c>
      <c r="Y2301">
        <v>381</v>
      </c>
    </row>
    <row r="2302" spans="1:25" x14ac:dyDescent="0.3">
      <c r="A2302" s="1" t="s">
        <v>14289</v>
      </c>
      <c r="B2302" s="1">
        <v>687</v>
      </c>
      <c r="C2302" s="1" t="s">
        <v>14290</v>
      </c>
      <c r="D2302">
        <v>2</v>
      </c>
      <c r="E2302">
        <v>70</v>
      </c>
      <c r="F2302" s="10">
        <f>spotify_data[[#This Row],[track_popularity]]/100</f>
        <v>0.7</v>
      </c>
      <c r="G2302" s="9" t="b">
        <v>0</v>
      </c>
      <c r="H2302" s="1">
        <f>+IF(spotify_data[[#This Row],[explicit]]=FALSE,0,1)</f>
        <v>0</v>
      </c>
      <c r="I2302" s="1" t="s">
        <v>7661</v>
      </c>
      <c r="J2302" s="7">
        <f>MATCH(spotify_data[[#This Row],[artist_name]],spotify_data[artist_name],0)</f>
        <v>75</v>
      </c>
      <c r="K2302">
        <v>89</v>
      </c>
      <c r="L2302" s="10">
        <f>spotify_data[[#This Row],[artist_popularity]]/100</f>
        <v>0.89</v>
      </c>
      <c r="M2302">
        <v>75455093</v>
      </c>
      <c r="N2302" s="1" t="s">
        <v>23</v>
      </c>
      <c r="O2302" s="1" t="s">
        <v>14280</v>
      </c>
      <c r="P2302" s="1">
        <f>MATCH(spotify_data[[#This Row],[album_id]],spotify_data[album_id],0)</f>
        <v>95</v>
      </c>
      <c r="Q2302" s="1" t="s">
        <v>14281</v>
      </c>
      <c r="R2302" s="2">
        <v>42691</v>
      </c>
      <c r="S2302" s="7">
        <f ca="1">+TODAY()-spotify_data[[#This Row],[Fecha lanzamiento Album]]</f>
        <v>3340</v>
      </c>
      <c r="T2302" s="7">
        <f ca="1">+spotify_data[[#This Row],[Antigüedad Album Dias]]/60</f>
        <v>55.666666666666664</v>
      </c>
      <c r="U2302" s="8">
        <f ca="1">spotify_data[[#This Row],[Antigüedad Album Meses]]/12</f>
        <v>4.6388888888888884</v>
      </c>
      <c r="V2302">
        <v>9</v>
      </c>
      <c r="W2302" s="1" t="s">
        <v>20</v>
      </c>
      <c r="X2302" s="1" t="str">
        <f>+IF(spotify_data[[#This Row],[album_type]]="album","Album",IF(spotify_data[[#This Row],[album_type]]="single","Single","Compilation"))</f>
        <v>Album</v>
      </c>
      <c r="Y2302">
        <v>311</v>
      </c>
    </row>
    <row r="2303" spans="1:25" x14ac:dyDescent="0.3">
      <c r="A2303" s="1" t="s">
        <v>14522</v>
      </c>
      <c r="B2303" s="1">
        <v>3139</v>
      </c>
      <c r="C2303" s="1" t="s">
        <v>14523</v>
      </c>
      <c r="D2303">
        <v>1</v>
      </c>
      <c r="E2303">
        <v>70</v>
      </c>
      <c r="F2303" s="10">
        <f>spotify_data[[#This Row],[track_popularity]]/100</f>
        <v>0.7</v>
      </c>
      <c r="G2303" s="9" t="b">
        <v>0</v>
      </c>
      <c r="H2303" s="1">
        <f>+IF(spotify_data[[#This Row],[explicit]]=FALSE,0,1)</f>
        <v>0</v>
      </c>
      <c r="I2303" s="1" t="s">
        <v>5643</v>
      </c>
      <c r="J2303" s="7">
        <f>MATCH(spotify_data[[#This Row],[artist_name]],spotify_data[artist_name],0)</f>
        <v>892</v>
      </c>
      <c r="K2303">
        <v>78</v>
      </c>
      <c r="L2303" s="10">
        <f>spotify_data[[#This Row],[artist_popularity]]/100</f>
        <v>0.78</v>
      </c>
      <c r="M2303">
        <v>13212719</v>
      </c>
      <c r="N2303" s="1" t="s">
        <v>23</v>
      </c>
      <c r="O2303" s="1" t="s">
        <v>14524</v>
      </c>
      <c r="P2303" s="1">
        <f>MATCH(spotify_data[[#This Row],[album_id]],spotify_data[album_id],0)</f>
        <v>2302</v>
      </c>
      <c r="Q2303" s="1" t="s">
        <v>14525</v>
      </c>
      <c r="R2303" s="2">
        <v>42601</v>
      </c>
      <c r="S2303" s="7">
        <f ca="1">+TODAY()-spotify_data[[#This Row],[Fecha lanzamiento Album]]</f>
        <v>3430</v>
      </c>
      <c r="T2303" s="7">
        <f ca="1">+spotify_data[[#This Row],[Antigüedad Album Dias]]/60</f>
        <v>57.166666666666664</v>
      </c>
      <c r="U2303" s="8">
        <f ca="1">spotify_data[[#This Row],[Antigüedad Album Meses]]/12</f>
        <v>4.7638888888888884</v>
      </c>
      <c r="V2303">
        <v>1</v>
      </c>
      <c r="W2303" s="1" t="s">
        <v>21</v>
      </c>
      <c r="X2303" s="1" t="str">
        <f>+IF(spotify_data[[#This Row],[album_type]]="album","Album",IF(spotify_data[[#This Row],[album_type]]="single","Single","Compilation"))</f>
        <v>Single</v>
      </c>
      <c r="Y2303">
        <v>401</v>
      </c>
    </row>
    <row r="2304" spans="1:25" x14ac:dyDescent="0.3">
      <c r="A2304" s="1" t="s">
        <v>14924</v>
      </c>
      <c r="B2304" s="1">
        <v>13822</v>
      </c>
      <c r="C2304" s="1" t="s">
        <v>14925</v>
      </c>
      <c r="D2304">
        <v>10</v>
      </c>
      <c r="E2304">
        <v>70</v>
      </c>
      <c r="F2304" s="10">
        <f>spotify_data[[#This Row],[track_popularity]]/100</f>
        <v>0.7</v>
      </c>
      <c r="G2304" s="9" t="b">
        <v>0</v>
      </c>
      <c r="H2304" s="1">
        <f>+IF(spotify_data[[#This Row],[explicit]]=FALSE,0,1)</f>
        <v>0</v>
      </c>
      <c r="I2304" s="1" t="s">
        <v>11590</v>
      </c>
      <c r="J2304" s="7">
        <f>MATCH(spotify_data[[#This Row],[artist_name]],spotify_data[artist_name],0)</f>
        <v>932</v>
      </c>
      <c r="K2304">
        <v>72</v>
      </c>
      <c r="L2304" s="10">
        <f>spotify_data[[#This Row],[artist_popularity]]/100</f>
        <v>0.72</v>
      </c>
      <c r="M2304">
        <v>12274170</v>
      </c>
      <c r="N2304" s="1" t="s">
        <v>23</v>
      </c>
      <c r="O2304" s="1" t="s">
        <v>14922</v>
      </c>
      <c r="P2304" s="1">
        <f>MATCH(spotify_data[[#This Row],[album_id]],spotify_data[album_id],0)</f>
        <v>2303</v>
      </c>
      <c r="Q2304" s="1" t="s">
        <v>14923</v>
      </c>
      <c r="R2304" s="2">
        <v>42440</v>
      </c>
      <c r="S2304" s="7">
        <f ca="1">+TODAY()-spotify_data[[#This Row],[Fecha lanzamiento Album]]</f>
        <v>3591</v>
      </c>
      <c r="T2304" s="7">
        <f ca="1">+spotify_data[[#This Row],[Antigüedad Album Dias]]/60</f>
        <v>59.85</v>
      </c>
      <c r="U2304" s="8">
        <f ca="1">spotify_data[[#This Row],[Antigüedad Album Meses]]/12</f>
        <v>4.9874999999999998</v>
      </c>
      <c r="V2304">
        <v>15</v>
      </c>
      <c r="W2304" s="1" t="s">
        <v>20</v>
      </c>
      <c r="X2304" s="1" t="str">
        <f>+IF(spotify_data[[#This Row],[album_type]]="album","Album",IF(spotify_data[[#This Row],[album_type]]="single","Single","Compilation"))</f>
        <v>Album</v>
      </c>
      <c r="Y2304">
        <v>383</v>
      </c>
    </row>
    <row r="2305" spans="1:25" x14ac:dyDescent="0.3">
      <c r="A2305" s="1" t="s">
        <v>15066</v>
      </c>
      <c r="B2305" s="1">
        <v>2587</v>
      </c>
      <c r="C2305" s="1" t="s">
        <v>15067</v>
      </c>
      <c r="D2305">
        <v>5</v>
      </c>
      <c r="E2305">
        <v>70</v>
      </c>
      <c r="F2305" s="10">
        <f>spotify_data[[#This Row],[track_popularity]]/100</f>
        <v>0.7</v>
      </c>
      <c r="G2305" s="9" t="b">
        <v>0</v>
      </c>
      <c r="H2305" s="1">
        <f>+IF(spotify_data[[#This Row],[explicit]]=FALSE,0,1)</f>
        <v>0</v>
      </c>
      <c r="I2305" s="1" t="s">
        <v>11069</v>
      </c>
      <c r="J2305" s="7">
        <f>MATCH(spotify_data[[#This Row],[artist_name]],spotify_data[artist_name],0)</f>
        <v>2304</v>
      </c>
      <c r="K2305">
        <v>73</v>
      </c>
      <c r="L2305" s="10">
        <f>spotify_data[[#This Row],[artist_popularity]]/100</f>
        <v>0.73</v>
      </c>
      <c r="M2305">
        <v>4298554</v>
      </c>
      <c r="N2305" s="1" t="s">
        <v>23</v>
      </c>
      <c r="O2305" s="1" t="s">
        <v>15068</v>
      </c>
      <c r="P2305" s="1">
        <f>MATCH(spotify_data[[#This Row],[album_id]],spotify_data[album_id],0)</f>
        <v>2304</v>
      </c>
      <c r="Q2305" s="1" t="s">
        <v>15069</v>
      </c>
      <c r="R2305" s="2">
        <v>42356</v>
      </c>
      <c r="S2305" s="7">
        <f ca="1">+TODAY()-spotify_data[[#This Row],[Fecha lanzamiento Album]]</f>
        <v>3675</v>
      </c>
      <c r="T2305" s="7">
        <f ca="1">+spotify_data[[#This Row],[Antigüedad Album Dias]]/60</f>
        <v>61.25</v>
      </c>
      <c r="U2305" s="8">
        <f ca="1">spotify_data[[#This Row],[Antigüedad Album Meses]]/12</f>
        <v>5.104166666666667</v>
      </c>
      <c r="V2305">
        <v>10</v>
      </c>
      <c r="W2305" s="1" t="s">
        <v>20</v>
      </c>
      <c r="X2305" s="1" t="str">
        <f>+IF(spotify_data[[#This Row],[album_type]]="album","Album",IF(spotify_data[[#This Row],[album_type]]="single","Single","Compilation"))</f>
        <v>Album</v>
      </c>
      <c r="Y2305">
        <v>357</v>
      </c>
    </row>
    <row r="2306" spans="1:25" x14ac:dyDescent="0.3">
      <c r="A2306" s="1" t="s">
        <v>15371</v>
      </c>
      <c r="B2306" s="1">
        <v>2588</v>
      </c>
      <c r="C2306" s="1" t="s">
        <v>15370</v>
      </c>
      <c r="D2306">
        <v>4</v>
      </c>
      <c r="E2306">
        <v>70</v>
      </c>
      <c r="F2306" s="10">
        <f>spotify_data[[#This Row],[track_popularity]]/100</f>
        <v>0.7</v>
      </c>
      <c r="G2306" s="9" t="b">
        <v>0</v>
      </c>
      <c r="H2306" s="1">
        <f>+IF(spotify_data[[#This Row],[explicit]]=FALSE,0,1)</f>
        <v>0</v>
      </c>
      <c r="I2306" s="1" t="s">
        <v>2199</v>
      </c>
      <c r="J2306" s="7">
        <f>MATCH(spotify_data[[#This Row],[artist_name]],spotify_data[artist_name],0)</f>
        <v>1060</v>
      </c>
      <c r="K2306">
        <v>81</v>
      </c>
      <c r="L2306" s="10">
        <f>spotify_data[[#This Row],[artist_popularity]]/100</f>
        <v>0.81</v>
      </c>
      <c r="M2306">
        <v>53260584</v>
      </c>
      <c r="N2306" s="1" t="s">
        <v>23</v>
      </c>
      <c r="O2306" s="1" t="s">
        <v>15372</v>
      </c>
      <c r="P2306" s="1">
        <f>MATCH(spotify_data[[#This Row],[album_id]],spotify_data[album_id],0)</f>
        <v>2305</v>
      </c>
      <c r="Q2306" s="1" t="s">
        <v>15373</v>
      </c>
      <c r="R2306" s="2">
        <v>42286</v>
      </c>
      <c r="S2306" s="7">
        <f ca="1">+TODAY()-spotify_data[[#This Row],[Fecha lanzamiento Album]]</f>
        <v>3745</v>
      </c>
      <c r="T2306" s="7">
        <f ca="1">+spotify_data[[#This Row],[Antigüedad Album Dias]]/60</f>
        <v>62.416666666666664</v>
      </c>
      <c r="U2306" s="8">
        <f ca="1">spotify_data[[#This Row],[Antigüedad Album Meses]]/12</f>
        <v>5.2013888888888884</v>
      </c>
      <c r="V2306">
        <v>16</v>
      </c>
      <c r="W2306" s="1" t="s">
        <v>20</v>
      </c>
      <c r="X2306" s="1" t="str">
        <f>+IF(spotify_data[[#This Row],[album_type]]="album","Album",IF(spotify_data[[#This Row],[album_type]]="single","Single","Compilation"))</f>
        <v>Album</v>
      </c>
      <c r="Y2306">
        <v>381</v>
      </c>
    </row>
    <row r="2307" spans="1:25" x14ac:dyDescent="0.3">
      <c r="A2307" s="1" t="s">
        <v>15514</v>
      </c>
      <c r="B2307" s="1">
        <v>7203</v>
      </c>
      <c r="C2307" s="1" t="s">
        <v>4808</v>
      </c>
      <c r="D2307">
        <v>14</v>
      </c>
      <c r="E2307">
        <v>70</v>
      </c>
      <c r="F2307" s="10">
        <f>spotify_data[[#This Row],[track_popularity]]/100</f>
        <v>0.7</v>
      </c>
      <c r="G2307" s="9" t="b">
        <v>0</v>
      </c>
      <c r="H2307" s="1">
        <f>+IF(spotify_data[[#This Row],[explicit]]=FALSE,0,1)</f>
        <v>0</v>
      </c>
      <c r="I2307" s="1" t="s">
        <v>7907</v>
      </c>
      <c r="J2307" s="7">
        <f>MATCH(spotify_data[[#This Row],[artist_name]],spotify_data[artist_name],0)</f>
        <v>327</v>
      </c>
      <c r="K2307">
        <v>80</v>
      </c>
      <c r="L2307" s="10">
        <f>spotify_data[[#This Row],[artist_popularity]]/100</f>
        <v>0.8</v>
      </c>
      <c r="M2307">
        <v>22396044</v>
      </c>
      <c r="N2307" s="1" t="s">
        <v>23</v>
      </c>
      <c r="O2307" s="1" t="s">
        <v>15512</v>
      </c>
      <c r="P2307" s="1">
        <f>MATCH(spotify_data[[#This Row],[album_id]],spotify_data[album_id],0)</f>
        <v>1934</v>
      </c>
      <c r="Q2307" s="1" t="s">
        <v>15513</v>
      </c>
      <c r="R2307" s="2">
        <v>42244</v>
      </c>
      <c r="S2307" s="7">
        <f ca="1">+TODAY()-spotify_data[[#This Row],[Fecha lanzamiento Album]]</f>
        <v>3787</v>
      </c>
      <c r="T2307" s="7">
        <f ca="1">+spotify_data[[#This Row],[Antigüedad Album Dias]]/60</f>
        <v>63.116666666666667</v>
      </c>
      <c r="U2307" s="8">
        <f ca="1">spotify_data[[#This Row],[Antigüedad Album Meses]]/12</f>
        <v>5.259722222222222</v>
      </c>
      <c r="V2307">
        <v>16</v>
      </c>
      <c r="W2307" s="1" t="s">
        <v>20</v>
      </c>
      <c r="X2307" s="1" t="str">
        <f>+IF(spotify_data[[#This Row],[album_type]]="album","Album",IF(spotify_data[[#This Row],[album_type]]="single","Single","Compilation"))</f>
        <v>Album</v>
      </c>
      <c r="Y2307">
        <v>357</v>
      </c>
    </row>
    <row r="2308" spans="1:25" x14ac:dyDescent="0.3">
      <c r="A2308" s="1" t="s">
        <v>15774</v>
      </c>
      <c r="B2308" s="1">
        <v>3161</v>
      </c>
      <c r="C2308" s="1" t="s">
        <v>15428</v>
      </c>
      <c r="D2308">
        <v>5</v>
      </c>
      <c r="E2308">
        <v>70</v>
      </c>
      <c r="F2308" s="10">
        <f>spotify_data[[#This Row],[track_popularity]]/100</f>
        <v>0.7</v>
      </c>
      <c r="G2308" s="9" t="b">
        <v>1</v>
      </c>
      <c r="H2308" s="1">
        <f>+IF(spotify_data[[#This Row],[explicit]]=FALSE,0,1)</f>
        <v>1</v>
      </c>
      <c r="I2308" s="1" t="s">
        <v>1977</v>
      </c>
      <c r="J2308" s="7">
        <f>MATCH(spotify_data[[#This Row],[artist_name]],spotify_data[artist_name],0)</f>
        <v>261</v>
      </c>
      <c r="K2308">
        <v>85</v>
      </c>
      <c r="L2308" s="10">
        <f>spotify_data[[#This Row],[artist_popularity]]/100</f>
        <v>0.85</v>
      </c>
      <c r="M2308">
        <v>45777722</v>
      </c>
      <c r="N2308" s="1" t="s">
        <v>516</v>
      </c>
      <c r="O2308" s="1" t="s">
        <v>15775</v>
      </c>
      <c r="P2308" s="1">
        <f>MATCH(spotify_data[[#This Row],[album_id]],spotify_data[album_id],0)</f>
        <v>1937</v>
      </c>
      <c r="Q2308" s="1" t="s">
        <v>15776</v>
      </c>
      <c r="R2308" s="2">
        <v>42142</v>
      </c>
      <c r="S2308" s="7">
        <f ca="1">+TODAY()-spotify_data[[#This Row],[Fecha lanzamiento Album]]</f>
        <v>3889</v>
      </c>
      <c r="T2308" s="7">
        <f ca="1">+spotify_data[[#This Row],[Antigüedad Album Dias]]/60</f>
        <v>64.816666666666663</v>
      </c>
      <c r="U2308" s="8">
        <f ca="1">spotify_data[[#This Row],[Antigüedad Album Meses]]/12</f>
        <v>5.4013888888888886</v>
      </c>
      <c r="V2308">
        <v>20</v>
      </c>
      <c r="W2308" s="1" t="s">
        <v>20</v>
      </c>
      <c r="X2308" s="1" t="str">
        <f>+IF(spotify_data[[#This Row],[album_type]]="album","Album",IF(spotify_data[[#This Row],[album_type]]="single","Single","Compilation"))</f>
        <v>Album</v>
      </c>
      <c r="Y2308">
        <v>392</v>
      </c>
    </row>
    <row r="2309" spans="1:25" x14ac:dyDescent="0.3">
      <c r="A2309" s="1" t="s">
        <v>15838</v>
      </c>
      <c r="B2309" s="1">
        <v>6916</v>
      </c>
      <c r="C2309" s="1" t="s">
        <v>15839</v>
      </c>
      <c r="D2309">
        <v>1</v>
      </c>
      <c r="E2309">
        <v>70</v>
      </c>
      <c r="F2309" s="10">
        <f>spotify_data[[#This Row],[track_popularity]]/100</f>
        <v>0.7</v>
      </c>
      <c r="G2309" s="9" t="b">
        <v>0</v>
      </c>
      <c r="H2309" s="1">
        <f>+IF(spotify_data[[#This Row],[explicit]]=FALSE,0,1)</f>
        <v>0</v>
      </c>
      <c r="I2309" s="1" t="s">
        <v>11104</v>
      </c>
      <c r="J2309" s="7">
        <f>MATCH(spotify_data[[#This Row],[artist_name]],spotify_data[artist_name],0)</f>
        <v>546</v>
      </c>
      <c r="K2309">
        <v>82</v>
      </c>
      <c r="L2309" s="10">
        <f>spotify_data[[#This Row],[artist_popularity]]/100</f>
        <v>0.82</v>
      </c>
      <c r="M2309">
        <v>30556621</v>
      </c>
      <c r="N2309" s="1" t="s">
        <v>23</v>
      </c>
      <c r="O2309" s="1" t="s">
        <v>15817</v>
      </c>
      <c r="P2309" s="1">
        <f>MATCH(spotify_data[[#This Row],[album_id]],spotify_data[album_id],0)</f>
        <v>2308</v>
      </c>
      <c r="Q2309" s="1" t="s">
        <v>15818</v>
      </c>
      <c r="R2309" s="2">
        <v>42128</v>
      </c>
      <c r="S2309" s="7">
        <f ca="1">+TODAY()-spotify_data[[#This Row],[Fecha lanzamiento Album]]</f>
        <v>3903</v>
      </c>
      <c r="T2309" s="7">
        <f ca="1">+spotify_data[[#This Row],[Antigüedad Album Dias]]/60</f>
        <v>65.05</v>
      </c>
      <c r="U2309" s="8">
        <f ca="1">spotify_data[[#This Row],[Antigüedad Album Meses]]/12</f>
        <v>5.4208333333333334</v>
      </c>
      <c r="V2309">
        <v>20</v>
      </c>
      <c r="W2309" s="1" t="s">
        <v>20</v>
      </c>
      <c r="X2309" s="1" t="str">
        <f>+IF(spotify_data[[#This Row],[album_type]]="album","Album",IF(spotify_data[[#This Row],[album_type]]="single","Single","Compilation"))</f>
        <v>Album</v>
      </c>
      <c r="Y2309">
        <v>36</v>
      </c>
    </row>
    <row r="2310" spans="1:25" x14ac:dyDescent="0.3">
      <c r="A2310" s="1" t="s">
        <v>15907</v>
      </c>
      <c r="B2310" s="1">
        <v>7138</v>
      </c>
      <c r="C2310" s="1" t="s">
        <v>5676</v>
      </c>
      <c r="D2310">
        <v>3</v>
      </c>
      <c r="E2310">
        <v>70</v>
      </c>
      <c r="F2310" s="10">
        <f>spotify_data[[#This Row],[track_popularity]]/100</f>
        <v>0.7</v>
      </c>
      <c r="G2310" s="9" t="b">
        <v>0</v>
      </c>
      <c r="H2310" s="1">
        <f>+IF(spotify_data[[#This Row],[explicit]]=FALSE,0,1)</f>
        <v>0</v>
      </c>
      <c r="I2310" s="1" t="s">
        <v>12411</v>
      </c>
      <c r="J2310" s="7">
        <f>MATCH(spotify_data[[#This Row],[artist_name]],spotify_data[artist_name],0)</f>
        <v>2286</v>
      </c>
      <c r="K2310">
        <v>67</v>
      </c>
      <c r="L2310" s="10">
        <f>spotify_data[[#This Row],[artist_popularity]]/100</f>
        <v>0.67</v>
      </c>
      <c r="M2310">
        <v>4106519</v>
      </c>
      <c r="N2310" s="1" t="s">
        <v>23</v>
      </c>
      <c r="O2310" s="1" t="s">
        <v>15908</v>
      </c>
      <c r="P2310" s="1">
        <f>MATCH(spotify_data[[#This Row],[album_id]],spotify_data[album_id],0)</f>
        <v>2309</v>
      </c>
      <c r="Q2310" s="1" t="s">
        <v>15904</v>
      </c>
      <c r="R2310" s="2">
        <v>42083</v>
      </c>
      <c r="S2310" s="7">
        <f ca="1">+TODAY()-spotify_data[[#This Row],[Fecha lanzamiento Album]]</f>
        <v>3948</v>
      </c>
      <c r="T2310" s="7">
        <f ca="1">+spotify_data[[#This Row],[Antigüedad Album Dias]]/60</f>
        <v>65.8</v>
      </c>
      <c r="U2310" s="8">
        <f ca="1">spotify_data[[#This Row],[Antigüedad Album Meses]]/12</f>
        <v>5.4833333333333334</v>
      </c>
      <c r="V2310">
        <v>12</v>
      </c>
      <c r="W2310" s="1" t="s">
        <v>20</v>
      </c>
      <c r="X2310" s="1" t="str">
        <f>+IF(spotify_data[[#This Row],[album_type]]="album","Album",IF(spotify_data[[#This Row],[album_type]]="single","Single","Compilation"))</f>
        <v>Album</v>
      </c>
      <c r="Y2310">
        <v>434</v>
      </c>
    </row>
    <row r="2311" spans="1:25" x14ac:dyDescent="0.3">
      <c r="A2311" s="1" t="s">
        <v>16027</v>
      </c>
      <c r="B2311" s="1">
        <v>5760</v>
      </c>
      <c r="C2311" s="1" t="s">
        <v>16028</v>
      </c>
      <c r="D2311">
        <v>5</v>
      </c>
      <c r="E2311">
        <v>70</v>
      </c>
      <c r="F2311" s="10">
        <f>spotify_data[[#This Row],[track_popularity]]/100</f>
        <v>0.7</v>
      </c>
      <c r="G2311" s="9" t="b">
        <v>0</v>
      </c>
      <c r="H2311" s="1">
        <f>+IF(spotify_data[[#This Row],[explicit]]=FALSE,0,1)</f>
        <v>0</v>
      </c>
      <c r="I2311" s="1" t="s">
        <v>14185</v>
      </c>
      <c r="J2311" s="7">
        <f>MATCH(spotify_data[[#This Row],[artist_name]],spotify_data[artist_name],0)</f>
        <v>2310</v>
      </c>
      <c r="K2311">
        <v>61</v>
      </c>
      <c r="L2311" s="10">
        <f>spotify_data[[#This Row],[artist_popularity]]/100</f>
        <v>0.61</v>
      </c>
      <c r="M2311">
        <v>648181</v>
      </c>
      <c r="N2311" s="1" t="s">
        <v>23</v>
      </c>
      <c r="O2311" s="1" t="s">
        <v>16029</v>
      </c>
      <c r="P2311" s="1">
        <f>MATCH(spotify_data[[#This Row],[album_id]],spotify_data[album_id],0)</f>
        <v>2310</v>
      </c>
      <c r="Q2311" s="1" t="s">
        <v>16030</v>
      </c>
      <c r="R2311" s="2">
        <v>42024</v>
      </c>
      <c r="S2311" s="7">
        <f ca="1">+TODAY()-spotify_data[[#This Row],[Fecha lanzamiento Album]]</f>
        <v>4007</v>
      </c>
      <c r="T2311" s="7">
        <f ca="1">+spotify_data[[#This Row],[Antigüedad Album Dias]]/60</f>
        <v>66.783333333333331</v>
      </c>
      <c r="U2311" s="8">
        <f ca="1">spotify_data[[#This Row],[Antigüedad Album Meses]]/12</f>
        <v>5.5652777777777773</v>
      </c>
      <c r="V2311">
        <v>6</v>
      </c>
      <c r="W2311" s="1" t="s">
        <v>21</v>
      </c>
      <c r="X2311" s="1" t="str">
        <f>+IF(spotify_data[[#This Row],[album_type]]="album","Album",IF(spotify_data[[#This Row],[album_type]]="single","Single","Compilation"))</f>
        <v>Single</v>
      </c>
      <c r="Y2311">
        <v>377</v>
      </c>
    </row>
    <row r="2312" spans="1:25" x14ac:dyDescent="0.3">
      <c r="A2312" s="1" t="s">
        <v>16196</v>
      </c>
      <c r="B2312" s="1">
        <v>2488</v>
      </c>
      <c r="C2312" s="1" t="s">
        <v>16197</v>
      </c>
      <c r="D2312">
        <v>3</v>
      </c>
      <c r="E2312">
        <v>70</v>
      </c>
      <c r="F2312" s="10">
        <f>spotify_data[[#This Row],[track_popularity]]/100</f>
        <v>0.7</v>
      </c>
      <c r="G2312" s="9" t="b">
        <v>1</v>
      </c>
      <c r="H2312" s="1">
        <f>+IF(spotify_data[[#This Row],[explicit]]=FALSE,0,1)</f>
        <v>1</v>
      </c>
      <c r="I2312" s="1" t="s">
        <v>3466</v>
      </c>
      <c r="J2312" s="7">
        <f>MATCH(spotify_data[[#This Row],[artist_name]],spotify_data[artist_name],0)</f>
        <v>106</v>
      </c>
      <c r="K2312">
        <v>88</v>
      </c>
      <c r="L2312" s="10">
        <f>spotify_data[[#This Row],[artist_popularity]]/100</f>
        <v>0.88</v>
      </c>
      <c r="M2312">
        <v>104539036</v>
      </c>
      <c r="N2312" s="1" t="s">
        <v>3467</v>
      </c>
      <c r="O2312" s="1" t="s">
        <v>16198</v>
      </c>
      <c r="P2312" s="1">
        <f>MATCH(spotify_data[[#This Row],[album_id]],spotify_data[album_id],0)</f>
        <v>2311</v>
      </c>
      <c r="Q2312" s="1" t="s">
        <v>16199</v>
      </c>
      <c r="R2312" s="2">
        <v>41967</v>
      </c>
      <c r="S2312" s="7">
        <f ca="1">+TODAY()-spotify_data[[#This Row],[Fecha lanzamiento Album]]</f>
        <v>4064</v>
      </c>
      <c r="T2312" s="7">
        <f ca="1">+spotify_data[[#This Row],[Antigüedad Album Dias]]/60</f>
        <v>67.733333333333334</v>
      </c>
      <c r="U2312" s="8">
        <f ca="1">spotify_data[[#This Row],[Antigüedad Album Meses]]/12</f>
        <v>5.6444444444444448</v>
      </c>
      <c r="V2312">
        <v>28</v>
      </c>
      <c r="W2312" s="1" t="s">
        <v>1932</v>
      </c>
      <c r="X2312" s="1" t="str">
        <f>+IF(spotify_data[[#This Row],[album_type]]="album","Album",IF(spotify_data[[#This Row],[album_type]]="single","Single","Compilation"))</f>
        <v>Compilation</v>
      </c>
      <c r="Y2312">
        <v>534</v>
      </c>
    </row>
    <row r="2313" spans="1:25" x14ac:dyDescent="0.3">
      <c r="A2313" s="1" t="s">
        <v>16387</v>
      </c>
      <c r="B2313" s="1">
        <v>4459</v>
      </c>
      <c r="C2313" s="1" t="s">
        <v>16388</v>
      </c>
      <c r="D2313">
        <v>4</v>
      </c>
      <c r="E2313">
        <v>70</v>
      </c>
      <c r="F2313" s="10">
        <f>spotify_data[[#This Row],[track_popularity]]/100</f>
        <v>0.7</v>
      </c>
      <c r="G2313" s="9" t="b">
        <v>1</v>
      </c>
      <c r="H2313" s="1">
        <f>+IF(spotify_data[[#This Row],[explicit]]=FALSE,0,1)</f>
        <v>1</v>
      </c>
      <c r="I2313" s="1" t="s">
        <v>12983</v>
      </c>
      <c r="J2313" s="7">
        <f>MATCH(spotify_data[[#This Row],[artist_name]],spotify_data[artist_name],0)</f>
        <v>1271</v>
      </c>
      <c r="K2313">
        <v>71</v>
      </c>
      <c r="L2313" s="10">
        <f>spotify_data[[#This Row],[artist_popularity]]/100</f>
        <v>0.71</v>
      </c>
      <c r="M2313">
        <v>3676745</v>
      </c>
      <c r="N2313" s="1" t="s">
        <v>23</v>
      </c>
      <c r="O2313" s="1" t="s">
        <v>16385</v>
      </c>
      <c r="P2313" s="1">
        <f>MATCH(spotify_data[[#This Row],[album_id]],spotify_data[album_id],0)</f>
        <v>1442</v>
      </c>
      <c r="Q2313" s="1" t="s">
        <v>16386</v>
      </c>
      <c r="R2313" s="2">
        <v>41906</v>
      </c>
      <c r="S2313" s="7">
        <f ca="1">+TODAY()-spotify_data[[#This Row],[Fecha lanzamiento Album]]</f>
        <v>4125</v>
      </c>
      <c r="T2313" s="7">
        <f ca="1">+spotify_data[[#This Row],[Antigüedad Album Dias]]/60</f>
        <v>68.75</v>
      </c>
      <c r="U2313" s="8">
        <f ca="1">spotify_data[[#This Row],[Antigüedad Album Meses]]/12</f>
        <v>5.729166666666667</v>
      </c>
      <c r="V2313">
        <v>18</v>
      </c>
      <c r="W2313" s="1" t="s">
        <v>20</v>
      </c>
      <c r="X2313" s="1" t="str">
        <f>+IF(spotify_data[[#This Row],[album_type]]="album","Album",IF(spotify_data[[#This Row],[album_type]]="single","Single","Compilation"))</f>
        <v>Album</v>
      </c>
      <c r="Y2313">
        <v>397</v>
      </c>
    </row>
    <row r="2314" spans="1:25" x14ac:dyDescent="0.3">
      <c r="A2314" s="1" t="s">
        <v>16441</v>
      </c>
      <c r="B2314" s="1">
        <v>567</v>
      </c>
      <c r="C2314" s="1" t="s">
        <v>16442</v>
      </c>
      <c r="D2314">
        <v>1</v>
      </c>
      <c r="E2314">
        <v>70</v>
      </c>
      <c r="F2314" s="10">
        <f>spotify_data[[#This Row],[track_popularity]]/100</f>
        <v>0.7</v>
      </c>
      <c r="G2314" s="9" t="b">
        <v>1</v>
      </c>
      <c r="H2314" s="1">
        <f>+IF(spotify_data[[#This Row],[explicit]]=FALSE,0,1)</f>
        <v>1</v>
      </c>
      <c r="I2314" s="1" t="s">
        <v>6060</v>
      </c>
      <c r="J2314" s="7">
        <f>MATCH(spotify_data[[#This Row],[artist_name]],spotify_data[artist_name],0)</f>
        <v>2313</v>
      </c>
      <c r="K2314">
        <v>61</v>
      </c>
      <c r="L2314" s="10">
        <f>spotify_data[[#This Row],[artist_popularity]]/100</f>
        <v>0.61</v>
      </c>
      <c r="M2314">
        <v>956325</v>
      </c>
      <c r="N2314" s="1" t="s">
        <v>23</v>
      </c>
      <c r="O2314" s="1" t="s">
        <v>16443</v>
      </c>
      <c r="P2314" s="1">
        <f>MATCH(spotify_data[[#This Row],[album_id]],spotify_data[album_id],0)</f>
        <v>2313</v>
      </c>
      <c r="Q2314" s="1" t="s">
        <v>16442</v>
      </c>
      <c r="R2314" s="2">
        <v>41876</v>
      </c>
      <c r="S2314" s="7">
        <f ca="1">+TODAY()-spotify_data[[#This Row],[Fecha lanzamiento Album]]</f>
        <v>4155</v>
      </c>
      <c r="T2314" s="7">
        <f ca="1">+spotify_data[[#This Row],[Antigüedad Album Dias]]/60</f>
        <v>69.25</v>
      </c>
      <c r="U2314" s="8">
        <f ca="1">spotify_data[[#This Row],[Antigüedad Album Meses]]/12</f>
        <v>5.770833333333333</v>
      </c>
      <c r="V2314">
        <v>1</v>
      </c>
      <c r="W2314" s="1" t="s">
        <v>21</v>
      </c>
      <c r="X2314" s="1" t="str">
        <f>+IF(spotify_data[[#This Row],[album_type]]="album","Album",IF(spotify_data[[#This Row],[album_type]]="single","Single","Compilation"))</f>
        <v>Single</v>
      </c>
      <c r="Y2314">
        <v>433</v>
      </c>
    </row>
    <row r="2315" spans="1:25" x14ac:dyDescent="0.3">
      <c r="A2315" s="1" t="s">
        <v>16476</v>
      </c>
      <c r="B2315" s="1">
        <v>1344</v>
      </c>
      <c r="C2315" s="1" t="s">
        <v>16477</v>
      </c>
      <c r="D2315">
        <v>4</v>
      </c>
      <c r="E2315">
        <v>70</v>
      </c>
      <c r="F2315" s="10">
        <f>spotify_data[[#This Row],[track_popularity]]/100</f>
        <v>0.7</v>
      </c>
      <c r="G2315" s="9" t="b">
        <v>1</v>
      </c>
      <c r="H2315" s="1">
        <f>+IF(spotify_data[[#This Row],[explicit]]=FALSE,0,1)</f>
        <v>1</v>
      </c>
      <c r="I2315" s="1" t="s">
        <v>5268</v>
      </c>
      <c r="J2315" s="7">
        <f>MATCH(spotify_data[[#This Row],[artist_name]],spotify_data[artist_name],0)</f>
        <v>254</v>
      </c>
      <c r="K2315">
        <v>89</v>
      </c>
      <c r="L2315" s="10">
        <f>spotify_data[[#This Row],[artist_popularity]]/100</f>
        <v>0.89</v>
      </c>
      <c r="M2315">
        <v>41107596</v>
      </c>
      <c r="N2315" s="1" t="s">
        <v>1366</v>
      </c>
      <c r="O2315" s="1" t="s">
        <v>16474</v>
      </c>
      <c r="P2315" s="1">
        <f>MATCH(spotify_data[[#This Row],[album_id]],spotify_data[album_id],0)</f>
        <v>2314</v>
      </c>
      <c r="Q2315" s="1" t="s">
        <v>16475</v>
      </c>
      <c r="R2315" s="2">
        <v>41869</v>
      </c>
      <c r="S2315" s="7">
        <f ca="1">+TODAY()-spotify_data[[#This Row],[Fecha lanzamiento Album]]</f>
        <v>4162</v>
      </c>
      <c r="T2315" s="7">
        <f ca="1">+spotify_data[[#This Row],[Antigüedad Album Dias]]/60</f>
        <v>69.36666666666666</v>
      </c>
      <c r="U2315" s="8">
        <f ca="1">spotify_data[[#This Row],[Antigüedad Album Meses]]/12</f>
        <v>5.780555555555555</v>
      </c>
      <c r="V2315">
        <v>12</v>
      </c>
      <c r="W2315" s="1" t="s">
        <v>20</v>
      </c>
      <c r="X2315" s="1" t="str">
        <f>+IF(spotify_data[[#This Row],[album_type]]="album","Album",IF(spotify_data[[#This Row],[album_type]]="single","Single","Compilation"))</f>
        <v>Album</v>
      </c>
      <c r="Y2315">
        <v>347</v>
      </c>
    </row>
    <row r="2316" spans="1:25" x14ac:dyDescent="0.3">
      <c r="A2316" s="1" t="s">
        <v>16675</v>
      </c>
      <c r="B2316" s="1">
        <v>1966</v>
      </c>
      <c r="C2316" s="1" t="s">
        <v>16676</v>
      </c>
      <c r="D2316">
        <v>2</v>
      </c>
      <c r="E2316">
        <v>70</v>
      </c>
      <c r="F2316" s="10">
        <f>spotify_data[[#This Row],[track_popularity]]/100</f>
        <v>0.7</v>
      </c>
      <c r="G2316" s="9" t="b">
        <v>0</v>
      </c>
      <c r="H2316" s="1">
        <f>+IF(spotify_data[[#This Row],[explicit]]=FALSE,0,1)</f>
        <v>0</v>
      </c>
      <c r="I2316" s="1" t="s">
        <v>7763</v>
      </c>
      <c r="J2316" s="7">
        <f>MATCH(spotify_data[[#This Row],[artist_name]],spotify_data[artist_name],0)</f>
        <v>45</v>
      </c>
      <c r="K2316">
        <v>88</v>
      </c>
      <c r="L2316" s="10">
        <f>spotify_data[[#This Row],[artist_popularity]]/100</f>
        <v>0.88</v>
      </c>
      <c r="M2316">
        <v>60818952</v>
      </c>
      <c r="N2316" s="1" t="s">
        <v>23</v>
      </c>
      <c r="O2316" s="1" t="s">
        <v>16669</v>
      </c>
      <c r="P2316" s="1">
        <f>MATCH(spotify_data[[#This Row],[album_id]],spotify_data[album_id],0)</f>
        <v>191</v>
      </c>
      <c r="Q2316" s="1" t="s">
        <v>16670</v>
      </c>
      <c r="R2316" s="2">
        <v>41775</v>
      </c>
      <c r="S2316" s="7">
        <f ca="1">+TODAY()-spotify_data[[#This Row],[Fecha lanzamiento Album]]</f>
        <v>4256</v>
      </c>
      <c r="T2316" s="7">
        <f ca="1">+spotify_data[[#This Row],[Antigüedad Album Dias]]/60</f>
        <v>70.933333333333337</v>
      </c>
      <c r="U2316" s="8">
        <f ca="1">spotify_data[[#This Row],[Antigüedad Album Meses]]/12</f>
        <v>5.9111111111111114</v>
      </c>
      <c r="V2316">
        <v>9</v>
      </c>
      <c r="W2316" s="1" t="s">
        <v>20</v>
      </c>
      <c r="X2316" s="1" t="str">
        <f>+IF(spotify_data[[#This Row],[album_type]]="album","Album",IF(spotify_data[[#This Row],[album_type]]="single","Single","Compilation"))</f>
        <v>Album</v>
      </c>
      <c r="Y2316">
        <v>475</v>
      </c>
    </row>
    <row r="2317" spans="1:25" x14ac:dyDescent="0.3">
      <c r="A2317" s="1" t="s">
        <v>16730</v>
      </c>
      <c r="B2317" s="1">
        <v>2698</v>
      </c>
      <c r="C2317" s="1" t="s">
        <v>16731</v>
      </c>
      <c r="D2317">
        <v>1</v>
      </c>
      <c r="E2317">
        <v>70</v>
      </c>
      <c r="F2317" s="10">
        <f>spotify_data[[#This Row],[track_popularity]]/100</f>
        <v>0.7</v>
      </c>
      <c r="G2317" s="9" t="b">
        <v>0</v>
      </c>
      <c r="H2317" s="1">
        <f>+IF(spotify_data[[#This Row],[explicit]]=FALSE,0,1)</f>
        <v>0</v>
      </c>
      <c r="I2317" s="1" t="s">
        <v>14277</v>
      </c>
      <c r="J2317" s="7">
        <f>MATCH(spotify_data[[#This Row],[artist_name]],spotify_data[artist_name],0)</f>
        <v>1790</v>
      </c>
      <c r="K2317">
        <v>68</v>
      </c>
      <c r="L2317" s="10">
        <f>spotify_data[[#This Row],[artist_popularity]]/100</f>
        <v>0.68</v>
      </c>
      <c r="M2317">
        <v>3737128</v>
      </c>
      <c r="N2317" s="1" t="s">
        <v>23</v>
      </c>
      <c r="O2317" s="1" t="s">
        <v>16732</v>
      </c>
      <c r="P2317" s="1">
        <f>MATCH(spotify_data[[#This Row],[album_id]],spotify_data[album_id],0)</f>
        <v>2316</v>
      </c>
      <c r="Q2317" s="1" t="s">
        <v>16731</v>
      </c>
      <c r="R2317" s="2">
        <v>41742</v>
      </c>
      <c r="S2317" s="7">
        <f ca="1">+TODAY()-spotify_data[[#This Row],[Fecha lanzamiento Album]]</f>
        <v>4289</v>
      </c>
      <c r="T2317" s="7">
        <f ca="1">+spotify_data[[#This Row],[Antigüedad Album Dias]]/60</f>
        <v>71.483333333333334</v>
      </c>
      <c r="U2317" s="8">
        <f ca="1">spotify_data[[#This Row],[Antigüedad Album Meses]]/12</f>
        <v>5.9569444444444448</v>
      </c>
      <c r="V2317">
        <v>1</v>
      </c>
      <c r="W2317" s="1" t="s">
        <v>21</v>
      </c>
      <c r="X2317" s="1" t="str">
        <f>+IF(spotify_data[[#This Row],[album_type]]="album","Album",IF(spotify_data[[#This Row],[album_type]]="single","Single","Compilation"))</f>
        <v>Single</v>
      </c>
      <c r="Y2317">
        <v>315</v>
      </c>
    </row>
    <row r="2318" spans="1:25" x14ac:dyDescent="0.3">
      <c r="A2318" s="1" t="s">
        <v>16881</v>
      </c>
      <c r="B2318" s="1">
        <v>4515</v>
      </c>
      <c r="C2318" s="1" t="s">
        <v>16882</v>
      </c>
      <c r="D2318">
        <v>13</v>
      </c>
      <c r="E2318">
        <v>70</v>
      </c>
      <c r="F2318" s="10">
        <f>spotify_data[[#This Row],[track_popularity]]/100</f>
        <v>0.7</v>
      </c>
      <c r="G2318" s="9" t="b">
        <v>0</v>
      </c>
      <c r="H2318" s="1">
        <f>+IF(spotify_data[[#This Row],[explicit]]=FALSE,0,1)</f>
        <v>0</v>
      </c>
      <c r="I2318" s="1" t="s">
        <v>16883</v>
      </c>
      <c r="J2318" s="7">
        <f>MATCH(spotify_data[[#This Row],[artist_name]],spotify_data[artist_name],0)</f>
        <v>2317</v>
      </c>
      <c r="K2318">
        <v>57</v>
      </c>
      <c r="L2318" s="10">
        <f>spotify_data[[#This Row],[artist_popularity]]/100</f>
        <v>0.56999999999999995</v>
      </c>
      <c r="M2318">
        <v>649992</v>
      </c>
      <c r="N2318" s="1" t="s">
        <v>23</v>
      </c>
      <c r="O2318" s="1" t="s">
        <v>16884</v>
      </c>
      <c r="P2318" s="1">
        <f>MATCH(spotify_data[[#This Row],[album_id]],spotify_data[album_id],0)</f>
        <v>2317</v>
      </c>
      <c r="Q2318" s="1" t="s">
        <v>16885</v>
      </c>
      <c r="R2318" s="2">
        <v>41659</v>
      </c>
      <c r="S2318" s="7">
        <f ca="1">+TODAY()-spotify_data[[#This Row],[Fecha lanzamiento Album]]</f>
        <v>4372</v>
      </c>
      <c r="T2318" s="7">
        <f ca="1">+spotify_data[[#This Row],[Antigüedad Album Dias]]/60</f>
        <v>72.86666666666666</v>
      </c>
      <c r="U2318" s="8">
        <f ca="1">spotify_data[[#This Row],[Antigüedad Album Meses]]/12</f>
        <v>6.072222222222222</v>
      </c>
      <c r="V2318">
        <v>13</v>
      </c>
      <c r="W2318" s="1" t="s">
        <v>20</v>
      </c>
      <c r="X2318" s="1" t="str">
        <f>+IF(spotify_data[[#This Row],[album_type]]="album","Album",IF(spotify_data[[#This Row],[album_type]]="single","Single","Compilation"))</f>
        <v>Album</v>
      </c>
      <c r="Y2318">
        <v>382</v>
      </c>
    </row>
    <row r="2319" spans="1:25" x14ac:dyDescent="0.3">
      <c r="A2319" s="1" t="s">
        <v>16889</v>
      </c>
      <c r="B2319" s="1">
        <v>15</v>
      </c>
      <c r="C2319" s="1" t="s">
        <v>16890</v>
      </c>
      <c r="D2319">
        <v>5</v>
      </c>
      <c r="E2319">
        <v>70</v>
      </c>
      <c r="F2319" s="10">
        <f>spotify_data[[#This Row],[track_popularity]]/100</f>
        <v>0.7</v>
      </c>
      <c r="G2319" s="9" t="b">
        <v>0</v>
      </c>
      <c r="H2319" s="1">
        <f>+IF(spotify_data[[#This Row],[explicit]]=FALSE,0,1)</f>
        <v>0</v>
      </c>
      <c r="I2319" s="1" t="s">
        <v>16891</v>
      </c>
      <c r="J2319" s="7">
        <f>MATCH(spotify_data[[#This Row],[artist_name]],spotify_data[artist_name],0)</f>
        <v>2318</v>
      </c>
      <c r="K2319">
        <v>65</v>
      </c>
      <c r="L2319" s="10">
        <f>spotify_data[[#This Row],[artist_popularity]]/100</f>
        <v>0.65</v>
      </c>
      <c r="M2319">
        <v>1704555</v>
      </c>
      <c r="N2319" s="1" t="s">
        <v>23</v>
      </c>
      <c r="O2319" s="1" t="s">
        <v>16892</v>
      </c>
      <c r="P2319" s="1">
        <f>MATCH(spotify_data[[#This Row],[album_id]],spotify_data[album_id],0)</f>
        <v>2318</v>
      </c>
      <c r="Q2319" s="1" t="s">
        <v>16890</v>
      </c>
      <c r="R2319" s="2">
        <v>41656</v>
      </c>
      <c r="S2319" s="7">
        <f ca="1">+TODAY()-spotify_data[[#This Row],[Fecha lanzamiento Album]]</f>
        <v>4375</v>
      </c>
      <c r="T2319" s="7">
        <f ca="1">+spotify_data[[#This Row],[Antigüedad Album Dias]]/60</f>
        <v>72.916666666666671</v>
      </c>
      <c r="U2319" s="8">
        <f ca="1">spotify_data[[#This Row],[Antigüedad Album Meses]]/12</f>
        <v>6.0763888888888893</v>
      </c>
      <c r="V2319">
        <v>13</v>
      </c>
      <c r="W2319" s="1" t="s">
        <v>20</v>
      </c>
      <c r="X2319" s="1" t="str">
        <f>+IF(spotify_data[[#This Row],[album_type]]="album","Album",IF(spotify_data[[#This Row],[album_type]]="single","Single","Compilation"))</f>
        <v>Album</v>
      </c>
      <c r="Y2319">
        <v>407</v>
      </c>
    </row>
    <row r="2320" spans="1:25" x14ac:dyDescent="0.3">
      <c r="A2320" s="1" t="s">
        <v>16917</v>
      </c>
      <c r="B2320" s="1">
        <v>1411</v>
      </c>
      <c r="C2320" s="1" t="s">
        <v>16918</v>
      </c>
      <c r="D2320">
        <v>3</v>
      </c>
      <c r="E2320">
        <v>70</v>
      </c>
      <c r="F2320" s="10">
        <f>spotify_data[[#This Row],[track_popularity]]/100</f>
        <v>0.7</v>
      </c>
      <c r="G2320" s="9" t="b">
        <v>0</v>
      </c>
      <c r="H2320" s="1">
        <f>+IF(spotify_data[[#This Row],[explicit]]=FALSE,0,1)</f>
        <v>0</v>
      </c>
      <c r="I2320" s="1" t="s">
        <v>13489</v>
      </c>
      <c r="J2320" s="7">
        <f>MATCH(spotify_data[[#This Row],[artist_name]],spotify_data[artist_name],0)</f>
        <v>2319</v>
      </c>
      <c r="K2320">
        <v>62</v>
      </c>
      <c r="L2320" s="10">
        <f>spotify_data[[#This Row],[artist_popularity]]/100</f>
        <v>0.62</v>
      </c>
      <c r="M2320">
        <v>5912706</v>
      </c>
      <c r="N2320" s="1" t="s">
        <v>23</v>
      </c>
      <c r="O2320" s="1" t="s">
        <v>16919</v>
      </c>
      <c r="P2320" s="1">
        <f>MATCH(spotify_data[[#This Row],[album_id]],spotify_data[album_id],0)</f>
        <v>2319</v>
      </c>
      <c r="Q2320" s="1" t="s">
        <v>16920</v>
      </c>
      <c r="R2320" s="2">
        <v>41640</v>
      </c>
      <c r="S2320" s="7">
        <f ca="1">+TODAY()-spotify_data[[#This Row],[Fecha lanzamiento Album]]</f>
        <v>4391</v>
      </c>
      <c r="T2320" s="7">
        <f ca="1">+spotify_data[[#This Row],[Antigüedad Album Dias]]/60</f>
        <v>73.183333333333337</v>
      </c>
      <c r="U2320" s="8">
        <f ca="1">spotify_data[[#This Row],[Antigüedad Album Meses]]/12</f>
        <v>6.0986111111111114</v>
      </c>
      <c r="V2320">
        <v>15</v>
      </c>
      <c r="W2320" s="1" t="s">
        <v>20</v>
      </c>
      <c r="X2320" s="1" t="str">
        <f>+IF(spotify_data[[#This Row],[album_type]]="album","Album",IF(spotify_data[[#This Row],[album_type]]="single","Single","Compilation"))</f>
        <v>Album</v>
      </c>
      <c r="Y2320">
        <v>308</v>
      </c>
    </row>
    <row r="2321" spans="1:25" x14ac:dyDescent="0.3">
      <c r="A2321" s="1" t="s">
        <v>17043</v>
      </c>
      <c r="B2321" s="1">
        <v>3652</v>
      </c>
      <c r="C2321" s="1" t="s">
        <v>17044</v>
      </c>
      <c r="D2321">
        <v>1</v>
      </c>
      <c r="E2321">
        <v>70</v>
      </c>
      <c r="F2321" s="10">
        <f>spotify_data[[#This Row],[track_popularity]]/100</f>
        <v>0.7</v>
      </c>
      <c r="G2321" s="9" t="b">
        <v>0</v>
      </c>
      <c r="H2321" s="1">
        <f>+IF(spotify_data[[#This Row],[explicit]]=FALSE,0,1)</f>
        <v>0</v>
      </c>
      <c r="I2321" s="1" t="s">
        <v>10708</v>
      </c>
      <c r="J2321" s="7">
        <f>MATCH(spotify_data[[#This Row],[artist_name]],spotify_data[artist_name],0)</f>
        <v>138</v>
      </c>
      <c r="K2321">
        <v>77</v>
      </c>
      <c r="L2321" s="10">
        <f>spotify_data[[#This Row],[artist_popularity]]/100</f>
        <v>0.77</v>
      </c>
      <c r="M2321">
        <v>9277034</v>
      </c>
      <c r="N2321" s="1" t="s">
        <v>23</v>
      </c>
      <c r="O2321" s="1" t="s">
        <v>17045</v>
      </c>
      <c r="P2321" s="1">
        <f>MATCH(spotify_data[[#This Row],[album_id]],spotify_data[album_id],0)</f>
        <v>2320</v>
      </c>
      <c r="Q2321" s="1" t="s">
        <v>17044</v>
      </c>
      <c r="R2321" s="2">
        <v>41626</v>
      </c>
      <c r="S2321" s="7">
        <f ca="1">+TODAY()-spotify_data[[#This Row],[Fecha lanzamiento Album]]</f>
        <v>4405</v>
      </c>
      <c r="T2321" s="7">
        <f ca="1">+spotify_data[[#This Row],[Antigüedad Album Dias]]/60</f>
        <v>73.416666666666671</v>
      </c>
      <c r="U2321" s="8">
        <f ca="1">spotify_data[[#This Row],[Antigüedad Album Meses]]/12</f>
        <v>6.1180555555555562</v>
      </c>
      <c r="V2321">
        <v>1</v>
      </c>
      <c r="W2321" s="1" t="s">
        <v>21</v>
      </c>
      <c r="X2321" s="1" t="str">
        <f>+IF(spotify_data[[#This Row],[album_type]]="album","Album",IF(spotify_data[[#This Row],[album_type]]="single","Single","Compilation"))</f>
        <v>Single</v>
      </c>
      <c r="Y2321">
        <v>356</v>
      </c>
    </row>
    <row r="2322" spans="1:25" x14ac:dyDescent="0.3">
      <c r="A2322" s="1" t="s">
        <v>17276</v>
      </c>
      <c r="B2322" s="1">
        <v>2946</v>
      </c>
      <c r="C2322" s="1" t="s">
        <v>17277</v>
      </c>
      <c r="D2322">
        <v>10</v>
      </c>
      <c r="E2322">
        <v>70</v>
      </c>
      <c r="F2322" s="10">
        <f>spotify_data[[#This Row],[track_popularity]]/100</f>
        <v>0.7</v>
      </c>
      <c r="G2322" s="9" t="b">
        <v>0</v>
      </c>
      <c r="H2322" s="1">
        <f>+IF(spotify_data[[#This Row],[explicit]]=FALSE,0,1)</f>
        <v>0</v>
      </c>
      <c r="I2322" s="1" t="s">
        <v>1573</v>
      </c>
      <c r="J2322" s="7">
        <f>MATCH(spotify_data[[#This Row],[artist_name]],spotify_data[artist_name],0)</f>
        <v>264</v>
      </c>
      <c r="K2322">
        <v>80</v>
      </c>
      <c r="L2322" s="10">
        <f>spotify_data[[#This Row],[artist_popularity]]/100</f>
        <v>0.8</v>
      </c>
      <c r="M2322">
        <v>10541250</v>
      </c>
      <c r="N2322" s="1" t="s">
        <v>23</v>
      </c>
      <c r="O2322" s="1" t="s">
        <v>17266</v>
      </c>
      <c r="P2322" s="1">
        <f>MATCH(spotify_data[[#This Row],[album_id]],spotify_data[album_id],0)</f>
        <v>264</v>
      </c>
      <c r="Q2322" s="1" t="s">
        <v>17267</v>
      </c>
      <c r="R2322" s="2">
        <v>41544</v>
      </c>
      <c r="S2322" s="7">
        <f ca="1">+TODAY()-spotify_data[[#This Row],[Fecha lanzamiento Album]]</f>
        <v>4487</v>
      </c>
      <c r="T2322" s="7">
        <f ca="1">+spotify_data[[#This Row],[Antigüedad Album Dias]]/60</f>
        <v>74.783333333333331</v>
      </c>
      <c r="U2322" s="8">
        <f ca="1">spotify_data[[#This Row],[Antigüedad Album Meses]]/12</f>
        <v>6.2319444444444443</v>
      </c>
      <c r="V2322">
        <v>10</v>
      </c>
      <c r="W2322" s="1" t="s">
        <v>20</v>
      </c>
      <c r="X2322" s="1" t="str">
        <f>+IF(spotify_data[[#This Row],[album_type]]="album","Album",IF(spotify_data[[#This Row],[album_type]]="single","Single","Compilation"))</f>
        <v>Album</v>
      </c>
      <c r="Y2322">
        <v>49</v>
      </c>
    </row>
    <row r="2323" spans="1:25" x14ac:dyDescent="0.3">
      <c r="A2323" s="1" t="s">
        <v>17732</v>
      </c>
      <c r="B2323" s="1">
        <v>6943</v>
      </c>
      <c r="C2323" s="1" t="s">
        <v>17733</v>
      </c>
      <c r="D2323">
        <v>5</v>
      </c>
      <c r="E2323">
        <v>70</v>
      </c>
      <c r="F2323" s="10">
        <f>spotify_data[[#This Row],[track_popularity]]/100</f>
        <v>0.7</v>
      </c>
      <c r="G2323" s="9" t="b">
        <v>0</v>
      </c>
      <c r="H2323" s="1">
        <f>+IF(spotify_data[[#This Row],[explicit]]=FALSE,0,1)</f>
        <v>0</v>
      </c>
      <c r="I2323" s="1" t="s">
        <v>2199</v>
      </c>
      <c r="J2323" s="7">
        <f>MATCH(spotify_data[[#This Row],[artist_name]],spotify_data[artist_name],0)</f>
        <v>1060</v>
      </c>
      <c r="K2323">
        <v>81</v>
      </c>
      <c r="L2323" s="10">
        <f>spotify_data[[#This Row],[artist_popularity]]/100</f>
        <v>0.81</v>
      </c>
      <c r="M2323">
        <v>53260584</v>
      </c>
      <c r="N2323" s="1" t="s">
        <v>23</v>
      </c>
      <c r="O2323" s="1" t="s">
        <v>17734</v>
      </c>
      <c r="P2323" s="1">
        <f>MATCH(spotify_data[[#This Row],[album_id]],spotify_data[album_id],0)</f>
        <v>2322</v>
      </c>
      <c r="Q2323" s="1" t="s">
        <v>17735</v>
      </c>
      <c r="R2323" s="2">
        <v>41275</v>
      </c>
      <c r="S2323" s="7">
        <f ca="1">+TODAY()-spotify_data[[#This Row],[Fecha lanzamiento Album]]</f>
        <v>4756</v>
      </c>
      <c r="T2323" s="7">
        <f ca="1">+spotify_data[[#This Row],[Antigüedad Album Dias]]/60</f>
        <v>79.266666666666666</v>
      </c>
      <c r="U2323" s="8">
        <f ca="1">spotify_data[[#This Row],[Antigüedad Album Meses]]/12</f>
        <v>6.6055555555555552</v>
      </c>
      <c r="V2323">
        <v>13</v>
      </c>
      <c r="W2323" s="1" t="s">
        <v>20</v>
      </c>
      <c r="X2323" s="1" t="str">
        <f>+IF(spotify_data[[#This Row],[album_type]]="album","Album",IF(spotify_data[[#This Row],[album_type]]="single","Single","Compilation"))</f>
        <v>Album</v>
      </c>
      <c r="Y2323">
        <v>386</v>
      </c>
    </row>
    <row r="2324" spans="1:25" x14ac:dyDescent="0.3">
      <c r="A2324" s="1" t="s">
        <v>17774</v>
      </c>
      <c r="B2324" s="1">
        <v>2153</v>
      </c>
      <c r="C2324" s="1" t="s">
        <v>6116</v>
      </c>
      <c r="D2324">
        <v>1</v>
      </c>
      <c r="E2324">
        <v>70</v>
      </c>
      <c r="F2324" s="10">
        <f>spotify_data[[#This Row],[track_popularity]]/100</f>
        <v>0.7</v>
      </c>
      <c r="G2324" s="9" t="b">
        <v>1</v>
      </c>
      <c r="H2324" s="1">
        <f>+IF(spotify_data[[#This Row],[explicit]]=FALSE,0,1)</f>
        <v>1</v>
      </c>
      <c r="I2324" s="1" t="s">
        <v>17775</v>
      </c>
      <c r="J2324" s="7">
        <f>MATCH(spotify_data[[#This Row],[artist_name]],spotify_data[artist_name],0)</f>
        <v>2323</v>
      </c>
      <c r="K2324">
        <v>63</v>
      </c>
      <c r="L2324" s="10">
        <f>spotify_data[[#This Row],[artist_popularity]]/100</f>
        <v>0.63</v>
      </c>
      <c r="M2324">
        <v>1655889</v>
      </c>
      <c r="N2324" s="1" t="s">
        <v>23</v>
      </c>
      <c r="O2324" s="1" t="s">
        <v>17776</v>
      </c>
      <c r="P2324" s="1">
        <f>MATCH(spotify_data[[#This Row],[album_id]],spotify_data[album_id],0)</f>
        <v>2323</v>
      </c>
      <c r="Q2324" s="1" t="s">
        <v>6116</v>
      </c>
      <c r="R2324" s="2">
        <v>41275</v>
      </c>
      <c r="S2324" s="7">
        <f ca="1">+TODAY()-spotify_data[[#This Row],[Fecha lanzamiento Album]]</f>
        <v>4756</v>
      </c>
      <c r="T2324" s="7">
        <f ca="1">+spotify_data[[#This Row],[Antigüedad Album Dias]]/60</f>
        <v>79.266666666666666</v>
      </c>
      <c r="U2324" s="8">
        <f ca="1">spotify_data[[#This Row],[Antigüedad Album Meses]]/12</f>
        <v>6.6055555555555552</v>
      </c>
      <c r="V2324">
        <v>1</v>
      </c>
      <c r="W2324" s="1" t="s">
        <v>21</v>
      </c>
      <c r="X2324" s="1" t="str">
        <f>+IF(spotify_data[[#This Row],[album_type]]="album","Album",IF(spotify_data[[#This Row],[album_type]]="single","Single","Compilation"))</f>
        <v>Single</v>
      </c>
      <c r="Y2324">
        <v>42</v>
      </c>
    </row>
    <row r="2325" spans="1:25" x14ac:dyDescent="0.3">
      <c r="A2325" s="1" t="s">
        <v>17822</v>
      </c>
      <c r="B2325" s="1">
        <v>2751</v>
      </c>
      <c r="C2325" s="1" t="s">
        <v>17819</v>
      </c>
      <c r="D2325">
        <v>1</v>
      </c>
      <c r="E2325">
        <v>70</v>
      </c>
      <c r="F2325" s="10">
        <f>spotify_data[[#This Row],[track_popularity]]/100</f>
        <v>0.7</v>
      </c>
      <c r="G2325" s="9" t="b">
        <v>0</v>
      </c>
      <c r="H2325" s="1">
        <f>+IF(spotify_data[[#This Row],[explicit]]=FALSE,0,1)</f>
        <v>0</v>
      </c>
      <c r="I2325" s="1" t="s">
        <v>17770</v>
      </c>
      <c r="J2325" s="7">
        <f>MATCH(spotify_data[[#This Row],[artist_name]],spotify_data[artist_name],0)</f>
        <v>1609</v>
      </c>
      <c r="K2325">
        <v>72</v>
      </c>
      <c r="L2325" s="10">
        <f>spotify_data[[#This Row],[artist_popularity]]/100</f>
        <v>0.72</v>
      </c>
      <c r="M2325">
        <v>5647181</v>
      </c>
      <c r="N2325" s="1" t="s">
        <v>23</v>
      </c>
      <c r="O2325" s="1" t="s">
        <v>17771</v>
      </c>
      <c r="P2325" s="1">
        <f>MATCH(spotify_data[[#This Row],[album_id]],spotify_data[album_id],0)</f>
        <v>2324</v>
      </c>
      <c r="Q2325" s="1" t="s">
        <v>15791</v>
      </c>
      <c r="R2325" s="2">
        <v>41275</v>
      </c>
      <c r="S2325" s="7">
        <f ca="1">+TODAY()-spotify_data[[#This Row],[Fecha lanzamiento Album]]</f>
        <v>4756</v>
      </c>
      <c r="T2325" s="7">
        <f ca="1">+spotify_data[[#This Row],[Antigüedad Album Dias]]/60</f>
        <v>79.266666666666666</v>
      </c>
      <c r="U2325" s="8">
        <f ca="1">spotify_data[[#This Row],[Antigüedad Album Meses]]/12</f>
        <v>6.6055555555555552</v>
      </c>
      <c r="V2325">
        <v>15</v>
      </c>
      <c r="W2325" s="1" t="s">
        <v>20</v>
      </c>
      <c r="X2325" s="1" t="str">
        <f>+IF(spotify_data[[#This Row],[album_type]]="album","Album",IF(spotify_data[[#This Row],[album_type]]="single","Single","Compilation"))</f>
        <v>Album</v>
      </c>
      <c r="Y2325">
        <v>356</v>
      </c>
    </row>
    <row r="2326" spans="1:25" x14ac:dyDescent="0.3">
      <c r="A2326" s="1" t="s">
        <v>17872</v>
      </c>
      <c r="B2326" s="1">
        <v>300</v>
      </c>
      <c r="C2326" s="1" t="s">
        <v>17538</v>
      </c>
      <c r="D2326">
        <v>2</v>
      </c>
      <c r="E2326">
        <v>70</v>
      </c>
      <c r="F2326" s="10">
        <f>spotify_data[[#This Row],[track_popularity]]/100</f>
        <v>0.7</v>
      </c>
      <c r="G2326" s="9" t="b">
        <v>0</v>
      </c>
      <c r="H2326" s="1">
        <f>+IF(spotify_data[[#This Row],[explicit]]=FALSE,0,1)</f>
        <v>0</v>
      </c>
      <c r="I2326" s="1" t="s">
        <v>7805</v>
      </c>
      <c r="J2326" s="7">
        <f>MATCH(spotify_data[[#This Row],[artist_name]],spotify_data[artist_name],0)</f>
        <v>37</v>
      </c>
      <c r="K2326">
        <v>83</v>
      </c>
      <c r="L2326" s="10">
        <f>spotify_data[[#This Row],[artist_popularity]]/100</f>
        <v>0.83</v>
      </c>
      <c r="M2326">
        <v>21598900</v>
      </c>
      <c r="N2326" s="1" t="s">
        <v>23</v>
      </c>
      <c r="O2326" s="1" t="s">
        <v>17873</v>
      </c>
      <c r="P2326" s="1">
        <f>MATCH(spotify_data[[#This Row],[album_id]],spotify_data[album_id],0)</f>
        <v>2325</v>
      </c>
      <c r="Q2326" s="1" t="s">
        <v>17874</v>
      </c>
      <c r="R2326" s="2">
        <v>41261</v>
      </c>
      <c r="S2326" s="7">
        <f ca="1">+TODAY()-spotify_data[[#This Row],[Fecha lanzamiento Album]]</f>
        <v>4770</v>
      </c>
      <c r="T2326" s="7">
        <f ca="1">+spotify_data[[#This Row],[Antigüedad Album Dias]]/60</f>
        <v>79.5</v>
      </c>
      <c r="U2326" s="8">
        <f ca="1">spotify_data[[#This Row],[Antigüedad Album Meses]]/12</f>
        <v>6.625</v>
      </c>
      <c r="V2326">
        <v>2</v>
      </c>
      <c r="W2326" s="1" t="s">
        <v>21</v>
      </c>
      <c r="X2326" s="1" t="str">
        <f>+IF(spotify_data[[#This Row],[album_type]]="album","Album",IF(spotify_data[[#This Row],[album_type]]="single","Single","Compilation"))</f>
        <v>Single</v>
      </c>
      <c r="Y2326">
        <v>349</v>
      </c>
    </row>
    <row r="2327" spans="1:25" x14ac:dyDescent="0.3">
      <c r="A2327" s="1" t="s">
        <v>18119</v>
      </c>
      <c r="B2327" s="1">
        <v>6393</v>
      </c>
      <c r="C2327" s="1" t="s">
        <v>18120</v>
      </c>
      <c r="D2327">
        <v>1</v>
      </c>
      <c r="E2327">
        <v>70</v>
      </c>
      <c r="F2327" s="10">
        <f>spotify_data[[#This Row],[track_popularity]]/100</f>
        <v>0.7</v>
      </c>
      <c r="G2327" s="9" t="b">
        <v>0</v>
      </c>
      <c r="H2327" s="1">
        <f>+IF(spotify_data[[#This Row],[explicit]]=FALSE,0,1)</f>
        <v>0</v>
      </c>
      <c r="I2327" s="1" t="s">
        <v>6077</v>
      </c>
      <c r="J2327" s="7">
        <f>MATCH(spotify_data[[#This Row],[artist_name]],spotify_data[artist_name],0)</f>
        <v>269</v>
      </c>
      <c r="K2327">
        <v>78</v>
      </c>
      <c r="L2327" s="10">
        <f>spotify_data[[#This Row],[artist_popularity]]/100</f>
        <v>0.78</v>
      </c>
      <c r="M2327">
        <v>6130984</v>
      </c>
      <c r="N2327" s="1" t="s">
        <v>1358</v>
      </c>
      <c r="O2327" s="1" t="s">
        <v>18121</v>
      </c>
      <c r="P2327" s="1">
        <f>MATCH(spotify_data[[#This Row],[album_id]],spotify_data[album_id],0)</f>
        <v>2326</v>
      </c>
      <c r="Q2327" s="1" t="s">
        <v>18122</v>
      </c>
      <c r="R2327" s="2">
        <v>41180</v>
      </c>
      <c r="S2327" s="7">
        <f ca="1">+TODAY()-spotify_data[[#This Row],[Fecha lanzamiento Album]]</f>
        <v>4851</v>
      </c>
      <c r="T2327" s="7">
        <f ca="1">+spotify_data[[#This Row],[Antigüedad Album Dias]]/60</f>
        <v>80.849999999999994</v>
      </c>
      <c r="U2327" s="8">
        <f ca="1">spotify_data[[#This Row],[Antigüedad Album Meses]]/12</f>
        <v>6.7374999999999998</v>
      </c>
      <c r="V2327">
        <v>11</v>
      </c>
      <c r="W2327" s="1" t="s">
        <v>20</v>
      </c>
      <c r="X2327" s="1" t="str">
        <f>+IF(spotify_data[[#This Row],[album_type]]="album","Album",IF(spotify_data[[#This Row],[album_type]]="single","Single","Compilation"))</f>
        <v>Album</v>
      </c>
      <c r="Y2327">
        <v>321</v>
      </c>
    </row>
    <row r="2328" spans="1:25" x14ac:dyDescent="0.3">
      <c r="A2328" s="1" t="s">
        <v>18139</v>
      </c>
      <c r="B2328" s="1">
        <v>1992</v>
      </c>
      <c r="C2328" s="1" t="s">
        <v>18140</v>
      </c>
      <c r="D2328">
        <v>2</v>
      </c>
      <c r="E2328">
        <v>70</v>
      </c>
      <c r="F2328" s="10">
        <f>spotify_data[[#This Row],[track_popularity]]/100</f>
        <v>0.7</v>
      </c>
      <c r="G2328" s="9" t="b">
        <v>0</v>
      </c>
      <c r="H2328" s="1">
        <f>+IF(spotify_data[[#This Row],[explicit]]=FALSE,0,1)</f>
        <v>0</v>
      </c>
      <c r="I2328" s="1" t="s">
        <v>16693</v>
      </c>
      <c r="J2328" s="7">
        <f>MATCH(spotify_data[[#This Row],[artist_name]],spotify_data[artist_name],0)</f>
        <v>213</v>
      </c>
      <c r="K2328">
        <v>84</v>
      </c>
      <c r="L2328" s="10">
        <f>spotify_data[[#This Row],[artist_popularity]]/100</f>
        <v>0.84</v>
      </c>
      <c r="M2328">
        <v>37431031</v>
      </c>
      <c r="N2328" s="1" t="s">
        <v>23</v>
      </c>
      <c r="O2328" s="1" t="s">
        <v>18137</v>
      </c>
      <c r="P2328" s="1">
        <f>MATCH(spotify_data[[#This Row],[album_id]],spotify_data[album_id],0)</f>
        <v>1457</v>
      </c>
      <c r="Q2328" s="1" t="s">
        <v>18138</v>
      </c>
      <c r="R2328" s="2">
        <v>41170</v>
      </c>
      <c r="S2328" s="7">
        <f ca="1">+TODAY()-spotify_data[[#This Row],[Fecha lanzamiento Album]]</f>
        <v>4861</v>
      </c>
      <c r="T2328" s="7">
        <f ca="1">+spotify_data[[#This Row],[Antigüedad Album Dias]]/60</f>
        <v>81.016666666666666</v>
      </c>
      <c r="U2328" s="8">
        <f ca="1">spotify_data[[#This Row],[Antigüedad Album Meses]]/12</f>
        <v>6.7513888888888891</v>
      </c>
      <c r="V2328">
        <v>24</v>
      </c>
      <c r="W2328" s="1" t="s">
        <v>20</v>
      </c>
      <c r="X2328" s="1" t="str">
        <f>+IF(spotify_data[[#This Row],[album_type]]="album","Album",IF(spotify_data[[#This Row],[album_type]]="single","Single","Compilation"))</f>
        <v>Album</v>
      </c>
      <c r="Y2328">
        <v>496</v>
      </c>
    </row>
    <row r="2329" spans="1:25" x14ac:dyDescent="0.3">
      <c r="A2329" s="1" t="s">
        <v>18358</v>
      </c>
      <c r="B2329" s="1">
        <v>5837</v>
      </c>
      <c r="C2329" s="1" t="s">
        <v>18359</v>
      </c>
      <c r="D2329">
        <v>4</v>
      </c>
      <c r="E2329">
        <v>70</v>
      </c>
      <c r="F2329" s="10">
        <f>spotify_data[[#This Row],[track_popularity]]/100</f>
        <v>0.7</v>
      </c>
      <c r="G2329" s="9" t="b">
        <v>0</v>
      </c>
      <c r="H2329" s="1">
        <f>+IF(spotify_data[[#This Row],[explicit]]=FALSE,0,1)</f>
        <v>0</v>
      </c>
      <c r="I2329" s="1" t="s">
        <v>18360</v>
      </c>
      <c r="J2329" s="7">
        <f>MATCH(spotify_data[[#This Row],[artist_name]],spotify_data[artist_name],0)</f>
        <v>694</v>
      </c>
      <c r="K2329">
        <v>71</v>
      </c>
      <c r="L2329" s="10">
        <f>spotify_data[[#This Row],[artist_popularity]]/100</f>
        <v>0.71</v>
      </c>
      <c r="M2329">
        <v>7312588</v>
      </c>
      <c r="N2329" s="1" t="s">
        <v>18361</v>
      </c>
      <c r="O2329" s="1" t="s">
        <v>18362</v>
      </c>
      <c r="P2329" s="1">
        <f>MATCH(spotify_data[[#This Row],[album_id]],spotify_data[album_id],0)</f>
        <v>2328</v>
      </c>
      <c r="Q2329" s="1" t="s">
        <v>18363</v>
      </c>
      <c r="R2329" s="2">
        <v>41012</v>
      </c>
      <c r="S2329" s="7">
        <f ca="1">+TODAY()-spotify_data[[#This Row],[Fecha lanzamiento Album]]</f>
        <v>5019</v>
      </c>
      <c r="T2329" s="7">
        <f ca="1">+spotify_data[[#This Row],[Antigüedad Album Dias]]/60</f>
        <v>83.65</v>
      </c>
      <c r="U2329" s="8">
        <f ca="1">spotify_data[[#This Row],[Antigüedad Album Meses]]/12</f>
        <v>6.9708333333333341</v>
      </c>
      <c r="V2329">
        <v>18</v>
      </c>
      <c r="W2329" s="1" t="s">
        <v>20</v>
      </c>
      <c r="X2329" s="1" t="str">
        <f>+IF(spotify_data[[#This Row],[album_type]]="album","Album",IF(spotify_data[[#This Row],[album_type]]="single","Single","Compilation"))</f>
        <v>Album</v>
      </c>
      <c r="Y2329">
        <v>4</v>
      </c>
    </row>
    <row r="2330" spans="1:25" x14ac:dyDescent="0.3">
      <c r="A2330" s="1" t="s">
        <v>18380</v>
      </c>
      <c r="B2330" s="1">
        <v>3212</v>
      </c>
      <c r="C2330" s="1" t="s">
        <v>17769</v>
      </c>
      <c r="D2330">
        <v>3</v>
      </c>
      <c r="E2330">
        <v>70</v>
      </c>
      <c r="F2330" s="10">
        <f>spotify_data[[#This Row],[track_popularity]]/100</f>
        <v>0.7</v>
      </c>
      <c r="G2330" s="9" t="b">
        <v>0</v>
      </c>
      <c r="H2330" s="1">
        <f>+IF(spotify_data[[#This Row],[explicit]]=FALSE,0,1)</f>
        <v>0</v>
      </c>
      <c r="I2330" s="1" t="s">
        <v>9830</v>
      </c>
      <c r="J2330" s="7">
        <f>MATCH(spotify_data[[#This Row],[artist_name]],spotify_data[artist_name],0)</f>
        <v>2329</v>
      </c>
      <c r="K2330">
        <v>67</v>
      </c>
      <c r="L2330" s="10">
        <f>spotify_data[[#This Row],[artist_popularity]]/100</f>
        <v>0.67</v>
      </c>
      <c r="M2330">
        <v>2625044</v>
      </c>
      <c r="N2330" s="1" t="s">
        <v>9831</v>
      </c>
      <c r="O2330" s="1" t="s">
        <v>18381</v>
      </c>
      <c r="P2330" s="1">
        <f>MATCH(spotify_data[[#This Row],[album_id]],spotify_data[album_id],0)</f>
        <v>2329</v>
      </c>
      <c r="Q2330" s="1" t="s">
        <v>18382</v>
      </c>
      <c r="R2330" s="2">
        <v>40980</v>
      </c>
      <c r="S2330" s="7">
        <f ca="1">+TODAY()-spotify_data[[#This Row],[Fecha lanzamiento Album]]</f>
        <v>5051</v>
      </c>
      <c r="T2330" s="7">
        <f ca="1">+spotify_data[[#This Row],[Antigüedad Album Dias]]/60</f>
        <v>84.183333333333337</v>
      </c>
      <c r="U2330" s="8">
        <f ca="1">spotify_data[[#This Row],[Antigüedad Album Meses]]/12</f>
        <v>7.0152777777777784</v>
      </c>
      <c r="V2330">
        <v>13</v>
      </c>
      <c r="W2330" s="1" t="s">
        <v>20</v>
      </c>
      <c r="X2330" s="1" t="str">
        <f>+IF(spotify_data[[#This Row],[album_type]]="album","Album",IF(spotify_data[[#This Row],[album_type]]="single","Single","Compilation"))</f>
        <v>Album</v>
      </c>
      <c r="Y2330">
        <v>418</v>
      </c>
    </row>
    <row r="2331" spans="1:25" x14ac:dyDescent="0.3">
      <c r="A2331" s="1" t="s">
        <v>18389</v>
      </c>
      <c r="B2331" s="1">
        <v>418</v>
      </c>
      <c r="C2331" s="1" t="s">
        <v>18390</v>
      </c>
      <c r="D2331">
        <v>4</v>
      </c>
      <c r="E2331">
        <v>70</v>
      </c>
      <c r="F2331" s="10">
        <f>spotify_data[[#This Row],[track_popularity]]/100</f>
        <v>0.7</v>
      </c>
      <c r="G2331" s="9" t="b">
        <v>0</v>
      </c>
      <c r="H2331" s="1">
        <f>+IF(spotify_data[[#This Row],[explicit]]=FALSE,0,1)</f>
        <v>0</v>
      </c>
      <c r="I2331" s="1" t="s">
        <v>3360</v>
      </c>
      <c r="J2331" s="7">
        <f>MATCH(spotify_data[[#This Row],[artist_name]],spotify_data[artist_name],0)</f>
        <v>949</v>
      </c>
      <c r="K2331">
        <v>83</v>
      </c>
      <c r="L2331" s="10">
        <f>spotify_data[[#This Row],[artist_popularity]]/100</f>
        <v>0.83</v>
      </c>
      <c r="M2331">
        <v>38400585</v>
      </c>
      <c r="N2331" s="1" t="s">
        <v>516</v>
      </c>
      <c r="O2331" s="1" t="s">
        <v>18374</v>
      </c>
      <c r="P2331" s="1">
        <f>MATCH(spotify_data[[#This Row],[album_id]],spotify_data[album_id],0)</f>
        <v>1459</v>
      </c>
      <c r="Q2331" s="1" t="s">
        <v>18375</v>
      </c>
      <c r="R2331" s="2">
        <v>40980</v>
      </c>
      <c r="S2331" s="7">
        <f ca="1">+TODAY()-spotify_data[[#This Row],[Fecha lanzamiento Album]]</f>
        <v>5051</v>
      </c>
      <c r="T2331" s="7">
        <f ca="1">+spotify_data[[#This Row],[Antigüedad Album Dias]]/60</f>
        <v>84.183333333333337</v>
      </c>
      <c r="U2331" s="8">
        <f ca="1">spotify_data[[#This Row],[Antigüedad Album Meses]]/12</f>
        <v>7.0152777777777784</v>
      </c>
      <c r="V2331">
        <v>19</v>
      </c>
      <c r="W2331" s="1" t="s">
        <v>20</v>
      </c>
      <c r="X2331" s="1" t="str">
        <f>+IF(spotify_data[[#This Row],[album_type]]="album","Album",IF(spotify_data[[#This Row],[album_type]]="single","Single","Compilation"))</f>
        <v>Album</v>
      </c>
      <c r="Y2331">
        <v>379</v>
      </c>
    </row>
    <row r="2332" spans="1:25" x14ac:dyDescent="0.3">
      <c r="A2332" s="1" t="s">
        <v>18543</v>
      </c>
      <c r="B2332" s="1">
        <v>2363</v>
      </c>
      <c r="C2332" s="1" t="s">
        <v>4541</v>
      </c>
      <c r="D2332">
        <v>2</v>
      </c>
      <c r="E2332">
        <v>70</v>
      </c>
      <c r="F2332" s="10">
        <f>spotify_data[[#This Row],[track_popularity]]/100</f>
        <v>0.7</v>
      </c>
      <c r="G2332" s="9" t="b">
        <v>0</v>
      </c>
      <c r="H2332" s="1">
        <f>+IF(spotify_data[[#This Row],[explicit]]=FALSE,0,1)</f>
        <v>0</v>
      </c>
      <c r="I2332" s="1" t="s">
        <v>17695</v>
      </c>
      <c r="J2332" s="7">
        <f>MATCH(spotify_data[[#This Row],[artist_name]],spotify_data[artist_name],0)</f>
        <v>2331</v>
      </c>
      <c r="K2332">
        <v>60</v>
      </c>
      <c r="L2332" s="10">
        <f>spotify_data[[#This Row],[artist_popularity]]/100</f>
        <v>0.6</v>
      </c>
      <c r="M2332">
        <v>1139108</v>
      </c>
      <c r="N2332" s="1" t="s">
        <v>15702</v>
      </c>
      <c r="O2332" s="1" t="s">
        <v>18544</v>
      </c>
      <c r="P2332" s="1">
        <f>MATCH(spotify_data[[#This Row],[album_id]],spotify_data[album_id],0)</f>
        <v>2331</v>
      </c>
      <c r="Q2332" s="1" t="s">
        <v>18545</v>
      </c>
      <c r="R2332" s="2">
        <v>40909</v>
      </c>
      <c r="S2332" s="7">
        <f ca="1">+TODAY()-spotify_data[[#This Row],[Fecha lanzamiento Album]]</f>
        <v>5122</v>
      </c>
      <c r="T2332" s="7">
        <f ca="1">+spotify_data[[#This Row],[Antigüedad Album Dias]]/60</f>
        <v>85.36666666666666</v>
      </c>
      <c r="U2332" s="8">
        <f ca="1">spotify_data[[#This Row],[Antigüedad Album Meses]]/12</f>
        <v>7.113888888888888</v>
      </c>
      <c r="V2332">
        <v>12</v>
      </c>
      <c r="W2332" s="1" t="s">
        <v>20</v>
      </c>
      <c r="X2332" s="1" t="str">
        <f>+IF(spotify_data[[#This Row],[album_type]]="album","Album",IF(spotify_data[[#This Row],[album_type]]="single","Single","Compilation"))</f>
        <v>Album</v>
      </c>
      <c r="Y2332">
        <v>35</v>
      </c>
    </row>
    <row r="2333" spans="1:25" x14ac:dyDescent="0.3">
      <c r="A2333" s="1" t="s">
        <v>18672</v>
      </c>
      <c r="B2333" s="1">
        <v>13011</v>
      </c>
      <c r="C2333" s="1" t="s">
        <v>18673</v>
      </c>
      <c r="D2333">
        <v>3</v>
      </c>
      <c r="E2333">
        <v>70</v>
      </c>
      <c r="F2333" s="10">
        <f>spotify_data[[#This Row],[track_popularity]]/100</f>
        <v>0.7</v>
      </c>
      <c r="G2333" s="9" t="b">
        <v>0</v>
      </c>
      <c r="H2333" s="1">
        <f>+IF(spotify_data[[#This Row],[explicit]]=FALSE,0,1)</f>
        <v>0</v>
      </c>
      <c r="I2333" s="1" t="s">
        <v>14277</v>
      </c>
      <c r="J2333" s="7">
        <f>MATCH(spotify_data[[#This Row],[artist_name]],spotify_data[artist_name],0)</f>
        <v>1790</v>
      </c>
      <c r="K2333">
        <v>68</v>
      </c>
      <c r="L2333" s="10">
        <f>spotify_data[[#This Row],[artist_popularity]]/100</f>
        <v>0.68</v>
      </c>
      <c r="M2333">
        <v>3737235</v>
      </c>
      <c r="N2333" s="1" t="s">
        <v>23</v>
      </c>
      <c r="O2333" s="1" t="s">
        <v>18674</v>
      </c>
      <c r="P2333" s="1">
        <f>MATCH(spotify_data[[#This Row],[album_id]],spotify_data[album_id],0)</f>
        <v>2332</v>
      </c>
      <c r="Q2333" s="1" t="s">
        <v>14277</v>
      </c>
      <c r="R2333" s="2">
        <v>40851</v>
      </c>
      <c r="S2333" s="7">
        <f ca="1">+TODAY()-spotify_data[[#This Row],[Fecha lanzamiento Album]]</f>
        <v>5180</v>
      </c>
      <c r="T2333" s="7">
        <f ca="1">+spotify_data[[#This Row],[Antigüedad Album Dias]]/60</f>
        <v>86.333333333333329</v>
      </c>
      <c r="U2333" s="8">
        <f ca="1">spotify_data[[#This Row],[Antigüedad Album Meses]]/12</f>
        <v>7.1944444444444438</v>
      </c>
      <c r="V2333">
        <v>11</v>
      </c>
      <c r="W2333" s="1" t="s">
        <v>20</v>
      </c>
      <c r="X2333" s="1" t="str">
        <f>+IF(spotify_data[[#This Row],[album_type]]="album","Album",IF(spotify_data[[#This Row],[album_type]]="single","Single","Compilation"))</f>
        <v>Album</v>
      </c>
      <c r="Y2333">
        <v>427</v>
      </c>
    </row>
    <row r="2334" spans="1:25" x14ac:dyDescent="0.3">
      <c r="A2334" s="1" t="s">
        <v>18701</v>
      </c>
      <c r="B2334" s="1">
        <v>5766</v>
      </c>
      <c r="C2334" s="1" t="s">
        <v>18702</v>
      </c>
      <c r="D2334">
        <v>4</v>
      </c>
      <c r="E2334">
        <v>70</v>
      </c>
      <c r="F2334" s="10">
        <f>spotify_data[[#This Row],[track_popularity]]/100</f>
        <v>0.7</v>
      </c>
      <c r="G2334" s="9" t="b">
        <v>0</v>
      </c>
      <c r="H2334" s="1">
        <f>+IF(spotify_data[[#This Row],[explicit]]=FALSE,0,1)</f>
        <v>0</v>
      </c>
      <c r="I2334" s="1" t="s">
        <v>7763</v>
      </c>
      <c r="J2334" s="7">
        <f>MATCH(spotify_data[[#This Row],[artist_name]],spotify_data[artist_name],0)</f>
        <v>45</v>
      </c>
      <c r="K2334">
        <v>88</v>
      </c>
      <c r="L2334" s="10">
        <f>spotify_data[[#This Row],[artist_popularity]]/100</f>
        <v>0.88</v>
      </c>
      <c r="M2334">
        <v>60830643</v>
      </c>
      <c r="N2334" s="1" t="s">
        <v>23</v>
      </c>
      <c r="O2334" s="1" t="s">
        <v>18694</v>
      </c>
      <c r="P2334" s="1">
        <f>MATCH(spotify_data[[#This Row],[album_id]],spotify_data[album_id],0)</f>
        <v>266</v>
      </c>
      <c r="Q2334" s="1" t="s">
        <v>18695</v>
      </c>
      <c r="R2334" s="2">
        <v>40840</v>
      </c>
      <c r="S2334" s="7">
        <f ca="1">+TODAY()-spotify_data[[#This Row],[Fecha lanzamiento Album]]</f>
        <v>5191</v>
      </c>
      <c r="T2334" s="7">
        <f ca="1">+spotify_data[[#This Row],[Antigüedad Album Dias]]/60</f>
        <v>86.516666666666666</v>
      </c>
      <c r="U2334" s="8">
        <f ca="1">spotify_data[[#This Row],[Antigüedad Album Meses]]/12</f>
        <v>7.2097222222222221</v>
      </c>
      <c r="V2334">
        <v>14</v>
      </c>
      <c r="W2334" s="1" t="s">
        <v>20</v>
      </c>
      <c r="X2334" s="1" t="str">
        <f>+IF(spotify_data[[#This Row],[album_type]]="album","Album",IF(spotify_data[[#This Row],[album_type]]="single","Single","Compilation"))</f>
        <v>Album</v>
      </c>
      <c r="Y2334">
        <v>475</v>
      </c>
    </row>
    <row r="2335" spans="1:25" x14ac:dyDescent="0.3">
      <c r="A2335" s="1" t="s">
        <v>18703</v>
      </c>
      <c r="B2335" s="1">
        <v>5378</v>
      </c>
      <c r="C2335" s="1" t="s">
        <v>18704</v>
      </c>
      <c r="D2335">
        <v>7</v>
      </c>
      <c r="E2335">
        <v>70</v>
      </c>
      <c r="F2335" s="10">
        <f>spotify_data[[#This Row],[track_popularity]]/100</f>
        <v>0.7</v>
      </c>
      <c r="G2335" s="9" t="b">
        <v>0</v>
      </c>
      <c r="H2335" s="1">
        <f>+IF(spotify_data[[#This Row],[explicit]]=FALSE,0,1)</f>
        <v>0</v>
      </c>
      <c r="I2335" s="1" t="s">
        <v>7763</v>
      </c>
      <c r="J2335" s="7">
        <f>MATCH(spotify_data[[#This Row],[artist_name]],spotify_data[artist_name],0)</f>
        <v>45</v>
      </c>
      <c r="K2335">
        <v>88</v>
      </c>
      <c r="L2335" s="10">
        <f>spotify_data[[#This Row],[artist_popularity]]/100</f>
        <v>0.88</v>
      </c>
      <c r="M2335">
        <v>60804949</v>
      </c>
      <c r="N2335" s="1" t="s">
        <v>23</v>
      </c>
      <c r="O2335" s="1" t="s">
        <v>18694</v>
      </c>
      <c r="P2335" s="1">
        <f>MATCH(spotify_data[[#This Row],[album_id]],spotify_data[album_id],0)</f>
        <v>266</v>
      </c>
      <c r="Q2335" s="1" t="s">
        <v>18695</v>
      </c>
      <c r="R2335" s="2">
        <v>40840</v>
      </c>
      <c r="S2335" s="7">
        <f ca="1">+TODAY()-spotify_data[[#This Row],[Fecha lanzamiento Album]]</f>
        <v>5191</v>
      </c>
      <c r="T2335" s="7">
        <f ca="1">+spotify_data[[#This Row],[Antigüedad Album Dias]]/60</f>
        <v>86.516666666666666</v>
      </c>
      <c r="U2335" s="8">
        <f ca="1">spotify_data[[#This Row],[Antigüedad Album Meses]]/12</f>
        <v>7.2097222222222221</v>
      </c>
      <c r="V2335">
        <v>14</v>
      </c>
      <c r="W2335" s="1" t="s">
        <v>20</v>
      </c>
      <c r="X2335" s="1" t="str">
        <f>+IF(spotify_data[[#This Row],[album_type]]="album","Album",IF(spotify_data[[#This Row],[album_type]]="single","Single","Compilation"))</f>
        <v>Album</v>
      </c>
      <c r="Y2335">
        <v>401</v>
      </c>
    </row>
    <row r="2336" spans="1:25" x14ac:dyDescent="0.3">
      <c r="A2336" s="1" t="s">
        <v>18873</v>
      </c>
      <c r="B2336" s="1">
        <v>4315</v>
      </c>
      <c r="C2336" s="1" t="s">
        <v>18874</v>
      </c>
      <c r="D2336">
        <v>11</v>
      </c>
      <c r="E2336">
        <v>70</v>
      </c>
      <c r="F2336" s="10">
        <f>spotify_data[[#This Row],[track_popularity]]/100</f>
        <v>0.7</v>
      </c>
      <c r="G2336" s="9" t="b">
        <v>0</v>
      </c>
      <c r="H2336" s="1">
        <f>+IF(spotify_data[[#This Row],[explicit]]=FALSE,0,1)</f>
        <v>0</v>
      </c>
      <c r="I2336" s="1" t="s">
        <v>4125</v>
      </c>
      <c r="J2336" s="7">
        <f>MATCH(spotify_data[[#This Row],[artist_name]],spotify_data[artist_name],0)</f>
        <v>926</v>
      </c>
      <c r="K2336">
        <v>84</v>
      </c>
      <c r="L2336" s="10">
        <f>spotify_data[[#This Row],[artist_popularity]]/100</f>
        <v>0.84</v>
      </c>
      <c r="M2336">
        <v>41172203</v>
      </c>
      <c r="N2336" s="1" t="s">
        <v>23</v>
      </c>
      <c r="O2336" s="1" t="s">
        <v>18871</v>
      </c>
      <c r="P2336" s="1">
        <f>MATCH(spotify_data[[#This Row],[album_id]],spotify_data[album_id],0)</f>
        <v>2335</v>
      </c>
      <c r="Q2336" s="1" t="s">
        <v>18872</v>
      </c>
      <c r="R2336" s="2">
        <v>40718</v>
      </c>
      <c r="S2336" s="7">
        <f ca="1">+TODAY()-spotify_data[[#This Row],[Fecha lanzamiento Album]]</f>
        <v>5313</v>
      </c>
      <c r="T2336" s="7">
        <f ca="1">+spotify_data[[#This Row],[Antigüedad Album Dias]]/60</f>
        <v>88.55</v>
      </c>
      <c r="U2336" s="8">
        <f ca="1">spotify_data[[#This Row],[Antigüedad Album Meses]]/12</f>
        <v>7.3791666666666664</v>
      </c>
      <c r="V2336">
        <v>14</v>
      </c>
      <c r="W2336" s="1" t="s">
        <v>20</v>
      </c>
      <c r="X2336" s="1" t="str">
        <f>+IF(spotify_data[[#This Row],[album_type]]="album","Album",IF(spotify_data[[#This Row],[album_type]]="single","Single","Compilation"))</f>
        <v>Album</v>
      </c>
      <c r="Y2336">
        <v>393</v>
      </c>
    </row>
    <row r="2337" spans="1:25" x14ac:dyDescent="0.3">
      <c r="A2337" s="1" t="s">
        <v>19694</v>
      </c>
      <c r="B2337" s="1">
        <v>885</v>
      </c>
      <c r="C2337" s="1" t="s">
        <v>19602</v>
      </c>
      <c r="D2337">
        <v>1</v>
      </c>
      <c r="E2337">
        <v>70</v>
      </c>
      <c r="F2337" s="10">
        <f>spotify_data[[#This Row],[track_popularity]]/100</f>
        <v>0.7</v>
      </c>
      <c r="G2337" s="9" t="b">
        <v>1</v>
      </c>
      <c r="H2337" s="1">
        <f>+IF(spotify_data[[#This Row],[explicit]]=FALSE,0,1)</f>
        <v>1</v>
      </c>
      <c r="I2337" s="1" t="s">
        <v>19603</v>
      </c>
      <c r="J2337" s="7">
        <f>MATCH(spotify_data[[#This Row],[artist_name]],spotify_data[artist_name],0)</f>
        <v>1808</v>
      </c>
      <c r="K2337">
        <v>59</v>
      </c>
      <c r="L2337" s="10">
        <f>spotify_data[[#This Row],[artist_popularity]]/100</f>
        <v>0.59</v>
      </c>
      <c r="M2337">
        <v>489247</v>
      </c>
      <c r="N2337" s="1" t="s">
        <v>23</v>
      </c>
      <c r="O2337" s="1" t="s">
        <v>19695</v>
      </c>
      <c r="P2337" s="1">
        <f>MATCH(spotify_data[[#This Row],[album_id]],spotify_data[album_id],0)</f>
        <v>2336</v>
      </c>
      <c r="Q2337" s="1" t="s">
        <v>19602</v>
      </c>
      <c r="R2337" s="2">
        <v>40246</v>
      </c>
      <c r="S2337" s="7">
        <f ca="1">+TODAY()-spotify_data[[#This Row],[Fecha lanzamiento Album]]</f>
        <v>5785</v>
      </c>
      <c r="T2337" s="7">
        <f ca="1">+spotify_data[[#This Row],[Antigüedad Album Dias]]/60</f>
        <v>96.416666666666671</v>
      </c>
      <c r="U2337" s="8">
        <f ca="1">spotify_data[[#This Row],[Antigüedad Album Meses]]/12</f>
        <v>8.0347222222222232</v>
      </c>
      <c r="V2337">
        <v>1</v>
      </c>
      <c r="W2337" s="1" t="s">
        <v>21</v>
      </c>
      <c r="X2337" s="1" t="str">
        <f>+IF(spotify_data[[#This Row],[album_type]]="album","Album",IF(spotify_data[[#This Row],[album_type]]="single","Single","Compilation"))</f>
        <v>Single</v>
      </c>
      <c r="Y2337">
        <v>351</v>
      </c>
    </row>
    <row r="2338" spans="1:25" x14ac:dyDescent="0.3">
      <c r="A2338" s="1" t="s">
        <v>19758</v>
      </c>
      <c r="B2338" s="1">
        <v>2211</v>
      </c>
      <c r="C2338" s="1" t="s">
        <v>19759</v>
      </c>
      <c r="D2338">
        <v>9</v>
      </c>
      <c r="E2338">
        <v>70</v>
      </c>
      <c r="F2338" s="10">
        <f>spotify_data[[#This Row],[track_popularity]]/100</f>
        <v>0.7</v>
      </c>
      <c r="G2338" s="9" t="b">
        <v>0</v>
      </c>
      <c r="H2338" s="1">
        <f>+IF(spotify_data[[#This Row],[explicit]]=FALSE,0,1)</f>
        <v>0</v>
      </c>
      <c r="I2338" s="1" t="s">
        <v>17916</v>
      </c>
      <c r="J2338" s="7">
        <f>MATCH(spotify_data[[#This Row],[artist_name]],spotify_data[artist_name],0)</f>
        <v>272</v>
      </c>
      <c r="K2338">
        <v>78</v>
      </c>
      <c r="L2338" s="10">
        <f>spotify_data[[#This Row],[artist_popularity]]/100</f>
        <v>0.78</v>
      </c>
      <c r="M2338">
        <v>9156883</v>
      </c>
      <c r="N2338" s="1" t="s">
        <v>23</v>
      </c>
      <c r="O2338" s="1" t="s">
        <v>19760</v>
      </c>
      <c r="P2338" s="1">
        <f>MATCH(spotify_data[[#This Row],[album_id]],spotify_data[album_id],0)</f>
        <v>272</v>
      </c>
      <c r="Q2338" s="1" t="s">
        <v>19761</v>
      </c>
      <c r="R2338" s="2">
        <v>40179</v>
      </c>
      <c r="S2338" s="7">
        <f ca="1">+TODAY()-spotify_data[[#This Row],[Fecha lanzamiento Album]]</f>
        <v>5852</v>
      </c>
      <c r="T2338" s="7">
        <f ca="1">+spotify_data[[#This Row],[Antigüedad Album Dias]]/60</f>
        <v>97.533333333333331</v>
      </c>
      <c r="U2338" s="8">
        <f ca="1">spotify_data[[#This Row],[Antigüedad Album Meses]]/12</f>
        <v>8.1277777777777782</v>
      </c>
      <c r="V2338">
        <v>18</v>
      </c>
      <c r="W2338" s="1" t="s">
        <v>20</v>
      </c>
      <c r="X2338" s="1" t="str">
        <f>+IF(spotify_data[[#This Row],[album_type]]="album","Album",IF(spotify_data[[#This Row],[album_type]]="single","Single","Compilation"))</f>
        <v>Album</v>
      </c>
      <c r="Y2338">
        <v>311</v>
      </c>
    </row>
    <row r="2339" spans="1:25" x14ac:dyDescent="0.3">
      <c r="A2339" s="1" t="s">
        <v>19792</v>
      </c>
      <c r="B2339" s="1">
        <v>6392</v>
      </c>
      <c r="C2339" s="1" t="s">
        <v>19793</v>
      </c>
      <c r="D2339">
        <v>7</v>
      </c>
      <c r="E2339">
        <v>70</v>
      </c>
      <c r="F2339" s="10">
        <f>spotify_data[[#This Row],[track_popularity]]/100</f>
        <v>0.7</v>
      </c>
      <c r="G2339" s="9" t="b">
        <v>1</v>
      </c>
      <c r="H2339" s="1">
        <f>+IF(spotify_data[[#This Row],[explicit]]=FALSE,0,1)</f>
        <v>1</v>
      </c>
      <c r="I2339" s="1" t="s">
        <v>11498</v>
      </c>
      <c r="J2339" s="7">
        <f>MATCH(spotify_data[[#This Row],[artist_name]],spotify_data[artist_name],0)</f>
        <v>963</v>
      </c>
      <c r="K2339">
        <v>86</v>
      </c>
      <c r="L2339" s="10">
        <f>spotify_data[[#This Row],[artist_popularity]]/100</f>
        <v>0.86</v>
      </c>
      <c r="M2339">
        <v>17928214</v>
      </c>
      <c r="N2339" s="1" t="s">
        <v>3467</v>
      </c>
      <c r="O2339" s="1" t="s">
        <v>19794</v>
      </c>
      <c r="P2339" s="1">
        <f>MATCH(spotify_data[[#This Row],[album_id]],spotify_data[album_id],0)</f>
        <v>2338</v>
      </c>
      <c r="Q2339" s="1" t="s">
        <v>19795</v>
      </c>
      <c r="R2339" s="2">
        <v>40179</v>
      </c>
      <c r="S2339" s="7">
        <f ca="1">+TODAY()-spotify_data[[#This Row],[Fecha lanzamiento Album]]</f>
        <v>5852</v>
      </c>
      <c r="T2339" s="7">
        <f ca="1">+spotify_data[[#This Row],[Antigüedad Album Dias]]/60</f>
        <v>97.533333333333331</v>
      </c>
      <c r="U2339" s="8">
        <f ca="1">spotify_data[[#This Row],[Antigüedad Album Meses]]/12</f>
        <v>8.1277777777777782</v>
      </c>
      <c r="V2339">
        <v>13</v>
      </c>
      <c r="W2339" s="1" t="s">
        <v>20</v>
      </c>
      <c r="X2339" s="1" t="str">
        <f>+IF(spotify_data[[#This Row],[album_type]]="album","Album",IF(spotify_data[[#This Row],[album_type]]="single","Single","Compilation"))</f>
        <v>Album</v>
      </c>
      <c r="Y2339">
        <v>453</v>
      </c>
    </row>
    <row r="2340" spans="1:25" x14ac:dyDescent="0.3">
      <c r="A2340" s="1" t="s">
        <v>19822</v>
      </c>
      <c r="B2340" s="1">
        <v>1822</v>
      </c>
      <c r="C2340" s="1" t="s">
        <v>8957</v>
      </c>
      <c r="D2340">
        <v>1</v>
      </c>
      <c r="E2340">
        <v>70</v>
      </c>
      <c r="F2340" s="10">
        <f>spotify_data[[#This Row],[track_popularity]]/100</f>
        <v>0.7</v>
      </c>
      <c r="G2340" s="9" t="b">
        <v>0</v>
      </c>
      <c r="H2340" s="1">
        <f>+IF(spotify_data[[#This Row],[explicit]]=FALSE,0,1)</f>
        <v>0</v>
      </c>
      <c r="I2340" s="1" t="s">
        <v>19768</v>
      </c>
      <c r="J2340" s="7">
        <f>MATCH(spotify_data[[#This Row],[artist_name]],spotify_data[artist_name],0)</f>
        <v>1629</v>
      </c>
      <c r="K2340">
        <v>67</v>
      </c>
      <c r="L2340" s="10">
        <f>spotify_data[[#This Row],[artist_popularity]]/100</f>
        <v>0.67</v>
      </c>
      <c r="M2340">
        <v>2367073</v>
      </c>
      <c r="N2340" s="1" t="s">
        <v>23</v>
      </c>
      <c r="O2340" s="1" t="s">
        <v>19769</v>
      </c>
      <c r="P2340" s="1">
        <f>MATCH(spotify_data[[#This Row],[album_id]],spotify_data[album_id],0)</f>
        <v>2339</v>
      </c>
      <c r="Q2340" s="1" t="s">
        <v>19770</v>
      </c>
      <c r="R2340" s="2">
        <v>40179</v>
      </c>
      <c r="S2340" s="7">
        <f ca="1">+TODAY()-spotify_data[[#This Row],[Fecha lanzamiento Album]]</f>
        <v>5852</v>
      </c>
      <c r="T2340" s="7">
        <f ca="1">+spotify_data[[#This Row],[Antigüedad Album Dias]]/60</f>
        <v>97.533333333333331</v>
      </c>
      <c r="U2340" s="8">
        <f ca="1">spotify_data[[#This Row],[Antigüedad Album Meses]]/12</f>
        <v>8.1277777777777782</v>
      </c>
      <c r="V2340">
        <v>11</v>
      </c>
      <c r="W2340" s="1" t="s">
        <v>20</v>
      </c>
      <c r="X2340" s="1" t="str">
        <f>+IF(spotify_data[[#This Row],[album_type]]="album","Album",IF(spotify_data[[#This Row],[album_type]]="single","Single","Compilation"))</f>
        <v>Album</v>
      </c>
      <c r="Y2340">
        <v>339</v>
      </c>
    </row>
    <row r="2341" spans="1:25" x14ac:dyDescent="0.3">
      <c r="A2341" s="1" t="s">
        <v>19989</v>
      </c>
      <c r="B2341" s="1">
        <v>2703</v>
      </c>
      <c r="C2341" s="1" t="s">
        <v>4119</v>
      </c>
      <c r="D2341">
        <v>3</v>
      </c>
      <c r="E2341">
        <v>70</v>
      </c>
      <c r="F2341" s="10">
        <f>spotify_data[[#This Row],[track_popularity]]/100</f>
        <v>0.7</v>
      </c>
      <c r="G2341" s="9" t="b">
        <v>1</v>
      </c>
      <c r="H2341" s="1">
        <f>+IF(spotify_data[[#This Row],[explicit]]=FALSE,0,1)</f>
        <v>1</v>
      </c>
      <c r="I2341" s="1" t="s">
        <v>898</v>
      </c>
      <c r="J2341" s="7">
        <f>MATCH(spotify_data[[#This Row],[artist_name]],spotify_data[artist_name],0)</f>
        <v>34</v>
      </c>
      <c r="K2341">
        <v>88</v>
      </c>
      <c r="L2341" s="10">
        <f>spotify_data[[#This Row],[artist_popularity]]/100</f>
        <v>0.88</v>
      </c>
      <c r="M2341">
        <v>42256604</v>
      </c>
      <c r="N2341" s="1" t="s">
        <v>899</v>
      </c>
      <c r="O2341" s="1" t="s">
        <v>19979</v>
      </c>
      <c r="P2341" s="1">
        <f>MATCH(spotify_data[[#This Row],[album_id]],spotify_data[album_id],0)</f>
        <v>198</v>
      </c>
      <c r="Q2341" s="1" t="s">
        <v>19980</v>
      </c>
      <c r="R2341" s="2">
        <v>40122</v>
      </c>
      <c r="S2341" s="7">
        <f ca="1">+TODAY()-spotify_data[[#This Row],[Fecha lanzamiento Album]]</f>
        <v>5909</v>
      </c>
      <c r="T2341" s="7">
        <f ca="1">+spotify_data[[#This Row],[Antigüedad Album Dias]]/60</f>
        <v>98.483333333333334</v>
      </c>
      <c r="U2341" s="8">
        <f ca="1">spotify_data[[#This Row],[Antigüedad Album Meses]]/12</f>
        <v>8.2069444444444439</v>
      </c>
      <c r="V2341">
        <v>23</v>
      </c>
      <c r="W2341" s="1" t="s">
        <v>20</v>
      </c>
      <c r="X2341" s="1" t="str">
        <f>+IF(spotify_data[[#This Row],[album_type]]="album","Album",IF(spotify_data[[#This Row],[album_type]]="single","Single","Compilation"))</f>
        <v>Album</v>
      </c>
      <c r="Y2341">
        <v>415</v>
      </c>
    </row>
    <row r="2342" spans="1:25" x14ac:dyDescent="0.3">
      <c r="A2342" s="1" t="s">
        <v>20001</v>
      </c>
      <c r="B2342" s="1">
        <v>6375</v>
      </c>
      <c r="C2342" s="1" t="s">
        <v>20002</v>
      </c>
      <c r="D2342">
        <v>2</v>
      </c>
      <c r="E2342">
        <v>70</v>
      </c>
      <c r="F2342" s="10">
        <f>spotify_data[[#This Row],[track_popularity]]/100</f>
        <v>0.7</v>
      </c>
      <c r="G2342" s="9" t="b">
        <v>0</v>
      </c>
      <c r="H2342" s="1">
        <f>+IF(spotify_data[[#This Row],[explicit]]=FALSE,0,1)</f>
        <v>0</v>
      </c>
      <c r="I2342" s="1" t="s">
        <v>898</v>
      </c>
      <c r="J2342" s="7">
        <f>MATCH(spotify_data[[#This Row],[artist_name]],spotify_data[artist_name],0)</f>
        <v>34</v>
      </c>
      <c r="K2342">
        <v>89</v>
      </c>
      <c r="L2342" s="10">
        <f>spotify_data[[#This Row],[artist_popularity]]/100</f>
        <v>0.89</v>
      </c>
      <c r="M2342">
        <v>42275793</v>
      </c>
      <c r="N2342" s="1" t="s">
        <v>899</v>
      </c>
      <c r="O2342" s="1" t="s">
        <v>19979</v>
      </c>
      <c r="P2342" s="1">
        <f>MATCH(spotify_data[[#This Row],[album_id]],spotify_data[album_id],0)</f>
        <v>198</v>
      </c>
      <c r="Q2342" s="1" t="s">
        <v>19980</v>
      </c>
      <c r="R2342" s="2">
        <v>40122</v>
      </c>
      <c r="S2342" s="7">
        <f ca="1">+TODAY()-spotify_data[[#This Row],[Fecha lanzamiento Album]]</f>
        <v>5909</v>
      </c>
      <c r="T2342" s="7">
        <f ca="1">+spotify_data[[#This Row],[Antigüedad Album Dias]]/60</f>
        <v>98.483333333333334</v>
      </c>
      <c r="U2342" s="8">
        <f ca="1">spotify_data[[#This Row],[Antigüedad Album Meses]]/12</f>
        <v>8.2069444444444439</v>
      </c>
      <c r="V2342">
        <v>23</v>
      </c>
      <c r="W2342" s="1" t="s">
        <v>20</v>
      </c>
      <c r="X2342" s="1" t="str">
        <f>+IF(spotify_data[[#This Row],[album_type]]="album","Album",IF(spotify_data[[#This Row],[album_type]]="single","Single","Compilation"))</f>
        <v>Album</v>
      </c>
      <c r="Y2342">
        <v>457</v>
      </c>
    </row>
    <row r="2343" spans="1:25" x14ac:dyDescent="0.3">
      <c r="A2343" s="1" t="s">
        <v>20014</v>
      </c>
      <c r="B2343" s="1">
        <v>3761</v>
      </c>
      <c r="C2343" s="1" t="s">
        <v>20015</v>
      </c>
      <c r="D2343">
        <v>6</v>
      </c>
      <c r="E2343">
        <v>70</v>
      </c>
      <c r="F2343" s="10">
        <f>spotify_data[[#This Row],[track_popularity]]/100</f>
        <v>0.7</v>
      </c>
      <c r="G2343" s="9" t="b">
        <v>0</v>
      </c>
      <c r="H2343" s="1">
        <f>+IF(spotify_data[[#This Row],[explicit]]=FALSE,0,1)</f>
        <v>0</v>
      </c>
      <c r="I2343" s="1" t="s">
        <v>898</v>
      </c>
      <c r="J2343" s="7">
        <f>MATCH(spotify_data[[#This Row],[artist_name]],spotify_data[artist_name],0)</f>
        <v>34</v>
      </c>
      <c r="K2343">
        <v>89</v>
      </c>
      <c r="L2343" s="10">
        <f>spotify_data[[#This Row],[artist_popularity]]/100</f>
        <v>0.89</v>
      </c>
      <c r="M2343">
        <v>42275793</v>
      </c>
      <c r="N2343" s="1" t="s">
        <v>899</v>
      </c>
      <c r="O2343" s="1" t="s">
        <v>19979</v>
      </c>
      <c r="P2343" s="1">
        <f>MATCH(spotify_data[[#This Row],[album_id]],spotify_data[album_id],0)</f>
        <v>198</v>
      </c>
      <c r="Q2343" s="1" t="s">
        <v>19980</v>
      </c>
      <c r="R2343" s="2">
        <v>40122</v>
      </c>
      <c r="S2343" s="7">
        <f ca="1">+TODAY()-spotify_data[[#This Row],[Fecha lanzamiento Album]]</f>
        <v>5909</v>
      </c>
      <c r="T2343" s="7">
        <f ca="1">+spotify_data[[#This Row],[Antigüedad Album Dias]]/60</f>
        <v>98.483333333333334</v>
      </c>
      <c r="U2343" s="8">
        <f ca="1">spotify_data[[#This Row],[Antigüedad Album Meses]]/12</f>
        <v>8.2069444444444439</v>
      </c>
      <c r="V2343">
        <v>23</v>
      </c>
      <c r="W2343" s="1" t="s">
        <v>20</v>
      </c>
      <c r="X2343" s="1" t="str">
        <f>+IF(spotify_data[[#This Row],[album_type]]="album","Album",IF(spotify_data[[#This Row],[album_type]]="single","Single","Compilation"))</f>
        <v>Album</v>
      </c>
      <c r="Y2343">
        <v>367</v>
      </c>
    </row>
    <row r="2344" spans="1:25" x14ac:dyDescent="0.3">
      <c r="A2344" s="1" t="s">
        <v>20022</v>
      </c>
      <c r="B2344" s="1">
        <v>2797</v>
      </c>
      <c r="C2344" s="1" t="s">
        <v>20023</v>
      </c>
      <c r="D2344">
        <v>8</v>
      </c>
      <c r="E2344">
        <v>70</v>
      </c>
      <c r="F2344" s="10">
        <f>spotify_data[[#This Row],[track_popularity]]/100</f>
        <v>0.7</v>
      </c>
      <c r="G2344" s="9" t="b">
        <v>0</v>
      </c>
      <c r="H2344" s="1">
        <f>+IF(spotify_data[[#This Row],[explicit]]=FALSE,0,1)</f>
        <v>0</v>
      </c>
      <c r="I2344" s="1" t="s">
        <v>20024</v>
      </c>
      <c r="J2344" s="7">
        <f>MATCH(spotify_data[[#This Row],[artist_name]],spotify_data[artist_name],0)</f>
        <v>1493</v>
      </c>
      <c r="K2344">
        <v>70</v>
      </c>
      <c r="L2344" s="10">
        <f>spotify_data[[#This Row],[artist_popularity]]/100</f>
        <v>0.7</v>
      </c>
      <c r="M2344">
        <v>2970776</v>
      </c>
      <c r="N2344" s="1" t="s">
        <v>8568</v>
      </c>
      <c r="O2344" s="1" t="s">
        <v>20025</v>
      </c>
      <c r="P2344" s="1">
        <f>MATCH(spotify_data[[#This Row],[album_id]],spotify_data[album_id],0)</f>
        <v>2343</v>
      </c>
      <c r="Q2344" s="1" t="s">
        <v>20026</v>
      </c>
      <c r="R2344" s="2">
        <v>40116</v>
      </c>
      <c r="S2344" s="7">
        <f ca="1">+TODAY()-spotify_data[[#This Row],[Fecha lanzamiento Album]]</f>
        <v>5915</v>
      </c>
      <c r="T2344" s="7">
        <f ca="1">+spotify_data[[#This Row],[Antigüedad Album Dias]]/60</f>
        <v>98.583333333333329</v>
      </c>
      <c r="U2344" s="8">
        <f ca="1">spotify_data[[#This Row],[Antigüedad Album Meses]]/12</f>
        <v>8.2152777777777768</v>
      </c>
      <c r="V2344">
        <v>99</v>
      </c>
      <c r="W2344" s="1" t="s">
        <v>20</v>
      </c>
      <c r="X2344" s="1" t="str">
        <f>+IF(spotify_data[[#This Row],[album_type]]="album","Album",IF(spotify_data[[#This Row],[album_type]]="single","Single","Compilation"))</f>
        <v>Album</v>
      </c>
      <c r="Y2344">
        <v>415</v>
      </c>
    </row>
    <row r="2345" spans="1:25" x14ac:dyDescent="0.3">
      <c r="A2345" s="1" t="s">
        <v>20043</v>
      </c>
      <c r="B2345" s="1">
        <v>5730</v>
      </c>
      <c r="C2345" s="1" t="s">
        <v>20044</v>
      </c>
      <c r="D2345">
        <v>5</v>
      </c>
      <c r="E2345">
        <v>70</v>
      </c>
      <c r="F2345" s="10">
        <f>spotify_data[[#This Row],[track_popularity]]/100</f>
        <v>0.7</v>
      </c>
      <c r="G2345" s="9" t="b">
        <v>0</v>
      </c>
      <c r="H2345" s="1">
        <f>+IF(spotify_data[[#This Row],[explicit]]=FALSE,0,1)</f>
        <v>0</v>
      </c>
      <c r="I2345" s="1" t="s">
        <v>17591</v>
      </c>
      <c r="J2345" s="7">
        <f>MATCH(spotify_data[[#This Row],[artist_name]],spotify_data[artist_name],0)</f>
        <v>1639</v>
      </c>
      <c r="K2345">
        <v>73</v>
      </c>
      <c r="L2345" s="10">
        <f>spotify_data[[#This Row],[artist_popularity]]/100</f>
        <v>0.73</v>
      </c>
      <c r="M2345">
        <v>6893010</v>
      </c>
      <c r="N2345" s="1" t="s">
        <v>16063</v>
      </c>
      <c r="O2345" s="1" t="s">
        <v>20045</v>
      </c>
      <c r="P2345" s="1">
        <f>MATCH(spotify_data[[#This Row],[album_id]],spotify_data[album_id],0)</f>
        <v>2344</v>
      </c>
      <c r="Q2345" s="1" t="s">
        <v>20046</v>
      </c>
      <c r="R2345" s="2">
        <v>40092</v>
      </c>
      <c r="S2345" s="7">
        <f ca="1">+TODAY()-spotify_data[[#This Row],[Fecha lanzamiento Album]]</f>
        <v>5939</v>
      </c>
      <c r="T2345" s="7">
        <f ca="1">+spotify_data[[#This Row],[Antigüedad Album Dias]]/60</f>
        <v>98.983333333333334</v>
      </c>
      <c r="U2345" s="8">
        <f ca="1">spotify_data[[#This Row],[Antigüedad Album Meses]]/12</f>
        <v>8.2486111111111118</v>
      </c>
      <c r="V2345">
        <v>13</v>
      </c>
      <c r="W2345" s="1" t="s">
        <v>20</v>
      </c>
      <c r="X2345" s="1" t="str">
        <f>+IF(spotify_data[[#This Row],[album_type]]="album","Album",IF(spotify_data[[#This Row],[album_type]]="single","Single","Compilation"))</f>
        <v>Album</v>
      </c>
      <c r="Y2345">
        <v>407</v>
      </c>
    </row>
    <row r="2346" spans="1:25" x14ac:dyDescent="0.3">
      <c r="A2346" s="1" t="s">
        <v>20061</v>
      </c>
      <c r="B2346" s="1">
        <v>1256</v>
      </c>
      <c r="C2346" s="1" t="s">
        <v>20062</v>
      </c>
      <c r="D2346">
        <v>2</v>
      </c>
      <c r="E2346">
        <v>70</v>
      </c>
      <c r="F2346" s="10">
        <f>spotify_data[[#This Row],[track_popularity]]/100</f>
        <v>0.7</v>
      </c>
      <c r="G2346" s="9" t="b">
        <v>0</v>
      </c>
      <c r="H2346" s="1">
        <f>+IF(spotify_data[[#This Row],[explicit]]=FALSE,0,1)</f>
        <v>0</v>
      </c>
      <c r="I2346" s="1" t="s">
        <v>20063</v>
      </c>
      <c r="J2346" s="7">
        <f>MATCH(spotify_data[[#This Row],[artist_name]],spotify_data[artist_name],0)</f>
        <v>572</v>
      </c>
      <c r="K2346">
        <v>77</v>
      </c>
      <c r="L2346" s="10">
        <f>spotify_data[[#This Row],[artist_popularity]]/100</f>
        <v>0.77</v>
      </c>
      <c r="M2346">
        <v>7302348</v>
      </c>
      <c r="N2346" s="1" t="s">
        <v>16238</v>
      </c>
      <c r="O2346" s="1" t="s">
        <v>20064</v>
      </c>
      <c r="P2346" s="1">
        <f>MATCH(spotify_data[[#This Row],[album_id]],spotify_data[album_id],0)</f>
        <v>2345</v>
      </c>
      <c r="Q2346" s="1" t="s">
        <v>20065</v>
      </c>
      <c r="R2346" s="2">
        <v>40078</v>
      </c>
      <c r="S2346" s="7">
        <f ca="1">+TODAY()-spotify_data[[#This Row],[Fecha lanzamiento Album]]</f>
        <v>5953</v>
      </c>
      <c r="T2346" s="7">
        <f ca="1">+spotify_data[[#This Row],[Antigüedad Album Dias]]/60</f>
        <v>99.216666666666669</v>
      </c>
      <c r="U2346" s="8">
        <f ca="1">spotify_data[[#This Row],[Antigüedad Album Meses]]/12</f>
        <v>8.2680555555555557</v>
      </c>
      <c r="V2346">
        <v>12</v>
      </c>
      <c r="W2346" s="1" t="s">
        <v>20</v>
      </c>
      <c r="X2346" s="1" t="str">
        <f>+IF(spotify_data[[#This Row],[album_type]]="album","Album",IF(spotify_data[[#This Row],[album_type]]="single","Single","Compilation"))</f>
        <v>Album</v>
      </c>
      <c r="Y2346">
        <v>321</v>
      </c>
    </row>
    <row r="2347" spans="1:25" x14ac:dyDescent="0.3">
      <c r="A2347" s="1" t="s">
        <v>20081</v>
      </c>
      <c r="B2347" s="1">
        <v>6611</v>
      </c>
      <c r="C2347" s="1" t="s">
        <v>20082</v>
      </c>
      <c r="D2347">
        <v>14</v>
      </c>
      <c r="E2347">
        <v>70</v>
      </c>
      <c r="F2347" s="10">
        <f>spotify_data[[#This Row],[track_popularity]]/100</f>
        <v>0.7</v>
      </c>
      <c r="G2347" s="9" t="b">
        <v>0</v>
      </c>
      <c r="H2347" s="1">
        <f>+IF(spotify_data[[#This Row],[explicit]]=FALSE,0,1)</f>
        <v>0</v>
      </c>
      <c r="I2347" s="1" t="s">
        <v>20071</v>
      </c>
      <c r="J2347" s="7">
        <f>MATCH(spotify_data[[#This Row],[artist_name]],spotify_data[artist_name],0)</f>
        <v>1652</v>
      </c>
      <c r="K2347">
        <v>70</v>
      </c>
      <c r="L2347" s="10">
        <f>spotify_data[[#This Row],[artist_popularity]]/100</f>
        <v>0.7</v>
      </c>
      <c r="M2347">
        <v>3336633</v>
      </c>
      <c r="N2347" s="1" t="s">
        <v>20072</v>
      </c>
      <c r="O2347" s="1" t="s">
        <v>20073</v>
      </c>
      <c r="P2347" s="1">
        <f>MATCH(spotify_data[[#This Row],[album_id]],spotify_data[album_id],0)</f>
        <v>1811</v>
      </c>
      <c r="Q2347" s="1" t="s">
        <v>20074</v>
      </c>
      <c r="R2347" s="2">
        <v>40064</v>
      </c>
      <c r="S2347" s="7">
        <f ca="1">+TODAY()-spotify_data[[#This Row],[Fecha lanzamiento Album]]</f>
        <v>5967</v>
      </c>
      <c r="T2347" s="7">
        <f ca="1">+spotify_data[[#This Row],[Antigüedad Album Dias]]/60</f>
        <v>99.45</v>
      </c>
      <c r="U2347" s="8">
        <f ca="1">spotify_data[[#This Row],[Antigüedad Album Meses]]/12</f>
        <v>8.2874999999999996</v>
      </c>
      <c r="V2347">
        <v>30</v>
      </c>
      <c r="W2347" s="1" t="s">
        <v>20</v>
      </c>
      <c r="X2347" s="1" t="str">
        <f>+IF(spotify_data[[#This Row],[album_type]]="album","Album",IF(spotify_data[[#This Row],[album_type]]="single","Single","Compilation"))</f>
        <v>Album</v>
      </c>
      <c r="Y2347">
        <v>346</v>
      </c>
    </row>
    <row r="2348" spans="1:25" x14ac:dyDescent="0.3">
      <c r="A2348" s="1" t="s">
        <v>20301</v>
      </c>
      <c r="B2348" s="1">
        <v>1059</v>
      </c>
      <c r="C2348" s="1" t="s">
        <v>20302</v>
      </c>
      <c r="D2348">
        <v>7</v>
      </c>
      <c r="E2348">
        <v>70</v>
      </c>
      <c r="F2348" s="10">
        <f>spotify_data[[#This Row],[track_popularity]]/100</f>
        <v>0.7</v>
      </c>
      <c r="G2348" s="9" t="b">
        <v>0</v>
      </c>
      <c r="H2348" s="1">
        <f>+IF(spotify_data[[#This Row],[explicit]]=FALSE,0,1)</f>
        <v>0</v>
      </c>
      <c r="I2348" s="1" t="s">
        <v>6773</v>
      </c>
      <c r="J2348" s="7">
        <f>MATCH(spotify_data[[#This Row],[artist_name]],spotify_data[artist_name],0)</f>
        <v>399</v>
      </c>
      <c r="K2348">
        <v>78</v>
      </c>
      <c r="L2348" s="10">
        <f>spotify_data[[#This Row],[artist_popularity]]/100</f>
        <v>0.78</v>
      </c>
      <c r="M2348">
        <v>7685474</v>
      </c>
      <c r="N2348" s="1" t="s">
        <v>23</v>
      </c>
      <c r="O2348" s="1" t="s">
        <v>20303</v>
      </c>
      <c r="P2348" s="1">
        <f>MATCH(spotify_data[[#This Row],[album_id]],spotify_data[album_id],0)</f>
        <v>2347</v>
      </c>
      <c r="Q2348" s="1" t="s">
        <v>20304</v>
      </c>
      <c r="R2348" s="2">
        <v>39814</v>
      </c>
      <c r="S2348" s="7">
        <f ca="1">+TODAY()-spotify_data[[#This Row],[Fecha lanzamiento Album]]</f>
        <v>6217</v>
      </c>
      <c r="T2348" s="7">
        <f ca="1">+spotify_data[[#This Row],[Antigüedad Album Dias]]/60</f>
        <v>103.61666666666666</v>
      </c>
      <c r="U2348" s="8">
        <f ca="1">spotify_data[[#This Row],[Antigüedad Album Meses]]/12</f>
        <v>8.6347222222222211</v>
      </c>
      <c r="V2348">
        <v>16</v>
      </c>
      <c r="W2348" s="1" t="s">
        <v>20</v>
      </c>
      <c r="X2348" s="1" t="str">
        <f>+IF(spotify_data[[#This Row],[album_type]]="album","Album",IF(spotify_data[[#This Row],[album_type]]="single","Single","Compilation"))</f>
        <v>Album</v>
      </c>
      <c r="Y2348">
        <v>368</v>
      </c>
    </row>
    <row r="2349" spans="1:25" x14ac:dyDescent="0.3">
      <c r="A2349" s="1" t="s">
        <v>20333</v>
      </c>
      <c r="B2349" s="1">
        <v>2757</v>
      </c>
      <c r="C2349" s="1" t="s">
        <v>19240</v>
      </c>
      <c r="D2349">
        <v>1</v>
      </c>
      <c r="E2349">
        <v>70</v>
      </c>
      <c r="F2349" s="10">
        <f>spotify_data[[#This Row],[track_popularity]]/100</f>
        <v>0.7</v>
      </c>
      <c r="G2349" s="9" t="b">
        <v>1</v>
      </c>
      <c r="H2349" s="1">
        <f>+IF(spotify_data[[#This Row],[explicit]]=FALSE,0,1)</f>
        <v>1</v>
      </c>
      <c r="I2349" s="1" t="s">
        <v>9448</v>
      </c>
      <c r="J2349" s="7">
        <f>MATCH(spotify_data[[#This Row],[artist_name]],spotify_data[artist_name],0)</f>
        <v>564</v>
      </c>
      <c r="K2349">
        <v>81</v>
      </c>
      <c r="L2349" s="10">
        <f>spotify_data[[#This Row],[artist_popularity]]/100</f>
        <v>0.81</v>
      </c>
      <c r="M2349">
        <v>9553224</v>
      </c>
      <c r="N2349" s="1" t="s">
        <v>23</v>
      </c>
      <c r="O2349" s="1" t="s">
        <v>20334</v>
      </c>
      <c r="P2349" s="1">
        <f>MATCH(spotify_data[[#This Row],[album_id]],spotify_data[album_id],0)</f>
        <v>692</v>
      </c>
      <c r="Q2349" s="1" t="s">
        <v>20335</v>
      </c>
      <c r="R2349" s="2">
        <v>39814</v>
      </c>
      <c r="S2349" s="7">
        <f ca="1">+TODAY()-spotify_data[[#This Row],[Fecha lanzamiento Album]]</f>
        <v>6217</v>
      </c>
      <c r="T2349" s="7">
        <f ca="1">+spotify_data[[#This Row],[Antigüedad Album Dias]]/60</f>
        <v>103.61666666666666</v>
      </c>
      <c r="U2349" s="8">
        <f ca="1">spotify_data[[#This Row],[Antigüedad Album Meses]]/12</f>
        <v>8.6347222222222211</v>
      </c>
      <c r="V2349">
        <v>25</v>
      </c>
      <c r="W2349" s="1" t="s">
        <v>20</v>
      </c>
      <c r="X2349" s="1" t="str">
        <f>+IF(spotify_data[[#This Row],[album_type]]="album","Album",IF(spotify_data[[#This Row],[album_type]]="single","Single","Compilation"))</f>
        <v>Album</v>
      </c>
      <c r="Y2349">
        <v>419</v>
      </c>
    </row>
    <row r="2350" spans="1:25" x14ac:dyDescent="0.3">
      <c r="A2350" s="1" t="s">
        <v>20508</v>
      </c>
      <c r="B2350" s="1">
        <v>2456</v>
      </c>
      <c r="C2350" s="1" t="s">
        <v>20509</v>
      </c>
      <c r="D2350">
        <v>2</v>
      </c>
      <c r="E2350">
        <v>70</v>
      </c>
      <c r="F2350" s="10">
        <f>spotify_data[[#This Row],[track_popularity]]/100</f>
        <v>0.7</v>
      </c>
      <c r="G2350" s="9" t="b">
        <v>0</v>
      </c>
      <c r="H2350" s="1">
        <f>+IF(spotify_data[[#This Row],[explicit]]=FALSE,0,1)</f>
        <v>0</v>
      </c>
      <c r="I2350" s="1" t="s">
        <v>4125</v>
      </c>
      <c r="J2350" s="7">
        <f>MATCH(spotify_data[[#This Row],[artist_name]],spotify_data[artist_name],0)</f>
        <v>926</v>
      </c>
      <c r="K2350">
        <v>84</v>
      </c>
      <c r="L2350" s="10">
        <f>spotify_data[[#This Row],[artist_popularity]]/100</f>
        <v>0.84</v>
      </c>
      <c r="M2350">
        <v>41172203</v>
      </c>
      <c r="N2350" s="1" t="s">
        <v>23</v>
      </c>
      <c r="O2350" s="1" t="s">
        <v>20500</v>
      </c>
      <c r="P2350" s="1">
        <f>MATCH(spotify_data[[#This Row],[album_id]],spotify_data[album_id],0)</f>
        <v>1815</v>
      </c>
      <c r="Q2350" s="1" t="s">
        <v>20501</v>
      </c>
      <c r="R2350" s="2">
        <v>39629</v>
      </c>
      <c r="S2350" s="7">
        <f ca="1">+TODAY()-spotify_data[[#This Row],[Fecha lanzamiento Album]]</f>
        <v>6402</v>
      </c>
      <c r="T2350" s="7">
        <f ca="1">+spotify_data[[#This Row],[Antigüedad Album Dias]]/60</f>
        <v>106.7</v>
      </c>
      <c r="U2350" s="8">
        <f ca="1">spotify_data[[#This Row],[Antigüedad Album Meses]]/12</f>
        <v>8.8916666666666675</v>
      </c>
      <c r="V2350">
        <v>20</v>
      </c>
      <c r="W2350" s="1" t="s">
        <v>20</v>
      </c>
      <c r="X2350" s="1" t="str">
        <f>+IF(spotify_data[[#This Row],[album_type]]="album","Album",IF(spotify_data[[#This Row],[album_type]]="single","Single","Compilation"))</f>
        <v>Album</v>
      </c>
      <c r="Y2350">
        <v>333</v>
      </c>
    </row>
    <row r="2351" spans="1:25" x14ac:dyDescent="0.3">
      <c r="A2351" s="1" t="s">
        <v>20710</v>
      </c>
      <c r="B2351" s="1">
        <v>1042</v>
      </c>
      <c r="C2351" s="1" t="s">
        <v>20711</v>
      </c>
      <c r="D2351">
        <v>3</v>
      </c>
      <c r="E2351">
        <v>70</v>
      </c>
      <c r="F2351" s="10">
        <f>spotify_data[[#This Row],[track_popularity]]/100</f>
        <v>0.7</v>
      </c>
      <c r="G2351" s="9" t="b">
        <v>0</v>
      </c>
      <c r="H2351" s="1">
        <f>+IF(spotify_data[[#This Row],[explicit]]=FALSE,0,1)</f>
        <v>0</v>
      </c>
      <c r="I2351" s="1" t="s">
        <v>20712</v>
      </c>
      <c r="J2351" s="7">
        <f>MATCH(spotify_data[[#This Row],[artist_name]],spotify_data[artist_name],0)</f>
        <v>2350</v>
      </c>
      <c r="K2351">
        <v>53</v>
      </c>
      <c r="L2351" s="10">
        <f>spotify_data[[#This Row],[artist_popularity]]/100</f>
        <v>0.53</v>
      </c>
      <c r="M2351">
        <v>154658</v>
      </c>
      <c r="N2351" s="1" t="s">
        <v>23</v>
      </c>
      <c r="O2351" s="1" t="s">
        <v>20713</v>
      </c>
      <c r="P2351" s="1">
        <f>MATCH(spotify_data[[#This Row],[album_id]],spotify_data[album_id],0)</f>
        <v>2350</v>
      </c>
      <c r="Q2351" s="1" t="s">
        <v>20714</v>
      </c>
      <c r="R2351" s="2">
        <v>39349</v>
      </c>
      <c r="S2351" s="7">
        <f ca="1">+TODAY()-spotify_data[[#This Row],[Fecha lanzamiento Album]]</f>
        <v>6682</v>
      </c>
      <c r="T2351" s="7">
        <f ca="1">+spotify_data[[#This Row],[Antigüedad Album Dias]]/60</f>
        <v>111.36666666666666</v>
      </c>
      <c r="U2351" s="8">
        <f ca="1">spotify_data[[#This Row],[Antigüedad Album Meses]]/12</f>
        <v>9.280555555555555</v>
      </c>
      <c r="V2351">
        <v>12</v>
      </c>
      <c r="W2351" s="1" t="s">
        <v>20</v>
      </c>
      <c r="X2351" s="1" t="str">
        <f>+IF(spotify_data[[#This Row],[album_type]]="album","Album",IF(spotify_data[[#This Row],[album_type]]="single","Single","Compilation"))</f>
        <v>Album</v>
      </c>
      <c r="Y2351">
        <v>504</v>
      </c>
    </row>
    <row r="2352" spans="1:25" x14ac:dyDescent="0.3">
      <c r="A2352" s="1" t="s">
        <v>21188</v>
      </c>
      <c r="B2352" s="1">
        <v>409</v>
      </c>
      <c r="C2352" s="1" t="s">
        <v>21189</v>
      </c>
      <c r="D2352">
        <v>1</v>
      </c>
      <c r="E2352">
        <v>70</v>
      </c>
      <c r="F2352" s="10">
        <f>spotify_data[[#This Row],[track_popularity]]/100</f>
        <v>0.7</v>
      </c>
      <c r="G2352" s="9" t="b">
        <v>0</v>
      </c>
      <c r="H2352" s="1">
        <f>+IF(spotify_data[[#This Row],[explicit]]=FALSE,0,1)</f>
        <v>0</v>
      </c>
      <c r="I2352" s="1" t="s">
        <v>9645</v>
      </c>
      <c r="J2352" s="7">
        <f>MATCH(spotify_data[[#This Row],[artist_name]],spotify_data[artist_name],0)</f>
        <v>635</v>
      </c>
      <c r="K2352">
        <v>75</v>
      </c>
      <c r="L2352" s="10">
        <f>spotify_data[[#This Row],[artist_popularity]]/100</f>
        <v>0.75</v>
      </c>
      <c r="M2352">
        <v>6446735</v>
      </c>
      <c r="N2352" s="1" t="s">
        <v>9646</v>
      </c>
      <c r="O2352" s="1" t="s">
        <v>21190</v>
      </c>
      <c r="P2352" s="1">
        <f>MATCH(spotify_data[[#This Row],[album_id]],spotify_data[album_id],0)</f>
        <v>2351</v>
      </c>
      <c r="Q2352" s="1" t="s">
        <v>21191</v>
      </c>
      <c r="R2352" s="2">
        <v>38720</v>
      </c>
      <c r="S2352" s="7">
        <f ca="1">+TODAY()-spotify_data[[#This Row],[Fecha lanzamiento Album]]</f>
        <v>7311</v>
      </c>
      <c r="T2352" s="7">
        <f ca="1">+spotify_data[[#This Row],[Antigüedad Album Dias]]/60</f>
        <v>121.85</v>
      </c>
      <c r="U2352" s="8">
        <f ca="1">spotify_data[[#This Row],[Antigüedad Album Meses]]/12</f>
        <v>10.154166666666667</v>
      </c>
      <c r="V2352">
        <v>14</v>
      </c>
      <c r="W2352" s="1" t="s">
        <v>20</v>
      </c>
      <c r="X2352" s="1" t="str">
        <f>+IF(spotify_data[[#This Row],[album_type]]="album","Album",IF(spotify_data[[#This Row],[album_type]]="single","Single","Compilation"))</f>
        <v>Album</v>
      </c>
      <c r="Y2352">
        <v>315</v>
      </c>
    </row>
    <row r="2353" spans="1:25" x14ac:dyDescent="0.3">
      <c r="A2353" s="1" t="s">
        <v>21206</v>
      </c>
      <c r="B2353" s="1">
        <v>2668</v>
      </c>
      <c r="C2353" s="1" t="s">
        <v>21207</v>
      </c>
      <c r="D2353">
        <v>2</v>
      </c>
      <c r="E2353">
        <v>70</v>
      </c>
      <c r="F2353" s="10">
        <f>spotify_data[[#This Row],[track_popularity]]/100</f>
        <v>0.7</v>
      </c>
      <c r="G2353" s="9" t="b">
        <v>0</v>
      </c>
      <c r="H2353" s="1">
        <f>+IF(spotify_data[[#This Row],[explicit]]=FALSE,0,1)</f>
        <v>0</v>
      </c>
      <c r="I2353" s="1" t="s">
        <v>20622</v>
      </c>
      <c r="J2353" s="7">
        <f>MATCH(spotify_data[[#This Row],[artist_name]],spotify_data[artist_name],0)</f>
        <v>2352</v>
      </c>
      <c r="K2353">
        <v>63</v>
      </c>
      <c r="L2353" s="10">
        <f>spotify_data[[#This Row],[artist_popularity]]/100</f>
        <v>0.63</v>
      </c>
      <c r="M2353">
        <v>1441836</v>
      </c>
      <c r="N2353" s="1" t="s">
        <v>23</v>
      </c>
      <c r="O2353" s="1" t="s">
        <v>21208</v>
      </c>
      <c r="P2353" s="1">
        <f>MATCH(spotify_data[[#This Row],[album_id]],spotify_data[album_id],0)</f>
        <v>2352</v>
      </c>
      <c r="Q2353" s="1" t="s">
        <v>21209</v>
      </c>
      <c r="R2353" s="2">
        <v>38718</v>
      </c>
      <c r="S2353" s="7">
        <f ca="1">+TODAY()-spotify_data[[#This Row],[Fecha lanzamiento Album]]</f>
        <v>7313</v>
      </c>
      <c r="T2353" s="7">
        <f ca="1">+spotify_data[[#This Row],[Antigüedad Album Dias]]/60</f>
        <v>121.88333333333334</v>
      </c>
      <c r="U2353" s="8">
        <f ca="1">spotify_data[[#This Row],[Antigüedad Album Meses]]/12</f>
        <v>10.156944444444445</v>
      </c>
      <c r="V2353">
        <v>11</v>
      </c>
      <c r="W2353" s="1" t="s">
        <v>20</v>
      </c>
      <c r="X2353" s="1" t="str">
        <f>+IF(spotify_data[[#This Row],[album_type]]="album","Album",IF(spotify_data[[#This Row],[album_type]]="single","Single","Compilation"))</f>
        <v>Album</v>
      </c>
      <c r="Y2353">
        <v>336</v>
      </c>
    </row>
    <row r="2354" spans="1:25" x14ac:dyDescent="0.3">
      <c r="A2354" s="1" t="s">
        <v>21390</v>
      </c>
      <c r="B2354" s="1">
        <v>7650</v>
      </c>
      <c r="C2354" s="1" t="s">
        <v>21391</v>
      </c>
      <c r="D2354">
        <v>2</v>
      </c>
      <c r="E2354">
        <v>70</v>
      </c>
      <c r="F2354" s="10">
        <f>spotify_data[[#This Row],[track_popularity]]/100</f>
        <v>0.7</v>
      </c>
      <c r="G2354" s="9" t="b">
        <v>0</v>
      </c>
      <c r="H2354" s="1">
        <f>+IF(spotify_data[[#This Row],[explicit]]=FALSE,0,1)</f>
        <v>0</v>
      </c>
      <c r="I2354" s="1" t="s">
        <v>21387</v>
      </c>
      <c r="J2354" s="7">
        <f>MATCH(spotify_data[[#This Row],[artist_name]],spotify_data[artist_name],0)</f>
        <v>2353</v>
      </c>
      <c r="K2354">
        <v>58</v>
      </c>
      <c r="L2354" s="10">
        <f>spotify_data[[#This Row],[artist_popularity]]/100</f>
        <v>0.57999999999999996</v>
      </c>
      <c r="M2354">
        <v>694334</v>
      </c>
      <c r="N2354" s="1" t="s">
        <v>23</v>
      </c>
      <c r="O2354" s="1" t="s">
        <v>21388</v>
      </c>
      <c r="P2354" s="1">
        <f>MATCH(spotify_data[[#This Row],[album_id]],spotify_data[album_id],0)</f>
        <v>2353</v>
      </c>
      <c r="Q2354" s="1" t="s">
        <v>21389</v>
      </c>
      <c r="R2354" s="2">
        <v>38565</v>
      </c>
      <c r="S2354" s="7">
        <f ca="1">+TODAY()-spotify_data[[#This Row],[Fecha lanzamiento Album]]</f>
        <v>7466</v>
      </c>
      <c r="T2354" s="7">
        <f ca="1">+spotify_data[[#This Row],[Antigüedad Album Dias]]/60</f>
        <v>124.43333333333334</v>
      </c>
      <c r="U2354" s="8">
        <f ca="1">spotify_data[[#This Row],[Antigüedad Album Meses]]/12</f>
        <v>10.369444444444445</v>
      </c>
      <c r="V2354">
        <v>16</v>
      </c>
      <c r="W2354" s="1" t="s">
        <v>20</v>
      </c>
      <c r="X2354" s="1" t="str">
        <f>+IF(spotify_data[[#This Row],[album_type]]="album","Album",IF(spotify_data[[#This Row],[album_type]]="single","Single","Compilation"))</f>
        <v>Album</v>
      </c>
      <c r="Y2354">
        <v>286</v>
      </c>
    </row>
    <row r="2355" spans="1:25" x14ac:dyDescent="0.3">
      <c r="A2355" s="1" t="s">
        <v>21579</v>
      </c>
      <c r="B2355" s="1">
        <v>7608</v>
      </c>
      <c r="C2355" s="1" t="s">
        <v>21580</v>
      </c>
      <c r="D2355">
        <v>2</v>
      </c>
      <c r="E2355">
        <v>70</v>
      </c>
      <c r="F2355" s="10">
        <f>spotify_data[[#This Row],[track_popularity]]/100</f>
        <v>0.7</v>
      </c>
      <c r="G2355" s="9" t="b">
        <v>0</v>
      </c>
      <c r="H2355" s="1">
        <f>+IF(spotify_data[[#This Row],[explicit]]=FALSE,0,1)</f>
        <v>0</v>
      </c>
      <c r="I2355" s="1" t="s">
        <v>7521</v>
      </c>
      <c r="J2355" s="7">
        <f>MATCH(spotify_data[[#This Row],[artist_name]],spotify_data[artist_name],0)</f>
        <v>1816</v>
      </c>
      <c r="K2355">
        <v>68</v>
      </c>
      <c r="L2355" s="10">
        <f>spotify_data[[#This Row],[artist_popularity]]/100</f>
        <v>0.68</v>
      </c>
      <c r="M2355">
        <v>3672255</v>
      </c>
      <c r="N2355" s="1" t="s">
        <v>395</v>
      </c>
      <c r="O2355" s="1" t="s">
        <v>21581</v>
      </c>
      <c r="P2355" s="1">
        <f>MATCH(spotify_data[[#This Row],[album_id]],spotify_data[album_id],0)</f>
        <v>2354</v>
      </c>
      <c r="Q2355" s="1" t="s">
        <v>21582</v>
      </c>
      <c r="R2355" s="2">
        <v>38258</v>
      </c>
      <c r="S2355" s="7">
        <f ca="1">+TODAY()-spotify_data[[#This Row],[Fecha lanzamiento Album]]</f>
        <v>7773</v>
      </c>
      <c r="T2355" s="7">
        <f ca="1">+spotify_data[[#This Row],[Antigüedad Album Dias]]/60</f>
        <v>129.55000000000001</v>
      </c>
      <c r="U2355" s="8">
        <f ca="1">spotify_data[[#This Row],[Antigüedad Album Meses]]/12</f>
        <v>10.795833333333334</v>
      </c>
      <c r="V2355">
        <v>12</v>
      </c>
      <c r="W2355" s="1" t="s">
        <v>20</v>
      </c>
      <c r="X2355" s="1" t="str">
        <f>+IF(spotify_data[[#This Row],[album_type]]="album","Album",IF(spotify_data[[#This Row],[album_type]]="single","Single","Compilation"))</f>
        <v>Album</v>
      </c>
      <c r="Y2355">
        <v>377</v>
      </c>
    </row>
    <row r="2356" spans="1:25" x14ac:dyDescent="0.3">
      <c r="A2356" s="1" t="s">
        <v>21623</v>
      </c>
      <c r="B2356" s="1">
        <v>2254</v>
      </c>
      <c r="C2356" s="1" t="s">
        <v>8436</v>
      </c>
      <c r="D2356">
        <v>1</v>
      </c>
      <c r="E2356">
        <v>70</v>
      </c>
      <c r="F2356" s="10">
        <f>spotify_data[[#This Row],[track_popularity]]/100</f>
        <v>0.7</v>
      </c>
      <c r="G2356" s="9" t="b">
        <v>0</v>
      </c>
      <c r="H2356" s="1">
        <f>+IF(spotify_data[[#This Row],[explicit]]=FALSE,0,1)</f>
        <v>0</v>
      </c>
      <c r="I2356" s="1" t="s">
        <v>16062</v>
      </c>
      <c r="J2356" s="7">
        <f>MATCH(spotify_data[[#This Row],[artist_name]],spotify_data[artist_name],0)</f>
        <v>1479</v>
      </c>
      <c r="K2356">
        <v>72</v>
      </c>
      <c r="L2356" s="10">
        <f>spotify_data[[#This Row],[artist_popularity]]/100</f>
        <v>0.72</v>
      </c>
      <c r="M2356">
        <v>10960422</v>
      </c>
      <c r="N2356" s="1" t="s">
        <v>16063</v>
      </c>
      <c r="O2356" s="1" t="s">
        <v>21622</v>
      </c>
      <c r="P2356" s="1">
        <f>MATCH(spotify_data[[#This Row],[album_id]],spotify_data[album_id],0)</f>
        <v>1641</v>
      </c>
      <c r="Q2356" s="1" t="s">
        <v>8436</v>
      </c>
      <c r="R2356" s="2">
        <v>38168</v>
      </c>
      <c r="S2356" s="7">
        <f ca="1">+TODAY()-spotify_data[[#This Row],[Fecha lanzamiento Album]]</f>
        <v>7863</v>
      </c>
      <c r="T2356" s="7">
        <f ca="1">+spotify_data[[#This Row],[Antigüedad Album Dias]]/60</f>
        <v>131.05000000000001</v>
      </c>
      <c r="U2356" s="8">
        <f ca="1">spotify_data[[#This Row],[Antigüedad Album Meses]]/12</f>
        <v>10.920833333333334</v>
      </c>
      <c r="V2356">
        <v>12</v>
      </c>
      <c r="W2356" s="1" t="s">
        <v>20</v>
      </c>
      <c r="X2356" s="1" t="str">
        <f>+IF(spotify_data[[#This Row],[album_type]]="album","Album",IF(spotify_data[[#This Row],[album_type]]="single","Single","Compilation"))</f>
        <v>Album</v>
      </c>
      <c r="Y2356">
        <v>395</v>
      </c>
    </row>
    <row r="2357" spans="1:25" x14ac:dyDescent="0.3">
      <c r="A2357" s="1" t="s">
        <v>21908</v>
      </c>
      <c r="B2357" s="1">
        <v>7185</v>
      </c>
      <c r="C2357" s="1" t="s">
        <v>21907</v>
      </c>
      <c r="D2357">
        <v>7</v>
      </c>
      <c r="E2357">
        <v>70</v>
      </c>
      <c r="F2357" s="10">
        <f>spotify_data[[#This Row],[track_popularity]]/100</f>
        <v>0.7</v>
      </c>
      <c r="G2357" s="9" t="b">
        <v>0</v>
      </c>
      <c r="H2357" s="1">
        <f>+IF(spotify_data[[#This Row],[explicit]]=FALSE,0,1)</f>
        <v>0</v>
      </c>
      <c r="I2357" s="1" t="s">
        <v>3153</v>
      </c>
      <c r="J2357" s="7">
        <f>MATCH(spotify_data[[#This Row],[artist_name]],spotify_data[artist_name],0)</f>
        <v>78</v>
      </c>
      <c r="K2357">
        <v>88</v>
      </c>
      <c r="L2357" s="10">
        <f>spotify_data[[#This Row],[artist_popularity]]/100</f>
        <v>0.88</v>
      </c>
      <c r="M2357">
        <v>31785695</v>
      </c>
      <c r="N2357" s="1" t="s">
        <v>3154</v>
      </c>
      <c r="O2357" s="1" t="s">
        <v>21896</v>
      </c>
      <c r="P2357" s="1">
        <f>MATCH(spotify_data[[#This Row],[album_id]],spotify_data[album_id],0)</f>
        <v>1480</v>
      </c>
      <c r="Q2357" s="1" t="s">
        <v>21897</v>
      </c>
      <c r="R2357" s="2">
        <v>37705</v>
      </c>
      <c r="S2357" s="7">
        <f ca="1">+TODAY()-spotify_data[[#This Row],[Fecha lanzamiento Album]]</f>
        <v>8326</v>
      </c>
      <c r="T2357" s="7">
        <f ca="1">+spotify_data[[#This Row],[Antigüedad Album Dias]]/60</f>
        <v>138.76666666666668</v>
      </c>
      <c r="U2357" s="8">
        <f ca="1">spotify_data[[#This Row],[Antigüedad Album Meses]]/12</f>
        <v>11.56388888888889</v>
      </c>
      <c r="V2357">
        <v>16</v>
      </c>
      <c r="W2357" s="1" t="s">
        <v>20</v>
      </c>
      <c r="X2357" s="1" t="str">
        <f>+IF(spotify_data[[#This Row],[album_type]]="album","Album",IF(spotify_data[[#This Row],[album_type]]="single","Single","Compilation"))</f>
        <v>Album</v>
      </c>
      <c r="Y2357">
        <v>27</v>
      </c>
    </row>
    <row r="2358" spans="1:25" x14ac:dyDescent="0.3">
      <c r="A2358" s="1" t="s">
        <v>22220</v>
      </c>
      <c r="B2358" s="1"/>
      <c r="C2358" s="1" t="s">
        <v>22221</v>
      </c>
      <c r="D2358">
        <v>4</v>
      </c>
      <c r="E2358">
        <v>70</v>
      </c>
      <c r="F2358" s="10">
        <f>spotify_data[[#This Row],[track_popularity]]/100</f>
        <v>0.7</v>
      </c>
      <c r="G2358" s="9" t="b">
        <v>1</v>
      </c>
      <c r="H2358" s="1">
        <f>+IF(spotify_data[[#This Row],[explicit]]=FALSE,0,1)</f>
        <v>1</v>
      </c>
      <c r="I2358" s="1" t="s">
        <v>22222</v>
      </c>
      <c r="J2358" s="7">
        <f>MATCH(spotify_data[[#This Row],[artist_name]],spotify_data[artist_name],0)</f>
        <v>1484</v>
      </c>
      <c r="K2358">
        <v>69</v>
      </c>
      <c r="L2358" s="10">
        <f>spotify_data[[#This Row],[artist_popularity]]/100</f>
        <v>0.69</v>
      </c>
      <c r="M2358">
        <v>4326825</v>
      </c>
      <c r="N2358" s="1" t="s">
        <v>22223</v>
      </c>
      <c r="O2358" s="1" t="s">
        <v>22224</v>
      </c>
      <c r="P2358" s="1">
        <f>MATCH(spotify_data[[#This Row],[album_id]],spotify_data[album_id],0)</f>
        <v>2357</v>
      </c>
      <c r="Q2358" s="1" t="s">
        <v>22225</v>
      </c>
      <c r="R2358" s="2">
        <v>37257</v>
      </c>
      <c r="S2358" s="7">
        <f ca="1">+TODAY()-spotify_data[[#This Row],[Fecha lanzamiento Album]]</f>
        <v>8774</v>
      </c>
      <c r="T2358" s="7">
        <f ca="1">+spotify_data[[#This Row],[Antigüedad Album Dias]]/60</f>
        <v>146.23333333333332</v>
      </c>
      <c r="U2358" s="8">
        <f ca="1">spotify_data[[#This Row],[Antigüedad Album Meses]]/12</f>
        <v>12.18611111111111</v>
      </c>
      <c r="V2358">
        <v>12</v>
      </c>
      <c r="W2358" s="1" t="s">
        <v>20</v>
      </c>
      <c r="X2358" s="1" t="str">
        <f>+IF(spotify_data[[#This Row],[album_type]]="album","Album",IF(spotify_data[[#This Row],[album_type]]="single","Single","Compilation"))</f>
        <v>Album</v>
      </c>
      <c r="Y2358">
        <v>264</v>
      </c>
    </row>
    <row r="2359" spans="1:25" x14ac:dyDescent="0.3">
      <c r="A2359" s="1" t="s">
        <v>22242</v>
      </c>
      <c r="B2359" s="1"/>
      <c r="C2359" s="1" t="s">
        <v>22243</v>
      </c>
      <c r="D2359">
        <v>10</v>
      </c>
      <c r="E2359">
        <v>70</v>
      </c>
      <c r="F2359" s="10">
        <f>spotify_data[[#This Row],[track_popularity]]/100</f>
        <v>0.7</v>
      </c>
      <c r="G2359" s="9" t="b">
        <v>1</v>
      </c>
      <c r="H2359" s="1">
        <f>+IF(spotify_data[[#This Row],[explicit]]=FALSE,0,1)</f>
        <v>1</v>
      </c>
      <c r="I2359" s="1" t="s">
        <v>22244</v>
      </c>
      <c r="J2359" s="7">
        <f>MATCH(spotify_data[[#This Row],[artist_name]],spotify_data[artist_name],0)</f>
        <v>1155</v>
      </c>
      <c r="K2359">
        <v>72</v>
      </c>
      <c r="L2359" s="10">
        <f>spotify_data[[#This Row],[artist_popularity]]/100</f>
        <v>0.72</v>
      </c>
      <c r="M2359">
        <v>11064671</v>
      </c>
      <c r="N2359" s="1" t="s">
        <v>22245</v>
      </c>
      <c r="O2359" s="1" t="s">
        <v>22246</v>
      </c>
      <c r="P2359" s="1">
        <f>MATCH(spotify_data[[#This Row],[album_id]],spotify_data[album_id],0)</f>
        <v>2358</v>
      </c>
      <c r="Q2359" s="1" t="s">
        <v>20042</v>
      </c>
      <c r="R2359" s="2">
        <v>37229</v>
      </c>
      <c r="S2359" s="7">
        <f ca="1">+TODAY()-spotify_data[[#This Row],[Fecha lanzamiento Album]]</f>
        <v>8802</v>
      </c>
      <c r="T2359" s="7">
        <f ca="1">+spotify_data[[#This Row],[Antigüedad Album Dias]]/60</f>
        <v>146.69999999999999</v>
      </c>
      <c r="U2359" s="8">
        <f ca="1">spotify_data[[#This Row],[Antigüedad Album Meses]]/12</f>
        <v>12.225</v>
      </c>
      <c r="V2359">
        <v>17</v>
      </c>
      <c r="W2359" s="1" t="s">
        <v>1932</v>
      </c>
      <c r="X2359" s="1" t="str">
        <f>+IF(spotify_data[[#This Row],[album_type]]="album","Album",IF(spotify_data[[#This Row],[album_type]]="single","Single","Compilation"))</f>
        <v>Compilation</v>
      </c>
      <c r="Y2359">
        <v>433</v>
      </c>
    </row>
    <row r="2360" spans="1:25" x14ac:dyDescent="0.3">
      <c r="A2360" s="1" t="s">
        <v>22516</v>
      </c>
      <c r="B2360" s="1"/>
      <c r="C2360" s="1" t="s">
        <v>14798</v>
      </c>
      <c r="D2360">
        <v>3</v>
      </c>
      <c r="E2360">
        <v>70</v>
      </c>
      <c r="F2360" s="10">
        <f>spotify_data[[#This Row],[track_popularity]]/100</f>
        <v>0.7</v>
      </c>
      <c r="G2360" s="9" t="b">
        <v>0</v>
      </c>
      <c r="H2360" s="1">
        <f>+IF(spotify_data[[#This Row],[explicit]]=FALSE,0,1)</f>
        <v>0</v>
      </c>
      <c r="I2360" s="1" t="s">
        <v>3153</v>
      </c>
      <c r="J2360" s="7">
        <f>MATCH(spotify_data[[#This Row],[artist_name]],spotify_data[artist_name],0)</f>
        <v>78</v>
      </c>
      <c r="K2360">
        <v>88</v>
      </c>
      <c r="L2360" s="10">
        <f>spotify_data[[#This Row],[artist_popularity]]/100</f>
        <v>0.88</v>
      </c>
      <c r="M2360">
        <v>31796892</v>
      </c>
      <c r="N2360" s="1" t="s">
        <v>3154</v>
      </c>
      <c r="O2360" s="1" t="s">
        <v>22497</v>
      </c>
      <c r="P2360" s="1">
        <f>MATCH(spotify_data[[#This Row],[album_id]],spotify_data[album_id],0)</f>
        <v>78</v>
      </c>
      <c r="Q2360" s="1" t="s">
        <v>22498</v>
      </c>
      <c r="R2360" s="2">
        <v>36823</v>
      </c>
      <c r="S2360" s="7">
        <f ca="1">+TODAY()-spotify_data[[#This Row],[Fecha lanzamiento Album]]</f>
        <v>9208</v>
      </c>
      <c r="T2360" s="7">
        <f ca="1">+spotify_data[[#This Row],[Antigüedad Album Dias]]/60</f>
        <v>153.46666666666667</v>
      </c>
      <c r="U2360" s="8">
        <f ca="1">spotify_data[[#This Row],[Antigüedad Album Meses]]/12</f>
        <v>12.78888888888889</v>
      </c>
      <c r="V2360">
        <v>15</v>
      </c>
      <c r="W2360" s="1" t="s">
        <v>20</v>
      </c>
      <c r="X2360" s="1" t="str">
        <f>+IF(spotify_data[[#This Row],[album_type]]="album","Album",IF(spotify_data[[#This Row],[album_type]]="single","Single","Compilation"))</f>
        <v>Album</v>
      </c>
      <c r="Y2360">
        <v>338</v>
      </c>
    </row>
    <row r="2361" spans="1:25" x14ac:dyDescent="0.3">
      <c r="A2361" s="1" t="s">
        <v>22562</v>
      </c>
      <c r="B2361" s="1"/>
      <c r="C2361" s="1" t="s">
        <v>22563</v>
      </c>
      <c r="D2361">
        <v>1</v>
      </c>
      <c r="E2361">
        <v>70</v>
      </c>
      <c r="F2361" s="10">
        <f>spotify_data[[#This Row],[track_popularity]]/100</f>
        <v>0.7</v>
      </c>
      <c r="G2361" s="9" t="b">
        <v>0</v>
      </c>
      <c r="H2361" s="1">
        <f>+IF(spotify_data[[#This Row],[explicit]]=FALSE,0,1)</f>
        <v>0</v>
      </c>
      <c r="I2361" s="1" t="s">
        <v>7763</v>
      </c>
      <c r="J2361" s="7">
        <f>MATCH(spotify_data[[#This Row],[artist_name]],spotify_data[artist_name],0)</f>
        <v>45</v>
      </c>
      <c r="K2361">
        <v>88</v>
      </c>
      <c r="L2361" s="10">
        <f>spotify_data[[#This Row],[artist_popularity]]/100</f>
        <v>0.88</v>
      </c>
      <c r="M2361">
        <v>60818952</v>
      </c>
      <c r="N2361" s="1" t="s">
        <v>23</v>
      </c>
      <c r="O2361" s="1" t="s">
        <v>22556</v>
      </c>
      <c r="P2361" s="1">
        <f>MATCH(spotify_data[[#This Row],[album_id]],spotify_data[album_id],0)</f>
        <v>45</v>
      </c>
      <c r="Q2361" s="1" t="s">
        <v>22557</v>
      </c>
      <c r="R2361" s="2">
        <v>36717</v>
      </c>
      <c r="S2361" s="7">
        <f ca="1">+TODAY()-spotify_data[[#This Row],[Fecha lanzamiento Album]]</f>
        <v>9314</v>
      </c>
      <c r="T2361" s="7">
        <f ca="1">+spotify_data[[#This Row],[Antigüedad Album Dias]]/60</f>
        <v>155.23333333333332</v>
      </c>
      <c r="U2361" s="8">
        <f ca="1">spotify_data[[#This Row],[Antigüedad Album Meses]]/12</f>
        <v>12.93611111111111</v>
      </c>
      <c r="V2361">
        <v>10</v>
      </c>
      <c r="W2361" s="1" t="s">
        <v>20</v>
      </c>
      <c r="X2361" s="1" t="str">
        <f>+IF(spotify_data[[#This Row],[album_type]]="album","Album",IF(spotify_data[[#This Row],[album_type]]="single","Single","Compilation"))</f>
        <v>Album</v>
      </c>
      <c r="Y2361">
        <v>228</v>
      </c>
    </row>
    <row r="2362" spans="1:25" x14ac:dyDescent="0.3">
      <c r="A2362" s="1" t="s">
        <v>22642</v>
      </c>
      <c r="B2362" s="1"/>
      <c r="C2362" s="1" t="s">
        <v>22643</v>
      </c>
      <c r="D2362">
        <v>3</v>
      </c>
      <c r="E2362">
        <v>70</v>
      </c>
      <c r="F2362" s="10">
        <f>spotify_data[[#This Row],[track_popularity]]/100</f>
        <v>0.7</v>
      </c>
      <c r="G2362" s="9" t="b">
        <v>0</v>
      </c>
      <c r="H2362" s="1">
        <f>+IF(spotify_data[[#This Row],[explicit]]=FALSE,0,1)</f>
        <v>0</v>
      </c>
      <c r="I2362" s="1" t="s">
        <v>22644</v>
      </c>
      <c r="J2362" s="7">
        <f>MATCH(spotify_data[[#This Row],[artist_name]],spotify_data[artist_name],0)</f>
        <v>1314</v>
      </c>
      <c r="K2362">
        <v>71</v>
      </c>
      <c r="L2362" s="10">
        <f>spotify_data[[#This Row],[artist_popularity]]/100</f>
        <v>0.71</v>
      </c>
      <c r="M2362">
        <v>3314135</v>
      </c>
      <c r="N2362" s="1" t="s">
        <v>23</v>
      </c>
      <c r="O2362" s="1" t="s">
        <v>22645</v>
      </c>
      <c r="P2362" s="1">
        <f>MATCH(spotify_data[[#This Row],[album_id]],spotify_data[album_id],0)</f>
        <v>2361</v>
      </c>
      <c r="Q2362" s="1" t="s">
        <v>22646</v>
      </c>
      <c r="R2362" s="2">
        <v>36526</v>
      </c>
      <c r="S2362" s="7">
        <f ca="1">+TODAY()-spotify_data[[#This Row],[Fecha lanzamiento Album]]</f>
        <v>9505</v>
      </c>
      <c r="T2362" s="7">
        <f ca="1">+spotify_data[[#This Row],[Antigüedad Album Dias]]/60</f>
        <v>158.41666666666666</v>
      </c>
      <c r="U2362" s="8">
        <f ca="1">spotify_data[[#This Row],[Antigüedad Album Meses]]/12</f>
        <v>13.201388888888888</v>
      </c>
      <c r="V2362">
        <v>13</v>
      </c>
      <c r="W2362" s="1" t="s">
        <v>20</v>
      </c>
      <c r="X2362" s="1" t="str">
        <f>+IF(spotify_data[[#This Row],[album_type]]="album","Album",IF(spotify_data[[#This Row],[album_type]]="single","Single","Compilation"))</f>
        <v>Album</v>
      </c>
      <c r="Y2362">
        <v>43</v>
      </c>
    </row>
    <row r="2363" spans="1:25" x14ac:dyDescent="0.3">
      <c r="A2363" s="1" t="s">
        <v>22851</v>
      </c>
      <c r="B2363" s="1"/>
      <c r="C2363" s="1" t="s">
        <v>22852</v>
      </c>
      <c r="D2363">
        <v>2</v>
      </c>
      <c r="E2363">
        <v>70</v>
      </c>
      <c r="F2363" s="10">
        <f>spotify_data[[#This Row],[track_popularity]]/100</f>
        <v>0.7</v>
      </c>
      <c r="G2363" s="9" t="b">
        <v>0</v>
      </c>
      <c r="H2363" s="1">
        <f>+IF(spotify_data[[#This Row],[explicit]]=FALSE,0,1)</f>
        <v>0</v>
      </c>
      <c r="I2363" s="1" t="s">
        <v>10219</v>
      </c>
      <c r="J2363" s="7">
        <f>MATCH(spotify_data[[#This Row],[artist_name]],spotify_data[artist_name],0)</f>
        <v>1987</v>
      </c>
      <c r="K2363">
        <v>72</v>
      </c>
      <c r="L2363" s="10">
        <f>spotify_data[[#This Row],[artist_popularity]]/100</f>
        <v>0.72</v>
      </c>
      <c r="M2363">
        <v>5158411</v>
      </c>
      <c r="N2363" s="1" t="s">
        <v>10220</v>
      </c>
      <c r="O2363" s="1" t="s">
        <v>22853</v>
      </c>
      <c r="P2363" s="1">
        <f>MATCH(spotify_data[[#This Row],[album_id]],spotify_data[album_id],0)</f>
        <v>2362</v>
      </c>
      <c r="Q2363" s="1" t="s">
        <v>22854</v>
      </c>
      <c r="R2363" s="2">
        <v>36161</v>
      </c>
      <c r="S2363" s="7">
        <f ca="1">+TODAY()-spotify_data[[#This Row],[Fecha lanzamiento Album]]</f>
        <v>9870</v>
      </c>
      <c r="T2363" s="7">
        <f ca="1">+spotify_data[[#This Row],[Antigüedad Album Dias]]/60</f>
        <v>164.5</v>
      </c>
      <c r="U2363" s="8">
        <f ca="1">spotify_data[[#This Row],[Antigüedad Album Meses]]/12</f>
        <v>13.708333333333334</v>
      </c>
      <c r="V2363">
        <v>10</v>
      </c>
      <c r="W2363" s="1" t="s">
        <v>20</v>
      </c>
      <c r="X2363" s="1" t="str">
        <f>+IF(spotify_data[[#This Row],[album_type]]="album","Album",IF(spotify_data[[#This Row],[album_type]]="single","Single","Compilation"))</f>
        <v>Album</v>
      </c>
      <c r="Y2363">
        <v>366</v>
      </c>
    </row>
    <row r="2364" spans="1:25" x14ac:dyDescent="0.3">
      <c r="A2364" s="1" t="s">
        <v>22877</v>
      </c>
      <c r="B2364" s="1"/>
      <c r="C2364" s="1" t="s">
        <v>22878</v>
      </c>
      <c r="D2364">
        <v>7</v>
      </c>
      <c r="E2364">
        <v>70</v>
      </c>
      <c r="F2364" s="10">
        <f>spotify_data[[#This Row],[track_popularity]]/100</f>
        <v>0.7</v>
      </c>
      <c r="G2364" s="9" t="b">
        <v>0</v>
      </c>
      <c r="H2364" s="1">
        <f>+IF(spotify_data[[#This Row],[explicit]]=FALSE,0,1)</f>
        <v>0</v>
      </c>
      <c r="I2364" s="1" t="s">
        <v>7288</v>
      </c>
      <c r="J2364" s="7">
        <f>MATCH(spotify_data[[#This Row],[artist_name]],spotify_data[artist_name],0)</f>
        <v>1046</v>
      </c>
      <c r="K2364">
        <v>73</v>
      </c>
      <c r="L2364" s="10">
        <f>spotify_data[[#This Row],[artist_popularity]]/100</f>
        <v>0.73</v>
      </c>
      <c r="M2364">
        <v>7379623</v>
      </c>
      <c r="N2364" s="1" t="s">
        <v>7289</v>
      </c>
      <c r="O2364" s="1" t="s">
        <v>22879</v>
      </c>
      <c r="P2364" s="1">
        <f>MATCH(spotify_data[[#This Row],[album_id]],spotify_data[album_id],0)</f>
        <v>2363</v>
      </c>
      <c r="Q2364" s="1" t="s">
        <v>22880</v>
      </c>
      <c r="R2364" s="2">
        <v>36066</v>
      </c>
      <c r="S2364" s="7">
        <f ca="1">+TODAY()-spotify_data[[#This Row],[Fecha lanzamiento Album]]</f>
        <v>9965</v>
      </c>
      <c r="T2364" s="7">
        <f ca="1">+spotify_data[[#This Row],[Antigüedad Album Dias]]/60</f>
        <v>166.08333333333334</v>
      </c>
      <c r="U2364" s="8">
        <f ca="1">spotify_data[[#This Row],[Antigüedad Album Meses]]/12</f>
        <v>13.840277777777779</v>
      </c>
      <c r="V2364">
        <v>21</v>
      </c>
      <c r="W2364" s="1" t="s">
        <v>1932</v>
      </c>
      <c r="X2364" s="1" t="str">
        <f>+IF(spotify_data[[#This Row],[album_type]]="album","Album",IF(spotify_data[[#This Row],[album_type]]="single","Single","Compilation"))</f>
        <v>Compilation</v>
      </c>
      <c r="Y2364">
        <v>374</v>
      </c>
    </row>
    <row r="2365" spans="1:25" x14ac:dyDescent="0.3">
      <c r="A2365" s="1" t="s">
        <v>22944</v>
      </c>
      <c r="B2365" s="1"/>
      <c r="C2365" s="1" t="s">
        <v>22945</v>
      </c>
      <c r="D2365">
        <v>2</v>
      </c>
      <c r="E2365">
        <v>70</v>
      </c>
      <c r="F2365" s="10">
        <f>spotify_data[[#This Row],[track_popularity]]/100</f>
        <v>0.7</v>
      </c>
      <c r="G2365" s="9" t="b">
        <v>1</v>
      </c>
      <c r="H2365" s="1">
        <f>+IF(spotify_data[[#This Row],[explicit]]=FALSE,0,1)</f>
        <v>1</v>
      </c>
      <c r="I2365" s="1" t="s">
        <v>21960</v>
      </c>
      <c r="J2365" s="7">
        <f>MATCH(spotify_data[[#This Row],[artist_name]],spotify_data[artist_name],0)</f>
        <v>2364</v>
      </c>
      <c r="K2365">
        <v>69</v>
      </c>
      <c r="L2365" s="10">
        <f>spotify_data[[#This Row],[artist_popularity]]/100</f>
        <v>0.69</v>
      </c>
      <c r="M2365">
        <v>5928117</v>
      </c>
      <c r="N2365" s="1" t="s">
        <v>21961</v>
      </c>
      <c r="O2365" s="1" t="s">
        <v>22946</v>
      </c>
      <c r="P2365" s="1">
        <f>MATCH(spotify_data[[#This Row],[album_id]],spotify_data[album_id],0)</f>
        <v>2364</v>
      </c>
      <c r="Q2365" s="1" t="s">
        <v>22947</v>
      </c>
      <c r="R2365" s="2">
        <v>35916</v>
      </c>
      <c r="S2365" s="7">
        <f ca="1">+TODAY()-spotify_data[[#This Row],[Fecha lanzamiento Album]]</f>
        <v>10115</v>
      </c>
      <c r="T2365" s="7">
        <f ca="1">+spotify_data[[#This Row],[Antigüedad Album Dias]]/60</f>
        <v>168.58333333333334</v>
      </c>
      <c r="U2365" s="8">
        <f ca="1">spotify_data[[#This Row],[Antigüedad Album Meses]]/12</f>
        <v>14.048611111111112</v>
      </c>
      <c r="V2365">
        <v>19</v>
      </c>
      <c r="W2365" s="1" t="s">
        <v>20</v>
      </c>
      <c r="X2365" s="1" t="str">
        <f>+IF(spotify_data[[#This Row],[album_type]]="album","Album",IF(spotify_data[[#This Row],[album_type]]="single","Single","Compilation"))</f>
        <v>Album</v>
      </c>
      <c r="Y2365">
        <v>357</v>
      </c>
    </row>
    <row r="2366" spans="1:25" x14ac:dyDescent="0.3">
      <c r="A2366" s="1" t="s">
        <v>22982</v>
      </c>
      <c r="B2366" s="1"/>
      <c r="C2366" s="1" t="s">
        <v>22983</v>
      </c>
      <c r="D2366">
        <v>10</v>
      </c>
      <c r="E2366">
        <v>70</v>
      </c>
      <c r="F2366" s="10">
        <f>spotify_data[[#This Row],[track_popularity]]/100</f>
        <v>0.7</v>
      </c>
      <c r="G2366" s="9" t="b">
        <v>0</v>
      </c>
      <c r="H2366" s="1">
        <f>+IF(spotify_data[[#This Row],[explicit]]=FALSE,0,1)</f>
        <v>0</v>
      </c>
      <c r="I2366" s="1" t="s">
        <v>22984</v>
      </c>
      <c r="J2366" s="7">
        <f>MATCH(spotify_data[[#This Row],[artist_name]],spotify_data[artist_name],0)</f>
        <v>2175</v>
      </c>
      <c r="K2366">
        <v>70</v>
      </c>
      <c r="L2366" s="10">
        <f>spotify_data[[#This Row],[artist_popularity]]/100</f>
        <v>0.7</v>
      </c>
      <c r="M2366">
        <v>3384921</v>
      </c>
      <c r="N2366" s="1" t="s">
        <v>395</v>
      </c>
      <c r="O2366" s="1" t="s">
        <v>22985</v>
      </c>
      <c r="P2366" s="1">
        <f>MATCH(spotify_data[[#This Row],[album_id]],spotify_data[album_id],0)</f>
        <v>2365</v>
      </c>
      <c r="Q2366" s="1" t="s">
        <v>22986</v>
      </c>
      <c r="R2366" s="2">
        <v>35738</v>
      </c>
      <c r="S2366" s="7">
        <f ca="1">+TODAY()-spotify_data[[#This Row],[Fecha lanzamiento Album]]</f>
        <v>10293</v>
      </c>
      <c r="T2366" s="7">
        <f ca="1">+spotify_data[[#This Row],[Antigüedad Album Dias]]/60</f>
        <v>171.55</v>
      </c>
      <c r="U2366" s="8">
        <f ca="1">spotify_data[[#This Row],[Antigüedad Album Meses]]/12</f>
        <v>14.295833333333334</v>
      </c>
      <c r="V2366">
        <v>16</v>
      </c>
      <c r="W2366" s="1" t="s">
        <v>20</v>
      </c>
      <c r="X2366" s="1" t="str">
        <f>+IF(spotify_data[[#This Row],[album_type]]="album","Album",IF(spotify_data[[#This Row],[album_type]]="single","Single","Compilation"))</f>
        <v>Album</v>
      </c>
      <c r="Y2366">
        <v>353</v>
      </c>
    </row>
    <row r="2367" spans="1:25" x14ac:dyDescent="0.3">
      <c r="A2367" s="1" t="s">
        <v>23064</v>
      </c>
      <c r="B2367" s="1"/>
      <c r="C2367" s="1" t="s">
        <v>23065</v>
      </c>
      <c r="D2367">
        <v>2</v>
      </c>
      <c r="E2367">
        <v>70</v>
      </c>
      <c r="F2367" s="10">
        <f>spotify_data[[#This Row],[track_popularity]]/100</f>
        <v>0.7</v>
      </c>
      <c r="G2367" s="9" t="b">
        <v>0</v>
      </c>
      <c r="H2367" s="1">
        <f>+IF(spotify_data[[#This Row],[explicit]]=FALSE,0,1)</f>
        <v>0</v>
      </c>
      <c r="I2367" s="1" t="s">
        <v>10219</v>
      </c>
      <c r="J2367" s="7">
        <f>MATCH(spotify_data[[#This Row],[artist_name]],spotify_data[artist_name],0)</f>
        <v>1987</v>
      </c>
      <c r="K2367">
        <v>72</v>
      </c>
      <c r="L2367" s="10">
        <f>spotify_data[[#This Row],[artist_popularity]]/100</f>
        <v>0.72</v>
      </c>
      <c r="M2367">
        <v>5159832</v>
      </c>
      <c r="N2367" s="1" t="s">
        <v>10220</v>
      </c>
      <c r="O2367" s="1" t="s">
        <v>23066</v>
      </c>
      <c r="P2367" s="1">
        <f>MATCH(spotify_data[[#This Row],[album_id]],spotify_data[album_id],0)</f>
        <v>2366</v>
      </c>
      <c r="Q2367" s="1" t="s">
        <v>23065</v>
      </c>
      <c r="R2367" s="2">
        <v>35431</v>
      </c>
      <c r="S2367" s="7">
        <f ca="1">+TODAY()-spotify_data[[#This Row],[Fecha lanzamiento Album]]</f>
        <v>10600</v>
      </c>
      <c r="T2367" s="7">
        <f ca="1">+spotify_data[[#This Row],[Antigüedad Album Dias]]/60</f>
        <v>176.66666666666666</v>
      </c>
      <c r="U2367" s="8">
        <f ca="1">spotify_data[[#This Row],[Antigüedad Album Meses]]/12</f>
        <v>14.722222222222221</v>
      </c>
      <c r="V2367">
        <v>10</v>
      </c>
      <c r="W2367" s="1" t="s">
        <v>20</v>
      </c>
      <c r="X2367" s="1" t="str">
        <f>+IF(spotify_data[[#This Row],[album_type]]="album","Album",IF(spotify_data[[#This Row],[album_type]]="single","Single","Compilation"))</f>
        <v>Album</v>
      </c>
      <c r="Y2367">
        <v>387</v>
      </c>
    </row>
    <row r="2368" spans="1:25" x14ac:dyDescent="0.3">
      <c r="A2368" s="1" t="s">
        <v>23105</v>
      </c>
      <c r="B2368" s="1"/>
      <c r="C2368" s="1" t="s">
        <v>23106</v>
      </c>
      <c r="D2368">
        <v>1</v>
      </c>
      <c r="E2368">
        <v>70</v>
      </c>
      <c r="F2368" s="10">
        <f>spotify_data[[#This Row],[track_popularity]]/100</f>
        <v>0.7</v>
      </c>
      <c r="G2368" s="9" t="b">
        <v>0</v>
      </c>
      <c r="H2368" s="1">
        <f>+IF(spotify_data[[#This Row],[explicit]]=FALSE,0,1)</f>
        <v>0</v>
      </c>
      <c r="I2368" s="1" t="s">
        <v>21780</v>
      </c>
      <c r="J2368" s="7">
        <f>MATCH(spotify_data[[#This Row],[artist_name]],spotify_data[artist_name],0)</f>
        <v>1826</v>
      </c>
      <c r="K2368">
        <v>72</v>
      </c>
      <c r="L2368" s="10">
        <f>spotify_data[[#This Row],[artist_popularity]]/100</f>
        <v>0.72</v>
      </c>
      <c r="M2368">
        <v>3371242</v>
      </c>
      <c r="N2368" s="1" t="s">
        <v>21781</v>
      </c>
      <c r="O2368" s="1" t="s">
        <v>23107</v>
      </c>
      <c r="P2368" s="1">
        <f>MATCH(spotify_data[[#This Row],[album_id]],spotify_data[album_id],0)</f>
        <v>2367</v>
      </c>
      <c r="Q2368" s="1" t="s">
        <v>23108</v>
      </c>
      <c r="R2368" s="2">
        <v>35338</v>
      </c>
      <c r="S2368" s="7">
        <f ca="1">+TODAY()-spotify_data[[#This Row],[Fecha lanzamiento Album]]</f>
        <v>10693</v>
      </c>
      <c r="T2368" s="7">
        <f ca="1">+spotify_data[[#This Row],[Antigüedad Album Dias]]/60</f>
        <v>178.21666666666667</v>
      </c>
      <c r="U2368" s="8">
        <f ca="1">spotify_data[[#This Row],[Antigüedad Album Meses]]/12</f>
        <v>14.85138888888889</v>
      </c>
      <c r="V2368">
        <v>10</v>
      </c>
      <c r="W2368" s="1" t="s">
        <v>20</v>
      </c>
      <c r="X2368" s="1" t="str">
        <f>+IF(spotify_data[[#This Row],[album_type]]="album","Album",IF(spotify_data[[#This Row],[album_type]]="single","Single","Compilation"))</f>
        <v>Album</v>
      </c>
      <c r="Y2368">
        <v>264</v>
      </c>
    </row>
    <row r="2369" spans="1:25" x14ac:dyDescent="0.3">
      <c r="A2369" s="1" t="s">
        <v>23338</v>
      </c>
      <c r="B2369" s="1"/>
      <c r="C2369" s="1" t="s">
        <v>23339</v>
      </c>
      <c r="D2369">
        <v>3</v>
      </c>
      <c r="E2369">
        <v>70</v>
      </c>
      <c r="F2369" s="10">
        <f>spotify_data[[#This Row],[track_popularity]]/100</f>
        <v>0.7</v>
      </c>
      <c r="G2369" s="9" t="b">
        <v>1</v>
      </c>
      <c r="H2369" s="1">
        <f>+IF(spotify_data[[#This Row],[explicit]]=FALSE,0,1)</f>
        <v>1</v>
      </c>
      <c r="I2369" s="1" t="s">
        <v>23340</v>
      </c>
      <c r="J2369" s="7">
        <f>MATCH(spotify_data[[#This Row],[artist_name]],spotify_data[artist_name],0)</f>
        <v>2368</v>
      </c>
      <c r="K2369">
        <v>64</v>
      </c>
      <c r="L2369" s="10">
        <f>spotify_data[[#This Row],[artist_popularity]]/100</f>
        <v>0.64</v>
      </c>
      <c r="M2369">
        <v>3304029</v>
      </c>
      <c r="N2369" s="1" t="s">
        <v>23341</v>
      </c>
      <c r="O2369" s="1" t="s">
        <v>23342</v>
      </c>
      <c r="P2369" s="1">
        <f>MATCH(spotify_data[[#This Row],[album_id]],spotify_data[album_id],0)</f>
        <v>2368</v>
      </c>
      <c r="Q2369" s="1" t="s">
        <v>23343</v>
      </c>
      <c r="R2369" s="2">
        <v>34506</v>
      </c>
      <c r="S2369" s="7">
        <f ca="1">+TODAY()-spotify_data[[#This Row],[Fecha lanzamiento Album]]</f>
        <v>11525</v>
      </c>
      <c r="T2369" s="7">
        <f ca="1">+spotify_data[[#This Row],[Antigüedad Album Dias]]/60</f>
        <v>192.08333333333334</v>
      </c>
      <c r="U2369" s="8">
        <f ca="1">spotify_data[[#This Row],[Antigüedad Album Meses]]/12</f>
        <v>16.006944444444446</v>
      </c>
      <c r="V2369">
        <v>8</v>
      </c>
      <c r="W2369" s="1" t="s">
        <v>20</v>
      </c>
      <c r="X2369" s="1" t="str">
        <f>+IF(spotify_data[[#This Row],[album_type]]="album","Album",IF(spotify_data[[#This Row],[album_type]]="single","Single","Compilation"))</f>
        <v>Album</v>
      </c>
      <c r="Y2369">
        <v>469</v>
      </c>
    </row>
    <row r="2370" spans="1:25" x14ac:dyDescent="0.3">
      <c r="A2370" s="1" t="s">
        <v>23735</v>
      </c>
      <c r="B2370" s="1"/>
      <c r="C2370" s="1" t="s">
        <v>23736</v>
      </c>
      <c r="D2370">
        <v>2</v>
      </c>
      <c r="E2370">
        <v>70</v>
      </c>
      <c r="F2370" s="10">
        <f>spotify_data[[#This Row],[track_popularity]]/100</f>
        <v>0.7</v>
      </c>
      <c r="G2370" s="9" t="b">
        <v>0</v>
      </c>
      <c r="H2370" s="1">
        <f>+IF(spotify_data[[#This Row],[explicit]]=FALSE,0,1)</f>
        <v>0</v>
      </c>
      <c r="I2370" s="1" t="s">
        <v>7647</v>
      </c>
      <c r="J2370" s="7">
        <f>MATCH(spotify_data[[#This Row],[artist_name]],spotify_data[artist_name],0)</f>
        <v>289</v>
      </c>
      <c r="K2370">
        <v>81</v>
      </c>
      <c r="L2370" s="10">
        <f>spotify_data[[#This Row],[artist_popularity]]/100</f>
        <v>0.81</v>
      </c>
      <c r="M2370">
        <v>23384088</v>
      </c>
      <c r="N2370" s="1" t="s">
        <v>7648</v>
      </c>
      <c r="O2370" s="1" t="s">
        <v>23625</v>
      </c>
      <c r="P2370" s="1">
        <f>MATCH(spotify_data[[#This Row],[album_id]],spotify_data[album_id],0)</f>
        <v>289</v>
      </c>
      <c r="Q2370" s="1" t="s">
        <v>23626</v>
      </c>
      <c r="R2370" s="2">
        <v>33507</v>
      </c>
      <c r="S2370" s="7">
        <f ca="1">+TODAY()-spotify_data[[#This Row],[Fecha lanzamiento Album]]</f>
        <v>12524</v>
      </c>
      <c r="T2370" s="7">
        <f ca="1">+spotify_data[[#This Row],[Antigüedad Album Dias]]/60</f>
        <v>208.73333333333332</v>
      </c>
      <c r="U2370" s="8">
        <f ca="1">spotify_data[[#This Row],[Antigüedad Album Meses]]/12</f>
        <v>17.394444444444442</v>
      </c>
      <c r="V2370">
        <v>13</v>
      </c>
      <c r="W2370" s="1" t="s">
        <v>20</v>
      </c>
      <c r="X2370" s="1" t="str">
        <f>+IF(spotify_data[[#This Row],[album_type]]="album","Album",IF(spotify_data[[#This Row],[album_type]]="single","Single","Compilation"))</f>
        <v>Album</v>
      </c>
      <c r="Y2370">
        <v>425</v>
      </c>
    </row>
    <row r="2371" spans="1:25" x14ac:dyDescent="0.3">
      <c r="A2371" s="1" t="s">
        <v>24147</v>
      </c>
      <c r="B2371" s="1"/>
      <c r="C2371" s="1" t="s">
        <v>24148</v>
      </c>
      <c r="D2371">
        <v>1</v>
      </c>
      <c r="E2371">
        <v>70</v>
      </c>
      <c r="F2371" s="10">
        <f>spotify_data[[#This Row],[track_popularity]]/100</f>
        <v>0.7</v>
      </c>
      <c r="G2371" s="9" t="b">
        <v>0</v>
      </c>
      <c r="H2371" s="1">
        <f>+IF(spotify_data[[#This Row],[explicit]]=FALSE,0,1)</f>
        <v>0</v>
      </c>
      <c r="I2371" s="1" t="s">
        <v>24149</v>
      </c>
      <c r="J2371" s="7">
        <f>MATCH(spotify_data[[#This Row],[artist_name]],spotify_data[artist_name],0)</f>
        <v>2370</v>
      </c>
      <c r="K2371">
        <v>67</v>
      </c>
      <c r="L2371" s="10">
        <f>spotify_data[[#This Row],[artist_popularity]]/100</f>
        <v>0.67</v>
      </c>
      <c r="M2371">
        <v>2812855</v>
      </c>
      <c r="N2371" s="1" t="s">
        <v>24150</v>
      </c>
      <c r="O2371" s="1" t="s">
        <v>24151</v>
      </c>
      <c r="P2371" s="1">
        <f>MATCH(spotify_data[[#This Row],[album_id]],spotify_data[album_id],0)</f>
        <v>2370</v>
      </c>
      <c r="Q2371" s="1" t="s">
        <v>24152</v>
      </c>
      <c r="R2371" s="2">
        <v>29493</v>
      </c>
      <c r="S2371" s="7">
        <f ca="1">+TODAY()-spotify_data[[#This Row],[Fecha lanzamiento Album]]</f>
        <v>16538</v>
      </c>
      <c r="T2371" s="7">
        <f ca="1">+spotify_data[[#This Row],[Antigüedad Album Dias]]/60</f>
        <v>275.63333333333333</v>
      </c>
      <c r="U2371" s="8">
        <f ca="1">spotify_data[[#This Row],[Antigüedad Album Meses]]/12</f>
        <v>22.969444444444445</v>
      </c>
      <c r="V2371">
        <v>8</v>
      </c>
      <c r="W2371" s="1" t="s">
        <v>20</v>
      </c>
      <c r="X2371" s="1" t="str">
        <f>+IF(spotify_data[[#This Row],[album_type]]="album","Album",IF(spotify_data[[#This Row],[album_type]]="single","Single","Compilation"))</f>
        <v>Album</v>
      </c>
      <c r="Y2371">
        <v>498</v>
      </c>
    </row>
    <row r="2372" spans="1:25" x14ac:dyDescent="0.3">
      <c r="A2372" s="1" t="s">
        <v>24173</v>
      </c>
      <c r="B2372" s="1"/>
      <c r="C2372" s="1" t="s">
        <v>21184</v>
      </c>
      <c r="D2372">
        <v>1</v>
      </c>
      <c r="E2372">
        <v>70</v>
      </c>
      <c r="F2372" s="10">
        <f>spotify_data[[#This Row],[track_popularity]]/100</f>
        <v>0.7</v>
      </c>
      <c r="G2372" s="9" t="b">
        <v>0</v>
      </c>
      <c r="H2372" s="1">
        <f>+IF(spotify_data[[#This Row],[explicit]]=FALSE,0,1)</f>
        <v>0</v>
      </c>
      <c r="I2372" s="1" t="s">
        <v>24174</v>
      </c>
      <c r="J2372" s="7">
        <f>MATCH(spotify_data[[#This Row],[artist_name]],spotify_data[artist_name],0)</f>
        <v>2371</v>
      </c>
      <c r="K2372">
        <v>65</v>
      </c>
      <c r="L2372" s="10">
        <f>spotify_data[[#This Row],[artist_popularity]]/100</f>
        <v>0.65</v>
      </c>
      <c r="M2372">
        <v>2204126</v>
      </c>
      <c r="N2372" s="1" t="s">
        <v>24175</v>
      </c>
      <c r="O2372" s="1" t="s">
        <v>24176</v>
      </c>
      <c r="P2372" s="1">
        <f>MATCH(spotify_data[[#This Row],[album_id]],spotify_data[album_id],0)</f>
        <v>2371</v>
      </c>
      <c r="Q2372" s="1" t="s">
        <v>24177</v>
      </c>
      <c r="R2372" s="2">
        <v>29363</v>
      </c>
      <c r="S2372" s="7">
        <f ca="1">+TODAY()-spotify_data[[#This Row],[Fecha lanzamiento Album]]</f>
        <v>16668</v>
      </c>
      <c r="T2372" s="7">
        <f ca="1">+spotify_data[[#This Row],[Antigüedad Album Dias]]/60</f>
        <v>277.8</v>
      </c>
      <c r="U2372" s="8">
        <f ca="1">spotify_data[[#This Row],[Antigüedad Album Meses]]/12</f>
        <v>23.150000000000002</v>
      </c>
      <c r="V2372">
        <v>29</v>
      </c>
      <c r="W2372" s="1" t="s">
        <v>20</v>
      </c>
      <c r="X2372" s="1" t="str">
        <f>+IF(spotify_data[[#This Row],[album_type]]="album","Album",IF(spotify_data[[#This Row],[album_type]]="single","Single","Compilation"))</f>
        <v>Album</v>
      </c>
      <c r="Y2372">
        <v>409</v>
      </c>
    </row>
    <row r="2373" spans="1:25" x14ac:dyDescent="0.3">
      <c r="A2373" s="1" t="s">
        <v>24304</v>
      </c>
      <c r="B2373" s="1"/>
      <c r="C2373" s="1" t="s">
        <v>24305</v>
      </c>
      <c r="D2373">
        <v>5</v>
      </c>
      <c r="E2373">
        <v>70</v>
      </c>
      <c r="F2373" s="10">
        <f>spotify_data[[#This Row],[track_popularity]]/100</f>
        <v>0.7</v>
      </c>
      <c r="G2373" s="9" t="b">
        <v>0</v>
      </c>
      <c r="H2373" s="1">
        <f>+IF(spotify_data[[#This Row],[explicit]]=FALSE,0,1)</f>
        <v>0</v>
      </c>
      <c r="I2373" s="1" t="s">
        <v>24306</v>
      </c>
      <c r="J2373" s="7">
        <f>MATCH(spotify_data[[#This Row],[artist_name]],spotify_data[artist_name],0)</f>
        <v>2372</v>
      </c>
      <c r="K2373">
        <v>55</v>
      </c>
      <c r="L2373" s="10">
        <f>spotify_data[[#This Row],[artist_popularity]]/100</f>
        <v>0.55000000000000004</v>
      </c>
      <c r="M2373">
        <v>123997</v>
      </c>
      <c r="N2373" s="1" t="s">
        <v>23</v>
      </c>
      <c r="O2373" s="1" t="s">
        <v>24307</v>
      </c>
      <c r="P2373" s="1">
        <f>MATCH(spotify_data[[#This Row],[album_id]],spotify_data[album_id],0)</f>
        <v>2372</v>
      </c>
      <c r="Q2373" s="1" t="s">
        <v>24308</v>
      </c>
      <c r="R2373" s="2">
        <v>27941</v>
      </c>
      <c r="S2373" s="7">
        <f ca="1">+TODAY()-spotify_data[[#This Row],[Fecha lanzamiento Album]]</f>
        <v>18090</v>
      </c>
      <c r="T2373" s="7">
        <f ca="1">+spotify_data[[#This Row],[Antigüedad Album Dias]]/60</f>
        <v>301.5</v>
      </c>
      <c r="U2373" s="8">
        <f ca="1">spotify_data[[#This Row],[Antigüedad Album Meses]]/12</f>
        <v>25.125</v>
      </c>
      <c r="V2373">
        <v>8</v>
      </c>
      <c r="W2373" s="1" t="s">
        <v>20</v>
      </c>
      <c r="X2373" s="1" t="str">
        <f>+IF(spotify_data[[#This Row],[album_type]]="album","Album",IF(spotify_data[[#This Row],[album_type]]="single","Single","Compilation"))</f>
        <v>Album</v>
      </c>
      <c r="Y2373">
        <v>413</v>
      </c>
    </row>
    <row r="2374" spans="1:25" x14ac:dyDescent="0.3">
      <c r="A2374" s="1" t="s">
        <v>24371</v>
      </c>
      <c r="B2374" s="1"/>
      <c r="C2374" s="1" t="s">
        <v>24372</v>
      </c>
      <c r="D2374">
        <v>9</v>
      </c>
      <c r="E2374">
        <v>70</v>
      </c>
      <c r="F2374" s="10">
        <f>spotify_data[[#This Row],[track_popularity]]/100</f>
        <v>0.7</v>
      </c>
      <c r="G2374" s="9" t="b">
        <v>0</v>
      </c>
      <c r="H2374" s="1">
        <f>+IF(spotify_data[[#This Row],[explicit]]=FALSE,0,1)</f>
        <v>0</v>
      </c>
      <c r="I2374" s="1" t="s">
        <v>24311</v>
      </c>
      <c r="J2374" s="7">
        <f>MATCH(spotify_data[[#This Row],[artist_name]],spotify_data[artist_name],0)</f>
        <v>590</v>
      </c>
      <c r="K2374">
        <v>79</v>
      </c>
      <c r="L2374" s="10">
        <f>spotify_data[[#This Row],[artist_popularity]]/100</f>
        <v>0.79</v>
      </c>
      <c r="M2374">
        <v>22717804</v>
      </c>
      <c r="N2374" s="1" t="s">
        <v>24312</v>
      </c>
      <c r="O2374" s="1" t="s">
        <v>24364</v>
      </c>
      <c r="P2374" s="1">
        <f>MATCH(spotify_data[[#This Row],[album_id]],spotify_data[album_id],0)</f>
        <v>848</v>
      </c>
      <c r="Q2374" s="1" t="s">
        <v>24365</v>
      </c>
      <c r="R2374" s="2">
        <v>26724</v>
      </c>
      <c r="S2374" s="7">
        <f ca="1">+TODAY()-spotify_data[[#This Row],[Fecha lanzamiento Album]]</f>
        <v>19307</v>
      </c>
      <c r="T2374" s="7">
        <f ca="1">+spotify_data[[#This Row],[Antigüedad Album Dias]]/60</f>
        <v>321.78333333333336</v>
      </c>
      <c r="U2374" s="8">
        <f ca="1">spotify_data[[#This Row],[Antigüedad Album Meses]]/12</f>
        <v>26.81527777777778</v>
      </c>
      <c r="V2374">
        <v>10</v>
      </c>
      <c r="W2374" s="1" t="s">
        <v>20</v>
      </c>
      <c r="X2374" s="1" t="str">
        <f>+IF(spotify_data[[#This Row],[album_type]]="album","Album",IF(spotify_data[[#This Row],[album_type]]="single","Single","Compilation"))</f>
        <v>Album</v>
      </c>
      <c r="Y2374">
        <v>377</v>
      </c>
    </row>
    <row r="2375" spans="1:25" x14ac:dyDescent="0.3">
      <c r="A2375" s="1" t="s">
        <v>701</v>
      </c>
      <c r="B2375" s="1">
        <v>14725</v>
      </c>
      <c r="C2375" s="1" t="s">
        <v>702</v>
      </c>
      <c r="D2375">
        <v>1</v>
      </c>
      <c r="E2375">
        <v>69</v>
      </c>
      <c r="F2375" s="10">
        <f>spotify_data[[#This Row],[track_popularity]]/100</f>
        <v>0.69</v>
      </c>
      <c r="G2375" s="9" t="b">
        <v>1</v>
      </c>
      <c r="H2375" s="1">
        <f>+IF(spotify_data[[#This Row],[explicit]]=FALSE,0,1)</f>
        <v>1</v>
      </c>
      <c r="I2375" s="1" t="s">
        <v>703</v>
      </c>
      <c r="J2375" s="7">
        <f>MATCH(spotify_data[[#This Row],[artist_name]],spotify_data[artist_name],0)</f>
        <v>906</v>
      </c>
      <c r="K2375">
        <v>75</v>
      </c>
      <c r="L2375" s="10">
        <f>spotify_data[[#This Row],[artist_popularity]]/100</f>
        <v>0.75</v>
      </c>
      <c r="M2375">
        <v>12848260</v>
      </c>
      <c r="N2375" s="1" t="s">
        <v>23</v>
      </c>
      <c r="O2375" s="1" t="s">
        <v>704</v>
      </c>
      <c r="P2375" s="1">
        <f>MATCH(spotify_data[[#This Row],[album_id]],spotify_data[album_id],0)</f>
        <v>2374</v>
      </c>
      <c r="Q2375" s="1" t="s">
        <v>702</v>
      </c>
      <c r="R2375" s="2">
        <v>45919</v>
      </c>
      <c r="S2375" s="7">
        <f ca="1">+TODAY()-spotify_data[[#This Row],[Fecha lanzamiento Album]]</f>
        <v>112</v>
      </c>
      <c r="T2375" s="7">
        <f ca="1">+spotify_data[[#This Row],[Antigüedad Album Dias]]/60</f>
        <v>1.8666666666666667</v>
      </c>
      <c r="U2375" s="8">
        <f ca="1">spotify_data[[#This Row],[Antigüedad Album Meses]]/12</f>
        <v>0.15555555555555556</v>
      </c>
      <c r="V2375">
        <v>1</v>
      </c>
      <c r="W2375" s="1" t="s">
        <v>21</v>
      </c>
      <c r="X2375" s="1" t="str">
        <f>+IF(spotify_data[[#This Row],[album_type]]="album","Album",IF(spotify_data[[#This Row],[album_type]]="single","Single","Compilation"))</f>
        <v>Single</v>
      </c>
      <c r="Y2375">
        <v>23</v>
      </c>
    </row>
    <row r="2376" spans="1:25" x14ac:dyDescent="0.3">
      <c r="A2376" s="1" t="s">
        <v>705</v>
      </c>
      <c r="B2376" s="1">
        <v>1986</v>
      </c>
      <c r="C2376" s="1" t="s">
        <v>706</v>
      </c>
      <c r="D2376">
        <v>16</v>
      </c>
      <c r="E2376">
        <v>69</v>
      </c>
      <c r="F2376" s="10">
        <f>spotify_data[[#This Row],[track_popularity]]/100</f>
        <v>0.69</v>
      </c>
      <c r="G2376" s="9" t="b">
        <v>1</v>
      </c>
      <c r="H2376" s="1">
        <f>+IF(spotify_data[[#This Row],[explicit]]=FALSE,0,1)</f>
        <v>1</v>
      </c>
      <c r="I2376" s="1" t="s">
        <v>667</v>
      </c>
      <c r="J2376" s="7">
        <f>MATCH(spotify_data[[#This Row],[artist_name]],spotify_data[artist_name],0)</f>
        <v>760</v>
      </c>
      <c r="K2376">
        <v>81</v>
      </c>
      <c r="L2376" s="10">
        <f>spotify_data[[#This Row],[artist_popularity]]/100</f>
        <v>0.81</v>
      </c>
      <c r="M2376">
        <v>25957976</v>
      </c>
      <c r="N2376" s="1" t="s">
        <v>23</v>
      </c>
      <c r="O2376" s="1" t="s">
        <v>668</v>
      </c>
      <c r="P2376" s="1">
        <f>MATCH(spotify_data[[#This Row],[album_id]],spotify_data[album_id],0)</f>
        <v>1327</v>
      </c>
      <c r="Q2376" s="1" t="s">
        <v>669</v>
      </c>
      <c r="R2376" s="2">
        <v>45919</v>
      </c>
      <c r="S2376" s="7">
        <f ca="1">+TODAY()-spotify_data[[#This Row],[Fecha lanzamiento Album]]</f>
        <v>112</v>
      </c>
      <c r="T2376" s="7">
        <f ca="1">+spotify_data[[#This Row],[Antigüedad Album Dias]]/60</f>
        <v>1.8666666666666667</v>
      </c>
      <c r="U2376" s="8">
        <f ca="1">spotify_data[[#This Row],[Antigüedad Album Meses]]/12</f>
        <v>0.15555555555555556</v>
      </c>
      <c r="V2376">
        <v>23</v>
      </c>
      <c r="W2376" s="1" t="s">
        <v>20</v>
      </c>
      <c r="X2376" s="1" t="str">
        <f>+IF(spotify_data[[#This Row],[album_type]]="album","Album",IF(spotify_data[[#This Row],[album_type]]="single","Single","Compilation"))</f>
        <v>Album</v>
      </c>
      <c r="Y2376">
        <v>244</v>
      </c>
    </row>
    <row r="2377" spans="1:25" x14ac:dyDescent="0.3">
      <c r="A2377" s="1" t="s">
        <v>1314</v>
      </c>
      <c r="B2377" s="1">
        <v>1647</v>
      </c>
      <c r="C2377" s="1" t="s">
        <v>1315</v>
      </c>
      <c r="D2377">
        <v>5</v>
      </c>
      <c r="E2377">
        <v>69</v>
      </c>
      <c r="F2377" s="10">
        <f>spotify_data[[#This Row],[track_popularity]]/100</f>
        <v>0.69</v>
      </c>
      <c r="G2377" s="9" t="b">
        <v>1</v>
      </c>
      <c r="H2377" s="1">
        <f>+IF(spotify_data[[#This Row],[explicit]]=FALSE,0,1)</f>
        <v>1</v>
      </c>
      <c r="I2377" s="1" t="s">
        <v>1316</v>
      </c>
      <c r="J2377" s="7">
        <f>MATCH(spotify_data[[#This Row],[artist_name]],spotify_data[artist_name],0)</f>
        <v>313</v>
      </c>
      <c r="K2377">
        <v>84</v>
      </c>
      <c r="L2377" s="10">
        <f>spotify_data[[#This Row],[artist_popularity]]/100</f>
        <v>0.84</v>
      </c>
      <c r="M2377">
        <v>11683338</v>
      </c>
      <c r="N2377" s="1" t="s">
        <v>23</v>
      </c>
      <c r="O2377" s="1" t="s">
        <v>1317</v>
      </c>
      <c r="P2377" s="1">
        <f>MATCH(spotify_data[[#This Row],[album_id]],spotify_data[album_id],0)</f>
        <v>2376</v>
      </c>
      <c r="Q2377" s="1" t="s">
        <v>1318</v>
      </c>
      <c r="R2377" s="2">
        <v>45870</v>
      </c>
      <c r="S2377" s="7">
        <f ca="1">+TODAY()-spotify_data[[#This Row],[Fecha lanzamiento Album]]</f>
        <v>161</v>
      </c>
      <c r="T2377" s="7">
        <f ca="1">+spotify_data[[#This Row],[Antigüedad Album Dias]]/60</f>
        <v>2.6833333333333331</v>
      </c>
      <c r="U2377" s="8">
        <f ca="1">spotify_data[[#This Row],[Antigüedad Album Meses]]/12</f>
        <v>0.22361111111111109</v>
      </c>
      <c r="V2377">
        <v>24</v>
      </c>
      <c r="W2377" s="1" t="s">
        <v>20</v>
      </c>
      <c r="X2377" s="1" t="str">
        <f>+IF(spotify_data[[#This Row],[album_type]]="album","Album",IF(spotify_data[[#This Row],[album_type]]="single","Single","Compilation"))</f>
        <v>Album</v>
      </c>
      <c r="Y2377">
        <v>271</v>
      </c>
    </row>
    <row r="2378" spans="1:25" x14ac:dyDescent="0.3">
      <c r="A2378" s="1" t="s">
        <v>1346</v>
      </c>
      <c r="B2378" s="1">
        <v>2175</v>
      </c>
      <c r="C2378" s="1" t="s">
        <v>1347</v>
      </c>
      <c r="D2378">
        <v>1</v>
      </c>
      <c r="E2378">
        <v>69</v>
      </c>
      <c r="F2378" s="10">
        <f>spotify_data[[#This Row],[track_popularity]]/100</f>
        <v>0.69</v>
      </c>
      <c r="G2378" s="9" t="b">
        <v>1</v>
      </c>
      <c r="H2378" s="1">
        <f>+IF(spotify_data[[#This Row],[explicit]]=FALSE,0,1)</f>
        <v>1</v>
      </c>
      <c r="I2378" s="1" t="s">
        <v>1348</v>
      </c>
      <c r="J2378" s="7">
        <f>MATCH(spotify_data[[#This Row],[artist_name]],spotify_data[artist_name],0)</f>
        <v>1837</v>
      </c>
      <c r="K2378">
        <v>73</v>
      </c>
      <c r="L2378" s="10">
        <f>spotify_data[[#This Row],[artist_popularity]]/100</f>
        <v>0.73</v>
      </c>
      <c r="M2378">
        <v>1178436</v>
      </c>
      <c r="N2378" s="1" t="s">
        <v>1349</v>
      </c>
      <c r="O2378" s="1" t="s">
        <v>1350</v>
      </c>
      <c r="P2378" s="1">
        <f>MATCH(spotify_data[[#This Row],[album_id]],spotify_data[album_id],0)</f>
        <v>2377</v>
      </c>
      <c r="Q2378" s="1" t="s">
        <v>1347</v>
      </c>
      <c r="R2378" s="2">
        <v>45869</v>
      </c>
      <c r="S2378" s="7">
        <f ca="1">+TODAY()-spotify_data[[#This Row],[Fecha lanzamiento Album]]</f>
        <v>162</v>
      </c>
      <c r="T2378" s="7">
        <f ca="1">+spotify_data[[#This Row],[Antigüedad Album Dias]]/60</f>
        <v>2.7</v>
      </c>
      <c r="U2378" s="8">
        <f ca="1">spotify_data[[#This Row],[Antigüedad Album Meses]]/12</f>
        <v>0.22500000000000001</v>
      </c>
      <c r="V2378">
        <v>2</v>
      </c>
      <c r="W2378" s="1" t="s">
        <v>21</v>
      </c>
      <c r="X2378" s="1" t="str">
        <f>+IF(spotify_data[[#This Row],[album_type]]="album","Album",IF(spotify_data[[#This Row],[album_type]]="single","Single","Compilation"))</f>
        <v>Single</v>
      </c>
      <c r="Y2378">
        <v>302</v>
      </c>
    </row>
    <row r="2379" spans="1:25" x14ac:dyDescent="0.3">
      <c r="A2379" s="1" t="s">
        <v>1798</v>
      </c>
      <c r="B2379" s="1">
        <v>7057</v>
      </c>
      <c r="C2379" s="1" t="s">
        <v>1799</v>
      </c>
      <c r="D2379">
        <v>1</v>
      </c>
      <c r="E2379">
        <v>69</v>
      </c>
      <c r="F2379" s="10">
        <f>spotify_data[[#This Row],[track_popularity]]/100</f>
        <v>0.69</v>
      </c>
      <c r="G2379" s="9" t="b">
        <v>0</v>
      </c>
      <c r="H2379" s="1">
        <f>+IF(spotify_data[[#This Row],[explicit]]=FALSE,0,1)</f>
        <v>0</v>
      </c>
      <c r="I2379" s="1" t="s">
        <v>1800</v>
      </c>
      <c r="J2379" s="7">
        <f>MATCH(spotify_data[[#This Row],[artist_name]],spotify_data[artist_name],0)</f>
        <v>1183</v>
      </c>
      <c r="K2379">
        <v>73</v>
      </c>
      <c r="L2379" s="10">
        <f>spotify_data[[#This Row],[artist_popularity]]/100</f>
        <v>0.73</v>
      </c>
      <c r="M2379">
        <v>3204129</v>
      </c>
      <c r="N2379" s="1" t="s">
        <v>23</v>
      </c>
      <c r="O2379" s="1" t="s">
        <v>1801</v>
      </c>
      <c r="P2379" s="1">
        <f>MATCH(spotify_data[[#This Row],[album_id]],spotify_data[album_id],0)</f>
        <v>2378</v>
      </c>
      <c r="Q2379" s="1" t="s">
        <v>1799</v>
      </c>
      <c r="R2379" s="2">
        <v>45807</v>
      </c>
      <c r="S2379" s="7">
        <f ca="1">+TODAY()-spotify_data[[#This Row],[Fecha lanzamiento Album]]</f>
        <v>224</v>
      </c>
      <c r="T2379" s="7">
        <f ca="1">+spotify_data[[#This Row],[Antigüedad Album Dias]]/60</f>
        <v>3.7333333333333334</v>
      </c>
      <c r="U2379" s="8">
        <f ca="1">spotify_data[[#This Row],[Antigüedad Album Meses]]/12</f>
        <v>0.31111111111111112</v>
      </c>
      <c r="V2379">
        <v>3</v>
      </c>
      <c r="W2379" s="1" t="s">
        <v>21</v>
      </c>
      <c r="X2379" s="1" t="str">
        <f>+IF(spotify_data[[#This Row],[album_type]]="album","Album",IF(spotify_data[[#This Row],[album_type]]="single","Single","Compilation"))</f>
        <v>Single</v>
      </c>
      <c r="Y2379">
        <v>411</v>
      </c>
    </row>
    <row r="2380" spans="1:25" x14ac:dyDescent="0.3">
      <c r="A2380" s="1" t="s">
        <v>1869</v>
      </c>
      <c r="B2380" s="1">
        <v>6086</v>
      </c>
      <c r="C2380" s="1" t="s">
        <v>1870</v>
      </c>
      <c r="D2380">
        <v>1</v>
      </c>
      <c r="E2380">
        <v>69</v>
      </c>
      <c r="F2380" s="10">
        <f>spotify_data[[#This Row],[track_popularity]]/100</f>
        <v>0.69</v>
      </c>
      <c r="G2380" s="9" t="b">
        <v>0</v>
      </c>
      <c r="H2380" s="1">
        <f>+IF(spotify_data[[#This Row],[explicit]]=FALSE,0,1)</f>
        <v>0</v>
      </c>
      <c r="I2380" s="1" t="s">
        <v>1871</v>
      </c>
      <c r="J2380" s="7">
        <f>MATCH(spotify_data[[#This Row],[artist_name]],spotify_data[artist_name],0)</f>
        <v>2379</v>
      </c>
      <c r="K2380">
        <v>73</v>
      </c>
      <c r="L2380" s="10">
        <f>spotify_data[[#This Row],[artist_popularity]]/100</f>
        <v>0.73</v>
      </c>
      <c r="M2380">
        <v>1538992</v>
      </c>
      <c r="N2380" s="1" t="s">
        <v>395</v>
      </c>
      <c r="O2380" s="1" t="s">
        <v>1872</v>
      </c>
      <c r="P2380" s="1">
        <f>MATCH(spotify_data[[#This Row],[album_id]],spotify_data[album_id],0)</f>
        <v>2379</v>
      </c>
      <c r="Q2380" s="1" t="s">
        <v>1870</v>
      </c>
      <c r="R2380" s="2">
        <v>45800</v>
      </c>
      <c r="S2380" s="7">
        <f ca="1">+TODAY()-spotify_data[[#This Row],[Fecha lanzamiento Album]]</f>
        <v>231</v>
      </c>
      <c r="T2380" s="7">
        <f ca="1">+spotify_data[[#This Row],[Antigüedad Album Dias]]/60</f>
        <v>3.85</v>
      </c>
      <c r="U2380" s="8">
        <f ca="1">spotify_data[[#This Row],[Antigüedad Album Meses]]/12</f>
        <v>0.32083333333333336</v>
      </c>
      <c r="V2380">
        <v>1</v>
      </c>
      <c r="W2380" s="1" t="s">
        <v>21</v>
      </c>
      <c r="X2380" s="1" t="str">
        <f>+IF(spotify_data[[#This Row],[album_type]]="album","Album",IF(spotify_data[[#This Row],[album_type]]="single","Single","Compilation"))</f>
        <v>Single</v>
      </c>
      <c r="Y2380">
        <v>376</v>
      </c>
    </row>
    <row r="2381" spans="1:25" x14ac:dyDescent="0.3">
      <c r="A2381" s="1" t="s">
        <v>2380</v>
      </c>
      <c r="B2381" s="1">
        <v>6915</v>
      </c>
      <c r="C2381" s="1" t="s">
        <v>2381</v>
      </c>
      <c r="D2381">
        <v>6</v>
      </c>
      <c r="E2381">
        <v>69</v>
      </c>
      <c r="F2381" s="10">
        <f>spotify_data[[#This Row],[track_popularity]]/100</f>
        <v>0.69</v>
      </c>
      <c r="G2381" s="9" t="b">
        <v>0</v>
      </c>
      <c r="H2381" s="1">
        <f>+IF(spotify_data[[#This Row],[explicit]]=FALSE,0,1)</f>
        <v>0</v>
      </c>
      <c r="I2381" s="1" t="s">
        <v>515</v>
      </c>
      <c r="J2381" s="7">
        <f>MATCH(spotify_data[[#This Row],[artist_name]],spotify_data[artist_name],0)</f>
        <v>26</v>
      </c>
      <c r="K2381">
        <v>88</v>
      </c>
      <c r="L2381" s="10">
        <f>spotify_data[[#This Row],[artist_popularity]]/100</f>
        <v>0.88</v>
      </c>
      <c r="M2381">
        <v>9256589</v>
      </c>
      <c r="N2381" s="1" t="s">
        <v>516</v>
      </c>
      <c r="O2381" s="1" t="s">
        <v>2350</v>
      </c>
      <c r="P2381" s="1">
        <f>MATCH(spotify_data[[#This Row],[album_id]],spotify_data[album_id],0)</f>
        <v>1173</v>
      </c>
      <c r="Q2381" s="1" t="s">
        <v>2351</v>
      </c>
      <c r="R2381" s="2">
        <v>45712</v>
      </c>
      <c r="S2381" s="7">
        <f ca="1">+TODAY()-spotify_data[[#This Row],[Fecha lanzamiento Album]]</f>
        <v>319</v>
      </c>
      <c r="T2381" s="7">
        <f ca="1">+spotify_data[[#This Row],[Antigüedad Album Dias]]/60</f>
        <v>5.3166666666666664</v>
      </c>
      <c r="U2381" s="8">
        <f ca="1">spotify_data[[#This Row],[Antigüedad Album Meses]]/12</f>
        <v>0.44305555555555554</v>
      </c>
      <c r="V2381">
        <v>16</v>
      </c>
      <c r="W2381" s="1" t="s">
        <v>20</v>
      </c>
      <c r="X2381" s="1" t="str">
        <f>+IF(spotify_data[[#This Row],[album_type]]="album","Album",IF(spotify_data[[#This Row],[album_type]]="single","Single","Compilation"))</f>
        <v>Album</v>
      </c>
      <c r="Y2381">
        <v>275</v>
      </c>
    </row>
    <row r="2382" spans="1:25" x14ac:dyDescent="0.3">
      <c r="A2382" s="1" t="s">
        <v>2725</v>
      </c>
      <c r="B2382" s="1">
        <v>2741</v>
      </c>
      <c r="C2382" s="1" t="s">
        <v>2726</v>
      </c>
      <c r="D2382">
        <v>2</v>
      </c>
      <c r="E2382">
        <v>69</v>
      </c>
      <c r="F2382" s="10">
        <f>spotify_data[[#This Row],[track_popularity]]/100</f>
        <v>0.69</v>
      </c>
      <c r="G2382" s="9" t="b">
        <v>0</v>
      </c>
      <c r="H2382" s="1">
        <f>+IF(spotify_data[[#This Row],[explicit]]=FALSE,0,1)</f>
        <v>0</v>
      </c>
      <c r="I2382" s="1" t="s">
        <v>2727</v>
      </c>
      <c r="J2382" s="7">
        <f>MATCH(spotify_data[[#This Row],[artist_name]],spotify_data[artist_name],0)</f>
        <v>2381</v>
      </c>
      <c r="K2382">
        <v>53</v>
      </c>
      <c r="L2382" s="10">
        <f>spotify_data[[#This Row],[artist_popularity]]/100</f>
        <v>0.53</v>
      </c>
      <c r="M2382">
        <v>212334</v>
      </c>
      <c r="N2382" s="1" t="s">
        <v>23</v>
      </c>
      <c r="O2382" s="1" t="s">
        <v>2728</v>
      </c>
      <c r="P2382" s="1">
        <f>MATCH(spotify_data[[#This Row],[album_id]],spotify_data[album_id],0)</f>
        <v>2381</v>
      </c>
      <c r="Q2382" s="1" t="s">
        <v>2729</v>
      </c>
      <c r="R2382" s="2">
        <v>45624</v>
      </c>
      <c r="S2382" s="7">
        <f ca="1">+TODAY()-spotify_data[[#This Row],[Fecha lanzamiento Album]]</f>
        <v>407</v>
      </c>
      <c r="T2382" s="7">
        <f ca="1">+spotify_data[[#This Row],[Antigüedad Album Dias]]/60</f>
        <v>6.7833333333333332</v>
      </c>
      <c r="U2382" s="8">
        <f ca="1">spotify_data[[#This Row],[Antigüedad Album Meses]]/12</f>
        <v>0.56527777777777777</v>
      </c>
      <c r="V2382">
        <v>2</v>
      </c>
      <c r="W2382" s="1" t="s">
        <v>21</v>
      </c>
      <c r="X2382" s="1" t="str">
        <f>+IF(spotify_data[[#This Row],[album_type]]="album","Album",IF(spotify_data[[#This Row],[album_type]]="single","Single","Compilation"))</f>
        <v>Single</v>
      </c>
      <c r="Y2382">
        <v>327</v>
      </c>
    </row>
    <row r="2383" spans="1:25" x14ac:dyDescent="0.3">
      <c r="A2383" s="1" t="s">
        <v>2897</v>
      </c>
      <c r="B2383" s="1">
        <v>4686</v>
      </c>
      <c r="C2383" s="1" t="s">
        <v>2898</v>
      </c>
      <c r="D2383">
        <v>1</v>
      </c>
      <c r="E2383">
        <v>69</v>
      </c>
      <c r="F2383" s="10">
        <f>spotify_data[[#This Row],[track_popularity]]/100</f>
        <v>0.69</v>
      </c>
      <c r="G2383" s="9" t="b">
        <v>0</v>
      </c>
      <c r="H2383" s="1">
        <f>+IF(spotify_data[[#This Row],[explicit]]=FALSE,0,1)</f>
        <v>0</v>
      </c>
      <c r="I2383" s="1" t="s">
        <v>2899</v>
      </c>
      <c r="J2383" s="7">
        <f>MATCH(spotify_data[[#This Row],[artist_name]],spotify_data[artist_name],0)</f>
        <v>2382</v>
      </c>
      <c r="K2383">
        <v>71</v>
      </c>
      <c r="L2383" s="10">
        <f>spotify_data[[#This Row],[artist_popularity]]/100</f>
        <v>0.71</v>
      </c>
      <c r="M2383">
        <v>344824</v>
      </c>
      <c r="N2383" s="1" t="s">
        <v>395</v>
      </c>
      <c r="O2383" s="1" t="s">
        <v>2900</v>
      </c>
      <c r="P2383" s="1">
        <f>MATCH(spotify_data[[#This Row],[album_id]],spotify_data[album_id],0)</f>
        <v>2382</v>
      </c>
      <c r="Q2383" s="1" t="s">
        <v>2898</v>
      </c>
      <c r="R2383" s="2">
        <v>45583</v>
      </c>
      <c r="S2383" s="7">
        <f ca="1">+TODAY()-spotify_data[[#This Row],[Fecha lanzamiento Album]]</f>
        <v>448</v>
      </c>
      <c r="T2383" s="7">
        <f ca="1">+spotify_data[[#This Row],[Antigüedad Album Dias]]/60</f>
        <v>7.4666666666666668</v>
      </c>
      <c r="U2383" s="8">
        <f ca="1">spotify_data[[#This Row],[Antigüedad Album Meses]]/12</f>
        <v>0.62222222222222223</v>
      </c>
      <c r="V2383">
        <v>1</v>
      </c>
      <c r="W2383" s="1" t="s">
        <v>21</v>
      </c>
      <c r="X2383" s="1" t="str">
        <f>+IF(spotify_data[[#This Row],[album_type]]="album","Album",IF(spotify_data[[#This Row],[album_type]]="single","Single","Compilation"))</f>
        <v>Single</v>
      </c>
      <c r="Y2383">
        <v>339</v>
      </c>
    </row>
    <row r="2384" spans="1:25" x14ac:dyDescent="0.3">
      <c r="A2384" s="1" t="s">
        <v>3211</v>
      </c>
      <c r="B2384" s="1">
        <v>5635</v>
      </c>
      <c r="C2384" s="1" t="s">
        <v>3212</v>
      </c>
      <c r="D2384">
        <v>1</v>
      </c>
      <c r="E2384">
        <v>69</v>
      </c>
      <c r="F2384" s="10">
        <f>spotify_data[[#This Row],[track_popularity]]/100</f>
        <v>0.69</v>
      </c>
      <c r="G2384" s="9" t="b">
        <v>0</v>
      </c>
      <c r="H2384" s="1">
        <f>+IF(spotify_data[[#This Row],[explicit]]=FALSE,0,1)</f>
        <v>0</v>
      </c>
      <c r="I2384" s="1" t="s">
        <v>964</v>
      </c>
      <c r="J2384" s="7">
        <f>MATCH(spotify_data[[#This Row],[artist_name]],spotify_data[artist_name],0)</f>
        <v>18</v>
      </c>
      <c r="K2384">
        <v>91</v>
      </c>
      <c r="L2384" s="10">
        <f>spotify_data[[#This Row],[artist_popularity]]/100</f>
        <v>0.91</v>
      </c>
      <c r="M2384">
        <v>26538275</v>
      </c>
      <c r="N2384" s="1" t="s">
        <v>516</v>
      </c>
      <c r="O2384" s="1" t="s">
        <v>3213</v>
      </c>
      <c r="P2384" s="1">
        <f>MATCH(spotify_data[[#This Row],[album_id]],spotify_data[album_id],0)</f>
        <v>2383</v>
      </c>
      <c r="Q2384" s="1" t="s">
        <v>3210</v>
      </c>
      <c r="R2384" s="2">
        <v>45527</v>
      </c>
      <c r="S2384" s="7">
        <f ca="1">+TODAY()-spotify_data[[#This Row],[Fecha lanzamiento Album]]</f>
        <v>504</v>
      </c>
      <c r="T2384" s="7">
        <f ca="1">+spotify_data[[#This Row],[Antigüedad Album Dias]]/60</f>
        <v>8.4</v>
      </c>
      <c r="U2384" s="8">
        <f ca="1">spotify_data[[#This Row],[Antigüedad Album Meses]]/12</f>
        <v>0.70000000000000007</v>
      </c>
      <c r="V2384">
        <v>12</v>
      </c>
      <c r="W2384" s="1" t="s">
        <v>20</v>
      </c>
      <c r="X2384" s="1" t="str">
        <f>+IF(spotify_data[[#This Row],[album_type]]="album","Album",IF(spotify_data[[#This Row],[album_type]]="single","Single","Compilation"))</f>
        <v>Album</v>
      </c>
      <c r="Y2384">
        <v>262</v>
      </c>
    </row>
    <row r="2385" spans="1:25" x14ac:dyDescent="0.3">
      <c r="A2385" s="1" t="s">
        <v>3305</v>
      </c>
      <c r="B2385" s="1">
        <v>4524</v>
      </c>
      <c r="C2385" s="1" t="s">
        <v>3306</v>
      </c>
      <c r="D2385">
        <v>1</v>
      </c>
      <c r="E2385">
        <v>69</v>
      </c>
      <c r="F2385" s="10">
        <f>spotify_data[[#This Row],[track_popularity]]/100</f>
        <v>0.69</v>
      </c>
      <c r="G2385" s="9" t="b">
        <v>1</v>
      </c>
      <c r="H2385" s="1">
        <f>+IF(spotify_data[[#This Row],[explicit]]=FALSE,0,1)</f>
        <v>1</v>
      </c>
      <c r="I2385" s="1" t="s">
        <v>2453</v>
      </c>
      <c r="J2385" s="7">
        <f>MATCH(spotify_data[[#This Row],[artist_name]],spotify_data[artist_name],0)</f>
        <v>1510</v>
      </c>
      <c r="K2385">
        <v>75</v>
      </c>
      <c r="L2385" s="10">
        <f>spotify_data[[#This Row],[artist_popularity]]/100</f>
        <v>0.75</v>
      </c>
      <c r="M2385">
        <v>13266900</v>
      </c>
      <c r="N2385" s="1" t="s">
        <v>273</v>
      </c>
      <c r="O2385" s="1" t="s">
        <v>3307</v>
      </c>
      <c r="P2385" s="1">
        <f>MATCH(spotify_data[[#This Row],[album_id]],spotify_data[album_id],0)</f>
        <v>2384</v>
      </c>
      <c r="Q2385" s="1" t="s">
        <v>3306</v>
      </c>
      <c r="R2385" s="2">
        <v>45519</v>
      </c>
      <c r="S2385" s="7">
        <f ca="1">+TODAY()-spotify_data[[#This Row],[Fecha lanzamiento Album]]</f>
        <v>512</v>
      </c>
      <c r="T2385" s="7">
        <f ca="1">+spotify_data[[#This Row],[Antigüedad Album Dias]]/60</f>
        <v>8.5333333333333332</v>
      </c>
      <c r="U2385" s="8">
        <f ca="1">spotify_data[[#This Row],[Antigüedad Album Meses]]/12</f>
        <v>0.71111111111111114</v>
      </c>
      <c r="V2385">
        <v>1</v>
      </c>
      <c r="W2385" s="1" t="s">
        <v>21</v>
      </c>
      <c r="X2385" s="1" t="str">
        <f>+IF(spotify_data[[#This Row],[album_type]]="album","Album",IF(spotify_data[[#This Row],[album_type]]="single","Single","Compilation"))</f>
        <v>Single</v>
      </c>
      <c r="Y2385">
        <v>299</v>
      </c>
    </row>
    <row r="2386" spans="1:25" x14ac:dyDescent="0.3">
      <c r="A2386" s="1" t="s">
        <v>3645</v>
      </c>
      <c r="B2386" s="1">
        <v>7632</v>
      </c>
      <c r="C2386" s="1" t="s">
        <v>3646</v>
      </c>
      <c r="D2386">
        <v>2</v>
      </c>
      <c r="E2386">
        <v>69</v>
      </c>
      <c r="F2386" s="10">
        <f>spotify_data[[#This Row],[track_popularity]]/100</f>
        <v>0.69</v>
      </c>
      <c r="G2386" s="9" t="b">
        <v>1</v>
      </c>
      <c r="H2386" s="1">
        <f>+IF(spotify_data[[#This Row],[explicit]]=FALSE,0,1)</f>
        <v>1</v>
      </c>
      <c r="I2386" s="1" t="s">
        <v>1234</v>
      </c>
      <c r="J2386" s="7">
        <f>MATCH(spotify_data[[#This Row],[artist_name]],spotify_data[artist_name],0)</f>
        <v>186</v>
      </c>
      <c r="K2386">
        <v>82</v>
      </c>
      <c r="L2386" s="10">
        <f>spotify_data[[#This Row],[artist_popularity]]/100</f>
        <v>0.82</v>
      </c>
      <c r="M2386">
        <v>15684530</v>
      </c>
      <c r="N2386" s="1" t="s">
        <v>1235</v>
      </c>
      <c r="O2386" s="1" t="s">
        <v>3647</v>
      </c>
      <c r="P2386" s="1">
        <f>MATCH(spotify_data[[#This Row],[album_id]],spotify_data[album_id],0)</f>
        <v>2385</v>
      </c>
      <c r="Q2386" s="1" t="s">
        <v>3646</v>
      </c>
      <c r="R2386" s="2">
        <v>45462</v>
      </c>
      <c r="S2386" s="7">
        <f ca="1">+TODAY()-spotify_data[[#This Row],[Fecha lanzamiento Album]]</f>
        <v>569</v>
      </c>
      <c r="T2386" s="7">
        <f ca="1">+spotify_data[[#This Row],[Antigüedad Album Dias]]/60</f>
        <v>9.4833333333333325</v>
      </c>
      <c r="U2386" s="8">
        <f ca="1">spotify_data[[#This Row],[Antigüedad Album Meses]]/12</f>
        <v>0.79027777777777775</v>
      </c>
      <c r="V2386">
        <v>3</v>
      </c>
      <c r="W2386" s="1" t="s">
        <v>21</v>
      </c>
      <c r="X2386" s="1" t="str">
        <f>+IF(spotify_data[[#This Row],[album_type]]="album","Album",IF(spotify_data[[#This Row],[album_type]]="single","Single","Compilation"))</f>
        <v>Single</v>
      </c>
      <c r="Y2386">
        <v>283</v>
      </c>
    </row>
    <row r="2387" spans="1:25" x14ac:dyDescent="0.3">
      <c r="A2387" s="1" t="s">
        <v>3933</v>
      </c>
      <c r="B2387" s="1">
        <v>7542</v>
      </c>
      <c r="C2387" s="1" t="s">
        <v>3934</v>
      </c>
      <c r="D2387">
        <v>6</v>
      </c>
      <c r="E2387">
        <v>69</v>
      </c>
      <c r="F2387" s="10">
        <f>spotify_data[[#This Row],[track_popularity]]/100</f>
        <v>0.69</v>
      </c>
      <c r="G2387" s="9" t="b">
        <v>1</v>
      </c>
      <c r="H2387" s="1">
        <f>+IF(spotify_data[[#This Row],[explicit]]=FALSE,0,1)</f>
        <v>1</v>
      </c>
      <c r="I2387" s="1" t="s">
        <v>318</v>
      </c>
      <c r="J2387" s="7">
        <f>MATCH(spotify_data[[#This Row],[artist_name]],spotify_data[artist_name],0)</f>
        <v>2</v>
      </c>
      <c r="K2387">
        <v>100</v>
      </c>
      <c r="L2387" s="10">
        <f>spotify_data[[#This Row],[artist_popularity]]/100</f>
        <v>1</v>
      </c>
      <c r="M2387">
        <v>145396321</v>
      </c>
      <c r="N2387" s="1" t="s">
        <v>319</v>
      </c>
      <c r="O2387" s="1" t="s">
        <v>3922</v>
      </c>
      <c r="P2387" s="1">
        <f>MATCH(spotify_data[[#This Row],[album_id]],spotify_data[album_id],0)</f>
        <v>1343</v>
      </c>
      <c r="Q2387" s="1" t="s">
        <v>3923</v>
      </c>
      <c r="R2387" s="2">
        <v>45401</v>
      </c>
      <c r="S2387" s="7">
        <f ca="1">+TODAY()-spotify_data[[#This Row],[Fecha lanzamiento Album]]</f>
        <v>630</v>
      </c>
      <c r="T2387" s="7">
        <f ca="1">+spotify_data[[#This Row],[Antigüedad Album Dias]]/60</f>
        <v>10.5</v>
      </c>
      <c r="U2387" s="8">
        <f ca="1">spotify_data[[#This Row],[Antigüedad Album Meses]]/12</f>
        <v>0.875</v>
      </c>
      <c r="V2387">
        <v>31</v>
      </c>
      <c r="W2387" s="1" t="s">
        <v>20</v>
      </c>
      <c r="X2387" s="1" t="str">
        <f>+IF(spotify_data[[#This Row],[album_type]]="album","Album",IF(spotify_data[[#This Row],[album_type]]="single","Single","Compilation"))</f>
        <v>Album</v>
      </c>
      <c r="Y2387">
        <v>567</v>
      </c>
    </row>
    <row r="2388" spans="1:25" x14ac:dyDescent="0.3">
      <c r="A2388" s="1" t="s">
        <v>3965</v>
      </c>
      <c r="B2388" s="1">
        <v>5832</v>
      </c>
      <c r="C2388" s="1" t="s">
        <v>3966</v>
      </c>
      <c r="D2388">
        <v>15</v>
      </c>
      <c r="E2388">
        <v>69</v>
      </c>
      <c r="F2388" s="10">
        <f>spotify_data[[#This Row],[track_popularity]]/100</f>
        <v>0.69</v>
      </c>
      <c r="G2388" s="9" t="b">
        <v>0</v>
      </c>
      <c r="H2388" s="1">
        <f>+IF(spotify_data[[#This Row],[explicit]]=FALSE,0,1)</f>
        <v>0</v>
      </c>
      <c r="I2388" s="1" t="s">
        <v>318</v>
      </c>
      <c r="J2388" s="7">
        <f>MATCH(spotify_data[[#This Row],[artist_name]],spotify_data[artist_name],0)</f>
        <v>2</v>
      </c>
      <c r="K2388">
        <v>100</v>
      </c>
      <c r="L2388" s="10">
        <f>spotify_data[[#This Row],[artist_popularity]]/100</f>
        <v>1</v>
      </c>
      <c r="M2388">
        <v>145443567</v>
      </c>
      <c r="N2388" s="1" t="s">
        <v>319</v>
      </c>
      <c r="O2388" s="1" t="s">
        <v>3922</v>
      </c>
      <c r="P2388" s="1">
        <f>MATCH(spotify_data[[#This Row],[album_id]],spotify_data[album_id],0)</f>
        <v>1343</v>
      </c>
      <c r="Q2388" s="1" t="s">
        <v>3923</v>
      </c>
      <c r="R2388" s="2">
        <v>45401</v>
      </c>
      <c r="S2388" s="7">
        <f ca="1">+TODAY()-spotify_data[[#This Row],[Fecha lanzamiento Album]]</f>
        <v>630</v>
      </c>
      <c r="T2388" s="7">
        <f ca="1">+spotify_data[[#This Row],[Antigüedad Album Dias]]/60</f>
        <v>10.5</v>
      </c>
      <c r="U2388" s="8">
        <f ca="1">spotify_data[[#This Row],[Antigüedad Album Meses]]/12</f>
        <v>0.875</v>
      </c>
      <c r="V2388">
        <v>31</v>
      </c>
      <c r="W2388" s="1" t="s">
        <v>20</v>
      </c>
      <c r="X2388" s="1" t="str">
        <f>+IF(spotify_data[[#This Row],[album_type]]="album","Album",IF(spotify_data[[#This Row],[album_type]]="single","Single","Compilation"))</f>
        <v>Album</v>
      </c>
      <c r="Y2388">
        <v>328</v>
      </c>
    </row>
    <row r="2389" spans="1:25" x14ac:dyDescent="0.3">
      <c r="A2389" s="1" t="s">
        <v>3969</v>
      </c>
      <c r="B2389" s="1">
        <v>7886</v>
      </c>
      <c r="C2389" s="1" t="s">
        <v>3970</v>
      </c>
      <c r="D2389">
        <v>29</v>
      </c>
      <c r="E2389">
        <v>69</v>
      </c>
      <c r="F2389" s="10">
        <f>spotify_data[[#This Row],[track_popularity]]/100</f>
        <v>0.69</v>
      </c>
      <c r="G2389" s="9" t="b">
        <v>1</v>
      </c>
      <c r="H2389" s="1">
        <f>+IF(spotify_data[[#This Row],[explicit]]=FALSE,0,1)</f>
        <v>1</v>
      </c>
      <c r="I2389" s="1" t="s">
        <v>318</v>
      </c>
      <c r="J2389" s="7">
        <f>MATCH(spotify_data[[#This Row],[artist_name]],spotify_data[artist_name],0)</f>
        <v>2</v>
      </c>
      <c r="K2389">
        <v>100</v>
      </c>
      <c r="L2389" s="10">
        <f>spotify_data[[#This Row],[artist_popularity]]/100</f>
        <v>1</v>
      </c>
      <c r="M2389">
        <v>145396321</v>
      </c>
      <c r="N2389" s="1" t="s">
        <v>319</v>
      </c>
      <c r="O2389" s="1" t="s">
        <v>3922</v>
      </c>
      <c r="P2389" s="1">
        <f>MATCH(spotify_data[[#This Row],[album_id]],spotify_data[album_id],0)</f>
        <v>1343</v>
      </c>
      <c r="Q2389" s="1" t="s">
        <v>3923</v>
      </c>
      <c r="R2389" s="2">
        <v>45401</v>
      </c>
      <c r="S2389" s="7">
        <f ca="1">+TODAY()-spotify_data[[#This Row],[Fecha lanzamiento Album]]</f>
        <v>630</v>
      </c>
      <c r="T2389" s="7">
        <f ca="1">+spotify_data[[#This Row],[Antigüedad Album Dias]]/60</f>
        <v>10.5</v>
      </c>
      <c r="U2389" s="8">
        <f ca="1">spotify_data[[#This Row],[Antigüedad Album Meses]]/12</f>
        <v>0.875</v>
      </c>
      <c r="V2389">
        <v>31</v>
      </c>
      <c r="W2389" s="1" t="s">
        <v>20</v>
      </c>
      <c r="X2389" s="1" t="str">
        <f>+IF(spotify_data[[#This Row],[album_type]]="album","Album",IF(spotify_data[[#This Row],[album_type]]="single","Single","Compilation"))</f>
        <v>Album</v>
      </c>
      <c r="Y2389">
        <v>397</v>
      </c>
    </row>
    <row r="2390" spans="1:25" x14ac:dyDescent="0.3">
      <c r="A2390" s="1" t="s">
        <v>3992</v>
      </c>
      <c r="B2390" s="1">
        <v>4632</v>
      </c>
      <c r="C2390" s="1" t="s">
        <v>3993</v>
      </c>
      <c r="D2390">
        <v>8</v>
      </c>
      <c r="E2390">
        <v>69</v>
      </c>
      <c r="F2390" s="10">
        <f>spotify_data[[#This Row],[track_popularity]]/100</f>
        <v>0.69</v>
      </c>
      <c r="G2390" s="9" t="b">
        <v>1</v>
      </c>
      <c r="H2390" s="1">
        <f>+IF(spotify_data[[#This Row],[explicit]]=FALSE,0,1)</f>
        <v>1</v>
      </c>
      <c r="I2390" s="1" t="s">
        <v>318</v>
      </c>
      <c r="J2390" s="7">
        <f>MATCH(spotify_data[[#This Row],[artist_name]],spotify_data[artist_name],0)</f>
        <v>2</v>
      </c>
      <c r="K2390">
        <v>100</v>
      </c>
      <c r="L2390" s="10">
        <f>spotify_data[[#This Row],[artist_popularity]]/100</f>
        <v>1</v>
      </c>
      <c r="M2390">
        <v>145396321</v>
      </c>
      <c r="N2390" s="1" t="s">
        <v>319</v>
      </c>
      <c r="O2390" s="1" t="s">
        <v>3922</v>
      </c>
      <c r="P2390" s="1">
        <f>MATCH(spotify_data[[#This Row],[album_id]],spotify_data[album_id],0)</f>
        <v>1343</v>
      </c>
      <c r="Q2390" s="1" t="s">
        <v>3923</v>
      </c>
      <c r="R2390" s="2">
        <v>45401</v>
      </c>
      <c r="S2390" s="7">
        <f ca="1">+TODAY()-spotify_data[[#This Row],[Fecha lanzamiento Album]]</f>
        <v>630</v>
      </c>
      <c r="T2390" s="7">
        <f ca="1">+spotify_data[[#This Row],[Antigüedad Album Dias]]/60</f>
        <v>10.5</v>
      </c>
      <c r="U2390" s="8">
        <f ca="1">spotify_data[[#This Row],[Antigüedad Album Meses]]/12</f>
        <v>0.875</v>
      </c>
      <c r="V2390">
        <v>31</v>
      </c>
      <c r="W2390" s="1" t="s">
        <v>20</v>
      </c>
      <c r="X2390" s="1" t="str">
        <f>+IF(spotify_data[[#This Row],[album_type]]="album","Album",IF(spotify_data[[#This Row],[album_type]]="single","Single","Compilation"))</f>
        <v>Album</v>
      </c>
      <c r="Y2390">
        <v>359</v>
      </c>
    </row>
    <row r="2391" spans="1:25" x14ac:dyDescent="0.3">
      <c r="A2391" s="1" t="s">
        <v>3996</v>
      </c>
      <c r="B2391" s="1">
        <v>4150</v>
      </c>
      <c r="C2391" s="1" t="s">
        <v>3997</v>
      </c>
      <c r="D2391">
        <v>7</v>
      </c>
      <c r="E2391">
        <v>69</v>
      </c>
      <c r="F2391" s="10">
        <f>spotify_data[[#This Row],[track_popularity]]/100</f>
        <v>0.69</v>
      </c>
      <c r="G2391" s="9" t="b">
        <v>0</v>
      </c>
      <c r="H2391" s="1">
        <f>+IF(spotify_data[[#This Row],[explicit]]=FALSE,0,1)</f>
        <v>0</v>
      </c>
      <c r="I2391" s="1" t="s">
        <v>318</v>
      </c>
      <c r="J2391" s="7">
        <f>MATCH(spotify_data[[#This Row],[artist_name]],spotify_data[artist_name],0)</f>
        <v>2</v>
      </c>
      <c r="K2391">
        <v>100</v>
      </c>
      <c r="L2391" s="10">
        <f>spotify_data[[#This Row],[artist_popularity]]/100</f>
        <v>1</v>
      </c>
      <c r="M2391">
        <v>145396321</v>
      </c>
      <c r="N2391" s="1" t="s">
        <v>319</v>
      </c>
      <c r="O2391" s="1" t="s">
        <v>3922</v>
      </c>
      <c r="P2391" s="1">
        <f>MATCH(spotify_data[[#This Row],[album_id]],spotify_data[album_id],0)</f>
        <v>1343</v>
      </c>
      <c r="Q2391" s="1" t="s">
        <v>3923</v>
      </c>
      <c r="R2391" s="2">
        <v>45401</v>
      </c>
      <c r="S2391" s="7">
        <f ca="1">+TODAY()-spotify_data[[#This Row],[Fecha lanzamiento Album]]</f>
        <v>630</v>
      </c>
      <c r="T2391" s="7">
        <f ca="1">+spotify_data[[#This Row],[Antigüedad Album Dias]]/60</f>
        <v>10.5</v>
      </c>
      <c r="U2391" s="8">
        <f ca="1">spotify_data[[#This Row],[Antigüedad Album Meses]]/12</f>
        <v>0.875</v>
      </c>
      <c r="V2391">
        <v>31</v>
      </c>
      <c r="W2391" s="1" t="s">
        <v>20</v>
      </c>
      <c r="X2391" s="1" t="str">
        <f>+IF(spotify_data[[#This Row],[album_type]]="album","Album",IF(spotify_data[[#This Row],[album_type]]="single","Single","Compilation"))</f>
        <v>Album</v>
      </c>
      <c r="Y2391">
        <v>351</v>
      </c>
    </row>
    <row r="2392" spans="1:25" x14ac:dyDescent="0.3">
      <c r="A2392" s="1" t="s">
        <v>4092</v>
      </c>
      <c r="B2392" s="1">
        <v>7063</v>
      </c>
      <c r="C2392" s="1" t="s">
        <v>4093</v>
      </c>
      <c r="D2392">
        <v>1</v>
      </c>
      <c r="E2392">
        <v>69</v>
      </c>
      <c r="F2392" s="10">
        <f>spotify_data[[#This Row],[track_popularity]]/100</f>
        <v>0.69</v>
      </c>
      <c r="G2392" s="9" t="b">
        <v>0</v>
      </c>
      <c r="H2392" s="1">
        <f>+IF(spotify_data[[#This Row],[explicit]]=FALSE,0,1)</f>
        <v>0</v>
      </c>
      <c r="I2392" s="1" t="s">
        <v>4094</v>
      </c>
      <c r="J2392" s="7">
        <f>MATCH(spotify_data[[#This Row],[artist_name]],spotify_data[artist_name],0)</f>
        <v>792</v>
      </c>
      <c r="K2392">
        <v>75</v>
      </c>
      <c r="L2392" s="10">
        <f>spotify_data[[#This Row],[artist_popularity]]/100</f>
        <v>0.75</v>
      </c>
      <c r="M2392">
        <v>3275657</v>
      </c>
      <c r="N2392" s="1" t="s">
        <v>1852</v>
      </c>
      <c r="O2392" s="1" t="s">
        <v>4095</v>
      </c>
      <c r="P2392" s="1">
        <f>MATCH(spotify_data[[#This Row],[album_id]],spotify_data[album_id],0)</f>
        <v>2391</v>
      </c>
      <c r="Q2392" s="1" t="s">
        <v>4093</v>
      </c>
      <c r="R2392" s="2">
        <v>45387</v>
      </c>
      <c r="S2392" s="7">
        <f ca="1">+TODAY()-spotify_data[[#This Row],[Fecha lanzamiento Album]]</f>
        <v>644</v>
      </c>
      <c r="T2392" s="7">
        <f ca="1">+spotify_data[[#This Row],[Antigüedad Album Dias]]/60</f>
        <v>10.733333333333333</v>
      </c>
      <c r="U2392" s="8">
        <f ca="1">spotify_data[[#This Row],[Antigüedad Album Meses]]/12</f>
        <v>0.89444444444444438</v>
      </c>
      <c r="V2392">
        <v>1</v>
      </c>
      <c r="W2392" s="1" t="s">
        <v>21</v>
      </c>
      <c r="X2392" s="1" t="str">
        <f>+IF(spotify_data[[#This Row],[album_type]]="album","Album",IF(spotify_data[[#This Row],[album_type]]="single","Single","Compilation"))</f>
        <v>Single</v>
      </c>
      <c r="Y2392">
        <v>275</v>
      </c>
    </row>
    <row r="2393" spans="1:25" x14ac:dyDescent="0.3">
      <c r="A2393" s="1" t="s">
        <v>4200</v>
      </c>
      <c r="B2393" s="1">
        <v>2423</v>
      </c>
      <c r="C2393" s="1" t="s">
        <v>4201</v>
      </c>
      <c r="D2393">
        <v>15</v>
      </c>
      <c r="E2393">
        <v>69</v>
      </c>
      <c r="F2393" s="10">
        <f>spotify_data[[#This Row],[track_popularity]]/100</f>
        <v>0.69</v>
      </c>
      <c r="G2393" s="9" t="b">
        <v>0</v>
      </c>
      <c r="H2393" s="1">
        <f>+IF(spotify_data[[#This Row],[explicit]]=FALSE,0,1)</f>
        <v>0</v>
      </c>
      <c r="I2393" s="1" t="s">
        <v>854</v>
      </c>
      <c r="J2393" s="7">
        <f>MATCH(spotify_data[[#This Row],[artist_name]],spotify_data[artist_name],0)</f>
        <v>127</v>
      </c>
      <c r="K2393">
        <v>85</v>
      </c>
      <c r="L2393" s="10">
        <f>spotify_data[[#This Row],[artist_popularity]]/100</f>
        <v>0.85</v>
      </c>
      <c r="M2393">
        <v>49067177</v>
      </c>
      <c r="N2393" s="1" t="s">
        <v>855</v>
      </c>
      <c r="O2393" s="1" t="s">
        <v>4156</v>
      </c>
      <c r="P2393" s="1">
        <f>MATCH(spotify_data[[#This Row],[album_id]],spotify_data[album_id],0)</f>
        <v>1517</v>
      </c>
      <c r="Q2393" s="1" t="s">
        <v>4157</v>
      </c>
      <c r="R2393" s="2">
        <v>45373</v>
      </c>
      <c r="S2393" s="7">
        <f ca="1">+TODAY()-spotify_data[[#This Row],[Fecha lanzamiento Album]]</f>
        <v>658</v>
      </c>
      <c r="T2393" s="7">
        <f ca="1">+spotify_data[[#This Row],[Antigüedad Album Dias]]/60</f>
        <v>10.966666666666667</v>
      </c>
      <c r="U2393" s="8">
        <f ca="1">spotify_data[[#This Row],[Antigüedad Album Meses]]/12</f>
        <v>0.91388888888888886</v>
      </c>
      <c r="V2393">
        <v>17</v>
      </c>
      <c r="W2393" s="1" t="s">
        <v>20</v>
      </c>
      <c r="X2393" s="1" t="str">
        <f>+IF(spotify_data[[#This Row],[album_type]]="album","Album",IF(spotify_data[[#This Row],[album_type]]="single","Single","Compilation"))</f>
        <v>Album</v>
      </c>
      <c r="Y2393">
        <v>439</v>
      </c>
    </row>
    <row r="2394" spans="1:25" x14ac:dyDescent="0.3">
      <c r="A2394" s="1" t="s">
        <v>4259</v>
      </c>
      <c r="B2394" s="1">
        <v>3318</v>
      </c>
      <c r="C2394" s="1" t="s">
        <v>4085</v>
      </c>
      <c r="D2394">
        <v>1</v>
      </c>
      <c r="E2394">
        <v>69</v>
      </c>
      <c r="F2394" s="10">
        <f>spotify_data[[#This Row],[track_popularity]]/100</f>
        <v>0.69</v>
      </c>
      <c r="G2394" s="9" t="b">
        <v>0</v>
      </c>
      <c r="H2394" s="1">
        <f>+IF(spotify_data[[#This Row],[explicit]]=FALSE,0,1)</f>
        <v>0</v>
      </c>
      <c r="I2394" s="1" t="s">
        <v>2050</v>
      </c>
      <c r="J2394" s="7">
        <f>MATCH(spotify_data[[#This Row],[artist_name]],spotify_data[artist_name],0)</f>
        <v>71</v>
      </c>
      <c r="K2394">
        <v>83</v>
      </c>
      <c r="L2394" s="10">
        <f>spotify_data[[#This Row],[artist_popularity]]/100</f>
        <v>0.83</v>
      </c>
      <c r="M2394">
        <v>7045466</v>
      </c>
      <c r="N2394" s="1" t="s">
        <v>23</v>
      </c>
      <c r="O2394" s="1" t="s">
        <v>4260</v>
      </c>
      <c r="P2394" s="1">
        <f>MATCH(spotify_data[[#This Row],[album_id]],spotify_data[album_id],0)</f>
        <v>2393</v>
      </c>
      <c r="Q2394" s="1" t="s">
        <v>4085</v>
      </c>
      <c r="R2394" s="2">
        <v>45372</v>
      </c>
      <c r="S2394" s="7">
        <f ca="1">+TODAY()-spotify_data[[#This Row],[Fecha lanzamiento Album]]</f>
        <v>659</v>
      </c>
      <c r="T2394" s="7">
        <f ca="1">+spotify_data[[#This Row],[Antigüedad Album Dias]]/60</f>
        <v>10.983333333333333</v>
      </c>
      <c r="U2394" s="8">
        <f ca="1">spotify_data[[#This Row],[Antigüedad Album Meses]]/12</f>
        <v>0.91527777777777775</v>
      </c>
      <c r="V2394">
        <v>1</v>
      </c>
      <c r="W2394" s="1" t="s">
        <v>21</v>
      </c>
      <c r="X2394" s="1" t="str">
        <f>+IF(spotify_data[[#This Row],[album_type]]="album","Album",IF(spotify_data[[#This Row],[album_type]]="single","Single","Compilation"))</f>
        <v>Single</v>
      </c>
      <c r="Y2394">
        <v>269</v>
      </c>
    </row>
    <row r="2395" spans="1:25" x14ac:dyDescent="0.3">
      <c r="A2395" s="1" t="s">
        <v>4409</v>
      </c>
      <c r="B2395" s="1">
        <v>2005</v>
      </c>
      <c r="C2395" s="1" t="s">
        <v>4410</v>
      </c>
      <c r="D2395">
        <v>2</v>
      </c>
      <c r="E2395">
        <v>69</v>
      </c>
      <c r="F2395" s="10">
        <f>spotify_data[[#This Row],[track_popularity]]/100</f>
        <v>0.69</v>
      </c>
      <c r="G2395" s="9" t="b">
        <v>0</v>
      </c>
      <c r="H2395" s="1">
        <f>+IF(spotify_data[[#This Row],[explicit]]=FALSE,0,1)</f>
        <v>0</v>
      </c>
      <c r="I2395" s="1" t="s">
        <v>4411</v>
      </c>
      <c r="J2395" s="7">
        <f>MATCH(spotify_data[[#This Row],[artist_name]],spotify_data[artist_name],0)</f>
        <v>2394</v>
      </c>
      <c r="K2395">
        <v>64</v>
      </c>
      <c r="L2395" s="10">
        <f>spotify_data[[#This Row],[artist_popularity]]/100</f>
        <v>0.64</v>
      </c>
      <c r="M2395">
        <v>468383</v>
      </c>
      <c r="N2395" s="1" t="s">
        <v>4412</v>
      </c>
      <c r="O2395" s="1" t="s">
        <v>4413</v>
      </c>
      <c r="P2395" s="1">
        <f>MATCH(spotify_data[[#This Row],[album_id]],spotify_data[album_id],0)</f>
        <v>2394</v>
      </c>
      <c r="Q2395" s="1" t="s">
        <v>4414</v>
      </c>
      <c r="R2395" s="2">
        <v>45338</v>
      </c>
      <c r="S2395" s="7">
        <f ca="1">+TODAY()-spotify_data[[#This Row],[Fecha lanzamiento Album]]</f>
        <v>693</v>
      </c>
      <c r="T2395" s="7">
        <f ca="1">+spotify_data[[#This Row],[Antigüedad Album Dias]]/60</f>
        <v>11.55</v>
      </c>
      <c r="U2395" s="8">
        <f ca="1">spotify_data[[#This Row],[Antigüedad Album Meses]]/12</f>
        <v>0.96250000000000002</v>
      </c>
      <c r="V2395">
        <v>6</v>
      </c>
      <c r="W2395" s="1" t="s">
        <v>21</v>
      </c>
      <c r="X2395" s="1" t="str">
        <f>+IF(spotify_data[[#This Row],[album_type]]="album","Album",IF(spotify_data[[#This Row],[album_type]]="single","Single","Compilation"))</f>
        <v>Single</v>
      </c>
      <c r="Y2395">
        <v>275</v>
      </c>
    </row>
    <row r="2396" spans="1:25" x14ac:dyDescent="0.3">
      <c r="A2396" s="1" t="s">
        <v>4845</v>
      </c>
      <c r="B2396" s="1">
        <v>2709</v>
      </c>
      <c r="C2396" s="1" t="s">
        <v>4846</v>
      </c>
      <c r="D2396">
        <v>15</v>
      </c>
      <c r="E2396">
        <v>69</v>
      </c>
      <c r="F2396" s="10">
        <f>spotify_data[[#This Row],[track_popularity]]/100</f>
        <v>0.69</v>
      </c>
      <c r="G2396" s="9" t="b">
        <v>0</v>
      </c>
      <c r="H2396" s="1">
        <f>+IF(spotify_data[[#This Row],[explicit]]=FALSE,0,1)</f>
        <v>0</v>
      </c>
      <c r="I2396" s="1" t="s">
        <v>318</v>
      </c>
      <c r="J2396" s="7">
        <f>MATCH(spotify_data[[#This Row],[artist_name]],spotify_data[artist_name],0)</f>
        <v>2</v>
      </c>
      <c r="K2396">
        <v>100</v>
      </c>
      <c r="L2396" s="10">
        <f>spotify_data[[#This Row],[artist_popularity]]/100</f>
        <v>1</v>
      </c>
      <c r="M2396">
        <v>145443567</v>
      </c>
      <c r="N2396" s="1" t="s">
        <v>319</v>
      </c>
      <c r="O2396" s="1" t="s">
        <v>4843</v>
      </c>
      <c r="P2396" s="1">
        <f>MATCH(spotify_data[[#This Row],[album_id]],spotify_data[album_id],0)</f>
        <v>1348</v>
      </c>
      <c r="Q2396" s="1" t="s">
        <v>4844</v>
      </c>
      <c r="R2396" s="2">
        <v>45225</v>
      </c>
      <c r="S2396" s="7">
        <f ca="1">+TODAY()-spotify_data[[#This Row],[Fecha lanzamiento Album]]</f>
        <v>806</v>
      </c>
      <c r="T2396" s="7">
        <f ca="1">+spotify_data[[#This Row],[Antigüedad Album Dias]]/60</f>
        <v>13.433333333333334</v>
      </c>
      <c r="U2396" s="8">
        <f ca="1">spotify_data[[#This Row],[Antigüedad Album Meses]]/12</f>
        <v>1.1194444444444445</v>
      </c>
      <c r="V2396">
        <v>21</v>
      </c>
      <c r="W2396" s="1" t="s">
        <v>20</v>
      </c>
      <c r="X2396" s="1" t="str">
        <f>+IF(spotify_data[[#This Row],[album_type]]="album","Album",IF(spotify_data[[#This Row],[album_type]]="single","Single","Compilation"))</f>
        <v>Album</v>
      </c>
      <c r="Y2396">
        <v>445</v>
      </c>
    </row>
    <row r="2397" spans="1:25" x14ac:dyDescent="0.3">
      <c r="A2397" s="1" t="s">
        <v>4851</v>
      </c>
      <c r="B2397" s="1">
        <v>7695</v>
      </c>
      <c r="C2397" s="1" t="s">
        <v>4852</v>
      </c>
      <c r="D2397">
        <v>11</v>
      </c>
      <c r="E2397">
        <v>69</v>
      </c>
      <c r="F2397" s="10">
        <f>spotify_data[[#This Row],[track_popularity]]/100</f>
        <v>0.69</v>
      </c>
      <c r="G2397" s="9" t="b">
        <v>0</v>
      </c>
      <c r="H2397" s="1">
        <f>+IF(spotify_data[[#This Row],[explicit]]=FALSE,0,1)</f>
        <v>0</v>
      </c>
      <c r="I2397" s="1" t="s">
        <v>318</v>
      </c>
      <c r="J2397" s="7">
        <f>MATCH(spotify_data[[#This Row],[artist_name]],spotify_data[artist_name],0)</f>
        <v>2</v>
      </c>
      <c r="K2397">
        <v>100</v>
      </c>
      <c r="L2397" s="10">
        <f>spotify_data[[#This Row],[artist_popularity]]/100</f>
        <v>1</v>
      </c>
      <c r="M2397">
        <v>145443567</v>
      </c>
      <c r="N2397" s="1" t="s">
        <v>319</v>
      </c>
      <c r="O2397" s="1" t="s">
        <v>4843</v>
      </c>
      <c r="P2397" s="1">
        <f>MATCH(spotify_data[[#This Row],[album_id]],spotify_data[album_id],0)</f>
        <v>1348</v>
      </c>
      <c r="Q2397" s="1" t="s">
        <v>4844</v>
      </c>
      <c r="R2397" s="2">
        <v>45225</v>
      </c>
      <c r="S2397" s="7">
        <f ca="1">+TODAY()-spotify_data[[#This Row],[Fecha lanzamiento Album]]</f>
        <v>806</v>
      </c>
      <c r="T2397" s="7">
        <f ca="1">+spotify_data[[#This Row],[Antigüedad Album Dias]]/60</f>
        <v>13.433333333333334</v>
      </c>
      <c r="U2397" s="8">
        <f ca="1">spotify_data[[#This Row],[Antigüedad Album Meses]]/12</f>
        <v>1.1194444444444445</v>
      </c>
      <c r="V2397">
        <v>21</v>
      </c>
      <c r="W2397" s="1" t="s">
        <v>20</v>
      </c>
      <c r="X2397" s="1" t="str">
        <f>+IF(spotify_data[[#This Row],[album_type]]="album","Album",IF(spotify_data[[#This Row],[album_type]]="single","Single","Compilation"))</f>
        <v>Album</v>
      </c>
      <c r="Y2397">
        <v>416</v>
      </c>
    </row>
    <row r="2398" spans="1:25" x14ac:dyDescent="0.3">
      <c r="A2398" s="1" t="s">
        <v>4882</v>
      </c>
      <c r="B2398" s="1">
        <v>5933</v>
      </c>
      <c r="C2398" s="1" t="s">
        <v>4883</v>
      </c>
      <c r="D2398">
        <v>14</v>
      </c>
      <c r="E2398">
        <v>69</v>
      </c>
      <c r="F2398" s="10">
        <f>spotify_data[[#This Row],[track_popularity]]/100</f>
        <v>0.69</v>
      </c>
      <c r="G2398" s="9" t="b">
        <v>1</v>
      </c>
      <c r="H2398" s="1">
        <f>+IF(spotify_data[[#This Row],[explicit]]=FALSE,0,1)</f>
        <v>1</v>
      </c>
      <c r="I2398" s="1" t="s">
        <v>2611</v>
      </c>
      <c r="J2398" s="7">
        <f>MATCH(spotify_data[[#This Row],[artist_name]],spotify_data[artist_name],0)</f>
        <v>32</v>
      </c>
      <c r="K2398">
        <v>95</v>
      </c>
      <c r="L2398" s="10">
        <f>spotify_data[[#This Row],[artist_popularity]]/100</f>
        <v>0.95</v>
      </c>
      <c r="M2398">
        <v>102500980</v>
      </c>
      <c r="N2398" s="1" t="s">
        <v>2612</v>
      </c>
      <c r="O2398" s="1" t="s">
        <v>4874</v>
      </c>
      <c r="P2398" s="1">
        <f>MATCH(spotify_data[[#This Row],[album_id]],spotify_data[album_id],0)</f>
        <v>393</v>
      </c>
      <c r="Q2398" s="1" t="s">
        <v>4875</v>
      </c>
      <c r="R2398" s="2">
        <v>45212</v>
      </c>
      <c r="S2398" s="7">
        <f ca="1">+TODAY()-spotify_data[[#This Row],[Fecha lanzamiento Album]]</f>
        <v>819</v>
      </c>
      <c r="T2398" s="7">
        <f ca="1">+spotify_data[[#This Row],[Antigüedad Album Dias]]/60</f>
        <v>13.65</v>
      </c>
      <c r="U2398" s="8">
        <f ca="1">spotify_data[[#This Row],[Antigüedad Album Meses]]/12</f>
        <v>1.1375</v>
      </c>
      <c r="V2398">
        <v>22</v>
      </c>
      <c r="W2398" s="1" t="s">
        <v>20</v>
      </c>
      <c r="X2398" s="1" t="str">
        <f>+IF(spotify_data[[#This Row],[album_type]]="album","Album",IF(spotify_data[[#This Row],[album_type]]="single","Single","Compilation"))</f>
        <v>Album</v>
      </c>
      <c r="Y2398">
        <v>443</v>
      </c>
    </row>
    <row r="2399" spans="1:25" x14ac:dyDescent="0.3">
      <c r="A2399" s="1" t="s">
        <v>4910</v>
      </c>
      <c r="B2399" s="1">
        <v>6840</v>
      </c>
      <c r="C2399" s="1" t="s">
        <v>4911</v>
      </c>
      <c r="D2399">
        <v>13</v>
      </c>
      <c r="E2399">
        <v>69</v>
      </c>
      <c r="F2399" s="10">
        <f>spotify_data[[#This Row],[track_popularity]]/100</f>
        <v>0.69</v>
      </c>
      <c r="G2399" s="9" t="b">
        <v>1</v>
      </c>
      <c r="H2399" s="1">
        <f>+IF(spotify_data[[#This Row],[explicit]]=FALSE,0,1)</f>
        <v>1</v>
      </c>
      <c r="I2399" s="1" t="s">
        <v>2611</v>
      </c>
      <c r="J2399" s="7">
        <f>MATCH(spotify_data[[#This Row],[artist_name]],spotify_data[artist_name],0)</f>
        <v>32</v>
      </c>
      <c r="K2399">
        <v>95</v>
      </c>
      <c r="L2399" s="10">
        <f>spotify_data[[#This Row],[artist_popularity]]/100</f>
        <v>0.95</v>
      </c>
      <c r="M2399">
        <v>102536542</v>
      </c>
      <c r="N2399" s="1" t="s">
        <v>2612</v>
      </c>
      <c r="O2399" s="1" t="s">
        <v>4874</v>
      </c>
      <c r="P2399" s="1">
        <f>MATCH(spotify_data[[#This Row],[album_id]],spotify_data[album_id],0)</f>
        <v>393</v>
      </c>
      <c r="Q2399" s="1" t="s">
        <v>4875</v>
      </c>
      <c r="R2399" s="2">
        <v>45212</v>
      </c>
      <c r="S2399" s="7">
        <f ca="1">+TODAY()-spotify_data[[#This Row],[Fecha lanzamiento Album]]</f>
        <v>819</v>
      </c>
      <c r="T2399" s="7">
        <f ca="1">+spotify_data[[#This Row],[Antigüedad Album Dias]]/60</f>
        <v>13.65</v>
      </c>
      <c r="U2399" s="8">
        <f ca="1">spotify_data[[#This Row],[Antigüedad Album Meses]]/12</f>
        <v>1.1375</v>
      </c>
      <c r="V2399">
        <v>22</v>
      </c>
      <c r="W2399" s="1" t="s">
        <v>20</v>
      </c>
      <c r="X2399" s="1" t="str">
        <f>+IF(spotify_data[[#This Row],[album_type]]="album","Album",IF(spotify_data[[#This Row],[album_type]]="single","Single","Compilation"))</f>
        <v>Album</v>
      </c>
      <c r="Y2399">
        <v>418</v>
      </c>
    </row>
    <row r="2400" spans="1:25" x14ac:dyDescent="0.3">
      <c r="A2400" s="1" t="s">
        <v>4997</v>
      </c>
      <c r="B2400" s="1">
        <v>4064</v>
      </c>
      <c r="C2400" s="1" t="s">
        <v>4998</v>
      </c>
      <c r="D2400">
        <v>8</v>
      </c>
      <c r="E2400">
        <v>69</v>
      </c>
      <c r="F2400" s="10">
        <f>spotify_data[[#This Row],[track_popularity]]/100</f>
        <v>0.69</v>
      </c>
      <c r="G2400" s="9" t="b">
        <v>0</v>
      </c>
      <c r="H2400" s="1">
        <f>+IF(spotify_data[[#This Row],[explicit]]=FALSE,0,1)</f>
        <v>0</v>
      </c>
      <c r="I2400" s="1" t="s">
        <v>1321</v>
      </c>
      <c r="J2400" s="7">
        <f>MATCH(spotify_data[[#This Row],[artist_name]],spotify_data[artist_name],0)</f>
        <v>54</v>
      </c>
      <c r="K2400">
        <v>82</v>
      </c>
      <c r="L2400" s="10">
        <f>spotify_data[[#This Row],[artist_popularity]]/100</f>
        <v>0.82</v>
      </c>
      <c r="M2400">
        <v>7305071</v>
      </c>
      <c r="N2400" s="1" t="s">
        <v>23</v>
      </c>
      <c r="O2400" s="1" t="s">
        <v>4970</v>
      </c>
      <c r="P2400" s="1">
        <f>MATCH(spotify_data[[#This Row],[album_id]],spotify_data[album_id],0)</f>
        <v>232</v>
      </c>
      <c r="Q2400" s="1" t="s">
        <v>4971</v>
      </c>
      <c r="R2400" s="2">
        <v>45191</v>
      </c>
      <c r="S2400" s="7">
        <f ca="1">+TODAY()-spotify_data[[#This Row],[Fecha lanzamiento Album]]</f>
        <v>840</v>
      </c>
      <c r="T2400" s="7">
        <f ca="1">+spotify_data[[#This Row],[Antigüedad Album Dias]]/60</f>
        <v>14</v>
      </c>
      <c r="U2400" s="8">
        <f ca="1">spotify_data[[#This Row],[Antigüedad Album Meses]]/12</f>
        <v>1.1666666666666667</v>
      </c>
      <c r="V2400">
        <v>14</v>
      </c>
      <c r="W2400" s="1" t="s">
        <v>20</v>
      </c>
      <c r="X2400" s="1" t="str">
        <f>+IF(spotify_data[[#This Row],[album_type]]="album","Album",IF(spotify_data[[#This Row],[album_type]]="single","Single","Compilation"))</f>
        <v>Album</v>
      </c>
      <c r="Y2400">
        <v>37</v>
      </c>
    </row>
    <row r="2401" spans="1:25" x14ac:dyDescent="0.3">
      <c r="A2401" s="1" t="s">
        <v>5047</v>
      </c>
      <c r="B2401" s="1">
        <v>4340</v>
      </c>
      <c r="C2401" s="1" t="s">
        <v>5048</v>
      </c>
      <c r="D2401">
        <v>1</v>
      </c>
      <c r="E2401">
        <v>69</v>
      </c>
      <c r="F2401" s="10">
        <f>spotify_data[[#This Row],[track_popularity]]/100</f>
        <v>0.69</v>
      </c>
      <c r="G2401" s="9" t="b">
        <v>0</v>
      </c>
      <c r="H2401" s="1">
        <f>+IF(spotify_data[[#This Row],[explicit]]=FALSE,0,1)</f>
        <v>0</v>
      </c>
      <c r="I2401" s="1" t="s">
        <v>5049</v>
      </c>
      <c r="J2401" s="7">
        <f>MATCH(spotify_data[[#This Row],[artist_name]],spotify_data[artist_name],0)</f>
        <v>2400</v>
      </c>
      <c r="K2401">
        <v>65</v>
      </c>
      <c r="L2401" s="10">
        <f>spotify_data[[#This Row],[artist_popularity]]/100</f>
        <v>0.65</v>
      </c>
      <c r="M2401">
        <v>972319</v>
      </c>
      <c r="N2401" s="1" t="s">
        <v>23</v>
      </c>
      <c r="O2401" s="1" t="s">
        <v>5050</v>
      </c>
      <c r="P2401" s="1">
        <f>MATCH(spotify_data[[#This Row],[album_id]],spotify_data[album_id],0)</f>
        <v>2400</v>
      </c>
      <c r="Q2401" s="1" t="s">
        <v>5048</v>
      </c>
      <c r="R2401" s="2">
        <v>45184</v>
      </c>
      <c r="S2401" s="7">
        <f ca="1">+TODAY()-spotify_data[[#This Row],[Fecha lanzamiento Album]]</f>
        <v>847</v>
      </c>
      <c r="T2401" s="7">
        <f ca="1">+spotify_data[[#This Row],[Antigüedad Album Dias]]/60</f>
        <v>14.116666666666667</v>
      </c>
      <c r="U2401" s="8">
        <f ca="1">spotify_data[[#This Row],[Antigüedad Album Meses]]/12</f>
        <v>1.1763888888888889</v>
      </c>
      <c r="V2401">
        <v>1</v>
      </c>
      <c r="W2401" s="1" t="s">
        <v>21</v>
      </c>
      <c r="X2401" s="1" t="str">
        <f>+IF(spotify_data[[#This Row],[album_type]]="album","Album",IF(spotify_data[[#This Row],[album_type]]="single","Single","Compilation"))</f>
        <v>Single</v>
      </c>
      <c r="Y2401">
        <v>313</v>
      </c>
    </row>
    <row r="2402" spans="1:25" x14ac:dyDescent="0.3">
      <c r="A2402" s="1" t="s">
        <v>5072</v>
      </c>
      <c r="B2402" s="1">
        <v>1284</v>
      </c>
      <c r="C2402" s="1" t="s">
        <v>4217</v>
      </c>
      <c r="D2402">
        <v>5</v>
      </c>
      <c r="E2402">
        <v>69</v>
      </c>
      <c r="F2402" s="10">
        <f>spotify_data[[#This Row],[track_popularity]]/100</f>
        <v>0.69</v>
      </c>
      <c r="G2402" s="9" t="b">
        <v>0</v>
      </c>
      <c r="H2402" s="1">
        <f>+IF(spotify_data[[#This Row],[explicit]]=FALSE,0,1)</f>
        <v>0</v>
      </c>
      <c r="I2402" s="1" t="s">
        <v>854</v>
      </c>
      <c r="J2402" s="7">
        <f>MATCH(spotify_data[[#This Row],[artist_name]],spotify_data[artist_name],0)</f>
        <v>127</v>
      </c>
      <c r="K2402">
        <v>84</v>
      </c>
      <c r="L2402" s="10">
        <f>spotify_data[[#This Row],[artist_popularity]]/100</f>
        <v>0.84</v>
      </c>
      <c r="M2402">
        <v>49050008</v>
      </c>
      <c r="N2402" s="1" t="s">
        <v>855</v>
      </c>
      <c r="O2402" s="1" t="s">
        <v>5069</v>
      </c>
      <c r="P2402" s="1">
        <f>MATCH(spotify_data[[#This Row],[album_id]],spotify_data[album_id],0)</f>
        <v>233</v>
      </c>
      <c r="Q2402" s="1" t="s">
        <v>5070</v>
      </c>
      <c r="R2402" s="2">
        <v>45177</v>
      </c>
      <c r="S2402" s="7">
        <f ca="1">+TODAY()-spotify_data[[#This Row],[Fecha lanzamiento Album]]</f>
        <v>854</v>
      </c>
      <c r="T2402" s="7">
        <f ca="1">+spotify_data[[#This Row],[Antigüedad Album Dias]]/60</f>
        <v>14.233333333333333</v>
      </c>
      <c r="U2402" s="8">
        <f ca="1">spotify_data[[#This Row],[Antigüedad Album Meses]]/12</f>
        <v>1.1861111111111111</v>
      </c>
      <c r="V2402">
        <v>12</v>
      </c>
      <c r="W2402" s="1" t="s">
        <v>20</v>
      </c>
      <c r="X2402" s="1" t="str">
        <f>+IF(spotify_data[[#This Row],[album_type]]="album","Album",IF(spotify_data[[#This Row],[album_type]]="single","Single","Compilation"))</f>
        <v>Album</v>
      </c>
      <c r="Y2402">
        <v>338</v>
      </c>
    </row>
    <row r="2403" spans="1:25" x14ac:dyDescent="0.3">
      <c r="A2403" s="1" t="s">
        <v>5271</v>
      </c>
      <c r="B2403" s="1">
        <v>4170</v>
      </c>
      <c r="C2403" s="1" t="s">
        <v>5272</v>
      </c>
      <c r="D2403">
        <v>1</v>
      </c>
      <c r="E2403">
        <v>69</v>
      </c>
      <c r="F2403" s="10">
        <f>spotify_data[[#This Row],[track_popularity]]/100</f>
        <v>0.69</v>
      </c>
      <c r="G2403" s="9" t="b">
        <v>0</v>
      </c>
      <c r="H2403" s="1">
        <f>+IF(spotify_data[[#This Row],[explicit]]=FALSE,0,1)</f>
        <v>0</v>
      </c>
      <c r="I2403" s="1" t="s">
        <v>5273</v>
      </c>
      <c r="J2403" s="7">
        <f>MATCH(spotify_data[[#This Row],[artist_name]],spotify_data[artist_name],0)</f>
        <v>188</v>
      </c>
      <c r="K2403">
        <v>84</v>
      </c>
      <c r="L2403" s="10">
        <f>spotify_data[[#This Row],[artist_popularity]]/100</f>
        <v>0.84</v>
      </c>
      <c r="M2403">
        <v>23079295</v>
      </c>
      <c r="N2403" s="1" t="s">
        <v>218</v>
      </c>
      <c r="O2403" s="1" t="s">
        <v>5274</v>
      </c>
      <c r="P2403" s="1">
        <f>MATCH(spotify_data[[#This Row],[album_id]],spotify_data[album_id],0)</f>
        <v>2402</v>
      </c>
      <c r="Q2403" s="1" t="s">
        <v>5272</v>
      </c>
      <c r="R2403" s="2">
        <v>45135</v>
      </c>
      <c r="S2403" s="7">
        <f ca="1">+TODAY()-spotify_data[[#This Row],[Fecha lanzamiento Album]]</f>
        <v>896</v>
      </c>
      <c r="T2403" s="7">
        <f ca="1">+spotify_data[[#This Row],[Antigüedad Album Dias]]/60</f>
        <v>14.933333333333334</v>
      </c>
      <c r="U2403" s="8">
        <f ca="1">spotify_data[[#This Row],[Antigüedad Album Meses]]/12</f>
        <v>1.2444444444444445</v>
      </c>
      <c r="V2403">
        <v>1</v>
      </c>
      <c r="W2403" s="1" t="s">
        <v>21</v>
      </c>
      <c r="X2403" s="1" t="str">
        <f>+IF(spotify_data[[#This Row],[album_type]]="album","Album",IF(spotify_data[[#This Row],[album_type]]="single","Single","Compilation"))</f>
        <v>Single</v>
      </c>
      <c r="Y2403">
        <v>298</v>
      </c>
    </row>
    <row r="2404" spans="1:25" x14ac:dyDescent="0.3">
      <c r="A2404" s="1" t="s">
        <v>5277</v>
      </c>
      <c r="B2404" s="1">
        <v>1045</v>
      </c>
      <c r="C2404" s="1" t="s">
        <v>5278</v>
      </c>
      <c r="D2404">
        <v>1</v>
      </c>
      <c r="E2404">
        <v>69</v>
      </c>
      <c r="F2404" s="10">
        <f>spotify_data[[#This Row],[track_popularity]]/100</f>
        <v>0.69</v>
      </c>
      <c r="G2404" s="9" t="b">
        <v>0</v>
      </c>
      <c r="H2404" s="1">
        <f>+IF(spotify_data[[#This Row],[explicit]]=FALSE,0,1)</f>
        <v>0</v>
      </c>
      <c r="I2404" s="1" t="s">
        <v>5279</v>
      </c>
      <c r="J2404" s="7">
        <f>MATCH(spotify_data[[#This Row],[artist_name]],spotify_data[artist_name],0)</f>
        <v>1267</v>
      </c>
      <c r="K2404">
        <v>62</v>
      </c>
      <c r="L2404" s="10">
        <f>spotify_data[[#This Row],[artist_popularity]]/100</f>
        <v>0.62</v>
      </c>
      <c r="M2404">
        <v>457277</v>
      </c>
      <c r="N2404" s="1" t="s">
        <v>5280</v>
      </c>
      <c r="O2404" s="1" t="s">
        <v>5281</v>
      </c>
      <c r="P2404" s="1">
        <f>MATCH(spotify_data[[#This Row],[album_id]],spotify_data[album_id],0)</f>
        <v>2403</v>
      </c>
      <c r="Q2404" s="1" t="s">
        <v>5278</v>
      </c>
      <c r="R2404" s="2">
        <v>45135</v>
      </c>
      <c r="S2404" s="7">
        <f ca="1">+TODAY()-spotify_data[[#This Row],[Fecha lanzamiento Album]]</f>
        <v>896</v>
      </c>
      <c r="T2404" s="7">
        <f ca="1">+spotify_data[[#This Row],[Antigüedad Album Dias]]/60</f>
        <v>14.933333333333334</v>
      </c>
      <c r="U2404" s="8">
        <f ca="1">spotify_data[[#This Row],[Antigüedad Album Meses]]/12</f>
        <v>1.2444444444444445</v>
      </c>
      <c r="V2404">
        <v>1</v>
      </c>
      <c r="W2404" s="1" t="s">
        <v>21</v>
      </c>
      <c r="X2404" s="1" t="str">
        <f>+IF(spotify_data[[#This Row],[album_type]]="album","Album",IF(spotify_data[[#This Row],[album_type]]="single","Single","Compilation"))</f>
        <v>Single</v>
      </c>
      <c r="Y2404">
        <v>421</v>
      </c>
    </row>
    <row r="2405" spans="1:25" x14ac:dyDescent="0.3">
      <c r="A2405" s="1" t="s">
        <v>5671</v>
      </c>
      <c r="B2405" s="1">
        <v>2833</v>
      </c>
      <c r="C2405" s="1" t="s">
        <v>5672</v>
      </c>
      <c r="D2405">
        <v>1</v>
      </c>
      <c r="E2405">
        <v>69</v>
      </c>
      <c r="F2405" s="10">
        <f>spotify_data[[#This Row],[track_popularity]]/100</f>
        <v>0.69</v>
      </c>
      <c r="G2405" s="9" t="b">
        <v>1</v>
      </c>
      <c r="H2405" s="1">
        <f>+IF(spotify_data[[#This Row],[explicit]]=FALSE,0,1)</f>
        <v>1</v>
      </c>
      <c r="I2405" s="1" t="s">
        <v>2459</v>
      </c>
      <c r="J2405" s="7">
        <f>MATCH(spotify_data[[#This Row],[artist_name]],spotify_data[artist_name],0)</f>
        <v>35</v>
      </c>
      <c r="K2405">
        <v>93</v>
      </c>
      <c r="L2405" s="10">
        <f>spotify_data[[#This Row],[artist_popularity]]/100</f>
        <v>0.93</v>
      </c>
      <c r="M2405">
        <v>112957721</v>
      </c>
      <c r="N2405" s="1" t="s">
        <v>2460</v>
      </c>
      <c r="O2405" s="1" t="s">
        <v>5673</v>
      </c>
      <c r="P2405" s="1">
        <f>MATCH(spotify_data[[#This Row],[album_id]],spotify_data[album_id],0)</f>
        <v>2404</v>
      </c>
      <c r="Q2405" s="1" t="s">
        <v>5674</v>
      </c>
      <c r="R2405" s="2">
        <v>45037</v>
      </c>
      <c r="S2405" s="7">
        <f ca="1">+TODAY()-spotify_data[[#This Row],[Fecha lanzamiento Album]]</f>
        <v>994</v>
      </c>
      <c r="T2405" s="7">
        <f ca="1">+spotify_data[[#This Row],[Antigüedad Album Dias]]/60</f>
        <v>16.566666666666666</v>
      </c>
      <c r="U2405" s="8">
        <f ca="1">spotify_data[[#This Row],[Antigüedad Album Meses]]/12</f>
        <v>1.3805555555555555</v>
      </c>
      <c r="V2405">
        <v>2</v>
      </c>
      <c r="W2405" s="1" t="s">
        <v>21</v>
      </c>
      <c r="X2405" s="1" t="str">
        <f>+IF(spotify_data[[#This Row],[album_type]]="album","Album",IF(spotify_data[[#This Row],[album_type]]="single","Single","Compilation"))</f>
        <v>Single</v>
      </c>
      <c r="Y2405">
        <v>447</v>
      </c>
    </row>
    <row r="2406" spans="1:25" x14ac:dyDescent="0.3">
      <c r="A2406" s="1" t="s">
        <v>6010</v>
      </c>
      <c r="B2406" s="1">
        <v>4068</v>
      </c>
      <c r="C2406" s="1" t="s">
        <v>6011</v>
      </c>
      <c r="D2406">
        <v>1</v>
      </c>
      <c r="E2406">
        <v>69</v>
      </c>
      <c r="F2406" s="10">
        <f>spotify_data[[#This Row],[track_popularity]]/100</f>
        <v>0.69</v>
      </c>
      <c r="G2406" s="9" t="b">
        <v>0</v>
      </c>
      <c r="H2406" s="1">
        <f>+IF(spotify_data[[#This Row],[explicit]]=FALSE,0,1)</f>
        <v>0</v>
      </c>
      <c r="I2406" s="1" t="s">
        <v>3153</v>
      </c>
      <c r="J2406" s="7">
        <f>MATCH(spotify_data[[#This Row],[artist_name]],spotify_data[artist_name],0)</f>
        <v>78</v>
      </c>
      <c r="K2406">
        <v>88</v>
      </c>
      <c r="L2406" s="10">
        <f>spotify_data[[#This Row],[artist_popularity]]/100</f>
        <v>0.88</v>
      </c>
      <c r="M2406">
        <v>31785695</v>
      </c>
      <c r="N2406" s="1" t="s">
        <v>3154</v>
      </c>
      <c r="O2406" s="1" t="s">
        <v>6012</v>
      </c>
      <c r="P2406" s="1">
        <f>MATCH(spotify_data[[#This Row],[album_id]],spotify_data[album_id],0)</f>
        <v>2405</v>
      </c>
      <c r="Q2406" s="1" t="s">
        <v>6011</v>
      </c>
      <c r="R2406" s="2">
        <v>44967</v>
      </c>
      <c r="S2406" s="7">
        <f ca="1">+TODAY()-spotify_data[[#This Row],[Fecha lanzamiento Album]]</f>
        <v>1064</v>
      </c>
      <c r="T2406" s="7">
        <f ca="1">+spotify_data[[#This Row],[Antigüedad Album Dias]]/60</f>
        <v>17.733333333333334</v>
      </c>
      <c r="U2406" s="8">
        <f ca="1">spotify_data[[#This Row],[Antigüedad Album Meses]]/12</f>
        <v>1.4777777777777779</v>
      </c>
      <c r="V2406">
        <v>1</v>
      </c>
      <c r="W2406" s="1" t="s">
        <v>21</v>
      </c>
      <c r="X2406" s="1" t="str">
        <f>+IF(spotify_data[[#This Row],[album_type]]="album","Album",IF(spotify_data[[#This Row],[album_type]]="single","Single","Compilation"))</f>
        <v>Single</v>
      </c>
      <c r="Y2406">
        <v>332</v>
      </c>
    </row>
    <row r="2407" spans="1:25" x14ac:dyDescent="0.3">
      <c r="A2407" s="1" t="s">
        <v>6152</v>
      </c>
      <c r="B2407" s="1">
        <v>7710</v>
      </c>
      <c r="C2407" s="1" t="s">
        <v>6153</v>
      </c>
      <c r="D2407">
        <v>1</v>
      </c>
      <c r="E2407">
        <v>69</v>
      </c>
      <c r="F2407" s="10">
        <f>spotify_data[[#This Row],[track_popularity]]/100</f>
        <v>0.69</v>
      </c>
      <c r="G2407" s="9" t="b">
        <v>0</v>
      </c>
      <c r="H2407" s="1">
        <f>+IF(spotify_data[[#This Row],[explicit]]=FALSE,0,1)</f>
        <v>0</v>
      </c>
      <c r="I2407" s="1" t="s">
        <v>4663</v>
      </c>
      <c r="J2407" s="7">
        <f>MATCH(spotify_data[[#This Row],[artist_name]],spotify_data[artist_name],0)</f>
        <v>2406</v>
      </c>
      <c r="K2407">
        <v>62</v>
      </c>
      <c r="L2407" s="10">
        <f>spotify_data[[#This Row],[artist_popularity]]/100</f>
        <v>0.62</v>
      </c>
      <c r="M2407">
        <v>249306</v>
      </c>
      <c r="N2407" s="1" t="s">
        <v>23</v>
      </c>
      <c r="O2407" s="1" t="s">
        <v>6154</v>
      </c>
      <c r="P2407" s="1">
        <f>MATCH(spotify_data[[#This Row],[album_id]],spotify_data[album_id],0)</f>
        <v>2406</v>
      </c>
      <c r="Q2407" s="1" t="s">
        <v>6153</v>
      </c>
      <c r="R2407" s="2">
        <v>44934</v>
      </c>
      <c r="S2407" s="7">
        <f ca="1">+TODAY()-spotify_data[[#This Row],[Fecha lanzamiento Album]]</f>
        <v>1097</v>
      </c>
      <c r="T2407" s="7">
        <f ca="1">+spotify_data[[#This Row],[Antigüedad Album Dias]]/60</f>
        <v>18.283333333333335</v>
      </c>
      <c r="U2407" s="8">
        <f ca="1">spotify_data[[#This Row],[Antigüedad Album Meses]]/12</f>
        <v>1.5236111111111112</v>
      </c>
      <c r="V2407">
        <v>1</v>
      </c>
      <c r="W2407" s="1" t="s">
        <v>21</v>
      </c>
      <c r="X2407" s="1" t="str">
        <f>+IF(spotify_data[[#This Row],[album_type]]="album","Album",IF(spotify_data[[#This Row],[album_type]]="single","Single","Compilation"))</f>
        <v>Single</v>
      </c>
      <c r="Y2407">
        <v>213</v>
      </c>
    </row>
    <row r="2408" spans="1:25" x14ac:dyDescent="0.3">
      <c r="A2408" s="1" t="s">
        <v>6247</v>
      </c>
      <c r="B2408" s="1">
        <v>3756</v>
      </c>
      <c r="C2408" s="1" t="s">
        <v>6248</v>
      </c>
      <c r="D2408">
        <v>3</v>
      </c>
      <c r="E2408">
        <v>69</v>
      </c>
      <c r="F2408" s="10">
        <f>spotify_data[[#This Row],[track_popularity]]/100</f>
        <v>0.69</v>
      </c>
      <c r="G2408" s="9" t="b">
        <v>1</v>
      </c>
      <c r="H2408" s="1">
        <f>+IF(spotify_data[[#This Row],[explicit]]=FALSE,0,1)</f>
        <v>1</v>
      </c>
      <c r="I2408" s="1" t="s">
        <v>6249</v>
      </c>
      <c r="J2408" s="7">
        <f>MATCH(spotify_data[[#This Row],[artist_name]],spotify_data[artist_name],0)</f>
        <v>2407</v>
      </c>
      <c r="K2408">
        <v>82</v>
      </c>
      <c r="L2408" s="10">
        <f>spotify_data[[#This Row],[artist_popularity]]/100</f>
        <v>0.82</v>
      </c>
      <c r="M2408">
        <v>17833538</v>
      </c>
      <c r="N2408" s="1" t="s">
        <v>5840</v>
      </c>
      <c r="O2408" s="1" t="s">
        <v>6250</v>
      </c>
      <c r="P2408" s="1">
        <f>MATCH(spotify_data[[#This Row],[album_id]],spotify_data[album_id],0)</f>
        <v>2407</v>
      </c>
      <c r="Q2408" s="1" t="s">
        <v>6251</v>
      </c>
      <c r="R2408" s="2">
        <v>44896</v>
      </c>
      <c r="S2408" s="7">
        <f ca="1">+TODAY()-spotify_data[[#This Row],[Fecha lanzamiento Album]]</f>
        <v>1135</v>
      </c>
      <c r="T2408" s="7">
        <f ca="1">+spotify_data[[#This Row],[Antigüedad Album Dias]]/60</f>
        <v>18.916666666666668</v>
      </c>
      <c r="U2408" s="8">
        <f ca="1">spotify_data[[#This Row],[Antigüedad Album Meses]]/12</f>
        <v>1.5763888888888891</v>
      </c>
      <c r="V2408">
        <v>18</v>
      </c>
      <c r="W2408" s="1" t="s">
        <v>20</v>
      </c>
      <c r="X2408" s="1" t="str">
        <f>+IF(spotify_data[[#This Row],[album_type]]="album","Album",IF(spotify_data[[#This Row],[album_type]]="single","Single","Compilation"))</f>
        <v>Album</v>
      </c>
      <c r="Y2408">
        <v>426</v>
      </c>
    </row>
    <row r="2409" spans="1:25" x14ac:dyDescent="0.3">
      <c r="A2409" s="1" t="s">
        <v>6334</v>
      </c>
      <c r="B2409" s="1">
        <v>809</v>
      </c>
      <c r="C2409" s="1" t="s">
        <v>6335</v>
      </c>
      <c r="D2409">
        <v>5</v>
      </c>
      <c r="E2409">
        <v>69</v>
      </c>
      <c r="F2409" s="10">
        <f>spotify_data[[#This Row],[track_popularity]]/100</f>
        <v>0.69</v>
      </c>
      <c r="G2409" s="9" t="b">
        <v>0</v>
      </c>
      <c r="H2409" s="1">
        <f>+IF(spotify_data[[#This Row],[explicit]]=FALSE,0,1)</f>
        <v>0</v>
      </c>
      <c r="I2409" s="1" t="s">
        <v>3007</v>
      </c>
      <c r="J2409" s="7">
        <f>MATCH(spotify_data[[#This Row],[artist_name]],spotify_data[artist_name],0)</f>
        <v>872</v>
      </c>
      <c r="K2409">
        <v>72</v>
      </c>
      <c r="L2409" s="10">
        <f>spotify_data[[#This Row],[artist_popularity]]/100</f>
        <v>0.72</v>
      </c>
      <c r="M2409">
        <v>2133043</v>
      </c>
      <c r="N2409" s="1" t="s">
        <v>23</v>
      </c>
      <c r="O2409" s="1" t="s">
        <v>6336</v>
      </c>
      <c r="P2409" s="1">
        <f>MATCH(spotify_data[[#This Row],[album_id]],spotify_data[album_id],0)</f>
        <v>872</v>
      </c>
      <c r="Q2409" s="1" t="s">
        <v>6337</v>
      </c>
      <c r="R2409" s="2">
        <v>44862</v>
      </c>
      <c r="S2409" s="7">
        <f ca="1">+TODAY()-spotify_data[[#This Row],[Fecha lanzamiento Album]]</f>
        <v>1169</v>
      </c>
      <c r="T2409" s="7">
        <f ca="1">+spotify_data[[#This Row],[Antigüedad Album Dias]]/60</f>
        <v>19.483333333333334</v>
      </c>
      <c r="U2409" s="8">
        <f ca="1">spotify_data[[#This Row],[Antigüedad Album Meses]]/12</f>
        <v>1.6236111111111111</v>
      </c>
      <c r="V2409">
        <v>7</v>
      </c>
      <c r="W2409" s="1" t="s">
        <v>20</v>
      </c>
      <c r="X2409" s="1" t="str">
        <f>+IF(spotify_data[[#This Row],[album_type]]="album","Album",IF(spotify_data[[#This Row],[album_type]]="single","Single","Compilation"))</f>
        <v>Album</v>
      </c>
      <c r="Y2409">
        <v>273</v>
      </c>
    </row>
    <row r="2410" spans="1:25" x14ac:dyDescent="0.3">
      <c r="A2410" s="1" t="s">
        <v>6346</v>
      </c>
      <c r="B2410" s="1">
        <v>7863</v>
      </c>
      <c r="C2410" s="1" t="s">
        <v>6347</v>
      </c>
      <c r="D2410">
        <v>1</v>
      </c>
      <c r="E2410">
        <v>69</v>
      </c>
      <c r="F2410" s="10">
        <f>spotify_data[[#This Row],[track_popularity]]/100</f>
        <v>0.69</v>
      </c>
      <c r="G2410" s="9" t="b">
        <v>0</v>
      </c>
      <c r="H2410" s="1">
        <f>+IF(spotify_data[[#This Row],[explicit]]=FALSE,0,1)</f>
        <v>0</v>
      </c>
      <c r="I2410" s="1" t="s">
        <v>6348</v>
      </c>
      <c r="J2410" s="7">
        <f>MATCH(spotify_data[[#This Row],[artist_name]],spotify_data[artist_name],0)</f>
        <v>103</v>
      </c>
      <c r="K2410">
        <v>90</v>
      </c>
      <c r="L2410" s="10">
        <f>spotify_data[[#This Row],[artist_popularity]]/100</f>
        <v>0.9</v>
      </c>
      <c r="M2410">
        <v>68997177</v>
      </c>
      <c r="N2410" s="1" t="s">
        <v>6349</v>
      </c>
      <c r="O2410" s="1" t="s">
        <v>6350</v>
      </c>
      <c r="P2410" s="1">
        <f>MATCH(spotify_data[[#This Row],[album_id]],spotify_data[album_id],0)</f>
        <v>2409</v>
      </c>
      <c r="Q2410" s="1" t="s">
        <v>6351</v>
      </c>
      <c r="R2410" s="2">
        <v>44862</v>
      </c>
      <c r="S2410" s="7">
        <f ca="1">+TODAY()-spotify_data[[#This Row],[Fecha lanzamiento Album]]</f>
        <v>1169</v>
      </c>
      <c r="T2410" s="7">
        <f ca="1">+spotify_data[[#This Row],[Antigüedad Album Dias]]/60</f>
        <v>19.483333333333334</v>
      </c>
      <c r="U2410" s="8">
        <f ca="1">spotify_data[[#This Row],[Antigüedad Album Meses]]/12</f>
        <v>1.6236111111111111</v>
      </c>
      <c r="V2410">
        <v>2</v>
      </c>
      <c r="W2410" s="1" t="s">
        <v>21</v>
      </c>
      <c r="X2410" s="1" t="str">
        <f>+IF(spotify_data[[#This Row],[album_type]]="album","Album",IF(spotify_data[[#This Row],[album_type]]="single","Single","Compilation"))</f>
        <v>Single</v>
      </c>
      <c r="Y2410">
        <v>327</v>
      </c>
    </row>
    <row r="2411" spans="1:25" x14ac:dyDescent="0.3">
      <c r="A2411" s="1" t="s">
        <v>6390</v>
      </c>
      <c r="B2411" s="1">
        <v>6468</v>
      </c>
      <c r="C2411" s="1" t="s">
        <v>6391</v>
      </c>
      <c r="D2411">
        <v>13</v>
      </c>
      <c r="E2411">
        <v>69</v>
      </c>
      <c r="F2411" s="10">
        <f>spotify_data[[#This Row],[track_popularity]]/100</f>
        <v>0.69</v>
      </c>
      <c r="G2411" s="9" t="b">
        <v>0</v>
      </c>
      <c r="H2411" s="1">
        <f>+IF(spotify_data[[#This Row],[explicit]]=FALSE,0,1)</f>
        <v>0</v>
      </c>
      <c r="I2411" s="1" t="s">
        <v>318</v>
      </c>
      <c r="J2411" s="7">
        <f>MATCH(spotify_data[[#This Row],[artist_name]],spotify_data[artist_name],0)</f>
        <v>2</v>
      </c>
      <c r="K2411">
        <v>100</v>
      </c>
      <c r="L2411" s="10">
        <f>spotify_data[[#This Row],[artist_popularity]]/100</f>
        <v>1</v>
      </c>
      <c r="M2411">
        <v>145489371</v>
      </c>
      <c r="N2411" s="1" t="s">
        <v>319</v>
      </c>
      <c r="O2411" s="1" t="s">
        <v>6388</v>
      </c>
      <c r="P2411" s="1">
        <f>MATCH(spotify_data[[#This Row],[album_id]],spotify_data[album_id],0)</f>
        <v>742</v>
      </c>
      <c r="Q2411" s="1" t="s">
        <v>6389</v>
      </c>
      <c r="R2411" s="2">
        <v>44855</v>
      </c>
      <c r="S2411" s="7">
        <f ca="1">+TODAY()-spotify_data[[#This Row],[Fecha lanzamiento Album]]</f>
        <v>1176</v>
      </c>
      <c r="T2411" s="7">
        <f ca="1">+spotify_data[[#This Row],[Antigüedad Album Dias]]/60</f>
        <v>19.600000000000001</v>
      </c>
      <c r="U2411" s="8">
        <f ca="1">spotify_data[[#This Row],[Antigüedad Album Meses]]/12</f>
        <v>1.6333333333333335</v>
      </c>
      <c r="V2411">
        <v>13</v>
      </c>
      <c r="W2411" s="1" t="s">
        <v>20</v>
      </c>
      <c r="X2411" s="1" t="str">
        <f>+IF(spotify_data[[#This Row],[album_type]]="album","Album",IF(spotify_data[[#This Row],[album_type]]="single","Single","Compilation"))</f>
        <v>Album</v>
      </c>
      <c r="Y2411">
        <v>318</v>
      </c>
    </row>
    <row r="2412" spans="1:25" x14ac:dyDescent="0.3">
      <c r="A2412" s="1" t="s">
        <v>6998</v>
      </c>
      <c r="B2412" s="1">
        <v>1691</v>
      </c>
      <c r="C2412" s="1" t="s">
        <v>6999</v>
      </c>
      <c r="D2412">
        <v>1</v>
      </c>
      <c r="E2412">
        <v>69</v>
      </c>
      <c r="F2412" s="10">
        <f>spotify_data[[#This Row],[track_popularity]]/100</f>
        <v>0.69</v>
      </c>
      <c r="G2412" s="9" t="b">
        <v>0</v>
      </c>
      <c r="H2412" s="1">
        <f>+IF(spotify_data[[#This Row],[explicit]]=FALSE,0,1)</f>
        <v>0</v>
      </c>
      <c r="I2412" s="1" t="s">
        <v>6977</v>
      </c>
      <c r="J2412" s="7">
        <f>MATCH(spotify_data[[#This Row],[artist_name]],spotify_data[artist_name],0)</f>
        <v>90</v>
      </c>
      <c r="K2412">
        <v>80</v>
      </c>
      <c r="L2412" s="10">
        <f>spotify_data[[#This Row],[artist_popularity]]/100</f>
        <v>0.8</v>
      </c>
      <c r="M2412">
        <v>34133561</v>
      </c>
      <c r="N2412" s="1" t="s">
        <v>6978</v>
      </c>
      <c r="O2412" s="1" t="s">
        <v>6979</v>
      </c>
      <c r="P2412" s="1">
        <f>MATCH(spotify_data[[#This Row],[album_id]],spotify_data[album_id],0)</f>
        <v>90</v>
      </c>
      <c r="Q2412" s="1" t="s">
        <v>6980</v>
      </c>
      <c r="R2412" s="2">
        <v>44701</v>
      </c>
      <c r="S2412" s="7">
        <f ca="1">+TODAY()-spotify_data[[#This Row],[Fecha lanzamiento Album]]</f>
        <v>1330</v>
      </c>
      <c r="T2412" s="7">
        <f ca="1">+spotify_data[[#This Row],[Antigüedad Album Dias]]/60</f>
        <v>22.166666666666668</v>
      </c>
      <c r="U2412" s="8">
        <f ca="1">spotify_data[[#This Row],[Antigüedad Album Meses]]/12</f>
        <v>1.8472222222222223</v>
      </c>
      <c r="V2412">
        <v>13</v>
      </c>
      <c r="W2412" s="1" t="s">
        <v>20</v>
      </c>
      <c r="X2412" s="1" t="str">
        <f>+IF(spotify_data[[#This Row],[album_type]]="album","Album",IF(spotify_data[[#This Row],[album_type]]="single","Single","Compilation"))</f>
        <v>Album</v>
      </c>
      <c r="Y2412">
        <v>323</v>
      </c>
    </row>
    <row r="2413" spans="1:25" x14ac:dyDescent="0.3">
      <c r="A2413" s="1" t="s">
        <v>7184</v>
      </c>
      <c r="B2413" s="1">
        <v>7202</v>
      </c>
      <c r="C2413" s="1" t="s">
        <v>7185</v>
      </c>
      <c r="D2413">
        <v>1</v>
      </c>
      <c r="E2413">
        <v>69</v>
      </c>
      <c r="F2413" s="10">
        <f>spotify_data[[#This Row],[track_popularity]]/100</f>
        <v>0.69</v>
      </c>
      <c r="G2413" s="9" t="b">
        <v>0</v>
      </c>
      <c r="H2413" s="1">
        <f>+IF(spotify_data[[#This Row],[explicit]]=FALSE,0,1)</f>
        <v>0</v>
      </c>
      <c r="I2413" s="1" t="s">
        <v>6414</v>
      </c>
      <c r="J2413" s="7">
        <f>MATCH(spotify_data[[#This Row],[artist_name]],spotify_data[artist_name],0)</f>
        <v>530</v>
      </c>
      <c r="K2413">
        <v>85</v>
      </c>
      <c r="L2413" s="10">
        <f>spotify_data[[#This Row],[artist_popularity]]/100</f>
        <v>0.85</v>
      </c>
      <c r="M2413">
        <v>39798156</v>
      </c>
      <c r="N2413" s="1" t="s">
        <v>6415</v>
      </c>
      <c r="O2413" s="1" t="s">
        <v>7186</v>
      </c>
      <c r="P2413" s="1">
        <f>MATCH(spotify_data[[#This Row],[album_id]],spotify_data[album_id],0)</f>
        <v>2412</v>
      </c>
      <c r="Q2413" s="1" t="s">
        <v>7185</v>
      </c>
      <c r="R2413" s="2">
        <v>44672</v>
      </c>
      <c r="S2413" s="7">
        <f ca="1">+TODAY()-spotify_data[[#This Row],[Fecha lanzamiento Album]]</f>
        <v>1359</v>
      </c>
      <c r="T2413" s="7">
        <f ca="1">+spotify_data[[#This Row],[Antigüedad Album Dias]]/60</f>
        <v>22.65</v>
      </c>
      <c r="U2413" s="8">
        <f ca="1">spotify_data[[#This Row],[Antigüedad Album Meses]]/12</f>
        <v>1.8875</v>
      </c>
      <c r="V2413">
        <v>1</v>
      </c>
      <c r="W2413" s="1" t="s">
        <v>21</v>
      </c>
      <c r="X2413" s="1" t="str">
        <f>+IF(spotify_data[[#This Row],[album_type]]="album","Album",IF(spotify_data[[#This Row],[album_type]]="single","Single","Compilation"))</f>
        <v>Single</v>
      </c>
      <c r="Y2413">
        <v>287</v>
      </c>
    </row>
    <row r="2414" spans="1:25" x14ac:dyDescent="0.3">
      <c r="A2414" s="1" t="s">
        <v>7278</v>
      </c>
      <c r="B2414" s="1">
        <v>2553</v>
      </c>
      <c r="C2414" s="1" t="s">
        <v>7279</v>
      </c>
      <c r="D2414">
        <v>1</v>
      </c>
      <c r="E2414">
        <v>69</v>
      </c>
      <c r="F2414" s="10">
        <f>spotify_data[[#This Row],[track_popularity]]/100</f>
        <v>0.69</v>
      </c>
      <c r="G2414" s="9" t="b">
        <v>1</v>
      </c>
      <c r="H2414" s="1">
        <f>+IF(spotify_data[[#This Row],[explicit]]=FALSE,0,1)</f>
        <v>1</v>
      </c>
      <c r="I2414" s="1" t="s">
        <v>5438</v>
      </c>
      <c r="J2414" s="7">
        <f>MATCH(spotify_data[[#This Row],[artist_name]],spotify_data[artist_name],0)</f>
        <v>2413</v>
      </c>
      <c r="K2414">
        <v>66</v>
      </c>
      <c r="L2414" s="10">
        <f>spotify_data[[#This Row],[artist_popularity]]/100</f>
        <v>0.66</v>
      </c>
      <c r="M2414">
        <v>754907</v>
      </c>
      <c r="N2414" s="1" t="s">
        <v>27</v>
      </c>
      <c r="O2414" s="1" t="s">
        <v>7280</v>
      </c>
      <c r="P2414" s="1">
        <f>MATCH(spotify_data[[#This Row],[album_id]],spotify_data[album_id],0)</f>
        <v>2413</v>
      </c>
      <c r="Q2414" s="1" t="s">
        <v>7279</v>
      </c>
      <c r="R2414" s="2">
        <v>44652</v>
      </c>
      <c r="S2414" s="7">
        <f ca="1">+TODAY()-spotify_data[[#This Row],[Fecha lanzamiento Album]]</f>
        <v>1379</v>
      </c>
      <c r="T2414" s="7">
        <f ca="1">+spotify_data[[#This Row],[Antigüedad Album Dias]]/60</f>
        <v>22.983333333333334</v>
      </c>
      <c r="U2414" s="8">
        <f ca="1">spotify_data[[#This Row],[Antigüedad Album Meses]]/12</f>
        <v>1.9152777777777779</v>
      </c>
      <c r="V2414">
        <v>1</v>
      </c>
      <c r="W2414" s="1" t="s">
        <v>21</v>
      </c>
      <c r="X2414" s="1" t="str">
        <f>+IF(spotify_data[[#This Row],[album_type]]="album","Album",IF(spotify_data[[#This Row],[album_type]]="single","Single","Compilation"))</f>
        <v>Single</v>
      </c>
      <c r="Y2414">
        <v>261</v>
      </c>
    </row>
    <row r="2415" spans="1:25" x14ac:dyDescent="0.3">
      <c r="A2415" s="1" t="s">
        <v>7320</v>
      </c>
      <c r="B2415" s="1">
        <v>4920</v>
      </c>
      <c r="C2415" s="1" t="s">
        <v>7321</v>
      </c>
      <c r="D2415">
        <v>3</v>
      </c>
      <c r="E2415">
        <v>69</v>
      </c>
      <c r="F2415" s="10">
        <f>spotify_data[[#This Row],[track_popularity]]/100</f>
        <v>0.69</v>
      </c>
      <c r="G2415" s="9" t="b">
        <v>1</v>
      </c>
      <c r="H2415" s="1">
        <f>+IF(spotify_data[[#This Row],[explicit]]=FALSE,0,1)</f>
        <v>1</v>
      </c>
      <c r="I2415" s="1" t="s">
        <v>1258</v>
      </c>
      <c r="J2415" s="7">
        <f>MATCH(spotify_data[[#This Row],[artist_name]],spotify_data[artist_name],0)</f>
        <v>1714</v>
      </c>
      <c r="K2415">
        <v>78</v>
      </c>
      <c r="L2415" s="10">
        <f>spotify_data[[#This Row],[artist_popularity]]/100</f>
        <v>0.78</v>
      </c>
      <c r="M2415">
        <v>5642365</v>
      </c>
      <c r="N2415" s="1" t="s">
        <v>23</v>
      </c>
      <c r="O2415" s="1" t="s">
        <v>7322</v>
      </c>
      <c r="P2415" s="1">
        <f>MATCH(spotify_data[[#This Row],[album_id]],spotify_data[album_id],0)</f>
        <v>2414</v>
      </c>
      <c r="Q2415" s="1" t="s">
        <v>7323</v>
      </c>
      <c r="R2415" s="2">
        <v>44645</v>
      </c>
      <c r="S2415" s="7">
        <f ca="1">+TODAY()-spotify_data[[#This Row],[Fecha lanzamiento Album]]</f>
        <v>1386</v>
      </c>
      <c r="T2415" s="7">
        <f ca="1">+spotify_data[[#This Row],[Antigüedad Album Dias]]/60</f>
        <v>23.1</v>
      </c>
      <c r="U2415" s="8">
        <f ca="1">spotify_data[[#This Row],[Antigüedad Album Meses]]/12</f>
        <v>1.925</v>
      </c>
      <c r="V2415">
        <v>16</v>
      </c>
      <c r="W2415" s="1" t="s">
        <v>20</v>
      </c>
      <c r="X2415" s="1" t="str">
        <f>+IF(spotify_data[[#This Row],[album_type]]="album","Album",IF(spotify_data[[#This Row],[album_type]]="single","Single","Compilation"))</f>
        <v>Album</v>
      </c>
      <c r="Y2415">
        <v>283</v>
      </c>
    </row>
    <row r="2416" spans="1:25" x14ac:dyDescent="0.3">
      <c r="A2416" s="1" t="s">
        <v>7336</v>
      </c>
      <c r="B2416" s="1">
        <v>6350</v>
      </c>
      <c r="C2416" s="1" t="s">
        <v>7337</v>
      </c>
      <c r="D2416">
        <v>3</v>
      </c>
      <c r="E2416">
        <v>69</v>
      </c>
      <c r="F2416" s="10">
        <f>spotify_data[[#This Row],[track_popularity]]/100</f>
        <v>0.69</v>
      </c>
      <c r="G2416" s="9" t="b">
        <v>1</v>
      </c>
      <c r="H2416" s="1">
        <f>+IF(spotify_data[[#This Row],[explicit]]=FALSE,0,1)</f>
        <v>1</v>
      </c>
      <c r="I2416" s="1" t="s">
        <v>7338</v>
      </c>
      <c r="J2416" s="7">
        <f>MATCH(spotify_data[[#This Row],[artist_name]],spotify_data[artist_name],0)</f>
        <v>415</v>
      </c>
      <c r="K2416">
        <v>85</v>
      </c>
      <c r="L2416" s="10">
        <f>spotify_data[[#This Row],[artist_popularity]]/100</f>
        <v>0.85</v>
      </c>
      <c r="M2416">
        <v>42528657</v>
      </c>
      <c r="N2416" s="1" t="s">
        <v>7339</v>
      </c>
      <c r="O2416" s="1" t="s">
        <v>7340</v>
      </c>
      <c r="P2416" s="1">
        <f>MATCH(spotify_data[[#This Row],[album_id]],spotify_data[album_id],0)</f>
        <v>2415</v>
      </c>
      <c r="Q2416" s="1" t="s">
        <v>7341</v>
      </c>
      <c r="R2416" s="2">
        <v>44638</v>
      </c>
      <c r="S2416" s="7">
        <f ca="1">+TODAY()-spotify_data[[#This Row],[Fecha lanzamiento Album]]</f>
        <v>1393</v>
      </c>
      <c r="T2416" s="7">
        <f ca="1">+spotify_data[[#This Row],[Antigüedad Album Dias]]/60</f>
        <v>23.216666666666665</v>
      </c>
      <c r="U2416" s="8">
        <f ca="1">spotify_data[[#This Row],[Antigüedad Album Meses]]/12</f>
        <v>1.934722222222222</v>
      </c>
      <c r="V2416">
        <v>23</v>
      </c>
      <c r="W2416" s="1" t="s">
        <v>20</v>
      </c>
      <c r="X2416" s="1" t="str">
        <f>+IF(spotify_data[[#This Row],[album_type]]="album","Album",IF(spotify_data[[#This Row],[album_type]]="single","Single","Compilation"))</f>
        <v>Album</v>
      </c>
      <c r="Y2416">
        <v>379</v>
      </c>
    </row>
    <row r="2417" spans="1:25" x14ac:dyDescent="0.3">
      <c r="A2417" s="1" t="s">
        <v>7434</v>
      </c>
      <c r="B2417" s="1">
        <v>3823</v>
      </c>
      <c r="C2417" s="1" t="s">
        <v>7435</v>
      </c>
      <c r="D2417">
        <v>1</v>
      </c>
      <c r="E2417">
        <v>69</v>
      </c>
      <c r="F2417" s="10">
        <f>spotify_data[[#This Row],[track_popularity]]/100</f>
        <v>0.69</v>
      </c>
      <c r="G2417" s="9" t="b">
        <v>0</v>
      </c>
      <c r="H2417" s="1">
        <f>+IF(spotify_data[[#This Row],[explicit]]=FALSE,0,1)</f>
        <v>0</v>
      </c>
      <c r="I2417" s="1" t="s">
        <v>7436</v>
      </c>
      <c r="J2417" s="7">
        <f>MATCH(spotify_data[[#This Row],[artist_name]],spotify_data[artist_name],0)</f>
        <v>1114</v>
      </c>
      <c r="K2417">
        <v>74</v>
      </c>
      <c r="L2417" s="10">
        <f>spotify_data[[#This Row],[artist_popularity]]/100</f>
        <v>0.74</v>
      </c>
      <c r="M2417">
        <v>16646605</v>
      </c>
      <c r="N2417" s="1" t="s">
        <v>7437</v>
      </c>
      <c r="O2417" s="1" t="s">
        <v>7438</v>
      </c>
      <c r="P2417" s="1">
        <f>MATCH(spotify_data[[#This Row],[album_id]],spotify_data[album_id],0)</f>
        <v>2416</v>
      </c>
      <c r="Q2417" s="1" t="s">
        <v>7435</v>
      </c>
      <c r="R2417" s="2">
        <v>44602</v>
      </c>
      <c r="S2417" s="7">
        <f ca="1">+TODAY()-spotify_data[[#This Row],[Fecha lanzamiento Album]]</f>
        <v>1429</v>
      </c>
      <c r="T2417" s="7">
        <f ca="1">+spotify_data[[#This Row],[Antigüedad Album Dias]]/60</f>
        <v>23.816666666666666</v>
      </c>
      <c r="U2417" s="8">
        <f ca="1">spotify_data[[#This Row],[Antigüedad Album Meses]]/12</f>
        <v>1.9847222222222223</v>
      </c>
      <c r="V2417">
        <v>1</v>
      </c>
      <c r="W2417" s="1" t="s">
        <v>21</v>
      </c>
      <c r="X2417" s="1" t="str">
        <f>+IF(spotify_data[[#This Row],[album_type]]="album","Album",IF(spotify_data[[#This Row],[album_type]]="single","Single","Compilation"))</f>
        <v>Single</v>
      </c>
      <c r="Y2417">
        <v>376</v>
      </c>
    </row>
    <row r="2418" spans="1:25" x14ac:dyDescent="0.3">
      <c r="A2418" s="1" t="s">
        <v>7446</v>
      </c>
      <c r="B2418" s="1">
        <v>636</v>
      </c>
      <c r="C2418" s="1" t="s">
        <v>7447</v>
      </c>
      <c r="D2418">
        <v>1</v>
      </c>
      <c r="E2418">
        <v>69</v>
      </c>
      <c r="F2418" s="10">
        <f>spotify_data[[#This Row],[track_popularity]]/100</f>
        <v>0.69</v>
      </c>
      <c r="G2418" s="9" t="b">
        <v>0</v>
      </c>
      <c r="H2418" s="1">
        <f>+IF(spotify_data[[#This Row],[explicit]]=FALSE,0,1)</f>
        <v>0</v>
      </c>
      <c r="I2418" s="1" t="s">
        <v>7448</v>
      </c>
      <c r="J2418" s="7">
        <f>MATCH(spotify_data[[#This Row],[artist_name]],spotify_data[artist_name],0)</f>
        <v>2417</v>
      </c>
      <c r="K2418">
        <v>68</v>
      </c>
      <c r="L2418" s="10">
        <f>spotify_data[[#This Row],[artist_popularity]]/100</f>
        <v>0.68</v>
      </c>
      <c r="M2418">
        <v>1255871</v>
      </c>
      <c r="N2418" s="1" t="s">
        <v>23</v>
      </c>
      <c r="O2418" s="1" t="s">
        <v>7449</v>
      </c>
      <c r="P2418" s="1">
        <f>MATCH(spotify_data[[#This Row],[album_id]],spotify_data[album_id],0)</f>
        <v>2417</v>
      </c>
      <c r="Q2418" s="1" t="s">
        <v>7450</v>
      </c>
      <c r="R2418" s="2">
        <v>44596</v>
      </c>
      <c r="S2418" s="7">
        <f ca="1">+TODAY()-spotify_data[[#This Row],[Fecha lanzamiento Album]]</f>
        <v>1435</v>
      </c>
      <c r="T2418" s="7">
        <f ca="1">+spotify_data[[#This Row],[Antigüedad Album Dias]]/60</f>
        <v>23.916666666666668</v>
      </c>
      <c r="U2418" s="8">
        <f ca="1">spotify_data[[#This Row],[Antigüedad Album Meses]]/12</f>
        <v>1.9930555555555556</v>
      </c>
      <c r="V2418">
        <v>1</v>
      </c>
      <c r="W2418" s="1" t="s">
        <v>21</v>
      </c>
      <c r="X2418" s="1" t="str">
        <f>+IF(spotify_data[[#This Row],[album_type]]="album","Album",IF(spotify_data[[#This Row],[album_type]]="single","Single","Compilation"))</f>
        <v>Single</v>
      </c>
      <c r="Y2418">
        <v>296</v>
      </c>
    </row>
    <row r="2419" spans="1:25" x14ac:dyDescent="0.3">
      <c r="A2419" s="1" t="s">
        <v>7477</v>
      </c>
      <c r="B2419" s="1">
        <v>3943</v>
      </c>
      <c r="C2419" s="1" t="s">
        <v>7478</v>
      </c>
      <c r="D2419">
        <v>1</v>
      </c>
      <c r="E2419">
        <v>69</v>
      </c>
      <c r="F2419" s="10">
        <f>spotify_data[[#This Row],[track_popularity]]/100</f>
        <v>0.69</v>
      </c>
      <c r="G2419" s="9" t="b">
        <v>0</v>
      </c>
      <c r="H2419" s="1">
        <f>+IF(spotify_data[[#This Row],[explicit]]=FALSE,0,1)</f>
        <v>0</v>
      </c>
      <c r="I2419" s="1" t="s">
        <v>7479</v>
      </c>
      <c r="J2419" s="7">
        <f>MATCH(spotify_data[[#This Row],[artist_name]],spotify_data[artist_name],0)</f>
        <v>2418</v>
      </c>
      <c r="K2419">
        <v>67</v>
      </c>
      <c r="L2419" s="10">
        <f>spotify_data[[#This Row],[artist_popularity]]/100</f>
        <v>0.67</v>
      </c>
      <c r="M2419">
        <v>676095</v>
      </c>
      <c r="N2419" s="1" t="s">
        <v>23</v>
      </c>
      <c r="O2419" s="1" t="s">
        <v>7480</v>
      </c>
      <c r="P2419" s="1">
        <f>MATCH(spotify_data[[#This Row],[album_id]],spotify_data[album_id],0)</f>
        <v>2418</v>
      </c>
      <c r="Q2419" s="1" t="s">
        <v>7478</v>
      </c>
      <c r="R2419" s="2">
        <v>44589</v>
      </c>
      <c r="S2419" s="7">
        <f ca="1">+TODAY()-spotify_data[[#This Row],[Fecha lanzamiento Album]]</f>
        <v>1442</v>
      </c>
      <c r="T2419" s="7">
        <f ca="1">+spotify_data[[#This Row],[Antigüedad Album Dias]]/60</f>
        <v>24.033333333333335</v>
      </c>
      <c r="U2419" s="8">
        <f ca="1">spotify_data[[#This Row],[Antigüedad Album Meses]]/12</f>
        <v>2.0027777777777778</v>
      </c>
      <c r="V2419">
        <v>1</v>
      </c>
      <c r="W2419" s="1" t="s">
        <v>21</v>
      </c>
      <c r="X2419" s="1" t="str">
        <f>+IF(spotify_data[[#This Row],[album_type]]="album","Album",IF(spotify_data[[#This Row],[album_type]]="single","Single","Compilation"))</f>
        <v>Single</v>
      </c>
      <c r="Y2419">
        <v>282</v>
      </c>
    </row>
    <row r="2420" spans="1:25" x14ac:dyDescent="0.3">
      <c r="A2420" s="1" t="s">
        <v>7603</v>
      </c>
      <c r="B2420" s="1">
        <v>1587</v>
      </c>
      <c r="C2420" s="1" t="s">
        <v>7604</v>
      </c>
      <c r="D2420">
        <v>1</v>
      </c>
      <c r="E2420">
        <v>69</v>
      </c>
      <c r="F2420" s="10">
        <f>spotify_data[[#This Row],[track_popularity]]/100</f>
        <v>0.69</v>
      </c>
      <c r="G2420" s="9" t="b">
        <v>0</v>
      </c>
      <c r="H2420" s="1">
        <f>+IF(spotify_data[[#This Row],[explicit]]=FALSE,0,1)</f>
        <v>0</v>
      </c>
      <c r="I2420" s="1" t="s">
        <v>7605</v>
      </c>
      <c r="J2420" s="7">
        <f>MATCH(spotify_data[[#This Row],[artist_name]],spotify_data[artist_name],0)</f>
        <v>2419</v>
      </c>
      <c r="K2420">
        <v>57</v>
      </c>
      <c r="L2420" s="10">
        <f>spotify_data[[#This Row],[artist_popularity]]/100</f>
        <v>0.56999999999999995</v>
      </c>
      <c r="M2420">
        <v>251449</v>
      </c>
      <c r="N2420" s="1" t="s">
        <v>23</v>
      </c>
      <c r="O2420" s="1" t="s">
        <v>7606</v>
      </c>
      <c r="P2420" s="1">
        <f>MATCH(spotify_data[[#This Row],[album_id]],spotify_data[album_id],0)</f>
        <v>2419</v>
      </c>
      <c r="Q2420" s="1" t="s">
        <v>7607</v>
      </c>
      <c r="R2420" s="2">
        <v>44519</v>
      </c>
      <c r="S2420" s="7">
        <f ca="1">+TODAY()-spotify_data[[#This Row],[Fecha lanzamiento Album]]</f>
        <v>1512</v>
      </c>
      <c r="T2420" s="7">
        <f ca="1">+spotify_data[[#This Row],[Antigüedad Album Dias]]/60</f>
        <v>25.2</v>
      </c>
      <c r="U2420" s="8">
        <f ca="1">spotify_data[[#This Row],[Antigüedad Album Meses]]/12</f>
        <v>2.1</v>
      </c>
      <c r="V2420">
        <v>2</v>
      </c>
      <c r="W2420" s="1" t="s">
        <v>21</v>
      </c>
      <c r="X2420" s="1" t="str">
        <f>+IF(spotify_data[[#This Row],[album_type]]="album","Album",IF(spotify_data[[#This Row],[album_type]]="single","Single","Compilation"))</f>
        <v>Single</v>
      </c>
      <c r="Y2420">
        <v>215</v>
      </c>
    </row>
    <row r="2421" spans="1:25" x14ac:dyDescent="0.3">
      <c r="A2421" s="1" t="s">
        <v>7659</v>
      </c>
      <c r="B2421" s="1">
        <v>1434</v>
      </c>
      <c r="C2421" s="1" t="s">
        <v>7660</v>
      </c>
      <c r="D2421">
        <v>2</v>
      </c>
      <c r="E2421">
        <v>69</v>
      </c>
      <c r="F2421" s="10">
        <f>spotify_data[[#This Row],[track_popularity]]/100</f>
        <v>0.69</v>
      </c>
      <c r="G2421" s="9" t="b">
        <v>0</v>
      </c>
      <c r="H2421" s="1">
        <f>+IF(spotify_data[[#This Row],[explicit]]=FALSE,0,1)</f>
        <v>0</v>
      </c>
      <c r="I2421" s="1" t="s">
        <v>7661</v>
      </c>
      <c r="J2421" s="7">
        <f>MATCH(spotify_data[[#This Row],[artist_name]],spotify_data[artist_name],0)</f>
        <v>75</v>
      </c>
      <c r="K2421">
        <v>90</v>
      </c>
      <c r="L2421" s="10">
        <f>spotify_data[[#This Row],[artist_popularity]]/100</f>
        <v>0.9</v>
      </c>
      <c r="M2421">
        <v>75492598</v>
      </c>
      <c r="N2421" s="1" t="s">
        <v>23</v>
      </c>
      <c r="O2421" s="1" t="s">
        <v>7662</v>
      </c>
      <c r="P2421" s="1">
        <f>MATCH(spotify_data[[#This Row],[album_id]],spotify_data[album_id],0)</f>
        <v>2420</v>
      </c>
      <c r="Q2421" s="1" t="s">
        <v>7663</v>
      </c>
      <c r="R2421" s="2">
        <v>44512</v>
      </c>
      <c r="S2421" s="7">
        <f ca="1">+TODAY()-spotify_data[[#This Row],[Fecha lanzamiento Album]]</f>
        <v>1519</v>
      </c>
      <c r="T2421" s="7">
        <f ca="1">+spotify_data[[#This Row],[Antigüedad Album Dias]]/60</f>
        <v>25.316666666666666</v>
      </c>
      <c r="U2421" s="8">
        <f ca="1">spotify_data[[#This Row],[Antigüedad Album Meses]]/12</f>
        <v>2.1097222222222221</v>
      </c>
      <c r="V2421">
        <v>10</v>
      </c>
      <c r="W2421" s="1" t="s">
        <v>20</v>
      </c>
      <c r="X2421" s="1" t="str">
        <f>+IF(spotify_data[[#This Row],[album_type]]="album","Album",IF(spotify_data[[#This Row],[album_type]]="single","Single","Compilation"))</f>
        <v>Album</v>
      </c>
      <c r="Y2421">
        <v>403</v>
      </c>
    </row>
    <row r="2422" spans="1:25" x14ac:dyDescent="0.3">
      <c r="A2422" s="1" t="s">
        <v>7683</v>
      </c>
      <c r="B2422" s="1">
        <v>3911</v>
      </c>
      <c r="C2422" s="1" t="s">
        <v>7684</v>
      </c>
      <c r="D2422">
        <v>7</v>
      </c>
      <c r="E2422">
        <v>69</v>
      </c>
      <c r="F2422" s="10">
        <f>spotify_data[[#This Row],[track_popularity]]/100</f>
        <v>0.69</v>
      </c>
      <c r="G2422" s="9" t="b">
        <v>1</v>
      </c>
      <c r="H2422" s="1">
        <f>+IF(spotify_data[[#This Row],[explicit]]=FALSE,0,1)</f>
        <v>1</v>
      </c>
      <c r="I2422" s="1" t="s">
        <v>1981</v>
      </c>
      <c r="J2422" s="7">
        <f>MATCH(spotify_data[[#This Row],[artist_name]],spotify_data[artist_name],0)</f>
        <v>2421</v>
      </c>
      <c r="K2422">
        <v>73</v>
      </c>
      <c r="L2422" s="10">
        <f>spotify_data[[#This Row],[artist_popularity]]/100</f>
        <v>0.73</v>
      </c>
      <c r="M2422">
        <v>2398201</v>
      </c>
      <c r="N2422" s="1" t="s">
        <v>23</v>
      </c>
      <c r="O2422" s="1" t="s">
        <v>7685</v>
      </c>
      <c r="P2422" s="1">
        <f>MATCH(spotify_data[[#This Row],[album_id]],spotify_data[album_id],0)</f>
        <v>2421</v>
      </c>
      <c r="Q2422" s="1" t="s">
        <v>7686</v>
      </c>
      <c r="R2422" s="2">
        <v>44505</v>
      </c>
      <c r="S2422" s="7">
        <f ca="1">+TODAY()-spotify_data[[#This Row],[Fecha lanzamiento Album]]</f>
        <v>1526</v>
      </c>
      <c r="T2422" s="7">
        <f ca="1">+spotify_data[[#This Row],[Antigüedad Album Dias]]/60</f>
        <v>25.433333333333334</v>
      </c>
      <c r="U2422" s="8">
        <f ca="1">spotify_data[[#This Row],[Antigüedad Album Meses]]/12</f>
        <v>2.1194444444444445</v>
      </c>
      <c r="V2422">
        <v>20</v>
      </c>
      <c r="W2422" s="1" t="s">
        <v>20</v>
      </c>
      <c r="X2422" s="1" t="str">
        <f>+IF(spotify_data[[#This Row],[album_type]]="album","Album",IF(spotify_data[[#This Row],[album_type]]="single","Single","Compilation"))</f>
        <v>Album</v>
      </c>
      <c r="Y2422">
        <v>239</v>
      </c>
    </row>
    <row r="2423" spans="1:25" x14ac:dyDescent="0.3">
      <c r="A2423" s="1" t="s">
        <v>7825</v>
      </c>
      <c r="B2423" s="1">
        <v>7207</v>
      </c>
      <c r="C2423" s="1" t="s">
        <v>7826</v>
      </c>
      <c r="D2423">
        <v>1</v>
      </c>
      <c r="E2423">
        <v>69</v>
      </c>
      <c r="F2423" s="10">
        <f>spotify_data[[#This Row],[track_popularity]]/100</f>
        <v>0.69</v>
      </c>
      <c r="G2423" s="9" t="b">
        <v>0</v>
      </c>
      <c r="H2423" s="1">
        <f>+IF(spotify_data[[#This Row],[explicit]]=FALSE,0,1)</f>
        <v>0</v>
      </c>
      <c r="I2423" s="1" t="s">
        <v>7827</v>
      </c>
      <c r="J2423" s="7">
        <f>MATCH(spotify_data[[#This Row],[artist_name]],spotify_data[artist_name],0)</f>
        <v>2422</v>
      </c>
      <c r="K2423">
        <v>59</v>
      </c>
      <c r="L2423" s="10">
        <f>spotify_data[[#This Row],[artist_popularity]]/100</f>
        <v>0.59</v>
      </c>
      <c r="M2423">
        <v>190159</v>
      </c>
      <c r="N2423" s="1" t="s">
        <v>23</v>
      </c>
      <c r="O2423" s="1" t="s">
        <v>7828</v>
      </c>
      <c r="P2423" s="1">
        <f>MATCH(spotify_data[[#This Row],[album_id]],spotify_data[album_id],0)</f>
        <v>2422</v>
      </c>
      <c r="Q2423" s="1" t="s">
        <v>7826</v>
      </c>
      <c r="R2423" s="2">
        <v>44463</v>
      </c>
      <c r="S2423" s="7">
        <f ca="1">+TODAY()-spotify_data[[#This Row],[Fecha lanzamiento Album]]</f>
        <v>1568</v>
      </c>
      <c r="T2423" s="7">
        <f ca="1">+spotify_data[[#This Row],[Antigüedad Album Dias]]/60</f>
        <v>26.133333333333333</v>
      </c>
      <c r="U2423" s="8">
        <f ca="1">spotify_data[[#This Row],[Antigüedad Album Meses]]/12</f>
        <v>2.1777777777777776</v>
      </c>
      <c r="V2423">
        <v>1</v>
      </c>
      <c r="W2423" s="1" t="s">
        <v>21</v>
      </c>
      <c r="X2423" s="1" t="str">
        <f>+IF(spotify_data[[#This Row],[album_type]]="album","Album",IF(spotify_data[[#This Row],[album_type]]="single","Single","Compilation"))</f>
        <v>Single</v>
      </c>
      <c r="Y2423">
        <v>267</v>
      </c>
    </row>
    <row r="2424" spans="1:25" x14ac:dyDescent="0.3">
      <c r="A2424" s="1" t="s">
        <v>7859</v>
      </c>
      <c r="B2424" s="1">
        <v>2197</v>
      </c>
      <c r="C2424" s="1" t="s">
        <v>7860</v>
      </c>
      <c r="D2424">
        <v>2</v>
      </c>
      <c r="E2424">
        <v>69</v>
      </c>
      <c r="F2424" s="10">
        <f>spotify_data[[#This Row],[track_popularity]]/100</f>
        <v>0.69</v>
      </c>
      <c r="G2424" s="9" t="b">
        <v>0</v>
      </c>
      <c r="H2424" s="1">
        <f>+IF(spotify_data[[#This Row],[explicit]]=FALSE,0,1)</f>
        <v>0</v>
      </c>
      <c r="I2424" s="1" t="s">
        <v>2453</v>
      </c>
      <c r="J2424" s="7">
        <f>MATCH(spotify_data[[#This Row],[artist_name]],spotify_data[artist_name],0)</f>
        <v>1510</v>
      </c>
      <c r="K2424">
        <v>75</v>
      </c>
      <c r="L2424" s="10">
        <f>spotify_data[[#This Row],[artist_popularity]]/100</f>
        <v>0.75</v>
      </c>
      <c r="M2424">
        <v>13266900</v>
      </c>
      <c r="N2424" s="1" t="s">
        <v>273</v>
      </c>
      <c r="O2424" s="1" t="s">
        <v>7861</v>
      </c>
      <c r="P2424" s="1">
        <f>MATCH(spotify_data[[#This Row],[album_id]],spotify_data[album_id],0)</f>
        <v>2423</v>
      </c>
      <c r="Q2424" s="1" t="s">
        <v>7862</v>
      </c>
      <c r="R2424" s="2">
        <v>44449</v>
      </c>
      <c r="S2424" s="7">
        <f ca="1">+TODAY()-spotify_data[[#This Row],[Fecha lanzamiento Album]]</f>
        <v>1582</v>
      </c>
      <c r="T2424" s="7">
        <f ca="1">+spotify_data[[#This Row],[Antigüedad Album Dias]]/60</f>
        <v>26.366666666666667</v>
      </c>
      <c r="U2424" s="8">
        <f ca="1">spotify_data[[#This Row],[Antigüedad Album Meses]]/12</f>
        <v>2.1972222222222224</v>
      </c>
      <c r="V2424">
        <v>2</v>
      </c>
      <c r="W2424" s="1" t="s">
        <v>21</v>
      </c>
      <c r="X2424" s="1" t="str">
        <f>+IF(spotify_data[[#This Row],[album_type]]="album","Album",IF(spotify_data[[#This Row],[album_type]]="single","Single","Compilation"))</f>
        <v>Single</v>
      </c>
      <c r="Y2424">
        <v>28</v>
      </c>
    </row>
    <row r="2425" spans="1:25" x14ac:dyDescent="0.3">
      <c r="A2425" s="1" t="s">
        <v>7988</v>
      </c>
      <c r="B2425" s="1">
        <v>7471</v>
      </c>
      <c r="C2425" s="1" t="s">
        <v>7989</v>
      </c>
      <c r="D2425">
        <v>4</v>
      </c>
      <c r="E2425">
        <v>69</v>
      </c>
      <c r="F2425" s="10">
        <f>spotify_data[[#This Row],[track_popularity]]/100</f>
        <v>0.69</v>
      </c>
      <c r="G2425" s="9" t="b">
        <v>0</v>
      </c>
      <c r="H2425" s="1">
        <f>+IF(spotify_data[[#This Row],[explicit]]=FALSE,0,1)</f>
        <v>0</v>
      </c>
      <c r="I2425" s="1" t="s">
        <v>3784</v>
      </c>
      <c r="J2425" s="7">
        <f>MATCH(spotify_data[[#This Row],[artist_name]],spotify_data[artist_name],0)</f>
        <v>7</v>
      </c>
      <c r="K2425">
        <v>90</v>
      </c>
      <c r="L2425" s="10">
        <f>spotify_data[[#This Row],[artist_popularity]]/100</f>
        <v>0.9</v>
      </c>
      <c r="M2425">
        <v>118728633</v>
      </c>
      <c r="N2425" s="1" t="s">
        <v>3785</v>
      </c>
      <c r="O2425" s="1" t="s">
        <v>7986</v>
      </c>
      <c r="P2425" s="1">
        <f>MATCH(spotify_data[[#This Row],[album_id]],spotify_data[album_id],0)</f>
        <v>241</v>
      </c>
      <c r="Q2425" s="1" t="s">
        <v>7987</v>
      </c>
      <c r="R2425" s="2">
        <v>44407</v>
      </c>
      <c r="S2425" s="7">
        <f ca="1">+TODAY()-spotify_data[[#This Row],[Fecha lanzamiento Album]]</f>
        <v>1624</v>
      </c>
      <c r="T2425" s="7">
        <f ca="1">+spotify_data[[#This Row],[Antigüedad Album Dias]]/60</f>
        <v>27.066666666666666</v>
      </c>
      <c r="U2425" s="8">
        <f ca="1">spotify_data[[#This Row],[Antigüedad Album Meses]]/12</f>
        <v>2.2555555555555555</v>
      </c>
      <c r="V2425">
        <v>16</v>
      </c>
      <c r="W2425" s="1" t="s">
        <v>20</v>
      </c>
      <c r="X2425" s="1" t="str">
        <f>+IF(spotify_data[[#This Row],[album_type]]="album","Album",IF(spotify_data[[#This Row],[album_type]]="single","Single","Compilation"))</f>
        <v>Album</v>
      </c>
      <c r="Y2425">
        <v>35</v>
      </c>
    </row>
    <row r="2426" spans="1:25" x14ac:dyDescent="0.3">
      <c r="A2426" s="1" t="s">
        <v>8364</v>
      </c>
      <c r="B2426" s="1">
        <v>2089</v>
      </c>
      <c r="C2426" s="1" t="s">
        <v>8365</v>
      </c>
      <c r="D2426">
        <v>4</v>
      </c>
      <c r="E2426">
        <v>69</v>
      </c>
      <c r="F2426" s="10">
        <f>spotify_data[[#This Row],[track_popularity]]/100</f>
        <v>0.69</v>
      </c>
      <c r="G2426" s="9" t="b">
        <v>1</v>
      </c>
      <c r="H2426" s="1">
        <f>+IF(spotify_data[[#This Row],[explicit]]=FALSE,0,1)</f>
        <v>1</v>
      </c>
      <c r="I2426" s="1" t="s">
        <v>8366</v>
      </c>
      <c r="J2426" s="7">
        <f>MATCH(spotify_data[[#This Row],[artist_name]],spotify_data[artist_name],0)</f>
        <v>2425</v>
      </c>
      <c r="K2426">
        <v>63</v>
      </c>
      <c r="L2426" s="10">
        <f>spotify_data[[#This Row],[artist_popularity]]/100</f>
        <v>0.63</v>
      </c>
      <c r="M2426">
        <v>287616</v>
      </c>
      <c r="N2426" s="1" t="s">
        <v>23</v>
      </c>
      <c r="O2426" s="1" t="s">
        <v>8367</v>
      </c>
      <c r="P2426" s="1">
        <f>MATCH(spotify_data[[#This Row],[album_id]],spotify_data[album_id],0)</f>
        <v>2425</v>
      </c>
      <c r="Q2426" s="1" t="s">
        <v>8368</v>
      </c>
      <c r="R2426" s="2">
        <v>44302</v>
      </c>
      <c r="S2426" s="7">
        <f ca="1">+TODAY()-spotify_data[[#This Row],[Fecha lanzamiento Album]]</f>
        <v>1729</v>
      </c>
      <c r="T2426" s="7">
        <f ca="1">+spotify_data[[#This Row],[Antigüedad Album Dias]]/60</f>
        <v>28.816666666666666</v>
      </c>
      <c r="U2426" s="8">
        <f ca="1">spotify_data[[#This Row],[Antigüedad Album Meses]]/12</f>
        <v>2.401388888888889</v>
      </c>
      <c r="V2426">
        <v>23</v>
      </c>
      <c r="W2426" s="1" t="s">
        <v>20</v>
      </c>
      <c r="X2426" s="1" t="str">
        <f>+IF(spotify_data[[#This Row],[album_type]]="album","Album",IF(spotify_data[[#This Row],[album_type]]="single","Single","Compilation"))</f>
        <v>Album</v>
      </c>
      <c r="Y2426">
        <v>359</v>
      </c>
    </row>
    <row r="2427" spans="1:25" x14ac:dyDescent="0.3">
      <c r="A2427" s="1" t="s">
        <v>8378</v>
      </c>
      <c r="B2427" s="1">
        <v>4741</v>
      </c>
      <c r="C2427" s="1" t="s">
        <v>5180</v>
      </c>
      <c r="D2427">
        <v>1</v>
      </c>
      <c r="E2427">
        <v>69</v>
      </c>
      <c r="F2427" s="10">
        <f>spotify_data[[#This Row],[track_popularity]]/100</f>
        <v>0.69</v>
      </c>
      <c r="G2427" s="9" t="b">
        <v>1</v>
      </c>
      <c r="H2427" s="1">
        <f>+IF(spotify_data[[#This Row],[explicit]]=FALSE,0,1)</f>
        <v>1</v>
      </c>
      <c r="I2427" s="1" t="s">
        <v>8379</v>
      </c>
      <c r="J2427" s="7">
        <f>MATCH(spotify_data[[#This Row],[artist_name]],spotify_data[artist_name],0)</f>
        <v>2426</v>
      </c>
      <c r="K2427">
        <v>63</v>
      </c>
      <c r="L2427" s="10">
        <f>spotify_data[[#This Row],[artist_popularity]]/100</f>
        <v>0.63</v>
      </c>
      <c r="M2427">
        <v>286728</v>
      </c>
      <c r="N2427" s="1" t="s">
        <v>23</v>
      </c>
      <c r="O2427" s="1" t="s">
        <v>8380</v>
      </c>
      <c r="P2427" s="1">
        <f>MATCH(spotify_data[[#This Row],[album_id]],spotify_data[album_id],0)</f>
        <v>2426</v>
      </c>
      <c r="Q2427" s="1" t="s">
        <v>5180</v>
      </c>
      <c r="R2427" s="2">
        <v>44302</v>
      </c>
      <c r="S2427" s="7">
        <f ca="1">+TODAY()-spotify_data[[#This Row],[Fecha lanzamiento Album]]</f>
        <v>1729</v>
      </c>
      <c r="T2427" s="7">
        <f ca="1">+spotify_data[[#This Row],[Antigüedad Album Dias]]/60</f>
        <v>28.816666666666666</v>
      </c>
      <c r="U2427" s="8">
        <f ca="1">spotify_data[[#This Row],[Antigüedad Album Meses]]/12</f>
        <v>2.401388888888889</v>
      </c>
      <c r="V2427">
        <v>1</v>
      </c>
      <c r="W2427" s="1" t="s">
        <v>21</v>
      </c>
      <c r="X2427" s="1" t="str">
        <f>+IF(spotify_data[[#This Row],[album_type]]="album","Album",IF(spotify_data[[#This Row],[album_type]]="single","Single","Compilation"))</f>
        <v>Single</v>
      </c>
      <c r="Y2427">
        <v>388</v>
      </c>
    </row>
    <row r="2428" spans="1:25" x14ac:dyDescent="0.3">
      <c r="A2428" s="1" t="s">
        <v>8449</v>
      </c>
      <c r="B2428" s="1">
        <v>2185</v>
      </c>
      <c r="C2428" s="1" t="s">
        <v>7842</v>
      </c>
      <c r="D2428">
        <v>1</v>
      </c>
      <c r="E2428">
        <v>69</v>
      </c>
      <c r="F2428" s="10">
        <f>spotify_data[[#This Row],[track_popularity]]/100</f>
        <v>0.69</v>
      </c>
      <c r="G2428" s="9" t="b">
        <v>1</v>
      </c>
      <c r="H2428" s="1">
        <f>+IF(spotify_data[[#This Row],[explicit]]=FALSE,0,1)</f>
        <v>1</v>
      </c>
      <c r="I2428" s="1" t="s">
        <v>6537</v>
      </c>
      <c r="J2428" s="7">
        <f>MATCH(spotify_data[[#This Row],[artist_name]],spotify_data[artist_name],0)</f>
        <v>1226</v>
      </c>
      <c r="K2428">
        <v>71</v>
      </c>
      <c r="L2428" s="10">
        <f>spotify_data[[#This Row],[artist_popularity]]/100</f>
        <v>0.71</v>
      </c>
      <c r="M2428">
        <v>12310527</v>
      </c>
      <c r="N2428" s="1" t="s">
        <v>23</v>
      </c>
      <c r="O2428" s="1" t="s">
        <v>8450</v>
      </c>
      <c r="P2428" s="1">
        <f>MATCH(spotify_data[[#This Row],[album_id]],spotify_data[album_id],0)</f>
        <v>2427</v>
      </c>
      <c r="Q2428" s="1" t="s">
        <v>7842</v>
      </c>
      <c r="R2428" s="2">
        <v>44286</v>
      </c>
      <c r="S2428" s="7">
        <f ca="1">+TODAY()-spotify_data[[#This Row],[Fecha lanzamiento Album]]</f>
        <v>1745</v>
      </c>
      <c r="T2428" s="7">
        <f ca="1">+spotify_data[[#This Row],[Antigüedad Album Dias]]/60</f>
        <v>29.083333333333332</v>
      </c>
      <c r="U2428" s="8">
        <f ca="1">spotify_data[[#This Row],[Antigüedad Album Meses]]/12</f>
        <v>2.4236111111111112</v>
      </c>
      <c r="V2428">
        <v>3</v>
      </c>
      <c r="W2428" s="1" t="s">
        <v>21</v>
      </c>
      <c r="X2428" s="1" t="str">
        <f>+IF(spotify_data[[#This Row],[album_type]]="album","Album",IF(spotify_data[[#This Row],[album_type]]="single","Single","Compilation"))</f>
        <v>Single</v>
      </c>
      <c r="Y2428">
        <v>229</v>
      </c>
    </row>
    <row r="2429" spans="1:25" x14ac:dyDescent="0.3">
      <c r="A2429" s="1" t="s">
        <v>8464</v>
      </c>
      <c r="B2429" s="1">
        <v>712</v>
      </c>
      <c r="C2429" s="1" t="s">
        <v>8465</v>
      </c>
      <c r="D2429">
        <v>2</v>
      </c>
      <c r="E2429">
        <v>69</v>
      </c>
      <c r="F2429" s="10">
        <f>spotify_data[[#This Row],[track_popularity]]/100</f>
        <v>0.69</v>
      </c>
      <c r="G2429" s="9" t="b">
        <v>0</v>
      </c>
      <c r="H2429" s="1">
        <f>+IF(spotify_data[[#This Row],[explicit]]=FALSE,0,1)</f>
        <v>0</v>
      </c>
      <c r="I2429" s="1" t="s">
        <v>515</v>
      </c>
      <c r="J2429" s="7">
        <f>MATCH(spotify_data[[#This Row],[artist_name]],spotify_data[artist_name],0)</f>
        <v>26</v>
      </c>
      <c r="K2429">
        <v>88</v>
      </c>
      <c r="L2429" s="10">
        <f>spotify_data[[#This Row],[artist_popularity]]/100</f>
        <v>0.88</v>
      </c>
      <c r="M2429">
        <v>9249502</v>
      </c>
      <c r="N2429" s="1" t="s">
        <v>516</v>
      </c>
      <c r="O2429" s="1" t="s">
        <v>8458</v>
      </c>
      <c r="P2429" s="1">
        <f>MATCH(spotify_data[[#This Row],[album_id]],spotify_data[album_id],0)</f>
        <v>171</v>
      </c>
      <c r="Q2429" s="1" t="s">
        <v>8459</v>
      </c>
      <c r="R2429" s="2">
        <v>44281</v>
      </c>
      <c r="S2429" s="7">
        <f ca="1">+TODAY()-spotify_data[[#This Row],[Fecha lanzamiento Album]]</f>
        <v>1750</v>
      </c>
      <c r="T2429" s="7">
        <f ca="1">+spotify_data[[#This Row],[Antigüedad Album Dias]]/60</f>
        <v>29.166666666666668</v>
      </c>
      <c r="U2429" s="8">
        <f ca="1">spotify_data[[#This Row],[Antigüedad Album Meses]]/12</f>
        <v>2.4305555555555558</v>
      </c>
      <c r="V2429">
        <v>6</v>
      </c>
      <c r="W2429" s="1" t="s">
        <v>21</v>
      </c>
      <c r="X2429" s="1" t="str">
        <f>+IF(spotify_data[[#This Row],[album_type]]="album","Album",IF(spotify_data[[#This Row],[album_type]]="single","Single","Compilation"))</f>
        <v>Single</v>
      </c>
      <c r="Y2429">
        <v>245</v>
      </c>
    </row>
    <row r="2430" spans="1:25" x14ac:dyDescent="0.3">
      <c r="A2430" s="1" t="s">
        <v>8482</v>
      </c>
      <c r="B2430" s="1">
        <v>1177</v>
      </c>
      <c r="C2430" s="1" t="s">
        <v>8483</v>
      </c>
      <c r="D2430">
        <v>15</v>
      </c>
      <c r="E2430">
        <v>69</v>
      </c>
      <c r="F2430" s="10">
        <f>spotify_data[[#This Row],[track_popularity]]/100</f>
        <v>0.69</v>
      </c>
      <c r="G2430" s="9" t="b">
        <v>1</v>
      </c>
      <c r="H2430" s="1">
        <f>+IF(spotify_data[[#This Row],[explicit]]=FALSE,0,1)</f>
        <v>1</v>
      </c>
      <c r="I2430" s="1" t="s">
        <v>3634</v>
      </c>
      <c r="J2430" s="7">
        <f>MATCH(spotify_data[[#This Row],[artist_name]],spotify_data[artist_name],0)</f>
        <v>303</v>
      </c>
      <c r="K2430">
        <v>87</v>
      </c>
      <c r="L2430" s="10">
        <f>spotify_data[[#This Row],[artist_popularity]]/100</f>
        <v>0.87</v>
      </c>
      <c r="M2430">
        <v>60395783</v>
      </c>
      <c r="N2430" s="1" t="s">
        <v>3635</v>
      </c>
      <c r="O2430" s="1" t="s">
        <v>8476</v>
      </c>
      <c r="P2430" s="1">
        <f>MATCH(spotify_data[[#This Row],[album_id]],spotify_data[album_id],0)</f>
        <v>2429</v>
      </c>
      <c r="Q2430" s="1" t="s">
        <v>8477</v>
      </c>
      <c r="R2430" s="2">
        <v>44281</v>
      </c>
      <c r="S2430" s="7">
        <f ca="1">+TODAY()-spotify_data[[#This Row],[Fecha lanzamiento Album]]</f>
        <v>1750</v>
      </c>
      <c r="T2430" s="7">
        <f ca="1">+spotify_data[[#This Row],[Antigüedad Album Dias]]/60</f>
        <v>29.166666666666668</v>
      </c>
      <c r="U2430" s="8">
        <f ca="1">spotify_data[[#This Row],[Antigüedad Album Meses]]/12</f>
        <v>2.4305555555555558</v>
      </c>
      <c r="V2430">
        <v>16</v>
      </c>
      <c r="W2430" s="1" t="s">
        <v>20</v>
      </c>
      <c r="X2430" s="1" t="str">
        <f>+IF(spotify_data[[#This Row],[album_type]]="album","Album",IF(spotify_data[[#This Row],[album_type]]="single","Single","Compilation"))</f>
        <v>Album</v>
      </c>
      <c r="Y2430">
        <v>336</v>
      </c>
    </row>
    <row r="2431" spans="1:25" x14ac:dyDescent="0.3">
      <c r="A2431" s="1" t="s">
        <v>8525</v>
      </c>
      <c r="B2431" s="1">
        <v>2453</v>
      </c>
      <c r="C2431" s="1" t="s">
        <v>8526</v>
      </c>
      <c r="D2431">
        <v>2</v>
      </c>
      <c r="E2431">
        <v>69</v>
      </c>
      <c r="F2431" s="10">
        <f>spotify_data[[#This Row],[track_popularity]]/100</f>
        <v>0.69</v>
      </c>
      <c r="G2431" s="9" t="b">
        <v>0</v>
      </c>
      <c r="H2431" s="1">
        <f>+IF(spotify_data[[#This Row],[explicit]]=FALSE,0,1)</f>
        <v>0</v>
      </c>
      <c r="I2431" s="1" t="s">
        <v>4753</v>
      </c>
      <c r="J2431" s="7">
        <f>MATCH(spotify_data[[#This Row],[artist_name]],spotify_data[artist_name],0)</f>
        <v>249</v>
      </c>
      <c r="K2431">
        <v>76</v>
      </c>
      <c r="L2431" s="10">
        <f>spotify_data[[#This Row],[artist_popularity]]/100</f>
        <v>0.76</v>
      </c>
      <c r="M2431">
        <v>10636129</v>
      </c>
      <c r="N2431" s="1" t="s">
        <v>23</v>
      </c>
      <c r="O2431" s="1" t="s">
        <v>8493</v>
      </c>
      <c r="P2431" s="1">
        <f>MATCH(spotify_data[[#This Row],[album_id]],spotify_data[album_id],0)</f>
        <v>511</v>
      </c>
      <c r="Q2431" s="1" t="s">
        <v>8494</v>
      </c>
      <c r="R2431" s="2">
        <v>44274</v>
      </c>
      <c r="S2431" s="7">
        <f ca="1">+TODAY()-spotify_data[[#This Row],[Fecha lanzamiento Album]]</f>
        <v>1757</v>
      </c>
      <c r="T2431" s="7">
        <f ca="1">+spotify_data[[#This Row],[Antigüedad Album Dias]]/60</f>
        <v>29.283333333333335</v>
      </c>
      <c r="U2431" s="8">
        <f ca="1">spotify_data[[#This Row],[Antigüedad Album Meses]]/12</f>
        <v>2.4402777777777778</v>
      </c>
      <c r="V2431">
        <v>8</v>
      </c>
      <c r="W2431" s="1" t="s">
        <v>1932</v>
      </c>
      <c r="X2431" s="1" t="str">
        <f>+IF(spotify_data[[#This Row],[album_type]]="album","Album",IF(spotify_data[[#This Row],[album_type]]="single","Single","Compilation"))</f>
        <v>Compilation</v>
      </c>
      <c r="Y2431">
        <v>5</v>
      </c>
    </row>
    <row r="2432" spans="1:25" x14ac:dyDescent="0.3">
      <c r="A2432" s="1" t="s">
        <v>8778</v>
      </c>
      <c r="B2432" s="1">
        <v>4513</v>
      </c>
      <c r="C2432" s="1" t="s">
        <v>8779</v>
      </c>
      <c r="D2432">
        <v>12</v>
      </c>
      <c r="E2432">
        <v>69</v>
      </c>
      <c r="F2432" s="10">
        <f>spotify_data[[#This Row],[track_popularity]]/100</f>
        <v>0.69</v>
      </c>
      <c r="G2432" s="9" t="b">
        <v>1</v>
      </c>
      <c r="H2432" s="1">
        <f>+IF(spotify_data[[#This Row],[explicit]]=FALSE,0,1)</f>
        <v>1</v>
      </c>
      <c r="I2432" s="1" t="s">
        <v>2225</v>
      </c>
      <c r="J2432" s="7">
        <f>MATCH(spotify_data[[#This Row],[artist_name]],spotify_data[artist_name],0)</f>
        <v>719</v>
      </c>
      <c r="K2432">
        <v>86</v>
      </c>
      <c r="L2432" s="10">
        <f>spotify_data[[#This Row],[artist_popularity]]/100</f>
        <v>0.86</v>
      </c>
      <c r="M2432">
        <v>15031490</v>
      </c>
      <c r="N2432" s="1" t="s">
        <v>2226</v>
      </c>
      <c r="O2432" s="1" t="s">
        <v>8762</v>
      </c>
      <c r="P2432" s="1">
        <f>MATCH(spotify_data[[#This Row],[album_id]],spotify_data[album_id],0)</f>
        <v>750</v>
      </c>
      <c r="Q2432" s="1" t="s">
        <v>8763</v>
      </c>
      <c r="R2432" s="2">
        <v>44190</v>
      </c>
      <c r="S2432" s="7">
        <f ca="1">+TODAY()-spotify_data[[#This Row],[Fecha lanzamiento Album]]</f>
        <v>1841</v>
      </c>
      <c r="T2432" s="7">
        <f ca="1">+spotify_data[[#This Row],[Antigüedad Album Dias]]/60</f>
        <v>30.683333333333334</v>
      </c>
      <c r="U2432" s="8">
        <f ca="1">spotify_data[[#This Row],[Antigüedad Album Meses]]/12</f>
        <v>2.5569444444444445</v>
      </c>
      <c r="V2432">
        <v>24</v>
      </c>
      <c r="W2432" s="1" t="s">
        <v>20</v>
      </c>
      <c r="X2432" s="1" t="str">
        <f>+IF(spotify_data[[#This Row],[album_type]]="album","Album",IF(spotify_data[[#This Row],[album_type]]="single","Single","Compilation"))</f>
        <v>Album</v>
      </c>
      <c r="Y2432">
        <v>206</v>
      </c>
    </row>
    <row r="2433" spans="1:25" x14ac:dyDescent="0.3">
      <c r="A2433" s="1" t="s">
        <v>8793</v>
      </c>
      <c r="B2433" s="1">
        <v>840</v>
      </c>
      <c r="C2433" s="1" t="s">
        <v>7373</v>
      </c>
      <c r="D2433">
        <v>20</v>
      </c>
      <c r="E2433">
        <v>69</v>
      </c>
      <c r="F2433" s="10">
        <f>spotify_data[[#This Row],[track_popularity]]/100</f>
        <v>0.69</v>
      </c>
      <c r="G2433" s="9" t="b">
        <v>1</v>
      </c>
      <c r="H2433" s="1">
        <f>+IF(spotify_data[[#This Row],[explicit]]=FALSE,0,1)</f>
        <v>1</v>
      </c>
      <c r="I2433" s="1" t="s">
        <v>2225</v>
      </c>
      <c r="J2433" s="7">
        <f>MATCH(spotify_data[[#This Row],[artist_name]],spotify_data[artist_name],0)</f>
        <v>719</v>
      </c>
      <c r="K2433">
        <v>86</v>
      </c>
      <c r="L2433" s="10">
        <f>spotify_data[[#This Row],[artist_popularity]]/100</f>
        <v>0.86</v>
      </c>
      <c r="M2433">
        <v>15031490</v>
      </c>
      <c r="N2433" s="1" t="s">
        <v>2226</v>
      </c>
      <c r="O2433" s="1" t="s">
        <v>8762</v>
      </c>
      <c r="P2433" s="1">
        <f>MATCH(spotify_data[[#This Row],[album_id]],spotify_data[album_id],0)</f>
        <v>750</v>
      </c>
      <c r="Q2433" s="1" t="s">
        <v>8763</v>
      </c>
      <c r="R2433" s="2">
        <v>44190</v>
      </c>
      <c r="S2433" s="7">
        <f ca="1">+TODAY()-spotify_data[[#This Row],[Fecha lanzamiento Album]]</f>
        <v>1841</v>
      </c>
      <c r="T2433" s="7">
        <f ca="1">+spotify_data[[#This Row],[Antigüedad Album Dias]]/60</f>
        <v>30.683333333333334</v>
      </c>
      <c r="U2433" s="8">
        <f ca="1">spotify_data[[#This Row],[Antigüedad Album Meses]]/12</f>
        <v>2.5569444444444445</v>
      </c>
      <c r="V2433">
        <v>24</v>
      </c>
      <c r="W2433" s="1" t="s">
        <v>20</v>
      </c>
      <c r="X2433" s="1" t="str">
        <f>+IF(spotify_data[[#This Row],[album_type]]="album","Album",IF(spotify_data[[#This Row],[album_type]]="single","Single","Compilation"))</f>
        <v>Album</v>
      </c>
      <c r="Y2433">
        <v>277</v>
      </c>
    </row>
    <row r="2434" spans="1:25" x14ac:dyDescent="0.3">
      <c r="A2434" s="1" t="s">
        <v>8847</v>
      </c>
      <c r="B2434" s="1">
        <v>6202</v>
      </c>
      <c r="C2434" s="1" t="s">
        <v>8725</v>
      </c>
      <c r="D2434">
        <v>5</v>
      </c>
      <c r="E2434">
        <v>69</v>
      </c>
      <c r="F2434" s="10">
        <f>spotify_data[[#This Row],[track_popularity]]/100</f>
        <v>0.69</v>
      </c>
      <c r="G2434" s="9" t="b">
        <v>1</v>
      </c>
      <c r="H2434" s="1">
        <f>+IF(spotify_data[[#This Row],[explicit]]=FALSE,0,1)</f>
        <v>1</v>
      </c>
      <c r="I2434" s="1" t="s">
        <v>318</v>
      </c>
      <c r="J2434" s="7">
        <f>MATCH(spotify_data[[#This Row],[artist_name]],spotify_data[artist_name],0)</f>
        <v>2</v>
      </c>
      <c r="K2434">
        <v>100</v>
      </c>
      <c r="L2434" s="10">
        <f>spotify_data[[#This Row],[artist_popularity]]/100</f>
        <v>1</v>
      </c>
      <c r="M2434">
        <v>145489371</v>
      </c>
      <c r="N2434" s="1" t="s">
        <v>319</v>
      </c>
      <c r="O2434" s="1" t="s">
        <v>8832</v>
      </c>
      <c r="P2434" s="1">
        <f>MATCH(spotify_data[[#This Row],[album_id]],spotify_data[album_id],0)</f>
        <v>1541</v>
      </c>
      <c r="Q2434" s="1" t="s">
        <v>8833</v>
      </c>
      <c r="R2434" s="2">
        <v>44176</v>
      </c>
      <c r="S2434" s="7">
        <f ca="1">+TODAY()-spotify_data[[#This Row],[Fecha lanzamiento Album]]</f>
        <v>1855</v>
      </c>
      <c r="T2434" s="7">
        <f ca="1">+spotify_data[[#This Row],[Antigüedad Album Dias]]/60</f>
        <v>30.916666666666668</v>
      </c>
      <c r="U2434" s="8">
        <f ca="1">spotify_data[[#This Row],[Antigüedad Album Meses]]/12</f>
        <v>2.5763888888888888</v>
      </c>
      <c r="V2434">
        <v>15</v>
      </c>
      <c r="W2434" s="1" t="s">
        <v>20</v>
      </c>
      <c r="X2434" s="1" t="str">
        <f>+IF(spotify_data[[#This Row],[album_type]]="album","Album",IF(spotify_data[[#This Row],[album_type]]="single","Single","Compilation"))</f>
        <v>Album</v>
      </c>
      <c r="Y2434">
        <v>409</v>
      </c>
    </row>
    <row r="2435" spans="1:25" x14ac:dyDescent="0.3">
      <c r="A2435" s="1" t="s">
        <v>8879</v>
      </c>
      <c r="B2435" s="1">
        <v>3838</v>
      </c>
      <c r="C2435" s="1" t="s">
        <v>8880</v>
      </c>
      <c r="D2435">
        <v>9</v>
      </c>
      <c r="E2435">
        <v>69</v>
      </c>
      <c r="F2435" s="10">
        <f>spotify_data[[#This Row],[track_popularity]]/100</f>
        <v>0.69</v>
      </c>
      <c r="G2435" s="9" t="b">
        <v>0</v>
      </c>
      <c r="H2435" s="1">
        <f>+IF(spotify_data[[#This Row],[explicit]]=FALSE,0,1)</f>
        <v>0</v>
      </c>
      <c r="I2435" s="1" t="s">
        <v>3355</v>
      </c>
      <c r="J2435" s="7">
        <f>MATCH(spotify_data[[#This Row],[artist_name]],spotify_data[artist_name],0)</f>
        <v>134</v>
      </c>
      <c r="K2435">
        <v>81</v>
      </c>
      <c r="L2435" s="10">
        <f>spotify_data[[#This Row],[artist_popularity]]/100</f>
        <v>0.81</v>
      </c>
      <c r="M2435">
        <v>45700057</v>
      </c>
      <c r="N2435" s="1" t="s">
        <v>23</v>
      </c>
      <c r="O2435" s="1" t="s">
        <v>8874</v>
      </c>
      <c r="P2435" s="1">
        <f>MATCH(spotify_data[[#This Row],[album_id]],spotify_data[album_id],0)</f>
        <v>2434</v>
      </c>
      <c r="Q2435" s="1" t="s">
        <v>8873</v>
      </c>
      <c r="R2435" s="2">
        <v>44169</v>
      </c>
      <c r="S2435" s="7">
        <f ca="1">+TODAY()-spotify_data[[#This Row],[Fecha lanzamiento Album]]</f>
        <v>1862</v>
      </c>
      <c r="T2435" s="7">
        <f ca="1">+spotify_data[[#This Row],[Antigüedad Album Dias]]/60</f>
        <v>31.033333333333335</v>
      </c>
      <c r="U2435" s="8">
        <f ca="1">spotify_data[[#This Row],[Antigüedad Album Meses]]/12</f>
        <v>2.5861111111111112</v>
      </c>
      <c r="V2435">
        <v>14</v>
      </c>
      <c r="W2435" s="1" t="s">
        <v>20</v>
      </c>
      <c r="X2435" s="1" t="str">
        <f>+IF(spotify_data[[#This Row],[album_type]]="album","Album",IF(spotify_data[[#This Row],[album_type]]="single","Single","Compilation"))</f>
        <v>Album</v>
      </c>
      <c r="Y2435">
        <v>298</v>
      </c>
    </row>
    <row r="2436" spans="1:25" x14ac:dyDescent="0.3">
      <c r="A2436" s="1" t="s">
        <v>8898</v>
      </c>
      <c r="B2436" s="1">
        <v>4382</v>
      </c>
      <c r="C2436" s="1" t="s">
        <v>8899</v>
      </c>
      <c r="D2436">
        <v>12</v>
      </c>
      <c r="E2436">
        <v>69</v>
      </c>
      <c r="F2436" s="10">
        <f>spotify_data[[#This Row],[track_popularity]]/100</f>
        <v>0.69</v>
      </c>
      <c r="G2436" s="9" t="b">
        <v>1</v>
      </c>
      <c r="H2436" s="1">
        <f>+IF(spotify_data[[#This Row],[explicit]]=FALSE,0,1)</f>
        <v>1</v>
      </c>
      <c r="I2436" s="1" t="s">
        <v>8900</v>
      </c>
      <c r="J2436" s="7">
        <f>MATCH(spotify_data[[#This Row],[artist_name]],spotify_data[artist_name],0)</f>
        <v>2435</v>
      </c>
      <c r="K2436">
        <v>64</v>
      </c>
      <c r="L2436" s="10">
        <f>spotify_data[[#This Row],[artist_popularity]]/100</f>
        <v>0.64</v>
      </c>
      <c r="M2436">
        <v>576932</v>
      </c>
      <c r="N2436" s="1" t="s">
        <v>23</v>
      </c>
      <c r="O2436" s="1" t="s">
        <v>8901</v>
      </c>
      <c r="P2436" s="1">
        <f>MATCH(spotify_data[[#This Row],[album_id]],spotify_data[album_id],0)</f>
        <v>2435</v>
      </c>
      <c r="Q2436" s="1" t="s">
        <v>8902</v>
      </c>
      <c r="R2436" s="2">
        <v>44169</v>
      </c>
      <c r="S2436" s="7">
        <f ca="1">+TODAY()-spotify_data[[#This Row],[Fecha lanzamiento Album]]</f>
        <v>1862</v>
      </c>
      <c r="T2436" s="7">
        <f ca="1">+spotify_data[[#This Row],[Antigüedad Album Dias]]/60</f>
        <v>31.033333333333335</v>
      </c>
      <c r="U2436" s="8">
        <f ca="1">spotify_data[[#This Row],[Antigüedad Album Meses]]/12</f>
        <v>2.5861111111111112</v>
      </c>
      <c r="V2436">
        <v>14</v>
      </c>
      <c r="W2436" s="1" t="s">
        <v>20</v>
      </c>
      <c r="X2436" s="1" t="str">
        <f>+IF(spotify_data[[#This Row],[album_type]]="album","Album",IF(spotify_data[[#This Row],[album_type]]="single","Single","Compilation"))</f>
        <v>Album</v>
      </c>
      <c r="Y2436">
        <v>269</v>
      </c>
    </row>
    <row r="2437" spans="1:25" x14ac:dyDescent="0.3">
      <c r="A2437" s="1" t="s">
        <v>8930</v>
      </c>
      <c r="B2437" s="1">
        <v>4631</v>
      </c>
      <c r="C2437" s="1" t="s">
        <v>8931</v>
      </c>
      <c r="D2437">
        <v>7</v>
      </c>
      <c r="E2437">
        <v>69</v>
      </c>
      <c r="F2437" s="10">
        <f>spotify_data[[#This Row],[track_popularity]]/100</f>
        <v>0.69</v>
      </c>
      <c r="G2437" s="9" t="b">
        <v>0</v>
      </c>
      <c r="H2437" s="1">
        <f>+IF(spotify_data[[#This Row],[explicit]]=FALSE,0,1)</f>
        <v>0</v>
      </c>
      <c r="I2437" s="1" t="s">
        <v>1807</v>
      </c>
      <c r="J2437" s="7">
        <f>MATCH(spotify_data[[#This Row],[artist_name]],spotify_data[artist_name],0)</f>
        <v>234</v>
      </c>
      <c r="K2437">
        <v>81</v>
      </c>
      <c r="L2437" s="10">
        <f>spotify_data[[#This Row],[artist_popularity]]/100</f>
        <v>0.81</v>
      </c>
      <c r="M2437">
        <v>26564677</v>
      </c>
      <c r="N2437" s="1" t="s">
        <v>1808</v>
      </c>
      <c r="O2437" s="1" t="s">
        <v>8910</v>
      </c>
      <c r="P2437" s="1">
        <f>MATCH(spotify_data[[#This Row],[album_id]],spotify_data[album_id],0)</f>
        <v>512</v>
      </c>
      <c r="Q2437" s="1" t="s">
        <v>8911</v>
      </c>
      <c r="R2437" s="2">
        <v>44162</v>
      </c>
      <c r="S2437" s="7">
        <f ca="1">+TODAY()-spotify_data[[#This Row],[Fecha lanzamiento Album]]</f>
        <v>1869</v>
      </c>
      <c r="T2437" s="7">
        <f ca="1">+spotify_data[[#This Row],[Antigüedad Album Dias]]/60</f>
        <v>31.15</v>
      </c>
      <c r="U2437" s="8">
        <f ca="1">spotify_data[[#This Row],[Antigüedad Album Meses]]/12</f>
        <v>2.5958333333333332</v>
      </c>
      <c r="V2437">
        <v>15</v>
      </c>
      <c r="W2437" s="1" t="s">
        <v>20</v>
      </c>
      <c r="X2437" s="1" t="str">
        <f>+IF(spotify_data[[#This Row],[album_type]]="album","Album",IF(spotify_data[[#This Row],[album_type]]="single","Single","Compilation"))</f>
        <v>Album</v>
      </c>
      <c r="Y2437">
        <v>372</v>
      </c>
    </row>
    <row r="2438" spans="1:25" x14ac:dyDescent="0.3">
      <c r="A2438" s="1" t="s">
        <v>9012</v>
      </c>
      <c r="B2438" s="1">
        <v>171</v>
      </c>
      <c r="C2438" s="1" t="s">
        <v>9013</v>
      </c>
      <c r="D2438">
        <v>7</v>
      </c>
      <c r="E2438">
        <v>69</v>
      </c>
      <c r="F2438" s="10">
        <f>spotify_data[[#This Row],[track_popularity]]/100</f>
        <v>0.69</v>
      </c>
      <c r="G2438" s="9" t="b">
        <v>0</v>
      </c>
      <c r="H2438" s="1">
        <f>+IF(spotify_data[[#This Row],[explicit]]=FALSE,0,1)</f>
        <v>0</v>
      </c>
      <c r="I2438" s="1" t="s">
        <v>2164</v>
      </c>
      <c r="J2438" s="7">
        <f>MATCH(spotify_data[[#This Row],[artist_name]],spotify_data[artist_name],0)</f>
        <v>189</v>
      </c>
      <c r="K2438">
        <v>90</v>
      </c>
      <c r="L2438" s="10">
        <f>spotify_data[[#This Row],[artist_popularity]]/100</f>
        <v>0.9</v>
      </c>
      <c r="M2438">
        <v>107374593</v>
      </c>
      <c r="N2438" s="1" t="s">
        <v>516</v>
      </c>
      <c r="O2438" s="1" t="s">
        <v>9003</v>
      </c>
      <c r="P2438" s="1">
        <f>MATCH(spotify_data[[#This Row],[album_id]],spotify_data[album_id],0)</f>
        <v>752</v>
      </c>
      <c r="Q2438" s="1" t="s">
        <v>9004</v>
      </c>
      <c r="R2438" s="2">
        <v>44134</v>
      </c>
      <c r="S2438" s="7">
        <f ca="1">+TODAY()-spotify_data[[#This Row],[Fecha lanzamiento Album]]</f>
        <v>1897</v>
      </c>
      <c r="T2438" s="7">
        <f ca="1">+spotify_data[[#This Row],[Antigüedad Album Dias]]/60</f>
        <v>31.616666666666667</v>
      </c>
      <c r="U2438" s="8">
        <f ca="1">spotify_data[[#This Row],[Antigüedad Album Meses]]/12</f>
        <v>2.6347222222222224</v>
      </c>
      <c r="V2438">
        <v>14</v>
      </c>
      <c r="W2438" s="1" t="s">
        <v>20</v>
      </c>
      <c r="X2438" s="1" t="str">
        <f>+IF(spotify_data[[#This Row],[album_type]]="album","Album",IF(spotify_data[[#This Row],[album_type]]="single","Single","Compilation"))</f>
        <v>Album</v>
      </c>
      <c r="Y2438">
        <v>347</v>
      </c>
    </row>
    <row r="2439" spans="1:25" x14ac:dyDescent="0.3">
      <c r="A2439" s="1" t="s">
        <v>9313</v>
      </c>
      <c r="B2439" s="1">
        <v>7884</v>
      </c>
      <c r="C2439" s="1" t="s">
        <v>9314</v>
      </c>
      <c r="D2439">
        <v>6</v>
      </c>
      <c r="E2439">
        <v>69</v>
      </c>
      <c r="F2439" s="10">
        <f>spotify_data[[#This Row],[track_popularity]]/100</f>
        <v>0.69</v>
      </c>
      <c r="G2439" s="9" t="b">
        <v>1</v>
      </c>
      <c r="H2439" s="1">
        <f>+IF(spotify_data[[#This Row],[explicit]]=FALSE,0,1)</f>
        <v>1</v>
      </c>
      <c r="I2439" s="1" t="s">
        <v>6117</v>
      </c>
      <c r="J2439" s="7">
        <f>MATCH(spotify_data[[#This Row],[artist_name]],spotify_data[artist_name],0)</f>
        <v>2438</v>
      </c>
      <c r="K2439">
        <v>73</v>
      </c>
      <c r="L2439" s="10">
        <f>spotify_data[[#This Row],[artist_popularity]]/100</f>
        <v>0.73</v>
      </c>
      <c r="M2439">
        <v>10021011</v>
      </c>
      <c r="N2439" s="1" t="s">
        <v>23</v>
      </c>
      <c r="O2439" s="1" t="s">
        <v>9315</v>
      </c>
      <c r="P2439" s="1">
        <f>MATCH(spotify_data[[#This Row],[album_id]],spotify_data[album_id],0)</f>
        <v>2438</v>
      </c>
      <c r="Q2439" s="1" t="s">
        <v>9316</v>
      </c>
      <c r="R2439" s="2">
        <v>44050</v>
      </c>
      <c r="S2439" s="7">
        <f ca="1">+TODAY()-spotify_data[[#This Row],[Fecha lanzamiento Album]]</f>
        <v>1981</v>
      </c>
      <c r="T2439" s="7">
        <f ca="1">+spotify_data[[#This Row],[Antigüedad Album Dias]]/60</f>
        <v>33.016666666666666</v>
      </c>
      <c r="U2439" s="8">
        <f ca="1">spotify_data[[#This Row],[Antigüedad Album Meses]]/12</f>
        <v>2.7513888888888887</v>
      </c>
      <c r="V2439">
        <v>20</v>
      </c>
      <c r="W2439" s="1" t="s">
        <v>20</v>
      </c>
      <c r="X2439" s="1" t="str">
        <f>+IF(spotify_data[[#This Row],[album_type]]="album","Album",IF(spotify_data[[#This Row],[album_type]]="single","Single","Compilation"))</f>
        <v>Album</v>
      </c>
      <c r="Y2439">
        <v>288</v>
      </c>
    </row>
    <row r="2440" spans="1:25" x14ac:dyDescent="0.3">
      <c r="A2440" s="1" t="s">
        <v>9340</v>
      </c>
      <c r="B2440" s="1">
        <v>5636</v>
      </c>
      <c r="C2440" s="1" t="s">
        <v>9341</v>
      </c>
      <c r="D2440">
        <v>1</v>
      </c>
      <c r="E2440">
        <v>69</v>
      </c>
      <c r="F2440" s="10">
        <f>spotify_data[[#This Row],[track_popularity]]/100</f>
        <v>0.69</v>
      </c>
      <c r="G2440" s="9" t="b">
        <v>0</v>
      </c>
      <c r="H2440" s="1">
        <f>+IF(spotify_data[[#This Row],[explicit]]=FALSE,0,1)</f>
        <v>0</v>
      </c>
      <c r="I2440" s="1" t="s">
        <v>7851</v>
      </c>
      <c r="J2440" s="7">
        <f>MATCH(spotify_data[[#This Row],[artist_name]],spotify_data[artist_name],0)</f>
        <v>1241</v>
      </c>
      <c r="K2440">
        <v>86</v>
      </c>
      <c r="L2440" s="10">
        <f>spotify_data[[#This Row],[artist_popularity]]/100</f>
        <v>0.86</v>
      </c>
      <c r="M2440">
        <v>39113380</v>
      </c>
      <c r="N2440" s="1" t="s">
        <v>7437</v>
      </c>
      <c r="O2440" s="1" t="s">
        <v>9342</v>
      </c>
      <c r="P2440" s="1">
        <f>MATCH(spotify_data[[#This Row],[album_id]],spotify_data[album_id],0)</f>
        <v>2439</v>
      </c>
      <c r="Q2440" s="1" t="s">
        <v>9341</v>
      </c>
      <c r="R2440" s="2">
        <v>44036</v>
      </c>
      <c r="S2440" s="7">
        <f ca="1">+TODAY()-spotify_data[[#This Row],[Fecha lanzamiento Album]]</f>
        <v>1995</v>
      </c>
      <c r="T2440" s="7">
        <f ca="1">+spotify_data[[#This Row],[Antigüedad Album Dias]]/60</f>
        <v>33.25</v>
      </c>
      <c r="U2440" s="8">
        <f ca="1">spotify_data[[#This Row],[Antigüedad Album Meses]]/12</f>
        <v>2.7708333333333335</v>
      </c>
      <c r="V2440">
        <v>1</v>
      </c>
      <c r="W2440" s="1" t="s">
        <v>21</v>
      </c>
      <c r="X2440" s="1" t="str">
        <f>+IF(spotify_data[[#This Row],[album_type]]="album","Album",IF(spotify_data[[#This Row],[album_type]]="single","Single","Compilation"))</f>
        <v>Single</v>
      </c>
      <c r="Y2440">
        <v>387</v>
      </c>
    </row>
    <row r="2441" spans="1:25" x14ac:dyDescent="0.3">
      <c r="A2441" s="1" t="s">
        <v>9388</v>
      </c>
      <c r="B2441" s="1">
        <v>3226</v>
      </c>
      <c r="C2441" s="1" t="s">
        <v>9389</v>
      </c>
      <c r="D2441">
        <v>2</v>
      </c>
      <c r="E2441">
        <v>69</v>
      </c>
      <c r="F2441" s="10">
        <f>spotify_data[[#This Row],[track_popularity]]/100</f>
        <v>0.69</v>
      </c>
      <c r="G2441" s="9" t="b">
        <v>0</v>
      </c>
      <c r="H2441" s="1">
        <f>+IF(spotify_data[[#This Row],[explicit]]=FALSE,0,1)</f>
        <v>0</v>
      </c>
      <c r="I2441" s="1" t="s">
        <v>2885</v>
      </c>
      <c r="J2441" s="7">
        <f>MATCH(spotify_data[[#This Row],[artist_name]],spotify_data[artist_name],0)</f>
        <v>51</v>
      </c>
      <c r="K2441">
        <v>82</v>
      </c>
      <c r="L2441" s="10">
        <f>spotify_data[[#This Row],[artist_popularity]]/100</f>
        <v>0.82</v>
      </c>
      <c r="M2441">
        <v>7412007</v>
      </c>
      <c r="N2441" s="1" t="s">
        <v>23</v>
      </c>
      <c r="O2441" s="1" t="s">
        <v>9390</v>
      </c>
      <c r="P2441" s="1">
        <f>MATCH(spotify_data[[#This Row],[album_id]],spotify_data[album_id],0)</f>
        <v>409</v>
      </c>
      <c r="Q2441" s="1" t="s">
        <v>9391</v>
      </c>
      <c r="R2441" s="2">
        <v>44026</v>
      </c>
      <c r="S2441" s="7">
        <f ca="1">+TODAY()-spotify_data[[#This Row],[Fecha lanzamiento Album]]</f>
        <v>2005</v>
      </c>
      <c r="T2441" s="7">
        <f ca="1">+spotify_data[[#This Row],[Antigüedad Album Dias]]/60</f>
        <v>33.416666666666664</v>
      </c>
      <c r="U2441" s="8">
        <f ca="1">spotify_data[[#This Row],[Antigüedad Album Meses]]/12</f>
        <v>2.7847222222222219</v>
      </c>
      <c r="V2441">
        <v>7</v>
      </c>
      <c r="W2441" s="1" t="s">
        <v>21</v>
      </c>
      <c r="X2441" s="1" t="str">
        <f>+IF(spotify_data[[#This Row],[album_type]]="album","Album",IF(spotify_data[[#This Row],[album_type]]="single","Single","Compilation"))</f>
        <v>Single</v>
      </c>
      <c r="Y2441">
        <v>308</v>
      </c>
    </row>
    <row r="2442" spans="1:25" x14ac:dyDescent="0.3">
      <c r="A2442" s="1" t="s">
        <v>9426</v>
      </c>
      <c r="B2442" s="1">
        <v>377</v>
      </c>
      <c r="C2442" s="1" t="s">
        <v>9427</v>
      </c>
      <c r="D2442">
        <v>10</v>
      </c>
      <c r="E2442">
        <v>69</v>
      </c>
      <c r="F2442" s="10">
        <f>spotify_data[[#This Row],[track_popularity]]/100</f>
        <v>0.69</v>
      </c>
      <c r="G2442" s="9" t="b">
        <v>1</v>
      </c>
      <c r="H2442" s="1">
        <f>+IF(spotify_data[[#This Row],[explicit]]=FALSE,0,1)</f>
        <v>1</v>
      </c>
      <c r="I2442" s="1" t="s">
        <v>9414</v>
      </c>
      <c r="J2442" s="7">
        <f>MATCH(spotify_data[[#This Row],[artist_name]],spotify_data[artist_name],0)</f>
        <v>1055</v>
      </c>
      <c r="K2442">
        <v>75</v>
      </c>
      <c r="L2442" s="10">
        <f>spotify_data[[#This Row],[artist_popularity]]/100</f>
        <v>0.75</v>
      </c>
      <c r="M2442">
        <v>15612601</v>
      </c>
      <c r="N2442" s="1" t="s">
        <v>9415</v>
      </c>
      <c r="O2442" s="1" t="s">
        <v>9416</v>
      </c>
      <c r="P2442" s="1">
        <f>MATCH(spotify_data[[#This Row],[album_id]],spotify_data[album_id],0)</f>
        <v>1055</v>
      </c>
      <c r="Q2442" s="1" t="s">
        <v>9417</v>
      </c>
      <c r="R2442" s="2">
        <v>44015</v>
      </c>
      <c r="S2442" s="7">
        <f ca="1">+TODAY()-spotify_data[[#This Row],[Fecha lanzamiento Album]]</f>
        <v>2016</v>
      </c>
      <c r="T2442" s="7">
        <f ca="1">+spotify_data[[#This Row],[Antigüedad Album Dias]]/60</f>
        <v>33.6</v>
      </c>
      <c r="U2442" s="8">
        <f ca="1">spotify_data[[#This Row],[Antigüedad Album Meses]]/12</f>
        <v>2.8000000000000003</v>
      </c>
      <c r="V2442">
        <v>19</v>
      </c>
      <c r="W2442" s="1" t="s">
        <v>20</v>
      </c>
      <c r="X2442" s="1" t="str">
        <f>+IF(spotify_data[[#This Row],[album_type]]="album","Album",IF(spotify_data[[#This Row],[album_type]]="single","Single","Compilation"))</f>
        <v>Album</v>
      </c>
      <c r="Y2442">
        <v>336</v>
      </c>
    </row>
    <row r="2443" spans="1:25" x14ac:dyDescent="0.3">
      <c r="A2443" s="1" t="s">
        <v>9456</v>
      </c>
      <c r="B2443" s="1">
        <v>1410</v>
      </c>
      <c r="C2443" s="1" t="s">
        <v>9457</v>
      </c>
      <c r="D2443">
        <v>7</v>
      </c>
      <c r="E2443">
        <v>69</v>
      </c>
      <c r="F2443" s="10">
        <f>spotify_data[[#This Row],[track_popularity]]/100</f>
        <v>0.69</v>
      </c>
      <c r="G2443" s="9" t="b">
        <v>0</v>
      </c>
      <c r="H2443" s="1">
        <f>+IF(spotify_data[[#This Row],[explicit]]=FALSE,0,1)</f>
        <v>0</v>
      </c>
      <c r="I2443" s="1" t="s">
        <v>9453</v>
      </c>
      <c r="J2443" s="7">
        <f>MATCH(spotify_data[[#This Row],[artist_name]],spotify_data[artist_name],0)</f>
        <v>2294</v>
      </c>
      <c r="K2443">
        <v>76</v>
      </c>
      <c r="L2443" s="10">
        <f>spotify_data[[#This Row],[artist_popularity]]/100</f>
        <v>0.76</v>
      </c>
      <c r="M2443">
        <v>3007142</v>
      </c>
      <c r="N2443" s="1" t="s">
        <v>23</v>
      </c>
      <c r="O2443" s="1" t="s">
        <v>9454</v>
      </c>
      <c r="P2443" s="1">
        <f>MATCH(spotify_data[[#This Row],[album_id]],spotify_data[album_id],0)</f>
        <v>2442</v>
      </c>
      <c r="Q2443" s="1" t="s">
        <v>9455</v>
      </c>
      <c r="R2443" s="2">
        <v>44000</v>
      </c>
      <c r="S2443" s="7">
        <f ca="1">+TODAY()-spotify_data[[#This Row],[Fecha lanzamiento Album]]</f>
        <v>2031</v>
      </c>
      <c r="T2443" s="7">
        <f ca="1">+spotify_data[[#This Row],[Antigüedad Album Dias]]/60</f>
        <v>33.85</v>
      </c>
      <c r="U2443" s="8">
        <f ca="1">spotify_data[[#This Row],[Antigüedad Album Meses]]/12</f>
        <v>2.8208333333333333</v>
      </c>
      <c r="V2443">
        <v>11</v>
      </c>
      <c r="W2443" s="1" t="s">
        <v>20</v>
      </c>
      <c r="X2443" s="1" t="str">
        <f>+IF(spotify_data[[#This Row],[album_type]]="album","Album",IF(spotify_data[[#This Row],[album_type]]="single","Single","Compilation"))</f>
        <v>Album</v>
      </c>
      <c r="Y2443">
        <v>462</v>
      </c>
    </row>
    <row r="2444" spans="1:25" x14ac:dyDescent="0.3">
      <c r="A2444" s="1" t="s">
        <v>9597</v>
      </c>
      <c r="B2444" s="1">
        <v>4672</v>
      </c>
      <c r="C2444" s="1" t="s">
        <v>9598</v>
      </c>
      <c r="D2444">
        <v>1</v>
      </c>
      <c r="E2444">
        <v>69</v>
      </c>
      <c r="F2444" s="10">
        <f>spotify_data[[#This Row],[track_popularity]]/100</f>
        <v>0.69</v>
      </c>
      <c r="G2444" s="9" t="b">
        <v>1</v>
      </c>
      <c r="H2444" s="1">
        <f>+IF(spotify_data[[#This Row],[explicit]]=FALSE,0,1)</f>
        <v>1</v>
      </c>
      <c r="I2444" s="1" t="s">
        <v>9598</v>
      </c>
      <c r="J2444" s="7">
        <f>MATCH(spotify_data[[#This Row],[artist_name]],spotify_data[artist_name],0)</f>
        <v>2443</v>
      </c>
      <c r="K2444">
        <v>51</v>
      </c>
      <c r="L2444" s="10">
        <f>spotify_data[[#This Row],[artist_popularity]]/100</f>
        <v>0.51</v>
      </c>
      <c r="M2444">
        <v>318007</v>
      </c>
      <c r="N2444" s="1" t="s">
        <v>23</v>
      </c>
      <c r="O2444" s="1" t="s">
        <v>9599</v>
      </c>
      <c r="P2444" s="1">
        <f>MATCH(spotify_data[[#This Row],[album_id]],spotify_data[album_id],0)</f>
        <v>2443</v>
      </c>
      <c r="Q2444" s="1" t="s">
        <v>9598</v>
      </c>
      <c r="R2444" s="2">
        <v>43945</v>
      </c>
      <c r="S2444" s="7">
        <f ca="1">+TODAY()-spotify_data[[#This Row],[Fecha lanzamiento Album]]</f>
        <v>2086</v>
      </c>
      <c r="T2444" s="7">
        <f ca="1">+spotify_data[[#This Row],[Antigüedad Album Dias]]/60</f>
        <v>34.766666666666666</v>
      </c>
      <c r="U2444" s="8">
        <f ca="1">spotify_data[[#This Row],[Antigüedad Album Meses]]/12</f>
        <v>2.8972222222222221</v>
      </c>
      <c r="V2444">
        <v>1</v>
      </c>
      <c r="W2444" s="1" t="s">
        <v>21</v>
      </c>
      <c r="X2444" s="1" t="str">
        <f>+IF(spotify_data[[#This Row],[album_type]]="album","Album",IF(spotify_data[[#This Row],[album_type]]="single","Single","Compilation"))</f>
        <v>Single</v>
      </c>
      <c r="Y2444">
        <v>276</v>
      </c>
    </row>
    <row r="2445" spans="1:25" x14ac:dyDescent="0.3">
      <c r="A2445" s="1" t="s">
        <v>9665</v>
      </c>
      <c r="B2445" s="1">
        <v>4860</v>
      </c>
      <c r="C2445" s="1" t="s">
        <v>9666</v>
      </c>
      <c r="D2445">
        <v>1</v>
      </c>
      <c r="E2445">
        <v>69</v>
      </c>
      <c r="F2445" s="10">
        <f>spotify_data[[#This Row],[track_popularity]]/100</f>
        <v>0.69</v>
      </c>
      <c r="G2445" s="9" t="b">
        <v>1</v>
      </c>
      <c r="H2445" s="1">
        <f>+IF(spotify_data[[#This Row],[explicit]]=FALSE,0,1)</f>
        <v>1</v>
      </c>
      <c r="I2445" s="1" t="s">
        <v>1365</v>
      </c>
      <c r="J2445" s="7">
        <f>MATCH(spotify_data[[#This Row],[artist_name]],spotify_data[artist_name],0)</f>
        <v>164</v>
      </c>
      <c r="K2445">
        <v>95</v>
      </c>
      <c r="L2445" s="10">
        <f>spotify_data[[#This Row],[artist_popularity]]/100</f>
        <v>0.95</v>
      </c>
      <c r="M2445">
        <v>103094105</v>
      </c>
      <c r="N2445" s="1" t="s">
        <v>1366</v>
      </c>
      <c r="O2445" s="1" t="s">
        <v>9667</v>
      </c>
      <c r="P2445" s="1">
        <f>MATCH(spotify_data[[#This Row],[album_id]],spotify_data[album_id],0)</f>
        <v>2444</v>
      </c>
      <c r="Q2445" s="1" t="s">
        <v>9666</v>
      </c>
      <c r="R2445" s="2">
        <v>43924</v>
      </c>
      <c r="S2445" s="7">
        <f ca="1">+TODAY()-spotify_data[[#This Row],[Fecha lanzamiento Album]]</f>
        <v>2107</v>
      </c>
      <c r="T2445" s="7">
        <f ca="1">+spotify_data[[#This Row],[Antigüedad Album Dias]]/60</f>
        <v>35.116666666666667</v>
      </c>
      <c r="U2445" s="8">
        <f ca="1">spotify_data[[#This Row],[Antigüedad Album Meses]]/12</f>
        <v>2.9263888888888889</v>
      </c>
      <c r="V2445">
        <v>1</v>
      </c>
      <c r="W2445" s="1" t="s">
        <v>21</v>
      </c>
      <c r="X2445" s="1" t="str">
        <f>+IF(spotify_data[[#This Row],[album_type]]="album","Album",IF(spotify_data[[#This Row],[album_type]]="single","Single","Compilation"))</f>
        <v>Single</v>
      </c>
      <c r="Y2445">
        <v>411</v>
      </c>
    </row>
    <row r="2446" spans="1:25" x14ac:dyDescent="0.3">
      <c r="A2446" s="1" t="s">
        <v>9967</v>
      </c>
      <c r="B2446" s="1">
        <v>4555</v>
      </c>
      <c r="C2446" s="1" t="s">
        <v>9968</v>
      </c>
      <c r="D2446">
        <v>4</v>
      </c>
      <c r="E2446">
        <v>69</v>
      </c>
      <c r="F2446" s="10">
        <f>spotify_data[[#This Row],[track_popularity]]/100</f>
        <v>0.69</v>
      </c>
      <c r="G2446" s="9" t="b">
        <v>0</v>
      </c>
      <c r="H2446" s="1">
        <f>+IF(spotify_data[[#This Row],[explicit]]=FALSE,0,1)</f>
        <v>0</v>
      </c>
      <c r="I2446" s="1" t="s">
        <v>9969</v>
      </c>
      <c r="J2446" s="7">
        <f>MATCH(spotify_data[[#This Row],[artist_name]],spotify_data[artist_name],0)</f>
        <v>1565</v>
      </c>
      <c r="K2446">
        <v>81</v>
      </c>
      <c r="L2446" s="10">
        <f>spotify_data[[#This Row],[artist_popularity]]/100</f>
        <v>0.81</v>
      </c>
      <c r="M2446">
        <v>12177441</v>
      </c>
      <c r="N2446" s="1" t="s">
        <v>23</v>
      </c>
      <c r="O2446" s="1" t="s">
        <v>9970</v>
      </c>
      <c r="P2446" s="1">
        <f>MATCH(spotify_data[[#This Row],[album_id]],spotify_data[album_id],0)</f>
        <v>2445</v>
      </c>
      <c r="Q2446" s="1" t="s">
        <v>9971</v>
      </c>
      <c r="R2446" s="2">
        <v>43847</v>
      </c>
      <c r="S2446" s="7">
        <f ca="1">+TODAY()-spotify_data[[#This Row],[Fecha lanzamiento Album]]</f>
        <v>2184</v>
      </c>
      <c r="T2446" s="7">
        <f ca="1">+spotify_data[[#This Row],[Antigüedad Album Dias]]/60</f>
        <v>36.4</v>
      </c>
      <c r="U2446" s="8">
        <f ca="1">spotify_data[[#This Row],[Antigüedad Album Meses]]/12</f>
        <v>3.0333333333333332</v>
      </c>
      <c r="V2446">
        <v>12</v>
      </c>
      <c r="W2446" s="1" t="s">
        <v>20</v>
      </c>
      <c r="X2446" s="1" t="str">
        <f>+IF(spotify_data[[#This Row],[album_type]]="album","Album",IF(spotify_data[[#This Row],[album_type]]="single","Single","Compilation"))</f>
        <v>Album</v>
      </c>
      <c r="Y2446">
        <v>57</v>
      </c>
    </row>
    <row r="2447" spans="1:25" x14ac:dyDescent="0.3">
      <c r="A2447" s="1" t="s">
        <v>10470</v>
      </c>
      <c r="B2447" s="1">
        <v>5224</v>
      </c>
      <c r="C2447" s="1" t="s">
        <v>10471</v>
      </c>
      <c r="D2447">
        <v>7</v>
      </c>
      <c r="E2447">
        <v>69</v>
      </c>
      <c r="F2447" s="10">
        <f>spotify_data[[#This Row],[track_popularity]]/100</f>
        <v>0.69</v>
      </c>
      <c r="G2447" s="9" t="b">
        <v>1</v>
      </c>
      <c r="H2447" s="1">
        <f>+IF(spotify_data[[#This Row],[explicit]]=FALSE,0,1)</f>
        <v>1</v>
      </c>
      <c r="I2447" s="1" t="s">
        <v>3271</v>
      </c>
      <c r="J2447" s="7">
        <f>MATCH(spotify_data[[#This Row],[artist_name]],spotify_data[artist_name],0)</f>
        <v>175</v>
      </c>
      <c r="K2447">
        <v>85</v>
      </c>
      <c r="L2447" s="10">
        <f>spotify_data[[#This Row],[artist_popularity]]/100</f>
        <v>0.85</v>
      </c>
      <c r="M2447">
        <v>47716988</v>
      </c>
      <c r="N2447" s="1" t="s">
        <v>3272</v>
      </c>
      <c r="O2447" s="1" t="s">
        <v>10468</v>
      </c>
      <c r="P2447" s="1">
        <f>MATCH(spotify_data[[#This Row],[album_id]],spotify_data[album_id],0)</f>
        <v>175</v>
      </c>
      <c r="Q2447" s="1" t="s">
        <v>10469</v>
      </c>
      <c r="R2447" s="2">
        <v>43714</v>
      </c>
      <c r="S2447" s="7">
        <f ca="1">+TODAY()-spotify_data[[#This Row],[Fecha lanzamiento Album]]</f>
        <v>2317</v>
      </c>
      <c r="T2447" s="7">
        <f ca="1">+spotify_data[[#This Row],[Antigüedad Album Dias]]/60</f>
        <v>38.616666666666667</v>
      </c>
      <c r="U2447" s="8">
        <f ca="1">spotify_data[[#This Row],[Antigüedad Album Meses]]/12</f>
        <v>3.2180555555555554</v>
      </c>
      <c r="V2447">
        <v>17</v>
      </c>
      <c r="W2447" s="1" t="s">
        <v>20</v>
      </c>
      <c r="X2447" s="1" t="str">
        <f>+IF(spotify_data[[#This Row],[album_type]]="album","Album",IF(spotify_data[[#This Row],[album_type]]="single","Single","Compilation"))</f>
        <v>Album</v>
      </c>
      <c r="Y2447">
        <v>408</v>
      </c>
    </row>
    <row r="2448" spans="1:25" x14ac:dyDescent="0.3">
      <c r="A2448" s="1" t="s">
        <v>10598</v>
      </c>
      <c r="B2448" s="1">
        <v>913</v>
      </c>
      <c r="C2448" s="1" t="s">
        <v>10599</v>
      </c>
      <c r="D2448">
        <v>6</v>
      </c>
      <c r="E2448">
        <v>69</v>
      </c>
      <c r="F2448" s="10">
        <f>spotify_data[[#This Row],[track_popularity]]/100</f>
        <v>0.69</v>
      </c>
      <c r="G2448" s="9" t="b">
        <v>0</v>
      </c>
      <c r="H2448" s="1">
        <f>+IF(spotify_data[[#This Row],[explicit]]=FALSE,0,1)</f>
        <v>0</v>
      </c>
      <c r="I2448" s="1" t="s">
        <v>318</v>
      </c>
      <c r="J2448" s="7">
        <f>MATCH(spotify_data[[#This Row],[artist_name]],spotify_data[artist_name],0)</f>
        <v>2</v>
      </c>
      <c r="K2448">
        <v>100</v>
      </c>
      <c r="L2448" s="10">
        <f>spotify_data[[#This Row],[artist_popularity]]/100</f>
        <v>1</v>
      </c>
      <c r="M2448">
        <v>145396321</v>
      </c>
      <c r="N2448" s="1" t="s">
        <v>319</v>
      </c>
      <c r="O2448" s="1" t="s">
        <v>10565</v>
      </c>
      <c r="P2448" s="1">
        <f>MATCH(spotify_data[[#This Row],[album_id]],spotify_data[album_id],0)</f>
        <v>91</v>
      </c>
      <c r="Q2448" s="1" t="s">
        <v>10566</v>
      </c>
      <c r="R2448" s="2">
        <v>43700</v>
      </c>
      <c r="S2448" s="7">
        <f ca="1">+TODAY()-spotify_data[[#This Row],[Fecha lanzamiento Album]]</f>
        <v>2331</v>
      </c>
      <c r="T2448" s="7">
        <f ca="1">+spotify_data[[#This Row],[Antigüedad Album Dias]]/60</f>
        <v>38.85</v>
      </c>
      <c r="U2448" s="8">
        <f ca="1">spotify_data[[#This Row],[Antigüedad Album Meses]]/12</f>
        <v>3.2375000000000003</v>
      </c>
      <c r="V2448">
        <v>18</v>
      </c>
      <c r="W2448" s="1" t="s">
        <v>20</v>
      </c>
      <c r="X2448" s="1" t="str">
        <f>+IF(spotify_data[[#This Row],[album_type]]="album","Album",IF(spotify_data[[#This Row],[album_type]]="single","Single","Compilation"))</f>
        <v>Album</v>
      </c>
      <c r="Y2448">
        <v>288</v>
      </c>
    </row>
    <row r="2449" spans="1:25" x14ac:dyDescent="0.3">
      <c r="A2449" s="1" t="s">
        <v>10761</v>
      </c>
      <c r="B2449" s="1">
        <v>8561</v>
      </c>
      <c r="C2449" s="1" t="s">
        <v>10762</v>
      </c>
      <c r="D2449">
        <v>1</v>
      </c>
      <c r="E2449">
        <v>69</v>
      </c>
      <c r="F2449" s="10">
        <f>spotify_data[[#This Row],[track_popularity]]/100</f>
        <v>0.69</v>
      </c>
      <c r="G2449" s="9" t="b">
        <v>0</v>
      </c>
      <c r="H2449" s="1">
        <f>+IF(spotify_data[[#This Row],[explicit]]=FALSE,0,1)</f>
        <v>0</v>
      </c>
      <c r="I2449" s="1" t="s">
        <v>830</v>
      </c>
      <c r="J2449" s="7">
        <f>MATCH(spotify_data[[#This Row],[artist_name]],spotify_data[artist_name],0)</f>
        <v>73</v>
      </c>
      <c r="K2449">
        <v>88</v>
      </c>
      <c r="L2449" s="10">
        <f>spotify_data[[#This Row],[artist_popularity]]/100</f>
        <v>0.88</v>
      </c>
      <c r="M2449">
        <v>122802777</v>
      </c>
      <c r="N2449" s="1" t="s">
        <v>831</v>
      </c>
      <c r="O2449" s="1" t="s">
        <v>10734</v>
      </c>
      <c r="P2449" s="1">
        <f>MATCH(spotify_data[[#This Row],[album_id]],spotify_data[album_id],0)</f>
        <v>1553</v>
      </c>
      <c r="Q2449" s="1" t="s">
        <v>10735</v>
      </c>
      <c r="R2449" s="2">
        <v>43658</v>
      </c>
      <c r="S2449" s="7">
        <f ca="1">+TODAY()-spotify_data[[#This Row],[Fecha lanzamiento Album]]</f>
        <v>2373</v>
      </c>
      <c r="T2449" s="7">
        <f ca="1">+spotify_data[[#This Row],[Antigüedad Album Dias]]/60</f>
        <v>39.549999999999997</v>
      </c>
      <c r="U2449" s="8">
        <f ca="1">spotify_data[[#This Row],[Antigüedad Album Meses]]/12</f>
        <v>3.2958333333333329</v>
      </c>
      <c r="V2449">
        <v>15</v>
      </c>
      <c r="W2449" s="1" t="s">
        <v>20</v>
      </c>
      <c r="X2449" s="1" t="str">
        <f>+IF(spotify_data[[#This Row],[album_type]]="album","Album",IF(spotify_data[[#This Row],[album_type]]="single","Single","Compilation"))</f>
        <v>Album</v>
      </c>
      <c r="Y2449">
        <v>329</v>
      </c>
    </row>
    <row r="2450" spans="1:25" x14ac:dyDescent="0.3">
      <c r="A2450" s="1" t="s">
        <v>10823</v>
      </c>
      <c r="B2450" s="1">
        <v>1600</v>
      </c>
      <c r="C2450" s="1" t="s">
        <v>10762</v>
      </c>
      <c r="D2450">
        <v>1</v>
      </c>
      <c r="E2450">
        <v>69</v>
      </c>
      <c r="F2450" s="10">
        <f>spotify_data[[#This Row],[track_popularity]]/100</f>
        <v>0.69</v>
      </c>
      <c r="G2450" s="9" t="b">
        <v>0</v>
      </c>
      <c r="H2450" s="1">
        <f>+IF(spotify_data[[#This Row],[explicit]]=FALSE,0,1)</f>
        <v>0</v>
      </c>
      <c r="I2450" s="1" t="s">
        <v>830</v>
      </c>
      <c r="J2450" s="7">
        <f>MATCH(spotify_data[[#This Row],[artist_name]],spotify_data[artist_name],0)</f>
        <v>73</v>
      </c>
      <c r="K2450">
        <v>88</v>
      </c>
      <c r="L2450" s="10">
        <f>spotify_data[[#This Row],[artist_popularity]]/100</f>
        <v>0.88</v>
      </c>
      <c r="M2450">
        <v>122773292</v>
      </c>
      <c r="N2450" s="1" t="s">
        <v>831</v>
      </c>
      <c r="O2450" s="1" t="s">
        <v>10824</v>
      </c>
      <c r="P2450" s="1">
        <f>MATCH(spotify_data[[#This Row],[album_id]],spotify_data[album_id],0)</f>
        <v>2449</v>
      </c>
      <c r="Q2450" s="1" t="s">
        <v>10762</v>
      </c>
      <c r="R2450" s="2">
        <v>43644</v>
      </c>
      <c r="S2450" s="7">
        <f ca="1">+TODAY()-spotify_data[[#This Row],[Fecha lanzamiento Album]]</f>
        <v>2387</v>
      </c>
      <c r="T2450" s="7">
        <f ca="1">+spotify_data[[#This Row],[Antigüedad Album Dias]]/60</f>
        <v>39.783333333333331</v>
      </c>
      <c r="U2450" s="8">
        <f ca="1">spotify_data[[#This Row],[Antigüedad Album Meses]]/12</f>
        <v>3.3152777777777778</v>
      </c>
      <c r="V2450">
        <v>1</v>
      </c>
      <c r="W2450" s="1" t="s">
        <v>21</v>
      </c>
      <c r="X2450" s="1" t="str">
        <f>+IF(spotify_data[[#This Row],[album_type]]="album","Album",IF(spotify_data[[#This Row],[album_type]]="single","Single","Compilation"))</f>
        <v>Single</v>
      </c>
      <c r="Y2450">
        <v>329</v>
      </c>
    </row>
    <row r="2451" spans="1:25" x14ac:dyDescent="0.3">
      <c r="A2451" s="1" t="s">
        <v>11001</v>
      </c>
      <c r="B2451" s="1">
        <v>5310</v>
      </c>
      <c r="C2451" s="1" t="s">
        <v>11002</v>
      </c>
      <c r="D2451">
        <v>4</v>
      </c>
      <c r="E2451">
        <v>69</v>
      </c>
      <c r="F2451" s="10">
        <f>spotify_data[[#This Row],[track_popularity]]/100</f>
        <v>0.69</v>
      </c>
      <c r="G2451" s="9" t="b">
        <v>0</v>
      </c>
      <c r="H2451" s="1">
        <f>+IF(spotify_data[[#This Row],[explicit]]=FALSE,0,1)</f>
        <v>0</v>
      </c>
      <c r="I2451" s="1" t="s">
        <v>11003</v>
      </c>
      <c r="J2451" s="7">
        <f>MATCH(spotify_data[[#This Row],[artist_name]],spotify_data[artist_name],0)</f>
        <v>2450</v>
      </c>
      <c r="K2451">
        <v>62</v>
      </c>
      <c r="L2451" s="10">
        <f>spotify_data[[#This Row],[artist_popularity]]/100</f>
        <v>0.62</v>
      </c>
      <c r="M2451">
        <v>580473</v>
      </c>
      <c r="N2451" s="1" t="s">
        <v>23</v>
      </c>
      <c r="O2451" s="1" t="s">
        <v>11004</v>
      </c>
      <c r="P2451" s="1">
        <f>MATCH(spotify_data[[#This Row],[album_id]],spotify_data[album_id],0)</f>
        <v>2450</v>
      </c>
      <c r="Q2451" s="1" t="s">
        <v>11005</v>
      </c>
      <c r="R2451" s="2">
        <v>43590</v>
      </c>
      <c r="S2451" s="7">
        <f ca="1">+TODAY()-spotify_data[[#This Row],[Fecha lanzamiento Album]]</f>
        <v>2441</v>
      </c>
      <c r="T2451" s="7">
        <f ca="1">+spotify_data[[#This Row],[Antigüedad Album Dias]]/60</f>
        <v>40.68333333333333</v>
      </c>
      <c r="U2451" s="8">
        <f ca="1">spotify_data[[#This Row],[Antigüedad Album Meses]]/12</f>
        <v>3.3902777777777775</v>
      </c>
      <c r="V2451">
        <v>14</v>
      </c>
      <c r="W2451" s="1" t="s">
        <v>20</v>
      </c>
      <c r="X2451" s="1" t="str">
        <f>+IF(spotify_data[[#This Row],[album_type]]="album","Album",IF(spotify_data[[#This Row],[album_type]]="single","Single","Compilation"))</f>
        <v>Album</v>
      </c>
      <c r="Y2451">
        <v>397</v>
      </c>
    </row>
    <row r="2452" spans="1:25" x14ac:dyDescent="0.3">
      <c r="A2452" s="1" t="s">
        <v>11053</v>
      </c>
      <c r="B2452" s="1">
        <v>7845</v>
      </c>
      <c r="C2452" s="1" t="s">
        <v>11054</v>
      </c>
      <c r="D2452">
        <v>1</v>
      </c>
      <c r="E2452">
        <v>69</v>
      </c>
      <c r="F2452" s="10">
        <f>spotify_data[[#This Row],[track_popularity]]/100</f>
        <v>0.69</v>
      </c>
      <c r="G2452" s="9" t="b">
        <v>1</v>
      </c>
      <c r="H2452" s="1">
        <f>+IF(spotify_data[[#This Row],[explicit]]=FALSE,0,1)</f>
        <v>1</v>
      </c>
      <c r="I2452" s="1" t="s">
        <v>11055</v>
      </c>
      <c r="J2452" s="7">
        <f>MATCH(spotify_data[[#This Row],[artist_name]],spotify_data[artist_name],0)</f>
        <v>923</v>
      </c>
      <c r="K2452">
        <v>74</v>
      </c>
      <c r="L2452" s="10">
        <f>spotify_data[[#This Row],[artist_popularity]]/100</f>
        <v>0.74</v>
      </c>
      <c r="M2452">
        <v>15121684</v>
      </c>
      <c r="N2452" s="1" t="s">
        <v>11056</v>
      </c>
      <c r="O2452" s="1" t="s">
        <v>11057</v>
      </c>
      <c r="P2452" s="1">
        <f>MATCH(spotify_data[[#This Row],[album_id]],spotify_data[album_id],0)</f>
        <v>2451</v>
      </c>
      <c r="Q2452" s="1" t="s">
        <v>11054</v>
      </c>
      <c r="R2452" s="2">
        <v>43580</v>
      </c>
      <c r="S2452" s="7">
        <f ca="1">+TODAY()-spotify_data[[#This Row],[Fecha lanzamiento Album]]</f>
        <v>2451</v>
      </c>
      <c r="T2452" s="7">
        <f ca="1">+spotify_data[[#This Row],[Antigüedad Album Dias]]/60</f>
        <v>40.85</v>
      </c>
      <c r="U2452" s="8">
        <f ca="1">spotify_data[[#This Row],[Antigüedad Album Meses]]/12</f>
        <v>3.4041666666666668</v>
      </c>
      <c r="V2452">
        <v>1</v>
      </c>
      <c r="W2452" s="1" t="s">
        <v>21</v>
      </c>
      <c r="X2452" s="1" t="str">
        <f>+IF(spotify_data[[#This Row],[album_type]]="album","Album",IF(spotify_data[[#This Row],[album_type]]="single","Single","Compilation"))</f>
        <v>Single</v>
      </c>
      <c r="Y2452">
        <v>273</v>
      </c>
    </row>
    <row r="2453" spans="1:25" x14ac:dyDescent="0.3">
      <c r="A2453" s="1" t="s">
        <v>11226</v>
      </c>
      <c r="B2453" s="1">
        <v>7124</v>
      </c>
      <c r="C2453" s="1" t="s">
        <v>11227</v>
      </c>
      <c r="D2453">
        <v>2</v>
      </c>
      <c r="E2453">
        <v>69</v>
      </c>
      <c r="F2453" s="10">
        <f>spotify_data[[#This Row],[track_popularity]]/100</f>
        <v>0.69</v>
      </c>
      <c r="G2453" s="9" t="b">
        <v>0</v>
      </c>
      <c r="H2453" s="1">
        <f>+IF(spotify_data[[#This Row],[explicit]]=FALSE,0,1)</f>
        <v>0</v>
      </c>
      <c r="I2453" s="1" t="s">
        <v>11228</v>
      </c>
      <c r="J2453" s="7">
        <f>MATCH(spotify_data[[#This Row],[artist_name]],spotify_data[artist_name],0)</f>
        <v>2452</v>
      </c>
      <c r="K2453">
        <v>64</v>
      </c>
      <c r="L2453" s="10">
        <f>spotify_data[[#This Row],[artist_popularity]]/100</f>
        <v>0.64</v>
      </c>
      <c r="M2453">
        <v>351526</v>
      </c>
      <c r="N2453" s="1" t="s">
        <v>23</v>
      </c>
      <c r="O2453" s="1" t="s">
        <v>11229</v>
      </c>
      <c r="P2453" s="1">
        <f>MATCH(spotify_data[[#This Row],[album_id]],spotify_data[album_id],0)</f>
        <v>2452</v>
      </c>
      <c r="Q2453" s="1" t="s">
        <v>11230</v>
      </c>
      <c r="R2453" s="2">
        <v>43546</v>
      </c>
      <c r="S2453" s="7">
        <f ca="1">+TODAY()-spotify_data[[#This Row],[Fecha lanzamiento Album]]</f>
        <v>2485</v>
      </c>
      <c r="T2453" s="7">
        <f ca="1">+spotify_data[[#This Row],[Antigüedad Album Dias]]/60</f>
        <v>41.416666666666664</v>
      </c>
      <c r="U2453" s="8">
        <f ca="1">spotify_data[[#This Row],[Antigüedad Album Meses]]/12</f>
        <v>3.4513888888888888</v>
      </c>
      <c r="V2453">
        <v>3</v>
      </c>
      <c r="W2453" s="1" t="s">
        <v>21</v>
      </c>
      <c r="X2453" s="1" t="str">
        <f>+IF(spotify_data[[#This Row],[album_type]]="album","Album",IF(spotify_data[[#This Row],[album_type]]="single","Single","Compilation"))</f>
        <v>Single</v>
      </c>
      <c r="Y2453">
        <v>363</v>
      </c>
    </row>
    <row r="2454" spans="1:25" x14ac:dyDescent="0.3">
      <c r="A2454" s="1" t="s">
        <v>11231</v>
      </c>
      <c r="B2454" s="1">
        <v>4451</v>
      </c>
      <c r="C2454" s="1" t="s">
        <v>11232</v>
      </c>
      <c r="D2454">
        <v>9</v>
      </c>
      <c r="E2454">
        <v>69</v>
      </c>
      <c r="F2454" s="10">
        <f>spotify_data[[#This Row],[track_popularity]]/100</f>
        <v>0.69</v>
      </c>
      <c r="G2454" s="9" t="b">
        <v>0</v>
      </c>
      <c r="H2454" s="1">
        <f>+IF(spotify_data[[#This Row],[explicit]]=FALSE,0,1)</f>
        <v>0</v>
      </c>
      <c r="I2454" s="1" t="s">
        <v>11215</v>
      </c>
      <c r="J2454" s="7">
        <f>MATCH(spotify_data[[#This Row],[artist_name]],spotify_data[artist_name],0)</f>
        <v>1229</v>
      </c>
      <c r="K2454">
        <v>67</v>
      </c>
      <c r="L2454" s="10">
        <f>spotify_data[[#This Row],[artist_popularity]]/100</f>
        <v>0.67</v>
      </c>
      <c r="M2454">
        <v>3002443</v>
      </c>
      <c r="N2454" s="1" t="s">
        <v>1955</v>
      </c>
      <c r="O2454" s="1" t="s">
        <v>11216</v>
      </c>
      <c r="P2454" s="1">
        <f>MATCH(spotify_data[[#This Row],[album_id]],spotify_data[album_id],0)</f>
        <v>1229</v>
      </c>
      <c r="Q2454" s="1" t="s">
        <v>11217</v>
      </c>
      <c r="R2454" s="2">
        <v>43546</v>
      </c>
      <c r="S2454" s="7">
        <f ca="1">+TODAY()-spotify_data[[#This Row],[Fecha lanzamiento Album]]</f>
        <v>2485</v>
      </c>
      <c r="T2454" s="7">
        <f ca="1">+spotify_data[[#This Row],[Antigüedad Album Dias]]/60</f>
        <v>41.416666666666664</v>
      </c>
      <c r="U2454" s="8">
        <f ca="1">spotify_data[[#This Row],[Antigüedad Album Meses]]/12</f>
        <v>3.4513888888888888</v>
      </c>
      <c r="V2454">
        <v>11</v>
      </c>
      <c r="W2454" s="1" t="s">
        <v>20</v>
      </c>
      <c r="X2454" s="1" t="str">
        <f>+IF(spotify_data[[#This Row],[album_type]]="album","Album",IF(spotify_data[[#This Row],[album_type]]="single","Single","Compilation"))</f>
        <v>Album</v>
      </c>
      <c r="Y2454">
        <v>258</v>
      </c>
    </row>
    <row r="2455" spans="1:25" x14ac:dyDescent="0.3">
      <c r="A2455" s="1" t="s">
        <v>11348</v>
      </c>
      <c r="B2455" s="1">
        <v>1719</v>
      </c>
      <c r="C2455" s="1" t="s">
        <v>11349</v>
      </c>
      <c r="D2455">
        <v>1</v>
      </c>
      <c r="E2455">
        <v>69</v>
      </c>
      <c r="F2455" s="10">
        <f>spotify_data[[#This Row],[track_popularity]]/100</f>
        <v>0.69</v>
      </c>
      <c r="G2455" s="9" t="b">
        <v>1</v>
      </c>
      <c r="H2455" s="1">
        <f>+IF(spotify_data[[#This Row],[explicit]]=FALSE,0,1)</f>
        <v>1</v>
      </c>
      <c r="I2455" s="1" t="s">
        <v>2164</v>
      </c>
      <c r="J2455" s="7">
        <f>MATCH(spotify_data[[#This Row],[artist_name]],spotify_data[artist_name],0)</f>
        <v>189</v>
      </c>
      <c r="K2455">
        <v>90</v>
      </c>
      <c r="L2455" s="10">
        <f>spotify_data[[#This Row],[artist_popularity]]/100</f>
        <v>0.9</v>
      </c>
      <c r="M2455">
        <v>107401919</v>
      </c>
      <c r="N2455" s="1" t="s">
        <v>516</v>
      </c>
      <c r="O2455" s="1" t="s">
        <v>11337</v>
      </c>
      <c r="P2455" s="1">
        <f>MATCH(spotify_data[[#This Row],[album_id]],spotify_data[album_id],0)</f>
        <v>246</v>
      </c>
      <c r="Q2455" s="1" t="s">
        <v>11338</v>
      </c>
      <c r="R2455" s="2">
        <v>43504</v>
      </c>
      <c r="S2455" s="7">
        <f ca="1">+TODAY()-spotify_data[[#This Row],[Fecha lanzamiento Album]]</f>
        <v>2527</v>
      </c>
      <c r="T2455" s="7">
        <f ca="1">+spotify_data[[#This Row],[Antigüedad Album Dias]]/60</f>
        <v>42.116666666666667</v>
      </c>
      <c r="U2455" s="8">
        <f ca="1">spotify_data[[#This Row],[Antigüedad Album Meses]]/12</f>
        <v>3.5097222222222224</v>
      </c>
      <c r="V2455">
        <v>12</v>
      </c>
      <c r="W2455" s="1" t="s">
        <v>20</v>
      </c>
      <c r="X2455" s="1" t="str">
        <f>+IF(spotify_data[[#This Row],[album_type]]="album","Album",IF(spotify_data[[#This Row],[album_type]]="single","Single","Compilation"))</f>
        <v>Album</v>
      </c>
      <c r="Y2455">
        <v>353</v>
      </c>
    </row>
    <row r="2456" spans="1:25" x14ac:dyDescent="0.3">
      <c r="A2456" s="1" t="s">
        <v>11586</v>
      </c>
      <c r="B2456" s="1">
        <v>1200</v>
      </c>
      <c r="C2456" s="1" t="s">
        <v>11587</v>
      </c>
      <c r="D2456">
        <v>2</v>
      </c>
      <c r="E2456">
        <v>69</v>
      </c>
      <c r="F2456" s="10">
        <f>spotify_data[[#This Row],[track_popularity]]/100</f>
        <v>0.69</v>
      </c>
      <c r="G2456" s="9" t="b">
        <v>1</v>
      </c>
      <c r="H2456" s="1">
        <f>+IF(spotify_data[[#This Row],[explicit]]=FALSE,0,1)</f>
        <v>1</v>
      </c>
      <c r="I2456" s="1" t="s">
        <v>11560</v>
      </c>
      <c r="J2456" s="7">
        <f>MATCH(spotify_data[[#This Row],[artist_name]],spotify_data[artist_name],0)</f>
        <v>2455</v>
      </c>
      <c r="K2456">
        <v>68</v>
      </c>
      <c r="L2456" s="10">
        <f>spotify_data[[#This Row],[artist_popularity]]/100</f>
        <v>0.68</v>
      </c>
      <c r="M2456">
        <v>6051989</v>
      </c>
      <c r="N2456" s="1" t="s">
        <v>23</v>
      </c>
      <c r="O2456" s="1" t="s">
        <v>11561</v>
      </c>
      <c r="P2456" s="1">
        <f>MATCH(spotify_data[[#This Row],[album_id]],spotify_data[album_id],0)</f>
        <v>2455</v>
      </c>
      <c r="Q2456" s="1" t="s">
        <v>11562</v>
      </c>
      <c r="R2456" s="2">
        <v>43434</v>
      </c>
      <c r="S2456" s="7">
        <f ca="1">+TODAY()-spotify_data[[#This Row],[Fecha lanzamiento Album]]</f>
        <v>2597</v>
      </c>
      <c r="T2456" s="7">
        <f ca="1">+spotify_data[[#This Row],[Antigüedad Album Dias]]/60</f>
        <v>43.283333333333331</v>
      </c>
      <c r="U2456" s="8">
        <f ca="1">spotify_data[[#This Row],[Antigüedad Album Meses]]/12</f>
        <v>3.6069444444444443</v>
      </c>
      <c r="V2456">
        <v>13</v>
      </c>
      <c r="W2456" s="1" t="s">
        <v>20</v>
      </c>
      <c r="X2456" s="1" t="str">
        <f>+IF(spotify_data[[#This Row],[album_type]]="album","Album",IF(spotify_data[[#This Row],[album_type]]="single","Single","Compilation"))</f>
        <v>Album</v>
      </c>
      <c r="Y2456">
        <v>277</v>
      </c>
    </row>
    <row r="2457" spans="1:25" x14ac:dyDescent="0.3">
      <c r="A2457" s="1" t="s">
        <v>11650</v>
      </c>
      <c r="B2457" s="1">
        <v>2144</v>
      </c>
      <c r="C2457" s="1" t="s">
        <v>11476</v>
      </c>
      <c r="D2457">
        <v>3</v>
      </c>
      <c r="E2457">
        <v>69</v>
      </c>
      <c r="F2457" s="10">
        <f>spotify_data[[#This Row],[track_popularity]]/100</f>
        <v>0.69</v>
      </c>
      <c r="G2457" s="9" t="b">
        <v>0</v>
      </c>
      <c r="H2457" s="1">
        <f>+IF(spotify_data[[#This Row],[explicit]]=FALSE,0,1)</f>
        <v>0</v>
      </c>
      <c r="I2457" s="1" t="s">
        <v>11647</v>
      </c>
      <c r="J2457" s="7">
        <f>MATCH(spotify_data[[#This Row],[artist_name]],spotify_data[artist_name],0)</f>
        <v>1234</v>
      </c>
      <c r="K2457">
        <v>72</v>
      </c>
      <c r="L2457" s="10">
        <f>spotify_data[[#This Row],[artist_popularity]]/100</f>
        <v>0.72</v>
      </c>
      <c r="M2457">
        <v>3877733</v>
      </c>
      <c r="N2457" s="1" t="s">
        <v>1852</v>
      </c>
      <c r="O2457" s="1" t="s">
        <v>11648</v>
      </c>
      <c r="P2457" s="1">
        <f>MATCH(spotify_data[[#This Row],[album_id]],spotify_data[album_id],0)</f>
        <v>1234</v>
      </c>
      <c r="Q2457" s="1" t="s">
        <v>11649</v>
      </c>
      <c r="R2457" s="2">
        <v>43413</v>
      </c>
      <c r="S2457" s="7">
        <f ca="1">+TODAY()-spotify_data[[#This Row],[Fecha lanzamiento Album]]</f>
        <v>2618</v>
      </c>
      <c r="T2457" s="7">
        <f ca="1">+spotify_data[[#This Row],[Antigüedad Album Dias]]/60</f>
        <v>43.633333333333333</v>
      </c>
      <c r="U2457" s="8">
        <f ca="1">spotify_data[[#This Row],[Antigüedad Album Meses]]/12</f>
        <v>3.6361111111111111</v>
      </c>
      <c r="V2457">
        <v>15</v>
      </c>
      <c r="W2457" s="1" t="s">
        <v>20</v>
      </c>
      <c r="X2457" s="1" t="str">
        <f>+IF(spotify_data[[#This Row],[album_type]]="album","Album",IF(spotify_data[[#This Row],[album_type]]="single","Single","Compilation"))</f>
        <v>Album</v>
      </c>
      <c r="Y2457">
        <v>324</v>
      </c>
    </row>
    <row r="2458" spans="1:25" x14ac:dyDescent="0.3">
      <c r="A2458" s="1" t="s">
        <v>11718</v>
      </c>
      <c r="B2458" s="1">
        <v>6045</v>
      </c>
      <c r="C2458" s="1" t="s">
        <v>11719</v>
      </c>
      <c r="D2458">
        <v>6</v>
      </c>
      <c r="E2458">
        <v>69</v>
      </c>
      <c r="F2458" s="10">
        <f>spotify_data[[#This Row],[track_popularity]]/100</f>
        <v>0.69</v>
      </c>
      <c r="G2458" s="9" t="b">
        <v>0</v>
      </c>
      <c r="H2458" s="1">
        <f>+IF(spotify_data[[#This Row],[explicit]]=FALSE,0,1)</f>
        <v>0</v>
      </c>
      <c r="I2458" s="1" t="s">
        <v>7805</v>
      </c>
      <c r="J2458" s="7">
        <f>MATCH(spotify_data[[#This Row],[artist_name]],spotify_data[artist_name],0)</f>
        <v>37</v>
      </c>
      <c r="K2458">
        <v>83</v>
      </c>
      <c r="L2458" s="10">
        <f>spotify_data[[#This Row],[artist_popularity]]/100</f>
        <v>0.83</v>
      </c>
      <c r="M2458">
        <v>21598900</v>
      </c>
      <c r="N2458" s="1" t="s">
        <v>23</v>
      </c>
      <c r="O2458" s="1" t="s">
        <v>11716</v>
      </c>
      <c r="P2458" s="1">
        <f>MATCH(spotify_data[[#This Row],[album_id]],spotify_data[album_id],0)</f>
        <v>177</v>
      </c>
      <c r="Q2458" s="1" t="s">
        <v>11717</v>
      </c>
      <c r="R2458" s="2">
        <v>43406</v>
      </c>
      <c r="S2458" s="7">
        <f ca="1">+TODAY()-spotify_data[[#This Row],[Fecha lanzamiento Album]]</f>
        <v>2625</v>
      </c>
      <c r="T2458" s="7">
        <f ca="1">+spotify_data[[#This Row],[Antigüedad Album Dias]]/60</f>
        <v>43.75</v>
      </c>
      <c r="U2458" s="8">
        <f ca="1">spotify_data[[#This Row],[Antigüedad Album Meses]]/12</f>
        <v>3.6458333333333335</v>
      </c>
      <c r="V2458">
        <v>21</v>
      </c>
      <c r="W2458" s="1" t="s">
        <v>20</v>
      </c>
      <c r="X2458" s="1" t="str">
        <f>+IF(spotify_data[[#This Row],[album_type]]="album","Album",IF(spotify_data[[#This Row],[album_type]]="single","Single","Compilation"))</f>
        <v>Album</v>
      </c>
      <c r="Y2458">
        <v>339</v>
      </c>
    </row>
    <row r="2459" spans="1:25" x14ac:dyDescent="0.3">
      <c r="A2459" s="1" t="s">
        <v>12023</v>
      </c>
      <c r="B2459" s="1">
        <v>2338</v>
      </c>
      <c r="C2459" s="1" t="s">
        <v>12024</v>
      </c>
      <c r="D2459">
        <v>9</v>
      </c>
      <c r="E2459">
        <v>69</v>
      </c>
      <c r="F2459" s="10">
        <f>spotify_data[[#This Row],[track_popularity]]/100</f>
        <v>0.69</v>
      </c>
      <c r="G2459" s="9" t="b">
        <v>0</v>
      </c>
      <c r="H2459" s="1">
        <f>+IF(spotify_data[[#This Row],[explicit]]=FALSE,0,1)</f>
        <v>0</v>
      </c>
      <c r="I2459" s="1" t="s">
        <v>8185</v>
      </c>
      <c r="J2459" s="7">
        <f>MATCH(spotify_data[[#This Row],[artist_name]],spotify_data[artist_name],0)</f>
        <v>751</v>
      </c>
      <c r="K2459">
        <v>85</v>
      </c>
      <c r="L2459" s="10">
        <f>spotify_data[[#This Row],[artist_popularity]]/100</f>
        <v>0.85</v>
      </c>
      <c r="M2459">
        <v>81189603</v>
      </c>
      <c r="N2459" s="1" t="s">
        <v>273</v>
      </c>
      <c r="O2459" s="1" t="s">
        <v>12019</v>
      </c>
      <c r="P2459" s="1">
        <f>MATCH(spotify_data[[#This Row],[album_id]],spotify_data[album_id],0)</f>
        <v>1917</v>
      </c>
      <c r="Q2459" s="1" t="s">
        <v>12020</v>
      </c>
      <c r="R2459" s="2">
        <v>43336</v>
      </c>
      <c r="S2459" s="7">
        <f ca="1">+TODAY()-spotify_data[[#This Row],[Fecha lanzamiento Album]]</f>
        <v>2695</v>
      </c>
      <c r="T2459" s="7">
        <f ca="1">+spotify_data[[#This Row],[Antigüedad Album Dias]]/60</f>
        <v>44.916666666666664</v>
      </c>
      <c r="U2459" s="8">
        <f ca="1">spotify_data[[#This Row],[Antigüedad Album Meses]]/12</f>
        <v>3.7430555555555554</v>
      </c>
      <c r="V2459">
        <v>26</v>
      </c>
      <c r="W2459" s="1" t="s">
        <v>20</v>
      </c>
      <c r="X2459" s="1" t="str">
        <f>+IF(spotify_data[[#This Row],[album_type]]="album","Album",IF(spotify_data[[#This Row],[album_type]]="single","Single","Compilation"))</f>
        <v>Album</v>
      </c>
      <c r="Y2459">
        <v>512</v>
      </c>
    </row>
    <row r="2460" spans="1:25" x14ac:dyDescent="0.3">
      <c r="A2460" s="1" t="s">
        <v>12085</v>
      </c>
      <c r="B2460" s="1">
        <v>4129</v>
      </c>
      <c r="C2460" s="1" t="s">
        <v>12086</v>
      </c>
      <c r="D2460">
        <v>1</v>
      </c>
      <c r="E2460">
        <v>69</v>
      </c>
      <c r="F2460" s="10">
        <f>spotify_data[[#This Row],[track_popularity]]/100</f>
        <v>0.69</v>
      </c>
      <c r="G2460" s="9" t="b">
        <v>0</v>
      </c>
      <c r="H2460" s="1">
        <f>+IF(spotify_data[[#This Row],[explicit]]=FALSE,0,1)</f>
        <v>0</v>
      </c>
      <c r="I2460" s="1" t="s">
        <v>12087</v>
      </c>
      <c r="J2460" s="7">
        <f>MATCH(spotify_data[[#This Row],[artist_name]],spotify_data[artist_name],0)</f>
        <v>2459</v>
      </c>
      <c r="K2460">
        <v>56</v>
      </c>
      <c r="L2460" s="10">
        <f>spotify_data[[#This Row],[artist_popularity]]/100</f>
        <v>0.56000000000000005</v>
      </c>
      <c r="M2460">
        <v>1734183</v>
      </c>
      <c r="N2460" s="1" t="s">
        <v>23</v>
      </c>
      <c r="O2460" s="1" t="s">
        <v>12088</v>
      </c>
      <c r="P2460" s="1">
        <f>MATCH(spotify_data[[#This Row],[album_id]],spotify_data[album_id],0)</f>
        <v>2459</v>
      </c>
      <c r="Q2460" s="1" t="s">
        <v>12086</v>
      </c>
      <c r="R2460" s="2">
        <v>43329</v>
      </c>
      <c r="S2460" s="7">
        <f ca="1">+TODAY()-spotify_data[[#This Row],[Fecha lanzamiento Album]]</f>
        <v>2702</v>
      </c>
      <c r="T2460" s="7">
        <f ca="1">+spotify_data[[#This Row],[Antigüedad Album Dias]]/60</f>
        <v>45.033333333333331</v>
      </c>
      <c r="U2460" s="8">
        <f ca="1">spotify_data[[#This Row],[Antigüedad Album Meses]]/12</f>
        <v>3.7527777777777778</v>
      </c>
      <c r="V2460">
        <v>1</v>
      </c>
      <c r="W2460" s="1" t="s">
        <v>21</v>
      </c>
      <c r="X2460" s="1" t="str">
        <f>+IF(spotify_data[[#This Row],[album_type]]="album","Album",IF(spotify_data[[#This Row],[album_type]]="single","Single","Compilation"))</f>
        <v>Single</v>
      </c>
      <c r="Y2460">
        <v>299</v>
      </c>
    </row>
    <row r="2461" spans="1:25" x14ac:dyDescent="0.3">
      <c r="A2461" s="1" t="s">
        <v>12347</v>
      </c>
      <c r="B2461" s="1">
        <v>4798</v>
      </c>
      <c r="C2461" s="1" t="s">
        <v>12348</v>
      </c>
      <c r="D2461">
        <v>1</v>
      </c>
      <c r="E2461">
        <v>69</v>
      </c>
      <c r="F2461" s="10">
        <f>spotify_data[[#This Row],[track_popularity]]/100</f>
        <v>0.69</v>
      </c>
      <c r="G2461" s="9" t="b">
        <v>0</v>
      </c>
      <c r="H2461" s="1">
        <f>+IF(spotify_data[[#This Row],[explicit]]=FALSE,0,1)</f>
        <v>0</v>
      </c>
      <c r="I2461" s="1" t="s">
        <v>4044</v>
      </c>
      <c r="J2461" s="7">
        <f>MATCH(spotify_data[[#This Row],[artist_name]],spotify_data[artist_name],0)</f>
        <v>92</v>
      </c>
      <c r="K2461">
        <v>73</v>
      </c>
      <c r="L2461" s="10">
        <f>spotify_data[[#This Row],[artist_popularity]]/100</f>
        <v>0.73</v>
      </c>
      <c r="M2461">
        <v>8768495</v>
      </c>
      <c r="N2461" s="1" t="s">
        <v>254</v>
      </c>
      <c r="O2461" s="1" t="s">
        <v>12349</v>
      </c>
      <c r="P2461" s="1">
        <f>MATCH(spotify_data[[#This Row],[album_id]],spotify_data[album_id],0)</f>
        <v>2460</v>
      </c>
      <c r="Q2461" s="1" t="s">
        <v>12348</v>
      </c>
      <c r="R2461" s="2">
        <v>43259</v>
      </c>
      <c r="S2461" s="7">
        <f ca="1">+TODAY()-spotify_data[[#This Row],[Fecha lanzamiento Album]]</f>
        <v>2772</v>
      </c>
      <c r="T2461" s="7">
        <f ca="1">+spotify_data[[#This Row],[Antigüedad Album Dias]]/60</f>
        <v>46.2</v>
      </c>
      <c r="U2461" s="8">
        <f ca="1">spotify_data[[#This Row],[Antigüedad Album Meses]]/12</f>
        <v>3.85</v>
      </c>
      <c r="V2461">
        <v>1</v>
      </c>
      <c r="W2461" s="1" t="s">
        <v>21</v>
      </c>
      <c r="X2461" s="1" t="str">
        <f>+IF(spotify_data[[#This Row],[album_type]]="album","Album",IF(spotify_data[[#This Row],[album_type]]="single","Single","Compilation"))</f>
        <v>Single</v>
      </c>
      <c r="Y2461">
        <v>33</v>
      </c>
    </row>
    <row r="2462" spans="1:25" x14ac:dyDescent="0.3">
      <c r="A2462" s="1" t="s">
        <v>12534</v>
      </c>
      <c r="B2462" s="1">
        <v>3498</v>
      </c>
      <c r="C2462" s="1" t="s">
        <v>12535</v>
      </c>
      <c r="D2462">
        <v>1</v>
      </c>
      <c r="E2462">
        <v>69</v>
      </c>
      <c r="F2462" s="10">
        <f>spotify_data[[#This Row],[track_popularity]]/100</f>
        <v>0.69</v>
      </c>
      <c r="G2462" s="9" t="b">
        <v>0</v>
      </c>
      <c r="H2462" s="1">
        <f>+IF(spotify_data[[#This Row],[explicit]]=FALSE,0,1)</f>
        <v>0</v>
      </c>
      <c r="I2462" s="1" t="s">
        <v>12297</v>
      </c>
      <c r="J2462" s="7">
        <f>MATCH(spotify_data[[#This Row],[artist_name]],spotify_data[artist_name],0)</f>
        <v>2461</v>
      </c>
      <c r="K2462">
        <v>51</v>
      </c>
      <c r="L2462" s="10">
        <f>spotify_data[[#This Row],[artist_popularity]]/100</f>
        <v>0.51</v>
      </c>
      <c r="M2462">
        <v>58333</v>
      </c>
      <c r="N2462" s="1" t="s">
        <v>23</v>
      </c>
      <c r="O2462" s="1" t="s">
        <v>12536</v>
      </c>
      <c r="P2462" s="1">
        <f>MATCH(spotify_data[[#This Row],[album_id]],spotify_data[album_id],0)</f>
        <v>2461</v>
      </c>
      <c r="Q2462" s="1" t="s">
        <v>12537</v>
      </c>
      <c r="R2462" s="2">
        <v>43210</v>
      </c>
      <c r="S2462" s="7">
        <f ca="1">+TODAY()-spotify_data[[#This Row],[Fecha lanzamiento Album]]</f>
        <v>2821</v>
      </c>
      <c r="T2462" s="7">
        <f ca="1">+spotify_data[[#This Row],[Antigüedad Album Dias]]/60</f>
        <v>47.016666666666666</v>
      </c>
      <c r="U2462" s="8">
        <f ca="1">spotify_data[[#This Row],[Antigüedad Album Meses]]/12</f>
        <v>3.9180555555555556</v>
      </c>
      <c r="V2462">
        <v>1</v>
      </c>
      <c r="W2462" s="1" t="s">
        <v>21</v>
      </c>
      <c r="X2462" s="1" t="str">
        <f>+IF(spotify_data[[#This Row],[album_type]]="album","Album",IF(spotify_data[[#This Row],[album_type]]="single","Single","Compilation"))</f>
        <v>Single</v>
      </c>
      <c r="Y2462">
        <v>233</v>
      </c>
    </row>
    <row r="2463" spans="1:25" x14ac:dyDescent="0.3">
      <c r="A2463" s="1" t="s">
        <v>12583</v>
      </c>
      <c r="B2463" s="1">
        <v>8176</v>
      </c>
      <c r="C2463" s="1" t="s">
        <v>12584</v>
      </c>
      <c r="D2463">
        <v>5</v>
      </c>
      <c r="E2463">
        <v>69</v>
      </c>
      <c r="F2463" s="10">
        <f>spotify_data[[#This Row],[track_popularity]]/100</f>
        <v>0.69</v>
      </c>
      <c r="G2463" s="9" t="b">
        <v>1</v>
      </c>
      <c r="H2463" s="1">
        <f>+IF(spotify_data[[#This Row],[explicit]]=FALSE,0,1)</f>
        <v>1</v>
      </c>
      <c r="I2463" s="1" t="s">
        <v>667</v>
      </c>
      <c r="J2463" s="7">
        <f>MATCH(spotify_data[[#This Row],[artist_name]],spotify_data[artist_name],0)</f>
        <v>760</v>
      </c>
      <c r="K2463">
        <v>81</v>
      </c>
      <c r="L2463" s="10">
        <f>spotify_data[[#This Row],[artist_popularity]]/100</f>
        <v>0.81</v>
      </c>
      <c r="M2463">
        <v>25957976</v>
      </c>
      <c r="N2463" s="1" t="s">
        <v>23</v>
      </c>
      <c r="O2463" s="1" t="s">
        <v>12581</v>
      </c>
      <c r="P2463" s="1">
        <f>MATCH(spotify_data[[#This Row],[album_id]],spotify_data[album_id],0)</f>
        <v>769</v>
      </c>
      <c r="Q2463" s="1" t="s">
        <v>12582</v>
      </c>
      <c r="R2463" s="2">
        <v>43196</v>
      </c>
      <c r="S2463" s="7">
        <f ca="1">+TODAY()-spotify_data[[#This Row],[Fecha lanzamiento Album]]</f>
        <v>2835</v>
      </c>
      <c r="T2463" s="7">
        <f ca="1">+spotify_data[[#This Row],[Antigüedad Album Dias]]/60</f>
        <v>47.25</v>
      </c>
      <c r="U2463" s="8">
        <f ca="1">spotify_data[[#This Row],[Antigüedad Album Meses]]/12</f>
        <v>3.9375</v>
      </c>
      <c r="V2463">
        <v>13</v>
      </c>
      <c r="W2463" s="1" t="s">
        <v>20</v>
      </c>
      <c r="X2463" s="1" t="str">
        <f>+IF(spotify_data[[#This Row],[album_type]]="album","Album",IF(spotify_data[[#This Row],[album_type]]="single","Single","Compilation"))</f>
        <v>Album</v>
      </c>
      <c r="Y2463">
        <v>351</v>
      </c>
    </row>
    <row r="2464" spans="1:25" x14ac:dyDescent="0.3">
      <c r="A2464" s="1" t="s">
        <v>12818</v>
      </c>
      <c r="B2464" s="1">
        <v>7622</v>
      </c>
      <c r="C2464" s="1" t="s">
        <v>12819</v>
      </c>
      <c r="D2464">
        <v>1</v>
      </c>
      <c r="E2464">
        <v>69</v>
      </c>
      <c r="F2464" s="10">
        <f>spotify_data[[#This Row],[track_popularity]]/100</f>
        <v>0.69</v>
      </c>
      <c r="G2464" s="9" t="b">
        <v>0</v>
      </c>
      <c r="H2464" s="1">
        <f>+IF(spotify_data[[#This Row],[explicit]]=FALSE,0,1)</f>
        <v>0</v>
      </c>
      <c r="I2464" s="1" t="s">
        <v>12820</v>
      </c>
      <c r="J2464" s="7">
        <f>MATCH(spotify_data[[#This Row],[artist_name]],spotify_data[artist_name],0)</f>
        <v>2463</v>
      </c>
      <c r="K2464">
        <v>85</v>
      </c>
      <c r="L2464" s="10">
        <f>spotify_data[[#This Row],[artist_popularity]]/100</f>
        <v>0.85</v>
      </c>
      <c r="M2464">
        <v>37813429</v>
      </c>
      <c r="N2464" s="1" t="s">
        <v>7437</v>
      </c>
      <c r="O2464" s="1" t="s">
        <v>12821</v>
      </c>
      <c r="P2464" s="1">
        <f>MATCH(spotify_data[[#This Row],[album_id]],spotify_data[album_id],0)</f>
        <v>2463</v>
      </c>
      <c r="Q2464" s="1" t="s">
        <v>12819</v>
      </c>
      <c r="R2464" s="2">
        <v>43118</v>
      </c>
      <c r="S2464" s="7">
        <f ca="1">+TODAY()-spotify_data[[#This Row],[Fecha lanzamiento Album]]</f>
        <v>2913</v>
      </c>
      <c r="T2464" s="7">
        <f ca="1">+spotify_data[[#This Row],[Antigüedad Album Dias]]/60</f>
        <v>48.55</v>
      </c>
      <c r="U2464" s="8">
        <f ca="1">spotify_data[[#This Row],[Antigüedad Album Meses]]/12</f>
        <v>4.0458333333333334</v>
      </c>
      <c r="V2464">
        <v>1</v>
      </c>
      <c r="W2464" s="1" t="s">
        <v>21</v>
      </c>
      <c r="X2464" s="1" t="str">
        <f>+IF(spotify_data[[#This Row],[album_type]]="album","Album",IF(spotify_data[[#This Row],[album_type]]="single","Single","Compilation"))</f>
        <v>Single</v>
      </c>
      <c r="Y2464">
        <v>334</v>
      </c>
    </row>
    <row r="2465" spans="1:25" x14ac:dyDescent="0.3">
      <c r="A2465" s="1" t="s">
        <v>12902</v>
      </c>
      <c r="B2465" s="1">
        <v>9212</v>
      </c>
      <c r="C2465" s="1" t="s">
        <v>12903</v>
      </c>
      <c r="D2465">
        <v>6</v>
      </c>
      <c r="E2465">
        <v>69</v>
      </c>
      <c r="F2465" s="10">
        <f>spotify_data[[#This Row],[track_popularity]]/100</f>
        <v>0.69</v>
      </c>
      <c r="G2465" s="9" t="b">
        <v>0</v>
      </c>
      <c r="H2465" s="1">
        <f>+IF(spotify_data[[#This Row],[explicit]]=FALSE,0,1)</f>
        <v>0</v>
      </c>
      <c r="I2465" s="1" t="s">
        <v>3784</v>
      </c>
      <c r="J2465" s="7">
        <f>MATCH(spotify_data[[#This Row],[artist_name]],spotify_data[artist_name],0)</f>
        <v>7</v>
      </c>
      <c r="K2465">
        <v>90</v>
      </c>
      <c r="L2465" s="10">
        <f>spotify_data[[#This Row],[artist_popularity]]/100</f>
        <v>0.9</v>
      </c>
      <c r="M2465">
        <v>118692183</v>
      </c>
      <c r="N2465" s="1" t="s">
        <v>3785</v>
      </c>
      <c r="O2465" s="1" t="s">
        <v>12887</v>
      </c>
      <c r="P2465" s="1">
        <f>MATCH(spotify_data[[#This Row],[album_id]],spotify_data[album_id],0)</f>
        <v>422</v>
      </c>
      <c r="Q2465" s="1" t="s">
        <v>12888</v>
      </c>
      <c r="R2465" s="2">
        <v>43091</v>
      </c>
      <c r="S2465" s="7">
        <f ca="1">+TODAY()-spotify_data[[#This Row],[Fecha lanzamiento Album]]</f>
        <v>2940</v>
      </c>
      <c r="T2465" s="7">
        <f ca="1">+spotify_data[[#This Row],[Antigüedad Album Dias]]/60</f>
        <v>49</v>
      </c>
      <c r="U2465" s="8">
        <f ca="1">spotify_data[[#This Row],[Antigüedad Album Meses]]/12</f>
        <v>4.083333333333333</v>
      </c>
      <c r="V2465">
        <v>9</v>
      </c>
      <c r="W2465" s="1" t="s">
        <v>21</v>
      </c>
      <c r="X2465" s="1" t="str">
        <f>+IF(spotify_data[[#This Row],[album_type]]="album","Album",IF(spotify_data[[#This Row],[album_type]]="single","Single","Compilation"))</f>
        <v>Single</v>
      </c>
      <c r="Y2465">
        <v>298</v>
      </c>
    </row>
    <row r="2466" spans="1:25" x14ac:dyDescent="0.3">
      <c r="A2466" s="1" t="s">
        <v>12936</v>
      </c>
      <c r="B2466" s="1">
        <v>2822</v>
      </c>
      <c r="C2466" s="1" t="s">
        <v>12937</v>
      </c>
      <c r="D2466">
        <v>1</v>
      </c>
      <c r="E2466">
        <v>69</v>
      </c>
      <c r="F2466" s="10">
        <f>spotify_data[[#This Row],[track_popularity]]/100</f>
        <v>0.69</v>
      </c>
      <c r="G2466" s="9" t="b">
        <v>0</v>
      </c>
      <c r="H2466" s="1">
        <f>+IF(spotify_data[[#This Row],[explicit]]=FALSE,0,1)</f>
        <v>0</v>
      </c>
      <c r="I2466" s="1" t="s">
        <v>2645</v>
      </c>
      <c r="J2466" s="7">
        <f>MATCH(spotify_data[[#This Row],[artist_name]],spotify_data[artist_name],0)</f>
        <v>168</v>
      </c>
      <c r="K2466">
        <v>87</v>
      </c>
      <c r="L2466" s="10">
        <f>spotify_data[[#This Row],[artist_popularity]]/100</f>
        <v>0.87</v>
      </c>
      <c r="M2466">
        <v>33068979</v>
      </c>
      <c r="N2466" s="1" t="s">
        <v>1358</v>
      </c>
      <c r="O2466" s="1" t="s">
        <v>12938</v>
      </c>
      <c r="P2466" s="1">
        <f>MATCH(spotify_data[[#This Row],[album_id]],spotify_data[album_id],0)</f>
        <v>2465</v>
      </c>
      <c r="Q2466" s="1" t="s">
        <v>12939</v>
      </c>
      <c r="R2466" s="2">
        <v>43084</v>
      </c>
      <c r="S2466" s="7">
        <f ca="1">+TODAY()-spotify_data[[#This Row],[Fecha lanzamiento Album]]</f>
        <v>2947</v>
      </c>
      <c r="T2466" s="7">
        <f ca="1">+spotify_data[[#This Row],[Antigüedad Album Dias]]/60</f>
        <v>49.116666666666667</v>
      </c>
      <c r="U2466" s="8">
        <f ca="1">spotify_data[[#This Row],[Antigüedad Album Meses]]/12</f>
        <v>4.0930555555555559</v>
      </c>
      <c r="V2466">
        <v>1</v>
      </c>
      <c r="W2466" s="1" t="s">
        <v>21</v>
      </c>
      <c r="X2466" s="1" t="str">
        <f>+IF(spotify_data[[#This Row],[album_type]]="album","Album",IF(spotify_data[[#This Row],[album_type]]="single","Single","Compilation"))</f>
        <v>Single</v>
      </c>
      <c r="Y2466">
        <v>286</v>
      </c>
    </row>
    <row r="2467" spans="1:25" x14ac:dyDescent="0.3">
      <c r="A2467" s="1" t="s">
        <v>12955</v>
      </c>
      <c r="B2467" s="1">
        <v>3338</v>
      </c>
      <c r="C2467" s="1" t="s">
        <v>12956</v>
      </c>
      <c r="D2467">
        <v>1</v>
      </c>
      <c r="E2467">
        <v>69</v>
      </c>
      <c r="F2467" s="10">
        <f>spotify_data[[#This Row],[track_popularity]]/100</f>
        <v>0.69</v>
      </c>
      <c r="G2467" s="9" t="b">
        <v>0</v>
      </c>
      <c r="H2467" s="1">
        <f>+IF(spotify_data[[#This Row],[explicit]]=FALSE,0,1)</f>
        <v>0</v>
      </c>
      <c r="I2467" s="1" t="s">
        <v>515</v>
      </c>
      <c r="J2467" s="7">
        <f>MATCH(spotify_data[[#This Row],[artist_name]],spotify_data[artist_name],0)</f>
        <v>26</v>
      </c>
      <c r="K2467">
        <v>88</v>
      </c>
      <c r="L2467" s="10">
        <f>spotify_data[[#This Row],[artist_popularity]]/100</f>
        <v>0.88</v>
      </c>
      <c r="M2467">
        <v>9256589</v>
      </c>
      <c r="N2467" s="1" t="s">
        <v>516</v>
      </c>
      <c r="O2467" s="1" t="s">
        <v>12957</v>
      </c>
      <c r="P2467" s="1">
        <f>MATCH(spotify_data[[#This Row],[album_id]],spotify_data[album_id],0)</f>
        <v>2466</v>
      </c>
      <c r="Q2467" s="1" t="s">
        <v>12956</v>
      </c>
      <c r="R2467" s="2">
        <v>43073</v>
      </c>
      <c r="S2467" s="7">
        <f ca="1">+TODAY()-spotify_data[[#This Row],[Fecha lanzamiento Album]]</f>
        <v>2958</v>
      </c>
      <c r="T2467" s="7">
        <f ca="1">+spotify_data[[#This Row],[Antigüedad Album Dias]]/60</f>
        <v>49.3</v>
      </c>
      <c r="U2467" s="8">
        <f ca="1">spotify_data[[#This Row],[Antigüedad Album Meses]]/12</f>
        <v>4.1083333333333334</v>
      </c>
      <c r="V2467">
        <v>1</v>
      </c>
      <c r="W2467" s="1" t="s">
        <v>21</v>
      </c>
      <c r="X2467" s="1" t="str">
        <f>+IF(spotify_data[[#This Row],[album_type]]="album","Album",IF(spotify_data[[#This Row],[album_type]]="single","Single","Compilation"))</f>
        <v>Single</v>
      </c>
      <c r="Y2467">
        <v>337</v>
      </c>
    </row>
    <row r="2468" spans="1:25" x14ac:dyDescent="0.3">
      <c r="A2468" s="1" t="s">
        <v>13009</v>
      </c>
      <c r="B2468" s="1">
        <v>8269</v>
      </c>
      <c r="C2468" s="1" t="s">
        <v>13010</v>
      </c>
      <c r="D2468">
        <v>5</v>
      </c>
      <c r="E2468">
        <v>69</v>
      </c>
      <c r="F2468" s="10">
        <f>spotify_data[[#This Row],[track_popularity]]/100</f>
        <v>0.69</v>
      </c>
      <c r="G2468" s="9" t="b">
        <v>0</v>
      </c>
      <c r="H2468" s="1">
        <f>+IF(spotify_data[[#This Row],[explicit]]=FALSE,0,1)</f>
        <v>0</v>
      </c>
      <c r="I2468" s="1" t="s">
        <v>13011</v>
      </c>
      <c r="J2468" s="7">
        <f>MATCH(spotify_data[[#This Row],[artist_name]],spotify_data[artist_name],0)</f>
        <v>2467</v>
      </c>
      <c r="K2468">
        <v>63</v>
      </c>
      <c r="L2468" s="10">
        <f>spotify_data[[#This Row],[artist_popularity]]/100</f>
        <v>0.63</v>
      </c>
      <c r="M2468">
        <v>2763868</v>
      </c>
      <c r="N2468" s="1" t="s">
        <v>13012</v>
      </c>
      <c r="O2468" s="1" t="s">
        <v>13013</v>
      </c>
      <c r="P2468" s="1">
        <f>MATCH(spotify_data[[#This Row],[album_id]],spotify_data[album_id],0)</f>
        <v>2467</v>
      </c>
      <c r="Q2468" s="1" t="s">
        <v>13014</v>
      </c>
      <c r="R2468" s="2">
        <v>43049</v>
      </c>
      <c r="S2468" s="7">
        <f ca="1">+TODAY()-spotify_data[[#This Row],[Fecha lanzamiento Album]]</f>
        <v>2982</v>
      </c>
      <c r="T2468" s="7">
        <f ca="1">+spotify_data[[#This Row],[Antigüedad Album Dias]]/60</f>
        <v>49.7</v>
      </c>
      <c r="U2468" s="8">
        <f ca="1">spotify_data[[#This Row],[Antigüedad Album Meses]]/12</f>
        <v>4.1416666666666666</v>
      </c>
      <c r="V2468">
        <v>8</v>
      </c>
      <c r="W2468" s="1" t="s">
        <v>20</v>
      </c>
      <c r="X2468" s="1" t="str">
        <f>+IF(spotify_data[[#This Row],[album_type]]="album","Album",IF(spotify_data[[#This Row],[album_type]]="single","Single","Compilation"))</f>
        <v>Album</v>
      </c>
      <c r="Y2468">
        <v>301</v>
      </c>
    </row>
    <row r="2469" spans="1:25" x14ac:dyDescent="0.3">
      <c r="A2469" s="1" t="s">
        <v>13039</v>
      </c>
      <c r="B2469" s="1">
        <v>5543</v>
      </c>
      <c r="C2469" s="1" t="s">
        <v>13040</v>
      </c>
      <c r="D2469">
        <v>15</v>
      </c>
      <c r="E2469">
        <v>69</v>
      </c>
      <c r="F2469" s="10">
        <f>spotify_data[[#This Row],[track_popularity]]/100</f>
        <v>0.69</v>
      </c>
      <c r="G2469" s="9" t="b">
        <v>0</v>
      </c>
      <c r="H2469" s="1">
        <f>+IF(spotify_data[[#This Row],[explicit]]=FALSE,0,1)</f>
        <v>0</v>
      </c>
      <c r="I2469" s="1" t="s">
        <v>318</v>
      </c>
      <c r="J2469" s="7">
        <f>MATCH(spotify_data[[#This Row],[artist_name]],spotify_data[artist_name],0)</f>
        <v>2</v>
      </c>
      <c r="K2469">
        <v>100</v>
      </c>
      <c r="L2469" s="10">
        <f>spotify_data[[#This Row],[artist_popularity]]/100</f>
        <v>1</v>
      </c>
      <c r="M2469">
        <v>145396321</v>
      </c>
      <c r="N2469" s="1" t="s">
        <v>319</v>
      </c>
      <c r="O2469" s="1" t="s">
        <v>13007</v>
      </c>
      <c r="P2469" s="1">
        <f>MATCH(spotify_data[[#This Row],[album_id]],spotify_data[album_id],0)</f>
        <v>337</v>
      </c>
      <c r="Q2469" s="1" t="s">
        <v>13008</v>
      </c>
      <c r="R2469" s="2">
        <v>43049</v>
      </c>
      <c r="S2469" s="7">
        <f ca="1">+TODAY()-spotify_data[[#This Row],[Fecha lanzamiento Album]]</f>
        <v>2982</v>
      </c>
      <c r="T2469" s="7">
        <f ca="1">+spotify_data[[#This Row],[Antigüedad Album Dias]]/60</f>
        <v>49.7</v>
      </c>
      <c r="U2469" s="8">
        <f ca="1">spotify_data[[#This Row],[Antigüedad Album Meses]]/12</f>
        <v>4.1416666666666666</v>
      </c>
      <c r="V2469">
        <v>15</v>
      </c>
      <c r="W2469" s="1" t="s">
        <v>20</v>
      </c>
      <c r="X2469" s="1" t="str">
        <f>+IF(spotify_data[[#This Row],[album_type]]="album","Album",IF(spotify_data[[#This Row],[album_type]]="single","Single","Compilation"))</f>
        <v>Album</v>
      </c>
      <c r="Y2469">
        <v>392</v>
      </c>
    </row>
    <row r="2470" spans="1:25" x14ac:dyDescent="0.3">
      <c r="A2470" s="1" t="s">
        <v>13360</v>
      </c>
      <c r="B2470" s="1">
        <v>7925</v>
      </c>
      <c r="C2470" s="1" t="s">
        <v>13361</v>
      </c>
      <c r="D2470">
        <v>1</v>
      </c>
      <c r="E2470">
        <v>69</v>
      </c>
      <c r="F2470" s="10">
        <f>spotify_data[[#This Row],[track_popularity]]/100</f>
        <v>0.69</v>
      </c>
      <c r="G2470" s="9" t="b">
        <v>0</v>
      </c>
      <c r="H2470" s="1">
        <f>+IF(spotify_data[[#This Row],[explicit]]=FALSE,0,1)</f>
        <v>0</v>
      </c>
      <c r="I2470" s="1" t="s">
        <v>7856</v>
      </c>
      <c r="J2470" s="7">
        <f>MATCH(spotify_data[[#This Row],[artist_name]],spotify_data[artist_name],0)</f>
        <v>1602</v>
      </c>
      <c r="K2470">
        <v>69</v>
      </c>
      <c r="L2470" s="10">
        <f>spotify_data[[#This Row],[artist_popularity]]/100</f>
        <v>0.69</v>
      </c>
      <c r="M2470">
        <v>967069</v>
      </c>
      <c r="N2470" s="1" t="s">
        <v>23</v>
      </c>
      <c r="O2470" s="1" t="s">
        <v>13362</v>
      </c>
      <c r="P2470" s="1">
        <f>MATCH(spotify_data[[#This Row],[album_id]],spotify_data[album_id],0)</f>
        <v>2469</v>
      </c>
      <c r="Q2470" s="1" t="s">
        <v>13363</v>
      </c>
      <c r="R2470" s="2">
        <v>42979</v>
      </c>
      <c r="S2470" s="7">
        <f ca="1">+TODAY()-spotify_data[[#This Row],[Fecha lanzamiento Album]]</f>
        <v>3052</v>
      </c>
      <c r="T2470" s="7">
        <f ca="1">+spotify_data[[#This Row],[Antigüedad Album Dias]]/60</f>
        <v>50.866666666666667</v>
      </c>
      <c r="U2470" s="8">
        <f ca="1">spotify_data[[#This Row],[Antigüedad Album Meses]]/12</f>
        <v>4.2388888888888889</v>
      </c>
      <c r="V2470">
        <v>1</v>
      </c>
      <c r="W2470" s="1" t="s">
        <v>21</v>
      </c>
      <c r="X2470" s="1" t="str">
        <f>+IF(spotify_data[[#This Row],[album_type]]="album","Album",IF(spotify_data[[#This Row],[album_type]]="single","Single","Compilation"))</f>
        <v>Single</v>
      </c>
      <c r="Y2470">
        <v>413</v>
      </c>
    </row>
    <row r="2471" spans="1:25" x14ac:dyDescent="0.3">
      <c r="A2471" s="1" t="s">
        <v>13409</v>
      </c>
      <c r="B2471" s="1">
        <v>2975</v>
      </c>
      <c r="C2471" s="1" t="s">
        <v>13410</v>
      </c>
      <c r="D2471">
        <v>1</v>
      </c>
      <c r="E2471">
        <v>69</v>
      </c>
      <c r="F2471" s="10">
        <f>spotify_data[[#This Row],[track_popularity]]/100</f>
        <v>0.69</v>
      </c>
      <c r="G2471" s="9" t="b">
        <v>0</v>
      </c>
      <c r="H2471" s="1">
        <f>+IF(spotify_data[[#This Row],[explicit]]=FALSE,0,1)</f>
        <v>0</v>
      </c>
      <c r="I2471" s="1" t="s">
        <v>887</v>
      </c>
      <c r="J2471" s="7">
        <f>MATCH(spotify_data[[#This Row],[artist_name]],spotify_data[artist_name],0)</f>
        <v>29</v>
      </c>
      <c r="K2471">
        <v>91</v>
      </c>
      <c r="L2471" s="10">
        <f>spotify_data[[#This Row],[artist_popularity]]/100</f>
        <v>0.91</v>
      </c>
      <c r="M2471">
        <v>85022258</v>
      </c>
      <c r="N2471" s="1" t="s">
        <v>888</v>
      </c>
      <c r="O2471" s="1" t="s">
        <v>13411</v>
      </c>
      <c r="P2471" s="1">
        <f>MATCH(spotify_data[[#This Row],[album_id]],spotify_data[album_id],0)</f>
        <v>2470</v>
      </c>
      <c r="Q2471" s="1" t="s">
        <v>13410</v>
      </c>
      <c r="R2471" s="2">
        <v>42964</v>
      </c>
      <c r="S2471" s="7">
        <f ca="1">+TODAY()-spotify_data[[#This Row],[Fecha lanzamiento Album]]</f>
        <v>3067</v>
      </c>
      <c r="T2471" s="7">
        <f ca="1">+spotify_data[[#This Row],[Antigüedad Album Dias]]/60</f>
        <v>51.116666666666667</v>
      </c>
      <c r="U2471" s="8">
        <f ca="1">spotify_data[[#This Row],[Antigüedad Album Meses]]/12</f>
        <v>4.259722222222222</v>
      </c>
      <c r="V2471">
        <v>1</v>
      </c>
      <c r="W2471" s="1" t="s">
        <v>21</v>
      </c>
      <c r="X2471" s="1" t="str">
        <f>+IF(spotify_data[[#This Row],[album_type]]="album","Album",IF(spotify_data[[#This Row],[album_type]]="single","Single","Compilation"))</f>
        <v>Single</v>
      </c>
      <c r="Y2471">
        <v>315</v>
      </c>
    </row>
    <row r="2472" spans="1:25" x14ac:dyDescent="0.3">
      <c r="A2472" s="1" t="s">
        <v>13607</v>
      </c>
      <c r="B2472" s="1">
        <v>3633</v>
      </c>
      <c r="C2472" s="1" t="s">
        <v>13608</v>
      </c>
      <c r="D2472">
        <v>9</v>
      </c>
      <c r="E2472">
        <v>69</v>
      </c>
      <c r="F2472" s="10">
        <f>spotify_data[[#This Row],[track_popularity]]/100</f>
        <v>0.69</v>
      </c>
      <c r="G2472" s="9" t="b">
        <v>0</v>
      </c>
      <c r="H2472" s="1">
        <f>+IF(spotify_data[[#This Row],[explicit]]=FALSE,0,1)</f>
        <v>0</v>
      </c>
      <c r="I2472" s="1" t="s">
        <v>3360</v>
      </c>
      <c r="J2472" s="7">
        <f>MATCH(spotify_data[[#This Row],[artist_name]],spotify_data[artist_name],0)</f>
        <v>949</v>
      </c>
      <c r="K2472">
        <v>83</v>
      </c>
      <c r="L2472" s="10">
        <f>spotify_data[[#This Row],[artist_popularity]]/100</f>
        <v>0.83</v>
      </c>
      <c r="M2472">
        <v>38400585</v>
      </c>
      <c r="N2472" s="1" t="s">
        <v>516</v>
      </c>
      <c r="O2472" s="1" t="s">
        <v>13609</v>
      </c>
      <c r="P2472" s="1">
        <f>MATCH(spotify_data[[#This Row],[album_id]],spotify_data[album_id],0)</f>
        <v>2471</v>
      </c>
      <c r="Q2472" s="1" t="s">
        <v>13610</v>
      </c>
      <c r="R2472" s="2">
        <v>42895</v>
      </c>
      <c r="S2472" s="7">
        <f ca="1">+TODAY()-spotify_data[[#This Row],[Fecha lanzamiento Album]]</f>
        <v>3136</v>
      </c>
      <c r="T2472" s="7">
        <f ca="1">+spotify_data[[#This Row],[Antigüedad Album Dias]]/60</f>
        <v>52.266666666666666</v>
      </c>
      <c r="U2472" s="8">
        <f ca="1">spotify_data[[#This Row],[Antigüedad Album Meses]]/12</f>
        <v>4.3555555555555552</v>
      </c>
      <c r="V2472">
        <v>17</v>
      </c>
      <c r="W2472" s="1" t="s">
        <v>20</v>
      </c>
      <c r="X2472" s="1" t="str">
        <f>+IF(spotify_data[[#This Row],[album_type]]="album","Album",IF(spotify_data[[#This Row],[album_type]]="single","Single","Compilation"))</f>
        <v>Album</v>
      </c>
      <c r="Y2472">
        <v>396</v>
      </c>
    </row>
    <row r="2473" spans="1:25" x14ac:dyDescent="0.3">
      <c r="A2473" s="1" t="s">
        <v>13633</v>
      </c>
      <c r="B2473" s="1">
        <v>157</v>
      </c>
      <c r="C2473" s="1" t="s">
        <v>3042</v>
      </c>
      <c r="D2473">
        <v>7</v>
      </c>
      <c r="E2473">
        <v>69</v>
      </c>
      <c r="F2473" s="10">
        <f>spotify_data[[#This Row],[track_popularity]]/100</f>
        <v>0.69</v>
      </c>
      <c r="G2473" s="9" t="b">
        <v>0</v>
      </c>
      <c r="H2473" s="1">
        <f>+IF(spotify_data[[#This Row],[explicit]]=FALSE,0,1)</f>
        <v>0</v>
      </c>
      <c r="I2473" s="1" t="s">
        <v>7907</v>
      </c>
      <c r="J2473" s="7">
        <f>MATCH(spotify_data[[#This Row],[artist_name]],spotify_data[artist_name],0)</f>
        <v>327</v>
      </c>
      <c r="K2473">
        <v>80</v>
      </c>
      <c r="L2473" s="10">
        <f>spotify_data[[#This Row],[artist_popularity]]/100</f>
        <v>0.8</v>
      </c>
      <c r="M2473">
        <v>22396044</v>
      </c>
      <c r="N2473" s="1" t="s">
        <v>23</v>
      </c>
      <c r="O2473" s="1" t="s">
        <v>13634</v>
      </c>
      <c r="P2473" s="1">
        <f>MATCH(spotify_data[[#This Row],[album_id]],spotify_data[album_id],0)</f>
        <v>657</v>
      </c>
      <c r="Q2473" s="1" t="s">
        <v>13635</v>
      </c>
      <c r="R2473" s="2">
        <v>42888</v>
      </c>
      <c r="S2473" s="7">
        <f ca="1">+TODAY()-spotify_data[[#This Row],[Fecha lanzamiento Album]]</f>
        <v>3143</v>
      </c>
      <c r="T2473" s="7">
        <f ca="1">+spotify_data[[#This Row],[Antigüedad Album Dias]]/60</f>
        <v>52.383333333333333</v>
      </c>
      <c r="U2473" s="8">
        <f ca="1">spotify_data[[#This Row],[Antigüedad Album Meses]]/12</f>
        <v>4.365277777777778</v>
      </c>
      <c r="V2473">
        <v>17</v>
      </c>
      <c r="W2473" s="1" t="s">
        <v>20</v>
      </c>
      <c r="X2473" s="1" t="str">
        <f>+IF(spotify_data[[#This Row],[album_type]]="album","Album",IF(spotify_data[[#This Row],[album_type]]="single","Single","Compilation"))</f>
        <v>Album</v>
      </c>
      <c r="Y2473">
        <v>367</v>
      </c>
    </row>
    <row r="2474" spans="1:25" x14ac:dyDescent="0.3">
      <c r="A2474" s="1" t="s">
        <v>13735</v>
      </c>
      <c r="B2474" s="1">
        <v>87</v>
      </c>
      <c r="C2474" s="1" t="s">
        <v>13736</v>
      </c>
      <c r="D2474">
        <v>10</v>
      </c>
      <c r="E2474">
        <v>69</v>
      </c>
      <c r="F2474" s="10">
        <f>spotify_data[[#This Row],[track_popularity]]/100</f>
        <v>0.69</v>
      </c>
      <c r="G2474" s="9" t="b">
        <v>0</v>
      </c>
      <c r="H2474" s="1">
        <f>+IF(spotify_data[[#This Row],[explicit]]=FALSE,0,1)</f>
        <v>0</v>
      </c>
      <c r="I2474" s="1" t="s">
        <v>6977</v>
      </c>
      <c r="J2474" s="7">
        <f>MATCH(spotify_data[[#This Row],[artist_name]],spotify_data[artist_name],0)</f>
        <v>90</v>
      </c>
      <c r="K2474">
        <v>80</v>
      </c>
      <c r="L2474" s="10">
        <f>spotify_data[[#This Row],[artist_popularity]]/100</f>
        <v>0.8</v>
      </c>
      <c r="M2474">
        <v>34136120</v>
      </c>
      <c r="N2474" s="1" t="s">
        <v>6978</v>
      </c>
      <c r="O2474" s="1" t="s">
        <v>13737</v>
      </c>
      <c r="P2474" s="1">
        <f>MATCH(spotify_data[[#This Row],[album_id]],spotify_data[album_id],0)</f>
        <v>180</v>
      </c>
      <c r="Q2474" s="1" t="s">
        <v>6977</v>
      </c>
      <c r="R2474" s="2">
        <v>42867</v>
      </c>
      <c r="S2474" s="7">
        <f ca="1">+TODAY()-spotify_data[[#This Row],[Fecha lanzamiento Album]]</f>
        <v>3164</v>
      </c>
      <c r="T2474" s="7">
        <f ca="1">+spotify_data[[#This Row],[Antigüedad Album Dias]]/60</f>
        <v>52.733333333333334</v>
      </c>
      <c r="U2474" s="8">
        <f ca="1">spotify_data[[#This Row],[Antigüedad Album Meses]]/12</f>
        <v>4.3944444444444448</v>
      </c>
      <c r="V2474">
        <v>10</v>
      </c>
      <c r="W2474" s="1" t="s">
        <v>20</v>
      </c>
      <c r="X2474" s="1" t="str">
        <f>+IF(spotify_data[[#This Row],[album_type]]="album","Album",IF(spotify_data[[#This Row],[album_type]]="single","Single","Compilation"))</f>
        <v>Album</v>
      </c>
      <c r="Y2474">
        <v>353</v>
      </c>
    </row>
    <row r="2475" spans="1:25" x14ac:dyDescent="0.3">
      <c r="A2475" s="1" t="s">
        <v>13763</v>
      </c>
      <c r="B2475" s="1">
        <v>1142</v>
      </c>
      <c r="C2475" s="1" t="s">
        <v>13764</v>
      </c>
      <c r="D2475">
        <v>6</v>
      </c>
      <c r="E2475">
        <v>69</v>
      </c>
      <c r="F2475" s="10">
        <f>spotify_data[[#This Row],[track_popularity]]/100</f>
        <v>0.69</v>
      </c>
      <c r="G2475" s="9" t="b">
        <v>0</v>
      </c>
      <c r="H2475" s="1">
        <f>+IF(spotify_data[[#This Row],[explicit]]=FALSE,0,1)</f>
        <v>0</v>
      </c>
      <c r="I2475" s="1" t="s">
        <v>7912</v>
      </c>
      <c r="J2475" s="7">
        <f>MATCH(spotify_data[[#This Row],[artist_name]],spotify_data[artist_name],0)</f>
        <v>253</v>
      </c>
      <c r="K2475">
        <v>69</v>
      </c>
      <c r="L2475" s="10">
        <f>spotify_data[[#This Row],[artist_popularity]]/100</f>
        <v>0.69</v>
      </c>
      <c r="M2475">
        <v>4465726</v>
      </c>
      <c r="N2475" s="1" t="s">
        <v>23</v>
      </c>
      <c r="O2475" s="1" t="s">
        <v>13765</v>
      </c>
      <c r="P2475" s="1">
        <f>MATCH(spotify_data[[#This Row],[album_id]],spotify_data[album_id],0)</f>
        <v>253</v>
      </c>
      <c r="Q2475" s="1" t="s">
        <v>13766</v>
      </c>
      <c r="R2475" s="2">
        <v>42860</v>
      </c>
      <c r="S2475" s="7">
        <f ca="1">+TODAY()-spotify_data[[#This Row],[Fecha lanzamiento Album]]</f>
        <v>3171</v>
      </c>
      <c r="T2475" s="7">
        <f ca="1">+spotify_data[[#This Row],[Antigüedad Album Dias]]/60</f>
        <v>52.85</v>
      </c>
      <c r="U2475" s="8">
        <f ca="1">spotify_data[[#This Row],[Antigüedad Album Meses]]/12</f>
        <v>4.4041666666666668</v>
      </c>
      <c r="V2475">
        <v>12</v>
      </c>
      <c r="W2475" s="1" t="s">
        <v>20</v>
      </c>
      <c r="X2475" s="1" t="str">
        <f>+IF(spotify_data[[#This Row],[album_type]]="album","Album",IF(spotify_data[[#This Row],[album_type]]="single","Single","Compilation"))</f>
        <v>Album</v>
      </c>
      <c r="Y2475">
        <v>46</v>
      </c>
    </row>
    <row r="2476" spans="1:25" x14ac:dyDescent="0.3">
      <c r="A2476" s="1" t="s">
        <v>13949</v>
      </c>
      <c r="B2476" s="1">
        <v>2026</v>
      </c>
      <c r="C2476" s="1" t="s">
        <v>13950</v>
      </c>
      <c r="D2476">
        <v>20</v>
      </c>
      <c r="E2476">
        <v>69</v>
      </c>
      <c r="F2476" s="10">
        <f>spotify_data[[#This Row],[track_popularity]]/100</f>
        <v>0.69</v>
      </c>
      <c r="G2476" s="9" t="b">
        <v>1</v>
      </c>
      <c r="H2476" s="1">
        <f>+IF(spotify_data[[#This Row],[explicit]]=FALSE,0,1)</f>
        <v>1</v>
      </c>
      <c r="I2476" s="1" t="s">
        <v>1365</v>
      </c>
      <c r="J2476" s="7">
        <f>MATCH(spotify_data[[#This Row],[artist_name]],spotify_data[artist_name],0)</f>
        <v>164</v>
      </c>
      <c r="K2476">
        <v>95</v>
      </c>
      <c r="L2476" s="10">
        <f>spotify_data[[#This Row],[artist_popularity]]/100</f>
        <v>0.95</v>
      </c>
      <c r="M2476">
        <v>103039388</v>
      </c>
      <c r="N2476" s="1" t="s">
        <v>1366</v>
      </c>
      <c r="O2476" s="1" t="s">
        <v>13951</v>
      </c>
      <c r="P2476" s="1">
        <f>MATCH(spotify_data[[#This Row],[album_id]],spotify_data[album_id],0)</f>
        <v>182</v>
      </c>
      <c r="Q2476" s="1" t="s">
        <v>13952</v>
      </c>
      <c r="R2476" s="2">
        <v>42812</v>
      </c>
      <c r="S2476" s="7">
        <f ca="1">+TODAY()-spotify_data[[#This Row],[Fecha lanzamiento Album]]</f>
        <v>3219</v>
      </c>
      <c r="T2476" s="7">
        <f ca="1">+spotify_data[[#This Row],[Antigüedad Album Dias]]/60</f>
        <v>53.65</v>
      </c>
      <c r="U2476" s="8">
        <f ca="1">spotify_data[[#This Row],[Antigüedad Album Meses]]/12</f>
        <v>4.4708333333333332</v>
      </c>
      <c r="V2476">
        <v>22</v>
      </c>
      <c r="W2476" s="1" t="s">
        <v>20</v>
      </c>
      <c r="X2476" s="1" t="str">
        <f>+IF(spotify_data[[#This Row],[album_type]]="album","Album",IF(spotify_data[[#This Row],[album_type]]="single","Single","Compilation"))</f>
        <v>Album</v>
      </c>
      <c r="Y2476">
        <v>351</v>
      </c>
    </row>
    <row r="2477" spans="1:25" x14ac:dyDescent="0.3">
      <c r="A2477" s="1" t="s">
        <v>14015</v>
      </c>
      <c r="B2477" s="1">
        <v>233</v>
      </c>
      <c r="C2477" s="1" t="s">
        <v>14016</v>
      </c>
      <c r="D2477">
        <v>1</v>
      </c>
      <c r="E2477">
        <v>69</v>
      </c>
      <c r="F2477" s="10">
        <f>spotify_data[[#This Row],[track_popularity]]/100</f>
        <v>0.69</v>
      </c>
      <c r="G2477" s="9" t="b">
        <v>1</v>
      </c>
      <c r="H2477" s="1">
        <f>+IF(spotify_data[[#This Row],[explicit]]=FALSE,0,1)</f>
        <v>1</v>
      </c>
      <c r="I2477" s="1" t="s">
        <v>9310</v>
      </c>
      <c r="J2477" s="7">
        <f>MATCH(spotify_data[[#This Row],[artist_name]],spotify_data[artist_name],0)</f>
        <v>1265</v>
      </c>
      <c r="K2477">
        <v>76</v>
      </c>
      <c r="L2477" s="10">
        <f>spotify_data[[#This Row],[artist_popularity]]/100</f>
        <v>0.76</v>
      </c>
      <c r="M2477">
        <v>12460874</v>
      </c>
      <c r="N2477" s="1" t="s">
        <v>23</v>
      </c>
      <c r="O2477" s="1" t="s">
        <v>14017</v>
      </c>
      <c r="P2477" s="1">
        <f>MATCH(spotify_data[[#This Row],[album_id]],spotify_data[album_id],0)</f>
        <v>2476</v>
      </c>
      <c r="Q2477" s="1" t="s">
        <v>14016</v>
      </c>
      <c r="R2477" s="2">
        <v>42789</v>
      </c>
      <c r="S2477" s="7">
        <f ca="1">+TODAY()-spotify_data[[#This Row],[Fecha lanzamiento Album]]</f>
        <v>3242</v>
      </c>
      <c r="T2477" s="7">
        <f ca="1">+spotify_data[[#This Row],[Antigüedad Album Dias]]/60</f>
        <v>54.033333333333331</v>
      </c>
      <c r="U2477" s="8">
        <f ca="1">spotify_data[[#This Row],[Antigüedad Album Meses]]/12</f>
        <v>4.5027777777777773</v>
      </c>
      <c r="V2477">
        <v>1</v>
      </c>
      <c r="W2477" s="1" t="s">
        <v>21</v>
      </c>
      <c r="X2477" s="1" t="str">
        <f>+IF(spotify_data[[#This Row],[album_type]]="album","Album",IF(spotify_data[[#This Row],[album_type]]="single","Single","Compilation"))</f>
        <v>Single</v>
      </c>
      <c r="Y2477">
        <v>36</v>
      </c>
    </row>
    <row r="2478" spans="1:25" x14ac:dyDescent="0.3">
      <c r="A2478" s="1" t="s">
        <v>14052</v>
      </c>
      <c r="B2478" s="1">
        <v>8246</v>
      </c>
      <c r="C2478" s="1" t="s">
        <v>14053</v>
      </c>
      <c r="D2478">
        <v>9</v>
      </c>
      <c r="E2478">
        <v>69</v>
      </c>
      <c r="F2478" s="10">
        <f>spotify_data[[#This Row],[track_popularity]]/100</f>
        <v>0.69</v>
      </c>
      <c r="G2478" s="9" t="b">
        <v>0</v>
      </c>
      <c r="H2478" s="1">
        <f>+IF(spotify_data[[#This Row],[explicit]]=FALSE,0,1)</f>
        <v>0</v>
      </c>
      <c r="I2478" s="1" t="s">
        <v>11104</v>
      </c>
      <c r="J2478" s="7">
        <f>MATCH(spotify_data[[#This Row],[artist_name]],spotify_data[artist_name],0)</f>
        <v>546</v>
      </c>
      <c r="K2478">
        <v>82</v>
      </c>
      <c r="L2478" s="10">
        <f>spotify_data[[#This Row],[artist_popularity]]/100</f>
        <v>0.82</v>
      </c>
      <c r="M2478">
        <v>30550549</v>
      </c>
      <c r="N2478" s="1" t="s">
        <v>23</v>
      </c>
      <c r="O2478" s="1" t="s">
        <v>14054</v>
      </c>
      <c r="P2478" s="1">
        <f>MATCH(spotify_data[[#This Row],[album_id]],spotify_data[album_id],0)</f>
        <v>2477</v>
      </c>
      <c r="Q2478" s="1" t="s">
        <v>14055</v>
      </c>
      <c r="R2478" s="2">
        <v>42776</v>
      </c>
      <c r="S2478" s="7">
        <f ca="1">+TODAY()-spotify_data[[#This Row],[Fecha lanzamiento Album]]</f>
        <v>3255</v>
      </c>
      <c r="T2478" s="7">
        <f ca="1">+spotify_data[[#This Row],[Antigüedad Album Dias]]/60</f>
        <v>54.25</v>
      </c>
      <c r="U2478" s="8">
        <f ca="1">spotify_data[[#This Row],[Antigüedad Album Meses]]/12</f>
        <v>4.520833333333333</v>
      </c>
      <c r="V2478">
        <v>19</v>
      </c>
      <c r="W2478" s="1" t="s">
        <v>1932</v>
      </c>
      <c r="X2478" s="1" t="str">
        <f>+IF(spotify_data[[#This Row],[album_type]]="album","Album",IF(spotify_data[[#This Row],[album_type]]="single","Single","Compilation"))</f>
        <v>Compilation</v>
      </c>
      <c r="Y2478">
        <v>42</v>
      </c>
    </row>
    <row r="2479" spans="1:25" x14ac:dyDescent="0.3">
      <c r="A2479" s="1" t="s">
        <v>14230</v>
      </c>
      <c r="B2479" s="1">
        <v>2750</v>
      </c>
      <c r="C2479" s="1" t="s">
        <v>14231</v>
      </c>
      <c r="D2479">
        <v>9</v>
      </c>
      <c r="E2479">
        <v>69</v>
      </c>
      <c r="F2479" s="10">
        <f>spotify_data[[#This Row],[track_popularity]]/100</f>
        <v>0.69</v>
      </c>
      <c r="G2479" s="9" t="b">
        <v>1</v>
      </c>
      <c r="H2479" s="1">
        <f>+IF(spotify_data[[#This Row],[explicit]]=FALSE,0,1)</f>
        <v>1</v>
      </c>
      <c r="I2479" s="1" t="s">
        <v>2459</v>
      </c>
      <c r="J2479" s="7">
        <f>MATCH(spotify_data[[#This Row],[artist_name]],spotify_data[artist_name],0)</f>
        <v>35</v>
      </c>
      <c r="K2479">
        <v>93</v>
      </c>
      <c r="L2479" s="10">
        <f>spotify_data[[#This Row],[artist_popularity]]/100</f>
        <v>0.93</v>
      </c>
      <c r="M2479">
        <v>112957721</v>
      </c>
      <c r="N2479" s="1" t="s">
        <v>2460</v>
      </c>
      <c r="O2479" s="1" t="s">
        <v>14211</v>
      </c>
      <c r="P2479" s="1">
        <f>MATCH(spotify_data[[#This Row],[album_id]],spotify_data[album_id],0)</f>
        <v>533</v>
      </c>
      <c r="Q2479" s="1" t="s">
        <v>8649</v>
      </c>
      <c r="R2479" s="2">
        <v>42699</v>
      </c>
      <c r="S2479" s="7">
        <f ca="1">+TODAY()-spotify_data[[#This Row],[Fecha lanzamiento Album]]</f>
        <v>3332</v>
      </c>
      <c r="T2479" s="7">
        <f ca="1">+spotify_data[[#This Row],[Antigüedad Album Dias]]/60</f>
        <v>55.533333333333331</v>
      </c>
      <c r="U2479" s="8">
        <f ca="1">spotify_data[[#This Row],[Antigüedad Album Meses]]/12</f>
        <v>4.6277777777777773</v>
      </c>
      <c r="V2479">
        <v>18</v>
      </c>
      <c r="W2479" s="1" t="s">
        <v>20</v>
      </c>
      <c r="X2479" s="1" t="str">
        <f>+IF(spotify_data[[#This Row],[album_type]]="album","Album",IF(spotify_data[[#This Row],[album_type]]="single","Single","Compilation"))</f>
        <v>Album</v>
      </c>
      <c r="Y2479">
        <v>385</v>
      </c>
    </row>
    <row r="2480" spans="1:25" x14ac:dyDescent="0.3">
      <c r="A2480" s="1" t="s">
        <v>14417</v>
      </c>
      <c r="B2480" s="1">
        <v>7662</v>
      </c>
      <c r="C2480" s="1" t="s">
        <v>14418</v>
      </c>
      <c r="D2480">
        <v>15</v>
      </c>
      <c r="E2480">
        <v>69</v>
      </c>
      <c r="F2480" s="10">
        <f>spotify_data[[#This Row],[track_popularity]]/100</f>
        <v>0.69</v>
      </c>
      <c r="G2480" s="9" t="b">
        <v>1</v>
      </c>
      <c r="H2480" s="1">
        <f>+IF(spotify_data[[#This Row],[explicit]]=FALSE,0,1)</f>
        <v>1</v>
      </c>
      <c r="I2480" s="1" t="s">
        <v>1234</v>
      </c>
      <c r="J2480" s="7">
        <f>MATCH(spotify_data[[#This Row],[artist_name]],spotify_data[artist_name],0)</f>
        <v>186</v>
      </c>
      <c r="K2480">
        <v>82</v>
      </c>
      <c r="L2480" s="10">
        <f>spotify_data[[#This Row],[artist_popularity]]/100</f>
        <v>0.82</v>
      </c>
      <c r="M2480">
        <v>15689879</v>
      </c>
      <c r="N2480" s="1" t="s">
        <v>1235</v>
      </c>
      <c r="O2480" s="1" t="s">
        <v>14412</v>
      </c>
      <c r="P2480" s="1">
        <f>MATCH(spotify_data[[#This Row],[album_id]],spotify_data[album_id],0)</f>
        <v>2479</v>
      </c>
      <c r="Q2480" s="1" t="s">
        <v>14413</v>
      </c>
      <c r="R2480" s="2">
        <v>42638</v>
      </c>
      <c r="S2480" s="7">
        <f ca="1">+TODAY()-spotify_data[[#This Row],[Fecha lanzamiento Album]]</f>
        <v>3393</v>
      </c>
      <c r="T2480" s="7">
        <f ca="1">+spotify_data[[#This Row],[Antigüedad Album Dias]]/60</f>
        <v>56.55</v>
      </c>
      <c r="U2480" s="8">
        <f ca="1">spotify_data[[#This Row],[Antigüedad Album Meses]]/12</f>
        <v>4.7124999999999995</v>
      </c>
      <c r="V2480">
        <v>16</v>
      </c>
      <c r="W2480" s="1" t="s">
        <v>20</v>
      </c>
      <c r="X2480" s="1" t="str">
        <f>+IF(spotify_data[[#This Row],[album_type]]="album","Album",IF(spotify_data[[#This Row],[album_type]]="single","Single","Compilation"))</f>
        <v>Album</v>
      </c>
      <c r="Y2480">
        <v>267</v>
      </c>
    </row>
    <row r="2481" spans="1:25" x14ac:dyDescent="0.3">
      <c r="A2481" s="1" t="s">
        <v>14601</v>
      </c>
      <c r="B2481" s="1">
        <v>7716</v>
      </c>
      <c r="C2481" s="1" t="s">
        <v>14602</v>
      </c>
      <c r="D2481">
        <v>3</v>
      </c>
      <c r="E2481">
        <v>69</v>
      </c>
      <c r="F2481" s="10">
        <f>spotify_data[[#This Row],[track_popularity]]/100</f>
        <v>0.69</v>
      </c>
      <c r="G2481" s="9" t="b">
        <v>0</v>
      </c>
      <c r="H2481" s="1">
        <f>+IF(spotify_data[[#This Row],[explicit]]=FALSE,0,1)</f>
        <v>0</v>
      </c>
      <c r="I2481" s="1" t="s">
        <v>14603</v>
      </c>
      <c r="J2481" s="7">
        <f>MATCH(spotify_data[[#This Row],[artist_name]],spotify_data[artist_name],0)</f>
        <v>2480</v>
      </c>
      <c r="K2481">
        <v>62</v>
      </c>
      <c r="L2481" s="10">
        <f>spotify_data[[#This Row],[artist_popularity]]/100</f>
        <v>0.62</v>
      </c>
      <c r="M2481">
        <v>879067</v>
      </c>
      <c r="N2481" s="1" t="s">
        <v>23</v>
      </c>
      <c r="O2481" s="1" t="s">
        <v>14604</v>
      </c>
      <c r="P2481" s="1">
        <f>MATCH(spotify_data[[#This Row],[album_id]],spotify_data[album_id],0)</f>
        <v>2480</v>
      </c>
      <c r="Q2481" s="1" t="s">
        <v>14605</v>
      </c>
      <c r="R2481" s="2">
        <v>42559</v>
      </c>
      <c r="S2481" s="7">
        <f ca="1">+TODAY()-spotify_data[[#This Row],[Fecha lanzamiento Album]]</f>
        <v>3472</v>
      </c>
      <c r="T2481" s="7">
        <f ca="1">+spotify_data[[#This Row],[Antigüedad Album Dias]]/60</f>
        <v>57.866666666666667</v>
      </c>
      <c r="U2481" s="8">
        <f ca="1">spotify_data[[#This Row],[Antigüedad Album Meses]]/12</f>
        <v>4.822222222222222</v>
      </c>
      <c r="V2481">
        <v>11</v>
      </c>
      <c r="W2481" s="1" t="s">
        <v>20</v>
      </c>
      <c r="X2481" s="1" t="str">
        <f>+IF(spotify_data[[#This Row],[album_type]]="album","Album",IF(spotify_data[[#This Row],[album_type]]="single","Single","Compilation"))</f>
        <v>Album</v>
      </c>
      <c r="Y2481">
        <v>456</v>
      </c>
    </row>
    <row r="2482" spans="1:25" x14ac:dyDescent="0.3">
      <c r="A2482" s="1" t="s">
        <v>14815</v>
      </c>
      <c r="B2482" s="1">
        <v>5126</v>
      </c>
      <c r="C2482" s="1" t="s">
        <v>14816</v>
      </c>
      <c r="D2482">
        <v>4</v>
      </c>
      <c r="E2482">
        <v>69</v>
      </c>
      <c r="F2482" s="10">
        <f>spotify_data[[#This Row],[track_popularity]]/100</f>
        <v>0.69</v>
      </c>
      <c r="G2482" s="9" t="b">
        <v>0</v>
      </c>
      <c r="H2482" s="1">
        <f>+IF(spotify_data[[#This Row],[explicit]]=FALSE,0,1)</f>
        <v>0</v>
      </c>
      <c r="I2482" s="1" t="s">
        <v>14817</v>
      </c>
      <c r="J2482" s="7">
        <f>MATCH(spotify_data[[#This Row],[artist_name]],spotify_data[artist_name],0)</f>
        <v>2481</v>
      </c>
      <c r="K2482">
        <v>59</v>
      </c>
      <c r="L2482" s="10">
        <f>spotify_data[[#This Row],[artist_popularity]]/100</f>
        <v>0.59</v>
      </c>
      <c r="M2482">
        <v>369917</v>
      </c>
      <c r="N2482" s="1" t="s">
        <v>23</v>
      </c>
      <c r="O2482" s="1" t="s">
        <v>14818</v>
      </c>
      <c r="P2482" s="1">
        <f>MATCH(spotify_data[[#This Row],[album_id]],spotify_data[album_id],0)</f>
        <v>2481</v>
      </c>
      <c r="Q2482" s="1" t="s">
        <v>9167</v>
      </c>
      <c r="R2482" s="2">
        <v>42489</v>
      </c>
      <c r="S2482" s="7">
        <f ca="1">+TODAY()-spotify_data[[#This Row],[Fecha lanzamiento Album]]</f>
        <v>3542</v>
      </c>
      <c r="T2482" s="7">
        <f ca="1">+spotify_data[[#This Row],[Antigüedad Album Dias]]/60</f>
        <v>59.033333333333331</v>
      </c>
      <c r="U2482" s="8">
        <f ca="1">spotify_data[[#This Row],[Antigüedad Album Meses]]/12</f>
        <v>4.9194444444444443</v>
      </c>
      <c r="V2482">
        <v>11</v>
      </c>
      <c r="W2482" s="1" t="s">
        <v>20</v>
      </c>
      <c r="X2482" s="1" t="str">
        <f>+IF(spotify_data[[#This Row],[album_type]]="album","Album",IF(spotify_data[[#This Row],[album_type]]="single","Single","Compilation"))</f>
        <v>Album</v>
      </c>
      <c r="Y2482">
        <v>288</v>
      </c>
    </row>
    <row r="2483" spans="1:25" x14ac:dyDescent="0.3">
      <c r="A2483" s="1" t="s">
        <v>14831</v>
      </c>
      <c r="B2483" s="1">
        <v>5565</v>
      </c>
      <c r="C2483" s="1" t="s">
        <v>14832</v>
      </c>
      <c r="D2483">
        <v>12</v>
      </c>
      <c r="E2483">
        <v>69</v>
      </c>
      <c r="F2483" s="10">
        <f>spotify_data[[#This Row],[track_popularity]]/100</f>
        <v>0.69</v>
      </c>
      <c r="G2483" s="9" t="b">
        <v>1</v>
      </c>
      <c r="H2483" s="1">
        <f>+IF(spotify_data[[#This Row],[explicit]]=FALSE,0,1)</f>
        <v>1</v>
      </c>
      <c r="I2483" s="1" t="s">
        <v>4125</v>
      </c>
      <c r="J2483" s="7">
        <f>MATCH(spotify_data[[#This Row],[artist_name]],spotify_data[artist_name],0)</f>
        <v>926</v>
      </c>
      <c r="K2483">
        <v>84</v>
      </c>
      <c r="L2483" s="10">
        <f>spotify_data[[#This Row],[artist_popularity]]/100</f>
        <v>0.84</v>
      </c>
      <c r="M2483">
        <v>41172203</v>
      </c>
      <c r="N2483" s="1" t="s">
        <v>23</v>
      </c>
      <c r="O2483" s="1" t="s">
        <v>14824</v>
      </c>
      <c r="P2483" s="1">
        <f>MATCH(spotify_data[[#This Row],[album_id]],spotify_data[album_id],0)</f>
        <v>926</v>
      </c>
      <c r="Q2483" s="1" t="s">
        <v>14825</v>
      </c>
      <c r="R2483" s="2">
        <v>42483</v>
      </c>
      <c r="S2483" s="7">
        <f ca="1">+TODAY()-spotify_data[[#This Row],[Fecha lanzamiento Album]]</f>
        <v>3548</v>
      </c>
      <c r="T2483" s="7">
        <f ca="1">+spotify_data[[#This Row],[Antigüedad Album Dias]]/60</f>
        <v>59.133333333333333</v>
      </c>
      <c r="U2483" s="8">
        <f ca="1">spotify_data[[#This Row],[Antigüedad Album Meses]]/12</f>
        <v>4.927777777777778</v>
      </c>
      <c r="V2483">
        <v>13</v>
      </c>
      <c r="W2483" s="1" t="s">
        <v>20</v>
      </c>
      <c r="X2483" s="1" t="str">
        <f>+IF(spotify_data[[#This Row],[album_type]]="album","Album",IF(spotify_data[[#This Row],[album_type]]="single","Single","Compilation"))</f>
        <v>Album</v>
      </c>
      <c r="Y2483">
        <v>343</v>
      </c>
    </row>
    <row r="2484" spans="1:25" x14ac:dyDescent="0.3">
      <c r="A2484" s="1" t="s">
        <v>15029</v>
      </c>
      <c r="B2484" s="1">
        <v>1007</v>
      </c>
      <c r="C2484" s="1" t="s">
        <v>5730</v>
      </c>
      <c r="D2484">
        <v>5</v>
      </c>
      <c r="E2484">
        <v>69</v>
      </c>
      <c r="F2484" s="10">
        <f>spotify_data[[#This Row],[track_popularity]]/100</f>
        <v>0.69</v>
      </c>
      <c r="G2484" s="9" t="b">
        <v>0</v>
      </c>
      <c r="H2484" s="1">
        <f>+IF(spotify_data[[#This Row],[explicit]]=FALSE,0,1)</f>
        <v>0</v>
      </c>
      <c r="I2484" s="1" t="s">
        <v>6348</v>
      </c>
      <c r="J2484" s="7">
        <f>MATCH(spotify_data[[#This Row],[artist_name]],spotify_data[artist_name],0)</f>
        <v>103</v>
      </c>
      <c r="K2484">
        <v>90</v>
      </c>
      <c r="L2484" s="10">
        <f>spotify_data[[#This Row],[artist_popularity]]/100</f>
        <v>0.9</v>
      </c>
      <c r="M2484">
        <v>68997177</v>
      </c>
      <c r="N2484" s="1" t="s">
        <v>6349</v>
      </c>
      <c r="O2484" s="1" t="s">
        <v>15024</v>
      </c>
      <c r="P2484" s="1">
        <f>MATCH(spotify_data[[#This Row],[album_id]],spotify_data[album_id],0)</f>
        <v>185</v>
      </c>
      <c r="Q2484" s="1" t="s">
        <v>15025</v>
      </c>
      <c r="R2484" s="2">
        <v>42397</v>
      </c>
      <c r="S2484" s="7">
        <f ca="1">+TODAY()-spotify_data[[#This Row],[Fecha lanzamiento Album]]</f>
        <v>3634</v>
      </c>
      <c r="T2484" s="7">
        <f ca="1">+spotify_data[[#This Row],[Antigüedad Album Dias]]/60</f>
        <v>60.56666666666667</v>
      </c>
      <c r="U2484" s="8">
        <f ca="1">spotify_data[[#This Row],[Antigüedad Album Meses]]/12</f>
        <v>5.0472222222222225</v>
      </c>
      <c r="V2484">
        <v>16</v>
      </c>
      <c r="W2484" s="1" t="s">
        <v>20</v>
      </c>
      <c r="X2484" s="1" t="str">
        <f>+IF(spotify_data[[#This Row],[album_type]]="album","Album",IF(spotify_data[[#This Row],[album_type]]="single","Single","Compilation"))</f>
        <v>Album</v>
      </c>
      <c r="Y2484">
        <v>31</v>
      </c>
    </row>
    <row r="2485" spans="1:25" x14ac:dyDescent="0.3">
      <c r="A2485" s="1" t="s">
        <v>15086</v>
      </c>
      <c r="B2485" s="1">
        <v>8320</v>
      </c>
      <c r="C2485" s="1" t="s">
        <v>15087</v>
      </c>
      <c r="D2485">
        <v>10</v>
      </c>
      <c r="E2485">
        <v>69</v>
      </c>
      <c r="F2485" s="10">
        <f>spotify_data[[#This Row],[track_popularity]]/100</f>
        <v>0.69</v>
      </c>
      <c r="G2485" s="9" t="b">
        <v>0</v>
      </c>
      <c r="H2485" s="1">
        <f>+IF(spotify_data[[#This Row],[explicit]]=FALSE,0,1)</f>
        <v>0</v>
      </c>
      <c r="I2485" s="1" t="s">
        <v>4903</v>
      </c>
      <c r="J2485" s="7">
        <f>MATCH(spotify_data[[#This Row],[artist_name]],spotify_data[artist_name],0)</f>
        <v>1576</v>
      </c>
      <c r="K2485">
        <v>72</v>
      </c>
      <c r="L2485" s="10">
        <f>spotify_data[[#This Row],[artist_popularity]]/100</f>
        <v>0.72</v>
      </c>
      <c r="M2485">
        <v>9462835</v>
      </c>
      <c r="N2485" s="1" t="s">
        <v>23</v>
      </c>
      <c r="O2485" s="1" t="s">
        <v>15088</v>
      </c>
      <c r="P2485" s="1">
        <f>MATCH(spotify_data[[#This Row],[album_id]],spotify_data[album_id],0)</f>
        <v>2484</v>
      </c>
      <c r="Q2485" s="1" t="s">
        <v>15089</v>
      </c>
      <c r="R2485" s="2">
        <v>42347</v>
      </c>
      <c r="S2485" s="7">
        <f ca="1">+TODAY()-spotify_data[[#This Row],[Fecha lanzamiento Album]]</f>
        <v>3684</v>
      </c>
      <c r="T2485" s="7">
        <f ca="1">+spotify_data[[#This Row],[Antigüedad Album Dias]]/60</f>
        <v>61.4</v>
      </c>
      <c r="U2485" s="8">
        <f ca="1">spotify_data[[#This Row],[Antigüedad Album Meses]]/12</f>
        <v>5.1166666666666663</v>
      </c>
      <c r="V2485">
        <v>16</v>
      </c>
      <c r="W2485" s="1" t="s">
        <v>20</v>
      </c>
      <c r="X2485" s="1" t="str">
        <f>+IF(spotify_data[[#This Row],[album_type]]="album","Album",IF(spotify_data[[#This Row],[album_type]]="single","Single","Compilation"))</f>
        <v>Album</v>
      </c>
      <c r="Y2485">
        <v>308</v>
      </c>
    </row>
    <row r="2486" spans="1:25" x14ac:dyDescent="0.3">
      <c r="A2486" s="1" t="s">
        <v>15153</v>
      </c>
      <c r="B2486" s="1">
        <v>3471</v>
      </c>
      <c r="C2486" s="1" t="s">
        <v>15154</v>
      </c>
      <c r="D2486">
        <v>4</v>
      </c>
      <c r="E2486">
        <v>69</v>
      </c>
      <c r="F2486" s="10">
        <f>spotify_data[[#This Row],[track_popularity]]/100</f>
        <v>0.69</v>
      </c>
      <c r="G2486" s="9" t="b">
        <v>0</v>
      </c>
      <c r="H2486" s="1">
        <f>+IF(spotify_data[[#This Row],[explicit]]=FALSE,0,1)</f>
        <v>0</v>
      </c>
      <c r="I2486" s="1" t="s">
        <v>14575</v>
      </c>
      <c r="J2486" s="7">
        <f>MATCH(spotify_data[[#This Row],[artist_name]],spotify_data[artist_name],0)</f>
        <v>2485</v>
      </c>
      <c r="K2486">
        <v>73</v>
      </c>
      <c r="L2486" s="10">
        <f>spotify_data[[#This Row],[artist_popularity]]/100</f>
        <v>0.73</v>
      </c>
      <c r="M2486">
        <v>6301986</v>
      </c>
      <c r="N2486" s="1" t="s">
        <v>17</v>
      </c>
      <c r="O2486" s="1" t="s">
        <v>15155</v>
      </c>
      <c r="P2486" s="1">
        <f>MATCH(spotify_data[[#This Row],[album_id]],spotify_data[album_id],0)</f>
        <v>2485</v>
      </c>
      <c r="Q2486" s="1" t="s">
        <v>15156</v>
      </c>
      <c r="R2486" s="2">
        <v>42335</v>
      </c>
      <c r="S2486" s="7">
        <f ca="1">+TODAY()-spotify_data[[#This Row],[Fecha lanzamiento Album]]</f>
        <v>3696</v>
      </c>
      <c r="T2486" s="7">
        <f ca="1">+spotify_data[[#This Row],[Antigüedad Album Dias]]/60</f>
        <v>61.6</v>
      </c>
      <c r="U2486" s="8">
        <f ca="1">spotify_data[[#This Row],[Antigüedad Album Meses]]/12</f>
        <v>5.1333333333333337</v>
      </c>
      <c r="V2486">
        <v>14</v>
      </c>
      <c r="W2486" s="1" t="s">
        <v>20</v>
      </c>
      <c r="X2486" s="1" t="str">
        <f>+IF(spotify_data[[#This Row],[album_type]]="album","Album",IF(spotify_data[[#This Row],[album_type]]="single","Single","Compilation"))</f>
        <v>Album</v>
      </c>
      <c r="Y2486">
        <v>294</v>
      </c>
    </row>
    <row r="2487" spans="1:25" x14ac:dyDescent="0.3">
      <c r="A2487" s="1" t="s">
        <v>15173</v>
      </c>
      <c r="B2487" s="1">
        <v>1739</v>
      </c>
      <c r="C2487" s="1" t="s">
        <v>15174</v>
      </c>
      <c r="D2487">
        <v>10</v>
      </c>
      <c r="E2487">
        <v>69</v>
      </c>
      <c r="F2487" s="10">
        <f>spotify_data[[#This Row],[track_popularity]]/100</f>
        <v>0.69</v>
      </c>
      <c r="G2487" s="9" t="b">
        <v>0</v>
      </c>
      <c r="H2487" s="1">
        <f>+IF(spotify_data[[#This Row],[explicit]]=FALSE,0,1)</f>
        <v>0</v>
      </c>
      <c r="I2487" s="1" t="s">
        <v>7599</v>
      </c>
      <c r="J2487" s="7">
        <f>MATCH(spotify_data[[#This Row],[artist_name]],spotify_data[artist_name],0)</f>
        <v>195</v>
      </c>
      <c r="K2487">
        <v>83</v>
      </c>
      <c r="L2487" s="10">
        <f>spotify_data[[#This Row],[artist_popularity]]/100</f>
        <v>0.83</v>
      </c>
      <c r="M2487">
        <v>66734917</v>
      </c>
      <c r="N2487" s="1" t="s">
        <v>831</v>
      </c>
      <c r="O2487" s="1" t="s">
        <v>15167</v>
      </c>
      <c r="P2487" s="1">
        <f>MATCH(spotify_data[[#This Row],[album_id]],spotify_data[album_id],0)</f>
        <v>1773</v>
      </c>
      <c r="Q2487" s="1" t="s">
        <v>14631</v>
      </c>
      <c r="R2487" s="2">
        <v>42328</v>
      </c>
      <c r="S2487" s="7">
        <f ca="1">+TODAY()-spotify_data[[#This Row],[Fecha lanzamiento Album]]</f>
        <v>3703</v>
      </c>
      <c r="T2487" s="7">
        <f ca="1">+spotify_data[[#This Row],[Antigüedad Album Dias]]/60</f>
        <v>61.716666666666669</v>
      </c>
      <c r="U2487" s="8">
        <f ca="1">spotify_data[[#This Row],[Antigüedad Album Meses]]/12</f>
        <v>5.1430555555555557</v>
      </c>
      <c r="V2487">
        <v>11</v>
      </c>
      <c r="W2487" s="1" t="s">
        <v>20</v>
      </c>
      <c r="X2487" s="1" t="str">
        <f>+IF(spotify_data[[#This Row],[album_type]]="album","Album",IF(spotify_data[[#This Row],[album_type]]="single","Single","Compilation"))</f>
        <v>Album</v>
      </c>
      <c r="Y2487">
        <v>453</v>
      </c>
    </row>
    <row r="2488" spans="1:25" x14ac:dyDescent="0.3">
      <c r="A2488" s="1" t="s">
        <v>15193</v>
      </c>
      <c r="B2488" s="1">
        <v>7841</v>
      </c>
      <c r="C2488" s="1" t="s">
        <v>9325</v>
      </c>
      <c r="D2488">
        <v>2</v>
      </c>
      <c r="E2488">
        <v>69</v>
      </c>
      <c r="F2488" s="10">
        <f>spotify_data[[#This Row],[track_popularity]]/100</f>
        <v>0.69</v>
      </c>
      <c r="G2488" s="9" t="b">
        <v>0</v>
      </c>
      <c r="H2488" s="1">
        <f>+IF(spotify_data[[#This Row],[explicit]]=FALSE,0,1)</f>
        <v>0</v>
      </c>
      <c r="I2488" s="1" t="s">
        <v>15194</v>
      </c>
      <c r="J2488" s="7">
        <f>MATCH(spotify_data[[#This Row],[artist_name]],spotify_data[artist_name],0)</f>
        <v>2487</v>
      </c>
      <c r="K2488">
        <v>63</v>
      </c>
      <c r="L2488" s="10">
        <f>spotify_data[[#This Row],[artist_popularity]]/100</f>
        <v>0.63</v>
      </c>
      <c r="M2488">
        <v>9979409</v>
      </c>
      <c r="N2488" s="1" t="s">
        <v>23</v>
      </c>
      <c r="O2488" s="1" t="s">
        <v>15195</v>
      </c>
      <c r="P2488" s="1">
        <f>MATCH(spotify_data[[#This Row],[album_id]],spotify_data[album_id],0)</f>
        <v>2487</v>
      </c>
      <c r="Q2488" s="1" t="s">
        <v>15196</v>
      </c>
      <c r="R2488" s="2">
        <v>42328</v>
      </c>
      <c r="S2488" s="7">
        <f ca="1">+TODAY()-spotify_data[[#This Row],[Fecha lanzamiento Album]]</f>
        <v>3703</v>
      </c>
      <c r="T2488" s="7">
        <f ca="1">+spotify_data[[#This Row],[Antigüedad Album Dias]]/60</f>
        <v>61.716666666666669</v>
      </c>
      <c r="U2488" s="8">
        <f ca="1">spotify_data[[#This Row],[Antigüedad Album Meses]]/12</f>
        <v>5.1430555555555557</v>
      </c>
      <c r="V2488">
        <v>21</v>
      </c>
      <c r="W2488" s="1" t="s">
        <v>20</v>
      </c>
      <c r="X2488" s="1" t="str">
        <f>+IF(spotify_data[[#This Row],[album_type]]="album","Album",IF(spotify_data[[#This Row],[album_type]]="single","Single","Compilation"))</f>
        <v>Album</v>
      </c>
      <c r="Y2488">
        <v>371</v>
      </c>
    </row>
    <row r="2489" spans="1:25" x14ac:dyDescent="0.3">
      <c r="A2489" s="1" t="s">
        <v>15224</v>
      </c>
      <c r="B2489" s="1">
        <v>4161</v>
      </c>
      <c r="C2489" s="1" t="s">
        <v>15225</v>
      </c>
      <c r="D2489">
        <v>1</v>
      </c>
      <c r="E2489">
        <v>69</v>
      </c>
      <c r="F2489" s="10">
        <f>spotify_data[[#This Row],[track_popularity]]/100</f>
        <v>0.69</v>
      </c>
      <c r="G2489" s="9" t="b">
        <v>0</v>
      </c>
      <c r="H2489" s="1">
        <f>+IF(spotify_data[[#This Row],[explicit]]=FALSE,0,1)</f>
        <v>0</v>
      </c>
      <c r="I2489" s="1" t="s">
        <v>7805</v>
      </c>
      <c r="J2489" s="7">
        <f>MATCH(spotify_data[[#This Row],[artist_name]],spotify_data[artist_name],0)</f>
        <v>37</v>
      </c>
      <c r="K2489">
        <v>83</v>
      </c>
      <c r="L2489" s="10">
        <f>spotify_data[[#This Row],[artist_popularity]]/100</f>
        <v>0.83</v>
      </c>
      <c r="M2489">
        <v>21591569</v>
      </c>
      <c r="N2489" s="1" t="s">
        <v>23</v>
      </c>
      <c r="O2489" s="1" t="s">
        <v>15226</v>
      </c>
      <c r="P2489" s="1">
        <f>MATCH(spotify_data[[#This Row],[album_id]],spotify_data[album_id],0)</f>
        <v>2488</v>
      </c>
      <c r="Q2489" s="1" t="s">
        <v>15225</v>
      </c>
      <c r="R2489" s="2">
        <v>42321</v>
      </c>
      <c r="S2489" s="7">
        <f ca="1">+TODAY()-spotify_data[[#This Row],[Fecha lanzamiento Album]]</f>
        <v>3710</v>
      </c>
      <c r="T2489" s="7">
        <f ca="1">+spotify_data[[#This Row],[Antigüedad Album Dias]]/60</f>
        <v>61.833333333333336</v>
      </c>
      <c r="U2489" s="8">
        <f ca="1">spotify_data[[#This Row],[Antigüedad Album Meses]]/12</f>
        <v>5.1527777777777777</v>
      </c>
      <c r="V2489">
        <v>1</v>
      </c>
      <c r="W2489" s="1" t="s">
        <v>21</v>
      </c>
      <c r="X2489" s="1" t="str">
        <f>+IF(spotify_data[[#This Row],[album_type]]="album","Album",IF(spotify_data[[#This Row],[album_type]]="single","Single","Compilation"))</f>
        <v>Single</v>
      </c>
      <c r="Y2489">
        <v>301</v>
      </c>
    </row>
    <row r="2490" spans="1:25" x14ac:dyDescent="0.3">
      <c r="A2490" s="1" t="s">
        <v>15249</v>
      </c>
      <c r="B2490" s="1">
        <v>1316</v>
      </c>
      <c r="C2490" s="1" t="s">
        <v>15204</v>
      </c>
      <c r="D2490">
        <v>2</v>
      </c>
      <c r="E2490">
        <v>69</v>
      </c>
      <c r="F2490" s="10">
        <f>spotify_data[[#This Row],[track_popularity]]/100</f>
        <v>0.69</v>
      </c>
      <c r="G2490" s="9" t="b">
        <v>0</v>
      </c>
      <c r="H2490" s="1">
        <f>+IF(spotify_data[[#This Row],[explicit]]=FALSE,0,1)</f>
        <v>0</v>
      </c>
      <c r="I2490" s="1" t="s">
        <v>6958</v>
      </c>
      <c r="J2490" s="7">
        <f>MATCH(spotify_data[[#This Row],[artist_name]],spotify_data[artist_name],0)</f>
        <v>2489</v>
      </c>
      <c r="K2490">
        <v>65</v>
      </c>
      <c r="L2490" s="10">
        <f>spotify_data[[#This Row],[artist_popularity]]/100</f>
        <v>0.65</v>
      </c>
      <c r="M2490">
        <v>2918550</v>
      </c>
      <c r="N2490" s="1" t="s">
        <v>1925</v>
      </c>
      <c r="O2490" s="1" t="s">
        <v>15203</v>
      </c>
      <c r="P2490" s="1">
        <f>MATCH(spotify_data[[#This Row],[album_id]],spotify_data[album_id],0)</f>
        <v>2489</v>
      </c>
      <c r="Q2490" s="1" t="s">
        <v>15204</v>
      </c>
      <c r="R2490" s="2">
        <v>42321</v>
      </c>
      <c r="S2490" s="7">
        <f ca="1">+TODAY()-spotify_data[[#This Row],[Fecha lanzamiento Album]]</f>
        <v>3710</v>
      </c>
      <c r="T2490" s="7">
        <f ca="1">+spotify_data[[#This Row],[Antigüedad Album Dias]]/60</f>
        <v>61.833333333333336</v>
      </c>
      <c r="U2490" s="8">
        <f ca="1">spotify_data[[#This Row],[Antigüedad Album Meses]]/12</f>
        <v>5.1527777777777777</v>
      </c>
      <c r="V2490">
        <v>11</v>
      </c>
      <c r="W2490" s="1" t="s">
        <v>20</v>
      </c>
      <c r="X2490" s="1" t="str">
        <f>+IF(spotify_data[[#This Row],[album_type]]="album","Album",IF(spotify_data[[#This Row],[album_type]]="single","Single","Compilation"))</f>
        <v>Album</v>
      </c>
      <c r="Y2490">
        <v>328</v>
      </c>
    </row>
    <row r="2491" spans="1:25" x14ac:dyDescent="0.3">
      <c r="A2491" s="1" t="s">
        <v>15433</v>
      </c>
      <c r="B2491" s="1">
        <v>5201</v>
      </c>
      <c r="C2491" s="1" t="s">
        <v>15434</v>
      </c>
      <c r="D2491">
        <v>9</v>
      </c>
      <c r="E2491">
        <v>69</v>
      </c>
      <c r="F2491" s="10">
        <f>spotify_data[[#This Row],[track_popularity]]/100</f>
        <v>0.69</v>
      </c>
      <c r="G2491" s="9" t="b">
        <v>1</v>
      </c>
      <c r="H2491" s="1">
        <f>+IF(spotify_data[[#This Row],[explicit]]=FALSE,0,1)</f>
        <v>1</v>
      </c>
      <c r="I2491" s="1" t="s">
        <v>1365</v>
      </c>
      <c r="J2491" s="7">
        <f>MATCH(spotify_data[[#This Row],[artist_name]],spotify_data[artist_name],0)</f>
        <v>164</v>
      </c>
      <c r="K2491">
        <v>95</v>
      </c>
      <c r="L2491" s="10">
        <f>spotify_data[[#This Row],[artist_popularity]]/100</f>
        <v>0.95</v>
      </c>
      <c r="M2491">
        <v>103039388</v>
      </c>
      <c r="N2491" s="1" t="s">
        <v>1366</v>
      </c>
      <c r="O2491" s="1" t="s">
        <v>15435</v>
      </c>
      <c r="P2491" s="1">
        <f>MATCH(spotify_data[[#This Row],[album_id]],spotify_data[album_id],0)</f>
        <v>2490</v>
      </c>
      <c r="Q2491" s="1" t="s">
        <v>15436</v>
      </c>
      <c r="R2491" s="2">
        <v>42267</v>
      </c>
      <c r="S2491" s="7">
        <f ca="1">+TODAY()-spotify_data[[#This Row],[Fecha lanzamiento Album]]</f>
        <v>3764</v>
      </c>
      <c r="T2491" s="7">
        <f ca="1">+spotify_data[[#This Row],[Antigüedad Album Dias]]/60</f>
        <v>62.733333333333334</v>
      </c>
      <c r="U2491" s="8">
        <f ca="1">spotify_data[[#This Row],[Antigüedad Album Meses]]/12</f>
        <v>5.2277777777777779</v>
      </c>
      <c r="V2491">
        <v>11</v>
      </c>
      <c r="W2491" s="1" t="s">
        <v>20</v>
      </c>
      <c r="X2491" s="1" t="str">
        <f>+IF(spotify_data[[#This Row],[album_type]]="album","Album",IF(spotify_data[[#This Row],[album_type]]="single","Single","Compilation"))</f>
        <v>Album</v>
      </c>
      <c r="Y2491">
        <v>343</v>
      </c>
    </row>
    <row r="2492" spans="1:25" x14ac:dyDescent="0.3">
      <c r="A2492" s="1" t="s">
        <v>15604</v>
      </c>
      <c r="B2492" s="1">
        <v>1167</v>
      </c>
      <c r="C2492" s="1" t="s">
        <v>15605</v>
      </c>
      <c r="D2492">
        <v>13</v>
      </c>
      <c r="E2492">
        <v>69</v>
      </c>
      <c r="F2492" s="10">
        <f>spotify_data[[#This Row],[track_popularity]]/100</f>
        <v>0.69</v>
      </c>
      <c r="G2492" s="9" t="b">
        <v>0</v>
      </c>
      <c r="H2492" s="1">
        <f>+IF(spotify_data[[#This Row],[explicit]]=FALSE,0,1)</f>
        <v>0</v>
      </c>
      <c r="I2492" s="1" t="s">
        <v>5763</v>
      </c>
      <c r="J2492" s="7">
        <f>MATCH(spotify_data[[#This Row],[artist_name]],spotify_data[artist_name],0)</f>
        <v>1775</v>
      </c>
      <c r="K2492">
        <v>75</v>
      </c>
      <c r="L2492" s="10">
        <f>spotify_data[[#This Row],[artist_popularity]]/100</f>
        <v>0.75</v>
      </c>
      <c r="M2492">
        <v>22219090</v>
      </c>
      <c r="N2492" s="1" t="s">
        <v>23</v>
      </c>
      <c r="O2492" s="1" t="s">
        <v>15600</v>
      </c>
      <c r="P2492" s="1">
        <f>MATCH(spotify_data[[#This Row],[album_id]],spotify_data[album_id],0)</f>
        <v>1775</v>
      </c>
      <c r="Q2492" s="1" t="s">
        <v>15601</v>
      </c>
      <c r="R2492" s="2">
        <v>42230</v>
      </c>
      <c r="S2492" s="7">
        <f ca="1">+TODAY()-spotify_data[[#This Row],[Fecha lanzamiento Album]]</f>
        <v>3801</v>
      </c>
      <c r="T2492" s="7">
        <f ca="1">+spotify_data[[#This Row],[Antigüedad Album Dias]]/60</f>
        <v>63.35</v>
      </c>
      <c r="U2492" s="8">
        <f ca="1">spotify_data[[#This Row],[Antigüedad Album Meses]]/12</f>
        <v>5.2791666666666668</v>
      </c>
      <c r="V2492">
        <v>16</v>
      </c>
      <c r="W2492" s="1" t="s">
        <v>20</v>
      </c>
      <c r="X2492" s="1" t="str">
        <f>+IF(spotify_data[[#This Row],[album_type]]="album","Album",IF(spotify_data[[#This Row],[album_type]]="single","Single","Compilation"))</f>
        <v>Album</v>
      </c>
      <c r="Y2492">
        <v>335</v>
      </c>
    </row>
    <row r="2493" spans="1:25" x14ac:dyDescent="0.3">
      <c r="A2493" s="1" t="s">
        <v>15739</v>
      </c>
      <c r="B2493" s="1">
        <v>3735</v>
      </c>
      <c r="C2493" s="1" t="s">
        <v>15740</v>
      </c>
      <c r="D2493">
        <v>2</v>
      </c>
      <c r="E2493">
        <v>69</v>
      </c>
      <c r="F2493" s="10">
        <f>spotify_data[[#This Row],[track_popularity]]/100</f>
        <v>0.69</v>
      </c>
      <c r="G2493" s="9" t="b">
        <v>1</v>
      </c>
      <c r="H2493" s="1">
        <f>+IF(spotify_data[[#This Row],[explicit]]=FALSE,0,1)</f>
        <v>1</v>
      </c>
      <c r="I2493" s="1" t="s">
        <v>9250</v>
      </c>
      <c r="J2493" s="7">
        <f>MATCH(spotify_data[[#This Row],[artist_name]],spotify_data[artist_name],0)</f>
        <v>1717</v>
      </c>
      <c r="K2493">
        <v>71</v>
      </c>
      <c r="L2493" s="10">
        <f>spotify_data[[#This Row],[artist_popularity]]/100</f>
        <v>0.71</v>
      </c>
      <c r="M2493">
        <v>5067710</v>
      </c>
      <c r="N2493" s="1" t="s">
        <v>23</v>
      </c>
      <c r="O2493" s="1" t="s">
        <v>15741</v>
      </c>
      <c r="P2493" s="1">
        <f>MATCH(spotify_data[[#This Row],[album_id]],spotify_data[album_id],0)</f>
        <v>2492</v>
      </c>
      <c r="Q2493" s="1" t="s">
        <v>15742</v>
      </c>
      <c r="R2493" s="2">
        <v>42157</v>
      </c>
      <c r="S2493" s="7">
        <f ca="1">+TODAY()-spotify_data[[#This Row],[Fecha lanzamiento Album]]</f>
        <v>3874</v>
      </c>
      <c r="T2493" s="7">
        <f ca="1">+spotify_data[[#This Row],[Antigüedad Album Dias]]/60</f>
        <v>64.566666666666663</v>
      </c>
      <c r="U2493" s="8">
        <f ca="1">spotify_data[[#This Row],[Antigüedad Album Meses]]/12</f>
        <v>5.3805555555555555</v>
      </c>
      <c r="V2493">
        <v>5</v>
      </c>
      <c r="W2493" s="1" t="s">
        <v>21</v>
      </c>
      <c r="X2493" s="1" t="str">
        <f>+IF(spotify_data[[#This Row],[album_type]]="album","Album",IF(spotify_data[[#This Row],[album_type]]="single","Single","Compilation"))</f>
        <v>Single</v>
      </c>
      <c r="Y2493">
        <v>345</v>
      </c>
    </row>
    <row r="2494" spans="1:25" x14ac:dyDescent="0.3">
      <c r="A2494" s="1" t="s">
        <v>15977</v>
      </c>
      <c r="B2494" s="1">
        <v>4190</v>
      </c>
      <c r="C2494" s="1" t="s">
        <v>403</v>
      </c>
      <c r="D2494">
        <v>2</v>
      </c>
      <c r="E2494">
        <v>69</v>
      </c>
      <c r="F2494" s="10">
        <f>spotify_data[[#This Row],[track_popularity]]/100</f>
        <v>0.69</v>
      </c>
      <c r="G2494" s="9" t="b">
        <v>1</v>
      </c>
      <c r="H2494" s="1">
        <f>+IF(spotify_data[[#This Row],[explicit]]=FALSE,0,1)</f>
        <v>1</v>
      </c>
      <c r="I2494" s="1" t="s">
        <v>1365</v>
      </c>
      <c r="J2494" s="7">
        <f>MATCH(spotify_data[[#This Row],[artist_name]],spotify_data[artist_name],0)</f>
        <v>164</v>
      </c>
      <c r="K2494">
        <v>95</v>
      </c>
      <c r="L2494" s="10">
        <f>spotify_data[[#This Row],[artist_popularity]]/100</f>
        <v>0.95</v>
      </c>
      <c r="M2494">
        <v>103039388</v>
      </c>
      <c r="N2494" s="1" t="s">
        <v>1366</v>
      </c>
      <c r="O2494" s="1" t="s">
        <v>15978</v>
      </c>
      <c r="P2494" s="1">
        <f>MATCH(spotify_data[[#This Row],[album_id]],spotify_data[album_id],0)</f>
        <v>2493</v>
      </c>
      <c r="Q2494" s="1" t="s">
        <v>15979</v>
      </c>
      <c r="R2494" s="2">
        <v>42047</v>
      </c>
      <c r="S2494" s="7">
        <f ca="1">+TODAY()-spotify_data[[#This Row],[Fecha lanzamiento Album]]</f>
        <v>3984</v>
      </c>
      <c r="T2494" s="7">
        <f ca="1">+spotify_data[[#This Row],[Antigüedad Album Dias]]/60</f>
        <v>66.400000000000006</v>
      </c>
      <c r="U2494" s="8">
        <f ca="1">spotify_data[[#This Row],[Antigüedad Album Meses]]/12</f>
        <v>5.5333333333333341</v>
      </c>
      <c r="V2494">
        <v>17</v>
      </c>
      <c r="W2494" s="1" t="s">
        <v>20</v>
      </c>
      <c r="X2494" s="1" t="str">
        <f>+IF(spotify_data[[#This Row],[album_type]]="album","Album",IF(spotify_data[[#This Row],[album_type]]="single","Single","Compilation"))</f>
        <v>Album</v>
      </c>
      <c r="Y2494">
        <v>303</v>
      </c>
    </row>
    <row r="2495" spans="1:25" x14ac:dyDescent="0.3">
      <c r="A2495" s="1" t="s">
        <v>16050</v>
      </c>
      <c r="B2495" s="1">
        <v>496</v>
      </c>
      <c r="C2495" s="1" t="s">
        <v>16051</v>
      </c>
      <c r="D2495">
        <v>2</v>
      </c>
      <c r="E2495">
        <v>69</v>
      </c>
      <c r="F2495" s="10">
        <f>spotify_data[[#This Row],[track_popularity]]/100</f>
        <v>0.69</v>
      </c>
      <c r="G2495" s="9" t="b">
        <v>1</v>
      </c>
      <c r="H2495" s="1">
        <f>+IF(spotify_data[[#This Row],[explicit]]=FALSE,0,1)</f>
        <v>1</v>
      </c>
      <c r="I2495" s="1" t="s">
        <v>6384</v>
      </c>
      <c r="J2495" s="7">
        <f>MATCH(spotify_data[[#This Row],[artist_name]],spotify_data[artist_name],0)</f>
        <v>917</v>
      </c>
      <c r="K2495">
        <v>74</v>
      </c>
      <c r="L2495" s="10">
        <f>spotify_data[[#This Row],[artist_popularity]]/100</f>
        <v>0.74</v>
      </c>
      <c r="M2495">
        <v>15743681</v>
      </c>
      <c r="N2495" s="1" t="s">
        <v>23</v>
      </c>
      <c r="O2495" s="1" t="s">
        <v>16052</v>
      </c>
      <c r="P2495" s="1">
        <f>MATCH(spotify_data[[#This Row],[album_id]],spotify_data[album_id],0)</f>
        <v>1938</v>
      </c>
      <c r="Q2495" s="1" t="s">
        <v>16053</v>
      </c>
      <c r="R2495" s="2">
        <v>42016</v>
      </c>
      <c r="S2495" s="7">
        <f ca="1">+TODAY()-spotify_data[[#This Row],[Fecha lanzamiento Album]]</f>
        <v>4015</v>
      </c>
      <c r="T2495" s="7">
        <f ca="1">+spotify_data[[#This Row],[Antigüedad Album Dias]]/60</f>
        <v>66.916666666666671</v>
      </c>
      <c r="U2495" s="8">
        <f ca="1">spotify_data[[#This Row],[Antigüedad Album Meses]]/12</f>
        <v>5.5763888888888893</v>
      </c>
      <c r="V2495">
        <v>15</v>
      </c>
      <c r="W2495" s="1" t="s">
        <v>20</v>
      </c>
      <c r="X2495" s="1" t="str">
        <f>+IF(spotify_data[[#This Row],[album_type]]="album","Album",IF(spotify_data[[#This Row],[album_type]]="single","Single","Compilation"))</f>
        <v>Album</v>
      </c>
      <c r="Y2495">
        <v>313</v>
      </c>
    </row>
    <row r="2496" spans="1:25" x14ac:dyDescent="0.3">
      <c r="A2496" s="1" t="s">
        <v>16071</v>
      </c>
      <c r="B2496" s="1">
        <v>6193</v>
      </c>
      <c r="C2496" s="1" t="s">
        <v>16072</v>
      </c>
      <c r="D2496">
        <v>10</v>
      </c>
      <c r="E2496">
        <v>69</v>
      </c>
      <c r="F2496" s="10">
        <f>spotify_data[[#This Row],[track_popularity]]/100</f>
        <v>0.69</v>
      </c>
      <c r="G2496" s="9" t="b">
        <v>1</v>
      </c>
      <c r="H2496" s="1">
        <f>+IF(spotify_data[[#This Row],[explicit]]=FALSE,0,1)</f>
        <v>1</v>
      </c>
      <c r="I2496" s="1" t="s">
        <v>12495</v>
      </c>
      <c r="J2496" s="7">
        <f>MATCH(spotify_data[[#This Row],[artist_name]],spotify_data[artist_name],0)</f>
        <v>1099</v>
      </c>
      <c r="K2496">
        <v>69</v>
      </c>
      <c r="L2496" s="10">
        <f>spotify_data[[#This Row],[artist_popularity]]/100</f>
        <v>0.69</v>
      </c>
      <c r="M2496">
        <v>7767429</v>
      </c>
      <c r="N2496" s="1" t="s">
        <v>23</v>
      </c>
      <c r="O2496" s="1" t="s">
        <v>16073</v>
      </c>
      <c r="P2496" s="1">
        <f>MATCH(spotify_data[[#This Row],[album_id]],spotify_data[album_id],0)</f>
        <v>1110</v>
      </c>
      <c r="Q2496" s="1" t="s">
        <v>16074</v>
      </c>
      <c r="R2496" s="2">
        <v>42010</v>
      </c>
      <c r="S2496" s="7">
        <f ca="1">+TODAY()-spotify_data[[#This Row],[Fecha lanzamiento Album]]</f>
        <v>4021</v>
      </c>
      <c r="T2496" s="7">
        <f ca="1">+spotify_data[[#This Row],[Antigüedad Album Dias]]/60</f>
        <v>67.016666666666666</v>
      </c>
      <c r="U2496" s="8">
        <f ca="1">spotify_data[[#This Row],[Antigüedad Album Meses]]/12</f>
        <v>5.5847222222222221</v>
      </c>
      <c r="V2496">
        <v>11</v>
      </c>
      <c r="W2496" s="1" t="s">
        <v>20</v>
      </c>
      <c r="X2496" s="1" t="str">
        <f>+IF(spotify_data[[#This Row],[album_type]]="album","Album",IF(spotify_data[[#This Row],[album_type]]="single","Single","Compilation"))</f>
        <v>Album</v>
      </c>
      <c r="Y2496">
        <v>333</v>
      </c>
    </row>
    <row r="2497" spans="1:25" x14ac:dyDescent="0.3">
      <c r="A2497" s="1" t="s">
        <v>16142</v>
      </c>
      <c r="B2497" s="1">
        <v>7590</v>
      </c>
      <c r="C2497" s="1" t="s">
        <v>16143</v>
      </c>
      <c r="D2497">
        <v>2</v>
      </c>
      <c r="E2497">
        <v>69</v>
      </c>
      <c r="F2497" s="10">
        <f>spotify_data[[#This Row],[track_popularity]]/100</f>
        <v>0.69</v>
      </c>
      <c r="G2497" s="9" t="b">
        <v>1</v>
      </c>
      <c r="H2497" s="1">
        <f>+IF(spotify_data[[#This Row],[explicit]]=FALSE,0,1)</f>
        <v>1</v>
      </c>
      <c r="I2497" s="1" t="s">
        <v>10167</v>
      </c>
      <c r="J2497" s="7">
        <f>MATCH(spotify_data[[#This Row],[artist_name]],spotify_data[artist_name],0)</f>
        <v>2496</v>
      </c>
      <c r="K2497">
        <v>71</v>
      </c>
      <c r="L2497" s="10">
        <f>spotify_data[[#This Row],[artist_popularity]]/100</f>
        <v>0.71</v>
      </c>
      <c r="M2497">
        <v>1958141</v>
      </c>
      <c r="N2497" s="1" t="s">
        <v>10168</v>
      </c>
      <c r="O2497" s="1" t="s">
        <v>16144</v>
      </c>
      <c r="P2497" s="1">
        <f>MATCH(spotify_data[[#This Row],[album_id]],spotify_data[album_id],0)</f>
        <v>2496</v>
      </c>
      <c r="Q2497" s="1" t="s">
        <v>16145</v>
      </c>
      <c r="R2497" s="2">
        <v>41975</v>
      </c>
      <c r="S2497" s="7">
        <f ca="1">+TODAY()-spotify_data[[#This Row],[Fecha lanzamiento Album]]</f>
        <v>4056</v>
      </c>
      <c r="T2497" s="7">
        <f ca="1">+spotify_data[[#This Row],[Antigüedad Album Dias]]/60</f>
        <v>67.599999999999994</v>
      </c>
      <c r="U2497" s="8">
        <f ca="1">spotify_data[[#This Row],[Antigüedad Album Meses]]/12</f>
        <v>5.6333333333333329</v>
      </c>
      <c r="V2497">
        <v>18</v>
      </c>
      <c r="W2497" s="1" t="s">
        <v>20</v>
      </c>
      <c r="X2497" s="1" t="str">
        <f>+IF(spotify_data[[#This Row],[album_type]]="album","Album",IF(spotify_data[[#This Row],[album_type]]="single","Single","Compilation"))</f>
        <v>Album</v>
      </c>
      <c r="Y2497">
        <v>232</v>
      </c>
    </row>
    <row r="2498" spans="1:25" x14ac:dyDescent="0.3">
      <c r="A2498" s="1" t="s">
        <v>16361</v>
      </c>
      <c r="B2498" s="1">
        <v>7612</v>
      </c>
      <c r="C2498" s="1" t="s">
        <v>16362</v>
      </c>
      <c r="D2498">
        <v>7</v>
      </c>
      <c r="E2498">
        <v>69</v>
      </c>
      <c r="F2498" s="10">
        <f>spotify_data[[#This Row],[track_popularity]]/100</f>
        <v>0.69</v>
      </c>
      <c r="G2498" s="9" t="b">
        <v>0</v>
      </c>
      <c r="H2498" s="1">
        <f>+IF(spotify_data[[#This Row],[explicit]]=FALSE,0,1)</f>
        <v>0</v>
      </c>
      <c r="I2498" s="1" t="s">
        <v>16363</v>
      </c>
      <c r="J2498" s="7">
        <f>MATCH(spotify_data[[#This Row],[artist_name]],spotify_data[artist_name],0)</f>
        <v>2497</v>
      </c>
      <c r="K2498">
        <v>52</v>
      </c>
      <c r="L2498" s="10">
        <f>spotify_data[[#This Row],[artist_popularity]]/100</f>
        <v>0.52</v>
      </c>
      <c r="M2498">
        <v>1235269</v>
      </c>
      <c r="N2498" s="1" t="s">
        <v>23</v>
      </c>
      <c r="O2498" s="1" t="s">
        <v>16364</v>
      </c>
      <c r="P2498" s="1">
        <f>MATCH(spotify_data[[#This Row],[album_id]],spotify_data[album_id],0)</f>
        <v>2497</v>
      </c>
      <c r="Q2498" s="1" t="s">
        <v>16365</v>
      </c>
      <c r="R2498" s="2">
        <v>41918</v>
      </c>
      <c r="S2498" s="7">
        <f ca="1">+TODAY()-spotify_data[[#This Row],[Fecha lanzamiento Album]]</f>
        <v>4113</v>
      </c>
      <c r="T2498" s="7">
        <f ca="1">+spotify_data[[#This Row],[Antigüedad Album Dias]]/60</f>
        <v>68.55</v>
      </c>
      <c r="U2498" s="8">
        <f ca="1">spotify_data[[#This Row],[Antigüedad Album Meses]]/12</f>
        <v>5.7124999999999995</v>
      </c>
      <c r="V2498">
        <v>13</v>
      </c>
      <c r="W2498" s="1" t="s">
        <v>20</v>
      </c>
      <c r="X2498" s="1" t="str">
        <f>+IF(spotify_data[[#This Row],[album_type]]="album","Album",IF(spotify_data[[#This Row],[album_type]]="single","Single","Compilation"))</f>
        <v>Album</v>
      </c>
      <c r="Y2498">
        <v>308</v>
      </c>
    </row>
    <row r="2499" spans="1:25" x14ac:dyDescent="0.3">
      <c r="A2499" s="1" t="s">
        <v>16565</v>
      </c>
      <c r="B2499" s="1">
        <v>2478</v>
      </c>
      <c r="C2499" s="1" t="s">
        <v>16566</v>
      </c>
      <c r="D2499">
        <v>1</v>
      </c>
      <c r="E2499">
        <v>69</v>
      </c>
      <c r="F2499" s="10">
        <f>spotify_data[[#This Row],[track_popularity]]/100</f>
        <v>0.69</v>
      </c>
      <c r="G2499" s="9" t="b">
        <v>0</v>
      </c>
      <c r="H2499" s="1">
        <f>+IF(spotify_data[[#This Row],[explicit]]=FALSE,0,1)</f>
        <v>0</v>
      </c>
      <c r="I2499" s="1" t="s">
        <v>9690</v>
      </c>
      <c r="J2499" s="7">
        <f>MATCH(spotify_data[[#This Row],[artist_name]],spotify_data[artist_name],0)</f>
        <v>647</v>
      </c>
      <c r="K2499">
        <v>76</v>
      </c>
      <c r="L2499" s="10">
        <f>spotify_data[[#This Row],[artist_popularity]]/100</f>
        <v>0.76</v>
      </c>
      <c r="M2499">
        <v>10246566</v>
      </c>
      <c r="N2499" s="1" t="s">
        <v>23</v>
      </c>
      <c r="O2499" s="1" t="s">
        <v>16567</v>
      </c>
      <c r="P2499" s="1">
        <f>MATCH(spotify_data[[#This Row],[album_id]],spotify_data[album_id],0)</f>
        <v>2498</v>
      </c>
      <c r="Q2499" s="1" t="s">
        <v>16568</v>
      </c>
      <c r="R2499" s="2">
        <v>41817</v>
      </c>
      <c r="S2499" s="7">
        <f ca="1">+TODAY()-spotify_data[[#This Row],[Fecha lanzamiento Album]]</f>
        <v>4214</v>
      </c>
      <c r="T2499" s="7">
        <f ca="1">+spotify_data[[#This Row],[Antigüedad Album Dias]]/60</f>
        <v>70.233333333333334</v>
      </c>
      <c r="U2499" s="8">
        <f ca="1">spotify_data[[#This Row],[Antigüedad Album Meses]]/12</f>
        <v>5.8527777777777779</v>
      </c>
      <c r="V2499">
        <v>16</v>
      </c>
      <c r="W2499" s="1" t="s">
        <v>20</v>
      </c>
      <c r="X2499" s="1" t="str">
        <f>+IF(spotify_data[[#This Row],[album_type]]="album","Album",IF(spotify_data[[#This Row],[album_type]]="single","Single","Compilation"))</f>
        <v>Album</v>
      </c>
      <c r="Y2499">
        <v>337</v>
      </c>
    </row>
    <row r="2500" spans="1:25" x14ac:dyDescent="0.3">
      <c r="A2500" s="1" t="s">
        <v>16643</v>
      </c>
      <c r="B2500" s="1">
        <v>1157</v>
      </c>
      <c r="C2500" s="1" t="s">
        <v>16644</v>
      </c>
      <c r="D2500">
        <v>3</v>
      </c>
      <c r="E2500">
        <v>69</v>
      </c>
      <c r="F2500" s="10">
        <f>spotify_data[[#This Row],[track_popularity]]/100</f>
        <v>0.69</v>
      </c>
      <c r="G2500" s="9" t="b">
        <v>0</v>
      </c>
      <c r="H2500" s="1">
        <f>+IF(spotify_data[[#This Row],[explicit]]=FALSE,0,1)</f>
        <v>0</v>
      </c>
      <c r="I2500" s="1" t="s">
        <v>9572</v>
      </c>
      <c r="J2500" s="7">
        <f>MATCH(spotify_data[[#This Row],[artist_name]],spotify_data[artist_name],0)</f>
        <v>143</v>
      </c>
      <c r="K2500">
        <v>80</v>
      </c>
      <c r="L2500" s="10">
        <f>spotify_data[[#This Row],[artist_popularity]]/100</f>
        <v>0.8</v>
      </c>
      <c r="M2500">
        <v>12560191</v>
      </c>
      <c r="N2500" s="1" t="s">
        <v>23</v>
      </c>
      <c r="O2500" s="1" t="s">
        <v>16639</v>
      </c>
      <c r="P2500" s="1">
        <f>MATCH(spotify_data[[#This Row],[album_id]],spotify_data[album_id],0)</f>
        <v>143</v>
      </c>
      <c r="Q2500" s="1" t="s">
        <v>16640</v>
      </c>
      <c r="R2500" s="2">
        <v>41795</v>
      </c>
      <c r="S2500" s="7">
        <f ca="1">+TODAY()-spotify_data[[#This Row],[Fecha lanzamiento Album]]</f>
        <v>4236</v>
      </c>
      <c r="T2500" s="7">
        <f ca="1">+spotify_data[[#This Row],[Antigüedad Album Dias]]/60</f>
        <v>70.599999999999994</v>
      </c>
      <c r="U2500" s="8">
        <f ca="1">spotify_data[[#This Row],[Antigüedad Album Meses]]/12</f>
        <v>5.8833333333333329</v>
      </c>
      <c r="V2500">
        <v>12</v>
      </c>
      <c r="W2500" s="1" t="s">
        <v>20</v>
      </c>
      <c r="X2500" s="1" t="str">
        <f>+IF(spotify_data[[#This Row],[album_type]]="album","Album",IF(spotify_data[[#This Row],[album_type]]="single","Single","Compilation"))</f>
        <v>Album</v>
      </c>
      <c r="Y2500">
        <v>324</v>
      </c>
    </row>
    <row r="2501" spans="1:25" x14ac:dyDescent="0.3">
      <c r="A2501" s="1" t="s">
        <v>16999</v>
      </c>
      <c r="B2501" s="1">
        <v>5741</v>
      </c>
      <c r="C2501" s="1" t="s">
        <v>17000</v>
      </c>
      <c r="D2501">
        <v>12</v>
      </c>
      <c r="E2501">
        <v>69</v>
      </c>
      <c r="F2501" s="10">
        <f>spotify_data[[#This Row],[track_popularity]]/100</f>
        <v>0.69</v>
      </c>
      <c r="G2501" s="9" t="b">
        <v>0</v>
      </c>
      <c r="H2501" s="1">
        <f>+IF(spotify_data[[#This Row],[explicit]]=FALSE,0,1)</f>
        <v>0</v>
      </c>
      <c r="I2501" s="1" t="s">
        <v>5599</v>
      </c>
      <c r="J2501" s="7">
        <f>MATCH(spotify_data[[#This Row],[artist_name]],spotify_data[artist_name],0)</f>
        <v>100</v>
      </c>
      <c r="K2501">
        <v>88</v>
      </c>
      <c r="L2501" s="10">
        <f>spotify_data[[#This Row],[artist_popularity]]/100</f>
        <v>0.88</v>
      </c>
      <c r="M2501">
        <v>51821190</v>
      </c>
      <c r="N2501" s="1" t="s">
        <v>5600</v>
      </c>
      <c r="O2501" s="1" t="s">
        <v>16903</v>
      </c>
      <c r="P2501" s="1">
        <f>MATCH(spotify_data[[#This Row],[album_id]],spotify_data[album_id],0)</f>
        <v>446</v>
      </c>
      <c r="Q2501" s="1" t="s">
        <v>16904</v>
      </c>
      <c r="R2501" s="2">
        <v>41640</v>
      </c>
      <c r="S2501" s="7">
        <f ca="1">+TODAY()-spotify_data[[#This Row],[Fecha lanzamiento Album]]</f>
        <v>4391</v>
      </c>
      <c r="T2501" s="7">
        <f ca="1">+spotify_data[[#This Row],[Antigüedad Album Dias]]/60</f>
        <v>73.183333333333337</v>
      </c>
      <c r="U2501" s="8">
        <f ca="1">spotify_data[[#This Row],[Antigüedad Album Meses]]/12</f>
        <v>6.0986111111111114</v>
      </c>
      <c r="V2501">
        <v>14</v>
      </c>
      <c r="W2501" s="1" t="s">
        <v>20</v>
      </c>
      <c r="X2501" s="1" t="str">
        <f>+IF(spotify_data[[#This Row],[album_type]]="album","Album",IF(spotify_data[[#This Row],[album_type]]="single","Single","Compilation"))</f>
        <v>Album</v>
      </c>
      <c r="Y2501">
        <v>524</v>
      </c>
    </row>
    <row r="2502" spans="1:25" x14ac:dyDescent="0.3">
      <c r="A2502" s="1" t="s">
        <v>17578</v>
      </c>
      <c r="B2502" s="1">
        <v>2299</v>
      </c>
      <c r="C2502" s="1" t="s">
        <v>17571</v>
      </c>
      <c r="D2502">
        <v>4</v>
      </c>
      <c r="E2502">
        <v>69</v>
      </c>
      <c r="F2502" s="10">
        <f>spotify_data[[#This Row],[track_popularity]]/100</f>
        <v>0.69</v>
      </c>
      <c r="G2502" s="9" t="b">
        <v>0</v>
      </c>
      <c r="H2502" s="1">
        <f>+IF(spotify_data[[#This Row],[explicit]]=FALSE,0,1)</f>
        <v>0</v>
      </c>
      <c r="I2502" s="1" t="s">
        <v>7805</v>
      </c>
      <c r="J2502" s="7">
        <f>MATCH(spotify_data[[#This Row],[artist_name]],spotify_data[artist_name],0)</f>
        <v>37</v>
      </c>
      <c r="K2502">
        <v>83</v>
      </c>
      <c r="L2502" s="10">
        <f>spotify_data[[#This Row],[artist_popularity]]/100</f>
        <v>0.83</v>
      </c>
      <c r="M2502">
        <v>21591569</v>
      </c>
      <c r="N2502" s="1" t="s">
        <v>23</v>
      </c>
      <c r="O2502" s="1" t="s">
        <v>17579</v>
      </c>
      <c r="P2502" s="1">
        <f>MATCH(spotify_data[[#This Row],[album_id]],spotify_data[album_id],0)</f>
        <v>2501</v>
      </c>
      <c r="Q2502" s="1" t="s">
        <v>17569</v>
      </c>
      <c r="R2502" s="2">
        <v>41383</v>
      </c>
      <c r="S2502" s="7">
        <f ca="1">+TODAY()-spotify_data[[#This Row],[Fecha lanzamiento Album]]</f>
        <v>4648</v>
      </c>
      <c r="T2502" s="7">
        <f ca="1">+spotify_data[[#This Row],[Antigüedad Album Dias]]/60</f>
        <v>77.466666666666669</v>
      </c>
      <c r="U2502" s="8">
        <f ca="1">spotify_data[[#This Row],[Antigüedad Album Meses]]/12</f>
        <v>6.4555555555555557</v>
      </c>
      <c r="V2502">
        <v>12</v>
      </c>
      <c r="W2502" s="1" t="s">
        <v>20</v>
      </c>
      <c r="X2502" s="1" t="str">
        <f>+IF(spotify_data[[#This Row],[album_type]]="album","Album",IF(spotify_data[[#This Row],[album_type]]="single","Single","Compilation"))</f>
        <v>Album</v>
      </c>
      <c r="Y2502">
        <v>4</v>
      </c>
    </row>
    <row r="2503" spans="1:25" x14ac:dyDescent="0.3">
      <c r="A2503" s="1" t="s">
        <v>17676</v>
      </c>
      <c r="B2503" s="1">
        <v>7450</v>
      </c>
      <c r="C2503" s="1" t="s">
        <v>5531</v>
      </c>
      <c r="D2503">
        <v>12</v>
      </c>
      <c r="E2503">
        <v>69</v>
      </c>
      <c r="F2503" s="10">
        <f>spotify_data[[#This Row],[track_popularity]]/100</f>
        <v>0.69</v>
      </c>
      <c r="G2503" s="9" t="b">
        <v>0</v>
      </c>
      <c r="H2503" s="1">
        <f>+IF(spotify_data[[#This Row],[explicit]]=FALSE,0,1)</f>
        <v>0</v>
      </c>
      <c r="I2503" s="1" t="s">
        <v>5532</v>
      </c>
      <c r="J2503" s="7">
        <f>MATCH(spotify_data[[#This Row],[artist_name]],spotify_data[artist_name],0)</f>
        <v>2502</v>
      </c>
      <c r="K2503">
        <v>70</v>
      </c>
      <c r="L2503" s="10">
        <f>spotify_data[[#This Row],[artist_popularity]]/100</f>
        <v>0.7</v>
      </c>
      <c r="M2503">
        <v>5589145</v>
      </c>
      <c r="N2503" s="1" t="s">
        <v>5533</v>
      </c>
      <c r="O2503" s="1" t="s">
        <v>17677</v>
      </c>
      <c r="P2503" s="1">
        <f>MATCH(spotify_data[[#This Row],[album_id]],spotify_data[album_id],0)</f>
        <v>2502</v>
      </c>
      <c r="Q2503" s="1" t="s">
        <v>17678</v>
      </c>
      <c r="R2503" s="2">
        <v>41275</v>
      </c>
      <c r="S2503" s="7">
        <f ca="1">+TODAY()-spotify_data[[#This Row],[Fecha lanzamiento Album]]</f>
        <v>4756</v>
      </c>
      <c r="T2503" s="7">
        <f ca="1">+spotify_data[[#This Row],[Antigüedad Album Dias]]/60</f>
        <v>79.266666666666666</v>
      </c>
      <c r="U2503" s="8">
        <f ca="1">spotify_data[[#This Row],[Antigüedad Album Meses]]/12</f>
        <v>6.6055555555555552</v>
      </c>
      <c r="V2503">
        <v>17</v>
      </c>
      <c r="W2503" s="1" t="s">
        <v>20</v>
      </c>
      <c r="X2503" s="1" t="str">
        <f>+IF(spotify_data[[#This Row],[album_type]]="album","Album",IF(spotify_data[[#This Row],[album_type]]="single","Single","Compilation"))</f>
        <v>Album</v>
      </c>
      <c r="Y2503">
        <v>368</v>
      </c>
    </row>
    <row r="2504" spans="1:25" x14ac:dyDescent="0.3">
      <c r="A2504" s="1" t="s">
        <v>17691</v>
      </c>
      <c r="B2504" s="1">
        <v>4778</v>
      </c>
      <c r="C2504" s="1" t="s">
        <v>17692</v>
      </c>
      <c r="D2504">
        <v>18</v>
      </c>
      <c r="E2504">
        <v>69</v>
      </c>
      <c r="F2504" s="10">
        <f>spotify_data[[#This Row],[track_popularity]]/100</f>
        <v>0.69</v>
      </c>
      <c r="G2504" s="9" t="b">
        <v>0</v>
      </c>
      <c r="H2504" s="1">
        <f>+IF(spotify_data[[#This Row],[explicit]]=FALSE,0,1)</f>
        <v>0</v>
      </c>
      <c r="I2504" s="1" t="s">
        <v>13564</v>
      </c>
      <c r="J2504" s="7">
        <f>MATCH(spotify_data[[#This Row],[artist_name]],spotify_data[artist_name],0)</f>
        <v>2503</v>
      </c>
      <c r="K2504">
        <v>74</v>
      </c>
      <c r="L2504" s="10">
        <f>spotify_data[[#This Row],[artist_popularity]]/100</f>
        <v>0.74</v>
      </c>
      <c r="M2504">
        <v>8304470</v>
      </c>
      <c r="N2504" s="1" t="s">
        <v>13565</v>
      </c>
      <c r="O2504" s="1" t="s">
        <v>17693</v>
      </c>
      <c r="P2504" s="1">
        <f>MATCH(spotify_data[[#This Row],[album_id]],spotify_data[album_id],0)</f>
        <v>2503</v>
      </c>
      <c r="Q2504" s="1" t="s">
        <v>17694</v>
      </c>
      <c r="R2504" s="2">
        <v>41275</v>
      </c>
      <c r="S2504" s="7">
        <f ca="1">+TODAY()-spotify_data[[#This Row],[Fecha lanzamiento Album]]</f>
        <v>4756</v>
      </c>
      <c r="T2504" s="7">
        <f ca="1">+spotify_data[[#This Row],[Antigüedad Album Dias]]/60</f>
        <v>79.266666666666666</v>
      </c>
      <c r="U2504" s="8">
        <f ca="1">spotify_data[[#This Row],[Antigüedad Album Meses]]/12</f>
        <v>6.6055555555555552</v>
      </c>
      <c r="V2504">
        <v>18</v>
      </c>
      <c r="W2504" s="1" t="s">
        <v>20</v>
      </c>
      <c r="X2504" s="1" t="str">
        <f>+IF(spotify_data[[#This Row],[album_type]]="album","Album",IF(spotify_data[[#This Row],[album_type]]="single","Single","Compilation"))</f>
        <v>Album</v>
      </c>
      <c r="Y2504">
        <v>379</v>
      </c>
    </row>
    <row r="2505" spans="1:25" x14ac:dyDescent="0.3">
      <c r="A2505" s="1" t="s">
        <v>17885</v>
      </c>
      <c r="B2505" s="1">
        <v>100</v>
      </c>
      <c r="C2505" s="1" t="s">
        <v>17886</v>
      </c>
      <c r="D2505">
        <v>4</v>
      </c>
      <c r="E2505">
        <v>69</v>
      </c>
      <c r="F2505" s="10">
        <f>spotify_data[[#This Row],[track_popularity]]/100</f>
        <v>0.69</v>
      </c>
      <c r="G2505" s="9" t="b">
        <v>1</v>
      </c>
      <c r="H2505" s="1">
        <f>+IF(spotify_data[[#This Row],[explicit]]=FALSE,0,1)</f>
        <v>1</v>
      </c>
      <c r="I2505" s="1" t="s">
        <v>6348</v>
      </c>
      <c r="J2505" s="7">
        <f>MATCH(spotify_data[[#This Row],[artist_name]],spotify_data[artist_name],0)</f>
        <v>103</v>
      </c>
      <c r="K2505">
        <v>90</v>
      </c>
      <c r="L2505" s="10">
        <f>spotify_data[[#This Row],[artist_popularity]]/100</f>
        <v>0.9</v>
      </c>
      <c r="M2505">
        <v>68997177</v>
      </c>
      <c r="N2505" s="1" t="s">
        <v>6349</v>
      </c>
      <c r="O2505" s="1" t="s">
        <v>17887</v>
      </c>
      <c r="P2505" s="1">
        <f>MATCH(spotify_data[[#This Row],[album_id]],spotify_data[album_id],0)</f>
        <v>1120</v>
      </c>
      <c r="Q2505" s="1" t="s">
        <v>17888</v>
      </c>
      <c r="R2505" s="2">
        <v>41254</v>
      </c>
      <c r="S2505" s="7">
        <f ca="1">+TODAY()-spotify_data[[#This Row],[Fecha lanzamiento Album]]</f>
        <v>4777</v>
      </c>
      <c r="T2505" s="7">
        <f ca="1">+spotify_data[[#This Row],[Antigüedad Album Dias]]/60</f>
        <v>79.61666666666666</v>
      </c>
      <c r="U2505" s="8">
        <f ca="1">spotify_data[[#This Row],[Antigüedad Album Meses]]/12</f>
        <v>6.634722222222222</v>
      </c>
      <c r="V2505">
        <v>17</v>
      </c>
      <c r="W2505" s="1" t="s">
        <v>20</v>
      </c>
      <c r="X2505" s="1" t="str">
        <f>+IF(spotify_data[[#This Row],[album_type]]="album","Album",IF(spotify_data[[#This Row],[album_type]]="single","Single","Compilation"))</f>
        <v>Album</v>
      </c>
      <c r="Y2505">
        <v>268</v>
      </c>
    </row>
    <row r="2506" spans="1:25" x14ac:dyDescent="0.3">
      <c r="A2506" s="1" t="s">
        <v>17894</v>
      </c>
      <c r="B2506" s="1">
        <v>13387</v>
      </c>
      <c r="C2506" s="1" t="s">
        <v>17895</v>
      </c>
      <c r="D2506">
        <v>10</v>
      </c>
      <c r="E2506">
        <v>69</v>
      </c>
      <c r="F2506" s="10">
        <f>spotify_data[[#This Row],[track_popularity]]/100</f>
        <v>0.69</v>
      </c>
      <c r="G2506" s="9" t="b">
        <v>1</v>
      </c>
      <c r="H2506" s="1">
        <f>+IF(spotify_data[[#This Row],[explicit]]=FALSE,0,1)</f>
        <v>1</v>
      </c>
      <c r="I2506" s="1" t="s">
        <v>6348</v>
      </c>
      <c r="J2506" s="7">
        <f>MATCH(spotify_data[[#This Row],[artist_name]],spotify_data[artist_name],0)</f>
        <v>103</v>
      </c>
      <c r="K2506">
        <v>90</v>
      </c>
      <c r="L2506" s="10">
        <f>spotify_data[[#This Row],[artist_popularity]]/100</f>
        <v>0.9</v>
      </c>
      <c r="M2506">
        <v>69014420</v>
      </c>
      <c r="N2506" s="1" t="s">
        <v>6349</v>
      </c>
      <c r="O2506" s="1" t="s">
        <v>17887</v>
      </c>
      <c r="P2506" s="1">
        <f>MATCH(spotify_data[[#This Row],[album_id]],spotify_data[album_id],0)</f>
        <v>1120</v>
      </c>
      <c r="Q2506" s="1" t="s">
        <v>17888</v>
      </c>
      <c r="R2506" s="2">
        <v>41254</v>
      </c>
      <c r="S2506" s="7">
        <f ca="1">+TODAY()-spotify_data[[#This Row],[Fecha lanzamiento Album]]</f>
        <v>4777</v>
      </c>
      <c r="T2506" s="7">
        <f ca="1">+spotify_data[[#This Row],[Antigüedad Album Dias]]/60</f>
        <v>79.61666666666666</v>
      </c>
      <c r="U2506" s="8">
        <f ca="1">spotify_data[[#This Row],[Antigüedad Album Meses]]/12</f>
        <v>6.634722222222222</v>
      </c>
      <c r="V2506">
        <v>17</v>
      </c>
      <c r="W2506" s="1" t="s">
        <v>20</v>
      </c>
      <c r="X2506" s="1" t="str">
        <f>+IF(spotify_data[[#This Row],[album_type]]="album","Album",IF(spotify_data[[#This Row],[album_type]]="single","Single","Compilation"))</f>
        <v>Album</v>
      </c>
      <c r="Y2506">
        <v>36</v>
      </c>
    </row>
    <row r="2507" spans="1:25" x14ac:dyDescent="0.3">
      <c r="A2507" s="1" t="s">
        <v>18051</v>
      </c>
      <c r="B2507" s="1">
        <v>5995</v>
      </c>
      <c r="C2507" s="1" t="s">
        <v>18050</v>
      </c>
      <c r="D2507">
        <v>16</v>
      </c>
      <c r="E2507">
        <v>69</v>
      </c>
      <c r="F2507" s="10">
        <f>spotify_data[[#This Row],[track_popularity]]/100</f>
        <v>0.69</v>
      </c>
      <c r="G2507" s="9" t="b">
        <v>0</v>
      </c>
      <c r="H2507" s="1">
        <f>+IF(spotify_data[[#This Row],[explicit]]=FALSE,0,1)</f>
        <v>0</v>
      </c>
      <c r="I2507" s="1" t="s">
        <v>318</v>
      </c>
      <c r="J2507" s="7">
        <f>MATCH(spotify_data[[#This Row],[artist_name]],spotify_data[artist_name],0)</f>
        <v>2</v>
      </c>
      <c r="K2507">
        <v>100</v>
      </c>
      <c r="L2507" s="10">
        <f>spotify_data[[#This Row],[artist_popularity]]/100</f>
        <v>1</v>
      </c>
      <c r="M2507">
        <v>145489371</v>
      </c>
      <c r="N2507" s="1" t="s">
        <v>319</v>
      </c>
      <c r="O2507" s="1" t="s">
        <v>18052</v>
      </c>
      <c r="P2507" s="1">
        <f>MATCH(spotify_data[[#This Row],[album_id]],spotify_data[album_id],0)</f>
        <v>1280</v>
      </c>
      <c r="Q2507" s="1" t="s">
        <v>18053</v>
      </c>
      <c r="R2507" s="2">
        <v>41204</v>
      </c>
      <c r="S2507" s="7">
        <f ca="1">+TODAY()-spotify_data[[#This Row],[Fecha lanzamiento Album]]</f>
        <v>4827</v>
      </c>
      <c r="T2507" s="7">
        <f ca="1">+spotify_data[[#This Row],[Antigüedad Album Dias]]/60</f>
        <v>80.45</v>
      </c>
      <c r="U2507" s="8">
        <f ca="1">spotify_data[[#This Row],[Antigüedad Album Meses]]/12</f>
        <v>6.7041666666666666</v>
      </c>
      <c r="V2507">
        <v>32</v>
      </c>
      <c r="W2507" s="1" t="s">
        <v>20</v>
      </c>
      <c r="X2507" s="1" t="str">
        <f>+IF(spotify_data[[#This Row],[album_type]]="album","Album",IF(spotify_data[[#This Row],[album_type]]="single","Single","Compilation"))</f>
        <v>Album</v>
      </c>
      <c r="Y2507">
        <v>321</v>
      </c>
    </row>
    <row r="2508" spans="1:25" x14ac:dyDescent="0.3">
      <c r="A2508" s="1" t="s">
        <v>18227</v>
      </c>
      <c r="B2508" s="1">
        <v>5060</v>
      </c>
      <c r="C2508" s="1" t="s">
        <v>18228</v>
      </c>
      <c r="D2508">
        <v>2</v>
      </c>
      <c r="E2508">
        <v>69</v>
      </c>
      <c r="F2508" s="10">
        <f>spotify_data[[#This Row],[track_popularity]]/100</f>
        <v>0.69</v>
      </c>
      <c r="G2508" s="9" t="b">
        <v>0</v>
      </c>
      <c r="H2508" s="1">
        <f>+IF(spotify_data[[#This Row],[explicit]]=FALSE,0,1)</f>
        <v>0</v>
      </c>
      <c r="I2508" s="1" t="s">
        <v>16180</v>
      </c>
      <c r="J2508" s="7">
        <f>MATCH(spotify_data[[#This Row],[artist_name]],spotify_data[artist_name],0)</f>
        <v>102</v>
      </c>
      <c r="K2508">
        <v>84</v>
      </c>
      <c r="L2508" s="10">
        <f>spotify_data[[#This Row],[artist_popularity]]/100</f>
        <v>0.84</v>
      </c>
      <c r="M2508">
        <v>11939612</v>
      </c>
      <c r="N2508" s="1" t="s">
        <v>23</v>
      </c>
      <c r="O2508" s="1" t="s">
        <v>18229</v>
      </c>
      <c r="P2508" s="1">
        <f>MATCH(spotify_data[[#This Row],[album_id]],spotify_data[album_id],0)</f>
        <v>452</v>
      </c>
      <c r="Q2508" s="1" t="s">
        <v>18230</v>
      </c>
      <c r="R2508" s="2">
        <v>41090</v>
      </c>
      <c r="S2508" s="7">
        <f ca="1">+TODAY()-spotify_data[[#This Row],[Fecha lanzamiento Album]]</f>
        <v>4941</v>
      </c>
      <c r="T2508" s="7">
        <f ca="1">+spotify_data[[#This Row],[Antigüedad Album Dias]]/60</f>
        <v>82.35</v>
      </c>
      <c r="U2508" s="8">
        <f ca="1">spotify_data[[#This Row],[Antigüedad Album Meses]]/12</f>
        <v>6.8624999999999998</v>
      </c>
      <c r="V2508">
        <v>17</v>
      </c>
      <c r="W2508" s="1" t="s">
        <v>20</v>
      </c>
      <c r="X2508" s="1" t="str">
        <f>+IF(spotify_data[[#This Row],[album_type]]="album","Album",IF(spotify_data[[#This Row],[album_type]]="single","Single","Compilation"))</f>
        <v>Album</v>
      </c>
      <c r="Y2508">
        <v>343</v>
      </c>
    </row>
    <row r="2509" spans="1:25" x14ac:dyDescent="0.3">
      <c r="A2509" s="1" t="s">
        <v>18258</v>
      </c>
      <c r="B2509" s="1">
        <v>2747</v>
      </c>
      <c r="C2509" s="1" t="s">
        <v>18259</v>
      </c>
      <c r="D2509">
        <v>1</v>
      </c>
      <c r="E2509">
        <v>69</v>
      </c>
      <c r="F2509" s="10">
        <f>spotify_data[[#This Row],[track_popularity]]/100</f>
        <v>0.69</v>
      </c>
      <c r="G2509" s="9" t="b">
        <v>0</v>
      </c>
      <c r="H2509" s="1">
        <f>+IF(spotify_data[[#This Row],[explicit]]=FALSE,0,1)</f>
        <v>0</v>
      </c>
      <c r="I2509" s="1" t="s">
        <v>10278</v>
      </c>
      <c r="J2509" s="7">
        <f>MATCH(spotify_data[[#This Row],[artist_name]],spotify_data[artist_name],0)</f>
        <v>2508</v>
      </c>
      <c r="K2509">
        <v>66</v>
      </c>
      <c r="L2509" s="10">
        <f>spotify_data[[#This Row],[artist_popularity]]/100</f>
        <v>0.66</v>
      </c>
      <c r="M2509">
        <v>1555597</v>
      </c>
      <c r="N2509" s="1" t="s">
        <v>23</v>
      </c>
      <c r="O2509" s="1" t="s">
        <v>18260</v>
      </c>
      <c r="P2509" s="1">
        <f>MATCH(spotify_data[[#This Row],[album_id]],spotify_data[album_id],0)</f>
        <v>2508</v>
      </c>
      <c r="Q2509" s="1" t="s">
        <v>18259</v>
      </c>
      <c r="R2509" s="2">
        <v>41078</v>
      </c>
      <c r="S2509" s="7">
        <f ca="1">+TODAY()-spotify_data[[#This Row],[Fecha lanzamiento Album]]</f>
        <v>4953</v>
      </c>
      <c r="T2509" s="7">
        <f ca="1">+spotify_data[[#This Row],[Antigüedad Album Dias]]/60</f>
        <v>82.55</v>
      </c>
      <c r="U2509" s="8">
        <f ca="1">spotify_data[[#This Row],[Antigüedad Album Meses]]/12</f>
        <v>6.8791666666666664</v>
      </c>
      <c r="V2509">
        <v>2</v>
      </c>
      <c r="W2509" s="1" t="s">
        <v>21</v>
      </c>
      <c r="X2509" s="1" t="str">
        <f>+IF(spotify_data[[#This Row],[album_type]]="album","Album",IF(spotify_data[[#This Row],[album_type]]="single","Single","Compilation"))</f>
        <v>Single</v>
      </c>
      <c r="Y2509">
        <v>426</v>
      </c>
    </row>
    <row r="2510" spans="1:25" x14ac:dyDescent="0.3">
      <c r="A2510" s="1" t="s">
        <v>18502</v>
      </c>
      <c r="B2510" s="1">
        <v>2962</v>
      </c>
      <c r="C2510" s="1" t="s">
        <v>18503</v>
      </c>
      <c r="D2510">
        <v>3</v>
      </c>
      <c r="E2510">
        <v>69</v>
      </c>
      <c r="F2510" s="10">
        <f>spotify_data[[#This Row],[track_popularity]]/100</f>
        <v>0.69</v>
      </c>
      <c r="G2510" s="9" t="b">
        <v>0</v>
      </c>
      <c r="H2510" s="1">
        <f>+IF(spotify_data[[#This Row],[explicit]]=FALSE,0,1)</f>
        <v>0</v>
      </c>
      <c r="I2510" s="1" t="s">
        <v>18504</v>
      </c>
      <c r="J2510" s="7">
        <f>MATCH(spotify_data[[#This Row],[artist_name]],spotify_data[artist_name],0)</f>
        <v>2155</v>
      </c>
      <c r="K2510">
        <v>80</v>
      </c>
      <c r="L2510" s="10">
        <f>spotify_data[[#This Row],[artist_popularity]]/100</f>
        <v>0.8</v>
      </c>
      <c r="M2510">
        <v>10217787</v>
      </c>
      <c r="N2510" s="1" t="s">
        <v>23</v>
      </c>
      <c r="O2510" s="1" t="s">
        <v>18505</v>
      </c>
      <c r="P2510" s="1">
        <f>MATCH(spotify_data[[#This Row],[album_id]],spotify_data[album_id],0)</f>
        <v>2509</v>
      </c>
      <c r="Q2510" s="1" t="s">
        <v>18506</v>
      </c>
      <c r="R2510" s="2">
        <v>40909</v>
      </c>
      <c r="S2510" s="7">
        <f ca="1">+TODAY()-spotify_data[[#This Row],[Fecha lanzamiento Album]]</f>
        <v>5122</v>
      </c>
      <c r="T2510" s="7">
        <f ca="1">+spotify_data[[#This Row],[Antigüedad Album Dias]]/60</f>
        <v>85.36666666666666</v>
      </c>
      <c r="U2510" s="8">
        <f ca="1">spotify_data[[#This Row],[Antigüedad Album Meses]]/12</f>
        <v>7.113888888888888</v>
      </c>
      <c r="V2510">
        <v>17</v>
      </c>
      <c r="W2510" s="1" t="s">
        <v>20</v>
      </c>
      <c r="X2510" s="1" t="str">
        <f>+IF(spotify_data[[#This Row],[album_type]]="album","Album",IF(spotify_data[[#This Row],[album_type]]="single","Single","Compilation"))</f>
        <v>Album</v>
      </c>
      <c r="Y2510">
        <v>419</v>
      </c>
    </row>
    <row r="2511" spans="1:25" x14ac:dyDescent="0.3">
      <c r="A2511" s="1" t="s">
        <v>18518</v>
      </c>
      <c r="B2511" s="1">
        <v>4706</v>
      </c>
      <c r="C2511" s="1" t="s">
        <v>13847</v>
      </c>
      <c r="D2511">
        <v>1</v>
      </c>
      <c r="E2511">
        <v>69</v>
      </c>
      <c r="F2511" s="10">
        <f>spotify_data[[#This Row],[track_popularity]]/100</f>
        <v>0.69</v>
      </c>
      <c r="G2511" s="9" t="b">
        <v>1</v>
      </c>
      <c r="H2511" s="1">
        <f>+IF(spotify_data[[#This Row],[explicit]]=FALSE,0,1)</f>
        <v>1</v>
      </c>
      <c r="I2511" s="1" t="s">
        <v>6941</v>
      </c>
      <c r="J2511" s="7">
        <f>MATCH(spotify_data[[#This Row],[artist_name]],spotify_data[artist_name],0)</f>
        <v>200</v>
      </c>
      <c r="K2511">
        <v>89</v>
      </c>
      <c r="L2511" s="10">
        <f>spotify_data[[#This Row],[artist_popularity]]/100</f>
        <v>0.89</v>
      </c>
      <c r="M2511">
        <v>31052119</v>
      </c>
      <c r="N2511" s="1" t="s">
        <v>1366</v>
      </c>
      <c r="O2511" s="1" t="s">
        <v>18519</v>
      </c>
      <c r="P2511" s="1">
        <f>MATCH(spotify_data[[#This Row],[album_id]],spotify_data[album_id],0)</f>
        <v>2510</v>
      </c>
      <c r="Q2511" s="1" t="s">
        <v>13847</v>
      </c>
      <c r="R2511" s="2">
        <v>40909</v>
      </c>
      <c r="S2511" s="7">
        <f ca="1">+TODAY()-spotify_data[[#This Row],[Fecha lanzamiento Album]]</f>
        <v>5122</v>
      </c>
      <c r="T2511" s="7">
        <f ca="1">+spotify_data[[#This Row],[Antigüedad Album Dias]]/60</f>
        <v>85.36666666666666</v>
      </c>
      <c r="U2511" s="8">
        <f ca="1">spotify_data[[#This Row],[Antigüedad Album Meses]]/12</f>
        <v>7.113888888888888</v>
      </c>
      <c r="V2511">
        <v>1</v>
      </c>
      <c r="W2511" s="1" t="s">
        <v>21</v>
      </c>
      <c r="X2511" s="1" t="str">
        <f>+IF(spotify_data[[#This Row],[album_type]]="album","Album",IF(spotify_data[[#This Row],[album_type]]="single","Single","Compilation"))</f>
        <v>Single</v>
      </c>
      <c r="Y2511">
        <v>548</v>
      </c>
    </row>
    <row r="2512" spans="1:25" x14ac:dyDescent="0.3">
      <c r="A2512" s="1" t="s">
        <v>18752</v>
      </c>
      <c r="B2512" s="1">
        <v>5844</v>
      </c>
      <c r="C2512" s="1" t="s">
        <v>18753</v>
      </c>
      <c r="D2512">
        <v>12</v>
      </c>
      <c r="E2512">
        <v>69</v>
      </c>
      <c r="F2512" s="10">
        <f>spotify_data[[#This Row],[track_popularity]]/100</f>
        <v>0.69</v>
      </c>
      <c r="G2512" s="9" t="b">
        <v>0</v>
      </c>
      <c r="H2512" s="1">
        <f>+IF(spotify_data[[#This Row],[explicit]]=FALSE,0,1)</f>
        <v>0</v>
      </c>
      <c r="I2512" s="1" t="s">
        <v>830</v>
      </c>
      <c r="J2512" s="7">
        <f>MATCH(spotify_data[[#This Row],[artist_name]],spotify_data[artist_name],0)</f>
        <v>73</v>
      </c>
      <c r="K2512">
        <v>88</v>
      </c>
      <c r="L2512" s="10">
        <f>spotify_data[[#This Row],[artist_popularity]]/100</f>
        <v>0.88</v>
      </c>
      <c r="M2512">
        <v>122789460</v>
      </c>
      <c r="N2512" s="1" t="s">
        <v>831</v>
      </c>
      <c r="O2512" s="1" t="s">
        <v>18750</v>
      </c>
      <c r="P2512" s="1">
        <f>MATCH(spotify_data[[#This Row],[album_id]],spotify_data[album_id],0)</f>
        <v>2511</v>
      </c>
      <c r="Q2512" s="1" t="s">
        <v>18751</v>
      </c>
      <c r="R2512" s="2">
        <v>40795</v>
      </c>
      <c r="S2512" s="7">
        <f ca="1">+TODAY()-spotify_data[[#This Row],[Fecha lanzamiento Album]]</f>
        <v>5236</v>
      </c>
      <c r="T2512" s="7">
        <f ca="1">+spotify_data[[#This Row],[Antigüedad Album Dias]]/60</f>
        <v>87.266666666666666</v>
      </c>
      <c r="U2512" s="8">
        <f ca="1">spotify_data[[#This Row],[Antigüedad Album Meses]]/12</f>
        <v>7.2722222222222221</v>
      </c>
      <c r="V2512">
        <v>16</v>
      </c>
      <c r="W2512" s="1" t="s">
        <v>20</v>
      </c>
      <c r="X2512" s="1" t="str">
        <f>+IF(spotify_data[[#This Row],[album_type]]="album","Album",IF(spotify_data[[#This Row],[album_type]]="single","Single","Compilation"))</f>
        <v>Album</v>
      </c>
      <c r="Y2512">
        <v>877</v>
      </c>
    </row>
    <row r="2513" spans="1:25" x14ac:dyDescent="0.3">
      <c r="A2513" s="1" t="s">
        <v>18790</v>
      </c>
      <c r="B2513" s="1">
        <v>7674</v>
      </c>
      <c r="C2513" s="1" t="s">
        <v>18779</v>
      </c>
      <c r="D2513">
        <v>4</v>
      </c>
      <c r="E2513">
        <v>69</v>
      </c>
      <c r="F2513" s="10">
        <f>spotify_data[[#This Row],[track_popularity]]/100</f>
        <v>0.69</v>
      </c>
      <c r="G2513" s="9" t="b">
        <v>0</v>
      </c>
      <c r="H2513" s="1">
        <f>+IF(spotify_data[[#This Row],[explicit]]=FALSE,0,1)</f>
        <v>0</v>
      </c>
      <c r="I2513" s="1" t="s">
        <v>217</v>
      </c>
      <c r="J2513" s="7">
        <f>MATCH(spotify_data[[#This Row],[artist_name]],spotify_data[artist_name],0)</f>
        <v>239</v>
      </c>
      <c r="K2513">
        <v>87</v>
      </c>
      <c r="L2513" s="10">
        <f>spotify_data[[#This Row],[artist_popularity]]/100</f>
        <v>0.87</v>
      </c>
      <c r="M2513">
        <v>27141717</v>
      </c>
      <c r="N2513" s="1" t="s">
        <v>218</v>
      </c>
      <c r="O2513" s="1" t="s">
        <v>18791</v>
      </c>
      <c r="P2513" s="1">
        <f>MATCH(spotify_data[[#This Row],[album_id]],spotify_data[album_id],0)</f>
        <v>2142</v>
      </c>
      <c r="Q2513" s="1" t="s">
        <v>18792</v>
      </c>
      <c r="R2513" s="2">
        <v>40779</v>
      </c>
      <c r="S2513" s="7">
        <f ca="1">+TODAY()-spotify_data[[#This Row],[Fecha lanzamiento Album]]</f>
        <v>5252</v>
      </c>
      <c r="T2513" s="7">
        <f ca="1">+spotify_data[[#This Row],[Antigüedad Album Dias]]/60</f>
        <v>87.533333333333331</v>
      </c>
      <c r="U2513" s="8">
        <f ca="1">spotify_data[[#This Row],[Antigüedad Album Meses]]/12</f>
        <v>7.2944444444444443</v>
      </c>
      <c r="V2513">
        <v>23</v>
      </c>
      <c r="W2513" s="1" t="s">
        <v>20</v>
      </c>
      <c r="X2513" s="1" t="str">
        <f>+IF(spotify_data[[#This Row],[album_type]]="album","Album",IF(spotify_data[[#This Row],[album_type]]="single","Single","Compilation"))</f>
        <v>Album</v>
      </c>
      <c r="Y2513">
        <v>346</v>
      </c>
    </row>
    <row r="2514" spans="1:25" x14ac:dyDescent="0.3">
      <c r="A2514" s="1" t="s">
        <v>19157</v>
      </c>
      <c r="B2514" s="1">
        <v>6962</v>
      </c>
      <c r="C2514" s="1" t="s">
        <v>19158</v>
      </c>
      <c r="D2514">
        <v>3</v>
      </c>
      <c r="E2514">
        <v>69</v>
      </c>
      <c r="F2514" s="10">
        <f>spotify_data[[#This Row],[track_popularity]]/100</f>
        <v>0.69</v>
      </c>
      <c r="G2514" s="9" t="b">
        <v>0</v>
      </c>
      <c r="H2514" s="1">
        <f>+IF(spotify_data[[#This Row],[explicit]]=FALSE,0,1)</f>
        <v>0</v>
      </c>
      <c r="I2514" s="1" t="s">
        <v>19159</v>
      </c>
      <c r="J2514" s="7">
        <f>MATCH(spotify_data[[#This Row],[artist_name]],spotify_data[artist_name],0)</f>
        <v>2513</v>
      </c>
      <c r="K2514">
        <v>66</v>
      </c>
      <c r="L2514" s="10">
        <f>spotify_data[[#This Row],[artist_popularity]]/100</f>
        <v>0.66</v>
      </c>
      <c r="M2514">
        <v>4430911</v>
      </c>
      <c r="N2514" s="1" t="s">
        <v>23</v>
      </c>
      <c r="O2514" s="1" t="s">
        <v>19160</v>
      </c>
      <c r="P2514" s="1">
        <f>MATCH(spotify_data[[#This Row],[album_id]],spotify_data[album_id],0)</f>
        <v>2513</v>
      </c>
      <c r="Q2514" s="1" t="s">
        <v>19161</v>
      </c>
      <c r="R2514" s="2">
        <v>40544</v>
      </c>
      <c r="S2514" s="7">
        <f ca="1">+TODAY()-spotify_data[[#This Row],[Fecha lanzamiento Album]]</f>
        <v>5487</v>
      </c>
      <c r="T2514" s="7">
        <f ca="1">+spotify_data[[#This Row],[Antigüedad Album Dias]]/60</f>
        <v>91.45</v>
      </c>
      <c r="U2514" s="8">
        <f ca="1">spotify_data[[#This Row],[Antigüedad Album Meses]]/12</f>
        <v>7.6208333333333336</v>
      </c>
      <c r="V2514">
        <v>10</v>
      </c>
      <c r="W2514" s="1" t="s">
        <v>20</v>
      </c>
      <c r="X2514" s="1" t="str">
        <f>+IF(spotify_data[[#This Row],[album_type]]="album","Album",IF(spotify_data[[#This Row],[album_type]]="single","Single","Compilation"))</f>
        <v>Album</v>
      </c>
      <c r="Y2514">
        <v>436</v>
      </c>
    </row>
    <row r="2515" spans="1:25" x14ac:dyDescent="0.3">
      <c r="A2515" s="1" t="s">
        <v>19471</v>
      </c>
      <c r="B2515" s="1">
        <v>2527</v>
      </c>
      <c r="C2515" s="1" t="s">
        <v>18390</v>
      </c>
      <c r="D2515">
        <v>4</v>
      </c>
      <c r="E2515">
        <v>69</v>
      </c>
      <c r="F2515" s="10">
        <f>spotify_data[[#This Row],[track_popularity]]/100</f>
        <v>0.69</v>
      </c>
      <c r="G2515" s="9" t="b">
        <v>0</v>
      </c>
      <c r="H2515" s="1">
        <f>+IF(spotify_data[[#This Row],[explicit]]=FALSE,0,1)</f>
        <v>0</v>
      </c>
      <c r="I2515" s="1" t="s">
        <v>3360</v>
      </c>
      <c r="J2515" s="7">
        <f>MATCH(spotify_data[[#This Row],[artist_name]],spotify_data[artist_name],0)</f>
        <v>949</v>
      </c>
      <c r="K2515">
        <v>83</v>
      </c>
      <c r="L2515" s="10">
        <f>spotify_data[[#This Row],[artist_popularity]]/100</f>
        <v>0.83</v>
      </c>
      <c r="M2515">
        <v>38409786</v>
      </c>
      <c r="N2515" s="1" t="s">
        <v>516</v>
      </c>
      <c r="O2515" s="1" t="s">
        <v>19469</v>
      </c>
      <c r="P2515" s="1">
        <f>MATCH(spotify_data[[#This Row],[album_id]],spotify_data[album_id],0)</f>
        <v>2514</v>
      </c>
      <c r="Q2515" s="1" t="s">
        <v>6927</v>
      </c>
      <c r="R2515" s="2">
        <v>40414</v>
      </c>
      <c r="S2515" s="7">
        <f ca="1">+TODAY()-spotify_data[[#This Row],[Fecha lanzamiento Album]]</f>
        <v>5617</v>
      </c>
      <c r="T2515" s="7">
        <f ca="1">+spotify_data[[#This Row],[Antigüedad Album Dias]]/60</f>
        <v>93.61666666666666</v>
      </c>
      <c r="U2515" s="8">
        <f ca="1">spotify_data[[#This Row],[Antigüedad Album Meses]]/12</f>
        <v>7.801388888888888</v>
      </c>
      <c r="V2515">
        <v>17</v>
      </c>
      <c r="W2515" s="1" t="s">
        <v>20</v>
      </c>
      <c r="X2515" s="1" t="str">
        <f>+IF(spotify_data[[#This Row],[album_type]]="album","Album",IF(spotify_data[[#This Row],[album_type]]="single","Single","Compilation"))</f>
        <v>Album</v>
      </c>
      <c r="Y2515">
        <v>379</v>
      </c>
    </row>
    <row r="2516" spans="1:25" x14ac:dyDescent="0.3">
      <c r="A2516" s="1" t="s">
        <v>19583</v>
      </c>
      <c r="B2516" s="1">
        <v>1968</v>
      </c>
      <c r="C2516" s="1" t="s">
        <v>19584</v>
      </c>
      <c r="D2516">
        <v>9</v>
      </c>
      <c r="E2516">
        <v>69</v>
      </c>
      <c r="F2516" s="10">
        <f>spotify_data[[#This Row],[track_popularity]]/100</f>
        <v>0.69</v>
      </c>
      <c r="G2516" s="9" t="b">
        <v>1</v>
      </c>
      <c r="H2516" s="1">
        <f>+IF(spotify_data[[#This Row],[explicit]]=FALSE,0,1)</f>
        <v>1</v>
      </c>
      <c r="I2516" s="1" t="s">
        <v>3466</v>
      </c>
      <c r="J2516" s="7">
        <f>MATCH(spotify_data[[#This Row],[artist_name]],spotify_data[artist_name],0)</f>
        <v>106</v>
      </c>
      <c r="K2516">
        <v>88</v>
      </c>
      <c r="L2516" s="10">
        <f>spotify_data[[#This Row],[artist_popularity]]/100</f>
        <v>0.88</v>
      </c>
      <c r="M2516">
        <v>104517308</v>
      </c>
      <c r="N2516" s="1" t="s">
        <v>3467</v>
      </c>
      <c r="O2516" s="1" t="s">
        <v>19562</v>
      </c>
      <c r="P2516" s="1">
        <f>MATCH(spotify_data[[#This Row],[album_id]],spotify_data[album_id],0)</f>
        <v>819</v>
      </c>
      <c r="Q2516" s="1" t="s">
        <v>19563</v>
      </c>
      <c r="R2516" s="2">
        <v>40347</v>
      </c>
      <c r="S2516" s="7">
        <f ca="1">+TODAY()-spotify_data[[#This Row],[Fecha lanzamiento Album]]</f>
        <v>5684</v>
      </c>
      <c r="T2516" s="7">
        <f ca="1">+spotify_data[[#This Row],[Antigüedad Album Dias]]/60</f>
        <v>94.733333333333334</v>
      </c>
      <c r="U2516" s="8">
        <f ca="1">spotify_data[[#This Row],[Antigüedad Album Meses]]/12</f>
        <v>7.8944444444444448</v>
      </c>
      <c r="V2516">
        <v>17</v>
      </c>
      <c r="W2516" s="1" t="s">
        <v>20</v>
      </c>
      <c r="X2516" s="1" t="str">
        <f>+IF(spotify_data[[#This Row],[album_type]]="album","Album",IF(spotify_data[[#This Row],[album_type]]="single","Single","Compilation"))</f>
        <v>Album</v>
      </c>
      <c r="Y2516">
        <v>499</v>
      </c>
    </row>
    <row r="2517" spans="1:25" x14ac:dyDescent="0.3">
      <c r="A2517" s="1" t="s">
        <v>19711</v>
      </c>
      <c r="B2517" s="1">
        <v>7732</v>
      </c>
      <c r="C2517" s="1" t="s">
        <v>17666</v>
      </c>
      <c r="D2517">
        <v>3</v>
      </c>
      <c r="E2517">
        <v>69</v>
      </c>
      <c r="F2517" s="10">
        <f>spotify_data[[#This Row],[track_popularity]]/100</f>
        <v>0.69</v>
      </c>
      <c r="G2517" s="9" t="b">
        <v>0</v>
      </c>
      <c r="H2517" s="1">
        <f>+IF(spotify_data[[#This Row],[explicit]]=FALSE,0,1)</f>
        <v>0</v>
      </c>
      <c r="I2517" s="1" t="s">
        <v>9310</v>
      </c>
      <c r="J2517" s="7">
        <f>MATCH(spotify_data[[#This Row],[artist_name]],spotify_data[artist_name],0)</f>
        <v>1265</v>
      </c>
      <c r="K2517">
        <v>76</v>
      </c>
      <c r="L2517" s="10">
        <f>spotify_data[[#This Row],[artist_popularity]]/100</f>
        <v>0.76</v>
      </c>
      <c r="M2517">
        <v>12460874</v>
      </c>
      <c r="N2517" s="1" t="s">
        <v>23</v>
      </c>
      <c r="O2517" s="1" t="s">
        <v>19712</v>
      </c>
      <c r="P2517" s="1">
        <f>MATCH(spotify_data[[#This Row],[album_id]],spotify_data[album_id],0)</f>
        <v>2516</v>
      </c>
      <c r="Q2517" s="1" t="s">
        <v>19713</v>
      </c>
      <c r="R2517" s="2">
        <v>40235</v>
      </c>
      <c r="S2517" s="7">
        <f ca="1">+TODAY()-spotify_data[[#This Row],[Fecha lanzamiento Album]]</f>
        <v>5796</v>
      </c>
      <c r="T2517" s="7">
        <f ca="1">+spotify_data[[#This Row],[Antigüedad Album Dias]]/60</f>
        <v>96.6</v>
      </c>
      <c r="U2517" s="8">
        <f ca="1">spotify_data[[#This Row],[Antigüedad Album Meses]]/12</f>
        <v>8.0499999999999989</v>
      </c>
      <c r="V2517">
        <v>10</v>
      </c>
      <c r="W2517" s="1" t="s">
        <v>20</v>
      </c>
      <c r="X2517" s="1" t="str">
        <f>+IF(spotify_data[[#This Row],[album_type]]="album","Album",IF(spotify_data[[#This Row],[album_type]]="single","Single","Compilation"))</f>
        <v>Album</v>
      </c>
      <c r="Y2517">
        <v>331</v>
      </c>
    </row>
    <row r="2518" spans="1:25" x14ac:dyDescent="0.3">
      <c r="A2518" s="1" t="s">
        <v>19827</v>
      </c>
      <c r="B2518" s="1">
        <v>723</v>
      </c>
      <c r="C2518" s="1" t="s">
        <v>13101</v>
      </c>
      <c r="D2518">
        <v>9</v>
      </c>
      <c r="E2518">
        <v>69</v>
      </c>
      <c r="F2518" s="10">
        <f>spotify_data[[#This Row],[track_popularity]]/100</f>
        <v>0.69</v>
      </c>
      <c r="G2518" s="9" t="b">
        <v>0</v>
      </c>
      <c r="H2518" s="1">
        <f>+IF(spotify_data[[#This Row],[explicit]]=FALSE,0,1)</f>
        <v>0</v>
      </c>
      <c r="I2518" s="1" t="s">
        <v>318</v>
      </c>
      <c r="J2518" s="7">
        <f>MATCH(spotify_data[[#This Row],[artist_name]],spotify_data[artist_name],0)</f>
        <v>2</v>
      </c>
      <c r="K2518">
        <v>100</v>
      </c>
      <c r="L2518" s="10">
        <f>spotify_data[[#This Row],[artist_popularity]]/100</f>
        <v>1</v>
      </c>
      <c r="M2518">
        <v>145489371</v>
      </c>
      <c r="N2518" s="1" t="s">
        <v>319</v>
      </c>
      <c r="O2518" s="1" t="s">
        <v>19828</v>
      </c>
      <c r="P2518" s="1">
        <f>MATCH(spotify_data[[#This Row],[album_id]],spotify_data[album_id],0)</f>
        <v>2517</v>
      </c>
      <c r="Q2518" s="1" t="s">
        <v>19829</v>
      </c>
      <c r="R2518" s="2">
        <v>40179</v>
      </c>
      <c r="S2518" s="7">
        <f ca="1">+TODAY()-spotify_data[[#This Row],[Fecha lanzamiento Album]]</f>
        <v>5852</v>
      </c>
      <c r="T2518" s="7">
        <f ca="1">+spotify_data[[#This Row],[Antigüedad Album Dias]]/60</f>
        <v>97.533333333333331</v>
      </c>
      <c r="U2518" s="8">
        <f ca="1">spotify_data[[#This Row],[Antigüedad Album Meses]]/12</f>
        <v>8.1277777777777782</v>
      </c>
      <c r="V2518">
        <v>22</v>
      </c>
      <c r="W2518" s="1" t="s">
        <v>20</v>
      </c>
      <c r="X2518" s="1" t="str">
        <f>+IF(spotify_data[[#This Row],[album_type]]="album","Album",IF(spotify_data[[#This Row],[album_type]]="single","Single","Compilation"))</f>
        <v>Album</v>
      </c>
      <c r="Y2518">
        <v>587</v>
      </c>
    </row>
    <row r="2519" spans="1:25" x14ac:dyDescent="0.3">
      <c r="A2519" s="1" t="s">
        <v>20086</v>
      </c>
      <c r="B2519" s="1">
        <v>8271</v>
      </c>
      <c r="C2519" s="1" t="s">
        <v>20087</v>
      </c>
      <c r="D2519">
        <v>1</v>
      </c>
      <c r="E2519">
        <v>69</v>
      </c>
      <c r="F2519" s="10">
        <f>spotify_data[[#This Row],[track_popularity]]/100</f>
        <v>0.69</v>
      </c>
      <c r="G2519" s="9" t="b">
        <v>0</v>
      </c>
      <c r="H2519" s="1">
        <f>+IF(spotify_data[[#This Row],[explicit]]=FALSE,0,1)</f>
        <v>0</v>
      </c>
      <c r="I2519" s="1" t="s">
        <v>6414</v>
      </c>
      <c r="J2519" s="7">
        <f>MATCH(spotify_data[[#This Row],[artist_name]],spotify_data[artist_name],0)</f>
        <v>530</v>
      </c>
      <c r="K2519">
        <v>85</v>
      </c>
      <c r="L2519" s="10">
        <f>spotify_data[[#This Row],[artist_popularity]]/100</f>
        <v>0.85</v>
      </c>
      <c r="M2519">
        <v>39777995</v>
      </c>
      <c r="N2519" s="1" t="s">
        <v>6415</v>
      </c>
      <c r="O2519" s="1" t="s">
        <v>20088</v>
      </c>
      <c r="P2519" s="1">
        <f>MATCH(spotify_data[[#This Row],[album_id]],spotify_data[album_id],0)</f>
        <v>2518</v>
      </c>
      <c r="Q2519" s="1" t="s">
        <v>20087</v>
      </c>
      <c r="R2519" s="2">
        <v>40058</v>
      </c>
      <c r="S2519" s="7">
        <f ca="1">+TODAY()-spotify_data[[#This Row],[Fecha lanzamiento Album]]</f>
        <v>5973</v>
      </c>
      <c r="T2519" s="7">
        <f ca="1">+spotify_data[[#This Row],[Antigüedad Album Dias]]/60</f>
        <v>99.55</v>
      </c>
      <c r="U2519" s="8">
        <f ca="1">spotify_data[[#This Row],[Antigüedad Album Meses]]/12</f>
        <v>8.2958333333333325</v>
      </c>
      <c r="V2519">
        <v>17</v>
      </c>
      <c r="W2519" s="1" t="s">
        <v>20</v>
      </c>
      <c r="X2519" s="1" t="str">
        <f>+IF(spotify_data[[#This Row],[album_type]]="album","Album",IF(spotify_data[[#This Row],[album_type]]="single","Single","Compilation"))</f>
        <v>Album</v>
      </c>
      <c r="Y2519">
        <v>314</v>
      </c>
    </row>
    <row r="2520" spans="1:25" x14ac:dyDescent="0.3">
      <c r="A2520" s="1" t="s">
        <v>20093</v>
      </c>
      <c r="B2520" s="1">
        <v>6821</v>
      </c>
      <c r="C2520" s="1" t="s">
        <v>20094</v>
      </c>
      <c r="D2520">
        <v>3</v>
      </c>
      <c r="E2520">
        <v>69</v>
      </c>
      <c r="F2520" s="10">
        <f>spotify_data[[#This Row],[track_popularity]]/100</f>
        <v>0.69</v>
      </c>
      <c r="G2520" s="9" t="b">
        <v>0</v>
      </c>
      <c r="H2520" s="1">
        <f>+IF(spotify_data[[#This Row],[explicit]]=FALSE,0,1)</f>
        <v>0</v>
      </c>
      <c r="I2520" s="1" t="s">
        <v>16180</v>
      </c>
      <c r="J2520" s="7">
        <f>MATCH(spotify_data[[#This Row],[artist_name]],spotify_data[artist_name],0)</f>
        <v>102</v>
      </c>
      <c r="K2520">
        <v>84</v>
      </c>
      <c r="L2520" s="10">
        <f>spotify_data[[#This Row],[artist_popularity]]/100</f>
        <v>0.84</v>
      </c>
      <c r="M2520">
        <v>11933906</v>
      </c>
      <c r="N2520" s="1" t="s">
        <v>23</v>
      </c>
      <c r="O2520" s="1" t="s">
        <v>20095</v>
      </c>
      <c r="P2520" s="1">
        <f>MATCH(spotify_data[[#This Row],[album_id]],spotify_data[album_id],0)</f>
        <v>2519</v>
      </c>
      <c r="Q2520" s="1" t="s">
        <v>20096</v>
      </c>
      <c r="R2520" s="2">
        <v>40056</v>
      </c>
      <c r="S2520" s="7">
        <f ca="1">+TODAY()-spotify_data[[#This Row],[Fecha lanzamiento Album]]</f>
        <v>5975</v>
      </c>
      <c r="T2520" s="7">
        <f ca="1">+spotify_data[[#This Row],[Antigüedad Album Dias]]/60</f>
        <v>99.583333333333329</v>
      </c>
      <c r="U2520" s="8">
        <f ca="1">spotify_data[[#This Row],[Antigüedad Album Meses]]/12</f>
        <v>8.2986111111111107</v>
      </c>
      <c r="V2520">
        <v>14</v>
      </c>
      <c r="W2520" s="1" t="s">
        <v>20</v>
      </c>
      <c r="X2520" s="1" t="str">
        <f>+IF(spotify_data[[#This Row],[album_type]]="album","Album",IF(spotify_data[[#This Row],[album_type]]="single","Single","Compilation"))</f>
        <v>Album</v>
      </c>
      <c r="Y2520">
        <v>395</v>
      </c>
    </row>
    <row r="2521" spans="1:25" x14ac:dyDescent="0.3">
      <c r="A2521" s="1" t="s">
        <v>20177</v>
      </c>
      <c r="B2521" s="1">
        <v>3237</v>
      </c>
      <c r="C2521" s="1" t="s">
        <v>20178</v>
      </c>
      <c r="D2521">
        <v>3</v>
      </c>
      <c r="E2521">
        <v>69</v>
      </c>
      <c r="F2521" s="10">
        <f>spotify_data[[#This Row],[track_popularity]]/100</f>
        <v>0.69</v>
      </c>
      <c r="G2521" s="9" t="b">
        <v>0</v>
      </c>
      <c r="H2521" s="1">
        <f>+IF(spotify_data[[#This Row],[explicit]]=FALSE,0,1)</f>
        <v>0</v>
      </c>
      <c r="I2521" s="1" t="s">
        <v>2081</v>
      </c>
      <c r="J2521" s="7">
        <f>MATCH(spotify_data[[#This Row],[artist_name]],spotify_data[artist_name],0)</f>
        <v>2520</v>
      </c>
      <c r="K2521">
        <v>66</v>
      </c>
      <c r="L2521" s="10">
        <f>spotify_data[[#This Row],[artist_popularity]]/100</f>
        <v>0.66</v>
      </c>
      <c r="M2521">
        <v>343114</v>
      </c>
      <c r="N2521" s="1" t="s">
        <v>23</v>
      </c>
      <c r="O2521" s="1" t="s">
        <v>20179</v>
      </c>
      <c r="P2521" s="1">
        <f>MATCH(spotify_data[[#This Row],[album_id]],spotify_data[album_id],0)</f>
        <v>2520</v>
      </c>
      <c r="Q2521" s="1" t="s">
        <v>7846</v>
      </c>
      <c r="R2521" s="2">
        <v>40000</v>
      </c>
      <c r="S2521" s="7">
        <f ca="1">+TODAY()-spotify_data[[#This Row],[Fecha lanzamiento Album]]</f>
        <v>6031</v>
      </c>
      <c r="T2521" s="7">
        <f ca="1">+spotify_data[[#This Row],[Antigüedad Album Dias]]/60</f>
        <v>100.51666666666667</v>
      </c>
      <c r="U2521" s="8">
        <f ca="1">spotify_data[[#This Row],[Antigüedad Album Meses]]/12</f>
        <v>8.3763888888888882</v>
      </c>
      <c r="V2521">
        <v>29</v>
      </c>
      <c r="W2521" s="1" t="s">
        <v>21</v>
      </c>
      <c r="X2521" s="1" t="str">
        <f>+IF(spotify_data[[#This Row],[album_type]]="album","Album",IF(spotify_data[[#This Row],[album_type]]="single","Single","Compilation"))</f>
        <v>Single</v>
      </c>
      <c r="Y2521">
        <v>306</v>
      </c>
    </row>
    <row r="2522" spans="1:25" x14ac:dyDescent="0.3">
      <c r="A2522" s="1" t="s">
        <v>20244</v>
      </c>
      <c r="B2522" s="1">
        <v>5740</v>
      </c>
      <c r="C2522" s="1" t="s">
        <v>20245</v>
      </c>
      <c r="D2522">
        <v>9</v>
      </c>
      <c r="E2522">
        <v>69</v>
      </c>
      <c r="F2522" s="10">
        <f>spotify_data[[#This Row],[track_popularity]]/100</f>
        <v>0.69</v>
      </c>
      <c r="G2522" s="9" t="b">
        <v>0</v>
      </c>
      <c r="H2522" s="1">
        <f>+IF(spotify_data[[#This Row],[explicit]]=FALSE,0,1)</f>
        <v>0</v>
      </c>
      <c r="I2522" s="1" t="s">
        <v>12565</v>
      </c>
      <c r="J2522" s="7">
        <f>MATCH(spotify_data[[#This Row],[artist_name]],spotify_data[artist_name],0)</f>
        <v>1243</v>
      </c>
      <c r="K2522">
        <v>74</v>
      </c>
      <c r="L2522" s="10">
        <f>spotify_data[[#This Row],[artist_popularity]]/100</f>
        <v>0.74</v>
      </c>
      <c r="M2522">
        <v>7052478</v>
      </c>
      <c r="N2522" s="1" t="s">
        <v>1925</v>
      </c>
      <c r="O2522" s="1" t="s">
        <v>20246</v>
      </c>
      <c r="P2522" s="1">
        <f>MATCH(spotify_data[[#This Row],[album_id]],spotify_data[album_id],0)</f>
        <v>2521</v>
      </c>
      <c r="Q2522" s="1" t="s">
        <v>20247</v>
      </c>
      <c r="R2522" s="2">
        <v>39910</v>
      </c>
      <c r="S2522" s="7">
        <f ca="1">+TODAY()-spotify_data[[#This Row],[Fecha lanzamiento Album]]</f>
        <v>6121</v>
      </c>
      <c r="T2522" s="7">
        <f ca="1">+spotify_data[[#This Row],[Antigüedad Album Dias]]/60</f>
        <v>102.01666666666667</v>
      </c>
      <c r="U2522" s="8">
        <f ca="1">spotify_data[[#This Row],[Antigüedad Album Meses]]/12</f>
        <v>8.5013888888888882</v>
      </c>
      <c r="V2522">
        <v>12</v>
      </c>
      <c r="W2522" s="1" t="s">
        <v>20</v>
      </c>
      <c r="X2522" s="1" t="str">
        <f>+IF(spotify_data[[#This Row],[album_type]]="album","Album",IF(spotify_data[[#This Row],[album_type]]="single","Single","Compilation"))</f>
        <v>Album</v>
      </c>
      <c r="Y2522">
        <v>34</v>
      </c>
    </row>
    <row r="2523" spans="1:25" x14ac:dyDescent="0.3">
      <c r="A2523" s="1" t="s">
        <v>20319</v>
      </c>
      <c r="B2523" s="1">
        <v>7022</v>
      </c>
      <c r="C2523" s="1" t="s">
        <v>20320</v>
      </c>
      <c r="D2523">
        <v>2</v>
      </c>
      <c r="E2523">
        <v>69</v>
      </c>
      <c r="F2523" s="10">
        <f>spotify_data[[#This Row],[track_popularity]]/100</f>
        <v>0.69</v>
      </c>
      <c r="G2523" s="9" t="b">
        <v>0</v>
      </c>
      <c r="H2523" s="1">
        <f>+IF(spotify_data[[#This Row],[explicit]]=FALSE,0,1)</f>
        <v>0</v>
      </c>
      <c r="I2523" s="1" t="s">
        <v>7037</v>
      </c>
      <c r="J2523" s="7">
        <f>MATCH(spotify_data[[#This Row],[artist_name]],spotify_data[artist_name],0)</f>
        <v>99</v>
      </c>
      <c r="K2523">
        <v>81</v>
      </c>
      <c r="L2523" s="10">
        <f>spotify_data[[#This Row],[artist_popularity]]/100</f>
        <v>0.81</v>
      </c>
      <c r="M2523">
        <v>18703625</v>
      </c>
      <c r="N2523" s="1" t="s">
        <v>831</v>
      </c>
      <c r="O2523" s="1" t="s">
        <v>20282</v>
      </c>
      <c r="P2523" s="1">
        <f>MATCH(spotify_data[[#This Row],[album_id]],spotify_data[album_id],0)</f>
        <v>975</v>
      </c>
      <c r="Q2523" s="1" t="s">
        <v>20283</v>
      </c>
      <c r="R2523" s="2">
        <v>39814</v>
      </c>
      <c r="S2523" s="7">
        <f ca="1">+TODAY()-spotify_data[[#This Row],[Fecha lanzamiento Album]]</f>
        <v>6217</v>
      </c>
      <c r="T2523" s="7">
        <f ca="1">+spotify_data[[#This Row],[Antigüedad Album Dias]]/60</f>
        <v>103.61666666666666</v>
      </c>
      <c r="U2523" s="8">
        <f ca="1">spotify_data[[#This Row],[Antigüedad Album Meses]]/12</f>
        <v>8.6347222222222211</v>
      </c>
      <c r="V2523">
        <v>11</v>
      </c>
      <c r="W2523" s="1" t="s">
        <v>20</v>
      </c>
      <c r="X2523" s="1" t="str">
        <f>+IF(spotify_data[[#This Row],[album_type]]="album","Album",IF(spotify_data[[#This Row],[album_type]]="single","Single","Compilation"))</f>
        <v>Album</v>
      </c>
      <c r="Y2523">
        <v>396</v>
      </c>
    </row>
    <row r="2524" spans="1:25" x14ac:dyDescent="0.3">
      <c r="A2524" s="1" t="s">
        <v>20325</v>
      </c>
      <c r="B2524" s="1">
        <v>2872</v>
      </c>
      <c r="C2524" s="1" t="s">
        <v>20326</v>
      </c>
      <c r="D2524">
        <v>9</v>
      </c>
      <c r="E2524">
        <v>69</v>
      </c>
      <c r="F2524" s="10">
        <f>spotify_data[[#This Row],[track_popularity]]/100</f>
        <v>0.69</v>
      </c>
      <c r="G2524" s="9" t="b">
        <v>1</v>
      </c>
      <c r="H2524" s="1">
        <f>+IF(spotify_data[[#This Row],[explicit]]=FALSE,0,1)</f>
        <v>1</v>
      </c>
      <c r="I2524" s="1" t="s">
        <v>20327</v>
      </c>
      <c r="J2524" s="7">
        <f>MATCH(spotify_data[[#This Row],[artist_name]],spotify_data[artist_name],0)</f>
        <v>2523</v>
      </c>
      <c r="K2524">
        <v>60</v>
      </c>
      <c r="L2524" s="10">
        <f>spotify_data[[#This Row],[artist_popularity]]/100</f>
        <v>0.6</v>
      </c>
      <c r="M2524">
        <v>3277692</v>
      </c>
      <c r="N2524" s="1" t="s">
        <v>23</v>
      </c>
      <c r="O2524" s="1" t="s">
        <v>20328</v>
      </c>
      <c r="P2524" s="1">
        <f>MATCH(spotify_data[[#This Row],[album_id]],spotify_data[album_id],0)</f>
        <v>2523</v>
      </c>
      <c r="Q2524" s="1" t="s">
        <v>20329</v>
      </c>
      <c r="R2524" s="2">
        <v>39814</v>
      </c>
      <c r="S2524" s="7">
        <f ca="1">+TODAY()-spotify_data[[#This Row],[Fecha lanzamiento Album]]</f>
        <v>6217</v>
      </c>
      <c r="T2524" s="7">
        <f ca="1">+spotify_data[[#This Row],[Antigüedad Album Dias]]/60</f>
        <v>103.61666666666666</v>
      </c>
      <c r="U2524" s="8">
        <f ca="1">spotify_data[[#This Row],[Antigüedad Album Meses]]/12</f>
        <v>8.6347222222222211</v>
      </c>
      <c r="V2524">
        <v>15</v>
      </c>
      <c r="W2524" s="1" t="s">
        <v>20</v>
      </c>
      <c r="X2524" s="1" t="str">
        <f>+IF(spotify_data[[#This Row],[album_type]]="album","Album",IF(spotify_data[[#This Row],[album_type]]="single","Single","Compilation"))</f>
        <v>Album</v>
      </c>
      <c r="Y2524">
        <v>48</v>
      </c>
    </row>
    <row r="2525" spans="1:25" x14ac:dyDescent="0.3">
      <c r="A2525" s="1" t="s">
        <v>20467</v>
      </c>
      <c r="B2525" s="1">
        <v>5463</v>
      </c>
      <c r="C2525" s="1" t="s">
        <v>20468</v>
      </c>
      <c r="D2525">
        <v>4</v>
      </c>
      <c r="E2525">
        <v>69</v>
      </c>
      <c r="F2525" s="10">
        <f>spotify_data[[#This Row],[track_popularity]]/100</f>
        <v>0.69</v>
      </c>
      <c r="G2525" s="9" t="b">
        <v>0</v>
      </c>
      <c r="H2525" s="1">
        <f>+IF(spotify_data[[#This Row],[explicit]]=FALSE,0,1)</f>
        <v>0</v>
      </c>
      <c r="I2525" s="1" t="s">
        <v>13366</v>
      </c>
      <c r="J2525" s="7">
        <f>MATCH(spotify_data[[#This Row],[artist_name]],spotify_data[artist_name],0)</f>
        <v>685</v>
      </c>
      <c r="K2525">
        <v>74</v>
      </c>
      <c r="L2525" s="10">
        <f>spotify_data[[#This Row],[artist_popularity]]/100</f>
        <v>0.74</v>
      </c>
      <c r="M2525">
        <v>8810761</v>
      </c>
      <c r="N2525" s="1" t="s">
        <v>23</v>
      </c>
      <c r="O2525" s="1" t="s">
        <v>20469</v>
      </c>
      <c r="P2525" s="1">
        <f>MATCH(spotify_data[[#This Row],[album_id]],spotify_data[album_id],0)</f>
        <v>2524</v>
      </c>
      <c r="Q2525" s="1" t="s">
        <v>13366</v>
      </c>
      <c r="R2525" s="2">
        <v>39643</v>
      </c>
      <c r="S2525" s="7">
        <f ca="1">+TODAY()-spotify_data[[#This Row],[Fecha lanzamiento Album]]</f>
        <v>6388</v>
      </c>
      <c r="T2525" s="7">
        <f ca="1">+spotify_data[[#This Row],[Antigüedad Album Dias]]/60</f>
        <v>106.46666666666667</v>
      </c>
      <c r="U2525" s="8">
        <f ca="1">spotify_data[[#This Row],[Antigüedad Album Meses]]/12</f>
        <v>8.8722222222222218</v>
      </c>
      <c r="V2525">
        <v>11</v>
      </c>
      <c r="W2525" s="1" t="s">
        <v>20</v>
      </c>
      <c r="X2525" s="1" t="str">
        <f>+IF(spotify_data[[#This Row],[album_type]]="album","Album",IF(spotify_data[[#This Row],[album_type]]="single","Single","Compilation"))</f>
        <v>Album</v>
      </c>
      <c r="Y2525">
        <v>402</v>
      </c>
    </row>
    <row r="2526" spans="1:25" x14ac:dyDescent="0.3">
      <c r="A2526" s="1" t="s">
        <v>20523</v>
      </c>
      <c r="B2526" s="1">
        <v>965</v>
      </c>
      <c r="C2526" s="1" t="s">
        <v>20524</v>
      </c>
      <c r="D2526">
        <v>3</v>
      </c>
      <c r="E2526">
        <v>69</v>
      </c>
      <c r="F2526" s="10">
        <f>spotify_data[[#This Row],[track_popularity]]/100</f>
        <v>0.69</v>
      </c>
      <c r="G2526" s="9" t="b">
        <v>1</v>
      </c>
      <c r="H2526" s="1">
        <f>+IF(spotify_data[[#This Row],[explicit]]=FALSE,0,1)</f>
        <v>1</v>
      </c>
      <c r="I2526" s="1" t="s">
        <v>11498</v>
      </c>
      <c r="J2526" s="7">
        <f>MATCH(spotify_data[[#This Row],[artist_name]],spotify_data[artist_name],0)</f>
        <v>963</v>
      </c>
      <c r="K2526">
        <v>86</v>
      </c>
      <c r="L2526" s="10">
        <f>spotify_data[[#This Row],[artist_popularity]]/100</f>
        <v>0.86</v>
      </c>
      <c r="M2526">
        <v>17938214</v>
      </c>
      <c r="N2526" s="1" t="s">
        <v>3467</v>
      </c>
      <c r="O2526" s="1" t="s">
        <v>20525</v>
      </c>
      <c r="P2526" s="1">
        <f>MATCH(spotify_data[[#This Row],[album_id]],spotify_data[album_id],0)</f>
        <v>2525</v>
      </c>
      <c r="Q2526" s="1" t="s">
        <v>20526</v>
      </c>
      <c r="R2526" s="2">
        <v>39609</v>
      </c>
      <c r="S2526" s="7">
        <f ca="1">+TODAY()-spotify_data[[#This Row],[Fecha lanzamiento Album]]</f>
        <v>6422</v>
      </c>
      <c r="T2526" s="7">
        <f ca="1">+spotify_data[[#This Row],[Antigüedad Album Dias]]/60</f>
        <v>107.03333333333333</v>
      </c>
      <c r="U2526" s="8">
        <f ca="1">spotify_data[[#This Row],[Antigüedad Album Meses]]/12</f>
        <v>8.9194444444444443</v>
      </c>
      <c r="V2526">
        <v>16</v>
      </c>
      <c r="W2526" s="1" t="s">
        <v>20</v>
      </c>
      <c r="X2526" s="1" t="str">
        <f>+IF(spotify_data[[#This Row],[album_type]]="album","Album",IF(spotify_data[[#This Row],[album_type]]="single","Single","Compilation"))</f>
        <v>Album</v>
      </c>
      <c r="Y2526">
        <v>369</v>
      </c>
    </row>
    <row r="2527" spans="1:25" x14ac:dyDescent="0.3">
      <c r="A2527" s="1" t="s">
        <v>20592</v>
      </c>
      <c r="B2527" s="1">
        <v>7614</v>
      </c>
      <c r="C2527" s="1" t="s">
        <v>1497</v>
      </c>
      <c r="D2527">
        <v>7</v>
      </c>
      <c r="E2527">
        <v>69</v>
      </c>
      <c r="F2527" s="10">
        <f>spotify_data[[#This Row],[track_popularity]]/100</f>
        <v>0.69</v>
      </c>
      <c r="G2527" s="9" t="b">
        <v>0</v>
      </c>
      <c r="H2527" s="1">
        <f>+IF(spotify_data[[#This Row],[explicit]]=FALSE,0,1)</f>
        <v>0</v>
      </c>
      <c r="I2527" s="1" t="s">
        <v>17688</v>
      </c>
      <c r="J2527" s="7">
        <f>MATCH(spotify_data[[#This Row],[artist_name]],spotify_data[artist_name],0)</f>
        <v>947</v>
      </c>
      <c r="K2527">
        <v>66</v>
      </c>
      <c r="L2527" s="10">
        <f>spotify_data[[#This Row],[artist_popularity]]/100</f>
        <v>0.66</v>
      </c>
      <c r="M2527">
        <v>2774161</v>
      </c>
      <c r="N2527" s="1" t="s">
        <v>395</v>
      </c>
      <c r="O2527" s="1" t="s">
        <v>20593</v>
      </c>
      <c r="P2527" s="1">
        <f>MATCH(spotify_data[[#This Row],[album_id]],spotify_data[album_id],0)</f>
        <v>2526</v>
      </c>
      <c r="Q2527" s="1" t="s">
        <v>20594</v>
      </c>
      <c r="R2527" s="2">
        <v>39448</v>
      </c>
      <c r="S2527" s="7">
        <f ca="1">+TODAY()-spotify_data[[#This Row],[Fecha lanzamiento Album]]</f>
        <v>6583</v>
      </c>
      <c r="T2527" s="7">
        <f ca="1">+spotify_data[[#This Row],[Antigüedad Album Dias]]/60</f>
        <v>109.71666666666667</v>
      </c>
      <c r="U2527" s="8">
        <f ca="1">spotify_data[[#This Row],[Antigüedad Album Meses]]/12</f>
        <v>9.1430555555555557</v>
      </c>
      <c r="V2527">
        <v>12</v>
      </c>
      <c r="W2527" s="1" t="s">
        <v>20</v>
      </c>
      <c r="X2527" s="1" t="str">
        <f>+IF(spotify_data[[#This Row],[album_type]]="album","Album",IF(spotify_data[[#This Row],[album_type]]="single","Single","Compilation"))</f>
        <v>Album</v>
      </c>
      <c r="Y2527">
        <v>386</v>
      </c>
    </row>
    <row r="2528" spans="1:25" x14ac:dyDescent="0.3">
      <c r="A2528" s="1" t="s">
        <v>20598</v>
      </c>
      <c r="B2528" s="1">
        <v>8530</v>
      </c>
      <c r="C2528" s="1" t="s">
        <v>20599</v>
      </c>
      <c r="D2528">
        <v>5</v>
      </c>
      <c r="E2528">
        <v>69</v>
      </c>
      <c r="F2528" s="10">
        <f>spotify_data[[#This Row],[track_popularity]]/100</f>
        <v>0.69</v>
      </c>
      <c r="G2528" s="9" t="b">
        <v>0</v>
      </c>
      <c r="H2528" s="1">
        <f>+IF(spotify_data[[#This Row],[explicit]]=FALSE,0,1)</f>
        <v>0</v>
      </c>
      <c r="I2528" s="1" t="s">
        <v>20600</v>
      </c>
      <c r="J2528" s="7">
        <f>MATCH(spotify_data[[#This Row],[artist_name]],spotify_data[artist_name],0)</f>
        <v>2527</v>
      </c>
      <c r="K2528">
        <v>62</v>
      </c>
      <c r="L2528" s="10">
        <f>spotify_data[[#This Row],[artist_popularity]]/100</f>
        <v>0.62</v>
      </c>
      <c r="M2528">
        <v>1561325</v>
      </c>
      <c r="N2528" s="1" t="s">
        <v>23</v>
      </c>
      <c r="O2528" s="1" t="s">
        <v>20601</v>
      </c>
      <c r="P2528" s="1">
        <f>MATCH(spotify_data[[#This Row],[album_id]],spotify_data[album_id],0)</f>
        <v>2527</v>
      </c>
      <c r="Q2528" s="1" t="s">
        <v>20602</v>
      </c>
      <c r="R2528" s="2">
        <v>39448</v>
      </c>
      <c r="S2528" s="7">
        <f ca="1">+TODAY()-spotify_data[[#This Row],[Fecha lanzamiento Album]]</f>
        <v>6583</v>
      </c>
      <c r="T2528" s="7">
        <f ca="1">+spotify_data[[#This Row],[Antigüedad Album Dias]]/60</f>
        <v>109.71666666666667</v>
      </c>
      <c r="U2528" s="8">
        <f ca="1">spotify_data[[#This Row],[Antigüedad Album Meses]]/12</f>
        <v>9.1430555555555557</v>
      </c>
      <c r="V2528">
        <v>13</v>
      </c>
      <c r="W2528" s="1" t="s">
        <v>20</v>
      </c>
      <c r="X2528" s="1" t="str">
        <f>+IF(spotify_data[[#This Row],[album_type]]="album","Album",IF(spotify_data[[#This Row],[album_type]]="single","Single","Compilation"))</f>
        <v>Album</v>
      </c>
      <c r="Y2528">
        <v>417</v>
      </c>
    </row>
    <row r="2529" spans="1:25" x14ac:dyDescent="0.3">
      <c r="A2529" s="1" t="s">
        <v>20638</v>
      </c>
      <c r="B2529" s="1">
        <v>560</v>
      </c>
      <c r="C2529" s="1" t="s">
        <v>14551</v>
      </c>
      <c r="D2529">
        <v>1</v>
      </c>
      <c r="E2529">
        <v>69</v>
      </c>
      <c r="F2529" s="10">
        <f>spotify_data[[#This Row],[track_popularity]]/100</f>
        <v>0.69</v>
      </c>
      <c r="G2529" s="9" t="b">
        <v>0</v>
      </c>
      <c r="H2529" s="1">
        <f>+IF(spotify_data[[#This Row],[explicit]]=FALSE,0,1)</f>
        <v>0</v>
      </c>
      <c r="I2529" s="1" t="s">
        <v>18504</v>
      </c>
      <c r="J2529" s="7">
        <f>MATCH(spotify_data[[#This Row],[artist_name]],spotify_data[artist_name],0)</f>
        <v>2155</v>
      </c>
      <c r="K2529">
        <v>80</v>
      </c>
      <c r="L2529" s="10">
        <f>spotify_data[[#This Row],[artist_popularity]]/100</f>
        <v>0.8</v>
      </c>
      <c r="M2529">
        <v>10220440</v>
      </c>
      <c r="N2529" s="1" t="s">
        <v>23</v>
      </c>
      <c r="O2529" s="1" t="s">
        <v>20639</v>
      </c>
      <c r="P2529" s="1">
        <f>MATCH(spotify_data[[#This Row],[album_id]],spotify_data[album_id],0)</f>
        <v>2528</v>
      </c>
      <c r="Q2529" s="1" t="s">
        <v>20640</v>
      </c>
      <c r="R2529" s="2">
        <v>39448</v>
      </c>
      <c r="S2529" s="7">
        <f ca="1">+TODAY()-spotify_data[[#This Row],[Fecha lanzamiento Album]]</f>
        <v>6583</v>
      </c>
      <c r="T2529" s="7">
        <f ca="1">+spotify_data[[#This Row],[Antigüedad Album Dias]]/60</f>
        <v>109.71666666666667</v>
      </c>
      <c r="U2529" s="8">
        <f ca="1">spotify_data[[#This Row],[Antigüedad Album Meses]]/12</f>
        <v>9.1430555555555557</v>
      </c>
      <c r="V2529">
        <v>13</v>
      </c>
      <c r="W2529" s="1" t="s">
        <v>20</v>
      </c>
      <c r="X2529" s="1" t="str">
        <f>+IF(spotify_data[[#This Row],[album_type]]="album","Album",IF(spotify_data[[#This Row],[album_type]]="single","Single","Compilation"))</f>
        <v>Album</v>
      </c>
      <c r="Y2529">
        <v>39</v>
      </c>
    </row>
    <row r="2530" spans="1:25" x14ac:dyDescent="0.3">
      <c r="A2530" s="1" t="s">
        <v>20902</v>
      </c>
      <c r="B2530" s="1">
        <v>4082</v>
      </c>
      <c r="C2530" s="1" t="s">
        <v>20865</v>
      </c>
      <c r="D2530">
        <v>4</v>
      </c>
      <c r="E2530">
        <v>69</v>
      </c>
      <c r="F2530" s="10">
        <f>spotify_data[[#This Row],[track_popularity]]/100</f>
        <v>0.69</v>
      </c>
      <c r="G2530" s="9" t="b">
        <v>0</v>
      </c>
      <c r="H2530" s="1">
        <f>+IF(spotify_data[[#This Row],[explicit]]=FALSE,0,1)</f>
        <v>0</v>
      </c>
      <c r="I2530" s="1" t="s">
        <v>7037</v>
      </c>
      <c r="J2530" s="7">
        <f>MATCH(spotify_data[[#This Row],[artist_name]],spotify_data[artist_name],0)</f>
        <v>99</v>
      </c>
      <c r="K2530">
        <v>81</v>
      </c>
      <c r="L2530" s="10">
        <f>spotify_data[[#This Row],[artist_popularity]]/100</f>
        <v>0.81</v>
      </c>
      <c r="M2530">
        <v>18703625</v>
      </c>
      <c r="N2530" s="1" t="s">
        <v>831</v>
      </c>
      <c r="O2530" s="1" t="s">
        <v>20903</v>
      </c>
      <c r="P2530" s="1">
        <f>MATCH(spotify_data[[#This Row],[album_id]],spotify_data[album_id],0)</f>
        <v>2529</v>
      </c>
      <c r="Q2530" s="1" t="s">
        <v>20904</v>
      </c>
      <c r="R2530" s="2">
        <v>39083</v>
      </c>
      <c r="S2530" s="7">
        <f ca="1">+TODAY()-spotify_data[[#This Row],[Fecha lanzamiento Album]]</f>
        <v>6948</v>
      </c>
      <c r="T2530" s="7">
        <f ca="1">+spotify_data[[#This Row],[Antigüedad Album Dias]]/60</f>
        <v>115.8</v>
      </c>
      <c r="U2530" s="8">
        <f ca="1">spotify_data[[#This Row],[Antigüedad Album Meses]]/12</f>
        <v>9.65</v>
      </c>
      <c r="V2530">
        <v>13</v>
      </c>
      <c r="W2530" s="1" t="s">
        <v>20</v>
      </c>
      <c r="X2530" s="1" t="str">
        <f>+IF(spotify_data[[#This Row],[album_type]]="album","Album",IF(spotify_data[[#This Row],[album_type]]="single","Single","Compilation"))</f>
        <v>Album</v>
      </c>
      <c r="Y2530">
        <v>346</v>
      </c>
    </row>
    <row r="2531" spans="1:25" x14ac:dyDescent="0.3">
      <c r="A2531" s="1" t="s">
        <v>21048</v>
      </c>
      <c r="B2531" s="1">
        <v>7016</v>
      </c>
      <c r="C2531" s="1" t="s">
        <v>2337</v>
      </c>
      <c r="D2531">
        <v>2</v>
      </c>
      <c r="E2531">
        <v>69</v>
      </c>
      <c r="F2531" s="10">
        <f>spotify_data[[#This Row],[track_popularity]]/100</f>
        <v>0.69</v>
      </c>
      <c r="G2531" s="9" t="b">
        <v>0</v>
      </c>
      <c r="H2531" s="1">
        <f>+IF(spotify_data[[#This Row],[explicit]]=FALSE,0,1)</f>
        <v>0</v>
      </c>
      <c r="I2531" s="1" t="s">
        <v>7521</v>
      </c>
      <c r="J2531" s="7">
        <f>MATCH(spotify_data[[#This Row],[artist_name]],spotify_data[artist_name],0)</f>
        <v>1816</v>
      </c>
      <c r="K2531">
        <v>68</v>
      </c>
      <c r="L2531" s="10">
        <f>spotify_data[[#This Row],[artist_popularity]]/100</f>
        <v>0.68</v>
      </c>
      <c r="M2531">
        <v>3672166</v>
      </c>
      <c r="N2531" s="1" t="s">
        <v>395</v>
      </c>
      <c r="O2531" s="1" t="s">
        <v>21046</v>
      </c>
      <c r="P2531" s="1">
        <f>MATCH(spotify_data[[#This Row],[album_id]],spotify_data[album_id],0)</f>
        <v>1816</v>
      </c>
      <c r="Q2531" s="1" t="s">
        <v>21047</v>
      </c>
      <c r="R2531" s="2">
        <v>39034</v>
      </c>
      <c r="S2531" s="7">
        <f ca="1">+TODAY()-spotify_data[[#This Row],[Fecha lanzamiento Album]]</f>
        <v>6997</v>
      </c>
      <c r="T2531" s="7">
        <f ca="1">+spotify_data[[#This Row],[Antigüedad Album Dias]]/60</f>
        <v>116.61666666666666</v>
      </c>
      <c r="U2531" s="8">
        <f ca="1">spotify_data[[#This Row],[Antigüedad Album Meses]]/12</f>
        <v>9.718055555555555</v>
      </c>
      <c r="V2531">
        <v>14</v>
      </c>
      <c r="W2531" s="1" t="s">
        <v>20</v>
      </c>
      <c r="X2531" s="1" t="str">
        <f>+IF(spotify_data[[#This Row],[album_type]]="album","Album",IF(spotify_data[[#This Row],[album_type]]="single","Single","Compilation"))</f>
        <v>Album</v>
      </c>
      <c r="Y2531">
        <v>356</v>
      </c>
    </row>
    <row r="2532" spans="1:25" x14ac:dyDescent="0.3">
      <c r="A2532" s="1" t="s">
        <v>21131</v>
      </c>
      <c r="B2532" s="1">
        <v>4269</v>
      </c>
      <c r="C2532" s="1" t="s">
        <v>21132</v>
      </c>
      <c r="D2532">
        <v>1</v>
      </c>
      <c r="E2532">
        <v>69</v>
      </c>
      <c r="F2532" s="10">
        <f>spotify_data[[#This Row],[track_popularity]]/100</f>
        <v>0.69</v>
      </c>
      <c r="G2532" s="9" t="b">
        <v>0</v>
      </c>
      <c r="H2532" s="1">
        <f>+IF(spotify_data[[#This Row],[explicit]]=FALSE,0,1)</f>
        <v>0</v>
      </c>
      <c r="I2532" s="1" t="s">
        <v>21133</v>
      </c>
      <c r="J2532" s="7">
        <f>MATCH(spotify_data[[#This Row],[artist_name]],spotify_data[artist_name],0)</f>
        <v>1817</v>
      </c>
      <c r="K2532">
        <v>64</v>
      </c>
      <c r="L2532" s="10">
        <f>spotify_data[[#This Row],[artist_popularity]]/100</f>
        <v>0.64</v>
      </c>
      <c r="M2532">
        <v>2716219</v>
      </c>
      <c r="N2532" s="1" t="s">
        <v>21134</v>
      </c>
      <c r="O2532" s="1" t="s">
        <v>21135</v>
      </c>
      <c r="P2532" s="1">
        <f>MATCH(spotify_data[[#This Row],[album_id]],spotify_data[album_id],0)</f>
        <v>1817</v>
      </c>
      <c r="Q2532" s="1" t="s">
        <v>21136</v>
      </c>
      <c r="R2532" s="2">
        <v>38898</v>
      </c>
      <c r="S2532" s="7">
        <f ca="1">+TODAY()-spotify_data[[#This Row],[Fecha lanzamiento Album]]</f>
        <v>7133</v>
      </c>
      <c r="T2532" s="7">
        <f ca="1">+spotify_data[[#This Row],[Antigüedad Album Dias]]/60</f>
        <v>118.88333333333334</v>
      </c>
      <c r="U2532" s="8">
        <f ca="1">spotify_data[[#This Row],[Antigüedad Album Meses]]/12</f>
        <v>9.906944444444445</v>
      </c>
      <c r="V2532">
        <v>11</v>
      </c>
      <c r="W2532" s="1" t="s">
        <v>20</v>
      </c>
      <c r="X2532" s="1" t="str">
        <f>+IF(spotify_data[[#This Row],[album_type]]="album","Album",IF(spotify_data[[#This Row],[album_type]]="single","Single","Compilation"))</f>
        <v>Album</v>
      </c>
      <c r="Y2532">
        <v>38</v>
      </c>
    </row>
    <row r="2533" spans="1:25" x14ac:dyDescent="0.3">
      <c r="A2533" s="1" t="s">
        <v>21652</v>
      </c>
      <c r="B2533" s="1">
        <v>6548</v>
      </c>
      <c r="C2533" s="1" t="s">
        <v>21653</v>
      </c>
      <c r="D2533">
        <v>9</v>
      </c>
      <c r="E2533">
        <v>69</v>
      </c>
      <c r="F2533" s="10">
        <f>spotify_data[[#This Row],[track_popularity]]/100</f>
        <v>0.69</v>
      </c>
      <c r="G2533" s="9" t="b">
        <v>0</v>
      </c>
      <c r="H2533" s="1">
        <f>+IF(spotify_data[[#This Row],[explicit]]=FALSE,0,1)</f>
        <v>0</v>
      </c>
      <c r="I2533" s="1" t="s">
        <v>21654</v>
      </c>
      <c r="J2533" s="7">
        <f>MATCH(spotify_data[[#This Row],[artist_name]],spotify_data[artist_name],0)</f>
        <v>2532</v>
      </c>
      <c r="K2533">
        <v>56</v>
      </c>
      <c r="L2533" s="10">
        <f>spotify_data[[#This Row],[artist_popularity]]/100</f>
        <v>0.56000000000000005</v>
      </c>
      <c r="M2533">
        <v>1257253</v>
      </c>
      <c r="N2533" s="1" t="s">
        <v>395</v>
      </c>
      <c r="O2533" s="1" t="s">
        <v>21655</v>
      </c>
      <c r="P2533" s="1">
        <f>MATCH(spotify_data[[#This Row],[album_id]],spotify_data[album_id],0)</f>
        <v>2532</v>
      </c>
      <c r="Q2533" s="1" t="s">
        <v>21656</v>
      </c>
      <c r="R2533" s="2">
        <v>38097</v>
      </c>
      <c r="S2533" s="7">
        <f ca="1">+TODAY()-spotify_data[[#This Row],[Fecha lanzamiento Album]]</f>
        <v>7934</v>
      </c>
      <c r="T2533" s="7">
        <f ca="1">+spotify_data[[#This Row],[Antigüedad Album Dias]]/60</f>
        <v>132.23333333333332</v>
      </c>
      <c r="U2533" s="8">
        <f ca="1">spotify_data[[#This Row],[Antigüedad Album Meses]]/12</f>
        <v>11.019444444444444</v>
      </c>
      <c r="V2533">
        <v>13</v>
      </c>
      <c r="W2533" s="1" t="s">
        <v>20</v>
      </c>
      <c r="X2533" s="1" t="str">
        <f>+IF(spotify_data[[#This Row],[album_type]]="album","Album",IF(spotify_data[[#This Row],[album_type]]="single","Single","Compilation"))</f>
        <v>Album</v>
      </c>
      <c r="Y2533">
        <v>333</v>
      </c>
    </row>
    <row r="2534" spans="1:25" x14ac:dyDescent="0.3">
      <c r="A2534" s="1" t="s">
        <v>21679</v>
      </c>
      <c r="B2534" s="1">
        <v>6172</v>
      </c>
      <c r="C2534" s="1" t="s">
        <v>21680</v>
      </c>
      <c r="D2534">
        <v>5</v>
      </c>
      <c r="E2534">
        <v>69</v>
      </c>
      <c r="F2534" s="10">
        <f>spotify_data[[#This Row],[track_popularity]]/100</f>
        <v>0.69</v>
      </c>
      <c r="G2534" s="9" t="b">
        <v>0</v>
      </c>
      <c r="H2534" s="1">
        <f>+IF(spotify_data[[#This Row],[explicit]]=FALSE,0,1)</f>
        <v>0</v>
      </c>
      <c r="I2534" s="1" t="s">
        <v>21681</v>
      </c>
      <c r="J2534" s="7">
        <f>MATCH(spotify_data[[#This Row],[artist_name]],spotify_data[artist_name],0)</f>
        <v>2533</v>
      </c>
      <c r="K2534">
        <v>54</v>
      </c>
      <c r="L2534" s="10">
        <f>spotify_data[[#This Row],[artist_popularity]]/100</f>
        <v>0.54</v>
      </c>
      <c r="M2534">
        <v>169924</v>
      </c>
      <c r="N2534" s="1" t="s">
        <v>19276</v>
      </c>
      <c r="O2534" s="1" t="s">
        <v>21682</v>
      </c>
      <c r="P2534" s="1">
        <f>MATCH(spotify_data[[#This Row],[album_id]],spotify_data[album_id],0)</f>
        <v>2533</v>
      </c>
      <c r="Q2534" s="1" t="s">
        <v>21683</v>
      </c>
      <c r="R2534" s="2">
        <v>38040</v>
      </c>
      <c r="S2534" s="7">
        <f ca="1">+TODAY()-spotify_data[[#This Row],[Fecha lanzamiento Album]]</f>
        <v>7991</v>
      </c>
      <c r="T2534" s="7">
        <f ca="1">+spotify_data[[#This Row],[Antigüedad Album Dias]]/60</f>
        <v>133.18333333333334</v>
      </c>
      <c r="U2534" s="8">
        <f ca="1">spotify_data[[#This Row],[Antigüedad Album Meses]]/12</f>
        <v>11.098611111111111</v>
      </c>
      <c r="V2534">
        <v>9</v>
      </c>
      <c r="W2534" s="1" t="s">
        <v>20</v>
      </c>
      <c r="X2534" s="1" t="str">
        <f>+IF(spotify_data[[#This Row],[album_type]]="album","Album",IF(spotify_data[[#This Row],[album_type]]="single","Single","Compilation"))</f>
        <v>Album</v>
      </c>
      <c r="Y2534">
        <v>358</v>
      </c>
    </row>
    <row r="2535" spans="1:25" x14ac:dyDescent="0.3">
      <c r="A2535" s="1" t="s">
        <v>21762</v>
      </c>
      <c r="B2535" s="1">
        <v>4913</v>
      </c>
      <c r="C2535" s="1" t="s">
        <v>8537</v>
      </c>
      <c r="D2535">
        <v>3</v>
      </c>
      <c r="E2535">
        <v>69</v>
      </c>
      <c r="F2535" s="10">
        <f>spotify_data[[#This Row],[track_popularity]]/100</f>
        <v>0.69</v>
      </c>
      <c r="G2535" s="9" t="b">
        <v>0</v>
      </c>
      <c r="H2535" s="1">
        <f>+IF(spotify_data[[#This Row],[explicit]]=FALSE,0,1)</f>
        <v>0</v>
      </c>
      <c r="I2535" s="1" t="s">
        <v>8538</v>
      </c>
      <c r="J2535" s="7">
        <f>MATCH(spotify_data[[#This Row],[artist_name]],spotify_data[artist_name],0)</f>
        <v>580</v>
      </c>
      <c r="K2535">
        <v>76</v>
      </c>
      <c r="L2535" s="10">
        <f>spotify_data[[#This Row],[artist_popularity]]/100</f>
        <v>0.76</v>
      </c>
      <c r="M2535">
        <v>9290142</v>
      </c>
      <c r="N2535" s="1" t="s">
        <v>8539</v>
      </c>
      <c r="O2535" s="1" t="s">
        <v>21763</v>
      </c>
      <c r="P2535" s="1">
        <f>MATCH(spotify_data[[#This Row],[album_id]],spotify_data[album_id],0)</f>
        <v>2534</v>
      </c>
      <c r="Q2535" s="1" t="s">
        <v>8538</v>
      </c>
      <c r="R2535" s="2">
        <v>37926</v>
      </c>
      <c r="S2535" s="7">
        <f ca="1">+TODAY()-spotify_data[[#This Row],[Fecha lanzamiento Album]]</f>
        <v>8105</v>
      </c>
      <c r="T2535" s="7">
        <f ca="1">+spotify_data[[#This Row],[Antigüedad Album Dias]]/60</f>
        <v>135.08333333333334</v>
      </c>
      <c r="U2535" s="8">
        <f ca="1">spotify_data[[#This Row],[Antigüedad Album Meses]]/12</f>
        <v>11.256944444444445</v>
      </c>
      <c r="V2535">
        <v>16</v>
      </c>
      <c r="W2535" s="1" t="s">
        <v>20</v>
      </c>
      <c r="X2535" s="1" t="str">
        <f>+IF(spotify_data[[#This Row],[album_type]]="album","Album",IF(spotify_data[[#This Row],[album_type]]="single","Single","Compilation"))</f>
        <v>Album</v>
      </c>
      <c r="Y2535">
        <v>378</v>
      </c>
    </row>
    <row r="2536" spans="1:25" x14ac:dyDescent="0.3">
      <c r="A2536" s="1" t="s">
        <v>22011</v>
      </c>
      <c r="B2536" s="1">
        <v>8205</v>
      </c>
      <c r="C2536" s="1" t="s">
        <v>22012</v>
      </c>
      <c r="D2536">
        <v>1</v>
      </c>
      <c r="E2536">
        <v>69</v>
      </c>
      <c r="F2536" s="10">
        <f>spotify_data[[#This Row],[track_popularity]]/100</f>
        <v>0.69</v>
      </c>
      <c r="G2536" s="9" t="b">
        <v>0</v>
      </c>
      <c r="H2536" s="1">
        <f>+IF(spotify_data[[#This Row],[explicit]]=FALSE,0,1)</f>
        <v>0</v>
      </c>
      <c r="I2536" s="1" t="s">
        <v>8038</v>
      </c>
      <c r="J2536" s="7">
        <f>MATCH(spotify_data[[#This Row],[artist_name]],spotify_data[artist_name],0)</f>
        <v>2535</v>
      </c>
      <c r="K2536">
        <v>65</v>
      </c>
      <c r="L2536" s="10">
        <f>spotify_data[[#This Row],[artist_popularity]]/100</f>
        <v>0.65</v>
      </c>
      <c r="M2536">
        <v>3316476</v>
      </c>
      <c r="N2536" s="1" t="s">
        <v>395</v>
      </c>
      <c r="O2536" s="1" t="s">
        <v>22013</v>
      </c>
      <c r="P2536" s="1">
        <f>MATCH(spotify_data[[#This Row],[album_id]],spotify_data[album_id],0)</f>
        <v>2535</v>
      </c>
      <c r="Q2536" s="1" t="s">
        <v>8038</v>
      </c>
      <c r="R2536" s="2">
        <v>37622</v>
      </c>
      <c r="S2536" s="7">
        <f ca="1">+TODAY()-spotify_data[[#This Row],[Fecha lanzamiento Album]]</f>
        <v>8409</v>
      </c>
      <c r="T2536" s="7">
        <f ca="1">+spotify_data[[#This Row],[Antigüedad Album Dias]]/60</f>
        <v>140.15</v>
      </c>
      <c r="U2536" s="8">
        <f ca="1">spotify_data[[#This Row],[Antigüedad Album Meses]]/12</f>
        <v>11.679166666666667</v>
      </c>
      <c r="V2536">
        <v>13</v>
      </c>
      <c r="W2536" s="1" t="s">
        <v>20</v>
      </c>
      <c r="X2536" s="1" t="str">
        <f>+IF(spotify_data[[#This Row],[album_type]]="album","Album",IF(spotify_data[[#This Row],[album_type]]="single","Single","Compilation"))</f>
        <v>Album</v>
      </c>
      <c r="Y2536">
        <v>434</v>
      </c>
    </row>
    <row r="2537" spans="1:25" x14ac:dyDescent="0.3">
      <c r="A2537" s="1" t="s">
        <v>22057</v>
      </c>
      <c r="B2537" s="1"/>
      <c r="C2537" s="1" t="s">
        <v>22058</v>
      </c>
      <c r="D2537">
        <v>1</v>
      </c>
      <c r="E2537">
        <v>69</v>
      </c>
      <c r="F2537" s="10">
        <f>spotify_data[[#This Row],[track_popularity]]/100</f>
        <v>0.69</v>
      </c>
      <c r="G2537" s="9" t="b">
        <v>0</v>
      </c>
      <c r="H2537" s="1">
        <f>+IF(spotify_data[[#This Row],[explicit]]=FALSE,0,1)</f>
        <v>0</v>
      </c>
      <c r="I2537" s="1" t="s">
        <v>7647</v>
      </c>
      <c r="J2537" s="7">
        <f>MATCH(spotify_data[[#This Row],[artist_name]],spotify_data[artist_name],0)</f>
        <v>289</v>
      </c>
      <c r="K2537">
        <v>81</v>
      </c>
      <c r="L2537" s="10">
        <f>spotify_data[[#This Row],[artist_popularity]]/100</f>
        <v>0.81</v>
      </c>
      <c r="M2537">
        <v>23391272</v>
      </c>
      <c r="N2537" s="1" t="s">
        <v>7648</v>
      </c>
      <c r="O2537" s="1" t="s">
        <v>22051</v>
      </c>
      <c r="P2537" s="1">
        <f>MATCH(spotify_data[[#This Row],[album_id]],spotify_data[album_id],0)</f>
        <v>2536</v>
      </c>
      <c r="Q2537" s="1" t="s">
        <v>7647</v>
      </c>
      <c r="R2537" s="2">
        <v>37558</v>
      </c>
      <c r="S2537" s="7">
        <f ca="1">+TODAY()-spotify_data[[#This Row],[Fecha lanzamiento Album]]</f>
        <v>8473</v>
      </c>
      <c r="T2537" s="7">
        <f ca="1">+spotify_data[[#This Row],[Antigüedad Album Dias]]/60</f>
        <v>141.21666666666667</v>
      </c>
      <c r="U2537" s="8">
        <f ca="1">spotify_data[[#This Row],[Antigüedad Album Meses]]/12</f>
        <v>11.768055555555556</v>
      </c>
      <c r="V2537">
        <v>14</v>
      </c>
      <c r="W2537" s="1" t="s">
        <v>1932</v>
      </c>
      <c r="X2537" s="1" t="str">
        <f>+IF(spotify_data[[#This Row],[album_type]]="album","Album",IF(spotify_data[[#This Row],[album_type]]="single","Single","Compilation"))</f>
        <v>Compilation</v>
      </c>
      <c r="Y2537">
        <v>361</v>
      </c>
    </row>
    <row r="2538" spans="1:25" x14ac:dyDescent="0.3">
      <c r="A2538" s="1" t="s">
        <v>22065</v>
      </c>
      <c r="B2538" s="1"/>
      <c r="C2538" s="1" t="s">
        <v>21530</v>
      </c>
      <c r="D2538">
        <v>1</v>
      </c>
      <c r="E2538">
        <v>69</v>
      </c>
      <c r="F2538" s="10">
        <f>spotify_data[[#This Row],[track_popularity]]/100</f>
        <v>0.69</v>
      </c>
      <c r="G2538" s="9" t="b">
        <v>0</v>
      </c>
      <c r="H2538" s="1">
        <f>+IF(spotify_data[[#This Row],[explicit]]=FALSE,0,1)</f>
        <v>0</v>
      </c>
      <c r="I2538" s="1" t="s">
        <v>14129</v>
      </c>
      <c r="J2538" s="7">
        <f>MATCH(spotify_data[[#This Row],[artist_name]],spotify_data[artist_name],0)</f>
        <v>2537</v>
      </c>
      <c r="K2538">
        <v>67</v>
      </c>
      <c r="L2538" s="10">
        <f>spotify_data[[#This Row],[artist_popularity]]/100</f>
        <v>0.67</v>
      </c>
      <c r="M2538">
        <v>5273567</v>
      </c>
      <c r="N2538" s="1" t="s">
        <v>395</v>
      </c>
      <c r="O2538" s="1" t="s">
        <v>22066</v>
      </c>
      <c r="P2538" s="1">
        <f>MATCH(spotify_data[[#This Row],[album_id]],spotify_data[album_id],0)</f>
        <v>2537</v>
      </c>
      <c r="Q2538" s="1" t="s">
        <v>22067</v>
      </c>
      <c r="R2538" s="2">
        <v>37533</v>
      </c>
      <c r="S2538" s="7">
        <f ca="1">+TODAY()-spotify_data[[#This Row],[Fecha lanzamiento Album]]</f>
        <v>8498</v>
      </c>
      <c r="T2538" s="7">
        <f ca="1">+spotify_data[[#This Row],[Antigüedad Album Dias]]/60</f>
        <v>141.63333333333333</v>
      </c>
      <c r="U2538" s="8">
        <f ca="1">spotify_data[[#This Row],[Antigüedad Album Meses]]/12</f>
        <v>11.802777777777777</v>
      </c>
      <c r="V2538">
        <v>12</v>
      </c>
      <c r="W2538" s="1" t="s">
        <v>20</v>
      </c>
      <c r="X2538" s="1" t="str">
        <f>+IF(spotify_data[[#This Row],[album_type]]="album","Album",IF(spotify_data[[#This Row],[album_type]]="single","Single","Compilation"))</f>
        <v>Album</v>
      </c>
      <c r="Y2538">
        <v>538</v>
      </c>
    </row>
    <row r="2539" spans="1:25" x14ac:dyDescent="0.3">
      <c r="A2539" s="1" t="s">
        <v>22343</v>
      </c>
      <c r="B2539" s="1"/>
      <c r="C2539" s="1" t="s">
        <v>22344</v>
      </c>
      <c r="D2539">
        <v>9</v>
      </c>
      <c r="E2539">
        <v>69</v>
      </c>
      <c r="F2539" s="10">
        <f>spotify_data[[#This Row],[track_popularity]]/100</f>
        <v>0.69</v>
      </c>
      <c r="G2539" s="9" t="b">
        <v>0</v>
      </c>
      <c r="H2539" s="1">
        <f>+IF(spotify_data[[#This Row],[explicit]]=FALSE,0,1)</f>
        <v>0</v>
      </c>
      <c r="I2539" s="1" t="s">
        <v>20807</v>
      </c>
      <c r="J2539" s="7">
        <f>MATCH(spotify_data[[#This Row],[artist_name]],spotify_data[artist_name],0)</f>
        <v>2538</v>
      </c>
      <c r="K2539">
        <v>68</v>
      </c>
      <c r="L2539" s="10">
        <f>spotify_data[[#This Row],[artist_popularity]]/100</f>
        <v>0.68</v>
      </c>
      <c r="M2539">
        <v>3533200</v>
      </c>
      <c r="N2539" s="1" t="s">
        <v>20808</v>
      </c>
      <c r="O2539" s="1" t="s">
        <v>22345</v>
      </c>
      <c r="P2539" s="1">
        <f>MATCH(spotify_data[[#This Row],[album_id]],spotify_data[album_id],0)</f>
        <v>2538</v>
      </c>
      <c r="Q2539" s="1" t="s">
        <v>22346</v>
      </c>
      <c r="R2539" s="2">
        <v>37075</v>
      </c>
      <c r="S2539" s="7">
        <f ca="1">+TODAY()-spotify_data[[#This Row],[Fecha lanzamiento Album]]</f>
        <v>8956</v>
      </c>
      <c r="T2539" s="7">
        <f ca="1">+spotify_data[[#This Row],[Antigüedad Album Dias]]/60</f>
        <v>149.26666666666668</v>
      </c>
      <c r="U2539" s="8">
        <f ca="1">spotify_data[[#This Row],[Antigüedad Album Meses]]/12</f>
        <v>12.43888888888889</v>
      </c>
      <c r="V2539">
        <v>16</v>
      </c>
      <c r="W2539" s="1" t="s">
        <v>20</v>
      </c>
      <c r="X2539" s="1" t="str">
        <f>+IF(spotify_data[[#This Row],[album_type]]="album","Album",IF(spotify_data[[#This Row],[album_type]]="single","Single","Compilation"))</f>
        <v>Album</v>
      </c>
      <c r="Y2539">
        <v>233</v>
      </c>
    </row>
    <row r="2540" spans="1:25" x14ac:dyDescent="0.3">
      <c r="A2540" s="1" t="s">
        <v>22364</v>
      </c>
      <c r="B2540" s="1"/>
      <c r="C2540" s="1" t="s">
        <v>22365</v>
      </c>
      <c r="D2540">
        <v>3</v>
      </c>
      <c r="E2540">
        <v>69</v>
      </c>
      <c r="F2540" s="10">
        <f>spotify_data[[#This Row],[track_popularity]]/100</f>
        <v>0.69</v>
      </c>
      <c r="G2540" s="9" t="b">
        <v>0</v>
      </c>
      <c r="H2540" s="1">
        <f>+IF(spotify_data[[#This Row],[explicit]]=FALSE,0,1)</f>
        <v>0</v>
      </c>
      <c r="I2540" s="1" t="s">
        <v>22366</v>
      </c>
      <c r="J2540" s="7">
        <f>MATCH(spotify_data[[#This Row],[artist_name]],spotify_data[artist_name],0)</f>
        <v>2539</v>
      </c>
      <c r="K2540">
        <v>63</v>
      </c>
      <c r="L2540" s="10">
        <f>spotify_data[[#This Row],[artist_popularity]]/100</f>
        <v>0.63</v>
      </c>
      <c r="M2540">
        <v>921078</v>
      </c>
      <c r="N2540" s="1" t="s">
        <v>22367</v>
      </c>
      <c r="O2540" s="1" t="s">
        <v>22368</v>
      </c>
      <c r="P2540" s="1">
        <f>MATCH(spotify_data[[#This Row],[album_id]],spotify_data[album_id],0)</f>
        <v>2539</v>
      </c>
      <c r="Q2540" s="1" t="s">
        <v>22369</v>
      </c>
      <c r="R2540" s="2">
        <v>37072</v>
      </c>
      <c r="S2540" s="7">
        <f ca="1">+TODAY()-spotify_data[[#This Row],[Fecha lanzamiento Album]]</f>
        <v>8959</v>
      </c>
      <c r="T2540" s="7">
        <f ca="1">+spotify_data[[#This Row],[Antigüedad Album Dias]]/60</f>
        <v>149.31666666666666</v>
      </c>
      <c r="U2540" s="8">
        <f ca="1">spotify_data[[#This Row],[Antigüedad Album Meses]]/12</f>
        <v>12.443055555555555</v>
      </c>
      <c r="V2540">
        <v>12</v>
      </c>
      <c r="W2540" s="1" t="s">
        <v>20</v>
      </c>
      <c r="X2540" s="1" t="str">
        <f>+IF(spotify_data[[#This Row],[album_type]]="album","Album",IF(spotify_data[[#This Row],[album_type]]="single","Single","Compilation"))</f>
        <v>Album</v>
      </c>
      <c r="Y2540">
        <v>347</v>
      </c>
    </row>
    <row r="2541" spans="1:25" x14ac:dyDescent="0.3">
      <c r="A2541" s="1" t="s">
        <v>22388</v>
      </c>
      <c r="B2541" s="1"/>
      <c r="C2541" s="1" t="s">
        <v>16323</v>
      </c>
      <c r="D2541">
        <v>2</v>
      </c>
      <c r="E2541">
        <v>69</v>
      </c>
      <c r="F2541" s="10">
        <f>spotify_data[[#This Row],[track_popularity]]/100</f>
        <v>0.69</v>
      </c>
      <c r="G2541" s="9" t="b">
        <v>0</v>
      </c>
      <c r="H2541" s="1">
        <f>+IF(spotify_data[[#This Row],[explicit]]=FALSE,0,1)</f>
        <v>0</v>
      </c>
      <c r="I2541" s="1" t="s">
        <v>22389</v>
      </c>
      <c r="J2541" s="7">
        <f>MATCH(spotify_data[[#This Row],[artist_name]],spotify_data[artist_name],0)</f>
        <v>839</v>
      </c>
      <c r="K2541">
        <v>69</v>
      </c>
      <c r="L2541" s="10">
        <f>spotify_data[[#This Row],[artist_popularity]]/100</f>
        <v>0.69</v>
      </c>
      <c r="M2541">
        <v>8147523</v>
      </c>
      <c r="N2541" s="1" t="s">
        <v>23</v>
      </c>
      <c r="O2541" s="1" t="s">
        <v>22390</v>
      </c>
      <c r="P2541" s="1">
        <f>MATCH(spotify_data[[#This Row],[album_id]],spotify_data[album_id],0)</f>
        <v>2540</v>
      </c>
      <c r="Q2541" s="1" t="s">
        <v>16323</v>
      </c>
      <c r="R2541" s="2">
        <v>37012</v>
      </c>
      <c r="S2541" s="7">
        <f ca="1">+TODAY()-spotify_data[[#This Row],[Fecha lanzamiento Album]]</f>
        <v>9019</v>
      </c>
      <c r="T2541" s="7">
        <f ca="1">+spotify_data[[#This Row],[Antigüedad Album Dias]]/60</f>
        <v>150.31666666666666</v>
      </c>
      <c r="U2541" s="8">
        <f ca="1">spotify_data[[#This Row],[Antigüedad Album Meses]]/12</f>
        <v>12.526388888888889</v>
      </c>
      <c r="V2541">
        <v>15</v>
      </c>
      <c r="W2541" s="1" t="s">
        <v>20</v>
      </c>
      <c r="X2541" s="1" t="str">
        <f>+IF(spotify_data[[#This Row],[album_type]]="album","Album",IF(spotify_data[[#This Row],[album_type]]="single","Single","Compilation"))</f>
        <v>Album</v>
      </c>
      <c r="Y2541">
        <v>423</v>
      </c>
    </row>
    <row r="2542" spans="1:25" x14ac:dyDescent="0.3">
      <c r="A2542" s="1" t="s">
        <v>22444</v>
      </c>
      <c r="B2542" s="1"/>
      <c r="C2542" s="1" t="s">
        <v>22445</v>
      </c>
      <c r="D2542">
        <v>16</v>
      </c>
      <c r="E2542">
        <v>69</v>
      </c>
      <c r="F2542" s="10">
        <f>spotify_data[[#This Row],[track_popularity]]/100</f>
        <v>0.69</v>
      </c>
      <c r="G2542" s="9" t="b">
        <v>0</v>
      </c>
      <c r="H2542" s="1">
        <f>+IF(spotify_data[[#This Row],[explicit]]=FALSE,0,1)</f>
        <v>0</v>
      </c>
      <c r="I2542" s="1" t="s">
        <v>22446</v>
      </c>
      <c r="J2542" s="7">
        <f>MATCH(spotify_data[[#This Row],[artist_name]],spotify_data[artist_name],0)</f>
        <v>2541</v>
      </c>
      <c r="K2542">
        <v>66</v>
      </c>
      <c r="L2542" s="10">
        <f>spotify_data[[#This Row],[artist_popularity]]/100</f>
        <v>0.66</v>
      </c>
      <c r="M2542">
        <v>4095156</v>
      </c>
      <c r="N2542" s="1" t="s">
        <v>22447</v>
      </c>
      <c r="O2542" s="1" t="s">
        <v>22448</v>
      </c>
      <c r="P2542" s="1">
        <f>MATCH(spotify_data[[#This Row],[album_id]],spotify_data[album_id],0)</f>
        <v>2541</v>
      </c>
      <c r="Q2542" s="1" t="s">
        <v>22449</v>
      </c>
      <c r="R2542" s="2">
        <v>36892</v>
      </c>
      <c r="S2542" s="7">
        <f ca="1">+TODAY()-spotify_data[[#This Row],[Fecha lanzamiento Album]]</f>
        <v>9139</v>
      </c>
      <c r="T2542" s="7">
        <f ca="1">+spotify_data[[#This Row],[Antigüedad Album Dias]]/60</f>
        <v>152.31666666666666</v>
      </c>
      <c r="U2542" s="8">
        <f ca="1">spotify_data[[#This Row],[Antigüedad Album Meses]]/12</f>
        <v>12.693055555555555</v>
      </c>
      <c r="V2542">
        <v>20</v>
      </c>
      <c r="W2542" s="1" t="s">
        <v>20</v>
      </c>
      <c r="X2542" s="1" t="str">
        <f>+IF(spotify_data[[#This Row],[album_type]]="album","Album",IF(spotify_data[[#This Row],[album_type]]="single","Single","Compilation"))</f>
        <v>Album</v>
      </c>
      <c r="Y2542">
        <v>453</v>
      </c>
    </row>
    <row r="2543" spans="1:25" x14ac:dyDescent="0.3">
      <c r="A2543" s="1" t="s">
        <v>22726</v>
      </c>
      <c r="B2543" s="1"/>
      <c r="C2543" s="1" t="s">
        <v>22727</v>
      </c>
      <c r="D2543">
        <v>3</v>
      </c>
      <c r="E2543">
        <v>69</v>
      </c>
      <c r="F2543" s="10">
        <f>spotify_data[[#This Row],[track_popularity]]/100</f>
        <v>0.69</v>
      </c>
      <c r="G2543" s="9" t="b">
        <v>0</v>
      </c>
      <c r="H2543" s="1">
        <f>+IF(spotify_data[[#This Row],[explicit]]=FALSE,0,1)</f>
        <v>0</v>
      </c>
      <c r="I2543" s="1" t="s">
        <v>22076</v>
      </c>
      <c r="J2543" s="7">
        <f>MATCH(spotify_data[[#This Row],[artist_name]],spotify_data[artist_name],0)</f>
        <v>2542</v>
      </c>
      <c r="K2543">
        <v>64</v>
      </c>
      <c r="L2543" s="10">
        <f>spotify_data[[#This Row],[artist_popularity]]/100</f>
        <v>0.64</v>
      </c>
      <c r="M2543">
        <v>1544335</v>
      </c>
      <c r="N2543" s="1" t="s">
        <v>395</v>
      </c>
      <c r="O2543" s="1" t="s">
        <v>22728</v>
      </c>
      <c r="P2543" s="1">
        <f>MATCH(spotify_data[[#This Row],[album_id]],spotify_data[album_id],0)</f>
        <v>2542</v>
      </c>
      <c r="Q2543" s="1" t="s">
        <v>22729</v>
      </c>
      <c r="R2543" s="2">
        <v>36399</v>
      </c>
      <c r="S2543" s="7">
        <f ca="1">+TODAY()-spotify_data[[#This Row],[Fecha lanzamiento Album]]</f>
        <v>9632</v>
      </c>
      <c r="T2543" s="7">
        <f ca="1">+spotify_data[[#This Row],[Antigüedad Album Dias]]/60</f>
        <v>160.53333333333333</v>
      </c>
      <c r="U2543" s="8">
        <f ca="1">spotify_data[[#This Row],[Antigüedad Album Meses]]/12</f>
        <v>13.377777777777778</v>
      </c>
      <c r="V2543">
        <v>13</v>
      </c>
      <c r="W2543" s="1" t="s">
        <v>20</v>
      </c>
      <c r="X2543" s="1" t="str">
        <f>+IF(spotify_data[[#This Row],[album_type]]="album","Album",IF(spotify_data[[#This Row],[album_type]]="single","Single","Compilation"))</f>
        <v>Album</v>
      </c>
      <c r="Y2543">
        <v>478</v>
      </c>
    </row>
    <row r="2544" spans="1:25" x14ac:dyDescent="0.3">
      <c r="A2544" s="1" t="s">
        <v>22830</v>
      </c>
      <c r="B2544" s="1"/>
      <c r="C2544" s="1" t="s">
        <v>22831</v>
      </c>
      <c r="D2544">
        <v>2</v>
      </c>
      <c r="E2544">
        <v>69</v>
      </c>
      <c r="F2544" s="10">
        <f>spotify_data[[#This Row],[track_popularity]]/100</f>
        <v>0.69</v>
      </c>
      <c r="G2544" s="9" t="b">
        <v>0</v>
      </c>
      <c r="H2544" s="1">
        <f>+IF(spotify_data[[#This Row],[explicit]]=FALSE,0,1)</f>
        <v>0</v>
      </c>
      <c r="I2544" s="1" t="s">
        <v>19021</v>
      </c>
      <c r="J2544" s="7">
        <f>MATCH(spotify_data[[#This Row],[artist_name]],spotify_data[artist_name],0)</f>
        <v>206</v>
      </c>
      <c r="K2544">
        <v>81</v>
      </c>
      <c r="L2544" s="10">
        <f>spotify_data[[#This Row],[artist_popularity]]/100</f>
        <v>0.81</v>
      </c>
      <c r="M2544">
        <v>17766757</v>
      </c>
      <c r="N2544" s="1" t="s">
        <v>516</v>
      </c>
      <c r="O2544" s="1" t="s">
        <v>22828</v>
      </c>
      <c r="P2544" s="1">
        <f>MATCH(spotify_data[[#This Row],[album_id]],spotify_data[album_id],0)</f>
        <v>474</v>
      </c>
      <c r="Q2544" s="1" t="s">
        <v>22829</v>
      </c>
      <c r="R2544" s="2">
        <v>36172</v>
      </c>
      <c r="S2544" s="7">
        <f ca="1">+TODAY()-spotify_data[[#This Row],[Fecha lanzamiento Album]]</f>
        <v>9859</v>
      </c>
      <c r="T2544" s="7">
        <f ca="1">+spotify_data[[#This Row],[Antigüedad Album Dias]]/60</f>
        <v>164.31666666666666</v>
      </c>
      <c r="U2544" s="8">
        <f ca="1">spotify_data[[#This Row],[Antigüedad Album Meses]]/12</f>
        <v>13.693055555555555</v>
      </c>
      <c r="V2544">
        <v>16</v>
      </c>
      <c r="W2544" s="1" t="s">
        <v>20</v>
      </c>
      <c r="X2544" s="1" t="str">
        <f>+IF(spotify_data[[#This Row],[album_type]]="album","Album",IF(spotify_data[[#This Row],[album_type]]="single","Single","Compilation"))</f>
        <v>Album</v>
      </c>
      <c r="Y2544">
        <v>33</v>
      </c>
    </row>
    <row r="2545" spans="1:25" x14ac:dyDescent="0.3">
      <c r="A2545" s="1" t="s">
        <v>22979</v>
      </c>
      <c r="B2545" s="1"/>
      <c r="C2545" s="1" t="s">
        <v>21887</v>
      </c>
      <c r="D2545">
        <v>2</v>
      </c>
      <c r="E2545">
        <v>69</v>
      </c>
      <c r="F2545" s="10">
        <f>spotify_data[[#This Row],[track_popularity]]/100</f>
        <v>0.69</v>
      </c>
      <c r="G2545" s="9" t="b">
        <v>0</v>
      </c>
      <c r="H2545" s="1">
        <f>+IF(spotify_data[[#This Row],[explicit]]=FALSE,0,1)</f>
        <v>0</v>
      </c>
      <c r="I2545" s="1" t="s">
        <v>10754</v>
      </c>
      <c r="J2545" s="7">
        <f>MATCH(spotify_data[[#This Row],[artist_name]],spotify_data[artist_name],0)</f>
        <v>2544</v>
      </c>
      <c r="K2545">
        <v>54</v>
      </c>
      <c r="L2545" s="10">
        <f>spotify_data[[#This Row],[artist_popularity]]/100</f>
        <v>0.54</v>
      </c>
      <c r="M2545">
        <v>10819</v>
      </c>
      <c r="N2545" s="1" t="s">
        <v>23</v>
      </c>
      <c r="O2545" s="1" t="s">
        <v>22980</v>
      </c>
      <c r="P2545" s="1">
        <f>MATCH(spotify_data[[#This Row],[album_id]],spotify_data[album_id],0)</f>
        <v>2544</v>
      </c>
      <c r="Q2545" s="1" t="s">
        <v>22981</v>
      </c>
      <c r="R2545" s="2">
        <v>35796</v>
      </c>
      <c r="S2545" s="7">
        <f ca="1">+TODAY()-spotify_data[[#This Row],[Fecha lanzamiento Album]]</f>
        <v>10235</v>
      </c>
      <c r="T2545" s="7">
        <f ca="1">+spotify_data[[#This Row],[Antigüedad Album Dias]]/60</f>
        <v>170.58333333333334</v>
      </c>
      <c r="U2545" s="8">
        <f ca="1">spotify_data[[#This Row],[Antigüedad Album Meses]]/12</f>
        <v>14.215277777777779</v>
      </c>
      <c r="V2545">
        <v>17</v>
      </c>
      <c r="W2545" s="1" t="s">
        <v>1932</v>
      </c>
      <c r="X2545" s="1" t="str">
        <f>+IF(spotify_data[[#This Row],[album_type]]="album","Album",IF(spotify_data[[#This Row],[album_type]]="single","Single","Compilation"))</f>
        <v>Compilation</v>
      </c>
      <c r="Y2545">
        <v>379</v>
      </c>
    </row>
    <row r="2546" spans="1:25" x14ac:dyDescent="0.3">
      <c r="A2546" s="1" t="s">
        <v>23134</v>
      </c>
      <c r="B2546" s="1"/>
      <c r="C2546" s="1" t="s">
        <v>23135</v>
      </c>
      <c r="D2546">
        <v>14</v>
      </c>
      <c r="E2546">
        <v>69</v>
      </c>
      <c r="F2546" s="10">
        <f>spotify_data[[#This Row],[track_popularity]]/100</f>
        <v>0.69</v>
      </c>
      <c r="G2546" s="9" t="b">
        <v>1</v>
      </c>
      <c r="H2546" s="1">
        <f>+IF(spotify_data[[#This Row],[explicit]]=FALSE,0,1)</f>
        <v>1</v>
      </c>
      <c r="I2546" s="1" t="s">
        <v>22015</v>
      </c>
      <c r="J2546" s="7">
        <f>MATCH(spotify_data[[#This Row],[artist_name]],spotify_data[artist_name],0)</f>
        <v>2183</v>
      </c>
      <c r="K2546">
        <v>71</v>
      </c>
      <c r="L2546" s="10">
        <f>spotify_data[[#This Row],[artist_popularity]]/100</f>
        <v>0.71</v>
      </c>
      <c r="M2546">
        <v>4290840</v>
      </c>
      <c r="N2546" s="1" t="s">
        <v>22016</v>
      </c>
      <c r="O2546" s="1" t="s">
        <v>23132</v>
      </c>
      <c r="P2546" s="1">
        <f>MATCH(spotify_data[[#This Row],[album_id]],spotify_data[album_id],0)</f>
        <v>2545</v>
      </c>
      <c r="Q2546" s="1" t="s">
        <v>23133</v>
      </c>
      <c r="R2546" s="2">
        <v>35248</v>
      </c>
      <c r="S2546" s="7">
        <f ca="1">+TODAY()-spotify_data[[#This Row],[Fecha lanzamiento Album]]</f>
        <v>10783</v>
      </c>
      <c r="T2546" s="7">
        <f ca="1">+spotify_data[[#This Row],[Antigüedad Album Dias]]/60</f>
        <v>179.71666666666667</v>
      </c>
      <c r="U2546" s="8">
        <f ca="1">spotify_data[[#This Row],[Antigüedad Album Meses]]/12</f>
        <v>14.97638888888889</v>
      </c>
      <c r="V2546">
        <v>14</v>
      </c>
      <c r="W2546" s="1" t="s">
        <v>20</v>
      </c>
      <c r="X2546" s="1" t="str">
        <f>+IF(spotify_data[[#This Row],[album_type]]="album","Album",IF(spotify_data[[#This Row],[album_type]]="single","Single","Compilation"))</f>
        <v>Album</v>
      </c>
      <c r="Y2546">
        <v>47</v>
      </c>
    </row>
    <row r="2547" spans="1:25" x14ac:dyDescent="0.3">
      <c r="A2547" s="1" t="s">
        <v>23214</v>
      </c>
      <c r="B2547" s="1"/>
      <c r="C2547" s="1" t="s">
        <v>23215</v>
      </c>
      <c r="D2547">
        <v>8</v>
      </c>
      <c r="E2547">
        <v>69</v>
      </c>
      <c r="F2547" s="10">
        <f>spotify_data[[#This Row],[track_popularity]]/100</f>
        <v>0.69</v>
      </c>
      <c r="G2547" s="9" t="b">
        <v>0</v>
      </c>
      <c r="H2547" s="1">
        <f>+IF(spotify_data[[#This Row],[explicit]]=FALSE,0,1)</f>
        <v>0</v>
      </c>
      <c r="I2547" s="1" t="s">
        <v>16693</v>
      </c>
      <c r="J2547" s="7">
        <f>MATCH(spotify_data[[#This Row],[artist_name]],spotify_data[artist_name],0)</f>
        <v>213</v>
      </c>
      <c r="K2547">
        <v>84</v>
      </c>
      <c r="L2547" s="10">
        <f>spotify_data[[#This Row],[artist_popularity]]/100</f>
        <v>0.84</v>
      </c>
      <c r="M2547">
        <v>37431031</v>
      </c>
      <c r="N2547" s="1" t="s">
        <v>23</v>
      </c>
      <c r="O2547" s="1" t="s">
        <v>23216</v>
      </c>
      <c r="P2547" s="1">
        <f>MATCH(spotify_data[[#This Row],[album_id]],spotify_data[album_id],0)</f>
        <v>2546</v>
      </c>
      <c r="Q2547" s="1" t="s">
        <v>23217</v>
      </c>
      <c r="R2547" s="2">
        <v>34866</v>
      </c>
      <c r="S2547" s="7">
        <f ca="1">+TODAY()-spotify_data[[#This Row],[Fecha lanzamiento Album]]</f>
        <v>11165</v>
      </c>
      <c r="T2547" s="7">
        <f ca="1">+spotify_data[[#This Row],[Antigüedad Album Dias]]/60</f>
        <v>186.08333333333334</v>
      </c>
      <c r="U2547" s="8">
        <f ca="1">spotify_data[[#This Row],[Antigüedad Album Meses]]/12</f>
        <v>15.506944444444445</v>
      </c>
      <c r="V2547">
        <v>30</v>
      </c>
      <c r="W2547" s="1" t="s">
        <v>20</v>
      </c>
      <c r="X2547" s="1" t="str">
        <f>+IF(spotify_data[[#This Row],[album_type]]="album","Album",IF(spotify_data[[#This Row],[album_type]]="single","Single","Compilation"))</f>
        <v>Album</v>
      </c>
      <c r="Y2547">
        <v>532</v>
      </c>
    </row>
    <row r="2548" spans="1:25" x14ac:dyDescent="0.3">
      <c r="A2548" s="1" t="s">
        <v>23288</v>
      </c>
      <c r="B2548" s="1"/>
      <c r="C2548" s="1" t="s">
        <v>23289</v>
      </c>
      <c r="D2548">
        <v>10</v>
      </c>
      <c r="E2548">
        <v>69</v>
      </c>
      <c r="F2548" s="10">
        <f>spotify_data[[#This Row],[track_popularity]]/100</f>
        <v>0.69</v>
      </c>
      <c r="G2548" s="9" t="b">
        <v>0</v>
      </c>
      <c r="H2548" s="1">
        <f>+IF(spotify_data[[#This Row],[explicit]]=FALSE,0,1)</f>
        <v>0</v>
      </c>
      <c r="I2548" s="1" t="s">
        <v>23266</v>
      </c>
      <c r="J2548" s="7">
        <f>MATCH(spotify_data[[#This Row],[artist_name]],spotify_data[artist_name],0)</f>
        <v>711</v>
      </c>
      <c r="K2548">
        <v>77</v>
      </c>
      <c r="L2548" s="10">
        <f>spotify_data[[#This Row],[artist_popularity]]/100</f>
        <v>0.77</v>
      </c>
      <c r="M2548">
        <v>5106570</v>
      </c>
      <c r="N2548" s="1" t="s">
        <v>23</v>
      </c>
      <c r="O2548" s="1" t="s">
        <v>23267</v>
      </c>
      <c r="P2548" s="1">
        <f>MATCH(spotify_data[[#This Row],[album_id]],spotify_data[album_id],0)</f>
        <v>711</v>
      </c>
      <c r="Q2548" s="1" t="s">
        <v>23268</v>
      </c>
      <c r="R2548" s="2">
        <v>34638</v>
      </c>
      <c r="S2548" s="7">
        <f ca="1">+TODAY()-spotify_data[[#This Row],[Fecha lanzamiento Album]]</f>
        <v>11393</v>
      </c>
      <c r="T2548" s="7">
        <f ca="1">+spotify_data[[#This Row],[Antigüedad Album Dias]]/60</f>
        <v>189.88333333333333</v>
      </c>
      <c r="U2548" s="8">
        <f ca="1">spotify_data[[#This Row],[Antigüedad Album Meses]]/12</f>
        <v>15.823611111111111</v>
      </c>
      <c r="V2548">
        <v>16</v>
      </c>
      <c r="W2548" s="1" t="s">
        <v>1932</v>
      </c>
      <c r="X2548" s="1" t="str">
        <f>+IF(spotify_data[[#This Row],[album_type]]="album","Album",IF(spotify_data[[#This Row],[album_type]]="single","Single","Compilation"))</f>
        <v>Compilation</v>
      </c>
      <c r="Y2548">
        <v>391</v>
      </c>
    </row>
    <row r="2549" spans="1:25" x14ac:dyDescent="0.3">
      <c r="A2549" s="1" t="s">
        <v>23791</v>
      </c>
      <c r="B2549" s="1"/>
      <c r="C2549" s="1" t="s">
        <v>23792</v>
      </c>
      <c r="D2549">
        <v>6</v>
      </c>
      <c r="E2549">
        <v>69</v>
      </c>
      <c r="F2549" s="10">
        <f>spotify_data[[#This Row],[track_popularity]]/100</f>
        <v>0.69</v>
      </c>
      <c r="G2549" s="9" t="b">
        <v>0</v>
      </c>
      <c r="H2549" s="1">
        <f>+IF(spotify_data[[#This Row],[explicit]]=FALSE,0,1)</f>
        <v>0</v>
      </c>
      <c r="I2549" s="1" t="s">
        <v>23793</v>
      </c>
      <c r="J2549" s="7">
        <f>MATCH(spotify_data[[#This Row],[artist_name]],spotify_data[artist_name],0)</f>
        <v>2548</v>
      </c>
      <c r="K2549">
        <v>61</v>
      </c>
      <c r="L2549" s="10">
        <f>spotify_data[[#This Row],[artist_popularity]]/100</f>
        <v>0.61</v>
      </c>
      <c r="M2549">
        <v>2223568</v>
      </c>
      <c r="N2549" s="1" t="s">
        <v>8568</v>
      </c>
      <c r="O2549" s="1" t="s">
        <v>23794</v>
      </c>
      <c r="P2549" s="1">
        <f>MATCH(spotify_data[[#This Row],[album_id]],spotify_data[album_id],0)</f>
        <v>2548</v>
      </c>
      <c r="Q2549" s="1" t="s">
        <v>23795</v>
      </c>
      <c r="R2549" s="2">
        <v>33239</v>
      </c>
      <c r="S2549" s="7">
        <f ca="1">+TODAY()-spotify_data[[#This Row],[Fecha lanzamiento Album]]</f>
        <v>12792</v>
      </c>
      <c r="T2549" s="7">
        <f ca="1">+spotify_data[[#This Row],[Antigüedad Album Dias]]/60</f>
        <v>213.2</v>
      </c>
      <c r="U2549" s="8">
        <f ca="1">spotify_data[[#This Row],[Antigüedad Album Meses]]/12</f>
        <v>17.766666666666666</v>
      </c>
      <c r="V2549">
        <v>10</v>
      </c>
      <c r="W2549" s="1" t="s">
        <v>20</v>
      </c>
      <c r="X2549" s="1" t="str">
        <f>+IF(spotify_data[[#This Row],[album_type]]="album","Album",IF(spotify_data[[#This Row],[album_type]]="single","Single","Compilation"))</f>
        <v>Album</v>
      </c>
      <c r="Y2549">
        <v>428</v>
      </c>
    </row>
    <row r="2550" spans="1:25" x14ac:dyDescent="0.3">
      <c r="A2550" s="1" t="s">
        <v>24380</v>
      </c>
      <c r="B2550" s="1"/>
      <c r="C2550" s="1" t="s">
        <v>24381</v>
      </c>
      <c r="D2550">
        <v>7</v>
      </c>
      <c r="E2550">
        <v>69</v>
      </c>
      <c r="F2550" s="10">
        <f>spotify_data[[#This Row],[track_popularity]]/100</f>
        <v>0.69</v>
      </c>
      <c r="G2550" s="9" t="b">
        <v>0</v>
      </c>
      <c r="H2550" s="1">
        <f>+IF(spotify_data[[#This Row],[explicit]]=FALSE,0,1)</f>
        <v>0</v>
      </c>
      <c r="I2550" s="1" t="s">
        <v>24311</v>
      </c>
      <c r="J2550" s="7">
        <f>MATCH(spotify_data[[#This Row],[artist_name]],spotify_data[artist_name],0)</f>
        <v>590</v>
      </c>
      <c r="K2550">
        <v>79</v>
      </c>
      <c r="L2550" s="10">
        <f>spotify_data[[#This Row],[artist_popularity]]/100</f>
        <v>0.79</v>
      </c>
      <c r="M2550">
        <v>22717804</v>
      </c>
      <c r="N2550" s="1" t="s">
        <v>24312</v>
      </c>
      <c r="O2550" s="1" t="s">
        <v>24364</v>
      </c>
      <c r="P2550" s="1">
        <f>MATCH(spotify_data[[#This Row],[album_id]],spotify_data[album_id],0)</f>
        <v>848</v>
      </c>
      <c r="Q2550" s="1" t="s">
        <v>24365</v>
      </c>
      <c r="R2550" s="2">
        <v>26724</v>
      </c>
      <c r="S2550" s="7">
        <f ca="1">+TODAY()-spotify_data[[#This Row],[Fecha lanzamiento Album]]</f>
        <v>19307</v>
      </c>
      <c r="T2550" s="7">
        <f ca="1">+spotify_data[[#This Row],[Antigüedad Album Dias]]/60</f>
        <v>321.78333333333336</v>
      </c>
      <c r="U2550" s="8">
        <f ca="1">spotify_data[[#This Row],[Antigüedad Album Meses]]/12</f>
        <v>26.81527777777778</v>
      </c>
      <c r="V2550">
        <v>10</v>
      </c>
      <c r="W2550" s="1" t="s">
        <v>20</v>
      </c>
      <c r="X2550" s="1" t="str">
        <f>+IF(spotify_data[[#This Row],[album_type]]="album","Album",IF(spotify_data[[#This Row],[album_type]]="single","Single","Compilation"))</f>
        <v>Album</v>
      </c>
      <c r="Y2550">
        <v>782</v>
      </c>
    </row>
    <row r="2551" spans="1:25" x14ac:dyDescent="0.3">
      <c r="A2551" s="1" t="s">
        <v>24628</v>
      </c>
      <c r="B2551" s="1"/>
      <c r="C2551" s="1" t="s">
        <v>24629</v>
      </c>
      <c r="D2551">
        <v>1</v>
      </c>
      <c r="E2551">
        <v>69</v>
      </c>
      <c r="F2551" s="10">
        <f>spotify_data[[#This Row],[track_popularity]]/100</f>
        <v>0.69</v>
      </c>
      <c r="G2551" s="9" t="b">
        <v>0</v>
      </c>
      <c r="H2551" s="1">
        <f>+IF(spotify_data[[#This Row],[explicit]]=FALSE,0,1)</f>
        <v>0</v>
      </c>
      <c r="I2551" s="1" t="s">
        <v>24630</v>
      </c>
      <c r="J2551" s="7">
        <f>MATCH(spotify_data[[#This Row],[artist_name]],spotify_data[artist_name],0)</f>
        <v>2550</v>
      </c>
      <c r="K2551">
        <v>54</v>
      </c>
      <c r="L2551" s="10">
        <f>spotify_data[[#This Row],[artist_popularity]]/100</f>
        <v>0.54</v>
      </c>
      <c r="M2551">
        <v>339450</v>
      </c>
      <c r="N2551" s="1" t="s">
        <v>23</v>
      </c>
      <c r="O2551" s="1" t="s">
        <v>24631</v>
      </c>
      <c r="P2551" s="1">
        <f>MATCH(spotify_data[[#This Row],[album_id]],spotify_data[album_id],0)</f>
        <v>2550</v>
      </c>
      <c r="Q2551" s="1" t="s">
        <v>24629</v>
      </c>
      <c r="R2551" s="2">
        <v>22827</v>
      </c>
      <c r="S2551" s="7">
        <f ca="1">+TODAY()-spotify_data[[#This Row],[Fecha lanzamiento Album]]</f>
        <v>23204</v>
      </c>
      <c r="T2551" s="7">
        <f ca="1">+spotify_data[[#This Row],[Antigüedad Album Dias]]/60</f>
        <v>386.73333333333335</v>
      </c>
      <c r="U2551" s="8">
        <f ca="1">spotify_data[[#This Row],[Antigüedad Album Meses]]/12</f>
        <v>32.227777777777781</v>
      </c>
      <c r="V2551">
        <v>12</v>
      </c>
      <c r="W2551" s="1" t="s">
        <v>20</v>
      </c>
      <c r="X2551" s="1" t="str">
        <f>+IF(spotify_data[[#This Row],[album_type]]="album","Album",IF(spotify_data[[#This Row],[album_type]]="single","Single","Compilation"))</f>
        <v>Album</v>
      </c>
      <c r="Y2551">
        <v>293</v>
      </c>
    </row>
    <row r="2552" spans="1:25" x14ac:dyDescent="0.3">
      <c r="A2552" s="1" t="s">
        <v>177</v>
      </c>
      <c r="B2552" s="1">
        <v>2024</v>
      </c>
      <c r="C2552" s="1" t="s">
        <v>178</v>
      </c>
      <c r="D2552">
        <v>1</v>
      </c>
      <c r="E2552">
        <v>68</v>
      </c>
      <c r="F2552" s="10">
        <f>spotify_data[[#This Row],[track_popularity]]/100</f>
        <v>0.68</v>
      </c>
      <c r="G2552" s="9" t="b">
        <v>0</v>
      </c>
      <c r="H2552" s="1">
        <f>+IF(spotify_data[[#This Row],[explicit]]=FALSE,0,1)</f>
        <v>0</v>
      </c>
      <c r="I2552" s="1" t="s">
        <v>179</v>
      </c>
      <c r="J2552" s="7">
        <f>MATCH(spotify_data[[#This Row],[artist_name]],spotify_data[artist_name],0)</f>
        <v>2551</v>
      </c>
      <c r="K2552">
        <v>66</v>
      </c>
      <c r="L2552" s="10">
        <f>spotify_data[[#This Row],[artist_popularity]]/100</f>
        <v>0.66</v>
      </c>
      <c r="M2552">
        <v>306842</v>
      </c>
      <c r="N2552" s="1" t="s">
        <v>180</v>
      </c>
      <c r="O2552" s="1" t="s">
        <v>181</v>
      </c>
      <c r="P2552" s="1">
        <f>MATCH(spotify_data[[#This Row],[album_id]],spotify_data[album_id],0)</f>
        <v>2551</v>
      </c>
      <c r="Q2552" s="1" t="s">
        <v>178</v>
      </c>
      <c r="R2552" s="2">
        <v>45947</v>
      </c>
      <c r="S2552" s="7">
        <f ca="1">+TODAY()-spotify_data[[#This Row],[Fecha lanzamiento Album]]</f>
        <v>84</v>
      </c>
      <c r="T2552" s="7">
        <f ca="1">+spotify_data[[#This Row],[Antigüedad Album Dias]]/60</f>
        <v>1.4</v>
      </c>
      <c r="U2552" s="8">
        <f ca="1">spotify_data[[#This Row],[Antigüedad Album Meses]]/12</f>
        <v>0.11666666666666665</v>
      </c>
      <c r="V2552">
        <v>1</v>
      </c>
      <c r="W2552" s="1" t="s">
        <v>21</v>
      </c>
      <c r="X2552" s="1" t="str">
        <f>+IF(spotify_data[[#This Row],[album_type]]="album","Album",IF(spotify_data[[#This Row],[album_type]]="single","Single","Compilation"))</f>
        <v>Single</v>
      </c>
      <c r="Y2552">
        <v>296</v>
      </c>
    </row>
    <row r="2553" spans="1:25" x14ac:dyDescent="0.3">
      <c r="A2553" s="1" t="s">
        <v>257</v>
      </c>
      <c r="B2553" s="1">
        <v>3182</v>
      </c>
      <c r="C2553" s="1" t="s">
        <v>258</v>
      </c>
      <c r="D2553">
        <v>1</v>
      </c>
      <c r="E2553">
        <v>68</v>
      </c>
      <c r="F2553" s="10">
        <f>spotify_data[[#This Row],[track_popularity]]/100</f>
        <v>0.68</v>
      </c>
      <c r="G2553" s="9" t="b">
        <v>0</v>
      </c>
      <c r="H2553" s="1">
        <f>+IF(spotify_data[[#This Row],[explicit]]=FALSE,0,1)</f>
        <v>0</v>
      </c>
      <c r="I2553" s="1" t="s">
        <v>259</v>
      </c>
      <c r="J2553" s="7">
        <f>MATCH(spotify_data[[#This Row],[artist_name]],spotify_data[artist_name],0)</f>
        <v>2552</v>
      </c>
      <c r="K2553">
        <v>70</v>
      </c>
      <c r="L2553" s="10">
        <f>spotify_data[[#This Row],[artist_popularity]]/100</f>
        <v>0.7</v>
      </c>
      <c r="M2553">
        <v>223449</v>
      </c>
      <c r="N2553" s="1" t="s">
        <v>23</v>
      </c>
      <c r="O2553" s="1" t="s">
        <v>260</v>
      </c>
      <c r="P2553" s="1">
        <f>MATCH(spotify_data[[#This Row],[album_id]],spotify_data[album_id],0)</f>
        <v>2552</v>
      </c>
      <c r="Q2553" s="1" t="s">
        <v>258</v>
      </c>
      <c r="R2553" s="2">
        <v>45940</v>
      </c>
      <c r="S2553" s="7">
        <f ca="1">+TODAY()-spotify_data[[#This Row],[Fecha lanzamiento Album]]</f>
        <v>91</v>
      </c>
      <c r="T2553" s="7">
        <f ca="1">+spotify_data[[#This Row],[Antigüedad Album Dias]]/60</f>
        <v>1.5166666666666666</v>
      </c>
      <c r="U2553" s="8">
        <f ca="1">spotify_data[[#This Row],[Antigüedad Album Meses]]/12</f>
        <v>0.12638888888888888</v>
      </c>
      <c r="V2553">
        <v>1</v>
      </c>
      <c r="W2553" s="1" t="s">
        <v>21</v>
      </c>
      <c r="X2553" s="1" t="str">
        <f>+IF(spotify_data[[#This Row],[album_type]]="album","Album",IF(spotify_data[[#This Row],[album_type]]="single","Single","Compilation"))</f>
        <v>Single</v>
      </c>
      <c r="Y2553">
        <v>273</v>
      </c>
    </row>
    <row r="2554" spans="1:25" x14ac:dyDescent="0.3">
      <c r="A2554" s="1" t="s">
        <v>460</v>
      </c>
      <c r="B2554" s="1">
        <v>5396</v>
      </c>
      <c r="C2554" s="1" t="s">
        <v>96</v>
      </c>
      <c r="D2554">
        <v>1</v>
      </c>
      <c r="E2554">
        <v>68</v>
      </c>
      <c r="F2554" s="10">
        <f>spotify_data[[#This Row],[track_popularity]]/100</f>
        <v>0.68</v>
      </c>
      <c r="G2554" s="9" t="b">
        <v>1</v>
      </c>
      <c r="H2554" s="1">
        <f>+IF(spotify_data[[#This Row],[explicit]]=FALSE,0,1)</f>
        <v>1</v>
      </c>
      <c r="I2554" s="1" t="s">
        <v>97</v>
      </c>
      <c r="J2554" s="7">
        <f>MATCH(spotify_data[[#This Row],[artist_name]],spotify_data[artist_name],0)</f>
        <v>609</v>
      </c>
      <c r="K2554">
        <v>74</v>
      </c>
      <c r="L2554" s="10">
        <f>spotify_data[[#This Row],[artist_popularity]]/100</f>
        <v>0.74</v>
      </c>
      <c r="M2554">
        <v>1377042</v>
      </c>
      <c r="N2554" s="1" t="s">
        <v>23</v>
      </c>
      <c r="O2554" s="1" t="s">
        <v>461</v>
      </c>
      <c r="P2554" s="1">
        <f>MATCH(spotify_data[[#This Row],[album_id]],spotify_data[album_id],0)</f>
        <v>2553</v>
      </c>
      <c r="Q2554" s="1" t="s">
        <v>96</v>
      </c>
      <c r="R2554" s="2">
        <v>45931</v>
      </c>
      <c r="S2554" s="7">
        <f ca="1">+TODAY()-spotify_data[[#This Row],[Fecha lanzamiento Album]]</f>
        <v>100</v>
      </c>
      <c r="T2554" s="7">
        <f ca="1">+spotify_data[[#This Row],[Antigüedad Album Dias]]/60</f>
        <v>1.6666666666666667</v>
      </c>
      <c r="U2554" s="8">
        <f ca="1">spotify_data[[#This Row],[Antigüedad Album Meses]]/12</f>
        <v>0.1388888888888889</v>
      </c>
      <c r="V2554">
        <v>3</v>
      </c>
      <c r="W2554" s="1" t="s">
        <v>21</v>
      </c>
      <c r="X2554" s="1" t="str">
        <f>+IF(spotify_data[[#This Row],[album_type]]="album","Album",IF(spotify_data[[#This Row],[album_type]]="single","Single","Compilation"))</f>
        <v>Single</v>
      </c>
      <c r="Y2554">
        <v>282</v>
      </c>
    </row>
    <row r="2555" spans="1:25" x14ac:dyDescent="0.3">
      <c r="A2555" s="1" t="s">
        <v>531</v>
      </c>
      <c r="B2555" s="1">
        <v>2704</v>
      </c>
      <c r="C2555" s="1" t="s">
        <v>532</v>
      </c>
      <c r="D2555">
        <v>1</v>
      </c>
      <c r="E2555">
        <v>68</v>
      </c>
      <c r="F2555" s="10">
        <f>spotify_data[[#This Row],[track_popularity]]/100</f>
        <v>0.68</v>
      </c>
      <c r="G2555" s="9" t="b">
        <v>0</v>
      </c>
      <c r="H2555" s="1">
        <f>+IF(spotify_data[[#This Row],[explicit]]=FALSE,0,1)</f>
        <v>0</v>
      </c>
      <c r="I2555" s="1" t="s">
        <v>533</v>
      </c>
      <c r="J2555" s="7">
        <f>MATCH(spotify_data[[#This Row],[artist_name]],spotify_data[artist_name],0)</f>
        <v>2554</v>
      </c>
      <c r="K2555">
        <v>69</v>
      </c>
      <c r="L2555" s="10">
        <f>spotify_data[[#This Row],[artist_popularity]]/100</f>
        <v>0.69</v>
      </c>
      <c r="M2555">
        <v>354095</v>
      </c>
      <c r="N2555" s="1" t="s">
        <v>180</v>
      </c>
      <c r="O2555" s="1" t="s">
        <v>534</v>
      </c>
      <c r="P2555" s="1">
        <f>MATCH(spotify_data[[#This Row],[album_id]],spotify_data[album_id],0)</f>
        <v>2554</v>
      </c>
      <c r="Q2555" s="1" t="s">
        <v>532</v>
      </c>
      <c r="R2555" s="2">
        <v>45926</v>
      </c>
      <c r="S2555" s="7">
        <f ca="1">+TODAY()-spotify_data[[#This Row],[Fecha lanzamiento Album]]</f>
        <v>105</v>
      </c>
      <c r="T2555" s="7">
        <f ca="1">+spotify_data[[#This Row],[Antigüedad Album Dias]]/60</f>
        <v>1.75</v>
      </c>
      <c r="U2555" s="8">
        <f ca="1">spotify_data[[#This Row],[Antigüedad Album Meses]]/12</f>
        <v>0.14583333333333334</v>
      </c>
      <c r="V2555">
        <v>1</v>
      </c>
      <c r="W2555" s="1" t="s">
        <v>21</v>
      </c>
      <c r="X2555" s="1" t="str">
        <f>+IF(spotify_data[[#This Row],[album_type]]="album","Album",IF(spotify_data[[#This Row],[album_type]]="single","Single","Compilation"))</f>
        <v>Single</v>
      </c>
      <c r="Y2555">
        <v>345</v>
      </c>
    </row>
    <row r="2556" spans="1:25" x14ac:dyDescent="0.3">
      <c r="A2556" s="1" t="s">
        <v>626</v>
      </c>
      <c r="B2556" s="1">
        <v>6879</v>
      </c>
      <c r="C2556" s="1" t="s">
        <v>627</v>
      </c>
      <c r="D2556">
        <v>1</v>
      </c>
      <c r="E2556">
        <v>68</v>
      </c>
      <c r="F2556" s="10">
        <f>spotify_data[[#This Row],[track_popularity]]/100</f>
        <v>0.68</v>
      </c>
      <c r="G2556" s="9" t="b">
        <v>1</v>
      </c>
      <c r="H2556" s="1">
        <f>+IF(spotify_data[[#This Row],[explicit]]=FALSE,0,1)</f>
        <v>1</v>
      </c>
      <c r="I2556" s="1" t="s">
        <v>628</v>
      </c>
      <c r="J2556" s="7">
        <f>MATCH(spotify_data[[#This Row],[artist_name]],spotify_data[artist_name],0)</f>
        <v>2555</v>
      </c>
      <c r="K2556">
        <v>62</v>
      </c>
      <c r="L2556" s="10">
        <f>spotify_data[[#This Row],[artist_popularity]]/100</f>
        <v>0.62</v>
      </c>
      <c r="M2556">
        <v>394628</v>
      </c>
      <c r="N2556" s="1" t="s">
        <v>629</v>
      </c>
      <c r="O2556" s="1" t="s">
        <v>630</v>
      </c>
      <c r="P2556" s="1">
        <f>MATCH(spotify_data[[#This Row],[album_id]],spotify_data[album_id],0)</f>
        <v>2555</v>
      </c>
      <c r="Q2556" s="1" t="s">
        <v>627</v>
      </c>
      <c r="R2556" s="2">
        <v>45924</v>
      </c>
      <c r="S2556" s="7">
        <f ca="1">+TODAY()-spotify_data[[#This Row],[Fecha lanzamiento Album]]</f>
        <v>107</v>
      </c>
      <c r="T2556" s="7">
        <f ca="1">+spotify_data[[#This Row],[Antigüedad Album Dias]]/60</f>
        <v>1.7833333333333334</v>
      </c>
      <c r="U2556" s="8">
        <f ca="1">spotify_data[[#This Row],[Antigüedad Album Meses]]/12</f>
        <v>0.14861111111111111</v>
      </c>
      <c r="V2556">
        <v>1</v>
      </c>
      <c r="W2556" s="1" t="s">
        <v>21</v>
      </c>
      <c r="X2556" s="1" t="str">
        <f>+IF(spotify_data[[#This Row],[album_type]]="album","Album",IF(spotify_data[[#This Row],[album_type]]="single","Single","Compilation"))</f>
        <v>Single</v>
      </c>
      <c r="Y2556">
        <v>262</v>
      </c>
    </row>
    <row r="2557" spans="1:25" x14ac:dyDescent="0.3">
      <c r="A2557" s="1" t="s">
        <v>1159</v>
      </c>
      <c r="B2557" s="1">
        <v>1731</v>
      </c>
      <c r="C2557" s="1" t="s">
        <v>1160</v>
      </c>
      <c r="D2557">
        <v>6</v>
      </c>
      <c r="E2557">
        <v>68</v>
      </c>
      <c r="F2557" s="10">
        <f>spotify_data[[#This Row],[track_popularity]]/100</f>
        <v>0.68</v>
      </c>
      <c r="G2557" s="9" t="b">
        <v>0</v>
      </c>
      <c r="H2557" s="1">
        <f>+IF(spotify_data[[#This Row],[explicit]]=FALSE,0,1)</f>
        <v>0</v>
      </c>
      <c r="I2557" s="1" t="s">
        <v>1105</v>
      </c>
      <c r="J2557" s="7">
        <f>MATCH(spotify_data[[#This Row],[artist_name]],spotify_data[artist_name],0)</f>
        <v>22</v>
      </c>
      <c r="K2557">
        <v>85</v>
      </c>
      <c r="L2557" s="10">
        <f>spotify_data[[#This Row],[artist_popularity]]/100</f>
        <v>0.85</v>
      </c>
      <c r="M2557">
        <v>2795852</v>
      </c>
      <c r="N2557" s="1" t="s">
        <v>23</v>
      </c>
      <c r="O2557" s="1" t="s">
        <v>1106</v>
      </c>
      <c r="P2557" s="1">
        <f>MATCH(spotify_data[[#This Row],[album_id]],spotify_data[album_id],0)</f>
        <v>28</v>
      </c>
      <c r="Q2557" s="1" t="s">
        <v>1107</v>
      </c>
      <c r="R2557" s="2">
        <v>45891</v>
      </c>
      <c r="S2557" s="7">
        <f ca="1">+TODAY()-spotify_data[[#This Row],[Fecha lanzamiento Album]]</f>
        <v>140</v>
      </c>
      <c r="T2557" s="7">
        <f ca="1">+spotify_data[[#This Row],[Antigüedad Album Dias]]/60</f>
        <v>2.3333333333333335</v>
      </c>
      <c r="U2557" s="8">
        <f ca="1">spotify_data[[#This Row],[Antigüedad Album Meses]]/12</f>
        <v>0.19444444444444445</v>
      </c>
      <c r="V2557">
        <v>10</v>
      </c>
      <c r="W2557" s="1" t="s">
        <v>20</v>
      </c>
      <c r="X2557" s="1" t="str">
        <f>+IF(spotify_data[[#This Row],[album_type]]="album","Album",IF(spotify_data[[#This Row],[album_type]]="single","Single","Compilation"))</f>
        <v>Album</v>
      </c>
      <c r="Y2557">
        <v>376</v>
      </c>
    </row>
    <row r="2558" spans="1:25" x14ac:dyDescent="0.3">
      <c r="A2558" s="1" t="s">
        <v>1747</v>
      </c>
      <c r="B2558" s="1">
        <v>6535</v>
      </c>
      <c r="C2558" s="1" t="s">
        <v>1748</v>
      </c>
      <c r="D2558">
        <v>8</v>
      </c>
      <c r="E2558">
        <v>68</v>
      </c>
      <c r="F2558" s="10">
        <f>spotify_data[[#This Row],[track_popularity]]/100</f>
        <v>0.68</v>
      </c>
      <c r="G2558" s="9" t="b">
        <v>0</v>
      </c>
      <c r="H2558" s="1">
        <f>+IF(spotify_data[[#This Row],[explicit]]=FALSE,0,1)</f>
        <v>0</v>
      </c>
      <c r="I2558" s="1" t="s">
        <v>1737</v>
      </c>
      <c r="J2558" s="7">
        <f>MATCH(spotify_data[[#This Row],[artist_name]],spotify_data[artist_name],0)</f>
        <v>380</v>
      </c>
      <c r="K2558">
        <v>74</v>
      </c>
      <c r="L2558" s="10">
        <f>spotify_data[[#This Row],[artist_popularity]]/100</f>
        <v>0.74</v>
      </c>
      <c r="M2558">
        <v>1364231</v>
      </c>
      <c r="N2558" s="1" t="s">
        <v>23</v>
      </c>
      <c r="O2558" s="1" t="s">
        <v>1738</v>
      </c>
      <c r="P2558" s="1">
        <f>MATCH(spotify_data[[#This Row],[album_id]],spotify_data[album_id],0)</f>
        <v>380</v>
      </c>
      <c r="Q2558" s="1" t="s">
        <v>1739</v>
      </c>
      <c r="R2558" s="2">
        <v>45814</v>
      </c>
      <c r="S2558" s="7">
        <f ca="1">+TODAY()-spotify_data[[#This Row],[Fecha lanzamiento Album]]</f>
        <v>217</v>
      </c>
      <c r="T2558" s="7">
        <f ca="1">+spotify_data[[#This Row],[Antigüedad Album Dias]]/60</f>
        <v>3.6166666666666667</v>
      </c>
      <c r="U2558" s="8">
        <f ca="1">spotify_data[[#This Row],[Antigüedad Album Meses]]/12</f>
        <v>0.30138888888888887</v>
      </c>
      <c r="V2558">
        <v>12</v>
      </c>
      <c r="W2558" s="1" t="s">
        <v>20</v>
      </c>
      <c r="X2558" s="1" t="str">
        <f>+IF(spotify_data[[#This Row],[album_type]]="album","Album",IF(spotify_data[[#This Row],[album_type]]="single","Single","Compilation"))</f>
        <v>Album</v>
      </c>
      <c r="Y2558">
        <v>356</v>
      </c>
    </row>
    <row r="2559" spans="1:25" x14ac:dyDescent="0.3">
      <c r="A2559" s="1" t="s">
        <v>1805</v>
      </c>
      <c r="B2559" s="1">
        <v>15587</v>
      </c>
      <c r="C2559" s="1" t="s">
        <v>1806</v>
      </c>
      <c r="D2559">
        <v>6</v>
      </c>
      <c r="E2559">
        <v>68</v>
      </c>
      <c r="F2559" s="10">
        <f>spotify_data[[#This Row],[track_popularity]]/100</f>
        <v>0.68</v>
      </c>
      <c r="G2559" s="9" t="b">
        <v>0</v>
      </c>
      <c r="H2559" s="1">
        <f>+IF(spotify_data[[#This Row],[explicit]]=FALSE,0,1)</f>
        <v>0</v>
      </c>
      <c r="I2559" s="1" t="s">
        <v>1807</v>
      </c>
      <c r="J2559" s="7">
        <f>MATCH(spotify_data[[#This Row],[artist_name]],spotify_data[artist_name],0)</f>
        <v>234</v>
      </c>
      <c r="K2559">
        <v>81</v>
      </c>
      <c r="L2559" s="10">
        <f>spotify_data[[#This Row],[artist_popularity]]/100</f>
        <v>0.81</v>
      </c>
      <c r="M2559">
        <v>26561582</v>
      </c>
      <c r="N2559" s="1" t="s">
        <v>1808</v>
      </c>
      <c r="O2559" s="1" t="s">
        <v>1809</v>
      </c>
      <c r="P2559" s="1">
        <f>MATCH(spotify_data[[#This Row],[album_id]],spotify_data[album_id],0)</f>
        <v>2558</v>
      </c>
      <c r="Q2559" s="1" t="s">
        <v>1810</v>
      </c>
      <c r="R2559" s="2">
        <v>45807</v>
      </c>
      <c r="S2559" s="7">
        <f ca="1">+TODAY()-spotify_data[[#This Row],[Fecha lanzamiento Album]]</f>
        <v>224</v>
      </c>
      <c r="T2559" s="7">
        <f ca="1">+spotify_data[[#This Row],[Antigüedad Album Dias]]/60</f>
        <v>3.7333333333333334</v>
      </c>
      <c r="U2559" s="8">
        <f ca="1">spotify_data[[#This Row],[Antigüedad Album Meses]]/12</f>
        <v>0.31111111111111112</v>
      </c>
      <c r="V2559">
        <v>13</v>
      </c>
      <c r="W2559" s="1" t="s">
        <v>20</v>
      </c>
      <c r="X2559" s="1" t="str">
        <f>+IF(spotify_data[[#This Row],[album_type]]="album","Album",IF(spotify_data[[#This Row],[album_type]]="single","Single","Compilation"))</f>
        <v>Album</v>
      </c>
      <c r="Y2559">
        <v>311</v>
      </c>
    </row>
    <row r="2560" spans="1:25" x14ac:dyDescent="0.3">
      <c r="A2560" s="1" t="s">
        <v>2265</v>
      </c>
      <c r="B2560" s="1">
        <v>4296</v>
      </c>
      <c r="C2560" s="1" t="s">
        <v>2266</v>
      </c>
      <c r="D2560">
        <v>10</v>
      </c>
      <c r="E2560">
        <v>68</v>
      </c>
      <c r="F2560" s="10">
        <f>spotify_data[[#This Row],[track_popularity]]/100</f>
        <v>0.68</v>
      </c>
      <c r="G2560" s="9" t="b">
        <v>1</v>
      </c>
      <c r="H2560" s="1">
        <f>+IF(spotify_data[[#This Row],[explicit]]=FALSE,0,1)</f>
        <v>1</v>
      </c>
      <c r="I2560" s="1" t="s">
        <v>2255</v>
      </c>
      <c r="J2560" s="7">
        <f>MATCH(spotify_data[[#This Row],[artist_name]],spotify_data[artist_name],0)</f>
        <v>86</v>
      </c>
      <c r="K2560">
        <v>81</v>
      </c>
      <c r="L2560" s="10">
        <f>spotify_data[[#This Row],[artist_popularity]]/100</f>
        <v>0.81</v>
      </c>
      <c r="M2560">
        <v>12320084</v>
      </c>
      <c r="N2560" s="1" t="s">
        <v>273</v>
      </c>
      <c r="O2560" s="1" t="s">
        <v>2256</v>
      </c>
      <c r="P2560" s="1">
        <f>MATCH(spotify_data[[#This Row],[album_id]],spotify_data[album_id],0)</f>
        <v>86</v>
      </c>
      <c r="Q2560" s="1" t="s">
        <v>2257</v>
      </c>
      <c r="R2560" s="2">
        <v>45723</v>
      </c>
      <c r="S2560" s="7">
        <f ca="1">+TODAY()-spotify_data[[#This Row],[Fecha lanzamiento Album]]</f>
        <v>308</v>
      </c>
      <c r="T2560" s="7">
        <f ca="1">+spotify_data[[#This Row],[Antigüedad Album Dias]]/60</f>
        <v>5.1333333333333337</v>
      </c>
      <c r="U2560" s="8">
        <f ca="1">spotify_data[[#This Row],[Antigüedad Album Meses]]/12</f>
        <v>0.42777777777777781</v>
      </c>
      <c r="V2560">
        <v>15</v>
      </c>
      <c r="W2560" s="1" t="s">
        <v>20</v>
      </c>
      <c r="X2560" s="1" t="str">
        <f>+IF(spotify_data[[#This Row],[album_type]]="album","Album",IF(spotify_data[[#This Row],[album_type]]="single","Single","Compilation"))</f>
        <v>Album</v>
      </c>
      <c r="Y2560">
        <v>384</v>
      </c>
    </row>
    <row r="2561" spans="1:25" x14ac:dyDescent="0.3">
      <c r="A2561" s="1" t="s">
        <v>2280</v>
      </c>
      <c r="B2561" s="1">
        <v>7954</v>
      </c>
      <c r="C2561" s="1" t="s">
        <v>2281</v>
      </c>
      <c r="D2561">
        <v>3</v>
      </c>
      <c r="E2561">
        <v>68</v>
      </c>
      <c r="F2561" s="10">
        <f>spotify_data[[#This Row],[track_popularity]]/100</f>
        <v>0.68</v>
      </c>
      <c r="G2561" s="9" t="b">
        <v>1</v>
      </c>
      <c r="H2561" s="1">
        <f>+IF(spotify_data[[#This Row],[explicit]]=FALSE,0,1)</f>
        <v>1</v>
      </c>
      <c r="I2561" s="1" t="s">
        <v>2255</v>
      </c>
      <c r="J2561" s="7">
        <f>MATCH(spotify_data[[#This Row],[artist_name]],spotify_data[artist_name],0)</f>
        <v>86</v>
      </c>
      <c r="K2561">
        <v>81</v>
      </c>
      <c r="L2561" s="10">
        <f>spotify_data[[#This Row],[artist_popularity]]/100</f>
        <v>0.81</v>
      </c>
      <c r="M2561">
        <v>12328041</v>
      </c>
      <c r="N2561" s="1" t="s">
        <v>273</v>
      </c>
      <c r="O2561" s="1" t="s">
        <v>2256</v>
      </c>
      <c r="P2561" s="1">
        <f>MATCH(spotify_data[[#This Row],[album_id]],spotify_data[album_id],0)</f>
        <v>86</v>
      </c>
      <c r="Q2561" s="1" t="s">
        <v>2257</v>
      </c>
      <c r="R2561" s="2">
        <v>45723</v>
      </c>
      <c r="S2561" s="7">
        <f ca="1">+TODAY()-spotify_data[[#This Row],[Fecha lanzamiento Album]]</f>
        <v>308</v>
      </c>
      <c r="T2561" s="7">
        <f ca="1">+spotify_data[[#This Row],[Antigüedad Album Dias]]/60</f>
        <v>5.1333333333333337</v>
      </c>
      <c r="U2561" s="8">
        <f ca="1">spotify_data[[#This Row],[Antigüedad Album Meses]]/12</f>
        <v>0.42777777777777781</v>
      </c>
      <c r="V2561">
        <v>15</v>
      </c>
      <c r="W2561" s="1" t="s">
        <v>20</v>
      </c>
      <c r="X2561" s="1" t="str">
        <f>+IF(spotify_data[[#This Row],[album_type]]="album","Album",IF(spotify_data[[#This Row],[album_type]]="single","Single","Compilation"))</f>
        <v>Album</v>
      </c>
      <c r="Y2561">
        <v>275</v>
      </c>
    </row>
    <row r="2562" spans="1:25" x14ac:dyDescent="0.3">
      <c r="A2562" s="1" t="s">
        <v>2354</v>
      </c>
      <c r="B2562" s="1">
        <v>6064</v>
      </c>
      <c r="C2562" s="1" t="s">
        <v>2355</v>
      </c>
      <c r="D2562">
        <v>1</v>
      </c>
      <c r="E2562">
        <v>68</v>
      </c>
      <c r="F2562" s="10">
        <f>spotify_data[[#This Row],[track_popularity]]/100</f>
        <v>0.68</v>
      </c>
      <c r="G2562" s="9" t="b">
        <v>1</v>
      </c>
      <c r="H2562" s="1">
        <f>+IF(spotify_data[[#This Row],[explicit]]=FALSE,0,1)</f>
        <v>1</v>
      </c>
      <c r="I2562" s="1" t="s">
        <v>515</v>
      </c>
      <c r="J2562" s="7">
        <f>MATCH(spotify_data[[#This Row],[artist_name]],spotify_data[artist_name],0)</f>
        <v>26</v>
      </c>
      <c r="K2562">
        <v>88</v>
      </c>
      <c r="L2562" s="10">
        <f>spotify_data[[#This Row],[artist_popularity]]/100</f>
        <v>0.88</v>
      </c>
      <c r="M2562">
        <v>9249502</v>
      </c>
      <c r="N2562" s="1" t="s">
        <v>516</v>
      </c>
      <c r="O2562" s="1" t="s">
        <v>2350</v>
      </c>
      <c r="P2562" s="1">
        <f>MATCH(spotify_data[[#This Row],[album_id]],spotify_data[album_id],0)</f>
        <v>1173</v>
      </c>
      <c r="Q2562" s="1" t="s">
        <v>2351</v>
      </c>
      <c r="R2562" s="2">
        <v>45712</v>
      </c>
      <c r="S2562" s="7">
        <f ca="1">+TODAY()-spotify_data[[#This Row],[Fecha lanzamiento Album]]</f>
        <v>319</v>
      </c>
      <c r="T2562" s="7">
        <f ca="1">+spotify_data[[#This Row],[Antigüedad Album Dias]]/60</f>
        <v>5.3166666666666664</v>
      </c>
      <c r="U2562" s="8">
        <f ca="1">spotify_data[[#This Row],[Antigüedad Album Meses]]/12</f>
        <v>0.44305555555555554</v>
      </c>
      <c r="V2562">
        <v>16</v>
      </c>
      <c r="W2562" s="1" t="s">
        <v>20</v>
      </c>
      <c r="X2562" s="1" t="str">
        <f>+IF(spotify_data[[#This Row],[album_type]]="album","Album",IF(spotify_data[[#This Row],[album_type]]="single","Single","Compilation"))</f>
        <v>Album</v>
      </c>
      <c r="Y2562">
        <v>231</v>
      </c>
    </row>
    <row r="2563" spans="1:25" x14ac:dyDescent="0.3">
      <c r="A2563" s="1" t="s">
        <v>2362</v>
      </c>
      <c r="B2563" s="1">
        <v>7615</v>
      </c>
      <c r="C2563" s="1" t="s">
        <v>2363</v>
      </c>
      <c r="D2563">
        <v>3</v>
      </c>
      <c r="E2563">
        <v>68</v>
      </c>
      <c r="F2563" s="10">
        <f>spotify_data[[#This Row],[track_popularity]]/100</f>
        <v>0.68</v>
      </c>
      <c r="G2563" s="9" t="b">
        <v>1</v>
      </c>
      <c r="H2563" s="1">
        <f>+IF(spotify_data[[#This Row],[explicit]]=FALSE,0,1)</f>
        <v>1</v>
      </c>
      <c r="I2563" s="1" t="s">
        <v>515</v>
      </c>
      <c r="J2563" s="7">
        <f>MATCH(spotify_data[[#This Row],[artist_name]],spotify_data[artist_name],0)</f>
        <v>26</v>
      </c>
      <c r="K2563">
        <v>88</v>
      </c>
      <c r="L2563" s="10">
        <f>spotify_data[[#This Row],[artist_popularity]]/100</f>
        <v>0.88</v>
      </c>
      <c r="M2563">
        <v>9256589</v>
      </c>
      <c r="N2563" s="1" t="s">
        <v>516</v>
      </c>
      <c r="O2563" s="1" t="s">
        <v>2350</v>
      </c>
      <c r="P2563" s="1">
        <f>MATCH(spotify_data[[#This Row],[album_id]],spotify_data[album_id],0)</f>
        <v>1173</v>
      </c>
      <c r="Q2563" s="1" t="s">
        <v>2351</v>
      </c>
      <c r="R2563" s="2">
        <v>45712</v>
      </c>
      <c r="S2563" s="7">
        <f ca="1">+TODAY()-spotify_data[[#This Row],[Fecha lanzamiento Album]]</f>
        <v>319</v>
      </c>
      <c r="T2563" s="7">
        <f ca="1">+spotify_data[[#This Row],[Antigüedad Album Dias]]/60</f>
        <v>5.3166666666666664</v>
      </c>
      <c r="U2563" s="8">
        <f ca="1">spotify_data[[#This Row],[Antigüedad Album Meses]]/12</f>
        <v>0.44305555555555554</v>
      </c>
      <c r="V2563">
        <v>16</v>
      </c>
      <c r="W2563" s="1" t="s">
        <v>20</v>
      </c>
      <c r="X2563" s="1" t="str">
        <f>+IF(spotify_data[[#This Row],[album_type]]="album","Album",IF(spotify_data[[#This Row],[album_type]]="single","Single","Compilation"))</f>
        <v>Album</v>
      </c>
      <c r="Y2563">
        <v>27</v>
      </c>
    </row>
    <row r="2564" spans="1:25" x14ac:dyDescent="0.3">
      <c r="A2564" s="1" t="s">
        <v>2370</v>
      </c>
      <c r="B2564" s="1">
        <v>5916</v>
      </c>
      <c r="C2564" s="1" t="s">
        <v>2371</v>
      </c>
      <c r="D2564">
        <v>4</v>
      </c>
      <c r="E2564">
        <v>68</v>
      </c>
      <c r="F2564" s="10">
        <f>spotify_data[[#This Row],[track_popularity]]/100</f>
        <v>0.68</v>
      </c>
      <c r="G2564" s="9" t="b">
        <v>0</v>
      </c>
      <c r="H2564" s="1">
        <f>+IF(spotify_data[[#This Row],[explicit]]=FALSE,0,1)</f>
        <v>0</v>
      </c>
      <c r="I2564" s="1" t="s">
        <v>515</v>
      </c>
      <c r="J2564" s="7">
        <f>MATCH(spotify_data[[#This Row],[artist_name]],spotify_data[artist_name],0)</f>
        <v>26</v>
      </c>
      <c r="K2564">
        <v>88</v>
      </c>
      <c r="L2564" s="10">
        <f>spotify_data[[#This Row],[artist_popularity]]/100</f>
        <v>0.88</v>
      </c>
      <c r="M2564">
        <v>9265406</v>
      </c>
      <c r="N2564" s="1" t="s">
        <v>516</v>
      </c>
      <c r="O2564" s="1" t="s">
        <v>2350</v>
      </c>
      <c r="P2564" s="1">
        <f>MATCH(spotify_data[[#This Row],[album_id]],spotify_data[album_id],0)</f>
        <v>1173</v>
      </c>
      <c r="Q2564" s="1" t="s">
        <v>2351</v>
      </c>
      <c r="R2564" s="2">
        <v>45712</v>
      </c>
      <c r="S2564" s="7">
        <f ca="1">+TODAY()-spotify_data[[#This Row],[Fecha lanzamiento Album]]</f>
        <v>319</v>
      </c>
      <c r="T2564" s="7">
        <f ca="1">+spotify_data[[#This Row],[Antigüedad Album Dias]]/60</f>
        <v>5.3166666666666664</v>
      </c>
      <c r="U2564" s="8">
        <f ca="1">spotify_data[[#This Row],[Antigüedad Album Meses]]/12</f>
        <v>0.44305555555555554</v>
      </c>
      <c r="V2564">
        <v>16</v>
      </c>
      <c r="W2564" s="1" t="s">
        <v>20</v>
      </c>
      <c r="X2564" s="1" t="str">
        <f>+IF(spotify_data[[#This Row],[album_type]]="album","Album",IF(spotify_data[[#This Row],[album_type]]="single","Single","Compilation"))</f>
        <v>Album</v>
      </c>
      <c r="Y2564">
        <v>285</v>
      </c>
    </row>
    <row r="2565" spans="1:25" x14ac:dyDescent="0.3">
      <c r="A2565" s="1" t="s">
        <v>2374</v>
      </c>
      <c r="B2565" s="1">
        <v>5076</v>
      </c>
      <c r="C2565" s="1" t="s">
        <v>2375</v>
      </c>
      <c r="D2565">
        <v>2</v>
      </c>
      <c r="E2565">
        <v>68</v>
      </c>
      <c r="F2565" s="10">
        <f>spotify_data[[#This Row],[track_popularity]]/100</f>
        <v>0.68</v>
      </c>
      <c r="G2565" s="9" t="b">
        <v>1</v>
      </c>
      <c r="H2565" s="1">
        <f>+IF(spotify_data[[#This Row],[explicit]]=FALSE,0,1)</f>
        <v>1</v>
      </c>
      <c r="I2565" s="1" t="s">
        <v>515</v>
      </c>
      <c r="J2565" s="7">
        <f>MATCH(spotify_data[[#This Row],[artist_name]],spotify_data[artist_name],0)</f>
        <v>26</v>
      </c>
      <c r="K2565">
        <v>88</v>
      </c>
      <c r="L2565" s="10">
        <f>spotify_data[[#This Row],[artist_popularity]]/100</f>
        <v>0.88</v>
      </c>
      <c r="M2565">
        <v>9256589</v>
      </c>
      <c r="N2565" s="1" t="s">
        <v>516</v>
      </c>
      <c r="O2565" s="1" t="s">
        <v>2350</v>
      </c>
      <c r="P2565" s="1">
        <f>MATCH(spotify_data[[#This Row],[album_id]],spotify_data[album_id],0)</f>
        <v>1173</v>
      </c>
      <c r="Q2565" s="1" t="s">
        <v>2351</v>
      </c>
      <c r="R2565" s="2">
        <v>45712</v>
      </c>
      <c r="S2565" s="7">
        <f ca="1">+TODAY()-spotify_data[[#This Row],[Fecha lanzamiento Album]]</f>
        <v>319</v>
      </c>
      <c r="T2565" s="7">
        <f ca="1">+spotify_data[[#This Row],[Antigüedad Album Dias]]/60</f>
        <v>5.3166666666666664</v>
      </c>
      <c r="U2565" s="8">
        <f ca="1">spotify_data[[#This Row],[Antigüedad Album Meses]]/12</f>
        <v>0.44305555555555554</v>
      </c>
      <c r="V2565">
        <v>16</v>
      </c>
      <c r="W2565" s="1" t="s">
        <v>20</v>
      </c>
      <c r="X2565" s="1" t="str">
        <f>+IF(spotify_data[[#This Row],[album_type]]="album","Album",IF(spotify_data[[#This Row],[album_type]]="single","Single","Compilation"))</f>
        <v>Album</v>
      </c>
      <c r="Y2565">
        <v>3</v>
      </c>
    </row>
    <row r="2566" spans="1:25" x14ac:dyDescent="0.3">
      <c r="A2566" s="1" t="s">
        <v>2400</v>
      </c>
      <c r="B2566" s="1">
        <v>2347</v>
      </c>
      <c r="C2566" s="1" t="s">
        <v>2371</v>
      </c>
      <c r="D2566">
        <v>5</v>
      </c>
      <c r="E2566">
        <v>68</v>
      </c>
      <c r="F2566" s="10">
        <f>spotify_data[[#This Row],[track_popularity]]/100</f>
        <v>0.68</v>
      </c>
      <c r="G2566" s="9" t="b">
        <v>0</v>
      </c>
      <c r="H2566" s="1">
        <f>+IF(spotify_data[[#This Row],[explicit]]=FALSE,0,1)</f>
        <v>0</v>
      </c>
      <c r="I2566" s="1" t="s">
        <v>515</v>
      </c>
      <c r="J2566" s="7">
        <f>MATCH(spotify_data[[#This Row],[artist_name]],spotify_data[artist_name],0)</f>
        <v>26</v>
      </c>
      <c r="K2566">
        <v>88</v>
      </c>
      <c r="L2566" s="10">
        <f>spotify_data[[#This Row],[artist_popularity]]/100</f>
        <v>0.88</v>
      </c>
      <c r="M2566">
        <v>9241516</v>
      </c>
      <c r="N2566" s="1" t="s">
        <v>516</v>
      </c>
      <c r="O2566" s="1" t="s">
        <v>2383</v>
      </c>
      <c r="P2566" s="1">
        <f>MATCH(spotify_data[[#This Row],[album_id]],spotify_data[album_id],0)</f>
        <v>162</v>
      </c>
      <c r="Q2566" s="1" t="s">
        <v>2351</v>
      </c>
      <c r="R2566" s="2">
        <v>45709</v>
      </c>
      <c r="S2566" s="7">
        <f ca="1">+TODAY()-spotify_data[[#This Row],[Fecha lanzamiento Album]]</f>
        <v>322</v>
      </c>
      <c r="T2566" s="7">
        <f ca="1">+spotify_data[[#This Row],[Antigüedad Album Dias]]/60</f>
        <v>5.3666666666666663</v>
      </c>
      <c r="U2566" s="8">
        <f ca="1">spotify_data[[#This Row],[Antigüedad Album Meses]]/12</f>
        <v>0.44722222222222219</v>
      </c>
      <c r="V2566">
        <v>15</v>
      </c>
      <c r="W2566" s="1" t="s">
        <v>20</v>
      </c>
      <c r="X2566" s="1" t="str">
        <f>+IF(spotify_data[[#This Row],[album_type]]="album","Album",IF(spotify_data[[#This Row],[album_type]]="single","Single","Compilation"))</f>
        <v>Album</v>
      </c>
      <c r="Y2566">
        <v>285</v>
      </c>
    </row>
    <row r="2567" spans="1:25" x14ac:dyDescent="0.3">
      <c r="A2567" s="1" t="s">
        <v>2498</v>
      </c>
      <c r="B2567" s="1">
        <v>3454</v>
      </c>
      <c r="C2567" s="1" t="s">
        <v>2287</v>
      </c>
      <c r="D2567">
        <v>1</v>
      </c>
      <c r="E2567">
        <v>68</v>
      </c>
      <c r="F2567" s="10">
        <f>spotify_data[[#This Row],[track_popularity]]/100</f>
        <v>0.68</v>
      </c>
      <c r="G2567" s="9" t="b">
        <v>1</v>
      </c>
      <c r="H2567" s="1">
        <f>+IF(spotify_data[[#This Row],[explicit]]=FALSE,0,1)</f>
        <v>1</v>
      </c>
      <c r="I2567" s="1" t="s">
        <v>2255</v>
      </c>
      <c r="J2567" s="7">
        <f>MATCH(spotify_data[[#This Row],[artist_name]],spotify_data[artist_name],0)</f>
        <v>86</v>
      </c>
      <c r="K2567">
        <v>81</v>
      </c>
      <c r="L2567" s="10">
        <f>spotify_data[[#This Row],[artist_popularity]]/100</f>
        <v>0.81</v>
      </c>
      <c r="M2567">
        <v>12328041</v>
      </c>
      <c r="N2567" s="1" t="s">
        <v>273</v>
      </c>
      <c r="O2567" s="1" t="s">
        <v>2499</v>
      </c>
      <c r="P2567" s="1">
        <f>MATCH(spotify_data[[#This Row],[album_id]],spotify_data[album_id],0)</f>
        <v>2566</v>
      </c>
      <c r="Q2567" s="1" t="s">
        <v>2287</v>
      </c>
      <c r="R2567" s="2">
        <v>45688</v>
      </c>
      <c r="S2567" s="7">
        <f ca="1">+TODAY()-spotify_data[[#This Row],[Fecha lanzamiento Album]]</f>
        <v>343</v>
      </c>
      <c r="T2567" s="7">
        <f ca="1">+spotify_data[[#This Row],[Antigüedad Album Dias]]/60</f>
        <v>5.7166666666666668</v>
      </c>
      <c r="U2567" s="8">
        <f ca="1">spotify_data[[#This Row],[Antigüedad Album Meses]]/12</f>
        <v>0.47638888888888892</v>
      </c>
      <c r="V2567">
        <v>1</v>
      </c>
      <c r="W2567" s="1" t="s">
        <v>21</v>
      </c>
      <c r="X2567" s="1" t="str">
        <f>+IF(spotify_data[[#This Row],[album_type]]="album","Album",IF(spotify_data[[#This Row],[album_type]]="single","Single","Compilation"))</f>
        <v>Single</v>
      </c>
      <c r="Y2567">
        <v>3</v>
      </c>
    </row>
    <row r="2568" spans="1:25" x14ac:dyDescent="0.3">
      <c r="A2568" s="1" t="s">
        <v>2745</v>
      </c>
      <c r="B2568" s="1">
        <v>1818</v>
      </c>
      <c r="C2568" s="1" t="s">
        <v>2746</v>
      </c>
      <c r="D2568">
        <v>3</v>
      </c>
      <c r="E2568">
        <v>68</v>
      </c>
      <c r="F2568" s="10">
        <f>spotify_data[[#This Row],[track_popularity]]/100</f>
        <v>0.68</v>
      </c>
      <c r="G2568" s="9" t="b">
        <v>1</v>
      </c>
      <c r="H2568" s="1">
        <f>+IF(spotify_data[[#This Row],[explicit]]=FALSE,0,1)</f>
        <v>1</v>
      </c>
      <c r="I2568" s="1" t="s">
        <v>2742</v>
      </c>
      <c r="J2568" s="7">
        <f>MATCH(spotify_data[[#This Row],[artist_name]],spotify_data[artist_name],0)</f>
        <v>1333</v>
      </c>
      <c r="K2568">
        <v>76</v>
      </c>
      <c r="L2568" s="10">
        <f>spotify_data[[#This Row],[artist_popularity]]/100</f>
        <v>0.76</v>
      </c>
      <c r="M2568">
        <v>771980</v>
      </c>
      <c r="N2568" s="1" t="s">
        <v>23</v>
      </c>
      <c r="O2568" s="1" t="s">
        <v>2747</v>
      </c>
      <c r="P2568" s="1">
        <f>MATCH(spotify_data[[#This Row],[album_id]],spotify_data[album_id],0)</f>
        <v>1333</v>
      </c>
      <c r="Q2568" s="1" t="s">
        <v>2748</v>
      </c>
      <c r="R2568" s="2">
        <v>45619</v>
      </c>
      <c r="S2568" s="7">
        <f ca="1">+TODAY()-spotify_data[[#This Row],[Fecha lanzamiento Album]]</f>
        <v>412</v>
      </c>
      <c r="T2568" s="7">
        <f ca="1">+spotify_data[[#This Row],[Antigüedad Album Dias]]/60</f>
        <v>6.8666666666666663</v>
      </c>
      <c r="U2568" s="8">
        <f ca="1">spotify_data[[#This Row],[Antigüedad Album Meses]]/12</f>
        <v>0.57222222222222219</v>
      </c>
      <c r="V2568">
        <v>22</v>
      </c>
      <c r="W2568" s="1" t="s">
        <v>20</v>
      </c>
      <c r="X2568" s="1" t="str">
        <f>+IF(spotify_data[[#This Row],[album_type]]="album","Album",IF(spotify_data[[#This Row],[album_type]]="single","Single","Compilation"))</f>
        <v>Album</v>
      </c>
      <c r="Y2568">
        <v>373</v>
      </c>
    </row>
    <row r="2569" spans="1:25" x14ac:dyDescent="0.3">
      <c r="A2569" s="1" t="s">
        <v>2751</v>
      </c>
      <c r="B2569" s="1">
        <v>8115</v>
      </c>
      <c r="C2569" s="1" t="s">
        <v>2752</v>
      </c>
      <c r="D2569">
        <v>9</v>
      </c>
      <c r="E2569">
        <v>68</v>
      </c>
      <c r="F2569" s="10">
        <f>spotify_data[[#This Row],[track_popularity]]/100</f>
        <v>0.68</v>
      </c>
      <c r="G2569" s="9" t="b">
        <v>0</v>
      </c>
      <c r="H2569" s="1">
        <f>+IF(spotify_data[[#This Row],[explicit]]=FALSE,0,1)</f>
        <v>0</v>
      </c>
      <c r="I2569" s="1" t="s">
        <v>2742</v>
      </c>
      <c r="J2569" s="7">
        <f>MATCH(spotify_data[[#This Row],[artist_name]],spotify_data[artist_name],0)</f>
        <v>1333</v>
      </c>
      <c r="K2569">
        <v>76</v>
      </c>
      <c r="L2569" s="10">
        <f>spotify_data[[#This Row],[artist_popularity]]/100</f>
        <v>0.76</v>
      </c>
      <c r="M2569">
        <v>771688</v>
      </c>
      <c r="N2569" s="1" t="s">
        <v>23</v>
      </c>
      <c r="O2569" s="1" t="s">
        <v>2747</v>
      </c>
      <c r="P2569" s="1">
        <f>MATCH(spotify_data[[#This Row],[album_id]],spotify_data[album_id],0)</f>
        <v>1333</v>
      </c>
      <c r="Q2569" s="1" t="s">
        <v>2748</v>
      </c>
      <c r="R2569" s="2">
        <v>45619</v>
      </c>
      <c r="S2569" s="7">
        <f ca="1">+TODAY()-spotify_data[[#This Row],[Fecha lanzamiento Album]]</f>
        <v>412</v>
      </c>
      <c r="T2569" s="7">
        <f ca="1">+spotify_data[[#This Row],[Antigüedad Album Dias]]/60</f>
        <v>6.8666666666666663</v>
      </c>
      <c r="U2569" s="8">
        <f ca="1">spotify_data[[#This Row],[Antigüedad Album Meses]]/12</f>
        <v>0.57222222222222219</v>
      </c>
      <c r="V2569">
        <v>22</v>
      </c>
      <c r="W2569" s="1" t="s">
        <v>20</v>
      </c>
      <c r="X2569" s="1" t="str">
        <f>+IF(spotify_data[[#This Row],[album_type]]="album","Album",IF(spotify_data[[#This Row],[album_type]]="single","Single","Compilation"))</f>
        <v>Album</v>
      </c>
      <c r="Y2569">
        <v>203</v>
      </c>
    </row>
    <row r="2570" spans="1:25" x14ac:dyDescent="0.3">
      <c r="A2570" s="1" t="s">
        <v>3218</v>
      </c>
      <c r="B2570" s="1">
        <v>876</v>
      </c>
      <c r="C2570" s="1" t="s">
        <v>3219</v>
      </c>
      <c r="D2570">
        <v>8</v>
      </c>
      <c r="E2570">
        <v>68</v>
      </c>
      <c r="F2570" s="10">
        <f>spotify_data[[#This Row],[track_popularity]]/100</f>
        <v>0.68</v>
      </c>
      <c r="G2570" s="9" t="b">
        <v>1</v>
      </c>
      <c r="H2570" s="1">
        <f>+IF(spotify_data[[#This Row],[explicit]]=FALSE,0,1)</f>
        <v>1</v>
      </c>
      <c r="I2570" s="1" t="s">
        <v>964</v>
      </c>
      <c r="J2570" s="7">
        <f>MATCH(spotify_data[[#This Row],[artist_name]],spotify_data[artist_name],0)</f>
        <v>18</v>
      </c>
      <c r="K2570">
        <v>91</v>
      </c>
      <c r="L2570" s="10">
        <f>spotify_data[[#This Row],[artist_popularity]]/100</f>
        <v>0.91</v>
      </c>
      <c r="M2570">
        <v>26538275</v>
      </c>
      <c r="N2570" s="1" t="s">
        <v>516</v>
      </c>
      <c r="O2570" s="1" t="s">
        <v>3209</v>
      </c>
      <c r="P2570" s="1">
        <f>MATCH(spotify_data[[#This Row],[album_id]],spotify_data[album_id],0)</f>
        <v>166</v>
      </c>
      <c r="Q2570" s="1" t="s">
        <v>3210</v>
      </c>
      <c r="R2570" s="2">
        <v>45527</v>
      </c>
      <c r="S2570" s="7">
        <f ca="1">+TODAY()-spotify_data[[#This Row],[Fecha lanzamiento Album]]</f>
        <v>504</v>
      </c>
      <c r="T2570" s="7">
        <f ca="1">+spotify_data[[#This Row],[Antigüedad Album Dias]]/60</f>
        <v>8.4</v>
      </c>
      <c r="U2570" s="8">
        <f ca="1">spotify_data[[#This Row],[Antigüedad Album Meses]]/12</f>
        <v>0.70000000000000007</v>
      </c>
      <c r="V2570">
        <v>12</v>
      </c>
      <c r="W2570" s="1" t="s">
        <v>20</v>
      </c>
      <c r="X2570" s="1" t="str">
        <f>+IF(spotify_data[[#This Row],[album_type]]="album","Album",IF(spotify_data[[#This Row],[album_type]]="single","Single","Compilation"))</f>
        <v>Album</v>
      </c>
      <c r="Y2570">
        <v>222</v>
      </c>
    </row>
    <row r="2571" spans="1:25" x14ac:dyDescent="0.3">
      <c r="A2571" s="1" t="s">
        <v>3694</v>
      </c>
      <c r="B2571" s="1">
        <v>4403</v>
      </c>
      <c r="C2571" s="1" t="s">
        <v>3695</v>
      </c>
      <c r="D2571">
        <v>5</v>
      </c>
      <c r="E2571">
        <v>68</v>
      </c>
      <c r="F2571" s="10">
        <f>spotify_data[[#This Row],[track_popularity]]/100</f>
        <v>0.68</v>
      </c>
      <c r="G2571" s="9" t="b">
        <v>0</v>
      </c>
      <c r="H2571" s="1">
        <f>+IF(spotify_data[[#This Row],[explicit]]=FALSE,0,1)</f>
        <v>0</v>
      </c>
      <c r="I2571" s="1" t="s">
        <v>2924</v>
      </c>
      <c r="J2571" s="7">
        <f>MATCH(spotify_data[[#This Row],[artist_name]],spotify_data[artist_name],0)</f>
        <v>174</v>
      </c>
      <c r="K2571">
        <v>82</v>
      </c>
      <c r="L2571" s="10">
        <f>spotify_data[[#This Row],[artist_popularity]]/100</f>
        <v>0.82</v>
      </c>
      <c r="M2571">
        <v>6315216</v>
      </c>
      <c r="N2571" s="1" t="s">
        <v>2925</v>
      </c>
      <c r="O2571" s="1" t="s">
        <v>3673</v>
      </c>
      <c r="P2571" s="1">
        <f>MATCH(spotify_data[[#This Row],[album_id]],spotify_data[album_id],0)</f>
        <v>725</v>
      </c>
      <c r="Q2571" s="1" t="s">
        <v>3674</v>
      </c>
      <c r="R2571" s="2">
        <v>45450</v>
      </c>
      <c r="S2571" s="7">
        <f ca="1">+TODAY()-spotify_data[[#This Row],[Fecha lanzamiento Album]]</f>
        <v>581</v>
      </c>
      <c r="T2571" s="7">
        <f ca="1">+spotify_data[[#This Row],[Antigüedad Album Dias]]/60</f>
        <v>9.6833333333333336</v>
      </c>
      <c r="U2571" s="8">
        <f ca="1">spotify_data[[#This Row],[Antigüedad Album Meses]]/12</f>
        <v>0.80694444444444446</v>
      </c>
      <c r="V2571">
        <v>15</v>
      </c>
      <c r="W2571" s="1" t="s">
        <v>20</v>
      </c>
      <c r="X2571" s="1" t="str">
        <f>+IF(spotify_data[[#This Row],[album_type]]="album","Album",IF(spotify_data[[#This Row],[album_type]]="single","Single","Compilation"))</f>
        <v>Album</v>
      </c>
      <c r="Y2571">
        <v>269</v>
      </c>
    </row>
    <row r="2572" spans="1:25" x14ac:dyDescent="0.3">
      <c r="A2572" s="1" t="s">
        <v>4006</v>
      </c>
      <c r="B2572" s="1">
        <v>4378</v>
      </c>
      <c r="C2572" s="1" t="s">
        <v>3932</v>
      </c>
      <c r="D2572">
        <v>5</v>
      </c>
      <c r="E2572">
        <v>68</v>
      </c>
      <c r="F2572" s="10">
        <f>spotify_data[[#This Row],[track_popularity]]/100</f>
        <v>0.68</v>
      </c>
      <c r="G2572" s="9" t="b">
        <v>0</v>
      </c>
      <c r="H2572" s="1">
        <f>+IF(spotify_data[[#This Row],[explicit]]=FALSE,0,1)</f>
        <v>0</v>
      </c>
      <c r="I2572" s="1" t="s">
        <v>318</v>
      </c>
      <c r="J2572" s="7">
        <f>MATCH(spotify_data[[#This Row],[artist_name]],spotify_data[artist_name],0)</f>
        <v>2</v>
      </c>
      <c r="K2572">
        <v>100</v>
      </c>
      <c r="L2572" s="10">
        <f>spotify_data[[#This Row],[artist_popularity]]/100</f>
        <v>1</v>
      </c>
      <c r="M2572">
        <v>145443567</v>
      </c>
      <c r="N2572" s="1" t="s">
        <v>319</v>
      </c>
      <c r="O2572" s="1" t="s">
        <v>3999</v>
      </c>
      <c r="P2572" s="1">
        <f>MATCH(spotify_data[[#This Row],[album_id]],spotify_data[album_id],0)</f>
        <v>493</v>
      </c>
      <c r="Q2572" s="1" t="s">
        <v>4000</v>
      </c>
      <c r="R2572" s="2">
        <v>45400</v>
      </c>
      <c r="S2572" s="7">
        <f ca="1">+TODAY()-spotify_data[[#This Row],[Fecha lanzamiento Album]]</f>
        <v>631</v>
      </c>
      <c r="T2572" s="7">
        <f ca="1">+spotify_data[[#This Row],[Antigüedad Album Dias]]/60</f>
        <v>10.516666666666667</v>
      </c>
      <c r="U2572" s="8">
        <f ca="1">spotify_data[[#This Row],[Antigüedad Album Meses]]/12</f>
        <v>0.87638888888888899</v>
      </c>
      <c r="V2572">
        <v>16</v>
      </c>
      <c r="W2572" s="1" t="s">
        <v>20</v>
      </c>
      <c r="X2572" s="1" t="str">
        <f>+IF(spotify_data[[#This Row],[album_type]]="album","Album",IF(spotify_data[[#This Row],[album_type]]="single","Single","Compilation"))</f>
        <v>Album</v>
      </c>
      <c r="Y2572">
        <v>438</v>
      </c>
    </row>
    <row r="2573" spans="1:25" x14ac:dyDescent="0.3">
      <c r="A2573" s="1" t="s">
        <v>4191</v>
      </c>
      <c r="B2573" s="1">
        <v>2182</v>
      </c>
      <c r="C2573" s="1" t="s">
        <v>4192</v>
      </c>
      <c r="D2573">
        <v>2</v>
      </c>
      <c r="E2573">
        <v>68</v>
      </c>
      <c r="F2573" s="10">
        <f>spotify_data[[#This Row],[track_popularity]]/100</f>
        <v>0.68</v>
      </c>
      <c r="G2573" s="9" t="b">
        <v>1</v>
      </c>
      <c r="H2573" s="1">
        <f>+IF(spotify_data[[#This Row],[explicit]]=FALSE,0,1)</f>
        <v>1</v>
      </c>
      <c r="I2573" s="1" t="s">
        <v>3056</v>
      </c>
      <c r="J2573" s="7">
        <f>MATCH(spotify_data[[#This Row],[artist_name]],spotify_data[artist_name],0)</f>
        <v>389</v>
      </c>
      <c r="K2573">
        <v>88</v>
      </c>
      <c r="L2573" s="10">
        <f>spotify_data[[#This Row],[artist_popularity]]/100</f>
        <v>0.88</v>
      </c>
      <c r="M2573">
        <v>22675640</v>
      </c>
      <c r="N2573" s="1" t="s">
        <v>1366</v>
      </c>
      <c r="O2573" s="1" t="s">
        <v>4152</v>
      </c>
      <c r="P2573" s="1">
        <f>MATCH(spotify_data[[#This Row],[album_id]],spotify_data[album_id],0)</f>
        <v>389</v>
      </c>
      <c r="Q2573" s="1" t="s">
        <v>4153</v>
      </c>
      <c r="R2573" s="2">
        <v>45373</v>
      </c>
      <c r="S2573" s="7">
        <f ca="1">+TODAY()-spotify_data[[#This Row],[Fecha lanzamiento Album]]</f>
        <v>658</v>
      </c>
      <c r="T2573" s="7">
        <f ca="1">+spotify_data[[#This Row],[Antigüedad Album Dias]]/60</f>
        <v>10.966666666666667</v>
      </c>
      <c r="U2573" s="8">
        <f ca="1">spotify_data[[#This Row],[Antigüedad Album Meses]]/12</f>
        <v>0.91388888888888886</v>
      </c>
      <c r="V2573">
        <v>17</v>
      </c>
      <c r="W2573" s="1" t="s">
        <v>20</v>
      </c>
      <c r="X2573" s="1" t="str">
        <f>+IF(spotify_data[[#This Row],[album_type]]="album","Album",IF(spotify_data[[#This Row],[album_type]]="single","Single","Compilation"))</f>
        <v>Album</v>
      </c>
      <c r="Y2573">
        <v>342</v>
      </c>
    </row>
    <row r="2574" spans="1:25" x14ac:dyDescent="0.3">
      <c r="A2574" s="1" t="s">
        <v>4246</v>
      </c>
      <c r="B2574" s="1">
        <v>5895</v>
      </c>
      <c r="C2574" s="1" t="s">
        <v>4247</v>
      </c>
      <c r="D2574">
        <v>13</v>
      </c>
      <c r="E2574">
        <v>68</v>
      </c>
      <c r="F2574" s="10">
        <f>spotify_data[[#This Row],[track_popularity]]/100</f>
        <v>0.68</v>
      </c>
      <c r="G2574" s="9" t="b">
        <v>1</v>
      </c>
      <c r="H2574" s="1">
        <f>+IF(spotify_data[[#This Row],[explicit]]=FALSE,0,1)</f>
        <v>1</v>
      </c>
      <c r="I2574" s="1" t="s">
        <v>3056</v>
      </c>
      <c r="J2574" s="7">
        <f>MATCH(spotify_data[[#This Row],[artist_name]],spotify_data[artist_name],0)</f>
        <v>389</v>
      </c>
      <c r="K2574">
        <v>88</v>
      </c>
      <c r="L2574" s="10">
        <f>spotify_data[[#This Row],[artist_popularity]]/100</f>
        <v>0.88</v>
      </c>
      <c r="M2574">
        <v>22682234</v>
      </c>
      <c r="N2574" s="1" t="s">
        <v>1366</v>
      </c>
      <c r="O2574" s="1" t="s">
        <v>4152</v>
      </c>
      <c r="P2574" s="1">
        <f>MATCH(spotify_data[[#This Row],[album_id]],spotify_data[album_id],0)</f>
        <v>389</v>
      </c>
      <c r="Q2574" s="1" t="s">
        <v>4153</v>
      </c>
      <c r="R2574" s="2">
        <v>45373</v>
      </c>
      <c r="S2574" s="7">
        <f ca="1">+TODAY()-spotify_data[[#This Row],[Fecha lanzamiento Album]]</f>
        <v>658</v>
      </c>
      <c r="T2574" s="7">
        <f ca="1">+spotify_data[[#This Row],[Antigüedad Album Dias]]/60</f>
        <v>10.966666666666667</v>
      </c>
      <c r="U2574" s="8">
        <f ca="1">spotify_data[[#This Row],[Antigüedad Album Meses]]/12</f>
        <v>0.91388888888888886</v>
      </c>
      <c r="V2574">
        <v>17</v>
      </c>
      <c r="W2574" s="1" t="s">
        <v>20</v>
      </c>
      <c r="X2574" s="1" t="str">
        <f>+IF(spotify_data[[#This Row],[album_type]]="album","Album",IF(spotify_data[[#This Row],[album_type]]="single","Single","Compilation"))</f>
        <v>Album</v>
      </c>
      <c r="Y2574">
        <v>378</v>
      </c>
    </row>
    <row r="2575" spans="1:25" x14ac:dyDescent="0.3">
      <c r="A2575" s="1" t="s">
        <v>4320</v>
      </c>
      <c r="B2575" s="1">
        <v>2222</v>
      </c>
      <c r="C2575" s="1" t="s">
        <v>4321</v>
      </c>
      <c r="D2575">
        <v>12</v>
      </c>
      <c r="E2575">
        <v>68</v>
      </c>
      <c r="F2575" s="10">
        <f>spotify_data[[#This Row],[track_popularity]]/100</f>
        <v>0.68</v>
      </c>
      <c r="G2575" s="9" t="b">
        <v>1</v>
      </c>
      <c r="H2575" s="1">
        <f>+IF(spotify_data[[#This Row],[explicit]]=FALSE,0,1)</f>
        <v>1</v>
      </c>
      <c r="I2575" s="1" t="s">
        <v>2164</v>
      </c>
      <c r="J2575" s="7">
        <f>MATCH(spotify_data[[#This Row],[artist_name]],spotify_data[artist_name],0)</f>
        <v>189</v>
      </c>
      <c r="K2575">
        <v>90</v>
      </c>
      <c r="L2575" s="10">
        <f>spotify_data[[#This Row],[artist_popularity]]/100</f>
        <v>0.9</v>
      </c>
      <c r="M2575">
        <v>107401919</v>
      </c>
      <c r="N2575" s="1" t="s">
        <v>516</v>
      </c>
      <c r="O2575" s="1" t="s">
        <v>4305</v>
      </c>
      <c r="P2575" s="1">
        <f>MATCH(spotify_data[[#This Row],[album_id]],spotify_data[album_id],0)</f>
        <v>390</v>
      </c>
      <c r="Q2575" s="1" t="s">
        <v>2168</v>
      </c>
      <c r="R2575" s="2">
        <v>45359</v>
      </c>
      <c r="S2575" s="7">
        <f ca="1">+TODAY()-spotify_data[[#This Row],[Fecha lanzamiento Album]]</f>
        <v>672</v>
      </c>
      <c r="T2575" s="7">
        <f ca="1">+spotify_data[[#This Row],[Antigüedad Album Dias]]/60</f>
        <v>11.2</v>
      </c>
      <c r="U2575" s="8">
        <f ca="1">spotify_data[[#This Row],[Antigüedad Album Meses]]/12</f>
        <v>0.93333333333333324</v>
      </c>
      <c r="V2575">
        <v>13</v>
      </c>
      <c r="W2575" s="1" t="s">
        <v>20</v>
      </c>
      <c r="X2575" s="1" t="str">
        <f>+IF(spotify_data[[#This Row],[album_type]]="album","Album",IF(spotify_data[[#This Row],[album_type]]="single","Single","Compilation"))</f>
        <v>Album</v>
      </c>
      <c r="Y2575">
        <v>304</v>
      </c>
    </row>
    <row r="2576" spans="1:25" x14ac:dyDescent="0.3">
      <c r="A2576" s="1" t="s">
        <v>4633</v>
      </c>
      <c r="B2576" s="1">
        <v>6297</v>
      </c>
      <c r="C2576" s="1" t="s">
        <v>4634</v>
      </c>
      <c r="D2576">
        <v>3</v>
      </c>
      <c r="E2576">
        <v>68</v>
      </c>
      <c r="F2576" s="10">
        <f>spotify_data[[#This Row],[track_popularity]]/100</f>
        <v>0.68</v>
      </c>
      <c r="G2576" s="9" t="b">
        <v>1</v>
      </c>
      <c r="H2576" s="1">
        <f>+IF(spotify_data[[#This Row],[explicit]]=FALSE,0,1)</f>
        <v>1</v>
      </c>
      <c r="I2576" s="1" t="s">
        <v>4635</v>
      </c>
      <c r="J2576" s="7">
        <f>MATCH(spotify_data[[#This Row],[artist_name]],spotify_data[artist_name],0)</f>
        <v>958</v>
      </c>
      <c r="K2576">
        <v>84</v>
      </c>
      <c r="L2576" s="10">
        <f>spotify_data[[#This Row],[artist_popularity]]/100</f>
        <v>0.84</v>
      </c>
      <c r="M2576">
        <v>34293318</v>
      </c>
      <c r="N2576" s="1" t="s">
        <v>23</v>
      </c>
      <c r="O2576" s="1" t="s">
        <v>4636</v>
      </c>
      <c r="P2576" s="1">
        <f>MATCH(spotify_data[[#This Row],[album_id]],spotify_data[album_id],0)</f>
        <v>2575</v>
      </c>
      <c r="Q2576" s="1" t="s">
        <v>4637</v>
      </c>
      <c r="R2576" s="2">
        <v>45268</v>
      </c>
      <c r="S2576" s="7">
        <f ca="1">+TODAY()-spotify_data[[#This Row],[Fecha lanzamiento Album]]</f>
        <v>763</v>
      </c>
      <c r="T2576" s="7">
        <f ca="1">+spotify_data[[#This Row],[Antigüedad Album Dias]]/60</f>
        <v>12.716666666666667</v>
      </c>
      <c r="U2576" s="8">
        <f ca="1">spotify_data[[#This Row],[Antigüedad Album Meses]]/12</f>
        <v>1.0597222222222222</v>
      </c>
      <c r="V2576">
        <v>22</v>
      </c>
      <c r="W2576" s="1" t="s">
        <v>20</v>
      </c>
      <c r="X2576" s="1" t="str">
        <f>+IF(spotify_data[[#This Row],[album_type]]="album","Album",IF(spotify_data[[#This Row],[album_type]]="single","Single","Compilation"))</f>
        <v>Album</v>
      </c>
      <c r="Y2576">
        <v>286</v>
      </c>
    </row>
    <row r="2577" spans="1:25" x14ac:dyDescent="0.3">
      <c r="A2577" s="1" t="s">
        <v>4807</v>
      </c>
      <c r="B2577" s="1">
        <v>2468</v>
      </c>
      <c r="C2577" s="1" t="s">
        <v>4808</v>
      </c>
      <c r="D2577">
        <v>5</v>
      </c>
      <c r="E2577">
        <v>68</v>
      </c>
      <c r="F2577" s="10">
        <f>spotify_data[[#This Row],[track_popularity]]/100</f>
        <v>0.68</v>
      </c>
      <c r="G2577" s="9" t="b">
        <v>0</v>
      </c>
      <c r="H2577" s="1">
        <f>+IF(spotify_data[[#This Row],[explicit]]=FALSE,0,1)</f>
        <v>0</v>
      </c>
      <c r="I2577" s="1" t="s">
        <v>4809</v>
      </c>
      <c r="J2577" s="7">
        <f>MATCH(spotify_data[[#This Row],[artist_name]],spotify_data[artist_name],0)</f>
        <v>2576</v>
      </c>
      <c r="K2577">
        <v>62</v>
      </c>
      <c r="L2577" s="10">
        <f>spotify_data[[#This Row],[artist_popularity]]/100</f>
        <v>0.62</v>
      </c>
      <c r="M2577">
        <v>579294</v>
      </c>
      <c r="N2577" s="1" t="s">
        <v>23</v>
      </c>
      <c r="O2577" s="1" t="s">
        <v>4810</v>
      </c>
      <c r="P2577" s="1">
        <f>MATCH(spotify_data[[#This Row],[album_id]],spotify_data[album_id],0)</f>
        <v>2576</v>
      </c>
      <c r="Q2577" s="1" t="s">
        <v>4811</v>
      </c>
      <c r="R2577" s="2">
        <v>45233</v>
      </c>
      <c r="S2577" s="7">
        <f ca="1">+TODAY()-spotify_data[[#This Row],[Fecha lanzamiento Album]]</f>
        <v>798</v>
      </c>
      <c r="T2577" s="7">
        <f ca="1">+spotify_data[[#This Row],[Antigüedad Album Dias]]/60</f>
        <v>13.3</v>
      </c>
      <c r="U2577" s="8">
        <f ca="1">spotify_data[[#This Row],[Antigüedad Album Meses]]/12</f>
        <v>1.1083333333333334</v>
      </c>
      <c r="V2577">
        <v>20</v>
      </c>
      <c r="W2577" s="1" t="s">
        <v>20</v>
      </c>
      <c r="X2577" s="1" t="str">
        <f>+IF(spotify_data[[#This Row],[album_type]]="album","Album",IF(spotify_data[[#This Row],[album_type]]="single","Single","Compilation"))</f>
        <v>Album</v>
      </c>
      <c r="Y2577">
        <v>384</v>
      </c>
    </row>
    <row r="2578" spans="1:25" x14ac:dyDescent="0.3">
      <c r="A2578" s="1" t="s">
        <v>4853</v>
      </c>
      <c r="B2578" s="1">
        <v>4511</v>
      </c>
      <c r="C2578" s="1" t="s">
        <v>4854</v>
      </c>
      <c r="D2578">
        <v>13</v>
      </c>
      <c r="E2578">
        <v>68</v>
      </c>
      <c r="F2578" s="10">
        <f>spotify_data[[#This Row],[track_popularity]]/100</f>
        <v>0.68</v>
      </c>
      <c r="G2578" s="9" t="b">
        <v>0</v>
      </c>
      <c r="H2578" s="1">
        <f>+IF(spotify_data[[#This Row],[explicit]]=FALSE,0,1)</f>
        <v>0</v>
      </c>
      <c r="I2578" s="1" t="s">
        <v>318</v>
      </c>
      <c r="J2578" s="7">
        <f>MATCH(spotify_data[[#This Row],[artist_name]],spotify_data[artist_name],0)</f>
        <v>2</v>
      </c>
      <c r="K2578">
        <v>100</v>
      </c>
      <c r="L2578" s="10">
        <f>spotify_data[[#This Row],[artist_popularity]]/100</f>
        <v>1</v>
      </c>
      <c r="M2578">
        <v>145489371</v>
      </c>
      <c r="N2578" s="1" t="s">
        <v>319</v>
      </c>
      <c r="O2578" s="1" t="s">
        <v>4843</v>
      </c>
      <c r="P2578" s="1">
        <f>MATCH(spotify_data[[#This Row],[album_id]],spotify_data[album_id],0)</f>
        <v>1348</v>
      </c>
      <c r="Q2578" s="1" t="s">
        <v>4844</v>
      </c>
      <c r="R2578" s="2">
        <v>45225</v>
      </c>
      <c r="S2578" s="7">
        <f ca="1">+TODAY()-spotify_data[[#This Row],[Fecha lanzamiento Album]]</f>
        <v>806</v>
      </c>
      <c r="T2578" s="7">
        <f ca="1">+spotify_data[[#This Row],[Antigüedad Album Dias]]/60</f>
        <v>13.433333333333334</v>
      </c>
      <c r="U2578" s="8">
        <f ca="1">spotify_data[[#This Row],[Antigüedad Album Meses]]/12</f>
        <v>1.1194444444444445</v>
      </c>
      <c r="V2578">
        <v>21</v>
      </c>
      <c r="W2578" s="1" t="s">
        <v>20</v>
      </c>
      <c r="X2578" s="1" t="str">
        <f>+IF(spotify_data[[#This Row],[album_type]]="album","Album",IF(spotify_data[[#This Row],[album_type]]="single","Single","Compilation"))</f>
        <v>Album</v>
      </c>
      <c r="Y2578">
        <v>451</v>
      </c>
    </row>
    <row r="2579" spans="1:25" x14ac:dyDescent="0.3">
      <c r="A2579" s="1" t="s">
        <v>4901</v>
      </c>
      <c r="B2579" s="1">
        <v>6585</v>
      </c>
      <c r="C2579" s="1" t="s">
        <v>4902</v>
      </c>
      <c r="D2579">
        <v>7</v>
      </c>
      <c r="E2579">
        <v>68</v>
      </c>
      <c r="F2579" s="10">
        <f>spotify_data[[#This Row],[track_popularity]]/100</f>
        <v>0.68</v>
      </c>
      <c r="G2579" s="9" t="b">
        <v>1</v>
      </c>
      <c r="H2579" s="1">
        <f>+IF(spotify_data[[#This Row],[explicit]]=FALSE,0,1)</f>
        <v>1</v>
      </c>
      <c r="I2579" s="1" t="s">
        <v>4903</v>
      </c>
      <c r="J2579" s="7">
        <f>MATCH(spotify_data[[#This Row],[artist_name]],spotify_data[artist_name],0)</f>
        <v>1576</v>
      </c>
      <c r="K2579">
        <v>72</v>
      </c>
      <c r="L2579" s="10">
        <f>spotify_data[[#This Row],[artist_popularity]]/100</f>
        <v>0.72</v>
      </c>
      <c r="M2579">
        <v>9463246</v>
      </c>
      <c r="N2579" s="1" t="s">
        <v>23</v>
      </c>
      <c r="O2579" s="1" t="s">
        <v>4904</v>
      </c>
      <c r="P2579" s="1">
        <f>MATCH(spotify_data[[#This Row],[album_id]],spotify_data[album_id],0)</f>
        <v>2578</v>
      </c>
      <c r="Q2579" s="1" t="s">
        <v>4905</v>
      </c>
      <c r="R2579" s="2">
        <v>45212</v>
      </c>
      <c r="S2579" s="7">
        <f ca="1">+TODAY()-spotify_data[[#This Row],[Fecha lanzamiento Album]]</f>
        <v>819</v>
      </c>
      <c r="T2579" s="7">
        <f ca="1">+spotify_data[[#This Row],[Antigüedad Album Dias]]/60</f>
        <v>13.65</v>
      </c>
      <c r="U2579" s="8">
        <f ca="1">spotify_data[[#This Row],[Antigüedad Album Meses]]/12</f>
        <v>1.1375</v>
      </c>
      <c r="V2579">
        <v>10</v>
      </c>
      <c r="W2579" s="1" t="s">
        <v>20</v>
      </c>
      <c r="X2579" s="1" t="str">
        <f>+IF(spotify_data[[#This Row],[album_type]]="album","Album",IF(spotify_data[[#This Row],[album_type]]="single","Single","Compilation"))</f>
        <v>Album</v>
      </c>
      <c r="Y2579">
        <v>33</v>
      </c>
    </row>
    <row r="2580" spans="1:25" x14ac:dyDescent="0.3">
      <c r="A2580" s="1" t="s">
        <v>4968</v>
      </c>
      <c r="B2580" s="1">
        <v>2957</v>
      </c>
      <c r="C2580" s="1" t="s">
        <v>4969</v>
      </c>
      <c r="D2580">
        <v>6</v>
      </c>
      <c r="E2580">
        <v>68</v>
      </c>
      <c r="F2580" s="10">
        <f>spotify_data[[#This Row],[track_popularity]]/100</f>
        <v>0.68</v>
      </c>
      <c r="G2580" s="9" t="b">
        <v>0</v>
      </c>
      <c r="H2580" s="1">
        <f>+IF(spotify_data[[#This Row],[explicit]]=FALSE,0,1)</f>
        <v>0</v>
      </c>
      <c r="I2580" s="1" t="s">
        <v>1321</v>
      </c>
      <c r="J2580" s="7">
        <f>MATCH(spotify_data[[#This Row],[artist_name]],spotify_data[artist_name],0)</f>
        <v>54</v>
      </c>
      <c r="K2580">
        <v>82</v>
      </c>
      <c r="L2580" s="10">
        <f>spotify_data[[#This Row],[artist_popularity]]/100</f>
        <v>0.82</v>
      </c>
      <c r="M2580">
        <v>7310428</v>
      </c>
      <c r="N2580" s="1" t="s">
        <v>23</v>
      </c>
      <c r="O2580" s="1" t="s">
        <v>4970</v>
      </c>
      <c r="P2580" s="1">
        <f>MATCH(spotify_data[[#This Row],[album_id]],spotify_data[album_id],0)</f>
        <v>232</v>
      </c>
      <c r="Q2580" s="1" t="s">
        <v>4971</v>
      </c>
      <c r="R2580" s="2">
        <v>45191</v>
      </c>
      <c r="S2580" s="7">
        <f ca="1">+TODAY()-spotify_data[[#This Row],[Fecha lanzamiento Album]]</f>
        <v>840</v>
      </c>
      <c r="T2580" s="7">
        <f ca="1">+spotify_data[[#This Row],[Antigüedad Album Dias]]/60</f>
        <v>14</v>
      </c>
      <c r="U2580" s="8">
        <f ca="1">spotify_data[[#This Row],[Antigüedad Album Meses]]/12</f>
        <v>1.1666666666666667</v>
      </c>
      <c r="V2580">
        <v>14</v>
      </c>
      <c r="W2580" s="1" t="s">
        <v>20</v>
      </c>
      <c r="X2580" s="1" t="str">
        <f>+IF(spotify_data[[#This Row],[album_type]]="album","Album",IF(spotify_data[[#This Row],[album_type]]="single","Single","Compilation"))</f>
        <v>Album</v>
      </c>
      <c r="Y2580">
        <v>306</v>
      </c>
    </row>
    <row r="2581" spans="1:25" x14ac:dyDescent="0.3">
      <c r="A2581" s="1" t="s">
        <v>4978</v>
      </c>
      <c r="B2581" s="1">
        <v>8336</v>
      </c>
      <c r="C2581" s="1" t="s">
        <v>4979</v>
      </c>
      <c r="D2581">
        <v>3</v>
      </c>
      <c r="E2581">
        <v>68</v>
      </c>
      <c r="F2581" s="10">
        <f>spotify_data[[#This Row],[track_popularity]]/100</f>
        <v>0.68</v>
      </c>
      <c r="G2581" s="9" t="b">
        <v>0</v>
      </c>
      <c r="H2581" s="1">
        <f>+IF(spotify_data[[#This Row],[explicit]]=FALSE,0,1)</f>
        <v>0</v>
      </c>
      <c r="I2581" s="1" t="s">
        <v>1321</v>
      </c>
      <c r="J2581" s="7">
        <f>MATCH(spotify_data[[#This Row],[artist_name]],spotify_data[artist_name],0)</f>
        <v>54</v>
      </c>
      <c r="K2581">
        <v>82</v>
      </c>
      <c r="L2581" s="10">
        <f>spotify_data[[#This Row],[artist_popularity]]/100</f>
        <v>0.82</v>
      </c>
      <c r="M2581">
        <v>7310428</v>
      </c>
      <c r="N2581" s="1" t="s">
        <v>23</v>
      </c>
      <c r="O2581" s="1" t="s">
        <v>4970</v>
      </c>
      <c r="P2581" s="1">
        <f>MATCH(spotify_data[[#This Row],[album_id]],spotify_data[album_id],0)</f>
        <v>232</v>
      </c>
      <c r="Q2581" s="1" t="s">
        <v>4971</v>
      </c>
      <c r="R2581" s="2">
        <v>45191</v>
      </c>
      <c r="S2581" s="7">
        <f ca="1">+TODAY()-spotify_data[[#This Row],[Fecha lanzamiento Album]]</f>
        <v>840</v>
      </c>
      <c r="T2581" s="7">
        <f ca="1">+spotify_data[[#This Row],[Antigüedad Album Dias]]/60</f>
        <v>14</v>
      </c>
      <c r="U2581" s="8">
        <f ca="1">spotify_data[[#This Row],[Antigüedad Album Meses]]/12</f>
        <v>1.1666666666666667</v>
      </c>
      <c r="V2581">
        <v>14</v>
      </c>
      <c r="W2581" s="1" t="s">
        <v>20</v>
      </c>
      <c r="X2581" s="1" t="str">
        <f>+IF(spotify_data[[#This Row],[album_type]]="album","Album",IF(spotify_data[[#This Row],[album_type]]="single","Single","Compilation"))</f>
        <v>Album</v>
      </c>
      <c r="Y2581">
        <v>341</v>
      </c>
    </row>
    <row r="2582" spans="1:25" x14ac:dyDescent="0.3">
      <c r="A2582" s="1" t="s">
        <v>4991</v>
      </c>
      <c r="B2582" s="1">
        <v>8307</v>
      </c>
      <c r="C2582" s="1" t="s">
        <v>4992</v>
      </c>
      <c r="D2582">
        <v>9</v>
      </c>
      <c r="E2582">
        <v>68</v>
      </c>
      <c r="F2582" s="10">
        <f>spotify_data[[#This Row],[track_popularity]]/100</f>
        <v>0.68</v>
      </c>
      <c r="G2582" s="9" t="b">
        <v>0</v>
      </c>
      <c r="H2582" s="1">
        <f>+IF(spotify_data[[#This Row],[explicit]]=FALSE,0,1)</f>
        <v>0</v>
      </c>
      <c r="I2582" s="1" t="s">
        <v>1321</v>
      </c>
      <c r="J2582" s="7">
        <f>MATCH(spotify_data[[#This Row],[artist_name]],spotify_data[artist_name],0)</f>
        <v>54</v>
      </c>
      <c r="K2582">
        <v>82</v>
      </c>
      <c r="L2582" s="10">
        <f>spotify_data[[#This Row],[artist_popularity]]/100</f>
        <v>0.82</v>
      </c>
      <c r="M2582">
        <v>7299563</v>
      </c>
      <c r="N2582" s="1" t="s">
        <v>23</v>
      </c>
      <c r="O2582" s="1" t="s">
        <v>4970</v>
      </c>
      <c r="P2582" s="1">
        <f>MATCH(spotify_data[[#This Row],[album_id]],spotify_data[album_id],0)</f>
        <v>232</v>
      </c>
      <c r="Q2582" s="1" t="s">
        <v>4971</v>
      </c>
      <c r="R2582" s="2">
        <v>45191</v>
      </c>
      <c r="S2582" s="7">
        <f ca="1">+TODAY()-spotify_data[[#This Row],[Fecha lanzamiento Album]]</f>
        <v>840</v>
      </c>
      <c r="T2582" s="7">
        <f ca="1">+spotify_data[[#This Row],[Antigüedad Album Dias]]/60</f>
        <v>14</v>
      </c>
      <c r="U2582" s="8">
        <f ca="1">spotify_data[[#This Row],[Antigüedad Album Meses]]/12</f>
        <v>1.1666666666666667</v>
      </c>
      <c r="V2582">
        <v>14</v>
      </c>
      <c r="W2582" s="1" t="s">
        <v>20</v>
      </c>
      <c r="X2582" s="1" t="str">
        <f>+IF(spotify_data[[#This Row],[album_type]]="album","Album",IF(spotify_data[[#This Row],[album_type]]="single","Single","Compilation"))</f>
        <v>Album</v>
      </c>
      <c r="Y2582">
        <v>311</v>
      </c>
    </row>
    <row r="2583" spans="1:25" x14ac:dyDescent="0.3">
      <c r="A2583" s="1" t="s">
        <v>5193</v>
      </c>
      <c r="B2583" s="1">
        <v>7881</v>
      </c>
      <c r="C2583" s="1" t="s">
        <v>5142</v>
      </c>
      <c r="D2583">
        <v>4</v>
      </c>
      <c r="E2583">
        <v>68</v>
      </c>
      <c r="F2583" s="10">
        <f>spotify_data[[#This Row],[track_popularity]]/100</f>
        <v>0.68</v>
      </c>
      <c r="G2583" s="9" t="b">
        <v>0</v>
      </c>
      <c r="H2583" s="1">
        <f>+IF(spotify_data[[#This Row],[explicit]]=FALSE,0,1)</f>
        <v>0</v>
      </c>
      <c r="I2583" s="1" t="s">
        <v>1807</v>
      </c>
      <c r="J2583" s="7">
        <f>MATCH(spotify_data[[#This Row],[artist_name]],spotify_data[artist_name],0)</f>
        <v>234</v>
      </c>
      <c r="K2583">
        <v>81</v>
      </c>
      <c r="L2583" s="10">
        <f>spotify_data[[#This Row],[artist_popularity]]/100</f>
        <v>0.81</v>
      </c>
      <c r="M2583">
        <v>26558356</v>
      </c>
      <c r="N2583" s="1" t="s">
        <v>1808</v>
      </c>
      <c r="O2583" s="1" t="s">
        <v>5153</v>
      </c>
      <c r="P2583" s="1">
        <f>MATCH(spotify_data[[#This Row],[album_id]],spotify_data[album_id],0)</f>
        <v>234</v>
      </c>
      <c r="Q2583" s="1" t="s">
        <v>5154</v>
      </c>
      <c r="R2583" s="2">
        <v>45156</v>
      </c>
      <c r="S2583" s="7">
        <f ca="1">+TODAY()-spotify_data[[#This Row],[Fecha lanzamiento Album]]</f>
        <v>875</v>
      </c>
      <c r="T2583" s="7">
        <f ca="1">+spotify_data[[#This Row],[Antigüedad Album Dias]]/60</f>
        <v>14.583333333333334</v>
      </c>
      <c r="U2583" s="8">
        <f ca="1">spotify_data[[#This Row],[Antigüedad Album Meses]]/12</f>
        <v>1.2152777777777779</v>
      </c>
      <c r="V2583">
        <v>14</v>
      </c>
      <c r="W2583" s="1" t="s">
        <v>20</v>
      </c>
      <c r="X2583" s="1" t="str">
        <f>+IF(spotify_data[[#This Row],[album_type]]="album","Album",IF(spotify_data[[#This Row],[album_type]]="single","Single","Compilation"))</f>
        <v>Album</v>
      </c>
      <c r="Y2583">
        <v>318</v>
      </c>
    </row>
    <row r="2584" spans="1:25" x14ac:dyDescent="0.3">
      <c r="A2584" s="1" t="s">
        <v>5330</v>
      </c>
      <c r="B2584" s="1">
        <v>2079</v>
      </c>
      <c r="C2584" s="1" t="s">
        <v>5331</v>
      </c>
      <c r="D2584">
        <v>1</v>
      </c>
      <c r="E2584">
        <v>68</v>
      </c>
      <c r="F2584" s="10">
        <f>spotify_data[[#This Row],[track_popularity]]/100</f>
        <v>0.68</v>
      </c>
      <c r="G2584" s="9" t="b">
        <v>1</v>
      </c>
      <c r="H2584" s="1">
        <f>+IF(spotify_data[[#This Row],[explicit]]=FALSE,0,1)</f>
        <v>1</v>
      </c>
      <c r="I2584" s="1" t="s">
        <v>5268</v>
      </c>
      <c r="J2584" s="7">
        <f>MATCH(spotify_data[[#This Row],[artist_name]],spotify_data[artist_name],0)</f>
        <v>254</v>
      </c>
      <c r="K2584">
        <v>89</v>
      </c>
      <c r="L2584" s="10">
        <f>spotify_data[[#This Row],[artist_popularity]]/100</f>
        <v>0.89</v>
      </c>
      <c r="M2584">
        <v>41107596</v>
      </c>
      <c r="N2584" s="1" t="s">
        <v>1366</v>
      </c>
      <c r="O2584" s="1" t="s">
        <v>5332</v>
      </c>
      <c r="P2584" s="1">
        <f>MATCH(spotify_data[[#This Row],[album_id]],spotify_data[album_id],0)</f>
        <v>2583</v>
      </c>
      <c r="Q2584" s="1" t="s">
        <v>5331</v>
      </c>
      <c r="R2584" s="2">
        <v>45128</v>
      </c>
      <c r="S2584" s="7">
        <f ca="1">+TODAY()-spotify_data[[#This Row],[Fecha lanzamiento Album]]</f>
        <v>903</v>
      </c>
      <c r="T2584" s="7">
        <f ca="1">+spotify_data[[#This Row],[Antigüedad Album Dias]]/60</f>
        <v>15.05</v>
      </c>
      <c r="U2584" s="8">
        <f ca="1">spotify_data[[#This Row],[Antigüedad Album Meses]]/12</f>
        <v>1.2541666666666667</v>
      </c>
      <c r="V2584">
        <v>1</v>
      </c>
      <c r="W2584" s="1" t="s">
        <v>21</v>
      </c>
      <c r="X2584" s="1" t="str">
        <f>+IF(spotify_data[[#This Row],[album_type]]="album","Album",IF(spotify_data[[#This Row],[album_type]]="single","Single","Compilation"))</f>
        <v>Single</v>
      </c>
      <c r="Y2584">
        <v>308</v>
      </c>
    </row>
    <row r="2585" spans="1:25" x14ac:dyDescent="0.3">
      <c r="A2585" s="1" t="s">
        <v>5465</v>
      </c>
      <c r="B2585" s="1">
        <v>385</v>
      </c>
      <c r="C2585" s="1" t="s">
        <v>5466</v>
      </c>
      <c r="D2585">
        <v>1</v>
      </c>
      <c r="E2585">
        <v>68</v>
      </c>
      <c r="F2585" s="10">
        <f>spotify_data[[#This Row],[track_popularity]]/100</f>
        <v>0.68</v>
      </c>
      <c r="G2585" s="9" t="b">
        <v>1</v>
      </c>
      <c r="H2585" s="1">
        <f>+IF(spotify_data[[#This Row],[explicit]]=FALSE,0,1)</f>
        <v>1</v>
      </c>
      <c r="I2585" s="1" t="s">
        <v>4635</v>
      </c>
      <c r="J2585" s="7">
        <f>MATCH(spotify_data[[#This Row],[artist_name]],spotify_data[artist_name],0)</f>
        <v>958</v>
      </c>
      <c r="K2585">
        <v>84</v>
      </c>
      <c r="L2585" s="10">
        <f>spotify_data[[#This Row],[artist_popularity]]/100</f>
        <v>0.84</v>
      </c>
      <c r="M2585">
        <v>34297934</v>
      </c>
      <c r="N2585" s="1" t="s">
        <v>23</v>
      </c>
      <c r="O2585" s="1" t="s">
        <v>5467</v>
      </c>
      <c r="P2585" s="1">
        <f>MATCH(spotify_data[[#This Row],[album_id]],spotify_data[album_id],0)</f>
        <v>2584</v>
      </c>
      <c r="Q2585" s="1" t="s">
        <v>5466</v>
      </c>
      <c r="R2585" s="2">
        <v>45100</v>
      </c>
      <c r="S2585" s="7">
        <f ca="1">+TODAY()-spotify_data[[#This Row],[Fecha lanzamiento Album]]</f>
        <v>931</v>
      </c>
      <c r="T2585" s="7">
        <f ca="1">+spotify_data[[#This Row],[Antigüedad Album Dias]]/60</f>
        <v>15.516666666666667</v>
      </c>
      <c r="U2585" s="8">
        <f ca="1">spotify_data[[#This Row],[Antigüedad Album Meses]]/12</f>
        <v>1.2930555555555556</v>
      </c>
      <c r="V2585">
        <v>1</v>
      </c>
      <c r="W2585" s="1" t="s">
        <v>21</v>
      </c>
      <c r="X2585" s="1" t="str">
        <f>+IF(spotify_data[[#This Row],[album_type]]="album","Album",IF(spotify_data[[#This Row],[album_type]]="single","Single","Compilation"))</f>
        <v>Single</v>
      </c>
      <c r="Y2585">
        <v>182</v>
      </c>
    </row>
    <row r="2586" spans="1:25" x14ac:dyDescent="0.3">
      <c r="A2586" s="1" t="s">
        <v>5546</v>
      </c>
      <c r="B2586" s="1">
        <v>1991</v>
      </c>
      <c r="C2586" s="1" t="s">
        <v>5547</v>
      </c>
      <c r="D2586">
        <v>1</v>
      </c>
      <c r="E2586">
        <v>68</v>
      </c>
      <c r="F2586" s="10">
        <f>spotify_data[[#This Row],[track_popularity]]/100</f>
        <v>0.68</v>
      </c>
      <c r="G2586" s="9" t="b">
        <v>1</v>
      </c>
      <c r="H2586" s="1">
        <f>+IF(spotify_data[[#This Row],[explicit]]=FALSE,0,1)</f>
        <v>1</v>
      </c>
      <c r="I2586" s="1" t="s">
        <v>5548</v>
      </c>
      <c r="J2586" s="7">
        <f>MATCH(spotify_data[[#This Row],[artist_name]],spotify_data[artist_name],0)</f>
        <v>619</v>
      </c>
      <c r="K2586">
        <v>76</v>
      </c>
      <c r="L2586" s="10">
        <f>spotify_data[[#This Row],[artist_popularity]]/100</f>
        <v>0.76</v>
      </c>
      <c r="M2586">
        <v>18188680</v>
      </c>
      <c r="N2586" s="1" t="s">
        <v>5549</v>
      </c>
      <c r="O2586" s="1" t="s">
        <v>5550</v>
      </c>
      <c r="P2586" s="1">
        <f>MATCH(spotify_data[[#This Row],[album_id]],spotify_data[album_id],0)</f>
        <v>2585</v>
      </c>
      <c r="Q2586" s="1" t="s">
        <v>5547</v>
      </c>
      <c r="R2586" s="2">
        <v>45078</v>
      </c>
      <c r="S2586" s="7">
        <f ca="1">+TODAY()-spotify_data[[#This Row],[Fecha lanzamiento Album]]</f>
        <v>953</v>
      </c>
      <c r="T2586" s="7">
        <f ca="1">+spotify_data[[#This Row],[Antigüedad Album Dias]]/60</f>
        <v>15.883333333333333</v>
      </c>
      <c r="U2586" s="8">
        <f ca="1">spotify_data[[#This Row],[Antigüedad Album Meses]]/12</f>
        <v>1.3236111111111111</v>
      </c>
      <c r="V2586">
        <v>1</v>
      </c>
      <c r="W2586" s="1" t="s">
        <v>21</v>
      </c>
      <c r="X2586" s="1" t="str">
        <f>+IF(spotify_data[[#This Row],[album_type]]="album","Album",IF(spotify_data[[#This Row],[album_type]]="single","Single","Compilation"))</f>
        <v>Single</v>
      </c>
      <c r="Y2586">
        <v>313</v>
      </c>
    </row>
    <row r="2587" spans="1:25" x14ac:dyDescent="0.3">
      <c r="A2587" s="1" t="s">
        <v>5747</v>
      </c>
      <c r="B2587" s="1">
        <v>5796</v>
      </c>
      <c r="C2587" s="1" t="s">
        <v>5748</v>
      </c>
      <c r="D2587">
        <v>1</v>
      </c>
      <c r="E2587">
        <v>68</v>
      </c>
      <c r="F2587" s="10">
        <f>spotify_data[[#This Row],[track_popularity]]/100</f>
        <v>0.68</v>
      </c>
      <c r="G2587" s="9" t="b">
        <v>0</v>
      </c>
      <c r="H2587" s="1">
        <f>+IF(spotify_data[[#This Row],[explicit]]=FALSE,0,1)</f>
        <v>0</v>
      </c>
      <c r="I2587" s="1" t="s">
        <v>23</v>
      </c>
      <c r="J2587" s="7">
        <f>MATCH(spotify_data[[#This Row],[artist_name]],spotify_data[artist_name],0)</f>
        <v>2586</v>
      </c>
      <c r="K2587">
        <v>0</v>
      </c>
      <c r="L2587" s="10">
        <f>spotify_data[[#This Row],[artist_popularity]]/100</f>
        <v>0</v>
      </c>
      <c r="M2587">
        <v>0</v>
      </c>
      <c r="N2587" s="1" t="s">
        <v>23</v>
      </c>
      <c r="O2587" s="1" t="s">
        <v>5749</v>
      </c>
      <c r="P2587" s="1">
        <f>MATCH(spotify_data[[#This Row],[album_id]],spotify_data[album_id],0)</f>
        <v>2586</v>
      </c>
      <c r="Q2587" s="1" t="s">
        <v>5748</v>
      </c>
      <c r="R2587" s="2">
        <v>45023</v>
      </c>
      <c r="S2587" s="7">
        <f ca="1">+TODAY()-spotify_data[[#This Row],[Fecha lanzamiento Album]]</f>
        <v>1008</v>
      </c>
      <c r="T2587" s="7">
        <f ca="1">+spotify_data[[#This Row],[Antigüedad Album Dias]]/60</f>
        <v>16.8</v>
      </c>
      <c r="U2587" s="8">
        <f ca="1">spotify_data[[#This Row],[Antigüedad Album Meses]]/12</f>
        <v>1.4000000000000001</v>
      </c>
      <c r="V2587">
        <v>1</v>
      </c>
      <c r="W2587" s="1" t="s">
        <v>21</v>
      </c>
      <c r="X2587" s="1" t="str">
        <f>+IF(spotify_data[[#This Row],[album_type]]="album","Album",IF(spotify_data[[#This Row],[album_type]]="single","Single","Compilation"))</f>
        <v>Single</v>
      </c>
      <c r="Y2587">
        <v>266</v>
      </c>
    </row>
    <row r="2588" spans="1:25" x14ac:dyDescent="0.3">
      <c r="A2588" s="1" t="s">
        <v>6101</v>
      </c>
      <c r="B2588" s="1">
        <v>7193</v>
      </c>
      <c r="C2588" s="1" t="s">
        <v>6102</v>
      </c>
      <c r="D2588">
        <v>1</v>
      </c>
      <c r="E2588">
        <v>68</v>
      </c>
      <c r="F2588" s="10">
        <f>spotify_data[[#This Row],[track_popularity]]/100</f>
        <v>0.68</v>
      </c>
      <c r="G2588" s="9" t="b">
        <v>0</v>
      </c>
      <c r="H2588" s="1">
        <f>+IF(spotify_data[[#This Row],[explicit]]=FALSE,0,1)</f>
        <v>0</v>
      </c>
      <c r="I2588" s="1" t="s">
        <v>4753</v>
      </c>
      <c r="J2588" s="7">
        <f>MATCH(spotify_data[[#This Row],[artist_name]],spotify_data[artist_name],0)</f>
        <v>249</v>
      </c>
      <c r="K2588">
        <v>76</v>
      </c>
      <c r="L2588" s="10">
        <f>spotify_data[[#This Row],[artist_popularity]]/100</f>
        <v>0.76</v>
      </c>
      <c r="M2588">
        <v>10637574</v>
      </c>
      <c r="N2588" s="1" t="s">
        <v>23</v>
      </c>
      <c r="O2588" s="1" t="s">
        <v>6103</v>
      </c>
      <c r="P2588" s="1">
        <f>MATCH(spotify_data[[#This Row],[album_id]],spotify_data[album_id],0)</f>
        <v>2587</v>
      </c>
      <c r="Q2588" s="1" t="s">
        <v>6092</v>
      </c>
      <c r="R2588" s="2">
        <v>44946</v>
      </c>
      <c r="S2588" s="7">
        <f ca="1">+TODAY()-spotify_data[[#This Row],[Fecha lanzamiento Album]]</f>
        <v>1085</v>
      </c>
      <c r="T2588" s="7">
        <f ca="1">+spotify_data[[#This Row],[Antigüedad Album Dias]]/60</f>
        <v>18.083333333333332</v>
      </c>
      <c r="U2588" s="8">
        <f ca="1">spotify_data[[#This Row],[Antigüedad Album Meses]]/12</f>
        <v>1.5069444444444444</v>
      </c>
      <c r="V2588">
        <v>18</v>
      </c>
      <c r="W2588" s="1" t="s">
        <v>20</v>
      </c>
      <c r="X2588" s="1" t="str">
        <f>+IF(spotify_data[[#This Row],[album_type]]="album","Album",IF(spotify_data[[#This Row],[album_type]]="single","Single","Compilation"))</f>
        <v>Album</v>
      </c>
      <c r="Y2588">
        <v>278</v>
      </c>
    </row>
    <row r="2589" spans="1:25" x14ac:dyDescent="0.3">
      <c r="A2589" s="1" t="s">
        <v>6213</v>
      </c>
      <c r="B2589" s="1">
        <v>6250</v>
      </c>
      <c r="C2589" s="1" t="s">
        <v>6214</v>
      </c>
      <c r="D2589">
        <v>19</v>
      </c>
      <c r="E2589">
        <v>68</v>
      </c>
      <c r="F2589" s="10">
        <f>spotify_data[[#This Row],[track_popularity]]/100</f>
        <v>0.68</v>
      </c>
      <c r="G2589" s="9" t="b">
        <v>1</v>
      </c>
      <c r="H2589" s="1">
        <f>+IF(spotify_data[[#This Row],[explicit]]=FALSE,0,1)</f>
        <v>1</v>
      </c>
      <c r="I2589" s="1" t="s">
        <v>2645</v>
      </c>
      <c r="J2589" s="7">
        <f>MATCH(spotify_data[[#This Row],[artist_name]],spotify_data[artist_name],0)</f>
        <v>168</v>
      </c>
      <c r="K2589">
        <v>87</v>
      </c>
      <c r="L2589" s="10">
        <f>spotify_data[[#This Row],[artist_popularity]]/100</f>
        <v>0.87</v>
      </c>
      <c r="M2589">
        <v>33029522</v>
      </c>
      <c r="N2589" s="1" t="s">
        <v>1358</v>
      </c>
      <c r="O2589" s="1" t="s">
        <v>6209</v>
      </c>
      <c r="P2589" s="1">
        <f>MATCH(spotify_data[[#This Row],[album_id]],spotify_data[album_id],0)</f>
        <v>168</v>
      </c>
      <c r="Q2589" s="1" t="s">
        <v>6210</v>
      </c>
      <c r="R2589" s="2">
        <v>44904</v>
      </c>
      <c r="S2589" s="7">
        <f ca="1">+TODAY()-spotify_data[[#This Row],[Fecha lanzamiento Album]]</f>
        <v>1127</v>
      </c>
      <c r="T2589" s="7">
        <f ca="1">+spotify_data[[#This Row],[Antigüedad Album Dias]]/60</f>
        <v>18.783333333333335</v>
      </c>
      <c r="U2589" s="8">
        <f ca="1">spotify_data[[#This Row],[Antigüedad Album Meses]]/12</f>
        <v>1.565277777777778</v>
      </c>
      <c r="V2589">
        <v>23</v>
      </c>
      <c r="W2589" s="1" t="s">
        <v>20</v>
      </c>
      <c r="X2589" s="1" t="str">
        <f>+IF(spotify_data[[#This Row],[album_type]]="album","Album",IF(spotify_data[[#This Row],[album_type]]="single","Single","Compilation"))</f>
        <v>Album</v>
      </c>
      <c r="Y2589">
        <v>303</v>
      </c>
    </row>
    <row r="2590" spans="1:25" x14ac:dyDescent="0.3">
      <c r="A2590" s="1" t="s">
        <v>6255</v>
      </c>
      <c r="B2590" s="1">
        <v>302</v>
      </c>
      <c r="C2590" s="1" t="s">
        <v>6256</v>
      </c>
      <c r="D2590">
        <v>1</v>
      </c>
      <c r="E2590">
        <v>68</v>
      </c>
      <c r="F2590" s="10">
        <f>spotify_data[[#This Row],[track_popularity]]/100</f>
        <v>0.68</v>
      </c>
      <c r="G2590" s="9" t="b">
        <v>1</v>
      </c>
      <c r="H2590" s="1">
        <f>+IF(spotify_data[[#This Row],[explicit]]=FALSE,0,1)</f>
        <v>1</v>
      </c>
      <c r="I2590" s="1" t="s">
        <v>6257</v>
      </c>
      <c r="J2590" s="7">
        <f>MATCH(spotify_data[[#This Row],[artist_name]],spotify_data[artist_name],0)</f>
        <v>2589</v>
      </c>
      <c r="K2590">
        <v>66</v>
      </c>
      <c r="L2590" s="10">
        <f>spotify_data[[#This Row],[artist_popularity]]/100</f>
        <v>0.66</v>
      </c>
      <c r="M2590">
        <v>932488</v>
      </c>
      <c r="N2590" s="1" t="s">
        <v>23</v>
      </c>
      <c r="O2590" s="1" t="s">
        <v>6258</v>
      </c>
      <c r="P2590" s="1">
        <f>MATCH(spotify_data[[#This Row],[album_id]],spotify_data[album_id],0)</f>
        <v>2589</v>
      </c>
      <c r="Q2590" s="1" t="s">
        <v>6256</v>
      </c>
      <c r="R2590" s="2">
        <v>44895</v>
      </c>
      <c r="S2590" s="7">
        <f ca="1">+TODAY()-spotify_data[[#This Row],[Fecha lanzamiento Album]]</f>
        <v>1136</v>
      </c>
      <c r="T2590" s="7">
        <f ca="1">+spotify_data[[#This Row],[Antigüedad Album Dias]]/60</f>
        <v>18.933333333333334</v>
      </c>
      <c r="U2590" s="8">
        <f ca="1">spotify_data[[#This Row],[Antigüedad Album Meses]]/12</f>
        <v>1.5777777777777777</v>
      </c>
      <c r="V2590">
        <v>1</v>
      </c>
      <c r="W2590" s="1" t="s">
        <v>21</v>
      </c>
      <c r="X2590" s="1" t="str">
        <f>+IF(spotify_data[[#This Row],[album_type]]="album","Album",IF(spotify_data[[#This Row],[album_type]]="single","Single","Compilation"))</f>
        <v>Single</v>
      </c>
      <c r="Y2590">
        <v>232</v>
      </c>
    </row>
    <row r="2591" spans="1:25" x14ac:dyDescent="0.3">
      <c r="A2591" s="1" t="s">
        <v>6393</v>
      </c>
      <c r="B2591" s="1">
        <v>3695</v>
      </c>
      <c r="C2591" s="1" t="s">
        <v>6394</v>
      </c>
      <c r="D2591">
        <v>12</v>
      </c>
      <c r="E2591">
        <v>68</v>
      </c>
      <c r="F2591" s="10">
        <f>spotify_data[[#This Row],[track_popularity]]/100</f>
        <v>0.68</v>
      </c>
      <c r="G2591" s="9" t="b">
        <v>0</v>
      </c>
      <c r="H2591" s="1">
        <f>+IF(spotify_data[[#This Row],[explicit]]=FALSE,0,1)</f>
        <v>0</v>
      </c>
      <c r="I2591" s="1" t="s">
        <v>318</v>
      </c>
      <c r="J2591" s="7">
        <f>MATCH(spotify_data[[#This Row],[artist_name]],spotify_data[artist_name],0)</f>
        <v>2</v>
      </c>
      <c r="K2591">
        <v>100</v>
      </c>
      <c r="L2591" s="10">
        <f>spotify_data[[#This Row],[artist_popularity]]/100</f>
        <v>1</v>
      </c>
      <c r="M2591">
        <v>145489371</v>
      </c>
      <c r="N2591" s="1" t="s">
        <v>319</v>
      </c>
      <c r="O2591" s="1" t="s">
        <v>6388</v>
      </c>
      <c r="P2591" s="1">
        <f>MATCH(spotify_data[[#This Row],[album_id]],spotify_data[album_id],0)</f>
        <v>742</v>
      </c>
      <c r="Q2591" s="1" t="s">
        <v>6389</v>
      </c>
      <c r="R2591" s="2">
        <v>44855</v>
      </c>
      <c r="S2591" s="7">
        <f ca="1">+TODAY()-spotify_data[[#This Row],[Fecha lanzamiento Album]]</f>
        <v>1176</v>
      </c>
      <c r="T2591" s="7">
        <f ca="1">+spotify_data[[#This Row],[Antigüedad Album Dias]]/60</f>
        <v>19.600000000000001</v>
      </c>
      <c r="U2591" s="8">
        <f ca="1">spotify_data[[#This Row],[Antigüedad Album Meses]]/12</f>
        <v>1.6333333333333335</v>
      </c>
      <c r="V2591">
        <v>13</v>
      </c>
      <c r="W2591" s="1" t="s">
        <v>20</v>
      </c>
      <c r="X2591" s="1" t="str">
        <f>+IF(spotify_data[[#This Row],[album_type]]="album","Album",IF(spotify_data[[#This Row],[album_type]]="single","Single","Compilation"))</f>
        <v>Album</v>
      </c>
      <c r="Y2591">
        <v>314</v>
      </c>
    </row>
    <row r="2592" spans="1:25" x14ac:dyDescent="0.3">
      <c r="A2592" s="1" t="s">
        <v>6808</v>
      </c>
      <c r="B2592" s="1">
        <v>5451</v>
      </c>
      <c r="C2592" s="1" t="s">
        <v>6809</v>
      </c>
      <c r="D2592">
        <v>1</v>
      </c>
      <c r="E2592">
        <v>68</v>
      </c>
      <c r="F2592" s="10">
        <f>spotify_data[[#This Row],[track_popularity]]/100</f>
        <v>0.68</v>
      </c>
      <c r="G2592" s="9" t="b">
        <v>1</v>
      </c>
      <c r="H2592" s="1">
        <f>+IF(spotify_data[[#This Row],[explicit]]=FALSE,0,1)</f>
        <v>1</v>
      </c>
      <c r="I2592" s="1" t="s">
        <v>964</v>
      </c>
      <c r="J2592" s="7">
        <f>MATCH(spotify_data[[#This Row],[artist_name]],spotify_data[artist_name],0)</f>
        <v>18</v>
      </c>
      <c r="K2592">
        <v>91</v>
      </c>
      <c r="L2592" s="10">
        <f>spotify_data[[#This Row],[artist_popularity]]/100</f>
        <v>0.91</v>
      </c>
      <c r="M2592">
        <v>26516295</v>
      </c>
      <c r="N2592" s="1" t="s">
        <v>516</v>
      </c>
      <c r="O2592" s="1" t="s">
        <v>6782</v>
      </c>
      <c r="P2592" s="1">
        <f>MATCH(spotify_data[[#This Row],[album_id]],spotify_data[album_id],0)</f>
        <v>316</v>
      </c>
      <c r="Q2592" s="1" t="s">
        <v>6783</v>
      </c>
      <c r="R2592" s="2">
        <v>44757</v>
      </c>
      <c r="S2592" s="7">
        <f ca="1">+TODAY()-spotify_data[[#This Row],[Fecha lanzamiento Album]]</f>
        <v>1274</v>
      </c>
      <c r="T2592" s="7">
        <f ca="1">+spotify_data[[#This Row],[Antigüedad Album Dias]]/60</f>
        <v>21.233333333333334</v>
      </c>
      <c r="U2592" s="8">
        <f ca="1">spotify_data[[#This Row],[Antigüedad Album Meses]]/12</f>
        <v>1.7694444444444446</v>
      </c>
      <c r="V2592">
        <v>13</v>
      </c>
      <c r="W2592" s="1" t="s">
        <v>20</v>
      </c>
      <c r="X2592" s="1" t="str">
        <f>+IF(spotify_data[[#This Row],[album_type]]="album","Album",IF(spotify_data[[#This Row],[album_type]]="single","Single","Compilation"))</f>
        <v>Album</v>
      </c>
      <c r="Y2592">
        <v>174</v>
      </c>
    </row>
    <row r="2593" spans="1:25" x14ac:dyDescent="0.3">
      <c r="A2593" s="1" t="s">
        <v>6891</v>
      </c>
      <c r="B2593" s="1">
        <v>6579</v>
      </c>
      <c r="C2593" s="1" t="s">
        <v>6330</v>
      </c>
      <c r="D2593">
        <v>1</v>
      </c>
      <c r="E2593">
        <v>68</v>
      </c>
      <c r="F2593" s="10">
        <f>spotify_data[[#This Row],[track_popularity]]/100</f>
        <v>0.68</v>
      </c>
      <c r="G2593" s="9" t="b">
        <v>0</v>
      </c>
      <c r="H2593" s="1">
        <f>+IF(spotify_data[[#This Row],[explicit]]=FALSE,0,1)</f>
        <v>0</v>
      </c>
      <c r="I2593" s="1" t="s">
        <v>201</v>
      </c>
      <c r="J2593" s="7">
        <f>MATCH(spotify_data[[#This Row],[artist_name]],spotify_data[artist_name],0)</f>
        <v>61</v>
      </c>
      <c r="K2593">
        <v>81</v>
      </c>
      <c r="L2593" s="10">
        <f>spotify_data[[#This Row],[artist_popularity]]/100</f>
        <v>0.81</v>
      </c>
      <c r="M2593">
        <v>10642618</v>
      </c>
      <c r="N2593" s="1" t="s">
        <v>23</v>
      </c>
      <c r="O2593" s="1" t="s">
        <v>6892</v>
      </c>
      <c r="P2593" s="1">
        <f>MATCH(spotify_data[[#This Row],[album_id]],spotify_data[album_id],0)</f>
        <v>2592</v>
      </c>
      <c r="Q2593" s="1" t="s">
        <v>6330</v>
      </c>
      <c r="R2593" s="2">
        <v>44722</v>
      </c>
      <c r="S2593" s="7">
        <f ca="1">+TODAY()-spotify_data[[#This Row],[Fecha lanzamiento Album]]</f>
        <v>1309</v>
      </c>
      <c r="T2593" s="7">
        <f ca="1">+spotify_data[[#This Row],[Antigüedad Album Dias]]/60</f>
        <v>21.816666666666666</v>
      </c>
      <c r="U2593" s="8">
        <f ca="1">spotify_data[[#This Row],[Antigüedad Album Meses]]/12</f>
        <v>1.8180555555555555</v>
      </c>
      <c r="V2593">
        <v>1</v>
      </c>
      <c r="W2593" s="1" t="s">
        <v>21</v>
      </c>
      <c r="X2593" s="1" t="str">
        <f>+IF(spotify_data[[#This Row],[album_type]]="album","Album",IF(spotify_data[[#This Row],[album_type]]="single","Single","Compilation"))</f>
        <v>Single</v>
      </c>
      <c r="Y2593">
        <v>389</v>
      </c>
    </row>
    <row r="2594" spans="1:25" x14ac:dyDescent="0.3">
      <c r="A2594" s="1" t="s">
        <v>6984</v>
      </c>
      <c r="B2594" s="1">
        <v>5423</v>
      </c>
      <c r="C2594" s="1" t="s">
        <v>6985</v>
      </c>
      <c r="D2594">
        <v>10</v>
      </c>
      <c r="E2594">
        <v>68</v>
      </c>
      <c r="F2594" s="10">
        <f>spotify_data[[#This Row],[track_popularity]]/100</f>
        <v>0.68</v>
      </c>
      <c r="G2594" s="9" t="b">
        <v>0</v>
      </c>
      <c r="H2594" s="1">
        <f>+IF(spotify_data[[#This Row],[explicit]]=FALSE,0,1)</f>
        <v>0</v>
      </c>
      <c r="I2594" s="1" t="s">
        <v>6977</v>
      </c>
      <c r="J2594" s="7">
        <f>MATCH(spotify_data[[#This Row],[artist_name]],spotify_data[artist_name],0)</f>
        <v>90</v>
      </c>
      <c r="K2594">
        <v>80</v>
      </c>
      <c r="L2594" s="10">
        <f>spotify_data[[#This Row],[artist_popularity]]/100</f>
        <v>0.8</v>
      </c>
      <c r="M2594">
        <v>34139515</v>
      </c>
      <c r="N2594" s="1" t="s">
        <v>6978</v>
      </c>
      <c r="O2594" s="1" t="s">
        <v>6979</v>
      </c>
      <c r="P2594" s="1">
        <f>MATCH(spotify_data[[#This Row],[album_id]],spotify_data[album_id],0)</f>
        <v>90</v>
      </c>
      <c r="Q2594" s="1" t="s">
        <v>6980</v>
      </c>
      <c r="R2594" s="2">
        <v>44701</v>
      </c>
      <c r="S2594" s="7">
        <f ca="1">+TODAY()-spotify_data[[#This Row],[Fecha lanzamiento Album]]</f>
        <v>1330</v>
      </c>
      <c r="T2594" s="7">
        <f ca="1">+spotify_data[[#This Row],[Antigüedad Album Dias]]/60</f>
        <v>22.166666666666668</v>
      </c>
      <c r="U2594" s="8">
        <f ca="1">spotify_data[[#This Row],[Antigüedad Album Meses]]/12</f>
        <v>1.8472222222222223</v>
      </c>
      <c r="V2594">
        <v>13</v>
      </c>
      <c r="W2594" s="1" t="s">
        <v>20</v>
      </c>
      <c r="X2594" s="1" t="str">
        <f>+IF(spotify_data[[#This Row],[album_type]]="album","Album",IF(spotify_data[[#This Row],[album_type]]="single","Single","Compilation"))</f>
        <v>Album</v>
      </c>
      <c r="Y2594">
        <v>233</v>
      </c>
    </row>
    <row r="2595" spans="1:25" x14ac:dyDescent="0.3">
      <c r="A2595" s="1" t="s">
        <v>6994</v>
      </c>
      <c r="B2595" s="1">
        <v>7192</v>
      </c>
      <c r="C2595" s="1" t="s">
        <v>6995</v>
      </c>
      <c r="D2595">
        <v>13</v>
      </c>
      <c r="E2595">
        <v>68</v>
      </c>
      <c r="F2595" s="10">
        <f>spotify_data[[#This Row],[track_popularity]]/100</f>
        <v>0.68</v>
      </c>
      <c r="G2595" s="9" t="b">
        <v>0</v>
      </c>
      <c r="H2595" s="1">
        <f>+IF(spotify_data[[#This Row],[explicit]]=FALSE,0,1)</f>
        <v>0</v>
      </c>
      <c r="I2595" s="1" t="s">
        <v>6977</v>
      </c>
      <c r="J2595" s="7">
        <f>MATCH(spotify_data[[#This Row],[artist_name]],spotify_data[artist_name],0)</f>
        <v>90</v>
      </c>
      <c r="K2595">
        <v>80</v>
      </c>
      <c r="L2595" s="10">
        <f>spotify_data[[#This Row],[artist_popularity]]/100</f>
        <v>0.8</v>
      </c>
      <c r="M2595">
        <v>34133561</v>
      </c>
      <c r="N2595" s="1" t="s">
        <v>6978</v>
      </c>
      <c r="O2595" s="1" t="s">
        <v>6979</v>
      </c>
      <c r="P2595" s="1">
        <f>MATCH(spotify_data[[#This Row],[album_id]],spotify_data[album_id],0)</f>
        <v>90</v>
      </c>
      <c r="Q2595" s="1" t="s">
        <v>6980</v>
      </c>
      <c r="R2595" s="2">
        <v>44701</v>
      </c>
      <c r="S2595" s="7">
        <f ca="1">+TODAY()-spotify_data[[#This Row],[Fecha lanzamiento Album]]</f>
        <v>1330</v>
      </c>
      <c r="T2595" s="7">
        <f ca="1">+spotify_data[[#This Row],[Antigüedad Album Dias]]/60</f>
        <v>22.166666666666668</v>
      </c>
      <c r="U2595" s="8">
        <f ca="1">spotify_data[[#This Row],[Antigüedad Album Meses]]/12</f>
        <v>1.8472222222222223</v>
      </c>
      <c r="V2595">
        <v>13</v>
      </c>
      <c r="W2595" s="1" t="s">
        <v>20</v>
      </c>
      <c r="X2595" s="1" t="str">
        <f>+IF(spotify_data[[#This Row],[album_type]]="album","Album",IF(spotify_data[[#This Row],[album_type]]="single","Single","Compilation"))</f>
        <v>Album</v>
      </c>
      <c r="Y2595">
        <v>319</v>
      </c>
    </row>
    <row r="2596" spans="1:25" x14ac:dyDescent="0.3">
      <c r="A2596" s="1" t="s">
        <v>7004</v>
      </c>
      <c r="B2596" s="1">
        <v>12497</v>
      </c>
      <c r="C2596" s="1" t="s">
        <v>5433</v>
      </c>
      <c r="D2596">
        <v>5</v>
      </c>
      <c r="E2596">
        <v>68</v>
      </c>
      <c r="F2596" s="10">
        <f>spotify_data[[#This Row],[track_popularity]]/100</f>
        <v>0.68</v>
      </c>
      <c r="G2596" s="9" t="b">
        <v>0</v>
      </c>
      <c r="H2596" s="1">
        <f>+IF(spotify_data[[#This Row],[explicit]]=FALSE,0,1)</f>
        <v>0</v>
      </c>
      <c r="I2596" s="1" t="s">
        <v>6977</v>
      </c>
      <c r="J2596" s="7">
        <f>MATCH(spotify_data[[#This Row],[artist_name]],spotify_data[artist_name],0)</f>
        <v>90</v>
      </c>
      <c r="K2596">
        <v>80</v>
      </c>
      <c r="L2596" s="10">
        <f>spotify_data[[#This Row],[artist_popularity]]/100</f>
        <v>0.8</v>
      </c>
      <c r="M2596">
        <v>34133561</v>
      </c>
      <c r="N2596" s="1" t="s">
        <v>6978</v>
      </c>
      <c r="O2596" s="1" t="s">
        <v>6979</v>
      </c>
      <c r="P2596" s="1">
        <f>MATCH(spotify_data[[#This Row],[album_id]],spotify_data[album_id],0)</f>
        <v>90</v>
      </c>
      <c r="Q2596" s="1" t="s">
        <v>6980</v>
      </c>
      <c r="R2596" s="2">
        <v>44701</v>
      </c>
      <c r="S2596" s="7">
        <f ca="1">+TODAY()-spotify_data[[#This Row],[Fecha lanzamiento Album]]</f>
        <v>1330</v>
      </c>
      <c r="T2596" s="7">
        <f ca="1">+spotify_data[[#This Row],[Antigüedad Album Dias]]/60</f>
        <v>22.166666666666668</v>
      </c>
      <c r="U2596" s="8">
        <f ca="1">spotify_data[[#This Row],[Antigüedad Album Meses]]/12</f>
        <v>1.8472222222222223</v>
      </c>
      <c r="V2596">
        <v>13</v>
      </c>
      <c r="W2596" s="1" t="s">
        <v>20</v>
      </c>
      <c r="X2596" s="1" t="str">
        <f>+IF(spotify_data[[#This Row],[album_type]]="album","Album",IF(spotify_data[[#This Row],[album_type]]="single","Single","Compilation"))</f>
        <v>Album</v>
      </c>
      <c r="Y2596">
        <v>274</v>
      </c>
    </row>
    <row r="2597" spans="1:25" x14ac:dyDescent="0.3">
      <c r="A2597" s="1" t="s">
        <v>7264</v>
      </c>
      <c r="B2597" s="1">
        <v>5580</v>
      </c>
      <c r="C2597" s="1" t="s">
        <v>7265</v>
      </c>
      <c r="D2597">
        <v>4</v>
      </c>
      <c r="E2597">
        <v>68</v>
      </c>
      <c r="F2597" s="10">
        <f>spotify_data[[#This Row],[track_popularity]]/100</f>
        <v>0.68</v>
      </c>
      <c r="G2597" s="9" t="b">
        <v>0</v>
      </c>
      <c r="H2597" s="1">
        <f>+IF(spotify_data[[#This Row],[explicit]]=FALSE,0,1)</f>
        <v>0</v>
      </c>
      <c r="I2597" s="1" t="s">
        <v>7266</v>
      </c>
      <c r="J2597" s="7">
        <f>MATCH(spotify_data[[#This Row],[artist_name]],spotify_data[artist_name],0)</f>
        <v>774</v>
      </c>
      <c r="K2597">
        <v>78</v>
      </c>
      <c r="L2597" s="10">
        <f>spotify_data[[#This Row],[artist_popularity]]/100</f>
        <v>0.78</v>
      </c>
      <c r="M2597">
        <v>35576126</v>
      </c>
      <c r="N2597" s="1" t="s">
        <v>23</v>
      </c>
      <c r="O2597" s="1" t="s">
        <v>7267</v>
      </c>
      <c r="P2597" s="1">
        <f>MATCH(spotify_data[[#This Row],[album_id]],spotify_data[album_id],0)</f>
        <v>2596</v>
      </c>
      <c r="Q2597" s="1" t="s">
        <v>7268</v>
      </c>
      <c r="R2597" s="2">
        <v>44658</v>
      </c>
      <c r="S2597" s="7">
        <f ca="1">+TODAY()-spotify_data[[#This Row],[Fecha lanzamiento Album]]</f>
        <v>1373</v>
      </c>
      <c r="T2597" s="7">
        <f ca="1">+spotify_data[[#This Row],[Antigüedad Album Dias]]/60</f>
        <v>22.883333333333333</v>
      </c>
      <c r="U2597" s="8">
        <f ca="1">spotify_data[[#This Row],[Antigüedad Album Meses]]/12</f>
        <v>1.9069444444444443</v>
      </c>
      <c r="V2597">
        <v>12</v>
      </c>
      <c r="W2597" s="1" t="s">
        <v>20</v>
      </c>
      <c r="X2597" s="1" t="str">
        <f>+IF(spotify_data[[#This Row],[album_type]]="album","Album",IF(spotify_data[[#This Row],[album_type]]="single","Single","Compilation"))</f>
        <v>Album</v>
      </c>
      <c r="Y2597">
        <v>343</v>
      </c>
    </row>
    <row r="2598" spans="1:25" x14ac:dyDescent="0.3">
      <c r="A2598" s="1" t="s">
        <v>7402</v>
      </c>
      <c r="B2598" s="1">
        <v>1440</v>
      </c>
      <c r="C2598" s="1" t="s">
        <v>7403</v>
      </c>
      <c r="D2598">
        <v>1</v>
      </c>
      <c r="E2598">
        <v>68</v>
      </c>
      <c r="F2598" s="10">
        <f>spotify_data[[#This Row],[track_popularity]]/100</f>
        <v>0.68</v>
      </c>
      <c r="G2598" s="9" t="b">
        <v>0</v>
      </c>
      <c r="H2598" s="1">
        <f>+IF(spotify_data[[#This Row],[explicit]]=FALSE,0,1)</f>
        <v>0</v>
      </c>
      <c r="I2598" s="1" t="s">
        <v>2998</v>
      </c>
      <c r="J2598" s="7">
        <f>MATCH(spotify_data[[#This Row],[artist_name]],spotify_data[artist_name],0)</f>
        <v>1347</v>
      </c>
      <c r="K2598">
        <v>76</v>
      </c>
      <c r="L2598" s="10">
        <f>spotify_data[[#This Row],[artist_popularity]]/100</f>
        <v>0.76</v>
      </c>
      <c r="M2598">
        <v>11247155</v>
      </c>
      <c r="N2598" s="1" t="s">
        <v>2999</v>
      </c>
      <c r="O2598" s="1" t="s">
        <v>7404</v>
      </c>
      <c r="P2598" s="1">
        <f>MATCH(spotify_data[[#This Row],[album_id]],spotify_data[album_id],0)</f>
        <v>2597</v>
      </c>
      <c r="Q2598" s="1" t="s">
        <v>7403</v>
      </c>
      <c r="R2598" s="2">
        <v>44610</v>
      </c>
      <c r="S2598" s="7">
        <f ca="1">+TODAY()-spotify_data[[#This Row],[Fecha lanzamiento Album]]</f>
        <v>1421</v>
      </c>
      <c r="T2598" s="7">
        <f ca="1">+spotify_data[[#This Row],[Antigüedad Album Dias]]/60</f>
        <v>23.683333333333334</v>
      </c>
      <c r="U2598" s="8">
        <f ca="1">spotify_data[[#This Row],[Antigüedad Album Meses]]/12</f>
        <v>1.9736111111111112</v>
      </c>
      <c r="V2598">
        <v>1</v>
      </c>
      <c r="W2598" s="1" t="s">
        <v>21</v>
      </c>
      <c r="X2598" s="1" t="str">
        <f>+IF(spotify_data[[#This Row],[album_type]]="album","Album",IF(spotify_data[[#This Row],[album_type]]="single","Single","Compilation"))</f>
        <v>Single</v>
      </c>
      <c r="Y2598">
        <v>264</v>
      </c>
    </row>
    <row r="2599" spans="1:25" x14ac:dyDescent="0.3">
      <c r="A2599" s="1" t="s">
        <v>7655</v>
      </c>
      <c r="B2599" s="1">
        <v>6394</v>
      </c>
      <c r="C2599" s="1" t="s">
        <v>7656</v>
      </c>
      <c r="D2599">
        <v>16</v>
      </c>
      <c r="E2599">
        <v>68</v>
      </c>
      <c r="F2599" s="10">
        <f>spotify_data[[#This Row],[track_popularity]]/100</f>
        <v>0.68</v>
      </c>
      <c r="G2599" s="9" t="b">
        <v>0</v>
      </c>
      <c r="H2599" s="1">
        <f>+IF(spotify_data[[#This Row],[explicit]]=FALSE,0,1)</f>
        <v>0</v>
      </c>
      <c r="I2599" s="1" t="s">
        <v>318</v>
      </c>
      <c r="J2599" s="7">
        <f>MATCH(spotify_data[[#This Row],[artist_name]],spotify_data[artist_name],0)</f>
        <v>2</v>
      </c>
      <c r="K2599">
        <v>100</v>
      </c>
      <c r="L2599" s="10">
        <f>spotify_data[[#This Row],[artist_popularity]]/100</f>
        <v>1</v>
      </c>
      <c r="M2599">
        <v>145542136</v>
      </c>
      <c r="N2599" s="1" t="s">
        <v>319</v>
      </c>
      <c r="O2599" s="1" t="s">
        <v>7643</v>
      </c>
      <c r="P2599" s="1">
        <f>MATCH(spotify_data[[#This Row],[album_id]],spotify_data[album_id],0)</f>
        <v>623</v>
      </c>
      <c r="Q2599" s="1" t="s">
        <v>7644</v>
      </c>
      <c r="R2599" s="2">
        <v>44512</v>
      </c>
      <c r="S2599" s="7">
        <f ca="1">+TODAY()-spotify_data[[#This Row],[Fecha lanzamiento Album]]</f>
        <v>1519</v>
      </c>
      <c r="T2599" s="7">
        <f ca="1">+spotify_data[[#This Row],[Antigüedad Album Dias]]/60</f>
        <v>25.316666666666666</v>
      </c>
      <c r="U2599" s="8">
        <f ca="1">spotify_data[[#This Row],[Antigüedad Album Meses]]/12</f>
        <v>2.1097222222222221</v>
      </c>
      <c r="V2599">
        <v>30</v>
      </c>
      <c r="W2599" s="1" t="s">
        <v>20</v>
      </c>
      <c r="X2599" s="1" t="str">
        <f>+IF(spotify_data[[#This Row],[album_type]]="album","Album",IF(spotify_data[[#This Row],[album_type]]="single","Single","Compilation"))</f>
        <v>Album</v>
      </c>
      <c r="Y2599">
        <v>398</v>
      </c>
    </row>
    <row r="2600" spans="1:25" x14ac:dyDescent="0.3">
      <c r="A2600" s="1" t="s">
        <v>7728</v>
      </c>
      <c r="B2600" s="1">
        <v>7549</v>
      </c>
      <c r="C2600" s="1" t="s">
        <v>7729</v>
      </c>
      <c r="D2600">
        <v>1</v>
      </c>
      <c r="E2600">
        <v>68</v>
      </c>
      <c r="F2600" s="10">
        <f>spotify_data[[#This Row],[track_popularity]]/100</f>
        <v>0.68</v>
      </c>
      <c r="G2600" s="9" t="b">
        <v>0</v>
      </c>
      <c r="H2600" s="1">
        <f>+IF(spotify_data[[#This Row],[explicit]]=FALSE,0,1)</f>
        <v>0</v>
      </c>
      <c r="I2600" s="1" t="s">
        <v>6603</v>
      </c>
      <c r="J2600" s="7">
        <f>MATCH(spotify_data[[#This Row],[artist_name]],spotify_data[artist_name],0)</f>
        <v>624</v>
      </c>
      <c r="K2600">
        <v>80</v>
      </c>
      <c r="L2600" s="10">
        <f>spotify_data[[#This Row],[artist_popularity]]/100</f>
        <v>0.8</v>
      </c>
      <c r="M2600">
        <v>15542286</v>
      </c>
      <c r="N2600" s="1" t="s">
        <v>23</v>
      </c>
      <c r="O2600" s="1" t="s">
        <v>7730</v>
      </c>
      <c r="P2600" s="1">
        <f>MATCH(spotify_data[[#This Row],[album_id]],spotify_data[album_id],0)</f>
        <v>2599</v>
      </c>
      <c r="Q2600" s="1" t="s">
        <v>7731</v>
      </c>
      <c r="R2600" s="2">
        <v>44491</v>
      </c>
      <c r="S2600" s="7">
        <f ca="1">+TODAY()-spotify_data[[#This Row],[Fecha lanzamiento Album]]</f>
        <v>1540</v>
      </c>
      <c r="T2600" s="7">
        <f ca="1">+spotify_data[[#This Row],[Antigüedad Album Dias]]/60</f>
        <v>25.666666666666668</v>
      </c>
      <c r="U2600" s="8">
        <f ca="1">spotify_data[[#This Row],[Antigüedad Album Meses]]/12</f>
        <v>2.1388888888888888</v>
      </c>
      <c r="V2600">
        <v>16</v>
      </c>
      <c r="W2600" s="1" t="s">
        <v>20</v>
      </c>
      <c r="X2600" s="1" t="str">
        <f>+IF(spotify_data[[#This Row],[album_type]]="album","Album",IF(spotify_data[[#This Row],[album_type]]="single","Single","Compilation"))</f>
        <v>Album</v>
      </c>
      <c r="Y2600">
        <v>337</v>
      </c>
    </row>
    <row r="2601" spans="1:25" x14ac:dyDescent="0.3">
      <c r="A2601" s="1" t="s">
        <v>7739</v>
      </c>
      <c r="B2601" s="1">
        <v>2713</v>
      </c>
      <c r="C2601" s="1" t="s">
        <v>7740</v>
      </c>
      <c r="D2601">
        <v>13</v>
      </c>
      <c r="E2601">
        <v>68</v>
      </c>
      <c r="F2601" s="10">
        <f>spotify_data[[#This Row],[track_popularity]]/100</f>
        <v>0.68</v>
      </c>
      <c r="G2601" s="9" t="b">
        <v>0</v>
      </c>
      <c r="H2601" s="1">
        <f>+IF(spotify_data[[#This Row],[explicit]]=FALSE,0,1)</f>
        <v>0</v>
      </c>
      <c r="I2601" s="1" t="s">
        <v>5599</v>
      </c>
      <c r="J2601" s="7">
        <f>MATCH(spotify_data[[#This Row],[artist_name]],spotify_data[artist_name],0)</f>
        <v>100</v>
      </c>
      <c r="K2601">
        <v>88</v>
      </c>
      <c r="L2601" s="10">
        <f>spotify_data[[#This Row],[artist_popularity]]/100</f>
        <v>0.88</v>
      </c>
      <c r="M2601">
        <v>51821190</v>
      </c>
      <c r="N2601" s="1" t="s">
        <v>5600</v>
      </c>
      <c r="O2601" s="1" t="s">
        <v>7734</v>
      </c>
      <c r="P2601" s="1">
        <f>MATCH(spotify_data[[#This Row],[album_id]],spotify_data[album_id],0)</f>
        <v>2061</v>
      </c>
      <c r="Q2601" s="1" t="s">
        <v>7735</v>
      </c>
      <c r="R2601" s="2">
        <v>44491</v>
      </c>
      <c r="S2601" s="7">
        <f ca="1">+TODAY()-spotify_data[[#This Row],[Fecha lanzamiento Album]]</f>
        <v>1540</v>
      </c>
      <c r="T2601" s="7">
        <f ca="1">+spotify_data[[#This Row],[Antigüedad Album Dias]]/60</f>
        <v>25.666666666666668</v>
      </c>
      <c r="U2601" s="8">
        <f ca="1">spotify_data[[#This Row],[Antigüedad Album Meses]]/12</f>
        <v>2.1388888888888888</v>
      </c>
      <c r="V2601">
        <v>15</v>
      </c>
      <c r="W2601" s="1" t="s">
        <v>20</v>
      </c>
      <c r="X2601" s="1" t="str">
        <f>+IF(spotify_data[[#This Row],[album_type]]="album","Album",IF(spotify_data[[#This Row],[album_type]]="single","Single","Compilation"))</f>
        <v>Album</v>
      </c>
      <c r="Y2601">
        <v>402</v>
      </c>
    </row>
    <row r="2602" spans="1:25" x14ac:dyDescent="0.3">
      <c r="A2602" s="1" t="s">
        <v>7875</v>
      </c>
      <c r="B2602" s="1">
        <v>2752</v>
      </c>
      <c r="C2602" s="1" t="s">
        <v>7876</v>
      </c>
      <c r="D2602">
        <v>1</v>
      </c>
      <c r="E2602">
        <v>68</v>
      </c>
      <c r="F2602" s="10">
        <f>spotify_data[[#This Row],[track_popularity]]/100</f>
        <v>0.68</v>
      </c>
      <c r="G2602" s="9" t="b">
        <v>0</v>
      </c>
      <c r="H2602" s="1">
        <f>+IF(spotify_data[[#This Row],[explicit]]=FALSE,0,1)</f>
        <v>0</v>
      </c>
      <c r="I2602" s="1" t="s">
        <v>4903</v>
      </c>
      <c r="J2602" s="7">
        <f>MATCH(spotify_data[[#This Row],[artist_name]],spotify_data[artist_name],0)</f>
        <v>1576</v>
      </c>
      <c r="K2602">
        <v>73</v>
      </c>
      <c r="L2602" s="10">
        <f>spotify_data[[#This Row],[artist_popularity]]/100</f>
        <v>0.73</v>
      </c>
      <c r="M2602">
        <v>9462495</v>
      </c>
      <c r="N2602" s="1" t="s">
        <v>23</v>
      </c>
      <c r="O2602" s="1" t="s">
        <v>7877</v>
      </c>
      <c r="P2602" s="1">
        <f>MATCH(spotify_data[[#This Row],[album_id]],spotify_data[album_id],0)</f>
        <v>2601</v>
      </c>
      <c r="Q2602" s="1" t="s">
        <v>7876</v>
      </c>
      <c r="R2602" s="2">
        <v>44448</v>
      </c>
      <c r="S2602" s="7">
        <f ca="1">+TODAY()-spotify_data[[#This Row],[Fecha lanzamiento Album]]</f>
        <v>1583</v>
      </c>
      <c r="T2602" s="7">
        <f ca="1">+spotify_data[[#This Row],[Antigüedad Album Dias]]/60</f>
        <v>26.383333333333333</v>
      </c>
      <c r="U2602" s="8">
        <f ca="1">spotify_data[[#This Row],[Antigüedad Album Meses]]/12</f>
        <v>2.1986111111111111</v>
      </c>
      <c r="V2602">
        <v>1</v>
      </c>
      <c r="W2602" s="1" t="s">
        <v>21</v>
      </c>
      <c r="X2602" s="1" t="str">
        <f>+IF(spotify_data[[#This Row],[album_type]]="album","Album",IF(spotify_data[[#This Row],[album_type]]="single","Single","Compilation"))</f>
        <v>Single</v>
      </c>
      <c r="Y2602">
        <v>367</v>
      </c>
    </row>
    <row r="2603" spans="1:25" x14ac:dyDescent="0.3">
      <c r="A2603" s="1" t="s">
        <v>7951</v>
      </c>
      <c r="B2603" s="1">
        <v>5637</v>
      </c>
      <c r="C2603" s="1" t="s">
        <v>7952</v>
      </c>
      <c r="D2603">
        <v>11</v>
      </c>
      <c r="E2603">
        <v>68</v>
      </c>
      <c r="F2603" s="10">
        <f>spotify_data[[#This Row],[track_popularity]]/100</f>
        <v>0.68</v>
      </c>
      <c r="G2603" s="9" t="b">
        <v>0</v>
      </c>
      <c r="H2603" s="1">
        <f>+IF(spotify_data[[#This Row],[explicit]]=FALSE,0,1)</f>
        <v>0</v>
      </c>
      <c r="I2603" s="1" t="s">
        <v>7953</v>
      </c>
      <c r="J2603" s="7">
        <f>MATCH(spotify_data[[#This Row],[artist_name]],spotify_data[artist_name],0)</f>
        <v>2602</v>
      </c>
      <c r="K2603">
        <v>66</v>
      </c>
      <c r="L2603" s="10">
        <f>spotify_data[[#This Row],[artist_popularity]]/100</f>
        <v>0.66</v>
      </c>
      <c r="M2603">
        <v>3203185</v>
      </c>
      <c r="N2603" s="1" t="s">
        <v>395</v>
      </c>
      <c r="O2603" s="1" t="s">
        <v>7954</v>
      </c>
      <c r="P2603" s="1">
        <f>MATCH(spotify_data[[#This Row],[album_id]],spotify_data[album_id],0)</f>
        <v>2602</v>
      </c>
      <c r="Q2603" s="1" t="s">
        <v>7955</v>
      </c>
      <c r="R2603" s="2">
        <v>44421</v>
      </c>
      <c r="S2603" s="7">
        <f ca="1">+TODAY()-spotify_data[[#This Row],[Fecha lanzamiento Album]]</f>
        <v>1610</v>
      </c>
      <c r="T2603" s="7">
        <f ca="1">+spotify_data[[#This Row],[Antigüedad Album Dias]]/60</f>
        <v>26.833333333333332</v>
      </c>
      <c r="U2603" s="8">
        <f ca="1">spotify_data[[#This Row],[Antigüedad Album Meses]]/12</f>
        <v>2.2361111111111112</v>
      </c>
      <c r="V2603">
        <v>12</v>
      </c>
      <c r="W2603" s="1" t="s">
        <v>20</v>
      </c>
      <c r="X2603" s="1" t="str">
        <f>+IF(spotify_data[[#This Row],[album_type]]="album","Album",IF(spotify_data[[#This Row],[album_type]]="single","Single","Compilation"))</f>
        <v>Album</v>
      </c>
      <c r="Y2603">
        <v>279</v>
      </c>
    </row>
    <row r="2604" spans="1:25" x14ac:dyDescent="0.3">
      <c r="A2604" s="1" t="s">
        <v>7999</v>
      </c>
      <c r="B2604" s="1">
        <v>1633</v>
      </c>
      <c r="C2604" s="1" t="s">
        <v>8000</v>
      </c>
      <c r="D2604">
        <v>11</v>
      </c>
      <c r="E2604">
        <v>68</v>
      </c>
      <c r="F2604" s="10">
        <f>spotify_data[[#This Row],[track_popularity]]/100</f>
        <v>0.68</v>
      </c>
      <c r="G2604" s="9" t="b">
        <v>0</v>
      </c>
      <c r="H2604" s="1">
        <f>+IF(spotify_data[[#This Row],[explicit]]=FALSE,0,1)</f>
        <v>0</v>
      </c>
      <c r="I2604" s="1" t="s">
        <v>3784</v>
      </c>
      <c r="J2604" s="7">
        <f>MATCH(spotify_data[[#This Row],[artist_name]],spotify_data[artist_name],0)</f>
        <v>7</v>
      </c>
      <c r="K2604">
        <v>90</v>
      </c>
      <c r="L2604" s="10">
        <f>spotify_data[[#This Row],[artist_popularity]]/100</f>
        <v>0.9</v>
      </c>
      <c r="M2604">
        <v>118728633</v>
      </c>
      <c r="N2604" s="1" t="s">
        <v>3785</v>
      </c>
      <c r="O2604" s="1" t="s">
        <v>7986</v>
      </c>
      <c r="P2604" s="1">
        <f>MATCH(spotify_data[[#This Row],[album_id]],spotify_data[album_id],0)</f>
        <v>241</v>
      </c>
      <c r="Q2604" s="1" t="s">
        <v>7987</v>
      </c>
      <c r="R2604" s="2">
        <v>44407</v>
      </c>
      <c r="S2604" s="7">
        <f ca="1">+TODAY()-spotify_data[[#This Row],[Fecha lanzamiento Album]]</f>
        <v>1624</v>
      </c>
      <c r="T2604" s="7">
        <f ca="1">+spotify_data[[#This Row],[Antigüedad Album Dias]]/60</f>
        <v>27.066666666666666</v>
      </c>
      <c r="U2604" s="8">
        <f ca="1">spotify_data[[#This Row],[Antigüedad Album Meses]]/12</f>
        <v>2.2555555555555555</v>
      </c>
      <c r="V2604">
        <v>16</v>
      </c>
      <c r="W2604" s="1" t="s">
        <v>20</v>
      </c>
      <c r="X2604" s="1" t="str">
        <f>+IF(spotify_data[[#This Row],[album_type]]="album","Album",IF(spotify_data[[#This Row],[album_type]]="single","Single","Compilation"))</f>
        <v>Album</v>
      </c>
      <c r="Y2604">
        <v>344</v>
      </c>
    </row>
    <row r="2605" spans="1:25" x14ac:dyDescent="0.3">
      <c r="A2605" s="1" t="s">
        <v>8176</v>
      </c>
      <c r="B2605" s="1">
        <v>2564</v>
      </c>
      <c r="C2605" s="1" t="s">
        <v>8177</v>
      </c>
      <c r="D2605">
        <v>1</v>
      </c>
      <c r="E2605">
        <v>68</v>
      </c>
      <c r="F2605" s="10">
        <f>spotify_data[[#This Row],[track_popularity]]/100</f>
        <v>0.68</v>
      </c>
      <c r="G2605" s="9" t="b">
        <v>0</v>
      </c>
      <c r="H2605" s="1">
        <f>+IF(spotify_data[[#This Row],[explicit]]=FALSE,0,1)</f>
        <v>0</v>
      </c>
      <c r="I2605" s="1" t="s">
        <v>8178</v>
      </c>
      <c r="J2605" s="7">
        <f>MATCH(spotify_data[[#This Row],[artist_name]],spotify_data[artist_name],0)</f>
        <v>2604</v>
      </c>
      <c r="K2605">
        <v>51</v>
      </c>
      <c r="L2605" s="10">
        <f>spotify_data[[#This Row],[artist_popularity]]/100</f>
        <v>0.51</v>
      </c>
      <c r="M2605">
        <v>305262</v>
      </c>
      <c r="N2605" s="1" t="s">
        <v>23</v>
      </c>
      <c r="O2605" s="1" t="s">
        <v>8179</v>
      </c>
      <c r="P2605" s="1">
        <f>MATCH(spotify_data[[#This Row],[album_id]],spotify_data[album_id],0)</f>
        <v>2604</v>
      </c>
      <c r="Q2605" s="1" t="s">
        <v>8177</v>
      </c>
      <c r="R2605" s="2">
        <v>44357</v>
      </c>
      <c r="S2605" s="7">
        <f ca="1">+TODAY()-spotify_data[[#This Row],[Fecha lanzamiento Album]]</f>
        <v>1674</v>
      </c>
      <c r="T2605" s="7">
        <f ca="1">+spotify_data[[#This Row],[Antigüedad Album Dias]]/60</f>
        <v>27.9</v>
      </c>
      <c r="U2605" s="8">
        <f ca="1">spotify_data[[#This Row],[Antigüedad Album Meses]]/12</f>
        <v>2.3249999999999997</v>
      </c>
      <c r="V2605">
        <v>1</v>
      </c>
      <c r="W2605" s="1" t="s">
        <v>21</v>
      </c>
      <c r="X2605" s="1" t="str">
        <f>+IF(spotify_data[[#This Row],[album_type]]="album","Album",IF(spotify_data[[#This Row],[album_type]]="single","Single","Compilation"))</f>
        <v>Single</v>
      </c>
      <c r="Y2605">
        <v>269</v>
      </c>
    </row>
    <row r="2606" spans="1:25" x14ac:dyDescent="0.3">
      <c r="A2606" s="1" t="s">
        <v>8381</v>
      </c>
      <c r="B2606" s="1">
        <v>8024</v>
      </c>
      <c r="C2606" s="1" t="s">
        <v>8382</v>
      </c>
      <c r="D2606">
        <v>5</v>
      </c>
      <c r="E2606">
        <v>68</v>
      </c>
      <c r="F2606" s="10">
        <f>spotify_data[[#This Row],[track_popularity]]/100</f>
        <v>0.68</v>
      </c>
      <c r="G2606" s="9" t="b">
        <v>0</v>
      </c>
      <c r="H2606" s="1">
        <f>+IF(spotify_data[[#This Row],[explicit]]=FALSE,0,1)</f>
        <v>0</v>
      </c>
      <c r="I2606" s="1" t="s">
        <v>318</v>
      </c>
      <c r="J2606" s="7">
        <f>MATCH(spotify_data[[#This Row],[artist_name]],spotify_data[artist_name],0)</f>
        <v>2</v>
      </c>
      <c r="K2606">
        <v>100</v>
      </c>
      <c r="L2606" s="10">
        <f>spotify_data[[#This Row],[artist_popularity]]/100</f>
        <v>1</v>
      </c>
      <c r="M2606">
        <v>145396321</v>
      </c>
      <c r="N2606" s="1" t="s">
        <v>319</v>
      </c>
      <c r="O2606" s="1" t="s">
        <v>8383</v>
      </c>
      <c r="P2606" s="1">
        <f>MATCH(spotify_data[[#This Row],[album_id]],spotify_data[album_id],0)</f>
        <v>405</v>
      </c>
      <c r="Q2606" s="1" t="s">
        <v>8384</v>
      </c>
      <c r="R2606" s="2">
        <v>44295</v>
      </c>
      <c r="S2606" s="7">
        <f ca="1">+TODAY()-spotify_data[[#This Row],[Fecha lanzamiento Album]]</f>
        <v>1736</v>
      </c>
      <c r="T2606" s="7">
        <f ca="1">+spotify_data[[#This Row],[Antigüedad Album Dias]]/60</f>
        <v>28.933333333333334</v>
      </c>
      <c r="U2606" s="8">
        <f ca="1">spotify_data[[#This Row],[Antigüedad Album Meses]]/12</f>
        <v>2.411111111111111</v>
      </c>
      <c r="V2606">
        <v>26</v>
      </c>
      <c r="W2606" s="1" t="s">
        <v>20</v>
      </c>
      <c r="X2606" s="1" t="str">
        <f>+IF(spotify_data[[#This Row],[album_type]]="album","Album",IF(spotify_data[[#This Row],[album_type]]="single","Single","Compilation"))</f>
        <v>Album</v>
      </c>
      <c r="Y2606">
        <v>39</v>
      </c>
    </row>
    <row r="2607" spans="1:25" x14ac:dyDescent="0.3">
      <c r="A2607" s="1" t="s">
        <v>8804</v>
      </c>
      <c r="B2607" s="1">
        <v>1397</v>
      </c>
      <c r="C2607" s="1" t="s">
        <v>8805</v>
      </c>
      <c r="D2607">
        <v>3</v>
      </c>
      <c r="E2607">
        <v>68</v>
      </c>
      <c r="F2607" s="10">
        <f>spotify_data[[#This Row],[track_popularity]]/100</f>
        <v>0.68</v>
      </c>
      <c r="G2607" s="9" t="b">
        <v>1</v>
      </c>
      <c r="H2607" s="1">
        <f>+IF(spotify_data[[#This Row],[explicit]]=FALSE,0,1)</f>
        <v>1</v>
      </c>
      <c r="I2607" s="1" t="s">
        <v>2225</v>
      </c>
      <c r="J2607" s="7">
        <f>MATCH(spotify_data[[#This Row],[artist_name]],spotify_data[artist_name],0)</f>
        <v>719</v>
      </c>
      <c r="K2607">
        <v>86</v>
      </c>
      <c r="L2607" s="10">
        <f>spotify_data[[#This Row],[artist_popularity]]/100</f>
        <v>0.86</v>
      </c>
      <c r="M2607">
        <v>15021860</v>
      </c>
      <c r="N2607" s="1" t="s">
        <v>2226</v>
      </c>
      <c r="O2607" s="1" t="s">
        <v>8762</v>
      </c>
      <c r="P2607" s="1">
        <f>MATCH(spotify_data[[#This Row],[album_id]],spotify_data[album_id],0)</f>
        <v>750</v>
      </c>
      <c r="Q2607" s="1" t="s">
        <v>8763</v>
      </c>
      <c r="R2607" s="2">
        <v>44190</v>
      </c>
      <c r="S2607" s="7">
        <f ca="1">+TODAY()-spotify_data[[#This Row],[Fecha lanzamiento Album]]</f>
        <v>1841</v>
      </c>
      <c r="T2607" s="7">
        <f ca="1">+spotify_data[[#This Row],[Antigüedad Album Dias]]/60</f>
        <v>30.683333333333334</v>
      </c>
      <c r="U2607" s="8">
        <f ca="1">spotify_data[[#This Row],[Antigüedad Album Meses]]/12</f>
        <v>2.5569444444444445</v>
      </c>
      <c r="V2607">
        <v>24</v>
      </c>
      <c r="W2607" s="1" t="s">
        <v>20</v>
      </c>
      <c r="X2607" s="1" t="str">
        <f>+IF(spotify_data[[#This Row],[album_type]]="album","Album",IF(spotify_data[[#This Row],[album_type]]="single","Single","Compilation"))</f>
        <v>Album</v>
      </c>
      <c r="Y2607">
        <v>364</v>
      </c>
    </row>
    <row r="2608" spans="1:25" x14ac:dyDescent="0.3">
      <c r="A2608" s="1" t="s">
        <v>8872</v>
      </c>
      <c r="B2608" s="1">
        <v>3807</v>
      </c>
      <c r="C2608" s="1" t="s">
        <v>8873</v>
      </c>
      <c r="D2608">
        <v>2</v>
      </c>
      <c r="E2608">
        <v>68</v>
      </c>
      <c r="F2608" s="10">
        <f>spotify_data[[#This Row],[track_popularity]]/100</f>
        <v>0.68</v>
      </c>
      <c r="G2608" s="9" t="b">
        <v>0</v>
      </c>
      <c r="H2608" s="1">
        <f>+IF(spotify_data[[#This Row],[explicit]]=FALSE,0,1)</f>
        <v>0</v>
      </c>
      <c r="I2608" s="1" t="s">
        <v>3355</v>
      </c>
      <c r="J2608" s="7">
        <f>MATCH(spotify_data[[#This Row],[artist_name]],spotify_data[artist_name],0)</f>
        <v>134</v>
      </c>
      <c r="K2608">
        <v>81</v>
      </c>
      <c r="L2608" s="10">
        <f>spotify_data[[#This Row],[artist_popularity]]/100</f>
        <v>0.81</v>
      </c>
      <c r="M2608">
        <v>45700057</v>
      </c>
      <c r="N2608" s="1" t="s">
        <v>23</v>
      </c>
      <c r="O2608" s="1" t="s">
        <v>8874</v>
      </c>
      <c r="P2608" s="1">
        <f>MATCH(spotify_data[[#This Row],[album_id]],spotify_data[album_id],0)</f>
        <v>2434</v>
      </c>
      <c r="Q2608" s="1" t="s">
        <v>8873</v>
      </c>
      <c r="R2608" s="2">
        <v>44169</v>
      </c>
      <c r="S2608" s="7">
        <f ca="1">+TODAY()-spotify_data[[#This Row],[Fecha lanzamiento Album]]</f>
        <v>1862</v>
      </c>
      <c r="T2608" s="7">
        <f ca="1">+spotify_data[[#This Row],[Antigüedad Album Dias]]/60</f>
        <v>31.033333333333335</v>
      </c>
      <c r="U2608" s="8">
        <f ca="1">spotify_data[[#This Row],[Antigüedad Album Meses]]/12</f>
        <v>2.5861111111111112</v>
      </c>
      <c r="V2608">
        <v>14</v>
      </c>
      <c r="W2608" s="1" t="s">
        <v>20</v>
      </c>
      <c r="X2608" s="1" t="str">
        <f>+IF(spotify_data[[#This Row],[album_type]]="album","Album",IF(spotify_data[[#This Row],[album_type]]="single","Single","Compilation"))</f>
        <v>Album</v>
      </c>
      <c r="Y2608">
        <v>287</v>
      </c>
    </row>
    <row r="2609" spans="1:25" x14ac:dyDescent="0.3">
      <c r="A2609" s="1" t="s">
        <v>8981</v>
      </c>
      <c r="B2609" s="1">
        <v>7097</v>
      </c>
      <c r="C2609" s="1" t="s">
        <v>7998</v>
      </c>
      <c r="D2609">
        <v>1</v>
      </c>
      <c r="E2609">
        <v>68</v>
      </c>
      <c r="F2609" s="10">
        <f>spotify_data[[#This Row],[track_popularity]]/100</f>
        <v>0.68</v>
      </c>
      <c r="G2609" s="9" t="b">
        <v>0</v>
      </c>
      <c r="H2609" s="1">
        <f>+IF(spotify_data[[#This Row],[explicit]]=FALSE,0,1)</f>
        <v>0</v>
      </c>
      <c r="I2609" s="1" t="s">
        <v>3784</v>
      </c>
      <c r="J2609" s="7">
        <f>MATCH(spotify_data[[#This Row],[artist_name]],spotify_data[artist_name],0)</f>
        <v>7</v>
      </c>
      <c r="K2609">
        <v>90</v>
      </c>
      <c r="L2609" s="10">
        <f>spotify_data[[#This Row],[artist_popularity]]/100</f>
        <v>0.9</v>
      </c>
      <c r="M2609">
        <v>118728633</v>
      </c>
      <c r="N2609" s="1" t="s">
        <v>3785</v>
      </c>
      <c r="O2609" s="1" t="s">
        <v>8982</v>
      </c>
      <c r="P2609" s="1">
        <f>MATCH(spotify_data[[#This Row],[album_id]],spotify_data[album_id],0)</f>
        <v>2608</v>
      </c>
      <c r="Q2609" s="1" t="s">
        <v>7998</v>
      </c>
      <c r="R2609" s="2">
        <v>44147</v>
      </c>
      <c r="S2609" s="7">
        <f ca="1">+TODAY()-spotify_data[[#This Row],[Fecha lanzamiento Album]]</f>
        <v>1884</v>
      </c>
      <c r="T2609" s="7">
        <f ca="1">+spotify_data[[#This Row],[Antigüedad Album Dias]]/60</f>
        <v>31.4</v>
      </c>
      <c r="U2609" s="8">
        <f ca="1">spotify_data[[#This Row],[Antigüedad Album Meses]]/12</f>
        <v>2.6166666666666667</v>
      </c>
      <c r="V2609">
        <v>1</v>
      </c>
      <c r="W2609" s="1" t="s">
        <v>21</v>
      </c>
      <c r="X2609" s="1" t="str">
        <f>+IF(spotify_data[[#This Row],[album_type]]="album","Album",IF(spotify_data[[#This Row],[album_type]]="single","Single","Compilation"))</f>
        <v>Single</v>
      </c>
      <c r="Y2609">
        <v>29</v>
      </c>
    </row>
    <row r="2610" spans="1:25" x14ac:dyDescent="0.3">
      <c r="A2610" s="1" t="s">
        <v>9156</v>
      </c>
      <c r="B2610" s="1">
        <v>7926</v>
      </c>
      <c r="C2610" s="1" t="s">
        <v>9157</v>
      </c>
      <c r="D2610">
        <v>5</v>
      </c>
      <c r="E2610">
        <v>68</v>
      </c>
      <c r="F2610" s="10">
        <f>spotify_data[[#This Row],[track_popularity]]/100</f>
        <v>0.68</v>
      </c>
      <c r="G2610" s="9" t="b">
        <v>1</v>
      </c>
      <c r="H2610" s="1">
        <f>+IF(spotify_data[[#This Row],[explicit]]=FALSE,0,1)</f>
        <v>1</v>
      </c>
      <c r="I2610" s="1" t="s">
        <v>1258</v>
      </c>
      <c r="J2610" s="7">
        <f>MATCH(spotify_data[[#This Row],[artist_name]],spotify_data[artist_name],0)</f>
        <v>1714</v>
      </c>
      <c r="K2610">
        <v>78</v>
      </c>
      <c r="L2610" s="10">
        <f>spotify_data[[#This Row],[artist_popularity]]/100</f>
        <v>0.78</v>
      </c>
      <c r="M2610">
        <v>5642925</v>
      </c>
      <c r="N2610" s="1" t="s">
        <v>23</v>
      </c>
      <c r="O2610" s="1" t="s">
        <v>9121</v>
      </c>
      <c r="P2610" s="1">
        <f>MATCH(spotify_data[[#This Row],[album_id]],spotify_data[album_id],0)</f>
        <v>1714</v>
      </c>
      <c r="Q2610" s="1" t="s">
        <v>9122</v>
      </c>
      <c r="R2610" s="2">
        <v>44099</v>
      </c>
      <c r="S2610" s="7">
        <f ca="1">+TODAY()-spotify_data[[#This Row],[Fecha lanzamiento Album]]</f>
        <v>1932</v>
      </c>
      <c r="T2610" s="7">
        <f ca="1">+spotify_data[[#This Row],[Antigüedad Album Dias]]/60</f>
        <v>32.200000000000003</v>
      </c>
      <c r="U2610" s="8">
        <f ca="1">spotify_data[[#This Row],[Antigüedad Album Meses]]/12</f>
        <v>2.6833333333333336</v>
      </c>
      <c r="V2610">
        <v>15</v>
      </c>
      <c r="W2610" s="1" t="s">
        <v>20</v>
      </c>
      <c r="X2610" s="1" t="str">
        <f>+IF(spotify_data[[#This Row],[album_type]]="album","Album",IF(spotify_data[[#This Row],[album_type]]="single","Single","Compilation"))</f>
        <v>Album</v>
      </c>
      <c r="Y2610">
        <v>286</v>
      </c>
    </row>
    <row r="2611" spans="1:25" x14ac:dyDescent="0.3">
      <c r="A2611" s="1" t="s">
        <v>9169</v>
      </c>
      <c r="B2611" s="1">
        <v>1936</v>
      </c>
      <c r="C2611" s="1" t="s">
        <v>9170</v>
      </c>
      <c r="D2611">
        <v>4</v>
      </c>
      <c r="E2611">
        <v>68</v>
      </c>
      <c r="F2611" s="10">
        <f>spotify_data[[#This Row],[track_popularity]]/100</f>
        <v>0.68</v>
      </c>
      <c r="G2611" s="9" t="b">
        <v>1</v>
      </c>
      <c r="H2611" s="1">
        <f>+IF(spotify_data[[#This Row],[explicit]]=FALSE,0,1)</f>
        <v>1</v>
      </c>
      <c r="I2611" s="1" t="s">
        <v>1258</v>
      </c>
      <c r="J2611" s="7">
        <f>MATCH(spotify_data[[#This Row],[artist_name]],spotify_data[artist_name],0)</f>
        <v>1714</v>
      </c>
      <c r="K2611">
        <v>78</v>
      </c>
      <c r="L2611" s="10">
        <f>spotify_data[[#This Row],[artist_popularity]]/100</f>
        <v>0.78</v>
      </c>
      <c r="M2611">
        <v>5642365</v>
      </c>
      <c r="N2611" s="1" t="s">
        <v>23</v>
      </c>
      <c r="O2611" s="1" t="s">
        <v>9121</v>
      </c>
      <c r="P2611" s="1">
        <f>MATCH(spotify_data[[#This Row],[album_id]],spotify_data[album_id],0)</f>
        <v>1714</v>
      </c>
      <c r="Q2611" s="1" t="s">
        <v>9122</v>
      </c>
      <c r="R2611" s="2">
        <v>44099</v>
      </c>
      <c r="S2611" s="7">
        <f ca="1">+TODAY()-spotify_data[[#This Row],[Fecha lanzamiento Album]]</f>
        <v>1932</v>
      </c>
      <c r="T2611" s="7">
        <f ca="1">+spotify_data[[#This Row],[Antigüedad Album Dias]]/60</f>
        <v>32.200000000000003</v>
      </c>
      <c r="U2611" s="8">
        <f ca="1">spotify_data[[#This Row],[Antigüedad Album Meses]]/12</f>
        <v>2.6833333333333336</v>
      </c>
      <c r="V2611">
        <v>15</v>
      </c>
      <c r="W2611" s="1" t="s">
        <v>20</v>
      </c>
      <c r="X2611" s="1" t="str">
        <f>+IF(spotify_data[[#This Row],[album_type]]="album","Album",IF(spotify_data[[#This Row],[album_type]]="single","Single","Compilation"))</f>
        <v>Album</v>
      </c>
      <c r="Y2611">
        <v>341</v>
      </c>
    </row>
    <row r="2612" spans="1:25" x14ac:dyDescent="0.3">
      <c r="A2612" s="1" t="s">
        <v>9273</v>
      </c>
      <c r="B2612" s="1">
        <v>14625</v>
      </c>
      <c r="C2612" s="1" t="s">
        <v>9274</v>
      </c>
      <c r="D2612">
        <v>4</v>
      </c>
      <c r="E2612">
        <v>68</v>
      </c>
      <c r="F2612" s="10">
        <f>spotify_data[[#This Row],[track_popularity]]/100</f>
        <v>0.68</v>
      </c>
      <c r="G2612" s="9" t="b">
        <v>0</v>
      </c>
      <c r="H2612" s="1">
        <f>+IF(spotify_data[[#This Row],[explicit]]=FALSE,0,1)</f>
        <v>0</v>
      </c>
      <c r="I2612" s="1" t="s">
        <v>318</v>
      </c>
      <c r="J2612" s="7">
        <f>MATCH(spotify_data[[#This Row],[artist_name]],spotify_data[artist_name],0)</f>
        <v>2</v>
      </c>
      <c r="K2612">
        <v>100</v>
      </c>
      <c r="L2612" s="10">
        <f>spotify_data[[#This Row],[artist_popularity]]/100</f>
        <v>1</v>
      </c>
      <c r="M2612">
        <v>145443567</v>
      </c>
      <c r="N2612" s="1" t="s">
        <v>319</v>
      </c>
      <c r="O2612" s="1" t="s">
        <v>9271</v>
      </c>
      <c r="P2612" s="1">
        <f>MATCH(spotify_data[[#This Row],[album_id]],spotify_data[album_id],0)</f>
        <v>2611</v>
      </c>
      <c r="Q2612" s="1" t="s">
        <v>9272</v>
      </c>
      <c r="R2612" s="2">
        <v>44061</v>
      </c>
      <c r="S2612" s="7">
        <f ca="1">+TODAY()-spotify_data[[#This Row],[Fecha lanzamiento Album]]</f>
        <v>1970</v>
      </c>
      <c r="T2612" s="7">
        <f ca="1">+spotify_data[[#This Row],[Antigüedad Album Dias]]/60</f>
        <v>32.833333333333336</v>
      </c>
      <c r="U2612" s="8">
        <f ca="1">spotify_data[[#This Row],[Antigüedad Album Meses]]/12</f>
        <v>2.7361111111111112</v>
      </c>
      <c r="V2612">
        <v>17</v>
      </c>
      <c r="W2612" s="1" t="s">
        <v>20</v>
      </c>
      <c r="X2612" s="1" t="str">
        <f>+IF(spotify_data[[#This Row],[album_type]]="album","Album",IF(spotify_data[[#This Row],[album_type]]="single","Single","Compilation"))</f>
        <v>Album</v>
      </c>
      <c r="Y2612">
        <v>476</v>
      </c>
    </row>
    <row r="2613" spans="1:25" x14ac:dyDescent="0.3">
      <c r="A2613" s="1" t="s">
        <v>9285</v>
      </c>
      <c r="B2613" s="1">
        <v>3501</v>
      </c>
      <c r="C2613" s="1" t="s">
        <v>9286</v>
      </c>
      <c r="D2613">
        <v>2</v>
      </c>
      <c r="E2613">
        <v>68</v>
      </c>
      <c r="F2613" s="10">
        <f>spotify_data[[#This Row],[track_popularity]]/100</f>
        <v>0.68</v>
      </c>
      <c r="G2613" s="9" t="b">
        <v>0</v>
      </c>
      <c r="H2613" s="1">
        <f>+IF(spotify_data[[#This Row],[explicit]]=FALSE,0,1)</f>
        <v>0</v>
      </c>
      <c r="I2613" s="1" t="s">
        <v>318</v>
      </c>
      <c r="J2613" s="7">
        <f>MATCH(spotify_data[[#This Row],[artist_name]],spotify_data[artist_name],0)</f>
        <v>2</v>
      </c>
      <c r="K2613">
        <v>100</v>
      </c>
      <c r="L2613" s="10">
        <f>spotify_data[[#This Row],[artist_popularity]]/100</f>
        <v>1</v>
      </c>
      <c r="M2613">
        <v>145396321</v>
      </c>
      <c r="N2613" s="1" t="s">
        <v>319</v>
      </c>
      <c r="O2613" s="1" t="s">
        <v>9271</v>
      </c>
      <c r="P2613" s="1">
        <f>MATCH(spotify_data[[#This Row],[album_id]],spotify_data[album_id],0)</f>
        <v>2611</v>
      </c>
      <c r="Q2613" s="1" t="s">
        <v>9272</v>
      </c>
      <c r="R2613" s="2">
        <v>44061</v>
      </c>
      <c r="S2613" s="7">
        <f ca="1">+TODAY()-spotify_data[[#This Row],[Fecha lanzamiento Album]]</f>
        <v>1970</v>
      </c>
      <c r="T2613" s="7">
        <f ca="1">+spotify_data[[#This Row],[Antigüedad Album Dias]]/60</f>
        <v>32.833333333333336</v>
      </c>
      <c r="U2613" s="8">
        <f ca="1">spotify_data[[#This Row],[Antigüedad Album Meses]]/12</f>
        <v>2.7361111111111112</v>
      </c>
      <c r="V2613">
        <v>17</v>
      </c>
      <c r="W2613" s="1" t="s">
        <v>20</v>
      </c>
      <c r="X2613" s="1" t="str">
        <f>+IF(spotify_data[[#This Row],[album_type]]="album","Album",IF(spotify_data[[#This Row],[album_type]]="single","Single","Compilation"))</f>
        <v>Album</v>
      </c>
      <c r="Y2613">
        <v>399</v>
      </c>
    </row>
    <row r="2614" spans="1:25" x14ac:dyDescent="0.3">
      <c r="A2614" s="1" t="s">
        <v>9378</v>
      </c>
      <c r="B2614" s="1">
        <v>5667</v>
      </c>
      <c r="C2614" s="1" t="s">
        <v>9379</v>
      </c>
      <c r="D2614">
        <v>1</v>
      </c>
      <c r="E2614">
        <v>68</v>
      </c>
      <c r="F2614" s="10">
        <f>spotify_data[[#This Row],[track_popularity]]/100</f>
        <v>0.68</v>
      </c>
      <c r="G2614" s="9" t="b">
        <v>1</v>
      </c>
      <c r="H2614" s="1">
        <f>+IF(spotify_data[[#This Row],[explicit]]=FALSE,0,1)</f>
        <v>1</v>
      </c>
      <c r="I2614" s="1" t="s">
        <v>8331</v>
      </c>
      <c r="J2614" s="7">
        <f>MATCH(spotify_data[[#This Row],[artist_name]],spotify_data[artist_name],0)</f>
        <v>1961</v>
      </c>
      <c r="K2614">
        <v>73</v>
      </c>
      <c r="L2614" s="10">
        <f>spotify_data[[#This Row],[artist_popularity]]/100</f>
        <v>0.73</v>
      </c>
      <c r="M2614">
        <v>12341870</v>
      </c>
      <c r="N2614" s="1" t="s">
        <v>23</v>
      </c>
      <c r="O2614" s="1" t="s">
        <v>9380</v>
      </c>
      <c r="P2614" s="1">
        <f>MATCH(spotify_data[[#This Row],[album_id]],spotify_data[album_id],0)</f>
        <v>2613</v>
      </c>
      <c r="Q2614" s="1" t="s">
        <v>9379</v>
      </c>
      <c r="R2614" s="2">
        <v>44028</v>
      </c>
      <c r="S2614" s="7">
        <f ca="1">+TODAY()-spotify_data[[#This Row],[Fecha lanzamiento Album]]</f>
        <v>2003</v>
      </c>
      <c r="T2614" s="7">
        <f ca="1">+spotify_data[[#This Row],[Antigüedad Album Dias]]/60</f>
        <v>33.383333333333333</v>
      </c>
      <c r="U2614" s="8">
        <f ca="1">spotify_data[[#This Row],[Antigüedad Album Meses]]/12</f>
        <v>2.7819444444444446</v>
      </c>
      <c r="V2614">
        <v>1</v>
      </c>
      <c r="W2614" s="1" t="s">
        <v>21</v>
      </c>
      <c r="X2614" s="1" t="str">
        <f>+IF(spotify_data[[#This Row],[album_type]]="album","Album",IF(spotify_data[[#This Row],[album_type]]="single","Single","Compilation"))</f>
        <v>Single</v>
      </c>
      <c r="Y2614">
        <v>364</v>
      </c>
    </row>
    <row r="2615" spans="1:25" x14ac:dyDescent="0.3">
      <c r="A2615" s="1" t="s">
        <v>9434</v>
      </c>
      <c r="B2615" s="1">
        <v>758</v>
      </c>
      <c r="C2615" s="1" t="s">
        <v>9435</v>
      </c>
      <c r="D2615">
        <v>2</v>
      </c>
      <c r="E2615">
        <v>68</v>
      </c>
      <c r="F2615" s="10">
        <f>spotify_data[[#This Row],[track_popularity]]/100</f>
        <v>0.68</v>
      </c>
      <c r="G2615" s="9" t="b">
        <v>0</v>
      </c>
      <c r="H2615" s="1">
        <f>+IF(spotify_data[[#This Row],[explicit]]=FALSE,0,1)</f>
        <v>0</v>
      </c>
      <c r="I2615" s="1" t="s">
        <v>9436</v>
      </c>
      <c r="J2615" s="7">
        <f>MATCH(spotify_data[[#This Row],[artist_name]],spotify_data[artist_name],0)</f>
        <v>2614</v>
      </c>
      <c r="K2615">
        <v>52</v>
      </c>
      <c r="L2615" s="10">
        <f>spotify_data[[#This Row],[artist_popularity]]/100</f>
        <v>0.52</v>
      </c>
      <c r="M2615">
        <v>514896</v>
      </c>
      <c r="N2615" s="1" t="s">
        <v>23</v>
      </c>
      <c r="O2615" s="1" t="s">
        <v>9437</v>
      </c>
      <c r="P2615" s="1">
        <f>MATCH(spotify_data[[#This Row],[album_id]],spotify_data[album_id],0)</f>
        <v>2614</v>
      </c>
      <c r="Q2615" s="1" t="s">
        <v>9438</v>
      </c>
      <c r="R2615" s="2">
        <v>44005</v>
      </c>
      <c r="S2615" s="7">
        <f ca="1">+TODAY()-spotify_data[[#This Row],[Fecha lanzamiento Album]]</f>
        <v>2026</v>
      </c>
      <c r="T2615" s="7">
        <f ca="1">+spotify_data[[#This Row],[Antigüedad Album Dias]]/60</f>
        <v>33.766666666666666</v>
      </c>
      <c r="U2615" s="8">
        <f ca="1">spotify_data[[#This Row],[Antigüedad Album Meses]]/12</f>
        <v>2.8138888888888887</v>
      </c>
      <c r="V2615">
        <v>2</v>
      </c>
      <c r="W2615" s="1" t="s">
        <v>21</v>
      </c>
      <c r="X2615" s="1" t="str">
        <f>+IF(spotify_data[[#This Row],[album_type]]="album","Album",IF(spotify_data[[#This Row],[album_type]]="single","Single","Compilation"))</f>
        <v>Single</v>
      </c>
      <c r="Y2615">
        <v>307</v>
      </c>
    </row>
    <row r="2616" spans="1:25" x14ac:dyDescent="0.3">
      <c r="A2616" s="1" t="s">
        <v>9478</v>
      </c>
      <c r="B2616" s="1">
        <v>3650</v>
      </c>
      <c r="C2616" s="1" t="s">
        <v>9479</v>
      </c>
      <c r="D2616">
        <v>1</v>
      </c>
      <c r="E2616">
        <v>68</v>
      </c>
      <c r="F2616" s="10">
        <f>spotify_data[[#This Row],[track_popularity]]/100</f>
        <v>0.68</v>
      </c>
      <c r="G2616" s="9" t="b">
        <v>1</v>
      </c>
      <c r="H2616" s="1">
        <f>+IF(spotify_data[[#This Row],[explicit]]=FALSE,0,1)</f>
        <v>1</v>
      </c>
      <c r="I2616" s="1" t="s">
        <v>9480</v>
      </c>
      <c r="J2616" s="7">
        <f>MATCH(spotify_data[[#This Row],[artist_name]],spotify_data[artist_name],0)</f>
        <v>421</v>
      </c>
      <c r="K2616">
        <v>83</v>
      </c>
      <c r="L2616" s="10">
        <f>spotify_data[[#This Row],[artist_popularity]]/100</f>
        <v>0.83</v>
      </c>
      <c r="M2616">
        <v>51727329</v>
      </c>
      <c r="N2616" s="1" t="s">
        <v>2263</v>
      </c>
      <c r="O2616" s="1" t="s">
        <v>9481</v>
      </c>
      <c r="P2616" s="1">
        <f>MATCH(spotify_data[[#This Row],[album_id]],spotify_data[album_id],0)</f>
        <v>2615</v>
      </c>
      <c r="Q2616" s="1" t="s">
        <v>9479</v>
      </c>
      <c r="R2616" s="2">
        <v>43983</v>
      </c>
      <c r="S2616" s="7">
        <f ca="1">+TODAY()-spotify_data[[#This Row],[Fecha lanzamiento Album]]</f>
        <v>2048</v>
      </c>
      <c r="T2616" s="7">
        <f ca="1">+spotify_data[[#This Row],[Antigüedad Album Dias]]/60</f>
        <v>34.133333333333333</v>
      </c>
      <c r="U2616" s="8">
        <f ca="1">spotify_data[[#This Row],[Antigüedad Album Meses]]/12</f>
        <v>2.8444444444444446</v>
      </c>
      <c r="V2616">
        <v>1</v>
      </c>
      <c r="W2616" s="1" t="s">
        <v>21</v>
      </c>
      <c r="X2616" s="1" t="str">
        <f>+IF(spotify_data[[#This Row],[album_type]]="album","Album",IF(spotify_data[[#This Row],[album_type]]="single","Single","Compilation"))</f>
        <v>Single</v>
      </c>
      <c r="Y2616">
        <v>131</v>
      </c>
    </row>
    <row r="2617" spans="1:25" x14ac:dyDescent="0.3">
      <c r="A2617" s="1" t="s">
        <v>9513</v>
      </c>
      <c r="B2617" s="1">
        <v>3049</v>
      </c>
      <c r="C2617" s="1" t="s">
        <v>9483</v>
      </c>
      <c r="D2617">
        <v>1</v>
      </c>
      <c r="E2617">
        <v>68</v>
      </c>
      <c r="F2617" s="10">
        <f>spotify_data[[#This Row],[track_popularity]]/100</f>
        <v>0.68</v>
      </c>
      <c r="G2617" s="9" t="b">
        <v>0</v>
      </c>
      <c r="H2617" s="1">
        <f>+IF(spotify_data[[#This Row],[explicit]]=FALSE,0,1)</f>
        <v>0</v>
      </c>
      <c r="I2617" s="1" t="s">
        <v>898</v>
      </c>
      <c r="J2617" s="7">
        <f>MATCH(spotify_data[[#This Row],[artist_name]],spotify_data[artist_name],0)</f>
        <v>34</v>
      </c>
      <c r="K2617">
        <v>88</v>
      </c>
      <c r="L2617" s="10">
        <f>spotify_data[[#This Row],[artist_popularity]]/100</f>
        <v>0.88</v>
      </c>
      <c r="M2617">
        <v>42237551</v>
      </c>
      <c r="N2617" s="1" t="s">
        <v>899</v>
      </c>
      <c r="O2617" s="1" t="s">
        <v>9514</v>
      </c>
      <c r="P2617" s="1">
        <f>MATCH(spotify_data[[#This Row],[album_id]],spotify_data[album_id],0)</f>
        <v>2616</v>
      </c>
      <c r="Q2617" s="1" t="s">
        <v>9483</v>
      </c>
      <c r="R2617" s="2">
        <v>43973</v>
      </c>
      <c r="S2617" s="7">
        <f ca="1">+TODAY()-spotify_data[[#This Row],[Fecha lanzamiento Album]]</f>
        <v>2058</v>
      </c>
      <c r="T2617" s="7">
        <f ca="1">+spotify_data[[#This Row],[Antigüedad Album Dias]]/60</f>
        <v>34.299999999999997</v>
      </c>
      <c r="U2617" s="8">
        <f ca="1">spotify_data[[#This Row],[Antigüedad Album Meses]]/12</f>
        <v>2.8583333333333329</v>
      </c>
      <c r="V2617">
        <v>1</v>
      </c>
      <c r="W2617" s="1" t="s">
        <v>21</v>
      </c>
      <c r="X2617" s="1" t="str">
        <f>+IF(spotify_data[[#This Row],[album_type]]="album","Album",IF(spotify_data[[#This Row],[album_type]]="single","Single","Compilation"))</f>
        <v>Single</v>
      </c>
      <c r="Y2617">
        <v>303</v>
      </c>
    </row>
    <row r="2618" spans="1:25" x14ac:dyDescent="0.3">
      <c r="A2618" s="1" t="s">
        <v>9956</v>
      </c>
      <c r="B2618" s="1">
        <v>3099</v>
      </c>
      <c r="C2618" s="1" t="s">
        <v>9957</v>
      </c>
      <c r="D2618">
        <v>4</v>
      </c>
      <c r="E2618">
        <v>68</v>
      </c>
      <c r="F2618" s="10">
        <f>spotify_data[[#This Row],[track_popularity]]/100</f>
        <v>0.68</v>
      </c>
      <c r="G2618" s="9" t="b">
        <v>1</v>
      </c>
      <c r="H2618" s="1">
        <f>+IF(spotify_data[[#This Row],[explicit]]=FALSE,0,1)</f>
        <v>1</v>
      </c>
      <c r="I2618" s="1" t="s">
        <v>7907</v>
      </c>
      <c r="J2618" s="7">
        <f>MATCH(spotify_data[[#This Row],[artist_name]],spotify_data[artist_name],0)</f>
        <v>327</v>
      </c>
      <c r="K2618">
        <v>80</v>
      </c>
      <c r="L2618" s="10">
        <f>spotify_data[[#This Row],[artist_popularity]]/100</f>
        <v>0.8</v>
      </c>
      <c r="M2618">
        <v>22392682</v>
      </c>
      <c r="N2618" s="1" t="s">
        <v>23</v>
      </c>
      <c r="O2618" s="1" t="s">
        <v>9954</v>
      </c>
      <c r="P2618" s="1">
        <f>MATCH(spotify_data[[#This Row],[album_id]],spotify_data[album_id],0)</f>
        <v>327</v>
      </c>
      <c r="Q2618" s="1" t="s">
        <v>9955</v>
      </c>
      <c r="R2618" s="2">
        <v>43847</v>
      </c>
      <c r="S2618" s="7">
        <f ca="1">+TODAY()-spotify_data[[#This Row],[Fecha lanzamiento Album]]</f>
        <v>2184</v>
      </c>
      <c r="T2618" s="7">
        <f ca="1">+spotify_data[[#This Row],[Antigüedad Album Dias]]/60</f>
        <v>36.4</v>
      </c>
      <c r="U2618" s="8">
        <f ca="1">spotify_data[[#This Row],[Antigüedad Album Meses]]/12</f>
        <v>3.0333333333333332</v>
      </c>
      <c r="V2618">
        <v>16</v>
      </c>
      <c r="W2618" s="1" t="s">
        <v>20</v>
      </c>
      <c r="X2618" s="1" t="str">
        <f>+IF(spotify_data[[#This Row],[album_type]]="album","Album",IF(spotify_data[[#This Row],[album_type]]="single","Single","Compilation"))</f>
        <v>Album</v>
      </c>
      <c r="Y2618">
        <v>342</v>
      </c>
    </row>
    <row r="2619" spans="1:25" x14ac:dyDescent="0.3">
      <c r="A2619" s="1" t="s">
        <v>10041</v>
      </c>
      <c r="B2619" s="1">
        <v>7505</v>
      </c>
      <c r="C2619" s="1" t="s">
        <v>7591</v>
      </c>
      <c r="D2619">
        <v>1</v>
      </c>
      <c r="E2619">
        <v>68</v>
      </c>
      <c r="F2619" s="10">
        <f>spotify_data[[#This Row],[track_popularity]]/100</f>
        <v>0.68</v>
      </c>
      <c r="G2619" s="9" t="b">
        <v>0</v>
      </c>
      <c r="H2619" s="1">
        <f>+IF(spotify_data[[#This Row],[explicit]]=FALSE,0,1)</f>
        <v>0</v>
      </c>
      <c r="I2619" s="1" t="s">
        <v>2552</v>
      </c>
      <c r="J2619" s="7">
        <f>MATCH(spotify_data[[#This Row],[artist_name]],spotify_data[artist_name],0)</f>
        <v>761</v>
      </c>
      <c r="K2619">
        <v>78</v>
      </c>
      <c r="L2619" s="10">
        <f>spotify_data[[#This Row],[artist_popularity]]/100</f>
        <v>0.78</v>
      </c>
      <c r="M2619">
        <v>41264069</v>
      </c>
      <c r="N2619" s="1" t="s">
        <v>23</v>
      </c>
      <c r="O2619" s="1" t="s">
        <v>10042</v>
      </c>
      <c r="P2619" s="1">
        <f>MATCH(spotify_data[[#This Row],[album_id]],spotify_data[album_id],0)</f>
        <v>2618</v>
      </c>
      <c r="Q2619" s="1" t="s">
        <v>7591</v>
      </c>
      <c r="R2619" s="2">
        <v>43826</v>
      </c>
      <c r="S2619" s="7">
        <f ca="1">+TODAY()-spotify_data[[#This Row],[Fecha lanzamiento Album]]</f>
        <v>2205</v>
      </c>
      <c r="T2619" s="7">
        <f ca="1">+spotify_data[[#This Row],[Antigüedad Album Dias]]/60</f>
        <v>36.75</v>
      </c>
      <c r="U2619" s="8">
        <f ca="1">spotify_data[[#This Row],[Antigüedad Album Meses]]/12</f>
        <v>3.0625</v>
      </c>
      <c r="V2619">
        <v>1</v>
      </c>
      <c r="W2619" s="1" t="s">
        <v>21</v>
      </c>
      <c r="X2619" s="1" t="str">
        <f>+IF(spotify_data[[#This Row],[album_type]]="album","Album",IF(spotify_data[[#This Row],[album_type]]="single","Single","Compilation"))</f>
        <v>Single</v>
      </c>
      <c r="Y2619">
        <v>298</v>
      </c>
    </row>
    <row r="2620" spans="1:25" x14ac:dyDescent="0.3">
      <c r="A2620" s="1" t="s">
        <v>10068</v>
      </c>
      <c r="B2620" s="1">
        <v>2547</v>
      </c>
      <c r="C2620" s="1" t="s">
        <v>10069</v>
      </c>
      <c r="D2620">
        <v>1</v>
      </c>
      <c r="E2620">
        <v>68</v>
      </c>
      <c r="F2620" s="10">
        <f>spotify_data[[#This Row],[track_popularity]]/100</f>
        <v>0.68</v>
      </c>
      <c r="G2620" s="9" t="b">
        <v>0</v>
      </c>
      <c r="H2620" s="1">
        <f>+IF(spotify_data[[#This Row],[explicit]]=FALSE,0,1)</f>
        <v>0</v>
      </c>
      <c r="I2620" s="1" t="s">
        <v>10070</v>
      </c>
      <c r="J2620" s="7">
        <f>MATCH(spotify_data[[#This Row],[artist_name]],spotify_data[artist_name],0)</f>
        <v>2619</v>
      </c>
      <c r="K2620">
        <v>50</v>
      </c>
      <c r="L2620" s="10">
        <f>spotify_data[[#This Row],[artist_popularity]]/100</f>
        <v>0.5</v>
      </c>
      <c r="M2620">
        <v>141836</v>
      </c>
      <c r="N2620" s="1" t="s">
        <v>10071</v>
      </c>
      <c r="O2620" s="1" t="s">
        <v>10072</v>
      </c>
      <c r="P2620" s="1">
        <f>MATCH(spotify_data[[#This Row],[album_id]],spotify_data[album_id],0)</f>
        <v>2619</v>
      </c>
      <c r="Q2620" s="1" t="s">
        <v>10069</v>
      </c>
      <c r="R2620" s="2">
        <v>43818</v>
      </c>
      <c r="S2620" s="7">
        <f ca="1">+TODAY()-spotify_data[[#This Row],[Fecha lanzamiento Album]]</f>
        <v>2213</v>
      </c>
      <c r="T2620" s="7">
        <f ca="1">+spotify_data[[#This Row],[Antigüedad Album Dias]]/60</f>
        <v>36.883333333333333</v>
      </c>
      <c r="U2620" s="8">
        <f ca="1">spotify_data[[#This Row],[Antigüedad Album Meses]]/12</f>
        <v>3.0736111111111111</v>
      </c>
      <c r="V2620">
        <v>1</v>
      </c>
      <c r="W2620" s="1" t="s">
        <v>21</v>
      </c>
      <c r="X2620" s="1" t="str">
        <f>+IF(spotify_data[[#This Row],[album_type]]="album","Album",IF(spotify_data[[#This Row],[album_type]]="single","Single","Compilation"))</f>
        <v>Single</v>
      </c>
      <c r="Y2620">
        <v>215</v>
      </c>
    </row>
    <row r="2621" spans="1:25" x14ac:dyDescent="0.3">
      <c r="A2621" s="1" t="s">
        <v>10152</v>
      </c>
      <c r="B2621" s="1">
        <v>1047</v>
      </c>
      <c r="C2621" s="1" t="s">
        <v>10153</v>
      </c>
      <c r="D2621">
        <v>12</v>
      </c>
      <c r="E2621">
        <v>68</v>
      </c>
      <c r="F2621" s="10">
        <f>spotify_data[[#This Row],[track_popularity]]/100</f>
        <v>0.68</v>
      </c>
      <c r="G2621" s="9" t="b">
        <v>0</v>
      </c>
      <c r="H2621" s="1">
        <f>+IF(spotify_data[[#This Row],[explicit]]=FALSE,0,1)</f>
        <v>0</v>
      </c>
      <c r="I2621" s="1" t="s">
        <v>10154</v>
      </c>
      <c r="J2621" s="7">
        <f>MATCH(spotify_data[[#This Row],[artist_name]],spotify_data[artist_name],0)</f>
        <v>2620</v>
      </c>
      <c r="K2621">
        <v>62</v>
      </c>
      <c r="L2621" s="10">
        <f>spotify_data[[#This Row],[artist_popularity]]/100</f>
        <v>0.62</v>
      </c>
      <c r="M2621">
        <v>10241850</v>
      </c>
      <c r="N2621" s="1" t="s">
        <v>23</v>
      </c>
      <c r="O2621" s="1" t="s">
        <v>10155</v>
      </c>
      <c r="P2621" s="1">
        <f>MATCH(spotify_data[[#This Row],[album_id]],spotify_data[album_id],0)</f>
        <v>2620</v>
      </c>
      <c r="Q2621" s="1" t="s">
        <v>10156</v>
      </c>
      <c r="R2621" s="2">
        <v>43805</v>
      </c>
      <c r="S2621" s="7">
        <f ca="1">+TODAY()-spotify_data[[#This Row],[Fecha lanzamiento Album]]</f>
        <v>2226</v>
      </c>
      <c r="T2621" s="7">
        <f ca="1">+spotify_data[[#This Row],[Antigüedad Album Dias]]/60</f>
        <v>37.1</v>
      </c>
      <c r="U2621" s="8">
        <f ca="1">spotify_data[[#This Row],[Antigüedad Album Meses]]/12</f>
        <v>3.0916666666666668</v>
      </c>
      <c r="V2621">
        <v>18</v>
      </c>
      <c r="W2621" s="1" t="s">
        <v>20</v>
      </c>
      <c r="X2621" s="1" t="str">
        <f>+IF(spotify_data[[#This Row],[album_type]]="album","Album",IF(spotify_data[[#This Row],[album_type]]="single","Single","Compilation"))</f>
        <v>Album</v>
      </c>
      <c r="Y2621">
        <v>336</v>
      </c>
    </row>
    <row r="2622" spans="1:25" x14ac:dyDescent="0.3">
      <c r="A2622" s="1" t="s">
        <v>10157</v>
      </c>
      <c r="B2622" s="1">
        <v>6830</v>
      </c>
      <c r="C2622" s="1" t="s">
        <v>10158</v>
      </c>
      <c r="D2622">
        <v>6</v>
      </c>
      <c r="E2622">
        <v>68</v>
      </c>
      <c r="F2622" s="10">
        <f>spotify_data[[#This Row],[track_popularity]]/100</f>
        <v>0.68</v>
      </c>
      <c r="G2622" s="9" t="b">
        <v>0</v>
      </c>
      <c r="H2622" s="1">
        <f>+IF(spotify_data[[#This Row],[explicit]]=FALSE,0,1)</f>
        <v>0</v>
      </c>
      <c r="I2622" s="1" t="s">
        <v>3822</v>
      </c>
      <c r="J2622" s="7">
        <f>MATCH(spotify_data[[#This Row],[artist_name]],spotify_data[artist_name],0)</f>
        <v>135</v>
      </c>
      <c r="K2622">
        <v>80</v>
      </c>
      <c r="L2622" s="10">
        <f>spotify_data[[#This Row],[artist_popularity]]/100</f>
        <v>0.8</v>
      </c>
      <c r="M2622">
        <v>21359561</v>
      </c>
      <c r="N2622" s="1" t="s">
        <v>23</v>
      </c>
      <c r="O2622" s="1" t="s">
        <v>10129</v>
      </c>
      <c r="P2622" s="1">
        <f>MATCH(spotify_data[[#This Row],[album_id]],spotify_data[album_id],0)</f>
        <v>2621</v>
      </c>
      <c r="Q2622" s="1" t="s">
        <v>10130</v>
      </c>
      <c r="R2622" s="2">
        <v>43805</v>
      </c>
      <c r="S2622" s="7">
        <f ca="1">+TODAY()-spotify_data[[#This Row],[Fecha lanzamiento Album]]</f>
        <v>2226</v>
      </c>
      <c r="T2622" s="7">
        <f ca="1">+spotify_data[[#This Row],[Antigüedad Album Dias]]/60</f>
        <v>37.1</v>
      </c>
      <c r="U2622" s="8">
        <f ca="1">spotify_data[[#This Row],[Antigüedad Album Meses]]/12</f>
        <v>3.0916666666666668</v>
      </c>
      <c r="V2622">
        <v>10</v>
      </c>
      <c r="W2622" s="1" t="s">
        <v>20</v>
      </c>
      <c r="X2622" s="1" t="str">
        <f>+IF(spotify_data[[#This Row],[album_type]]="album","Album",IF(spotify_data[[#This Row],[album_type]]="single","Single","Compilation"))</f>
        <v>Album</v>
      </c>
      <c r="Y2622">
        <v>349</v>
      </c>
    </row>
    <row r="2623" spans="1:25" x14ac:dyDescent="0.3">
      <c r="A2623" s="1" t="s">
        <v>10199</v>
      </c>
      <c r="B2623" s="1">
        <v>5452</v>
      </c>
      <c r="C2623" s="1" t="s">
        <v>10182</v>
      </c>
      <c r="D2623">
        <v>1</v>
      </c>
      <c r="E2623">
        <v>68</v>
      </c>
      <c r="F2623" s="10">
        <f>spotify_data[[#This Row],[track_popularity]]/100</f>
        <v>0.68</v>
      </c>
      <c r="G2623" s="9" t="b">
        <v>0</v>
      </c>
      <c r="H2623" s="1">
        <f>+IF(spotify_data[[#This Row],[explicit]]=FALSE,0,1)</f>
        <v>0</v>
      </c>
      <c r="I2623" s="1" t="s">
        <v>1560</v>
      </c>
      <c r="J2623" s="7">
        <f>MATCH(spotify_data[[#This Row],[artist_name]],spotify_data[artist_name],0)</f>
        <v>132</v>
      </c>
      <c r="K2623">
        <v>79</v>
      </c>
      <c r="L2623" s="10">
        <f>spotify_data[[#This Row],[artist_popularity]]/100</f>
        <v>0.79</v>
      </c>
      <c r="M2623">
        <v>14039018</v>
      </c>
      <c r="N2623" s="1" t="s">
        <v>831</v>
      </c>
      <c r="O2623" s="1" t="s">
        <v>10200</v>
      </c>
      <c r="P2623" s="1">
        <f>MATCH(spotify_data[[#This Row],[album_id]],spotify_data[album_id],0)</f>
        <v>2622</v>
      </c>
      <c r="Q2623" s="1" t="s">
        <v>10182</v>
      </c>
      <c r="R2623" s="2">
        <v>43788</v>
      </c>
      <c r="S2623" s="7">
        <f ca="1">+TODAY()-spotify_data[[#This Row],[Fecha lanzamiento Album]]</f>
        <v>2243</v>
      </c>
      <c r="T2623" s="7">
        <f ca="1">+spotify_data[[#This Row],[Antigüedad Album Dias]]/60</f>
        <v>37.383333333333333</v>
      </c>
      <c r="U2623" s="8">
        <f ca="1">spotify_data[[#This Row],[Antigüedad Album Meses]]/12</f>
        <v>3.1152777777777776</v>
      </c>
      <c r="V2623">
        <v>2</v>
      </c>
      <c r="W2623" s="1" t="s">
        <v>21</v>
      </c>
      <c r="X2623" s="1" t="str">
        <f>+IF(spotify_data[[#This Row],[album_type]]="album","Album",IF(spotify_data[[#This Row],[album_type]]="single","Single","Compilation"))</f>
        <v>Single</v>
      </c>
      <c r="Y2623">
        <v>358</v>
      </c>
    </row>
    <row r="2624" spans="1:25" x14ac:dyDescent="0.3">
      <c r="A2624" s="1" t="s">
        <v>10265</v>
      </c>
      <c r="B2624" s="1">
        <v>8602</v>
      </c>
      <c r="C2624" s="1" t="s">
        <v>10266</v>
      </c>
      <c r="D2624">
        <v>12</v>
      </c>
      <c r="E2624">
        <v>68</v>
      </c>
      <c r="F2624" s="10">
        <f>spotify_data[[#This Row],[track_popularity]]/100</f>
        <v>0.68</v>
      </c>
      <c r="G2624" s="9" t="b">
        <v>1</v>
      </c>
      <c r="H2624" s="1">
        <f>+IF(spotify_data[[#This Row],[explicit]]=FALSE,0,1)</f>
        <v>1</v>
      </c>
      <c r="I2624" s="1" t="s">
        <v>1191</v>
      </c>
      <c r="J2624" s="7">
        <f>MATCH(spotify_data[[#This Row],[artist_name]],spotify_data[artist_name],0)</f>
        <v>242</v>
      </c>
      <c r="K2624">
        <v>86</v>
      </c>
      <c r="L2624" s="10">
        <f>spotify_data[[#This Row],[artist_popularity]]/100</f>
        <v>0.86</v>
      </c>
      <c r="M2624">
        <v>34742256</v>
      </c>
      <c r="N2624" s="1" t="s">
        <v>23</v>
      </c>
      <c r="O2624" s="1" t="s">
        <v>10267</v>
      </c>
      <c r="P2624" s="1">
        <f>MATCH(spotify_data[[#This Row],[album_id]],spotify_data[album_id],0)</f>
        <v>330</v>
      </c>
      <c r="Q2624" s="1" t="s">
        <v>10268</v>
      </c>
      <c r="R2624" s="2">
        <v>43776</v>
      </c>
      <c r="S2624" s="7">
        <f ca="1">+TODAY()-spotify_data[[#This Row],[Fecha lanzamiento Album]]</f>
        <v>2255</v>
      </c>
      <c r="T2624" s="7">
        <f ca="1">+spotify_data[[#This Row],[Antigüedad Album Dias]]/60</f>
        <v>37.583333333333336</v>
      </c>
      <c r="U2624" s="8">
        <f ca="1">spotify_data[[#This Row],[Antigüedad Album Meses]]/12</f>
        <v>3.1319444444444446</v>
      </c>
      <c r="V2624">
        <v>12</v>
      </c>
      <c r="W2624" s="1" t="s">
        <v>20</v>
      </c>
      <c r="X2624" s="1" t="str">
        <f>+IF(spotify_data[[#This Row],[album_type]]="album","Album",IF(spotify_data[[#This Row],[album_type]]="single","Single","Compilation"))</f>
        <v>Album</v>
      </c>
      <c r="Y2624">
        <v>338</v>
      </c>
    </row>
    <row r="2625" spans="1:25" x14ac:dyDescent="0.3">
      <c r="A2625" s="1" t="s">
        <v>10348</v>
      </c>
      <c r="B2625" s="1">
        <v>3771</v>
      </c>
      <c r="C2625" s="1" t="s">
        <v>9447</v>
      </c>
      <c r="D2625">
        <v>1</v>
      </c>
      <c r="E2625">
        <v>68</v>
      </c>
      <c r="F2625" s="10">
        <f>spotify_data[[#This Row],[track_popularity]]/100</f>
        <v>0.68</v>
      </c>
      <c r="G2625" s="9" t="b">
        <v>1</v>
      </c>
      <c r="H2625" s="1">
        <f>+IF(spotify_data[[#This Row],[explicit]]=FALSE,0,1)</f>
        <v>1</v>
      </c>
      <c r="I2625" s="1" t="s">
        <v>9448</v>
      </c>
      <c r="J2625" s="7">
        <f>MATCH(spotify_data[[#This Row],[artist_name]],spotify_data[artist_name],0)</f>
        <v>564</v>
      </c>
      <c r="K2625">
        <v>81</v>
      </c>
      <c r="L2625" s="10">
        <f>spotify_data[[#This Row],[artist_popularity]]/100</f>
        <v>0.81</v>
      </c>
      <c r="M2625">
        <v>9556340</v>
      </c>
      <c r="N2625" s="1" t="s">
        <v>23</v>
      </c>
      <c r="O2625" s="1" t="s">
        <v>10349</v>
      </c>
      <c r="P2625" s="1">
        <f>MATCH(spotify_data[[#This Row],[album_id]],spotify_data[album_id],0)</f>
        <v>2624</v>
      </c>
      <c r="Q2625" s="1" t="s">
        <v>9447</v>
      </c>
      <c r="R2625" s="2">
        <v>43750</v>
      </c>
      <c r="S2625" s="7">
        <f ca="1">+TODAY()-spotify_data[[#This Row],[Fecha lanzamiento Album]]</f>
        <v>2281</v>
      </c>
      <c r="T2625" s="7">
        <f ca="1">+spotify_data[[#This Row],[Antigüedad Album Dias]]/60</f>
        <v>38.016666666666666</v>
      </c>
      <c r="U2625" s="8">
        <f ca="1">spotify_data[[#This Row],[Antigüedad Album Meses]]/12</f>
        <v>3.1680555555555556</v>
      </c>
      <c r="V2625">
        <v>1</v>
      </c>
      <c r="W2625" s="1" t="s">
        <v>21</v>
      </c>
      <c r="X2625" s="1" t="str">
        <f>+IF(spotify_data[[#This Row],[album_type]]="album","Album",IF(spotify_data[[#This Row],[album_type]]="single","Single","Compilation"))</f>
        <v>Single</v>
      </c>
      <c r="Y2625">
        <v>369</v>
      </c>
    </row>
    <row r="2626" spans="1:25" x14ac:dyDescent="0.3">
      <c r="A2626" s="1" t="s">
        <v>10664</v>
      </c>
      <c r="B2626" s="1">
        <v>738</v>
      </c>
      <c r="C2626" s="1" t="s">
        <v>10665</v>
      </c>
      <c r="D2626">
        <v>9</v>
      </c>
      <c r="E2626">
        <v>68</v>
      </c>
      <c r="F2626" s="10">
        <f>spotify_data[[#This Row],[track_popularity]]/100</f>
        <v>0.68</v>
      </c>
      <c r="G2626" s="9" t="b">
        <v>1</v>
      </c>
      <c r="H2626" s="1">
        <f>+IF(spotify_data[[#This Row],[explicit]]=FALSE,0,1)</f>
        <v>1</v>
      </c>
      <c r="I2626" s="1" t="s">
        <v>10640</v>
      </c>
      <c r="J2626" s="7">
        <f>MATCH(spotify_data[[#This Row],[artist_name]],spotify_data[artist_name],0)</f>
        <v>1918</v>
      </c>
      <c r="K2626">
        <v>66</v>
      </c>
      <c r="L2626" s="10">
        <f>spotify_data[[#This Row],[artist_popularity]]/100</f>
        <v>0.66</v>
      </c>
      <c r="M2626">
        <v>5506553</v>
      </c>
      <c r="N2626" s="1" t="s">
        <v>23</v>
      </c>
      <c r="O2626" s="1" t="s">
        <v>10641</v>
      </c>
      <c r="P2626" s="1">
        <f>MATCH(spotify_data[[#This Row],[album_id]],spotify_data[album_id],0)</f>
        <v>2625</v>
      </c>
      <c r="Q2626" s="1" t="s">
        <v>10642</v>
      </c>
      <c r="R2626" s="2">
        <v>43686</v>
      </c>
      <c r="S2626" s="7">
        <f ca="1">+TODAY()-spotify_data[[#This Row],[Fecha lanzamiento Album]]</f>
        <v>2345</v>
      </c>
      <c r="T2626" s="7">
        <f ca="1">+spotify_data[[#This Row],[Antigüedad Album Dias]]/60</f>
        <v>39.083333333333336</v>
      </c>
      <c r="U2626" s="8">
        <f ca="1">spotify_data[[#This Row],[Antigüedad Album Meses]]/12</f>
        <v>3.2569444444444446</v>
      </c>
      <c r="V2626">
        <v>11</v>
      </c>
      <c r="W2626" s="1" t="s">
        <v>20</v>
      </c>
      <c r="X2626" s="1" t="str">
        <f>+IF(spotify_data[[#This Row],[album_type]]="album","Album",IF(spotify_data[[#This Row],[album_type]]="single","Single","Compilation"))</f>
        <v>Album</v>
      </c>
      <c r="Y2626">
        <v>276</v>
      </c>
    </row>
    <row r="2627" spans="1:25" x14ac:dyDescent="0.3">
      <c r="A2627" s="1" t="s">
        <v>10731</v>
      </c>
      <c r="B2627" s="1">
        <v>2194</v>
      </c>
      <c r="C2627" s="1" t="s">
        <v>10732</v>
      </c>
      <c r="D2627">
        <v>6</v>
      </c>
      <c r="E2627">
        <v>68</v>
      </c>
      <c r="F2627" s="10">
        <f>spotify_data[[#This Row],[track_popularity]]/100</f>
        <v>0.68</v>
      </c>
      <c r="G2627" s="9" t="b">
        <v>0</v>
      </c>
      <c r="H2627" s="1">
        <f>+IF(spotify_data[[#This Row],[explicit]]=FALSE,0,1)</f>
        <v>0</v>
      </c>
      <c r="I2627" s="1" t="s">
        <v>10733</v>
      </c>
      <c r="J2627" s="7">
        <f>MATCH(spotify_data[[#This Row],[artist_name]],spotify_data[artist_name],0)</f>
        <v>2626</v>
      </c>
      <c r="K2627">
        <v>49</v>
      </c>
      <c r="L2627" s="10">
        <f>spotify_data[[#This Row],[artist_popularity]]/100</f>
        <v>0.49</v>
      </c>
      <c r="M2627">
        <v>13561</v>
      </c>
      <c r="N2627" s="1" t="s">
        <v>23</v>
      </c>
      <c r="O2627" s="1" t="s">
        <v>10734</v>
      </c>
      <c r="P2627" s="1">
        <f>MATCH(spotify_data[[#This Row],[album_id]],spotify_data[album_id],0)</f>
        <v>1553</v>
      </c>
      <c r="Q2627" s="1" t="s">
        <v>10735</v>
      </c>
      <c r="R2627" s="2">
        <v>43658</v>
      </c>
      <c r="S2627" s="7">
        <f ca="1">+TODAY()-spotify_data[[#This Row],[Fecha lanzamiento Album]]</f>
        <v>2373</v>
      </c>
      <c r="T2627" s="7">
        <f ca="1">+spotify_data[[#This Row],[Antigüedad Album Dias]]/60</f>
        <v>39.549999999999997</v>
      </c>
      <c r="U2627" s="8">
        <f ca="1">spotify_data[[#This Row],[Antigüedad Album Meses]]/12</f>
        <v>3.2958333333333329</v>
      </c>
      <c r="V2627">
        <v>15</v>
      </c>
      <c r="W2627" s="1" t="s">
        <v>20</v>
      </c>
      <c r="X2627" s="1" t="str">
        <f>+IF(spotify_data[[#This Row],[album_type]]="album","Album",IF(spotify_data[[#This Row],[album_type]]="single","Single","Compilation"))</f>
        <v>Album</v>
      </c>
      <c r="Y2627">
        <v>366</v>
      </c>
    </row>
    <row r="2628" spans="1:25" x14ac:dyDescent="0.3">
      <c r="A2628" s="1" t="s">
        <v>10856</v>
      </c>
      <c r="B2628" s="1">
        <v>209</v>
      </c>
      <c r="C2628" s="1" t="s">
        <v>10857</v>
      </c>
      <c r="D2628">
        <v>2</v>
      </c>
      <c r="E2628">
        <v>68</v>
      </c>
      <c r="F2628" s="10">
        <f>spotify_data[[#This Row],[track_popularity]]/100</f>
        <v>0.68</v>
      </c>
      <c r="G2628" s="9" t="b">
        <v>0</v>
      </c>
      <c r="H2628" s="1">
        <f>+IF(spotify_data[[#This Row],[explicit]]=FALSE,0,1)</f>
        <v>0</v>
      </c>
      <c r="I2628" s="1" t="s">
        <v>10858</v>
      </c>
      <c r="J2628" s="7">
        <f>MATCH(spotify_data[[#This Row],[artist_name]],spotify_data[artist_name],0)</f>
        <v>2627</v>
      </c>
      <c r="K2628">
        <v>67</v>
      </c>
      <c r="L2628" s="10">
        <f>spotify_data[[#This Row],[artist_popularity]]/100</f>
        <v>0.67</v>
      </c>
      <c r="M2628">
        <v>2053792</v>
      </c>
      <c r="N2628" s="1" t="s">
        <v>23</v>
      </c>
      <c r="O2628" s="1" t="s">
        <v>10859</v>
      </c>
      <c r="P2628" s="1">
        <f>MATCH(spotify_data[[#This Row],[album_id]],spotify_data[album_id],0)</f>
        <v>2627</v>
      </c>
      <c r="Q2628" s="1" t="s">
        <v>10860</v>
      </c>
      <c r="R2628" s="2">
        <v>43637</v>
      </c>
      <c r="S2628" s="7">
        <f ca="1">+TODAY()-spotify_data[[#This Row],[Fecha lanzamiento Album]]</f>
        <v>2394</v>
      </c>
      <c r="T2628" s="7">
        <f ca="1">+spotify_data[[#This Row],[Antigüedad Album Dias]]/60</f>
        <v>39.9</v>
      </c>
      <c r="U2628" s="8">
        <f ca="1">spotify_data[[#This Row],[Antigüedad Album Meses]]/12</f>
        <v>3.3249999999999997</v>
      </c>
      <c r="V2628">
        <v>9</v>
      </c>
      <c r="W2628" s="1" t="s">
        <v>20</v>
      </c>
      <c r="X2628" s="1" t="str">
        <f>+IF(spotify_data[[#This Row],[album_type]]="album","Album",IF(spotify_data[[#This Row],[album_type]]="single","Single","Compilation"))</f>
        <v>Album</v>
      </c>
      <c r="Y2628">
        <v>25</v>
      </c>
    </row>
    <row r="2629" spans="1:25" x14ac:dyDescent="0.3">
      <c r="A2629" s="1" t="s">
        <v>10936</v>
      </c>
      <c r="B2629" s="1">
        <v>2592</v>
      </c>
      <c r="C2629" s="1" t="s">
        <v>10937</v>
      </c>
      <c r="D2629">
        <v>3</v>
      </c>
      <c r="E2629">
        <v>68</v>
      </c>
      <c r="F2629" s="10">
        <f>spotify_data[[#This Row],[track_popularity]]/100</f>
        <v>0.68</v>
      </c>
      <c r="G2629" s="9" t="b">
        <v>0</v>
      </c>
      <c r="H2629" s="1">
        <f>+IF(spotify_data[[#This Row],[explicit]]=FALSE,0,1)</f>
        <v>0</v>
      </c>
      <c r="I2629" s="1" t="s">
        <v>10938</v>
      </c>
      <c r="J2629" s="7">
        <f>MATCH(spotify_data[[#This Row],[artist_name]],spotify_data[artist_name],0)</f>
        <v>193</v>
      </c>
      <c r="K2629">
        <v>79</v>
      </c>
      <c r="L2629" s="10">
        <f>spotify_data[[#This Row],[artist_popularity]]/100</f>
        <v>0.79</v>
      </c>
      <c r="M2629">
        <v>23434221</v>
      </c>
      <c r="N2629" s="1" t="s">
        <v>218</v>
      </c>
      <c r="O2629" s="1" t="s">
        <v>10939</v>
      </c>
      <c r="P2629" s="1">
        <f>MATCH(spotify_data[[#This Row],[album_id]],spotify_data[album_id],0)</f>
        <v>2628</v>
      </c>
      <c r="Q2629" s="1" t="s">
        <v>10940</v>
      </c>
      <c r="R2629" s="2">
        <v>43622</v>
      </c>
      <c r="S2629" s="7">
        <f ca="1">+TODAY()-spotify_data[[#This Row],[Fecha lanzamiento Album]]</f>
        <v>2409</v>
      </c>
      <c r="T2629" s="7">
        <f ca="1">+spotify_data[[#This Row],[Antigüedad Album Dias]]/60</f>
        <v>40.15</v>
      </c>
      <c r="U2629" s="8">
        <f ca="1">spotify_data[[#This Row],[Antigüedad Album Meses]]/12</f>
        <v>3.3458333333333332</v>
      </c>
      <c r="V2629">
        <v>12</v>
      </c>
      <c r="W2629" s="1" t="s">
        <v>20</v>
      </c>
      <c r="X2629" s="1" t="str">
        <f>+IF(spotify_data[[#This Row],[album_type]]="album","Album",IF(spotify_data[[#This Row],[album_type]]="single","Single","Compilation"))</f>
        <v>Album</v>
      </c>
      <c r="Y2629">
        <v>262</v>
      </c>
    </row>
    <row r="2630" spans="1:25" x14ac:dyDescent="0.3">
      <c r="A2630" s="1" t="s">
        <v>11010</v>
      </c>
      <c r="B2630" s="1">
        <v>4473</v>
      </c>
      <c r="C2630" s="1" t="s">
        <v>11011</v>
      </c>
      <c r="D2630">
        <v>1</v>
      </c>
      <c r="E2630">
        <v>68</v>
      </c>
      <c r="F2630" s="10">
        <f>spotify_data[[#This Row],[track_popularity]]/100</f>
        <v>0.68</v>
      </c>
      <c r="G2630" s="9" t="b">
        <v>0</v>
      </c>
      <c r="H2630" s="1">
        <f>+IF(spotify_data[[#This Row],[explicit]]=FALSE,0,1)</f>
        <v>0</v>
      </c>
      <c r="I2630" s="1" t="s">
        <v>11012</v>
      </c>
      <c r="J2630" s="7">
        <f>MATCH(spotify_data[[#This Row],[artist_name]],spotify_data[artist_name],0)</f>
        <v>2629</v>
      </c>
      <c r="K2630">
        <v>65</v>
      </c>
      <c r="L2630" s="10">
        <f>spotify_data[[#This Row],[artist_popularity]]/100</f>
        <v>0.65</v>
      </c>
      <c r="M2630">
        <v>2359204</v>
      </c>
      <c r="N2630" s="1" t="s">
        <v>23</v>
      </c>
      <c r="O2630" s="1" t="s">
        <v>11013</v>
      </c>
      <c r="P2630" s="1">
        <f>MATCH(spotify_data[[#This Row],[album_id]],spotify_data[album_id],0)</f>
        <v>2629</v>
      </c>
      <c r="Q2630" s="1" t="s">
        <v>11014</v>
      </c>
      <c r="R2630" s="2">
        <v>43588</v>
      </c>
      <c r="S2630" s="7">
        <f ca="1">+TODAY()-spotify_data[[#This Row],[Fecha lanzamiento Album]]</f>
        <v>2443</v>
      </c>
      <c r="T2630" s="7">
        <f ca="1">+spotify_data[[#This Row],[Antigüedad Album Dias]]/60</f>
        <v>40.716666666666669</v>
      </c>
      <c r="U2630" s="8">
        <f ca="1">spotify_data[[#This Row],[Antigüedad Album Meses]]/12</f>
        <v>3.3930555555555557</v>
      </c>
      <c r="V2630">
        <v>5</v>
      </c>
      <c r="W2630" s="1" t="s">
        <v>21</v>
      </c>
      <c r="X2630" s="1" t="str">
        <f>+IF(spotify_data[[#This Row],[album_type]]="album","Album",IF(spotify_data[[#This Row],[album_type]]="single","Single","Compilation"))</f>
        <v>Single</v>
      </c>
      <c r="Y2630">
        <v>365</v>
      </c>
    </row>
    <row r="2631" spans="1:25" x14ac:dyDescent="0.3">
      <c r="A2631" s="1" t="s">
        <v>11099</v>
      </c>
      <c r="B2631" s="1">
        <v>1741</v>
      </c>
      <c r="C2631" s="1" t="s">
        <v>11100</v>
      </c>
      <c r="D2631">
        <v>15</v>
      </c>
      <c r="E2631">
        <v>68</v>
      </c>
      <c r="F2631" s="10">
        <f>spotify_data[[#This Row],[track_popularity]]/100</f>
        <v>0.68</v>
      </c>
      <c r="G2631" s="9" t="b">
        <v>0</v>
      </c>
      <c r="H2631" s="1">
        <f>+IF(spotify_data[[#This Row],[explicit]]=FALSE,0,1)</f>
        <v>0</v>
      </c>
      <c r="I2631" s="1" t="s">
        <v>5251</v>
      </c>
      <c r="J2631" s="7">
        <f>MATCH(spotify_data[[#This Row],[artist_name]],spotify_data[artist_name],0)</f>
        <v>2269</v>
      </c>
      <c r="K2631">
        <v>68</v>
      </c>
      <c r="L2631" s="10">
        <f>spotify_data[[#This Row],[artist_popularity]]/100</f>
        <v>0.68</v>
      </c>
      <c r="M2631">
        <v>5739313</v>
      </c>
      <c r="N2631" s="1" t="s">
        <v>23</v>
      </c>
      <c r="O2631" s="1" t="s">
        <v>11101</v>
      </c>
      <c r="P2631" s="1">
        <f>MATCH(spotify_data[[#This Row],[album_id]],spotify_data[album_id],0)</f>
        <v>2630</v>
      </c>
      <c r="Q2631" s="1" t="s">
        <v>11064</v>
      </c>
      <c r="R2631" s="2">
        <v>43572</v>
      </c>
      <c r="S2631" s="7">
        <f ca="1">+TODAY()-spotify_data[[#This Row],[Fecha lanzamiento Album]]</f>
        <v>2459</v>
      </c>
      <c r="T2631" s="7">
        <f ca="1">+spotify_data[[#This Row],[Antigüedad Album Dias]]/60</f>
        <v>40.983333333333334</v>
      </c>
      <c r="U2631" s="8">
        <f ca="1">spotify_data[[#This Row],[Antigüedad Album Meses]]/12</f>
        <v>3.4152777777777779</v>
      </c>
      <c r="V2631">
        <v>16</v>
      </c>
      <c r="W2631" s="1" t="s">
        <v>20</v>
      </c>
      <c r="X2631" s="1" t="str">
        <f>+IF(spotify_data[[#This Row],[album_type]]="album","Album",IF(spotify_data[[#This Row],[album_type]]="single","Single","Compilation"))</f>
        <v>Album</v>
      </c>
      <c r="Y2631">
        <v>266</v>
      </c>
    </row>
    <row r="2632" spans="1:25" x14ac:dyDescent="0.3">
      <c r="A2632" s="1" t="s">
        <v>11111</v>
      </c>
      <c r="B2632" s="1">
        <v>1995</v>
      </c>
      <c r="C2632" s="1" t="s">
        <v>5188</v>
      </c>
      <c r="D2632">
        <v>1</v>
      </c>
      <c r="E2632">
        <v>68</v>
      </c>
      <c r="F2632" s="10">
        <f>spotify_data[[#This Row],[track_popularity]]/100</f>
        <v>0.68</v>
      </c>
      <c r="G2632" s="9" t="b">
        <v>0</v>
      </c>
      <c r="H2632" s="1">
        <f>+IF(spotify_data[[#This Row],[explicit]]=FALSE,0,1)</f>
        <v>0</v>
      </c>
      <c r="I2632" s="1" t="s">
        <v>11112</v>
      </c>
      <c r="J2632" s="7">
        <f>MATCH(spotify_data[[#This Row],[artist_name]],spotify_data[artist_name],0)</f>
        <v>2631</v>
      </c>
      <c r="K2632">
        <v>69</v>
      </c>
      <c r="L2632" s="10">
        <f>spotify_data[[#This Row],[artist_popularity]]/100</f>
        <v>0.69</v>
      </c>
      <c r="M2632">
        <v>2325598</v>
      </c>
      <c r="N2632" s="1" t="s">
        <v>11113</v>
      </c>
      <c r="O2632" s="1" t="s">
        <v>11114</v>
      </c>
      <c r="P2632" s="1">
        <f>MATCH(spotify_data[[#This Row],[album_id]],spotify_data[album_id],0)</f>
        <v>2631</v>
      </c>
      <c r="Q2632" s="1" t="s">
        <v>5188</v>
      </c>
      <c r="R2632" s="2">
        <v>43567</v>
      </c>
      <c r="S2632" s="7">
        <f ca="1">+TODAY()-spotify_data[[#This Row],[Fecha lanzamiento Album]]</f>
        <v>2464</v>
      </c>
      <c r="T2632" s="7">
        <f ca="1">+spotify_data[[#This Row],[Antigüedad Album Dias]]/60</f>
        <v>41.06666666666667</v>
      </c>
      <c r="U2632" s="8">
        <f ca="1">spotify_data[[#This Row],[Antigüedad Album Meses]]/12</f>
        <v>3.4222222222222225</v>
      </c>
      <c r="V2632">
        <v>1</v>
      </c>
      <c r="W2632" s="1" t="s">
        <v>21</v>
      </c>
      <c r="X2632" s="1" t="str">
        <f>+IF(spotify_data[[#This Row],[album_type]]="album","Album",IF(spotify_data[[#This Row],[album_type]]="single","Single","Compilation"))</f>
        <v>Single</v>
      </c>
      <c r="Y2632">
        <v>365</v>
      </c>
    </row>
    <row r="2633" spans="1:25" x14ac:dyDescent="0.3">
      <c r="A2633" s="1" t="s">
        <v>11350</v>
      </c>
      <c r="B2633" s="1">
        <v>80</v>
      </c>
      <c r="C2633" s="1" t="s">
        <v>11351</v>
      </c>
      <c r="D2633">
        <v>9</v>
      </c>
      <c r="E2633">
        <v>68</v>
      </c>
      <c r="F2633" s="10">
        <f>spotify_data[[#This Row],[track_popularity]]/100</f>
        <v>0.68</v>
      </c>
      <c r="G2633" s="9" t="b">
        <v>1</v>
      </c>
      <c r="H2633" s="1">
        <f>+IF(spotify_data[[#This Row],[explicit]]=FALSE,0,1)</f>
        <v>1</v>
      </c>
      <c r="I2633" s="1" t="s">
        <v>2164</v>
      </c>
      <c r="J2633" s="7">
        <f>MATCH(spotify_data[[#This Row],[artist_name]],spotify_data[artist_name],0)</f>
        <v>189</v>
      </c>
      <c r="K2633">
        <v>90</v>
      </c>
      <c r="L2633" s="10">
        <f>spotify_data[[#This Row],[artist_popularity]]/100</f>
        <v>0.9</v>
      </c>
      <c r="M2633">
        <v>107374593</v>
      </c>
      <c r="N2633" s="1" t="s">
        <v>516</v>
      </c>
      <c r="O2633" s="1" t="s">
        <v>11337</v>
      </c>
      <c r="P2633" s="1">
        <f>MATCH(spotify_data[[#This Row],[album_id]],spotify_data[album_id],0)</f>
        <v>246</v>
      </c>
      <c r="Q2633" s="1" t="s">
        <v>11338</v>
      </c>
      <c r="R2633" s="2">
        <v>43504</v>
      </c>
      <c r="S2633" s="7">
        <f ca="1">+TODAY()-spotify_data[[#This Row],[Fecha lanzamiento Album]]</f>
        <v>2527</v>
      </c>
      <c r="T2633" s="7">
        <f ca="1">+spotify_data[[#This Row],[Antigüedad Album Dias]]/60</f>
        <v>42.116666666666667</v>
      </c>
      <c r="U2633" s="8">
        <f ca="1">spotify_data[[#This Row],[Antigüedad Album Meses]]/12</f>
        <v>3.5097222222222224</v>
      </c>
      <c r="V2633">
        <v>12</v>
      </c>
      <c r="W2633" s="1" t="s">
        <v>20</v>
      </c>
      <c r="X2633" s="1" t="str">
        <f>+IF(spotify_data[[#This Row],[album_type]]="album","Album",IF(spotify_data[[#This Row],[album_type]]="single","Single","Compilation"))</f>
        <v>Album</v>
      </c>
      <c r="Y2633">
        <v>371</v>
      </c>
    </row>
    <row r="2634" spans="1:25" x14ac:dyDescent="0.3">
      <c r="A2634" s="1" t="s">
        <v>11651</v>
      </c>
      <c r="B2634" s="1">
        <v>2624</v>
      </c>
      <c r="C2634" s="1" t="s">
        <v>11652</v>
      </c>
      <c r="D2634">
        <v>2</v>
      </c>
      <c r="E2634">
        <v>68</v>
      </c>
      <c r="F2634" s="10">
        <f>spotify_data[[#This Row],[track_popularity]]/100</f>
        <v>0.68</v>
      </c>
      <c r="G2634" s="9" t="b">
        <v>1</v>
      </c>
      <c r="H2634" s="1">
        <f>+IF(spotify_data[[#This Row],[explicit]]=FALSE,0,1)</f>
        <v>1</v>
      </c>
      <c r="I2634" s="1" t="s">
        <v>1234</v>
      </c>
      <c r="J2634" s="7">
        <f>MATCH(spotify_data[[#This Row],[artist_name]],spotify_data[artist_name],0)</f>
        <v>186</v>
      </c>
      <c r="K2634">
        <v>82</v>
      </c>
      <c r="L2634" s="10">
        <f>spotify_data[[#This Row],[artist_popularity]]/100</f>
        <v>0.82</v>
      </c>
      <c r="M2634">
        <v>15684530</v>
      </c>
      <c r="N2634" s="1" t="s">
        <v>1235</v>
      </c>
      <c r="O2634" s="1" t="s">
        <v>11643</v>
      </c>
      <c r="P2634" s="1">
        <f>MATCH(spotify_data[[#This Row],[album_id]],spotify_data[album_id],0)</f>
        <v>2633</v>
      </c>
      <c r="Q2634" s="1" t="s">
        <v>11644</v>
      </c>
      <c r="R2634" s="2">
        <v>43413</v>
      </c>
      <c r="S2634" s="7">
        <f ca="1">+TODAY()-spotify_data[[#This Row],[Fecha lanzamiento Album]]</f>
        <v>2618</v>
      </c>
      <c r="T2634" s="7">
        <f ca="1">+spotify_data[[#This Row],[Antigüedad Album Dias]]/60</f>
        <v>43.633333333333333</v>
      </c>
      <c r="U2634" s="8">
        <f ca="1">spotify_data[[#This Row],[Antigüedad Album Meses]]/12</f>
        <v>3.6361111111111111</v>
      </c>
      <c r="V2634">
        <v>13</v>
      </c>
      <c r="W2634" s="1" t="s">
        <v>20</v>
      </c>
      <c r="X2634" s="1" t="str">
        <f>+IF(spotify_data[[#This Row],[album_type]]="album","Album",IF(spotify_data[[#This Row],[album_type]]="single","Single","Compilation"))</f>
        <v>Album</v>
      </c>
      <c r="Y2634">
        <v>321</v>
      </c>
    </row>
    <row r="2635" spans="1:25" x14ac:dyDescent="0.3">
      <c r="A2635" s="1" t="s">
        <v>11687</v>
      </c>
      <c r="B2635" s="1">
        <v>1066</v>
      </c>
      <c r="C2635" s="1" t="s">
        <v>11688</v>
      </c>
      <c r="D2635">
        <v>1</v>
      </c>
      <c r="E2635">
        <v>68</v>
      </c>
      <c r="F2635" s="10">
        <f>spotify_data[[#This Row],[track_popularity]]/100</f>
        <v>0.68</v>
      </c>
      <c r="G2635" s="9" t="b">
        <v>0</v>
      </c>
      <c r="H2635" s="1">
        <f>+IF(spotify_data[[#This Row],[explicit]]=FALSE,0,1)</f>
        <v>0</v>
      </c>
      <c r="I2635" s="1" t="s">
        <v>10827</v>
      </c>
      <c r="J2635" s="7">
        <f>MATCH(spotify_data[[#This Row],[artist_name]],spotify_data[artist_name],0)</f>
        <v>1225</v>
      </c>
      <c r="K2635">
        <v>66</v>
      </c>
      <c r="L2635" s="10">
        <f>spotify_data[[#This Row],[artist_popularity]]/100</f>
        <v>0.66</v>
      </c>
      <c r="M2635">
        <v>1757724</v>
      </c>
      <c r="N2635" s="1" t="s">
        <v>23</v>
      </c>
      <c r="O2635" s="1" t="s">
        <v>11689</v>
      </c>
      <c r="P2635" s="1">
        <f>MATCH(spotify_data[[#This Row],[album_id]],spotify_data[album_id],0)</f>
        <v>2634</v>
      </c>
      <c r="Q2635" s="1" t="s">
        <v>11688</v>
      </c>
      <c r="R2635" s="2">
        <v>43413</v>
      </c>
      <c r="S2635" s="7">
        <f ca="1">+TODAY()-spotify_data[[#This Row],[Fecha lanzamiento Album]]</f>
        <v>2618</v>
      </c>
      <c r="T2635" s="7">
        <f ca="1">+spotify_data[[#This Row],[Antigüedad Album Dias]]/60</f>
        <v>43.633333333333333</v>
      </c>
      <c r="U2635" s="8">
        <f ca="1">spotify_data[[#This Row],[Antigüedad Album Meses]]/12</f>
        <v>3.6361111111111111</v>
      </c>
      <c r="V2635">
        <v>1</v>
      </c>
      <c r="W2635" s="1" t="s">
        <v>21</v>
      </c>
      <c r="X2635" s="1" t="str">
        <f>+IF(spotify_data[[#This Row],[album_type]]="album","Album",IF(spotify_data[[#This Row],[album_type]]="single","Single","Compilation"))</f>
        <v>Single</v>
      </c>
      <c r="Y2635">
        <v>318</v>
      </c>
    </row>
    <row r="2636" spans="1:25" x14ac:dyDescent="0.3">
      <c r="A2636" s="1" t="s">
        <v>11697</v>
      </c>
      <c r="B2636" s="1">
        <v>4458</v>
      </c>
      <c r="C2636" s="1" t="s">
        <v>10974</v>
      </c>
      <c r="D2636">
        <v>3</v>
      </c>
      <c r="E2636">
        <v>68</v>
      </c>
      <c r="F2636" s="10">
        <f>spotify_data[[#This Row],[track_popularity]]/100</f>
        <v>0.68</v>
      </c>
      <c r="G2636" s="9" t="b">
        <v>0</v>
      </c>
      <c r="H2636" s="1">
        <f>+IF(spotify_data[[#This Row],[explicit]]=FALSE,0,1)</f>
        <v>0</v>
      </c>
      <c r="I2636" s="1" t="s">
        <v>1560</v>
      </c>
      <c r="J2636" s="7">
        <f>MATCH(spotify_data[[#This Row],[artist_name]],spotify_data[artist_name],0)</f>
        <v>132</v>
      </c>
      <c r="K2636">
        <v>79</v>
      </c>
      <c r="L2636" s="10">
        <f>spotify_data[[#This Row],[artist_popularity]]/100</f>
        <v>0.79</v>
      </c>
      <c r="M2636">
        <v>14045780</v>
      </c>
      <c r="N2636" s="1" t="s">
        <v>831</v>
      </c>
      <c r="O2636" s="1" t="s">
        <v>11698</v>
      </c>
      <c r="P2636" s="1">
        <f>MATCH(spotify_data[[#This Row],[album_id]],spotify_data[album_id],0)</f>
        <v>2635</v>
      </c>
      <c r="Q2636" s="1" t="s">
        <v>11699</v>
      </c>
      <c r="R2636" s="2">
        <v>43412</v>
      </c>
      <c r="S2636" s="7">
        <f ca="1">+TODAY()-spotify_data[[#This Row],[Fecha lanzamiento Album]]</f>
        <v>2619</v>
      </c>
      <c r="T2636" s="7">
        <f ca="1">+spotify_data[[#This Row],[Antigüedad Album Dias]]/60</f>
        <v>43.65</v>
      </c>
      <c r="U2636" s="8">
        <f ca="1">spotify_data[[#This Row],[Antigüedad Album Meses]]/12</f>
        <v>3.6374999999999997</v>
      </c>
      <c r="V2636">
        <v>4</v>
      </c>
      <c r="W2636" s="1" t="s">
        <v>21</v>
      </c>
      <c r="X2636" s="1" t="str">
        <f>+IF(spotify_data[[#This Row],[album_type]]="album","Album",IF(spotify_data[[#This Row],[album_type]]="single","Single","Compilation"))</f>
        <v>Single</v>
      </c>
      <c r="Y2636">
        <v>303</v>
      </c>
    </row>
    <row r="2637" spans="1:25" x14ac:dyDescent="0.3">
      <c r="A2637" s="1" t="s">
        <v>11867</v>
      </c>
      <c r="B2637" s="1">
        <v>3883</v>
      </c>
      <c r="C2637" s="1" t="s">
        <v>11868</v>
      </c>
      <c r="D2637">
        <v>1</v>
      </c>
      <c r="E2637">
        <v>68</v>
      </c>
      <c r="F2637" s="10">
        <f>spotify_data[[#This Row],[track_popularity]]/100</f>
        <v>0.68</v>
      </c>
      <c r="G2637" s="9" t="b">
        <v>0</v>
      </c>
      <c r="H2637" s="1">
        <f>+IF(spotify_data[[#This Row],[explicit]]=FALSE,0,1)</f>
        <v>0</v>
      </c>
      <c r="I2637" s="1" t="s">
        <v>4361</v>
      </c>
      <c r="J2637" s="7">
        <f>MATCH(spotify_data[[#This Row],[artist_name]],spotify_data[artist_name],0)</f>
        <v>257</v>
      </c>
      <c r="K2637">
        <v>83</v>
      </c>
      <c r="L2637" s="10">
        <f>spotify_data[[#This Row],[artist_popularity]]/100</f>
        <v>0.83</v>
      </c>
      <c r="M2637">
        <v>25759662</v>
      </c>
      <c r="N2637" s="1" t="s">
        <v>23</v>
      </c>
      <c r="O2637" s="1" t="s">
        <v>11869</v>
      </c>
      <c r="P2637" s="1">
        <f>MATCH(spotify_data[[#This Row],[album_id]],spotify_data[album_id],0)</f>
        <v>1237</v>
      </c>
      <c r="Q2637" s="1" t="s">
        <v>11870</v>
      </c>
      <c r="R2637" s="2">
        <v>43378</v>
      </c>
      <c r="S2637" s="7">
        <f ca="1">+TODAY()-spotify_data[[#This Row],[Fecha lanzamiento Album]]</f>
        <v>2653</v>
      </c>
      <c r="T2637" s="7">
        <f ca="1">+spotify_data[[#This Row],[Antigüedad Album Dias]]/60</f>
        <v>44.216666666666669</v>
      </c>
      <c r="U2637" s="8">
        <f ca="1">spotify_data[[#This Row],[Antigüedad Album Meses]]/12</f>
        <v>3.6847222222222222</v>
      </c>
      <c r="V2637">
        <v>14</v>
      </c>
      <c r="W2637" s="1" t="s">
        <v>20</v>
      </c>
      <c r="X2637" s="1" t="str">
        <f>+IF(spotify_data[[#This Row],[album_type]]="album","Album",IF(spotify_data[[#This Row],[album_type]]="single","Single","Compilation"))</f>
        <v>Album</v>
      </c>
      <c r="Y2637">
        <v>397</v>
      </c>
    </row>
    <row r="2638" spans="1:25" x14ac:dyDescent="0.3">
      <c r="A2638" s="1" t="s">
        <v>12049</v>
      </c>
      <c r="B2638" s="1">
        <v>8357</v>
      </c>
      <c r="C2638" s="1" t="s">
        <v>10754</v>
      </c>
      <c r="D2638">
        <v>4</v>
      </c>
      <c r="E2638">
        <v>68</v>
      </c>
      <c r="F2638" s="10">
        <f>spotify_data[[#This Row],[track_popularity]]/100</f>
        <v>0.68</v>
      </c>
      <c r="G2638" s="9" t="b">
        <v>0</v>
      </c>
      <c r="H2638" s="1">
        <f>+IF(spotify_data[[#This Row],[explicit]]=FALSE,0,1)</f>
        <v>0</v>
      </c>
      <c r="I2638" s="1" t="s">
        <v>8185</v>
      </c>
      <c r="J2638" s="7">
        <f>MATCH(spotify_data[[#This Row],[artist_name]],spotify_data[artist_name],0)</f>
        <v>751</v>
      </c>
      <c r="K2638">
        <v>85</v>
      </c>
      <c r="L2638" s="10">
        <f>spotify_data[[#This Row],[artist_popularity]]/100</f>
        <v>0.85</v>
      </c>
      <c r="M2638">
        <v>81189603</v>
      </c>
      <c r="N2638" s="1" t="s">
        <v>273</v>
      </c>
      <c r="O2638" s="1" t="s">
        <v>12019</v>
      </c>
      <c r="P2638" s="1">
        <f>MATCH(spotify_data[[#This Row],[album_id]],spotify_data[album_id],0)</f>
        <v>1917</v>
      </c>
      <c r="Q2638" s="1" t="s">
        <v>12020</v>
      </c>
      <c r="R2638" s="2">
        <v>43336</v>
      </c>
      <c r="S2638" s="7">
        <f ca="1">+TODAY()-spotify_data[[#This Row],[Fecha lanzamiento Album]]</f>
        <v>2695</v>
      </c>
      <c r="T2638" s="7">
        <f ca="1">+spotify_data[[#This Row],[Antigüedad Album Dias]]/60</f>
        <v>44.916666666666664</v>
      </c>
      <c r="U2638" s="8">
        <f ca="1">spotify_data[[#This Row],[Antigüedad Album Meses]]/12</f>
        <v>3.7430555555555554</v>
      </c>
      <c r="V2638">
        <v>26</v>
      </c>
      <c r="W2638" s="1" t="s">
        <v>20</v>
      </c>
      <c r="X2638" s="1" t="str">
        <f>+IF(spotify_data[[#This Row],[album_type]]="album","Album",IF(spotify_data[[#This Row],[album_type]]="single","Single","Compilation"))</f>
        <v>Album</v>
      </c>
      <c r="Y2638">
        <v>371</v>
      </c>
    </row>
    <row r="2639" spans="1:25" x14ac:dyDescent="0.3">
      <c r="A2639" s="1" t="s">
        <v>12370</v>
      </c>
      <c r="B2639" s="1">
        <v>6310</v>
      </c>
      <c r="C2639" s="1" t="s">
        <v>12371</v>
      </c>
      <c r="D2639">
        <v>3</v>
      </c>
      <c r="E2639">
        <v>68</v>
      </c>
      <c r="F2639" s="10">
        <f>spotify_data[[#This Row],[track_popularity]]/100</f>
        <v>0.68</v>
      </c>
      <c r="G2639" s="9" t="b">
        <v>1</v>
      </c>
      <c r="H2639" s="1">
        <f>+IF(spotify_data[[#This Row],[explicit]]=FALSE,0,1)</f>
        <v>1</v>
      </c>
      <c r="I2639" s="1" t="s">
        <v>6941</v>
      </c>
      <c r="J2639" s="7">
        <f>MATCH(spotify_data[[#This Row],[artist_name]],spotify_data[artist_name],0)</f>
        <v>200</v>
      </c>
      <c r="K2639">
        <v>89</v>
      </c>
      <c r="L2639" s="10">
        <f>spotify_data[[#This Row],[artist_popularity]]/100</f>
        <v>0.89</v>
      </c>
      <c r="M2639">
        <v>31059657</v>
      </c>
      <c r="N2639" s="1" t="s">
        <v>1366</v>
      </c>
      <c r="O2639" s="1" t="s">
        <v>12355</v>
      </c>
      <c r="P2639" s="1">
        <f>MATCH(spotify_data[[#This Row],[album_id]],spotify_data[album_id],0)</f>
        <v>766</v>
      </c>
      <c r="Q2639" s="1" t="s">
        <v>12356</v>
      </c>
      <c r="R2639" s="2">
        <v>43252</v>
      </c>
      <c r="S2639" s="7">
        <f ca="1">+TODAY()-spotify_data[[#This Row],[Fecha lanzamiento Album]]</f>
        <v>2779</v>
      </c>
      <c r="T2639" s="7">
        <f ca="1">+spotify_data[[#This Row],[Antigüedad Album Dias]]/60</f>
        <v>46.31666666666667</v>
      </c>
      <c r="U2639" s="8">
        <f ca="1">spotify_data[[#This Row],[Antigüedad Album Meses]]/12</f>
        <v>3.8597222222222225</v>
      </c>
      <c r="V2639">
        <v>7</v>
      </c>
      <c r="W2639" s="1" t="s">
        <v>20</v>
      </c>
      <c r="X2639" s="1" t="str">
        <f>+IF(spotify_data[[#This Row],[album_type]]="album","Album",IF(spotify_data[[#This Row],[album_type]]="single","Single","Compilation"))</f>
        <v>Album</v>
      </c>
      <c r="Y2639">
        <v>242</v>
      </c>
    </row>
    <row r="2640" spans="1:25" x14ac:dyDescent="0.3">
      <c r="A2640" s="1" t="s">
        <v>12423</v>
      </c>
      <c r="B2640" s="1">
        <v>485</v>
      </c>
      <c r="C2640" s="1" t="s">
        <v>11574</v>
      </c>
      <c r="D2640">
        <v>1</v>
      </c>
      <c r="E2640">
        <v>68</v>
      </c>
      <c r="F2640" s="10">
        <f>spotify_data[[#This Row],[track_popularity]]/100</f>
        <v>0.68</v>
      </c>
      <c r="G2640" s="9" t="b">
        <v>0</v>
      </c>
      <c r="H2640" s="1">
        <f>+IF(spotify_data[[#This Row],[explicit]]=FALSE,0,1)</f>
        <v>0</v>
      </c>
      <c r="I2640" s="1" t="s">
        <v>9255</v>
      </c>
      <c r="J2640" s="7">
        <f>MATCH(spotify_data[[#This Row],[artist_name]],spotify_data[artist_name],0)</f>
        <v>902</v>
      </c>
      <c r="K2640">
        <v>74</v>
      </c>
      <c r="L2640" s="10">
        <f>spotify_data[[#This Row],[artist_popularity]]/100</f>
        <v>0.74</v>
      </c>
      <c r="M2640">
        <v>5973844</v>
      </c>
      <c r="N2640" s="1" t="s">
        <v>23</v>
      </c>
      <c r="O2640" s="1" t="s">
        <v>12424</v>
      </c>
      <c r="P2640" s="1">
        <f>MATCH(spotify_data[[#This Row],[album_id]],spotify_data[album_id],0)</f>
        <v>2639</v>
      </c>
      <c r="Q2640" s="1" t="s">
        <v>11574</v>
      </c>
      <c r="R2640" s="2">
        <v>43237</v>
      </c>
      <c r="S2640" s="7">
        <f ca="1">+TODAY()-spotify_data[[#This Row],[Fecha lanzamiento Album]]</f>
        <v>2794</v>
      </c>
      <c r="T2640" s="7">
        <f ca="1">+spotify_data[[#This Row],[Antigüedad Album Dias]]/60</f>
        <v>46.56666666666667</v>
      </c>
      <c r="U2640" s="8">
        <f ca="1">spotify_data[[#This Row],[Antigüedad Album Meses]]/12</f>
        <v>3.880555555555556</v>
      </c>
      <c r="V2640">
        <v>1</v>
      </c>
      <c r="W2640" s="1" t="s">
        <v>21</v>
      </c>
      <c r="X2640" s="1" t="str">
        <f>+IF(spotify_data[[#This Row],[album_type]]="album","Album",IF(spotify_data[[#This Row],[album_type]]="single","Single","Compilation"))</f>
        <v>Single</v>
      </c>
      <c r="Y2640">
        <v>371</v>
      </c>
    </row>
    <row r="2641" spans="1:25" x14ac:dyDescent="0.3">
      <c r="A2641" s="1" t="s">
        <v>12425</v>
      </c>
      <c r="B2641" s="1">
        <v>4818</v>
      </c>
      <c r="C2641" s="1" t="s">
        <v>10926</v>
      </c>
      <c r="D2641">
        <v>1</v>
      </c>
      <c r="E2641">
        <v>68</v>
      </c>
      <c r="F2641" s="10">
        <f>spotify_data[[#This Row],[track_popularity]]/100</f>
        <v>0.68</v>
      </c>
      <c r="G2641" s="9" t="b">
        <v>1</v>
      </c>
      <c r="H2641" s="1">
        <f>+IF(spotify_data[[#This Row],[explicit]]=FALSE,0,1)</f>
        <v>1</v>
      </c>
      <c r="I2641" s="1" t="s">
        <v>10927</v>
      </c>
      <c r="J2641" s="7">
        <f>MATCH(spotify_data[[#This Row],[artist_name]],spotify_data[artist_name],0)</f>
        <v>1913</v>
      </c>
      <c r="K2641">
        <v>78</v>
      </c>
      <c r="L2641" s="10">
        <f>spotify_data[[#This Row],[artist_popularity]]/100</f>
        <v>0.78</v>
      </c>
      <c r="M2641">
        <v>7315854</v>
      </c>
      <c r="N2641" s="1" t="s">
        <v>23</v>
      </c>
      <c r="O2641" s="1" t="s">
        <v>12426</v>
      </c>
      <c r="P2641" s="1">
        <f>MATCH(spotify_data[[#This Row],[album_id]],spotify_data[album_id],0)</f>
        <v>2640</v>
      </c>
      <c r="Q2641" s="1" t="s">
        <v>10926</v>
      </c>
      <c r="R2641" s="2">
        <v>43236</v>
      </c>
      <c r="S2641" s="7">
        <f ca="1">+TODAY()-spotify_data[[#This Row],[Fecha lanzamiento Album]]</f>
        <v>2795</v>
      </c>
      <c r="T2641" s="7">
        <f ca="1">+spotify_data[[#This Row],[Antigüedad Album Dias]]/60</f>
        <v>46.583333333333336</v>
      </c>
      <c r="U2641" s="8">
        <f ca="1">spotify_data[[#This Row],[Antigüedad Album Meses]]/12</f>
        <v>3.8819444444444446</v>
      </c>
      <c r="V2641">
        <v>1</v>
      </c>
      <c r="W2641" s="1" t="s">
        <v>21</v>
      </c>
      <c r="X2641" s="1" t="str">
        <f>+IF(spotify_data[[#This Row],[album_type]]="album","Album",IF(spotify_data[[#This Row],[album_type]]="single","Single","Compilation"))</f>
        <v>Single</v>
      </c>
      <c r="Y2641">
        <v>388</v>
      </c>
    </row>
    <row r="2642" spans="1:25" x14ac:dyDescent="0.3">
      <c r="A2642" s="1" t="s">
        <v>12446</v>
      </c>
      <c r="B2642" s="1">
        <v>46</v>
      </c>
      <c r="C2642" s="1" t="s">
        <v>12447</v>
      </c>
      <c r="D2642">
        <v>11</v>
      </c>
      <c r="E2642">
        <v>68</v>
      </c>
      <c r="F2642" s="10">
        <f>spotify_data[[#This Row],[track_popularity]]/100</f>
        <v>0.68</v>
      </c>
      <c r="G2642" s="9" t="b">
        <v>1</v>
      </c>
      <c r="H2642" s="1">
        <f>+IF(spotify_data[[#This Row],[explicit]]=FALSE,0,1)</f>
        <v>1</v>
      </c>
      <c r="I2642" s="1" t="s">
        <v>2225</v>
      </c>
      <c r="J2642" s="7">
        <f>MATCH(spotify_data[[#This Row],[artist_name]],spotify_data[artist_name],0)</f>
        <v>719</v>
      </c>
      <c r="K2642">
        <v>86</v>
      </c>
      <c r="L2642" s="10">
        <f>spotify_data[[#This Row],[artist_popularity]]/100</f>
        <v>0.86</v>
      </c>
      <c r="M2642">
        <v>15031490</v>
      </c>
      <c r="N2642" s="1" t="s">
        <v>2226</v>
      </c>
      <c r="O2642" s="1" t="s">
        <v>12436</v>
      </c>
      <c r="P2642" s="1">
        <f>MATCH(spotify_data[[#This Row],[album_id]],spotify_data[album_id],0)</f>
        <v>1242</v>
      </c>
      <c r="Q2642" s="1" t="s">
        <v>12437</v>
      </c>
      <c r="R2642" s="2">
        <v>43231</v>
      </c>
      <c r="S2642" s="7">
        <f ca="1">+TODAY()-spotify_data[[#This Row],[Fecha lanzamiento Album]]</f>
        <v>2800</v>
      </c>
      <c r="T2642" s="7">
        <f ca="1">+spotify_data[[#This Row],[Antigüedad Album Dias]]/60</f>
        <v>46.666666666666664</v>
      </c>
      <c r="U2642" s="8">
        <f ca="1">spotify_data[[#This Row],[Antigüedad Album Meses]]/12</f>
        <v>3.8888888888888888</v>
      </c>
      <c r="V2642">
        <v>19</v>
      </c>
      <c r="W2642" s="1" t="s">
        <v>20</v>
      </c>
      <c r="X2642" s="1" t="str">
        <f>+IF(spotify_data[[#This Row],[album_type]]="album","Album",IF(spotify_data[[#This Row],[album_type]]="single","Single","Compilation"))</f>
        <v>Album</v>
      </c>
      <c r="Y2642">
        <v>238</v>
      </c>
    </row>
    <row r="2643" spans="1:25" x14ac:dyDescent="0.3">
      <c r="A2643" s="1" t="s">
        <v>12710</v>
      </c>
      <c r="B2643" s="1">
        <v>2790</v>
      </c>
      <c r="C2643" s="1" t="s">
        <v>12711</v>
      </c>
      <c r="D2643">
        <v>18</v>
      </c>
      <c r="E2643">
        <v>68</v>
      </c>
      <c r="F2643" s="10">
        <f>spotify_data[[#This Row],[track_popularity]]/100</f>
        <v>0.68</v>
      </c>
      <c r="G2643" s="9" t="b">
        <v>1</v>
      </c>
      <c r="H2643" s="1">
        <f>+IF(spotify_data[[#This Row],[explicit]]=FALSE,0,1)</f>
        <v>1</v>
      </c>
      <c r="I2643" s="1" t="s">
        <v>12712</v>
      </c>
      <c r="J2643" s="7">
        <f>MATCH(spotify_data[[#This Row],[artist_name]],spotify_data[artist_name],0)</f>
        <v>2642</v>
      </c>
      <c r="K2643">
        <v>61</v>
      </c>
      <c r="L2643" s="10">
        <f>spotify_data[[#This Row],[artist_popularity]]/100</f>
        <v>0.61</v>
      </c>
      <c r="M2643">
        <v>548736</v>
      </c>
      <c r="N2643" s="1" t="s">
        <v>23</v>
      </c>
      <c r="O2643" s="1" t="s">
        <v>12713</v>
      </c>
      <c r="P2643" s="1">
        <f>MATCH(spotify_data[[#This Row],[album_id]],spotify_data[album_id],0)</f>
        <v>2642</v>
      </c>
      <c r="Q2643" s="1" t="s">
        <v>12714</v>
      </c>
      <c r="R2643" s="2">
        <v>43168</v>
      </c>
      <c r="S2643" s="7">
        <f ca="1">+TODAY()-spotify_data[[#This Row],[Fecha lanzamiento Album]]</f>
        <v>2863</v>
      </c>
      <c r="T2643" s="7">
        <f ca="1">+spotify_data[[#This Row],[Antigüedad Album Dias]]/60</f>
        <v>47.716666666666669</v>
      </c>
      <c r="U2643" s="8">
        <f ca="1">spotify_data[[#This Row],[Antigüedad Album Meses]]/12</f>
        <v>3.9763888888888892</v>
      </c>
      <c r="V2643">
        <v>21</v>
      </c>
      <c r="W2643" s="1" t="s">
        <v>20</v>
      </c>
      <c r="X2643" s="1" t="str">
        <f>+IF(spotify_data[[#This Row],[album_type]]="album","Album",IF(spotify_data[[#This Row],[album_type]]="single","Single","Compilation"))</f>
        <v>Album</v>
      </c>
      <c r="Y2643">
        <v>366</v>
      </c>
    </row>
    <row r="2644" spans="1:25" x14ac:dyDescent="0.3">
      <c r="A2644" s="1" t="s">
        <v>12779</v>
      </c>
      <c r="B2644" s="1">
        <v>5928</v>
      </c>
      <c r="C2644" s="1" t="s">
        <v>12780</v>
      </c>
      <c r="D2644">
        <v>9</v>
      </c>
      <c r="E2644">
        <v>68</v>
      </c>
      <c r="F2644" s="10">
        <f>spotify_data[[#This Row],[track_popularity]]/100</f>
        <v>0.68</v>
      </c>
      <c r="G2644" s="9" t="b">
        <v>0</v>
      </c>
      <c r="H2644" s="1">
        <f>+IF(spotify_data[[#This Row],[explicit]]=FALSE,0,1)</f>
        <v>0</v>
      </c>
      <c r="I2644" s="1" t="s">
        <v>12781</v>
      </c>
      <c r="J2644" s="7">
        <f>MATCH(spotify_data[[#This Row],[artist_name]],spotify_data[artist_name],0)</f>
        <v>201</v>
      </c>
      <c r="K2644">
        <v>81</v>
      </c>
      <c r="L2644" s="10">
        <f>spotify_data[[#This Row],[artist_popularity]]/100</f>
        <v>0.81</v>
      </c>
      <c r="M2644">
        <v>15820264</v>
      </c>
      <c r="N2644" s="1" t="s">
        <v>23</v>
      </c>
      <c r="O2644" s="1" t="s">
        <v>12782</v>
      </c>
      <c r="P2644" s="1">
        <f>MATCH(spotify_data[[#This Row],[album_id]],spotify_data[album_id],0)</f>
        <v>2643</v>
      </c>
      <c r="Q2644" s="1" t="s">
        <v>12783</v>
      </c>
      <c r="R2644" s="2">
        <v>43133</v>
      </c>
      <c r="S2644" s="7">
        <f ca="1">+TODAY()-spotify_data[[#This Row],[Fecha lanzamiento Album]]</f>
        <v>2898</v>
      </c>
      <c r="T2644" s="7">
        <f ca="1">+spotify_data[[#This Row],[Antigüedad Album Dias]]/60</f>
        <v>48.3</v>
      </c>
      <c r="U2644" s="8">
        <f ca="1">spotify_data[[#This Row],[Antigüedad Album Meses]]/12</f>
        <v>4.0249999999999995</v>
      </c>
      <c r="V2644">
        <v>16</v>
      </c>
      <c r="W2644" s="1" t="s">
        <v>20</v>
      </c>
      <c r="X2644" s="1" t="str">
        <f>+IF(spotify_data[[#This Row],[album_type]]="album","Album",IF(spotify_data[[#This Row],[album_type]]="single","Single","Compilation"))</f>
        <v>Album</v>
      </c>
      <c r="Y2644">
        <v>464</v>
      </c>
    </row>
    <row r="2645" spans="1:25" x14ac:dyDescent="0.3">
      <c r="A2645" s="1" t="s">
        <v>12814</v>
      </c>
      <c r="B2645" s="1">
        <v>3375</v>
      </c>
      <c r="C2645" s="1" t="s">
        <v>12815</v>
      </c>
      <c r="D2645">
        <v>1</v>
      </c>
      <c r="E2645">
        <v>68</v>
      </c>
      <c r="F2645" s="10">
        <f>spotify_data[[#This Row],[track_popularity]]/100</f>
        <v>0.68</v>
      </c>
      <c r="G2645" s="9" t="b">
        <v>0</v>
      </c>
      <c r="H2645" s="1">
        <f>+IF(spotify_data[[#This Row],[explicit]]=FALSE,0,1)</f>
        <v>0</v>
      </c>
      <c r="I2645" s="1" t="s">
        <v>12816</v>
      </c>
      <c r="J2645" s="7">
        <f>MATCH(spotify_data[[#This Row],[artist_name]],spotify_data[artist_name],0)</f>
        <v>2644</v>
      </c>
      <c r="K2645">
        <v>68</v>
      </c>
      <c r="L2645" s="10">
        <f>spotify_data[[#This Row],[artist_popularity]]/100</f>
        <v>0.68</v>
      </c>
      <c r="M2645">
        <v>1409983</v>
      </c>
      <c r="N2645" s="1" t="s">
        <v>23</v>
      </c>
      <c r="O2645" s="1" t="s">
        <v>12817</v>
      </c>
      <c r="P2645" s="1">
        <f>MATCH(spotify_data[[#This Row],[album_id]],spotify_data[album_id],0)</f>
        <v>2644</v>
      </c>
      <c r="Q2645" s="1" t="s">
        <v>12815</v>
      </c>
      <c r="R2645" s="2">
        <v>43119</v>
      </c>
      <c r="S2645" s="7">
        <f ca="1">+TODAY()-spotify_data[[#This Row],[Fecha lanzamiento Album]]</f>
        <v>2912</v>
      </c>
      <c r="T2645" s="7">
        <f ca="1">+spotify_data[[#This Row],[Antigüedad Album Dias]]/60</f>
        <v>48.533333333333331</v>
      </c>
      <c r="U2645" s="8">
        <f ca="1">spotify_data[[#This Row],[Antigüedad Album Meses]]/12</f>
        <v>4.0444444444444443</v>
      </c>
      <c r="V2645">
        <v>1</v>
      </c>
      <c r="W2645" s="1" t="s">
        <v>21</v>
      </c>
      <c r="X2645" s="1" t="str">
        <f>+IF(spotify_data[[#This Row],[album_type]]="album","Album",IF(spotify_data[[#This Row],[album_type]]="single","Single","Compilation"))</f>
        <v>Single</v>
      </c>
      <c r="Y2645">
        <v>351</v>
      </c>
    </row>
    <row r="2646" spans="1:25" x14ac:dyDescent="0.3">
      <c r="A2646" s="1" t="s">
        <v>13276</v>
      </c>
      <c r="B2646" s="1">
        <v>101</v>
      </c>
      <c r="C2646" s="1" t="s">
        <v>5969</v>
      </c>
      <c r="D2646">
        <v>15</v>
      </c>
      <c r="E2646">
        <v>68</v>
      </c>
      <c r="F2646" s="10">
        <f>spotify_data[[#This Row],[track_popularity]]/100</f>
        <v>0.68</v>
      </c>
      <c r="G2646" s="9" t="b">
        <v>0</v>
      </c>
      <c r="H2646" s="1">
        <f>+IF(spotify_data[[#This Row],[explicit]]=FALSE,0,1)</f>
        <v>0</v>
      </c>
      <c r="I2646" s="1" t="s">
        <v>9405</v>
      </c>
      <c r="J2646" s="7">
        <f>MATCH(spotify_data[[#This Row],[artist_name]],spotify_data[artist_name],0)</f>
        <v>2645</v>
      </c>
      <c r="K2646">
        <v>71</v>
      </c>
      <c r="L2646" s="10">
        <f>spotify_data[[#This Row],[artist_popularity]]/100</f>
        <v>0.71</v>
      </c>
      <c r="M2646">
        <v>5778418</v>
      </c>
      <c r="N2646" s="1" t="s">
        <v>2173</v>
      </c>
      <c r="O2646" s="1" t="s">
        <v>13265</v>
      </c>
      <c r="P2646" s="1">
        <f>MATCH(spotify_data[[#This Row],[album_id]],spotify_data[album_id],0)</f>
        <v>2645</v>
      </c>
      <c r="Q2646" s="1" t="s">
        <v>13266</v>
      </c>
      <c r="R2646" s="2">
        <v>43014</v>
      </c>
      <c r="S2646" s="7">
        <f ca="1">+TODAY()-spotify_data[[#This Row],[Fecha lanzamiento Album]]</f>
        <v>3017</v>
      </c>
      <c r="T2646" s="7">
        <f ca="1">+spotify_data[[#This Row],[Antigüedad Album Dias]]/60</f>
        <v>50.283333333333331</v>
      </c>
      <c r="U2646" s="8">
        <f ca="1">spotify_data[[#This Row],[Antigüedad Album Meses]]/12</f>
        <v>4.1902777777777773</v>
      </c>
      <c r="V2646">
        <v>15</v>
      </c>
      <c r="W2646" s="1" t="s">
        <v>20</v>
      </c>
      <c r="X2646" s="1" t="str">
        <f>+IF(spotify_data[[#This Row],[album_type]]="album","Album",IF(spotify_data[[#This Row],[album_type]]="single","Single","Compilation"))</f>
        <v>Album</v>
      </c>
      <c r="Y2646">
        <v>299</v>
      </c>
    </row>
    <row r="2647" spans="1:25" x14ac:dyDescent="0.3">
      <c r="A2647" s="1" t="s">
        <v>13301</v>
      </c>
      <c r="B2647" s="1">
        <v>5847</v>
      </c>
      <c r="C2647" s="1" t="s">
        <v>13302</v>
      </c>
      <c r="D2647">
        <v>4</v>
      </c>
      <c r="E2647">
        <v>68</v>
      </c>
      <c r="F2647" s="10">
        <f>spotify_data[[#This Row],[track_popularity]]/100</f>
        <v>0.68</v>
      </c>
      <c r="G2647" s="9" t="b">
        <v>0</v>
      </c>
      <c r="H2647" s="1">
        <f>+IF(spotify_data[[#This Row],[explicit]]=FALSE,0,1)</f>
        <v>0</v>
      </c>
      <c r="I2647" s="1" t="s">
        <v>13303</v>
      </c>
      <c r="J2647" s="7">
        <f>MATCH(spotify_data[[#This Row],[artist_name]],spotify_data[artist_name],0)</f>
        <v>2646</v>
      </c>
      <c r="K2647">
        <v>65</v>
      </c>
      <c r="L2647" s="10">
        <f>spotify_data[[#This Row],[artist_popularity]]/100</f>
        <v>0.65</v>
      </c>
      <c r="M2647">
        <v>858427</v>
      </c>
      <c r="N2647" s="1" t="s">
        <v>1955</v>
      </c>
      <c r="O2647" s="1" t="s">
        <v>13304</v>
      </c>
      <c r="P2647" s="1">
        <f>MATCH(spotify_data[[#This Row],[album_id]],spotify_data[album_id],0)</f>
        <v>2646</v>
      </c>
      <c r="Q2647" s="1" t="s">
        <v>13305</v>
      </c>
      <c r="R2647" s="2">
        <v>43007</v>
      </c>
      <c r="S2647" s="7">
        <f ca="1">+TODAY()-spotify_data[[#This Row],[Fecha lanzamiento Album]]</f>
        <v>3024</v>
      </c>
      <c r="T2647" s="7">
        <f ca="1">+spotify_data[[#This Row],[Antigüedad Album Dias]]/60</f>
        <v>50.4</v>
      </c>
      <c r="U2647" s="8">
        <f ca="1">spotify_data[[#This Row],[Antigüedad Album Meses]]/12</f>
        <v>4.2</v>
      </c>
      <c r="V2647">
        <v>12</v>
      </c>
      <c r="W2647" s="1" t="s">
        <v>20</v>
      </c>
      <c r="X2647" s="1" t="str">
        <f>+IF(spotify_data[[#This Row],[album_type]]="album","Album",IF(spotify_data[[#This Row],[album_type]]="single","Single","Compilation"))</f>
        <v>Album</v>
      </c>
      <c r="Y2647">
        <v>458</v>
      </c>
    </row>
    <row r="2648" spans="1:25" x14ac:dyDescent="0.3">
      <c r="A2648" s="1" t="s">
        <v>13342</v>
      </c>
      <c r="B2648" s="1">
        <v>2018</v>
      </c>
      <c r="C2648" s="1" t="s">
        <v>13343</v>
      </c>
      <c r="D2648">
        <v>12</v>
      </c>
      <c r="E2648">
        <v>68</v>
      </c>
      <c r="F2648" s="10">
        <f>spotify_data[[#This Row],[track_popularity]]/100</f>
        <v>0.68</v>
      </c>
      <c r="G2648" s="9" t="b">
        <v>0</v>
      </c>
      <c r="H2648" s="1">
        <f>+IF(spotify_data[[#This Row],[explicit]]=FALSE,0,1)</f>
        <v>0</v>
      </c>
      <c r="I2648" s="1" t="s">
        <v>8271</v>
      </c>
      <c r="J2648" s="7">
        <f>MATCH(spotify_data[[#This Row],[artist_name]],spotify_data[artist_name],0)</f>
        <v>1264</v>
      </c>
      <c r="K2648">
        <v>68</v>
      </c>
      <c r="L2648" s="10">
        <f>spotify_data[[#This Row],[artist_popularity]]/100</f>
        <v>0.68</v>
      </c>
      <c r="M2648">
        <v>3469806</v>
      </c>
      <c r="N2648" s="1" t="s">
        <v>23</v>
      </c>
      <c r="O2648" s="1" t="s">
        <v>13344</v>
      </c>
      <c r="P2648" s="1">
        <f>MATCH(spotify_data[[#This Row],[album_id]],spotify_data[album_id],0)</f>
        <v>2647</v>
      </c>
      <c r="Q2648" s="1" t="s">
        <v>13345</v>
      </c>
      <c r="R2648" s="2">
        <v>42993</v>
      </c>
      <c r="S2648" s="7">
        <f ca="1">+TODAY()-spotify_data[[#This Row],[Fecha lanzamiento Album]]</f>
        <v>3038</v>
      </c>
      <c r="T2648" s="7">
        <f ca="1">+spotify_data[[#This Row],[Antigüedad Album Dias]]/60</f>
        <v>50.633333333333333</v>
      </c>
      <c r="U2648" s="8">
        <f ca="1">spotify_data[[#This Row],[Antigüedad Album Meses]]/12</f>
        <v>4.2194444444444441</v>
      </c>
      <c r="V2648">
        <v>12</v>
      </c>
      <c r="W2648" s="1" t="s">
        <v>20</v>
      </c>
      <c r="X2648" s="1" t="str">
        <f>+IF(spotify_data[[#This Row],[album_type]]="album","Album",IF(spotify_data[[#This Row],[album_type]]="single","Single","Compilation"))</f>
        <v>Album</v>
      </c>
      <c r="Y2648">
        <v>318</v>
      </c>
    </row>
    <row r="2649" spans="1:25" x14ac:dyDescent="0.3">
      <c r="A2649" s="1" t="s">
        <v>13387</v>
      </c>
      <c r="B2649" s="1">
        <v>4841</v>
      </c>
      <c r="C2649" s="1" t="s">
        <v>13388</v>
      </c>
      <c r="D2649">
        <v>8</v>
      </c>
      <c r="E2649">
        <v>68</v>
      </c>
      <c r="F2649" s="10">
        <f>spotify_data[[#This Row],[track_popularity]]/100</f>
        <v>0.68</v>
      </c>
      <c r="G2649" s="9" t="b">
        <v>1</v>
      </c>
      <c r="H2649" s="1">
        <f>+IF(spotify_data[[#This Row],[explicit]]=FALSE,0,1)</f>
        <v>1</v>
      </c>
      <c r="I2649" s="1" t="s">
        <v>13389</v>
      </c>
      <c r="J2649" s="7">
        <f>MATCH(spotify_data[[#This Row],[artist_name]],spotify_data[artist_name],0)</f>
        <v>2648</v>
      </c>
      <c r="K2649">
        <v>68</v>
      </c>
      <c r="L2649" s="10">
        <f>spotify_data[[#This Row],[artist_popularity]]/100</f>
        <v>0.68</v>
      </c>
      <c r="M2649">
        <v>4287336</v>
      </c>
      <c r="N2649" s="1" t="s">
        <v>1366</v>
      </c>
      <c r="O2649" s="1" t="s">
        <v>13390</v>
      </c>
      <c r="P2649" s="1">
        <f>MATCH(spotify_data[[#This Row],[album_id]],spotify_data[album_id],0)</f>
        <v>2648</v>
      </c>
      <c r="Q2649" s="1" t="s">
        <v>13391</v>
      </c>
      <c r="R2649" s="2">
        <v>42965</v>
      </c>
      <c r="S2649" s="7">
        <f ca="1">+TODAY()-spotify_data[[#This Row],[Fecha lanzamiento Album]]</f>
        <v>3066</v>
      </c>
      <c r="T2649" s="7">
        <f ca="1">+spotify_data[[#This Row],[Antigüedad Album Dias]]/60</f>
        <v>51.1</v>
      </c>
      <c r="U2649" s="8">
        <f ca="1">spotify_data[[#This Row],[Antigüedad Album Meses]]/12</f>
        <v>4.2583333333333337</v>
      </c>
      <c r="V2649">
        <v>14</v>
      </c>
      <c r="W2649" s="1" t="s">
        <v>20</v>
      </c>
      <c r="X2649" s="1" t="str">
        <f>+IF(spotify_data[[#This Row],[album_type]]="album","Album",IF(spotify_data[[#This Row],[album_type]]="single","Single","Compilation"))</f>
        <v>Album</v>
      </c>
      <c r="Y2649">
        <v>289</v>
      </c>
    </row>
    <row r="2650" spans="1:25" x14ac:dyDescent="0.3">
      <c r="A2650" s="1" t="s">
        <v>13437</v>
      </c>
      <c r="B2650" s="1">
        <v>3818</v>
      </c>
      <c r="C2650" s="1" t="s">
        <v>8656</v>
      </c>
      <c r="D2650">
        <v>3</v>
      </c>
      <c r="E2650">
        <v>68</v>
      </c>
      <c r="F2650" s="10">
        <f>spotify_data[[#This Row],[track_popularity]]/100</f>
        <v>0.68</v>
      </c>
      <c r="G2650" s="9" t="b">
        <v>1</v>
      </c>
      <c r="H2650" s="1">
        <f>+IF(spotify_data[[#This Row],[explicit]]=FALSE,0,1)</f>
        <v>1</v>
      </c>
      <c r="I2650" s="1" t="s">
        <v>12107</v>
      </c>
      <c r="J2650" s="7">
        <f>MATCH(spotify_data[[#This Row],[artist_name]],spotify_data[artist_name],0)</f>
        <v>2649</v>
      </c>
      <c r="K2650">
        <v>64</v>
      </c>
      <c r="L2650" s="10">
        <f>spotify_data[[#This Row],[artist_popularity]]/100</f>
        <v>0.64</v>
      </c>
      <c r="M2650">
        <v>2022794</v>
      </c>
      <c r="N2650" s="1" t="s">
        <v>23</v>
      </c>
      <c r="O2650" s="1" t="s">
        <v>13438</v>
      </c>
      <c r="P2650" s="1">
        <f>MATCH(spotify_data[[#This Row],[album_id]],spotify_data[album_id],0)</f>
        <v>2649</v>
      </c>
      <c r="Q2650" s="1" t="s">
        <v>13439</v>
      </c>
      <c r="R2650" s="2">
        <v>42944</v>
      </c>
      <c r="S2650" s="7">
        <f ca="1">+TODAY()-spotify_data[[#This Row],[Fecha lanzamiento Album]]</f>
        <v>3087</v>
      </c>
      <c r="T2650" s="7">
        <f ca="1">+spotify_data[[#This Row],[Antigüedad Album Dias]]/60</f>
        <v>51.45</v>
      </c>
      <c r="U2650" s="8">
        <f ca="1">spotify_data[[#This Row],[Antigüedad Album Meses]]/12</f>
        <v>4.2875000000000005</v>
      </c>
      <c r="V2650">
        <v>15</v>
      </c>
      <c r="W2650" s="1" t="s">
        <v>20</v>
      </c>
      <c r="X2650" s="1" t="str">
        <f>+IF(spotify_data[[#This Row],[album_type]]="album","Album",IF(spotify_data[[#This Row],[album_type]]="single","Single","Compilation"))</f>
        <v>Album</v>
      </c>
      <c r="Y2650">
        <v>349</v>
      </c>
    </row>
    <row r="2651" spans="1:25" x14ac:dyDescent="0.3">
      <c r="A2651" s="1" t="s">
        <v>13746</v>
      </c>
      <c r="B2651" s="1">
        <v>2543</v>
      </c>
      <c r="C2651" s="1" t="s">
        <v>13747</v>
      </c>
      <c r="D2651">
        <v>7</v>
      </c>
      <c r="E2651">
        <v>68</v>
      </c>
      <c r="F2651" s="10">
        <f>spotify_data[[#This Row],[track_popularity]]/100</f>
        <v>0.68</v>
      </c>
      <c r="G2651" s="9" t="b">
        <v>0</v>
      </c>
      <c r="H2651" s="1">
        <f>+IF(spotify_data[[#This Row],[explicit]]=FALSE,0,1)</f>
        <v>0</v>
      </c>
      <c r="I2651" s="1" t="s">
        <v>6977</v>
      </c>
      <c r="J2651" s="7">
        <f>MATCH(spotify_data[[#This Row],[artist_name]],spotify_data[artist_name],0)</f>
        <v>90</v>
      </c>
      <c r="K2651">
        <v>80</v>
      </c>
      <c r="L2651" s="10">
        <f>spotify_data[[#This Row],[artist_popularity]]/100</f>
        <v>0.8</v>
      </c>
      <c r="M2651">
        <v>34136120</v>
      </c>
      <c r="N2651" s="1" t="s">
        <v>6978</v>
      </c>
      <c r="O2651" s="1" t="s">
        <v>13737</v>
      </c>
      <c r="P2651" s="1">
        <f>MATCH(spotify_data[[#This Row],[album_id]],spotify_data[album_id],0)</f>
        <v>180</v>
      </c>
      <c r="Q2651" s="1" t="s">
        <v>6977</v>
      </c>
      <c r="R2651" s="2">
        <v>42867</v>
      </c>
      <c r="S2651" s="7">
        <f ca="1">+TODAY()-spotify_data[[#This Row],[Fecha lanzamiento Album]]</f>
        <v>3164</v>
      </c>
      <c r="T2651" s="7">
        <f ca="1">+spotify_data[[#This Row],[Antigüedad Album Dias]]/60</f>
        <v>52.733333333333334</v>
      </c>
      <c r="U2651" s="8">
        <f ca="1">spotify_data[[#This Row],[Antigüedad Album Meses]]/12</f>
        <v>4.3944444444444448</v>
      </c>
      <c r="V2651">
        <v>10</v>
      </c>
      <c r="W2651" s="1" t="s">
        <v>20</v>
      </c>
      <c r="X2651" s="1" t="str">
        <f>+IF(spotify_data[[#This Row],[album_type]]="album","Album",IF(spotify_data[[#This Row],[album_type]]="single","Single","Compilation"))</f>
        <v>Album</v>
      </c>
      <c r="Y2651">
        <v>293</v>
      </c>
    </row>
    <row r="2652" spans="1:25" x14ac:dyDescent="0.3">
      <c r="A2652" s="1" t="s">
        <v>13800</v>
      </c>
      <c r="B2652" s="1">
        <v>1089</v>
      </c>
      <c r="C2652" s="1" t="s">
        <v>6015</v>
      </c>
      <c r="D2652">
        <v>6</v>
      </c>
      <c r="E2652">
        <v>68</v>
      </c>
      <c r="F2652" s="10">
        <f>spotify_data[[#This Row],[track_popularity]]/100</f>
        <v>0.68</v>
      </c>
      <c r="G2652" s="9" t="b">
        <v>0</v>
      </c>
      <c r="H2652" s="1">
        <f>+IF(spotify_data[[#This Row],[explicit]]=FALSE,0,1)</f>
        <v>0</v>
      </c>
      <c r="I2652" s="1" t="s">
        <v>13801</v>
      </c>
      <c r="J2652" s="7">
        <f>MATCH(spotify_data[[#This Row],[artist_name]],spotify_data[artist_name],0)</f>
        <v>2651</v>
      </c>
      <c r="K2652">
        <v>59</v>
      </c>
      <c r="L2652" s="10">
        <f>spotify_data[[#This Row],[artist_popularity]]/100</f>
        <v>0.59</v>
      </c>
      <c r="M2652">
        <v>345962</v>
      </c>
      <c r="N2652" s="1" t="s">
        <v>23</v>
      </c>
      <c r="O2652" s="1" t="s">
        <v>13802</v>
      </c>
      <c r="P2652" s="1">
        <f>MATCH(spotify_data[[#This Row],[album_id]],spotify_data[album_id],0)</f>
        <v>2651</v>
      </c>
      <c r="Q2652" s="1" t="s">
        <v>13803</v>
      </c>
      <c r="R2652" s="2">
        <v>42853</v>
      </c>
      <c r="S2652" s="7">
        <f ca="1">+TODAY()-spotify_data[[#This Row],[Fecha lanzamiento Album]]</f>
        <v>3178</v>
      </c>
      <c r="T2652" s="7">
        <f ca="1">+spotify_data[[#This Row],[Antigüedad Album Dias]]/60</f>
        <v>52.966666666666669</v>
      </c>
      <c r="U2652" s="8">
        <f ca="1">spotify_data[[#This Row],[Antigüedad Album Meses]]/12</f>
        <v>4.4138888888888888</v>
      </c>
      <c r="V2652">
        <v>12</v>
      </c>
      <c r="W2652" s="1" t="s">
        <v>20</v>
      </c>
      <c r="X2652" s="1" t="str">
        <f>+IF(spotify_data[[#This Row],[album_type]]="album","Album",IF(spotify_data[[#This Row],[album_type]]="single","Single","Compilation"))</f>
        <v>Album</v>
      </c>
      <c r="Y2652">
        <v>33</v>
      </c>
    </row>
    <row r="2653" spans="1:25" x14ac:dyDescent="0.3">
      <c r="A2653" s="1" t="s">
        <v>14018</v>
      </c>
      <c r="B2653" s="1">
        <v>3243</v>
      </c>
      <c r="C2653" s="1" t="s">
        <v>11810</v>
      </c>
      <c r="D2653">
        <v>1</v>
      </c>
      <c r="E2653">
        <v>68</v>
      </c>
      <c r="F2653" s="10">
        <f>spotify_data[[#This Row],[track_popularity]]/100</f>
        <v>0.68</v>
      </c>
      <c r="G2653" s="9" t="b">
        <v>0</v>
      </c>
      <c r="H2653" s="1">
        <f>+IF(spotify_data[[#This Row],[explicit]]=FALSE,0,1)</f>
        <v>0</v>
      </c>
      <c r="I2653" s="1" t="s">
        <v>11811</v>
      </c>
      <c r="J2653" s="7">
        <f>MATCH(spotify_data[[#This Row],[artist_name]],spotify_data[artist_name],0)</f>
        <v>1746</v>
      </c>
      <c r="K2653">
        <v>69</v>
      </c>
      <c r="L2653" s="10">
        <f>spotify_data[[#This Row],[artist_popularity]]/100</f>
        <v>0.69</v>
      </c>
      <c r="M2653">
        <v>6192505</v>
      </c>
      <c r="N2653" s="1" t="s">
        <v>1358</v>
      </c>
      <c r="O2653" s="1" t="s">
        <v>14019</v>
      </c>
      <c r="P2653" s="1">
        <f>MATCH(spotify_data[[#This Row],[album_id]],spotify_data[album_id],0)</f>
        <v>2652</v>
      </c>
      <c r="Q2653" s="1" t="s">
        <v>14020</v>
      </c>
      <c r="R2653" s="2">
        <v>42788</v>
      </c>
      <c r="S2653" s="7">
        <f ca="1">+TODAY()-spotify_data[[#This Row],[Fecha lanzamiento Album]]</f>
        <v>3243</v>
      </c>
      <c r="T2653" s="7">
        <f ca="1">+spotify_data[[#This Row],[Antigüedad Album Dias]]/60</f>
        <v>54.05</v>
      </c>
      <c r="U2653" s="8">
        <f ca="1">spotify_data[[#This Row],[Antigüedad Album Meses]]/12</f>
        <v>4.5041666666666664</v>
      </c>
      <c r="V2653">
        <v>6</v>
      </c>
      <c r="W2653" s="1" t="s">
        <v>21</v>
      </c>
      <c r="X2653" s="1" t="str">
        <f>+IF(spotify_data[[#This Row],[album_type]]="album","Album",IF(spotify_data[[#This Row],[album_type]]="single","Single","Compilation"))</f>
        <v>Single</v>
      </c>
      <c r="Y2653">
        <v>426</v>
      </c>
    </row>
    <row r="2654" spans="1:25" x14ac:dyDescent="0.3">
      <c r="A2654" s="1" t="s">
        <v>14356</v>
      </c>
      <c r="B2654" s="1">
        <v>2419</v>
      </c>
      <c r="C2654" s="1" t="s">
        <v>14357</v>
      </c>
      <c r="D2654">
        <v>6</v>
      </c>
      <c r="E2654">
        <v>68</v>
      </c>
      <c r="F2654" s="10">
        <f>spotify_data[[#This Row],[track_popularity]]/100</f>
        <v>0.68</v>
      </c>
      <c r="G2654" s="9" t="b">
        <v>0</v>
      </c>
      <c r="H2654" s="1">
        <f>+IF(spotify_data[[#This Row],[explicit]]=FALSE,0,1)</f>
        <v>0</v>
      </c>
      <c r="I2654" s="1" t="s">
        <v>11104</v>
      </c>
      <c r="J2654" s="7">
        <f>MATCH(spotify_data[[#This Row],[artist_name]],spotify_data[artist_name],0)</f>
        <v>546</v>
      </c>
      <c r="K2654">
        <v>82</v>
      </c>
      <c r="L2654" s="10">
        <f>spotify_data[[#This Row],[artist_popularity]]/100</f>
        <v>0.82</v>
      </c>
      <c r="M2654">
        <v>30541347</v>
      </c>
      <c r="N2654" s="1" t="s">
        <v>23</v>
      </c>
      <c r="O2654" s="1" t="s">
        <v>14335</v>
      </c>
      <c r="P2654" s="1">
        <f>MATCH(spotify_data[[#This Row],[album_id]],spotify_data[album_id],0)</f>
        <v>922</v>
      </c>
      <c r="Q2654" s="1" t="s">
        <v>14336</v>
      </c>
      <c r="R2654" s="2">
        <v>42664</v>
      </c>
      <c r="S2654" s="7">
        <f ca="1">+TODAY()-spotify_data[[#This Row],[Fecha lanzamiento Album]]</f>
        <v>3367</v>
      </c>
      <c r="T2654" s="7">
        <f ca="1">+spotify_data[[#This Row],[Antigüedad Album Dias]]/60</f>
        <v>56.116666666666667</v>
      </c>
      <c r="U2654" s="8">
        <f ca="1">spotify_data[[#This Row],[Antigüedad Album Meses]]/12</f>
        <v>4.6763888888888889</v>
      </c>
      <c r="V2654">
        <v>19</v>
      </c>
      <c r="W2654" s="1" t="s">
        <v>20</v>
      </c>
      <c r="X2654" s="1" t="str">
        <f>+IF(spotify_data[[#This Row],[album_type]]="album","Album",IF(spotify_data[[#This Row],[album_type]]="single","Single","Compilation"))</f>
        <v>Album</v>
      </c>
      <c r="Y2654">
        <v>352</v>
      </c>
    </row>
    <row r="2655" spans="1:25" x14ac:dyDescent="0.3">
      <c r="A2655" s="1" t="s">
        <v>14492</v>
      </c>
      <c r="B2655" s="1">
        <v>8142</v>
      </c>
      <c r="C2655" s="1" t="s">
        <v>14493</v>
      </c>
      <c r="D2655">
        <v>1</v>
      </c>
      <c r="E2655">
        <v>68</v>
      </c>
      <c r="F2655" s="10">
        <f>spotify_data[[#This Row],[track_popularity]]/100</f>
        <v>0.68</v>
      </c>
      <c r="G2655" s="9" t="b">
        <v>1</v>
      </c>
      <c r="H2655" s="1">
        <f>+IF(spotify_data[[#This Row],[explicit]]=FALSE,0,1)</f>
        <v>1</v>
      </c>
      <c r="I2655" s="1" t="s">
        <v>14494</v>
      </c>
      <c r="J2655" s="7">
        <f>MATCH(spotify_data[[#This Row],[artist_name]],spotify_data[artist_name],0)</f>
        <v>2654</v>
      </c>
      <c r="K2655">
        <v>50</v>
      </c>
      <c r="L2655" s="10">
        <f>spotify_data[[#This Row],[artist_popularity]]/100</f>
        <v>0.5</v>
      </c>
      <c r="M2655">
        <v>400264</v>
      </c>
      <c r="N2655" s="1" t="s">
        <v>23</v>
      </c>
      <c r="O2655" s="1" t="s">
        <v>14495</v>
      </c>
      <c r="P2655" s="1">
        <f>MATCH(spotify_data[[#This Row],[album_id]],spotify_data[album_id],0)</f>
        <v>2654</v>
      </c>
      <c r="Q2655" s="1" t="s">
        <v>14493</v>
      </c>
      <c r="R2655" s="2">
        <v>42608</v>
      </c>
      <c r="S2655" s="7">
        <f ca="1">+TODAY()-spotify_data[[#This Row],[Fecha lanzamiento Album]]</f>
        <v>3423</v>
      </c>
      <c r="T2655" s="7">
        <f ca="1">+spotify_data[[#This Row],[Antigüedad Album Dias]]/60</f>
        <v>57.05</v>
      </c>
      <c r="U2655" s="8">
        <f ca="1">spotify_data[[#This Row],[Antigüedad Album Meses]]/12</f>
        <v>4.7541666666666664</v>
      </c>
      <c r="V2655">
        <v>1</v>
      </c>
      <c r="W2655" s="1" t="s">
        <v>21</v>
      </c>
      <c r="X2655" s="1" t="str">
        <f>+IF(spotify_data[[#This Row],[album_type]]="album","Album",IF(spotify_data[[#This Row],[album_type]]="single","Single","Compilation"))</f>
        <v>Single</v>
      </c>
      <c r="Y2655">
        <v>323</v>
      </c>
    </row>
    <row r="2656" spans="1:25" x14ac:dyDescent="0.3">
      <c r="A2656" s="1" t="s">
        <v>14573</v>
      </c>
      <c r="B2656" s="1">
        <v>6762</v>
      </c>
      <c r="C2656" s="1" t="s">
        <v>14574</v>
      </c>
      <c r="D2656">
        <v>1</v>
      </c>
      <c r="E2656">
        <v>68</v>
      </c>
      <c r="F2656" s="10">
        <f>spotify_data[[#This Row],[track_popularity]]/100</f>
        <v>0.68</v>
      </c>
      <c r="G2656" s="9" t="b">
        <v>0</v>
      </c>
      <c r="H2656" s="1">
        <f>+IF(spotify_data[[#This Row],[explicit]]=FALSE,0,1)</f>
        <v>0</v>
      </c>
      <c r="I2656" s="1" t="s">
        <v>14575</v>
      </c>
      <c r="J2656" s="7">
        <f>MATCH(spotify_data[[#This Row],[artist_name]],spotify_data[artist_name],0)</f>
        <v>2485</v>
      </c>
      <c r="K2656">
        <v>73</v>
      </c>
      <c r="L2656" s="10">
        <f>spotify_data[[#This Row],[artist_popularity]]/100</f>
        <v>0.73</v>
      </c>
      <c r="M2656">
        <v>6302021</v>
      </c>
      <c r="N2656" s="1" t="s">
        <v>17</v>
      </c>
      <c r="O2656" s="1" t="s">
        <v>14576</v>
      </c>
      <c r="P2656" s="1">
        <f>MATCH(spotify_data[[#This Row],[album_id]],spotify_data[album_id],0)</f>
        <v>2655</v>
      </c>
      <c r="Q2656" s="1" t="s">
        <v>14574</v>
      </c>
      <c r="R2656" s="2">
        <v>42573</v>
      </c>
      <c r="S2656" s="7">
        <f ca="1">+TODAY()-spotify_data[[#This Row],[Fecha lanzamiento Album]]</f>
        <v>3458</v>
      </c>
      <c r="T2656" s="7">
        <f ca="1">+spotify_data[[#This Row],[Antigüedad Album Dias]]/60</f>
        <v>57.633333333333333</v>
      </c>
      <c r="U2656" s="8">
        <f ca="1">spotify_data[[#This Row],[Antigüedad Album Meses]]/12</f>
        <v>4.802777777777778</v>
      </c>
      <c r="V2656">
        <v>1</v>
      </c>
      <c r="W2656" s="1" t="s">
        <v>21</v>
      </c>
      <c r="X2656" s="1" t="str">
        <f>+IF(spotify_data[[#This Row],[album_type]]="album","Album",IF(spotify_data[[#This Row],[album_type]]="single","Single","Compilation"))</f>
        <v>Single</v>
      </c>
      <c r="Y2656">
        <v>308</v>
      </c>
    </row>
    <row r="2657" spans="1:25" x14ac:dyDescent="0.3">
      <c r="A2657" s="1" t="s">
        <v>14577</v>
      </c>
      <c r="B2657" s="1">
        <v>5302</v>
      </c>
      <c r="C2657" s="1" t="s">
        <v>14578</v>
      </c>
      <c r="D2657">
        <v>3</v>
      </c>
      <c r="E2657">
        <v>68</v>
      </c>
      <c r="F2657" s="10">
        <f>spotify_data[[#This Row],[track_popularity]]/100</f>
        <v>0.68</v>
      </c>
      <c r="G2657" s="9" t="b">
        <v>1</v>
      </c>
      <c r="H2657" s="1">
        <f>+IF(spotify_data[[#This Row],[explicit]]=FALSE,0,1)</f>
        <v>1</v>
      </c>
      <c r="I2657" s="1" t="s">
        <v>4565</v>
      </c>
      <c r="J2657" s="7">
        <f>MATCH(spotify_data[[#This Row],[artist_name]],spotify_data[artist_name],0)</f>
        <v>862</v>
      </c>
      <c r="K2657">
        <v>84</v>
      </c>
      <c r="L2657" s="10">
        <f>spotify_data[[#This Row],[artist_popularity]]/100</f>
        <v>0.84</v>
      </c>
      <c r="M2657">
        <v>23806936</v>
      </c>
      <c r="N2657" s="1" t="s">
        <v>23</v>
      </c>
      <c r="O2657" s="1" t="s">
        <v>14579</v>
      </c>
      <c r="P2657" s="1">
        <f>MATCH(spotify_data[[#This Row],[album_id]],spotify_data[album_id],0)</f>
        <v>2656</v>
      </c>
      <c r="Q2657" s="1" t="s">
        <v>14580</v>
      </c>
      <c r="R2657" s="2">
        <v>42566</v>
      </c>
      <c r="S2657" s="7">
        <f ca="1">+TODAY()-spotify_data[[#This Row],[Fecha lanzamiento Album]]</f>
        <v>3465</v>
      </c>
      <c r="T2657" s="7">
        <f ca="1">+spotify_data[[#This Row],[Antigüedad Album Dias]]/60</f>
        <v>57.75</v>
      </c>
      <c r="U2657" s="8">
        <f ca="1">spotify_data[[#This Row],[Antigüedad Album Meses]]/12</f>
        <v>4.8125</v>
      </c>
      <c r="V2657">
        <v>9</v>
      </c>
      <c r="W2657" s="1" t="s">
        <v>20</v>
      </c>
      <c r="X2657" s="1" t="str">
        <f>+IF(spotify_data[[#This Row],[album_type]]="album","Album",IF(spotify_data[[#This Row],[album_type]]="single","Single","Compilation"))</f>
        <v>Album</v>
      </c>
      <c r="Y2657">
        <v>431</v>
      </c>
    </row>
    <row r="2658" spans="1:25" x14ac:dyDescent="0.3">
      <c r="A2658" s="1" t="s">
        <v>14679</v>
      </c>
      <c r="B2658" s="1">
        <v>810</v>
      </c>
      <c r="C2658" s="1" t="s">
        <v>14680</v>
      </c>
      <c r="D2658">
        <v>1</v>
      </c>
      <c r="E2658">
        <v>68</v>
      </c>
      <c r="F2658" s="10">
        <f>spotify_data[[#This Row],[track_popularity]]/100</f>
        <v>0.68</v>
      </c>
      <c r="G2658" s="9" t="b">
        <v>1</v>
      </c>
      <c r="H2658" s="1">
        <f>+IF(spotify_data[[#This Row],[explicit]]=FALSE,0,1)</f>
        <v>1</v>
      </c>
      <c r="I2658" s="1" t="s">
        <v>10056</v>
      </c>
      <c r="J2658" s="7">
        <f>MATCH(spotify_data[[#This Row],[artist_name]],spotify_data[artist_name],0)</f>
        <v>1723</v>
      </c>
      <c r="K2658">
        <v>84</v>
      </c>
      <c r="L2658" s="10">
        <f>spotify_data[[#This Row],[artist_popularity]]/100</f>
        <v>0.84</v>
      </c>
      <c r="M2658">
        <v>12421354</v>
      </c>
      <c r="N2658" s="1" t="s">
        <v>10057</v>
      </c>
      <c r="O2658" s="1" t="s">
        <v>14681</v>
      </c>
      <c r="P2658" s="1">
        <f>MATCH(spotify_data[[#This Row],[album_id]],spotify_data[album_id],0)</f>
        <v>2657</v>
      </c>
      <c r="Q2658" s="1" t="s">
        <v>14680</v>
      </c>
      <c r="R2658" s="2">
        <v>42524</v>
      </c>
      <c r="S2658" s="7">
        <f ca="1">+TODAY()-spotify_data[[#This Row],[Fecha lanzamiento Album]]</f>
        <v>3507</v>
      </c>
      <c r="T2658" s="7">
        <f ca="1">+spotify_data[[#This Row],[Antigüedad Album Dias]]/60</f>
        <v>58.45</v>
      </c>
      <c r="U2658" s="8">
        <f ca="1">spotify_data[[#This Row],[Antigüedad Album Meses]]/12</f>
        <v>4.8708333333333336</v>
      </c>
      <c r="V2658">
        <v>1</v>
      </c>
      <c r="W2658" s="1" t="s">
        <v>21</v>
      </c>
      <c r="X2658" s="1" t="str">
        <f>+IF(spotify_data[[#This Row],[album_type]]="album","Album",IF(spotify_data[[#This Row],[album_type]]="single","Single","Compilation"))</f>
        <v>Single</v>
      </c>
      <c r="Y2658">
        <v>42</v>
      </c>
    </row>
    <row r="2659" spans="1:25" x14ac:dyDescent="0.3">
      <c r="A2659" s="1" t="s">
        <v>14743</v>
      </c>
      <c r="B2659" s="1">
        <v>3096</v>
      </c>
      <c r="C2659" s="1" t="s">
        <v>8560</v>
      </c>
      <c r="D2659">
        <v>2</v>
      </c>
      <c r="E2659">
        <v>68</v>
      </c>
      <c r="F2659" s="10">
        <f>spotify_data[[#This Row],[track_popularity]]/100</f>
        <v>0.68</v>
      </c>
      <c r="G2659" s="9" t="b">
        <v>0</v>
      </c>
      <c r="H2659" s="1">
        <f>+IF(spotify_data[[#This Row],[explicit]]=FALSE,0,1)</f>
        <v>0</v>
      </c>
      <c r="I2659" s="1" t="s">
        <v>8561</v>
      </c>
      <c r="J2659" s="7">
        <f>MATCH(spotify_data[[#This Row],[artist_name]],spotify_data[artist_name],0)</f>
        <v>2254</v>
      </c>
      <c r="K2659">
        <v>62</v>
      </c>
      <c r="L2659" s="10">
        <f>spotify_data[[#This Row],[artist_popularity]]/100</f>
        <v>0.62</v>
      </c>
      <c r="M2659">
        <v>1379500</v>
      </c>
      <c r="N2659" s="1" t="s">
        <v>8562</v>
      </c>
      <c r="O2659" s="1" t="s">
        <v>14744</v>
      </c>
      <c r="P2659" s="1">
        <f>MATCH(spotify_data[[#This Row],[album_id]],spotify_data[album_id],0)</f>
        <v>2658</v>
      </c>
      <c r="Q2659" s="1" t="s">
        <v>8561</v>
      </c>
      <c r="R2659" s="2">
        <v>42510</v>
      </c>
      <c r="S2659" s="7">
        <f ca="1">+TODAY()-spotify_data[[#This Row],[Fecha lanzamiento Album]]</f>
        <v>3521</v>
      </c>
      <c r="T2659" s="7">
        <f ca="1">+spotify_data[[#This Row],[Antigüedad Album Dias]]/60</f>
        <v>58.68333333333333</v>
      </c>
      <c r="U2659" s="8">
        <f ca="1">spotify_data[[#This Row],[Antigüedad Album Meses]]/12</f>
        <v>4.8902777777777775</v>
      </c>
      <c r="V2659">
        <v>5</v>
      </c>
      <c r="W2659" s="1" t="s">
        <v>21</v>
      </c>
      <c r="X2659" s="1" t="str">
        <f>+IF(spotify_data[[#This Row],[album_type]]="album","Album",IF(spotify_data[[#This Row],[album_type]]="single","Single","Compilation"))</f>
        <v>Single</v>
      </c>
      <c r="Y2659">
        <v>347</v>
      </c>
    </row>
    <row r="2660" spans="1:25" x14ac:dyDescent="0.3">
      <c r="A2660" s="1" t="s">
        <v>14788</v>
      </c>
      <c r="B2660" s="1">
        <v>1234</v>
      </c>
      <c r="C2660" s="1" t="s">
        <v>14789</v>
      </c>
      <c r="D2660">
        <v>7</v>
      </c>
      <c r="E2660">
        <v>68</v>
      </c>
      <c r="F2660" s="10">
        <f>spotify_data[[#This Row],[track_popularity]]/100</f>
        <v>0.68</v>
      </c>
      <c r="G2660" s="9" t="b">
        <v>1</v>
      </c>
      <c r="H2660" s="1">
        <f>+IF(spotify_data[[#This Row],[explicit]]=FALSE,0,1)</f>
        <v>1</v>
      </c>
      <c r="I2660" s="1" t="s">
        <v>1365</v>
      </c>
      <c r="J2660" s="7">
        <f>MATCH(spotify_data[[#This Row],[artist_name]],spotify_data[artist_name],0)</f>
        <v>164</v>
      </c>
      <c r="K2660">
        <v>95</v>
      </c>
      <c r="L2660" s="10">
        <f>spotify_data[[#This Row],[artist_popularity]]/100</f>
        <v>0.95</v>
      </c>
      <c r="M2660">
        <v>103039388</v>
      </c>
      <c r="N2660" s="1" t="s">
        <v>1366</v>
      </c>
      <c r="O2660" s="1" t="s">
        <v>14764</v>
      </c>
      <c r="P2660" s="1">
        <f>MATCH(spotify_data[[#This Row],[album_id]],spotify_data[album_id],0)</f>
        <v>660</v>
      </c>
      <c r="Q2660" s="1" t="s">
        <v>14759</v>
      </c>
      <c r="R2660" s="2">
        <v>42496</v>
      </c>
      <c r="S2660" s="7">
        <f ca="1">+TODAY()-spotify_data[[#This Row],[Fecha lanzamiento Album]]</f>
        <v>3535</v>
      </c>
      <c r="T2660" s="7">
        <f ca="1">+spotify_data[[#This Row],[Antigüedad Album Dias]]/60</f>
        <v>58.916666666666664</v>
      </c>
      <c r="U2660" s="8">
        <f ca="1">spotify_data[[#This Row],[Antigüedad Album Meses]]/12</f>
        <v>4.9097222222222223</v>
      </c>
      <c r="V2660">
        <v>20</v>
      </c>
      <c r="W2660" s="1" t="s">
        <v>20</v>
      </c>
      <c r="X2660" s="1" t="str">
        <f>+IF(spotify_data[[#This Row],[album_type]]="album","Album",IF(spotify_data[[#This Row],[album_type]]="single","Single","Compilation"))</f>
        <v>Album</v>
      </c>
      <c r="Y2660">
        <v>556</v>
      </c>
    </row>
    <row r="2661" spans="1:25" x14ac:dyDescent="0.3">
      <c r="A2661" s="1" t="s">
        <v>14848</v>
      </c>
      <c r="B2661" s="1">
        <v>6327</v>
      </c>
      <c r="C2661" s="1" t="s">
        <v>14849</v>
      </c>
      <c r="D2661">
        <v>6</v>
      </c>
      <c r="E2661">
        <v>68</v>
      </c>
      <c r="F2661" s="10">
        <f>spotify_data[[#This Row],[track_popularity]]/100</f>
        <v>0.68</v>
      </c>
      <c r="G2661" s="9" t="b">
        <v>0</v>
      </c>
      <c r="H2661" s="1">
        <f>+IF(spotify_data[[#This Row],[explicit]]=FALSE,0,1)</f>
        <v>0</v>
      </c>
      <c r="I2661" s="1" t="s">
        <v>14850</v>
      </c>
      <c r="J2661" s="7">
        <f>MATCH(spotify_data[[#This Row],[artist_name]],spotify_data[artist_name],0)</f>
        <v>2660</v>
      </c>
      <c r="K2661">
        <v>57</v>
      </c>
      <c r="L2661" s="10">
        <f>spotify_data[[#This Row],[artist_popularity]]/100</f>
        <v>0.56999999999999995</v>
      </c>
      <c r="M2661">
        <v>615432</v>
      </c>
      <c r="N2661" s="1" t="s">
        <v>254</v>
      </c>
      <c r="O2661" s="1" t="s">
        <v>14851</v>
      </c>
      <c r="P2661" s="1">
        <f>MATCH(spotify_data[[#This Row],[album_id]],spotify_data[album_id],0)</f>
        <v>2660</v>
      </c>
      <c r="Q2661" s="1" t="s">
        <v>14852</v>
      </c>
      <c r="R2661" s="2">
        <v>42480</v>
      </c>
      <c r="S2661" s="7">
        <f ca="1">+TODAY()-spotify_data[[#This Row],[Fecha lanzamiento Album]]</f>
        <v>3551</v>
      </c>
      <c r="T2661" s="7">
        <f ca="1">+spotify_data[[#This Row],[Antigüedad Album Dias]]/60</f>
        <v>59.18333333333333</v>
      </c>
      <c r="U2661" s="8">
        <f ca="1">spotify_data[[#This Row],[Antigüedad Album Meses]]/12</f>
        <v>4.9319444444444445</v>
      </c>
      <c r="V2661">
        <v>15</v>
      </c>
      <c r="W2661" s="1" t="s">
        <v>20</v>
      </c>
      <c r="X2661" s="1" t="str">
        <f>+IF(spotify_data[[#This Row],[album_type]]="album","Album",IF(spotify_data[[#This Row],[album_type]]="single","Single","Compilation"))</f>
        <v>Album</v>
      </c>
      <c r="Y2661">
        <v>312</v>
      </c>
    </row>
    <row r="2662" spans="1:25" x14ac:dyDescent="0.3">
      <c r="A2662" s="1" t="s">
        <v>14865</v>
      </c>
      <c r="B2662" s="1">
        <v>6755</v>
      </c>
      <c r="C2662" s="1" t="s">
        <v>14866</v>
      </c>
      <c r="D2662">
        <v>1</v>
      </c>
      <c r="E2662">
        <v>68</v>
      </c>
      <c r="F2662" s="10">
        <f>spotify_data[[#This Row],[track_popularity]]/100</f>
        <v>0.68</v>
      </c>
      <c r="G2662" s="9" t="b">
        <v>0</v>
      </c>
      <c r="H2662" s="1">
        <f>+IF(spotify_data[[#This Row],[explicit]]=FALSE,0,1)</f>
        <v>0</v>
      </c>
      <c r="I2662" s="1" t="s">
        <v>14867</v>
      </c>
      <c r="J2662" s="7">
        <f>MATCH(spotify_data[[#This Row],[artist_name]],spotify_data[artist_name],0)</f>
        <v>558</v>
      </c>
      <c r="K2662">
        <v>74</v>
      </c>
      <c r="L2662" s="10">
        <f>spotify_data[[#This Row],[artist_popularity]]/100</f>
        <v>0.74</v>
      </c>
      <c r="M2662">
        <v>13708054</v>
      </c>
      <c r="N2662" s="1" t="s">
        <v>23</v>
      </c>
      <c r="O2662" s="1" t="s">
        <v>14868</v>
      </c>
      <c r="P2662" s="1">
        <f>MATCH(spotify_data[[#This Row],[album_id]],spotify_data[album_id],0)</f>
        <v>2661</v>
      </c>
      <c r="Q2662" s="1" t="s">
        <v>14866</v>
      </c>
      <c r="R2662" s="2">
        <v>42467</v>
      </c>
      <c r="S2662" s="7">
        <f ca="1">+TODAY()-spotify_data[[#This Row],[Fecha lanzamiento Album]]</f>
        <v>3564</v>
      </c>
      <c r="T2662" s="7">
        <f ca="1">+spotify_data[[#This Row],[Antigüedad Album Dias]]/60</f>
        <v>59.4</v>
      </c>
      <c r="U2662" s="8">
        <f ca="1">spotify_data[[#This Row],[Antigüedad Album Meses]]/12</f>
        <v>4.95</v>
      </c>
      <c r="V2662">
        <v>1</v>
      </c>
      <c r="W2662" s="1" t="s">
        <v>21</v>
      </c>
      <c r="X2662" s="1" t="str">
        <f>+IF(spotify_data[[#This Row],[album_type]]="album","Album",IF(spotify_data[[#This Row],[album_type]]="single","Single","Compilation"))</f>
        <v>Single</v>
      </c>
      <c r="Y2662">
        <v>363</v>
      </c>
    </row>
    <row r="2663" spans="1:25" x14ac:dyDescent="0.3">
      <c r="A2663" s="1" t="s">
        <v>14946</v>
      </c>
      <c r="B2663" s="1">
        <v>146</v>
      </c>
      <c r="C2663" s="1" t="s">
        <v>14947</v>
      </c>
      <c r="D2663">
        <v>1</v>
      </c>
      <c r="E2663">
        <v>68</v>
      </c>
      <c r="F2663" s="10">
        <f>spotify_data[[#This Row],[track_popularity]]/100</f>
        <v>0.68</v>
      </c>
      <c r="G2663" s="9" t="b">
        <v>0</v>
      </c>
      <c r="H2663" s="1">
        <f>+IF(spotify_data[[#This Row],[explicit]]=FALSE,0,1)</f>
        <v>0</v>
      </c>
      <c r="I2663" s="1" t="s">
        <v>5821</v>
      </c>
      <c r="J2663" s="7">
        <f>MATCH(spotify_data[[#This Row],[artist_name]],spotify_data[artist_name],0)</f>
        <v>2121</v>
      </c>
      <c r="K2663">
        <v>66</v>
      </c>
      <c r="L2663" s="10">
        <f>spotify_data[[#This Row],[artist_popularity]]/100</f>
        <v>0.66</v>
      </c>
      <c r="M2663">
        <v>8862787</v>
      </c>
      <c r="N2663" s="1" t="s">
        <v>23</v>
      </c>
      <c r="O2663" s="1" t="s">
        <v>14948</v>
      </c>
      <c r="P2663" s="1">
        <f>MATCH(spotify_data[[#This Row],[album_id]],spotify_data[album_id],0)</f>
        <v>2662</v>
      </c>
      <c r="Q2663" s="1" t="s">
        <v>14949</v>
      </c>
      <c r="R2663" s="2">
        <v>42426</v>
      </c>
      <c r="S2663" s="7">
        <f ca="1">+TODAY()-spotify_data[[#This Row],[Fecha lanzamiento Album]]</f>
        <v>3605</v>
      </c>
      <c r="T2663" s="7">
        <f ca="1">+spotify_data[[#This Row],[Antigüedad Album Dias]]/60</f>
        <v>60.083333333333336</v>
      </c>
      <c r="U2663" s="8">
        <f ca="1">spotify_data[[#This Row],[Antigüedad Album Meses]]/12</f>
        <v>5.0069444444444446</v>
      </c>
      <c r="V2663">
        <v>5</v>
      </c>
      <c r="W2663" s="1" t="s">
        <v>21</v>
      </c>
      <c r="X2663" s="1" t="str">
        <f>+IF(spotify_data[[#This Row],[album_type]]="album","Album",IF(spotify_data[[#This Row],[album_type]]="single","Single","Compilation"))</f>
        <v>Single</v>
      </c>
      <c r="Y2663">
        <v>364</v>
      </c>
    </row>
    <row r="2664" spans="1:25" x14ac:dyDescent="0.3">
      <c r="A2664" s="1" t="s">
        <v>14980</v>
      </c>
      <c r="B2664" s="1">
        <v>3091</v>
      </c>
      <c r="C2664" s="1" t="s">
        <v>14981</v>
      </c>
      <c r="D2664">
        <v>1</v>
      </c>
      <c r="E2664">
        <v>68</v>
      </c>
      <c r="F2664" s="10">
        <f>spotify_data[[#This Row],[track_popularity]]/100</f>
        <v>0.68</v>
      </c>
      <c r="G2664" s="9" t="b">
        <v>0</v>
      </c>
      <c r="H2664" s="1">
        <f>+IF(spotify_data[[#This Row],[explicit]]=FALSE,0,1)</f>
        <v>0</v>
      </c>
      <c r="I2664" s="1" t="s">
        <v>11104</v>
      </c>
      <c r="J2664" s="7">
        <f>MATCH(spotify_data[[#This Row],[artist_name]],spotify_data[artist_name],0)</f>
        <v>546</v>
      </c>
      <c r="K2664">
        <v>82</v>
      </c>
      <c r="L2664" s="10">
        <f>spotify_data[[#This Row],[artist_popularity]]/100</f>
        <v>0.82</v>
      </c>
      <c r="M2664">
        <v>30541347</v>
      </c>
      <c r="N2664" s="1" t="s">
        <v>23</v>
      </c>
      <c r="O2664" s="1" t="s">
        <v>14982</v>
      </c>
      <c r="P2664" s="1">
        <f>MATCH(spotify_data[[#This Row],[album_id]],spotify_data[album_id],0)</f>
        <v>2663</v>
      </c>
      <c r="Q2664" s="1" t="s">
        <v>14981</v>
      </c>
      <c r="R2664" s="2">
        <v>42411</v>
      </c>
      <c r="S2664" s="7">
        <f ca="1">+TODAY()-spotify_data[[#This Row],[Fecha lanzamiento Album]]</f>
        <v>3620</v>
      </c>
      <c r="T2664" s="7">
        <f ca="1">+spotify_data[[#This Row],[Antigüedad Album Dias]]/60</f>
        <v>60.333333333333336</v>
      </c>
      <c r="U2664" s="8">
        <f ca="1">spotify_data[[#This Row],[Antigüedad Album Meses]]/12</f>
        <v>5.0277777777777777</v>
      </c>
      <c r="V2664">
        <v>1</v>
      </c>
      <c r="W2664" s="1" t="s">
        <v>21</v>
      </c>
      <c r="X2664" s="1" t="str">
        <f>+IF(spotify_data[[#This Row],[album_type]]="album","Album",IF(spotify_data[[#This Row],[album_type]]="single","Single","Compilation"))</f>
        <v>Single</v>
      </c>
      <c r="Y2664">
        <v>374</v>
      </c>
    </row>
    <row r="2665" spans="1:25" x14ac:dyDescent="0.3">
      <c r="A2665" s="1" t="s">
        <v>15082</v>
      </c>
      <c r="B2665" s="1">
        <v>228</v>
      </c>
      <c r="C2665" s="1" t="s">
        <v>15083</v>
      </c>
      <c r="D2665">
        <v>1</v>
      </c>
      <c r="E2665">
        <v>68</v>
      </c>
      <c r="F2665" s="10">
        <f>spotify_data[[#This Row],[track_popularity]]/100</f>
        <v>0.68</v>
      </c>
      <c r="G2665" s="9" t="b">
        <v>0</v>
      </c>
      <c r="H2665" s="1">
        <f>+IF(spotify_data[[#This Row],[explicit]]=FALSE,0,1)</f>
        <v>0</v>
      </c>
      <c r="I2665" s="1" t="s">
        <v>15084</v>
      </c>
      <c r="J2665" s="7">
        <f>MATCH(spotify_data[[#This Row],[artist_name]],spotify_data[artist_name],0)</f>
        <v>2664</v>
      </c>
      <c r="K2665">
        <v>62</v>
      </c>
      <c r="L2665" s="10">
        <f>spotify_data[[#This Row],[artist_popularity]]/100</f>
        <v>0.62</v>
      </c>
      <c r="M2665">
        <v>309981</v>
      </c>
      <c r="N2665" s="1" t="s">
        <v>23</v>
      </c>
      <c r="O2665" s="1" t="s">
        <v>15085</v>
      </c>
      <c r="P2665" s="1">
        <f>MATCH(spotify_data[[#This Row],[album_id]],spotify_data[album_id],0)</f>
        <v>2664</v>
      </c>
      <c r="Q2665" s="1" t="s">
        <v>15083</v>
      </c>
      <c r="R2665" s="2">
        <v>42347</v>
      </c>
      <c r="S2665" s="7">
        <f ca="1">+TODAY()-spotify_data[[#This Row],[Fecha lanzamiento Album]]</f>
        <v>3684</v>
      </c>
      <c r="T2665" s="7">
        <f ca="1">+spotify_data[[#This Row],[Antigüedad Album Dias]]/60</f>
        <v>61.4</v>
      </c>
      <c r="U2665" s="8">
        <f ca="1">spotify_data[[#This Row],[Antigüedad Album Meses]]/12</f>
        <v>5.1166666666666663</v>
      </c>
      <c r="V2665">
        <v>1</v>
      </c>
      <c r="W2665" s="1" t="s">
        <v>21</v>
      </c>
      <c r="X2665" s="1" t="str">
        <f>+IF(spotify_data[[#This Row],[album_type]]="album","Album",IF(spotify_data[[#This Row],[album_type]]="single","Single","Compilation"))</f>
        <v>Single</v>
      </c>
      <c r="Y2665">
        <v>321</v>
      </c>
    </row>
    <row r="2666" spans="1:25" x14ac:dyDescent="0.3">
      <c r="A2666" s="1" t="s">
        <v>15374</v>
      </c>
      <c r="B2666" s="1">
        <v>3184</v>
      </c>
      <c r="C2666" s="1" t="s">
        <v>13439</v>
      </c>
      <c r="D2666">
        <v>6</v>
      </c>
      <c r="E2666">
        <v>68</v>
      </c>
      <c r="F2666" s="10">
        <f>spotify_data[[#This Row],[track_popularity]]/100</f>
        <v>0.68</v>
      </c>
      <c r="G2666" s="9" t="b">
        <v>0</v>
      </c>
      <c r="H2666" s="1">
        <f>+IF(spotify_data[[#This Row],[explicit]]=FALSE,0,1)</f>
        <v>0</v>
      </c>
      <c r="I2666" s="1" t="s">
        <v>2199</v>
      </c>
      <c r="J2666" s="7">
        <f>MATCH(spotify_data[[#This Row],[artist_name]],spotify_data[artist_name],0)</f>
        <v>1060</v>
      </c>
      <c r="K2666">
        <v>81</v>
      </c>
      <c r="L2666" s="10">
        <f>spotify_data[[#This Row],[artist_popularity]]/100</f>
        <v>0.81</v>
      </c>
      <c r="M2666">
        <v>53267200</v>
      </c>
      <c r="N2666" s="1" t="s">
        <v>23</v>
      </c>
      <c r="O2666" s="1" t="s">
        <v>15375</v>
      </c>
      <c r="P2666" s="1">
        <f>MATCH(spotify_data[[#This Row],[album_id]],spotify_data[album_id],0)</f>
        <v>2665</v>
      </c>
      <c r="Q2666" s="1" t="s">
        <v>15373</v>
      </c>
      <c r="R2666" s="2">
        <v>42286</v>
      </c>
      <c r="S2666" s="7">
        <f ca="1">+TODAY()-spotify_data[[#This Row],[Fecha lanzamiento Album]]</f>
        <v>3745</v>
      </c>
      <c r="T2666" s="7">
        <f ca="1">+spotify_data[[#This Row],[Antigüedad Album Dias]]/60</f>
        <v>62.416666666666664</v>
      </c>
      <c r="U2666" s="8">
        <f ca="1">spotify_data[[#This Row],[Antigüedad Album Meses]]/12</f>
        <v>5.2013888888888884</v>
      </c>
      <c r="V2666">
        <v>14</v>
      </c>
      <c r="W2666" s="1" t="s">
        <v>20</v>
      </c>
      <c r="X2666" s="1" t="str">
        <f>+IF(spotify_data[[#This Row],[album_type]]="album","Album",IF(spotify_data[[#This Row],[album_type]]="single","Single","Compilation"))</f>
        <v>Album</v>
      </c>
      <c r="Y2666">
        <v>368</v>
      </c>
    </row>
    <row r="2667" spans="1:25" x14ac:dyDescent="0.3">
      <c r="A2667" s="1" t="s">
        <v>15416</v>
      </c>
      <c r="B2667" s="1">
        <v>6459</v>
      </c>
      <c r="C2667" s="1" t="s">
        <v>15417</v>
      </c>
      <c r="D2667">
        <v>8</v>
      </c>
      <c r="E2667">
        <v>68</v>
      </c>
      <c r="F2667" s="10">
        <f>spotify_data[[#This Row],[track_popularity]]/100</f>
        <v>0.68</v>
      </c>
      <c r="G2667" s="9" t="b">
        <v>1</v>
      </c>
      <c r="H2667" s="1">
        <f>+IF(spotify_data[[#This Row],[explicit]]=FALSE,0,1)</f>
        <v>1</v>
      </c>
      <c r="I2667" s="1" t="s">
        <v>15418</v>
      </c>
      <c r="J2667" s="7">
        <f>MATCH(spotify_data[[#This Row],[artist_name]],spotify_data[artist_name],0)</f>
        <v>1105</v>
      </c>
      <c r="K2667">
        <v>70</v>
      </c>
      <c r="L2667" s="10">
        <f>spotify_data[[#This Row],[artist_popularity]]/100</f>
        <v>0.7</v>
      </c>
      <c r="M2667">
        <v>5124577</v>
      </c>
      <c r="N2667" s="1" t="s">
        <v>23</v>
      </c>
      <c r="O2667" s="1" t="s">
        <v>15419</v>
      </c>
      <c r="P2667" s="1">
        <f>MATCH(spotify_data[[#This Row],[album_id]],spotify_data[album_id],0)</f>
        <v>1105</v>
      </c>
      <c r="Q2667" s="1" t="s">
        <v>15420</v>
      </c>
      <c r="R2667" s="2">
        <v>42272</v>
      </c>
      <c r="S2667" s="7">
        <f ca="1">+TODAY()-spotify_data[[#This Row],[Fecha lanzamiento Album]]</f>
        <v>3759</v>
      </c>
      <c r="T2667" s="7">
        <f ca="1">+spotify_data[[#This Row],[Antigüedad Album Dias]]/60</f>
        <v>62.65</v>
      </c>
      <c r="U2667" s="8">
        <f ca="1">spotify_data[[#This Row],[Antigüedad Album Meses]]/12</f>
        <v>5.2208333333333332</v>
      </c>
      <c r="V2667">
        <v>20</v>
      </c>
      <c r="W2667" s="1" t="s">
        <v>20</v>
      </c>
      <c r="X2667" s="1" t="str">
        <f>+IF(spotify_data[[#This Row],[album_type]]="album","Album",IF(spotify_data[[#This Row],[album_type]]="single","Single","Compilation"))</f>
        <v>Album</v>
      </c>
      <c r="Y2667">
        <v>355</v>
      </c>
    </row>
    <row r="2668" spans="1:25" x14ac:dyDescent="0.3">
      <c r="A2668" s="1" t="s">
        <v>15441</v>
      </c>
      <c r="B2668" s="1">
        <v>5432</v>
      </c>
      <c r="C2668" s="1" t="s">
        <v>15442</v>
      </c>
      <c r="D2668">
        <v>5</v>
      </c>
      <c r="E2668">
        <v>68</v>
      </c>
      <c r="F2668" s="10">
        <f>spotify_data[[#This Row],[track_popularity]]/100</f>
        <v>0.68</v>
      </c>
      <c r="G2668" s="9" t="b">
        <v>1</v>
      </c>
      <c r="H2668" s="1">
        <f>+IF(spotify_data[[#This Row],[explicit]]=FALSE,0,1)</f>
        <v>1</v>
      </c>
      <c r="I2668" s="1" t="s">
        <v>5599</v>
      </c>
      <c r="J2668" s="7">
        <f>MATCH(spotify_data[[#This Row],[artist_name]],spotify_data[artist_name],0)</f>
        <v>100</v>
      </c>
      <c r="K2668">
        <v>88</v>
      </c>
      <c r="L2668" s="10">
        <f>spotify_data[[#This Row],[artist_popularity]]/100</f>
        <v>0.88</v>
      </c>
      <c r="M2668">
        <v>51773650</v>
      </c>
      <c r="N2668" s="1" t="s">
        <v>5600</v>
      </c>
      <c r="O2668" s="1" t="s">
        <v>15439</v>
      </c>
      <c r="P2668" s="1">
        <f>MATCH(spotify_data[[#This Row],[album_id]],spotify_data[album_id],0)</f>
        <v>934</v>
      </c>
      <c r="Q2668" s="1" t="s">
        <v>15440</v>
      </c>
      <c r="R2668" s="2">
        <v>42265</v>
      </c>
      <c r="S2668" s="7">
        <f ca="1">+TODAY()-spotify_data[[#This Row],[Fecha lanzamiento Album]]</f>
        <v>3766</v>
      </c>
      <c r="T2668" s="7">
        <f ca="1">+spotify_data[[#This Row],[Antigüedad Album Dias]]/60</f>
        <v>62.766666666666666</v>
      </c>
      <c r="U2668" s="8">
        <f ca="1">spotify_data[[#This Row],[Antigüedad Album Meses]]/12</f>
        <v>5.2305555555555552</v>
      </c>
      <c r="V2668">
        <v>14</v>
      </c>
      <c r="W2668" s="1" t="s">
        <v>20</v>
      </c>
      <c r="X2668" s="1" t="str">
        <f>+IF(spotify_data[[#This Row],[album_type]]="album","Album",IF(spotify_data[[#This Row],[album_type]]="single","Single","Compilation"))</f>
        <v>Album</v>
      </c>
      <c r="Y2668">
        <v>429</v>
      </c>
    </row>
    <row r="2669" spans="1:25" x14ac:dyDescent="0.3">
      <c r="A2669" s="1" t="s">
        <v>15815</v>
      </c>
      <c r="B2669" s="1">
        <v>7979</v>
      </c>
      <c r="C2669" s="1" t="s">
        <v>15816</v>
      </c>
      <c r="D2669">
        <v>8</v>
      </c>
      <c r="E2669">
        <v>68</v>
      </c>
      <c r="F2669" s="10">
        <f>spotify_data[[#This Row],[track_popularity]]/100</f>
        <v>0.68</v>
      </c>
      <c r="G2669" s="9" t="b">
        <v>0</v>
      </c>
      <c r="H2669" s="1">
        <f>+IF(spotify_data[[#This Row],[explicit]]=FALSE,0,1)</f>
        <v>0</v>
      </c>
      <c r="I2669" s="1" t="s">
        <v>11104</v>
      </c>
      <c r="J2669" s="7">
        <f>MATCH(spotify_data[[#This Row],[artist_name]],spotify_data[artist_name],0)</f>
        <v>546</v>
      </c>
      <c r="K2669">
        <v>82</v>
      </c>
      <c r="L2669" s="10">
        <f>spotify_data[[#This Row],[artist_popularity]]/100</f>
        <v>0.82</v>
      </c>
      <c r="M2669">
        <v>30541347</v>
      </c>
      <c r="N2669" s="1" t="s">
        <v>23</v>
      </c>
      <c r="O2669" s="1" t="s">
        <v>15817</v>
      </c>
      <c r="P2669" s="1">
        <f>MATCH(spotify_data[[#This Row],[album_id]],spotify_data[album_id],0)</f>
        <v>2308</v>
      </c>
      <c r="Q2669" s="1" t="s">
        <v>15818</v>
      </c>
      <c r="R2669" s="2">
        <v>42128</v>
      </c>
      <c r="S2669" s="7">
        <f ca="1">+TODAY()-spotify_data[[#This Row],[Fecha lanzamiento Album]]</f>
        <v>3903</v>
      </c>
      <c r="T2669" s="7">
        <f ca="1">+spotify_data[[#This Row],[Antigüedad Album Dias]]/60</f>
        <v>65.05</v>
      </c>
      <c r="U2669" s="8">
        <f ca="1">spotify_data[[#This Row],[Antigüedad Album Meses]]/12</f>
        <v>5.4208333333333334</v>
      </c>
      <c r="V2669">
        <v>20</v>
      </c>
      <c r="W2669" s="1" t="s">
        <v>20</v>
      </c>
      <c r="X2669" s="1" t="str">
        <f>+IF(spotify_data[[#This Row],[album_type]]="album","Album",IF(spotify_data[[#This Row],[album_type]]="single","Single","Compilation"))</f>
        <v>Album</v>
      </c>
      <c r="Y2669">
        <v>428</v>
      </c>
    </row>
    <row r="2670" spans="1:25" x14ac:dyDescent="0.3">
      <c r="A2670" s="1" t="s">
        <v>16229</v>
      </c>
      <c r="B2670" s="1">
        <v>1841</v>
      </c>
      <c r="C2670" s="1" t="s">
        <v>16230</v>
      </c>
      <c r="D2670">
        <v>11</v>
      </c>
      <c r="E2670">
        <v>68</v>
      </c>
      <c r="F2670" s="10">
        <f>spotify_data[[#This Row],[track_popularity]]/100</f>
        <v>0.68</v>
      </c>
      <c r="G2670" s="9" t="b">
        <v>0</v>
      </c>
      <c r="H2670" s="1">
        <f>+IF(spotify_data[[#This Row],[explicit]]=FALSE,0,1)</f>
        <v>0</v>
      </c>
      <c r="I2670" s="1" t="s">
        <v>4522</v>
      </c>
      <c r="J2670" s="7">
        <f>MATCH(spotify_data[[#This Row],[artist_name]],spotify_data[artist_name],0)</f>
        <v>799</v>
      </c>
      <c r="K2670">
        <v>69</v>
      </c>
      <c r="L2670" s="10">
        <f>spotify_data[[#This Row],[artist_popularity]]/100</f>
        <v>0.69</v>
      </c>
      <c r="M2670">
        <v>2545147</v>
      </c>
      <c r="N2670" s="1" t="s">
        <v>4523</v>
      </c>
      <c r="O2670" s="1" t="s">
        <v>16223</v>
      </c>
      <c r="P2670" s="1">
        <f>MATCH(spotify_data[[#This Row],[album_id]],spotify_data[album_id],0)</f>
        <v>2669</v>
      </c>
      <c r="Q2670" s="1" t="s">
        <v>16224</v>
      </c>
      <c r="R2670" s="2">
        <v>41960</v>
      </c>
      <c r="S2670" s="7">
        <f ca="1">+TODAY()-spotify_data[[#This Row],[Fecha lanzamiento Album]]</f>
        <v>4071</v>
      </c>
      <c r="T2670" s="7">
        <f ca="1">+spotify_data[[#This Row],[Antigüedad Album Dias]]/60</f>
        <v>67.849999999999994</v>
      </c>
      <c r="U2670" s="8">
        <f ca="1">spotify_data[[#This Row],[Antigüedad Album Meses]]/12</f>
        <v>5.6541666666666659</v>
      </c>
      <c r="V2670">
        <v>15</v>
      </c>
      <c r="W2670" s="1" t="s">
        <v>20</v>
      </c>
      <c r="X2670" s="1" t="str">
        <f>+IF(spotify_data[[#This Row],[album_type]]="album","Album",IF(spotify_data[[#This Row],[album_type]]="single","Single","Compilation"))</f>
        <v>Album</v>
      </c>
      <c r="Y2670">
        <v>357</v>
      </c>
    </row>
    <row r="2671" spans="1:25" x14ac:dyDescent="0.3">
      <c r="A2671" s="1" t="s">
        <v>16514</v>
      </c>
      <c r="B2671" s="1">
        <v>988</v>
      </c>
      <c r="C2671" s="1" t="s">
        <v>16515</v>
      </c>
      <c r="D2671">
        <v>1</v>
      </c>
      <c r="E2671">
        <v>68</v>
      </c>
      <c r="F2671" s="10">
        <f>spotify_data[[#This Row],[track_popularity]]/100</f>
        <v>0.68</v>
      </c>
      <c r="G2671" s="9" t="b">
        <v>1</v>
      </c>
      <c r="H2671" s="1">
        <f>+IF(spotify_data[[#This Row],[explicit]]=FALSE,0,1)</f>
        <v>1</v>
      </c>
      <c r="I2671" s="1" t="s">
        <v>16516</v>
      </c>
      <c r="J2671" s="7">
        <f>MATCH(spotify_data[[#This Row],[artist_name]],spotify_data[artist_name],0)</f>
        <v>2670</v>
      </c>
      <c r="K2671">
        <v>56</v>
      </c>
      <c r="L2671" s="10">
        <f>spotify_data[[#This Row],[artist_popularity]]/100</f>
        <v>0.56000000000000005</v>
      </c>
      <c r="M2671">
        <v>1603613</v>
      </c>
      <c r="N2671" s="1" t="s">
        <v>23</v>
      </c>
      <c r="O2671" s="1" t="s">
        <v>16517</v>
      </c>
      <c r="P2671" s="1">
        <f>MATCH(spotify_data[[#This Row],[album_id]],spotify_data[album_id],0)</f>
        <v>2670</v>
      </c>
      <c r="Q2671" s="1" t="s">
        <v>16515</v>
      </c>
      <c r="R2671" s="2">
        <v>41845</v>
      </c>
      <c r="S2671" s="7">
        <f ca="1">+TODAY()-spotify_data[[#This Row],[Fecha lanzamiento Album]]</f>
        <v>4186</v>
      </c>
      <c r="T2671" s="7">
        <f ca="1">+spotify_data[[#This Row],[Antigüedad Album Dias]]/60</f>
        <v>69.766666666666666</v>
      </c>
      <c r="U2671" s="8">
        <f ca="1">spotify_data[[#This Row],[Antigüedad Album Meses]]/12</f>
        <v>5.8138888888888891</v>
      </c>
      <c r="V2671">
        <v>1</v>
      </c>
      <c r="W2671" s="1" t="s">
        <v>21</v>
      </c>
      <c r="X2671" s="1" t="str">
        <f>+IF(spotify_data[[#This Row],[album_type]]="album","Album",IF(spotify_data[[#This Row],[album_type]]="single","Single","Compilation"))</f>
        <v>Single</v>
      </c>
      <c r="Y2671">
        <v>324</v>
      </c>
    </row>
    <row r="2672" spans="1:25" x14ac:dyDescent="0.3">
      <c r="A2672" s="1" t="s">
        <v>16588</v>
      </c>
      <c r="B2672" s="1">
        <v>5533</v>
      </c>
      <c r="C2672" s="1" t="s">
        <v>16589</v>
      </c>
      <c r="D2672">
        <v>3</v>
      </c>
      <c r="E2672">
        <v>68</v>
      </c>
      <c r="F2672" s="10">
        <f>spotify_data[[#This Row],[track_popularity]]/100</f>
        <v>0.68</v>
      </c>
      <c r="G2672" s="9" t="b">
        <v>0</v>
      </c>
      <c r="H2672" s="1">
        <f>+IF(spotify_data[[#This Row],[explicit]]=FALSE,0,1)</f>
        <v>0</v>
      </c>
      <c r="I2672" s="1" t="s">
        <v>830</v>
      </c>
      <c r="J2672" s="7">
        <f>MATCH(spotify_data[[#This Row],[artist_name]],spotify_data[artist_name],0)</f>
        <v>73</v>
      </c>
      <c r="K2672">
        <v>88</v>
      </c>
      <c r="L2672" s="10">
        <f>spotify_data[[#This Row],[artist_popularity]]/100</f>
        <v>0.88</v>
      </c>
      <c r="M2672">
        <v>122802777</v>
      </c>
      <c r="N2672" s="1" t="s">
        <v>831</v>
      </c>
      <c r="O2672" s="1" t="s">
        <v>16580</v>
      </c>
      <c r="P2672" s="1">
        <f>MATCH(spotify_data[[#This Row],[album_id]],spotify_data[album_id],0)</f>
        <v>142</v>
      </c>
      <c r="Q2672" s="1" t="s">
        <v>16581</v>
      </c>
      <c r="R2672" s="2">
        <v>41811</v>
      </c>
      <c r="S2672" s="7">
        <f ca="1">+TODAY()-spotify_data[[#This Row],[Fecha lanzamiento Album]]</f>
        <v>4220</v>
      </c>
      <c r="T2672" s="7">
        <f ca="1">+spotify_data[[#This Row],[Antigüedad Album Dias]]/60</f>
        <v>70.333333333333329</v>
      </c>
      <c r="U2672" s="8">
        <f ca="1">spotify_data[[#This Row],[Antigüedad Album Meses]]/12</f>
        <v>5.8611111111111107</v>
      </c>
      <c r="V2672">
        <v>16</v>
      </c>
      <c r="W2672" s="1" t="s">
        <v>20</v>
      </c>
      <c r="X2672" s="1" t="str">
        <f>+IF(spotify_data[[#This Row],[album_type]]="album","Album",IF(spotify_data[[#This Row],[album_type]]="single","Single","Compilation"))</f>
        <v>Album</v>
      </c>
      <c r="Y2672">
        <v>392</v>
      </c>
    </row>
    <row r="2673" spans="1:25" x14ac:dyDescent="0.3">
      <c r="A2673" s="1" t="s">
        <v>16649</v>
      </c>
      <c r="B2673" s="1">
        <v>5220</v>
      </c>
      <c r="C2673" s="1" t="s">
        <v>16650</v>
      </c>
      <c r="D2673">
        <v>4</v>
      </c>
      <c r="E2673">
        <v>68</v>
      </c>
      <c r="F2673" s="10">
        <f>spotify_data[[#This Row],[track_popularity]]/100</f>
        <v>0.68</v>
      </c>
      <c r="G2673" s="9" t="b">
        <v>0</v>
      </c>
      <c r="H2673" s="1">
        <f>+IF(spotify_data[[#This Row],[explicit]]=FALSE,0,1)</f>
        <v>0</v>
      </c>
      <c r="I2673" s="1" t="s">
        <v>9322</v>
      </c>
      <c r="J2673" s="7">
        <f>MATCH(spotify_data[[#This Row],[artist_name]],spotify_data[artist_name],0)</f>
        <v>172</v>
      </c>
      <c r="K2673">
        <v>73</v>
      </c>
      <c r="L2673" s="10">
        <f>spotify_data[[#This Row],[artist_popularity]]/100</f>
        <v>0.73</v>
      </c>
      <c r="M2673">
        <v>4568462</v>
      </c>
      <c r="N2673" s="1" t="s">
        <v>23</v>
      </c>
      <c r="O2673" s="1" t="s">
        <v>16651</v>
      </c>
      <c r="P2673" s="1">
        <f>MATCH(spotify_data[[#This Row],[album_id]],spotify_data[album_id],0)</f>
        <v>2672</v>
      </c>
      <c r="Q2673" s="1" t="s">
        <v>16652</v>
      </c>
      <c r="R2673" s="2">
        <v>41793</v>
      </c>
      <c r="S2673" s="7">
        <f ca="1">+TODAY()-spotify_data[[#This Row],[Fecha lanzamiento Album]]</f>
        <v>4238</v>
      </c>
      <c r="T2673" s="7">
        <f ca="1">+spotify_data[[#This Row],[Antigüedad Album Dias]]/60</f>
        <v>70.63333333333334</v>
      </c>
      <c r="U2673" s="8">
        <f ca="1">spotify_data[[#This Row],[Antigüedad Album Meses]]/12</f>
        <v>5.886111111111112</v>
      </c>
      <c r="V2673">
        <v>11</v>
      </c>
      <c r="W2673" s="1" t="s">
        <v>20</v>
      </c>
      <c r="X2673" s="1" t="str">
        <f>+IF(spotify_data[[#This Row],[album_type]]="album","Album",IF(spotify_data[[#This Row],[album_type]]="single","Single","Compilation"))</f>
        <v>Album</v>
      </c>
      <c r="Y2673">
        <v>482</v>
      </c>
    </row>
    <row r="2674" spans="1:25" x14ac:dyDescent="0.3">
      <c r="A2674" s="1" t="s">
        <v>17205</v>
      </c>
      <c r="B2674" s="1">
        <v>1621</v>
      </c>
      <c r="C2674" s="1" t="s">
        <v>17206</v>
      </c>
      <c r="D2674">
        <v>2</v>
      </c>
      <c r="E2674">
        <v>68</v>
      </c>
      <c r="F2674" s="10">
        <f>spotify_data[[#This Row],[track_popularity]]/100</f>
        <v>0.68</v>
      </c>
      <c r="G2674" s="9" t="b">
        <v>0</v>
      </c>
      <c r="H2674" s="1">
        <f>+IF(spotify_data[[#This Row],[explicit]]=FALSE,0,1)</f>
        <v>0</v>
      </c>
      <c r="I2674" s="1" t="s">
        <v>11069</v>
      </c>
      <c r="J2674" s="7">
        <f>MATCH(spotify_data[[#This Row],[artist_name]],spotify_data[artist_name],0)</f>
        <v>2304</v>
      </c>
      <c r="K2674">
        <v>73</v>
      </c>
      <c r="L2674" s="10">
        <f>spotify_data[[#This Row],[artist_popularity]]/100</f>
        <v>0.73</v>
      </c>
      <c r="M2674">
        <v>4297537</v>
      </c>
      <c r="N2674" s="1" t="s">
        <v>23</v>
      </c>
      <c r="O2674" s="1" t="s">
        <v>17207</v>
      </c>
      <c r="P2674" s="1">
        <f>MATCH(spotify_data[[#This Row],[album_id]],spotify_data[album_id],0)</f>
        <v>2673</v>
      </c>
      <c r="Q2674" s="1" t="s">
        <v>17208</v>
      </c>
      <c r="R2674" s="2">
        <v>41555</v>
      </c>
      <c r="S2674" s="7">
        <f ca="1">+TODAY()-spotify_data[[#This Row],[Fecha lanzamiento Album]]</f>
        <v>4476</v>
      </c>
      <c r="T2674" s="7">
        <f ca="1">+spotify_data[[#This Row],[Antigüedad Album Dias]]/60</f>
        <v>74.599999999999994</v>
      </c>
      <c r="U2674" s="8">
        <f ca="1">spotify_data[[#This Row],[Antigüedad Album Meses]]/12</f>
        <v>6.2166666666666659</v>
      </c>
      <c r="V2674">
        <v>10</v>
      </c>
      <c r="W2674" s="1" t="s">
        <v>20</v>
      </c>
      <c r="X2674" s="1" t="str">
        <f>+IF(spotify_data[[#This Row],[album_type]]="album","Album",IF(spotify_data[[#This Row],[album_type]]="single","Single","Compilation"))</f>
        <v>Album</v>
      </c>
      <c r="Y2674">
        <v>382</v>
      </c>
    </row>
    <row r="2675" spans="1:25" x14ac:dyDescent="0.3">
      <c r="A2675" s="1" t="s">
        <v>17234</v>
      </c>
      <c r="B2675" s="1">
        <v>7506</v>
      </c>
      <c r="C2675" s="1" t="s">
        <v>17235</v>
      </c>
      <c r="D2675">
        <v>3</v>
      </c>
      <c r="E2675">
        <v>68</v>
      </c>
      <c r="F2675" s="10">
        <f>spotify_data[[#This Row],[track_popularity]]/100</f>
        <v>0.68</v>
      </c>
      <c r="G2675" s="9" t="b">
        <v>0</v>
      </c>
      <c r="H2675" s="1">
        <f>+IF(spotify_data[[#This Row],[explicit]]=FALSE,0,1)</f>
        <v>0</v>
      </c>
      <c r="I2675" s="1" t="s">
        <v>17236</v>
      </c>
      <c r="J2675" s="7">
        <f>MATCH(spotify_data[[#This Row],[artist_name]],spotify_data[artist_name],0)</f>
        <v>1473</v>
      </c>
      <c r="K2675">
        <v>70</v>
      </c>
      <c r="L2675" s="10">
        <f>spotify_data[[#This Row],[artist_popularity]]/100</f>
        <v>0.7</v>
      </c>
      <c r="M2675">
        <v>3298298</v>
      </c>
      <c r="N2675" s="1" t="s">
        <v>23</v>
      </c>
      <c r="O2675" s="1" t="s">
        <v>17237</v>
      </c>
      <c r="P2675" s="1">
        <f>MATCH(spotify_data[[#This Row],[album_id]],spotify_data[album_id],0)</f>
        <v>2674</v>
      </c>
      <c r="Q2675" s="1" t="s">
        <v>17238</v>
      </c>
      <c r="R2675" s="2">
        <v>41551</v>
      </c>
      <c r="S2675" s="7">
        <f ca="1">+TODAY()-spotify_data[[#This Row],[Fecha lanzamiento Album]]</f>
        <v>4480</v>
      </c>
      <c r="T2675" s="7">
        <f ca="1">+spotify_data[[#This Row],[Antigüedad Album Dias]]/60</f>
        <v>74.666666666666671</v>
      </c>
      <c r="U2675" s="8">
        <f ca="1">spotify_data[[#This Row],[Antigüedad Album Meses]]/12</f>
        <v>6.2222222222222223</v>
      </c>
      <c r="V2675">
        <v>11</v>
      </c>
      <c r="W2675" s="1" t="s">
        <v>20</v>
      </c>
      <c r="X2675" s="1" t="str">
        <f>+IF(spotify_data[[#This Row],[album_type]]="album","Album",IF(spotify_data[[#This Row],[album_type]]="single","Single","Compilation"))</f>
        <v>Album</v>
      </c>
      <c r="Y2675">
        <v>396</v>
      </c>
    </row>
    <row r="2676" spans="1:25" x14ac:dyDescent="0.3">
      <c r="A2676" s="1" t="s">
        <v>17509</v>
      </c>
      <c r="B2676" s="1">
        <v>429</v>
      </c>
      <c r="C2676" s="1" t="s">
        <v>3064</v>
      </c>
      <c r="D2676">
        <v>1</v>
      </c>
      <c r="E2676">
        <v>68</v>
      </c>
      <c r="F2676" s="10">
        <f>spotify_data[[#This Row],[track_popularity]]/100</f>
        <v>0.68</v>
      </c>
      <c r="G2676" s="9" t="b">
        <v>0</v>
      </c>
      <c r="H2676" s="1">
        <f>+IF(spotify_data[[#This Row],[explicit]]=FALSE,0,1)</f>
        <v>0</v>
      </c>
      <c r="I2676" s="1" t="s">
        <v>17510</v>
      </c>
      <c r="J2676" s="7">
        <f>MATCH(spotify_data[[#This Row],[artist_name]],spotify_data[artist_name],0)</f>
        <v>2675</v>
      </c>
      <c r="K2676">
        <v>65</v>
      </c>
      <c r="L2676" s="10">
        <f>spotify_data[[#This Row],[artist_popularity]]/100</f>
        <v>0.65</v>
      </c>
      <c r="M2676">
        <v>1009778</v>
      </c>
      <c r="N2676" s="1" t="s">
        <v>23</v>
      </c>
      <c r="O2676" s="1" t="s">
        <v>17511</v>
      </c>
      <c r="P2676" s="1">
        <f>MATCH(spotify_data[[#This Row],[album_id]],spotify_data[album_id],0)</f>
        <v>2675</v>
      </c>
      <c r="Q2676" s="1" t="s">
        <v>17512</v>
      </c>
      <c r="R2676" s="2">
        <v>41401</v>
      </c>
      <c r="S2676" s="7">
        <f ca="1">+TODAY()-spotify_data[[#This Row],[Fecha lanzamiento Album]]</f>
        <v>4630</v>
      </c>
      <c r="T2676" s="7">
        <f ca="1">+spotify_data[[#This Row],[Antigüedad Album Dias]]/60</f>
        <v>77.166666666666671</v>
      </c>
      <c r="U2676" s="8">
        <f ca="1">spotify_data[[#This Row],[Antigüedad Album Meses]]/12</f>
        <v>6.4305555555555562</v>
      </c>
      <c r="V2676">
        <v>12</v>
      </c>
      <c r="W2676" s="1" t="s">
        <v>20</v>
      </c>
      <c r="X2676" s="1" t="str">
        <f>+IF(spotify_data[[#This Row],[album_type]]="album","Album",IF(spotify_data[[#This Row],[album_type]]="single","Single","Compilation"))</f>
        <v>Album</v>
      </c>
      <c r="Y2676">
        <v>348</v>
      </c>
    </row>
    <row r="2677" spans="1:25" x14ac:dyDescent="0.3">
      <c r="A2677" s="1" t="s">
        <v>17573</v>
      </c>
      <c r="B2677" s="1">
        <v>3358</v>
      </c>
      <c r="C2677" s="1" t="s">
        <v>17574</v>
      </c>
      <c r="D2677">
        <v>8</v>
      </c>
      <c r="E2677">
        <v>68</v>
      </c>
      <c r="F2677" s="10">
        <f>spotify_data[[#This Row],[track_popularity]]/100</f>
        <v>0.68</v>
      </c>
      <c r="G2677" s="9" t="b">
        <v>1</v>
      </c>
      <c r="H2677" s="1">
        <f>+IF(spotify_data[[#This Row],[explicit]]=FALSE,0,1)</f>
        <v>1</v>
      </c>
      <c r="I2677" s="1" t="s">
        <v>7805</v>
      </c>
      <c r="J2677" s="7">
        <f>MATCH(spotify_data[[#This Row],[artist_name]],spotify_data[artist_name],0)</f>
        <v>37</v>
      </c>
      <c r="K2677">
        <v>83</v>
      </c>
      <c r="L2677" s="10">
        <f>spotify_data[[#This Row],[artist_popularity]]/100</f>
        <v>0.83</v>
      </c>
      <c r="M2677">
        <v>21598900</v>
      </c>
      <c r="N2677" s="1" t="s">
        <v>23</v>
      </c>
      <c r="O2677" s="1" t="s">
        <v>17568</v>
      </c>
      <c r="P2677" s="1">
        <f>MATCH(spotify_data[[#This Row],[album_id]],spotify_data[album_id],0)</f>
        <v>37</v>
      </c>
      <c r="Q2677" s="1" t="s">
        <v>17569</v>
      </c>
      <c r="R2677" s="2">
        <v>41386</v>
      </c>
      <c r="S2677" s="7">
        <f ca="1">+TODAY()-spotify_data[[#This Row],[Fecha lanzamiento Album]]</f>
        <v>4645</v>
      </c>
      <c r="T2677" s="7">
        <f ca="1">+spotify_data[[#This Row],[Antigüedad Album Dias]]/60</f>
        <v>77.416666666666671</v>
      </c>
      <c r="U2677" s="8">
        <f ca="1">spotify_data[[#This Row],[Antigüedad Album Meses]]/12</f>
        <v>6.4513888888888893</v>
      </c>
      <c r="V2677">
        <v>11</v>
      </c>
      <c r="W2677" s="1" t="s">
        <v>20</v>
      </c>
      <c r="X2677" s="1" t="str">
        <f>+IF(spotify_data[[#This Row],[album_type]]="album","Album",IF(spotify_data[[#This Row],[album_type]]="single","Single","Compilation"))</f>
        <v>Album</v>
      </c>
      <c r="Y2677">
        <v>41</v>
      </c>
    </row>
    <row r="2678" spans="1:25" x14ac:dyDescent="0.3">
      <c r="A2678" s="1" t="s">
        <v>17623</v>
      </c>
      <c r="B2678" s="1">
        <v>3824</v>
      </c>
      <c r="C2678" s="1" t="s">
        <v>17624</v>
      </c>
      <c r="D2678">
        <v>2</v>
      </c>
      <c r="E2678">
        <v>68</v>
      </c>
      <c r="F2678" s="10">
        <f>spotify_data[[#This Row],[track_popularity]]/100</f>
        <v>0.68</v>
      </c>
      <c r="G2678" s="9" t="b">
        <v>1</v>
      </c>
      <c r="H2678" s="1">
        <f>+IF(spotify_data[[#This Row],[explicit]]=FALSE,0,1)</f>
        <v>1</v>
      </c>
      <c r="I2678" s="1" t="s">
        <v>12781</v>
      </c>
      <c r="J2678" s="7">
        <f>MATCH(spotify_data[[#This Row],[artist_name]],spotify_data[artist_name],0)</f>
        <v>201</v>
      </c>
      <c r="K2678">
        <v>82</v>
      </c>
      <c r="L2678" s="10">
        <f>spotify_data[[#This Row],[artist_popularity]]/100</f>
        <v>0.82</v>
      </c>
      <c r="M2678">
        <v>15830822</v>
      </c>
      <c r="N2678" s="1" t="s">
        <v>23</v>
      </c>
      <c r="O2678" s="1" t="s">
        <v>17625</v>
      </c>
      <c r="P2678" s="1">
        <f>MATCH(spotify_data[[#This Row],[album_id]],spotify_data[album_id],0)</f>
        <v>352</v>
      </c>
      <c r="Q2678" s="1" t="s">
        <v>17626</v>
      </c>
      <c r="R2678" s="2">
        <v>41348</v>
      </c>
      <c r="S2678" s="7">
        <f ca="1">+TODAY()-spotify_data[[#This Row],[Fecha lanzamiento Album]]</f>
        <v>4683</v>
      </c>
      <c r="T2678" s="7">
        <f ca="1">+spotify_data[[#This Row],[Antigüedad Album Dias]]/60</f>
        <v>78.05</v>
      </c>
      <c r="U2678" s="8">
        <f ca="1">spotify_data[[#This Row],[Antigüedad Album Meses]]/12</f>
        <v>6.5041666666666664</v>
      </c>
      <c r="V2678">
        <v>12</v>
      </c>
      <c r="W2678" s="1" t="s">
        <v>20</v>
      </c>
      <c r="X2678" s="1" t="str">
        <f>+IF(spotify_data[[#This Row],[album_type]]="album","Album",IF(spotify_data[[#This Row],[album_type]]="single","Single","Compilation"))</f>
        <v>Album</v>
      </c>
      <c r="Y2678">
        <v>543</v>
      </c>
    </row>
    <row r="2679" spans="1:25" x14ac:dyDescent="0.3">
      <c r="A2679" s="1" t="s">
        <v>17665</v>
      </c>
      <c r="B2679" s="1">
        <v>5199</v>
      </c>
      <c r="C2679" s="1" t="s">
        <v>17666</v>
      </c>
      <c r="D2679">
        <v>1</v>
      </c>
      <c r="E2679">
        <v>68</v>
      </c>
      <c r="F2679" s="10">
        <f>spotify_data[[#This Row],[track_popularity]]/100</f>
        <v>0.68</v>
      </c>
      <c r="G2679" s="9" t="b">
        <v>0</v>
      </c>
      <c r="H2679" s="1">
        <f>+IF(spotify_data[[#This Row],[explicit]]=FALSE,0,1)</f>
        <v>0</v>
      </c>
      <c r="I2679" s="1" t="s">
        <v>16665</v>
      </c>
      <c r="J2679" s="7">
        <f>MATCH(spotify_data[[#This Row],[artist_name]],spotify_data[artist_name],0)</f>
        <v>2678</v>
      </c>
      <c r="K2679">
        <v>52</v>
      </c>
      <c r="L2679" s="10">
        <f>spotify_data[[#This Row],[artist_popularity]]/100</f>
        <v>0.52</v>
      </c>
      <c r="M2679">
        <v>316990</v>
      </c>
      <c r="N2679" s="1" t="s">
        <v>23</v>
      </c>
      <c r="O2679" s="1" t="s">
        <v>17667</v>
      </c>
      <c r="P2679" s="1">
        <f>MATCH(spotify_data[[#This Row],[album_id]],spotify_data[album_id],0)</f>
        <v>2678</v>
      </c>
      <c r="Q2679" s="1" t="s">
        <v>17666</v>
      </c>
      <c r="R2679" s="2">
        <v>41278</v>
      </c>
      <c r="S2679" s="7">
        <f ca="1">+TODAY()-spotify_data[[#This Row],[Fecha lanzamiento Album]]</f>
        <v>4753</v>
      </c>
      <c r="T2679" s="7">
        <f ca="1">+spotify_data[[#This Row],[Antigüedad Album Dias]]/60</f>
        <v>79.216666666666669</v>
      </c>
      <c r="U2679" s="8">
        <f ca="1">spotify_data[[#This Row],[Antigüedad Album Meses]]/12</f>
        <v>6.6013888888888888</v>
      </c>
      <c r="V2679">
        <v>1</v>
      </c>
      <c r="W2679" s="1" t="s">
        <v>21</v>
      </c>
      <c r="X2679" s="1" t="str">
        <f>+IF(spotify_data[[#This Row],[album_type]]="album","Album",IF(spotify_data[[#This Row],[album_type]]="single","Single","Compilation"))</f>
        <v>Single</v>
      </c>
      <c r="Y2679">
        <v>591</v>
      </c>
    </row>
    <row r="2680" spans="1:25" x14ac:dyDescent="0.3">
      <c r="A2680" s="1" t="s">
        <v>17730</v>
      </c>
      <c r="B2680" s="1">
        <v>8227</v>
      </c>
      <c r="C2680" s="1" t="s">
        <v>2408</v>
      </c>
      <c r="D2680">
        <v>1</v>
      </c>
      <c r="E2680">
        <v>68</v>
      </c>
      <c r="F2680" s="10">
        <f>spotify_data[[#This Row],[track_popularity]]/100</f>
        <v>0.68</v>
      </c>
      <c r="G2680" s="9" t="b">
        <v>0</v>
      </c>
      <c r="H2680" s="1">
        <f>+IF(spotify_data[[#This Row],[explicit]]=FALSE,0,1)</f>
        <v>0</v>
      </c>
      <c r="I2680" s="1" t="s">
        <v>15469</v>
      </c>
      <c r="J2680" s="7">
        <f>MATCH(spotify_data[[#This Row],[artist_name]],spotify_data[artist_name],0)</f>
        <v>2679</v>
      </c>
      <c r="K2680">
        <v>62</v>
      </c>
      <c r="L2680" s="10">
        <f>spotify_data[[#This Row],[artist_popularity]]/100</f>
        <v>0.62</v>
      </c>
      <c r="M2680">
        <v>415464</v>
      </c>
      <c r="N2680" s="1" t="s">
        <v>23</v>
      </c>
      <c r="O2680" s="1" t="s">
        <v>17731</v>
      </c>
      <c r="P2680" s="1">
        <f>MATCH(spotify_data[[#This Row],[album_id]],spotify_data[album_id],0)</f>
        <v>2679</v>
      </c>
      <c r="Q2680" s="1" t="s">
        <v>2408</v>
      </c>
      <c r="R2680" s="2">
        <v>41275</v>
      </c>
      <c r="S2680" s="7">
        <f ca="1">+TODAY()-spotify_data[[#This Row],[Fecha lanzamiento Album]]</f>
        <v>4756</v>
      </c>
      <c r="T2680" s="7">
        <f ca="1">+spotify_data[[#This Row],[Antigüedad Album Dias]]/60</f>
        <v>79.266666666666666</v>
      </c>
      <c r="U2680" s="8">
        <f ca="1">spotify_data[[#This Row],[Antigüedad Album Meses]]/12</f>
        <v>6.6055555555555552</v>
      </c>
      <c r="V2680">
        <v>5</v>
      </c>
      <c r="W2680" s="1" t="s">
        <v>21</v>
      </c>
      <c r="X2680" s="1" t="str">
        <f>+IF(spotify_data[[#This Row],[album_type]]="album","Album",IF(spotify_data[[#This Row],[album_type]]="single","Single","Compilation"))</f>
        <v>Single</v>
      </c>
      <c r="Y2680">
        <v>367</v>
      </c>
    </row>
    <row r="2681" spans="1:25" x14ac:dyDescent="0.3">
      <c r="A2681" s="1" t="s">
        <v>17829</v>
      </c>
      <c r="B2681" s="1">
        <v>950</v>
      </c>
      <c r="C2681" s="1" t="s">
        <v>17830</v>
      </c>
      <c r="D2681">
        <v>8</v>
      </c>
      <c r="E2681">
        <v>68</v>
      </c>
      <c r="F2681" s="10">
        <f>spotify_data[[#This Row],[track_popularity]]/100</f>
        <v>0.68</v>
      </c>
      <c r="G2681" s="9" t="b">
        <v>0</v>
      </c>
      <c r="H2681" s="1">
        <f>+IF(spotify_data[[#This Row],[explicit]]=FALSE,0,1)</f>
        <v>0</v>
      </c>
      <c r="I2681" s="1" t="s">
        <v>7283</v>
      </c>
      <c r="J2681" s="7">
        <f>MATCH(spotify_data[[#This Row],[artist_name]],spotify_data[artist_name],0)</f>
        <v>683</v>
      </c>
      <c r="K2681">
        <v>77</v>
      </c>
      <c r="L2681" s="10">
        <f>spotify_data[[#This Row],[artist_popularity]]/100</f>
        <v>0.77</v>
      </c>
      <c r="M2681">
        <v>27288825</v>
      </c>
      <c r="N2681" s="1" t="s">
        <v>23</v>
      </c>
      <c r="O2681" s="1" t="s">
        <v>17702</v>
      </c>
      <c r="P2681" s="1">
        <f>MATCH(spotify_data[[#This Row],[album_id]],spotify_data[album_id],0)</f>
        <v>683</v>
      </c>
      <c r="Q2681" s="1" t="s">
        <v>17703</v>
      </c>
      <c r="R2681" s="2">
        <v>41275</v>
      </c>
      <c r="S2681" s="7">
        <f ca="1">+TODAY()-spotify_data[[#This Row],[Fecha lanzamiento Album]]</f>
        <v>4756</v>
      </c>
      <c r="T2681" s="7">
        <f ca="1">+spotify_data[[#This Row],[Antigüedad Album Dias]]/60</f>
        <v>79.266666666666666</v>
      </c>
      <c r="U2681" s="8">
        <f ca="1">spotify_data[[#This Row],[Antigüedad Album Meses]]/12</f>
        <v>6.6055555555555552</v>
      </c>
      <c r="V2681">
        <v>13</v>
      </c>
      <c r="W2681" s="1" t="s">
        <v>20</v>
      </c>
      <c r="X2681" s="1" t="str">
        <f>+IF(spotify_data[[#This Row],[album_type]]="album","Album",IF(spotify_data[[#This Row],[album_type]]="single","Single","Compilation"))</f>
        <v>Album</v>
      </c>
      <c r="Y2681">
        <v>336</v>
      </c>
    </row>
    <row r="2682" spans="1:25" x14ac:dyDescent="0.3">
      <c r="A2682" s="1" t="s">
        <v>17831</v>
      </c>
      <c r="B2682" s="1">
        <v>556</v>
      </c>
      <c r="C2682" s="1" t="s">
        <v>17832</v>
      </c>
      <c r="D2682">
        <v>1</v>
      </c>
      <c r="E2682">
        <v>68</v>
      </c>
      <c r="F2682" s="10">
        <f>spotify_data[[#This Row],[track_popularity]]/100</f>
        <v>0.68</v>
      </c>
      <c r="G2682" s="9" t="b">
        <v>0</v>
      </c>
      <c r="H2682" s="1">
        <f>+IF(spotify_data[[#This Row],[explicit]]=FALSE,0,1)</f>
        <v>0</v>
      </c>
      <c r="I2682" s="1" t="s">
        <v>17833</v>
      </c>
      <c r="J2682" s="7">
        <f>MATCH(spotify_data[[#This Row],[artist_name]],spotify_data[artist_name],0)</f>
        <v>2681</v>
      </c>
      <c r="K2682">
        <v>67</v>
      </c>
      <c r="L2682" s="10">
        <f>spotify_data[[#This Row],[artist_popularity]]/100</f>
        <v>0.67</v>
      </c>
      <c r="M2682">
        <v>1009832</v>
      </c>
      <c r="N2682" s="1" t="s">
        <v>218</v>
      </c>
      <c r="O2682" s="1" t="s">
        <v>17834</v>
      </c>
      <c r="P2682" s="1">
        <f>MATCH(spotify_data[[#This Row],[album_id]],spotify_data[album_id],0)</f>
        <v>2681</v>
      </c>
      <c r="Q2682" s="1" t="s">
        <v>17835</v>
      </c>
      <c r="R2682" s="2">
        <v>41275</v>
      </c>
      <c r="S2682" s="7">
        <f ca="1">+TODAY()-spotify_data[[#This Row],[Fecha lanzamiento Album]]</f>
        <v>4756</v>
      </c>
      <c r="T2682" s="7">
        <f ca="1">+spotify_data[[#This Row],[Antigüedad Album Dias]]/60</f>
        <v>79.266666666666666</v>
      </c>
      <c r="U2682" s="8">
        <f ca="1">spotify_data[[#This Row],[Antigüedad Album Meses]]/12</f>
        <v>6.6055555555555552</v>
      </c>
      <c r="V2682">
        <v>1</v>
      </c>
      <c r="W2682" s="1" t="s">
        <v>21</v>
      </c>
      <c r="X2682" s="1" t="str">
        <f>+IF(spotify_data[[#This Row],[album_type]]="album","Album",IF(spotify_data[[#This Row],[album_type]]="single","Single","Compilation"))</f>
        <v>Single</v>
      </c>
      <c r="Y2682">
        <v>368</v>
      </c>
    </row>
    <row r="2683" spans="1:25" x14ac:dyDescent="0.3">
      <c r="A2683" s="1" t="s">
        <v>18037</v>
      </c>
      <c r="B2683" s="1">
        <v>2207</v>
      </c>
      <c r="C2683" s="1" t="s">
        <v>18038</v>
      </c>
      <c r="D2683">
        <v>15</v>
      </c>
      <c r="E2683">
        <v>68</v>
      </c>
      <c r="F2683" s="10">
        <f>spotify_data[[#This Row],[track_popularity]]/100</f>
        <v>0.68</v>
      </c>
      <c r="G2683" s="9" t="b">
        <v>0</v>
      </c>
      <c r="H2683" s="1">
        <f>+IF(spotify_data[[#This Row],[explicit]]=FALSE,0,1)</f>
        <v>0</v>
      </c>
      <c r="I2683" s="1" t="s">
        <v>5273</v>
      </c>
      <c r="J2683" s="7">
        <f>MATCH(spotify_data[[#This Row],[artist_name]],spotify_data[artist_name],0)</f>
        <v>188</v>
      </c>
      <c r="K2683">
        <v>84</v>
      </c>
      <c r="L2683" s="10">
        <f>spotify_data[[#This Row],[artist_popularity]]/100</f>
        <v>0.84</v>
      </c>
      <c r="M2683">
        <v>23078931</v>
      </c>
      <c r="N2683" s="1" t="s">
        <v>218</v>
      </c>
      <c r="O2683" s="1" t="s">
        <v>18031</v>
      </c>
      <c r="P2683" s="1">
        <f>MATCH(spotify_data[[#This Row],[album_id]],spotify_data[album_id],0)</f>
        <v>550</v>
      </c>
      <c r="Q2683" s="1" t="s">
        <v>18032</v>
      </c>
      <c r="R2683" s="2">
        <v>41211</v>
      </c>
      <c r="S2683" s="7">
        <f ca="1">+TODAY()-spotify_data[[#This Row],[Fecha lanzamiento Album]]</f>
        <v>4820</v>
      </c>
      <c r="T2683" s="7">
        <f ca="1">+spotify_data[[#This Row],[Antigüedad Album Dias]]/60</f>
        <v>80.333333333333329</v>
      </c>
      <c r="U2683" s="8">
        <f ca="1">spotify_data[[#This Row],[Antigüedad Album Meses]]/12</f>
        <v>6.6944444444444438</v>
      </c>
      <c r="V2683">
        <v>15</v>
      </c>
      <c r="W2683" s="1" t="s">
        <v>20</v>
      </c>
      <c r="X2683" s="1" t="str">
        <f>+IF(spotify_data[[#This Row],[album_type]]="album","Album",IF(spotify_data[[#This Row],[album_type]]="single","Single","Compilation"))</f>
        <v>Album</v>
      </c>
      <c r="Y2683">
        <v>413</v>
      </c>
    </row>
    <row r="2684" spans="1:25" x14ac:dyDescent="0.3">
      <c r="A2684" s="1" t="s">
        <v>18387</v>
      </c>
      <c r="B2684" s="1">
        <v>1891</v>
      </c>
      <c r="C2684" s="1" t="s">
        <v>18388</v>
      </c>
      <c r="D2684">
        <v>17</v>
      </c>
      <c r="E2684">
        <v>68</v>
      </c>
      <c r="F2684" s="10">
        <f>spotify_data[[#This Row],[track_popularity]]/100</f>
        <v>0.68</v>
      </c>
      <c r="G2684" s="9" t="b">
        <v>0</v>
      </c>
      <c r="H2684" s="1">
        <f>+IF(spotify_data[[#This Row],[explicit]]=FALSE,0,1)</f>
        <v>0</v>
      </c>
      <c r="I2684" s="1" t="s">
        <v>3360</v>
      </c>
      <c r="J2684" s="7">
        <f>MATCH(spotify_data[[#This Row],[artist_name]],spotify_data[artist_name],0)</f>
        <v>949</v>
      </c>
      <c r="K2684">
        <v>83</v>
      </c>
      <c r="L2684" s="10">
        <f>spotify_data[[#This Row],[artist_popularity]]/100</f>
        <v>0.83</v>
      </c>
      <c r="M2684">
        <v>38400585</v>
      </c>
      <c r="N2684" s="1" t="s">
        <v>516</v>
      </c>
      <c r="O2684" s="1" t="s">
        <v>18374</v>
      </c>
      <c r="P2684" s="1">
        <f>MATCH(spotify_data[[#This Row],[album_id]],spotify_data[album_id],0)</f>
        <v>1459</v>
      </c>
      <c r="Q2684" s="1" t="s">
        <v>18375</v>
      </c>
      <c r="R2684" s="2">
        <v>40980</v>
      </c>
      <c r="S2684" s="7">
        <f ca="1">+TODAY()-spotify_data[[#This Row],[Fecha lanzamiento Album]]</f>
        <v>5051</v>
      </c>
      <c r="T2684" s="7">
        <f ca="1">+spotify_data[[#This Row],[Antigüedad Album Dias]]/60</f>
        <v>84.183333333333337</v>
      </c>
      <c r="U2684" s="8">
        <f ca="1">spotify_data[[#This Row],[Antigüedad Album Meses]]/12</f>
        <v>7.0152777777777784</v>
      </c>
      <c r="V2684">
        <v>19</v>
      </c>
      <c r="W2684" s="1" t="s">
        <v>20</v>
      </c>
      <c r="X2684" s="1" t="str">
        <f>+IF(spotify_data[[#This Row],[album_type]]="album","Album",IF(spotify_data[[#This Row],[album_type]]="single","Single","Compilation"))</f>
        <v>Album</v>
      </c>
      <c r="Y2684">
        <v>382</v>
      </c>
    </row>
    <row r="2685" spans="1:25" x14ac:dyDescent="0.3">
      <c r="A2685" s="1" t="s">
        <v>18406</v>
      </c>
      <c r="B2685" s="1">
        <v>54</v>
      </c>
      <c r="C2685" s="1" t="s">
        <v>18405</v>
      </c>
      <c r="D2685">
        <v>2</v>
      </c>
      <c r="E2685">
        <v>68</v>
      </c>
      <c r="F2685" s="10">
        <f>spotify_data[[#This Row],[track_popularity]]/100</f>
        <v>0.68</v>
      </c>
      <c r="G2685" s="9" t="b">
        <v>1</v>
      </c>
      <c r="H2685" s="1">
        <f>+IF(spotify_data[[#This Row],[explicit]]=FALSE,0,1)</f>
        <v>1</v>
      </c>
      <c r="I2685" s="1" t="s">
        <v>18403</v>
      </c>
      <c r="J2685" s="7">
        <f>MATCH(spotify_data[[#This Row],[artist_name]],spotify_data[artist_name],0)</f>
        <v>955</v>
      </c>
      <c r="K2685">
        <v>66</v>
      </c>
      <c r="L2685" s="10">
        <f>spotify_data[[#This Row],[artist_popularity]]/100</f>
        <v>0.66</v>
      </c>
      <c r="M2685">
        <v>3051567</v>
      </c>
      <c r="N2685" s="1" t="s">
        <v>23</v>
      </c>
      <c r="O2685" s="1" t="s">
        <v>18404</v>
      </c>
      <c r="P2685" s="1">
        <f>MATCH(spotify_data[[#This Row],[album_id]],spotify_data[album_id],0)</f>
        <v>1614</v>
      </c>
      <c r="Q2685" s="1" t="s">
        <v>18405</v>
      </c>
      <c r="R2685" s="2">
        <v>40960</v>
      </c>
      <c r="S2685" s="7">
        <f ca="1">+TODAY()-spotify_data[[#This Row],[Fecha lanzamiento Album]]</f>
        <v>5071</v>
      </c>
      <c r="T2685" s="7">
        <f ca="1">+spotify_data[[#This Row],[Antigüedad Album Dias]]/60</f>
        <v>84.516666666666666</v>
      </c>
      <c r="U2685" s="8">
        <f ca="1">spotify_data[[#This Row],[Antigüedad Album Meses]]/12</f>
        <v>7.0430555555555552</v>
      </c>
      <c r="V2685">
        <v>12</v>
      </c>
      <c r="W2685" s="1" t="s">
        <v>20</v>
      </c>
      <c r="X2685" s="1" t="str">
        <f>+IF(spotify_data[[#This Row],[album_type]]="album","Album",IF(spotify_data[[#This Row],[album_type]]="single","Single","Compilation"))</f>
        <v>Album</v>
      </c>
      <c r="Y2685">
        <v>461</v>
      </c>
    </row>
    <row r="2686" spans="1:25" x14ac:dyDescent="0.3">
      <c r="A2686" s="1" t="s">
        <v>18556</v>
      </c>
      <c r="B2686" s="1">
        <v>133</v>
      </c>
      <c r="C2686" s="1" t="s">
        <v>18557</v>
      </c>
      <c r="D2686">
        <v>1</v>
      </c>
      <c r="E2686">
        <v>68</v>
      </c>
      <c r="F2686" s="10">
        <f>spotify_data[[#This Row],[track_popularity]]/100</f>
        <v>0.68</v>
      </c>
      <c r="G2686" s="9" t="b">
        <v>0</v>
      </c>
      <c r="H2686" s="1">
        <f>+IF(spotify_data[[#This Row],[explicit]]=FALSE,0,1)</f>
        <v>0</v>
      </c>
      <c r="I2686" s="1" t="s">
        <v>18558</v>
      </c>
      <c r="J2686" s="7">
        <f>MATCH(spotify_data[[#This Row],[artist_name]],spotify_data[artist_name],0)</f>
        <v>2685</v>
      </c>
      <c r="K2686">
        <v>59</v>
      </c>
      <c r="L2686" s="10">
        <f>spotify_data[[#This Row],[artist_popularity]]/100</f>
        <v>0.59</v>
      </c>
      <c r="M2686">
        <v>1320576</v>
      </c>
      <c r="N2686" s="1" t="s">
        <v>23</v>
      </c>
      <c r="O2686" s="1" t="s">
        <v>18559</v>
      </c>
      <c r="P2686" s="1">
        <f>MATCH(spotify_data[[#This Row],[album_id]],spotify_data[album_id],0)</f>
        <v>2685</v>
      </c>
      <c r="Q2686" s="1" t="s">
        <v>18560</v>
      </c>
      <c r="R2686" s="2">
        <v>40909</v>
      </c>
      <c r="S2686" s="7">
        <f ca="1">+TODAY()-spotify_data[[#This Row],[Fecha lanzamiento Album]]</f>
        <v>5122</v>
      </c>
      <c r="T2686" s="7">
        <f ca="1">+spotify_data[[#This Row],[Antigüedad Album Dias]]/60</f>
        <v>85.36666666666666</v>
      </c>
      <c r="U2686" s="8">
        <f ca="1">spotify_data[[#This Row],[Antigüedad Album Meses]]/12</f>
        <v>7.113888888888888</v>
      </c>
      <c r="V2686">
        <v>12</v>
      </c>
      <c r="W2686" s="1" t="s">
        <v>20</v>
      </c>
      <c r="X2686" s="1" t="str">
        <f>+IF(spotify_data[[#This Row],[album_type]]="album","Album",IF(spotify_data[[#This Row],[album_type]]="single","Single","Compilation"))</f>
        <v>Album</v>
      </c>
      <c r="Y2686">
        <v>334</v>
      </c>
    </row>
    <row r="2687" spans="1:25" x14ac:dyDescent="0.3">
      <c r="A2687" s="1" t="s">
        <v>18561</v>
      </c>
      <c r="B2687" s="1">
        <v>8124</v>
      </c>
      <c r="C2687" s="1" t="s">
        <v>15800</v>
      </c>
      <c r="D2687">
        <v>1</v>
      </c>
      <c r="E2687">
        <v>68</v>
      </c>
      <c r="F2687" s="10">
        <f>spotify_data[[#This Row],[track_popularity]]/100</f>
        <v>0.68</v>
      </c>
      <c r="G2687" s="9" t="b">
        <v>1</v>
      </c>
      <c r="H2687" s="1">
        <f>+IF(spotify_data[[#This Row],[explicit]]=FALSE,0,1)</f>
        <v>1</v>
      </c>
      <c r="I2687" s="1" t="s">
        <v>5599</v>
      </c>
      <c r="J2687" s="7">
        <f>MATCH(spotify_data[[#This Row],[artist_name]],spotify_data[artist_name],0)</f>
        <v>100</v>
      </c>
      <c r="K2687">
        <v>88</v>
      </c>
      <c r="L2687" s="10">
        <f>spotify_data[[#This Row],[artist_popularity]]/100</f>
        <v>0.88</v>
      </c>
      <c r="M2687">
        <v>51773650</v>
      </c>
      <c r="N2687" s="1" t="s">
        <v>5600</v>
      </c>
      <c r="O2687" s="1" t="s">
        <v>18441</v>
      </c>
      <c r="P2687" s="1">
        <f>MATCH(spotify_data[[#This Row],[album_id]],spotify_data[album_id],0)</f>
        <v>354</v>
      </c>
      <c r="Q2687" s="1" t="s">
        <v>18001</v>
      </c>
      <c r="R2687" s="2">
        <v>40909</v>
      </c>
      <c r="S2687" s="7">
        <f ca="1">+TODAY()-spotify_data[[#This Row],[Fecha lanzamiento Album]]</f>
        <v>5122</v>
      </c>
      <c r="T2687" s="7">
        <f ca="1">+spotify_data[[#This Row],[Antigüedad Album Dias]]/60</f>
        <v>85.36666666666666</v>
      </c>
      <c r="U2687" s="8">
        <f ca="1">spotify_data[[#This Row],[Antigüedad Album Meses]]/12</f>
        <v>7.113888888888888</v>
      </c>
      <c r="V2687">
        <v>23</v>
      </c>
      <c r="W2687" s="1" t="s">
        <v>20</v>
      </c>
      <c r="X2687" s="1" t="str">
        <f>+IF(spotify_data[[#This Row],[album_type]]="album","Album",IF(spotify_data[[#This Row],[album_type]]="single","Single","Compilation"))</f>
        <v>Album</v>
      </c>
      <c r="Y2687">
        <v>481</v>
      </c>
    </row>
    <row r="2688" spans="1:25" x14ac:dyDescent="0.3">
      <c r="A2688" s="1" t="s">
        <v>18596</v>
      </c>
      <c r="B2688" s="1">
        <v>1564</v>
      </c>
      <c r="C2688" s="1" t="s">
        <v>18597</v>
      </c>
      <c r="D2688">
        <v>1</v>
      </c>
      <c r="E2688">
        <v>68</v>
      </c>
      <c r="F2688" s="10">
        <f>spotify_data[[#This Row],[track_popularity]]/100</f>
        <v>0.68</v>
      </c>
      <c r="G2688" s="9" t="b">
        <v>0</v>
      </c>
      <c r="H2688" s="1">
        <f>+IF(spotify_data[[#This Row],[explicit]]=FALSE,0,1)</f>
        <v>0</v>
      </c>
      <c r="I2688" s="1" t="s">
        <v>16700</v>
      </c>
      <c r="J2688" s="7">
        <f>MATCH(spotify_data[[#This Row],[artist_name]],spotify_data[artist_name],0)</f>
        <v>2687</v>
      </c>
      <c r="K2688">
        <v>68</v>
      </c>
      <c r="L2688" s="10">
        <f>spotify_data[[#This Row],[artist_popularity]]/100</f>
        <v>0.68</v>
      </c>
      <c r="M2688">
        <v>4138562</v>
      </c>
      <c r="N2688" s="1" t="s">
        <v>16701</v>
      </c>
      <c r="O2688" s="1" t="s">
        <v>18598</v>
      </c>
      <c r="P2688" s="1">
        <f>MATCH(spotify_data[[#This Row],[album_id]],spotify_data[album_id],0)</f>
        <v>2687</v>
      </c>
      <c r="Q2688" s="1" t="s">
        <v>18599</v>
      </c>
      <c r="R2688" s="2">
        <v>40883</v>
      </c>
      <c r="S2688" s="7">
        <f ca="1">+TODAY()-spotify_data[[#This Row],[Fecha lanzamiento Album]]</f>
        <v>5148</v>
      </c>
      <c r="T2688" s="7">
        <f ca="1">+spotify_data[[#This Row],[Antigüedad Album Dias]]/60</f>
        <v>85.8</v>
      </c>
      <c r="U2688" s="8">
        <f ca="1">spotify_data[[#This Row],[Antigüedad Album Meses]]/12</f>
        <v>7.1499999999999995</v>
      </c>
      <c r="V2688">
        <v>11</v>
      </c>
      <c r="W2688" s="1" t="s">
        <v>20</v>
      </c>
      <c r="X2688" s="1" t="str">
        <f>+IF(spotify_data[[#This Row],[album_type]]="album","Album",IF(spotify_data[[#This Row],[album_type]]="single","Single","Compilation"))</f>
        <v>Album</v>
      </c>
      <c r="Y2688">
        <v>322</v>
      </c>
    </row>
    <row r="2689" spans="1:25" x14ac:dyDescent="0.3">
      <c r="A2689" s="1" t="s">
        <v>19031</v>
      </c>
      <c r="B2689" s="1">
        <v>6856</v>
      </c>
      <c r="C2689" s="1" t="s">
        <v>19030</v>
      </c>
      <c r="D2689">
        <v>7</v>
      </c>
      <c r="E2689">
        <v>68</v>
      </c>
      <c r="F2689" s="10">
        <f>spotify_data[[#This Row],[track_popularity]]/100</f>
        <v>0.68</v>
      </c>
      <c r="G2689" s="9" t="b">
        <v>1</v>
      </c>
      <c r="H2689" s="1">
        <f>+IF(spotify_data[[#This Row],[explicit]]=FALSE,0,1)</f>
        <v>1</v>
      </c>
      <c r="I2689" s="1" t="s">
        <v>1357</v>
      </c>
      <c r="J2689" s="7">
        <f>MATCH(spotify_data[[#This Row],[artist_name]],spotify_data[artist_name],0)</f>
        <v>333</v>
      </c>
      <c r="K2689">
        <v>87</v>
      </c>
      <c r="L2689" s="10">
        <f>spotify_data[[#This Row],[artist_popularity]]/100</f>
        <v>0.87</v>
      </c>
      <c r="M2689">
        <v>28305692</v>
      </c>
      <c r="N2689" s="1" t="s">
        <v>1358</v>
      </c>
      <c r="O2689" s="1" t="s">
        <v>19028</v>
      </c>
      <c r="P2689" s="1">
        <f>MATCH(spotify_data[[#This Row],[album_id]],spotify_data[album_id],0)</f>
        <v>1803</v>
      </c>
      <c r="Q2689" s="1" t="s">
        <v>19029</v>
      </c>
      <c r="R2689" s="2">
        <v>40624</v>
      </c>
      <c r="S2689" s="7">
        <f ca="1">+TODAY()-spotify_data[[#This Row],[Fecha lanzamiento Album]]</f>
        <v>5407</v>
      </c>
      <c r="T2689" s="7">
        <f ca="1">+spotify_data[[#This Row],[Antigüedad Album Dias]]/60</f>
        <v>90.11666666666666</v>
      </c>
      <c r="U2689" s="8">
        <f ca="1">spotify_data[[#This Row],[Antigüedad Album Meses]]/12</f>
        <v>7.509722222222222</v>
      </c>
      <c r="V2689">
        <v>18</v>
      </c>
      <c r="W2689" s="1" t="s">
        <v>20</v>
      </c>
      <c r="X2689" s="1" t="str">
        <f>+IF(spotify_data[[#This Row],[album_type]]="album","Album",IF(spotify_data[[#This Row],[album_type]]="single","Single","Compilation"))</f>
        <v>Album</v>
      </c>
      <c r="Y2689">
        <v>402</v>
      </c>
    </row>
    <row r="2690" spans="1:25" x14ac:dyDescent="0.3">
      <c r="A2690" s="1" t="s">
        <v>19186</v>
      </c>
      <c r="B2690" s="1">
        <v>512</v>
      </c>
      <c r="C2690" s="1" t="s">
        <v>19187</v>
      </c>
      <c r="D2690">
        <v>7</v>
      </c>
      <c r="E2690">
        <v>68</v>
      </c>
      <c r="F2690" s="10">
        <f>spotify_data[[#This Row],[track_popularity]]/100</f>
        <v>0.68</v>
      </c>
      <c r="G2690" s="9" t="b">
        <v>1</v>
      </c>
      <c r="H2690" s="1">
        <f>+IF(spotify_data[[#This Row],[explicit]]=FALSE,0,1)</f>
        <v>1</v>
      </c>
      <c r="I2690" s="1" t="s">
        <v>19188</v>
      </c>
      <c r="J2690" s="7">
        <f>MATCH(spotify_data[[#This Row],[artist_name]],spotify_data[artist_name],0)</f>
        <v>2689</v>
      </c>
      <c r="K2690">
        <v>58</v>
      </c>
      <c r="L2690" s="10">
        <f>spotify_data[[#This Row],[artist_popularity]]/100</f>
        <v>0.57999999999999996</v>
      </c>
      <c r="M2690">
        <v>1858826</v>
      </c>
      <c r="N2690" s="1" t="s">
        <v>23</v>
      </c>
      <c r="O2690" s="1" t="s">
        <v>19189</v>
      </c>
      <c r="P2690" s="1">
        <f>MATCH(spotify_data[[#This Row],[album_id]],spotify_data[album_id],0)</f>
        <v>2689</v>
      </c>
      <c r="Q2690" s="1" t="s">
        <v>19190</v>
      </c>
      <c r="R2690" s="2">
        <v>40544</v>
      </c>
      <c r="S2690" s="7">
        <f ca="1">+TODAY()-spotify_data[[#This Row],[Fecha lanzamiento Album]]</f>
        <v>5487</v>
      </c>
      <c r="T2690" s="7">
        <f ca="1">+spotify_data[[#This Row],[Antigüedad Album Dias]]/60</f>
        <v>91.45</v>
      </c>
      <c r="U2690" s="8">
        <f ca="1">spotify_data[[#This Row],[Antigüedad Album Meses]]/12</f>
        <v>7.6208333333333336</v>
      </c>
      <c r="V2690">
        <v>11</v>
      </c>
      <c r="W2690" s="1" t="s">
        <v>20</v>
      </c>
      <c r="X2690" s="1" t="str">
        <f>+IF(spotify_data[[#This Row],[album_type]]="album","Album",IF(spotify_data[[#This Row],[album_type]]="single","Single","Compilation"))</f>
        <v>Album</v>
      </c>
      <c r="Y2690">
        <v>506</v>
      </c>
    </row>
    <row r="2691" spans="1:25" x14ac:dyDescent="0.3">
      <c r="A2691" s="1" t="s">
        <v>19243</v>
      </c>
      <c r="B2691" s="1">
        <v>587</v>
      </c>
      <c r="C2691" s="1" t="s">
        <v>19141</v>
      </c>
      <c r="D2691">
        <v>2</v>
      </c>
      <c r="E2691">
        <v>68</v>
      </c>
      <c r="F2691" s="10">
        <f>spotify_data[[#This Row],[track_popularity]]/100</f>
        <v>0.68</v>
      </c>
      <c r="G2691" s="9" t="b">
        <v>0</v>
      </c>
      <c r="H2691" s="1">
        <f>+IF(spotify_data[[#This Row],[explicit]]=FALSE,0,1)</f>
        <v>0</v>
      </c>
      <c r="I2691" s="1" t="s">
        <v>898</v>
      </c>
      <c r="J2691" s="7">
        <f>MATCH(spotify_data[[#This Row],[artist_name]],spotify_data[artist_name],0)</f>
        <v>34</v>
      </c>
      <c r="K2691">
        <v>88</v>
      </c>
      <c r="L2691" s="10">
        <f>spotify_data[[#This Row],[artist_popularity]]/100</f>
        <v>0.88</v>
      </c>
      <c r="M2691">
        <v>42237551</v>
      </c>
      <c r="N2691" s="1" t="s">
        <v>899</v>
      </c>
      <c r="O2691" s="1" t="s">
        <v>19244</v>
      </c>
      <c r="P2691" s="1">
        <f>MATCH(spotify_data[[#This Row],[album_id]],spotify_data[album_id],0)</f>
        <v>2690</v>
      </c>
      <c r="Q2691" s="1" t="s">
        <v>19245</v>
      </c>
      <c r="R2691" s="2">
        <v>40544</v>
      </c>
      <c r="S2691" s="7">
        <f ca="1">+TODAY()-spotify_data[[#This Row],[Fecha lanzamiento Album]]</f>
        <v>5487</v>
      </c>
      <c r="T2691" s="7">
        <f ca="1">+spotify_data[[#This Row],[Antigüedad Album Dias]]/60</f>
        <v>91.45</v>
      </c>
      <c r="U2691" s="8">
        <f ca="1">spotify_data[[#This Row],[Antigüedad Album Meses]]/12</f>
        <v>7.6208333333333336</v>
      </c>
      <c r="V2691">
        <v>22</v>
      </c>
      <c r="W2691" s="1" t="s">
        <v>20</v>
      </c>
      <c r="X2691" s="1" t="str">
        <f>+IF(spotify_data[[#This Row],[album_type]]="album","Album",IF(spotify_data[[#This Row],[album_type]]="single","Single","Compilation"))</f>
        <v>Album</v>
      </c>
      <c r="Y2691">
        <v>433</v>
      </c>
    </row>
    <row r="2692" spans="1:25" x14ac:dyDescent="0.3">
      <c r="A2692" s="1" t="s">
        <v>19271</v>
      </c>
      <c r="B2692" s="1">
        <v>4566</v>
      </c>
      <c r="C2692" s="1" t="s">
        <v>19272</v>
      </c>
      <c r="D2692">
        <v>3</v>
      </c>
      <c r="E2692">
        <v>68</v>
      </c>
      <c r="F2692" s="10">
        <f>spotify_data[[#This Row],[track_popularity]]/100</f>
        <v>0.68</v>
      </c>
      <c r="G2692" s="9" t="b">
        <v>0</v>
      </c>
      <c r="H2692" s="1">
        <f>+IF(spotify_data[[#This Row],[explicit]]=FALSE,0,1)</f>
        <v>0</v>
      </c>
      <c r="I2692" s="1" t="s">
        <v>6592</v>
      </c>
      <c r="J2692" s="7">
        <f>MATCH(spotify_data[[#This Row],[artist_name]],spotify_data[artist_name],0)</f>
        <v>1464</v>
      </c>
      <c r="K2692">
        <v>74</v>
      </c>
      <c r="L2692" s="10">
        <f>spotify_data[[#This Row],[artist_popularity]]/100</f>
        <v>0.74</v>
      </c>
      <c r="M2692">
        <v>9407321</v>
      </c>
      <c r="N2692" s="1" t="s">
        <v>1925</v>
      </c>
      <c r="O2692" s="1" t="s">
        <v>19257</v>
      </c>
      <c r="P2692" s="1">
        <f>MATCH(spotify_data[[#This Row],[album_id]],spotify_data[album_id],0)</f>
        <v>1464</v>
      </c>
      <c r="Q2692" s="1" t="s">
        <v>19258</v>
      </c>
      <c r="R2692" s="2">
        <v>40544</v>
      </c>
      <c r="S2692" s="7">
        <f ca="1">+TODAY()-spotify_data[[#This Row],[Fecha lanzamiento Album]]</f>
        <v>5487</v>
      </c>
      <c r="T2692" s="7">
        <f ca="1">+spotify_data[[#This Row],[Antigüedad Album Dias]]/60</f>
        <v>91.45</v>
      </c>
      <c r="U2692" s="8">
        <f ca="1">spotify_data[[#This Row],[Antigüedad Album Meses]]/12</f>
        <v>7.6208333333333336</v>
      </c>
      <c r="V2692">
        <v>13</v>
      </c>
      <c r="W2692" s="1" t="s">
        <v>20</v>
      </c>
      <c r="X2692" s="1" t="str">
        <f>+IF(spotify_data[[#This Row],[album_type]]="album","Album",IF(spotify_data[[#This Row],[album_type]]="single","Single","Compilation"))</f>
        <v>Album</v>
      </c>
      <c r="Y2692">
        <v>355</v>
      </c>
    </row>
    <row r="2693" spans="1:25" x14ac:dyDescent="0.3">
      <c r="A2693" s="1" t="s">
        <v>19449</v>
      </c>
      <c r="B2693" s="1">
        <v>1317</v>
      </c>
      <c r="C2693" s="1" t="s">
        <v>19450</v>
      </c>
      <c r="D2693">
        <v>1</v>
      </c>
      <c r="E2693">
        <v>68</v>
      </c>
      <c r="F2693" s="10">
        <f>spotify_data[[#This Row],[track_popularity]]/100</f>
        <v>0.68</v>
      </c>
      <c r="G2693" s="9" t="b">
        <v>0</v>
      </c>
      <c r="H2693" s="1">
        <f>+IF(spotify_data[[#This Row],[explicit]]=FALSE,0,1)</f>
        <v>0</v>
      </c>
      <c r="I2693" s="1" t="s">
        <v>19451</v>
      </c>
      <c r="J2693" s="7">
        <f>MATCH(spotify_data[[#This Row],[artist_name]],spotify_data[artist_name],0)</f>
        <v>2692</v>
      </c>
      <c r="K2693">
        <v>57</v>
      </c>
      <c r="L2693" s="10">
        <f>spotify_data[[#This Row],[artist_popularity]]/100</f>
        <v>0.56999999999999995</v>
      </c>
      <c r="M2693">
        <v>158739</v>
      </c>
      <c r="N2693" s="1" t="s">
        <v>23</v>
      </c>
      <c r="O2693" s="1" t="s">
        <v>19452</v>
      </c>
      <c r="P2693" s="1">
        <f>MATCH(spotify_data[[#This Row],[album_id]],spotify_data[album_id],0)</f>
        <v>2692</v>
      </c>
      <c r="Q2693" s="1" t="s">
        <v>19453</v>
      </c>
      <c r="R2693" s="2">
        <v>40438</v>
      </c>
      <c r="S2693" s="7">
        <f ca="1">+TODAY()-spotify_data[[#This Row],[Fecha lanzamiento Album]]</f>
        <v>5593</v>
      </c>
      <c r="T2693" s="7">
        <f ca="1">+spotify_data[[#This Row],[Antigüedad Album Dias]]/60</f>
        <v>93.216666666666669</v>
      </c>
      <c r="U2693" s="8">
        <f ca="1">spotify_data[[#This Row],[Antigüedad Album Meses]]/12</f>
        <v>7.7680555555555557</v>
      </c>
      <c r="V2693">
        <v>11</v>
      </c>
      <c r="W2693" s="1" t="s">
        <v>20</v>
      </c>
      <c r="X2693" s="1" t="str">
        <f>+IF(spotify_data[[#This Row],[album_type]]="album","Album",IF(spotify_data[[#This Row],[album_type]]="single","Single","Compilation"))</f>
        <v>Album</v>
      </c>
      <c r="Y2693">
        <v>292</v>
      </c>
    </row>
    <row r="2694" spans="1:25" x14ac:dyDescent="0.3">
      <c r="A2694" s="1" t="s">
        <v>19472</v>
      </c>
      <c r="B2694" s="1">
        <v>594</v>
      </c>
      <c r="C2694" s="1" t="s">
        <v>6927</v>
      </c>
      <c r="D2694">
        <v>1</v>
      </c>
      <c r="E2694">
        <v>68</v>
      </c>
      <c r="F2694" s="10">
        <f>spotify_data[[#This Row],[track_popularity]]/100</f>
        <v>0.68</v>
      </c>
      <c r="G2694" s="9" t="b">
        <v>0</v>
      </c>
      <c r="H2694" s="1">
        <f>+IF(spotify_data[[#This Row],[explicit]]=FALSE,0,1)</f>
        <v>0</v>
      </c>
      <c r="I2694" s="1" t="s">
        <v>3360</v>
      </c>
      <c r="J2694" s="7">
        <f>MATCH(spotify_data[[#This Row],[artist_name]],spotify_data[artist_name],0)</f>
        <v>949</v>
      </c>
      <c r="K2694">
        <v>83</v>
      </c>
      <c r="L2694" s="10">
        <f>spotify_data[[#This Row],[artist_popularity]]/100</f>
        <v>0.83</v>
      </c>
      <c r="M2694">
        <v>38385499</v>
      </c>
      <c r="N2694" s="1" t="s">
        <v>516</v>
      </c>
      <c r="O2694" s="1" t="s">
        <v>19469</v>
      </c>
      <c r="P2694" s="1">
        <f>MATCH(spotify_data[[#This Row],[album_id]],spotify_data[album_id],0)</f>
        <v>2514</v>
      </c>
      <c r="Q2694" s="1" t="s">
        <v>6927</v>
      </c>
      <c r="R2694" s="2">
        <v>40414</v>
      </c>
      <c r="S2694" s="7">
        <f ca="1">+TODAY()-spotify_data[[#This Row],[Fecha lanzamiento Album]]</f>
        <v>5617</v>
      </c>
      <c r="T2694" s="7">
        <f ca="1">+spotify_data[[#This Row],[Antigüedad Album Dias]]/60</f>
        <v>93.61666666666666</v>
      </c>
      <c r="U2694" s="8">
        <f ca="1">spotify_data[[#This Row],[Antigüedad Album Meses]]/12</f>
        <v>7.801388888888888</v>
      </c>
      <c r="V2694">
        <v>17</v>
      </c>
      <c r="W2694" s="1" t="s">
        <v>20</v>
      </c>
      <c r="X2694" s="1" t="str">
        <f>+IF(spotify_data[[#This Row],[album_type]]="album","Album",IF(spotify_data[[#This Row],[album_type]]="single","Single","Compilation"))</f>
        <v>Album</v>
      </c>
      <c r="Y2694">
        <v>379</v>
      </c>
    </row>
    <row r="2695" spans="1:25" x14ac:dyDescent="0.3">
      <c r="A2695" s="1" t="s">
        <v>19481</v>
      </c>
      <c r="B2695" s="1">
        <v>5722</v>
      </c>
      <c r="C2695" s="1" t="s">
        <v>18384</v>
      </c>
      <c r="D2695">
        <v>2</v>
      </c>
      <c r="E2695">
        <v>68</v>
      </c>
      <c r="F2695" s="10">
        <f>spotify_data[[#This Row],[track_popularity]]/100</f>
        <v>0.68</v>
      </c>
      <c r="G2695" s="9" t="b">
        <v>0</v>
      </c>
      <c r="H2695" s="1">
        <f>+IF(spotify_data[[#This Row],[explicit]]=FALSE,0,1)</f>
        <v>0</v>
      </c>
      <c r="I2695" s="1" t="s">
        <v>3360</v>
      </c>
      <c r="J2695" s="7">
        <f>MATCH(spotify_data[[#This Row],[artist_name]],spotify_data[artist_name],0)</f>
        <v>949</v>
      </c>
      <c r="K2695">
        <v>83</v>
      </c>
      <c r="L2695" s="10">
        <f>spotify_data[[#This Row],[artist_popularity]]/100</f>
        <v>0.83</v>
      </c>
      <c r="M2695">
        <v>38393243</v>
      </c>
      <c r="N2695" s="1" t="s">
        <v>516</v>
      </c>
      <c r="O2695" s="1" t="s">
        <v>19469</v>
      </c>
      <c r="P2695" s="1">
        <f>MATCH(spotify_data[[#This Row],[album_id]],spotify_data[album_id],0)</f>
        <v>2514</v>
      </c>
      <c r="Q2695" s="1" t="s">
        <v>6927</v>
      </c>
      <c r="R2695" s="2">
        <v>40414</v>
      </c>
      <c r="S2695" s="7">
        <f ca="1">+TODAY()-spotify_data[[#This Row],[Fecha lanzamiento Album]]</f>
        <v>5617</v>
      </c>
      <c r="T2695" s="7">
        <f ca="1">+spotify_data[[#This Row],[Antigüedad Album Dias]]/60</f>
        <v>93.61666666666666</v>
      </c>
      <c r="U2695" s="8">
        <f ca="1">spotify_data[[#This Row],[Antigüedad Album Meses]]/12</f>
        <v>7.801388888888888</v>
      </c>
      <c r="V2695">
        <v>17</v>
      </c>
      <c r="W2695" s="1" t="s">
        <v>20</v>
      </c>
      <c r="X2695" s="1" t="str">
        <f>+IF(spotify_data[[#This Row],[album_type]]="album","Album",IF(spotify_data[[#This Row],[album_type]]="single","Single","Compilation"))</f>
        <v>Album</v>
      </c>
      <c r="Y2695">
        <v>384</v>
      </c>
    </row>
    <row r="2696" spans="1:25" x14ac:dyDescent="0.3">
      <c r="A2696" s="1" t="s">
        <v>19594</v>
      </c>
      <c r="B2696" s="1">
        <v>4646</v>
      </c>
      <c r="C2696" s="1" t="s">
        <v>19595</v>
      </c>
      <c r="D2696">
        <v>10</v>
      </c>
      <c r="E2696">
        <v>68</v>
      </c>
      <c r="F2696" s="10">
        <f>spotify_data[[#This Row],[track_popularity]]/100</f>
        <v>0.68</v>
      </c>
      <c r="G2696" s="9" t="b">
        <v>1</v>
      </c>
      <c r="H2696" s="1">
        <f>+IF(spotify_data[[#This Row],[explicit]]=FALSE,0,1)</f>
        <v>1</v>
      </c>
      <c r="I2696" s="1" t="s">
        <v>3466</v>
      </c>
      <c r="J2696" s="7">
        <f>MATCH(spotify_data[[#This Row],[artist_name]],spotify_data[artist_name],0)</f>
        <v>106</v>
      </c>
      <c r="K2696">
        <v>88</v>
      </c>
      <c r="L2696" s="10">
        <f>spotify_data[[#This Row],[artist_popularity]]/100</f>
        <v>0.88</v>
      </c>
      <c r="M2696">
        <v>104559284</v>
      </c>
      <c r="N2696" s="1" t="s">
        <v>3467</v>
      </c>
      <c r="O2696" s="1" t="s">
        <v>19562</v>
      </c>
      <c r="P2696" s="1">
        <f>MATCH(spotify_data[[#This Row],[album_id]],spotify_data[album_id],0)</f>
        <v>819</v>
      </c>
      <c r="Q2696" s="1" t="s">
        <v>19563</v>
      </c>
      <c r="R2696" s="2">
        <v>40347</v>
      </c>
      <c r="S2696" s="7">
        <f ca="1">+TODAY()-spotify_data[[#This Row],[Fecha lanzamiento Album]]</f>
        <v>5684</v>
      </c>
      <c r="T2696" s="7">
        <f ca="1">+spotify_data[[#This Row],[Antigüedad Album Dias]]/60</f>
        <v>94.733333333333334</v>
      </c>
      <c r="U2696" s="8">
        <f ca="1">spotify_data[[#This Row],[Antigüedad Album Meses]]/12</f>
        <v>7.8944444444444448</v>
      </c>
      <c r="V2696">
        <v>17</v>
      </c>
      <c r="W2696" s="1" t="s">
        <v>20</v>
      </c>
      <c r="X2696" s="1" t="str">
        <f>+IF(spotify_data[[#This Row],[album_type]]="album","Album",IF(spotify_data[[#This Row],[album_type]]="single","Single","Compilation"))</f>
        <v>Album</v>
      </c>
      <c r="Y2696">
        <v>464</v>
      </c>
    </row>
    <row r="2697" spans="1:25" x14ac:dyDescent="0.3">
      <c r="A2697" s="1" t="s">
        <v>19606</v>
      </c>
      <c r="B2697" s="1">
        <v>14259</v>
      </c>
      <c r="C2697" s="1" t="s">
        <v>19607</v>
      </c>
      <c r="D2697">
        <v>2</v>
      </c>
      <c r="E2697">
        <v>68</v>
      </c>
      <c r="F2697" s="10">
        <f>spotify_data[[#This Row],[track_popularity]]/100</f>
        <v>0.68</v>
      </c>
      <c r="G2697" s="9" t="b">
        <v>0</v>
      </c>
      <c r="H2697" s="1">
        <f>+IF(spotify_data[[#This Row],[explicit]]=FALSE,0,1)</f>
        <v>0</v>
      </c>
      <c r="I2697" s="1" t="s">
        <v>6414</v>
      </c>
      <c r="J2697" s="7">
        <f>MATCH(spotify_data[[#This Row],[artist_name]],spotify_data[artist_name],0)</f>
        <v>530</v>
      </c>
      <c r="K2697">
        <v>85</v>
      </c>
      <c r="L2697" s="10">
        <f>spotify_data[[#This Row],[artist_popularity]]/100</f>
        <v>0.85</v>
      </c>
      <c r="M2697">
        <v>39788275</v>
      </c>
      <c r="N2697" s="1" t="s">
        <v>6415</v>
      </c>
      <c r="O2697" s="1" t="s">
        <v>19608</v>
      </c>
      <c r="P2697" s="1">
        <f>MATCH(spotify_data[[#This Row],[album_id]],spotify_data[album_id],0)</f>
        <v>2696</v>
      </c>
      <c r="Q2697" s="1" t="s">
        <v>19609</v>
      </c>
      <c r="R2697" s="2">
        <v>40329</v>
      </c>
      <c r="S2697" s="7">
        <f ca="1">+TODAY()-spotify_data[[#This Row],[Fecha lanzamiento Album]]</f>
        <v>5702</v>
      </c>
      <c r="T2697" s="7">
        <f ca="1">+spotify_data[[#This Row],[Antigüedad Album Dias]]/60</f>
        <v>95.033333333333331</v>
      </c>
      <c r="U2697" s="8">
        <f ca="1">spotify_data[[#This Row],[Antigüedad Album Meses]]/12</f>
        <v>7.9194444444444443</v>
      </c>
      <c r="V2697">
        <v>12</v>
      </c>
      <c r="W2697" s="1" t="s">
        <v>1932</v>
      </c>
      <c r="X2697" s="1" t="str">
        <f>+IF(spotify_data[[#This Row],[album_type]]="album","Album",IF(spotify_data[[#This Row],[album_type]]="single","Single","Compilation"))</f>
        <v>Compilation</v>
      </c>
      <c r="Y2697">
        <v>337</v>
      </c>
    </row>
    <row r="2698" spans="1:25" x14ac:dyDescent="0.3">
      <c r="A2698" s="1" t="s">
        <v>19766</v>
      </c>
      <c r="B2698" s="1">
        <v>3085</v>
      </c>
      <c r="C2698" s="1" t="s">
        <v>19767</v>
      </c>
      <c r="D2698">
        <v>2</v>
      </c>
      <c r="E2698">
        <v>68</v>
      </c>
      <c r="F2698" s="10">
        <f>spotify_data[[#This Row],[track_popularity]]/100</f>
        <v>0.68</v>
      </c>
      <c r="G2698" s="9" t="b">
        <v>0</v>
      </c>
      <c r="H2698" s="1">
        <f>+IF(spotify_data[[#This Row],[explicit]]=FALSE,0,1)</f>
        <v>0</v>
      </c>
      <c r="I2698" s="1" t="s">
        <v>19768</v>
      </c>
      <c r="J2698" s="7">
        <f>MATCH(spotify_data[[#This Row],[artist_name]],spotify_data[artist_name],0)</f>
        <v>1629</v>
      </c>
      <c r="K2698">
        <v>67</v>
      </c>
      <c r="L2698" s="10">
        <f>spotify_data[[#This Row],[artist_popularity]]/100</f>
        <v>0.67</v>
      </c>
      <c r="M2698">
        <v>2366543</v>
      </c>
      <c r="N2698" s="1" t="s">
        <v>23</v>
      </c>
      <c r="O2698" s="1" t="s">
        <v>19769</v>
      </c>
      <c r="P2698" s="1">
        <f>MATCH(spotify_data[[#This Row],[album_id]],spotify_data[album_id],0)</f>
        <v>2339</v>
      </c>
      <c r="Q2698" s="1" t="s">
        <v>19770</v>
      </c>
      <c r="R2698" s="2">
        <v>40179</v>
      </c>
      <c r="S2698" s="7">
        <f ca="1">+TODAY()-spotify_data[[#This Row],[Fecha lanzamiento Album]]</f>
        <v>5852</v>
      </c>
      <c r="T2698" s="7">
        <f ca="1">+spotify_data[[#This Row],[Antigüedad Album Dias]]/60</f>
        <v>97.533333333333331</v>
      </c>
      <c r="U2698" s="8">
        <f ca="1">spotify_data[[#This Row],[Antigüedad Album Meses]]/12</f>
        <v>8.1277777777777782</v>
      </c>
      <c r="V2698">
        <v>11</v>
      </c>
      <c r="W2698" s="1" t="s">
        <v>20</v>
      </c>
      <c r="X2698" s="1" t="str">
        <f>+IF(spotify_data[[#This Row],[album_type]]="album","Album",IF(spotify_data[[#This Row],[album_type]]="single","Single","Compilation"))</f>
        <v>Album</v>
      </c>
      <c r="Y2698">
        <v>31</v>
      </c>
    </row>
    <row r="2699" spans="1:25" x14ac:dyDescent="0.3">
      <c r="A2699" s="1" t="s">
        <v>19771</v>
      </c>
      <c r="B2699" s="1">
        <v>6939</v>
      </c>
      <c r="C2699" s="1" t="s">
        <v>19767</v>
      </c>
      <c r="D2699">
        <v>2</v>
      </c>
      <c r="E2699">
        <v>68</v>
      </c>
      <c r="F2699" s="10">
        <f>spotify_data[[#This Row],[track_popularity]]/100</f>
        <v>0.68</v>
      </c>
      <c r="G2699" s="9" t="b">
        <v>0</v>
      </c>
      <c r="H2699" s="1">
        <f>+IF(spotify_data[[#This Row],[explicit]]=FALSE,0,1)</f>
        <v>0</v>
      </c>
      <c r="I2699" s="1" t="s">
        <v>19768</v>
      </c>
      <c r="J2699" s="7">
        <f>MATCH(spotify_data[[#This Row],[artist_name]],spotify_data[artist_name],0)</f>
        <v>1629</v>
      </c>
      <c r="K2699">
        <v>67</v>
      </c>
      <c r="L2699" s="10">
        <f>spotify_data[[#This Row],[artist_popularity]]/100</f>
        <v>0.67</v>
      </c>
      <c r="M2699">
        <v>2367073</v>
      </c>
      <c r="N2699" s="1" t="s">
        <v>23</v>
      </c>
      <c r="O2699" s="1" t="s">
        <v>19772</v>
      </c>
      <c r="P2699" s="1">
        <f>MATCH(spotify_data[[#This Row],[album_id]],spotify_data[album_id],0)</f>
        <v>1629</v>
      </c>
      <c r="Q2699" s="1" t="s">
        <v>19773</v>
      </c>
      <c r="R2699" s="2">
        <v>40179</v>
      </c>
      <c r="S2699" s="7">
        <f ca="1">+TODAY()-spotify_data[[#This Row],[Fecha lanzamiento Album]]</f>
        <v>5852</v>
      </c>
      <c r="T2699" s="7">
        <f ca="1">+spotify_data[[#This Row],[Antigüedad Album Dias]]/60</f>
        <v>97.533333333333331</v>
      </c>
      <c r="U2699" s="8">
        <f ca="1">spotify_data[[#This Row],[Antigüedad Album Meses]]/12</f>
        <v>8.1277777777777782</v>
      </c>
      <c r="V2699">
        <v>15</v>
      </c>
      <c r="W2699" s="1" t="s">
        <v>1932</v>
      </c>
      <c r="X2699" s="1" t="str">
        <f>+IF(spotify_data[[#This Row],[album_type]]="album","Album",IF(spotify_data[[#This Row],[album_type]]="single","Single","Compilation"))</f>
        <v>Compilation</v>
      </c>
      <c r="Y2699">
        <v>335</v>
      </c>
    </row>
    <row r="2700" spans="1:25" x14ac:dyDescent="0.3">
      <c r="A2700" s="1" t="s">
        <v>20075</v>
      </c>
      <c r="B2700" s="1">
        <v>1562</v>
      </c>
      <c r="C2700" s="1" t="s">
        <v>20076</v>
      </c>
      <c r="D2700">
        <v>2</v>
      </c>
      <c r="E2700">
        <v>68</v>
      </c>
      <c r="F2700" s="10">
        <f>spotify_data[[#This Row],[track_popularity]]/100</f>
        <v>0.68</v>
      </c>
      <c r="G2700" s="9" t="b">
        <v>0</v>
      </c>
      <c r="H2700" s="1">
        <f>+IF(spotify_data[[#This Row],[explicit]]=FALSE,0,1)</f>
        <v>0</v>
      </c>
      <c r="I2700" s="1" t="s">
        <v>20071</v>
      </c>
      <c r="J2700" s="7">
        <f>MATCH(spotify_data[[#This Row],[artist_name]],spotify_data[artist_name],0)</f>
        <v>1652</v>
      </c>
      <c r="K2700">
        <v>70</v>
      </c>
      <c r="L2700" s="10">
        <f>spotify_data[[#This Row],[artist_popularity]]/100</f>
        <v>0.7</v>
      </c>
      <c r="M2700">
        <v>3338052</v>
      </c>
      <c r="N2700" s="1" t="s">
        <v>20072</v>
      </c>
      <c r="O2700" s="1" t="s">
        <v>20073</v>
      </c>
      <c r="P2700" s="1">
        <f>MATCH(spotify_data[[#This Row],[album_id]],spotify_data[album_id],0)</f>
        <v>1811</v>
      </c>
      <c r="Q2700" s="1" t="s">
        <v>20074</v>
      </c>
      <c r="R2700" s="2">
        <v>40064</v>
      </c>
      <c r="S2700" s="7">
        <f ca="1">+TODAY()-spotify_data[[#This Row],[Fecha lanzamiento Album]]</f>
        <v>5967</v>
      </c>
      <c r="T2700" s="7">
        <f ca="1">+spotify_data[[#This Row],[Antigüedad Album Dias]]/60</f>
        <v>99.45</v>
      </c>
      <c r="U2700" s="8">
        <f ca="1">spotify_data[[#This Row],[Antigüedad Album Meses]]/12</f>
        <v>8.2874999999999996</v>
      </c>
      <c r="V2700">
        <v>30</v>
      </c>
      <c r="W2700" s="1" t="s">
        <v>20</v>
      </c>
      <c r="X2700" s="1" t="str">
        <f>+IF(spotify_data[[#This Row],[album_type]]="album","Album",IF(spotify_data[[#This Row],[album_type]]="single","Single","Compilation"))</f>
        <v>Album</v>
      </c>
      <c r="Y2700">
        <v>299</v>
      </c>
    </row>
    <row r="2701" spans="1:25" x14ac:dyDescent="0.3">
      <c r="A2701" s="1" t="s">
        <v>20284</v>
      </c>
      <c r="B2701" s="1">
        <v>2798</v>
      </c>
      <c r="C2701" s="1" t="s">
        <v>20285</v>
      </c>
      <c r="D2701">
        <v>9</v>
      </c>
      <c r="E2701">
        <v>68</v>
      </c>
      <c r="F2701" s="10">
        <f>spotify_data[[#This Row],[track_popularity]]/100</f>
        <v>0.68</v>
      </c>
      <c r="G2701" s="9" t="b">
        <v>0</v>
      </c>
      <c r="H2701" s="1">
        <f>+IF(spotify_data[[#This Row],[explicit]]=FALSE,0,1)</f>
        <v>0</v>
      </c>
      <c r="I2701" s="1" t="s">
        <v>19480</v>
      </c>
      <c r="J2701" s="7">
        <f>MATCH(spotify_data[[#This Row],[artist_name]],spotify_data[artist_name],0)</f>
        <v>277</v>
      </c>
      <c r="K2701">
        <v>79</v>
      </c>
      <c r="L2701" s="10">
        <f>spotify_data[[#This Row],[artist_popularity]]/100</f>
        <v>0.79</v>
      </c>
      <c r="M2701">
        <v>3469963</v>
      </c>
      <c r="N2701" s="1" t="s">
        <v>23</v>
      </c>
      <c r="O2701" s="1" t="s">
        <v>20286</v>
      </c>
      <c r="P2701" s="1">
        <f>MATCH(spotify_data[[#This Row],[album_id]],spotify_data[album_id],0)</f>
        <v>2152</v>
      </c>
      <c r="Q2701" s="1" t="s">
        <v>20287</v>
      </c>
      <c r="R2701" s="2">
        <v>39814</v>
      </c>
      <c r="S2701" s="7">
        <f ca="1">+TODAY()-spotify_data[[#This Row],[Fecha lanzamiento Album]]</f>
        <v>6217</v>
      </c>
      <c r="T2701" s="7">
        <f ca="1">+spotify_data[[#This Row],[Antigüedad Album Dias]]/60</f>
        <v>103.61666666666666</v>
      </c>
      <c r="U2701" s="8">
        <f ca="1">spotify_data[[#This Row],[Antigüedad Album Meses]]/12</f>
        <v>8.6347222222222211</v>
      </c>
      <c r="V2701">
        <v>13</v>
      </c>
      <c r="W2701" s="1" t="s">
        <v>20</v>
      </c>
      <c r="X2701" s="1" t="str">
        <f>+IF(spotify_data[[#This Row],[album_type]]="album","Album",IF(spotify_data[[#This Row],[album_type]]="single","Single","Compilation"))</f>
        <v>Album</v>
      </c>
      <c r="Y2701">
        <v>487</v>
      </c>
    </row>
    <row r="2702" spans="1:25" x14ac:dyDescent="0.3">
      <c r="A2702" s="1" t="s">
        <v>20586</v>
      </c>
      <c r="B2702" s="1">
        <v>5944</v>
      </c>
      <c r="C2702" s="1" t="s">
        <v>20587</v>
      </c>
      <c r="D2702">
        <v>2</v>
      </c>
      <c r="E2702">
        <v>68</v>
      </c>
      <c r="F2702" s="10">
        <f>spotify_data[[#This Row],[track_popularity]]/100</f>
        <v>0.68</v>
      </c>
      <c r="G2702" s="9" t="b">
        <v>0</v>
      </c>
      <c r="H2702" s="1">
        <f>+IF(spotify_data[[#This Row],[explicit]]=FALSE,0,1)</f>
        <v>0</v>
      </c>
      <c r="I2702" s="1" t="s">
        <v>20588</v>
      </c>
      <c r="J2702" s="7">
        <f>MATCH(spotify_data[[#This Row],[artist_name]],spotify_data[artist_name],0)</f>
        <v>2701</v>
      </c>
      <c r="K2702">
        <v>60</v>
      </c>
      <c r="L2702" s="10">
        <f>spotify_data[[#This Row],[artist_popularity]]/100</f>
        <v>0.6</v>
      </c>
      <c r="M2702">
        <v>544907</v>
      </c>
      <c r="N2702" s="1" t="s">
        <v>20589</v>
      </c>
      <c r="O2702" s="1" t="s">
        <v>20590</v>
      </c>
      <c r="P2702" s="1">
        <f>MATCH(spotify_data[[#This Row],[album_id]],spotify_data[album_id],0)</f>
        <v>2701</v>
      </c>
      <c r="Q2702" s="1" t="s">
        <v>20591</v>
      </c>
      <c r="R2702" s="2">
        <v>39462</v>
      </c>
      <c r="S2702" s="7">
        <f ca="1">+TODAY()-spotify_data[[#This Row],[Fecha lanzamiento Album]]</f>
        <v>6569</v>
      </c>
      <c r="T2702" s="7">
        <f ca="1">+spotify_data[[#This Row],[Antigüedad Album Dias]]/60</f>
        <v>109.48333333333333</v>
      </c>
      <c r="U2702" s="8">
        <f ca="1">spotify_data[[#This Row],[Antigüedad Album Meses]]/12</f>
        <v>9.1236111111111118</v>
      </c>
      <c r="V2702">
        <v>16</v>
      </c>
      <c r="W2702" s="1" t="s">
        <v>20</v>
      </c>
      <c r="X2702" s="1" t="str">
        <f>+IF(spotify_data[[#This Row],[album_type]]="album","Album",IF(spotify_data[[#This Row],[album_type]]="single","Single","Compilation"))</f>
        <v>Album</v>
      </c>
      <c r="Y2702">
        <v>294</v>
      </c>
    </row>
    <row r="2703" spans="1:25" x14ac:dyDescent="0.3">
      <c r="A2703" s="1" t="s">
        <v>20634</v>
      </c>
      <c r="B2703" s="1">
        <v>5503</v>
      </c>
      <c r="C2703" s="1" t="s">
        <v>20635</v>
      </c>
      <c r="D2703">
        <v>5</v>
      </c>
      <c r="E2703">
        <v>68</v>
      </c>
      <c r="F2703" s="10">
        <f>spotify_data[[#This Row],[track_popularity]]/100</f>
        <v>0.68</v>
      </c>
      <c r="G2703" s="9" t="b">
        <v>0</v>
      </c>
      <c r="H2703" s="1">
        <f>+IF(spotify_data[[#This Row],[explicit]]=FALSE,0,1)</f>
        <v>0</v>
      </c>
      <c r="I2703" s="1" t="s">
        <v>20617</v>
      </c>
      <c r="J2703" s="7">
        <f>MATCH(spotify_data[[#This Row],[artist_name]],spotify_data[artist_name],0)</f>
        <v>292</v>
      </c>
      <c r="K2703">
        <v>79</v>
      </c>
      <c r="L2703" s="10">
        <f>spotify_data[[#This Row],[artist_popularity]]/100</f>
        <v>0.79</v>
      </c>
      <c r="M2703">
        <v>14888609</v>
      </c>
      <c r="N2703" s="1" t="s">
        <v>23</v>
      </c>
      <c r="O2703" s="1" t="s">
        <v>20618</v>
      </c>
      <c r="P2703" s="1">
        <f>MATCH(spotify_data[[#This Row],[album_id]],spotify_data[album_id],0)</f>
        <v>2702</v>
      </c>
      <c r="Q2703" s="1" t="s">
        <v>20619</v>
      </c>
      <c r="R2703" s="2">
        <v>39448</v>
      </c>
      <c r="S2703" s="7">
        <f ca="1">+TODAY()-spotify_data[[#This Row],[Fecha lanzamiento Album]]</f>
        <v>6583</v>
      </c>
      <c r="T2703" s="7">
        <f ca="1">+spotify_data[[#This Row],[Antigüedad Album Dias]]/60</f>
        <v>109.71666666666667</v>
      </c>
      <c r="U2703" s="8">
        <f ca="1">spotify_data[[#This Row],[Antigüedad Album Meses]]/12</f>
        <v>9.1430555555555557</v>
      </c>
      <c r="V2703">
        <v>19</v>
      </c>
      <c r="W2703" s="1" t="s">
        <v>1932</v>
      </c>
      <c r="X2703" s="1" t="str">
        <f>+IF(spotify_data[[#This Row],[album_type]]="album","Album",IF(spotify_data[[#This Row],[album_type]]="single","Single","Compilation"))</f>
        <v>Compilation</v>
      </c>
      <c r="Y2703">
        <v>454</v>
      </c>
    </row>
    <row r="2704" spans="1:25" x14ac:dyDescent="0.3">
      <c r="A2704" s="1" t="s">
        <v>20651</v>
      </c>
      <c r="B2704" s="1">
        <v>5962</v>
      </c>
      <c r="C2704" s="1" t="s">
        <v>3735</v>
      </c>
      <c r="D2704">
        <v>8</v>
      </c>
      <c r="E2704">
        <v>68</v>
      </c>
      <c r="F2704" s="10">
        <f>spotify_data[[#This Row],[track_popularity]]/100</f>
        <v>0.68</v>
      </c>
      <c r="G2704" s="9" t="b">
        <v>0</v>
      </c>
      <c r="H2704" s="1">
        <f>+IF(spotify_data[[#This Row],[explicit]]=FALSE,0,1)</f>
        <v>0</v>
      </c>
      <c r="I2704" s="1" t="s">
        <v>20647</v>
      </c>
      <c r="J2704" s="7">
        <f>MATCH(spotify_data[[#This Row],[artist_name]],spotify_data[artist_name],0)</f>
        <v>79</v>
      </c>
      <c r="K2704">
        <v>85</v>
      </c>
      <c r="L2704" s="10">
        <f>spotify_data[[#This Row],[artist_popularity]]/100</f>
        <v>0.85</v>
      </c>
      <c r="M2704">
        <v>13831380</v>
      </c>
      <c r="N2704" s="1" t="s">
        <v>20648</v>
      </c>
      <c r="O2704" s="1" t="s">
        <v>20649</v>
      </c>
      <c r="P2704" s="1">
        <f>MATCH(spotify_data[[#This Row],[album_id]],spotify_data[album_id],0)</f>
        <v>460</v>
      </c>
      <c r="Q2704" s="1" t="s">
        <v>20650</v>
      </c>
      <c r="R2704" s="2">
        <v>39444</v>
      </c>
      <c r="S2704" s="7">
        <f ca="1">+TODAY()-spotify_data[[#This Row],[Fecha lanzamiento Album]]</f>
        <v>6587</v>
      </c>
      <c r="T2704" s="7">
        <f ca="1">+spotify_data[[#This Row],[Antigüedad Album Dias]]/60</f>
        <v>109.78333333333333</v>
      </c>
      <c r="U2704" s="8">
        <f ca="1">spotify_data[[#This Row],[Antigüedad Album Meses]]/12</f>
        <v>9.1486111111111104</v>
      </c>
      <c r="V2704">
        <v>10</v>
      </c>
      <c r="W2704" s="1" t="s">
        <v>20</v>
      </c>
      <c r="X2704" s="1" t="str">
        <f>+IF(spotify_data[[#This Row],[album_type]]="album","Album",IF(spotify_data[[#This Row],[album_type]]="single","Single","Compilation"))</f>
        <v>Album</v>
      </c>
      <c r="Y2704">
        <v>547</v>
      </c>
    </row>
    <row r="2705" spans="1:25" x14ac:dyDescent="0.3">
      <c r="A2705" s="1" t="s">
        <v>20796</v>
      </c>
      <c r="B2705" s="1">
        <v>4015</v>
      </c>
      <c r="C2705" s="1" t="s">
        <v>20797</v>
      </c>
      <c r="D2705">
        <v>1</v>
      </c>
      <c r="E2705">
        <v>68</v>
      </c>
      <c r="F2705" s="10">
        <f>spotify_data[[#This Row],[track_popularity]]/100</f>
        <v>0.68</v>
      </c>
      <c r="G2705" s="9" t="b">
        <v>0</v>
      </c>
      <c r="H2705" s="1">
        <f>+IF(spotify_data[[#This Row],[explicit]]=FALSE,0,1)</f>
        <v>0</v>
      </c>
      <c r="I2705" s="1" t="s">
        <v>1807</v>
      </c>
      <c r="J2705" s="7">
        <f>MATCH(spotify_data[[#This Row],[artist_name]],spotify_data[artist_name],0)</f>
        <v>234</v>
      </c>
      <c r="K2705">
        <v>81</v>
      </c>
      <c r="L2705" s="10">
        <f>spotify_data[[#This Row],[artist_popularity]]/100</f>
        <v>0.81</v>
      </c>
      <c r="M2705">
        <v>26561582</v>
      </c>
      <c r="N2705" s="1" t="s">
        <v>1808</v>
      </c>
      <c r="O2705" s="1" t="s">
        <v>20794</v>
      </c>
      <c r="P2705" s="1">
        <f>MATCH(spotify_data[[#This Row],[album_id]],spotify_data[album_id],0)</f>
        <v>2704</v>
      </c>
      <c r="Q2705" s="1" t="s">
        <v>20795</v>
      </c>
      <c r="R2705" s="2">
        <v>39259</v>
      </c>
      <c r="S2705" s="7">
        <f ca="1">+TODAY()-spotify_data[[#This Row],[Fecha lanzamiento Album]]</f>
        <v>6772</v>
      </c>
      <c r="T2705" s="7">
        <f ca="1">+spotify_data[[#This Row],[Antigüedad Album Dias]]/60</f>
        <v>112.86666666666666</v>
      </c>
      <c r="U2705" s="8">
        <f ca="1">spotify_data[[#This Row],[Antigüedad Album Meses]]/12</f>
        <v>9.405555555555555</v>
      </c>
      <c r="V2705">
        <v>10</v>
      </c>
      <c r="W2705" s="1" t="s">
        <v>20</v>
      </c>
      <c r="X2705" s="1" t="str">
        <f>+IF(spotify_data[[#This Row],[album_type]]="album","Album",IF(spotify_data[[#This Row],[album_type]]="single","Single","Compilation"))</f>
        <v>Album</v>
      </c>
      <c r="Y2705">
        <v>317</v>
      </c>
    </row>
    <row r="2706" spans="1:25" x14ac:dyDescent="0.3">
      <c r="A2706" s="1" t="s">
        <v>21435</v>
      </c>
      <c r="B2706" s="1">
        <v>2655</v>
      </c>
      <c r="C2706" s="1" t="s">
        <v>11371</v>
      </c>
      <c r="D2706">
        <v>5</v>
      </c>
      <c r="E2706">
        <v>68</v>
      </c>
      <c r="F2706" s="10">
        <f>spotify_data[[#This Row],[track_popularity]]/100</f>
        <v>0.68</v>
      </c>
      <c r="G2706" s="9" t="b">
        <v>0</v>
      </c>
      <c r="H2706" s="1">
        <f>+IF(spotify_data[[#This Row],[explicit]]=FALSE,0,1)</f>
        <v>0</v>
      </c>
      <c r="I2706" s="1" t="s">
        <v>7763</v>
      </c>
      <c r="J2706" s="7">
        <f>MATCH(spotify_data[[#This Row],[artist_name]],spotify_data[artist_name],0)</f>
        <v>45</v>
      </c>
      <c r="K2706">
        <v>88</v>
      </c>
      <c r="L2706" s="10">
        <f>spotify_data[[#This Row],[artist_popularity]]/100</f>
        <v>0.88</v>
      </c>
      <c r="M2706">
        <v>60818952</v>
      </c>
      <c r="N2706" s="1" t="s">
        <v>23</v>
      </c>
      <c r="O2706" s="1" t="s">
        <v>21432</v>
      </c>
      <c r="P2706" s="1">
        <f>MATCH(spotify_data[[#This Row],[album_id]],spotify_data[album_id],0)</f>
        <v>202</v>
      </c>
      <c r="Q2706" s="1" t="s">
        <v>21433</v>
      </c>
      <c r="R2706" s="2">
        <v>38510</v>
      </c>
      <c r="S2706" s="7">
        <f ca="1">+TODAY()-spotify_data[[#This Row],[Fecha lanzamiento Album]]</f>
        <v>7521</v>
      </c>
      <c r="T2706" s="7">
        <f ca="1">+spotify_data[[#This Row],[Antigüedad Album Dias]]/60</f>
        <v>125.35</v>
      </c>
      <c r="U2706" s="8">
        <f ca="1">spotify_data[[#This Row],[Antigüedad Album Meses]]/12</f>
        <v>10.445833333333333</v>
      </c>
      <c r="V2706">
        <v>13</v>
      </c>
      <c r="W2706" s="1" t="s">
        <v>20</v>
      </c>
      <c r="X2706" s="1" t="str">
        <f>+IF(spotify_data[[#This Row],[album_type]]="album","Album",IF(spotify_data[[#This Row],[album_type]]="single","Single","Compilation"))</f>
        <v>Album</v>
      </c>
      <c r="Y2706">
        <v>518</v>
      </c>
    </row>
    <row r="2707" spans="1:25" x14ac:dyDescent="0.3">
      <c r="A2707" s="1" t="s">
        <v>21480</v>
      </c>
      <c r="B2707" s="1">
        <v>2269</v>
      </c>
      <c r="C2707" s="1" t="s">
        <v>21481</v>
      </c>
      <c r="D2707">
        <v>1</v>
      </c>
      <c r="E2707">
        <v>68</v>
      </c>
      <c r="F2707" s="10">
        <f>spotify_data[[#This Row],[track_popularity]]/100</f>
        <v>0.68</v>
      </c>
      <c r="G2707" s="9" t="b">
        <v>0</v>
      </c>
      <c r="H2707" s="1">
        <f>+IF(spotify_data[[#This Row],[explicit]]=FALSE,0,1)</f>
        <v>0</v>
      </c>
      <c r="I2707" s="1" t="s">
        <v>5445</v>
      </c>
      <c r="J2707" s="7">
        <f>MATCH(spotify_data[[#This Row],[artist_name]],spotify_data[artist_name],0)</f>
        <v>2706</v>
      </c>
      <c r="K2707">
        <v>68</v>
      </c>
      <c r="L2707" s="10">
        <f>spotify_data[[#This Row],[artist_popularity]]/100</f>
        <v>0.68</v>
      </c>
      <c r="M2707">
        <v>1486614</v>
      </c>
      <c r="N2707" s="1" t="s">
        <v>5446</v>
      </c>
      <c r="O2707" s="1" t="s">
        <v>21482</v>
      </c>
      <c r="P2707" s="1">
        <f>MATCH(spotify_data[[#This Row],[album_id]],spotify_data[album_id],0)</f>
        <v>2706</v>
      </c>
      <c r="Q2707" s="1" t="s">
        <v>21483</v>
      </c>
      <c r="R2707" s="2">
        <v>38378</v>
      </c>
      <c r="S2707" s="7">
        <f ca="1">+TODAY()-spotify_data[[#This Row],[Fecha lanzamiento Album]]</f>
        <v>7653</v>
      </c>
      <c r="T2707" s="7">
        <f ca="1">+spotify_data[[#This Row],[Antigüedad Album Dias]]/60</f>
        <v>127.55</v>
      </c>
      <c r="U2707" s="8">
        <f ca="1">spotify_data[[#This Row],[Antigüedad Album Meses]]/12</f>
        <v>10.629166666666666</v>
      </c>
      <c r="V2707">
        <v>9</v>
      </c>
      <c r="W2707" s="1" t="s">
        <v>20</v>
      </c>
      <c r="X2707" s="1" t="str">
        <f>+IF(spotify_data[[#This Row],[album_type]]="album","Album",IF(spotify_data[[#This Row],[album_type]]="single","Single","Compilation"))</f>
        <v>Album</v>
      </c>
      <c r="Y2707">
        <v>518</v>
      </c>
    </row>
    <row r="2708" spans="1:25" x14ac:dyDescent="0.3">
      <c r="A2708" s="1" t="s">
        <v>21524</v>
      </c>
      <c r="B2708" s="1">
        <v>6587</v>
      </c>
      <c r="C2708" s="1" t="s">
        <v>21525</v>
      </c>
      <c r="D2708">
        <v>4</v>
      </c>
      <c r="E2708">
        <v>68</v>
      </c>
      <c r="F2708" s="10">
        <f>spotify_data[[#This Row],[track_popularity]]/100</f>
        <v>0.68</v>
      </c>
      <c r="G2708" s="9" t="b">
        <v>1</v>
      </c>
      <c r="H2708" s="1">
        <f>+IF(spotify_data[[#This Row],[explicit]]=FALSE,0,1)</f>
        <v>1</v>
      </c>
      <c r="I2708" s="1" t="s">
        <v>21526</v>
      </c>
      <c r="J2708" s="7">
        <f>MATCH(spotify_data[[#This Row],[artist_name]],spotify_data[artist_name],0)</f>
        <v>2707</v>
      </c>
      <c r="K2708">
        <v>57</v>
      </c>
      <c r="L2708" s="10">
        <f>spotify_data[[#This Row],[artist_popularity]]/100</f>
        <v>0.56999999999999995</v>
      </c>
      <c r="M2708">
        <v>1016915</v>
      </c>
      <c r="N2708" s="1" t="s">
        <v>1268</v>
      </c>
      <c r="O2708" s="1" t="s">
        <v>21527</v>
      </c>
      <c r="P2708" s="1">
        <f>MATCH(spotify_data[[#This Row],[album_id]],spotify_data[album_id],0)</f>
        <v>2707</v>
      </c>
      <c r="Q2708" s="1" t="s">
        <v>21528</v>
      </c>
      <c r="R2708" s="2">
        <v>38353</v>
      </c>
      <c r="S2708" s="7">
        <f ca="1">+TODAY()-spotify_data[[#This Row],[Fecha lanzamiento Album]]</f>
        <v>7678</v>
      </c>
      <c r="T2708" s="7">
        <f ca="1">+spotify_data[[#This Row],[Antigüedad Album Dias]]/60</f>
        <v>127.96666666666667</v>
      </c>
      <c r="U2708" s="8">
        <f ca="1">spotify_data[[#This Row],[Antigüedad Album Meses]]/12</f>
        <v>10.66388888888889</v>
      </c>
      <c r="V2708">
        <v>16</v>
      </c>
      <c r="W2708" s="1" t="s">
        <v>20</v>
      </c>
      <c r="X2708" s="1" t="str">
        <f>+IF(spotify_data[[#This Row],[album_type]]="album","Album",IF(spotify_data[[#This Row],[album_type]]="single","Single","Compilation"))</f>
        <v>Album</v>
      </c>
      <c r="Y2708">
        <v>505</v>
      </c>
    </row>
    <row r="2709" spans="1:25" x14ac:dyDescent="0.3">
      <c r="A2709" s="1" t="s">
        <v>21687</v>
      </c>
      <c r="B2709" s="1">
        <v>824</v>
      </c>
      <c r="C2709" s="1" t="s">
        <v>8308</v>
      </c>
      <c r="D2709">
        <v>7</v>
      </c>
      <c r="E2709">
        <v>68</v>
      </c>
      <c r="F2709" s="10">
        <f>spotify_data[[#This Row],[track_popularity]]/100</f>
        <v>0.68</v>
      </c>
      <c r="G2709" s="9" t="b">
        <v>0</v>
      </c>
      <c r="H2709" s="1">
        <f>+IF(spotify_data[[#This Row],[explicit]]=FALSE,0,1)</f>
        <v>0</v>
      </c>
      <c r="I2709" s="1" t="s">
        <v>21282</v>
      </c>
      <c r="J2709" s="7">
        <f>MATCH(spotify_data[[#This Row],[artist_name]],spotify_data[artist_name],0)</f>
        <v>363</v>
      </c>
      <c r="K2709">
        <v>68</v>
      </c>
      <c r="L2709" s="10">
        <f>spotify_data[[#This Row],[artist_popularity]]/100</f>
        <v>0.68</v>
      </c>
      <c r="M2709">
        <v>3300881</v>
      </c>
      <c r="N2709" s="1" t="s">
        <v>23</v>
      </c>
      <c r="O2709" s="1" t="s">
        <v>21688</v>
      </c>
      <c r="P2709" s="1">
        <f>MATCH(spotify_data[[#This Row],[album_id]],spotify_data[album_id],0)</f>
        <v>2708</v>
      </c>
      <c r="Q2709" s="1" t="s">
        <v>21689</v>
      </c>
      <c r="R2709" s="2">
        <v>37987</v>
      </c>
      <c r="S2709" s="7">
        <f ca="1">+TODAY()-spotify_data[[#This Row],[Fecha lanzamiento Album]]</f>
        <v>8044</v>
      </c>
      <c r="T2709" s="7">
        <f ca="1">+spotify_data[[#This Row],[Antigüedad Album Dias]]/60</f>
        <v>134.06666666666666</v>
      </c>
      <c r="U2709" s="8">
        <f ca="1">spotify_data[[#This Row],[Antigüedad Album Meses]]/12</f>
        <v>11.172222222222222</v>
      </c>
      <c r="V2709">
        <v>12</v>
      </c>
      <c r="W2709" s="1" t="s">
        <v>20</v>
      </c>
      <c r="X2709" s="1" t="str">
        <f>+IF(spotify_data[[#This Row],[album_type]]="album","Album",IF(spotify_data[[#This Row],[album_type]]="single","Single","Compilation"))</f>
        <v>Album</v>
      </c>
      <c r="Y2709">
        <v>59</v>
      </c>
    </row>
    <row r="2710" spans="1:25" x14ac:dyDescent="0.3">
      <c r="A2710" s="1" t="s">
        <v>21853</v>
      </c>
      <c r="B2710" s="1">
        <v>7411</v>
      </c>
      <c r="C2710" s="1" t="s">
        <v>21854</v>
      </c>
      <c r="D2710">
        <v>10</v>
      </c>
      <c r="E2710">
        <v>68</v>
      </c>
      <c r="F2710" s="10">
        <f>spotify_data[[#This Row],[track_popularity]]/100</f>
        <v>0.68</v>
      </c>
      <c r="G2710" s="9" t="b">
        <v>0</v>
      </c>
      <c r="H2710" s="1">
        <f>+IF(spotify_data[[#This Row],[explicit]]=FALSE,0,1)</f>
        <v>0</v>
      </c>
      <c r="I2710" s="1" t="s">
        <v>21855</v>
      </c>
      <c r="J2710" s="7">
        <f>MATCH(spotify_data[[#This Row],[artist_name]],spotify_data[artist_name],0)</f>
        <v>2709</v>
      </c>
      <c r="K2710">
        <v>66</v>
      </c>
      <c r="L2710" s="10">
        <f>spotify_data[[#This Row],[artist_popularity]]/100</f>
        <v>0.66</v>
      </c>
      <c r="M2710">
        <v>2485646</v>
      </c>
      <c r="N2710" s="1" t="s">
        <v>1358</v>
      </c>
      <c r="O2710" s="1" t="s">
        <v>21856</v>
      </c>
      <c r="P2710" s="1">
        <f>MATCH(spotify_data[[#This Row],[album_id]],spotify_data[album_id],0)</f>
        <v>2709</v>
      </c>
      <c r="Q2710" s="1" t="s">
        <v>21857</v>
      </c>
      <c r="R2710" s="2">
        <v>37802</v>
      </c>
      <c r="S2710" s="7">
        <f ca="1">+TODAY()-spotify_data[[#This Row],[Fecha lanzamiento Album]]</f>
        <v>8229</v>
      </c>
      <c r="T2710" s="7">
        <f ca="1">+spotify_data[[#This Row],[Antigüedad Album Dias]]/60</f>
        <v>137.15</v>
      </c>
      <c r="U2710" s="8">
        <f ca="1">spotify_data[[#This Row],[Antigüedad Album Meses]]/12</f>
        <v>11.429166666666667</v>
      </c>
      <c r="V2710">
        <v>17</v>
      </c>
      <c r="W2710" s="1" t="s">
        <v>20</v>
      </c>
      <c r="X2710" s="1" t="str">
        <f>+IF(spotify_data[[#This Row],[album_type]]="album","Album",IF(spotify_data[[#This Row],[album_type]]="single","Single","Compilation"))</f>
        <v>Album</v>
      </c>
      <c r="Y2710">
        <v>31</v>
      </c>
    </row>
    <row r="2711" spans="1:25" x14ac:dyDescent="0.3">
      <c r="A2711" s="1" t="s">
        <v>21866</v>
      </c>
      <c r="B2711" s="1">
        <v>6479</v>
      </c>
      <c r="C2711" s="1" t="s">
        <v>21867</v>
      </c>
      <c r="D2711">
        <v>3</v>
      </c>
      <c r="E2711">
        <v>68</v>
      </c>
      <c r="F2711" s="10">
        <f>spotify_data[[#This Row],[track_popularity]]/100</f>
        <v>0.68</v>
      </c>
      <c r="G2711" s="9" t="b">
        <v>0</v>
      </c>
      <c r="H2711" s="1">
        <f>+IF(spotify_data[[#This Row],[explicit]]=FALSE,0,1)</f>
        <v>0</v>
      </c>
      <c r="I2711" s="1" t="s">
        <v>4125</v>
      </c>
      <c r="J2711" s="7">
        <f>MATCH(spotify_data[[#This Row],[artist_name]],spotify_data[artist_name],0)</f>
        <v>926</v>
      </c>
      <c r="K2711">
        <v>84</v>
      </c>
      <c r="L2711" s="10">
        <f>spotify_data[[#This Row],[artist_popularity]]/100</f>
        <v>0.84</v>
      </c>
      <c r="M2711">
        <v>41172203</v>
      </c>
      <c r="N2711" s="1" t="s">
        <v>23</v>
      </c>
      <c r="O2711" s="1" t="s">
        <v>21860</v>
      </c>
      <c r="P2711" s="1">
        <f>MATCH(spotify_data[[#This Row],[album_id]],spotify_data[album_id],0)</f>
        <v>988</v>
      </c>
      <c r="Q2711" s="1" t="s">
        <v>21861</v>
      </c>
      <c r="R2711" s="2">
        <v>37796</v>
      </c>
      <c r="S2711" s="7">
        <f ca="1">+TODAY()-spotify_data[[#This Row],[Fecha lanzamiento Album]]</f>
        <v>8235</v>
      </c>
      <c r="T2711" s="7">
        <f ca="1">+spotify_data[[#This Row],[Antigüedad Album Dias]]/60</f>
        <v>137.25</v>
      </c>
      <c r="U2711" s="8">
        <f ca="1">spotify_data[[#This Row],[Antigüedad Album Meses]]/12</f>
        <v>11.4375</v>
      </c>
      <c r="V2711">
        <v>15</v>
      </c>
      <c r="W2711" s="1" t="s">
        <v>20</v>
      </c>
      <c r="X2711" s="1" t="str">
        <f>+IF(spotify_data[[#This Row],[album_type]]="album","Album",IF(spotify_data[[#This Row],[album_type]]="single","Single","Compilation"))</f>
        <v>Album</v>
      </c>
      <c r="Y2711">
        <v>408</v>
      </c>
    </row>
    <row r="2712" spans="1:25" x14ac:dyDescent="0.3">
      <c r="A2712" s="1" t="s">
        <v>21882</v>
      </c>
      <c r="B2712" s="1">
        <v>1470</v>
      </c>
      <c r="C2712" s="1" t="s">
        <v>15788</v>
      </c>
      <c r="D2712">
        <v>9</v>
      </c>
      <c r="E2712">
        <v>68</v>
      </c>
      <c r="F2712" s="10">
        <f>spotify_data[[#This Row],[track_popularity]]/100</f>
        <v>0.68</v>
      </c>
      <c r="G2712" s="9" t="b">
        <v>0</v>
      </c>
      <c r="H2712" s="1">
        <f>+IF(spotify_data[[#This Row],[explicit]]=FALSE,0,1)</f>
        <v>0</v>
      </c>
      <c r="I2712" s="1" t="s">
        <v>21883</v>
      </c>
      <c r="J2712" s="7">
        <f>MATCH(spotify_data[[#This Row],[artist_name]],spotify_data[artist_name],0)</f>
        <v>2711</v>
      </c>
      <c r="K2712">
        <v>66</v>
      </c>
      <c r="L2712" s="10">
        <f>spotify_data[[#This Row],[artist_popularity]]/100</f>
        <v>0.66</v>
      </c>
      <c r="M2712">
        <v>1475085</v>
      </c>
      <c r="N2712" s="1" t="s">
        <v>10229</v>
      </c>
      <c r="O2712" s="1" t="s">
        <v>21884</v>
      </c>
      <c r="P2712" s="1">
        <f>MATCH(spotify_data[[#This Row],[album_id]],spotify_data[album_id],0)</f>
        <v>2711</v>
      </c>
      <c r="Q2712" s="1" t="s">
        <v>21885</v>
      </c>
      <c r="R2712" s="2">
        <v>37740</v>
      </c>
      <c r="S2712" s="7">
        <f ca="1">+TODAY()-spotify_data[[#This Row],[Fecha lanzamiento Album]]</f>
        <v>8291</v>
      </c>
      <c r="T2712" s="7">
        <f ca="1">+spotify_data[[#This Row],[Antigüedad Album Dias]]/60</f>
        <v>138.18333333333334</v>
      </c>
      <c r="U2712" s="8">
        <f ca="1">spotify_data[[#This Row],[Antigüedad Album Meses]]/12</f>
        <v>11.515277777777778</v>
      </c>
      <c r="V2712">
        <v>29</v>
      </c>
      <c r="W2712" s="1" t="s">
        <v>20</v>
      </c>
      <c r="X2712" s="1" t="str">
        <f>+IF(spotify_data[[#This Row],[album_type]]="album","Album",IF(spotify_data[[#This Row],[album_type]]="single","Single","Compilation"))</f>
        <v>Album</v>
      </c>
      <c r="Y2712">
        <v>366</v>
      </c>
    </row>
    <row r="2713" spans="1:25" x14ac:dyDescent="0.3">
      <c r="A2713" s="1" t="s">
        <v>21890</v>
      </c>
      <c r="B2713" s="1">
        <v>7832</v>
      </c>
      <c r="C2713" s="1" t="s">
        <v>21891</v>
      </c>
      <c r="D2713">
        <v>2</v>
      </c>
      <c r="E2713">
        <v>68</v>
      </c>
      <c r="F2713" s="10">
        <f>spotify_data[[#This Row],[track_popularity]]/100</f>
        <v>0.68</v>
      </c>
      <c r="G2713" s="9" t="b">
        <v>0</v>
      </c>
      <c r="H2713" s="1">
        <f>+IF(spotify_data[[#This Row],[explicit]]=FALSE,0,1)</f>
        <v>0</v>
      </c>
      <c r="I2713" s="1" t="s">
        <v>21892</v>
      </c>
      <c r="J2713" s="7">
        <f>MATCH(spotify_data[[#This Row],[artist_name]],spotify_data[artist_name],0)</f>
        <v>2712</v>
      </c>
      <c r="K2713">
        <v>65</v>
      </c>
      <c r="L2713" s="10">
        <f>spotify_data[[#This Row],[artist_popularity]]/100</f>
        <v>0.65</v>
      </c>
      <c r="M2713">
        <v>390130</v>
      </c>
      <c r="N2713" s="1" t="s">
        <v>20589</v>
      </c>
      <c r="O2713" s="1" t="s">
        <v>21893</v>
      </c>
      <c r="P2713" s="1">
        <f>MATCH(spotify_data[[#This Row],[album_id]],spotify_data[album_id],0)</f>
        <v>2712</v>
      </c>
      <c r="Q2713" s="1" t="s">
        <v>21894</v>
      </c>
      <c r="R2713" s="2">
        <v>37708</v>
      </c>
      <c r="S2713" s="7">
        <f ca="1">+TODAY()-spotify_data[[#This Row],[Fecha lanzamiento Album]]</f>
        <v>8323</v>
      </c>
      <c r="T2713" s="7">
        <f ca="1">+spotify_data[[#This Row],[Antigüedad Album Dias]]/60</f>
        <v>138.71666666666667</v>
      </c>
      <c r="U2713" s="8">
        <f ca="1">spotify_data[[#This Row],[Antigüedad Album Meses]]/12</f>
        <v>11.559722222222222</v>
      </c>
      <c r="V2713">
        <v>20</v>
      </c>
      <c r="W2713" s="1" t="s">
        <v>1932</v>
      </c>
      <c r="X2713" s="1" t="str">
        <f>+IF(spotify_data[[#This Row],[album_type]]="album","Album",IF(spotify_data[[#This Row],[album_type]]="single","Single","Compilation"))</f>
        <v>Compilation</v>
      </c>
      <c r="Y2713">
        <v>401</v>
      </c>
    </row>
    <row r="2714" spans="1:25" x14ac:dyDescent="0.3">
      <c r="A2714" s="1" t="s">
        <v>22507</v>
      </c>
      <c r="B2714" s="1"/>
      <c r="C2714" s="1" t="s">
        <v>22508</v>
      </c>
      <c r="D2714">
        <v>12</v>
      </c>
      <c r="E2714">
        <v>68</v>
      </c>
      <c r="F2714" s="10">
        <f>spotify_data[[#This Row],[track_popularity]]/100</f>
        <v>0.68</v>
      </c>
      <c r="G2714" s="9" t="b">
        <v>0</v>
      </c>
      <c r="H2714" s="1">
        <f>+IF(spotify_data[[#This Row],[explicit]]=FALSE,0,1)</f>
        <v>0</v>
      </c>
      <c r="I2714" s="1" t="s">
        <v>3153</v>
      </c>
      <c r="J2714" s="7">
        <f>MATCH(spotify_data[[#This Row],[artist_name]],spotify_data[artist_name],0)</f>
        <v>78</v>
      </c>
      <c r="K2714">
        <v>88</v>
      </c>
      <c r="L2714" s="10">
        <f>spotify_data[[#This Row],[artist_popularity]]/100</f>
        <v>0.88</v>
      </c>
      <c r="M2714">
        <v>31785695</v>
      </c>
      <c r="N2714" s="1" t="s">
        <v>3154</v>
      </c>
      <c r="O2714" s="1" t="s">
        <v>22497</v>
      </c>
      <c r="P2714" s="1">
        <f>MATCH(spotify_data[[#This Row],[album_id]],spotify_data[album_id],0)</f>
        <v>78</v>
      </c>
      <c r="Q2714" s="1" t="s">
        <v>22498</v>
      </c>
      <c r="R2714" s="2">
        <v>36823</v>
      </c>
      <c r="S2714" s="7">
        <f ca="1">+TODAY()-spotify_data[[#This Row],[Fecha lanzamiento Album]]</f>
        <v>9208</v>
      </c>
      <c r="T2714" s="7">
        <f ca="1">+spotify_data[[#This Row],[Antigüedad Album Dias]]/60</f>
        <v>153.46666666666667</v>
      </c>
      <c r="U2714" s="8">
        <f ca="1">spotify_data[[#This Row],[Antigüedad Album Meses]]/12</f>
        <v>12.78888888888889</v>
      </c>
      <c r="V2714">
        <v>15</v>
      </c>
      <c r="W2714" s="1" t="s">
        <v>20</v>
      </c>
      <c r="X2714" s="1" t="str">
        <f>+IF(spotify_data[[#This Row],[album_type]]="album","Album",IF(spotify_data[[#This Row],[album_type]]="single","Single","Compilation"))</f>
        <v>Album</v>
      </c>
      <c r="Y2714">
        <v>319</v>
      </c>
    </row>
    <row r="2715" spans="1:25" x14ac:dyDescent="0.3">
      <c r="A2715" s="1" t="s">
        <v>22846</v>
      </c>
      <c r="B2715" s="1"/>
      <c r="C2715" s="1" t="s">
        <v>22847</v>
      </c>
      <c r="D2715">
        <v>1</v>
      </c>
      <c r="E2715">
        <v>68</v>
      </c>
      <c r="F2715" s="10">
        <f>spotify_data[[#This Row],[track_popularity]]/100</f>
        <v>0.68</v>
      </c>
      <c r="G2715" s="9" t="b">
        <v>0</v>
      </c>
      <c r="H2715" s="1">
        <f>+IF(spotify_data[[#This Row],[explicit]]=FALSE,0,1)</f>
        <v>0</v>
      </c>
      <c r="I2715" s="1" t="s">
        <v>15382</v>
      </c>
      <c r="J2715" s="7">
        <f>MATCH(spotify_data[[#This Row],[artist_name]],spotify_data[artist_name],0)</f>
        <v>2168</v>
      </c>
      <c r="K2715">
        <v>70</v>
      </c>
      <c r="L2715" s="10">
        <f>spotify_data[[#This Row],[artist_popularity]]/100</f>
        <v>0.7</v>
      </c>
      <c r="M2715">
        <v>3012654</v>
      </c>
      <c r="N2715" s="1" t="s">
        <v>8568</v>
      </c>
      <c r="O2715" s="1" t="s">
        <v>22848</v>
      </c>
      <c r="P2715" s="1">
        <f>MATCH(spotify_data[[#This Row],[album_id]],spotify_data[album_id],0)</f>
        <v>2714</v>
      </c>
      <c r="Q2715" s="1" t="s">
        <v>22847</v>
      </c>
      <c r="R2715" s="2">
        <v>36161</v>
      </c>
      <c r="S2715" s="7">
        <f ca="1">+TODAY()-spotify_data[[#This Row],[Fecha lanzamiento Album]]</f>
        <v>9870</v>
      </c>
      <c r="T2715" s="7">
        <f ca="1">+spotify_data[[#This Row],[Antigüedad Album Dias]]/60</f>
        <v>164.5</v>
      </c>
      <c r="U2715" s="8">
        <f ca="1">spotify_data[[#This Row],[Antigüedad Album Meses]]/12</f>
        <v>13.708333333333334</v>
      </c>
      <c r="V2715">
        <v>12</v>
      </c>
      <c r="W2715" s="1" t="s">
        <v>20</v>
      </c>
      <c r="X2715" s="1" t="str">
        <f>+IF(spotify_data[[#This Row],[album_type]]="album","Album",IF(spotify_data[[#This Row],[album_type]]="single","Single","Compilation"))</f>
        <v>Album</v>
      </c>
      <c r="Y2715">
        <v>348</v>
      </c>
    </row>
    <row r="2716" spans="1:25" x14ac:dyDescent="0.3">
      <c r="A2716" s="1" t="s">
        <v>22953</v>
      </c>
      <c r="B2716" s="1"/>
      <c r="C2716" s="1" t="s">
        <v>1664</v>
      </c>
      <c r="D2716">
        <v>2</v>
      </c>
      <c r="E2716">
        <v>68</v>
      </c>
      <c r="F2716" s="10">
        <f>spotify_data[[#This Row],[track_popularity]]/100</f>
        <v>0.68</v>
      </c>
      <c r="G2716" s="9" t="b">
        <v>0</v>
      </c>
      <c r="H2716" s="1">
        <f>+IF(spotify_data[[#This Row],[explicit]]=FALSE,0,1)</f>
        <v>0</v>
      </c>
      <c r="I2716" s="1" t="s">
        <v>22076</v>
      </c>
      <c r="J2716" s="7">
        <f>MATCH(spotify_data[[#This Row],[artist_name]],spotify_data[artist_name],0)</f>
        <v>2542</v>
      </c>
      <c r="K2716">
        <v>64</v>
      </c>
      <c r="L2716" s="10">
        <f>spotify_data[[#This Row],[artist_popularity]]/100</f>
        <v>0.64</v>
      </c>
      <c r="M2716">
        <v>1544335</v>
      </c>
      <c r="N2716" s="1" t="s">
        <v>395</v>
      </c>
      <c r="O2716" s="1" t="s">
        <v>22954</v>
      </c>
      <c r="P2716" s="1">
        <f>MATCH(spotify_data[[#This Row],[album_id]],spotify_data[album_id],0)</f>
        <v>2715</v>
      </c>
      <c r="Q2716" s="1" t="s">
        <v>1664</v>
      </c>
      <c r="R2716" s="2">
        <v>35822</v>
      </c>
      <c r="S2716" s="7">
        <f ca="1">+TODAY()-spotify_data[[#This Row],[Fecha lanzamiento Album]]</f>
        <v>10209</v>
      </c>
      <c r="T2716" s="7">
        <f ca="1">+spotify_data[[#This Row],[Antigüedad Album Dias]]/60</f>
        <v>170.15</v>
      </c>
      <c r="U2716" s="8">
        <f ca="1">spotify_data[[#This Row],[Antigüedad Album Meses]]/12</f>
        <v>14.179166666666667</v>
      </c>
      <c r="V2716">
        <v>12</v>
      </c>
      <c r="W2716" s="1" t="s">
        <v>20</v>
      </c>
      <c r="X2716" s="1" t="str">
        <f>+IF(spotify_data[[#This Row],[album_type]]="album","Album",IF(spotify_data[[#This Row],[album_type]]="single","Single","Compilation"))</f>
        <v>Album</v>
      </c>
      <c r="Y2716">
        <v>373</v>
      </c>
    </row>
    <row r="2717" spans="1:25" x14ac:dyDescent="0.3">
      <c r="A2717" s="1" t="s">
        <v>23083</v>
      </c>
      <c r="B2717" s="1"/>
      <c r="C2717" s="1" t="s">
        <v>23084</v>
      </c>
      <c r="D2717">
        <v>2</v>
      </c>
      <c r="E2717">
        <v>68</v>
      </c>
      <c r="F2717" s="10">
        <f>spotify_data[[#This Row],[track_popularity]]/100</f>
        <v>0.68</v>
      </c>
      <c r="G2717" s="9" t="b">
        <v>1</v>
      </c>
      <c r="H2717" s="1">
        <f>+IF(spotify_data[[#This Row],[explicit]]=FALSE,0,1)</f>
        <v>1</v>
      </c>
      <c r="I2717" s="1" t="s">
        <v>23085</v>
      </c>
      <c r="J2717" s="7">
        <f>MATCH(spotify_data[[#This Row],[artist_name]],spotify_data[artist_name],0)</f>
        <v>2716</v>
      </c>
      <c r="K2717">
        <v>55</v>
      </c>
      <c r="L2717" s="10">
        <f>spotify_data[[#This Row],[artist_popularity]]/100</f>
        <v>0.55000000000000004</v>
      </c>
      <c r="M2717">
        <v>3474128</v>
      </c>
      <c r="N2717" s="1" t="s">
        <v>23086</v>
      </c>
      <c r="O2717" s="1" t="s">
        <v>23087</v>
      </c>
      <c r="P2717" s="1">
        <f>MATCH(spotify_data[[#This Row],[album_id]],spotify_data[album_id],0)</f>
        <v>2716</v>
      </c>
      <c r="Q2717" s="1" t="s">
        <v>23088</v>
      </c>
      <c r="R2717" s="2">
        <v>35374</v>
      </c>
      <c r="S2717" s="7">
        <f ca="1">+TODAY()-spotify_data[[#This Row],[Fecha lanzamiento Album]]</f>
        <v>10657</v>
      </c>
      <c r="T2717" s="7">
        <f ca="1">+spotify_data[[#This Row],[Antigüedad Album Dias]]/60</f>
        <v>177.61666666666667</v>
      </c>
      <c r="U2717" s="8">
        <f ca="1">spotify_data[[#This Row],[Antigüedad Album Meses]]/12</f>
        <v>14.801388888888889</v>
      </c>
      <c r="V2717">
        <v>12</v>
      </c>
      <c r="W2717" s="1" t="s">
        <v>20</v>
      </c>
      <c r="X2717" s="1" t="str">
        <f>+IF(spotify_data[[#This Row],[album_type]]="album","Album",IF(spotify_data[[#This Row],[album_type]]="single","Single","Compilation"))</f>
        <v>Album</v>
      </c>
      <c r="Y2717">
        <v>516</v>
      </c>
    </row>
    <row r="2718" spans="1:25" x14ac:dyDescent="0.3">
      <c r="A2718" s="1" t="s">
        <v>23119</v>
      </c>
      <c r="B2718" s="1"/>
      <c r="C2718" s="1" t="s">
        <v>23120</v>
      </c>
      <c r="D2718">
        <v>3</v>
      </c>
      <c r="E2718">
        <v>68</v>
      </c>
      <c r="F2718" s="10">
        <f>spotify_data[[#This Row],[track_popularity]]/100</f>
        <v>0.68</v>
      </c>
      <c r="G2718" s="9" t="b">
        <v>1</v>
      </c>
      <c r="H2718" s="1">
        <f>+IF(spotify_data[[#This Row],[explicit]]=FALSE,0,1)</f>
        <v>1</v>
      </c>
      <c r="I2718" s="1" t="s">
        <v>21846</v>
      </c>
      <c r="J2718" s="7">
        <f>MATCH(spotify_data[[#This Row],[artist_name]],spotify_data[artist_name],0)</f>
        <v>468</v>
      </c>
      <c r="K2718">
        <v>73</v>
      </c>
      <c r="L2718" s="10">
        <f>spotify_data[[#This Row],[artist_popularity]]/100</f>
        <v>0.73</v>
      </c>
      <c r="M2718">
        <v>3380735</v>
      </c>
      <c r="N2718" s="1" t="s">
        <v>21847</v>
      </c>
      <c r="O2718" s="1" t="s">
        <v>23121</v>
      </c>
      <c r="P2718" s="1">
        <f>MATCH(spotify_data[[#This Row],[album_id]],spotify_data[album_id],0)</f>
        <v>2717</v>
      </c>
      <c r="Q2718" s="1" t="s">
        <v>23120</v>
      </c>
      <c r="R2718" s="2">
        <v>35304</v>
      </c>
      <c r="S2718" s="7">
        <f ca="1">+TODAY()-spotify_data[[#This Row],[Fecha lanzamiento Album]]</f>
        <v>10727</v>
      </c>
      <c r="T2718" s="7">
        <f ca="1">+spotify_data[[#This Row],[Antigüedad Album Dias]]/60</f>
        <v>178.78333333333333</v>
      </c>
      <c r="U2718" s="8">
        <f ca="1">spotify_data[[#This Row],[Antigüedad Album Meses]]/12</f>
        <v>14.89861111111111</v>
      </c>
      <c r="V2718">
        <v>15</v>
      </c>
      <c r="W2718" s="1" t="s">
        <v>20</v>
      </c>
      <c r="X2718" s="1" t="str">
        <f>+IF(spotify_data[[#This Row],[album_type]]="album","Album",IF(spotify_data[[#This Row],[album_type]]="single","Single","Compilation"))</f>
        <v>Album</v>
      </c>
      <c r="Y2718">
        <v>384</v>
      </c>
    </row>
    <row r="2719" spans="1:25" x14ac:dyDescent="0.3">
      <c r="A2719" s="1" t="s">
        <v>23144</v>
      </c>
      <c r="B2719" s="1"/>
      <c r="C2719" s="1" t="s">
        <v>23145</v>
      </c>
      <c r="D2719">
        <v>6</v>
      </c>
      <c r="E2719">
        <v>68</v>
      </c>
      <c r="F2719" s="10">
        <f>spotify_data[[#This Row],[track_popularity]]/100</f>
        <v>0.68</v>
      </c>
      <c r="G2719" s="9" t="b">
        <v>0</v>
      </c>
      <c r="H2719" s="1">
        <f>+IF(spotify_data[[#This Row],[explicit]]=FALSE,0,1)</f>
        <v>0</v>
      </c>
      <c r="I2719" s="1" t="s">
        <v>22553</v>
      </c>
      <c r="J2719" s="7">
        <f>MATCH(spotify_data[[#This Row],[artist_name]],spotify_data[artist_name],0)</f>
        <v>2718</v>
      </c>
      <c r="K2719">
        <v>57</v>
      </c>
      <c r="L2719" s="10">
        <f>spotify_data[[#This Row],[artist_popularity]]/100</f>
        <v>0.56999999999999995</v>
      </c>
      <c r="M2719">
        <v>849521</v>
      </c>
      <c r="N2719" s="1" t="s">
        <v>8568</v>
      </c>
      <c r="O2719" s="1" t="s">
        <v>23146</v>
      </c>
      <c r="P2719" s="1">
        <f>MATCH(spotify_data[[#This Row],[album_id]],spotify_data[album_id],0)</f>
        <v>2718</v>
      </c>
      <c r="Q2719" s="1" t="s">
        <v>22553</v>
      </c>
      <c r="R2719" s="2">
        <v>35157</v>
      </c>
      <c r="S2719" s="7">
        <f ca="1">+TODAY()-spotify_data[[#This Row],[Fecha lanzamiento Album]]</f>
        <v>10874</v>
      </c>
      <c r="T2719" s="7">
        <f ca="1">+spotify_data[[#This Row],[Antigüedad Album Dias]]/60</f>
        <v>181.23333333333332</v>
      </c>
      <c r="U2719" s="8">
        <f ca="1">spotify_data[[#This Row],[Antigüedad Album Meses]]/12</f>
        <v>15.102777777777776</v>
      </c>
      <c r="V2719">
        <v>10</v>
      </c>
      <c r="W2719" s="1" t="s">
        <v>20</v>
      </c>
      <c r="X2719" s="1" t="str">
        <f>+IF(spotify_data[[#This Row],[album_type]]="album","Album",IF(spotify_data[[#This Row],[album_type]]="single","Single","Compilation"))</f>
        <v>Album</v>
      </c>
      <c r="Y2719">
        <v>347</v>
      </c>
    </row>
    <row r="2720" spans="1:25" x14ac:dyDescent="0.3">
      <c r="A2720" s="1" t="s">
        <v>23771</v>
      </c>
      <c r="B2720" s="1"/>
      <c r="C2720" s="1" t="s">
        <v>23772</v>
      </c>
      <c r="D2720">
        <v>1</v>
      </c>
      <c r="E2720">
        <v>68</v>
      </c>
      <c r="F2720" s="10">
        <f>spotify_data[[#This Row],[track_popularity]]/100</f>
        <v>0.68</v>
      </c>
      <c r="G2720" s="9" t="b">
        <v>0</v>
      </c>
      <c r="H2720" s="1">
        <f>+IF(spotify_data[[#This Row],[explicit]]=FALSE,0,1)</f>
        <v>0</v>
      </c>
      <c r="I2720" s="1" t="s">
        <v>23773</v>
      </c>
      <c r="J2720" s="7">
        <f>MATCH(spotify_data[[#This Row],[artist_name]],spotify_data[artist_name],0)</f>
        <v>2719</v>
      </c>
      <c r="K2720">
        <v>55</v>
      </c>
      <c r="L2720" s="10">
        <f>spotify_data[[#This Row],[artist_popularity]]/100</f>
        <v>0.55000000000000004</v>
      </c>
      <c r="M2720">
        <v>1031892</v>
      </c>
      <c r="N2720" s="1" t="s">
        <v>22942</v>
      </c>
      <c r="O2720" s="1" t="s">
        <v>23774</v>
      </c>
      <c r="P2720" s="1">
        <f>MATCH(spotify_data[[#This Row],[album_id]],spotify_data[album_id],0)</f>
        <v>2719</v>
      </c>
      <c r="Q2720" s="1" t="s">
        <v>23773</v>
      </c>
      <c r="R2720" s="2">
        <v>33420</v>
      </c>
      <c r="S2720" s="7">
        <f ca="1">+TODAY()-spotify_data[[#This Row],[Fecha lanzamiento Album]]</f>
        <v>12611</v>
      </c>
      <c r="T2720" s="7">
        <f ca="1">+spotify_data[[#This Row],[Antigüedad Album Dias]]/60</f>
        <v>210.18333333333334</v>
      </c>
      <c r="U2720" s="8">
        <f ca="1">spotify_data[[#This Row],[Antigüedad Album Meses]]/12</f>
        <v>17.515277777777779</v>
      </c>
      <c r="V2720">
        <v>11</v>
      </c>
      <c r="W2720" s="1" t="s">
        <v>20</v>
      </c>
      <c r="X2720" s="1" t="str">
        <f>+IF(spotify_data[[#This Row],[album_type]]="album","Album",IF(spotify_data[[#This Row],[album_type]]="single","Single","Compilation"))</f>
        <v>Album</v>
      </c>
      <c r="Y2720">
        <v>33</v>
      </c>
    </row>
    <row r="2721" spans="1:25" x14ac:dyDescent="0.3">
      <c r="A2721" s="1" t="s">
        <v>23869</v>
      </c>
      <c r="B2721" s="1"/>
      <c r="C2721" s="1" t="s">
        <v>23870</v>
      </c>
      <c r="D2721">
        <v>5</v>
      </c>
      <c r="E2721">
        <v>68</v>
      </c>
      <c r="F2721" s="10">
        <f>spotify_data[[#This Row],[track_popularity]]/100</f>
        <v>0.68</v>
      </c>
      <c r="G2721" s="9" t="b">
        <v>0</v>
      </c>
      <c r="H2721" s="1">
        <f>+IF(spotify_data[[#This Row],[explicit]]=FALSE,0,1)</f>
        <v>0</v>
      </c>
      <c r="I2721" s="1" t="s">
        <v>23871</v>
      </c>
      <c r="J2721" s="7">
        <f>MATCH(spotify_data[[#This Row],[artist_name]],spotify_data[artist_name],0)</f>
        <v>155</v>
      </c>
      <c r="K2721">
        <v>83</v>
      </c>
      <c r="L2721" s="10">
        <f>spotify_data[[#This Row],[artist_popularity]]/100</f>
        <v>0.83</v>
      </c>
      <c r="M2721">
        <v>13973668</v>
      </c>
      <c r="N2721" s="1" t="s">
        <v>21771</v>
      </c>
      <c r="O2721" s="1" t="s">
        <v>23872</v>
      </c>
      <c r="P2721" s="1">
        <f>MATCH(spotify_data[[#This Row],[album_id]],spotify_data[album_id],0)</f>
        <v>2720</v>
      </c>
      <c r="Q2721" s="1" t="s">
        <v>20042</v>
      </c>
      <c r="R2721" s="2">
        <v>32468</v>
      </c>
      <c r="S2721" s="7">
        <f ca="1">+TODAY()-spotify_data[[#This Row],[Fecha lanzamiento Album]]</f>
        <v>13563</v>
      </c>
      <c r="T2721" s="7">
        <f ca="1">+spotify_data[[#This Row],[Antigüedad Album Dias]]/60</f>
        <v>226.05</v>
      </c>
      <c r="U2721" s="8">
        <f ca="1">spotify_data[[#This Row],[Antigüedad Album Meses]]/12</f>
        <v>18.837500000000002</v>
      </c>
      <c r="V2721">
        <v>16</v>
      </c>
      <c r="W2721" s="1" t="s">
        <v>1932</v>
      </c>
      <c r="X2721" s="1" t="str">
        <f>+IF(spotify_data[[#This Row],[album_type]]="album","Album",IF(spotify_data[[#This Row],[album_type]]="single","Single","Compilation"))</f>
        <v>Compilation</v>
      </c>
      <c r="Y2721">
        <v>371</v>
      </c>
    </row>
    <row r="2722" spans="1:25" x14ac:dyDescent="0.3">
      <c r="A2722" s="1" t="s">
        <v>23925</v>
      </c>
      <c r="B2722" s="1"/>
      <c r="C2722" s="1" t="s">
        <v>23926</v>
      </c>
      <c r="D2722">
        <v>7</v>
      </c>
      <c r="E2722">
        <v>68</v>
      </c>
      <c r="F2722" s="10">
        <f>spotify_data[[#This Row],[track_popularity]]/100</f>
        <v>0.68</v>
      </c>
      <c r="G2722" s="9" t="b">
        <v>0</v>
      </c>
      <c r="H2722" s="1">
        <f>+IF(spotify_data[[#This Row],[explicit]]=FALSE,0,1)</f>
        <v>0</v>
      </c>
      <c r="I2722" s="1" t="s">
        <v>16693</v>
      </c>
      <c r="J2722" s="7">
        <f>MATCH(spotify_data[[#This Row],[artist_name]],spotify_data[artist_name],0)</f>
        <v>213</v>
      </c>
      <c r="K2722">
        <v>84</v>
      </c>
      <c r="L2722" s="10">
        <f>spotify_data[[#This Row],[artist_popularity]]/100</f>
        <v>0.84</v>
      </c>
      <c r="M2722">
        <v>37417943</v>
      </c>
      <c r="N2722" s="1" t="s">
        <v>23</v>
      </c>
      <c r="O2722" s="1" t="s">
        <v>23906</v>
      </c>
      <c r="P2722" s="1">
        <f>MATCH(spotify_data[[#This Row],[album_id]],spotify_data[album_id],0)</f>
        <v>1006</v>
      </c>
      <c r="Q2722" s="1" t="s">
        <v>23907</v>
      </c>
      <c r="R2722" s="2">
        <v>32020</v>
      </c>
      <c r="S2722" s="7">
        <f ca="1">+TODAY()-spotify_data[[#This Row],[Fecha lanzamiento Album]]</f>
        <v>14011</v>
      </c>
      <c r="T2722" s="7">
        <f ca="1">+spotify_data[[#This Row],[Antigüedad Album Dias]]/60</f>
        <v>233.51666666666668</v>
      </c>
      <c r="U2722" s="8">
        <f ca="1">spotify_data[[#This Row],[Antigüedad Album Meses]]/12</f>
        <v>19.459722222222222</v>
      </c>
      <c r="V2722">
        <v>11</v>
      </c>
      <c r="W2722" s="1" t="s">
        <v>20</v>
      </c>
      <c r="X2722" s="1" t="str">
        <f>+IF(spotify_data[[#This Row],[album_type]]="album","Album",IF(spotify_data[[#This Row],[album_type]]="single","Single","Compilation"))</f>
        <v>Album</v>
      </c>
      <c r="Y2722">
        <v>531</v>
      </c>
    </row>
    <row r="2723" spans="1:25" x14ac:dyDescent="0.3">
      <c r="A2723" s="1" t="s">
        <v>23963</v>
      </c>
      <c r="B2723" s="1"/>
      <c r="C2723" s="1" t="s">
        <v>23964</v>
      </c>
      <c r="D2723">
        <v>5</v>
      </c>
      <c r="E2723">
        <v>68</v>
      </c>
      <c r="F2723" s="10">
        <f>spotify_data[[#This Row],[track_popularity]]/100</f>
        <v>0.68</v>
      </c>
      <c r="G2723" s="9" t="b">
        <v>0</v>
      </c>
      <c r="H2723" s="1">
        <f>+IF(spotify_data[[#This Row],[explicit]]=FALSE,0,1)</f>
        <v>0</v>
      </c>
      <c r="I2723" s="1" t="s">
        <v>22913</v>
      </c>
      <c r="J2723" s="7">
        <f>MATCH(spotify_data[[#This Row],[artist_name]],spotify_data[artist_name],0)</f>
        <v>2722</v>
      </c>
      <c r="K2723">
        <v>75</v>
      </c>
      <c r="L2723" s="10">
        <f>spotify_data[[#This Row],[artist_popularity]]/100</f>
        <v>0.75</v>
      </c>
      <c r="M2723">
        <v>16043117</v>
      </c>
      <c r="N2723" s="1" t="s">
        <v>8221</v>
      </c>
      <c r="O2723" s="1" t="s">
        <v>23945</v>
      </c>
      <c r="P2723" s="1">
        <f>MATCH(spotify_data[[#This Row],[album_id]],spotify_data[album_id],0)</f>
        <v>2722</v>
      </c>
      <c r="Q2723" s="1" t="s">
        <v>23944</v>
      </c>
      <c r="R2723" s="2">
        <v>31778</v>
      </c>
      <c r="S2723" s="7">
        <f ca="1">+TODAY()-spotify_data[[#This Row],[Fecha lanzamiento Album]]</f>
        <v>14253</v>
      </c>
      <c r="T2723" s="7">
        <f ca="1">+spotify_data[[#This Row],[Antigüedad Album Dias]]/60</f>
        <v>237.55</v>
      </c>
      <c r="U2723" s="8">
        <f ca="1">spotify_data[[#This Row],[Antigüedad Album Meses]]/12</f>
        <v>19.795833333333334</v>
      </c>
      <c r="V2723">
        <v>12</v>
      </c>
      <c r="W2723" s="1" t="s">
        <v>20</v>
      </c>
      <c r="X2723" s="1" t="str">
        <f>+IF(spotify_data[[#This Row],[album_type]]="album","Album",IF(spotify_data[[#This Row],[album_type]]="single","Single","Compilation"))</f>
        <v>Album</v>
      </c>
      <c r="Y2723">
        <v>442</v>
      </c>
    </row>
    <row r="2724" spans="1:25" x14ac:dyDescent="0.3">
      <c r="A2724" s="1" t="s">
        <v>24504</v>
      </c>
      <c r="B2724" s="1"/>
      <c r="C2724" s="1" t="s">
        <v>24505</v>
      </c>
      <c r="D2724">
        <v>4</v>
      </c>
      <c r="E2724">
        <v>68</v>
      </c>
      <c r="F2724" s="10">
        <f>spotify_data[[#This Row],[track_popularity]]/100</f>
        <v>0.68</v>
      </c>
      <c r="G2724" s="9" t="b">
        <v>0</v>
      </c>
      <c r="H2724" s="1">
        <f>+IF(spotify_data[[#This Row],[explicit]]=FALSE,0,1)</f>
        <v>0</v>
      </c>
      <c r="I2724" s="1" t="s">
        <v>22722</v>
      </c>
      <c r="J2724" s="7">
        <f>MATCH(spotify_data[[#This Row],[artist_name]],spotify_data[artist_name],0)</f>
        <v>482</v>
      </c>
      <c r="K2724">
        <v>82</v>
      </c>
      <c r="L2724" s="10">
        <f>spotify_data[[#This Row],[artist_popularity]]/100</f>
        <v>0.82</v>
      </c>
      <c r="M2724">
        <v>30721676</v>
      </c>
      <c r="N2724" s="1" t="s">
        <v>22723</v>
      </c>
      <c r="O2724" s="1" t="s">
        <v>24492</v>
      </c>
      <c r="P2724" s="1">
        <f>MATCH(spotify_data[[#This Row],[album_id]],spotify_data[album_id],0)</f>
        <v>482</v>
      </c>
      <c r="Q2724" s="1" t="s">
        <v>24493</v>
      </c>
      <c r="R2724" s="2">
        <v>25472</v>
      </c>
      <c r="S2724" s="7">
        <f ca="1">+TODAY()-spotify_data[[#This Row],[Fecha lanzamiento Album]]</f>
        <v>20559</v>
      </c>
      <c r="T2724" s="7">
        <f ca="1">+spotify_data[[#This Row],[Antigüedad Album Dias]]/60</f>
        <v>342.65</v>
      </c>
      <c r="U2724" s="8">
        <f ca="1">spotify_data[[#This Row],[Antigüedad Album Meses]]/12</f>
        <v>28.554166666666664</v>
      </c>
      <c r="V2724">
        <v>17</v>
      </c>
      <c r="W2724" s="1" t="s">
        <v>20</v>
      </c>
      <c r="X2724" s="1" t="str">
        <f>+IF(spotify_data[[#This Row],[album_type]]="album","Album",IF(spotify_data[[#This Row],[album_type]]="single","Single","Compilation"))</f>
        <v>Album</v>
      </c>
      <c r="Y2724">
        <v>345</v>
      </c>
    </row>
    <row r="2725" spans="1:25" x14ac:dyDescent="0.3">
      <c r="A2725" s="1" t="s">
        <v>24559</v>
      </c>
      <c r="B2725" s="1"/>
      <c r="C2725" s="1" t="s">
        <v>24560</v>
      </c>
      <c r="D2725">
        <v>10</v>
      </c>
      <c r="E2725">
        <v>68</v>
      </c>
      <c r="F2725" s="10">
        <f>spotify_data[[#This Row],[track_popularity]]/100</f>
        <v>0.68</v>
      </c>
      <c r="G2725" s="9" t="b">
        <v>0</v>
      </c>
      <c r="H2725" s="1">
        <f>+IF(spotify_data[[#This Row],[explicit]]=FALSE,0,1)</f>
        <v>0</v>
      </c>
      <c r="I2725" s="1" t="s">
        <v>24561</v>
      </c>
      <c r="J2725" s="7">
        <f>MATCH(spotify_data[[#This Row],[artist_name]],spotify_data[artist_name],0)</f>
        <v>2724</v>
      </c>
      <c r="K2725">
        <v>56</v>
      </c>
      <c r="L2725" s="10">
        <f>spotify_data[[#This Row],[artist_popularity]]/100</f>
        <v>0.56000000000000005</v>
      </c>
      <c r="M2725">
        <v>1741839</v>
      </c>
      <c r="N2725" s="1" t="s">
        <v>24562</v>
      </c>
      <c r="O2725" s="1" t="s">
        <v>24563</v>
      </c>
      <c r="P2725" s="1">
        <f>MATCH(spotify_data[[#This Row],[album_id]],spotify_data[album_id],0)</f>
        <v>2724</v>
      </c>
      <c r="Q2725" s="1" t="s">
        <v>24564</v>
      </c>
      <c r="R2725" s="2">
        <v>24653</v>
      </c>
      <c r="S2725" s="7">
        <f ca="1">+TODAY()-spotify_data[[#This Row],[Fecha lanzamiento Album]]</f>
        <v>21378</v>
      </c>
      <c r="T2725" s="7">
        <f ca="1">+spotify_data[[#This Row],[Antigüedad Album Dias]]/60</f>
        <v>356.3</v>
      </c>
      <c r="U2725" s="8">
        <f ca="1">spotify_data[[#This Row],[Antigüedad Album Meses]]/12</f>
        <v>29.691666666666666</v>
      </c>
      <c r="V2725">
        <v>17</v>
      </c>
      <c r="W2725" s="1" t="s">
        <v>20</v>
      </c>
      <c r="X2725" s="1" t="str">
        <f>+IF(spotify_data[[#This Row],[album_type]]="album","Album",IF(spotify_data[[#This Row],[album_type]]="single","Single","Compilation"))</f>
        <v>Album</v>
      </c>
      <c r="Y2725">
        <v>251</v>
      </c>
    </row>
    <row r="2726" spans="1:25" x14ac:dyDescent="0.3">
      <c r="A2726" s="1" t="s">
        <v>63</v>
      </c>
      <c r="B2726" s="1">
        <v>2492</v>
      </c>
      <c r="C2726" s="1" t="s">
        <v>64</v>
      </c>
      <c r="D2726">
        <v>2</v>
      </c>
      <c r="E2726">
        <v>67</v>
      </c>
      <c r="F2726" s="10">
        <f>spotify_data[[#This Row],[track_popularity]]/100</f>
        <v>0.67</v>
      </c>
      <c r="G2726" s="9" t="b">
        <v>1</v>
      </c>
      <c r="H2726" s="1">
        <f>+IF(spotify_data[[#This Row],[explicit]]=FALSE,0,1)</f>
        <v>1</v>
      </c>
      <c r="I2726" s="1" t="s">
        <v>65</v>
      </c>
      <c r="J2726" s="7">
        <f>MATCH(spotify_data[[#This Row],[artist_name]],spotify_data[artist_name],0)</f>
        <v>1842</v>
      </c>
      <c r="K2726">
        <v>74</v>
      </c>
      <c r="L2726" s="10">
        <f>spotify_data[[#This Row],[artist_popularity]]/100</f>
        <v>0.74</v>
      </c>
      <c r="M2726">
        <v>735818</v>
      </c>
      <c r="N2726" s="1" t="s">
        <v>23</v>
      </c>
      <c r="O2726" s="1" t="s">
        <v>66</v>
      </c>
      <c r="P2726" s="1">
        <f>MATCH(spotify_data[[#This Row],[album_id]],spotify_data[album_id],0)</f>
        <v>2725</v>
      </c>
      <c r="Q2726" s="1" t="s">
        <v>67</v>
      </c>
      <c r="R2726" s="2">
        <v>45954</v>
      </c>
      <c r="S2726" s="7">
        <f ca="1">+TODAY()-spotify_data[[#This Row],[Fecha lanzamiento Album]]</f>
        <v>77</v>
      </c>
      <c r="T2726" s="7">
        <f ca="1">+spotify_data[[#This Row],[Antigüedad Album Dias]]/60</f>
        <v>1.2833333333333334</v>
      </c>
      <c r="U2726" s="8">
        <f ca="1">spotify_data[[#This Row],[Antigüedad Album Meses]]/12</f>
        <v>0.10694444444444445</v>
      </c>
      <c r="V2726">
        <v>7</v>
      </c>
      <c r="W2726" s="1" t="s">
        <v>21</v>
      </c>
      <c r="X2726" s="1" t="str">
        <f>+IF(spotify_data[[#This Row],[album_type]]="album","Album",IF(spotify_data[[#This Row],[album_type]]="single","Single","Compilation"))</f>
        <v>Single</v>
      </c>
      <c r="Y2726">
        <v>275</v>
      </c>
    </row>
    <row r="2727" spans="1:25" x14ac:dyDescent="0.3">
      <c r="A2727" s="1" t="s">
        <v>1499</v>
      </c>
      <c r="B2727" s="1">
        <v>4740</v>
      </c>
      <c r="C2727" s="1" t="s">
        <v>1500</v>
      </c>
      <c r="D2727">
        <v>6</v>
      </c>
      <c r="E2727">
        <v>67</v>
      </c>
      <c r="F2727" s="10">
        <f>spotify_data[[#This Row],[track_popularity]]/100</f>
        <v>0.67</v>
      </c>
      <c r="G2727" s="9" t="b">
        <v>0</v>
      </c>
      <c r="H2727" s="1">
        <f>+IF(spotify_data[[#This Row],[explicit]]=FALSE,0,1)</f>
        <v>0</v>
      </c>
      <c r="I2727" s="1" t="s">
        <v>887</v>
      </c>
      <c r="J2727" s="7">
        <f>MATCH(spotify_data[[#This Row],[artist_name]],spotify_data[artist_name],0)</f>
        <v>29</v>
      </c>
      <c r="K2727">
        <v>91</v>
      </c>
      <c r="L2727" s="10">
        <f>spotify_data[[#This Row],[artist_popularity]]/100</f>
        <v>0.91</v>
      </c>
      <c r="M2727">
        <v>85008100</v>
      </c>
      <c r="N2727" s="1" t="s">
        <v>888</v>
      </c>
      <c r="O2727" s="1" t="s">
        <v>1472</v>
      </c>
      <c r="P2727" s="1">
        <f>MATCH(spotify_data[[#This Row],[album_id]],spotify_data[album_id],0)</f>
        <v>29</v>
      </c>
      <c r="Q2727" s="1" t="s">
        <v>1473</v>
      </c>
      <c r="R2727" s="2">
        <v>45849</v>
      </c>
      <c r="S2727" s="7">
        <f ca="1">+TODAY()-spotify_data[[#This Row],[Fecha lanzamiento Album]]</f>
        <v>182</v>
      </c>
      <c r="T2727" s="7">
        <f ca="1">+spotify_data[[#This Row],[Antigüedad Album Dias]]/60</f>
        <v>3.0333333333333332</v>
      </c>
      <c r="U2727" s="8">
        <f ca="1">spotify_data[[#This Row],[Antigüedad Album Meses]]/12</f>
        <v>0.25277777777777777</v>
      </c>
      <c r="V2727">
        <v>21</v>
      </c>
      <c r="W2727" s="1" t="s">
        <v>20</v>
      </c>
      <c r="X2727" s="1" t="str">
        <f>+IF(spotify_data[[#This Row],[album_type]]="album","Album",IF(spotify_data[[#This Row],[album_type]]="single","Single","Compilation"))</f>
        <v>Album</v>
      </c>
      <c r="Y2727">
        <v>322</v>
      </c>
    </row>
    <row r="2728" spans="1:25" x14ac:dyDescent="0.3">
      <c r="A2728" s="1" t="s">
        <v>1624</v>
      </c>
      <c r="B2728" s="1">
        <v>2823</v>
      </c>
      <c r="C2728" s="1" t="s">
        <v>1625</v>
      </c>
      <c r="D2728">
        <v>1</v>
      </c>
      <c r="E2728">
        <v>67</v>
      </c>
      <c r="F2728" s="10">
        <f>spotify_data[[#This Row],[track_popularity]]/100</f>
        <v>0.67</v>
      </c>
      <c r="G2728" s="9" t="b">
        <v>1</v>
      </c>
      <c r="H2728" s="1">
        <f>+IF(spotify_data[[#This Row],[explicit]]=FALSE,0,1)</f>
        <v>1</v>
      </c>
      <c r="I2728" s="1" t="s">
        <v>667</v>
      </c>
      <c r="J2728" s="7">
        <f>MATCH(spotify_data[[#This Row],[artist_name]],spotify_data[artist_name],0)</f>
        <v>760</v>
      </c>
      <c r="K2728">
        <v>81</v>
      </c>
      <c r="L2728" s="10">
        <f>spotify_data[[#This Row],[artist_popularity]]/100</f>
        <v>0.81</v>
      </c>
      <c r="M2728">
        <v>25956015</v>
      </c>
      <c r="N2728" s="1" t="s">
        <v>23</v>
      </c>
      <c r="O2728" s="1" t="s">
        <v>1626</v>
      </c>
      <c r="P2728" s="1">
        <f>MATCH(spotify_data[[#This Row],[album_id]],spotify_data[album_id],0)</f>
        <v>2727</v>
      </c>
      <c r="Q2728" s="1" t="s">
        <v>1625</v>
      </c>
      <c r="R2728" s="2">
        <v>45828</v>
      </c>
      <c r="S2728" s="7">
        <f ca="1">+TODAY()-spotify_data[[#This Row],[Fecha lanzamiento Album]]</f>
        <v>203</v>
      </c>
      <c r="T2728" s="7">
        <f ca="1">+spotify_data[[#This Row],[Antigüedad Album Dias]]/60</f>
        <v>3.3833333333333333</v>
      </c>
      <c r="U2728" s="8">
        <f ca="1">spotify_data[[#This Row],[Antigüedad Album Meses]]/12</f>
        <v>0.28194444444444444</v>
      </c>
      <c r="V2728">
        <v>1</v>
      </c>
      <c r="W2728" s="1" t="s">
        <v>21</v>
      </c>
      <c r="X2728" s="1" t="str">
        <f>+IF(spotify_data[[#This Row],[album_type]]="album","Album",IF(spotify_data[[#This Row],[album_type]]="single","Single","Compilation"))</f>
        <v>Single</v>
      </c>
      <c r="Y2728">
        <v>344</v>
      </c>
    </row>
    <row r="2729" spans="1:25" x14ac:dyDescent="0.3">
      <c r="A2729" s="1" t="s">
        <v>1779</v>
      </c>
      <c r="B2729" s="1">
        <v>1675</v>
      </c>
      <c r="C2729" s="1" t="s">
        <v>1780</v>
      </c>
      <c r="D2729">
        <v>10</v>
      </c>
      <c r="E2729">
        <v>67</v>
      </c>
      <c r="F2729" s="10">
        <f>spotify_data[[#This Row],[track_popularity]]/100</f>
        <v>0.67</v>
      </c>
      <c r="G2729" s="9" t="b">
        <v>0</v>
      </c>
      <c r="H2729" s="1">
        <f>+IF(spotify_data[[#This Row],[explicit]]=FALSE,0,1)</f>
        <v>0</v>
      </c>
      <c r="I2729" s="1" t="s">
        <v>1737</v>
      </c>
      <c r="J2729" s="7">
        <f>MATCH(spotify_data[[#This Row],[artist_name]],spotify_data[artist_name],0)</f>
        <v>380</v>
      </c>
      <c r="K2729">
        <v>74</v>
      </c>
      <c r="L2729" s="10">
        <f>spotify_data[[#This Row],[artist_popularity]]/100</f>
        <v>0.74</v>
      </c>
      <c r="M2729">
        <v>1364231</v>
      </c>
      <c r="N2729" s="1" t="s">
        <v>23</v>
      </c>
      <c r="O2729" s="1" t="s">
        <v>1738</v>
      </c>
      <c r="P2729" s="1">
        <f>MATCH(spotify_data[[#This Row],[album_id]],spotify_data[album_id],0)</f>
        <v>380</v>
      </c>
      <c r="Q2729" s="1" t="s">
        <v>1739</v>
      </c>
      <c r="R2729" s="2">
        <v>45814</v>
      </c>
      <c r="S2729" s="7">
        <f ca="1">+TODAY()-spotify_data[[#This Row],[Fecha lanzamiento Album]]</f>
        <v>217</v>
      </c>
      <c r="T2729" s="7">
        <f ca="1">+spotify_data[[#This Row],[Antigüedad Album Dias]]/60</f>
        <v>3.6166666666666667</v>
      </c>
      <c r="U2729" s="8">
        <f ca="1">spotify_data[[#This Row],[Antigüedad Album Meses]]/12</f>
        <v>0.30138888888888887</v>
      </c>
      <c r="V2729">
        <v>12</v>
      </c>
      <c r="W2729" s="1" t="s">
        <v>20</v>
      </c>
      <c r="X2729" s="1" t="str">
        <f>+IF(spotify_data[[#This Row],[album_type]]="album","Album",IF(spotify_data[[#This Row],[album_type]]="single","Single","Compilation"))</f>
        <v>Album</v>
      </c>
      <c r="Y2729">
        <v>387</v>
      </c>
    </row>
    <row r="2730" spans="1:25" x14ac:dyDescent="0.3">
      <c r="A2730" s="1" t="s">
        <v>1849</v>
      </c>
      <c r="B2730" s="1">
        <v>5563</v>
      </c>
      <c r="C2730" s="1" t="s">
        <v>1850</v>
      </c>
      <c r="D2730">
        <v>1</v>
      </c>
      <c r="E2730">
        <v>67</v>
      </c>
      <c r="F2730" s="10">
        <f>spotify_data[[#This Row],[track_popularity]]/100</f>
        <v>0.67</v>
      </c>
      <c r="G2730" s="9" t="b">
        <v>0</v>
      </c>
      <c r="H2730" s="1">
        <f>+IF(spotify_data[[#This Row],[explicit]]=FALSE,0,1)</f>
        <v>0</v>
      </c>
      <c r="I2730" s="1" t="s">
        <v>1851</v>
      </c>
      <c r="J2730" s="7">
        <f>MATCH(spotify_data[[#This Row],[artist_name]],spotify_data[artist_name],0)</f>
        <v>2729</v>
      </c>
      <c r="K2730">
        <v>62</v>
      </c>
      <c r="L2730" s="10">
        <f>spotify_data[[#This Row],[artist_popularity]]/100</f>
        <v>0.62</v>
      </c>
      <c r="M2730">
        <v>47263</v>
      </c>
      <c r="N2730" s="1" t="s">
        <v>1852</v>
      </c>
      <c r="O2730" s="1" t="s">
        <v>1853</v>
      </c>
      <c r="P2730" s="1">
        <f>MATCH(spotify_data[[#This Row],[album_id]],spotify_data[album_id],0)</f>
        <v>2729</v>
      </c>
      <c r="Q2730" s="1" t="s">
        <v>1850</v>
      </c>
      <c r="R2730" s="2">
        <v>45800</v>
      </c>
      <c r="S2730" s="7">
        <f ca="1">+TODAY()-spotify_data[[#This Row],[Fecha lanzamiento Album]]</f>
        <v>231</v>
      </c>
      <c r="T2730" s="7">
        <f ca="1">+spotify_data[[#This Row],[Antigüedad Album Dias]]/60</f>
        <v>3.85</v>
      </c>
      <c r="U2730" s="8">
        <f ca="1">spotify_data[[#This Row],[Antigüedad Album Meses]]/12</f>
        <v>0.32083333333333336</v>
      </c>
      <c r="V2730">
        <v>1</v>
      </c>
      <c r="W2730" s="1" t="s">
        <v>21</v>
      </c>
      <c r="X2730" s="1" t="str">
        <f>+IF(spotify_data[[#This Row],[album_type]]="album","Album",IF(spotify_data[[#This Row],[album_type]]="single","Single","Compilation"))</f>
        <v>Single</v>
      </c>
      <c r="Y2730">
        <v>206</v>
      </c>
    </row>
    <row r="2731" spans="1:25" x14ac:dyDescent="0.3">
      <c r="A2731" s="1" t="s">
        <v>2126</v>
      </c>
      <c r="B2731" s="1">
        <v>6610</v>
      </c>
      <c r="C2731" s="1" t="s">
        <v>2127</v>
      </c>
      <c r="D2731">
        <v>1</v>
      </c>
      <c r="E2731">
        <v>67</v>
      </c>
      <c r="F2731" s="10">
        <f>spotify_data[[#This Row],[track_popularity]]/100</f>
        <v>0.67</v>
      </c>
      <c r="G2731" s="9" t="b">
        <v>0</v>
      </c>
      <c r="H2731" s="1">
        <f>+IF(spotify_data[[#This Row],[explicit]]=FALSE,0,1)</f>
        <v>0</v>
      </c>
      <c r="I2731" s="1" t="s">
        <v>2128</v>
      </c>
      <c r="J2731" s="7">
        <f>MATCH(spotify_data[[#This Row],[artist_name]],spotify_data[artist_name],0)</f>
        <v>2730</v>
      </c>
      <c r="K2731">
        <v>70</v>
      </c>
      <c r="L2731" s="10">
        <f>spotify_data[[#This Row],[artist_popularity]]/100</f>
        <v>0.7</v>
      </c>
      <c r="M2731">
        <v>1300663</v>
      </c>
      <c r="N2731" s="1" t="s">
        <v>2129</v>
      </c>
      <c r="O2731" s="1" t="s">
        <v>2130</v>
      </c>
      <c r="P2731" s="1">
        <f>MATCH(spotify_data[[#This Row],[album_id]],spotify_data[album_id],0)</f>
        <v>2730</v>
      </c>
      <c r="Q2731" s="1" t="s">
        <v>2127</v>
      </c>
      <c r="R2731" s="2">
        <v>45758</v>
      </c>
      <c r="S2731" s="7">
        <f ca="1">+TODAY()-spotify_data[[#This Row],[Fecha lanzamiento Album]]</f>
        <v>273</v>
      </c>
      <c r="T2731" s="7">
        <f ca="1">+spotify_data[[#This Row],[Antigüedad Album Dias]]/60</f>
        <v>4.55</v>
      </c>
      <c r="U2731" s="8">
        <f ca="1">spotify_data[[#This Row],[Antigüedad Album Meses]]/12</f>
        <v>0.37916666666666665</v>
      </c>
      <c r="V2731">
        <v>6</v>
      </c>
      <c r="W2731" s="1" t="s">
        <v>21</v>
      </c>
      <c r="X2731" s="1" t="str">
        <f>+IF(spotify_data[[#This Row],[album_type]]="album","Album",IF(spotify_data[[#This Row],[album_type]]="single","Single","Compilation"))</f>
        <v>Single</v>
      </c>
      <c r="Y2731">
        <v>353</v>
      </c>
    </row>
    <row r="2732" spans="1:25" x14ac:dyDescent="0.3">
      <c r="A2732" s="1" t="s">
        <v>2372</v>
      </c>
      <c r="B2732" s="1">
        <v>1067</v>
      </c>
      <c r="C2732" s="1" t="s">
        <v>2373</v>
      </c>
      <c r="D2732">
        <v>5</v>
      </c>
      <c r="E2732">
        <v>67</v>
      </c>
      <c r="F2732" s="10">
        <f>spotify_data[[#This Row],[track_popularity]]/100</f>
        <v>0.67</v>
      </c>
      <c r="G2732" s="9" t="b">
        <v>0</v>
      </c>
      <c r="H2732" s="1">
        <f>+IF(spotify_data[[#This Row],[explicit]]=FALSE,0,1)</f>
        <v>0</v>
      </c>
      <c r="I2732" s="1" t="s">
        <v>515</v>
      </c>
      <c r="J2732" s="7">
        <f>MATCH(spotify_data[[#This Row],[artist_name]],spotify_data[artist_name],0)</f>
        <v>26</v>
      </c>
      <c r="K2732">
        <v>88</v>
      </c>
      <c r="L2732" s="10">
        <f>spotify_data[[#This Row],[artist_popularity]]/100</f>
        <v>0.88</v>
      </c>
      <c r="M2732">
        <v>9249502</v>
      </c>
      <c r="N2732" s="1" t="s">
        <v>516</v>
      </c>
      <c r="O2732" s="1" t="s">
        <v>2350</v>
      </c>
      <c r="P2732" s="1">
        <f>MATCH(spotify_data[[#This Row],[album_id]],spotify_data[album_id],0)</f>
        <v>1173</v>
      </c>
      <c r="Q2732" s="1" t="s">
        <v>2351</v>
      </c>
      <c r="R2732" s="2">
        <v>45712</v>
      </c>
      <c r="S2732" s="7">
        <f ca="1">+TODAY()-spotify_data[[#This Row],[Fecha lanzamiento Album]]</f>
        <v>319</v>
      </c>
      <c r="T2732" s="7">
        <f ca="1">+spotify_data[[#This Row],[Antigüedad Album Dias]]/60</f>
        <v>5.3166666666666664</v>
      </c>
      <c r="U2732" s="8">
        <f ca="1">spotify_data[[#This Row],[Antigüedad Album Meses]]/12</f>
        <v>0.44305555555555554</v>
      </c>
      <c r="V2732">
        <v>16</v>
      </c>
      <c r="W2732" s="1" t="s">
        <v>20</v>
      </c>
      <c r="X2732" s="1" t="str">
        <f>+IF(spotify_data[[#This Row],[album_type]]="album","Album",IF(spotify_data[[#This Row],[album_type]]="single","Single","Compilation"))</f>
        <v>Album</v>
      </c>
      <c r="Y2732">
        <v>318</v>
      </c>
    </row>
    <row r="2733" spans="1:25" x14ac:dyDescent="0.3">
      <c r="A2733" s="1" t="s">
        <v>2382</v>
      </c>
      <c r="B2733" s="1">
        <v>7229</v>
      </c>
      <c r="C2733" s="1" t="s">
        <v>2373</v>
      </c>
      <c r="D2733">
        <v>6</v>
      </c>
      <c r="E2733">
        <v>67</v>
      </c>
      <c r="F2733" s="10">
        <f>spotify_data[[#This Row],[track_popularity]]/100</f>
        <v>0.67</v>
      </c>
      <c r="G2733" s="9" t="b">
        <v>0</v>
      </c>
      <c r="H2733" s="1">
        <f>+IF(spotify_data[[#This Row],[explicit]]=FALSE,0,1)</f>
        <v>0</v>
      </c>
      <c r="I2733" s="1" t="s">
        <v>515</v>
      </c>
      <c r="J2733" s="7">
        <f>MATCH(spotify_data[[#This Row],[artist_name]],spotify_data[artist_name],0)</f>
        <v>26</v>
      </c>
      <c r="K2733">
        <v>88</v>
      </c>
      <c r="L2733" s="10">
        <f>spotify_data[[#This Row],[artist_popularity]]/100</f>
        <v>0.88</v>
      </c>
      <c r="M2733">
        <v>9249502</v>
      </c>
      <c r="N2733" s="1" t="s">
        <v>516</v>
      </c>
      <c r="O2733" s="1" t="s">
        <v>2383</v>
      </c>
      <c r="P2733" s="1">
        <f>MATCH(spotify_data[[#This Row],[album_id]],spotify_data[album_id],0)</f>
        <v>162</v>
      </c>
      <c r="Q2733" s="1" t="s">
        <v>2351</v>
      </c>
      <c r="R2733" s="2">
        <v>45709</v>
      </c>
      <c r="S2733" s="7">
        <f ca="1">+TODAY()-spotify_data[[#This Row],[Fecha lanzamiento Album]]</f>
        <v>322</v>
      </c>
      <c r="T2733" s="7">
        <f ca="1">+spotify_data[[#This Row],[Antigüedad Album Dias]]/60</f>
        <v>5.3666666666666663</v>
      </c>
      <c r="U2733" s="8">
        <f ca="1">spotify_data[[#This Row],[Antigüedad Album Meses]]/12</f>
        <v>0.44722222222222219</v>
      </c>
      <c r="V2733">
        <v>15</v>
      </c>
      <c r="W2733" s="1" t="s">
        <v>20</v>
      </c>
      <c r="X2733" s="1" t="str">
        <f>+IF(spotify_data[[#This Row],[album_type]]="album","Album",IF(spotify_data[[#This Row],[album_type]]="single","Single","Compilation"))</f>
        <v>Album</v>
      </c>
      <c r="Y2733">
        <v>318</v>
      </c>
    </row>
    <row r="2734" spans="1:25" x14ac:dyDescent="0.3">
      <c r="A2734" s="1" t="s">
        <v>2465</v>
      </c>
      <c r="B2734" s="1">
        <v>8352</v>
      </c>
      <c r="C2734" s="1" t="s">
        <v>2466</v>
      </c>
      <c r="D2734">
        <v>15</v>
      </c>
      <c r="E2734">
        <v>67</v>
      </c>
      <c r="F2734" s="10">
        <f>spotify_data[[#This Row],[track_popularity]]/100</f>
        <v>0.67</v>
      </c>
      <c r="G2734" s="9" t="b">
        <v>0</v>
      </c>
      <c r="H2734" s="1">
        <f>+IF(spotify_data[[#This Row],[explicit]]=FALSE,0,1)</f>
        <v>0</v>
      </c>
      <c r="I2734" s="1" t="s">
        <v>2459</v>
      </c>
      <c r="J2734" s="7">
        <f>MATCH(spotify_data[[#This Row],[artist_name]],spotify_data[artist_name],0)</f>
        <v>35</v>
      </c>
      <c r="K2734">
        <v>93</v>
      </c>
      <c r="L2734" s="10">
        <f>spotify_data[[#This Row],[artist_popularity]]/100</f>
        <v>0.93</v>
      </c>
      <c r="M2734">
        <v>112918137</v>
      </c>
      <c r="N2734" s="1" t="s">
        <v>2460</v>
      </c>
      <c r="O2734" s="1" t="s">
        <v>2461</v>
      </c>
      <c r="P2734" s="1">
        <f>MATCH(spotify_data[[#This Row],[album_id]],spotify_data[album_id],0)</f>
        <v>43</v>
      </c>
      <c r="Q2734" s="1" t="s">
        <v>2462</v>
      </c>
      <c r="R2734" s="2">
        <v>45688</v>
      </c>
      <c r="S2734" s="7">
        <f ca="1">+TODAY()-spotify_data[[#This Row],[Fecha lanzamiento Album]]</f>
        <v>343</v>
      </c>
      <c r="T2734" s="7">
        <f ca="1">+spotify_data[[#This Row],[Antigüedad Album Dias]]/60</f>
        <v>5.7166666666666668</v>
      </c>
      <c r="U2734" s="8">
        <f ca="1">spotify_data[[#This Row],[Antigüedad Album Meses]]/12</f>
        <v>0.47638888888888892</v>
      </c>
      <c r="V2734">
        <v>22</v>
      </c>
      <c r="W2734" s="1" t="s">
        <v>20</v>
      </c>
      <c r="X2734" s="1" t="str">
        <f>+IF(spotify_data[[#This Row],[album_type]]="album","Album",IF(spotify_data[[#This Row],[album_type]]="single","Single","Compilation"))</f>
        <v>Album</v>
      </c>
      <c r="Y2734">
        <v>422</v>
      </c>
    </row>
    <row r="2735" spans="1:25" x14ac:dyDescent="0.3">
      <c r="A2735" s="1" t="s">
        <v>2490</v>
      </c>
      <c r="B2735" s="1">
        <v>7469</v>
      </c>
      <c r="C2735" s="1" t="s">
        <v>2491</v>
      </c>
      <c r="D2735">
        <v>11</v>
      </c>
      <c r="E2735">
        <v>67</v>
      </c>
      <c r="F2735" s="10">
        <f>spotify_data[[#This Row],[track_popularity]]/100</f>
        <v>0.67</v>
      </c>
      <c r="G2735" s="9" t="b">
        <v>0</v>
      </c>
      <c r="H2735" s="1">
        <f>+IF(spotify_data[[#This Row],[explicit]]=FALSE,0,1)</f>
        <v>0</v>
      </c>
      <c r="I2735" s="1" t="s">
        <v>2459</v>
      </c>
      <c r="J2735" s="7">
        <f>MATCH(spotify_data[[#This Row],[artist_name]],spotify_data[artist_name],0)</f>
        <v>35</v>
      </c>
      <c r="K2735">
        <v>94</v>
      </c>
      <c r="L2735" s="10">
        <f>spotify_data[[#This Row],[artist_popularity]]/100</f>
        <v>0.94</v>
      </c>
      <c r="M2735">
        <v>112995439</v>
      </c>
      <c r="N2735" s="1" t="s">
        <v>2460</v>
      </c>
      <c r="O2735" s="1" t="s">
        <v>2461</v>
      </c>
      <c r="P2735" s="1">
        <f>MATCH(spotify_data[[#This Row],[album_id]],spotify_data[album_id],0)</f>
        <v>43</v>
      </c>
      <c r="Q2735" s="1" t="s">
        <v>2462</v>
      </c>
      <c r="R2735" s="2">
        <v>45688</v>
      </c>
      <c r="S2735" s="7">
        <f ca="1">+TODAY()-spotify_data[[#This Row],[Fecha lanzamiento Album]]</f>
        <v>343</v>
      </c>
      <c r="T2735" s="7">
        <f ca="1">+spotify_data[[#This Row],[Antigüedad Album Dias]]/60</f>
        <v>5.7166666666666668</v>
      </c>
      <c r="U2735" s="8">
        <f ca="1">spotify_data[[#This Row],[Antigüedad Album Meses]]/12</f>
        <v>0.47638888888888892</v>
      </c>
      <c r="V2735">
        <v>22</v>
      </c>
      <c r="W2735" s="1" t="s">
        <v>20</v>
      </c>
      <c r="X2735" s="1" t="str">
        <f>+IF(spotify_data[[#This Row],[album_type]]="album","Album",IF(spotify_data[[#This Row],[album_type]]="single","Single","Compilation"))</f>
        <v>Album</v>
      </c>
      <c r="Y2735">
        <v>591</v>
      </c>
    </row>
    <row r="2736" spans="1:25" x14ac:dyDescent="0.3">
      <c r="A2736" s="1" t="s">
        <v>2749</v>
      </c>
      <c r="B2736" s="1">
        <v>7639</v>
      </c>
      <c r="C2736" s="1" t="s">
        <v>2750</v>
      </c>
      <c r="D2736">
        <v>21</v>
      </c>
      <c r="E2736">
        <v>67</v>
      </c>
      <c r="F2736" s="10">
        <f>spotify_data[[#This Row],[track_popularity]]/100</f>
        <v>0.67</v>
      </c>
      <c r="G2736" s="9" t="b">
        <v>0</v>
      </c>
      <c r="H2736" s="1">
        <f>+IF(spotify_data[[#This Row],[explicit]]=FALSE,0,1)</f>
        <v>0</v>
      </c>
      <c r="I2736" s="1" t="s">
        <v>2742</v>
      </c>
      <c r="J2736" s="7">
        <f>MATCH(spotify_data[[#This Row],[artist_name]],spotify_data[artist_name],0)</f>
        <v>1333</v>
      </c>
      <c r="K2736">
        <v>76</v>
      </c>
      <c r="L2736" s="10">
        <f>spotify_data[[#This Row],[artist_popularity]]/100</f>
        <v>0.76</v>
      </c>
      <c r="M2736">
        <v>771980</v>
      </c>
      <c r="N2736" s="1" t="s">
        <v>23</v>
      </c>
      <c r="O2736" s="1" t="s">
        <v>2747</v>
      </c>
      <c r="P2736" s="1">
        <f>MATCH(spotify_data[[#This Row],[album_id]],spotify_data[album_id],0)</f>
        <v>1333</v>
      </c>
      <c r="Q2736" s="1" t="s">
        <v>2748</v>
      </c>
      <c r="R2736" s="2">
        <v>45619</v>
      </c>
      <c r="S2736" s="7">
        <f ca="1">+TODAY()-spotify_data[[#This Row],[Fecha lanzamiento Album]]</f>
        <v>412</v>
      </c>
      <c r="T2736" s="7">
        <f ca="1">+spotify_data[[#This Row],[Antigüedad Album Dias]]/60</f>
        <v>6.8666666666666663</v>
      </c>
      <c r="U2736" s="8">
        <f ca="1">spotify_data[[#This Row],[Antigüedad Album Meses]]/12</f>
        <v>0.57222222222222219</v>
      </c>
      <c r="V2736">
        <v>22</v>
      </c>
      <c r="W2736" s="1" t="s">
        <v>20</v>
      </c>
      <c r="X2736" s="1" t="str">
        <f>+IF(spotify_data[[#This Row],[album_type]]="album","Album",IF(spotify_data[[#This Row],[album_type]]="single","Single","Compilation"))</f>
        <v>Album</v>
      </c>
      <c r="Y2736">
        <v>268</v>
      </c>
    </row>
    <row r="2737" spans="1:25" x14ac:dyDescent="0.3">
      <c r="A2737" s="1" t="s">
        <v>3074</v>
      </c>
      <c r="B2737" s="1">
        <v>4732</v>
      </c>
      <c r="C2737" s="1" t="s">
        <v>3075</v>
      </c>
      <c r="D2737">
        <v>2</v>
      </c>
      <c r="E2737">
        <v>67</v>
      </c>
      <c r="F2737" s="10">
        <f>spotify_data[[#This Row],[track_popularity]]/100</f>
        <v>0.67</v>
      </c>
      <c r="G2737" s="9" t="b">
        <v>1</v>
      </c>
      <c r="H2737" s="1">
        <f>+IF(spotify_data[[#This Row],[explicit]]=FALSE,0,1)</f>
        <v>1</v>
      </c>
      <c r="I2737" s="1" t="s">
        <v>1234</v>
      </c>
      <c r="J2737" s="7">
        <f>MATCH(spotify_data[[#This Row],[artist_name]],spotify_data[artist_name],0)</f>
        <v>186</v>
      </c>
      <c r="K2737">
        <v>82</v>
      </c>
      <c r="L2737" s="10">
        <f>spotify_data[[#This Row],[artist_popularity]]/100</f>
        <v>0.82</v>
      </c>
      <c r="M2737">
        <v>15684530</v>
      </c>
      <c r="N2737" s="1" t="s">
        <v>1235</v>
      </c>
      <c r="O2737" s="1" t="s">
        <v>3068</v>
      </c>
      <c r="P2737" s="1">
        <f>MATCH(spotify_data[[#This Row],[album_id]],spotify_data[album_id],0)</f>
        <v>2736</v>
      </c>
      <c r="Q2737" s="1" t="s">
        <v>3069</v>
      </c>
      <c r="R2737" s="2">
        <v>45553</v>
      </c>
      <c r="S2737" s="7">
        <f ca="1">+TODAY()-spotify_data[[#This Row],[Fecha lanzamiento Album]]</f>
        <v>478</v>
      </c>
      <c r="T2737" s="7">
        <f ca="1">+spotify_data[[#This Row],[Antigüedad Album Dias]]/60</f>
        <v>7.9666666666666668</v>
      </c>
      <c r="U2737" s="8">
        <f ca="1">spotify_data[[#This Row],[Antigüedad Album Meses]]/12</f>
        <v>0.66388888888888886</v>
      </c>
      <c r="V2737">
        <v>11</v>
      </c>
      <c r="W2737" s="1" t="s">
        <v>20</v>
      </c>
      <c r="X2737" s="1" t="str">
        <f>+IF(spotify_data[[#This Row],[album_type]]="album","Album",IF(spotify_data[[#This Row],[album_type]]="single","Single","Compilation"))</f>
        <v>Album</v>
      </c>
      <c r="Y2737">
        <v>223</v>
      </c>
    </row>
    <row r="2738" spans="1:25" x14ac:dyDescent="0.3">
      <c r="A2738" s="1" t="s">
        <v>3102</v>
      </c>
      <c r="B2738" s="1">
        <v>6475</v>
      </c>
      <c r="C2738" s="1" t="s">
        <v>3103</v>
      </c>
      <c r="D2738">
        <v>1</v>
      </c>
      <c r="E2738">
        <v>67</v>
      </c>
      <c r="F2738" s="10">
        <f>spotify_data[[#This Row],[track_popularity]]/100</f>
        <v>0.67</v>
      </c>
      <c r="G2738" s="9" t="b">
        <v>0</v>
      </c>
      <c r="H2738" s="1">
        <f>+IF(spotify_data[[#This Row],[explicit]]=FALSE,0,1)</f>
        <v>0</v>
      </c>
      <c r="I2738" s="1" t="s">
        <v>3104</v>
      </c>
      <c r="J2738" s="7">
        <f>MATCH(spotify_data[[#This Row],[artist_name]],spotify_data[artist_name],0)</f>
        <v>2737</v>
      </c>
      <c r="K2738">
        <v>66</v>
      </c>
      <c r="L2738" s="10">
        <f>spotify_data[[#This Row],[artist_popularity]]/100</f>
        <v>0.66</v>
      </c>
      <c r="M2738">
        <v>704570</v>
      </c>
      <c r="N2738" s="1" t="s">
        <v>3105</v>
      </c>
      <c r="O2738" s="1" t="s">
        <v>3106</v>
      </c>
      <c r="P2738" s="1">
        <f>MATCH(spotify_data[[#This Row],[album_id]],spotify_data[album_id],0)</f>
        <v>2737</v>
      </c>
      <c r="Q2738" s="1" t="s">
        <v>3103</v>
      </c>
      <c r="R2738" s="2">
        <v>45548</v>
      </c>
      <c r="S2738" s="7">
        <f ca="1">+TODAY()-spotify_data[[#This Row],[Fecha lanzamiento Album]]</f>
        <v>483</v>
      </c>
      <c r="T2738" s="7">
        <f ca="1">+spotify_data[[#This Row],[Antigüedad Album Dias]]/60</f>
        <v>8.0500000000000007</v>
      </c>
      <c r="U2738" s="8">
        <f ca="1">spotify_data[[#This Row],[Antigüedad Album Meses]]/12</f>
        <v>0.67083333333333339</v>
      </c>
      <c r="V2738">
        <v>1</v>
      </c>
      <c r="W2738" s="1" t="s">
        <v>21</v>
      </c>
      <c r="X2738" s="1" t="str">
        <f>+IF(spotify_data[[#This Row],[album_type]]="album","Album",IF(spotify_data[[#This Row],[album_type]]="single","Single","Compilation"))</f>
        <v>Single</v>
      </c>
      <c r="Y2738">
        <v>431</v>
      </c>
    </row>
    <row r="2739" spans="1:25" x14ac:dyDescent="0.3">
      <c r="A2739" s="1" t="s">
        <v>3207</v>
      </c>
      <c r="B2739" s="1">
        <v>3812</v>
      </c>
      <c r="C2739" s="1" t="s">
        <v>3208</v>
      </c>
      <c r="D2739">
        <v>11</v>
      </c>
      <c r="E2739">
        <v>67</v>
      </c>
      <c r="F2739" s="10">
        <f>spotify_data[[#This Row],[track_popularity]]/100</f>
        <v>0.67</v>
      </c>
      <c r="G2739" s="9" t="b">
        <v>1</v>
      </c>
      <c r="H2739" s="1">
        <f>+IF(spotify_data[[#This Row],[explicit]]=FALSE,0,1)</f>
        <v>1</v>
      </c>
      <c r="I2739" s="1" t="s">
        <v>964</v>
      </c>
      <c r="J2739" s="7">
        <f>MATCH(spotify_data[[#This Row],[artist_name]],spotify_data[artist_name],0)</f>
        <v>18</v>
      </c>
      <c r="K2739">
        <v>91</v>
      </c>
      <c r="L2739" s="10">
        <f>spotify_data[[#This Row],[artist_popularity]]/100</f>
        <v>0.91</v>
      </c>
      <c r="M2739">
        <v>26538275</v>
      </c>
      <c r="N2739" s="1" t="s">
        <v>516</v>
      </c>
      <c r="O2739" s="1" t="s">
        <v>3209</v>
      </c>
      <c r="P2739" s="1">
        <f>MATCH(spotify_data[[#This Row],[album_id]],spotify_data[album_id],0)</f>
        <v>166</v>
      </c>
      <c r="Q2739" s="1" t="s">
        <v>3210</v>
      </c>
      <c r="R2739" s="2">
        <v>45527</v>
      </c>
      <c r="S2739" s="7">
        <f ca="1">+TODAY()-spotify_data[[#This Row],[Fecha lanzamiento Album]]</f>
        <v>504</v>
      </c>
      <c r="T2739" s="7">
        <f ca="1">+spotify_data[[#This Row],[Antigüedad Album Dias]]/60</f>
        <v>8.4</v>
      </c>
      <c r="U2739" s="8">
        <f ca="1">spotify_data[[#This Row],[Antigüedad Album Meses]]/12</f>
        <v>0.70000000000000007</v>
      </c>
      <c r="V2739">
        <v>12</v>
      </c>
      <c r="W2739" s="1" t="s">
        <v>20</v>
      </c>
      <c r="X2739" s="1" t="str">
        <f>+IF(spotify_data[[#This Row],[album_type]]="album","Album",IF(spotify_data[[#This Row],[album_type]]="single","Single","Compilation"))</f>
        <v>Album</v>
      </c>
      <c r="Y2739">
        <v>336</v>
      </c>
    </row>
    <row r="2740" spans="1:25" x14ac:dyDescent="0.3">
      <c r="A2740" s="1" t="s">
        <v>3322</v>
      </c>
      <c r="B2740" s="1">
        <v>7279</v>
      </c>
      <c r="C2740" s="1" t="s">
        <v>3323</v>
      </c>
      <c r="D2740">
        <v>6</v>
      </c>
      <c r="E2740">
        <v>67</v>
      </c>
      <c r="F2740" s="10">
        <f>spotify_data[[#This Row],[track_popularity]]/100</f>
        <v>0.67</v>
      </c>
      <c r="G2740" s="9" t="b">
        <v>1</v>
      </c>
      <c r="H2740" s="1">
        <f>+IF(spotify_data[[#This Row],[explicit]]=FALSE,0,1)</f>
        <v>1</v>
      </c>
      <c r="I2740" s="1" t="s">
        <v>3317</v>
      </c>
      <c r="J2740" s="7">
        <f>MATCH(spotify_data[[#This Row],[artist_name]],spotify_data[artist_name],0)</f>
        <v>122</v>
      </c>
      <c r="K2740">
        <v>79</v>
      </c>
      <c r="L2740" s="10">
        <f>spotify_data[[#This Row],[artist_popularity]]/100</f>
        <v>0.79</v>
      </c>
      <c r="M2740">
        <v>6596750</v>
      </c>
      <c r="N2740" s="1" t="s">
        <v>23</v>
      </c>
      <c r="O2740" s="1" t="s">
        <v>3318</v>
      </c>
      <c r="P2740" s="1">
        <f>MATCH(spotify_data[[#This Row],[album_id]],spotify_data[album_id],0)</f>
        <v>1508</v>
      </c>
      <c r="Q2740" s="1" t="s">
        <v>3319</v>
      </c>
      <c r="R2740" s="2">
        <v>45513</v>
      </c>
      <c r="S2740" s="7">
        <f ca="1">+TODAY()-spotify_data[[#This Row],[Fecha lanzamiento Album]]</f>
        <v>518</v>
      </c>
      <c r="T2740" s="7">
        <f ca="1">+spotify_data[[#This Row],[Antigüedad Album Dias]]/60</f>
        <v>8.6333333333333329</v>
      </c>
      <c r="U2740" s="8">
        <f ca="1">spotify_data[[#This Row],[Antigüedad Album Meses]]/12</f>
        <v>0.71944444444444444</v>
      </c>
      <c r="V2740">
        <v>28</v>
      </c>
      <c r="W2740" s="1" t="s">
        <v>20</v>
      </c>
      <c r="X2740" s="1" t="str">
        <f>+IF(spotify_data[[#This Row],[album_type]]="album","Album",IF(spotify_data[[#This Row],[album_type]]="single","Single","Compilation"))</f>
        <v>Album</v>
      </c>
      <c r="Y2740">
        <v>254</v>
      </c>
    </row>
    <row r="2741" spans="1:25" x14ac:dyDescent="0.3">
      <c r="A2741" s="1" t="s">
        <v>3488</v>
      </c>
      <c r="B2741" s="1">
        <v>1196</v>
      </c>
      <c r="C2741" s="1" t="s">
        <v>3489</v>
      </c>
      <c r="D2741">
        <v>1</v>
      </c>
      <c r="E2741">
        <v>67</v>
      </c>
      <c r="F2741" s="10">
        <f>spotify_data[[#This Row],[track_popularity]]/100</f>
        <v>0.67</v>
      </c>
      <c r="G2741" s="9" t="b">
        <v>1</v>
      </c>
      <c r="H2741" s="1">
        <f>+IF(spotify_data[[#This Row],[explicit]]=FALSE,0,1)</f>
        <v>1</v>
      </c>
      <c r="I2741" s="1" t="s">
        <v>3490</v>
      </c>
      <c r="J2741" s="7">
        <f>MATCH(spotify_data[[#This Row],[artist_name]],spotify_data[artist_name],0)</f>
        <v>2740</v>
      </c>
      <c r="K2741">
        <v>69</v>
      </c>
      <c r="L2741" s="10">
        <f>spotify_data[[#This Row],[artist_popularity]]/100</f>
        <v>0.69</v>
      </c>
      <c r="M2741">
        <v>4787436</v>
      </c>
      <c r="N2741" s="1" t="s">
        <v>23</v>
      </c>
      <c r="O2741" s="1" t="s">
        <v>3491</v>
      </c>
      <c r="P2741" s="1">
        <f>MATCH(spotify_data[[#This Row],[album_id]],spotify_data[album_id],0)</f>
        <v>2740</v>
      </c>
      <c r="Q2741" s="1" t="s">
        <v>3489</v>
      </c>
      <c r="R2741" s="2">
        <v>45484</v>
      </c>
      <c r="S2741" s="7">
        <f ca="1">+TODAY()-spotify_data[[#This Row],[Fecha lanzamiento Album]]</f>
        <v>547</v>
      </c>
      <c r="T2741" s="7">
        <f ca="1">+spotify_data[[#This Row],[Antigüedad Album Dias]]/60</f>
        <v>9.1166666666666671</v>
      </c>
      <c r="U2741" s="8">
        <f ca="1">spotify_data[[#This Row],[Antigüedad Album Meses]]/12</f>
        <v>0.7597222222222223</v>
      </c>
      <c r="V2741">
        <v>1</v>
      </c>
      <c r="W2741" s="1" t="s">
        <v>21</v>
      </c>
      <c r="X2741" s="1" t="str">
        <f>+IF(spotify_data[[#This Row],[album_type]]="album","Album",IF(spotify_data[[#This Row],[album_type]]="single","Single","Compilation"))</f>
        <v>Single</v>
      </c>
      <c r="Y2741">
        <v>196</v>
      </c>
    </row>
    <row r="2742" spans="1:25" x14ac:dyDescent="0.3">
      <c r="A2742" s="1" t="s">
        <v>3690</v>
      </c>
      <c r="B2742" s="1">
        <v>2259</v>
      </c>
      <c r="C2742" s="1" t="s">
        <v>3691</v>
      </c>
      <c r="D2742">
        <v>10</v>
      </c>
      <c r="E2742">
        <v>67</v>
      </c>
      <c r="F2742" s="10">
        <f>spotify_data[[#This Row],[track_popularity]]/100</f>
        <v>0.67</v>
      </c>
      <c r="G2742" s="9" t="b">
        <v>0</v>
      </c>
      <c r="H2742" s="1">
        <f>+IF(spotify_data[[#This Row],[explicit]]=FALSE,0,1)</f>
        <v>0</v>
      </c>
      <c r="I2742" s="1" t="s">
        <v>2924</v>
      </c>
      <c r="J2742" s="7">
        <f>MATCH(spotify_data[[#This Row],[artist_name]],spotify_data[artist_name],0)</f>
        <v>174</v>
      </c>
      <c r="K2742">
        <v>82</v>
      </c>
      <c r="L2742" s="10">
        <f>spotify_data[[#This Row],[artist_popularity]]/100</f>
        <v>0.82</v>
      </c>
      <c r="M2742">
        <v>6318755</v>
      </c>
      <c r="N2742" s="1" t="s">
        <v>2925</v>
      </c>
      <c r="O2742" s="1" t="s">
        <v>3673</v>
      </c>
      <c r="P2742" s="1">
        <f>MATCH(spotify_data[[#This Row],[album_id]],spotify_data[album_id],0)</f>
        <v>725</v>
      </c>
      <c r="Q2742" s="1" t="s">
        <v>3674</v>
      </c>
      <c r="R2742" s="2">
        <v>45450</v>
      </c>
      <c r="S2742" s="7">
        <f ca="1">+TODAY()-spotify_data[[#This Row],[Fecha lanzamiento Album]]</f>
        <v>581</v>
      </c>
      <c r="T2742" s="7">
        <f ca="1">+spotify_data[[#This Row],[Antigüedad Album Dias]]/60</f>
        <v>9.6833333333333336</v>
      </c>
      <c r="U2742" s="8">
        <f ca="1">spotify_data[[#This Row],[Antigüedad Album Meses]]/12</f>
        <v>0.80694444444444446</v>
      </c>
      <c r="V2742">
        <v>15</v>
      </c>
      <c r="W2742" s="1" t="s">
        <v>20</v>
      </c>
      <c r="X2742" s="1" t="str">
        <f>+IF(spotify_data[[#This Row],[album_type]]="album","Album",IF(spotify_data[[#This Row],[album_type]]="single","Single","Compilation"))</f>
        <v>Album</v>
      </c>
      <c r="Y2742">
        <v>29</v>
      </c>
    </row>
    <row r="2743" spans="1:25" x14ac:dyDescent="0.3">
      <c r="A2743" s="1" t="s">
        <v>3720</v>
      </c>
      <c r="B2743" s="1">
        <v>7440</v>
      </c>
      <c r="C2743" s="1" t="s">
        <v>2973</v>
      </c>
      <c r="D2743">
        <v>2</v>
      </c>
      <c r="E2743">
        <v>67</v>
      </c>
      <c r="F2743" s="10">
        <f>spotify_data[[#This Row],[track_popularity]]/100</f>
        <v>0.67</v>
      </c>
      <c r="G2743" s="9" t="b">
        <v>0</v>
      </c>
      <c r="H2743" s="1">
        <f>+IF(spotify_data[[#This Row],[explicit]]=FALSE,0,1)</f>
        <v>0</v>
      </c>
      <c r="I2743" s="1" t="s">
        <v>964</v>
      </c>
      <c r="J2743" s="7">
        <f>MATCH(spotify_data[[#This Row],[artist_name]],spotify_data[artist_name],0)</f>
        <v>18</v>
      </c>
      <c r="K2743">
        <v>91</v>
      </c>
      <c r="L2743" s="10">
        <f>spotify_data[[#This Row],[artist_popularity]]/100</f>
        <v>0.91</v>
      </c>
      <c r="M2743">
        <v>26516295</v>
      </c>
      <c r="N2743" s="1" t="s">
        <v>516</v>
      </c>
      <c r="O2743" s="1" t="s">
        <v>3721</v>
      </c>
      <c r="P2743" s="1">
        <f>MATCH(spotify_data[[#This Row],[album_id]],spotify_data[album_id],0)</f>
        <v>2742</v>
      </c>
      <c r="Q2743" s="1" t="s">
        <v>3235</v>
      </c>
      <c r="R2743" s="2">
        <v>45449</v>
      </c>
      <c r="S2743" s="7">
        <f ca="1">+TODAY()-spotify_data[[#This Row],[Fecha lanzamiento Album]]</f>
        <v>582</v>
      </c>
      <c r="T2743" s="7">
        <f ca="1">+spotify_data[[#This Row],[Antigüedad Album Dias]]/60</f>
        <v>9.6999999999999993</v>
      </c>
      <c r="U2743" s="8">
        <f ca="1">spotify_data[[#This Row],[Antigüedad Album Meses]]/12</f>
        <v>0.80833333333333324</v>
      </c>
      <c r="V2743">
        <v>2</v>
      </c>
      <c r="W2743" s="1" t="s">
        <v>21</v>
      </c>
      <c r="X2743" s="1" t="str">
        <f>+IF(spotify_data[[#This Row],[album_type]]="album","Album",IF(spotify_data[[#This Row],[album_type]]="single","Single","Compilation"))</f>
        <v>Single</v>
      </c>
      <c r="Y2743">
        <v>292</v>
      </c>
    </row>
    <row r="2744" spans="1:25" x14ac:dyDescent="0.3">
      <c r="A2744" s="1" t="s">
        <v>3739</v>
      </c>
      <c r="B2744" s="1">
        <v>2663</v>
      </c>
      <c r="C2744" s="1" t="s">
        <v>3629</v>
      </c>
      <c r="D2744">
        <v>1</v>
      </c>
      <c r="E2744">
        <v>67</v>
      </c>
      <c r="F2744" s="10">
        <f>spotify_data[[#This Row],[track_popularity]]/100</f>
        <v>0.67</v>
      </c>
      <c r="G2744" s="9" t="b">
        <v>0</v>
      </c>
      <c r="H2744" s="1">
        <f>+IF(spotify_data[[#This Row],[explicit]]=FALSE,0,1)</f>
        <v>0</v>
      </c>
      <c r="I2744" s="1" t="s">
        <v>662</v>
      </c>
      <c r="J2744" s="7">
        <f>MATCH(spotify_data[[#This Row],[artist_name]],spotify_data[artist_name],0)</f>
        <v>302</v>
      </c>
      <c r="K2744">
        <v>77</v>
      </c>
      <c r="L2744" s="10">
        <f>spotify_data[[#This Row],[artist_popularity]]/100</f>
        <v>0.77</v>
      </c>
      <c r="M2744">
        <v>1460038</v>
      </c>
      <c r="N2744" s="1" t="s">
        <v>23</v>
      </c>
      <c r="O2744" s="1" t="s">
        <v>3740</v>
      </c>
      <c r="P2744" s="1">
        <f>MATCH(spotify_data[[#This Row],[album_id]],spotify_data[album_id],0)</f>
        <v>2743</v>
      </c>
      <c r="Q2744" s="1" t="s">
        <v>3629</v>
      </c>
      <c r="R2744" s="2">
        <v>45442</v>
      </c>
      <c r="S2744" s="7">
        <f ca="1">+TODAY()-spotify_data[[#This Row],[Fecha lanzamiento Album]]</f>
        <v>589</v>
      </c>
      <c r="T2744" s="7">
        <f ca="1">+spotify_data[[#This Row],[Antigüedad Album Dias]]/60</f>
        <v>9.8166666666666664</v>
      </c>
      <c r="U2744" s="8">
        <f ca="1">spotify_data[[#This Row],[Antigüedad Album Meses]]/12</f>
        <v>0.81805555555555554</v>
      </c>
      <c r="V2744">
        <v>1</v>
      </c>
      <c r="W2744" s="1" t="s">
        <v>21</v>
      </c>
      <c r="X2744" s="1" t="str">
        <f>+IF(spotify_data[[#This Row],[album_type]]="album","Album",IF(spotify_data[[#This Row],[album_type]]="single","Single","Compilation"))</f>
        <v>Single</v>
      </c>
      <c r="Y2744">
        <v>473</v>
      </c>
    </row>
    <row r="2745" spans="1:25" x14ac:dyDescent="0.3">
      <c r="A2745" s="1" t="s">
        <v>3957</v>
      </c>
      <c r="B2745" s="1">
        <v>2028</v>
      </c>
      <c r="C2745" s="1" t="s">
        <v>3958</v>
      </c>
      <c r="D2745">
        <v>25</v>
      </c>
      <c r="E2745">
        <v>67</v>
      </c>
      <c r="F2745" s="10">
        <f>spotify_data[[#This Row],[track_popularity]]/100</f>
        <v>0.67</v>
      </c>
      <c r="G2745" s="9" t="b">
        <v>0</v>
      </c>
      <c r="H2745" s="1">
        <f>+IF(spotify_data[[#This Row],[explicit]]=FALSE,0,1)</f>
        <v>0</v>
      </c>
      <c r="I2745" s="1" t="s">
        <v>318</v>
      </c>
      <c r="J2745" s="7">
        <f>MATCH(spotify_data[[#This Row],[artist_name]],spotify_data[artist_name],0)</f>
        <v>2</v>
      </c>
      <c r="K2745">
        <v>100</v>
      </c>
      <c r="L2745" s="10">
        <f>spotify_data[[#This Row],[artist_popularity]]/100</f>
        <v>1</v>
      </c>
      <c r="M2745">
        <v>145396321</v>
      </c>
      <c r="N2745" s="1" t="s">
        <v>319</v>
      </c>
      <c r="O2745" s="1" t="s">
        <v>3922</v>
      </c>
      <c r="P2745" s="1">
        <f>MATCH(spotify_data[[#This Row],[album_id]],spotify_data[album_id],0)</f>
        <v>1343</v>
      </c>
      <c r="Q2745" s="1" t="s">
        <v>3923</v>
      </c>
      <c r="R2745" s="2">
        <v>45401</v>
      </c>
      <c r="S2745" s="7">
        <f ca="1">+TODAY()-spotify_data[[#This Row],[Fecha lanzamiento Album]]</f>
        <v>630</v>
      </c>
      <c r="T2745" s="7">
        <f ca="1">+spotify_data[[#This Row],[Antigüedad Album Dias]]/60</f>
        <v>10.5</v>
      </c>
      <c r="U2745" s="8">
        <f ca="1">spotify_data[[#This Row],[Antigüedad Album Meses]]/12</f>
        <v>0.875</v>
      </c>
      <c r="V2745">
        <v>31</v>
      </c>
      <c r="W2745" s="1" t="s">
        <v>20</v>
      </c>
      <c r="X2745" s="1" t="str">
        <f>+IF(spotify_data[[#This Row],[album_type]]="album","Album",IF(spotify_data[[#This Row],[album_type]]="single","Single","Compilation"))</f>
        <v>Album</v>
      </c>
      <c r="Y2745">
        <v>219</v>
      </c>
    </row>
    <row r="2746" spans="1:25" x14ac:dyDescent="0.3">
      <c r="A2746" s="1" t="s">
        <v>3963</v>
      </c>
      <c r="B2746" s="1">
        <v>2486</v>
      </c>
      <c r="C2746" s="1" t="s">
        <v>3964</v>
      </c>
      <c r="D2746">
        <v>19</v>
      </c>
      <c r="E2746">
        <v>67</v>
      </c>
      <c r="F2746" s="10">
        <f>spotify_data[[#This Row],[track_popularity]]/100</f>
        <v>0.67</v>
      </c>
      <c r="G2746" s="9" t="b">
        <v>0</v>
      </c>
      <c r="H2746" s="1">
        <f>+IF(spotify_data[[#This Row],[explicit]]=FALSE,0,1)</f>
        <v>0</v>
      </c>
      <c r="I2746" s="1" t="s">
        <v>318</v>
      </c>
      <c r="J2746" s="7">
        <f>MATCH(spotify_data[[#This Row],[artist_name]],spotify_data[artist_name],0)</f>
        <v>2</v>
      </c>
      <c r="K2746">
        <v>100</v>
      </c>
      <c r="L2746" s="10">
        <f>spotify_data[[#This Row],[artist_popularity]]/100</f>
        <v>1</v>
      </c>
      <c r="M2746">
        <v>145489371</v>
      </c>
      <c r="N2746" s="1" t="s">
        <v>319</v>
      </c>
      <c r="O2746" s="1" t="s">
        <v>3922</v>
      </c>
      <c r="P2746" s="1">
        <f>MATCH(spotify_data[[#This Row],[album_id]],spotify_data[album_id],0)</f>
        <v>1343</v>
      </c>
      <c r="Q2746" s="1" t="s">
        <v>3923</v>
      </c>
      <c r="R2746" s="2">
        <v>45401</v>
      </c>
      <c r="S2746" s="7">
        <f ca="1">+TODAY()-spotify_data[[#This Row],[Fecha lanzamiento Album]]</f>
        <v>630</v>
      </c>
      <c r="T2746" s="7">
        <f ca="1">+spotify_data[[#This Row],[Antigüedad Album Dias]]/60</f>
        <v>10.5</v>
      </c>
      <c r="U2746" s="8">
        <f ca="1">spotify_data[[#This Row],[Antigüedad Album Meses]]/12</f>
        <v>0.875</v>
      </c>
      <c r="V2746">
        <v>31</v>
      </c>
      <c r="W2746" s="1" t="s">
        <v>20</v>
      </c>
      <c r="X2746" s="1" t="str">
        <f>+IF(spotify_data[[#This Row],[album_type]]="album","Album",IF(spotify_data[[#This Row],[album_type]]="single","Single","Compilation"))</f>
        <v>Album</v>
      </c>
      <c r="Y2746">
        <v>306</v>
      </c>
    </row>
    <row r="2747" spans="1:25" x14ac:dyDescent="0.3">
      <c r="A2747" s="1" t="s">
        <v>4018</v>
      </c>
      <c r="B2747" s="1">
        <v>8462</v>
      </c>
      <c r="C2747" s="1" t="s">
        <v>4019</v>
      </c>
      <c r="D2747">
        <v>2</v>
      </c>
      <c r="E2747">
        <v>67</v>
      </c>
      <c r="F2747" s="10">
        <f>spotify_data[[#This Row],[track_popularity]]/100</f>
        <v>0.67</v>
      </c>
      <c r="G2747" s="9" t="b">
        <v>0</v>
      </c>
      <c r="H2747" s="1">
        <f>+IF(spotify_data[[#This Row],[explicit]]=FALSE,0,1)</f>
        <v>0</v>
      </c>
      <c r="I2747" s="1" t="s">
        <v>4020</v>
      </c>
      <c r="J2747" s="7">
        <f>MATCH(spotify_data[[#This Row],[artist_name]],spotify_data[artist_name],0)</f>
        <v>2746</v>
      </c>
      <c r="K2747">
        <v>59</v>
      </c>
      <c r="L2747" s="10">
        <f>spotify_data[[#This Row],[artist_popularity]]/100</f>
        <v>0.59</v>
      </c>
      <c r="M2747">
        <v>104940</v>
      </c>
      <c r="N2747" s="1" t="s">
        <v>23</v>
      </c>
      <c r="O2747" s="1" t="s">
        <v>4021</v>
      </c>
      <c r="P2747" s="1">
        <f>MATCH(spotify_data[[#This Row],[album_id]],spotify_data[album_id],0)</f>
        <v>2746</v>
      </c>
      <c r="Q2747" s="1" t="s">
        <v>4022</v>
      </c>
      <c r="R2747" s="2">
        <v>45397</v>
      </c>
      <c r="S2747" s="7">
        <f ca="1">+TODAY()-spotify_data[[#This Row],[Fecha lanzamiento Album]]</f>
        <v>634</v>
      </c>
      <c r="T2747" s="7">
        <f ca="1">+spotify_data[[#This Row],[Antigüedad Album Dias]]/60</f>
        <v>10.566666666666666</v>
      </c>
      <c r="U2747" s="8">
        <f ca="1">spotify_data[[#This Row],[Antigüedad Album Meses]]/12</f>
        <v>0.88055555555555554</v>
      </c>
      <c r="V2747">
        <v>3</v>
      </c>
      <c r="W2747" s="1" t="s">
        <v>21</v>
      </c>
      <c r="X2747" s="1" t="str">
        <f>+IF(spotify_data[[#This Row],[album_type]]="album","Album",IF(spotify_data[[#This Row],[album_type]]="single","Single","Compilation"))</f>
        <v>Single</v>
      </c>
      <c r="Y2747">
        <v>154</v>
      </c>
    </row>
    <row r="2748" spans="1:25" x14ac:dyDescent="0.3">
      <c r="A2748" s="1" t="s">
        <v>4032</v>
      </c>
      <c r="B2748" s="1">
        <v>5673</v>
      </c>
      <c r="C2748" s="1" t="s">
        <v>4033</v>
      </c>
      <c r="D2748">
        <v>1</v>
      </c>
      <c r="E2748">
        <v>67</v>
      </c>
      <c r="F2748" s="10">
        <f>spotify_data[[#This Row],[track_popularity]]/100</f>
        <v>0.67</v>
      </c>
      <c r="G2748" s="9" t="b">
        <v>0</v>
      </c>
      <c r="H2748" s="1">
        <f>+IF(spotify_data[[#This Row],[explicit]]=FALSE,0,1)</f>
        <v>0</v>
      </c>
      <c r="I2748" s="1" t="s">
        <v>4034</v>
      </c>
      <c r="J2748" s="7">
        <f>MATCH(spotify_data[[#This Row],[artist_name]],spotify_data[artist_name],0)</f>
        <v>544</v>
      </c>
      <c r="K2748">
        <v>76</v>
      </c>
      <c r="L2748" s="10">
        <f>spotify_data[[#This Row],[artist_popularity]]/100</f>
        <v>0.76</v>
      </c>
      <c r="M2748">
        <v>3084389</v>
      </c>
      <c r="N2748" s="1" t="s">
        <v>1349</v>
      </c>
      <c r="O2748" s="1" t="s">
        <v>4035</v>
      </c>
      <c r="P2748" s="1">
        <f>MATCH(spotify_data[[#This Row],[album_id]],spotify_data[album_id],0)</f>
        <v>2747</v>
      </c>
      <c r="Q2748" s="1" t="s">
        <v>4033</v>
      </c>
      <c r="R2748" s="2">
        <v>45394</v>
      </c>
      <c r="S2748" s="7">
        <f ca="1">+TODAY()-spotify_data[[#This Row],[Fecha lanzamiento Album]]</f>
        <v>637</v>
      </c>
      <c r="T2748" s="7">
        <f ca="1">+spotify_data[[#This Row],[Antigüedad Album Dias]]/60</f>
        <v>10.616666666666667</v>
      </c>
      <c r="U2748" s="8">
        <f ca="1">spotify_data[[#This Row],[Antigüedad Album Meses]]/12</f>
        <v>0.8847222222222223</v>
      </c>
      <c r="V2748">
        <v>1</v>
      </c>
      <c r="W2748" s="1" t="s">
        <v>21</v>
      </c>
      <c r="X2748" s="1" t="str">
        <f>+IF(spotify_data[[#This Row],[album_type]]="album","Album",IF(spotify_data[[#This Row],[album_type]]="single","Single","Compilation"))</f>
        <v>Single</v>
      </c>
      <c r="Y2748">
        <v>293</v>
      </c>
    </row>
    <row r="2749" spans="1:25" x14ac:dyDescent="0.3">
      <c r="A2749" s="1" t="s">
        <v>4036</v>
      </c>
      <c r="B2749" s="1">
        <v>5674</v>
      </c>
      <c r="C2749" s="1" t="s">
        <v>4037</v>
      </c>
      <c r="D2749">
        <v>16</v>
      </c>
      <c r="E2749">
        <v>67</v>
      </c>
      <c r="F2749" s="10">
        <f>spotify_data[[#This Row],[track_popularity]]/100</f>
        <v>0.67</v>
      </c>
      <c r="G2749" s="9" t="b">
        <v>0</v>
      </c>
      <c r="H2749" s="1">
        <f>+IF(spotify_data[[#This Row],[explicit]]=FALSE,0,1)</f>
        <v>0</v>
      </c>
      <c r="I2749" s="1" t="s">
        <v>3153</v>
      </c>
      <c r="J2749" s="7">
        <f>MATCH(spotify_data[[#This Row],[artist_name]],spotify_data[artist_name],0)</f>
        <v>78</v>
      </c>
      <c r="K2749">
        <v>88</v>
      </c>
      <c r="L2749" s="10">
        <f>spotify_data[[#This Row],[artist_popularity]]/100</f>
        <v>0.88</v>
      </c>
      <c r="M2749">
        <v>31785695</v>
      </c>
      <c r="N2749" s="1" t="s">
        <v>3154</v>
      </c>
      <c r="O2749" s="1" t="s">
        <v>4038</v>
      </c>
      <c r="P2749" s="1">
        <f>MATCH(spotify_data[[#This Row],[album_id]],spotify_data[album_id],0)</f>
        <v>2748</v>
      </c>
      <c r="Q2749" s="1" t="s">
        <v>4039</v>
      </c>
      <c r="R2749" s="2">
        <v>45394</v>
      </c>
      <c r="S2749" s="7">
        <f ca="1">+TODAY()-spotify_data[[#This Row],[Fecha lanzamiento Album]]</f>
        <v>637</v>
      </c>
      <c r="T2749" s="7">
        <f ca="1">+spotify_data[[#This Row],[Antigüedad Album Dias]]/60</f>
        <v>10.616666666666667</v>
      </c>
      <c r="U2749" s="8">
        <f ca="1">spotify_data[[#This Row],[Antigüedad Album Meses]]/12</f>
        <v>0.8847222222222223</v>
      </c>
      <c r="V2749">
        <v>20</v>
      </c>
      <c r="W2749" s="1" t="s">
        <v>20</v>
      </c>
      <c r="X2749" s="1" t="str">
        <f>+IF(spotify_data[[#This Row],[album_type]]="album","Album",IF(spotify_data[[#This Row],[album_type]]="single","Single","Compilation"))</f>
        <v>Album</v>
      </c>
      <c r="Y2749">
        <v>448</v>
      </c>
    </row>
    <row r="2750" spans="1:25" x14ac:dyDescent="0.3">
      <c r="A2750" s="1" t="s">
        <v>4234</v>
      </c>
      <c r="B2750" s="1">
        <v>1347</v>
      </c>
      <c r="C2750" s="1" t="s">
        <v>4235</v>
      </c>
      <c r="D2750">
        <v>1</v>
      </c>
      <c r="E2750">
        <v>67</v>
      </c>
      <c r="F2750" s="10">
        <f>spotify_data[[#This Row],[track_popularity]]/100</f>
        <v>0.67</v>
      </c>
      <c r="G2750" s="9" t="b">
        <v>1</v>
      </c>
      <c r="H2750" s="1">
        <f>+IF(spotify_data[[#This Row],[explicit]]=FALSE,0,1)</f>
        <v>1</v>
      </c>
      <c r="I2750" s="1" t="s">
        <v>3056</v>
      </c>
      <c r="J2750" s="7">
        <f>MATCH(spotify_data[[#This Row],[artist_name]],spotify_data[artist_name],0)</f>
        <v>389</v>
      </c>
      <c r="K2750">
        <v>88</v>
      </c>
      <c r="L2750" s="10">
        <f>spotify_data[[#This Row],[artist_popularity]]/100</f>
        <v>0.88</v>
      </c>
      <c r="M2750">
        <v>22675640</v>
      </c>
      <c r="N2750" s="1" t="s">
        <v>1366</v>
      </c>
      <c r="O2750" s="1" t="s">
        <v>4152</v>
      </c>
      <c r="P2750" s="1">
        <f>MATCH(spotify_data[[#This Row],[album_id]],spotify_data[album_id],0)</f>
        <v>389</v>
      </c>
      <c r="Q2750" s="1" t="s">
        <v>4153</v>
      </c>
      <c r="R2750" s="2">
        <v>45373</v>
      </c>
      <c r="S2750" s="7">
        <f ca="1">+TODAY()-spotify_data[[#This Row],[Fecha lanzamiento Album]]</f>
        <v>658</v>
      </c>
      <c r="T2750" s="7">
        <f ca="1">+spotify_data[[#This Row],[Antigüedad Album Dias]]/60</f>
        <v>10.966666666666667</v>
      </c>
      <c r="U2750" s="8">
        <f ca="1">spotify_data[[#This Row],[Antigüedad Album Meses]]/12</f>
        <v>0.91388888888888886</v>
      </c>
      <c r="V2750">
        <v>17</v>
      </c>
      <c r="W2750" s="1" t="s">
        <v>20</v>
      </c>
      <c r="X2750" s="1" t="str">
        <f>+IF(spotify_data[[#This Row],[album_type]]="album","Album",IF(spotify_data[[#This Row],[album_type]]="single","Single","Compilation"))</f>
        <v>Album</v>
      </c>
      <c r="Y2750">
        <v>377</v>
      </c>
    </row>
    <row r="2751" spans="1:25" x14ac:dyDescent="0.3">
      <c r="A2751" s="1" t="s">
        <v>4878</v>
      </c>
      <c r="B2751" s="1">
        <v>5871</v>
      </c>
      <c r="C2751" s="1" t="s">
        <v>4879</v>
      </c>
      <c r="D2751">
        <v>22</v>
      </c>
      <c r="E2751">
        <v>67</v>
      </c>
      <c r="F2751" s="10">
        <f>spotify_data[[#This Row],[track_popularity]]/100</f>
        <v>0.67</v>
      </c>
      <c r="G2751" s="9" t="b">
        <v>1</v>
      </c>
      <c r="H2751" s="1">
        <f>+IF(spotify_data[[#This Row],[explicit]]=FALSE,0,1)</f>
        <v>1</v>
      </c>
      <c r="I2751" s="1" t="s">
        <v>2611</v>
      </c>
      <c r="J2751" s="7">
        <f>MATCH(spotify_data[[#This Row],[artist_name]],spotify_data[artist_name],0)</f>
        <v>32</v>
      </c>
      <c r="K2751">
        <v>95</v>
      </c>
      <c r="L2751" s="10">
        <f>spotify_data[[#This Row],[artist_popularity]]/100</f>
        <v>0.95</v>
      </c>
      <c r="M2751">
        <v>102536542</v>
      </c>
      <c r="N2751" s="1" t="s">
        <v>2612</v>
      </c>
      <c r="O2751" s="1" t="s">
        <v>4874</v>
      </c>
      <c r="P2751" s="1">
        <f>MATCH(spotify_data[[#This Row],[album_id]],spotify_data[album_id],0)</f>
        <v>393</v>
      </c>
      <c r="Q2751" s="1" t="s">
        <v>4875</v>
      </c>
      <c r="R2751" s="2">
        <v>45212</v>
      </c>
      <c r="S2751" s="7">
        <f ca="1">+TODAY()-spotify_data[[#This Row],[Fecha lanzamiento Album]]</f>
        <v>819</v>
      </c>
      <c r="T2751" s="7">
        <f ca="1">+spotify_data[[#This Row],[Antigüedad Album Dias]]/60</f>
        <v>13.65</v>
      </c>
      <c r="U2751" s="8">
        <f ca="1">spotify_data[[#This Row],[Antigüedad Album Meses]]/12</f>
        <v>1.1375</v>
      </c>
      <c r="V2751">
        <v>22</v>
      </c>
      <c r="W2751" s="1" t="s">
        <v>20</v>
      </c>
      <c r="X2751" s="1" t="str">
        <f>+IF(spotify_data[[#This Row],[album_type]]="album","Album",IF(spotify_data[[#This Row],[album_type]]="single","Single","Compilation"))</f>
        <v>Album</v>
      </c>
      <c r="Y2751">
        <v>275</v>
      </c>
    </row>
    <row r="2752" spans="1:25" x14ac:dyDescent="0.3">
      <c r="A2752" s="1" t="s">
        <v>4899</v>
      </c>
      <c r="B2752" s="1">
        <v>6566</v>
      </c>
      <c r="C2752" s="1" t="s">
        <v>4900</v>
      </c>
      <c r="D2752">
        <v>15</v>
      </c>
      <c r="E2752">
        <v>67</v>
      </c>
      <c r="F2752" s="10">
        <f>spotify_data[[#This Row],[track_popularity]]/100</f>
        <v>0.67</v>
      </c>
      <c r="G2752" s="9" t="b">
        <v>1</v>
      </c>
      <c r="H2752" s="1">
        <f>+IF(spotify_data[[#This Row],[explicit]]=FALSE,0,1)</f>
        <v>1</v>
      </c>
      <c r="I2752" s="1" t="s">
        <v>2611</v>
      </c>
      <c r="J2752" s="7">
        <f>MATCH(spotify_data[[#This Row],[artist_name]],spotify_data[artist_name],0)</f>
        <v>32</v>
      </c>
      <c r="K2752">
        <v>95</v>
      </c>
      <c r="L2752" s="10">
        <f>spotify_data[[#This Row],[artist_popularity]]/100</f>
        <v>0.95</v>
      </c>
      <c r="M2752">
        <v>102536542</v>
      </c>
      <c r="N2752" s="1" t="s">
        <v>2612</v>
      </c>
      <c r="O2752" s="1" t="s">
        <v>4874</v>
      </c>
      <c r="P2752" s="1">
        <f>MATCH(spotify_data[[#This Row],[album_id]],spotify_data[album_id],0)</f>
        <v>393</v>
      </c>
      <c r="Q2752" s="1" t="s">
        <v>4875</v>
      </c>
      <c r="R2752" s="2">
        <v>45212</v>
      </c>
      <c r="S2752" s="7">
        <f ca="1">+TODAY()-spotify_data[[#This Row],[Fecha lanzamiento Album]]</f>
        <v>819</v>
      </c>
      <c r="T2752" s="7">
        <f ca="1">+spotify_data[[#This Row],[Antigüedad Album Dias]]/60</f>
        <v>13.65</v>
      </c>
      <c r="U2752" s="8">
        <f ca="1">spotify_data[[#This Row],[Antigüedad Album Meses]]/12</f>
        <v>1.1375</v>
      </c>
      <c r="V2752">
        <v>22</v>
      </c>
      <c r="W2752" s="1" t="s">
        <v>20</v>
      </c>
      <c r="X2752" s="1" t="str">
        <f>+IF(spotify_data[[#This Row],[album_type]]="album","Album",IF(spotify_data[[#This Row],[album_type]]="single","Single","Compilation"))</f>
        <v>Album</v>
      </c>
      <c r="Y2752">
        <v>426</v>
      </c>
    </row>
    <row r="2753" spans="1:25" x14ac:dyDescent="0.3">
      <c r="A2753" s="1" t="s">
        <v>4938</v>
      </c>
      <c r="B2753" s="1">
        <v>7687</v>
      </c>
      <c r="C2753" s="1" t="s">
        <v>4939</v>
      </c>
      <c r="D2753">
        <v>1</v>
      </c>
      <c r="E2753">
        <v>67</v>
      </c>
      <c r="F2753" s="10">
        <f>spotify_data[[#This Row],[track_popularity]]/100</f>
        <v>0.67</v>
      </c>
      <c r="G2753" s="9" t="b">
        <v>0</v>
      </c>
      <c r="H2753" s="1">
        <f>+IF(spotify_data[[#This Row],[explicit]]=FALSE,0,1)</f>
        <v>0</v>
      </c>
      <c r="I2753" s="1" t="s">
        <v>2255</v>
      </c>
      <c r="J2753" s="7">
        <f>MATCH(spotify_data[[#This Row],[artist_name]],spotify_data[artist_name],0)</f>
        <v>86</v>
      </c>
      <c r="K2753">
        <v>81</v>
      </c>
      <c r="L2753" s="10">
        <f>spotify_data[[#This Row],[artist_popularity]]/100</f>
        <v>0.81</v>
      </c>
      <c r="M2753">
        <v>12320084</v>
      </c>
      <c r="N2753" s="1" t="s">
        <v>273</v>
      </c>
      <c r="O2753" s="1" t="s">
        <v>4940</v>
      </c>
      <c r="P2753" s="1">
        <f>MATCH(spotify_data[[#This Row],[album_id]],spotify_data[album_id],0)</f>
        <v>2752</v>
      </c>
      <c r="Q2753" s="1" t="s">
        <v>4941</v>
      </c>
      <c r="R2753" s="2">
        <v>45205</v>
      </c>
      <c r="S2753" s="7">
        <f ca="1">+TODAY()-spotify_data[[#This Row],[Fecha lanzamiento Album]]</f>
        <v>826</v>
      </c>
      <c r="T2753" s="7">
        <f ca="1">+spotify_data[[#This Row],[Antigüedad Album Dias]]/60</f>
        <v>13.766666666666667</v>
      </c>
      <c r="U2753" s="8">
        <f ca="1">spotify_data[[#This Row],[Antigüedad Album Meses]]/12</f>
        <v>1.1472222222222224</v>
      </c>
      <c r="V2753">
        <v>2</v>
      </c>
      <c r="W2753" s="1" t="s">
        <v>21</v>
      </c>
      <c r="X2753" s="1" t="str">
        <f>+IF(spotify_data[[#This Row],[album_type]]="album","Album",IF(spotify_data[[#This Row],[album_type]]="single","Single","Compilation"))</f>
        <v>Single</v>
      </c>
      <c r="Y2753">
        <v>298</v>
      </c>
    </row>
    <row r="2754" spans="1:25" x14ac:dyDescent="0.3">
      <c r="A2754" s="1" t="s">
        <v>5449</v>
      </c>
      <c r="B2754" s="1">
        <v>7334</v>
      </c>
      <c r="C2754" s="1" t="s">
        <v>5450</v>
      </c>
      <c r="D2754">
        <v>1</v>
      </c>
      <c r="E2754">
        <v>67</v>
      </c>
      <c r="F2754" s="10">
        <f>spotify_data[[#This Row],[track_popularity]]/100</f>
        <v>0.67</v>
      </c>
      <c r="G2754" s="9" t="b">
        <v>0</v>
      </c>
      <c r="H2754" s="1">
        <f>+IF(spotify_data[[#This Row],[explicit]]=FALSE,0,1)</f>
        <v>0</v>
      </c>
      <c r="I2754" s="1" t="s">
        <v>2924</v>
      </c>
      <c r="J2754" s="7">
        <f>MATCH(spotify_data[[#This Row],[artist_name]],spotify_data[artist_name],0)</f>
        <v>174</v>
      </c>
      <c r="K2754">
        <v>82</v>
      </c>
      <c r="L2754" s="10">
        <f>spotify_data[[#This Row],[artist_popularity]]/100</f>
        <v>0.82</v>
      </c>
      <c r="M2754">
        <v>6322030</v>
      </c>
      <c r="N2754" s="1" t="s">
        <v>2925</v>
      </c>
      <c r="O2754" s="1" t="s">
        <v>5451</v>
      </c>
      <c r="P2754" s="1">
        <f>MATCH(spotify_data[[#This Row],[album_id]],spotify_data[album_id],0)</f>
        <v>2753</v>
      </c>
      <c r="Q2754" s="1" t="s">
        <v>5450</v>
      </c>
      <c r="R2754" s="2">
        <v>45106</v>
      </c>
      <c r="S2754" s="7">
        <f ca="1">+TODAY()-spotify_data[[#This Row],[Fecha lanzamiento Album]]</f>
        <v>925</v>
      </c>
      <c r="T2754" s="7">
        <f ca="1">+spotify_data[[#This Row],[Antigüedad Album Dias]]/60</f>
        <v>15.416666666666666</v>
      </c>
      <c r="U2754" s="8">
        <f ca="1">spotify_data[[#This Row],[Antigüedad Album Meses]]/12</f>
        <v>1.2847222222222221</v>
      </c>
      <c r="V2754">
        <v>1</v>
      </c>
      <c r="W2754" s="1" t="s">
        <v>21</v>
      </c>
      <c r="X2754" s="1" t="str">
        <f>+IF(spotify_data[[#This Row],[album_type]]="album","Album",IF(spotify_data[[#This Row],[album_type]]="single","Single","Compilation"))</f>
        <v>Single</v>
      </c>
      <c r="Y2754">
        <v>196</v>
      </c>
    </row>
    <row r="2755" spans="1:25" x14ac:dyDescent="0.3">
      <c r="A2755" s="1" t="s">
        <v>5619</v>
      </c>
      <c r="B2755" s="1">
        <v>1144</v>
      </c>
      <c r="C2755" s="1" t="s">
        <v>5620</v>
      </c>
      <c r="D2755">
        <v>1</v>
      </c>
      <c r="E2755">
        <v>67</v>
      </c>
      <c r="F2755" s="10">
        <f>spotify_data[[#This Row],[track_popularity]]/100</f>
        <v>0.67</v>
      </c>
      <c r="G2755" s="9" t="b">
        <v>0</v>
      </c>
      <c r="H2755" s="1">
        <f>+IF(spotify_data[[#This Row],[explicit]]=FALSE,0,1)</f>
        <v>0</v>
      </c>
      <c r="I2755" s="1" t="s">
        <v>5621</v>
      </c>
      <c r="J2755" s="7">
        <f>MATCH(spotify_data[[#This Row],[artist_name]],spotify_data[artist_name],0)</f>
        <v>183</v>
      </c>
      <c r="K2755">
        <v>79</v>
      </c>
      <c r="L2755" s="10">
        <f>spotify_data[[#This Row],[artist_popularity]]/100</f>
        <v>0.79</v>
      </c>
      <c r="M2755">
        <v>20854863</v>
      </c>
      <c r="N2755" s="1" t="s">
        <v>831</v>
      </c>
      <c r="O2755" s="1" t="s">
        <v>5622</v>
      </c>
      <c r="P2755" s="1">
        <f>MATCH(spotify_data[[#This Row],[album_id]],spotify_data[album_id],0)</f>
        <v>2754</v>
      </c>
      <c r="Q2755" s="1" t="s">
        <v>5620</v>
      </c>
      <c r="R2755" s="2">
        <v>45058</v>
      </c>
      <c r="S2755" s="7">
        <f ca="1">+TODAY()-spotify_data[[#This Row],[Fecha lanzamiento Album]]</f>
        <v>973</v>
      </c>
      <c r="T2755" s="7">
        <f ca="1">+spotify_data[[#This Row],[Antigüedad Album Dias]]/60</f>
        <v>16.216666666666665</v>
      </c>
      <c r="U2755" s="8">
        <f ca="1">spotify_data[[#This Row],[Antigüedad Album Meses]]/12</f>
        <v>1.3513888888888888</v>
      </c>
      <c r="V2755">
        <v>1</v>
      </c>
      <c r="W2755" s="1" t="s">
        <v>21</v>
      </c>
      <c r="X2755" s="1" t="str">
        <f>+IF(spotify_data[[#This Row],[album_type]]="album","Album",IF(spotify_data[[#This Row],[album_type]]="single","Single","Compilation"))</f>
        <v>Single</v>
      </c>
      <c r="Y2755">
        <v>284</v>
      </c>
    </row>
    <row r="2756" spans="1:25" x14ac:dyDescent="0.3">
      <c r="A2756" s="1" t="s">
        <v>5781</v>
      </c>
      <c r="B2756" s="1">
        <v>6650</v>
      </c>
      <c r="C2756" s="1" t="s">
        <v>5782</v>
      </c>
      <c r="D2756">
        <v>21</v>
      </c>
      <c r="E2756">
        <v>67</v>
      </c>
      <c r="F2756" s="10">
        <f>spotify_data[[#This Row],[track_popularity]]/100</f>
        <v>0.67</v>
      </c>
      <c r="G2756" s="9" t="b">
        <v>1</v>
      </c>
      <c r="H2756" s="1">
        <f>+IF(spotify_data[[#This Row],[explicit]]=FALSE,0,1)</f>
        <v>1</v>
      </c>
      <c r="I2756" s="1" t="s">
        <v>1414</v>
      </c>
      <c r="J2756" s="7">
        <f>MATCH(spotify_data[[#This Row],[artist_name]],spotify_data[artist_name],0)</f>
        <v>39</v>
      </c>
      <c r="K2756">
        <v>86</v>
      </c>
      <c r="L2756" s="10">
        <f>spotify_data[[#This Row],[artist_popularity]]/100</f>
        <v>0.86</v>
      </c>
      <c r="M2756">
        <v>24440038</v>
      </c>
      <c r="N2756" s="1" t="s">
        <v>23</v>
      </c>
      <c r="O2756" s="1" t="s">
        <v>5768</v>
      </c>
      <c r="P2756" s="1">
        <f>MATCH(spotify_data[[#This Row],[album_id]],spotify_data[album_id],0)</f>
        <v>2755</v>
      </c>
      <c r="Q2756" s="1" t="s">
        <v>5769</v>
      </c>
      <c r="R2756" s="2">
        <v>45016</v>
      </c>
      <c r="S2756" s="7">
        <f ca="1">+TODAY()-spotify_data[[#This Row],[Fecha lanzamiento Album]]</f>
        <v>1015</v>
      </c>
      <c r="T2756" s="7">
        <f ca="1">+spotify_data[[#This Row],[Antigüedad Album Dias]]/60</f>
        <v>16.916666666666668</v>
      </c>
      <c r="U2756" s="8">
        <f ca="1">spotify_data[[#This Row],[Antigüedad Album Meses]]/12</f>
        <v>1.4097222222222223</v>
      </c>
      <c r="V2756">
        <v>24</v>
      </c>
      <c r="W2756" s="1" t="s">
        <v>20</v>
      </c>
      <c r="X2756" s="1" t="str">
        <f>+IF(spotify_data[[#This Row],[album_type]]="album","Album",IF(spotify_data[[#This Row],[album_type]]="single","Single","Compilation"))</f>
        <v>Album</v>
      </c>
      <c r="Y2756">
        <v>268</v>
      </c>
    </row>
    <row r="2757" spans="1:25" x14ac:dyDescent="0.3">
      <c r="A2757" s="1" t="s">
        <v>5814</v>
      </c>
      <c r="B2757" s="1">
        <v>1598</v>
      </c>
      <c r="C2757" s="1" t="s">
        <v>5798</v>
      </c>
      <c r="D2757">
        <v>2</v>
      </c>
      <c r="E2757">
        <v>67</v>
      </c>
      <c r="F2757" s="10">
        <f>spotify_data[[#This Row],[track_popularity]]/100</f>
        <v>0.67</v>
      </c>
      <c r="G2757" s="9" t="b">
        <v>1</v>
      </c>
      <c r="H2757" s="1">
        <f>+IF(spotify_data[[#This Row],[explicit]]=FALSE,0,1)</f>
        <v>1</v>
      </c>
      <c r="I2757" s="1" t="s">
        <v>5599</v>
      </c>
      <c r="J2757" s="7">
        <f>MATCH(spotify_data[[#This Row],[artist_name]],spotify_data[artist_name],0)</f>
        <v>100</v>
      </c>
      <c r="K2757">
        <v>88</v>
      </c>
      <c r="L2757" s="10">
        <f>spotify_data[[#This Row],[artist_popularity]]/100</f>
        <v>0.88</v>
      </c>
      <c r="M2757">
        <v>51821190</v>
      </c>
      <c r="N2757" s="1" t="s">
        <v>5600</v>
      </c>
      <c r="O2757" s="1" t="s">
        <v>5797</v>
      </c>
      <c r="P2757" s="1">
        <f>MATCH(spotify_data[[#This Row],[album_id]],spotify_data[album_id],0)</f>
        <v>614</v>
      </c>
      <c r="Q2757" s="1" t="s">
        <v>5798</v>
      </c>
      <c r="R2757" s="2">
        <v>45009</v>
      </c>
      <c r="S2757" s="7">
        <f ca="1">+TODAY()-spotify_data[[#This Row],[Fecha lanzamiento Album]]</f>
        <v>1022</v>
      </c>
      <c r="T2757" s="7">
        <f ca="1">+spotify_data[[#This Row],[Antigüedad Album Dias]]/60</f>
        <v>17.033333333333335</v>
      </c>
      <c r="U2757" s="8">
        <f ca="1">spotify_data[[#This Row],[Antigüedad Album Meses]]/12</f>
        <v>1.4194444444444445</v>
      </c>
      <c r="V2757">
        <v>16</v>
      </c>
      <c r="W2757" s="1" t="s">
        <v>20</v>
      </c>
      <c r="X2757" s="1" t="str">
        <f>+IF(spotify_data[[#This Row],[album_type]]="album","Album",IF(spotify_data[[#This Row],[album_type]]="single","Single","Compilation"))</f>
        <v>Album</v>
      </c>
      <c r="Y2757">
        <v>475</v>
      </c>
    </row>
    <row r="2758" spans="1:25" x14ac:dyDescent="0.3">
      <c r="A2758" s="1" t="s">
        <v>6089</v>
      </c>
      <c r="B2758" s="1">
        <v>7276</v>
      </c>
      <c r="C2758" s="1" t="s">
        <v>6090</v>
      </c>
      <c r="D2758">
        <v>16</v>
      </c>
      <c r="E2758">
        <v>67</v>
      </c>
      <c r="F2758" s="10">
        <f>spotify_data[[#This Row],[track_popularity]]/100</f>
        <v>0.67</v>
      </c>
      <c r="G2758" s="9" t="b">
        <v>0</v>
      </c>
      <c r="H2758" s="1">
        <f>+IF(spotify_data[[#This Row],[explicit]]=FALSE,0,1)</f>
        <v>0</v>
      </c>
      <c r="I2758" s="1" t="s">
        <v>4753</v>
      </c>
      <c r="J2758" s="7">
        <f>MATCH(spotify_data[[#This Row],[artist_name]],spotify_data[artist_name],0)</f>
        <v>249</v>
      </c>
      <c r="K2758">
        <v>76</v>
      </c>
      <c r="L2758" s="10">
        <f>spotify_data[[#This Row],[artist_popularity]]/100</f>
        <v>0.76</v>
      </c>
      <c r="M2758">
        <v>10636129</v>
      </c>
      <c r="N2758" s="1" t="s">
        <v>23</v>
      </c>
      <c r="O2758" s="1" t="s">
        <v>6091</v>
      </c>
      <c r="P2758" s="1">
        <f>MATCH(spotify_data[[#This Row],[album_id]],spotify_data[album_id],0)</f>
        <v>1528</v>
      </c>
      <c r="Q2758" s="1" t="s">
        <v>6092</v>
      </c>
      <c r="R2758" s="2">
        <v>44946</v>
      </c>
      <c r="S2758" s="7">
        <f ca="1">+TODAY()-spotify_data[[#This Row],[Fecha lanzamiento Album]]</f>
        <v>1085</v>
      </c>
      <c r="T2758" s="7">
        <f ca="1">+spotify_data[[#This Row],[Antigüedad Album Dias]]/60</f>
        <v>18.083333333333332</v>
      </c>
      <c r="U2758" s="8">
        <f ca="1">spotify_data[[#This Row],[Antigüedad Album Meses]]/12</f>
        <v>1.5069444444444444</v>
      </c>
      <c r="V2758">
        <v>17</v>
      </c>
      <c r="W2758" s="1" t="s">
        <v>20</v>
      </c>
      <c r="X2758" s="1" t="str">
        <f>+IF(spotify_data[[#This Row],[album_type]]="album","Album",IF(spotify_data[[#This Row],[album_type]]="single","Single","Compilation"))</f>
        <v>Album</v>
      </c>
      <c r="Y2758">
        <v>246</v>
      </c>
    </row>
    <row r="2759" spans="1:25" x14ac:dyDescent="0.3">
      <c r="A2759" s="1" t="s">
        <v>6131</v>
      </c>
      <c r="B2759" s="1">
        <v>4903</v>
      </c>
      <c r="C2759" s="1" t="s">
        <v>6132</v>
      </c>
      <c r="D2759">
        <v>1</v>
      </c>
      <c r="E2759">
        <v>67</v>
      </c>
      <c r="F2759" s="10">
        <f>spotify_data[[#This Row],[track_popularity]]/100</f>
        <v>0.67</v>
      </c>
      <c r="G2759" s="9" t="b">
        <v>0</v>
      </c>
      <c r="H2759" s="1">
        <f>+IF(spotify_data[[#This Row],[explicit]]=FALSE,0,1)</f>
        <v>0</v>
      </c>
      <c r="I2759" s="1" t="s">
        <v>6133</v>
      </c>
      <c r="J2759" s="7">
        <f>MATCH(spotify_data[[#This Row],[artist_name]],spotify_data[artist_name],0)</f>
        <v>2758</v>
      </c>
      <c r="K2759">
        <v>69</v>
      </c>
      <c r="L2759" s="10">
        <f>spotify_data[[#This Row],[artist_popularity]]/100</f>
        <v>0.69</v>
      </c>
      <c r="M2759">
        <v>293734</v>
      </c>
      <c r="N2759" s="1" t="s">
        <v>1777</v>
      </c>
      <c r="O2759" s="1" t="s">
        <v>6134</v>
      </c>
      <c r="P2759" s="1">
        <f>MATCH(spotify_data[[#This Row],[album_id]],spotify_data[album_id],0)</f>
        <v>2758</v>
      </c>
      <c r="Q2759" s="1" t="s">
        <v>6132</v>
      </c>
      <c r="R2759" s="2">
        <v>44939</v>
      </c>
      <c r="S2759" s="7">
        <f ca="1">+TODAY()-spotify_data[[#This Row],[Fecha lanzamiento Album]]</f>
        <v>1092</v>
      </c>
      <c r="T2759" s="7">
        <f ca="1">+spotify_data[[#This Row],[Antigüedad Album Dias]]/60</f>
        <v>18.2</v>
      </c>
      <c r="U2759" s="8">
        <f ca="1">spotify_data[[#This Row],[Antigüedad Album Meses]]/12</f>
        <v>1.5166666666666666</v>
      </c>
      <c r="V2759">
        <v>1</v>
      </c>
      <c r="W2759" s="1" t="s">
        <v>21</v>
      </c>
      <c r="X2759" s="1" t="str">
        <f>+IF(spotify_data[[#This Row],[album_type]]="album","Album",IF(spotify_data[[#This Row],[album_type]]="single","Single","Compilation"))</f>
        <v>Single</v>
      </c>
      <c r="Y2759">
        <v>264</v>
      </c>
    </row>
    <row r="2760" spans="1:25" x14ac:dyDescent="0.3">
      <c r="A2760" s="1" t="s">
        <v>6217</v>
      </c>
      <c r="B2760" s="1">
        <v>2894</v>
      </c>
      <c r="C2760" s="1" t="s">
        <v>6218</v>
      </c>
      <c r="D2760">
        <v>16</v>
      </c>
      <c r="E2760">
        <v>67</v>
      </c>
      <c r="F2760" s="10">
        <f>spotify_data[[#This Row],[track_popularity]]/100</f>
        <v>0.67</v>
      </c>
      <c r="G2760" s="9" t="b">
        <v>1</v>
      </c>
      <c r="H2760" s="1">
        <f>+IF(spotify_data[[#This Row],[explicit]]=FALSE,0,1)</f>
        <v>1</v>
      </c>
      <c r="I2760" s="1" t="s">
        <v>2645</v>
      </c>
      <c r="J2760" s="7">
        <f>MATCH(spotify_data[[#This Row],[artist_name]],spotify_data[artist_name],0)</f>
        <v>168</v>
      </c>
      <c r="K2760">
        <v>87</v>
      </c>
      <c r="L2760" s="10">
        <f>spotify_data[[#This Row],[artist_popularity]]/100</f>
        <v>0.87</v>
      </c>
      <c r="M2760">
        <v>33043825</v>
      </c>
      <c r="N2760" s="1" t="s">
        <v>1358</v>
      </c>
      <c r="O2760" s="1" t="s">
        <v>6209</v>
      </c>
      <c r="P2760" s="1">
        <f>MATCH(spotify_data[[#This Row],[album_id]],spotify_data[album_id],0)</f>
        <v>168</v>
      </c>
      <c r="Q2760" s="1" t="s">
        <v>6210</v>
      </c>
      <c r="R2760" s="2">
        <v>44904</v>
      </c>
      <c r="S2760" s="7">
        <f ca="1">+TODAY()-spotify_data[[#This Row],[Fecha lanzamiento Album]]</f>
        <v>1127</v>
      </c>
      <c r="T2760" s="7">
        <f ca="1">+spotify_data[[#This Row],[Antigüedad Album Dias]]/60</f>
        <v>18.783333333333335</v>
      </c>
      <c r="U2760" s="8">
        <f ca="1">spotify_data[[#This Row],[Antigüedad Album Meses]]/12</f>
        <v>1.565277777777778</v>
      </c>
      <c r="V2760">
        <v>23</v>
      </c>
      <c r="W2760" s="1" t="s">
        <v>20</v>
      </c>
      <c r="X2760" s="1" t="str">
        <f>+IF(spotify_data[[#This Row],[album_type]]="album","Album",IF(spotify_data[[#This Row],[album_type]]="single","Single","Compilation"))</f>
        <v>Album</v>
      </c>
      <c r="Y2760">
        <v>264</v>
      </c>
    </row>
    <row r="2761" spans="1:25" x14ac:dyDescent="0.3">
      <c r="A2761" s="1" t="s">
        <v>6359</v>
      </c>
      <c r="B2761" s="1">
        <v>4644</v>
      </c>
      <c r="C2761" s="1" t="s">
        <v>6360</v>
      </c>
      <c r="D2761">
        <v>2</v>
      </c>
      <c r="E2761">
        <v>67</v>
      </c>
      <c r="F2761" s="10">
        <f>spotify_data[[#This Row],[track_popularity]]/100</f>
        <v>0.67</v>
      </c>
      <c r="G2761" s="9" t="b">
        <v>0</v>
      </c>
      <c r="H2761" s="1">
        <f>+IF(spotify_data[[#This Row],[explicit]]=FALSE,0,1)</f>
        <v>0</v>
      </c>
      <c r="I2761" s="1" t="s">
        <v>1376</v>
      </c>
      <c r="J2761" s="7">
        <f>MATCH(spotify_data[[#This Row],[artist_name]],spotify_data[artist_name],0)</f>
        <v>873</v>
      </c>
      <c r="K2761">
        <v>71</v>
      </c>
      <c r="L2761" s="10">
        <f>spotify_data[[#This Row],[artist_popularity]]/100</f>
        <v>0.71</v>
      </c>
      <c r="M2761">
        <v>2569728</v>
      </c>
      <c r="N2761" s="1" t="s">
        <v>23</v>
      </c>
      <c r="O2761" s="1" t="s">
        <v>6358</v>
      </c>
      <c r="P2761" s="1">
        <f>MATCH(spotify_data[[#This Row],[album_id]],spotify_data[album_id],0)</f>
        <v>873</v>
      </c>
      <c r="Q2761" s="1" t="s">
        <v>6357</v>
      </c>
      <c r="R2761" s="2">
        <v>44862</v>
      </c>
      <c r="S2761" s="7">
        <f ca="1">+TODAY()-spotify_data[[#This Row],[Fecha lanzamiento Album]]</f>
        <v>1169</v>
      </c>
      <c r="T2761" s="7">
        <f ca="1">+spotify_data[[#This Row],[Antigüedad Album Dias]]/60</f>
        <v>19.483333333333334</v>
      </c>
      <c r="U2761" s="8">
        <f ca="1">spotify_data[[#This Row],[Antigüedad Album Meses]]/12</f>
        <v>1.6236111111111111</v>
      </c>
      <c r="V2761">
        <v>2</v>
      </c>
      <c r="W2761" s="1" t="s">
        <v>21</v>
      </c>
      <c r="X2761" s="1" t="str">
        <f>+IF(spotify_data[[#This Row],[album_type]]="album","Album",IF(spotify_data[[#This Row],[album_type]]="single","Single","Compilation"))</f>
        <v>Single</v>
      </c>
      <c r="Y2761">
        <v>212</v>
      </c>
    </row>
    <row r="2762" spans="1:25" x14ac:dyDescent="0.3">
      <c r="A2762" s="1" t="s">
        <v>6395</v>
      </c>
      <c r="B2762" s="1">
        <v>4420</v>
      </c>
      <c r="C2762" s="1" t="s">
        <v>6396</v>
      </c>
      <c r="D2762">
        <v>8</v>
      </c>
      <c r="E2762">
        <v>67</v>
      </c>
      <c r="F2762" s="10">
        <f>spotify_data[[#This Row],[track_popularity]]/100</f>
        <v>0.67</v>
      </c>
      <c r="G2762" s="9" t="b">
        <v>1</v>
      </c>
      <c r="H2762" s="1">
        <f>+IF(spotify_data[[#This Row],[explicit]]=FALSE,0,1)</f>
        <v>1</v>
      </c>
      <c r="I2762" s="1" t="s">
        <v>318</v>
      </c>
      <c r="J2762" s="7">
        <f>MATCH(spotify_data[[#This Row],[artist_name]],spotify_data[artist_name],0)</f>
        <v>2</v>
      </c>
      <c r="K2762">
        <v>100</v>
      </c>
      <c r="L2762" s="10">
        <f>spotify_data[[#This Row],[artist_popularity]]/100</f>
        <v>1</v>
      </c>
      <c r="M2762">
        <v>145443567</v>
      </c>
      <c r="N2762" s="1" t="s">
        <v>319</v>
      </c>
      <c r="O2762" s="1" t="s">
        <v>6388</v>
      </c>
      <c r="P2762" s="1">
        <f>MATCH(spotify_data[[#This Row],[album_id]],spotify_data[album_id],0)</f>
        <v>742</v>
      </c>
      <c r="Q2762" s="1" t="s">
        <v>6389</v>
      </c>
      <c r="R2762" s="2">
        <v>44855</v>
      </c>
      <c r="S2762" s="7">
        <f ca="1">+TODAY()-spotify_data[[#This Row],[Fecha lanzamiento Album]]</f>
        <v>1176</v>
      </c>
      <c r="T2762" s="7">
        <f ca="1">+spotify_data[[#This Row],[Antigüedad Album Dias]]/60</f>
        <v>19.600000000000001</v>
      </c>
      <c r="U2762" s="8">
        <f ca="1">spotify_data[[#This Row],[Antigüedad Album Meses]]/12</f>
        <v>1.6333333333333335</v>
      </c>
      <c r="V2762">
        <v>13</v>
      </c>
      <c r="W2762" s="1" t="s">
        <v>20</v>
      </c>
      <c r="X2762" s="1" t="str">
        <f>+IF(spotify_data[[#This Row],[album_type]]="album","Album",IF(spotify_data[[#This Row],[album_type]]="single","Single","Compilation"))</f>
        <v>Album</v>
      </c>
      <c r="Y2762">
        <v>274</v>
      </c>
    </row>
    <row r="2763" spans="1:25" x14ac:dyDescent="0.3">
      <c r="A2763" s="1" t="s">
        <v>6412</v>
      </c>
      <c r="B2763" s="1">
        <v>1894</v>
      </c>
      <c r="C2763" s="1" t="s">
        <v>6413</v>
      </c>
      <c r="D2763">
        <v>1</v>
      </c>
      <c r="E2763">
        <v>67</v>
      </c>
      <c r="F2763" s="10">
        <f>spotify_data[[#This Row],[track_popularity]]/100</f>
        <v>0.67</v>
      </c>
      <c r="G2763" s="9" t="b">
        <v>0</v>
      </c>
      <c r="H2763" s="1">
        <f>+IF(spotify_data[[#This Row],[explicit]]=FALSE,0,1)</f>
        <v>0</v>
      </c>
      <c r="I2763" s="1" t="s">
        <v>6414</v>
      </c>
      <c r="J2763" s="7">
        <f>MATCH(spotify_data[[#This Row],[artist_name]],spotify_data[artist_name],0)</f>
        <v>530</v>
      </c>
      <c r="K2763">
        <v>85</v>
      </c>
      <c r="L2763" s="10">
        <f>spotify_data[[#This Row],[artist_popularity]]/100</f>
        <v>0.85</v>
      </c>
      <c r="M2763">
        <v>39777995</v>
      </c>
      <c r="N2763" s="1" t="s">
        <v>6415</v>
      </c>
      <c r="O2763" s="1" t="s">
        <v>6416</v>
      </c>
      <c r="P2763" s="1">
        <f>MATCH(spotify_data[[#This Row],[album_id]],spotify_data[album_id],0)</f>
        <v>2762</v>
      </c>
      <c r="Q2763" s="1" t="s">
        <v>6413</v>
      </c>
      <c r="R2763" s="2">
        <v>44853</v>
      </c>
      <c r="S2763" s="7">
        <f ca="1">+TODAY()-spotify_data[[#This Row],[Fecha lanzamiento Album]]</f>
        <v>1178</v>
      </c>
      <c r="T2763" s="7">
        <f ca="1">+spotify_data[[#This Row],[Antigüedad Album Dias]]/60</f>
        <v>19.633333333333333</v>
      </c>
      <c r="U2763" s="8">
        <f ca="1">spotify_data[[#This Row],[Antigüedad Album Meses]]/12</f>
        <v>1.6361111111111111</v>
      </c>
      <c r="V2763">
        <v>1</v>
      </c>
      <c r="W2763" s="1" t="s">
        <v>21</v>
      </c>
      <c r="X2763" s="1" t="str">
        <f>+IF(spotify_data[[#This Row],[album_type]]="album","Album",IF(spotify_data[[#This Row],[album_type]]="single","Single","Compilation"))</f>
        <v>Single</v>
      </c>
      <c r="Y2763">
        <v>264</v>
      </c>
    </row>
    <row r="2764" spans="1:25" x14ac:dyDescent="0.3">
      <c r="A2764" s="1" t="s">
        <v>6455</v>
      </c>
      <c r="B2764" s="1">
        <v>1828</v>
      </c>
      <c r="C2764" s="1" t="s">
        <v>6094</v>
      </c>
      <c r="D2764">
        <v>1</v>
      </c>
      <c r="E2764">
        <v>67</v>
      </c>
      <c r="F2764" s="10">
        <f>spotify_data[[#This Row],[track_popularity]]/100</f>
        <v>0.67</v>
      </c>
      <c r="G2764" s="9" t="b">
        <v>0</v>
      </c>
      <c r="H2764" s="1">
        <f>+IF(spotify_data[[#This Row],[explicit]]=FALSE,0,1)</f>
        <v>0</v>
      </c>
      <c r="I2764" s="1" t="s">
        <v>4753</v>
      </c>
      <c r="J2764" s="7">
        <f>MATCH(spotify_data[[#This Row],[artist_name]],spotify_data[artist_name],0)</f>
        <v>249</v>
      </c>
      <c r="K2764">
        <v>76</v>
      </c>
      <c r="L2764" s="10">
        <f>spotify_data[[#This Row],[artist_popularity]]/100</f>
        <v>0.76</v>
      </c>
      <c r="M2764">
        <v>10636129</v>
      </c>
      <c r="N2764" s="1" t="s">
        <v>23</v>
      </c>
      <c r="O2764" s="1" t="s">
        <v>6456</v>
      </c>
      <c r="P2764" s="1">
        <f>MATCH(spotify_data[[#This Row],[album_id]],spotify_data[album_id],0)</f>
        <v>2763</v>
      </c>
      <c r="Q2764" s="1" t="s">
        <v>6094</v>
      </c>
      <c r="R2764" s="2">
        <v>44841</v>
      </c>
      <c r="S2764" s="7">
        <f ca="1">+TODAY()-spotify_data[[#This Row],[Fecha lanzamiento Album]]</f>
        <v>1190</v>
      </c>
      <c r="T2764" s="7">
        <f ca="1">+spotify_data[[#This Row],[Antigüedad Album Dias]]/60</f>
        <v>19.833333333333332</v>
      </c>
      <c r="U2764" s="8">
        <f ca="1">spotify_data[[#This Row],[Antigüedad Album Meses]]/12</f>
        <v>1.6527777777777777</v>
      </c>
      <c r="V2764">
        <v>1</v>
      </c>
      <c r="W2764" s="1" t="s">
        <v>21</v>
      </c>
      <c r="X2764" s="1" t="str">
        <f>+IF(spotify_data[[#This Row],[album_type]]="album","Album",IF(spotify_data[[#This Row],[album_type]]="single","Single","Compilation"))</f>
        <v>Single</v>
      </c>
      <c r="Y2764">
        <v>411</v>
      </c>
    </row>
    <row r="2765" spans="1:25" x14ac:dyDescent="0.3">
      <c r="A2765" s="1" t="s">
        <v>6511</v>
      </c>
      <c r="B2765" s="1">
        <v>2583</v>
      </c>
      <c r="C2765" s="1" t="s">
        <v>6512</v>
      </c>
      <c r="D2765">
        <v>8</v>
      </c>
      <c r="E2765">
        <v>67</v>
      </c>
      <c r="F2765" s="10">
        <f>spotify_data[[#This Row],[track_popularity]]/100</f>
        <v>0.67</v>
      </c>
      <c r="G2765" s="9" t="b">
        <v>0</v>
      </c>
      <c r="H2765" s="1">
        <f>+IF(spotify_data[[#This Row],[explicit]]=FALSE,0,1)</f>
        <v>0</v>
      </c>
      <c r="I2765" s="1" t="s">
        <v>6492</v>
      </c>
      <c r="J2765" s="7">
        <f>MATCH(spotify_data[[#This Row],[artist_name]],spotify_data[artist_name],0)</f>
        <v>2764</v>
      </c>
      <c r="K2765">
        <v>60</v>
      </c>
      <c r="L2765" s="10">
        <f>spotify_data[[#This Row],[artist_popularity]]/100</f>
        <v>0.6</v>
      </c>
      <c r="M2765">
        <v>4294346</v>
      </c>
      <c r="N2765" s="1" t="s">
        <v>6493</v>
      </c>
      <c r="O2765" s="1" t="s">
        <v>6494</v>
      </c>
      <c r="P2765" s="1">
        <f>MATCH(spotify_data[[#This Row],[album_id]],spotify_data[album_id],0)</f>
        <v>2764</v>
      </c>
      <c r="Q2765" s="1" t="s">
        <v>6495</v>
      </c>
      <c r="R2765" s="2">
        <v>44827</v>
      </c>
      <c r="S2765" s="7">
        <f ca="1">+TODAY()-spotify_data[[#This Row],[Fecha lanzamiento Album]]</f>
        <v>1204</v>
      </c>
      <c r="T2765" s="7">
        <f ca="1">+spotify_data[[#This Row],[Antigüedad Album Dias]]/60</f>
        <v>20.066666666666666</v>
      </c>
      <c r="U2765" s="8">
        <f ca="1">spotify_data[[#This Row],[Antigüedad Album Meses]]/12</f>
        <v>1.6722222222222223</v>
      </c>
      <c r="V2765">
        <v>12</v>
      </c>
      <c r="W2765" s="1" t="s">
        <v>20</v>
      </c>
      <c r="X2765" s="1" t="str">
        <f>+IF(spotify_data[[#This Row],[album_type]]="album","Album",IF(spotify_data[[#This Row],[album_type]]="single","Single","Compilation"))</f>
        <v>Album</v>
      </c>
      <c r="Y2765">
        <v>396</v>
      </c>
    </row>
    <row r="2766" spans="1:25" x14ac:dyDescent="0.3">
      <c r="A2766" s="1" t="s">
        <v>6638</v>
      </c>
      <c r="B2766" s="1">
        <v>3653</v>
      </c>
      <c r="C2766" s="1" t="s">
        <v>6639</v>
      </c>
      <c r="D2766">
        <v>1</v>
      </c>
      <c r="E2766">
        <v>67</v>
      </c>
      <c r="F2766" s="10">
        <f>spotify_data[[#This Row],[track_popularity]]/100</f>
        <v>0.67</v>
      </c>
      <c r="G2766" s="9" t="b">
        <v>1</v>
      </c>
      <c r="H2766" s="1">
        <f>+IF(spotify_data[[#This Row],[explicit]]=FALSE,0,1)</f>
        <v>1</v>
      </c>
      <c r="I2766" s="1" t="s">
        <v>4635</v>
      </c>
      <c r="J2766" s="7">
        <f>MATCH(spotify_data[[#This Row],[artist_name]],spotify_data[artist_name],0)</f>
        <v>958</v>
      </c>
      <c r="K2766">
        <v>84</v>
      </c>
      <c r="L2766" s="10">
        <f>spotify_data[[#This Row],[artist_popularity]]/100</f>
        <v>0.84</v>
      </c>
      <c r="M2766">
        <v>34295707</v>
      </c>
      <c r="N2766" s="1" t="s">
        <v>23</v>
      </c>
      <c r="O2766" s="1" t="s">
        <v>6640</v>
      </c>
      <c r="P2766" s="1">
        <f>MATCH(spotify_data[[#This Row],[album_id]],spotify_data[album_id],0)</f>
        <v>2765</v>
      </c>
      <c r="Q2766" s="1" t="s">
        <v>6639</v>
      </c>
      <c r="R2766" s="2">
        <v>44785</v>
      </c>
      <c r="S2766" s="7">
        <f ca="1">+TODAY()-spotify_data[[#This Row],[Fecha lanzamiento Album]]</f>
        <v>1246</v>
      </c>
      <c r="T2766" s="7">
        <f ca="1">+spotify_data[[#This Row],[Antigüedad Album Dias]]/60</f>
        <v>20.766666666666666</v>
      </c>
      <c r="U2766" s="8">
        <f ca="1">spotify_data[[#This Row],[Antigüedad Album Meses]]/12</f>
        <v>1.7305555555555554</v>
      </c>
      <c r="V2766">
        <v>1</v>
      </c>
      <c r="W2766" s="1" t="s">
        <v>21</v>
      </c>
      <c r="X2766" s="1" t="str">
        <f>+IF(spotify_data[[#This Row],[album_type]]="album","Album",IF(spotify_data[[#This Row],[album_type]]="single","Single","Compilation"))</f>
        <v>Single</v>
      </c>
      <c r="Y2766">
        <v>284</v>
      </c>
    </row>
    <row r="2767" spans="1:25" x14ac:dyDescent="0.3">
      <c r="A2767" s="1" t="s">
        <v>6703</v>
      </c>
      <c r="B2767" s="1">
        <v>6242</v>
      </c>
      <c r="C2767" s="1" t="s">
        <v>6704</v>
      </c>
      <c r="D2767">
        <v>3</v>
      </c>
      <c r="E2767">
        <v>67</v>
      </c>
      <c r="F2767" s="10">
        <f>spotify_data[[#This Row],[track_popularity]]/100</f>
        <v>0.67</v>
      </c>
      <c r="G2767" s="9" t="b">
        <v>1</v>
      </c>
      <c r="H2767" s="1">
        <f>+IF(spotify_data[[#This Row],[explicit]]=FALSE,0,1)</f>
        <v>1</v>
      </c>
      <c r="I2767" s="1" t="s">
        <v>4125</v>
      </c>
      <c r="J2767" s="7">
        <f>MATCH(spotify_data[[#This Row],[artist_name]],spotify_data[artist_name],0)</f>
        <v>926</v>
      </c>
      <c r="K2767">
        <v>84</v>
      </c>
      <c r="L2767" s="10">
        <f>spotify_data[[#This Row],[artist_popularity]]/100</f>
        <v>0.84</v>
      </c>
      <c r="M2767">
        <v>41176723</v>
      </c>
      <c r="N2767" s="1" t="s">
        <v>23</v>
      </c>
      <c r="O2767" s="1" t="s">
        <v>6686</v>
      </c>
      <c r="P2767" s="1">
        <f>MATCH(spotify_data[[#This Row],[album_id]],spotify_data[album_id],0)</f>
        <v>1697</v>
      </c>
      <c r="Q2767" s="1" t="s">
        <v>6687</v>
      </c>
      <c r="R2767" s="2">
        <v>44771</v>
      </c>
      <c r="S2767" s="7">
        <f ca="1">+TODAY()-spotify_data[[#This Row],[Fecha lanzamiento Album]]</f>
        <v>1260</v>
      </c>
      <c r="T2767" s="7">
        <f ca="1">+spotify_data[[#This Row],[Antigüedad Album Dias]]/60</f>
        <v>21</v>
      </c>
      <c r="U2767" s="8">
        <f ca="1">spotify_data[[#This Row],[Antigüedad Album Meses]]/12</f>
        <v>1.75</v>
      </c>
      <c r="V2767">
        <v>16</v>
      </c>
      <c r="W2767" s="1" t="s">
        <v>20</v>
      </c>
      <c r="X2767" s="1" t="str">
        <f>+IF(spotify_data[[#This Row],[album_type]]="album","Album",IF(spotify_data[[#This Row],[album_type]]="single","Single","Compilation"))</f>
        <v>Album</v>
      </c>
      <c r="Y2767">
        <v>359</v>
      </c>
    </row>
    <row r="2768" spans="1:25" x14ac:dyDescent="0.3">
      <c r="A2768" s="1" t="s">
        <v>6848</v>
      </c>
      <c r="B2768" s="1">
        <v>933</v>
      </c>
      <c r="C2768" s="1" t="s">
        <v>6849</v>
      </c>
      <c r="D2768">
        <v>1</v>
      </c>
      <c r="E2768">
        <v>67</v>
      </c>
      <c r="F2768" s="10">
        <f>spotify_data[[#This Row],[track_popularity]]/100</f>
        <v>0.67</v>
      </c>
      <c r="G2768" s="9" t="b">
        <v>0</v>
      </c>
      <c r="H2768" s="1">
        <f>+IF(spotify_data[[#This Row],[explicit]]=FALSE,0,1)</f>
        <v>0</v>
      </c>
      <c r="I2768" s="1" t="s">
        <v>6850</v>
      </c>
      <c r="J2768" s="7">
        <f>MATCH(spotify_data[[#This Row],[artist_name]],spotify_data[artist_name],0)</f>
        <v>93</v>
      </c>
      <c r="K2768">
        <v>79</v>
      </c>
      <c r="L2768" s="10">
        <f>spotify_data[[#This Row],[artist_popularity]]/100</f>
        <v>0.79</v>
      </c>
      <c r="M2768">
        <v>25301942</v>
      </c>
      <c r="N2768" s="1" t="s">
        <v>6851</v>
      </c>
      <c r="O2768" s="1" t="s">
        <v>6852</v>
      </c>
      <c r="P2768" s="1">
        <f>MATCH(spotify_data[[#This Row],[album_id]],spotify_data[album_id],0)</f>
        <v>2767</v>
      </c>
      <c r="Q2768" s="1" t="s">
        <v>6849</v>
      </c>
      <c r="R2768" s="2">
        <v>44736</v>
      </c>
      <c r="S2768" s="7">
        <f ca="1">+TODAY()-spotify_data[[#This Row],[Fecha lanzamiento Album]]</f>
        <v>1295</v>
      </c>
      <c r="T2768" s="7">
        <f ca="1">+spotify_data[[#This Row],[Antigüedad Album Dias]]/60</f>
        <v>21.583333333333332</v>
      </c>
      <c r="U2768" s="8">
        <f ca="1">spotify_data[[#This Row],[Antigüedad Album Meses]]/12</f>
        <v>1.7986111111111109</v>
      </c>
      <c r="V2768">
        <v>1</v>
      </c>
      <c r="W2768" s="1" t="s">
        <v>21</v>
      </c>
      <c r="X2768" s="1" t="str">
        <f>+IF(spotify_data[[#This Row],[album_type]]="album","Album",IF(spotify_data[[#This Row],[album_type]]="single","Single","Compilation"))</f>
        <v>Single</v>
      </c>
      <c r="Y2768">
        <v>257</v>
      </c>
    </row>
    <row r="2769" spans="1:25" x14ac:dyDescent="0.3">
      <c r="A2769" s="1" t="s">
        <v>6880</v>
      </c>
      <c r="B2769" s="1">
        <v>1507</v>
      </c>
      <c r="C2769" s="1" t="s">
        <v>6881</v>
      </c>
      <c r="D2769">
        <v>1</v>
      </c>
      <c r="E2769">
        <v>67</v>
      </c>
      <c r="F2769" s="10">
        <f>spotify_data[[#This Row],[track_popularity]]/100</f>
        <v>0.67</v>
      </c>
      <c r="G2769" s="9" t="b">
        <v>0</v>
      </c>
      <c r="H2769" s="1">
        <f>+IF(spotify_data[[#This Row],[explicit]]=FALSE,0,1)</f>
        <v>0</v>
      </c>
      <c r="I2769" s="1" t="s">
        <v>6882</v>
      </c>
      <c r="J2769" s="7">
        <f>MATCH(spotify_data[[#This Row],[artist_name]],spotify_data[artist_name],0)</f>
        <v>2768</v>
      </c>
      <c r="K2769">
        <v>61</v>
      </c>
      <c r="L2769" s="10">
        <f>spotify_data[[#This Row],[artist_popularity]]/100</f>
        <v>0.61</v>
      </c>
      <c r="M2769">
        <v>169709</v>
      </c>
      <c r="N2769" s="1" t="s">
        <v>6883</v>
      </c>
      <c r="O2769" s="1" t="s">
        <v>6884</v>
      </c>
      <c r="P2769" s="1">
        <f>MATCH(spotify_data[[#This Row],[album_id]],spotify_data[album_id],0)</f>
        <v>2768</v>
      </c>
      <c r="Q2769" s="1" t="s">
        <v>6881</v>
      </c>
      <c r="R2769" s="2">
        <v>44728</v>
      </c>
      <c r="S2769" s="7">
        <f ca="1">+TODAY()-spotify_data[[#This Row],[Fecha lanzamiento Album]]</f>
        <v>1303</v>
      </c>
      <c r="T2769" s="7">
        <f ca="1">+spotify_data[[#This Row],[Antigüedad Album Dias]]/60</f>
        <v>21.716666666666665</v>
      </c>
      <c r="U2769" s="8">
        <f ca="1">spotify_data[[#This Row],[Antigüedad Album Meses]]/12</f>
        <v>1.809722222222222</v>
      </c>
      <c r="V2769">
        <v>1</v>
      </c>
      <c r="W2769" s="1" t="s">
        <v>21</v>
      </c>
      <c r="X2769" s="1" t="str">
        <f>+IF(spotify_data[[#This Row],[album_type]]="album","Album",IF(spotify_data[[#This Row],[album_type]]="single","Single","Compilation"))</f>
        <v>Single</v>
      </c>
      <c r="Y2769">
        <v>244</v>
      </c>
    </row>
    <row r="2770" spans="1:25" x14ac:dyDescent="0.3">
      <c r="A2770" s="1" t="s">
        <v>7297</v>
      </c>
      <c r="B2770" s="1">
        <v>3900</v>
      </c>
      <c r="C2770" s="1" t="s">
        <v>7298</v>
      </c>
      <c r="D2770">
        <v>1</v>
      </c>
      <c r="E2770">
        <v>67</v>
      </c>
      <c r="F2770" s="10">
        <f>spotify_data[[#This Row],[track_popularity]]/100</f>
        <v>0.67</v>
      </c>
      <c r="G2770" s="9" t="b">
        <v>0</v>
      </c>
      <c r="H2770" s="1">
        <f>+IF(spotify_data[[#This Row],[explicit]]=FALSE,0,1)</f>
        <v>0</v>
      </c>
      <c r="I2770" s="1" t="s">
        <v>3355</v>
      </c>
      <c r="J2770" s="7">
        <f>MATCH(spotify_data[[#This Row],[artist_name]],spotify_data[artist_name],0)</f>
        <v>134</v>
      </c>
      <c r="K2770">
        <v>81</v>
      </c>
      <c r="L2770" s="10">
        <f>spotify_data[[#This Row],[artist_popularity]]/100</f>
        <v>0.81</v>
      </c>
      <c r="M2770">
        <v>45706269</v>
      </c>
      <c r="N2770" s="1" t="s">
        <v>23</v>
      </c>
      <c r="O2770" s="1" t="s">
        <v>7299</v>
      </c>
      <c r="P2770" s="1">
        <f>MATCH(spotify_data[[#This Row],[album_id]],spotify_data[album_id],0)</f>
        <v>2769</v>
      </c>
      <c r="Q2770" s="1" t="s">
        <v>7298</v>
      </c>
      <c r="R2770" s="2">
        <v>44651</v>
      </c>
      <c r="S2770" s="7">
        <f ca="1">+TODAY()-spotify_data[[#This Row],[Fecha lanzamiento Album]]</f>
        <v>1380</v>
      </c>
      <c r="T2770" s="7">
        <f ca="1">+spotify_data[[#This Row],[Antigüedad Album Dias]]/60</f>
        <v>23</v>
      </c>
      <c r="U2770" s="8">
        <f ca="1">spotify_data[[#This Row],[Antigüedad Album Meses]]/12</f>
        <v>1.9166666666666667</v>
      </c>
      <c r="V2770">
        <v>1</v>
      </c>
      <c r="W2770" s="1" t="s">
        <v>21</v>
      </c>
      <c r="X2770" s="1" t="str">
        <f>+IF(spotify_data[[#This Row],[album_type]]="album","Album",IF(spotify_data[[#This Row],[album_type]]="single","Single","Compilation"))</f>
        <v>Single</v>
      </c>
      <c r="Y2770">
        <v>287</v>
      </c>
    </row>
    <row r="2771" spans="1:25" x14ac:dyDescent="0.3">
      <c r="A2771" s="1" t="s">
        <v>7668</v>
      </c>
      <c r="B2771" s="1">
        <v>7187</v>
      </c>
      <c r="C2771" s="1" t="s">
        <v>7212</v>
      </c>
      <c r="D2771">
        <v>1</v>
      </c>
      <c r="E2771">
        <v>67</v>
      </c>
      <c r="F2771" s="10">
        <f>spotify_data[[#This Row],[track_popularity]]/100</f>
        <v>0.67</v>
      </c>
      <c r="G2771" s="9" t="b">
        <v>0</v>
      </c>
      <c r="H2771" s="1">
        <f>+IF(spotify_data[[#This Row],[explicit]]=FALSE,0,1)</f>
        <v>0</v>
      </c>
      <c r="I2771" s="1" t="s">
        <v>7213</v>
      </c>
      <c r="J2771" s="7">
        <f>MATCH(spotify_data[[#This Row],[artist_name]],spotify_data[artist_name],0)</f>
        <v>2770</v>
      </c>
      <c r="K2771">
        <v>78</v>
      </c>
      <c r="L2771" s="10">
        <f>spotify_data[[#This Row],[artist_popularity]]/100</f>
        <v>0.78</v>
      </c>
      <c r="M2771">
        <v>13246794</v>
      </c>
      <c r="N2771" s="1" t="s">
        <v>7214</v>
      </c>
      <c r="O2771" s="1" t="s">
        <v>7669</v>
      </c>
      <c r="P2771" s="1">
        <f>MATCH(spotify_data[[#This Row],[album_id]],spotify_data[album_id],0)</f>
        <v>2770</v>
      </c>
      <c r="Q2771" s="1" t="s">
        <v>7212</v>
      </c>
      <c r="R2771" s="2">
        <v>44511</v>
      </c>
      <c r="S2771" s="7">
        <f ca="1">+TODAY()-spotify_data[[#This Row],[Fecha lanzamiento Album]]</f>
        <v>1520</v>
      </c>
      <c r="T2771" s="7">
        <f ca="1">+spotify_data[[#This Row],[Antigüedad Album Dias]]/60</f>
        <v>25.333333333333332</v>
      </c>
      <c r="U2771" s="8">
        <f ca="1">spotify_data[[#This Row],[Antigüedad Album Meses]]/12</f>
        <v>2.1111111111111112</v>
      </c>
      <c r="V2771">
        <v>1</v>
      </c>
      <c r="W2771" s="1" t="s">
        <v>21</v>
      </c>
      <c r="X2771" s="1" t="str">
        <f>+IF(spotify_data[[#This Row],[album_type]]="album","Album",IF(spotify_data[[#This Row],[album_type]]="single","Single","Compilation"))</f>
        <v>Single</v>
      </c>
      <c r="Y2771">
        <v>323</v>
      </c>
    </row>
    <row r="2772" spans="1:25" x14ac:dyDescent="0.3">
      <c r="A2772" s="1" t="s">
        <v>7692</v>
      </c>
      <c r="B2772" s="1">
        <v>1557</v>
      </c>
      <c r="C2772" s="1" t="s">
        <v>7693</v>
      </c>
      <c r="D2772">
        <v>1</v>
      </c>
      <c r="E2772">
        <v>67</v>
      </c>
      <c r="F2772" s="10">
        <f>spotify_data[[#This Row],[track_popularity]]/100</f>
        <v>0.67</v>
      </c>
      <c r="G2772" s="9" t="b">
        <v>1</v>
      </c>
      <c r="H2772" s="1">
        <f>+IF(spotify_data[[#This Row],[explicit]]=FALSE,0,1)</f>
        <v>1</v>
      </c>
      <c r="I2772" s="1" t="s">
        <v>3271</v>
      </c>
      <c r="J2772" s="7">
        <f>MATCH(spotify_data[[#This Row],[artist_name]],spotify_data[artist_name],0)</f>
        <v>175</v>
      </c>
      <c r="K2772">
        <v>86</v>
      </c>
      <c r="L2772" s="10">
        <f>spotify_data[[#This Row],[artist_popularity]]/100</f>
        <v>0.86</v>
      </c>
      <c r="M2772">
        <v>47722935</v>
      </c>
      <c r="N2772" s="1" t="s">
        <v>3272</v>
      </c>
      <c r="O2772" s="1" t="s">
        <v>7694</v>
      </c>
      <c r="P2772" s="1">
        <f>MATCH(spotify_data[[#This Row],[album_id]],spotify_data[album_id],0)</f>
        <v>2771</v>
      </c>
      <c r="Q2772" s="1" t="s">
        <v>7695</v>
      </c>
      <c r="R2772" s="2">
        <v>44505</v>
      </c>
      <c r="S2772" s="7">
        <f ca="1">+TODAY()-spotify_data[[#This Row],[Fecha lanzamiento Album]]</f>
        <v>1526</v>
      </c>
      <c r="T2772" s="7">
        <f ca="1">+spotify_data[[#This Row],[Antigüedad Album Dias]]/60</f>
        <v>25.433333333333334</v>
      </c>
      <c r="U2772" s="8">
        <f ca="1">spotify_data[[#This Row],[Antigüedad Album Meses]]/12</f>
        <v>2.1194444444444445</v>
      </c>
      <c r="V2772">
        <v>1</v>
      </c>
      <c r="W2772" s="1" t="s">
        <v>21</v>
      </c>
      <c r="X2772" s="1" t="str">
        <f>+IF(spotify_data[[#This Row],[album_type]]="album","Album",IF(spotify_data[[#This Row],[album_type]]="single","Single","Compilation"))</f>
        <v>Single</v>
      </c>
      <c r="Y2772">
        <v>322</v>
      </c>
    </row>
    <row r="2773" spans="1:25" x14ac:dyDescent="0.3">
      <c r="A2773" s="1" t="s">
        <v>7849</v>
      </c>
      <c r="B2773" s="1">
        <v>4678</v>
      </c>
      <c r="C2773" s="1" t="s">
        <v>7850</v>
      </c>
      <c r="D2773">
        <v>24</v>
      </c>
      <c r="E2773">
        <v>67</v>
      </c>
      <c r="F2773" s="10">
        <f>spotify_data[[#This Row],[track_popularity]]/100</f>
        <v>0.67</v>
      </c>
      <c r="G2773" s="9" t="b">
        <v>0</v>
      </c>
      <c r="H2773" s="1">
        <f>+IF(spotify_data[[#This Row],[explicit]]=FALSE,0,1)</f>
        <v>0</v>
      </c>
      <c r="I2773" s="1" t="s">
        <v>7851</v>
      </c>
      <c r="J2773" s="7">
        <f>MATCH(spotify_data[[#This Row],[artist_name]],spotify_data[artist_name],0)</f>
        <v>1241</v>
      </c>
      <c r="K2773">
        <v>86</v>
      </c>
      <c r="L2773" s="10">
        <f>spotify_data[[#This Row],[artist_popularity]]/100</f>
        <v>0.86</v>
      </c>
      <c r="M2773">
        <v>39108338</v>
      </c>
      <c r="N2773" s="1" t="s">
        <v>7437</v>
      </c>
      <c r="O2773" s="1" t="s">
        <v>7852</v>
      </c>
      <c r="P2773" s="1">
        <f>MATCH(spotify_data[[#This Row],[album_id]],spotify_data[album_id],0)</f>
        <v>2772</v>
      </c>
      <c r="Q2773" s="1" t="s">
        <v>7853</v>
      </c>
      <c r="R2773" s="2">
        <v>44449</v>
      </c>
      <c r="S2773" s="7">
        <f ca="1">+TODAY()-spotify_data[[#This Row],[Fecha lanzamiento Album]]</f>
        <v>1582</v>
      </c>
      <c r="T2773" s="7">
        <f ca="1">+spotify_data[[#This Row],[Antigüedad Album Dias]]/60</f>
        <v>26.366666666666667</v>
      </c>
      <c r="U2773" s="8">
        <f ca="1">spotify_data[[#This Row],[Antigüedad Album Meses]]/12</f>
        <v>2.1972222222222224</v>
      </c>
      <c r="V2773">
        <v>24</v>
      </c>
      <c r="W2773" s="1" t="s">
        <v>20</v>
      </c>
      <c r="X2773" s="1" t="str">
        <f>+IF(spotify_data[[#This Row],[album_type]]="album","Album",IF(spotify_data[[#This Row],[album_type]]="single","Single","Compilation"))</f>
        <v>Album</v>
      </c>
      <c r="Y2773">
        <v>386</v>
      </c>
    </row>
    <row r="2774" spans="1:25" x14ac:dyDescent="0.3">
      <c r="A2774" s="1" t="s">
        <v>8015</v>
      </c>
      <c r="B2774" s="1">
        <v>7368</v>
      </c>
      <c r="C2774" s="1" t="s">
        <v>8016</v>
      </c>
      <c r="D2774">
        <v>6</v>
      </c>
      <c r="E2774">
        <v>67</v>
      </c>
      <c r="F2774" s="10">
        <f>spotify_data[[#This Row],[track_popularity]]/100</f>
        <v>0.67</v>
      </c>
      <c r="G2774" s="9" t="b">
        <v>0</v>
      </c>
      <c r="H2774" s="1">
        <f>+IF(spotify_data[[#This Row],[explicit]]=FALSE,0,1)</f>
        <v>0</v>
      </c>
      <c r="I2774" s="1" t="s">
        <v>3784</v>
      </c>
      <c r="J2774" s="7">
        <f>MATCH(spotify_data[[#This Row],[artist_name]],spotify_data[artist_name],0)</f>
        <v>7</v>
      </c>
      <c r="K2774">
        <v>90</v>
      </c>
      <c r="L2774" s="10">
        <f>spotify_data[[#This Row],[artist_popularity]]/100</f>
        <v>0.9</v>
      </c>
      <c r="M2774">
        <v>118728633</v>
      </c>
      <c r="N2774" s="1" t="s">
        <v>3785</v>
      </c>
      <c r="O2774" s="1" t="s">
        <v>7986</v>
      </c>
      <c r="P2774" s="1">
        <f>MATCH(spotify_data[[#This Row],[album_id]],spotify_data[album_id],0)</f>
        <v>241</v>
      </c>
      <c r="Q2774" s="1" t="s">
        <v>7987</v>
      </c>
      <c r="R2774" s="2">
        <v>44407</v>
      </c>
      <c r="S2774" s="7">
        <f ca="1">+TODAY()-spotify_data[[#This Row],[Fecha lanzamiento Album]]</f>
        <v>1624</v>
      </c>
      <c r="T2774" s="7">
        <f ca="1">+spotify_data[[#This Row],[Antigüedad Album Dias]]/60</f>
        <v>27.066666666666666</v>
      </c>
      <c r="U2774" s="8">
        <f ca="1">spotify_data[[#This Row],[Antigüedad Album Meses]]/12</f>
        <v>2.2555555555555555</v>
      </c>
      <c r="V2774">
        <v>16</v>
      </c>
      <c r="W2774" s="1" t="s">
        <v>20</v>
      </c>
      <c r="X2774" s="1" t="str">
        <f>+IF(spotify_data[[#This Row],[album_type]]="album","Album",IF(spotify_data[[#This Row],[album_type]]="single","Single","Compilation"))</f>
        <v>Album</v>
      </c>
      <c r="Y2774">
        <v>252</v>
      </c>
    </row>
    <row r="2775" spans="1:25" x14ac:dyDescent="0.3">
      <c r="A2775" s="1" t="s">
        <v>8064</v>
      </c>
      <c r="B2775" s="1">
        <v>2602</v>
      </c>
      <c r="C2775" s="1" t="s">
        <v>8065</v>
      </c>
      <c r="D2775">
        <v>1</v>
      </c>
      <c r="E2775">
        <v>67</v>
      </c>
      <c r="F2775" s="10">
        <f>spotify_data[[#This Row],[track_popularity]]/100</f>
        <v>0.67</v>
      </c>
      <c r="G2775" s="9" t="b">
        <v>1</v>
      </c>
      <c r="H2775" s="1">
        <f>+IF(spotify_data[[#This Row],[explicit]]=FALSE,0,1)</f>
        <v>1</v>
      </c>
      <c r="I2775" s="1" t="s">
        <v>3271</v>
      </c>
      <c r="J2775" s="7">
        <f>MATCH(spotify_data[[#This Row],[artist_name]],spotify_data[artist_name],0)</f>
        <v>175</v>
      </c>
      <c r="K2775">
        <v>86</v>
      </c>
      <c r="L2775" s="10">
        <f>spotify_data[[#This Row],[artist_popularity]]/100</f>
        <v>0.86</v>
      </c>
      <c r="M2775">
        <v>47720209</v>
      </c>
      <c r="N2775" s="1" t="s">
        <v>3272</v>
      </c>
      <c r="O2775" s="1" t="s">
        <v>8066</v>
      </c>
      <c r="P2775" s="1">
        <f>MATCH(spotify_data[[#This Row],[album_id]],spotify_data[album_id],0)</f>
        <v>2774</v>
      </c>
      <c r="Q2775" s="1" t="s">
        <v>8065</v>
      </c>
      <c r="R2775" s="2">
        <v>44386</v>
      </c>
      <c r="S2775" s="7">
        <f ca="1">+TODAY()-spotify_data[[#This Row],[Fecha lanzamiento Album]]</f>
        <v>1645</v>
      </c>
      <c r="T2775" s="7">
        <f ca="1">+spotify_data[[#This Row],[Antigüedad Album Dias]]/60</f>
        <v>27.416666666666668</v>
      </c>
      <c r="U2775" s="8">
        <f ca="1">spotify_data[[#This Row],[Antigüedad Album Meses]]/12</f>
        <v>2.2847222222222223</v>
      </c>
      <c r="V2775">
        <v>1</v>
      </c>
      <c r="W2775" s="1" t="s">
        <v>21</v>
      </c>
      <c r="X2775" s="1" t="str">
        <f>+IF(spotify_data[[#This Row],[album_type]]="album","Album",IF(spotify_data[[#This Row],[album_type]]="single","Single","Compilation"))</f>
        <v>Single</v>
      </c>
      <c r="Y2775">
        <v>307</v>
      </c>
    </row>
    <row r="2776" spans="1:25" x14ac:dyDescent="0.3">
      <c r="A2776" s="1" t="s">
        <v>8137</v>
      </c>
      <c r="B2776" s="1">
        <v>153</v>
      </c>
      <c r="C2776" s="1" t="s">
        <v>8138</v>
      </c>
      <c r="D2776">
        <v>2</v>
      </c>
      <c r="E2776">
        <v>67</v>
      </c>
      <c r="F2776" s="10">
        <f>spotify_data[[#This Row],[track_popularity]]/100</f>
        <v>0.67</v>
      </c>
      <c r="G2776" s="9" t="b">
        <v>1</v>
      </c>
      <c r="H2776" s="1">
        <f>+IF(spotify_data[[#This Row],[explicit]]=FALSE,0,1)</f>
        <v>1</v>
      </c>
      <c r="I2776" s="1" t="s">
        <v>1977</v>
      </c>
      <c r="J2776" s="7">
        <f>MATCH(spotify_data[[#This Row],[artist_name]],spotify_data[artist_name],0)</f>
        <v>261</v>
      </c>
      <c r="K2776">
        <v>85</v>
      </c>
      <c r="L2776" s="10">
        <f>spotify_data[[#This Row],[artist_popularity]]/100</f>
        <v>0.85</v>
      </c>
      <c r="M2776">
        <v>45777722</v>
      </c>
      <c r="N2776" s="1" t="s">
        <v>516</v>
      </c>
      <c r="O2776" s="1" t="s">
        <v>8139</v>
      </c>
      <c r="P2776" s="1">
        <f>MATCH(spotify_data[[#This Row],[album_id]],spotify_data[album_id],0)</f>
        <v>2775</v>
      </c>
      <c r="Q2776" s="1" t="s">
        <v>8140</v>
      </c>
      <c r="R2776" s="2">
        <v>44367</v>
      </c>
      <c r="S2776" s="7">
        <f ca="1">+TODAY()-spotify_data[[#This Row],[Fecha lanzamiento Album]]</f>
        <v>1664</v>
      </c>
      <c r="T2776" s="7">
        <f ca="1">+spotify_data[[#This Row],[Antigüedad Album Dias]]/60</f>
        <v>27.733333333333334</v>
      </c>
      <c r="U2776" s="8">
        <f ca="1">spotify_data[[#This Row],[Antigüedad Album Meses]]/12</f>
        <v>2.3111111111111113</v>
      </c>
      <c r="V2776">
        <v>12</v>
      </c>
      <c r="W2776" s="1" t="s">
        <v>20</v>
      </c>
      <c r="X2776" s="1" t="str">
        <f>+IF(spotify_data[[#This Row],[album_type]]="album","Album",IF(spotify_data[[#This Row],[album_type]]="single","Single","Compilation"))</f>
        <v>Album</v>
      </c>
      <c r="Y2776">
        <v>385</v>
      </c>
    </row>
    <row r="2777" spans="1:25" x14ac:dyDescent="0.3">
      <c r="A2777" s="1" t="s">
        <v>8214</v>
      </c>
      <c r="B2777" s="1">
        <v>3620</v>
      </c>
      <c r="C2777" s="1" t="s">
        <v>8215</v>
      </c>
      <c r="D2777">
        <v>1</v>
      </c>
      <c r="E2777">
        <v>67</v>
      </c>
      <c r="F2777" s="10">
        <f>spotify_data[[#This Row],[track_popularity]]/100</f>
        <v>0.67</v>
      </c>
      <c r="G2777" s="9" t="b">
        <v>1</v>
      </c>
      <c r="H2777" s="1">
        <f>+IF(spotify_data[[#This Row],[explicit]]=FALSE,0,1)</f>
        <v>1</v>
      </c>
      <c r="I2777" s="1" t="s">
        <v>6610</v>
      </c>
      <c r="J2777" s="7">
        <f>MATCH(spotify_data[[#This Row],[artist_name]],spotify_data[artist_name],0)</f>
        <v>2776</v>
      </c>
      <c r="K2777">
        <v>52</v>
      </c>
      <c r="L2777" s="10">
        <f>spotify_data[[#This Row],[artist_popularity]]/100</f>
        <v>0.52</v>
      </c>
      <c r="M2777">
        <v>60344</v>
      </c>
      <c r="N2777" s="1" t="s">
        <v>27</v>
      </c>
      <c r="O2777" s="1" t="s">
        <v>8216</v>
      </c>
      <c r="P2777" s="1">
        <f>MATCH(spotify_data[[#This Row],[album_id]],spotify_data[album_id],0)</f>
        <v>2776</v>
      </c>
      <c r="Q2777" s="1" t="s">
        <v>8215</v>
      </c>
      <c r="R2777" s="2">
        <v>44344</v>
      </c>
      <c r="S2777" s="7">
        <f ca="1">+TODAY()-spotify_data[[#This Row],[Fecha lanzamiento Album]]</f>
        <v>1687</v>
      </c>
      <c r="T2777" s="7">
        <f ca="1">+spotify_data[[#This Row],[Antigüedad Album Dias]]/60</f>
        <v>28.116666666666667</v>
      </c>
      <c r="U2777" s="8">
        <f ca="1">spotify_data[[#This Row],[Antigüedad Album Meses]]/12</f>
        <v>2.3430555555555554</v>
      </c>
      <c r="V2777">
        <v>1</v>
      </c>
      <c r="W2777" s="1" t="s">
        <v>21</v>
      </c>
      <c r="X2777" s="1" t="str">
        <f>+IF(spotify_data[[#This Row],[album_type]]="album","Album",IF(spotify_data[[#This Row],[album_type]]="single","Single","Compilation"))</f>
        <v>Single</v>
      </c>
      <c r="Y2777">
        <v>405</v>
      </c>
    </row>
    <row r="2778" spans="1:25" x14ac:dyDescent="0.3">
      <c r="A2778" s="1" t="s">
        <v>8287</v>
      </c>
      <c r="B2778" s="1">
        <v>6779</v>
      </c>
      <c r="C2778" s="1" t="s">
        <v>8288</v>
      </c>
      <c r="D2778">
        <v>7</v>
      </c>
      <c r="E2778">
        <v>67</v>
      </c>
      <c r="F2778" s="10">
        <f>spotify_data[[#This Row],[track_popularity]]/100</f>
        <v>0.67</v>
      </c>
      <c r="G2778" s="9" t="b">
        <v>1</v>
      </c>
      <c r="H2778" s="1">
        <f>+IF(spotify_data[[#This Row],[explicit]]=FALSE,0,1)</f>
        <v>1</v>
      </c>
      <c r="I2778" s="1" t="s">
        <v>8289</v>
      </c>
      <c r="J2778" s="7">
        <f>MATCH(spotify_data[[#This Row],[artist_name]],spotify_data[artist_name],0)</f>
        <v>187</v>
      </c>
      <c r="K2778">
        <v>82</v>
      </c>
      <c r="L2778" s="10">
        <f>spotify_data[[#This Row],[artist_popularity]]/100</f>
        <v>0.82</v>
      </c>
      <c r="M2778">
        <v>27077429</v>
      </c>
      <c r="N2778" s="1" t="s">
        <v>1366</v>
      </c>
      <c r="O2778" s="1" t="s">
        <v>8290</v>
      </c>
      <c r="P2778" s="1">
        <f>MATCH(spotify_data[[#This Row],[album_id]],spotify_data[album_id],0)</f>
        <v>2777</v>
      </c>
      <c r="Q2778" s="1" t="s">
        <v>8291</v>
      </c>
      <c r="R2778" s="2">
        <v>44330</v>
      </c>
      <c r="S2778" s="7">
        <f ca="1">+TODAY()-spotify_data[[#This Row],[Fecha lanzamiento Album]]</f>
        <v>1701</v>
      </c>
      <c r="T2778" s="7">
        <f ca="1">+spotify_data[[#This Row],[Antigüedad Album Dias]]/60</f>
        <v>28.35</v>
      </c>
      <c r="U2778" s="8">
        <f ca="1">spotify_data[[#This Row],[Antigüedad Album Meses]]/12</f>
        <v>2.3625000000000003</v>
      </c>
      <c r="V2778">
        <v>12</v>
      </c>
      <c r="W2778" s="1" t="s">
        <v>20</v>
      </c>
      <c r="X2778" s="1" t="str">
        <f>+IF(spotify_data[[#This Row],[album_type]]="album","Album",IF(spotify_data[[#This Row],[album_type]]="single","Single","Compilation"))</f>
        <v>Album</v>
      </c>
      <c r="Y2778">
        <v>363</v>
      </c>
    </row>
    <row r="2779" spans="1:25" x14ac:dyDescent="0.3">
      <c r="A2779" s="1" t="s">
        <v>8307</v>
      </c>
      <c r="B2779" s="1">
        <v>792</v>
      </c>
      <c r="C2779" s="1" t="s">
        <v>8308</v>
      </c>
      <c r="D2779">
        <v>1</v>
      </c>
      <c r="E2779">
        <v>67</v>
      </c>
      <c r="F2779" s="10">
        <f>spotify_data[[#This Row],[track_popularity]]/100</f>
        <v>0.67</v>
      </c>
      <c r="G2779" s="9" t="b">
        <v>0</v>
      </c>
      <c r="H2779" s="1">
        <f>+IF(spotify_data[[#This Row],[explicit]]=FALSE,0,1)</f>
        <v>0</v>
      </c>
      <c r="I2779" s="1" t="s">
        <v>7037</v>
      </c>
      <c r="J2779" s="7">
        <f>MATCH(spotify_data[[#This Row],[artist_name]],spotify_data[artist_name],0)</f>
        <v>99</v>
      </c>
      <c r="K2779">
        <v>81</v>
      </c>
      <c r="L2779" s="10">
        <f>spotify_data[[#This Row],[artist_popularity]]/100</f>
        <v>0.81</v>
      </c>
      <c r="M2779">
        <v>18700851</v>
      </c>
      <c r="N2779" s="1" t="s">
        <v>831</v>
      </c>
      <c r="O2779" s="1" t="s">
        <v>8309</v>
      </c>
      <c r="P2779" s="1">
        <f>MATCH(spotify_data[[#This Row],[album_id]],spotify_data[album_id],0)</f>
        <v>2778</v>
      </c>
      <c r="Q2779" s="1" t="s">
        <v>8308</v>
      </c>
      <c r="R2779" s="2">
        <v>44321</v>
      </c>
      <c r="S2779" s="7">
        <f ca="1">+TODAY()-spotify_data[[#This Row],[Fecha lanzamiento Album]]</f>
        <v>1710</v>
      </c>
      <c r="T2779" s="7">
        <f ca="1">+spotify_data[[#This Row],[Antigüedad Album Dias]]/60</f>
        <v>28.5</v>
      </c>
      <c r="U2779" s="8">
        <f ca="1">spotify_data[[#This Row],[Antigüedad Album Meses]]/12</f>
        <v>2.375</v>
      </c>
      <c r="V2779">
        <v>1</v>
      </c>
      <c r="W2779" s="1" t="s">
        <v>21</v>
      </c>
      <c r="X2779" s="1" t="str">
        <f>+IF(spotify_data[[#This Row],[album_type]]="album","Album",IF(spotify_data[[#This Row],[album_type]]="single","Single","Compilation"))</f>
        <v>Single</v>
      </c>
      <c r="Y2779">
        <v>281</v>
      </c>
    </row>
    <row r="2780" spans="1:25" x14ac:dyDescent="0.3">
      <c r="A2780" s="1" t="s">
        <v>8319</v>
      </c>
      <c r="B2780" s="1">
        <v>5459</v>
      </c>
      <c r="C2780" s="1" t="s">
        <v>8320</v>
      </c>
      <c r="D2780">
        <v>5</v>
      </c>
      <c r="E2780">
        <v>67</v>
      </c>
      <c r="F2780" s="10">
        <f>spotify_data[[#This Row],[track_popularity]]/100</f>
        <v>0.67</v>
      </c>
      <c r="G2780" s="9" t="b">
        <v>0</v>
      </c>
      <c r="H2780" s="1">
        <f>+IF(spotify_data[[#This Row],[explicit]]=FALSE,0,1)</f>
        <v>0</v>
      </c>
      <c r="I2780" s="1" t="s">
        <v>4044</v>
      </c>
      <c r="J2780" s="7">
        <f>MATCH(spotify_data[[#This Row],[artist_name]],spotify_data[artist_name],0)</f>
        <v>92</v>
      </c>
      <c r="K2780">
        <v>73</v>
      </c>
      <c r="L2780" s="10">
        <f>spotify_data[[#This Row],[artist_popularity]]/100</f>
        <v>0.73</v>
      </c>
      <c r="M2780">
        <v>8765920</v>
      </c>
      <c r="N2780" s="1" t="s">
        <v>254</v>
      </c>
      <c r="O2780" s="1" t="s">
        <v>8317</v>
      </c>
      <c r="P2780" s="1">
        <f>MATCH(spotify_data[[#This Row],[album_id]],spotify_data[album_id],0)</f>
        <v>2779</v>
      </c>
      <c r="Q2780" s="1" t="s">
        <v>8318</v>
      </c>
      <c r="R2780" s="2">
        <v>44316</v>
      </c>
      <c r="S2780" s="7">
        <f ca="1">+TODAY()-spotify_data[[#This Row],[Fecha lanzamiento Album]]</f>
        <v>1715</v>
      </c>
      <c r="T2780" s="7">
        <f ca="1">+spotify_data[[#This Row],[Antigüedad Album Dias]]/60</f>
        <v>28.583333333333332</v>
      </c>
      <c r="U2780" s="8">
        <f ca="1">spotify_data[[#This Row],[Antigüedad Album Meses]]/12</f>
        <v>2.3819444444444442</v>
      </c>
      <c r="V2780">
        <v>11</v>
      </c>
      <c r="W2780" s="1" t="s">
        <v>20</v>
      </c>
      <c r="X2780" s="1" t="str">
        <f>+IF(spotify_data[[#This Row],[album_type]]="album","Album",IF(spotify_data[[#This Row],[album_type]]="single","Single","Compilation"))</f>
        <v>Album</v>
      </c>
      <c r="Y2780">
        <v>323</v>
      </c>
    </row>
    <row r="2781" spans="1:25" x14ac:dyDescent="0.3">
      <c r="A2781" s="1" t="s">
        <v>8421</v>
      </c>
      <c r="B2781" s="1">
        <v>6177</v>
      </c>
      <c r="C2781" s="1" t="s">
        <v>8422</v>
      </c>
      <c r="D2781">
        <v>22</v>
      </c>
      <c r="E2781">
        <v>67</v>
      </c>
      <c r="F2781" s="10">
        <f>spotify_data[[#This Row],[track_popularity]]/100</f>
        <v>0.67</v>
      </c>
      <c r="G2781" s="9" t="b">
        <v>0</v>
      </c>
      <c r="H2781" s="1">
        <f>+IF(spotify_data[[#This Row],[explicit]]=FALSE,0,1)</f>
        <v>0</v>
      </c>
      <c r="I2781" s="1" t="s">
        <v>318</v>
      </c>
      <c r="J2781" s="7">
        <f>MATCH(spotify_data[[#This Row],[artist_name]],spotify_data[artist_name],0)</f>
        <v>2</v>
      </c>
      <c r="K2781">
        <v>100</v>
      </c>
      <c r="L2781" s="10">
        <f>spotify_data[[#This Row],[artist_popularity]]/100</f>
        <v>1</v>
      </c>
      <c r="M2781">
        <v>145396321</v>
      </c>
      <c r="N2781" s="1" t="s">
        <v>319</v>
      </c>
      <c r="O2781" s="1" t="s">
        <v>8383</v>
      </c>
      <c r="P2781" s="1">
        <f>MATCH(spotify_data[[#This Row],[album_id]],spotify_data[album_id],0)</f>
        <v>405</v>
      </c>
      <c r="Q2781" s="1" t="s">
        <v>8384</v>
      </c>
      <c r="R2781" s="2">
        <v>44295</v>
      </c>
      <c r="S2781" s="7">
        <f ca="1">+TODAY()-spotify_data[[#This Row],[Fecha lanzamiento Album]]</f>
        <v>1736</v>
      </c>
      <c r="T2781" s="7">
        <f ca="1">+spotify_data[[#This Row],[Antigüedad Album Dias]]/60</f>
        <v>28.933333333333334</v>
      </c>
      <c r="U2781" s="8">
        <f ca="1">spotify_data[[#This Row],[Antigüedad Album Meses]]/12</f>
        <v>2.411111111111111</v>
      </c>
      <c r="V2781">
        <v>26</v>
      </c>
      <c r="W2781" s="1" t="s">
        <v>20</v>
      </c>
      <c r="X2781" s="1" t="str">
        <f>+IF(spotify_data[[#This Row],[album_type]]="album","Album",IF(spotify_data[[#This Row],[album_type]]="single","Single","Compilation"))</f>
        <v>Album</v>
      </c>
      <c r="Y2781">
        <v>462</v>
      </c>
    </row>
    <row r="2782" spans="1:25" x14ac:dyDescent="0.3">
      <c r="A2782" s="1" t="s">
        <v>8474</v>
      </c>
      <c r="B2782" s="1">
        <v>1421</v>
      </c>
      <c r="C2782" s="1" t="s">
        <v>8475</v>
      </c>
      <c r="D2782">
        <v>10</v>
      </c>
      <c r="E2782">
        <v>67</v>
      </c>
      <c r="F2782" s="10">
        <f>spotify_data[[#This Row],[track_popularity]]/100</f>
        <v>0.67</v>
      </c>
      <c r="G2782" s="9" t="b">
        <v>1</v>
      </c>
      <c r="H2782" s="1">
        <f>+IF(spotify_data[[#This Row],[explicit]]=FALSE,0,1)</f>
        <v>1</v>
      </c>
      <c r="I2782" s="1" t="s">
        <v>3634</v>
      </c>
      <c r="J2782" s="7">
        <f>MATCH(spotify_data[[#This Row],[artist_name]],spotify_data[artist_name],0)</f>
        <v>303</v>
      </c>
      <c r="K2782">
        <v>87</v>
      </c>
      <c r="L2782" s="10">
        <f>spotify_data[[#This Row],[artist_popularity]]/100</f>
        <v>0.87</v>
      </c>
      <c r="M2782">
        <v>60358474</v>
      </c>
      <c r="N2782" s="1" t="s">
        <v>3635</v>
      </c>
      <c r="O2782" s="1" t="s">
        <v>8476</v>
      </c>
      <c r="P2782" s="1">
        <f>MATCH(spotify_data[[#This Row],[album_id]],spotify_data[album_id],0)</f>
        <v>2429</v>
      </c>
      <c r="Q2782" s="1" t="s">
        <v>8477</v>
      </c>
      <c r="R2782" s="2">
        <v>44281</v>
      </c>
      <c r="S2782" s="7">
        <f ca="1">+TODAY()-spotify_data[[#This Row],[Fecha lanzamiento Album]]</f>
        <v>1750</v>
      </c>
      <c r="T2782" s="7">
        <f ca="1">+spotify_data[[#This Row],[Antigüedad Album Dias]]/60</f>
        <v>29.166666666666668</v>
      </c>
      <c r="U2782" s="8">
        <f ca="1">spotify_data[[#This Row],[Antigüedad Album Meses]]/12</f>
        <v>2.4305555555555558</v>
      </c>
      <c r="V2782">
        <v>16</v>
      </c>
      <c r="W2782" s="1" t="s">
        <v>20</v>
      </c>
      <c r="X2782" s="1" t="str">
        <f>+IF(spotify_data[[#This Row],[album_type]]="album","Album",IF(spotify_data[[#This Row],[album_type]]="single","Single","Compilation"))</f>
        <v>Album</v>
      </c>
      <c r="Y2782">
        <v>297</v>
      </c>
    </row>
    <row r="2783" spans="1:25" x14ac:dyDescent="0.3">
      <c r="A2783" s="1" t="s">
        <v>8605</v>
      </c>
      <c r="B2783" s="1">
        <v>2198</v>
      </c>
      <c r="C2783" s="1" t="s">
        <v>8606</v>
      </c>
      <c r="D2783">
        <v>13</v>
      </c>
      <c r="E2783">
        <v>67</v>
      </c>
      <c r="F2783" s="10">
        <f>spotify_data[[#This Row],[track_popularity]]/100</f>
        <v>0.67</v>
      </c>
      <c r="G2783" s="9" t="b">
        <v>0</v>
      </c>
      <c r="H2783" s="1">
        <f>+IF(spotify_data[[#This Row],[explicit]]=FALSE,0,1)</f>
        <v>0</v>
      </c>
      <c r="I2783" s="1" t="s">
        <v>3869</v>
      </c>
      <c r="J2783" s="7">
        <f>MATCH(spotify_data[[#This Row],[artist_name]],spotify_data[artist_name],0)</f>
        <v>513</v>
      </c>
      <c r="K2783">
        <v>85</v>
      </c>
      <c r="L2783" s="10">
        <f>spotify_data[[#This Row],[artist_popularity]]/100</f>
        <v>0.85</v>
      </c>
      <c r="M2783">
        <v>46895665</v>
      </c>
      <c r="N2783" s="1" t="s">
        <v>516</v>
      </c>
      <c r="O2783" s="1" t="s">
        <v>8607</v>
      </c>
      <c r="P2783" s="1">
        <f>MATCH(spotify_data[[#This Row],[album_id]],spotify_data[album_id],0)</f>
        <v>2782</v>
      </c>
      <c r="Q2783" s="1" t="s">
        <v>8608</v>
      </c>
      <c r="R2783" s="2">
        <v>44238</v>
      </c>
      <c r="S2783" s="7">
        <f ca="1">+TODAY()-spotify_data[[#This Row],[Fecha lanzamiento Album]]</f>
        <v>1793</v>
      </c>
      <c r="T2783" s="7">
        <f ca="1">+spotify_data[[#This Row],[Antigüedad Album Dias]]/60</f>
        <v>29.883333333333333</v>
      </c>
      <c r="U2783" s="8">
        <f ca="1">spotify_data[[#This Row],[Antigüedad Album Meses]]/12</f>
        <v>2.4902777777777776</v>
      </c>
      <c r="V2783">
        <v>19</v>
      </c>
      <c r="W2783" s="1" t="s">
        <v>20</v>
      </c>
      <c r="X2783" s="1" t="str">
        <f>+IF(spotify_data[[#This Row],[album_type]]="album","Album",IF(spotify_data[[#This Row],[album_type]]="single","Single","Compilation"))</f>
        <v>Album</v>
      </c>
      <c r="Y2783">
        <v>275</v>
      </c>
    </row>
    <row r="2784" spans="1:25" x14ac:dyDescent="0.3">
      <c r="A2784" s="1" t="s">
        <v>8675</v>
      </c>
      <c r="B2784" s="1">
        <v>2526</v>
      </c>
      <c r="C2784" s="1" t="s">
        <v>8676</v>
      </c>
      <c r="D2784">
        <v>1</v>
      </c>
      <c r="E2784">
        <v>67</v>
      </c>
      <c r="F2784" s="10">
        <f>spotify_data[[#This Row],[track_popularity]]/100</f>
        <v>0.67</v>
      </c>
      <c r="G2784" s="9" t="b">
        <v>1</v>
      </c>
      <c r="H2784" s="1">
        <f>+IF(spotify_data[[#This Row],[explicit]]=FALSE,0,1)</f>
        <v>1</v>
      </c>
      <c r="I2784" s="1" t="s">
        <v>3158</v>
      </c>
      <c r="J2784" s="7">
        <f>MATCH(spotify_data[[#This Row],[artist_name]],spotify_data[artist_name],0)</f>
        <v>2070</v>
      </c>
      <c r="K2784">
        <v>71</v>
      </c>
      <c r="L2784" s="10">
        <f>spotify_data[[#This Row],[artist_popularity]]/100</f>
        <v>0.71</v>
      </c>
      <c r="M2784">
        <v>2613864</v>
      </c>
      <c r="N2784" s="1" t="s">
        <v>23</v>
      </c>
      <c r="O2784" s="1" t="s">
        <v>8673</v>
      </c>
      <c r="P2784" s="1">
        <f>MATCH(spotify_data[[#This Row],[album_id]],spotify_data[album_id],0)</f>
        <v>2070</v>
      </c>
      <c r="Q2784" s="1" t="s">
        <v>8674</v>
      </c>
      <c r="R2784" s="2">
        <v>44211</v>
      </c>
      <c r="S2784" s="7">
        <f ca="1">+TODAY()-spotify_data[[#This Row],[Fecha lanzamiento Album]]</f>
        <v>1820</v>
      </c>
      <c r="T2784" s="7">
        <f ca="1">+spotify_data[[#This Row],[Antigüedad Album Dias]]/60</f>
        <v>30.333333333333332</v>
      </c>
      <c r="U2784" s="8">
        <f ca="1">spotify_data[[#This Row],[Antigüedad Album Meses]]/12</f>
        <v>2.5277777777777777</v>
      </c>
      <c r="V2784">
        <v>10</v>
      </c>
      <c r="W2784" s="1" t="s">
        <v>20</v>
      </c>
      <c r="X2784" s="1" t="str">
        <f>+IF(spotify_data[[#This Row],[album_type]]="album","Album",IF(spotify_data[[#This Row],[album_type]]="single","Single","Compilation"))</f>
        <v>Album</v>
      </c>
      <c r="Y2784">
        <v>244</v>
      </c>
    </row>
    <row r="2785" spans="1:25" x14ac:dyDescent="0.3">
      <c r="A2785" s="1" t="s">
        <v>8768</v>
      </c>
      <c r="B2785" s="1">
        <v>5926</v>
      </c>
      <c r="C2785" s="1" t="s">
        <v>8769</v>
      </c>
      <c r="D2785">
        <v>9</v>
      </c>
      <c r="E2785">
        <v>67</v>
      </c>
      <c r="F2785" s="10">
        <f>spotify_data[[#This Row],[track_popularity]]/100</f>
        <v>0.67</v>
      </c>
      <c r="G2785" s="9" t="b">
        <v>1</v>
      </c>
      <c r="H2785" s="1">
        <f>+IF(spotify_data[[#This Row],[explicit]]=FALSE,0,1)</f>
        <v>1</v>
      </c>
      <c r="I2785" s="1" t="s">
        <v>2225</v>
      </c>
      <c r="J2785" s="7">
        <f>MATCH(spotify_data[[#This Row],[artist_name]],spotify_data[artist_name],0)</f>
        <v>719</v>
      </c>
      <c r="K2785">
        <v>86</v>
      </c>
      <c r="L2785" s="10">
        <f>spotify_data[[#This Row],[artist_popularity]]/100</f>
        <v>0.86</v>
      </c>
      <c r="M2785">
        <v>15031490</v>
      </c>
      <c r="N2785" s="1" t="s">
        <v>2226</v>
      </c>
      <c r="O2785" s="1" t="s">
        <v>8762</v>
      </c>
      <c r="P2785" s="1">
        <f>MATCH(spotify_data[[#This Row],[album_id]],spotify_data[album_id],0)</f>
        <v>750</v>
      </c>
      <c r="Q2785" s="1" t="s">
        <v>8763</v>
      </c>
      <c r="R2785" s="2">
        <v>44190</v>
      </c>
      <c r="S2785" s="7">
        <f ca="1">+TODAY()-spotify_data[[#This Row],[Fecha lanzamiento Album]]</f>
        <v>1841</v>
      </c>
      <c r="T2785" s="7">
        <f ca="1">+spotify_data[[#This Row],[Antigüedad Album Dias]]/60</f>
        <v>30.683333333333334</v>
      </c>
      <c r="U2785" s="8">
        <f ca="1">spotify_data[[#This Row],[Antigüedad Album Meses]]/12</f>
        <v>2.5569444444444445</v>
      </c>
      <c r="V2785">
        <v>24</v>
      </c>
      <c r="W2785" s="1" t="s">
        <v>20</v>
      </c>
      <c r="X2785" s="1" t="str">
        <f>+IF(spotify_data[[#This Row],[album_type]]="album","Album",IF(spotify_data[[#This Row],[album_type]]="single","Single","Compilation"))</f>
        <v>Album</v>
      </c>
      <c r="Y2785">
        <v>149</v>
      </c>
    </row>
    <row r="2786" spans="1:25" x14ac:dyDescent="0.3">
      <c r="A2786" s="1" t="s">
        <v>8865</v>
      </c>
      <c r="B2786" s="1">
        <v>3063</v>
      </c>
      <c r="C2786" s="1" t="s">
        <v>8750</v>
      </c>
      <c r="D2786">
        <v>1</v>
      </c>
      <c r="E2786">
        <v>67</v>
      </c>
      <c r="F2786" s="10">
        <f>spotify_data[[#This Row],[track_popularity]]/100</f>
        <v>0.67</v>
      </c>
      <c r="G2786" s="9" t="b">
        <v>0</v>
      </c>
      <c r="H2786" s="1">
        <f>+IF(spotify_data[[#This Row],[explicit]]=FALSE,0,1)</f>
        <v>0</v>
      </c>
      <c r="I2786" s="1" t="s">
        <v>318</v>
      </c>
      <c r="J2786" s="7">
        <f>MATCH(spotify_data[[#This Row],[artist_name]],spotify_data[artist_name],0)</f>
        <v>2</v>
      </c>
      <c r="K2786">
        <v>100</v>
      </c>
      <c r="L2786" s="10">
        <f>spotify_data[[#This Row],[artist_popularity]]/100</f>
        <v>1</v>
      </c>
      <c r="M2786">
        <v>145489371</v>
      </c>
      <c r="N2786" s="1" t="s">
        <v>319</v>
      </c>
      <c r="O2786" s="1" t="s">
        <v>8866</v>
      </c>
      <c r="P2786" s="1">
        <f>MATCH(spotify_data[[#This Row],[album_id]],spotify_data[album_id],0)</f>
        <v>2785</v>
      </c>
      <c r="Q2786" s="1" t="s">
        <v>8833</v>
      </c>
      <c r="R2786" s="2">
        <v>44175</v>
      </c>
      <c r="S2786" s="7">
        <f ca="1">+TODAY()-spotify_data[[#This Row],[Fecha lanzamiento Album]]</f>
        <v>1856</v>
      </c>
      <c r="T2786" s="7">
        <f ca="1">+spotify_data[[#This Row],[Antigüedad Album Dias]]/60</f>
        <v>30.933333333333334</v>
      </c>
      <c r="U2786" s="8">
        <f ca="1">spotify_data[[#This Row],[Antigüedad Album Meses]]/12</f>
        <v>2.5777777777777779</v>
      </c>
      <c r="V2786">
        <v>15</v>
      </c>
      <c r="W2786" s="1" t="s">
        <v>20</v>
      </c>
      <c r="X2786" s="1" t="str">
        <f>+IF(spotify_data[[#This Row],[album_type]]="album","Album",IF(spotify_data[[#This Row],[album_type]]="single","Single","Compilation"))</f>
        <v>Album</v>
      </c>
      <c r="Y2786">
        <v>357</v>
      </c>
    </row>
    <row r="2787" spans="1:25" x14ac:dyDescent="0.3">
      <c r="A2787" s="1" t="s">
        <v>9047</v>
      </c>
      <c r="B2787" s="1">
        <v>1488</v>
      </c>
      <c r="C2787" s="1" t="s">
        <v>9048</v>
      </c>
      <c r="D2787">
        <v>9</v>
      </c>
      <c r="E2787">
        <v>67</v>
      </c>
      <c r="F2787" s="10">
        <f>spotify_data[[#This Row],[track_popularity]]/100</f>
        <v>0.67</v>
      </c>
      <c r="G2787" s="9" t="b">
        <v>1</v>
      </c>
      <c r="H2787" s="1">
        <f>+IF(spotify_data[[#This Row],[explicit]]=FALSE,0,1)</f>
        <v>1</v>
      </c>
      <c r="I2787" s="1" t="s">
        <v>2164</v>
      </c>
      <c r="J2787" s="7">
        <f>MATCH(spotify_data[[#This Row],[artist_name]],spotify_data[artist_name],0)</f>
        <v>189</v>
      </c>
      <c r="K2787">
        <v>90</v>
      </c>
      <c r="L2787" s="10">
        <f>spotify_data[[#This Row],[artist_popularity]]/100</f>
        <v>0.9</v>
      </c>
      <c r="M2787">
        <v>107374593</v>
      </c>
      <c r="N2787" s="1" t="s">
        <v>516</v>
      </c>
      <c r="O2787" s="1" t="s">
        <v>9003</v>
      </c>
      <c r="P2787" s="1">
        <f>MATCH(spotify_data[[#This Row],[album_id]],spotify_data[album_id],0)</f>
        <v>752</v>
      </c>
      <c r="Q2787" s="1" t="s">
        <v>9004</v>
      </c>
      <c r="R2787" s="2">
        <v>44134</v>
      </c>
      <c r="S2787" s="7">
        <f ca="1">+TODAY()-spotify_data[[#This Row],[Fecha lanzamiento Album]]</f>
        <v>1897</v>
      </c>
      <c r="T2787" s="7">
        <f ca="1">+spotify_data[[#This Row],[Antigüedad Album Dias]]/60</f>
        <v>31.616666666666667</v>
      </c>
      <c r="U2787" s="8">
        <f ca="1">spotify_data[[#This Row],[Antigüedad Album Meses]]/12</f>
        <v>2.6347222222222224</v>
      </c>
      <c r="V2787">
        <v>14</v>
      </c>
      <c r="W2787" s="1" t="s">
        <v>20</v>
      </c>
      <c r="X2787" s="1" t="str">
        <f>+IF(spotify_data[[#This Row],[album_type]]="album","Album",IF(spotify_data[[#This Row],[album_type]]="single","Single","Compilation"))</f>
        <v>Album</v>
      </c>
      <c r="Y2787">
        <v>334</v>
      </c>
    </row>
    <row r="2788" spans="1:25" x14ac:dyDescent="0.3">
      <c r="A2788" s="1" t="s">
        <v>9326</v>
      </c>
      <c r="B2788" s="1">
        <v>8233</v>
      </c>
      <c r="C2788" s="1" t="s">
        <v>9327</v>
      </c>
      <c r="D2788">
        <v>8</v>
      </c>
      <c r="E2788">
        <v>67</v>
      </c>
      <c r="F2788" s="10">
        <f>spotify_data[[#This Row],[track_popularity]]/100</f>
        <v>0.67</v>
      </c>
      <c r="G2788" s="9" t="b">
        <v>0</v>
      </c>
      <c r="H2788" s="1">
        <f>+IF(spotify_data[[#This Row],[explicit]]=FALSE,0,1)</f>
        <v>0</v>
      </c>
      <c r="I2788" s="1" t="s">
        <v>9328</v>
      </c>
      <c r="J2788" s="7">
        <f>MATCH(spotify_data[[#This Row],[artist_name]],spotify_data[artist_name],0)</f>
        <v>2787</v>
      </c>
      <c r="K2788">
        <v>69</v>
      </c>
      <c r="L2788" s="10">
        <f>spotify_data[[#This Row],[artist_popularity]]/100</f>
        <v>0.69</v>
      </c>
      <c r="M2788">
        <v>2356803</v>
      </c>
      <c r="N2788" s="1" t="s">
        <v>23</v>
      </c>
      <c r="O2788" s="1" t="s">
        <v>9329</v>
      </c>
      <c r="P2788" s="1">
        <f>MATCH(spotify_data[[#This Row],[album_id]],spotify_data[album_id],0)</f>
        <v>2787</v>
      </c>
      <c r="Q2788" s="1" t="s">
        <v>9330</v>
      </c>
      <c r="R2788" s="2">
        <v>44050</v>
      </c>
      <c r="S2788" s="7">
        <f ca="1">+TODAY()-spotify_data[[#This Row],[Fecha lanzamiento Album]]</f>
        <v>1981</v>
      </c>
      <c r="T2788" s="7">
        <f ca="1">+spotify_data[[#This Row],[Antigüedad Album Dias]]/60</f>
        <v>33.016666666666666</v>
      </c>
      <c r="U2788" s="8">
        <f ca="1">spotify_data[[#This Row],[Antigüedad Album Meses]]/12</f>
        <v>2.7513888888888887</v>
      </c>
      <c r="V2788">
        <v>9</v>
      </c>
      <c r="W2788" s="1" t="s">
        <v>20</v>
      </c>
      <c r="X2788" s="1" t="str">
        <f>+IF(spotify_data[[#This Row],[album_type]]="album","Album",IF(spotify_data[[#This Row],[album_type]]="single","Single","Compilation"))</f>
        <v>Album</v>
      </c>
      <c r="Y2788">
        <v>396</v>
      </c>
    </row>
    <row r="2789" spans="1:25" x14ac:dyDescent="0.3">
      <c r="A2789" s="1" t="s">
        <v>9335</v>
      </c>
      <c r="B2789" s="1">
        <v>3263</v>
      </c>
      <c r="C2789" s="1" t="s">
        <v>7989</v>
      </c>
      <c r="D2789">
        <v>1</v>
      </c>
      <c r="E2789">
        <v>67</v>
      </c>
      <c r="F2789" s="10">
        <f>spotify_data[[#This Row],[track_popularity]]/100</f>
        <v>0.67</v>
      </c>
      <c r="G2789" s="9" t="b">
        <v>0</v>
      </c>
      <c r="H2789" s="1">
        <f>+IF(spotify_data[[#This Row],[explicit]]=FALSE,0,1)</f>
        <v>0</v>
      </c>
      <c r="I2789" s="1" t="s">
        <v>3784</v>
      </c>
      <c r="J2789" s="7">
        <f>MATCH(spotify_data[[#This Row],[artist_name]],spotify_data[artist_name],0)</f>
        <v>7</v>
      </c>
      <c r="K2789">
        <v>90</v>
      </c>
      <c r="L2789" s="10">
        <f>spotify_data[[#This Row],[artist_popularity]]/100</f>
        <v>0.9</v>
      </c>
      <c r="M2789">
        <v>118692183</v>
      </c>
      <c r="N2789" s="1" t="s">
        <v>3785</v>
      </c>
      <c r="O2789" s="1" t="s">
        <v>9336</v>
      </c>
      <c r="P2789" s="1">
        <f>MATCH(spotify_data[[#This Row],[album_id]],spotify_data[album_id],0)</f>
        <v>2788</v>
      </c>
      <c r="Q2789" s="1" t="s">
        <v>7989</v>
      </c>
      <c r="R2789" s="2">
        <v>44042</v>
      </c>
      <c r="S2789" s="7">
        <f ca="1">+TODAY()-spotify_data[[#This Row],[Fecha lanzamiento Album]]</f>
        <v>1989</v>
      </c>
      <c r="T2789" s="7">
        <f ca="1">+spotify_data[[#This Row],[Antigüedad Album Dias]]/60</f>
        <v>33.15</v>
      </c>
      <c r="U2789" s="8">
        <f ca="1">spotify_data[[#This Row],[Antigüedad Album Meses]]/12</f>
        <v>2.7624999999999997</v>
      </c>
      <c r="V2789">
        <v>1</v>
      </c>
      <c r="W2789" s="1" t="s">
        <v>21</v>
      </c>
      <c r="X2789" s="1" t="str">
        <f>+IF(spotify_data[[#This Row],[album_type]]="album","Album",IF(spotify_data[[#This Row],[album_type]]="single","Single","Compilation"))</f>
        <v>Single</v>
      </c>
      <c r="Y2789">
        <v>346</v>
      </c>
    </row>
    <row r="2790" spans="1:25" x14ac:dyDescent="0.3">
      <c r="A2790" s="1" t="s">
        <v>9408</v>
      </c>
      <c r="B2790" s="1">
        <v>170</v>
      </c>
      <c r="C2790" s="1" t="s">
        <v>9409</v>
      </c>
      <c r="D2790">
        <v>7</v>
      </c>
      <c r="E2790">
        <v>67</v>
      </c>
      <c r="F2790" s="10">
        <f>spotify_data[[#This Row],[track_popularity]]/100</f>
        <v>0.67</v>
      </c>
      <c r="G2790" s="9" t="b">
        <v>1</v>
      </c>
      <c r="H2790" s="1">
        <f>+IF(spotify_data[[#This Row],[explicit]]=FALSE,0,1)</f>
        <v>1</v>
      </c>
      <c r="I2790" s="1" t="s">
        <v>7338</v>
      </c>
      <c r="J2790" s="7">
        <f>MATCH(spotify_data[[#This Row],[artist_name]],spotify_data[artist_name],0)</f>
        <v>415</v>
      </c>
      <c r="K2790">
        <v>85</v>
      </c>
      <c r="L2790" s="10">
        <f>spotify_data[[#This Row],[artist_popularity]]/100</f>
        <v>0.85</v>
      </c>
      <c r="M2790">
        <v>42540400</v>
      </c>
      <c r="N2790" s="1" t="s">
        <v>7339</v>
      </c>
      <c r="O2790" s="1" t="s">
        <v>9396</v>
      </c>
      <c r="P2790" s="1">
        <f>MATCH(spotify_data[[#This Row],[album_id]],spotify_data[album_id],0)</f>
        <v>1214</v>
      </c>
      <c r="Q2790" s="1" t="s">
        <v>9397</v>
      </c>
      <c r="R2790" s="2">
        <v>44022</v>
      </c>
      <c r="S2790" s="7">
        <f ca="1">+TODAY()-spotify_data[[#This Row],[Fecha lanzamiento Album]]</f>
        <v>2009</v>
      </c>
      <c r="T2790" s="7">
        <f ca="1">+spotify_data[[#This Row],[Antigüedad Album Dias]]/60</f>
        <v>33.483333333333334</v>
      </c>
      <c r="U2790" s="8">
        <f ca="1">spotify_data[[#This Row],[Antigüedad Album Meses]]/12</f>
        <v>2.7902777777777779</v>
      </c>
      <c r="V2790">
        <v>22</v>
      </c>
      <c r="W2790" s="1" t="s">
        <v>20</v>
      </c>
      <c r="X2790" s="1" t="str">
        <f>+IF(spotify_data[[#This Row],[album_type]]="album","Album",IF(spotify_data[[#This Row],[album_type]]="single","Single","Compilation"))</f>
        <v>Album</v>
      </c>
      <c r="Y2790">
        <v>326</v>
      </c>
    </row>
    <row r="2791" spans="1:25" x14ac:dyDescent="0.3">
      <c r="A2791" s="1" t="s">
        <v>9583</v>
      </c>
      <c r="B2791" s="1">
        <v>5242</v>
      </c>
      <c r="C2791" s="1" t="s">
        <v>9584</v>
      </c>
      <c r="D2791">
        <v>1</v>
      </c>
      <c r="E2791">
        <v>67</v>
      </c>
      <c r="F2791" s="10">
        <f>spotify_data[[#This Row],[track_popularity]]/100</f>
        <v>0.67</v>
      </c>
      <c r="G2791" s="9" t="b">
        <v>0</v>
      </c>
      <c r="H2791" s="1">
        <f>+IF(spotify_data[[#This Row],[explicit]]=FALSE,0,1)</f>
        <v>0</v>
      </c>
      <c r="I2791" s="1" t="s">
        <v>9585</v>
      </c>
      <c r="J2791" s="7">
        <f>MATCH(spotify_data[[#This Row],[artist_name]],spotify_data[artist_name],0)</f>
        <v>2790</v>
      </c>
      <c r="K2791">
        <v>50</v>
      </c>
      <c r="L2791" s="10">
        <f>spotify_data[[#This Row],[artist_popularity]]/100</f>
        <v>0.5</v>
      </c>
      <c r="M2791">
        <v>152294</v>
      </c>
      <c r="N2791" s="1" t="s">
        <v>254</v>
      </c>
      <c r="O2791" s="1" t="s">
        <v>9586</v>
      </c>
      <c r="P2791" s="1">
        <f>MATCH(spotify_data[[#This Row],[album_id]],spotify_data[album_id],0)</f>
        <v>2790</v>
      </c>
      <c r="Q2791" s="1" t="s">
        <v>9584</v>
      </c>
      <c r="R2791" s="2">
        <v>43945</v>
      </c>
      <c r="S2791" s="7">
        <f ca="1">+TODAY()-spotify_data[[#This Row],[Fecha lanzamiento Album]]</f>
        <v>2086</v>
      </c>
      <c r="T2791" s="7">
        <f ca="1">+spotify_data[[#This Row],[Antigüedad Album Dias]]/60</f>
        <v>34.766666666666666</v>
      </c>
      <c r="U2791" s="8">
        <f ca="1">spotify_data[[#This Row],[Antigüedad Album Meses]]/12</f>
        <v>2.8972222222222221</v>
      </c>
      <c r="V2791">
        <v>1</v>
      </c>
      <c r="W2791" s="1" t="s">
        <v>21</v>
      </c>
      <c r="X2791" s="1" t="str">
        <f>+IF(spotify_data[[#This Row],[album_type]]="album","Album",IF(spotify_data[[#This Row],[album_type]]="single","Single","Compilation"))</f>
        <v>Single</v>
      </c>
      <c r="Y2791">
        <v>35</v>
      </c>
    </row>
    <row r="2792" spans="1:25" x14ac:dyDescent="0.3">
      <c r="A2792" s="1" t="s">
        <v>9606</v>
      </c>
      <c r="B2792" s="1">
        <v>7924</v>
      </c>
      <c r="C2792" s="1" t="s">
        <v>9607</v>
      </c>
      <c r="D2792">
        <v>1</v>
      </c>
      <c r="E2792">
        <v>67</v>
      </c>
      <c r="F2792" s="10">
        <f>spotify_data[[#This Row],[track_popularity]]/100</f>
        <v>0.67</v>
      </c>
      <c r="G2792" s="9" t="b">
        <v>1</v>
      </c>
      <c r="H2792" s="1">
        <f>+IF(spotify_data[[#This Row],[explicit]]=FALSE,0,1)</f>
        <v>1</v>
      </c>
      <c r="I2792" s="1" t="s">
        <v>9608</v>
      </c>
      <c r="J2792" s="7">
        <f>MATCH(spotify_data[[#This Row],[artist_name]],spotify_data[artist_name],0)</f>
        <v>2791</v>
      </c>
      <c r="K2792">
        <v>56</v>
      </c>
      <c r="L2792" s="10">
        <f>spotify_data[[#This Row],[artist_popularity]]/100</f>
        <v>0.56000000000000005</v>
      </c>
      <c r="M2792">
        <v>396758</v>
      </c>
      <c r="N2792" s="1" t="s">
        <v>23</v>
      </c>
      <c r="O2792" s="1" t="s">
        <v>9609</v>
      </c>
      <c r="P2792" s="1">
        <f>MATCH(spotify_data[[#This Row],[album_id]],spotify_data[album_id],0)</f>
        <v>2791</v>
      </c>
      <c r="Q2792" s="1" t="s">
        <v>9607</v>
      </c>
      <c r="R2792" s="2">
        <v>43942</v>
      </c>
      <c r="S2792" s="7">
        <f ca="1">+TODAY()-spotify_data[[#This Row],[Fecha lanzamiento Album]]</f>
        <v>2089</v>
      </c>
      <c r="T2792" s="7">
        <f ca="1">+spotify_data[[#This Row],[Antigüedad Album Dias]]/60</f>
        <v>34.81666666666667</v>
      </c>
      <c r="U2792" s="8">
        <f ca="1">spotify_data[[#This Row],[Antigüedad Album Meses]]/12</f>
        <v>2.901388888888889</v>
      </c>
      <c r="V2792">
        <v>1</v>
      </c>
      <c r="W2792" s="1" t="s">
        <v>21</v>
      </c>
      <c r="X2792" s="1" t="str">
        <f>+IF(spotify_data[[#This Row],[album_type]]="album","Album",IF(spotify_data[[#This Row],[album_type]]="single","Single","Compilation"))</f>
        <v>Single</v>
      </c>
      <c r="Y2792">
        <v>246</v>
      </c>
    </row>
    <row r="2793" spans="1:25" x14ac:dyDescent="0.3">
      <c r="A2793" s="1" t="s">
        <v>9798</v>
      </c>
      <c r="B2793" s="1">
        <v>4231</v>
      </c>
      <c r="C2793" s="1" t="s">
        <v>9799</v>
      </c>
      <c r="D2793">
        <v>11</v>
      </c>
      <c r="E2793">
        <v>67</v>
      </c>
      <c r="F2793" s="10">
        <f>spotify_data[[#This Row],[track_popularity]]/100</f>
        <v>0.67</v>
      </c>
      <c r="G2793" s="9" t="b">
        <v>0</v>
      </c>
      <c r="H2793" s="1">
        <f>+IF(spotify_data[[#This Row],[explicit]]=FALSE,0,1)</f>
        <v>0</v>
      </c>
      <c r="I2793" s="1" t="s">
        <v>9800</v>
      </c>
      <c r="J2793" s="7">
        <f>MATCH(spotify_data[[#This Row],[artist_name]],spotify_data[artist_name],0)</f>
        <v>2792</v>
      </c>
      <c r="K2793">
        <v>56</v>
      </c>
      <c r="L2793" s="10">
        <f>spotify_data[[#This Row],[artist_popularity]]/100</f>
        <v>0.56000000000000005</v>
      </c>
      <c r="M2793">
        <v>346992</v>
      </c>
      <c r="N2793" s="1" t="s">
        <v>23</v>
      </c>
      <c r="O2793" s="1" t="s">
        <v>9801</v>
      </c>
      <c r="P2793" s="1">
        <f>MATCH(spotify_data[[#This Row],[album_id]],spotify_data[album_id],0)</f>
        <v>2792</v>
      </c>
      <c r="Q2793" s="1" t="s">
        <v>9802</v>
      </c>
      <c r="R2793" s="2">
        <v>43896</v>
      </c>
      <c r="S2793" s="7">
        <f ca="1">+TODAY()-spotify_data[[#This Row],[Fecha lanzamiento Album]]</f>
        <v>2135</v>
      </c>
      <c r="T2793" s="7">
        <f ca="1">+spotify_data[[#This Row],[Antigüedad Album Dias]]/60</f>
        <v>35.583333333333336</v>
      </c>
      <c r="U2793" s="8">
        <f ca="1">spotify_data[[#This Row],[Antigüedad Album Meses]]/12</f>
        <v>2.9652777777777781</v>
      </c>
      <c r="V2793">
        <v>12</v>
      </c>
      <c r="W2793" s="1" t="s">
        <v>20</v>
      </c>
      <c r="X2793" s="1" t="str">
        <f>+IF(spotify_data[[#This Row],[album_type]]="album","Album",IF(spotify_data[[#This Row],[album_type]]="single","Single","Compilation"))</f>
        <v>Album</v>
      </c>
      <c r="Y2793">
        <v>365</v>
      </c>
    </row>
    <row r="2794" spans="1:25" x14ac:dyDescent="0.3">
      <c r="A2794" s="1" t="s">
        <v>10086</v>
      </c>
      <c r="B2794" s="1">
        <v>8328</v>
      </c>
      <c r="C2794" s="1" t="s">
        <v>10087</v>
      </c>
      <c r="D2794">
        <v>4</v>
      </c>
      <c r="E2794">
        <v>67</v>
      </c>
      <c r="F2794" s="10">
        <f>spotify_data[[#This Row],[track_popularity]]/100</f>
        <v>0.67</v>
      </c>
      <c r="G2794" s="9" t="b">
        <v>0</v>
      </c>
      <c r="H2794" s="1">
        <f>+IF(spotify_data[[#This Row],[explicit]]=FALSE,0,1)</f>
        <v>0</v>
      </c>
      <c r="I2794" s="1" t="s">
        <v>6977</v>
      </c>
      <c r="J2794" s="7">
        <f>MATCH(spotify_data[[#This Row],[artist_name]],spotify_data[artist_name],0)</f>
        <v>90</v>
      </c>
      <c r="K2794">
        <v>80</v>
      </c>
      <c r="L2794" s="10">
        <f>spotify_data[[#This Row],[artist_popularity]]/100</f>
        <v>0.8</v>
      </c>
      <c r="M2794">
        <v>34130771</v>
      </c>
      <c r="N2794" s="1" t="s">
        <v>6978</v>
      </c>
      <c r="O2794" s="1" t="s">
        <v>10078</v>
      </c>
      <c r="P2794" s="1">
        <f>MATCH(spotify_data[[#This Row],[album_id]],spotify_data[album_id],0)</f>
        <v>410</v>
      </c>
      <c r="Q2794" s="1" t="s">
        <v>10079</v>
      </c>
      <c r="R2794" s="2">
        <v>43812</v>
      </c>
      <c r="S2794" s="7">
        <f ca="1">+TODAY()-spotify_data[[#This Row],[Fecha lanzamiento Album]]</f>
        <v>2219</v>
      </c>
      <c r="T2794" s="7">
        <f ca="1">+spotify_data[[#This Row],[Antigüedad Album Dias]]/60</f>
        <v>36.983333333333334</v>
      </c>
      <c r="U2794" s="8">
        <f ca="1">spotify_data[[#This Row],[Antigüedad Album Meses]]/12</f>
        <v>3.0819444444444444</v>
      </c>
      <c r="V2794">
        <v>12</v>
      </c>
      <c r="W2794" s="1" t="s">
        <v>20</v>
      </c>
      <c r="X2794" s="1" t="str">
        <f>+IF(spotify_data[[#This Row],[album_type]]="album","Album",IF(spotify_data[[#This Row],[album_type]]="single","Single","Compilation"))</f>
        <v>Album</v>
      </c>
      <c r="Y2794">
        <v>287</v>
      </c>
    </row>
    <row r="2795" spans="1:25" x14ac:dyDescent="0.3">
      <c r="A2795" s="1" t="s">
        <v>10300</v>
      </c>
      <c r="B2795" s="1">
        <v>1559</v>
      </c>
      <c r="C2795" s="1" t="s">
        <v>1418</v>
      </c>
      <c r="D2795">
        <v>1</v>
      </c>
      <c r="E2795">
        <v>67</v>
      </c>
      <c r="F2795" s="10">
        <f>spotify_data[[#This Row],[track_popularity]]/100</f>
        <v>0.67</v>
      </c>
      <c r="G2795" s="9" t="b">
        <v>0</v>
      </c>
      <c r="H2795" s="1">
        <f>+IF(spotify_data[[#This Row],[explicit]]=FALSE,0,1)</f>
        <v>0</v>
      </c>
      <c r="I2795" s="1" t="s">
        <v>10301</v>
      </c>
      <c r="J2795" s="7">
        <f>MATCH(spotify_data[[#This Row],[artist_name]],spotify_data[artist_name],0)</f>
        <v>2794</v>
      </c>
      <c r="K2795">
        <v>54</v>
      </c>
      <c r="L2795" s="10">
        <f>spotify_data[[#This Row],[artist_popularity]]/100</f>
        <v>0.54</v>
      </c>
      <c r="M2795">
        <v>211557</v>
      </c>
      <c r="N2795" s="1" t="s">
        <v>23</v>
      </c>
      <c r="O2795" s="1" t="s">
        <v>10302</v>
      </c>
      <c r="P2795" s="1">
        <f>MATCH(spotify_data[[#This Row],[album_id]],spotify_data[album_id],0)</f>
        <v>2794</v>
      </c>
      <c r="Q2795" s="1" t="s">
        <v>1418</v>
      </c>
      <c r="R2795" s="2">
        <v>43767</v>
      </c>
      <c r="S2795" s="7">
        <f ca="1">+TODAY()-spotify_data[[#This Row],[Fecha lanzamiento Album]]</f>
        <v>2264</v>
      </c>
      <c r="T2795" s="7">
        <f ca="1">+spotify_data[[#This Row],[Antigüedad Album Dias]]/60</f>
        <v>37.733333333333334</v>
      </c>
      <c r="U2795" s="8">
        <f ca="1">spotify_data[[#This Row],[Antigüedad Album Meses]]/12</f>
        <v>3.1444444444444444</v>
      </c>
      <c r="V2795">
        <v>1</v>
      </c>
      <c r="W2795" s="1" t="s">
        <v>21</v>
      </c>
      <c r="X2795" s="1" t="str">
        <f>+IF(spotify_data[[#This Row],[album_type]]="album","Album",IF(spotify_data[[#This Row],[album_type]]="single","Single","Compilation"))</f>
        <v>Single</v>
      </c>
      <c r="Y2795">
        <v>305</v>
      </c>
    </row>
    <row r="2796" spans="1:25" x14ac:dyDescent="0.3">
      <c r="A2796" s="1" t="s">
        <v>10405</v>
      </c>
      <c r="B2796" s="1">
        <v>4519</v>
      </c>
      <c r="C2796" s="1" t="s">
        <v>2119</v>
      </c>
      <c r="D2796">
        <v>4</v>
      </c>
      <c r="E2796">
        <v>67</v>
      </c>
      <c r="F2796" s="10">
        <f>spotify_data[[#This Row],[track_popularity]]/100</f>
        <v>0.67</v>
      </c>
      <c r="G2796" s="9" t="b">
        <v>0</v>
      </c>
      <c r="H2796" s="1">
        <f>+IF(spotify_data[[#This Row],[explicit]]=FALSE,0,1)</f>
        <v>0</v>
      </c>
      <c r="I2796" s="1" t="s">
        <v>7163</v>
      </c>
      <c r="J2796" s="7">
        <f>MATCH(spotify_data[[#This Row],[artist_name]],spotify_data[artist_name],0)</f>
        <v>1062</v>
      </c>
      <c r="K2796">
        <v>73</v>
      </c>
      <c r="L2796" s="10">
        <f>spotify_data[[#This Row],[artist_popularity]]/100</f>
        <v>0.73</v>
      </c>
      <c r="M2796">
        <v>3635017</v>
      </c>
      <c r="N2796" s="1" t="s">
        <v>23</v>
      </c>
      <c r="O2796" s="1" t="s">
        <v>10379</v>
      </c>
      <c r="P2796" s="1">
        <f>MATCH(spotify_data[[#This Row],[album_id]],spotify_data[album_id],0)</f>
        <v>1405</v>
      </c>
      <c r="Q2796" s="1" t="s">
        <v>10380</v>
      </c>
      <c r="R2796" s="2">
        <v>43742</v>
      </c>
      <c r="S2796" s="7">
        <f ca="1">+TODAY()-spotify_data[[#This Row],[Fecha lanzamiento Album]]</f>
        <v>2289</v>
      </c>
      <c r="T2796" s="7">
        <f ca="1">+spotify_data[[#This Row],[Antigüedad Album Dias]]/60</f>
        <v>38.15</v>
      </c>
      <c r="U2796" s="8">
        <f ca="1">spotify_data[[#This Row],[Antigüedad Album Meses]]/12</f>
        <v>3.1791666666666667</v>
      </c>
      <c r="V2796">
        <v>26</v>
      </c>
      <c r="W2796" s="1" t="s">
        <v>20</v>
      </c>
      <c r="X2796" s="1" t="str">
        <f>+IF(spotify_data[[#This Row],[album_type]]="album","Album",IF(spotify_data[[#This Row],[album_type]]="single","Single","Compilation"))</f>
        <v>Album</v>
      </c>
      <c r="Y2796">
        <v>337</v>
      </c>
    </row>
    <row r="2797" spans="1:25" x14ac:dyDescent="0.3">
      <c r="A2797" s="1" t="s">
        <v>10511</v>
      </c>
      <c r="B2797" s="1">
        <v>690</v>
      </c>
      <c r="C2797" s="1" t="s">
        <v>10512</v>
      </c>
      <c r="D2797">
        <v>8</v>
      </c>
      <c r="E2797">
        <v>67</v>
      </c>
      <c r="F2797" s="10">
        <f>spotify_data[[#This Row],[track_popularity]]/100</f>
        <v>0.67</v>
      </c>
      <c r="G2797" s="9" t="b">
        <v>1</v>
      </c>
      <c r="H2797" s="1">
        <f>+IF(spotify_data[[#This Row],[explicit]]=FALSE,0,1)</f>
        <v>1</v>
      </c>
      <c r="I2797" s="1" t="s">
        <v>3271</v>
      </c>
      <c r="J2797" s="7">
        <f>MATCH(spotify_data[[#This Row],[artist_name]],spotify_data[artist_name],0)</f>
        <v>175</v>
      </c>
      <c r="K2797">
        <v>86</v>
      </c>
      <c r="L2797" s="10">
        <f>spotify_data[[#This Row],[artist_popularity]]/100</f>
        <v>0.86</v>
      </c>
      <c r="M2797">
        <v>47726839</v>
      </c>
      <c r="N2797" s="1" t="s">
        <v>3272</v>
      </c>
      <c r="O2797" s="1" t="s">
        <v>10468</v>
      </c>
      <c r="P2797" s="1">
        <f>MATCH(spotify_data[[#This Row],[album_id]],spotify_data[album_id],0)</f>
        <v>175</v>
      </c>
      <c r="Q2797" s="1" t="s">
        <v>10469</v>
      </c>
      <c r="R2797" s="2">
        <v>43714</v>
      </c>
      <c r="S2797" s="7">
        <f ca="1">+TODAY()-spotify_data[[#This Row],[Fecha lanzamiento Album]]</f>
        <v>2317</v>
      </c>
      <c r="T2797" s="7">
        <f ca="1">+spotify_data[[#This Row],[Antigüedad Album Dias]]/60</f>
        <v>38.616666666666667</v>
      </c>
      <c r="U2797" s="8">
        <f ca="1">spotify_data[[#This Row],[Antigüedad Album Meses]]/12</f>
        <v>3.2180555555555554</v>
      </c>
      <c r="V2797">
        <v>17</v>
      </c>
      <c r="W2797" s="1" t="s">
        <v>20</v>
      </c>
      <c r="X2797" s="1" t="str">
        <f>+IF(spotify_data[[#This Row],[album_type]]="album","Album",IF(spotify_data[[#This Row],[album_type]]="single","Single","Compilation"))</f>
        <v>Album</v>
      </c>
      <c r="Y2797">
        <v>363</v>
      </c>
    </row>
    <row r="2798" spans="1:25" x14ac:dyDescent="0.3">
      <c r="A2798" s="1" t="s">
        <v>10547</v>
      </c>
      <c r="B2798" s="1">
        <v>2799</v>
      </c>
      <c r="C2798" s="1" t="s">
        <v>9931</v>
      </c>
      <c r="D2798">
        <v>2</v>
      </c>
      <c r="E2798">
        <v>67</v>
      </c>
      <c r="F2798" s="10">
        <f>spotify_data[[#This Row],[track_popularity]]/100</f>
        <v>0.67</v>
      </c>
      <c r="G2798" s="9" t="b">
        <v>0</v>
      </c>
      <c r="H2798" s="1">
        <f>+IF(spotify_data[[#This Row],[explicit]]=FALSE,0,1)</f>
        <v>0</v>
      </c>
      <c r="I2798" s="1" t="s">
        <v>10336</v>
      </c>
      <c r="J2798" s="7">
        <f>MATCH(spotify_data[[#This Row],[artist_name]],spotify_data[artist_name],0)</f>
        <v>1726</v>
      </c>
      <c r="K2798">
        <v>69</v>
      </c>
      <c r="L2798" s="10">
        <f>spotify_data[[#This Row],[artist_popularity]]/100</f>
        <v>0.69</v>
      </c>
      <c r="M2798">
        <v>3006142</v>
      </c>
      <c r="N2798" s="1" t="s">
        <v>23</v>
      </c>
      <c r="O2798" s="1" t="s">
        <v>10548</v>
      </c>
      <c r="P2798" s="1">
        <f>MATCH(spotify_data[[#This Row],[album_id]],spotify_data[album_id],0)</f>
        <v>2797</v>
      </c>
      <c r="Q2798" s="1" t="s">
        <v>10549</v>
      </c>
      <c r="R2798" s="2">
        <v>43706</v>
      </c>
      <c r="S2798" s="7">
        <f ca="1">+TODAY()-spotify_data[[#This Row],[Fecha lanzamiento Album]]</f>
        <v>2325</v>
      </c>
      <c r="T2798" s="7">
        <f ca="1">+spotify_data[[#This Row],[Antigüedad Album Dias]]/60</f>
        <v>38.75</v>
      </c>
      <c r="U2798" s="8">
        <f ca="1">spotify_data[[#This Row],[Antigüedad Album Meses]]/12</f>
        <v>3.2291666666666665</v>
      </c>
      <c r="V2798">
        <v>6</v>
      </c>
      <c r="W2798" s="1" t="s">
        <v>21</v>
      </c>
      <c r="X2798" s="1" t="str">
        <f>+IF(spotify_data[[#This Row],[album_type]]="album","Album",IF(spotify_data[[#This Row],[album_type]]="single","Single","Compilation"))</f>
        <v>Single</v>
      </c>
      <c r="Y2798">
        <v>349</v>
      </c>
    </row>
    <row r="2799" spans="1:25" x14ac:dyDescent="0.3">
      <c r="A2799" s="1" t="s">
        <v>10672</v>
      </c>
      <c r="B2799" s="1">
        <v>6529</v>
      </c>
      <c r="C2799" s="1" t="s">
        <v>10673</v>
      </c>
      <c r="D2799">
        <v>1</v>
      </c>
      <c r="E2799">
        <v>67</v>
      </c>
      <c r="F2799" s="10">
        <f>spotify_data[[#This Row],[track_popularity]]/100</f>
        <v>0.67</v>
      </c>
      <c r="G2799" s="9" t="b">
        <v>0</v>
      </c>
      <c r="H2799" s="1">
        <f>+IF(spotify_data[[#This Row],[explicit]]=FALSE,0,1)</f>
        <v>0</v>
      </c>
      <c r="I2799" s="1" t="s">
        <v>7163</v>
      </c>
      <c r="J2799" s="7">
        <f>MATCH(spotify_data[[#This Row],[artist_name]],spotify_data[artist_name],0)</f>
        <v>1062</v>
      </c>
      <c r="K2799">
        <v>73</v>
      </c>
      <c r="L2799" s="10">
        <f>spotify_data[[#This Row],[artist_popularity]]/100</f>
        <v>0.73</v>
      </c>
      <c r="M2799">
        <v>3635017</v>
      </c>
      <c r="N2799" s="1" t="s">
        <v>23</v>
      </c>
      <c r="O2799" s="1" t="s">
        <v>10674</v>
      </c>
      <c r="P2799" s="1">
        <f>MATCH(spotify_data[[#This Row],[album_id]],spotify_data[album_id],0)</f>
        <v>2798</v>
      </c>
      <c r="Q2799" s="1" t="s">
        <v>10675</v>
      </c>
      <c r="R2799" s="2">
        <v>43681</v>
      </c>
      <c r="S2799" s="7">
        <f ca="1">+TODAY()-spotify_data[[#This Row],[Fecha lanzamiento Album]]</f>
        <v>2350</v>
      </c>
      <c r="T2799" s="7">
        <f ca="1">+spotify_data[[#This Row],[Antigüedad Album Dias]]/60</f>
        <v>39.166666666666664</v>
      </c>
      <c r="U2799" s="8">
        <f ca="1">spotify_data[[#This Row],[Antigüedad Album Meses]]/12</f>
        <v>3.2638888888888888</v>
      </c>
      <c r="V2799">
        <v>1</v>
      </c>
      <c r="W2799" s="1" t="s">
        <v>21</v>
      </c>
      <c r="X2799" s="1" t="str">
        <f>+IF(spotify_data[[#This Row],[album_type]]="album","Album",IF(spotify_data[[#This Row],[album_type]]="single","Single","Compilation"))</f>
        <v>Single</v>
      </c>
      <c r="Y2799">
        <v>321</v>
      </c>
    </row>
    <row r="2800" spans="1:25" x14ac:dyDescent="0.3">
      <c r="A2800" s="1" t="s">
        <v>10721</v>
      </c>
      <c r="B2800" s="1">
        <v>2121</v>
      </c>
      <c r="C2800" s="1" t="s">
        <v>10722</v>
      </c>
      <c r="D2800">
        <v>2</v>
      </c>
      <c r="E2800">
        <v>67</v>
      </c>
      <c r="F2800" s="10">
        <f>spotify_data[[#This Row],[track_popularity]]/100</f>
        <v>0.67</v>
      </c>
      <c r="G2800" s="9" t="b">
        <v>0</v>
      </c>
      <c r="H2800" s="1">
        <f>+IF(spotify_data[[#This Row],[explicit]]=FALSE,0,1)</f>
        <v>0</v>
      </c>
      <c r="I2800" s="1" t="s">
        <v>10723</v>
      </c>
      <c r="J2800" s="7">
        <f>MATCH(spotify_data[[#This Row],[artist_name]],spotify_data[artist_name],0)</f>
        <v>2799</v>
      </c>
      <c r="K2800">
        <v>59</v>
      </c>
      <c r="L2800" s="10">
        <f>spotify_data[[#This Row],[artist_popularity]]/100</f>
        <v>0.59</v>
      </c>
      <c r="M2800">
        <v>494479</v>
      </c>
      <c r="N2800" s="1" t="s">
        <v>23</v>
      </c>
      <c r="O2800" s="1" t="s">
        <v>10724</v>
      </c>
      <c r="P2800" s="1">
        <f>MATCH(spotify_data[[#This Row],[album_id]],spotify_data[album_id],0)</f>
        <v>2799</v>
      </c>
      <c r="Q2800" s="1" t="s">
        <v>10723</v>
      </c>
      <c r="R2800" s="2">
        <v>43665</v>
      </c>
      <c r="S2800" s="7">
        <f ca="1">+TODAY()-spotify_data[[#This Row],[Fecha lanzamiento Album]]</f>
        <v>2366</v>
      </c>
      <c r="T2800" s="7">
        <f ca="1">+spotify_data[[#This Row],[Antigüedad Album Dias]]/60</f>
        <v>39.43333333333333</v>
      </c>
      <c r="U2800" s="8">
        <f ca="1">spotify_data[[#This Row],[Antigüedad Album Meses]]/12</f>
        <v>3.286111111111111</v>
      </c>
      <c r="V2800">
        <v>12</v>
      </c>
      <c r="W2800" s="1" t="s">
        <v>20</v>
      </c>
      <c r="X2800" s="1" t="str">
        <f>+IF(spotify_data[[#This Row],[album_type]]="album","Album",IF(spotify_data[[#This Row],[album_type]]="single","Single","Compilation"))</f>
        <v>Album</v>
      </c>
      <c r="Y2800">
        <v>376</v>
      </c>
    </row>
    <row r="2801" spans="1:25" x14ac:dyDescent="0.3">
      <c r="A2801" s="1" t="s">
        <v>10805</v>
      </c>
      <c r="B2801" s="1">
        <v>4716</v>
      </c>
      <c r="C2801" s="1" t="s">
        <v>10806</v>
      </c>
      <c r="D2801">
        <v>4</v>
      </c>
      <c r="E2801">
        <v>67</v>
      </c>
      <c r="F2801" s="10">
        <f>spotify_data[[#This Row],[track_popularity]]/100</f>
        <v>0.67</v>
      </c>
      <c r="G2801" s="9" t="b">
        <v>1</v>
      </c>
      <c r="H2801" s="1">
        <f>+IF(spotify_data[[#This Row],[explicit]]=FALSE,0,1)</f>
        <v>1</v>
      </c>
      <c r="I2801" s="1" t="s">
        <v>1258</v>
      </c>
      <c r="J2801" s="7">
        <f>MATCH(spotify_data[[#This Row],[artist_name]],spotify_data[artist_name],0)</f>
        <v>1714</v>
      </c>
      <c r="K2801">
        <v>78</v>
      </c>
      <c r="L2801" s="10">
        <f>spotify_data[[#This Row],[artist_popularity]]/100</f>
        <v>0.78</v>
      </c>
      <c r="M2801">
        <v>5642365</v>
      </c>
      <c r="N2801" s="1" t="s">
        <v>23</v>
      </c>
      <c r="O2801" s="1" t="s">
        <v>10795</v>
      </c>
      <c r="P2801" s="1">
        <f>MATCH(spotify_data[[#This Row],[album_id]],spotify_data[album_id],0)</f>
        <v>1909</v>
      </c>
      <c r="Q2801" s="1" t="s">
        <v>10796</v>
      </c>
      <c r="R2801" s="2">
        <v>43651</v>
      </c>
      <c r="S2801" s="7">
        <f ca="1">+TODAY()-spotify_data[[#This Row],[Fecha lanzamiento Album]]</f>
        <v>2380</v>
      </c>
      <c r="T2801" s="7">
        <f ca="1">+spotify_data[[#This Row],[Antigüedad Album Dias]]/60</f>
        <v>39.666666666666664</v>
      </c>
      <c r="U2801" s="8">
        <f ca="1">spotify_data[[#This Row],[Antigüedad Album Meses]]/12</f>
        <v>3.3055555555555554</v>
      </c>
      <c r="V2801">
        <v>14</v>
      </c>
      <c r="W2801" s="1" t="s">
        <v>20</v>
      </c>
      <c r="X2801" s="1" t="str">
        <f>+IF(spotify_data[[#This Row],[album_type]]="album","Album",IF(spotify_data[[#This Row],[album_type]]="single","Single","Compilation"))</f>
        <v>Album</v>
      </c>
      <c r="Y2801">
        <v>336</v>
      </c>
    </row>
    <row r="2802" spans="1:25" x14ac:dyDescent="0.3">
      <c r="A2802" s="1" t="s">
        <v>10959</v>
      </c>
      <c r="B2802" s="1">
        <v>2550</v>
      </c>
      <c r="C2802" s="1" t="s">
        <v>10960</v>
      </c>
      <c r="D2802">
        <v>3</v>
      </c>
      <c r="E2802">
        <v>67</v>
      </c>
      <c r="F2802" s="10">
        <f>spotify_data[[#This Row],[track_popularity]]/100</f>
        <v>0.67</v>
      </c>
      <c r="G2802" s="9" t="b">
        <v>0</v>
      </c>
      <c r="H2802" s="1">
        <f>+IF(spotify_data[[#This Row],[explicit]]=FALSE,0,1)</f>
        <v>0</v>
      </c>
      <c r="I2802" s="1" t="s">
        <v>10961</v>
      </c>
      <c r="J2802" s="7">
        <f>MATCH(spotify_data[[#This Row],[artist_name]],spotify_data[artist_name],0)</f>
        <v>2801</v>
      </c>
      <c r="K2802">
        <v>54</v>
      </c>
      <c r="L2802" s="10">
        <f>spotify_data[[#This Row],[artist_popularity]]/100</f>
        <v>0.54</v>
      </c>
      <c r="M2802">
        <v>1261169</v>
      </c>
      <c r="N2802" s="1" t="s">
        <v>23</v>
      </c>
      <c r="O2802" s="1" t="s">
        <v>10962</v>
      </c>
      <c r="P2802" s="1">
        <f>MATCH(spotify_data[[#This Row],[album_id]],spotify_data[album_id],0)</f>
        <v>2801</v>
      </c>
      <c r="Q2802" s="1" t="s">
        <v>10963</v>
      </c>
      <c r="R2802" s="2">
        <v>43609</v>
      </c>
      <c r="S2802" s="7">
        <f ca="1">+TODAY()-spotify_data[[#This Row],[Fecha lanzamiento Album]]</f>
        <v>2422</v>
      </c>
      <c r="T2802" s="7">
        <f ca="1">+spotify_data[[#This Row],[Antigüedad Album Dias]]/60</f>
        <v>40.366666666666667</v>
      </c>
      <c r="U2802" s="8">
        <f ca="1">spotify_data[[#This Row],[Antigüedad Album Meses]]/12</f>
        <v>3.3638888888888889</v>
      </c>
      <c r="V2802">
        <v>6</v>
      </c>
      <c r="W2802" s="1" t="s">
        <v>21</v>
      </c>
      <c r="X2802" s="1" t="str">
        <f>+IF(spotify_data[[#This Row],[album_type]]="album","Album",IF(spotify_data[[#This Row],[album_type]]="single","Single","Compilation"))</f>
        <v>Single</v>
      </c>
      <c r="Y2802">
        <v>34</v>
      </c>
    </row>
    <row r="2803" spans="1:25" x14ac:dyDescent="0.3">
      <c r="A2803" s="1" t="s">
        <v>10984</v>
      </c>
      <c r="B2803" s="1">
        <v>497</v>
      </c>
      <c r="C2803" s="1" t="s">
        <v>10985</v>
      </c>
      <c r="D2803">
        <v>1</v>
      </c>
      <c r="E2803">
        <v>67</v>
      </c>
      <c r="F2803" s="10">
        <f>spotify_data[[#This Row],[track_popularity]]/100</f>
        <v>0.67</v>
      </c>
      <c r="G2803" s="9" t="b">
        <v>0</v>
      </c>
      <c r="H2803" s="1">
        <f>+IF(spotify_data[[#This Row],[explicit]]=FALSE,0,1)</f>
        <v>0</v>
      </c>
      <c r="I2803" s="1" t="s">
        <v>1560</v>
      </c>
      <c r="J2803" s="7">
        <f>MATCH(spotify_data[[#This Row],[artist_name]],spotify_data[artist_name],0)</f>
        <v>132</v>
      </c>
      <c r="K2803">
        <v>79</v>
      </c>
      <c r="L2803" s="10">
        <f>spotify_data[[#This Row],[artist_popularity]]/100</f>
        <v>0.79</v>
      </c>
      <c r="M2803">
        <v>14043382</v>
      </c>
      <c r="N2803" s="1" t="s">
        <v>831</v>
      </c>
      <c r="O2803" s="1" t="s">
        <v>10975</v>
      </c>
      <c r="P2803" s="1">
        <f>MATCH(spotify_data[[#This Row],[album_id]],spotify_data[album_id],0)</f>
        <v>132</v>
      </c>
      <c r="Q2803" s="1" t="s">
        <v>10976</v>
      </c>
      <c r="R2803" s="2">
        <v>43602</v>
      </c>
      <c r="S2803" s="7">
        <f ca="1">+TODAY()-spotify_data[[#This Row],[Fecha lanzamiento Album]]</f>
        <v>2429</v>
      </c>
      <c r="T2803" s="7">
        <f ca="1">+spotify_data[[#This Row],[Antigüedad Album Dias]]/60</f>
        <v>40.483333333333334</v>
      </c>
      <c r="U2803" s="8">
        <f ca="1">spotify_data[[#This Row],[Antigüedad Album Meses]]/12</f>
        <v>3.3736111111111113</v>
      </c>
      <c r="V2803">
        <v>12</v>
      </c>
      <c r="W2803" s="1" t="s">
        <v>20</v>
      </c>
      <c r="X2803" s="1" t="str">
        <f>+IF(spotify_data[[#This Row],[album_type]]="album","Album",IF(spotify_data[[#This Row],[album_type]]="single","Single","Compilation"))</f>
        <v>Album</v>
      </c>
      <c r="Y2803">
        <v>309</v>
      </c>
    </row>
    <row r="2804" spans="1:25" x14ac:dyDescent="0.3">
      <c r="A2804" s="1" t="s">
        <v>11043</v>
      </c>
      <c r="B2804" s="1">
        <v>7292</v>
      </c>
      <c r="C2804" s="1" t="s">
        <v>11044</v>
      </c>
      <c r="D2804">
        <v>2</v>
      </c>
      <c r="E2804">
        <v>67</v>
      </c>
      <c r="F2804" s="10">
        <f>spotify_data[[#This Row],[track_popularity]]/100</f>
        <v>0.67</v>
      </c>
      <c r="G2804" s="9" t="b">
        <v>0</v>
      </c>
      <c r="H2804" s="1">
        <f>+IF(spotify_data[[#This Row],[explicit]]=FALSE,0,1)</f>
        <v>0</v>
      </c>
      <c r="I2804" s="1" t="s">
        <v>11045</v>
      </c>
      <c r="J2804" s="7">
        <f>MATCH(spotify_data[[#This Row],[artist_name]],spotify_data[artist_name],0)</f>
        <v>2803</v>
      </c>
      <c r="K2804">
        <v>58</v>
      </c>
      <c r="L2804" s="10">
        <f>spotify_data[[#This Row],[artist_popularity]]/100</f>
        <v>0.57999999999999996</v>
      </c>
      <c r="M2804">
        <v>1368895</v>
      </c>
      <c r="N2804" s="1" t="s">
        <v>23</v>
      </c>
      <c r="O2804" s="1" t="s">
        <v>11046</v>
      </c>
      <c r="P2804" s="1">
        <f>MATCH(spotify_data[[#This Row],[album_id]],spotify_data[album_id],0)</f>
        <v>2803</v>
      </c>
      <c r="Q2804" s="1" t="s">
        <v>11047</v>
      </c>
      <c r="R2804" s="2">
        <v>43581</v>
      </c>
      <c r="S2804" s="7">
        <f ca="1">+TODAY()-spotify_data[[#This Row],[Fecha lanzamiento Album]]</f>
        <v>2450</v>
      </c>
      <c r="T2804" s="7">
        <f ca="1">+spotify_data[[#This Row],[Antigüedad Album Dias]]/60</f>
        <v>40.833333333333336</v>
      </c>
      <c r="U2804" s="8">
        <f ca="1">spotify_data[[#This Row],[Antigüedad Album Meses]]/12</f>
        <v>3.4027777777777781</v>
      </c>
      <c r="V2804">
        <v>12</v>
      </c>
      <c r="W2804" s="1" t="s">
        <v>20</v>
      </c>
      <c r="X2804" s="1" t="str">
        <f>+IF(spotify_data[[#This Row],[album_type]]="album","Album",IF(spotify_data[[#This Row],[album_type]]="single","Single","Compilation"))</f>
        <v>Album</v>
      </c>
      <c r="Y2804">
        <v>36</v>
      </c>
    </row>
    <row r="2805" spans="1:25" x14ac:dyDescent="0.3">
      <c r="A2805" s="1" t="s">
        <v>11115</v>
      </c>
      <c r="B2805" s="1">
        <v>2989</v>
      </c>
      <c r="C2805" s="1" t="s">
        <v>11116</v>
      </c>
      <c r="D2805">
        <v>5</v>
      </c>
      <c r="E2805">
        <v>67</v>
      </c>
      <c r="F2805" s="10">
        <f>spotify_data[[#This Row],[track_popularity]]/100</f>
        <v>0.67</v>
      </c>
      <c r="G2805" s="9" t="b">
        <v>0</v>
      </c>
      <c r="H2805" s="1">
        <f>+IF(spotify_data[[#This Row],[explicit]]=FALSE,0,1)</f>
        <v>0</v>
      </c>
      <c r="I2805" s="1" t="s">
        <v>11104</v>
      </c>
      <c r="J2805" s="7">
        <f>MATCH(spotify_data[[#This Row],[artist_name]],spotify_data[artist_name],0)</f>
        <v>546</v>
      </c>
      <c r="K2805">
        <v>82</v>
      </c>
      <c r="L2805" s="10">
        <f>spotify_data[[#This Row],[artist_popularity]]/100</f>
        <v>0.82</v>
      </c>
      <c r="M2805">
        <v>30545962</v>
      </c>
      <c r="N2805" s="1" t="s">
        <v>23</v>
      </c>
      <c r="O2805" s="1" t="s">
        <v>11105</v>
      </c>
      <c r="P2805" s="1">
        <f>MATCH(spotify_data[[#This Row],[album_id]],spotify_data[album_id],0)</f>
        <v>2804</v>
      </c>
      <c r="Q2805" s="1" t="s">
        <v>11106</v>
      </c>
      <c r="R2805" s="2">
        <v>43567</v>
      </c>
      <c r="S2805" s="7">
        <f ca="1">+TODAY()-spotify_data[[#This Row],[Fecha lanzamiento Album]]</f>
        <v>2464</v>
      </c>
      <c r="T2805" s="7">
        <f ca="1">+spotify_data[[#This Row],[Antigüedad Album Dias]]/60</f>
        <v>41.06666666666667</v>
      </c>
      <c r="U2805" s="8">
        <f ca="1">spotify_data[[#This Row],[Antigüedad Album Meses]]/12</f>
        <v>3.4222222222222225</v>
      </c>
      <c r="V2805">
        <v>10</v>
      </c>
      <c r="W2805" s="1" t="s">
        <v>20</v>
      </c>
      <c r="X2805" s="1" t="str">
        <f>+IF(spotify_data[[#This Row],[album_type]]="album","Album",IF(spotify_data[[#This Row],[album_type]]="single","Single","Compilation"))</f>
        <v>Album</v>
      </c>
      <c r="Y2805">
        <v>311</v>
      </c>
    </row>
    <row r="2806" spans="1:25" x14ac:dyDescent="0.3">
      <c r="A2806" s="1" t="s">
        <v>11173</v>
      </c>
      <c r="B2806" s="1">
        <v>2302</v>
      </c>
      <c r="C2806" s="1" t="s">
        <v>11174</v>
      </c>
      <c r="D2806">
        <v>14</v>
      </c>
      <c r="E2806">
        <v>67</v>
      </c>
      <c r="F2806" s="10">
        <f>spotify_data[[#This Row],[track_popularity]]/100</f>
        <v>0.67</v>
      </c>
      <c r="G2806" s="9" t="b">
        <v>0</v>
      </c>
      <c r="H2806" s="1">
        <f>+IF(spotify_data[[#This Row],[explicit]]=FALSE,0,1)</f>
        <v>0</v>
      </c>
      <c r="I2806" s="1" t="s">
        <v>3784</v>
      </c>
      <c r="J2806" s="7">
        <f>MATCH(spotify_data[[#This Row],[artist_name]],spotify_data[artist_name],0)</f>
        <v>7</v>
      </c>
      <c r="K2806">
        <v>90</v>
      </c>
      <c r="L2806" s="10">
        <f>spotify_data[[#This Row],[artist_popularity]]/100</f>
        <v>0.9</v>
      </c>
      <c r="M2806">
        <v>118692183</v>
      </c>
      <c r="N2806" s="1" t="s">
        <v>3785</v>
      </c>
      <c r="O2806" s="1" t="s">
        <v>11159</v>
      </c>
      <c r="P2806" s="1">
        <f>MATCH(spotify_data[[#This Row],[album_id]],spotify_data[album_id],0)</f>
        <v>176</v>
      </c>
      <c r="Q2806" s="1" t="s">
        <v>11160</v>
      </c>
      <c r="R2806" s="2">
        <v>43553</v>
      </c>
      <c r="S2806" s="7">
        <f ca="1">+TODAY()-spotify_data[[#This Row],[Fecha lanzamiento Album]]</f>
        <v>2478</v>
      </c>
      <c r="T2806" s="7">
        <f ca="1">+spotify_data[[#This Row],[Antigüedad Album Dias]]/60</f>
        <v>41.3</v>
      </c>
      <c r="U2806" s="8">
        <f ca="1">spotify_data[[#This Row],[Antigüedad Album Meses]]/12</f>
        <v>3.4416666666666664</v>
      </c>
      <c r="V2806">
        <v>14</v>
      </c>
      <c r="W2806" s="1" t="s">
        <v>20</v>
      </c>
      <c r="X2806" s="1" t="str">
        <f>+IF(spotify_data[[#This Row],[album_type]]="album","Album",IF(spotify_data[[#This Row],[album_type]]="single","Single","Compilation"))</f>
        <v>Album</v>
      </c>
      <c r="Y2806">
        <v>199</v>
      </c>
    </row>
    <row r="2807" spans="1:25" x14ac:dyDescent="0.3">
      <c r="A2807" s="1" t="s">
        <v>11273</v>
      </c>
      <c r="B2807" s="1">
        <v>1837</v>
      </c>
      <c r="C2807" s="1" t="s">
        <v>11274</v>
      </c>
      <c r="D2807">
        <v>2</v>
      </c>
      <c r="E2807">
        <v>67</v>
      </c>
      <c r="F2807" s="10">
        <f>spotify_data[[#This Row],[track_popularity]]/100</f>
        <v>0.67</v>
      </c>
      <c r="G2807" s="9" t="b">
        <v>1</v>
      </c>
      <c r="H2807" s="1">
        <f>+IF(spotify_data[[#This Row],[explicit]]=FALSE,0,1)</f>
        <v>1</v>
      </c>
      <c r="I2807" s="1" t="s">
        <v>9612</v>
      </c>
      <c r="J2807" s="7">
        <f>MATCH(spotify_data[[#This Row],[artist_name]],spotify_data[artist_name],0)</f>
        <v>1720</v>
      </c>
      <c r="K2807">
        <v>77</v>
      </c>
      <c r="L2807" s="10">
        <f>spotify_data[[#This Row],[artist_popularity]]/100</f>
        <v>0.77</v>
      </c>
      <c r="M2807">
        <v>12954295</v>
      </c>
      <c r="N2807" s="1" t="s">
        <v>23</v>
      </c>
      <c r="O2807" s="1" t="s">
        <v>11275</v>
      </c>
      <c r="P2807" s="1">
        <f>MATCH(spotify_data[[#This Row],[album_id]],spotify_data[album_id],0)</f>
        <v>2806</v>
      </c>
      <c r="Q2807" s="1" t="s">
        <v>11276</v>
      </c>
      <c r="R2807" s="2">
        <v>43525</v>
      </c>
      <c r="S2807" s="7">
        <f ca="1">+TODAY()-spotify_data[[#This Row],[Fecha lanzamiento Album]]</f>
        <v>2506</v>
      </c>
      <c r="T2807" s="7">
        <f ca="1">+spotify_data[[#This Row],[Antigüedad Album Dias]]/60</f>
        <v>41.766666666666666</v>
      </c>
      <c r="U2807" s="8">
        <f ca="1">spotify_data[[#This Row],[Antigüedad Album Meses]]/12</f>
        <v>3.4805555555555556</v>
      </c>
      <c r="V2807">
        <v>13</v>
      </c>
      <c r="W2807" s="1" t="s">
        <v>20</v>
      </c>
      <c r="X2807" s="1" t="str">
        <f>+IF(spotify_data[[#This Row],[album_type]]="album","Album",IF(spotify_data[[#This Row],[album_type]]="single","Single","Compilation"))</f>
        <v>Album</v>
      </c>
      <c r="Y2807">
        <v>272</v>
      </c>
    </row>
    <row r="2808" spans="1:25" x14ac:dyDescent="0.3">
      <c r="A2808" s="1" t="s">
        <v>11492</v>
      </c>
      <c r="B2808" s="1">
        <v>5093</v>
      </c>
      <c r="C2808" s="1" t="s">
        <v>11493</v>
      </c>
      <c r="D2808">
        <v>2</v>
      </c>
      <c r="E2808">
        <v>67</v>
      </c>
      <c r="F2808" s="10">
        <f>spotify_data[[#This Row],[track_popularity]]/100</f>
        <v>0.67</v>
      </c>
      <c r="G2808" s="9" t="b">
        <v>1</v>
      </c>
      <c r="H2808" s="1">
        <f>+IF(spotify_data[[#This Row],[explicit]]=FALSE,0,1)</f>
        <v>1</v>
      </c>
      <c r="I2808" s="1" t="s">
        <v>525</v>
      </c>
      <c r="J2808" s="7">
        <f>MATCH(spotify_data[[#This Row],[artist_name]],spotify_data[artist_name],0)</f>
        <v>637</v>
      </c>
      <c r="K2808">
        <v>84</v>
      </c>
      <c r="L2808" s="10">
        <f>spotify_data[[#This Row],[artist_popularity]]/100</f>
        <v>0.84</v>
      </c>
      <c r="M2808">
        <v>14936207</v>
      </c>
      <c r="N2808" s="1" t="s">
        <v>23</v>
      </c>
      <c r="O2808" s="1" t="s">
        <v>11494</v>
      </c>
      <c r="P2808" s="1">
        <f>MATCH(spotify_data[[#This Row],[album_id]],spotify_data[album_id],0)</f>
        <v>2807</v>
      </c>
      <c r="Q2808" s="1" t="s">
        <v>11495</v>
      </c>
      <c r="R2808" s="2">
        <v>43454</v>
      </c>
      <c r="S2808" s="7">
        <f ca="1">+TODAY()-spotify_data[[#This Row],[Fecha lanzamiento Album]]</f>
        <v>2577</v>
      </c>
      <c r="T2808" s="7">
        <f ca="1">+spotify_data[[#This Row],[Antigüedad Album Dias]]/60</f>
        <v>42.95</v>
      </c>
      <c r="U2808" s="8">
        <f ca="1">spotify_data[[#This Row],[Antigüedad Album Meses]]/12</f>
        <v>3.5791666666666671</v>
      </c>
      <c r="V2808">
        <v>12</v>
      </c>
      <c r="W2808" s="1" t="s">
        <v>20</v>
      </c>
      <c r="X2808" s="1" t="str">
        <f>+IF(spotify_data[[#This Row],[album_type]]="album","Album",IF(spotify_data[[#This Row],[album_type]]="single","Single","Compilation"))</f>
        <v>Album</v>
      </c>
      <c r="Y2808">
        <v>321</v>
      </c>
    </row>
    <row r="2809" spans="1:25" x14ac:dyDescent="0.3">
      <c r="A2809" s="1" t="s">
        <v>11558</v>
      </c>
      <c r="B2809" s="1">
        <v>6851</v>
      </c>
      <c r="C2809" s="1" t="s">
        <v>11559</v>
      </c>
      <c r="D2809">
        <v>11</v>
      </c>
      <c r="E2809">
        <v>67</v>
      </c>
      <c r="F2809" s="10">
        <f>spotify_data[[#This Row],[track_popularity]]/100</f>
        <v>0.67</v>
      </c>
      <c r="G2809" s="9" t="b">
        <v>1</v>
      </c>
      <c r="H2809" s="1">
        <f>+IF(spotify_data[[#This Row],[explicit]]=FALSE,0,1)</f>
        <v>1</v>
      </c>
      <c r="I2809" s="1" t="s">
        <v>11560</v>
      </c>
      <c r="J2809" s="7">
        <f>MATCH(spotify_data[[#This Row],[artist_name]],spotify_data[artist_name],0)</f>
        <v>2455</v>
      </c>
      <c r="K2809">
        <v>68</v>
      </c>
      <c r="L2809" s="10">
        <f>spotify_data[[#This Row],[artist_popularity]]/100</f>
        <v>0.68</v>
      </c>
      <c r="M2809">
        <v>6052038</v>
      </c>
      <c r="N2809" s="1" t="s">
        <v>23</v>
      </c>
      <c r="O2809" s="1" t="s">
        <v>11561</v>
      </c>
      <c r="P2809" s="1">
        <f>MATCH(spotify_data[[#This Row],[album_id]],spotify_data[album_id],0)</f>
        <v>2455</v>
      </c>
      <c r="Q2809" s="1" t="s">
        <v>11562</v>
      </c>
      <c r="R2809" s="2">
        <v>43434</v>
      </c>
      <c r="S2809" s="7">
        <f ca="1">+TODAY()-spotify_data[[#This Row],[Fecha lanzamiento Album]]</f>
        <v>2597</v>
      </c>
      <c r="T2809" s="7">
        <f ca="1">+spotify_data[[#This Row],[Antigüedad Album Dias]]/60</f>
        <v>43.283333333333331</v>
      </c>
      <c r="U2809" s="8">
        <f ca="1">spotify_data[[#This Row],[Antigüedad Album Meses]]/12</f>
        <v>3.6069444444444443</v>
      </c>
      <c r="V2809">
        <v>13</v>
      </c>
      <c r="W2809" s="1" t="s">
        <v>20</v>
      </c>
      <c r="X2809" s="1" t="str">
        <f>+IF(spotify_data[[#This Row],[album_type]]="album","Album",IF(spotify_data[[#This Row],[album_type]]="single","Single","Compilation"))</f>
        <v>Album</v>
      </c>
      <c r="Y2809">
        <v>242</v>
      </c>
    </row>
    <row r="2810" spans="1:25" x14ac:dyDescent="0.3">
      <c r="A2810" s="1" t="s">
        <v>11666</v>
      </c>
      <c r="B2810" s="1">
        <v>1625</v>
      </c>
      <c r="C2810" s="1" t="s">
        <v>11667</v>
      </c>
      <c r="D2810">
        <v>6</v>
      </c>
      <c r="E2810">
        <v>67</v>
      </c>
      <c r="F2810" s="10">
        <f>spotify_data[[#This Row],[track_popularity]]/100</f>
        <v>0.67</v>
      </c>
      <c r="G2810" s="9" t="b">
        <v>1</v>
      </c>
      <c r="H2810" s="1">
        <f>+IF(spotify_data[[#This Row],[explicit]]=FALSE,0,1)</f>
        <v>1</v>
      </c>
      <c r="I2810" s="1" t="s">
        <v>1234</v>
      </c>
      <c r="J2810" s="7">
        <f>MATCH(spotify_data[[#This Row],[artist_name]],spotify_data[artist_name],0)</f>
        <v>186</v>
      </c>
      <c r="K2810">
        <v>82</v>
      </c>
      <c r="L2810" s="10">
        <f>spotify_data[[#This Row],[artist_popularity]]/100</f>
        <v>0.82</v>
      </c>
      <c r="M2810">
        <v>15695162</v>
      </c>
      <c r="N2810" s="1" t="s">
        <v>1235</v>
      </c>
      <c r="O2810" s="1" t="s">
        <v>11643</v>
      </c>
      <c r="P2810" s="1">
        <f>MATCH(spotify_data[[#This Row],[album_id]],spotify_data[album_id],0)</f>
        <v>2633</v>
      </c>
      <c r="Q2810" s="1" t="s">
        <v>11644</v>
      </c>
      <c r="R2810" s="2">
        <v>43413</v>
      </c>
      <c r="S2810" s="7">
        <f ca="1">+TODAY()-spotify_data[[#This Row],[Fecha lanzamiento Album]]</f>
        <v>2618</v>
      </c>
      <c r="T2810" s="7">
        <f ca="1">+spotify_data[[#This Row],[Antigüedad Album Dias]]/60</f>
        <v>43.633333333333333</v>
      </c>
      <c r="U2810" s="8">
        <f ca="1">spotify_data[[#This Row],[Antigüedad Album Meses]]/12</f>
        <v>3.6361111111111111</v>
      </c>
      <c r="V2810">
        <v>13</v>
      </c>
      <c r="W2810" s="1" t="s">
        <v>20</v>
      </c>
      <c r="X2810" s="1" t="str">
        <f>+IF(spotify_data[[#This Row],[album_type]]="album","Album",IF(spotify_data[[#This Row],[album_type]]="single","Single","Compilation"))</f>
        <v>Album</v>
      </c>
      <c r="Y2810">
        <v>408</v>
      </c>
    </row>
    <row r="2811" spans="1:25" x14ac:dyDescent="0.3">
      <c r="A2811" s="1" t="s">
        <v>11843</v>
      </c>
      <c r="B2811" s="1">
        <v>5250</v>
      </c>
      <c r="C2811" s="1" t="s">
        <v>9712</v>
      </c>
      <c r="D2811">
        <v>1</v>
      </c>
      <c r="E2811">
        <v>67</v>
      </c>
      <c r="F2811" s="10">
        <f>spotify_data[[#This Row],[track_popularity]]/100</f>
        <v>0.67</v>
      </c>
      <c r="G2811" s="9" t="b">
        <v>0</v>
      </c>
      <c r="H2811" s="1">
        <f>+IF(spotify_data[[#This Row],[explicit]]=FALSE,0,1)</f>
        <v>0</v>
      </c>
      <c r="I2811" s="1" t="s">
        <v>9713</v>
      </c>
      <c r="J2811" s="7">
        <f>MATCH(spotify_data[[#This Row],[artist_name]],spotify_data[artist_name],0)</f>
        <v>2810</v>
      </c>
      <c r="K2811">
        <v>59</v>
      </c>
      <c r="L2811" s="10">
        <f>spotify_data[[#This Row],[artist_popularity]]/100</f>
        <v>0.59</v>
      </c>
      <c r="M2811">
        <v>927530</v>
      </c>
      <c r="N2811" s="1" t="s">
        <v>23</v>
      </c>
      <c r="O2811" s="1" t="s">
        <v>11844</v>
      </c>
      <c r="P2811" s="1">
        <f>MATCH(spotify_data[[#This Row],[album_id]],spotify_data[album_id],0)</f>
        <v>2810</v>
      </c>
      <c r="Q2811" s="1" t="s">
        <v>9712</v>
      </c>
      <c r="R2811" s="2">
        <v>43378</v>
      </c>
      <c r="S2811" s="7">
        <f ca="1">+TODAY()-spotify_data[[#This Row],[Fecha lanzamiento Album]]</f>
        <v>2653</v>
      </c>
      <c r="T2811" s="7">
        <f ca="1">+spotify_data[[#This Row],[Antigüedad Album Dias]]/60</f>
        <v>44.216666666666669</v>
      </c>
      <c r="U2811" s="8">
        <f ca="1">spotify_data[[#This Row],[Antigüedad Album Meses]]/12</f>
        <v>3.6847222222222222</v>
      </c>
      <c r="V2811">
        <v>1</v>
      </c>
      <c r="W2811" s="1" t="s">
        <v>21</v>
      </c>
      <c r="X2811" s="1" t="str">
        <f>+IF(spotify_data[[#This Row],[album_type]]="album","Album",IF(spotify_data[[#This Row],[album_type]]="single","Single","Compilation"))</f>
        <v>Single</v>
      </c>
      <c r="Y2811">
        <v>265</v>
      </c>
    </row>
    <row r="2812" spans="1:25" x14ac:dyDescent="0.3">
      <c r="A2812" s="1" t="s">
        <v>11941</v>
      </c>
      <c r="B2812" s="1">
        <v>7686</v>
      </c>
      <c r="C2812" s="1" t="s">
        <v>11942</v>
      </c>
      <c r="D2812">
        <v>1</v>
      </c>
      <c r="E2812">
        <v>67</v>
      </c>
      <c r="F2812" s="10">
        <f>spotify_data[[#This Row],[track_popularity]]/100</f>
        <v>0.67</v>
      </c>
      <c r="G2812" s="9" t="b">
        <v>1</v>
      </c>
      <c r="H2812" s="1">
        <f>+IF(spotify_data[[#This Row],[explicit]]=FALSE,0,1)</f>
        <v>1</v>
      </c>
      <c r="I2812" s="1" t="s">
        <v>3466</v>
      </c>
      <c r="J2812" s="7">
        <f>MATCH(spotify_data[[#This Row],[artist_name]],spotify_data[artist_name],0)</f>
        <v>106</v>
      </c>
      <c r="K2812">
        <v>88</v>
      </c>
      <c r="L2812" s="10">
        <f>spotify_data[[#This Row],[artist_popularity]]/100</f>
        <v>0.88</v>
      </c>
      <c r="M2812">
        <v>104539036</v>
      </c>
      <c r="N2812" s="1" t="s">
        <v>3467</v>
      </c>
      <c r="O2812" s="1" t="s">
        <v>11943</v>
      </c>
      <c r="P2812" s="1">
        <f>MATCH(spotify_data[[#This Row],[album_id]],spotify_data[album_id],0)</f>
        <v>2811</v>
      </c>
      <c r="Q2812" s="1" t="s">
        <v>11944</v>
      </c>
      <c r="R2812" s="2">
        <v>43364</v>
      </c>
      <c r="S2812" s="7">
        <f ca="1">+TODAY()-spotify_data[[#This Row],[Fecha lanzamiento Album]]</f>
        <v>2667</v>
      </c>
      <c r="T2812" s="7">
        <f ca="1">+spotify_data[[#This Row],[Antigüedad Album Dias]]/60</f>
        <v>44.45</v>
      </c>
      <c r="U2812" s="8">
        <f ca="1">spotify_data[[#This Row],[Antigüedad Album Meses]]/12</f>
        <v>3.7041666666666671</v>
      </c>
      <c r="V2812">
        <v>1</v>
      </c>
      <c r="W2812" s="1" t="s">
        <v>21</v>
      </c>
      <c r="X2812" s="1" t="str">
        <f>+IF(spotify_data[[#This Row],[album_type]]="album","Album",IF(spotify_data[[#This Row],[album_type]]="single","Single","Compilation"))</f>
        <v>Single</v>
      </c>
      <c r="Y2812">
        <v>449</v>
      </c>
    </row>
    <row r="2813" spans="1:25" x14ac:dyDescent="0.3">
      <c r="A2813" s="1" t="s">
        <v>11991</v>
      </c>
      <c r="B2813" s="1">
        <v>1896</v>
      </c>
      <c r="C2813" s="1" t="s">
        <v>11992</v>
      </c>
      <c r="D2813">
        <v>1</v>
      </c>
      <c r="E2813">
        <v>67</v>
      </c>
      <c r="F2813" s="10">
        <f>spotify_data[[#This Row],[track_popularity]]/100</f>
        <v>0.67</v>
      </c>
      <c r="G2813" s="9" t="b">
        <v>1</v>
      </c>
      <c r="H2813" s="1">
        <f>+IF(spotify_data[[#This Row],[explicit]]=FALSE,0,1)</f>
        <v>1</v>
      </c>
      <c r="I2813" s="1" t="s">
        <v>6941</v>
      </c>
      <c r="J2813" s="7">
        <f>MATCH(spotify_data[[#This Row],[artist_name]],spotify_data[artist_name],0)</f>
        <v>200</v>
      </c>
      <c r="K2813">
        <v>89</v>
      </c>
      <c r="L2813" s="10">
        <f>spotify_data[[#This Row],[artist_popularity]]/100</f>
        <v>0.89</v>
      </c>
      <c r="M2813">
        <v>31038851</v>
      </c>
      <c r="N2813" s="1" t="s">
        <v>1366</v>
      </c>
      <c r="O2813" s="1" t="s">
        <v>11993</v>
      </c>
      <c r="P2813" s="1">
        <f>MATCH(spotify_data[[#This Row],[album_id]],spotify_data[album_id],0)</f>
        <v>2812</v>
      </c>
      <c r="Q2813" s="1" t="s">
        <v>11994</v>
      </c>
      <c r="R2813" s="2">
        <v>43350</v>
      </c>
      <c r="S2813" s="7">
        <f ca="1">+TODAY()-spotify_data[[#This Row],[Fecha lanzamiento Album]]</f>
        <v>2681</v>
      </c>
      <c r="T2813" s="7">
        <f ca="1">+spotify_data[[#This Row],[Antigüedad Album Dias]]/60</f>
        <v>44.68333333333333</v>
      </c>
      <c r="U2813" s="8">
        <f ca="1">spotify_data[[#This Row],[Antigüedad Album Meses]]/12</f>
        <v>3.723611111111111</v>
      </c>
      <c r="V2813">
        <v>1</v>
      </c>
      <c r="W2813" s="1" t="s">
        <v>21</v>
      </c>
      <c r="X2813" s="1" t="str">
        <f>+IF(spotify_data[[#This Row],[album_type]]="album","Album",IF(spotify_data[[#This Row],[album_type]]="single","Single","Compilation"))</f>
        <v>Single</v>
      </c>
      <c r="Y2813">
        <v>213</v>
      </c>
    </row>
    <row r="2814" spans="1:25" x14ac:dyDescent="0.3">
      <c r="A2814" s="1" t="s">
        <v>12052</v>
      </c>
      <c r="B2814" s="1">
        <v>3350</v>
      </c>
      <c r="C2814" s="1" t="s">
        <v>12053</v>
      </c>
      <c r="D2814">
        <v>13</v>
      </c>
      <c r="E2814">
        <v>67</v>
      </c>
      <c r="F2814" s="10">
        <f>spotify_data[[#This Row],[track_popularity]]/100</f>
        <v>0.67</v>
      </c>
      <c r="G2814" s="9" t="b">
        <v>0</v>
      </c>
      <c r="H2814" s="1">
        <f>+IF(spotify_data[[#This Row],[explicit]]=FALSE,0,1)</f>
        <v>0</v>
      </c>
      <c r="I2814" s="1" t="s">
        <v>8185</v>
      </c>
      <c r="J2814" s="7">
        <f>MATCH(spotify_data[[#This Row],[artist_name]],spotify_data[artist_name],0)</f>
        <v>751</v>
      </c>
      <c r="K2814">
        <v>85</v>
      </c>
      <c r="L2814" s="10">
        <f>spotify_data[[#This Row],[artist_popularity]]/100</f>
        <v>0.85</v>
      </c>
      <c r="M2814">
        <v>81189603</v>
      </c>
      <c r="N2814" s="1" t="s">
        <v>273</v>
      </c>
      <c r="O2814" s="1" t="s">
        <v>12019</v>
      </c>
      <c r="P2814" s="1">
        <f>MATCH(spotify_data[[#This Row],[album_id]],spotify_data[album_id],0)</f>
        <v>1917</v>
      </c>
      <c r="Q2814" s="1" t="s">
        <v>12020</v>
      </c>
      <c r="R2814" s="2">
        <v>43336</v>
      </c>
      <c r="S2814" s="7">
        <f ca="1">+TODAY()-spotify_data[[#This Row],[Fecha lanzamiento Album]]</f>
        <v>2695</v>
      </c>
      <c r="T2814" s="7">
        <f ca="1">+spotify_data[[#This Row],[Antigüedad Album Dias]]/60</f>
        <v>44.916666666666664</v>
      </c>
      <c r="U2814" s="8">
        <f ca="1">spotify_data[[#This Row],[Antigüedad Album Meses]]/12</f>
        <v>3.7430555555555554</v>
      </c>
      <c r="V2814">
        <v>26</v>
      </c>
      <c r="W2814" s="1" t="s">
        <v>20</v>
      </c>
      <c r="X2814" s="1" t="str">
        <f>+IF(spotify_data[[#This Row],[album_type]]="album","Album",IF(spotify_data[[#This Row],[album_type]]="single","Single","Compilation"))</f>
        <v>Album</v>
      </c>
      <c r="Y2814">
        <v>4</v>
      </c>
    </row>
    <row r="2815" spans="1:25" x14ac:dyDescent="0.3">
      <c r="A2815" s="1" t="s">
        <v>12153</v>
      </c>
      <c r="B2815" s="1">
        <v>5922</v>
      </c>
      <c r="C2815" s="1" t="s">
        <v>12154</v>
      </c>
      <c r="D2815">
        <v>16</v>
      </c>
      <c r="E2815">
        <v>67</v>
      </c>
      <c r="F2815" s="10">
        <f>spotify_data[[#This Row],[track_popularity]]/100</f>
        <v>0.67</v>
      </c>
      <c r="G2815" s="9" t="b">
        <v>1</v>
      </c>
      <c r="H2815" s="1">
        <f>+IF(spotify_data[[#This Row],[explicit]]=FALSE,0,1)</f>
        <v>1</v>
      </c>
      <c r="I2815" s="1" t="s">
        <v>5268</v>
      </c>
      <c r="J2815" s="7">
        <f>MATCH(spotify_data[[#This Row],[artist_name]],spotify_data[artist_name],0)</f>
        <v>254</v>
      </c>
      <c r="K2815">
        <v>89</v>
      </c>
      <c r="L2815" s="10">
        <f>spotify_data[[#This Row],[artist_popularity]]/100</f>
        <v>0.89</v>
      </c>
      <c r="M2815">
        <v>41131037</v>
      </c>
      <c r="N2815" s="1" t="s">
        <v>1366</v>
      </c>
      <c r="O2815" s="1" t="s">
        <v>12133</v>
      </c>
      <c r="P2815" s="1">
        <f>MATCH(spotify_data[[#This Row],[album_id]],spotify_data[album_id],0)</f>
        <v>418</v>
      </c>
      <c r="Q2815" s="1" t="s">
        <v>12134</v>
      </c>
      <c r="R2815" s="2">
        <v>43315</v>
      </c>
      <c r="S2815" s="7">
        <f ca="1">+TODAY()-spotify_data[[#This Row],[Fecha lanzamiento Album]]</f>
        <v>2716</v>
      </c>
      <c r="T2815" s="7">
        <f ca="1">+spotify_data[[#This Row],[Antigüedad Album Dias]]/60</f>
        <v>45.266666666666666</v>
      </c>
      <c r="U2815" s="8">
        <f ca="1">spotify_data[[#This Row],[Antigüedad Album Meses]]/12</f>
        <v>3.7722222222222221</v>
      </c>
      <c r="V2815">
        <v>17</v>
      </c>
      <c r="W2815" s="1" t="s">
        <v>20</v>
      </c>
      <c r="X2815" s="1" t="str">
        <f>+IF(spotify_data[[#This Row],[album_type]]="album","Album",IF(spotify_data[[#This Row],[album_type]]="single","Single","Compilation"))</f>
        <v>Album</v>
      </c>
      <c r="Y2815">
        <v>363</v>
      </c>
    </row>
    <row r="2816" spans="1:25" x14ac:dyDescent="0.3">
      <c r="A2816" s="1" t="s">
        <v>12155</v>
      </c>
      <c r="B2816" s="1">
        <v>1085</v>
      </c>
      <c r="C2816" s="1" t="s">
        <v>12156</v>
      </c>
      <c r="D2816">
        <v>17</v>
      </c>
      <c r="E2816">
        <v>67</v>
      </c>
      <c r="F2816" s="10">
        <f>spotify_data[[#This Row],[track_popularity]]/100</f>
        <v>0.67</v>
      </c>
      <c r="G2816" s="9" t="b">
        <v>1</v>
      </c>
      <c r="H2816" s="1">
        <f>+IF(spotify_data[[#This Row],[explicit]]=FALSE,0,1)</f>
        <v>1</v>
      </c>
      <c r="I2816" s="1" t="s">
        <v>5268</v>
      </c>
      <c r="J2816" s="7">
        <f>MATCH(spotify_data[[#This Row],[artist_name]],spotify_data[artist_name],0)</f>
        <v>254</v>
      </c>
      <c r="K2816">
        <v>89</v>
      </c>
      <c r="L2816" s="10">
        <f>spotify_data[[#This Row],[artist_popularity]]/100</f>
        <v>0.89</v>
      </c>
      <c r="M2816">
        <v>41119579</v>
      </c>
      <c r="N2816" s="1" t="s">
        <v>1366</v>
      </c>
      <c r="O2816" s="1" t="s">
        <v>12133</v>
      </c>
      <c r="P2816" s="1">
        <f>MATCH(spotify_data[[#This Row],[album_id]],spotify_data[album_id],0)</f>
        <v>418</v>
      </c>
      <c r="Q2816" s="1" t="s">
        <v>12134</v>
      </c>
      <c r="R2816" s="2">
        <v>43315</v>
      </c>
      <c r="S2816" s="7">
        <f ca="1">+TODAY()-spotify_data[[#This Row],[Fecha lanzamiento Album]]</f>
        <v>2716</v>
      </c>
      <c r="T2816" s="7">
        <f ca="1">+spotify_data[[#This Row],[Antigüedad Album Dias]]/60</f>
        <v>45.266666666666666</v>
      </c>
      <c r="U2816" s="8">
        <f ca="1">spotify_data[[#This Row],[Antigüedad Album Meses]]/12</f>
        <v>3.7722222222222221</v>
      </c>
      <c r="V2816">
        <v>17</v>
      </c>
      <c r="W2816" s="1" t="s">
        <v>20</v>
      </c>
      <c r="X2816" s="1" t="str">
        <f>+IF(spotify_data[[#This Row],[album_type]]="album","Album",IF(spotify_data[[#This Row],[album_type]]="single","Single","Compilation"))</f>
        <v>Album</v>
      </c>
      <c r="Y2816">
        <v>348</v>
      </c>
    </row>
    <row r="2817" spans="1:25" x14ac:dyDescent="0.3">
      <c r="A2817" s="1" t="s">
        <v>12157</v>
      </c>
      <c r="B2817" s="1">
        <v>5985</v>
      </c>
      <c r="C2817" s="1" t="s">
        <v>12158</v>
      </c>
      <c r="D2817">
        <v>14</v>
      </c>
      <c r="E2817">
        <v>67</v>
      </c>
      <c r="F2817" s="10">
        <f>spotify_data[[#This Row],[track_popularity]]/100</f>
        <v>0.67</v>
      </c>
      <c r="G2817" s="9" t="b">
        <v>1</v>
      </c>
      <c r="H2817" s="1">
        <f>+IF(spotify_data[[#This Row],[explicit]]=FALSE,0,1)</f>
        <v>1</v>
      </c>
      <c r="I2817" s="1" t="s">
        <v>5268</v>
      </c>
      <c r="J2817" s="7">
        <f>MATCH(spotify_data[[#This Row],[artist_name]],spotify_data[artist_name],0)</f>
        <v>254</v>
      </c>
      <c r="K2817">
        <v>89</v>
      </c>
      <c r="L2817" s="10">
        <f>spotify_data[[#This Row],[artist_popularity]]/100</f>
        <v>0.89</v>
      </c>
      <c r="M2817">
        <v>41107596</v>
      </c>
      <c r="N2817" s="1" t="s">
        <v>1366</v>
      </c>
      <c r="O2817" s="1" t="s">
        <v>12133</v>
      </c>
      <c r="P2817" s="1">
        <f>MATCH(spotify_data[[#This Row],[album_id]],spotify_data[album_id],0)</f>
        <v>418</v>
      </c>
      <c r="Q2817" s="1" t="s">
        <v>12134</v>
      </c>
      <c r="R2817" s="2">
        <v>43315</v>
      </c>
      <c r="S2817" s="7">
        <f ca="1">+TODAY()-spotify_data[[#This Row],[Fecha lanzamiento Album]]</f>
        <v>2716</v>
      </c>
      <c r="T2817" s="7">
        <f ca="1">+spotify_data[[#This Row],[Antigüedad Album Dias]]/60</f>
        <v>45.266666666666666</v>
      </c>
      <c r="U2817" s="8">
        <f ca="1">spotify_data[[#This Row],[Antigüedad Album Meses]]/12</f>
        <v>3.7722222222222221</v>
      </c>
      <c r="V2817">
        <v>17</v>
      </c>
      <c r="W2817" s="1" t="s">
        <v>20</v>
      </c>
      <c r="X2817" s="1" t="str">
        <f>+IF(spotify_data[[#This Row],[album_type]]="album","Album",IF(spotify_data[[#This Row],[album_type]]="single","Single","Compilation"))</f>
        <v>Album</v>
      </c>
      <c r="Y2817">
        <v>294</v>
      </c>
    </row>
    <row r="2818" spans="1:25" x14ac:dyDescent="0.3">
      <c r="A2818" s="1" t="s">
        <v>12290</v>
      </c>
      <c r="B2818" s="1">
        <v>1635</v>
      </c>
      <c r="C2818" s="1" t="s">
        <v>12291</v>
      </c>
      <c r="D2818">
        <v>2</v>
      </c>
      <c r="E2818">
        <v>67</v>
      </c>
      <c r="F2818" s="10">
        <f>spotify_data[[#This Row],[track_popularity]]/100</f>
        <v>0.67</v>
      </c>
      <c r="G2818" s="9" t="b">
        <v>0</v>
      </c>
      <c r="H2818" s="1">
        <f>+IF(spotify_data[[#This Row],[explicit]]=FALSE,0,1)</f>
        <v>0</v>
      </c>
      <c r="I2818" s="1" t="s">
        <v>7953</v>
      </c>
      <c r="J2818" s="7">
        <f>MATCH(spotify_data[[#This Row],[artist_name]],spotify_data[artist_name],0)</f>
        <v>2602</v>
      </c>
      <c r="K2818">
        <v>66</v>
      </c>
      <c r="L2818" s="10">
        <f>spotify_data[[#This Row],[artist_popularity]]/100</f>
        <v>0.66</v>
      </c>
      <c r="M2818">
        <v>3203185</v>
      </c>
      <c r="N2818" s="1" t="s">
        <v>395</v>
      </c>
      <c r="O2818" s="1" t="s">
        <v>12292</v>
      </c>
      <c r="P2818" s="1">
        <f>MATCH(spotify_data[[#This Row],[album_id]],spotify_data[album_id],0)</f>
        <v>2817</v>
      </c>
      <c r="Q2818" s="1" t="s">
        <v>7953</v>
      </c>
      <c r="R2818" s="2">
        <v>43273</v>
      </c>
      <c r="S2818" s="7">
        <f ca="1">+TODAY()-spotify_data[[#This Row],[Fecha lanzamiento Album]]</f>
        <v>2758</v>
      </c>
      <c r="T2818" s="7">
        <f ca="1">+spotify_data[[#This Row],[Antigüedad Album Dias]]/60</f>
        <v>45.966666666666669</v>
      </c>
      <c r="U2818" s="8">
        <f ca="1">spotify_data[[#This Row],[Antigüedad Album Meses]]/12</f>
        <v>3.8305555555555557</v>
      </c>
      <c r="V2818">
        <v>11</v>
      </c>
      <c r="W2818" s="1" t="s">
        <v>20</v>
      </c>
      <c r="X2818" s="1" t="str">
        <f>+IF(spotify_data[[#This Row],[album_type]]="album","Album",IF(spotify_data[[#This Row],[album_type]]="single","Single","Compilation"))</f>
        <v>Album</v>
      </c>
      <c r="Y2818">
        <v>327</v>
      </c>
    </row>
    <row r="2819" spans="1:25" x14ac:dyDescent="0.3">
      <c r="A2819" s="1" t="s">
        <v>12293</v>
      </c>
      <c r="B2819" s="1">
        <v>1499</v>
      </c>
      <c r="C2819" s="1" t="s">
        <v>12294</v>
      </c>
      <c r="D2819">
        <v>7</v>
      </c>
      <c r="E2819">
        <v>67</v>
      </c>
      <c r="F2819" s="10">
        <f>spotify_data[[#This Row],[track_popularity]]/100</f>
        <v>0.67</v>
      </c>
      <c r="G2819" s="9" t="b">
        <v>0</v>
      </c>
      <c r="H2819" s="1">
        <f>+IF(spotify_data[[#This Row],[explicit]]=FALSE,0,1)</f>
        <v>0</v>
      </c>
      <c r="I2819" s="1" t="s">
        <v>7953</v>
      </c>
      <c r="J2819" s="7">
        <f>MATCH(spotify_data[[#This Row],[artist_name]],spotify_data[artist_name],0)</f>
        <v>2602</v>
      </c>
      <c r="K2819">
        <v>66</v>
      </c>
      <c r="L2819" s="10">
        <f>spotify_data[[#This Row],[artist_popularity]]/100</f>
        <v>0.66</v>
      </c>
      <c r="M2819">
        <v>3203185</v>
      </c>
      <c r="N2819" s="1" t="s">
        <v>395</v>
      </c>
      <c r="O2819" s="1" t="s">
        <v>12292</v>
      </c>
      <c r="P2819" s="1">
        <f>MATCH(spotify_data[[#This Row],[album_id]],spotify_data[album_id],0)</f>
        <v>2817</v>
      </c>
      <c r="Q2819" s="1" t="s">
        <v>7953</v>
      </c>
      <c r="R2819" s="2">
        <v>43273</v>
      </c>
      <c r="S2819" s="7">
        <f ca="1">+TODAY()-spotify_data[[#This Row],[Fecha lanzamiento Album]]</f>
        <v>2758</v>
      </c>
      <c r="T2819" s="7">
        <f ca="1">+spotify_data[[#This Row],[Antigüedad Album Dias]]/60</f>
        <v>45.966666666666669</v>
      </c>
      <c r="U2819" s="8">
        <f ca="1">spotify_data[[#This Row],[Antigüedad Album Meses]]/12</f>
        <v>3.8305555555555557</v>
      </c>
      <c r="V2819">
        <v>11</v>
      </c>
      <c r="W2819" s="1" t="s">
        <v>20</v>
      </c>
      <c r="X2819" s="1" t="str">
        <f>+IF(spotify_data[[#This Row],[album_type]]="album","Album",IF(spotify_data[[#This Row],[album_type]]="single","Single","Compilation"))</f>
        <v>Album</v>
      </c>
      <c r="Y2819">
        <v>355</v>
      </c>
    </row>
    <row r="2820" spans="1:25" x14ac:dyDescent="0.3">
      <c r="A2820" s="1" t="s">
        <v>12400</v>
      </c>
      <c r="B2820" s="1">
        <v>4374</v>
      </c>
      <c r="C2820" s="1" t="s">
        <v>12401</v>
      </c>
      <c r="D2820">
        <v>1</v>
      </c>
      <c r="E2820">
        <v>67</v>
      </c>
      <c r="F2820" s="10">
        <f>spotify_data[[#This Row],[track_popularity]]/100</f>
        <v>0.67</v>
      </c>
      <c r="G2820" s="9" t="b">
        <v>1</v>
      </c>
      <c r="H2820" s="1">
        <f>+IF(spotify_data[[#This Row],[explicit]]=FALSE,0,1)</f>
        <v>1</v>
      </c>
      <c r="I2820" s="1" t="s">
        <v>4594</v>
      </c>
      <c r="J2820" s="7">
        <f>MATCH(spotify_data[[#This Row],[artist_name]],spotify_data[artist_name],0)</f>
        <v>1530</v>
      </c>
      <c r="K2820">
        <v>80</v>
      </c>
      <c r="L2820" s="10">
        <f>spotify_data[[#This Row],[artist_popularity]]/100</f>
        <v>0.8</v>
      </c>
      <c r="M2820">
        <v>7979622</v>
      </c>
      <c r="N2820" s="1" t="s">
        <v>4595</v>
      </c>
      <c r="O2820" s="1" t="s">
        <v>12402</v>
      </c>
      <c r="P2820" s="1">
        <f>MATCH(spotify_data[[#This Row],[album_id]],spotify_data[album_id],0)</f>
        <v>2819</v>
      </c>
      <c r="Q2820" s="1" t="s">
        <v>12401</v>
      </c>
      <c r="R2820" s="2">
        <v>43238</v>
      </c>
      <c r="S2820" s="7">
        <f ca="1">+TODAY()-spotify_data[[#This Row],[Fecha lanzamiento Album]]</f>
        <v>2793</v>
      </c>
      <c r="T2820" s="7">
        <f ca="1">+spotify_data[[#This Row],[Antigüedad Album Dias]]/60</f>
        <v>46.55</v>
      </c>
      <c r="U2820" s="8">
        <f ca="1">spotify_data[[#This Row],[Antigüedad Album Meses]]/12</f>
        <v>3.8791666666666664</v>
      </c>
      <c r="V2820">
        <v>1</v>
      </c>
      <c r="W2820" s="1" t="s">
        <v>21</v>
      </c>
      <c r="X2820" s="1" t="str">
        <f>+IF(spotify_data[[#This Row],[album_type]]="album","Album",IF(spotify_data[[#This Row],[album_type]]="single","Single","Compilation"))</f>
        <v>Single</v>
      </c>
      <c r="Y2820">
        <v>359</v>
      </c>
    </row>
    <row r="2821" spans="1:25" x14ac:dyDescent="0.3">
      <c r="A2821" s="1" t="s">
        <v>12610</v>
      </c>
      <c r="B2821" s="1">
        <v>6199</v>
      </c>
      <c r="C2821" s="1" t="s">
        <v>12611</v>
      </c>
      <c r="D2821">
        <v>8</v>
      </c>
      <c r="E2821">
        <v>67</v>
      </c>
      <c r="F2821" s="10">
        <f>spotify_data[[#This Row],[track_popularity]]/100</f>
        <v>0.67</v>
      </c>
      <c r="G2821" s="9" t="b">
        <v>1</v>
      </c>
      <c r="H2821" s="1">
        <f>+IF(spotify_data[[#This Row],[explicit]]=FALSE,0,1)</f>
        <v>1</v>
      </c>
      <c r="I2821" s="1" t="s">
        <v>667</v>
      </c>
      <c r="J2821" s="7">
        <f>MATCH(spotify_data[[#This Row],[artist_name]],spotify_data[artist_name],0)</f>
        <v>760</v>
      </c>
      <c r="K2821">
        <v>81</v>
      </c>
      <c r="L2821" s="10">
        <f>spotify_data[[#This Row],[artist_popularity]]/100</f>
        <v>0.81</v>
      </c>
      <c r="M2821">
        <v>25956015</v>
      </c>
      <c r="N2821" s="1" t="s">
        <v>23</v>
      </c>
      <c r="O2821" s="1" t="s">
        <v>12581</v>
      </c>
      <c r="P2821" s="1">
        <f>MATCH(spotify_data[[#This Row],[album_id]],spotify_data[album_id],0)</f>
        <v>769</v>
      </c>
      <c r="Q2821" s="1" t="s">
        <v>12582</v>
      </c>
      <c r="R2821" s="2">
        <v>43196</v>
      </c>
      <c r="S2821" s="7">
        <f ca="1">+TODAY()-spotify_data[[#This Row],[Fecha lanzamiento Album]]</f>
        <v>2835</v>
      </c>
      <c r="T2821" s="7">
        <f ca="1">+spotify_data[[#This Row],[Antigüedad Album Dias]]/60</f>
        <v>47.25</v>
      </c>
      <c r="U2821" s="8">
        <f ca="1">spotify_data[[#This Row],[Antigüedad Album Meses]]/12</f>
        <v>3.9375</v>
      </c>
      <c r="V2821">
        <v>13</v>
      </c>
      <c r="W2821" s="1" t="s">
        <v>20</v>
      </c>
      <c r="X2821" s="1" t="str">
        <f>+IF(spotify_data[[#This Row],[album_type]]="album","Album",IF(spotify_data[[#This Row],[album_type]]="single","Single","Compilation"))</f>
        <v>Album</v>
      </c>
      <c r="Y2821">
        <v>295</v>
      </c>
    </row>
    <row r="2822" spans="1:25" x14ac:dyDescent="0.3">
      <c r="A2822" s="1" t="s">
        <v>12764</v>
      </c>
      <c r="B2822" s="1">
        <v>2795</v>
      </c>
      <c r="C2822" s="1" t="s">
        <v>12765</v>
      </c>
      <c r="D2822">
        <v>1</v>
      </c>
      <c r="E2822">
        <v>67</v>
      </c>
      <c r="F2822" s="10">
        <f>spotify_data[[#This Row],[track_popularity]]/100</f>
        <v>0.67</v>
      </c>
      <c r="G2822" s="9" t="b">
        <v>0</v>
      </c>
      <c r="H2822" s="1">
        <f>+IF(spotify_data[[#This Row],[explicit]]=FALSE,0,1)</f>
        <v>0</v>
      </c>
      <c r="I2822" s="1" t="s">
        <v>12766</v>
      </c>
      <c r="J2822" s="7">
        <f>MATCH(spotify_data[[#This Row],[artist_name]],spotify_data[artist_name],0)</f>
        <v>2821</v>
      </c>
      <c r="K2822">
        <v>60</v>
      </c>
      <c r="L2822" s="10">
        <f>spotify_data[[#This Row],[artist_popularity]]/100</f>
        <v>0.6</v>
      </c>
      <c r="M2822">
        <v>597593</v>
      </c>
      <c r="N2822" s="1" t="s">
        <v>23</v>
      </c>
      <c r="O2822" s="1" t="s">
        <v>12767</v>
      </c>
      <c r="P2822" s="1">
        <f>MATCH(spotify_data[[#This Row],[album_id]],spotify_data[album_id],0)</f>
        <v>2821</v>
      </c>
      <c r="Q2822" s="1" t="s">
        <v>12765</v>
      </c>
      <c r="R2822" s="2">
        <v>43140</v>
      </c>
      <c r="S2822" s="7">
        <f ca="1">+TODAY()-spotify_data[[#This Row],[Fecha lanzamiento Album]]</f>
        <v>2891</v>
      </c>
      <c r="T2822" s="7">
        <f ca="1">+spotify_data[[#This Row],[Antigüedad Album Dias]]/60</f>
        <v>48.18333333333333</v>
      </c>
      <c r="U2822" s="8">
        <f ca="1">spotify_data[[#This Row],[Antigüedad Album Meses]]/12</f>
        <v>4.0152777777777775</v>
      </c>
      <c r="V2822">
        <v>1</v>
      </c>
      <c r="W2822" s="1" t="s">
        <v>21</v>
      </c>
      <c r="X2822" s="1" t="str">
        <f>+IF(spotify_data[[#This Row],[album_type]]="album","Album",IF(spotify_data[[#This Row],[album_type]]="single","Single","Compilation"))</f>
        <v>Single</v>
      </c>
      <c r="Y2822">
        <v>396</v>
      </c>
    </row>
    <row r="2823" spans="1:25" x14ac:dyDescent="0.3">
      <c r="A2823" s="1" t="s">
        <v>12768</v>
      </c>
      <c r="B2823" s="1">
        <v>1648</v>
      </c>
      <c r="C2823" s="1" t="s">
        <v>12769</v>
      </c>
      <c r="D2823">
        <v>14</v>
      </c>
      <c r="E2823">
        <v>67</v>
      </c>
      <c r="F2823" s="10">
        <f>spotify_data[[#This Row],[track_popularity]]/100</f>
        <v>0.67</v>
      </c>
      <c r="G2823" s="9" t="b">
        <v>1</v>
      </c>
      <c r="H2823" s="1">
        <f>+IF(spotify_data[[#This Row],[explicit]]=FALSE,0,1)</f>
        <v>1</v>
      </c>
      <c r="I2823" s="1" t="s">
        <v>2459</v>
      </c>
      <c r="J2823" s="7">
        <f>MATCH(spotify_data[[#This Row],[artist_name]],spotify_data[artist_name],0)</f>
        <v>35</v>
      </c>
      <c r="K2823">
        <v>93</v>
      </c>
      <c r="L2823" s="10">
        <f>spotify_data[[#This Row],[artist_popularity]]/100</f>
        <v>0.93</v>
      </c>
      <c r="M2823">
        <v>112918137</v>
      </c>
      <c r="N2823" s="1" t="s">
        <v>2460</v>
      </c>
      <c r="O2823" s="1" t="s">
        <v>12759</v>
      </c>
      <c r="P2823" s="1">
        <f>MATCH(spotify_data[[#This Row],[album_id]],spotify_data[album_id],0)</f>
        <v>58</v>
      </c>
      <c r="Q2823" s="1" t="s">
        <v>12760</v>
      </c>
      <c r="R2823" s="2">
        <v>43140</v>
      </c>
      <c r="S2823" s="7">
        <f ca="1">+TODAY()-spotify_data[[#This Row],[Fecha lanzamiento Album]]</f>
        <v>2891</v>
      </c>
      <c r="T2823" s="7">
        <f ca="1">+spotify_data[[#This Row],[Antigüedad Album Dias]]/60</f>
        <v>48.18333333333333</v>
      </c>
      <c r="U2823" s="8">
        <f ca="1">spotify_data[[#This Row],[Antigüedad Album Meses]]/12</f>
        <v>4.0152777777777775</v>
      </c>
      <c r="V2823">
        <v>14</v>
      </c>
      <c r="W2823" s="1" t="s">
        <v>20</v>
      </c>
      <c r="X2823" s="1" t="str">
        <f>+IF(spotify_data[[#This Row],[album_type]]="album","Album",IF(spotify_data[[#This Row],[album_type]]="single","Single","Compilation"))</f>
        <v>Album</v>
      </c>
      <c r="Y2823">
        <v>352</v>
      </c>
    </row>
    <row r="2824" spans="1:25" x14ac:dyDescent="0.3">
      <c r="A2824" s="1" t="s">
        <v>12859</v>
      </c>
      <c r="B2824" s="1">
        <v>6601</v>
      </c>
      <c r="C2824" s="1" t="s">
        <v>12860</v>
      </c>
      <c r="D2824">
        <v>1</v>
      </c>
      <c r="E2824">
        <v>67</v>
      </c>
      <c r="F2824" s="10">
        <f>spotify_data[[#This Row],[track_popularity]]/100</f>
        <v>0.67</v>
      </c>
      <c r="G2824" s="9" t="b">
        <v>1</v>
      </c>
      <c r="H2824" s="1">
        <f>+IF(spotify_data[[#This Row],[explicit]]=FALSE,0,1)</f>
        <v>1</v>
      </c>
      <c r="I2824" s="1" t="s">
        <v>12861</v>
      </c>
      <c r="J2824" s="7">
        <f>MATCH(spotify_data[[#This Row],[artist_name]],spotify_data[artist_name],0)</f>
        <v>2823</v>
      </c>
      <c r="K2824">
        <v>69</v>
      </c>
      <c r="L2824" s="10">
        <f>spotify_data[[#This Row],[artist_popularity]]/100</f>
        <v>0.69</v>
      </c>
      <c r="M2824">
        <v>1632880</v>
      </c>
      <c r="N2824" s="1" t="s">
        <v>23</v>
      </c>
      <c r="O2824" s="1" t="s">
        <v>12862</v>
      </c>
      <c r="P2824" s="1">
        <f>MATCH(spotify_data[[#This Row],[album_id]],spotify_data[album_id],0)</f>
        <v>2823</v>
      </c>
      <c r="Q2824" s="1" t="s">
        <v>12860</v>
      </c>
      <c r="R2824" s="2">
        <v>43112</v>
      </c>
      <c r="S2824" s="7">
        <f ca="1">+TODAY()-spotify_data[[#This Row],[Fecha lanzamiento Album]]</f>
        <v>2919</v>
      </c>
      <c r="T2824" s="7">
        <f ca="1">+spotify_data[[#This Row],[Antigüedad Album Dias]]/60</f>
        <v>48.65</v>
      </c>
      <c r="U2824" s="8">
        <f ca="1">spotify_data[[#This Row],[Antigüedad Album Meses]]/12</f>
        <v>4.0541666666666663</v>
      </c>
      <c r="V2824">
        <v>1</v>
      </c>
      <c r="W2824" s="1" t="s">
        <v>21</v>
      </c>
      <c r="X2824" s="1" t="str">
        <f>+IF(spotify_data[[#This Row],[album_type]]="album","Album",IF(spotify_data[[#This Row],[album_type]]="single","Single","Compilation"))</f>
        <v>Single</v>
      </c>
      <c r="Y2824">
        <v>382</v>
      </c>
    </row>
    <row r="2825" spans="1:25" x14ac:dyDescent="0.3">
      <c r="A2825" s="1" t="s">
        <v>12924</v>
      </c>
      <c r="B2825" s="1">
        <v>2753</v>
      </c>
      <c r="C2825" s="1" t="s">
        <v>12925</v>
      </c>
      <c r="D2825">
        <v>7</v>
      </c>
      <c r="E2825">
        <v>67</v>
      </c>
      <c r="F2825" s="10">
        <f>spotify_data[[#This Row],[track_popularity]]/100</f>
        <v>0.67</v>
      </c>
      <c r="G2825" s="9" t="b">
        <v>1</v>
      </c>
      <c r="H2825" s="1">
        <f>+IF(spotify_data[[#This Row],[explicit]]=FALSE,0,1)</f>
        <v>1</v>
      </c>
      <c r="I2825" s="1" t="s">
        <v>4272</v>
      </c>
      <c r="J2825" s="7">
        <f>MATCH(spotify_data[[#This Row],[artist_name]],spotify_data[artist_name],0)</f>
        <v>651</v>
      </c>
      <c r="K2825">
        <v>74</v>
      </c>
      <c r="L2825" s="10">
        <f>spotify_data[[#This Row],[artist_popularity]]/100</f>
        <v>0.74</v>
      </c>
      <c r="M2825">
        <v>6295376</v>
      </c>
      <c r="N2825" s="1" t="s">
        <v>23</v>
      </c>
      <c r="O2825" s="1" t="s">
        <v>12926</v>
      </c>
      <c r="P2825" s="1">
        <f>MATCH(spotify_data[[#This Row],[album_id]],spotify_data[album_id],0)</f>
        <v>651</v>
      </c>
      <c r="Q2825" s="1" t="s">
        <v>12927</v>
      </c>
      <c r="R2825" s="2">
        <v>43084</v>
      </c>
      <c r="S2825" s="7">
        <f ca="1">+TODAY()-spotify_data[[#This Row],[Fecha lanzamiento Album]]</f>
        <v>2947</v>
      </c>
      <c r="T2825" s="7">
        <f ca="1">+spotify_data[[#This Row],[Antigüedad Album Dias]]/60</f>
        <v>49.116666666666667</v>
      </c>
      <c r="U2825" s="8">
        <f ca="1">spotify_data[[#This Row],[Antigüedad Album Meses]]/12</f>
        <v>4.0930555555555559</v>
      </c>
      <c r="V2825">
        <v>20</v>
      </c>
      <c r="W2825" s="1" t="s">
        <v>20</v>
      </c>
      <c r="X2825" s="1" t="str">
        <f>+IF(spotify_data[[#This Row],[album_type]]="album","Album",IF(spotify_data[[#This Row],[album_type]]="single","Single","Compilation"))</f>
        <v>Album</v>
      </c>
      <c r="Y2825">
        <v>408</v>
      </c>
    </row>
    <row r="2826" spans="1:25" x14ac:dyDescent="0.3">
      <c r="A2826" s="1" t="s">
        <v>13031</v>
      </c>
      <c r="B2826" s="1">
        <v>328</v>
      </c>
      <c r="C2826" s="1" t="s">
        <v>13032</v>
      </c>
      <c r="D2826">
        <v>7</v>
      </c>
      <c r="E2826">
        <v>67</v>
      </c>
      <c r="F2826" s="10">
        <f>spotify_data[[#This Row],[track_popularity]]/100</f>
        <v>0.67</v>
      </c>
      <c r="G2826" s="9" t="b">
        <v>0</v>
      </c>
      <c r="H2826" s="1">
        <f>+IF(spotify_data[[#This Row],[explicit]]=FALSE,0,1)</f>
        <v>0</v>
      </c>
      <c r="I2826" s="1" t="s">
        <v>318</v>
      </c>
      <c r="J2826" s="7">
        <f>MATCH(spotify_data[[#This Row],[artist_name]],spotify_data[artist_name],0)</f>
        <v>2</v>
      </c>
      <c r="K2826">
        <v>100</v>
      </c>
      <c r="L2826" s="10">
        <f>spotify_data[[#This Row],[artist_popularity]]/100</f>
        <v>1</v>
      </c>
      <c r="M2826">
        <v>145489371</v>
      </c>
      <c r="N2826" s="1" t="s">
        <v>319</v>
      </c>
      <c r="O2826" s="1" t="s">
        <v>13007</v>
      </c>
      <c r="P2826" s="1">
        <f>MATCH(spotify_data[[#This Row],[album_id]],spotify_data[album_id],0)</f>
        <v>337</v>
      </c>
      <c r="Q2826" s="1" t="s">
        <v>13008</v>
      </c>
      <c r="R2826" s="2">
        <v>43049</v>
      </c>
      <c r="S2826" s="7">
        <f ca="1">+TODAY()-spotify_data[[#This Row],[Fecha lanzamiento Album]]</f>
        <v>2982</v>
      </c>
      <c r="T2826" s="7">
        <f ca="1">+spotify_data[[#This Row],[Antigüedad Album Dias]]/60</f>
        <v>49.7</v>
      </c>
      <c r="U2826" s="8">
        <f ca="1">spotify_data[[#This Row],[Antigüedad Album Meses]]/12</f>
        <v>4.1416666666666666</v>
      </c>
      <c r="V2826">
        <v>15</v>
      </c>
      <c r="W2826" s="1" t="s">
        <v>20</v>
      </c>
      <c r="X2826" s="1" t="str">
        <f>+IF(spotify_data[[#This Row],[album_type]]="album","Album",IF(spotify_data[[#This Row],[album_type]]="single","Single","Compilation"))</f>
        <v>Album</v>
      </c>
      <c r="Y2826">
        <v>379</v>
      </c>
    </row>
    <row r="2827" spans="1:25" x14ac:dyDescent="0.3">
      <c r="A2827" s="1" t="s">
        <v>13049</v>
      </c>
      <c r="B2827" s="1">
        <v>1937</v>
      </c>
      <c r="C2827" s="1" t="s">
        <v>13050</v>
      </c>
      <c r="D2827">
        <v>13</v>
      </c>
      <c r="E2827">
        <v>67</v>
      </c>
      <c r="F2827" s="10">
        <f>spotify_data[[#This Row],[track_popularity]]/100</f>
        <v>0.67</v>
      </c>
      <c r="G2827" s="9" t="b">
        <v>0</v>
      </c>
      <c r="H2827" s="1">
        <f>+IF(spotify_data[[#This Row],[explicit]]=FALSE,0,1)</f>
        <v>0</v>
      </c>
      <c r="I2827" s="1" t="s">
        <v>318</v>
      </c>
      <c r="J2827" s="7">
        <f>MATCH(spotify_data[[#This Row],[artist_name]],spotify_data[artist_name],0)</f>
        <v>2</v>
      </c>
      <c r="K2827">
        <v>100</v>
      </c>
      <c r="L2827" s="10">
        <f>spotify_data[[#This Row],[artist_popularity]]/100</f>
        <v>1</v>
      </c>
      <c r="M2827">
        <v>145489371</v>
      </c>
      <c r="N2827" s="1" t="s">
        <v>319</v>
      </c>
      <c r="O2827" s="1" t="s">
        <v>13007</v>
      </c>
      <c r="P2827" s="1">
        <f>MATCH(spotify_data[[#This Row],[album_id]],spotify_data[album_id],0)</f>
        <v>337</v>
      </c>
      <c r="Q2827" s="1" t="s">
        <v>13008</v>
      </c>
      <c r="R2827" s="2">
        <v>43049</v>
      </c>
      <c r="S2827" s="7">
        <f ca="1">+TODAY()-spotify_data[[#This Row],[Fecha lanzamiento Album]]</f>
        <v>2982</v>
      </c>
      <c r="T2827" s="7">
        <f ca="1">+spotify_data[[#This Row],[Antigüedad Album Dias]]/60</f>
        <v>49.7</v>
      </c>
      <c r="U2827" s="8">
        <f ca="1">spotify_data[[#This Row],[Antigüedad Album Meses]]/12</f>
        <v>4.1416666666666666</v>
      </c>
      <c r="V2827">
        <v>15</v>
      </c>
      <c r="W2827" s="1" t="s">
        <v>20</v>
      </c>
      <c r="X2827" s="1" t="str">
        <f>+IF(spotify_data[[#This Row],[album_type]]="album","Album",IF(spotify_data[[#This Row],[album_type]]="single","Single","Compilation"))</f>
        <v>Album</v>
      </c>
      <c r="Y2827">
        <v>345</v>
      </c>
    </row>
    <row r="2828" spans="1:25" x14ac:dyDescent="0.3">
      <c r="A2828" s="1" t="s">
        <v>13157</v>
      </c>
      <c r="B2828" s="1">
        <v>8339</v>
      </c>
      <c r="C2828" s="1" t="s">
        <v>10373</v>
      </c>
      <c r="D2828">
        <v>1</v>
      </c>
      <c r="E2828">
        <v>67</v>
      </c>
      <c r="F2828" s="10">
        <f>spotify_data[[#This Row],[track_popularity]]/100</f>
        <v>0.67</v>
      </c>
      <c r="G2828" s="9" t="b">
        <v>0</v>
      </c>
      <c r="H2828" s="1">
        <f>+IF(spotify_data[[#This Row],[explicit]]=FALSE,0,1)</f>
        <v>0</v>
      </c>
      <c r="I2828" s="1" t="s">
        <v>10374</v>
      </c>
      <c r="J2828" s="7">
        <f>MATCH(spotify_data[[#This Row],[artist_name]],spotify_data[artist_name],0)</f>
        <v>1404</v>
      </c>
      <c r="K2828">
        <v>62</v>
      </c>
      <c r="L2828" s="10">
        <f>spotify_data[[#This Row],[artist_popularity]]/100</f>
        <v>0.62</v>
      </c>
      <c r="M2828">
        <v>732382</v>
      </c>
      <c r="N2828" s="1" t="s">
        <v>23</v>
      </c>
      <c r="O2828" s="1" t="s">
        <v>13158</v>
      </c>
      <c r="P2828" s="1">
        <f>MATCH(spotify_data[[#This Row],[album_id]],spotify_data[album_id],0)</f>
        <v>2827</v>
      </c>
      <c r="Q2828" s="1" t="s">
        <v>13159</v>
      </c>
      <c r="R2828" s="2">
        <v>43042</v>
      </c>
      <c r="S2828" s="7">
        <f ca="1">+TODAY()-spotify_data[[#This Row],[Fecha lanzamiento Album]]</f>
        <v>2989</v>
      </c>
      <c r="T2828" s="7">
        <f ca="1">+spotify_data[[#This Row],[Antigüedad Album Dias]]/60</f>
        <v>49.81666666666667</v>
      </c>
      <c r="U2828" s="8">
        <f ca="1">spotify_data[[#This Row],[Antigüedad Album Meses]]/12</f>
        <v>4.1513888888888895</v>
      </c>
      <c r="V2828">
        <v>5</v>
      </c>
      <c r="W2828" s="1" t="s">
        <v>21</v>
      </c>
      <c r="X2828" s="1" t="str">
        <f>+IF(spotify_data[[#This Row],[album_type]]="album","Album",IF(spotify_data[[#This Row],[album_type]]="single","Single","Compilation"))</f>
        <v>Single</v>
      </c>
      <c r="Y2828">
        <v>366</v>
      </c>
    </row>
    <row r="2829" spans="1:25" x14ac:dyDescent="0.3">
      <c r="A2829" s="1" t="s">
        <v>13293</v>
      </c>
      <c r="B2829" s="1">
        <v>843</v>
      </c>
      <c r="C2829" s="1" t="s">
        <v>13294</v>
      </c>
      <c r="D2829">
        <v>11</v>
      </c>
      <c r="E2829">
        <v>67</v>
      </c>
      <c r="F2829" s="10">
        <f>spotify_data[[#This Row],[track_popularity]]/100</f>
        <v>0.67</v>
      </c>
      <c r="G2829" s="9" t="b">
        <v>1</v>
      </c>
      <c r="H2829" s="1">
        <f>+IF(spotify_data[[#This Row],[explicit]]=FALSE,0,1)</f>
        <v>1</v>
      </c>
      <c r="I2829" s="1" t="s">
        <v>11389</v>
      </c>
      <c r="J2829" s="7">
        <f>MATCH(spotify_data[[#This Row],[artist_name]],spotify_data[artist_name],0)</f>
        <v>250</v>
      </c>
      <c r="K2829">
        <v>79</v>
      </c>
      <c r="L2829" s="10">
        <f>spotify_data[[#This Row],[artist_popularity]]/100</f>
        <v>0.79</v>
      </c>
      <c r="M2829">
        <v>10468606</v>
      </c>
      <c r="N2829" s="1" t="s">
        <v>23</v>
      </c>
      <c r="O2829" s="1" t="s">
        <v>13295</v>
      </c>
      <c r="P2829" s="1">
        <f>MATCH(spotify_data[[#This Row],[album_id]],spotify_data[album_id],0)</f>
        <v>250</v>
      </c>
      <c r="Q2829" s="1" t="s">
        <v>11389</v>
      </c>
      <c r="R2829" s="2">
        <v>43012</v>
      </c>
      <c r="S2829" s="7">
        <f ca="1">+TODAY()-spotify_data[[#This Row],[Fecha lanzamiento Album]]</f>
        <v>3019</v>
      </c>
      <c r="T2829" s="7">
        <f ca="1">+spotify_data[[#This Row],[Antigüedad Album Dias]]/60</f>
        <v>50.31666666666667</v>
      </c>
      <c r="U2829" s="8">
        <f ca="1">spotify_data[[#This Row],[Antigüedad Album Meses]]/12</f>
        <v>4.1930555555555555</v>
      </c>
      <c r="V2829">
        <v>14</v>
      </c>
      <c r="W2829" s="1" t="s">
        <v>20</v>
      </c>
      <c r="X2829" s="1" t="str">
        <f>+IF(spotify_data[[#This Row],[album_type]]="album","Album",IF(spotify_data[[#This Row],[album_type]]="single","Single","Compilation"))</f>
        <v>Album</v>
      </c>
      <c r="Y2829">
        <v>353</v>
      </c>
    </row>
    <row r="2830" spans="1:25" x14ac:dyDescent="0.3">
      <c r="A2830" s="1" t="s">
        <v>13333</v>
      </c>
      <c r="B2830" s="1">
        <v>5233</v>
      </c>
      <c r="C2830" s="1" t="s">
        <v>13334</v>
      </c>
      <c r="D2830">
        <v>12</v>
      </c>
      <c r="E2830">
        <v>67</v>
      </c>
      <c r="F2830" s="10">
        <f>spotify_data[[#This Row],[track_popularity]]/100</f>
        <v>0.67</v>
      </c>
      <c r="G2830" s="9" t="b">
        <v>0</v>
      </c>
      <c r="H2830" s="1">
        <f>+IF(spotify_data[[#This Row],[explicit]]=FALSE,0,1)</f>
        <v>0</v>
      </c>
      <c r="I2830" s="1" t="s">
        <v>13335</v>
      </c>
      <c r="J2830" s="7">
        <f>MATCH(spotify_data[[#This Row],[artist_name]],spotify_data[artist_name],0)</f>
        <v>2829</v>
      </c>
      <c r="K2830">
        <v>49</v>
      </c>
      <c r="L2830" s="10">
        <f>spotify_data[[#This Row],[artist_popularity]]/100</f>
        <v>0.49</v>
      </c>
      <c r="M2830">
        <v>195254</v>
      </c>
      <c r="N2830" s="1" t="s">
        <v>23</v>
      </c>
      <c r="O2830" s="1" t="s">
        <v>13336</v>
      </c>
      <c r="P2830" s="1">
        <f>MATCH(spotify_data[[#This Row],[album_id]],spotify_data[album_id],0)</f>
        <v>2829</v>
      </c>
      <c r="Q2830" s="1" t="s">
        <v>13337</v>
      </c>
      <c r="R2830" s="2">
        <v>42993</v>
      </c>
      <c r="S2830" s="7">
        <f ca="1">+TODAY()-spotify_data[[#This Row],[Fecha lanzamiento Album]]</f>
        <v>3038</v>
      </c>
      <c r="T2830" s="7">
        <f ca="1">+spotify_data[[#This Row],[Antigüedad Album Dias]]/60</f>
        <v>50.633333333333333</v>
      </c>
      <c r="U2830" s="8">
        <f ca="1">spotify_data[[#This Row],[Antigüedad Album Meses]]/12</f>
        <v>4.2194444444444441</v>
      </c>
      <c r="V2830">
        <v>16</v>
      </c>
      <c r="W2830" s="1" t="s">
        <v>20</v>
      </c>
      <c r="X2830" s="1" t="str">
        <f>+IF(spotify_data[[#This Row],[album_type]]="album","Album",IF(spotify_data[[#This Row],[album_type]]="single","Single","Compilation"))</f>
        <v>Album</v>
      </c>
      <c r="Y2830">
        <v>371</v>
      </c>
    </row>
    <row r="2831" spans="1:25" x14ac:dyDescent="0.3">
      <c r="A2831" s="1" t="s">
        <v>13460</v>
      </c>
      <c r="B2831" s="1">
        <v>5182</v>
      </c>
      <c r="C2831" s="1" t="s">
        <v>12834</v>
      </c>
      <c r="D2831">
        <v>1</v>
      </c>
      <c r="E2831">
        <v>67</v>
      </c>
      <c r="F2831" s="10">
        <f>spotify_data[[#This Row],[track_popularity]]/100</f>
        <v>0.67</v>
      </c>
      <c r="G2831" s="9" t="b">
        <v>0</v>
      </c>
      <c r="H2831" s="1">
        <f>+IF(spotify_data[[#This Row],[explicit]]=FALSE,0,1)</f>
        <v>0</v>
      </c>
      <c r="I2831" s="1" t="s">
        <v>5599</v>
      </c>
      <c r="J2831" s="7">
        <f>MATCH(spotify_data[[#This Row],[artist_name]],spotify_data[artist_name],0)</f>
        <v>100</v>
      </c>
      <c r="K2831">
        <v>88</v>
      </c>
      <c r="L2831" s="10">
        <f>spotify_data[[#This Row],[artist_popularity]]/100</f>
        <v>0.88</v>
      </c>
      <c r="M2831">
        <v>51847587</v>
      </c>
      <c r="N2831" s="1" t="s">
        <v>5600</v>
      </c>
      <c r="O2831" s="1" t="s">
        <v>13455</v>
      </c>
      <c r="P2831" s="1">
        <f>MATCH(spotify_data[[#This Row],[album_id]],spotify_data[album_id],0)</f>
        <v>1246</v>
      </c>
      <c r="Q2831" s="1" t="s">
        <v>13456</v>
      </c>
      <c r="R2831" s="2">
        <v>42937</v>
      </c>
      <c r="S2831" s="7">
        <f ca="1">+TODAY()-spotify_data[[#This Row],[Fecha lanzamiento Album]]</f>
        <v>3094</v>
      </c>
      <c r="T2831" s="7">
        <f ca="1">+spotify_data[[#This Row],[Antigüedad Album Dias]]/60</f>
        <v>51.56666666666667</v>
      </c>
      <c r="U2831" s="8">
        <f ca="1">spotify_data[[#This Row],[Antigüedad Album Meses]]/12</f>
        <v>4.2972222222222225</v>
      </c>
      <c r="V2831">
        <v>16</v>
      </c>
      <c r="W2831" s="1" t="s">
        <v>20</v>
      </c>
      <c r="X2831" s="1" t="str">
        <f>+IF(spotify_data[[#This Row],[album_type]]="album","Album",IF(spotify_data[[#This Row],[album_type]]="single","Single","Compilation"))</f>
        <v>Album</v>
      </c>
      <c r="Y2831">
        <v>454</v>
      </c>
    </row>
    <row r="2832" spans="1:25" x14ac:dyDescent="0.3">
      <c r="A2832" s="1" t="s">
        <v>13543</v>
      </c>
      <c r="B2832" s="1">
        <v>7877</v>
      </c>
      <c r="C2832" s="1" t="s">
        <v>13544</v>
      </c>
      <c r="D2832">
        <v>4</v>
      </c>
      <c r="E2832">
        <v>67</v>
      </c>
      <c r="F2832" s="10">
        <f>spotify_data[[#This Row],[track_popularity]]/100</f>
        <v>0.67</v>
      </c>
      <c r="G2832" s="9" t="b">
        <v>1</v>
      </c>
      <c r="H2832" s="1">
        <f>+IF(spotify_data[[#This Row],[explicit]]=FALSE,0,1)</f>
        <v>1</v>
      </c>
      <c r="I2832" s="1" t="s">
        <v>8331</v>
      </c>
      <c r="J2832" s="7">
        <f>MATCH(spotify_data[[#This Row],[artist_name]],spotify_data[artist_name],0)</f>
        <v>1961</v>
      </c>
      <c r="K2832">
        <v>73</v>
      </c>
      <c r="L2832" s="10">
        <f>spotify_data[[#This Row],[artist_popularity]]/100</f>
        <v>0.73</v>
      </c>
      <c r="M2832">
        <v>12341870</v>
      </c>
      <c r="N2832" s="1" t="s">
        <v>23</v>
      </c>
      <c r="O2832" s="1" t="s">
        <v>13545</v>
      </c>
      <c r="P2832" s="1">
        <f>MATCH(spotify_data[[#This Row],[album_id]],spotify_data[album_id],0)</f>
        <v>2831</v>
      </c>
      <c r="Q2832" s="1" t="s">
        <v>13546</v>
      </c>
      <c r="R2832" s="2">
        <v>42908</v>
      </c>
      <c r="S2832" s="7">
        <f ca="1">+TODAY()-spotify_data[[#This Row],[Fecha lanzamiento Album]]</f>
        <v>3123</v>
      </c>
      <c r="T2832" s="7">
        <f ca="1">+spotify_data[[#This Row],[Antigüedad Album Dias]]/60</f>
        <v>52.05</v>
      </c>
      <c r="U2832" s="8">
        <f ca="1">spotify_data[[#This Row],[Antigüedad Album Meses]]/12</f>
        <v>4.3374999999999995</v>
      </c>
      <c r="V2832">
        <v>23</v>
      </c>
      <c r="W2832" s="1" t="s">
        <v>20</v>
      </c>
      <c r="X2832" s="1" t="str">
        <f>+IF(spotify_data[[#This Row],[album_type]]="album","Album",IF(spotify_data[[#This Row],[album_type]]="single","Single","Compilation"))</f>
        <v>Album</v>
      </c>
      <c r="Y2832">
        <v>341</v>
      </c>
    </row>
    <row r="2833" spans="1:25" x14ac:dyDescent="0.3">
      <c r="A2833" s="1" t="s">
        <v>13590</v>
      </c>
      <c r="B2833" s="1">
        <v>1130</v>
      </c>
      <c r="C2833" s="1" t="s">
        <v>13591</v>
      </c>
      <c r="D2833">
        <v>6</v>
      </c>
      <c r="E2833">
        <v>67</v>
      </c>
      <c r="F2833" s="10">
        <f>spotify_data[[#This Row],[track_popularity]]/100</f>
        <v>0.67</v>
      </c>
      <c r="G2833" s="9" t="b">
        <v>1</v>
      </c>
      <c r="H2833" s="1">
        <f>+IF(spotify_data[[#This Row],[explicit]]=FALSE,0,1)</f>
        <v>1</v>
      </c>
      <c r="I2833" s="1" t="s">
        <v>10056</v>
      </c>
      <c r="J2833" s="7">
        <f>MATCH(spotify_data[[#This Row],[artist_name]],spotify_data[artist_name],0)</f>
        <v>1723</v>
      </c>
      <c r="K2833">
        <v>84</v>
      </c>
      <c r="L2833" s="10">
        <f>spotify_data[[#This Row],[artist_popularity]]/100</f>
        <v>0.84</v>
      </c>
      <c r="M2833">
        <v>12418681</v>
      </c>
      <c r="N2833" s="1" t="s">
        <v>10057</v>
      </c>
      <c r="O2833" s="1" t="s">
        <v>13592</v>
      </c>
      <c r="P2833" s="1">
        <f>MATCH(spotify_data[[#This Row],[album_id]],spotify_data[album_id],0)</f>
        <v>2832</v>
      </c>
      <c r="Q2833" s="1" t="s">
        <v>13593</v>
      </c>
      <c r="R2833" s="2">
        <v>42902</v>
      </c>
      <c r="S2833" s="7">
        <f ca="1">+TODAY()-spotify_data[[#This Row],[Fecha lanzamiento Album]]</f>
        <v>3129</v>
      </c>
      <c r="T2833" s="7">
        <f ca="1">+spotify_data[[#This Row],[Antigüedad Album Dias]]/60</f>
        <v>52.15</v>
      </c>
      <c r="U2833" s="8">
        <f ca="1">spotify_data[[#This Row],[Antigüedad Album Meses]]/12</f>
        <v>4.3458333333333332</v>
      </c>
      <c r="V2833">
        <v>14</v>
      </c>
      <c r="W2833" s="1" t="s">
        <v>20</v>
      </c>
      <c r="X2833" s="1" t="str">
        <f>+IF(spotify_data[[#This Row],[album_type]]="album","Album",IF(spotify_data[[#This Row],[album_type]]="single","Single","Compilation"))</f>
        <v>Album</v>
      </c>
      <c r="Y2833">
        <v>358</v>
      </c>
    </row>
    <row r="2834" spans="1:25" x14ac:dyDescent="0.3">
      <c r="A2834" s="1" t="s">
        <v>13812</v>
      </c>
      <c r="B2834" s="1">
        <v>2391</v>
      </c>
      <c r="C2834" s="1" t="s">
        <v>13813</v>
      </c>
      <c r="D2834">
        <v>7</v>
      </c>
      <c r="E2834">
        <v>67</v>
      </c>
      <c r="F2834" s="10">
        <f>spotify_data[[#This Row],[track_popularity]]/100</f>
        <v>0.67</v>
      </c>
      <c r="G2834" s="9" t="b">
        <v>1</v>
      </c>
      <c r="H2834" s="1">
        <f>+IF(spotify_data[[#This Row],[explicit]]=FALSE,0,1)</f>
        <v>1</v>
      </c>
      <c r="I2834" s="1" t="s">
        <v>10430</v>
      </c>
      <c r="J2834" s="7">
        <f>MATCH(spotify_data[[#This Row],[artist_name]],spotify_data[artist_name],0)</f>
        <v>2833</v>
      </c>
      <c r="K2834">
        <v>61</v>
      </c>
      <c r="L2834" s="10">
        <f>spotify_data[[#This Row],[artist_popularity]]/100</f>
        <v>0.61</v>
      </c>
      <c r="M2834">
        <v>1620170</v>
      </c>
      <c r="N2834" s="1" t="s">
        <v>23</v>
      </c>
      <c r="O2834" s="1" t="s">
        <v>13814</v>
      </c>
      <c r="P2834" s="1">
        <f>MATCH(spotify_data[[#This Row],[album_id]],spotify_data[album_id],0)</f>
        <v>2833</v>
      </c>
      <c r="Q2834" s="1" t="s">
        <v>13815</v>
      </c>
      <c r="R2834" s="2">
        <v>42852</v>
      </c>
      <c r="S2834" s="7">
        <f ca="1">+TODAY()-spotify_data[[#This Row],[Fecha lanzamiento Album]]</f>
        <v>3179</v>
      </c>
      <c r="T2834" s="7">
        <f ca="1">+spotify_data[[#This Row],[Antigüedad Album Dias]]/60</f>
        <v>52.983333333333334</v>
      </c>
      <c r="U2834" s="8">
        <f ca="1">spotify_data[[#This Row],[Antigüedad Album Meses]]/12</f>
        <v>4.4152777777777779</v>
      </c>
      <c r="V2834">
        <v>7</v>
      </c>
      <c r="W2834" s="1" t="s">
        <v>20</v>
      </c>
      <c r="X2834" s="1" t="str">
        <f>+IF(spotify_data[[#This Row],[album_type]]="album","Album",IF(spotify_data[[#This Row],[album_type]]="single","Single","Compilation"))</f>
        <v>Album</v>
      </c>
      <c r="Y2834">
        <v>391</v>
      </c>
    </row>
    <row r="2835" spans="1:25" x14ac:dyDescent="0.3">
      <c r="A2835" s="1" t="s">
        <v>13955</v>
      </c>
      <c r="B2835" s="1">
        <v>7365</v>
      </c>
      <c r="C2835" s="1" t="s">
        <v>13956</v>
      </c>
      <c r="D2835">
        <v>11</v>
      </c>
      <c r="E2835">
        <v>67</v>
      </c>
      <c r="F2835" s="10">
        <f>spotify_data[[#This Row],[track_popularity]]/100</f>
        <v>0.67</v>
      </c>
      <c r="G2835" s="9" t="b">
        <v>1</v>
      </c>
      <c r="H2835" s="1">
        <f>+IF(spotify_data[[#This Row],[explicit]]=FALSE,0,1)</f>
        <v>1</v>
      </c>
      <c r="I2835" s="1" t="s">
        <v>1365</v>
      </c>
      <c r="J2835" s="7">
        <f>MATCH(spotify_data[[#This Row],[artist_name]],spotify_data[artist_name],0)</f>
        <v>164</v>
      </c>
      <c r="K2835">
        <v>95</v>
      </c>
      <c r="L2835" s="10">
        <f>spotify_data[[#This Row],[artist_popularity]]/100</f>
        <v>0.95</v>
      </c>
      <c r="M2835">
        <v>103126025</v>
      </c>
      <c r="N2835" s="1" t="s">
        <v>1366</v>
      </c>
      <c r="O2835" s="1" t="s">
        <v>13951</v>
      </c>
      <c r="P2835" s="1">
        <f>MATCH(spotify_data[[#This Row],[album_id]],spotify_data[album_id],0)</f>
        <v>182</v>
      </c>
      <c r="Q2835" s="1" t="s">
        <v>13952</v>
      </c>
      <c r="R2835" s="2">
        <v>42812</v>
      </c>
      <c r="S2835" s="7">
        <f ca="1">+TODAY()-spotify_data[[#This Row],[Fecha lanzamiento Album]]</f>
        <v>3219</v>
      </c>
      <c r="T2835" s="7">
        <f ca="1">+spotify_data[[#This Row],[Antigüedad Album Dias]]/60</f>
        <v>53.65</v>
      </c>
      <c r="U2835" s="8">
        <f ca="1">spotify_data[[#This Row],[Antigüedad Album Meses]]/12</f>
        <v>4.4708333333333332</v>
      </c>
      <c r="V2835">
        <v>22</v>
      </c>
      <c r="W2835" s="1" t="s">
        <v>20</v>
      </c>
      <c r="X2835" s="1" t="str">
        <f>+IF(spotify_data[[#This Row],[album_type]]="album","Album",IF(spotify_data[[#This Row],[album_type]]="single","Single","Compilation"))</f>
        <v>Album</v>
      </c>
      <c r="Y2835">
        <v>394</v>
      </c>
    </row>
    <row r="2836" spans="1:25" x14ac:dyDescent="0.3">
      <c r="A2836" s="1" t="s">
        <v>14168</v>
      </c>
      <c r="B2836" s="1">
        <v>5</v>
      </c>
      <c r="C2836" s="1" t="s">
        <v>14169</v>
      </c>
      <c r="D2836">
        <v>3</v>
      </c>
      <c r="E2836">
        <v>67</v>
      </c>
      <c r="F2836" s="10">
        <f>spotify_data[[#This Row],[track_popularity]]/100</f>
        <v>0.67</v>
      </c>
      <c r="G2836" s="9" t="b">
        <v>1</v>
      </c>
      <c r="H2836" s="1">
        <f>+IF(spotify_data[[#This Row],[explicit]]=FALSE,0,1)</f>
        <v>1</v>
      </c>
      <c r="I2836" s="1" t="s">
        <v>8289</v>
      </c>
      <c r="J2836" s="7">
        <f>MATCH(spotify_data[[#This Row],[artist_name]],spotify_data[artist_name],0)</f>
        <v>187</v>
      </c>
      <c r="K2836">
        <v>82</v>
      </c>
      <c r="L2836" s="10">
        <f>spotify_data[[#This Row],[artist_popularity]]/100</f>
        <v>0.82</v>
      </c>
      <c r="M2836">
        <v>27073781</v>
      </c>
      <c r="N2836" s="1" t="s">
        <v>1366</v>
      </c>
      <c r="O2836" s="1" t="s">
        <v>14170</v>
      </c>
      <c r="P2836" s="1">
        <f>MATCH(spotify_data[[#This Row],[album_id]],spotify_data[album_id],0)</f>
        <v>2835</v>
      </c>
      <c r="Q2836" s="1" t="s">
        <v>14171</v>
      </c>
      <c r="R2836" s="2">
        <v>42713</v>
      </c>
      <c r="S2836" s="7">
        <f ca="1">+TODAY()-spotify_data[[#This Row],[Fecha lanzamiento Album]]</f>
        <v>3318</v>
      </c>
      <c r="T2836" s="7">
        <f ca="1">+spotify_data[[#This Row],[Antigüedad Album Dias]]/60</f>
        <v>55.3</v>
      </c>
      <c r="U2836" s="8">
        <f ca="1">spotify_data[[#This Row],[Antigüedad Album Meses]]/12</f>
        <v>4.6083333333333334</v>
      </c>
      <c r="V2836">
        <v>10</v>
      </c>
      <c r="W2836" s="1" t="s">
        <v>20</v>
      </c>
      <c r="X2836" s="1" t="str">
        <f>+IF(spotify_data[[#This Row],[album_type]]="album","Album",IF(spotify_data[[#This Row],[album_type]]="single","Single","Compilation"))</f>
        <v>Album</v>
      </c>
      <c r="Y2836">
        <v>441</v>
      </c>
    </row>
    <row r="2837" spans="1:25" x14ac:dyDescent="0.3">
      <c r="A2837" s="1" t="s">
        <v>14301</v>
      </c>
      <c r="B2837" s="1">
        <v>3837</v>
      </c>
      <c r="C2837" s="1" t="s">
        <v>14302</v>
      </c>
      <c r="D2837">
        <v>8</v>
      </c>
      <c r="E2837">
        <v>67</v>
      </c>
      <c r="F2837" s="10">
        <f>spotify_data[[#This Row],[track_popularity]]/100</f>
        <v>0.67</v>
      </c>
      <c r="G2837" s="9" t="b">
        <v>0</v>
      </c>
      <c r="H2837" s="1">
        <f>+IF(spotify_data[[#This Row],[explicit]]=FALSE,0,1)</f>
        <v>0</v>
      </c>
      <c r="I2837" s="1" t="s">
        <v>10278</v>
      </c>
      <c r="J2837" s="7">
        <f>MATCH(spotify_data[[#This Row],[artist_name]],spotify_data[artist_name],0)</f>
        <v>2508</v>
      </c>
      <c r="K2837">
        <v>66</v>
      </c>
      <c r="L2837" s="10">
        <f>spotify_data[[#This Row],[artist_popularity]]/100</f>
        <v>0.66</v>
      </c>
      <c r="M2837">
        <v>1555597</v>
      </c>
      <c r="N2837" s="1" t="s">
        <v>23</v>
      </c>
      <c r="O2837" s="1" t="s">
        <v>14303</v>
      </c>
      <c r="P2837" s="1">
        <f>MATCH(spotify_data[[#This Row],[album_id]],spotify_data[album_id],0)</f>
        <v>2836</v>
      </c>
      <c r="Q2837" s="1" t="s">
        <v>14304</v>
      </c>
      <c r="R2837" s="2">
        <v>42678</v>
      </c>
      <c r="S2837" s="7">
        <f ca="1">+TODAY()-spotify_data[[#This Row],[Fecha lanzamiento Album]]</f>
        <v>3353</v>
      </c>
      <c r="T2837" s="7">
        <f ca="1">+spotify_data[[#This Row],[Antigüedad Album Dias]]/60</f>
        <v>55.883333333333333</v>
      </c>
      <c r="U2837" s="8">
        <f ca="1">spotify_data[[#This Row],[Antigüedad Album Meses]]/12</f>
        <v>4.6569444444444441</v>
      </c>
      <c r="V2837">
        <v>10</v>
      </c>
      <c r="W2837" s="1" t="s">
        <v>20</v>
      </c>
      <c r="X2837" s="1" t="str">
        <f>+IF(spotify_data[[#This Row],[album_type]]="album","Album",IF(spotify_data[[#This Row],[album_type]]="single","Single","Compilation"))</f>
        <v>Album</v>
      </c>
      <c r="Y2837">
        <v>405</v>
      </c>
    </row>
    <row r="2838" spans="1:25" x14ac:dyDescent="0.3">
      <c r="A2838" s="1" t="s">
        <v>14581</v>
      </c>
      <c r="B2838" s="1">
        <v>5445</v>
      </c>
      <c r="C2838" s="1" t="s">
        <v>14582</v>
      </c>
      <c r="D2838">
        <v>2</v>
      </c>
      <c r="E2838">
        <v>67</v>
      </c>
      <c r="F2838" s="10">
        <f>spotify_data[[#This Row],[track_popularity]]/100</f>
        <v>0.67</v>
      </c>
      <c r="G2838" s="9" t="b">
        <v>1</v>
      </c>
      <c r="H2838" s="1">
        <f>+IF(spotify_data[[#This Row],[explicit]]=FALSE,0,1)</f>
        <v>1</v>
      </c>
      <c r="I2838" s="1" t="s">
        <v>4565</v>
      </c>
      <c r="J2838" s="7">
        <f>MATCH(spotify_data[[#This Row],[artist_name]],spotify_data[artist_name],0)</f>
        <v>862</v>
      </c>
      <c r="K2838">
        <v>84</v>
      </c>
      <c r="L2838" s="10">
        <f>spotify_data[[#This Row],[artist_popularity]]/100</f>
        <v>0.84</v>
      </c>
      <c r="M2838">
        <v>23822155</v>
      </c>
      <c r="N2838" s="1" t="s">
        <v>23</v>
      </c>
      <c r="O2838" s="1" t="s">
        <v>14579</v>
      </c>
      <c r="P2838" s="1">
        <f>MATCH(spotify_data[[#This Row],[album_id]],spotify_data[album_id],0)</f>
        <v>2656</v>
      </c>
      <c r="Q2838" s="1" t="s">
        <v>14580</v>
      </c>
      <c r="R2838" s="2">
        <v>42566</v>
      </c>
      <c r="S2838" s="7">
        <f ca="1">+TODAY()-spotify_data[[#This Row],[Fecha lanzamiento Album]]</f>
        <v>3465</v>
      </c>
      <c r="T2838" s="7">
        <f ca="1">+spotify_data[[#This Row],[Antigüedad Album Dias]]/60</f>
        <v>57.75</v>
      </c>
      <c r="U2838" s="8">
        <f ca="1">spotify_data[[#This Row],[Antigüedad Album Meses]]/12</f>
        <v>4.8125</v>
      </c>
      <c r="V2838">
        <v>9</v>
      </c>
      <c r="W2838" s="1" t="s">
        <v>20</v>
      </c>
      <c r="X2838" s="1" t="str">
        <f>+IF(spotify_data[[#This Row],[album_type]]="album","Album",IF(spotify_data[[#This Row],[album_type]]="single","Single","Compilation"))</f>
        <v>Album</v>
      </c>
      <c r="Y2838">
        <v>391</v>
      </c>
    </row>
    <row r="2839" spans="1:25" x14ac:dyDescent="0.3">
      <c r="A2839" s="1" t="s">
        <v>14625</v>
      </c>
      <c r="B2839" s="1">
        <v>6713</v>
      </c>
      <c r="C2839" s="1" t="s">
        <v>14626</v>
      </c>
      <c r="D2839">
        <v>14</v>
      </c>
      <c r="E2839">
        <v>67</v>
      </c>
      <c r="F2839" s="10">
        <f>spotify_data[[#This Row],[track_popularity]]/100</f>
        <v>0.67</v>
      </c>
      <c r="G2839" s="9" t="b">
        <v>1</v>
      </c>
      <c r="H2839" s="1">
        <f>+IF(spotify_data[[#This Row],[explicit]]=FALSE,0,1)</f>
        <v>1</v>
      </c>
      <c r="I2839" s="1" t="s">
        <v>14627</v>
      </c>
      <c r="J2839" s="7">
        <f>MATCH(spotify_data[[#This Row],[artist_name]],spotify_data[artist_name],0)</f>
        <v>2838</v>
      </c>
      <c r="K2839">
        <v>58</v>
      </c>
      <c r="L2839" s="10">
        <f>spotify_data[[#This Row],[artist_popularity]]/100</f>
        <v>0.57999999999999996</v>
      </c>
      <c r="M2839">
        <v>3553104</v>
      </c>
      <c r="N2839" s="1" t="s">
        <v>23</v>
      </c>
      <c r="O2839" s="1" t="s">
        <v>14628</v>
      </c>
      <c r="P2839" s="1">
        <f>MATCH(spotify_data[[#This Row],[album_id]],spotify_data[album_id],0)</f>
        <v>2838</v>
      </c>
      <c r="Q2839" s="1" t="s">
        <v>14629</v>
      </c>
      <c r="R2839" s="2">
        <v>42547</v>
      </c>
      <c r="S2839" s="7">
        <f ca="1">+TODAY()-spotify_data[[#This Row],[Fecha lanzamiento Album]]</f>
        <v>3484</v>
      </c>
      <c r="T2839" s="7">
        <f ca="1">+spotify_data[[#This Row],[Antigüedad Album Dias]]/60</f>
        <v>58.06666666666667</v>
      </c>
      <c r="U2839" s="8">
        <f ca="1">spotify_data[[#This Row],[Antigüedad Album Meses]]/12</f>
        <v>4.8388888888888895</v>
      </c>
      <c r="V2839">
        <v>14</v>
      </c>
      <c r="W2839" s="1" t="s">
        <v>20</v>
      </c>
      <c r="X2839" s="1" t="str">
        <f>+IF(spotify_data[[#This Row],[album_type]]="album","Album",IF(spotify_data[[#This Row],[album_type]]="single","Single","Compilation"))</f>
        <v>Album</v>
      </c>
      <c r="Y2839">
        <v>411</v>
      </c>
    </row>
    <row r="2840" spans="1:25" x14ac:dyDescent="0.3">
      <c r="A2840" s="1" t="s">
        <v>14750</v>
      </c>
      <c r="B2840" s="1">
        <v>2855</v>
      </c>
      <c r="C2840" s="1" t="s">
        <v>14751</v>
      </c>
      <c r="D2840">
        <v>1</v>
      </c>
      <c r="E2840">
        <v>67</v>
      </c>
      <c r="F2840" s="10">
        <f>spotify_data[[#This Row],[track_popularity]]/100</f>
        <v>0.67</v>
      </c>
      <c r="G2840" s="9" t="b">
        <v>0</v>
      </c>
      <c r="H2840" s="1">
        <f>+IF(spotify_data[[#This Row],[explicit]]=FALSE,0,1)</f>
        <v>0</v>
      </c>
      <c r="I2840" s="1" t="s">
        <v>217</v>
      </c>
      <c r="J2840" s="7">
        <f>MATCH(spotify_data[[#This Row],[artist_name]],spotify_data[artist_name],0)</f>
        <v>239</v>
      </c>
      <c r="K2840">
        <v>87</v>
      </c>
      <c r="L2840" s="10">
        <f>spotify_data[[#This Row],[artist_popularity]]/100</f>
        <v>0.87</v>
      </c>
      <c r="M2840">
        <v>27139342</v>
      </c>
      <c r="N2840" s="1" t="s">
        <v>218</v>
      </c>
      <c r="O2840" s="1" t="s">
        <v>14752</v>
      </c>
      <c r="P2840" s="1">
        <f>MATCH(spotify_data[[#This Row],[album_id]],spotify_data[album_id],0)</f>
        <v>2839</v>
      </c>
      <c r="Q2840" s="1" t="s">
        <v>14753</v>
      </c>
      <c r="R2840" s="2">
        <v>42503</v>
      </c>
      <c r="S2840" s="7">
        <f ca="1">+TODAY()-spotify_data[[#This Row],[Fecha lanzamiento Album]]</f>
        <v>3528</v>
      </c>
      <c r="T2840" s="7">
        <f ca="1">+spotify_data[[#This Row],[Antigüedad Album Dias]]/60</f>
        <v>58.8</v>
      </c>
      <c r="U2840" s="8">
        <f ca="1">spotify_data[[#This Row],[Antigüedad Album Meses]]/12</f>
        <v>4.8999999999999995</v>
      </c>
      <c r="V2840">
        <v>1</v>
      </c>
      <c r="W2840" s="1" t="s">
        <v>21</v>
      </c>
      <c r="X2840" s="1" t="str">
        <f>+IF(spotify_data[[#This Row],[album_type]]="album","Album",IF(spotify_data[[#This Row],[album_type]]="single","Single","Compilation"))</f>
        <v>Single</v>
      </c>
      <c r="Y2840">
        <v>345</v>
      </c>
    </row>
    <row r="2841" spans="1:25" x14ac:dyDescent="0.3">
      <c r="A2841" s="1" t="s">
        <v>14767</v>
      </c>
      <c r="B2841" s="1">
        <v>1425</v>
      </c>
      <c r="C2841" s="1" t="s">
        <v>14768</v>
      </c>
      <c r="D2841">
        <v>14</v>
      </c>
      <c r="E2841">
        <v>67</v>
      </c>
      <c r="F2841" s="10">
        <f>spotify_data[[#This Row],[track_popularity]]/100</f>
        <v>0.67</v>
      </c>
      <c r="G2841" s="9" t="b">
        <v>1</v>
      </c>
      <c r="H2841" s="1">
        <f>+IF(spotify_data[[#This Row],[explicit]]=FALSE,0,1)</f>
        <v>1</v>
      </c>
      <c r="I2841" s="1" t="s">
        <v>1365</v>
      </c>
      <c r="J2841" s="7">
        <f>MATCH(spotify_data[[#This Row],[artist_name]],spotify_data[artist_name],0)</f>
        <v>164</v>
      </c>
      <c r="K2841">
        <v>95</v>
      </c>
      <c r="L2841" s="10">
        <f>spotify_data[[#This Row],[artist_popularity]]/100</f>
        <v>0.95</v>
      </c>
      <c r="M2841">
        <v>103067383</v>
      </c>
      <c r="N2841" s="1" t="s">
        <v>1366</v>
      </c>
      <c r="O2841" s="1" t="s">
        <v>14764</v>
      </c>
      <c r="P2841" s="1">
        <f>MATCH(spotify_data[[#This Row],[album_id]],spotify_data[album_id],0)</f>
        <v>660</v>
      </c>
      <c r="Q2841" s="1" t="s">
        <v>14759</v>
      </c>
      <c r="R2841" s="2">
        <v>42496</v>
      </c>
      <c r="S2841" s="7">
        <f ca="1">+TODAY()-spotify_data[[#This Row],[Fecha lanzamiento Album]]</f>
        <v>3535</v>
      </c>
      <c r="T2841" s="7">
        <f ca="1">+spotify_data[[#This Row],[Antigüedad Album Dias]]/60</f>
        <v>58.916666666666664</v>
      </c>
      <c r="U2841" s="8">
        <f ca="1">spotify_data[[#This Row],[Antigüedad Album Meses]]/12</f>
        <v>4.9097222222222223</v>
      </c>
      <c r="V2841">
        <v>20</v>
      </c>
      <c r="W2841" s="1" t="s">
        <v>20</v>
      </c>
      <c r="X2841" s="1" t="str">
        <f>+IF(spotify_data[[#This Row],[album_type]]="album","Album",IF(spotify_data[[#This Row],[album_type]]="single","Single","Compilation"))</f>
        <v>Album</v>
      </c>
      <c r="Y2841">
        <v>402</v>
      </c>
    </row>
    <row r="2842" spans="1:25" x14ac:dyDescent="0.3">
      <c r="A2842" s="1" t="s">
        <v>14809</v>
      </c>
      <c r="B2842" s="1">
        <v>398</v>
      </c>
      <c r="C2842" s="1" t="s">
        <v>14810</v>
      </c>
      <c r="D2842">
        <v>2</v>
      </c>
      <c r="E2842">
        <v>67</v>
      </c>
      <c r="F2842" s="10">
        <f>spotify_data[[#This Row],[track_popularity]]/100</f>
        <v>0.67</v>
      </c>
      <c r="G2842" s="9" t="b">
        <v>0</v>
      </c>
      <c r="H2842" s="1">
        <f>+IF(spotify_data[[#This Row],[explicit]]=FALSE,0,1)</f>
        <v>0</v>
      </c>
      <c r="I2842" s="1" t="s">
        <v>7283</v>
      </c>
      <c r="J2842" s="7">
        <f>MATCH(spotify_data[[#This Row],[artist_name]],spotify_data[artist_name],0)</f>
        <v>683</v>
      </c>
      <c r="K2842">
        <v>77</v>
      </c>
      <c r="L2842" s="10">
        <f>spotify_data[[#This Row],[artist_popularity]]/100</f>
        <v>0.77</v>
      </c>
      <c r="M2842">
        <v>27288825</v>
      </c>
      <c r="N2842" s="1" t="s">
        <v>23</v>
      </c>
      <c r="O2842" s="1" t="s">
        <v>14811</v>
      </c>
      <c r="P2842" s="1">
        <f>MATCH(spotify_data[[#This Row],[album_id]],spotify_data[album_id],0)</f>
        <v>2841</v>
      </c>
      <c r="Q2842" s="1" t="s">
        <v>14812</v>
      </c>
      <c r="R2842" s="2">
        <v>42496</v>
      </c>
      <c r="S2842" s="7">
        <f ca="1">+TODAY()-spotify_data[[#This Row],[Fecha lanzamiento Album]]</f>
        <v>3535</v>
      </c>
      <c r="T2842" s="7">
        <f ca="1">+spotify_data[[#This Row],[Antigüedad Album Dias]]/60</f>
        <v>58.916666666666664</v>
      </c>
      <c r="U2842" s="8">
        <f ca="1">spotify_data[[#This Row],[Antigüedad Album Meses]]/12</f>
        <v>4.9097222222222223</v>
      </c>
      <c r="V2842">
        <v>14</v>
      </c>
      <c r="W2842" s="1" t="s">
        <v>1932</v>
      </c>
      <c r="X2842" s="1" t="str">
        <f>+IF(spotify_data[[#This Row],[album_type]]="album","Album",IF(spotify_data[[#This Row],[album_type]]="single","Single","Compilation"))</f>
        <v>Compilation</v>
      </c>
      <c r="Y2842">
        <v>409</v>
      </c>
    </row>
    <row r="2843" spans="1:25" x14ac:dyDescent="0.3">
      <c r="A2843" s="1" t="s">
        <v>14858</v>
      </c>
      <c r="B2843" s="1">
        <v>1321</v>
      </c>
      <c r="C2843" s="1" t="s">
        <v>14859</v>
      </c>
      <c r="D2843">
        <v>1</v>
      </c>
      <c r="E2843">
        <v>67</v>
      </c>
      <c r="F2843" s="10">
        <f>spotify_data[[#This Row],[track_popularity]]/100</f>
        <v>0.67</v>
      </c>
      <c r="G2843" s="9" t="b">
        <v>0</v>
      </c>
      <c r="H2843" s="1">
        <f>+IF(spotify_data[[#This Row],[explicit]]=FALSE,0,1)</f>
        <v>0</v>
      </c>
      <c r="I2843" s="1" t="s">
        <v>8227</v>
      </c>
      <c r="J2843" s="7">
        <f>MATCH(spotify_data[[#This Row],[artist_name]],spotify_data[artist_name],0)</f>
        <v>451</v>
      </c>
      <c r="K2843">
        <v>78</v>
      </c>
      <c r="L2843" s="10">
        <f>spotify_data[[#This Row],[artist_popularity]]/100</f>
        <v>0.78</v>
      </c>
      <c r="M2843">
        <v>18205037</v>
      </c>
      <c r="N2843" s="1" t="s">
        <v>23</v>
      </c>
      <c r="O2843" s="1" t="s">
        <v>14860</v>
      </c>
      <c r="P2843" s="1">
        <f>MATCH(spotify_data[[#This Row],[album_id]],spotify_data[album_id],0)</f>
        <v>2842</v>
      </c>
      <c r="Q2843" s="1" t="s">
        <v>14859</v>
      </c>
      <c r="R2843" s="2">
        <v>42475</v>
      </c>
      <c r="S2843" s="7">
        <f ca="1">+TODAY()-spotify_data[[#This Row],[Fecha lanzamiento Album]]</f>
        <v>3556</v>
      </c>
      <c r="T2843" s="7">
        <f ca="1">+spotify_data[[#This Row],[Antigüedad Album Dias]]/60</f>
        <v>59.266666666666666</v>
      </c>
      <c r="U2843" s="8">
        <f ca="1">spotify_data[[#This Row],[Antigüedad Album Meses]]/12</f>
        <v>4.9388888888888891</v>
      </c>
      <c r="V2843">
        <v>1</v>
      </c>
      <c r="W2843" s="1" t="s">
        <v>21</v>
      </c>
      <c r="X2843" s="1" t="str">
        <f>+IF(spotify_data[[#This Row],[album_type]]="album","Album",IF(spotify_data[[#This Row],[album_type]]="single","Single","Compilation"))</f>
        <v>Single</v>
      </c>
      <c r="Y2843">
        <v>359</v>
      </c>
    </row>
    <row r="2844" spans="1:25" x14ac:dyDescent="0.3">
      <c r="A2844" s="1" t="s">
        <v>14891</v>
      </c>
      <c r="B2844" s="1">
        <v>319</v>
      </c>
      <c r="C2844" s="1" t="s">
        <v>2543</v>
      </c>
      <c r="D2844">
        <v>7</v>
      </c>
      <c r="E2844">
        <v>67</v>
      </c>
      <c r="F2844" s="10">
        <f>spotify_data[[#This Row],[track_popularity]]/100</f>
        <v>0.67</v>
      </c>
      <c r="G2844" s="9" t="b">
        <v>0</v>
      </c>
      <c r="H2844" s="1">
        <f>+IF(spotify_data[[#This Row],[explicit]]=FALSE,0,1)</f>
        <v>0</v>
      </c>
      <c r="I2844" s="1" t="s">
        <v>2164</v>
      </c>
      <c r="J2844" s="7">
        <f>MATCH(spotify_data[[#This Row],[artist_name]],spotify_data[artist_name],0)</f>
        <v>189</v>
      </c>
      <c r="K2844">
        <v>90</v>
      </c>
      <c r="L2844" s="10">
        <f>spotify_data[[#This Row],[artist_popularity]]/100</f>
        <v>0.9</v>
      </c>
      <c r="M2844">
        <v>107401919</v>
      </c>
      <c r="N2844" s="1" t="s">
        <v>516</v>
      </c>
      <c r="O2844" s="1" t="s">
        <v>14876</v>
      </c>
      <c r="P2844" s="1">
        <f>MATCH(spotify_data[[#This Row],[album_id]],spotify_data[album_id],0)</f>
        <v>432</v>
      </c>
      <c r="Q2844" s="1" t="s">
        <v>14724</v>
      </c>
      <c r="R2844" s="2">
        <v>42461</v>
      </c>
      <c r="S2844" s="7">
        <f ca="1">+TODAY()-spotify_data[[#This Row],[Fecha lanzamiento Album]]</f>
        <v>3570</v>
      </c>
      <c r="T2844" s="7">
        <f ca="1">+spotify_data[[#This Row],[Antigüedad Album Dias]]/60</f>
        <v>59.5</v>
      </c>
      <c r="U2844" s="8">
        <f ca="1">spotify_data[[#This Row],[Antigüedad Album Meses]]/12</f>
        <v>4.958333333333333</v>
      </c>
      <c r="V2844">
        <v>15</v>
      </c>
      <c r="W2844" s="1" t="s">
        <v>20</v>
      </c>
      <c r="X2844" s="1" t="str">
        <f>+IF(spotify_data[[#This Row],[album_type]]="album","Album",IF(spotify_data[[#This Row],[album_type]]="single","Single","Compilation"))</f>
        <v>Album</v>
      </c>
      <c r="Y2844">
        <v>358</v>
      </c>
    </row>
    <row r="2845" spans="1:25" x14ac:dyDescent="0.3">
      <c r="A2845" s="1" t="s">
        <v>14902</v>
      </c>
      <c r="B2845" s="1">
        <v>3010</v>
      </c>
      <c r="C2845" s="1" t="s">
        <v>14903</v>
      </c>
      <c r="D2845">
        <v>1</v>
      </c>
      <c r="E2845">
        <v>67</v>
      </c>
      <c r="F2845" s="10">
        <f>spotify_data[[#This Row],[track_popularity]]/100</f>
        <v>0.67</v>
      </c>
      <c r="G2845" s="9" t="b">
        <v>1</v>
      </c>
      <c r="H2845" s="1">
        <f>+IF(spotify_data[[#This Row],[explicit]]=FALSE,0,1)</f>
        <v>1</v>
      </c>
      <c r="I2845" s="1" t="s">
        <v>1234</v>
      </c>
      <c r="J2845" s="7">
        <f>MATCH(spotify_data[[#This Row],[artist_name]],spotify_data[artist_name],0)</f>
        <v>186</v>
      </c>
      <c r="K2845">
        <v>82</v>
      </c>
      <c r="L2845" s="10">
        <f>spotify_data[[#This Row],[artist_popularity]]/100</f>
        <v>0.82</v>
      </c>
      <c r="M2845">
        <v>15695162</v>
      </c>
      <c r="N2845" s="1" t="s">
        <v>1235</v>
      </c>
      <c r="O2845" s="1" t="s">
        <v>14904</v>
      </c>
      <c r="P2845" s="1">
        <f>MATCH(spotify_data[[#This Row],[album_id]],spotify_data[album_id],0)</f>
        <v>2844</v>
      </c>
      <c r="Q2845" s="1" t="s">
        <v>14903</v>
      </c>
      <c r="R2845" s="2">
        <v>42459</v>
      </c>
      <c r="S2845" s="7">
        <f ca="1">+TODAY()-spotify_data[[#This Row],[Fecha lanzamiento Album]]</f>
        <v>3572</v>
      </c>
      <c r="T2845" s="7">
        <f ca="1">+spotify_data[[#This Row],[Antigüedad Album Dias]]/60</f>
        <v>59.533333333333331</v>
      </c>
      <c r="U2845" s="8">
        <f ca="1">spotify_data[[#This Row],[Antigüedad Album Meses]]/12</f>
        <v>4.9611111111111112</v>
      </c>
      <c r="V2845">
        <v>1</v>
      </c>
      <c r="W2845" s="1" t="s">
        <v>21</v>
      </c>
      <c r="X2845" s="1" t="str">
        <f>+IF(spotify_data[[#This Row],[album_type]]="album","Album",IF(spotify_data[[#This Row],[album_type]]="single","Single","Compilation"))</f>
        <v>Single</v>
      </c>
      <c r="Y2845">
        <v>361</v>
      </c>
    </row>
    <row r="2846" spans="1:25" x14ac:dyDescent="0.3">
      <c r="A2846" s="1" t="s">
        <v>14956</v>
      </c>
      <c r="B2846" s="1">
        <v>1536</v>
      </c>
      <c r="C2846" s="1" t="s">
        <v>14957</v>
      </c>
      <c r="D2846">
        <v>2</v>
      </c>
      <c r="E2846">
        <v>67</v>
      </c>
      <c r="F2846" s="10">
        <f>spotify_data[[#This Row],[track_popularity]]/100</f>
        <v>0.67</v>
      </c>
      <c r="G2846" s="9" t="b">
        <v>1</v>
      </c>
      <c r="H2846" s="1">
        <f>+IF(spotify_data[[#This Row],[explicit]]=FALSE,0,1)</f>
        <v>1</v>
      </c>
      <c r="I2846" s="1" t="s">
        <v>9572</v>
      </c>
      <c r="J2846" s="7">
        <f>MATCH(spotify_data[[#This Row],[artist_name]],spotify_data[artist_name],0)</f>
        <v>143</v>
      </c>
      <c r="K2846">
        <v>80</v>
      </c>
      <c r="L2846" s="10">
        <f>spotify_data[[#This Row],[artist_popularity]]/100</f>
        <v>0.8</v>
      </c>
      <c r="M2846">
        <v>12560191</v>
      </c>
      <c r="N2846" s="1" t="s">
        <v>23</v>
      </c>
      <c r="O2846" s="1" t="s">
        <v>14954</v>
      </c>
      <c r="P2846" s="1">
        <f>MATCH(spotify_data[[#This Row],[album_id]],spotify_data[album_id],0)</f>
        <v>184</v>
      </c>
      <c r="Q2846" s="1" t="s">
        <v>14955</v>
      </c>
      <c r="R2846" s="2">
        <v>42425</v>
      </c>
      <c r="S2846" s="7">
        <f ca="1">+TODAY()-spotify_data[[#This Row],[Fecha lanzamiento Album]]</f>
        <v>3606</v>
      </c>
      <c r="T2846" s="7">
        <f ca="1">+spotify_data[[#This Row],[Antigüedad Album Dias]]/60</f>
        <v>60.1</v>
      </c>
      <c r="U2846" s="8">
        <f ca="1">spotify_data[[#This Row],[Antigüedad Album Meses]]/12</f>
        <v>5.0083333333333337</v>
      </c>
      <c r="V2846">
        <v>10</v>
      </c>
      <c r="W2846" s="1" t="s">
        <v>20</v>
      </c>
      <c r="X2846" s="1" t="str">
        <f>+IF(spotify_data[[#This Row],[album_type]]="album","Album",IF(spotify_data[[#This Row],[album_type]]="single","Single","Compilation"))</f>
        <v>Album</v>
      </c>
      <c r="Y2846">
        <v>406</v>
      </c>
    </row>
    <row r="2847" spans="1:25" x14ac:dyDescent="0.3">
      <c r="A2847" s="1" t="s">
        <v>15106</v>
      </c>
      <c r="B2847" s="1">
        <v>95</v>
      </c>
      <c r="C2847" s="1" t="s">
        <v>5816</v>
      </c>
      <c r="D2847">
        <v>1</v>
      </c>
      <c r="E2847">
        <v>67</v>
      </c>
      <c r="F2847" s="10">
        <f>spotify_data[[#This Row],[track_popularity]]/100</f>
        <v>0.67</v>
      </c>
      <c r="G2847" s="9" t="b">
        <v>0</v>
      </c>
      <c r="H2847" s="1">
        <f>+IF(spotify_data[[#This Row],[explicit]]=FALSE,0,1)</f>
        <v>0</v>
      </c>
      <c r="I2847" s="1" t="s">
        <v>11647</v>
      </c>
      <c r="J2847" s="7">
        <f>MATCH(spotify_data[[#This Row],[artist_name]],spotify_data[artist_name],0)</f>
        <v>1234</v>
      </c>
      <c r="K2847">
        <v>72</v>
      </c>
      <c r="L2847" s="10">
        <f>spotify_data[[#This Row],[artist_popularity]]/100</f>
        <v>0.72</v>
      </c>
      <c r="M2847">
        <v>3877733</v>
      </c>
      <c r="N2847" s="1" t="s">
        <v>1852</v>
      </c>
      <c r="O2847" s="1" t="s">
        <v>15107</v>
      </c>
      <c r="P2847" s="1">
        <f>MATCH(spotify_data[[#This Row],[album_id]],spotify_data[album_id],0)</f>
        <v>2846</v>
      </c>
      <c r="Q2847" s="1" t="s">
        <v>5816</v>
      </c>
      <c r="R2847" s="2">
        <v>42342</v>
      </c>
      <c r="S2847" s="7">
        <f ca="1">+TODAY()-spotify_data[[#This Row],[Fecha lanzamiento Album]]</f>
        <v>3689</v>
      </c>
      <c r="T2847" s="7">
        <f ca="1">+spotify_data[[#This Row],[Antigüedad Album Dias]]/60</f>
        <v>61.483333333333334</v>
      </c>
      <c r="U2847" s="8">
        <f ca="1">spotify_data[[#This Row],[Antigüedad Album Meses]]/12</f>
        <v>5.1236111111111109</v>
      </c>
      <c r="V2847">
        <v>1</v>
      </c>
      <c r="W2847" s="1" t="s">
        <v>21</v>
      </c>
      <c r="X2847" s="1" t="str">
        <f>+IF(spotify_data[[#This Row],[album_type]]="album","Album",IF(spotify_data[[#This Row],[album_type]]="single","Single","Compilation"))</f>
        <v>Single</v>
      </c>
      <c r="Y2847">
        <v>354</v>
      </c>
    </row>
    <row r="2848" spans="1:25" x14ac:dyDescent="0.3">
      <c r="A2848" s="1" t="s">
        <v>15275</v>
      </c>
      <c r="B2848" s="1">
        <v>4805</v>
      </c>
      <c r="C2848" s="1" t="s">
        <v>15276</v>
      </c>
      <c r="D2848">
        <v>1</v>
      </c>
      <c r="E2848">
        <v>67</v>
      </c>
      <c r="F2848" s="10">
        <f>spotify_data[[#This Row],[track_popularity]]/100</f>
        <v>0.67</v>
      </c>
      <c r="G2848" s="9" t="b">
        <v>0</v>
      </c>
      <c r="H2848" s="1">
        <f>+IF(spotify_data[[#This Row],[explicit]]=FALSE,0,1)</f>
        <v>0</v>
      </c>
      <c r="I2848" s="1" t="s">
        <v>15277</v>
      </c>
      <c r="J2848" s="7">
        <f>MATCH(spotify_data[[#This Row],[artist_name]],spotify_data[artist_name],0)</f>
        <v>2847</v>
      </c>
      <c r="K2848">
        <v>67</v>
      </c>
      <c r="L2848" s="10">
        <f>spotify_data[[#This Row],[artist_popularity]]/100</f>
        <v>0.67</v>
      </c>
      <c r="M2848">
        <v>1738831</v>
      </c>
      <c r="N2848" s="1" t="s">
        <v>395</v>
      </c>
      <c r="O2848" s="1" t="s">
        <v>15278</v>
      </c>
      <c r="P2848" s="1">
        <f>MATCH(spotify_data[[#This Row],[album_id]],spotify_data[album_id],0)</f>
        <v>2847</v>
      </c>
      <c r="Q2848" s="1" t="s">
        <v>15279</v>
      </c>
      <c r="R2848" s="2">
        <v>42314</v>
      </c>
      <c r="S2848" s="7">
        <f ca="1">+TODAY()-spotify_data[[#This Row],[Fecha lanzamiento Album]]</f>
        <v>3717</v>
      </c>
      <c r="T2848" s="7">
        <f ca="1">+spotify_data[[#This Row],[Antigüedad Album Dias]]/60</f>
        <v>61.95</v>
      </c>
      <c r="U2848" s="8">
        <f ca="1">spotify_data[[#This Row],[Antigüedad Album Meses]]/12</f>
        <v>5.1625000000000005</v>
      </c>
      <c r="V2848">
        <v>11</v>
      </c>
      <c r="W2848" s="1" t="s">
        <v>20</v>
      </c>
      <c r="X2848" s="1" t="str">
        <f>+IF(spotify_data[[#This Row],[album_type]]="album","Album",IF(spotify_data[[#This Row],[album_type]]="single","Single","Compilation"))</f>
        <v>Album</v>
      </c>
      <c r="Y2848">
        <v>344</v>
      </c>
    </row>
    <row r="2849" spans="1:25" x14ac:dyDescent="0.3">
      <c r="A2849" s="1" t="s">
        <v>15338</v>
      </c>
      <c r="B2849" s="1">
        <v>3901</v>
      </c>
      <c r="C2849" s="1" t="s">
        <v>15339</v>
      </c>
      <c r="D2849">
        <v>1</v>
      </c>
      <c r="E2849">
        <v>67</v>
      </c>
      <c r="F2849" s="10">
        <f>spotify_data[[#This Row],[track_popularity]]/100</f>
        <v>0.67</v>
      </c>
      <c r="G2849" s="9" t="b">
        <v>1</v>
      </c>
      <c r="H2849" s="1">
        <f>+IF(spotify_data[[#This Row],[explicit]]=FALSE,0,1)</f>
        <v>1</v>
      </c>
      <c r="I2849" s="1" t="s">
        <v>15340</v>
      </c>
      <c r="J2849" s="7">
        <f>MATCH(spotify_data[[#This Row],[artist_name]],spotify_data[artist_name],0)</f>
        <v>2848</v>
      </c>
      <c r="K2849">
        <v>56</v>
      </c>
      <c r="L2849" s="10">
        <f>spotify_data[[#This Row],[artist_popularity]]/100</f>
        <v>0.56000000000000005</v>
      </c>
      <c r="M2849">
        <v>370154</v>
      </c>
      <c r="N2849" s="1" t="s">
        <v>23</v>
      </c>
      <c r="O2849" s="1" t="s">
        <v>15341</v>
      </c>
      <c r="P2849" s="1">
        <f>MATCH(spotify_data[[#This Row],[album_id]],spotify_data[album_id],0)</f>
        <v>2848</v>
      </c>
      <c r="Q2849" s="1" t="s">
        <v>15339</v>
      </c>
      <c r="R2849" s="2">
        <v>42298</v>
      </c>
      <c r="S2849" s="7">
        <f ca="1">+TODAY()-spotify_data[[#This Row],[Fecha lanzamiento Album]]</f>
        <v>3733</v>
      </c>
      <c r="T2849" s="7">
        <f ca="1">+spotify_data[[#This Row],[Antigüedad Album Dias]]/60</f>
        <v>62.216666666666669</v>
      </c>
      <c r="U2849" s="8">
        <f ca="1">spotify_data[[#This Row],[Antigüedad Album Meses]]/12</f>
        <v>5.1847222222222227</v>
      </c>
      <c r="V2849">
        <v>1</v>
      </c>
      <c r="W2849" s="1" t="s">
        <v>21</v>
      </c>
      <c r="X2849" s="1" t="str">
        <f>+IF(spotify_data[[#This Row],[album_type]]="album","Album",IF(spotify_data[[#This Row],[album_type]]="single","Single","Compilation"))</f>
        <v>Single</v>
      </c>
      <c r="Y2849">
        <v>382</v>
      </c>
    </row>
    <row r="2850" spans="1:25" x14ac:dyDescent="0.3">
      <c r="A2850" s="1" t="s">
        <v>15452</v>
      </c>
      <c r="B2850" s="1">
        <v>7657</v>
      </c>
      <c r="C2850" s="1" t="s">
        <v>15453</v>
      </c>
      <c r="D2850">
        <v>6</v>
      </c>
      <c r="E2850">
        <v>67</v>
      </c>
      <c r="F2850" s="10">
        <f>spotify_data[[#This Row],[track_popularity]]/100</f>
        <v>0.67</v>
      </c>
      <c r="G2850" s="9" t="b">
        <v>0</v>
      </c>
      <c r="H2850" s="1">
        <f>+IF(spotify_data[[#This Row],[explicit]]=FALSE,0,1)</f>
        <v>0</v>
      </c>
      <c r="I2850" s="1" t="s">
        <v>5599</v>
      </c>
      <c r="J2850" s="7">
        <f>MATCH(spotify_data[[#This Row],[artist_name]],spotify_data[artist_name],0)</f>
        <v>100</v>
      </c>
      <c r="K2850">
        <v>88</v>
      </c>
      <c r="L2850" s="10">
        <f>spotify_data[[#This Row],[artist_popularity]]/100</f>
        <v>0.88</v>
      </c>
      <c r="M2850">
        <v>51798111</v>
      </c>
      <c r="N2850" s="1" t="s">
        <v>5600</v>
      </c>
      <c r="O2850" s="1" t="s">
        <v>15439</v>
      </c>
      <c r="P2850" s="1">
        <f>MATCH(spotify_data[[#This Row],[album_id]],spotify_data[album_id],0)</f>
        <v>934</v>
      </c>
      <c r="Q2850" s="1" t="s">
        <v>15440</v>
      </c>
      <c r="R2850" s="2">
        <v>42265</v>
      </c>
      <c r="S2850" s="7">
        <f ca="1">+TODAY()-spotify_data[[#This Row],[Fecha lanzamiento Album]]</f>
        <v>3766</v>
      </c>
      <c r="T2850" s="7">
        <f ca="1">+spotify_data[[#This Row],[Antigüedad Album Dias]]/60</f>
        <v>62.766666666666666</v>
      </c>
      <c r="U2850" s="8">
        <f ca="1">spotify_data[[#This Row],[Antigüedad Album Meses]]/12</f>
        <v>5.2305555555555552</v>
      </c>
      <c r="V2850">
        <v>14</v>
      </c>
      <c r="W2850" s="1" t="s">
        <v>20</v>
      </c>
      <c r="X2850" s="1" t="str">
        <f>+IF(spotify_data[[#This Row],[album_type]]="album","Album",IF(spotify_data[[#This Row],[album_type]]="single","Single","Compilation"))</f>
        <v>Album</v>
      </c>
      <c r="Y2850">
        <v>491</v>
      </c>
    </row>
    <row r="2851" spans="1:25" x14ac:dyDescent="0.3">
      <c r="A2851" s="1" t="s">
        <v>15461</v>
      </c>
      <c r="B2851" s="1">
        <v>4131</v>
      </c>
      <c r="C2851" s="1" t="s">
        <v>15462</v>
      </c>
      <c r="D2851">
        <v>11</v>
      </c>
      <c r="E2851">
        <v>67</v>
      </c>
      <c r="F2851" s="10">
        <f>spotify_data[[#This Row],[track_popularity]]/100</f>
        <v>0.67</v>
      </c>
      <c r="G2851" s="9" t="b">
        <v>0</v>
      </c>
      <c r="H2851" s="1">
        <f>+IF(spotify_data[[#This Row],[explicit]]=FALSE,0,1)</f>
        <v>0</v>
      </c>
      <c r="I2851" s="1" t="s">
        <v>5599</v>
      </c>
      <c r="J2851" s="7">
        <f>MATCH(spotify_data[[#This Row],[artist_name]],spotify_data[artist_name],0)</f>
        <v>100</v>
      </c>
      <c r="K2851">
        <v>88</v>
      </c>
      <c r="L2851" s="10">
        <f>spotify_data[[#This Row],[artist_popularity]]/100</f>
        <v>0.88</v>
      </c>
      <c r="M2851">
        <v>51821190</v>
      </c>
      <c r="N2851" s="1" t="s">
        <v>5600</v>
      </c>
      <c r="O2851" s="1" t="s">
        <v>15439</v>
      </c>
      <c r="P2851" s="1">
        <f>MATCH(spotify_data[[#This Row],[album_id]],spotify_data[album_id],0)</f>
        <v>934</v>
      </c>
      <c r="Q2851" s="1" t="s">
        <v>15440</v>
      </c>
      <c r="R2851" s="2">
        <v>42265</v>
      </c>
      <c r="S2851" s="7">
        <f ca="1">+TODAY()-spotify_data[[#This Row],[Fecha lanzamiento Album]]</f>
        <v>3766</v>
      </c>
      <c r="T2851" s="7">
        <f ca="1">+spotify_data[[#This Row],[Antigüedad Album Dias]]/60</f>
        <v>62.766666666666666</v>
      </c>
      <c r="U2851" s="8">
        <f ca="1">spotify_data[[#This Row],[Antigüedad Album Meses]]/12</f>
        <v>5.2305555555555552</v>
      </c>
      <c r="V2851">
        <v>14</v>
      </c>
      <c r="W2851" s="1" t="s">
        <v>20</v>
      </c>
      <c r="X2851" s="1" t="str">
        <f>+IF(spotify_data[[#This Row],[album_type]]="album","Album",IF(spotify_data[[#This Row],[album_type]]="single","Single","Compilation"))</f>
        <v>Album</v>
      </c>
      <c r="Y2851">
        <v>609</v>
      </c>
    </row>
    <row r="2852" spans="1:25" x14ac:dyDescent="0.3">
      <c r="A2852" s="1" t="s">
        <v>15614</v>
      </c>
      <c r="B2852" s="1">
        <v>6473</v>
      </c>
      <c r="C2852" s="1" t="s">
        <v>15615</v>
      </c>
      <c r="D2852">
        <v>7</v>
      </c>
      <c r="E2852">
        <v>67</v>
      </c>
      <c r="F2852" s="10">
        <f>spotify_data[[#This Row],[track_popularity]]/100</f>
        <v>0.67</v>
      </c>
      <c r="G2852" s="9" t="b">
        <v>1</v>
      </c>
      <c r="H2852" s="1">
        <f>+IF(spotify_data[[#This Row],[explicit]]=FALSE,0,1)</f>
        <v>1</v>
      </c>
      <c r="I2852" s="1" t="s">
        <v>5763</v>
      </c>
      <c r="J2852" s="7">
        <f>MATCH(spotify_data[[#This Row],[artist_name]],spotify_data[artist_name],0)</f>
        <v>1775</v>
      </c>
      <c r="K2852">
        <v>75</v>
      </c>
      <c r="L2852" s="10">
        <f>spotify_data[[#This Row],[artist_popularity]]/100</f>
        <v>0.75</v>
      </c>
      <c r="M2852">
        <v>22220366</v>
      </c>
      <c r="N2852" s="1" t="s">
        <v>23</v>
      </c>
      <c r="O2852" s="1" t="s">
        <v>15600</v>
      </c>
      <c r="P2852" s="1">
        <f>MATCH(spotify_data[[#This Row],[album_id]],spotify_data[album_id],0)</f>
        <v>1775</v>
      </c>
      <c r="Q2852" s="1" t="s">
        <v>15601</v>
      </c>
      <c r="R2852" s="2">
        <v>42230</v>
      </c>
      <c r="S2852" s="7">
        <f ca="1">+TODAY()-spotify_data[[#This Row],[Fecha lanzamiento Album]]</f>
        <v>3801</v>
      </c>
      <c r="T2852" s="7">
        <f ca="1">+spotify_data[[#This Row],[Antigüedad Album Dias]]/60</f>
        <v>63.35</v>
      </c>
      <c r="U2852" s="8">
        <f ca="1">spotify_data[[#This Row],[Antigüedad Album Meses]]/12</f>
        <v>5.2791666666666668</v>
      </c>
      <c r="V2852">
        <v>16</v>
      </c>
      <c r="W2852" s="1" t="s">
        <v>20</v>
      </c>
      <c r="X2852" s="1" t="str">
        <f>+IF(spotify_data[[#This Row],[album_type]]="album","Album",IF(spotify_data[[#This Row],[album_type]]="single","Single","Compilation"))</f>
        <v>Album</v>
      </c>
      <c r="Y2852">
        <v>342</v>
      </c>
    </row>
    <row r="2853" spans="1:25" x14ac:dyDescent="0.3">
      <c r="A2853" s="1" t="s">
        <v>16194</v>
      </c>
      <c r="B2853" s="1">
        <v>4012</v>
      </c>
      <c r="C2853" s="1" t="s">
        <v>16195</v>
      </c>
      <c r="D2853">
        <v>10</v>
      </c>
      <c r="E2853">
        <v>67</v>
      </c>
      <c r="F2853" s="10">
        <f>spotify_data[[#This Row],[track_popularity]]/100</f>
        <v>0.67</v>
      </c>
      <c r="G2853" s="9" t="b">
        <v>0</v>
      </c>
      <c r="H2853" s="1">
        <f>+IF(spotify_data[[#This Row],[explicit]]=FALSE,0,1)</f>
        <v>0</v>
      </c>
      <c r="I2853" s="1" t="s">
        <v>4125</v>
      </c>
      <c r="J2853" s="7">
        <f>MATCH(spotify_data[[#This Row],[artist_name]],spotify_data[artist_name],0)</f>
        <v>926</v>
      </c>
      <c r="K2853">
        <v>84</v>
      </c>
      <c r="L2853" s="10">
        <f>spotify_data[[#This Row],[artist_popularity]]/100</f>
        <v>0.84</v>
      </c>
      <c r="M2853">
        <v>41176723</v>
      </c>
      <c r="N2853" s="1" t="s">
        <v>23</v>
      </c>
      <c r="O2853" s="1" t="s">
        <v>16176</v>
      </c>
      <c r="P2853" s="1">
        <f>MATCH(spotify_data[[#This Row],[album_id]],spotify_data[album_id],0)</f>
        <v>1596</v>
      </c>
      <c r="Q2853" s="1" t="s">
        <v>16177</v>
      </c>
      <c r="R2853" s="2">
        <v>41967</v>
      </c>
      <c r="S2853" s="7">
        <f ca="1">+TODAY()-spotify_data[[#This Row],[Fecha lanzamiento Album]]</f>
        <v>4064</v>
      </c>
      <c r="T2853" s="7">
        <f ca="1">+spotify_data[[#This Row],[Antigüedad Album Dias]]/60</f>
        <v>67.733333333333334</v>
      </c>
      <c r="U2853" s="8">
        <f ca="1">spotify_data[[#This Row],[Antigüedad Album Meses]]/12</f>
        <v>5.6444444444444448</v>
      </c>
      <c r="V2853">
        <v>20</v>
      </c>
      <c r="W2853" s="1" t="s">
        <v>20</v>
      </c>
      <c r="X2853" s="1" t="str">
        <f>+IF(spotify_data[[#This Row],[album_type]]="album","Album",IF(spotify_data[[#This Row],[album_type]]="single","Single","Compilation"))</f>
        <v>Album</v>
      </c>
      <c r="Y2853">
        <v>359</v>
      </c>
    </row>
    <row r="2854" spans="1:25" x14ac:dyDescent="0.3">
      <c r="A2854" s="1" t="s">
        <v>16507</v>
      </c>
      <c r="B2854" s="1">
        <v>4392</v>
      </c>
      <c r="C2854" s="1" t="s">
        <v>16508</v>
      </c>
      <c r="D2854">
        <v>1</v>
      </c>
      <c r="E2854">
        <v>67</v>
      </c>
      <c r="F2854" s="10">
        <f>spotify_data[[#This Row],[track_popularity]]/100</f>
        <v>0.67</v>
      </c>
      <c r="G2854" s="9" t="b">
        <v>0</v>
      </c>
      <c r="H2854" s="1">
        <f>+IF(spotify_data[[#This Row],[explicit]]=FALSE,0,1)</f>
        <v>0</v>
      </c>
      <c r="I2854" s="1" t="s">
        <v>9696</v>
      </c>
      <c r="J2854" s="7">
        <f>MATCH(spotify_data[[#This Row],[artist_name]],spotify_data[artist_name],0)</f>
        <v>669</v>
      </c>
      <c r="K2854">
        <v>83</v>
      </c>
      <c r="L2854" s="10">
        <f>spotify_data[[#This Row],[artist_popularity]]/100</f>
        <v>0.83</v>
      </c>
      <c r="M2854">
        <v>10103479</v>
      </c>
      <c r="N2854" s="1" t="s">
        <v>9697</v>
      </c>
      <c r="O2854" s="1" t="s">
        <v>16509</v>
      </c>
      <c r="P2854" s="1">
        <f>MATCH(spotify_data[[#This Row],[album_id]],spotify_data[album_id],0)</f>
        <v>2853</v>
      </c>
      <c r="Q2854" s="1" t="s">
        <v>16510</v>
      </c>
      <c r="R2854" s="2">
        <v>41849</v>
      </c>
      <c r="S2854" s="7">
        <f ca="1">+TODAY()-spotify_data[[#This Row],[Fecha lanzamiento Album]]</f>
        <v>4182</v>
      </c>
      <c r="T2854" s="7">
        <f ca="1">+spotify_data[[#This Row],[Antigüedad Album Dias]]/60</f>
        <v>69.7</v>
      </c>
      <c r="U2854" s="8">
        <f ca="1">spotify_data[[#This Row],[Antigüedad Album Meses]]/12</f>
        <v>5.8083333333333336</v>
      </c>
      <c r="V2854">
        <v>12</v>
      </c>
      <c r="W2854" s="1" t="s">
        <v>20</v>
      </c>
      <c r="X2854" s="1" t="str">
        <f>+IF(spotify_data[[#This Row],[album_type]]="album","Album",IF(spotify_data[[#This Row],[album_type]]="single","Single","Compilation"))</f>
        <v>Album</v>
      </c>
      <c r="Y2854">
        <v>288</v>
      </c>
    </row>
    <row r="2855" spans="1:25" x14ac:dyDescent="0.3">
      <c r="A2855" s="1" t="s">
        <v>16907</v>
      </c>
      <c r="B2855" s="1">
        <v>460</v>
      </c>
      <c r="C2855" s="1" t="s">
        <v>16908</v>
      </c>
      <c r="D2855">
        <v>3</v>
      </c>
      <c r="E2855">
        <v>67</v>
      </c>
      <c r="F2855" s="10">
        <f>spotify_data[[#This Row],[track_popularity]]/100</f>
        <v>0.67</v>
      </c>
      <c r="G2855" s="9" t="b">
        <v>0</v>
      </c>
      <c r="H2855" s="1">
        <f>+IF(spotify_data[[#This Row],[explicit]]=FALSE,0,1)</f>
        <v>0</v>
      </c>
      <c r="I2855" s="1" t="s">
        <v>5599</v>
      </c>
      <c r="J2855" s="7">
        <f>MATCH(spotify_data[[#This Row],[artist_name]],spotify_data[artist_name],0)</f>
        <v>100</v>
      </c>
      <c r="K2855">
        <v>88</v>
      </c>
      <c r="L2855" s="10">
        <f>spotify_data[[#This Row],[artist_popularity]]/100</f>
        <v>0.88</v>
      </c>
      <c r="M2855">
        <v>51773650</v>
      </c>
      <c r="N2855" s="1" t="s">
        <v>5600</v>
      </c>
      <c r="O2855" s="1" t="s">
        <v>16903</v>
      </c>
      <c r="P2855" s="1">
        <f>MATCH(spotify_data[[#This Row],[album_id]],spotify_data[album_id],0)</f>
        <v>446</v>
      </c>
      <c r="Q2855" s="1" t="s">
        <v>16904</v>
      </c>
      <c r="R2855" s="2">
        <v>41640</v>
      </c>
      <c r="S2855" s="7">
        <f ca="1">+TODAY()-spotify_data[[#This Row],[Fecha lanzamiento Album]]</f>
        <v>4391</v>
      </c>
      <c r="T2855" s="7">
        <f ca="1">+spotify_data[[#This Row],[Antigüedad Album Dias]]/60</f>
        <v>73.183333333333337</v>
      </c>
      <c r="U2855" s="8">
        <f ca="1">spotify_data[[#This Row],[Antigüedad Album Meses]]/12</f>
        <v>6.0986111111111114</v>
      </c>
      <c r="V2855">
        <v>14</v>
      </c>
      <c r="W2855" s="1" t="s">
        <v>20</v>
      </c>
      <c r="X2855" s="1" t="str">
        <f>+IF(spotify_data[[#This Row],[album_type]]="album","Album",IF(spotify_data[[#This Row],[album_type]]="single","Single","Compilation"))</f>
        <v>Album</v>
      </c>
      <c r="Y2855">
        <v>57</v>
      </c>
    </row>
    <row r="2856" spans="1:25" x14ac:dyDescent="0.3">
      <c r="A2856" s="1" t="s">
        <v>16942</v>
      </c>
      <c r="B2856" s="1">
        <v>2690</v>
      </c>
      <c r="C2856" s="1" t="s">
        <v>12477</v>
      </c>
      <c r="D2856">
        <v>10</v>
      </c>
      <c r="E2856">
        <v>67</v>
      </c>
      <c r="F2856" s="10">
        <f>spotify_data[[#This Row],[track_popularity]]/100</f>
        <v>0.67</v>
      </c>
      <c r="G2856" s="9" t="b">
        <v>0</v>
      </c>
      <c r="H2856" s="1">
        <f>+IF(spotify_data[[#This Row],[explicit]]=FALSE,0,1)</f>
        <v>0</v>
      </c>
      <c r="I2856" s="1" t="s">
        <v>5599</v>
      </c>
      <c r="J2856" s="7">
        <f>MATCH(spotify_data[[#This Row],[artist_name]],spotify_data[artist_name],0)</f>
        <v>100</v>
      </c>
      <c r="K2856">
        <v>88</v>
      </c>
      <c r="L2856" s="10">
        <f>spotify_data[[#This Row],[artist_popularity]]/100</f>
        <v>0.88</v>
      </c>
      <c r="M2856">
        <v>51821190</v>
      </c>
      <c r="N2856" s="1" t="s">
        <v>5600</v>
      </c>
      <c r="O2856" s="1" t="s">
        <v>16903</v>
      </c>
      <c r="P2856" s="1">
        <f>MATCH(spotify_data[[#This Row],[album_id]],spotify_data[album_id],0)</f>
        <v>446</v>
      </c>
      <c r="Q2856" s="1" t="s">
        <v>16904</v>
      </c>
      <c r="R2856" s="2">
        <v>41640</v>
      </c>
      <c r="S2856" s="7">
        <f ca="1">+TODAY()-spotify_data[[#This Row],[Fecha lanzamiento Album]]</f>
        <v>4391</v>
      </c>
      <c r="T2856" s="7">
        <f ca="1">+spotify_data[[#This Row],[Antigüedad Album Dias]]/60</f>
        <v>73.183333333333337</v>
      </c>
      <c r="U2856" s="8">
        <f ca="1">spotify_data[[#This Row],[Antigüedad Album Meses]]/12</f>
        <v>6.0986111111111114</v>
      </c>
      <c r="V2856">
        <v>14</v>
      </c>
      <c r="W2856" s="1" t="s">
        <v>20</v>
      </c>
      <c r="X2856" s="1" t="str">
        <f>+IF(spotify_data[[#This Row],[album_type]]="album","Album",IF(spotify_data[[#This Row],[album_type]]="single","Single","Compilation"))</f>
        <v>Album</v>
      </c>
      <c r="Y2856">
        <v>452</v>
      </c>
    </row>
    <row r="2857" spans="1:25" x14ac:dyDescent="0.3">
      <c r="A2857" s="1" t="s">
        <v>17028</v>
      </c>
      <c r="B2857" s="1">
        <v>1943</v>
      </c>
      <c r="C2857" s="1" t="s">
        <v>2540</v>
      </c>
      <c r="D2857">
        <v>5</v>
      </c>
      <c r="E2857">
        <v>67</v>
      </c>
      <c r="F2857" s="10">
        <f>spotify_data[[#This Row],[track_popularity]]/100</f>
        <v>0.67</v>
      </c>
      <c r="G2857" s="9" t="b">
        <v>1</v>
      </c>
      <c r="H2857" s="1">
        <f>+IF(spotify_data[[#This Row],[explicit]]=FALSE,0,1)</f>
        <v>1</v>
      </c>
      <c r="I2857" s="1" t="s">
        <v>16949</v>
      </c>
      <c r="J2857" s="7">
        <f>MATCH(spotify_data[[#This Row],[artist_name]],spotify_data[artist_name],0)</f>
        <v>2856</v>
      </c>
      <c r="K2857">
        <v>67</v>
      </c>
      <c r="L2857" s="10">
        <f>spotify_data[[#This Row],[artist_popularity]]/100</f>
        <v>0.67</v>
      </c>
      <c r="M2857">
        <v>6619312</v>
      </c>
      <c r="N2857" s="1" t="s">
        <v>23</v>
      </c>
      <c r="O2857" s="1" t="s">
        <v>17029</v>
      </c>
      <c r="P2857" s="1">
        <f>MATCH(spotify_data[[#This Row],[album_id]],spotify_data[album_id],0)</f>
        <v>2856</v>
      </c>
      <c r="Q2857" s="1" t="s">
        <v>17030</v>
      </c>
      <c r="R2857" s="2">
        <v>41640</v>
      </c>
      <c r="S2857" s="7">
        <f ca="1">+TODAY()-spotify_data[[#This Row],[Fecha lanzamiento Album]]</f>
        <v>4391</v>
      </c>
      <c r="T2857" s="7">
        <f ca="1">+spotify_data[[#This Row],[Antigüedad Album Dias]]/60</f>
        <v>73.183333333333337</v>
      </c>
      <c r="U2857" s="8">
        <f ca="1">spotify_data[[#This Row],[Antigüedad Album Meses]]/12</f>
        <v>6.0986111111111114</v>
      </c>
      <c r="V2857">
        <v>15</v>
      </c>
      <c r="W2857" s="1" t="s">
        <v>20</v>
      </c>
      <c r="X2857" s="1" t="str">
        <f>+IF(spotify_data[[#This Row],[album_type]]="album","Album",IF(spotify_data[[#This Row],[album_type]]="single","Single","Compilation"))</f>
        <v>Album</v>
      </c>
      <c r="Y2857">
        <v>333</v>
      </c>
    </row>
    <row r="2858" spans="1:25" x14ac:dyDescent="0.3">
      <c r="A2858" s="1" t="s">
        <v>17290</v>
      </c>
      <c r="B2858" s="1">
        <v>926</v>
      </c>
      <c r="C2858" s="1" t="s">
        <v>17291</v>
      </c>
      <c r="D2858">
        <v>1</v>
      </c>
      <c r="E2858">
        <v>67</v>
      </c>
      <c r="F2858" s="10">
        <f>spotify_data[[#This Row],[track_popularity]]/100</f>
        <v>0.67</v>
      </c>
      <c r="G2858" s="9" t="b">
        <v>1</v>
      </c>
      <c r="H2858" s="1">
        <f>+IF(spotify_data[[#This Row],[explicit]]=FALSE,0,1)</f>
        <v>1</v>
      </c>
      <c r="I2858" s="1" t="s">
        <v>9310</v>
      </c>
      <c r="J2858" s="7">
        <f>MATCH(spotify_data[[#This Row],[artist_name]],spotify_data[artist_name],0)</f>
        <v>1265</v>
      </c>
      <c r="K2858">
        <v>76</v>
      </c>
      <c r="L2858" s="10">
        <f>spotify_data[[#This Row],[artist_popularity]]/100</f>
        <v>0.76</v>
      </c>
      <c r="M2858">
        <v>12460242</v>
      </c>
      <c r="N2858" s="1" t="s">
        <v>23</v>
      </c>
      <c r="O2858" s="1" t="s">
        <v>17292</v>
      </c>
      <c r="P2858" s="1">
        <f>MATCH(spotify_data[[#This Row],[album_id]],spotify_data[album_id],0)</f>
        <v>2857</v>
      </c>
      <c r="Q2858" s="1" t="s">
        <v>17293</v>
      </c>
      <c r="R2858" s="2">
        <v>41533</v>
      </c>
      <c r="S2858" s="7">
        <f ca="1">+TODAY()-spotify_data[[#This Row],[Fecha lanzamiento Album]]</f>
        <v>4498</v>
      </c>
      <c r="T2858" s="7">
        <f ca="1">+spotify_data[[#This Row],[Antigüedad Album Dias]]/60</f>
        <v>74.966666666666669</v>
      </c>
      <c r="U2858" s="8">
        <f ca="1">spotify_data[[#This Row],[Antigüedad Album Meses]]/12</f>
        <v>6.2472222222222227</v>
      </c>
      <c r="V2858">
        <v>11</v>
      </c>
      <c r="W2858" s="1" t="s">
        <v>20</v>
      </c>
      <c r="X2858" s="1" t="str">
        <f>+IF(spotify_data[[#This Row],[album_type]]="album","Album",IF(spotify_data[[#This Row],[album_type]]="single","Single","Compilation"))</f>
        <v>Album</v>
      </c>
      <c r="Y2858">
        <v>296</v>
      </c>
    </row>
    <row r="2859" spans="1:25" x14ac:dyDescent="0.3">
      <c r="A2859" s="1" t="s">
        <v>17494</v>
      </c>
      <c r="B2859" s="1">
        <v>270</v>
      </c>
      <c r="C2859" s="1" t="s">
        <v>17490</v>
      </c>
      <c r="D2859">
        <v>3</v>
      </c>
      <c r="E2859">
        <v>67</v>
      </c>
      <c r="F2859" s="10">
        <f>spotify_data[[#This Row],[track_popularity]]/100</f>
        <v>0.67</v>
      </c>
      <c r="G2859" s="9" t="b">
        <v>0</v>
      </c>
      <c r="H2859" s="1">
        <f>+IF(spotify_data[[#This Row],[explicit]]=FALSE,0,1)</f>
        <v>0</v>
      </c>
      <c r="I2859" s="1" t="s">
        <v>17491</v>
      </c>
      <c r="J2859" s="7">
        <f>MATCH(spotify_data[[#This Row],[artist_name]],spotify_data[artist_name],0)</f>
        <v>2858</v>
      </c>
      <c r="K2859">
        <v>74</v>
      </c>
      <c r="L2859" s="10">
        <f>spotify_data[[#This Row],[artist_popularity]]/100</f>
        <v>0.74</v>
      </c>
      <c r="M2859">
        <v>2343253</v>
      </c>
      <c r="N2859" s="1" t="s">
        <v>180</v>
      </c>
      <c r="O2859" s="1" t="s">
        <v>17495</v>
      </c>
      <c r="P2859" s="1">
        <f>MATCH(spotify_data[[#This Row],[album_id]],spotify_data[album_id],0)</f>
        <v>2858</v>
      </c>
      <c r="Q2859" s="1" t="s">
        <v>17496</v>
      </c>
      <c r="R2859" s="2">
        <v>41428</v>
      </c>
      <c r="S2859" s="7">
        <f ca="1">+TODAY()-spotify_data[[#This Row],[Fecha lanzamiento Album]]</f>
        <v>4603</v>
      </c>
      <c r="T2859" s="7">
        <f ca="1">+spotify_data[[#This Row],[Antigüedad Album Dias]]/60</f>
        <v>76.716666666666669</v>
      </c>
      <c r="U2859" s="8">
        <f ca="1">spotify_data[[#This Row],[Antigüedad Album Meses]]/12</f>
        <v>6.3930555555555557</v>
      </c>
      <c r="V2859">
        <v>16</v>
      </c>
      <c r="W2859" s="1" t="s">
        <v>20</v>
      </c>
      <c r="X2859" s="1" t="str">
        <f>+IF(spotify_data[[#This Row],[album_type]]="album","Album",IF(spotify_data[[#This Row],[album_type]]="single","Single","Compilation"))</f>
        <v>Album</v>
      </c>
      <c r="Y2859">
        <v>426</v>
      </c>
    </row>
    <row r="2860" spans="1:25" x14ac:dyDescent="0.3">
      <c r="A2860" s="1" t="s">
        <v>17743</v>
      </c>
      <c r="B2860" s="1">
        <v>5710</v>
      </c>
      <c r="C2860" s="1" t="s">
        <v>5132</v>
      </c>
      <c r="D2860">
        <v>7</v>
      </c>
      <c r="E2860">
        <v>67</v>
      </c>
      <c r="F2860" s="10">
        <f>spotify_data[[#This Row],[track_popularity]]/100</f>
        <v>0.67</v>
      </c>
      <c r="G2860" s="9" t="b">
        <v>0</v>
      </c>
      <c r="H2860" s="1">
        <f>+IF(spotify_data[[#This Row],[explicit]]=FALSE,0,1)</f>
        <v>0</v>
      </c>
      <c r="I2860" s="1" t="s">
        <v>2164</v>
      </c>
      <c r="J2860" s="7">
        <f>MATCH(spotify_data[[#This Row],[artist_name]],spotify_data[artist_name],0)</f>
        <v>189</v>
      </c>
      <c r="K2860">
        <v>90</v>
      </c>
      <c r="L2860" s="10">
        <f>spotify_data[[#This Row],[artist_popularity]]/100</f>
        <v>0.9</v>
      </c>
      <c r="M2860">
        <v>107401919</v>
      </c>
      <c r="N2860" s="1" t="s">
        <v>516</v>
      </c>
      <c r="O2860" s="1" t="s">
        <v>17744</v>
      </c>
      <c r="P2860" s="1">
        <f>MATCH(spotify_data[[#This Row],[album_id]],spotify_data[album_id],0)</f>
        <v>2859</v>
      </c>
      <c r="Q2860" s="1" t="s">
        <v>17671</v>
      </c>
      <c r="R2860" s="2">
        <v>41275</v>
      </c>
      <c r="S2860" s="7">
        <f ca="1">+TODAY()-spotify_data[[#This Row],[Fecha lanzamiento Album]]</f>
        <v>4756</v>
      </c>
      <c r="T2860" s="7">
        <f ca="1">+spotify_data[[#This Row],[Antigüedad Album Dias]]/60</f>
        <v>79.266666666666666</v>
      </c>
      <c r="U2860" s="8">
        <f ca="1">spotify_data[[#This Row],[Antigüedad Album Meses]]/12</f>
        <v>6.6055555555555552</v>
      </c>
      <c r="V2860">
        <v>12</v>
      </c>
      <c r="W2860" s="1" t="s">
        <v>20</v>
      </c>
      <c r="X2860" s="1" t="str">
        <f>+IF(spotify_data[[#This Row],[album_type]]="album","Album",IF(spotify_data[[#This Row],[album_type]]="single","Single","Compilation"))</f>
        <v>Album</v>
      </c>
      <c r="Y2860">
        <v>352</v>
      </c>
    </row>
    <row r="2861" spans="1:25" x14ac:dyDescent="0.3">
      <c r="A2861" s="1" t="s">
        <v>17772</v>
      </c>
      <c r="B2861" s="1">
        <v>8229</v>
      </c>
      <c r="C2861" s="1" t="s">
        <v>17773</v>
      </c>
      <c r="D2861">
        <v>9</v>
      </c>
      <c r="E2861">
        <v>67</v>
      </c>
      <c r="F2861" s="10">
        <f>spotify_data[[#This Row],[track_popularity]]/100</f>
        <v>0.67</v>
      </c>
      <c r="G2861" s="9" t="b">
        <v>0</v>
      </c>
      <c r="H2861" s="1">
        <f>+IF(spotify_data[[#This Row],[explicit]]=FALSE,0,1)</f>
        <v>0</v>
      </c>
      <c r="I2861" s="1" t="s">
        <v>17681</v>
      </c>
      <c r="J2861" s="7">
        <f>MATCH(spotify_data[[#This Row],[artist_name]],spotify_data[artist_name],0)</f>
        <v>807</v>
      </c>
      <c r="K2861">
        <v>73</v>
      </c>
      <c r="L2861" s="10">
        <f>spotify_data[[#This Row],[artist_popularity]]/100</f>
        <v>0.73</v>
      </c>
      <c r="M2861">
        <v>4427758</v>
      </c>
      <c r="N2861" s="1" t="s">
        <v>23</v>
      </c>
      <c r="O2861" s="1" t="s">
        <v>17682</v>
      </c>
      <c r="P2861" s="1">
        <f>MATCH(spotify_data[[#This Row],[album_id]],spotify_data[album_id],0)</f>
        <v>2860</v>
      </c>
      <c r="Q2861" s="1" t="s">
        <v>17683</v>
      </c>
      <c r="R2861" s="2">
        <v>41275</v>
      </c>
      <c r="S2861" s="7">
        <f ca="1">+TODAY()-spotify_data[[#This Row],[Fecha lanzamiento Album]]</f>
        <v>4756</v>
      </c>
      <c r="T2861" s="7">
        <f ca="1">+spotify_data[[#This Row],[Antigüedad Album Dias]]/60</f>
        <v>79.266666666666666</v>
      </c>
      <c r="U2861" s="8">
        <f ca="1">spotify_data[[#This Row],[Antigüedad Album Meses]]/12</f>
        <v>6.6055555555555552</v>
      </c>
      <c r="V2861">
        <v>18</v>
      </c>
      <c r="W2861" s="1" t="s">
        <v>20</v>
      </c>
      <c r="X2861" s="1" t="str">
        <f>+IF(spotify_data[[#This Row],[album_type]]="album","Album",IF(spotify_data[[#This Row],[album_type]]="single","Single","Compilation"))</f>
        <v>Album</v>
      </c>
      <c r="Y2861">
        <v>465</v>
      </c>
    </row>
    <row r="2862" spans="1:25" x14ac:dyDescent="0.3">
      <c r="A2862" s="1" t="s">
        <v>17980</v>
      </c>
      <c r="B2862" s="1">
        <v>1337</v>
      </c>
      <c r="C2862" s="1" t="s">
        <v>8614</v>
      </c>
      <c r="D2862">
        <v>4</v>
      </c>
      <c r="E2862">
        <v>67</v>
      </c>
      <c r="F2862" s="10">
        <f>spotify_data[[#This Row],[track_popularity]]/100</f>
        <v>0.67</v>
      </c>
      <c r="G2862" s="9" t="b">
        <v>1</v>
      </c>
      <c r="H2862" s="1">
        <f>+IF(spotify_data[[#This Row],[explicit]]=FALSE,0,1)</f>
        <v>1</v>
      </c>
      <c r="I2862" s="1" t="s">
        <v>2459</v>
      </c>
      <c r="J2862" s="7">
        <f>MATCH(spotify_data[[#This Row],[artist_name]],spotify_data[artist_name],0)</f>
        <v>35</v>
      </c>
      <c r="K2862">
        <v>93</v>
      </c>
      <c r="L2862" s="10">
        <f>spotify_data[[#This Row],[artist_popularity]]/100</f>
        <v>0.93</v>
      </c>
      <c r="M2862">
        <v>112957721</v>
      </c>
      <c r="N2862" s="1" t="s">
        <v>2460</v>
      </c>
      <c r="O2862" s="1" t="s">
        <v>17947</v>
      </c>
      <c r="P2862" s="1">
        <f>MATCH(spotify_data[[#This Row],[album_id]],spotify_data[album_id],0)</f>
        <v>1795</v>
      </c>
      <c r="Q2862" s="1" t="s">
        <v>17944</v>
      </c>
      <c r="R2862" s="2">
        <v>41226</v>
      </c>
      <c r="S2862" s="7">
        <f ca="1">+TODAY()-spotify_data[[#This Row],[Fecha lanzamiento Album]]</f>
        <v>4805</v>
      </c>
      <c r="T2862" s="7">
        <f ca="1">+spotify_data[[#This Row],[Antigüedad Album Dias]]/60</f>
        <v>80.083333333333329</v>
      </c>
      <c r="U2862" s="8">
        <f ca="1">spotify_data[[#This Row],[Antigüedad Album Meses]]/12</f>
        <v>6.6736111111111107</v>
      </c>
      <c r="V2862">
        <v>30</v>
      </c>
      <c r="W2862" s="1" t="s">
        <v>20</v>
      </c>
      <c r="X2862" s="1" t="str">
        <f>+IF(spotify_data[[#This Row],[album_type]]="album","Album",IF(spotify_data[[#This Row],[album_type]]="single","Single","Compilation"))</f>
        <v>Album</v>
      </c>
      <c r="Y2862">
        <v>52</v>
      </c>
    </row>
    <row r="2863" spans="1:25" x14ac:dyDescent="0.3">
      <c r="A2863" s="1" t="s">
        <v>18091</v>
      </c>
      <c r="B2863" s="1">
        <v>5117</v>
      </c>
      <c r="C2863" s="1" t="s">
        <v>18092</v>
      </c>
      <c r="D2863">
        <v>9</v>
      </c>
      <c r="E2863">
        <v>67</v>
      </c>
      <c r="F2863" s="10">
        <f>spotify_data[[#This Row],[track_popularity]]/100</f>
        <v>0.67</v>
      </c>
      <c r="G2863" s="9" t="b">
        <v>0</v>
      </c>
      <c r="H2863" s="1">
        <f>+IF(spotify_data[[#This Row],[explicit]]=FALSE,0,1)</f>
        <v>0</v>
      </c>
      <c r="I2863" s="1" t="s">
        <v>12565</v>
      </c>
      <c r="J2863" s="7">
        <f>MATCH(spotify_data[[#This Row],[artist_name]],spotify_data[artist_name],0)</f>
        <v>1243</v>
      </c>
      <c r="K2863">
        <v>75</v>
      </c>
      <c r="L2863" s="10">
        <f>spotify_data[[#This Row],[artist_popularity]]/100</f>
        <v>0.75</v>
      </c>
      <c r="M2863">
        <v>7053393</v>
      </c>
      <c r="N2863" s="1" t="s">
        <v>1925</v>
      </c>
      <c r="O2863" s="1" t="s">
        <v>18093</v>
      </c>
      <c r="P2863" s="1">
        <f>MATCH(spotify_data[[#This Row],[album_id]],spotify_data[album_id],0)</f>
        <v>2862</v>
      </c>
      <c r="Q2863" s="1" t="s">
        <v>18092</v>
      </c>
      <c r="R2863" s="2">
        <v>41198</v>
      </c>
      <c r="S2863" s="7">
        <f ca="1">+TODAY()-spotify_data[[#This Row],[Fecha lanzamiento Album]]</f>
        <v>4833</v>
      </c>
      <c r="T2863" s="7">
        <f ca="1">+spotify_data[[#This Row],[Antigüedad Album Dias]]/60</f>
        <v>80.55</v>
      </c>
      <c r="U2863" s="8">
        <f ca="1">spotify_data[[#This Row],[Antigüedad Album Meses]]/12</f>
        <v>6.7124999999999995</v>
      </c>
      <c r="V2863">
        <v>15</v>
      </c>
      <c r="W2863" s="1" t="s">
        <v>20</v>
      </c>
      <c r="X2863" s="1" t="str">
        <f>+IF(spotify_data[[#This Row],[album_type]]="album","Album",IF(spotify_data[[#This Row],[album_type]]="single","Single","Compilation"))</f>
        <v>Album</v>
      </c>
      <c r="Y2863">
        <v>387</v>
      </c>
    </row>
    <row r="2864" spans="1:25" x14ac:dyDescent="0.3">
      <c r="A2864" s="1" t="s">
        <v>18149</v>
      </c>
      <c r="B2864" s="1">
        <v>6901</v>
      </c>
      <c r="C2864" s="1" t="s">
        <v>18150</v>
      </c>
      <c r="D2864">
        <v>3</v>
      </c>
      <c r="E2864">
        <v>67</v>
      </c>
      <c r="F2864" s="10">
        <f>spotify_data[[#This Row],[track_popularity]]/100</f>
        <v>0.67</v>
      </c>
      <c r="G2864" s="9" t="b">
        <v>0</v>
      </c>
      <c r="H2864" s="1">
        <f>+IF(spotify_data[[#This Row],[explicit]]=FALSE,0,1)</f>
        <v>0</v>
      </c>
      <c r="I2864" s="1" t="s">
        <v>13366</v>
      </c>
      <c r="J2864" s="7">
        <f>MATCH(spotify_data[[#This Row],[artist_name]],spotify_data[artist_name],0)</f>
        <v>685</v>
      </c>
      <c r="K2864">
        <v>74</v>
      </c>
      <c r="L2864" s="10">
        <f>spotify_data[[#This Row],[artist_popularity]]/100</f>
        <v>0.74</v>
      </c>
      <c r="M2864">
        <v>8811891</v>
      </c>
      <c r="N2864" s="1" t="s">
        <v>23</v>
      </c>
      <c r="O2864" s="1" t="s">
        <v>18151</v>
      </c>
      <c r="P2864" s="1">
        <f>MATCH(spotify_data[[#This Row],[album_id]],spotify_data[album_id],0)</f>
        <v>2863</v>
      </c>
      <c r="Q2864" s="1" t="s">
        <v>18152</v>
      </c>
      <c r="R2864" s="2">
        <v>41162</v>
      </c>
      <c r="S2864" s="7">
        <f ca="1">+TODAY()-spotify_data[[#This Row],[Fecha lanzamiento Album]]</f>
        <v>4869</v>
      </c>
      <c r="T2864" s="7">
        <f ca="1">+spotify_data[[#This Row],[Antigüedad Album Dias]]/60</f>
        <v>81.150000000000006</v>
      </c>
      <c r="U2864" s="8">
        <f ca="1">spotify_data[[#This Row],[Antigüedad Album Meses]]/12</f>
        <v>6.7625000000000002</v>
      </c>
      <c r="V2864">
        <v>10</v>
      </c>
      <c r="W2864" s="1" t="s">
        <v>20</v>
      </c>
      <c r="X2864" s="1" t="str">
        <f>+IF(spotify_data[[#This Row],[album_type]]="album","Album",IF(spotify_data[[#This Row],[album_type]]="single","Single","Compilation"))</f>
        <v>Album</v>
      </c>
      <c r="Y2864">
        <v>337</v>
      </c>
    </row>
    <row r="2865" spans="1:25" x14ac:dyDescent="0.3">
      <c r="A2865" s="1" t="s">
        <v>18162</v>
      </c>
      <c r="B2865" s="1">
        <v>449</v>
      </c>
      <c r="C2865" s="1" t="s">
        <v>18163</v>
      </c>
      <c r="D2865">
        <v>5</v>
      </c>
      <c r="E2865">
        <v>67</v>
      </c>
      <c r="F2865" s="10">
        <f>spotify_data[[#This Row],[track_popularity]]/100</f>
        <v>0.67</v>
      </c>
      <c r="G2865" s="9" t="b">
        <v>0</v>
      </c>
      <c r="H2865" s="1">
        <f>+IF(spotify_data[[#This Row],[explicit]]=FALSE,0,1)</f>
        <v>0</v>
      </c>
      <c r="I2865" s="1" t="s">
        <v>6835</v>
      </c>
      <c r="J2865" s="7">
        <f>MATCH(spotify_data[[#This Row],[artist_name]],spotify_data[artist_name],0)</f>
        <v>252</v>
      </c>
      <c r="K2865">
        <v>85</v>
      </c>
      <c r="L2865" s="10">
        <f>spotify_data[[#This Row],[artist_popularity]]/100</f>
        <v>0.85</v>
      </c>
      <c r="M2865">
        <v>58364373</v>
      </c>
      <c r="N2865" s="1" t="s">
        <v>23</v>
      </c>
      <c r="O2865" s="1" t="s">
        <v>18164</v>
      </c>
      <c r="P2865" s="1">
        <f>MATCH(spotify_data[[#This Row],[album_id]],spotify_data[album_id],0)</f>
        <v>2864</v>
      </c>
      <c r="Q2865" s="1" t="s">
        <v>18161</v>
      </c>
      <c r="R2865" s="2">
        <v>41156</v>
      </c>
      <c r="S2865" s="7">
        <f ca="1">+TODAY()-spotify_data[[#This Row],[Fecha lanzamiento Album]]</f>
        <v>4875</v>
      </c>
      <c r="T2865" s="7">
        <f ca="1">+spotify_data[[#This Row],[Antigüedad Album Dias]]/60</f>
        <v>81.25</v>
      </c>
      <c r="U2865" s="8">
        <f ca="1">spotify_data[[#This Row],[Antigüedad Album Meses]]/12</f>
        <v>6.770833333333333</v>
      </c>
      <c r="V2865">
        <v>16</v>
      </c>
      <c r="W2865" s="1" t="s">
        <v>20</v>
      </c>
      <c r="X2865" s="1" t="str">
        <f>+IF(spotify_data[[#This Row],[album_type]]="album","Album",IF(spotify_data[[#This Row],[album_type]]="single","Single","Compilation"))</f>
        <v>Album</v>
      </c>
      <c r="Y2865">
        <v>316</v>
      </c>
    </row>
    <row r="2866" spans="1:25" x14ac:dyDescent="0.3">
      <c r="A2866" s="1" t="s">
        <v>18194</v>
      </c>
      <c r="B2866" s="1">
        <v>5179</v>
      </c>
      <c r="C2866" s="1" t="s">
        <v>18195</v>
      </c>
      <c r="D2866">
        <v>1</v>
      </c>
      <c r="E2866">
        <v>67</v>
      </c>
      <c r="F2866" s="10">
        <f>spotify_data[[#This Row],[track_popularity]]/100</f>
        <v>0.67</v>
      </c>
      <c r="G2866" s="9" t="b">
        <v>0</v>
      </c>
      <c r="H2866" s="1">
        <f>+IF(spotify_data[[#This Row],[explicit]]=FALSE,0,1)</f>
        <v>0</v>
      </c>
      <c r="I2866" s="1" t="s">
        <v>16991</v>
      </c>
      <c r="J2866" s="7">
        <f>MATCH(spotify_data[[#This Row],[artist_name]],spotify_data[artist_name],0)</f>
        <v>2865</v>
      </c>
      <c r="K2866">
        <v>58</v>
      </c>
      <c r="L2866" s="10">
        <f>spotify_data[[#This Row],[artist_popularity]]/100</f>
        <v>0.57999999999999996</v>
      </c>
      <c r="M2866">
        <v>447958</v>
      </c>
      <c r="N2866" s="1" t="s">
        <v>23</v>
      </c>
      <c r="O2866" s="1" t="s">
        <v>18196</v>
      </c>
      <c r="P2866" s="1">
        <f>MATCH(spotify_data[[#This Row],[album_id]],spotify_data[album_id],0)</f>
        <v>2865</v>
      </c>
      <c r="Q2866" s="1" t="s">
        <v>18197</v>
      </c>
      <c r="R2866" s="2">
        <v>41124</v>
      </c>
      <c r="S2866" s="7">
        <f ca="1">+TODAY()-spotify_data[[#This Row],[Fecha lanzamiento Album]]</f>
        <v>4907</v>
      </c>
      <c r="T2866" s="7">
        <f ca="1">+spotify_data[[#This Row],[Antigüedad Album Dias]]/60</f>
        <v>81.783333333333331</v>
      </c>
      <c r="U2866" s="8">
        <f ca="1">spotify_data[[#This Row],[Antigüedad Album Meses]]/12</f>
        <v>6.8152777777777773</v>
      </c>
      <c r="V2866">
        <v>3</v>
      </c>
      <c r="W2866" s="1" t="s">
        <v>21</v>
      </c>
      <c r="X2866" s="1" t="str">
        <f>+IF(spotify_data[[#This Row],[album_type]]="album","Album",IF(spotify_data[[#This Row],[album_type]]="single","Single","Compilation"))</f>
        <v>Single</v>
      </c>
      <c r="Y2866">
        <v>358</v>
      </c>
    </row>
    <row r="2867" spans="1:25" x14ac:dyDescent="0.3">
      <c r="A2867" s="1" t="s">
        <v>18261</v>
      </c>
      <c r="B2867" s="1">
        <v>2083</v>
      </c>
      <c r="C2867" s="1" t="s">
        <v>18262</v>
      </c>
      <c r="D2867">
        <v>3</v>
      </c>
      <c r="E2867">
        <v>67</v>
      </c>
      <c r="F2867" s="10">
        <f>spotify_data[[#This Row],[track_popularity]]/100</f>
        <v>0.67</v>
      </c>
      <c r="G2867" s="9" t="b">
        <v>0</v>
      </c>
      <c r="H2867" s="1">
        <f>+IF(spotify_data[[#This Row],[explicit]]=FALSE,0,1)</f>
        <v>0</v>
      </c>
      <c r="I2867" s="1" t="s">
        <v>887</v>
      </c>
      <c r="J2867" s="7">
        <f>MATCH(spotify_data[[#This Row],[artist_name]],spotify_data[artist_name],0)</f>
        <v>29</v>
      </c>
      <c r="K2867">
        <v>91</v>
      </c>
      <c r="L2867" s="10">
        <f>spotify_data[[#This Row],[artist_popularity]]/100</f>
        <v>0.91</v>
      </c>
      <c r="M2867">
        <v>85050158</v>
      </c>
      <c r="N2867" s="1" t="s">
        <v>888</v>
      </c>
      <c r="O2867" s="1" t="s">
        <v>18263</v>
      </c>
      <c r="P2867" s="1">
        <f>MATCH(spotify_data[[#This Row],[album_id]],spotify_data[album_id],0)</f>
        <v>953</v>
      </c>
      <c r="Q2867" s="1" t="s">
        <v>18264</v>
      </c>
      <c r="R2867" s="2">
        <v>41075</v>
      </c>
      <c r="S2867" s="7">
        <f ca="1">+TODAY()-spotify_data[[#This Row],[Fecha lanzamiento Album]]</f>
        <v>4956</v>
      </c>
      <c r="T2867" s="7">
        <f ca="1">+spotify_data[[#This Row],[Antigüedad Album Dias]]/60</f>
        <v>82.6</v>
      </c>
      <c r="U2867" s="8">
        <f ca="1">spotify_data[[#This Row],[Antigüedad Album Meses]]/12</f>
        <v>6.8833333333333329</v>
      </c>
      <c r="V2867">
        <v>17</v>
      </c>
      <c r="W2867" s="1" t="s">
        <v>20</v>
      </c>
      <c r="X2867" s="1" t="str">
        <f>+IF(spotify_data[[#This Row],[album_type]]="album","Album",IF(spotify_data[[#This Row],[album_type]]="single","Single","Compilation"))</f>
        <v>Album</v>
      </c>
      <c r="Y2867">
        <v>382</v>
      </c>
    </row>
    <row r="2868" spans="1:25" x14ac:dyDescent="0.3">
      <c r="A2868" s="1" t="s">
        <v>18527</v>
      </c>
      <c r="B2868" s="1">
        <v>7017</v>
      </c>
      <c r="C2868" s="1" t="s">
        <v>18424</v>
      </c>
      <c r="D2868">
        <v>6</v>
      </c>
      <c r="E2868">
        <v>67</v>
      </c>
      <c r="F2868" s="10">
        <f>spotify_data[[#This Row],[track_popularity]]/100</f>
        <v>0.67</v>
      </c>
      <c r="G2868" s="9" t="b">
        <v>0</v>
      </c>
      <c r="H2868" s="1">
        <f>+IF(spotify_data[[#This Row],[explicit]]=FALSE,0,1)</f>
        <v>0</v>
      </c>
      <c r="I2868" s="1" t="s">
        <v>5599</v>
      </c>
      <c r="J2868" s="7">
        <f>MATCH(spotify_data[[#This Row],[artist_name]],spotify_data[artist_name],0)</f>
        <v>100</v>
      </c>
      <c r="K2868">
        <v>88</v>
      </c>
      <c r="L2868" s="10">
        <f>spotify_data[[#This Row],[artist_popularity]]/100</f>
        <v>0.88</v>
      </c>
      <c r="M2868">
        <v>51773650</v>
      </c>
      <c r="N2868" s="1" t="s">
        <v>5600</v>
      </c>
      <c r="O2868" s="1" t="s">
        <v>18441</v>
      </c>
      <c r="P2868" s="1">
        <f>MATCH(spotify_data[[#This Row],[album_id]],spotify_data[album_id],0)</f>
        <v>354</v>
      </c>
      <c r="Q2868" s="1" t="s">
        <v>18001</v>
      </c>
      <c r="R2868" s="2">
        <v>40909</v>
      </c>
      <c r="S2868" s="7">
        <f ca="1">+TODAY()-spotify_data[[#This Row],[Fecha lanzamiento Album]]</f>
        <v>5122</v>
      </c>
      <c r="T2868" s="7">
        <f ca="1">+spotify_data[[#This Row],[Antigüedad Album Dias]]/60</f>
        <v>85.36666666666666</v>
      </c>
      <c r="U2868" s="8">
        <f ca="1">spotify_data[[#This Row],[Antigüedad Album Meses]]/12</f>
        <v>7.113888888888888</v>
      </c>
      <c r="V2868">
        <v>23</v>
      </c>
      <c r="W2868" s="1" t="s">
        <v>20</v>
      </c>
      <c r="X2868" s="1" t="str">
        <f>+IF(spotify_data[[#This Row],[album_type]]="album","Album",IF(spotify_data[[#This Row],[album_type]]="single","Single","Compilation"))</f>
        <v>Album</v>
      </c>
      <c r="Y2868">
        <v>384</v>
      </c>
    </row>
    <row r="2869" spans="1:25" x14ac:dyDescent="0.3">
      <c r="A2869" s="1" t="s">
        <v>18609</v>
      </c>
      <c r="B2869" s="1">
        <v>7684</v>
      </c>
      <c r="C2869" s="1" t="s">
        <v>18610</v>
      </c>
      <c r="D2869">
        <v>2</v>
      </c>
      <c r="E2869">
        <v>67</v>
      </c>
      <c r="F2869" s="10">
        <f>spotify_data[[#This Row],[track_popularity]]/100</f>
        <v>0.67</v>
      </c>
      <c r="G2869" s="9" t="b">
        <v>0</v>
      </c>
      <c r="H2869" s="1">
        <f>+IF(spotify_data[[#This Row],[explicit]]=FALSE,0,1)</f>
        <v>0</v>
      </c>
      <c r="I2869" s="1" t="s">
        <v>18611</v>
      </c>
      <c r="J2869" s="7">
        <f>MATCH(spotify_data[[#This Row],[artist_name]],spotify_data[artist_name],0)</f>
        <v>2868</v>
      </c>
      <c r="K2869">
        <v>51</v>
      </c>
      <c r="L2869" s="10">
        <f>spotify_data[[#This Row],[artist_popularity]]/100</f>
        <v>0.51</v>
      </c>
      <c r="M2869">
        <v>558316</v>
      </c>
      <c r="N2869" s="1" t="s">
        <v>23</v>
      </c>
      <c r="O2869" s="1" t="s">
        <v>18612</v>
      </c>
      <c r="P2869" s="1">
        <f>MATCH(spotify_data[[#This Row],[album_id]],spotify_data[album_id],0)</f>
        <v>2868</v>
      </c>
      <c r="Q2869" s="1" t="s">
        <v>18613</v>
      </c>
      <c r="R2869" s="2">
        <v>40872</v>
      </c>
      <c r="S2869" s="7">
        <f ca="1">+TODAY()-spotify_data[[#This Row],[Fecha lanzamiento Album]]</f>
        <v>5159</v>
      </c>
      <c r="T2869" s="7">
        <f ca="1">+spotify_data[[#This Row],[Antigüedad Album Dias]]/60</f>
        <v>85.983333333333334</v>
      </c>
      <c r="U2869" s="8">
        <f ca="1">spotify_data[[#This Row],[Antigüedad Album Meses]]/12</f>
        <v>7.1652777777777779</v>
      </c>
      <c r="V2869">
        <v>11</v>
      </c>
      <c r="W2869" s="1" t="s">
        <v>20</v>
      </c>
      <c r="X2869" s="1" t="str">
        <f>+IF(spotify_data[[#This Row],[album_type]]="album","Album",IF(spotify_data[[#This Row],[album_type]]="single","Single","Compilation"))</f>
        <v>Album</v>
      </c>
      <c r="Y2869">
        <v>334</v>
      </c>
    </row>
    <row r="2870" spans="1:25" x14ac:dyDescent="0.3">
      <c r="A2870" s="1" t="s">
        <v>18869</v>
      </c>
      <c r="B2870" s="1">
        <v>2418</v>
      </c>
      <c r="C2870" s="1" t="s">
        <v>18870</v>
      </c>
      <c r="D2870">
        <v>12</v>
      </c>
      <c r="E2870">
        <v>67</v>
      </c>
      <c r="F2870" s="10">
        <f>spotify_data[[#This Row],[track_popularity]]/100</f>
        <v>0.67</v>
      </c>
      <c r="G2870" s="9" t="b">
        <v>0</v>
      </c>
      <c r="H2870" s="1">
        <f>+IF(spotify_data[[#This Row],[explicit]]=FALSE,0,1)</f>
        <v>0</v>
      </c>
      <c r="I2870" s="1" t="s">
        <v>4125</v>
      </c>
      <c r="J2870" s="7">
        <f>MATCH(spotify_data[[#This Row],[artist_name]],spotify_data[artist_name],0)</f>
        <v>926</v>
      </c>
      <c r="K2870">
        <v>84</v>
      </c>
      <c r="L2870" s="10">
        <f>spotify_data[[#This Row],[artist_popularity]]/100</f>
        <v>0.84</v>
      </c>
      <c r="M2870">
        <v>41172203</v>
      </c>
      <c r="N2870" s="1" t="s">
        <v>23</v>
      </c>
      <c r="O2870" s="1" t="s">
        <v>18871</v>
      </c>
      <c r="P2870" s="1">
        <f>MATCH(spotify_data[[#This Row],[album_id]],spotify_data[album_id],0)</f>
        <v>2335</v>
      </c>
      <c r="Q2870" s="1" t="s">
        <v>18872</v>
      </c>
      <c r="R2870" s="2">
        <v>40718</v>
      </c>
      <c r="S2870" s="7">
        <f ca="1">+TODAY()-spotify_data[[#This Row],[Fecha lanzamiento Album]]</f>
        <v>5313</v>
      </c>
      <c r="T2870" s="7">
        <f ca="1">+spotify_data[[#This Row],[Antigüedad Album Dias]]/60</f>
        <v>88.55</v>
      </c>
      <c r="U2870" s="8">
        <f ca="1">spotify_data[[#This Row],[Antigüedad Album Meses]]/12</f>
        <v>7.3791666666666664</v>
      </c>
      <c r="V2870">
        <v>14</v>
      </c>
      <c r="W2870" s="1" t="s">
        <v>20</v>
      </c>
      <c r="X2870" s="1" t="str">
        <f>+IF(spotify_data[[#This Row],[album_type]]="album","Album",IF(spotify_data[[#This Row],[album_type]]="single","Single","Compilation"))</f>
        <v>Album</v>
      </c>
      <c r="Y2870">
        <v>422</v>
      </c>
    </row>
    <row r="2871" spans="1:25" x14ac:dyDescent="0.3">
      <c r="A2871" s="1" t="s">
        <v>18954</v>
      </c>
      <c r="B2871" s="1">
        <v>6984</v>
      </c>
      <c r="C2871" s="1" t="s">
        <v>18955</v>
      </c>
      <c r="D2871">
        <v>3</v>
      </c>
      <c r="E2871">
        <v>67</v>
      </c>
      <c r="F2871" s="10">
        <f>spotify_data[[#This Row],[track_popularity]]/100</f>
        <v>0.67</v>
      </c>
      <c r="G2871" s="9" t="b">
        <v>0</v>
      </c>
      <c r="H2871" s="1">
        <f>+IF(spotify_data[[#This Row],[explicit]]=FALSE,0,1)</f>
        <v>0</v>
      </c>
      <c r="I2871" s="1" t="s">
        <v>898</v>
      </c>
      <c r="J2871" s="7">
        <f>MATCH(spotify_data[[#This Row],[artist_name]],spotify_data[artist_name],0)</f>
        <v>34</v>
      </c>
      <c r="K2871">
        <v>89</v>
      </c>
      <c r="L2871" s="10">
        <f>spotify_data[[#This Row],[artist_popularity]]/100</f>
        <v>0.89</v>
      </c>
      <c r="M2871">
        <v>42275793</v>
      </c>
      <c r="N2871" s="1" t="s">
        <v>899</v>
      </c>
      <c r="O2871" s="1" t="s">
        <v>18952</v>
      </c>
      <c r="P2871" s="1">
        <f>MATCH(spotify_data[[#This Row],[album_id]],spotify_data[album_id],0)</f>
        <v>557</v>
      </c>
      <c r="Q2871" s="1" t="s">
        <v>18953</v>
      </c>
      <c r="R2871" s="2">
        <v>40686</v>
      </c>
      <c r="S2871" s="7">
        <f ca="1">+TODAY()-spotify_data[[#This Row],[Fecha lanzamiento Album]]</f>
        <v>5345</v>
      </c>
      <c r="T2871" s="7">
        <f ca="1">+spotify_data[[#This Row],[Antigüedad Album Dias]]/60</f>
        <v>89.083333333333329</v>
      </c>
      <c r="U2871" s="8">
        <f ca="1">spotify_data[[#This Row],[Antigüedad Album Meses]]/12</f>
        <v>7.4236111111111107</v>
      </c>
      <c r="V2871">
        <v>23</v>
      </c>
      <c r="W2871" s="1" t="s">
        <v>20</v>
      </c>
      <c r="X2871" s="1" t="str">
        <f>+IF(spotify_data[[#This Row],[album_type]]="album","Album",IF(spotify_data[[#This Row],[album_type]]="single","Single","Compilation"))</f>
        <v>Album</v>
      </c>
      <c r="Y2871">
        <v>423</v>
      </c>
    </row>
    <row r="2872" spans="1:25" x14ac:dyDescent="0.3">
      <c r="A2872" s="1" t="s">
        <v>19103</v>
      </c>
      <c r="B2872" s="1">
        <v>4512</v>
      </c>
      <c r="C2872" s="1" t="s">
        <v>19104</v>
      </c>
      <c r="D2872">
        <v>3</v>
      </c>
      <c r="E2872">
        <v>67</v>
      </c>
      <c r="F2872" s="10">
        <f>spotify_data[[#This Row],[track_popularity]]/100</f>
        <v>0.67</v>
      </c>
      <c r="G2872" s="9" t="b">
        <v>0</v>
      </c>
      <c r="H2872" s="1">
        <f>+IF(spotify_data[[#This Row],[explicit]]=FALSE,0,1)</f>
        <v>0</v>
      </c>
      <c r="I2872" s="1" t="s">
        <v>7599</v>
      </c>
      <c r="J2872" s="7">
        <f>MATCH(spotify_data[[#This Row],[artist_name]],spotify_data[artist_name],0)</f>
        <v>195</v>
      </c>
      <c r="K2872">
        <v>83</v>
      </c>
      <c r="L2872" s="10">
        <f>spotify_data[[#This Row],[artist_popularity]]/100</f>
        <v>0.83</v>
      </c>
      <c r="M2872">
        <v>66720643</v>
      </c>
      <c r="N2872" s="1" t="s">
        <v>831</v>
      </c>
      <c r="O2872" s="1" t="s">
        <v>19088</v>
      </c>
      <c r="P2872" s="1">
        <f>MATCH(spotify_data[[#This Row],[album_id]],spotify_data[album_id],0)</f>
        <v>454</v>
      </c>
      <c r="Q2872" s="1" t="s">
        <v>9389</v>
      </c>
      <c r="R2872" s="2">
        <v>40567</v>
      </c>
      <c r="S2872" s="7">
        <f ca="1">+TODAY()-spotify_data[[#This Row],[Fecha lanzamiento Album]]</f>
        <v>5464</v>
      </c>
      <c r="T2872" s="7">
        <f ca="1">+spotify_data[[#This Row],[Antigüedad Album Dias]]/60</f>
        <v>91.066666666666663</v>
      </c>
      <c r="U2872" s="8">
        <f ca="1">spotify_data[[#This Row],[Antigüedad Album Meses]]/12</f>
        <v>7.5888888888888886</v>
      </c>
      <c r="V2872">
        <v>11</v>
      </c>
      <c r="W2872" s="1" t="s">
        <v>20</v>
      </c>
      <c r="X2872" s="1" t="str">
        <f>+IF(spotify_data[[#This Row],[album_type]]="album","Album",IF(spotify_data[[#This Row],[album_type]]="single","Single","Compilation"))</f>
        <v>Album</v>
      </c>
      <c r="Y2872">
        <v>416</v>
      </c>
    </row>
    <row r="2873" spans="1:25" x14ac:dyDescent="0.3">
      <c r="A2873" s="1" t="s">
        <v>19268</v>
      </c>
      <c r="B2873" s="1">
        <v>8543</v>
      </c>
      <c r="C2873" s="1" t="s">
        <v>19269</v>
      </c>
      <c r="D2873">
        <v>14</v>
      </c>
      <c r="E2873">
        <v>67</v>
      </c>
      <c r="F2873" s="10">
        <f>spotify_data[[#This Row],[track_popularity]]/100</f>
        <v>0.67</v>
      </c>
      <c r="G2873" s="9" t="b">
        <v>0</v>
      </c>
      <c r="H2873" s="1">
        <f>+IF(spotify_data[[#This Row],[explicit]]=FALSE,0,1)</f>
        <v>0</v>
      </c>
      <c r="I2873" s="1" t="s">
        <v>16345</v>
      </c>
      <c r="J2873" s="7">
        <f>MATCH(spotify_data[[#This Row],[artist_name]],spotify_data[artist_name],0)</f>
        <v>543</v>
      </c>
      <c r="K2873">
        <v>71</v>
      </c>
      <c r="L2873" s="10">
        <f>spotify_data[[#This Row],[artist_popularity]]/100</f>
        <v>0.71</v>
      </c>
      <c r="M2873">
        <v>12192383</v>
      </c>
      <c r="N2873" s="1" t="s">
        <v>23</v>
      </c>
      <c r="O2873" s="1" t="s">
        <v>19164</v>
      </c>
      <c r="P2873" s="1">
        <f>MATCH(spotify_data[[#This Row],[album_id]],spotify_data[album_id],0)</f>
        <v>2872</v>
      </c>
      <c r="Q2873" s="1" t="s">
        <v>19165</v>
      </c>
      <c r="R2873" s="2">
        <v>40544</v>
      </c>
      <c r="S2873" s="7">
        <f ca="1">+TODAY()-spotify_data[[#This Row],[Fecha lanzamiento Album]]</f>
        <v>5487</v>
      </c>
      <c r="T2873" s="7">
        <f ca="1">+spotify_data[[#This Row],[Antigüedad Album Dias]]/60</f>
        <v>91.45</v>
      </c>
      <c r="U2873" s="8">
        <f ca="1">spotify_data[[#This Row],[Antigüedad Album Meses]]/12</f>
        <v>7.6208333333333336</v>
      </c>
      <c r="V2873">
        <v>16</v>
      </c>
      <c r="W2873" s="1" t="s">
        <v>20</v>
      </c>
      <c r="X2873" s="1" t="str">
        <f>+IF(spotify_data[[#This Row],[album_type]]="album","Album",IF(spotify_data[[#This Row],[album_type]]="single","Single","Compilation"))</f>
        <v>Album</v>
      </c>
      <c r="Y2873">
        <v>386</v>
      </c>
    </row>
    <row r="2874" spans="1:25" x14ac:dyDescent="0.3">
      <c r="A2874" s="1" t="s">
        <v>19296</v>
      </c>
      <c r="B2874" s="1">
        <v>4250</v>
      </c>
      <c r="C2874" s="1" t="s">
        <v>19297</v>
      </c>
      <c r="D2874">
        <v>2</v>
      </c>
      <c r="E2874">
        <v>67</v>
      </c>
      <c r="F2874" s="10">
        <f>spotify_data[[#This Row],[track_popularity]]/100</f>
        <v>0.67</v>
      </c>
      <c r="G2874" s="9" t="b">
        <v>0</v>
      </c>
      <c r="H2874" s="1">
        <f>+IF(spotify_data[[#This Row],[explicit]]=FALSE,0,1)</f>
        <v>0</v>
      </c>
      <c r="I2874" s="1" t="s">
        <v>6592</v>
      </c>
      <c r="J2874" s="7">
        <f>MATCH(spotify_data[[#This Row],[artist_name]],spotify_data[artist_name],0)</f>
        <v>1464</v>
      </c>
      <c r="K2874">
        <v>74</v>
      </c>
      <c r="L2874" s="10">
        <f>spotify_data[[#This Row],[artist_popularity]]/100</f>
        <v>0.74</v>
      </c>
      <c r="M2874">
        <v>9406293</v>
      </c>
      <c r="N2874" s="1" t="s">
        <v>1925</v>
      </c>
      <c r="O2874" s="1" t="s">
        <v>19257</v>
      </c>
      <c r="P2874" s="1">
        <f>MATCH(spotify_data[[#This Row],[album_id]],spotify_data[album_id],0)</f>
        <v>1464</v>
      </c>
      <c r="Q2874" s="1" t="s">
        <v>19258</v>
      </c>
      <c r="R2874" s="2">
        <v>40544</v>
      </c>
      <c r="S2874" s="7">
        <f ca="1">+TODAY()-spotify_data[[#This Row],[Fecha lanzamiento Album]]</f>
        <v>5487</v>
      </c>
      <c r="T2874" s="7">
        <f ca="1">+spotify_data[[#This Row],[Antigüedad Album Dias]]/60</f>
        <v>91.45</v>
      </c>
      <c r="U2874" s="8">
        <f ca="1">spotify_data[[#This Row],[Antigüedad Album Meses]]/12</f>
        <v>7.6208333333333336</v>
      </c>
      <c r="V2874">
        <v>13</v>
      </c>
      <c r="W2874" s="1" t="s">
        <v>20</v>
      </c>
      <c r="X2874" s="1" t="str">
        <f>+IF(spotify_data[[#This Row],[album_type]]="album","Album",IF(spotify_data[[#This Row],[album_type]]="single","Single","Compilation"))</f>
        <v>Album</v>
      </c>
      <c r="Y2874">
        <v>338</v>
      </c>
    </row>
    <row r="2875" spans="1:25" x14ac:dyDescent="0.3">
      <c r="A2875" s="1" t="s">
        <v>19375</v>
      </c>
      <c r="B2875" s="1">
        <v>1533</v>
      </c>
      <c r="C2875" s="1" t="s">
        <v>19376</v>
      </c>
      <c r="D2875">
        <v>2</v>
      </c>
      <c r="E2875">
        <v>67</v>
      </c>
      <c r="F2875" s="10">
        <f>spotify_data[[#This Row],[track_popularity]]/100</f>
        <v>0.67</v>
      </c>
      <c r="G2875" s="9" t="b">
        <v>1</v>
      </c>
      <c r="H2875" s="1">
        <f>+IF(spotify_data[[#This Row],[explicit]]=FALSE,0,1)</f>
        <v>1</v>
      </c>
      <c r="I2875" s="1" t="s">
        <v>6348</v>
      </c>
      <c r="J2875" s="7">
        <f>MATCH(spotify_data[[#This Row],[artist_name]],spotify_data[artist_name],0)</f>
        <v>103</v>
      </c>
      <c r="K2875">
        <v>90</v>
      </c>
      <c r="L2875" s="10">
        <f>spotify_data[[#This Row],[artist_popularity]]/100</f>
        <v>0.9</v>
      </c>
      <c r="M2875">
        <v>69050055</v>
      </c>
      <c r="N2875" s="1" t="s">
        <v>6349</v>
      </c>
      <c r="O2875" s="1" t="s">
        <v>19368</v>
      </c>
      <c r="P2875" s="1">
        <f>MATCH(spotify_data[[#This Row],[album_id]],spotify_data[album_id],0)</f>
        <v>1962</v>
      </c>
      <c r="Q2875" s="1" t="s">
        <v>19369</v>
      </c>
      <c r="R2875" s="2">
        <v>40498</v>
      </c>
      <c r="S2875" s="7">
        <f ca="1">+TODAY()-spotify_data[[#This Row],[Fecha lanzamiento Album]]</f>
        <v>5533</v>
      </c>
      <c r="T2875" s="7">
        <f ca="1">+spotify_data[[#This Row],[Antigüedad Album Dias]]/60</f>
        <v>92.216666666666669</v>
      </c>
      <c r="U2875" s="8">
        <f ca="1">spotify_data[[#This Row],[Antigüedad Album Meses]]/12</f>
        <v>7.6847222222222227</v>
      </c>
      <c r="V2875">
        <v>12</v>
      </c>
      <c r="W2875" s="1" t="s">
        <v>20</v>
      </c>
      <c r="X2875" s="1" t="str">
        <f>+IF(spotify_data[[#This Row],[album_type]]="album","Album",IF(spotify_data[[#This Row],[album_type]]="single","Single","Compilation"))</f>
        <v>Album</v>
      </c>
      <c r="Y2875">
        <v>438</v>
      </c>
    </row>
    <row r="2876" spans="1:25" x14ac:dyDescent="0.3">
      <c r="A2876" s="1" t="s">
        <v>19484</v>
      </c>
      <c r="B2876" s="1">
        <v>2485</v>
      </c>
      <c r="C2876" s="1" t="s">
        <v>18394</v>
      </c>
      <c r="D2876">
        <v>3</v>
      </c>
      <c r="E2876">
        <v>67</v>
      </c>
      <c r="F2876" s="10">
        <f>spotify_data[[#This Row],[track_popularity]]/100</f>
        <v>0.67</v>
      </c>
      <c r="G2876" s="9" t="b">
        <v>0</v>
      </c>
      <c r="H2876" s="1">
        <f>+IF(spotify_data[[#This Row],[explicit]]=FALSE,0,1)</f>
        <v>0</v>
      </c>
      <c r="I2876" s="1" t="s">
        <v>3360</v>
      </c>
      <c r="J2876" s="7">
        <f>MATCH(spotify_data[[#This Row],[artist_name]],spotify_data[artist_name],0)</f>
        <v>949</v>
      </c>
      <c r="K2876">
        <v>83</v>
      </c>
      <c r="L2876" s="10">
        <f>spotify_data[[#This Row],[artist_popularity]]/100</f>
        <v>0.83</v>
      </c>
      <c r="M2876">
        <v>38385499</v>
      </c>
      <c r="N2876" s="1" t="s">
        <v>516</v>
      </c>
      <c r="O2876" s="1" t="s">
        <v>19469</v>
      </c>
      <c r="P2876" s="1">
        <f>MATCH(spotify_data[[#This Row],[album_id]],spotify_data[album_id],0)</f>
        <v>2514</v>
      </c>
      <c r="Q2876" s="1" t="s">
        <v>6927</v>
      </c>
      <c r="R2876" s="2">
        <v>40414</v>
      </c>
      <c r="S2876" s="7">
        <f ca="1">+TODAY()-spotify_data[[#This Row],[Fecha lanzamiento Album]]</f>
        <v>5617</v>
      </c>
      <c r="T2876" s="7">
        <f ca="1">+spotify_data[[#This Row],[Antigüedad Album Dias]]/60</f>
        <v>93.61666666666666</v>
      </c>
      <c r="U2876" s="8">
        <f ca="1">spotify_data[[#This Row],[Antigüedad Album Meses]]/12</f>
        <v>7.801388888888888</v>
      </c>
      <c r="V2876">
        <v>17</v>
      </c>
      <c r="W2876" s="1" t="s">
        <v>20</v>
      </c>
      <c r="X2876" s="1" t="str">
        <f>+IF(spotify_data[[#This Row],[album_type]]="album","Album",IF(spotify_data[[#This Row],[album_type]]="single","Single","Compilation"))</f>
        <v>Album</v>
      </c>
      <c r="Y2876">
        <v>391</v>
      </c>
    </row>
    <row r="2877" spans="1:25" x14ac:dyDescent="0.3">
      <c r="A2877" s="1" t="s">
        <v>19574</v>
      </c>
      <c r="B2877" s="1">
        <v>3118</v>
      </c>
      <c r="C2877" s="1" t="s">
        <v>19575</v>
      </c>
      <c r="D2877">
        <v>11</v>
      </c>
      <c r="E2877">
        <v>67</v>
      </c>
      <c r="F2877" s="10">
        <f>spotify_data[[#This Row],[track_popularity]]/100</f>
        <v>0.67</v>
      </c>
      <c r="G2877" s="9" t="b">
        <v>1</v>
      </c>
      <c r="H2877" s="1">
        <f>+IF(spotify_data[[#This Row],[explicit]]=FALSE,0,1)</f>
        <v>1</v>
      </c>
      <c r="I2877" s="1" t="s">
        <v>3466</v>
      </c>
      <c r="J2877" s="7">
        <f>MATCH(spotify_data[[#This Row],[artist_name]],spotify_data[artist_name],0)</f>
        <v>106</v>
      </c>
      <c r="K2877">
        <v>88</v>
      </c>
      <c r="L2877" s="10">
        <f>spotify_data[[#This Row],[artist_popularity]]/100</f>
        <v>0.88</v>
      </c>
      <c r="M2877">
        <v>104517308</v>
      </c>
      <c r="N2877" s="1" t="s">
        <v>3467</v>
      </c>
      <c r="O2877" s="1" t="s">
        <v>19562</v>
      </c>
      <c r="P2877" s="1">
        <f>MATCH(spotify_data[[#This Row],[album_id]],spotify_data[album_id],0)</f>
        <v>819</v>
      </c>
      <c r="Q2877" s="1" t="s">
        <v>19563</v>
      </c>
      <c r="R2877" s="2">
        <v>40347</v>
      </c>
      <c r="S2877" s="7">
        <f ca="1">+TODAY()-spotify_data[[#This Row],[Fecha lanzamiento Album]]</f>
        <v>5684</v>
      </c>
      <c r="T2877" s="7">
        <f ca="1">+spotify_data[[#This Row],[Antigüedad Album Dias]]/60</f>
        <v>94.733333333333334</v>
      </c>
      <c r="U2877" s="8">
        <f ca="1">spotify_data[[#This Row],[Antigüedad Album Meses]]/12</f>
        <v>7.8944444444444448</v>
      </c>
      <c r="V2877">
        <v>17</v>
      </c>
      <c r="W2877" s="1" t="s">
        <v>20</v>
      </c>
      <c r="X2877" s="1" t="str">
        <f>+IF(spotify_data[[#This Row],[album_type]]="album","Album",IF(spotify_data[[#This Row],[album_type]]="single","Single","Compilation"))</f>
        <v>Album</v>
      </c>
      <c r="Y2877">
        <v>465</v>
      </c>
    </row>
    <row r="2878" spans="1:25" x14ac:dyDescent="0.3">
      <c r="A2878" s="1" t="s">
        <v>19655</v>
      </c>
      <c r="B2878" s="1">
        <v>7629</v>
      </c>
      <c r="C2878" s="1" t="s">
        <v>19656</v>
      </c>
      <c r="D2878">
        <v>5</v>
      </c>
      <c r="E2878">
        <v>67</v>
      </c>
      <c r="F2878" s="10">
        <f>spotify_data[[#This Row],[track_popularity]]/100</f>
        <v>0.67</v>
      </c>
      <c r="G2878" s="9" t="b">
        <v>0</v>
      </c>
      <c r="H2878" s="1">
        <f>+IF(spotify_data[[#This Row],[explicit]]=FALSE,0,1)</f>
        <v>0</v>
      </c>
      <c r="I2878" s="1" t="s">
        <v>19657</v>
      </c>
      <c r="J2878" s="7">
        <f>MATCH(spotify_data[[#This Row],[artist_name]],spotify_data[artist_name],0)</f>
        <v>689</v>
      </c>
      <c r="K2878">
        <v>81</v>
      </c>
      <c r="L2878" s="10">
        <f>spotify_data[[#This Row],[artist_popularity]]/100</f>
        <v>0.81</v>
      </c>
      <c r="M2878">
        <v>7714772</v>
      </c>
      <c r="N2878" s="1" t="s">
        <v>19658</v>
      </c>
      <c r="O2878" s="1" t="s">
        <v>19659</v>
      </c>
      <c r="P2878" s="1">
        <f>MATCH(spotify_data[[#This Row],[album_id]],spotify_data[album_id],0)</f>
        <v>689</v>
      </c>
      <c r="Q2878" s="1" t="s">
        <v>19660</v>
      </c>
      <c r="R2878" s="2">
        <v>40298</v>
      </c>
      <c r="S2878" s="7">
        <f ca="1">+TODAY()-spotify_data[[#This Row],[Fecha lanzamiento Album]]</f>
        <v>5733</v>
      </c>
      <c r="T2878" s="7">
        <f ca="1">+spotify_data[[#This Row],[Antigüedad Album Dias]]/60</f>
        <v>95.55</v>
      </c>
      <c r="U2878" s="8">
        <f ca="1">spotify_data[[#This Row],[Antigüedad Album Meses]]/12</f>
        <v>7.9624999999999995</v>
      </c>
      <c r="V2878">
        <v>11</v>
      </c>
      <c r="W2878" s="1" t="s">
        <v>20</v>
      </c>
      <c r="X2878" s="1" t="str">
        <f>+IF(spotify_data[[#This Row],[album_type]]="album","Album",IF(spotify_data[[#This Row],[album_type]]="single","Single","Compilation"))</f>
        <v>Album</v>
      </c>
      <c r="Y2878">
        <v>479</v>
      </c>
    </row>
    <row r="2879" spans="1:25" x14ac:dyDescent="0.3">
      <c r="A2879" s="1" t="s">
        <v>19776</v>
      </c>
      <c r="B2879" s="1">
        <v>2108</v>
      </c>
      <c r="C2879" s="1" t="s">
        <v>19777</v>
      </c>
      <c r="D2879">
        <v>6</v>
      </c>
      <c r="E2879">
        <v>67</v>
      </c>
      <c r="F2879" s="10">
        <f>spotify_data[[#This Row],[track_popularity]]/100</f>
        <v>0.67</v>
      </c>
      <c r="G2879" s="9" t="b">
        <v>0</v>
      </c>
      <c r="H2879" s="1">
        <f>+IF(spotify_data[[#This Row],[explicit]]=FALSE,0,1)</f>
        <v>0</v>
      </c>
      <c r="I2879" s="1" t="s">
        <v>6348</v>
      </c>
      <c r="J2879" s="7">
        <f>MATCH(spotify_data[[#This Row],[artist_name]],spotify_data[artist_name],0)</f>
        <v>103</v>
      </c>
      <c r="K2879">
        <v>90</v>
      </c>
      <c r="L2879" s="10">
        <f>spotify_data[[#This Row],[artist_popularity]]/100</f>
        <v>0.9</v>
      </c>
      <c r="M2879">
        <v>68997177</v>
      </c>
      <c r="N2879" s="1" t="s">
        <v>6349</v>
      </c>
      <c r="O2879" s="1" t="s">
        <v>19778</v>
      </c>
      <c r="P2879" s="1">
        <f>MATCH(spotify_data[[#This Row],[album_id]],spotify_data[album_id],0)</f>
        <v>197</v>
      </c>
      <c r="Q2879" s="1" t="s">
        <v>19369</v>
      </c>
      <c r="R2879" s="2">
        <v>40179</v>
      </c>
      <c r="S2879" s="7">
        <f ca="1">+TODAY()-spotify_data[[#This Row],[Fecha lanzamiento Album]]</f>
        <v>5852</v>
      </c>
      <c r="T2879" s="7">
        <f ca="1">+spotify_data[[#This Row],[Antigüedad Album Dias]]/60</f>
        <v>97.533333333333331</v>
      </c>
      <c r="U2879" s="8">
        <f ca="1">spotify_data[[#This Row],[Antigüedad Album Meses]]/12</f>
        <v>8.1277777777777782</v>
      </c>
      <c r="V2879">
        <v>13</v>
      </c>
      <c r="W2879" s="1" t="s">
        <v>20</v>
      </c>
      <c r="X2879" s="1" t="str">
        <f>+IF(spotify_data[[#This Row],[album_type]]="album","Album",IF(spotify_data[[#This Row],[album_type]]="single","Single","Compilation"))</f>
        <v>Album</v>
      </c>
      <c r="Y2879">
        <v>419</v>
      </c>
    </row>
    <row r="2880" spans="1:25" x14ac:dyDescent="0.3">
      <c r="A2880" s="1" t="s">
        <v>19805</v>
      </c>
      <c r="B2880" s="1">
        <v>5039</v>
      </c>
      <c r="C2880" s="1" t="s">
        <v>19806</v>
      </c>
      <c r="D2880">
        <v>8</v>
      </c>
      <c r="E2880">
        <v>67</v>
      </c>
      <c r="F2880" s="10">
        <f>spotify_data[[#This Row],[track_popularity]]/100</f>
        <v>0.67</v>
      </c>
      <c r="G2880" s="9" t="b">
        <v>1</v>
      </c>
      <c r="H2880" s="1">
        <f>+IF(spotify_data[[#This Row],[explicit]]=FALSE,0,1)</f>
        <v>1</v>
      </c>
      <c r="I2880" s="1" t="s">
        <v>1365</v>
      </c>
      <c r="J2880" s="7">
        <f>MATCH(spotify_data[[#This Row],[artist_name]],spotify_data[artist_name],0)</f>
        <v>164</v>
      </c>
      <c r="K2880">
        <v>95</v>
      </c>
      <c r="L2880" s="10">
        <f>spotify_data[[#This Row],[artist_popularity]]/100</f>
        <v>0.95</v>
      </c>
      <c r="M2880">
        <v>103039388</v>
      </c>
      <c r="N2880" s="1" t="s">
        <v>1366</v>
      </c>
      <c r="O2880" s="1" t="s">
        <v>19807</v>
      </c>
      <c r="P2880" s="1">
        <f>MATCH(spotify_data[[#This Row],[album_id]],spotify_data[album_id],0)</f>
        <v>2879</v>
      </c>
      <c r="Q2880" s="1" t="s">
        <v>19808</v>
      </c>
      <c r="R2880" s="2">
        <v>40179</v>
      </c>
      <c r="S2880" s="7">
        <f ca="1">+TODAY()-spotify_data[[#This Row],[Fecha lanzamiento Album]]</f>
        <v>5852</v>
      </c>
      <c r="T2880" s="7">
        <f ca="1">+spotify_data[[#This Row],[Antigüedad Album Dias]]/60</f>
        <v>97.533333333333331</v>
      </c>
      <c r="U2880" s="8">
        <f ca="1">spotify_data[[#This Row],[Antigüedad Album Meses]]/12</f>
        <v>8.1277777777777782</v>
      </c>
      <c r="V2880">
        <v>15</v>
      </c>
      <c r="W2880" s="1" t="s">
        <v>20</v>
      </c>
      <c r="X2880" s="1" t="str">
        <f>+IF(spotify_data[[#This Row],[album_type]]="album","Album",IF(spotify_data[[#This Row],[album_type]]="single","Single","Compilation"))</f>
        <v>Album</v>
      </c>
      <c r="Y2880">
        <v>698</v>
      </c>
    </row>
    <row r="2881" spans="1:25" x14ac:dyDescent="0.3">
      <c r="A2881" s="1" t="s">
        <v>19824</v>
      </c>
      <c r="B2881" s="1">
        <v>1656</v>
      </c>
      <c r="C2881" s="1" t="s">
        <v>19825</v>
      </c>
      <c r="D2881">
        <v>6</v>
      </c>
      <c r="E2881">
        <v>67</v>
      </c>
      <c r="F2881" s="10">
        <f>spotify_data[[#This Row],[track_popularity]]/100</f>
        <v>0.67</v>
      </c>
      <c r="G2881" s="9" t="b">
        <v>0</v>
      </c>
      <c r="H2881" s="1">
        <f>+IF(spotify_data[[#This Row],[explicit]]=FALSE,0,1)</f>
        <v>0</v>
      </c>
      <c r="I2881" s="1" t="s">
        <v>18582</v>
      </c>
      <c r="J2881" s="7">
        <f>MATCH(spotify_data[[#This Row],[artist_name]],spotify_data[artist_name],0)</f>
        <v>2148</v>
      </c>
      <c r="K2881">
        <v>69</v>
      </c>
      <c r="L2881" s="10">
        <f>spotify_data[[#This Row],[artist_popularity]]/100</f>
        <v>0.69</v>
      </c>
      <c r="M2881">
        <v>3290296</v>
      </c>
      <c r="N2881" s="1" t="s">
        <v>18583</v>
      </c>
      <c r="O2881" s="1" t="s">
        <v>19826</v>
      </c>
      <c r="P2881" s="1">
        <f>MATCH(spotify_data[[#This Row],[album_id]],spotify_data[album_id],0)</f>
        <v>2148</v>
      </c>
      <c r="Q2881" s="1" t="s">
        <v>19765</v>
      </c>
      <c r="R2881" s="2">
        <v>40179</v>
      </c>
      <c r="S2881" s="7">
        <f ca="1">+TODAY()-spotify_data[[#This Row],[Fecha lanzamiento Album]]</f>
        <v>5852</v>
      </c>
      <c r="T2881" s="7">
        <f ca="1">+spotify_data[[#This Row],[Antigüedad Album Dias]]/60</f>
        <v>97.533333333333331</v>
      </c>
      <c r="U2881" s="8">
        <f ca="1">spotify_data[[#This Row],[Antigüedad Album Meses]]/12</f>
        <v>8.1277777777777782</v>
      </c>
      <c r="V2881">
        <v>14</v>
      </c>
      <c r="W2881" s="1" t="s">
        <v>20</v>
      </c>
      <c r="X2881" s="1" t="str">
        <f>+IF(spotify_data[[#This Row],[album_type]]="album","Album",IF(spotify_data[[#This Row],[album_type]]="single","Single","Compilation"))</f>
        <v>Album</v>
      </c>
      <c r="Y2881">
        <v>418</v>
      </c>
    </row>
    <row r="2882" spans="1:25" x14ac:dyDescent="0.3">
      <c r="A2882" s="1" t="s">
        <v>19845</v>
      </c>
      <c r="B2882" s="1">
        <v>1353</v>
      </c>
      <c r="C2882" s="1" t="s">
        <v>19846</v>
      </c>
      <c r="D2882">
        <v>3</v>
      </c>
      <c r="E2882">
        <v>67</v>
      </c>
      <c r="F2882" s="10">
        <f>spotify_data[[#This Row],[track_popularity]]/100</f>
        <v>0.67</v>
      </c>
      <c r="G2882" s="9" t="b">
        <v>0</v>
      </c>
      <c r="H2882" s="1">
        <f>+IF(spotify_data[[#This Row],[explicit]]=FALSE,0,1)</f>
        <v>0</v>
      </c>
      <c r="I2882" s="1" t="s">
        <v>19847</v>
      </c>
      <c r="J2882" s="7">
        <f>MATCH(spotify_data[[#This Row],[artist_name]],spotify_data[artist_name],0)</f>
        <v>2881</v>
      </c>
      <c r="K2882">
        <v>55</v>
      </c>
      <c r="L2882" s="10">
        <f>spotify_data[[#This Row],[artist_popularity]]/100</f>
        <v>0.55000000000000004</v>
      </c>
      <c r="M2882">
        <v>1615133</v>
      </c>
      <c r="N2882" s="1" t="s">
        <v>395</v>
      </c>
      <c r="O2882" s="1" t="s">
        <v>19848</v>
      </c>
      <c r="P2882" s="1">
        <f>MATCH(spotify_data[[#This Row],[album_id]],spotify_data[album_id],0)</f>
        <v>2881</v>
      </c>
      <c r="Q2882" s="1" t="s">
        <v>19847</v>
      </c>
      <c r="R2882" s="2">
        <v>40179</v>
      </c>
      <c r="S2882" s="7">
        <f ca="1">+TODAY()-spotify_data[[#This Row],[Fecha lanzamiento Album]]</f>
        <v>5852</v>
      </c>
      <c r="T2882" s="7">
        <f ca="1">+spotify_data[[#This Row],[Antigüedad Album Dias]]/60</f>
        <v>97.533333333333331</v>
      </c>
      <c r="U2882" s="8">
        <f ca="1">spotify_data[[#This Row],[Antigüedad Album Meses]]/12</f>
        <v>8.1277777777777782</v>
      </c>
      <c r="V2882">
        <v>11</v>
      </c>
      <c r="W2882" s="1" t="s">
        <v>20</v>
      </c>
      <c r="X2882" s="1" t="str">
        <f>+IF(spotify_data[[#This Row],[album_type]]="album","Album",IF(spotify_data[[#This Row],[album_type]]="single","Single","Compilation"))</f>
        <v>Album</v>
      </c>
      <c r="Y2882">
        <v>371</v>
      </c>
    </row>
    <row r="2883" spans="1:25" x14ac:dyDescent="0.3">
      <c r="A2883" s="1" t="s">
        <v>19896</v>
      </c>
      <c r="B2883" s="1">
        <v>3928</v>
      </c>
      <c r="C2883" s="1" t="s">
        <v>19897</v>
      </c>
      <c r="D2883">
        <v>11</v>
      </c>
      <c r="E2883">
        <v>67</v>
      </c>
      <c r="F2883" s="10">
        <f>spotify_data[[#This Row],[track_popularity]]/100</f>
        <v>0.67</v>
      </c>
      <c r="G2883" s="9" t="b">
        <v>0</v>
      </c>
      <c r="H2883" s="1">
        <f>+IF(spotify_data[[#This Row],[explicit]]=FALSE,0,1)</f>
        <v>0</v>
      </c>
      <c r="I2883" s="1" t="s">
        <v>11379</v>
      </c>
      <c r="J2883" s="7">
        <f>MATCH(spotify_data[[#This Row],[artist_name]],spotify_data[artist_name],0)</f>
        <v>2882</v>
      </c>
      <c r="K2883">
        <v>63</v>
      </c>
      <c r="L2883" s="10">
        <f>spotify_data[[#This Row],[artist_popularity]]/100</f>
        <v>0.63</v>
      </c>
      <c r="M2883">
        <v>301146</v>
      </c>
      <c r="N2883" s="1" t="s">
        <v>1609</v>
      </c>
      <c r="O2883" s="1" t="s">
        <v>19753</v>
      </c>
      <c r="P2883" s="1">
        <f>MATCH(spotify_data[[#This Row],[album_id]],spotify_data[album_id],0)</f>
        <v>2882</v>
      </c>
      <c r="Q2883" s="1" t="s">
        <v>19754</v>
      </c>
      <c r="R2883" s="2">
        <v>40179</v>
      </c>
      <c r="S2883" s="7">
        <f ca="1">+TODAY()-spotify_data[[#This Row],[Fecha lanzamiento Album]]</f>
        <v>5852</v>
      </c>
      <c r="T2883" s="7">
        <f ca="1">+spotify_data[[#This Row],[Antigüedad Album Dias]]/60</f>
        <v>97.533333333333331</v>
      </c>
      <c r="U2883" s="8">
        <f ca="1">spotify_data[[#This Row],[Antigüedad Album Meses]]/12</f>
        <v>8.1277777777777782</v>
      </c>
      <c r="V2883">
        <v>25</v>
      </c>
      <c r="W2883" s="1" t="s">
        <v>20</v>
      </c>
      <c r="X2883" s="1" t="str">
        <f>+IF(spotify_data[[#This Row],[album_type]]="album","Album",IF(spotify_data[[#This Row],[album_type]]="single","Single","Compilation"))</f>
        <v>Album</v>
      </c>
      <c r="Y2883">
        <v>26</v>
      </c>
    </row>
    <row r="2884" spans="1:25" x14ac:dyDescent="0.3">
      <c r="A2884" s="1" t="s">
        <v>20110</v>
      </c>
      <c r="B2884" s="1">
        <v>1735</v>
      </c>
      <c r="C2884" s="1" t="s">
        <v>20111</v>
      </c>
      <c r="D2884">
        <v>3</v>
      </c>
      <c r="E2884">
        <v>67</v>
      </c>
      <c r="F2884" s="10">
        <f>spotify_data[[#This Row],[track_popularity]]/100</f>
        <v>0.67</v>
      </c>
      <c r="G2884" s="9" t="b">
        <v>0</v>
      </c>
      <c r="H2884" s="1">
        <f>+IF(spotify_data[[#This Row],[explicit]]=FALSE,0,1)</f>
        <v>0</v>
      </c>
      <c r="I2884" s="1" t="s">
        <v>20112</v>
      </c>
      <c r="J2884" s="7">
        <f>MATCH(spotify_data[[#This Row],[artist_name]],spotify_data[artist_name],0)</f>
        <v>2883</v>
      </c>
      <c r="K2884">
        <v>63</v>
      </c>
      <c r="L2884" s="10">
        <f>spotify_data[[#This Row],[artist_popularity]]/100</f>
        <v>0.63</v>
      </c>
      <c r="M2884">
        <v>3785833</v>
      </c>
      <c r="N2884" s="1" t="s">
        <v>23</v>
      </c>
      <c r="O2884" s="1" t="s">
        <v>20113</v>
      </c>
      <c r="P2884" s="1">
        <f>MATCH(spotify_data[[#This Row],[album_id]],spotify_data[album_id],0)</f>
        <v>2883</v>
      </c>
      <c r="Q2884" s="1" t="s">
        <v>20114</v>
      </c>
      <c r="R2884" s="2">
        <v>40041</v>
      </c>
      <c r="S2884" s="7">
        <f ca="1">+TODAY()-spotify_data[[#This Row],[Fecha lanzamiento Album]]</f>
        <v>5990</v>
      </c>
      <c r="T2884" s="7">
        <f ca="1">+spotify_data[[#This Row],[Antigüedad Album Dias]]/60</f>
        <v>99.833333333333329</v>
      </c>
      <c r="U2884" s="8">
        <f ca="1">spotify_data[[#This Row],[Antigüedad Album Meses]]/12</f>
        <v>8.3194444444444446</v>
      </c>
      <c r="V2884">
        <v>11</v>
      </c>
      <c r="W2884" s="1" t="s">
        <v>20</v>
      </c>
      <c r="X2884" s="1" t="str">
        <f>+IF(spotify_data[[#This Row],[album_type]]="album","Album",IF(spotify_data[[#This Row],[album_type]]="single","Single","Compilation"))</f>
        <v>Album</v>
      </c>
      <c r="Y2884">
        <v>336</v>
      </c>
    </row>
    <row r="2885" spans="1:25" x14ac:dyDescent="0.3">
      <c r="A2885" s="1" t="s">
        <v>20115</v>
      </c>
      <c r="B2885" s="1">
        <v>6305</v>
      </c>
      <c r="C2885" s="1" t="s">
        <v>20107</v>
      </c>
      <c r="D2885">
        <v>1</v>
      </c>
      <c r="E2885">
        <v>67</v>
      </c>
      <c r="F2885" s="10">
        <f>spotify_data[[#This Row],[track_popularity]]/100</f>
        <v>0.67</v>
      </c>
      <c r="G2885" s="9" t="b">
        <v>0</v>
      </c>
      <c r="H2885" s="1">
        <f>+IF(spotify_data[[#This Row],[explicit]]=FALSE,0,1)</f>
        <v>0</v>
      </c>
      <c r="I2885" s="1" t="s">
        <v>20108</v>
      </c>
      <c r="J2885" s="7">
        <f>MATCH(spotify_data[[#This Row],[artist_name]],spotify_data[artist_name],0)</f>
        <v>821</v>
      </c>
      <c r="K2885">
        <v>65</v>
      </c>
      <c r="L2885" s="10">
        <f>spotify_data[[#This Row],[artist_popularity]]/100</f>
        <v>0.65</v>
      </c>
      <c r="M2885">
        <v>1156272</v>
      </c>
      <c r="N2885" s="1" t="s">
        <v>23</v>
      </c>
      <c r="O2885" s="1" t="s">
        <v>20116</v>
      </c>
      <c r="P2885" s="1">
        <f>MATCH(spotify_data[[#This Row],[album_id]],spotify_data[album_id],0)</f>
        <v>2884</v>
      </c>
      <c r="Q2885" s="1" t="s">
        <v>20107</v>
      </c>
      <c r="R2885" s="2">
        <v>40036</v>
      </c>
      <c r="S2885" s="7">
        <f ca="1">+TODAY()-spotify_data[[#This Row],[Fecha lanzamiento Album]]</f>
        <v>5995</v>
      </c>
      <c r="T2885" s="7">
        <f ca="1">+spotify_data[[#This Row],[Antigüedad Album Dias]]/60</f>
        <v>99.916666666666671</v>
      </c>
      <c r="U2885" s="8">
        <f ca="1">spotify_data[[#This Row],[Antigüedad Album Meses]]/12</f>
        <v>8.3263888888888893</v>
      </c>
      <c r="V2885">
        <v>1</v>
      </c>
      <c r="W2885" s="1" t="s">
        <v>21</v>
      </c>
      <c r="X2885" s="1" t="str">
        <f>+IF(spotify_data[[#This Row],[album_type]]="album","Album",IF(spotify_data[[#This Row],[album_type]]="single","Single","Compilation"))</f>
        <v>Single</v>
      </c>
      <c r="Y2885">
        <v>303</v>
      </c>
    </row>
    <row r="2886" spans="1:25" x14ac:dyDescent="0.3">
      <c r="A2886" s="1" t="s">
        <v>20277</v>
      </c>
      <c r="B2886" s="1">
        <v>2268</v>
      </c>
      <c r="C2886" s="1" t="s">
        <v>19216</v>
      </c>
      <c r="D2886">
        <v>5</v>
      </c>
      <c r="E2886">
        <v>67</v>
      </c>
      <c r="F2886" s="10">
        <f>spotify_data[[#This Row],[track_popularity]]/100</f>
        <v>0.67</v>
      </c>
      <c r="G2886" s="9" t="b">
        <v>0</v>
      </c>
      <c r="H2886" s="1">
        <f>+IF(spotify_data[[#This Row],[explicit]]=FALSE,0,1)</f>
        <v>0</v>
      </c>
      <c r="I2886" s="1" t="s">
        <v>20278</v>
      </c>
      <c r="J2886" s="7">
        <f>MATCH(spotify_data[[#This Row],[artist_name]],spotify_data[artist_name],0)</f>
        <v>280</v>
      </c>
      <c r="K2886">
        <v>73</v>
      </c>
      <c r="L2886" s="10">
        <f>spotify_data[[#This Row],[artist_popularity]]/100</f>
        <v>0.73</v>
      </c>
      <c r="M2886">
        <v>4290585</v>
      </c>
      <c r="N2886" s="1" t="s">
        <v>23</v>
      </c>
      <c r="O2886" s="1" t="s">
        <v>20279</v>
      </c>
      <c r="P2886" s="1">
        <f>MATCH(spotify_data[[#This Row],[album_id]],spotify_data[album_id],0)</f>
        <v>2885</v>
      </c>
      <c r="Q2886" s="1" t="s">
        <v>20278</v>
      </c>
      <c r="R2886" s="2">
        <v>39846</v>
      </c>
      <c r="S2886" s="7">
        <f ca="1">+TODAY()-spotify_data[[#This Row],[Fecha lanzamiento Album]]</f>
        <v>6185</v>
      </c>
      <c r="T2886" s="7">
        <f ca="1">+spotify_data[[#This Row],[Antigüedad Album Dias]]/60</f>
        <v>103.08333333333333</v>
      </c>
      <c r="U2886" s="8">
        <f ca="1">spotify_data[[#This Row],[Antigüedad Album Meses]]/12</f>
        <v>8.5902777777777768</v>
      </c>
      <c r="V2886">
        <v>10</v>
      </c>
      <c r="W2886" s="1" t="s">
        <v>20</v>
      </c>
      <c r="X2886" s="1" t="str">
        <f>+IF(spotify_data[[#This Row],[album_type]]="album","Album",IF(spotify_data[[#This Row],[album_type]]="single","Single","Compilation"))</f>
        <v>Album</v>
      </c>
      <c r="Y2886">
        <v>427</v>
      </c>
    </row>
    <row r="2887" spans="1:25" x14ac:dyDescent="0.3">
      <c r="A2887" s="1" t="s">
        <v>20375</v>
      </c>
      <c r="B2887" s="1">
        <v>3339</v>
      </c>
      <c r="C2887" s="1" t="s">
        <v>20376</v>
      </c>
      <c r="D2887">
        <v>1</v>
      </c>
      <c r="E2887">
        <v>67</v>
      </c>
      <c r="F2887" s="10">
        <f>spotify_data[[#This Row],[track_popularity]]/100</f>
        <v>0.67</v>
      </c>
      <c r="G2887" s="9" t="b">
        <v>0</v>
      </c>
      <c r="H2887" s="1">
        <f>+IF(spotify_data[[#This Row],[explicit]]=FALSE,0,1)</f>
        <v>0</v>
      </c>
      <c r="I2887" s="1" t="s">
        <v>4125</v>
      </c>
      <c r="J2887" s="7">
        <f>MATCH(spotify_data[[#This Row],[artist_name]],spotify_data[artist_name],0)</f>
        <v>926</v>
      </c>
      <c r="K2887">
        <v>84</v>
      </c>
      <c r="L2887" s="10">
        <f>spotify_data[[#This Row],[artist_popularity]]/100</f>
        <v>0.84</v>
      </c>
      <c r="M2887">
        <v>41172203</v>
      </c>
      <c r="N2887" s="1" t="s">
        <v>23</v>
      </c>
      <c r="O2887" s="1" t="s">
        <v>20377</v>
      </c>
      <c r="P2887" s="1">
        <f>MATCH(spotify_data[[#This Row],[album_id]],spotify_data[album_id],0)</f>
        <v>1635</v>
      </c>
      <c r="Q2887" s="1" t="s">
        <v>20378</v>
      </c>
      <c r="R2887" s="2">
        <v>39769</v>
      </c>
      <c r="S2887" s="7">
        <f ca="1">+TODAY()-spotify_data[[#This Row],[Fecha lanzamiento Album]]</f>
        <v>6262</v>
      </c>
      <c r="T2887" s="7">
        <f ca="1">+spotify_data[[#This Row],[Antigüedad Album Dias]]/60</f>
        <v>104.36666666666666</v>
      </c>
      <c r="U2887" s="8">
        <f ca="1">spotify_data[[#This Row],[Antigüedad Album Meses]]/12</f>
        <v>8.6972222222222211</v>
      </c>
      <c r="V2887">
        <v>11</v>
      </c>
      <c r="W2887" s="1" t="s">
        <v>20</v>
      </c>
      <c r="X2887" s="1" t="str">
        <f>+IF(spotify_data[[#This Row],[album_type]]="album","Album",IF(spotify_data[[#This Row],[album_type]]="single","Single","Compilation"))</f>
        <v>Album</v>
      </c>
      <c r="Y2887">
        <v>322</v>
      </c>
    </row>
    <row r="2888" spans="1:25" x14ac:dyDescent="0.3">
      <c r="A2888" s="1" t="s">
        <v>20547</v>
      </c>
      <c r="B2888" s="1">
        <v>8076</v>
      </c>
      <c r="C2888" s="1" t="s">
        <v>20548</v>
      </c>
      <c r="D2888">
        <v>2</v>
      </c>
      <c r="E2888">
        <v>67</v>
      </c>
      <c r="F2888" s="10">
        <f>spotify_data[[#This Row],[track_popularity]]/100</f>
        <v>0.67</v>
      </c>
      <c r="G2888" s="9" t="b">
        <v>0</v>
      </c>
      <c r="H2888" s="1">
        <f>+IF(spotify_data[[#This Row],[explicit]]=FALSE,0,1)</f>
        <v>0</v>
      </c>
      <c r="I2888" s="1" t="s">
        <v>15610</v>
      </c>
      <c r="J2888" s="7">
        <f>MATCH(spotify_data[[#This Row],[artist_name]],spotify_data[artist_name],0)</f>
        <v>1262</v>
      </c>
      <c r="K2888">
        <v>74</v>
      </c>
      <c r="L2888" s="10">
        <f>spotify_data[[#This Row],[artist_popularity]]/100</f>
        <v>0.74</v>
      </c>
      <c r="M2888">
        <v>7647950</v>
      </c>
      <c r="N2888" s="1" t="s">
        <v>15611</v>
      </c>
      <c r="O2888" s="1" t="s">
        <v>20549</v>
      </c>
      <c r="P2888" s="1">
        <f>MATCH(spotify_data[[#This Row],[album_id]],spotify_data[album_id],0)</f>
        <v>2887</v>
      </c>
      <c r="Q2888" s="1" t="s">
        <v>20550</v>
      </c>
      <c r="R2888" s="2">
        <v>39567</v>
      </c>
      <c r="S2888" s="7">
        <f ca="1">+TODAY()-spotify_data[[#This Row],[Fecha lanzamiento Album]]</f>
        <v>6464</v>
      </c>
      <c r="T2888" s="7">
        <f ca="1">+spotify_data[[#This Row],[Antigüedad Album Dias]]/60</f>
        <v>107.73333333333333</v>
      </c>
      <c r="U2888" s="8">
        <f ca="1">spotify_data[[#This Row],[Antigüedad Album Meses]]/12</f>
        <v>8.9777777777777779</v>
      </c>
      <c r="V2888">
        <v>15</v>
      </c>
      <c r="W2888" s="1" t="s">
        <v>20</v>
      </c>
      <c r="X2888" s="1" t="str">
        <f>+IF(spotify_data[[#This Row],[album_type]]="album","Album",IF(spotify_data[[#This Row],[album_type]]="single","Single","Compilation"))</f>
        <v>Album</v>
      </c>
      <c r="Y2888">
        <v>385</v>
      </c>
    </row>
    <row r="2889" spans="1:25" x14ac:dyDescent="0.3">
      <c r="A2889" s="1" t="s">
        <v>20572</v>
      </c>
      <c r="B2889" s="1">
        <v>7222</v>
      </c>
      <c r="C2889" s="1" t="s">
        <v>1799</v>
      </c>
      <c r="D2889">
        <v>8</v>
      </c>
      <c r="E2889">
        <v>67</v>
      </c>
      <c r="F2889" s="10">
        <f>spotify_data[[#This Row],[track_popularity]]/100</f>
        <v>0.67</v>
      </c>
      <c r="G2889" s="9" t="b">
        <v>0</v>
      </c>
      <c r="H2889" s="1">
        <f>+IF(spotify_data[[#This Row],[explicit]]=FALSE,0,1)</f>
        <v>0</v>
      </c>
      <c r="I2889" s="1" t="s">
        <v>8224</v>
      </c>
      <c r="J2889" s="7">
        <f>MATCH(spotify_data[[#This Row],[artist_name]],spotify_data[artist_name],0)</f>
        <v>475</v>
      </c>
      <c r="K2889">
        <v>76</v>
      </c>
      <c r="L2889" s="10">
        <f>spotify_data[[#This Row],[artist_popularity]]/100</f>
        <v>0.76</v>
      </c>
      <c r="M2889">
        <v>5403309</v>
      </c>
      <c r="N2889" s="1" t="s">
        <v>23</v>
      </c>
      <c r="O2889" s="1" t="s">
        <v>20573</v>
      </c>
      <c r="P2889" s="1">
        <f>MATCH(spotify_data[[#This Row],[album_id]],spotify_data[album_id],0)</f>
        <v>2888</v>
      </c>
      <c r="Q2889" s="1" t="s">
        <v>9804</v>
      </c>
      <c r="R2889" s="2">
        <v>39518</v>
      </c>
      <c r="S2889" s="7">
        <f ca="1">+TODAY()-spotify_data[[#This Row],[Fecha lanzamiento Album]]</f>
        <v>6513</v>
      </c>
      <c r="T2889" s="7">
        <f ca="1">+spotify_data[[#This Row],[Antigüedad Album Dias]]/60</f>
        <v>108.55</v>
      </c>
      <c r="U2889" s="8">
        <f ca="1">spotify_data[[#This Row],[Antigüedad Album Meses]]/12</f>
        <v>9.0458333333333325</v>
      </c>
      <c r="V2889">
        <v>31</v>
      </c>
      <c r="W2889" s="1" t="s">
        <v>1932</v>
      </c>
      <c r="X2889" s="1" t="str">
        <f>+IF(spotify_data[[#This Row],[album_type]]="album","Album",IF(spotify_data[[#This Row],[album_type]]="single","Single","Compilation"))</f>
        <v>Compilation</v>
      </c>
      <c r="Y2889">
        <v>512</v>
      </c>
    </row>
    <row r="2890" spans="1:25" x14ac:dyDescent="0.3">
      <c r="A2890" s="1" t="s">
        <v>20771</v>
      </c>
      <c r="B2890" s="1">
        <v>4536</v>
      </c>
      <c r="C2890" s="1" t="s">
        <v>20772</v>
      </c>
      <c r="D2890">
        <v>4</v>
      </c>
      <c r="E2890">
        <v>67</v>
      </c>
      <c r="F2890" s="10">
        <f>spotify_data[[#This Row],[track_popularity]]/100</f>
        <v>0.67</v>
      </c>
      <c r="G2890" s="9" t="b">
        <v>0</v>
      </c>
      <c r="H2890" s="1">
        <f>+IF(spotify_data[[#This Row],[explicit]]=FALSE,0,1)</f>
        <v>0</v>
      </c>
      <c r="I2890" s="1" t="s">
        <v>20773</v>
      </c>
      <c r="J2890" s="7">
        <f>MATCH(spotify_data[[#This Row],[artist_name]],spotify_data[artist_name],0)</f>
        <v>2889</v>
      </c>
      <c r="K2890">
        <v>64</v>
      </c>
      <c r="L2890" s="10">
        <f>spotify_data[[#This Row],[artist_popularity]]/100</f>
        <v>0.64</v>
      </c>
      <c r="M2890">
        <v>1392074</v>
      </c>
      <c r="N2890" s="1" t="s">
        <v>20774</v>
      </c>
      <c r="O2890" s="1" t="s">
        <v>20775</v>
      </c>
      <c r="P2890" s="1">
        <f>MATCH(spotify_data[[#This Row],[album_id]],spotify_data[album_id],0)</f>
        <v>2889</v>
      </c>
      <c r="Q2890" s="1" t="s">
        <v>20776</v>
      </c>
      <c r="R2890" s="2">
        <v>39263</v>
      </c>
      <c r="S2890" s="7">
        <f ca="1">+TODAY()-spotify_data[[#This Row],[Fecha lanzamiento Album]]</f>
        <v>6768</v>
      </c>
      <c r="T2890" s="7">
        <f ca="1">+spotify_data[[#This Row],[Antigüedad Album Dias]]/60</f>
        <v>112.8</v>
      </c>
      <c r="U2890" s="8">
        <f ca="1">spotify_data[[#This Row],[Antigüedad Album Meses]]/12</f>
        <v>9.4</v>
      </c>
      <c r="V2890">
        <v>16</v>
      </c>
      <c r="W2890" s="1" t="s">
        <v>20</v>
      </c>
      <c r="X2890" s="1" t="str">
        <f>+IF(spotify_data[[#This Row],[album_type]]="album","Album",IF(spotify_data[[#This Row],[album_type]]="single","Single","Compilation"))</f>
        <v>Album</v>
      </c>
      <c r="Y2890">
        <v>392</v>
      </c>
    </row>
    <row r="2891" spans="1:25" x14ac:dyDescent="0.3">
      <c r="A2891" s="1" t="s">
        <v>21106</v>
      </c>
      <c r="B2891" s="1">
        <v>656</v>
      </c>
      <c r="C2891" s="1" t="s">
        <v>21107</v>
      </c>
      <c r="D2891">
        <v>3</v>
      </c>
      <c r="E2891">
        <v>67</v>
      </c>
      <c r="F2891" s="10">
        <f>spotify_data[[#This Row],[track_popularity]]/100</f>
        <v>0.67</v>
      </c>
      <c r="G2891" s="9" t="b">
        <v>0</v>
      </c>
      <c r="H2891" s="1">
        <f>+IF(spotify_data[[#This Row],[explicit]]=FALSE,0,1)</f>
        <v>0</v>
      </c>
      <c r="I2891" s="1" t="s">
        <v>21108</v>
      </c>
      <c r="J2891" s="7">
        <f>MATCH(spotify_data[[#This Row],[artist_name]],spotify_data[artist_name],0)</f>
        <v>2890</v>
      </c>
      <c r="K2891">
        <v>60</v>
      </c>
      <c r="L2891" s="10">
        <f>spotify_data[[#This Row],[artist_popularity]]/100</f>
        <v>0.6</v>
      </c>
      <c r="M2891">
        <v>2011461</v>
      </c>
      <c r="N2891" s="1" t="s">
        <v>1925</v>
      </c>
      <c r="O2891" s="1" t="s">
        <v>21109</v>
      </c>
      <c r="P2891" s="1">
        <f>MATCH(spotify_data[[#This Row],[album_id]],spotify_data[album_id],0)</f>
        <v>2890</v>
      </c>
      <c r="Q2891" s="1" t="s">
        <v>21110</v>
      </c>
      <c r="R2891" s="2">
        <v>38916</v>
      </c>
      <c r="S2891" s="7">
        <f ca="1">+TODAY()-spotify_data[[#This Row],[Fecha lanzamiento Album]]</f>
        <v>7115</v>
      </c>
      <c r="T2891" s="7">
        <f ca="1">+spotify_data[[#This Row],[Antigüedad Album Dias]]/60</f>
        <v>118.58333333333333</v>
      </c>
      <c r="U2891" s="8">
        <f ca="1">spotify_data[[#This Row],[Antigüedad Album Meses]]/12</f>
        <v>9.8819444444444446</v>
      </c>
      <c r="V2891">
        <v>10</v>
      </c>
      <c r="W2891" s="1" t="s">
        <v>20</v>
      </c>
      <c r="X2891" s="1" t="str">
        <f>+IF(spotify_data[[#This Row],[album_type]]="album","Album",IF(spotify_data[[#This Row],[album_type]]="single","Single","Compilation"))</f>
        <v>Album</v>
      </c>
      <c r="Y2891">
        <v>392</v>
      </c>
    </row>
    <row r="2892" spans="1:25" x14ac:dyDescent="0.3">
      <c r="A2892" s="1" t="s">
        <v>21242</v>
      </c>
      <c r="B2892" s="1">
        <v>1947</v>
      </c>
      <c r="C2892" s="1" t="s">
        <v>21243</v>
      </c>
      <c r="D2892">
        <v>4</v>
      </c>
      <c r="E2892">
        <v>67</v>
      </c>
      <c r="F2892" s="10">
        <f>spotify_data[[#This Row],[track_popularity]]/100</f>
        <v>0.67</v>
      </c>
      <c r="G2892" s="9" t="b">
        <v>0</v>
      </c>
      <c r="H2892" s="1">
        <f>+IF(spotify_data[[#This Row],[explicit]]=FALSE,0,1)</f>
        <v>0</v>
      </c>
      <c r="I2892" s="1" t="s">
        <v>1764</v>
      </c>
      <c r="J2892" s="7">
        <f>MATCH(spotify_data[[#This Row],[artist_name]],spotify_data[artist_name],0)</f>
        <v>105</v>
      </c>
      <c r="K2892">
        <v>75</v>
      </c>
      <c r="L2892" s="10">
        <f>spotify_data[[#This Row],[artist_popularity]]/100</f>
        <v>0.75</v>
      </c>
      <c r="M2892">
        <v>6158071</v>
      </c>
      <c r="N2892" s="1" t="s">
        <v>1765</v>
      </c>
      <c r="O2892" s="1" t="s">
        <v>21244</v>
      </c>
      <c r="P2892" s="1">
        <f>MATCH(spotify_data[[#This Row],[album_id]],spotify_data[album_id],0)</f>
        <v>1970</v>
      </c>
      <c r="Q2892" s="1" t="s">
        <v>21245</v>
      </c>
      <c r="R2892" s="2">
        <v>38718</v>
      </c>
      <c r="S2892" s="7">
        <f ca="1">+TODAY()-spotify_data[[#This Row],[Fecha lanzamiento Album]]</f>
        <v>7313</v>
      </c>
      <c r="T2892" s="7">
        <f ca="1">+spotify_data[[#This Row],[Antigüedad Album Dias]]/60</f>
        <v>121.88333333333334</v>
      </c>
      <c r="U2892" s="8">
        <f ca="1">spotify_data[[#This Row],[Antigüedad Album Meses]]/12</f>
        <v>10.156944444444445</v>
      </c>
      <c r="V2892">
        <v>13</v>
      </c>
      <c r="W2892" s="1" t="s">
        <v>20</v>
      </c>
      <c r="X2892" s="1" t="str">
        <f>+IF(spotify_data[[#This Row],[album_type]]="album","Album",IF(spotify_data[[#This Row],[album_type]]="single","Single","Compilation"))</f>
        <v>Album</v>
      </c>
      <c r="Y2892">
        <v>373</v>
      </c>
    </row>
    <row r="2893" spans="1:25" x14ac:dyDescent="0.3">
      <c r="A2893" s="1" t="s">
        <v>21349</v>
      </c>
      <c r="B2893" s="1">
        <v>1062</v>
      </c>
      <c r="C2893" s="1" t="s">
        <v>21350</v>
      </c>
      <c r="D2893">
        <v>9</v>
      </c>
      <c r="E2893">
        <v>67</v>
      </c>
      <c r="F2893" s="10">
        <f>spotify_data[[#This Row],[track_popularity]]/100</f>
        <v>0.67</v>
      </c>
      <c r="G2893" s="9" t="b">
        <v>0</v>
      </c>
      <c r="H2893" s="1">
        <f>+IF(spotify_data[[#This Row],[explicit]]=FALSE,0,1)</f>
        <v>0</v>
      </c>
      <c r="I2893" s="1" t="s">
        <v>15610</v>
      </c>
      <c r="J2893" s="7">
        <f>MATCH(spotify_data[[#This Row],[artist_name]],spotify_data[artist_name],0)</f>
        <v>1262</v>
      </c>
      <c r="K2893">
        <v>74</v>
      </c>
      <c r="L2893" s="10">
        <f>spotify_data[[#This Row],[artist_popularity]]/100</f>
        <v>0.74</v>
      </c>
      <c r="M2893">
        <v>7646449</v>
      </c>
      <c r="N2893" s="1" t="s">
        <v>15611</v>
      </c>
      <c r="O2893" s="1" t="s">
        <v>21348</v>
      </c>
      <c r="P2893" s="1">
        <f>MATCH(spotify_data[[#This Row],[album_id]],spotify_data[album_id],0)</f>
        <v>2892</v>
      </c>
      <c r="Q2893" s="1" t="s">
        <v>21347</v>
      </c>
      <c r="R2893" s="2">
        <v>38614</v>
      </c>
      <c r="S2893" s="7">
        <f ca="1">+TODAY()-spotify_data[[#This Row],[Fecha lanzamiento Album]]</f>
        <v>7417</v>
      </c>
      <c r="T2893" s="7">
        <f ca="1">+spotify_data[[#This Row],[Antigüedad Album Dias]]/60</f>
        <v>123.61666666666666</v>
      </c>
      <c r="U2893" s="8">
        <f ca="1">spotify_data[[#This Row],[Antigüedad Album Meses]]/12</f>
        <v>10.301388888888889</v>
      </c>
      <c r="V2893">
        <v>14</v>
      </c>
      <c r="W2893" s="1" t="s">
        <v>20</v>
      </c>
      <c r="X2893" s="1" t="str">
        <f>+IF(spotify_data[[#This Row],[album_type]]="album","Album",IF(spotify_data[[#This Row],[album_type]]="single","Single","Compilation"))</f>
        <v>Album</v>
      </c>
      <c r="Y2893">
        <v>341</v>
      </c>
    </row>
    <row r="2894" spans="1:25" x14ac:dyDescent="0.3">
      <c r="A2894" s="1" t="s">
        <v>21396</v>
      </c>
      <c r="B2894" s="1">
        <v>185</v>
      </c>
      <c r="C2894" s="1" t="s">
        <v>21397</v>
      </c>
      <c r="D2894">
        <v>3</v>
      </c>
      <c r="E2894">
        <v>67</v>
      </c>
      <c r="F2894" s="10">
        <f>spotify_data[[#This Row],[track_popularity]]/100</f>
        <v>0.67</v>
      </c>
      <c r="G2894" s="9" t="b">
        <v>0</v>
      </c>
      <c r="H2894" s="1">
        <f>+IF(spotify_data[[#This Row],[explicit]]=FALSE,0,1)</f>
        <v>0</v>
      </c>
      <c r="I2894" s="1" t="s">
        <v>16237</v>
      </c>
      <c r="J2894" s="7">
        <f>MATCH(spotify_data[[#This Row],[artist_name]],spotify_data[artist_name],0)</f>
        <v>208</v>
      </c>
      <c r="K2894">
        <v>78</v>
      </c>
      <c r="L2894" s="10">
        <f>spotify_data[[#This Row],[artist_popularity]]/100</f>
        <v>0.78</v>
      </c>
      <c r="M2894">
        <v>7849274</v>
      </c>
      <c r="N2894" s="1" t="s">
        <v>16238</v>
      </c>
      <c r="O2894" s="1" t="s">
        <v>21398</v>
      </c>
      <c r="P2894" s="1">
        <f>MATCH(spotify_data[[#This Row],[album_id]],spotify_data[album_id],0)</f>
        <v>2893</v>
      </c>
      <c r="Q2894" s="1" t="s">
        <v>21399</v>
      </c>
      <c r="R2894" s="2">
        <v>38533</v>
      </c>
      <c r="S2894" s="7">
        <f ca="1">+TODAY()-spotify_data[[#This Row],[Fecha lanzamiento Album]]</f>
        <v>7498</v>
      </c>
      <c r="T2894" s="7">
        <f ca="1">+spotify_data[[#This Row],[Antigüedad Album Dias]]/60</f>
        <v>124.96666666666667</v>
      </c>
      <c r="U2894" s="8">
        <f ca="1">spotify_data[[#This Row],[Antigüedad Album Meses]]/12</f>
        <v>10.41388888888889</v>
      </c>
      <c r="V2894">
        <v>27</v>
      </c>
      <c r="W2894" s="1" t="s">
        <v>20</v>
      </c>
      <c r="X2894" s="1" t="str">
        <f>+IF(spotify_data[[#This Row],[album_type]]="album","Album",IF(spotify_data[[#This Row],[album_type]]="single","Single","Compilation"))</f>
        <v>Album</v>
      </c>
      <c r="Y2894">
        <v>431</v>
      </c>
    </row>
    <row r="2895" spans="1:25" x14ac:dyDescent="0.3">
      <c r="A2895" s="1" t="s">
        <v>21478</v>
      </c>
      <c r="B2895" s="1">
        <v>3724</v>
      </c>
      <c r="C2895" s="1" t="s">
        <v>9920</v>
      </c>
      <c r="D2895">
        <v>1</v>
      </c>
      <c r="E2895">
        <v>67</v>
      </c>
      <c r="F2895" s="10">
        <f>spotify_data[[#This Row],[track_popularity]]/100</f>
        <v>0.67</v>
      </c>
      <c r="G2895" s="9" t="b">
        <v>0</v>
      </c>
      <c r="H2895" s="1">
        <f>+IF(spotify_data[[#This Row],[explicit]]=FALSE,0,1)</f>
        <v>0</v>
      </c>
      <c r="I2895" s="1" t="s">
        <v>17591</v>
      </c>
      <c r="J2895" s="7">
        <f>MATCH(spotify_data[[#This Row],[artist_name]],spotify_data[artist_name],0)</f>
        <v>1639</v>
      </c>
      <c r="K2895">
        <v>73</v>
      </c>
      <c r="L2895" s="10">
        <f>spotify_data[[#This Row],[artist_popularity]]/100</f>
        <v>0.73</v>
      </c>
      <c r="M2895">
        <v>6893010</v>
      </c>
      <c r="N2895" s="1" t="s">
        <v>16063</v>
      </c>
      <c r="O2895" s="1" t="s">
        <v>21479</v>
      </c>
      <c r="P2895" s="1">
        <f>MATCH(spotify_data[[#This Row],[album_id]],spotify_data[album_id],0)</f>
        <v>2894</v>
      </c>
      <c r="Q2895" s="1" t="s">
        <v>18157</v>
      </c>
      <c r="R2895" s="2">
        <v>38390</v>
      </c>
      <c r="S2895" s="7">
        <f ca="1">+TODAY()-spotify_data[[#This Row],[Fecha lanzamiento Album]]</f>
        <v>7641</v>
      </c>
      <c r="T2895" s="7">
        <f ca="1">+spotify_data[[#This Row],[Antigüedad Album Dias]]/60</f>
        <v>127.35</v>
      </c>
      <c r="U2895" s="8">
        <f ca="1">spotify_data[[#This Row],[Antigüedad Album Meses]]/12</f>
        <v>10.612499999999999</v>
      </c>
      <c r="V2895">
        <v>13</v>
      </c>
      <c r="W2895" s="1" t="s">
        <v>20</v>
      </c>
      <c r="X2895" s="1" t="str">
        <f>+IF(spotify_data[[#This Row],[album_type]]="album","Album",IF(spotify_data[[#This Row],[album_type]]="single","Single","Compilation"))</f>
        <v>Album</v>
      </c>
      <c r="Y2895">
        <v>395</v>
      </c>
    </row>
    <row r="2896" spans="1:25" x14ac:dyDescent="0.3">
      <c r="A2896" s="1" t="s">
        <v>21512</v>
      </c>
      <c r="B2896" s="1">
        <v>5409</v>
      </c>
      <c r="C2896" s="1" t="s">
        <v>21513</v>
      </c>
      <c r="D2896">
        <v>3</v>
      </c>
      <c r="E2896">
        <v>67</v>
      </c>
      <c r="F2896" s="10">
        <f>spotify_data[[#This Row],[track_popularity]]/100</f>
        <v>0.67</v>
      </c>
      <c r="G2896" s="9" t="b">
        <v>0</v>
      </c>
      <c r="H2896" s="1">
        <f>+IF(spotify_data[[#This Row],[explicit]]=FALSE,0,1)</f>
        <v>0</v>
      </c>
      <c r="I2896" s="1" t="s">
        <v>21514</v>
      </c>
      <c r="J2896" s="7">
        <f>MATCH(spotify_data[[#This Row],[artist_name]],spotify_data[artist_name],0)</f>
        <v>2895</v>
      </c>
      <c r="K2896">
        <v>57</v>
      </c>
      <c r="L2896" s="10">
        <f>spotify_data[[#This Row],[artist_popularity]]/100</f>
        <v>0.56999999999999995</v>
      </c>
      <c r="M2896">
        <v>862404</v>
      </c>
      <c r="N2896" s="1" t="s">
        <v>1925</v>
      </c>
      <c r="O2896" s="1" t="s">
        <v>21515</v>
      </c>
      <c r="P2896" s="1">
        <f>MATCH(spotify_data[[#This Row],[album_id]],spotify_data[album_id],0)</f>
        <v>2895</v>
      </c>
      <c r="Q2896" s="1" t="s">
        <v>10758</v>
      </c>
      <c r="R2896" s="2">
        <v>38353</v>
      </c>
      <c r="S2896" s="7">
        <f ca="1">+TODAY()-spotify_data[[#This Row],[Fecha lanzamiento Album]]</f>
        <v>7678</v>
      </c>
      <c r="T2896" s="7">
        <f ca="1">+spotify_data[[#This Row],[Antigüedad Album Dias]]/60</f>
        <v>127.96666666666667</v>
      </c>
      <c r="U2896" s="8">
        <f ca="1">spotify_data[[#This Row],[Antigüedad Album Meses]]/12</f>
        <v>10.66388888888889</v>
      </c>
      <c r="V2896">
        <v>11</v>
      </c>
      <c r="W2896" s="1" t="s">
        <v>20</v>
      </c>
      <c r="X2896" s="1" t="str">
        <f>+IF(spotify_data[[#This Row],[album_type]]="album","Album",IF(spotify_data[[#This Row],[album_type]]="single","Single","Compilation"))</f>
        <v>Album</v>
      </c>
      <c r="Y2896">
        <v>311</v>
      </c>
    </row>
    <row r="2897" spans="1:25" x14ac:dyDescent="0.3">
      <c r="A2897" s="1" t="s">
        <v>21600</v>
      </c>
      <c r="B2897" s="1">
        <v>4973</v>
      </c>
      <c r="C2897" s="1" t="s">
        <v>21601</v>
      </c>
      <c r="D2897">
        <v>5</v>
      </c>
      <c r="E2897">
        <v>67</v>
      </c>
      <c r="F2897" s="10">
        <f>spotify_data[[#This Row],[track_popularity]]/100</f>
        <v>0.67</v>
      </c>
      <c r="G2897" s="9" t="b">
        <v>0</v>
      </c>
      <c r="H2897" s="1">
        <f>+IF(spotify_data[[#This Row],[explicit]]=FALSE,0,1)</f>
        <v>0</v>
      </c>
      <c r="I2897" s="1" t="s">
        <v>21602</v>
      </c>
      <c r="J2897" s="7">
        <f>MATCH(spotify_data[[#This Row],[artist_name]],spotify_data[artist_name],0)</f>
        <v>2896</v>
      </c>
      <c r="K2897">
        <v>60</v>
      </c>
      <c r="L2897" s="10">
        <f>spotify_data[[#This Row],[artist_popularity]]/100</f>
        <v>0.6</v>
      </c>
      <c r="M2897">
        <v>1234078</v>
      </c>
      <c r="N2897" s="1" t="s">
        <v>21603</v>
      </c>
      <c r="O2897" s="1" t="s">
        <v>21604</v>
      </c>
      <c r="P2897" s="1">
        <f>MATCH(spotify_data[[#This Row],[album_id]],spotify_data[album_id],0)</f>
        <v>2896</v>
      </c>
      <c r="Q2897" s="1" t="s">
        <v>21605</v>
      </c>
      <c r="R2897" s="2">
        <v>38209</v>
      </c>
      <c r="S2897" s="7">
        <f ca="1">+TODAY()-spotify_data[[#This Row],[Fecha lanzamiento Album]]</f>
        <v>7822</v>
      </c>
      <c r="T2897" s="7">
        <f ca="1">+spotify_data[[#This Row],[Antigüedad Album Dias]]/60</f>
        <v>130.36666666666667</v>
      </c>
      <c r="U2897" s="8">
        <f ca="1">spotify_data[[#This Row],[Antigüedad Album Meses]]/12</f>
        <v>10.863888888888889</v>
      </c>
      <c r="V2897">
        <v>11</v>
      </c>
      <c r="W2897" s="1" t="s">
        <v>20</v>
      </c>
      <c r="X2897" s="1" t="str">
        <f>+IF(spotify_data[[#This Row],[album_type]]="album","Album",IF(spotify_data[[#This Row],[album_type]]="single","Single","Compilation"))</f>
        <v>Album</v>
      </c>
      <c r="Y2897">
        <v>433</v>
      </c>
    </row>
    <row r="2898" spans="1:25" x14ac:dyDescent="0.3">
      <c r="A2898" s="1" t="s">
        <v>21873</v>
      </c>
      <c r="B2898" s="1">
        <v>1549</v>
      </c>
      <c r="C2898" s="1" t="s">
        <v>21874</v>
      </c>
      <c r="D2898">
        <v>1</v>
      </c>
      <c r="E2898">
        <v>67</v>
      </c>
      <c r="F2898" s="10">
        <f>spotify_data[[#This Row],[track_popularity]]/100</f>
        <v>0.67</v>
      </c>
      <c r="G2898" s="9" t="b">
        <v>0</v>
      </c>
      <c r="H2898" s="1">
        <f>+IF(spotify_data[[#This Row],[explicit]]=FALSE,0,1)</f>
        <v>0</v>
      </c>
      <c r="I2898" s="1" t="s">
        <v>21875</v>
      </c>
      <c r="J2898" s="7">
        <f>MATCH(spotify_data[[#This Row],[artist_name]],spotify_data[artist_name],0)</f>
        <v>2897</v>
      </c>
      <c r="K2898">
        <v>63</v>
      </c>
      <c r="L2898" s="10">
        <f>spotify_data[[#This Row],[artist_popularity]]/100</f>
        <v>0.63</v>
      </c>
      <c r="M2898">
        <v>608571</v>
      </c>
      <c r="N2898" s="1" t="s">
        <v>1914</v>
      </c>
      <c r="O2898" s="1" t="s">
        <v>21876</v>
      </c>
      <c r="P2898" s="1">
        <f>MATCH(spotify_data[[#This Row],[album_id]],spotify_data[album_id],0)</f>
        <v>2897</v>
      </c>
      <c r="Q2898" s="1" t="s">
        <v>21877</v>
      </c>
      <c r="R2898" s="2">
        <v>37764</v>
      </c>
      <c r="S2898" s="7">
        <f ca="1">+TODAY()-spotify_data[[#This Row],[Fecha lanzamiento Album]]</f>
        <v>8267</v>
      </c>
      <c r="T2898" s="7">
        <f ca="1">+spotify_data[[#This Row],[Antigüedad Album Dias]]/60</f>
        <v>137.78333333333333</v>
      </c>
      <c r="U2898" s="8">
        <f ca="1">spotify_data[[#This Row],[Antigüedad Album Meses]]/12</f>
        <v>11.481944444444444</v>
      </c>
      <c r="V2898">
        <v>14</v>
      </c>
      <c r="W2898" s="1" t="s">
        <v>20</v>
      </c>
      <c r="X2898" s="1" t="str">
        <f>+IF(spotify_data[[#This Row],[album_type]]="album","Album",IF(spotify_data[[#This Row],[album_type]]="single","Single","Compilation"))</f>
        <v>Album</v>
      </c>
      <c r="Y2898">
        <v>475</v>
      </c>
    </row>
    <row r="2899" spans="1:25" x14ac:dyDescent="0.3">
      <c r="A2899" s="1" t="s">
        <v>22083</v>
      </c>
      <c r="B2899" s="1"/>
      <c r="C2899" s="1" t="s">
        <v>21088</v>
      </c>
      <c r="D2899">
        <v>11</v>
      </c>
      <c r="E2899">
        <v>67</v>
      </c>
      <c r="F2899" s="10">
        <f>spotify_data[[#This Row],[track_popularity]]/100</f>
        <v>0.67</v>
      </c>
      <c r="G2899" s="9" t="b">
        <v>0</v>
      </c>
      <c r="H2899" s="1">
        <f>+IF(spotify_data[[#This Row],[explicit]]=FALSE,0,1)</f>
        <v>0</v>
      </c>
      <c r="I2899" s="1" t="s">
        <v>21089</v>
      </c>
      <c r="J2899" s="7">
        <f>MATCH(spotify_data[[#This Row],[artist_name]],spotify_data[artist_name],0)</f>
        <v>704</v>
      </c>
      <c r="K2899">
        <v>76</v>
      </c>
      <c r="L2899" s="10">
        <f>spotify_data[[#This Row],[artist_popularity]]/100</f>
        <v>0.76</v>
      </c>
      <c r="M2899">
        <v>9250522</v>
      </c>
      <c r="N2899" s="1" t="s">
        <v>23</v>
      </c>
      <c r="O2899" s="1" t="s">
        <v>22081</v>
      </c>
      <c r="P2899" s="1">
        <f>MATCH(spotify_data[[#This Row],[album_id]],spotify_data[album_id],0)</f>
        <v>2898</v>
      </c>
      <c r="Q2899" s="1" t="s">
        <v>22082</v>
      </c>
      <c r="R2899" s="2">
        <v>37456</v>
      </c>
      <c r="S2899" s="7">
        <f ca="1">+TODAY()-spotify_data[[#This Row],[Fecha lanzamiento Album]]</f>
        <v>8575</v>
      </c>
      <c r="T2899" s="7">
        <f ca="1">+spotify_data[[#This Row],[Antigüedad Album Dias]]/60</f>
        <v>142.91666666666666</v>
      </c>
      <c r="U2899" s="8">
        <f ca="1">spotify_data[[#This Row],[Antigüedad Album Meses]]/12</f>
        <v>11.909722222222221</v>
      </c>
      <c r="V2899">
        <v>20</v>
      </c>
      <c r="W2899" s="1" t="s">
        <v>20</v>
      </c>
      <c r="X2899" s="1" t="str">
        <f>+IF(spotify_data[[#This Row],[album_type]]="album","Album",IF(spotify_data[[#This Row],[album_type]]="single","Single","Compilation"))</f>
        <v>Album</v>
      </c>
      <c r="Y2899">
        <v>397</v>
      </c>
    </row>
    <row r="2900" spans="1:25" x14ac:dyDescent="0.3">
      <c r="A2900" s="1" t="s">
        <v>22295</v>
      </c>
      <c r="B2900" s="1"/>
      <c r="C2900" s="1" t="s">
        <v>22296</v>
      </c>
      <c r="D2900">
        <v>5</v>
      </c>
      <c r="E2900">
        <v>67</v>
      </c>
      <c r="F2900" s="10">
        <f>spotify_data[[#This Row],[track_popularity]]/100</f>
        <v>0.67</v>
      </c>
      <c r="G2900" s="9" t="b">
        <v>0</v>
      </c>
      <c r="H2900" s="1">
        <f>+IF(spotify_data[[#This Row],[explicit]]=FALSE,0,1)</f>
        <v>0</v>
      </c>
      <c r="I2900" s="1" t="s">
        <v>22297</v>
      </c>
      <c r="J2900" s="7">
        <f>MATCH(spotify_data[[#This Row],[artist_name]],spotify_data[artist_name],0)</f>
        <v>2899</v>
      </c>
      <c r="K2900">
        <v>63</v>
      </c>
      <c r="L2900" s="10">
        <f>spotify_data[[#This Row],[artist_popularity]]/100</f>
        <v>0.63</v>
      </c>
      <c r="M2900">
        <v>2315984</v>
      </c>
      <c r="N2900" s="1" t="s">
        <v>10714</v>
      </c>
      <c r="O2900" s="1" t="s">
        <v>22298</v>
      </c>
      <c r="P2900" s="1">
        <f>MATCH(spotify_data[[#This Row],[album_id]],spotify_data[album_id],0)</f>
        <v>2899</v>
      </c>
      <c r="Q2900" s="1" t="s">
        <v>22299</v>
      </c>
      <c r="R2900" s="2">
        <v>37131</v>
      </c>
      <c r="S2900" s="7">
        <f ca="1">+TODAY()-spotify_data[[#This Row],[Fecha lanzamiento Album]]</f>
        <v>8900</v>
      </c>
      <c r="T2900" s="7">
        <f ca="1">+spotify_data[[#This Row],[Antigüedad Album Dias]]/60</f>
        <v>148.33333333333334</v>
      </c>
      <c r="U2900" s="8">
        <f ca="1">spotify_data[[#This Row],[Antigüedad Album Meses]]/12</f>
        <v>12.361111111111112</v>
      </c>
      <c r="V2900">
        <v>12</v>
      </c>
      <c r="W2900" s="1" t="s">
        <v>20</v>
      </c>
      <c r="X2900" s="1" t="str">
        <f>+IF(spotify_data[[#This Row],[album_type]]="album","Album",IF(spotify_data[[#This Row],[album_type]]="single","Single","Compilation"))</f>
        <v>Album</v>
      </c>
      <c r="Y2900">
        <v>506</v>
      </c>
    </row>
    <row r="2901" spans="1:25" x14ac:dyDescent="0.3">
      <c r="A2901" s="1" t="s">
        <v>22359</v>
      </c>
      <c r="B2901" s="1"/>
      <c r="C2901" s="1" t="s">
        <v>22360</v>
      </c>
      <c r="D2901">
        <v>9</v>
      </c>
      <c r="E2901">
        <v>67</v>
      </c>
      <c r="F2901" s="10">
        <f>spotify_data[[#This Row],[track_popularity]]/100</f>
        <v>0.67</v>
      </c>
      <c r="G2901" s="9" t="b">
        <v>0</v>
      </c>
      <c r="H2901" s="1">
        <f>+IF(spotify_data[[#This Row],[explicit]]=FALSE,0,1)</f>
        <v>0</v>
      </c>
      <c r="I2901" s="1" t="s">
        <v>22361</v>
      </c>
      <c r="J2901" s="7">
        <f>MATCH(spotify_data[[#This Row],[artist_name]],spotify_data[artist_name],0)</f>
        <v>2900</v>
      </c>
      <c r="K2901">
        <v>65</v>
      </c>
      <c r="L2901" s="10">
        <f>spotify_data[[#This Row],[artist_popularity]]/100</f>
        <v>0.65</v>
      </c>
      <c r="M2901">
        <v>2994436</v>
      </c>
      <c r="N2901" s="1" t="s">
        <v>23</v>
      </c>
      <c r="O2901" s="1" t="s">
        <v>22362</v>
      </c>
      <c r="P2901" s="1">
        <f>MATCH(spotify_data[[#This Row],[album_id]],spotify_data[album_id],0)</f>
        <v>2900</v>
      </c>
      <c r="Q2901" s="1" t="s">
        <v>22363</v>
      </c>
      <c r="R2901" s="2">
        <v>37072</v>
      </c>
      <c r="S2901" s="7">
        <f ca="1">+TODAY()-spotify_data[[#This Row],[Fecha lanzamiento Album]]</f>
        <v>8959</v>
      </c>
      <c r="T2901" s="7">
        <f ca="1">+spotify_data[[#This Row],[Antigüedad Album Dias]]/60</f>
        <v>149.31666666666666</v>
      </c>
      <c r="U2901" s="8">
        <f ca="1">spotify_data[[#This Row],[Antigüedad Album Meses]]/12</f>
        <v>12.443055555555555</v>
      </c>
      <c r="V2901">
        <v>14</v>
      </c>
      <c r="W2901" s="1" t="s">
        <v>20</v>
      </c>
      <c r="X2901" s="1" t="str">
        <f>+IF(spotify_data[[#This Row],[album_type]]="album","Album",IF(spotify_data[[#This Row],[album_type]]="single","Single","Compilation"))</f>
        <v>Album</v>
      </c>
      <c r="Y2901">
        <v>498</v>
      </c>
    </row>
    <row r="2902" spans="1:25" x14ac:dyDescent="0.3">
      <c r="A2902" s="1" t="s">
        <v>22459</v>
      </c>
      <c r="B2902" s="1"/>
      <c r="C2902" s="1" t="s">
        <v>22460</v>
      </c>
      <c r="D2902">
        <v>13</v>
      </c>
      <c r="E2902">
        <v>67</v>
      </c>
      <c r="F2902" s="10">
        <f>spotify_data[[#This Row],[track_popularity]]/100</f>
        <v>0.67</v>
      </c>
      <c r="G2902" s="9" t="b">
        <v>0</v>
      </c>
      <c r="H2902" s="1">
        <f>+IF(spotify_data[[#This Row],[explicit]]=FALSE,0,1)</f>
        <v>0</v>
      </c>
      <c r="I2902" s="1" t="s">
        <v>22461</v>
      </c>
      <c r="J2902" s="7">
        <f>MATCH(spotify_data[[#This Row],[artist_name]],spotify_data[artist_name],0)</f>
        <v>999</v>
      </c>
      <c r="K2902">
        <v>64</v>
      </c>
      <c r="L2902" s="10">
        <f>spotify_data[[#This Row],[artist_popularity]]/100</f>
        <v>0.64</v>
      </c>
      <c r="M2902">
        <v>1197544</v>
      </c>
      <c r="N2902" s="1" t="s">
        <v>23</v>
      </c>
      <c r="O2902" s="1" t="s">
        <v>22462</v>
      </c>
      <c r="P2902" s="1">
        <f>MATCH(spotify_data[[#This Row],[album_id]],spotify_data[album_id],0)</f>
        <v>2901</v>
      </c>
      <c r="Q2902" s="1" t="s">
        <v>22461</v>
      </c>
      <c r="R2902" s="2">
        <v>36892</v>
      </c>
      <c r="S2902" s="7">
        <f ca="1">+TODAY()-spotify_data[[#This Row],[Fecha lanzamiento Album]]</f>
        <v>9139</v>
      </c>
      <c r="T2902" s="7">
        <f ca="1">+spotify_data[[#This Row],[Antigüedad Album Dias]]/60</f>
        <v>152.31666666666666</v>
      </c>
      <c r="U2902" s="8">
        <f ca="1">spotify_data[[#This Row],[Antigüedad Album Meses]]/12</f>
        <v>12.693055555555555</v>
      </c>
      <c r="V2902">
        <v>15</v>
      </c>
      <c r="W2902" s="1" t="s">
        <v>20</v>
      </c>
      <c r="X2902" s="1" t="str">
        <f>+IF(spotify_data[[#This Row],[album_type]]="album","Album",IF(spotify_data[[#This Row],[album_type]]="single","Single","Compilation"))</f>
        <v>Album</v>
      </c>
      <c r="Y2902">
        <v>308</v>
      </c>
    </row>
    <row r="2903" spans="1:25" x14ac:dyDescent="0.3">
      <c r="A2903" s="1" t="s">
        <v>22514</v>
      </c>
      <c r="B2903" s="1"/>
      <c r="C2903" s="1" t="s">
        <v>22515</v>
      </c>
      <c r="D2903">
        <v>10</v>
      </c>
      <c r="E2903">
        <v>67</v>
      </c>
      <c r="F2903" s="10">
        <f>spotify_data[[#This Row],[track_popularity]]/100</f>
        <v>0.67</v>
      </c>
      <c r="G2903" s="9" t="b">
        <v>0</v>
      </c>
      <c r="H2903" s="1">
        <f>+IF(spotify_data[[#This Row],[explicit]]=FALSE,0,1)</f>
        <v>0</v>
      </c>
      <c r="I2903" s="1" t="s">
        <v>3153</v>
      </c>
      <c r="J2903" s="7">
        <f>MATCH(spotify_data[[#This Row],[artist_name]],spotify_data[artist_name],0)</f>
        <v>78</v>
      </c>
      <c r="K2903">
        <v>88</v>
      </c>
      <c r="L2903" s="10">
        <f>spotify_data[[#This Row],[artist_popularity]]/100</f>
        <v>0.88</v>
      </c>
      <c r="M2903">
        <v>31806929</v>
      </c>
      <c r="N2903" s="1" t="s">
        <v>3154</v>
      </c>
      <c r="O2903" s="1" t="s">
        <v>22497</v>
      </c>
      <c r="P2903" s="1">
        <f>MATCH(spotify_data[[#This Row],[album_id]],spotify_data[album_id],0)</f>
        <v>78</v>
      </c>
      <c r="Q2903" s="1" t="s">
        <v>22498</v>
      </c>
      <c r="R2903" s="2">
        <v>36823</v>
      </c>
      <c r="S2903" s="7">
        <f ca="1">+TODAY()-spotify_data[[#This Row],[Fecha lanzamiento Album]]</f>
        <v>9208</v>
      </c>
      <c r="T2903" s="7">
        <f ca="1">+spotify_data[[#This Row],[Antigüedad Album Dias]]/60</f>
        <v>153.46666666666667</v>
      </c>
      <c r="U2903" s="8">
        <f ca="1">spotify_data[[#This Row],[Antigüedad Album Meses]]/12</f>
        <v>12.78888888888889</v>
      </c>
      <c r="V2903">
        <v>15</v>
      </c>
      <c r="W2903" s="1" t="s">
        <v>20</v>
      </c>
      <c r="X2903" s="1" t="str">
        <f>+IF(spotify_data[[#This Row],[album_type]]="album","Album",IF(spotify_data[[#This Row],[album_type]]="single","Single","Compilation"))</f>
        <v>Album</v>
      </c>
      <c r="Y2903">
        <v>324</v>
      </c>
    </row>
    <row r="2904" spans="1:25" x14ac:dyDescent="0.3">
      <c r="A2904" s="1" t="s">
        <v>22567</v>
      </c>
      <c r="B2904" s="1"/>
      <c r="C2904" s="1" t="s">
        <v>22568</v>
      </c>
      <c r="D2904">
        <v>2</v>
      </c>
      <c r="E2904">
        <v>67</v>
      </c>
      <c r="F2904" s="10">
        <f>spotify_data[[#This Row],[track_popularity]]/100</f>
        <v>0.67</v>
      </c>
      <c r="G2904" s="9" t="b">
        <v>0</v>
      </c>
      <c r="H2904" s="1">
        <f>+IF(spotify_data[[#This Row],[explicit]]=FALSE,0,1)</f>
        <v>0</v>
      </c>
      <c r="I2904" s="1" t="s">
        <v>7763</v>
      </c>
      <c r="J2904" s="7">
        <f>MATCH(spotify_data[[#This Row],[artist_name]],spotify_data[artist_name],0)</f>
        <v>45</v>
      </c>
      <c r="K2904">
        <v>88</v>
      </c>
      <c r="L2904" s="10">
        <f>spotify_data[[#This Row],[artist_popularity]]/100</f>
        <v>0.88</v>
      </c>
      <c r="M2904">
        <v>60804949</v>
      </c>
      <c r="N2904" s="1" t="s">
        <v>23</v>
      </c>
      <c r="O2904" s="1" t="s">
        <v>22556</v>
      </c>
      <c r="P2904" s="1">
        <f>MATCH(spotify_data[[#This Row],[album_id]],spotify_data[album_id],0)</f>
        <v>45</v>
      </c>
      <c r="Q2904" s="1" t="s">
        <v>22557</v>
      </c>
      <c r="R2904" s="2">
        <v>36717</v>
      </c>
      <c r="S2904" s="7">
        <f ca="1">+TODAY()-spotify_data[[#This Row],[Fecha lanzamiento Album]]</f>
        <v>9314</v>
      </c>
      <c r="T2904" s="7">
        <f ca="1">+spotify_data[[#This Row],[Antigüedad Album Dias]]/60</f>
        <v>155.23333333333332</v>
      </c>
      <c r="U2904" s="8">
        <f ca="1">spotify_data[[#This Row],[Antigüedad Album Meses]]/12</f>
        <v>12.93611111111111</v>
      </c>
      <c r="V2904">
        <v>10</v>
      </c>
      <c r="W2904" s="1" t="s">
        <v>20</v>
      </c>
      <c r="X2904" s="1" t="str">
        <f>+IF(spotify_data[[#This Row],[album_type]]="album","Album",IF(spotify_data[[#This Row],[album_type]]="single","Single","Compilation"))</f>
        <v>Album</v>
      </c>
      <c r="Y2904">
        <v>507</v>
      </c>
    </row>
    <row r="2905" spans="1:25" x14ac:dyDescent="0.3">
      <c r="A2905" s="1" t="s">
        <v>22815</v>
      </c>
      <c r="B2905" s="1"/>
      <c r="C2905" s="1" t="s">
        <v>22816</v>
      </c>
      <c r="D2905">
        <v>15</v>
      </c>
      <c r="E2905">
        <v>67</v>
      </c>
      <c r="F2905" s="10">
        <f>spotify_data[[#This Row],[track_popularity]]/100</f>
        <v>0.67</v>
      </c>
      <c r="G2905" s="9" t="b">
        <v>1</v>
      </c>
      <c r="H2905" s="1">
        <f>+IF(spotify_data[[#This Row],[explicit]]=FALSE,0,1)</f>
        <v>1</v>
      </c>
      <c r="I2905" s="1" t="s">
        <v>22817</v>
      </c>
      <c r="J2905" s="7">
        <f>MATCH(spotify_data[[#This Row],[artist_name]],spotify_data[artist_name],0)</f>
        <v>2904</v>
      </c>
      <c r="K2905">
        <v>59</v>
      </c>
      <c r="L2905" s="10">
        <f>spotify_data[[#This Row],[artist_popularity]]/100</f>
        <v>0.59</v>
      </c>
      <c r="M2905">
        <v>1494924</v>
      </c>
      <c r="N2905" s="1" t="s">
        <v>22818</v>
      </c>
      <c r="O2905" s="1" t="s">
        <v>22819</v>
      </c>
      <c r="P2905" s="1">
        <f>MATCH(spotify_data[[#This Row],[album_id]],spotify_data[album_id],0)</f>
        <v>2904</v>
      </c>
      <c r="Q2905" s="1" t="s">
        <v>22820</v>
      </c>
      <c r="R2905" s="2">
        <v>36214</v>
      </c>
      <c r="S2905" s="7">
        <f ca="1">+TODAY()-spotify_data[[#This Row],[Fecha lanzamiento Album]]</f>
        <v>9817</v>
      </c>
      <c r="T2905" s="7">
        <f ca="1">+spotify_data[[#This Row],[Antigüedad Album Dias]]/60</f>
        <v>163.61666666666667</v>
      </c>
      <c r="U2905" s="8">
        <f ca="1">spotify_data[[#This Row],[Antigüedad Album Meses]]/12</f>
        <v>13.634722222222223</v>
      </c>
      <c r="V2905">
        <v>18</v>
      </c>
      <c r="W2905" s="1" t="s">
        <v>20</v>
      </c>
      <c r="X2905" s="1" t="str">
        <f>+IF(spotify_data[[#This Row],[album_type]]="album","Album",IF(spotify_data[[#This Row],[album_type]]="single","Single","Compilation"))</f>
        <v>Album</v>
      </c>
      <c r="Y2905">
        <v>432</v>
      </c>
    </row>
    <row r="2906" spans="1:25" x14ac:dyDescent="0.3">
      <c r="A2906" s="1" t="s">
        <v>23032</v>
      </c>
      <c r="B2906" s="1"/>
      <c r="C2906" s="1" t="s">
        <v>23033</v>
      </c>
      <c r="D2906">
        <v>3</v>
      </c>
      <c r="E2906">
        <v>67</v>
      </c>
      <c r="F2906" s="10">
        <f>spotify_data[[#This Row],[track_popularity]]/100</f>
        <v>0.67</v>
      </c>
      <c r="G2906" s="9" t="b">
        <v>0</v>
      </c>
      <c r="H2906" s="1">
        <f>+IF(spotify_data[[#This Row],[explicit]]=FALSE,0,1)</f>
        <v>0</v>
      </c>
      <c r="I2906" s="1" t="s">
        <v>20647</v>
      </c>
      <c r="J2906" s="7">
        <f>MATCH(spotify_data[[#This Row],[artist_name]],spotify_data[artist_name],0)</f>
        <v>79</v>
      </c>
      <c r="K2906">
        <v>85</v>
      </c>
      <c r="L2906" s="10">
        <f>spotify_data[[#This Row],[artist_popularity]]/100</f>
        <v>0.85</v>
      </c>
      <c r="M2906">
        <v>13831380</v>
      </c>
      <c r="N2906" s="1" t="s">
        <v>20648</v>
      </c>
      <c r="O2906" s="1" t="s">
        <v>23019</v>
      </c>
      <c r="P2906" s="1">
        <f>MATCH(spotify_data[[#This Row],[album_id]],spotify_data[album_id],0)</f>
        <v>79</v>
      </c>
      <c r="Q2906" s="1" t="s">
        <v>23020</v>
      </c>
      <c r="R2906" s="2">
        <v>35578</v>
      </c>
      <c r="S2906" s="7">
        <f ca="1">+TODAY()-spotify_data[[#This Row],[Fecha lanzamiento Album]]</f>
        <v>10453</v>
      </c>
      <c r="T2906" s="7">
        <f ca="1">+spotify_data[[#This Row],[Antigüedad Album Dias]]/60</f>
        <v>174.21666666666667</v>
      </c>
      <c r="U2906" s="8">
        <f ca="1">spotify_data[[#This Row],[Antigüedad Album Meses]]/12</f>
        <v>14.518055555555556</v>
      </c>
      <c r="V2906">
        <v>12</v>
      </c>
      <c r="W2906" s="1" t="s">
        <v>20</v>
      </c>
      <c r="X2906" s="1" t="str">
        <f>+IF(spotify_data[[#This Row],[album_type]]="album","Album",IF(spotify_data[[#This Row],[album_type]]="single","Single","Compilation"))</f>
        <v>Album</v>
      </c>
      <c r="Y2906">
        <v>446</v>
      </c>
    </row>
    <row r="2907" spans="1:25" x14ac:dyDescent="0.3">
      <c r="A2907" s="1" t="s">
        <v>23156</v>
      </c>
      <c r="B2907" s="1"/>
      <c r="C2907" s="1" t="s">
        <v>23157</v>
      </c>
      <c r="D2907">
        <v>6</v>
      </c>
      <c r="E2907">
        <v>67</v>
      </c>
      <c r="F2907" s="10">
        <f>spotify_data[[#This Row],[track_popularity]]/100</f>
        <v>0.67</v>
      </c>
      <c r="G2907" s="9" t="b">
        <v>1</v>
      </c>
      <c r="H2907" s="1">
        <f>+IF(spotify_data[[#This Row],[explicit]]=FALSE,0,1)</f>
        <v>1</v>
      </c>
      <c r="I2907" s="1" t="s">
        <v>23158</v>
      </c>
      <c r="J2907" s="7">
        <f>MATCH(spotify_data[[#This Row],[artist_name]],spotify_data[artist_name],0)</f>
        <v>1985</v>
      </c>
      <c r="K2907">
        <v>65</v>
      </c>
      <c r="L2907" s="10">
        <f>spotify_data[[#This Row],[artist_popularity]]/100</f>
        <v>0.65</v>
      </c>
      <c r="M2907">
        <v>1660600</v>
      </c>
      <c r="N2907" s="1" t="s">
        <v>14027</v>
      </c>
      <c r="O2907" s="1" t="s">
        <v>23159</v>
      </c>
      <c r="P2907" s="1">
        <f>MATCH(spotify_data[[#This Row],[album_id]],spotify_data[album_id],0)</f>
        <v>1985</v>
      </c>
      <c r="Q2907" s="1" t="s">
        <v>23160</v>
      </c>
      <c r="R2907" s="2">
        <v>35108</v>
      </c>
      <c r="S2907" s="7">
        <f ca="1">+TODAY()-spotify_data[[#This Row],[Fecha lanzamiento Album]]</f>
        <v>10923</v>
      </c>
      <c r="T2907" s="7">
        <f ca="1">+spotify_data[[#This Row],[Antigüedad Album Dias]]/60</f>
        <v>182.05</v>
      </c>
      <c r="U2907" s="8">
        <f ca="1">spotify_data[[#This Row],[Antigüedad Album Meses]]/12</f>
        <v>15.170833333333334</v>
      </c>
      <c r="V2907">
        <v>17</v>
      </c>
      <c r="W2907" s="1" t="s">
        <v>20</v>
      </c>
      <c r="X2907" s="1" t="str">
        <f>+IF(spotify_data[[#This Row],[album_type]]="album","Album",IF(spotify_data[[#This Row],[album_type]]="single","Single","Compilation"))</f>
        <v>Album</v>
      </c>
      <c r="Y2907">
        <v>433</v>
      </c>
    </row>
    <row r="2908" spans="1:25" x14ac:dyDescent="0.3">
      <c r="A2908" s="1" t="s">
        <v>23258</v>
      </c>
      <c r="B2908" s="1"/>
      <c r="C2908" s="1" t="s">
        <v>23259</v>
      </c>
      <c r="D2908">
        <v>14</v>
      </c>
      <c r="E2908">
        <v>67</v>
      </c>
      <c r="F2908" s="10">
        <f>spotify_data[[#This Row],[track_popularity]]/100</f>
        <v>0.67</v>
      </c>
      <c r="G2908" s="9" t="b">
        <v>0</v>
      </c>
      <c r="H2908" s="1">
        <f>+IF(spotify_data[[#This Row],[explicit]]=FALSE,0,1)</f>
        <v>0</v>
      </c>
      <c r="I2908" s="1" t="s">
        <v>7647</v>
      </c>
      <c r="J2908" s="7">
        <f>MATCH(spotify_data[[#This Row],[artist_name]],spotify_data[artist_name],0)</f>
        <v>289</v>
      </c>
      <c r="K2908">
        <v>81</v>
      </c>
      <c r="L2908" s="10">
        <f>spotify_data[[#This Row],[artist_popularity]]/100</f>
        <v>0.81</v>
      </c>
      <c r="M2908">
        <v>23398010</v>
      </c>
      <c r="N2908" s="1" t="s">
        <v>7648</v>
      </c>
      <c r="O2908" s="1" t="s">
        <v>23256</v>
      </c>
      <c r="P2908" s="1">
        <f>MATCH(spotify_data[[#This Row],[album_id]],spotify_data[album_id],0)</f>
        <v>2907</v>
      </c>
      <c r="Q2908" s="1" t="s">
        <v>23257</v>
      </c>
      <c r="R2908" s="2">
        <v>34639</v>
      </c>
      <c r="S2908" s="7">
        <f ca="1">+TODAY()-spotify_data[[#This Row],[Fecha lanzamiento Album]]</f>
        <v>11392</v>
      </c>
      <c r="T2908" s="7">
        <f ca="1">+spotify_data[[#This Row],[Antigüedad Album Dias]]/60</f>
        <v>189.86666666666667</v>
      </c>
      <c r="U2908" s="8">
        <f ca="1">spotify_data[[#This Row],[Antigüedad Album Meses]]/12</f>
        <v>15.822222222222223</v>
      </c>
      <c r="V2908">
        <v>14</v>
      </c>
      <c r="W2908" s="1" t="s">
        <v>20</v>
      </c>
      <c r="X2908" s="1" t="str">
        <f>+IF(spotify_data[[#This Row],[album_type]]="album","Album",IF(spotify_data[[#This Row],[album_type]]="single","Single","Compilation"))</f>
        <v>Album</v>
      </c>
      <c r="Y2908">
        <v>51</v>
      </c>
    </row>
    <row r="2909" spans="1:25" x14ac:dyDescent="0.3">
      <c r="A2909" s="1" t="s">
        <v>23562</v>
      </c>
      <c r="B2909" s="1"/>
      <c r="C2909" s="1" t="s">
        <v>23563</v>
      </c>
      <c r="D2909">
        <v>3</v>
      </c>
      <c r="E2909">
        <v>67</v>
      </c>
      <c r="F2909" s="10">
        <f>spotify_data[[#This Row],[track_popularity]]/100</f>
        <v>0.67</v>
      </c>
      <c r="G2909" s="9" t="b">
        <v>0</v>
      </c>
      <c r="H2909" s="1">
        <f>+IF(spotify_data[[#This Row],[explicit]]=FALSE,0,1)</f>
        <v>0</v>
      </c>
      <c r="I2909" s="1" t="s">
        <v>23564</v>
      </c>
      <c r="J2909" s="7">
        <f>MATCH(spotify_data[[#This Row],[artist_name]],spotify_data[artist_name],0)</f>
        <v>2908</v>
      </c>
      <c r="K2909">
        <v>52</v>
      </c>
      <c r="L2909" s="10">
        <f>spotify_data[[#This Row],[artist_popularity]]/100</f>
        <v>0.52</v>
      </c>
      <c r="M2909">
        <v>41369</v>
      </c>
      <c r="N2909" s="1" t="s">
        <v>23</v>
      </c>
      <c r="O2909" s="1" t="s">
        <v>23565</v>
      </c>
      <c r="P2909" s="1">
        <f>MATCH(spotify_data[[#This Row],[album_id]],spotify_data[album_id],0)</f>
        <v>2908</v>
      </c>
      <c r="Q2909" s="1" t="s">
        <v>23566</v>
      </c>
      <c r="R2909" s="2">
        <v>33604</v>
      </c>
      <c r="S2909" s="7">
        <f ca="1">+TODAY()-spotify_data[[#This Row],[Fecha lanzamiento Album]]</f>
        <v>12427</v>
      </c>
      <c r="T2909" s="7">
        <f ca="1">+spotify_data[[#This Row],[Antigüedad Album Dias]]/60</f>
        <v>207.11666666666667</v>
      </c>
      <c r="U2909" s="8">
        <f ca="1">spotify_data[[#This Row],[Antigüedad Album Meses]]/12</f>
        <v>17.259722222222223</v>
      </c>
      <c r="V2909">
        <v>14</v>
      </c>
      <c r="W2909" s="1" t="s">
        <v>20</v>
      </c>
      <c r="X2909" s="1" t="str">
        <f>+IF(spotify_data[[#This Row],[album_type]]="album","Album",IF(spotify_data[[#This Row],[album_type]]="single","Single","Compilation"))</f>
        <v>Album</v>
      </c>
      <c r="Y2909">
        <v>466</v>
      </c>
    </row>
    <row r="2910" spans="1:25" x14ac:dyDescent="0.3">
      <c r="A2910" s="1" t="s">
        <v>23873</v>
      </c>
      <c r="B2910" s="1"/>
      <c r="C2910" s="1" t="s">
        <v>23874</v>
      </c>
      <c r="D2910">
        <v>12</v>
      </c>
      <c r="E2910">
        <v>67</v>
      </c>
      <c r="F2910" s="10">
        <f>spotify_data[[#This Row],[track_popularity]]/100</f>
        <v>0.67</v>
      </c>
      <c r="G2910" s="9" t="b">
        <v>0</v>
      </c>
      <c r="H2910" s="1">
        <f>+IF(spotify_data[[#This Row],[explicit]]=FALSE,0,1)</f>
        <v>0</v>
      </c>
      <c r="I2910" s="1" t="s">
        <v>23871</v>
      </c>
      <c r="J2910" s="7">
        <f>MATCH(spotify_data[[#This Row],[artist_name]],spotify_data[artist_name],0)</f>
        <v>155</v>
      </c>
      <c r="K2910">
        <v>83</v>
      </c>
      <c r="L2910" s="10">
        <f>spotify_data[[#This Row],[artist_popularity]]/100</f>
        <v>0.83</v>
      </c>
      <c r="M2910">
        <v>13966197</v>
      </c>
      <c r="N2910" s="1" t="s">
        <v>21771</v>
      </c>
      <c r="O2910" s="1" t="s">
        <v>23872</v>
      </c>
      <c r="P2910" s="1">
        <f>MATCH(spotify_data[[#This Row],[album_id]],spotify_data[album_id],0)</f>
        <v>2720</v>
      </c>
      <c r="Q2910" s="1" t="s">
        <v>20042</v>
      </c>
      <c r="R2910" s="2">
        <v>32468</v>
      </c>
      <c r="S2910" s="7">
        <f ca="1">+TODAY()-spotify_data[[#This Row],[Fecha lanzamiento Album]]</f>
        <v>13563</v>
      </c>
      <c r="T2910" s="7">
        <f ca="1">+spotify_data[[#This Row],[Antigüedad Album Dias]]/60</f>
        <v>226.05</v>
      </c>
      <c r="U2910" s="8">
        <f ca="1">spotify_data[[#This Row],[Antigüedad Album Meses]]/12</f>
        <v>18.837500000000002</v>
      </c>
      <c r="V2910">
        <v>16</v>
      </c>
      <c r="W2910" s="1" t="s">
        <v>1932</v>
      </c>
      <c r="X2910" s="1" t="str">
        <f>+IF(spotify_data[[#This Row],[album_type]]="album","Album",IF(spotify_data[[#This Row],[album_type]]="single","Single","Compilation"))</f>
        <v>Compilation</v>
      </c>
      <c r="Y2910">
        <v>363</v>
      </c>
    </row>
    <row r="2911" spans="1:25" x14ac:dyDescent="0.3">
      <c r="A2911" s="1" t="s">
        <v>23937</v>
      </c>
      <c r="B2911" s="1"/>
      <c r="C2911" s="1" t="s">
        <v>23938</v>
      </c>
      <c r="D2911">
        <v>12</v>
      </c>
      <c r="E2911">
        <v>67</v>
      </c>
      <c r="F2911" s="10">
        <f>spotify_data[[#This Row],[track_popularity]]/100</f>
        <v>0.67</v>
      </c>
      <c r="G2911" s="9" t="b">
        <v>0</v>
      </c>
      <c r="H2911" s="1">
        <f>+IF(spotify_data[[#This Row],[explicit]]=FALSE,0,1)</f>
        <v>0</v>
      </c>
      <c r="I2911" s="1" t="s">
        <v>20164</v>
      </c>
      <c r="J2911" s="7">
        <f>MATCH(spotify_data[[#This Row],[artist_name]],spotify_data[artist_name],0)</f>
        <v>372</v>
      </c>
      <c r="K2911">
        <v>78</v>
      </c>
      <c r="L2911" s="10">
        <f>spotify_data[[#This Row],[artist_popularity]]/100</f>
        <v>0.78</v>
      </c>
      <c r="M2911">
        <v>7731427</v>
      </c>
      <c r="N2911" s="1" t="s">
        <v>20165</v>
      </c>
      <c r="O2911" s="1" t="s">
        <v>23935</v>
      </c>
      <c r="P2911" s="1">
        <f>MATCH(spotify_data[[#This Row],[album_id]],spotify_data[album_id],0)</f>
        <v>477</v>
      </c>
      <c r="Q2911" s="1" t="s">
        <v>23936</v>
      </c>
      <c r="R2911" s="2">
        <v>31958</v>
      </c>
      <c r="S2911" s="7">
        <f ca="1">+TODAY()-spotify_data[[#This Row],[Fecha lanzamiento Album]]</f>
        <v>14073</v>
      </c>
      <c r="T2911" s="7">
        <f ca="1">+spotify_data[[#This Row],[Antigüedad Album Dias]]/60</f>
        <v>234.55</v>
      </c>
      <c r="U2911" s="8">
        <f ca="1">spotify_data[[#This Row],[Antigüedad Album Meses]]/12</f>
        <v>19.545833333333334</v>
      </c>
      <c r="V2911">
        <v>24</v>
      </c>
      <c r="W2911" s="1" t="s">
        <v>1932</v>
      </c>
      <c r="X2911" s="1" t="str">
        <f>+IF(spotify_data[[#This Row],[album_type]]="album","Album",IF(spotify_data[[#This Row],[album_type]]="single","Single","Compilation"))</f>
        <v>Compilation</v>
      </c>
      <c r="Y2911">
        <v>359</v>
      </c>
    </row>
    <row r="2912" spans="1:25" x14ac:dyDescent="0.3">
      <c r="A2912" s="1" t="s">
        <v>24271</v>
      </c>
      <c r="B2912" s="1"/>
      <c r="C2912" s="1" t="s">
        <v>24272</v>
      </c>
      <c r="D2912">
        <v>11</v>
      </c>
      <c r="E2912">
        <v>67</v>
      </c>
      <c r="F2912" s="10">
        <f>spotify_data[[#This Row],[track_popularity]]/100</f>
        <v>0.67</v>
      </c>
      <c r="G2912" s="9" t="b">
        <v>0</v>
      </c>
      <c r="H2912" s="1">
        <f>+IF(spotify_data[[#This Row],[explicit]]=FALSE,0,1)</f>
        <v>0</v>
      </c>
      <c r="I2912" s="1" t="s">
        <v>23871</v>
      </c>
      <c r="J2912" s="7">
        <f>MATCH(spotify_data[[#This Row],[artist_name]],spotify_data[artist_name],0)</f>
        <v>155</v>
      </c>
      <c r="K2912">
        <v>83</v>
      </c>
      <c r="L2912" s="10">
        <f>spotify_data[[#This Row],[artist_popularity]]/100</f>
        <v>0.83</v>
      </c>
      <c r="M2912">
        <v>13966197</v>
      </c>
      <c r="N2912" s="1" t="s">
        <v>21771</v>
      </c>
      <c r="O2912" s="1" t="s">
        <v>24273</v>
      </c>
      <c r="P2912" s="1">
        <f>MATCH(spotify_data[[#This Row],[album_id]],spotify_data[album_id],0)</f>
        <v>2911</v>
      </c>
      <c r="Q2912" s="1" t="s">
        <v>24274</v>
      </c>
      <c r="R2912" s="2">
        <v>28160</v>
      </c>
      <c r="S2912" s="7">
        <f ca="1">+TODAY()-spotify_data[[#This Row],[Fecha lanzamiento Album]]</f>
        <v>17871</v>
      </c>
      <c r="T2912" s="7">
        <f ca="1">+spotify_data[[#This Row],[Antigüedad Album Dias]]/60</f>
        <v>297.85000000000002</v>
      </c>
      <c r="U2912" s="8">
        <f ca="1">spotify_data[[#This Row],[Antigüedad Album Meses]]/12</f>
        <v>24.820833333333336</v>
      </c>
      <c r="V2912">
        <v>11</v>
      </c>
      <c r="W2912" s="1" t="s">
        <v>20</v>
      </c>
      <c r="X2912" s="1" t="str">
        <f>+IF(spotify_data[[#This Row],[album_type]]="album","Album",IF(spotify_data[[#This Row],[album_type]]="single","Single","Compilation"))</f>
        <v>Album</v>
      </c>
      <c r="Y2912">
        <v>492</v>
      </c>
    </row>
    <row r="2913" spans="1:25" x14ac:dyDescent="0.3">
      <c r="A2913" s="1" t="s">
        <v>24565</v>
      </c>
      <c r="B2913" s="1"/>
      <c r="C2913" s="1" t="s">
        <v>24566</v>
      </c>
      <c r="D2913">
        <v>1</v>
      </c>
      <c r="E2913">
        <v>67</v>
      </c>
      <c r="F2913" s="10">
        <f>spotify_data[[#This Row],[track_popularity]]/100</f>
        <v>0.67</v>
      </c>
      <c r="G2913" s="9" t="b">
        <v>0</v>
      </c>
      <c r="H2913" s="1">
        <f>+IF(spotify_data[[#This Row],[explicit]]=FALSE,0,1)</f>
        <v>0</v>
      </c>
      <c r="I2913" s="1" t="s">
        <v>24532</v>
      </c>
      <c r="J2913" s="7">
        <f>MATCH(spotify_data[[#This Row],[artist_name]],spotify_data[artist_name],0)</f>
        <v>1660</v>
      </c>
      <c r="K2913">
        <v>66</v>
      </c>
      <c r="L2913" s="10">
        <f>spotify_data[[#This Row],[artist_popularity]]/100</f>
        <v>0.66</v>
      </c>
      <c r="M2913">
        <v>7367979</v>
      </c>
      <c r="N2913" s="1" t="s">
        <v>24533</v>
      </c>
      <c r="O2913" s="1" t="s">
        <v>24567</v>
      </c>
      <c r="P2913" s="1">
        <f>MATCH(spotify_data[[#This Row],[album_id]],spotify_data[album_id],0)</f>
        <v>2912</v>
      </c>
      <c r="Q2913" s="1" t="s">
        <v>24568</v>
      </c>
      <c r="R2913" s="2">
        <v>24604</v>
      </c>
      <c r="S2913" s="7">
        <f ca="1">+TODAY()-spotify_data[[#This Row],[Fecha lanzamiento Album]]</f>
        <v>21427</v>
      </c>
      <c r="T2913" s="7">
        <f ca="1">+spotify_data[[#This Row],[Antigüedad Album Dias]]/60</f>
        <v>357.11666666666667</v>
      </c>
      <c r="U2913" s="8">
        <f ca="1">spotify_data[[#This Row],[Antigüedad Album Meses]]/12</f>
        <v>29.759722222222223</v>
      </c>
      <c r="V2913">
        <v>17</v>
      </c>
      <c r="W2913" s="1" t="s">
        <v>20</v>
      </c>
      <c r="X2913" s="1" t="str">
        <f>+IF(spotify_data[[#This Row],[album_type]]="album","Album",IF(spotify_data[[#This Row],[album_type]]="single","Single","Compilation"))</f>
        <v>Album</v>
      </c>
      <c r="Y2913">
        <v>284</v>
      </c>
    </row>
    <row r="2914" spans="1:25" x14ac:dyDescent="0.3">
      <c r="A2914" s="1" t="s">
        <v>924</v>
      </c>
      <c r="B2914" s="1">
        <v>4514</v>
      </c>
      <c r="C2914" s="1" t="s">
        <v>925</v>
      </c>
      <c r="D2914">
        <v>13</v>
      </c>
      <c r="E2914">
        <v>66</v>
      </c>
      <c r="F2914" s="10">
        <f>spotify_data[[#This Row],[track_popularity]]/100</f>
        <v>0.66</v>
      </c>
      <c r="G2914" s="9" t="b">
        <v>0</v>
      </c>
      <c r="H2914" s="1">
        <f>+IF(spotify_data[[#This Row],[explicit]]=FALSE,0,1)</f>
        <v>0</v>
      </c>
      <c r="I2914" s="1" t="s">
        <v>898</v>
      </c>
      <c r="J2914" s="7">
        <f>MATCH(spotify_data[[#This Row],[artist_name]],spotify_data[artist_name],0)</f>
        <v>34</v>
      </c>
      <c r="K2914">
        <v>88</v>
      </c>
      <c r="L2914" s="10">
        <f>spotify_data[[#This Row],[artist_popularity]]/100</f>
        <v>0.88</v>
      </c>
      <c r="M2914">
        <v>42256604</v>
      </c>
      <c r="N2914" s="1" t="s">
        <v>899</v>
      </c>
      <c r="O2914" s="1" t="s">
        <v>903</v>
      </c>
      <c r="P2914" s="1">
        <f>MATCH(spotify_data[[#This Row],[album_id]],spotify_data[album_id],0)</f>
        <v>594</v>
      </c>
      <c r="Q2914" s="1" t="s">
        <v>904</v>
      </c>
      <c r="R2914" s="2">
        <v>45901</v>
      </c>
      <c r="S2914" s="7">
        <f ca="1">+TODAY()-spotify_data[[#This Row],[Fecha lanzamiento Album]]</f>
        <v>130</v>
      </c>
      <c r="T2914" s="7">
        <f ca="1">+spotify_data[[#This Row],[Antigüedad Album Dias]]/60</f>
        <v>2.1666666666666665</v>
      </c>
      <c r="U2914" s="8">
        <f ca="1">spotify_data[[#This Row],[Antigüedad Album Meses]]/12</f>
        <v>0.18055555555555555</v>
      </c>
      <c r="V2914">
        <v>17</v>
      </c>
      <c r="W2914" s="1" t="s">
        <v>20</v>
      </c>
      <c r="X2914" s="1" t="str">
        <f>+IF(spotify_data[[#This Row],[album_type]]="album","Album",IF(spotify_data[[#This Row],[album_type]]="single","Single","Compilation"))</f>
        <v>Album</v>
      </c>
      <c r="Y2914">
        <v>411</v>
      </c>
    </row>
    <row r="2915" spans="1:25" x14ac:dyDescent="0.3">
      <c r="A2915" s="1" t="s">
        <v>1374</v>
      </c>
      <c r="B2915" s="1">
        <v>7791</v>
      </c>
      <c r="C2915" s="1" t="s">
        <v>1375</v>
      </c>
      <c r="D2915">
        <v>1</v>
      </c>
      <c r="E2915">
        <v>66</v>
      </c>
      <c r="F2915" s="10">
        <f>spotify_data[[#This Row],[track_popularity]]/100</f>
        <v>0.66</v>
      </c>
      <c r="G2915" s="9" t="b">
        <v>0</v>
      </c>
      <c r="H2915" s="1">
        <f>+IF(spotify_data[[#This Row],[explicit]]=FALSE,0,1)</f>
        <v>0</v>
      </c>
      <c r="I2915" s="1" t="s">
        <v>1376</v>
      </c>
      <c r="J2915" s="7">
        <f>MATCH(spotify_data[[#This Row],[artist_name]],spotify_data[artist_name],0)</f>
        <v>873</v>
      </c>
      <c r="K2915">
        <v>71</v>
      </c>
      <c r="L2915" s="10">
        <f>spotify_data[[#This Row],[artist_popularity]]/100</f>
        <v>0.71</v>
      </c>
      <c r="M2915">
        <v>2569728</v>
      </c>
      <c r="N2915" s="1" t="s">
        <v>23</v>
      </c>
      <c r="O2915" s="1" t="s">
        <v>1377</v>
      </c>
      <c r="P2915" s="1">
        <f>MATCH(spotify_data[[#This Row],[album_id]],spotify_data[album_id],0)</f>
        <v>2914</v>
      </c>
      <c r="Q2915" s="1" t="s">
        <v>1375</v>
      </c>
      <c r="R2915" s="2">
        <v>45863</v>
      </c>
      <c r="S2915" s="7">
        <f ca="1">+TODAY()-spotify_data[[#This Row],[Fecha lanzamiento Album]]</f>
        <v>168</v>
      </c>
      <c r="T2915" s="7">
        <f ca="1">+spotify_data[[#This Row],[Antigüedad Album Dias]]/60</f>
        <v>2.8</v>
      </c>
      <c r="U2915" s="8">
        <f ca="1">spotify_data[[#This Row],[Antigüedad Album Meses]]/12</f>
        <v>0.23333333333333331</v>
      </c>
      <c r="V2915">
        <v>1</v>
      </c>
      <c r="W2915" s="1" t="s">
        <v>21</v>
      </c>
      <c r="X2915" s="1" t="str">
        <f>+IF(spotify_data[[#This Row],[album_type]]="album","Album",IF(spotify_data[[#This Row],[album_type]]="single","Single","Compilation"))</f>
        <v>Single</v>
      </c>
      <c r="Y2915">
        <v>295</v>
      </c>
    </row>
    <row r="2916" spans="1:25" x14ac:dyDescent="0.3">
      <c r="A2916" s="1" t="s">
        <v>1510</v>
      </c>
      <c r="B2916" s="1">
        <v>6047</v>
      </c>
      <c r="C2916" s="1" t="s">
        <v>1511</v>
      </c>
      <c r="D2916">
        <v>15</v>
      </c>
      <c r="E2916">
        <v>66</v>
      </c>
      <c r="F2916" s="10">
        <f>spotify_data[[#This Row],[track_popularity]]/100</f>
        <v>0.66</v>
      </c>
      <c r="G2916" s="9" t="b">
        <v>1</v>
      </c>
      <c r="H2916" s="1">
        <f>+IF(spotify_data[[#This Row],[explicit]]=FALSE,0,1)</f>
        <v>1</v>
      </c>
      <c r="I2916" s="1" t="s">
        <v>887</v>
      </c>
      <c r="J2916" s="7">
        <f>MATCH(spotify_data[[#This Row],[artist_name]],spotify_data[artist_name],0)</f>
        <v>29</v>
      </c>
      <c r="K2916">
        <v>91</v>
      </c>
      <c r="L2916" s="10">
        <f>spotify_data[[#This Row],[artist_popularity]]/100</f>
        <v>0.91</v>
      </c>
      <c r="M2916">
        <v>85022258</v>
      </c>
      <c r="N2916" s="1" t="s">
        <v>888</v>
      </c>
      <c r="O2916" s="1" t="s">
        <v>1472</v>
      </c>
      <c r="P2916" s="1">
        <f>MATCH(spotify_data[[#This Row],[album_id]],spotify_data[album_id],0)</f>
        <v>29</v>
      </c>
      <c r="Q2916" s="1" t="s">
        <v>1473</v>
      </c>
      <c r="R2916" s="2">
        <v>45849</v>
      </c>
      <c r="S2916" s="7">
        <f ca="1">+TODAY()-spotify_data[[#This Row],[Fecha lanzamiento Album]]</f>
        <v>182</v>
      </c>
      <c r="T2916" s="7">
        <f ca="1">+spotify_data[[#This Row],[Antigüedad Album Dias]]/60</f>
        <v>3.0333333333333332</v>
      </c>
      <c r="U2916" s="8">
        <f ca="1">spotify_data[[#This Row],[Antigüedad Album Meses]]/12</f>
        <v>0.25277777777777777</v>
      </c>
      <c r="V2916">
        <v>21</v>
      </c>
      <c r="W2916" s="1" t="s">
        <v>20</v>
      </c>
      <c r="X2916" s="1" t="str">
        <f>+IF(spotify_data[[#This Row],[album_type]]="album","Album",IF(spotify_data[[#This Row],[album_type]]="single","Single","Compilation"))</f>
        <v>Album</v>
      </c>
      <c r="Y2916">
        <v>308</v>
      </c>
    </row>
    <row r="2917" spans="1:25" x14ac:dyDescent="0.3">
      <c r="A2917" s="1" t="s">
        <v>1811</v>
      </c>
      <c r="B2917" s="1">
        <v>4195</v>
      </c>
      <c r="C2917" s="1" t="s">
        <v>1812</v>
      </c>
      <c r="D2917">
        <v>3</v>
      </c>
      <c r="E2917">
        <v>66</v>
      </c>
      <c r="F2917" s="10">
        <f>spotify_data[[#This Row],[track_popularity]]/100</f>
        <v>0.66</v>
      </c>
      <c r="G2917" s="9" t="b">
        <v>0</v>
      </c>
      <c r="H2917" s="1">
        <f>+IF(spotify_data[[#This Row],[explicit]]=FALSE,0,1)</f>
        <v>0</v>
      </c>
      <c r="I2917" s="1" t="s">
        <v>1807</v>
      </c>
      <c r="J2917" s="7">
        <f>MATCH(spotify_data[[#This Row],[artist_name]],spotify_data[artist_name],0)</f>
        <v>234</v>
      </c>
      <c r="K2917">
        <v>81</v>
      </c>
      <c r="L2917" s="10">
        <f>spotify_data[[#This Row],[artist_popularity]]/100</f>
        <v>0.81</v>
      </c>
      <c r="M2917">
        <v>26564677</v>
      </c>
      <c r="N2917" s="1" t="s">
        <v>1808</v>
      </c>
      <c r="O2917" s="1" t="s">
        <v>1809</v>
      </c>
      <c r="P2917" s="1">
        <f>MATCH(spotify_data[[#This Row],[album_id]],spotify_data[album_id],0)</f>
        <v>2558</v>
      </c>
      <c r="Q2917" s="1" t="s">
        <v>1810</v>
      </c>
      <c r="R2917" s="2">
        <v>45807</v>
      </c>
      <c r="S2917" s="7">
        <f ca="1">+TODAY()-spotify_data[[#This Row],[Fecha lanzamiento Album]]</f>
        <v>224</v>
      </c>
      <c r="T2917" s="7">
        <f ca="1">+spotify_data[[#This Row],[Antigüedad Album Dias]]/60</f>
        <v>3.7333333333333334</v>
      </c>
      <c r="U2917" s="8">
        <f ca="1">spotify_data[[#This Row],[Antigüedad Album Meses]]/12</f>
        <v>0.31111111111111112</v>
      </c>
      <c r="V2917">
        <v>13</v>
      </c>
      <c r="W2917" s="1" t="s">
        <v>20</v>
      </c>
      <c r="X2917" s="1" t="str">
        <f>+IF(spotify_data[[#This Row],[album_type]]="album","Album",IF(spotify_data[[#This Row],[album_type]]="single","Single","Compilation"))</f>
        <v>Album</v>
      </c>
      <c r="Y2917">
        <v>417</v>
      </c>
    </row>
    <row r="2918" spans="1:25" x14ac:dyDescent="0.3">
      <c r="A2918" s="1" t="s">
        <v>2278</v>
      </c>
      <c r="B2918" s="1">
        <v>4692</v>
      </c>
      <c r="C2918" s="1" t="s">
        <v>2279</v>
      </c>
      <c r="D2918">
        <v>14</v>
      </c>
      <c r="E2918">
        <v>66</v>
      </c>
      <c r="F2918" s="10">
        <f>spotify_data[[#This Row],[track_popularity]]/100</f>
        <v>0.66</v>
      </c>
      <c r="G2918" s="9" t="b">
        <v>1</v>
      </c>
      <c r="H2918" s="1">
        <f>+IF(spotify_data[[#This Row],[explicit]]=FALSE,0,1)</f>
        <v>1</v>
      </c>
      <c r="I2918" s="1" t="s">
        <v>2255</v>
      </c>
      <c r="J2918" s="7">
        <f>MATCH(spotify_data[[#This Row],[artist_name]],spotify_data[artist_name],0)</f>
        <v>86</v>
      </c>
      <c r="K2918">
        <v>81</v>
      </c>
      <c r="L2918" s="10">
        <f>spotify_data[[#This Row],[artist_popularity]]/100</f>
        <v>0.81</v>
      </c>
      <c r="M2918">
        <v>12328041</v>
      </c>
      <c r="N2918" s="1" t="s">
        <v>273</v>
      </c>
      <c r="O2918" s="1" t="s">
        <v>2256</v>
      </c>
      <c r="P2918" s="1">
        <f>MATCH(spotify_data[[#This Row],[album_id]],spotify_data[album_id],0)</f>
        <v>86</v>
      </c>
      <c r="Q2918" s="1" t="s">
        <v>2257</v>
      </c>
      <c r="R2918" s="2">
        <v>45723</v>
      </c>
      <c r="S2918" s="7">
        <f ca="1">+TODAY()-spotify_data[[#This Row],[Fecha lanzamiento Album]]</f>
        <v>308</v>
      </c>
      <c r="T2918" s="7">
        <f ca="1">+spotify_data[[#This Row],[Antigüedad Album Dias]]/60</f>
        <v>5.1333333333333337</v>
      </c>
      <c r="U2918" s="8">
        <f ca="1">spotify_data[[#This Row],[Antigüedad Album Meses]]/12</f>
        <v>0.42777777777777781</v>
      </c>
      <c r="V2918">
        <v>15</v>
      </c>
      <c r="W2918" s="1" t="s">
        <v>20</v>
      </c>
      <c r="X2918" s="1" t="str">
        <f>+IF(spotify_data[[#This Row],[album_type]]="album","Album",IF(spotify_data[[#This Row],[album_type]]="single","Single","Compilation"))</f>
        <v>Album</v>
      </c>
      <c r="Y2918">
        <v>28</v>
      </c>
    </row>
    <row r="2919" spans="1:25" x14ac:dyDescent="0.3">
      <c r="A2919" s="1" t="s">
        <v>2396</v>
      </c>
      <c r="B2919" s="1">
        <v>8311</v>
      </c>
      <c r="C2919" s="1" t="s">
        <v>2381</v>
      </c>
      <c r="D2919">
        <v>7</v>
      </c>
      <c r="E2919">
        <v>66</v>
      </c>
      <c r="F2919" s="10">
        <f>spotify_data[[#This Row],[track_popularity]]/100</f>
        <v>0.66</v>
      </c>
      <c r="G2919" s="9" t="b">
        <v>0</v>
      </c>
      <c r="H2919" s="1">
        <f>+IF(spotify_data[[#This Row],[explicit]]=FALSE,0,1)</f>
        <v>0</v>
      </c>
      <c r="I2919" s="1" t="s">
        <v>515</v>
      </c>
      <c r="J2919" s="7">
        <f>MATCH(spotify_data[[#This Row],[artist_name]],spotify_data[artist_name],0)</f>
        <v>26</v>
      </c>
      <c r="K2919">
        <v>88</v>
      </c>
      <c r="L2919" s="10">
        <f>spotify_data[[#This Row],[artist_popularity]]/100</f>
        <v>0.88</v>
      </c>
      <c r="M2919">
        <v>9256589</v>
      </c>
      <c r="N2919" s="1" t="s">
        <v>516</v>
      </c>
      <c r="O2919" s="1" t="s">
        <v>2383</v>
      </c>
      <c r="P2919" s="1">
        <f>MATCH(spotify_data[[#This Row],[album_id]],spotify_data[album_id],0)</f>
        <v>162</v>
      </c>
      <c r="Q2919" s="1" t="s">
        <v>2351</v>
      </c>
      <c r="R2919" s="2">
        <v>45709</v>
      </c>
      <c r="S2919" s="7">
        <f ca="1">+TODAY()-spotify_data[[#This Row],[Fecha lanzamiento Album]]</f>
        <v>322</v>
      </c>
      <c r="T2919" s="7">
        <f ca="1">+spotify_data[[#This Row],[Antigüedad Album Dias]]/60</f>
        <v>5.3666666666666663</v>
      </c>
      <c r="U2919" s="8">
        <f ca="1">spotify_data[[#This Row],[Antigüedad Album Meses]]/12</f>
        <v>0.44722222222222219</v>
      </c>
      <c r="V2919">
        <v>15</v>
      </c>
      <c r="W2919" s="1" t="s">
        <v>20</v>
      </c>
      <c r="X2919" s="1" t="str">
        <f>+IF(spotify_data[[#This Row],[album_type]]="album","Album",IF(spotify_data[[#This Row],[album_type]]="single","Single","Compilation"))</f>
        <v>Album</v>
      </c>
      <c r="Y2919">
        <v>275</v>
      </c>
    </row>
    <row r="2920" spans="1:25" x14ac:dyDescent="0.3">
      <c r="A2920" s="1" t="s">
        <v>2397</v>
      </c>
      <c r="B2920" s="1">
        <v>607</v>
      </c>
      <c r="C2920" s="1" t="s">
        <v>2349</v>
      </c>
      <c r="D2920">
        <v>10</v>
      </c>
      <c r="E2920">
        <v>66</v>
      </c>
      <c r="F2920" s="10">
        <f>spotify_data[[#This Row],[track_popularity]]/100</f>
        <v>0.66</v>
      </c>
      <c r="G2920" s="9" t="b">
        <v>1</v>
      </c>
      <c r="H2920" s="1">
        <f>+IF(spotify_data[[#This Row],[explicit]]=FALSE,0,1)</f>
        <v>1</v>
      </c>
      <c r="I2920" s="1" t="s">
        <v>515</v>
      </c>
      <c r="J2920" s="7">
        <f>MATCH(spotify_data[[#This Row],[artist_name]],spotify_data[artist_name],0)</f>
        <v>26</v>
      </c>
      <c r="K2920">
        <v>88</v>
      </c>
      <c r="L2920" s="10">
        <f>spotify_data[[#This Row],[artist_popularity]]/100</f>
        <v>0.88</v>
      </c>
      <c r="M2920">
        <v>9249502</v>
      </c>
      <c r="N2920" s="1" t="s">
        <v>516</v>
      </c>
      <c r="O2920" s="1" t="s">
        <v>2383</v>
      </c>
      <c r="P2920" s="1">
        <f>MATCH(spotify_data[[#This Row],[album_id]],spotify_data[album_id],0)</f>
        <v>162</v>
      </c>
      <c r="Q2920" s="1" t="s">
        <v>2351</v>
      </c>
      <c r="R2920" s="2">
        <v>45709</v>
      </c>
      <c r="S2920" s="7">
        <f ca="1">+TODAY()-spotify_data[[#This Row],[Fecha lanzamiento Album]]</f>
        <v>322</v>
      </c>
      <c r="T2920" s="7">
        <f ca="1">+spotify_data[[#This Row],[Antigüedad Album Dias]]/60</f>
        <v>5.3666666666666663</v>
      </c>
      <c r="U2920" s="8">
        <f ca="1">spotify_data[[#This Row],[Antigüedad Album Meses]]/12</f>
        <v>0.44722222222222219</v>
      </c>
      <c r="V2920">
        <v>15</v>
      </c>
      <c r="W2920" s="1" t="s">
        <v>20</v>
      </c>
      <c r="X2920" s="1" t="str">
        <f>+IF(spotify_data[[#This Row],[album_type]]="album","Album",IF(spotify_data[[#This Row],[album_type]]="single","Single","Compilation"))</f>
        <v>Album</v>
      </c>
      <c r="Y2920">
        <v>303</v>
      </c>
    </row>
    <row r="2921" spans="1:25" x14ac:dyDescent="0.3">
      <c r="A2921" s="1" t="s">
        <v>2401</v>
      </c>
      <c r="B2921" s="1">
        <v>3661</v>
      </c>
      <c r="C2921" s="1" t="s">
        <v>2365</v>
      </c>
      <c r="D2921">
        <v>14</v>
      </c>
      <c r="E2921">
        <v>66</v>
      </c>
      <c r="F2921" s="10">
        <f>spotify_data[[#This Row],[track_popularity]]/100</f>
        <v>0.66</v>
      </c>
      <c r="G2921" s="9" t="b">
        <v>1</v>
      </c>
      <c r="H2921" s="1">
        <f>+IF(spotify_data[[#This Row],[explicit]]=FALSE,0,1)</f>
        <v>1</v>
      </c>
      <c r="I2921" s="1" t="s">
        <v>515</v>
      </c>
      <c r="J2921" s="7">
        <f>MATCH(spotify_data[[#This Row],[artist_name]],spotify_data[artist_name],0)</f>
        <v>26</v>
      </c>
      <c r="K2921">
        <v>88</v>
      </c>
      <c r="L2921" s="10">
        <f>spotify_data[[#This Row],[artist_popularity]]/100</f>
        <v>0.88</v>
      </c>
      <c r="M2921">
        <v>9241516</v>
      </c>
      <c r="N2921" s="1" t="s">
        <v>516</v>
      </c>
      <c r="O2921" s="1" t="s">
        <v>2383</v>
      </c>
      <c r="P2921" s="1">
        <f>MATCH(spotify_data[[#This Row],[album_id]],spotify_data[album_id],0)</f>
        <v>162</v>
      </c>
      <c r="Q2921" s="1" t="s">
        <v>2351</v>
      </c>
      <c r="R2921" s="2">
        <v>45709</v>
      </c>
      <c r="S2921" s="7">
        <f ca="1">+TODAY()-spotify_data[[#This Row],[Fecha lanzamiento Album]]</f>
        <v>322</v>
      </c>
      <c r="T2921" s="7">
        <f ca="1">+spotify_data[[#This Row],[Antigüedad Album Dias]]/60</f>
        <v>5.3666666666666663</v>
      </c>
      <c r="U2921" s="8">
        <f ca="1">spotify_data[[#This Row],[Antigüedad Album Meses]]/12</f>
        <v>0.44722222222222219</v>
      </c>
      <c r="V2921">
        <v>15</v>
      </c>
      <c r="W2921" s="1" t="s">
        <v>20</v>
      </c>
      <c r="X2921" s="1" t="str">
        <f>+IF(spotify_data[[#This Row],[album_type]]="album","Album",IF(spotify_data[[#This Row],[album_type]]="single","Single","Compilation"))</f>
        <v>Album</v>
      </c>
      <c r="Y2921">
        <v>275</v>
      </c>
    </row>
    <row r="2922" spans="1:25" x14ac:dyDescent="0.3">
      <c r="A2922" s="1" t="s">
        <v>2478</v>
      </c>
      <c r="B2922" s="1">
        <v>4054</v>
      </c>
      <c r="C2922" s="1" t="s">
        <v>2479</v>
      </c>
      <c r="D2922">
        <v>12</v>
      </c>
      <c r="E2922">
        <v>66</v>
      </c>
      <c r="F2922" s="10">
        <f>spotify_data[[#This Row],[track_popularity]]/100</f>
        <v>0.66</v>
      </c>
      <c r="G2922" s="9" t="b">
        <v>1</v>
      </c>
      <c r="H2922" s="1">
        <f>+IF(spotify_data[[#This Row],[explicit]]=FALSE,0,1)</f>
        <v>1</v>
      </c>
      <c r="I2922" s="1" t="s">
        <v>2459</v>
      </c>
      <c r="J2922" s="7">
        <f>MATCH(spotify_data[[#This Row],[artist_name]],spotify_data[artist_name],0)</f>
        <v>35</v>
      </c>
      <c r="K2922">
        <v>93</v>
      </c>
      <c r="L2922" s="10">
        <f>spotify_data[[#This Row],[artist_popularity]]/100</f>
        <v>0.93</v>
      </c>
      <c r="M2922">
        <v>112918137</v>
      </c>
      <c r="N2922" s="1" t="s">
        <v>2460</v>
      </c>
      <c r="O2922" s="1" t="s">
        <v>2461</v>
      </c>
      <c r="P2922" s="1">
        <f>MATCH(spotify_data[[#This Row],[album_id]],spotify_data[album_id],0)</f>
        <v>43</v>
      </c>
      <c r="Q2922" s="1" t="s">
        <v>2462</v>
      </c>
      <c r="R2922" s="2">
        <v>45688</v>
      </c>
      <c r="S2922" s="7">
        <f ca="1">+TODAY()-spotify_data[[#This Row],[Fecha lanzamiento Album]]</f>
        <v>343</v>
      </c>
      <c r="T2922" s="7">
        <f ca="1">+spotify_data[[#This Row],[Antigüedad Album Dias]]/60</f>
        <v>5.7166666666666668</v>
      </c>
      <c r="U2922" s="8">
        <f ca="1">spotify_data[[#This Row],[Antigüedad Album Meses]]/12</f>
        <v>0.47638888888888892</v>
      </c>
      <c r="V2922">
        <v>22</v>
      </c>
      <c r="W2922" s="1" t="s">
        <v>20</v>
      </c>
      <c r="X2922" s="1" t="str">
        <f>+IF(spotify_data[[#This Row],[album_type]]="album","Album",IF(spotify_data[[#This Row],[album_type]]="single","Single","Compilation"))</f>
        <v>Album</v>
      </c>
      <c r="Y2922">
        <v>314</v>
      </c>
    </row>
    <row r="2923" spans="1:25" x14ac:dyDescent="0.3">
      <c r="A2923" s="1" t="s">
        <v>2480</v>
      </c>
      <c r="B2923" s="1">
        <v>4308</v>
      </c>
      <c r="C2923" s="1" t="s">
        <v>2481</v>
      </c>
      <c r="D2923">
        <v>21</v>
      </c>
      <c r="E2923">
        <v>66</v>
      </c>
      <c r="F2923" s="10">
        <f>spotify_data[[#This Row],[track_popularity]]/100</f>
        <v>0.66</v>
      </c>
      <c r="G2923" s="9" t="b">
        <v>0</v>
      </c>
      <c r="H2923" s="1">
        <f>+IF(spotify_data[[#This Row],[explicit]]=FALSE,0,1)</f>
        <v>0</v>
      </c>
      <c r="I2923" s="1" t="s">
        <v>2459</v>
      </c>
      <c r="J2923" s="7">
        <f>MATCH(spotify_data[[#This Row],[artist_name]],spotify_data[artist_name],0)</f>
        <v>35</v>
      </c>
      <c r="K2923">
        <v>93</v>
      </c>
      <c r="L2923" s="10">
        <f>spotify_data[[#This Row],[artist_popularity]]/100</f>
        <v>0.93</v>
      </c>
      <c r="M2923">
        <v>112957721</v>
      </c>
      <c r="N2923" s="1" t="s">
        <v>2460</v>
      </c>
      <c r="O2923" s="1" t="s">
        <v>2461</v>
      </c>
      <c r="P2923" s="1">
        <f>MATCH(spotify_data[[#This Row],[album_id]],spotify_data[album_id],0)</f>
        <v>43</v>
      </c>
      <c r="Q2923" s="1" t="s">
        <v>2462</v>
      </c>
      <c r="R2923" s="2">
        <v>45688</v>
      </c>
      <c r="S2923" s="7">
        <f ca="1">+TODAY()-spotify_data[[#This Row],[Fecha lanzamiento Album]]</f>
        <v>343</v>
      </c>
      <c r="T2923" s="7">
        <f ca="1">+spotify_data[[#This Row],[Antigüedad Album Dias]]/60</f>
        <v>5.7166666666666668</v>
      </c>
      <c r="U2923" s="8">
        <f ca="1">spotify_data[[#This Row],[Antigüedad Album Meses]]/12</f>
        <v>0.47638888888888892</v>
      </c>
      <c r="V2923">
        <v>22</v>
      </c>
      <c r="W2923" s="1" t="s">
        <v>20</v>
      </c>
      <c r="X2923" s="1" t="str">
        <f>+IF(spotify_data[[#This Row],[album_type]]="album","Album",IF(spotify_data[[#This Row],[album_type]]="single","Single","Compilation"))</f>
        <v>Album</v>
      </c>
      <c r="Y2923">
        <v>495</v>
      </c>
    </row>
    <row r="2924" spans="1:25" x14ac:dyDescent="0.3">
      <c r="A2924" s="1" t="s">
        <v>2486</v>
      </c>
      <c r="B2924" s="1">
        <v>4807</v>
      </c>
      <c r="C2924" s="1" t="s">
        <v>2487</v>
      </c>
      <c r="D2924">
        <v>10</v>
      </c>
      <c r="E2924">
        <v>66</v>
      </c>
      <c r="F2924" s="10">
        <f>spotify_data[[#This Row],[track_popularity]]/100</f>
        <v>0.66</v>
      </c>
      <c r="G2924" s="9" t="b">
        <v>1</v>
      </c>
      <c r="H2924" s="1">
        <f>+IF(spotify_data[[#This Row],[explicit]]=FALSE,0,1)</f>
        <v>1</v>
      </c>
      <c r="I2924" s="1" t="s">
        <v>2459</v>
      </c>
      <c r="J2924" s="7">
        <f>MATCH(spotify_data[[#This Row],[artist_name]],spotify_data[artist_name],0)</f>
        <v>35</v>
      </c>
      <c r="K2924">
        <v>93</v>
      </c>
      <c r="L2924" s="10">
        <f>spotify_data[[#This Row],[artist_popularity]]/100</f>
        <v>0.93</v>
      </c>
      <c r="M2924">
        <v>112918137</v>
      </c>
      <c r="N2924" s="1" t="s">
        <v>2460</v>
      </c>
      <c r="O2924" s="1" t="s">
        <v>2461</v>
      </c>
      <c r="P2924" s="1">
        <f>MATCH(spotify_data[[#This Row],[album_id]],spotify_data[album_id],0)</f>
        <v>43</v>
      </c>
      <c r="Q2924" s="1" t="s">
        <v>2462</v>
      </c>
      <c r="R2924" s="2">
        <v>45688</v>
      </c>
      <c r="S2924" s="7">
        <f ca="1">+TODAY()-spotify_data[[#This Row],[Fecha lanzamiento Album]]</f>
        <v>343</v>
      </c>
      <c r="T2924" s="7">
        <f ca="1">+spotify_data[[#This Row],[Antigüedad Album Dias]]/60</f>
        <v>5.7166666666666668</v>
      </c>
      <c r="U2924" s="8">
        <f ca="1">spotify_data[[#This Row],[Antigüedad Album Meses]]/12</f>
        <v>0.47638888888888892</v>
      </c>
      <c r="V2924">
        <v>22</v>
      </c>
      <c r="W2924" s="1" t="s">
        <v>20</v>
      </c>
      <c r="X2924" s="1" t="str">
        <f>+IF(spotify_data[[#This Row],[album_type]]="album","Album",IF(spotify_data[[#This Row],[album_type]]="single","Single","Compilation"))</f>
        <v>Album</v>
      </c>
      <c r="Y2924">
        <v>502</v>
      </c>
    </row>
    <row r="2925" spans="1:25" x14ac:dyDescent="0.3">
      <c r="A2925" s="1" t="s">
        <v>2873</v>
      </c>
      <c r="B2925" s="1">
        <v>763</v>
      </c>
      <c r="C2925" s="1" t="s">
        <v>2874</v>
      </c>
      <c r="D2925">
        <v>13</v>
      </c>
      <c r="E2925">
        <v>66</v>
      </c>
      <c r="F2925" s="10">
        <f>spotify_data[[#This Row],[track_popularity]]/100</f>
        <v>0.66</v>
      </c>
      <c r="G2925" s="9" t="b">
        <v>0</v>
      </c>
      <c r="H2925" s="1">
        <f>+IF(spotify_data[[#This Row],[explicit]]=FALSE,0,1)</f>
        <v>0</v>
      </c>
      <c r="I2925" s="1" t="s">
        <v>1371</v>
      </c>
      <c r="J2925" s="7">
        <f>MATCH(spotify_data[[#This Row],[artist_name]],spotify_data[artist_name],0)</f>
        <v>731</v>
      </c>
      <c r="K2925">
        <v>72</v>
      </c>
      <c r="L2925" s="10">
        <f>spotify_data[[#This Row],[artist_popularity]]/100</f>
        <v>0.72</v>
      </c>
      <c r="M2925">
        <v>968416</v>
      </c>
      <c r="N2925" s="1" t="s">
        <v>27</v>
      </c>
      <c r="O2925" s="1" t="s">
        <v>2875</v>
      </c>
      <c r="P2925" s="1">
        <f>MATCH(spotify_data[[#This Row],[album_id]],spotify_data[album_id],0)</f>
        <v>2924</v>
      </c>
      <c r="Q2925" s="1" t="s">
        <v>2876</v>
      </c>
      <c r="R2925" s="2">
        <v>45583</v>
      </c>
      <c r="S2925" s="7">
        <f ca="1">+TODAY()-spotify_data[[#This Row],[Fecha lanzamiento Album]]</f>
        <v>448</v>
      </c>
      <c r="T2925" s="7">
        <f ca="1">+spotify_data[[#This Row],[Antigüedad Album Dias]]/60</f>
        <v>7.4666666666666668</v>
      </c>
      <c r="U2925" s="8">
        <f ca="1">spotify_data[[#This Row],[Antigüedad Album Meses]]/12</f>
        <v>0.62222222222222223</v>
      </c>
      <c r="V2925">
        <v>14</v>
      </c>
      <c r="W2925" s="1" t="s">
        <v>20</v>
      </c>
      <c r="X2925" s="1" t="str">
        <f>+IF(spotify_data[[#This Row],[album_type]]="album","Album",IF(spotify_data[[#This Row],[album_type]]="single","Single","Compilation"))</f>
        <v>Album</v>
      </c>
      <c r="Y2925">
        <v>214</v>
      </c>
    </row>
    <row r="2926" spans="1:25" x14ac:dyDescent="0.3">
      <c r="A2926" s="1" t="s">
        <v>3287</v>
      </c>
      <c r="B2926" s="1">
        <v>4552</v>
      </c>
      <c r="C2926" s="1" t="s">
        <v>3288</v>
      </c>
      <c r="D2926">
        <v>1</v>
      </c>
      <c r="E2926">
        <v>66</v>
      </c>
      <c r="F2926" s="10">
        <f>spotify_data[[#This Row],[track_popularity]]/100</f>
        <v>0.66</v>
      </c>
      <c r="G2926" s="9" t="b">
        <v>1</v>
      </c>
      <c r="H2926" s="1">
        <f>+IF(spotify_data[[#This Row],[explicit]]=FALSE,0,1)</f>
        <v>1</v>
      </c>
      <c r="I2926" s="1" t="s">
        <v>3271</v>
      </c>
      <c r="J2926" s="7">
        <f>MATCH(spotify_data[[#This Row],[artist_name]],spotify_data[artist_name],0)</f>
        <v>175</v>
      </c>
      <c r="K2926">
        <v>86</v>
      </c>
      <c r="L2926" s="10">
        <f>spotify_data[[#This Row],[artist_popularity]]/100</f>
        <v>0.86</v>
      </c>
      <c r="M2926">
        <v>47720209</v>
      </c>
      <c r="N2926" s="1" t="s">
        <v>3272</v>
      </c>
      <c r="O2926" s="1" t="s">
        <v>3273</v>
      </c>
      <c r="P2926" s="1">
        <f>MATCH(spotify_data[[#This Row],[album_id]],spotify_data[album_id],0)</f>
        <v>385</v>
      </c>
      <c r="Q2926" s="1" t="s">
        <v>3274</v>
      </c>
      <c r="R2926" s="2">
        <v>45519</v>
      </c>
      <c r="S2926" s="7">
        <f ca="1">+TODAY()-spotify_data[[#This Row],[Fecha lanzamiento Album]]</f>
        <v>512</v>
      </c>
      <c r="T2926" s="7">
        <f ca="1">+spotify_data[[#This Row],[Antigüedad Album Dias]]/60</f>
        <v>8.5333333333333332</v>
      </c>
      <c r="U2926" s="8">
        <f ca="1">spotify_data[[#This Row],[Antigüedad Album Meses]]/12</f>
        <v>0.71111111111111114</v>
      </c>
      <c r="V2926">
        <v>18</v>
      </c>
      <c r="W2926" s="1" t="s">
        <v>20</v>
      </c>
      <c r="X2926" s="1" t="str">
        <f>+IF(spotify_data[[#This Row],[album_type]]="album","Album",IF(spotify_data[[#This Row],[album_type]]="single","Single","Compilation"))</f>
        <v>Album</v>
      </c>
      <c r="Y2926">
        <v>326</v>
      </c>
    </row>
    <row r="2927" spans="1:25" x14ac:dyDescent="0.3">
      <c r="A2927" s="1" t="s">
        <v>3291</v>
      </c>
      <c r="B2927" s="1">
        <v>8560</v>
      </c>
      <c r="C2927" s="1" t="s">
        <v>3292</v>
      </c>
      <c r="D2927">
        <v>6</v>
      </c>
      <c r="E2927">
        <v>66</v>
      </c>
      <c r="F2927" s="10">
        <f>spotify_data[[#This Row],[track_popularity]]/100</f>
        <v>0.66</v>
      </c>
      <c r="G2927" s="9" t="b">
        <v>0</v>
      </c>
      <c r="H2927" s="1">
        <f>+IF(spotify_data[[#This Row],[explicit]]=FALSE,0,1)</f>
        <v>0</v>
      </c>
      <c r="I2927" s="1" t="s">
        <v>3271</v>
      </c>
      <c r="J2927" s="7">
        <f>MATCH(spotify_data[[#This Row],[artist_name]],spotify_data[artist_name],0)</f>
        <v>175</v>
      </c>
      <c r="K2927">
        <v>86</v>
      </c>
      <c r="L2927" s="10">
        <f>spotify_data[[#This Row],[artist_popularity]]/100</f>
        <v>0.86</v>
      </c>
      <c r="M2927">
        <v>47720209</v>
      </c>
      <c r="N2927" s="1" t="s">
        <v>3272</v>
      </c>
      <c r="O2927" s="1" t="s">
        <v>3273</v>
      </c>
      <c r="P2927" s="1">
        <f>MATCH(spotify_data[[#This Row],[album_id]],spotify_data[album_id],0)</f>
        <v>385</v>
      </c>
      <c r="Q2927" s="1" t="s">
        <v>3274</v>
      </c>
      <c r="R2927" s="2">
        <v>45519</v>
      </c>
      <c r="S2927" s="7">
        <f ca="1">+TODAY()-spotify_data[[#This Row],[Fecha lanzamiento Album]]</f>
        <v>512</v>
      </c>
      <c r="T2927" s="7">
        <f ca="1">+spotify_data[[#This Row],[Antigüedad Album Dias]]/60</f>
        <v>8.5333333333333332</v>
      </c>
      <c r="U2927" s="8">
        <f ca="1">spotify_data[[#This Row],[Antigüedad Album Meses]]/12</f>
        <v>0.71111111111111114</v>
      </c>
      <c r="V2927">
        <v>18</v>
      </c>
      <c r="W2927" s="1" t="s">
        <v>20</v>
      </c>
      <c r="X2927" s="1" t="str">
        <f>+IF(spotify_data[[#This Row],[album_type]]="album","Album",IF(spotify_data[[#This Row],[album_type]]="single","Single","Compilation"))</f>
        <v>Album</v>
      </c>
      <c r="Y2927">
        <v>345</v>
      </c>
    </row>
    <row r="2928" spans="1:25" x14ac:dyDescent="0.3">
      <c r="A2928" s="1" t="s">
        <v>3927</v>
      </c>
      <c r="B2928" s="1">
        <v>56</v>
      </c>
      <c r="C2928" s="1" t="s">
        <v>3928</v>
      </c>
      <c r="D2928">
        <v>30</v>
      </c>
      <c r="E2928">
        <v>66</v>
      </c>
      <c r="F2928" s="10">
        <f>spotify_data[[#This Row],[track_popularity]]/100</f>
        <v>0.66</v>
      </c>
      <c r="G2928" s="9" t="b">
        <v>0</v>
      </c>
      <c r="H2928" s="1">
        <f>+IF(spotify_data[[#This Row],[explicit]]=FALSE,0,1)</f>
        <v>0</v>
      </c>
      <c r="I2928" s="1" t="s">
        <v>318</v>
      </c>
      <c r="J2928" s="7">
        <f>MATCH(spotify_data[[#This Row],[artist_name]],spotify_data[artist_name],0)</f>
        <v>2</v>
      </c>
      <c r="K2928">
        <v>100</v>
      </c>
      <c r="L2928" s="10">
        <f>spotify_data[[#This Row],[artist_popularity]]/100</f>
        <v>1</v>
      </c>
      <c r="M2928">
        <v>145489371</v>
      </c>
      <c r="N2928" s="1" t="s">
        <v>319</v>
      </c>
      <c r="O2928" s="1" t="s">
        <v>3922</v>
      </c>
      <c r="P2928" s="1">
        <f>MATCH(spotify_data[[#This Row],[album_id]],spotify_data[album_id],0)</f>
        <v>1343</v>
      </c>
      <c r="Q2928" s="1" t="s">
        <v>3923</v>
      </c>
      <c r="R2928" s="2">
        <v>45401</v>
      </c>
      <c r="S2928" s="7">
        <f ca="1">+TODAY()-spotify_data[[#This Row],[Fecha lanzamiento Album]]</f>
        <v>630</v>
      </c>
      <c r="T2928" s="7">
        <f ca="1">+spotify_data[[#This Row],[Antigüedad Album Dias]]/60</f>
        <v>10.5</v>
      </c>
      <c r="U2928" s="8">
        <f ca="1">spotify_data[[#This Row],[Antigüedad Album Meses]]/12</f>
        <v>0.875</v>
      </c>
      <c r="V2928">
        <v>31</v>
      </c>
      <c r="W2928" s="1" t="s">
        <v>20</v>
      </c>
      <c r="X2928" s="1" t="str">
        <f>+IF(spotify_data[[#This Row],[album_type]]="album","Album",IF(spotify_data[[#This Row],[album_type]]="single","Single","Compilation"))</f>
        <v>Album</v>
      </c>
      <c r="Y2928">
        <v>401</v>
      </c>
    </row>
    <row r="2929" spans="1:25" x14ac:dyDescent="0.3">
      <c r="A2929" s="1" t="s">
        <v>3953</v>
      </c>
      <c r="B2929" s="1">
        <v>5921</v>
      </c>
      <c r="C2929" s="1" t="s">
        <v>3954</v>
      </c>
      <c r="D2929">
        <v>11</v>
      </c>
      <c r="E2929">
        <v>66</v>
      </c>
      <c r="F2929" s="10">
        <f>spotify_data[[#This Row],[track_popularity]]/100</f>
        <v>0.66</v>
      </c>
      <c r="G2929" s="9" t="b">
        <v>0</v>
      </c>
      <c r="H2929" s="1">
        <f>+IF(spotify_data[[#This Row],[explicit]]=FALSE,0,1)</f>
        <v>0</v>
      </c>
      <c r="I2929" s="1" t="s">
        <v>318</v>
      </c>
      <c r="J2929" s="7">
        <f>MATCH(spotify_data[[#This Row],[artist_name]],spotify_data[artist_name],0)</f>
        <v>2</v>
      </c>
      <c r="K2929">
        <v>100</v>
      </c>
      <c r="L2929" s="10">
        <f>spotify_data[[#This Row],[artist_popularity]]/100</f>
        <v>1</v>
      </c>
      <c r="M2929">
        <v>145396321</v>
      </c>
      <c r="N2929" s="1" t="s">
        <v>319</v>
      </c>
      <c r="O2929" s="1" t="s">
        <v>3922</v>
      </c>
      <c r="P2929" s="1">
        <f>MATCH(spotify_data[[#This Row],[album_id]],spotify_data[album_id],0)</f>
        <v>1343</v>
      </c>
      <c r="Q2929" s="1" t="s">
        <v>3923</v>
      </c>
      <c r="R2929" s="2">
        <v>45401</v>
      </c>
      <c r="S2929" s="7">
        <f ca="1">+TODAY()-spotify_data[[#This Row],[Fecha lanzamiento Album]]</f>
        <v>630</v>
      </c>
      <c r="T2929" s="7">
        <f ca="1">+spotify_data[[#This Row],[Antigüedad Album Dias]]/60</f>
        <v>10.5</v>
      </c>
      <c r="U2929" s="8">
        <f ca="1">spotify_data[[#This Row],[Antigüedad Album Meses]]/12</f>
        <v>0.875</v>
      </c>
      <c r="V2929">
        <v>31</v>
      </c>
      <c r="W2929" s="1" t="s">
        <v>20</v>
      </c>
      <c r="X2929" s="1" t="str">
        <f>+IF(spotify_data[[#This Row],[album_type]]="album","Album",IF(spotify_data[[#This Row],[album_type]]="single","Single","Compilation"))</f>
        <v>Album</v>
      </c>
      <c r="Y2929">
        <v>26</v>
      </c>
    </row>
    <row r="2930" spans="1:25" x14ac:dyDescent="0.3">
      <c r="A2930" s="1" t="s">
        <v>3971</v>
      </c>
      <c r="B2930" s="1">
        <v>2818</v>
      </c>
      <c r="C2930" s="1" t="s">
        <v>3972</v>
      </c>
      <c r="D2930">
        <v>31</v>
      </c>
      <c r="E2930">
        <v>66</v>
      </c>
      <c r="F2930" s="10">
        <f>spotify_data[[#This Row],[track_popularity]]/100</f>
        <v>0.66</v>
      </c>
      <c r="G2930" s="9" t="b">
        <v>0</v>
      </c>
      <c r="H2930" s="1">
        <f>+IF(spotify_data[[#This Row],[explicit]]=FALSE,0,1)</f>
        <v>0</v>
      </c>
      <c r="I2930" s="1" t="s">
        <v>318</v>
      </c>
      <c r="J2930" s="7">
        <f>MATCH(spotify_data[[#This Row],[artist_name]],spotify_data[artist_name],0)</f>
        <v>2</v>
      </c>
      <c r="K2930">
        <v>100</v>
      </c>
      <c r="L2930" s="10">
        <f>spotify_data[[#This Row],[artist_popularity]]/100</f>
        <v>1</v>
      </c>
      <c r="M2930">
        <v>145489371</v>
      </c>
      <c r="N2930" s="1" t="s">
        <v>319</v>
      </c>
      <c r="O2930" s="1" t="s">
        <v>3922</v>
      </c>
      <c r="P2930" s="1">
        <f>MATCH(spotify_data[[#This Row],[album_id]],spotify_data[album_id],0)</f>
        <v>1343</v>
      </c>
      <c r="Q2930" s="1" t="s">
        <v>3923</v>
      </c>
      <c r="R2930" s="2">
        <v>45401</v>
      </c>
      <c r="S2930" s="7">
        <f ca="1">+TODAY()-spotify_data[[#This Row],[Fecha lanzamiento Album]]</f>
        <v>630</v>
      </c>
      <c r="T2930" s="7">
        <f ca="1">+spotify_data[[#This Row],[Antigüedad Album Dias]]/60</f>
        <v>10.5</v>
      </c>
      <c r="U2930" s="8">
        <f ca="1">spotify_data[[#This Row],[Antigüedad Album Meses]]/12</f>
        <v>0.875</v>
      </c>
      <c r="V2930">
        <v>31</v>
      </c>
      <c r="W2930" s="1" t="s">
        <v>20</v>
      </c>
      <c r="X2930" s="1" t="str">
        <f>+IF(spotify_data[[#This Row],[album_type]]="album","Album",IF(spotify_data[[#This Row],[album_type]]="single","Single","Compilation"))</f>
        <v>Album</v>
      </c>
      <c r="Y2930">
        <v>374</v>
      </c>
    </row>
    <row r="2931" spans="1:25" x14ac:dyDescent="0.3">
      <c r="A2931" s="1" t="s">
        <v>3988</v>
      </c>
      <c r="B2931" s="1">
        <v>5368</v>
      </c>
      <c r="C2931" s="1" t="s">
        <v>3989</v>
      </c>
      <c r="D2931">
        <v>16</v>
      </c>
      <c r="E2931">
        <v>66</v>
      </c>
      <c r="F2931" s="10">
        <f>spotify_data[[#This Row],[track_popularity]]/100</f>
        <v>0.66</v>
      </c>
      <c r="G2931" s="9" t="b">
        <v>0</v>
      </c>
      <c r="H2931" s="1">
        <f>+IF(spotify_data[[#This Row],[explicit]]=FALSE,0,1)</f>
        <v>0</v>
      </c>
      <c r="I2931" s="1" t="s">
        <v>318</v>
      </c>
      <c r="J2931" s="7">
        <f>MATCH(spotify_data[[#This Row],[artist_name]],spotify_data[artist_name],0)</f>
        <v>2</v>
      </c>
      <c r="K2931">
        <v>100</v>
      </c>
      <c r="L2931" s="10">
        <f>spotify_data[[#This Row],[artist_popularity]]/100</f>
        <v>1</v>
      </c>
      <c r="M2931">
        <v>145489371</v>
      </c>
      <c r="N2931" s="1" t="s">
        <v>319</v>
      </c>
      <c r="O2931" s="1" t="s">
        <v>3922</v>
      </c>
      <c r="P2931" s="1">
        <f>MATCH(spotify_data[[#This Row],[album_id]],spotify_data[album_id],0)</f>
        <v>1343</v>
      </c>
      <c r="Q2931" s="1" t="s">
        <v>3923</v>
      </c>
      <c r="R2931" s="2">
        <v>45401</v>
      </c>
      <c r="S2931" s="7">
        <f ca="1">+TODAY()-spotify_data[[#This Row],[Fecha lanzamiento Album]]</f>
        <v>630</v>
      </c>
      <c r="T2931" s="7">
        <f ca="1">+spotify_data[[#This Row],[Antigüedad Album Dias]]/60</f>
        <v>10.5</v>
      </c>
      <c r="U2931" s="8">
        <f ca="1">spotify_data[[#This Row],[Antigüedad Album Meses]]/12</f>
        <v>0.875</v>
      </c>
      <c r="V2931">
        <v>31</v>
      </c>
      <c r="W2931" s="1" t="s">
        <v>20</v>
      </c>
      <c r="X2931" s="1" t="str">
        <f>+IF(spotify_data[[#This Row],[album_type]]="album","Album",IF(spotify_data[[#This Row],[album_type]]="single","Single","Compilation"))</f>
        <v>Album</v>
      </c>
      <c r="Y2931">
        <v>361</v>
      </c>
    </row>
    <row r="2932" spans="1:25" x14ac:dyDescent="0.3">
      <c r="A2932" s="1" t="s">
        <v>4160</v>
      </c>
      <c r="B2932" s="1">
        <v>7575</v>
      </c>
      <c r="C2932" s="1" t="s">
        <v>4161</v>
      </c>
      <c r="D2932">
        <v>4</v>
      </c>
      <c r="E2932">
        <v>66</v>
      </c>
      <c r="F2932" s="10">
        <f>spotify_data[[#This Row],[track_popularity]]/100</f>
        <v>0.66</v>
      </c>
      <c r="G2932" s="9" t="b">
        <v>0</v>
      </c>
      <c r="H2932" s="1">
        <f>+IF(spotify_data[[#This Row],[explicit]]=FALSE,0,1)</f>
        <v>0</v>
      </c>
      <c r="I2932" s="1" t="s">
        <v>4162</v>
      </c>
      <c r="J2932" s="7">
        <f>MATCH(spotify_data[[#This Row],[artist_name]],spotify_data[artist_name],0)</f>
        <v>2931</v>
      </c>
      <c r="K2932">
        <v>53</v>
      </c>
      <c r="L2932" s="10">
        <f>spotify_data[[#This Row],[artist_popularity]]/100</f>
        <v>0.53</v>
      </c>
      <c r="M2932">
        <v>146812</v>
      </c>
      <c r="N2932" s="1" t="s">
        <v>4163</v>
      </c>
      <c r="O2932" s="1" t="s">
        <v>4164</v>
      </c>
      <c r="P2932" s="1">
        <f>MATCH(spotify_data[[#This Row],[album_id]],spotify_data[album_id],0)</f>
        <v>2931</v>
      </c>
      <c r="Q2932" s="1" t="s">
        <v>4165</v>
      </c>
      <c r="R2932" s="2">
        <v>45373</v>
      </c>
      <c r="S2932" s="7">
        <f ca="1">+TODAY()-spotify_data[[#This Row],[Fecha lanzamiento Album]]</f>
        <v>658</v>
      </c>
      <c r="T2932" s="7">
        <f ca="1">+spotify_data[[#This Row],[Antigüedad Album Dias]]/60</f>
        <v>10.966666666666667</v>
      </c>
      <c r="U2932" s="8">
        <f ca="1">spotify_data[[#This Row],[Antigüedad Album Meses]]/12</f>
        <v>0.91388888888888886</v>
      </c>
      <c r="V2932">
        <v>9</v>
      </c>
      <c r="W2932" s="1" t="s">
        <v>20</v>
      </c>
      <c r="X2932" s="1" t="str">
        <f>+IF(spotify_data[[#This Row],[album_type]]="album","Album",IF(spotify_data[[#This Row],[album_type]]="single","Single","Compilation"))</f>
        <v>Album</v>
      </c>
      <c r="Y2932">
        <v>594</v>
      </c>
    </row>
    <row r="2933" spans="1:25" x14ac:dyDescent="0.3">
      <c r="A2933" s="1" t="s">
        <v>4333</v>
      </c>
      <c r="B2933" s="1">
        <v>6412</v>
      </c>
      <c r="C2933" s="1" t="s">
        <v>4334</v>
      </c>
      <c r="D2933">
        <v>7</v>
      </c>
      <c r="E2933">
        <v>66</v>
      </c>
      <c r="F2933" s="10">
        <f>spotify_data[[#This Row],[track_popularity]]/100</f>
        <v>0.66</v>
      </c>
      <c r="G2933" s="9" t="b">
        <v>0</v>
      </c>
      <c r="H2933" s="1">
        <f>+IF(spotify_data[[#This Row],[explicit]]=FALSE,0,1)</f>
        <v>0</v>
      </c>
      <c r="I2933" s="1" t="s">
        <v>2164</v>
      </c>
      <c r="J2933" s="7">
        <f>MATCH(spotify_data[[#This Row],[artist_name]],spotify_data[artist_name],0)</f>
        <v>189</v>
      </c>
      <c r="K2933">
        <v>90</v>
      </c>
      <c r="L2933" s="10">
        <f>spotify_data[[#This Row],[artist_popularity]]/100</f>
        <v>0.9</v>
      </c>
      <c r="M2933">
        <v>107401919</v>
      </c>
      <c r="N2933" s="1" t="s">
        <v>516</v>
      </c>
      <c r="O2933" s="1" t="s">
        <v>4305</v>
      </c>
      <c r="P2933" s="1">
        <f>MATCH(spotify_data[[#This Row],[album_id]],spotify_data[album_id],0)</f>
        <v>390</v>
      </c>
      <c r="Q2933" s="1" t="s">
        <v>2168</v>
      </c>
      <c r="R2933" s="2">
        <v>45359</v>
      </c>
      <c r="S2933" s="7">
        <f ca="1">+TODAY()-spotify_data[[#This Row],[Fecha lanzamiento Album]]</f>
        <v>672</v>
      </c>
      <c r="T2933" s="7">
        <f ca="1">+spotify_data[[#This Row],[Antigüedad Album Dias]]/60</f>
        <v>11.2</v>
      </c>
      <c r="U2933" s="8">
        <f ca="1">spotify_data[[#This Row],[Antigüedad Album Meses]]/12</f>
        <v>0.93333333333333324</v>
      </c>
      <c r="V2933">
        <v>13</v>
      </c>
      <c r="W2933" s="1" t="s">
        <v>20</v>
      </c>
      <c r="X2933" s="1" t="str">
        <f>+IF(spotify_data[[#This Row],[album_type]]="album","Album",IF(spotify_data[[#This Row],[album_type]]="single","Single","Compilation"))</f>
        <v>Album</v>
      </c>
      <c r="Y2933">
        <v>272</v>
      </c>
    </row>
    <row r="2934" spans="1:25" x14ac:dyDescent="0.3">
      <c r="A2934" s="1" t="s">
        <v>4354</v>
      </c>
      <c r="B2934" s="1">
        <v>7246</v>
      </c>
      <c r="C2934" s="1" t="s">
        <v>4355</v>
      </c>
      <c r="D2934">
        <v>1</v>
      </c>
      <c r="E2934">
        <v>66</v>
      </c>
      <c r="F2934" s="10">
        <f>spotify_data[[#This Row],[track_popularity]]/100</f>
        <v>0.66</v>
      </c>
      <c r="G2934" s="9" t="b">
        <v>0</v>
      </c>
      <c r="H2934" s="1">
        <f>+IF(spotify_data[[#This Row],[explicit]]=FALSE,0,1)</f>
        <v>0</v>
      </c>
      <c r="I2934" s="1" t="s">
        <v>4356</v>
      </c>
      <c r="J2934" s="7">
        <f>MATCH(spotify_data[[#This Row],[artist_name]],spotify_data[artist_name],0)</f>
        <v>2933</v>
      </c>
      <c r="K2934">
        <v>77</v>
      </c>
      <c r="L2934" s="10">
        <f>spotify_data[[#This Row],[artist_popularity]]/100</f>
        <v>0.77</v>
      </c>
      <c r="M2934">
        <v>2268298</v>
      </c>
      <c r="N2934" s="1" t="s">
        <v>4357</v>
      </c>
      <c r="O2934" s="1" t="s">
        <v>4358</v>
      </c>
      <c r="P2934" s="1">
        <f>MATCH(spotify_data[[#This Row],[album_id]],spotify_data[album_id],0)</f>
        <v>2933</v>
      </c>
      <c r="Q2934" s="1" t="s">
        <v>4355</v>
      </c>
      <c r="R2934" s="2">
        <v>45352</v>
      </c>
      <c r="S2934" s="7">
        <f ca="1">+TODAY()-spotify_data[[#This Row],[Fecha lanzamiento Album]]</f>
        <v>679</v>
      </c>
      <c r="T2934" s="7">
        <f ca="1">+spotify_data[[#This Row],[Antigüedad Album Dias]]/60</f>
        <v>11.316666666666666</v>
      </c>
      <c r="U2934" s="8">
        <f ca="1">spotify_data[[#This Row],[Antigüedad Album Meses]]/12</f>
        <v>0.94305555555555554</v>
      </c>
      <c r="V2934">
        <v>1</v>
      </c>
      <c r="W2934" s="1" t="s">
        <v>21</v>
      </c>
      <c r="X2934" s="1" t="str">
        <f>+IF(spotify_data[[#This Row],[album_type]]="album","Album",IF(spotify_data[[#This Row],[album_type]]="single","Single","Compilation"))</f>
        <v>Single</v>
      </c>
      <c r="Y2934">
        <v>228</v>
      </c>
    </row>
    <row r="2935" spans="1:25" x14ac:dyDescent="0.3">
      <c r="A2935" s="1" t="s">
        <v>4880</v>
      </c>
      <c r="B2935" s="1">
        <v>3157</v>
      </c>
      <c r="C2935" s="1" t="s">
        <v>4881</v>
      </c>
      <c r="D2935">
        <v>7</v>
      </c>
      <c r="E2935">
        <v>66</v>
      </c>
      <c r="F2935" s="10">
        <f>spotify_data[[#This Row],[track_popularity]]/100</f>
        <v>0.66</v>
      </c>
      <c r="G2935" s="9" t="b">
        <v>1</v>
      </c>
      <c r="H2935" s="1">
        <f>+IF(spotify_data[[#This Row],[explicit]]=FALSE,0,1)</f>
        <v>1</v>
      </c>
      <c r="I2935" s="1" t="s">
        <v>2611</v>
      </c>
      <c r="J2935" s="7">
        <f>MATCH(spotify_data[[#This Row],[artist_name]],spotify_data[artist_name],0)</f>
        <v>32</v>
      </c>
      <c r="K2935">
        <v>95</v>
      </c>
      <c r="L2935" s="10">
        <f>spotify_data[[#This Row],[artist_popularity]]/100</f>
        <v>0.95</v>
      </c>
      <c r="M2935">
        <v>102536542</v>
      </c>
      <c r="N2935" s="1" t="s">
        <v>2612</v>
      </c>
      <c r="O2935" s="1" t="s">
        <v>4874</v>
      </c>
      <c r="P2935" s="1">
        <f>MATCH(spotify_data[[#This Row],[album_id]],spotify_data[album_id],0)</f>
        <v>393</v>
      </c>
      <c r="Q2935" s="1" t="s">
        <v>4875</v>
      </c>
      <c r="R2935" s="2">
        <v>45212</v>
      </c>
      <c r="S2935" s="7">
        <f ca="1">+TODAY()-spotify_data[[#This Row],[Fecha lanzamiento Album]]</f>
        <v>819</v>
      </c>
      <c r="T2935" s="7">
        <f ca="1">+spotify_data[[#This Row],[Antigüedad Album Dias]]/60</f>
        <v>13.65</v>
      </c>
      <c r="U2935" s="8">
        <f ca="1">spotify_data[[#This Row],[Antigüedad Album Meses]]/12</f>
        <v>1.1375</v>
      </c>
      <c r="V2935">
        <v>22</v>
      </c>
      <c r="W2935" s="1" t="s">
        <v>20</v>
      </c>
      <c r="X2935" s="1" t="str">
        <f>+IF(spotify_data[[#This Row],[album_type]]="album","Album",IF(spotify_data[[#This Row],[album_type]]="single","Single","Compilation"))</f>
        <v>Album</v>
      </c>
      <c r="Y2935">
        <v>206</v>
      </c>
    </row>
    <row r="2936" spans="1:25" x14ac:dyDescent="0.3">
      <c r="A2936" s="1" t="s">
        <v>4906</v>
      </c>
      <c r="B2936" s="1">
        <v>5624</v>
      </c>
      <c r="C2936" s="1" t="s">
        <v>4907</v>
      </c>
      <c r="D2936">
        <v>9</v>
      </c>
      <c r="E2936">
        <v>66</v>
      </c>
      <c r="F2936" s="10">
        <f>spotify_data[[#This Row],[track_popularity]]/100</f>
        <v>0.66</v>
      </c>
      <c r="G2936" s="9" t="b">
        <v>1</v>
      </c>
      <c r="H2936" s="1">
        <f>+IF(spotify_data[[#This Row],[explicit]]=FALSE,0,1)</f>
        <v>1</v>
      </c>
      <c r="I2936" s="1" t="s">
        <v>2611</v>
      </c>
      <c r="J2936" s="7">
        <f>MATCH(spotify_data[[#This Row],[artist_name]],spotify_data[artist_name],0)</f>
        <v>32</v>
      </c>
      <c r="K2936">
        <v>95</v>
      </c>
      <c r="L2936" s="10">
        <f>spotify_data[[#This Row],[artist_popularity]]/100</f>
        <v>0.95</v>
      </c>
      <c r="M2936">
        <v>102571645</v>
      </c>
      <c r="N2936" s="1" t="s">
        <v>2612</v>
      </c>
      <c r="O2936" s="1" t="s">
        <v>4874</v>
      </c>
      <c r="P2936" s="1">
        <f>MATCH(spotify_data[[#This Row],[album_id]],spotify_data[album_id],0)</f>
        <v>393</v>
      </c>
      <c r="Q2936" s="1" t="s">
        <v>4875</v>
      </c>
      <c r="R2936" s="2">
        <v>45212</v>
      </c>
      <c r="S2936" s="7">
        <f ca="1">+TODAY()-spotify_data[[#This Row],[Fecha lanzamiento Album]]</f>
        <v>819</v>
      </c>
      <c r="T2936" s="7">
        <f ca="1">+spotify_data[[#This Row],[Antigüedad Album Dias]]/60</f>
        <v>13.65</v>
      </c>
      <c r="U2936" s="8">
        <f ca="1">spotify_data[[#This Row],[Antigüedad Album Meses]]/12</f>
        <v>1.1375</v>
      </c>
      <c r="V2936">
        <v>22</v>
      </c>
      <c r="W2936" s="1" t="s">
        <v>20</v>
      </c>
      <c r="X2936" s="1" t="str">
        <f>+IF(spotify_data[[#This Row],[album_type]]="album","Album",IF(spotify_data[[#This Row],[album_type]]="single","Single","Compilation"))</f>
        <v>Album</v>
      </c>
      <c r="Y2936">
        <v>295</v>
      </c>
    </row>
    <row r="2937" spans="1:25" x14ac:dyDescent="0.3">
      <c r="A2937" s="1" t="s">
        <v>5424</v>
      </c>
      <c r="B2937" s="1">
        <v>5643</v>
      </c>
      <c r="C2937" s="1" t="s">
        <v>5425</v>
      </c>
      <c r="D2937">
        <v>7</v>
      </c>
      <c r="E2937">
        <v>66</v>
      </c>
      <c r="F2937" s="10">
        <f>spotify_data[[#This Row],[track_popularity]]/100</f>
        <v>0.66</v>
      </c>
      <c r="G2937" s="9" t="b">
        <v>0</v>
      </c>
      <c r="H2937" s="1">
        <f>+IF(spotify_data[[#This Row],[explicit]]=FALSE,0,1)</f>
        <v>0</v>
      </c>
      <c r="I2937" s="1" t="s">
        <v>5326</v>
      </c>
      <c r="J2937" s="7">
        <f>MATCH(spotify_data[[#This Row],[artist_name]],spotify_data[artist_name],0)</f>
        <v>1745</v>
      </c>
      <c r="K2937">
        <v>74</v>
      </c>
      <c r="L2937" s="10">
        <f>spotify_data[[#This Row],[artist_popularity]]/100</f>
        <v>0.74</v>
      </c>
      <c r="M2937">
        <v>2222327</v>
      </c>
      <c r="N2937" s="1" t="s">
        <v>23</v>
      </c>
      <c r="O2937" s="1" t="s">
        <v>5426</v>
      </c>
      <c r="P2937" s="1">
        <f>MATCH(spotify_data[[#This Row],[album_id]],spotify_data[album_id],0)</f>
        <v>2936</v>
      </c>
      <c r="Q2937" s="1" t="s">
        <v>5427</v>
      </c>
      <c r="R2937" s="2">
        <v>45114</v>
      </c>
      <c r="S2937" s="7">
        <f ca="1">+TODAY()-spotify_data[[#This Row],[Fecha lanzamiento Album]]</f>
        <v>917</v>
      </c>
      <c r="T2937" s="7">
        <f ca="1">+spotify_data[[#This Row],[Antigüedad Album Dias]]/60</f>
        <v>15.283333333333333</v>
      </c>
      <c r="U2937" s="8">
        <f ca="1">spotify_data[[#This Row],[Antigüedad Album Meses]]/12</f>
        <v>1.273611111111111</v>
      </c>
      <c r="V2937">
        <v>15</v>
      </c>
      <c r="W2937" s="1" t="s">
        <v>20</v>
      </c>
      <c r="X2937" s="1" t="str">
        <f>+IF(spotify_data[[#This Row],[album_type]]="album","Album",IF(spotify_data[[#This Row],[album_type]]="single","Single","Compilation"))</f>
        <v>Album</v>
      </c>
      <c r="Y2937">
        <v>31</v>
      </c>
    </row>
    <row r="2938" spans="1:25" x14ac:dyDescent="0.3">
      <c r="A2938" s="1" t="s">
        <v>5440</v>
      </c>
      <c r="B2938" s="1">
        <v>113</v>
      </c>
      <c r="C2938" s="1" t="s">
        <v>5441</v>
      </c>
      <c r="D2938">
        <v>1</v>
      </c>
      <c r="E2938">
        <v>66</v>
      </c>
      <c r="F2938" s="10">
        <f>spotify_data[[#This Row],[track_popularity]]/100</f>
        <v>0.66</v>
      </c>
      <c r="G2938" s="9" t="b">
        <v>0</v>
      </c>
      <c r="H2938" s="1">
        <f>+IF(spotify_data[[#This Row],[explicit]]=FALSE,0,1)</f>
        <v>0</v>
      </c>
      <c r="I2938" s="1" t="s">
        <v>2998</v>
      </c>
      <c r="J2938" s="7">
        <f>MATCH(spotify_data[[#This Row],[artist_name]],spotify_data[artist_name],0)</f>
        <v>1347</v>
      </c>
      <c r="K2938">
        <v>76</v>
      </c>
      <c r="L2938" s="10">
        <f>spotify_data[[#This Row],[artist_popularity]]/100</f>
        <v>0.76</v>
      </c>
      <c r="M2938">
        <v>11246962</v>
      </c>
      <c r="N2938" s="1" t="s">
        <v>2999</v>
      </c>
      <c r="O2938" s="1" t="s">
        <v>5442</v>
      </c>
      <c r="P2938" s="1">
        <f>MATCH(spotify_data[[#This Row],[album_id]],spotify_data[album_id],0)</f>
        <v>2937</v>
      </c>
      <c r="Q2938" s="1" t="s">
        <v>5441</v>
      </c>
      <c r="R2938" s="2">
        <v>45107</v>
      </c>
      <c r="S2938" s="7">
        <f ca="1">+TODAY()-spotify_data[[#This Row],[Fecha lanzamiento Album]]</f>
        <v>924</v>
      </c>
      <c r="T2938" s="7">
        <f ca="1">+spotify_data[[#This Row],[Antigüedad Album Dias]]/60</f>
        <v>15.4</v>
      </c>
      <c r="U2938" s="8">
        <f ca="1">spotify_data[[#This Row],[Antigüedad Album Meses]]/12</f>
        <v>1.2833333333333334</v>
      </c>
      <c r="V2938">
        <v>1</v>
      </c>
      <c r="W2938" s="1" t="s">
        <v>21</v>
      </c>
      <c r="X2938" s="1" t="str">
        <f>+IF(spotify_data[[#This Row],[album_type]]="album","Album",IF(spotify_data[[#This Row],[album_type]]="single","Single","Compilation"))</f>
        <v>Single</v>
      </c>
      <c r="Y2938">
        <v>245</v>
      </c>
    </row>
    <row r="2939" spans="1:25" x14ac:dyDescent="0.3">
      <c r="A2939" s="1" t="s">
        <v>5576</v>
      </c>
      <c r="B2939" s="1">
        <v>252</v>
      </c>
      <c r="C2939" s="1" t="s">
        <v>5577</v>
      </c>
      <c r="D2939">
        <v>3</v>
      </c>
      <c r="E2939">
        <v>66</v>
      </c>
      <c r="F2939" s="10">
        <f>spotify_data[[#This Row],[track_popularity]]/100</f>
        <v>0.66</v>
      </c>
      <c r="G2939" s="9" t="b">
        <v>1</v>
      </c>
      <c r="H2939" s="1">
        <f>+IF(spotify_data[[#This Row],[explicit]]=FALSE,0,1)</f>
        <v>1</v>
      </c>
      <c r="I2939" s="1" t="s">
        <v>5578</v>
      </c>
      <c r="J2939" s="7">
        <f>MATCH(spotify_data[[#This Row],[artist_name]],spotify_data[artist_name],0)</f>
        <v>2938</v>
      </c>
      <c r="K2939">
        <v>78</v>
      </c>
      <c r="L2939" s="10">
        <f>spotify_data[[#This Row],[artist_popularity]]/100</f>
        <v>0.78</v>
      </c>
      <c r="M2939">
        <v>9504357</v>
      </c>
      <c r="N2939" s="1" t="s">
        <v>983</v>
      </c>
      <c r="O2939" s="1" t="s">
        <v>5579</v>
      </c>
      <c r="P2939" s="1">
        <f>MATCH(spotify_data[[#This Row],[album_id]],spotify_data[album_id],0)</f>
        <v>2938</v>
      </c>
      <c r="Q2939" s="1" t="s">
        <v>5580</v>
      </c>
      <c r="R2939" s="2">
        <v>45072</v>
      </c>
      <c r="S2939" s="7">
        <f ca="1">+TODAY()-spotify_data[[#This Row],[Fecha lanzamiento Album]]</f>
        <v>959</v>
      </c>
      <c r="T2939" s="7">
        <f ca="1">+spotify_data[[#This Row],[Antigüedad Album Dias]]/60</f>
        <v>15.983333333333333</v>
      </c>
      <c r="U2939" s="8">
        <f ca="1">spotify_data[[#This Row],[Antigüedad Album Meses]]/12</f>
        <v>1.3319444444444444</v>
      </c>
      <c r="V2939">
        <v>21</v>
      </c>
      <c r="W2939" s="1" t="s">
        <v>20</v>
      </c>
      <c r="X2939" s="1" t="str">
        <f>+IF(spotify_data[[#This Row],[album_type]]="album","Album",IF(spotify_data[[#This Row],[album_type]]="single","Single","Compilation"))</f>
        <v>Album</v>
      </c>
      <c r="Y2939">
        <v>373</v>
      </c>
    </row>
    <row r="2940" spans="1:25" x14ac:dyDescent="0.3">
      <c r="A2940" s="1" t="s">
        <v>6002</v>
      </c>
      <c r="B2940" s="1">
        <v>3957</v>
      </c>
      <c r="C2940" s="1" t="s">
        <v>6003</v>
      </c>
      <c r="D2940">
        <v>1</v>
      </c>
      <c r="E2940">
        <v>66</v>
      </c>
      <c r="F2940" s="10">
        <f>spotify_data[[#This Row],[track_popularity]]/100</f>
        <v>0.66</v>
      </c>
      <c r="G2940" s="9" t="b">
        <v>1</v>
      </c>
      <c r="H2940" s="1">
        <f>+IF(spotify_data[[#This Row],[explicit]]=FALSE,0,1)</f>
        <v>1</v>
      </c>
      <c r="I2940" s="1" t="s">
        <v>6004</v>
      </c>
      <c r="J2940" s="7">
        <f>MATCH(spotify_data[[#This Row],[artist_name]],spotify_data[artist_name],0)</f>
        <v>2939</v>
      </c>
      <c r="K2940">
        <v>56</v>
      </c>
      <c r="L2940" s="10">
        <f>spotify_data[[#This Row],[artist_popularity]]/100</f>
        <v>0.56000000000000005</v>
      </c>
      <c r="M2940">
        <v>192529</v>
      </c>
      <c r="N2940" s="1" t="s">
        <v>23</v>
      </c>
      <c r="O2940" s="1" t="s">
        <v>6005</v>
      </c>
      <c r="P2940" s="1">
        <f>MATCH(spotify_data[[#This Row],[album_id]],spotify_data[album_id],0)</f>
        <v>2939</v>
      </c>
      <c r="Q2940" s="1" t="s">
        <v>6003</v>
      </c>
      <c r="R2940" s="2">
        <v>44967</v>
      </c>
      <c r="S2940" s="7">
        <f ca="1">+TODAY()-spotify_data[[#This Row],[Fecha lanzamiento Album]]</f>
        <v>1064</v>
      </c>
      <c r="T2940" s="7">
        <f ca="1">+spotify_data[[#This Row],[Antigüedad Album Dias]]/60</f>
        <v>17.733333333333334</v>
      </c>
      <c r="U2940" s="8">
        <f ca="1">spotify_data[[#This Row],[Antigüedad Album Meses]]/12</f>
        <v>1.4777777777777779</v>
      </c>
      <c r="V2940">
        <v>1</v>
      </c>
      <c r="W2940" s="1" t="s">
        <v>21</v>
      </c>
      <c r="X2940" s="1" t="str">
        <f>+IF(spotify_data[[#This Row],[album_type]]="album","Album",IF(spotify_data[[#This Row],[album_type]]="single","Single","Compilation"))</f>
        <v>Single</v>
      </c>
      <c r="Y2940">
        <v>237</v>
      </c>
    </row>
    <row r="2941" spans="1:25" x14ac:dyDescent="0.3">
      <c r="A2941" s="1" t="s">
        <v>6684</v>
      </c>
      <c r="B2941" s="1">
        <v>5598</v>
      </c>
      <c r="C2941" s="1" t="s">
        <v>6685</v>
      </c>
      <c r="D2941">
        <v>11</v>
      </c>
      <c r="E2941">
        <v>66</v>
      </c>
      <c r="F2941" s="10">
        <f>spotify_data[[#This Row],[track_popularity]]/100</f>
        <v>0.66</v>
      </c>
      <c r="G2941" s="9" t="b">
        <v>1</v>
      </c>
      <c r="H2941" s="1">
        <f>+IF(spotify_data[[#This Row],[explicit]]=FALSE,0,1)</f>
        <v>1</v>
      </c>
      <c r="I2941" s="1" t="s">
        <v>4125</v>
      </c>
      <c r="J2941" s="7">
        <f>MATCH(spotify_data[[#This Row],[artist_name]],spotify_data[artist_name],0)</f>
        <v>926</v>
      </c>
      <c r="K2941">
        <v>84</v>
      </c>
      <c r="L2941" s="10">
        <f>spotify_data[[#This Row],[artist_popularity]]/100</f>
        <v>0.84</v>
      </c>
      <c r="M2941">
        <v>41172203</v>
      </c>
      <c r="N2941" s="1" t="s">
        <v>23</v>
      </c>
      <c r="O2941" s="1" t="s">
        <v>6686</v>
      </c>
      <c r="P2941" s="1">
        <f>MATCH(spotify_data[[#This Row],[album_id]],spotify_data[album_id],0)</f>
        <v>1697</v>
      </c>
      <c r="Q2941" s="1" t="s">
        <v>6687</v>
      </c>
      <c r="R2941" s="2">
        <v>44771</v>
      </c>
      <c r="S2941" s="7">
        <f ca="1">+TODAY()-spotify_data[[#This Row],[Fecha lanzamiento Album]]</f>
        <v>1260</v>
      </c>
      <c r="T2941" s="7">
        <f ca="1">+spotify_data[[#This Row],[Antigüedad Album Dias]]/60</f>
        <v>21</v>
      </c>
      <c r="U2941" s="8">
        <f ca="1">spotify_data[[#This Row],[Antigüedad Album Meses]]/12</f>
        <v>1.75</v>
      </c>
      <c r="V2941">
        <v>16</v>
      </c>
      <c r="W2941" s="1" t="s">
        <v>20</v>
      </c>
      <c r="X2941" s="1" t="str">
        <f>+IF(spotify_data[[#This Row],[album_type]]="album","Album",IF(spotify_data[[#This Row],[album_type]]="single","Single","Compilation"))</f>
        <v>Album</v>
      </c>
      <c r="Y2941">
        <v>434</v>
      </c>
    </row>
    <row r="2942" spans="1:25" x14ac:dyDescent="0.3">
      <c r="A2942" s="1" t="s">
        <v>6709</v>
      </c>
      <c r="B2942" s="1">
        <v>4735</v>
      </c>
      <c r="C2942" s="1" t="s">
        <v>6710</v>
      </c>
      <c r="D2942">
        <v>6</v>
      </c>
      <c r="E2942">
        <v>66</v>
      </c>
      <c r="F2942" s="10">
        <f>spotify_data[[#This Row],[track_popularity]]/100</f>
        <v>0.66</v>
      </c>
      <c r="G2942" s="9" t="b">
        <v>0</v>
      </c>
      <c r="H2942" s="1">
        <f>+IF(spotify_data[[#This Row],[explicit]]=FALSE,0,1)</f>
        <v>0</v>
      </c>
      <c r="I2942" s="1" t="s">
        <v>4125</v>
      </c>
      <c r="J2942" s="7">
        <f>MATCH(spotify_data[[#This Row],[artist_name]],spotify_data[artist_name],0)</f>
        <v>926</v>
      </c>
      <c r="K2942">
        <v>84</v>
      </c>
      <c r="L2942" s="10">
        <f>spotify_data[[#This Row],[artist_popularity]]/100</f>
        <v>0.84</v>
      </c>
      <c r="M2942">
        <v>41172203</v>
      </c>
      <c r="N2942" s="1" t="s">
        <v>23</v>
      </c>
      <c r="O2942" s="1" t="s">
        <v>6686</v>
      </c>
      <c r="P2942" s="1">
        <f>MATCH(spotify_data[[#This Row],[album_id]],spotify_data[album_id],0)</f>
        <v>1697</v>
      </c>
      <c r="Q2942" s="1" t="s">
        <v>6687</v>
      </c>
      <c r="R2942" s="2">
        <v>44771</v>
      </c>
      <c r="S2942" s="7">
        <f ca="1">+TODAY()-spotify_data[[#This Row],[Fecha lanzamiento Album]]</f>
        <v>1260</v>
      </c>
      <c r="T2942" s="7">
        <f ca="1">+spotify_data[[#This Row],[Antigüedad Album Dias]]/60</f>
        <v>21</v>
      </c>
      <c r="U2942" s="8">
        <f ca="1">spotify_data[[#This Row],[Antigüedad Album Meses]]/12</f>
        <v>1.75</v>
      </c>
      <c r="V2942">
        <v>16</v>
      </c>
      <c r="W2942" s="1" t="s">
        <v>20</v>
      </c>
      <c r="X2942" s="1" t="str">
        <f>+IF(spotify_data[[#This Row],[album_type]]="album","Album",IF(spotify_data[[#This Row],[album_type]]="single","Single","Compilation"))</f>
        <v>Album</v>
      </c>
      <c r="Y2942">
        <v>463</v>
      </c>
    </row>
    <row r="2943" spans="1:25" x14ac:dyDescent="0.3">
      <c r="A2943" s="1" t="s">
        <v>7000</v>
      </c>
      <c r="B2943" s="1">
        <v>5887</v>
      </c>
      <c r="C2943" s="1" t="s">
        <v>7001</v>
      </c>
      <c r="D2943">
        <v>8</v>
      </c>
      <c r="E2943">
        <v>66</v>
      </c>
      <c r="F2943" s="10">
        <f>spotify_data[[#This Row],[track_popularity]]/100</f>
        <v>0.66</v>
      </c>
      <c r="G2943" s="9" t="b">
        <v>0</v>
      </c>
      <c r="H2943" s="1">
        <f>+IF(spotify_data[[#This Row],[explicit]]=FALSE,0,1)</f>
        <v>0</v>
      </c>
      <c r="I2943" s="1" t="s">
        <v>6977</v>
      </c>
      <c r="J2943" s="7">
        <f>MATCH(spotify_data[[#This Row],[artist_name]],spotify_data[artist_name],0)</f>
        <v>90</v>
      </c>
      <c r="K2943">
        <v>80</v>
      </c>
      <c r="L2943" s="10">
        <f>spotify_data[[#This Row],[artist_popularity]]/100</f>
        <v>0.8</v>
      </c>
      <c r="M2943">
        <v>34133561</v>
      </c>
      <c r="N2943" s="1" t="s">
        <v>6978</v>
      </c>
      <c r="O2943" s="1" t="s">
        <v>6979</v>
      </c>
      <c r="P2943" s="1">
        <f>MATCH(spotify_data[[#This Row],[album_id]],spotify_data[album_id],0)</f>
        <v>90</v>
      </c>
      <c r="Q2943" s="1" t="s">
        <v>6980</v>
      </c>
      <c r="R2943" s="2">
        <v>44701</v>
      </c>
      <c r="S2943" s="7">
        <f ca="1">+TODAY()-spotify_data[[#This Row],[Fecha lanzamiento Album]]</f>
        <v>1330</v>
      </c>
      <c r="T2943" s="7">
        <f ca="1">+spotify_data[[#This Row],[Antigüedad Album Dias]]/60</f>
        <v>22.166666666666668</v>
      </c>
      <c r="U2943" s="8">
        <f ca="1">spotify_data[[#This Row],[Antigüedad Album Meses]]/12</f>
        <v>1.8472222222222223</v>
      </c>
      <c r="V2943">
        <v>13</v>
      </c>
      <c r="W2943" s="1" t="s">
        <v>20</v>
      </c>
      <c r="X2943" s="1" t="str">
        <f>+IF(spotify_data[[#This Row],[album_type]]="album","Album",IF(spotify_data[[#This Row],[album_type]]="single","Single","Compilation"))</f>
        <v>Album</v>
      </c>
      <c r="Y2943">
        <v>405</v>
      </c>
    </row>
    <row r="2944" spans="1:25" x14ac:dyDescent="0.3">
      <c r="A2944" s="1" t="s">
        <v>7211</v>
      </c>
      <c r="B2944" s="1">
        <v>1525</v>
      </c>
      <c r="C2944" s="1" t="s">
        <v>7212</v>
      </c>
      <c r="D2944">
        <v>1</v>
      </c>
      <c r="E2944">
        <v>66</v>
      </c>
      <c r="F2944" s="10">
        <f>spotify_data[[#This Row],[track_popularity]]/100</f>
        <v>0.66</v>
      </c>
      <c r="G2944" s="9" t="b">
        <v>0</v>
      </c>
      <c r="H2944" s="1">
        <f>+IF(spotify_data[[#This Row],[explicit]]=FALSE,0,1)</f>
        <v>0</v>
      </c>
      <c r="I2944" s="1" t="s">
        <v>7213</v>
      </c>
      <c r="J2944" s="7">
        <f>MATCH(spotify_data[[#This Row],[artist_name]],spotify_data[artist_name],0)</f>
        <v>2770</v>
      </c>
      <c r="K2944">
        <v>78</v>
      </c>
      <c r="L2944" s="10">
        <f>spotify_data[[#This Row],[artist_popularity]]/100</f>
        <v>0.78</v>
      </c>
      <c r="M2944">
        <v>13246794</v>
      </c>
      <c r="N2944" s="1" t="s">
        <v>7214</v>
      </c>
      <c r="O2944" s="1" t="s">
        <v>7215</v>
      </c>
      <c r="P2944" s="1">
        <f>MATCH(spotify_data[[#This Row],[album_id]],spotify_data[album_id],0)</f>
        <v>2943</v>
      </c>
      <c r="Q2944" s="1" t="s">
        <v>7216</v>
      </c>
      <c r="R2944" s="2">
        <v>44663</v>
      </c>
      <c r="S2944" s="7">
        <f ca="1">+TODAY()-spotify_data[[#This Row],[Fecha lanzamiento Album]]</f>
        <v>1368</v>
      </c>
      <c r="T2944" s="7">
        <f ca="1">+spotify_data[[#This Row],[Antigüedad Album Dias]]/60</f>
        <v>22.8</v>
      </c>
      <c r="U2944" s="8">
        <f ca="1">spotify_data[[#This Row],[Antigüedad Album Meses]]/12</f>
        <v>1.9000000000000001</v>
      </c>
      <c r="V2944">
        <v>15</v>
      </c>
      <c r="W2944" s="1" t="s">
        <v>20</v>
      </c>
      <c r="X2944" s="1" t="str">
        <f>+IF(spotify_data[[#This Row],[album_type]]="album","Album",IF(spotify_data[[#This Row],[album_type]]="single","Single","Compilation"))</f>
        <v>Album</v>
      </c>
      <c r="Y2944">
        <v>323</v>
      </c>
    </row>
    <row r="2945" spans="1:25" x14ac:dyDescent="0.3">
      <c r="A2945" s="1" t="s">
        <v>7258</v>
      </c>
      <c r="B2945" s="1">
        <v>8058</v>
      </c>
      <c r="C2945" s="1" t="s">
        <v>7259</v>
      </c>
      <c r="D2945">
        <v>11</v>
      </c>
      <c r="E2945">
        <v>66</v>
      </c>
      <c r="F2945" s="10">
        <f>spotify_data[[#This Row],[track_popularity]]/100</f>
        <v>0.66</v>
      </c>
      <c r="G2945" s="9" t="b">
        <v>0</v>
      </c>
      <c r="H2945" s="1">
        <f>+IF(spotify_data[[#This Row],[explicit]]=FALSE,0,1)</f>
        <v>0</v>
      </c>
      <c r="I2945" s="1" t="s">
        <v>3034</v>
      </c>
      <c r="J2945" s="7">
        <f>MATCH(spotify_data[[#This Row],[artist_name]],spotify_data[artist_name],0)</f>
        <v>622</v>
      </c>
      <c r="K2945">
        <v>74</v>
      </c>
      <c r="L2945" s="10">
        <f>spotify_data[[#This Row],[artist_popularity]]/100</f>
        <v>0.74</v>
      </c>
      <c r="M2945">
        <v>1544658</v>
      </c>
      <c r="N2945" s="1" t="s">
        <v>23</v>
      </c>
      <c r="O2945" s="1" t="s">
        <v>7236</v>
      </c>
      <c r="P2945" s="1">
        <f>MATCH(spotify_data[[#This Row],[album_id]],spotify_data[album_id],0)</f>
        <v>622</v>
      </c>
      <c r="Q2945" s="1" t="s">
        <v>7237</v>
      </c>
      <c r="R2945" s="2">
        <v>44659</v>
      </c>
      <c r="S2945" s="7">
        <f ca="1">+TODAY()-spotify_data[[#This Row],[Fecha lanzamiento Album]]</f>
        <v>1372</v>
      </c>
      <c r="T2945" s="7">
        <f ca="1">+spotify_data[[#This Row],[Antigüedad Album Dias]]/60</f>
        <v>22.866666666666667</v>
      </c>
      <c r="U2945" s="8">
        <f ca="1">spotify_data[[#This Row],[Antigüedad Album Meses]]/12</f>
        <v>1.9055555555555557</v>
      </c>
      <c r="V2945">
        <v>14</v>
      </c>
      <c r="W2945" s="1" t="s">
        <v>20</v>
      </c>
      <c r="X2945" s="1" t="str">
        <f>+IF(spotify_data[[#This Row],[album_type]]="album","Album",IF(spotify_data[[#This Row],[album_type]]="single","Single","Compilation"))</f>
        <v>Album</v>
      </c>
      <c r="Y2945">
        <v>261</v>
      </c>
    </row>
    <row r="2946" spans="1:25" x14ac:dyDescent="0.3">
      <c r="A2946" s="1" t="s">
        <v>7305</v>
      </c>
      <c r="B2946" s="1">
        <v>891</v>
      </c>
      <c r="C2946" s="1" t="s">
        <v>7306</v>
      </c>
      <c r="D2946">
        <v>1</v>
      </c>
      <c r="E2946">
        <v>66</v>
      </c>
      <c r="F2946" s="10">
        <f>spotify_data[[#This Row],[track_popularity]]/100</f>
        <v>0.66</v>
      </c>
      <c r="G2946" s="9" t="b">
        <v>0</v>
      </c>
      <c r="H2946" s="1">
        <f>+IF(spotify_data[[#This Row],[explicit]]=FALSE,0,1)</f>
        <v>0</v>
      </c>
      <c r="I2946" s="1" t="s">
        <v>188</v>
      </c>
      <c r="J2946" s="7">
        <f>MATCH(spotify_data[[#This Row],[artist_name]],spotify_data[artist_name],0)</f>
        <v>2945</v>
      </c>
      <c r="K2946">
        <v>59</v>
      </c>
      <c r="L2946" s="10">
        <f>spotify_data[[#This Row],[artist_popularity]]/100</f>
        <v>0.59</v>
      </c>
      <c r="M2946">
        <v>130194</v>
      </c>
      <c r="N2946" s="1" t="s">
        <v>27</v>
      </c>
      <c r="O2946" s="1" t="s">
        <v>7307</v>
      </c>
      <c r="P2946" s="1">
        <f>MATCH(spotify_data[[#This Row],[album_id]],spotify_data[album_id],0)</f>
        <v>2945</v>
      </c>
      <c r="Q2946" s="1" t="s">
        <v>7306</v>
      </c>
      <c r="R2946" s="2">
        <v>44648</v>
      </c>
      <c r="S2946" s="7">
        <f ca="1">+TODAY()-spotify_data[[#This Row],[Fecha lanzamiento Album]]</f>
        <v>1383</v>
      </c>
      <c r="T2946" s="7">
        <f ca="1">+spotify_data[[#This Row],[Antigüedad Album Dias]]/60</f>
        <v>23.05</v>
      </c>
      <c r="U2946" s="8">
        <f ca="1">spotify_data[[#This Row],[Antigüedad Album Meses]]/12</f>
        <v>1.9208333333333334</v>
      </c>
      <c r="V2946">
        <v>1</v>
      </c>
      <c r="W2946" s="1" t="s">
        <v>21</v>
      </c>
      <c r="X2946" s="1" t="str">
        <f>+IF(spotify_data[[#This Row],[album_type]]="album","Album",IF(spotify_data[[#This Row],[album_type]]="single","Single","Compilation"))</f>
        <v>Single</v>
      </c>
      <c r="Y2946">
        <v>233</v>
      </c>
    </row>
    <row r="2947" spans="1:25" x14ac:dyDescent="0.3">
      <c r="A2947" s="1" t="s">
        <v>7352</v>
      </c>
      <c r="B2947" s="1">
        <v>5784</v>
      </c>
      <c r="C2947" s="1" t="s">
        <v>7353</v>
      </c>
      <c r="D2947">
        <v>1</v>
      </c>
      <c r="E2947">
        <v>66</v>
      </c>
      <c r="F2947" s="10">
        <f>spotify_data[[#This Row],[track_popularity]]/100</f>
        <v>0.66</v>
      </c>
      <c r="G2947" s="9" t="b">
        <v>1</v>
      </c>
      <c r="H2947" s="1">
        <f>+IF(spotify_data[[#This Row],[explicit]]=FALSE,0,1)</f>
        <v>1</v>
      </c>
      <c r="I2947" s="1" t="s">
        <v>3543</v>
      </c>
      <c r="J2947" s="7">
        <f>MATCH(spotify_data[[#This Row],[artist_name]],spotify_data[artist_name],0)</f>
        <v>1843</v>
      </c>
      <c r="K2947">
        <v>76</v>
      </c>
      <c r="L2947" s="10">
        <f>spotify_data[[#This Row],[artist_popularity]]/100</f>
        <v>0.76</v>
      </c>
      <c r="M2947">
        <v>10892928</v>
      </c>
      <c r="N2947" s="1" t="s">
        <v>23</v>
      </c>
      <c r="O2947" s="1" t="s">
        <v>7354</v>
      </c>
      <c r="P2947" s="1">
        <f>MATCH(spotify_data[[#This Row],[album_id]],spotify_data[album_id],0)</f>
        <v>2946</v>
      </c>
      <c r="Q2947" s="1" t="s">
        <v>7353</v>
      </c>
      <c r="R2947" s="2">
        <v>44631</v>
      </c>
      <c r="S2947" s="7">
        <f ca="1">+TODAY()-spotify_data[[#This Row],[Fecha lanzamiento Album]]</f>
        <v>1400</v>
      </c>
      <c r="T2947" s="7">
        <f ca="1">+spotify_data[[#This Row],[Antigüedad Album Dias]]/60</f>
        <v>23.333333333333332</v>
      </c>
      <c r="U2947" s="8">
        <f ca="1">spotify_data[[#This Row],[Antigüedad Album Meses]]/12</f>
        <v>1.9444444444444444</v>
      </c>
      <c r="V2947">
        <v>1</v>
      </c>
      <c r="W2947" s="1" t="s">
        <v>21</v>
      </c>
      <c r="X2947" s="1" t="str">
        <f>+IF(spotify_data[[#This Row],[album_type]]="album","Album",IF(spotify_data[[#This Row],[album_type]]="single","Single","Compilation"))</f>
        <v>Single</v>
      </c>
      <c r="Y2947">
        <v>335</v>
      </c>
    </row>
    <row r="2948" spans="1:25" x14ac:dyDescent="0.3">
      <c r="A2948" s="1" t="s">
        <v>7372</v>
      </c>
      <c r="B2948" s="1">
        <v>3987</v>
      </c>
      <c r="C2948" s="1" t="s">
        <v>7373</v>
      </c>
      <c r="D2948">
        <v>10</v>
      </c>
      <c r="E2948">
        <v>66</v>
      </c>
      <c r="F2948" s="10">
        <f>spotify_data[[#This Row],[track_popularity]]/100</f>
        <v>0.66</v>
      </c>
      <c r="G2948" s="9" t="b">
        <v>1</v>
      </c>
      <c r="H2948" s="1">
        <f>+IF(spotify_data[[#This Row],[explicit]]=FALSE,0,1)</f>
        <v>1</v>
      </c>
      <c r="I2948" s="1" t="s">
        <v>6021</v>
      </c>
      <c r="J2948" s="7">
        <f>MATCH(spotify_data[[#This Row],[artist_name]],spotify_data[artist_name],0)</f>
        <v>2947</v>
      </c>
      <c r="K2948">
        <v>62</v>
      </c>
      <c r="L2948" s="10">
        <f>spotify_data[[#This Row],[artist_popularity]]/100</f>
        <v>0.62</v>
      </c>
      <c r="M2948">
        <v>881274</v>
      </c>
      <c r="N2948" s="1" t="s">
        <v>23</v>
      </c>
      <c r="O2948" s="1" t="s">
        <v>7374</v>
      </c>
      <c r="P2948" s="1">
        <f>MATCH(spotify_data[[#This Row],[album_id]],spotify_data[album_id],0)</f>
        <v>2947</v>
      </c>
      <c r="Q2948" s="1" t="s">
        <v>7375</v>
      </c>
      <c r="R2948" s="2">
        <v>44630</v>
      </c>
      <c r="S2948" s="7">
        <f ca="1">+TODAY()-spotify_data[[#This Row],[Fecha lanzamiento Album]]</f>
        <v>1401</v>
      </c>
      <c r="T2948" s="7">
        <f ca="1">+spotify_data[[#This Row],[Antigüedad Album Dias]]/60</f>
        <v>23.35</v>
      </c>
      <c r="U2948" s="8">
        <f ca="1">spotify_data[[#This Row],[Antigüedad Album Meses]]/12</f>
        <v>1.9458333333333335</v>
      </c>
      <c r="V2948">
        <v>17</v>
      </c>
      <c r="W2948" s="1" t="s">
        <v>20</v>
      </c>
      <c r="X2948" s="1" t="str">
        <f>+IF(spotify_data[[#This Row],[album_type]]="album","Album",IF(spotify_data[[#This Row],[album_type]]="single","Single","Compilation"))</f>
        <v>Album</v>
      </c>
      <c r="Y2948">
        <v>345</v>
      </c>
    </row>
    <row r="2949" spans="1:25" x14ac:dyDescent="0.3">
      <c r="A2949" s="1" t="s">
        <v>7704</v>
      </c>
      <c r="B2949" s="1">
        <v>317</v>
      </c>
      <c r="C2949" s="1" t="s">
        <v>7705</v>
      </c>
      <c r="D2949">
        <v>4</v>
      </c>
      <c r="E2949">
        <v>66</v>
      </c>
      <c r="F2949" s="10">
        <f>spotify_data[[#This Row],[track_popularity]]/100</f>
        <v>0.66</v>
      </c>
      <c r="G2949" s="9" t="b">
        <v>1</v>
      </c>
      <c r="H2949" s="1">
        <f>+IF(spotify_data[[#This Row],[explicit]]=FALSE,0,1)</f>
        <v>1</v>
      </c>
      <c r="I2949" s="1" t="s">
        <v>5616</v>
      </c>
      <c r="J2949" s="7">
        <f>MATCH(spotify_data[[#This Row],[artist_name]],spotify_data[artist_name],0)</f>
        <v>1073</v>
      </c>
      <c r="K2949">
        <v>79</v>
      </c>
      <c r="L2949" s="10">
        <f>spotify_data[[#This Row],[artist_popularity]]/100</f>
        <v>0.79</v>
      </c>
      <c r="M2949">
        <v>12478974</v>
      </c>
      <c r="N2949" s="1" t="s">
        <v>23</v>
      </c>
      <c r="O2949" s="1" t="s">
        <v>7706</v>
      </c>
      <c r="P2949" s="1">
        <f>MATCH(spotify_data[[#This Row],[album_id]],spotify_data[album_id],0)</f>
        <v>2948</v>
      </c>
      <c r="Q2949" s="1" t="s">
        <v>7707</v>
      </c>
      <c r="R2949" s="2">
        <v>44499</v>
      </c>
      <c r="S2949" s="7">
        <f ca="1">+TODAY()-spotify_data[[#This Row],[Fecha lanzamiento Album]]</f>
        <v>1532</v>
      </c>
      <c r="T2949" s="7">
        <f ca="1">+spotify_data[[#This Row],[Antigüedad Album Dias]]/60</f>
        <v>25.533333333333335</v>
      </c>
      <c r="U2949" s="8">
        <f ca="1">spotify_data[[#This Row],[Antigüedad Album Meses]]/12</f>
        <v>2.1277777777777778</v>
      </c>
      <c r="V2949">
        <v>11</v>
      </c>
      <c r="W2949" s="1" t="s">
        <v>20</v>
      </c>
      <c r="X2949" s="1" t="str">
        <f>+IF(spotify_data[[#This Row],[album_type]]="album","Album",IF(spotify_data[[#This Row],[album_type]]="single","Single","Compilation"))</f>
        <v>Album</v>
      </c>
      <c r="Y2949">
        <v>334</v>
      </c>
    </row>
    <row r="2950" spans="1:25" x14ac:dyDescent="0.3">
      <c r="A2950" s="1" t="s">
        <v>7890</v>
      </c>
      <c r="B2950" s="1">
        <v>2437</v>
      </c>
      <c r="C2950" s="1" t="s">
        <v>7891</v>
      </c>
      <c r="D2950">
        <v>1</v>
      </c>
      <c r="E2950">
        <v>66</v>
      </c>
      <c r="F2950" s="10">
        <f>spotify_data[[#This Row],[track_popularity]]/100</f>
        <v>0.66</v>
      </c>
      <c r="G2950" s="9" t="b">
        <v>1</v>
      </c>
      <c r="H2950" s="1">
        <f>+IF(spotify_data[[#This Row],[explicit]]=FALSE,0,1)</f>
        <v>1</v>
      </c>
      <c r="I2950" s="1" t="s">
        <v>7839</v>
      </c>
      <c r="J2950" s="7">
        <f>MATCH(spotify_data[[#This Row],[artist_name]],spotify_data[artist_name],0)</f>
        <v>2949</v>
      </c>
      <c r="K2950">
        <v>55</v>
      </c>
      <c r="L2950" s="10">
        <f>spotify_data[[#This Row],[artist_popularity]]/100</f>
        <v>0.55000000000000004</v>
      </c>
      <c r="M2950">
        <v>297153</v>
      </c>
      <c r="N2950" s="1" t="s">
        <v>27</v>
      </c>
      <c r="O2950" s="1" t="s">
        <v>7892</v>
      </c>
      <c r="P2950" s="1">
        <f>MATCH(spotify_data[[#This Row],[album_id]],spotify_data[album_id],0)</f>
        <v>2949</v>
      </c>
      <c r="Q2950" s="1" t="s">
        <v>7891</v>
      </c>
      <c r="R2950" s="2">
        <v>44440</v>
      </c>
      <c r="S2950" s="7">
        <f ca="1">+TODAY()-spotify_data[[#This Row],[Fecha lanzamiento Album]]</f>
        <v>1591</v>
      </c>
      <c r="T2950" s="7">
        <f ca="1">+spotify_data[[#This Row],[Antigüedad Album Dias]]/60</f>
        <v>26.516666666666666</v>
      </c>
      <c r="U2950" s="8">
        <f ca="1">spotify_data[[#This Row],[Antigüedad Album Meses]]/12</f>
        <v>2.2097222222222221</v>
      </c>
      <c r="V2950">
        <v>1</v>
      </c>
      <c r="W2950" s="1" t="s">
        <v>21</v>
      </c>
      <c r="X2950" s="1" t="str">
        <f>+IF(spotify_data[[#This Row],[album_type]]="album","Album",IF(spotify_data[[#This Row],[album_type]]="single","Single","Compilation"))</f>
        <v>Single</v>
      </c>
      <c r="Y2950">
        <v>353</v>
      </c>
    </row>
    <row r="2951" spans="1:25" x14ac:dyDescent="0.3">
      <c r="A2951" s="1" t="s">
        <v>7903</v>
      </c>
      <c r="B2951" s="1">
        <v>2494</v>
      </c>
      <c r="C2951" s="1" t="s">
        <v>7904</v>
      </c>
      <c r="D2951">
        <v>5</v>
      </c>
      <c r="E2951">
        <v>66</v>
      </c>
      <c r="F2951" s="10">
        <f>spotify_data[[#This Row],[track_popularity]]/100</f>
        <v>0.66</v>
      </c>
      <c r="G2951" s="9" t="b">
        <v>0</v>
      </c>
      <c r="H2951" s="1">
        <f>+IF(spotify_data[[#This Row],[explicit]]=FALSE,0,1)</f>
        <v>0</v>
      </c>
      <c r="I2951" s="1" t="s">
        <v>6941</v>
      </c>
      <c r="J2951" s="7">
        <f>MATCH(spotify_data[[#This Row],[artist_name]],spotify_data[artist_name],0)</f>
        <v>200</v>
      </c>
      <c r="K2951">
        <v>89</v>
      </c>
      <c r="L2951" s="10">
        <f>spotify_data[[#This Row],[artist_popularity]]/100</f>
        <v>0.89</v>
      </c>
      <c r="M2951">
        <v>31038851</v>
      </c>
      <c r="N2951" s="1" t="s">
        <v>1366</v>
      </c>
      <c r="O2951" s="1" t="s">
        <v>7901</v>
      </c>
      <c r="P2951" s="1">
        <f>MATCH(spotify_data[[#This Row],[album_id]],spotify_data[album_id],0)</f>
        <v>2062</v>
      </c>
      <c r="Q2951" s="1" t="s">
        <v>7902</v>
      </c>
      <c r="R2951" s="2">
        <v>44437</v>
      </c>
      <c r="S2951" s="7">
        <f ca="1">+TODAY()-spotify_data[[#This Row],[Fecha lanzamiento Album]]</f>
        <v>1594</v>
      </c>
      <c r="T2951" s="7">
        <f ca="1">+spotify_data[[#This Row],[Antigüedad Album Dias]]/60</f>
        <v>26.566666666666666</v>
      </c>
      <c r="U2951" s="8">
        <f ca="1">spotify_data[[#This Row],[Antigüedad Album Meses]]/12</f>
        <v>2.213888888888889</v>
      </c>
      <c r="V2951">
        <v>27</v>
      </c>
      <c r="W2951" s="1" t="s">
        <v>20</v>
      </c>
      <c r="X2951" s="1" t="str">
        <f>+IF(spotify_data[[#This Row],[album_type]]="album","Album",IF(spotify_data[[#This Row],[album_type]]="single","Single","Compilation"))</f>
        <v>Album</v>
      </c>
      <c r="Y2951">
        <v>405</v>
      </c>
    </row>
    <row r="2952" spans="1:25" x14ac:dyDescent="0.3">
      <c r="A2952" s="1" t="s">
        <v>7921</v>
      </c>
      <c r="B2952" s="1">
        <v>4135</v>
      </c>
      <c r="C2952" s="1" t="s">
        <v>7922</v>
      </c>
      <c r="D2952">
        <v>5</v>
      </c>
      <c r="E2952">
        <v>66</v>
      </c>
      <c r="F2952" s="10">
        <f>spotify_data[[#This Row],[track_popularity]]/100</f>
        <v>0.66</v>
      </c>
      <c r="G2952" s="9" t="b">
        <v>1</v>
      </c>
      <c r="H2952" s="1">
        <f>+IF(spotify_data[[#This Row],[explicit]]=FALSE,0,1)</f>
        <v>1</v>
      </c>
      <c r="I2952" s="1" t="s">
        <v>7923</v>
      </c>
      <c r="J2952" s="7">
        <f>MATCH(spotify_data[[#This Row],[artist_name]],spotify_data[artist_name],0)</f>
        <v>2951</v>
      </c>
      <c r="K2952">
        <v>52</v>
      </c>
      <c r="L2952" s="10">
        <f>spotify_data[[#This Row],[artist_popularity]]/100</f>
        <v>0.52</v>
      </c>
      <c r="M2952">
        <v>299845</v>
      </c>
      <c r="N2952" s="1" t="s">
        <v>23</v>
      </c>
      <c r="O2952" s="1" t="s">
        <v>7924</v>
      </c>
      <c r="P2952" s="1">
        <f>MATCH(spotify_data[[#This Row],[album_id]],spotify_data[album_id],0)</f>
        <v>2951</v>
      </c>
      <c r="Q2952" s="1" t="s">
        <v>7925</v>
      </c>
      <c r="R2952" s="2">
        <v>44435</v>
      </c>
      <c r="S2952" s="7">
        <f ca="1">+TODAY()-spotify_data[[#This Row],[Fecha lanzamiento Album]]</f>
        <v>1596</v>
      </c>
      <c r="T2952" s="7">
        <f ca="1">+spotify_data[[#This Row],[Antigüedad Album Dias]]/60</f>
        <v>26.6</v>
      </c>
      <c r="U2952" s="8">
        <f ca="1">spotify_data[[#This Row],[Antigüedad Album Meses]]/12</f>
        <v>2.2166666666666668</v>
      </c>
      <c r="V2952">
        <v>15</v>
      </c>
      <c r="W2952" s="1" t="s">
        <v>20</v>
      </c>
      <c r="X2952" s="1" t="str">
        <f>+IF(spotify_data[[#This Row],[album_type]]="album","Album",IF(spotify_data[[#This Row],[album_type]]="single","Single","Compilation"))</f>
        <v>Album</v>
      </c>
      <c r="Y2952">
        <v>424</v>
      </c>
    </row>
    <row r="2953" spans="1:25" x14ac:dyDescent="0.3">
      <c r="A2953" s="1" t="s">
        <v>8008</v>
      </c>
      <c r="B2953" s="1">
        <v>6673</v>
      </c>
      <c r="C2953" s="1" t="s">
        <v>8009</v>
      </c>
      <c r="D2953">
        <v>10</v>
      </c>
      <c r="E2953">
        <v>66</v>
      </c>
      <c r="F2953" s="10">
        <f>spotify_data[[#This Row],[track_popularity]]/100</f>
        <v>0.66</v>
      </c>
      <c r="G2953" s="9" t="b">
        <v>1</v>
      </c>
      <c r="H2953" s="1">
        <f>+IF(spotify_data[[#This Row],[explicit]]=FALSE,0,1)</f>
        <v>1</v>
      </c>
      <c r="I2953" s="1" t="s">
        <v>3784</v>
      </c>
      <c r="J2953" s="7">
        <f>MATCH(spotify_data[[#This Row],[artist_name]],spotify_data[artist_name],0)</f>
        <v>7</v>
      </c>
      <c r="K2953">
        <v>90</v>
      </c>
      <c r="L2953" s="10">
        <f>spotify_data[[#This Row],[artist_popularity]]/100</f>
        <v>0.9</v>
      </c>
      <c r="M2953">
        <v>118760311</v>
      </c>
      <c r="N2953" s="1" t="s">
        <v>3785</v>
      </c>
      <c r="O2953" s="1" t="s">
        <v>7986</v>
      </c>
      <c r="P2953" s="1">
        <f>MATCH(spotify_data[[#This Row],[album_id]],spotify_data[album_id],0)</f>
        <v>241</v>
      </c>
      <c r="Q2953" s="1" t="s">
        <v>7987</v>
      </c>
      <c r="R2953" s="2">
        <v>44407</v>
      </c>
      <c r="S2953" s="7">
        <f ca="1">+TODAY()-spotify_data[[#This Row],[Fecha lanzamiento Album]]</f>
        <v>1624</v>
      </c>
      <c r="T2953" s="7">
        <f ca="1">+spotify_data[[#This Row],[Antigüedad Album Dias]]/60</f>
        <v>27.066666666666666</v>
      </c>
      <c r="U2953" s="8">
        <f ca="1">spotify_data[[#This Row],[Antigüedad Album Meses]]/12</f>
        <v>2.2555555555555555</v>
      </c>
      <c r="V2953">
        <v>16</v>
      </c>
      <c r="W2953" s="1" t="s">
        <v>20</v>
      </c>
      <c r="X2953" s="1" t="str">
        <f>+IF(spotify_data[[#This Row],[album_type]]="album","Album",IF(spotify_data[[#This Row],[album_type]]="single","Single","Compilation"))</f>
        <v>Album</v>
      </c>
      <c r="Y2953">
        <v>356</v>
      </c>
    </row>
    <row r="2954" spans="1:25" x14ac:dyDescent="0.3">
      <c r="A2954" s="1" t="s">
        <v>8183</v>
      </c>
      <c r="B2954" s="1">
        <v>6090</v>
      </c>
      <c r="C2954" s="1" t="s">
        <v>8184</v>
      </c>
      <c r="D2954">
        <v>1</v>
      </c>
      <c r="E2954">
        <v>66</v>
      </c>
      <c r="F2954" s="10">
        <f>spotify_data[[#This Row],[track_popularity]]/100</f>
        <v>0.66</v>
      </c>
      <c r="G2954" s="9" t="b">
        <v>0</v>
      </c>
      <c r="H2954" s="1">
        <f>+IF(spotify_data[[#This Row],[explicit]]=FALSE,0,1)</f>
        <v>0</v>
      </c>
      <c r="I2954" s="1" t="s">
        <v>8185</v>
      </c>
      <c r="J2954" s="7">
        <f>MATCH(spotify_data[[#This Row],[artist_name]],spotify_data[artist_name],0)</f>
        <v>751</v>
      </c>
      <c r="K2954">
        <v>85</v>
      </c>
      <c r="L2954" s="10">
        <f>spotify_data[[#This Row],[artist_popularity]]/100</f>
        <v>0.85</v>
      </c>
      <c r="M2954">
        <v>81181104</v>
      </c>
      <c r="N2954" s="1" t="s">
        <v>273</v>
      </c>
      <c r="O2954" s="1" t="s">
        <v>8186</v>
      </c>
      <c r="P2954" s="1">
        <f>MATCH(spotify_data[[#This Row],[album_id]],spotify_data[album_id],0)</f>
        <v>2953</v>
      </c>
      <c r="Q2954" s="1" t="s">
        <v>8187</v>
      </c>
      <c r="R2954" s="2">
        <v>44351</v>
      </c>
      <c r="S2954" s="7">
        <f ca="1">+TODAY()-spotify_data[[#This Row],[Fecha lanzamiento Album]]</f>
        <v>1680</v>
      </c>
      <c r="T2954" s="7">
        <f ca="1">+spotify_data[[#This Row],[Antigüedad Album Dias]]/60</f>
        <v>28</v>
      </c>
      <c r="U2954" s="8">
        <f ca="1">spotify_data[[#This Row],[Antigüedad Album Meses]]/12</f>
        <v>2.3333333333333335</v>
      </c>
      <c r="V2954">
        <v>5</v>
      </c>
      <c r="W2954" s="1" t="s">
        <v>21</v>
      </c>
      <c r="X2954" s="1" t="str">
        <f>+IF(spotify_data[[#This Row],[album_type]]="album","Album",IF(spotify_data[[#This Row],[album_type]]="single","Single","Compilation"))</f>
        <v>Single</v>
      </c>
      <c r="Y2954">
        <v>274</v>
      </c>
    </row>
    <row r="2955" spans="1:25" x14ac:dyDescent="0.3">
      <c r="A2955" s="1" t="s">
        <v>8269</v>
      </c>
      <c r="B2955" s="1">
        <v>4673</v>
      </c>
      <c r="C2955" s="1" t="s">
        <v>8270</v>
      </c>
      <c r="D2955">
        <v>1</v>
      </c>
      <c r="E2955">
        <v>66</v>
      </c>
      <c r="F2955" s="10">
        <f>spotify_data[[#This Row],[track_popularity]]/100</f>
        <v>0.66</v>
      </c>
      <c r="G2955" s="9" t="b">
        <v>0</v>
      </c>
      <c r="H2955" s="1">
        <f>+IF(spotify_data[[#This Row],[explicit]]=FALSE,0,1)</f>
        <v>0</v>
      </c>
      <c r="I2955" s="1" t="s">
        <v>8271</v>
      </c>
      <c r="J2955" s="7">
        <f>MATCH(spotify_data[[#This Row],[artist_name]],spotify_data[artist_name],0)</f>
        <v>1264</v>
      </c>
      <c r="K2955">
        <v>68</v>
      </c>
      <c r="L2955" s="10">
        <f>spotify_data[[#This Row],[artist_popularity]]/100</f>
        <v>0.68</v>
      </c>
      <c r="M2955">
        <v>3469694</v>
      </c>
      <c r="N2955" s="1" t="s">
        <v>23</v>
      </c>
      <c r="O2955" s="1" t="s">
        <v>8272</v>
      </c>
      <c r="P2955" s="1">
        <f>MATCH(spotify_data[[#This Row],[album_id]],spotify_data[album_id],0)</f>
        <v>2954</v>
      </c>
      <c r="Q2955" s="1" t="s">
        <v>8270</v>
      </c>
      <c r="R2955" s="2">
        <v>44336</v>
      </c>
      <c r="S2955" s="7">
        <f ca="1">+TODAY()-spotify_data[[#This Row],[Fecha lanzamiento Album]]</f>
        <v>1695</v>
      </c>
      <c r="T2955" s="7">
        <f ca="1">+spotify_data[[#This Row],[Antigüedad Album Dias]]/60</f>
        <v>28.25</v>
      </c>
      <c r="U2955" s="8">
        <f ca="1">spotify_data[[#This Row],[Antigüedad Album Meses]]/12</f>
        <v>2.3541666666666665</v>
      </c>
      <c r="V2955">
        <v>1</v>
      </c>
      <c r="W2955" s="1" t="s">
        <v>21</v>
      </c>
      <c r="X2955" s="1" t="str">
        <f>+IF(spotify_data[[#This Row],[album_type]]="album","Album",IF(spotify_data[[#This Row],[album_type]]="single","Single","Compilation"))</f>
        <v>Single</v>
      </c>
      <c r="Y2955">
        <v>306</v>
      </c>
    </row>
    <row r="2956" spans="1:25" x14ac:dyDescent="0.3">
      <c r="A2956" s="1" t="s">
        <v>8496</v>
      </c>
      <c r="B2956" s="1">
        <v>3088</v>
      </c>
      <c r="C2956" s="1" t="s">
        <v>8497</v>
      </c>
      <c r="D2956">
        <v>5</v>
      </c>
      <c r="E2956">
        <v>66</v>
      </c>
      <c r="F2956" s="10">
        <f>spotify_data[[#This Row],[track_popularity]]/100</f>
        <v>0.66</v>
      </c>
      <c r="G2956" s="9" t="b">
        <v>0</v>
      </c>
      <c r="H2956" s="1">
        <f>+IF(spotify_data[[#This Row],[explicit]]=FALSE,0,1)</f>
        <v>0</v>
      </c>
      <c r="I2956" s="1" t="s">
        <v>887</v>
      </c>
      <c r="J2956" s="7">
        <f>MATCH(spotify_data[[#This Row],[artist_name]],spotify_data[artist_name],0)</f>
        <v>29</v>
      </c>
      <c r="K2956">
        <v>91</v>
      </c>
      <c r="L2956" s="10">
        <f>spotify_data[[#This Row],[artist_popularity]]/100</f>
        <v>0.91</v>
      </c>
      <c r="M2956">
        <v>85034636</v>
      </c>
      <c r="N2956" s="1" t="s">
        <v>888</v>
      </c>
      <c r="O2956" s="1" t="s">
        <v>8486</v>
      </c>
      <c r="P2956" s="1">
        <f>MATCH(spotify_data[[#This Row],[album_id]],spotify_data[album_id],0)</f>
        <v>629</v>
      </c>
      <c r="Q2956" s="1" t="s">
        <v>3902</v>
      </c>
      <c r="R2956" s="2">
        <v>44274</v>
      </c>
      <c r="S2956" s="7">
        <f ca="1">+TODAY()-spotify_data[[#This Row],[Fecha lanzamiento Album]]</f>
        <v>1757</v>
      </c>
      <c r="T2956" s="7">
        <f ca="1">+spotify_data[[#This Row],[Antigüedad Album Dias]]/60</f>
        <v>29.283333333333335</v>
      </c>
      <c r="U2956" s="8">
        <f ca="1">spotify_data[[#This Row],[Antigüedad Album Meses]]/12</f>
        <v>2.4402777777777778</v>
      </c>
      <c r="V2956">
        <v>16</v>
      </c>
      <c r="W2956" s="1" t="s">
        <v>20</v>
      </c>
      <c r="X2956" s="1" t="str">
        <f>+IF(spotify_data[[#This Row],[album_type]]="album","Album",IF(spotify_data[[#This Row],[album_type]]="single","Single","Compilation"))</f>
        <v>Album</v>
      </c>
      <c r="Y2956">
        <v>353</v>
      </c>
    </row>
    <row r="2957" spans="1:25" x14ac:dyDescent="0.3">
      <c r="A2957" s="1" t="s">
        <v>8511</v>
      </c>
      <c r="B2957" s="1">
        <v>2851</v>
      </c>
      <c r="C2957" s="1" t="s">
        <v>8512</v>
      </c>
      <c r="D2957">
        <v>1</v>
      </c>
      <c r="E2957">
        <v>66</v>
      </c>
      <c r="F2957" s="10">
        <f>spotify_data[[#This Row],[track_popularity]]/100</f>
        <v>0.66</v>
      </c>
      <c r="G2957" s="9" t="b">
        <v>0</v>
      </c>
      <c r="H2957" s="1">
        <f>+IF(spotify_data[[#This Row],[explicit]]=FALSE,0,1)</f>
        <v>0</v>
      </c>
      <c r="I2957" s="1" t="s">
        <v>887</v>
      </c>
      <c r="J2957" s="7">
        <f>MATCH(spotify_data[[#This Row],[artist_name]],spotify_data[artist_name],0)</f>
        <v>29</v>
      </c>
      <c r="K2957">
        <v>91</v>
      </c>
      <c r="L2957" s="10">
        <f>spotify_data[[#This Row],[artist_popularity]]/100</f>
        <v>0.91</v>
      </c>
      <c r="M2957">
        <v>85022258</v>
      </c>
      <c r="N2957" s="1" t="s">
        <v>888</v>
      </c>
      <c r="O2957" s="1" t="s">
        <v>8486</v>
      </c>
      <c r="P2957" s="1">
        <f>MATCH(spotify_data[[#This Row],[album_id]],spotify_data[album_id],0)</f>
        <v>629</v>
      </c>
      <c r="Q2957" s="1" t="s">
        <v>3902</v>
      </c>
      <c r="R2957" s="2">
        <v>44274</v>
      </c>
      <c r="S2957" s="7">
        <f ca="1">+TODAY()-spotify_data[[#This Row],[Fecha lanzamiento Album]]</f>
        <v>1757</v>
      </c>
      <c r="T2957" s="7">
        <f ca="1">+spotify_data[[#This Row],[Antigüedad Album Dias]]/60</f>
        <v>29.283333333333335</v>
      </c>
      <c r="U2957" s="8">
        <f ca="1">spotify_data[[#This Row],[Antigüedad Album Meses]]/12</f>
        <v>2.4402777777777778</v>
      </c>
      <c r="V2957">
        <v>16</v>
      </c>
      <c r="W2957" s="1" t="s">
        <v>20</v>
      </c>
      <c r="X2957" s="1" t="str">
        <f>+IF(spotify_data[[#This Row],[album_type]]="album","Album",IF(spotify_data[[#This Row],[album_type]]="single","Single","Compilation"))</f>
        <v>Album</v>
      </c>
      <c r="Y2957">
        <v>254</v>
      </c>
    </row>
    <row r="2958" spans="1:25" x14ac:dyDescent="0.3">
      <c r="A2958" s="1" t="s">
        <v>8579</v>
      </c>
      <c r="B2958" s="1">
        <v>1843</v>
      </c>
      <c r="C2958" s="1" t="s">
        <v>8297</v>
      </c>
      <c r="D2958">
        <v>1</v>
      </c>
      <c r="E2958">
        <v>66</v>
      </c>
      <c r="F2958" s="10">
        <f>spotify_data[[#This Row],[track_popularity]]/100</f>
        <v>0.66</v>
      </c>
      <c r="G2958" s="9" t="b">
        <v>1</v>
      </c>
      <c r="H2958" s="1">
        <f>+IF(spotify_data[[#This Row],[explicit]]=FALSE,0,1)</f>
        <v>1</v>
      </c>
      <c r="I2958" s="1" t="s">
        <v>8298</v>
      </c>
      <c r="J2958" s="7">
        <f>MATCH(spotify_data[[#This Row],[artist_name]],spotify_data[artist_name],0)</f>
        <v>1915</v>
      </c>
      <c r="K2958">
        <v>69</v>
      </c>
      <c r="L2958" s="10">
        <f>spotify_data[[#This Row],[artist_popularity]]/100</f>
        <v>0.69</v>
      </c>
      <c r="M2958">
        <v>2554758</v>
      </c>
      <c r="N2958" s="1" t="s">
        <v>23</v>
      </c>
      <c r="O2958" s="1" t="s">
        <v>8580</v>
      </c>
      <c r="P2958" s="1">
        <f>MATCH(spotify_data[[#This Row],[album_id]],spotify_data[album_id],0)</f>
        <v>2957</v>
      </c>
      <c r="Q2958" s="1" t="s">
        <v>8297</v>
      </c>
      <c r="R2958" s="2">
        <v>44257</v>
      </c>
      <c r="S2958" s="7">
        <f ca="1">+TODAY()-spotify_data[[#This Row],[Fecha lanzamiento Album]]</f>
        <v>1774</v>
      </c>
      <c r="T2958" s="7">
        <f ca="1">+spotify_data[[#This Row],[Antigüedad Album Dias]]/60</f>
        <v>29.566666666666666</v>
      </c>
      <c r="U2958" s="8">
        <f ca="1">spotify_data[[#This Row],[Antigüedad Album Meses]]/12</f>
        <v>2.463888888888889</v>
      </c>
      <c r="V2958">
        <v>1</v>
      </c>
      <c r="W2958" s="1" t="s">
        <v>21</v>
      </c>
      <c r="X2958" s="1" t="str">
        <f>+IF(spotify_data[[#This Row],[album_type]]="album","Album",IF(spotify_data[[#This Row],[album_type]]="single","Single","Compilation"))</f>
        <v>Single</v>
      </c>
      <c r="Y2958">
        <v>371</v>
      </c>
    </row>
    <row r="2959" spans="1:25" x14ac:dyDescent="0.3">
      <c r="A2959" s="1" t="s">
        <v>8589</v>
      </c>
      <c r="B2959" s="1">
        <v>5965</v>
      </c>
      <c r="C2959" s="1" t="s">
        <v>8590</v>
      </c>
      <c r="D2959">
        <v>2</v>
      </c>
      <c r="E2959">
        <v>66</v>
      </c>
      <c r="F2959" s="10">
        <f>spotify_data[[#This Row],[track_popularity]]/100</f>
        <v>0.66</v>
      </c>
      <c r="G2959" s="9" t="b">
        <v>1</v>
      </c>
      <c r="H2959" s="1">
        <f>+IF(spotify_data[[#This Row],[explicit]]=FALSE,0,1)</f>
        <v>1</v>
      </c>
      <c r="I2959" s="1" t="s">
        <v>4465</v>
      </c>
      <c r="J2959" s="7">
        <f>MATCH(spotify_data[[#This Row],[artist_name]],spotify_data[artist_name],0)</f>
        <v>495</v>
      </c>
      <c r="K2959">
        <v>74</v>
      </c>
      <c r="L2959" s="10">
        <f>spotify_data[[#This Row],[artist_popularity]]/100</f>
        <v>0.74</v>
      </c>
      <c r="M2959">
        <v>8493078</v>
      </c>
      <c r="N2959" s="1" t="s">
        <v>23</v>
      </c>
      <c r="O2959" s="1" t="s">
        <v>8587</v>
      </c>
      <c r="P2959" s="1">
        <f>MATCH(spotify_data[[#This Row],[album_id]],spotify_data[album_id],0)</f>
        <v>2958</v>
      </c>
      <c r="Q2959" s="1" t="s">
        <v>8588</v>
      </c>
      <c r="R2959" s="2">
        <v>44253</v>
      </c>
      <c r="S2959" s="7">
        <f ca="1">+TODAY()-spotify_data[[#This Row],[Fecha lanzamiento Album]]</f>
        <v>1778</v>
      </c>
      <c r="T2959" s="7">
        <f ca="1">+spotify_data[[#This Row],[Antigüedad Album Dias]]/60</f>
        <v>29.633333333333333</v>
      </c>
      <c r="U2959" s="8">
        <f ca="1">spotify_data[[#This Row],[Antigüedad Album Meses]]/12</f>
        <v>2.4694444444444446</v>
      </c>
      <c r="V2959">
        <v>17</v>
      </c>
      <c r="W2959" s="1" t="s">
        <v>20</v>
      </c>
      <c r="X2959" s="1" t="str">
        <f>+IF(spotify_data[[#This Row],[album_type]]="album","Album",IF(spotify_data[[#This Row],[album_type]]="single","Single","Compilation"))</f>
        <v>Album</v>
      </c>
      <c r="Y2959">
        <v>236</v>
      </c>
    </row>
    <row r="2960" spans="1:25" x14ac:dyDescent="0.3">
      <c r="A2960" s="1" t="s">
        <v>8714</v>
      </c>
      <c r="B2960" s="1">
        <v>3345</v>
      </c>
      <c r="C2960" s="1" t="s">
        <v>8715</v>
      </c>
      <c r="D2960">
        <v>2</v>
      </c>
      <c r="E2960">
        <v>66</v>
      </c>
      <c r="F2960" s="10">
        <f>spotify_data[[#This Row],[track_popularity]]/100</f>
        <v>0.66</v>
      </c>
      <c r="G2960" s="9" t="b">
        <v>1</v>
      </c>
      <c r="H2960" s="1">
        <f>+IF(spotify_data[[#This Row],[explicit]]=FALSE,0,1)</f>
        <v>1</v>
      </c>
      <c r="I2960" s="1" t="s">
        <v>318</v>
      </c>
      <c r="J2960" s="7">
        <f>MATCH(spotify_data[[#This Row],[artist_name]],spotify_data[artist_name],0)</f>
        <v>2</v>
      </c>
      <c r="K2960">
        <v>100</v>
      </c>
      <c r="L2960" s="10">
        <f>spotify_data[[#This Row],[artist_popularity]]/100</f>
        <v>1</v>
      </c>
      <c r="M2960">
        <v>145396321</v>
      </c>
      <c r="N2960" s="1" t="s">
        <v>319</v>
      </c>
      <c r="O2960" s="1" t="s">
        <v>8708</v>
      </c>
      <c r="P2960" s="1">
        <f>MATCH(spotify_data[[#This Row],[album_id]],spotify_data[album_id],0)</f>
        <v>1209</v>
      </c>
      <c r="Q2960" s="1" t="s">
        <v>8709</v>
      </c>
      <c r="R2960" s="2">
        <v>44203</v>
      </c>
      <c r="S2960" s="7">
        <f ca="1">+TODAY()-spotify_data[[#This Row],[Fecha lanzamiento Album]]</f>
        <v>1828</v>
      </c>
      <c r="T2960" s="7">
        <f ca="1">+spotify_data[[#This Row],[Antigüedad Album Dias]]/60</f>
        <v>30.466666666666665</v>
      </c>
      <c r="U2960" s="8">
        <f ca="1">spotify_data[[#This Row],[Antigüedad Album Meses]]/12</f>
        <v>2.5388888888888888</v>
      </c>
      <c r="V2960">
        <v>17</v>
      </c>
      <c r="W2960" s="1" t="s">
        <v>20</v>
      </c>
      <c r="X2960" s="1" t="str">
        <f>+IF(spotify_data[[#This Row],[album_type]]="album","Album",IF(spotify_data[[#This Row],[album_type]]="single","Single","Compilation"))</f>
        <v>Album</v>
      </c>
      <c r="Y2960">
        <v>406</v>
      </c>
    </row>
    <row r="2961" spans="1:25" x14ac:dyDescent="0.3">
      <c r="A2961" s="1" t="s">
        <v>8749</v>
      </c>
      <c r="B2961" s="1">
        <v>84</v>
      </c>
      <c r="C2961" s="1" t="s">
        <v>8750</v>
      </c>
      <c r="D2961">
        <v>1</v>
      </c>
      <c r="E2961">
        <v>66</v>
      </c>
      <c r="F2961" s="10">
        <f>spotify_data[[#This Row],[track_popularity]]/100</f>
        <v>0.66</v>
      </c>
      <c r="G2961" s="9" t="b">
        <v>0</v>
      </c>
      <c r="H2961" s="1">
        <f>+IF(spotify_data[[#This Row],[explicit]]=FALSE,0,1)</f>
        <v>0</v>
      </c>
      <c r="I2961" s="1" t="s">
        <v>318</v>
      </c>
      <c r="J2961" s="7">
        <f>MATCH(spotify_data[[#This Row],[artist_name]],spotify_data[artist_name],0)</f>
        <v>2</v>
      </c>
      <c r="K2961">
        <v>100</v>
      </c>
      <c r="L2961" s="10">
        <f>spotify_data[[#This Row],[artist_popularity]]/100</f>
        <v>1</v>
      </c>
      <c r="M2961">
        <v>145443567</v>
      </c>
      <c r="N2961" s="1" t="s">
        <v>319</v>
      </c>
      <c r="O2961" s="1" t="s">
        <v>8708</v>
      </c>
      <c r="P2961" s="1">
        <f>MATCH(spotify_data[[#This Row],[album_id]],spotify_data[album_id],0)</f>
        <v>1209</v>
      </c>
      <c r="Q2961" s="1" t="s">
        <v>8709</v>
      </c>
      <c r="R2961" s="2">
        <v>44203</v>
      </c>
      <c r="S2961" s="7">
        <f ca="1">+TODAY()-spotify_data[[#This Row],[Fecha lanzamiento Album]]</f>
        <v>1828</v>
      </c>
      <c r="T2961" s="7">
        <f ca="1">+spotify_data[[#This Row],[Antigüedad Album Dias]]/60</f>
        <v>30.466666666666665</v>
      </c>
      <c r="U2961" s="8">
        <f ca="1">spotify_data[[#This Row],[Antigüedad Album Meses]]/12</f>
        <v>2.5388888888888888</v>
      </c>
      <c r="V2961">
        <v>17</v>
      </c>
      <c r="W2961" s="1" t="s">
        <v>20</v>
      </c>
      <c r="X2961" s="1" t="str">
        <f>+IF(spotify_data[[#This Row],[album_type]]="album","Album",IF(spotify_data[[#This Row],[album_type]]="single","Single","Compilation"))</f>
        <v>Album</v>
      </c>
      <c r="Y2961">
        <v>357</v>
      </c>
    </row>
    <row r="2962" spans="1:25" x14ac:dyDescent="0.3">
      <c r="A2962" s="1" t="s">
        <v>8798</v>
      </c>
      <c r="B2962" s="1">
        <v>1291</v>
      </c>
      <c r="C2962" s="1" t="s">
        <v>8799</v>
      </c>
      <c r="D2962">
        <v>1</v>
      </c>
      <c r="E2962">
        <v>66</v>
      </c>
      <c r="F2962" s="10">
        <f>spotify_data[[#This Row],[track_popularity]]/100</f>
        <v>0.66</v>
      </c>
      <c r="G2962" s="9" t="b">
        <v>1</v>
      </c>
      <c r="H2962" s="1">
        <f>+IF(spotify_data[[#This Row],[explicit]]=FALSE,0,1)</f>
        <v>1</v>
      </c>
      <c r="I2962" s="1" t="s">
        <v>2225</v>
      </c>
      <c r="J2962" s="7">
        <f>MATCH(spotify_data[[#This Row],[artist_name]],spotify_data[artist_name],0)</f>
        <v>719</v>
      </c>
      <c r="K2962">
        <v>86</v>
      </c>
      <c r="L2962" s="10">
        <f>spotify_data[[#This Row],[artist_popularity]]/100</f>
        <v>0.86</v>
      </c>
      <c r="M2962">
        <v>15026799</v>
      </c>
      <c r="N2962" s="1" t="s">
        <v>2226</v>
      </c>
      <c r="O2962" s="1" t="s">
        <v>8762</v>
      </c>
      <c r="P2962" s="1">
        <f>MATCH(spotify_data[[#This Row],[album_id]],spotify_data[album_id],0)</f>
        <v>750</v>
      </c>
      <c r="Q2962" s="1" t="s">
        <v>8763</v>
      </c>
      <c r="R2962" s="2">
        <v>44190</v>
      </c>
      <c r="S2962" s="7">
        <f ca="1">+TODAY()-spotify_data[[#This Row],[Fecha lanzamiento Album]]</f>
        <v>1841</v>
      </c>
      <c r="T2962" s="7">
        <f ca="1">+spotify_data[[#This Row],[Antigüedad Album Dias]]/60</f>
        <v>30.683333333333334</v>
      </c>
      <c r="U2962" s="8">
        <f ca="1">spotify_data[[#This Row],[Antigüedad Album Meses]]/12</f>
        <v>2.5569444444444445</v>
      </c>
      <c r="V2962">
        <v>24</v>
      </c>
      <c r="W2962" s="1" t="s">
        <v>20</v>
      </c>
      <c r="X2962" s="1" t="str">
        <f>+IF(spotify_data[[#This Row],[album_type]]="album","Album",IF(spotify_data[[#This Row],[album_type]]="single","Single","Compilation"))</f>
        <v>Album</v>
      </c>
      <c r="Y2962">
        <v>322</v>
      </c>
    </row>
    <row r="2963" spans="1:25" x14ac:dyDescent="0.3">
      <c r="A2963" s="1" t="s">
        <v>8954</v>
      </c>
      <c r="B2963" s="1">
        <v>8247</v>
      </c>
      <c r="C2963" s="1" t="s">
        <v>8880</v>
      </c>
      <c r="D2963">
        <v>1</v>
      </c>
      <c r="E2963">
        <v>66</v>
      </c>
      <c r="F2963" s="10">
        <f>spotify_data[[#This Row],[track_popularity]]/100</f>
        <v>0.66</v>
      </c>
      <c r="G2963" s="9" t="b">
        <v>0</v>
      </c>
      <c r="H2963" s="1">
        <f>+IF(spotify_data[[#This Row],[explicit]]=FALSE,0,1)</f>
        <v>0</v>
      </c>
      <c r="I2963" s="1" t="s">
        <v>3355</v>
      </c>
      <c r="J2963" s="7">
        <f>MATCH(spotify_data[[#This Row],[artist_name]],spotify_data[artist_name],0)</f>
        <v>134</v>
      </c>
      <c r="K2963">
        <v>81</v>
      </c>
      <c r="L2963" s="10">
        <f>spotify_data[[#This Row],[artist_popularity]]/100</f>
        <v>0.81</v>
      </c>
      <c r="M2963">
        <v>45706269</v>
      </c>
      <c r="N2963" s="1" t="s">
        <v>23</v>
      </c>
      <c r="O2963" s="1" t="s">
        <v>8955</v>
      </c>
      <c r="P2963" s="1">
        <f>MATCH(spotify_data[[#This Row],[album_id]],spotify_data[album_id],0)</f>
        <v>2962</v>
      </c>
      <c r="Q2963" s="1" t="s">
        <v>4119</v>
      </c>
      <c r="R2963" s="2">
        <v>44155</v>
      </c>
      <c r="S2963" s="7">
        <f ca="1">+TODAY()-spotify_data[[#This Row],[Fecha lanzamiento Album]]</f>
        <v>1876</v>
      </c>
      <c r="T2963" s="7">
        <f ca="1">+spotify_data[[#This Row],[Antigüedad Album Dias]]/60</f>
        <v>31.266666666666666</v>
      </c>
      <c r="U2963" s="8">
        <f ca="1">spotify_data[[#This Row],[Antigüedad Album Meses]]/12</f>
        <v>2.6055555555555556</v>
      </c>
      <c r="V2963">
        <v>1</v>
      </c>
      <c r="W2963" s="1" t="s">
        <v>21</v>
      </c>
      <c r="X2963" s="1" t="str">
        <f>+IF(spotify_data[[#This Row],[album_type]]="album","Album",IF(spotify_data[[#This Row],[album_type]]="single","Single","Compilation"))</f>
        <v>Single</v>
      </c>
      <c r="Y2963">
        <v>298</v>
      </c>
    </row>
    <row r="2964" spans="1:25" x14ac:dyDescent="0.3">
      <c r="A2964" s="1" t="s">
        <v>9005</v>
      </c>
      <c r="B2964" s="1">
        <v>12438</v>
      </c>
      <c r="C2964" s="1" t="s">
        <v>9006</v>
      </c>
      <c r="D2964">
        <v>1</v>
      </c>
      <c r="E2964">
        <v>66</v>
      </c>
      <c r="F2964" s="10">
        <f>spotify_data[[#This Row],[track_popularity]]/100</f>
        <v>0.66</v>
      </c>
      <c r="G2964" s="9" t="b">
        <v>0</v>
      </c>
      <c r="H2964" s="1">
        <f>+IF(spotify_data[[#This Row],[explicit]]=FALSE,0,1)</f>
        <v>0</v>
      </c>
      <c r="I2964" s="1" t="s">
        <v>6750</v>
      </c>
      <c r="J2964" s="7">
        <f>MATCH(spotify_data[[#This Row],[artist_name]],spotify_data[artist_name],0)</f>
        <v>2239</v>
      </c>
      <c r="K2964">
        <v>70</v>
      </c>
      <c r="L2964" s="10">
        <f>spotify_data[[#This Row],[artist_popularity]]/100</f>
        <v>0.7</v>
      </c>
      <c r="M2964">
        <v>965027</v>
      </c>
      <c r="N2964" s="1" t="s">
        <v>23</v>
      </c>
      <c r="O2964" s="1" t="s">
        <v>9007</v>
      </c>
      <c r="P2964" s="1">
        <f>MATCH(spotify_data[[#This Row],[album_id]],spotify_data[album_id],0)</f>
        <v>2963</v>
      </c>
      <c r="Q2964" s="1" t="s">
        <v>2961</v>
      </c>
      <c r="R2964" s="2">
        <v>44134</v>
      </c>
      <c r="S2964" s="7">
        <f ca="1">+TODAY()-spotify_data[[#This Row],[Fecha lanzamiento Album]]</f>
        <v>1897</v>
      </c>
      <c r="T2964" s="7">
        <f ca="1">+spotify_data[[#This Row],[Antigüedad Album Dias]]/60</f>
        <v>31.616666666666667</v>
      </c>
      <c r="U2964" s="8">
        <f ca="1">spotify_data[[#This Row],[Antigüedad Album Meses]]/12</f>
        <v>2.6347222222222224</v>
      </c>
      <c r="V2964">
        <v>1</v>
      </c>
      <c r="W2964" s="1" t="s">
        <v>21</v>
      </c>
      <c r="X2964" s="1" t="str">
        <f>+IF(spotify_data[[#This Row],[album_type]]="album","Album",IF(spotify_data[[#This Row],[album_type]]="single","Single","Compilation"))</f>
        <v>Single</v>
      </c>
      <c r="Y2964">
        <v>279</v>
      </c>
    </row>
    <row r="2965" spans="1:25" x14ac:dyDescent="0.3">
      <c r="A2965" s="1" t="s">
        <v>9020</v>
      </c>
      <c r="B2965" s="1">
        <v>8274</v>
      </c>
      <c r="C2965" s="1" t="s">
        <v>9021</v>
      </c>
      <c r="D2965">
        <v>2</v>
      </c>
      <c r="E2965">
        <v>66</v>
      </c>
      <c r="F2965" s="10">
        <f>spotify_data[[#This Row],[track_popularity]]/100</f>
        <v>0.66</v>
      </c>
      <c r="G2965" s="9" t="b">
        <v>0</v>
      </c>
      <c r="H2965" s="1">
        <f>+IF(spotify_data[[#This Row],[explicit]]=FALSE,0,1)</f>
        <v>0</v>
      </c>
      <c r="I2965" s="1" t="s">
        <v>1397</v>
      </c>
      <c r="J2965" s="7">
        <f>MATCH(spotify_data[[#This Row],[artist_name]],spotify_data[artist_name],0)</f>
        <v>190</v>
      </c>
      <c r="K2965">
        <v>81</v>
      </c>
      <c r="L2965" s="10">
        <f>spotify_data[[#This Row],[artist_popularity]]/100</f>
        <v>0.81</v>
      </c>
      <c r="M2965">
        <v>26272346</v>
      </c>
      <c r="N2965" s="1" t="s">
        <v>831</v>
      </c>
      <c r="O2965" s="1" t="s">
        <v>9022</v>
      </c>
      <c r="P2965" s="1">
        <f>MATCH(spotify_data[[#This Row],[album_id]],spotify_data[album_id],0)</f>
        <v>890</v>
      </c>
      <c r="Q2965" s="1" t="s">
        <v>9023</v>
      </c>
      <c r="R2965" s="2">
        <v>44134</v>
      </c>
      <c r="S2965" s="7">
        <f ca="1">+TODAY()-spotify_data[[#This Row],[Fecha lanzamiento Album]]</f>
        <v>1897</v>
      </c>
      <c r="T2965" s="7">
        <f ca="1">+spotify_data[[#This Row],[Antigüedad Album Dias]]/60</f>
        <v>31.616666666666667</v>
      </c>
      <c r="U2965" s="8">
        <f ca="1">spotify_data[[#This Row],[Antigüedad Album Meses]]/12</f>
        <v>2.6347222222222224</v>
      </c>
      <c r="V2965">
        <v>17</v>
      </c>
      <c r="W2965" s="1" t="s">
        <v>20</v>
      </c>
      <c r="X2965" s="1" t="str">
        <f>+IF(spotify_data[[#This Row],[album_type]]="album","Album",IF(spotify_data[[#This Row],[album_type]]="single","Single","Compilation"))</f>
        <v>Album</v>
      </c>
      <c r="Y2965">
        <v>356</v>
      </c>
    </row>
    <row r="2966" spans="1:25" x14ac:dyDescent="0.3">
      <c r="A2966" s="1" t="s">
        <v>9089</v>
      </c>
      <c r="B2966" s="1">
        <v>4280</v>
      </c>
      <c r="C2966" s="1" t="s">
        <v>8501</v>
      </c>
      <c r="D2966">
        <v>1</v>
      </c>
      <c r="E2966">
        <v>66</v>
      </c>
      <c r="F2966" s="10">
        <f>spotify_data[[#This Row],[track_popularity]]/100</f>
        <v>0.66</v>
      </c>
      <c r="G2966" s="9" t="b">
        <v>1</v>
      </c>
      <c r="H2966" s="1">
        <f>+IF(spotify_data[[#This Row],[explicit]]=FALSE,0,1)</f>
        <v>1</v>
      </c>
      <c r="I2966" s="1" t="s">
        <v>887</v>
      </c>
      <c r="J2966" s="7">
        <f>MATCH(spotify_data[[#This Row],[artist_name]],spotify_data[artist_name],0)</f>
        <v>29</v>
      </c>
      <c r="K2966">
        <v>91</v>
      </c>
      <c r="L2966" s="10">
        <f>spotify_data[[#This Row],[artist_popularity]]/100</f>
        <v>0.91</v>
      </c>
      <c r="M2966">
        <v>85050158</v>
      </c>
      <c r="N2966" s="1" t="s">
        <v>888</v>
      </c>
      <c r="O2966" s="1" t="s">
        <v>9090</v>
      </c>
      <c r="P2966" s="1">
        <f>MATCH(spotify_data[[#This Row],[album_id]],spotify_data[album_id],0)</f>
        <v>2965</v>
      </c>
      <c r="Q2966" s="1" t="s">
        <v>8501</v>
      </c>
      <c r="R2966" s="2">
        <v>44120</v>
      </c>
      <c r="S2966" s="7">
        <f ca="1">+TODAY()-spotify_data[[#This Row],[Fecha lanzamiento Album]]</f>
        <v>1911</v>
      </c>
      <c r="T2966" s="7">
        <f ca="1">+spotify_data[[#This Row],[Antigüedad Album Dias]]/60</f>
        <v>31.85</v>
      </c>
      <c r="U2966" s="8">
        <f ca="1">spotify_data[[#This Row],[Antigüedad Album Meses]]/12</f>
        <v>2.6541666666666668</v>
      </c>
      <c r="V2966">
        <v>1</v>
      </c>
      <c r="W2966" s="1" t="s">
        <v>21</v>
      </c>
      <c r="X2966" s="1" t="str">
        <f>+IF(spotify_data[[#This Row],[album_type]]="album","Album",IF(spotify_data[[#This Row],[album_type]]="single","Single","Compilation"))</f>
        <v>Single</v>
      </c>
      <c r="Y2966">
        <v>248</v>
      </c>
    </row>
    <row r="2967" spans="1:25" x14ac:dyDescent="0.3">
      <c r="A2967" s="1" t="s">
        <v>9108</v>
      </c>
      <c r="B2967" s="1">
        <v>7439</v>
      </c>
      <c r="C2967" s="1" t="s">
        <v>8873</v>
      </c>
      <c r="D2967">
        <v>1</v>
      </c>
      <c r="E2967">
        <v>66</v>
      </c>
      <c r="F2967" s="10">
        <f>spotify_data[[#This Row],[track_popularity]]/100</f>
        <v>0.66</v>
      </c>
      <c r="G2967" s="9" t="b">
        <v>0</v>
      </c>
      <c r="H2967" s="1">
        <f>+IF(spotify_data[[#This Row],[explicit]]=FALSE,0,1)</f>
        <v>0</v>
      </c>
      <c r="I2967" s="1" t="s">
        <v>3355</v>
      </c>
      <c r="J2967" s="7">
        <f>MATCH(spotify_data[[#This Row],[artist_name]],spotify_data[artist_name],0)</f>
        <v>134</v>
      </c>
      <c r="K2967">
        <v>81</v>
      </c>
      <c r="L2967" s="10">
        <f>spotify_data[[#This Row],[artist_popularity]]/100</f>
        <v>0.81</v>
      </c>
      <c r="M2967">
        <v>45706269</v>
      </c>
      <c r="N2967" s="1" t="s">
        <v>23</v>
      </c>
      <c r="O2967" s="1" t="s">
        <v>9109</v>
      </c>
      <c r="P2967" s="1">
        <f>MATCH(spotify_data[[#This Row],[album_id]],spotify_data[album_id],0)</f>
        <v>2966</v>
      </c>
      <c r="Q2967" s="1" t="s">
        <v>8873</v>
      </c>
      <c r="R2967" s="2">
        <v>44106</v>
      </c>
      <c r="S2967" s="7">
        <f ca="1">+TODAY()-spotify_data[[#This Row],[Fecha lanzamiento Album]]</f>
        <v>1925</v>
      </c>
      <c r="T2967" s="7">
        <f ca="1">+spotify_data[[#This Row],[Antigüedad Album Dias]]/60</f>
        <v>32.083333333333336</v>
      </c>
      <c r="U2967" s="8">
        <f ca="1">spotify_data[[#This Row],[Antigüedad Album Meses]]/12</f>
        <v>2.6736111111111112</v>
      </c>
      <c r="V2967">
        <v>1</v>
      </c>
      <c r="W2967" s="1" t="s">
        <v>21</v>
      </c>
      <c r="X2967" s="1" t="str">
        <f>+IF(spotify_data[[#This Row],[album_type]]="album","Album",IF(spotify_data[[#This Row],[album_type]]="single","Single","Compilation"))</f>
        <v>Single</v>
      </c>
      <c r="Y2967">
        <v>287</v>
      </c>
    </row>
    <row r="2968" spans="1:25" x14ac:dyDescent="0.3">
      <c r="A2968" s="1" t="s">
        <v>9197</v>
      </c>
      <c r="B2968" s="1">
        <v>2714</v>
      </c>
      <c r="C2968" s="1" t="s">
        <v>8497</v>
      </c>
      <c r="D2968">
        <v>1</v>
      </c>
      <c r="E2968">
        <v>66</v>
      </c>
      <c r="F2968" s="10">
        <f>spotify_data[[#This Row],[track_popularity]]/100</f>
        <v>0.66</v>
      </c>
      <c r="G2968" s="9" t="b">
        <v>0</v>
      </c>
      <c r="H2968" s="1">
        <f>+IF(spotify_data[[#This Row],[explicit]]=FALSE,0,1)</f>
        <v>0</v>
      </c>
      <c r="I2968" s="1" t="s">
        <v>887</v>
      </c>
      <c r="J2968" s="7">
        <f>MATCH(spotify_data[[#This Row],[artist_name]],spotify_data[artist_name],0)</f>
        <v>29</v>
      </c>
      <c r="K2968">
        <v>91</v>
      </c>
      <c r="L2968" s="10">
        <f>spotify_data[[#This Row],[artist_popularity]]/100</f>
        <v>0.91</v>
      </c>
      <c r="M2968">
        <v>85008100</v>
      </c>
      <c r="N2968" s="1" t="s">
        <v>888</v>
      </c>
      <c r="O2968" s="1" t="s">
        <v>9198</v>
      </c>
      <c r="P2968" s="1">
        <f>MATCH(spotify_data[[#This Row],[album_id]],spotify_data[album_id],0)</f>
        <v>2967</v>
      </c>
      <c r="Q2968" s="1" t="s">
        <v>9199</v>
      </c>
      <c r="R2968" s="2">
        <v>44092</v>
      </c>
      <c r="S2968" s="7">
        <f ca="1">+TODAY()-spotify_data[[#This Row],[Fecha lanzamiento Album]]</f>
        <v>1939</v>
      </c>
      <c r="T2968" s="7">
        <f ca="1">+spotify_data[[#This Row],[Antigüedad Album Dias]]/60</f>
        <v>32.31666666666667</v>
      </c>
      <c r="U2968" s="8">
        <f ca="1">spotify_data[[#This Row],[Antigüedad Album Meses]]/12</f>
        <v>2.693055555555556</v>
      </c>
      <c r="V2968">
        <v>1</v>
      </c>
      <c r="W2968" s="1" t="s">
        <v>21</v>
      </c>
      <c r="X2968" s="1" t="str">
        <f>+IF(spotify_data[[#This Row],[album_type]]="album","Album",IF(spotify_data[[#This Row],[album_type]]="single","Single","Compilation"))</f>
        <v>Single</v>
      </c>
      <c r="Y2968">
        <v>353</v>
      </c>
    </row>
    <row r="2969" spans="1:25" x14ac:dyDescent="0.3">
      <c r="A2969" s="1" t="s">
        <v>9222</v>
      </c>
      <c r="B2969" s="1">
        <v>149</v>
      </c>
      <c r="C2969" s="1" t="s">
        <v>9223</v>
      </c>
      <c r="D2969">
        <v>1</v>
      </c>
      <c r="E2969">
        <v>66</v>
      </c>
      <c r="F2969" s="10">
        <f>spotify_data[[#This Row],[track_popularity]]/100</f>
        <v>0.66</v>
      </c>
      <c r="G2969" s="9" t="b">
        <v>1</v>
      </c>
      <c r="H2969" s="1">
        <f>+IF(spotify_data[[#This Row],[explicit]]=FALSE,0,1)</f>
        <v>1</v>
      </c>
      <c r="I2969" s="1" t="s">
        <v>2645</v>
      </c>
      <c r="J2969" s="7">
        <f>MATCH(spotify_data[[#This Row],[artist_name]],spotify_data[artist_name],0)</f>
        <v>168</v>
      </c>
      <c r="K2969">
        <v>87</v>
      </c>
      <c r="L2969" s="10">
        <f>spotify_data[[#This Row],[artist_popularity]]/100</f>
        <v>0.87</v>
      </c>
      <c r="M2969">
        <v>33043825</v>
      </c>
      <c r="N2969" s="1" t="s">
        <v>1358</v>
      </c>
      <c r="O2969" s="1" t="s">
        <v>9224</v>
      </c>
      <c r="P2969" s="1">
        <f>MATCH(spotify_data[[#This Row],[album_id]],spotify_data[album_id],0)</f>
        <v>2968</v>
      </c>
      <c r="Q2969" s="1" t="s">
        <v>9223</v>
      </c>
      <c r="R2969" s="2">
        <v>44078</v>
      </c>
      <c r="S2969" s="7">
        <f ca="1">+TODAY()-spotify_data[[#This Row],[Fecha lanzamiento Album]]</f>
        <v>1953</v>
      </c>
      <c r="T2969" s="7">
        <f ca="1">+spotify_data[[#This Row],[Antigüedad Album Dias]]/60</f>
        <v>32.549999999999997</v>
      </c>
      <c r="U2969" s="8">
        <f ca="1">spotify_data[[#This Row],[Antigüedad Album Meses]]/12</f>
        <v>2.7124999999999999</v>
      </c>
      <c r="V2969">
        <v>1</v>
      </c>
      <c r="W2969" s="1" t="s">
        <v>21</v>
      </c>
      <c r="X2969" s="1" t="str">
        <f>+IF(spotify_data[[#This Row],[album_type]]="album","Album",IF(spotify_data[[#This Row],[album_type]]="single","Single","Compilation"))</f>
        <v>Single</v>
      </c>
      <c r="Y2969">
        <v>336</v>
      </c>
    </row>
    <row r="2970" spans="1:25" x14ac:dyDescent="0.3">
      <c r="A2970" s="1" t="s">
        <v>9297</v>
      </c>
      <c r="B2970" s="1">
        <v>6551</v>
      </c>
      <c r="C2970" s="1" t="s">
        <v>9298</v>
      </c>
      <c r="D2970">
        <v>1</v>
      </c>
      <c r="E2970">
        <v>66</v>
      </c>
      <c r="F2970" s="10">
        <f>spotify_data[[#This Row],[track_popularity]]/100</f>
        <v>0.66</v>
      </c>
      <c r="G2970" s="9" t="b">
        <v>1</v>
      </c>
      <c r="H2970" s="1">
        <f>+IF(spotify_data[[#This Row],[explicit]]=FALSE,0,1)</f>
        <v>1</v>
      </c>
      <c r="I2970" s="1" t="s">
        <v>318</v>
      </c>
      <c r="J2970" s="7">
        <f>MATCH(spotify_data[[#This Row],[artist_name]],spotify_data[artist_name],0)</f>
        <v>2</v>
      </c>
      <c r="K2970">
        <v>100</v>
      </c>
      <c r="L2970" s="10">
        <f>spotify_data[[#This Row],[artist_popularity]]/100</f>
        <v>1</v>
      </c>
      <c r="M2970">
        <v>145542136</v>
      </c>
      <c r="N2970" s="1" t="s">
        <v>319</v>
      </c>
      <c r="O2970" s="1" t="s">
        <v>9271</v>
      </c>
      <c r="P2970" s="1">
        <f>MATCH(spotify_data[[#This Row],[album_id]],spotify_data[album_id],0)</f>
        <v>2611</v>
      </c>
      <c r="Q2970" s="1" t="s">
        <v>9272</v>
      </c>
      <c r="R2970" s="2">
        <v>44061</v>
      </c>
      <c r="S2970" s="7">
        <f ca="1">+TODAY()-spotify_data[[#This Row],[Fecha lanzamiento Album]]</f>
        <v>1970</v>
      </c>
      <c r="T2970" s="7">
        <f ca="1">+spotify_data[[#This Row],[Antigüedad Album Dias]]/60</f>
        <v>32.833333333333336</v>
      </c>
      <c r="U2970" s="8">
        <f ca="1">spotify_data[[#This Row],[Antigüedad Album Meses]]/12</f>
        <v>2.7361111111111112</v>
      </c>
      <c r="V2970">
        <v>17</v>
      </c>
      <c r="W2970" s="1" t="s">
        <v>20</v>
      </c>
      <c r="X2970" s="1" t="str">
        <f>+IF(spotify_data[[#This Row],[album_type]]="album","Album",IF(spotify_data[[#This Row],[album_type]]="single","Single","Compilation"))</f>
        <v>Album</v>
      </c>
      <c r="Y2970">
        <v>35</v>
      </c>
    </row>
    <row r="2971" spans="1:25" x14ac:dyDescent="0.3">
      <c r="A2971" s="1" t="s">
        <v>9365</v>
      </c>
      <c r="B2971" s="1">
        <v>5023</v>
      </c>
      <c r="C2971" s="1" t="s">
        <v>8330</v>
      </c>
      <c r="D2971">
        <v>1</v>
      </c>
      <c r="E2971">
        <v>66</v>
      </c>
      <c r="F2971" s="10">
        <f>spotify_data[[#This Row],[track_popularity]]/100</f>
        <v>0.66</v>
      </c>
      <c r="G2971" s="9" t="b">
        <v>1</v>
      </c>
      <c r="H2971" s="1">
        <f>+IF(spotify_data[[#This Row],[explicit]]=FALSE,0,1)</f>
        <v>1</v>
      </c>
      <c r="I2971" s="1" t="s">
        <v>8331</v>
      </c>
      <c r="J2971" s="7">
        <f>MATCH(spotify_data[[#This Row],[artist_name]],spotify_data[artist_name],0)</f>
        <v>1961</v>
      </c>
      <c r="K2971">
        <v>73</v>
      </c>
      <c r="L2971" s="10">
        <f>spotify_data[[#This Row],[artist_popularity]]/100</f>
        <v>0.73</v>
      </c>
      <c r="M2971">
        <v>12341870</v>
      </c>
      <c r="N2971" s="1" t="s">
        <v>23</v>
      </c>
      <c r="O2971" s="1" t="s">
        <v>9366</v>
      </c>
      <c r="P2971" s="1">
        <f>MATCH(spotify_data[[#This Row],[album_id]],spotify_data[album_id],0)</f>
        <v>2970</v>
      </c>
      <c r="Q2971" s="1" t="s">
        <v>8330</v>
      </c>
      <c r="R2971" s="2">
        <v>44029</v>
      </c>
      <c r="S2971" s="7">
        <f ca="1">+TODAY()-spotify_data[[#This Row],[Fecha lanzamiento Album]]</f>
        <v>2002</v>
      </c>
      <c r="T2971" s="7">
        <f ca="1">+spotify_data[[#This Row],[Antigüedad Album Dias]]/60</f>
        <v>33.366666666666667</v>
      </c>
      <c r="U2971" s="8">
        <f ca="1">spotify_data[[#This Row],[Antigüedad Album Meses]]/12</f>
        <v>2.7805555555555554</v>
      </c>
      <c r="V2971">
        <v>1</v>
      </c>
      <c r="W2971" s="1" t="s">
        <v>21</v>
      </c>
      <c r="X2971" s="1" t="str">
        <f>+IF(spotify_data[[#This Row],[album_type]]="album","Album",IF(spotify_data[[#This Row],[album_type]]="single","Single","Compilation"))</f>
        <v>Single</v>
      </c>
      <c r="Y2971">
        <v>333</v>
      </c>
    </row>
    <row r="2972" spans="1:25" x14ac:dyDescent="0.3">
      <c r="A2972" s="1" t="s">
        <v>9504</v>
      </c>
      <c r="B2972" s="1">
        <v>1786</v>
      </c>
      <c r="C2972" s="1" t="s">
        <v>9505</v>
      </c>
      <c r="D2972">
        <v>1</v>
      </c>
      <c r="E2972">
        <v>66</v>
      </c>
      <c r="F2972" s="10">
        <f>spotify_data[[#This Row],[track_popularity]]/100</f>
        <v>0.66</v>
      </c>
      <c r="G2972" s="9" t="b">
        <v>0</v>
      </c>
      <c r="H2972" s="1">
        <f>+IF(spotify_data[[#This Row],[explicit]]=FALSE,0,1)</f>
        <v>0</v>
      </c>
      <c r="I2972" s="1" t="s">
        <v>5828</v>
      </c>
      <c r="J2972" s="7">
        <f>MATCH(spotify_data[[#This Row],[artist_name]],spotify_data[artist_name],0)</f>
        <v>1362</v>
      </c>
      <c r="K2972">
        <v>75</v>
      </c>
      <c r="L2972" s="10">
        <f>spotify_data[[#This Row],[artist_popularity]]/100</f>
        <v>0.75</v>
      </c>
      <c r="M2972">
        <v>8573796</v>
      </c>
      <c r="N2972" s="1" t="s">
        <v>5829</v>
      </c>
      <c r="O2972" s="1" t="s">
        <v>9506</v>
      </c>
      <c r="P2972" s="1">
        <f>MATCH(spotify_data[[#This Row],[album_id]],spotify_data[album_id],0)</f>
        <v>2971</v>
      </c>
      <c r="Q2972" s="1" t="s">
        <v>9505</v>
      </c>
      <c r="R2972" s="2">
        <v>43979</v>
      </c>
      <c r="S2972" s="7">
        <f ca="1">+TODAY()-spotify_data[[#This Row],[Fecha lanzamiento Album]]</f>
        <v>2052</v>
      </c>
      <c r="T2972" s="7">
        <f ca="1">+spotify_data[[#This Row],[Antigüedad Album Dias]]/60</f>
        <v>34.200000000000003</v>
      </c>
      <c r="U2972" s="8">
        <f ca="1">spotify_data[[#This Row],[Antigüedad Album Meses]]/12</f>
        <v>2.85</v>
      </c>
      <c r="V2972">
        <v>1</v>
      </c>
      <c r="W2972" s="1" t="s">
        <v>21</v>
      </c>
      <c r="X2972" s="1" t="str">
        <f>+IF(spotify_data[[#This Row],[album_type]]="album","Album",IF(spotify_data[[#This Row],[album_type]]="single","Single","Compilation"))</f>
        <v>Single</v>
      </c>
      <c r="Y2972">
        <v>215</v>
      </c>
    </row>
    <row r="2973" spans="1:25" x14ac:dyDescent="0.3">
      <c r="A2973" s="1" t="s">
        <v>9554</v>
      </c>
      <c r="B2973" s="1">
        <v>4045</v>
      </c>
      <c r="C2973" s="1" t="s">
        <v>7577</v>
      </c>
      <c r="D2973">
        <v>1</v>
      </c>
      <c r="E2973">
        <v>66</v>
      </c>
      <c r="F2973" s="10">
        <f>spotify_data[[#This Row],[track_popularity]]/100</f>
        <v>0.66</v>
      </c>
      <c r="G2973" s="9" t="b">
        <v>1</v>
      </c>
      <c r="H2973" s="1">
        <f>+IF(spotify_data[[#This Row],[explicit]]=FALSE,0,1)</f>
        <v>1</v>
      </c>
      <c r="I2973" s="1" t="s">
        <v>1725</v>
      </c>
      <c r="J2973" s="7">
        <f>MATCH(spotify_data[[#This Row],[artist_name]],spotify_data[artist_name],0)</f>
        <v>66</v>
      </c>
      <c r="K2973">
        <v>78</v>
      </c>
      <c r="L2973" s="10">
        <f>spotify_data[[#This Row],[artist_popularity]]/100</f>
        <v>0.78</v>
      </c>
      <c r="M2973">
        <v>8661889</v>
      </c>
      <c r="N2973" s="1" t="s">
        <v>23</v>
      </c>
      <c r="O2973" s="1" t="s">
        <v>9555</v>
      </c>
      <c r="P2973" s="1">
        <f>MATCH(spotify_data[[#This Row],[album_id]],spotify_data[album_id],0)</f>
        <v>2972</v>
      </c>
      <c r="Q2973" s="1" t="s">
        <v>9556</v>
      </c>
      <c r="R2973" s="2">
        <v>43959</v>
      </c>
      <c r="S2973" s="7">
        <f ca="1">+TODAY()-spotify_data[[#This Row],[Fecha lanzamiento Album]]</f>
        <v>2072</v>
      </c>
      <c r="T2973" s="7">
        <f ca="1">+spotify_data[[#This Row],[Antigüedad Album Dias]]/60</f>
        <v>34.533333333333331</v>
      </c>
      <c r="U2973" s="8">
        <f ca="1">spotify_data[[#This Row],[Antigüedad Album Meses]]/12</f>
        <v>2.8777777777777778</v>
      </c>
      <c r="V2973">
        <v>15</v>
      </c>
      <c r="W2973" s="1" t="s">
        <v>20</v>
      </c>
      <c r="X2973" s="1" t="str">
        <f>+IF(spotify_data[[#This Row],[album_type]]="album","Album",IF(spotify_data[[#This Row],[album_type]]="single","Single","Compilation"))</f>
        <v>Album</v>
      </c>
      <c r="Y2973">
        <v>28</v>
      </c>
    </row>
    <row r="2974" spans="1:25" x14ac:dyDescent="0.3">
      <c r="A2974" s="1" t="s">
        <v>9706</v>
      </c>
      <c r="B2974" s="1">
        <v>3751</v>
      </c>
      <c r="C2974" s="1" t="s">
        <v>9707</v>
      </c>
      <c r="D2974">
        <v>4</v>
      </c>
      <c r="E2974">
        <v>66</v>
      </c>
      <c r="F2974" s="10">
        <f>spotify_data[[#This Row],[track_popularity]]/100</f>
        <v>0.66</v>
      </c>
      <c r="G2974" s="9" t="b">
        <v>0</v>
      </c>
      <c r="H2974" s="1">
        <f>+IF(spotify_data[[#This Row],[explicit]]=FALSE,0,1)</f>
        <v>0</v>
      </c>
      <c r="I2974" s="1" t="s">
        <v>9690</v>
      </c>
      <c r="J2974" s="7">
        <f>MATCH(spotify_data[[#This Row],[artist_name]],spotify_data[artist_name],0)</f>
        <v>647</v>
      </c>
      <c r="K2974">
        <v>76</v>
      </c>
      <c r="L2974" s="10">
        <f>spotify_data[[#This Row],[artist_popularity]]/100</f>
        <v>0.76</v>
      </c>
      <c r="M2974">
        <v>10246609</v>
      </c>
      <c r="N2974" s="1" t="s">
        <v>23</v>
      </c>
      <c r="O2974" s="1" t="s">
        <v>9708</v>
      </c>
      <c r="P2974" s="1">
        <f>MATCH(spotify_data[[#This Row],[album_id]],spotify_data[album_id],0)</f>
        <v>2973</v>
      </c>
      <c r="Q2974" s="1" t="s">
        <v>9691</v>
      </c>
      <c r="R2974" s="2">
        <v>43917</v>
      </c>
      <c r="S2974" s="7">
        <f ca="1">+TODAY()-spotify_data[[#This Row],[Fecha lanzamiento Album]]</f>
        <v>2114</v>
      </c>
      <c r="T2974" s="7">
        <f ca="1">+spotify_data[[#This Row],[Antigüedad Album Dias]]/60</f>
        <v>35.233333333333334</v>
      </c>
      <c r="U2974" s="8">
        <f ca="1">spotify_data[[#This Row],[Antigüedad Album Meses]]/12</f>
        <v>2.9361111111111113</v>
      </c>
      <c r="V2974">
        <v>13</v>
      </c>
      <c r="W2974" s="1" t="s">
        <v>20</v>
      </c>
      <c r="X2974" s="1" t="str">
        <f>+IF(spotify_data[[#This Row],[album_type]]="album","Album",IF(spotify_data[[#This Row],[album_type]]="single","Single","Compilation"))</f>
        <v>Album</v>
      </c>
      <c r="Y2974">
        <v>263</v>
      </c>
    </row>
    <row r="2975" spans="1:25" x14ac:dyDescent="0.3">
      <c r="A2975" s="1" t="s">
        <v>10094</v>
      </c>
      <c r="B2975" s="1">
        <v>1435</v>
      </c>
      <c r="C2975" s="1" t="s">
        <v>10095</v>
      </c>
      <c r="D2975">
        <v>8</v>
      </c>
      <c r="E2975">
        <v>66</v>
      </c>
      <c r="F2975" s="10">
        <f>spotify_data[[#This Row],[track_popularity]]/100</f>
        <v>0.66</v>
      </c>
      <c r="G2975" s="9" t="b">
        <v>0</v>
      </c>
      <c r="H2975" s="1">
        <f>+IF(spotify_data[[#This Row],[explicit]]=FALSE,0,1)</f>
        <v>0</v>
      </c>
      <c r="I2975" s="1" t="s">
        <v>6977</v>
      </c>
      <c r="J2975" s="7">
        <f>MATCH(spotify_data[[#This Row],[artist_name]],spotify_data[artist_name],0)</f>
        <v>90</v>
      </c>
      <c r="K2975">
        <v>80</v>
      </c>
      <c r="L2975" s="10">
        <f>spotify_data[[#This Row],[artist_popularity]]/100</f>
        <v>0.8</v>
      </c>
      <c r="M2975">
        <v>34130771</v>
      </c>
      <c r="N2975" s="1" t="s">
        <v>6978</v>
      </c>
      <c r="O2975" s="1" t="s">
        <v>10078</v>
      </c>
      <c r="P2975" s="1">
        <f>MATCH(spotify_data[[#This Row],[album_id]],spotify_data[album_id],0)</f>
        <v>410</v>
      </c>
      <c r="Q2975" s="1" t="s">
        <v>10079</v>
      </c>
      <c r="R2975" s="2">
        <v>43812</v>
      </c>
      <c r="S2975" s="7">
        <f ca="1">+TODAY()-spotify_data[[#This Row],[Fecha lanzamiento Album]]</f>
        <v>2219</v>
      </c>
      <c r="T2975" s="7">
        <f ca="1">+spotify_data[[#This Row],[Antigüedad Album Dias]]/60</f>
        <v>36.983333333333334</v>
      </c>
      <c r="U2975" s="8">
        <f ca="1">spotify_data[[#This Row],[Antigüedad Album Meses]]/12</f>
        <v>3.0819444444444444</v>
      </c>
      <c r="V2975">
        <v>12</v>
      </c>
      <c r="W2975" s="1" t="s">
        <v>20</v>
      </c>
      <c r="X2975" s="1" t="str">
        <f>+IF(spotify_data[[#This Row],[album_type]]="album","Album",IF(spotify_data[[#This Row],[album_type]]="single","Single","Compilation"))</f>
        <v>Album</v>
      </c>
      <c r="Y2975">
        <v>604</v>
      </c>
    </row>
    <row r="2976" spans="1:25" x14ac:dyDescent="0.3">
      <c r="A2976" s="1" t="s">
        <v>10102</v>
      </c>
      <c r="B2976" s="1">
        <v>8525</v>
      </c>
      <c r="C2976" s="1" t="s">
        <v>10103</v>
      </c>
      <c r="D2976">
        <v>1</v>
      </c>
      <c r="E2976">
        <v>66</v>
      </c>
      <c r="F2976" s="10">
        <f>spotify_data[[#This Row],[track_popularity]]/100</f>
        <v>0.66</v>
      </c>
      <c r="G2976" s="9" t="b">
        <v>0</v>
      </c>
      <c r="H2976" s="1">
        <f>+IF(spotify_data[[#This Row],[explicit]]=FALSE,0,1)</f>
        <v>0</v>
      </c>
      <c r="I2976" s="1" t="s">
        <v>10104</v>
      </c>
      <c r="J2976" s="7">
        <f>MATCH(spotify_data[[#This Row],[artist_name]],spotify_data[artist_name],0)</f>
        <v>2975</v>
      </c>
      <c r="K2976">
        <v>69</v>
      </c>
      <c r="L2976" s="10">
        <f>spotify_data[[#This Row],[artist_popularity]]/100</f>
        <v>0.69</v>
      </c>
      <c r="M2976">
        <v>7506632</v>
      </c>
      <c r="N2976" s="1" t="s">
        <v>395</v>
      </c>
      <c r="O2976" s="1" t="s">
        <v>10105</v>
      </c>
      <c r="P2976" s="1">
        <f>MATCH(spotify_data[[#This Row],[album_id]],spotify_data[album_id],0)</f>
        <v>2975</v>
      </c>
      <c r="Q2976" s="1" t="s">
        <v>10106</v>
      </c>
      <c r="R2976" s="2">
        <v>43812</v>
      </c>
      <c r="S2976" s="7">
        <f ca="1">+TODAY()-spotify_data[[#This Row],[Fecha lanzamiento Album]]</f>
        <v>2219</v>
      </c>
      <c r="T2976" s="7">
        <f ca="1">+spotify_data[[#This Row],[Antigüedad Album Dias]]/60</f>
        <v>36.983333333333334</v>
      </c>
      <c r="U2976" s="8">
        <f ca="1">spotify_data[[#This Row],[Antigüedad Album Meses]]/12</f>
        <v>3.0819444444444444</v>
      </c>
      <c r="V2976">
        <v>12</v>
      </c>
      <c r="W2976" s="1" t="s">
        <v>20</v>
      </c>
      <c r="X2976" s="1" t="str">
        <f>+IF(spotify_data[[#This Row],[album_type]]="album","Album",IF(spotify_data[[#This Row],[album_type]]="single","Single","Compilation"))</f>
        <v>Album</v>
      </c>
      <c r="Y2976">
        <v>341</v>
      </c>
    </row>
    <row r="2977" spans="1:25" x14ac:dyDescent="0.3">
      <c r="A2977" s="1" t="s">
        <v>10122</v>
      </c>
      <c r="B2977" s="1">
        <v>7166</v>
      </c>
      <c r="C2977" s="1" t="s">
        <v>4673</v>
      </c>
      <c r="D2977">
        <v>1</v>
      </c>
      <c r="E2977">
        <v>66</v>
      </c>
      <c r="F2977" s="10">
        <f>spotify_data[[#This Row],[track_popularity]]/100</f>
        <v>0.66</v>
      </c>
      <c r="G2977" s="9" t="b">
        <v>0</v>
      </c>
      <c r="H2977" s="1">
        <f>+IF(spotify_data[[#This Row],[explicit]]=FALSE,0,1)</f>
        <v>0</v>
      </c>
      <c r="I2977" s="1" t="s">
        <v>4674</v>
      </c>
      <c r="J2977" s="7">
        <f>MATCH(spotify_data[[#This Row],[artist_name]],spotify_data[artist_name],0)</f>
        <v>2976</v>
      </c>
      <c r="K2977">
        <v>55</v>
      </c>
      <c r="L2977" s="10">
        <f>spotify_data[[#This Row],[artist_popularity]]/100</f>
        <v>0.55000000000000004</v>
      </c>
      <c r="M2977">
        <v>340651</v>
      </c>
      <c r="N2977" s="1" t="s">
        <v>23</v>
      </c>
      <c r="O2977" s="1" t="s">
        <v>10123</v>
      </c>
      <c r="P2977" s="1">
        <f>MATCH(spotify_data[[#This Row],[album_id]],spotify_data[album_id],0)</f>
        <v>2976</v>
      </c>
      <c r="Q2977" s="1" t="s">
        <v>4673</v>
      </c>
      <c r="R2977" s="2">
        <v>43810</v>
      </c>
      <c r="S2977" s="7">
        <f ca="1">+TODAY()-spotify_data[[#This Row],[Fecha lanzamiento Album]]</f>
        <v>2221</v>
      </c>
      <c r="T2977" s="7">
        <f ca="1">+spotify_data[[#This Row],[Antigüedad Album Dias]]/60</f>
        <v>37.016666666666666</v>
      </c>
      <c r="U2977" s="8">
        <f ca="1">spotify_data[[#This Row],[Antigüedad Album Meses]]/12</f>
        <v>3.0847222222222221</v>
      </c>
      <c r="V2977">
        <v>1</v>
      </c>
      <c r="W2977" s="1" t="s">
        <v>21</v>
      </c>
      <c r="X2977" s="1" t="str">
        <f>+IF(spotify_data[[#This Row],[album_type]]="album","Album",IF(spotify_data[[#This Row],[album_type]]="single","Single","Compilation"))</f>
        <v>Single</v>
      </c>
      <c r="Y2977">
        <v>324</v>
      </c>
    </row>
    <row r="2978" spans="1:25" x14ac:dyDescent="0.3">
      <c r="A2978" s="1" t="s">
        <v>10127</v>
      </c>
      <c r="B2978" s="1">
        <v>5142</v>
      </c>
      <c r="C2978" s="1" t="s">
        <v>10128</v>
      </c>
      <c r="D2978">
        <v>7</v>
      </c>
      <c r="E2978">
        <v>66</v>
      </c>
      <c r="F2978" s="10">
        <f>spotify_data[[#This Row],[track_popularity]]/100</f>
        <v>0.66</v>
      </c>
      <c r="G2978" s="9" t="b">
        <v>0</v>
      </c>
      <c r="H2978" s="1">
        <f>+IF(spotify_data[[#This Row],[explicit]]=FALSE,0,1)</f>
        <v>0</v>
      </c>
      <c r="I2978" s="1" t="s">
        <v>3822</v>
      </c>
      <c r="J2978" s="7">
        <f>MATCH(spotify_data[[#This Row],[artist_name]],spotify_data[artist_name],0)</f>
        <v>135</v>
      </c>
      <c r="K2978">
        <v>80</v>
      </c>
      <c r="L2978" s="10">
        <f>spotify_data[[#This Row],[artist_popularity]]/100</f>
        <v>0.8</v>
      </c>
      <c r="M2978">
        <v>21357977</v>
      </c>
      <c r="N2978" s="1" t="s">
        <v>23</v>
      </c>
      <c r="O2978" s="1" t="s">
        <v>10129</v>
      </c>
      <c r="P2978" s="1">
        <f>MATCH(spotify_data[[#This Row],[album_id]],spotify_data[album_id],0)</f>
        <v>2621</v>
      </c>
      <c r="Q2978" s="1" t="s">
        <v>10130</v>
      </c>
      <c r="R2978" s="2">
        <v>43805</v>
      </c>
      <c r="S2978" s="7">
        <f ca="1">+TODAY()-spotify_data[[#This Row],[Fecha lanzamiento Album]]</f>
        <v>2226</v>
      </c>
      <c r="T2978" s="7">
        <f ca="1">+spotify_data[[#This Row],[Antigüedad Album Dias]]/60</f>
        <v>37.1</v>
      </c>
      <c r="U2978" s="8">
        <f ca="1">spotify_data[[#This Row],[Antigüedad Album Meses]]/12</f>
        <v>3.0916666666666668</v>
      </c>
      <c r="V2978">
        <v>10</v>
      </c>
      <c r="W2978" s="1" t="s">
        <v>20</v>
      </c>
      <c r="X2978" s="1" t="str">
        <f>+IF(spotify_data[[#This Row],[album_type]]="album","Album",IF(spotify_data[[#This Row],[album_type]]="single","Single","Compilation"))</f>
        <v>Album</v>
      </c>
      <c r="Y2978">
        <v>362</v>
      </c>
    </row>
    <row r="2979" spans="1:25" x14ac:dyDescent="0.3">
      <c r="A2979" s="1" t="s">
        <v>10165</v>
      </c>
      <c r="B2979" s="1">
        <v>3336</v>
      </c>
      <c r="C2979" s="1" t="s">
        <v>10166</v>
      </c>
      <c r="D2979">
        <v>4</v>
      </c>
      <c r="E2979">
        <v>66</v>
      </c>
      <c r="F2979" s="10">
        <f>spotify_data[[#This Row],[track_popularity]]/100</f>
        <v>0.66</v>
      </c>
      <c r="G2979" s="9" t="b">
        <v>1</v>
      </c>
      <c r="H2979" s="1">
        <f>+IF(spotify_data[[#This Row],[explicit]]=FALSE,0,1)</f>
        <v>1</v>
      </c>
      <c r="I2979" s="1" t="s">
        <v>10167</v>
      </c>
      <c r="J2979" s="7">
        <f>MATCH(spotify_data[[#This Row],[artist_name]],spotify_data[artist_name],0)</f>
        <v>2496</v>
      </c>
      <c r="K2979">
        <v>71</v>
      </c>
      <c r="L2979" s="10">
        <f>spotify_data[[#This Row],[artist_popularity]]/100</f>
        <v>0.71</v>
      </c>
      <c r="M2979">
        <v>1958141</v>
      </c>
      <c r="N2979" s="1" t="s">
        <v>10168</v>
      </c>
      <c r="O2979" s="1" t="s">
        <v>10169</v>
      </c>
      <c r="P2979" s="1">
        <f>MATCH(spotify_data[[#This Row],[album_id]],spotify_data[album_id],0)</f>
        <v>2978</v>
      </c>
      <c r="Q2979" s="1" t="s">
        <v>10170</v>
      </c>
      <c r="R2979" s="2">
        <v>43798</v>
      </c>
      <c r="S2979" s="7">
        <f ca="1">+TODAY()-spotify_data[[#This Row],[Fecha lanzamiento Album]]</f>
        <v>2233</v>
      </c>
      <c r="T2979" s="7">
        <f ca="1">+spotify_data[[#This Row],[Antigüedad Album Dias]]/60</f>
        <v>37.216666666666669</v>
      </c>
      <c r="U2979" s="8">
        <f ca="1">spotify_data[[#This Row],[Antigüedad Album Meses]]/12</f>
        <v>3.1013888888888892</v>
      </c>
      <c r="V2979">
        <v>14</v>
      </c>
      <c r="W2979" s="1" t="s">
        <v>20</v>
      </c>
      <c r="X2979" s="1" t="str">
        <f>+IF(spotify_data[[#This Row],[album_type]]="album","Album",IF(spotify_data[[#This Row],[album_type]]="single","Single","Compilation"))</f>
        <v>Album</v>
      </c>
      <c r="Y2979">
        <v>125</v>
      </c>
    </row>
    <row r="2980" spans="1:25" x14ac:dyDescent="0.3">
      <c r="A2980" s="1" t="s">
        <v>10277</v>
      </c>
      <c r="B2980" s="1">
        <v>1235</v>
      </c>
      <c r="C2980" s="1" t="s">
        <v>3417</v>
      </c>
      <c r="D2980">
        <v>5</v>
      </c>
      <c r="E2980">
        <v>66</v>
      </c>
      <c r="F2980" s="10">
        <f>spotify_data[[#This Row],[track_popularity]]/100</f>
        <v>0.66</v>
      </c>
      <c r="G2980" s="9" t="b">
        <v>0</v>
      </c>
      <c r="H2980" s="1">
        <f>+IF(spotify_data[[#This Row],[explicit]]=FALSE,0,1)</f>
        <v>0</v>
      </c>
      <c r="I2980" s="1" t="s">
        <v>10278</v>
      </c>
      <c r="J2980" s="7">
        <f>MATCH(spotify_data[[#This Row],[artist_name]],spotify_data[artist_name],0)</f>
        <v>2508</v>
      </c>
      <c r="K2980">
        <v>66</v>
      </c>
      <c r="L2980" s="10">
        <f>spotify_data[[#This Row],[artist_popularity]]/100</f>
        <v>0.66</v>
      </c>
      <c r="M2980">
        <v>1555597</v>
      </c>
      <c r="N2980" s="1" t="s">
        <v>23</v>
      </c>
      <c r="O2980" s="1" t="s">
        <v>10279</v>
      </c>
      <c r="P2980" s="1">
        <f>MATCH(spotify_data[[#This Row],[album_id]],spotify_data[album_id],0)</f>
        <v>2979</v>
      </c>
      <c r="Q2980" s="1" t="s">
        <v>10280</v>
      </c>
      <c r="R2980" s="2">
        <v>43770</v>
      </c>
      <c r="S2980" s="7">
        <f ca="1">+TODAY()-spotify_data[[#This Row],[Fecha lanzamiento Album]]</f>
        <v>2261</v>
      </c>
      <c r="T2980" s="7">
        <f ca="1">+spotify_data[[#This Row],[Antigüedad Album Dias]]/60</f>
        <v>37.68333333333333</v>
      </c>
      <c r="U2980" s="8">
        <f ca="1">spotify_data[[#This Row],[Antigüedad Album Meses]]/12</f>
        <v>3.1402777777777775</v>
      </c>
      <c r="V2980">
        <v>25</v>
      </c>
      <c r="W2980" s="1" t="s">
        <v>20</v>
      </c>
      <c r="X2980" s="1" t="str">
        <f>+IF(spotify_data[[#This Row],[album_type]]="album","Album",IF(spotify_data[[#This Row],[album_type]]="single","Single","Compilation"))</f>
        <v>Album</v>
      </c>
      <c r="Y2980">
        <v>427</v>
      </c>
    </row>
    <row r="2981" spans="1:25" x14ac:dyDescent="0.3">
      <c r="A2981" s="1" t="s">
        <v>10286</v>
      </c>
      <c r="B2981" s="1">
        <v>6144</v>
      </c>
      <c r="C2981" s="1" t="s">
        <v>10287</v>
      </c>
      <c r="D2981">
        <v>3</v>
      </c>
      <c r="E2981">
        <v>66</v>
      </c>
      <c r="F2981" s="10">
        <f>spotify_data[[#This Row],[track_popularity]]/100</f>
        <v>0.66</v>
      </c>
      <c r="G2981" s="9" t="b">
        <v>0</v>
      </c>
      <c r="H2981" s="1">
        <f>+IF(spotify_data[[#This Row],[explicit]]=FALSE,0,1)</f>
        <v>0</v>
      </c>
      <c r="I2981" s="1" t="s">
        <v>2164</v>
      </c>
      <c r="J2981" s="7">
        <f>MATCH(spotify_data[[#This Row],[artist_name]],spotify_data[artist_name],0)</f>
        <v>189</v>
      </c>
      <c r="K2981">
        <v>90</v>
      </c>
      <c r="L2981" s="10">
        <f>spotify_data[[#This Row],[artist_popularity]]/100</f>
        <v>0.9</v>
      </c>
      <c r="M2981">
        <v>107401919</v>
      </c>
      <c r="N2981" s="1" t="s">
        <v>516</v>
      </c>
      <c r="O2981" s="1" t="s">
        <v>10288</v>
      </c>
      <c r="P2981" s="1">
        <f>MATCH(spotify_data[[#This Row],[album_id]],spotify_data[album_id],0)</f>
        <v>2980</v>
      </c>
      <c r="Q2981" s="1" t="s">
        <v>10289</v>
      </c>
      <c r="R2981" s="2">
        <v>43770</v>
      </c>
      <c r="S2981" s="7">
        <f ca="1">+TODAY()-spotify_data[[#This Row],[Fecha lanzamiento Album]]</f>
        <v>2261</v>
      </c>
      <c r="T2981" s="7">
        <f ca="1">+spotify_data[[#This Row],[Antigüedad Album Dias]]/60</f>
        <v>37.68333333333333</v>
      </c>
      <c r="U2981" s="8">
        <f ca="1">spotify_data[[#This Row],[Antigüedad Album Meses]]/12</f>
        <v>3.1402777777777775</v>
      </c>
      <c r="V2981">
        <v>11</v>
      </c>
      <c r="W2981" s="1" t="s">
        <v>1932</v>
      </c>
      <c r="X2981" s="1" t="str">
        <f>+IF(spotify_data[[#This Row],[album_type]]="album","Album",IF(spotify_data[[#This Row],[album_type]]="single","Single","Compilation"))</f>
        <v>Compilation</v>
      </c>
      <c r="Y2981">
        <v>316</v>
      </c>
    </row>
    <row r="2982" spans="1:25" x14ac:dyDescent="0.3">
      <c r="A2982" s="1" t="s">
        <v>10324</v>
      </c>
      <c r="B2982" s="1">
        <v>5612</v>
      </c>
      <c r="C2982" s="1" t="s">
        <v>10325</v>
      </c>
      <c r="D2982">
        <v>15</v>
      </c>
      <c r="E2982">
        <v>66</v>
      </c>
      <c r="F2982" s="10">
        <f>spotify_data[[#This Row],[track_popularity]]/100</f>
        <v>0.66</v>
      </c>
      <c r="G2982" s="9" t="b">
        <v>0</v>
      </c>
      <c r="H2982" s="1">
        <f>+IF(spotify_data[[#This Row],[explicit]]=FALSE,0,1)</f>
        <v>0</v>
      </c>
      <c r="I2982" s="1" t="s">
        <v>7436</v>
      </c>
      <c r="J2982" s="7">
        <f>MATCH(spotify_data[[#This Row],[artist_name]],spotify_data[artist_name],0)</f>
        <v>1114</v>
      </c>
      <c r="K2982">
        <v>74</v>
      </c>
      <c r="L2982" s="10">
        <f>spotify_data[[#This Row],[artist_popularity]]/100</f>
        <v>0.74</v>
      </c>
      <c r="M2982">
        <v>16646605</v>
      </c>
      <c r="N2982" s="1" t="s">
        <v>7437</v>
      </c>
      <c r="O2982" s="1" t="s">
        <v>10326</v>
      </c>
      <c r="P2982" s="1">
        <f>MATCH(spotify_data[[#This Row],[album_id]],spotify_data[album_id],0)</f>
        <v>2981</v>
      </c>
      <c r="Q2982" s="1" t="s">
        <v>10327</v>
      </c>
      <c r="R2982" s="2">
        <v>43756</v>
      </c>
      <c r="S2982" s="7">
        <f ca="1">+TODAY()-spotify_data[[#This Row],[Fecha lanzamiento Album]]</f>
        <v>2275</v>
      </c>
      <c r="T2982" s="7">
        <f ca="1">+spotify_data[[#This Row],[Antigüedad Album Dias]]/60</f>
        <v>37.916666666666664</v>
      </c>
      <c r="U2982" s="8">
        <f ca="1">spotify_data[[#This Row],[Antigüedad Album Meses]]/12</f>
        <v>3.1597222222222219</v>
      </c>
      <c r="V2982">
        <v>16</v>
      </c>
      <c r="W2982" s="1" t="s">
        <v>20</v>
      </c>
      <c r="X2982" s="1" t="str">
        <f>+IF(spotify_data[[#This Row],[album_type]]="album","Album",IF(spotify_data[[#This Row],[album_type]]="single","Single","Compilation"))</f>
        <v>Album</v>
      </c>
      <c r="Y2982">
        <v>316</v>
      </c>
    </row>
    <row r="2983" spans="1:25" x14ac:dyDescent="0.3">
      <c r="A2983" s="1" t="s">
        <v>10381</v>
      </c>
      <c r="B2983" s="1">
        <v>3649</v>
      </c>
      <c r="C2983" s="1" t="s">
        <v>10382</v>
      </c>
      <c r="D2983">
        <v>6</v>
      </c>
      <c r="E2983">
        <v>66</v>
      </c>
      <c r="F2983" s="10">
        <f>spotify_data[[#This Row],[track_popularity]]/100</f>
        <v>0.66</v>
      </c>
      <c r="G2983" s="9" t="b">
        <v>1</v>
      </c>
      <c r="H2983" s="1">
        <f>+IF(spotify_data[[#This Row],[explicit]]=FALSE,0,1)</f>
        <v>1</v>
      </c>
      <c r="I2983" s="1" t="s">
        <v>9328</v>
      </c>
      <c r="J2983" s="7">
        <f>MATCH(spotify_data[[#This Row],[artist_name]],spotify_data[artist_name],0)</f>
        <v>2787</v>
      </c>
      <c r="K2983">
        <v>69</v>
      </c>
      <c r="L2983" s="10">
        <f>spotify_data[[#This Row],[artist_popularity]]/100</f>
        <v>0.69</v>
      </c>
      <c r="M2983">
        <v>2356803</v>
      </c>
      <c r="N2983" s="1" t="s">
        <v>23</v>
      </c>
      <c r="O2983" s="1" t="s">
        <v>10383</v>
      </c>
      <c r="P2983" s="1">
        <f>MATCH(spotify_data[[#This Row],[album_id]],spotify_data[album_id],0)</f>
        <v>2982</v>
      </c>
      <c r="Q2983" s="1" t="s">
        <v>10384</v>
      </c>
      <c r="R2983" s="2">
        <v>43742</v>
      </c>
      <c r="S2983" s="7">
        <f ca="1">+TODAY()-spotify_data[[#This Row],[Fecha lanzamiento Album]]</f>
        <v>2289</v>
      </c>
      <c r="T2983" s="7">
        <f ca="1">+spotify_data[[#This Row],[Antigüedad Album Dias]]/60</f>
        <v>38.15</v>
      </c>
      <c r="U2983" s="8">
        <f ca="1">spotify_data[[#This Row],[Antigüedad Album Meses]]/12</f>
        <v>3.1791666666666667</v>
      </c>
      <c r="V2983">
        <v>7</v>
      </c>
      <c r="W2983" s="1" t="s">
        <v>20</v>
      </c>
      <c r="X2983" s="1" t="str">
        <f>+IF(spotify_data[[#This Row],[album_type]]="album","Album",IF(spotify_data[[#This Row],[album_type]]="single","Single","Compilation"))</f>
        <v>Album</v>
      </c>
      <c r="Y2983">
        <v>317</v>
      </c>
    </row>
    <row r="2984" spans="1:25" x14ac:dyDescent="0.3">
      <c r="A2984" s="1" t="s">
        <v>10589</v>
      </c>
      <c r="B2984" s="1">
        <v>6481</v>
      </c>
      <c r="C2984" s="1" t="s">
        <v>10590</v>
      </c>
      <c r="D2984">
        <v>1</v>
      </c>
      <c r="E2984">
        <v>66</v>
      </c>
      <c r="F2984" s="10">
        <f>spotify_data[[#This Row],[track_popularity]]/100</f>
        <v>0.66</v>
      </c>
      <c r="G2984" s="9" t="b">
        <v>0</v>
      </c>
      <c r="H2984" s="1">
        <f>+IF(spotify_data[[#This Row],[explicit]]=FALSE,0,1)</f>
        <v>0</v>
      </c>
      <c r="I2984" s="1" t="s">
        <v>9690</v>
      </c>
      <c r="J2984" s="7">
        <f>MATCH(spotify_data[[#This Row],[artist_name]],spotify_data[artist_name],0)</f>
        <v>647</v>
      </c>
      <c r="K2984">
        <v>75</v>
      </c>
      <c r="L2984" s="10">
        <f>spotify_data[[#This Row],[artist_popularity]]/100</f>
        <v>0.75</v>
      </c>
      <c r="M2984">
        <v>10246277</v>
      </c>
      <c r="N2984" s="1" t="s">
        <v>23</v>
      </c>
      <c r="O2984" s="1" t="s">
        <v>10591</v>
      </c>
      <c r="P2984" s="1">
        <f>MATCH(spotify_data[[#This Row],[album_id]],spotify_data[album_id],0)</f>
        <v>2983</v>
      </c>
      <c r="Q2984" s="1" t="s">
        <v>10592</v>
      </c>
      <c r="R2984" s="2">
        <v>43700</v>
      </c>
      <c r="S2984" s="7">
        <f ca="1">+TODAY()-spotify_data[[#This Row],[Fecha lanzamiento Album]]</f>
        <v>2331</v>
      </c>
      <c r="T2984" s="7">
        <f ca="1">+spotify_data[[#This Row],[Antigüedad Album Dias]]/60</f>
        <v>38.85</v>
      </c>
      <c r="U2984" s="8">
        <f ca="1">spotify_data[[#This Row],[Antigüedad Album Meses]]/12</f>
        <v>3.2375000000000003</v>
      </c>
      <c r="V2984">
        <v>18</v>
      </c>
      <c r="W2984" s="1" t="s">
        <v>1932</v>
      </c>
      <c r="X2984" s="1" t="str">
        <f>+IF(spotify_data[[#This Row],[album_type]]="album","Album",IF(spotify_data[[#This Row],[album_type]]="single","Single","Compilation"))</f>
        <v>Compilation</v>
      </c>
      <c r="Y2984">
        <v>341</v>
      </c>
    </row>
    <row r="2985" spans="1:25" x14ac:dyDescent="0.3">
      <c r="A2985" s="1" t="s">
        <v>10639</v>
      </c>
      <c r="B2985" s="1">
        <v>5958</v>
      </c>
      <c r="C2985" s="1" t="s">
        <v>2961</v>
      </c>
      <c r="D2985">
        <v>10</v>
      </c>
      <c r="E2985">
        <v>66</v>
      </c>
      <c r="F2985" s="10">
        <f>spotify_data[[#This Row],[track_popularity]]/100</f>
        <v>0.66</v>
      </c>
      <c r="G2985" s="9" t="b">
        <v>1</v>
      </c>
      <c r="H2985" s="1">
        <f>+IF(spotify_data[[#This Row],[explicit]]=FALSE,0,1)</f>
        <v>1</v>
      </c>
      <c r="I2985" s="1" t="s">
        <v>10640</v>
      </c>
      <c r="J2985" s="7">
        <f>MATCH(spotify_data[[#This Row],[artist_name]],spotify_data[artist_name],0)</f>
        <v>1918</v>
      </c>
      <c r="K2985">
        <v>66</v>
      </c>
      <c r="L2985" s="10">
        <f>spotify_data[[#This Row],[artist_popularity]]/100</f>
        <v>0.66</v>
      </c>
      <c r="M2985">
        <v>5506553</v>
      </c>
      <c r="N2985" s="1" t="s">
        <v>23</v>
      </c>
      <c r="O2985" s="1" t="s">
        <v>10641</v>
      </c>
      <c r="P2985" s="1">
        <f>MATCH(spotify_data[[#This Row],[album_id]],spotify_data[album_id],0)</f>
        <v>2625</v>
      </c>
      <c r="Q2985" s="1" t="s">
        <v>10642</v>
      </c>
      <c r="R2985" s="2">
        <v>43686</v>
      </c>
      <c r="S2985" s="7">
        <f ca="1">+TODAY()-spotify_data[[#This Row],[Fecha lanzamiento Album]]</f>
        <v>2345</v>
      </c>
      <c r="T2985" s="7">
        <f ca="1">+spotify_data[[#This Row],[Antigüedad Album Dias]]/60</f>
        <v>39.083333333333336</v>
      </c>
      <c r="U2985" s="8">
        <f ca="1">spotify_data[[#This Row],[Antigüedad Album Meses]]/12</f>
        <v>3.2569444444444446</v>
      </c>
      <c r="V2985">
        <v>11</v>
      </c>
      <c r="W2985" s="1" t="s">
        <v>20</v>
      </c>
      <c r="X2985" s="1" t="str">
        <f>+IF(spotify_data[[#This Row],[album_type]]="album","Album",IF(spotify_data[[#This Row],[album_type]]="single","Single","Compilation"))</f>
        <v>Album</v>
      </c>
      <c r="Y2985">
        <v>281</v>
      </c>
    </row>
    <row r="2986" spans="1:25" x14ac:dyDescent="0.3">
      <c r="A2986" s="1" t="s">
        <v>10729</v>
      </c>
      <c r="B2986" s="1">
        <v>1993</v>
      </c>
      <c r="C2986" s="1" t="s">
        <v>3949</v>
      </c>
      <c r="D2986">
        <v>1</v>
      </c>
      <c r="E2986">
        <v>66</v>
      </c>
      <c r="F2986" s="10">
        <f>spotify_data[[#This Row],[track_popularity]]/100</f>
        <v>0.66</v>
      </c>
      <c r="G2986" s="9" t="b">
        <v>0</v>
      </c>
      <c r="H2986" s="1">
        <f>+IF(spotify_data[[#This Row],[explicit]]=FALSE,0,1)</f>
        <v>0</v>
      </c>
      <c r="I2986" s="1" t="s">
        <v>1397</v>
      </c>
      <c r="J2986" s="7">
        <f>MATCH(spotify_data[[#This Row],[artist_name]],spotify_data[artist_name],0)</f>
        <v>190</v>
      </c>
      <c r="K2986">
        <v>81</v>
      </c>
      <c r="L2986" s="10">
        <f>spotify_data[[#This Row],[artist_popularity]]/100</f>
        <v>0.81</v>
      </c>
      <c r="M2986">
        <v>26275803</v>
      </c>
      <c r="N2986" s="1" t="s">
        <v>831</v>
      </c>
      <c r="O2986" s="1" t="s">
        <v>10730</v>
      </c>
      <c r="P2986" s="1">
        <f>MATCH(spotify_data[[#This Row],[album_id]],spotify_data[album_id],0)</f>
        <v>2985</v>
      </c>
      <c r="Q2986" s="1" t="s">
        <v>3949</v>
      </c>
      <c r="R2986" s="2">
        <v>43665</v>
      </c>
      <c r="S2986" s="7">
        <f ca="1">+TODAY()-spotify_data[[#This Row],[Fecha lanzamiento Album]]</f>
        <v>2366</v>
      </c>
      <c r="T2986" s="7">
        <f ca="1">+spotify_data[[#This Row],[Antigüedad Album Dias]]/60</f>
        <v>39.43333333333333</v>
      </c>
      <c r="U2986" s="8">
        <f ca="1">spotify_data[[#This Row],[Antigüedad Album Meses]]/12</f>
        <v>3.286111111111111</v>
      </c>
      <c r="V2986">
        <v>1</v>
      </c>
      <c r="W2986" s="1" t="s">
        <v>21</v>
      </c>
      <c r="X2986" s="1" t="str">
        <f>+IF(spotify_data[[#This Row],[album_type]]="album","Album",IF(spotify_data[[#This Row],[album_type]]="single","Single","Compilation"))</f>
        <v>Single</v>
      </c>
      <c r="Y2986">
        <v>337</v>
      </c>
    </row>
    <row r="2987" spans="1:25" x14ac:dyDescent="0.3">
      <c r="A2987" s="1" t="s">
        <v>10994</v>
      </c>
      <c r="B2987" s="1">
        <v>4543</v>
      </c>
      <c r="C2987" s="1" t="s">
        <v>10995</v>
      </c>
      <c r="D2987">
        <v>2</v>
      </c>
      <c r="E2987">
        <v>66</v>
      </c>
      <c r="F2987" s="10">
        <f>spotify_data[[#This Row],[track_popularity]]/100</f>
        <v>0.66</v>
      </c>
      <c r="G2987" s="9" t="b">
        <v>1</v>
      </c>
      <c r="H2987" s="1">
        <f>+IF(spotify_data[[#This Row],[explicit]]=FALSE,0,1)</f>
        <v>1</v>
      </c>
      <c r="I2987" s="1" t="s">
        <v>10996</v>
      </c>
      <c r="J2987" s="7">
        <f>MATCH(spotify_data[[#This Row],[artist_name]],spotify_data[artist_name],0)</f>
        <v>1248</v>
      </c>
      <c r="K2987">
        <v>71</v>
      </c>
      <c r="L2987" s="10">
        <f>spotify_data[[#This Row],[artist_popularity]]/100</f>
        <v>0.71</v>
      </c>
      <c r="M2987">
        <v>6141719</v>
      </c>
      <c r="N2987" s="1" t="s">
        <v>23</v>
      </c>
      <c r="O2987" s="1" t="s">
        <v>10997</v>
      </c>
      <c r="P2987" s="1">
        <f>MATCH(spotify_data[[#This Row],[album_id]],spotify_data[album_id],0)</f>
        <v>2986</v>
      </c>
      <c r="Q2987" s="1" t="s">
        <v>10998</v>
      </c>
      <c r="R2987" s="2">
        <v>43595</v>
      </c>
      <c r="S2987" s="7">
        <f ca="1">+TODAY()-spotify_data[[#This Row],[Fecha lanzamiento Album]]</f>
        <v>2436</v>
      </c>
      <c r="T2987" s="7">
        <f ca="1">+spotify_data[[#This Row],[Antigüedad Album Dias]]/60</f>
        <v>40.6</v>
      </c>
      <c r="U2987" s="8">
        <f ca="1">spotify_data[[#This Row],[Antigüedad Album Meses]]/12</f>
        <v>3.3833333333333333</v>
      </c>
      <c r="V2987">
        <v>16</v>
      </c>
      <c r="W2987" s="1" t="s">
        <v>20</v>
      </c>
      <c r="X2987" s="1" t="str">
        <f>+IF(spotify_data[[#This Row],[album_type]]="album","Album",IF(spotify_data[[#This Row],[album_type]]="single","Single","Compilation"))</f>
        <v>Album</v>
      </c>
      <c r="Y2987">
        <v>408</v>
      </c>
    </row>
    <row r="2988" spans="1:25" x14ac:dyDescent="0.3">
      <c r="A2988" s="1" t="s">
        <v>11084</v>
      </c>
      <c r="B2988" s="1">
        <v>1652</v>
      </c>
      <c r="C2988" s="1" t="s">
        <v>11085</v>
      </c>
      <c r="D2988">
        <v>3</v>
      </c>
      <c r="E2988">
        <v>66</v>
      </c>
      <c r="F2988" s="10">
        <f>spotify_data[[#This Row],[track_popularity]]/100</f>
        <v>0.66</v>
      </c>
      <c r="G2988" s="9" t="b">
        <v>1</v>
      </c>
      <c r="H2988" s="1">
        <f>+IF(spotify_data[[#This Row],[explicit]]=FALSE,0,1)</f>
        <v>1</v>
      </c>
      <c r="I2988" s="1" t="s">
        <v>5251</v>
      </c>
      <c r="J2988" s="7">
        <f>MATCH(spotify_data[[#This Row],[artist_name]],spotify_data[artist_name],0)</f>
        <v>2269</v>
      </c>
      <c r="K2988">
        <v>68</v>
      </c>
      <c r="L2988" s="10">
        <f>spotify_data[[#This Row],[artist_popularity]]/100</f>
        <v>0.68</v>
      </c>
      <c r="M2988">
        <v>5738825</v>
      </c>
      <c r="N2988" s="1" t="s">
        <v>23</v>
      </c>
      <c r="O2988" s="1" t="s">
        <v>11086</v>
      </c>
      <c r="P2988" s="1">
        <f>MATCH(spotify_data[[#This Row],[album_id]],spotify_data[album_id],0)</f>
        <v>2987</v>
      </c>
      <c r="Q2988" s="1" t="s">
        <v>11087</v>
      </c>
      <c r="R2988" s="2">
        <v>43574</v>
      </c>
      <c r="S2988" s="7">
        <f ca="1">+TODAY()-spotify_data[[#This Row],[Fecha lanzamiento Album]]</f>
        <v>2457</v>
      </c>
      <c r="T2988" s="7">
        <f ca="1">+spotify_data[[#This Row],[Antigüedad Album Dias]]/60</f>
        <v>40.950000000000003</v>
      </c>
      <c r="U2988" s="8">
        <f ca="1">spotify_data[[#This Row],[Antigüedad Album Meses]]/12</f>
        <v>3.4125000000000001</v>
      </c>
      <c r="V2988">
        <v>11</v>
      </c>
      <c r="W2988" s="1" t="s">
        <v>20</v>
      </c>
      <c r="X2988" s="1" t="str">
        <f>+IF(spotify_data[[#This Row],[album_type]]="album","Album",IF(spotify_data[[#This Row],[album_type]]="single","Single","Compilation"))</f>
        <v>Album</v>
      </c>
      <c r="Y2988">
        <v>325</v>
      </c>
    </row>
    <row r="2989" spans="1:25" x14ac:dyDescent="0.3">
      <c r="A2989" s="1" t="s">
        <v>11165</v>
      </c>
      <c r="B2989" s="1">
        <v>7572</v>
      </c>
      <c r="C2989" s="1" t="s">
        <v>11166</v>
      </c>
      <c r="D2989">
        <v>8</v>
      </c>
      <c r="E2989">
        <v>66</v>
      </c>
      <c r="F2989" s="10">
        <f>spotify_data[[#This Row],[track_popularity]]/100</f>
        <v>0.66</v>
      </c>
      <c r="G2989" s="9" t="b">
        <v>0</v>
      </c>
      <c r="H2989" s="1">
        <f>+IF(spotify_data[[#This Row],[explicit]]=FALSE,0,1)</f>
        <v>0</v>
      </c>
      <c r="I2989" s="1" t="s">
        <v>3784</v>
      </c>
      <c r="J2989" s="7">
        <f>MATCH(spotify_data[[#This Row],[artist_name]],spotify_data[artist_name],0)</f>
        <v>7</v>
      </c>
      <c r="K2989">
        <v>90</v>
      </c>
      <c r="L2989" s="10">
        <f>spotify_data[[#This Row],[artist_popularity]]/100</f>
        <v>0.9</v>
      </c>
      <c r="M2989">
        <v>118692183</v>
      </c>
      <c r="N2989" s="1" t="s">
        <v>3785</v>
      </c>
      <c r="O2989" s="1" t="s">
        <v>11159</v>
      </c>
      <c r="P2989" s="1">
        <f>MATCH(spotify_data[[#This Row],[album_id]],spotify_data[album_id],0)</f>
        <v>176</v>
      </c>
      <c r="Q2989" s="1" t="s">
        <v>11160</v>
      </c>
      <c r="R2989" s="2">
        <v>43553</v>
      </c>
      <c r="S2989" s="7">
        <f ca="1">+TODAY()-spotify_data[[#This Row],[Fecha lanzamiento Album]]</f>
        <v>2478</v>
      </c>
      <c r="T2989" s="7">
        <f ca="1">+spotify_data[[#This Row],[Antigüedad Album Dias]]/60</f>
        <v>41.3</v>
      </c>
      <c r="U2989" s="8">
        <f ca="1">spotify_data[[#This Row],[Antigüedad Album Meses]]/12</f>
        <v>3.4416666666666664</v>
      </c>
      <c r="V2989">
        <v>14</v>
      </c>
      <c r="W2989" s="1" t="s">
        <v>20</v>
      </c>
      <c r="X2989" s="1" t="str">
        <f>+IF(spotify_data[[#This Row],[album_type]]="album","Album",IF(spotify_data[[#This Row],[album_type]]="single","Single","Compilation"))</f>
        <v>Album</v>
      </c>
      <c r="Y2989">
        <v>288</v>
      </c>
    </row>
    <row r="2990" spans="1:25" x14ac:dyDescent="0.3">
      <c r="A2990" s="1" t="s">
        <v>11247</v>
      </c>
      <c r="B2990" s="1">
        <v>1212</v>
      </c>
      <c r="C2990" s="1" t="s">
        <v>11248</v>
      </c>
      <c r="D2990">
        <v>12</v>
      </c>
      <c r="E2990">
        <v>66</v>
      </c>
      <c r="F2990" s="10">
        <f>spotify_data[[#This Row],[track_popularity]]/100</f>
        <v>0.66</v>
      </c>
      <c r="G2990" s="9" t="b">
        <v>0</v>
      </c>
      <c r="H2990" s="1">
        <f>+IF(spotify_data[[#This Row],[explicit]]=FALSE,0,1)</f>
        <v>0</v>
      </c>
      <c r="I2990" s="1" t="s">
        <v>11249</v>
      </c>
      <c r="J2990" s="7">
        <f>MATCH(spotify_data[[#This Row],[artist_name]],spotify_data[artist_name],0)</f>
        <v>2989</v>
      </c>
      <c r="K2990">
        <v>67</v>
      </c>
      <c r="L2990" s="10">
        <f>spotify_data[[#This Row],[artist_popularity]]/100</f>
        <v>0.67</v>
      </c>
      <c r="M2990">
        <v>888857</v>
      </c>
      <c r="N2990" s="1" t="s">
        <v>395</v>
      </c>
      <c r="O2990" s="1" t="s">
        <v>11250</v>
      </c>
      <c r="P2990" s="1">
        <f>MATCH(spotify_data[[#This Row],[album_id]],spotify_data[album_id],0)</f>
        <v>2989</v>
      </c>
      <c r="Q2990" s="1" t="s">
        <v>11251</v>
      </c>
      <c r="R2990" s="2">
        <v>43532</v>
      </c>
      <c r="S2990" s="7">
        <f ca="1">+TODAY()-spotify_data[[#This Row],[Fecha lanzamiento Album]]</f>
        <v>2499</v>
      </c>
      <c r="T2990" s="7">
        <f ca="1">+spotify_data[[#This Row],[Antigüedad Album Dias]]/60</f>
        <v>41.65</v>
      </c>
      <c r="U2990" s="8">
        <f ca="1">spotify_data[[#This Row],[Antigüedad Album Meses]]/12</f>
        <v>3.4708333333333332</v>
      </c>
      <c r="V2990">
        <v>16</v>
      </c>
      <c r="W2990" s="1" t="s">
        <v>20</v>
      </c>
      <c r="X2990" s="1" t="str">
        <f>+IF(spotify_data[[#This Row],[album_type]]="album","Album",IF(spotify_data[[#This Row],[album_type]]="single","Single","Compilation"))</f>
        <v>Album</v>
      </c>
      <c r="Y2990">
        <v>328</v>
      </c>
    </row>
    <row r="2991" spans="1:25" x14ac:dyDescent="0.3">
      <c r="A2991" s="1" t="s">
        <v>11268</v>
      </c>
      <c r="B2991" s="1">
        <v>5478</v>
      </c>
      <c r="C2991" s="1" t="s">
        <v>11269</v>
      </c>
      <c r="D2991">
        <v>1</v>
      </c>
      <c r="E2991">
        <v>66</v>
      </c>
      <c r="F2991" s="10">
        <f>spotify_data[[#This Row],[track_popularity]]/100</f>
        <v>0.66</v>
      </c>
      <c r="G2991" s="9" t="b">
        <v>1</v>
      </c>
      <c r="H2991" s="1">
        <f>+IF(spotify_data[[#This Row],[explicit]]=FALSE,0,1)</f>
        <v>1</v>
      </c>
      <c r="I2991" s="1" t="s">
        <v>11270</v>
      </c>
      <c r="J2991" s="7">
        <f>MATCH(spotify_data[[#This Row],[artist_name]],spotify_data[artist_name],0)</f>
        <v>2990</v>
      </c>
      <c r="K2991">
        <v>64</v>
      </c>
      <c r="L2991" s="10">
        <f>spotify_data[[#This Row],[artist_popularity]]/100</f>
        <v>0.64</v>
      </c>
      <c r="M2991">
        <v>5287479</v>
      </c>
      <c r="N2991" s="1" t="s">
        <v>237</v>
      </c>
      <c r="O2991" s="1" t="s">
        <v>11271</v>
      </c>
      <c r="P2991" s="1">
        <f>MATCH(spotify_data[[#This Row],[album_id]],spotify_data[album_id],0)</f>
        <v>2990</v>
      </c>
      <c r="Q2991" s="1" t="s">
        <v>11272</v>
      </c>
      <c r="R2991" s="2">
        <v>43525</v>
      </c>
      <c r="S2991" s="7">
        <f ca="1">+TODAY()-spotify_data[[#This Row],[Fecha lanzamiento Album]]</f>
        <v>2506</v>
      </c>
      <c r="T2991" s="7">
        <f ca="1">+spotify_data[[#This Row],[Antigüedad Album Dias]]/60</f>
        <v>41.766666666666666</v>
      </c>
      <c r="U2991" s="8">
        <f ca="1">spotify_data[[#This Row],[Antigüedad Album Meses]]/12</f>
        <v>3.4805555555555556</v>
      </c>
      <c r="V2991">
        <v>14</v>
      </c>
      <c r="W2991" s="1" t="s">
        <v>20</v>
      </c>
      <c r="X2991" s="1" t="str">
        <f>+IF(spotify_data[[#This Row],[album_type]]="album","Album",IF(spotify_data[[#This Row],[album_type]]="single","Single","Compilation"))</f>
        <v>Album</v>
      </c>
      <c r="Y2991">
        <v>303</v>
      </c>
    </row>
    <row r="2992" spans="1:25" x14ac:dyDescent="0.3">
      <c r="A2992" s="1" t="s">
        <v>11311</v>
      </c>
      <c r="B2992" s="1">
        <v>5128</v>
      </c>
      <c r="C2992" s="1" t="s">
        <v>11312</v>
      </c>
      <c r="D2992">
        <v>3</v>
      </c>
      <c r="E2992">
        <v>66</v>
      </c>
      <c r="F2992" s="10">
        <f>spotify_data[[#This Row],[track_popularity]]/100</f>
        <v>0.66</v>
      </c>
      <c r="G2992" s="9" t="b">
        <v>0</v>
      </c>
      <c r="H2992" s="1">
        <f>+IF(spotify_data[[#This Row],[explicit]]=FALSE,0,1)</f>
        <v>0</v>
      </c>
      <c r="I2992" s="1" t="s">
        <v>5532</v>
      </c>
      <c r="J2992" s="7">
        <f>MATCH(spotify_data[[#This Row],[artist_name]],spotify_data[artist_name],0)</f>
        <v>2502</v>
      </c>
      <c r="K2992">
        <v>70</v>
      </c>
      <c r="L2992" s="10">
        <f>spotify_data[[#This Row],[artist_popularity]]/100</f>
        <v>0.7</v>
      </c>
      <c r="M2992">
        <v>5588772</v>
      </c>
      <c r="N2992" s="1" t="s">
        <v>5533</v>
      </c>
      <c r="O2992" s="1" t="s">
        <v>11313</v>
      </c>
      <c r="P2992" s="1">
        <f>MATCH(spotify_data[[#This Row],[album_id]],spotify_data[album_id],0)</f>
        <v>2991</v>
      </c>
      <c r="Q2992" s="1" t="s">
        <v>11314</v>
      </c>
      <c r="R2992" s="2">
        <v>43511</v>
      </c>
      <c r="S2992" s="7">
        <f ca="1">+TODAY()-spotify_data[[#This Row],[Fecha lanzamiento Album]]</f>
        <v>2520</v>
      </c>
      <c r="T2992" s="7">
        <f ca="1">+spotify_data[[#This Row],[Antigüedad Album Dias]]/60</f>
        <v>42</v>
      </c>
      <c r="U2992" s="8">
        <f ca="1">spotify_data[[#This Row],[Antigüedad Album Meses]]/12</f>
        <v>3.5</v>
      </c>
      <c r="V2992">
        <v>19</v>
      </c>
      <c r="W2992" s="1" t="s">
        <v>20</v>
      </c>
      <c r="X2992" s="1" t="str">
        <f>+IF(spotify_data[[#This Row],[album_type]]="album","Album",IF(spotify_data[[#This Row],[album_type]]="single","Single","Compilation"))</f>
        <v>Album</v>
      </c>
      <c r="Y2992">
        <v>308</v>
      </c>
    </row>
    <row r="2993" spans="1:25" x14ac:dyDescent="0.3">
      <c r="A2993" s="1" t="s">
        <v>11364</v>
      </c>
      <c r="B2993" s="1">
        <v>1686</v>
      </c>
      <c r="C2993" s="1" t="s">
        <v>11365</v>
      </c>
      <c r="D2993">
        <v>6</v>
      </c>
      <c r="E2993">
        <v>66</v>
      </c>
      <c r="F2993" s="10">
        <f>spotify_data[[#This Row],[track_popularity]]/100</f>
        <v>0.66</v>
      </c>
      <c r="G2993" s="9" t="b">
        <v>0</v>
      </c>
      <c r="H2993" s="1">
        <f>+IF(spotify_data[[#This Row],[explicit]]=FALSE,0,1)</f>
        <v>0</v>
      </c>
      <c r="I2993" s="1" t="s">
        <v>2164</v>
      </c>
      <c r="J2993" s="7">
        <f>MATCH(spotify_data[[#This Row],[artist_name]],spotify_data[artist_name],0)</f>
        <v>189</v>
      </c>
      <c r="K2993">
        <v>90</v>
      </c>
      <c r="L2993" s="10">
        <f>spotify_data[[#This Row],[artist_popularity]]/100</f>
        <v>0.9</v>
      </c>
      <c r="M2993">
        <v>107389514</v>
      </c>
      <c r="N2993" s="1" t="s">
        <v>516</v>
      </c>
      <c r="O2993" s="1" t="s">
        <v>11337</v>
      </c>
      <c r="P2993" s="1">
        <f>MATCH(spotify_data[[#This Row],[album_id]],spotify_data[album_id],0)</f>
        <v>246</v>
      </c>
      <c r="Q2993" s="1" t="s">
        <v>11338</v>
      </c>
      <c r="R2993" s="2">
        <v>43504</v>
      </c>
      <c r="S2993" s="7">
        <f ca="1">+TODAY()-spotify_data[[#This Row],[Fecha lanzamiento Album]]</f>
        <v>2527</v>
      </c>
      <c r="T2993" s="7">
        <f ca="1">+spotify_data[[#This Row],[Antigüedad Album Dias]]/60</f>
        <v>42.116666666666667</v>
      </c>
      <c r="U2993" s="8">
        <f ca="1">spotify_data[[#This Row],[Antigüedad Album Meses]]/12</f>
        <v>3.5097222222222224</v>
      </c>
      <c r="V2993">
        <v>12</v>
      </c>
      <c r="W2993" s="1" t="s">
        <v>20</v>
      </c>
      <c r="X2993" s="1" t="str">
        <f>+IF(spotify_data[[#This Row],[album_type]]="album","Album",IF(spotify_data[[#This Row],[album_type]]="single","Single","Compilation"))</f>
        <v>Album</v>
      </c>
      <c r="Y2993">
        <v>445</v>
      </c>
    </row>
    <row r="2994" spans="1:25" x14ac:dyDescent="0.3">
      <c r="A2994" s="1" t="s">
        <v>11580</v>
      </c>
      <c r="B2994" s="1">
        <v>8281</v>
      </c>
      <c r="C2994" s="1" t="s">
        <v>11581</v>
      </c>
      <c r="D2994">
        <v>5</v>
      </c>
      <c r="E2994">
        <v>66</v>
      </c>
      <c r="F2994" s="10">
        <f>spotify_data[[#This Row],[track_popularity]]/100</f>
        <v>0.66</v>
      </c>
      <c r="G2994" s="9" t="b">
        <v>1</v>
      </c>
      <c r="H2994" s="1">
        <f>+IF(spotify_data[[#This Row],[explicit]]=FALSE,0,1)</f>
        <v>1</v>
      </c>
      <c r="I2994" s="1" t="s">
        <v>6423</v>
      </c>
      <c r="J2994" s="7">
        <f>MATCH(spotify_data[[#This Row],[artist_name]],spotify_data[artist_name],0)</f>
        <v>126</v>
      </c>
      <c r="K2994">
        <v>76</v>
      </c>
      <c r="L2994" s="10">
        <f>spotify_data[[#This Row],[artist_popularity]]/100</f>
        <v>0.76</v>
      </c>
      <c r="M2994">
        <v>7959873</v>
      </c>
      <c r="N2994" s="1" t="s">
        <v>23</v>
      </c>
      <c r="O2994" s="1" t="s">
        <v>11582</v>
      </c>
      <c r="P2994" s="1">
        <f>MATCH(spotify_data[[#This Row],[album_id]],spotify_data[album_id],0)</f>
        <v>2993</v>
      </c>
      <c r="Q2994" s="1" t="s">
        <v>11583</v>
      </c>
      <c r="R2994" s="2">
        <v>43434</v>
      </c>
      <c r="S2994" s="7">
        <f ca="1">+TODAY()-spotify_data[[#This Row],[Fecha lanzamiento Album]]</f>
        <v>2597</v>
      </c>
      <c r="T2994" s="7">
        <f ca="1">+spotify_data[[#This Row],[Antigüedad Album Dias]]/60</f>
        <v>43.283333333333331</v>
      </c>
      <c r="U2994" s="8">
        <f ca="1">spotify_data[[#This Row],[Antigüedad Album Meses]]/12</f>
        <v>3.6069444444444443</v>
      </c>
      <c r="V2994">
        <v>15</v>
      </c>
      <c r="W2994" s="1" t="s">
        <v>20</v>
      </c>
      <c r="X2994" s="1" t="str">
        <f>+IF(spotify_data[[#This Row],[album_type]]="album","Album",IF(spotify_data[[#This Row],[album_type]]="single","Single","Compilation"))</f>
        <v>Album</v>
      </c>
      <c r="Y2994">
        <v>421</v>
      </c>
    </row>
    <row r="2995" spans="1:25" x14ac:dyDescent="0.3">
      <c r="A2995" s="1" t="s">
        <v>11741</v>
      </c>
      <c r="B2995" s="1">
        <v>7567</v>
      </c>
      <c r="C2995" s="1" t="s">
        <v>11742</v>
      </c>
      <c r="D2995">
        <v>16</v>
      </c>
      <c r="E2995">
        <v>66</v>
      </c>
      <c r="F2995" s="10">
        <f>spotify_data[[#This Row],[track_popularity]]/100</f>
        <v>0.66</v>
      </c>
      <c r="G2995" s="9" t="b">
        <v>0</v>
      </c>
      <c r="H2995" s="1">
        <f>+IF(spotify_data[[#This Row],[explicit]]=FALSE,0,1)</f>
        <v>0</v>
      </c>
      <c r="I2995" s="1" t="s">
        <v>7805</v>
      </c>
      <c r="J2995" s="7">
        <f>MATCH(spotify_data[[#This Row],[artist_name]],spotify_data[artist_name],0)</f>
        <v>37</v>
      </c>
      <c r="K2995">
        <v>83</v>
      </c>
      <c r="L2995" s="10">
        <f>spotify_data[[#This Row],[artist_popularity]]/100</f>
        <v>0.83</v>
      </c>
      <c r="M2995">
        <v>21591569</v>
      </c>
      <c r="N2995" s="1" t="s">
        <v>23</v>
      </c>
      <c r="O2995" s="1" t="s">
        <v>11716</v>
      </c>
      <c r="P2995" s="1">
        <f>MATCH(spotify_data[[#This Row],[album_id]],spotify_data[album_id],0)</f>
        <v>177</v>
      </c>
      <c r="Q2995" s="1" t="s">
        <v>11717</v>
      </c>
      <c r="R2995" s="2">
        <v>43406</v>
      </c>
      <c r="S2995" s="7">
        <f ca="1">+TODAY()-spotify_data[[#This Row],[Fecha lanzamiento Album]]</f>
        <v>2625</v>
      </c>
      <c r="T2995" s="7">
        <f ca="1">+spotify_data[[#This Row],[Antigüedad Album Dias]]/60</f>
        <v>43.75</v>
      </c>
      <c r="U2995" s="8">
        <f ca="1">spotify_data[[#This Row],[Antigüedad Album Meses]]/12</f>
        <v>3.6458333333333335</v>
      </c>
      <c r="V2995">
        <v>21</v>
      </c>
      <c r="W2995" s="1" t="s">
        <v>20</v>
      </c>
      <c r="X2995" s="1" t="str">
        <f>+IF(spotify_data[[#This Row],[album_type]]="album","Album",IF(spotify_data[[#This Row],[album_type]]="single","Single","Compilation"))</f>
        <v>Album</v>
      </c>
      <c r="Y2995">
        <v>279</v>
      </c>
    </row>
    <row r="2996" spans="1:25" x14ac:dyDescent="0.3">
      <c r="A2996" s="1" t="s">
        <v>11959</v>
      </c>
      <c r="B2996" s="1">
        <v>6902</v>
      </c>
      <c r="C2996" s="1" t="s">
        <v>6297</v>
      </c>
      <c r="D2996">
        <v>5</v>
      </c>
      <c r="E2996">
        <v>66</v>
      </c>
      <c r="F2996" s="10">
        <f>spotify_data[[#This Row],[track_popularity]]/100</f>
        <v>0.66</v>
      </c>
      <c r="G2996" s="9" t="b">
        <v>0</v>
      </c>
      <c r="H2996" s="1">
        <f>+IF(spotify_data[[#This Row],[explicit]]=FALSE,0,1)</f>
        <v>0</v>
      </c>
      <c r="I2996" s="1" t="s">
        <v>217</v>
      </c>
      <c r="J2996" s="7">
        <f>MATCH(spotify_data[[#This Row],[artist_name]],spotify_data[artist_name],0)</f>
        <v>239</v>
      </c>
      <c r="K2996">
        <v>87</v>
      </c>
      <c r="L2996" s="10">
        <f>spotify_data[[#This Row],[artist_popularity]]/100</f>
        <v>0.87</v>
      </c>
      <c r="M2996">
        <v>27143729</v>
      </c>
      <c r="N2996" s="1" t="s">
        <v>218</v>
      </c>
      <c r="O2996" s="1" t="s">
        <v>11960</v>
      </c>
      <c r="P2996" s="1">
        <f>MATCH(spotify_data[[#This Row],[album_id]],spotify_data[album_id],0)</f>
        <v>2995</v>
      </c>
      <c r="Q2996" s="1" t="s">
        <v>10869</v>
      </c>
      <c r="R2996" s="2">
        <v>43357</v>
      </c>
      <c r="S2996" s="7">
        <f ca="1">+TODAY()-spotify_data[[#This Row],[Fecha lanzamiento Album]]</f>
        <v>2674</v>
      </c>
      <c r="T2996" s="7">
        <f ca="1">+spotify_data[[#This Row],[Antigüedad Album Dias]]/60</f>
        <v>44.56666666666667</v>
      </c>
      <c r="U2996" s="8">
        <f ca="1">spotify_data[[#This Row],[Antigüedad Album Meses]]/12</f>
        <v>3.713888888888889</v>
      </c>
      <c r="V2996">
        <v>27</v>
      </c>
      <c r="W2996" s="1" t="s">
        <v>20</v>
      </c>
      <c r="X2996" s="1" t="str">
        <f>+IF(spotify_data[[#This Row],[album_type]]="album","Album",IF(spotify_data[[#This Row],[album_type]]="single","Single","Compilation"))</f>
        <v>Album</v>
      </c>
      <c r="Y2996">
        <v>331</v>
      </c>
    </row>
    <row r="2997" spans="1:25" x14ac:dyDescent="0.3">
      <c r="A2997" s="1" t="s">
        <v>12059</v>
      </c>
      <c r="B2997" s="1">
        <v>3050</v>
      </c>
      <c r="C2997" s="1" t="s">
        <v>12060</v>
      </c>
      <c r="D2997">
        <v>3</v>
      </c>
      <c r="E2997">
        <v>66</v>
      </c>
      <c r="F2997" s="10">
        <f>spotify_data[[#This Row],[track_popularity]]/100</f>
        <v>0.66</v>
      </c>
      <c r="G2997" s="9" t="b">
        <v>0</v>
      </c>
      <c r="H2997" s="1">
        <f>+IF(spotify_data[[#This Row],[explicit]]=FALSE,0,1)</f>
        <v>0</v>
      </c>
      <c r="I2997" s="1" t="s">
        <v>8185</v>
      </c>
      <c r="J2997" s="7">
        <f>MATCH(spotify_data[[#This Row],[artist_name]],spotify_data[artist_name],0)</f>
        <v>751</v>
      </c>
      <c r="K2997">
        <v>85</v>
      </c>
      <c r="L2997" s="10">
        <f>spotify_data[[#This Row],[artist_popularity]]/100</f>
        <v>0.85</v>
      </c>
      <c r="M2997">
        <v>81181104</v>
      </c>
      <c r="N2997" s="1" t="s">
        <v>273</v>
      </c>
      <c r="O2997" s="1" t="s">
        <v>12019</v>
      </c>
      <c r="P2997" s="1">
        <f>MATCH(spotify_data[[#This Row],[album_id]],spotify_data[album_id],0)</f>
        <v>1917</v>
      </c>
      <c r="Q2997" s="1" t="s">
        <v>12020</v>
      </c>
      <c r="R2997" s="2">
        <v>43336</v>
      </c>
      <c r="S2997" s="7">
        <f ca="1">+TODAY()-spotify_data[[#This Row],[Fecha lanzamiento Album]]</f>
        <v>2695</v>
      </c>
      <c r="T2997" s="7">
        <f ca="1">+spotify_data[[#This Row],[Antigüedad Album Dias]]/60</f>
        <v>44.916666666666664</v>
      </c>
      <c r="U2997" s="8">
        <f ca="1">spotify_data[[#This Row],[Antigüedad Album Meses]]/12</f>
        <v>3.7430555555555554</v>
      </c>
      <c r="V2997">
        <v>26</v>
      </c>
      <c r="W2997" s="1" t="s">
        <v>20</v>
      </c>
      <c r="X2997" s="1" t="str">
        <f>+IF(spotify_data[[#This Row],[album_type]]="album","Album",IF(spotify_data[[#This Row],[album_type]]="single","Single","Compilation"))</f>
        <v>Album</v>
      </c>
      <c r="Y2997">
        <v>461</v>
      </c>
    </row>
    <row r="2998" spans="1:25" x14ac:dyDescent="0.3">
      <c r="A2998" s="1" t="s">
        <v>12173</v>
      </c>
      <c r="B2998" s="1">
        <v>1634</v>
      </c>
      <c r="C2998" s="1" t="s">
        <v>12174</v>
      </c>
      <c r="D2998">
        <v>5</v>
      </c>
      <c r="E2998">
        <v>66</v>
      </c>
      <c r="F2998" s="10">
        <f>spotify_data[[#This Row],[track_popularity]]/100</f>
        <v>0.66</v>
      </c>
      <c r="G2998" s="9" t="b">
        <v>1</v>
      </c>
      <c r="H2998" s="1">
        <f>+IF(spotify_data[[#This Row],[explicit]]=FALSE,0,1)</f>
        <v>1</v>
      </c>
      <c r="I2998" s="1" t="s">
        <v>5268</v>
      </c>
      <c r="J2998" s="7">
        <f>MATCH(spotify_data[[#This Row],[artist_name]],spotify_data[artist_name],0)</f>
        <v>254</v>
      </c>
      <c r="K2998">
        <v>89</v>
      </c>
      <c r="L2998" s="10">
        <f>spotify_data[[#This Row],[artist_popularity]]/100</f>
        <v>0.89</v>
      </c>
      <c r="M2998">
        <v>41107596</v>
      </c>
      <c r="N2998" s="1" t="s">
        <v>1366</v>
      </c>
      <c r="O2998" s="1" t="s">
        <v>12133</v>
      </c>
      <c r="P2998" s="1">
        <f>MATCH(spotify_data[[#This Row],[album_id]],spotify_data[album_id],0)</f>
        <v>418</v>
      </c>
      <c r="Q2998" s="1" t="s">
        <v>12134</v>
      </c>
      <c r="R2998" s="2">
        <v>43315</v>
      </c>
      <c r="S2998" s="7">
        <f ca="1">+TODAY()-spotify_data[[#This Row],[Fecha lanzamiento Album]]</f>
        <v>2716</v>
      </c>
      <c r="T2998" s="7">
        <f ca="1">+spotify_data[[#This Row],[Antigüedad Album Dias]]/60</f>
        <v>45.266666666666666</v>
      </c>
      <c r="U2998" s="8">
        <f ca="1">spotify_data[[#This Row],[Antigüedad Album Meses]]/12</f>
        <v>3.7722222222222221</v>
      </c>
      <c r="V2998">
        <v>17</v>
      </c>
      <c r="W2998" s="1" t="s">
        <v>20</v>
      </c>
      <c r="X2998" s="1" t="str">
        <f>+IF(spotify_data[[#This Row],[album_type]]="album","Album",IF(spotify_data[[#This Row],[album_type]]="single","Single","Compilation"))</f>
        <v>Album</v>
      </c>
      <c r="Y2998">
        <v>564</v>
      </c>
    </row>
    <row r="2999" spans="1:25" x14ac:dyDescent="0.3">
      <c r="A2999" s="1" t="s">
        <v>12227</v>
      </c>
      <c r="B2999" s="1">
        <v>2901</v>
      </c>
      <c r="C2999" s="1" t="s">
        <v>12228</v>
      </c>
      <c r="D2999">
        <v>4</v>
      </c>
      <c r="E2999">
        <v>66</v>
      </c>
      <c r="F2999" s="10">
        <f>spotify_data[[#This Row],[track_popularity]]/100</f>
        <v>0.66</v>
      </c>
      <c r="G2999" s="9" t="b">
        <v>1</v>
      </c>
      <c r="H2999" s="1">
        <f>+IF(spotify_data[[#This Row],[explicit]]=FALSE,0,1)</f>
        <v>1</v>
      </c>
      <c r="I2999" s="1" t="s">
        <v>1365</v>
      </c>
      <c r="J2999" s="7">
        <f>MATCH(spotify_data[[#This Row],[artist_name]],spotify_data[artist_name],0)</f>
        <v>164</v>
      </c>
      <c r="K2999">
        <v>95</v>
      </c>
      <c r="L2999" s="10">
        <f>spotify_data[[#This Row],[artist_popularity]]/100</f>
        <v>0.95</v>
      </c>
      <c r="M2999">
        <v>103039388</v>
      </c>
      <c r="N2999" s="1" t="s">
        <v>1366</v>
      </c>
      <c r="O2999" s="1" t="s">
        <v>12215</v>
      </c>
      <c r="P2999" s="1">
        <f>MATCH(spotify_data[[#This Row],[album_id]],spotify_data[album_id],0)</f>
        <v>336</v>
      </c>
      <c r="Q2999" s="1" t="s">
        <v>12216</v>
      </c>
      <c r="R2999" s="2">
        <v>43280</v>
      </c>
      <c r="S2999" s="7">
        <f ca="1">+TODAY()-spotify_data[[#This Row],[Fecha lanzamiento Album]]</f>
        <v>2751</v>
      </c>
      <c r="T2999" s="7">
        <f ca="1">+spotify_data[[#This Row],[Antigüedad Album Dias]]/60</f>
        <v>45.85</v>
      </c>
      <c r="U2999" s="8">
        <f ca="1">spotify_data[[#This Row],[Antigüedad Album Meses]]/12</f>
        <v>3.8208333333333333</v>
      </c>
      <c r="V2999">
        <v>25</v>
      </c>
      <c r="W2999" s="1" t="s">
        <v>20</v>
      </c>
      <c r="X2999" s="1" t="str">
        <f>+IF(spotify_data[[#This Row],[album_type]]="album","Album",IF(spotify_data[[#This Row],[album_type]]="single","Single","Compilation"))</f>
        <v>Album</v>
      </c>
      <c r="Y2999">
        <v>503</v>
      </c>
    </row>
    <row r="3000" spans="1:25" x14ac:dyDescent="0.3">
      <c r="A3000" s="1" t="s">
        <v>12235</v>
      </c>
      <c r="B3000" s="1">
        <v>6369</v>
      </c>
      <c r="C3000" s="1" t="s">
        <v>12236</v>
      </c>
      <c r="D3000">
        <v>8</v>
      </c>
      <c r="E3000">
        <v>66</v>
      </c>
      <c r="F3000" s="10">
        <f>spotify_data[[#This Row],[track_popularity]]/100</f>
        <v>0.66</v>
      </c>
      <c r="G3000" s="9" t="b">
        <v>1</v>
      </c>
      <c r="H3000" s="1">
        <f>+IF(spotify_data[[#This Row],[explicit]]=FALSE,0,1)</f>
        <v>1</v>
      </c>
      <c r="I3000" s="1" t="s">
        <v>1365</v>
      </c>
      <c r="J3000" s="7">
        <f>MATCH(spotify_data[[#This Row],[artist_name]],spotify_data[artist_name],0)</f>
        <v>164</v>
      </c>
      <c r="K3000">
        <v>95</v>
      </c>
      <c r="L3000" s="10">
        <f>spotify_data[[#This Row],[artist_popularity]]/100</f>
        <v>0.95</v>
      </c>
      <c r="M3000">
        <v>103067383</v>
      </c>
      <c r="N3000" s="1" t="s">
        <v>1366</v>
      </c>
      <c r="O3000" s="1" t="s">
        <v>12215</v>
      </c>
      <c r="P3000" s="1">
        <f>MATCH(spotify_data[[#This Row],[album_id]],spotify_data[album_id],0)</f>
        <v>336</v>
      </c>
      <c r="Q3000" s="1" t="s">
        <v>12216</v>
      </c>
      <c r="R3000" s="2">
        <v>43280</v>
      </c>
      <c r="S3000" s="7">
        <f ca="1">+TODAY()-spotify_data[[#This Row],[Fecha lanzamiento Album]]</f>
        <v>2751</v>
      </c>
      <c r="T3000" s="7">
        <f ca="1">+spotify_data[[#This Row],[Antigüedad Album Dias]]/60</f>
        <v>45.85</v>
      </c>
      <c r="U3000" s="8">
        <f ca="1">spotify_data[[#This Row],[Antigüedad Album Meses]]/12</f>
        <v>3.8208333333333333</v>
      </c>
      <c r="V3000">
        <v>25</v>
      </c>
      <c r="W3000" s="1" t="s">
        <v>20</v>
      </c>
      <c r="X3000" s="1" t="str">
        <f>+IF(spotify_data[[#This Row],[album_type]]="album","Album",IF(spotify_data[[#This Row],[album_type]]="single","Single","Compilation"))</f>
        <v>Album</v>
      </c>
      <c r="Y3000">
        <v>341</v>
      </c>
    </row>
    <row r="3001" spans="1:25" x14ac:dyDescent="0.3">
      <c r="A3001" s="1" t="s">
        <v>12260</v>
      </c>
      <c r="B3001" s="1">
        <v>7298</v>
      </c>
      <c r="C3001" s="1" t="s">
        <v>12261</v>
      </c>
      <c r="D3001">
        <v>10</v>
      </c>
      <c r="E3001">
        <v>66</v>
      </c>
      <c r="F3001" s="10">
        <f>spotify_data[[#This Row],[track_popularity]]/100</f>
        <v>0.66</v>
      </c>
      <c r="G3001" s="9" t="b">
        <v>1</v>
      </c>
      <c r="H3001" s="1">
        <f>+IF(spotify_data[[#This Row],[explicit]]=FALSE,0,1)</f>
        <v>1</v>
      </c>
      <c r="I3001" s="1" t="s">
        <v>1365</v>
      </c>
      <c r="J3001" s="7">
        <f>MATCH(spotify_data[[#This Row],[artist_name]],spotify_data[artist_name],0)</f>
        <v>164</v>
      </c>
      <c r="K3001">
        <v>95</v>
      </c>
      <c r="L3001" s="10">
        <f>spotify_data[[#This Row],[artist_popularity]]/100</f>
        <v>0.95</v>
      </c>
      <c r="M3001">
        <v>103039388</v>
      </c>
      <c r="N3001" s="1" t="s">
        <v>1366</v>
      </c>
      <c r="O3001" s="1" t="s">
        <v>12215</v>
      </c>
      <c r="P3001" s="1">
        <f>MATCH(spotify_data[[#This Row],[album_id]],spotify_data[album_id],0)</f>
        <v>336</v>
      </c>
      <c r="Q3001" s="1" t="s">
        <v>12216</v>
      </c>
      <c r="R3001" s="2">
        <v>43280</v>
      </c>
      <c r="S3001" s="7">
        <f ca="1">+TODAY()-spotify_data[[#This Row],[Fecha lanzamiento Album]]</f>
        <v>2751</v>
      </c>
      <c r="T3001" s="7">
        <f ca="1">+spotify_data[[#This Row],[Antigüedad Album Dias]]/60</f>
        <v>45.85</v>
      </c>
      <c r="U3001" s="8">
        <f ca="1">spotify_data[[#This Row],[Antigüedad Album Meses]]/12</f>
        <v>3.8208333333333333</v>
      </c>
      <c r="V3001">
        <v>25</v>
      </c>
      <c r="W3001" s="1" t="s">
        <v>20</v>
      </c>
      <c r="X3001" s="1" t="str">
        <f>+IF(spotify_data[[#This Row],[album_type]]="album","Album",IF(spotify_data[[#This Row],[album_type]]="single","Single","Compilation"))</f>
        <v>Album</v>
      </c>
      <c r="Y3001">
        <v>36</v>
      </c>
    </row>
    <row r="3002" spans="1:25" x14ac:dyDescent="0.3">
      <c r="A3002" s="1" t="s">
        <v>12393</v>
      </c>
      <c r="B3002" s="1">
        <v>2890</v>
      </c>
      <c r="C3002" s="1" t="s">
        <v>12394</v>
      </c>
      <c r="D3002">
        <v>4</v>
      </c>
      <c r="E3002">
        <v>66</v>
      </c>
      <c r="F3002" s="10">
        <f>spotify_data[[#This Row],[track_popularity]]/100</f>
        <v>0.66</v>
      </c>
      <c r="G3002" s="9" t="b">
        <v>1</v>
      </c>
      <c r="H3002" s="1">
        <f>+IF(spotify_data[[#This Row],[explicit]]=FALSE,0,1)</f>
        <v>1</v>
      </c>
      <c r="I3002" s="1" t="s">
        <v>5161</v>
      </c>
      <c r="J3002" s="7">
        <f>MATCH(spotify_data[[#This Row],[artist_name]],spotify_data[artist_name],0)</f>
        <v>235</v>
      </c>
      <c r="K3002">
        <v>82</v>
      </c>
      <c r="L3002" s="10">
        <f>spotify_data[[#This Row],[artist_popularity]]/100</f>
        <v>0.82</v>
      </c>
      <c r="M3002">
        <v>17333176</v>
      </c>
      <c r="N3002" s="1" t="s">
        <v>1366</v>
      </c>
      <c r="O3002" s="1" t="s">
        <v>12389</v>
      </c>
      <c r="P3002" s="1">
        <f>MATCH(spotify_data[[#This Row],[album_id]],spotify_data[album_id],0)</f>
        <v>767</v>
      </c>
      <c r="Q3002" s="1" t="s">
        <v>12390</v>
      </c>
      <c r="R3002" s="2">
        <v>43245</v>
      </c>
      <c r="S3002" s="7">
        <f ca="1">+TODAY()-spotify_data[[#This Row],[Fecha lanzamiento Album]]</f>
        <v>2786</v>
      </c>
      <c r="T3002" s="7">
        <f ca="1">+spotify_data[[#This Row],[Antigüedad Album Dias]]/60</f>
        <v>46.43333333333333</v>
      </c>
      <c r="U3002" s="8">
        <f ca="1">spotify_data[[#This Row],[Antigüedad Album Meses]]/12</f>
        <v>3.869444444444444</v>
      </c>
      <c r="V3002">
        <v>15</v>
      </c>
      <c r="W3002" s="1" t="s">
        <v>20</v>
      </c>
      <c r="X3002" s="1" t="str">
        <f>+IF(spotify_data[[#This Row],[album_type]]="album","Album",IF(spotify_data[[#This Row],[album_type]]="single","Single","Compilation"))</f>
        <v>Album</v>
      </c>
      <c r="Y3002">
        <v>321</v>
      </c>
    </row>
    <row r="3003" spans="1:25" x14ac:dyDescent="0.3">
      <c r="A3003" s="1" t="s">
        <v>12444</v>
      </c>
      <c r="B3003" s="1">
        <v>1487</v>
      </c>
      <c r="C3003" s="1" t="s">
        <v>12445</v>
      </c>
      <c r="D3003">
        <v>14</v>
      </c>
      <c r="E3003">
        <v>66</v>
      </c>
      <c r="F3003" s="10">
        <f>spotify_data[[#This Row],[track_popularity]]/100</f>
        <v>0.66</v>
      </c>
      <c r="G3003" s="9" t="b">
        <v>1</v>
      </c>
      <c r="H3003" s="1">
        <f>+IF(spotify_data[[#This Row],[explicit]]=FALSE,0,1)</f>
        <v>1</v>
      </c>
      <c r="I3003" s="1" t="s">
        <v>2225</v>
      </c>
      <c r="J3003" s="7">
        <f>MATCH(spotify_data[[#This Row],[artist_name]],spotify_data[artist_name],0)</f>
        <v>719</v>
      </c>
      <c r="K3003">
        <v>86</v>
      </c>
      <c r="L3003" s="10">
        <f>spotify_data[[#This Row],[artist_popularity]]/100</f>
        <v>0.86</v>
      </c>
      <c r="M3003">
        <v>15031490</v>
      </c>
      <c r="N3003" s="1" t="s">
        <v>2226</v>
      </c>
      <c r="O3003" s="1" t="s">
        <v>12436</v>
      </c>
      <c r="P3003" s="1">
        <f>MATCH(spotify_data[[#This Row],[album_id]],spotify_data[album_id],0)</f>
        <v>1242</v>
      </c>
      <c r="Q3003" s="1" t="s">
        <v>12437</v>
      </c>
      <c r="R3003" s="2">
        <v>43231</v>
      </c>
      <c r="S3003" s="7">
        <f ca="1">+TODAY()-spotify_data[[#This Row],[Fecha lanzamiento Album]]</f>
        <v>2800</v>
      </c>
      <c r="T3003" s="7">
        <f ca="1">+spotify_data[[#This Row],[Antigüedad Album Dias]]/60</f>
        <v>46.666666666666664</v>
      </c>
      <c r="U3003" s="8">
        <f ca="1">spotify_data[[#This Row],[Antigüedad Album Meses]]/12</f>
        <v>3.8888888888888888</v>
      </c>
      <c r="V3003">
        <v>19</v>
      </c>
      <c r="W3003" s="1" t="s">
        <v>20</v>
      </c>
      <c r="X3003" s="1" t="str">
        <f>+IF(spotify_data[[#This Row],[album_type]]="album","Album",IF(spotify_data[[#This Row],[album_type]]="single","Single","Compilation"))</f>
        <v>Album</v>
      </c>
      <c r="Y3003">
        <v>323</v>
      </c>
    </row>
    <row r="3004" spans="1:25" x14ac:dyDescent="0.3">
      <c r="A3004" s="1" t="s">
        <v>12489</v>
      </c>
      <c r="B3004" s="1">
        <v>8083</v>
      </c>
      <c r="C3004" s="1" t="s">
        <v>12490</v>
      </c>
      <c r="D3004">
        <v>1</v>
      </c>
      <c r="E3004">
        <v>66</v>
      </c>
      <c r="F3004" s="10">
        <f>spotify_data[[#This Row],[track_popularity]]/100</f>
        <v>0.66</v>
      </c>
      <c r="G3004" s="9" t="b">
        <v>1</v>
      </c>
      <c r="H3004" s="1">
        <f>+IF(spotify_data[[#This Row],[explicit]]=FALSE,0,1)</f>
        <v>1</v>
      </c>
      <c r="I3004" s="1" t="s">
        <v>12491</v>
      </c>
      <c r="J3004" s="7">
        <f>MATCH(spotify_data[[#This Row],[artist_name]],spotify_data[artist_name],0)</f>
        <v>3003</v>
      </c>
      <c r="K3004">
        <v>78</v>
      </c>
      <c r="L3004" s="10">
        <f>spotify_data[[#This Row],[artist_popularity]]/100</f>
        <v>0.78</v>
      </c>
      <c r="M3004">
        <v>14561716</v>
      </c>
      <c r="N3004" s="1" t="s">
        <v>23</v>
      </c>
      <c r="O3004" s="1" t="s">
        <v>12492</v>
      </c>
      <c r="P3004" s="1">
        <f>MATCH(spotify_data[[#This Row],[album_id]],spotify_data[album_id],0)</f>
        <v>3003</v>
      </c>
      <c r="Q3004" s="1" t="s">
        <v>12490</v>
      </c>
      <c r="R3004" s="2">
        <v>43226</v>
      </c>
      <c r="S3004" s="7">
        <f ca="1">+TODAY()-spotify_data[[#This Row],[Fecha lanzamiento Album]]</f>
        <v>2805</v>
      </c>
      <c r="T3004" s="7">
        <f ca="1">+spotify_data[[#This Row],[Antigüedad Album Dias]]/60</f>
        <v>46.75</v>
      </c>
      <c r="U3004" s="8">
        <f ca="1">spotify_data[[#This Row],[Antigüedad Album Meses]]/12</f>
        <v>3.8958333333333335</v>
      </c>
      <c r="V3004">
        <v>1</v>
      </c>
      <c r="W3004" s="1" t="s">
        <v>21</v>
      </c>
      <c r="X3004" s="1" t="str">
        <f>+IF(spotify_data[[#This Row],[album_type]]="album","Album",IF(spotify_data[[#This Row],[album_type]]="single","Single","Compilation"))</f>
        <v>Single</v>
      </c>
      <c r="Y3004">
        <v>376</v>
      </c>
    </row>
    <row r="3005" spans="1:25" x14ac:dyDescent="0.3">
      <c r="A3005" s="1" t="s">
        <v>12502</v>
      </c>
      <c r="B3005" s="1">
        <v>1901</v>
      </c>
      <c r="C3005" s="1" t="s">
        <v>12503</v>
      </c>
      <c r="D3005">
        <v>7</v>
      </c>
      <c r="E3005">
        <v>66</v>
      </c>
      <c r="F3005" s="10">
        <f>spotify_data[[#This Row],[track_popularity]]/100</f>
        <v>0.66</v>
      </c>
      <c r="G3005" s="9" t="b">
        <v>1</v>
      </c>
      <c r="H3005" s="1">
        <f>+IF(spotify_data[[#This Row],[explicit]]=FALSE,0,1)</f>
        <v>1</v>
      </c>
      <c r="I3005" s="1" t="s">
        <v>3271</v>
      </c>
      <c r="J3005" s="7">
        <f>MATCH(spotify_data[[#This Row],[artist_name]],spotify_data[artist_name],0)</f>
        <v>175</v>
      </c>
      <c r="K3005">
        <v>86</v>
      </c>
      <c r="L3005" s="10">
        <f>spotify_data[[#This Row],[artist_popularity]]/100</f>
        <v>0.86</v>
      </c>
      <c r="M3005">
        <v>47722935</v>
      </c>
      <c r="N3005" s="1" t="s">
        <v>3272</v>
      </c>
      <c r="O3005" s="1" t="s">
        <v>12504</v>
      </c>
      <c r="P3005" s="1">
        <f>MATCH(spotify_data[[#This Row],[album_id]],spotify_data[album_id],0)</f>
        <v>524</v>
      </c>
      <c r="Q3005" s="1" t="s">
        <v>12505</v>
      </c>
      <c r="R3005" s="2">
        <v>43217</v>
      </c>
      <c r="S3005" s="7">
        <f ca="1">+TODAY()-spotify_data[[#This Row],[Fecha lanzamiento Album]]</f>
        <v>2814</v>
      </c>
      <c r="T3005" s="7">
        <f ca="1">+spotify_data[[#This Row],[Antigüedad Album Dias]]/60</f>
        <v>46.9</v>
      </c>
      <c r="U3005" s="8">
        <f ca="1">spotify_data[[#This Row],[Antigüedad Album Meses]]/12</f>
        <v>3.9083333333333332</v>
      </c>
      <c r="V3005">
        <v>18</v>
      </c>
      <c r="W3005" s="1" t="s">
        <v>20</v>
      </c>
      <c r="X3005" s="1" t="str">
        <f>+IF(spotify_data[[#This Row],[album_type]]="album","Album",IF(spotify_data[[#This Row],[album_type]]="single","Single","Compilation"))</f>
        <v>Album</v>
      </c>
      <c r="Y3005">
        <v>411</v>
      </c>
    </row>
    <row r="3006" spans="1:25" x14ac:dyDescent="0.3">
      <c r="A3006" s="1" t="s">
        <v>12642</v>
      </c>
      <c r="B3006" s="1">
        <v>14090</v>
      </c>
      <c r="C3006" s="1" t="s">
        <v>12643</v>
      </c>
      <c r="D3006">
        <v>5</v>
      </c>
      <c r="E3006">
        <v>66</v>
      </c>
      <c r="F3006" s="10">
        <f>spotify_data[[#This Row],[track_popularity]]/100</f>
        <v>0.66</v>
      </c>
      <c r="G3006" s="9" t="b">
        <v>1</v>
      </c>
      <c r="H3006" s="1">
        <f>+IF(spotify_data[[#This Row],[explicit]]=FALSE,0,1)</f>
        <v>1</v>
      </c>
      <c r="I3006" s="1" t="s">
        <v>12630</v>
      </c>
      <c r="J3006" s="7">
        <f>MATCH(spotify_data[[#This Row],[artist_name]],spotify_data[artist_name],0)</f>
        <v>3005</v>
      </c>
      <c r="K3006">
        <v>64</v>
      </c>
      <c r="L3006" s="10">
        <f>spotify_data[[#This Row],[artist_popularity]]/100</f>
        <v>0.64</v>
      </c>
      <c r="M3006">
        <v>3479963</v>
      </c>
      <c r="N3006" s="1" t="s">
        <v>12631</v>
      </c>
      <c r="O3006" s="1" t="s">
        <v>12632</v>
      </c>
      <c r="P3006" s="1">
        <f>MATCH(spotify_data[[#This Row],[album_id]],spotify_data[album_id],0)</f>
        <v>3005</v>
      </c>
      <c r="Q3006" s="1" t="s">
        <v>12633</v>
      </c>
      <c r="R3006" s="2">
        <v>43189</v>
      </c>
      <c r="S3006" s="7">
        <f ca="1">+TODAY()-spotify_data[[#This Row],[Fecha lanzamiento Album]]</f>
        <v>2842</v>
      </c>
      <c r="T3006" s="7">
        <f ca="1">+spotify_data[[#This Row],[Antigüedad Album Dias]]/60</f>
        <v>47.366666666666667</v>
      </c>
      <c r="U3006" s="8">
        <f ca="1">spotify_data[[#This Row],[Antigüedad Album Meses]]/12</f>
        <v>3.9472222222222224</v>
      </c>
      <c r="V3006">
        <v>15</v>
      </c>
      <c r="W3006" s="1" t="s">
        <v>20</v>
      </c>
      <c r="X3006" s="1" t="str">
        <f>+IF(spotify_data[[#This Row],[album_type]]="album","Album",IF(spotify_data[[#This Row],[album_type]]="single","Single","Compilation"))</f>
        <v>Album</v>
      </c>
      <c r="Y3006">
        <v>292</v>
      </c>
    </row>
    <row r="3007" spans="1:25" x14ac:dyDescent="0.3">
      <c r="A3007" s="1" t="s">
        <v>12794</v>
      </c>
      <c r="B3007" s="1">
        <v>7620</v>
      </c>
      <c r="C3007" s="1" t="s">
        <v>12795</v>
      </c>
      <c r="D3007">
        <v>17</v>
      </c>
      <c r="E3007">
        <v>66</v>
      </c>
      <c r="F3007" s="10">
        <f>spotify_data[[#This Row],[track_popularity]]/100</f>
        <v>0.66</v>
      </c>
      <c r="G3007" s="9" t="b">
        <v>1</v>
      </c>
      <c r="H3007" s="1">
        <f>+IF(spotify_data[[#This Row],[explicit]]=FALSE,0,1)</f>
        <v>1</v>
      </c>
      <c r="I3007" s="1" t="s">
        <v>12791</v>
      </c>
      <c r="J3007" s="7">
        <f>MATCH(spotify_data[[#This Row],[artist_name]],spotify_data[artist_name],0)</f>
        <v>2104</v>
      </c>
      <c r="K3007">
        <v>74</v>
      </c>
      <c r="L3007" s="10">
        <f>spotify_data[[#This Row],[artist_popularity]]/100</f>
        <v>0.74</v>
      </c>
      <c r="M3007">
        <v>14636928</v>
      </c>
      <c r="N3007" s="1" t="s">
        <v>12631</v>
      </c>
      <c r="O3007" s="1" t="s">
        <v>12792</v>
      </c>
      <c r="P3007" s="1">
        <f>MATCH(spotify_data[[#This Row],[album_id]],spotify_data[album_id],0)</f>
        <v>2104</v>
      </c>
      <c r="Q3007" s="1" t="s">
        <v>12793</v>
      </c>
      <c r="R3007" s="2">
        <v>43126</v>
      </c>
      <c r="S3007" s="7">
        <f ca="1">+TODAY()-spotify_data[[#This Row],[Fecha lanzamiento Album]]</f>
        <v>2905</v>
      </c>
      <c r="T3007" s="7">
        <f ca="1">+spotify_data[[#This Row],[Antigüedad Album Dias]]/60</f>
        <v>48.416666666666664</v>
      </c>
      <c r="U3007" s="8">
        <f ca="1">spotify_data[[#This Row],[Antigüedad Album Meses]]/12</f>
        <v>4.0347222222222223</v>
      </c>
      <c r="V3007">
        <v>24</v>
      </c>
      <c r="W3007" s="1" t="s">
        <v>20</v>
      </c>
      <c r="X3007" s="1" t="str">
        <f>+IF(spotify_data[[#This Row],[album_type]]="album","Album",IF(spotify_data[[#This Row],[album_type]]="single","Single","Compilation"))</f>
        <v>Album</v>
      </c>
      <c r="Y3007">
        <v>505</v>
      </c>
    </row>
    <row r="3008" spans="1:25" x14ac:dyDescent="0.3">
      <c r="A3008" s="1" t="s">
        <v>12885</v>
      </c>
      <c r="B3008" s="1">
        <v>1454</v>
      </c>
      <c r="C3008" s="1" t="s">
        <v>12886</v>
      </c>
      <c r="D3008">
        <v>5</v>
      </c>
      <c r="E3008">
        <v>66</v>
      </c>
      <c r="F3008" s="10">
        <f>spotify_data[[#This Row],[track_popularity]]/100</f>
        <v>0.66</v>
      </c>
      <c r="G3008" s="9" t="b">
        <v>0</v>
      </c>
      <c r="H3008" s="1">
        <f>+IF(spotify_data[[#This Row],[explicit]]=FALSE,0,1)</f>
        <v>0</v>
      </c>
      <c r="I3008" s="1" t="s">
        <v>3784</v>
      </c>
      <c r="J3008" s="7">
        <f>MATCH(spotify_data[[#This Row],[artist_name]],spotify_data[artist_name],0)</f>
        <v>7</v>
      </c>
      <c r="K3008">
        <v>90</v>
      </c>
      <c r="L3008" s="10">
        <f>spotify_data[[#This Row],[artist_popularity]]/100</f>
        <v>0.9</v>
      </c>
      <c r="M3008">
        <v>118692183</v>
      </c>
      <c r="N3008" s="1" t="s">
        <v>3785</v>
      </c>
      <c r="O3008" s="1" t="s">
        <v>12887</v>
      </c>
      <c r="P3008" s="1">
        <f>MATCH(spotify_data[[#This Row],[album_id]],spotify_data[album_id],0)</f>
        <v>422</v>
      </c>
      <c r="Q3008" s="1" t="s">
        <v>12888</v>
      </c>
      <c r="R3008" s="2">
        <v>43091</v>
      </c>
      <c r="S3008" s="7">
        <f ca="1">+TODAY()-spotify_data[[#This Row],[Fecha lanzamiento Album]]</f>
        <v>2940</v>
      </c>
      <c r="T3008" s="7">
        <f ca="1">+spotify_data[[#This Row],[Antigüedad Album Dias]]/60</f>
        <v>49</v>
      </c>
      <c r="U3008" s="8">
        <f ca="1">spotify_data[[#This Row],[Antigüedad Album Meses]]/12</f>
        <v>4.083333333333333</v>
      </c>
      <c r="V3008">
        <v>9</v>
      </c>
      <c r="W3008" s="1" t="s">
        <v>21</v>
      </c>
      <c r="X3008" s="1" t="str">
        <f>+IF(spotify_data[[#This Row],[album_type]]="album","Album",IF(spotify_data[[#This Row],[album_type]]="single","Single","Compilation"))</f>
        <v>Single</v>
      </c>
      <c r="Y3008">
        <v>341</v>
      </c>
    </row>
    <row r="3009" spans="1:25" x14ac:dyDescent="0.3">
      <c r="A3009" s="1" t="s">
        <v>13152</v>
      </c>
      <c r="B3009" s="1">
        <v>2132</v>
      </c>
      <c r="C3009" s="1" t="s">
        <v>13153</v>
      </c>
      <c r="D3009">
        <v>13</v>
      </c>
      <c r="E3009">
        <v>66</v>
      </c>
      <c r="F3009" s="10">
        <f>spotify_data[[#This Row],[track_popularity]]/100</f>
        <v>0.66</v>
      </c>
      <c r="G3009" s="9" t="b">
        <v>0</v>
      </c>
      <c r="H3009" s="1">
        <f>+IF(spotify_data[[#This Row],[explicit]]=FALSE,0,1)</f>
        <v>0</v>
      </c>
      <c r="I3009" s="1" t="s">
        <v>13154</v>
      </c>
      <c r="J3009" s="7">
        <f>MATCH(spotify_data[[#This Row],[artist_name]],spotify_data[artist_name],0)</f>
        <v>935</v>
      </c>
      <c r="K3009">
        <v>70</v>
      </c>
      <c r="L3009" s="10">
        <f>spotify_data[[#This Row],[artist_popularity]]/100</f>
        <v>0.7</v>
      </c>
      <c r="M3009">
        <v>2360290</v>
      </c>
      <c r="N3009" s="1" t="s">
        <v>5666</v>
      </c>
      <c r="O3009" s="1" t="s">
        <v>13155</v>
      </c>
      <c r="P3009" s="1">
        <f>MATCH(spotify_data[[#This Row],[album_id]],spotify_data[album_id],0)</f>
        <v>3008</v>
      </c>
      <c r="Q3009" s="1" t="s">
        <v>13156</v>
      </c>
      <c r="R3009" s="2">
        <v>43042</v>
      </c>
      <c r="S3009" s="7">
        <f ca="1">+TODAY()-spotify_data[[#This Row],[Fecha lanzamiento Album]]</f>
        <v>2989</v>
      </c>
      <c r="T3009" s="7">
        <f ca="1">+spotify_data[[#This Row],[Antigüedad Album Dias]]/60</f>
        <v>49.81666666666667</v>
      </c>
      <c r="U3009" s="8">
        <f ca="1">spotify_data[[#This Row],[Antigüedad Album Meses]]/12</f>
        <v>4.1513888888888895</v>
      </c>
      <c r="V3009">
        <v>17</v>
      </c>
      <c r="W3009" s="1" t="s">
        <v>1932</v>
      </c>
      <c r="X3009" s="1" t="str">
        <f>+IF(spotify_data[[#This Row],[album_type]]="album","Album",IF(spotify_data[[#This Row],[album_type]]="single","Single","Compilation"))</f>
        <v>Compilation</v>
      </c>
      <c r="Y3009">
        <v>414</v>
      </c>
    </row>
    <row r="3010" spans="1:25" x14ac:dyDescent="0.3">
      <c r="A3010" s="1" t="s">
        <v>13203</v>
      </c>
      <c r="B3010" s="1">
        <v>6897</v>
      </c>
      <c r="C3010" s="1" t="s">
        <v>13204</v>
      </c>
      <c r="D3010">
        <v>1</v>
      </c>
      <c r="E3010">
        <v>66</v>
      </c>
      <c r="F3010" s="10">
        <f>spotify_data[[#This Row],[track_popularity]]/100</f>
        <v>0.66</v>
      </c>
      <c r="G3010" s="9" t="b">
        <v>1</v>
      </c>
      <c r="H3010" s="1">
        <f>+IF(spotify_data[[#This Row],[explicit]]=FALSE,0,1)</f>
        <v>1</v>
      </c>
      <c r="I3010" s="1" t="s">
        <v>4565</v>
      </c>
      <c r="J3010" s="7">
        <f>MATCH(spotify_data[[#This Row],[artist_name]],spotify_data[artist_name],0)</f>
        <v>862</v>
      </c>
      <c r="K3010">
        <v>84</v>
      </c>
      <c r="L3010" s="10">
        <f>spotify_data[[#This Row],[artist_popularity]]/100</f>
        <v>0.84</v>
      </c>
      <c r="M3010">
        <v>23806936</v>
      </c>
      <c r="N3010" s="1" t="s">
        <v>23</v>
      </c>
      <c r="O3010" s="1" t="s">
        <v>13201</v>
      </c>
      <c r="P3010" s="1">
        <f>MATCH(spotify_data[[#This Row],[album_id]],spotify_data[album_id],0)</f>
        <v>528</v>
      </c>
      <c r="Q3010" s="1" t="s">
        <v>13202</v>
      </c>
      <c r="R3010" s="2">
        <v>43038</v>
      </c>
      <c r="S3010" s="7">
        <f ca="1">+TODAY()-spotify_data[[#This Row],[Fecha lanzamiento Album]]</f>
        <v>2993</v>
      </c>
      <c r="T3010" s="7">
        <f ca="1">+spotify_data[[#This Row],[Antigüedad Album Dias]]/60</f>
        <v>49.883333333333333</v>
      </c>
      <c r="U3010" s="8">
        <f ca="1">spotify_data[[#This Row],[Antigüedad Album Meses]]/12</f>
        <v>4.1569444444444441</v>
      </c>
      <c r="V3010">
        <v>10</v>
      </c>
      <c r="W3010" s="1" t="s">
        <v>20</v>
      </c>
      <c r="X3010" s="1" t="str">
        <f>+IF(spotify_data[[#This Row],[album_type]]="album","Album",IF(spotify_data[[#This Row],[album_type]]="single","Single","Compilation"))</f>
        <v>Album</v>
      </c>
      <c r="Y3010">
        <v>448</v>
      </c>
    </row>
    <row r="3011" spans="1:25" x14ac:dyDescent="0.3">
      <c r="A3011" s="1" t="s">
        <v>13288</v>
      </c>
      <c r="B3011" s="1">
        <v>396</v>
      </c>
      <c r="C3011" s="1" t="s">
        <v>13289</v>
      </c>
      <c r="D3011">
        <v>2</v>
      </c>
      <c r="E3011">
        <v>66</v>
      </c>
      <c r="F3011" s="10">
        <f>spotify_data[[#This Row],[track_popularity]]/100</f>
        <v>0.66</v>
      </c>
      <c r="G3011" s="9" t="b">
        <v>0</v>
      </c>
      <c r="H3011" s="1">
        <f>+IF(spotify_data[[#This Row],[explicit]]=FALSE,0,1)</f>
        <v>0</v>
      </c>
      <c r="I3011" s="1" t="s">
        <v>13290</v>
      </c>
      <c r="J3011" s="7">
        <f>MATCH(spotify_data[[#This Row],[artist_name]],spotify_data[artist_name],0)</f>
        <v>3010</v>
      </c>
      <c r="K3011">
        <v>63</v>
      </c>
      <c r="L3011" s="10">
        <f>spotify_data[[#This Row],[artist_popularity]]/100</f>
        <v>0.63</v>
      </c>
      <c r="M3011">
        <v>942544</v>
      </c>
      <c r="N3011" s="1" t="s">
        <v>23</v>
      </c>
      <c r="O3011" s="1" t="s">
        <v>13291</v>
      </c>
      <c r="P3011" s="1">
        <f>MATCH(spotify_data[[#This Row],[album_id]],spotify_data[album_id],0)</f>
        <v>3010</v>
      </c>
      <c r="Q3011" s="1" t="s">
        <v>13292</v>
      </c>
      <c r="R3011" s="2">
        <v>43014</v>
      </c>
      <c r="S3011" s="7">
        <f ca="1">+TODAY()-spotify_data[[#This Row],[Fecha lanzamiento Album]]</f>
        <v>3017</v>
      </c>
      <c r="T3011" s="7">
        <f ca="1">+spotify_data[[#This Row],[Antigüedad Album Dias]]/60</f>
        <v>50.283333333333331</v>
      </c>
      <c r="U3011" s="8">
        <f ca="1">spotify_data[[#This Row],[Antigüedad Album Meses]]/12</f>
        <v>4.1902777777777773</v>
      </c>
      <c r="V3011">
        <v>20</v>
      </c>
      <c r="W3011" s="1" t="s">
        <v>20</v>
      </c>
      <c r="X3011" s="1" t="str">
        <f>+IF(spotify_data[[#This Row],[album_type]]="album","Album",IF(spotify_data[[#This Row],[album_type]]="single","Single","Compilation"))</f>
        <v>Album</v>
      </c>
      <c r="Y3011">
        <v>367</v>
      </c>
    </row>
    <row r="3012" spans="1:25" x14ac:dyDescent="0.3">
      <c r="A3012" s="1" t="s">
        <v>13412</v>
      </c>
      <c r="B3012" s="1">
        <v>3865</v>
      </c>
      <c r="C3012" s="1" t="s">
        <v>13413</v>
      </c>
      <c r="D3012">
        <v>1</v>
      </c>
      <c r="E3012">
        <v>66</v>
      </c>
      <c r="F3012" s="10">
        <f>spotify_data[[#This Row],[track_popularity]]/100</f>
        <v>0.66</v>
      </c>
      <c r="G3012" s="9" t="b">
        <v>0</v>
      </c>
      <c r="H3012" s="1">
        <f>+IF(spotify_data[[#This Row],[explicit]]=FALSE,0,1)</f>
        <v>0</v>
      </c>
      <c r="I3012" s="1" t="s">
        <v>13414</v>
      </c>
      <c r="J3012" s="7">
        <f>MATCH(spotify_data[[#This Row],[artist_name]],spotify_data[artist_name],0)</f>
        <v>3011</v>
      </c>
      <c r="K3012">
        <v>48</v>
      </c>
      <c r="L3012" s="10">
        <f>spotify_data[[#This Row],[artist_popularity]]/100</f>
        <v>0.48</v>
      </c>
      <c r="M3012">
        <v>236788</v>
      </c>
      <c r="N3012" s="1" t="s">
        <v>23</v>
      </c>
      <c r="O3012" s="1" t="s">
        <v>13415</v>
      </c>
      <c r="P3012" s="1">
        <f>MATCH(spotify_data[[#This Row],[album_id]],spotify_data[album_id],0)</f>
        <v>3011</v>
      </c>
      <c r="Q3012" s="1" t="s">
        <v>13413</v>
      </c>
      <c r="R3012" s="2">
        <v>42961</v>
      </c>
      <c r="S3012" s="7">
        <f ca="1">+TODAY()-spotify_data[[#This Row],[Fecha lanzamiento Album]]</f>
        <v>3070</v>
      </c>
      <c r="T3012" s="7">
        <f ca="1">+spotify_data[[#This Row],[Antigüedad Album Dias]]/60</f>
        <v>51.166666666666664</v>
      </c>
      <c r="U3012" s="8">
        <f ca="1">spotify_data[[#This Row],[Antigüedad Album Meses]]/12</f>
        <v>4.2638888888888884</v>
      </c>
      <c r="V3012">
        <v>1</v>
      </c>
      <c r="W3012" s="1" t="s">
        <v>21</v>
      </c>
      <c r="X3012" s="1" t="str">
        <f>+IF(spotify_data[[#This Row],[album_type]]="album","Album",IF(spotify_data[[#This Row],[album_type]]="single","Single","Compilation"))</f>
        <v>Single</v>
      </c>
      <c r="Y3012">
        <v>206</v>
      </c>
    </row>
    <row r="3013" spans="1:25" x14ac:dyDescent="0.3">
      <c r="A3013" s="1" t="s">
        <v>13459</v>
      </c>
      <c r="B3013" s="1">
        <v>4419</v>
      </c>
      <c r="C3013" s="1" t="s">
        <v>12267</v>
      </c>
      <c r="D3013">
        <v>8</v>
      </c>
      <c r="E3013">
        <v>66</v>
      </c>
      <c r="F3013" s="10">
        <f>spotify_data[[#This Row],[track_popularity]]/100</f>
        <v>0.66</v>
      </c>
      <c r="G3013" s="9" t="b">
        <v>1</v>
      </c>
      <c r="H3013" s="1">
        <f>+IF(spotify_data[[#This Row],[explicit]]=FALSE,0,1)</f>
        <v>1</v>
      </c>
      <c r="I3013" s="1" t="s">
        <v>5599</v>
      </c>
      <c r="J3013" s="7">
        <f>MATCH(spotify_data[[#This Row],[artist_name]],spotify_data[artist_name],0)</f>
        <v>100</v>
      </c>
      <c r="K3013">
        <v>88</v>
      </c>
      <c r="L3013" s="10">
        <f>spotify_data[[#This Row],[artist_popularity]]/100</f>
        <v>0.88</v>
      </c>
      <c r="M3013">
        <v>51798111</v>
      </c>
      <c r="N3013" s="1" t="s">
        <v>5600</v>
      </c>
      <c r="O3013" s="1" t="s">
        <v>13455</v>
      </c>
      <c r="P3013" s="1">
        <f>MATCH(spotify_data[[#This Row],[album_id]],spotify_data[album_id],0)</f>
        <v>1246</v>
      </c>
      <c r="Q3013" s="1" t="s">
        <v>13456</v>
      </c>
      <c r="R3013" s="2">
        <v>42937</v>
      </c>
      <c r="S3013" s="7">
        <f ca="1">+TODAY()-spotify_data[[#This Row],[Fecha lanzamiento Album]]</f>
        <v>3094</v>
      </c>
      <c r="T3013" s="7">
        <f ca="1">+spotify_data[[#This Row],[Antigüedad Album Dias]]/60</f>
        <v>51.56666666666667</v>
      </c>
      <c r="U3013" s="8">
        <f ca="1">spotify_data[[#This Row],[Antigüedad Album Meses]]/12</f>
        <v>4.2972222222222225</v>
      </c>
      <c r="V3013">
        <v>16</v>
      </c>
      <c r="W3013" s="1" t="s">
        <v>20</v>
      </c>
      <c r="X3013" s="1" t="str">
        <f>+IF(spotify_data[[#This Row],[album_type]]="album","Album",IF(spotify_data[[#This Row],[album_type]]="single","Single","Compilation"))</f>
        <v>Album</v>
      </c>
      <c r="Y3013">
        <v>397</v>
      </c>
    </row>
    <row r="3014" spans="1:25" x14ac:dyDescent="0.3">
      <c r="A3014" s="1" t="s">
        <v>13487</v>
      </c>
      <c r="B3014" s="1">
        <v>8576</v>
      </c>
      <c r="C3014" s="1" t="s">
        <v>13488</v>
      </c>
      <c r="D3014">
        <v>2</v>
      </c>
      <c r="E3014">
        <v>66</v>
      </c>
      <c r="F3014" s="10">
        <f>spotify_data[[#This Row],[track_popularity]]/100</f>
        <v>0.66</v>
      </c>
      <c r="G3014" s="9" t="b">
        <v>0</v>
      </c>
      <c r="H3014" s="1">
        <f>+IF(spotify_data[[#This Row],[explicit]]=FALSE,0,1)</f>
        <v>0</v>
      </c>
      <c r="I3014" s="1" t="s">
        <v>13489</v>
      </c>
      <c r="J3014" s="7">
        <f>MATCH(spotify_data[[#This Row],[artist_name]],spotify_data[artist_name],0)</f>
        <v>2319</v>
      </c>
      <c r="K3014">
        <v>62</v>
      </c>
      <c r="L3014" s="10">
        <f>spotify_data[[#This Row],[artist_popularity]]/100</f>
        <v>0.62</v>
      </c>
      <c r="M3014">
        <v>5913008</v>
      </c>
      <c r="N3014" s="1" t="s">
        <v>23</v>
      </c>
      <c r="O3014" s="1" t="s">
        <v>13490</v>
      </c>
      <c r="P3014" s="1">
        <f>MATCH(spotify_data[[#This Row],[album_id]],spotify_data[album_id],0)</f>
        <v>3013</v>
      </c>
      <c r="Q3014" s="1" t="s">
        <v>13491</v>
      </c>
      <c r="R3014" s="2">
        <v>42930</v>
      </c>
      <c r="S3014" s="7">
        <f ca="1">+TODAY()-spotify_data[[#This Row],[Fecha lanzamiento Album]]</f>
        <v>3101</v>
      </c>
      <c r="T3014" s="7">
        <f ca="1">+spotify_data[[#This Row],[Antigüedad Album Dias]]/60</f>
        <v>51.68333333333333</v>
      </c>
      <c r="U3014" s="8">
        <f ca="1">spotify_data[[#This Row],[Antigüedad Album Meses]]/12</f>
        <v>4.3069444444444445</v>
      </c>
      <c r="V3014">
        <v>10</v>
      </c>
      <c r="W3014" s="1" t="s">
        <v>20</v>
      </c>
      <c r="X3014" s="1" t="str">
        <f>+IF(spotify_data[[#This Row],[album_type]]="album","Album",IF(spotify_data[[#This Row],[album_type]]="single","Single","Compilation"))</f>
        <v>Album</v>
      </c>
      <c r="Y3014">
        <v>329</v>
      </c>
    </row>
    <row r="3015" spans="1:25" x14ac:dyDescent="0.3">
      <c r="A3015" s="1" t="s">
        <v>13586</v>
      </c>
      <c r="B3015" s="1">
        <v>2107</v>
      </c>
      <c r="C3015" s="1" t="s">
        <v>13587</v>
      </c>
      <c r="D3015">
        <v>1</v>
      </c>
      <c r="E3015">
        <v>66</v>
      </c>
      <c r="F3015" s="10">
        <f>spotify_data[[#This Row],[track_popularity]]/100</f>
        <v>0.66</v>
      </c>
      <c r="G3015" s="9" t="b">
        <v>0</v>
      </c>
      <c r="H3015" s="1">
        <f>+IF(spotify_data[[#This Row],[explicit]]=FALSE,0,1)</f>
        <v>0</v>
      </c>
      <c r="I3015" s="1" t="s">
        <v>13588</v>
      </c>
      <c r="J3015" s="7">
        <f>MATCH(spotify_data[[#This Row],[artist_name]],spotify_data[artist_name],0)</f>
        <v>3014</v>
      </c>
      <c r="K3015">
        <v>63</v>
      </c>
      <c r="L3015" s="10">
        <f>spotify_data[[#This Row],[artist_popularity]]/100</f>
        <v>0.63</v>
      </c>
      <c r="M3015">
        <v>2048212</v>
      </c>
      <c r="N3015" s="1" t="s">
        <v>23</v>
      </c>
      <c r="O3015" s="1" t="s">
        <v>13589</v>
      </c>
      <c r="P3015" s="1">
        <f>MATCH(spotify_data[[#This Row],[album_id]],spotify_data[album_id],0)</f>
        <v>3014</v>
      </c>
      <c r="Q3015" s="1" t="s">
        <v>13587</v>
      </c>
      <c r="R3015" s="2">
        <v>42902</v>
      </c>
      <c r="S3015" s="7">
        <f ca="1">+TODAY()-spotify_data[[#This Row],[Fecha lanzamiento Album]]</f>
        <v>3129</v>
      </c>
      <c r="T3015" s="7">
        <f ca="1">+spotify_data[[#This Row],[Antigüedad Album Dias]]/60</f>
        <v>52.15</v>
      </c>
      <c r="U3015" s="8">
        <f ca="1">spotify_data[[#This Row],[Antigüedad Album Meses]]/12</f>
        <v>4.3458333333333332</v>
      </c>
      <c r="V3015">
        <v>1</v>
      </c>
      <c r="W3015" s="1" t="s">
        <v>21</v>
      </c>
      <c r="X3015" s="1" t="str">
        <f>+IF(spotify_data[[#This Row],[album_type]]="album","Album",IF(spotify_data[[#This Row],[album_type]]="single","Single","Compilation"))</f>
        <v>Single</v>
      </c>
      <c r="Y3015">
        <v>283</v>
      </c>
    </row>
    <row r="3016" spans="1:25" x14ac:dyDescent="0.3">
      <c r="A3016" s="1" t="s">
        <v>14034</v>
      </c>
      <c r="B3016" s="1">
        <v>8419</v>
      </c>
      <c r="C3016" s="1" t="s">
        <v>14035</v>
      </c>
      <c r="D3016">
        <v>1</v>
      </c>
      <c r="E3016">
        <v>66</v>
      </c>
      <c r="F3016" s="10">
        <f>spotify_data[[#This Row],[track_popularity]]/100</f>
        <v>0.66</v>
      </c>
      <c r="G3016" s="9" t="b">
        <v>0</v>
      </c>
      <c r="H3016" s="1">
        <f>+IF(spotify_data[[#This Row],[explicit]]=FALSE,0,1)</f>
        <v>0</v>
      </c>
      <c r="I3016" s="1" t="s">
        <v>4242</v>
      </c>
      <c r="J3016" s="7">
        <f>MATCH(spotify_data[[#This Row],[artist_name]],spotify_data[artist_name],0)</f>
        <v>1251</v>
      </c>
      <c r="K3016">
        <v>76</v>
      </c>
      <c r="L3016" s="10">
        <f>spotify_data[[#This Row],[artist_popularity]]/100</f>
        <v>0.76</v>
      </c>
      <c r="M3016">
        <v>8670063</v>
      </c>
      <c r="N3016" s="1" t="s">
        <v>1852</v>
      </c>
      <c r="O3016" s="1" t="s">
        <v>14036</v>
      </c>
      <c r="P3016" s="1">
        <f>MATCH(spotify_data[[#This Row],[album_id]],spotify_data[album_id],0)</f>
        <v>3015</v>
      </c>
      <c r="Q3016" s="1" t="s">
        <v>14037</v>
      </c>
      <c r="R3016" s="2">
        <v>42783</v>
      </c>
      <c r="S3016" s="7">
        <f ca="1">+TODAY()-spotify_data[[#This Row],[Fecha lanzamiento Album]]</f>
        <v>3248</v>
      </c>
      <c r="T3016" s="7">
        <f ca="1">+spotify_data[[#This Row],[Antigüedad Album Dias]]/60</f>
        <v>54.133333333333333</v>
      </c>
      <c r="U3016" s="8">
        <f ca="1">spotify_data[[#This Row],[Antigüedad Album Meses]]/12</f>
        <v>4.5111111111111111</v>
      </c>
      <c r="V3016">
        <v>1</v>
      </c>
      <c r="W3016" s="1" t="s">
        <v>21</v>
      </c>
      <c r="X3016" s="1" t="str">
        <f>+IF(spotify_data[[#This Row],[album_type]]="album","Album",IF(spotify_data[[#This Row],[album_type]]="single","Single","Compilation"))</f>
        <v>Single</v>
      </c>
      <c r="Y3016">
        <v>367</v>
      </c>
    </row>
    <row r="3017" spans="1:25" x14ac:dyDescent="0.3">
      <c r="A3017" s="1" t="s">
        <v>14072</v>
      </c>
      <c r="B3017" s="1">
        <v>444</v>
      </c>
      <c r="C3017" s="1" t="s">
        <v>14073</v>
      </c>
      <c r="D3017">
        <v>1</v>
      </c>
      <c r="E3017">
        <v>66</v>
      </c>
      <c r="F3017" s="10">
        <f>spotify_data[[#This Row],[track_popularity]]/100</f>
        <v>0.66</v>
      </c>
      <c r="G3017" s="9" t="b">
        <v>0</v>
      </c>
      <c r="H3017" s="1">
        <f>+IF(spotify_data[[#This Row],[explicit]]=FALSE,0,1)</f>
        <v>0</v>
      </c>
      <c r="I3017" s="1" t="s">
        <v>14074</v>
      </c>
      <c r="J3017" s="7">
        <f>MATCH(spotify_data[[#This Row],[artist_name]],spotify_data[artist_name],0)</f>
        <v>3016</v>
      </c>
      <c r="K3017">
        <v>65</v>
      </c>
      <c r="L3017" s="10">
        <f>spotify_data[[#This Row],[artist_popularity]]/100</f>
        <v>0.65</v>
      </c>
      <c r="M3017">
        <v>2473426</v>
      </c>
      <c r="N3017" s="1" t="s">
        <v>2173</v>
      </c>
      <c r="O3017" s="1" t="s">
        <v>14075</v>
      </c>
      <c r="P3017" s="1">
        <f>MATCH(spotify_data[[#This Row],[album_id]],spotify_data[album_id],0)</f>
        <v>3016</v>
      </c>
      <c r="Q3017" s="1" t="s">
        <v>14073</v>
      </c>
      <c r="R3017" s="2">
        <v>42767</v>
      </c>
      <c r="S3017" s="7">
        <f ca="1">+TODAY()-spotify_data[[#This Row],[Fecha lanzamiento Album]]</f>
        <v>3264</v>
      </c>
      <c r="T3017" s="7">
        <f ca="1">+spotify_data[[#This Row],[Antigüedad Album Dias]]/60</f>
        <v>54.4</v>
      </c>
      <c r="U3017" s="8">
        <f ca="1">spotify_data[[#This Row],[Antigüedad Album Meses]]/12</f>
        <v>4.5333333333333332</v>
      </c>
      <c r="V3017">
        <v>1</v>
      </c>
      <c r="W3017" s="1" t="s">
        <v>21</v>
      </c>
      <c r="X3017" s="1" t="str">
        <f>+IF(spotify_data[[#This Row],[album_type]]="album","Album",IF(spotify_data[[#This Row],[album_type]]="single","Single","Compilation"))</f>
        <v>Single</v>
      </c>
      <c r="Y3017">
        <v>275</v>
      </c>
    </row>
    <row r="3018" spans="1:25" x14ac:dyDescent="0.3">
      <c r="A3018" s="1" t="s">
        <v>14132</v>
      </c>
      <c r="B3018" s="1">
        <v>648</v>
      </c>
      <c r="C3018" s="1" t="s">
        <v>14133</v>
      </c>
      <c r="D3018">
        <v>4</v>
      </c>
      <c r="E3018">
        <v>66</v>
      </c>
      <c r="F3018" s="10">
        <f>spotify_data[[#This Row],[track_popularity]]/100</f>
        <v>0.66</v>
      </c>
      <c r="G3018" s="9" t="b">
        <v>1</v>
      </c>
      <c r="H3018" s="1">
        <f>+IF(spotify_data[[#This Row],[explicit]]=FALSE,0,1)</f>
        <v>1</v>
      </c>
      <c r="I3018" s="1" t="s">
        <v>5772</v>
      </c>
      <c r="J3018" s="7">
        <f>MATCH(spotify_data[[#This Row],[artist_name]],spotify_data[artist_name],0)</f>
        <v>1418</v>
      </c>
      <c r="K3018">
        <v>76</v>
      </c>
      <c r="L3018" s="10">
        <f>spotify_data[[#This Row],[artist_popularity]]/100</f>
        <v>0.76</v>
      </c>
      <c r="M3018">
        <v>5985945</v>
      </c>
      <c r="N3018" s="1" t="s">
        <v>5773</v>
      </c>
      <c r="O3018" s="1" t="s">
        <v>14134</v>
      </c>
      <c r="P3018" s="1">
        <f>MATCH(spotify_data[[#This Row],[album_id]],spotify_data[album_id],0)</f>
        <v>3017</v>
      </c>
      <c r="Q3018" s="1" t="s">
        <v>14135</v>
      </c>
      <c r="R3018" s="2">
        <v>42720</v>
      </c>
      <c r="S3018" s="7">
        <f ca="1">+TODAY()-spotify_data[[#This Row],[Fecha lanzamiento Album]]</f>
        <v>3311</v>
      </c>
      <c r="T3018" s="7">
        <f ca="1">+spotify_data[[#This Row],[Antigüedad Album Dias]]/60</f>
        <v>55.18333333333333</v>
      </c>
      <c r="U3018" s="8">
        <f ca="1">spotify_data[[#This Row],[Antigüedad Album Meses]]/12</f>
        <v>4.5986111111111105</v>
      </c>
      <c r="V3018">
        <v>13</v>
      </c>
      <c r="W3018" s="1" t="s">
        <v>20</v>
      </c>
      <c r="X3018" s="1" t="str">
        <f>+IF(spotify_data[[#This Row],[album_type]]="album","Album",IF(spotify_data[[#This Row],[album_type]]="single","Single","Compilation"))</f>
        <v>Album</v>
      </c>
      <c r="Y3018">
        <v>317</v>
      </c>
    </row>
    <row r="3019" spans="1:25" x14ac:dyDescent="0.3">
      <c r="A3019" s="1" t="s">
        <v>14195</v>
      </c>
      <c r="B3019" s="1">
        <v>5146</v>
      </c>
      <c r="C3019" s="1" t="s">
        <v>12396</v>
      </c>
      <c r="D3019">
        <v>1</v>
      </c>
      <c r="E3019">
        <v>66</v>
      </c>
      <c r="F3019" s="10">
        <f>spotify_data[[#This Row],[track_popularity]]/100</f>
        <v>0.66</v>
      </c>
      <c r="G3019" s="9" t="b">
        <v>1</v>
      </c>
      <c r="H3019" s="1">
        <f>+IF(spotify_data[[#This Row],[explicit]]=FALSE,0,1)</f>
        <v>1</v>
      </c>
      <c r="I3019" s="1" t="s">
        <v>12397</v>
      </c>
      <c r="J3019" s="7">
        <f>MATCH(spotify_data[[#This Row],[artist_name]],spotify_data[artist_name],0)</f>
        <v>3018</v>
      </c>
      <c r="K3019">
        <v>58</v>
      </c>
      <c r="L3019" s="10">
        <f>spotify_data[[#This Row],[artist_popularity]]/100</f>
        <v>0.57999999999999996</v>
      </c>
      <c r="M3019">
        <v>1119800</v>
      </c>
      <c r="N3019" s="1" t="s">
        <v>23</v>
      </c>
      <c r="O3019" s="1" t="s">
        <v>14196</v>
      </c>
      <c r="P3019" s="1">
        <f>MATCH(spotify_data[[#This Row],[album_id]],spotify_data[album_id],0)</f>
        <v>3018</v>
      </c>
      <c r="Q3019" s="1" t="s">
        <v>12396</v>
      </c>
      <c r="R3019" s="2">
        <v>42706</v>
      </c>
      <c r="S3019" s="7">
        <f ca="1">+TODAY()-spotify_data[[#This Row],[Fecha lanzamiento Album]]</f>
        <v>3325</v>
      </c>
      <c r="T3019" s="7">
        <f ca="1">+spotify_data[[#This Row],[Antigüedad Album Dias]]/60</f>
        <v>55.416666666666664</v>
      </c>
      <c r="U3019" s="8">
        <f ca="1">spotify_data[[#This Row],[Antigüedad Album Meses]]/12</f>
        <v>4.6180555555555554</v>
      </c>
      <c r="V3019">
        <v>1</v>
      </c>
      <c r="W3019" s="1" t="s">
        <v>21</v>
      </c>
      <c r="X3019" s="1" t="str">
        <f>+IF(spotify_data[[#This Row],[album_type]]="album","Album",IF(spotify_data[[#This Row],[album_type]]="single","Single","Compilation"))</f>
        <v>Single</v>
      </c>
      <c r="Y3019">
        <v>421</v>
      </c>
    </row>
    <row r="3020" spans="1:25" x14ac:dyDescent="0.3">
      <c r="A3020" s="1" t="s">
        <v>14197</v>
      </c>
      <c r="B3020" s="1">
        <v>1225</v>
      </c>
      <c r="C3020" s="1" t="s">
        <v>14198</v>
      </c>
      <c r="D3020">
        <v>1</v>
      </c>
      <c r="E3020">
        <v>66</v>
      </c>
      <c r="F3020" s="10">
        <f>spotify_data[[#This Row],[track_popularity]]/100</f>
        <v>0.66</v>
      </c>
      <c r="G3020" s="9" t="b">
        <v>0</v>
      </c>
      <c r="H3020" s="1">
        <f>+IF(spotify_data[[#This Row],[explicit]]=FALSE,0,1)</f>
        <v>0</v>
      </c>
      <c r="I3020" s="1" t="s">
        <v>11104</v>
      </c>
      <c r="J3020" s="7">
        <f>MATCH(spotify_data[[#This Row],[artist_name]],spotify_data[artist_name],0)</f>
        <v>546</v>
      </c>
      <c r="K3020">
        <v>82</v>
      </c>
      <c r="L3020" s="10">
        <f>spotify_data[[#This Row],[artist_popularity]]/100</f>
        <v>0.82</v>
      </c>
      <c r="M3020">
        <v>30541347</v>
      </c>
      <c r="N3020" s="1" t="s">
        <v>23</v>
      </c>
      <c r="O3020" s="1" t="s">
        <v>14199</v>
      </c>
      <c r="P3020" s="1">
        <f>MATCH(spotify_data[[#This Row],[album_id]],spotify_data[album_id],0)</f>
        <v>3019</v>
      </c>
      <c r="Q3020" s="1" t="s">
        <v>14198</v>
      </c>
      <c r="R3020" s="2">
        <v>42706</v>
      </c>
      <c r="S3020" s="7">
        <f ca="1">+TODAY()-spotify_data[[#This Row],[Fecha lanzamiento Album]]</f>
        <v>3325</v>
      </c>
      <c r="T3020" s="7">
        <f ca="1">+spotify_data[[#This Row],[Antigüedad Album Dias]]/60</f>
        <v>55.416666666666664</v>
      </c>
      <c r="U3020" s="8">
        <f ca="1">spotify_data[[#This Row],[Antigüedad Album Meses]]/12</f>
        <v>4.6180555555555554</v>
      </c>
      <c r="V3020">
        <v>1</v>
      </c>
      <c r="W3020" s="1" t="s">
        <v>21</v>
      </c>
      <c r="X3020" s="1" t="str">
        <f>+IF(spotify_data[[#This Row],[album_type]]="album","Album",IF(spotify_data[[#This Row],[album_type]]="single","Single","Compilation"))</f>
        <v>Single</v>
      </c>
      <c r="Y3020">
        <v>532</v>
      </c>
    </row>
    <row r="3021" spans="1:25" x14ac:dyDescent="0.3">
      <c r="A3021" s="1" t="s">
        <v>14232</v>
      </c>
      <c r="B3021" s="1">
        <v>5259</v>
      </c>
      <c r="C3021" s="1" t="s">
        <v>14233</v>
      </c>
      <c r="D3021">
        <v>10</v>
      </c>
      <c r="E3021">
        <v>66</v>
      </c>
      <c r="F3021" s="10">
        <f>spotify_data[[#This Row],[track_popularity]]/100</f>
        <v>0.66</v>
      </c>
      <c r="G3021" s="9" t="b">
        <v>1</v>
      </c>
      <c r="H3021" s="1">
        <f>+IF(spotify_data[[#This Row],[explicit]]=FALSE,0,1)</f>
        <v>1</v>
      </c>
      <c r="I3021" s="1" t="s">
        <v>2459</v>
      </c>
      <c r="J3021" s="7">
        <f>MATCH(spotify_data[[#This Row],[artist_name]],spotify_data[artist_name],0)</f>
        <v>35</v>
      </c>
      <c r="K3021">
        <v>94</v>
      </c>
      <c r="L3021" s="10">
        <f>spotify_data[[#This Row],[artist_popularity]]/100</f>
        <v>0.94</v>
      </c>
      <c r="M3021">
        <v>112995439</v>
      </c>
      <c r="N3021" s="1" t="s">
        <v>2460</v>
      </c>
      <c r="O3021" s="1" t="s">
        <v>14211</v>
      </c>
      <c r="P3021" s="1">
        <f>MATCH(spotify_data[[#This Row],[album_id]],spotify_data[album_id],0)</f>
        <v>533</v>
      </c>
      <c r="Q3021" s="1" t="s">
        <v>8649</v>
      </c>
      <c r="R3021" s="2">
        <v>42699</v>
      </c>
      <c r="S3021" s="7">
        <f ca="1">+TODAY()-spotify_data[[#This Row],[Fecha lanzamiento Album]]</f>
        <v>3332</v>
      </c>
      <c r="T3021" s="7">
        <f ca="1">+spotify_data[[#This Row],[Antigüedad Album Dias]]/60</f>
        <v>55.533333333333331</v>
      </c>
      <c r="U3021" s="8">
        <f ca="1">spotify_data[[#This Row],[Antigüedad Album Meses]]/12</f>
        <v>4.6277777777777773</v>
      </c>
      <c r="V3021">
        <v>18</v>
      </c>
      <c r="W3021" s="1" t="s">
        <v>20</v>
      </c>
      <c r="X3021" s="1" t="str">
        <f>+IF(spotify_data[[#This Row],[album_type]]="album","Album",IF(spotify_data[[#This Row],[album_type]]="single","Single","Compilation"))</f>
        <v>Album</v>
      </c>
      <c r="Y3021">
        <v>395</v>
      </c>
    </row>
    <row r="3022" spans="1:25" x14ac:dyDescent="0.3">
      <c r="A3022" s="1" t="s">
        <v>14437</v>
      </c>
      <c r="B3022" s="1">
        <v>7351</v>
      </c>
      <c r="C3022" s="1" t="s">
        <v>14438</v>
      </c>
      <c r="D3022">
        <v>5</v>
      </c>
      <c r="E3022">
        <v>66</v>
      </c>
      <c r="F3022" s="10">
        <f>spotify_data[[#This Row],[track_popularity]]/100</f>
        <v>0.66</v>
      </c>
      <c r="G3022" s="9" t="b">
        <v>1</v>
      </c>
      <c r="H3022" s="1">
        <f>+IF(spotify_data[[#This Row],[explicit]]=FALSE,0,1)</f>
        <v>1</v>
      </c>
      <c r="I3022" s="1" t="s">
        <v>5268</v>
      </c>
      <c r="J3022" s="7">
        <f>MATCH(spotify_data[[#This Row],[artist_name]],spotify_data[artist_name],0)</f>
        <v>254</v>
      </c>
      <c r="K3022">
        <v>89</v>
      </c>
      <c r="L3022" s="10">
        <f>spotify_data[[#This Row],[artist_popularity]]/100</f>
        <v>0.89</v>
      </c>
      <c r="M3022">
        <v>41107596</v>
      </c>
      <c r="N3022" s="1" t="s">
        <v>1366</v>
      </c>
      <c r="O3022" s="1" t="s">
        <v>14435</v>
      </c>
      <c r="P3022" s="1">
        <f>MATCH(spotify_data[[#This Row],[album_id]],spotify_data[album_id],0)</f>
        <v>254</v>
      </c>
      <c r="Q3022" s="1" t="s">
        <v>14436</v>
      </c>
      <c r="R3022" s="2">
        <v>42629</v>
      </c>
      <c r="S3022" s="7">
        <f ca="1">+TODAY()-spotify_data[[#This Row],[Fecha lanzamiento Album]]</f>
        <v>3402</v>
      </c>
      <c r="T3022" s="7">
        <f ca="1">+spotify_data[[#This Row],[Antigüedad Album Dias]]/60</f>
        <v>56.7</v>
      </c>
      <c r="U3022" s="8">
        <f ca="1">spotify_data[[#This Row],[Antigüedad Album Meses]]/12</f>
        <v>4.7250000000000005</v>
      </c>
      <c r="V3022">
        <v>14</v>
      </c>
      <c r="W3022" s="1" t="s">
        <v>20</v>
      </c>
      <c r="X3022" s="1" t="str">
        <f>+IF(spotify_data[[#This Row],[album_type]]="album","Album",IF(spotify_data[[#This Row],[album_type]]="single","Single","Compilation"))</f>
        <v>Album</v>
      </c>
      <c r="Y3022">
        <v>356</v>
      </c>
    </row>
    <row r="3023" spans="1:25" x14ac:dyDescent="0.3">
      <c r="A3023" s="1" t="s">
        <v>14721</v>
      </c>
      <c r="B3023" s="1">
        <v>975</v>
      </c>
      <c r="C3023" s="1" t="s">
        <v>14722</v>
      </c>
      <c r="D3023">
        <v>5</v>
      </c>
      <c r="E3023">
        <v>66</v>
      </c>
      <c r="F3023" s="10">
        <f>spotify_data[[#This Row],[track_popularity]]/100</f>
        <v>0.66</v>
      </c>
      <c r="G3023" s="9" t="b">
        <v>1</v>
      </c>
      <c r="H3023" s="1">
        <f>+IF(spotify_data[[#This Row],[explicit]]=FALSE,0,1)</f>
        <v>1</v>
      </c>
      <c r="I3023" s="1" t="s">
        <v>2164</v>
      </c>
      <c r="J3023" s="7">
        <f>MATCH(spotify_data[[#This Row],[artist_name]],spotify_data[artist_name],0)</f>
        <v>189</v>
      </c>
      <c r="K3023">
        <v>90</v>
      </c>
      <c r="L3023" s="10">
        <f>spotify_data[[#This Row],[artist_popularity]]/100</f>
        <v>0.9</v>
      </c>
      <c r="M3023">
        <v>107389514</v>
      </c>
      <c r="N3023" s="1" t="s">
        <v>516</v>
      </c>
      <c r="O3023" s="1" t="s">
        <v>14723</v>
      </c>
      <c r="P3023" s="1">
        <f>MATCH(spotify_data[[#This Row],[album_id]],spotify_data[album_id],0)</f>
        <v>3022</v>
      </c>
      <c r="Q3023" s="1" t="s">
        <v>14724</v>
      </c>
      <c r="R3023" s="2">
        <v>42510</v>
      </c>
      <c r="S3023" s="7">
        <f ca="1">+TODAY()-spotify_data[[#This Row],[Fecha lanzamiento Album]]</f>
        <v>3521</v>
      </c>
      <c r="T3023" s="7">
        <f ca="1">+spotify_data[[#This Row],[Antigüedad Album Dias]]/60</f>
        <v>58.68333333333333</v>
      </c>
      <c r="U3023" s="8">
        <f ca="1">spotify_data[[#This Row],[Antigüedad Album Meses]]/12</f>
        <v>4.8902777777777775</v>
      </c>
      <c r="V3023">
        <v>17</v>
      </c>
      <c r="W3023" s="1" t="s">
        <v>20</v>
      </c>
      <c r="X3023" s="1" t="str">
        <f>+IF(spotify_data[[#This Row],[album_type]]="album","Album",IF(spotify_data[[#This Row],[album_type]]="single","Single","Compilation"))</f>
        <v>Album</v>
      </c>
      <c r="Y3023">
        <v>376</v>
      </c>
    </row>
    <row r="3024" spans="1:25" x14ac:dyDescent="0.3">
      <c r="A3024" s="1" t="s">
        <v>14776</v>
      </c>
      <c r="B3024" s="1">
        <v>16030</v>
      </c>
      <c r="C3024" s="1" t="s">
        <v>14777</v>
      </c>
      <c r="D3024">
        <v>6</v>
      </c>
      <c r="E3024">
        <v>66</v>
      </c>
      <c r="F3024" s="10">
        <f>spotify_data[[#This Row],[track_popularity]]/100</f>
        <v>0.66</v>
      </c>
      <c r="G3024" s="9" t="b">
        <v>1</v>
      </c>
      <c r="H3024" s="1">
        <f>+IF(spotify_data[[#This Row],[explicit]]=FALSE,0,1)</f>
        <v>1</v>
      </c>
      <c r="I3024" s="1" t="s">
        <v>1365</v>
      </c>
      <c r="J3024" s="7">
        <f>MATCH(spotify_data[[#This Row],[artist_name]],spotify_data[artist_name],0)</f>
        <v>164</v>
      </c>
      <c r="K3024">
        <v>95</v>
      </c>
      <c r="L3024" s="10">
        <f>spotify_data[[#This Row],[artist_popularity]]/100</f>
        <v>0.95</v>
      </c>
      <c r="M3024">
        <v>103039388</v>
      </c>
      <c r="N3024" s="1" t="s">
        <v>1366</v>
      </c>
      <c r="O3024" s="1" t="s">
        <v>14764</v>
      </c>
      <c r="P3024" s="1">
        <f>MATCH(spotify_data[[#This Row],[album_id]],spotify_data[album_id],0)</f>
        <v>660</v>
      </c>
      <c r="Q3024" s="1" t="s">
        <v>14759</v>
      </c>
      <c r="R3024" s="2">
        <v>42496</v>
      </c>
      <c r="S3024" s="7">
        <f ca="1">+TODAY()-spotify_data[[#This Row],[Fecha lanzamiento Album]]</f>
        <v>3535</v>
      </c>
      <c r="T3024" s="7">
        <f ca="1">+spotify_data[[#This Row],[Antigüedad Album Dias]]/60</f>
        <v>58.916666666666664</v>
      </c>
      <c r="U3024" s="8">
        <f ca="1">spotify_data[[#This Row],[Antigüedad Album Meses]]/12</f>
        <v>4.9097222222222223</v>
      </c>
      <c r="V3024">
        <v>20</v>
      </c>
      <c r="W3024" s="1" t="s">
        <v>20</v>
      </c>
      <c r="X3024" s="1" t="str">
        <f>+IF(spotify_data[[#This Row],[album_type]]="album","Album",IF(spotify_data[[#This Row],[album_type]]="single","Single","Compilation"))</f>
        <v>Album</v>
      </c>
      <c r="Y3024">
        <v>422</v>
      </c>
    </row>
    <row r="3025" spans="1:25" x14ac:dyDescent="0.3">
      <c r="A3025" s="1" t="s">
        <v>14846</v>
      </c>
      <c r="B3025" s="1">
        <v>5369</v>
      </c>
      <c r="C3025" s="1" t="s">
        <v>14847</v>
      </c>
      <c r="D3025">
        <v>7</v>
      </c>
      <c r="E3025">
        <v>66</v>
      </c>
      <c r="F3025" s="10">
        <f>spotify_data[[#This Row],[track_popularity]]/100</f>
        <v>0.66</v>
      </c>
      <c r="G3025" s="9" t="b">
        <v>0</v>
      </c>
      <c r="H3025" s="1">
        <f>+IF(spotify_data[[#This Row],[explicit]]=FALSE,0,1)</f>
        <v>0</v>
      </c>
      <c r="I3025" s="1" t="s">
        <v>4125</v>
      </c>
      <c r="J3025" s="7">
        <f>MATCH(spotify_data[[#This Row],[artist_name]],spotify_data[artist_name],0)</f>
        <v>926</v>
      </c>
      <c r="K3025">
        <v>84</v>
      </c>
      <c r="L3025" s="10">
        <f>spotify_data[[#This Row],[artist_popularity]]/100</f>
        <v>0.84</v>
      </c>
      <c r="M3025">
        <v>41176723</v>
      </c>
      <c r="N3025" s="1" t="s">
        <v>23</v>
      </c>
      <c r="O3025" s="1" t="s">
        <v>14824</v>
      </c>
      <c r="P3025" s="1">
        <f>MATCH(spotify_data[[#This Row],[album_id]],spotify_data[album_id],0)</f>
        <v>926</v>
      </c>
      <c r="Q3025" s="1" t="s">
        <v>14825</v>
      </c>
      <c r="R3025" s="2">
        <v>42483</v>
      </c>
      <c r="S3025" s="7">
        <f ca="1">+TODAY()-spotify_data[[#This Row],[Fecha lanzamiento Album]]</f>
        <v>3548</v>
      </c>
      <c r="T3025" s="7">
        <f ca="1">+spotify_data[[#This Row],[Antigüedad Album Dias]]/60</f>
        <v>59.133333333333333</v>
      </c>
      <c r="U3025" s="8">
        <f ca="1">spotify_data[[#This Row],[Antigüedad Album Meses]]/12</f>
        <v>4.927777777777778</v>
      </c>
      <c r="V3025">
        <v>13</v>
      </c>
      <c r="W3025" s="1" t="s">
        <v>20</v>
      </c>
      <c r="X3025" s="1" t="str">
        <f>+IF(spotify_data[[#This Row],[album_type]]="album","Album",IF(spotify_data[[#This Row],[album_type]]="single","Single","Compilation"))</f>
        <v>Album</v>
      </c>
      <c r="Y3025">
        <v>395</v>
      </c>
    </row>
    <row r="3026" spans="1:25" x14ac:dyDescent="0.3">
      <c r="A3026" s="1" t="s">
        <v>15110</v>
      </c>
      <c r="B3026" s="1">
        <v>3180</v>
      </c>
      <c r="C3026" s="1" t="s">
        <v>15111</v>
      </c>
      <c r="D3026">
        <v>11</v>
      </c>
      <c r="E3026">
        <v>66</v>
      </c>
      <c r="F3026" s="10">
        <f>spotify_data[[#This Row],[track_popularity]]/100</f>
        <v>0.66</v>
      </c>
      <c r="G3026" s="9" t="b">
        <v>0</v>
      </c>
      <c r="H3026" s="1">
        <f>+IF(spotify_data[[#This Row],[explicit]]=FALSE,0,1)</f>
        <v>0</v>
      </c>
      <c r="I3026" s="1" t="s">
        <v>7763</v>
      </c>
      <c r="J3026" s="7">
        <f>MATCH(spotify_data[[#This Row],[artist_name]],spotify_data[artist_name],0)</f>
        <v>45</v>
      </c>
      <c r="K3026">
        <v>88</v>
      </c>
      <c r="L3026" s="10">
        <f>spotify_data[[#This Row],[artist_popularity]]/100</f>
        <v>0.88</v>
      </c>
      <c r="M3026">
        <v>60830643</v>
      </c>
      <c r="N3026" s="1" t="s">
        <v>23</v>
      </c>
      <c r="O3026" s="1" t="s">
        <v>15092</v>
      </c>
      <c r="P3026" s="1">
        <f>MATCH(spotify_data[[#This Row],[album_id]],spotify_data[album_id],0)</f>
        <v>342</v>
      </c>
      <c r="Q3026" s="1" t="s">
        <v>15093</v>
      </c>
      <c r="R3026" s="2">
        <v>42342</v>
      </c>
      <c r="S3026" s="7">
        <f ca="1">+TODAY()-spotify_data[[#This Row],[Fecha lanzamiento Album]]</f>
        <v>3689</v>
      </c>
      <c r="T3026" s="7">
        <f ca="1">+spotify_data[[#This Row],[Antigüedad Album Dias]]/60</f>
        <v>61.483333333333334</v>
      </c>
      <c r="U3026" s="8">
        <f ca="1">spotify_data[[#This Row],[Antigüedad Album Meses]]/12</f>
        <v>5.1236111111111109</v>
      </c>
      <c r="V3026">
        <v>11</v>
      </c>
      <c r="W3026" s="1" t="s">
        <v>20</v>
      </c>
      <c r="X3026" s="1" t="str">
        <f>+IF(spotify_data[[#This Row],[album_type]]="album","Album",IF(spotify_data[[#This Row],[album_type]]="single","Single","Compilation"))</f>
        <v>Album</v>
      </c>
      <c r="Y3026">
        <v>675</v>
      </c>
    </row>
    <row r="3027" spans="1:25" x14ac:dyDescent="0.3">
      <c r="A3027" s="1" t="s">
        <v>15346</v>
      </c>
      <c r="B3027" s="1">
        <v>1714</v>
      </c>
      <c r="C3027" s="1" t="s">
        <v>15347</v>
      </c>
      <c r="D3027">
        <v>1</v>
      </c>
      <c r="E3027">
        <v>66</v>
      </c>
      <c r="F3027" s="10">
        <f>spotify_data[[#This Row],[track_popularity]]/100</f>
        <v>0.66</v>
      </c>
      <c r="G3027" s="9" t="b">
        <v>0</v>
      </c>
      <c r="H3027" s="1">
        <f>+IF(spotify_data[[#This Row],[explicit]]=FALSE,0,1)</f>
        <v>0</v>
      </c>
      <c r="I3027" s="1" t="s">
        <v>15348</v>
      </c>
      <c r="J3027" s="7">
        <f>MATCH(spotify_data[[#This Row],[artist_name]],spotify_data[artist_name],0)</f>
        <v>789</v>
      </c>
      <c r="K3027">
        <v>63</v>
      </c>
      <c r="L3027" s="10">
        <f>spotify_data[[#This Row],[artist_popularity]]/100</f>
        <v>0.63</v>
      </c>
      <c r="M3027">
        <v>690311</v>
      </c>
      <c r="N3027" s="1" t="s">
        <v>23</v>
      </c>
      <c r="O3027" s="1" t="s">
        <v>15349</v>
      </c>
      <c r="P3027" s="1">
        <f>MATCH(spotify_data[[#This Row],[album_id]],spotify_data[album_id],0)</f>
        <v>3026</v>
      </c>
      <c r="Q3027" s="1" t="s">
        <v>15350</v>
      </c>
      <c r="R3027" s="2">
        <v>42293</v>
      </c>
      <c r="S3027" s="7">
        <f ca="1">+TODAY()-spotify_data[[#This Row],[Fecha lanzamiento Album]]</f>
        <v>3738</v>
      </c>
      <c r="T3027" s="7">
        <f ca="1">+spotify_data[[#This Row],[Antigüedad Album Dias]]/60</f>
        <v>62.3</v>
      </c>
      <c r="U3027" s="8">
        <f ca="1">spotify_data[[#This Row],[Antigüedad Album Meses]]/12</f>
        <v>5.1916666666666664</v>
      </c>
      <c r="V3027">
        <v>14</v>
      </c>
      <c r="W3027" s="1" t="s">
        <v>20</v>
      </c>
      <c r="X3027" s="1" t="str">
        <f>+IF(spotify_data[[#This Row],[album_type]]="album","Album",IF(spotify_data[[#This Row],[album_type]]="single","Single","Compilation"))</f>
        <v>Album</v>
      </c>
      <c r="Y3027">
        <v>3</v>
      </c>
    </row>
    <row r="3028" spans="1:25" x14ac:dyDescent="0.3">
      <c r="A3028" s="1" t="s">
        <v>15376</v>
      </c>
      <c r="B3028" s="1">
        <v>4943</v>
      </c>
      <c r="C3028" s="1" t="s">
        <v>15377</v>
      </c>
      <c r="D3028">
        <v>3</v>
      </c>
      <c r="E3028">
        <v>66</v>
      </c>
      <c r="F3028" s="10">
        <f>spotify_data[[#This Row],[track_popularity]]/100</f>
        <v>0.66</v>
      </c>
      <c r="G3028" s="9" t="b">
        <v>0</v>
      </c>
      <c r="H3028" s="1">
        <f>+IF(spotify_data[[#This Row],[explicit]]=FALSE,0,1)</f>
        <v>0</v>
      </c>
      <c r="I3028" s="1" t="s">
        <v>2199</v>
      </c>
      <c r="J3028" s="7">
        <f>MATCH(spotify_data[[#This Row],[artist_name]],spotify_data[artist_name],0)</f>
        <v>1060</v>
      </c>
      <c r="K3028">
        <v>81</v>
      </c>
      <c r="L3028" s="10">
        <f>spotify_data[[#This Row],[artist_popularity]]/100</f>
        <v>0.81</v>
      </c>
      <c r="M3028">
        <v>53260584</v>
      </c>
      <c r="N3028" s="1" t="s">
        <v>23</v>
      </c>
      <c r="O3028" s="1" t="s">
        <v>15372</v>
      </c>
      <c r="P3028" s="1">
        <f>MATCH(spotify_data[[#This Row],[album_id]],spotify_data[album_id],0)</f>
        <v>2305</v>
      </c>
      <c r="Q3028" s="1" t="s">
        <v>15373</v>
      </c>
      <c r="R3028" s="2">
        <v>42286</v>
      </c>
      <c r="S3028" s="7">
        <f ca="1">+TODAY()-spotify_data[[#This Row],[Fecha lanzamiento Album]]</f>
        <v>3745</v>
      </c>
      <c r="T3028" s="7">
        <f ca="1">+spotify_data[[#This Row],[Antigüedad Album Dias]]/60</f>
        <v>62.416666666666664</v>
      </c>
      <c r="U3028" s="8">
        <f ca="1">spotify_data[[#This Row],[Antigüedad Album Meses]]/12</f>
        <v>5.2013888888888884</v>
      </c>
      <c r="V3028">
        <v>16</v>
      </c>
      <c r="W3028" s="1" t="s">
        <v>20</v>
      </c>
      <c r="X3028" s="1" t="str">
        <f>+IF(spotify_data[[#This Row],[album_type]]="album","Album",IF(spotify_data[[#This Row],[album_type]]="single","Single","Compilation"))</f>
        <v>Album</v>
      </c>
      <c r="Y3028">
        <v>334</v>
      </c>
    </row>
    <row r="3029" spans="1:25" x14ac:dyDescent="0.3">
      <c r="A3029" s="1" t="s">
        <v>15467</v>
      </c>
      <c r="B3029" s="1">
        <v>5030</v>
      </c>
      <c r="C3029" s="1" t="s">
        <v>15468</v>
      </c>
      <c r="D3029">
        <v>1</v>
      </c>
      <c r="E3029">
        <v>66</v>
      </c>
      <c r="F3029" s="10">
        <f>spotify_data[[#This Row],[track_popularity]]/100</f>
        <v>0.66</v>
      </c>
      <c r="G3029" s="9" t="b">
        <v>0</v>
      </c>
      <c r="H3029" s="1">
        <f>+IF(spotify_data[[#This Row],[explicit]]=FALSE,0,1)</f>
        <v>0</v>
      </c>
      <c r="I3029" s="1" t="s">
        <v>15469</v>
      </c>
      <c r="J3029" s="7">
        <f>MATCH(spotify_data[[#This Row],[artist_name]],spotify_data[artist_name],0)</f>
        <v>2679</v>
      </c>
      <c r="K3029">
        <v>62</v>
      </c>
      <c r="L3029" s="10">
        <f>spotify_data[[#This Row],[artist_popularity]]/100</f>
        <v>0.62</v>
      </c>
      <c r="M3029">
        <v>415464</v>
      </c>
      <c r="N3029" s="1" t="s">
        <v>23</v>
      </c>
      <c r="O3029" s="1" t="s">
        <v>15470</v>
      </c>
      <c r="P3029" s="1">
        <f>MATCH(spotify_data[[#This Row],[album_id]],spotify_data[album_id],0)</f>
        <v>3028</v>
      </c>
      <c r="Q3029" s="1" t="s">
        <v>15468</v>
      </c>
      <c r="R3029" s="2">
        <v>42264</v>
      </c>
      <c r="S3029" s="7">
        <f ca="1">+TODAY()-spotify_data[[#This Row],[Fecha lanzamiento Album]]</f>
        <v>3767</v>
      </c>
      <c r="T3029" s="7">
        <f ca="1">+spotify_data[[#This Row],[Antigüedad Album Dias]]/60</f>
        <v>62.783333333333331</v>
      </c>
      <c r="U3029" s="8">
        <f ca="1">spotify_data[[#This Row],[Antigüedad Album Meses]]/12</f>
        <v>5.2319444444444443</v>
      </c>
      <c r="V3029">
        <v>1</v>
      </c>
      <c r="W3029" s="1" t="s">
        <v>21</v>
      </c>
      <c r="X3029" s="1" t="str">
        <f>+IF(spotify_data[[#This Row],[album_type]]="album","Album",IF(spotify_data[[#This Row],[album_type]]="single","Single","Compilation"))</f>
        <v>Single</v>
      </c>
      <c r="Y3029">
        <v>355</v>
      </c>
    </row>
    <row r="3030" spans="1:25" x14ac:dyDescent="0.3">
      <c r="A3030" s="1" t="s">
        <v>15506</v>
      </c>
      <c r="B3030" s="1">
        <v>6508</v>
      </c>
      <c r="C3030" s="1" t="s">
        <v>15507</v>
      </c>
      <c r="D3030">
        <v>3</v>
      </c>
      <c r="E3030">
        <v>66</v>
      </c>
      <c r="F3030" s="10">
        <f>spotify_data[[#This Row],[track_popularity]]/100</f>
        <v>0.66</v>
      </c>
      <c r="G3030" s="9" t="b">
        <v>1</v>
      </c>
      <c r="H3030" s="1">
        <f>+IF(spotify_data[[#This Row],[explicit]]=FALSE,0,1)</f>
        <v>1</v>
      </c>
      <c r="I3030" s="1" t="s">
        <v>2459</v>
      </c>
      <c r="J3030" s="7">
        <f>MATCH(spotify_data[[#This Row],[artist_name]],spotify_data[artist_name],0)</f>
        <v>35</v>
      </c>
      <c r="K3030">
        <v>94</v>
      </c>
      <c r="L3030" s="10">
        <f>spotify_data[[#This Row],[artist_popularity]]/100</f>
        <v>0.94</v>
      </c>
      <c r="M3030">
        <v>112995439</v>
      </c>
      <c r="N3030" s="1" t="s">
        <v>2460</v>
      </c>
      <c r="O3030" s="1" t="s">
        <v>15508</v>
      </c>
      <c r="P3030" s="1">
        <f>MATCH(spotify_data[[#This Row],[album_id]],spotify_data[album_id],0)</f>
        <v>140</v>
      </c>
      <c r="Q3030" s="1" t="s">
        <v>15509</v>
      </c>
      <c r="R3030" s="2">
        <v>42244</v>
      </c>
      <c r="S3030" s="7">
        <f ca="1">+TODAY()-spotify_data[[#This Row],[Fecha lanzamiento Album]]</f>
        <v>3787</v>
      </c>
      <c r="T3030" s="7">
        <f ca="1">+spotify_data[[#This Row],[Antigüedad Album Dias]]/60</f>
        <v>63.116666666666667</v>
      </c>
      <c r="U3030" s="8">
        <f ca="1">spotify_data[[#This Row],[Antigüedad Album Meses]]/12</f>
        <v>5.259722222222222</v>
      </c>
      <c r="V3030">
        <v>14</v>
      </c>
      <c r="W3030" s="1" t="s">
        <v>20</v>
      </c>
      <c r="X3030" s="1" t="str">
        <f>+IF(spotify_data[[#This Row],[album_type]]="album","Album",IF(spotify_data[[#This Row],[album_type]]="single","Single","Compilation"))</f>
        <v>Album</v>
      </c>
      <c r="Y3030">
        <v>557</v>
      </c>
    </row>
    <row r="3031" spans="1:25" x14ac:dyDescent="0.3">
      <c r="A3031" s="1" t="s">
        <v>15530</v>
      </c>
      <c r="B3031" s="1">
        <v>6008</v>
      </c>
      <c r="C3031" s="1" t="s">
        <v>15531</v>
      </c>
      <c r="D3031">
        <v>8</v>
      </c>
      <c r="E3031">
        <v>66</v>
      </c>
      <c r="F3031" s="10">
        <f>spotify_data[[#This Row],[track_popularity]]/100</f>
        <v>0.66</v>
      </c>
      <c r="G3031" s="9" t="b">
        <v>1</v>
      </c>
      <c r="H3031" s="1">
        <f>+IF(spotify_data[[#This Row],[explicit]]=FALSE,0,1)</f>
        <v>1</v>
      </c>
      <c r="I3031" s="1" t="s">
        <v>2459</v>
      </c>
      <c r="J3031" s="7">
        <f>MATCH(spotify_data[[#This Row],[artist_name]],spotify_data[artist_name],0)</f>
        <v>35</v>
      </c>
      <c r="K3031">
        <v>93</v>
      </c>
      <c r="L3031" s="10">
        <f>spotify_data[[#This Row],[artist_popularity]]/100</f>
        <v>0.93</v>
      </c>
      <c r="M3031">
        <v>112918137</v>
      </c>
      <c r="N3031" s="1" t="s">
        <v>2460</v>
      </c>
      <c r="O3031" s="1" t="s">
        <v>15508</v>
      </c>
      <c r="P3031" s="1">
        <f>MATCH(spotify_data[[#This Row],[album_id]],spotify_data[album_id],0)</f>
        <v>140</v>
      </c>
      <c r="Q3031" s="1" t="s">
        <v>15509</v>
      </c>
      <c r="R3031" s="2">
        <v>42244</v>
      </c>
      <c r="S3031" s="7">
        <f ca="1">+TODAY()-spotify_data[[#This Row],[Fecha lanzamiento Album]]</f>
        <v>3787</v>
      </c>
      <c r="T3031" s="7">
        <f ca="1">+spotify_data[[#This Row],[Antigüedad Album Dias]]/60</f>
        <v>63.116666666666667</v>
      </c>
      <c r="U3031" s="8">
        <f ca="1">spotify_data[[#This Row],[Antigüedad Album Meses]]/12</f>
        <v>5.259722222222222</v>
      </c>
      <c r="V3031">
        <v>14</v>
      </c>
      <c r="W3031" s="1" t="s">
        <v>20</v>
      </c>
      <c r="X3031" s="1" t="str">
        <f>+IF(spotify_data[[#This Row],[album_type]]="album","Album",IF(spotify_data[[#This Row],[album_type]]="single","Single","Compilation"))</f>
        <v>Album</v>
      </c>
      <c r="Y3031">
        <v>422</v>
      </c>
    </row>
    <row r="3032" spans="1:25" x14ac:dyDescent="0.3">
      <c r="A3032" s="1" t="s">
        <v>16316</v>
      </c>
      <c r="B3032" s="1">
        <v>8237</v>
      </c>
      <c r="C3032" s="1" t="s">
        <v>13128</v>
      </c>
      <c r="D3032">
        <v>9</v>
      </c>
      <c r="E3032">
        <v>66</v>
      </c>
      <c r="F3032" s="10">
        <f>spotify_data[[#This Row],[track_popularity]]/100</f>
        <v>0.66</v>
      </c>
      <c r="G3032" s="9" t="b">
        <v>0</v>
      </c>
      <c r="H3032" s="1">
        <f>+IF(spotify_data[[#This Row],[explicit]]=FALSE,0,1)</f>
        <v>0</v>
      </c>
      <c r="I3032" s="1" t="s">
        <v>318</v>
      </c>
      <c r="J3032" s="7">
        <f>MATCH(spotify_data[[#This Row],[artist_name]],spotify_data[artist_name],0)</f>
        <v>2</v>
      </c>
      <c r="K3032">
        <v>100</v>
      </c>
      <c r="L3032" s="10">
        <f>spotify_data[[#This Row],[artist_popularity]]/100</f>
        <v>1</v>
      </c>
      <c r="M3032">
        <v>145443567</v>
      </c>
      <c r="N3032" s="1" t="s">
        <v>319</v>
      </c>
      <c r="O3032" s="1" t="s">
        <v>16295</v>
      </c>
      <c r="P3032" s="1">
        <f>MATCH(spotify_data[[#This Row],[album_id]],spotify_data[album_id],0)</f>
        <v>1599</v>
      </c>
      <c r="Q3032" s="1" t="s">
        <v>16296</v>
      </c>
      <c r="R3032" s="2">
        <v>41939</v>
      </c>
      <c r="S3032" s="7">
        <f ca="1">+TODAY()-spotify_data[[#This Row],[Fecha lanzamiento Album]]</f>
        <v>4092</v>
      </c>
      <c r="T3032" s="7">
        <f ca="1">+spotify_data[[#This Row],[Antigüedad Album Dias]]/60</f>
        <v>68.2</v>
      </c>
      <c r="U3032" s="8">
        <f ca="1">spotify_data[[#This Row],[Antigüedad Album Meses]]/12</f>
        <v>5.6833333333333336</v>
      </c>
      <c r="V3032">
        <v>13</v>
      </c>
      <c r="W3032" s="1" t="s">
        <v>20</v>
      </c>
      <c r="X3032" s="1" t="str">
        <f>+IF(spotify_data[[#This Row],[album_type]]="album","Album",IF(spotify_data[[#This Row],[album_type]]="single","Single","Compilation"))</f>
        <v>Album</v>
      </c>
      <c r="Y3032">
        <v>367</v>
      </c>
    </row>
    <row r="3033" spans="1:25" x14ac:dyDescent="0.3">
      <c r="A3033" s="1" t="s">
        <v>16447</v>
      </c>
      <c r="B3033" s="1">
        <v>5110</v>
      </c>
      <c r="C3033" s="1" t="s">
        <v>16448</v>
      </c>
      <c r="D3033">
        <v>6</v>
      </c>
      <c r="E3033">
        <v>66</v>
      </c>
      <c r="F3033" s="10">
        <f>spotify_data[[#This Row],[track_popularity]]/100</f>
        <v>0.66</v>
      </c>
      <c r="G3033" s="9" t="b">
        <v>0</v>
      </c>
      <c r="H3033" s="1">
        <f>+IF(spotify_data[[#This Row],[explicit]]=FALSE,0,1)</f>
        <v>0</v>
      </c>
      <c r="I3033" s="1" t="s">
        <v>2164</v>
      </c>
      <c r="J3033" s="7">
        <f>MATCH(spotify_data[[#This Row],[artist_name]],spotify_data[artist_name],0)</f>
        <v>189</v>
      </c>
      <c r="K3033">
        <v>90</v>
      </c>
      <c r="L3033" s="10">
        <f>spotify_data[[#This Row],[artist_popularity]]/100</f>
        <v>0.9</v>
      </c>
      <c r="M3033">
        <v>107418606</v>
      </c>
      <c r="N3033" s="1" t="s">
        <v>516</v>
      </c>
      <c r="O3033" s="1" t="s">
        <v>16445</v>
      </c>
      <c r="P3033" s="1">
        <f>MATCH(spotify_data[[#This Row],[album_id]],spotify_data[album_id],0)</f>
        <v>189</v>
      </c>
      <c r="Q3033" s="1" t="s">
        <v>16446</v>
      </c>
      <c r="R3033" s="2">
        <v>41873</v>
      </c>
      <c r="S3033" s="7">
        <f ca="1">+TODAY()-spotify_data[[#This Row],[Fecha lanzamiento Album]]</f>
        <v>4158</v>
      </c>
      <c r="T3033" s="7">
        <f ca="1">+spotify_data[[#This Row],[Antigüedad Album Dias]]/60</f>
        <v>69.3</v>
      </c>
      <c r="U3033" s="8">
        <f ca="1">spotify_data[[#This Row],[Antigüedad Album Meses]]/12</f>
        <v>5.7749999999999995</v>
      </c>
      <c r="V3033">
        <v>15</v>
      </c>
      <c r="W3033" s="1" t="s">
        <v>20</v>
      </c>
      <c r="X3033" s="1" t="str">
        <f>+IF(spotify_data[[#This Row],[album_type]]="album","Album",IF(spotify_data[[#This Row],[album_type]]="single","Single","Compilation"))</f>
        <v>Album</v>
      </c>
      <c r="Y3033">
        <v>389</v>
      </c>
    </row>
    <row r="3034" spans="1:25" x14ac:dyDescent="0.3">
      <c r="A3034" s="1" t="s">
        <v>16600</v>
      </c>
      <c r="B3034" s="1">
        <v>2635</v>
      </c>
      <c r="C3034" s="1" t="s">
        <v>16601</v>
      </c>
      <c r="D3034">
        <v>8</v>
      </c>
      <c r="E3034">
        <v>66</v>
      </c>
      <c r="F3034" s="10">
        <f>spotify_data[[#This Row],[track_popularity]]/100</f>
        <v>0.66</v>
      </c>
      <c r="G3034" s="9" t="b">
        <v>0</v>
      </c>
      <c r="H3034" s="1">
        <f>+IF(spotify_data[[#This Row],[explicit]]=FALSE,0,1)</f>
        <v>0</v>
      </c>
      <c r="I3034" s="1" t="s">
        <v>830</v>
      </c>
      <c r="J3034" s="7">
        <f>MATCH(spotify_data[[#This Row],[artist_name]],spotify_data[artist_name],0)</f>
        <v>73</v>
      </c>
      <c r="K3034">
        <v>88</v>
      </c>
      <c r="L3034" s="10">
        <f>spotify_data[[#This Row],[artist_popularity]]/100</f>
        <v>0.88</v>
      </c>
      <c r="M3034">
        <v>122789460</v>
      </c>
      <c r="N3034" s="1" t="s">
        <v>831</v>
      </c>
      <c r="O3034" s="1" t="s">
        <v>16580</v>
      </c>
      <c r="P3034" s="1">
        <f>MATCH(spotify_data[[#This Row],[album_id]],spotify_data[album_id],0)</f>
        <v>142</v>
      </c>
      <c r="Q3034" s="1" t="s">
        <v>16581</v>
      </c>
      <c r="R3034" s="2">
        <v>41811</v>
      </c>
      <c r="S3034" s="7">
        <f ca="1">+TODAY()-spotify_data[[#This Row],[Fecha lanzamiento Album]]</f>
        <v>4220</v>
      </c>
      <c r="T3034" s="7">
        <f ca="1">+spotify_data[[#This Row],[Antigüedad Album Dias]]/60</f>
        <v>70.333333333333329</v>
      </c>
      <c r="U3034" s="8">
        <f ca="1">spotify_data[[#This Row],[Antigüedad Album Meses]]/12</f>
        <v>5.8611111111111107</v>
      </c>
      <c r="V3034">
        <v>16</v>
      </c>
      <c r="W3034" s="1" t="s">
        <v>20</v>
      </c>
      <c r="X3034" s="1" t="str">
        <f>+IF(spotify_data[[#This Row],[album_type]]="album","Album",IF(spotify_data[[#This Row],[album_type]]="single","Single","Compilation"))</f>
        <v>Album</v>
      </c>
      <c r="Y3034">
        <v>402</v>
      </c>
    </row>
    <row r="3035" spans="1:25" x14ac:dyDescent="0.3">
      <c r="A3035" s="1" t="s">
        <v>16637</v>
      </c>
      <c r="B3035" s="1">
        <v>447</v>
      </c>
      <c r="C3035" s="1" t="s">
        <v>16638</v>
      </c>
      <c r="D3035">
        <v>4</v>
      </c>
      <c r="E3035">
        <v>66</v>
      </c>
      <c r="F3035" s="10">
        <f>spotify_data[[#This Row],[track_popularity]]/100</f>
        <v>0.66</v>
      </c>
      <c r="G3035" s="9" t="b">
        <v>0</v>
      </c>
      <c r="H3035" s="1">
        <f>+IF(spotify_data[[#This Row],[explicit]]=FALSE,0,1)</f>
        <v>0</v>
      </c>
      <c r="I3035" s="1" t="s">
        <v>9572</v>
      </c>
      <c r="J3035" s="7">
        <f>MATCH(spotify_data[[#This Row],[artist_name]],spotify_data[artist_name],0)</f>
        <v>143</v>
      </c>
      <c r="K3035">
        <v>79</v>
      </c>
      <c r="L3035" s="10">
        <f>spotify_data[[#This Row],[artist_popularity]]/100</f>
        <v>0.79</v>
      </c>
      <c r="M3035">
        <v>12552680</v>
      </c>
      <c r="N3035" s="1" t="s">
        <v>23</v>
      </c>
      <c r="O3035" s="1" t="s">
        <v>16639</v>
      </c>
      <c r="P3035" s="1">
        <f>MATCH(spotify_data[[#This Row],[album_id]],spotify_data[album_id],0)</f>
        <v>143</v>
      </c>
      <c r="Q3035" s="1" t="s">
        <v>16640</v>
      </c>
      <c r="R3035" s="2">
        <v>41795</v>
      </c>
      <c r="S3035" s="7">
        <f ca="1">+TODAY()-spotify_data[[#This Row],[Fecha lanzamiento Album]]</f>
        <v>4236</v>
      </c>
      <c r="T3035" s="7">
        <f ca="1">+spotify_data[[#This Row],[Antigüedad Album Dias]]/60</f>
        <v>70.599999999999994</v>
      </c>
      <c r="U3035" s="8">
        <f ca="1">spotify_data[[#This Row],[Antigüedad Album Meses]]/12</f>
        <v>5.8833333333333329</v>
      </c>
      <c r="V3035">
        <v>12</v>
      </c>
      <c r="W3035" s="1" t="s">
        <v>20</v>
      </c>
      <c r="X3035" s="1" t="str">
        <f>+IF(spotify_data[[#This Row],[album_type]]="album","Album",IF(spotify_data[[#This Row],[album_type]]="single","Single","Compilation"))</f>
        <v>Album</v>
      </c>
      <c r="Y3035">
        <v>356</v>
      </c>
    </row>
    <row r="3036" spans="1:25" x14ac:dyDescent="0.3">
      <c r="A3036" s="1" t="s">
        <v>16673</v>
      </c>
      <c r="B3036" s="1">
        <v>1856</v>
      </c>
      <c r="C3036" s="1" t="s">
        <v>16674</v>
      </c>
      <c r="D3036">
        <v>1</v>
      </c>
      <c r="E3036">
        <v>66</v>
      </c>
      <c r="F3036" s="10">
        <f>spotify_data[[#This Row],[track_popularity]]/100</f>
        <v>0.66</v>
      </c>
      <c r="G3036" s="9" t="b">
        <v>0</v>
      </c>
      <c r="H3036" s="1">
        <f>+IF(spotify_data[[#This Row],[explicit]]=FALSE,0,1)</f>
        <v>0</v>
      </c>
      <c r="I3036" s="1" t="s">
        <v>7763</v>
      </c>
      <c r="J3036" s="7">
        <f>MATCH(spotify_data[[#This Row],[artist_name]],spotify_data[artist_name],0)</f>
        <v>45</v>
      </c>
      <c r="K3036">
        <v>88</v>
      </c>
      <c r="L3036" s="10">
        <f>spotify_data[[#This Row],[artist_popularity]]/100</f>
        <v>0.88</v>
      </c>
      <c r="M3036">
        <v>60804949</v>
      </c>
      <c r="N3036" s="1" t="s">
        <v>23</v>
      </c>
      <c r="O3036" s="1" t="s">
        <v>16669</v>
      </c>
      <c r="P3036" s="1">
        <f>MATCH(spotify_data[[#This Row],[album_id]],spotify_data[album_id],0)</f>
        <v>191</v>
      </c>
      <c r="Q3036" s="1" t="s">
        <v>16670</v>
      </c>
      <c r="R3036" s="2">
        <v>41775</v>
      </c>
      <c r="S3036" s="7">
        <f ca="1">+TODAY()-spotify_data[[#This Row],[Fecha lanzamiento Album]]</f>
        <v>4256</v>
      </c>
      <c r="T3036" s="7">
        <f ca="1">+spotify_data[[#This Row],[Antigüedad Album Dias]]/60</f>
        <v>70.933333333333337</v>
      </c>
      <c r="U3036" s="8">
        <f ca="1">spotify_data[[#This Row],[Antigüedad Album Meses]]/12</f>
        <v>5.9111111111111114</v>
      </c>
      <c r="V3036">
        <v>9</v>
      </c>
      <c r="W3036" s="1" t="s">
        <v>20</v>
      </c>
      <c r="X3036" s="1" t="str">
        <f>+IF(spotify_data[[#This Row],[album_type]]="album","Album",IF(spotify_data[[#This Row],[album_type]]="single","Single","Compilation"))</f>
        <v>Album</v>
      </c>
      <c r="Y3036">
        <v>361</v>
      </c>
    </row>
    <row r="3037" spans="1:25" x14ac:dyDescent="0.3">
      <c r="A3037" s="1" t="s">
        <v>16927</v>
      </c>
      <c r="B3037" s="1">
        <v>5290</v>
      </c>
      <c r="C3037" s="1" t="s">
        <v>16928</v>
      </c>
      <c r="D3037">
        <v>7</v>
      </c>
      <c r="E3037">
        <v>66</v>
      </c>
      <c r="F3037" s="10">
        <f>spotify_data[[#This Row],[track_popularity]]/100</f>
        <v>0.66</v>
      </c>
      <c r="G3037" s="9" t="b">
        <v>0</v>
      </c>
      <c r="H3037" s="1">
        <f>+IF(spotify_data[[#This Row],[explicit]]=FALSE,0,1)</f>
        <v>0</v>
      </c>
      <c r="I3037" s="1" t="s">
        <v>5405</v>
      </c>
      <c r="J3037" s="7">
        <f>MATCH(spotify_data[[#This Row],[artist_name]],spotify_data[artist_name],0)</f>
        <v>964</v>
      </c>
      <c r="K3037">
        <v>71</v>
      </c>
      <c r="L3037" s="10">
        <f>spotify_data[[#This Row],[artist_popularity]]/100</f>
        <v>0.71</v>
      </c>
      <c r="M3037">
        <v>4140524</v>
      </c>
      <c r="N3037" s="1" t="s">
        <v>1925</v>
      </c>
      <c r="O3037" s="1" t="s">
        <v>16929</v>
      </c>
      <c r="P3037" s="1">
        <f>MATCH(spotify_data[[#This Row],[album_id]],spotify_data[album_id],0)</f>
        <v>3036</v>
      </c>
      <c r="Q3037" s="1" t="s">
        <v>16930</v>
      </c>
      <c r="R3037" s="2">
        <v>41640</v>
      </c>
      <c r="S3037" s="7">
        <f ca="1">+TODAY()-spotify_data[[#This Row],[Fecha lanzamiento Album]]</f>
        <v>4391</v>
      </c>
      <c r="T3037" s="7">
        <f ca="1">+spotify_data[[#This Row],[Antigüedad Album Dias]]/60</f>
        <v>73.183333333333337</v>
      </c>
      <c r="U3037" s="8">
        <f ca="1">spotify_data[[#This Row],[Antigüedad Album Meses]]/12</f>
        <v>6.0986111111111114</v>
      </c>
      <c r="V3037">
        <v>12</v>
      </c>
      <c r="W3037" s="1" t="s">
        <v>20</v>
      </c>
      <c r="X3037" s="1" t="str">
        <f>+IF(spotify_data[[#This Row],[album_type]]="album","Album",IF(spotify_data[[#This Row],[album_type]]="single","Single","Compilation"))</f>
        <v>Album</v>
      </c>
      <c r="Y3037">
        <v>331</v>
      </c>
    </row>
    <row r="3038" spans="1:25" x14ac:dyDescent="0.3">
      <c r="A3038" s="1" t="s">
        <v>17001</v>
      </c>
      <c r="B3038" s="1">
        <v>5057</v>
      </c>
      <c r="C3038" s="1" t="s">
        <v>17002</v>
      </c>
      <c r="D3038">
        <v>10</v>
      </c>
      <c r="E3038">
        <v>66</v>
      </c>
      <c r="F3038" s="10">
        <f>spotify_data[[#This Row],[track_popularity]]/100</f>
        <v>0.66</v>
      </c>
      <c r="G3038" s="9" t="b">
        <v>1</v>
      </c>
      <c r="H3038" s="1">
        <f>+IF(spotify_data[[#This Row],[explicit]]=FALSE,0,1)</f>
        <v>1</v>
      </c>
      <c r="I3038" s="1" t="s">
        <v>16949</v>
      </c>
      <c r="J3038" s="7">
        <f>MATCH(spotify_data[[#This Row],[artist_name]],spotify_data[artist_name],0)</f>
        <v>2856</v>
      </c>
      <c r="K3038">
        <v>67</v>
      </c>
      <c r="L3038" s="10">
        <f>spotify_data[[#This Row],[artist_popularity]]/100</f>
        <v>0.67</v>
      </c>
      <c r="M3038">
        <v>6619051</v>
      </c>
      <c r="N3038" s="1" t="s">
        <v>23</v>
      </c>
      <c r="O3038" s="1" t="s">
        <v>16950</v>
      </c>
      <c r="P3038" s="1">
        <f>MATCH(spotify_data[[#This Row],[album_id]],spotify_data[album_id],0)</f>
        <v>3037</v>
      </c>
      <c r="Q3038" s="1" t="s">
        <v>16951</v>
      </c>
      <c r="R3038" s="2">
        <v>41640</v>
      </c>
      <c r="S3038" s="7">
        <f ca="1">+TODAY()-spotify_data[[#This Row],[Fecha lanzamiento Album]]</f>
        <v>4391</v>
      </c>
      <c r="T3038" s="7">
        <f ca="1">+spotify_data[[#This Row],[Antigüedad Album Dias]]/60</f>
        <v>73.183333333333337</v>
      </c>
      <c r="U3038" s="8">
        <f ca="1">spotify_data[[#This Row],[Antigüedad Album Meses]]/12</f>
        <v>6.0986111111111114</v>
      </c>
      <c r="V3038">
        <v>12</v>
      </c>
      <c r="W3038" s="1" t="s">
        <v>20</v>
      </c>
      <c r="X3038" s="1" t="str">
        <f>+IF(spotify_data[[#This Row],[album_type]]="album","Album",IF(spotify_data[[#This Row],[album_type]]="single","Single","Compilation"))</f>
        <v>Album</v>
      </c>
      <c r="Y3038">
        <v>349</v>
      </c>
    </row>
    <row r="3039" spans="1:25" x14ac:dyDescent="0.3">
      <c r="A3039" s="1" t="s">
        <v>17127</v>
      </c>
      <c r="B3039" s="1">
        <v>6049</v>
      </c>
      <c r="C3039" s="1" t="s">
        <v>17128</v>
      </c>
      <c r="D3039">
        <v>2</v>
      </c>
      <c r="E3039">
        <v>66</v>
      </c>
      <c r="F3039" s="10">
        <f>spotify_data[[#This Row],[track_popularity]]/100</f>
        <v>0.66</v>
      </c>
      <c r="G3039" s="9" t="b">
        <v>1</v>
      </c>
      <c r="H3039" s="1">
        <f>+IF(spotify_data[[#This Row],[explicit]]=FALSE,0,1)</f>
        <v>1</v>
      </c>
      <c r="I3039" s="1" t="s">
        <v>1959</v>
      </c>
      <c r="J3039" s="7">
        <f>MATCH(spotify_data[[#This Row],[artist_name]],spotify_data[artist_name],0)</f>
        <v>365</v>
      </c>
      <c r="K3039">
        <v>76</v>
      </c>
      <c r="L3039" s="10">
        <f>spotify_data[[#This Row],[artist_popularity]]/100</f>
        <v>0.76</v>
      </c>
      <c r="M3039">
        <v>12006589</v>
      </c>
      <c r="N3039" s="1" t="s">
        <v>23</v>
      </c>
      <c r="O3039" s="1" t="s">
        <v>17125</v>
      </c>
      <c r="P3039" s="1">
        <f>MATCH(spotify_data[[#This Row],[album_id]],spotify_data[album_id],0)</f>
        <v>3038</v>
      </c>
      <c r="Q3039" s="1" t="s">
        <v>17126</v>
      </c>
      <c r="R3039" s="2">
        <v>41579</v>
      </c>
      <c r="S3039" s="7">
        <f ca="1">+TODAY()-spotify_data[[#This Row],[Fecha lanzamiento Album]]</f>
        <v>4452</v>
      </c>
      <c r="T3039" s="7">
        <f ca="1">+spotify_data[[#This Row],[Antigüedad Album Dias]]/60</f>
        <v>74.2</v>
      </c>
      <c r="U3039" s="8">
        <f ca="1">spotify_data[[#This Row],[Antigüedad Album Meses]]/12</f>
        <v>6.1833333333333336</v>
      </c>
      <c r="V3039">
        <v>16</v>
      </c>
      <c r="W3039" s="1" t="s">
        <v>20</v>
      </c>
      <c r="X3039" s="1" t="str">
        <f>+IF(spotify_data[[#This Row],[album_type]]="album","Album",IF(spotify_data[[#This Row],[album_type]]="single","Single","Compilation"))</f>
        <v>Album</v>
      </c>
      <c r="Y3039">
        <v>357</v>
      </c>
    </row>
    <row r="3040" spans="1:25" x14ac:dyDescent="0.3">
      <c r="A3040" s="1" t="s">
        <v>17301</v>
      </c>
      <c r="B3040" s="1">
        <v>6797</v>
      </c>
      <c r="C3040" s="1" t="s">
        <v>17300</v>
      </c>
      <c r="D3040">
        <v>5</v>
      </c>
      <c r="E3040">
        <v>66</v>
      </c>
      <c r="F3040" s="10">
        <f>spotify_data[[#This Row],[track_popularity]]/100</f>
        <v>0.66</v>
      </c>
      <c r="G3040" s="9" t="b">
        <v>0</v>
      </c>
      <c r="H3040" s="1">
        <f>+IF(spotify_data[[#This Row],[explicit]]=FALSE,0,1)</f>
        <v>0</v>
      </c>
      <c r="I3040" s="1" t="s">
        <v>9310</v>
      </c>
      <c r="J3040" s="7">
        <f>MATCH(spotify_data[[#This Row],[artist_name]],spotify_data[artist_name],0)</f>
        <v>1265</v>
      </c>
      <c r="K3040">
        <v>76</v>
      </c>
      <c r="L3040" s="10">
        <f>spotify_data[[#This Row],[artist_popularity]]/100</f>
        <v>0.76</v>
      </c>
      <c r="M3040">
        <v>12460242</v>
      </c>
      <c r="N3040" s="1" t="s">
        <v>23</v>
      </c>
      <c r="O3040" s="1" t="s">
        <v>17302</v>
      </c>
      <c r="P3040" s="1">
        <f>MATCH(spotify_data[[#This Row],[album_id]],spotify_data[album_id],0)</f>
        <v>3039</v>
      </c>
      <c r="Q3040" s="1" t="s">
        <v>17303</v>
      </c>
      <c r="R3040" s="2">
        <v>41533</v>
      </c>
      <c r="S3040" s="7">
        <f ca="1">+TODAY()-spotify_data[[#This Row],[Fecha lanzamiento Album]]</f>
        <v>4498</v>
      </c>
      <c r="T3040" s="7">
        <f ca="1">+spotify_data[[#This Row],[Antigüedad Album Dias]]/60</f>
        <v>74.966666666666669</v>
      </c>
      <c r="U3040" s="8">
        <f ca="1">spotify_data[[#This Row],[Antigüedad Album Meses]]/12</f>
        <v>6.2472222222222227</v>
      </c>
      <c r="V3040">
        <v>11</v>
      </c>
      <c r="W3040" s="1" t="s">
        <v>20</v>
      </c>
      <c r="X3040" s="1" t="str">
        <f>+IF(spotify_data[[#This Row],[album_type]]="album","Album",IF(spotify_data[[#This Row],[album_type]]="single","Single","Compilation"))</f>
        <v>Album</v>
      </c>
      <c r="Y3040">
        <v>362</v>
      </c>
    </row>
    <row r="3041" spans="1:25" x14ac:dyDescent="0.3">
      <c r="A3041" s="1" t="s">
        <v>17314</v>
      </c>
      <c r="B3041" s="1">
        <v>544</v>
      </c>
      <c r="C3041" s="1" t="s">
        <v>17315</v>
      </c>
      <c r="D3041">
        <v>2</v>
      </c>
      <c r="E3041">
        <v>66</v>
      </c>
      <c r="F3041" s="10">
        <f>spotify_data[[#This Row],[track_popularity]]/100</f>
        <v>0.66</v>
      </c>
      <c r="G3041" s="9" t="b">
        <v>0</v>
      </c>
      <c r="H3041" s="1">
        <f>+IF(spotify_data[[#This Row],[explicit]]=FALSE,0,1)</f>
        <v>0</v>
      </c>
      <c r="I3041" s="1" t="s">
        <v>14277</v>
      </c>
      <c r="J3041" s="7">
        <f>MATCH(spotify_data[[#This Row],[artist_name]],spotify_data[artist_name],0)</f>
        <v>1790</v>
      </c>
      <c r="K3041">
        <v>68</v>
      </c>
      <c r="L3041" s="10">
        <f>spotify_data[[#This Row],[artist_popularity]]/100</f>
        <v>0.68</v>
      </c>
      <c r="M3041">
        <v>3737266</v>
      </c>
      <c r="N3041" s="1" t="s">
        <v>23</v>
      </c>
      <c r="O3041" s="1" t="s">
        <v>17316</v>
      </c>
      <c r="P3041" s="1">
        <f>MATCH(spotify_data[[#This Row],[album_id]],spotify_data[album_id],0)</f>
        <v>3040</v>
      </c>
      <c r="Q3041" s="1" t="s">
        <v>17317</v>
      </c>
      <c r="R3041" s="2">
        <v>41533</v>
      </c>
      <c r="S3041" s="7">
        <f ca="1">+TODAY()-spotify_data[[#This Row],[Fecha lanzamiento Album]]</f>
        <v>4498</v>
      </c>
      <c r="T3041" s="7">
        <f ca="1">+spotify_data[[#This Row],[Antigüedad Album Dias]]/60</f>
        <v>74.966666666666669</v>
      </c>
      <c r="U3041" s="8">
        <f ca="1">spotify_data[[#This Row],[Antigüedad Album Meses]]/12</f>
        <v>6.2472222222222227</v>
      </c>
      <c r="V3041">
        <v>13</v>
      </c>
      <c r="W3041" s="1" t="s">
        <v>20</v>
      </c>
      <c r="X3041" s="1" t="str">
        <f>+IF(spotify_data[[#This Row],[album_type]]="album","Album",IF(spotify_data[[#This Row],[album_type]]="single","Single","Compilation"))</f>
        <v>Album</v>
      </c>
      <c r="Y3041">
        <v>42</v>
      </c>
    </row>
    <row r="3042" spans="1:25" x14ac:dyDescent="0.3">
      <c r="A3042" s="1" t="s">
        <v>17389</v>
      </c>
      <c r="B3042" s="1">
        <v>4882</v>
      </c>
      <c r="C3042" s="1" t="s">
        <v>17390</v>
      </c>
      <c r="D3042">
        <v>1</v>
      </c>
      <c r="E3042">
        <v>66</v>
      </c>
      <c r="F3042" s="10">
        <f>spotify_data[[#This Row],[track_popularity]]/100</f>
        <v>0.66</v>
      </c>
      <c r="G3042" s="9" t="b">
        <v>0</v>
      </c>
      <c r="H3042" s="1">
        <f>+IF(spotify_data[[#This Row],[explicit]]=FALSE,0,1)</f>
        <v>0</v>
      </c>
      <c r="I3042" s="1" t="s">
        <v>17391</v>
      </c>
      <c r="J3042" s="7">
        <f>MATCH(spotify_data[[#This Row],[artist_name]],spotify_data[artist_name],0)</f>
        <v>1967</v>
      </c>
      <c r="K3042">
        <v>61</v>
      </c>
      <c r="L3042" s="10">
        <f>spotify_data[[#This Row],[artist_popularity]]/100</f>
        <v>0.61</v>
      </c>
      <c r="M3042">
        <v>1987157</v>
      </c>
      <c r="N3042" s="1" t="s">
        <v>23</v>
      </c>
      <c r="O3042" s="1" t="s">
        <v>17392</v>
      </c>
      <c r="P3042" s="1">
        <f>MATCH(spotify_data[[#This Row],[album_id]],spotify_data[album_id],0)</f>
        <v>3041</v>
      </c>
      <c r="Q3042" s="1" t="s">
        <v>17393</v>
      </c>
      <c r="R3042" s="2">
        <v>41471</v>
      </c>
      <c r="S3042" s="7">
        <f ca="1">+TODAY()-spotify_data[[#This Row],[Fecha lanzamiento Album]]</f>
        <v>4560</v>
      </c>
      <c r="T3042" s="7">
        <f ca="1">+spotify_data[[#This Row],[Antigüedad Album Dias]]/60</f>
        <v>76</v>
      </c>
      <c r="U3042" s="8">
        <f ca="1">spotify_data[[#This Row],[Antigüedad Album Meses]]/12</f>
        <v>6.333333333333333</v>
      </c>
      <c r="V3042">
        <v>12</v>
      </c>
      <c r="W3042" s="1" t="s">
        <v>20</v>
      </c>
      <c r="X3042" s="1" t="str">
        <f>+IF(spotify_data[[#This Row],[album_type]]="album","Album",IF(spotify_data[[#This Row],[album_type]]="single","Single","Compilation"))</f>
        <v>Album</v>
      </c>
      <c r="Y3042">
        <v>367</v>
      </c>
    </row>
    <row r="3043" spans="1:25" x14ac:dyDescent="0.3">
      <c r="A3043" s="1" t="s">
        <v>17472</v>
      </c>
      <c r="B3043" s="1">
        <v>8287</v>
      </c>
      <c r="C3043" s="1" t="s">
        <v>17473</v>
      </c>
      <c r="D3043">
        <v>2</v>
      </c>
      <c r="E3043">
        <v>66</v>
      </c>
      <c r="F3043" s="10">
        <f>spotify_data[[#This Row],[track_popularity]]/100</f>
        <v>0.66</v>
      </c>
      <c r="G3043" s="9" t="b">
        <v>0</v>
      </c>
      <c r="H3043" s="1">
        <f>+IF(spotify_data[[#This Row],[explicit]]=FALSE,0,1)</f>
        <v>0</v>
      </c>
      <c r="I3043" s="1" t="s">
        <v>11055</v>
      </c>
      <c r="J3043" s="7">
        <f>MATCH(spotify_data[[#This Row],[artist_name]],spotify_data[artist_name],0)</f>
        <v>923</v>
      </c>
      <c r="K3043">
        <v>74</v>
      </c>
      <c r="L3043" s="10">
        <f>spotify_data[[#This Row],[artist_popularity]]/100</f>
        <v>0.74</v>
      </c>
      <c r="M3043">
        <v>15121577</v>
      </c>
      <c r="N3043" s="1" t="s">
        <v>11056</v>
      </c>
      <c r="O3043" s="1" t="s">
        <v>17474</v>
      </c>
      <c r="P3043" s="1">
        <f>MATCH(spotify_data[[#This Row],[album_id]],spotify_data[album_id],0)</f>
        <v>3042</v>
      </c>
      <c r="Q3043" s="1" t="s">
        <v>4143</v>
      </c>
      <c r="R3043" s="2">
        <v>41442</v>
      </c>
      <c r="S3043" s="7">
        <f ca="1">+TODAY()-spotify_data[[#This Row],[Fecha lanzamiento Album]]</f>
        <v>4589</v>
      </c>
      <c r="T3043" s="7">
        <f ca="1">+spotify_data[[#This Row],[Antigüedad Album Dias]]/60</f>
        <v>76.483333333333334</v>
      </c>
      <c r="U3043" s="8">
        <f ca="1">spotify_data[[#This Row],[Antigüedad Album Meses]]/12</f>
        <v>6.3736111111111109</v>
      </c>
      <c r="V3043">
        <v>2</v>
      </c>
      <c r="W3043" s="1" t="s">
        <v>21</v>
      </c>
      <c r="X3043" s="1" t="str">
        <f>+IF(spotify_data[[#This Row],[album_type]]="album","Album",IF(spotify_data[[#This Row],[album_type]]="single","Single","Compilation"))</f>
        <v>Single</v>
      </c>
      <c r="Y3043">
        <v>293</v>
      </c>
    </row>
    <row r="3044" spans="1:25" x14ac:dyDescent="0.3">
      <c r="A3044" s="1" t="s">
        <v>17572</v>
      </c>
      <c r="B3044" s="1">
        <v>2684</v>
      </c>
      <c r="C3044" s="1" t="s">
        <v>17532</v>
      </c>
      <c r="D3044">
        <v>7</v>
      </c>
      <c r="E3044">
        <v>66</v>
      </c>
      <c r="F3044" s="10">
        <f>spotify_data[[#This Row],[track_popularity]]/100</f>
        <v>0.66</v>
      </c>
      <c r="G3044" s="9" t="b">
        <v>1</v>
      </c>
      <c r="H3044" s="1">
        <f>+IF(spotify_data[[#This Row],[explicit]]=FALSE,0,1)</f>
        <v>1</v>
      </c>
      <c r="I3044" s="1" t="s">
        <v>7805</v>
      </c>
      <c r="J3044" s="7">
        <f>MATCH(spotify_data[[#This Row],[artist_name]],spotify_data[artist_name],0)</f>
        <v>37</v>
      </c>
      <c r="K3044">
        <v>83</v>
      </c>
      <c r="L3044" s="10">
        <f>spotify_data[[#This Row],[artist_popularity]]/100</f>
        <v>0.83</v>
      </c>
      <c r="M3044">
        <v>21591569</v>
      </c>
      <c r="N3044" s="1" t="s">
        <v>23</v>
      </c>
      <c r="O3044" s="1" t="s">
        <v>17568</v>
      </c>
      <c r="P3044" s="1">
        <f>MATCH(spotify_data[[#This Row],[album_id]],spotify_data[album_id],0)</f>
        <v>37</v>
      </c>
      <c r="Q3044" s="1" t="s">
        <v>17569</v>
      </c>
      <c r="R3044" s="2">
        <v>41386</v>
      </c>
      <c r="S3044" s="7">
        <f ca="1">+TODAY()-spotify_data[[#This Row],[Fecha lanzamiento Album]]</f>
        <v>4645</v>
      </c>
      <c r="T3044" s="7">
        <f ca="1">+spotify_data[[#This Row],[Antigüedad Album Dias]]/60</f>
        <v>77.416666666666671</v>
      </c>
      <c r="U3044" s="8">
        <f ca="1">spotify_data[[#This Row],[Antigüedad Album Meses]]/12</f>
        <v>6.4513888888888893</v>
      </c>
      <c r="V3044">
        <v>11</v>
      </c>
      <c r="W3044" s="1" t="s">
        <v>20</v>
      </c>
      <c r="X3044" s="1" t="str">
        <f>+IF(spotify_data[[#This Row],[album_type]]="album","Album",IF(spotify_data[[#This Row],[album_type]]="single","Single","Compilation"))</f>
        <v>Album</v>
      </c>
      <c r="Y3044">
        <v>432</v>
      </c>
    </row>
    <row r="3045" spans="1:25" x14ac:dyDescent="0.3">
      <c r="A3045" s="1" t="s">
        <v>17658</v>
      </c>
      <c r="B3045" s="1">
        <v>8231</v>
      </c>
      <c r="C3045" s="1" t="s">
        <v>17659</v>
      </c>
      <c r="D3045">
        <v>9</v>
      </c>
      <c r="E3045">
        <v>66</v>
      </c>
      <c r="F3045" s="10">
        <f>spotify_data[[#This Row],[track_popularity]]/100</f>
        <v>0.66</v>
      </c>
      <c r="G3045" s="9" t="b">
        <v>0</v>
      </c>
      <c r="H3045" s="1">
        <f>+IF(spotify_data[[#This Row],[explicit]]=FALSE,0,1)</f>
        <v>0</v>
      </c>
      <c r="I3045" s="1" t="s">
        <v>14928</v>
      </c>
      <c r="J3045" s="7">
        <f>MATCH(spotify_data[[#This Row],[artist_name]],spotify_data[artist_name],0)</f>
        <v>3044</v>
      </c>
      <c r="K3045">
        <v>57</v>
      </c>
      <c r="L3045" s="10">
        <f>spotify_data[[#This Row],[artist_popularity]]/100</f>
        <v>0.56999999999999995</v>
      </c>
      <c r="M3045">
        <v>1104788</v>
      </c>
      <c r="N3045" s="1" t="s">
        <v>1925</v>
      </c>
      <c r="O3045" s="1" t="s">
        <v>17660</v>
      </c>
      <c r="P3045" s="1">
        <f>MATCH(spotify_data[[#This Row],[album_id]],spotify_data[album_id],0)</f>
        <v>3044</v>
      </c>
      <c r="Q3045" s="1" t="s">
        <v>17659</v>
      </c>
      <c r="R3045" s="2">
        <v>41296</v>
      </c>
      <c r="S3045" s="7">
        <f ca="1">+TODAY()-spotify_data[[#This Row],[Fecha lanzamiento Album]]</f>
        <v>4735</v>
      </c>
      <c r="T3045" s="7">
        <f ca="1">+spotify_data[[#This Row],[Antigüedad Album Dias]]/60</f>
        <v>78.916666666666671</v>
      </c>
      <c r="U3045" s="8">
        <f ca="1">spotify_data[[#This Row],[Antigüedad Album Meses]]/12</f>
        <v>6.5763888888888893</v>
      </c>
      <c r="V3045">
        <v>15</v>
      </c>
      <c r="W3045" s="1" t="s">
        <v>20</v>
      </c>
      <c r="X3045" s="1" t="str">
        <f>+IF(spotify_data[[#This Row],[album_type]]="album","Album",IF(spotify_data[[#This Row],[album_type]]="single","Single","Compilation"))</f>
        <v>Album</v>
      </c>
      <c r="Y3045">
        <v>309</v>
      </c>
    </row>
    <row r="3046" spans="1:25" x14ac:dyDescent="0.3">
      <c r="A3046" s="1" t="s">
        <v>17738</v>
      </c>
      <c r="B3046" s="1">
        <v>6274</v>
      </c>
      <c r="C3046" s="1" t="s">
        <v>17739</v>
      </c>
      <c r="D3046">
        <v>3</v>
      </c>
      <c r="E3046">
        <v>66</v>
      </c>
      <c r="F3046" s="10">
        <f>spotify_data[[#This Row],[track_popularity]]/100</f>
        <v>0.66</v>
      </c>
      <c r="G3046" s="9" t="b">
        <v>0</v>
      </c>
      <c r="H3046" s="1">
        <f>+IF(spotify_data[[#This Row],[explicit]]=FALSE,0,1)</f>
        <v>0</v>
      </c>
      <c r="I3046" s="1" t="s">
        <v>6592</v>
      </c>
      <c r="J3046" s="7">
        <f>MATCH(spotify_data[[#This Row],[artist_name]],spotify_data[artist_name],0)</f>
        <v>1464</v>
      </c>
      <c r="K3046">
        <v>74</v>
      </c>
      <c r="L3046" s="10">
        <f>spotify_data[[#This Row],[artist_popularity]]/100</f>
        <v>0.74</v>
      </c>
      <c r="M3046">
        <v>9408174</v>
      </c>
      <c r="N3046" s="1" t="s">
        <v>1925</v>
      </c>
      <c r="O3046" s="1" t="s">
        <v>17740</v>
      </c>
      <c r="P3046" s="1">
        <f>MATCH(spotify_data[[#This Row],[album_id]],spotify_data[album_id],0)</f>
        <v>3045</v>
      </c>
      <c r="Q3046" s="1" t="s">
        <v>17739</v>
      </c>
      <c r="R3046" s="2">
        <v>41275</v>
      </c>
      <c r="S3046" s="7">
        <f ca="1">+TODAY()-spotify_data[[#This Row],[Fecha lanzamiento Album]]</f>
        <v>4756</v>
      </c>
      <c r="T3046" s="7">
        <f ca="1">+spotify_data[[#This Row],[Antigüedad Album Dias]]/60</f>
        <v>79.266666666666666</v>
      </c>
      <c r="U3046" s="8">
        <f ca="1">spotify_data[[#This Row],[Antigüedad Album Meses]]/12</f>
        <v>6.6055555555555552</v>
      </c>
      <c r="V3046">
        <v>13</v>
      </c>
      <c r="W3046" s="1" t="s">
        <v>20</v>
      </c>
      <c r="X3046" s="1" t="str">
        <f>+IF(spotify_data[[#This Row],[album_type]]="album","Album",IF(spotify_data[[#This Row],[album_type]]="single","Single","Compilation"))</f>
        <v>Album</v>
      </c>
      <c r="Y3046">
        <v>391</v>
      </c>
    </row>
    <row r="3047" spans="1:25" x14ac:dyDescent="0.3">
      <c r="A3047" s="1" t="s">
        <v>18141</v>
      </c>
      <c r="B3047" s="1">
        <v>230</v>
      </c>
      <c r="C3047" s="1" t="s">
        <v>18142</v>
      </c>
      <c r="D3047">
        <v>5</v>
      </c>
      <c r="E3047">
        <v>66</v>
      </c>
      <c r="F3047" s="10">
        <f>spotify_data[[#This Row],[track_popularity]]/100</f>
        <v>0.66</v>
      </c>
      <c r="G3047" s="9" t="b">
        <v>1</v>
      </c>
      <c r="H3047" s="1">
        <f>+IF(spotify_data[[#This Row],[explicit]]=FALSE,0,1)</f>
        <v>1</v>
      </c>
      <c r="I3047" s="1" t="s">
        <v>8227</v>
      </c>
      <c r="J3047" s="7">
        <f>MATCH(spotify_data[[#This Row],[artist_name]],spotify_data[artist_name],0)</f>
        <v>451</v>
      </c>
      <c r="K3047">
        <v>78</v>
      </c>
      <c r="L3047" s="10">
        <f>spotify_data[[#This Row],[artist_popularity]]/100</f>
        <v>0.78</v>
      </c>
      <c r="M3047">
        <v>18205037</v>
      </c>
      <c r="N3047" s="1" t="s">
        <v>23</v>
      </c>
      <c r="O3047" s="1" t="s">
        <v>18129</v>
      </c>
      <c r="P3047" s="1">
        <f>MATCH(spotify_data[[#This Row],[album_id]],spotify_data[album_id],0)</f>
        <v>451</v>
      </c>
      <c r="Q3047" s="1" t="s">
        <v>18130</v>
      </c>
      <c r="R3047" s="2">
        <v>41170</v>
      </c>
      <c r="S3047" s="7">
        <f ca="1">+TODAY()-spotify_data[[#This Row],[Fecha lanzamiento Album]]</f>
        <v>4861</v>
      </c>
      <c r="T3047" s="7">
        <f ca="1">+spotify_data[[#This Row],[Antigüedad Album Dias]]/60</f>
        <v>81.016666666666666</v>
      </c>
      <c r="U3047" s="8">
        <f ca="1">spotify_data[[#This Row],[Antigüedad Album Meses]]/12</f>
        <v>6.7513888888888891</v>
      </c>
      <c r="V3047">
        <v>17</v>
      </c>
      <c r="W3047" s="1" t="s">
        <v>20</v>
      </c>
      <c r="X3047" s="1" t="str">
        <f>+IF(spotify_data[[#This Row],[album_type]]="album","Album",IF(spotify_data[[#This Row],[album_type]]="single","Single","Compilation"))</f>
        <v>Album</v>
      </c>
      <c r="Y3047">
        <v>384</v>
      </c>
    </row>
    <row r="3048" spans="1:25" x14ac:dyDescent="0.3">
      <c r="A3048" s="1" t="s">
        <v>18156</v>
      </c>
      <c r="B3048" s="1">
        <v>6745</v>
      </c>
      <c r="C3048" s="1" t="s">
        <v>18157</v>
      </c>
      <c r="D3048">
        <v>3</v>
      </c>
      <c r="E3048">
        <v>66</v>
      </c>
      <c r="F3048" s="10">
        <f>spotify_data[[#This Row],[track_popularity]]/100</f>
        <v>0.66</v>
      </c>
      <c r="G3048" s="9" t="b">
        <v>0</v>
      </c>
      <c r="H3048" s="1">
        <f>+IF(spotify_data[[#This Row],[explicit]]=FALSE,0,1)</f>
        <v>0</v>
      </c>
      <c r="I3048" s="1" t="s">
        <v>6835</v>
      </c>
      <c r="J3048" s="7">
        <f>MATCH(spotify_data[[#This Row],[artist_name]],spotify_data[artist_name],0)</f>
        <v>252</v>
      </c>
      <c r="K3048">
        <v>85</v>
      </c>
      <c r="L3048" s="10">
        <f>spotify_data[[#This Row],[artist_popularity]]/100</f>
        <v>0.85</v>
      </c>
      <c r="M3048">
        <v>58364373</v>
      </c>
      <c r="N3048" s="1" t="s">
        <v>23</v>
      </c>
      <c r="O3048" s="1" t="s">
        <v>18158</v>
      </c>
      <c r="P3048" s="1">
        <f>MATCH(spotify_data[[#This Row],[album_id]],spotify_data[album_id],0)</f>
        <v>1951</v>
      </c>
      <c r="Q3048" s="1" t="s">
        <v>18159</v>
      </c>
      <c r="R3048" s="2">
        <v>41156</v>
      </c>
      <c r="S3048" s="7">
        <f ca="1">+TODAY()-spotify_data[[#This Row],[Fecha lanzamiento Album]]</f>
        <v>4875</v>
      </c>
      <c r="T3048" s="7">
        <f ca="1">+spotify_data[[#This Row],[Antigüedad Album Dias]]/60</f>
        <v>81.25</v>
      </c>
      <c r="U3048" s="8">
        <f ca="1">spotify_data[[#This Row],[Antigüedad Album Meses]]/12</f>
        <v>6.770833333333333</v>
      </c>
      <c r="V3048">
        <v>12</v>
      </c>
      <c r="W3048" s="1" t="s">
        <v>20</v>
      </c>
      <c r="X3048" s="1" t="str">
        <f>+IF(spotify_data[[#This Row],[album_type]]="album","Album",IF(spotify_data[[#This Row],[album_type]]="single","Single","Compilation"))</f>
        <v>Album</v>
      </c>
      <c r="Y3048">
        <v>396</v>
      </c>
    </row>
    <row r="3049" spans="1:25" x14ac:dyDescent="0.3">
      <c r="A3049" s="1" t="s">
        <v>18479</v>
      </c>
      <c r="B3049" s="1">
        <v>232</v>
      </c>
      <c r="C3049" s="1" t="s">
        <v>18480</v>
      </c>
      <c r="D3049">
        <v>3</v>
      </c>
      <c r="E3049">
        <v>66</v>
      </c>
      <c r="F3049" s="10">
        <f>spotify_data[[#This Row],[track_popularity]]/100</f>
        <v>0.66</v>
      </c>
      <c r="G3049" s="9" t="b">
        <v>1</v>
      </c>
      <c r="H3049" s="1">
        <f>+IF(spotify_data[[#This Row],[explicit]]=FALSE,0,1)</f>
        <v>1</v>
      </c>
      <c r="I3049" s="1" t="s">
        <v>5599</v>
      </c>
      <c r="J3049" s="7">
        <f>MATCH(spotify_data[[#This Row],[artist_name]],spotify_data[artist_name],0)</f>
        <v>100</v>
      </c>
      <c r="K3049">
        <v>88</v>
      </c>
      <c r="L3049" s="10">
        <f>spotify_data[[#This Row],[artist_popularity]]/100</f>
        <v>0.88</v>
      </c>
      <c r="M3049">
        <v>51773650</v>
      </c>
      <c r="N3049" s="1" t="s">
        <v>5600</v>
      </c>
      <c r="O3049" s="1" t="s">
        <v>18441</v>
      </c>
      <c r="P3049" s="1">
        <f>MATCH(spotify_data[[#This Row],[album_id]],spotify_data[album_id],0)</f>
        <v>354</v>
      </c>
      <c r="Q3049" s="1" t="s">
        <v>18001</v>
      </c>
      <c r="R3049" s="2">
        <v>40909</v>
      </c>
      <c r="S3049" s="7">
        <f ca="1">+TODAY()-spotify_data[[#This Row],[Fecha lanzamiento Album]]</f>
        <v>5122</v>
      </c>
      <c r="T3049" s="7">
        <f ca="1">+spotify_data[[#This Row],[Antigüedad Album Dias]]/60</f>
        <v>85.36666666666666</v>
      </c>
      <c r="U3049" s="8">
        <f ca="1">spotify_data[[#This Row],[Antigüedad Album Meses]]/12</f>
        <v>7.113888888888888</v>
      </c>
      <c r="V3049">
        <v>23</v>
      </c>
      <c r="W3049" s="1" t="s">
        <v>20</v>
      </c>
      <c r="X3049" s="1" t="str">
        <f>+IF(spotify_data[[#This Row],[album_type]]="album","Album",IF(spotify_data[[#This Row],[album_type]]="single","Single","Compilation"))</f>
        <v>Album</v>
      </c>
      <c r="Y3049">
        <v>349</v>
      </c>
    </row>
    <row r="3050" spans="1:25" x14ac:dyDescent="0.3">
      <c r="A3050" s="1" t="s">
        <v>18678</v>
      </c>
      <c r="B3050" s="1">
        <v>4915</v>
      </c>
      <c r="C3050" s="1" t="s">
        <v>18679</v>
      </c>
      <c r="D3050">
        <v>6</v>
      </c>
      <c r="E3050">
        <v>66</v>
      </c>
      <c r="F3050" s="10">
        <f>spotify_data[[#This Row],[track_popularity]]/100</f>
        <v>0.66</v>
      </c>
      <c r="G3050" s="9" t="b">
        <v>0</v>
      </c>
      <c r="H3050" s="1">
        <f>+IF(spotify_data[[#This Row],[explicit]]=FALSE,0,1)</f>
        <v>0</v>
      </c>
      <c r="I3050" s="1" t="s">
        <v>11416</v>
      </c>
      <c r="J3050" s="7">
        <f>MATCH(spotify_data[[#This Row],[artist_name]],spotify_data[artist_name],0)</f>
        <v>357</v>
      </c>
      <c r="K3050">
        <v>71</v>
      </c>
      <c r="L3050" s="10">
        <f>spotify_data[[#This Row],[artist_popularity]]/100</f>
        <v>0.71</v>
      </c>
      <c r="M3050">
        <v>4307803</v>
      </c>
      <c r="N3050" s="1" t="s">
        <v>831</v>
      </c>
      <c r="O3050" s="1" t="s">
        <v>18680</v>
      </c>
      <c r="P3050" s="1">
        <f>MATCH(spotify_data[[#This Row],[album_id]],spotify_data[album_id],0)</f>
        <v>3049</v>
      </c>
      <c r="Q3050" s="1" t="s">
        <v>18681</v>
      </c>
      <c r="R3050" s="2">
        <v>40851</v>
      </c>
      <c r="S3050" s="7">
        <f ca="1">+TODAY()-spotify_data[[#This Row],[Fecha lanzamiento Album]]</f>
        <v>5180</v>
      </c>
      <c r="T3050" s="7">
        <f ca="1">+spotify_data[[#This Row],[Antigüedad Album Dias]]/60</f>
        <v>86.333333333333329</v>
      </c>
      <c r="U3050" s="8">
        <f ca="1">spotify_data[[#This Row],[Antigüedad Album Meses]]/12</f>
        <v>7.1944444444444438</v>
      </c>
      <c r="V3050">
        <v>18</v>
      </c>
      <c r="W3050" s="1" t="s">
        <v>1932</v>
      </c>
      <c r="X3050" s="1" t="str">
        <f>+IF(spotify_data[[#This Row],[album_type]]="album","Album",IF(spotify_data[[#This Row],[album_type]]="single","Single","Compilation"))</f>
        <v>Compilation</v>
      </c>
      <c r="Y3050">
        <v>475</v>
      </c>
    </row>
    <row r="3051" spans="1:25" x14ac:dyDescent="0.3">
      <c r="A3051" s="1" t="s">
        <v>18742</v>
      </c>
      <c r="B3051" s="1">
        <v>2218</v>
      </c>
      <c r="C3051" s="1" t="s">
        <v>18743</v>
      </c>
      <c r="D3051">
        <v>11</v>
      </c>
      <c r="E3051">
        <v>66</v>
      </c>
      <c r="F3051" s="10">
        <f>spotify_data[[#This Row],[track_popularity]]/100</f>
        <v>0.66</v>
      </c>
      <c r="G3051" s="9" t="b">
        <v>0</v>
      </c>
      <c r="H3051" s="1">
        <f>+IF(spotify_data[[#This Row],[explicit]]=FALSE,0,1)</f>
        <v>0</v>
      </c>
      <c r="I3051" s="1" t="s">
        <v>18744</v>
      </c>
      <c r="J3051" s="7">
        <f>MATCH(spotify_data[[#This Row],[artist_name]],spotify_data[artist_name],0)</f>
        <v>3050</v>
      </c>
      <c r="K3051">
        <v>72</v>
      </c>
      <c r="L3051" s="10">
        <f>spotify_data[[#This Row],[artist_popularity]]/100</f>
        <v>0.72</v>
      </c>
      <c r="M3051">
        <v>3832095</v>
      </c>
      <c r="N3051" s="1" t="s">
        <v>18745</v>
      </c>
      <c r="O3051" s="1" t="s">
        <v>18746</v>
      </c>
      <c r="P3051" s="1">
        <f>MATCH(spotify_data[[#This Row],[album_id]],spotify_data[album_id],0)</f>
        <v>3050</v>
      </c>
      <c r="Q3051" s="1" t="s">
        <v>18747</v>
      </c>
      <c r="R3051" s="2">
        <v>40799</v>
      </c>
      <c r="S3051" s="7">
        <f ca="1">+TODAY()-spotify_data[[#This Row],[Fecha lanzamiento Album]]</f>
        <v>5232</v>
      </c>
      <c r="T3051" s="7">
        <f ca="1">+spotify_data[[#This Row],[Antigüedad Album Dias]]/60</f>
        <v>87.2</v>
      </c>
      <c r="U3051" s="8">
        <f ca="1">spotify_data[[#This Row],[Antigüedad Album Meses]]/12</f>
        <v>7.2666666666666666</v>
      </c>
      <c r="V3051">
        <v>23</v>
      </c>
      <c r="W3051" s="1" t="s">
        <v>20</v>
      </c>
      <c r="X3051" s="1" t="str">
        <f>+IF(spotify_data[[#This Row],[album_type]]="album","Album",IF(spotify_data[[#This Row],[album_type]]="single","Single","Compilation"))</f>
        <v>Album</v>
      </c>
      <c r="Y3051">
        <v>476</v>
      </c>
    </row>
    <row r="3052" spans="1:25" x14ac:dyDescent="0.3">
      <c r="A3052" s="1" t="s">
        <v>19107</v>
      </c>
      <c r="B3052" s="1">
        <v>7405</v>
      </c>
      <c r="C3052" s="1" t="s">
        <v>19108</v>
      </c>
      <c r="D3052">
        <v>2</v>
      </c>
      <c r="E3052">
        <v>66</v>
      </c>
      <c r="F3052" s="10">
        <f>spotify_data[[#This Row],[track_popularity]]/100</f>
        <v>0.66</v>
      </c>
      <c r="G3052" s="9" t="b">
        <v>0</v>
      </c>
      <c r="H3052" s="1">
        <f>+IF(spotify_data[[#This Row],[explicit]]=FALSE,0,1)</f>
        <v>0</v>
      </c>
      <c r="I3052" s="1" t="s">
        <v>7599</v>
      </c>
      <c r="J3052" s="7">
        <f>MATCH(spotify_data[[#This Row],[artist_name]],spotify_data[artist_name],0)</f>
        <v>195</v>
      </c>
      <c r="K3052">
        <v>83</v>
      </c>
      <c r="L3052" s="10">
        <f>spotify_data[[#This Row],[artist_popularity]]/100</f>
        <v>0.83</v>
      </c>
      <c r="M3052">
        <v>66720643</v>
      </c>
      <c r="N3052" s="1" t="s">
        <v>831</v>
      </c>
      <c r="O3052" s="1" t="s">
        <v>19088</v>
      </c>
      <c r="P3052" s="1">
        <f>MATCH(spotify_data[[#This Row],[album_id]],spotify_data[album_id],0)</f>
        <v>454</v>
      </c>
      <c r="Q3052" s="1" t="s">
        <v>9389</v>
      </c>
      <c r="R3052" s="2">
        <v>40567</v>
      </c>
      <c r="S3052" s="7">
        <f ca="1">+TODAY()-spotify_data[[#This Row],[Fecha lanzamiento Album]]</f>
        <v>5464</v>
      </c>
      <c r="T3052" s="7">
        <f ca="1">+spotify_data[[#This Row],[Antigüedad Album Dias]]/60</f>
        <v>91.066666666666663</v>
      </c>
      <c r="U3052" s="8">
        <f ca="1">spotify_data[[#This Row],[Antigüedad Album Meses]]/12</f>
        <v>7.5888888888888886</v>
      </c>
      <c r="V3052">
        <v>11</v>
      </c>
      <c r="W3052" s="1" t="s">
        <v>20</v>
      </c>
      <c r="X3052" s="1" t="str">
        <f>+IF(spotify_data[[#This Row],[album_type]]="album","Album",IF(spotify_data[[#This Row],[album_type]]="single","Single","Compilation"))</f>
        <v>Album</v>
      </c>
      <c r="Y3052">
        <v>372</v>
      </c>
    </row>
    <row r="3053" spans="1:25" x14ac:dyDescent="0.3">
      <c r="A3053" s="1" t="s">
        <v>19475</v>
      </c>
      <c r="B3053" s="1">
        <v>4359</v>
      </c>
      <c r="C3053" s="1" t="s">
        <v>18377</v>
      </c>
      <c r="D3053">
        <v>7</v>
      </c>
      <c r="E3053">
        <v>66</v>
      </c>
      <c r="F3053" s="10">
        <f>spotify_data[[#This Row],[track_popularity]]/100</f>
        <v>0.66</v>
      </c>
      <c r="G3053" s="9" t="b">
        <v>0</v>
      </c>
      <c r="H3053" s="1">
        <f>+IF(spotify_data[[#This Row],[explicit]]=FALSE,0,1)</f>
        <v>0</v>
      </c>
      <c r="I3053" s="1" t="s">
        <v>3360</v>
      </c>
      <c r="J3053" s="7">
        <f>MATCH(spotify_data[[#This Row],[artist_name]],spotify_data[artist_name],0)</f>
        <v>949</v>
      </c>
      <c r="K3053">
        <v>83</v>
      </c>
      <c r="L3053" s="10">
        <f>spotify_data[[#This Row],[artist_popularity]]/100</f>
        <v>0.83</v>
      </c>
      <c r="M3053">
        <v>38393243</v>
      </c>
      <c r="N3053" s="1" t="s">
        <v>516</v>
      </c>
      <c r="O3053" s="1" t="s">
        <v>19469</v>
      </c>
      <c r="P3053" s="1">
        <f>MATCH(spotify_data[[#This Row],[album_id]],spotify_data[album_id],0)</f>
        <v>2514</v>
      </c>
      <c r="Q3053" s="1" t="s">
        <v>6927</v>
      </c>
      <c r="R3053" s="2">
        <v>40414</v>
      </c>
      <c r="S3053" s="7">
        <f ca="1">+TODAY()-spotify_data[[#This Row],[Fecha lanzamiento Album]]</f>
        <v>5617</v>
      </c>
      <c r="T3053" s="7">
        <f ca="1">+spotify_data[[#This Row],[Antigüedad Album Dias]]/60</f>
        <v>93.61666666666666</v>
      </c>
      <c r="U3053" s="8">
        <f ca="1">spotify_data[[#This Row],[Antigüedad Album Meses]]/12</f>
        <v>7.801388888888888</v>
      </c>
      <c r="V3053">
        <v>17</v>
      </c>
      <c r="W3053" s="1" t="s">
        <v>20</v>
      </c>
      <c r="X3053" s="1" t="str">
        <f>+IF(spotify_data[[#This Row],[album_type]]="album","Album",IF(spotify_data[[#This Row],[album_type]]="single","Single","Compilation"))</f>
        <v>Album</v>
      </c>
      <c r="Y3053">
        <v>378</v>
      </c>
    </row>
    <row r="3054" spans="1:25" x14ac:dyDescent="0.3">
      <c r="A3054" s="1" t="s">
        <v>19717</v>
      </c>
      <c r="B3054" s="1">
        <v>6675</v>
      </c>
      <c r="C3054" s="1" t="s">
        <v>19718</v>
      </c>
      <c r="D3054">
        <v>2</v>
      </c>
      <c r="E3054">
        <v>66</v>
      </c>
      <c r="F3054" s="10">
        <f>spotify_data[[#This Row],[track_popularity]]/100</f>
        <v>0.66</v>
      </c>
      <c r="G3054" s="9" t="b">
        <v>0</v>
      </c>
      <c r="H3054" s="1">
        <f>+IF(spotify_data[[#This Row],[explicit]]=FALSE,0,1)</f>
        <v>0</v>
      </c>
      <c r="I3054" s="1" t="s">
        <v>15534</v>
      </c>
      <c r="J3054" s="7">
        <f>MATCH(spotify_data[[#This Row],[artist_name]],spotify_data[artist_name],0)</f>
        <v>1106</v>
      </c>
      <c r="K3054">
        <v>72</v>
      </c>
      <c r="L3054" s="10">
        <f>spotify_data[[#This Row],[artist_popularity]]/100</f>
        <v>0.72</v>
      </c>
      <c r="M3054">
        <v>2804746</v>
      </c>
      <c r="N3054" s="1" t="s">
        <v>5389</v>
      </c>
      <c r="O3054" s="1" t="s">
        <v>19719</v>
      </c>
      <c r="P3054" s="1">
        <f>MATCH(spotify_data[[#This Row],[album_id]],spotify_data[album_id],0)</f>
        <v>3053</v>
      </c>
      <c r="Q3054" s="1" t="s">
        <v>19720</v>
      </c>
      <c r="R3054" s="2">
        <v>40203</v>
      </c>
      <c r="S3054" s="7">
        <f ca="1">+TODAY()-spotify_data[[#This Row],[Fecha lanzamiento Album]]</f>
        <v>5828</v>
      </c>
      <c r="T3054" s="7">
        <f ca="1">+spotify_data[[#This Row],[Antigüedad Album Dias]]/60</f>
        <v>97.13333333333334</v>
      </c>
      <c r="U3054" s="8">
        <f ca="1">spotify_data[[#This Row],[Antigüedad Album Meses]]/12</f>
        <v>8.094444444444445</v>
      </c>
      <c r="V3054">
        <v>10</v>
      </c>
      <c r="W3054" s="1" t="s">
        <v>20</v>
      </c>
      <c r="X3054" s="1" t="str">
        <f>+IF(spotify_data[[#This Row],[album_type]]="album","Album",IF(spotify_data[[#This Row],[album_type]]="single","Single","Compilation"))</f>
        <v>Album</v>
      </c>
      <c r="Y3054">
        <v>497</v>
      </c>
    </row>
    <row r="3055" spans="1:25" x14ac:dyDescent="0.3">
      <c r="A3055" s="1" t="s">
        <v>19832</v>
      </c>
      <c r="B3055" s="1">
        <v>981</v>
      </c>
      <c r="C3055" s="1" t="s">
        <v>19833</v>
      </c>
      <c r="D3055">
        <v>13</v>
      </c>
      <c r="E3055">
        <v>66</v>
      </c>
      <c r="F3055" s="10">
        <f>spotify_data[[#This Row],[track_popularity]]/100</f>
        <v>0.66</v>
      </c>
      <c r="G3055" s="9" t="b">
        <v>0</v>
      </c>
      <c r="H3055" s="1">
        <f>+IF(spotify_data[[#This Row],[explicit]]=FALSE,0,1)</f>
        <v>0</v>
      </c>
      <c r="I3055" s="1" t="s">
        <v>1365</v>
      </c>
      <c r="J3055" s="7">
        <f>MATCH(spotify_data[[#This Row],[artist_name]],spotify_data[artist_name],0)</f>
        <v>164</v>
      </c>
      <c r="K3055">
        <v>95</v>
      </c>
      <c r="L3055" s="10">
        <f>spotify_data[[#This Row],[artist_popularity]]/100</f>
        <v>0.95</v>
      </c>
      <c r="M3055">
        <v>103067383</v>
      </c>
      <c r="N3055" s="1" t="s">
        <v>1366</v>
      </c>
      <c r="O3055" s="1" t="s">
        <v>19834</v>
      </c>
      <c r="P3055" s="1">
        <f>MATCH(spotify_data[[#This Row],[album_id]],spotify_data[album_id],0)</f>
        <v>3054</v>
      </c>
      <c r="Q3055" s="1" t="s">
        <v>19835</v>
      </c>
      <c r="R3055" s="2">
        <v>40179</v>
      </c>
      <c r="S3055" s="7">
        <f ca="1">+TODAY()-spotify_data[[#This Row],[Fecha lanzamiento Album]]</f>
        <v>5852</v>
      </c>
      <c r="T3055" s="7">
        <f ca="1">+spotify_data[[#This Row],[Antigüedad Album Dias]]/60</f>
        <v>97.533333333333331</v>
      </c>
      <c r="U3055" s="8">
        <f ca="1">spotify_data[[#This Row],[Antigüedad Album Meses]]/12</f>
        <v>8.1277777777777782</v>
      </c>
      <c r="V3055">
        <v>14</v>
      </c>
      <c r="W3055" s="1" t="s">
        <v>20</v>
      </c>
      <c r="X3055" s="1" t="str">
        <f>+IF(spotify_data[[#This Row],[album_type]]="album","Album",IF(spotify_data[[#This Row],[album_type]]="single","Single","Compilation"))</f>
        <v>Album</v>
      </c>
      <c r="Y3055">
        <v>348</v>
      </c>
    </row>
    <row r="3056" spans="1:25" x14ac:dyDescent="0.3">
      <c r="A3056" s="1" t="s">
        <v>20267</v>
      </c>
      <c r="B3056" s="1">
        <v>8365</v>
      </c>
      <c r="C3056" s="1" t="s">
        <v>20268</v>
      </c>
      <c r="D3056">
        <v>1</v>
      </c>
      <c r="E3056">
        <v>66</v>
      </c>
      <c r="F3056" s="10">
        <f>spotify_data[[#This Row],[track_popularity]]/100</f>
        <v>0.66</v>
      </c>
      <c r="G3056" s="9" t="b">
        <v>0</v>
      </c>
      <c r="H3056" s="1">
        <f>+IF(spotify_data[[#This Row],[explicit]]=FALSE,0,1)</f>
        <v>0</v>
      </c>
      <c r="I3056" s="1" t="s">
        <v>16062</v>
      </c>
      <c r="J3056" s="7">
        <f>MATCH(spotify_data[[#This Row],[artist_name]],spotify_data[artist_name],0)</f>
        <v>1479</v>
      </c>
      <c r="K3056">
        <v>72</v>
      </c>
      <c r="L3056" s="10">
        <f>spotify_data[[#This Row],[artist_popularity]]/100</f>
        <v>0.72</v>
      </c>
      <c r="M3056">
        <v>10961941</v>
      </c>
      <c r="N3056" s="1" t="s">
        <v>16063</v>
      </c>
      <c r="O3056" s="1" t="s">
        <v>20269</v>
      </c>
      <c r="P3056" s="1">
        <f>MATCH(spotify_data[[#This Row],[album_id]],spotify_data[album_id],0)</f>
        <v>3055</v>
      </c>
      <c r="Q3056" s="1" t="s">
        <v>20270</v>
      </c>
      <c r="R3056" s="2">
        <v>39878</v>
      </c>
      <c r="S3056" s="7">
        <f ca="1">+TODAY()-spotify_data[[#This Row],[Fecha lanzamiento Album]]</f>
        <v>6153</v>
      </c>
      <c r="T3056" s="7">
        <f ca="1">+spotify_data[[#This Row],[Antigüedad Album Dias]]/60</f>
        <v>102.55</v>
      </c>
      <c r="U3056" s="8">
        <f ca="1">spotify_data[[#This Row],[Antigüedad Album Meses]]/12</f>
        <v>8.5458333333333325</v>
      </c>
      <c r="V3056">
        <v>16</v>
      </c>
      <c r="W3056" s="1" t="s">
        <v>20</v>
      </c>
      <c r="X3056" s="1" t="str">
        <f>+IF(spotify_data[[#This Row],[album_type]]="album","Album",IF(spotify_data[[#This Row],[album_type]]="single","Single","Compilation"))</f>
        <v>Album</v>
      </c>
      <c r="Y3056">
        <v>352</v>
      </c>
    </row>
    <row r="3057" spans="1:25" x14ac:dyDescent="0.3">
      <c r="A3057" s="1" t="s">
        <v>20455</v>
      </c>
      <c r="B3057" s="1">
        <v>4687</v>
      </c>
      <c r="C3057" s="1" t="s">
        <v>1864</v>
      </c>
      <c r="D3057">
        <v>5</v>
      </c>
      <c r="E3057">
        <v>66</v>
      </c>
      <c r="F3057" s="10">
        <f>spotify_data[[#This Row],[track_popularity]]/100</f>
        <v>0.66</v>
      </c>
      <c r="G3057" s="9" t="b">
        <v>0</v>
      </c>
      <c r="H3057" s="1">
        <f>+IF(spotify_data[[#This Row],[explicit]]=FALSE,0,1)</f>
        <v>0</v>
      </c>
      <c r="I3057" s="1" t="s">
        <v>13366</v>
      </c>
      <c r="J3057" s="7">
        <f>MATCH(spotify_data[[#This Row],[artist_name]],spotify_data[artist_name],0)</f>
        <v>685</v>
      </c>
      <c r="K3057">
        <v>74</v>
      </c>
      <c r="L3057" s="10">
        <f>spotify_data[[#This Row],[artist_popularity]]/100</f>
        <v>0.74</v>
      </c>
      <c r="M3057">
        <v>8811891</v>
      </c>
      <c r="N3057" s="1" t="s">
        <v>23</v>
      </c>
      <c r="O3057" s="1" t="s">
        <v>20456</v>
      </c>
      <c r="P3057" s="1">
        <f>MATCH(spotify_data[[#This Row],[album_id]],spotify_data[album_id],0)</f>
        <v>3056</v>
      </c>
      <c r="Q3057" s="1" t="s">
        <v>13366</v>
      </c>
      <c r="R3057" s="2">
        <v>39699</v>
      </c>
      <c r="S3057" s="7">
        <f ca="1">+TODAY()-spotify_data[[#This Row],[Fecha lanzamiento Album]]</f>
        <v>6332</v>
      </c>
      <c r="T3057" s="7">
        <f ca="1">+spotify_data[[#This Row],[Antigüedad Album Dias]]/60</f>
        <v>105.53333333333333</v>
      </c>
      <c r="U3057" s="8">
        <f ca="1">spotify_data[[#This Row],[Antigüedad Album Meses]]/12</f>
        <v>8.7944444444444443</v>
      </c>
      <c r="V3057">
        <v>10</v>
      </c>
      <c r="W3057" s="1" t="s">
        <v>20</v>
      </c>
      <c r="X3057" s="1" t="str">
        <f>+IF(spotify_data[[#This Row],[album_type]]="album","Album",IF(spotify_data[[#This Row],[album_type]]="single","Single","Compilation"))</f>
        <v>Album</v>
      </c>
      <c r="Y3057">
        <v>435</v>
      </c>
    </row>
    <row r="3058" spans="1:25" x14ac:dyDescent="0.3">
      <c r="A3058" s="1" t="s">
        <v>21029</v>
      </c>
      <c r="B3058" s="1">
        <v>7852</v>
      </c>
      <c r="C3058" s="1" t="s">
        <v>21030</v>
      </c>
      <c r="D3058">
        <v>1</v>
      </c>
      <c r="E3058">
        <v>66</v>
      </c>
      <c r="F3058" s="10">
        <f>spotify_data[[#This Row],[track_popularity]]/100</f>
        <v>0.66</v>
      </c>
      <c r="G3058" s="9" t="b">
        <v>0</v>
      </c>
      <c r="H3058" s="1">
        <f>+IF(spotify_data[[#This Row],[explicit]]=FALSE,0,1)</f>
        <v>0</v>
      </c>
      <c r="I3058" s="1" t="s">
        <v>21013</v>
      </c>
      <c r="J3058" s="7">
        <f>MATCH(spotify_data[[#This Row],[artist_name]],spotify_data[artist_name],0)</f>
        <v>3057</v>
      </c>
      <c r="K3058">
        <v>62</v>
      </c>
      <c r="L3058" s="10">
        <f>spotify_data[[#This Row],[artist_popularity]]/100</f>
        <v>0.62</v>
      </c>
      <c r="M3058">
        <v>3748353</v>
      </c>
      <c r="N3058" s="1" t="s">
        <v>21014</v>
      </c>
      <c r="O3058" s="1" t="s">
        <v>21015</v>
      </c>
      <c r="P3058" s="1">
        <f>MATCH(spotify_data[[#This Row],[album_id]],spotify_data[album_id],0)</f>
        <v>3057</v>
      </c>
      <c r="Q3058" s="1" t="s">
        <v>21016</v>
      </c>
      <c r="R3058" s="2">
        <v>39052</v>
      </c>
      <c r="S3058" s="7">
        <f ca="1">+TODAY()-spotify_data[[#This Row],[Fecha lanzamiento Album]]</f>
        <v>6979</v>
      </c>
      <c r="T3058" s="7">
        <f ca="1">+spotify_data[[#This Row],[Antigüedad Album Dias]]/60</f>
        <v>116.31666666666666</v>
      </c>
      <c r="U3058" s="8">
        <f ca="1">spotify_data[[#This Row],[Antigüedad Album Meses]]/12</f>
        <v>9.6930555555555546</v>
      </c>
      <c r="V3058">
        <v>11</v>
      </c>
      <c r="W3058" s="1" t="s">
        <v>20</v>
      </c>
      <c r="X3058" s="1" t="str">
        <f>+IF(spotify_data[[#This Row],[album_type]]="album","Album",IF(spotify_data[[#This Row],[album_type]]="single","Single","Compilation"))</f>
        <v>Album</v>
      </c>
      <c r="Y3058">
        <v>437</v>
      </c>
    </row>
    <row r="3059" spans="1:25" x14ac:dyDescent="0.3">
      <c r="A3059" s="1" t="s">
        <v>21166</v>
      </c>
      <c r="B3059" s="1">
        <v>6176</v>
      </c>
      <c r="C3059" s="1" t="s">
        <v>9232</v>
      </c>
      <c r="D3059">
        <v>1</v>
      </c>
      <c r="E3059">
        <v>66</v>
      </c>
      <c r="F3059" s="10">
        <f>spotify_data[[#This Row],[track_popularity]]/100</f>
        <v>0.66</v>
      </c>
      <c r="G3059" s="9" t="b">
        <v>1</v>
      </c>
      <c r="H3059" s="1">
        <f>+IF(spotify_data[[#This Row],[explicit]]=FALSE,0,1)</f>
        <v>1</v>
      </c>
      <c r="I3059" s="1" t="s">
        <v>16711</v>
      </c>
      <c r="J3059" s="7">
        <f>MATCH(spotify_data[[#This Row],[artist_name]],spotify_data[artist_name],0)</f>
        <v>3058</v>
      </c>
      <c r="K3059">
        <v>74</v>
      </c>
      <c r="L3059" s="10">
        <f>spotify_data[[#This Row],[artist_popularity]]/100</f>
        <v>0.74</v>
      </c>
      <c r="M3059">
        <v>2223643</v>
      </c>
      <c r="N3059" s="1" t="s">
        <v>23</v>
      </c>
      <c r="O3059" s="1" t="s">
        <v>21167</v>
      </c>
      <c r="P3059" s="1">
        <f>MATCH(spotify_data[[#This Row],[album_id]],spotify_data[album_id],0)</f>
        <v>3058</v>
      </c>
      <c r="Q3059" s="1" t="s">
        <v>21168</v>
      </c>
      <c r="R3059" s="2">
        <v>38845</v>
      </c>
      <c r="S3059" s="7">
        <f ca="1">+TODAY()-spotify_data[[#This Row],[Fecha lanzamiento Album]]</f>
        <v>7186</v>
      </c>
      <c r="T3059" s="7">
        <f ca="1">+spotify_data[[#This Row],[Antigüedad Album Dias]]/60</f>
        <v>119.76666666666667</v>
      </c>
      <c r="U3059" s="8">
        <f ca="1">spotify_data[[#This Row],[Antigüedad Album Meses]]/12</f>
        <v>9.9805555555555561</v>
      </c>
      <c r="V3059">
        <v>13</v>
      </c>
      <c r="W3059" s="1" t="s">
        <v>20</v>
      </c>
      <c r="X3059" s="1" t="str">
        <f>+IF(spotify_data[[#This Row],[album_type]]="album","Album",IF(spotify_data[[#This Row],[album_type]]="single","Single","Compilation"))</f>
        <v>Album</v>
      </c>
      <c r="Y3059">
        <v>328</v>
      </c>
    </row>
    <row r="3060" spans="1:25" x14ac:dyDescent="0.3">
      <c r="A3060" s="1" t="s">
        <v>21545</v>
      </c>
      <c r="B3060" s="1">
        <v>2926</v>
      </c>
      <c r="C3060" s="1" t="s">
        <v>21546</v>
      </c>
      <c r="D3060">
        <v>4</v>
      </c>
      <c r="E3060">
        <v>66</v>
      </c>
      <c r="F3060" s="10">
        <f>spotify_data[[#This Row],[track_popularity]]/100</f>
        <v>0.66</v>
      </c>
      <c r="G3060" s="9" t="b">
        <v>0</v>
      </c>
      <c r="H3060" s="1">
        <f>+IF(spotify_data[[#This Row],[explicit]]=FALSE,0,1)</f>
        <v>0</v>
      </c>
      <c r="I3060" s="1" t="s">
        <v>16817</v>
      </c>
      <c r="J3060" s="7">
        <f>MATCH(spotify_data[[#This Row],[artist_name]],spotify_data[artist_name],0)</f>
        <v>3059</v>
      </c>
      <c r="K3060">
        <v>66</v>
      </c>
      <c r="L3060" s="10">
        <f>spotify_data[[#This Row],[artist_popularity]]/100</f>
        <v>0.66</v>
      </c>
      <c r="M3060">
        <v>9676780</v>
      </c>
      <c r="N3060" s="1" t="s">
        <v>16818</v>
      </c>
      <c r="O3060" s="1" t="s">
        <v>21491</v>
      </c>
      <c r="P3060" s="1">
        <f>MATCH(spotify_data[[#This Row],[album_id]],spotify_data[album_id],0)</f>
        <v>3059</v>
      </c>
      <c r="Q3060" s="1" t="s">
        <v>21492</v>
      </c>
      <c r="R3060" s="2">
        <v>38353</v>
      </c>
      <c r="S3060" s="7">
        <f ca="1">+TODAY()-spotify_data[[#This Row],[Fecha lanzamiento Album]]</f>
        <v>7678</v>
      </c>
      <c r="T3060" s="7">
        <f ca="1">+spotify_data[[#This Row],[Antigüedad Album Dias]]/60</f>
        <v>127.96666666666667</v>
      </c>
      <c r="U3060" s="8">
        <f ca="1">spotify_data[[#This Row],[Antigüedad Album Meses]]/12</f>
        <v>10.66388888888889</v>
      </c>
      <c r="V3060">
        <v>10</v>
      </c>
      <c r="W3060" s="1" t="s">
        <v>20</v>
      </c>
      <c r="X3060" s="1" t="str">
        <f>+IF(spotify_data[[#This Row],[album_type]]="album","Album",IF(spotify_data[[#This Row],[album_type]]="single","Single","Compilation"))</f>
        <v>Album</v>
      </c>
      <c r="Y3060">
        <v>465</v>
      </c>
    </row>
    <row r="3061" spans="1:25" x14ac:dyDescent="0.3">
      <c r="A3061" s="1" t="s">
        <v>21597</v>
      </c>
      <c r="B3061" s="1">
        <v>563</v>
      </c>
      <c r="C3061" s="1" t="s">
        <v>21598</v>
      </c>
      <c r="D3061">
        <v>5</v>
      </c>
      <c r="E3061">
        <v>66</v>
      </c>
      <c r="F3061" s="10">
        <f>spotify_data[[#This Row],[track_popularity]]/100</f>
        <v>0.66</v>
      </c>
      <c r="G3061" s="9" t="b">
        <v>0</v>
      </c>
      <c r="H3061" s="1">
        <f>+IF(spotify_data[[#This Row],[explicit]]=FALSE,0,1)</f>
        <v>0</v>
      </c>
      <c r="I3061" s="1" t="s">
        <v>8962</v>
      </c>
      <c r="J3061" s="7">
        <f>MATCH(spotify_data[[#This Row],[artist_name]],spotify_data[artist_name],0)</f>
        <v>2174</v>
      </c>
      <c r="K3061">
        <v>69</v>
      </c>
      <c r="L3061" s="10">
        <f>spotify_data[[#This Row],[artist_popularity]]/100</f>
        <v>0.69</v>
      </c>
      <c r="M3061">
        <v>5042529</v>
      </c>
      <c r="N3061" s="1" t="s">
        <v>8568</v>
      </c>
      <c r="O3061" s="1" t="s">
        <v>21599</v>
      </c>
      <c r="P3061" s="1">
        <f>MATCH(spotify_data[[#This Row],[album_id]],spotify_data[album_id],0)</f>
        <v>3060</v>
      </c>
      <c r="Q3061" s="1" t="s">
        <v>21598</v>
      </c>
      <c r="R3061" s="2">
        <v>38216</v>
      </c>
      <c r="S3061" s="7">
        <f ca="1">+TODAY()-spotify_data[[#This Row],[Fecha lanzamiento Album]]</f>
        <v>7815</v>
      </c>
      <c r="T3061" s="7">
        <f ca="1">+spotify_data[[#This Row],[Antigüedad Album Dias]]/60</f>
        <v>130.25</v>
      </c>
      <c r="U3061" s="8">
        <f ca="1">spotify_data[[#This Row],[Antigüedad Album Meses]]/12</f>
        <v>10.854166666666666</v>
      </c>
      <c r="V3061">
        <v>16</v>
      </c>
      <c r="W3061" s="1" t="s">
        <v>20</v>
      </c>
      <c r="X3061" s="1" t="str">
        <f>+IF(spotify_data[[#This Row],[album_type]]="album","Album",IF(spotify_data[[#This Row],[album_type]]="single","Single","Compilation"))</f>
        <v>Album</v>
      </c>
      <c r="Y3061">
        <v>5</v>
      </c>
    </row>
    <row r="3062" spans="1:25" x14ac:dyDescent="0.3">
      <c r="A3062" s="1" t="s">
        <v>21752</v>
      </c>
      <c r="B3062" s="1">
        <v>12260</v>
      </c>
      <c r="C3062" s="1" t="s">
        <v>21753</v>
      </c>
      <c r="D3062">
        <v>12</v>
      </c>
      <c r="E3062">
        <v>66</v>
      </c>
      <c r="F3062" s="10">
        <f>spotify_data[[#This Row],[track_popularity]]/100</f>
        <v>0.66</v>
      </c>
      <c r="G3062" s="9" t="b">
        <v>0</v>
      </c>
      <c r="H3062" s="1">
        <f>+IF(spotify_data[[#This Row],[explicit]]=FALSE,0,1)</f>
        <v>0</v>
      </c>
      <c r="I3062" s="1" t="s">
        <v>19021</v>
      </c>
      <c r="J3062" s="7">
        <f>MATCH(spotify_data[[#This Row],[artist_name]],spotify_data[artist_name],0)</f>
        <v>206</v>
      </c>
      <c r="K3062">
        <v>80</v>
      </c>
      <c r="L3062" s="10">
        <f>spotify_data[[#This Row],[artist_popularity]]/100</f>
        <v>0.8</v>
      </c>
      <c r="M3062">
        <v>17755451</v>
      </c>
      <c r="N3062" s="1" t="s">
        <v>516</v>
      </c>
      <c r="O3062" s="1" t="s">
        <v>21733</v>
      </c>
      <c r="P3062" s="1">
        <f>MATCH(spotify_data[[#This Row],[album_id]],spotify_data[album_id],0)</f>
        <v>206</v>
      </c>
      <c r="Q3062" s="1" t="s">
        <v>21734</v>
      </c>
      <c r="R3062" s="2">
        <v>37938</v>
      </c>
      <c r="S3062" s="7">
        <f ca="1">+TODAY()-spotify_data[[#This Row],[Fecha lanzamiento Album]]</f>
        <v>8093</v>
      </c>
      <c r="T3062" s="7">
        <f ca="1">+spotify_data[[#This Row],[Antigüedad Album Dias]]/60</f>
        <v>134.88333333333333</v>
      </c>
      <c r="U3062" s="8">
        <f ca="1">spotify_data[[#This Row],[Antigüedad Album Meses]]/12</f>
        <v>11.240277777777777</v>
      </c>
      <c r="V3062">
        <v>13</v>
      </c>
      <c r="W3062" s="1" t="s">
        <v>20</v>
      </c>
      <c r="X3062" s="1" t="str">
        <f>+IF(spotify_data[[#This Row],[album_type]]="album","Album",IF(spotify_data[[#This Row],[album_type]]="single","Single","Compilation"))</f>
        <v>Album</v>
      </c>
      <c r="Y3062">
        <v>383</v>
      </c>
    </row>
    <row r="3063" spans="1:25" x14ac:dyDescent="0.3">
      <c r="A3063" s="1" t="s">
        <v>21793</v>
      </c>
      <c r="B3063" s="1">
        <v>1183</v>
      </c>
      <c r="C3063" s="1" t="s">
        <v>21794</v>
      </c>
      <c r="D3063">
        <v>5</v>
      </c>
      <c r="E3063">
        <v>66</v>
      </c>
      <c r="F3063" s="10">
        <f>spotify_data[[#This Row],[track_popularity]]/100</f>
        <v>0.66</v>
      </c>
      <c r="G3063" s="9" t="b">
        <v>1</v>
      </c>
      <c r="H3063" s="1">
        <f>+IF(spotify_data[[#This Row],[explicit]]=FALSE,0,1)</f>
        <v>1</v>
      </c>
      <c r="I3063" s="1" t="s">
        <v>16803</v>
      </c>
      <c r="J3063" s="7">
        <f>MATCH(spotify_data[[#This Row],[artist_name]],spotify_data[artist_name],0)</f>
        <v>798</v>
      </c>
      <c r="K3063">
        <v>79</v>
      </c>
      <c r="L3063" s="10">
        <f>spotify_data[[#This Row],[artist_popularity]]/100</f>
        <v>0.79</v>
      </c>
      <c r="M3063">
        <v>5316473</v>
      </c>
      <c r="N3063" s="1" t="s">
        <v>23</v>
      </c>
      <c r="O3063" s="1" t="s">
        <v>21795</v>
      </c>
      <c r="P3063" s="1">
        <f>MATCH(spotify_data[[#This Row],[album_id]],spotify_data[album_id],0)</f>
        <v>3062</v>
      </c>
      <c r="Q3063" s="1" t="s">
        <v>21796</v>
      </c>
      <c r="R3063" s="2">
        <v>37852</v>
      </c>
      <c r="S3063" s="7">
        <f ca="1">+TODAY()-spotify_data[[#This Row],[Fecha lanzamiento Album]]</f>
        <v>8179</v>
      </c>
      <c r="T3063" s="7">
        <f ca="1">+spotify_data[[#This Row],[Antigüedad Album Dias]]/60</f>
        <v>136.31666666666666</v>
      </c>
      <c r="U3063" s="8">
        <f ca="1">spotify_data[[#This Row],[Antigüedad Album Meses]]/12</f>
        <v>11.359722222222222</v>
      </c>
      <c r="V3063">
        <v>18</v>
      </c>
      <c r="W3063" s="1" t="s">
        <v>1932</v>
      </c>
      <c r="X3063" s="1" t="str">
        <f>+IF(spotify_data[[#This Row],[album_type]]="album","Album",IF(spotify_data[[#This Row],[album_type]]="single","Single","Compilation"))</f>
        <v>Compilation</v>
      </c>
      <c r="Y3063">
        <v>394</v>
      </c>
    </row>
    <row r="3064" spans="1:25" x14ac:dyDescent="0.3">
      <c r="A3064" s="1" t="s">
        <v>22074</v>
      </c>
      <c r="B3064" s="1"/>
      <c r="C3064" s="1" t="s">
        <v>22075</v>
      </c>
      <c r="D3064">
        <v>2</v>
      </c>
      <c r="E3064">
        <v>66</v>
      </c>
      <c r="F3064" s="10">
        <f>spotify_data[[#This Row],[track_popularity]]/100</f>
        <v>0.66</v>
      </c>
      <c r="G3064" s="9" t="b">
        <v>0</v>
      </c>
      <c r="H3064" s="1">
        <f>+IF(spotify_data[[#This Row],[explicit]]=FALSE,0,1)</f>
        <v>0</v>
      </c>
      <c r="I3064" s="1" t="s">
        <v>22076</v>
      </c>
      <c r="J3064" s="7">
        <f>MATCH(spotify_data[[#This Row],[artist_name]],spotify_data[artist_name],0)</f>
        <v>2542</v>
      </c>
      <c r="K3064">
        <v>64</v>
      </c>
      <c r="L3064" s="10">
        <f>spotify_data[[#This Row],[artist_popularity]]/100</f>
        <v>0.64</v>
      </c>
      <c r="M3064">
        <v>1544335</v>
      </c>
      <c r="N3064" s="1" t="s">
        <v>395</v>
      </c>
      <c r="O3064" s="1" t="s">
        <v>22077</v>
      </c>
      <c r="P3064" s="1">
        <f>MATCH(spotify_data[[#This Row],[album_id]],spotify_data[album_id],0)</f>
        <v>3063</v>
      </c>
      <c r="Q3064" s="1" t="s">
        <v>4541</v>
      </c>
      <c r="R3064" s="2">
        <v>37495</v>
      </c>
      <c r="S3064" s="7">
        <f ca="1">+TODAY()-spotify_data[[#This Row],[Fecha lanzamiento Album]]</f>
        <v>8536</v>
      </c>
      <c r="T3064" s="7">
        <f ca="1">+spotify_data[[#This Row],[Antigüedad Album Dias]]/60</f>
        <v>142.26666666666668</v>
      </c>
      <c r="U3064" s="8">
        <f ca="1">spotify_data[[#This Row],[Antigüedad Album Meses]]/12</f>
        <v>11.855555555555556</v>
      </c>
      <c r="V3064">
        <v>12</v>
      </c>
      <c r="W3064" s="1" t="s">
        <v>20</v>
      </c>
      <c r="X3064" s="1" t="str">
        <f>+IF(spotify_data[[#This Row],[album_type]]="album","Album",IF(spotify_data[[#This Row],[album_type]]="single","Single","Compilation"))</f>
        <v>Album</v>
      </c>
      <c r="Y3064">
        <v>384</v>
      </c>
    </row>
    <row r="3065" spans="1:25" x14ac:dyDescent="0.3">
      <c r="A3065" s="1" t="s">
        <v>22079</v>
      </c>
      <c r="B3065" s="1"/>
      <c r="C3065" s="1" t="s">
        <v>22080</v>
      </c>
      <c r="D3065">
        <v>16</v>
      </c>
      <c r="E3065">
        <v>66</v>
      </c>
      <c r="F3065" s="10">
        <f>spotify_data[[#This Row],[track_popularity]]/100</f>
        <v>0.66</v>
      </c>
      <c r="G3065" s="9" t="b">
        <v>0</v>
      </c>
      <c r="H3065" s="1">
        <f>+IF(spotify_data[[#This Row],[explicit]]=FALSE,0,1)</f>
        <v>0</v>
      </c>
      <c r="I3065" s="1" t="s">
        <v>21089</v>
      </c>
      <c r="J3065" s="7">
        <f>MATCH(spotify_data[[#This Row],[artist_name]],spotify_data[artist_name],0)</f>
        <v>704</v>
      </c>
      <c r="K3065">
        <v>76</v>
      </c>
      <c r="L3065" s="10">
        <f>spotify_data[[#This Row],[artist_popularity]]/100</f>
        <v>0.76</v>
      </c>
      <c r="M3065">
        <v>9247395</v>
      </c>
      <c r="N3065" s="1" t="s">
        <v>23</v>
      </c>
      <c r="O3065" s="1" t="s">
        <v>22081</v>
      </c>
      <c r="P3065" s="1">
        <f>MATCH(spotify_data[[#This Row],[album_id]],spotify_data[album_id],0)</f>
        <v>2898</v>
      </c>
      <c r="Q3065" s="1" t="s">
        <v>22082</v>
      </c>
      <c r="R3065" s="2">
        <v>37456</v>
      </c>
      <c r="S3065" s="7">
        <f ca="1">+TODAY()-spotify_data[[#This Row],[Fecha lanzamiento Album]]</f>
        <v>8575</v>
      </c>
      <c r="T3065" s="7">
        <f ca="1">+spotify_data[[#This Row],[Antigüedad Album Dias]]/60</f>
        <v>142.91666666666666</v>
      </c>
      <c r="U3065" s="8">
        <f ca="1">spotify_data[[#This Row],[Antigüedad Album Meses]]/12</f>
        <v>11.909722222222221</v>
      </c>
      <c r="V3065">
        <v>20</v>
      </c>
      <c r="W3065" s="1" t="s">
        <v>20</v>
      </c>
      <c r="X3065" s="1" t="str">
        <f>+IF(spotify_data[[#This Row],[album_type]]="album","Album",IF(spotify_data[[#This Row],[album_type]]="single","Single","Compilation"))</f>
        <v>Album</v>
      </c>
      <c r="Y3065">
        <v>498</v>
      </c>
    </row>
    <row r="3066" spans="1:25" x14ac:dyDescent="0.3">
      <c r="A3066" s="1" t="s">
        <v>22417</v>
      </c>
      <c r="B3066" s="1"/>
      <c r="C3066" s="1" t="s">
        <v>22418</v>
      </c>
      <c r="D3066">
        <v>1</v>
      </c>
      <c r="E3066">
        <v>66</v>
      </c>
      <c r="F3066" s="10">
        <f>spotify_data[[#This Row],[track_popularity]]/100</f>
        <v>0.66</v>
      </c>
      <c r="G3066" s="9" t="b">
        <v>0</v>
      </c>
      <c r="H3066" s="1">
        <f>+IF(spotify_data[[#This Row],[explicit]]=FALSE,0,1)</f>
        <v>0</v>
      </c>
      <c r="I3066" s="1" t="s">
        <v>14867</v>
      </c>
      <c r="J3066" s="7">
        <f>MATCH(spotify_data[[#This Row],[artist_name]],spotify_data[artist_name],0)</f>
        <v>558</v>
      </c>
      <c r="K3066">
        <v>74</v>
      </c>
      <c r="L3066" s="10">
        <f>spotify_data[[#This Row],[artist_popularity]]/100</f>
        <v>0.74</v>
      </c>
      <c r="M3066">
        <v>13708054</v>
      </c>
      <c r="N3066" s="1" t="s">
        <v>23</v>
      </c>
      <c r="O3066" s="1" t="s">
        <v>22403</v>
      </c>
      <c r="P3066" s="1">
        <f>MATCH(spotify_data[[#This Row],[album_id]],spotify_data[album_id],0)</f>
        <v>3065</v>
      </c>
      <c r="Q3066" s="1" t="s">
        <v>22404</v>
      </c>
      <c r="R3066" s="2">
        <v>36914</v>
      </c>
      <c r="S3066" s="7">
        <f ca="1">+TODAY()-spotify_data[[#This Row],[Fecha lanzamiento Album]]</f>
        <v>9117</v>
      </c>
      <c r="T3066" s="7">
        <f ca="1">+spotify_data[[#This Row],[Antigüedad Album Dias]]/60</f>
        <v>151.94999999999999</v>
      </c>
      <c r="U3066" s="8">
        <f ca="1">spotify_data[[#This Row],[Antigüedad Album Meses]]/12</f>
        <v>12.6625</v>
      </c>
      <c r="V3066">
        <v>16</v>
      </c>
      <c r="W3066" s="1" t="s">
        <v>20</v>
      </c>
      <c r="X3066" s="1" t="str">
        <f>+IF(spotify_data[[#This Row],[album_type]]="album","Album",IF(spotify_data[[#This Row],[album_type]]="single","Single","Compilation"))</f>
        <v>Album</v>
      </c>
      <c r="Y3066">
        <v>368</v>
      </c>
    </row>
    <row r="3067" spans="1:25" x14ac:dyDescent="0.3">
      <c r="A3067" s="1" t="s">
        <v>22558</v>
      </c>
      <c r="B3067" s="1"/>
      <c r="C3067" s="1" t="s">
        <v>22559</v>
      </c>
      <c r="D3067">
        <v>9</v>
      </c>
      <c r="E3067">
        <v>66</v>
      </c>
      <c r="F3067" s="10">
        <f>spotify_data[[#This Row],[track_popularity]]/100</f>
        <v>0.66</v>
      </c>
      <c r="G3067" s="9" t="b">
        <v>0</v>
      </c>
      <c r="H3067" s="1">
        <f>+IF(spotify_data[[#This Row],[explicit]]=FALSE,0,1)</f>
        <v>0</v>
      </c>
      <c r="I3067" s="1" t="s">
        <v>7763</v>
      </c>
      <c r="J3067" s="7">
        <f>MATCH(spotify_data[[#This Row],[artist_name]],spotify_data[artist_name],0)</f>
        <v>45</v>
      </c>
      <c r="K3067">
        <v>88</v>
      </c>
      <c r="L3067" s="10">
        <f>spotify_data[[#This Row],[artist_popularity]]/100</f>
        <v>0.88</v>
      </c>
      <c r="M3067">
        <v>60804949</v>
      </c>
      <c r="N3067" s="1" t="s">
        <v>23</v>
      </c>
      <c r="O3067" s="1" t="s">
        <v>22556</v>
      </c>
      <c r="P3067" s="1">
        <f>MATCH(spotify_data[[#This Row],[album_id]],spotify_data[album_id],0)</f>
        <v>45</v>
      </c>
      <c r="Q3067" s="1" t="s">
        <v>22557</v>
      </c>
      <c r="R3067" s="2">
        <v>36717</v>
      </c>
      <c r="S3067" s="7">
        <f ca="1">+TODAY()-spotify_data[[#This Row],[Fecha lanzamiento Album]]</f>
        <v>9314</v>
      </c>
      <c r="T3067" s="7">
        <f ca="1">+spotify_data[[#This Row],[Antigüedad Album Dias]]/60</f>
        <v>155.23333333333332</v>
      </c>
      <c r="U3067" s="8">
        <f ca="1">spotify_data[[#This Row],[Antigüedad Album Meses]]/12</f>
        <v>12.93611111111111</v>
      </c>
      <c r="V3067">
        <v>10</v>
      </c>
      <c r="W3067" s="1" t="s">
        <v>20</v>
      </c>
      <c r="X3067" s="1" t="str">
        <f>+IF(spotify_data[[#This Row],[album_type]]="album","Album",IF(spotify_data[[#This Row],[album_type]]="single","Single","Compilation"))</f>
        <v>Album</v>
      </c>
      <c r="Y3067">
        <v>415</v>
      </c>
    </row>
    <row r="3068" spans="1:25" x14ac:dyDescent="0.3">
      <c r="A3068" s="1" t="s">
        <v>22673</v>
      </c>
      <c r="B3068" s="1"/>
      <c r="C3068" s="1" t="s">
        <v>22674</v>
      </c>
      <c r="D3068">
        <v>5</v>
      </c>
      <c r="E3068">
        <v>66</v>
      </c>
      <c r="F3068" s="10">
        <f>spotify_data[[#This Row],[track_popularity]]/100</f>
        <v>0.66</v>
      </c>
      <c r="G3068" s="9" t="b">
        <v>0</v>
      </c>
      <c r="H3068" s="1">
        <f>+IF(spotify_data[[#This Row],[explicit]]=FALSE,0,1)</f>
        <v>0</v>
      </c>
      <c r="I3068" s="1" t="s">
        <v>22668</v>
      </c>
      <c r="J3068" s="7">
        <f>MATCH(spotify_data[[#This Row],[artist_name]],spotify_data[artist_name],0)</f>
        <v>3067</v>
      </c>
      <c r="K3068">
        <v>63</v>
      </c>
      <c r="L3068" s="10">
        <f>spotify_data[[#This Row],[artist_popularity]]/100</f>
        <v>0.63</v>
      </c>
      <c r="M3068">
        <v>1800820</v>
      </c>
      <c r="N3068" s="1" t="s">
        <v>9831</v>
      </c>
      <c r="O3068" s="1" t="s">
        <v>22669</v>
      </c>
      <c r="P3068" s="1">
        <f>MATCH(spotify_data[[#This Row],[album_id]],spotify_data[album_id],0)</f>
        <v>3067</v>
      </c>
      <c r="Q3068" s="1" t="s">
        <v>22670</v>
      </c>
      <c r="R3068" s="2">
        <v>36473</v>
      </c>
      <c r="S3068" s="7">
        <f ca="1">+TODAY()-spotify_data[[#This Row],[Fecha lanzamiento Album]]</f>
        <v>9558</v>
      </c>
      <c r="T3068" s="7">
        <f ca="1">+spotify_data[[#This Row],[Antigüedad Album Dias]]/60</f>
        <v>159.30000000000001</v>
      </c>
      <c r="U3068" s="8">
        <f ca="1">spotify_data[[#This Row],[Antigüedad Album Meses]]/12</f>
        <v>13.275</v>
      </c>
      <c r="V3068">
        <v>10</v>
      </c>
      <c r="W3068" s="1" t="s">
        <v>20</v>
      </c>
      <c r="X3068" s="1" t="str">
        <f>+IF(spotify_data[[#This Row],[album_type]]="album","Album",IF(spotify_data[[#This Row],[album_type]]="single","Single","Compilation"))</f>
        <v>Album</v>
      </c>
      <c r="Y3068">
        <v>365</v>
      </c>
    </row>
    <row r="3069" spans="1:25" x14ac:dyDescent="0.3">
      <c r="A3069" s="1" t="s">
        <v>22677</v>
      </c>
      <c r="B3069" s="1"/>
      <c r="C3069" s="1" t="s">
        <v>1945</v>
      </c>
      <c r="D3069">
        <v>4</v>
      </c>
      <c r="E3069">
        <v>66</v>
      </c>
      <c r="F3069" s="10">
        <f>spotify_data[[#This Row],[track_popularity]]/100</f>
        <v>0.66</v>
      </c>
      <c r="G3069" s="9" t="b">
        <v>0</v>
      </c>
      <c r="H3069" s="1">
        <f>+IF(spotify_data[[#This Row],[explicit]]=FALSE,0,1)</f>
        <v>0</v>
      </c>
      <c r="I3069" s="1" t="s">
        <v>4965</v>
      </c>
      <c r="J3069" s="7">
        <f>MATCH(spotify_data[[#This Row],[artist_name]],spotify_data[artist_name],0)</f>
        <v>3068</v>
      </c>
      <c r="K3069">
        <v>60</v>
      </c>
      <c r="L3069" s="10">
        <f>spotify_data[[#This Row],[artist_popularity]]/100</f>
        <v>0.6</v>
      </c>
      <c r="M3069">
        <v>1956457</v>
      </c>
      <c r="N3069" s="1" t="s">
        <v>395</v>
      </c>
      <c r="O3069" s="1" t="s">
        <v>22678</v>
      </c>
      <c r="P3069" s="1">
        <f>MATCH(spotify_data[[#This Row],[album_id]],spotify_data[album_id],0)</f>
        <v>3068</v>
      </c>
      <c r="Q3069" s="1" t="s">
        <v>1945</v>
      </c>
      <c r="R3069" s="2">
        <v>36473</v>
      </c>
      <c r="S3069" s="7">
        <f ca="1">+TODAY()-spotify_data[[#This Row],[Fecha lanzamiento Album]]</f>
        <v>9558</v>
      </c>
      <c r="T3069" s="7">
        <f ca="1">+spotify_data[[#This Row],[Antigüedad Album Dias]]/60</f>
        <v>159.30000000000001</v>
      </c>
      <c r="U3069" s="8">
        <f ca="1">spotify_data[[#This Row],[Antigüedad Album Meses]]/12</f>
        <v>13.275</v>
      </c>
      <c r="V3069">
        <v>13</v>
      </c>
      <c r="W3069" s="1" t="s">
        <v>20</v>
      </c>
      <c r="X3069" s="1" t="str">
        <f>+IF(spotify_data[[#This Row],[album_type]]="album","Album",IF(spotify_data[[#This Row],[album_type]]="single","Single","Compilation"))</f>
        <v>Album</v>
      </c>
      <c r="Y3069">
        <v>417</v>
      </c>
    </row>
    <row r="3070" spans="1:25" x14ac:dyDescent="0.3">
      <c r="A3070" s="1" t="s">
        <v>22706</v>
      </c>
      <c r="B3070" s="1"/>
      <c r="C3070" s="1" t="s">
        <v>22707</v>
      </c>
      <c r="D3070">
        <v>4</v>
      </c>
      <c r="E3070">
        <v>66</v>
      </c>
      <c r="F3070" s="10">
        <f>spotify_data[[#This Row],[track_popularity]]/100</f>
        <v>0.66</v>
      </c>
      <c r="G3070" s="9" t="b">
        <v>1</v>
      </c>
      <c r="H3070" s="1">
        <f>+IF(spotify_data[[#This Row],[explicit]]=FALSE,0,1)</f>
        <v>1</v>
      </c>
      <c r="I3070" s="1" t="s">
        <v>22708</v>
      </c>
      <c r="J3070" s="7">
        <f>MATCH(spotify_data[[#This Row],[artist_name]],spotify_data[artist_name],0)</f>
        <v>3069</v>
      </c>
      <c r="K3070">
        <v>64</v>
      </c>
      <c r="L3070" s="10">
        <f>spotify_data[[#This Row],[artist_popularity]]/100</f>
        <v>0.64</v>
      </c>
      <c r="M3070">
        <v>1631498</v>
      </c>
      <c r="N3070" s="1" t="s">
        <v>22016</v>
      </c>
      <c r="O3070" s="1" t="s">
        <v>22709</v>
      </c>
      <c r="P3070" s="1">
        <f>MATCH(spotify_data[[#This Row],[album_id]],spotify_data[album_id],0)</f>
        <v>3069</v>
      </c>
      <c r="Q3070" s="1" t="s">
        <v>22710</v>
      </c>
      <c r="R3070" s="2">
        <v>36445</v>
      </c>
      <c r="S3070" s="7">
        <f ca="1">+TODAY()-spotify_data[[#This Row],[Fecha lanzamiento Album]]</f>
        <v>9586</v>
      </c>
      <c r="T3070" s="7">
        <f ca="1">+spotify_data[[#This Row],[Antigüedad Album Dias]]/60</f>
        <v>159.76666666666668</v>
      </c>
      <c r="U3070" s="8">
        <f ca="1">spotify_data[[#This Row],[Antigüedad Album Meses]]/12</f>
        <v>13.31388888888889</v>
      </c>
      <c r="V3070">
        <v>17</v>
      </c>
      <c r="W3070" s="1" t="s">
        <v>20</v>
      </c>
      <c r="X3070" s="1" t="str">
        <f>+IF(spotify_data[[#This Row],[album_type]]="album","Album",IF(spotify_data[[#This Row],[album_type]]="single","Single","Compilation"))</f>
        <v>Album</v>
      </c>
      <c r="Y3070">
        <v>372</v>
      </c>
    </row>
    <row r="3071" spans="1:25" x14ac:dyDescent="0.3">
      <c r="A3071" s="1" t="s">
        <v>22919</v>
      </c>
      <c r="B3071" s="1"/>
      <c r="C3071" s="1" t="s">
        <v>22920</v>
      </c>
      <c r="D3071">
        <v>6</v>
      </c>
      <c r="E3071">
        <v>66</v>
      </c>
      <c r="F3071" s="10">
        <f>spotify_data[[#This Row],[track_popularity]]/100</f>
        <v>0.66</v>
      </c>
      <c r="G3071" s="9" t="b">
        <v>0</v>
      </c>
      <c r="H3071" s="1">
        <f>+IF(spotify_data[[#This Row],[explicit]]=FALSE,0,1)</f>
        <v>0</v>
      </c>
      <c r="I3071" s="1" t="s">
        <v>22921</v>
      </c>
      <c r="J3071" s="7">
        <f>MATCH(spotify_data[[#This Row],[artist_name]],spotify_data[artist_name],0)</f>
        <v>3070</v>
      </c>
      <c r="K3071">
        <v>56</v>
      </c>
      <c r="L3071" s="10">
        <f>spotify_data[[#This Row],[artist_popularity]]/100</f>
        <v>0.56000000000000005</v>
      </c>
      <c r="M3071">
        <v>164398</v>
      </c>
      <c r="N3071" s="1" t="s">
        <v>21497</v>
      </c>
      <c r="O3071" s="1" t="s">
        <v>22922</v>
      </c>
      <c r="P3071" s="1">
        <f>MATCH(spotify_data[[#This Row],[album_id]],spotify_data[album_id],0)</f>
        <v>3070</v>
      </c>
      <c r="Q3071" s="1" t="s">
        <v>22923</v>
      </c>
      <c r="R3071" s="2">
        <v>35982</v>
      </c>
      <c r="S3071" s="7">
        <f ca="1">+TODAY()-spotify_data[[#This Row],[Fecha lanzamiento Album]]</f>
        <v>10049</v>
      </c>
      <c r="T3071" s="7">
        <f ca="1">+spotify_data[[#This Row],[Antigüedad Album Dias]]/60</f>
        <v>167.48333333333332</v>
      </c>
      <c r="U3071" s="8">
        <f ca="1">spotify_data[[#This Row],[Antigüedad Album Meses]]/12</f>
        <v>13.956944444444444</v>
      </c>
      <c r="V3071">
        <v>12</v>
      </c>
      <c r="W3071" s="1" t="s">
        <v>20</v>
      </c>
      <c r="X3071" s="1" t="str">
        <f>+IF(spotify_data[[#This Row],[album_type]]="album","Album",IF(spotify_data[[#This Row],[album_type]]="single","Single","Compilation"))</f>
        <v>Album</v>
      </c>
      <c r="Y3071">
        <v>413</v>
      </c>
    </row>
    <row r="3072" spans="1:25" x14ac:dyDescent="0.3">
      <c r="A3072" s="1" t="s">
        <v>23248</v>
      </c>
      <c r="B3072" s="1"/>
      <c r="C3072" s="1" t="s">
        <v>23249</v>
      </c>
      <c r="D3072">
        <v>4</v>
      </c>
      <c r="E3072">
        <v>66</v>
      </c>
      <c r="F3072" s="10">
        <f>spotify_data[[#This Row],[track_popularity]]/100</f>
        <v>0.66</v>
      </c>
      <c r="G3072" s="9" t="b">
        <v>1</v>
      </c>
      <c r="H3072" s="1">
        <f>+IF(spotify_data[[#This Row],[explicit]]=FALSE,0,1)</f>
        <v>1</v>
      </c>
      <c r="I3072" s="1" t="s">
        <v>23250</v>
      </c>
      <c r="J3072" s="7">
        <f>MATCH(spotify_data[[#This Row],[artist_name]],spotify_data[artist_name],0)</f>
        <v>3071</v>
      </c>
      <c r="K3072">
        <v>58</v>
      </c>
      <c r="L3072" s="10">
        <f>spotify_data[[#This Row],[artist_popularity]]/100</f>
        <v>0.57999999999999996</v>
      </c>
      <c r="M3072">
        <v>864498</v>
      </c>
      <c r="N3072" s="1" t="s">
        <v>23251</v>
      </c>
      <c r="O3072" s="1" t="s">
        <v>23252</v>
      </c>
      <c r="P3072" s="1">
        <f>MATCH(spotify_data[[#This Row],[album_id]],spotify_data[album_id],0)</f>
        <v>3071</v>
      </c>
      <c r="Q3072" s="1" t="s">
        <v>23253</v>
      </c>
      <c r="R3072" s="2">
        <v>34700</v>
      </c>
      <c r="S3072" s="7">
        <f ca="1">+TODAY()-spotify_data[[#This Row],[Fecha lanzamiento Album]]</f>
        <v>11331</v>
      </c>
      <c r="T3072" s="7">
        <f ca="1">+spotify_data[[#This Row],[Antigüedad Album Dias]]/60</f>
        <v>188.85</v>
      </c>
      <c r="U3072" s="8">
        <f ca="1">spotify_data[[#This Row],[Antigüedad Album Meses]]/12</f>
        <v>15.737499999999999</v>
      </c>
      <c r="V3072">
        <v>40</v>
      </c>
      <c r="W3072" s="1" t="s">
        <v>20</v>
      </c>
      <c r="X3072" s="1" t="str">
        <f>+IF(spotify_data[[#This Row],[album_type]]="album","Album",IF(spotify_data[[#This Row],[album_type]]="single","Single","Compilation"))</f>
        <v>Album</v>
      </c>
      <c r="Y3072">
        <v>493</v>
      </c>
    </row>
    <row r="3073" spans="1:25" x14ac:dyDescent="0.3">
      <c r="A3073" s="1" t="s">
        <v>23292</v>
      </c>
      <c r="B3073" s="1"/>
      <c r="C3073" s="1" t="s">
        <v>1347</v>
      </c>
      <c r="D3073">
        <v>6</v>
      </c>
      <c r="E3073">
        <v>66</v>
      </c>
      <c r="F3073" s="10">
        <f>spotify_data[[#This Row],[track_popularity]]/100</f>
        <v>0.66</v>
      </c>
      <c r="G3073" s="9" t="b">
        <v>0</v>
      </c>
      <c r="H3073" s="1">
        <f>+IF(spotify_data[[#This Row],[explicit]]=FALSE,0,1)</f>
        <v>0</v>
      </c>
      <c r="I3073" s="1" t="s">
        <v>23266</v>
      </c>
      <c r="J3073" s="7">
        <f>MATCH(spotify_data[[#This Row],[artist_name]],spotify_data[artist_name],0)</f>
        <v>711</v>
      </c>
      <c r="K3073">
        <v>77</v>
      </c>
      <c r="L3073" s="10">
        <f>spotify_data[[#This Row],[artist_popularity]]/100</f>
        <v>0.77</v>
      </c>
      <c r="M3073">
        <v>5109119</v>
      </c>
      <c r="N3073" s="1" t="s">
        <v>23</v>
      </c>
      <c r="O3073" s="1" t="s">
        <v>23267</v>
      </c>
      <c r="P3073" s="1">
        <f>MATCH(spotify_data[[#This Row],[album_id]],spotify_data[album_id],0)</f>
        <v>711</v>
      </c>
      <c r="Q3073" s="1" t="s">
        <v>23268</v>
      </c>
      <c r="R3073" s="2">
        <v>34638</v>
      </c>
      <c r="S3073" s="7">
        <f ca="1">+TODAY()-spotify_data[[#This Row],[Fecha lanzamiento Album]]</f>
        <v>11393</v>
      </c>
      <c r="T3073" s="7">
        <f ca="1">+spotify_data[[#This Row],[Antigüedad Album Dias]]/60</f>
        <v>189.88333333333333</v>
      </c>
      <c r="U3073" s="8">
        <f ca="1">spotify_data[[#This Row],[Antigüedad Album Meses]]/12</f>
        <v>15.823611111111111</v>
      </c>
      <c r="V3073">
        <v>16</v>
      </c>
      <c r="W3073" s="1" t="s">
        <v>1932</v>
      </c>
      <c r="X3073" s="1" t="str">
        <f>+IF(spotify_data[[#This Row],[album_type]]="album","Album",IF(spotify_data[[#This Row],[album_type]]="single","Single","Compilation"))</f>
        <v>Compilation</v>
      </c>
      <c r="Y3073">
        <v>635</v>
      </c>
    </row>
    <row r="3074" spans="1:25" x14ac:dyDescent="0.3">
      <c r="A3074" s="1" t="s">
        <v>23408</v>
      </c>
      <c r="B3074" s="1"/>
      <c r="C3074" s="1" t="s">
        <v>23409</v>
      </c>
      <c r="D3074">
        <v>10</v>
      </c>
      <c r="E3074">
        <v>66</v>
      </c>
      <c r="F3074" s="10">
        <f>spotify_data[[#This Row],[track_popularity]]/100</f>
        <v>0.66</v>
      </c>
      <c r="G3074" s="9" t="b">
        <v>1</v>
      </c>
      <c r="H3074" s="1">
        <f>+IF(spotify_data[[#This Row],[explicit]]=FALSE,0,1)</f>
        <v>1</v>
      </c>
      <c r="I3074" s="1" t="s">
        <v>22355</v>
      </c>
      <c r="J3074" s="7">
        <f>MATCH(spotify_data[[#This Row],[artist_name]],spotify_data[artist_name],0)</f>
        <v>1825</v>
      </c>
      <c r="K3074">
        <v>65</v>
      </c>
      <c r="L3074" s="10">
        <f>spotify_data[[#This Row],[artist_popularity]]/100</f>
        <v>0.65</v>
      </c>
      <c r="M3074">
        <v>3707332</v>
      </c>
      <c r="N3074" s="1" t="s">
        <v>22356</v>
      </c>
      <c r="O3074" s="1" t="s">
        <v>23410</v>
      </c>
      <c r="P3074" s="1">
        <f>MATCH(spotify_data[[#This Row],[album_id]],spotify_data[album_id],0)</f>
        <v>1825</v>
      </c>
      <c r="Q3074" s="1" t="s">
        <v>23411</v>
      </c>
      <c r="R3074" s="2">
        <v>34282</v>
      </c>
      <c r="S3074" s="7">
        <f ca="1">+TODAY()-spotify_data[[#This Row],[Fecha lanzamiento Album]]</f>
        <v>11749</v>
      </c>
      <c r="T3074" s="7">
        <f ca="1">+spotify_data[[#This Row],[Antigüedad Album Dias]]/60</f>
        <v>195.81666666666666</v>
      </c>
      <c r="U3074" s="8">
        <f ca="1">spotify_data[[#This Row],[Antigüedad Album Meses]]/12</f>
        <v>16.318055555555556</v>
      </c>
      <c r="V3074">
        <v>15</v>
      </c>
      <c r="W3074" s="1" t="s">
        <v>20</v>
      </c>
      <c r="X3074" s="1" t="str">
        <f>+IF(spotify_data[[#This Row],[album_type]]="album","Album",IF(spotify_data[[#This Row],[album_type]]="single","Single","Compilation"))</f>
        <v>Album</v>
      </c>
      <c r="Y3074">
        <v>485</v>
      </c>
    </row>
    <row r="3075" spans="1:25" x14ac:dyDescent="0.3">
      <c r="A3075" s="1" t="s">
        <v>23453</v>
      </c>
      <c r="B3075" s="1"/>
      <c r="C3075" s="1" t="s">
        <v>23454</v>
      </c>
      <c r="D3075">
        <v>10</v>
      </c>
      <c r="E3075">
        <v>66</v>
      </c>
      <c r="F3075" s="10">
        <f>spotify_data[[#This Row],[track_popularity]]/100</f>
        <v>0.66</v>
      </c>
      <c r="G3075" s="9" t="b">
        <v>0</v>
      </c>
      <c r="H3075" s="1">
        <f>+IF(spotify_data[[#This Row],[explicit]]=FALSE,0,1)</f>
        <v>0</v>
      </c>
      <c r="I3075" s="1" t="s">
        <v>13791</v>
      </c>
      <c r="J3075" s="7">
        <f>MATCH(spotify_data[[#This Row],[artist_name]],spotify_data[artist_name],0)</f>
        <v>1156</v>
      </c>
      <c r="K3075">
        <v>64</v>
      </c>
      <c r="L3075" s="10">
        <f>spotify_data[[#This Row],[artist_popularity]]/100</f>
        <v>0.64</v>
      </c>
      <c r="M3075">
        <v>1368344</v>
      </c>
      <c r="N3075" s="1" t="s">
        <v>13792</v>
      </c>
      <c r="O3075" s="1" t="s">
        <v>23455</v>
      </c>
      <c r="P3075" s="1">
        <f>MATCH(spotify_data[[#This Row],[album_id]],spotify_data[album_id],0)</f>
        <v>1156</v>
      </c>
      <c r="Q3075" s="1" t="s">
        <v>23456</v>
      </c>
      <c r="R3075" s="2">
        <v>34150</v>
      </c>
      <c r="S3075" s="7">
        <f ca="1">+TODAY()-spotify_data[[#This Row],[Fecha lanzamiento Album]]</f>
        <v>11881</v>
      </c>
      <c r="T3075" s="7">
        <f ca="1">+spotify_data[[#This Row],[Antigüedad Album Dias]]/60</f>
        <v>198.01666666666668</v>
      </c>
      <c r="U3075" s="8">
        <f ca="1">spotify_data[[#This Row],[Antigüedad Album Meses]]/12</f>
        <v>16.50138888888889</v>
      </c>
      <c r="V3075">
        <v>10</v>
      </c>
      <c r="W3075" s="1" t="s">
        <v>20</v>
      </c>
      <c r="X3075" s="1" t="str">
        <f>+IF(spotify_data[[#This Row],[album_type]]="album","Album",IF(spotify_data[[#This Row],[album_type]]="single","Single","Compilation"))</f>
        <v>Album</v>
      </c>
      <c r="Y3075">
        <v>363</v>
      </c>
    </row>
    <row r="3076" spans="1:25" x14ac:dyDescent="0.3">
      <c r="A3076" s="1" t="s">
        <v>23552</v>
      </c>
      <c r="B3076" s="1"/>
      <c r="C3076" s="1" t="s">
        <v>4262</v>
      </c>
      <c r="D3076">
        <v>2</v>
      </c>
      <c r="E3076">
        <v>66</v>
      </c>
      <c r="F3076" s="10">
        <f>spotify_data[[#This Row],[track_popularity]]/100</f>
        <v>0.66</v>
      </c>
      <c r="G3076" s="9" t="b">
        <v>0</v>
      </c>
      <c r="H3076" s="1">
        <f>+IF(spotify_data[[#This Row],[explicit]]=FALSE,0,1)</f>
        <v>0</v>
      </c>
      <c r="I3076" s="1" t="s">
        <v>23553</v>
      </c>
      <c r="J3076" s="7">
        <f>MATCH(spotify_data[[#This Row],[artist_name]],spotify_data[artist_name],0)</f>
        <v>3075</v>
      </c>
      <c r="K3076">
        <v>49</v>
      </c>
      <c r="L3076" s="10">
        <f>spotify_data[[#This Row],[artist_popularity]]/100</f>
        <v>0.49</v>
      </c>
      <c r="M3076">
        <v>557315</v>
      </c>
      <c r="N3076" s="1" t="s">
        <v>23</v>
      </c>
      <c r="O3076" s="1" t="s">
        <v>23554</v>
      </c>
      <c r="P3076" s="1">
        <f>MATCH(spotify_data[[#This Row],[album_id]],spotify_data[album_id],0)</f>
        <v>3075</v>
      </c>
      <c r="Q3076" s="1" t="s">
        <v>23555</v>
      </c>
      <c r="R3076" s="2">
        <v>33680</v>
      </c>
      <c r="S3076" s="7">
        <f ca="1">+TODAY()-spotify_data[[#This Row],[Fecha lanzamiento Album]]</f>
        <v>12351</v>
      </c>
      <c r="T3076" s="7">
        <f ca="1">+spotify_data[[#This Row],[Antigüedad Album Dias]]/60</f>
        <v>205.85</v>
      </c>
      <c r="U3076" s="8">
        <f ca="1">spotify_data[[#This Row],[Antigüedad Album Meses]]/12</f>
        <v>17.154166666666665</v>
      </c>
      <c r="V3076">
        <v>15</v>
      </c>
      <c r="W3076" s="1" t="s">
        <v>20</v>
      </c>
      <c r="X3076" s="1" t="str">
        <f>+IF(spotify_data[[#This Row],[album_type]]="album","Album",IF(spotify_data[[#This Row],[album_type]]="single","Single","Compilation"))</f>
        <v>Album</v>
      </c>
      <c r="Y3076">
        <v>325</v>
      </c>
    </row>
    <row r="3077" spans="1:25" x14ac:dyDescent="0.3">
      <c r="A3077" s="1" t="s">
        <v>23860</v>
      </c>
      <c r="B3077" s="1"/>
      <c r="C3077" s="1" t="s">
        <v>23861</v>
      </c>
      <c r="D3077">
        <v>3</v>
      </c>
      <c r="E3077">
        <v>66</v>
      </c>
      <c r="F3077" s="10">
        <f>spotify_data[[#This Row],[track_popularity]]/100</f>
        <v>0.66</v>
      </c>
      <c r="G3077" s="9" t="b">
        <v>0</v>
      </c>
      <c r="H3077" s="1">
        <f>+IF(spotify_data[[#This Row],[explicit]]=FALSE,0,1)</f>
        <v>0</v>
      </c>
      <c r="I3077" s="1" t="s">
        <v>23862</v>
      </c>
      <c r="J3077" s="7">
        <f>MATCH(spotify_data[[#This Row],[artist_name]],spotify_data[artist_name],0)</f>
        <v>3076</v>
      </c>
      <c r="K3077">
        <v>68</v>
      </c>
      <c r="L3077" s="10">
        <f>spotify_data[[#This Row],[artist_popularity]]/100</f>
        <v>0.68</v>
      </c>
      <c r="M3077">
        <v>2969744</v>
      </c>
      <c r="N3077" s="1" t="s">
        <v>11376</v>
      </c>
      <c r="O3077" s="1" t="s">
        <v>23863</v>
      </c>
      <c r="P3077" s="1">
        <f>MATCH(spotify_data[[#This Row],[album_id]],spotify_data[album_id],0)</f>
        <v>3076</v>
      </c>
      <c r="Q3077" s="1" t="s">
        <v>23864</v>
      </c>
      <c r="R3077" s="2">
        <v>32509</v>
      </c>
      <c r="S3077" s="7">
        <f ca="1">+TODAY()-spotify_data[[#This Row],[Fecha lanzamiento Album]]</f>
        <v>13522</v>
      </c>
      <c r="T3077" s="7">
        <f ca="1">+spotify_data[[#This Row],[Antigüedad Album Dias]]/60</f>
        <v>225.36666666666667</v>
      </c>
      <c r="U3077" s="8">
        <f ca="1">spotify_data[[#This Row],[Antigüedad Album Meses]]/12</f>
        <v>18.780555555555555</v>
      </c>
      <c r="V3077">
        <v>12</v>
      </c>
      <c r="W3077" s="1" t="s">
        <v>20</v>
      </c>
      <c r="X3077" s="1" t="str">
        <f>+IF(spotify_data[[#This Row],[album_type]]="album","Album",IF(spotify_data[[#This Row],[album_type]]="single","Single","Compilation"))</f>
        <v>Album</v>
      </c>
      <c r="Y3077">
        <v>412</v>
      </c>
    </row>
    <row r="3078" spans="1:25" x14ac:dyDescent="0.3">
      <c r="A3078" s="1" t="s">
        <v>24467</v>
      </c>
      <c r="B3078" s="1"/>
      <c r="C3078" s="1" t="s">
        <v>24468</v>
      </c>
      <c r="D3078">
        <v>2</v>
      </c>
      <c r="E3078">
        <v>66</v>
      </c>
      <c r="F3078" s="10">
        <f>spotify_data[[#This Row],[track_popularity]]/100</f>
        <v>0.66</v>
      </c>
      <c r="G3078" s="9" t="b">
        <v>0</v>
      </c>
      <c r="H3078" s="1">
        <f>+IF(spotify_data[[#This Row],[explicit]]=FALSE,0,1)</f>
        <v>0</v>
      </c>
      <c r="I3078" s="1" t="s">
        <v>24464</v>
      </c>
      <c r="J3078" s="7">
        <f>MATCH(spotify_data[[#This Row],[artist_name]],spotify_data[artist_name],0)</f>
        <v>3077</v>
      </c>
      <c r="K3078">
        <v>75</v>
      </c>
      <c r="L3078" s="10">
        <f>spotify_data[[#This Row],[artist_popularity]]/100</f>
        <v>0.75</v>
      </c>
      <c r="M3078">
        <v>9781962</v>
      </c>
      <c r="N3078" s="1" t="s">
        <v>24465</v>
      </c>
      <c r="O3078" s="1" t="s">
        <v>24469</v>
      </c>
      <c r="P3078" s="1">
        <f>MATCH(spotify_data[[#This Row],[album_id]],spotify_data[album_id],0)</f>
        <v>3077</v>
      </c>
      <c r="Q3078" s="1" t="s">
        <v>24466</v>
      </c>
      <c r="R3078" s="2">
        <v>25829</v>
      </c>
      <c r="S3078" s="7">
        <f ca="1">+TODAY()-spotify_data[[#This Row],[Fecha lanzamiento Album]]</f>
        <v>20202</v>
      </c>
      <c r="T3078" s="7">
        <f ca="1">+spotify_data[[#This Row],[Antigüedad Album Dias]]/60</f>
        <v>336.7</v>
      </c>
      <c r="U3078" s="8">
        <f ca="1">spotify_data[[#This Row],[Antigüedad Album Meses]]/12</f>
        <v>28.058333333333334</v>
      </c>
      <c r="V3078">
        <v>8</v>
      </c>
      <c r="W3078" s="1" t="s">
        <v>20</v>
      </c>
      <c r="X3078" s="1" t="str">
        <f>+IF(spotify_data[[#This Row],[album_type]]="album","Album",IF(spotify_data[[#This Row],[album_type]]="single","Single","Compilation"))</f>
        <v>Album</v>
      </c>
      <c r="Y3078">
        <v>277</v>
      </c>
    </row>
    <row r="3079" spans="1:25" x14ac:dyDescent="0.3">
      <c r="A3079" s="1" t="s">
        <v>24510</v>
      </c>
      <c r="B3079" s="1"/>
      <c r="C3079" s="1" t="s">
        <v>24511</v>
      </c>
      <c r="D3079">
        <v>14</v>
      </c>
      <c r="E3079">
        <v>66</v>
      </c>
      <c r="F3079" s="10">
        <f>spotify_data[[#This Row],[track_popularity]]/100</f>
        <v>0.66</v>
      </c>
      <c r="G3079" s="9" t="b">
        <v>0</v>
      </c>
      <c r="H3079" s="1">
        <f>+IF(spotify_data[[#This Row],[explicit]]=FALSE,0,1)</f>
        <v>0</v>
      </c>
      <c r="I3079" s="1" t="s">
        <v>22722</v>
      </c>
      <c r="J3079" s="7">
        <f>MATCH(spotify_data[[#This Row],[artist_name]],spotify_data[artist_name],0)</f>
        <v>482</v>
      </c>
      <c r="K3079">
        <v>82</v>
      </c>
      <c r="L3079" s="10">
        <f>spotify_data[[#This Row],[artist_popularity]]/100</f>
        <v>0.82</v>
      </c>
      <c r="M3079">
        <v>30714318</v>
      </c>
      <c r="N3079" s="1" t="s">
        <v>22723</v>
      </c>
      <c r="O3079" s="1" t="s">
        <v>24492</v>
      </c>
      <c r="P3079" s="1">
        <f>MATCH(spotify_data[[#This Row],[album_id]],spotify_data[album_id],0)</f>
        <v>482</v>
      </c>
      <c r="Q3079" s="1" t="s">
        <v>24493</v>
      </c>
      <c r="R3079" s="2">
        <v>25472</v>
      </c>
      <c r="S3079" s="7">
        <f ca="1">+TODAY()-spotify_data[[#This Row],[Fecha lanzamiento Album]]</f>
        <v>20559</v>
      </c>
      <c r="T3079" s="7">
        <f ca="1">+spotify_data[[#This Row],[Antigüedad Album Dias]]/60</f>
        <v>342.65</v>
      </c>
      <c r="U3079" s="8">
        <f ca="1">spotify_data[[#This Row],[Antigüedad Album Meses]]/12</f>
        <v>28.554166666666664</v>
      </c>
      <c r="V3079">
        <v>17</v>
      </c>
      <c r="W3079" s="1" t="s">
        <v>20</v>
      </c>
      <c r="X3079" s="1" t="str">
        <f>+IF(spotify_data[[#This Row],[album_type]]="album","Album",IF(spotify_data[[#This Row],[album_type]]="single","Single","Compilation"))</f>
        <v>Album</v>
      </c>
      <c r="Y3079">
        <v>152</v>
      </c>
    </row>
    <row r="3080" spans="1:25" x14ac:dyDescent="0.3">
      <c r="A3080" s="1" t="s">
        <v>56</v>
      </c>
      <c r="B3080" s="1">
        <v>184</v>
      </c>
      <c r="C3080" s="1" t="s">
        <v>57</v>
      </c>
      <c r="D3080">
        <v>5</v>
      </c>
      <c r="E3080">
        <v>65</v>
      </c>
      <c r="F3080" s="10">
        <f>spotify_data[[#This Row],[track_popularity]]/100</f>
        <v>0.65</v>
      </c>
      <c r="G3080" s="9" t="b">
        <v>0</v>
      </c>
      <c r="H3080" s="1">
        <f>+IF(spotify_data[[#This Row],[explicit]]=FALSE,0,1)</f>
        <v>0</v>
      </c>
      <c r="I3080" s="1" t="s">
        <v>58</v>
      </c>
      <c r="J3080" s="7">
        <f>MATCH(spotify_data[[#This Row],[artist_name]],spotify_data[artist_name],0)</f>
        <v>3079</v>
      </c>
      <c r="K3080">
        <v>85</v>
      </c>
      <c r="L3080" s="10">
        <f>spotify_data[[#This Row],[artist_popularity]]/100</f>
        <v>0.85</v>
      </c>
      <c r="M3080">
        <v>11137714</v>
      </c>
      <c r="N3080" s="1" t="s">
        <v>23</v>
      </c>
      <c r="O3080" s="1" t="s">
        <v>59</v>
      </c>
      <c r="P3080" s="1">
        <f>MATCH(spotify_data[[#This Row],[album_id]],spotify_data[album_id],0)</f>
        <v>3079</v>
      </c>
      <c r="Q3080" s="1" t="s">
        <v>60</v>
      </c>
      <c r="R3080" s="2">
        <v>45954</v>
      </c>
      <c r="S3080" s="7">
        <f ca="1">+TODAY()-spotify_data[[#This Row],[Fecha lanzamiento Album]]</f>
        <v>77</v>
      </c>
      <c r="T3080" s="7">
        <f ca="1">+spotify_data[[#This Row],[Antigüedad Album Dias]]/60</f>
        <v>1.2833333333333334</v>
      </c>
      <c r="U3080" s="8">
        <f ca="1">spotify_data[[#This Row],[Antigüedad Album Meses]]/12</f>
        <v>0.10694444444444445</v>
      </c>
      <c r="V3080">
        <v>12</v>
      </c>
      <c r="W3080" s="1" t="s">
        <v>20</v>
      </c>
      <c r="X3080" s="1" t="str">
        <f>+IF(spotify_data[[#This Row],[album_type]]="album","Album",IF(spotify_data[[#This Row],[album_type]]="single","Single","Compilation"))</f>
        <v>Album</v>
      </c>
      <c r="Y3080">
        <v>441</v>
      </c>
    </row>
    <row r="3081" spans="1:25" x14ac:dyDescent="0.3">
      <c r="A3081" s="1" t="s">
        <v>974</v>
      </c>
      <c r="B3081" s="1">
        <v>1859</v>
      </c>
      <c r="C3081" s="1" t="s">
        <v>975</v>
      </c>
      <c r="D3081">
        <v>2</v>
      </c>
      <c r="E3081">
        <v>65</v>
      </c>
      <c r="F3081" s="10">
        <f>spotify_data[[#This Row],[track_popularity]]/100</f>
        <v>0.65</v>
      </c>
      <c r="G3081" s="9" t="b">
        <v>0</v>
      </c>
      <c r="H3081" s="1">
        <f>+IF(spotify_data[[#This Row],[explicit]]=FALSE,0,1)</f>
        <v>0</v>
      </c>
      <c r="I3081" s="1" t="s">
        <v>97</v>
      </c>
      <c r="J3081" s="7">
        <f>MATCH(spotify_data[[#This Row],[artist_name]],spotify_data[artist_name],0)</f>
        <v>609</v>
      </c>
      <c r="K3081">
        <v>74</v>
      </c>
      <c r="L3081" s="10">
        <f>spotify_data[[#This Row],[artist_popularity]]/100</f>
        <v>0.74</v>
      </c>
      <c r="M3081">
        <v>1377042</v>
      </c>
      <c r="N3081" s="1" t="s">
        <v>23</v>
      </c>
      <c r="O3081" s="1" t="s">
        <v>976</v>
      </c>
      <c r="P3081" s="1">
        <f>MATCH(spotify_data[[#This Row],[album_id]],spotify_data[album_id],0)</f>
        <v>3080</v>
      </c>
      <c r="Q3081" s="1" t="s">
        <v>977</v>
      </c>
      <c r="R3081" s="2">
        <v>45898</v>
      </c>
      <c r="S3081" s="7">
        <f ca="1">+TODAY()-spotify_data[[#This Row],[Fecha lanzamiento Album]]</f>
        <v>133</v>
      </c>
      <c r="T3081" s="7">
        <f ca="1">+spotify_data[[#This Row],[Antigüedad Album Dias]]/60</f>
        <v>2.2166666666666668</v>
      </c>
      <c r="U3081" s="8">
        <f ca="1">spotify_data[[#This Row],[Antigüedad Album Meses]]/12</f>
        <v>0.18472222222222223</v>
      </c>
      <c r="V3081">
        <v>2</v>
      </c>
      <c r="W3081" s="1" t="s">
        <v>21</v>
      </c>
      <c r="X3081" s="1" t="str">
        <f>+IF(spotify_data[[#This Row],[album_type]]="album","Album",IF(spotify_data[[#This Row],[album_type]]="single","Single","Compilation"))</f>
        <v>Single</v>
      </c>
      <c r="Y3081">
        <v>226</v>
      </c>
    </row>
    <row r="3082" spans="1:25" x14ac:dyDescent="0.3">
      <c r="A3082" s="1" t="s">
        <v>1213</v>
      </c>
      <c r="B3082" s="1">
        <v>4402</v>
      </c>
      <c r="C3082" s="1" t="s">
        <v>1214</v>
      </c>
      <c r="D3082">
        <v>1</v>
      </c>
      <c r="E3082">
        <v>65</v>
      </c>
      <c r="F3082" s="10">
        <f>spotify_data[[#This Row],[track_popularity]]/100</f>
        <v>0.65</v>
      </c>
      <c r="G3082" s="9" t="b">
        <v>0</v>
      </c>
      <c r="H3082" s="1">
        <f>+IF(spotify_data[[#This Row],[explicit]]=FALSE,0,1)</f>
        <v>0</v>
      </c>
      <c r="I3082" s="1" t="s">
        <v>1215</v>
      </c>
      <c r="J3082" s="7">
        <f>MATCH(spotify_data[[#This Row],[artist_name]],spotify_data[artist_name],0)</f>
        <v>3081</v>
      </c>
      <c r="K3082">
        <v>60</v>
      </c>
      <c r="L3082" s="10">
        <f>spotify_data[[#This Row],[artist_popularity]]/100</f>
        <v>0.6</v>
      </c>
      <c r="M3082">
        <v>27567</v>
      </c>
      <c r="N3082" s="1" t="s">
        <v>180</v>
      </c>
      <c r="O3082" s="1" t="s">
        <v>1216</v>
      </c>
      <c r="P3082" s="1">
        <f>MATCH(spotify_data[[#This Row],[album_id]],spotify_data[album_id],0)</f>
        <v>3081</v>
      </c>
      <c r="Q3082" s="1" t="s">
        <v>1214</v>
      </c>
      <c r="R3082" s="2">
        <v>45884</v>
      </c>
      <c r="S3082" s="7">
        <f ca="1">+TODAY()-spotify_data[[#This Row],[Fecha lanzamiento Album]]</f>
        <v>147</v>
      </c>
      <c r="T3082" s="7">
        <f ca="1">+spotify_data[[#This Row],[Antigüedad Album Dias]]/60</f>
        <v>2.4500000000000002</v>
      </c>
      <c r="U3082" s="8">
        <f ca="1">spotify_data[[#This Row],[Antigüedad Album Meses]]/12</f>
        <v>0.20416666666666669</v>
      </c>
      <c r="V3082">
        <v>1</v>
      </c>
      <c r="W3082" s="1" t="s">
        <v>21</v>
      </c>
      <c r="X3082" s="1" t="str">
        <f>+IF(spotify_data[[#This Row],[album_type]]="album","Album",IF(spotify_data[[#This Row],[album_type]]="single","Single","Compilation"))</f>
        <v>Single</v>
      </c>
      <c r="Y3082">
        <v>308</v>
      </c>
    </row>
    <row r="3083" spans="1:25" x14ac:dyDescent="0.3">
      <c r="A3083" s="1" t="s">
        <v>1256</v>
      </c>
      <c r="B3083" s="1">
        <v>2772</v>
      </c>
      <c r="C3083" s="1" t="s">
        <v>1257</v>
      </c>
      <c r="D3083">
        <v>4</v>
      </c>
      <c r="E3083">
        <v>65</v>
      </c>
      <c r="F3083" s="10">
        <f>spotify_data[[#This Row],[track_popularity]]/100</f>
        <v>0.65</v>
      </c>
      <c r="G3083" s="9" t="b">
        <v>1</v>
      </c>
      <c r="H3083" s="1">
        <f>+IF(spotify_data[[#This Row],[explicit]]=FALSE,0,1)</f>
        <v>1</v>
      </c>
      <c r="I3083" s="1" t="s">
        <v>1258</v>
      </c>
      <c r="J3083" s="7">
        <f>MATCH(spotify_data[[#This Row],[artist_name]],spotify_data[artist_name],0)</f>
        <v>1714</v>
      </c>
      <c r="K3083">
        <v>78</v>
      </c>
      <c r="L3083" s="10">
        <f>spotify_data[[#This Row],[artist_popularity]]/100</f>
        <v>0.78</v>
      </c>
      <c r="M3083">
        <v>5643375</v>
      </c>
      <c r="N3083" s="1" t="s">
        <v>23</v>
      </c>
      <c r="O3083" s="1" t="s">
        <v>1259</v>
      </c>
      <c r="P3083" s="1">
        <f>MATCH(spotify_data[[#This Row],[album_id]],spotify_data[album_id],0)</f>
        <v>3082</v>
      </c>
      <c r="Q3083" s="1" t="s">
        <v>1260</v>
      </c>
      <c r="R3083" s="2">
        <v>45877</v>
      </c>
      <c r="S3083" s="7">
        <f ca="1">+TODAY()-spotify_data[[#This Row],[Fecha lanzamiento Album]]</f>
        <v>154</v>
      </c>
      <c r="T3083" s="7">
        <f ca="1">+spotify_data[[#This Row],[Antigüedad Album Dias]]/60</f>
        <v>2.5666666666666669</v>
      </c>
      <c r="U3083" s="8">
        <f ca="1">spotify_data[[#This Row],[Antigüedad Album Meses]]/12</f>
        <v>0.21388888888888891</v>
      </c>
      <c r="V3083">
        <v>13</v>
      </c>
      <c r="W3083" s="1" t="s">
        <v>20</v>
      </c>
      <c r="X3083" s="1" t="str">
        <f>+IF(spotify_data[[#This Row],[album_type]]="album","Album",IF(spotify_data[[#This Row],[album_type]]="single","Single","Compilation"))</f>
        <v>Album</v>
      </c>
      <c r="Y3083">
        <v>311</v>
      </c>
    </row>
    <row r="3084" spans="1:25" x14ac:dyDescent="0.3">
      <c r="A3084" s="1" t="s">
        <v>1437</v>
      </c>
      <c r="B3084" s="1">
        <v>3573</v>
      </c>
      <c r="C3084" s="1" t="s">
        <v>1438</v>
      </c>
      <c r="D3084">
        <v>1</v>
      </c>
      <c r="E3084">
        <v>65</v>
      </c>
      <c r="F3084" s="10">
        <f>spotify_data[[#This Row],[track_popularity]]/100</f>
        <v>0.65</v>
      </c>
      <c r="G3084" s="9" t="b">
        <v>0</v>
      </c>
      <c r="H3084" s="1">
        <f>+IF(spotify_data[[#This Row],[explicit]]=FALSE,0,1)</f>
        <v>0</v>
      </c>
      <c r="I3084" s="1" t="s">
        <v>179</v>
      </c>
      <c r="J3084" s="7">
        <f>MATCH(spotify_data[[#This Row],[artist_name]],spotify_data[artist_name],0)</f>
        <v>2551</v>
      </c>
      <c r="K3084">
        <v>66</v>
      </c>
      <c r="L3084" s="10">
        <f>spotify_data[[#This Row],[artist_popularity]]/100</f>
        <v>0.66</v>
      </c>
      <c r="M3084">
        <v>306513</v>
      </c>
      <c r="N3084" s="1" t="s">
        <v>180</v>
      </c>
      <c r="O3084" s="1" t="s">
        <v>1439</v>
      </c>
      <c r="P3084" s="1">
        <f>MATCH(spotify_data[[#This Row],[album_id]],spotify_data[album_id],0)</f>
        <v>3083</v>
      </c>
      <c r="Q3084" s="1" t="s">
        <v>1438</v>
      </c>
      <c r="R3084" s="2">
        <v>45856</v>
      </c>
      <c r="S3084" s="7">
        <f ca="1">+TODAY()-spotify_data[[#This Row],[Fecha lanzamiento Album]]</f>
        <v>175</v>
      </c>
      <c r="T3084" s="7">
        <f ca="1">+spotify_data[[#This Row],[Antigüedad Album Dias]]/60</f>
        <v>2.9166666666666665</v>
      </c>
      <c r="U3084" s="8">
        <f ca="1">spotify_data[[#This Row],[Antigüedad Album Meses]]/12</f>
        <v>0.24305555555555555</v>
      </c>
      <c r="V3084">
        <v>1</v>
      </c>
      <c r="W3084" s="1" t="s">
        <v>21</v>
      </c>
      <c r="X3084" s="1" t="str">
        <f>+IF(spotify_data[[#This Row],[album_type]]="album","Album",IF(spotify_data[[#This Row],[album_type]]="single","Single","Compilation"))</f>
        <v>Single</v>
      </c>
      <c r="Y3084">
        <v>373</v>
      </c>
    </row>
    <row r="3085" spans="1:25" x14ac:dyDescent="0.3">
      <c r="A3085" s="1" t="s">
        <v>1509</v>
      </c>
      <c r="B3085" s="1">
        <v>8306</v>
      </c>
      <c r="C3085" s="1" t="s">
        <v>1473</v>
      </c>
      <c r="D3085">
        <v>18</v>
      </c>
      <c r="E3085">
        <v>65</v>
      </c>
      <c r="F3085" s="10">
        <f>spotify_data[[#This Row],[track_popularity]]/100</f>
        <v>0.65</v>
      </c>
      <c r="G3085" s="9" t="b">
        <v>1</v>
      </c>
      <c r="H3085" s="1">
        <f>+IF(spotify_data[[#This Row],[explicit]]=FALSE,0,1)</f>
        <v>1</v>
      </c>
      <c r="I3085" s="1" t="s">
        <v>887</v>
      </c>
      <c r="J3085" s="7">
        <f>MATCH(spotify_data[[#This Row],[artist_name]],spotify_data[artist_name],0)</f>
        <v>29</v>
      </c>
      <c r="K3085">
        <v>91</v>
      </c>
      <c r="L3085" s="10">
        <f>spotify_data[[#This Row],[artist_popularity]]/100</f>
        <v>0.91</v>
      </c>
      <c r="M3085">
        <v>85008100</v>
      </c>
      <c r="N3085" s="1" t="s">
        <v>888</v>
      </c>
      <c r="O3085" s="1" t="s">
        <v>1472</v>
      </c>
      <c r="P3085" s="1">
        <f>MATCH(spotify_data[[#This Row],[album_id]],spotify_data[album_id],0)</f>
        <v>29</v>
      </c>
      <c r="Q3085" s="1" t="s">
        <v>1473</v>
      </c>
      <c r="R3085" s="2">
        <v>45849</v>
      </c>
      <c r="S3085" s="7">
        <f ca="1">+TODAY()-spotify_data[[#This Row],[Fecha lanzamiento Album]]</f>
        <v>182</v>
      </c>
      <c r="T3085" s="7">
        <f ca="1">+spotify_data[[#This Row],[Antigüedad Album Dias]]/60</f>
        <v>3.0333333333333332</v>
      </c>
      <c r="U3085" s="8">
        <f ca="1">spotify_data[[#This Row],[Antigüedad Album Meses]]/12</f>
        <v>0.25277777777777777</v>
      </c>
      <c r="V3085">
        <v>21</v>
      </c>
      <c r="W3085" s="1" t="s">
        <v>20</v>
      </c>
      <c r="X3085" s="1" t="str">
        <f>+IF(spotify_data[[#This Row],[album_type]]="album","Album",IF(spotify_data[[#This Row],[album_type]]="single","Single","Compilation"))</f>
        <v>Album</v>
      </c>
      <c r="Y3085">
        <v>25</v>
      </c>
    </row>
    <row r="3086" spans="1:25" x14ac:dyDescent="0.3">
      <c r="A3086" s="1" t="s">
        <v>1516</v>
      </c>
      <c r="B3086" s="1">
        <v>1039</v>
      </c>
      <c r="C3086" s="1" t="s">
        <v>1517</v>
      </c>
      <c r="D3086">
        <v>20</v>
      </c>
      <c r="E3086">
        <v>65</v>
      </c>
      <c r="F3086" s="10">
        <f>spotify_data[[#This Row],[track_popularity]]/100</f>
        <v>0.65</v>
      </c>
      <c r="G3086" s="9" t="b">
        <v>1</v>
      </c>
      <c r="H3086" s="1">
        <f>+IF(spotify_data[[#This Row],[explicit]]=FALSE,0,1)</f>
        <v>1</v>
      </c>
      <c r="I3086" s="1" t="s">
        <v>887</v>
      </c>
      <c r="J3086" s="7">
        <f>MATCH(spotify_data[[#This Row],[artist_name]],spotify_data[artist_name],0)</f>
        <v>29</v>
      </c>
      <c r="K3086">
        <v>91</v>
      </c>
      <c r="L3086" s="10">
        <f>spotify_data[[#This Row],[artist_popularity]]/100</f>
        <v>0.91</v>
      </c>
      <c r="M3086">
        <v>85008100</v>
      </c>
      <c r="N3086" s="1" t="s">
        <v>888</v>
      </c>
      <c r="O3086" s="1" t="s">
        <v>1472</v>
      </c>
      <c r="P3086" s="1">
        <f>MATCH(spotify_data[[#This Row],[album_id]],spotify_data[album_id],0)</f>
        <v>29</v>
      </c>
      <c r="Q3086" s="1" t="s">
        <v>1473</v>
      </c>
      <c r="R3086" s="2">
        <v>45849</v>
      </c>
      <c r="S3086" s="7">
        <f ca="1">+TODAY()-spotify_data[[#This Row],[Fecha lanzamiento Album]]</f>
        <v>182</v>
      </c>
      <c r="T3086" s="7">
        <f ca="1">+spotify_data[[#This Row],[Antigüedad Album Dias]]/60</f>
        <v>3.0333333333333332</v>
      </c>
      <c r="U3086" s="8">
        <f ca="1">spotify_data[[#This Row],[Antigüedad Album Meses]]/12</f>
        <v>0.25277777777777777</v>
      </c>
      <c r="V3086">
        <v>21</v>
      </c>
      <c r="W3086" s="1" t="s">
        <v>20</v>
      </c>
      <c r="X3086" s="1" t="str">
        <f>+IF(spotify_data[[#This Row],[album_type]]="album","Album",IF(spotify_data[[#This Row],[album_type]]="single","Single","Compilation"))</f>
        <v>Album</v>
      </c>
      <c r="Y3086">
        <v>307</v>
      </c>
    </row>
    <row r="3087" spans="1:25" x14ac:dyDescent="0.3">
      <c r="A3087" s="1" t="s">
        <v>1544</v>
      </c>
      <c r="B3087" s="1">
        <v>8268</v>
      </c>
      <c r="C3087" s="1" t="s">
        <v>1545</v>
      </c>
      <c r="D3087">
        <v>8</v>
      </c>
      <c r="E3087">
        <v>65</v>
      </c>
      <c r="F3087" s="10">
        <f>spotify_data[[#This Row],[track_popularity]]/100</f>
        <v>0.65</v>
      </c>
      <c r="G3087" s="9" t="b">
        <v>0</v>
      </c>
      <c r="H3087" s="1">
        <f>+IF(spotify_data[[#This Row],[explicit]]=FALSE,0,1)</f>
        <v>0</v>
      </c>
      <c r="I3087" s="1" t="s">
        <v>887</v>
      </c>
      <c r="J3087" s="7">
        <f>MATCH(spotify_data[[#This Row],[artist_name]],spotify_data[artist_name],0)</f>
        <v>29</v>
      </c>
      <c r="K3087">
        <v>91</v>
      </c>
      <c r="L3087" s="10">
        <f>spotify_data[[#This Row],[artist_popularity]]/100</f>
        <v>0.91</v>
      </c>
      <c r="M3087">
        <v>85008100</v>
      </c>
      <c r="N3087" s="1" t="s">
        <v>888</v>
      </c>
      <c r="O3087" s="1" t="s">
        <v>1472</v>
      </c>
      <c r="P3087" s="1">
        <f>MATCH(spotify_data[[#This Row],[album_id]],spotify_data[album_id],0)</f>
        <v>29</v>
      </c>
      <c r="Q3087" s="1" t="s">
        <v>1473</v>
      </c>
      <c r="R3087" s="2">
        <v>45849</v>
      </c>
      <c r="S3087" s="7">
        <f ca="1">+TODAY()-spotify_data[[#This Row],[Fecha lanzamiento Album]]</f>
        <v>182</v>
      </c>
      <c r="T3087" s="7">
        <f ca="1">+spotify_data[[#This Row],[Antigüedad Album Dias]]/60</f>
        <v>3.0333333333333332</v>
      </c>
      <c r="U3087" s="8">
        <f ca="1">spotify_data[[#This Row],[Antigüedad Album Meses]]/12</f>
        <v>0.25277777777777777</v>
      </c>
      <c r="V3087">
        <v>21</v>
      </c>
      <c r="W3087" s="1" t="s">
        <v>20</v>
      </c>
      <c r="X3087" s="1" t="str">
        <f>+IF(spotify_data[[#This Row],[album_type]]="album","Album",IF(spotify_data[[#This Row],[album_type]]="single","Single","Compilation"))</f>
        <v>Album</v>
      </c>
      <c r="Y3087">
        <v>334</v>
      </c>
    </row>
    <row r="3088" spans="1:25" x14ac:dyDescent="0.3">
      <c r="A3088" s="1" t="s">
        <v>1911</v>
      </c>
      <c r="B3088" s="1">
        <v>2516</v>
      </c>
      <c r="C3088" s="1" t="s">
        <v>1912</v>
      </c>
      <c r="D3088">
        <v>1</v>
      </c>
      <c r="E3088">
        <v>65</v>
      </c>
      <c r="F3088" s="10">
        <f>spotify_data[[#This Row],[track_popularity]]/100</f>
        <v>0.65</v>
      </c>
      <c r="G3088" s="9" t="b">
        <v>0</v>
      </c>
      <c r="H3088" s="1">
        <f>+IF(spotify_data[[#This Row],[explicit]]=FALSE,0,1)</f>
        <v>0</v>
      </c>
      <c r="I3088" s="1" t="s">
        <v>1913</v>
      </c>
      <c r="J3088" s="7">
        <f>MATCH(spotify_data[[#This Row],[artist_name]],spotify_data[artist_name],0)</f>
        <v>3087</v>
      </c>
      <c r="K3088">
        <v>66</v>
      </c>
      <c r="L3088" s="10">
        <f>spotify_data[[#This Row],[artist_popularity]]/100</f>
        <v>0.66</v>
      </c>
      <c r="M3088">
        <v>115232</v>
      </c>
      <c r="N3088" s="1" t="s">
        <v>1914</v>
      </c>
      <c r="O3088" s="1" t="s">
        <v>1915</v>
      </c>
      <c r="P3088" s="1">
        <f>MATCH(spotify_data[[#This Row],[album_id]],spotify_data[album_id],0)</f>
        <v>3087</v>
      </c>
      <c r="Q3088" s="1" t="s">
        <v>1912</v>
      </c>
      <c r="R3088" s="2">
        <v>45793</v>
      </c>
      <c r="S3088" s="7">
        <f ca="1">+TODAY()-spotify_data[[#This Row],[Fecha lanzamiento Album]]</f>
        <v>238</v>
      </c>
      <c r="T3088" s="7">
        <f ca="1">+spotify_data[[#This Row],[Antigüedad Album Dias]]/60</f>
        <v>3.9666666666666668</v>
      </c>
      <c r="U3088" s="8">
        <f ca="1">spotify_data[[#This Row],[Antigüedad Album Meses]]/12</f>
        <v>0.33055555555555555</v>
      </c>
      <c r="V3088">
        <v>1</v>
      </c>
      <c r="W3088" s="1" t="s">
        <v>21</v>
      </c>
      <c r="X3088" s="1" t="str">
        <f>+IF(spotify_data[[#This Row],[album_type]]="album","Album",IF(spotify_data[[#This Row],[album_type]]="single","Single","Compilation"))</f>
        <v>Single</v>
      </c>
      <c r="Y3088">
        <v>275</v>
      </c>
    </row>
    <row r="3089" spans="1:25" x14ac:dyDescent="0.3">
      <c r="A3089" s="1" t="s">
        <v>2095</v>
      </c>
      <c r="B3089" s="1">
        <v>6245</v>
      </c>
      <c r="C3089" s="1" t="s">
        <v>1746</v>
      </c>
      <c r="D3089">
        <v>1</v>
      </c>
      <c r="E3089">
        <v>65</v>
      </c>
      <c r="F3089" s="10">
        <f>spotify_data[[#This Row],[track_popularity]]/100</f>
        <v>0.65</v>
      </c>
      <c r="G3089" s="9" t="b">
        <v>0</v>
      </c>
      <c r="H3089" s="1">
        <f>+IF(spotify_data[[#This Row],[explicit]]=FALSE,0,1)</f>
        <v>0</v>
      </c>
      <c r="I3089" s="1" t="s">
        <v>1737</v>
      </c>
      <c r="J3089" s="7">
        <f>MATCH(spotify_data[[#This Row],[artist_name]],spotify_data[artist_name],0)</f>
        <v>380</v>
      </c>
      <c r="K3089">
        <v>74</v>
      </c>
      <c r="L3089" s="10">
        <f>spotify_data[[#This Row],[artist_popularity]]/100</f>
        <v>0.74</v>
      </c>
      <c r="M3089">
        <v>1364231</v>
      </c>
      <c r="N3089" s="1" t="s">
        <v>23</v>
      </c>
      <c r="O3089" s="1" t="s">
        <v>2096</v>
      </c>
      <c r="P3089" s="1">
        <f>MATCH(spotify_data[[#This Row],[album_id]],spotify_data[album_id],0)</f>
        <v>3088</v>
      </c>
      <c r="Q3089" s="1" t="s">
        <v>1746</v>
      </c>
      <c r="R3089" s="2">
        <v>45765</v>
      </c>
      <c r="S3089" s="7">
        <f ca="1">+TODAY()-spotify_data[[#This Row],[Fecha lanzamiento Album]]</f>
        <v>266</v>
      </c>
      <c r="T3089" s="7">
        <f ca="1">+spotify_data[[#This Row],[Antigüedad Album Dias]]/60</f>
        <v>4.4333333333333336</v>
      </c>
      <c r="U3089" s="8">
        <f ca="1">spotify_data[[#This Row],[Antigüedad Album Meses]]/12</f>
        <v>0.36944444444444446</v>
      </c>
      <c r="V3089">
        <v>1</v>
      </c>
      <c r="W3089" s="1" t="s">
        <v>21</v>
      </c>
      <c r="X3089" s="1" t="str">
        <f>+IF(spotify_data[[#This Row],[album_type]]="album","Album",IF(spotify_data[[#This Row],[album_type]]="single","Single","Compilation"))</f>
        <v>Single</v>
      </c>
      <c r="Y3089">
        <v>4</v>
      </c>
    </row>
    <row r="3090" spans="1:25" x14ac:dyDescent="0.3">
      <c r="A3090" s="1" t="s">
        <v>2273</v>
      </c>
      <c r="B3090" s="1">
        <v>1078</v>
      </c>
      <c r="C3090" s="1" t="s">
        <v>2274</v>
      </c>
      <c r="D3090">
        <v>12</v>
      </c>
      <c r="E3090">
        <v>65</v>
      </c>
      <c r="F3090" s="10">
        <f>spotify_data[[#This Row],[track_popularity]]/100</f>
        <v>0.65</v>
      </c>
      <c r="G3090" s="9" t="b">
        <v>1</v>
      </c>
      <c r="H3090" s="1">
        <f>+IF(spotify_data[[#This Row],[explicit]]=FALSE,0,1)</f>
        <v>1</v>
      </c>
      <c r="I3090" s="1" t="s">
        <v>2255</v>
      </c>
      <c r="J3090" s="7">
        <f>MATCH(spotify_data[[#This Row],[artist_name]],spotify_data[artist_name],0)</f>
        <v>86</v>
      </c>
      <c r="K3090">
        <v>81</v>
      </c>
      <c r="L3090" s="10">
        <f>spotify_data[[#This Row],[artist_popularity]]/100</f>
        <v>0.81</v>
      </c>
      <c r="M3090">
        <v>12320084</v>
      </c>
      <c r="N3090" s="1" t="s">
        <v>273</v>
      </c>
      <c r="O3090" s="1" t="s">
        <v>2256</v>
      </c>
      <c r="P3090" s="1">
        <f>MATCH(spotify_data[[#This Row],[album_id]],spotify_data[album_id],0)</f>
        <v>86</v>
      </c>
      <c r="Q3090" s="1" t="s">
        <v>2257</v>
      </c>
      <c r="R3090" s="2">
        <v>45723</v>
      </c>
      <c r="S3090" s="7">
        <f ca="1">+TODAY()-spotify_data[[#This Row],[Fecha lanzamiento Album]]</f>
        <v>308</v>
      </c>
      <c r="T3090" s="7">
        <f ca="1">+spotify_data[[#This Row],[Antigüedad Album Dias]]/60</f>
        <v>5.1333333333333337</v>
      </c>
      <c r="U3090" s="8">
        <f ca="1">spotify_data[[#This Row],[Antigüedad Album Meses]]/12</f>
        <v>0.42777777777777781</v>
      </c>
      <c r="V3090">
        <v>15</v>
      </c>
      <c r="W3090" s="1" t="s">
        <v>20</v>
      </c>
      <c r="X3090" s="1" t="str">
        <f>+IF(spotify_data[[#This Row],[album_type]]="album","Album",IF(spotify_data[[#This Row],[album_type]]="single","Single","Compilation"))</f>
        <v>Album</v>
      </c>
      <c r="Y3090">
        <v>252</v>
      </c>
    </row>
    <row r="3091" spans="1:25" x14ac:dyDescent="0.3">
      <c r="A3091" s="1" t="s">
        <v>2295</v>
      </c>
      <c r="B3091" s="1">
        <v>2013</v>
      </c>
      <c r="C3091" s="1" t="s">
        <v>2296</v>
      </c>
      <c r="D3091">
        <v>1</v>
      </c>
      <c r="E3091">
        <v>65</v>
      </c>
      <c r="F3091" s="10">
        <f>spotify_data[[#This Row],[track_popularity]]/100</f>
        <v>0.65</v>
      </c>
      <c r="G3091" s="9" t="b">
        <v>1</v>
      </c>
      <c r="H3091" s="1">
        <f>+IF(spotify_data[[#This Row],[explicit]]=FALSE,0,1)</f>
        <v>1</v>
      </c>
      <c r="I3091" s="1" t="s">
        <v>2297</v>
      </c>
      <c r="J3091" s="7">
        <f>MATCH(spotify_data[[#This Row],[artist_name]],spotify_data[artist_name],0)</f>
        <v>1178</v>
      </c>
      <c r="K3091">
        <v>66</v>
      </c>
      <c r="L3091" s="10">
        <f>spotify_data[[#This Row],[artist_popularity]]/100</f>
        <v>0.66</v>
      </c>
      <c r="M3091">
        <v>876436</v>
      </c>
      <c r="N3091" s="1" t="s">
        <v>2298</v>
      </c>
      <c r="O3091" s="1" t="s">
        <v>2299</v>
      </c>
      <c r="P3091" s="1">
        <f>MATCH(spotify_data[[#This Row],[album_id]],spotify_data[album_id],0)</f>
        <v>3090</v>
      </c>
      <c r="Q3091" s="1" t="s">
        <v>2296</v>
      </c>
      <c r="R3091" s="2">
        <v>45722</v>
      </c>
      <c r="S3091" s="7">
        <f ca="1">+TODAY()-spotify_data[[#This Row],[Fecha lanzamiento Album]]</f>
        <v>309</v>
      </c>
      <c r="T3091" s="7">
        <f ca="1">+spotify_data[[#This Row],[Antigüedad Album Dias]]/60</f>
        <v>5.15</v>
      </c>
      <c r="U3091" s="8">
        <f ca="1">spotify_data[[#This Row],[Antigüedad Album Meses]]/12</f>
        <v>0.4291666666666667</v>
      </c>
      <c r="V3091">
        <v>1</v>
      </c>
      <c r="W3091" s="1" t="s">
        <v>21</v>
      </c>
      <c r="X3091" s="1" t="str">
        <f>+IF(spotify_data[[#This Row],[album_type]]="album","Album",IF(spotify_data[[#This Row],[album_type]]="single","Single","Compilation"))</f>
        <v>Single</v>
      </c>
      <c r="Y3091">
        <v>289</v>
      </c>
    </row>
    <row r="3092" spans="1:25" x14ac:dyDescent="0.3">
      <c r="A3092" s="1" t="s">
        <v>2348</v>
      </c>
      <c r="B3092" s="1">
        <v>5482</v>
      </c>
      <c r="C3092" s="1" t="s">
        <v>2349</v>
      </c>
      <c r="D3092">
        <v>9</v>
      </c>
      <c r="E3092">
        <v>65</v>
      </c>
      <c r="F3092" s="10">
        <f>spotify_data[[#This Row],[track_popularity]]/100</f>
        <v>0.65</v>
      </c>
      <c r="G3092" s="9" t="b">
        <v>1</v>
      </c>
      <c r="H3092" s="1">
        <f>+IF(spotify_data[[#This Row],[explicit]]=FALSE,0,1)</f>
        <v>1</v>
      </c>
      <c r="I3092" s="1" t="s">
        <v>515</v>
      </c>
      <c r="J3092" s="7">
        <f>MATCH(spotify_data[[#This Row],[artist_name]],spotify_data[artist_name],0)</f>
        <v>26</v>
      </c>
      <c r="K3092">
        <v>88</v>
      </c>
      <c r="L3092" s="10">
        <f>spotify_data[[#This Row],[artist_popularity]]/100</f>
        <v>0.88</v>
      </c>
      <c r="M3092">
        <v>9249502</v>
      </c>
      <c r="N3092" s="1" t="s">
        <v>516</v>
      </c>
      <c r="O3092" s="1" t="s">
        <v>2350</v>
      </c>
      <c r="P3092" s="1">
        <f>MATCH(spotify_data[[#This Row],[album_id]],spotify_data[album_id],0)</f>
        <v>1173</v>
      </c>
      <c r="Q3092" s="1" t="s">
        <v>2351</v>
      </c>
      <c r="R3092" s="2">
        <v>45712</v>
      </c>
      <c r="S3092" s="7">
        <f ca="1">+TODAY()-spotify_data[[#This Row],[Fecha lanzamiento Album]]</f>
        <v>319</v>
      </c>
      <c r="T3092" s="7">
        <f ca="1">+spotify_data[[#This Row],[Antigüedad Album Dias]]/60</f>
        <v>5.3166666666666664</v>
      </c>
      <c r="U3092" s="8">
        <f ca="1">spotify_data[[#This Row],[Antigüedad Album Meses]]/12</f>
        <v>0.44305555555555554</v>
      </c>
      <c r="V3092">
        <v>16</v>
      </c>
      <c r="W3092" s="1" t="s">
        <v>20</v>
      </c>
      <c r="X3092" s="1" t="str">
        <f>+IF(spotify_data[[#This Row],[album_type]]="album","Album",IF(spotify_data[[#This Row],[album_type]]="single","Single","Compilation"))</f>
        <v>Album</v>
      </c>
      <c r="Y3092">
        <v>303</v>
      </c>
    </row>
    <row r="3093" spans="1:25" x14ac:dyDescent="0.3">
      <c r="A3093" s="1" t="s">
        <v>2360</v>
      </c>
      <c r="B3093" s="1">
        <v>3899</v>
      </c>
      <c r="C3093" s="1" t="s">
        <v>2361</v>
      </c>
      <c r="D3093">
        <v>14</v>
      </c>
      <c r="E3093">
        <v>65</v>
      </c>
      <c r="F3093" s="10">
        <f>spotify_data[[#This Row],[track_popularity]]/100</f>
        <v>0.65</v>
      </c>
      <c r="G3093" s="9" t="b">
        <v>1</v>
      </c>
      <c r="H3093" s="1">
        <f>+IF(spotify_data[[#This Row],[explicit]]=FALSE,0,1)</f>
        <v>1</v>
      </c>
      <c r="I3093" s="1" t="s">
        <v>515</v>
      </c>
      <c r="J3093" s="7">
        <f>MATCH(spotify_data[[#This Row],[artist_name]],spotify_data[artist_name],0)</f>
        <v>26</v>
      </c>
      <c r="K3093">
        <v>88</v>
      </c>
      <c r="L3093" s="10">
        <f>spotify_data[[#This Row],[artist_popularity]]/100</f>
        <v>0.88</v>
      </c>
      <c r="M3093">
        <v>9256589</v>
      </c>
      <c r="N3093" s="1" t="s">
        <v>516</v>
      </c>
      <c r="O3093" s="1" t="s">
        <v>2350</v>
      </c>
      <c r="P3093" s="1">
        <f>MATCH(spotify_data[[#This Row],[album_id]],spotify_data[album_id],0)</f>
        <v>1173</v>
      </c>
      <c r="Q3093" s="1" t="s">
        <v>2351</v>
      </c>
      <c r="R3093" s="2">
        <v>45712</v>
      </c>
      <c r="S3093" s="7">
        <f ca="1">+TODAY()-spotify_data[[#This Row],[Fecha lanzamiento Album]]</f>
        <v>319</v>
      </c>
      <c r="T3093" s="7">
        <f ca="1">+spotify_data[[#This Row],[Antigüedad Album Dias]]/60</f>
        <v>5.3166666666666664</v>
      </c>
      <c r="U3093" s="8">
        <f ca="1">spotify_data[[#This Row],[Antigüedad Album Meses]]/12</f>
        <v>0.44305555555555554</v>
      </c>
      <c r="V3093">
        <v>16</v>
      </c>
      <c r="W3093" s="1" t="s">
        <v>20</v>
      </c>
      <c r="X3093" s="1" t="str">
        <f>+IF(spotify_data[[#This Row],[album_type]]="album","Album",IF(spotify_data[[#This Row],[album_type]]="single","Single","Compilation"))</f>
        <v>Album</v>
      </c>
      <c r="Y3093">
        <v>304</v>
      </c>
    </row>
    <row r="3094" spans="1:25" x14ac:dyDescent="0.3">
      <c r="A3094" s="1" t="s">
        <v>2366</v>
      </c>
      <c r="B3094" s="1">
        <v>5583</v>
      </c>
      <c r="C3094" s="1" t="s">
        <v>2367</v>
      </c>
      <c r="D3094">
        <v>8</v>
      </c>
      <c r="E3094">
        <v>65</v>
      </c>
      <c r="F3094" s="10">
        <f>spotify_data[[#This Row],[track_popularity]]/100</f>
        <v>0.65</v>
      </c>
      <c r="G3094" s="9" t="b">
        <v>1</v>
      </c>
      <c r="H3094" s="1">
        <f>+IF(spotify_data[[#This Row],[explicit]]=FALSE,0,1)</f>
        <v>1</v>
      </c>
      <c r="I3094" s="1" t="s">
        <v>515</v>
      </c>
      <c r="J3094" s="7">
        <f>MATCH(spotify_data[[#This Row],[artist_name]],spotify_data[artist_name],0)</f>
        <v>26</v>
      </c>
      <c r="K3094">
        <v>88</v>
      </c>
      <c r="L3094" s="10">
        <f>spotify_data[[#This Row],[artist_popularity]]/100</f>
        <v>0.88</v>
      </c>
      <c r="M3094">
        <v>9249502</v>
      </c>
      <c r="N3094" s="1" t="s">
        <v>516</v>
      </c>
      <c r="O3094" s="1" t="s">
        <v>2350</v>
      </c>
      <c r="P3094" s="1">
        <f>MATCH(spotify_data[[#This Row],[album_id]],spotify_data[album_id],0)</f>
        <v>1173</v>
      </c>
      <c r="Q3094" s="1" t="s">
        <v>2351</v>
      </c>
      <c r="R3094" s="2">
        <v>45712</v>
      </c>
      <c r="S3094" s="7">
        <f ca="1">+TODAY()-spotify_data[[#This Row],[Fecha lanzamiento Album]]</f>
        <v>319</v>
      </c>
      <c r="T3094" s="7">
        <f ca="1">+spotify_data[[#This Row],[Antigüedad Album Dias]]/60</f>
        <v>5.3166666666666664</v>
      </c>
      <c r="U3094" s="8">
        <f ca="1">spotify_data[[#This Row],[Antigüedad Album Meses]]/12</f>
        <v>0.44305555555555554</v>
      </c>
      <c r="V3094">
        <v>16</v>
      </c>
      <c r="W3094" s="1" t="s">
        <v>20</v>
      </c>
      <c r="X3094" s="1" t="str">
        <f>+IF(spotify_data[[#This Row],[album_type]]="album","Album",IF(spotify_data[[#This Row],[album_type]]="single","Single","Compilation"))</f>
        <v>Album</v>
      </c>
      <c r="Y3094">
        <v>26</v>
      </c>
    </row>
    <row r="3095" spans="1:25" x14ac:dyDescent="0.3">
      <c r="A3095" s="1" t="s">
        <v>2368</v>
      </c>
      <c r="B3095" s="1">
        <v>1712</v>
      </c>
      <c r="C3095" s="1" t="s">
        <v>2369</v>
      </c>
      <c r="D3095">
        <v>10</v>
      </c>
      <c r="E3095">
        <v>65</v>
      </c>
      <c r="F3095" s="10">
        <f>spotify_data[[#This Row],[track_popularity]]/100</f>
        <v>0.65</v>
      </c>
      <c r="G3095" s="9" t="b">
        <v>1</v>
      </c>
      <c r="H3095" s="1">
        <f>+IF(spotify_data[[#This Row],[explicit]]=FALSE,0,1)</f>
        <v>1</v>
      </c>
      <c r="I3095" s="1" t="s">
        <v>515</v>
      </c>
      <c r="J3095" s="7">
        <f>MATCH(spotify_data[[#This Row],[artist_name]],spotify_data[artist_name],0)</f>
        <v>26</v>
      </c>
      <c r="K3095">
        <v>88</v>
      </c>
      <c r="L3095" s="10">
        <f>spotify_data[[#This Row],[artist_popularity]]/100</f>
        <v>0.88</v>
      </c>
      <c r="M3095">
        <v>9241516</v>
      </c>
      <c r="N3095" s="1" t="s">
        <v>516</v>
      </c>
      <c r="O3095" s="1" t="s">
        <v>2350</v>
      </c>
      <c r="P3095" s="1">
        <f>MATCH(spotify_data[[#This Row],[album_id]],spotify_data[album_id],0)</f>
        <v>1173</v>
      </c>
      <c r="Q3095" s="1" t="s">
        <v>2351</v>
      </c>
      <c r="R3095" s="2">
        <v>45712</v>
      </c>
      <c r="S3095" s="7">
        <f ca="1">+TODAY()-spotify_data[[#This Row],[Fecha lanzamiento Album]]</f>
        <v>319</v>
      </c>
      <c r="T3095" s="7">
        <f ca="1">+spotify_data[[#This Row],[Antigüedad Album Dias]]/60</f>
        <v>5.3166666666666664</v>
      </c>
      <c r="U3095" s="8">
        <f ca="1">spotify_data[[#This Row],[Antigüedad Album Meses]]/12</f>
        <v>0.44305555555555554</v>
      </c>
      <c r="V3095">
        <v>16</v>
      </c>
      <c r="W3095" s="1" t="s">
        <v>20</v>
      </c>
      <c r="X3095" s="1" t="str">
        <f>+IF(spotify_data[[#This Row],[album_type]]="album","Album",IF(spotify_data[[#This Row],[album_type]]="single","Single","Compilation"))</f>
        <v>Album</v>
      </c>
      <c r="Y3095">
        <v>261</v>
      </c>
    </row>
    <row r="3096" spans="1:25" x14ac:dyDescent="0.3">
      <c r="A3096" s="1" t="s">
        <v>2376</v>
      </c>
      <c r="B3096" s="1">
        <v>7962</v>
      </c>
      <c r="C3096" s="1" t="s">
        <v>2377</v>
      </c>
      <c r="D3096">
        <v>7</v>
      </c>
      <c r="E3096">
        <v>65</v>
      </c>
      <c r="F3096" s="10">
        <f>spotify_data[[#This Row],[track_popularity]]/100</f>
        <v>0.65</v>
      </c>
      <c r="G3096" s="9" t="b">
        <v>1</v>
      </c>
      <c r="H3096" s="1">
        <f>+IF(spotify_data[[#This Row],[explicit]]=FALSE,0,1)</f>
        <v>1</v>
      </c>
      <c r="I3096" s="1" t="s">
        <v>515</v>
      </c>
      <c r="J3096" s="7">
        <f>MATCH(spotify_data[[#This Row],[artist_name]],spotify_data[artist_name],0)</f>
        <v>26</v>
      </c>
      <c r="K3096">
        <v>88</v>
      </c>
      <c r="L3096" s="10">
        <f>spotify_data[[#This Row],[artist_popularity]]/100</f>
        <v>0.88</v>
      </c>
      <c r="M3096">
        <v>9241516</v>
      </c>
      <c r="N3096" s="1" t="s">
        <v>516</v>
      </c>
      <c r="O3096" s="1" t="s">
        <v>2350</v>
      </c>
      <c r="P3096" s="1">
        <f>MATCH(spotify_data[[#This Row],[album_id]],spotify_data[album_id],0)</f>
        <v>1173</v>
      </c>
      <c r="Q3096" s="1" t="s">
        <v>2351</v>
      </c>
      <c r="R3096" s="2">
        <v>45712</v>
      </c>
      <c r="S3096" s="7">
        <f ca="1">+TODAY()-spotify_data[[#This Row],[Fecha lanzamiento Album]]</f>
        <v>319</v>
      </c>
      <c r="T3096" s="7">
        <f ca="1">+spotify_data[[#This Row],[Antigüedad Album Dias]]/60</f>
        <v>5.3166666666666664</v>
      </c>
      <c r="U3096" s="8">
        <f ca="1">spotify_data[[#This Row],[Antigüedad Album Meses]]/12</f>
        <v>0.44305555555555554</v>
      </c>
      <c r="V3096">
        <v>16</v>
      </c>
      <c r="W3096" s="1" t="s">
        <v>20</v>
      </c>
      <c r="X3096" s="1" t="str">
        <f>+IF(spotify_data[[#This Row],[album_type]]="album","Album",IF(spotify_data[[#This Row],[album_type]]="single","Single","Compilation"))</f>
        <v>Album</v>
      </c>
      <c r="Y3096">
        <v>289</v>
      </c>
    </row>
    <row r="3097" spans="1:25" x14ac:dyDescent="0.3">
      <c r="A3097" s="1" t="s">
        <v>2879</v>
      </c>
      <c r="B3097" s="1">
        <v>3371</v>
      </c>
      <c r="C3097" s="1" t="s">
        <v>2880</v>
      </c>
      <c r="D3097">
        <v>9</v>
      </c>
      <c r="E3097">
        <v>65</v>
      </c>
      <c r="F3097" s="10">
        <f>spotify_data[[#This Row],[track_popularity]]/100</f>
        <v>0.65</v>
      </c>
      <c r="G3097" s="9" t="b">
        <v>0</v>
      </c>
      <c r="H3097" s="1">
        <f>+IF(spotify_data[[#This Row],[explicit]]=FALSE,0,1)</f>
        <v>0</v>
      </c>
      <c r="I3097" s="1" t="s">
        <v>1371</v>
      </c>
      <c r="J3097" s="7">
        <f>MATCH(spotify_data[[#This Row],[artist_name]],spotify_data[artist_name],0)</f>
        <v>731</v>
      </c>
      <c r="K3097">
        <v>72</v>
      </c>
      <c r="L3097" s="10">
        <f>spotify_data[[#This Row],[artist_popularity]]/100</f>
        <v>0.72</v>
      </c>
      <c r="M3097">
        <v>968416</v>
      </c>
      <c r="N3097" s="1" t="s">
        <v>27</v>
      </c>
      <c r="O3097" s="1" t="s">
        <v>2875</v>
      </c>
      <c r="P3097" s="1">
        <f>MATCH(spotify_data[[#This Row],[album_id]],spotify_data[album_id],0)</f>
        <v>2924</v>
      </c>
      <c r="Q3097" s="1" t="s">
        <v>2876</v>
      </c>
      <c r="R3097" s="2">
        <v>45583</v>
      </c>
      <c r="S3097" s="7">
        <f ca="1">+TODAY()-spotify_data[[#This Row],[Fecha lanzamiento Album]]</f>
        <v>448</v>
      </c>
      <c r="T3097" s="7">
        <f ca="1">+spotify_data[[#This Row],[Antigüedad Album Dias]]/60</f>
        <v>7.4666666666666668</v>
      </c>
      <c r="U3097" s="8">
        <f ca="1">spotify_data[[#This Row],[Antigüedad Album Meses]]/12</f>
        <v>0.62222222222222223</v>
      </c>
      <c r="V3097">
        <v>14</v>
      </c>
      <c r="W3097" s="1" t="s">
        <v>20</v>
      </c>
      <c r="X3097" s="1" t="str">
        <f>+IF(spotify_data[[#This Row],[album_type]]="album","Album",IF(spotify_data[[#This Row],[album_type]]="single","Single","Compilation"))</f>
        <v>Album</v>
      </c>
      <c r="Y3097">
        <v>237</v>
      </c>
    </row>
    <row r="3098" spans="1:25" x14ac:dyDescent="0.3">
      <c r="A3098" s="1" t="s">
        <v>2947</v>
      </c>
      <c r="B3098" s="1">
        <v>2717</v>
      </c>
      <c r="C3098" s="1" t="s">
        <v>2948</v>
      </c>
      <c r="D3098">
        <v>3</v>
      </c>
      <c r="E3098">
        <v>65</v>
      </c>
      <c r="F3098" s="10">
        <f>spotify_data[[#This Row],[track_popularity]]/100</f>
        <v>0.65</v>
      </c>
      <c r="G3098" s="9" t="b">
        <v>0</v>
      </c>
      <c r="H3098" s="1">
        <f>+IF(spotify_data[[#This Row],[explicit]]=FALSE,0,1)</f>
        <v>0</v>
      </c>
      <c r="I3098" s="1" t="s">
        <v>2949</v>
      </c>
      <c r="J3098" s="7">
        <f>MATCH(spotify_data[[#This Row],[artist_name]],spotify_data[artist_name],0)</f>
        <v>3097</v>
      </c>
      <c r="K3098">
        <v>79</v>
      </c>
      <c r="L3098" s="10">
        <f>spotify_data[[#This Row],[artist_popularity]]/100</f>
        <v>0.79</v>
      </c>
      <c r="M3098">
        <v>6099725</v>
      </c>
      <c r="N3098" s="1" t="s">
        <v>2950</v>
      </c>
      <c r="O3098" s="1" t="s">
        <v>2951</v>
      </c>
      <c r="P3098" s="1">
        <f>MATCH(spotify_data[[#This Row],[album_id]],spotify_data[album_id],0)</f>
        <v>3097</v>
      </c>
      <c r="Q3098" s="1" t="s">
        <v>2952</v>
      </c>
      <c r="R3098" s="2">
        <v>45575</v>
      </c>
      <c r="S3098" s="7">
        <f ca="1">+TODAY()-spotify_data[[#This Row],[Fecha lanzamiento Album]]</f>
        <v>456</v>
      </c>
      <c r="T3098" s="7">
        <f ca="1">+spotify_data[[#This Row],[Antigüedad Album Dias]]/60</f>
        <v>7.6</v>
      </c>
      <c r="U3098" s="8">
        <f ca="1">spotify_data[[#This Row],[Antigüedad Album Meses]]/12</f>
        <v>0.6333333333333333</v>
      </c>
      <c r="V3098">
        <v>22</v>
      </c>
      <c r="W3098" s="1" t="s">
        <v>20</v>
      </c>
      <c r="X3098" s="1" t="str">
        <f>+IF(spotify_data[[#This Row],[album_type]]="album","Album",IF(spotify_data[[#This Row],[album_type]]="single","Single","Compilation"))</f>
        <v>Album</v>
      </c>
      <c r="Y3098">
        <v>302</v>
      </c>
    </row>
    <row r="3099" spans="1:25" x14ac:dyDescent="0.3">
      <c r="A3099" s="1" t="s">
        <v>3097</v>
      </c>
      <c r="B3099" s="1">
        <v>2522</v>
      </c>
      <c r="C3099" s="1" t="s">
        <v>3098</v>
      </c>
      <c r="D3099">
        <v>18</v>
      </c>
      <c r="E3099">
        <v>65</v>
      </c>
      <c r="F3099" s="10">
        <f>spotify_data[[#This Row],[track_popularity]]/100</f>
        <v>0.65</v>
      </c>
      <c r="G3099" s="9" t="b">
        <v>1</v>
      </c>
      <c r="H3099" s="1">
        <f>+IF(spotify_data[[#This Row],[explicit]]=FALSE,0,1)</f>
        <v>1</v>
      </c>
      <c r="I3099" s="1" t="s">
        <v>3099</v>
      </c>
      <c r="J3099" s="7">
        <f>MATCH(spotify_data[[#This Row],[artist_name]],spotify_data[artist_name],0)</f>
        <v>1696</v>
      </c>
      <c r="K3099">
        <v>68</v>
      </c>
      <c r="L3099" s="10">
        <f>spotify_data[[#This Row],[artist_popularity]]/100</f>
        <v>0.68</v>
      </c>
      <c r="M3099">
        <v>1394134</v>
      </c>
      <c r="N3099" s="1" t="s">
        <v>23</v>
      </c>
      <c r="O3099" s="1" t="s">
        <v>3100</v>
      </c>
      <c r="P3099" s="1">
        <f>MATCH(spotify_data[[#This Row],[album_id]],spotify_data[album_id],0)</f>
        <v>3098</v>
      </c>
      <c r="Q3099" s="1" t="s">
        <v>3101</v>
      </c>
      <c r="R3099" s="2">
        <v>45548</v>
      </c>
      <c r="S3099" s="7">
        <f ca="1">+TODAY()-spotify_data[[#This Row],[Fecha lanzamiento Album]]</f>
        <v>483</v>
      </c>
      <c r="T3099" s="7">
        <f ca="1">+spotify_data[[#This Row],[Antigüedad Album Dias]]/60</f>
        <v>8.0500000000000007</v>
      </c>
      <c r="U3099" s="8">
        <f ca="1">spotify_data[[#This Row],[Antigüedad Album Meses]]/12</f>
        <v>0.67083333333333339</v>
      </c>
      <c r="V3099">
        <v>18</v>
      </c>
      <c r="W3099" s="1" t="s">
        <v>20</v>
      </c>
      <c r="X3099" s="1" t="str">
        <f>+IF(spotify_data[[#This Row],[album_type]]="album","Album",IF(spotify_data[[#This Row],[album_type]]="single","Single","Compilation"))</f>
        <v>Album</v>
      </c>
      <c r="Y3099">
        <v>394</v>
      </c>
    </row>
    <row r="3100" spans="1:25" x14ac:dyDescent="0.3">
      <c r="A3100" s="1" t="s">
        <v>3107</v>
      </c>
      <c r="B3100" s="1">
        <v>301</v>
      </c>
      <c r="C3100" s="1" t="s">
        <v>3108</v>
      </c>
      <c r="D3100">
        <v>1</v>
      </c>
      <c r="E3100">
        <v>65</v>
      </c>
      <c r="F3100" s="10">
        <f>spotify_data[[#This Row],[track_popularity]]/100</f>
        <v>0.65</v>
      </c>
      <c r="G3100" s="9" t="b">
        <v>0</v>
      </c>
      <c r="H3100" s="1">
        <f>+IF(spotify_data[[#This Row],[explicit]]=FALSE,0,1)</f>
        <v>0</v>
      </c>
      <c r="I3100" s="1" t="s">
        <v>1250</v>
      </c>
      <c r="J3100" s="7">
        <f>MATCH(spotify_data[[#This Row],[artist_name]],spotify_data[artist_name],0)</f>
        <v>3099</v>
      </c>
      <c r="K3100">
        <v>61</v>
      </c>
      <c r="L3100" s="10">
        <f>spotify_data[[#This Row],[artist_popularity]]/100</f>
        <v>0.61</v>
      </c>
      <c r="M3100">
        <v>26114</v>
      </c>
      <c r="N3100" s="1" t="s">
        <v>23</v>
      </c>
      <c r="O3100" s="1" t="s">
        <v>3109</v>
      </c>
      <c r="P3100" s="1">
        <f>MATCH(spotify_data[[#This Row],[album_id]],spotify_data[album_id],0)</f>
        <v>3099</v>
      </c>
      <c r="Q3100" s="1" t="s">
        <v>3108</v>
      </c>
      <c r="R3100" s="2">
        <v>45547</v>
      </c>
      <c r="S3100" s="7">
        <f ca="1">+TODAY()-spotify_data[[#This Row],[Fecha lanzamiento Album]]</f>
        <v>484</v>
      </c>
      <c r="T3100" s="7">
        <f ca="1">+spotify_data[[#This Row],[Antigüedad Album Dias]]/60</f>
        <v>8.0666666666666664</v>
      </c>
      <c r="U3100" s="8">
        <f ca="1">spotify_data[[#This Row],[Antigüedad Album Meses]]/12</f>
        <v>0.67222222222222217</v>
      </c>
      <c r="V3100">
        <v>1</v>
      </c>
      <c r="W3100" s="1" t="s">
        <v>21</v>
      </c>
      <c r="X3100" s="1" t="str">
        <f>+IF(spotify_data[[#This Row],[album_type]]="album","Album",IF(spotify_data[[#This Row],[album_type]]="single","Single","Compilation"))</f>
        <v>Single</v>
      </c>
      <c r="Y3100">
        <v>274</v>
      </c>
    </row>
    <row r="3101" spans="1:25" x14ac:dyDescent="0.3">
      <c r="A3101" s="1" t="s">
        <v>3308</v>
      </c>
      <c r="B3101" s="1">
        <v>4757</v>
      </c>
      <c r="C3101" s="1" t="s">
        <v>3309</v>
      </c>
      <c r="D3101">
        <v>9</v>
      </c>
      <c r="E3101">
        <v>65</v>
      </c>
      <c r="F3101" s="10">
        <f>spotify_data[[#This Row],[track_popularity]]/100</f>
        <v>0.65</v>
      </c>
      <c r="G3101" s="9" t="b">
        <v>0</v>
      </c>
      <c r="H3101" s="1">
        <f>+IF(spotify_data[[#This Row],[explicit]]=FALSE,0,1)</f>
        <v>0</v>
      </c>
      <c r="I3101" s="1" t="s">
        <v>3271</v>
      </c>
      <c r="J3101" s="7">
        <f>MATCH(spotify_data[[#This Row],[artist_name]],spotify_data[artist_name],0)</f>
        <v>175</v>
      </c>
      <c r="K3101">
        <v>85</v>
      </c>
      <c r="L3101" s="10">
        <f>spotify_data[[#This Row],[artist_popularity]]/100</f>
        <v>0.85</v>
      </c>
      <c r="M3101">
        <v>47716988</v>
      </c>
      <c r="N3101" s="1" t="s">
        <v>3272</v>
      </c>
      <c r="O3101" s="1" t="s">
        <v>3273</v>
      </c>
      <c r="P3101" s="1">
        <f>MATCH(spotify_data[[#This Row],[album_id]],spotify_data[album_id],0)</f>
        <v>385</v>
      </c>
      <c r="Q3101" s="1" t="s">
        <v>3274</v>
      </c>
      <c r="R3101" s="2">
        <v>45519</v>
      </c>
      <c r="S3101" s="7">
        <f ca="1">+TODAY()-spotify_data[[#This Row],[Fecha lanzamiento Album]]</f>
        <v>512</v>
      </c>
      <c r="T3101" s="7">
        <f ca="1">+spotify_data[[#This Row],[Antigüedad Album Dias]]/60</f>
        <v>8.5333333333333332</v>
      </c>
      <c r="U3101" s="8">
        <f ca="1">spotify_data[[#This Row],[Antigüedad Album Meses]]/12</f>
        <v>0.71111111111111114</v>
      </c>
      <c r="V3101">
        <v>18</v>
      </c>
      <c r="W3101" s="1" t="s">
        <v>20</v>
      </c>
      <c r="X3101" s="1" t="str">
        <f>+IF(spotify_data[[#This Row],[album_type]]="album","Album",IF(spotify_data[[#This Row],[album_type]]="single","Single","Compilation"))</f>
        <v>Album</v>
      </c>
      <c r="Y3101">
        <v>32</v>
      </c>
    </row>
    <row r="3102" spans="1:25" x14ac:dyDescent="0.3">
      <c r="A3102" s="1" t="s">
        <v>3492</v>
      </c>
      <c r="B3102" s="1">
        <v>2930</v>
      </c>
      <c r="C3102" s="1" t="s">
        <v>3493</v>
      </c>
      <c r="D3102">
        <v>6</v>
      </c>
      <c r="E3102">
        <v>65</v>
      </c>
      <c r="F3102" s="10">
        <f>spotify_data[[#This Row],[track_popularity]]/100</f>
        <v>0.65</v>
      </c>
      <c r="G3102" s="9" t="b">
        <v>0</v>
      </c>
      <c r="H3102" s="1">
        <f>+IF(spotify_data[[#This Row],[explicit]]=FALSE,0,1)</f>
        <v>0</v>
      </c>
      <c r="I3102" s="1" t="s">
        <v>97</v>
      </c>
      <c r="J3102" s="7">
        <f>MATCH(spotify_data[[#This Row],[artist_name]],spotify_data[artist_name],0)</f>
        <v>609</v>
      </c>
      <c r="K3102">
        <v>74</v>
      </c>
      <c r="L3102" s="10">
        <f>spotify_data[[#This Row],[artist_popularity]]/100</f>
        <v>0.74</v>
      </c>
      <c r="M3102">
        <v>1377042</v>
      </c>
      <c r="N3102" s="1" t="s">
        <v>23</v>
      </c>
      <c r="O3102" s="1" t="s">
        <v>3485</v>
      </c>
      <c r="P3102" s="1">
        <f>MATCH(spotify_data[[#This Row],[album_id]],spotify_data[album_id],0)</f>
        <v>3101</v>
      </c>
      <c r="Q3102" s="1" t="s">
        <v>3486</v>
      </c>
      <c r="R3102" s="2">
        <v>45484</v>
      </c>
      <c r="S3102" s="7">
        <f ca="1">+TODAY()-spotify_data[[#This Row],[Fecha lanzamiento Album]]</f>
        <v>547</v>
      </c>
      <c r="T3102" s="7">
        <f ca="1">+spotify_data[[#This Row],[Antigüedad Album Dias]]/60</f>
        <v>9.1166666666666671</v>
      </c>
      <c r="U3102" s="8">
        <f ca="1">spotify_data[[#This Row],[Antigüedad Album Meses]]/12</f>
        <v>0.7597222222222223</v>
      </c>
      <c r="V3102">
        <v>14</v>
      </c>
      <c r="W3102" s="1" t="s">
        <v>20</v>
      </c>
      <c r="X3102" s="1" t="str">
        <f>+IF(spotify_data[[#This Row],[album_type]]="album","Album",IF(spotify_data[[#This Row],[album_type]]="single","Single","Compilation"))</f>
        <v>Album</v>
      </c>
      <c r="Y3102">
        <v>302</v>
      </c>
    </row>
    <row r="3103" spans="1:25" x14ac:dyDescent="0.3">
      <c r="A3103" s="1" t="s">
        <v>3642</v>
      </c>
      <c r="B3103" s="1">
        <v>7130</v>
      </c>
      <c r="C3103" s="1" t="s">
        <v>3643</v>
      </c>
      <c r="D3103">
        <v>1</v>
      </c>
      <c r="E3103">
        <v>65</v>
      </c>
      <c r="F3103" s="10">
        <f>spotify_data[[#This Row],[track_popularity]]/100</f>
        <v>0.65</v>
      </c>
      <c r="G3103" s="9" t="b">
        <v>1</v>
      </c>
      <c r="H3103" s="1">
        <f>+IF(spotify_data[[#This Row],[explicit]]=FALSE,0,1)</f>
        <v>1</v>
      </c>
      <c r="I3103" s="1" t="s">
        <v>3606</v>
      </c>
      <c r="J3103" s="7">
        <f>MATCH(spotify_data[[#This Row],[artist_name]],spotify_data[artist_name],0)</f>
        <v>2019</v>
      </c>
      <c r="K3103">
        <v>61</v>
      </c>
      <c r="L3103" s="10">
        <f>spotify_data[[#This Row],[artist_popularity]]/100</f>
        <v>0.61</v>
      </c>
      <c r="M3103">
        <v>340128</v>
      </c>
      <c r="N3103" s="1" t="s">
        <v>3607</v>
      </c>
      <c r="O3103" s="1" t="s">
        <v>3644</v>
      </c>
      <c r="P3103" s="1">
        <f>MATCH(spotify_data[[#This Row],[album_id]],spotify_data[album_id],0)</f>
        <v>3102</v>
      </c>
      <c r="Q3103" s="1" t="s">
        <v>3643</v>
      </c>
      <c r="R3103" s="2">
        <v>45463</v>
      </c>
      <c r="S3103" s="7">
        <f ca="1">+TODAY()-spotify_data[[#This Row],[Fecha lanzamiento Album]]</f>
        <v>568</v>
      </c>
      <c r="T3103" s="7">
        <f ca="1">+spotify_data[[#This Row],[Antigüedad Album Dias]]/60</f>
        <v>9.4666666666666668</v>
      </c>
      <c r="U3103" s="8">
        <f ca="1">spotify_data[[#This Row],[Antigüedad Album Meses]]/12</f>
        <v>0.78888888888888886</v>
      </c>
      <c r="V3103">
        <v>1</v>
      </c>
      <c r="W3103" s="1" t="s">
        <v>21</v>
      </c>
      <c r="X3103" s="1" t="str">
        <f>+IF(spotify_data[[#This Row],[album_type]]="album","Album",IF(spotify_data[[#This Row],[album_type]]="single","Single","Compilation"))</f>
        <v>Single</v>
      </c>
      <c r="Y3103">
        <v>299</v>
      </c>
    </row>
    <row r="3104" spans="1:25" x14ac:dyDescent="0.3">
      <c r="A3104" s="1" t="s">
        <v>3671</v>
      </c>
      <c r="B3104" s="1">
        <v>3446</v>
      </c>
      <c r="C3104" s="1" t="s">
        <v>3672</v>
      </c>
      <c r="D3104">
        <v>13</v>
      </c>
      <c r="E3104">
        <v>65</v>
      </c>
      <c r="F3104" s="10">
        <f>spotify_data[[#This Row],[track_popularity]]/100</f>
        <v>0.65</v>
      </c>
      <c r="G3104" s="9" t="b">
        <v>1</v>
      </c>
      <c r="H3104" s="1">
        <f>+IF(spotify_data[[#This Row],[explicit]]=FALSE,0,1)</f>
        <v>1</v>
      </c>
      <c r="I3104" s="1" t="s">
        <v>2924</v>
      </c>
      <c r="J3104" s="7">
        <f>MATCH(spotify_data[[#This Row],[artist_name]],spotify_data[artist_name],0)</f>
        <v>174</v>
      </c>
      <c r="K3104">
        <v>82</v>
      </c>
      <c r="L3104" s="10">
        <f>spotify_data[[#This Row],[artist_popularity]]/100</f>
        <v>0.82</v>
      </c>
      <c r="M3104">
        <v>6315216</v>
      </c>
      <c r="N3104" s="1" t="s">
        <v>2925</v>
      </c>
      <c r="O3104" s="1" t="s">
        <v>3673</v>
      </c>
      <c r="P3104" s="1">
        <f>MATCH(spotify_data[[#This Row],[album_id]],spotify_data[album_id],0)</f>
        <v>725</v>
      </c>
      <c r="Q3104" s="1" t="s">
        <v>3674</v>
      </c>
      <c r="R3104" s="2">
        <v>45450</v>
      </c>
      <c r="S3104" s="7">
        <f ca="1">+TODAY()-spotify_data[[#This Row],[Fecha lanzamiento Album]]</f>
        <v>581</v>
      </c>
      <c r="T3104" s="7">
        <f ca="1">+spotify_data[[#This Row],[Antigüedad Album Dias]]/60</f>
        <v>9.6833333333333336</v>
      </c>
      <c r="U3104" s="8">
        <f ca="1">spotify_data[[#This Row],[Antigüedad Album Meses]]/12</f>
        <v>0.80694444444444446</v>
      </c>
      <c r="V3104">
        <v>15</v>
      </c>
      <c r="W3104" s="1" t="s">
        <v>20</v>
      </c>
      <c r="X3104" s="1" t="str">
        <f>+IF(spotify_data[[#This Row],[album_type]]="album","Album",IF(spotify_data[[#This Row],[album_type]]="single","Single","Compilation"))</f>
        <v>Album</v>
      </c>
      <c r="Y3104">
        <v>315</v>
      </c>
    </row>
    <row r="3105" spans="1:25" x14ac:dyDescent="0.3">
      <c r="A3105" s="1" t="s">
        <v>3754</v>
      </c>
      <c r="B3105" s="1">
        <v>1088</v>
      </c>
      <c r="C3105" s="1" t="s">
        <v>3755</v>
      </c>
      <c r="D3105">
        <v>1</v>
      </c>
      <c r="E3105">
        <v>65</v>
      </c>
      <c r="F3105" s="10">
        <f>spotify_data[[#This Row],[track_popularity]]/100</f>
        <v>0.65</v>
      </c>
      <c r="G3105" s="9" t="b">
        <v>0</v>
      </c>
      <c r="H3105" s="1">
        <f>+IF(spotify_data[[#This Row],[explicit]]=FALSE,0,1)</f>
        <v>0</v>
      </c>
      <c r="I3105" s="1" t="s">
        <v>758</v>
      </c>
      <c r="J3105" s="7">
        <f>MATCH(spotify_data[[#This Row],[artist_name]],spotify_data[artist_name],0)</f>
        <v>3104</v>
      </c>
      <c r="K3105">
        <v>53</v>
      </c>
      <c r="L3105" s="10">
        <f>spotify_data[[#This Row],[artist_popularity]]/100</f>
        <v>0.53</v>
      </c>
      <c r="M3105">
        <v>19064</v>
      </c>
      <c r="N3105" s="1" t="s">
        <v>27</v>
      </c>
      <c r="O3105" s="1" t="s">
        <v>3756</v>
      </c>
      <c r="P3105" s="1">
        <f>MATCH(spotify_data[[#This Row],[album_id]],spotify_data[album_id],0)</f>
        <v>3104</v>
      </c>
      <c r="Q3105" s="1" t="s">
        <v>3755</v>
      </c>
      <c r="R3105" s="2">
        <v>45436</v>
      </c>
      <c r="S3105" s="7">
        <f ca="1">+TODAY()-spotify_data[[#This Row],[Fecha lanzamiento Album]]</f>
        <v>595</v>
      </c>
      <c r="T3105" s="7">
        <f ca="1">+spotify_data[[#This Row],[Antigüedad Album Dias]]/60</f>
        <v>9.9166666666666661</v>
      </c>
      <c r="U3105" s="8">
        <f ca="1">spotify_data[[#This Row],[Antigüedad Album Meses]]/12</f>
        <v>0.82638888888888884</v>
      </c>
      <c r="V3105">
        <v>2</v>
      </c>
      <c r="W3105" s="1" t="s">
        <v>21</v>
      </c>
      <c r="X3105" s="1" t="str">
        <f>+IF(spotify_data[[#This Row],[album_type]]="album","Album",IF(spotify_data[[#This Row],[album_type]]="single","Single","Compilation"))</f>
        <v>Single</v>
      </c>
      <c r="Y3105">
        <v>34</v>
      </c>
    </row>
    <row r="3106" spans="1:25" x14ac:dyDescent="0.3">
      <c r="A3106" s="1" t="s">
        <v>3935</v>
      </c>
      <c r="B3106" s="1">
        <v>369</v>
      </c>
      <c r="C3106" s="1" t="s">
        <v>3936</v>
      </c>
      <c r="D3106">
        <v>27</v>
      </c>
      <c r="E3106">
        <v>65</v>
      </c>
      <c r="F3106" s="10">
        <f>spotify_data[[#This Row],[track_popularity]]/100</f>
        <v>0.65</v>
      </c>
      <c r="G3106" s="9" t="b">
        <v>1</v>
      </c>
      <c r="H3106" s="1">
        <f>+IF(spotify_data[[#This Row],[explicit]]=FALSE,0,1)</f>
        <v>1</v>
      </c>
      <c r="I3106" s="1" t="s">
        <v>318</v>
      </c>
      <c r="J3106" s="7">
        <f>MATCH(spotify_data[[#This Row],[artist_name]],spotify_data[artist_name],0)</f>
        <v>2</v>
      </c>
      <c r="K3106">
        <v>100</v>
      </c>
      <c r="L3106" s="10">
        <f>spotify_data[[#This Row],[artist_popularity]]/100</f>
        <v>1</v>
      </c>
      <c r="M3106">
        <v>145443567</v>
      </c>
      <c r="N3106" s="1" t="s">
        <v>319</v>
      </c>
      <c r="O3106" s="1" t="s">
        <v>3922</v>
      </c>
      <c r="P3106" s="1">
        <f>MATCH(spotify_data[[#This Row],[album_id]],spotify_data[album_id],0)</f>
        <v>1343</v>
      </c>
      <c r="Q3106" s="1" t="s">
        <v>3923</v>
      </c>
      <c r="R3106" s="2">
        <v>45401</v>
      </c>
      <c r="S3106" s="7">
        <f ca="1">+TODAY()-spotify_data[[#This Row],[Fecha lanzamiento Album]]</f>
        <v>630</v>
      </c>
      <c r="T3106" s="7">
        <f ca="1">+spotify_data[[#This Row],[Antigüedad Album Dias]]/60</f>
        <v>10.5</v>
      </c>
      <c r="U3106" s="8">
        <f ca="1">spotify_data[[#This Row],[Antigüedad Album Meses]]/12</f>
        <v>0.875</v>
      </c>
      <c r="V3106">
        <v>31</v>
      </c>
      <c r="W3106" s="1" t="s">
        <v>20</v>
      </c>
      <c r="X3106" s="1" t="str">
        <f>+IF(spotify_data[[#This Row],[album_type]]="album","Album",IF(spotify_data[[#This Row],[album_type]]="single","Single","Compilation"))</f>
        <v>Album</v>
      </c>
      <c r="Y3106">
        <v>4</v>
      </c>
    </row>
    <row r="3107" spans="1:25" x14ac:dyDescent="0.3">
      <c r="A3107" s="1" t="s">
        <v>3961</v>
      </c>
      <c r="B3107" s="1">
        <v>779</v>
      </c>
      <c r="C3107" s="1" t="s">
        <v>3962</v>
      </c>
      <c r="D3107">
        <v>24</v>
      </c>
      <c r="E3107">
        <v>65</v>
      </c>
      <c r="F3107" s="10">
        <f>spotify_data[[#This Row],[track_popularity]]/100</f>
        <v>0.65</v>
      </c>
      <c r="G3107" s="9" t="b">
        <v>1</v>
      </c>
      <c r="H3107" s="1">
        <f>+IF(spotify_data[[#This Row],[explicit]]=FALSE,0,1)</f>
        <v>1</v>
      </c>
      <c r="I3107" s="1" t="s">
        <v>318</v>
      </c>
      <c r="J3107" s="7">
        <f>MATCH(spotify_data[[#This Row],[artist_name]],spotify_data[artist_name],0)</f>
        <v>2</v>
      </c>
      <c r="K3107">
        <v>100</v>
      </c>
      <c r="L3107" s="10">
        <f>spotify_data[[#This Row],[artist_popularity]]/100</f>
        <v>1</v>
      </c>
      <c r="M3107">
        <v>145489371</v>
      </c>
      <c r="N3107" s="1" t="s">
        <v>319</v>
      </c>
      <c r="O3107" s="1" t="s">
        <v>3922</v>
      </c>
      <c r="P3107" s="1">
        <f>MATCH(spotify_data[[#This Row],[album_id]],spotify_data[album_id],0)</f>
        <v>1343</v>
      </c>
      <c r="Q3107" s="1" t="s">
        <v>3923</v>
      </c>
      <c r="R3107" s="2">
        <v>45401</v>
      </c>
      <c r="S3107" s="7">
        <f ca="1">+TODAY()-spotify_data[[#This Row],[Fecha lanzamiento Album]]</f>
        <v>630</v>
      </c>
      <c r="T3107" s="7">
        <f ca="1">+spotify_data[[#This Row],[Antigüedad Album Dias]]/60</f>
        <v>10.5</v>
      </c>
      <c r="U3107" s="8">
        <f ca="1">spotify_data[[#This Row],[Antigüedad Album Meses]]/12</f>
        <v>0.875</v>
      </c>
      <c r="V3107">
        <v>31</v>
      </c>
      <c r="W3107" s="1" t="s">
        <v>20</v>
      </c>
      <c r="X3107" s="1" t="str">
        <f>+IF(spotify_data[[#This Row],[album_type]]="album","Album",IF(spotify_data[[#This Row],[album_type]]="single","Single","Compilation"))</f>
        <v>Album</v>
      </c>
      <c r="Y3107">
        <v>439</v>
      </c>
    </row>
    <row r="3108" spans="1:25" x14ac:dyDescent="0.3">
      <c r="A3108" s="1" t="s">
        <v>4007</v>
      </c>
      <c r="B3108" s="1">
        <v>6809</v>
      </c>
      <c r="C3108" s="1" t="s">
        <v>3966</v>
      </c>
      <c r="D3108">
        <v>15</v>
      </c>
      <c r="E3108">
        <v>65</v>
      </c>
      <c r="F3108" s="10">
        <f>spotify_data[[#This Row],[track_popularity]]/100</f>
        <v>0.65</v>
      </c>
      <c r="G3108" s="9" t="b">
        <v>0</v>
      </c>
      <c r="H3108" s="1">
        <f>+IF(spotify_data[[#This Row],[explicit]]=FALSE,0,1)</f>
        <v>0</v>
      </c>
      <c r="I3108" s="1" t="s">
        <v>318</v>
      </c>
      <c r="J3108" s="7">
        <f>MATCH(spotify_data[[#This Row],[artist_name]],spotify_data[artist_name],0)</f>
        <v>2</v>
      </c>
      <c r="K3108">
        <v>100</v>
      </c>
      <c r="L3108" s="10">
        <f>spotify_data[[#This Row],[artist_popularity]]/100</f>
        <v>1</v>
      </c>
      <c r="M3108">
        <v>145443567</v>
      </c>
      <c r="N3108" s="1" t="s">
        <v>319</v>
      </c>
      <c r="O3108" s="1" t="s">
        <v>3999</v>
      </c>
      <c r="P3108" s="1">
        <f>MATCH(spotify_data[[#This Row],[album_id]],spotify_data[album_id],0)</f>
        <v>493</v>
      </c>
      <c r="Q3108" s="1" t="s">
        <v>4000</v>
      </c>
      <c r="R3108" s="2">
        <v>45400</v>
      </c>
      <c r="S3108" s="7">
        <f ca="1">+TODAY()-spotify_data[[#This Row],[Fecha lanzamiento Album]]</f>
        <v>631</v>
      </c>
      <c r="T3108" s="7">
        <f ca="1">+spotify_data[[#This Row],[Antigüedad Album Dias]]/60</f>
        <v>10.516666666666667</v>
      </c>
      <c r="U3108" s="8">
        <f ca="1">spotify_data[[#This Row],[Antigüedad Album Meses]]/12</f>
        <v>0.87638888888888899</v>
      </c>
      <c r="V3108">
        <v>16</v>
      </c>
      <c r="W3108" s="1" t="s">
        <v>20</v>
      </c>
      <c r="X3108" s="1" t="str">
        <f>+IF(spotify_data[[#This Row],[album_type]]="album","Album",IF(spotify_data[[#This Row],[album_type]]="single","Single","Compilation"))</f>
        <v>Album</v>
      </c>
      <c r="Y3108">
        <v>328</v>
      </c>
    </row>
    <row r="3109" spans="1:25" x14ac:dyDescent="0.3">
      <c r="A3109" s="1" t="s">
        <v>4253</v>
      </c>
      <c r="B3109" s="1">
        <v>8079</v>
      </c>
      <c r="C3109" s="1" t="s">
        <v>4254</v>
      </c>
      <c r="D3109">
        <v>11</v>
      </c>
      <c r="E3109">
        <v>65</v>
      </c>
      <c r="F3109" s="10">
        <f>spotify_data[[#This Row],[track_popularity]]/100</f>
        <v>0.65</v>
      </c>
      <c r="G3109" s="9" t="b">
        <v>1</v>
      </c>
      <c r="H3109" s="1">
        <f>+IF(spotify_data[[#This Row],[explicit]]=FALSE,0,1)</f>
        <v>1</v>
      </c>
      <c r="I3109" s="1" t="s">
        <v>3056</v>
      </c>
      <c r="J3109" s="7">
        <f>MATCH(spotify_data[[#This Row],[artist_name]],spotify_data[artist_name],0)</f>
        <v>389</v>
      </c>
      <c r="K3109">
        <v>88</v>
      </c>
      <c r="L3109" s="10">
        <f>spotify_data[[#This Row],[artist_popularity]]/100</f>
        <v>0.88</v>
      </c>
      <c r="M3109">
        <v>22688560</v>
      </c>
      <c r="N3109" s="1" t="s">
        <v>1366</v>
      </c>
      <c r="O3109" s="1" t="s">
        <v>4152</v>
      </c>
      <c r="P3109" s="1">
        <f>MATCH(spotify_data[[#This Row],[album_id]],spotify_data[album_id],0)</f>
        <v>389</v>
      </c>
      <c r="Q3109" s="1" t="s">
        <v>4153</v>
      </c>
      <c r="R3109" s="2">
        <v>45373</v>
      </c>
      <c r="S3109" s="7">
        <f ca="1">+TODAY()-spotify_data[[#This Row],[Fecha lanzamiento Album]]</f>
        <v>658</v>
      </c>
      <c r="T3109" s="7">
        <f ca="1">+spotify_data[[#This Row],[Antigüedad Album Dias]]/60</f>
        <v>10.966666666666667</v>
      </c>
      <c r="U3109" s="8">
        <f ca="1">spotify_data[[#This Row],[Antigüedad Album Meses]]/12</f>
        <v>0.91388888888888886</v>
      </c>
      <c r="V3109">
        <v>17</v>
      </c>
      <c r="W3109" s="1" t="s">
        <v>20</v>
      </c>
      <c r="X3109" s="1" t="str">
        <f>+IF(spotify_data[[#This Row],[album_type]]="album","Album",IF(spotify_data[[#This Row],[album_type]]="single","Single","Compilation"))</f>
        <v>Album</v>
      </c>
      <c r="Y3109">
        <v>35</v>
      </c>
    </row>
    <row r="3110" spans="1:25" x14ac:dyDescent="0.3">
      <c r="A3110" s="1" t="s">
        <v>4257</v>
      </c>
      <c r="B3110" s="1">
        <v>6750</v>
      </c>
      <c r="C3110" s="1" t="s">
        <v>4258</v>
      </c>
      <c r="D3110">
        <v>14</v>
      </c>
      <c r="E3110">
        <v>65</v>
      </c>
      <c r="F3110" s="10">
        <f>spotify_data[[#This Row],[track_popularity]]/100</f>
        <v>0.65</v>
      </c>
      <c r="G3110" s="9" t="b">
        <v>0</v>
      </c>
      <c r="H3110" s="1">
        <f>+IF(spotify_data[[#This Row],[explicit]]=FALSE,0,1)</f>
        <v>0</v>
      </c>
      <c r="I3110" s="1" t="s">
        <v>854</v>
      </c>
      <c r="J3110" s="7">
        <f>MATCH(spotify_data[[#This Row],[artist_name]],spotify_data[artist_name],0)</f>
        <v>127</v>
      </c>
      <c r="K3110">
        <v>85</v>
      </c>
      <c r="L3110" s="10">
        <f>spotify_data[[#This Row],[artist_popularity]]/100</f>
        <v>0.85</v>
      </c>
      <c r="M3110">
        <v>49067177</v>
      </c>
      <c r="N3110" s="1" t="s">
        <v>855</v>
      </c>
      <c r="O3110" s="1" t="s">
        <v>4156</v>
      </c>
      <c r="P3110" s="1">
        <f>MATCH(spotify_data[[#This Row],[album_id]],spotify_data[album_id],0)</f>
        <v>1517</v>
      </c>
      <c r="Q3110" s="1" t="s">
        <v>4157</v>
      </c>
      <c r="R3110" s="2">
        <v>45373</v>
      </c>
      <c r="S3110" s="7">
        <f ca="1">+TODAY()-spotify_data[[#This Row],[Fecha lanzamiento Album]]</f>
        <v>658</v>
      </c>
      <c r="T3110" s="7">
        <f ca="1">+spotify_data[[#This Row],[Antigüedad Album Dias]]/60</f>
        <v>10.966666666666667</v>
      </c>
      <c r="U3110" s="8">
        <f ca="1">spotify_data[[#This Row],[Antigüedad Album Meses]]/12</f>
        <v>0.91388888888888886</v>
      </c>
      <c r="V3110">
        <v>17</v>
      </c>
      <c r="W3110" s="1" t="s">
        <v>20</v>
      </c>
      <c r="X3110" s="1" t="str">
        <f>+IF(spotify_data[[#This Row],[album_type]]="album","Album",IF(spotify_data[[#This Row],[album_type]]="single","Single","Compilation"))</f>
        <v>Album</v>
      </c>
      <c r="Y3110">
        <v>202</v>
      </c>
    </row>
    <row r="3111" spans="1:25" x14ac:dyDescent="0.3">
      <c r="A3111" s="1" t="s">
        <v>4550</v>
      </c>
      <c r="B3111" s="1">
        <v>3728</v>
      </c>
      <c r="C3111" s="1" t="s">
        <v>4551</v>
      </c>
      <c r="D3111">
        <v>2</v>
      </c>
      <c r="E3111">
        <v>65</v>
      </c>
      <c r="F3111" s="10">
        <f>spotify_data[[#This Row],[track_popularity]]/100</f>
        <v>0.65</v>
      </c>
      <c r="G3111" s="9" t="b">
        <v>0</v>
      </c>
      <c r="H3111" s="1">
        <f>+IF(spotify_data[[#This Row],[explicit]]=FALSE,0,1)</f>
        <v>0</v>
      </c>
      <c r="I3111" s="1" t="s">
        <v>3770</v>
      </c>
      <c r="J3111" s="7">
        <f>MATCH(spotify_data[[#This Row],[artist_name]],spotify_data[artist_name],0)</f>
        <v>3110</v>
      </c>
      <c r="K3111">
        <v>68</v>
      </c>
      <c r="L3111" s="10">
        <f>spotify_data[[#This Row],[artist_popularity]]/100</f>
        <v>0.68</v>
      </c>
      <c r="M3111">
        <v>174894</v>
      </c>
      <c r="N3111" s="1" t="s">
        <v>2153</v>
      </c>
      <c r="O3111" s="1" t="s">
        <v>4552</v>
      </c>
      <c r="P3111" s="1">
        <f>MATCH(spotify_data[[#This Row],[album_id]],spotify_data[album_id],0)</f>
        <v>3110</v>
      </c>
      <c r="Q3111" s="1" t="s">
        <v>4553</v>
      </c>
      <c r="R3111" s="2">
        <v>45303</v>
      </c>
      <c r="S3111" s="7">
        <f ca="1">+TODAY()-spotify_data[[#This Row],[Fecha lanzamiento Album]]</f>
        <v>728</v>
      </c>
      <c r="T3111" s="7">
        <f ca="1">+spotify_data[[#This Row],[Antigüedad Album Dias]]/60</f>
        <v>12.133333333333333</v>
      </c>
      <c r="U3111" s="8">
        <f ca="1">spotify_data[[#This Row],[Antigüedad Album Meses]]/12</f>
        <v>1.0111111111111111</v>
      </c>
      <c r="V3111">
        <v>3</v>
      </c>
      <c r="W3111" s="1" t="s">
        <v>21</v>
      </c>
      <c r="X3111" s="1" t="str">
        <f>+IF(spotify_data[[#This Row],[album_type]]="album","Album",IF(spotify_data[[#This Row],[album_type]]="single","Single","Compilation"))</f>
        <v>Single</v>
      </c>
      <c r="Y3111">
        <v>267</v>
      </c>
    </row>
    <row r="3112" spans="1:25" x14ac:dyDescent="0.3">
      <c r="A3112" s="1" t="s">
        <v>4554</v>
      </c>
      <c r="B3112" s="1">
        <v>2496</v>
      </c>
      <c r="C3112" s="1" t="s">
        <v>4555</v>
      </c>
      <c r="D3112">
        <v>13</v>
      </c>
      <c r="E3112">
        <v>65</v>
      </c>
      <c r="F3112" s="10">
        <f>spotify_data[[#This Row],[track_popularity]]/100</f>
        <v>0.65</v>
      </c>
      <c r="G3112" s="9" t="b">
        <v>1</v>
      </c>
      <c r="H3112" s="1">
        <f>+IF(spotify_data[[#This Row],[explicit]]=FALSE,0,1)</f>
        <v>1</v>
      </c>
      <c r="I3112" s="1" t="s">
        <v>1337</v>
      </c>
      <c r="J3112" s="7">
        <f>MATCH(spotify_data[[#This Row],[artist_name]],spotify_data[artist_name],0)</f>
        <v>595</v>
      </c>
      <c r="K3112">
        <v>72</v>
      </c>
      <c r="L3112" s="10">
        <f>spotify_data[[#This Row],[artist_popularity]]/100</f>
        <v>0.72</v>
      </c>
      <c r="M3112">
        <v>1261419</v>
      </c>
      <c r="N3112" s="1" t="s">
        <v>23</v>
      </c>
      <c r="O3112" s="1" t="s">
        <v>4556</v>
      </c>
      <c r="P3112" s="1">
        <f>MATCH(spotify_data[[#This Row],[album_id]],spotify_data[album_id],0)</f>
        <v>3111</v>
      </c>
      <c r="Q3112" s="1" t="s">
        <v>4557</v>
      </c>
      <c r="R3112" s="2">
        <v>45303</v>
      </c>
      <c r="S3112" s="7">
        <f ca="1">+TODAY()-spotify_data[[#This Row],[Fecha lanzamiento Album]]</f>
        <v>728</v>
      </c>
      <c r="T3112" s="7">
        <f ca="1">+spotify_data[[#This Row],[Antigüedad Album Dias]]/60</f>
        <v>12.133333333333333</v>
      </c>
      <c r="U3112" s="8">
        <f ca="1">spotify_data[[#This Row],[Antigüedad Album Meses]]/12</f>
        <v>1.0111111111111111</v>
      </c>
      <c r="V3112">
        <v>13</v>
      </c>
      <c r="W3112" s="1" t="s">
        <v>20</v>
      </c>
      <c r="X3112" s="1" t="str">
        <f>+IF(spotify_data[[#This Row],[album_type]]="album","Album",IF(spotify_data[[#This Row],[album_type]]="single","Single","Compilation"))</f>
        <v>Album</v>
      </c>
      <c r="Y3112">
        <v>284</v>
      </c>
    </row>
    <row r="3113" spans="1:25" x14ac:dyDescent="0.3">
      <c r="A3113" s="1" t="s">
        <v>4580</v>
      </c>
      <c r="B3113" s="1">
        <v>1230</v>
      </c>
      <c r="C3113" s="1" t="s">
        <v>4581</v>
      </c>
      <c r="D3113">
        <v>1</v>
      </c>
      <c r="E3113">
        <v>65</v>
      </c>
      <c r="F3113" s="10">
        <f>spotify_data[[#This Row],[track_popularity]]/100</f>
        <v>0.65</v>
      </c>
      <c r="G3113" s="9" t="b">
        <v>0</v>
      </c>
      <c r="H3113" s="1">
        <f>+IF(spotify_data[[#This Row],[explicit]]=FALSE,0,1)</f>
        <v>0</v>
      </c>
      <c r="I3113" s="1" t="s">
        <v>2998</v>
      </c>
      <c r="J3113" s="7">
        <f>MATCH(spotify_data[[#This Row],[artist_name]],spotify_data[artist_name],0)</f>
        <v>1347</v>
      </c>
      <c r="K3113">
        <v>76</v>
      </c>
      <c r="L3113" s="10">
        <f>spotify_data[[#This Row],[artist_popularity]]/100</f>
        <v>0.76</v>
      </c>
      <c r="M3113">
        <v>11247155</v>
      </c>
      <c r="N3113" s="1" t="s">
        <v>2999</v>
      </c>
      <c r="O3113" s="1" t="s">
        <v>4582</v>
      </c>
      <c r="P3113" s="1">
        <f>MATCH(spotify_data[[#This Row],[album_id]],spotify_data[album_id],0)</f>
        <v>3112</v>
      </c>
      <c r="Q3113" s="1" t="s">
        <v>4581</v>
      </c>
      <c r="R3113" s="2">
        <v>45303</v>
      </c>
      <c r="S3113" s="7">
        <f ca="1">+TODAY()-spotify_data[[#This Row],[Fecha lanzamiento Album]]</f>
        <v>728</v>
      </c>
      <c r="T3113" s="7">
        <f ca="1">+spotify_data[[#This Row],[Antigüedad Album Dias]]/60</f>
        <v>12.133333333333333</v>
      </c>
      <c r="U3113" s="8">
        <f ca="1">spotify_data[[#This Row],[Antigüedad Album Meses]]/12</f>
        <v>1.0111111111111111</v>
      </c>
      <c r="V3113">
        <v>1</v>
      </c>
      <c r="W3113" s="1" t="s">
        <v>21</v>
      </c>
      <c r="X3113" s="1" t="str">
        <f>+IF(spotify_data[[#This Row],[album_type]]="album","Album",IF(spotify_data[[#This Row],[album_type]]="single","Single","Compilation"))</f>
        <v>Single</v>
      </c>
      <c r="Y3113">
        <v>241</v>
      </c>
    </row>
    <row r="3114" spans="1:25" x14ac:dyDescent="0.3">
      <c r="A3114" s="1" t="s">
        <v>4744</v>
      </c>
      <c r="B3114" s="1">
        <v>7966</v>
      </c>
      <c r="C3114" s="1" t="s">
        <v>4745</v>
      </c>
      <c r="D3114">
        <v>1</v>
      </c>
      <c r="E3114">
        <v>65</v>
      </c>
      <c r="F3114" s="10">
        <f>spotify_data[[#This Row],[track_popularity]]/100</f>
        <v>0.65</v>
      </c>
      <c r="G3114" s="9" t="b">
        <v>0</v>
      </c>
      <c r="H3114" s="1">
        <f>+IF(spotify_data[[#This Row],[explicit]]=FALSE,0,1)</f>
        <v>0</v>
      </c>
      <c r="I3114" s="1" t="s">
        <v>2936</v>
      </c>
      <c r="J3114" s="7">
        <f>MATCH(spotify_data[[#This Row],[artist_name]],spotify_data[artist_name],0)</f>
        <v>394</v>
      </c>
      <c r="K3114">
        <v>77</v>
      </c>
      <c r="L3114" s="10">
        <f>spotify_data[[#This Row],[artist_popularity]]/100</f>
        <v>0.77</v>
      </c>
      <c r="M3114">
        <v>3509163</v>
      </c>
      <c r="N3114" s="1" t="s">
        <v>822</v>
      </c>
      <c r="O3114" s="1" t="s">
        <v>4746</v>
      </c>
      <c r="P3114" s="1">
        <f>MATCH(spotify_data[[#This Row],[album_id]],spotify_data[album_id],0)</f>
        <v>3113</v>
      </c>
      <c r="Q3114" s="1" t="s">
        <v>4745</v>
      </c>
      <c r="R3114" s="2">
        <v>45245</v>
      </c>
      <c r="S3114" s="7">
        <f ca="1">+TODAY()-spotify_data[[#This Row],[Fecha lanzamiento Album]]</f>
        <v>786</v>
      </c>
      <c r="T3114" s="7">
        <f ca="1">+spotify_data[[#This Row],[Antigüedad Album Dias]]/60</f>
        <v>13.1</v>
      </c>
      <c r="U3114" s="8">
        <f ca="1">spotify_data[[#This Row],[Antigüedad Album Meses]]/12</f>
        <v>1.0916666666666666</v>
      </c>
      <c r="V3114">
        <v>1</v>
      </c>
      <c r="W3114" s="1" t="s">
        <v>21</v>
      </c>
      <c r="X3114" s="1" t="str">
        <f>+IF(spotify_data[[#This Row],[album_type]]="album","Album",IF(spotify_data[[#This Row],[album_type]]="single","Single","Compilation"))</f>
        <v>Single</v>
      </c>
      <c r="Y3114">
        <v>319</v>
      </c>
    </row>
    <row r="3115" spans="1:25" x14ac:dyDescent="0.3">
      <c r="A3115" s="1" t="s">
        <v>4751</v>
      </c>
      <c r="B3115" s="1">
        <v>70</v>
      </c>
      <c r="C3115" s="1" t="s">
        <v>4752</v>
      </c>
      <c r="D3115">
        <v>4</v>
      </c>
      <c r="E3115">
        <v>65</v>
      </c>
      <c r="F3115" s="10">
        <f>spotify_data[[#This Row],[track_popularity]]/100</f>
        <v>0.65</v>
      </c>
      <c r="G3115" s="9" t="b">
        <v>0</v>
      </c>
      <c r="H3115" s="1">
        <f>+IF(spotify_data[[#This Row],[explicit]]=FALSE,0,1)</f>
        <v>0</v>
      </c>
      <c r="I3115" s="1" t="s">
        <v>4753</v>
      </c>
      <c r="J3115" s="7">
        <f>MATCH(spotify_data[[#This Row],[artist_name]],spotify_data[artist_name],0)</f>
        <v>249</v>
      </c>
      <c r="K3115">
        <v>76</v>
      </c>
      <c r="L3115" s="10">
        <f>spotify_data[[#This Row],[artist_popularity]]/100</f>
        <v>0.76</v>
      </c>
      <c r="M3115">
        <v>10638829</v>
      </c>
      <c r="N3115" s="1" t="s">
        <v>23</v>
      </c>
      <c r="O3115" s="1" t="s">
        <v>4754</v>
      </c>
      <c r="P3115" s="1">
        <f>MATCH(spotify_data[[#This Row],[album_id]],spotify_data[album_id],0)</f>
        <v>3114</v>
      </c>
      <c r="Q3115" s="1" t="s">
        <v>4755</v>
      </c>
      <c r="R3115" s="2">
        <v>45240</v>
      </c>
      <c r="S3115" s="7">
        <f ca="1">+TODAY()-spotify_data[[#This Row],[Fecha lanzamiento Album]]</f>
        <v>791</v>
      </c>
      <c r="T3115" s="7">
        <f ca="1">+spotify_data[[#This Row],[Antigüedad Album Dias]]/60</f>
        <v>13.183333333333334</v>
      </c>
      <c r="U3115" s="8">
        <f ca="1">spotify_data[[#This Row],[Antigüedad Album Meses]]/12</f>
        <v>1.0986111111111112</v>
      </c>
      <c r="V3115">
        <v>22</v>
      </c>
      <c r="W3115" s="1" t="s">
        <v>20</v>
      </c>
      <c r="X3115" s="1" t="str">
        <f>+IF(spotify_data[[#This Row],[album_type]]="album","Album",IF(spotify_data[[#This Row],[album_type]]="single","Single","Compilation"))</f>
        <v>Album</v>
      </c>
      <c r="Y3115">
        <v>313</v>
      </c>
    </row>
    <row r="3116" spans="1:25" x14ac:dyDescent="0.3">
      <c r="A3116" s="1" t="s">
        <v>4786</v>
      </c>
      <c r="B3116" s="1">
        <v>1689</v>
      </c>
      <c r="C3116" s="1" t="s">
        <v>4787</v>
      </c>
      <c r="D3116">
        <v>3</v>
      </c>
      <c r="E3116">
        <v>65</v>
      </c>
      <c r="F3116" s="10">
        <f>spotify_data[[#This Row],[track_popularity]]/100</f>
        <v>0.65</v>
      </c>
      <c r="G3116" s="9" t="b">
        <v>0</v>
      </c>
      <c r="H3116" s="1">
        <f>+IF(spotify_data[[#This Row],[explicit]]=FALSE,0,1)</f>
        <v>0</v>
      </c>
      <c r="I3116" s="1" t="s">
        <v>4753</v>
      </c>
      <c r="J3116" s="7">
        <f>MATCH(spotify_data[[#This Row],[artist_name]],spotify_data[artist_name],0)</f>
        <v>249</v>
      </c>
      <c r="K3116">
        <v>76</v>
      </c>
      <c r="L3116" s="10">
        <f>spotify_data[[#This Row],[artist_popularity]]/100</f>
        <v>0.76</v>
      </c>
      <c r="M3116">
        <v>10640396</v>
      </c>
      <c r="N3116" s="1" t="s">
        <v>23</v>
      </c>
      <c r="O3116" s="1" t="s">
        <v>4754</v>
      </c>
      <c r="P3116" s="1">
        <f>MATCH(spotify_data[[#This Row],[album_id]],spotify_data[album_id],0)</f>
        <v>3114</v>
      </c>
      <c r="Q3116" s="1" t="s">
        <v>4755</v>
      </c>
      <c r="R3116" s="2">
        <v>45240</v>
      </c>
      <c r="S3116" s="7">
        <f ca="1">+TODAY()-spotify_data[[#This Row],[Fecha lanzamiento Album]]</f>
        <v>791</v>
      </c>
      <c r="T3116" s="7">
        <f ca="1">+spotify_data[[#This Row],[Antigüedad Album Dias]]/60</f>
        <v>13.183333333333334</v>
      </c>
      <c r="U3116" s="8">
        <f ca="1">spotify_data[[#This Row],[Antigüedad Album Meses]]/12</f>
        <v>1.0986111111111112</v>
      </c>
      <c r="V3116">
        <v>22</v>
      </c>
      <c r="W3116" s="1" t="s">
        <v>20</v>
      </c>
      <c r="X3116" s="1" t="str">
        <f>+IF(spotify_data[[#This Row],[album_type]]="album","Album",IF(spotify_data[[#This Row],[album_type]]="single","Single","Compilation"))</f>
        <v>Album</v>
      </c>
      <c r="Y3116">
        <v>249</v>
      </c>
    </row>
    <row r="3117" spans="1:25" x14ac:dyDescent="0.3">
      <c r="A3117" s="1" t="s">
        <v>5010</v>
      </c>
      <c r="B3117" s="1">
        <v>3195</v>
      </c>
      <c r="C3117" s="1" t="s">
        <v>5011</v>
      </c>
      <c r="D3117">
        <v>4</v>
      </c>
      <c r="E3117">
        <v>65</v>
      </c>
      <c r="F3117" s="10">
        <f>spotify_data[[#This Row],[track_popularity]]/100</f>
        <v>0.65</v>
      </c>
      <c r="G3117" s="9" t="b">
        <v>0</v>
      </c>
      <c r="H3117" s="1">
        <f>+IF(spotify_data[[#This Row],[explicit]]=FALSE,0,1)</f>
        <v>0</v>
      </c>
      <c r="I3117" s="1" t="s">
        <v>1321</v>
      </c>
      <c r="J3117" s="7">
        <f>MATCH(spotify_data[[#This Row],[artist_name]],spotify_data[artist_name],0)</f>
        <v>54</v>
      </c>
      <c r="K3117">
        <v>82</v>
      </c>
      <c r="L3117" s="10">
        <f>spotify_data[[#This Row],[artist_popularity]]/100</f>
        <v>0.82</v>
      </c>
      <c r="M3117">
        <v>7299563</v>
      </c>
      <c r="N3117" s="1" t="s">
        <v>23</v>
      </c>
      <c r="O3117" s="1" t="s">
        <v>4970</v>
      </c>
      <c r="P3117" s="1">
        <f>MATCH(spotify_data[[#This Row],[album_id]],spotify_data[album_id],0)</f>
        <v>232</v>
      </c>
      <c r="Q3117" s="1" t="s">
        <v>4971</v>
      </c>
      <c r="R3117" s="2">
        <v>45191</v>
      </c>
      <c r="S3117" s="7">
        <f ca="1">+TODAY()-spotify_data[[#This Row],[Fecha lanzamiento Album]]</f>
        <v>840</v>
      </c>
      <c r="T3117" s="7">
        <f ca="1">+spotify_data[[#This Row],[Antigüedad Album Dias]]/60</f>
        <v>14</v>
      </c>
      <c r="U3117" s="8">
        <f ca="1">spotify_data[[#This Row],[Antigüedad Album Meses]]/12</f>
        <v>1.1666666666666667</v>
      </c>
      <c r="V3117">
        <v>14</v>
      </c>
      <c r="W3117" s="1" t="s">
        <v>20</v>
      </c>
      <c r="X3117" s="1" t="str">
        <f>+IF(spotify_data[[#This Row],[album_type]]="album","Album",IF(spotify_data[[#This Row],[album_type]]="single","Single","Compilation"))</f>
        <v>Album</v>
      </c>
      <c r="Y3117">
        <v>342</v>
      </c>
    </row>
    <row r="3118" spans="1:25" x14ac:dyDescent="0.3">
      <c r="A3118" s="1" t="s">
        <v>5112</v>
      </c>
      <c r="B3118" s="1">
        <v>5077</v>
      </c>
      <c r="C3118" s="1" t="s">
        <v>5113</v>
      </c>
      <c r="D3118">
        <v>1</v>
      </c>
      <c r="E3118">
        <v>65</v>
      </c>
      <c r="F3118" s="10">
        <f>spotify_data[[#This Row],[track_popularity]]/100</f>
        <v>0.65</v>
      </c>
      <c r="G3118" s="9" t="b">
        <v>0</v>
      </c>
      <c r="H3118" s="1">
        <f>+IF(spotify_data[[#This Row],[explicit]]=FALSE,0,1)</f>
        <v>0</v>
      </c>
      <c r="I3118" s="1" t="s">
        <v>2199</v>
      </c>
      <c r="J3118" s="7">
        <f>MATCH(spotify_data[[#This Row],[artist_name]],spotify_data[artist_name],0)</f>
        <v>1060</v>
      </c>
      <c r="K3118">
        <v>81</v>
      </c>
      <c r="L3118" s="10">
        <f>spotify_data[[#This Row],[artist_popularity]]/100</f>
        <v>0.81</v>
      </c>
      <c r="M3118">
        <v>53267200</v>
      </c>
      <c r="N3118" s="1" t="s">
        <v>23</v>
      </c>
      <c r="O3118" s="1" t="s">
        <v>5114</v>
      </c>
      <c r="P3118" s="1">
        <f>MATCH(spotify_data[[#This Row],[album_id]],spotify_data[album_id],0)</f>
        <v>3117</v>
      </c>
      <c r="Q3118" s="1" t="s">
        <v>5113</v>
      </c>
      <c r="R3118" s="2">
        <v>45163</v>
      </c>
      <c r="S3118" s="7">
        <f ca="1">+TODAY()-spotify_data[[#This Row],[Fecha lanzamiento Album]]</f>
        <v>868</v>
      </c>
      <c r="T3118" s="7">
        <f ca="1">+spotify_data[[#This Row],[Antigüedad Album Dias]]/60</f>
        <v>14.466666666666667</v>
      </c>
      <c r="U3118" s="8">
        <f ca="1">spotify_data[[#This Row],[Antigüedad Album Meses]]/12</f>
        <v>1.2055555555555555</v>
      </c>
      <c r="V3118">
        <v>1</v>
      </c>
      <c r="W3118" s="1" t="s">
        <v>21</v>
      </c>
      <c r="X3118" s="1" t="str">
        <f>+IF(spotify_data[[#This Row],[album_type]]="album","Album",IF(spotify_data[[#This Row],[album_type]]="single","Single","Compilation"))</f>
        <v>Single</v>
      </c>
      <c r="Y3118">
        <v>286</v>
      </c>
    </row>
    <row r="3119" spans="1:25" x14ac:dyDescent="0.3">
      <c r="A3119" s="1" t="s">
        <v>5165</v>
      </c>
      <c r="B3119" s="1">
        <v>218</v>
      </c>
      <c r="C3119" s="1" t="s">
        <v>5166</v>
      </c>
      <c r="D3119">
        <v>2</v>
      </c>
      <c r="E3119">
        <v>65</v>
      </c>
      <c r="F3119" s="10">
        <f>spotify_data[[#This Row],[track_popularity]]/100</f>
        <v>0.65</v>
      </c>
      <c r="G3119" s="9" t="b">
        <v>1</v>
      </c>
      <c r="H3119" s="1">
        <f>+IF(spotify_data[[#This Row],[explicit]]=FALSE,0,1)</f>
        <v>1</v>
      </c>
      <c r="I3119" s="1" t="s">
        <v>1807</v>
      </c>
      <c r="J3119" s="7">
        <f>MATCH(spotify_data[[#This Row],[artist_name]],spotify_data[artist_name],0)</f>
        <v>234</v>
      </c>
      <c r="K3119">
        <v>81</v>
      </c>
      <c r="L3119" s="10">
        <f>spotify_data[[#This Row],[artist_popularity]]/100</f>
        <v>0.81</v>
      </c>
      <c r="M3119">
        <v>26558356</v>
      </c>
      <c r="N3119" s="1" t="s">
        <v>1808</v>
      </c>
      <c r="O3119" s="1" t="s">
        <v>5153</v>
      </c>
      <c r="P3119" s="1">
        <f>MATCH(spotify_data[[#This Row],[album_id]],spotify_data[album_id],0)</f>
        <v>234</v>
      </c>
      <c r="Q3119" s="1" t="s">
        <v>5154</v>
      </c>
      <c r="R3119" s="2">
        <v>45156</v>
      </c>
      <c r="S3119" s="7">
        <f ca="1">+TODAY()-spotify_data[[#This Row],[Fecha lanzamiento Album]]</f>
        <v>875</v>
      </c>
      <c r="T3119" s="7">
        <f ca="1">+spotify_data[[#This Row],[Antigüedad Album Dias]]/60</f>
        <v>14.583333333333334</v>
      </c>
      <c r="U3119" s="8">
        <f ca="1">spotify_data[[#This Row],[Antigüedad Album Meses]]/12</f>
        <v>1.2152777777777779</v>
      </c>
      <c r="V3119">
        <v>14</v>
      </c>
      <c r="W3119" s="1" t="s">
        <v>20</v>
      </c>
      <c r="X3119" s="1" t="str">
        <f>+IF(spotify_data[[#This Row],[album_type]]="album","Album",IF(spotify_data[[#This Row],[album_type]]="single","Single","Compilation"))</f>
        <v>Album</v>
      </c>
      <c r="Y3119">
        <v>309</v>
      </c>
    </row>
    <row r="3120" spans="1:25" x14ac:dyDescent="0.3">
      <c r="A3120" s="1" t="s">
        <v>5266</v>
      </c>
      <c r="B3120" s="1">
        <v>7771</v>
      </c>
      <c r="C3120" s="1" t="s">
        <v>5267</v>
      </c>
      <c r="D3120">
        <v>12</v>
      </c>
      <c r="E3120">
        <v>65</v>
      </c>
      <c r="F3120" s="10">
        <f>spotify_data[[#This Row],[track_popularity]]/100</f>
        <v>0.65</v>
      </c>
      <c r="G3120" s="9" t="b">
        <v>1</v>
      </c>
      <c r="H3120" s="1">
        <f>+IF(spotify_data[[#This Row],[explicit]]=FALSE,0,1)</f>
        <v>1</v>
      </c>
      <c r="I3120" s="1" t="s">
        <v>5268</v>
      </c>
      <c r="J3120" s="7">
        <f>MATCH(spotify_data[[#This Row],[artist_name]],spotify_data[artist_name],0)</f>
        <v>254</v>
      </c>
      <c r="K3120">
        <v>89</v>
      </c>
      <c r="L3120" s="10">
        <f>spotify_data[[#This Row],[artist_popularity]]/100</f>
        <v>0.89</v>
      </c>
      <c r="M3120">
        <v>41107596</v>
      </c>
      <c r="N3120" s="1" t="s">
        <v>1366</v>
      </c>
      <c r="O3120" s="1" t="s">
        <v>5269</v>
      </c>
      <c r="P3120" s="1">
        <f>MATCH(spotify_data[[#This Row],[album_id]],spotify_data[album_id],0)</f>
        <v>311</v>
      </c>
      <c r="Q3120" s="1" t="s">
        <v>5270</v>
      </c>
      <c r="R3120" s="2">
        <v>45135</v>
      </c>
      <c r="S3120" s="7">
        <f ca="1">+TODAY()-spotify_data[[#This Row],[Fecha lanzamiento Album]]</f>
        <v>896</v>
      </c>
      <c r="T3120" s="7">
        <f ca="1">+spotify_data[[#This Row],[Antigüedad Album Dias]]/60</f>
        <v>14.933333333333334</v>
      </c>
      <c r="U3120" s="8">
        <f ca="1">spotify_data[[#This Row],[Antigüedad Album Meses]]/12</f>
        <v>1.2444444444444445</v>
      </c>
      <c r="V3120">
        <v>19</v>
      </c>
      <c r="W3120" s="1" t="s">
        <v>20</v>
      </c>
      <c r="X3120" s="1" t="str">
        <f>+IF(spotify_data[[#This Row],[album_type]]="album","Album",IF(spotify_data[[#This Row],[album_type]]="single","Single","Compilation"))</f>
        <v>Album</v>
      </c>
      <c r="Y3120">
        <v>431</v>
      </c>
    </row>
    <row r="3121" spans="1:25" x14ac:dyDescent="0.3">
      <c r="A3121" s="1" t="s">
        <v>5657</v>
      </c>
      <c r="B3121" s="1">
        <v>5776</v>
      </c>
      <c r="C3121" s="1" t="s">
        <v>5658</v>
      </c>
      <c r="D3121">
        <v>6</v>
      </c>
      <c r="E3121">
        <v>65</v>
      </c>
      <c r="F3121" s="10">
        <f>spotify_data[[#This Row],[track_popularity]]/100</f>
        <v>0.65</v>
      </c>
      <c r="G3121" s="9" t="b">
        <v>0</v>
      </c>
      <c r="H3121" s="1">
        <f>+IF(spotify_data[[#This Row],[explicit]]=FALSE,0,1)</f>
        <v>0</v>
      </c>
      <c r="I3121" s="1" t="s">
        <v>4594</v>
      </c>
      <c r="J3121" s="7">
        <f>MATCH(spotify_data[[#This Row],[artist_name]],spotify_data[artist_name],0)</f>
        <v>1530</v>
      </c>
      <c r="K3121">
        <v>80</v>
      </c>
      <c r="L3121" s="10">
        <f>spotify_data[[#This Row],[artist_popularity]]/100</f>
        <v>0.8</v>
      </c>
      <c r="M3121">
        <v>7978695</v>
      </c>
      <c r="N3121" s="1" t="s">
        <v>4595</v>
      </c>
      <c r="O3121" s="1" t="s">
        <v>5659</v>
      </c>
      <c r="P3121" s="1">
        <f>MATCH(spotify_data[[#This Row],[album_id]],spotify_data[album_id],0)</f>
        <v>2233</v>
      </c>
      <c r="Q3121" s="1" t="s">
        <v>5660</v>
      </c>
      <c r="R3121" s="2">
        <v>45037</v>
      </c>
      <c r="S3121" s="7">
        <f ca="1">+TODAY()-spotify_data[[#This Row],[Fecha lanzamiento Album]]</f>
        <v>994</v>
      </c>
      <c r="T3121" s="7">
        <f ca="1">+spotify_data[[#This Row],[Antigüedad Album Dias]]/60</f>
        <v>16.566666666666666</v>
      </c>
      <c r="U3121" s="8">
        <f ca="1">spotify_data[[#This Row],[Antigüedad Album Meses]]/12</f>
        <v>1.3805555555555555</v>
      </c>
      <c r="V3121">
        <v>12</v>
      </c>
      <c r="W3121" s="1" t="s">
        <v>20</v>
      </c>
      <c r="X3121" s="1" t="str">
        <f>+IF(spotify_data[[#This Row],[album_type]]="album","Album",IF(spotify_data[[#This Row],[album_type]]="single","Single","Compilation"))</f>
        <v>Album</v>
      </c>
      <c r="Y3121">
        <v>216</v>
      </c>
    </row>
    <row r="3122" spans="1:25" x14ac:dyDescent="0.3">
      <c r="A3122" s="1" t="s">
        <v>5862</v>
      </c>
      <c r="B3122" s="1">
        <v>3089</v>
      </c>
      <c r="C3122" s="1" t="s">
        <v>5863</v>
      </c>
      <c r="D3122">
        <v>1</v>
      </c>
      <c r="E3122">
        <v>65</v>
      </c>
      <c r="F3122" s="10">
        <f>spotify_data[[#This Row],[track_popularity]]/100</f>
        <v>0.65</v>
      </c>
      <c r="G3122" s="9" t="b">
        <v>0</v>
      </c>
      <c r="H3122" s="1">
        <f>+IF(spotify_data[[#This Row],[explicit]]=FALSE,0,1)</f>
        <v>0</v>
      </c>
      <c r="I3122" s="1" t="s">
        <v>5864</v>
      </c>
      <c r="J3122" s="7">
        <f>MATCH(spotify_data[[#This Row],[artist_name]],spotify_data[artist_name],0)</f>
        <v>3121</v>
      </c>
      <c r="K3122">
        <v>65</v>
      </c>
      <c r="L3122" s="10">
        <f>spotify_data[[#This Row],[artist_popularity]]/100</f>
        <v>0.65</v>
      </c>
      <c r="M3122">
        <v>802580</v>
      </c>
      <c r="N3122" s="1" t="s">
        <v>1852</v>
      </c>
      <c r="O3122" s="1" t="s">
        <v>5865</v>
      </c>
      <c r="P3122" s="1">
        <f>MATCH(spotify_data[[#This Row],[album_id]],spotify_data[album_id],0)</f>
        <v>3121</v>
      </c>
      <c r="Q3122" s="1" t="s">
        <v>5863</v>
      </c>
      <c r="R3122" s="2">
        <v>45002</v>
      </c>
      <c r="S3122" s="7">
        <f ca="1">+TODAY()-spotify_data[[#This Row],[Fecha lanzamiento Album]]</f>
        <v>1029</v>
      </c>
      <c r="T3122" s="7">
        <f ca="1">+spotify_data[[#This Row],[Antigüedad Album Dias]]/60</f>
        <v>17.149999999999999</v>
      </c>
      <c r="U3122" s="8">
        <f ca="1">spotify_data[[#This Row],[Antigüedad Album Meses]]/12</f>
        <v>1.4291666666666665</v>
      </c>
      <c r="V3122">
        <v>1</v>
      </c>
      <c r="W3122" s="1" t="s">
        <v>21</v>
      </c>
      <c r="X3122" s="1" t="str">
        <f>+IF(spotify_data[[#This Row],[album_type]]="album","Album",IF(spotify_data[[#This Row],[album_type]]="single","Single","Compilation"))</f>
        <v>Single</v>
      </c>
      <c r="Y3122">
        <v>288</v>
      </c>
    </row>
    <row r="3123" spans="1:25" x14ac:dyDescent="0.3">
      <c r="A3123" s="1" t="s">
        <v>6158</v>
      </c>
      <c r="B3123" s="1">
        <v>5873</v>
      </c>
      <c r="C3123" s="1" t="s">
        <v>6159</v>
      </c>
      <c r="D3123">
        <v>1</v>
      </c>
      <c r="E3123">
        <v>65</v>
      </c>
      <c r="F3123" s="10">
        <f>spotify_data[[#This Row],[track_popularity]]/100</f>
        <v>0.65</v>
      </c>
      <c r="G3123" s="9" t="b">
        <v>1</v>
      </c>
      <c r="H3123" s="1">
        <f>+IF(spotify_data[[#This Row],[explicit]]=FALSE,0,1)</f>
        <v>1</v>
      </c>
      <c r="I3123" s="1" t="s">
        <v>6160</v>
      </c>
      <c r="J3123" s="7">
        <f>MATCH(spotify_data[[#This Row],[artist_name]],spotify_data[artist_name],0)</f>
        <v>3122</v>
      </c>
      <c r="K3123">
        <v>53</v>
      </c>
      <c r="L3123" s="10">
        <f>spotify_data[[#This Row],[artist_popularity]]/100</f>
        <v>0.53</v>
      </c>
      <c r="M3123">
        <v>27085</v>
      </c>
      <c r="N3123" s="1" t="s">
        <v>23</v>
      </c>
      <c r="O3123" s="1" t="s">
        <v>6161</v>
      </c>
      <c r="P3123" s="1">
        <f>MATCH(spotify_data[[#This Row],[album_id]],spotify_data[album_id],0)</f>
        <v>3122</v>
      </c>
      <c r="Q3123" s="1" t="s">
        <v>6159</v>
      </c>
      <c r="R3123" s="2">
        <v>44926</v>
      </c>
      <c r="S3123" s="7">
        <f ca="1">+TODAY()-spotify_data[[#This Row],[Fecha lanzamiento Album]]</f>
        <v>1105</v>
      </c>
      <c r="T3123" s="7">
        <f ca="1">+spotify_data[[#This Row],[Antigüedad Album Dias]]/60</f>
        <v>18.416666666666668</v>
      </c>
      <c r="U3123" s="8">
        <f ca="1">spotify_data[[#This Row],[Antigüedad Album Meses]]/12</f>
        <v>1.5347222222222223</v>
      </c>
      <c r="V3123">
        <v>1</v>
      </c>
      <c r="W3123" s="1" t="s">
        <v>21</v>
      </c>
      <c r="X3123" s="1" t="str">
        <f>+IF(spotify_data[[#This Row],[album_type]]="album","Album",IF(spotify_data[[#This Row],[album_type]]="single","Single","Compilation"))</f>
        <v>Single</v>
      </c>
      <c r="Y3123">
        <v>329</v>
      </c>
    </row>
    <row r="3124" spans="1:25" x14ac:dyDescent="0.3">
      <c r="A3124" s="1" t="s">
        <v>6175</v>
      </c>
      <c r="B3124" s="1">
        <v>8054</v>
      </c>
      <c r="C3124" s="1" t="s">
        <v>6176</v>
      </c>
      <c r="D3124">
        <v>1</v>
      </c>
      <c r="E3124">
        <v>65</v>
      </c>
      <c r="F3124" s="10">
        <f>spotify_data[[#This Row],[track_popularity]]/100</f>
        <v>0.65</v>
      </c>
      <c r="G3124" s="9" t="b">
        <v>0</v>
      </c>
      <c r="H3124" s="1">
        <f>+IF(spotify_data[[#This Row],[explicit]]=FALSE,0,1)</f>
        <v>0</v>
      </c>
      <c r="I3124" s="1" t="s">
        <v>6177</v>
      </c>
      <c r="J3124" s="7">
        <f>MATCH(spotify_data[[#This Row],[artist_name]],spotify_data[artist_name],0)</f>
        <v>3123</v>
      </c>
      <c r="K3124">
        <v>54</v>
      </c>
      <c r="L3124" s="10">
        <f>spotify_data[[#This Row],[artist_popularity]]/100</f>
        <v>0.54</v>
      </c>
      <c r="M3124">
        <v>292059</v>
      </c>
      <c r="N3124" s="1" t="s">
        <v>23</v>
      </c>
      <c r="O3124" s="1" t="s">
        <v>6178</v>
      </c>
      <c r="P3124" s="1">
        <f>MATCH(spotify_data[[#This Row],[album_id]],spotify_data[album_id],0)</f>
        <v>3123</v>
      </c>
      <c r="Q3124" s="1" t="s">
        <v>6179</v>
      </c>
      <c r="R3124" s="2">
        <v>44911</v>
      </c>
      <c r="S3124" s="7">
        <f ca="1">+TODAY()-spotify_data[[#This Row],[Fecha lanzamiento Album]]</f>
        <v>1120</v>
      </c>
      <c r="T3124" s="7">
        <f ca="1">+spotify_data[[#This Row],[Antigüedad Album Dias]]/60</f>
        <v>18.666666666666668</v>
      </c>
      <c r="U3124" s="8">
        <f ca="1">spotify_data[[#This Row],[Antigüedad Album Meses]]/12</f>
        <v>1.5555555555555556</v>
      </c>
      <c r="V3124">
        <v>7</v>
      </c>
      <c r="W3124" s="1" t="s">
        <v>20</v>
      </c>
      <c r="X3124" s="1" t="str">
        <f>+IF(spotify_data[[#This Row],[album_type]]="album","Album",IF(spotify_data[[#This Row],[album_type]]="single","Single","Compilation"))</f>
        <v>Album</v>
      </c>
      <c r="Y3124">
        <v>481</v>
      </c>
    </row>
    <row r="3125" spans="1:25" x14ac:dyDescent="0.3">
      <c r="A3125" s="1" t="s">
        <v>6372</v>
      </c>
      <c r="B3125" s="1">
        <v>5793</v>
      </c>
      <c r="C3125" s="1" t="s">
        <v>6373</v>
      </c>
      <c r="D3125">
        <v>14</v>
      </c>
      <c r="E3125">
        <v>65</v>
      </c>
      <c r="F3125" s="10">
        <f>spotify_data[[#This Row],[track_popularity]]/100</f>
        <v>0.65</v>
      </c>
      <c r="G3125" s="9" t="b">
        <v>0</v>
      </c>
      <c r="H3125" s="1">
        <f>+IF(spotify_data[[#This Row],[explicit]]=FALSE,0,1)</f>
        <v>0</v>
      </c>
      <c r="I3125" s="1" t="s">
        <v>318</v>
      </c>
      <c r="J3125" s="7">
        <f>MATCH(spotify_data[[#This Row],[artist_name]],spotify_data[artist_name],0)</f>
        <v>2</v>
      </c>
      <c r="K3125">
        <v>100</v>
      </c>
      <c r="L3125" s="10">
        <f>spotify_data[[#This Row],[artist_popularity]]/100</f>
        <v>1</v>
      </c>
      <c r="M3125">
        <v>145443567</v>
      </c>
      <c r="N3125" s="1" t="s">
        <v>319</v>
      </c>
      <c r="O3125" s="1" t="s">
        <v>6366</v>
      </c>
      <c r="P3125" s="1">
        <f>MATCH(spotify_data[[#This Row],[album_id]],spotify_data[album_id],0)</f>
        <v>3124</v>
      </c>
      <c r="Q3125" s="1" t="s">
        <v>6367</v>
      </c>
      <c r="R3125" s="2">
        <v>44856</v>
      </c>
      <c r="S3125" s="7">
        <f ca="1">+TODAY()-spotify_data[[#This Row],[Fecha lanzamiento Album]]</f>
        <v>1175</v>
      </c>
      <c r="T3125" s="7">
        <f ca="1">+spotify_data[[#This Row],[Antigüedad Album Dias]]/60</f>
        <v>19.583333333333332</v>
      </c>
      <c r="U3125" s="8">
        <f ca="1">spotify_data[[#This Row],[Antigüedad Album Meses]]/12</f>
        <v>1.6319444444444444</v>
      </c>
      <c r="V3125">
        <v>20</v>
      </c>
      <c r="W3125" s="1" t="s">
        <v>20</v>
      </c>
      <c r="X3125" s="1" t="str">
        <f>+IF(spotify_data[[#This Row],[album_type]]="album","Album",IF(spotify_data[[#This Row],[album_type]]="single","Single","Compilation"))</f>
        <v>Album</v>
      </c>
      <c r="Y3125">
        <v>4</v>
      </c>
    </row>
    <row r="3126" spans="1:25" x14ac:dyDescent="0.3">
      <c r="A3126" s="1" t="s">
        <v>6545</v>
      </c>
      <c r="B3126" s="1">
        <v>7586</v>
      </c>
      <c r="C3126" s="1" t="s">
        <v>6355</v>
      </c>
      <c r="D3126">
        <v>1</v>
      </c>
      <c r="E3126">
        <v>65</v>
      </c>
      <c r="F3126" s="10">
        <f>spotify_data[[#This Row],[track_popularity]]/100</f>
        <v>0.65</v>
      </c>
      <c r="G3126" s="9" t="b">
        <v>0</v>
      </c>
      <c r="H3126" s="1">
        <f>+IF(spotify_data[[#This Row],[explicit]]=FALSE,0,1)</f>
        <v>0</v>
      </c>
      <c r="I3126" s="1" t="s">
        <v>3007</v>
      </c>
      <c r="J3126" s="7">
        <f>MATCH(spotify_data[[#This Row],[artist_name]],spotify_data[artist_name],0)</f>
        <v>872</v>
      </c>
      <c r="K3126">
        <v>72</v>
      </c>
      <c r="L3126" s="10">
        <f>spotify_data[[#This Row],[artist_popularity]]/100</f>
        <v>0.72</v>
      </c>
      <c r="M3126">
        <v>2131649</v>
      </c>
      <c r="N3126" s="1" t="s">
        <v>23</v>
      </c>
      <c r="O3126" s="1" t="s">
        <v>6546</v>
      </c>
      <c r="P3126" s="1">
        <f>MATCH(spotify_data[[#This Row],[album_id]],spotify_data[album_id],0)</f>
        <v>3125</v>
      </c>
      <c r="Q3126" s="1" t="s">
        <v>6355</v>
      </c>
      <c r="R3126" s="2">
        <v>44820</v>
      </c>
      <c r="S3126" s="7">
        <f ca="1">+TODAY()-spotify_data[[#This Row],[Fecha lanzamiento Album]]</f>
        <v>1211</v>
      </c>
      <c r="T3126" s="7">
        <f ca="1">+spotify_data[[#This Row],[Antigüedad Album Dias]]/60</f>
        <v>20.183333333333334</v>
      </c>
      <c r="U3126" s="8">
        <f ca="1">spotify_data[[#This Row],[Antigüedad Album Meses]]/12</f>
        <v>1.6819444444444445</v>
      </c>
      <c r="V3126">
        <v>1</v>
      </c>
      <c r="W3126" s="1" t="s">
        <v>21</v>
      </c>
      <c r="X3126" s="1" t="str">
        <f>+IF(spotify_data[[#This Row],[album_type]]="album","Album",IF(spotify_data[[#This Row],[album_type]]="single","Single","Compilation"))</f>
        <v>Single</v>
      </c>
      <c r="Y3126">
        <v>328</v>
      </c>
    </row>
    <row r="3127" spans="1:25" x14ac:dyDescent="0.3">
      <c r="A3127" s="1" t="s">
        <v>6688</v>
      </c>
      <c r="B3127" s="1">
        <v>5602</v>
      </c>
      <c r="C3127" s="1" t="s">
        <v>6689</v>
      </c>
      <c r="D3127">
        <v>1</v>
      </c>
      <c r="E3127">
        <v>65</v>
      </c>
      <c r="F3127" s="10">
        <f>spotify_data[[#This Row],[track_popularity]]/100</f>
        <v>0.65</v>
      </c>
      <c r="G3127" s="9" t="b">
        <v>1</v>
      </c>
      <c r="H3127" s="1">
        <f>+IF(spotify_data[[#This Row],[explicit]]=FALSE,0,1)</f>
        <v>1</v>
      </c>
      <c r="I3127" s="1" t="s">
        <v>4125</v>
      </c>
      <c r="J3127" s="7">
        <f>MATCH(spotify_data[[#This Row],[artist_name]],spotify_data[artist_name],0)</f>
        <v>926</v>
      </c>
      <c r="K3127">
        <v>84</v>
      </c>
      <c r="L3127" s="10">
        <f>spotify_data[[#This Row],[artist_popularity]]/100</f>
        <v>0.84</v>
      </c>
      <c r="M3127">
        <v>41176723</v>
      </c>
      <c r="N3127" s="1" t="s">
        <v>23</v>
      </c>
      <c r="O3127" s="1" t="s">
        <v>6686</v>
      </c>
      <c r="P3127" s="1">
        <f>MATCH(spotify_data[[#This Row],[album_id]],spotify_data[album_id],0)</f>
        <v>1697</v>
      </c>
      <c r="Q3127" s="1" t="s">
        <v>6687</v>
      </c>
      <c r="R3127" s="2">
        <v>44771</v>
      </c>
      <c r="S3127" s="7">
        <f ca="1">+TODAY()-spotify_data[[#This Row],[Fecha lanzamiento Album]]</f>
        <v>1260</v>
      </c>
      <c r="T3127" s="7">
        <f ca="1">+spotify_data[[#This Row],[Antigüedad Album Dias]]/60</f>
        <v>21</v>
      </c>
      <c r="U3127" s="8">
        <f ca="1">spotify_data[[#This Row],[Antigüedad Album Meses]]/12</f>
        <v>1.75</v>
      </c>
      <c r="V3127">
        <v>16</v>
      </c>
      <c r="W3127" s="1" t="s">
        <v>20</v>
      </c>
      <c r="X3127" s="1" t="str">
        <f>+IF(spotify_data[[#This Row],[album_type]]="album","Album",IF(spotify_data[[#This Row],[album_type]]="single","Single","Compilation"))</f>
        <v>Album</v>
      </c>
      <c r="Y3127">
        <v>346</v>
      </c>
    </row>
    <row r="3128" spans="1:25" x14ac:dyDescent="0.3">
      <c r="A3128" s="1" t="s">
        <v>6707</v>
      </c>
      <c r="B3128" s="1">
        <v>7834</v>
      </c>
      <c r="C3128" s="1" t="s">
        <v>6708</v>
      </c>
      <c r="D3128">
        <v>14</v>
      </c>
      <c r="E3128">
        <v>65</v>
      </c>
      <c r="F3128" s="10">
        <f>spotify_data[[#This Row],[track_popularity]]/100</f>
        <v>0.65</v>
      </c>
      <c r="G3128" s="9" t="b">
        <v>1</v>
      </c>
      <c r="H3128" s="1">
        <f>+IF(spotify_data[[#This Row],[explicit]]=FALSE,0,1)</f>
        <v>1</v>
      </c>
      <c r="I3128" s="1" t="s">
        <v>4125</v>
      </c>
      <c r="J3128" s="7">
        <f>MATCH(spotify_data[[#This Row],[artist_name]],spotify_data[artist_name],0)</f>
        <v>926</v>
      </c>
      <c r="K3128">
        <v>84</v>
      </c>
      <c r="L3128" s="10">
        <f>spotify_data[[#This Row],[artist_popularity]]/100</f>
        <v>0.84</v>
      </c>
      <c r="M3128">
        <v>41176723</v>
      </c>
      <c r="N3128" s="1" t="s">
        <v>23</v>
      </c>
      <c r="O3128" s="1" t="s">
        <v>6686</v>
      </c>
      <c r="P3128" s="1">
        <f>MATCH(spotify_data[[#This Row],[album_id]],spotify_data[album_id],0)</f>
        <v>1697</v>
      </c>
      <c r="Q3128" s="1" t="s">
        <v>6687</v>
      </c>
      <c r="R3128" s="2">
        <v>44771</v>
      </c>
      <c r="S3128" s="7">
        <f ca="1">+TODAY()-spotify_data[[#This Row],[Fecha lanzamiento Album]]</f>
        <v>1260</v>
      </c>
      <c r="T3128" s="7">
        <f ca="1">+spotify_data[[#This Row],[Antigüedad Album Dias]]/60</f>
        <v>21</v>
      </c>
      <c r="U3128" s="8">
        <f ca="1">spotify_data[[#This Row],[Antigüedad Album Meses]]/12</f>
        <v>1.75</v>
      </c>
      <c r="V3128">
        <v>16</v>
      </c>
      <c r="W3128" s="1" t="s">
        <v>20</v>
      </c>
      <c r="X3128" s="1" t="str">
        <f>+IF(spotify_data[[#This Row],[album_type]]="album","Album",IF(spotify_data[[#This Row],[album_type]]="single","Single","Compilation"))</f>
        <v>Album</v>
      </c>
      <c r="Y3128">
        <v>331</v>
      </c>
    </row>
    <row r="3129" spans="1:25" x14ac:dyDescent="0.3">
      <c r="A3129" s="1" t="s">
        <v>6975</v>
      </c>
      <c r="B3129" s="1">
        <v>7914</v>
      </c>
      <c r="C3129" s="1" t="s">
        <v>6976</v>
      </c>
      <c r="D3129">
        <v>3</v>
      </c>
      <c r="E3129">
        <v>65</v>
      </c>
      <c r="F3129" s="10">
        <f>spotify_data[[#This Row],[track_popularity]]/100</f>
        <v>0.65</v>
      </c>
      <c r="G3129" s="9" t="b">
        <v>0</v>
      </c>
      <c r="H3129" s="1">
        <f>+IF(spotify_data[[#This Row],[explicit]]=FALSE,0,1)</f>
        <v>0</v>
      </c>
      <c r="I3129" s="1" t="s">
        <v>6977</v>
      </c>
      <c r="J3129" s="7">
        <f>MATCH(spotify_data[[#This Row],[artist_name]],spotify_data[artist_name],0)</f>
        <v>90</v>
      </c>
      <c r="K3129">
        <v>80</v>
      </c>
      <c r="L3129" s="10">
        <f>spotify_data[[#This Row],[artist_popularity]]/100</f>
        <v>0.8</v>
      </c>
      <c r="M3129">
        <v>34130771</v>
      </c>
      <c r="N3129" s="1" t="s">
        <v>6978</v>
      </c>
      <c r="O3129" s="1" t="s">
        <v>6979</v>
      </c>
      <c r="P3129" s="1">
        <f>MATCH(spotify_data[[#This Row],[album_id]],spotify_data[album_id],0)</f>
        <v>90</v>
      </c>
      <c r="Q3129" s="1" t="s">
        <v>6980</v>
      </c>
      <c r="R3129" s="2">
        <v>44701</v>
      </c>
      <c r="S3129" s="7">
        <f ca="1">+TODAY()-spotify_data[[#This Row],[Fecha lanzamiento Album]]</f>
        <v>1330</v>
      </c>
      <c r="T3129" s="7">
        <f ca="1">+spotify_data[[#This Row],[Antigüedad Album Dias]]/60</f>
        <v>22.166666666666668</v>
      </c>
      <c r="U3129" s="8">
        <f ca="1">spotify_data[[#This Row],[Antigüedad Album Meses]]/12</f>
        <v>1.8472222222222223</v>
      </c>
      <c r="V3129">
        <v>13</v>
      </c>
      <c r="W3129" s="1" t="s">
        <v>20</v>
      </c>
      <c r="X3129" s="1" t="str">
        <f>+IF(spotify_data[[#This Row],[album_type]]="album","Album",IF(spotify_data[[#This Row],[album_type]]="single","Single","Compilation"))</f>
        <v>Album</v>
      </c>
      <c r="Y3129">
        <v>319</v>
      </c>
    </row>
    <row r="3130" spans="1:25" x14ac:dyDescent="0.3">
      <c r="A3130" s="1" t="s">
        <v>7002</v>
      </c>
      <c r="B3130" s="1">
        <v>546</v>
      </c>
      <c r="C3130" s="1" t="s">
        <v>7003</v>
      </c>
      <c r="D3130">
        <v>9</v>
      </c>
      <c r="E3130">
        <v>65</v>
      </c>
      <c r="F3130" s="10">
        <f>spotify_data[[#This Row],[track_popularity]]/100</f>
        <v>0.65</v>
      </c>
      <c r="G3130" s="9" t="b">
        <v>0</v>
      </c>
      <c r="H3130" s="1">
        <f>+IF(spotify_data[[#This Row],[explicit]]=FALSE,0,1)</f>
        <v>0</v>
      </c>
      <c r="I3130" s="1" t="s">
        <v>6977</v>
      </c>
      <c r="J3130" s="7">
        <f>MATCH(spotify_data[[#This Row],[artist_name]],spotify_data[artist_name],0)</f>
        <v>90</v>
      </c>
      <c r="K3130">
        <v>80</v>
      </c>
      <c r="L3130" s="10">
        <f>spotify_data[[#This Row],[artist_popularity]]/100</f>
        <v>0.8</v>
      </c>
      <c r="M3130">
        <v>34136120</v>
      </c>
      <c r="N3130" s="1" t="s">
        <v>6978</v>
      </c>
      <c r="O3130" s="1" t="s">
        <v>6979</v>
      </c>
      <c r="P3130" s="1">
        <f>MATCH(spotify_data[[#This Row],[album_id]],spotify_data[album_id],0)</f>
        <v>90</v>
      </c>
      <c r="Q3130" s="1" t="s">
        <v>6980</v>
      </c>
      <c r="R3130" s="2">
        <v>44701</v>
      </c>
      <c r="S3130" s="7">
        <f ca="1">+TODAY()-spotify_data[[#This Row],[Fecha lanzamiento Album]]</f>
        <v>1330</v>
      </c>
      <c r="T3130" s="7">
        <f ca="1">+spotify_data[[#This Row],[Antigüedad Album Dias]]/60</f>
        <v>22.166666666666668</v>
      </c>
      <c r="U3130" s="8">
        <f ca="1">spotify_data[[#This Row],[Antigüedad Album Meses]]/12</f>
        <v>1.8472222222222223</v>
      </c>
      <c r="V3130">
        <v>13</v>
      </c>
      <c r="W3130" s="1" t="s">
        <v>20</v>
      </c>
      <c r="X3130" s="1" t="str">
        <f>+IF(spotify_data[[#This Row],[album_type]]="album","Album",IF(spotify_data[[#This Row],[album_type]]="single","Single","Compilation"))</f>
        <v>Album</v>
      </c>
      <c r="Y3130">
        <v>312</v>
      </c>
    </row>
    <row r="3131" spans="1:25" x14ac:dyDescent="0.3">
      <c r="A3131" s="1" t="s">
        <v>7010</v>
      </c>
      <c r="B3131" s="1">
        <v>1655</v>
      </c>
      <c r="C3131" s="1" t="s">
        <v>7011</v>
      </c>
      <c r="D3131">
        <v>1</v>
      </c>
      <c r="E3131">
        <v>65</v>
      </c>
      <c r="F3131" s="10">
        <f>spotify_data[[#This Row],[track_popularity]]/100</f>
        <v>0.65</v>
      </c>
      <c r="G3131" s="9" t="b">
        <v>1</v>
      </c>
      <c r="H3131" s="1">
        <f>+IF(spotify_data[[#This Row],[explicit]]=FALSE,0,1)</f>
        <v>1</v>
      </c>
      <c r="I3131" s="1" t="s">
        <v>7012</v>
      </c>
      <c r="J3131" s="7">
        <f>MATCH(spotify_data[[#This Row],[artist_name]],spotify_data[artist_name],0)</f>
        <v>3130</v>
      </c>
      <c r="K3131">
        <v>58</v>
      </c>
      <c r="L3131" s="10">
        <f>spotify_data[[#This Row],[artist_popularity]]/100</f>
        <v>0.57999999999999996</v>
      </c>
      <c r="M3131">
        <v>620939</v>
      </c>
      <c r="N3131" s="1" t="s">
        <v>23</v>
      </c>
      <c r="O3131" s="1" t="s">
        <v>7013</v>
      </c>
      <c r="P3131" s="1">
        <f>MATCH(spotify_data[[#This Row],[album_id]],spotify_data[album_id],0)</f>
        <v>3130</v>
      </c>
      <c r="Q3131" s="1" t="s">
        <v>7011</v>
      </c>
      <c r="R3131" s="2">
        <v>44700</v>
      </c>
      <c r="S3131" s="7">
        <f ca="1">+TODAY()-spotify_data[[#This Row],[Fecha lanzamiento Album]]</f>
        <v>1331</v>
      </c>
      <c r="T3131" s="7">
        <f ca="1">+spotify_data[[#This Row],[Antigüedad Album Dias]]/60</f>
        <v>22.183333333333334</v>
      </c>
      <c r="U3131" s="8">
        <f ca="1">spotify_data[[#This Row],[Antigüedad Album Meses]]/12</f>
        <v>1.8486111111111112</v>
      </c>
      <c r="V3131">
        <v>1</v>
      </c>
      <c r="W3131" s="1" t="s">
        <v>21</v>
      </c>
      <c r="X3131" s="1" t="str">
        <f>+IF(spotify_data[[#This Row],[album_type]]="album","Album",IF(spotify_data[[#This Row],[album_type]]="single","Single","Compilation"))</f>
        <v>Single</v>
      </c>
      <c r="Y3131">
        <v>165</v>
      </c>
    </row>
    <row r="3132" spans="1:25" x14ac:dyDescent="0.3">
      <c r="A3132" s="1" t="s">
        <v>7120</v>
      </c>
      <c r="B3132" s="1">
        <v>1927</v>
      </c>
      <c r="C3132" s="1" t="s">
        <v>7121</v>
      </c>
      <c r="D3132">
        <v>1</v>
      </c>
      <c r="E3132">
        <v>65</v>
      </c>
      <c r="F3132" s="10">
        <f>spotify_data[[#This Row],[track_popularity]]/100</f>
        <v>0.65</v>
      </c>
      <c r="G3132" s="9" t="b">
        <v>0</v>
      </c>
      <c r="H3132" s="1">
        <f>+IF(spotify_data[[#This Row],[explicit]]=FALSE,0,1)</f>
        <v>0</v>
      </c>
      <c r="I3132" s="1" t="s">
        <v>3179</v>
      </c>
      <c r="J3132" s="7">
        <f>MATCH(spotify_data[[#This Row],[artist_name]],spotify_data[artist_name],0)</f>
        <v>2042</v>
      </c>
      <c r="K3132">
        <v>66</v>
      </c>
      <c r="L3132" s="10">
        <f>spotify_data[[#This Row],[artist_popularity]]/100</f>
        <v>0.66</v>
      </c>
      <c r="M3132">
        <v>786890</v>
      </c>
      <c r="N3132" s="1" t="s">
        <v>23</v>
      </c>
      <c r="O3132" s="1" t="s">
        <v>7122</v>
      </c>
      <c r="P3132" s="1">
        <f>MATCH(spotify_data[[#This Row],[album_id]],spotify_data[album_id],0)</f>
        <v>3131</v>
      </c>
      <c r="Q3132" s="1" t="s">
        <v>7121</v>
      </c>
      <c r="R3132" s="2">
        <v>44680</v>
      </c>
      <c r="S3132" s="7">
        <f ca="1">+TODAY()-spotify_data[[#This Row],[Fecha lanzamiento Album]]</f>
        <v>1351</v>
      </c>
      <c r="T3132" s="7">
        <f ca="1">+spotify_data[[#This Row],[Antigüedad Album Dias]]/60</f>
        <v>22.516666666666666</v>
      </c>
      <c r="U3132" s="8">
        <f ca="1">spotify_data[[#This Row],[Antigüedad Album Meses]]/12</f>
        <v>1.8763888888888889</v>
      </c>
      <c r="V3132">
        <v>1</v>
      </c>
      <c r="W3132" s="1" t="s">
        <v>21</v>
      </c>
      <c r="X3132" s="1" t="str">
        <f>+IF(spotify_data[[#This Row],[album_type]]="album","Album",IF(spotify_data[[#This Row],[album_type]]="single","Single","Compilation"))</f>
        <v>Single</v>
      </c>
      <c r="Y3132">
        <v>349</v>
      </c>
    </row>
    <row r="3133" spans="1:25" x14ac:dyDescent="0.3">
      <c r="A3133" s="1" t="s">
        <v>7528</v>
      </c>
      <c r="B3133" s="1">
        <v>971</v>
      </c>
      <c r="C3133" s="1" t="s">
        <v>7529</v>
      </c>
      <c r="D3133">
        <v>1</v>
      </c>
      <c r="E3133">
        <v>65</v>
      </c>
      <c r="F3133" s="10">
        <f>spotify_data[[#This Row],[track_popularity]]/100</f>
        <v>0.65</v>
      </c>
      <c r="G3133" s="9" t="b">
        <v>0</v>
      </c>
      <c r="H3133" s="1">
        <f>+IF(spotify_data[[#This Row],[explicit]]=FALSE,0,1)</f>
        <v>0</v>
      </c>
      <c r="I3133" s="1" t="s">
        <v>7530</v>
      </c>
      <c r="J3133" s="7">
        <f>MATCH(spotify_data[[#This Row],[artist_name]],spotify_data[artist_name],0)</f>
        <v>1778</v>
      </c>
      <c r="K3133">
        <v>72</v>
      </c>
      <c r="L3133" s="10">
        <f>spotify_data[[#This Row],[artist_popularity]]/100</f>
        <v>0.72</v>
      </c>
      <c r="M3133">
        <v>4034129</v>
      </c>
      <c r="N3133" s="1" t="s">
        <v>218</v>
      </c>
      <c r="O3133" s="1" t="s">
        <v>7531</v>
      </c>
      <c r="P3133" s="1">
        <f>MATCH(spotify_data[[#This Row],[album_id]],spotify_data[album_id],0)</f>
        <v>3132</v>
      </c>
      <c r="Q3133" s="1" t="s">
        <v>7529</v>
      </c>
      <c r="R3133" s="2">
        <v>44559</v>
      </c>
      <c r="S3133" s="7">
        <f ca="1">+TODAY()-spotify_data[[#This Row],[Fecha lanzamiento Album]]</f>
        <v>1472</v>
      </c>
      <c r="T3133" s="7">
        <f ca="1">+spotify_data[[#This Row],[Antigüedad Album Dias]]/60</f>
        <v>24.533333333333335</v>
      </c>
      <c r="U3133" s="8">
        <f ca="1">spotify_data[[#This Row],[Antigüedad Album Meses]]/12</f>
        <v>2.0444444444444447</v>
      </c>
      <c r="V3133">
        <v>1</v>
      </c>
      <c r="W3133" s="1" t="s">
        <v>21</v>
      </c>
      <c r="X3133" s="1" t="str">
        <f>+IF(spotify_data[[#This Row],[album_type]]="album","Album",IF(spotify_data[[#This Row],[album_type]]="single","Single","Compilation"))</f>
        <v>Single</v>
      </c>
      <c r="Y3133">
        <v>268</v>
      </c>
    </row>
    <row r="3134" spans="1:25" x14ac:dyDescent="0.3">
      <c r="A3134" s="1" t="s">
        <v>7630</v>
      </c>
      <c r="B3134" s="1">
        <v>5629</v>
      </c>
      <c r="C3134" s="1" t="s">
        <v>7631</v>
      </c>
      <c r="D3134">
        <v>6</v>
      </c>
      <c r="E3134">
        <v>65</v>
      </c>
      <c r="F3134" s="10">
        <f>spotify_data[[#This Row],[track_popularity]]/100</f>
        <v>0.65</v>
      </c>
      <c r="G3134" s="9" t="b">
        <v>0</v>
      </c>
      <c r="H3134" s="1">
        <f>+IF(spotify_data[[#This Row],[explicit]]=FALSE,0,1)</f>
        <v>0</v>
      </c>
      <c r="I3134" s="1" t="s">
        <v>7599</v>
      </c>
      <c r="J3134" s="7">
        <f>MATCH(spotify_data[[#This Row],[artist_name]],spotify_data[artist_name],0)</f>
        <v>195</v>
      </c>
      <c r="K3134">
        <v>83</v>
      </c>
      <c r="L3134" s="10">
        <f>spotify_data[[#This Row],[artist_popularity]]/100</f>
        <v>0.83</v>
      </c>
      <c r="M3134">
        <v>66734917</v>
      </c>
      <c r="N3134" s="1" t="s">
        <v>831</v>
      </c>
      <c r="O3134" s="1" t="s">
        <v>7600</v>
      </c>
      <c r="P3134" s="1">
        <f>MATCH(spotify_data[[#This Row],[album_id]],spotify_data[album_id],0)</f>
        <v>506</v>
      </c>
      <c r="Q3134" s="1" t="s">
        <v>7601</v>
      </c>
      <c r="R3134" s="2">
        <v>44519</v>
      </c>
      <c r="S3134" s="7">
        <f ca="1">+TODAY()-spotify_data[[#This Row],[Fecha lanzamiento Album]]</f>
        <v>1512</v>
      </c>
      <c r="T3134" s="7">
        <f ca="1">+spotify_data[[#This Row],[Antigüedad Album Dias]]/60</f>
        <v>25.2</v>
      </c>
      <c r="U3134" s="8">
        <f ca="1">spotify_data[[#This Row],[Antigüedad Album Meses]]/12</f>
        <v>2.1</v>
      </c>
      <c r="V3134">
        <v>12</v>
      </c>
      <c r="W3134" s="1" t="s">
        <v>20</v>
      </c>
      <c r="X3134" s="1" t="str">
        <f>+IF(spotify_data[[#This Row],[album_type]]="album","Album",IF(spotify_data[[#This Row],[album_type]]="single","Single","Compilation"))</f>
        <v>Album</v>
      </c>
      <c r="Y3134">
        <v>35</v>
      </c>
    </row>
    <row r="3135" spans="1:25" x14ac:dyDescent="0.3">
      <c r="A3135" s="1" t="s">
        <v>7748</v>
      </c>
      <c r="B3135" s="1">
        <v>3406</v>
      </c>
      <c r="C3135" s="1" t="s">
        <v>6602</v>
      </c>
      <c r="D3135">
        <v>1</v>
      </c>
      <c r="E3135">
        <v>65</v>
      </c>
      <c r="F3135" s="10">
        <f>spotify_data[[#This Row],[track_popularity]]/100</f>
        <v>0.65</v>
      </c>
      <c r="G3135" s="9" t="b">
        <v>0</v>
      </c>
      <c r="H3135" s="1">
        <f>+IF(spotify_data[[#This Row],[explicit]]=FALSE,0,1)</f>
        <v>0</v>
      </c>
      <c r="I3135" s="1" t="s">
        <v>6603</v>
      </c>
      <c r="J3135" s="7">
        <f>MATCH(spotify_data[[#This Row],[artist_name]],spotify_data[artist_name],0)</f>
        <v>624</v>
      </c>
      <c r="K3135">
        <v>80</v>
      </c>
      <c r="L3135" s="10">
        <f>spotify_data[[#This Row],[artist_popularity]]/100</f>
        <v>0.8</v>
      </c>
      <c r="M3135">
        <v>15542286</v>
      </c>
      <c r="N3135" s="1" t="s">
        <v>23</v>
      </c>
      <c r="O3135" s="1" t="s">
        <v>7749</v>
      </c>
      <c r="P3135" s="1">
        <f>MATCH(spotify_data[[#This Row],[album_id]],spotify_data[album_id],0)</f>
        <v>3134</v>
      </c>
      <c r="Q3135" s="1" t="s">
        <v>7731</v>
      </c>
      <c r="R3135" s="2">
        <v>44491</v>
      </c>
      <c r="S3135" s="7">
        <f ca="1">+TODAY()-spotify_data[[#This Row],[Fecha lanzamiento Album]]</f>
        <v>1540</v>
      </c>
      <c r="T3135" s="7">
        <f ca="1">+spotify_data[[#This Row],[Antigüedad Album Dias]]/60</f>
        <v>25.666666666666668</v>
      </c>
      <c r="U3135" s="8">
        <f ca="1">spotify_data[[#This Row],[Antigüedad Album Meses]]/12</f>
        <v>2.1388888888888888</v>
      </c>
      <c r="V3135">
        <v>18</v>
      </c>
      <c r="W3135" s="1" t="s">
        <v>20</v>
      </c>
      <c r="X3135" s="1" t="str">
        <f>+IF(spotify_data[[#This Row],[album_type]]="album","Album",IF(spotify_data[[#This Row],[album_type]]="single","Single","Compilation"))</f>
        <v>Album</v>
      </c>
      <c r="Y3135">
        <v>337</v>
      </c>
    </row>
    <row r="3136" spans="1:25" x14ac:dyDescent="0.3">
      <c r="A3136" s="1" t="s">
        <v>7910</v>
      </c>
      <c r="B3136" s="1">
        <v>552</v>
      </c>
      <c r="C3136" s="1" t="s">
        <v>7911</v>
      </c>
      <c r="D3136">
        <v>1</v>
      </c>
      <c r="E3136">
        <v>65</v>
      </c>
      <c r="F3136" s="10">
        <f>spotify_data[[#This Row],[track_popularity]]/100</f>
        <v>0.65</v>
      </c>
      <c r="G3136" s="9" t="b">
        <v>0</v>
      </c>
      <c r="H3136" s="1">
        <f>+IF(spotify_data[[#This Row],[explicit]]=FALSE,0,1)</f>
        <v>0</v>
      </c>
      <c r="I3136" s="1" t="s">
        <v>7912</v>
      </c>
      <c r="J3136" s="7">
        <f>MATCH(spotify_data[[#This Row],[artist_name]],spotify_data[artist_name],0)</f>
        <v>253</v>
      </c>
      <c r="K3136">
        <v>69</v>
      </c>
      <c r="L3136" s="10">
        <f>spotify_data[[#This Row],[artist_popularity]]/100</f>
        <v>0.69</v>
      </c>
      <c r="M3136">
        <v>4465726</v>
      </c>
      <c r="N3136" s="1" t="s">
        <v>23</v>
      </c>
      <c r="O3136" s="1" t="s">
        <v>7913</v>
      </c>
      <c r="P3136" s="1">
        <f>MATCH(spotify_data[[#This Row],[album_id]],spotify_data[album_id],0)</f>
        <v>3135</v>
      </c>
      <c r="Q3136" s="1" t="s">
        <v>7914</v>
      </c>
      <c r="R3136" s="2">
        <v>44435</v>
      </c>
      <c r="S3136" s="7">
        <f ca="1">+TODAY()-spotify_data[[#This Row],[Fecha lanzamiento Album]]</f>
        <v>1596</v>
      </c>
      <c r="T3136" s="7">
        <f ca="1">+spotify_data[[#This Row],[Antigüedad Album Dias]]/60</f>
        <v>26.6</v>
      </c>
      <c r="U3136" s="8">
        <f ca="1">spotify_data[[#This Row],[Antigüedad Album Meses]]/12</f>
        <v>2.2166666666666668</v>
      </c>
      <c r="V3136">
        <v>2</v>
      </c>
      <c r="W3136" s="1" t="s">
        <v>21</v>
      </c>
      <c r="X3136" s="1" t="str">
        <f>+IF(spotify_data[[#This Row],[album_type]]="album","Album",IF(spotify_data[[#This Row],[album_type]]="single","Single","Compilation"))</f>
        <v>Single</v>
      </c>
      <c r="Y3136">
        <v>447</v>
      </c>
    </row>
    <row r="3137" spans="1:25" x14ac:dyDescent="0.3">
      <c r="A3137" s="1" t="s">
        <v>8028</v>
      </c>
      <c r="B3137" s="1">
        <v>8387</v>
      </c>
      <c r="C3137" s="1" t="s">
        <v>8029</v>
      </c>
      <c r="D3137">
        <v>1</v>
      </c>
      <c r="E3137">
        <v>65</v>
      </c>
      <c r="F3137" s="10">
        <f>spotify_data[[#This Row],[track_popularity]]/100</f>
        <v>0.65</v>
      </c>
      <c r="G3137" s="9" t="b">
        <v>0</v>
      </c>
      <c r="H3137" s="1">
        <f>+IF(spotify_data[[#This Row],[explicit]]=FALSE,0,1)</f>
        <v>0</v>
      </c>
      <c r="I3137" s="1" t="s">
        <v>7266</v>
      </c>
      <c r="J3137" s="7">
        <f>MATCH(spotify_data[[#This Row],[artist_name]],spotify_data[artist_name],0)</f>
        <v>774</v>
      </c>
      <c r="K3137">
        <v>78</v>
      </c>
      <c r="L3137" s="10">
        <f>spotify_data[[#This Row],[artist_popularity]]/100</f>
        <v>0.78</v>
      </c>
      <c r="M3137">
        <v>35576126</v>
      </c>
      <c r="N3137" s="1" t="s">
        <v>23</v>
      </c>
      <c r="O3137" s="1" t="s">
        <v>8030</v>
      </c>
      <c r="P3137" s="1">
        <f>MATCH(spotify_data[[#This Row],[album_id]],spotify_data[album_id],0)</f>
        <v>3136</v>
      </c>
      <c r="Q3137" s="1" t="s">
        <v>8029</v>
      </c>
      <c r="R3137" s="2">
        <v>44400</v>
      </c>
      <c r="S3137" s="7">
        <f ca="1">+TODAY()-spotify_data[[#This Row],[Fecha lanzamiento Album]]</f>
        <v>1631</v>
      </c>
      <c r="T3137" s="7">
        <f ca="1">+spotify_data[[#This Row],[Antigüedad Album Dias]]/60</f>
        <v>27.183333333333334</v>
      </c>
      <c r="U3137" s="8">
        <f ca="1">spotify_data[[#This Row],[Antigüedad Album Meses]]/12</f>
        <v>2.2652777777777779</v>
      </c>
      <c r="V3137">
        <v>1</v>
      </c>
      <c r="W3137" s="1" t="s">
        <v>21</v>
      </c>
      <c r="X3137" s="1" t="str">
        <f>+IF(spotify_data[[#This Row],[album_type]]="album","Album",IF(spotify_data[[#This Row],[album_type]]="single","Single","Compilation"))</f>
        <v>Single</v>
      </c>
      <c r="Y3137">
        <v>274</v>
      </c>
    </row>
    <row r="3138" spans="1:25" x14ac:dyDescent="0.3">
      <c r="A3138" s="1" t="s">
        <v>8478</v>
      </c>
      <c r="B3138" s="1">
        <v>432</v>
      </c>
      <c r="C3138" s="1" t="s">
        <v>8479</v>
      </c>
      <c r="D3138">
        <v>1</v>
      </c>
      <c r="E3138">
        <v>65</v>
      </c>
      <c r="F3138" s="10">
        <f>spotify_data[[#This Row],[track_popularity]]/100</f>
        <v>0.65</v>
      </c>
      <c r="G3138" s="9" t="b">
        <v>1</v>
      </c>
      <c r="H3138" s="1">
        <f>+IF(spotify_data[[#This Row],[explicit]]=FALSE,0,1)</f>
        <v>1</v>
      </c>
      <c r="I3138" s="1" t="s">
        <v>8480</v>
      </c>
      <c r="J3138" s="7">
        <f>MATCH(spotify_data[[#This Row],[artist_name]],spotify_data[artist_name],0)</f>
        <v>3137</v>
      </c>
      <c r="K3138">
        <v>74</v>
      </c>
      <c r="L3138" s="10">
        <f>spotify_data[[#This Row],[artist_popularity]]/100</f>
        <v>0.74</v>
      </c>
      <c r="M3138">
        <v>6808651</v>
      </c>
      <c r="N3138" s="1" t="s">
        <v>23</v>
      </c>
      <c r="O3138" s="1" t="s">
        <v>8481</v>
      </c>
      <c r="P3138" s="1">
        <f>MATCH(spotify_data[[#This Row],[album_id]],spotify_data[album_id],0)</f>
        <v>3137</v>
      </c>
      <c r="Q3138" s="1" t="s">
        <v>8479</v>
      </c>
      <c r="R3138" s="2">
        <v>44281</v>
      </c>
      <c r="S3138" s="7">
        <f ca="1">+TODAY()-spotify_data[[#This Row],[Fecha lanzamiento Album]]</f>
        <v>1750</v>
      </c>
      <c r="T3138" s="7">
        <f ca="1">+spotify_data[[#This Row],[Antigüedad Album Dias]]/60</f>
        <v>29.166666666666668</v>
      </c>
      <c r="U3138" s="8">
        <f ca="1">spotify_data[[#This Row],[Antigüedad Album Meses]]/12</f>
        <v>2.4305555555555558</v>
      </c>
      <c r="V3138">
        <v>1</v>
      </c>
      <c r="W3138" s="1" t="s">
        <v>21</v>
      </c>
      <c r="X3138" s="1" t="str">
        <f>+IF(spotify_data[[#This Row],[album_type]]="album","Album",IF(spotify_data[[#This Row],[album_type]]="single","Single","Compilation"))</f>
        <v>Single</v>
      </c>
      <c r="Y3138">
        <v>405</v>
      </c>
    </row>
    <row r="3139" spans="1:25" x14ac:dyDescent="0.3">
      <c r="A3139" s="1" t="s">
        <v>8540</v>
      </c>
      <c r="B3139" s="1">
        <v>4141</v>
      </c>
      <c r="C3139" s="1" t="s">
        <v>8541</v>
      </c>
      <c r="D3139">
        <v>3</v>
      </c>
      <c r="E3139">
        <v>65</v>
      </c>
      <c r="F3139" s="10">
        <f>spotify_data[[#This Row],[track_popularity]]/100</f>
        <v>0.65</v>
      </c>
      <c r="G3139" s="9" t="b">
        <v>0</v>
      </c>
      <c r="H3139" s="1">
        <f>+IF(spotify_data[[#This Row],[explicit]]=FALSE,0,1)</f>
        <v>0</v>
      </c>
      <c r="I3139" s="1" t="s">
        <v>2199</v>
      </c>
      <c r="J3139" s="7">
        <f>MATCH(spotify_data[[#This Row],[artist_name]],spotify_data[artist_name],0)</f>
        <v>1060</v>
      </c>
      <c r="K3139">
        <v>81</v>
      </c>
      <c r="L3139" s="10">
        <f>spotify_data[[#This Row],[artist_popularity]]/100</f>
        <v>0.81</v>
      </c>
      <c r="M3139">
        <v>53267200</v>
      </c>
      <c r="N3139" s="1" t="s">
        <v>23</v>
      </c>
      <c r="O3139" s="1" t="s">
        <v>8542</v>
      </c>
      <c r="P3139" s="1">
        <f>MATCH(spotify_data[[#This Row],[album_id]],spotify_data[album_id],0)</f>
        <v>3138</v>
      </c>
      <c r="Q3139" s="1" t="s">
        <v>8543</v>
      </c>
      <c r="R3139" s="2">
        <v>44267</v>
      </c>
      <c r="S3139" s="7">
        <f ca="1">+TODAY()-spotify_data[[#This Row],[Fecha lanzamiento Album]]</f>
        <v>1764</v>
      </c>
      <c r="T3139" s="7">
        <f ca="1">+spotify_data[[#This Row],[Antigüedad Album Dias]]/60</f>
        <v>29.4</v>
      </c>
      <c r="U3139" s="8">
        <f ca="1">spotify_data[[#This Row],[Antigüedad Album Meses]]/12</f>
        <v>2.4499999999999997</v>
      </c>
      <c r="V3139">
        <v>7</v>
      </c>
      <c r="W3139" s="1" t="s">
        <v>21</v>
      </c>
      <c r="X3139" s="1" t="str">
        <f>+IF(spotify_data[[#This Row],[album_type]]="album","Album",IF(spotify_data[[#This Row],[album_type]]="single","Single","Compilation"))</f>
        <v>Single</v>
      </c>
      <c r="Y3139">
        <v>31</v>
      </c>
    </row>
    <row r="3140" spans="1:25" x14ac:dyDescent="0.3">
      <c r="A3140" s="1" t="s">
        <v>8557</v>
      </c>
      <c r="B3140" s="1">
        <v>4329</v>
      </c>
      <c r="C3140" s="1" t="s">
        <v>7609</v>
      </c>
      <c r="D3140">
        <v>1</v>
      </c>
      <c r="E3140">
        <v>65</v>
      </c>
      <c r="F3140" s="10">
        <f>spotify_data[[#This Row],[track_popularity]]/100</f>
        <v>0.65</v>
      </c>
      <c r="G3140" s="9" t="b">
        <v>0</v>
      </c>
      <c r="H3140" s="1">
        <f>+IF(spotify_data[[#This Row],[explicit]]=FALSE,0,1)</f>
        <v>0</v>
      </c>
      <c r="I3140" s="1" t="s">
        <v>887</v>
      </c>
      <c r="J3140" s="7">
        <f>MATCH(spotify_data[[#This Row],[artist_name]],spotify_data[artist_name],0)</f>
        <v>29</v>
      </c>
      <c r="K3140">
        <v>91</v>
      </c>
      <c r="L3140" s="10">
        <f>spotify_data[[#This Row],[artist_popularity]]/100</f>
        <v>0.91</v>
      </c>
      <c r="M3140">
        <v>85034636</v>
      </c>
      <c r="N3140" s="1" t="s">
        <v>888</v>
      </c>
      <c r="O3140" s="1" t="s">
        <v>8558</v>
      </c>
      <c r="P3140" s="1">
        <f>MATCH(spotify_data[[#This Row],[album_id]],spotify_data[album_id],0)</f>
        <v>3139</v>
      </c>
      <c r="Q3140" s="1" t="s">
        <v>7609</v>
      </c>
      <c r="R3140" s="2">
        <v>44260</v>
      </c>
      <c r="S3140" s="7">
        <f ca="1">+TODAY()-spotify_data[[#This Row],[Fecha lanzamiento Album]]</f>
        <v>1771</v>
      </c>
      <c r="T3140" s="7">
        <f ca="1">+spotify_data[[#This Row],[Antigüedad Album Dias]]/60</f>
        <v>29.516666666666666</v>
      </c>
      <c r="U3140" s="8">
        <f ca="1">spotify_data[[#This Row],[Antigüedad Album Meses]]/12</f>
        <v>2.4597222222222221</v>
      </c>
      <c r="V3140">
        <v>1</v>
      </c>
      <c r="W3140" s="1" t="s">
        <v>21</v>
      </c>
      <c r="X3140" s="1" t="str">
        <f>+IF(spotify_data[[#This Row],[album_type]]="album","Album",IF(spotify_data[[#This Row],[album_type]]="single","Single","Compilation"))</f>
        <v>Single</v>
      </c>
      <c r="Y3140">
        <v>284</v>
      </c>
    </row>
    <row r="3141" spans="1:25" x14ac:dyDescent="0.3">
      <c r="A3141" s="1" t="s">
        <v>8706</v>
      </c>
      <c r="B3141" s="1">
        <v>6315</v>
      </c>
      <c r="C3141" s="1" t="s">
        <v>8707</v>
      </c>
      <c r="D3141">
        <v>4</v>
      </c>
      <c r="E3141">
        <v>65</v>
      </c>
      <c r="F3141" s="10">
        <f>spotify_data[[#This Row],[track_popularity]]/100</f>
        <v>0.65</v>
      </c>
      <c r="G3141" s="9" t="b">
        <v>0</v>
      </c>
      <c r="H3141" s="1">
        <f>+IF(spotify_data[[#This Row],[explicit]]=FALSE,0,1)</f>
        <v>0</v>
      </c>
      <c r="I3141" s="1" t="s">
        <v>318</v>
      </c>
      <c r="J3141" s="7">
        <f>MATCH(spotify_data[[#This Row],[artist_name]],spotify_data[artist_name],0)</f>
        <v>2</v>
      </c>
      <c r="K3141">
        <v>100</v>
      </c>
      <c r="L3141" s="10">
        <f>spotify_data[[#This Row],[artist_popularity]]/100</f>
        <v>1</v>
      </c>
      <c r="M3141">
        <v>145489371</v>
      </c>
      <c r="N3141" s="1" t="s">
        <v>319</v>
      </c>
      <c r="O3141" s="1" t="s">
        <v>8708</v>
      </c>
      <c r="P3141" s="1">
        <f>MATCH(spotify_data[[#This Row],[album_id]],spotify_data[album_id],0)</f>
        <v>1209</v>
      </c>
      <c r="Q3141" s="1" t="s">
        <v>8709</v>
      </c>
      <c r="R3141" s="2">
        <v>44203</v>
      </c>
      <c r="S3141" s="7">
        <f ca="1">+TODAY()-spotify_data[[#This Row],[Fecha lanzamiento Album]]</f>
        <v>1828</v>
      </c>
      <c r="T3141" s="7">
        <f ca="1">+spotify_data[[#This Row],[Antigüedad Album Dias]]/60</f>
        <v>30.466666666666665</v>
      </c>
      <c r="U3141" s="8">
        <f ca="1">spotify_data[[#This Row],[Antigüedad Album Meses]]/12</f>
        <v>2.5388888888888888</v>
      </c>
      <c r="V3141">
        <v>17</v>
      </c>
      <c r="W3141" s="1" t="s">
        <v>20</v>
      </c>
      <c r="X3141" s="1" t="str">
        <f>+IF(spotify_data[[#This Row],[album_type]]="album","Album",IF(spotify_data[[#This Row],[album_type]]="single","Single","Compilation"))</f>
        <v>Album</v>
      </c>
      <c r="Y3141">
        <v>383</v>
      </c>
    </row>
    <row r="3142" spans="1:25" x14ac:dyDescent="0.3">
      <c r="A3142" s="1" t="s">
        <v>8710</v>
      </c>
      <c r="B3142" s="1">
        <v>3979</v>
      </c>
      <c r="C3142" s="1" t="s">
        <v>8711</v>
      </c>
      <c r="D3142">
        <v>1</v>
      </c>
      <c r="E3142">
        <v>65</v>
      </c>
      <c r="F3142" s="10">
        <f>spotify_data[[#This Row],[track_popularity]]/100</f>
        <v>0.65</v>
      </c>
      <c r="G3142" s="9" t="b">
        <v>1</v>
      </c>
      <c r="H3142" s="1">
        <f>+IF(spotify_data[[#This Row],[explicit]]=FALSE,0,1)</f>
        <v>1</v>
      </c>
      <c r="I3142" s="1" t="s">
        <v>8712</v>
      </c>
      <c r="J3142" s="7">
        <f>MATCH(spotify_data[[#This Row],[artist_name]],spotify_data[artist_name],0)</f>
        <v>3141</v>
      </c>
      <c r="K3142">
        <v>65</v>
      </c>
      <c r="L3142" s="10">
        <f>spotify_data[[#This Row],[artist_popularity]]/100</f>
        <v>0.65</v>
      </c>
      <c r="M3142">
        <v>2640883</v>
      </c>
      <c r="N3142" s="1" t="s">
        <v>23</v>
      </c>
      <c r="O3142" s="1" t="s">
        <v>8713</v>
      </c>
      <c r="P3142" s="1">
        <f>MATCH(spotify_data[[#This Row],[album_id]],spotify_data[album_id],0)</f>
        <v>3141</v>
      </c>
      <c r="Q3142" s="1" t="s">
        <v>8711</v>
      </c>
      <c r="R3142" s="2">
        <v>44203</v>
      </c>
      <c r="S3142" s="7">
        <f ca="1">+TODAY()-spotify_data[[#This Row],[Fecha lanzamiento Album]]</f>
        <v>1828</v>
      </c>
      <c r="T3142" s="7">
        <f ca="1">+spotify_data[[#This Row],[Antigüedad Album Dias]]/60</f>
        <v>30.466666666666665</v>
      </c>
      <c r="U3142" s="8">
        <f ca="1">spotify_data[[#This Row],[Antigüedad Album Meses]]/12</f>
        <v>2.5388888888888888</v>
      </c>
      <c r="V3142">
        <v>1</v>
      </c>
      <c r="W3142" s="1" t="s">
        <v>21</v>
      </c>
      <c r="X3142" s="1" t="str">
        <f>+IF(spotify_data[[#This Row],[album_type]]="album","Album",IF(spotify_data[[#This Row],[album_type]]="single","Single","Compilation"))</f>
        <v>Single</v>
      </c>
      <c r="Y3142">
        <v>259</v>
      </c>
    </row>
    <row r="3143" spans="1:25" x14ac:dyDescent="0.3">
      <c r="A3143" s="1" t="s">
        <v>8720</v>
      </c>
      <c r="B3143" s="1">
        <v>3532</v>
      </c>
      <c r="C3143" s="1" t="s">
        <v>8721</v>
      </c>
      <c r="D3143">
        <v>17</v>
      </c>
      <c r="E3143">
        <v>65</v>
      </c>
      <c r="F3143" s="10">
        <f>spotify_data[[#This Row],[track_popularity]]/100</f>
        <v>0.65</v>
      </c>
      <c r="G3143" s="9" t="b">
        <v>0</v>
      </c>
      <c r="H3143" s="1">
        <f>+IF(spotify_data[[#This Row],[explicit]]=FALSE,0,1)</f>
        <v>0</v>
      </c>
      <c r="I3143" s="1" t="s">
        <v>318</v>
      </c>
      <c r="J3143" s="7">
        <f>MATCH(spotify_data[[#This Row],[artist_name]],spotify_data[artist_name],0)</f>
        <v>2</v>
      </c>
      <c r="K3143">
        <v>100</v>
      </c>
      <c r="L3143" s="10">
        <f>spotify_data[[#This Row],[artist_popularity]]/100</f>
        <v>1</v>
      </c>
      <c r="M3143">
        <v>145396321</v>
      </c>
      <c r="N3143" s="1" t="s">
        <v>319</v>
      </c>
      <c r="O3143" s="1" t="s">
        <v>8708</v>
      </c>
      <c r="P3143" s="1">
        <f>MATCH(spotify_data[[#This Row],[album_id]],spotify_data[album_id],0)</f>
        <v>1209</v>
      </c>
      <c r="Q3143" s="1" t="s">
        <v>8709</v>
      </c>
      <c r="R3143" s="2">
        <v>44203</v>
      </c>
      <c r="S3143" s="7">
        <f ca="1">+TODAY()-spotify_data[[#This Row],[Fecha lanzamiento Album]]</f>
        <v>1828</v>
      </c>
      <c r="T3143" s="7">
        <f ca="1">+spotify_data[[#This Row],[Antigüedad Album Dias]]/60</f>
        <v>30.466666666666665</v>
      </c>
      <c r="U3143" s="8">
        <f ca="1">spotify_data[[#This Row],[Antigüedad Album Meses]]/12</f>
        <v>2.5388888888888888</v>
      </c>
      <c r="V3143">
        <v>17</v>
      </c>
      <c r="W3143" s="1" t="s">
        <v>20</v>
      </c>
      <c r="X3143" s="1" t="str">
        <f>+IF(spotify_data[[#This Row],[album_type]]="album","Album",IF(spotify_data[[#This Row],[album_type]]="single","Single","Compilation"))</f>
        <v>Album</v>
      </c>
      <c r="Y3143">
        <v>424</v>
      </c>
    </row>
    <row r="3144" spans="1:25" x14ac:dyDescent="0.3">
      <c r="A3144" s="1" t="s">
        <v>8724</v>
      </c>
      <c r="B3144" s="1">
        <v>2104</v>
      </c>
      <c r="C3144" s="1" t="s">
        <v>8725</v>
      </c>
      <c r="D3144">
        <v>5</v>
      </c>
      <c r="E3144">
        <v>65</v>
      </c>
      <c r="F3144" s="10">
        <f>spotify_data[[#This Row],[track_popularity]]/100</f>
        <v>0.65</v>
      </c>
      <c r="G3144" s="9" t="b">
        <v>1</v>
      </c>
      <c r="H3144" s="1">
        <f>+IF(spotify_data[[#This Row],[explicit]]=FALSE,0,1)</f>
        <v>1</v>
      </c>
      <c r="I3144" s="1" t="s">
        <v>318</v>
      </c>
      <c r="J3144" s="7">
        <f>MATCH(spotify_data[[#This Row],[artist_name]],spotify_data[artist_name],0)</f>
        <v>2</v>
      </c>
      <c r="K3144">
        <v>100</v>
      </c>
      <c r="L3144" s="10">
        <f>spotify_data[[#This Row],[artist_popularity]]/100</f>
        <v>1</v>
      </c>
      <c r="M3144">
        <v>145396321</v>
      </c>
      <c r="N3144" s="1" t="s">
        <v>319</v>
      </c>
      <c r="O3144" s="1" t="s">
        <v>8708</v>
      </c>
      <c r="P3144" s="1">
        <f>MATCH(spotify_data[[#This Row],[album_id]],spotify_data[album_id],0)</f>
        <v>1209</v>
      </c>
      <c r="Q3144" s="1" t="s">
        <v>8709</v>
      </c>
      <c r="R3144" s="2">
        <v>44203</v>
      </c>
      <c r="S3144" s="7">
        <f ca="1">+TODAY()-spotify_data[[#This Row],[Fecha lanzamiento Album]]</f>
        <v>1828</v>
      </c>
      <c r="T3144" s="7">
        <f ca="1">+spotify_data[[#This Row],[Antigüedad Album Dias]]/60</f>
        <v>30.466666666666665</v>
      </c>
      <c r="U3144" s="8">
        <f ca="1">spotify_data[[#This Row],[Antigüedad Album Meses]]/12</f>
        <v>2.5388888888888888</v>
      </c>
      <c r="V3144">
        <v>17</v>
      </c>
      <c r="W3144" s="1" t="s">
        <v>20</v>
      </c>
      <c r="X3144" s="1" t="str">
        <f>+IF(spotify_data[[#This Row],[album_type]]="album","Album",IF(spotify_data[[#This Row],[album_type]]="single","Single","Compilation"))</f>
        <v>Album</v>
      </c>
      <c r="Y3144">
        <v>409</v>
      </c>
    </row>
    <row r="3145" spans="1:25" x14ac:dyDescent="0.3">
      <c r="A3145" s="1" t="s">
        <v>8794</v>
      </c>
      <c r="B3145" s="1">
        <v>1737</v>
      </c>
      <c r="C3145" s="1" t="s">
        <v>8795</v>
      </c>
      <c r="D3145">
        <v>18</v>
      </c>
      <c r="E3145">
        <v>65</v>
      </c>
      <c r="F3145" s="10">
        <f>spotify_data[[#This Row],[track_popularity]]/100</f>
        <v>0.65</v>
      </c>
      <c r="G3145" s="9" t="b">
        <v>1</v>
      </c>
      <c r="H3145" s="1">
        <f>+IF(spotify_data[[#This Row],[explicit]]=FALSE,0,1)</f>
        <v>1</v>
      </c>
      <c r="I3145" s="1" t="s">
        <v>2225</v>
      </c>
      <c r="J3145" s="7">
        <f>MATCH(spotify_data[[#This Row],[artist_name]],spotify_data[artist_name],0)</f>
        <v>719</v>
      </c>
      <c r="K3145">
        <v>86</v>
      </c>
      <c r="L3145" s="10">
        <f>spotify_data[[#This Row],[artist_popularity]]/100</f>
        <v>0.86</v>
      </c>
      <c r="M3145">
        <v>15026799</v>
      </c>
      <c r="N3145" s="1" t="s">
        <v>2226</v>
      </c>
      <c r="O3145" s="1" t="s">
        <v>8762</v>
      </c>
      <c r="P3145" s="1">
        <f>MATCH(spotify_data[[#This Row],[album_id]],spotify_data[album_id],0)</f>
        <v>750</v>
      </c>
      <c r="Q3145" s="1" t="s">
        <v>8763</v>
      </c>
      <c r="R3145" s="2">
        <v>44190</v>
      </c>
      <c r="S3145" s="7">
        <f ca="1">+TODAY()-spotify_data[[#This Row],[Fecha lanzamiento Album]]</f>
        <v>1841</v>
      </c>
      <c r="T3145" s="7">
        <f ca="1">+spotify_data[[#This Row],[Antigüedad Album Dias]]/60</f>
        <v>30.683333333333334</v>
      </c>
      <c r="U3145" s="8">
        <f ca="1">spotify_data[[#This Row],[Antigüedad Album Meses]]/12</f>
        <v>2.5569444444444445</v>
      </c>
      <c r="V3145">
        <v>24</v>
      </c>
      <c r="W3145" s="1" t="s">
        <v>20</v>
      </c>
      <c r="X3145" s="1" t="str">
        <f>+IF(spotify_data[[#This Row],[album_type]]="album","Album",IF(spotify_data[[#This Row],[album_type]]="single","Single","Compilation"))</f>
        <v>Album</v>
      </c>
      <c r="Y3145">
        <v>195</v>
      </c>
    </row>
    <row r="3146" spans="1:25" x14ac:dyDescent="0.3">
      <c r="A3146" s="1" t="s">
        <v>8824</v>
      </c>
      <c r="B3146" s="1">
        <v>2521</v>
      </c>
      <c r="C3146" s="1" t="s">
        <v>8825</v>
      </c>
      <c r="D3146">
        <v>1</v>
      </c>
      <c r="E3146">
        <v>65</v>
      </c>
      <c r="F3146" s="10">
        <f>spotify_data[[#This Row],[track_popularity]]/100</f>
        <v>0.65</v>
      </c>
      <c r="G3146" s="9" t="b">
        <v>0</v>
      </c>
      <c r="H3146" s="1">
        <f>+IF(spotify_data[[#This Row],[explicit]]=FALSE,0,1)</f>
        <v>0</v>
      </c>
      <c r="I3146" s="1" t="s">
        <v>7461</v>
      </c>
      <c r="J3146" s="7">
        <f>MATCH(spotify_data[[#This Row],[artist_name]],spotify_data[artist_name],0)</f>
        <v>3145</v>
      </c>
      <c r="K3146">
        <v>50</v>
      </c>
      <c r="L3146" s="10">
        <f>spotify_data[[#This Row],[artist_popularity]]/100</f>
        <v>0.5</v>
      </c>
      <c r="M3146">
        <v>112550</v>
      </c>
      <c r="N3146" s="1" t="s">
        <v>23</v>
      </c>
      <c r="O3146" s="1" t="s">
        <v>8826</v>
      </c>
      <c r="P3146" s="1">
        <f>MATCH(spotify_data[[#This Row],[album_id]],spotify_data[album_id],0)</f>
        <v>3145</v>
      </c>
      <c r="Q3146" s="1" t="s">
        <v>8825</v>
      </c>
      <c r="R3146" s="2">
        <v>44180</v>
      </c>
      <c r="S3146" s="7">
        <f ca="1">+TODAY()-spotify_data[[#This Row],[Fecha lanzamiento Album]]</f>
        <v>1851</v>
      </c>
      <c r="T3146" s="7">
        <f ca="1">+spotify_data[[#This Row],[Antigüedad Album Dias]]/60</f>
        <v>30.85</v>
      </c>
      <c r="U3146" s="8">
        <f ca="1">spotify_data[[#This Row],[Antigüedad Album Meses]]/12</f>
        <v>2.5708333333333333</v>
      </c>
      <c r="V3146">
        <v>1</v>
      </c>
      <c r="W3146" s="1" t="s">
        <v>21</v>
      </c>
      <c r="X3146" s="1" t="str">
        <f>+IF(spotify_data[[#This Row],[album_type]]="album","Album",IF(spotify_data[[#This Row],[album_type]]="single","Single","Compilation"))</f>
        <v>Single</v>
      </c>
      <c r="Y3146">
        <v>258</v>
      </c>
    </row>
    <row r="3147" spans="1:25" x14ac:dyDescent="0.3">
      <c r="A3147" s="1" t="s">
        <v>8925</v>
      </c>
      <c r="B3147" s="1">
        <v>5105</v>
      </c>
      <c r="C3147" s="1" t="s">
        <v>8926</v>
      </c>
      <c r="D3147">
        <v>14</v>
      </c>
      <c r="E3147">
        <v>65</v>
      </c>
      <c r="F3147" s="10">
        <f>spotify_data[[#This Row],[track_popularity]]/100</f>
        <v>0.65</v>
      </c>
      <c r="G3147" s="9" t="b">
        <v>0</v>
      </c>
      <c r="H3147" s="1">
        <f>+IF(spotify_data[[#This Row],[explicit]]=FALSE,0,1)</f>
        <v>0</v>
      </c>
      <c r="I3147" s="1" t="s">
        <v>1807</v>
      </c>
      <c r="J3147" s="7">
        <f>MATCH(spotify_data[[#This Row],[artist_name]],spotify_data[artist_name],0)</f>
        <v>234</v>
      </c>
      <c r="K3147">
        <v>81</v>
      </c>
      <c r="L3147" s="10">
        <f>spotify_data[[#This Row],[artist_popularity]]/100</f>
        <v>0.81</v>
      </c>
      <c r="M3147">
        <v>26561582</v>
      </c>
      <c r="N3147" s="1" t="s">
        <v>1808</v>
      </c>
      <c r="O3147" s="1" t="s">
        <v>8910</v>
      </c>
      <c r="P3147" s="1">
        <f>MATCH(spotify_data[[#This Row],[album_id]],spotify_data[album_id],0)</f>
        <v>512</v>
      </c>
      <c r="Q3147" s="1" t="s">
        <v>8911</v>
      </c>
      <c r="R3147" s="2">
        <v>44162</v>
      </c>
      <c r="S3147" s="7">
        <f ca="1">+TODAY()-spotify_data[[#This Row],[Fecha lanzamiento Album]]</f>
        <v>1869</v>
      </c>
      <c r="T3147" s="7">
        <f ca="1">+spotify_data[[#This Row],[Antigüedad Album Dias]]/60</f>
        <v>31.15</v>
      </c>
      <c r="U3147" s="8">
        <f ca="1">spotify_data[[#This Row],[Antigüedad Album Meses]]/12</f>
        <v>2.5958333333333332</v>
      </c>
      <c r="V3147">
        <v>15</v>
      </c>
      <c r="W3147" s="1" t="s">
        <v>20</v>
      </c>
      <c r="X3147" s="1" t="str">
        <f>+IF(spotify_data[[#This Row],[album_type]]="album","Album",IF(spotify_data[[#This Row],[album_type]]="single","Single","Compilation"))</f>
        <v>Album</v>
      </c>
      <c r="Y3147">
        <v>356</v>
      </c>
    </row>
    <row r="3148" spans="1:25" x14ac:dyDescent="0.3">
      <c r="A3148" s="1" t="s">
        <v>9031</v>
      </c>
      <c r="B3148" s="1">
        <v>3925</v>
      </c>
      <c r="C3148" s="1" t="s">
        <v>9032</v>
      </c>
      <c r="D3148">
        <v>4</v>
      </c>
      <c r="E3148">
        <v>65</v>
      </c>
      <c r="F3148" s="10">
        <f>spotify_data[[#This Row],[track_popularity]]/100</f>
        <v>0.65</v>
      </c>
      <c r="G3148" s="9" t="b">
        <v>1</v>
      </c>
      <c r="H3148" s="1">
        <f>+IF(spotify_data[[#This Row],[explicit]]=FALSE,0,1)</f>
        <v>1</v>
      </c>
      <c r="I3148" s="1" t="s">
        <v>2164</v>
      </c>
      <c r="J3148" s="7">
        <f>MATCH(spotify_data[[#This Row],[artist_name]],spotify_data[artist_name],0)</f>
        <v>189</v>
      </c>
      <c r="K3148">
        <v>90</v>
      </c>
      <c r="L3148" s="10">
        <f>spotify_data[[#This Row],[artist_popularity]]/100</f>
        <v>0.9</v>
      </c>
      <c r="M3148">
        <v>107374593</v>
      </c>
      <c r="N3148" s="1" t="s">
        <v>516</v>
      </c>
      <c r="O3148" s="1" t="s">
        <v>9003</v>
      </c>
      <c r="P3148" s="1">
        <f>MATCH(spotify_data[[#This Row],[album_id]],spotify_data[album_id],0)</f>
        <v>752</v>
      </c>
      <c r="Q3148" s="1" t="s">
        <v>9004</v>
      </c>
      <c r="R3148" s="2">
        <v>44134</v>
      </c>
      <c r="S3148" s="7">
        <f ca="1">+TODAY()-spotify_data[[#This Row],[Fecha lanzamiento Album]]</f>
        <v>1897</v>
      </c>
      <c r="T3148" s="7">
        <f ca="1">+spotify_data[[#This Row],[Antigüedad Album Dias]]/60</f>
        <v>31.616666666666667</v>
      </c>
      <c r="U3148" s="8">
        <f ca="1">spotify_data[[#This Row],[Antigüedad Album Meses]]/12</f>
        <v>2.6347222222222224</v>
      </c>
      <c r="V3148">
        <v>14</v>
      </c>
      <c r="W3148" s="1" t="s">
        <v>20</v>
      </c>
      <c r="X3148" s="1" t="str">
        <f>+IF(spotify_data[[#This Row],[album_type]]="album","Album",IF(spotify_data[[#This Row],[album_type]]="single","Single","Compilation"))</f>
        <v>Album</v>
      </c>
      <c r="Y3148">
        <v>249</v>
      </c>
    </row>
    <row r="3149" spans="1:25" x14ac:dyDescent="0.3">
      <c r="A3149" s="1" t="s">
        <v>9051</v>
      </c>
      <c r="B3149" s="1">
        <v>915</v>
      </c>
      <c r="C3149" s="1" t="s">
        <v>9052</v>
      </c>
      <c r="D3149">
        <v>5</v>
      </c>
      <c r="E3149">
        <v>65</v>
      </c>
      <c r="F3149" s="10">
        <f>spotify_data[[#This Row],[track_popularity]]/100</f>
        <v>0.65</v>
      </c>
      <c r="G3149" s="9" t="b">
        <v>0</v>
      </c>
      <c r="H3149" s="1">
        <f>+IF(spotify_data[[#This Row],[explicit]]=FALSE,0,1)</f>
        <v>0</v>
      </c>
      <c r="I3149" s="1" t="s">
        <v>2164</v>
      </c>
      <c r="J3149" s="7">
        <f>MATCH(spotify_data[[#This Row],[artist_name]],spotify_data[artist_name],0)</f>
        <v>189</v>
      </c>
      <c r="K3149">
        <v>90</v>
      </c>
      <c r="L3149" s="10">
        <f>spotify_data[[#This Row],[artist_popularity]]/100</f>
        <v>0.9</v>
      </c>
      <c r="M3149">
        <v>107374593</v>
      </c>
      <c r="N3149" s="1" t="s">
        <v>516</v>
      </c>
      <c r="O3149" s="1" t="s">
        <v>9003</v>
      </c>
      <c r="P3149" s="1">
        <f>MATCH(spotify_data[[#This Row],[album_id]],spotify_data[album_id],0)</f>
        <v>752</v>
      </c>
      <c r="Q3149" s="1" t="s">
        <v>9004</v>
      </c>
      <c r="R3149" s="2">
        <v>44134</v>
      </c>
      <c r="S3149" s="7">
        <f ca="1">+TODAY()-spotify_data[[#This Row],[Fecha lanzamiento Album]]</f>
        <v>1897</v>
      </c>
      <c r="T3149" s="7">
        <f ca="1">+spotify_data[[#This Row],[Antigüedad Album Dias]]/60</f>
        <v>31.616666666666667</v>
      </c>
      <c r="U3149" s="8">
        <f ca="1">spotify_data[[#This Row],[Antigüedad Album Meses]]/12</f>
        <v>2.6347222222222224</v>
      </c>
      <c r="V3149">
        <v>14</v>
      </c>
      <c r="W3149" s="1" t="s">
        <v>20</v>
      </c>
      <c r="X3149" s="1" t="str">
        <f>+IF(spotify_data[[#This Row],[album_type]]="album","Album",IF(spotify_data[[#This Row],[album_type]]="single","Single","Compilation"))</f>
        <v>Album</v>
      </c>
      <c r="Y3149">
        <v>399</v>
      </c>
    </row>
    <row r="3150" spans="1:25" x14ac:dyDescent="0.3">
      <c r="A3150" s="1" t="s">
        <v>9150</v>
      </c>
      <c r="B3150" s="1">
        <v>16973</v>
      </c>
      <c r="C3150" s="1" t="s">
        <v>9151</v>
      </c>
      <c r="D3150">
        <v>4</v>
      </c>
      <c r="E3150">
        <v>65</v>
      </c>
      <c r="F3150" s="10">
        <f>spotify_data[[#This Row],[track_popularity]]/100</f>
        <v>0.65</v>
      </c>
      <c r="G3150" s="9" t="b">
        <v>0</v>
      </c>
      <c r="H3150" s="1">
        <f>+IF(spotify_data[[#This Row],[explicit]]=FALSE,0,1)</f>
        <v>0</v>
      </c>
      <c r="I3150" s="1" t="s">
        <v>7805</v>
      </c>
      <c r="J3150" s="7">
        <f>MATCH(spotify_data[[#This Row],[artist_name]],spotify_data[artist_name],0)</f>
        <v>37</v>
      </c>
      <c r="K3150">
        <v>83</v>
      </c>
      <c r="L3150" s="10">
        <f>spotify_data[[#This Row],[artist_popularity]]/100</f>
        <v>0.83</v>
      </c>
      <c r="M3150">
        <v>21591569</v>
      </c>
      <c r="N3150" s="1" t="s">
        <v>23</v>
      </c>
      <c r="O3150" s="1" t="s">
        <v>9125</v>
      </c>
      <c r="P3150" s="1">
        <f>MATCH(spotify_data[[#This Row],[album_id]],spotify_data[album_id],0)</f>
        <v>1212</v>
      </c>
      <c r="Q3150" s="1" t="s">
        <v>9126</v>
      </c>
      <c r="R3150" s="2">
        <v>44099</v>
      </c>
      <c r="S3150" s="7">
        <f ca="1">+TODAY()-spotify_data[[#This Row],[Fecha lanzamiento Album]]</f>
        <v>1932</v>
      </c>
      <c r="T3150" s="7">
        <f ca="1">+spotify_data[[#This Row],[Antigüedad Album Dias]]/60</f>
        <v>32.200000000000003</v>
      </c>
      <c r="U3150" s="8">
        <f ca="1">spotify_data[[#This Row],[Antigüedad Album Meses]]/12</f>
        <v>2.6833333333333336</v>
      </c>
      <c r="V3150">
        <v>11</v>
      </c>
      <c r="W3150" s="1" t="s">
        <v>20</v>
      </c>
      <c r="X3150" s="1" t="str">
        <f>+IF(spotify_data[[#This Row],[album_type]]="album","Album",IF(spotify_data[[#This Row],[album_type]]="single","Single","Compilation"))</f>
        <v>Album</v>
      </c>
      <c r="Y3150">
        <v>31</v>
      </c>
    </row>
    <row r="3151" spans="1:25" x14ac:dyDescent="0.3">
      <c r="A3151" s="1" t="s">
        <v>9152</v>
      </c>
      <c r="B3151" s="1">
        <v>6712</v>
      </c>
      <c r="C3151" s="1" t="s">
        <v>9153</v>
      </c>
      <c r="D3151">
        <v>3</v>
      </c>
      <c r="E3151">
        <v>65</v>
      </c>
      <c r="F3151" s="10">
        <f>spotify_data[[#This Row],[track_popularity]]/100</f>
        <v>0.65</v>
      </c>
      <c r="G3151" s="9" t="b">
        <v>1</v>
      </c>
      <c r="H3151" s="1">
        <f>+IF(spotify_data[[#This Row],[explicit]]=FALSE,0,1)</f>
        <v>1</v>
      </c>
      <c r="I3151" s="1" t="s">
        <v>1258</v>
      </c>
      <c r="J3151" s="7">
        <f>MATCH(spotify_data[[#This Row],[artist_name]],spotify_data[artist_name],0)</f>
        <v>1714</v>
      </c>
      <c r="K3151">
        <v>78</v>
      </c>
      <c r="L3151" s="10">
        <f>spotify_data[[#This Row],[artist_popularity]]/100</f>
        <v>0.78</v>
      </c>
      <c r="M3151">
        <v>5643375</v>
      </c>
      <c r="N3151" s="1" t="s">
        <v>23</v>
      </c>
      <c r="O3151" s="1" t="s">
        <v>9121</v>
      </c>
      <c r="P3151" s="1">
        <f>MATCH(spotify_data[[#This Row],[album_id]],spotify_data[album_id],0)</f>
        <v>1714</v>
      </c>
      <c r="Q3151" s="1" t="s">
        <v>9122</v>
      </c>
      <c r="R3151" s="2">
        <v>44099</v>
      </c>
      <c r="S3151" s="7">
        <f ca="1">+TODAY()-spotify_data[[#This Row],[Fecha lanzamiento Album]]</f>
        <v>1932</v>
      </c>
      <c r="T3151" s="7">
        <f ca="1">+spotify_data[[#This Row],[Antigüedad Album Dias]]/60</f>
        <v>32.200000000000003</v>
      </c>
      <c r="U3151" s="8">
        <f ca="1">spotify_data[[#This Row],[Antigüedad Album Meses]]/12</f>
        <v>2.6833333333333336</v>
      </c>
      <c r="V3151">
        <v>15</v>
      </c>
      <c r="W3151" s="1" t="s">
        <v>20</v>
      </c>
      <c r="X3151" s="1" t="str">
        <f>+IF(spotify_data[[#This Row],[album_type]]="album","Album",IF(spotify_data[[#This Row],[album_type]]="single","Single","Compilation"))</f>
        <v>Album</v>
      </c>
      <c r="Y3151">
        <v>239</v>
      </c>
    </row>
    <row r="3152" spans="1:25" x14ac:dyDescent="0.3">
      <c r="A3152" s="1" t="s">
        <v>9176</v>
      </c>
      <c r="B3152" s="1">
        <v>2820</v>
      </c>
      <c r="C3152" s="1" t="s">
        <v>8858</v>
      </c>
      <c r="D3152">
        <v>6</v>
      </c>
      <c r="E3152">
        <v>65</v>
      </c>
      <c r="F3152" s="10">
        <f>spotify_data[[#This Row],[track_popularity]]/100</f>
        <v>0.65</v>
      </c>
      <c r="G3152" s="9" t="b">
        <v>0</v>
      </c>
      <c r="H3152" s="1">
        <f>+IF(spotify_data[[#This Row],[explicit]]=FALSE,0,1)</f>
        <v>0</v>
      </c>
      <c r="I3152" s="1" t="s">
        <v>7805</v>
      </c>
      <c r="J3152" s="7">
        <f>MATCH(spotify_data[[#This Row],[artist_name]],spotify_data[artist_name],0)</f>
        <v>37</v>
      </c>
      <c r="K3152">
        <v>83</v>
      </c>
      <c r="L3152" s="10">
        <f>spotify_data[[#This Row],[artist_popularity]]/100</f>
        <v>0.83</v>
      </c>
      <c r="M3152">
        <v>21591569</v>
      </c>
      <c r="N3152" s="1" t="s">
        <v>23</v>
      </c>
      <c r="O3152" s="1" t="s">
        <v>9125</v>
      </c>
      <c r="P3152" s="1">
        <f>MATCH(spotify_data[[#This Row],[album_id]],spotify_data[album_id],0)</f>
        <v>1212</v>
      </c>
      <c r="Q3152" s="1" t="s">
        <v>9126</v>
      </c>
      <c r="R3152" s="2">
        <v>44099</v>
      </c>
      <c r="S3152" s="7">
        <f ca="1">+TODAY()-spotify_data[[#This Row],[Fecha lanzamiento Album]]</f>
        <v>1932</v>
      </c>
      <c r="T3152" s="7">
        <f ca="1">+spotify_data[[#This Row],[Antigüedad Album Dias]]/60</f>
        <v>32.200000000000003</v>
      </c>
      <c r="U3152" s="8">
        <f ca="1">spotify_data[[#This Row],[Antigüedad Album Meses]]/12</f>
        <v>2.6833333333333336</v>
      </c>
      <c r="V3152">
        <v>11</v>
      </c>
      <c r="W3152" s="1" t="s">
        <v>20</v>
      </c>
      <c r="X3152" s="1" t="str">
        <f>+IF(spotify_data[[#This Row],[album_type]]="album","Album",IF(spotify_data[[#This Row],[album_type]]="single","Single","Compilation"))</f>
        <v>Album</v>
      </c>
      <c r="Y3152">
        <v>347</v>
      </c>
    </row>
    <row r="3153" spans="1:25" x14ac:dyDescent="0.3">
      <c r="A3153" s="1" t="s">
        <v>9279</v>
      </c>
      <c r="B3153" s="1">
        <v>5955</v>
      </c>
      <c r="C3153" s="1" t="s">
        <v>9280</v>
      </c>
      <c r="D3153">
        <v>5</v>
      </c>
      <c r="E3153">
        <v>65</v>
      </c>
      <c r="F3153" s="10">
        <f>spotify_data[[#This Row],[track_popularity]]/100</f>
        <v>0.65</v>
      </c>
      <c r="G3153" s="9" t="b">
        <v>0</v>
      </c>
      <c r="H3153" s="1">
        <f>+IF(spotify_data[[#This Row],[explicit]]=FALSE,0,1)</f>
        <v>0</v>
      </c>
      <c r="I3153" s="1" t="s">
        <v>318</v>
      </c>
      <c r="J3153" s="7">
        <f>MATCH(spotify_data[[#This Row],[artist_name]],spotify_data[artist_name],0)</f>
        <v>2</v>
      </c>
      <c r="K3153">
        <v>100</v>
      </c>
      <c r="L3153" s="10">
        <f>spotify_data[[#This Row],[artist_popularity]]/100</f>
        <v>1</v>
      </c>
      <c r="M3153">
        <v>145489371</v>
      </c>
      <c r="N3153" s="1" t="s">
        <v>319</v>
      </c>
      <c r="O3153" s="1" t="s">
        <v>9271</v>
      </c>
      <c r="P3153" s="1">
        <f>MATCH(spotify_data[[#This Row],[album_id]],spotify_data[album_id],0)</f>
        <v>2611</v>
      </c>
      <c r="Q3153" s="1" t="s">
        <v>9272</v>
      </c>
      <c r="R3153" s="2">
        <v>44061</v>
      </c>
      <c r="S3153" s="7">
        <f ca="1">+TODAY()-spotify_data[[#This Row],[Fecha lanzamiento Album]]</f>
        <v>1970</v>
      </c>
      <c r="T3153" s="7">
        <f ca="1">+spotify_data[[#This Row],[Antigüedad Album Dias]]/60</f>
        <v>32.833333333333336</v>
      </c>
      <c r="U3153" s="8">
        <f ca="1">spotify_data[[#This Row],[Antigüedad Album Meses]]/12</f>
        <v>2.7361111111111112</v>
      </c>
      <c r="V3153">
        <v>17</v>
      </c>
      <c r="W3153" s="1" t="s">
        <v>20</v>
      </c>
      <c r="X3153" s="1" t="str">
        <f>+IF(spotify_data[[#This Row],[album_type]]="album","Album",IF(spotify_data[[#This Row],[album_type]]="single","Single","Compilation"))</f>
        <v>Album</v>
      </c>
      <c r="Y3153">
        <v>426</v>
      </c>
    </row>
    <row r="3154" spans="1:25" x14ac:dyDescent="0.3">
      <c r="A3154" s="1" t="s">
        <v>9281</v>
      </c>
      <c r="B3154" s="1">
        <v>6051</v>
      </c>
      <c r="C3154" s="1" t="s">
        <v>9282</v>
      </c>
      <c r="D3154">
        <v>8</v>
      </c>
      <c r="E3154">
        <v>65</v>
      </c>
      <c r="F3154" s="10">
        <f>spotify_data[[#This Row],[track_popularity]]/100</f>
        <v>0.65</v>
      </c>
      <c r="G3154" s="9" t="b">
        <v>0</v>
      </c>
      <c r="H3154" s="1">
        <f>+IF(spotify_data[[#This Row],[explicit]]=FALSE,0,1)</f>
        <v>0</v>
      </c>
      <c r="I3154" s="1" t="s">
        <v>318</v>
      </c>
      <c r="J3154" s="7">
        <f>MATCH(spotify_data[[#This Row],[artist_name]],spotify_data[artist_name],0)</f>
        <v>2</v>
      </c>
      <c r="K3154">
        <v>100</v>
      </c>
      <c r="L3154" s="10">
        <f>spotify_data[[#This Row],[artist_popularity]]/100</f>
        <v>1</v>
      </c>
      <c r="M3154">
        <v>145443567</v>
      </c>
      <c r="N3154" s="1" t="s">
        <v>319</v>
      </c>
      <c r="O3154" s="1" t="s">
        <v>9271</v>
      </c>
      <c r="P3154" s="1">
        <f>MATCH(spotify_data[[#This Row],[album_id]],spotify_data[album_id],0)</f>
        <v>2611</v>
      </c>
      <c r="Q3154" s="1" t="s">
        <v>9272</v>
      </c>
      <c r="R3154" s="2">
        <v>44061</v>
      </c>
      <c r="S3154" s="7">
        <f ca="1">+TODAY()-spotify_data[[#This Row],[Fecha lanzamiento Album]]</f>
        <v>1970</v>
      </c>
      <c r="T3154" s="7">
        <f ca="1">+spotify_data[[#This Row],[Antigüedad Album Dias]]/60</f>
        <v>32.833333333333336</v>
      </c>
      <c r="U3154" s="8">
        <f ca="1">spotify_data[[#This Row],[Antigüedad Album Meses]]/12</f>
        <v>2.7361111111111112</v>
      </c>
      <c r="V3154">
        <v>17</v>
      </c>
      <c r="W3154" s="1" t="s">
        <v>20</v>
      </c>
      <c r="X3154" s="1" t="str">
        <f>+IF(spotify_data[[#This Row],[album_type]]="album","Album",IF(spotify_data[[#This Row],[album_type]]="single","Single","Compilation"))</f>
        <v>Album</v>
      </c>
      <c r="Y3154">
        <v>436</v>
      </c>
    </row>
    <row r="3155" spans="1:25" x14ac:dyDescent="0.3">
      <c r="A3155" s="1" t="s">
        <v>9299</v>
      </c>
      <c r="B3155" s="1">
        <v>1503</v>
      </c>
      <c r="C3155" s="1" t="s">
        <v>9300</v>
      </c>
      <c r="D3155">
        <v>17</v>
      </c>
      <c r="E3155">
        <v>65</v>
      </c>
      <c r="F3155" s="10">
        <f>spotify_data[[#This Row],[track_popularity]]/100</f>
        <v>0.65</v>
      </c>
      <c r="G3155" s="9" t="b">
        <v>0</v>
      </c>
      <c r="H3155" s="1">
        <f>+IF(spotify_data[[#This Row],[explicit]]=FALSE,0,1)</f>
        <v>0</v>
      </c>
      <c r="I3155" s="1" t="s">
        <v>318</v>
      </c>
      <c r="J3155" s="7">
        <f>MATCH(spotify_data[[#This Row],[artist_name]],spotify_data[artist_name],0)</f>
        <v>2</v>
      </c>
      <c r="K3155">
        <v>100</v>
      </c>
      <c r="L3155" s="10">
        <f>spotify_data[[#This Row],[artist_popularity]]/100</f>
        <v>1</v>
      </c>
      <c r="M3155">
        <v>145443567</v>
      </c>
      <c r="N3155" s="1" t="s">
        <v>319</v>
      </c>
      <c r="O3155" s="1" t="s">
        <v>9271</v>
      </c>
      <c r="P3155" s="1">
        <f>MATCH(spotify_data[[#This Row],[album_id]],spotify_data[album_id],0)</f>
        <v>2611</v>
      </c>
      <c r="Q3155" s="1" t="s">
        <v>9272</v>
      </c>
      <c r="R3155" s="2">
        <v>44061</v>
      </c>
      <c r="S3155" s="7">
        <f ca="1">+TODAY()-spotify_data[[#This Row],[Fecha lanzamiento Album]]</f>
        <v>1970</v>
      </c>
      <c r="T3155" s="7">
        <f ca="1">+spotify_data[[#This Row],[Antigüedad Album Dias]]/60</f>
        <v>32.833333333333336</v>
      </c>
      <c r="U3155" s="8">
        <f ca="1">spotify_data[[#This Row],[Antigüedad Album Meses]]/12</f>
        <v>2.7361111111111112</v>
      </c>
      <c r="V3155">
        <v>17</v>
      </c>
      <c r="W3155" s="1" t="s">
        <v>20</v>
      </c>
      <c r="X3155" s="1" t="str">
        <f>+IF(spotify_data[[#This Row],[album_type]]="album","Album",IF(spotify_data[[#This Row],[album_type]]="single","Single","Compilation"))</f>
        <v>Album</v>
      </c>
      <c r="Y3155">
        <v>353</v>
      </c>
    </row>
    <row r="3156" spans="1:25" x14ac:dyDescent="0.3">
      <c r="A3156" s="1" t="s">
        <v>9403</v>
      </c>
      <c r="B3156" s="1">
        <v>7042</v>
      </c>
      <c r="C3156" s="1" t="s">
        <v>9404</v>
      </c>
      <c r="D3156">
        <v>1</v>
      </c>
      <c r="E3156">
        <v>65</v>
      </c>
      <c r="F3156" s="10">
        <f>spotify_data[[#This Row],[track_popularity]]/100</f>
        <v>0.65</v>
      </c>
      <c r="G3156" s="9" t="b">
        <v>0</v>
      </c>
      <c r="H3156" s="1">
        <f>+IF(spotify_data[[#This Row],[explicit]]=FALSE,0,1)</f>
        <v>0</v>
      </c>
      <c r="I3156" s="1" t="s">
        <v>9405</v>
      </c>
      <c r="J3156" s="7">
        <f>MATCH(spotify_data[[#This Row],[artist_name]],spotify_data[artist_name],0)</f>
        <v>2645</v>
      </c>
      <c r="K3156">
        <v>71</v>
      </c>
      <c r="L3156" s="10">
        <f>spotify_data[[#This Row],[artist_popularity]]/100</f>
        <v>0.71</v>
      </c>
      <c r="M3156">
        <v>5777873</v>
      </c>
      <c r="N3156" s="1" t="s">
        <v>2173</v>
      </c>
      <c r="O3156" s="1" t="s">
        <v>9406</v>
      </c>
      <c r="P3156" s="1">
        <f>MATCH(spotify_data[[#This Row],[album_id]],spotify_data[album_id],0)</f>
        <v>3155</v>
      </c>
      <c r="Q3156" s="1" t="s">
        <v>9407</v>
      </c>
      <c r="R3156" s="2">
        <v>44022</v>
      </c>
      <c r="S3156" s="7">
        <f ca="1">+TODAY()-spotify_data[[#This Row],[Fecha lanzamiento Album]]</f>
        <v>2009</v>
      </c>
      <c r="T3156" s="7">
        <f ca="1">+spotify_data[[#This Row],[Antigüedad Album Dias]]/60</f>
        <v>33.483333333333334</v>
      </c>
      <c r="U3156" s="8">
        <f ca="1">spotify_data[[#This Row],[Antigüedad Album Meses]]/12</f>
        <v>2.7902777777777779</v>
      </c>
      <c r="V3156">
        <v>1</v>
      </c>
      <c r="W3156" s="1" t="s">
        <v>21</v>
      </c>
      <c r="X3156" s="1" t="str">
        <f>+IF(spotify_data[[#This Row],[album_type]]="album","Album",IF(spotify_data[[#This Row],[album_type]]="single","Single","Compilation"))</f>
        <v>Single</v>
      </c>
      <c r="Y3156">
        <v>319</v>
      </c>
    </row>
    <row r="3157" spans="1:25" x14ac:dyDescent="0.3">
      <c r="A3157" s="1" t="s">
        <v>9451</v>
      </c>
      <c r="B3157" s="1">
        <v>1263</v>
      </c>
      <c r="C3157" s="1" t="s">
        <v>9452</v>
      </c>
      <c r="D3157">
        <v>8</v>
      </c>
      <c r="E3157">
        <v>65</v>
      </c>
      <c r="F3157" s="10">
        <f>spotify_data[[#This Row],[track_popularity]]/100</f>
        <v>0.65</v>
      </c>
      <c r="G3157" s="9" t="b">
        <v>0</v>
      </c>
      <c r="H3157" s="1">
        <f>+IF(spotify_data[[#This Row],[explicit]]=FALSE,0,1)</f>
        <v>0</v>
      </c>
      <c r="I3157" s="1" t="s">
        <v>9453</v>
      </c>
      <c r="J3157" s="7">
        <f>MATCH(spotify_data[[#This Row],[artist_name]],spotify_data[artist_name],0)</f>
        <v>2294</v>
      </c>
      <c r="K3157">
        <v>76</v>
      </c>
      <c r="L3157" s="10">
        <f>spotify_data[[#This Row],[artist_popularity]]/100</f>
        <v>0.76</v>
      </c>
      <c r="M3157">
        <v>3007142</v>
      </c>
      <c r="N3157" s="1" t="s">
        <v>23</v>
      </c>
      <c r="O3157" s="1" t="s">
        <v>9454</v>
      </c>
      <c r="P3157" s="1">
        <f>MATCH(spotify_data[[#This Row],[album_id]],spotify_data[album_id],0)</f>
        <v>2442</v>
      </c>
      <c r="Q3157" s="1" t="s">
        <v>9455</v>
      </c>
      <c r="R3157" s="2">
        <v>44000</v>
      </c>
      <c r="S3157" s="7">
        <f ca="1">+TODAY()-spotify_data[[#This Row],[Fecha lanzamiento Album]]</f>
        <v>2031</v>
      </c>
      <c r="T3157" s="7">
        <f ca="1">+spotify_data[[#This Row],[Antigüedad Album Dias]]/60</f>
        <v>33.85</v>
      </c>
      <c r="U3157" s="8">
        <f ca="1">spotify_data[[#This Row],[Antigüedad Album Meses]]/12</f>
        <v>2.8208333333333333</v>
      </c>
      <c r="V3157">
        <v>11</v>
      </c>
      <c r="W3157" s="1" t="s">
        <v>20</v>
      </c>
      <c r="X3157" s="1" t="str">
        <f>+IF(spotify_data[[#This Row],[album_type]]="album","Album",IF(spotify_data[[#This Row],[album_type]]="single","Single","Compilation"))</f>
        <v>Album</v>
      </c>
      <c r="Y3157">
        <v>402</v>
      </c>
    </row>
    <row r="3158" spans="1:25" x14ac:dyDescent="0.3">
      <c r="A3158" s="1" t="s">
        <v>9496</v>
      </c>
      <c r="B3158" s="1">
        <v>7784</v>
      </c>
      <c r="C3158" s="1" t="s">
        <v>9497</v>
      </c>
      <c r="D3158">
        <v>3</v>
      </c>
      <c r="E3158">
        <v>65</v>
      </c>
      <c r="F3158" s="10">
        <f>spotify_data[[#This Row],[track_popularity]]/100</f>
        <v>0.65</v>
      </c>
      <c r="G3158" s="9" t="b">
        <v>0</v>
      </c>
      <c r="H3158" s="1">
        <f>+IF(spotify_data[[#This Row],[explicit]]=FALSE,0,1)</f>
        <v>0</v>
      </c>
      <c r="I3158" s="1" t="s">
        <v>898</v>
      </c>
      <c r="J3158" s="7">
        <f>MATCH(spotify_data[[#This Row],[artist_name]],spotify_data[artist_name],0)</f>
        <v>34</v>
      </c>
      <c r="K3158">
        <v>88</v>
      </c>
      <c r="L3158" s="10">
        <f>spotify_data[[#This Row],[artist_popularity]]/100</f>
        <v>0.88</v>
      </c>
      <c r="M3158">
        <v>42256604</v>
      </c>
      <c r="N3158" s="1" t="s">
        <v>899</v>
      </c>
      <c r="O3158" s="1" t="s">
        <v>9484</v>
      </c>
      <c r="P3158" s="1">
        <f>MATCH(spotify_data[[#This Row],[album_id]],spotify_data[album_id],0)</f>
        <v>2072</v>
      </c>
      <c r="Q3158" s="1" t="s">
        <v>9485</v>
      </c>
      <c r="R3158" s="2">
        <v>43980</v>
      </c>
      <c r="S3158" s="7">
        <f ca="1">+TODAY()-spotify_data[[#This Row],[Fecha lanzamiento Album]]</f>
        <v>2051</v>
      </c>
      <c r="T3158" s="7">
        <f ca="1">+spotify_data[[#This Row],[Antigüedad Album Dias]]/60</f>
        <v>34.18333333333333</v>
      </c>
      <c r="U3158" s="8">
        <f ca="1">spotify_data[[#This Row],[Antigüedad Album Meses]]/12</f>
        <v>2.848611111111111</v>
      </c>
      <c r="V3158">
        <v>16</v>
      </c>
      <c r="W3158" s="1" t="s">
        <v>20</v>
      </c>
      <c r="X3158" s="1" t="str">
        <f>+IF(spotify_data[[#This Row],[album_type]]="album","Album",IF(spotify_data[[#This Row],[album_type]]="single","Single","Compilation"))</f>
        <v>Album</v>
      </c>
      <c r="Y3158">
        <v>322</v>
      </c>
    </row>
    <row r="3159" spans="1:25" x14ac:dyDescent="0.3">
      <c r="A3159" s="1" t="s">
        <v>9709</v>
      </c>
      <c r="B3159" s="1">
        <v>8296</v>
      </c>
      <c r="C3159" s="1" t="s">
        <v>9710</v>
      </c>
      <c r="D3159">
        <v>13</v>
      </c>
      <c r="E3159">
        <v>65</v>
      </c>
      <c r="F3159" s="10">
        <f>spotify_data[[#This Row],[track_popularity]]/100</f>
        <v>0.65</v>
      </c>
      <c r="G3159" s="9" t="b">
        <v>0</v>
      </c>
      <c r="H3159" s="1">
        <f>+IF(spotify_data[[#This Row],[explicit]]=FALSE,0,1)</f>
        <v>0</v>
      </c>
      <c r="I3159" s="1" t="s">
        <v>3869</v>
      </c>
      <c r="J3159" s="7">
        <f>MATCH(spotify_data[[#This Row],[artist_name]],spotify_data[artist_name],0)</f>
        <v>513</v>
      </c>
      <c r="K3159">
        <v>85</v>
      </c>
      <c r="L3159" s="10">
        <f>spotify_data[[#This Row],[artist_popularity]]/100</f>
        <v>0.85</v>
      </c>
      <c r="M3159">
        <v>46891061</v>
      </c>
      <c r="N3159" s="1" t="s">
        <v>516</v>
      </c>
      <c r="O3159" s="1" t="s">
        <v>9677</v>
      </c>
      <c r="P3159" s="1">
        <f>MATCH(spotify_data[[#This Row],[album_id]],spotify_data[album_id],0)</f>
        <v>513</v>
      </c>
      <c r="Q3159" s="1" t="s">
        <v>9678</v>
      </c>
      <c r="R3159" s="2">
        <v>43917</v>
      </c>
      <c r="S3159" s="7">
        <f ca="1">+TODAY()-spotify_data[[#This Row],[Fecha lanzamiento Album]]</f>
        <v>2114</v>
      </c>
      <c r="T3159" s="7">
        <f ca="1">+spotify_data[[#This Row],[Antigüedad Album Dias]]/60</f>
        <v>35.233333333333334</v>
      </c>
      <c r="U3159" s="8">
        <f ca="1">spotify_data[[#This Row],[Antigüedad Album Meses]]/12</f>
        <v>2.9361111111111113</v>
      </c>
      <c r="V3159">
        <v>13</v>
      </c>
      <c r="W3159" s="1" t="s">
        <v>20</v>
      </c>
      <c r="X3159" s="1" t="str">
        <f>+IF(spotify_data[[#This Row],[album_type]]="album","Album",IF(spotify_data[[#This Row],[album_type]]="single","Single","Compilation"))</f>
        <v>Album</v>
      </c>
      <c r="Y3159">
        <v>261</v>
      </c>
    </row>
    <row r="3160" spans="1:25" x14ac:dyDescent="0.3">
      <c r="A3160" s="1" t="s">
        <v>9983</v>
      </c>
      <c r="B3160" s="1">
        <v>4332</v>
      </c>
      <c r="C3160" s="1" t="s">
        <v>9984</v>
      </c>
      <c r="D3160">
        <v>1</v>
      </c>
      <c r="E3160">
        <v>65</v>
      </c>
      <c r="F3160" s="10">
        <f>spotify_data[[#This Row],[track_popularity]]/100</f>
        <v>0.65</v>
      </c>
      <c r="G3160" s="9" t="b">
        <v>0</v>
      </c>
      <c r="H3160" s="1">
        <f>+IF(spotify_data[[#This Row],[explicit]]=FALSE,0,1)</f>
        <v>0</v>
      </c>
      <c r="I3160" s="1" t="s">
        <v>6414</v>
      </c>
      <c r="J3160" s="7">
        <f>MATCH(spotify_data[[#This Row],[artist_name]],spotify_data[artist_name],0)</f>
        <v>530</v>
      </c>
      <c r="K3160">
        <v>85</v>
      </c>
      <c r="L3160" s="10">
        <f>spotify_data[[#This Row],[artist_popularity]]/100</f>
        <v>0.85</v>
      </c>
      <c r="M3160">
        <v>39777995</v>
      </c>
      <c r="N3160" s="1" t="s">
        <v>6415</v>
      </c>
      <c r="O3160" s="1" t="s">
        <v>9985</v>
      </c>
      <c r="P3160" s="1">
        <f>MATCH(spotify_data[[#This Row],[album_id]],spotify_data[album_id],0)</f>
        <v>3159</v>
      </c>
      <c r="Q3160" s="1" t="s">
        <v>9984</v>
      </c>
      <c r="R3160" s="2">
        <v>43843</v>
      </c>
      <c r="S3160" s="7">
        <f ca="1">+TODAY()-spotify_data[[#This Row],[Fecha lanzamiento Album]]</f>
        <v>2188</v>
      </c>
      <c r="T3160" s="7">
        <f ca="1">+spotify_data[[#This Row],[Antigüedad Album Dias]]/60</f>
        <v>36.466666666666669</v>
      </c>
      <c r="U3160" s="8">
        <f ca="1">spotify_data[[#This Row],[Antigüedad Album Meses]]/12</f>
        <v>3.0388888888888892</v>
      </c>
      <c r="V3160">
        <v>1</v>
      </c>
      <c r="W3160" s="1" t="s">
        <v>21</v>
      </c>
      <c r="X3160" s="1" t="str">
        <f>+IF(spotify_data[[#This Row],[album_type]]="album","Album",IF(spotify_data[[#This Row],[album_type]]="single","Single","Compilation"))</f>
        <v>Single</v>
      </c>
      <c r="Y3160">
        <v>317</v>
      </c>
    </row>
    <row r="3161" spans="1:25" x14ac:dyDescent="0.3">
      <c r="A3161" s="1" t="s">
        <v>10112</v>
      </c>
      <c r="B3161" s="1">
        <v>5245</v>
      </c>
      <c r="C3161" s="1" t="s">
        <v>10113</v>
      </c>
      <c r="D3161">
        <v>9</v>
      </c>
      <c r="E3161">
        <v>65</v>
      </c>
      <c r="F3161" s="10">
        <f>spotify_data[[#This Row],[track_popularity]]/100</f>
        <v>0.65</v>
      </c>
      <c r="G3161" s="9" t="b">
        <v>0</v>
      </c>
      <c r="H3161" s="1">
        <f>+IF(spotify_data[[#This Row],[explicit]]=FALSE,0,1)</f>
        <v>0</v>
      </c>
      <c r="I3161" s="1" t="s">
        <v>6977</v>
      </c>
      <c r="J3161" s="7">
        <f>MATCH(spotify_data[[#This Row],[artist_name]],spotify_data[artist_name],0)</f>
        <v>90</v>
      </c>
      <c r="K3161">
        <v>80</v>
      </c>
      <c r="L3161" s="10">
        <f>spotify_data[[#This Row],[artist_popularity]]/100</f>
        <v>0.8</v>
      </c>
      <c r="M3161">
        <v>34130771</v>
      </c>
      <c r="N3161" s="1" t="s">
        <v>6978</v>
      </c>
      <c r="O3161" s="1" t="s">
        <v>10078</v>
      </c>
      <c r="P3161" s="1">
        <f>MATCH(spotify_data[[#This Row],[album_id]],spotify_data[album_id],0)</f>
        <v>410</v>
      </c>
      <c r="Q3161" s="1" t="s">
        <v>10079</v>
      </c>
      <c r="R3161" s="2">
        <v>43812</v>
      </c>
      <c r="S3161" s="7">
        <f ca="1">+TODAY()-spotify_data[[#This Row],[Fecha lanzamiento Album]]</f>
        <v>2219</v>
      </c>
      <c r="T3161" s="7">
        <f ca="1">+spotify_data[[#This Row],[Antigüedad Album Dias]]/60</f>
        <v>36.983333333333334</v>
      </c>
      <c r="U3161" s="8">
        <f ca="1">spotify_data[[#This Row],[Antigüedad Album Meses]]/12</f>
        <v>3.0819444444444444</v>
      </c>
      <c r="V3161">
        <v>12</v>
      </c>
      <c r="W3161" s="1" t="s">
        <v>20</v>
      </c>
      <c r="X3161" s="1" t="str">
        <f>+IF(spotify_data[[#This Row],[album_type]]="album","Album",IF(spotify_data[[#This Row],[album_type]]="single","Single","Compilation"))</f>
        <v>Album</v>
      </c>
      <c r="Y3161">
        <v>369</v>
      </c>
    </row>
    <row r="3162" spans="1:25" x14ac:dyDescent="0.3">
      <c r="A3162" s="1" t="s">
        <v>10189</v>
      </c>
      <c r="B3162" s="1">
        <v>4245</v>
      </c>
      <c r="C3162" s="1" t="s">
        <v>10190</v>
      </c>
      <c r="D3162">
        <v>5</v>
      </c>
      <c r="E3162">
        <v>65</v>
      </c>
      <c r="F3162" s="10">
        <f>spotify_data[[#This Row],[track_popularity]]/100</f>
        <v>0.65</v>
      </c>
      <c r="G3162" s="9" t="b">
        <v>1</v>
      </c>
      <c r="H3162" s="1">
        <f>+IF(spotify_data[[#This Row],[explicit]]=FALSE,0,1)</f>
        <v>1</v>
      </c>
      <c r="I3162" s="1" t="s">
        <v>8453</v>
      </c>
      <c r="J3162" s="7">
        <f>MATCH(spotify_data[[#This Row],[artist_name]],spotify_data[artist_name],0)</f>
        <v>1053</v>
      </c>
      <c r="K3162">
        <v>65</v>
      </c>
      <c r="L3162" s="10">
        <f>spotify_data[[#This Row],[artist_popularity]]/100</f>
        <v>0.65</v>
      </c>
      <c r="M3162">
        <v>2285613</v>
      </c>
      <c r="N3162" s="1" t="s">
        <v>23</v>
      </c>
      <c r="O3162" s="1" t="s">
        <v>10191</v>
      </c>
      <c r="P3162" s="1">
        <f>MATCH(spotify_data[[#This Row],[album_id]],spotify_data[album_id],0)</f>
        <v>3161</v>
      </c>
      <c r="Q3162" s="1" t="s">
        <v>10192</v>
      </c>
      <c r="R3162" s="2">
        <v>43791</v>
      </c>
      <c r="S3162" s="7">
        <f ca="1">+TODAY()-spotify_data[[#This Row],[Fecha lanzamiento Album]]</f>
        <v>2240</v>
      </c>
      <c r="T3162" s="7">
        <f ca="1">+spotify_data[[#This Row],[Antigüedad Album Dias]]/60</f>
        <v>37.333333333333336</v>
      </c>
      <c r="U3162" s="8">
        <f ca="1">spotify_data[[#This Row],[Antigüedad Album Meses]]/12</f>
        <v>3.1111111111111112</v>
      </c>
      <c r="V3162">
        <v>8</v>
      </c>
      <c r="W3162" s="1" t="s">
        <v>20</v>
      </c>
      <c r="X3162" s="1" t="str">
        <f>+IF(spotify_data[[#This Row],[album_type]]="album","Album",IF(spotify_data[[#This Row],[album_type]]="single","Single","Compilation"))</f>
        <v>Album</v>
      </c>
      <c r="Y3162">
        <v>298</v>
      </c>
    </row>
    <row r="3163" spans="1:25" x14ac:dyDescent="0.3">
      <c r="A3163" s="1" t="s">
        <v>10201</v>
      </c>
      <c r="B3163" s="1">
        <v>4042</v>
      </c>
      <c r="C3163" s="1" t="s">
        <v>10202</v>
      </c>
      <c r="D3163">
        <v>2</v>
      </c>
      <c r="E3163">
        <v>65</v>
      </c>
      <c r="F3163" s="10">
        <f>spotify_data[[#This Row],[track_popularity]]/100</f>
        <v>0.65</v>
      </c>
      <c r="G3163" s="9" t="b">
        <v>1</v>
      </c>
      <c r="H3163" s="1">
        <f>+IF(spotify_data[[#This Row],[explicit]]=FALSE,0,1)</f>
        <v>1</v>
      </c>
      <c r="I3163" s="1" t="s">
        <v>8977</v>
      </c>
      <c r="J3163" s="7">
        <f>MATCH(spotify_data[[#This Row],[artist_name]],spotify_data[artist_name],0)</f>
        <v>3162</v>
      </c>
      <c r="K3163">
        <v>62</v>
      </c>
      <c r="L3163" s="10">
        <f>spotify_data[[#This Row],[artist_popularity]]/100</f>
        <v>0.62</v>
      </c>
      <c r="M3163">
        <v>869770</v>
      </c>
      <c r="N3163" s="1" t="s">
        <v>23</v>
      </c>
      <c r="O3163" s="1" t="s">
        <v>10203</v>
      </c>
      <c r="P3163" s="1">
        <f>MATCH(spotify_data[[#This Row],[album_id]],spotify_data[album_id],0)</f>
        <v>3162</v>
      </c>
      <c r="Q3163" s="1" t="s">
        <v>10204</v>
      </c>
      <c r="R3163" s="2">
        <v>43784</v>
      </c>
      <c r="S3163" s="7">
        <f ca="1">+TODAY()-spotify_data[[#This Row],[Fecha lanzamiento Album]]</f>
        <v>2247</v>
      </c>
      <c r="T3163" s="7">
        <f ca="1">+spotify_data[[#This Row],[Antigüedad Album Dias]]/60</f>
        <v>37.450000000000003</v>
      </c>
      <c r="U3163" s="8">
        <f ca="1">spotify_data[[#This Row],[Antigüedad Album Meses]]/12</f>
        <v>3.1208333333333336</v>
      </c>
      <c r="V3163">
        <v>5</v>
      </c>
      <c r="W3163" s="1" t="s">
        <v>21</v>
      </c>
      <c r="X3163" s="1" t="str">
        <f>+IF(spotify_data[[#This Row],[album_type]]="album","Album",IF(spotify_data[[#This Row],[album_type]]="single","Single","Compilation"))</f>
        <v>Single</v>
      </c>
      <c r="Y3163">
        <v>372</v>
      </c>
    </row>
    <row r="3164" spans="1:25" x14ac:dyDescent="0.3">
      <c r="A3164" s="1" t="s">
        <v>10367</v>
      </c>
      <c r="B3164" s="1">
        <v>3558</v>
      </c>
      <c r="C3164" s="1" t="s">
        <v>10368</v>
      </c>
      <c r="D3164">
        <v>3</v>
      </c>
      <c r="E3164">
        <v>65</v>
      </c>
      <c r="F3164" s="10">
        <f>spotify_data[[#This Row],[track_popularity]]/100</f>
        <v>0.65</v>
      </c>
      <c r="G3164" s="9" t="b">
        <v>0</v>
      </c>
      <c r="H3164" s="1">
        <f>+IF(spotify_data[[#This Row],[explicit]]=FALSE,0,1)</f>
        <v>0</v>
      </c>
      <c r="I3164" s="1" t="s">
        <v>10369</v>
      </c>
      <c r="J3164" s="7">
        <f>MATCH(spotify_data[[#This Row],[artist_name]],spotify_data[artist_name],0)</f>
        <v>3163</v>
      </c>
      <c r="K3164">
        <v>68</v>
      </c>
      <c r="L3164" s="10">
        <f>spotify_data[[#This Row],[artist_popularity]]/100</f>
        <v>0.68</v>
      </c>
      <c r="M3164">
        <v>1668880</v>
      </c>
      <c r="N3164" s="1" t="s">
        <v>23</v>
      </c>
      <c r="O3164" s="1" t="s">
        <v>10370</v>
      </c>
      <c r="P3164" s="1">
        <f>MATCH(spotify_data[[#This Row],[album_id]],spotify_data[album_id],0)</f>
        <v>3163</v>
      </c>
      <c r="Q3164" s="1" t="s">
        <v>10371</v>
      </c>
      <c r="R3164" s="2">
        <v>43742</v>
      </c>
      <c r="S3164" s="7">
        <f ca="1">+TODAY()-spotify_data[[#This Row],[Fecha lanzamiento Album]]</f>
        <v>2289</v>
      </c>
      <c r="T3164" s="7">
        <f ca="1">+spotify_data[[#This Row],[Antigüedad Album Dias]]/60</f>
        <v>38.15</v>
      </c>
      <c r="U3164" s="8">
        <f ca="1">spotify_data[[#This Row],[Antigüedad Album Meses]]/12</f>
        <v>3.1791666666666667</v>
      </c>
      <c r="V3164">
        <v>13</v>
      </c>
      <c r="W3164" s="1" t="s">
        <v>20</v>
      </c>
      <c r="X3164" s="1" t="str">
        <f>+IF(spotify_data[[#This Row],[album_type]]="album","Album",IF(spotify_data[[#This Row],[album_type]]="single","Single","Compilation"))</f>
        <v>Album</v>
      </c>
      <c r="Y3164">
        <v>344</v>
      </c>
    </row>
    <row r="3165" spans="1:25" x14ac:dyDescent="0.3">
      <c r="A3165" s="1" t="s">
        <v>10461</v>
      </c>
      <c r="B3165" s="1">
        <v>4022</v>
      </c>
      <c r="C3165" s="1" t="s">
        <v>10462</v>
      </c>
      <c r="D3165">
        <v>9</v>
      </c>
      <c r="E3165">
        <v>65</v>
      </c>
      <c r="F3165" s="10">
        <f>spotify_data[[#This Row],[track_popularity]]/100</f>
        <v>0.65</v>
      </c>
      <c r="G3165" s="9" t="b">
        <v>1</v>
      </c>
      <c r="H3165" s="1">
        <f>+IF(spotify_data[[#This Row],[explicit]]=FALSE,0,1)</f>
        <v>1</v>
      </c>
      <c r="I3165" s="1" t="s">
        <v>171</v>
      </c>
      <c r="J3165" s="7">
        <f>MATCH(spotify_data[[#This Row],[artist_name]],spotify_data[artist_name],0)</f>
        <v>1829</v>
      </c>
      <c r="K3165">
        <v>73</v>
      </c>
      <c r="L3165" s="10">
        <f>spotify_data[[#This Row],[artist_popularity]]/100</f>
        <v>0.73</v>
      </c>
      <c r="M3165">
        <v>1204977</v>
      </c>
      <c r="N3165" s="1" t="s">
        <v>23</v>
      </c>
      <c r="O3165" s="1" t="s">
        <v>10454</v>
      </c>
      <c r="P3165" s="1">
        <f>MATCH(spotify_data[[#This Row],[album_id]],spotify_data[album_id],0)</f>
        <v>2266</v>
      </c>
      <c r="Q3165" s="1" t="s">
        <v>10453</v>
      </c>
      <c r="R3165" s="2">
        <v>43721</v>
      </c>
      <c r="S3165" s="7">
        <f ca="1">+TODAY()-spotify_data[[#This Row],[Fecha lanzamiento Album]]</f>
        <v>2310</v>
      </c>
      <c r="T3165" s="7">
        <f ca="1">+spotify_data[[#This Row],[Antigüedad Album Dias]]/60</f>
        <v>38.5</v>
      </c>
      <c r="U3165" s="8">
        <f ca="1">spotify_data[[#This Row],[Antigüedad Album Meses]]/12</f>
        <v>3.2083333333333335</v>
      </c>
      <c r="V3165">
        <v>13</v>
      </c>
      <c r="W3165" s="1" t="s">
        <v>20</v>
      </c>
      <c r="X3165" s="1" t="str">
        <f>+IF(spotify_data[[#This Row],[album_type]]="album","Album",IF(spotify_data[[#This Row],[album_type]]="single","Single","Compilation"))</f>
        <v>Album</v>
      </c>
      <c r="Y3165">
        <v>271</v>
      </c>
    </row>
    <row r="3166" spans="1:25" x14ac:dyDescent="0.3">
      <c r="A3166" s="1" t="s">
        <v>10501</v>
      </c>
      <c r="B3166" s="1">
        <v>11009</v>
      </c>
      <c r="C3166" s="1" t="s">
        <v>10502</v>
      </c>
      <c r="D3166">
        <v>2</v>
      </c>
      <c r="E3166">
        <v>65</v>
      </c>
      <c r="F3166" s="10">
        <f>spotify_data[[#This Row],[track_popularity]]/100</f>
        <v>0.65</v>
      </c>
      <c r="G3166" s="9" t="b">
        <v>1</v>
      </c>
      <c r="H3166" s="1">
        <f>+IF(spotify_data[[#This Row],[explicit]]=FALSE,0,1)</f>
        <v>1</v>
      </c>
      <c r="I3166" s="1" t="s">
        <v>3271</v>
      </c>
      <c r="J3166" s="7">
        <f>MATCH(spotify_data[[#This Row],[artist_name]],spotify_data[artist_name],0)</f>
        <v>175</v>
      </c>
      <c r="K3166">
        <v>85</v>
      </c>
      <c r="L3166" s="10">
        <f>spotify_data[[#This Row],[artist_popularity]]/100</f>
        <v>0.85</v>
      </c>
      <c r="M3166">
        <v>47716988</v>
      </c>
      <c r="N3166" s="1" t="s">
        <v>3272</v>
      </c>
      <c r="O3166" s="1" t="s">
        <v>10468</v>
      </c>
      <c r="P3166" s="1">
        <f>MATCH(spotify_data[[#This Row],[album_id]],spotify_data[album_id],0)</f>
        <v>175</v>
      </c>
      <c r="Q3166" s="1" t="s">
        <v>10469</v>
      </c>
      <c r="R3166" s="2">
        <v>43714</v>
      </c>
      <c r="S3166" s="7">
        <f ca="1">+TODAY()-spotify_data[[#This Row],[Fecha lanzamiento Album]]</f>
        <v>2317</v>
      </c>
      <c r="T3166" s="7">
        <f ca="1">+spotify_data[[#This Row],[Antigüedad Album Dias]]/60</f>
        <v>38.616666666666667</v>
      </c>
      <c r="U3166" s="8">
        <f ca="1">spotify_data[[#This Row],[Antigüedad Album Meses]]/12</f>
        <v>3.2180555555555554</v>
      </c>
      <c r="V3166">
        <v>17</v>
      </c>
      <c r="W3166" s="1" t="s">
        <v>20</v>
      </c>
      <c r="X3166" s="1" t="str">
        <f>+IF(spotify_data[[#This Row],[album_type]]="album","Album",IF(spotify_data[[#This Row],[album_type]]="single","Single","Compilation"))</f>
        <v>Album</v>
      </c>
      <c r="Y3166">
        <v>251</v>
      </c>
    </row>
    <row r="3167" spans="1:25" x14ac:dyDescent="0.3">
      <c r="A3167" s="1" t="s">
        <v>10689</v>
      </c>
      <c r="B3167" s="1">
        <v>3549</v>
      </c>
      <c r="C3167" s="1" t="s">
        <v>10690</v>
      </c>
      <c r="D3167">
        <v>6</v>
      </c>
      <c r="E3167">
        <v>65</v>
      </c>
      <c r="F3167" s="10">
        <f>spotify_data[[#This Row],[track_popularity]]/100</f>
        <v>0.65</v>
      </c>
      <c r="G3167" s="9" t="b">
        <v>1</v>
      </c>
      <c r="H3167" s="1">
        <f>+IF(spotify_data[[#This Row],[explicit]]=FALSE,0,1)</f>
        <v>1</v>
      </c>
      <c r="I3167" s="1" t="s">
        <v>6082</v>
      </c>
      <c r="J3167" s="7">
        <f>MATCH(spotify_data[[#This Row],[artist_name]],spotify_data[artist_name],0)</f>
        <v>3166</v>
      </c>
      <c r="K3167">
        <v>62</v>
      </c>
      <c r="L3167" s="10">
        <f>spotify_data[[#This Row],[artist_popularity]]/100</f>
        <v>0.62</v>
      </c>
      <c r="M3167">
        <v>2109909</v>
      </c>
      <c r="N3167" s="1" t="s">
        <v>23</v>
      </c>
      <c r="O3167" s="1" t="s">
        <v>10691</v>
      </c>
      <c r="P3167" s="1">
        <f>MATCH(spotify_data[[#This Row],[album_id]],spotify_data[album_id],0)</f>
        <v>3166</v>
      </c>
      <c r="Q3167" s="1" t="s">
        <v>10692</v>
      </c>
      <c r="R3167" s="2">
        <v>43672</v>
      </c>
      <c r="S3167" s="7">
        <f ca="1">+TODAY()-spotify_data[[#This Row],[Fecha lanzamiento Album]]</f>
        <v>2359</v>
      </c>
      <c r="T3167" s="7">
        <f ca="1">+spotify_data[[#This Row],[Antigüedad Album Dias]]/60</f>
        <v>39.31666666666667</v>
      </c>
      <c r="U3167" s="8">
        <f ca="1">spotify_data[[#This Row],[Antigüedad Album Meses]]/12</f>
        <v>3.276388888888889</v>
      </c>
      <c r="V3167">
        <v>15</v>
      </c>
      <c r="W3167" s="1" t="s">
        <v>20</v>
      </c>
      <c r="X3167" s="1" t="str">
        <f>+IF(spotify_data[[#This Row],[album_type]]="album","Album",IF(spotify_data[[#This Row],[album_type]]="single","Single","Compilation"))</f>
        <v>Album</v>
      </c>
      <c r="Y3167">
        <v>293</v>
      </c>
    </row>
    <row r="3168" spans="1:25" x14ac:dyDescent="0.3">
      <c r="A3168" s="1" t="s">
        <v>11015</v>
      </c>
      <c r="B3168" s="1">
        <v>6198</v>
      </c>
      <c r="C3168" s="1" t="s">
        <v>10897</v>
      </c>
      <c r="D3168">
        <v>1</v>
      </c>
      <c r="E3168">
        <v>65</v>
      </c>
      <c r="F3168" s="10">
        <f>spotify_data[[#This Row],[track_popularity]]/100</f>
        <v>0.65</v>
      </c>
      <c r="G3168" s="9" t="b">
        <v>0</v>
      </c>
      <c r="H3168" s="1">
        <f>+IF(spotify_data[[#This Row],[explicit]]=FALSE,0,1)</f>
        <v>0</v>
      </c>
      <c r="I3168" s="1" t="s">
        <v>3355</v>
      </c>
      <c r="J3168" s="7">
        <f>MATCH(spotify_data[[#This Row],[artist_name]],spotify_data[artist_name],0)</f>
        <v>134</v>
      </c>
      <c r="K3168">
        <v>81</v>
      </c>
      <c r="L3168" s="10">
        <f>spotify_data[[#This Row],[artist_popularity]]/100</f>
        <v>0.81</v>
      </c>
      <c r="M3168">
        <v>45700057</v>
      </c>
      <c r="N3168" s="1" t="s">
        <v>23</v>
      </c>
      <c r="O3168" s="1" t="s">
        <v>11016</v>
      </c>
      <c r="P3168" s="1">
        <f>MATCH(spotify_data[[#This Row],[album_id]],spotify_data[album_id],0)</f>
        <v>3167</v>
      </c>
      <c r="Q3168" s="1" t="s">
        <v>10897</v>
      </c>
      <c r="R3168" s="2">
        <v>43588</v>
      </c>
      <c r="S3168" s="7">
        <f ca="1">+TODAY()-spotify_data[[#This Row],[Fecha lanzamiento Album]]</f>
        <v>2443</v>
      </c>
      <c r="T3168" s="7">
        <f ca="1">+spotify_data[[#This Row],[Antigüedad Album Dias]]/60</f>
        <v>40.716666666666669</v>
      </c>
      <c r="U3168" s="8">
        <f ca="1">spotify_data[[#This Row],[Antigüedad Album Meses]]/12</f>
        <v>3.3930555555555557</v>
      </c>
      <c r="V3168">
        <v>1</v>
      </c>
      <c r="W3168" s="1" t="s">
        <v>21</v>
      </c>
      <c r="X3168" s="1" t="str">
        <f>+IF(spotify_data[[#This Row],[album_type]]="album","Album",IF(spotify_data[[#This Row],[album_type]]="single","Single","Compilation"))</f>
        <v>Single</v>
      </c>
      <c r="Y3168">
        <v>318</v>
      </c>
    </row>
    <row r="3169" spans="1:25" x14ac:dyDescent="0.3">
      <c r="A3169" s="1" t="s">
        <v>11139</v>
      </c>
      <c r="B3169" s="1">
        <v>1180</v>
      </c>
      <c r="C3169" s="1" t="s">
        <v>11140</v>
      </c>
      <c r="D3169">
        <v>2</v>
      </c>
      <c r="E3169">
        <v>65</v>
      </c>
      <c r="F3169" s="10">
        <f>spotify_data[[#This Row],[track_popularity]]/100</f>
        <v>0.65</v>
      </c>
      <c r="G3169" s="9" t="b">
        <v>0</v>
      </c>
      <c r="H3169" s="1">
        <f>+IF(spotify_data[[#This Row],[explicit]]=FALSE,0,1)</f>
        <v>0</v>
      </c>
      <c r="I3169" s="1" t="s">
        <v>11141</v>
      </c>
      <c r="J3169" s="7">
        <f>MATCH(spotify_data[[#This Row],[artist_name]],spotify_data[artist_name],0)</f>
        <v>3168</v>
      </c>
      <c r="K3169">
        <v>56</v>
      </c>
      <c r="L3169" s="10">
        <f>spotify_data[[#This Row],[artist_popularity]]/100</f>
        <v>0.56000000000000005</v>
      </c>
      <c r="M3169">
        <v>561316</v>
      </c>
      <c r="N3169" s="1" t="s">
        <v>11142</v>
      </c>
      <c r="O3169" s="1" t="s">
        <v>11143</v>
      </c>
      <c r="P3169" s="1">
        <f>MATCH(spotify_data[[#This Row],[album_id]],spotify_data[album_id],0)</f>
        <v>3168</v>
      </c>
      <c r="Q3169" s="1" t="s">
        <v>11144</v>
      </c>
      <c r="R3169" s="2">
        <v>43560</v>
      </c>
      <c r="S3169" s="7">
        <f ca="1">+TODAY()-spotify_data[[#This Row],[Fecha lanzamiento Album]]</f>
        <v>2471</v>
      </c>
      <c r="T3169" s="7">
        <f ca="1">+spotify_data[[#This Row],[Antigüedad Album Dias]]/60</f>
        <v>41.18333333333333</v>
      </c>
      <c r="U3169" s="8">
        <f ca="1">spotify_data[[#This Row],[Antigüedad Album Meses]]/12</f>
        <v>3.431944444444444</v>
      </c>
      <c r="V3169">
        <v>10</v>
      </c>
      <c r="W3169" s="1" t="s">
        <v>20</v>
      </c>
      <c r="X3169" s="1" t="str">
        <f>+IF(spotify_data[[#This Row],[album_type]]="album","Album",IF(spotify_data[[#This Row],[album_type]]="single","Single","Compilation"))</f>
        <v>Album</v>
      </c>
      <c r="Y3169">
        <v>466</v>
      </c>
    </row>
    <row r="3170" spans="1:25" x14ac:dyDescent="0.3">
      <c r="A3170" s="1" t="s">
        <v>11809</v>
      </c>
      <c r="B3170" s="1">
        <v>4791</v>
      </c>
      <c r="C3170" s="1" t="s">
        <v>11810</v>
      </c>
      <c r="D3170">
        <v>8</v>
      </c>
      <c r="E3170">
        <v>65</v>
      </c>
      <c r="F3170" s="10">
        <f>spotify_data[[#This Row],[track_popularity]]/100</f>
        <v>0.65</v>
      </c>
      <c r="G3170" s="9" t="b">
        <v>0</v>
      </c>
      <c r="H3170" s="1">
        <f>+IF(spotify_data[[#This Row],[explicit]]=FALSE,0,1)</f>
        <v>0</v>
      </c>
      <c r="I3170" s="1" t="s">
        <v>11811</v>
      </c>
      <c r="J3170" s="7">
        <f>MATCH(spotify_data[[#This Row],[artist_name]],spotify_data[artist_name],0)</f>
        <v>1746</v>
      </c>
      <c r="K3170">
        <v>69</v>
      </c>
      <c r="L3170" s="10">
        <f>spotify_data[[#This Row],[artist_popularity]]/100</f>
        <v>0.69</v>
      </c>
      <c r="M3170">
        <v>6191529</v>
      </c>
      <c r="N3170" s="1" t="s">
        <v>1358</v>
      </c>
      <c r="O3170" s="1" t="s">
        <v>11812</v>
      </c>
      <c r="P3170" s="1">
        <f>MATCH(spotify_data[[#This Row],[album_id]],spotify_data[album_id],0)</f>
        <v>1746</v>
      </c>
      <c r="Q3170" s="1" t="s">
        <v>11811</v>
      </c>
      <c r="R3170" s="2">
        <v>43385</v>
      </c>
      <c r="S3170" s="7">
        <f ca="1">+TODAY()-spotify_data[[#This Row],[Fecha lanzamiento Album]]</f>
        <v>2646</v>
      </c>
      <c r="T3170" s="7">
        <f ca="1">+spotify_data[[#This Row],[Antigüedad Album Dias]]/60</f>
        <v>44.1</v>
      </c>
      <c r="U3170" s="8">
        <f ca="1">spotify_data[[#This Row],[Antigüedad Album Meses]]/12</f>
        <v>3.6750000000000003</v>
      </c>
      <c r="V3170">
        <v>16</v>
      </c>
      <c r="W3170" s="1" t="s">
        <v>20</v>
      </c>
      <c r="X3170" s="1" t="str">
        <f>+IF(spotify_data[[#This Row],[album_type]]="album","Album",IF(spotify_data[[#This Row],[album_type]]="single","Single","Compilation"))</f>
        <v>Album</v>
      </c>
      <c r="Y3170">
        <v>398</v>
      </c>
    </row>
    <row r="3171" spans="1:25" x14ac:dyDescent="0.3">
      <c r="A3171" s="1" t="s">
        <v>12077</v>
      </c>
      <c r="B3171" s="1">
        <v>3999</v>
      </c>
      <c r="C3171" s="1" t="s">
        <v>12078</v>
      </c>
      <c r="D3171">
        <v>12</v>
      </c>
      <c r="E3171">
        <v>65</v>
      </c>
      <c r="F3171" s="10">
        <f>spotify_data[[#This Row],[track_popularity]]/100</f>
        <v>0.65</v>
      </c>
      <c r="G3171" s="9" t="b">
        <v>1</v>
      </c>
      <c r="H3171" s="1">
        <f>+IF(spotify_data[[#This Row],[explicit]]=FALSE,0,1)</f>
        <v>1</v>
      </c>
      <c r="I3171" s="1" t="s">
        <v>2164</v>
      </c>
      <c r="J3171" s="7">
        <f>MATCH(spotify_data[[#This Row],[artist_name]],spotify_data[artist_name],0)</f>
        <v>189</v>
      </c>
      <c r="K3171">
        <v>90</v>
      </c>
      <c r="L3171" s="10">
        <f>spotify_data[[#This Row],[artist_popularity]]/100</f>
        <v>0.9</v>
      </c>
      <c r="M3171">
        <v>107389514</v>
      </c>
      <c r="N3171" s="1" t="s">
        <v>516</v>
      </c>
      <c r="O3171" s="1" t="s">
        <v>12072</v>
      </c>
      <c r="P3171" s="1">
        <f>MATCH(spotify_data[[#This Row],[album_id]],spotify_data[album_id],0)</f>
        <v>764</v>
      </c>
      <c r="Q3171" s="1" t="s">
        <v>12073</v>
      </c>
      <c r="R3171" s="2">
        <v>43329</v>
      </c>
      <c r="S3171" s="7">
        <f ca="1">+TODAY()-spotify_data[[#This Row],[Fecha lanzamiento Album]]</f>
        <v>2702</v>
      </c>
      <c r="T3171" s="7">
        <f ca="1">+spotify_data[[#This Row],[Antigüedad Album Dias]]/60</f>
        <v>45.033333333333331</v>
      </c>
      <c r="U3171" s="8">
        <f ca="1">spotify_data[[#This Row],[Antigüedad Album Meses]]/12</f>
        <v>3.7527777777777778</v>
      </c>
      <c r="V3171">
        <v>15</v>
      </c>
      <c r="W3171" s="1" t="s">
        <v>20</v>
      </c>
      <c r="X3171" s="1" t="str">
        <f>+IF(spotify_data[[#This Row],[album_type]]="album","Album",IF(spotify_data[[#This Row],[album_type]]="single","Single","Compilation"))</f>
        <v>Album</v>
      </c>
      <c r="Y3171">
        <v>285</v>
      </c>
    </row>
    <row r="3172" spans="1:25" x14ac:dyDescent="0.3">
      <c r="A3172" s="1" t="s">
        <v>12105</v>
      </c>
      <c r="B3172" s="1">
        <v>5226</v>
      </c>
      <c r="C3172" s="1" t="s">
        <v>12106</v>
      </c>
      <c r="D3172">
        <v>3</v>
      </c>
      <c r="E3172">
        <v>65</v>
      </c>
      <c r="F3172" s="10">
        <f>spotify_data[[#This Row],[track_popularity]]/100</f>
        <v>0.65</v>
      </c>
      <c r="G3172" s="9" t="b">
        <v>1</v>
      </c>
      <c r="H3172" s="1">
        <f>+IF(spotify_data[[#This Row],[explicit]]=FALSE,0,1)</f>
        <v>1</v>
      </c>
      <c r="I3172" s="1" t="s">
        <v>12107</v>
      </c>
      <c r="J3172" s="7">
        <f>MATCH(spotify_data[[#This Row],[artist_name]],spotify_data[artist_name],0)</f>
        <v>2649</v>
      </c>
      <c r="K3172">
        <v>64</v>
      </c>
      <c r="L3172" s="10">
        <f>spotify_data[[#This Row],[artist_popularity]]/100</f>
        <v>0.64</v>
      </c>
      <c r="M3172">
        <v>2022764</v>
      </c>
      <c r="N3172" s="1" t="s">
        <v>23</v>
      </c>
      <c r="O3172" s="1" t="s">
        <v>12108</v>
      </c>
      <c r="P3172" s="1">
        <f>MATCH(spotify_data[[#This Row],[album_id]],spotify_data[album_id],0)</f>
        <v>3171</v>
      </c>
      <c r="Q3172" s="1" t="s">
        <v>12109</v>
      </c>
      <c r="R3172" s="2">
        <v>43327</v>
      </c>
      <c r="S3172" s="7">
        <f ca="1">+TODAY()-spotify_data[[#This Row],[Fecha lanzamiento Album]]</f>
        <v>2704</v>
      </c>
      <c r="T3172" s="7">
        <f ca="1">+spotify_data[[#This Row],[Antigüedad Album Dias]]/60</f>
        <v>45.06666666666667</v>
      </c>
      <c r="U3172" s="8">
        <f ca="1">spotify_data[[#This Row],[Antigüedad Album Meses]]/12</f>
        <v>3.755555555555556</v>
      </c>
      <c r="V3172">
        <v>13</v>
      </c>
      <c r="W3172" s="1" t="s">
        <v>20</v>
      </c>
      <c r="X3172" s="1" t="str">
        <f>+IF(spotify_data[[#This Row],[album_type]]="album","Album",IF(spotify_data[[#This Row],[album_type]]="single","Single","Compilation"))</f>
        <v>Album</v>
      </c>
      <c r="Y3172">
        <v>202</v>
      </c>
    </row>
    <row r="3173" spans="1:25" x14ac:dyDescent="0.3">
      <c r="A3173" s="1" t="s">
        <v>12221</v>
      </c>
      <c r="B3173" s="1">
        <v>8170</v>
      </c>
      <c r="C3173" s="1" t="s">
        <v>12222</v>
      </c>
      <c r="D3173">
        <v>7</v>
      </c>
      <c r="E3173">
        <v>65</v>
      </c>
      <c r="F3173" s="10">
        <f>spotify_data[[#This Row],[track_popularity]]/100</f>
        <v>0.65</v>
      </c>
      <c r="G3173" s="9" t="b">
        <v>1</v>
      </c>
      <c r="H3173" s="1">
        <f>+IF(spotify_data[[#This Row],[explicit]]=FALSE,0,1)</f>
        <v>1</v>
      </c>
      <c r="I3173" s="1" t="s">
        <v>1365</v>
      </c>
      <c r="J3173" s="7">
        <f>MATCH(spotify_data[[#This Row],[artist_name]],spotify_data[artist_name],0)</f>
        <v>164</v>
      </c>
      <c r="K3173">
        <v>95</v>
      </c>
      <c r="L3173" s="10">
        <f>spotify_data[[#This Row],[artist_popularity]]/100</f>
        <v>0.95</v>
      </c>
      <c r="M3173">
        <v>103094105</v>
      </c>
      <c r="N3173" s="1" t="s">
        <v>1366</v>
      </c>
      <c r="O3173" s="1" t="s">
        <v>12215</v>
      </c>
      <c r="P3173" s="1">
        <f>MATCH(spotify_data[[#This Row],[album_id]],spotify_data[album_id],0)</f>
        <v>336</v>
      </c>
      <c r="Q3173" s="1" t="s">
        <v>12216</v>
      </c>
      <c r="R3173" s="2">
        <v>43280</v>
      </c>
      <c r="S3173" s="7">
        <f ca="1">+TODAY()-spotify_data[[#This Row],[Fecha lanzamiento Album]]</f>
        <v>2751</v>
      </c>
      <c r="T3173" s="7">
        <f ca="1">+spotify_data[[#This Row],[Antigüedad Album Dias]]/60</f>
        <v>45.85</v>
      </c>
      <c r="U3173" s="8">
        <f ca="1">spotify_data[[#This Row],[Antigüedad Album Meses]]/12</f>
        <v>3.8208333333333333</v>
      </c>
      <c r="V3173">
        <v>25</v>
      </c>
      <c r="W3173" s="1" t="s">
        <v>20</v>
      </c>
      <c r="X3173" s="1" t="str">
        <f>+IF(spotify_data[[#This Row],[album_type]]="album","Album",IF(spotify_data[[#This Row],[album_type]]="single","Single","Compilation"))</f>
        <v>Album</v>
      </c>
      <c r="Y3173">
        <v>262</v>
      </c>
    </row>
    <row r="3174" spans="1:25" x14ac:dyDescent="0.3">
      <c r="A3174" s="1" t="s">
        <v>12254</v>
      </c>
      <c r="B3174" s="1">
        <v>4937</v>
      </c>
      <c r="C3174" s="1" t="s">
        <v>12255</v>
      </c>
      <c r="D3174">
        <v>9</v>
      </c>
      <c r="E3174">
        <v>65</v>
      </c>
      <c r="F3174" s="10">
        <f>spotify_data[[#This Row],[track_popularity]]/100</f>
        <v>0.65</v>
      </c>
      <c r="G3174" s="9" t="b">
        <v>1</v>
      </c>
      <c r="H3174" s="1">
        <f>+IF(spotify_data[[#This Row],[explicit]]=FALSE,0,1)</f>
        <v>1</v>
      </c>
      <c r="I3174" s="1" t="s">
        <v>1365</v>
      </c>
      <c r="J3174" s="7">
        <f>MATCH(spotify_data[[#This Row],[artist_name]],spotify_data[artist_name],0)</f>
        <v>164</v>
      </c>
      <c r="K3174">
        <v>95</v>
      </c>
      <c r="L3174" s="10">
        <f>spotify_data[[#This Row],[artist_popularity]]/100</f>
        <v>0.95</v>
      </c>
      <c r="M3174">
        <v>103039388</v>
      </c>
      <c r="N3174" s="1" t="s">
        <v>1366</v>
      </c>
      <c r="O3174" s="1" t="s">
        <v>12215</v>
      </c>
      <c r="P3174" s="1">
        <f>MATCH(spotify_data[[#This Row],[album_id]],spotify_data[album_id],0)</f>
        <v>336</v>
      </c>
      <c r="Q3174" s="1" t="s">
        <v>12216</v>
      </c>
      <c r="R3174" s="2">
        <v>43280</v>
      </c>
      <c r="S3174" s="7">
        <f ca="1">+TODAY()-spotify_data[[#This Row],[Fecha lanzamiento Album]]</f>
        <v>2751</v>
      </c>
      <c r="T3174" s="7">
        <f ca="1">+spotify_data[[#This Row],[Antigüedad Album Dias]]/60</f>
        <v>45.85</v>
      </c>
      <c r="U3174" s="8">
        <f ca="1">spotify_data[[#This Row],[Antigüedad Album Meses]]/12</f>
        <v>3.8208333333333333</v>
      </c>
      <c r="V3174">
        <v>25</v>
      </c>
      <c r="W3174" s="1" t="s">
        <v>20</v>
      </c>
      <c r="X3174" s="1" t="str">
        <f>+IF(spotify_data[[#This Row],[album_type]]="album","Album",IF(spotify_data[[#This Row],[album_type]]="single","Single","Compilation"))</f>
        <v>Album</v>
      </c>
      <c r="Y3174">
        <v>273</v>
      </c>
    </row>
    <row r="3175" spans="1:25" x14ac:dyDescent="0.3">
      <c r="A3175" s="1" t="s">
        <v>12309</v>
      </c>
      <c r="B3175" s="1">
        <v>3137</v>
      </c>
      <c r="C3175" s="1" t="s">
        <v>12310</v>
      </c>
      <c r="D3175">
        <v>1</v>
      </c>
      <c r="E3175">
        <v>65</v>
      </c>
      <c r="F3175" s="10">
        <f>spotify_data[[#This Row],[track_popularity]]/100</f>
        <v>0.65</v>
      </c>
      <c r="G3175" s="9" t="b">
        <v>0</v>
      </c>
      <c r="H3175" s="1">
        <f>+IF(spotify_data[[#This Row],[explicit]]=FALSE,0,1)</f>
        <v>0</v>
      </c>
      <c r="I3175" s="1" t="s">
        <v>11055</v>
      </c>
      <c r="J3175" s="7">
        <f>MATCH(spotify_data[[#This Row],[artist_name]],spotify_data[artist_name],0)</f>
        <v>923</v>
      </c>
      <c r="K3175">
        <v>74</v>
      </c>
      <c r="L3175" s="10">
        <f>spotify_data[[#This Row],[artist_popularity]]/100</f>
        <v>0.74</v>
      </c>
      <c r="M3175">
        <v>15121577</v>
      </c>
      <c r="N3175" s="1" t="s">
        <v>11056</v>
      </c>
      <c r="O3175" s="1" t="s">
        <v>12311</v>
      </c>
      <c r="P3175" s="1">
        <f>MATCH(spotify_data[[#This Row],[album_id]],spotify_data[album_id],0)</f>
        <v>3174</v>
      </c>
      <c r="Q3175" s="1" t="s">
        <v>12310</v>
      </c>
      <c r="R3175" s="2">
        <v>43266</v>
      </c>
      <c r="S3175" s="7">
        <f ca="1">+TODAY()-spotify_data[[#This Row],[Fecha lanzamiento Album]]</f>
        <v>2765</v>
      </c>
      <c r="T3175" s="7">
        <f ca="1">+spotify_data[[#This Row],[Antigüedad Album Dias]]/60</f>
        <v>46.083333333333336</v>
      </c>
      <c r="U3175" s="8">
        <f ca="1">spotify_data[[#This Row],[Antigüedad Album Meses]]/12</f>
        <v>3.8402777777777781</v>
      </c>
      <c r="V3175">
        <v>1</v>
      </c>
      <c r="W3175" s="1" t="s">
        <v>21</v>
      </c>
      <c r="X3175" s="1" t="str">
        <f>+IF(spotify_data[[#This Row],[album_type]]="album","Album",IF(spotify_data[[#This Row],[album_type]]="single","Single","Compilation"))</f>
        <v>Single</v>
      </c>
      <c r="Y3175">
        <v>36</v>
      </c>
    </row>
    <row r="3176" spans="1:25" x14ac:dyDescent="0.3">
      <c r="A3176" s="1" t="s">
        <v>12324</v>
      </c>
      <c r="B3176" s="1">
        <v>7972</v>
      </c>
      <c r="C3176" s="1" t="s">
        <v>12325</v>
      </c>
      <c r="D3176">
        <v>16</v>
      </c>
      <c r="E3176">
        <v>65</v>
      </c>
      <c r="F3176" s="10">
        <f>spotify_data[[#This Row],[track_popularity]]/100</f>
        <v>0.65</v>
      </c>
      <c r="G3176" s="9" t="b">
        <v>1</v>
      </c>
      <c r="H3176" s="1">
        <f>+IF(spotify_data[[#This Row],[explicit]]=FALSE,0,1)</f>
        <v>1</v>
      </c>
      <c r="I3176" s="1" t="s">
        <v>1977</v>
      </c>
      <c r="J3176" s="7">
        <f>MATCH(spotify_data[[#This Row],[artist_name]],spotify_data[artist_name],0)</f>
        <v>261</v>
      </c>
      <c r="K3176">
        <v>85</v>
      </c>
      <c r="L3176" s="10">
        <f>spotify_data[[#This Row],[artist_popularity]]/100</f>
        <v>0.85</v>
      </c>
      <c r="M3176">
        <v>45771951</v>
      </c>
      <c r="N3176" s="1" t="s">
        <v>516</v>
      </c>
      <c r="O3176" s="1" t="s">
        <v>12326</v>
      </c>
      <c r="P3176" s="1">
        <f>MATCH(spotify_data[[#This Row],[album_id]],spotify_data[album_id],0)</f>
        <v>3175</v>
      </c>
      <c r="Q3176" s="1" t="s">
        <v>12306</v>
      </c>
      <c r="R3176" s="2">
        <v>43266</v>
      </c>
      <c r="S3176" s="7">
        <f ca="1">+TODAY()-spotify_data[[#This Row],[Fecha lanzamiento Album]]</f>
        <v>2765</v>
      </c>
      <c r="T3176" s="7">
        <f ca="1">+spotify_data[[#This Row],[Antigüedad Album Dias]]/60</f>
        <v>46.083333333333336</v>
      </c>
      <c r="U3176" s="8">
        <f ca="1">spotify_data[[#This Row],[Antigüedad Album Meses]]/12</f>
        <v>3.8402777777777781</v>
      </c>
      <c r="V3176">
        <v>16</v>
      </c>
      <c r="W3176" s="1" t="s">
        <v>20</v>
      </c>
      <c r="X3176" s="1" t="str">
        <f>+IF(spotify_data[[#This Row],[album_type]]="album","Album",IF(spotify_data[[#This Row],[album_type]]="single","Single","Compilation"))</f>
        <v>Album</v>
      </c>
      <c r="Y3176">
        <v>392</v>
      </c>
    </row>
    <row r="3177" spans="1:25" x14ac:dyDescent="0.3">
      <c r="A3177" s="1" t="s">
        <v>12332</v>
      </c>
      <c r="B3177" s="1">
        <v>3711</v>
      </c>
      <c r="C3177" s="1" t="s">
        <v>12333</v>
      </c>
      <c r="D3177">
        <v>6</v>
      </c>
      <c r="E3177">
        <v>65</v>
      </c>
      <c r="F3177" s="10">
        <f>spotify_data[[#This Row],[track_popularity]]/100</f>
        <v>0.65</v>
      </c>
      <c r="G3177" s="9" t="b">
        <v>1</v>
      </c>
      <c r="H3177" s="1">
        <f>+IF(spotify_data[[#This Row],[explicit]]=FALSE,0,1)</f>
        <v>1</v>
      </c>
      <c r="I3177" s="1" t="s">
        <v>10321</v>
      </c>
      <c r="J3177" s="7">
        <f>MATCH(spotify_data[[#This Row],[artist_name]],spotify_data[artist_name],0)</f>
        <v>3176</v>
      </c>
      <c r="K3177">
        <v>67</v>
      </c>
      <c r="L3177" s="10">
        <f>spotify_data[[#This Row],[artist_popularity]]/100</f>
        <v>0.67</v>
      </c>
      <c r="M3177">
        <v>1948451</v>
      </c>
      <c r="N3177" s="1" t="s">
        <v>23</v>
      </c>
      <c r="O3177" s="1" t="s">
        <v>12334</v>
      </c>
      <c r="P3177" s="1">
        <f>MATCH(spotify_data[[#This Row],[album_id]],spotify_data[album_id],0)</f>
        <v>3176</v>
      </c>
      <c r="Q3177" s="1" t="s">
        <v>12335</v>
      </c>
      <c r="R3177" s="2">
        <v>43259</v>
      </c>
      <c r="S3177" s="7">
        <f ca="1">+TODAY()-spotify_data[[#This Row],[Fecha lanzamiento Album]]</f>
        <v>2772</v>
      </c>
      <c r="T3177" s="7">
        <f ca="1">+spotify_data[[#This Row],[Antigüedad Album Dias]]/60</f>
        <v>46.2</v>
      </c>
      <c r="U3177" s="8">
        <f ca="1">spotify_data[[#This Row],[Antigüedad Album Meses]]/12</f>
        <v>3.85</v>
      </c>
      <c r="V3177">
        <v>10</v>
      </c>
      <c r="W3177" s="1" t="s">
        <v>20</v>
      </c>
      <c r="X3177" s="1" t="str">
        <f>+IF(spotify_data[[#This Row],[album_type]]="album","Album",IF(spotify_data[[#This Row],[album_type]]="single","Single","Compilation"))</f>
        <v>Album</v>
      </c>
      <c r="Y3177">
        <v>233</v>
      </c>
    </row>
    <row r="3178" spans="1:25" x14ac:dyDescent="0.3">
      <c r="A3178" s="1" t="s">
        <v>12414</v>
      </c>
      <c r="B3178" s="1">
        <v>3149</v>
      </c>
      <c r="C3178" s="1" t="s">
        <v>12415</v>
      </c>
      <c r="D3178">
        <v>1</v>
      </c>
      <c r="E3178">
        <v>65</v>
      </c>
      <c r="F3178" s="10">
        <f>spotify_data[[#This Row],[track_popularity]]/100</f>
        <v>0.65</v>
      </c>
      <c r="G3178" s="9" t="b">
        <v>0</v>
      </c>
      <c r="H3178" s="1">
        <f>+IF(spotify_data[[#This Row],[explicit]]=FALSE,0,1)</f>
        <v>0</v>
      </c>
      <c r="I3178" s="1" t="s">
        <v>2199</v>
      </c>
      <c r="J3178" s="7">
        <f>MATCH(spotify_data[[#This Row],[artist_name]],spotify_data[artist_name],0)</f>
        <v>1060</v>
      </c>
      <c r="K3178">
        <v>81</v>
      </c>
      <c r="L3178" s="10">
        <f>spotify_data[[#This Row],[artist_popularity]]/100</f>
        <v>0.81</v>
      </c>
      <c r="M3178">
        <v>53267200</v>
      </c>
      <c r="N3178" s="1" t="s">
        <v>23</v>
      </c>
      <c r="O3178" s="1" t="s">
        <v>12416</v>
      </c>
      <c r="P3178" s="1">
        <f>MATCH(spotify_data[[#This Row],[album_id]],spotify_data[album_id],0)</f>
        <v>3177</v>
      </c>
      <c r="Q3178" s="1" t="s">
        <v>12417</v>
      </c>
      <c r="R3178" s="2">
        <v>43238</v>
      </c>
      <c r="S3178" s="7">
        <f ca="1">+TODAY()-spotify_data[[#This Row],[Fecha lanzamiento Album]]</f>
        <v>2793</v>
      </c>
      <c r="T3178" s="7">
        <f ca="1">+spotify_data[[#This Row],[Antigüedad Album Dias]]/60</f>
        <v>46.55</v>
      </c>
      <c r="U3178" s="8">
        <f ca="1">spotify_data[[#This Row],[Antigüedad Album Meses]]/12</f>
        <v>3.8791666666666664</v>
      </c>
      <c r="V3178">
        <v>20</v>
      </c>
      <c r="W3178" s="1" t="s">
        <v>1932</v>
      </c>
      <c r="X3178" s="1" t="str">
        <f>+IF(spotify_data[[#This Row],[album_type]]="album","Album",IF(spotify_data[[#This Row],[album_type]]="single","Single","Compilation"))</f>
        <v>Compilation</v>
      </c>
      <c r="Y3178">
        <v>35</v>
      </c>
    </row>
    <row r="3179" spans="1:25" x14ac:dyDescent="0.3">
      <c r="A3179" s="1" t="s">
        <v>12452</v>
      </c>
      <c r="B3179" s="1">
        <v>1026</v>
      </c>
      <c r="C3179" s="1" t="s">
        <v>12453</v>
      </c>
      <c r="D3179">
        <v>3</v>
      </c>
      <c r="E3179">
        <v>65</v>
      </c>
      <c r="F3179" s="10">
        <f>spotify_data[[#This Row],[track_popularity]]/100</f>
        <v>0.65</v>
      </c>
      <c r="G3179" s="9" t="b">
        <v>1</v>
      </c>
      <c r="H3179" s="1">
        <f>+IF(spotify_data[[#This Row],[explicit]]=FALSE,0,1)</f>
        <v>1</v>
      </c>
      <c r="I3179" s="1" t="s">
        <v>2225</v>
      </c>
      <c r="J3179" s="7">
        <f>MATCH(spotify_data[[#This Row],[artist_name]],spotify_data[artist_name],0)</f>
        <v>719</v>
      </c>
      <c r="K3179">
        <v>86</v>
      </c>
      <c r="L3179" s="10">
        <f>spotify_data[[#This Row],[artist_popularity]]/100</f>
        <v>0.86</v>
      </c>
      <c r="M3179">
        <v>15031490</v>
      </c>
      <c r="N3179" s="1" t="s">
        <v>2226</v>
      </c>
      <c r="O3179" s="1" t="s">
        <v>12436</v>
      </c>
      <c r="P3179" s="1">
        <f>MATCH(spotify_data[[#This Row],[album_id]],spotify_data[album_id],0)</f>
        <v>1242</v>
      </c>
      <c r="Q3179" s="1" t="s">
        <v>12437</v>
      </c>
      <c r="R3179" s="2">
        <v>43231</v>
      </c>
      <c r="S3179" s="7">
        <f ca="1">+TODAY()-spotify_data[[#This Row],[Fecha lanzamiento Album]]</f>
        <v>2800</v>
      </c>
      <c r="T3179" s="7">
        <f ca="1">+spotify_data[[#This Row],[Antigüedad Album Dias]]/60</f>
        <v>46.666666666666664</v>
      </c>
      <c r="U3179" s="8">
        <f ca="1">spotify_data[[#This Row],[Antigüedad Album Meses]]/12</f>
        <v>3.8888888888888888</v>
      </c>
      <c r="V3179">
        <v>19</v>
      </c>
      <c r="W3179" s="1" t="s">
        <v>20</v>
      </c>
      <c r="X3179" s="1" t="str">
        <f>+IF(spotify_data[[#This Row],[album_type]]="album","Album",IF(spotify_data[[#This Row],[album_type]]="single","Single","Compilation"))</f>
        <v>Album</v>
      </c>
      <c r="Y3179">
        <v>295</v>
      </c>
    </row>
    <row r="3180" spans="1:25" x14ac:dyDescent="0.3">
      <c r="A3180" s="1" t="s">
        <v>12468</v>
      </c>
      <c r="B3180" s="1">
        <v>1930</v>
      </c>
      <c r="C3180" s="1" t="s">
        <v>12469</v>
      </c>
      <c r="D3180">
        <v>5</v>
      </c>
      <c r="E3180">
        <v>65</v>
      </c>
      <c r="F3180" s="10">
        <f>spotify_data[[#This Row],[track_popularity]]/100</f>
        <v>0.65</v>
      </c>
      <c r="G3180" s="9" t="b">
        <v>1</v>
      </c>
      <c r="H3180" s="1">
        <f>+IF(spotify_data[[#This Row],[explicit]]=FALSE,0,1)</f>
        <v>1</v>
      </c>
      <c r="I3180" s="1" t="s">
        <v>2225</v>
      </c>
      <c r="J3180" s="7">
        <f>MATCH(spotify_data[[#This Row],[artist_name]],spotify_data[artist_name],0)</f>
        <v>719</v>
      </c>
      <c r="K3180">
        <v>86</v>
      </c>
      <c r="L3180" s="10">
        <f>spotify_data[[#This Row],[artist_popularity]]/100</f>
        <v>0.86</v>
      </c>
      <c r="M3180">
        <v>15026799</v>
      </c>
      <c r="N3180" s="1" t="s">
        <v>2226</v>
      </c>
      <c r="O3180" s="1" t="s">
        <v>12436</v>
      </c>
      <c r="P3180" s="1">
        <f>MATCH(spotify_data[[#This Row],[album_id]],spotify_data[album_id],0)</f>
        <v>1242</v>
      </c>
      <c r="Q3180" s="1" t="s">
        <v>12437</v>
      </c>
      <c r="R3180" s="2">
        <v>43231</v>
      </c>
      <c r="S3180" s="7">
        <f ca="1">+TODAY()-spotify_data[[#This Row],[Fecha lanzamiento Album]]</f>
        <v>2800</v>
      </c>
      <c r="T3180" s="7">
        <f ca="1">+spotify_data[[#This Row],[Antigüedad Album Dias]]/60</f>
        <v>46.666666666666664</v>
      </c>
      <c r="U3180" s="8">
        <f ca="1">spotify_data[[#This Row],[Antigüedad Album Meses]]/12</f>
        <v>3.8888888888888888</v>
      </c>
      <c r="V3180">
        <v>19</v>
      </c>
      <c r="W3180" s="1" t="s">
        <v>20</v>
      </c>
      <c r="X3180" s="1" t="str">
        <f>+IF(spotify_data[[#This Row],[album_type]]="album","Album",IF(spotify_data[[#This Row],[album_type]]="single","Single","Compilation"))</f>
        <v>Album</v>
      </c>
      <c r="Y3180">
        <v>3</v>
      </c>
    </row>
    <row r="3181" spans="1:25" x14ac:dyDescent="0.3">
      <c r="A3181" s="1" t="s">
        <v>12524</v>
      </c>
      <c r="B3181" s="1">
        <v>3213</v>
      </c>
      <c r="C3181" s="1" t="s">
        <v>12525</v>
      </c>
      <c r="D3181">
        <v>16</v>
      </c>
      <c r="E3181">
        <v>65</v>
      </c>
      <c r="F3181" s="10">
        <f>spotify_data[[#This Row],[track_popularity]]/100</f>
        <v>0.65</v>
      </c>
      <c r="G3181" s="9" t="b">
        <v>1</v>
      </c>
      <c r="H3181" s="1">
        <f>+IF(spotify_data[[#This Row],[explicit]]=FALSE,0,1)</f>
        <v>1</v>
      </c>
      <c r="I3181" s="1" t="s">
        <v>3271</v>
      </c>
      <c r="J3181" s="7">
        <f>MATCH(spotify_data[[#This Row],[artist_name]],spotify_data[artist_name],0)</f>
        <v>175</v>
      </c>
      <c r="K3181">
        <v>86</v>
      </c>
      <c r="L3181" s="10">
        <f>spotify_data[[#This Row],[artist_popularity]]/100</f>
        <v>0.86</v>
      </c>
      <c r="M3181">
        <v>47720209</v>
      </c>
      <c r="N3181" s="1" t="s">
        <v>3272</v>
      </c>
      <c r="O3181" s="1" t="s">
        <v>12504</v>
      </c>
      <c r="P3181" s="1">
        <f>MATCH(spotify_data[[#This Row],[album_id]],spotify_data[album_id],0)</f>
        <v>524</v>
      </c>
      <c r="Q3181" s="1" t="s">
        <v>12505</v>
      </c>
      <c r="R3181" s="2">
        <v>43217</v>
      </c>
      <c r="S3181" s="7">
        <f ca="1">+TODAY()-spotify_data[[#This Row],[Fecha lanzamiento Album]]</f>
        <v>2814</v>
      </c>
      <c r="T3181" s="7">
        <f ca="1">+spotify_data[[#This Row],[Antigüedad Album Dias]]/60</f>
        <v>46.9</v>
      </c>
      <c r="U3181" s="8">
        <f ca="1">spotify_data[[#This Row],[Antigüedad Album Meses]]/12</f>
        <v>3.9083333333333332</v>
      </c>
      <c r="V3181">
        <v>18</v>
      </c>
      <c r="W3181" s="1" t="s">
        <v>20</v>
      </c>
      <c r="X3181" s="1" t="str">
        <f>+IF(spotify_data[[#This Row],[album_type]]="album","Album",IF(spotify_data[[#This Row],[album_type]]="single","Single","Compilation"))</f>
        <v>Album</v>
      </c>
      <c r="Y3181">
        <v>352</v>
      </c>
    </row>
    <row r="3182" spans="1:25" x14ac:dyDescent="0.3">
      <c r="A3182" s="1" t="s">
        <v>13400</v>
      </c>
      <c r="B3182" s="1">
        <v>6000</v>
      </c>
      <c r="C3182" s="1" t="s">
        <v>13401</v>
      </c>
      <c r="D3182">
        <v>8</v>
      </c>
      <c r="E3182">
        <v>65</v>
      </c>
      <c r="F3182" s="10">
        <f>spotify_data[[#This Row],[track_popularity]]/100</f>
        <v>0.65</v>
      </c>
      <c r="G3182" s="9" t="b">
        <v>1</v>
      </c>
      <c r="H3182" s="1">
        <f>+IF(spotify_data[[#This Row],[explicit]]=FALSE,0,1)</f>
        <v>1</v>
      </c>
      <c r="I3182" s="1" t="s">
        <v>13402</v>
      </c>
      <c r="J3182" s="7">
        <f>MATCH(spotify_data[[#This Row],[artist_name]],spotify_data[artist_name],0)</f>
        <v>3181</v>
      </c>
      <c r="K3182">
        <v>53</v>
      </c>
      <c r="L3182" s="10">
        <f>spotify_data[[#This Row],[artist_popularity]]/100</f>
        <v>0.53</v>
      </c>
      <c r="M3182">
        <v>418614</v>
      </c>
      <c r="N3182" s="1" t="s">
        <v>23</v>
      </c>
      <c r="O3182" s="1" t="s">
        <v>13403</v>
      </c>
      <c r="P3182" s="1">
        <f>MATCH(spotify_data[[#This Row],[album_id]],spotify_data[album_id],0)</f>
        <v>3181</v>
      </c>
      <c r="Q3182" s="1" t="s">
        <v>13404</v>
      </c>
      <c r="R3182" s="2">
        <v>42965</v>
      </c>
      <c r="S3182" s="7">
        <f ca="1">+TODAY()-spotify_data[[#This Row],[Fecha lanzamiento Album]]</f>
        <v>3066</v>
      </c>
      <c r="T3182" s="7">
        <f ca="1">+spotify_data[[#This Row],[Antigüedad Album Dias]]/60</f>
        <v>51.1</v>
      </c>
      <c r="U3182" s="8">
        <f ca="1">spotify_data[[#This Row],[Antigüedad Album Meses]]/12</f>
        <v>4.2583333333333337</v>
      </c>
      <c r="V3182">
        <v>16</v>
      </c>
      <c r="W3182" s="1" t="s">
        <v>20</v>
      </c>
      <c r="X3182" s="1" t="str">
        <f>+IF(spotify_data[[#This Row],[album_type]]="album","Album",IF(spotify_data[[#This Row],[album_type]]="single","Single","Compilation"))</f>
        <v>Album</v>
      </c>
      <c r="Y3182">
        <v>703</v>
      </c>
    </row>
    <row r="3183" spans="1:25" x14ac:dyDescent="0.3">
      <c r="A3183" s="1" t="s">
        <v>13596</v>
      </c>
      <c r="B3183" s="1">
        <v>4081</v>
      </c>
      <c r="C3183" s="1" t="s">
        <v>13597</v>
      </c>
      <c r="D3183">
        <v>7</v>
      </c>
      <c r="E3183">
        <v>65</v>
      </c>
      <c r="F3183" s="10">
        <f>spotify_data[[#This Row],[track_popularity]]/100</f>
        <v>0.65</v>
      </c>
      <c r="G3183" s="9" t="b">
        <v>0</v>
      </c>
      <c r="H3183" s="1">
        <f>+IF(spotify_data[[#This Row],[explicit]]=FALSE,0,1)</f>
        <v>0</v>
      </c>
      <c r="I3183" s="1" t="s">
        <v>13559</v>
      </c>
      <c r="J3183" s="7">
        <f>MATCH(spotify_data[[#This Row],[artist_name]],spotify_data[artist_name],0)</f>
        <v>338</v>
      </c>
      <c r="K3183">
        <v>69</v>
      </c>
      <c r="L3183" s="10">
        <f>spotify_data[[#This Row],[artist_popularity]]/100</f>
        <v>0.69</v>
      </c>
      <c r="M3183">
        <v>1524907</v>
      </c>
      <c r="N3183" s="1" t="s">
        <v>23</v>
      </c>
      <c r="O3183" s="1" t="s">
        <v>13560</v>
      </c>
      <c r="P3183" s="1">
        <f>MATCH(spotify_data[[#This Row],[album_id]],spotify_data[album_id],0)</f>
        <v>338</v>
      </c>
      <c r="Q3183" s="1" t="s">
        <v>13561</v>
      </c>
      <c r="R3183" s="2">
        <v>42902</v>
      </c>
      <c r="S3183" s="7">
        <f ca="1">+TODAY()-spotify_data[[#This Row],[Fecha lanzamiento Album]]</f>
        <v>3129</v>
      </c>
      <c r="T3183" s="7">
        <f ca="1">+spotify_data[[#This Row],[Antigüedad Album Dias]]/60</f>
        <v>52.15</v>
      </c>
      <c r="U3183" s="8">
        <f ca="1">spotify_data[[#This Row],[Antigüedad Album Meses]]/12</f>
        <v>4.3458333333333332</v>
      </c>
      <c r="V3183">
        <v>10</v>
      </c>
      <c r="W3183" s="1" t="s">
        <v>20</v>
      </c>
      <c r="X3183" s="1" t="str">
        <f>+IF(spotify_data[[#This Row],[album_type]]="album","Album",IF(spotify_data[[#This Row],[album_type]]="single","Single","Compilation"))</f>
        <v>Album</v>
      </c>
      <c r="Y3183">
        <v>41</v>
      </c>
    </row>
    <row r="3184" spans="1:25" x14ac:dyDescent="0.3">
      <c r="A3184" s="1" t="s">
        <v>13656</v>
      </c>
      <c r="B3184" s="1">
        <v>4158</v>
      </c>
      <c r="C3184" s="1" t="s">
        <v>13657</v>
      </c>
      <c r="D3184">
        <v>6</v>
      </c>
      <c r="E3184">
        <v>65</v>
      </c>
      <c r="F3184" s="10">
        <f>spotify_data[[#This Row],[track_popularity]]/100</f>
        <v>0.65</v>
      </c>
      <c r="G3184" s="9" t="b">
        <v>1</v>
      </c>
      <c r="H3184" s="1">
        <f>+IF(spotify_data[[#This Row],[explicit]]=FALSE,0,1)</f>
        <v>1</v>
      </c>
      <c r="I3184" s="1" t="s">
        <v>3869</v>
      </c>
      <c r="J3184" s="7">
        <f>MATCH(spotify_data[[#This Row],[artist_name]],spotify_data[artist_name],0)</f>
        <v>513</v>
      </c>
      <c r="K3184">
        <v>85</v>
      </c>
      <c r="L3184" s="10">
        <f>spotify_data[[#This Row],[artist_popularity]]/100</f>
        <v>0.85</v>
      </c>
      <c r="M3184">
        <v>46886554</v>
      </c>
      <c r="N3184" s="1" t="s">
        <v>516</v>
      </c>
      <c r="O3184" s="1" t="s">
        <v>13619</v>
      </c>
      <c r="P3184" s="1">
        <f>MATCH(spotify_data[[#This Row],[album_id]],spotify_data[album_id],0)</f>
        <v>656</v>
      </c>
      <c r="Q3184" s="1" t="s">
        <v>13620</v>
      </c>
      <c r="R3184" s="2">
        <v>42888</v>
      </c>
      <c r="S3184" s="7">
        <f ca="1">+TODAY()-spotify_data[[#This Row],[Fecha lanzamiento Album]]</f>
        <v>3143</v>
      </c>
      <c r="T3184" s="7">
        <f ca="1">+spotify_data[[#This Row],[Antigüedad Album Dias]]/60</f>
        <v>52.383333333333333</v>
      </c>
      <c r="U3184" s="8">
        <f ca="1">spotify_data[[#This Row],[Antigüedad Album Meses]]/12</f>
        <v>4.365277777777778</v>
      </c>
      <c r="V3184">
        <v>17</v>
      </c>
      <c r="W3184" s="1" t="s">
        <v>20</v>
      </c>
      <c r="X3184" s="1" t="str">
        <f>+IF(spotify_data[[#This Row],[album_type]]="album","Album",IF(spotify_data[[#This Row],[album_type]]="single","Single","Compilation"))</f>
        <v>Album</v>
      </c>
      <c r="Y3184">
        <v>297</v>
      </c>
    </row>
    <row r="3185" spans="1:25" x14ac:dyDescent="0.3">
      <c r="A3185" s="1" t="s">
        <v>13925</v>
      </c>
      <c r="B3185" s="1">
        <v>581</v>
      </c>
      <c r="C3185" s="1" t="s">
        <v>13926</v>
      </c>
      <c r="D3185">
        <v>1</v>
      </c>
      <c r="E3185">
        <v>65</v>
      </c>
      <c r="F3185" s="10">
        <f>spotify_data[[#This Row],[track_popularity]]/100</f>
        <v>0.65</v>
      </c>
      <c r="G3185" s="9" t="b">
        <v>0</v>
      </c>
      <c r="H3185" s="1">
        <f>+IF(spotify_data[[#This Row],[explicit]]=FALSE,0,1)</f>
        <v>0</v>
      </c>
      <c r="I3185" s="1" t="s">
        <v>3084</v>
      </c>
      <c r="J3185" s="7">
        <f>MATCH(spotify_data[[#This Row],[artist_name]],spotify_data[artist_name],0)</f>
        <v>3184</v>
      </c>
      <c r="K3185">
        <v>63</v>
      </c>
      <c r="L3185" s="10">
        <f>spotify_data[[#This Row],[artist_popularity]]/100</f>
        <v>0.63</v>
      </c>
      <c r="M3185">
        <v>2101684</v>
      </c>
      <c r="N3185" s="1" t="s">
        <v>23</v>
      </c>
      <c r="O3185" s="1" t="s">
        <v>13927</v>
      </c>
      <c r="P3185" s="1">
        <f>MATCH(spotify_data[[#This Row],[album_id]],spotify_data[album_id],0)</f>
        <v>3184</v>
      </c>
      <c r="Q3185" s="1" t="s">
        <v>13926</v>
      </c>
      <c r="R3185" s="2">
        <v>42825</v>
      </c>
      <c r="S3185" s="7">
        <f ca="1">+TODAY()-spotify_data[[#This Row],[Fecha lanzamiento Album]]</f>
        <v>3206</v>
      </c>
      <c r="T3185" s="7">
        <f ca="1">+spotify_data[[#This Row],[Antigüedad Album Dias]]/60</f>
        <v>53.43333333333333</v>
      </c>
      <c r="U3185" s="8">
        <f ca="1">spotify_data[[#This Row],[Antigüedad Album Meses]]/12</f>
        <v>4.4527777777777775</v>
      </c>
      <c r="V3185">
        <v>1</v>
      </c>
      <c r="W3185" s="1" t="s">
        <v>21</v>
      </c>
      <c r="X3185" s="1" t="str">
        <f>+IF(spotify_data[[#This Row],[album_type]]="album","Album",IF(spotify_data[[#This Row],[album_type]]="single","Single","Compilation"))</f>
        <v>Single</v>
      </c>
      <c r="Y3185">
        <v>372</v>
      </c>
    </row>
    <row r="3186" spans="1:25" x14ac:dyDescent="0.3">
      <c r="A3186" s="1" t="s">
        <v>14001</v>
      </c>
      <c r="B3186" s="1">
        <v>2803</v>
      </c>
      <c r="C3186" s="1" t="s">
        <v>14002</v>
      </c>
      <c r="D3186">
        <v>15</v>
      </c>
      <c r="E3186">
        <v>65</v>
      </c>
      <c r="F3186" s="10">
        <f>spotify_data[[#This Row],[track_popularity]]/100</f>
        <v>0.65</v>
      </c>
      <c r="G3186" s="9" t="b">
        <v>0</v>
      </c>
      <c r="H3186" s="1">
        <f>+IF(spotify_data[[#This Row],[explicit]]=FALSE,0,1)</f>
        <v>0</v>
      </c>
      <c r="I3186" s="1" t="s">
        <v>830</v>
      </c>
      <c r="J3186" s="7">
        <f>MATCH(spotify_data[[#This Row],[artist_name]],spotify_data[artist_name],0)</f>
        <v>73</v>
      </c>
      <c r="K3186">
        <v>88</v>
      </c>
      <c r="L3186" s="10">
        <f>spotify_data[[#This Row],[artist_popularity]]/100</f>
        <v>0.88</v>
      </c>
      <c r="M3186">
        <v>122789460</v>
      </c>
      <c r="N3186" s="1" t="s">
        <v>831</v>
      </c>
      <c r="O3186" s="1" t="s">
        <v>13979</v>
      </c>
      <c r="P3186" s="1">
        <f>MATCH(spotify_data[[#This Row],[album_id]],spotify_data[album_id],0)</f>
        <v>73</v>
      </c>
      <c r="Q3186" s="1" t="s">
        <v>13980</v>
      </c>
      <c r="R3186" s="2">
        <v>42797</v>
      </c>
      <c r="S3186" s="7">
        <f ca="1">+TODAY()-spotify_data[[#This Row],[Fecha lanzamiento Album]]</f>
        <v>3234</v>
      </c>
      <c r="T3186" s="7">
        <f ca="1">+spotify_data[[#This Row],[Antigüedad Album Dias]]/60</f>
        <v>53.9</v>
      </c>
      <c r="U3186" s="8">
        <f ca="1">spotify_data[[#This Row],[Antigüedad Album Meses]]/12</f>
        <v>4.4916666666666663</v>
      </c>
      <c r="V3186">
        <v>16</v>
      </c>
      <c r="W3186" s="1" t="s">
        <v>20</v>
      </c>
      <c r="X3186" s="1" t="str">
        <f>+IF(spotify_data[[#This Row],[album_type]]="album","Album",IF(spotify_data[[#This Row],[album_type]]="single","Single","Compilation"))</f>
        <v>Album</v>
      </c>
      <c r="Y3186">
        <v>299</v>
      </c>
    </row>
    <row r="3187" spans="1:25" x14ac:dyDescent="0.3">
      <c r="A3187" s="1" t="s">
        <v>14172</v>
      </c>
      <c r="B3187" s="1">
        <v>4694</v>
      </c>
      <c r="C3187" s="1" t="s">
        <v>14169</v>
      </c>
      <c r="D3187">
        <v>3</v>
      </c>
      <c r="E3187">
        <v>65</v>
      </c>
      <c r="F3187" s="10">
        <f>spotify_data[[#This Row],[track_popularity]]/100</f>
        <v>0.65</v>
      </c>
      <c r="G3187" s="9" t="b">
        <v>1</v>
      </c>
      <c r="H3187" s="1">
        <f>+IF(spotify_data[[#This Row],[explicit]]=FALSE,0,1)</f>
        <v>1</v>
      </c>
      <c r="I3187" s="1" t="s">
        <v>3271</v>
      </c>
      <c r="J3187" s="7">
        <f>MATCH(spotify_data[[#This Row],[artist_name]],spotify_data[artist_name],0)</f>
        <v>175</v>
      </c>
      <c r="K3187">
        <v>86</v>
      </c>
      <c r="L3187" s="10">
        <f>spotify_data[[#This Row],[artist_popularity]]/100</f>
        <v>0.86</v>
      </c>
      <c r="M3187">
        <v>47720209</v>
      </c>
      <c r="N3187" s="1" t="s">
        <v>3272</v>
      </c>
      <c r="O3187" s="1" t="s">
        <v>14146</v>
      </c>
      <c r="P3187" s="1">
        <f>MATCH(spotify_data[[#This Row],[album_id]],spotify_data[album_id],0)</f>
        <v>780</v>
      </c>
      <c r="Q3187" s="1" t="s">
        <v>14147</v>
      </c>
      <c r="R3187" s="2">
        <v>42713</v>
      </c>
      <c r="S3187" s="7">
        <f ca="1">+TODAY()-spotify_data[[#This Row],[Fecha lanzamiento Album]]</f>
        <v>3318</v>
      </c>
      <c r="T3187" s="7">
        <f ca="1">+spotify_data[[#This Row],[Antigüedad Album Dias]]/60</f>
        <v>55.3</v>
      </c>
      <c r="U3187" s="8">
        <f ca="1">spotify_data[[#This Row],[Antigüedad Album Meses]]/12</f>
        <v>4.6083333333333334</v>
      </c>
      <c r="V3187">
        <v>18</v>
      </c>
      <c r="W3187" s="1" t="s">
        <v>20</v>
      </c>
      <c r="X3187" s="1" t="str">
        <f>+IF(spotify_data[[#This Row],[album_type]]="album","Album",IF(spotify_data[[#This Row],[album_type]]="single","Single","Compilation"))</f>
        <v>Album</v>
      </c>
      <c r="Y3187">
        <v>39</v>
      </c>
    </row>
    <row r="3188" spans="1:25" x14ac:dyDescent="0.3">
      <c r="A3188" s="1" t="s">
        <v>14333</v>
      </c>
      <c r="B3188" s="1">
        <v>4441</v>
      </c>
      <c r="C3188" s="1" t="s">
        <v>14334</v>
      </c>
      <c r="D3188">
        <v>14</v>
      </c>
      <c r="E3188">
        <v>65</v>
      </c>
      <c r="F3188" s="10">
        <f>spotify_data[[#This Row],[track_popularity]]/100</f>
        <v>0.65</v>
      </c>
      <c r="G3188" s="9" t="b">
        <v>0</v>
      </c>
      <c r="H3188" s="1">
        <f>+IF(spotify_data[[#This Row],[explicit]]=FALSE,0,1)</f>
        <v>0</v>
      </c>
      <c r="I3188" s="1" t="s">
        <v>11104</v>
      </c>
      <c r="J3188" s="7">
        <f>MATCH(spotify_data[[#This Row],[artist_name]],spotify_data[artist_name],0)</f>
        <v>546</v>
      </c>
      <c r="K3188">
        <v>82</v>
      </c>
      <c r="L3188" s="10">
        <f>spotify_data[[#This Row],[artist_popularity]]/100</f>
        <v>0.82</v>
      </c>
      <c r="M3188">
        <v>30541347</v>
      </c>
      <c r="N3188" s="1" t="s">
        <v>23</v>
      </c>
      <c r="O3188" s="1" t="s">
        <v>14335</v>
      </c>
      <c r="P3188" s="1">
        <f>MATCH(spotify_data[[#This Row],[album_id]],spotify_data[album_id],0)</f>
        <v>922</v>
      </c>
      <c r="Q3188" s="1" t="s">
        <v>14336</v>
      </c>
      <c r="R3188" s="2">
        <v>42664</v>
      </c>
      <c r="S3188" s="7">
        <f ca="1">+TODAY()-spotify_data[[#This Row],[Fecha lanzamiento Album]]</f>
        <v>3367</v>
      </c>
      <c r="T3188" s="7">
        <f ca="1">+spotify_data[[#This Row],[Antigüedad Album Dias]]/60</f>
        <v>56.116666666666667</v>
      </c>
      <c r="U3188" s="8">
        <f ca="1">spotify_data[[#This Row],[Antigüedad Album Meses]]/12</f>
        <v>4.6763888888888889</v>
      </c>
      <c r="V3188">
        <v>19</v>
      </c>
      <c r="W3188" s="1" t="s">
        <v>20</v>
      </c>
      <c r="X3188" s="1" t="str">
        <f>+IF(spotify_data[[#This Row],[album_type]]="album","Album",IF(spotify_data[[#This Row],[album_type]]="single","Single","Compilation"))</f>
        <v>Album</v>
      </c>
      <c r="Y3188">
        <v>35</v>
      </c>
    </row>
    <row r="3189" spans="1:25" x14ac:dyDescent="0.3">
      <c r="A3189" s="1" t="s">
        <v>14342</v>
      </c>
      <c r="B3189" s="1">
        <v>3000</v>
      </c>
      <c r="C3189" s="1" t="s">
        <v>14343</v>
      </c>
      <c r="D3189">
        <v>8</v>
      </c>
      <c r="E3189">
        <v>65</v>
      </c>
      <c r="F3189" s="10">
        <f>spotify_data[[#This Row],[track_popularity]]/100</f>
        <v>0.65</v>
      </c>
      <c r="G3189" s="9" t="b">
        <v>0</v>
      </c>
      <c r="H3189" s="1">
        <f>+IF(spotify_data[[#This Row],[explicit]]=FALSE,0,1)</f>
        <v>0</v>
      </c>
      <c r="I3189" s="1" t="s">
        <v>14344</v>
      </c>
      <c r="J3189" s="7">
        <f>MATCH(spotify_data[[#This Row],[artist_name]],spotify_data[artist_name],0)</f>
        <v>3188</v>
      </c>
      <c r="K3189">
        <v>58</v>
      </c>
      <c r="L3189" s="10">
        <f>spotify_data[[#This Row],[artist_popularity]]/100</f>
        <v>0.57999999999999996</v>
      </c>
      <c r="M3189">
        <v>984041</v>
      </c>
      <c r="N3189" s="1" t="s">
        <v>4523</v>
      </c>
      <c r="O3189" s="1" t="s">
        <v>14345</v>
      </c>
      <c r="P3189" s="1">
        <f>MATCH(spotify_data[[#This Row],[album_id]],spotify_data[album_id],0)</f>
        <v>3188</v>
      </c>
      <c r="Q3189" s="1" t="s">
        <v>14346</v>
      </c>
      <c r="R3189" s="2">
        <v>42664</v>
      </c>
      <c r="S3189" s="7">
        <f ca="1">+TODAY()-spotify_data[[#This Row],[Fecha lanzamiento Album]]</f>
        <v>3367</v>
      </c>
      <c r="T3189" s="7">
        <f ca="1">+spotify_data[[#This Row],[Antigüedad Album Dias]]/60</f>
        <v>56.116666666666667</v>
      </c>
      <c r="U3189" s="8">
        <f ca="1">spotify_data[[#This Row],[Antigüedad Album Meses]]/12</f>
        <v>4.6763888888888889</v>
      </c>
      <c r="V3189">
        <v>10</v>
      </c>
      <c r="W3189" s="1" t="s">
        <v>20</v>
      </c>
      <c r="X3189" s="1" t="str">
        <f>+IF(spotify_data[[#This Row],[album_type]]="album","Album",IF(spotify_data[[#This Row],[album_type]]="single","Single","Compilation"))</f>
        <v>Album</v>
      </c>
      <c r="Y3189">
        <v>415</v>
      </c>
    </row>
    <row r="3190" spans="1:25" x14ac:dyDescent="0.3">
      <c r="A3190" s="1" t="s">
        <v>14406</v>
      </c>
      <c r="B3190" s="1">
        <v>5461</v>
      </c>
      <c r="C3190" s="1" t="s">
        <v>14407</v>
      </c>
      <c r="D3190">
        <v>1</v>
      </c>
      <c r="E3190">
        <v>65</v>
      </c>
      <c r="F3190" s="10">
        <f>spotify_data[[#This Row],[track_popularity]]/100</f>
        <v>0.65</v>
      </c>
      <c r="G3190" s="9" t="b">
        <v>0</v>
      </c>
      <c r="H3190" s="1">
        <f>+IF(spotify_data[[#This Row],[explicit]]=FALSE,0,1)</f>
        <v>0</v>
      </c>
      <c r="I3190" s="1" t="s">
        <v>14408</v>
      </c>
      <c r="J3190" s="7">
        <f>MATCH(spotify_data[[#This Row],[artist_name]],spotify_data[artist_name],0)</f>
        <v>3189</v>
      </c>
      <c r="K3190">
        <v>61</v>
      </c>
      <c r="L3190" s="10">
        <f>spotify_data[[#This Row],[artist_popularity]]/100</f>
        <v>0.61</v>
      </c>
      <c r="M3190">
        <v>618711</v>
      </c>
      <c r="N3190" s="1" t="s">
        <v>23</v>
      </c>
      <c r="O3190" s="1" t="s">
        <v>14409</v>
      </c>
      <c r="P3190" s="1">
        <f>MATCH(spotify_data[[#This Row],[album_id]],spotify_data[album_id],0)</f>
        <v>3189</v>
      </c>
      <c r="Q3190" s="1" t="s">
        <v>14407</v>
      </c>
      <c r="R3190" s="2">
        <v>42640</v>
      </c>
      <c r="S3190" s="7">
        <f ca="1">+TODAY()-spotify_data[[#This Row],[Fecha lanzamiento Album]]</f>
        <v>3391</v>
      </c>
      <c r="T3190" s="7">
        <f ca="1">+spotify_data[[#This Row],[Antigüedad Album Dias]]/60</f>
        <v>56.516666666666666</v>
      </c>
      <c r="U3190" s="8">
        <f ca="1">spotify_data[[#This Row],[Antigüedad Album Meses]]/12</f>
        <v>4.7097222222222221</v>
      </c>
      <c r="V3190">
        <v>1</v>
      </c>
      <c r="W3190" s="1" t="s">
        <v>21</v>
      </c>
      <c r="X3190" s="1" t="str">
        <f>+IF(spotify_data[[#This Row],[album_type]]="album","Album",IF(spotify_data[[#This Row],[album_type]]="single","Single","Compilation"))</f>
        <v>Single</v>
      </c>
      <c r="Y3190">
        <v>192</v>
      </c>
    </row>
    <row r="3191" spans="1:25" x14ac:dyDescent="0.3">
      <c r="A3191" s="1" t="s">
        <v>14773</v>
      </c>
      <c r="B3191" s="1">
        <v>4140</v>
      </c>
      <c r="C3191" s="1" t="s">
        <v>14774</v>
      </c>
      <c r="D3191">
        <v>3</v>
      </c>
      <c r="E3191">
        <v>65</v>
      </c>
      <c r="F3191" s="10">
        <f>spotify_data[[#This Row],[track_popularity]]/100</f>
        <v>0.65</v>
      </c>
      <c r="G3191" s="9" t="b">
        <v>1</v>
      </c>
      <c r="H3191" s="1">
        <f>+IF(spotify_data[[#This Row],[explicit]]=FALSE,0,1)</f>
        <v>1</v>
      </c>
      <c r="I3191" s="1" t="s">
        <v>1365</v>
      </c>
      <c r="J3191" s="7">
        <f>MATCH(spotify_data[[#This Row],[artist_name]],spotify_data[artist_name],0)</f>
        <v>164</v>
      </c>
      <c r="K3191">
        <v>95</v>
      </c>
      <c r="L3191" s="10">
        <f>spotify_data[[#This Row],[artist_popularity]]/100</f>
        <v>0.95</v>
      </c>
      <c r="M3191">
        <v>103039388</v>
      </c>
      <c r="N3191" s="1" t="s">
        <v>1366</v>
      </c>
      <c r="O3191" s="1" t="s">
        <v>14764</v>
      </c>
      <c r="P3191" s="1">
        <f>MATCH(spotify_data[[#This Row],[album_id]],spotify_data[album_id],0)</f>
        <v>660</v>
      </c>
      <c r="Q3191" s="1" t="s">
        <v>14759</v>
      </c>
      <c r="R3191" s="2">
        <v>42496</v>
      </c>
      <c r="S3191" s="7">
        <f ca="1">+TODAY()-spotify_data[[#This Row],[Fecha lanzamiento Album]]</f>
        <v>3535</v>
      </c>
      <c r="T3191" s="7">
        <f ca="1">+spotify_data[[#This Row],[Antigüedad Album Dias]]/60</f>
        <v>58.916666666666664</v>
      </c>
      <c r="U3191" s="8">
        <f ca="1">spotify_data[[#This Row],[Antigüedad Album Meses]]/12</f>
        <v>4.9097222222222223</v>
      </c>
      <c r="V3191">
        <v>20</v>
      </c>
      <c r="W3191" s="1" t="s">
        <v>20</v>
      </c>
      <c r="X3191" s="1" t="str">
        <f>+IF(spotify_data[[#This Row],[album_type]]="album","Album",IF(spotify_data[[#This Row],[album_type]]="single","Single","Compilation"))</f>
        <v>Album</v>
      </c>
      <c r="Y3191">
        <v>495</v>
      </c>
    </row>
    <row r="3192" spans="1:25" x14ac:dyDescent="0.3">
      <c r="A3192" s="1" t="s">
        <v>14950</v>
      </c>
      <c r="B3192" s="1">
        <v>816</v>
      </c>
      <c r="C3192" s="1" t="s">
        <v>14626</v>
      </c>
      <c r="D3192">
        <v>1</v>
      </c>
      <c r="E3192">
        <v>65</v>
      </c>
      <c r="F3192" s="10">
        <f>spotify_data[[#This Row],[track_popularity]]/100</f>
        <v>0.65</v>
      </c>
      <c r="G3192" s="9" t="b">
        <v>1</v>
      </c>
      <c r="H3192" s="1">
        <f>+IF(spotify_data[[#This Row],[explicit]]=FALSE,0,1)</f>
        <v>1</v>
      </c>
      <c r="I3192" s="1" t="s">
        <v>14627</v>
      </c>
      <c r="J3192" s="7">
        <f>MATCH(spotify_data[[#This Row],[artist_name]],spotify_data[artist_name],0)</f>
        <v>2838</v>
      </c>
      <c r="K3192">
        <v>58</v>
      </c>
      <c r="L3192" s="10">
        <f>spotify_data[[#This Row],[artist_popularity]]/100</f>
        <v>0.57999999999999996</v>
      </c>
      <c r="M3192">
        <v>3553104</v>
      </c>
      <c r="N3192" s="1" t="s">
        <v>23</v>
      </c>
      <c r="O3192" s="1" t="s">
        <v>14951</v>
      </c>
      <c r="P3192" s="1">
        <f>MATCH(spotify_data[[#This Row],[album_id]],spotify_data[album_id],0)</f>
        <v>3191</v>
      </c>
      <c r="Q3192" s="1" t="s">
        <v>14626</v>
      </c>
      <c r="R3192" s="2">
        <v>42426</v>
      </c>
      <c r="S3192" s="7">
        <f ca="1">+TODAY()-spotify_data[[#This Row],[Fecha lanzamiento Album]]</f>
        <v>3605</v>
      </c>
      <c r="T3192" s="7">
        <f ca="1">+spotify_data[[#This Row],[Antigüedad Album Dias]]/60</f>
        <v>60.083333333333336</v>
      </c>
      <c r="U3192" s="8">
        <f ca="1">spotify_data[[#This Row],[Antigüedad Album Meses]]/12</f>
        <v>5.0069444444444446</v>
      </c>
      <c r="V3192">
        <v>1</v>
      </c>
      <c r="W3192" s="1" t="s">
        <v>21</v>
      </c>
      <c r="X3192" s="1" t="str">
        <f>+IF(spotify_data[[#This Row],[album_type]]="album","Album",IF(spotify_data[[#This Row],[album_type]]="single","Single","Compilation"))</f>
        <v>Single</v>
      </c>
      <c r="Y3192">
        <v>413</v>
      </c>
    </row>
    <row r="3193" spans="1:25" x14ac:dyDescent="0.3">
      <c r="A3193" s="1" t="s">
        <v>14952</v>
      </c>
      <c r="B3193" s="1">
        <v>5831</v>
      </c>
      <c r="C3193" s="1" t="s">
        <v>14953</v>
      </c>
      <c r="D3193">
        <v>7</v>
      </c>
      <c r="E3193">
        <v>65</v>
      </c>
      <c r="F3193" s="10">
        <f>spotify_data[[#This Row],[track_popularity]]/100</f>
        <v>0.65</v>
      </c>
      <c r="G3193" s="9" t="b">
        <v>0</v>
      </c>
      <c r="H3193" s="1">
        <f>+IF(spotify_data[[#This Row],[explicit]]=FALSE,0,1)</f>
        <v>0</v>
      </c>
      <c r="I3193" s="1" t="s">
        <v>9572</v>
      </c>
      <c r="J3193" s="7">
        <f>MATCH(spotify_data[[#This Row],[artist_name]],spotify_data[artist_name],0)</f>
        <v>143</v>
      </c>
      <c r="K3193">
        <v>79</v>
      </c>
      <c r="L3193" s="10">
        <f>spotify_data[[#This Row],[artist_popularity]]/100</f>
        <v>0.79</v>
      </c>
      <c r="M3193">
        <v>12544566</v>
      </c>
      <c r="N3193" s="1" t="s">
        <v>23</v>
      </c>
      <c r="O3193" s="1" t="s">
        <v>14954</v>
      </c>
      <c r="P3193" s="1">
        <f>MATCH(spotify_data[[#This Row],[album_id]],spotify_data[album_id],0)</f>
        <v>184</v>
      </c>
      <c r="Q3193" s="1" t="s">
        <v>14955</v>
      </c>
      <c r="R3193" s="2">
        <v>42425</v>
      </c>
      <c r="S3193" s="7">
        <f ca="1">+TODAY()-spotify_data[[#This Row],[Fecha lanzamiento Album]]</f>
        <v>3606</v>
      </c>
      <c r="T3193" s="7">
        <f ca="1">+spotify_data[[#This Row],[Antigüedad Album Dias]]/60</f>
        <v>60.1</v>
      </c>
      <c r="U3193" s="8">
        <f ca="1">spotify_data[[#This Row],[Antigüedad Album Meses]]/12</f>
        <v>5.0083333333333337</v>
      </c>
      <c r="V3193">
        <v>10</v>
      </c>
      <c r="W3193" s="1" t="s">
        <v>20</v>
      </c>
      <c r="X3193" s="1" t="str">
        <f>+IF(spotify_data[[#This Row],[album_type]]="album","Album",IF(spotify_data[[#This Row],[album_type]]="single","Single","Compilation"))</f>
        <v>Album</v>
      </c>
      <c r="Y3193">
        <v>361</v>
      </c>
    </row>
    <row r="3194" spans="1:25" x14ac:dyDescent="0.3">
      <c r="A3194" s="1" t="s">
        <v>15209</v>
      </c>
      <c r="B3194" s="1">
        <v>8138</v>
      </c>
      <c r="C3194" s="1" t="s">
        <v>15210</v>
      </c>
      <c r="D3194">
        <v>3</v>
      </c>
      <c r="E3194">
        <v>65</v>
      </c>
      <c r="F3194" s="10">
        <f>spotify_data[[#This Row],[track_popularity]]/100</f>
        <v>0.65</v>
      </c>
      <c r="G3194" s="9" t="b">
        <v>0</v>
      </c>
      <c r="H3194" s="1">
        <f>+IF(spotify_data[[#This Row],[explicit]]=FALSE,0,1)</f>
        <v>0</v>
      </c>
      <c r="I3194" s="1" t="s">
        <v>887</v>
      </c>
      <c r="J3194" s="7">
        <f>MATCH(spotify_data[[#This Row],[artist_name]],spotify_data[artist_name],0)</f>
        <v>29</v>
      </c>
      <c r="K3194">
        <v>91</v>
      </c>
      <c r="L3194" s="10">
        <f>spotify_data[[#This Row],[artist_popularity]]/100</f>
        <v>0.91</v>
      </c>
      <c r="M3194">
        <v>85008100</v>
      </c>
      <c r="N3194" s="1" t="s">
        <v>888</v>
      </c>
      <c r="O3194" s="1" t="s">
        <v>15211</v>
      </c>
      <c r="P3194" s="1">
        <f>MATCH(spotify_data[[#This Row],[album_id]],spotify_data[album_id],0)</f>
        <v>1933</v>
      </c>
      <c r="Q3194" s="1" t="s">
        <v>15212</v>
      </c>
      <c r="R3194" s="2">
        <v>42321</v>
      </c>
      <c r="S3194" s="7">
        <f ca="1">+TODAY()-spotify_data[[#This Row],[Fecha lanzamiento Album]]</f>
        <v>3710</v>
      </c>
      <c r="T3194" s="7">
        <f ca="1">+spotify_data[[#This Row],[Antigüedad Album Dias]]/60</f>
        <v>61.833333333333336</v>
      </c>
      <c r="U3194" s="8">
        <f ca="1">spotify_data[[#This Row],[Antigüedad Album Meses]]/12</f>
        <v>5.1527777777777777</v>
      </c>
      <c r="V3194">
        <v>19</v>
      </c>
      <c r="W3194" s="1" t="s">
        <v>20</v>
      </c>
      <c r="X3194" s="1" t="str">
        <f>+IF(spotify_data[[#This Row],[album_type]]="album","Album",IF(spotify_data[[#This Row],[album_type]]="single","Single","Compilation"))</f>
        <v>Album</v>
      </c>
      <c r="Y3194">
        <v>342</v>
      </c>
    </row>
    <row r="3195" spans="1:25" x14ac:dyDescent="0.3">
      <c r="A3195" s="1" t="s">
        <v>15215</v>
      </c>
      <c r="B3195" s="1">
        <v>650</v>
      </c>
      <c r="C3195" s="1" t="s">
        <v>15216</v>
      </c>
      <c r="D3195">
        <v>6</v>
      </c>
      <c r="E3195">
        <v>65</v>
      </c>
      <c r="F3195" s="10">
        <f>spotify_data[[#This Row],[track_popularity]]/100</f>
        <v>0.65</v>
      </c>
      <c r="G3195" s="9" t="b">
        <v>0</v>
      </c>
      <c r="H3195" s="1">
        <f>+IF(spotify_data[[#This Row],[explicit]]=FALSE,0,1)</f>
        <v>0</v>
      </c>
      <c r="I3195" s="1" t="s">
        <v>11590</v>
      </c>
      <c r="J3195" s="7">
        <f>MATCH(spotify_data[[#This Row],[artist_name]],spotify_data[artist_name],0)</f>
        <v>932</v>
      </c>
      <c r="K3195">
        <v>72</v>
      </c>
      <c r="L3195" s="10">
        <f>spotify_data[[#This Row],[artist_popularity]]/100</f>
        <v>0.72</v>
      </c>
      <c r="M3195">
        <v>12274759</v>
      </c>
      <c r="N3195" s="1" t="s">
        <v>23</v>
      </c>
      <c r="O3195" s="1" t="s">
        <v>15217</v>
      </c>
      <c r="P3195" s="1">
        <f>MATCH(spotify_data[[#This Row],[album_id]],spotify_data[album_id],0)</f>
        <v>932</v>
      </c>
      <c r="Q3195" s="1" t="s">
        <v>15218</v>
      </c>
      <c r="R3195" s="2">
        <v>42321</v>
      </c>
      <c r="S3195" s="7">
        <f ca="1">+TODAY()-spotify_data[[#This Row],[Fecha lanzamiento Album]]</f>
        <v>3710</v>
      </c>
      <c r="T3195" s="7">
        <f ca="1">+spotify_data[[#This Row],[Antigüedad Album Dias]]/60</f>
        <v>61.833333333333336</v>
      </c>
      <c r="U3195" s="8">
        <f ca="1">spotify_data[[#This Row],[Antigüedad Album Meses]]/12</f>
        <v>5.1527777777777777</v>
      </c>
      <c r="V3195">
        <v>10</v>
      </c>
      <c r="W3195" s="1" t="s">
        <v>20</v>
      </c>
      <c r="X3195" s="1" t="str">
        <f>+IF(spotify_data[[#This Row],[album_type]]="album","Album",IF(spotify_data[[#This Row],[album_type]]="single","Single","Compilation"))</f>
        <v>Album</v>
      </c>
      <c r="Y3195">
        <v>314</v>
      </c>
    </row>
    <row r="3196" spans="1:25" x14ac:dyDescent="0.3">
      <c r="A3196" s="1" t="s">
        <v>15285</v>
      </c>
      <c r="B3196" s="1">
        <v>4952</v>
      </c>
      <c r="C3196" s="1" t="s">
        <v>15286</v>
      </c>
      <c r="D3196">
        <v>8</v>
      </c>
      <c r="E3196">
        <v>65</v>
      </c>
      <c r="F3196" s="10">
        <f>spotify_data[[#This Row],[track_popularity]]/100</f>
        <v>0.65</v>
      </c>
      <c r="G3196" s="9" t="b">
        <v>0</v>
      </c>
      <c r="H3196" s="1">
        <f>+IF(spotify_data[[#This Row],[explicit]]=FALSE,0,1)</f>
        <v>0</v>
      </c>
      <c r="I3196" s="1" t="s">
        <v>15277</v>
      </c>
      <c r="J3196" s="7">
        <f>MATCH(spotify_data[[#This Row],[artist_name]],spotify_data[artist_name],0)</f>
        <v>2847</v>
      </c>
      <c r="K3196">
        <v>67</v>
      </c>
      <c r="L3196" s="10">
        <f>spotify_data[[#This Row],[artist_popularity]]/100</f>
        <v>0.67</v>
      </c>
      <c r="M3196">
        <v>1738576</v>
      </c>
      <c r="N3196" s="1" t="s">
        <v>395</v>
      </c>
      <c r="O3196" s="1" t="s">
        <v>15278</v>
      </c>
      <c r="P3196" s="1">
        <f>MATCH(spotify_data[[#This Row],[album_id]],spotify_data[album_id],0)</f>
        <v>2847</v>
      </c>
      <c r="Q3196" s="1" t="s">
        <v>15279</v>
      </c>
      <c r="R3196" s="2">
        <v>42314</v>
      </c>
      <c r="S3196" s="7">
        <f ca="1">+TODAY()-spotify_data[[#This Row],[Fecha lanzamiento Album]]</f>
        <v>3717</v>
      </c>
      <c r="T3196" s="7">
        <f ca="1">+spotify_data[[#This Row],[Antigüedad Album Dias]]/60</f>
        <v>61.95</v>
      </c>
      <c r="U3196" s="8">
        <f ca="1">spotify_data[[#This Row],[Antigüedad Album Meses]]/12</f>
        <v>5.1625000000000005</v>
      </c>
      <c r="V3196">
        <v>11</v>
      </c>
      <c r="W3196" s="1" t="s">
        <v>20</v>
      </c>
      <c r="X3196" s="1" t="str">
        <f>+IF(spotify_data[[#This Row],[album_type]]="album","Album",IF(spotify_data[[#This Row],[album_type]]="single","Single","Compilation"))</f>
        <v>Album</v>
      </c>
      <c r="Y3196">
        <v>346</v>
      </c>
    </row>
    <row r="3197" spans="1:25" x14ac:dyDescent="0.3">
      <c r="A3197" s="1" t="s">
        <v>15342</v>
      </c>
      <c r="B3197" s="1">
        <v>8505</v>
      </c>
      <c r="C3197" s="1" t="s">
        <v>15343</v>
      </c>
      <c r="D3197">
        <v>4</v>
      </c>
      <c r="E3197">
        <v>65</v>
      </c>
      <c r="F3197" s="10">
        <f>spotify_data[[#This Row],[track_popularity]]/100</f>
        <v>0.65</v>
      </c>
      <c r="G3197" s="9" t="b">
        <v>0</v>
      </c>
      <c r="H3197" s="1">
        <f>+IF(spotify_data[[#This Row],[explicit]]=FALSE,0,1)</f>
        <v>0</v>
      </c>
      <c r="I3197" s="1" t="s">
        <v>12841</v>
      </c>
      <c r="J3197" s="7">
        <f>MATCH(spotify_data[[#This Row],[artist_name]],spotify_data[artist_name],0)</f>
        <v>790</v>
      </c>
      <c r="K3197">
        <v>65</v>
      </c>
      <c r="L3197" s="10">
        <f>spotify_data[[#This Row],[artist_popularity]]/100</f>
        <v>0.65</v>
      </c>
      <c r="M3197">
        <v>1373180</v>
      </c>
      <c r="N3197" s="1" t="s">
        <v>23</v>
      </c>
      <c r="O3197" s="1" t="s">
        <v>15344</v>
      </c>
      <c r="P3197" s="1">
        <f>MATCH(spotify_data[[#This Row],[album_id]],spotify_data[album_id],0)</f>
        <v>790</v>
      </c>
      <c r="Q3197" s="1" t="s">
        <v>15345</v>
      </c>
      <c r="R3197" s="2">
        <v>42293</v>
      </c>
      <c r="S3197" s="7">
        <f ca="1">+TODAY()-spotify_data[[#This Row],[Fecha lanzamiento Album]]</f>
        <v>3738</v>
      </c>
      <c r="T3197" s="7">
        <f ca="1">+spotify_data[[#This Row],[Antigüedad Album Dias]]/60</f>
        <v>62.3</v>
      </c>
      <c r="U3197" s="8">
        <f ca="1">spotify_data[[#This Row],[Antigüedad Album Meses]]/12</f>
        <v>5.1916666666666664</v>
      </c>
      <c r="V3197">
        <v>11</v>
      </c>
      <c r="W3197" s="1" t="s">
        <v>20</v>
      </c>
      <c r="X3197" s="1" t="str">
        <f>+IF(spotify_data[[#This Row],[album_type]]="album","Album",IF(spotify_data[[#This Row],[album_type]]="single","Single","Compilation"))</f>
        <v>Album</v>
      </c>
      <c r="Y3197">
        <v>434</v>
      </c>
    </row>
    <row r="3198" spans="1:25" x14ac:dyDescent="0.3">
      <c r="A3198" s="1" t="s">
        <v>15527</v>
      </c>
      <c r="B3198" s="1">
        <v>5680</v>
      </c>
      <c r="C3198" s="1" t="s">
        <v>14324</v>
      </c>
      <c r="D3198">
        <v>13</v>
      </c>
      <c r="E3198">
        <v>65</v>
      </c>
      <c r="F3198" s="10">
        <f>spotify_data[[#This Row],[track_popularity]]/100</f>
        <v>0.65</v>
      </c>
      <c r="G3198" s="9" t="b">
        <v>1</v>
      </c>
      <c r="H3198" s="1">
        <f>+IF(spotify_data[[#This Row],[explicit]]=FALSE,0,1)</f>
        <v>1</v>
      </c>
      <c r="I3198" s="1" t="s">
        <v>2459</v>
      </c>
      <c r="J3198" s="7">
        <f>MATCH(spotify_data[[#This Row],[artist_name]],spotify_data[artist_name],0)</f>
        <v>35</v>
      </c>
      <c r="K3198">
        <v>93</v>
      </c>
      <c r="L3198" s="10">
        <f>spotify_data[[#This Row],[artist_popularity]]/100</f>
        <v>0.93</v>
      </c>
      <c r="M3198">
        <v>112918137</v>
      </c>
      <c r="N3198" s="1" t="s">
        <v>2460</v>
      </c>
      <c r="O3198" s="1" t="s">
        <v>15508</v>
      </c>
      <c r="P3198" s="1">
        <f>MATCH(spotify_data[[#This Row],[album_id]],spotify_data[album_id],0)</f>
        <v>140</v>
      </c>
      <c r="Q3198" s="1" t="s">
        <v>15509</v>
      </c>
      <c r="R3198" s="2">
        <v>42244</v>
      </c>
      <c r="S3198" s="7">
        <f ca="1">+TODAY()-spotify_data[[#This Row],[Fecha lanzamiento Album]]</f>
        <v>3787</v>
      </c>
      <c r="T3198" s="7">
        <f ca="1">+spotify_data[[#This Row],[Antigüedad Album Dias]]/60</f>
        <v>63.116666666666667</v>
      </c>
      <c r="U3198" s="8">
        <f ca="1">spotify_data[[#This Row],[Antigüedad Album Meses]]/12</f>
        <v>5.259722222222222</v>
      </c>
      <c r="V3198">
        <v>14</v>
      </c>
      <c r="W3198" s="1" t="s">
        <v>20</v>
      </c>
      <c r="X3198" s="1" t="str">
        <f>+IF(spotify_data[[#This Row],[album_type]]="album","Album",IF(spotify_data[[#This Row],[album_type]]="single","Single","Compilation"))</f>
        <v>Album</v>
      </c>
      <c r="Y3198">
        <v>458</v>
      </c>
    </row>
    <row r="3199" spans="1:25" x14ac:dyDescent="0.3">
      <c r="A3199" s="1" t="s">
        <v>15539</v>
      </c>
      <c r="B3199" s="1">
        <v>7266</v>
      </c>
      <c r="C3199" s="1" t="s">
        <v>15540</v>
      </c>
      <c r="D3199">
        <v>11</v>
      </c>
      <c r="E3199">
        <v>65</v>
      </c>
      <c r="F3199" s="10">
        <f>spotify_data[[#This Row],[track_popularity]]/100</f>
        <v>0.65</v>
      </c>
      <c r="G3199" s="9" t="b">
        <v>1</v>
      </c>
      <c r="H3199" s="1">
        <f>+IF(spotify_data[[#This Row],[explicit]]=FALSE,0,1)</f>
        <v>1</v>
      </c>
      <c r="I3199" s="1" t="s">
        <v>2459</v>
      </c>
      <c r="J3199" s="7">
        <f>MATCH(spotify_data[[#This Row],[artist_name]],spotify_data[artist_name],0)</f>
        <v>35</v>
      </c>
      <c r="K3199">
        <v>94</v>
      </c>
      <c r="L3199" s="10">
        <f>spotify_data[[#This Row],[artist_popularity]]/100</f>
        <v>0.94</v>
      </c>
      <c r="M3199">
        <v>113039308</v>
      </c>
      <c r="N3199" s="1" t="s">
        <v>2460</v>
      </c>
      <c r="O3199" s="1" t="s">
        <v>15508</v>
      </c>
      <c r="P3199" s="1">
        <f>MATCH(spotify_data[[#This Row],[album_id]],spotify_data[album_id],0)</f>
        <v>140</v>
      </c>
      <c r="Q3199" s="1" t="s">
        <v>15509</v>
      </c>
      <c r="R3199" s="2">
        <v>42244</v>
      </c>
      <c r="S3199" s="7">
        <f ca="1">+TODAY()-spotify_data[[#This Row],[Fecha lanzamiento Album]]</f>
        <v>3787</v>
      </c>
      <c r="T3199" s="7">
        <f ca="1">+spotify_data[[#This Row],[Antigüedad Album Dias]]/60</f>
        <v>63.116666666666667</v>
      </c>
      <c r="U3199" s="8">
        <f ca="1">spotify_data[[#This Row],[Antigüedad Album Meses]]/12</f>
        <v>5.259722222222222</v>
      </c>
      <c r="V3199">
        <v>14</v>
      </c>
      <c r="W3199" s="1" t="s">
        <v>20</v>
      </c>
      <c r="X3199" s="1" t="str">
        <f>+IF(spotify_data[[#This Row],[album_type]]="album","Album",IF(spotify_data[[#This Row],[album_type]]="single","Single","Compilation"))</f>
        <v>Album</v>
      </c>
      <c r="Y3199">
        <v>567</v>
      </c>
    </row>
    <row r="3200" spans="1:25" x14ac:dyDescent="0.3">
      <c r="A3200" s="1" t="s">
        <v>15542</v>
      </c>
      <c r="B3200" s="1">
        <v>3769</v>
      </c>
      <c r="C3200" s="1" t="s">
        <v>15543</v>
      </c>
      <c r="D3200">
        <v>1</v>
      </c>
      <c r="E3200">
        <v>65</v>
      </c>
      <c r="F3200" s="10">
        <f>spotify_data[[#This Row],[track_popularity]]/100</f>
        <v>0.65</v>
      </c>
      <c r="G3200" s="9" t="b">
        <v>0</v>
      </c>
      <c r="H3200" s="1">
        <f>+IF(spotify_data[[#This Row],[explicit]]=FALSE,0,1)</f>
        <v>0</v>
      </c>
      <c r="I3200" s="1" t="s">
        <v>7907</v>
      </c>
      <c r="J3200" s="7">
        <f>MATCH(spotify_data[[#This Row],[artist_name]],spotify_data[artist_name],0)</f>
        <v>327</v>
      </c>
      <c r="K3200">
        <v>80</v>
      </c>
      <c r="L3200" s="10">
        <f>spotify_data[[#This Row],[artist_popularity]]/100</f>
        <v>0.8</v>
      </c>
      <c r="M3200">
        <v>22394475</v>
      </c>
      <c r="N3200" s="1" t="s">
        <v>23</v>
      </c>
      <c r="O3200" s="1" t="s">
        <v>15512</v>
      </c>
      <c r="P3200" s="1">
        <f>MATCH(spotify_data[[#This Row],[album_id]],spotify_data[album_id],0)</f>
        <v>1934</v>
      </c>
      <c r="Q3200" s="1" t="s">
        <v>15513</v>
      </c>
      <c r="R3200" s="2">
        <v>42244</v>
      </c>
      <c r="S3200" s="7">
        <f ca="1">+TODAY()-spotify_data[[#This Row],[Fecha lanzamiento Album]]</f>
        <v>3787</v>
      </c>
      <c r="T3200" s="7">
        <f ca="1">+spotify_data[[#This Row],[Antigüedad Album Dias]]/60</f>
        <v>63.116666666666667</v>
      </c>
      <c r="U3200" s="8">
        <f ca="1">spotify_data[[#This Row],[Antigüedad Album Meses]]/12</f>
        <v>5.259722222222222</v>
      </c>
      <c r="V3200">
        <v>16</v>
      </c>
      <c r="W3200" s="1" t="s">
        <v>20</v>
      </c>
      <c r="X3200" s="1" t="str">
        <f>+IF(spotify_data[[#This Row],[album_type]]="album","Album",IF(spotify_data[[#This Row],[album_type]]="single","Single","Compilation"))</f>
        <v>Album</v>
      </c>
      <c r="Y3200">
        <v>462</v>
      </c>
    </row>
    <row r="3201" spans="1:25" x14ac:dyDescent="0.3">
      <c r="A3201" s="1" t="s">
        <v>15790</v>
      </c>
      <c r="B3201" s="1">
        <v>6819</v>
      </c>
      <c r="C3201" s="1" t="s">
        <v>15791</v>
      </c>
      <c r="D3201">
        <v>1</v>
      </c>
      <c r="E3201">
        <v>65</v>
      </c>
      <c r="F3201" s="10">
        <f>spotify_data[[#This Row],[track_popularity]]/100</f>
        <v>0.65</v>
      </c>
      <c r="G3201" s="9" t="b">
        <v>0</v>
      </c>
      <c r="H3201" s="1">
        <f>+IF(spotify_data[[#This Row],[explicit]]=FALSE,0,1)</f>
        <v>0</v>
      </c>
      <c r="I3201" s="1" t="s">
        <v>318</v>
      </c>
      <c r="J3201" s="7">
        <f>MATCH(spotify_data[[#This Row],[artist_name]],spotify_data[artist_name],0)</f>
        <v>2</v>
      </c>
      <c r="K3201">
        <v>100</v>
      </c>
      <c r="L3201" s="10">
        <f>spotify_data[[#This Row],[artist_popularity]]/100</f>
        <v>1</v>
      </c>
      <c r="M3201">
        <v>145396321</v>
      </c>
      <c r="N3201" s="1" t="s">
        <v>319</v>
      </c>
      <c r="O3201" s="1" t="s">
        <v>15792</v>
      </c>
      <c r="P3201" s="1">
        <f>MATCH(spotify_data[[#This Row],[album_id]],spotify_data[album_id],0)</f>
        <v>3200</v>
      </c>
      <c r="Q3201" s="1" t="s">
        <v>15791</v>
      </c>
      <c r="R3201" s="2">
        <v>42141</v>
      </c>
      <c r="S3201" s="7">
        <f ca="1">+TODAY()-spotify_data[[#This Row],[Fecha lanzamiento Album]]</f>
        <v>3890</v>
      </c>
      <c r="T3201" s="7">
        <f ca="1">+spotify_data[[#This Row],[Antigüedad Album Dias]]/60</f>
        <v>64.833333333333329</v>
      </c>
      <c r="U3201" s="8">
        <f ca="1">spotify_data[[#This Row],[Antigüedad Album Meses]]/12</f>
        <v>5.4027777777777777</v>
      </c>
      <c r="V3201">
        <v>1</v>
      </c>
      <c r="W3201" s="1" t="s">
        <v>21</v>
      </c>
      <c r="X3201" s="1" t="str">
        <f>+IF(spotify_data[[#This Row],[album_type]]="album","Album",IF(spotify_data[[#This Row],[album_type]]="single","Single","Compilation"))</f>
        <v>Single</v>
      </c>
      <c r="Y3201">
        <v>333</v>
      </c>
    </row>
    <row r="3202" spans="1:25" x14ac:dyDescent="0.3">
      <c r="A3202" s="1" t="s">
        <v>15807</v>
      </c>
      <c r="B3202" s="1">
        <v>6847</v>
      </c>
      <c r="C3202" s="1" t="s">
        <v>15808</v>
      </c>
      <c r="D3202">
        <v>6</v>
      </c>
      <c r="E3202">
        <v>65</v>
      </c>
      <c r="F3202" s="10">
        <f>spotify_data[[#This Row],[track_popularity]]/100</f>
        <v>0.65</v>
      </c>
      <c r="G3202" s="9" t="b">
        <v>0</v>
      </c>
      <c r="H3202" s="1">
        <f>+IF(spotify_data[[#This Row],[explicit]]=FALSE,0,1)</f>
        <v>0</v>
      </c>
      <c r="I3202" s="1" t="s">
        <v>4361</v>
      </c>
      <c r="J3202" s="7">
        <f>MATCH(spotify_data[[#This Row],[artist_name]],spotify_data[artist_name],0)</f>
        <v>257</v>
      </c>
      <c r="K3202">
        <v>83</v>
      </c>
      <c r="L3202" s="10">
        <f>spotify_data[[#This Row],[artist_popularity]]/100</f>
        <v>0.83</v>
      </c>
      <c r="M3202">
        <v>25761380</v>
      </c>
      <c r="N3202" s="1" t="s">
        <v>23</v>
      </c>
      <c r="O3202" s="1" t="s">
        <v>15795</v>
      </c>
      <c r="P3202" s="1">
        <f>MATCH(spotify_data[[#This Row],[album_id]],spotify_data[album_id],0)</f>
        <v>257</v>
      </c>
      <c r="Q3202" s="1" t="s">
        <v>15796</v>
      </c>
      <c r="R3202" s="2">
        <v>42139</v>
      </c>
      <c r="S3202" s="7">
        <f ca="1">+TODAY()-spotify_data[[#This Row],[Fecha lanzamiento Album]]</f>
        <v>3892</v>
      </c>
      <c r="T3202" s="7">
        <f ca="1">+spotify_data[[#This Row],[Antigüedad Album Dias]]/60</f>
        <v>64.86666666666666</v>
      </c>
      <c r="U3202" s="8">
        <f ca="1">spotify_data[[#This Row],[Antigüedad Album Meses]]/12</f>
        <v>5.405555555555555</v>
      </c>
      <c r="V3202">
        <v>14</v>
      </c>
      <c r="W3202" s="1" t="s">
        <v>20</v>
      </c>
      <c r="X3202" s="1" t="str">
        <f>+IF(spotify_data[[#This Row],[album_type]]="album","Album",IF(spotify_data[[#This Row],[album_type]]="single","Single","Compilation"))</f>
        <v>Album</v>
      </c>
      <c r="Y3202">
        <v>421</v>
      </c>
    </row>
    <row r="3203" spans="1:25" x14ac:dyDescent="0.3">
      <c r="A3203" s="1" t="s">
        <v>15831</v>
      </c>
      <c r="B3203" s="1">
        <v>4825</v>
      </c>
      <c r="C3203" s="1" t="s">
        <v>15832</v>
      </c>
      <c r="D3203">
        <v>1</v>
      </c>
      <c r="E3203">
        <v>65</v>
      </c>
      <c r="F3203" s="10">
        <f>spotify_data[[#This Row],[track_popularity]]/100</f>
        <v>0.65</v>
      </c>
      <c r="G3203" s="9" t="b">
        <v>0</v>
      </c>
      <c r="H3203" s="1">
        <f>+IF(spotify_data[[#This Row],[explicit]]=FALSE,0,1)</f>
        <v>0</v>
      </c>
      <c r="I3203" s="1" t="s">
        <v>15833</v>
      </c>
      <c r="J3203" s="7">
        <f>MATCH(spotify_data[[#This Row],[artist_name]],spotify_data[artist_name],0)</f>
        <v>3202</v>
      </c>
      <c r="K3203">
        <v>48</v>
      </c>
      <c r="L3203" s="10">
        <f>spotify_data[[#This Row],[artist_popularity]]/100</f>
        <v>0.48</v>
      </c>
      <c r="M3203">
        <v>221937</v>
      </c>
      <c r="N3203" s="1" t="s">
        <v>23</v>
      </c>
      <c r="O3203" s="1" t="s">
        <v>15834</v>
      </c>
      <c r="P3203" s="1">
        <f>MATCH(spotify_data[[#This Row],[album_id]],spotify_data[album_id],0)</f>
        <v>3202</v>
      </c>
      <c r="Q3203" s="1" t="s">
        <v>15832</v>
      </c>
      <c r="R3203" s="2">
        <v>42128</v>
      </c>
      <c r="S3203" s="7">
        <f ca="1">+TODAY()-spotify_data[[#This Row],[Fecha lanzamiento Album]]</f>
        <v>3903</v>
      </c>
      <c r="T3203" s="7">
        <f ca="1">+spotify_data[[#This Row],[Antigüedad Album Dias]]/60</f>
        <v>65.05</v>
      </c>
      <c r="U3203" s="8">
        <f ca="1">spotify_data[[#This Row],[Antigüedad Album Meses]]/12</f>
        <v>5.4208333333333334</v>
      </c>
      <c r="V3203">
        <v>1</v>
      </c>
      <c r="W3203" s="1" t="s">
        <v>21</v>
      </c>
      <c r="X3203" s="1" t="str">
        <f>+IF(spotify_data[[#This Row],[album_type]]="album","Album",IF(spotify_data[[#This Row],[album_type]]="single","Single","Compilation"))</f>
        <v>Single</v>
      </c>
      <c r="Y3203">
        <v>308</v>
      </c>
    </row>
    <row r="3204" spans="1:25" x14ac:dyDescent="0.3">
      <c r="A3204" s="1" t="s">
        <v>15902</v>
      </c>
      <c r="B3204" s="1">
        <v>1218</v>
      </c>
      <c r="C3204" s="1" t="s">
        <v>5676</v>
      </c>
      <c r="D3204">
        <v>3</v>
      </c>
      <c r="E3204">
        <v>65</v>
      </c>
      <c r="F3204" s="10">
        <f>spotify_data[[#This Row],[track_popularity]]/100</f>
        <v>0.65</v>
      </c>
      <c r="G3204" s="9" t="b">
        <v>0</v>
      </c>
      <c r="H3204" s="1">
        <f>+IF(spotify_data[[#This Row],[explicit]]=FALSE,0,1)</f>
        <v>0</v>
      </c>
      <c r="I3204" s="1" t="s">
        <v>12411</v>
      </c>
      <c r="J3204" s="7">
        <f>MATCH(spotify_data[[#This Row],[artist_name]],spotify_data[artist_name],0)</f>
        <v>2286</v>
      </c>
      <c r="K3204">
        <v>67</v>
      </c>
      <c r="L3204" s="10">
        <f>spotify_data[[#This Row],[artist_popularity]]/100</f>
        <v>0.67</v>
      </c>
      <c r="M3204">
        <v>4106519</v>
      </c>
      <c r="N3204" s="1" t="s">
        <v>23</v>
      </c>
      <c r="O3204" s="1" t="s">
        <v>15903</v>
      </c>
      <c r="P3204" s="1">
        <f>MATCH(spotify_data[[#This Row],[album_id]],spotify_data[album_id],0)</f>
        <v>3203</v>
      </c>
      <c r="Q3204" s="1" t="s">
        <v>15904</v>
      </c>
      <c r="R3204" s="2">
        <v>42086</v>
      </c>
      <c r="S3204" s="7">
        <f ca="1">+TODAY()-spotify_data[[#This Row],[Fecha lanzamiento Album]]</f>
        <v>3945</v>
      </c>
      <c r="T3204" s="7">
        <f ca="1">+spotify_data[[#This Row],[Antigüedad Album Dias]]/60</f>
        <v>65.75</v>
      </c>
      <c r="U3204" s="8">
        <f ca="1">spotify_data[[#This Row],[Antigüedad Album Meses]]/12</f>
        <v>5.479166666666667</v>
      </c>
      <c r="V3204">
        <v>15</v>
      </c>
      <c r="W3204" s="1" t="s">
        <v>20</v>
      </c>
      <c r="X3204" s="1" t="str">
        <f>+IF(spotify_data[[#This Row],[album_type]]="album","Album",IF(spotify_data[[#This Row],[album_type]]="single","Single","Compilation"))</f>
        <v>Album</v>
      </c>
      <c r="Y3204">
        <v>434</v>
      </c>
    </row>
    <row r="3205" spans="1:25" x14ac:dyDescent="0.3">
      <c r="A3205" s="1" t="s">
        <v>15921</v>
      </c>
      <c r="B3205" s="1">
        <v>136</v>
      </c>
      <c r="C3205" s="1" t="s">
        <v>15922</v>
      </c>
      <c r="D3205">
        <v>4</v>
      </c>
      <c r="E3205">
        <v>65</v>
      </c>
      <c r="F3205" s="10">
        <f>spotify_data[[#This Row],[track_popularity]]/100</f>
        <v>0.65</v>
      </c>
      <c r="G3205" s="9" t="b">
        <v>0</v>
      </c>
      <c r="H3205" s="1">
        <f>+IF(spotify_data[[#This Row],[explicit]]=FALSE,0,1)</f>
        <v>0</v>
      </c>
      <c r="I3205" s="1" t="s">
        <v>11864</v>
      </c>
      <c r="J3205" s="7">
        <f>MATCH(spotify_data[[#This Row],[artist_name]],spotify_data[artist_name],0)</f>
        <v>2277</v>
      </c>
      <c r="K3205">
        <v>63</v>
      </c>
      <c r="L3205" s="10">
        <f>spotify_data[[#This Row],[artist_popularity]]/100</f>
        <v>0.63</v>
      </c>
      <c r="M3205">
        <v>940315</v>
      </c>
      <c r="N3205" s="1" t="s">
        <v>5280</v>
      </c>
      <c r="O3205" s="1" t="s">
        <v>15914</v>
      </c>
      <c r="P3205" s="1">
        <f>MATCH(spotify_data[[#This Row],[album_id]],spotify_data[album_id],0)</f>
        <v>3204</v>
      </c>
      <c r="Q3205" s="1" t="s">
        <v>15915</v>
      </c>
      <c r="R3205" s="2">
        <v>42073</v>
      </c>
      <c r="S3205" s="7">
        <f ca="1">+TODAY()-spotify_data[[#This Row],[Fecha lanzamiento Album]]</f>
        <v>3958</v>
      </c>
      <c r="T3205" s="7">
        <f ca="1">+spotify_data[[#This Row],[Antigüedad Album Dias]]/60</f>
        <v>65.966666666666669</v>
      </c>
      <c r="U3205" s="8">
        <f ca="1">spotify_data[[#This Row],[Antigüedad Album Meses]]/12</f>
        <v>5.4972222222222227</v>
      </c>
      <c r="V3205">
        <v>10</v>
      </c>
      <c r="W3205" s="1" t="s">
        <v>20</v>
      </c>
      <c r="X3205" s="1" t="str">
        <f>+IF(spotify_data[[#This Row],[album_type]]="album","Album",IF(spotify_data[[#This Row],[album_type]]="single","Single","Compilation"))</f>
        <v>Album</v>
      </c>
      <c r="Y3205">
        <v>347</v>
      </c>
    </row>
    <row r="3206" spans="1:25" x14ac:dyDescent="0.3">
      <c r="A3206" s="1" t="s">
        <v>15946</v>
      </c>
      <c r="B3206" s="1">
        <v>2883</v>
      </c>
      <c r="C3206" s="1" t="s">
        <v>15947</v>
      </c>
      <c r="D3206">
        <v>1</v>
      </c>
      <c r="E3206">
        <v>65</v>
      </c>
      <c r="F3206" s="10">
        <f>spotify_data[[#This Row],[track_popularity]]/100</f>
        <v>0.65</v>
      </c>
      <c r="G3206" s="9" t="b">
        <v>0</v>
      </c>
      <c r="H3206" s="1">
        <f>+IF(spotify_data[[#This Row],[explicit]]=FALSE,0,1)</f>
        <v>0</v>
      </c>
      <c r="I3206" s="1" t="s">
        <v>15948</v>
      </c>
      <c r="J3206" s="7">
        <f>MATCH(spotify_data[[#This Row],[artist_name]],spotify_data[artist_name],0)</f>
        <v>3205</v>
      </c>
      <c r="K3206">
        <v>64</v>
      </c>
      <c r="L3206" s="10">
        <f>spotify_data[[#This Row],[artist_popularity]]/100</f>
        <v>0.64</v>
      </c>
      <c r="M3206">
        <v>1266989</v>
      </c>
      <c r="N3206" s="1" t="s">
        <v>15949</v>
      </c>
      <c r="O3206" s="1" t="s">
        <v>15950</v>
      </c>
      <c r="P3206" s="1">
        <f>MATCH(spotify_data[[#This Row],[album_id]],spotify_data[album_id],0)</f>
        <v>3205</v>
      </c>
      <c r="Q3206" s="1" t="s">
        <v>15947</v>
      </c>
      <c r="R3206" s="2">
        <v>42066</v>
      </c>
      <c r="S3206" s="7">
        <f ca="1">+TODAY()-spotify_data[[#This Row],[Fecha lanzamiento Album]]</f>
        <v>3965</v>
      </c>
      <c r="T3206" s="7">
        <f ca="1">+spotify_data[[#This Row],[Antigüedad Album Dias]]/60</f>
        <v>66.083333333333329</v>
      </c>
      <c r="U3206" s="8">
        <f ca="1">spotify_data[[#This Row],[Antigüedad Album Meses]]/12</f>
        <v>5.5069444444444438</v>
      </c>
      <c r="V3206">
        <v>1</v>
      </c>
      <c r="W3206" s="1" t="s">
        <v>21</v>
      </c>
      <c r="X3206" s="1" t="str">
        <f>+IF(spotify_data[[#This Row],[album_type]]="album","Album",IF(spotify_data[[#This Row],[album_type]]="single","Single","Compilation"))</f>
        <v>Single</v>
      </c>
      <c r="Y3206">
        <v>353</v>
      </c>
    </row>
    <row r="3207" spans="1:25" x14ac:dyDescent="0.3">
      <c r="A3207" s="1" t="s">
        <v>16066</v>
      </c>
      <c r="B3207" s="1">
        <v>8035</v>
      </c>
      <c r="C3207" s="1" t="s">
        <v>16067</v>
      </c>
      <c r="D3207">
        <v>5</v>
      </c>
      <c r="E3207">
        <v>65</v>
      </c>
      <c r="F3207" s="10">
        <f>spotify_data[[#This Row],[track_popularity]]/100</f>
        <v>0.65</v>
      </c>
      <c r="G3207" s="9" t="b">
        <v>1</v>
      </c>
      <c r="H3207" s="1">
        <f>+IF(spotify_data[[#This Row],[explicit]]=FALSE,0,1)</f>
        <v>1</v>
      </c>
      <c r="I3207" s="1" t="s">
        <v>16068</v>
      </c>
      <c r="J3207" s="7">
        <f>MATCH(spotify_data[[#This Row],[artist_name]],spotify_data[artist_name],0)</f>
        <v>3206</v>
      </c>
      <c r="K3207">
        <v>48</v>
      </c>
      <c r="L3207" s="10">
        <f>spotify_data[[#This Row],[artist_popularity]]/100</f>
        <v>0.48</v>
      </c>
      <c r="M3207">
        <v>327550</v>
      </c>
      <c r="N3207" s="1" t="s">
        <v>23</v>
      </c>
      <c r="O3207" s="1" t="s">
        <v>16069</v>
      </c>
      <c r="P3207" s="1">
        <f>MATCH(spotify_data[[#This Row],[album_id]],spotify_data[album_id],0)</f>
        <v>3206</v>
      </c>
      <c r="Q3207" s="1" t="s">
        <v>16070</v>
      </c>
      <c r="R3207" s="2">
        <v>42013</v>
      </c>
      <c r="S3207" s="7">
        <f ca="1">+TODAY()-spotify_data[[#This Row],[Fecha lanzamiento Album]]</f>
        <v>4018</v>
      </c>
      <c r="T3207" s="7">
        <f ca="1">+spotify_data[[#This Row],[Antigüedad Album Dias]]/60</f>
        <v>66.966666666666669</v>
      </c>
      <c r="U3207" s="8">
        <f ca="1">spotify_data[[#This Row],[Antigüedad Album Meses]]/12</f>
        <v>5.5805555555555557</v>
      </c>
      <c r="V3207">
        <v>11</v>
      </c>
      <c r="W3207" s="1" t="s">
        <v>20</v>
      </c>
      <c r="X3207" s="1" t="str">
        <f>+IF(spotify_data[[#This Row],[album_type]]="album","Album",IF(spotify_data[[#This Row],[album_type]]="single","Single","Compilation"))</f>
        <v>Album</v>
      </c>
      <c r="Y3207">
        <v>337</v>
      </c>
    </row>
    <row r="3208" spans="1:25" x14ac:dyDescent="0.3">
      <c r="A3208" s="1" t="s">
        <v>16150</v>
      </c>
      <c r="B3208" s="1">
        <v>4790</v>
      </c>
      <c r="C3208" s="1" t="s">
        <v>16151</v>
      </c>
      <c r="D3208">
        <v>4</v>
      </c>
      <c r="E3208">
        <v>65</v>
      </c>
      <c r="F3208" s="10">
        <f>spotify_data[[#This Row],[track_popularity]]/100</f>
        <v>0.65</v>
      </c>
      <c r="G3208" s="9" t="b">
        <v>1</v>
      </c>
      <c r="H3208" s="1">
        <f>+IF(spotify_data[[#This Row],[explicit]]=FALSE,0,1)</f>
        <v>1</v>
      </c>
      <c r="I3208" s="1" t="s">
        <v>7805</v>
      </c>
      <c r="J3208" s="7">
        <f>MATCH(spotify_data[[#This Row],[artist_name]],spotify_data[artist_name],0)</f>
        <v>37</v>
      </c>
      <c r="K3208">
        <v>83</v>
      </c>
      <c r="L3208" s="10">
        <f>spotify_data[[#This Row],[artist_popularity]]/100</f>
        <v>0.83</v>
      </c>
      <c r="M3208">
        <v>21591569</v>
      </c>
      <c r="N3208" s="1" t="s">
        <v>23</v>
      </c>
      <c r="O3208" s="1" t="s">
        <v>16152</v>
      </c>
      <c r="P3208" s="1">
        <f>MATCH(spotify_data[[#This Row],[album_id]],spotify_data[album_id],0)</f>
        <v>3207</v>
      </c>
      <c r="Q3208" s="1" t="s">
        <v>16153</v>
      </c>
      <c r="R3208" s="2">
        <v>41971</v>
      </c>
      <c r="S3208" s="7">
        <f ca="1">+TODAY()-spotify_data[[#This Row],[Fecha lanzamiento Album]]</f>
        <v>4060</v>
      </c>
      <c r="T3208" s="7">
        <f ca="1">+spotify_data[[#This Row],[Antigüedad Album Dias]]/60</f>
        <v>67.666666666666671</v>
      </c>
      <c r="U3208" s="8">
        <f ca="1">spotify_data[[#This Row],[Antigüedad Album Meses]]/12</f>
        <v>5.6388888888888893</v>
      </c>
      <c r="V3208">
        <v>16</v>
      </c>
      <c r="W3208" s="1" t="s">
        <v>20</v>
      </c>
      <c r="X3208" s="1" t="str">
        <f>+IF(spotify_data[[#This Row],[album_type]]="album","Album",IF(spotify_data[[#This Row],[album_type]]="single","Single","Compilation"))</f>
        <v>Album</v>
      </c>
      <c r="Y3208">
        <v>445</v>
      </c>
    </row>
    <row r="3209" spans="1:25" x14ac:dyDescent="0.3">
      <c r="A3209" s="1" t="s">
        <v>16299</v>
      </c>
      <c r="B3209" s="1">
        <v>6928</v>
      </c>
      <c r="C3209" s="1" t="s">
        <v>15791</v>
      </c>
      <c r="D3209">
        <v>8</v>
      </c>
      <c r="E3209">
        <v>65</v>
      </c>
      <c r="F3209" s="10">
        <f>spotify_data[[#This Row],[track_popularity]]/100</f>
        <v>0.65</v>
      </c>
      <c r="G3209" s="9" t="b">
        <v>0</v>
      </c>
      <c r="H3209" s="1">
        <f>+IF(spotify_data[[#This Row],[explicit]]=FALSE,0,1)</f>
        <v>0</v>
      </c>
      <c r="I3209" s="1" t="s">
        <v>318</v>
      </c>
      <c r="J3209" s="7">
        <f>MATCH(spotify_data[[#This Row],[artist_name]],spotify_data[artist_name],0)</f>
        <v>2</v>
      </c>
      <c r="K3209">
        <v>100</v>
      </c>
      <c r="L3209" s="10">
        <f>spotify_data[[#This Row],[artist_popularity]]/100</f>
        <v>1</v>
      </c>
      <c r="M3209">
        <v>145396321</v>
      </c>
      <c r="N3209" s="1" t="s">
        <v>319</v>
      </c>
      <c r="O3209" s="1" t="s">
        <v>16295</v>
      </c>
      <c r="P3209" s="1">
        <f>MATCH(spotify_data[[#This Row],[album_id]],spotify_data[album_id],0)</f>
        <v>1599</v>
      </c>
      <c r="Q3209" s="1" t="s">
        <v>16296</v>
      </c>
      <c r="R3209" s="2">
        <v>41939</v>
      </c>
      <c r="S3209" s="7">
        <f ca="1">+TODAY()-spotify_data[[#This Row],[Fecha lanzamiento Album]]</f>
        <v>4092</v>
      </c>
      <c r="T3209" s="7">
        <f ca="1">+spotify_data[[#This Row],[Antigüedad Album Dias]]/60</f>
        <v>68.2</v>
      </c>
      <c r="U3209" s="8">
        <f ca="1">spotify_data[[#This Row],[Antigüedad Album Meses]]/12</f>
        <v>5.6833333333333336</v>
      </c>
      <c r="V3209">
        <v>13</v>
      </c>
      <c r="W3209" s="1" t="s">
        <v>20</v>
      </c>
      <c r="X3209" s="1" t="str">
        <f>+IF(spotify_data[[#This Row],[album_type]]="album","Album",IF(spotify_data[[#This Row],[album_type]]="single","Single","Compilation"))</f>
        <v>Album</v>
      </c>
      <c r="Y3209">
        <v>353</v>
      </c>
    </row>
    <row r="3210" spans="1:25" x14ac:dyDescent="0.3">
      <c r="A3210" s="1" t="s">
        <v>16375</v>
      </c>
      <c r="B3210" s="1">
        <v>191</v>
      </c>
      <c r="C3210" s="1" t="s">
        <v>16376</v>
      </c>
      <c r="D3210">
        <v>6</v>
      </c>
      <c r="E3210">
        <v>65</v>
      </c>
      <c r="F3210" s="10">
        <f>spotify_data[[#This Row],[track_popularity]]/100</f>
        <v>0.65</v>
      </c>
      <c r="G3210" s="9" t="b">
        <v>0</v>
      </c>
      <c r="H3210" s="1">
        <f>+IF(spotify_data[[#This Row],[explicit]]=FALSE,0,1)</f>
        <v>0</v>
      </c>
      <c r="I3210" s="1" t="s">
        <v>10104</v>
      </c>
      <c r="J3210" s="7">
        <f>MATCH(spotify_data[[#This Row],[artist_name]],spotify_data[artist_name],0)</f>
        <v>2975</v>
      </c>
      <c r="K3210">
        <v>69</v>
      </c>
      <c r="L3210" s="10">
        <f>spotify_data[[#This Row],[artist_popularity]]/100</f>
        <v>0.69</v>
      </c>
      <c r="M3210">
        <v>7507062</v>
      </c>
      <c r="N3210" s="1" t="s">
        <v>395</v>
      </c>
      <c r="O3210" s="1" t="s">
        <v>16377</v>
      </c>
      <c r="P3210" s="1">
        <f>MATCH(spotify_data[[#This Row],[album_id]],spotify_data[album_id],0)</f>
        <v>3209</v>
      </c>
      <c r="Q3210" s="1" t="s">
        <v>16378</v>
      </c>
      <c r="R3210" s="2">
        <v>41912</v>
      </c>
      <c r="S3210" s="7">
        <f ca="1">+TODAY()-spotify_data[[#This Row],[Fecha lanzamiento Album]]</f>
        <v>4119</v>
      </c>
      <c r="T3210" s="7">
        <f ca="1">+spotify_data[[#This Row],[Antigüedad Album Dias]]/60</f>
        <v>68.650000000000006</v>
      </c>
      <c r="U3210" s="8">
        <f ca="1">spotify_data[[#This Row],[Antigüedad Album Meses]]/12</f>
        <v>5.7208333333333341</v>
      </c>
      <c r="V3210">
        <v>12</v>
      </c>
      <c r="W3210" s="1" t="s">
        <v>20</v>
      </c>
      <c r="X3210" s="1" t="str">
        <f>+IF(spotify_data[[#This Row],[album_type]]="album","Album",IF(spotify_data[[#This Row],[album_type]]="single","Single","Compilation"))</f>
        <v>Album</v>
      </c>
      <c r="Y3210">
        <v>389</v>
      </c>
    </row>
    <row r="3211" spans="1:25" x14ac:dyDescent="0.3">
      <c r="A3211" s="1" t="s">
        <v>17367</v>
      </c>
      <c r="B3211" s="1">
        <v>3209</v>
      </c>
      <c r="C3211" s="1" t="s">
        <v>17368</v>
      </c>
      <c r="D3211">
        <v>8</v>
      </c>
      <c r="E3211">
        <v>65</v>
      </c>
      <c r="F3211" s="10">
        <f>spotify_data[[#This Row],[track_popularity]]/100</f>
        <v>0.65</v>
      </c>
      <c r="G3211" s="9" t="b">
        <v>1</v>
      </c>
      <c r="H3211" s="1">
        <f>+IF(spotify_data[[#This Row],[explicit]]=FALSE,0,1)</f>
        <v>1</v>
      </c>
      <c r="I3211" s="1" t="s">
        <v>13389</v>
      </c>
      <c r="J3211" s="7">
        <f>MATCH(spotify_data[[#This Row],[artist_name]],spotify_data[artist_name],0)</f>
        <v>2648</v>
      </c>
      <c r="K3211">
        <v>68</v>
      </c>
      <c r="L3211" s="10">
        <f>spotify_data[[#This Row],[artist_popularity]]/100</f>
        <v>0.68</v>
      </c>
      <c r="M3211">
        <v>4287336</v>
      </c>
      <c r="N3211" s="1" t="s">
        <v>1366</v>
      </c>
      <c r="O3211" s="1" t="s">
        <v>17369</v>
      </c>
      <c r="P3211" s="1">
        <f>MATCH(spotify_data[[#This Row],[album_id]],spotify_data[album_id],0)</f>
        <v>3210</v>
      </c>
      <c r="Q3211" s="1" t="s">
        <v>17370</v>
      </c>
      <c r="R3211" s="2">
        <v>41505</v>
      </c>
      <c r="S3211" s="7">
        <f ca="1">+TODAY()-spotify_data[[#This Row],[Fecha lanzamiento Album]]</f>
        <v>4526</v>
      </c>
      <c r="T3211" s="7">
        <f ca="1">+spotify_data[[#This Row],[Antigüedad Album Dias]]/60</f>
        <v>75.433333333333337</v>
      </c>
      <c r="U3211" s="8">
        <f ca="1">spotify_data[[#This Row],[Antigüedad Album Meses]]/12</f>
        <v>6.2861111111111114</v>
      </c>
      <c r="V3211">
        <v>13</v>
      </c>
      <c r="W3211" s="1" t="s">
        <v>20</v>
      </c>
      <c r="X3211" s="1" t="str">
        <f>+IF(spotify_data[[#This Row],[album_type]]="album","Album",IF(spotify_data[[#This Row],[album_type]]="single","Single","Compilation"))</f>
        <v>Album</v>
      </c>
      <c r="Y3211">
        <v>472</v>
      </c>
    </row>
    <row r="3212" spans="1:25" x14ac:dyDescent="0.3">
      <c r="A3212" s="1" t="s">
        <v>17475</v>
      </c>
      <c r="B3212" s="1">
        <v>4264</v>
      </c>
      <c r="C3212" s="1" t="s">
        <v>17447</v>
      </c>
      <c r="D3212">
        <v>3</v>
      </c>
      <c r="E3212">
        <v>65</v>
      </c>
      <c r="F3212" s="10">
        <f>spotify_data[[#This Row],[track_popularity]]/100</f>
        <v>0.65</v>
      </c>
      <c r="G3212" s="9" t="b">
        <v>1</v>
      </c>
      <c r="H3212" s="1">
        <f>+IF(spotify_data[[#This Row],[explicit]]=FALSE,0,1)</f>
        <v>1</v>
      </c>
      <c r="I3212" s="1" t="s">
        <v>4986</v>
      </c>
      <c r="J3212" s="7">
        <f>MATCH(spotify_data[[#This Row],[artist_name]],spotify_data[artist_name],0)</f>
        <v>98</v>
      </c>
      <c r="K3212">
        <v>76</v>
      </c>
      <c r="L3212" s="10">
        <f>spotify_data[[#This Row],[artist_popularity]]/100</f>
        <v>0.76</v>
      </c>
      <c r="M3212">
        <v>4309419</v>
      </c>
      <c r="N3212" s="1" t="s">
        <v>23</v>
      </c>
      <c r="O3212" s="1" t="s">
        <v>17476</v>
      </c>
      <c r="P3212" s="1">
        <f>MATCH(spotify_data[[#This Row],[album_id]],spotify_data[album_id],0)</f>
        <v>3211</v>
      </c>
      <c r="Q3212" s="1" t="s">
        <v>17477</v>
      </c>
      <c r="R3212" s="2">
        <v>41442</v>
      </c>
      <c r="S3212" s="7">
        <f ca="1">+TODAY()-spotify_data[[#This Row],[Fecha lanzamiento Album]]</f>
        <v>4589</v>
      </c>
      <c r="T3212" s="7">
        <f ca="1">+spotify_data[[#This Row],[Antigüedad Album Dias]]/60</f>
        <v>76.483333333333334</v>
      </c>
      <c r="U3212" s="8">
        <f ca="1">spotify_data[[#This Row],[Antigüedad Album Meses]]/12</f>
        <v>6.3736111111111109</v>
      </c>
      <c r="V3212">
        <v>10</v>
      </c>
      <c r="W3212" s="1" t="s">
        <v>20</v>
      </c>
      <c r="X3212" s="1" t="str">
        <f>+IF(spotify_data[[#This Row],[album_type]]="album","Album",IF(spotify_data[[#This Row],[album_type]]="single","Single","Compilation"))</f>
        <v>Album</v>
      </c>
      <c r="Y3212">
        <v>407</v>
      </c>
    </row>
    <row r="3213" spans="1:25" x14ac:dyDescent="0.3">
      <c r="A3213" s="1" t="s">
        <v>17649</v>
      </c>
      <c r="B3213" s="1">
        <v>4628</v>
      </c>
      <c r="C3213" s="1" t="s">
        <v>17650</v>
      </c>
      <c r="D3213">
        <v>17</v>
      </c>
      <c r="E3213">
        <v>65</v>
      </c>
      <c r="F3213" s="10">
        <f>spotify_data[[#This Row],[track_popularity]]/100</f>
        <v>0.65</v>
      </c>
      <c r="G3213" s="9" t="b">
        <v>0</v>
      </c>
      <c r="H3213" s="1">
        <f>+IF(spotify_data[[#This Row],[explicit]]=FALSE,0,1)</f>
        <v>0</v>
      </c>
      <c r="I3213" s="1" t="s">
        <v>15006</v>
      </c>
      <c r="J3213" s="7">
        <f>MATCH(spotify_data[[#This Row],[artist_name]],spotify_data[artist_name],0)</f>
        <v>3212</v>
      </c>
      <c r="K3213">
        <v>64</v>
      </c>
      <c r="L3213" s="10">
        <f>spotify_data[[#This Row],[artist_popularity]]/100</f>
        <v>0.64</v>
      </c>
      <c r="M3213">
        <v>189122</v>
      </c>
      <c r="N3213" s="1" t="s">
        <v>10139</v>
      </c>
      <c r="O3213" s="1" t="s">
        <v>17647</v>
      </c>
      <c r="P3213" s="1">
        <f>MATCH(spotify_data[[#This Row],[album_id]],spotify_data[album_id],0)</f>
        <v>3212</v>
      </c>
      <c r="Q3213" s="1" t="s">
        <v>17648</v>
      </c>
      <c r="R3213" s="2">
        <v>41305</v>
      </c>
      <c r="S3213" s="7">
        <f ca="1">+TODAY()-spotify_data[[#This Row],[Fecha lanzamiento Album]]</f>
        <v>4726</v>
      </c>
      <c r="T3213" s="7">
        <f ca="1">+spotify_data[[#This Row],[Antigüedad Album Dias]]/60</f>
        <v>78.766666666666666</v>
      </c>
      <c r="U3213" s="8">
        <f ca="1">spotify_data[[#This Row],[Antigüedad Album Meses]]/12</f>
        <v>6.5638888888888891</v>
      </c>
      <c r="V3213">
        <v>53</v>
      </c>
      <c r="W3213" s="1" t="s">
        <v>20</v>
      </c>
      <c r="X3213" s="1" t="str">
        <f>+IF(spotify_data[[#This Row],[album_type]]="album","Album",IF(spotify_data[[#This Row],[album_type]]="single","Single","Compilation"))</f>
        <v>Album</v>
      </c>
      <c r="Y3213">
        <v>205</v>
      </c>
    </row>
    <row r="3214" spans="1:25" x14ac:dyDescent="0.3">
      <c r="A3214" s="1" t="s">
        <v>17760</v>
      </c>
      <c r="B3214" s="1">
        <v>7942</v>
      </c>
      <c r="C3214" s="1" t="s">
        <v>17761</v>
      </c>
      <c r="D3214">
        <v>2</v>
      </c>
      <c r="E3214">
        <v>65</v>
      </c>
      <c r="F3214" s="10">
        <f>spotify_data[[#This Row],[track_popularity]]/100</f>
        <v>0.65</v>
      </c>
      <c r="G3214" s="9" t="b">
        <v>0</v>
      </c>
      <c r="H3214" s="1">
        <f>+IF(spotify_data[[#This Row],[explicit]]=FALSE,0,1)</f>
        <v>0</v>
      </c>
      <c r="I3214" s="1" t="s">
        <v>17762</v>
      </c>
      <c r="J3214" s="7">
        <f>MATCH(spotify_data[[#This Row],[artist_name]],spotify_data[artist_name],0)</f>
        <v>3213</v>
      </c>
      <c r="K3214">
        <v>68</v>
      </c>
      <c r="L3214" s="10">
        <f>spotify_data[[#This Row],[artist_popularity]]/100</f>
        <v>0.68</v>
      </c>
      <c r="M3214">
        <v>820966</v>
      </c>
      <c r="N3214" s="1" t="s">
        <v>23</v>
      </c>
      <c r="O3214" s="1" t="s">
        <v>17763</v>
      </c>
      <c r="P3214" s="1">
        <f>MATCH(spotify_data[[#This Row],[album_id]],spotify_data[album_id],0)</f>
        <v>3213</v>
      </c>
      <c r="Q3214" s="1" t="s">
        <v>17764</v>
      </c>
      <c r="R3214" s="2">
        <v>41275</v>
      </c>
      <c r="S3214" s="7">
        <f ca="1">+TODAY()-spotify_data[[#This Row],[Fecha lanzamiento Album]]</f>
        <v>4756</v>
      </c>
      <c r="T3214" s="7">
        <f ca="1">+spotify_data[[#This Row],[Antigüedad Album Dias]]/60</f>
        <v>79.266666666666666</v>
      </c>
      <c r="U3214" s="8">
        <f ca="1">spotify_data[[#This Row],[Antigüedad Album Meses]]/12</f>
        <v>6.6055555555555552</v>
      </c>
      <c r="V3214">
        <v>12</v>
      </c>
      <c r="W3214" s="1" t="s">
        <v>20</v>
      </c>
      <c r="X3214" s="1" t="str">
        <f>+IF(spotify_data[[#This Row],[album_type]]="album","Album",IF(spotify_data[[#This Row],[album_type]]="single","Single","Compilation"))</f>
        <v>Album</v>
      </c>
      <c r="Y3214">
        <v>399</v>
      </c>
    </row>
    <row r="3215" spans="1:25" x14ac:dyDescent="0.3">
      <c r="A3215" s="1" t="s">
        <v>17779</v>
      </c>
      <c r="B3215" s="1">
        <v>12954</v>
      </c>
      <c r="C3215" s="1" t="s">
        <v>10577</v>
      </c>
      <c r="D3215">
        <v>3</v>
      </c>
      <c r="E3215">
        <v>65</v>
      </c>
      <c r="F3215" s="10">
        <f>spotify_data[[#This Row],[track_popularity]]/100</f>
        <v>0.65</v>
      </c>
      <c r="G3215" s="9" t="b">
        <v>0</v>
      </c>
      <c r="H3215" s="1">
        <f>+IF(spotify_data[[#This Row],[explicit]]=FALSE,0,1)</f>
        <v>0</v>
      </c>
      <c r="I3215" s="1" t="s">
        <v>17780</v>
      </c>
      <c r="J3215" s="7">
        <f>MATCH(spotify_data[[#This Row],[artist_name]],spotify_data[artist_name],0)</f>
        <v>3214</v>
      </c>
      <c r="K3215">
        <v>60</v>
      </c>
      <c r="L3215" s="10">
        <f>spotify_data[[#This Row],[artist_popularity]]/100</f>
        <v>0.6</v>
      </c>
      <c r="M3215">
        <v>304362</v>
      </c>
      <c r="N3215" s="1" t="s">
        <v>17781</v>
      </c>
      <c r="O3215" s="1" t="s">
        <v>17782</v>
      </c>
      <c r="P3215" s="1">
        <f>MATCH(spotify_data[[#This Row],[album_id]],spotify_data[album_id],0)</f>
        <v>3214</v>
      </c>
      <c r="Q3215" s="1" t="s">
        <v>17783</v>
      </c>
      <c r="R3215" s="2">
        <v>41275</v>
      </c>
      <c r="S3215" s="7">
        <f ca="1">+TODAY()-spotify_data[[#This Row],[Fecha lanzamiento Album]]</f>
        <v>4756</v>
      </c>
      <c r="T3215" s="7">
        <f ca="1">+spotify_data[[#This Row],[Antigüedad Album Dias]]/60</f>
        <v>79.266666666666666</v>
      </c>
      <c r="U3215" s="8">
        <f ca="1">spotify_data[[#This Row],[Antigüedad Album Meses]]/12</f>
        <v>6.6055555555555552</v>
      </c>
      <c r="V3215">
        <v>13</v>
      </c>
      <c r="W3215" s="1" t="s">
        <v>20</v>
      </c>
      <c r="X3215" s="1" t="str">
        <f>+IF(spotify_data[[#This Row],[album_type]]="album","Album",IF(spotify_data[[#This Row],[album_type]]="single","Single","Compilation"))</f>
        <v>Album</v>
      </c>
      <c r="Y3215">
        <v>375</v>
      </c>
    </row>
    <row r="3216" spans="1:25" x14ac:dyDescent="0.3">
      <c r="A3216" s="1" t="s">
        <v>17868</v>
      </c>
      <c r="B3216" s="1">
        <v>4592</v>
      </c>
      <c r="C3216" s="1" t="s">
        <v>17869</v>
      </c>
      <c r="D3216">
        <v>1</v>
      </c>
      <c r="E3216">
        <v>65</v>
      </c>
      <c r="F3216" s="10">
        <f>spotify_data[[#This Row],[track_popularity]]/100</f>
        <v>0.65</v>
      </c>
      <c r="G3216" s="9" t="b">
        <v>0</v>
      </c>
      <c r="H3216" s="1">
        <f>+IF(spotify_data[[#This Row],[explicit]]=FALSE,0,1)</f>
        <v>0</v>
      </c>
      <c r="I3216" s="1" t="s">
        <v>10938</v>
      </c>
      <c r="J3216" s="7">
        <f>MATCH(spotify_data[[#This Row],[artist_name]],spotify_data[artist_name],0)</f>
        <v>193</v>
      </c>
      <c r="K3216">
        <v>79</v>
      </c>
      <c r="L3216" s="10">
        <f>spotify_data[[#This Row],[artist_popularity]]/100</f>
        <v>0.79</v>
      </c>
      <c r="M3216">
        <v>23434221</v>
      </c>
      <c r="N3216" s="1" t="s">
        <v>218</v>
      </c>
      <c r="O3216" s="1" t="s">
        <v>17870</v>
      </c>
      <c r="P3216" s="1">
        <f>MATCH(spotify_data[[#This Row],[album_id]],spotify_data[album_id],0)</f>
        <v>3215</v>
      </c>
      <c r="Q3216" s="1" t="s">
        <v>17871</v>
      </c>
      <c r="R3216" s="2">
        <v>41269</v>
      </c>
      <c r="S3216" s="7">
        <f ca="1">+TODAY()-spotify_data[[#This Row],[Fecha lanzamiento Album]]</f>
        <v>4762</v>
      </c>
      <c r="T3216" s="7">
        <f ca="1">+spotify_data[[#This Row],[Antigüedad Album Dias]]/60</f>
        <v>79.36666666666666</v>
      </c>
      <c r="U3216" s="8">
        <f ca="1">spotify_data[[#This Row],[Antigüedad Album Meses]]/12</f>
        <v>6.613888888888888</v>
      </c>
      <c r="V3216">
        <v>5</v>
      </c>
      <c r="W3216" s="1" t="s">
        <v>21</v>
      </c>
      <c r="X3216" s="1" t="str">
        <f>+IF(spotify_data[[#This Row],[album_type]]="album","Album",IF(spotify_data[[#This Row],[album_type]]="single","Single","Compilation"))</f>
        <v>Single</v>
      </c>
      <c r="Y3216">
        <v>347</v>
      </c>
    </row>
    <row r="3217" spans="1:25" x14ac:dyDescent="0.3">
      <c r="A3217" s="1" t="s">
        <v>18002</v>
      </c>
      <c r="B3217" s="1">
        <v>4313</v>
      </c>
      <c r="C3217" s="1" t="s">
        <v>18003</v>
      </c>
      <c r="D3217">
        <v>11</v>
      </c>
      <c r="E3217">
        <v>65</v>
      </c>
      <c r="F3217" s="10">
        <f>spotify_data[[#This Row],[track_popularity]]/100</f>
        <v>0.65</v>
      </c>
      <c r="G3217" s="9" t="b">
        <v>0</v>
      </c>
      <c r="H3217" s="1">
        <f>+IF(spotify_data[[#This Row],[explicit]]=FALSE,0,1)</f>
        <v>0</v>
      </c>
      <c r="I3217" s="1" t="s">
        <v>5599</v>
      </c>
      <c r="J3217" s="7">
        <f>MATCH(spotify_data[[#This Row],[artist_name]],spotify_data[artist_name],0)</f>
        <v>100</v>
      </c>
      <c r="K3217">
        <v>88</v>
      </c>
      <c r="L3217" s="10">
        <f>spotify_data[[#This Row],[artist_popularity]]/100</f>
        <v>0.88</v>
      </c>
      <c r="M3217">
        <v>51773650</v>
      </c>
      <c r="N3217" s="1" t="s">
        <v>5600</v>
      </c>
      <c r="O3217" s="1" t="s">
        <v>18000</v>
      </c>
      <c r="P3217" s="1">
        <f>MATCH(spotify_data[[#This Row],[album_id]],spotify_data[album_id],0)</f>
        <v>3216</v>
      </c>
      <c r="Q3217" s="1" t="s">
        <v>18001</v>
      </c>
      <c r="R3217" s="2">
        <v>41225</v>
      </c>
      <c r="S3217" s="7">
        <f ca="1">+TODAY()-spotify_data[[#This Row],[Fecha lanzamiento Album]]</f>
        <v>4806</v>
      </c>
      <c r="T3217" s="7">
        <f ca="1">+spotify_data[[#This Row],[Antigüedad Album Dias]]/60</f>
        <v>80.099999999999994</v>
      </c>
      <c r="U3217" s="8">
        <f ca="1">spotify_data[[#This Row],[Antigüedad Album Meses]]/12</f>
        <v>6.6749999999999998</v>
      </c>
      <c r="V3217">
        <v>23</v>
      </c>
      <c r="W3217" s="1" t="s">
        <v>20</v>
      </c>
      <c r="X3217" s="1" t="str">
        <f>+IF(spotify_data[[#This Row],[album_type]]="album","Album",IF(spotify_data[[#This Row],[album_type]]="single","Single","Compilation"))</f>
        <v>Album</v>
      </c>
      <c r="Y3217">
        <v>442</v>
      </c>
    </row>
    <row r="3218" spans="1:25" x14ac:dyDescent="0.3">
      <c r="A3218" s="1" t="s">
        <v>18131</v>
      </c>
      <c r="B3218" s="1">
        <v>6668</v>
      </c>
      <c r="C3218" s="1" t="s">
        <v>18132</v>
      </c>
      <c r="D3218">
        <v>2</v>
      </c>
      <c r="E3218">
        <v>65</v>
      </c>
      <c r="F3218" s="10">
        <f>spotify_data[[#This Row],[track_popularity]]/100</f>
        <v>0.65</v>
      </c>
      <c r="G3218" s="9" t="b">
        <v>1</v>
      </c>
      <c r="H3218" s="1">
        <f>+IF(spotify_data[[#This Row],[explicit]]=FALSE,0,1)</f>
        <v>1</v>
      </c>
      <c r="I3218" s="1" t="s">
        <v>8227</v>
      </c>
      <c r="J3218" s="7">
        <f>MATCH(spotify_data[[#This Row],[artist_name]],spotify_data[artist_name],0)</f>
        <v>451</v>
      </c>
      <c r="K3218">
        <v>78</v>
      </c>
      <c r="L3218" s="10">
        <f>spotify_data[[#This Row],[artist_popularity]]/100</f>
        <v>0.78</v>
      </c>
      <c r="M3218">
        <v>18203604</v>
      </c>
      <c r="N3218" s="1" t="s">
        <v>23</v>
      </c>
      <c r="O3218" s="1" t="s">
        <v>18129</v>
      </c>
      <c r="P3218" s="1">
        <f>MATCH(spotify_data[[#This Row],[album_id]],spotify_data[album_id],0)</f>
        <v>451</v>
      </c>
      <c r="Q3218" s="1" t="s">
        <v>18130</v>
      </c>
      <c r="R3218" s="2">
        <v>41170</v>
      </c>
      <c r="S3218" s="7">
        <f ca="1">+TODAY()-spotify_data[[#This Row],[Fecha lanzamiento Album]]</f>
        <v>4861</v>
      </c>
      <c r="T3218" s="7">
        <f ca="1">+spotify_data[[#This Row],[Antigüedad Album Dias]]/60</f>
        <v>81.016666666666666</v>
      </c>
      <c r="U3218" s="8">
        <f ca="1">spotify_data[[#This Row],[Antigüedad Album Meses]]/12</f>
        <v>6.7513888888888891</v>
      </c>
      <c r="V3218">
        <v>17</v>
      </c>
      <c r="W3218" s="1" t="s">
        <v>20</v>
      </c>
      <c r="X3218" s="1" t="str">
        <f>+IF(spotify_data[[#This Row],[album_type]]="album","Album",IF(spotify_data[[#This Row],[album_type]]="single","Single","Compilation"))</f>
        <v>Album</v>
      </c>
      <c r="Y3218">
        <v>425</v>
      </c>
    </row>
    <row r="3219" spans="1:25" x14ac:dyDescent="0.3">
      <c r="A3219" s="1" t="s">
        <v>18256</v>
      </c>
      <c r="B3219" s="1">
        <v>2356</v>
      </c>
      <c r="C3219" s="1" t="s">
        <v>17363</v>
      </c>
      <c r="D3219">
        <v>1</v>
      </c>
      <c r="E3219">
        <v>65</v>
      </c>
      <c r="F3219" s="10">
        <f>spotify_data[[#This Row],[track_popularity]]/100</f>
        <v>0.65</v>
      </c>
      <c r="G3219" s="9" t="b">
        <v>1</v>
      </c>
      <c r="H3219" s="1">
        <f>+IF(spotify_data[[#This Row],[explicit]]=FALSE,0,1)</f>
        <v>1</v>
      </c>
      <c r="I3219" s="1" t="s">
        <v>17364</v>
      </c>
      <c r="J3219" s="7">
        <f>MATCH(spotify_data[[#This Row],[artist_name]],spotify_data[artist_name],0)</f>
        <v>1450</v>
      </c>
      <c r="K3219">
        <v>66</v>
      </c>
      <c r="L3219" s="10">
        <f>spotify_data[[#This Row],[artist_popularity]]/100</f>
        <v>0.66</v>
      </c>
      <c r="M3219">
        <v>778810</v>
      </c>
      <c r="N3219" s="1" t="s">
        <v>23</v>
      </c>
      <c r="O3219" s="1" t="s">
        <v>18257</v>
      </c>
      <c r="P3219" s="1">
        <f>MATCH(spotify_data[[#This Row],[album_id]],spotify_data[album_id],0)</f>
        <v>3218</v>
      </c>
      <c r="Q3219" s="1" t="s">
        <v>17363</v>
      </c>
      <c r="R3219" s="2">
        <v>41079</v>
      </c>
      <c r="S3219" s="7">
        <f ca="1">+TODAY()-spotify_data[[#This Row],[Fecha lanzamiento Album]]</f>
        <v>4952</v>
      </c>
      <c r="T3219" s="7">
        <f ca="1">+spotify_data[[#This Row],[Antigüedad Album Dias]]/60</f>
        <v>82.533333333333331</v>
      </c>
      <c r="U3219" s="8">
        <f ca="1">spotify_data[[#This Row],[Antigüedad Album Meses]]/12</f>
        <v>6.8777777777777773</v>
      </c>
      <c r="V3219">
        <v>1</v>
      </c>
      <c r="W3219" s="1" t="s">
        <v>21</v>
      </c>
      <c r="X3219" s="1" t="str">
        <f>+IF(spotify_data[[#This Row],[album_type]]="album","Album",IF(spotify_data[[#This Row],[album_type]]="single","Single","Compilation"))</f>
        <v>Single</v>
      </c>
      <c r="Y3219">
        <v>258</v>
      </c>
    </row>
    <row r="3220" spans="1:25" x14ac:dyDescent="0.3">
      <c r="A3220" s="1" t="s">
        <v>18331</v>
      </c>
      <c r="B3220" s="1">
        <v>2000</v>
      </c>
      <c r="C3220" s="1" t="s">
        <v>18332</v>
      </c>
      <c r="D3220">
        <v>9</v>
      </c>
      <c r="E3220">
        <v>65</v>
      </c>
      <c r="F3220" s="10">
        <f>spotify_data[[#This Row],[track_popularity]]/100</f>
        <v>0.65</v>
      </c>
      <c r="G3220" s="9" t="b">
        <v>0</v>
      </c>
      <c r="H3220" s="1">
        <f>+IF(spotify_data[[#This Row],[explicit]]=FALSE,0,1)</f>
        <v>0</v>
      </c>
      <c r="I3220" s="1" t="s">
        <v>1755</v>
      </c>
      <c r="J3220" s="7">
        <f>MATCH(spotify_data[[#This Row],[artist_name]],spotify_data[artist_name],0)</f>
        <v>954</v>
      </c>
      <c r="K3220">
        <v>72</v>
      </c>
      <c r="L3220" s="10">
        <f>spotify_data[[#This Row],[artist_popularity]]/100</f>
        <v>0.72</v>
      </c>
      <c r="M3220">
        <v>6113786</v>
      </c>
      <c r="N3220" s="1" t="s">
        <v>23</v>
      </c>
      <c r="O3220" s="1" t="s">
        <v>18323</v>
      </c>
      <c r="P3220" s="1">
        <f>MATCH(spotify_data[[#This Row],[album_id]],spotify_data[album_id],0)</f>
        <v>954</v>
      </c>
      <c r="Q3220" s="1" t="s">
        <v>18324</v>
      </c>
      <c r="R3220" s="2">
        <v>41026</v>
      </c>
      <c r="S3220" s="7">
        <f ca="1">+TODAY()-spotify_data[[#This Row],[Fecha lanzamiento Album]]</f>
        <v>5005</v>
      </c>
      <c r="T3220" s="7">
        <f ca="1">+spotify_data[[#This Row],[Antigüedad Album Dias]]/60</f>
        <v>83.416666666666671</v>
      </c>
      <c r="U3220" s="8">
        <f ca="1">spotify_data[[#This Row],[Antigüedad Album Meses]]/12</f>
        <v>6.9513888888888893</v>
      </c>
      <c r="V3220">
        <v>17</v>
      </c>
      <c r="W3220" s="1" t="s">
        <v>20</v>
      </c>
      <c r="X3220" s="1" t="str">
        <f>+IF(spotify_data[[#This Row],[album_type]]="album","Album",IF(spotify_data[[#This Row],[album_type]]="single","Single","Compilation"))</f>
        <v>Album</v>
      </c>
      <c r="Y3220">
        <v>424</v>
      </c>
    </row>
    <row r="3221" spans="1:25" x14ac:dyDescent="0.3">
      <c r="A3221" s="1" t="s">
        <v>18447</v>
      </c>
      <c r="B3221" s="1">
        <v>1296</v>
      </c>
      <c r="C3221" s="1" t="s">
        <v>18446</v>
      </c>
      <c r="D3221">
        <v>7</v>
      </c>
      <c r="E3221">
        <v>65</v>
      </c>
      <c r="F3221" s="10">
        <f>spotify_data[[#This Row],[track_popularity]]/100</f>
        <v>0.65</v>
      </c>
      <c r="G3221" s="9" t="b">
        <v>0</v>
      </c>
      <c r="H3221" s="1">
        <f>+IF(spotify_data[[#This Row],[explicit]]=FALSE,0,1)</f>
        <v>0</v>
      </c>
      <c r="I3221" s="1" t="s">
        <v>5599</v>
      </c>
      <c r="J3221" s="7">
        <f>MATCH(spotify_data[[#This Row],[artist_name]],spotify_data[artist_name],0)</f>
        <v>100</v>
      </c>
      <c r="K3221">
        <v>88</v>
      </c>
      <c r="L3221" s="10">
        <f>spotify_data[[#This Row],[artist_popularity]]/100</f>
        <v>0.88</v>
      </c>
      <c r="M3221">
        <v>51798111</v>
      </c>
      <c r="N3221" s="1" t="s">
        <v>5600</v>
      </c>
      <c r="O3221" s="1" t="s">
        <v>18448</v>
      </c>
      <c r="P3221" s="1">
        <f>MATCH(spotify_data[[#This Row],[album_id]],spotify_data[album_id],0)</f>
        <v>1801</v>
      </c>
      <c r="Q3221" s="1" t="s">
        <v>18449</v>
      </c>
      <c r="R3221" s="2">
        <v>40909</v>
      </c>
      <c r="S3221" s="7">
        <f ca="1">+TODAY()-spotify_data[[#This Row],[Fecha lanzamiento Album]]</f>
        <v>5122</v>
      </c>
      <c r="T3221" s="7">
        <f ca="1">+spotify_data[[#This Row],[Antigüedad Album Dias]]/60</f>
        <v>85.36666666666666</v>
      </c>
      <c r="U3221" s="8">
        <f ca="1">spotify_data[[#This Row],[Antigüedad Album Meses]]/12</f>
        <v>7.113888888888888</v>
      </c>
      <c r="V3221">
        <v>24</v>
      </c>
      <c r="W3221" s="1" t="s">
        <v>20</v>
      </c>
      <c r="X3221" s="1" t="str">
        <f>+IF(spotify_data[[#This Row],[album_type]]="album","Album",IF(spotify_data[[#This Row],[album_type]]="single","Single","Compilation"))</f>
        <v>Album</v>
      </c>
      <c r="Y3221">
        <v>405</v>
      </c>
    </row>
    <row r="3222" spans="1:25" x14ac:dyDescent="0.3">
      <c r="A3222" s="1" t="s">
        <v>18555</v>
      </c>
      <c r="B3222" s="1">
        <v>8141</v>
      </c>
      <c r="C3222" s="1" t="s">
        <v>18554</v>
      </c>
      <c r="D3222">
        <v>8</v>
      </c>
      <c r="E3222">
        <v>65</v>
      </c>
      <c r="F3222" s="10">
        <f>spotify_data[[#This Row],[track_popularity]]/100</f>
        <v>0.65</v>
      </c>
      <c r="G3222" s="9" t="b">
        <v>1</v>
      </c>
      <c r="H3222" s="1">
        <f>+IF(spotify_data[[#This Row],[explicit]]=FALSE,0,1)</f>
        <v>1</v>
      </c>
      <c r="I3222" s="1" t="s">
        <v>23</v>
      </c>
      <c r="J3222" s="7">
        <f>MATCH(spotify_data[[#This Row],[artist_name]],spotify_data[artist_name],0)</f>
        <v>2586</v>
      </c>
      <c r="K3222">
        <v>0</v>
      </c>
      <c r="L3222" s="10">
        <f>spotify_data[[#This Row],[artist_popularity]]/100</f>
        <v>0</v>
      </c>
      <c r="M3222">
        <v>0</v>
      </c>
      <c r="N3222" s="1" t="s">
        <v>23</v>
      </c>
      <c r="O3222" s="1" t="s">
        <v>18448</v>
      </c>
      <c r="P3222" s="1">
        <f>MATCH(spotify_data[[#This Row],[album_id]],spotify_data[album_id],0)</f>
        <v>1801</v>
      </c>
      <c r="Q3222" s="1" t="s">
        <v>18449</v>
      </c>
      <c r="R3222" s="2">
        <v>40909</v>
      </c>
      <c r="S3222" s="7">
        <f ca="1">+TODAY()-spotify_data[[#This Row],[Fecha lanzamiento Album]]</f>
        <v>5122</v>
      </c>
      <c r="T3222" s="7">
        <f ca="1">+spotify_data[[#This Row],[Antigüedad Album Dias]]/60</f>
        <v>85.36666666666666</v>
      </c>
      <c r="U3222" s="8">
        <f ca="1">spotify_data[[#This Row],[Antigüedad Album Meses]]/12</f>
        <v>7.113888888888888</v>
      </c>
      <c r="V3222">
        <v>24</v>
      </c>
      <c r="W3222" s="1" t="s">
        <v>20</v>
      </c>
      <c r="X3222" s="1" t="str">
        <f>+IF(spotify_data[[#This Row],[album_type]]="album","Album",IF(spotify_data[[#This Row],[album_type]]="single","Single","Compilation"))</f>
        <v>Album</v>
      </c>
      <c r="Y3222">
        <v>357</v>
      </c>
    </row>
    <row r="3223" spans="1:25" x14ac:dyDescent="0.3">
      <c r="A3223" s="1" t="s">
        <v>18748</v>
      </c>
      <c r="B3223" s="1">
        <v>110</v>
      </c>
      <c r="C3223" s="1" t="s">
        <v>18749</v>
      </c>
      <c r="D3223">
        <v>11</v>
      </c>
      <c r="E3223">
        <v>65</v>
      </c>
      <c r="F3223" s="10">
        <f>spotify_data[[#This Row],[track_popularity]]/100</f>
        <v>0.65</v>
      </c>
      <c r="G3223" s="9" t="b">
        <v>0</v>
      </c>
      <c r="H3223" s="1">
        <f>+IF(spotify_data[[#This Row],[explicit]]=FALSE,0,1)</f>
        <v>0</v>
      </c>
      <c r="I3223" s="1" t="s">
        <v>830</v>
      </c>
      <c r="J3223" s="7">
        <f>MATCH(spotify_data[[#This Row],[artist_name]],spotify_data[artist_name],0)</f>
        <v>73</v>
      </c>
      <c r="K3223">
        <v>88</v>
      </c>
      <c r="L3223" s="10">
        <f>spotify_data[[#This Row],[artist_popularity]]/100</f>
        <v>0.88</v>
      </c>
      <c r="M3223">
        <v>122802777</v>
      </c>
      <c r="N3223" s="1" t="s">
        <v>831</v>
      </c>
      <c r="O3223" s="1" t="s">
        <v>18750</v>
      </c>
      <c r="P3223" s="1">
        <f>MATCH(spotify_data[[#This Row],[album_id]],spotify_data[album_id],0)</f>
        <v>2511</v>
      </c>
      <c r="Q3223" s="1" t="s">
        <v>18751</v>
      </c>
      <c r="R3223" s="2">
        <v>40795</v>
      </c>
      <c r="S3223" s="7">
        <f ca="1">+TODAY()-spotify_data[[#This Row],[Fecha lanzamiento Album]]</f>
        <v>5236</v>
      </c>
      <c r="T3223" s="7">
        <f ca="1">+spotify_data[[#This Row],[Antigüedad Album Dias]]/60</f>
        <v>87.266666666666666</v>
      </c>
      <c r="U3223" s="8">
        <f ca="1">spotify_data[[#This Row],[Antigüedad Album Meses]]/12</f>
        <v>7.2722222222222221</v>
      </c>
      <c r="V3223">
        <v>16</v>
      </c>
      <c r="W3223" s="1" t="s">
        <v>20</v>
      </c>
      <c r="X3223" s="1" t="str">
        <f>+IF(spotify_data[[#This Row],[album_type]]="album","Album",IF(spotify_data[[#This Row],[album_type]]="single","Single","Compilation"))</f>
        <v>Album</v>
      </c>
      <c r="Y3223">
        <v>468</v>
      </c>
    </row>
    <row r="3224" spans="1:25" x14ac:dyDescent="0.3">
      <c r="A3224" s="1" t="s">
        <v>18860</v>
      </c>
      <c r="B3224" s="1">
        <v>4523</v>
      </c>
      <c r="C3224" s="1" t="s">
        <v>18861</v>
      </c>
      <c r="D3224">
        <v>11</v>
      </c>
      <c r="E3224">
        <v>65</v>
      </c>
      <c r="F3224" s="10">
        <f>spotify_data[[#This Row],[track_popularity]]/100</f>
        <v>0.65</v>
      </c>
      <c r="G3224" s="9" t="b">
        <v>0</v>
      </c>
      <c r="H3224" s="1">
        <f>+IF(spotify_data[[#This Row],[explicit]]=FALSE,0,1)</f>
        <v>0</v>
      </c>
      <c r="I3224" s="1" t="s">
        <v>10321</v>
      </c>
      <c r="J3224" s="7">
        <f>MATCH(spotify_data[[#This Row],[artist_name]],spotify_data[artist_name],0)</f>
        <v>3176</v>
      </c>
      <c r="K3224">
        <v>67</v>
      </c>
      <c r="L3224" s="10">
        <f>spotify_data[[#This Row],[artist_popularity]]/100</f>
        <v>0.67</v>
      </c>
      <c r="M3224">
        <v>1948341</v>
      </c>
      <c r="N3224" s="1" t="s">
        <v>23</v>
      </c>
      <c r="O3224" s="1" t="s">
        <v>18862</v>
      </c>
      <c r="P3224" s="1">
        <f>MATCH(spotify_data[[#This Row],[album_id]],spotify_data[album_id],0)</f>
        <v>3223</v>
      </c>
      <c r="Q3224" s="1" t="s">
        <v>18863</v>
      </c>
      <c r="R3224" s="2">
        <v>40724</v>
      </c>
      <c r="S3224" s="7">
        <f ca="1">+TODAY()-spotify_data[[#This Row],[Fecha lanzamiento Album]]</f>
        <v>5307</v>
      </c>
      <c r="T3224" s="7">
        <f ca="1">+spotify_data[[#This Row],[Antigüedad Album Dias]]/60</f>
        <v>88.45</v>
      </c>
      <c r="U3224" s="8">
        <f ca="1">spotify_data[[#This Row],[Antigüedad Album Meses]]/12</f>
        <v>7.3708333333333336</v>
      </c>
      <c r="V3224">
        <v>11</v>
      </c>
      <c r="W3224" s="1" t="s">
        <v>20</v>
      </c>
      <c r="X3224" s="1" t="str">
        <f>+IF(spotify_data[[#This Row],[album_type]]="album","Album",IF(spotify_data[[#This Row],[album_type]]="single","Single","Compilation"))</f>
        <v>Album</v>
      </c>
      <c r="Y3224">
        <v>466</v>
      </c>
    </row>
    <row r="3225" spans="1:25" x14ac:dyDescent="0.3">
      <c r="A3225" s="1" t="s">
        <v>19019</v>
      </c>
      <c r="B3225" s="1">
        <v>6648</v>
      </c>
      <c r="C3225" s="1" t="s">
        <v>19020</v>
      </c>
      <c r="D3225">
        <v>1</v>
      </c>
      <c r="E3225">
        <v>65</v>
      </c>
      <c r="F3225" s="10">
        <f>spotify_data[[#This Row],[track_popularity]]/100</f>
        <v>0.65</v>
      </c>
      <c r="G3225" s="9" t="b">
        <v>0</v>
      </c>
      <c r="H3225" s="1">
        <f>+IF(spotify_data[[#This Row],[explicit]]=FALSE,0,1)</f>
        <v>0</v>
      </c>
      <c r="I3225" s="1" t="s">
        <v>19021</v>
      </c>
      <c r="J3225" s="7">
        <f>MATCH(spotify_data[[#This Row],[artist_name]],spotify_data[artist_name],0)</f>
        <v>206</v>
      </c>
      <c r="K3225">
        <v>81</v>
      </c>
      <c r="L3225" s="10">
        <f>spotify_data[[#This Row],[artist_popularity]]/100</f>
        <v>0.81</v>
      </c>
      <c r="M3225">
        <v>17766757</v>
      </c>
      <c r="N3225" s="1" t="s">
        <v>516</v>
      </c>
      <c r="O3225" s="1" t="s">
        <v>19022</v>
      </c>
      <c r="P3225" s="1">
        <f>MATCH(spotify_data[[#This Row],[album_id]],spotify_data[album_id],0)</f>
        <v>2143</v>
      </c>
      <c r="Q3225" s="1" t="s">
        <v>19023</v>
      </c>
      <c r="R3225" s="2">
        <v>40630</v>
      </c>
      <c r="S3225" s="7">
        <f ca="1">+TODAY()-spotify_data[[#This Row],[Fecha lanzamiento Album]]</f>
        <v>5401</v>
      </c>
      <c r="T3225" s="7">
        <f ca="1">+spotify_data[[#This Row],[Antigüedad Album Dias]]/60</f>
        <v>90.016666666666666</v>
      </c>
      <c r="U3225" s="8">
        <f ca="1">spotify_data[[#This Row],[Antigüedad Album Meses]]/12</f>
        <v>7.5013888888888891</v>
      </c>
      <c r="V3225">
        <v>16</v>
      </c>
      <c r="W3225" s="1" t="s">
        <v>20</v>
      </c>
      <c r="X3225" s="1" t="str">
        <f>+IF(spotify_data[[#This Row],[album_type]]="album","Album",IF(spotify_data[[#This Row],[album_type]]="single","Single","Compilation"))</f>
        <v>Album</v>
      </c>
      <c r="Y3225">
        <v>396</v>
      </c>
    </row>
    <row r="3226" spans="1:25" x14ac:dyDescent="0.3">
      <c r="A3226" s="1" t="s">
        <v>19094</v>
      </c>
      <c r="B3226" s="1">
        <v>6638</v>
      </c>
      <c r="C3226" s="1" t="s">
        <v>19095</v>
      </c>
      <c r="D3226">
        <v>10</v>
      </c>
      <c r="E3226">
        <v>65</v>
      </c>
      <c r="F3226" s="10">
        <f>spotify_data[[#This Row],[track_popularity]]/100</f>
        <v>0.65</v>
      </c>
      <c r="G3226" s="9" t="b">
        <v>0</v>
      </c>
      <c r="H3226" s="1">
        <f>+IF(spotify_data[[#This Row],[explicit]]=FALSE,0,1)</f>
        <v>0</v>
      </c>
      <c r="I3226" s="1" t="s">
        <v>7599</v>
      </c>
      <c r="J3226" s="7">
        <f>MATCH(spotify_data[[#This Row],[artist_name]],spotify_data[artist_name],0)</f>
        <v>195</v>
      </c>
      <c r="K3226">
        <v>83</v>
      </c>
      <c r="L3226" s="10">
        <f>spotify_data[[#This Row],[artist_popularity]]/100</f>
        <v>0.83</v>
      </c>
      <c r="M3226">
        <v>66720643</v>
      </c>
      <c r="N3226" s="1" t="s">
        <v>831</v>
      </c>
      <c r="O3226" s="1" t="s">
        <v>19088</v>
      </c>
      <c r="P3226" s="1">
        <f>MATCH(spotify_data[[#This Row],[album_id]],spotify_data[album_id],0)</f>
        <v>454</v>
      </c>
      <c r="Q3226" s="1" t="s">
        <v>9389</v>
      </c>
      <c r="R3226" s="2">
        <v>40567</v>
      </c>
      <c r="S3226" s="7">
        <f ca="1">+TODAY()-spotify_data[[#This Row],[Fecha lanzamiento Album]]</f>
        <v>5464</v>
      </c>
      <c r="T3226" s="7">
        <f ca="1">+spotify_data[[#This Row],[Antigüedad Album Dias]]/60</f>
        <v>91.066666666666663</v>
      </c>
      <c r="U3226" s="8">
        <f ca="1">spotify_data[[#This Row],[Antigüedad Album Meses]]/12</f>
        <v>7.5888888888888886</v>
      </c>
      <c r="V3226">
        <v>11</v>
      </c>
      <c r="W3226" s="1" t="s">
        <v>20</v>
      </c>
      <c r="X3226" s="1" t="str">
        <f>+IF(spotify_data[[#This Row],[album_type]]="album","Album",IF(spotify_data[[#This Row],[album_type]]="single","Single","Compilation"))</f>
        <v>Album</v>
      </c>
      <c r="Y3226">
        <v>527</v>
      </c>
    </row>
    <row r="3227" spans="1:25" x14ac:dyDescent="0.3">
      <c r="A3227" s="1" t="s">
        <v>19531</v>
      </c>
      <c r="B3227" s="1">
        <v>2019</v>
      </c>
      <c r="C3227" s="1" t="s">
        <v>9064</v>
      </c>
      <c r="D3227">
        <v>3</v>
      </c>
      <c r="E3227">
        <v>65</v>
      </c>
      <c r="F3227" s="10">
        <f>spotify_data[[#This Row],[track_popularity]]/100</f>
        <v>0.65</v>
      </c>
      <c r="G3227" s="9" t="b">
        <v>0</v>
      </c>
      <c r="H3227" s="1">
        <f>+IF(spotify_data[[#This Row],[explicit]]=FALSE,0,1)</f>
        <v>0</v>
      </c>
      <c r="I3227" s="1" t="s">
        <v>18458</v>
      </c>
      <c r="J3227" s="7">
        <f>MATCH(spotify_data[[#This Row],[artist_name]],spotify_data[artist_name],0)</f>
        <v>957</v>
      </c>
      <c r="K3227">
        <v>64</v>
      </c>
      <c r="L3227" s="10">
        <f>spotify_data[[#This Row],[artist_popularity]]/100</f>
        <v>0.64</v>
      </c>
      <c r="M3227">
        <v>1284368</v>
      </c>
      <c r="N3227" s="1" t="s">
        <v>23</v>
      </c>
      <c r="O3227" s="1" t="s">
        <v>19532</v>
      </c>
      <c r="P3227" s="1">
        <f>MATCH(spotify_data[[#This Row],[album_id]],spotify_data[album_id],0)</f>
        <v>3226</v>
      </c>
      <c r="Q3227" s="1" t="s">
        <v>19533</v>
      </c>
      <c r="R3227" s="2">
        <v>40359</v>
      </c>
      <c r="S3227" s="7">
        <f ca="1">+TODAY()-spotify_data[[#This Row],[Fecha lanzamiento Album]]</f>
        <v>5672</v>
      </c>
      <c r="T3227" s="7">
        <f ca="1">+spotify_data[[#This Row],[Antigüedad Album Dias]]/60</f>
        <v>94.533333333333331</v>
      </c>
      <c r="U3227" s="8">
        <f ca="1">spotify_data[[#This Row],[Antigüedad Album Meses]]/12</f>
        <v>7.8777777777777773</v>
      </c>
      <c r="V3227">
        <v>13</v>
      </c>
      <c r="W3227" s="1" t="s">
        <v>20</v>
      </c>
      <c r="X3227" s="1" t="str">
        <f>+IF(spotify_data[[#This Row],[album_type]]="album","Album",IF(spotify_data[[#This Row],[album_type]]="single","Single","Compilation"))</f>
        <v>Album</v>
      </c>
      <c r="Y3227">
        <v>353</v>
      </c>
    </row>
    <row r="3228" spans="1:25" x14ac:dyDescent="0.3">
      <c r="A3228" s="1" t="s">
        <v>19714</v>
      </c>
      <c r="B3228" s="1">
        <v>3090</v>
      </c>
      <c r="C3228" s="1" t="s">
        <v>17666</v>
      </c>
      <c r="D3228">
        <v>3</v>
      </c>
      <c r="E3228">
        <v>65</v>
      </c>
      <c r="F3228" s="10">
        <f>spotify_data[[#This Row],[track_popularity]]/100</f>
        <v>0.65</v>
      </c>
      <c r="G3228" s="9" t="b">
        <v>0</v>
      </c>
      <c r="H3228" s="1">
        <f>+IF(spotify_data[[#This Row],[explicit]]=FALSE,0,1)</f>
        <v>0</v>
      </c>
      <c r="I3228" s="1" t="s">
        <v>9310</v>
      </c>
      <c r="J3228" s="7">
        <f>MATCH(spotify_data[[#This Row],[artist_name]],spotify_data[artist_name],0)</f>
        <v>1265</v>
      </c>
      <c r="K3228">
        <v>76</v>
      </c>
      <c r="L3228" s="10">
        <f>spotify_data[[#This Row],[artist_popularity]]/100</f>
        <v>0.76</v>
      </c>
      <c r="M3228">
        <v>12460618</v>
      </c>
      <c r="N3228" s="1" t="s">
        <v>23</v>
      </c>
      <c r="O3228" s="1" t="s">
        <v>19715</v>
      </c>
      <c r="P3228" s="1">
        <f>MATCH(spotify_data[[#This Row],[album_id]],spotify_data[album_id],0)</f>
        <v>3227</v>
      </c>
      <c r="Q3228" s="1" t="s">
        <v>9310</v>
      </c>
      <c r="R3228" s="2">
        <v>40233</v>
      </c>
      <c r="S3228" s="7">
        <f ca="1">+TODAY()-spotify_data[[#This Row],[Fecha lanzamiento Album]]</f>
        <v>5798</v>
      </c>
      <c r="T3228" s="7">
        <f ca="1">+spotify_data[[#This Row],[Antigüedad Album Dias]]/60</f>
        <v>96.63333333333334</v>
      </c>
      <c r="U3228" s="8">
        <f ca="1">spotify_data[[#This Row],[Antigüedad Album Meses]]/12</f>
        <v>8.0527777777777789</v>
      </c>
      <c r="V3228">
        <v>9</v>
      </c>
      <c r="W3228" s="1" t="s">
        <v>20</v>
      </c>
      <c r="X3228" s="1" t="str">
        <f>+IF(spotify_data[[#This Row],[album_type]]="album","Album",IF(spotify_data[[#This Row],[album_type]]="single","Single","Compilation"))</f>
        <v>Album</v>
      </c>
      <c r="Y3228">
        <v>331</v>
      </c>
    </row>
    <row r="3229" spans="1:25" x14ac:dyDescent="0.3">
      <c r="A3229" s="1" t="s">
        <v>19812</v>
      </c>
      <c r="B3229" s="1">
        <v>16133</v>
      </c>
      <c r="C3229" s="1" t="s">
        <v>19813</v>
      </c>
      <c r="D3229">
        <v>15</v>
      </c>
      <c r="E3229">
        <v>65</v>
      </c>
      <c r="F3229" s="10">
        <f>spotify_data[[#This Row],[track_popularity]]/100</f>
        <v>0.65</v>
      </c>
      <c r="G3229" s="9" t="b">
        <v>0</v>
      </c>
      <c r="H3229" s="1">
        <f>+IF(spotify_data[[#This Row],[explicit]]=FALSE,0,1)</f>
        <v>0</v>
      </c>
      <c r="I3229" s="1" t="s">
        <v>19814</v>
      </c>
      <c r="J3229" s="7">
        <f>MATCH(spotify_data[[#This Row],[artist_name]],spotify_data[artist_name],0)</f>
        <v>3228</v>
      </c>
      <c r="K3229">
        <v>48</v>
      </c>
      <c r="L3229" s="10">
        <f>spotify_data[[#This Row],[artist_popularity]]/100</f>
        <v>0.48</v>
      </c>
      <c r="M3229">
        <v>129604</v>
      </c>
      <c r="N3229" s="1" t="s">
        <v>23</v>
      </c>
      <c r="O3229" s="1" t="s">
        <v>19815</v>
      </c>
      <c r="P3229" s="1">
        <f>MATCH(spotify_data[[#This Row],[album_id]],spotify_data[album_id],0)</f>
        <v>3228</v>
      </c>
      <c r="Q3229" s="1" t="s">
        <v>19816</v>
      </c>
      <c r="R3229" s="2">
        <v>40179</v>
      </c>
      <c r="S3229" s="7">
        <f ca="1">+TODAY()-spotify_data[[#This Row],[Fecha lanzamiento Album]]</f>
        <v>5852</v>
      </c>
      <c r="T3229" s="7">
        <f ca="1">+spotify_data[[#This Row],[Antigüedad Album Dias]]/60</f>
        <v>97.533333333333331</v>
      </c>
      <c r="U3229" s="8">
        <f ca="1">spotify_data[[#This Row],[Antigüedad Album Meses]]/12</f>
        <v>8.1277777777777782</v>
      </c>
      <c r="V3229">
        <v>16</v>
      </c>
      <c r="W3229" s="1" t="s">
        <v>20</v>
      </c>
      <c r="X3229" s="1" t="str">
        <f>+IF(spotify_data[[#This Row],[album_type]]="album","Album",IF(spotify_data[[#This Row],[album_type]]="single","Single","Compilation"))</f>
        <v>Album</v>
      </c>
      <c r="Y3229">
        <v>397</v>
      </c>
    </row>
    <row r="3230" spans="1:25" x14ac:dyDescent="0.3">
      <c r="A3230" s="1" t="s">
        <v>19852</v>
      </c>
      <c r="B3230" s="1">
        <v>3032</v>
      </c>
      <c r="C3230" s="1" t="s">
        <v>19853</v>
      </c>
      <c r="D3230">
        <v>7</v>
      </c>
      <c r="E3230">
        <v>65</v>
      </c>
      <c r="F3230" s="10">
        <f>spotify_data[[#This Row],[track_popularity]]/100</f>
        <v>0.65</v>
      </c>
      <c r="G3230" s="9" t="b">
        <v>0</v>
      </c>
      <c r="H3230" s="1">
        <f>+IF(spotify_data[[#This Row],[explicit]]=FALSE,0,1)</f>
        <v>0</v>
      </c>
      <c r="I3230" s="1" t="s">
        <v>10064</v>
      </c>
      <c r="J3230" s="7">
        <f>MATCH(spotify_data[[#This Row],[artist_name]],spotify_data[artist_name],0)</f>
        <v>3229</v>
      </c>
      <c r="K3230">
        <v>65</v>
      </c>
      <c r="L3230" s="10">
        <f>spotify_data[[#This Row],[artist_popularity]]/100</f>
        <v>0.65</v>
      </c>
      <c r="M3230">
        <v>2758888</v>
      </c>
      <c r="N3230" s="1" t="s">
        <v>1925</v>
      </c>
      <c r="O3230" s="1" t="s">
        <v>19854</v>
      </c>
      <c r="P3230" s="1">
        <f>MATCH(spotify_data[[#This Row],[album_id]],spotify_data[album_id],0)</f>
        <v>3229</v>
      </c>
      <c r="Q3230" s="1" t="s">
        <v>19855</v>
      </c>
      <c r="R3230" s="2">
        <v>40179</v>
      </c>
      <c r="S3230" s="7">
        <f ca="1">+TODAY()-spotify_data[[#This Row],[Fecha lanzamiento Album]]</f>
        <v>5852</v>
      </c>
      <c r="T3230" s="7">
        <f ca="1">+spotify_data[[#This Row],[Antigüedad Album Dias]]/60</f>
        <v>97.533333333333331</v>
      </c>
      <c r="U3230" s="8">
        <f ca="1">spotify_data[[#This Row],[Antigüedad Album Meses]]/12</f>
        <v>8.1277777777777782</v>
      </c>
      <c r="V3230">
        <v>11</v>
      </c>
      <c r="W3230" s="1" t="s">
        <v>20</v>
      </c>
      <c r="X3230" s="1" t="str">
        <f>+IF(spotify_data[[#This Row],[album_type]]="album","Album",IF(spotify_data[[#This Row],[album_type]]="single","Single","Compilation"))</f>
        <v>Album</v>
      </c>
      <c r="Y3230">
        <v>38</v>
      </c>
    </row>
    <row r="3231" spans="1:25" x14ac:dyDescent="0.3">
      <c r="A3231" s="1" t="s">
        <v>20134</v>
      </c>
      <c r="B3231" s="1">
        <v>5382</v>
      </c>
      <c r="C3231" s="1" t="s">
        <v>20135</v>
      </c>
      <c r="D3231">
        <v>9</v>
      </c>
      <c r="E3231">
        <v>65</v>
      </c>
      <c r="F3231" s="10">
        <f>spotify_data[[#This Row],[track_popularity]]/100</f>
        <v>0.65</v>
      </c>
      <c r="G3231" s="9" t="b">
        <v>1</v>
      </c>
      <c r="H3231" s="1">
        <f>+IF(spotify_data[[#This Row],[explicit]]=FALSE,0,1)</f>
        <v>1</v>
      </c>
      <c r="I3231" s="1" t="s">
        <v>1755</v>
      </c>
      <c r="J3231" s="7">
        <f>MATCH(spotify_data[[#This Row],[artist_name]],spotify_data[artist_name],0)</f>
        <v>954</v>
      </c>
      <c r="K3231">
        <v>72</v>
      </c>
      <c r="L3231" s="10">
        <f>spotify_data[[#This Row],[artist_popularity]]/100</f>
        <v>0.72</v>
      </c>
      <c r="M3231">
        <v>6114655</v>
      </c>
      <c r="N3231" s="1" t="s">
        <v>23</v>
      </c>
      <c r="O3231" s="1" t="s">
        <v>20132</v>
      </c>
      <c r="P3231" s="1">
        <f>MATCH(spotify_data[[#This Row],[album_id]],spotify_data[album_id],0)</f>
        <v>2149</v>
      </c>
      <c r="Q3231" s="1" t="s">
        <v>20133</v>
      </c>
      <c r="R3231" s="2">
        <v>40009</v>
      </c>
      <c r="S3231" s="7">
        <f ca="1">+TODAY()-spotify_data[[#This Row],[Fecha lanzamiento Album]]</f>
        <v>6022</v>
      </c>
      <c r="T3231" s="7">
        <f ca="1">+spotify_data[[#This Row],[Antigüedad Album Dias]]/60</f>
        <v>100.36666666666666</v>
      </c>
      <c r="U3231" s="8">
        <f ca="1">spotify_data[[#This Row],[Antigüedad Album Meses]]/12</f>
        <v>8.3638888888888889</v>
      </c>
      <c r="V3231">
        <v>13</v>
      </c>
      <c r="W3231" s="1" t="s">
        <v>20</v>
      </c>
      <c r="X3231" s="1" t="str">
        <f>+IF(spotify_data[[#This Row],[album_type]]="album","Album",IF(spotify_data[[#This Row],[album_type]]="single","Single","Compilation"))</f>
        <v>Album</v>
      </c>
      <c r="Y3231">
        <v>359</v>
      </c>
    </row>
    <row r="3232" spans="1:25" x14ac:dyDescent="0.3">
      <c r="A3232" s="1" t="s">
        <v>20208</v>
      </c>
      <c r="B3232" s="1">
        <v>1227</v>
      </c>
      <c r="C3232" s="1" t="s">
        <v>20209</v>
      </c>
      <c r="D3232">
        <v>16</v>
      </c>
      <c r="E3232">
        <v>65</v>
      </c>
      <c r="F3232" s="10">
        <f>spotify_data[[#This Row],[track_popularity]]/100</f>
        <v>0.65</v>
      </c>
      <c r="G3232" s="9" t="b">
        <v>0</v>
      </c>
      <c r="H3232" s="1">
        <f>+IF(spotify_data[[#This Row],[explicit]]=FALSE,0,1)</f>
        <v>0</v>
      </c>
      <c r="I3232" s="1" t="s">
        <v>20210</v>
      </c>
      <c r="J3232" s="7">
        <f>MATCH(spotify_data[[#This Row],[artist_name]],spotify_data[artist_name],0)</f>
        <v>3231</v>
      </c>
      <c r="K3232">
        <v>61</v>
      </c>
      <c r="L3232" s="10">
        <f>spotify_data[[#This Row],[artist_popularity]]/100</f>
        <v>0.61</v>
      </c>
      <c r="M3232">
        <v>305384</v>
      </c>
      <c r="N3232" s="1" t="s">
        <v>23</v>
      </c>
      <c r="O3232" s="1" t="s">
        <v>20211</v>
      </c>
      <c r="P3232" s="1">
        <f>MATCH(spotify_data[[#This Row],[album_id]],spotify_data[album_id],0)</f>
        <v>3231</v>
      </c>
      <c r="Q3232" s="1" t="s">
        <v>20212</v>
      </c>
      <c r="R3232" s="2">
        <v>39994</v>
      </c>
      <c r="S3232" s="7">
        <f ca="1">+TODAY()-spotify_data[[#This Row],[Fecha lanzamiento Album]]</f>
        <v>6037</v>
      </c>
      <c r="T3232" s="7">
        <f ca="1">+spotify_data[[#This Row],[Antigüedad Album Dias]]/60</f>
        <v>100.61666666666666</v>
      </c>
      <c r="U3232" s="8">
        <f ca="1">spotify_data[[#This Row],[Antigüedad Album Meses]]/12</f>
        <v>8.3847222222222211</v>
      </c>
      <c r="V3232">
        <v>18</v>
      </c>
      <c r="W3232" s="1" t="s">
        <v>20</v>
      </c>
      <c r="X3232" s="1" t="str">
        <f>+IF(spotify_data[[#This Row],[album_type]]="album","Album",IF(spotify_data[[#This Row],[album_type]]="single","Single","Compilation"))</f>
        <v>Album</v>
      </c>
      <c r="Y3232">
        <v>354</v>
      </c>
    </row>
    <row r="3233" spans="1:25" x14ac:dyDescent="0.3">
      <c r="A3233" s="1" t="s">
        <v>20839</v>
      </c>
      <c r="B3233" s="1">
        <v>4342</v>
      </c>
      <c r="C3233" s="1" t="s">
        <v>20840</v>
      </c>
      <c r="D3233">
        <v>1</v>
      </c>
      <c r="E3233">
        <v>65</v>
      </c>
      <c r="F3233" s="10">
        <f>spotify_data[[#This Row],[track_popularity]]/100</f>
        <v>0.65</v>
      </c>
      <c r="G3233" s="9" t="b">
        <v>0</v>
      </c>
      <c r="H3233" s="1">
        <f>+IF(spotify_data[[#This Row],[explicit]]=FALSE,0,1)</f>
        <v>0</v>
      </c>
      <c r="I3233" s="1" t="s">
        <v>20841</v>
      </c>
      <c r="J3233" s="7">
        <f>MATCH(spotify_data[[#This Row],[artist_name]],spotify_data[artist_name],0)</f>
        <v>3232</v>
      </c>
      <c r="K3233">
        <v>66</v>
      </c>
      <c r="L3233" s="10">
        <f>spotify_data[[#This Row],[artist_popularity]]/100</f>
        <v>0.66</v>
      </c>
      <c r="M3233">
        <v>3708746</v>
      </c>
      <c r="N3233" s="1" t="s">
        <v>395</v>
      </c>
      <c r="O3233" s="1" t="s">
        <v>20842</v>
      </c>
      <c r="P3233" s="1">
        <f>MATCH(spotify_data[[#This Row],[album_id]],spotify_data[album_id],0)</f>
        <v>3232</v>
      </c>
      <c r="Q3233" s="1" t="s">
        <v>20843</v>
      </c>
      <c r="R3233" s="2">
        <v>39203</v>
      </c>
      <c r="S3233" s="7">
        <f ca="1">+TODAY()-spotify_data[[#This Row],[Fecha lanzamiento Album]]</f>
        <v>6828</v>
      </c>
      <c r="T3233" s="7">
        <f ca="1">+spotify_data[[#This Row],[Antigüedad Album Dias]]/60</f>
        <v>113.8</v>
      </c>
      <c r="U3233" s="8">
        <f ca="1">spotify_data[[#This Row],[Antigüedad Album Meses]]/12</f>
        <v>9.4833333333333325</v>
      </c>
      <c r="V3233">
        <v>12</v>
      </c>
      <c r="W3233" s="1" t="s">
        <v>20</v>
      </c>
      <c r="X3233" s="1" t="str">
        <f>+IF(spotify_data[[#This Row],[album_type]]="album","Album",IF(spotify_data[[#This Row],[album_type]]="single","Single","Compilation"))</f>
        <v>Album</v>
      </c>
      <c r="Y3233">
        <v>319</v>
      </c>
    </row>
    <row r="3234" spans="1:25" x14ac:dyDescent="0.3">
      <c r="A3234" s="1" t="s">
        <v>21154</v>
      </c>
      <c r="B3234" s="1">
        <v>3087</v>
      </c>
      <c r="C3234" s="1" t="s">
        <v>9479</v>
      </c>
      <c r="D3234">
        <v>6</v>
      </c>
      <c r="E3234">
        <v>65</v>
      </c>
      <c r="F3234" s="10">
        <f>spotify_data[[#This Row],[track_popularity]]/100</f>
        <v>0.65</v>
      </c>
      <c r="G3234" s="9" t="b">
        <v>1</v>
      </c>
      <c r="H3234" s="1">
        <f>+IF(spotify_data[[#This Row],[explicit]]=FALSE,0,1)</f>
        <v>1</v>
      </c>
      <c r="I3234" s="1" t="s">
        <v>20063</v>
      </c>
      <c r="J3234" s="7">
        <f>MATCH(spotify_data[[#This Row],[artist_name]],spotify_data[artist_name],0)</f>
        <v>572</v>
      </c>
      <c r="K3234">
        <v>77</v>
      </c>
      <c r="L3234" s="10">
        <f>spotify_data[[#This Row],[artist_popularity]]/100</f>
        <v>0.77</v>
      </c>
      <c r="M3234">
        <v>7302348</v>
      </c>
      <c r="N3234" s="1" t="s">
        <v>16238</v>
      </c>
      <c r="O3234" s="1" t="s">
        <v>21153</v>
      </c>
      <c r="P3234" s="1">
        <f>MATCH(spotify_data[[#This Row],[album_id]],spotify_data[album_id],0)</f>
        <v>1302</v>
      </c>
      <c r="Q3234" s="1" t="s">
        <v>21147</v>
      </c>
      <c r="R3234" s="2">
        <v>38881</v>
      </c>
      <c r="S3234" s="7">
        <f ca="1">+TODAY()-spotify_data[[#This Row],[Fecha lanzamiento Album]]</f>
        <v>7150</v>
      </c>
      <c r="T3234" s="7">
        <f ca="1">+spotify_data[[#This Row],[Antigüedad Album Dias]]/60</f>
        <v>119.16666666666667</v>
      </c>
      <c r="U3234" s="8">
        <f ca="1">spotify_data[[#This Row],[Antigüedad Album Meses]]/12</f>
        <v>9.9305555555555554</v>
      </c>
      <c r="V3234">
        <v>13</v>
      </c>
      <c r="W3234" s="1" t="s">
        <v>20</v>
      </c>
      <c r="X3234" s="1" t="str">
        <f>+IF(spotify_data[[#This Row],[album_type]]="album","Album",IF(spotify_data[[#This Row],[album_type]]="single","Single","Compilation"))</f>
        <v>Album</v>
      </c>
      <c r="Y3234">
        <v>345</v>
      </c>
    </row>
    <row r="3235" spans="1:25" x14ac:dyDescent="0.3">
      <c r="A3235" s="1" t="s">
        <v>21339</v>
      </c>
      <c r="B3235" s="1">
        <v>3605</v>
      </c>
      <c r="C3235" s="1" t="s">
        <v>3598</v>
      </c>
      <c r="D3235">
        <v>11</v>
      </c>
      <c r="E3235">
        <v>65</v>
      </c>
      <c r="F3235" s="10">
        <f>spotify_data[[#This Row],[track_popularity]]/100</f>
        <v>0.65</v>
      </c>
      <c r="G3235" s="9" t="b">
        <v>0</v>
      </c>
      <c r="H3235" s="1">
        <f>+IF(spotify_data[[#This Row],[explicit]]=FALSE,0,1)</f>
        <v>0</v>
      </c>
      <c r="I3235" s="1" t="s">
        <v>16237</v>
      </c>
      <c r="J3235" s="7">
        <f>MATCH(spotify_data[[#This Row],[artist_name]],spotify_data[artist_name],0)</f>
        <v>208</v>
      </c>
      <c r="K3235">
        <v>78</v>
      </c>
      <c r="L3235" s="10">
        <f>spotify_data[[#This Row],[artist_popularity]]/100</f>
        <v>0.78</v>
      </c>
      <c r="M3235">
        <v>7846032</v>
      </c>
      <c r="N3235" s="1" t="s">
        <v>16238</v>
      </c>
      <c r="O3235" s="1" t="s">
        <v>21340</v>
      </c>
      <c r="P3235" s="1">
        <f>MATCH(spotify_data[[#This Row],[album_id]],spotify_data[album_id],0)</f>
        <v>3234</v>
      </c>
      <c r="Q3235" s="1" t="s">
        <v>21341</v>
      </c>
      <c r="R3235" s="2">
        <v>38621</v>
      </c>
      <c r="S3235" s="7">
        <f ca="1">+TODAY()-spotify_data[[#This Row],[Fecha lanzamiento Album]]</f>
        <v>7410</v>
      </c>
      <c r="T3235" s="7">
        <f ca="1">+spotify_data[[#This Row],[Antigüedad Album Dias]]/60</f>
        <v>123.5</v>
      </c>
      <c r="U3235" s="8">
        <f ca="1">spotify_data[[#This Row],[Antigüedad Album Meses]]/12</f>
        <v>10.291666666666666</v>
      </c>
      <c r="V3235">
        <v>15</v>
      </c>
      <c r="W3235" s="1" t="s">
        <v>20</v>
      </c>
      <c r="X3235" s="1" t="str">
        <f>+IF(spotify_data[[#This Row],[album_type]]="album","Album",IF(spotify_data[[#This Row],[album_type]]="single","Single","Compilation"))</f>
        <v>Album</v>
      </c>
      <c r="Y3235">
        <v>42</v>
      </c>
    </row>
    <row r="3236" spans="1:25" x14ac:dyDescent="0.3">
      <c r="A3236" s="1" t="s">
        <v>21346</v>
      </c>
      <c r="B3236" s="1">
        <v>5570</v>
      </c>
      <c r="C3236" s="1" t="s">
        <v>21347</v>
      </c>
      <c r="D3236">
        <v>1</v>
      </c>
      <c r="E3236">
        <v>65</v>
      </c>
      <c r="F3236" s="10">
        <f>spotify_data[[#This Row],[track_popularity]]/100</f>
        <v>0.65</v>
      </c>
      <c r="G3236" s="9" t="b">
        <v>0</v>
      </c>
      <c r="H3236" s="1">
        <f>+IF(spotify_data[[#This Row],[explicit]]=FALSE,0,1)</f>
        <v>0</v>
      </c>
      <c r="I3236" s="1" t="s">
        <v>15610</v>
      </c>
      <c r="J3236" s="7">
        <f>MATCH(spotify_data[[#This Row],[artist_name]],spotify_data[artist_name],0)</f>
        <v>1262</v>
      </c>
      <c r="K3236">
        <v>74</v>
      </c>
      <c r="L3236" s="10">
        <f>spotify_data[[#This Row],[artist_popularity]]/100</f>
        <v>0.74</v>
      </c>
      <c r="M3236">
        <v>7647950</v>
      </c>
      <c r="N3236" s="1" t="s">
        <v>15611</v>
      </c>
      <c r="O3236" s="1" t="s">
        <v>21348</v>
      </c>
      <c r="P3236" s="1">
        <f>MATCH(spotify_data[[#This Row],[album_id]],spotify_data[album_id],0)</f>
        <v>2892</v>
      </c>
      <c r="Q3236" s="1" t="s">
        <v>21347</v>
      </c>
      <c r="R3236" s="2">
        <v>38614</v>
      </c>
      <c r="S3236" s="7">
        <f ca="1">+TODAY()-spotify_data[[#This Row],[Fecha lanzamiento Album]]</f>
        <v>7417</v>
      </c>
      <c r="T3236" s="7">
        <f ca="1">+spotify_data[[#This Row],[Antigüedad Album Dias]]/60</f>
        <v>123.61666666666666</v>
      </c>
      <c r="U3236" s="8">
        <f ca="1">spotify_data[[#This Row],[Antigüedad Album Meses]]/12</f>
        <v>10.301388888888889</v>
      </c>
      <c r="V3236">
        <v>14</v>
      </c>
      <c r="W3236" s="1" t="s">
        <v>20</v>
      </c>
      <c r="X3236" s="1" t="str">
        <f>+IF(spotify_data[[#This Row],[album_type]]="album","Album",IF(spotify_data[[#This Row],[album_type]]="single","Single","Compilation"))</f>
        <v>Album</v>
      </c>
      <c r="Y3236">
        <v>353</v>
      </c>
    </row>
    <row r="3237" spans="1:25" x14ac:dyDescent="0.3">
      <c r="A3237" s="1" t="s">
        <v>21778</v>
      </c>
      <c r="B3237" s="1">
        <v>7890</v>
      </c>
      <c r="C3237" s="1" t="s">
        <v>21779</v>
      </c>
      <c r="D3237">
        <v>17</v>
      </c>
      <c r="E3237">
        <v>65</v>
      </c>
      <c r="F3237" s="10">
        <f>spotify_data[[#This Row],[track_popularity]]/100</f>
        <v>0.65</v>
      </c>
      <c r="G3237" s="9" t="b">
        <v>0</v>
      </c>
      <c r="H3237" s="1">
        <f>+IF(spotify_data[[#This Row],[explicit]]=FALSE,0,1)</f>
        <v>0</v>
      </c>
      <c r="I3237" s="1" t="s">
        <v>21780</v>
      </c>
      <c r="J3237" s="7">
        <f>MATCH(spotify_data[[#This Row],[artist_name]],spotify_data[artist_name],0)</f>
        <v>1826</v>
      </c>
      <c r="K3237">
        <v>72</v>
      </c>
      <c r="L3237" s="10">
        <f>spotify_data[[#This Row],[artist_popularity]]/100</f>
        <v>0.72</v>
      </c>
      <c r="M3237">
        <v>3371242</v>
      </c>
      <c r="N3237" s="1" t="s">
        <v>21781</v>
      </c>
      <c r="O3237" s="1" t="s">
        <v>21782</v>
      </c>
      <c r="P3237" s="1">
        <f>MATCH(spotify_data[[#This Row],[album_id]],spotify_data[album_id],0)</f>
        <v>3236</v>
      </c>
      <c r="Q3237" s="1" t="s">
        <v>21783</v>
      </c>
      <c r="R3237" s="2">
        <v>37903</v>
      </c>
      <c r="S3237" s="7">
        <f ca="1">+TODAY()-spotify_data[[#This Row],[Fecha lanzamiento Album]]</f>
        <v>8128</v>
      </c>
      <c r="T3237" s="7">
        <f ca="1">+spotify_data[[#This Row],[Antigüedad Album Dias]]/60</f>
        <v>135.46666666666667</v>
      </c>
      <c r="U3237" s="8">
        <f ca="1">spotify_data[[#This Row],[Antigüedad Album Meses]]/12</f>
        <v>11.28888888888889</v>
      </c>
      <c r="V3237">
        <v>26</v>
      </c>
      <c r="W3237" s="1" t="s">
        <v>1932</v>
      </c>
      <c r="X3237" s="1" t="str">
        <f>+IF(spotify_data[[#This Row],[album_type]]="album","Album",IF(spotify_data[[#This Row],[album_type]]="single","Single","Compilation"))</f>
        <v>Compilation</v>
      </c>
      <c r="Y3237">
        <v>383</v>
      </c>
    </row>
    <row r="3238" spans="1:25" x14ac:dyDescent="0.3">
      <c r="A3238" s="1" t="s">
        <v>21816</v>
      </c>
      <c r="B3238" s="1">
        <v>5626</v>
      </c>
      <c r="C3238" s="1" t="s">
        <v>21817</v>
      </c>
      <c r="D3238">
        <v>15</v>
      </c>
      <c r="E3238">
        <v>65</v>
      </c>
      <c r="F3238" s="10">
        <f>spotify_data[[#This Row],[track_popularity]]/100</f>
        <v>0.65</v>
      </c>
      <c r="G3238" s="9" t="b">
        <v>0</v>
      </c>
      <c r="H3238" s="1">
        <f>+IF(spotify_data[[#This Row],[explicit]]=FALSE,0,1)</f>
        <v>0</v>
      </c>
      <c r="I3238" s="1" t="s">
        <v>21805</v>
      </c>
      <c r="J3238" s="7">
        <f>MATCH(spotify_data[[#This Row],[artist_name]],spotify_data[artist_name],0)</f>
        <v>3237</v>
      </c>
      <c r="K3238">
        <v>62</v>
      </c>
      <c r="L3238" s="10">
        <f>spotify_data[[#This Row],[artist_popularity]]/100</f>
        <v>0.62</v>
      </c>
      <c r="M3238">
        <v>143444</v>
      </c>
      <c r="N3238" s="1" t="s">
        <v>1609</v>
      </c>
      <c r="O3238" s="1" t="s">
        <v>21806</v>
      </c>
      <c r="P3238" s="1">
        <f>MATCH(spotify_data[[#This Row],[album_id]],spotify_data[album_id],0)</f>
        <v>3237</v>
      </c>
      <c r="Q3238" s="1" t="s">
        <v>21807</v>
      </c>
      <c r="R3238" s="2">
        <v>37824</v>
      </c>
      <c r="S3238" s="7">
        <f ca="1">+TODAY()-spotify_data[[#This Row],[Fecha lanzamiento Album]]</f>
        <v>8207</v>
      </c>
      <c r="T3238" s="7">
        <f ca="1">+spotify_data[[#This Row],[Antigüedad Album Dias]]/60</f>
        <v>136.78333333333333</v>
      </c>
      <c r="U3238" s="8">
        <f ca="1">spotify_data[[#This Row],[Antigüedad Album Meses]]/12</f>
        <v>11.39861111111111</v>
      </c>
      <c r="V3238">
        <v>15</v>
      </c>
      <c r="W3238" s="1" t="s">
        <v>1932</v>
      </c>
      <c r="X3238" s="1" t="str">
        <f>+IF(spotify_data[[#This Row],[album_type]]="album","Album",IF(spotify_data[[#This Row],[album_type]]="single","Single","Compilation"))</f>
        <v>Compilation</v>
      </c>
      <c r="Y3238">
        <v>15</v>
      </c>
    </row>
    <row r="3239" spans="1:25" x14ac:dyDescent="0.3">
      <c r="A3239" s="1" t="s">
        <v>22253</v>
      </c>
      <c r="B3239" s="1"/>
      <c r="C3239" s="1" t="s">
        <v>22254</v>
      </c>
      <c r="D3239">
        <v>2</v>
      </c>
      <c r="E3239">
        <v>65</v>
      </c>
      <c r="F3239" s="10">
        <f>spotify_data[[#This Row],[track_popularity]]/100</f>
        <v>0.65</v>
      </c>
      <c r="G3239" s="9" t="b">
        <v>0</v>
      </c>
      <c r="H3239" s="1">
        <f>+IF(spotify_data[[#This Row],[explicit]]=FALSE,0,1)</f>
        <v>0</v>
      </c>
      <c r="I3239" s="1" t="s">
        <v>21728</v>
      </c>
      <c r="J3239" s="7">
        <f>MATCH(spotify_data[[#This Row],[artist_name]],spotify_data[artist_name],0)</f>
        <v>3238</v>
      </c>
      <c r="K3239">
        <v>66</v>
      </c>
      <c r="L3239" s="10">
        <f>spotify_data[[#This Row],[artist_popularity]]/100</f>
        <v>0.66</v>
      </c>
      <c r="M3239">
        <v>499104</v>
      </c>
      <c r="N3239" s="1" t="s">
        <v>1609</v>
      </c>
      <c r="O3239" s="1" t="s">
        <v>22251</v>
      </c>
      <c r="P3239" s="1">
        <f>MATCH(spotify_data[[#This Row],[album_id]],spotify_data[album_id],0)</f>
        <v>3238</v>
      </c>
      <c r="Q3239" s="1" t="s">
        <v>22252</v>
      </c>
      <c r="R3239" s="2">
        <v>37214</v>
      </c>
      <c r="S3239" s="7">
        <f ca="1">+TODAY()-spotify_data[[#This Row],[Fecha lanzamiento Album]]</f>
        <v>8817</v>
      </c>
      <c r="T3239" s="7">
        <f ca="1">+spotify_data[[#This Row],[Antigüedad Album Dias]]/60</f>
        <v>146.94999999999999</v>
      </c>
      <c r="U3239" s="8">
        <f ca="1">spotify_data[[#This Row],[Antigüedad Album Meses]]/12</f>
        <v>12.245833333333332</v>
      </c>
      <c r="V3239">
        <v>18</v>
      </c>
      <c r="W3239" s="1" t="s">
        <v>1932</v>
      </c>
      <c r="X3239" s="1" t="str">
        <f>+IF(spotify_data[[#This Row],[album_type]]="album","Album",IF(spotify_data[[#This Row],[album_type]]="single","Single","Compilation"))</f>
        <v>Compilation</v>
      </c>
      <c r="Y3239">
        <v>291</v>
      </c>
    </row>
    <row r="3240" spans="1:25" x14ac:dyDescent="0.3">
      <c r="A3240" s="1" t="s">
        <v>22407</v>
      </c>
      <c r="B3240" s="1"/>
      <c r="C3240" s="1" t="s">
        <v>22408</v>
      </c>
      <c r="D3240">
        <v>16</v>
      </c>
      <c r="E3240">
        <v>65</v>
      </c>
      <c r="F3240" s="10">
        <f>spotify_data[[#This Row],[track_popularity]]/100</f>
        <v>0.65</v>
      </c>
      <c r="G3240" s="9" t="b">
        <v>1</v>
      </c>
      <c r="H3240" s="1">
        <f>+IF(spotify_data[[#This Row],[explicit]]=FALSE,0,1)</f>
        <v>1</v>
      </c>
      <c r="I3240" s="1" t="s">
        <v>14867</v>
      </c>
      <c r="J3240" s="7">
        <f>MATCH(spotify_data[[#This Row],[artist_name]],spotify_data[artist_name],0)</f>
        <v>558</v>
      </c>
      <c r="K3240">
        <v>74</v>
      </c>
      <c r="L3240" s="10">
        <f>spotify_data[[#This Row],[artist_popularity]]/100</f>
        <v>0.74</v>
      </c>
      <c r="M3240">
        <v>13710072</v>
      </c>
      <c r="N3240" s="1" t="s">
        <v>23</v>
      </c>
      <c r="O3240" s="1" t="s">
        <v>22403</v>
      </c>
      <c r="P3240" s="1">
        <f>MATCH(spotify_data[[#This Row],[album_id]],spotify_data[album_id],0)</f>
        <v>3065</v>
      </c>
      <c r="Q3240" s="1" t="s">
        <v>22404</v>
      </c>
      <c r="R3240" s="2">
        <v>36914</v>
      </c>
      <c r="S3240" s="7">
        <f ca="1">+TODAY()-spotify_data[[#This Row],[Fecha lanzamiento Album]]</f>
        <v>9117</v>
      </c>
      <c r="T3240" s="7">
        <f ca="1">+spotify_data[[#This Row],[Antigüedad Album Dias]]/60</f>
        <v>151.94999999999999</v>
      </c>
      <c r="U3240" s="8">
        <f ca="1">spotify_data[[#This Row],[Antigüedad Album Meses]]/12</f>
        <v>12.6625</v>
      </c>
      <c r="V3240">
        <v>16</v>
      </c>
      <c r="W3240" s="1" t="s">
        <v>20</v>
      </c>
      <c r="X3240" s="1" t="str">
        <f>+IF(spotify_data[[#This Row],[album_type]]="album","Album",IF(spotify_data[[#This Row],[album_type]]="single","Single","Compilation"))</f>
        <v>Album</v>
      </c>
      <c r="Y3240">
        <v>436</v>
      </c>
    </row>
    <row r="3241" spans="1:25" x14ac:dyDescent="0.3">
      <c r="A3241" s="1" t="s">
        <v>22700</v>
      </c>
      <c r="B3241" s="1"/>
      <c r="C3241" s="1" t="s">
        <v>22701</v>
      </c>
      <c r="D3241">
        <v>8</v>
      </c>
      <c r="E3241">
        <v>65</v>
      </c>
      <c r="F3241" s="10">
        <f>spotify_data[[#This Row],[track_popularity]]/100</f>
        <v>0.65</v>
      </c>
      <c r="G3241" s="9" t="b">
        <v>0</v>
      </c>
      <c r="H3241" s="1">
        <f>+IF(spotify_data[[#This Row],[explicit]]=FALSE,0,1)</f>
        <v>0</v>
      </c>
      <c r="I3241" s="1" t="s">
        <v>22702</v>
      </c>
      <c r="J3241" s="7">
        <f>MATCH(spotify_data[[#This Row],[artist_name]],spotify_data[artist_name],0)</f>
        <v>3240</v>
      </c>
      <c r="K3241">
        <v>64</v>
      </c>
      <c r="L3241" s="10">
        <f>spotify_data[[#This Row],[artist_popularity]]/100</f>
        <v>0.64</v>
      </c>
      <c r="M3241">
        <v>2402371</v>
      </c>
      <c r="N3241" s="1" t="s">
        <v>22703</v>
      </c>
      <c r="O3241" s="1" t="s">
        <v>22704</v>
      </c>
      <c r="P3241" s="1">
        <f>MATCH(spotify_data[[#This Row],[album_id]],spotify_data[album_id],0)</f>
        <v>3240</v>
      </c>
      <c r="Q3241" s="1" t="s">
        <v>22705</v>
      </c>
      <c r="R3241" s="2">
        <v>36459</v>
      </c>
      <c r="S3241" s="7">
        <f ca="1">+TODAY()-spotify_data[[#This Row],[Fecha lanzamiento Album]]</f>
        <v>9572</v>
      </c>
      <c r="T3241" s="7">
        <f ca="1">+spotify_data[[#This Row],[Antigüedad Album Dias]]/60</f>
        <v>159.53333333333333</v>
      </c>
      <c r="U3241" s="8">
        <f ca="1">spotify_data[[#This Row],[Antigüedad Album Meses]]/12</f>
        <v>13.294444444444444</v>
      </c>
      <c r="V3241">
        <v>19</v>
      </c>
      <c r="W3241" s="1" t="s">
        <v>1932</v>
      </c>
      <c r="X3241" s="1" t="str">
        <f>+IF(spotify_data[[#This Row],[album_type]]="album","Album",IF(spotify_data[[#This Row],[album_type]]="single","Single","Compilation"))</f>
        <v>Compilation</v>
      </c>
      <c r="Y3241">
        <v>376</v>
      </c>
    </row>
    <row r="3242" spans="1:25" x14ac:dyDescent="0.3">
      <c r="A3242" s="1" t="s">
        <v>22855</v>
      </c>
      <c r="B3242" s="1"/>
      <c r="C3242" s="1" t="s">
        <v>22856</v>
      </c>
      <c r="D3242">
        <v>7</v>
      </c>
      <c r="E3242">
        <v>65</v>
      </c>
      <c r="F3242" s="10">
        <f>spotify_data[[#This Row],[track_popularity]]/100</f>
        <v>0.65</v>
      </c>
      <c r="G3242" s="9" t="b">
        <v>1</v>
      </c>
      <c r="H3242" s="1">
        <f>+IF(spotify_data[[#This Row],[explicit]]=FALSE,0,1)</f>
        <v>1</v>
      </c>
      <c r="I3242" s="1" t="s">
        <v>22857</v>
      </c>
      <c r="J3242" s="7">
        <f>MATCH(spotify_data[[#This Row],[artist_name]],spotify_data[artist_name],0)</f>
        <v>3241</v>
      </c>
      <c r="K3242">
        <v>65</v>
      </c>
      <c r="L3242" s="10">
        <f>spotify_data[[#This Row],[artist_popularity]]/100</f>
        <v>0.65</v>
      </c>
      <c r="M3242">
        <v>2358187</v>
      </c>
      <c r="N3242" s="1" t="s">
        <v>22858</v>
      </c>
      <c r="O3242" s="1" t="s">
        <v>22859</v>
      </c>
      <c r="P3242" s="1">
        <f>MATCH(spotify_data[[#This Row],[album_id]],spotify_data[album_id],0)</f>
        <v>3241</v>
      </c>
      <c r="Q3242" s="1" t="s">
        <v>22860</v>
      </c>
      <c r="R3242" s="2">
        <v>36161</v>
      </c>
      <c r="S3242" s="7">
        <f ca="1">+TODAY()-spotify_data[[#This Row],[Fecha lanzamiento Album]]</f>
        <v>9870</v>
      </c>
      <c r="T3242" s="7">
        <f ca="1">+spotify_data[[#This Row],[Antigüedad Album Dias]]/60</f>
        <v>164.5</v>
      </c>
      <c r="U3242" s="8">
        <f ca="1">spotify_data[[#This Row],[Antigüedad Album Meses]]/12</f>
        <v>13.708333333333334</v>
      </c>
      <c r="V3242">
        <v>19</v>
      </c>
      <c r="W3242" s="1" t="s">
        <v>20</v>
      </c>
      <c r="X3242" s="1" t="str">
        <f>+IF(spotify_data[[#This Row],[album_type]]="album","Album",IF(spotify_data[[#This Row],[album_type]]="single","Single","Compilation"))</f>
        <v>Album</v>
      </c>
      <c r="Y3242">
        <v>226</v>
      </c>
    </row>
    <row r="3243" spans="1:25" x14ac:dyDescent="0.3">
      <c r="A3243" s="1" t="s">
        <v>22948</v>
      </c>
      <c r="B3243" s="1"/>
      <c r="C3243" s="1" t="s">
        <v>14403</v>
      </c>
      <c r="D3243">
        <v>3</v>
      </c>
      <c r="E3243">
        <v>65</v>
      </c>
      <c r="F3243" s="10">
        <f>spotify_data[[#This Row],[track_popularity]]/100</f>
        <v>0.65</v>
      </c>
      <c r="G3243" s="9" t="b">
        <v>1</v>
      </c>
      <c r="H3243" s="1">
        <f>+IF(spotify_data[[#This Row],[explicit]]=FALSE,0,1)</f>
        <v>1</v>
      </c>
      <c r="I3243" s="1" t="s">
        <v>22949</v>
      </c>
      <c r="J3243" s="7">
        <f>MATCH(spotify_data[[#This Row],[artist_name]],spotify_data[artist_name],0)</f>
        <v>3242</v>
      </c>
      <c r="K3243">
        <v>62</v>
      </c>
      <c r="L3243" s="10">
        <f>spotify_data[[#This Row],[artist_popularity]]/100</f>
        <v>0.62</v>
      </c>
      <c r="M3243">
        <v>1081830</v>
      </c>
      <c r="N3243" s="1" t="s">
        <v>22950</v>
      </c>
      <c r="O3243" s="1" t="s">
        <v>22951</v>
      </c>
      <c r="P3243" s="1">
        <f>MATCH(spotify_data[[#This Row],[album_id]],spotify_data[album_id],0)</f>
        <v>3242</v>
      </c>
      <c r="Q3243" s="1" t="s">
        <v>22952</v>
      </c>
      <c r="R3243" s="2">
        <v>35885</v>
      </c>
      <c r="S3243" s="7">
        <f ca="1">+TODAY()-spotify_data[[#This Row],[Fecha lanzamiento Album]]</f>
        <v>10146</v>
      </c>
      <c r="T3243" s="7">
        <f ca="1">+spotify_data[[#This Row],[Antigüedad Album Dias]]/60</f>
        <v>169.1</v>
      </c>
      <c r="U3243" s="8">
        <f ca="1">spotify_data[[#This Row],[Antigüedad Album Meses]]/12</f>
        <v>14.091666666666667</v>
      </c>
      <c r="V3243">
        <v>20</v>
      </c>
      <c r="W3243" s="1" t="s">
        <v>20</v>
      </c>
      <c r="X3243" s="1" t="str">
        <f>+IF(spotify_data[[#This Row],[album_type]]="album","Album",IF(spotify_data[[#This Row],[album_type]]="single","Single","Compilation"))</f>
        <v>Album</v>
      </c>
      <c r="Y3243">
        <v>296</v>
      </c>
    </row>
    <row r="3244" spans="1:25" x14ac:dyDescent="0.3">
      <c r="A3244" s="1" t="s">
        <v>23029</v>
      </c>
      <c r="B3244" s="1"/>
      <c r="C3244" s="1" t="s">
        <v>14466</v>
      </c>
      <c r="D3244">
        <v>11</v>
      </c>
      <c r="E3244">
        <v>65</v>
      </c>
      <c r="F3244" s="10">
        <f>spotify_data[[#This Row],[track_popularity]]/100</f>
        <v>0.65</v>
      </c>
      <c r="G3244" s="9" t="b">
        <v>0</v>
      </c>
      <c r="H3244" s="1">
        <f>+IF(spotify_data[[#This Row],[explicit]]=FALSE,0,1)</f>
        <v>0</v>
      </c>
      <c r="I3244" s="1" t="s">
        <v>20647</v>
      </c>
      <c r="J3244" s="7">
        <f>MATCH(spotify_data[[#This Row],[artist_name]],spotify_data[artist_name],0)</f>
        <v>79</v>
      </c>
      <c r="K3244">
        <v>85</v>
      </c>
      <c r="L3244" s="10">
        <f>spotify_data[[#This Row],[artist_popularity]]/100</f>
        <v>0.85</v>
      </c>
      <c r="M3244">
        <v>13839280</v>
      </c>
      <c r="N3244" s="1" t="s">
        <v>20648</v>
      </c>
      <c r="O3244" s="1" t="s">
        <v>23019</v>
      </c>
      <c r="P3244" s="1">
        <f>MATCH(spotify_data[[#This Row],[album_id]],spotify_data[album_id],0)</f>
        <v>79</v>
      </c>
      <c r="Q3244" s="1" t="s">
        <v>23020</v>
      </c>
      <c r="R3244" s="2">
        <v>35578</v>
      </c>
      <c r="S3244" s="7">
        <f ca="1">+TODAY()-spotify_data[[#This Row],[Fecha lanzamiento Album]]</f>
        <v>10453</v>
      </c>
      <c r="T3244" s="7">
        <f ca="1">+spotify_data[[#This Row],[Antigüedad Album Dias]]/60</f>
        <v>174.21666666666667</v>
      </c>
      <c r="U3244" s="8">
        <f ca="1">spotify_data[[#This Row],[Antigüedad Album Meses]]/12</f>
        <v>14.518055555555556</v>
      </c>
      <c r="V3244">
        <v>12</v>
      </c>
      <c r="W3244" s="1" t="s">
        <v>20</v>
      </c>
      <c r="X3244" s="1" t="str">
        <f>+IF(spotify_data[[#This Row],[album_type]]="album","Album",IF(spotify_data[[#This Row],[album_type]]="single","Single","Compilation"))</f>
        <v>Album</v>
      </c>
      <c r="Y3244">
        <v>431</v>
      </c>
    </row>
    <row r="3245" spans="1:25" x14ac:dyDescent="0.3">
      <c r="A3245" s="1" t="s">
        <v>23040</v>
      </c>
      <c r="B3245" s="1"/>
      <c r="C3245" s="1" t="s">
        <v>23041</v>
      </c>
      <c r="D3245">
        <v>1</v>
      </c>
      <c r="E3245">
        <v>65</v>
      </c>
      <c r="F3245" s="10">
        <f>spotify_data[[#This Row],[track_popularity]]/100</f>
        <v>0.65</v>
      </c>
      <c r="G3245" s="9" t="b">
        <v>0</v>
      </c>
      <c r="H3245" s="1">
        <f>+IF(spotify_data[[#This Row],[explicit]]=FALSE,0,1)</f>
        <v>0</v>
      </c>
      <c r="I3245" s="1" t="s">
        <v>20647</v>
      </c>
      <c r="J3245" s="7">
        <f>MATCH(spotify_data[[#This Row],[artist_name]],spotify_data[artist_name],0)</f>
        <v>79</v>
      </c>
      <c r="K3245">
        <v>85</v>
      </c>
      <c r="L3245" s="10">
        <f>spotify_data[[#This Row],[artist_popularity]]/100</f>
        <v>0.85</v>
      </c>
      <c r="M3245">
        <v>13822540</v>
      </c>
      <c r="N3245" s="1" t="s">
        <v>20648</v>
      </c>
      <c r="O3245" s="1" t="s">
        <v>23019</v>
      </c>
      <c r="P3245" s="1">
        <f>MATCH(spotify_data[[#This Row],[album_id]],spotify_data[album_id],0)</f>
        <v>79</v>
      </c>
      <c r="Q3245" s="1" t="s">
        <v>23020</v>
      </c>
      <c r="R3245" s="2">
        <v>35578</v>
      </c>
      <c r="S3245" s="7">
        <f ca="1">+TODAY()-spotify_data[[#This Row],[Fecha lanzamiento Album]]</f>
        <v>10453</v>
      </c>
      <c r="T3245" s="7">
        <f ca="1">+spotify_data[[#This Row],[Antigüedad Album Dias]]/60</f>
        <v>174.21666666666667</v>
      </c>
      <c r="U3245" s="8">
        <f ca="1">spotify_data[[#This Row],[Antigüedad Album Meses]]/12</f>
        <v>14.518055555555556</v>
      </c>
      <c r="V3245">
        <v>12</v>
      </c>
      <c r="W3245" s="1" t="s">
        <v>20</v>
      </c>
      <c r="X3245" s="1" t="str">
        <f>+IF(spotify_data[[#This Row],[album_type]]="album","Album",IF(spotify_data[[#This Row],[album_type]]="single","Single","Compilation"))</f>
        <v>Album</v>
      </c>
      <c r="Y3245">
        <v>479</v>
      </c>
    </row>
    <row r="3246" spans="1:25" x14ac:dyDescent="0.3">
      <c r="A3246" s="1" t="s">
        <v>23305</v>
      </c>
      <c r="B3246" s="1"/>
      <c r="C3246" s="1" t="s">
        <v>23306</v>
      </c>
      <c r="D3246">
        <v>18</v>
      </c>
      <c r="E3246">
        <v>65</v>
      </c>
      <c r="F3246" s="10">
        <f>spotify_data[[#This Row],[track_popularity]]/100</f>
        <v>0.65</v>
      </c>
      <c r="G3246" s="9" t="b">
        <v>1</v>
      </c>
      <c r="H3246" s="1">
        <f>+IF(spotify_data[[#This Row],[explicit]]=FALSE,0,1)</f>
        <v>1</v>
      </c>
      <c r="I3246" s="1" t="s">
        <v>20870</v>
      </c>
      <c r="J3246" s="7">
        <f>MATCH(spotify_data[[#This Row],[artist_name]],spotify_data[artist_name],0)</f>
        <v>581</v>
      </c>
      <c r="K3246">
        <v>75</v>
      </c>
      <c r="L3246" s="10">
        <f>spotify_data[[#This Row],[artist_popularity]]/100</f>
        <v>0.75</v>
      </c>
      <c r="M3246">
        <v>12759099</v>
      </c>
      <c r="N3246" s="1" t="s">
        <v>20871</v>
      </c>
      <c r="O3246" s="1" t="s">
        <v>23307</v>
      </c>
      <c r="P3246" s="1">
        <f>MATCH(spotify_data[[#This Row],[album_id]],spotify_data[album_id],0)</f>
        <v>1824</v>
      </c>
      <c r="Q3246" s="1" t="s">
        <v>23308</v>
      </c>
      <c r="R3246" s="2">
        <v>34590</v>
      </c>
      <c r="S3246" s="7">
        <f ca="1">+TODAY()-spotify_data[[#This Row],[Fecha lanzamiento Album]]</f>
        <v>11441</v>
      </c>
      <c r="T3246" s="7">
        <f ca="1">+spotify_data[[#This Row],[Antigüedad Album Dias]]/60</f>
        <v>190.68333333333334</v>
      </c>
      <c r="U3246" s="8">
        <f ca="1">spotify_data[[#This Row],[Antigüedad Album Meses]]/12</f>
        <v>15.890277777777778</v>
      </c>
      <c r="V3246">
        <v>19</v>
      </c>
      <c r="W3246" s="1" t="s">
        <v>20</v>
      </c>
      <c r="X3246" s="1" t="str">
        <f>+IF(spotify_data[[#This Row],[album_type]]="album","Album",IF(spotify_data[[#This Row],[album_type]]="single","Single","Compilation"))</f>
        <v>Album</v>
      </c>
      <c r="Y3246">
        <v>532</v>
      </c>
    </row>
    <row r="3247" spans="1:25" x14ac:dyDescent="0.3">
      <c r="A3247" s="1" t="s">
        <v>23473</v>
      </c>
      <c r="B3247" s="1"/>
      <c r="C3247" s="1" t="s">
        <v>23474</v>
      </c>
      <c r="D3247">
        <v>1</v>
      </c>
      <c r="E3247">
        <v>65</v>
      </c>
      <c r="F3247" s="10">
        <f>spotify_data[[#This Row],[track_popularity]]/100</f>
        <v>0.65</v>
      </c>
      <c r="G3247" s="9" t="b">
        <v>0</v>
      </c>
      <c r="H3247" s="1">
        <f>+IF(spotify_data[[#This Row],[explicit]]=FALSE,0,1)</f>
        <v>0</v>
      </c>
      <c r="I3247" s="1" t="s">
        <v>23464</v>
      </c>
      <c r="J3247" s="7">
        <f>MATCH(spotify_data[[#This Row],[artist_name]],spotify_data[artist_name],0)</f>
        <v>1157</v>
      </c>
      <c r="K3247">
        <v>71</v>
      </c>
      <c r="L3247" s="10">
        <f>spotify_data[[#This Row],[artist_popularity]]/100</f>
        <v>0.71</v>
      </c>
      <c r="M3247">
        <v>3856287</v>
      </c>
      <c r="N3247" s="1" t="s">
        <v>21063</v>
      </c>
      <c r="O3247" s="1" t="s">
        <v>23465</v>
      </c>
      <c r="P3247" s="1">
        <f>MATCH(spotify_data[[#This Row],[album_id]],spotify_data[album_id],0)</f>
        <v>1157</v>
      </c>
      <c r="Q3247" s="1" t="s">
        <v>23466</v>
      </c>
      <c r="R3247" s="2">
        <v>34029</v>
      </c>
      <c r="S3247" s="7">
        <f ca="1">+TODAY()-spotify_data[[#This Row],[Fecha lanzamiento Album]]</f>
        <v>12002</v>
      </c>
      <c r="T3247" s="7">
        <f ca="1">+spotify_data[[#This Row],[Antigüedad Album Dias]]/60</f>
        <v>200.03333333333333</v>
      </c>
      <c r="U3247" s="8">
        <f ca="1">spotify_data[[#This Row],[Antigüedad Album Meses]]/12</f>
        <v>16.669444444444444</v>
      </c>
      <c r="V3247">
        <v>12</v>
      </c>
      <c r="W3247" s="1" t="s">
        <v>20</v>
      </c>
      <c r="X3247" s="1" t="str">
        <f>+IF(spotify_data[[#This Row],[album_type]]="album","Album",IF(spotify_data[[#This Row],[album_type]]="single","Single","Compilation"))</f>
        <v>Album</v>
      </c>
      <c r="Y3247">
        <v>45</v>
      </c>
    </row>
    <row r="3248" spans="1:25" x14ac:dyDescent="0.3">
      <c r="A3248" s="1" t="s">
        <v>23556</v>
      </c>
      <c r="B3248" s="1"/>
      <c r="C3248" s="1" t="s">
        <v>23557</v>
      </c>
      <c r="D3248">
        <v>1</v>
      </c>
      <c r="E3248">
        <v>65</v>
      </c>
      <c r="F3248" s="10">
        <f>spotify_data[[#This Row],[track_popularity]]/100</f>
        <v>0.65</v>
      </c>
      <c r="G3248" s="9" t="b">
        <v>0</v>
      </c>
      <c r="H3248" s="1">
        <f>+IF(spotify_data[[#This Row],[explicit]]=FALSE,0,1)</f>
        <v>0</v>
      </c>
      <c r="I3248" s="1" t="s">
        <v>23558</v>
      </c>
      <c r="J3248" s="7">
        <f>MATCH(spotify_data[[#This Row],[artist_name]],spotify_data[artist_name],0)</f>
        <v>3247</v>
      </c>
      <c r="K3248">
        <v>66</v>
      </c>
      <c r="L3248" s="10">
        <f>spotify_data[[#This Row],[artist_popularity]]/100</f>
        <v>0.66</v>
      </c>
      <c r="M3248">
        <v>478049</v>
      </c>
      <c r="N3248" s="1" t="s">
        <v>23559</v>
      </c>
      <c r="O3248" s="1" t="s">
        <v>23560</v>
      </c>
      <c r="P3248" s="1">
        <f>MATCH(spotify_data[[#This Row],[album_id]],spotify_data[album_id],0)</f>
        <v>3247</v>
      </c>
      <c r="Q3248" s="1" t="s">
        <v>23561</v>
      </c>
      <c r="R3248" s="2">
        <v>33621</v>
      </c>
      <c r="S3248" s="7">
        <f ca="1">+TODAY()-spotify_data[[#This Row],[Fecha lanzamiento Album]]</f>
        <v>12410</v>
      </c>
      <c r="T3248" s="7">
        <f ca="1">+spotify_data[[#This Row],[Antigüedad Album Dias]]/60</f>
        <v>206.83333333333334</v>
      </c>
      <c r="U3248" s="8">
        <f ca="1">spotify_data[[#This Row],[Antigüedad Album Meses]]/12</f>
        <v>17.236111111111111</v>
      </c>
      <c r="V3248">
        <v>4</v>
      </c>
      <c r="W3248" s="1" t="s">
        <v>21</v>
      </c>
      <c r="X3248" s="1" t="str">
        <f>+IF(spotify_data[[#This Row],[album_type]]="album","Album",IF(spotify_data[[#This Row],[album_type]]="single","Single","Compilation"))</f>
        <v>Single</v>
      </c>
      <c r="Y3248">
        <v>45</v>
      </c>
    </row>
    <row r="3249" spans="1:25" x14ac:dyDescent="0.3">
      <c r="A3249" s="1" t="s">
        <v>23796</v>
      </c>
      <c r="B3249" s="1"/>
      <c r="C3249" s="1" t="s">
        <v>23797</v>
      </c>
      <c r="D3249">
        <v>3</v>
      </c>
      <c r="E3249">
        <v>65</v>
      </c>
      <c r="F3249" s="10">
        <f>spotify_data[[#This Row],[track_popularity]]/100</f>
        <v>0.65</v>
      </c>
      <c r="G3249" s="9" t="b">
        <v>0</v>
      </c>
      <c r="H3249" s="1">
        <f>+IF(spotify_data[[#This Row],[explicit]]=FALSE,0,1)</f>
        <v>0</v>
      </c>
      <c r="I3249" s="1" t="s">
        <v>23798</v>
      </c>
      <c r="J3249" s="7">
        <f>MATCH(spotify_data[[#This Row],[artist_name]],spotify_data[artist_name],0)</f>
        <v>3248</v>
      </c>
      <c r="K3249">
        <v>52</v>
      </c>
      <c r="L3249" s="10">
        <f>spotify_data[[#This Row],[artist_popularity]]/100</f>
        <v>0.52</v>
      </c>
      <c r="M3249">
        <v>852150</v>
      </c>
      <c r="N3249" s="1" t="s">
        <v>23799</v>
      </c>
      <c r="O3249" s="1" t="s">
        <v>23800</v>
      </c>
      <c r="P3249" s="1">
        <f>MATCH(spotify_data[[#This Row],[album_id]],spotify_data[album_id],0)</f>
        <v>3248</v>
      </c>
      <c r="Q3249" s="1" t="s">
        <v>23801</v>
      </c>
      <c r="R3249" s="2">
        <v>33239</v>
      </c>
      <c r="S3249" s="7">
        <f ca="1">+TODAY()-spotify_data[[#This Row],[Fecha lanzamiento Album]]</f>
        <v>12792</v>
      </c>
      <c r="T3249" s="7">
        <f ca="1">+spotify_data[[#This Row],[Antigüedad Album Dias]]/60</f>
        <v>213.2</v>
      </c>
      <c r="U3249" s="8">
        <f ca="1">spotify_data[[#This Row],[Antigüedad Album Meses]]/12</f>
        <v>17.766666666666666</v>
      </c>
      <c r="V3249">
        <v>12</v>
      </c>
      <c r="W3249" s="1" t="s">
        <v>20</v>
      </c>
      <c r="X3249" s="1" t="str">
        <f>+IF(spotify_data[[#This Row],[album_type]]="album","Album",IF(spotify_data[[#This Row],[album_type]]="single","Single","Compilation"))</f>
        <v>Album</v>
      </c>
      <c r="Y3249">
        <v>594</v>
      </c>
    </row>
    <row r="3250" spans="1:25" x14ac:dyDescent="0.3">
      <c r="A3250" s="1" t="s">
        <v>23915</v>
      </c>
      <c r="B3250" s="1"/>
      <c r="C3250" s="1" t="s">
        <v>23916</v>
      </c>
      <c r="D3250">
        <v>9</v>
      </c>
      <c r="E3250">
        <v>65</v>
      </c>
      <c r="F3250" s="10">
        <f>spotify_data[[#This Row],[track_popularity]]/100</f>
        <v>0.65</v>
      </c>
      <c r="G3250" s="9" t="b">
        <v>0</v>
      </c>
      <c r="H3250" s="1">
        <f>+IF(spotify_data[[#This Row],[explicit]]=FALSE,0,1)</f>
        <v>0</v>
      </c>
      <c r="I3250" s="1" t="s">
        <v>16693</v>
      </c>
      <c r="J3250" s="7">
        <f>MATCH(spotify_data[[#This Row],[artist_name]],spotify_data[artist_name],0)</f>
        <v>213</v>
      </c>
      <c r="K3250">
        <v>85</v>
      </c>
      <c r="L3250" s="10">
        <f>spotify_data[[#This Row],[artist_popularity]]/100</f>
        <v>0.85</v>
      </c>
      <c r="M3250">
        <v>37446069</v>
      </c>
      <c r="N3250" s="1" t="s">
        <v>23</v>
      </c>
      <c r="O3250" s="1" t="s">
        <v>23906</v>
      </c>
      <c r="P3250" s="1">
        <f>MATCH(spotify_data[[#This Row],[album_id]],spotify_data[album_id],0)</f>
        <v>1006</v>
      </c>
      <c r="Q3250" s="1" t="s">
        <v>23907</v>
      </c>
      <c r="R3250" s="2">
        <v>32020</v>
      </c>
      <c r="S3250" s="7">
        <f ca="1">+TODAY()-spotify_data[[#This Row],[Fecha lanzamiento Album]]</f>
        <v>14011</v>
      </c>
      <c r="T3250" s="7">
        <f ca="1">+spotify_data[[#This Row],[Antigüedad Album Dias]]/60</f>
        <v>233.51666666666668</v>
      </c>
      <c r="U3250" s="8">
        <f ca="1">spotify_data[[#This Row],[Antigüedad Album Meses]]/12</f>
        <v>19.459722222222222</v>
      </c>
      <c r="V3250">
        <v>11</v>
      </c>
      <c r="W3250" s="1" t="s">
        <v>20</v>
      </c>
      <c r="X3250" s="1" t="str">
        <f>+IF(spotify_data[[#This Row],[album_type]]="album","Album",IF(spotify_data[[#This Row],[album_type]]="single","Single","Compilation"))</f>
        <v>Album</v>
      </c>
      <c r="Y3250">
        <v>467</v>
      </c>
    </row>
    <row r="3251" spans="1:25" x14ac:dyDescent="0.3">
      <c r="A3251" s="1" t="s">
        <v>24318</v>
      </c>
      <c r="B3251" s="1"/>
      <c r="C3251" s="1" t="s">
        <v>24319</v>
      </c>
      <c r="D3251">
        <v>2</v>
      </c>
      <c r="E3251">
        <v>65</v>
      </c>
      <c r="F3251" s="10">
        <f>spotify_data[[#This Row],[track_popularity]]/100</f>
        <v>0.65</v>
      </c>
      <c r="G3251" s="9" t="b">
        <v>0</v>
      </c>
      <c r="H3251" s="1">
        <f>+IF(spotify_data[[#This Row],[explicit]]=FALSE,0,1)</f>
        <v>0</v>
      </c>
      <c r="I3251" s="1" t="s">
        <v>24311</v>
      </c>
      <c r="J3251" s="7">
        <f>MATCH(spotify_data[[#This Row],[artist_name]],spotify_data[artist_name],0)</f>
        <v>590</v>
      </c>
      <c r="K3251">
        <v>79</v>
      </c>
      <c r="L3251" s="10">
        <f>spotify_data[[#This Row],[artist_popularity]]/100</f>
        <v>0.79</v>
      </c>
      <c r="M3251">
        <v>22721546</v>
      </c>
      <c r="N3251" s="1" t="s">
        <v>24312</v>
      </c>
      <c r="O3251" s="1" t="s">
        <v>24313</v>
      </c>
      <c r="P3251" s="1">
        <f>MATCH(spotify_data[[#This Row],[album_id]],spotify_data[album_id],0)</f>
        <v>590</v>
      </c>
      <c r="Q3251" s="1" t="s">
        <v>24310</v>
      </c>
      <c r="R3251" s="2">
        <v>27649</v>
      </c>
      <c r="S3251" s="7">
        <f ca="1">+TODAY()-spotify_data[[#This Row],[Fecha lanzamiento Album]]</f>
        <v>18382</v>
      </c>
      <c r="T3251" s="7">
        <f ca="1">+spotify_data[[#This Row],[Antigüedad Album Dias]]/60</f>
        <v>306.36666666666667</v>
      </c>
      <c r="U3251" s="8">
        <f ca="1">spotify_data[[#This Row],[Antigüedad Album Meses]]/12</f>
        <v>25.530555555555555</v>
      </c>
      <c r="V3251">
        <v>5</v>
      </c>
      <c r="W3251" s="1" t="s">
        <v>20</v>
      </c>
      <c r="X3251" s="1" t="str">
        <f>+IF(spotify_data[[#This Row],[album_type]]="album","Album",IF(spotify_data[[#This Row],[album_type]]="single","Single","Compilation"))</f>
        <v>Album</v>
      </c>
      <c r="Y3251">
        <v>752</v>
      </c>
    </row>
    <row r="3252" spans="1:25" x14ac:dyDescent="0.3">
      <c r="A3252" s="1" t="s">
        <v>24502</v>
      </c>
      <c r="B3252" s="1"/>
      <c r="C3252" s="1" t="s">
        <v>24503</v>
      </c>
      <c r="D3252">
        <v>5</v>
      </c>
      <c r="E3252">
        <v>65</v>
      </c>
      <c r="F3252" s="10">
        <f>spotify_data[[#This Row],[track_popularity]]/100</f>
        <v>0.65</v>
      </c>
      <c r="G3252" s="9" t="b">
        <v>0</v>
      </c>
      <c r="H3252" s="1">
        <f>+IF(spotify_data[[#This Row],[explicit]]=FALSE,0,1)</f>
        <v>0</v>
      </c>
      <c r="I3252" s="1" t="s">
        <v>22722</v>
      </c>
      <c r="J3252" s="7">
        <f>MATCH(spotify_data[[#This Row],[artist_name]],spotify_data[artist_name],0)</f>
        <v>482</v>
      </c>
      <c r="K3252">
        <v>82</v>
      </c>
      <c r="L3252" s="10">
        <f>spotify_data[[#This Row],[artist_popularity]]/100</f>
        <v>0.82</v>
      </c>
      <c r="M3252">
        <v>30718195</v>
      </c>
      <c r="N3252" s="1" t="s">
        <v>22723</v>
      </c>
      <c r="O3252" s="1" t="s">
        <v>24492</v>
      </c>
      <c r="P3252" s="1">
        <f>MATCH(spotify_data[[#This Row],[album_id]],spotify_data[album_id],0)</f>
        <v>482</v>
      </c>
      <c r="Q3252" s="1" t="s">
        <v>24493</v>
      </c>
      <c r="R3252" s="2">
        <v>25472</v>
      </c>
      <c r="S3252" s="7">
        <f ca="1">+TODAY()-spotify_data[[#This Row],[Fecha lanzamiento Album]]</f>
        <v>20559</v>
      </c>
      <c r="T3252" s="7">
        <f ca="1">+spotify_data[[#This Row],[Antigüedad Album Dias]]/60</f>
        <v>342.65</v>
      </c>
      <c r="U3252" s="8">
        <f ca="1">spotify_data[[#This Row],[Antigüedad Album Meses]]/12</f>
        <v>28.554166666666664</v>
      </c>
      <c r="V3252">
        <v>17</v>
      </c>
      <c r="W3252" s="1" t="s">
        <v>20</v>
      </c>
      <c r="X3252" s="1" t="str">
        <f>+IF(spotify_data[[#This Row],[album_type]]="album","Album",IF(spotify_data[[#This Row],[album_type]]="single","Single","Compilation"))</f>
        <v>Album</v>
      </c>
      <c r="Y3252">
        <v>284</v>
      </c>
    </row>
    <row r="3253" spans="1:25" x14ac:dyDescent="0.3">
      <c r="A3253" s="1" t="s">
        <v>24530</v>
      </c>
      <c r="B3253" s="1"/>
      <c r="C3253" s="1" t="s">
        <v>24531</v>
      </c>
      <c r="D3253">
        <v>16</v>
      </c>
      <c r="E3253">
        <v>65</v>
      </c>
      <c r="F3253" s="10">
        <f>spotify_data[[#This Row],[track_popularity]]/100</f>
        <v>0.65</v>
      </c>
      <c r="G3253" s="9" t="b">
        <v>0</v>
      </c>
      <c r="H3253" s="1">
        <f>+IF(spotify_data[[#This Row],[explicit]]=FALSE,0,1)</f>
        <v>0</v>
      </c>
      <c r="I3253" s="1" t="s">
        <v>24532</v>
      </c>
      <c r="J3253" s="7">
        <f>MATCH(spotify_data[[#This Row],[artist_name]],spotify_data[artist_name],0)</f>
        <v>1660</v>
      </c>
      <c r="K3253">
        <v>66</v>
      </c>
      <c r="L3253" s="10">
        <f>spotify_data[[#This Row],[artist_popularity]]/100</f>
        <v>0.66</v>
      </c>
      <c r="M3253">
        <v>7366227</v>
      </c>
      <c r="N3253" s="1" t="s">
        <v>24533</v>
      </c>
      <c r="O3253" s="1" t="s">
        <v>24534</v>
      </c>
      <c r="P3253" s="1">
        <f>MATCH(spotify_data[[#This Row],[album_id]],spotify_data[album_id],0)</f>
        <v>1660</v>
      </c>
      <c r="Q3253" s="1" t="s">
        <v>24535</v>
      </c>
      <c r="R3253" s="2">
        <v>25136</v>
      </c>
      <c r="S3253" s="7">
        <f ca="1">+TODAY()-spotify_data[[#This Row],[Fecha lanzamiento Album]]</f>
        <v>20895</v>
      </c>
      <c r="T3253" s="7">
        <f ca="1">+spotify_data[[#This Row],[Antigüedad Album Dias]]/60</f>
        <v>348.25</v>
      </c>
      <c r="U3253" s="8">
        <f ca="1">spotify_data[[#This Row],[Antigüedad Album Meses]]/12</f>
        <v>29.020833333333332</v>
      </c>
      <c r="V3253">
        <v>16</v>
      </c>
      <c r="W3253" s="1" t="s">
        <v>20</v>
      </c>
      <c r="X3253" s="1" t="str">
        <f>+IF(spotify_data[[#This Row],[album_type]]="album","Album",IF(spotify_data[[#This Row],[album_type]]="single","Single","Compilation"))</f>
        <v>Album</v>
      </c>
      <c r="Y3253">
        <v>522</v>
      </c>
    </row>
    <row r="3254" spans="1:25" x14ac:dyDescent="0.3">
      <c r="A3254" s="1" t="s">
        <v>942</v>
      </c>
      <c r="B3254" s="1">
        <v>5261</v>
      </c>
      <c r="C3254" s="1" t="s">
        <v>943</v>
      </c>
      <c r="D3254">
        <v>5</v>
      </c>
      <c r="E3254">
        <v>64</v>
      </c>
      <c r="F3254" s="10">
        <f>spotify_data[[#This Row],[track_popularity]]/100</f>
        <v>0.64</v>
      </c>
      <c r="G3254" s="9" t="b">
        <v>1</v>
      </c>
      <c r="H3254" s="1">
        <f>+IF(spotify_data[[#This Row],[explicit]]=FALSE,0,1)</f>
        <v>1</v>
      </c>
      <c r="I3254" s="1" t="s">
        <v>898</v>
      </c>
      <c r="J3254" s="7">
        <f>MATCH(spotify_data[[#This Row],[artist_name]],spotify_data[artist_name],0)</f>
        <v>34</v>
      </c>
      <c r="K3254">
        <v>88</v>
      </c>
      <c r="L3254" s="10">
        <f>spotify_data[[#This Row],[artist_popularity]]/100</f>
        <v>0.88</v>
      </c>
      <c r="M3254">
        <v>42237551</v>
      </c>
      <c r="N3254" s="1" t="s">
        <v>899</v>
      </c>
      <c r="O3254" s="1" t="s">
        <v>903</v>
      </c>
      <c r="P3254" s="1">
        <f>MATCH(spotify_data[[#This Row],[album_id]],spotify_data[album_id],0)</f>
        <v>594</v>
      </c>
      <c r="Q3254" s="1" t="s">
        <v>904</v>
      </c>
      <c r="R3254" s="2">
        <v>45901</v>
      </c>
      <c r="S3254" s="7">
        <f ca="1">+TODAY()-spotify_data[[#This Row],[Fecha lanzamiento Album]]</f>
        <v>130</v>
      </c>
      <c r="T3254" s="7">
        <f ca="1">+spotify_data[[#This Row],[Antigüedad Album Dias]]/60</f>
        <v>2.1666666666666665</v>
      </c>
      <c r="U3254" s="8">
        <f ca="1">spotify_data[[#This Row],[Antigüedad Album Meses]]/12</f>
        <v>0.18055555555555555</v>
      </c>
      <c r="V3254">
        <v>17</v>
      </c>
      <c r="W3254" s="1" t="s">
        <v>20</v>
      </c>
      <c r="X3254" s="1" t="str">
        <f>+IF(spotify_data[[#This Row],[album_type]]="album","Album",IF(spotify_data[[#This Row],[album_type]]="single","Single","Compilation"))</f>
        <v>Album</v>
      </c>
      <c r="Y3254">
        <v>351</v>
      </c>
    </row>
    <row r="3255" spans="1:25" x14ac:dyDescent="0.3">
      <c r="A3255" s="1" t="s">
        <v>1248</v>
      </c>
      <c r="B3255" s="1">
        <v>1658</v>
      </c>
      <c r="C3255" s="1" t="s">
        <v>1249</v>
      </c>
      <c r="D3255">
        <v>1</v>
      </c>
      <c r="E3255">
        <v>64</v>
      </c>
      <c r="F3255" s="10">
        <f>spotify_data[[#This Row],[track_popularity]]/100</f>
        <v>0.64</v>
      </c>
      <c r="G3255" s="9" t="b">
        <v>0</v>
      </c>
      <c r="H3255" s="1">
        <f>+IF(spotify_data[[#This Row],[explicit]]=FALSE,0,1)</f>
        <v>0</v>
      </c>
      <c r="I3255" s="1" t="s">
        <v>1250</v>
      </c>
      <c r="J3255" s="7">
        <f>MATCH(spotify_data[[#This Row],[artist_name]],spotify_data[artist_name],0)</f>
        <v>3099</v>
      </c>
      <c r="K3255">
        <v>61</v>
      </c>
      <c r="L3255" s="10">
        <f>spotify_data[[#This Row],[artist_popularity]]/100</f>
        <v>0.61</v>
      </c>
      <c r="M3255">
        <v>26095</v>
      </c>
      <c r="N3255" s="1" t="s">
        <v>23</v>
      </c>
      <c r="O3255" s="1" t="s">
        <v>1251</v>
      </c>
      <c r="P3255" s="1">
        <f>MATCH(spotify_data[[#This Row],[album_id]],spotify_data[album_id],0)</f>
        <v>3254</v>
      </c>
      <c r="Q3255" s="1" t="s">
        <v>1249</v>
      </c>
      <c r="R3255" s="2">
        <v>45883</v>
      </c>
      <c r="S3255" s="7">
        <f ca="1">+TODAY()-spotify_data[[#This Row],[Fecha lanzamiento Album]]</f>
        <v>148</v>
      </c>
      <c r="T3255" s="7">
        <f ca="1">+spotify_data[[#This Row],[Antigüedad Album Dias]]/60</f>
        <v>2.4666666666666668</v>
      </c>
      <c r="U3255" s="8">
        <f ca="1">spotify_data[[#This Row],[Antigüedad Album Meses]]/12</f>
        <v>0.20555555555555557</v>
      </c>
      <c r="V3255">
        <v>1</v>
      </c>
      <c r="W3255" s="1" t="s">
        <v>21</v>
      </c>
      <c r="X3255" s="1" t="str">
        <f>+IF(spotify_data[[#This Row],[album_type]]="album","Album",IF(spotify_data[[#This Row],[album_type]]="single","Single","Compilation"))</f>
        <v>Single</v>
      </c>
      <c r="Y3255">
        <v>263</v>
      </c>
    </row>
    <row r="3256" spans="1:25" x14ac:dyDescent="0.3">
      <c r="A3256" s="1" t="s">
        <v>1306</v>
      </c>
      <c r="B3256" s="1">
        <v>3968</v>
      </c>
      <c r="C3256" s="1" t="s">
        <v>1307</v>
      </c>
      <c r="D3256">
        <v>1</v>
      </c>
      <c r="E3256">
        <v>64</v>
      </c>
      <c r="F3256" s="10">
        <f>spotify_data[[#This Row],[track_popularity]]/100</f>
        <v>0.64</v>
      </c>
      <c r="G3256" s="9" t="b">
        <v>1</v>
      </c>
      <c r="H3256" s="1">
        <f>+IF(spotify_data[[#This Row],[explicit]]=FALSE,0,1)</f>
        <v>1</v>
      </c>
      <c r="I3256" s="1" t="s">
        <v>1285</v>
      </c>
      <c r="J3256" s="7">
        <f>MATCH(spotify_data[[#This Row],[artist_name]],spotify_data[artist_name],0)</f>
        <v>603</v>
      </c>
      <c r="K3256">
        <v>85</v>
      </c>
      <c r="L3256" s="10">
        <f>spotify_data[[#This Row],[artist_popularity]]/100</f>
        <v>0.85</v>
      </c>
      <c r="M3256">
        <v>10342615</v>
      </c>
      <c r="N3256" s="1" t="s">
        <v>237</v>
      </c>
      <c r="O3256" s="1" t="s">
        <v>1308</v>
      </c>
      <c r="P3256" s="1">
        <f>MATCH(spotify_data[[#This Row],[album_id]],spotify_data[album_id],0)</f>
        <v>3255</v>
      </c>
      <c r="Q3256" s="1" t="s">
        <v>1307</v>
      </c>
      <c r="R3256" s="2">
        <v>45876</v>
      </c>
      <c r="S3256" s="7">
        <f ca="1">+TODAY()-spotify_data[[#This Row],[Fecha lanzamiento Album]]</f>
        <v>155</v>
      </c>
      <c r="T3256" s="7">
        <f ca="1">+spotify_data[[#This Row],[Antigüedad Album Dias]]/60</f>
        <v>2.5833333333333335</v>
      </c>
      <c r="U3256" s="8">
        <f ca="1">spotify_data[[#This Row],[Antigüedad Album Meses]]/12</f>
        <v>0.21527777777777779</v>
      </c>
      <c r="V3256">
        <v>1</v>
      </c>
      <c r="W3256" s="1" t="s">
        <v>21</v>
      </c>
      <c r="X3256" s="1" t="str">
        <f>+IF(spotify_data[[#This Row],[album_type]]="album","Album",IF(spotify_data[[#This Row],[album_type]]="single","Single","Compilation"))</f>
        <v>Single</v>
      </c>
      <c r="Y3256">
        <v>288</v>
      </c>
    </row>
    <row r="3257" spans="1:25" x14ac:dyDescent="0.3">
      <c r="A3257" s="1" t="s">
        <v>1621</v>
      </c>
      <c r="B3257" s="1">
        <v>7059</v>
      </c>
      <c r="C3257" s="1" t="s">
        <v>1622</v>
      </c>
      <c r="D3257">
        <v>1</v>
      </c>
      <c r="E3257">
        <v>64</v>
      </c>
      <c r="F3257" s="10">
        <f>spotify_data[[#This Row],[track_popularity]]/100</f>
        <v>0.64</v>
      </c>
      <c r="G3257" s="9" t="b">
        <v>1</v>
      </c>
      <c r="H3257" s="1">
        <f>+IF(spotify_data[[#This Row],[explicit]]=FALSE,0,1)</f>
        <v>1</v>
      </c>
      <c r="I3257" s="1" t="s">
        <v>662</v>
      </c>
      <c r="J3257" s="7">
        <f>MATCH(spotify_data[[#This Row],[artist_name]],spotify_data[artist_name],0)</f>
        <v>302</v>
      </c>
      <c r="K3257">
        <v>77</v>
      </c>
      <c r="L3257" s="10">
        <f>spotify_data[[#This Row],[artist_popularity]]/100</f>
        <v>0.77</v>
      </c>
      <c r="M3257">
        <v>1461346</v>
      </c>
      <c r="N3257" s="1" t="s">
        <v>23</v>
      </c>
      <c r="O3257" s="1" t="s">
        <v>1623</v>
      </c>
      <c r="P3257" s="1">
        <f>MATCH(spotify_data[[#This Row],[album_id]],spotify_data[album_id],0)</f>
        <v>3256</v>
      </c>
      <c r="Q3257" s="1" t="s">
        <v>1622</v>
      </c>
      <c r="R3257" s="2">
        <v>45828</v>
      </c>
      <c r="S3257" s="7">
        <f ca="1">+TODAY()-spotify_data[[#This Row],[Fecha lanzamiento Album]]</f>
        <v>203</v>
      </c>
      <c r="T3257" s="7">
        <f ca="1">+spotify_data[[#This Row],[Antigüedad Album Dias]]/60</f>
        <v>3.3833333333333333</v>
      </c>
      <c r="U3257" s="8">
        <f ca="1">spotify_data[[#This Row],[Antigüedad Album Meses]]/12</f>
        <v>0.28194444444444444</v>
      </c>
      <c r="V3257">
        <v>2</v>
      </c>
      <c r="W3257" s="1" t="s">
        <v>21</v>
      </c>
      <c r="X3257" s="1" t="str">
        <f>+IF(spotify_data[[#This Row],[album_type]]="album","Album",IF(spotify_data[[#This Row],[album_type]]="single","Single","Compilation"))</f>
        <v>Single</v>
      </c>
      <c r="Y3257">
        <v>337</v>
      </c>
    </row>
    <row r="3258" spans="1:25" x14ac:dyDescent="0.3">
      <c r="A3258" s="1" t="s">
        <v>1753</v>
      </c>
      <c r="B3258" s="1">
        <v>4090</v>
      </c>
      <c r="C3258" s="1" t="s">
        <v>1754</v>
      </c>
      <c r="D3258">
        <v>3</v>
      </c>
      <c r="E3258">
        <v>64</v>
      </c>
      <c r="F3258" s="10">
        <f>spotify_data[[#This Row],[track_popularity]]/100</f>
        <v>0.64</v>
      </c>
      <c r="G3258" s="9" t="b">
        <v>1</v>
      </c>
      <c r="H3258" s="1">
        <f>+IF(spotify_data[[#This Row],[explicit]]=FALSE,0,1)</f>
        <v>1</v>
      </c>
      <c r="I3258" s="1" t="s">
        <v>1755</v>
      </c>
      <c r="J3258" s="7">
        <f>MATCH(spotify_data[[#This Row],[artist_name]],spotify_data[artist_name],0)</f>
        <v>954</v>
      </c>
      <c r="K3258">
        <v>72</v>
      </c>
      <c r="L3258" s="10">
        <f>spotify_data[[#This Row],[artist_popularity]]/100</f>
        <v>0.72</v>
      </c>
      <c r="M3258">
        <v>6114655</v>
      </c>
      <c r="N3258" s="1" t="s">
        <v>23</v>
      </c>
      <c r="O3258" s="1" t="s">
        <v>1756</v>
      </c>
      <c r="P3258" s="1">
        <f>MATCH(spotify_data[[#This Row],[album_id]],spotify_data[album_id],0)</f>
        <v>3257</v>
      </c>
      <c r="Q3258" s="1" t="s">
        <v>1757</v>
      </c>
      <c r="R3258" s="2">
        <v>45814</v>
      </c>
      <c r="S3258" s="7">
        <f ca="1">+TODAY()-spotify_data[[#This Row],[Fecha lanzamiento Album]]</f>
        <v>217</v>
      </c>
      <c r="T3258" s="7">
        <f ca="1">+spotify_data[[#This Row],[Antigüedad Album Dias]]/60</f>
        <v>3.6166666666666667</v>
      </c>
      <c r="U3258" s="8">
        <f ca="1">spotify_data[[#This Row],[Antigüedad Album Meses]]/12</f>
        <v>0.30138888888888887</v>
      </c>
      <c r="V3258">
        <v>13</v>
      </c>
      <c r="W3258" s="1" t="s">
        <v>20</v>
      </c>
      <c r="X3258" s="1" t="str">
        <f>+IF(spotify_data[[#This Row],[album_type]]="album","Album",IF(spotify_data[[#This Row],[album_type]]="single","Single","Compilation"))</f>
        <v>Album</v>
      </c>
      <c r="Y3258">
        <v>401</v>
      </c>
    </row>
    <row r="3259" spans="1:25" x14ac:dyDescent="0.3">
      <c r="A3259" s="1" t="s">
        <v>2352</v>
      </c>
      <c r="B3259" s="1">
        <v>7792</v>
      </c>
      <c r="C3259" s="1" t="s">
        <v>2353</v>
      </c>
      <c r="D3259">
        <v>12</v>
      </c>
      <c r="E3259">
        <v>64</v>
      </c>
      <c r="F3259" s="10">
        <f>spotify_data[[#This Row],[track_popularity]]/100</f>
        <v>0.64</v>
      </c>
      <c r="G3259" s="9" t="b">
        <v>1</v>
      </c>
      <c r="H3259" s="1">
        <f>+IF(spotify_data[[#This Row],[explicit]]=FALSE,0,1)</f>
        <v>1</v>
      </c>
      <c r="I3259" s="1" t="s">
        <v>515</v>
      </c>
      <c r="J3259" s="7">
        <f>MATCH(spotify_data[[#This Row],[artist_name]],spotify_data[artist_name],0)</f>
        <v>26</v>
      </c>
      <c r="K3259">
        <v>88</v>
      </c>
      <c r="L3259" s="10">
        <f>spotify_data[[#This Row],[artist_popularity]]/100</f>
        <v>0.88</v>
      </c>
      <c r="M3259">
        <v>9241516</v>
      </c>
      <c r="N3259" s="1" t="s">
        <v>516</v>
      </c>
      <c r="O3259" s="1" t="s">
        <v>2350</v>
      </c>
      <c r="P3259" s="1">
        <f>MATCH(spotify_data[[#This Row],[album_id]],spotify_data[album_id],0)</f>
        <v>1173</v>
      </c>
      <c r="Q3259" s="1" t="s">
        <v>2351</v>
      </c>
      <c r="R3259" s="2">
        <v>45712</v>
      </c>
      <c r="S3259" s="7">
        <f ca="1">+TODAY()-spotify_data[[#This Row],[Fecha lanzamiento Album]]</f>
        <v>319</v>
      </c>
      <c r="T3259" s="7">
        <f ca="1">+spotify_data[[#This Row],[Antigüedad Album Dias]]/60</f>
        <v>5.3166666666666664</v>
      </c>
      <c r="U3259" s="8">
        <f ca="1">spotify_data[[#This Row],[Antigüedad Album Meses]]/12</f>
        <v>0.44305555555555554</v>
      </c>
      <c r="V3259">
        <v>16</v>
      </c>
      <c r="W3259" s="1" t="s">
        <v>20</v>
      </c>
      <c r="X3259" s="1" t="str">
        <f>+IF(spotify_data[[#This Row],[album_type]]="album","Album",IF(spotify_data[[#This Row],[album_type]]="single","Single","Compilation"))</f>
        <v>Album</v>
      </c>
      <c r="Y3259">
        <v>293</v>
      </c>
    </row>
    <row r="3260" spans="1:25" x14ac:dyDescent="0.3">
      <c r="A3260" s="1" t="s">
        <v>2356</v>
      </c>
      <c r="B3260" s="1">
        <v>3294</v>
      </c>
      <c r="C3260" s="1" t="s">
        <v>2357</v>
      </c>
      <c r="D3260">
        <v>11</v>
      </c>
      <c r="E3260">
        <v>64</v>
      </c>
      <c r="F3260" s="10">
        <f>spotify_data[[#This Row],[track_popularity]]/100</f>
        <v>0.64</v>
      </c>
      <c r="G3260" s="9" t="b">
        <v>0</v>
      </c>
      <c r="H3260" s="1">
        <f>+IF(spotify_data[[#This Row],[explicit]]=FALSE,0,1)</f>
        <v>0</v>
      </c>
      <c r="I3260" s="1" t="s">
        <v>515</v>
      </c>
      <c r="J3260" s="7">
        <f>MATCH(spotify_data[[#This Row],[artist_name]],spotify_data[artist_name],0)</f>
        <v>26</v>
      </c>
      <c r="K3260">
        <v>88</v>
      </c>
      <c r="L3260" s="10">
        <f>spotify_data[[#This Row],[artist_popularity]]/100</f>
        <v>0.88</v>
      </c>
      <c r="M3260">
        <v>9241516</v>
      </c>
      <c r="N3260" s="1" t="s">
        <v>516</v>
      </c>
      <c r="O3260" s="1" t="s">
        <v>2350</v>
      </c>
      <c r="P3260" s="1">
        <f>MATCH(spotify_data[[#This Row],[album_id]],spotify_data[album_id],0)</f>
        <v>1173</v>
      </c>
      <c r="Q3260" s="1" t="s">
        <v>2351</v>
      </c>
      <c r="R3260" s="2">
        <v>45712</v>
      </c>
      <c r="S3260" s="7">
        <f ca="1">+TODAY()-spotify_data[[#This Row],[Fecha lanzamiento Album]]</f>
        <v>319</v>
      </c>
      <c r="T3260" s="7">
        <f ca="1">+spotify_data[[#This Row],[Antigüedad Album Dias]]/60</f>
        <v>5.3166666666666664</v>
      </c>
      <c r="U3260" s="8">
        <f ca="1">spotify_data[[#This Row],[Antigüedad Album Meses]]/12</f>
        <v>0.44305555555555554</v>
      </c>
      <c r="V3260">
        <v>16</v>
      </c>
      <c r="W3260" s="1" t="s">
        <v>20</v>
      </c>
      <c r="X3260" s="1" t="str">
        <f>+IF(spotify_data[[#This Row],[album_type]]="album","Album",IF(spotify_data[[#This Row],[album_type]]="single","Single","Compilation"))</f>
        <v>Album</v>
      </c>
      <c r="Y3260">
        <v>283</v>
      </c>
    </row>
    <row r="3261" spans="1:25" x14ac:dyDescent="0.3">
      <c r="A3261" s="1" t="s">
        <v>2364</v>
      </c>
      <c r="B3261" s="1">
        <v>5271</v>
      </c>
      <c r="C3261" s="1" t="s">
        <v>2365</v>
      </c>
      <c r="D3261">
        <v>13</v>
      </c>
      <c r="E3261">
        <v>64</v>
      </c>
      <c r="F3261" s="10">
        <f>spotify_data[[#This Row],[track_popularity]]/100</f>
        <v>0.64</v>
      </c>
      <c r="G3261" s="9" t="b">
        <v>1</v>
      </c>
      <c r="H3261" s="1">
        <f>+IF(spotify_data[[#This Row],[explicit]]=FALSE,0,1)</f>
        <v>1</v>
      </c>
      <c r="I3261" s="1" t="s">
        <v>515</v>
      </c>
      <c r="J3261" s="7">
        <f>MATCH(spotify_data[[#This Row],[artist_name]],spotify_data[artist_name],0)</f>
        <v>26</v>
      </c>
      <c r="K3261">
        <v>88</v>
      </c>
      <c r="L3261" s="10">
        <f>spotify_data[[#This Row],[artist_popularity]]/100</f>
        <v>0.88</v>
      </c>
      <c r="M3261">
        <v>9249502</v>
      </c>
      <c r="N3261" s="1" t="s">
        <v>516</v>
      </c>
      <c r="O3261" s="1" t="s">
        <v>2350</v>
      </c>
      <c r="P3261" s="1">
        <f>MATCH(spotify_data[[#This Row],[album_id]],spotify_data[album_id],0)</f>
        <v>1173</v>
      </c>
      <c r="Q3261" s="1" t="s">
        <v>2351</v>
      </c>
      <c r="R3261" s="2">
        <v>45712</v>
      </c>
      <c r="S3261" s="7">
        <f ca="1">+TODAY()-spotify_data[[#This Row],[Fecha lanzamiento Album]]</f>
        <v>319</v>
      </c>
      <c r="T3261" s="7">
        <f ca="1">+spotify_data[[#This Row],[Antigüedad Album Dias]]/60</f>
        <v>5.3166666666666664</v>
      </c>
      <c r="U3261" s="8">
        <f ca="1">spotify_data[[#This Row],[Antigüedad Album Meses]]/12</f>
        <v>0.44305555555555554</v>
      </c>
      <c r="V3261">
        <v>16</v>
      </c>
      <c r="W3261" s="1" t="s">
        <v>20</v>
      </c>
      <c r="X3261" s="1" t="str">
        <f>+IF(spotify_data[[#This Row],[album_type]]="album","Album",IF(spotify_data[[#This Row],[album_type]]="single","Single","Compilation"))</f>
        <v>Album</v>
      </c>
      <c r="Y3261">
        <v>275</v>
      </c>
    </row>
    <row r="3262" spans="1:25" x14ac:dyDescent="0.3">
      <c r="A3262" s="1" t="s">
        <v>2484</v>
      </c>
      <c r="B3262" s="1">
        <v>4435</v>
      </c>
      <c r="C3262" s="1" t="s">
        <v>2485</v>
      </c>
      <c r="D3262">
        <v>18</v>
      </c>
      <c r="E3262">
        <v>64</v>
      </c>
      <c r="F3262" s="10">
        <f>spotify_data[[#This Row],[track_popularity]]/100</f>
        <v>0.64</v>
      </c>
      <c r="G3262" s="9" t="b">
        <v>0</v>
      </c>
      <c r="H3262" s="1">
        <f>+IF(spotify_data[[#This Row],[explicit]]=FALSE,0,1)</f>
        <v>0</v>
      </c>
      <c r="I3262" s="1" t="s">
        <v>2459</v>
      </c>
      <c r="J3262" s="7">
        <f>MATCH(spotify_data[[#This Row],[artist_name]],spotify_data[artist_name],0)</f>
        <v>35</v>
      </c>
      <c r="K3262">
        <v>93</v>
      </c>
      <c r="L3262" s="10">
        <f>spotify_data[[#This Row],[artist_popularity]]/100</f>
        <v>0.93</v>
      </c>
      <c r="M3262">
        <v>112918137</v>
      </c>
      <c r="N3262" s="1" t="s">
        <v>2460</v>
      </c>
      <c r="O3262" s="1" t="s">
        <v>2461</v>
      </c>
      <c r="P3262" s="1">
        <f>MATCH(spotify_data[[#This Row],[album_id]],spotify_data[album_id],0)</f>
        <v>43</v>
      </c>
      <c r="Q3262" s="1" t="s">
        <v>2462</v>
      </c>
      <c r="R3262" s="2">
        <v>45688</v>
      </c>
      <c r="S3262" s="7">
        <f ca="1">+TODAY()-spotify_data[[#This Row],[Fecha lanzamiento Album]]</f>
        <v>343</v>
      </c>
      <c r="T3262" s="7">
        <f ca="1">+spotify_data[[#This Row],[Antigüedad Album Dias]]/60</f>
        <v>5.7166666666666668</v>
      </c>
      <c r="U3262" s="8">
        <f ca="1">spotify_data[[#This Row],[Antigüedad Album Meses]]/12</f>
        <v>0.47638888888888892</v>
      </c>
      <c r="V3262">
        <v>22</v>
      </c>
      <c r="W3262" s="1" t="s">
        <v>20</v>
      </c>
      <c r="X3262" s="1" t="str">
        <f>+IF(spotify_data[[#This Row],[album_type]]="album","Album",IF(spotify_data[[#This Row],[album_type]]="single","Single","Compilation"))</f>
        <v>Album</v>
      </c>
      <c r="Y3262">
        <v>314</v>
      </c>
    </row>
    <row r="3263" spans="1:25" x14ac:dyDescent="0.3">
      <c r="A3263" s="1" t="s">
        <v>2504</v>
      </c>
      <c r="B3263" s="1">
        <v>8884</v>
      </c>
      <c r="C3263" s="1" t="s">
        <v>2505</v>
      </c>
      <c r="D3263">
        <v>8</v>
      </c>
      <c r="E3263">
        <v>64</v>
      </c>
      <c r="F3263" s="10">
        <f>spotify_data[[#This Row],[track_popularity]]/100</f>
        <v>0.64</v>
      </c>
      <c r="G3263" s="9" t="b">
        <v>0</v>
      </c>
      <c r="H3263" s="1">
        <f>+IF(spotify_data[[#This Row],[explicit]]=FALSE,0,1)</f>
        <v>0</v>
      </c>
      <c r="I3263" s="1" t="s">
        <v>2459</v>
      </c>
      <c r="J3263" s="7">
        <f>MATCH(spotify_data[[#This Row],[artist_name]],spotify_data[artist_name],0)</f>
        <v>35</v>
      </c>
      <c r="K3263">
        <v>94</v>
      </c>
      <c r="L3263" s="10">
        <f>spotify_data[[#This Row],[artist_popularity]]/100</f>
        <v>0.94</v>
      </c>
      <c r="M3263">
        <v>112995439</v>
      </c>
      <c r="N3263" s="1" t="s">
        <v>2460</v>
      </c>
      <c r="O3263" s="1" t="s">
        <v>2461</v>
      </c>
      <c r="P3263" s="1">
        <f>MATCH(spotify_data[[#This Row],[album_id]],spotify_data[album_id],0)</f>
        <v>43</v>
      </c>
      <c r="Q3263" s="1" t="s">
        <v>2462</v>
      </c>
      <c r="R3263" s="2">
        <v>45688</v>
      </c>
      <c r="S3263" s="7">
        <f ca="1">+TODAY()-spotify_data[[#This Row],[Fecha lanzamiento Album]]</f>
        <v>343</v>
      </c>
      <c r="T3263" s="7">
        <f ca="1">+spotify_data[[#This Row],[Antigüedad Album Dias]]/60</f>
        <v>5.7166666666666668</v>
      </c>
      <c r="U3263" s="8">
        <f ca="1">spotify_data[[#This Row],[Antigüedad Album Meses]]/12</f>
        <v>0.47638888888888892</v>
      </c>
      <c r="V3263">
        <v>22</v>
      </c>
      <c r="W3263" s="1" t="s">
        <v>20</v>
      </c>
      <c r="X3263" s="1" t="str">
        <f>+IF(spotify_data[[#This Row],[album_type]]="album","Album",IF(spotify_data[[#This Row],[album_type]]="single","Single","Compilation"))</f>
        <v>Album</v>
      </c>
      <c r="Y3263">
        <v>16</v>
      </c>
    </row>
    <row r="3264" spans="1:25" x14ac:dyDescent="0.3">
      <c r="A3264" s="1" t="s">
        <v>2781</v>
      </c>
      <c r="B3264" s="1">
        <v>6612</v>
      </c>
      <c r="C3264" s="1" t="s">
        <v>2782</v>
      </c>
      <c r="D3264">
        <v>1</v>
      </c>
      <c r="E3264">
        <v>64</v>
      </c>
      <c r="F3264" s="10">
        <f>spotify_data[[#This Row],[track_popularity]]/100</f>
        <v>0.64</v>
      </c>
      <c r="G3264" s="9" t="b">
        <v>0</v>
      </c>
      <c r="H3264" s="1">
        <f>+IF(spotify_data[[#This Row],[explicit]]=FALSE,0,1)</f>
        <v>0</v>
      </c>
      <c r="I3264" s="1" t="s">
        <v>171</v>
      </c>
      <c r="J3264" s="7">
        <f>MATCH(spotify_data[[#This Row],[artist_name]],spotify_data[artist_name],0)</f>
        <v>1829</v>
      </c>
      <c r="K3264">
        <v>73</v>
      </c>
      <c r="L3264" s="10">
        <f>spotify_data[[#This Row],[artist_popularity]]/100</f>
        <v>0.73</v>
      </c>
      <c r="M3264">
        <v>1204977</v>
      </c>
      <c r="N3264" s="1" t="s">
        <v>23</v>
      </c>
      <c r="O3264" s="1" t="s">
        <v>2783</v>
      </c>
      <c r="P3264" s="1">
        <f>MATCH(spotify_data[[#This Row],[album_id]],spotify_data[album_id],0)</f>
        <v>3263</v>
      </c>
      <c r="Q3264" s="1" t="s">
        <v>2782</v>
      </c>
      <c r="R3264" s="2">
        <v>45611</v>
      </c>
      <c r="S3264" s="7">
        <f ca="1">+TODAY()-spotify_data[[#This Row],[Fecha lanzamiento Album]]</f>
        <v>420</v>
      </c>
      <c r="T3264" s="7">
        <f ca="1">+spotify_data[[#This Row],[Antigüedad Album Dias]]/60</f>
        <v>7</v>
      </c>
      <c r="U3264" s="8">
        <f ca="1">spotify_data[[#This Row],[Antigüedad Album Meses]]/12</f>
        <v>0.58333333333333337</v>
      </c>
      <c r="V3264">
        <v>1</v>
      </c>
      <c r="W3264" s="1" t="s">
        <v>21</v>
      </c>
      <c r="X3264" s="1" t="str">
        <f>+IF(spotify_data[[#This Row],[album_type]]="album","Album",IF(spotify_data[[#This Row],[album_type]]="single","Single","Compilation"))</f>
        <v>Single</v>
      </c>
      <c r="Y3264">
        <v>519</v>
      </c>
    </row>
    <row r="3265" spans="1:25" x14ac:dyDescent="0.3">
      <c r="A3265" s="1" t="s">
        <v>2881</v>
      </c>
      <c r="B3265" s="1">
        <v>1994</v>
      </c>
      <c r="C3265" s="1" t="s">
        <v>2882</v>
      </c>
      <c r="D3265">
        <v>4</v>
      </c>
      <c r="E3265">
        <v>64</v>
      </c>
      <c r="F3265" s="10">
        <f>spotify_data[[#This Row],[track_popularity]]/100</f>
        <v>0.64</v>
      </c>
      <c r="G3265" s="9" t="b">
        <v>1</v>
      </c>
      <c r="H3265" s="1">
        <f>+IF(spotify_data[[#This Row],[explicit]]=FALSE,0,1)</f>
        <v>1</v>
      </c>
      <c r="I3265" s="1" t="s">
        <v>2866</v>
      </c>
      <c r="J3265" s="7">
        <f>MATCH(spotify_data[[#This Row],[artist_name]],spotify_data[artist_name],0)</f>
        <v>3264</v>
      </c>
      <c r="K3265">
        <v>58</v>
      </c>
      <c r="L3265" s="10">
        <f>spotify_data[[#This Row],[artist_popularity]]/100</f>
        <v>0.57999999999999996</v>
      </c>
      <c r="M3265">
        <v>192887</v>
      </c>
      <c r="N3265" s="1" t="s">
        <v>23</v>
      </c>
      <c r="O3265" s="1" t="s">
        <v>2867</v>
      </c>
      <c r="P3265" s="1">
        <f>MATCH(spotify_data[[#This Row],[album_id]],spotify_data[album_id],0)</f>
        <v>3264</v>
      </c>
      <c r="Q3265" s="1" t="s">
        <v>2868</v>
      </c>
      <c r="R3265" s="2">
        <v>45583</v>
      </c>
      <c r="S3265" s="7">
        <f ca="1">+TODAY()-spotify_data[[#This Row],[Fecha lanzamiento Album]]</f>
        <v>448</v>
      </c>
      <c r="T3265" s="7">
        <f ca="1">+spotify_data[[#This Row],[Antigüedad Album Dias]]/60</f>
        <v>7.4666666666666668</v>
      </c>
      <c r="U3265" s="8">
        <f ca="1">spotify_data[[#This Row],[Antigüedad Album Meses]]/12</f>
        <v>0.62222222222222223</v>
      </c>
      <c r="V3265">
        <v>33</v>
      </c>
      <c r="W3265" s="1" t="s">
        <v>20</v>
      </c>
      <c r="X3265" s="1" t="str">
        <f>+IF(spotify_data[[#This Row],[album_type]]="album","Album",IF(spotify_data[[#This Row],[album_type]]="single","Single","Compilation"))</f>
        <v>Album</v>
      </c>
      <c r="Y3265">
        <v>273</v>
      </c>
    </row>
    <row r="3266" spans="1:25" x14ac:dyDescent="0.3">
      <c r="A3266" s="1" t="s">
        <v>3583</v>
      </c>
      <c r="B3266" s="1">
        <v>5610</v>
      </c>
      <c r="C3266" s="1" t="s">
        <v>3323</v>
      </c>
      <c r="D3266">
        <v>1</v>
      </c>
      <c r="E3266">
        <v>64</v>
      </c>
      <c r="F3266" s="10">
        <f>spotify_data[[#This Row],[track_popularity]]/100</f>
        <v>0.64</v>
      </c>
      <c r="G3266" s="9" t="b">
        <v>1</v>
      </c>
      <c r="H3266" s="1">
        <f>+IF(spotify_data[[#This Row],[explicit]]=FALSE,0,1)</f>
        <v>1</v>
      </c>
      <c r="I3266" s="1" t="s">
        <v>3317</v>
      </c>
      <c r="J3266" s="7">
        <f>MATCH(spotify_data[[#This Row],[artist_name]],spotify_data[artist_name],0)</f>
        <v>122</v>
      </c>
      <c r="K3266">
        <v>79</v>
      </c>
      <c r="L3266" s="10">
        <f>spotify_data[[#This Row],[artist_popularity]]/100</f>
        <v>0.79</v>
      </c>
      <c r="M3266">
        <v>6595164</v>
      </c>
      <c r="N3266" s="1" t="s">
        <v>23</v>
      </c>
      <c r="O3266" s="1" t="s">
        <v>3584</v>
      </c>
      <c r="P3266" s="1">
        <f>MATCH(spotify_data[[#This Row],[album_id]],spotify_data[album_id],0)</f>
        <v>3265</v>
      </c>
      <c r="Q3266" s="1" t="s">
        <v>3323</v>
      </c>
      <c r="R3266" s="2">
        <v>45471</v>
      </c>
      <c r="S3266" s="7">
        <f ca="1">+TODAY()-spotify_data[[#This Row],[Fecha lanzamiento Album]]</f>
        <v>560</v>
      </c>
      <c r="T3266" s="7">
        <f ca="1">+spotify_data[[#This Row],[Antigüedad Album Dias]]/60</f>
        <v>9.3333333333333339</v>
      </c>
      <c r="U3266" s="8">
        <f ca="1">spotify_data[[#This Row],[Antigüedad Album Meses]]/12</f>
        <v>0.77777777777777779</v>
      </c>
      <c r="V3266">
        <v>2</v>
      </c>
      <c r="W3266" s="1" t="s">
        <v>21</v>
      </c>
      <c r="X3266" s="1" t="str">
        <f>+IF(spotify_data[[#This Row],[album_type]]="album","Album",IF(spotify_data[[#This Row],[album_type]]="single","Single","Compilation"))</f>
        <v>Single</v>
      </c>
      <c r="Y3266">
        <v>254</v>
      </c>
    </row>
    <row r="3267" spans="1:25" x14ac:dyDescent="0.3">
      <c r="A3267" s="1" t="s">
        <v>3874</v>
      </c>
      <c r="B3267" s="1">
        <v>7641</v>
      </c>
      <c r="C3267" s="1" t="s">
        <v>3875</v>
      </c>
      <c r="D3267">
        <v>1</v>
      </c>
      <c r="E3267">
        <v>64</v>
      </c>
      <c r="F3267" s="10">
        <f>spotify_data[[#This Row],[track_popularity]]/100</f>
        <v>0.64</v>
      </c>
      <c r="G3267" s="9" t="b">
        <v>1</v>
      </c>
      <c r="H3267" s="1">
        <f>+IF(spotify_data[[#This Row],[explicit]]=FALSE,0,1)</f>
        <v>1</v>
      </c>
      <c r="I3267" s="1" t="s">
        <v>1064</v>
      </c>
      <c r="J3267" s="7">
        <f>MATCH(spotify_data[[#This Row],[artist_name]],spotify_data[artist_name],0)</f>
        <v>3266</v>
      </c>
      <c r="K3267">
        <v>59</v>
      </c>
      <c r="L3267" s="10">
        <f>spotify_data[[#This Row],[artist_popularity]]/100</f>
        <v>0.59</v>
      </c>
      <c r="M3267">
        <v>72278</v>
      </c>
      <c r="N3267" s="1" t="s">
        <v>27</v>
      </c>
      <c r="O3267" s="1" t="s">
        <v>3876</v>
      </c>
      <c r="P3267" s="1">
        <f>MATCH(spotify_data[[#This Row],[album_id]],spotify_data[album_id],0)</f>
        <v>3266</v>
      </c>
      <c r="Q3267" s="1" t="s">
        <v>3875</v>
      </c>
      <c r="R3267" s="2">
        <v>45414</v>
      </c>
      <c r="S3267" s="7">
        <f ca="1">+TODAY()-spotify_data[[#This Row],[Fecha lanzamiento Album]]</f>
        <v>617</v>
      </c>
      <c r="T3267" s="7">
        <f ca="1">+spotify_data[[#This Row],[Antigüedad Album Dias]]/60</f>
        <v>10.283333333333333</v>
      </c>
      <c r="U3267" s="8">
        <f ca="1">spotify_data[[#This Row],[Antigüedad Album Meses]]/12</f>
        <v>0.8569444444444444</v>
      </c>
      <c r="V3267">
        <v>2</v>
      </c>
      <c r="W3267" s="1" t="s">
        <v>21</v>
      </c>
      <c r="X3267" s="1" t="str">
        <f>+IF(spotify_data[[#This Row],[album_type]]="album","Album",IF(spotify_data[[#This Row],[album_type]]="single","Single","Compilation"))</f>
        <v>Single</v>
      </c>
      <c r="Y3267">
        <v>259</v>
      </c>
    </row>
    <row r="3268" spans="1:25" x14ac:dyDescent="0.3">
      <c r="A3268" s="1" t="s">
        <v>4079</v>
      </c>
      <c r="B3268" s="1">
        <v>8059</v>
      </c>
      <c r="C3268" s="1" t="s">
        <v>4080</v>
      </c>
      <c r="D3268">
        <v>1</v>
      </c>
      <c r="E3268">
        <v>64</v>
      </c>
      <c r="F3268" s="10">
        <f>spotify_data[[#This Row],[track_popularity]]/100</f>
        <v>0.64</v>
      </c>
      <c r="G3268" s="9" t="b">
        <v>0</v>
      </c>
      <c r="H3268" s="1">
        <f>+IF(spotify_data[[#This Row],[explicit]]=FALSE,0,1)</f>
        <v>0</v>
      </c>
      <c r="I3268" s="1" t="s">
        <v>1250</v>
      </c>
      <c r="J3268" s="7">
        <f>MATCH(spotify_data[[#This Row],[artist_name]],spotify_data[artist_name],0)</f>
        <v>3099</v>
      </c>
      <c r="K3268">
        <v>61</v>
      </c>
      <c r="L3268" s="10">
        <f>spotify_data[[#This Row],[artist_popularity]]/100</f>
        <v>0.61</v>
      </c>
      <c r="M3268">
        <v>26106</v>
      </c>
      <c r="N3268" s="1" t="s">
        <v>23</v>
      </c>
      <c r="O3268" s="1" t="s">
        <v>4081</v>
      </c>
      <c r="P3268" s="1">
        <f>MATCH(spotify_data[[#This Row],[album_id]],spotify_data[album_id],0)</f>
        <v>3267</v>
      </c>
      <c r="Q3268" s="1" t="s">
        <v>4080</v>
      </c>
      <c r="R3268" s="2">
        <v>45390</v>
      </c>
      <c r="S3268" s="7">
        <f ca="1">+TODAY()-spotify_data[[#This Row],[Fecha lanzamiento Album]]</f>
        <v>641</v>
      </c>
      <c r="T3268" s="7">
        <f ca="1">+spotify_data[[#This Row],[Antigüedad Album Dias]]/60</f>
        <v>10.683333333333334</v>
      </c>
      <c r="U3268" s="8">
        <f ca="1">spotify_data[[#This Row],[Antigüedad Album Meses]]/12</f>
        <v>0.89027777777777783</v>
      </c>
      <c r="V3268">
        <v>1</v>
      </c>
      <c r="W3268" s="1" t="s">
        <v>21</v>
      </c>
      <c r="X3268" s="1" t="str">
        <f>+IF(spotify_data[[#This Row],[album_type]]="album","Album",IF(spotify_data[[#This Row],[album_type]]="single","Single","Compilation"))</f>
        <v>Single</v>
      </c>
      <c r="Y3268">
        <v>216</v>
      </c>
    </row>
    <row r="3269" spans="1:25" x14ac:dyDescent="0.3">
      <c r="A3269" s="1" t="s">
        <v>4177</v>
      </c>
      <c r="B3269" s="1">
        <v>2524</v>
      </c>
      <c r="C3269" s="1" t="s">
        <v>4178</v>
      </c>
      <c r="D3269">
        <v>14</v>
      </c>
      <c r="E3269">
        <v>64</v>
      </c>
      <c r="F3269" s="10">
        <f>spotify_data[[#This Row],[track_popularity]]/100</f>
        <v>0.64</v>
      </c>
      <c r="G3269" s="9" t="b">
        <v>1</v>
      </c>
      <c r="H3269" s="1">
        <f>+IF(spotify_data[[#This Row],[explicit]]=FALSE,0,1)</f>
        <v>1</v>
      </c>
      <c r="I3269" s="1" t="s">
        <v>3056</v>
      </c>
      <c r="J3269" s="7">
        <f>MATCH(spotify_data[[#This Row],[artist_name]],spotify_data[artist_name],0)</f>
        <v>389</v>
      </c>
      <c r="K3269">
        <v>88</v>
      </c>
      <c r="L3269" s="10">
        <f>spotify_data[[#This Row],[artist_popularity]]/100</f>
        <v>0.88</v>
      </c>
      <c r="M3269">
        <v>22675640</v>
      </c>
      <c r="N3269" s="1" t="s">
        <v>1366</v>
      </c>
      <c r="O3269" s="1" t="s">
        <v>4152</v>
      </c>
      <c r="P3269" s="1">
        <f>MATCH(spotify_data[[#This Row],[album_id]],spotify_data[album_id],0)</f>
        <v>389</v>
      </c>
      <c r="Q3269" s="1" t="s">
        <v>4153</v>
      </c>
      <c r="R3269" s="2">
        <v>45373</v>
      </c>
      <c r="S3269" s="7">
        <f ca="1">+TODAY()-spotify_data[[#This Row],[Fecha lanzamiento Album]]</f>
        <v>658</v>
      </c>
      <c r="T3269" s="7">
        <f ca="1">+spotify_data[[#This Row],[Antigüedad Album Dias]]/60</f>
        <v>10.966666666666667</v>
      </c>
      <c r="U3269" s="8">
        <f ca="1">spotify_data[[#This Row],[Antigüedad Album Meses]]/12</f>
        <v>0.91388888888888886</v>
      </c>
      <c r="V3269">
        <v>17</v>
      </c>
      <c r="W3269" s="1" t="s">
        <v>20</v>
      </c>
      <c r="X3269" s="1" t="str">
        <f>+IF(spotify_data[[#This Row],[album_type]]="album","Album",IF(spotify_data[[#This Row],[album_type]]="single","Single","Compilation"))</f>
        <v>Album</v>
      </c>
      <c r="Y3269">
        <v>388</v>
      </c>
    </row>
    <row r="3270" spans="1:25" x14ac:dyDescent="0.3">
      <c r="A3270" s="1" t="s">
        <v>4760</v>
      </c>
      <c r="B3270" s="1">
        <v>7698</v>
      </c>
      <c r="C3270" s="1" t="s">
        <v>4761</v>
      </c>
      <c r="D3270">
        <v>2</v>
      </c>
      <c r="E3270">
        <v>64</v>
      </c>
      <c r="F3270" s="10">
        <f>spotify_data[[#This Row],[track_popularity]]/100</f>
        <v>0.64</v>
      </c>
      <c r="G3270" s="9" t="b">
        <v>0</v>
      </c>
      <c r="H3270" s="1">
        <f>+IF(spotify_data[[#This Row],[explicit]]=FALSE,0,1)</f>
        <v>0</v>
      </c>
      <c r="I3270" s="1" t="s">
        <v>4753</v>
      </c>
      <c r="J3270" s="7">
        <f>MATCH(spotify_data[[#This Row],[artist_name]],spotify_data[artist_name],0)</f>
        <v>249</v>
      </c>
      <c r="K3270">
        <v>76</v>
      </c>
      <c r="L3270" s="10">
        <f>spotify_data[[#This Row],[artist_popularity]]/100</f>
        <v>0.76</v>
      </c>
      <c r="M3270">
        <v>10636129</v>
      </c>
      <c r="N3270" s="1" t="s">
        <v>23</v>
      </c>
      <c r="O3270" s="1" t="s">
        <v>4754</v>
      </c>
      <c r="P3270" s="1">
        <f>MATCH(spotify_data[[#This Row],[album_id]],spotify_data[album_id],0)</f>
        <v>3114</v>
      </c>
      <c r="Q3270" s="1" t="s">
        <v>4755</v>
      </c>
      <c r="R3270" s="2">
        <v>45240</v>
      </c>
      <c r="S3270" s="7">
        <f ca="1">+TODAY()-spotify_data[[#This Row],[Fecha lanzamiento Album]]</f>
        <v>791</v>
      </c>
      <c r="T3270" s="7">
        <f ca="1">+spotify_data[[#This Row],[Antigüedad Album Dias]]/60</f>
        <v>13.183333333333334</v>
      </c>
      <c r="U3270" s="8">
        <f ca="1">spotify_data[[#This Row],[Antigüedad Album Meses]]/12</f>
        <v>1.0986111111111112</v>
      </c>
      <c r="V3270">
        <v>22</v>
      </c>
      <c r="W3270" s="1" t="s">
        <v>20</v>
      </c>
      <c r="X3270" s="1" t="str">
        <f>+IF(spotify_data[[#This Row],[album_type]]="album","Album",IF(spotify_data[[#This Row],[album_type]]="single","Single","Compilation"))</f>
        <v>Album</v>
      </c>
      <c r="Y3270">
        <v>361</v>
      </c>
    </row>
    <row r="3271" spans="1:25" x14ac:dyDescent="0.3">
      <c r="A3271" s="1" t="s">
        <v>5008</v>
      </c>
      <c r="B3271" s="1">
        <v>894</v>
      </c>
      <c r="C3271" s="1" t="s">
        <v>5009</v>
      </c>
      <c r="D3271">
        <v>10</v>
      </c>
      <c r="E3271">
        <v>64</v>
      </c>
      <c r="F3271" s="10">
        <f>spotify_data[[#This Row],[track_popularity]]/100</f>
        <v>0.64</v>
      </c>
      <c r="G3271" s="9" t="b">
        <v>0</v>
      </c>
      <c r="H3271" s="1">
        <f>+IF(spotify_data[[#This Row],[explicit]]=FALSE,0,1)</f>
        <v>0</v>
      </c>
      <c r="I3271" s="1" t="s">
        <v>1321</v>
      </c>
      <c r="J3271" s="7">
        <f>MATCH(spotify_data[[#This Row],[artist_name]],spotify_data[artist_name],0)</f>
        <v>54</v>
      </c>
      <c r="K3271">
        <v>82</v>
      </c>
      <c r="L3271" s="10">
        <f>spotify_data[[#This Row],[artist_popularity]]/100</f>
        <v>0.82</v>
      </c>
      <c r="M3271">
        <v>7310428</v>
      </c>
      <c r="N3271" s="1" t="s">
        <v>23</v>
      </c>
      <c r="O3271" s="1" t="s">
        <v>4970</v>
      </c>
      <c r="P3271" s="1">
        <f>MATCH(spotify_data[[#This Row],[album_id]],spotify_data[album_id],0)</f>
        <v>232</v>
      </c>
      <c r="Q3271" s="1" t="s">
        <v>4971</v>
      </c>
      <c r="R3271" s="2">
        <v>45191</v>
      </c>
      <c r="S3271" s="7">
        <f ca="1">+TODAY()-spotify_data[[#This Row],[Fecha lanzamiento Album]]</f>
        <v>840</v>
      </c>
      <c r="T3271" s="7">
        <f ca="1">+spotify_data[[#This Row],[Antigüedad Album Dias]]/60</f>
        <v>14</v>
      </c>
      <c r="U3271" s="8">
        <f ca="1">spotify_data[[#This Row],[Antigüedad Album Meses]]/12</f>
        <v>1.1666666666666667</v>
      </c>
      <c r="V3271">
        <v>14</v>
      </c>
      <c r="W3271" s="1" t="s">
        <v>20</v>
      </c>
      <c r="X3271" s="1" t="str">
        <f>+IF(spotify_data[[#This Row],[album_type]]="album","Album",IF(spotify_data[[#This Row],[album_type]]="single","Single","Compilation"))</f>
        <v>Album</v>
      </c>
      <c r="Y3271">
        <v>371</v>
      </c>
    </row>
    <row r="3272" spans="1:25" x14ac:dyDescent="0.3">
      <c r="A3272" s="1" t="s">
        <v>5428</v>
      </c>
      <c r="B3272" s="1">
        <v>2566</v>
      </c>
      <c r="C3272" s="1" t="s">
        <v>5429</v>
      </c>
      <c r="D3272">
        <v>1</v>
      </c>
      <c r="E3272">
        <v>64</v>
      </c>
      <c r="F3272" s="10">
        <f>spotify_data[[#This Row],[track_popularity]]/100</f>
        <v>0.64</v>
      </c>
      <c r="G3272" s="9" t="b">
        <v>0</v>
      </c>
      <c r="H3272" s="1">
        <f>+IF(spotify_data[[#This Row],[explicit]]=FALSE,0,1)</f>
        <v>0</v>
      </c>
      <c r="I3272" s="1" t="s">
        <v>2459</v>
      </c>
      <c r="J3272" s="7">
        <f>MATCH(spotify_data[[#This Row],[artist_name]],spotify_data[artist_name],0)</f>
        <v>35</v>
      </c>
      <c r="K3272">
        <v>93</v>
      </c>
      <c r="L3272" s="10">
        <f>spotify_data[[#This Row],[artist_popularity]]/100</f>
        <v>0.93</v>
      </c>
      <c r="M3272">
        <v>112957721</v>
      </c>
      <c r="N3272" s="1" t="s">
        <v>2460</v>
      </c>
      <c r="O3272" s="1" t="s">
        <v>5430</v>
      </c>
      <c r="P3272" s="1">
        <f>MATCH(spotify_data[[#This Row],[album_id]],spotify_data[album_id],0)</f>
        <v>3271</v>
      </c>
      <c r="Q3272" s="1" t="s">
        <v>5431</v>
      </c>
      <c r="R3272" s="2">
        <v>45110</v>
      </c>
      <c r="S3272" s="7">
        <f ca="1">+TODAY()-spotify_data[[#This Row],[Fecha lanzamiento Album]]</f>
        <v>921</v>
      </c>
      <c r="T3272" s="7">
        <f ca="1">+spotify_data[[#This Row],[Antigüedad Album Dias]]/60</f>
        <v>15.35</v>
      </c>
      <c r="U3272" s="8">
        <f ca="1">spotify_data[[#This Row],[Antigüedad Album Meses]]/12</f>
        <v>1.2791666666666666</v>
      </c>
      <c r="V3272">
        <v>3</v>
      </c>
      <c r="W3272" s="1" t="s">
        <v>21</v>
      </c>
      <c r="X3272" s="1" t="str">
        <f>+IF(spotify_data[[#This Row],[album_type]]="album","Album",IF(spotify_data[[#This Row],[album_type]]="single","Single","Compilation"))</f>
        <v>Single</v>
      </c>
      <c r="Y3272">
        <v>399</v>
      </c>
    </row>
    <row r="3273" spans="1:25" x14ac:dyDescent="0.3">
      <c r="A3273" s="1" t="s">
        <v>5436</v>
      </c>
      <c r="B3273" s="1">
        <v>6709</v>
      </c>
      <c r="C3273" s="1" t="s">
        <v>5437</v>
      </c>
      <c r="D3273">
        <v>1</v>
      </c>
      <c r="E3273">
        <v>64</v>
      </c>
      <c r="F3273" s="10">
        <f>spotify_data[[#This Row],[track_popularity]]/100</f>
        <v>0.64</v>
      </c>
      <c r="G3273" s="9" t="b">
        <v>0</v>
      </c>
      <c r="H3273" s="1">
        <f>+IF(spotify_data[[#This Row],[explicit]]=FALSE,0,1)</f>
        <v>0</v>
      </c>
      <c r="I3273" s="1" t="s">
        <v>5438</v>
      </c>
      <c r="J3273" s="7">
        <f>MATCH(spotify_data[[#This Row],[artist_name]],spotify_data[artist_name],0)</f>
        <v>2413</v>
      </c>
      <c r="K3273">
        <v>66</v>
      </c>
      <c r="L3273" s="10">
        <f>spotify_data[[#This Row],[artist_popularity]]/100</f>
        <v>0.66</v>
      </c>
      <c r="M3273">
        <v>755880</v>
      </c>
      <c r="N3273" s="1" t="s">
        <v>27</v>
      </c>
      <c r="O3273" s="1" t="s">
        <v>5439</v>
      </c>
      <c r="P3273" s="1">
        <f>MATCH(spotify_data[[#This Row],[album_id]],spotify_data[album_id],0)</f>
        <v>3272</v>
      </c>
      <c r="Q3273" s="1" t="s">
        <v>5437</v>
      </c>
      <c r="R3273" s="2">
        <v>45107</v>
      </c>
      <c r="S3273" s="7">
        <f ca="1">+TODAY()-spotify_data[[#This Row],[Fecha lanzamiento Album]]</f>
        <v>924</v>
      </c>
      <c r="T3273" s="7">
        <f ca="1">+spotify_data[[#This Row],[Antigüedad Album Dias]]/60</f>
        <v>15.4</v>
      </c>
      <c r="U3273" s="8">
        <f ca="1">spotify_data[[#This Row],[Antigüedad Album Meses]]/12</f>
        <v>1.2833333333333334</v>
      </c>
      <c r="V3273">
        <v>1</v>
      </c>
      <c r="W3273" s="1" t="s">
        <v>21</v>
      </c>
      <c r="X3273" s="1" t="str">
        <f>+IF(spotify_data[[#This Row],[album_type]]="album","Album",IF(spotify_data[[#This Row],[album_type]]="single","Single","Compilation"))</f>
        <v>Single</v>
      </c>
      <c r="Y3273">
        <v>312</v>
      </c>
    </row>
    <row r="3274" spans="1:25" x14ac:dyDescent="0.3">
      <c r="A3274" s="1" t="s">
        <v>5971</v>
      </c>
      <c r="B3274" s="1">
        <v>1065</v>
      </c>
      <c r="C3274" s="1" t="s">
        <v>5972</v>
      </c>
      <c r="D3274">
        <v>1</v>
      </c>
      <c r="E3274">
        <v>64</v>
      </c>
      <c r="F3274" s="10">
        <f>spotify_data[[#This Row],[track_popularity]]/100</f>
        <v>0.64</v>
      </c>
      <c r="G3274" s="9" t="b">
        <v>0</v>
      </c>
      <c r="H3274" s="1">
        <f>+IF(spotify_data[[#This Row],[explicit]]=FALSE,0,1)</f>
        <v>0</v>
      </c>
      <c r="I3274" s="1" t="s">
        <v>5973</v>
      </c>
      <c r="J3274" s="7">
        <f>MATCH(spotify_data[[#This Row],[artist_name]],spotify_data[artist_name],0)</f>
        <v>3273</v>
      </c>
      <c r="K3274">
        <v>63</v>
      </c>
      <c r="L3274" s="10">
        <f>spotify_data[[#This Row],[artist_popularity]]/100</f>
        <v>0.63</v>
      </c>
      <c r="M3274">
        <v>2342730</v>
      </c>
      <c r="N3274" s="1" t="s">
        <v>23</v>
      </c>
      <c r="O3274" s="1" t="s">
        <v>5974</v>
      </c>
      <c r="P3274" s="1">
        <f>MATCH(spotify_data[[#This Row],[album_id]],spotify_data[album_id],0)</f>
        <v>3273</v>
      </c>
      <c r="Q3274" s="1" t="s">
        <v>5972</v>
      </c>
      <c r="R3274" s="2">
        <v>44974</v>
      </c>
      <c r="S3274" s="7">
        <f ca="1">+TODAY()-spotify_data[[#This Row],[Fecha lanzamiento Album]]</f>
        <v>1057</v>
      </c>
      <c r="T3274" s="7">
        <f ca="1">+spotify_data[[#This Row],[Antigüedad Album Dias]]/60</f>
        <v>17.616666666666667</v>
      </c>
      <c r="U3274" s="8">
        <f ca="1">spotify_data[[#This Row],[Antigüedad Album Meses]]/12</f>
        <v>1.4680555555555557</v>
      </c>
      <c r="V3274">
        <v>1</v>
      </c>
      <c r="W3274" s="1" t="s">
        <v>21</v>
      </c>
      <c r="X3274" s="1" t="str">
        <f>+IF(spotify_data[[#This Row],[album_type]]="album","Album",IF(spotify_data[[#This Row],[album_type]]="single","Single","Compilation"))</f>
        <v>Single</v>
      </c>
      <c r="Y3274">
        <v>347</v>
      </c>
    </row>
    <row r="3275" spans="1:25" x14ac:dyDescent="0.3">
      <c r="A3275" s="1" t="s">
        <v>6406</v>
      </c>
      <c r="B3275" s="1">
        <v>7512</v>
      </c>
      <c r="C3275" s="1" t="s">
        <v>6407</v>
      </c>
      <c r="D3275">
        <v>7</v>
      </c>
      <c r="E3275">
        <v>64</v>
      </c>
      <c r="F3275" s="10">
        <f>spotify_data[[#This Row],[track_popularity]]/100</f>
        <v>0.64</v>
      </c>
      <c r="G3275" s="9" t="b">
        <v>1</v>
      </c>
      <c r="H3275" s="1">
        <f>+IF(spotify_data[[#This Row],[explicit]]=FALSE,0,1)</f>
        <v>1</v>
      </c>
      <c r="I3275" s="1" t="s">
        <v>318</v>
      </c>
      <c r="J3275" s="7">
        <f>MATCH(spotify_data[[#This Row],[artist_name]],spotify_data[artist_name],0)</f>
        <v>2</v>
      </c>
      <c r="K3275">
        <v>100</v>
      </c>
      <c r="L3275" s="10">
        <f>spotify_data[[#This Row],[artist_popularity]]/100</f>
        <v>1</v>
      </c>
      <c r="M3275">
        <v>145443567</v>
      </c>
      <c r="N3275" s="1" t="s">
        <v>319</v>
      </c>
      <c r="O3275" s="1" t="s">
        <v>6388</v>
      </c>
      <c r="P3275" s="1">
        <f>MATCH(spotify_data[[#This Row],[album_id]],spotify_data[album_id],0)</f>
        <v>742</v>
      </c>
      <c r="Q3275" s="1" t="s">
        <v>6389</v>
      </c>
      <c r="R3275" s="2">
        <v>44855</v>
      </c>
      <c r="S3275" s="7">
        <f ca="1">+TODAY()-spotify_data[[#This Row],[Fecha lanzamiento Album]]</f>
        <v>1176</v>
      </c>
      <c r="T3275" s="7">
        <f ca="1">+spotify_data[[#This Row],[Antigüedad Album Dias]]/60</f>
        <v>19.600000000000001</v>
      </c>
      <c r="U3275" s="8">
        <f ca="1">spotify_data[[#This Row],[Antigüedad Album Meses]]/12</f>
        <v>1.6333333333333335</v>
      </c>
      <c r="V3275">
        <v>13</v>
      </c>
      <c r="W3275" s="1" t="s">
        <v>20</v>
      </c>
      <c r="X3275" s="1" t="str">
        <f>+IF(spotify_data[[#This Row],[album_type]]="album","Album",IF(spotify_data[[#This Row],[album_type]]="single","Single","Compilation"))</f>
        <v>Album</v>
      </c>
      <c r="Y3275">
        <v>35</v>
      </c>
    </row>
    <row r="3276" spans="1:25" x14ac:dyDescent="0.3">
      <c r="A3276" s="1" t="s">
        <v>6449</v>
      </c>
      <c r="B3276" s="1">
        <v>743</v>
      </c>
      <c r="C3276" s="1" t="s">
        <v>6450</v>
      </c>
      <c r="D3276">
        <v>1</v>
      </c>
      <c r="E3276">
        <v>64</v>
      </c>
      <c r="F3276" s="10">
        <f>spotify_data[[#This Row],[track_popularity]]/100</f>
        <v>0.64</v>
      </c>
      <c r="G3276" s="9" t="b">
        <v>0</v>
      </c>
      <c r="H3276" s="1">
        <f>+IF(spotify_data[[#This Row],[explicit]]=FALSE,0,1)</f>
        <v>0</v>
      </c>
      <c r="I3276" s="1" t="s">
        <v>2998</v>
      </c>
      <c r="J3276" s="7">
        <f>MATCH(spotify_data[[#This Row],[artist_name]],spotify_data[artist_name],0)</f>
        <v>1347</v>
      </c>
      <c r="K3276">
        <v>76</v>
      </c>
      <c r="L3276" s="10">
        <f>spotify_data[[#This Row],[artist_popularity]]/100</f>
        <v>0.76</v>
      </c>
      <c r="M3276">
        <v>11246962</v>
      </c>
      <c r="N3276" s="1" t="s">
        <v>2999</v>
      </c>
      <c r="O3276" s="1" t="s">
        <v>6451</v>
      </c>
      <c r="P3276" s="1">
        <f>MATCH(spotify_data[[#This Row],[album_id]],spotify_data[album_id],0)</f>
        <v>3275</v>
      </c>
      <c r="Q3276" s="1" t="s">
        <v>6450</v>
      </c>
      <c r="R3276" s="2">
        <v>44841</v>
      </c>
      <c r="S3276" s="7">
        <f ca="1">+TODAY()-spotify_data[[#This Row],[Fecha lanzamiento Album]]</f>
        <v>1190</v>
      </c>
      <c r="T3276" s="7">
        <f ca="1">+spotify_data[[#This Row],[Antigüedad Album Dias]]/60</f>
        <v>19.833333333333332</v>
      </c>
      <c r="U3276" s="8">
        <f ca="1">spotify_data[[#This Row],[Antigüedad Album Meses]]/12</f>
        <v>1.6527777777777777</v>
      </c>
      <c r="V3276">
        <v>1</v>
      </c>
      <c r="W3276" s="1" t="s">
        <v>21</v>
      </c>
      <c r="X3276" s="1" t="str">
        <f>+IF(spotify_data[[#This Row],[album_type]]="album","Album",IF(spotify_data[[#This Row],[album_type]]="single","Single","Compilation"))</f>
        <v>Single</v>
      </c>
      <c r="Y3276">
        <v>286</v>
      </c>
    </row>
    <row r="3277" spans="1:25" x14ac:dyDescent="0.3">
      <c r="A3277" s="1" t="s">
        <v>6598</v>
      </c>
      <c r="B3277" s="1">
        <v>7131</v>
      </c>
      <c r="C3277" s="1" t="s">
        <v>6599</v>
      </c>
      <c r="D3277">
        <v>1</v>
      </c>
      <c r="E3277">
        <v>64</v>
      </c>
      <c r="F3277" s="10">
        <f>spotify_data[[#This Row],[track_popularity]]/100</f>
        <v>0.64</v>
      </c>
      <c r="G3277" s="9" t="b">
        <v>0</v>
      </c>
      <c r="H3277" s="1">
        <f>+IF(spotify_data[[#This Row],[explicit]]=FALSE,0,1)</f>
        <v>0</v>
      </c>
      <c r="I3277" s="1" t="s">
        <v>1376</v>
      </c>
      <c r="J3277" s="7">
        <f>MATCH(spotify_data[[#This Row],[artist_name]],spotify_data[artist_name],0)</f>
        <v>873</v>
      </c>
      <c r="K3277">
        <v>71</v>
      </c>
      <c r="L3277" s="10">
        <f>spotify_data[[#This Row],[artist_popularity]]/100</f>
        <v>0.71</v>
      </c>
      <c r="M3277">
        <v>2569728</v>
      </c>
      <c r="N3277" s="1" t="s">
        <v>23</v>
      </c>
      <c r="O3277" s="1" t="s">
        <v>6600</v>
      </c>
      <c r="P3277" s="1">
        <f>MATCH(spotify_data[[#This Row],[album_id]],spotify_data[album_id],0)</f>
        <v>3276</v>
      </c>
      <c r="Q3277" s="1" t="s">
        <v>6599</v>
      </c>
      <c r="R3277" s="2">
        <v>44799</v>
      </c>
      <c r="S3277" s="7">
        <f ca="1">+TODAY()-spotify_data[[#This Row],[Fecha lanzamiento Album]]</f>
        <v>1232</v>
      </c>
      <c r="T3277" s="7">
        <f ca="1">+spotify_data[[#This Row],[Antigüedad Album Dias]]/60</f>
        <v>20.533333333333335</v>
      </c>
      <c r="U3277" s="8">
        <f ca="1">spotify_data[[#This Row],[Antigüedad Album Meses]]/12</f>
        <v>1.7111111111111112</v>
      </c>
      <c r="V3277">
        <v>1</v>
      </c>
      <c r="W3277" s="1" t="s">
        <v>21</v>
      </c>
      <c r="X3277" s="1" t="str">
        <f>+IF(spotify_data[[#This Row],[album_type]]="album","Album",IF(spotify_data[[#This Row],[album_type]]="single","Single","Compilation"))</f>
        <v>Single</v>
      </c>
      <c r="Y3277">
        <v>208</v>
      </c>
    </row>
    <row r="3278" spans="1:25" x14ac:dyDescent="0.3">
      <c r="A3278" s="1" t="s">
        <v>6672</v>
      </c>
      <c r="B3278" s="1">
        <v>5440</v>
      </c>
      <c r="C3278" s="1" t="s">
        <v>6673</v>
      </c>
      <c r="D3278">
        <v>1</v>
      </c>
      <c r="E3278">
        <v>64</v>
      </c>
      <c r="F3278" s="10">
        <f>spotify_data[[#This Row],[track_popularity]]/100</f>
        <v>0.64</v>
      </c>
      <c r="G3278" s="9" t="b">
        <v>0</v>
      </c>
      <c r="H3278" s="1">
        <f>+IF(spotify_data[[#This Row],[explicit]]=FALSE,0,1)</f>
        <v>0</v>
      </c>
      <c r="I3278" s="1" t="s">
        <v>6674</v>
      </c>
      <c r="J3278" s="7">
        <f>MATCH(spotify_data[[#This Row],[artist_name]],spotify_data[artist_name],0)</f>
        <v>1233</v>
      </c>
      <c r="K3278">
        <v>72</v>
      </c>
      <c r="L3278" s="10">
        <f>spotify_data[[#This Row],[artist_popularity]]/100</f>
        <v>0.72</v>
      </c>
      <c r="M3278">
        <v>1626627</v>
      </c>
      <c r="N3278" s="1" t="s">
        <v>23</v>
      </c>
      <c r="O3278" s="1" t="s">
        <v>6675</v>
      </c>
      <c r="P3278" s="1">
        <f>MATCH(spotify_data[[#This Row],[album_id]],spotify_data[album_id],0)</f>
        <v>3277</v>
      </c>
      <c r="Q3278" s="1" t="s">
        <v>6673</v>
      </c>
      <c r="R3278" s="2">
        <v>44778</v>
      </c>
      <c r="S3278" s="7">
        <f ca="1">+TODAY()-spotify_data[[#This Row],[Fecha lanzamiento Album]]</f>
        <v>1253</v>
      </c>
      <c r="T3278" s="7">
        <f ca="1">+spotify_data[[#This Row],[Antigüedad Album Dias]]/60</f>
        <v>20.883333333333333</v>
      </c>
      <c r="U3278" s="8">
        <f ca="1">spotify_data[[#This Row],[Antigüedad Album Meses]]/12</f>
        <v>1.7402777777777778</v>
      </c>
      <c r="V3278">
        <v>1</v>
      </c>
      <c r="W3278" s="1" t="s">
        <v>21</v>
      </c>
      <c r="X3278" s="1" t="str">
        <f>+IF(spotify_data[[#This Row],[album_type]]="album","Album",IF(spotify_data[[#This Row],[album_type]]="single","Single","Compilation"))</f>
        <v>Single</v>
      </c>
      <c r="Y3278">
        <v>287</v>
      </c>
    </row>
    <row r="3279" spans="1:25" x14ac:dyDescent="0.3">
      <c r="A3279" s="1" t="s">
        <v>6698</v>
      </c>
      <c r="B3279" s="1">
        <v>6087</v>
      </c>
      <c r="C3279" s="1" t="s">
        <v>6699</v>
      </c>
      <c r="D3279">
        <v>15</v>
      </c>
      <c r="E3279">
        <v>64</v>
      </c>
      <c r="F3279" s="10">
        <f>spotify_data[[#This Row],[track_popularity]]/100</f>
        <v>0.64</v>
      </c>
      <c r="G3279" s="9" t="b">
        <v>1</v>
      </c>
      <c r="H3279" s="1">
        <f>+IF(spotify_data[[#This Row],[explicit]]=FALSE,0,1)</f>
        <v>1</v>
      </c>
      <c r="I3279" s="1" t="s">
        <v>4125</v>
      </c>
      <c r="J3279" s="7">
        <f>MATCH(spotify_data[[#This Row],[artist_name]],spotify_data[artist_name],0)</f>
        <v>926</v>
      </c>
      <c r="K3279">
        <v>84</v>
      </c>
      <c r="L3279" s="10">
        <f>spotify_data[[#This Row],[artist_popularity]]/100</f>
        <v>0.84</v>
      </c>
      <c r="M3279">
        <v>41180800</v>
      </c>
      <c r="N3279" s="1" t="s">
        <v>23</v>
      </c>
      <c r="O3279" s="1" t="s">
        <v>6686</v>
      </c>
      <c r="P3279" s="1">
        <f>MATCH(spotify_data[[#This Row],[album_id]],spotify_data[album_id],0)</f>
        <v>1697</v>
      </c>
      <c r="Q3279" s="1" t="s">
        <v>6687</v>
      </c>
      <c r="R3279" s="2">
        <v>44771</v>
      </c>
      <c r="S3279" s="7">
        <f ca="1">+TODAY()-spotify_data[[#This Row],[Fecha lanzamiento Album]]</f>
        <v>1260</v>
      </c>
      <c r="T3279" s="7">
        <f ca="1">+spotify_data[[#This Row],[Antigüedad Album Dias]]/60</f>
        <v>21</v>
      </c>
      <c r="U3279" s="8">
        <f ca="1">spotify_data[[#This Row],[Antigüedad Album Meses]]/12</f>
        <v>1.75</v>
      </c>
      <c r="V3279">
        <v>16</v>
      </c>
      <c r="W3279" s="1" t="s">
        <v>20</v>
      </c>
      <c r="X3279" s="1" t="str">
        <f>+IF(spotify_data[[#This Row],[album_type]]="album","Album",IF(spotify_data[[#This Row],[album_type]]="single","Single","Compilation"))</f>
        <v>Album</v>
      </c>
      <c r="Y3279">
        <v>48</v>
      </c>
    </row>
    <row r="3280" spans="1:25" x14ac:dyDescent="0.3">
      <c r="A3280" s="1" t="s">
        <v>6713</v>
      </c>
      <c r="B3280" s="1">
        <v>6919</v>
      </c>
      <c r="C3280" s="1" t="s">
        <v>6714</v>
      </c>
      <c r="D3280">
        <v>2</v>
      </c>
      <c r="E3280">
        <v>64</v>
      </c>
      <c r="F3280" s="10">
        <f>spotify_data[[#This Row],[track_popularity]]/100</f>
        <v>0.64</v>
      </c>
      <c r="G3280" s="9" t="b">
        <v>1</v>
      </c>
      <c r="H3280" s="1">
        <f>+IF(spotify_data[[#This Row],[explicit]]=FALSE,0,1)</f>
        <v>1</v>
      </c>
      <c r="I3280" s="1" t="s">
        <v>4125</v>
      </c>
      <c r="J3280" s="7">
        <f>MATCH(spotify_data[[#This Row],[artist_name]],spotify_data[artist_name],0)</f>
        <v>926</v>
      </c>
      <c r="K3280">
        <v>84</v>
      </c>
      <c r="L3280" s="10">
        <f>spotify_data[[#This Row],[artist_popularity]]/100</f>
        <v>0.84</v>
      </c>
      <c r="M3280">
        <v>41172203</v>
      </c>
      <c r="N3280" s="1" t="s">
        <v>23</v>
      </c>
      <c r="O3280" s="1" t="s">
        <v>6686</v>
      </c>
      <c r="P3280" s="1">
        <f>MATCH(spotify_data[[#This Row],[album_id]],spotify_data[album_id],0)</f>
        <v>1697</v>
      </c>
      <c r="Q3280" s="1" t="s">
        <v>6687</v>
      </c>
      <c r="R3280" s="2">
        <v>44771</v>
      </c>
      <c r="S3280" s="7">
        <f ca="1">+TODAY()-spotify_data[[#This Row],[Fecha lanzamiento Album]]</f>
        <v>1260</v>
      </c>
      <c r="T3280" s="7">
        <f ca="1">+spotify_data[[#This Row],[Antigüedad Album Dias]]/60</f>
        <v>21</v>
      </c>
      <c r="U3280" s="8">
        <f ca="1">spotify_data[[#This Row],[Antigüedad Album Meses]]/12</f>
        <v>1.75</v>
      </c>
      <c r="V3280">
        <v>16</v>
      </c>
      <c r="W3280" s="1" t="s">
        <v>20</v>
      </c>
      <c r="X3280" s="1" t="str">
        <f>+IF(spotify_data[[#This Row],[album_type]]="album","Album",IF(spotify_data[[#This Row],[album_type]]="single","Single","Compilation"))</f>
        <v>Album</v>
      </c>
      <c r="Y3280">
        <v>35</v>
      </c>
    </row>
    <row r="3281" spans="1:25" x14ac:dyDescent="0.3">
      <c r="A3281" s="1" t="s">
        <v>6717</v>
      </c>
      <c r="B3281" s="1">
        <v>1876</v>
      </c>
      <c r="C3281" s="1" t="s">
        <v>6718</v>
      </c>
      <c r="D3281">
        <v>5</v>
      </c>
      <c r="E3281">
        <v>64</v>
      </c>
      <c r="F3281" s="10">
        <f>spotify_data[[#This Row],[track_popularity]]/100</f>
        <v>0.64</v>
      </c>
      <c r="G3281" s="9" t="b">
        <v>0</v>
      </c>
      <c r="H3281" s="1">
        <f>+IF(spotify_data[[#This Row],[explicit]]=FALSE,0,1)</f>
        <v>0</v>
      </c>
      <c r="I3281" s="1" t="s">
        <v>4125</v>
      </c>
      <c r="J3281" s="7">
        <f>MATCH(spotify_data[[#This Row],[artist_name]],spotify_data[artist_name],0)</f>
        <v>926</v>
      </c>
      <c r="K3281">
        <v>84</v>
      </c>
      <c r="L3281" s="10">
        <f>spotify_data[[#This Row],[artist_popularity]]/100</f>
        <v>0.84</v>
      </c>
      <c r="M3281">
        <v>41172203</v>
      </c>
      <c r="N3281" s="1" t="s">
        <v>23</v>
      </c>
      <c r="O3281" s="1" t="s">
        <v>6686</v>
      </c>
      <c r="P3281" s="1">
        <f>MATCH(spotify_data[[#This Row],[album_id]],spotify_data[album_id],0)</f>
        <v>1697</v>
      </c>
      <c r="Q3281" s="1" t="s">
        <v>6687</v>
      </c>
      <c r="R3281" s="2">
        <v>44771</v>
      </c>
      <c r="S3281" s="7">
        <f ca="1">+TODAY()-spotify_data[[#This Row],[Fecha lanzamiento Album]]</f>
        <v>1260</v>
      </c>
      <c r="T3281" s="7">
        <f ca="1">+spotify_data[[#This Row],[Antigüedad Album Dias]]/60</f>
        <v>21</v>
      </c>
      <c r="U3281" s="8">
        <f ca="1">spotify_data[[#This Row],[Antigüedad Album Meses]]/12</f>
        <v>1.75</v>
      </c>
      <c r="V3281">
        <v>16</v>
      </c>
      <c r="W3281" s="1" t="s">
        <v>20</v>
      </c>
      <c r="X3281" s="1" t="str">
        <f>+IF(spotify_data[[#This Row],[album_type]]="album","Album",IF(spotify_data[[#This Row],[album_type]]="single","Single","Compilation"))</f>
        <v>Album</v>
      </c>
      <c r="Y3281">
        <v>194</v>
      </c>
    </row>
    <row r="3282" spans="1:25" x14ac:dyDescent="0.3">
      <c r="A3282" s="1" t="s">
        <v>6788</v>
      </c>
      <c r="B3282" s="1">
        <v>2947</v>
      </c>
      <c r="C3282" s="1" t="s">
        <v>6789</v>
      </c>
      <c r="D3282">
        <v>4</v>
      </c>
      <c r="E3282">
        <v>64</v>
      </c>
      <c r="F3282" s="10">
        <f>spotify_data[[#This Row],[track_popularity]]/100</f>
        <v>0.64</v>
      </c>
      <c r="G3282" s="9" t="b">
        <v>0</v>
      </c>
      <c r="H3282" s="1">
        <f>+IF(spotify_data[[#This Row],[explicit]]=FALSE,0,1)</f>
        <v>0</v>
      </c>
      <c r="I3282" s="1" t="s">
        <v>5251</v>
      </c>
      <c r="J3282" s="7">
        <f>MATCH(spotify_data[[#This Row],[artist_name]],spotify_data[artist_name],0)</f>
        <v>2269</v>
      </c>
      <c r="K3282">
        <v>68</v>
      </c>
      <c r="L3282" s="10">
        <f>spotify_data[[#This Row],[artist_popularity]]/100</f>
        <v>0.68</v>
      </c>
      <c r="M3282">
        <v>5739313</v>
      </c>
      <c r="N3282" s="1" t="s">
        <v>23</v>
      </c>
      <c r="O3282" s="1" t="s">
        <v>6790</v>
      </c>
      <c r="P3282" s="1">
        <f>MATCH(spotify_data[[#This Row],[album_id]],spotify_data[album_id],0)</f>
        <v>3281</v>
      </c>
      <c r="Q3282" s="1" t="s">
        <v>6218</v>
      </c>
      <c r="R3282" s="2">
        <v>44757</v>
      </c>
      <c r="S3282" s="7">
        <f ca="1">+TODAY()-spotify_data[[#This Row],[Fecha lanzamiento Album]]</f>
        <v>1274</v>
      </c>
      <c r="T3282" s="7">
        <f ca="1">+spotify_data[[#This Row],[Antigüedad Album Dias]]/60</f>
        <v>21.233333333333334</v>
      </c>
      <c r="U3282" s="8">
        <f ca="1">spotify_data[[#This Row],[Antigüedad Album Meses]]/12</f>
        <v>1.7694444444444446</v>
      </c>
      <c r="V3282">
        <v>12</v>
      </c>
      <c r="W3282" s="1" t="s">
        <v>20</v>
      </c>
      <c r="X3282" s="1" t="str">
        <f>+IF(spotify_data[[#This Row],[album_type]]="album","Album",IF(spotify_data[[#This Row],[album_type]]="single","Single","Compilation"))</f>
        <v>Album</v>
      </c>
      <c r="Y3282">
        <v>311</v>
      </c>
    </row>
    <row r="3283" spans="1:25" x14ac:dyDescent="0.3">
      <c r="A3283" s="1" t="s">
        <v>7145</v>
      </c>
      <c r="B3283" s="1">
        <v>4595</v>
      </c>
      <c r="C3283" s="1" t="s">
        <v>7146</v>
      </c>
      <c r="D3283">
        <v>1</v>
      </c>
      <c r="E3283">
        <v>64</v>
      </c>
      <c r="F3283" s="10">
        <f>spotify_data[[#This Row],[track_popularity]]/100</f>
        <v>0.64</v>
      </c>
      <c r="G3283" s="9" t="b">
        <v>1</v>
      </c>
      <c r="H3283" s="1">
        <f>+IF(spotify_data[[#This Row],[explicit]]=FALSE,0,1)</f>
        <v>1</v>
      </c>
      <c r="I3283" s="1" t="s">
        <v>3317</v>
      </c>
      <c r="J3283" s="7">
        <f>MATCH(spotify_data[[#This Row],[artist_name]],spotify_data[artist_name],0)</f>
        <v>122</v>
      </c>
      <c r="K3283">
        <v>79</v>
      </c>
      <c r="L3283" s="10">
        <f>spotify_data[[#This Row],[artist_popularity]]/100</f>
        <v>0.79</v>
      </c>
      <c r="M3283">
        <v>6593079</v>
      </c>
      <c r="N3283" s="1" t="s">
        <v>23</v>
      </c>
      <c r="O3283" s="1" t="s">
        <v>7147</v>
      </c>
      <c r="P3283" s="1">
        <f>MATCH(spotify_data[[#This Row],[album_id]],spotify_data[album_id],0)</f>
        <v>3282</v>
      </c>
      <c r="Q3283" s="1" t="s">
        <v>7146</v>
      </c>
      <c r="R3283" s="2">
        <v>44673</v>
      </c>
      <c r="S3283" s="7">
        <f ca="1">+TODAY()-spotify_data[[#This Row],[Fecha lanzamiento Album]]</f>
        <v>1358</v>
      </c>
      <c r="T3283" s="7">
        <f ca="1">+spotify_data[[#This Row],[Antigüedad Album Dias]]/60</f>
        <v>22.633333333333333</v>
      </c>
      <c r="U3283" s="8">
        <f ca="1">spotify_data[[#This Row],[Antigüedad Album Meses]]/12</f>
        <v>1.8861111111111111</v>
      </c>
      <c r="V3283">
        <v>1</v>
      </c>
      <c r="W3283" s="1" t="s">
        <v>21</v>
      </c>
      <c r="X3283" s="1" t="str">
        <f>+IF(spotify_data[[#This Row],[album_type]]="album","Album",IF(spotify_data[[#This Row],[album_type]]="single","Single","Compilation"))</f>
        <v>Single</v>
      </c>
      <c r="Y3283">
        <v>274</v>
      </c>
    </row>
    <row r="3284" spans="1:25" x14ac:dyDescent="0.3">
      <c r="A3284" s="1" t="s">
        <v>7190</v>
      </c>
      <c r="B3284" s="1">
        <v>7777</v>
      </c>
      <c r="C3284" s="1" t="s">
        <v>6059</v>
      </c>
      <c r="D3284">
        <v>1</v>
      </c>
      <c r="E3284">
        <v>64</v>
      </c>
      <c r="F3284" s="10">
        <f>spotify_data[[#This Row],[track_popularity]]/100</f>
        <v>0.64</v>
      </c>
      <c r="G3284" s="9" t="b">
        <v>1</v>
      </c>
      <c r="H3284" s="1">
        <f>+IF(spotify_data[[#This Row],[explicit]]=FALSE,0,1)</f>
        <v>1</v>
      </c>
      <c r="I3284" s="1" t="s">
        <v>6060</v>
      </c>
      <c r="J3284" s="7">
        <f>MATCH(spotify_data[[#This Row],[artist_name]],spotify_data[artist_name],0)</f>
        <v>2313</v>
      </c>
      <c r="K3284">
        <v>61</v>
      </c>
      <c r="L3284" s="10">
        <f>spotify_data[[#This Row],[artist_popularity]]/100</f>
        <v>0.61</v>
      </c>
      <c r="M3284">
        <v>956277</v>
      </c>
      <c r="N3284" s="1" t="s">
        <v>23</v>
      </c>
      <c r="O3284" s="1" t="s">
        <v>7191</v>
      </c>
      <c r="P3284" s="1">
        <f>MATCH(spotify_data[[#This Row],[album_id]],spotify_data[album_id],0)</f>
        <v>3283</v>
      </c>
      <c r="Q3284" s="1" t="s">
        <v>7192</v>
      </c>
      <c r="R3284" s="2">
        <v>44670</v>
      </c>
      <c r="S3284" s="7">
        <f ca="1">+TODAY()-spotify_data[[#This Row],[Fecha lanzamiento Album]]</f>
        <v>1361</v>
      </c>
      <c r="T3284" s="7">
        <f ca="1">+spotify_data[[#This Row],[Antigüedad Album Dias]]/60</f>
        <v>22.683333333333334</v>
      </c>
      <c r="U3284" s="8">
        <f ca="1">spotify_data[[#This Row],[Antigüedad Album Meses]]/12</f>
        <v>1.8902777777777777</v>
      </c>
      <c r="V3284">
        <v>2</v>
      </c>
      <c r="W3284" s="1" t="s">
        <v>21</v>
      </c>
      <c r="X3284" s="1" t="str">
        <f>+IF(spotify_data[[#This Row],[album_type]]="album","Album",IF(spotify_data[[#This Row],[album_type]]="single","Single","Compilation"))</f>
        <v>Single</v>
      </c>
      <c r="Y3284">
        <v>368</v>
      </c>
    </row>
    <row r="3285" spans="1:25" x14ac:dyDescent="0.3">
      <c r="A3285" s="1" t="s">
        <v>7332</v>
      </c>
      <c r="B3285" s="1">
        <v>4998</v>
      </c>
      <c r="C3285" s="1" t="s">
        <v>7333</v>
      </c>
      <c r="D3285">
        <v>2</v>
      </c>
      <c r="E3285">
        <v>64</v>
      </c>
      <c r="F3285" s="10">
        <f>spotify_data[[#This Row],[track_popularity]]/100</f>
        <v>0.64</v>
      </c>
      <c r="G3285" s="9" t="b">
        <v>0</v>
      </c>
      <c r="H3285" s="1">
        <f>+IF(spotify_data[[#This Row],[explicit]]=FALSE,0,1)</f>
        <v>0</v>
      </c>
      <c r="I3285" s="1" t="s">
        <v>5828</v>
      </c>
      <c r="J3285" s="7">
        <f>MATCH(spotify_data[[#This Row],[artist_name]],spotify_data[artist_name],0)</f>
        <v>1362</v>
      </c>
      <c r="K3285">
        <v>77</v>
      </c>
      <c r="L3285" s="10">
        <f>spotify_data[[#This Row],[artist_popularity]]/100</f>
        <v>0.77</v>
      </c>
      <c r="M3285">
        <v>8597160</v>
      </c>
      <c r="N3285" s="1" t="s">
        <v>5829</v>
      </c>
      <c r="O3285" s="1" t="s">
        <v>7334</v>
      </c>
      <c r="P3285" s="1">
        <f>MATCH(spotify_data[[#This Row],[album_id]],spotify_data[album_id],0)</f>
        <v>3284</v>
      </c>
      <c r="Q3285" s="1" t="s">
        <v>7335</v>
      </c>
      <c r="R3285" s="2">
        <v>44638</v>
      </c>
      <c r="S3285" s="7">
        <f ca="1">+TODAY()-spotify_data[[#This Row],[Fecha lanzamiento Album]]</f>
        <v>1393</v>
      </c>
      <c r="T3285" s="7">
        <f ca="1">+spotify_data[[#This Row],[Antigüedad Album Dias]]/60</f>
        <v>23.216666666666665</v>
      </c>
      <c r="U3285" s="8">
        <f ca="1">spotify_data[[#This Row],[Antigüedad Album Meses]]/12</f>
        <v>1.934722222222222</v>
      </c>
      <c r="V3285">
        <v>16</v>
      </c>
      <c r="W3285" s="1" t="s">
        <v>20</v>
      </c>
      <c r="X3285" s="1" t="str">
        <f>+IF(spotify_data[[#This Row],[album_type]]="album","Album",IF(spotify_data[[#This Row],[album_type]]="single","Single","Compilation"))</f>
        <v>Album</v>
      </c>
      <c r="Y3285">
        <v>322</v>
      </c>
    </row>
    <row r="3286" spans="1:25" x14ac:dyDescent="0.3">
      <c r="A3286" s="1" t="s">
        <v>7360</v>
      </c>
      <c r="B3286" s="1">
        <v>3734</v>
      </c>
      <c r="C3286" s="1" t="s">
        <v>7361</v>
      </c>
      <c r="D3286">
        <v>1</v>
      </c>
      <c r="E3286">
        <v>64</v>
      </c>
      <c r="F3286" s="10">
        <f>spotify_data[[#This Row],[track_popularity]]/100</f>
        <v>0.64</v>
      </c>
      <c r="G3286" s="9" t="b">
        <v>0</v>
      </c>
      <c r="H3286" s="1">
        <f>+IF(spotify_data[[#This Row],[explicit]]=FALSE,0,1)</f>
        <v>0</v>
      </c>
      <c r="I3286" s="1" t="s">
        <v>6623</v>
      </c>
      <c r="J3286" s="7">
        <f>MATCH(spotify_data[[#This Row],[artist_name]],spotify_data[artist_name],0)</f>
        <v>874</v>
      </c>
      <c r="K3286">
        <v>71</v>
      </c>
      <c r="L3286" s="10">
        <f>spotify_data[[#This Row],[artist_popularity]]/100</f>
        <v>0.71</v>
      </c>
      <c r="M3286">
        <v>1873452</v>
      </c>
      <c r="N3286" s="1" t="s">
        <v>23</v>
      </c>
      <c r="O3286" s="1" t="s">
        <v>7362</v>
      </c>
      <c r="P3286" s="1">
        <f>MATCH(spotify_data[[#This Row],[album_id]],spotify_data[album_id],0)</f>
        <v>3285</v>
      </c>
      <c r="Q3286" s="1" t="s">
        <v>7363</v>
      </c>
      <c r="R3286" s="2">
        <v>44631</v>
      </c>
      <c r="S3286" s="7">
        <f ca="1">+TODAY()-spotify_data[[#This Row],[Fecha lanzamiento Album]]</f>
        <v>1400</v>
      </c>
      <c r="T3286" s="7">
        <f ca="1">+spotify_data[[#This Row],[Antigüedad Album Dias]]/60</f>
        <v>23.333333333333332</v>
      </c>
      <c r="U3286" s="8">
        <f ca="1">spotify_data[[#This Row],[Antigüedad Album Meses]]/12</f>
        <v>1.9444444444444444</v>
      </c>
      <c r="V3286">
        <v>2</v>
      </c>
      <c r="W3286" s="1" t="s">
        <v>21</v>
      </c>
      <c r="X3286" s="1" t="str">
        <f>+IF(spotify_data[[#This Row],[album_type]]="album","Album",IF(spotify_data[[#This Row],[album_type]]="single","Single","Compilation"))</f>
        <v>Single</v>
      </c>
      <c r="Y3286">
        <v>308</v>
      </c>
    </row>
    <row r="3287" spans="1:25" x14ac:dyDescent="0.3">
      <c r="A3287" s="1" t="s">
        <v>7366</v>
      </c>
      <c r="B3287" s="1">
        <v>7736</v>
      </c>
      <c r="C3287" s="1" t="s">
        <v>7367</v>
      </c>
      <c r="D3287">
        <v>4</v>
      </c>
      <c r="E3287">
        <v>64</v>
      </c>
      <c r="F3287" s="10">
        <f>spotify_data[[#This Row],[track_popularity]]/100</f>
        <v>0.64</v>
      </c>
      <c r="G3287" s="9" t="b">
        <v>0</v>
      </c>
      <c r="H3287" s="1">
        <f>+IF(spotify_data[[#This Row],[explicit]]=FALSE,0,1)</f>
        <v>0</v>
      </c>
      <c r="I3287" s="1" t="s">
        <v>2709</v>
      </c>
      <c r="J3287" s="7">
        <f>MATCH(spotify_data[[#This Row],[artist_name]],spotify_data[artist_name],0)</f>
        <v>3286</v>
      </c>
      <c r="K3287">
        <v>73</v>
      </c>
      <c r="L3287" s="10">
        <f>spotify_data[[#This Row],[artist_popularity]]/100</f>
        <v>0.73</v>
      </c>
      <c r="M3287">
        <v>3770138</v>
      </c>
      <c r="N3287" s="1" t="s">
        <v>3624</v>
      </c>
      <c r="O3287" s="1" t="s">
        <v>7368</v>
      </c>
      <c r="P3287" s="1">
        <f>MATCH(spotify_data[[#This Row],[album_id]],spotify_data[album_id],0)</f>
        <v>3286</v>
      </c>
      <c r="Q3287" s="1" t="s">
        <v>7369</v>
      </c>
      <c r="R3287" s="2">
        <v>44631</v>
      </c>
      <c r="S3287" s="7">
        <f ca="1">+TODAY()-spotify_data[[#This Row],[Fecha lanzamiento Album]]</f>
        <v>1400</v>
      </c>
      <c r="T3287" s="7">
        <f ca="1">+spotify_data[[#This Row],[Antigüedad Album Dias]]/60</f>
        <v>23.333333333333332</v>
      </c>
      <c r="U3287" s="8">
        <f ca="1">spotify_data[[#This Row],[Antigüedad Album Meses]]/12</f>
        <v>1.9444444444444444</v>
      </c>
      <c r="V3287">
        <v>12</v>
      </c>
      <c r="W3287" s="1" t="s">
        <v>20</v>
      </c>
      <c r="X3287" s="1" t="str">
        <f>+IF(spotify_data[[#This Row],[album_type]]="album","Album",IF(spotify_data[[#This Row],[album_type]]="single","Single","Compilation"))</f>
        <v>Album</v>
      </c>
      <c r="Y3287">
        <v>473</v>
      </c>
    </row>
    <row r="3288" spans="1:25" x14ac:dyDescent="0.3">
      <c r="A3288" s="1" t="s">
        <v>7579</v>
      </c>
      <c r="B3288" s="1">
        <v>4922</v>
      </c>
      <c r="C3288" s="1" t="s">
        <v>7580</v>
      </c>
      <c r="D3288">
        <v>1</v>
      </c>
      <c r="E3288">
        <v>64</v>
      </c>
      <c r="F3288" s="10">
        <f>spotify_data[[#This Row],[track_popularity]]/100</f>
        <v>0.64</v>
      </c>
      <c r="G3288" s="9" t="b">
        <v>1</v>
      </c>
      <c r="H3288" s="1">
        <f>+IF(spotify_data[[#This Row],[explicit]]=FALSE,0,1)</f>
        <v>1</v>
      </c>
      <c r="I3288" s="1" t="s">
        <v>2645</v>
      </c>
      <c r="J3288" s="7">
        <f>MATCH(spotify_data[[#This Row],[artist_name]],spotify_data[artist_name],0)</f>
        <v>168</v>
      </c>
      <c r="K3288">
        <v>87</v>
      </c>
      <c r="L3288" s="10">
        <f>spotify_data[[#This Row],[artist_popularity]]/100</f>
        <v>0.87</v>
      </c>
      <c r="M3288">
        <v>33043825</v>
      </c>
      <c r="N3288" s="1" t="s">
        <v>1358</v>
      </c>
      <c r="O3288" s="1" t="s">
        <v>7581</v>
      </c>
      <c r="P3288" s="1">
        <f>MATCH(spotify_data[[#This Row],[album_id]],spotify_data[album_id],0)</f>
        <v>3287</v>
      </c>
      <c r="Q3288" s="1" t="s">
        <v>7580</v>
      </c>
      <c r="R3288" s="2">
        <v>44533</v>
      </c>
      <c r="S3288" s="7">
        <f ca="1">+TODAY()-spotify_data[[#This Row],[Fecha lanzamiento Album]]</f>
        <v>1498</v>
      </c>
      <c r="T3288" s="7">
        <f ca="1">+spotify_data[[#This Row],[Antigüedad Album Dias]]/60</f>
        <v>24.966666666666665</v>
      </c>
      <c r="U3288" s="8">
        <f ca="1">spotify_data[[#This Row],[Antigüedad Album Meses]]/12</f>
        <v>2.0805555555555553</v>
      </c>
      <c r="V3288">
        <v>1</v>
      </c>
      <c r="W3288" s="1" t="s">
        <v>21</v>
      </c>
      <c r="X3288" s="1" t="str">
        <f>+IF(spotify_data[[#This Row],[album_type]]="album","Album",IF(spotify_data[[#This Row],[album_type]]="single","Single","Compilation"))</f>
        <v>Single</v>
      </c>
      <c r="Y3288">
        <v>29</v>
      </c>
    </row>
    <row r="3289" spans="1:25" x14ac:dyDescent="0.3">
      <c r="A3289" s="1" t="s">
        <v>7612</v>
      </c>
      <c r="B3289" s="1">
        <v>4406</v>
      </c>
      <c r="C3289" s="1" t="s">
        <v>7613</v>
      </c>
      <c r="D3289">
        <v>11</v>
      </c>
      <c r="E3289">
        <v>64</v>
      </c>
      <c r="F3289" s="10">
        <f>spotify_data[[#This Row],[track_popularity]]/100</f>
        <v>0.64</v>
      </c>
      <c r="G3289" s="9" t="b">
        <v>0</v>
      </c>
      <c r="H3289" s="1">
        <f>+IF(spotify_data[[#This Row],[explicit]]=FALSE,0,1)</f>
        <v>0</v>
      </c>
      <c r="I3289" s="1" t="s">
        <v>7599</v>
      </c>
      <c r="J3289" s="7">
        <f>MATCH(spotify_data[[#This Row],[artist_name]],spotify_data[artist_name],0)</f>
        <v>195</v>
      </c>
      <c r="K3289">
        <v>83</v>
      </c>
      <c r="L3289" s="10">
        <f>spotify_data[[#This Row],[artist_popularity]]/100</f>
        <v>0.83</v>
      </c>
      <c r="M3289">
        <v>66751662</v>
      </c>
      <c r="N3289" s="1" t="s">
        <v>831</v>
      </c>
      <c r="O3289" s="1" t="s">
        <v>7600</v>
      </c>
      <c r="P3289" s="1">
        <f>MATCH(spotify_data[[#This Row],[album_id]],spotify_data[album_id],0)</f>
        <v>506</v>
      </c>
      <c r="Q3289" s="1" t="s">
        <v>7601</v>
      </c>
      <c r="R3289" s="2">
        <v>44519</v>
      </c>
      <c r="S3289" s="7">
        <f ca="1">+TODAY()-spotify_data[[#This Row],[Fecha lanzamiento Album]]</f>
        <v>1512</v>
      </c>
      <c r="T3289" s="7">
        <f ca="1">+spotify_data[[#This Row],[Antigüedad Album Dias]]/60</f>
        <v>25.2</v>
      </c>
      <c r="U3289" s="8">
        <f ca="1">spotify_data[[#This Row],[Antigüedad Album Meses]]/12</f>
        <v>2.1</v>
      </c>
      <c r="V3289">
        <v>12</v>
      </c>
      <c r="W3289" s="1" t="s">
        <v>20</v>
      </c>
      <c r="X3289" s="1" t="str">
        <f>+IF(spotify_data[[#This Row],[album_type]]="album","Album",IF(spotify_data[[#This Row],[album_type]]="single","Single","Compilation"))</f>
        <v>Album</v>
      </c>
      <c r="Y3289">
        <v>673</v>
      </c>
    </row>
    <row r="3290" spans="1:25" x14ac:dyDescent="0.3">
      <c r="A3290" s="1" t="s">
        <v>7664</v>
      </c>
      <c r="B3290" s="1">
        <v>3301</v>
      </c>
      <c r="C3290" s="1" t="s">
        <v>7665</v>
      </c>
      <c r="D3290">
        <v>3</v>
      </c>
      <c r="E3290">
        <v>64</v>
      </c>
      <c r="F3290" s="10">
        <f>spotify_data[[#This Row],[track_popularity]]/100</f>
        <v>0.64</v>
      </c>
      <c r="G3290" s="9" t="b">
        <v>0</v>
      </c>
      <c r="H3290" s="1">
        <f>+IF(spotify_data[[#This Row],[explicit]]=FALSE,0,1)</f>
        <v>0</v>
      </c>
      <c r="I3290" s="1" t="s">
        <v>318</v>
      </c>
      <c r="J3290" s="7">
        <f>MATCH(spotify_data[[#This Row],[artist_name]],spotify_data[artist_name],0)</f>
        <v>2</v>
      </c>
      <c r="K3290">
        <v>100</v>
      </c>
      <c r="L3290" s="10">
        <f>spotify_data[[#This Row],[artist_popularity]]/100</f>
        <v>1</v>
      </c>
      <c r="M3290">
        <v>145396321</v>
      </c>
      <c r="N3290" s="1" t="s">
        <v>319</v>
      </c>
      <c r="O3290" s="1" t="s">
        <v>7643</v>
      </c>
      <c r="P3290" s="1">
        <f>MATCH(spotify_data[[#This Row],[album_id]],spotify_data[album_id],0)</f>
        <v>623</v>
      </c>
      <c r="Q3290" s="1" t="s">
        <v>7644</v>
      </c>
      <c r="R3290" s="2">
        <v>44512</v>
      </c>
      <c r="S3290" s="7">
        <f ca="1">+TODAY()-spotify_data[[#This Row],[Fecha lanzamiento Album]]</f>
        <v>1519</v>
      </c>
      <c r="T3290" s="7">
        <f ca="1">+spotify_data[[#This Row],[Antigüedad Album Dias]]/60</f>
        <v>25.316666666666666</v>
      </c>
      <c r="U3290" s="8">
        <f ca="1">spotify_data[[#This Row],[Antigüedad Album Meses]]/12</f>
        <v>2.1097222222222221</v>
      </c>
      <c r="V3290">
        <v>30</v>
      </c>
      <c r="W3290" s="1" t="s">
        <v>20</v>
      </c>
      <c r="X3290" s="1" t="str">
        <f>+IF(spotify_data[[#This Row],[album_type]]="album","Album",IF(spotify_data[[#This Row],[album_type]]="single","Single","Compilation"))</f>
        <v>Album</v>
      </c>
      <c r="Y3290">
        <v>404</v>
      </c>
    </row>
    <row r="3291" spans="1:25" x14ac:dyDescent="0.3">
      <c r="A3291" s="1" t="s">
        <v>7766</v>
      </c>
      <c r="B3291" s="1">
        <v>5304</v>
      </c>
      <c r="C3291" s="1" t="s">
        <v>7767</v>
      </c>
      <c r="D3291">
        <v>5</v>
      </c>
      <c r="E3291">
        <v>64</v>
      </c>
      <c r="F3291" s="10">
        <f>spotify_data[[#This Row],[track_popularity]]/100</f>
        <v>0.64</v>
      </c>
      <c r="G3291" s="9" t="b">
        <v>0</v>
      </c>
      <c r="H3291" s="1">
        <f>+IF(spotify_data[[#This Row],[explicit]]=FALSE,0,1)</f>
        <v>0</v>
      </c>
      <c r="I3291" s="1" t="s">
        <v>253</v>
      </c>
      <c r="J3291" s="7">
        <f>MATCH(spotify_data[[#This Row],[artist_name]],spotify_data[artist_name],0)</f>
        <v>486</v>
      </c>
      <c r="K3291">
        <v>78</v>
      </c>
      <c r="L3291" s="10">
        <f>spotify_data[[#This Row],[artist_popularity]]/100</f>
        <v>0.78</v>
      </c>
      <c r="M3291">
        <v>4759233</v>
      </c>
      <c r="N3291" s="1" t="s">
        <v>254</v>
      </c>
      <c r="O3291" s="1" t="s">
        <v>7768</v>
      </c>
      <c r="P3291" s="1">
        <f>MATCH(spotify_data[[#This Row],[album_id]],spotify_data[album_id],0)</f>
        <v>508</v>
      </c>
      <c r="Q3291" s="1" t="s">
        <v>7769</v>
      </c>
      <c r="R3291" s="2">
        <v>44484</v>
      </c>
      <c r="S3291" s="7">
        <f ca="1">+TODAY()-spotify_data[[#This Row],[Fecha lanzamiento Album]]</f>
        <v>1547</v>
      </c>
      <c r="T3291" s="7">
        <f ca="1">+spotify_data[[#This Row],[Antigüedad Album Dias]]/60</f>
        <v>25.783333333333335</v>
      </c>
      <c r="U3291" s="8">
        <f ca="1">spotify_data[[#This Row],[Antigüedad Album Meses]]/12</f>
        <v>2.1486111111111112</v>
      </c>
      <c r="V3291">
        <v>10</v>
      </c>
      <c r="W3291" s="1" t="s">
        <v>20</v>
      </c>
      <c r="X3291" s="1" t="str">
        <f>+IF(spotify_data[[#This Row],[album_type]]="album","Album",IF(spotify_data[[#This Row],[album_type]]="single","Single","Compilation"))</f>
        <v>Album</v>
      </c>
      <c r="Y3291">
        <v>193</v>
      </c>
    </row>
    <row r="3292" spans="1:25" x14ac:dyDescent="0.3">
      <c r="A3292" s="1" t="s">
        <v>7871</v>
      </c>
      <c r="B3292" s="1">
        <v>4180</v>
      </c>
      <c r="C3292" s="1" t="s">
        <v>7872</v>
      </c>
      <c r="D3292">
        <v>1</v>
      </c>
      <c r="E3292">
        <v>64</v>
      </c>
      <c r="F3292" s="10">
        <f>spotify_data[[#This Row],[track_popularity]]/100</f>
        <v>0.64</v>
      </c>
      <c r="G3292" s="9" t="b">
        <v>1</v>
      </c>
      <c r="H3292" s="1">
        <f>+IF(spotify_data[[#This Row],[explicit]]=FALSE,0,1)</f>
        <v>1</v>
      </c>
      <c r="I3292" s="1" t="s">
        <v>7873</v>
      </c>
      <c r="J3292" s="7">
        <f>MATCH(spotify_data[[#This Row],[artist_name]],spotify_data[artist_name],0)</f>
        <v>3291</v>
      </c>
      <c r="K3292">
        <v>56</v>
      </c>
      <c r="L3292" s="10">
        <f>spotify_data[[#This Row],[artist_popularity]]/100</f>
        <v>0.56000000000000005</v>
      </c>
      <c r="M3292">
        <v>653844</v>
      </c>
      <c r="N3292" s="1" t="s">
        <v>23</v>
      </c>
      <c r="O3292" s="1" t="s">
        <v>7874</v>
      </c>
      <c r="P3292" s="1">
        <f>MATCH(spotify_data[[#This Row],[album_id]],spotify_data[album_id],0)</f>
        <v>3291</v>
      </c>
      <c r="Q3292" s="1" t="s">
        <v>7872</v>
      </c>
      <c r="R3292" s="2">
        <v>44449</v>
      </c>
      <c r="S3292" s="7">
        <f ca="1">+TODAY()-spotify_data[[#This Row],[Fecha lanzamiento Album]]</f>
        <v>1582</v>
      </c>
      <c r="T3292" s="7">
        <f ca="1">+spotify_data[[#This Row],[Antigüedad Album Dias]]/60</f>
        <v>26.366666666666667</v>
      </c>
      <c r="U3292" s="8">
        <f ca="1">spotify_data[[#This Row],[Antigüedad Album Meses]]/12</f>
        <v>2.1972222222222224</v>
      </c>
      <c r="V3292">
        <v>1</v>
      </c>
      <c r="W3292" s="1" t="s">
        <v>21</v>
      </c>
      <c r="X3292" s="1" t="str">
        <f>+IF(spotify_data[[#This Row],[album_type]]="album","Album",IF(spotify_data[[#This Row],[album_type]]="single","Single","Compilation"))</f>
        <v>Single</v>
      </c>
      <c r="Y3292">
        <v>247</v>
      </c>
    </row>
    <row r="3293" spans="1:25" x14ac:dyDescent="0.3">
      <c r="A3293" s="1" t="s">
        <v>8095</v>
      </c>
      <c r="B3293" s="1">
        <v>6926</v>
      </c>
      <c r="C3293" s="1" t="s">
        <v>8096</v>
      </c>
      <c r="D3293">
        <v>6</v>
      </c>
      <c r="E3293">
        <v>64</v>
      </c>
      <c r="F3293" s="10">
        <f>spotify_data[[#This Row],[track_popularity]]/100</f>
        <v>0.64</v>
      </c>
      <c r="G3293" s="9" t="b">
        <v>1</v>
      </c>
      <c r="H3293" s="1">
        <f>+IF(spotify_data[[#This Row],[explicit]]=FALSE,0,1)</f>
        <v>1</v>
      </c>
      <c r="I3293" s="1" t="s">
        <v>1191</v>
      </c>
      <c r="J3293" s="7">
        <f>MATCH(spotify_data[[#This Row],[artist_name]],spotify_data[artist_name],0)</f>
        <v>242</v>
      </c>
      <c r="K3293">
        <v>86</v>
      </c>
      <c r="L3293" s="10">
        <f>spotify_data[[#This Row],[artist_popularity]]/100</f>
        <v>0.86</v>
      </c>
      <c r="M3293">
        <v>34742256</v>
      </c>
      <c r="N3293" s="1" t="s">
        <v>23</v>
      </c>
      <c r="O3293" s="1" t="s">
        <v>8097</v>
      </c>
      <c r="P3293" s="1">
        <f>MATCH(spotify_data[[#This Row],[album_id]],spotify_data[album_id],0)</f>
        <v>242</v>
      </c>
      <c r="Q3293" s="1" t="s">
        <v>8098</v>
      </c>
      <c r="R3293" s="2">
        <v>44372</v>
      </c>
      <c r="S3293" s="7">
        <f ca="1">+TODAY()-spotify_data[[#This Row],[Fecha lanzamiento Album]]</f>
        <v>1659</v>
      </c>
      <c r="T3293" s="7">
        <f ca="1">+spotify_data[[#This Row],[Antigüedad Album Dias]]/60</f>
        <v>27.65</v>
      </c>
      <c r="U3293" s="8">
        <f ca="1">spotify_data[[#This Row],[Antigüedad Album Meses]]/12</f>
        <v>2.3041666666666667</v>
      </c>
      <c r="V3293">
        <v>14</v>
      </c>
      <c r="W3293" s="1" t="s">
        <v>20</v>
      </c>
      <c r="X3293" s="1" t="str">
        <f>+IF(spotify_data[[#This Row],[album_type]]="album","Album",IF(spotify_data[[#This Row],[album_type]]="single","Single","Compilation"))</f>
        <v>Album</v>
      </c>
      <c r="Y3293">
        <v>314</v>
      </c>
    </row>
    <row r="3294" spans="1:25" x14ac:dyDescent="0.3">
      <c r="A3294" s="1" t="s">
        <v>8504</v>
      </c>
      <c r="B3294" s="1">
        <v>7122</v>
      </c>
      <c r="C3294" s="1" t="s">
        <v>8505</v>
      </c>
      <c r="D3294">
        <v>14</v>
      </c>
      <c r="E3294">
        <v>64</v>
      </c>
      <c r="F3294" s="10">
        <f>spotify_data[[#This Row],[track_popularity]]/100</f>
        <v>0.64</v>
      </c>
      <c r="G3294" s="9" t="b">
        <v>0</v>
      </c>
      <c r="H3294" s="1">
        <f>+IF(spotify_data[[#This Row],[explicit]]=FALSE,0,1)</f>
        <v>0</v>
      </c>
      <c r="I3294" s="1" t="s">
        <v>887</v>
      </c>
      <c r="J3294" s="7">
        <f>MATCH(spotify_data[[#This Row],[artist_name]],spotify_data[artist_name],0)</f>
        <v>29</v>
      </c>
      <c r="K3294">
        <v>91</v>
      </c>
      <c r="L3294" s="10">
        <f>spotify_data[[#This Row],[artist_popularity]]/100</f>
        <v>0.91</v>
      </c>
      <c r="M3294">
        <v>85008100</v>
      </c>
      <c r="N3294" s="1" t="s">
        <v>888</v>
      </c>
      <c r="O3294" s="1" t="s">
        <v>8486</v>
      </c>
      <c r="P3294" s="1">
        <f>MATCH(spotify_data[[#This Row],[album_id]],spotify_data[album_id],0)</f>
        <v>629</v>
      </c>
      <c r="Q3294" s="1" t="s">
        <v>3902</v>
      </c>
      <c r="R3294" s="2">
        <v>44274</v>
      </c>
      <c r="S3294" s="7">
        <f ca="1">+TODAY()-spotify_data[[#This Row],[Fecha lanzamiento Album]]</f>
        <v>1757</v>
      </c>
      <c r="T3294" s="7">
        <f ca="1">+spotify_data[[#This Row],[Antigüedad Album Dias]]/60</f>
        <v>29.283333333333335</v>
      </c>
      <c r="U3294" s="8">
        <f ca="1">spotify_data[[#This Row],[Antigüedad Album Meses]]/12</f>
        <v>2.4402777777777778</v>
      </c>
      <c r="V3294">
        <v>16</v>
      </c>
      <c r="W3294" s="1" t="s">
        <v>20</v>
      </c>
      <c r="X3294" s="1" t="str">
        <f>+IF(spotify_data[[#This Row],[album_type]]="album","Album",IF(spotify_data[[#This Row],[album_type]]="single","Single","Compilation"))</f>
        <v>Album</v>
      </c>
      <c r="Y3294">
        <v>265</v>
      </c>
    </row>
    <row r="3295" spans="1:25" x14ac:dyDescent="0.3">
      <c r="A3295" s="1" t="s">
        <v>8716</v>
      </c>
      <c r="B3295" s="1">
        <v>4959</v>
      </c>
      <c r="C3295" s="1" t="s">
        <v>8717</v>
      </c>
      <c r="D3295">
        <v>3</v>
      </c>
      <c r="E3295">
        <v>64</v>
      </c>
      <c r="F3295" s="10">
        <f>spotify_data[[#This Row],[track_popularity]]/100</f>
        <v>0.64</v>
      </c>
      <c r="G3295" s="9" t="b">
        <v>1</v>
      </c>
      <c r="H3295" s="1">
        <f>+IF(spotify_data[[#This Row],[explicit]]=FALSE,0,1)</f>
        <v>1</v>
      </c>
      <c r="I3295" s="1" t="s">
        <v>318</v>
      </c>
      <c r="J3295" s="7">
        <f>MATCH(spotify_data[[#This Row],[artist_name]],spotify_data[artist_name],0)</f>
        <v>2</v>
      </c>
      <c r="K3295">
        <v>100</v>
      </c>
      <c r="L3295" s="10">
        <f>spotify_data[[#This Row],[artist_popularity]]/100</f>
        <v>1</v>
      </c>
      <c r="M3295">
        <v>145489371</v>
      </c>
      <c r="N3295" s="1" t="s">
        <v>319</v>
      </c>
      <c r="O3295" s="1" t="s">
        <v>8708</v>
      </c>
      <c r="P3295" s="1">
        <f>MATCH(spotify_data[[#This Row],[album_id]],spotify_data[album_id],0)</f>
        <v>1209</v>
      </c>
      <c r="Q3295" s="1" t="s">
        <v>8709</v>
      </c>
      <c r="R3295" s="2">
        <v>44203</v>
      </c>
      <c r="S3295" s="7">
        <f ca="1">+TODAY()-spotify_data[[#This Row],[Fecha lanzamiento Album]]</f>
        <v>1828</v>
      </c>
      <c r="T3295" s="7">
        <f ca="1">+spotify_data[[#This Row],[Antigüedad Album Dias]]/60</f>
        <v>30.466666666666665</v>
      </c>
      <c r="U3295" s="8">
        <f ca="1">spotify_data[[#This Row],[Antigüedad Album Meses]]/12</f>
        <v>2.5388888888888888</v>
      </c>
      <c r="V3295">
        <v>17</v>
      </c>
      <c r="W3295" s="1" t="s">
        <v>20</v>
      </c>
      <c r="X3295" s="1" t="str">
        <f>+IF(spotify_data[[#This Row],[album_type]]="album","Album",IF(spotify_data[[#This Row],[album_type]]="single","Single","Compilation"))</f>
        <v>Album</v>
      </c>
      <c r="Y3295">
        <v>308</v>
      </c>
    </row>
    <row r="3296" spans="1:25" x14ac:dyDescent="0.3">
      <c r="A3296" s="1" t="s">
        <v>8722</v>
      </c>
      <c r="B3296" s="1">
        <v>1314</v>
      </c>
      <c r="C3296" s="1" t="s">
        <v>8723</v>
      </c>
      <c r="D3296">
        <v>10</v>
      </c>
      <c r="E3296">
        <v>64</v>
      </c>
      <c r="F3296" s="10">
        <f>spotify_data[[#This Row],[track_popularity]]/100</f>
        <v>0.64</v>
      </c>
      <c r="G3296" s="9" t="b">
        <v>1</v>
      </c>
      <c r="H3296" s="1">
        <f>+IF(spotify_data[[#This Row],[explicit]]=FALSE,0,1)</f>
        <v>1</v>
      </c>
      <c r="I3296" s="1" t="s">
        <v>318</v>
      </c>
      <c r="J3296" s="7">
        <f>MATCH(spotify_data[[#This Row],[artist_name]],spotify_data[artist_name],0)</f>
        <v>2</v>
      </c>
      <c r="K3296">
        <v>100</v>
      </c>
      <c r="L3296" s="10">
        <f>spotify_data[[#This Row],[artist_popularity]]/100</f>
        <v>1</v>
      </c>
      <c r="M3296">
        <v>145396321</v>
      </c>
      <c r="N3296" s="1" t="s">
        <v>319</v>
      </c>
      <c r="O3296" s="1" t="s">
        <v>8708</v>
      </c>
      <c r="P3296" s="1">
        <f>MATCH(spotify_data[[#This Row],[album_id]],spotify_data[album_id],0)</f>
        <v>1209</v>
      </c>
      <c r="Q3296" s="1" t="s">
        <v>8709</v>
      </c>
      <c r="R3296" s="2">
        <v>44203</v>
      </c>
      <c r="S3296" s="7">
        <f ca="1">+TODAY()-spotify_data[[#This Row],[Fecha lanzamiento Album]]</f>
        <v>1828</v>
      </c>
      <c r="T3296" s="7">
        <f ca="1">+spotify_data[[#This Row],[Antigüedad Album Dias]]/60</f>
        <v>30.466666666666665</v>
      </c>
      <c r="U3296" s="8">
        <f ca="1">spotify_data[[#This Row],[Antigüedad Album Meses]]/12</f>
        <v>2.5388888888888888</v>
      </c>
      <c r="V3296">
        <v>17</v>
      </c>
      <c r="W3296" s="1" t="s">
        <v>20</v>
      </c>
      <c r="X3296" s="1" t="str">
        <f>+IF(spotify_data[[#This Row],[album_type]]="album","Album",IF(spotify_data[[#This Row],[album_type]]="single","Single","Compilation"))</f>
        <v>Album</v>
      </c>
      <c r="Y3296">
        <v>434</v>
      </c>
    </row>
    <row r="3297" spans="1:25" x14ac:dyDescent="0.3">
      <c r="A3297" s="1" t="s">
        <v>8741</v>
      </c>
      <c r="B3297" s="1">
        <v>4993</v>
      </c>
      <c r="C3297" s="1" t="s">
        <v>8742</v>
      </c>
      <c r="D3297">
        <v>11</v>
      </c>
      <c r="E3297">
        <v>64</v>
      </c>
      <c r="F3297" s="10">
        <f>spotify_data[[#This Row],[track_popularity]]/100</f>
        <v>0.64</v>
      </c>
      <c r="G3297" s="9" t="b">
        <v>1</v>
      </c>
      <c r="H3297" s="1">
        <f>+IF(spotify_data[[#This Row],[explicit]]=FALSE,0,1)</f>
        <v>1</v>
      </c>
      <c r="I3297" s="1" t="s">
        <v>318</v>
      </c>
      <c r="J3297" s="7">
        <f>MATCH(spotify_data[[#This Row],[artist_name]],spotify_data[artist_name],0)</f>
        <v>2</v>
      </c>
      <c r="K3297">
        <v>100</v>
      </c>
      <c r="L3297" s="10">
        <f>spotify_data[[#This Row],[artist_popularity]]/100</f>
        <v>1</v>
      </c>
      <c r="M3297">
        <v>145396321</v>
      </c>
      <c r="N3297" s="1" t="s">
        <v>319</v>
      </c>
      <c r="O3297" s="1" t="s">
        <v>8708</v>
      </c>
      <c r="P3297" s="1">
        <f>MATCH(spotify_data[[#This Row],[album_id]],spotify_data[album_id],0)</f>
        <v>1209</v>
      </c>
      <c r="Q3297" s="1" t="s">
        <v>8709</v>
      </c>
      <c r="R3297" s="2">
        <v>44203</v>
      </c>
      <c r="S3297" s="7">
        <f ca="1">+TODAY()-spotify_data[[#This Row],[Fecha lanzamiento Album]]</f>
        <v>1828</v>
      </c>
      <c r="T3297" s="7">
        <f ca="1">+spotify_data[[#This Row],[Antigüedad Album Dias]]/60</f>
        <v>30.466666666666665</v>
      </c>
      <c r="U3297" s="8">
        <f ca="1">spotify_data[[#This Row],[Antigüedad Album Meses]]/12</f>
        <v>2.5388888888888888</v>
      </c>
      <c r="V3297">
        <v>17</v>
      </c>
      <c r="W3297" s="1" t="s">
        <v>20</v>
      </c>
      <c r="X3297" s="1" t="str">
        <f>+IF(spotify_data[[#This Row],[album_type]]="album","Album",IF(spotify_data[[#This Row],[album_type]]="single","Single","Compilation"))</f>
        <v>Album</v>
      </c>
      <c r="Y3297">
        <v>458</v>
      </c>
    </row>
    <row r="3298" spans="1:25" x14ac:dyDescent="0.3">
      <c r="A3298" s="1" t="s">
        <v>8745</v>
      </c>
      <c r="B3298" s="1">
        <v>613</v>
      </c>
      <c r="C3298" s="1" t="s">
        <v>8746</v>
      </c>
      <c r="D3298">
        <v>15</v>
      </c>
      <c r="E3298">
        <v>64</v>
      </c>
      <c r="F3298" s="10">
        <f>spotify_data[[#This Row],[track_popularity]]/100</f>
        <v>0.64</v>
      </c>
      <c r="G3298" s="9" t="b">
        <v>0</v>
      </c>
      <c r="H3298" s="1">
        <f>+IF(spotify_data[[#This Row],[explicit]]=FALSE,0,1)</f>
        <v>0</v>
      </c>
      <c r="I3298" s="1" t="s">
        <v>318</v>
      </c>
      <c r="J3298" s="7">
        <f>MATCH(spotify_data[[#This Row],[artist_name]],spotify_data[artist_name],0)</f>
        <v>2</v>
      </c>
      <c r="K3298">
        <v>100</v>
      </c>
      <c r="L3298" s="10">
        <f>spotify_data[[#This Row],[artist_popularity]]/100</f>
        <v>1</v>
      </c>
      <c r="M3298">
        <v>145443567</v>
      </c>
      <c r="N3298" s="1" t="s">
        <v>319</v>
      </c>
      <c r="O3298" s="1" t="s">
        <v>8708</v>
      </c>
      <c r="P3298" s="1">
        <f>MATCH(spotify_data[[#This Row],[album_id]],spotify_data[album_id],0)</f>
        <v>1209</v>
      </c>
      <c r="Q3298" s="1" t="s">
        <v>8709</v>
      </c>
      <c r="R3298" s="2">
        <v>44203</v>
      </c>
      <c r="S3298" s="7">
        <f ca="1">+TODAY()-spotify_data[[#This Row],[Fecha lanzamiento Album]]</f>
        <v>1828</v>
      </c>
      <c r="T3298" s="7">
        <f ca="1">+spotify_data[[#This Row],[Antigüedad Album Dias]]/60</f>
        <v>30.466666666666665</v>
      </c>
      <c r="U3298" s="8">
        <f ca="1">spotify_data[[#This Row],[Antigüedad Album Meses]]/12</f>
        <v>2.5388888888888888</v>
      </c>
      <c r="V3298">
        <v>17</v>
      </c>
      <c r="W3298" s="1" t="s">
        <v>20</v>
      </c>
      <c r="X3298" s="1" t="str">
        <f>+IF(spotify_data[[#This Row],[album_type]]="album","Album",IF(spotify_data[[#This Row],[album_type]]="single","Single","Compilation"))</f>
        <v>Album</v>
      </c>
      <c r="Y3298">
        <v>506</v>
      </c>
    </row>
    <row r="3299" spans="1:25" x14ac:dyDescent="0.3">
      <c r="A3299" s="1" t="s">
        <v>8766</v>
      </c>
      <c r="B3299" s="1">
        <v>6162</v>
      </c>
      <c r="C3299" s="1" t="s">
        <v>8767</v>
      </c>
      <c r="D3299">
        <v>13</v>
      </c>
      <c r="E3299">
        <v>64</v>
      </c>
      <c r="F3299" s="10">
        <f>spotify_data[[#This Row],[track_popularity]]/100</f>
        <v>0.64</v>
      </c>
      <c r="G3299" s="9" t="b">
        <v>1</v>
      </c>
      <c r="H3299" s="1">
        <f>+IF(spotify_data[[#This Row],[explicit]]=FALSE,0,1)</f>
        <v>1</v>
      </c>
      <c r="I3299" s="1" t="s">
        <v>2225</v>
      </c>
      <c r="J3299" s="7">
        <f>MATCH(spotify_data[[#This Row],[artist_name]],spotify_data[artist_name],0)</f>
        <v>719</v>
      </c>
      <c r="K3299">
        <v>86</v>
      </c>
      <c r="L3299" s="10">
        <f>spotify_data[[#This Row],[artist_popularity]]/100</f>
        <v>0.86</v>
      </c>
      <c r="M3299">
        <v>15031490</v>
      </c>
      <c r="N3299" s="1" t="s">
        <v>2226</v>
      </c>
      <c r="O3299" s="1" t="s">
        <v>8762</v>
      </c>
      <c r="P3299" s="1">
        <f>MATCH(spotify_data[[#This Row],[album_id]],spotify_data[album_id],0)</f>
        <v>750</v>
      </c>
      <c r="Q3299" s="1" t="s">
        <v>8763</v>
      </c>
      <c r="R3299" s="2">
        <v>44190</v>
      </c>
      <c r="S3299" s="7">
        <f ca="1">+TODAY()-spotify_data[[#This Row],[Fecha lanzamiento Album]]</f>
        <v>1841</v>
      </c>
      <c r="T3299" s="7">
        <f ca="1">+spotify_data[[#This Row],[Antigüedad Album Dias]]/60</f>
        <v>30.683333333333334</v>
      </c>
      <c r="U3299" s="8">
        <f ca="1">spotify_data[[#This Row],[Antigüedad Album Meses]]/12</f>
        <v>2.5569444444444445</v>
      </c>
      <c r="V3299">
        <v>24</v>
      </c>
      <c r="W3299" s="1" t="s">
        <v>20</v>
      </c>
      <c r="X3299" s="1" t="str">
        <f>+IF(spotify_data[[#This Row],[album_type]]="album","Album",IF(spotify_data[[#This Row],[album_type]]="single","Single","Compilation"))</f>
        <v>Album</v>
      </c>
      <c r="Y3299">
        <v>193</v>
      </c>
    </row>
    <row r="3300" spans="1:25" x14ac:dyDescent="0.3">
      <c r="A3300" s="1" t="s">
        <v>8774</v>
      </c>
      <c r="B3300" s="1">
        <v>8537</v>
      </c>
      <c r="C3300" s="1" t="s">
        <v>8775</v>
      </c>
      <c r="D3300">
        <v>16</v>
      </c>
      <c r="E3300">
        <v>64</v>
      </c>
      <c r="F3300" s="10">
        <f>spotify_data[[#This Row],[track_popularity]]/100</f>
        <v>0.64</v>
      </c>
      <c r="G3300" s="9" t="b">
        <v>1</v>
      </c>
      <c r="H3300" s="1">
        <f>+IF(spotify_data[[#This Row],[explicit]]=FALSE,0,1)</f>
        <v>1</v>
      </c>
      <c r="I3300" s="1" t="s">
        <v>2225</v>
      </c>
      <c r="J3300" s="7">
        <f>MATCH(spotify_data[[#This Row],[artist_name]],spotify_data[artist_name],0)</f>
        <v>719</v>
      </c>
      <c r="K3300">
        <v>86</v>
      </c>
      <c r="L3300" s="10">
        <f>spotify_data[[#This Row],[artist_popularity]]/100</f>
        <v>0.86</v>
      </c>
      <c r="M3300">
        <v>15026799</v>
      </c>
      <c r="N3300" s="1" t="s">
        <v>2226</v>
      </c>
      <c r="O3300" s="1" t="s">
        <v>8762</v>
      </c>
      <c r="P3300" s="1">
        <f>MATCH(spotify_data[[#This Row],[album_id]],spotify_data[album_id],0)</f>
        <v>750</v>
      </c>
      <c r="Q3300" s="1" t="s">
        <v>8763</v>
      </c>
      <c r="R3300" s="2">
        <v>44190</v>
      </c>
      <c r="S3300" s="7">
        <f ca="1">+TODAY()-spotify_data[[#This Row],[Fecha lanzamiento Album]]</f>
        <v>1841</v>
      </c>
      <c r="T3300" s="7">
        <f ca="1">+spotify_data[[#This Row],[Antigüedad Album Dias]]/60</f>
        <v>30.683333333333334</v>
      </c>
      <c r="U3300" s="8">
        <f ca="1">spotify_data[[#This Row],[Antigüedad Album Meses]]/12</f>
        <v>2.5569444444444445</v>
      </c>
      <c r="V3300">
        <v>24</v>
      </c>
      <c r="W3300" s="1" t="s">
        <v>20</v>
      </c>
      <c r="X3300" s="1" t="str">
        <f>+IF(spotify_data[[#This Row],[album_type]]="album","Album",IF(spotify_data[[#This Row],[album_type]]="single","Single","Compilation"))</f>
        <v>Album</v>
      </c>
      <c r="Y3300">
        <v>17</v>
      </c>
    </row>
    <row r="3301" spans="1:25" x14ac:dyDescent="0.3">
      <c r="A3301" s="1" t="s">
        <v>8811</v>
      </c>
      <c r="B3301" s="1">
        <v>2343</v>
      </c>
      <c r="C3301" s="1" t="s">
        <v>8812</v>
      </c>
      <c r="D3301">
        <v>6</v>
      </c>
      <c r="E3301">
        <v>64</v>
      </c>
      <c r="F3301" s="10">
        <f>spotify_data[[#This Row],[track_popularity]]/100</f>
        <v>0.64</v>
      </c>
      <c r="G3301" s="9" t="b">
        <v>1</v>
      </c>
      <c r="H3301" s="1">
        <f>+IF(spotify_data[[#This Row],[explicit]]=FALSE,0,1)</f>
        <v>1</v>
      </c>
      <c r="I3301" s="1" t="s">
        <v>5578</v>
      </c>
      <c r="J3301" s="7">
        <f>MATCH(spotify_data[[#This Row],[artist_name]],spotify_data[artist_name],0)</f>
        <v>2938</v>
      </c>
      <c r="K3301">
        <v>78</v>
      </c>
      <c r="L3301" s="10">
        <f>spotify_data[[#This Row],[artist_popularity]]/100</f>
        <v>0.78</v>
      </c>
      <c r="M3301">
        <v>9504357</v>
      </c>
      <c r="N3301" s="1" t="s">
        <v>983</v>
      </c>
      <c r="O3301" s="1" t="s">
        <v>8813</v>
      </c>
      <c r="P3301" s="1">
        <f>MATCH(spotify_data[[#This Row],[album_id]],spotify_data[album_id],0)</f>
        <v>3300</v>
      </c>
      <c r="Q3301" s="1" t="s">
        <v>8814</v>
      </c>
      <c r="R3301" s="2">
        <v>44189</v>
      </c>
      <c r="S3301" s="7">
        <f ca="1">+TODAY()-spotify_data[[#This Row],[Fecha lanzamiento Album]]</f>
        <v>1842</v>
      </c>
      <c r="T3301" s="7">
        <f ca="1">+spotify_data[[#This Row],[Antigüedad Album Dias]]/60</f>
        <v>30.7</v>
      </c>
      <c r="U3301" s="8">
        <f ca="1">spotify_data[[#This Row],[Antigüedad Album Meses]]/12</f>
        <v>2.5583333333333331</v>
      </c>
      <c r="V3301">
        <v>16</v>
      </c>
      <c r="W3301" s="1" t="s">
        <v>20</v>
      </c>
      <c r="X3301" s="1" t="str">
        <f>+IF(spotify_data[[#This Row],[album_type]]="album","Album",IF(spotify_data[[#This Row],[album_type]]="single","Single","Compilation"))</f>
        <v>Album</v>
      </c>
      <c r="Y3301">
        <v>286</v>
      </c>
    </row>
    <row r="3302" spans="1:25" x14ac:dyDescent="0.3">
      <c r="A3302" s="1" t="s">
        <v>8831</v>
      </c>
      <c r="B3302" s="1">
        <v>1804</v>
      </c>
      <c r="C3302" s="1" t="s">
        <v>8717</v>
      </c>
      <c r="D3302">
        <v>3</v>
      </c>
      <c r="E3302">
        <v>64</v>
      </c>
      <c r="F3302" s="10">
        <f>spotify_data[[#This Row],[track_popularity]]/100</f>
        <v>0.64</v>
      </c>
      <c r="G3302" s="9" t="b">
        <v>1</v>
      </c>
      <c r="H3302" s="1">
        <f>+IF(spotify_data[[#This Row],[explicit]]=FALSE,0,1)</f>
        <v>1</v>
      </c>
      <c r="I3302" s="1" t="s">
        <v>318</v>
      </c>
      <c r="J3302" s="7">
        <f>MATCH(spotify_data[[#This Row],[artist_name]],spotify_data[artist_name],0)</f>
        <v>2</v>
      </c>
      <c r="K3302">
        <v>100</v>
      </c>
      <c r="L3302" s="10">
        <f>spotify_data[[#This Row],[artist_popularity]]/100</f>
        <v>1</v>
      </c>
      <c r="M3302">
        <v>145396321</v>
      </c>
      <c r="N3302" s="1" t="s">
        <v>319</v>
      </c>
      <c r="O3302" s="1" t="s">
        <v>8832</v>
      </c>
      <c r="P3302" s="1">
        <f>MATCH(spotify_data[[#This Row],[album_id]],spotify_data[album_id],0)</f>
        <v>1541</v>
      </c>
      <c r="Q3302" s="1" t="s">
        <v>8833</v>
      </c>
      <c r="R3302" s="2">
        <v>44176</v>
      </c>
      <c r="S3302" s="7">
        <f ca="1">+TODAY()-spotify_data[[#This Row],[Fecha lanzamiento Album]]</f>
        <v>1855</v>
      </c>
      <c r="T3302" s="7">
        <f ca="1">+spotify_data[[#This Row],[Antigüedad Album Dias]]/60</f>
        <v>30.916666666666668</v>
      </c>
      <c r="U3302" s="8">
        <f ca="1">spotify_data[[#This Row],[Antigüedad Album Meses]]/12</f>
        <v>2.5763888888888888</v>
      </c>
      <c r="V3302">
        <v>15</v>
      </c>
      <c r="W3302" s="1" t="s">
        <v>20</v>
      </c>
      <c r="X3302" s="1" t="str">
        <f>+IF(spotify_data[[#This Row],[album_type]]="album","Album",IF(spotify_data[[#This Row],[album_type]]="single","Single","Compilation"))</f>
        <v>Album</v>
      </c>
      <c r="Y3302">
        <v>308</v>
      </c>
    </row>
    <row r="3303" spans="1:25" x14ac:dyDescent="0.3">
      <c r="A3303" s="1" t="s">
        <v>9277</v>
      </c>
      <c r="B3303" s="1">
        <v>5768</v>
      </c>
      <c r="C3303" s="1" t="s">
        <v>9278</v>
      </c>
      <c r="D3303">
        <v>6</v>
      </c>
      <c r="E3303">
        <v>64</v>
      </c>
      <c r="F3303" s="10">
        <f>spotify_data[[#This Row],[track_popularity]]/100</f>
        <v>0.64</v>
      </c>
      <c r="G3303" s="9" t="b">
        <v>0</v>
      </c>
      <c r="H3303" s="1">
        <f>+IF(spotify_data[[#This Row],[explicit]]=FALSE,0,1)</f>
        <v>0</v>
      </c>
      <c r="I3303" s="1" t="s">
        <v>318</v>
      </c>
      <c r="J3303" s="7">
        <f>MATCH(spotify_data[[#This Row],[artist_name]],spotify_data[artist_name],0)</f>
        <v>2</v>
      </c>
      <c r="K3303">
        <v>100</v>
      </c>
      <c r="L3303" s="10">
        <f>spotify_data[[#This Row],[artist_popularity]]/100</f>
        <v>1</v>
      </c>
      <c r="M3303">
        <v>145542136</v>
      </c>
      <c r="N3303" s="1" t="s">
        <v>319</v>
      </c>
      <c r="O3303" s="1" t="s">
        <v>9271</v>
      </c>
      <c r="P3303" s="1">
        <f>MATCH(spotify_data[[#This Row],[album_id]],spotify_data[album_id],0)</f>
        <v>2611</v>
      </c>
      <c r="Q3303" s="1" t="s">
        <v>9272</v>
      </c>
      <c r="R3303" s="2">
        <v>44061</v>
      </c>
      <c r="S3303" s="7">
        <f ca="1">+TODAY()-spotify_data[[#This Row],[Fecha lanzamiento Album]]</f>
        <v>1970</v>
      </c>
      <c r="T3303" s="7">
        <f ca="1">+spotify_data[[#This Row],[Antigüedad Album Dias]]/60</f>
        <v>32.833333333333336</v>
      </c>
      <c r="U3303" s="8">
        <f ca="1">spotify_data[[#This Row],[Antigüedad Album Meses]]/12</f>
        <v>2.7361111111111112</v>
      </c>
      <c r="V3303">
        <v>17</v>
      </c>
      <c r="W3303" s="1" t="s">
        <v>20</v>
      </c>
      <c r="X3303" s="1" t="str">
        <f>+IF(spotify_data[[#This Row],[album_type]]="album","Album",IF(spotify_data[[#This Row],[album_type]]="single","Single","Compilation"))</f>
        <v>Album</v>
      </c>
      <c r="Y3303">
        <v>348</v>
      </c>
    </row>
    <row r="3304" spans="1:25" x14ac:dyDescent="0.3">
      <c r="A3304" s="1" t="s">
        <v>9289</v>
      </c>
      <c r="B3304" s="1">
        <v>4347</v>
      </c>
      <c r="C3304" s="1" t="s">
        <v>9290</v>
      </c>
      <c r="D3304">
        <v>10</v>
      </c>
      <c r="E3304">
        <v>64</v>
      </c>
      <c r="F3304" s="10">
        <f>spotify_data[[#This Row],[track_popularity]]/100</f>
        <v>0.64</v>
      </c>
      <c r="G3304" s="9" t="b">
        <v>0</v>
      </c>
      <c r="H3304" s="1">
        <f>+IF(spotify_data[[#This Row],[explicit]]=FALSE,0,1)</f>
        <v>0</v>
      </c>
      <c r="I3304" s="1" t="s">
        <v>318</v>
      </c>
      <c r="J3304" s="7">
        <f>MATCH(spotify_data[[#This Row],[artist_name]],spotify_data[artist_name],0)</f>
        <v>2</v>
      </c>
      <c r="K3304">
        <v>100</v>
      </c>
      <c r="L3304" s="10">
        <f>spotify_data[[#This Row],[artist_popularity]]/100</f>
        <v>1</v>
      </c>
      <c r="M3304">
        <v>145489371</v>
      </c>
      <c r="N3304" s="1" t="s">
        <v>319</v>
      </c>
      <c r="O3304" s="1" t="s">
        <v>9271</v>
      </c>
      <c r="P3304" s="1">
        <f>MATCH(spotify_data[[#This Row],[album_id]],spotify_data[album_id],0)</f>
        <v>2611</v>
      </c>
      <c r="Q3304" s="1" t="s">
        <v>9272</v>
      </c>
      <c r="R3304" s="2">
        <v>44061</v>
      </c>
      <c r="S3304" s="7">
        <f ca="1">+TODAY()-spotify_data[[#This Row],[Fecha lanzamiento Album]]</f>
        <v>1970</v>
      </c>
      <c r="T3304" s="7">
        <f ca="1">+spotify_data[[#This Row],[Antigüedad Album Dias]]/60</f>
        <v>32.833333333333336</v>
      </c>
      <c r="U3304" s="8">
        <f ca="1">spotify_data[[#This Row],[Antigüedad Album Meses]]/12</f>
        <v>2.7361111111111112</v>
      </c>
      <c r="V3304">
        <v>17</v>
      </c>
      <c r="W3304" s="1" t="s">
        <v>20</v>
      </c>
      <c r="X3304" s="1" t="str">
        <f>+IF(spotify_data[[#This Row],[album_type]]="album","Album",IF(spotify_data[[#This Row],[album_type]]="single","Single","Compilation"))</f>
        <v>Album</v>
      </c>
      <c r="Y3304">
        <v>318</v>
      </c>
    </row>
    <row r="3305" spans="1:25" x14ac:dyDescent="0.3">
      <c r="A3305" s="1" t="s">
        <v>9301</v>
      </c>
      <c r="B3305" s="1">
        <v>7065</v>
      </c>
      <c r="C3305" s="1" t="s">
        <v>9302</v>
      </c>
      <c r="D3305">
        <v>3</v>
      </c>
      <c r="E3305">
        <v>64</v>
      </c>
      <c r="F3305" s="10">
        <f>spotify_data[[#This Row],[track_popularity]]/100</f>
        <v>0.64</v>
      </c>
      <c r="G3305" s="9" t="b">
        <v>1</v>
      </c>
      <c r="H3305" s="1">
        <f>+IF(spotify_data[[#This Row],[explicit]]=FALSE,0,1)</f>
        <v>1</v>
      </c>
      <c r="I3305" s="1" t="s">
        <v>318</v>
      </c>
      <c r="J3305" s="7">
        <f>MATCH(spotify_data[[#This Row],[artist_name]],spotify_data[artist_name],0)</f>
        <v>2</v>
      </c>
      <c r="K3305">
        <v>100</v>
      </c>
      <c r="L3305" s="10">
        <f>spotify_data[[#This Row],[artist_popularity]]/100</f>
        <v>1</v>
      </c>
      <c r="M3305">
        <v>145396321</v>
      </c>
      <c r="N3305" s="1" t="s">
        <v>319</v>
      </c>
      <c r="O3305" s="1" t="s">
        <v>9271</v>
      </c>
      <c r="P3305" s="1">
        <f>MATCH(spotify_data[[#This Row],[album_id]],spotify_data[album_id],0)</f>
        <v>2611</v>
      </c>
      <c r="Q3305" s="1" t="s">
        <v>9272</v>
      </c>
      <c r="R3305" s="2">
        <v>44061</v>
      </c>
      <c r="S3305" s="7">
        <f ca="1">+TODAY()-spotify_data[[#This Row],[Fecha lanzamiento Album]]</f>
        <v>1970</v>
      </c>
      <c r="T3305" s="7">
        <f ca="1">+spotify_data[[#This Row],[Antigüedad Album Dias]]/60</f>
        <v>32.833333333333336</v>
      </c>
      <c r="U3305" s="8">
        <f ca="1">spotify_data[[#This Row],[Antigüedad Album Meses]]/12</f>
        <v>2.7361111111111112</v>
      </c>
      <c r="V3305">
        <v>17</v>
      </c>
      <c r="W3305" s="1" t="s">
        <v>20</v>
      </c>
      <c r="X3305" s="1" t="str">
        <f>+IF(spotify_data[[#This Row],[album_type]]="album","Album",IF(spotify_data[[#This Row],[album_type]]="single","Single","Compilation"))</f>
        <v>Album</v>
      </c>
      <c r="Y3305">
        <v>385</v>
      </c>
    </row>
    <row r="3306" spans="1:25" x14ac:dyDescent="0.3">
      <c r="A3306" s="1" t="s">
        <v>9303</v>
      </c>
      <c r="B3306" s="1">
        <v>3669</v>
      </c>
      <c r="C3306" s="1" t="s">
        <v>9304</v>
      </c>
      <c r="D3306">
        <v>9</v>
      </c>
      <c r="E3306">
        <v>64</v>
      </c>
      <c r="F3306" s="10">
        <f>spotify_data[[#This Row],[track_popularity]]/100</f>
        <v>0.64</v>
      </c>
      <c r="G3306" s="9" t="b">
        <v>0</v>
      </c>
      <c r="H3306" s="1">
        <f>+IF(spotify_data[[#This Row],[explicit]]=FALSE,0,1)</f>
        <v>0</v>
      </c>
      <c r="I3306" s="1" t="s">
        <v>318</v>
      </c>
      <c r="J3306" s="7">
        <f>MATCH(spotify_data[[#This Row],[artist_name]],spotify_data[artist_name],0)</f>
        <v>2</v>
      </c>
      <c r="K3306">
        <v>100</v>
      </c>
      <c r="L3306" s="10">
        <f>spotify_data[[#This Row],[artist_popularity]]/100</f>
        <v>1</v>
      </c>
      <c r="M3306">
        <v>145396321</v>
      </c>
      <c r="N3306" s="1" t="s">
        <v>319</v>
      </c>
      <c r="O3306" s="1" t="s">
        <v>9271</v>
      </c>
      <c r="P3306" s="1">
        <f>MATCH(spotify_data[[#This Row],[album_id]],spotify_data[album_id],0)</f>
        <v>2611</v>
      </c>
      <c r="Q3306" s="1" t="s">
        <v>9272</v>
      </c>
      <c r="R3306" s="2">
        <v>44061</v>
      </c>
      <c r="S3306" s="7">
        <f ca="1">+TODAY()-spotify_data[[#This Row],[Fecha lanzamiento Album]]</f>
        <v>1970</v>
      </c>
      <c r="T3306" s="7">
        <f ca="1">+spotify_data[[#This Row],[Antigüedad Album Dias]]/60</f>
        <v>32.833333333333336</v>
      </c>
      <c r="U3306" s="8">
        <f ca="1">spotify_data[[#This Row],[Antigüedad Album Meses]]/12</f>
        <v>2.7361111111111112</v>
      </c>
      <c r="V3306">
        <v>17</v>
      </c>
      <c r="W3306" s="1" t="s">
        <v>20</v>
      </c>
      <c r="X3306" s="1" t="str">
        <f>+IF(spotify_data[[#This Row],[album_type]]="album","Album",IF(spotify_data[[#This Row],[album_type]]="single","Single","Compilation"))</f>
        <v>Album</v>
      </c>
      <c r="Y3306">
        <v>325</v>
      </c>
    </row>
    <row r="3307" spans="1:25" x14ac:dyDescent="0.3">
      <c r="A3307" s="1" t="s">
        <v>9357</v>
      </c>
      <c r="B3307" s="1">
        <v>1044</v>
      </c>
      <c r="C3307" s="1" t="s">
        <v>9358</v>
      </c>
      <c r="D3307">
        <v>4</v>
      </c>
      <c r="E3307">
        <v>64</v>
      </c>
      <c r="F3307" s="10">
        <f>spotify_data[[#This Row],[track_popularity]]/100</f>
        <v>0.64</v>
      </c>
      <c r="G3307" s="9" t="b">
        <v>1</v>
      </c>
      <c r="H3307" s="1">
        <f>+IF(spotify_data[[#This Row],[explicit]]=FALSE,0,1)</f>
        <v>1</v>
      </c>
      <c r="I3307" s="1" t="s">
        <v>5643</v>
      </c>
      <c r="J3307" s="7">
        <f>MATCH(spotify_data[[#This Row],[artist_name]],spotify_data[artist_name],0)</f>
        <v>892</v>
      </c>
      <c r="K3307">
        <v>78</v>
      </c>
      <c r="L3307" s="10">
        <f>spotify_data[[#This Row],[artist_popularity]]/100</f>
        <v>0.78</v>
      </c>
      <c r="M3307">
        <v>13212719</v>
      </c>
      <c r="N3307" s="1" t="s">
        <v>23</v>
      </c>
      <c r="O3307" s="1" t="s">
        <v>9359</v>
      </c>
      <c r="P3307" s="1">
        <f>MATCH(spotify_data[[#This Row],[album_id]],spotify_data[album_id],0)</f>
        <v>3306</v>
      </c>
      <c r="Q3307" s="1" t="s">
        <v>9360</v>
      </c>
      <c r="R3307" s="2">
        <v>44029</v>
      </c>
      <c r="S3307" s="7">
        <f ca="1">+TODAY()-spotify_data[[#This Row],[Fecha lanzamiento Album]]</f>
        <v>2002</v>
      </c>
      <c r="T3307" s="7">
        <f ca="1">+spotify_data[[#This Row],[Antigüedad Album Dias]]/60</f>
        <v>33.366666666666667</v>
      </c>
      <c r="U3307" s="8">
        <f ca="1">spotify_data[[#This Row],[Antigüedad Album Meses]]/12</f>
        <v>2.7805555555555554</v>
      </c>
      <c r="V3307">
        <v>18</v>
      </c>
      <c r="W3307" s="1" t="s">
        <v>20</v>
      </c>
      <c r="X3307" s="1" t="str">
        <f>+IF(spotify_data[[#This Row],[album_type]]="album","Album",IF(spotify_data[[#This Row],[album_type]]="single","Single","Compilation"))</f>
        <v>Album</v>
      </c>
      <c r="Y3307">
        <v>304</v>
      </c>
    </row>
    <row r="3308" spans="1:25" x14ac:dyDescent="0.3">
      <c r="A3308" s="1" t="s">
        <v>9430</v>
      </c>
      <c r="B3308" s="1">
        <v>8500</v>
      </c>
      <c r="C3308" s="1" t="s">
        <v>9431</v>
      </c>
      <c r="D3308">
        <v>1</v>
      </c>
      <c r="E3308">
        <v>64</v>
      </c>
      <c r="F3308" s="10">
        <f>spotify_data[[#This Row],[track_popularity]]/100</f>
        <v>0.64</v>
      </c>
      <c r="G3308" s="9" t="b">
        <v>1</v>
      </c>
      <c r="H3308" s="1">
        <f>+IF(spotify_data[[#This Row],[explicit]]=FALSE,0,1)</f>
        <v>1</v>
      </c>
      <c r="I3308" s="1" t="s">
        <v>4771</v>
      </c>
      <c r="J3308" s="7">
        <f>MATCH(spotify_data[[#This Row],[artist_name]],spotify_data[artist_name],0)</f>
        <v>1027</v>
      </c>
      <c r="K3308">
        <v>75</v>
      </c>
      <c r="L3308" s="10">
        <f>spotify_data[[#This Row],[artist_popularity]]/100</f>
        <v>0.75</v>
      </c>
      <c r="M3308">
        <v>4350020</v>
      </c>
      <c r="N3308" s="1" t="s">
        <v>23</v>
      </c>
      <c r="O3308" s="1" t="s">
        <v>9432</v>
      </c>
      <c r="P3308" s="1">
        <f>MATCH(spotify_data[[#This Row],[album_id]],spotify_data[album_id],0)</f>
        <v>3307</v>
      </c>
      <c r="Q3308" s="1" t="s">
        <v>9433</v>
      </c>
      <c r="R3308" s="2">
        <v>44006</v>
      </c>
      <c r="S3308" s="7">
        <f ca="1">+TODAY()-spotify_data[[#This Row],[Fecha lanzamiento Album]]</f>
        <v>2025</v>
      </c>
      <c r="T3308" s="7">
        <f ca="1">+spotify_data[[#This Row],[Antigüedad Album Dias]]/60</f>
        <v>33.75</v>
      </c>
      <c r="U3308" s="8">
        <f ca="1">spotify_data[[#This Row],[Antigüedad Album Meses]]/12</f>
        <v>2.8125</v>
      </c>
      <c r="V3308">
        <v>1</v>
      </c>
      <c r="W3308" s="1" t="s">
        <v>21</v>
      </c>
      <c r="X3308" s="1" t="str">
        <f>+IF(spotify_data[[#This Row],[album_type]]="album","Album",IF(spotify_data[[#This Row],[album_type]]="single","Single","Compilation"))</f>
        <v>Single</v>
      </c>
      <c r="Y3308">
        <v>379</v>
      </c>
    </row>
    <row r="3309" spans="1:25" x14ac:dyDescent="0.3">
      <c r="A3309" s="1" t="s">
        <v>9491</v>
      </c>
      <c r="B3309" s="1">
        <v>3581</v>
      </c>
      <c r="C3309" s="1" t="s">
        <v>9492</v>
      </c>
      <c r="D3309">
        <v>10</v>
      </c>
      <c r="E3309">
        <v>64</v>
      </c>
      <c r="F3309" s="10">
        <f>spotify_data[[#This Row],[track_popularity]]/100</f>
        <v>0.64</v>
      </c>
      <c r="G3309" s="9" t="b">
        <v>0</v>
      </c>
      <c r="H3309" s="1">
        <f>+IF(spotify_data[[#This Row],[explicit]]=FALSE,0,1)</f>
        <v>0</v>
      </c>
      <c r="I3309" s="1" t="s">
        <v>898</v>
      </c>
      <c r="J3309" s="7">
        <f>MATCH(spotify_data[[#This Row],[artist_name]],spotify_data[artist_name],0)</f>
        <v>34</v>
      </c>
      <c r="K3309">
        <v>88</v>
      </c>
      <c r="L3309" s="10">
        <f>spotify_data[[#This Row],[artist_popularity]]/100</f>
        <v>0.88</v>
      </c>
      <c r="M3309">
        <v>42256604</v>
      </c>
      <c r="N3309" s="1" t="s">
        <v>899</v>
      </c>
      <c r="O3309" s="1" t="s">
        <v>9484</v>
      </c>
      <c r="P3309" s="1">
        <f>MATCH(spotify_data[[#This Row],[album_id]],spotify_data[album_id],0)</f>
        <v>2072</v>
      </c>
      <c r="Q3309" s="1" t="s">
        <v>9485</v>
      </c>
      <c r="R3309" s="2">
        <v>43980</v>
      </c>
      <c r="S3309" s="7">
        <f ca="1">+TODAY()-spotify_data[[#This Row],[Fecha lanzamiento Album]]</f>
        <v>2051</v>
      </c>
      <c r="T3309" s="7">
        <f ca="1">+spotify_data[[#This Row],[Antigüedad Album Dias]]/60</f>
        <v>34.18333333333333</v>
      </c>
      <c r="U3309" s="8">
        <f ca="1">spotify_data[[#This Row],[Antigüedad Album Meses]]/12</f>
        <v>2.848611111111111</v>
      </c>
      <c r="V3309">
        <v>16</v>
      </c>
      <c r="W3309" s="1" t="s">
        <v>20</v>
      </c>
      <c r="X3309" s="1" t="str">
        <f>+IF(spotify_data[[#This Row],[album_type]]="album","Album",IF(spotify_data[[#This Row],[album_type]]="single","Single","Compilation"))</f>
        <v>Album</v>
      </c>
      <c r="Y3309">
        <v>262</v>
      </c>
    </row>
    <row r="3310" spans="1:25" x14ac:dyDescent="0.3">
      <c r="A3310" s="1" t="s">
        <v>10026</v>
      </c>
      <c r="B3310" s="1">
        <v>3003</v>
      </c>
      <c r="C3310" s="1" t="s">
        <v>10027</v>
      </c>
      <c r="D3310">
        <v>1</v>
      </c>
      <c r="E3310">
        <v>64</v>
      </c>
      <c r="F3310" s="10">
        <f>spotify_data[[#This Row],[track_popularity]]/100</f>
        <v>0.64</v>
      </c>
      <c r="G3310" s="9" t="b">
        <v>0</v>
      </c>
      <c r="H3310" s="1">
        <f>+IF(spotify_data[[#This Row],[explicit]]=FALSE,0,1)</f>
        <v>0</v>
      </c>
      <c r="I3310" s="1" t="s">
        <v>887</v>
      </c>
      <c r="J3310" s="7">
        <f>MATCH(spotify_data[[#This Row],[artist_name]],spotify_data[artist_name],0)</f>
        <v>29</v>
      </c>
      <c r="K3310">
        <v>91</v>
      </c>
      <c r="L3310" s="10">
        <f>spotify_data[[#This Row],[artist_popularity]]/100</f>
        <v>0.91</v>
      </c>
      <c r="M3310">
        <v>85008100</v>
      </c>
      <c r="N3310" s="1" t="s">
        <v>888</v>
      </c>
      <c r="O3310" s="1" t="s">
        <v>10028</v>
      </c>
      <c r="P3310" s="1">
        <f>MATCH(spotify_data[[#This Row],[album_id]],spotify_data[album_id],0)</f>
        <v>3309</v>
      </c>
      <c r="Q3310" s="1" t="s">
        <v>10027</v>
      </c>
      <c r="R3310" s="2">
        <v>43833</v>
      </c>
      <c r="S3310" s="7">
        <f ca="1">+TODAY()-spotify_data[[#This Row],[Fecha lanzamiento Album]]</f>
        <v>2198</v>
      </c>
      <c r="T3310" s="7">
        <f ca="1">+spotify_data[[#This Row],[Antigüedad Album Dias]]/60</f>
        <v>36.633333333333333</v>
      </c>
      <c r="U3310" s="8">
        <f ca="1">spotify_data[[#This Row],[Antigüedad Album Meses]]/12</f>
        <v>3.0527777777777776</v>
      </c>
      <c r="V3310">
        <v>1</v>
      </c>
      <c r="W3310" s="1" t="s">
        <v>21</v>
      </c>
      <c r="X3310" s="1" t="str">
        <f>+IF(spotify_data[[#This Row],[album_type]]="album","Album",IF(spotify_data[[#This Row],[album_type]]="single","Single","Compilation"))</f>
        <v>Single</v>
      </c>
      <c r="Y3310">
        <v>35</v>
      </c>
    </row>
    <row r="3311" spans="1:25" x14ac:dyDescent="0.3">
      <c r="A3311" s="1" t="s">
        <v>10193</v>
      </c>
      <c r="B3311" s="1">
        <v>6194</v>
      </c>
      <c r="C3311" s="1" t="s">
        <v>10194</v>
      </c>
      <c r="D3311">
        <v>4</v>
      </c>
      <c r="E3311">
        <v>64</v>
      </c>
      <c r="F3311" s="10">
        <f>spotify_data[[#This Row],[track_popularity]]/100</f>
        <v>0.64</v>
      </c>
      <c r="G3311" s="9" t="b">
        <v>0</v>
      </c>
      <c r="H3311" s="1">
        <f>+IF(spotify_data[[#This Row],[explicit]]=FALSE,0,1)</f>
        <v>0</v>
      </c>
      <c r="I3311" s="1" t="s">
        <v>8453</v>
      </c>
      <c r="J3311" s="7">
        <f>MATCH(spotify_data[[#This Row],[artist_name]],spotify_data[artist_name],0)</f>
        <v>1053</v>
      </c>
      <c r="K3311">
        <v>65</v>
      </c>
      <c r="L3311" s="10">
        <f>spotify_data[[#This Row],[artist_popularity]]/100</f>
        <v>0.65</v>
      </c>
      <c r="M3311">
        <v>2285377</v>
      </c>
      <c r="N3311" s="1" t="s">
        <v>23</v>
      </c>
      <c r="O3311" s="1" t="s">
        <v>10191</v>
      </c>
      <c r="P3311" s="1">
        <f>MATCH(spotify_data[[#This Row],[album_id]],spotify_data[album_id],0)</f>
        <v>3161</v>
      </c>
      <c r="Q3311" s="1" t="s">
        <v>10192</v>
      </c>
      <c r="R3311" s="2">
        <v>43791</v>
      </c>
      <c r="S3311" s="7">
        <f ca="1">+TODAY()-spotify_data[[#This Row],[Fecha lanzamiento Album]]</f>
        <v>2240</v>
      </c>
      <c r="T3311" s="7">
        <f ca="1">+spotify_data[[#This Row],[Antigüedad Album Dias]]/60</f>
        <v>37.333333333333336</v>
      </c>
      <c r="U3311" s="8">
        <f ca="1">spotify_data[[#This Row],[Antigüedad Album Meses]]/12</f>
        <v>3.1111111111111112</v>
      </c>
      <c r="V3311">
        <v>8</v>
      </c>
      <c r="W3311" s="1" t="s">
        <v>20</v>
      </c>
      <c r="X3311" s="1" t="str">
        <f>+IF(spotify_data[[#This Row],[album_type]]="album","Album",IF(spotify_data[[#This Row],[album_type]]="single","Single","Compilation"))</f>
        <v>Album</v>
      </c>
      <c r="Y3311">
        <v>187</v>
      </c>
    </row>
    <row r="3312" spans="1:25" x14ac:dyDescent="0.3">
      <c r="A3312" s="1" t="s">
        <v>10389</v>
      </c>
      <c r="B3312" s="1">
        <v>7773</v>
      </c>
      <c r="C3312" s="1" t="s">
        <v>10390</v>
      </c>
      <c r="D3312">
        <v>9</v>
      </c>
      <c r="E3312">
        <v>64</v>
      </c>
      <c r="F3312" s="10">
        <f>spotify_data[[#This Row],[track_popularity]]/100</f>
        <v>0.64</v>
      </c>
      <c r="G3312" s="9" t="b">
        <v>0</v>
      </c>
      <c r="H3312" s="1">
        <f>+IF(spotify_data[[#This Row],[explicit]]=FALSE,0,1)</f>
        <v>0</v>
      </c>
      <c r="I3312" s="1" t="s">
        <v>10369</v>
      </c>
      <c r="J3312" s="7">
        <f>MATCH(spotify_data[[#This Row],[artist_name]],spotify_data[artist_name],0)</f>
        <v>3163</v>
      </c>
      <c r="K3312">
        <v>69</v>
      </c>
      <c r="L3312" s="10">
        <f>spotify_data[[#This Row],[artist_popularity]]/100</f>
        <v>0.69</v>
      </c>
      <c r="M3312">
        <v>1668880</v>
      </c>
      <c r="N3312" s="1" t="s">
        <v>23</v>
      </c>
      <c r="O3312" s="1" t="s">
        <v>10370</v>
      </c>
      <c r="P3312" s="1">
        <f>MATCH(spotify_data[[#This Row],[album_id]],spotify_data[album_id],0)</f>
        <v>3163</v>
      </c>
      <c r="Q3312" s="1" t="s">
        <v>10371</v>
      </c>
      <c r="R3312" s="2">
        <v>43742</v>
      </c>
      <c r="S3312" s="7">
        <f ca="1">+TODAY()-spotify_data[[#This Row],[Fecha lanzamiento Album]]</f>
        <v>2289</v>
      </c>
      <c r="T3312" s="7">
        <f ca="1">+spotify_data[[#This Row],[Antigüedad Album Dias]]/60</f>
        <v>38.15</v>
      </c>
      <c r="U3312" s="8">
        <f ca="1">spotify_data[[#This Row],[Antigüedad Album Meses]]/12</f>
        <v>3.1791666666666667</v>
      </c>
      <c r="V3312">
        <v>13</v>
      </c>
      <c r="W3312" s="1" t="s">
        <v>20</v>
      </c>
      <c r="X3312" s="1" t="str">
        <f>+IF(spotify_data[[#This Row],[album_type]]="album","Album",IF(spotify_data[[#This Row],[album_type]]="single","Single","Compilation"))</f>
        <v>Album</v>
      </c>
      <c r="Y3312">
        <v>409</v>
      </c>
    </row>
    <row r="3313" spans="1:25" x14ac:dyDescent="0.3">
      <c r="A3313" s="1" t="s">
        <v>10394</v>
      </c>
      <c r="B3313" s="1">
        <v>3842</v>
      </c>
      <c r="C3313" s="1" t="s">
        <v>10395</v>
      </c>
      <c r="D3313">
        <v>24</v>
      </c>
      <c r="E3313">
        <v>64</v>
      </c>
      <c r="F3313" s="10">
        <f>spotify_data[[#This Row],[track_popularity]]/100</f>
        <v>0.64</v>
      </c>
      <c r="G3313" s="9" t="b">
        <v>1</v>
      </c>
      <c r="H3313" s="1">
        <f>+IF(spotify_data[[#This Row],[explicit]]=FALSE,0,1)</f>
        <v>1</v>
      </c>
      <c r="I3313" s="1" t="s">
        <v>7163</v>
      </c>
      <c r="J3313" s="7">
        <f>MATCH(spotify_data[[#This Row],[artist_name]],spotify_data[artist_name],0)</f>
        <v>1062</v>
      </c>
      <c r="K3313">
        <v>73</v>
      </c>
      <c r="L3313" s="10">
        <f>spotify_data[[#This Row],[artist_popularity]]/100</f>
        <v>0.73</v>
      </c>
      <c r="M3313">
        <v>3634221</v>
      </c>
      <c r="N3313" s="1" t="s">
        <v>23</v>
      </c>
      <c r="O3313" s="1" t="s">
        <v>10379</v>
      </c>
      <c r="P3313" s="1">
        <f>MATCH(spotify_data[[#This Row],[album_id]],spotify_data[album_id],0)</f>
        <v>1405</v>
      </c>
      <c r="Q3313" s="1" t="s">
        <v>10380</v>
      </c>
      <c r="R3313" s="2">
        <v>43742</v>
      </c>
      <c r="S3313" s="7">
        <f ca="1">+TODAY()-spotify_data[[#This Row],[Fecha lanzamiento Album]]</f>
        <v>2289</v>
      </c>
      <c r="T3313" s="7">
        <f ca="1">+spotify_data[[#This Row],[Antigüedad Album Dias]]/60</f>
        <v>38.15</v>
      </c>
      <c r="U3313" s="8">
        <f ca="1">spotify_data[[#This Row],[Antigüedad Album Meses]]/12</f>
        <v>3.1791666666666667</v>
      </c>
      <c r="V3313">
        <v>26</v>
      </c>
      <c r="W3313" s="1" t="s">
        <v>20</v>
      </c>
      <c r="X3313" s="1" t="str">
        <f>+IF(spotify_data[[#This Row],[album_type]]="album","Album",IF(spotify_data[[#This Row],[album_type]]="single","Single","Compilation"))</f>
        <v>Album</v>
      </c>
      <c r="Y3313">
        <v>29</v>
      </c>
    </row>
    <row r="3314" spans="1:25" x14ac:dyDescent="0.3">
      <c r="A3314" s="1" t="s">
        <v>10422</v>
      </c>
      <c r="B3314" s="1">
        <v>837</v>
      </c>
      <c r="C3314" s="1" t="s">
        <v>10423</v>
      </c>
      <c r="D3314">
        <v>3</v>
      </c>
      <c r="E3314">
        <v>64</v>
      </c>
      <c r="F3314" s="10">
        <f>spotify_data[[#This Row],[track_popularity]]/100</f>
        <v>0.64</v>
      </c>
      <c r="G3314" s="9" t="b">
        <v>1</v>
      </c>
      <c r="H3314" s="1">
        <f>+IF(spotify_data[[#This Row],[explicit]]=FALSE,0,1)</f>
        <v>1</v>
      </c>
      <c r="I3314" s="1" t="s">
        <v>10424</v>
      </c>
      <c r="J3314" s="7">
        <f>MATCH(spotify_data[[#This Row],[artist_name]],spotify_data[artist_name],0)</f>
        <v>3313</v>
      </c>
      <c r="K3314">
        <v>72</v>
      </c>
      <c r="L3314" s="10">
        <f>spotify_data[[#This Row],[artist_popularity]]/100</f>
        <v>0.72</v>
      </c>
      <c r="M3314">
        <v>1790426</v>
      </c>
      <c r="N3314" s="1" t="s">
        <v>10425</v>
      </c>
      <c r="O3314" s="1" t="s">
        <v>10426</v>
      </c>
      <c r="P3314" s="1">
        <f>MATCH(spotify_data[[#This Row],[album_id]],spotify_data[album_id],0)</f>
        <v>3313</v>
      </c>
      <c r="Q3314" s="1" t="s">
        <v>10427</v>
      </c>
      <c r="R3314" s="2">
        <v>43735</v>
      </c>
      <c r="S3314" s="7">
        <f ca="1">+TODAY()-spotify_data[[#This Row],[Fecha lanzamiento Album]]</f>
        <v>2296</v>
      </c>
      <c r="T3314" s="7">
        <f ca="1">+spotify_data[[#This Row],[Antigüedad Album Dias]]/60</f>
        <v>38.266666666666666</v>
      </c>
      <c r="U3314" s="8">
        <f ca="1">spotify_data[[#This Row],[Antigüedad Album Meses]]/12</f>
        <v>3.1888888888888887</v>
      </c>
      <c r="V3314">
        <v>28</v>
      </c>
      <c r="W3314" s="1" t="s">
        <v>20</v>
      </c>
      <c r="X3314" s="1" t="str">
        <f>+IF(spotify_data[[#This Row],[album_type]]="album","Album",IF(spotify_data[[#This Row],[album_type]]="single","Single","Compilation"))</f>
        <v>Album</v>
      </c>
      <c r="Y3314">
        <v>238</v>
      </c>
    </row>
    <row r="3315" spans="1:25" x14ac:dyDescent="0.3">
      <c r="A3315" s="1" t="s">
        <v>10476</v>
      </c>
      <c r="B3315" s="1">
        <v>6139</v>
      </c>
      <c r="C3315" s="1" t="s">
        <v>10477</v>
      </c>
      <c r="D3315">
        <v>3</v>
      </c>
      <c r="E3315">
        <v>64</v>
      </c>
      <c r="F3315" s="10">
        <f>spotify_data[[#This Row],[track_popularity]]/100</f>
        <v>0.64</v>
      </c>
      <c r="G3315" s="9" t="b">
        <v>1</v>
      </c>
      <c r="H3315" s="1">
        <f>+IF(spotify_data[[#This Row],[explicit]]=FALSE,0,1)</f>
        <v>1</v>
      </c>
      <c r="I3315" s="1" t="s">
        <v>3271</v>
      </c>
      <c r="J3315" s="7">
        <f>MATCH(spotify_data[[#This Row],[artist_name]],spotify_data[artist_name],0)</f>
        <v>175</v>
      </c>
      <c r="K3315">
        <v>85</v>
      </c>
      <c r="L3315" s="10">
        <f>spotify_data[[#This Row],[artist_popularity]]/100</f>
        <v>0.85</v>
      </c>
      <c r="M3315">
        <v>47716988</v>
      </c>
      <c r="N3315" s="1" t="s">
        <v>3272</v>
      </c>
      <c r="O3315" s="1" t="s">
        <v>10468</v>
      </c>
      <c r="P3315" s="1">
        <f>MATCH(spotify_data[[#This Row],[album_id]],spotify_data[album_id],0)</f>
        <v>175</v>
      </c>
      <c r="Q3315" s="1" t="s">
        <v>10469</v>
      </c>
      <c r="R3315" s="2">
        <v>43714</v>
      </c>
      <c r="S3315" s="7">
        <f ca="1">+TODAY()-spotify_data[[#This Row],[Fecha lanzamiento Album]]</f>
        <v>2317</v>
      </c>
      <c r="T3315" s="7">
        <f ca="1">+spotify_data[[#This Row],[Antigüedad Album Dias]]/60</f>
        <v>38.616666666666667</v>
      </c>
      <c r="U3315" s="8">
        <f ca="1">spotify_data[[#This Row],[Antigüedad Album Meses]]/12</f>
        <v>3.2180555555555554</v>
      </c>
      <c r="V3315">
        <v>17</v>
      </c>
      <c r="W3315" s="1" t="s">
        <v>20</v>
      </c>
      <c r="X3315" s="1" t="str">
        <f>+IF(spotify_data[[#This Row],[album_type]]="album","Album",IF(spotify_data[[#This Row],[album_type]]="single","Single","Compilation"))</f>
        <v>Album</v>
      </c>
      <c r="Y3315">
        <v>327</v>
      </c>
    </row>
    <row r="3316" spans="1:25" x14ac:dyDescent="0.3">
      <c r="A3316" s="1" t="s">
        <v>10478</v>
      </c>
      <c r="B3316" s="1">
        <v>3478</v>
      </c>
      <c r="C3316" s="1" t="s">
        <v>10479</v>
      </c>
      <c r="D3316">
        <v>5</v>
      </c>
      <c r="E3316">
        <v>64</v>
      </c>
      <c r="F3316" s="10">
        <f>spotify_data[[#This Row],[track_popularity]]/100</f>
        <v>0.64</v>
      </c>
      <c r="G3316" s="9" t="b">
        <v>1</v>
      </c>
      <c r="H3316" s="1">
        <f>+IF(spotify_data[[#This Row],[explicit]]=FALSE,0,1)</f>
        <v>1</v>
      </c>
      <c r="I3316" s="1" t="s">
        <v>3271</v>
      </c>
      <c r="J3316" s="7">
        <f>MATCH(spotify_data[[#This Row],[artist_name]],spotify_data[artist_name],0)</f>
        <v>175</v>
      </c>
      <c r="K3316">
        <v>86</v>
      </c>
      <c r="L3316" s="10">
        <f>spotify_data[[#This Row],[artist_popularity]]/100</f>
        <v>0.86</v>
      </c>
      <c r="M3316">
        <v>47722935</v>
      </c>
      <c r="N3316" s="1" t="s">
        <v>3272</v>
      </c>
      <c r="O3316" s="1" t="s">
        <v>10468</v>
      </c>
      <c r="P3316" s="1">
        <f>MATCH(spotify_data[[#This Row],[album_id]],spotify_data[album_id],0)</f>
        <v>175</v>
      </c>
      <c r="Q3316" s="1" t="s">
        <v>10469</v>
      </c>
      <c r="R3316" s="2">
        <v>43714</v>
      </c>
      <c r="S3316" s="7">
        <f ca="1">+TODAY()-spotify_data[[#This Row],[Fecha lanzamiento Album]]</f>
        <v>2317</v>
      </c>
      <c r="T3316" s="7">
        <f ca="1">+spotify_data[[#This Row],[Antigüedad Album Dias]]/60</f>
        <v>38.616666666666667</v>
      </c>
      <c r="U3316" s="8">
        <f ca="1">spotify_data[[#This Row],[Antigüedad Album Meses]]/12</f>
        <v>3.2180555555555554</v>
      </c>
      <c r="V3316">
        <v>17</v>
      </c>
      <c r="W3316" s="1" t="s">
        <v>20</v>
      </c>
      <c r="X3316" s="1" t="str">
        <f>+IF(spotify_data[[#This Row],[album_type]]="album","Album",IF(spotify_data[[#This Row],[album_type]]="single","Single","Compilation"))</f>
        <v>Album</v>
      </c>
      <c r="Y3316">
        <v>368</v>
      </c>
    </row>
    <row r="3317" spans="1:25" x14ac:dyDescent="0.3">
      <c r="A3317" s="1" t="s">
        <v>10491</v>
      </c>
      <c r="B3317" s="1">
        <v>5702</v>
      </c>
      <c r="C3317" s="1" t="s">
        <v>10492</v>
      </c>
      <c r="D3317">
        <v>10</v>
      </c>
      <c r="E3317">
        <v>64</v>
      </c>
      <c r="F3317" s="10">
        <f>spotify_data[[#This Row],[track_popularity]]/100</f>
        <v>0.64</v>
      </c>
      <c r="G3317" s="9" t="b">
        <v>1</v>
      </c>
      <c r="H3317" s="1">
        <f>+IF(spotify_data[[#This Row],[explicit]]=FALSE,0,1)</f>
        <v>1</v>
      </c>
      <c r="I3317" s="1" t="s">
        <v>3271</v>
      </c>
      <c r="J3317" s="7">
        <f>MATCH(spotify_data[[#This Row],[artist_name]],spotify_data[artist_name],0)</f>
        <v>175</v>
      </c>
      <c r="K3317">
        <v>85</v>
      </c>
      <c r="L3317" s="10">
        <f>spotify_data[[#This Row],[artist_popularity]]/100</f>
        <v>0.85</v>
      </c>
      <c r="M3317">
        <v>47716988</v>
      </c>
      <c r="N3317" s="1" t="s">
        <v>3272</v>
      </c>
      <c r="O3317" s="1" t="s">
        <v>10468</v>
      </c>
      <c r="P3317" s="1">
        <f>MATCH(spotify_data[[#This Row],[album_id]],spotify_data[album_id],0)</f>
        <v>175</v>
      </c>
      <c r="Q3317" s="1" t="s">
        <v>10469</v>
      </c>
      <c r="R3317" s="2">
        <v>43714</v>
      </c>
      <c r="S3317" s="7">
        <f ca="1">+TODAY()-spotify_data[[#This Row],[Fecha lanzamiento Album]]</f>
        <v>2317</v>
      </c>
      <c r="T3317" s="7">
        <f ca="1">+spotify_data[[#This Row],[Antigüedad Album Dias]]/60</f>
        <v>38.616666666666667</v>
      </c>
      <c r="U3317" s="8">
        <f ca="1">spotify_data[[#This Row],[Antigüedad Album Meses]]/12</f>
        <v>3.2180555555555554</v>
      </c>
      <c r="V3317">
        <v>17</v>
      </c>
      <c r="W3317" s="1" t="s">
        <v>20</v>
      </c>
      <c r="X3317" s="1" t="str">
        <f>+IF(spotify_data[[#This Row],[album_type]]="album","Album",IF(spotify_data[[#This Row],[album_type]]="single","Single","Compilation"))</f>
        <v>Album</v>
      </c>
      <c r="Y3317">
        <v>334</v>
      </c>
    </row>
    <row r="3318" spans="1:25" x14ac:dyDescent="0.3">
      <c r="A3318" s="1" t="s">
        <v>10519</v>
      </c>
      <c r="B3318" s="1">
        <v>10695</v>
      </c>
      <c r="C3318" s="1" t="s">
        <v>4989</v>
      </c>
      <c r="D3318">
        <v>9</v>
      </c>
      <c r="E3318">
        <v>64</v>
      </c>
      <c r="F3318" s="10">
        <f>spotify_data[[#This Row],[track_popularity]]/100</f>
        <v>0.64</v>
      </c>
      <c r="G3318" s="9" t="b">
        <v>0</v>
      </c>
      <c r="H3318" s="1">
        <f>+IF(spotify_data[[#This Row],[explicit]]=FALSE,0,1)</f>
        <v>0</v>
      </c>
      <c r="I3318" s="1" t="s">
        <v>5599</v>
      </c>
      <c r="J3318" s="7">
        <f>MATCH(spotify_data[[#This Row],[artist_name]],spotify_data[artist_name],0)</f>
        <v>100</v>
      </c>
      <c r="K3318">
        <v>88</v>
      </c>
      <c r="L3318" s="10">
        <f>spotify_data[[#This Row],[artist_popularity]]/100</f>
        <v>0.88</v>
      </c>
      <c r="M3318">
        <v>51773650</v>
      </c>
      <c r="N3318" s="1" t="s">
        <v>5600</v>
      </c>
      <c r="O3318" s="1" t="s">
        <v>10517</v>
      </c>
      <c r="P3318" s="1">
        <f>MATCH(spotify_data[[#This Row],[album_id]],spotify_data[album_id],0)</f>
        <v>131</v>
      </c>
      <c r="Q3318" s="1" t="s">
        <v>10518</v>
      </c>
      <c r="R3318" s="2">
        <v>43707</v>
      </c>
      <c r="S3318" s="7">
        <f ca="1">+TODAY()-spotify_data[[#This Row],[Fecha lanzamiento Album]]</f>
        <v>2324</v>
      </c>
      <c r="T3318" s="7">
        <f ca="1">+spotify_data[[#This Row],[Antigüedad Album Dias]]/60</f>
        <v>38.733333333333334</v>
      </c>
      <c r="U3318" s="8">
        <f ca="1">spotify_data[[#This Row],[Antigüedad Album Meses]]/12</f>
        <v>3.2277777777777779</v>
      </c>
      <c r="V3318">
        <v>14</v>
      </c>
      <c r="W3318" s="1" t="s">
        <v>20</v>
      </c>
      <c r="X3318" s="1" t="str">
        <f>+IF(spotify_data[[#This Row],[album_type]]="album","Album",IF(spotify_data[[#This Row],[album_type]]="single","Single","Compilation"))</f>
        <v>Album</v>
      </c>
      <c r="Y3318">
        <v>509</v>
      </c>
    </row>
    <row r="3319" spans="1:25" x14ac:dyDescent="0.3">
      <c r="A3319" s="1" t="s">
        <v>10545</v>
      </c>
      <c r="B3319" s="1">
        <v>86</v>
      </c>
      <c r="C3319" s="1" t="s">
        <v>10546</v>
      </c>
      <c r="D3319">
        <v>3</v>
      </c>
      <c r="E3319">
        <v>64</v>
      </c>
      <c r="F3319" s="10">
        <f>spotify_data[[#This Row],[track_popularity]]/100</f>
        <v>0.64</v>
      </c>
      <c r="G3319" s="9" t="b">
        <v>1</v>
      </c>
      <c r="H3319" s="1">
        <f>+IF(spotify_data[[#This Row],[explicit]]=FALSE,0,1)</f>
        <v>1</v>
      </c>
      <c r="I3319" s="1" t="s">
        <v>5599</v>
      </c>
      <c r="J3319" s="7">
        <f>MATCH(spotify_data[[#This Row],[artist_name]],spotify_data[artist_name],0)</f>
        <v>100</v>
      </c>
      <c r="K3319">
        <v>88</v>
      </c>
      <c r="L3319" s="10">
        <f>spotify_data[[#This Row],[artist_popularity]]/100</f>
        <v>0.88</v>
      </c>
      <c r="M3319">
        <v>51773650</v>
      </c>
      <c r="N3319" s="1" t="s">
        <v>5600</v>
      </c>
      <c r="O3319" s="1" t="s">
        <v>10517</v>
      </c>
      <c r="P3319" s="1">
        <f>MATCH(spotify_data[[#This Row],[album_id]],spotify_data[album_id],0)</f>
        <v>131</v>
      </c>
      <c r="Q3319" s="1" t="s">
        <v>10518</v>
      </c>
      <c r="R3319" s="2">
        <v>43707</v>
      </c>
      <c r="S3319" s="7">
        <f ca="1">+TODAY()-spotify_data[[#This Row],[Fecha lanzamiento Album]]</f>
        <v>2324</v>
      </c>
      <c r="T3319" s="7">
        <f ca="1">+spotify_data[[#This Row],[Antigüedad Album Dias]]/60</f>
        <v>38.733333333333334</v>
      </c>
      <c r="U3319" s="8">
        <f ca="1">spotify_data[[#This Row],[Antigüedad Album Meses]]/12</f>
        <v>3.2277777777777779</v>
      </c>
      <c r="V3319">
        <v>14</v>
      </c>
      <c r="W3319" s="1" t="s">
        <v>20</v>
      </c>
      <c r="X3319" s="1" t="str">
        <f>+IF(spotify_data[[#This Row],[album_type]]="album","Album",IF(spotify_data[[#This Row],[album_type]]="single","Single","Compilation"))</f>
        <v>Album</v>
      </c>
      <c r="Y3319">
        <v>961</v>
      </c>
    </row>
    <row r="3320" spans="1:25" x14ac:dyDescent="0.3">
      <c r="A3320" s="1" t="s">
        <v>10567</v>
      </c>
      <c r="B3320" s="1">
        <v>2958</v>
      </c>
      <c r="C3320" s="1" t="s">
        <v>10568</v>
      </c>
      <c r="D3320">
        <v>12</v>
      </c>
      <c r="E3320">
        <v>64</v>
      </c>
      <c r="F3320" s="10">
        <f>spotify_data[[#This Row],[track_popularity]]/100</f>
        <v>0.64</v>
      </c>
      <c r="G3320" s="9" t="b">
        <v>0</v>
      </c>
      <c r="H3320" s="1">
        <f>+IF(spotify_data[[#This Row],[explicit]]=FALSE,0,1)</f>
        <v>0</v>
      </c>
      <c r="I3320" s="1" t="s">
        <v>318</v>
      </c>
      <c r="J3320" s="7">
        <f>MATCH(spotify_data[[#This Row],[artist_name]],spotify_data[artist_name],0)</f>
        <v>2</v>
      </c>
      <c r="K3320">
        <v>100</v>
      </c>
      <c r="L3320" s="10">
        <f>spotify_data[[#This Row],[artist_popularity]]/100</f>
        <v>1</v>
      </c>
      <c r="M3320">
        <v>145489371</v>
      </c>
      <c r="N3320" s="1" t="s">
        <v>319</v>
      </c>
      <c r="O3320" s="1" t="s">
        <v>10565</v>
      </c>
      <c r="P3320" s="1">
        <f>MATCH(spotify_data[[#This Row],[album_id]],spotify_data[album_id],0)</f>
        <v>91</v>
      </c>
      <c r="Q3320" s="1" t="s">
        <v>10566</v>
      </c>
      <c r="R3320" s="2">
        <v>43700</v>
      </c>
      <c r="S3320" s="7">
        <f ca="1">+TODAY()-spotify_data[[#This Row],[Fecha lanzamiento Album]]</f>
        <v>2331</v>
      </c>
      <c r="T3320" s="7">
        <f ca="1">+spotify_data[[#This Row],[Antigüedad Album Dias]]/60</f>
        <v>38.85</v>
      </c>
      <c r="U3320" s="8">
        <f ca="1">spotify_data[[#This Row],[Antigüedad Album Meses]]/12</f>
        <v>3.2375000000000003</v>
      </c>
      <c r="V3320">
        <v>18</v>
      </c>
      <c r="W3320" s="1" t="s">
        <v>20</v>
      </c>
      <c r="X3320" s="1" t="str">
        <f>+IF(spotify_data[[#This Row],[album_type]]="album","Album",IF(spotify_data[[#This Row],[album_type]]="single","Single","Compilation"))</f>
        <v>Album</v>
      </c>
      <c r="Y3320">
        <v>335</v>
      </c>
    </row>
    <row r="3321" spans="1:25" x14ac:dyDescent="0.3">
      <c r="A3321" s="1" t="s">
        <v>11339</v>
      </c>
      <c r="B3321" s="1">
        <v>7054</v>
      </c>
      <c r="C3321" s="1" t="s">
        <v>11340</v>
      </c>
      <c r="D3321">
        <v>3</v>
      </c>
      <c r="E3321">
        <v>64</v>
      </c>
      <c r="F3321" s="10">
        <f>spotify_data[[#This Row],[track_popularity]]/100</f>
        <v>0.64</v>
      </c>
      <c r="G3321" s="9" t="b">
        <v>0</v>
      </c>
      <c r="H3321" s="1">
        <f>+IF(spotify_data[[#This Row],[explicit]]=FALSE,0,1)</f>
        <v>0</v>
      </c>
      <c r="I3321" s="1" t="s">
        <v>2164</v>
      </c>
      <c r="J3321" s="7">
        <f>MATCH(spotify_data[[#This Row],[artist_name]],spotify_data[artist_name],0)</f>
        <v>189</v>
      </c>
      <c r="K3321">
        <v>90</v>
      </c>
      <c r="L3321" s="10">
        <f>spotify_data[[#This Row],[artist_popularity]]/100</f>
        <v>0.9</v>
      </c>
      <c r="M3321">
        <v>107374593</v>
      </c>
      <c r="N3321" s="1" t="s">
        <v>516</v>
      </c>
      <c r="O3321" s="1" t="s">
        <v>11337</v>
      </c>
      <c r="P3321" s="1">
        <f>MATCH(spotify_data[[#This Row],[album_id]],spotify_data[album_id],0)</f>
        <v>246</v>
      </c>
      <c r="Q3321" s="1" t="s">
        <v>11338</v>
      </c>
      <c r="R3321" s="2">
        <v>43504</v>
      </c>
      <c r="S3321" s="7">
        <f ca="1">+TODAY()-spotify_data[[#This Row],[Fecha lanzamiento Album]]</f>
        <v>2527</v>
      </c>
      <c r="T3321" s="7">
        <f ca="1">+spotify_data[[#This Row],[Antigüedad Album Dias]]/60</f>
        <v>42.116666666666667</v>
      </c>
      <c r="U3321" s="8">
        <f ca="1">spotify_data[[#This Row],[Antigüedad Album Meses]]/12</f>
        <v>3.5097222222222224</v>
      </c>
      <c r="V3321">
        <v>12</v>
      </c>
      <c r="W3321" s="1" t="s">
        <v>20</v>
      </c>
      <c r="X3321" s="1" t="str">
        <f>+IF(spotify_data[[#This Row],[album_type]]="album","Album",IF(spotify_data[[#This Row],[album_type]]="single","Single","Compilation"))</f>
        <v>Album</v>
      </c>
      <c r="Y3321">
        <v>303</v>
      </c>
    </row>
    <row r="3322" spans="1:25" x14ac:dyDescent="0.3">
      <c r="A3322" s="1" t="s">
        <v>11352</v>
      </c>
      <c r="B3322" s="1">
        <v>2228</v>
      </c>
      <c r="C3322" s="1" t="s">
        <v>11353</v>
      </c>
      <c r="D3322">
        <v>1</v>
      </c>
      <c r="E3322">
        <v>64</v>
      </c>
      <c r="F3322" s="10">
        <f>spotify_data[[#This Row],[track_popularity]]/100</f>
        <v>0.64</v>
      </c>
      <c r="G3322" s="9" t="b">
        <v>1</v>
      </c>
      <c r="H3322" s="1">
        <f>+IF(spotify_data[[#This Row],[explicit]]=FALSE,0,1)</f>
        <v>1</v>
      </c>
      <c r="I3322" s="1" t="s">
        <v>11354</v>
      </c>
      <c r="J3322" s="7">
        <f>MATCH(spotify_data[[#This Row],[artist_name]],spotify_data[artist_name],0)</f>
        <v>3321</v>
      </c>
      <c r="K3322">
        <v>46</v>
      </c>
      <c r="L3322" s="10">
        <f>spotify_data[[#This Row],[artist_popularity]]/100</f>
        <v>0.46</v>
      </c>
      <c r="M3322">
        <v>128149</v>
      </c>
      <c r="N3322" s="1" t="s">
        <v>23</v>
      </c>
      <c r="O3322" s="1" t="s">
        <v>11355</v>
      </c>
      <c r="P3322" s="1">
        <f>MATCH(spotify_data[[#This Row],[album_id]],spotify_data[album_id],0)</f>
        <v>3321</v>
      </c>
      <c r="Q3322" s="1" t="s">
        <v>11353</v>
      </c>
      <c r="R3322" s="2">
        <v>43504</v>
      </c>
      <c r="S3322" s="7">
        <f ca="1">+TODAY()-spotify_data[[#This Row],[Fecha lanzamiento Album]]</f>
        <v>2527</v>
      </c>
      <c r="T3322" s="7">
        <f ca="1">+spotify_data[[#This Row],[Antigüedad Album Dias]]/60</f>
        <v>42.116666666666667</v>
      </c>
      <c r="U3322" s="8">
        <f ca="1">spotify_data[[#This Row],[Antigüedad Album Meses]]/12</f>
        <v>3.5097222222222224</v>
      </c>
      <c r="V3322">
        <v>1</v>
      </c>
      <c r="W3322" s="1" t="s">
        <v>21</v>
      </c>
      <c r="X3322" s="1" t="str">
        <f>+IF(spotify_data[[#This Row],[album_type]]="album","Album",IF(spotify_data[[#This Row],[album_type]]="single","Single","Compilation"))</f>
        <v>Single</v>
      </c>
      <c r="Y3322">
        <v>324</v>
      </c>
    </row>
    <row r="3323" spans="1:25" x14ac:dyDescent="0.3">
      <c r="A3323" s="1" t="s">
        <v>11588</v>
      </c>
      <c r="B3323" s="1">
        <v>8085</v>
      </c>
      <c r="C3323" s="1" t="s">
        <v>11589</v>
      </c>
      <c r="D3323">
        <v>11</v>
      </c>
      <c r="E3323">
        <v>64</v>
      </c>
      <c r="F3323" s="10">
        <f>spotify_data[[#This Row],[track_popularity]]/100</f>
        <v>0.64</v>
      </c>
      <c r="G3323" s="9" t="b">
        <v>0</v>
      </c>
      <c r="H3323" s="1">
        <f>+IF(spotify_data[[#This Row],[explicit]]=FALSE,0,1)</f>
        <v>0</v>
      </c>
      <c r="I3323" s="1" t="s">
        <v>11590</v>
      </c>
      <c r="J3323" s="7">
        <f>MATCH(spotify_data[[#This Row],[artist_name]],spotify_data[artist_name],0)</f>
        <v>932</v>
      </c>
      <c r="K3323">
        <v>72</v>
      </c>
      <c r="L3323" s="10">
        <f>spotify_data[[#This Row],[artist_popularity]]/100</f>
        <v>0.72</v>
      </c>
      <c r="M3323">
        <v>12274759</v>
      </c>
      <c r="N3323" s="1" t="s">
        <v>23</v>
      </c>
      <c r="O3323" s="1" t="s">
        <v>11591</v>
      </c>
      <c r="P3323" s="1">
        <f>MATCH(spotify_data[[#This Row],[album_id]],spotify_data[album_id],0)</f>
        <v>3322</v>
      </c>
      <c r="Q3323" s="1" t="s">
        <v>11592</v>
      </c>
      <c r="R3323" s="2">
        <v>43434</v>
      </c>
      <c r="S3323" s="7">
        <f ca="1">+TODAY()-spotify_data[[#This Row],[Fecha lanzamiento Album]]</f>
        <v>2597</v>
      </c>
      <c r="T3323" s="7">
        <f ca="1">+spotify_data[[#This Row],[Antigüedad Album Dias]]/60</f>
        <v>43.283333333333331</v>
      </c>
      <c r="U3323" s="8">
        <f ca="1">spotify_data[[#This Row],[Antigüedad Album Meses]]/12</f>
        <v>3.6069444444444443</v>
      </c>
      <c r="V3323">
        <v>15</v>
      </c>
      <c r="W3323" s="1" t="s">
        <v>20</v>
      </c>
      <c r="X3323" s="1" t="str">
        <f>+IF(spotify_data[[#This Row],[album_type]]="album","Album",IF(spotify_data[[#This Row],[album_type]]="single","Single","Compilation"))</f>
        <v>Album</v>
      </c>
      <c r="Y3323">
        <v>379</v>
      </c>
    </row>
    <row r="3324" spans="1:25" x14ac:dyDescent="0.3">
      <c r="A3324" s="1" t="s">
        <v>12010</v>
      </c>
      <c r="B3324" s="1">
        <v>7849</v>
      </c>
      <c r="C3324" s="1" t="s">
        <v>12011</v>
      </c>
      <c r="D3324">
        <v>6</v>
      </c>
      <c r="E3324">
        <v>64</v>
      </c>
      <c r="F3324" s="10">
        <f>spotify_data[[#This Row],[track_popularity]]/100</f>
        <v>0.64</v>
      </c>
      <c r="G3324" s="9" t="b">
        <v>0</v>
      </c>
      <c r="H3324" s="1">
        <f>+IF(spotify_data[[#This Row],[explicit]]=FALSE,0,1)</f>
        <v>0</v>
      </c>
      <c r="I3324" s="1" t="s">
        <v>4903</v>
      </c>
      <c r="J3324" s="7">
        <f>MATCH(spotify_data[[#This Row],[artist_name]],spotify_data[artist_name],0)</f>
        <v>1576</v>
      </c>
      <c r="K3324">
        <v>72</v>
      </c>
      <c r="L3324" s="10">
        <f>spotify_data[[#This Row],[artist_popularity]]/100</f>
        <v>0.72</v>
      </c>
      <c r="M3324">
        <v>9462835</v>
      </c>
      <c r="N3324" s="1" t="s">
        <v>23</v>
      </c>
      <c r="O3324" s="1" t="s">
        <v>12012</v>
      </c>
      <c r="P3324" s="1">
        <f>MATCH(spotify_data[[#This Row],[album_id]],spotify_data[album_id],0)</f>
        <v>3323</v>
      </c>
      <c r="Q3324" s="1" t="s">
        <v>1178</v>
      </c>
      <c r="R3324" s="2">
        <v>43343</v>
      </c>
      <c r="S3324" s="7">
        <f ca="1">+TODAY()-spotify_data[[#This Row],[Fecha lanzamiento Album]]</f>
        <v>2688</v>
      </c>
      <c r="T3324" s="7">
        <f ca="1">+spotify_data[[#This Row],[Antigüedad Album Dias]]/60</f>
        <v>44.8</v>
      </c>
      <c r="U3324" s="8">
        <f ca="1">spotify_data[[#This Row],[Antigüedad Album Meses]]/12</f>
        <v>3.7333333333333329</v>
      </c>
      <c r="V3324">
        <v>10</v>
      </c>
      <c r="W3324" s="1" t="s">
        <v>20</v>
      </c>
      <c r="X3324" s="1" t="str">
        <f>+IF(spotify_data[[#This Row],[album_type]]="album","Album",IF(spotify_data[[#This Row],[album_type]]="single","Single","Compilation"))</f>
        <v>Album</v>
      </c>
      <c r="Y3324">
        <v>386</v>
      </c>
    </row>
    <row r="3325" spans="1:25" x14ac:dyDescent="0.3">
      <c r="A3325" s="1" t="s">
        <v>12045</v>
      </c>
      <c r="B3325" s="1">
        <v>3410</v>
      </c>
      <c r="C3325" s="1" t="s">
        <v>12046</v>
      </c>
      <c r="D3325">
        <v>11</v>
      </c>
      <c r="E3325">
        <v>64</v>
      </c>
      <c r="F3325" s="10">
        <f>spotify_data[[#This Row],[track_popularity]]/100</f>
        <v>0.64</v>
      </c>
      <c r="G3325" s="9" t="b">
        <v>0</v>
      </c>
      <c r="H3325" s="1">
        <f>+IF(spotify_data[[#This Row],[explicit]]=FALSE,0,1)</f>
        <v>0</v>
      </c>
      <c r="I3325" s="1" t="s">
        <v>8185</v>
      </c>
      <c r="J3325" s="7">
        <f>MATCH(spotify_data[[#This Row],[artist_name]],spotify_data[artist_name],0)</f>
        <v>751</v>
      </c>
      <c r="K3325">
        <v>85</v>
      </c>
      <c r="L3325" s="10">
        <f>spotify_data[[#This Row],[artist_popularity]]/100</f>
        <v>0.85</v>
      </c>
      <c r="M3325">
        <v>81197976</v>
      </c>
      <c r="N3325" s="1" t="s">
        <v>273</v>
      </c>
      <c r="O3325" s="1" t="s">
        <v>12019</v>
      </c>
      <c r="P3325" s="1">
        <f>MATCH(spotify_data[[#This Row],[album_id]],spotify_data[album_id],0)</f>
        <v>1917</v>
      </c>
      <c r="Q3325" s="1" t="s">
        <v>12020</v>
      </c>
      <c r="R3325" s="2">
        <v>43336</v>
      </c>
      <c r="S3325" s="7">
        <f ca="1">+TODAY()-spotify_data[[#This Row],[Fecha lanzamiento Album]]</f>
        <v>2695</v>
      </c>
      <c r="T3325" s="7">
        <f ca="1">+spotify_data[[#This Row],[Antigüedad Album Dias]]/60</f>
        <v>44.916666666666664</v>
      </c>
      <c r="U3325" s="8">
        <f ca="1">spotify_data[[#This Row],[Antigüedad Album Meses]]/12</f>
        <v>3.7430555555555554</v>
      </c>
      <c r="V3325">
        <v>26</v>
      </c>
      <c r="W3325" s="1" t="s">
        <v>20</v>
      </c>
      <c r="X3325" s="1" t="str">
        <f>+IF(spotify_data[[#This Row],[album_type]]="album","Album",IF(spotify_data[[#This Row],[album_type]]="single","Single","Compilation"))</f>
        <v>Album</v>
      </c>
      <c r="Y3325">
        <v>41</v>
      </c>
    </row>
    <row r="3326" spans="1:25" x14ac:dyDescent="0.3">
      <c r="A3326" s="1" t="s">
        <v>12066</v>
      </c>
      <c r="B3326" s="1">
        <v>3571</v>
      </c>
      <c r="C3326" s="1" t="s">
        <v>12067</v>
      </c>
      <c r="D3326">
        <v>14</v>
      </c>
      <c r="E3326">
        <v>64</v>
      </c>
      <c r="F3326" s="10">
        <f>spotify_data[[#This Row],[track_popularity]]/100</f>
        <v>0.64</v>
      </c>
      <c r="G3326" s="9" t="b">
        <v>0</v>
      </c>
      <c r="H3326" s="1">
        <f>+IF(spotify_data[[#This Row],[explicit]]=FALSE,0,1)</f>
        <v>0</v>
      </c>
      <c r="I3326" s="1" t="s">
        <v>8185</v>
      </c>
      <c r="J3326" s="7">
        <f>MATCH(spotify_data[[#This Row],[artist_name]],spotify_data[artist_name],0)</f>
        <v>751</v>
      </c>
      <c r="K3326">
        <v>85</v>
      </c>
      <c r="L3326" s="10">
        <f>spotify_data[[#This Row],[artist_popularity]]/100</f>
        <v>0.85</v>
      </c>
      <c r="M3326">
        <v>81181104</v>
      </c>
      <c r="N3326" s="1" t="s">
        <v>273</v>
      </c>
      <c r="O3326" s="1" t="s">
        <v>12019</v>
      </c>
      <c r="P3326" s="1">
        <f>MATCH(spotify_data[[#This Row],[album_id]],spotify_data[album_id],0)</f>
        <v>1917</v>
      </c>
      <c r="Q3326" s="1" t="s">
        <v>12020</v>
      </c>
      <c r="R3326" s="2">
        <v>43336</v>
      </c>
      <c r="S3326" s="7">
        <f ca="1">+TODAY()-spotify_data[[#This Row],[Fecha lanzamiento Album]]</f>
        <v>2695</v>
      </c>
      <c r="T3326" s="7">
        <f ca="1">+spotify_data[[#This Row],[Antigüedad Album Dias]]/60</f>
        <v>44.916666666666664</v>
      </c>
      <c r="U3326" s="8">
        <f ca="1">spotify_data[[#This Row],[Antigüedad Album Meses]]/12</f>
        <v>3.7430555555555554</v>
      </c>
      <c r="V3326">
        <v>26</v>
      </c>
      <c r="W3326" s="1" t="s">
        <v>20</v>
      </c>
      <c r="X3326" s="1" t="str">
        <f>+IF(spotify_data[[#This Row],[album_type]]="album","Album",IF(spotify_data[[#This Row],[album_type]]="single","Single","Compilation"))</f>
        <v>Album</v>
      </c>
      <c r="Y3326">
        <v>4</v>
      </c>
    </row>
    <row r="3327" spans="1:25" x14ac:dyDescent="0.3">
      <c r="A3327" s="1" t="s">
        <v>12131</v>
      </c>
      <c r="B3327" s="1">
        <v>1926</v>
      </c>
      <c r="C3327" s="1" t="s">
        <v>12132</v>
      </c>
      <c r="D3327">
        <v>8</v>
      </c>
      <c r="E3327">
        <v>64</v>
      </c>
      <c r="F3327" s="10">
        <f>spotify_data[[#This Row],[track_popularity]]/100</f>
        <v>0.64</v>
      </c>
      <c r="G3327" s="9" t="b">
        <v>1</v>
      </c>
      <c r="H3327" s="1">
        <f>+IF(spotify_data[[#This Row],[explicit]]=FALSE,0,1)</f>
        <v>1</v>
      </c>
      <c r="I3327" s="1" t="s">
        <v>5268</v>
      </c>
      <c r="J3327" s="7">
        <f>MATCH(spotify_data[[#This Row],[artist_name]],spotify_data[artist_name],0)</f>
        <v>254</v>
      </c>
      <c r="K3327">
        <v>89</v>
      </c>
      <c r="L3327" s="10">
        <f>spotify_data[[#This Row],[artist_popularity]]/100</f>
        <v>0.89</v>
      </c>
      <c r="M3327">
        <v>41107596</v>
      </c>
      <c r="N3327" s="1" t="s">
        <v>1366</v>
      </c>
      <c r="O3327" s="1" t="s">
        <v>12133</v>
      </c>
      <c r="P3327" s="1">
        <f>MATCH(spotify_data[[#This Row],[album_id]],spotify_data[album_id],0)</f>
        <v>418</v>
      </c>
      <c r="Q3327" s="1" t="s">
        <v>12134</v>
      </c>
      <c r="R3327" s="2">
        <v>43315</v>
      </c>
      <c r="S3327" s="7">
        <f ca="1">+TODAY()-spotify_data[[#This Row],[Fecha lanzamiento Album]]</f>
        <v>2716</v>
      </c>
      <c r="T3327" s="7">
        <f ca="1">+spotify_data[[#This Row],[Antigüedad Album Dias]]/60</f>
        <v>45.266666666666666</v>
      </c>
      <c r="U3327" s="8">
        <f ca="1">spotify_data[[#This Row],[Antigüedad Album Meses]]/12</f>
        <v>3.7722222222222221</v>
      </c>
      <c r="V3327">
        <v>17</v>
      </c>
      <c r="W3327" s="1" t="s">
        <v>20</v>
      </c>
      <c r="X3327" s="1" t="str">
        <f>+IF(spotify_data[[#This Row],[album_type]]="album","Album",IF(spotify_data[[#This Row],[album_type]]="single","Single","Compilation"))</f>
        <v>Album</v>
      </c>
      <c r="Y3327">
        <v>386</v>
      </c>
    </row>
    <row r="3328" spans="1:25" x14ac:dyDescent="0.3">
      <c r="A3328" s="1" t="s">
        <v>12161</v>
      </c>
      <c r="B3328" s="1">
        <v>2711</v>
      </c>
      <c r="C3328" s="1" t="s">
        <v>12162</v>
      </c>
      <c r="D3328">
        <v>4</v>
      </c>
      <c r="E3328">
        <v>64</v>
      </c>
      <c r="F3328" s="10">
        <f>spotify_data[[#This Row],[track_popularity]]/100</f>
        <v>0.64</v>
      </c>
      <c r="G3328" s="9" t="b">
        <v>1</v>
      </c>
      <c r="H3328" s="1">
        <f>+IF(spotify_data[[#This Row],[explicit]]=FALSE,0,1)</f>
        <v>1</v>
      </c>
      <c r="I3328" s="1" t="s">
        <v>5268</v>
      </c>
      <c r="J3328" s="7">
        <f>MATCH(spotify_data[[#This Row],[artist_name]],spotify_data[artist_name],0)</f>
        <v>254</v>
      </c>
      <c r="K3328">
        <v>89</v>
      </c>
      <c r="L3328" s="10">
        <f>spotify_data[[#This Row],[artist_popularity]]/100</f>
        <v>0.89</v>
      </c>
      <c r="M3328">
        <v>41107596</v>
      </c>
      <c r="N3328" s="1" t="s">
        <v>1366</v>
      </c>
      <c r="O3328" s="1" t="s">
        <v>12133</v>
      </c>
      <c r="P3328" s="1">
        <f>MATCH(spotify_data[[#This Row],[album_id]],spotify_data[album_id],0)</f>
        <v>418</v>
      </c>
      <c r="Q3328" s="1" t="s">
        <v>12134</v>
      </c>
      <c r="R3328" s="2">
        <v>43315</v>
      </c>
      <c r="S3328" s="7">
        <f ca="1">+TODAY()-spotify_data[[#This Row],[Fecha lanzamiento Album]]</f>
        <v>2716</v>
      </c>
      <c r="T3328" s="7">
        <f ca="1">+spotify_data[[#This Row],[Antigüedad Album Dias]]/60</f>
        <v>45.266666666666666</v>
      </c>
      <c r="U3328" s="8">
        <f ca="1">spotify_data[[#This Row],[Antigüedad Album Meses]]/12</f>
        <v>3.7722222222222221</v>
      </c>
      <c r="V3328">
        <v>17</v>
      </c>
      <c r="W3328" s="1" t="s">
        <v>20</v>
      </c>
      <c r="X3328" s="1" t="str">
        <f>+IF(spotify_data[[#This Row],[album_type]]="album","Album",IF(spotify_data[[#This Row],[album_type]]="single","Single","Compilation"))</f>
        <v>Album</v>
      </c>
      <c r="Y3328">
        <v>309</v>
      </c>
    </row>
    <row r="3329" spans="1:25" x14ac:dyDescent="0.3">
      <c r="A3329" s="1" t="s">
        <v>12213</v>
      </c>
      <c r="B3329" s="1">
        <v>3199</v>
      </c>
      <c r="C3329" s="1" t="s">
        <v>12214</v>
      </c>
      <c r="D3329">
        <v>2</v>
      </c>
      <c r="E3329">
        <v>64</v>
      </c>
      <c r="F3329" s="10">
        <f>spotify_data[[#This Row],[track_popularity]]/100</f>
        <v>0.64</v>
      </c>
      <c r="G3329" s="9" t="b">
        <v>0</v>
      </c>
      <c r="H3329" s="1">
        <f>+IF(spotify_data[[#This Row],[explicit]]=FALSE,0,1)</f>
        <v>0</v>
      </c>
      <c r="I3329" s="1" t="s">
        <v>1365</v>
      </c>
      <c r="J3329" s="7">
        <f>MATCH(spotify_data[[#This Row],[artist_name]],spotify_data[artist_name],0)</f>
        <v>164</v>
      </c>
      <c r="K3329">
        <v>95</v>
      </c>
      <c r="L3329" s="10">
        <f>spotify_data[[#This Row],[artist_popularity]]/100</f>
        <v>0.95</v>
      </c>
      <c r="M3329">
        <v>103067383</v>
      </c>
      <c r="N3329" s="1" t="s">
        <v>1366</v>
      </c>
      <c r="O3329" s="1" t="s">
        <v>12215</v>
      </c>
      <c r="P3329" s="1">
        <f>MATCH(spotify_data[[#This Row],[album_id]],spotify_data[album_id],0)</f>
        <v>336</v>
      </c>
      <c r="Q3329" s="1" t="s">
        <v>12216</v>
      </c>
      <c r="R3329" s="2">
        <v>43280</v>
      </c>
      <c r="S3329" s="7">
        <f ca="1">+TODAY()-spotify_data[[#This Row],[Fecha lanzamiento Album]]</f>
        <v>2751</v>
      </c>
      <c r="T3329" s="7">
        <f ca="1">+spotify_data[[#This Row],[Antigüedad Album Dias]]/60</f>
        <v>45.85</v>
      </c>
      <c r="U3329" s="8">
        <f ca="1">spotify_data[[#This Row],[Antigüedad Album Meses]]/12</f>
        <v>3.8208333333333333</v>
      </c>
      <c r="V3329">
        <v>25</v>
      </c>
      <c r="W3329" s="1" t="s">
        <v>20</v>
      </c>
      <c r="X3329" s="1" t="str">
        <f>+IF(spotify_data[[#This Row],[album_type]]="album","Album",IF(spotify_data[[#This Row],[album_type]]="single","Single","Compilation"))</f>
        <v>Album</v>
      </c>
      <c r="Y3329">
        <v>413</v>
      </c>
    </row>
    <row r="3330" spans="1:25" x14ac:dyDescent="0.3">
      <c r="A3330" s="1" t="s">
        <v>12350</v>
      </c>
      <c r="B3330" s="1">
        <v>6452</v>
      </c>
      <c r="C3330" s="1" t="s">
        <v>12351</v>
      </c>
      <c r="D3330">
        <v>6</v>
      </c>
      <c r="E3330">
        <v>64</v>
      </c>
      <c r="F3330" s="10">
        <f>spotify_data[[#This Row],[track_popularity]]/100</f>
        <v>0.64</v>
      </c>
      <c r="G3330" s="9" t="b">
        <v>0</v>
      </c>
      <c r="H3330" s="1">
        <f>+IF(spotify_data[[#This Row],[explicit]]=FALSE,0,1)</f>
        <v>0</v>
      </c>
      <c r="I3330" s="1" t="s">
        <v>2709</v>
      </c>
      <c r="J3330" s="7">
        <f>MATCH(spotify_data[[#This Row],[artist_name]],spotify_data[artist_name],0)</f>
        <v>3286</v>
      </c>
      <c r="K3330">
        <v>73</v>
      </c>
      <c r="L3330" s="10">
        <f>spotify_data[[#This Row],[artist_popularity]]/100</f>
        <v>0.73</v>
      </c>
      <c r="M3330">
        <v>3771062</v>
      </c>
      <c r="N3330" s="1" t="s">
        <v>3624</v>
      </c>
      <c r="O3330" s="1" t="s">
        <v>12352</v>
      </c>
      <c r="P3330" s="1">
        <f>MATCH(spotify_data[[#This Row],[album_id]],spotify_data[album_id],0)</f>
        <v>3329</v>
      </c>
      <c r="Q3330" s="1" t="s">
        <v>12353</v>
      </c>
      <c r="R3330" s="2">
        <v>43252</v>
      </c>
      <c r="S3330" s="7">
        <f ca="1">+TODAY()-spotify_data[[#This Row],[Fecha lanzamiento Album]]</f>
        <v>2779</v>
      </c>
      <c r="T3330" s="7">
        <f ca="1">+spotify_data[[#This Row],[Antigüedad Album Dias]]/60</f>
        <v>46.31666666666667</v>
      </c>
      <c r="U3330" s="8">
        <f ca="1">spotify_data[[#This Row],[Antigüedad Album Meses]]/12</f>
        <v>3.8597222222222225</v>
      </c>
      <c r="V3330">
        <v>10</v>
      </c>
      <c r="W3330" s="1" t="s">
        <v>20</v>
      </c>
      <c r="X3330" s="1" t="str">
        <f>+IF(spotify_data[[#This Row],[album_type]]="album","Album",IF(spotify_data[[#This Row],[album_type]]="single","Single","Compilation"))</f>
        <v>Album</v>
      </c>
      <c r="Y3330">
        <v>366</v>
      </c>
    </row>
    <row r="3331" spans="1:25" x14ac:dyDescent="0.3">
      <c r="A3331" s="1" t="s">
        <v>12462</v>
      </c>
      <c r="B3331" s="1">
        <v>1729</v>
      </c>
      <c r="C3331" s="1" t="s">
        <v>12463</v>
      </c>
      <c r="D3331">
        <v>7</v>
      </c>
      <c r="E3331">
        <v>64</v>
      </c>
      <c r="F3331" s="10">
        <f>spotify_data[[#This Row],[track_popularity]]/100</f>
        <v>0.64</v>
      </c>
      <c r="G3331" s="9" t="b">
        <v>1</v>
      </c>
      <c r="H3331" s="1">
        <f>+IF(spotify_data[[#This Row],[explicit]]=FALSE,0,1)</f>
        <v>1</v>
      </c>
      <c r="I3331" s="1" t="s">
        <v>2225</v>
      </c>
      <c r="J3331" s="7">
        <f>MATCH(spotify_data[[#This Row],[artist_name]],spotify_data[artist_name],0)</f>
        <v>719</v>
      </c>
      <c r="K3331">
        <v>86</v>
      </c>
      <c r="L3331" s="10">
        <f>spotify_data[[#This Row],[artist_popularity]]/100</f>
        <v>0.86</v>
      </c>
      <c r="M3331">
        <v>15031490</v>
      </c>
      <c r="N3331" s="1" t="s">
        <v>2226</v>
      </c>
      <c r="O3331" s="1" t="s">
        <v>12436</v>
      </c>
      <c r="P3331" s="1">
        <f>MATCH(spotify_data[[#This Row],[album_id]],spotify_data[album_id],0)</f>
        <v>1242</v>
      </c>
      <c r="Q3331" s="1" t="s">
        <v>12437</v>
      </c>
      <c r="R3331" s="2">
        <v>43231</v>
      </c>
      <c r="S3331" s="7">
        <f ca="1">+TODAY()-spotify_data[[#This Row],[Fecha lanzamiento Album]]</f>
        <v>2800</v>
      </c>
      <c r="T3331" s="7">
        <f ca="1">+spotify_data[[#This Row],[Antigüedad Album Dias]]/60</f>
        <v>46.666666666666664</v>
      </c>
      <c r="U3331" s="8">
        <f ca="1">spotify_data[[#This Row],[Antigüedad Album Meses]]/12</f>
        <v>3.8888888888888888</v>
      </c>
      <c r="V3331">
        <v>19</v>
      </c>
      <c r="W3331" s="1" t="s">
        <v>20</v>
      </c>
      <c r="X3331" s="1" t="str">
        <f>+IF(spotify_data[[#This Row],[album_type]]="album","Album",IF(spotify_data[[#This Row],[album_type]]="single","Single","Compilation"))</f>
        <v>Album</v>
      </c>
      <c r="Y3331">
        <v>345</v>
      </c>
    </row>
    <row r="3332" spans="1:25" x14ac:dyDescent="0.3">
      <c r="A3332" s="1" t="s">
        <v>12474</v>
      </c>
      <c r="B3332" s="1">
        <v>2166</v>
      </c>
      <c r="C3332" s="1" t="s">
        <v>12475</v>
      </c>
      <c r="D3332">
        <v>15</v>
      </c>
      <c r="E3332">
        <v>64</v>
      </c>
      <c r="F3332" s="10">
        <f>spotify_data[[#This Row],[track_popularity]]/100</f>
        <v>0.64</v>
      </c>
      <c r="G3332" s="9" t="b">
        <v>1</v>
      </c>
      <c r="H3332" s="1">
        <f>+IF(spotify_data[[#This Row],[explicit]]=FALSE,0,1)</f>
        <v>1</v>
      </c>
      <c r="I3332" s="1" t="s">
        <v>2225</v>
      </c>
      <c r="J3332" s="7">
        <f>MATCH(spotify_data[[#This Row],[artist_name]],spotify_data[artist_name],0)</f>
        <v>719</v>
      </c>
      <c r="K3332">
        <v>86</v>
      </c>
      <c r="L3332" s="10">
        <f>spotify_data[[#This Row],[artist_popularity]]/100</f>
        <v>0.86</v>
      </c>
      <c r="M3332">
        <v>15037198</v>
      </c>
      <c r="N3332" s="1" t="s">
        <v>2226</v>
      </c>
      <c r="O3332" s="1" t="s">
        <v>12436</v>
      </c>
      <c r="P3332" s="1">
        <f>MATCH(spotify_data[[#This Row],[album_id]],spotify_data[album_id],0)</f>
        <v>1242</v>
      </c>
      <c r="Q3332" s="1" t="s">
        <v>12437</v>
      </c>
      <c r="R3332" s="2">
        <v>43231</v>
      </c>
      <c r="S3332" s="7">
        <f ca="1">+TODAY()-spotify_data[[#This Row],[Fecha lanzamiento Album]]</f>
        <v>2800</v>
      </c>
      <c r="T3332" s="7">
        <f ca="1">+spotify_data[[#This Row],[Antigüedad Album Dias]]/60</f>
        <v>46.666666666666664</v>
      </c>
      <c r="U3332" s="8">
        <f ca="1">spotify_data[[#This Row],[Antigüedad Album Meses]]/12</f>
        <v>3.8888888888888888</v>
      </c>
      <c r="V3332">
        <v>19</v>
      </c>
      <c r="W3332" s="1" t="s">
        <v>20</v>
      </c>
      <c r="X3332" s="1" t="str">
        <f>+IF(spotify_data[[#This Row],[album_type]]="album","Album",IF(spotify_data[[#This Row],[album_type]]="single","Single","Compilation"))</f>
        <v>Album</v>
      </c>
      <c r="Y3332">
        <v>365</v>
      </c>
    </row>
    <row r="3333" spans="1:25" x14ac:dyDescent="0.3">
      <c r="A3333" s="1" t="s">
        <v>12510</v>
      </c>
      <c r="B3333" s="1">
        <v>2138</v>
      </c>
      <c r="C3333" s="1" t="s">
        <v>12511</v>
      </c>
      <c r="D3333">
        <v>1</v>
      </c>
      <c r="E3333">
        <v>64</v>
      </c>
      <c r="F3333" s="10">
        <f>spotify_data[[#This Row],[track_popularity]]/100</f>
        <v>0.64</v>
      </c>
      <c r="G3333" s="9" t="b">
        <v>0</v>
      </c>
      <c r="H3333" s="1">
        <f>+IF(spotify_data[[#This Row],[explicit]]=FALSE,0,1)</f>
        <v>0</v>
      </c>
      <c r="I3333" s="1" t="s">
        <v>12512</v>
      </c>
      <c r="J3333" s="7">
        <f>MATCH(spotify_data[[#This Row],[artist_name]],spotify_data[artist_name],0)</f>
        <v>3332</v>
      </c>
      <c r="K3333">
        <v>64</v>
      </c>
      <c r="L3333" s="10">
        <f>spotify_data[[#This Row],[artist_popularity]]/100</f>
        <v>0.64</v>
      </c>
      <c r="M3333">
        <v>540669</v>
      </c>
      <c r="N3333" s="1" t="s">
        <v>23</v>
      </c>
      <c r="O3333" s="1" t="s">
        <v>12513</v>
      </c>
      <c r="P3333" s="1">
        <f>MATCH(spotify_data[[#This Row],[album_id]],spotify_data[album_id],0)</f>
        <v>3332</v>
      </c>
      <c r="Q3333" s="1" t="s">
        <v>12514</v>
      </c>
      <c r="R3333" s="2">
        <v>43217</v>
      </c>
      <c r="S3333" s="7">
        <f ca="1">+TODAY()-spotify_data[[#This Row],[Fecha lanzamiento Album]]</f>
        <v>2814</v>
      </c>
      <c r="T3333" s="7">
        <f ca="1">+spotify_data[[#This Row],[Antigüedad Album Dias]]/60</f>
        <v>46.9</v>
      </c>
      <c r="U3333" s="8">
        <f ca="1">spotify_data[[#This Row],[Antigüedad Album Meses]]/12</f>
        <v>3.9083333333333332</v>
      </c>
      <c r="V3333">
        <v>6</v>
      </c>
      <c r="W3333" s="1" t="s">
        <v>21</v>
      </c>
      <c r="X3333" s="1" t="str">
        <f>+IF(spotify_data[[#This Row],[album_type]]="album","Album",IF(spotify_data[[#This Row],[album_type]]="single","Single","Compilation"))</f>
        <v>Single</v>
      </c>
      <c r="Y3333">
        <v>337</v>
      </c>
    </row>
    <row r="3334" spans="1:25" x14ac:dyDescent="0.3">
      <c r="A3334" s="1" t="s">
        <v>13195</v>
      </c>
      <c r="B3334" s="1">
        <v>3066</v>
      </c>
      <c r="C3334" s="1" t="s">
        <v>13196</v>
      </c>
      <c r="D3334">
        <v>4</v>
      </c>
      <c r="E3334">
        <v>64</v>
      </c>
      <c r="F3334" s="10">
        <f>spotify_data[[#This Row],[track_popularity]]/100</f>
        <v>0.64</v>
      </c>
      <c r="G3334" s="9" t="b">
        <v>0</v>
      </c>
      <c r="H3334" s="1">
        <f>+IF(spotify_data[[#This Row],[explicit]]=FALSE,0,1)</f>
        <v>0</v>
      </c>
      <c r="I3334" s="1" t="s">
        <v>1357</v>
      </c>
      <c r="J3334" s="7">
        <f>MATCH(spotify_data[[#This Row],[artist_name]],spotify_data[artist_name],0)</f>
        <v>333</v>
      </c>
      <c r="K3334">
        <v>87</v>
      </c>
      <c r="L3334" s="10">
        <f>spotify_data[[#This Row],[artist_popularity]]/100</f>
        <v>0.87</v>
      </c>
      <c r="M3334">
        <v>28305692</v>
      </c>
      <c r="N3334" s="1" t="s">
        <v>1358</v>
      </c>
      <c r="O3334" s="1" t="s">
        <v>13197</v>
      </c>
      <c r="P3334" s="1">
        <f>MATCH(spotify_data[[#This Row],[album_id]],spotify_data[album_id],0)</f>
        <v>3333</v>
      </c>
      <c r="Q3334" s="1" t="s">
        <v>13198</v>
      </c>
      <c r="R3334" s="2">
        <v>43039</v>
      </c>
      <c r="S3334" s="7">
        <f ca="1">+TODAY()-spotify_data[[#This Row],[Fecha lanzamiento Album]]</f>
        <v>2992</v>
      </c>
      <c r="T3334" s="7">
        <f ca="1">+spotify_data[[#This Row],[Antigüedad Album Dias]]/60</f>
        <v>49.866666666666667</v>
      </c>
      <c r="U3334" s="8">
        <f ca="1">spotify_data[[#This Row],[Antigüedad Album Meses]]/12</f>
        <v>4.1555555555555559</v>
      </c>
      <c r="V3334">
        <v>45</v>
      </c>
      <c r="W3334" s="1" t="s">
        <v>20</v>
      </c>
      <c r="X3334" s="1" t="str">
        <f>+IF(spotify_data[[#This Row],[album_type]]="album","Album",IF(spotify_data[[#This Row],[album_type]]="single","Single","Compilation"))</f>
        <v>Album</v>
      </c>
      <c r="Y3334">
        <v>215</v>
      </c>
    </row>
    <row r="3335" spans="1:25" x14ac:dyDescent="0.3">
      <c r="A3335" s="1" t="s">
        <v>13241</v>
      </c>
      <c r="B3335" s="1">
        <v>6165</v>
      </c>
      <c r="C3335" s="1" t="s">
        <v>13242</v>
      </c>
      <c r="D3335">
        <v>5</v>
      </c>
      <c r="E3335">
        <v>64</v>
      </c>
      <c r="F3335" s="10">
        <f>spotify_data[[#This Row],[track_popularity]]/100</f>
        <v>0.64</v>
      </c>
      <c r="G3335" s="9" t="b">
        <v>1</v>
      </c>
      <c r="H3335" s="1">
        <f>+IF(spotify_data[[#This Row],[explicit]]=FALSE,0,1)</f>
        <v>1</v>
      </c>
      <c r="I3335" s="1" t="s">
        <v>5970</v>
      </c>
      <c r="J3335" s="7">
        <f>MATCH(spotify_data[[#This Row],[artist_name]],spotify_data[artist_name],0)</f>
        <v>1085</v>
      </c>
      <c r="K3335">
        <v>70</v>
      </c>
      <c r="L3335" s="10">
        <f>spotify_data[[#This Row],[artist_popularity]]/100</f>
        <v>0.7</v>
      </c>
      <c r="M3335">
        <v>10237757</v>
      </c>
      <c r="N3335" s="1" t="s">
        <v>23</v>
      </c>
      <c r="O3335" s="1" t="s">
        <v>13234</v>
      </c>
      <c r="P3335" s="1">
        <f>MATCH(spotify_data[[#This Row],[album_id]],spotify_data[album_id],0)</f>
        <v>1085</v>
      </c>
      <c r="Q3335" s="1" t="s">
        <v>13235</v>
      </c>
      <c r="R3335" s="2">
        <v>43028</v>
      </c>
      <c r="S3335" s="7">
        <f ca="1">+TODAY()-spotify_data[[#This Row],[Fecha lanzamiento Album]]</f>
        <v>3003</v>
      </c>
      <c r="T3335" s="7">
        <f ca="1">+spotify_data[[#This Row],[Antigüedad Album Dias]]/60</f>
        <v>50.05</v>
      </c>
      <c r="U3335" s="8">
        <f ca="1">spotify_data[[#This Row],[Antigüedad Album Meses]]/12</f>
        <v>4.1708333333333334</v>
      </c>
      <c r="V3335">
        <v>13</v>
      </c>
      <c r="W3335" s="1" t="s">
        <v>20</v>
      </c>
      <c r="X3335" s="1" t="str">
        <f>+IF(spotify_data[[#This Row],[album_type]]="album","Album",IF(spotify_data[[#This Row],[album_type]]="single","Single","Compilation"))</f>
        <v>Album</v>
      </c>
      <c r="Y3335">
        <v>371</v>
      </c>
    </row>
    <row r="3336" spans="1:25" x14ac:dyDescent="0.3">
      <c r="A3336" s="1" t="s">
        <v>13621</v>
      </c>
      <c r="B3336" s="1">
        <v>4357</v>
      </c>
      <c r="C3336" s="1" t="s">
        <v>13622</v>
      </c>
      <c r="D3336">
        <v>3</v>
      </c>
      <c r="E3336">
        <v>64</v>
      </c>
      <c r="F3336" s="10">
        <f>spotify_data[[#This Row],[track_popularity]]/100</f>
        <v>0.64</v>
      </c>
      <c r="G3336" s="9" t="b">
        <v>0</v>
      </c>
      <c r="H3336" s="1">
        <f>+IF(spotify_data[[#This Row],[explicit]]=FALSE,0,1)</f>
        <v>0</v>
      </c>
      <c r="I3336" s="1" t="s">
        <v>3869</v>
      </c>
      <c r="J3336" s="7">
        <f>MATCH(spotify_data[[#This Row],[artist_name]],spotify_data[artist_name],0)</f>
        <v>513</v>
      </c>
      <c r="K3336">
        <v>85</v>
      </c>
      <c r="L3336" s="10">
        <f>spotify_data[[#This Row],[artist_popularity]]/100</f>
        <v>0.85</v>
      </c>
      <c r="M3336">
        <v>46891061</v>
      </c>
      <c r="N3336" s="1" t="s">
        <v>516</v>
      </c>
      <c r="O3336" s="1" t="s">
        <v>13619</v>
      </c>
      <c r="P3336" s="1">
        <f>MATCH(spotify_data[[#This Row],[album_id]],spotify_data[album_id],0)</f>
        <v>656</v>
      </c>
      <c r="Q3336" s="1" t="s">
        <v>13620</v>
      </c>
      <c r="R3336" s="2">
        <v>42888</v>
      </c>
      <c r="S3336" s="7">
        <f ca="1">+TODAY()-spotify_data[[#This Row],[Fecha lanzamiento Album]]</f>
        <v>3143</v>
      </c>
      <c r="T3336" s="7">
        <f ca="1">+spotify_data[[#This Row],[Antigüedad Album Dias]]/60</f>
        <v>52.383333333333333</v>
      </c>
      <c r="U3336" s="8">
        <f ca="1">spotify_data[[#This Row],[Antigüedad Album Meses]]/12</f>
        <v>4.365277777777778</v>
      </c>
      <c r="V3336">
        <v>17</v>
      </c>
      <c r="W3336" s="1" t="s">
        <v>20</v>
      </c>
      <c r="X3336" s="1" t="str">
        <f>+IF(spotify_data[[#This Row],[album_type]]="album","Album",IF(spotify_data[[#This Row],[album_type]]="single","Single","Compilation"))</f>
        <v>Album</v>
      </c>
      <c r="Y3336">
        <v>313</v>
      </c>
    </row>
    <row r="3337" spans="1:25" x14ac:dyDescent="0.3">
      <c r="A3337" s="1" t="s">
        <v>13680</v>
      </c>
      <c r="B3337" s="1">
        <v>6020</v>
      </c>
      <c r="C3337" s="1" t="s">
        <v>13681</v>
      </c>
      <c r="D3337">
        <v>10</v>
      </c>
      <c r="E3337">
        <v>64</v>
      </c>
      <c r="F3337" s="10">
        <f>spotify_data[[#This Row],[track_popularity]]/100</f>
        <v>0.64</v>
      </c>
      <c r="G3337" s="9" t="b">
        <v>0</v>
      </c>
      <c r="H3337" s="1">
        <f>+IF(spotify_data[[#This Row],[explicit]]=FALSE,0,1)</f>
        <v>0</v>
      </c>
      <c r="I3337" s="1" t="s">
        <v>13682</v>
      </c>
      <c r="J3337" s="7">
        <f>MATCH(spotify_data[[#This Row],[artist_name]],spotify_data[artist_name],0)</f>
        <v>3336</v>
      </c>
      <c r="K3337">
        <v>72</v>
      </c>
      <c r="L3337" s="10">
        <f>spotify_data[[#This Row],[artist_popularity]]/100</f>
        <v>0.72</v>
      </c>
      <c r="M3337">
        <v>6795970</v>
      </c>
      <c r="N3337" s="1" t="s">
        <v>13683</v>
      </c>
      <c r="O3337" s="1" t="s">
        <v>13660</v>
      </c>
      <c r="P3337" s="1">
        <f>MATCH(spotify_data[[#This Row],[album_id]],spotify_data[album_id],0)</f>
        <v>530</v>
      </c>
      <c r="Q3337" s="1" t="s">
        <v>8455</v>
      </c>
      <c r="R3337" s="2">
        <v>42881</v>
      </c>
      <c r="S3337" s="7">
        <f ca="1">+TODAY()-spotify_data[[#This Row],[Fecha lanzamiento Album]]</f>
        <v>3150</v>
      </c>
      <c r="T3337" s="7">
        <f ca="1">+spotify_data[[#This Row],[Antigüedad Album Dias]]/60</f>
        <v>52.5</v>
      </c>
      <c r="U3337" s="8">
        <f ca="1">spotify_data[[#This Row],[Antigüedad Album Meses]]/12</f>
        <v>4.375</v>
      </c>
      <c r="V3337">
        <v>13</v>
      </c>
      <c r="W3337" s="1" t="s">
        <v>20</v>
      </c>
      <c r="X3337" s="1" t="str">
        <f>+IF(spotify_data[[#This Row],[album_type]]="album","Album",IF(spotify_data[[#This Row],[album_type]]="single","Single","Compilation"))</f>
        <v>Album</v>
      </c>
      <c r="Y3337">
        <v>379</v>
      </c>
    </row>
    <row r="3338" spans="1:25" x14ac:dyDescent="0.3">
      <c r="A3338" s="1" t="s">
        <v>13748</v>
      </c>
      <c r="B3338" s="1">
        <v>853</v>
      </c>
      <c r="C3338" s="1" t="s">
        <v>13749</v>
      </c>
      <c r="D3338">
        <v>2</v>
      </c>
      <c r="E3338">
        <v>64</v>
      </c>
      <c r="F3338" s="10">
        <f>spotify_data[[#This Row],[track_popularity]]/100</f>
        <v>0.64</v>
      </c>
      <c r="G3338" s="9" t="b">
        <v>0</v>
      </c>
      <c r="H3338" s="1">
        <f>+IF(spotify_data[[#This Row],[explicit]]=FALSE,0,1)</f>
        <v>0</v>
      </c>
      <c r="I3338" s="1" t="s">
        <v>6008</v>
      </c>
      <c r="J3338" s="7">
        <f>MATCH(spotify_data[[#This Row],[artist_name]],spotify_data[artist_name],0)</f>
        <v>448</v>
      </c>
      <c r="K3338">
        <v>79</v>
      </c>
      <c r="L3338" s="10">
        <f>spotify_data[[#This Row],[artist_popularity]]/100</f>
        <v>0.79</v>
      </c>
      <c r="M3338">
        <v>9792848</v>
      </c>
      <c r="N3338" s="1" t="s">
        <v>89</v>
      </c>
      <c r="O3338" s="1" t="s">
        <v>13740</v>
      </c>
      <c r="P3338" s="1">
        <f>MATCH(spotify_data[[#This Row],[album_id]],spotify_data[album_id],0)</f>
        <v>916</v>
      </c>
      <c r="Q3338" s="1" t="s">
        <v>13741</v>
      </c>
      <c r="R3338" s="2">
        <v>42867</v>
      </c>
      <c r="S3338" s="7">
        <f ca="1">+TODAY()-spotify_data[[#This Row],[Fecha lanzamiento Album]]</f>
        <v>3164</v>
      </c>
      <c r="T3338" s="7">
        <f ca="1">+spotify_data[[#This Row],[Antigüedad Album Dias]]/60</f>
        <v>52.733333333333334</v>
      </c>
      <c r="U3338" s="8">
        <f ca="1">spotify_data[[#This Row],[Antigüedad Album Meses]]/12</f>
        <v>4.3944444444444448</v>
      </c>
      <c r="V3338">
        <v>12</v>
      </c>
      <c r="W3338" s="1" t="s">
        <v>20</v>
      </c>
      <c r="X3338" s="1" t="str">
        <f>+IF(spotify_data[[#This Row],[album_type]]="album","Album",IF(spotify_data[[#This Row],[album_type]]="single","Single","Compilation"))</f>
        <v>Album</v>
      </c>
      <c r="Y3338">
        <v>354</v>
      </c>
    </row>
    <row r="3339" spans="1:25" x14ac:dyDescent="0.3">
      <c r="A3339" s="1" t="s">
        <v>13752</v>
      </c>
      <c r="B3339" s="1">
        <v>4879</v>
      </c>
      <c r="C3339" s="1" t="s">
        <v>13753</v>
      </c>
      <c r="D3339">
        <v>1</v>
      </c>
      <c r="E3339">
        <v>64</v>
      </c>
      <c r="F3339" s="10">
        <f>spotify_data[[#This Row],[track_popularity]]/100</f>
        <v>0.64</v>
      </c>
      <c r="G3339" s="9" t="b">
        <v>0</v>
      </c>
      <c r="H3339" s="1">
        <f>+IF(spotify_data[[#This Row],[explicit]]=FALSE,0,1)</f>
        <v>0</v>
      </c>
      <c r="I3339" s="1" t="s">
        <v>6977</v>
      </c>
      <c r="J3339" s="7">
        <f>MATCH(spotify_data[[#This Row],[artist_name]],spotify_data[artist_name],0)</f>
        <v>90</v>
      </c>
      <c r="K3339">
        <v>80</v>
      </c>
      <c r="L3339" s="10">
        <f>spotify_data[[#This Row],[artist_popularity]]/100</f>
        <v>0.8</v>
      </c>
      <c r="M3339">
        <v>34136120</v>
      </c>
      <c r="N3339" s="1" t="s">
        <v>6978</v>
      </c>
      <c r="O3339" s="1" t="s">
        <v>13737</v>
      </c>
      <c r="P3339" s="1">
        <f>MATCH(spotify_data[[#This Row],[album_id]],spotify_data[album_id],0)</f>
        <v>180</v>
      </c>
      <c r="Q3339" s="1" t="s">
        <v>6977</v>
      </c>
      <c r="R3339" s="2">
        <v>42867</v>
      </c>
      <c r="S3339" s="7">
        <f ca="1">+TODAY()-spotify_data[[#This Row],[Fecha lanzamiento Album]]</f>
        <v>3164</v>
      </c>
      <c r="T3339" s="7">
        <f ca="1">+spotify_data[[#This Row],[Antigüedad Album Dias]]/60</f>
        <v>52.733333333333334</v>
      </c>
      <c r="U3339" s="8">
        <f ca="1">spotify_data[[#This Row],[Antigüedad Album Meses]]/12</f>
        <v>4.3944444444444448</v>
      </c>
      <c r="V3339">
        <v>10</v>
      </c>
      <c r="W3339" s="1" t="s">
        <v>20</v>
      </c>
      <c r="X3339" s="1" t="str">
        <f>+IF(spotify_data[[#This Row],[album_type]]="album","Album",IF(spotify_data[[#This Row],[album_type]]="single","Single","Compilation"))</f>
        <v>Album</v>
      </c>
      <c r="Y3339">
        <v>378</v>
      </c>
    </row>
    <row r="3340" spans="1:25" x14ac:dyDescent="0.3">
      <c r="A3340" s="1" t="s">
        <v>13999</v>
      </c>
      <c r="B3340" s="1">
        <v>5615</v>
      </c>
      <c r="C3340" s="1" t="s">
        <v>14000</v>
      </c>
      <c r="D3340">
        <v>10</v>
      </c>
      <c r="E3340">
        <v>64</v>
      </c>
      <c r="F3340" s="10">
        <f>spotify_data[[#This Row],[track_popularity]]/100</f>
        <v>0.64</v>
      </c>
      <c r="G3340" s="9" t="b">
        <v>0</v>
      </c>
      <c r="H3340" s="1">
        <f>+IF(spotify_data[[#This Row],[explicit]]=FALSE,0,1)</f>
        <v>0</v>
      </c>
      <c r="I3340" s="1" t="s">
        <v>830</v>
      </c>
      <c r="J3340" s="7">
        <f>MATCH(spotify_data[[#This Row],[artist_name]],spotify_data[artist_name],0)</f>
        <v>73</v>
      </c>
      <c r="K3340">
        <v>88</v>
      </c>
      <c r="L3340" s="10">
        <f>spotify_data[[#This Row],[artist_popularity]]/100</f>
        <v>0.88</v>
      </c>
      <c r="M3340">
        <v>122789460</v>
      </c>
      <c r="N3340" s="1" t="s">
        <v>831</v>
      </c>
      <c r="O3340" s="1" t="s">
        <v>13979</v>
      </c>
      <c r="P3340" s="1">
        <f>MATCH(spotify_data[[#This Row],[album_id]],spotify_data[album_id],0)</f>
        <v>73</v>
      </c>
      <c r="Q3340" s="1" t="s">
        <v>13980</v>
      </c>
      <c r="R3340" s="2">
        <v>42797</v>
      </c>
      <c r="S3340" s="7">
        <f ca="1">+TODAY()-spotify_data[[#This Row],[Fecha lanzamiento Album]]</f>
        <v>3234</v>
      </c>
      <c r="T3340" s="7">
        <f ca="1">+spotify_data[[#This Row],[Antigüedad Album Dias]]/60</f>
        <v>53.9</v>
      </c>
      <c r="U3340" s="8">
        <f ca="1">spotify_data[[#This Row],[Antigüedad Album Meses]]/12</f>
        <v>4.4916666666666663</v>
      </c>
      <c r="V3340">
        <v>16</v>
      </c>
      <c r="W3340" s="1" t="s">
        <v>20</v>
      </c>
      <c r="X3340" s="1" t="str">
        <f>+IF(spotify_data[[#This Row],[album_type]]="album","Album",IF(spotify_data[[#This Row],[album_type]]="single","Single","Compilation"))</f>
        <v>Album</v>
      </c>
      <c r="Y3340">
        <v>395</v>
      </c>
    </row>
    <row r="3341" spans="1:25" x14ac:dyDescent="0.3">
      <c r="A3341" s="1" t="s">
        <v>14152</v>
      </c>
      <c r="B3341" s="1">
        <v>6692</v>
      </c>
      <c r="C3341" s="1" t="s">
        <v>3451</v>
      </c>
      <c r="D3341">
        <v>1</v>
      </c>
      <c r="E3341">
        <v>64</v>
      </c>
      <c r="F3341" s="10">
        <f>spotify_data[[#This Row],[track_popularity]]/100</f>
        <v>0.64</v>
      </c>
      <c r="G3341" s="9" t="b">
        <v>0</v>
      </c>
      <c r="H3341" s="1">
        <f>+IF(spotify_data[[#This Row],[explicit]]=FALSE,0,1)</f>
        <v>0</v>
      </c>
      <c r="I3341" s="1" t="s">
        <v>14153</v>
      </c>
      <c r="J3341" s="7">
        <f>MATCH(spotify_data[[#This Row],[artist_name]],spotify_data[artist_name],0)</f>
        <v>3340</v>
      </c>
      <c r="K3341">
        <v>60</v>
      </c>
      <c r="L3341" s="10">
        <f>spotify_data[[#This Row],[artist_popularity]]/100</f>
        <v>0.6</v>
      </c>
      <c r="M3341">
        <v>2069542</v>
      </c>
      <c r="N3341" s="1" t="s">
        <v>23</v>
      </c>
      <c r="O3341" s="1" t="s">
        <v>14154</v>
      </c>
      <c r="P3341" s="1">
        <f>MATCH(spotify_data[[#This Row],[album_id]],spotify_data[album_id],0)</f>
        <v>3340</v>
      </c>
      <c r="Q3341" s="1" t="s">
        <v>3451</v>
      </c>
      <c r="R3341" s="2">
        <v>42713</v>
      </c>
      <c r="S3341" s="7">
        <f ca="1">+TODAY()-spotify_data[[#This Row],[Fecha lanzamiento Album]]</f>
        <v>3318</v>
      </c>
      <c r="T3341" s="7">
        <f ca="1">+spotify_data[[#This Row],[Antigüedad Album Dias]]/60</f>
        <v>55.3</v>
      </c>
      <c r="U3341" s="8">
        <f ca="1">spotify_data[[#This Row],[Antigüedad Album Meses]]/12</f>
        <v>4.6083333333333334</v>
      </c>
      <c r="V3341">
        <v>1</v>
      </c>
      <c r="W3341" s="1" t="s">
        <v>21</v>
      </c>
      <c r="X3341" s="1" t="str">
        <f>+IF(spotify_data[[#This Row],[album_type]]="album","Album",IF(spotify_data[[#This Row],[album_type]]="single","Single","Compilation"))</f>
        <v>Single</v>
      </c>
      <c r="Y3341">
        <v>292</v>
      </c>
    </row>
    <row r="3342" spans="1:25" x14ac:dyDescent="0.3">
      <c r="A3342" s="1" t="s">
        <v>14229</v>
      </c>
      <c r="B3342" s="1">
        <v>8502</v>
      </c>
      <c r="C3342" s="1" t="s">
        <v>3527</v>
      </c>
      <c r="D3342">
        <v>6</v>
      </c>
      <c r="E3342">
        <v>64</v>
      </c>
      <c r="F3342" s="10">
        <f>spotify_data[[#This Row],[track_popularity]]/100</f>
        <v>0.64</v>
      </c>
      <c r="G3342" s="9" t="b">
        <v>0</v>
      </c>
      <c r="H3342" s="1">
        <f>+IF(spotify_data[[#This Row],[explicit]]=FALSE,0,1)</f>
        <v>0</v>
      </c>
      <c r="I3342" s="1" t="s">
        <v>2459</v>
      </c>
      <c r="J3342" s="7">
        <f>MATCH(spotify_data[[#This Row],[artist_name]],spotify_data[artist_name],0)</f>
        <v>35</v>
      </c>
      <c r="K3342">
        <v>94</v>
      </c>
      <c r="L3342" s="10">
        <f>spotify_data[[#This Row],[artist_popularity]]/100</f>
        <v>0.94</v>
      </c>
      <c r="M3342">
        <v>112995439</v>
      </c>
      <c r="N3342" s="1" t="s">
        <v>2460</v>
      </c>
      <c r="O3342" s="1" t="s">
        <v>14211</v>
      </c>
      <c r="P3342" s="1">
        <f>MATCH(spotify_data[[#This Row],[album_id]],spotify_data[album_id],0)</f>
        <v>533</v>
      </c>
      <c r="Q3342" s="1" t="s">
        <v>8649</v>
      </c>
      <c r="R3342" s="2">
        <v>42699</v>
      </c>
      <c r="S3342" s="7">
        <f ca="1">+TODAY()-spotify_data[[#This Row],[Fecha lanzamiento Album]]</f>
        <v>3332</v>
      </c>
      <c r="T3342" s="7">
        <f ca="1">+spotify_data[[#This Row],[Antigüedad Album Dias]]/60</f>
        <v>55.533333333333331</v>
      </c>
      <c r="U3342" s="8">
        <f ca="1">spotify_data[[#This Row],[Antigüedad Album Meses]]/12</f>
        <v>4.6277777777777773</v>
      </c>
      <c r="V3342">
        <v>18</v>
      </c>
      <c r="W3342" s="1" t="s">
        <v>20</v>
      </c>
      <c r="X3342" s="1" t="str">
        <f>+IF(spotify_data[[#This Row],[album_type]]="album","Album",IF(spotify_data[[#This Row],[album_type]]="single","Single","Compilation"))</f>
        <v>Album</v>
      </c>
      <c r="Y3342">
        <v>442</v>
      </c>
    </row>
    <row r="3343" spans="1:25" x14ac:dyDescent="0.3">
      <c r="A3343" s="1" t="s">
        <v>14287</v>
      </c>
      <c r="B3343" s="1">
        <v>2498</v>
      </c>
      <c r="C3343" s="1" t="s">
        <v>14288</v>
      </c>
      <c r="D3343">
        <v>7</v>
      </c>
      <c r="E3343">
        <v>64</v>
      </c>
      <c r="F3343" s="10">
        <f>spotify_data[[#This Row],[track_popularity]]/100</f>
        <v>0.64</v>
      </c>
      <c r="G3343" s="9" t="b">
        <v>0</v>
      </c>
      <c r="H3343" s="1">
        <f>+IF(spotify_data[[#This Row],[explicit]]=FALSE,0,1)</f>
        <v>0</v>
      </c>
      <c r="I3343" s="1" t="s">
        <v>7661</v>
      </c>
      <c r="J3343" s="7">
        <f>MATCH(spotify_data[[#This Row],[artist_name]],spotify_data[artist_name],0)</f>
        <v>75</v>
      </c>
      <c r="K3343">
        <v>90</v>
      </c>
      <c r="L3343" s="10">
        <f>spotify_data[[#This Row],[artist_popularity]]/100</f>
        <v>0.9</v>
      </c>
      <c r="M3343">
        <v>75474551</v>
      </c>
      <c r="N3343" s="1" t="s">
        <v>23</v>
      </c>
      <c r="O3343" s="1" t="s">
        <v>14280</v>
      </c>
      <c r="P3343" s="1">
        <f>MATCH(spotify_data[[#This Row],[album_id]],spotify_data[album_id],0)</f>
        <v>95</v>
      </c>
      <c r="Q3343" s="1" t="s">
        <v>14281</v>
      </c>
      <c r="R3343" s="2">
        <v>42691</v>
      </c>
      <c r="S3343" s="7">
        <f ca="1">+TODAY()-spotify_data[[#This Row],[Fecha lanzamiento Album]]</f>
        <v>3340</v>
      </c>
      <c r="T3343" s="7">
        <f ca="1">+spotify_data[[#This Row],[Antigüedad Album Dias]]/60</f>
        <v>55.666666666666664</v>
      </c>
      <c r="U3343" s="8">
        <f ca="1">spotify_data[[#This Row],[Antigüedad Album Meses]]/12</f>
        <v>4.6388888888888884</v>
      </c>
      <c r="V3343">
        <v>9</v>
      </c>
      <c r="W3343" s="1" t="s">
        <v>20</v>
      </c>
      <c r="X3343" s="1" t="str">
        <f>+IF(spotify_data[[#This Row],[album_type]]="album","Album",IF(spotify_data[[#This Row],[album_type]]="single","Single","Compilation"))</f>
        <v>Album</v>
      </c>
      <c r="Y3343">
        <v>416</v>
      </c>
    </row>
    <row r="3344" spans="1:25" x14ac:dyDescent="0.3">
      <c r="A3344" s="1" t="s">
        <v>14415</v>
      </c>
      <c r="B3344" s="1">
        <v>2307</v>
      </c>
      <c r="C3344" s="1" t="s">
        <v>14416</v>
      </c>
      <c r="D3344">
        <v>3</v>
      </c>
      <c r="E3344">
        <v>64</v>
      </c>
      <c r="F3344" s="10">
        <f>spotify_data[[#This Row],[track_popularity]]/100</f>
        <v>0.64</v>
      </c>
      <c r="G3344" s="9" t="b">
        <v>1</v>
      </c>
      <c r="H3344" s="1">
        <f>+IF(spotify_data[[#This Row],[explicit]]=FALSE,0,1)</f>
        <v>1</v>
      </c>
      <c r="I3344" s="1" t="s">
        <v>1234</v>
      </c>
      <c r="J3344" s="7">
        <f>MATCH(spotify_data[[#This Row],[artist_name]],spotify_data[artist_name],0)</f>
        <v>186</v>
      </c>
      <c r="K3344">
        <v>82</v>
      </c>
      <c r="L3344" s="10">
        <f>spotify_data[[#This Row],[artist_popularity]]/100</f>
        <v>0.82</v>
      </c>
      <c r="M3344">
        <v>15695162</v>
      </c>
      <c r="N3344" s="1" t="s">
        <v>1235</v>
      </c>
      <c r="O3344" s="1" t="s">
        <v>14412</v>
      </c>
      <c r="P3344" s="1">
        <f>MATCH(spotify_data[[#This Row],[album_id]],spotify_data[album_id],0)</f>
        <v>2479</v>
      </c>
      <c r="Q3344" s="1" t="s">
        <v>14413</v>
      </c>
      <c r="R3344" s="2">
        <v>42638</v>
      </c>
      <c r="S3344" s="7">
        <f ca="1">+TODAY()-spotify_data[[#This Row],[Fecha lanzamiento Album]]</f>
        <v>3393</v>
      </c>
      <c r="T3344" s="7">
        <f ca="1">+spotify_data[[#This Row],[Antigüedad Album Dias]]/60</f>
        <v>56.55</v>
      </c>
      <c r="U3344" s="8">
        <f ca="1">spotify_data[[#This Row],[Antigüedad Album Meses]]/12</f>
        <v>4.7124999999999995</v>
      </c>
      <c r="V3344">
        <v>16</v>
      </c>
      <c r="W3344" s="1" t="s">
        <v>20</v>
      </c>
      <c r="X3344" s="1" t="str">
        <f>+IF(spotify_data[[#This Row],[album_type]]="album","Album",IF(spotify_data[[#This Row],[album_type]]="single","Single","Compilation"))</f>
        <v>Album</v>
      </c>
      <c r="Y3344">
        <v>329</v>
      </c>
    </row>
    <row r="3345" spans="1:25" x14ac:dyDescent="0.3">
      <c r="A3345" s="1" t="s">
        <v>14439</v>
      </c>
      <c r="B3345" s="1">
        <v>7432</v>
      </c>
      <c r="C3345" s="1" t="s">
        <v>14440</v>
      </c>
      <c r="D3345">
        <v>1</v>
      </c>
      <c r="E3345">
        <v>64</v>
      </c>
      <c r="F3345" s="10">
        <f>spotify_data[[#This Row],[track_popularity]]/100</f>
        <v>0.64</v>
      </c>
      <c r="G3345" s="9" t="b">
        <v>0</v>
      </c>
      <c r="H3345" s="1">
        <f>+IF(spotify_data[[#This Row],[explicit]]=FALSE,0,1)</f>
        <v>0</v>
      </c>
      <c r="I3345" s="1" t="s">
        <v>2709</v>
      </c>
      <c r="J3345" s="7">
        <f>MATCH(spotify_data[[#This Row],[artist_name]],spotify_data[artist_name],0)</f>
        <v>3286</v>
      </c>
      <c r="K3345">
        <v>73</v>
      </c>
      <c r="L3345" s="10">
        <f>spotify_data[[#This Row],[artist_popularity]]/100</f>
        <v>0.73</v>
      </c>
      <c r="M3345">
        <v>3770138</v>
      </c>
      <c r="N3345" s="1" t="s">
        <v>3624</v>
      </c>
      <c r="O3345" s="1" t="s">
        <v>14441</v>
      </c>
      <c r="P3345" s="1">
        <f>MATCH(spotify_data[[#This Row],[album_id]],spotify_data[album_id],0)</f>
        <v>3344</v>
      </c>
      <c r="Q3345" s="1" t="s">
        <v>14442</v>
      </c>
      <c r="R3345" s="2">
        <v>42629</v>
      </c>
      <c r="S3345" s="7">
        <f ca="1">+TODAY()-spotify_data[[#This Row],[Fecha lanzamiento Album]]</f>
        <v>3402</v>
      </c>
      <c r="T3345" s="7">
        <f ca="1">+spotify_data[[#This Row],[Antigüedad Album Dias]]/60</f>
        <v>56.7</v>
      </c>
      <c r="U3345" s="8">
        <f ca="1">spotify_data[[#This Row],[Antigüedad Album Meses]]/12</f>
        <v>4.7250000000000005</v>
      </c>
      <c r="V3345">
        <v>15</v>
      </c>
      <c r="W3345" s="1" t="s">
        <v>20</v>
      </c>
      <c r="X3345" s="1" t="str">
        <f>+IF(spotify_data[[#This Row],[album_type]]="album","Album",IF(spotify_data[[#This Row],[album_type]]="single","Single","Compilation"))</f>
        <v>Album</v>
      </c>
      <c r="Y3345">
        <v>398</v>
      </c>
    </row>
    <row r="3346" spans="1:25" x14ac:dyDescent="0.3">
      <c r="A3346" s="1" t="s">
        <v>14448</v>
      </c>
      <c r="B3346" s="1">
        <v>1585</v>
      </c>
      <c r="C3346" s="1" t="s">
        <v>14449</v>
      </c>
      <c r="D3346">
        <v>12</v>
      </c>
      <c r="E3346">
        <v>64</v>
      </c>
      <c r="F3346" s="10">
        <f>spotify_data[[#This Row],[track_popularity]]/100</f>
        <v>0.64</v>
      </c>
      <c r="G3346" s="9" t="b">
        <v>0</v>
      </c>
      <c r="H3346" s="1">
        <f>+IF(spotify_data[[#This Row],[explicit]]=FALSE,0,1)</f>
        <v>0</v>
      </c>
      <c r="I3346" s="1" t="s">
        <v>12565</v>
      </c>
      <c r="J3346" s="7">
        <f>MATCH(spotify_data[[#This Row],[artist_name]],spotify_data[artist_name],0)</f>
        <v>1243</v>
      </c>
      <c r="K3346">
        <v>74</v>
      </c>
      <c r="L3346" s="10">
        <f>spotify_data[[#This Row],[artist_popularity]]/100</f>
        <v>0.74</v>
      </c>
      <c r="M3346">
        <v>7052478</v>
      </c>
      <c r="N3346" s="1" t="s">
        <v>1925</v>
      </c>
      <c r="O3346" s="1" t="s">
        <v>14450</v>
      </c>
      <c r="P3346" s="1">
        <f>MATCH(spotify_data[[#This Row],[album_id]],spotify_data[album_id],0)</f>
        <v>3345</v>
      </c>
      <c r="Q3346" s="1" t="s">
        <v>14451</v>
      </c>
      <c r="R3346" s="2">
        <v>42622</v>
      </c>
      <c r="S3346" s="7">
        <f ca="1">+TODAY()-spotify_data[[#This Row],[Fecha lanzamiento Album]]</f>
        <v>3409</v>
      </c>
      <c r="T3346" s="7">
        <f ca="1">+spotify_data[[#This Row],[Antigüedad Album Dias]]/60</f>
        <v>56.81666666666667</v>
      </c>
      <c r="U3346" s="8">
        <f ca="1">spotify_data[[#This Row],[Antigüedad Album Meses]]/12</f>
        <v>4.7347222222222225</v>
      </c>
      <c r="V3346">
        <v>15</v>
      </c>
      <c r="W3346" s="1" t="s">
        <v>20</v>
      </c>
      <c r="X3346" s="1" t="str">
        <f>+IF(spotify_data[[#This Row],[album_type]]="album","Album",IF(spotify_data[[#This Row],[album_type]]="single","Single","Compilation"))</f>
        <v>Album</v>
      </c>
      <c r="Y3346">
        <v>338</v>
      </c>
    </row>
    <row r="3347" spans="1:25" x14ac:dyDescent="0.3">
      <c r="A3347" s="1" t="s">
        <v>14672</v>
      </c>
      <c r="B3347" s="1">
        <v>7019</v>
      </c>
      <c r="C3347" s="1" t="s">
        <v>14673</v>
      </c>
      <c r="D3347">
        <v>3</v>
      </c>
      <c r="E3347">
        <v>64</v>
      </c>
      <c r="F3347" s="10">
        <f>spotify_data[[#This Row],[track_popularity]]/100</f>
        <v>0.64</v>
      </c>
      <c r="G3347" s="9" t="b">
        <v>1</v>
      </c>
      <c r="H3347" s="1">
        <f>+IF(spotify_data[[#This Row],[explicit]]=FALSE,0,1)</f>
        <v>1</v>
      </c>
      <c r="I3347" s="1" t="s">
        <v>1234</v>
      </c>
      <c r="J3347" s="7">
        <f>MATCH(spotify_data[[#This Row],[artist_name]],spotify_data[artist_name],0)</f>
        <v>186</v>
      </c>
      <c r="K3347">
        <v>82</v>
      </c>
      <c r="L3347" s="10">
        <f>spotify_data[[#This Row],[artist_popularity]]/100</f>
        <v>0.82</v>
      </c>
      <c r="M3347">
        <v>15695162</v>
      </c>
      <c r="N3347" s="1" t="s">
        <v>1235</v>
      </c>
      <c r="O3347" s="1" t="s">
        <v>14661</v>
      </c>
      <c r="P3347" s="1">
        <f>MATCH(spotify_data[[#This Row],[album_id]],spotify_data[album_id],0)</f>
        <v>1927</v>
      </c>
      <c r="Q3347" s="1" t="s">
        <v>14624</v>
      </c>
      <c r="R3347" s="2">
        <v>42531</v>
      </c>
      <c r="S3347" s="7">
        <f ca="1">+TODAY()-spotify_data[[#This Row],[Fecha lanzamiento Album]]</f>
        <v>3500</v>
      </c>
      <c r="T3347" s="7">
        <f ca="1">+spotify_data[[#This Row],[Antigüedad Album Dias]]/60</f>
        <v>58.333333333333336</v>
      </c>
      <c r="U3347" s="8">
        <f ca="1">spotify_data[[#This Row],[Antigüedad Album Meses]]/12</f>
        <v>4.8611111111111116</v>
      </c>
      <c r="V3347">
        <v>10</v>
      </c>
      <c r="W3347" s="1" t="s">
        <v>20</v>
      </c>
      <c r="X3347" s="1" t="str">
        <f>+IF(spotify_data[[#This Row],[album_type]]="album","Album",IF(spotify_data[[#This Row],[album_type]]="single","Single","Compilation"))</f>
        <v>Album</v>
      </c>
      <c r="Y3347">
        <v>187</v>
      </c>
    </row>
    <row r="3348" spans="1:25" x14ac:dyDescent="0.3">
      <c r="A3348" s="1" t="s">
        <v>14790</v>
      </c>
      <c r="B3348" s="1">
        <v>1711</v>
      </c>
      <c r="C3348" s="1" t="s">
        <v>14791</v>
      </c>
      <c r="D3348">
        <v>10</v>
      </c>
      <c r="E3348">
        <v>64</v>
      </c>
      <c r="F3348" s="10">
        <f>spotify_data[[#This Row],[track_popularity]]/100</f>
        <v>0.64</v>
      </c>
      <c r="G3348" s="9" t="b">
        <v>1</v>
      </c>
      <c r="H3348" s="1">
        <f>+IF(spotify_data[[#This Row],[explicit]]=FALSE,0,1)</f>
        <v>1</v>
      </c>
      <c r="I3348" s="1" t="s">
        <v>1365</v>
      </c>
      <c r="J3348" s="7">
        <f>MATCH(spotify_data[[#This Row],[artist_name]],spotify_data[artist_name],0)</f>
        <v>164</v>
      </c>
      <c r="K3348">
        <v>95</v>
      </c>
      <c r="L3348" s="10">
        <f>spotify_data[[#This Row],[artist_popularity]]/100</f>
        <v>0.95</v>
      </c>
      <c r="M3348">
        <v>103039388</v>
      </c>
      <c r="N3348" s="1" t="s">
        <v>1366</v>
      </c>
      <c r="O3348" s="1" t="s">
        <v>14764</v>
      </c>
      <c r="P3348" s="1">
        <f>MATCH(spotify_data[[#This Row],[album_id]],spotify_data[album_id],0)</f>
        <v>660</v>
      </c>
      <c r="Q3348" s="1" t="s">
        <v>14759</v>
      </c>
      <c r="R3348" s="2">
        <v>42496</v>
      </c>
      <c r="S3348" s="7">
        <f ca="1">+TODAY()-spotify_data[[#This Row],[Fecha lanzamiento Album]]</f>
        <v>3535</v>
      </c>
      <c r="T3348" s="7">
        <f ca="1">+spotify_data[[#This Row],[Antigüedad Album Dias]]/60</f>
        <v>58.916666666666664</v>
      </c>
      <c r="U3348" s="8">
        <f ca="1">spotify_data[[#This Row],[Antigüedad Album Meses]]/12</f>
        <v>4.9097222222222223</v>
      </c>
      <c r="V3348">
        <v>20</v>
      </c>
      <c r="W3348" s="1" t="s">
        <v>20</v>
      </c>
      <c r="X3348" s="1" t="str">
        <f>+IF(spotify_data[[#This Row],[album_type]]="album","Album",IF(spotify_data[[#This Row],[album_type]]="single","Single","Compilation"))</f>
        <v>Album</v>
      </c>
      <c r="Y3348">
        <v>316</v>
      </c>
    </row>
    <row r="3349" spans="1:25" x14ac:dyDescent="0.3">
      <c r="A3349" s="1" t="s">
        <v>14843</v>
      </c>
      <c r="B3349" s="1">
        <v>6185</v>
      </c>
      <c r="C3349" s="1" t="s">
        <v>3042</v>
      </c>
      <c r="D3349">
        <v>4</v>
      </c>
      <c r="E3349">
        <v>64</v>
      </c>
      <c r="F3349" s="10">
        <f>spotify_data[[#This Row],[track_popularity]]/100</f>
        <v>0.64</v>
      </c>
      <c r="G3349" s="9" t="b">
        <v>1</v>
      </c>
      <c r="H3349" s="1">
        <f>+IF(spotify_data[[#This Row],[explicit]]=FALSE,0,1)</f>
        <v>1</v>
      </c>
      <c r="I3349" s="1" t="s">
        <v>4125</v>
      </c>
      <c r="J3349" s="7">
        <f>MATCH(spotify_data[[#This Row],[artist_name]],spotify_data[artist_name],0)</f>
        <v>926</v>
      </c>
      <c r="K3349">
        <v>84</v>
      </c>
      <c r="L3349" s="10">
        <f>spotify_data[[#This Row],[artist_popularity]]/100</f>
        <v>0.84</v>
      </c>
      <c r="M3349">
        <v>41172203</v>
      </c>
      <c r="N3349" s="1" t="s">
        <v>23</v>
      </c>
      <c r="O3349" s="1" t="s">
        <v>14824</v>
      </c>
      <c r="P3349" s="1">
        <f>MATCH(spotify_data[[#This Row],[album_id]],spotify_data[album_id],0)</f>
        <v>926</v>
      </c>
      <c r="Q3349" s="1" t="s">
        <v>14825</v>
      </c>
      <c r="R3349" s="2">
        <v>42483</v>
      </c>
      <c r="S3349" s="7">
        <f ca="1">+TODAY()-spotify_data[[#This Row],[Fecha lanzamiento Album]]</f>
        <v>3548</v>
      </c>
      <c r="T3349" s="7">
        <f ca="1">+spotify_data[[#This Row],[Antigüedad Album Dias]]/60</f>
        <v>59.133333333333333</v>
      </c>
      <c r="U3349" s="8">
        <f ca="1">spotify_data[[#This Row],[Antigüedad Album Meses]]/12</f>
        <v>4.927777777777778</v>
      </c>
      <c r="V3349">
        <v>13</v>
      </c>
      <c r="W3349" s="1" t="s">
        <v>20</v>
      </c>
      <c r="X3349" s="1" t="str">
        <f>+IF(spotify_data[[#This Row],[album_type]]="album","Album",IF(spotify_data[[#This Row],[album_type]]="single","Single","Compilation"))</f>
        <v>Album</v>
      </c>
      <c r="Y3349">
        <v>387</v>
      </c>
    </row>
    <row r="3350" spans="1:25" x14ac:dyDescent="0.3">
      <c r="A3350" s="1" t="s">
        <v>15118</v>
      </c>
      <c r="B3350" s="1">
        <v>7146</v>
      </c>
      <c r="C3350" s="1" t="s">
        <v>15093</v>
      </c>
      <c r="D3350">
        <v>1</v>
      </c>
      <c r="E3350">
        <v>64</v>
      </c>
      <c r="F3350" s="10">
        <f>spotify_data[[#This Row],[track_popularity]]/100</f>
        <v>0.64</v>
      </c>
      <c r="G3350" s="9" t="b">
        <v>0</v>
      </c>
      <c r="H3350" s="1">
        <f>+IF(spotify_data[[#This Row],[explicit]]=FALSE,0,1)</f>
        <v>0</v>
      </c>
      <c r="I3350" s="1" t="s">
        <v>7763</v>
      </c>
      <c r="J3350" s="7">
        <f>MATCH(spotify_data[[#This Row],[artist_name]],spotify_data[artist_name],0)</f>
        <v>45</v>
      </c>
      <c r="K3350">
        <v>88</v>
      </c>
      <c r="L3350" s="10">
        <f>spotify_data[[#This Row],[artist_popularity]]/100</f>
        <v>0.88</v>
      </c>
      <c r="M3350">
        <v>60804949</v>
      </c>
      <c r="N3350" s="1" t="s">
        <v>23</v>
      </c>
      <c r="O3350" s="1" t="s">
        <v>15092</v>
      </c>
      <c r="P3350" s="1">
        <f>MATCH(spotify_data[[#This Row],[album_id]],spotify_data[album_id],0)</f>
        <v>342</v>
      </c>
      <c r="Q3350" s="1" t="s">
        <v>15093</v>
      </c>
      <c r="R3350" s="2">
        <v>42342</v>
      </c>
      <c r="S3350" s="7">
        <f ca="1">+TODAY()-spotify_data[[#This Row],[Fecha lanzamiento Album]]</f>
        <v>3689</v>
      </c>
      <c r="T3350" s="7">
        <f ca="1">+spotify_data[[#This Row],[Antigüedad Album Dias]]/60</f>
        <v>61.483333333333334</v>
      </c>
      <c r="U3350" s="8">
        <f ca="1">spotify_data[[#This Row],[Antigüedad Album Meses]]/12</f>
        <v>5.1236111111111109</v>
      </c>
      <c r="V3350">
        <v>11</v>
      </c>
      <c r="W3350" s="1" t="s">
        <v>20</v>
      </c>
      <c r="X3350" s="1" t="str">
        <f>+IF(spotify_data[[#This Row],[album_type]]="album","Album",IF(spotify_data[[#This Row],[album_type]]="single","Single","Compilation"))</f>
        <v>Album</v>
      </c>
      <c r="Y3350">
        <v>372</v>
      </c>
    </row>
    <row r="3351" spans="1:25" x14ac:dyDescent="0.3">
      <c r="A3351" s="1" t="s">
        <v>15168</v>
      </c>
      <c r="B3351" s="1">
        <v>1690</v>
      </c>
      <c r="C3351" s="1" t="s">
        <v>15169</v>
      </c>
      <c r="D3351">
        <v>9</v>
      </c>
      <c r="E3351">
        <v>64</v>
      </c>
      <c r="F3351" s="10">
        <f>spotify_data[[#This Row],[track_popularity]]/100</f>
        <v>0.64</v>
      </c>
      <c r="G3351" s="9" t="b">
        <v>0</v>
      </c>
      <c r="H3351" s="1">
        <f>+IF(spotify_data[[#This Row],[explicit]]=FALSE,0,1)</f>
        <v>0</v>
      </c>
      <c r="I3351" s="1" t="s">
        <v>7599</v>
      </c>
      <c r="J3351" s="7">
        <f>MATCH(spotify_data[[#This Row],[artist_name]],spotify_data[artist_name],0)</f>
        <v>195</v>
      </c>
      <c r="K3351">
        <v>83</v>
      </c>
      <c r="L3351" s="10">
        <f>spotify_data[[#This Row],[artist_popularity]]/100</f>
        <v>0.83</v>
      </c>
      <c r="M3351">
        <v>66705650</v>
      </c>
      <c r="N3351" s="1" t="s">
        <v>831</v>
      </c>
      <c r="O3351" s="1" t="s">
        <v>15170</v>
      </c>
      <c r="P3351" s="1">
        <f>MATCH(spotify_data[[#This Row],[album_id]],spotify_data[album_id],0)</f>
        <v>2123</v>
      </c>
      <c r="Q3351" s="1" t="s">
        <v>14631</v>
      </c>
      <c r="R3351" s="2">
        <v>42328</v>
      </c>
      <c r="S3351" s="7">
        <f ca="1">+TODAY()-spotify_data[[#This Row],[Fecha lanzamiento Album]]</f>
        <v>3703</v>
      </c>
      <c r="T3351" s="7">
        <f ca="1">+spotify_data[[#This Row],[Antigüedad Album Dias]]/60</f>
        <v>61.716666666666669</v>
      </c>
      <c r="U3351" s="8">
        <f ca="1">spotify_data[[#This Row],[Antigüedad Album Meses]]/12</f>
        <v>5.1430555555555557</v>
      </c>
      <c r="V3351">
        <v>11</v>
      </c>
      <c r="W3351" s="1" t="s">
        <v>20</v>
      </c>
      <c r="X3351" s="1" t="str">
        <f>+IF(spotify_data[[#This Row],[album_type]]="album","Album",IF(spotify_data[[#This Row],[album_type]]="single","Single","Compilation"))</f>
        <v>Album</v>
      </c>
      <c r="Y3351">
        <v>378</v>
      </c>
    </row>
    <row r="3352" spans="1:25" x14ac:dyDescent="0.3">
      <c r="A3352" s="1" t="s">
        <v>15305</v>
      </c>
      <c r="B3352" s="1">
        <v>5496</v>
      </c>
      <c r="C3352" s="1" t="s">
        <v>15306</v>
      </c>
      <c r="D3352">
        <v>2</v>
      </c>
      <c r="E3352">
        <v>64</v>
      </c>
      <c r="F3352" s="10">
        <f>spotify_data[[#This Row],[track_popularity]]/100</f>
        <v>0.64</v>
      </c>
      <c r="G3352" s="9" t="b">
        <v>0</v>
      </c>
      <c r="H3352" s="1">
        <f>+IF(spotify_data[[#This Row],[explicit]]=FALSE,0,1)</f>
        <v>0</v>
      </c>
      <c r="I3352" s="1" t="s">
        <v>7805</v>
      </c>
      <c r="J3352" s="7">
        <f>MATCH(spotify_data[[#This Row],[artist_name]],spotify_data[artist_name],0)</f>
        <v>37</v>
      </c>
      <c r="K3352">
        <v>83</v>
      </c>
      <c r="L3352" s="10">
        <f>spotify_data[[#This Row],[artist_popularity]]/100</f>
        <v>0.83</v>
      </c>
      <c r="M3352">
        <v>21606569</v>
      </c>
      <c r="N3352" s="1" t="s">
        <v>23</v>
      </c>
      <c r="O3352" s="1" t="s">
        <v>15307</v>
      </c>
      <c r="P3352" s="1">
        <f>MATCH(spotify_data[[#This Row],[album_id]],spotify_data[album_id],0)</f>
        <v>256</v>
      </c>
      <c r="Q3352" s="1" t="s">
        <v>15308</v>
      </c>
      <c r="R3352" s="2">
        <v>42307</v>
      </c>
      <c r="S3352" s="7">
        <f ca="1">+TODAY()-spotify_data[[#This Row],[Fecha lanzamiento Album]]</f>
        <v>3724</v>
      </c>
      <c r="T3352" s="7">
        <f ca="1">+spotify_data[[#This Row],[Antigüedad Album Dias]]/60</f>
        <v>62.06666666666667</v>
      </c>
      <c r="U3352" s="8">
        <f ca="1">spotify_data[[#This Row],[Antigüedad Album Meses]]/12</f>
        <v>5.1722222222222225</v>
      </c>
      <c r="V3352">
        <v>11</v>
      </c>
      <c r="W3352" s="1" t="s">
        <v>20</v>
      </c>
      <c r="X3352" s="1" t="str">
        <f>+IF(spotify_data[[#This Row],[album_type]]="album","Album",IF(spotify_data[[#This Row],[album_type]]="single","Single","Compilation"))</f>
        <v>Album</v>
      </c>
      <c r="Y3352">
        <v>471</v>
      </c>
    </row>
    <row r="3353" spans="1:25" x14ac:dyDescent="0.3">
      <c r="A3353" s="1" t="s">
        <v>15309</v>
      </c>
      <c r="B3353" s="1">
        <v>2493</v>
      </c>
      <c r="C3353" s="1" t="s">
        <v>15310</v>
      </c>
      <c r="D3353">
        <v>11</v>
      </c>
      <c r="E3353">
        <v>64</v>
      </c>
      <c r="F3353" s="10">
        <f>spotify_data[[#This Row],[track_popularity]]/100</f>
        <v>0.64</v>
      </c>
      <c r="G3353" s="9" t="b">
        <v>0</v>
      </c>
      <c r="H3353" s="1">
        <f>+IF(spotify_data[[#This Row],[explicit]]=FALSE,0,1)</f>
        <v>0</v>
      </c>
      <c r="I3353" s="1" t="s">
        <v>7805</v>
      </c>
      <c r="J3353" s="7">
        <f>MATCH(spotify_data[[#This Row],[artist_name]],spotify_data[artist_name],0)</f>
        <v>37</v>
      </c>
      <c r="K3353">
        <v>83</v>
      </c>
      <c r="L3353" s="10">
        <f>spotify_data[[#This Row],[artist_popularity]]/100</f>
        <v>0.83</v>
      </c>
      <c r="M3353">
        <v>21591569</v>
      </c>
      <c r="N3353" s="1" t="s">
        <v>23</v>
      </c>
      <c r="O3353" s="1" t="s">
        <v>15307</v>
      </c>
      <c r="P3353" s="1">
        <f>MATCH(spotify_data[[#This Row],[album_id]],spotify_data[album_id],0)</f>
        <v>256</v>
      </c>
      <c r="Q3353" s="1" t="s">
        <v>15308</v>
      </c>
      <c r="R3353" s="2">
        <v>42307</v>
      </c>
      <c r="S3353" s="7">
        <f ca="1">+TODAY()-spotify_data[[#This Row],[Fecha lanzamiento Album]]</f>
        <v>3724</v>
      </c>
      <c r="T3353" s="7">
        <f ca="1">+spotify_data[[#This Row],[Antigüedad Album Dias]]/60</f>
        <v>62.06666666666667</v>
      </c>
      <c r="U3353" s="8">
        <f ca="1">spotify_data[[#This Row],[Antigüedad Album Meses]]/12</f>
        <v>5.1722222222222225</v>
      </c>
      <c r="V3353">
        <v>11</v>
      </c>
      <c r="W3353" s="1" t="s">
        <v>20</v>
      </c>
      <c r="X3353" s="1" t="str">
        <f>+IF(spotify_data[[#This Row],[album_type]]="album","Album",IF(spotify_data[[#This Row],[album_type]]="single","Single","Compilation"))</f>
        <v>Album</v>
      </c>
      <c r="Y3353">
        <v>342</v>
      </c>
    </row>
    <row r="3354" spans="1:25" x14ac:dyDescent="0.3">
      <c r="A3354" s="1" t="s">
        <v>15330</v>
      </c>
      <c r="B3354" s="1">
        <v>1707</v>
      </c>
      <c r="C3354" s="1" t="s">
        <v>15331</v>
      </c>
      <c r="D3354">
        <v>2</v>
      </c>
      <c r="E3354">
        <v>64</v>
      </c>
      <c r="F3354" s="10">
        <f>spotify_data[[#This Row],[track_popularity]]/100</f>
        <v>0.64</v>
      </c>
      <c r="G3354" s="9" t="b">
        <v>0</v>
      </c>
      <c r="H3354" s="1">
        <f>+IF(spotify_data[[#This Row],[explicit]]=FALSE,0,1)</f>
        <v>0</v>
      </c>
      <c r="I3354" s="1" t="s">
        <v>9690</v>
      </c>
      <c r="J3354" s="7">
        <f>MATCH(spotify_data[[#This Row],[artist_name]],spotify_data[artist_name],0)</f>
        <v>647</v>
      </c>
      <c r="K3354">
        <v>76</v>
      </c>
      <c r="L3354" s="10">
        <f>spotify_data[[#This Row],[artist_popularity]]/100</f>
        <v>0.76</v>
      </c>
      <c r="M3354">
        <v>10246609</v>
      </c>
      <c r="N3354" s="1" t="s">
        <v>23</v>
      </c>
      <c r="O3354" s="1" t="s">
        <v>15332</v>
      </c>
      <c r="P3354" s="1">
        <f>MATCH(spotify_data[[#This Row],[album_id]],spotify_data[album_id],0)</f>
        <v>3353</v>
      </c>
      <c r="Q3354" s="1" t="s">
        <v>15333</v>
      </c>
      <c r="R3354" s="2">
        <v>42300</v>
      </c>
      <c r="S3354" s="7">
        <f ca="1">+TODAY()-spotify_data[[#This Row],[Fecha lanzamiento Album]]</f>
        <v>3731</v>
      </c>
      <c r="T3354" s="7">
        <f ca="1">+spotify_data[[#This Row],[Antigüedad Album Dias]]/60</f>
        <v>62.18333333333333</v>
      </c>
      <c r="U3354" s="8">
        <f ca="1">spotify_data[[#This Row],[Antigüedad Album Meses]]/12</f>
        <v>5.1819444444444445</v>
      </c>
      <c r="V3354">
        <v>17</v>
      </c>
      <c r="W3354" s="1" t="s">
        <v>20</v>
      </c>
      <c r="X3354" s="1" t="str">
        <f>+IF(spotify_data[[#This Row],[album_type]]="album","Album",IF(spotify_data[[#This Row],[album_type]]="single","Single","Compilation"))</f>
        <v>Album</v>
      </c>
      <c r="Y3354">
        <v>36</v>
      </c>
    </row>
    <row r="3355" spans="1:25" x14ac:dyDescent="0.3">
      <c r="A3355" s="1" t="s">
        <v>15664</v>
      </c>
      <c r="B3355" s="1">
        <v>7855</v>
      </c>
      <c r="C3355" s="1" t="s">
        <v>15665</v>
      </c>
      <c r="D3355">
        <v>18</v>
      </c>
      <c r="E3355">
        <v>64</v>
      </c>
      <c r="F3355" s="10">
        <f>spotify_data[[#This Row],[track_popularity]]/100</f>
        <v>0.64</v>
      </c>
      <c r="G3355" s="9" t="b">
        <v>1</v>
      </c>
      <c r="H3355" s="1">
        <f>+IF(spotify_data[[#This Row],[explicit]]=FALSE,0,1)</f>
        <v>1</v>
      </c>
      <c r="I3355" s="1" t="s">
        <v>3056</v>
      </c>
      <c r="J3355" s="7">
        <f>MATCH(spotify_data[[#This Row],[artist_name]],spotify_data[artist_name],0)</f>
        <v>389</v>
      </c>
      <c r="K3355">
        <v>88</v>
      </c>
      <c r="L3355" s="10">
        <f>spotify_data[[#This Row],[artist_popularity]]/100</f>
        <v>0.88</v>
      </c>
      <c r="M3355">
        <v>22682234</v>
      </c>
      <c r="N3355" s="1" t="s">
        <v>1366</v>
      </c>
      <c r="O3355" s="1" t="s">
        <v>15666</v>
      </c>
      <c r="P3355" s="1">
        <f>MATCH(spotify_data[[#This Row],[album_id]],spotify_data[album_id],0)</f>
        <v>3354</v>
      </c>
      <c r="Q3355" s="1" t="s">
        <v>15667</v>
      </c>
      <c r="R3355" s="2">
        <v>42202</v>
      </c>
      <c r="S3355" s="7">
        <f ca="1">+TODAY()-spotify_data[[#This Row],[Fecha lanzamiento Album]]</f>
        <v>3829</v>
      </c>
      <c r="T3355" s="7">
        <f ca="1">+spotify_data[[#This Row],[Antigüedad Album Dias]]/60</f>
        <v>63.81666666666667</v>
      </c>
      <c r="U3355" s="8">
        <f ca="1">spotify_data[[#This Row],[Antigüedad Album Meses]]/12</f>
        <v>5.3180555555555555</v>
      </c>
      <c r="V3355">
        <v>19</v>
      </c>
      <c r="W3355" s="1" t="s">
        <v>20</v>
      </c>
      <c r="X3355" s="1" t="str">
        <f>+IF(spotify_data[[#This Row],[album_type]]="album","Album",IF(spotify_data[[#This Row],[album_type]]="single","Single","Compilation"))</f>
        <v>Album</v>
      </c>
      <c r="Y3355">
        <v>395</v>
      </c>
    </row>
    <row r="3356" spans="1:25" x14ac:dyDescent="0.3">
      <c r="A3356" s="1" t="s">
        <v>15793</v>
      </c>
      <c r="B3356" s="1">
        <v>1974</v>
      </c>
      <c r="C3356" s="1" t="s">
        <v>15794</v>
      </c>
      <c r="D3356">
        <v>11</v>
      </c>
      <c r="E3356">
        <v>64</v>
      </c>
      <c r="F3356" s="10">
        <f>spotify_data[[#This Row],[track_popularity]]/100</f>
        <v>0.64</v>
      </c>
      <c r="G3356" s="9" t="b">
        <v>0</v>
      </c>
      <c r="H3356" s="1">
        <f>+IF(spotify_data[[#This Row],[explicit]]=FALSE,0,1)</f>
        <v>0</v>
      </c>
      <c r="I3356" s="1" t="s">
        <v>4361</v>
      </c>
      <c r="J3356" s="7">
        <f>MATCH(spotify_data[[#This Row],[artist_name]],spotify_data[artist_name],0)</f>
        <v>257</v>
      </c>
      <c r="K3356">
        <v>83</v>
      </c>
      <c r="L3356" s="10">
        <f>spotify_data[[#This Row],[artist_popularity]]/100</f>
        <v>0.83</v>
      </c>
      <c r="M3356">
        <v>25762646</v>
      </c>
      <c r="N3356" s="1" t="s">
        <v>23</v>
      </c>
      <c r="O3356" s="1" t="s">
        <v>15795</v>
      </c>
      <c r="P3356" s="1">
        <f>MATCH(spotify_data[[#This Row],[album_id]],spotify_data[album_id],0)</f>
        <v>257</v>
      </c>
      <c r="Q3356" s="1" t="s">
        <v>15796</v>
      </c>
      <c r="R3356" s="2">
        <v>42139</v>
      </c>
      <c r="S3356" s="7">
        <f ca="1">+TODAY()-spotify_data[[#This Row],[Fecha lanzamiento Album]]</f>
        <v>3892</v>
      </c>
      <c r="T3356" s="7">
        <f ca="1">+spotify_data[[#This Row],[Antigüedad Album Dias]]/60</f>
        <v>64.86666666666666</v>
      </c>
      <c r="U3356" s="8">
        <f ca="1">spotify_data[[#This Row],[Antigüedad Album Meses]]/12</f>
        <v>5.405555555555555</v>
      </c>
      <c r="V3356">
        <v>14</v>
      </c>
      <c r="W3356" s="1" t="s">
        <v>20</v>
      </c>
      <c r="X3356" s="1" t="str">
        <f>+IF(spotify_data[[#This Row],[album_type]]="album","Album",IF(spotify_data[[#This Row],[album_type]]="single","Single","Compilation"))</f>
        <v>Album</v>
      </c>
      <c r="Y3356">
        <v>4</v>
      </c>
    </row>
    <row r="3357" spans="1:25" x14ac:dyDescent="0.3">
      <c r="A3357" s="1" t="s">
        <v>15898</v>
      </c>
      <c r="B3357" s="1">
        <v>1893</v>
      </c>
      <c r="C3357" s="1" t="s">
        <v>15899</v>
      </c>
      <c r="D3357">
        <v>6</v>
      </c>
      <c r="E3357">
        <v>64</v>
      </c>
      <c r="F3357" s="10">
        <f>spotify_data[[#This Row],[track_popularity]]/100</f>
        <v>0.64</v>
      </c>
      <c r="G3357" s="9" t="b">
        <v>0</v>
      </c>
      <c r="H3357" s="1">
        <f>+IF(spotify_data[[#This Row],[explicit]]=FALSE,0,1)</f>
        <v>0</v>
      </c>
      <c r="I3357" s="1" t="s">
        <v>6348</v>
      </c>
      <c r="J3357" s="7">
        <f>MATCH(spotify_data[[#This Row],[artist_name]],spotify_data[artist_name],0)</f>
        <v>103</v>
      </c>
      <c r="K3357">
        <v>90</v>
      </c>
      <c r="L3357" s="10">
        <f>spotify_data[[#This Row],[artist_popularity]]/100</f>
        <v>0.9</v>
      </c>
      <c r="M3357">
        <v>68997177</v>
      </c>
      <c r="N3357" s="1" t="s">
        <v>6349</v>
      </c>
      <c r="O3357" s="1" t="s">
        <v>15900</v>
      </c>
      <c r="P3357" s="1">
        <f>MATCH(spotify_data[[#This Row],[album_id]],spotify_data[album_id],0)</f>
        <v>3356</v>
      </c>
      <c r="Q3357" s="1" t="s">
        <v>15901</v>
      </c>
      <c r="R3357" s="2">
        <v>42086</v>
      </c>
      <c r="S3357" s="7">
        <f ca="1">+TODAY()-spotify_data[[#This Row],[Fecha lanzamiento Album]]</f>
        <v>3945</v>
      </c>
      <c r="T3357" s="7">
        <f ca="1">+spotify_data[[#This Row],[Antigüedad Album Dias]]/60</f>
        <v>65.75</v>
      </c>
      <c r="U3357" s="8">
        <f ca="1">spotify_data[[#This Row],[Antigüedad Album Meses]]/12</f>
        <v>5.479166666666667</v>
      </c>
      <c r="V3357">
        <v>8</v>
      </c>
      <c r="W3357" s="1" t="s">
        <v>1932</v>
      </c>
      <c r="X3357" s="1" t="str">
        <f>+IF(spotify_data[[#This Row],[album_type]]="album","Album",IF(spotify_data[[#This Row],[album_type]]="single","Single","Compilation"))</f>
        <v>Compilation</v>
      </c>
      <c r="Y3357">
        <v>371</v>
      </c>
    </row>
    <row r="3358" spans="1:25" x14ac:dyDescent="0.3">
      <c r="A3358" s="1" t="s">
        <v>15905</v>
      </c>
      <c r="B3358" s="1">
        <v>8442</v>
      </c>
      <c r="C3358" s="1" t="s">
        <v>15906</v>
      </c>
      <c r="D3358">
        <v>2</v>
      </c>
      <c r="E3358">
        <v>64</v>
      </c>
      <c r="F3358" s="10">
        <f>spotify_data[[#This Row],[track_popularity]]/100</f>
        <v>0.64</v>
      </c>
      <c r="G3358" s="9" t="b">
        <v>0</v>
      </c>
      <c r="H3358" s="1">
        <f>+IF(spotify_data[[#This Row],[explicit]]=FALSE,0,1)</f>
        <v>0</v>
      </c>
      <c r="I3358" s="1" t="s">
        <v>12411</v>
      </c>
      <c r="J3358" s="7">
        <f>MATCH(spotify_data[[#This Row],[artist_name]],spotify_data[artist_name],0)</f>
        <v>2286</v>
      </c>
      <c r="K3358">
        <v>67</v>
      </c>
      <c r="L3358" s="10">
        <f>spotify_data[[#This Row],[artist_popularity]]/100</f>
        <v>0.67</v>
      </c>
      <c r="M3358">
        <v>4106365</v>
      </c>
      <c r="N3358" s="1" t="s">
        <v>23</v>
      </c>
      <c r="O3358" s="1" t="s">
        <v>15903</v>
      </c>
      <c r="P3358" s="1">
        <f>MATCH(spotify_data[[#This Row],[album_id]],spotify_data[album_id],0)</f>
        <v>3203</v>
      </c>
      <c r="Q3358" s="1" t="s">
        <v>15904</v>
      </c>
      <c r="R3358" s="2">
        <v>42086</v>
      </c>
      <c r="S3358" s="7">
        <f ca="1">+TODAY()-spotify_data[[#This Row],[Fecha lanzamiento Album]]</f>
        <v>3945</v>
      </c>
      <c r="T3358" s="7">
        <f ca="1">+spotify_data[[#This Row],[Antigüedad Album Dias]]/60</f>
        <v>65.75</v>
      </c>
      <c r="U3358" s="8">
        <f ca="1">spotify_data[[#This Row],[Antigüedad Album Meses]]/12</f>
        <v>5.479166666666667</v>
      </c>
      <c r="V3358">
        <v>15</v>
      </c>
      <c r="W3358" s="1" t="s">
        <v>20</v>
      </c>
      <c r="X3358" s="1" t="str">
        <f>+IF(spotify_data[[#This Row],[album_type]]="album","Album",IF(spotify_data[[#This Row],[album_type]]="single","Single","Compilation"))</f>
        <v>Album</v>
      </c>
      <c r="Y3358">
        <v>397</v>
      </c>
    </row>
    <row r="3359" spans="1:25" x14ac:dyDescent="0.3">
      <c r="A3359" s="1" t="s">
        <v>16060</v>
      </c>
      <c r="B3359" s="1">
        <v>7681</v>
      </c>
      <c r="C3359" s="1" t="s">
        <v>16061</v>
      </c>
      <c r="D3359">
        <v>11</v>
      </c>
      <c r="E3359">
        <v>64</v>
      </c>
      <c r="F3359" s="10">
        <f>spotify_data[[#This Row],[track_popularity]]/100</f>
        <v>0.64</v>
      </c>
      <c r="G3359" s="9" t="b">
        <v>0</v>
      </c>
      <c r="H3359" s="1">
        <f>+IF(spotify_data[[#This Row],[explicit]]=FALSE,0,1)</f>
        <v>0</v>
      </c>
      <c r="I3359" s="1" t="s">
        <v>6384</v>
      </c>
      <c r="J3359" s="7">
        <f>MATCH(spotify_data[[#This Row],[artist_name]],spotify_data[artist_name],0)</f>
        <v>917</v>
      </c>
      <c r="K3359">
        <v>73</v>
      </c>
      <c r="L3359" s="10">
        <f>spotify_data[[#This Row],[artist_popularity]]/100</f>
        <v>0.73</v>
      </c>
      <c r="M3359">
        <v>15744271</v>
      </c>
      <c r="N3359" s="1" t="s">
        <v>23</v>
      </c>
      <c r="O3359" s="1" t="s">
        <v>16052</v>
      </c>
      <c r="P3359" s="1">
        <f>MATCH(spotify_data[[#This Row],[album_id]],spotify_data[album_id],0)</f>
        <v>1938</v>
      </c>
      <c r="Q3359" s="1" t="s">
        <v>16053</v>
      </c>
      <c r="R3359" s="2">
        <v>42016</v>
      </c>
      <c r="S3359" s="7">
        <f ca="1">+TODAY()-spotify_data[[#This Row],[Fecha lanzamiento Album]]</f>
        <v>4015</v>
      </c>
      <c r="T3359" s="7">
        <f ca="1">+spotify_data[[#This Row],[Antigüedad Album Dias]]/60</f>
        <v>66.916666666666671</v>
      </c>
      <c r="U3359" s="8">
        <f ca="1">spotify_data[[#This Row],[Antigüedad Album Meses]]/12</f>
        <v>5.5763888888888893</v>
      </c>
      <c r="V3359">
        <v>15</v>
      </c>
      <c r="W3359" s="1" t="s">
        <v>20</v>
      </c>
      <c r="X3359" s="1" t="str">
        <f>+IF(spotify_data[[#This Row],[album_type]]="album","Album",IF(spotify_data[[#This Row],[album_type]]="single","Single","Compilation"))</f>
        <v>Album</v>
      </c>
      <c r="Y3359">
        <v>304</v>
      </c>
    </row>
    <row r="3360" spans="1:25" x14ac:dyDescent="0.3">
      <c r="A3360" s="1" t="s">
        <v>16120</v>
      </c>
      <c r="B3360" s="1">
        <v>2085</v>
      </c>
      <c r="C3360" s="1" t="s">
        <v>16121</v>
      </c>
      <c r="D3360">
        <v>6</v>
      </c>
      <c r="E3360">
        <v>64</v>
      </c>
      <c r="F3360" s="10">
        <f>spotify_data[[#This Row],[track_popularity]]/100</f>
        <v>0.64</v>
      </c>
      <c r="G3360" s="9" t="b">
        <v>0</v>
      </c>
      <c r="H3360" s="1">
        <f>+IF(spotify_data[[#This Row],[explicit]]=FALSE,0,1)</f>
        <v>0</v>
      </c>
      <c r="I3360" s="1" t="s">
        <v>2924</v>
      </c>
      <c r="J3360" s="7">
        <f>MATCH(spotify_data[[#This Row],[artist_name]],spotify_data[artist_name],0)</f>
        <v>174</v>
      </c>
      <c r="K3360">
        <v>82</v>
      </c>
      <c r="L3360" s="10">
        <f>spotify_data[[#This Row],[artist_popularity]]/100</f>
        <v>0.82</v>
      </c>
      <c r="M3360">
        <v>6315216</v>
      </c>
      <c r="N3360" s="1" t="s">
        <v>2925</v>
      </c>
      <c r="O3360" s="1" t="s">
        <v>16122</v>
      </c>
      <c r="P3360" s="1">
        <f>MATCH(spotify_data[[#This Row],[album_id]],spotify_data[album_id],0)</f>
        <v>3359</v>
      </c>
      <c r="Q3360" s="1" t="s">
        <v>16123</v>
      </c>
      <c r="R3360" s="2">
        <v>41988</v>
      </c>
      <c r="S3360" s="7">
        <f ca="1">+TODAY()-spotify_data[[#This Row],[Fecha lanzamiento Album]]</f>
        <v>4043</v>
      </c>
      <c r="T3360" s="7">
        <f ca="1">+spotify_data[[#This Row],[Antigüedad Album Dias]]/60</f>
        <v>67.38333333333334</v>
      </c>
      <c r="U3360" s="8">
        <f ca="1">spotify_data[[#This Row],[Antigüedad Album Meses]]/12</f>
        <v>5.615277777777778</v>
      </c>
      <c r="V3360">
        <v>15</v>
      </c>
      <c r="W3360" s="1" t="s">
        <v>20</v>
      </c>
      <c r="X3360" s="1" t="str">
        <f>+IF(spotify_data[[#This Row],[album_type]]="album","Album",IF(spotify_data[[#This Row],[album_type]]="single","Single","Compilation"))</f>
        <v>Album</v>
      </c>
      <c r="Y3360">
        <v>283</v>
      </c>
    </row>
    <row r="3361" spans="1:25" x14ac:dyDescent="0.3">
      <c r="A3361" s="1" t="s">
        <v>16166</v>
      </c>
      <c r="B3361" s="1">
        <v>1359</v>
      </c>
      <c r="C3361" s="1" t="s">
        <v>16167</v>
      </c>
      <c r="D3361">
        <v>14</v>
      </c>
      <c r="E3361">
        <v>64</v>
      </c>
      <c r="F3361" s="10">
        <f>spotify_data[[#This Row],[track_popularity]]/100</f>
        <v>0.64</v>
      </c>
      <c r="G3361" s="9" t="b">
        <v>0</v>
      </c>
      <c r="H3361" s="1">
        <f>+IF(spotify_data[[#This Row],[explicit]]=FALSE,0,1)</f>
        <v>0</v>
      </c>
      <c r="I3361" s="1" t="s">
        <v>7805</v>
      </c>
      <c r="J3361" s="7">
        <f>MATCH(spotify_data[[#This Row],[artist_name]],spotify_data[artist_name],0)</f>
        <v>37</v>
      </c>
      <c r="K3361">
        <v>83</v>
      </c>
      <c r="L3361" s="10">
        <f>spotify_data[[#This Row],[artist_popularity]]/100</f>
        <v>0.83</v>
      </c>
      <c r="M3361">
        <v>21591569</v>
      </c>
      <c r="N3361" s="1" t="s">
        <v>23</v>
      </c>
      <c r="O3361" s="1" t="s">
        <v>16152</v>
      </c>
      <c r="P3361" s="1">
        <f>MATCH(spotify_data[[#This Row],[album_id]],spotify_data[album_id],0)</f>
        <v>3207</v>
      </c>
      <c r="Q3361" s="1" t="s">
        <v>16153</v>
      </c>
      <c r="R3361" s="2">
        <v>41971</v>
      </c>
      <c r="S3361" s="7">
        <f ca="1">+TODAY()-spotify_data[[#This Row],[Fecha lanzamiento Album]]</f>
        <v>4060</v>
      </c>
      <c r="T3361" s="7">
        <f ca="1">+spotify_data[[#This Row],[Antigüedad Album Dias]]/60</f>
        <v>67.666666666666671</v>
      </c>
      <c r="U3361" s="8">
        <f ca="1">spotify_data[[#This Row],[Antigüedad Album Meses]]/12</f>
        <v>5.6388888888888893</v>
      </c>
      <c r="V3361">
        <v>16</v>
      </c>
      <c r="W3361" s="1" t="s">
        <v>20</v>
      </c>
      <c r="X3361" s="1" t="str">
        <f>+IF(spotify_data[[#This Row],[album_type]]="album","Album",IF(spotify_data[[#This Row],[album_type]]="single","Single","Compilation"))</f>
        <v>Album</v>
      </c>
      <c r="Y3361">
        <v>244</v>
      </c>
    </row>
    <row r="3362" spans="1:25" x14ac:dyDescent="0.3">
      <c r="A3362" s="1" t="s">
        <v>16189</v>
      </c>
      <c r="B3362" s="1">
        <v>3768</v>
      </c>
      <c r="C3362" s="1" t="s">
        <v>16190</v>
      </c>
      <c r="D3362">
        <v>4</v>
      </c>
      <c r="E3362">
        <v>64</v>
      </c>
      <c r="F3362" s="10">
        <f>spotify_data[[#This Row],[track_popularity]]/100</f>
        <v>0.64</v>
      </c>
      <c r="G3362" s="9" t="b">
        <v>0</v>
      </c>
      <c r="H3362" s="1">
        <f>+IF(spotify_data[[#This Row],[explicit]]=FALSE,0,1)</f>
        <v>0</v>
      </c>
      <c r="I3362" s="1" t="s">
        <v>16191</v>
      </c>
      <c r="J3362" s="7">
        <f>MATCH(spotify_data[[#This Row],[artist_name]],spotify_data[artist_name],0)</f>
        <v>1610</v>
      </c>
      <c r="K3362">
        <v>62</v>
      </c>
      <c r="L3362" s="10">
        <f>spotify_data[[#This Row],[artist_popularity]]/100</f>
        <v>0.62</v>
      </c>
      <c r="M3362">
        <v>3186602</v>
      </c>
      <c r="N3362" s="1" t="s">
        <v>23</v>
      </c>
      <c r="O3362" s="1" t="s">
        <v>16192</v>
      </c>
      <c r="P3362" s="1">
        <f>MATCH(spotify_data[[#This Row],[album_id]],spotify_data[album_id],0)</f>
        <v>3361</v>
      </c>
      <c r="Q3362" s="1" t="s">
        <v>16193</v>
      </c>
      <c r="R3362" s="2">
        <v>41967</v>
      </c>
      <c r="S3362" s="7">
        <f ca="1">+TODAY()-spotify_data[[#This Row],[Fecha lanzamiento Album]]</f>
        <v>4064</v>
      </c>
      <c r="T3362" s="7">
        <f ca="1">+spotify_data[[#This Row],[Antigüedad Album Dias]]/60</f>
        <v>67.733333333333334</v>
      </c>
      <c r="U3362" s="8">
        <f ca="1">spotify_data[[#This Row],[Antigüedad Album Meses]]/12</f>
        <v>5.6444444444444448</v>
      </c>
      <c r="V3362">
        <v>25</v>
      </c>
      <c r="W3362" s="1" t="s">
        <v>20</v>
      </c>
      <c r="X3362" s="1" t="str">
        <f>+IF(spotify_data[[#This Row],[album_type]]="album","Album",IF(spotify_data[[#This Row],[album_type]]="single","Single","Compilation"))</f>
        <v>Album</v>
      </c>
      <c r="Y3362">
        <v>373</v>
      </c>
    </row>
    <row r="3363" spans="1:25" x14ac:dyDescent="0.3">
      <c r="A3363" s="1" t="s">
        <v>16221</v>
      </c>
      <c r="B3363" s="1">
        <v>5312</v>
      </c>
      <c r="C3363" s="1" t="s">
        <v>16222</v>
      </c>
      <c r="D3363">
        <v>14</v>
      </c>
      <c r="E3363">
        <v>64</v>
      </c>
      <c r="F3363" s="10">
        <f>spotify_data[[#This Row],[track_popularity]]/100</f>
        <v>0.64</v>
      </c>
      <c r="G3363" s="9" t="b">
        <v>0</v>
      </c>
      <c r="H3363" s="1">
        <f>+IF(spotify_data[[#This Row],[explicit]]=FALSE,0,1)</f>
        <v>0</v>
      </c>
      <c r="I3363" s="1" t="s">
        <v>4522</v>
      </c>
      <c r="J3363" s="7">
        <f>MATCH(spotify_data[[#This Row],[artist_name]],spotify_data[artist_name],0)</f>
        <v>799</v>
      </c>
      <c r="K3363">
        <v>69</v>
      </c>
      <c r="L3363" s="10">
        <f>spotify_data[[#This Row],[artist_popularity]]/100</f>
        <v>0.69</v>
      </c>
      <c r="M3363">
        <v>2547411</v>
      </c>
      <c r="N3363" s="1" t="s">
        <v>4523</v>
      </c>
      <c r="O3363" s="1" t="s">
        <v>16223</v>
      </c>
      <c r="P3363" s="1">
        <f>MATCH(spotify_data[[#This Row],[album_id]],spotify_data[album_id],0)</f>
        <v>2669</v>
      </c>
      <c r="Q3363" s="1" t="s">
        <v>16224</v>
      </c>
      <c r="R3363" s="2">
        <v>41960</v>
      </c>
      <c r="S3363" s="7">
        <f ca="1">+TODAY()-spotify_data[[#This Row],[Fecha lanzamiento Album]]</f>
        <v>4071</v>
      </c>
      <c r="T3363" s="7">
        <f ca="1">+spotify_data[[#This Row],[Antigüedad Album Dias]]/60</f>
        <v>67.849999999999994</v>
      </c>
      <c r="U3363" s="8">
        <f ca="1">spotify_data[[#This Row],[Antigüedad Album Meses]]/12</f>
        <v>5.6541666666666659</v>
      </c>
      <c r="V3363">
        <v>15</v>
      </c>
      <c r="W3363" s="1" t="s">
        <v>20</v>
      </c>
      <c r="X3363" s="1" t="str">
        <f>+IF(spotify_data[[#This Row],[album_type]]="album","Album",IF(spotify_data[[#This Row],[album_type]]="single","Single","Compilation"))</f>
        <v>Album</v>
      </c>
      <c r="Y3363">
        <v>496</v>
      </c>
    </row>
    <row r="3364" spans="1:25" x14ac:dyDescent="0.3">
      <c r="A3364" s="1" t="s">
        <v>16546</v>
      </c>
      <c r="B3364" s="1">
        <v>7720</v>
      </c>
      <c r="C3364" s="1" t="s">
        <v>16547</v>
      </c>
      <c r="D3364">
        <v>3</v>
      </c>
      <c r="E3364">
        <v>64</v>
      </c>
      <c r="F3364" s="10">
        <f>spotify_data[[#This Row],[track_popularity]]/100</f>
        <v>0.64</v>
      </c>
      <c r="G3364" s="9" t="b">
        <v>0</v>
      </c>
      <c r="H3364" s="1">
        <f>+IF(spotify_data[[#This Row],[explicit]]=FALSE,0,1)</f>
        <v>0</v>
      </c>
      <c r="I3364" s="1" t="s">
        <v>16548</v>
      </c>
      <c r="J3364" s="7">
        <f>MATCH(spotify_data[[#This Row],[artist_name]],spotify_data[artist_name],0)</f>
        <v>3363</v>
      </c>
      <c r="K3364">
        <v>69</v>
      </c>
      <c r="L3364" s="10">
        <f>spotify_data[[#This Row],[artist_popularity]]/100</f>
        <v>0.69</v>
      </c>
      <c r="M3364">
        <v>7745199</v>
      </c>
      <c r="N3364" s="1" t="s">
        <v>1358</v>
      </c>
      <c r="O3364" s="1" t="s">
        <v>16549</v>
      </c>
      <c r="P3364" s="1">
        <f>MATCH(spotify_data[[#This Row],[album_id]],spotify_data[album_id],0)</f>
        <v>3363</v>
      </c>
      <c r="Q3364" s="1" t="s">
        <v>16550</v>
      </c>
      <c r="R3364" s="2">
        <v>41821</v>
      </c>
      <c r="S3364" s="7">
        <f ca="1">+TODAY()-spotify_data[[#This Row],[Fecha lanzamiento Album]]</f>
        <v>4210</v>
      </c>
      <c r="T3364" s="7">
        <f ca="1">+spotify_data[[#This Row],[Antigüedad Album Dias]]/60</f>
        <v>70.166666666666671</v>
      </c>
      <c r="U3364" s="8">
        <f ca="1">spotify_data[[#This Row],[Antigüedad Album Meses]]/12</f>
        <v>5.8472222222222223</v>
      </c>
      <c r="V3364">
        <v>13</v>
      </c>
      <c r="W3364" s="1" t="s">
        <v>20</v>
      </c>
      <c r="X3364" s="1" t="str">
        <f>+IF(spotify_data[[#This Row],[album_type]]="album","Album",IF(spotify_data[[#This Row],[album_type]]="single","Single","Compilation"))</f>
        <v>Album</v>
      </c>
      <c r="Y3364">
        <v>386</v>
      </c>
    </row>
    <row r="3365" spans="1:25" x14ac:dyDescent="0.3">
      <c r="A3365" s="1" t="s">
        <v>16737</v>
      </c>
      <c r="B3365" s="1">
        <v>4956</v>
      </c>
      <c r="C3365" s="1" t="s">
        <v>16738</v>
      </c>
      <c r="D3365">
        <v>4</v>
      </c>
      <c r="E3365">
        <v>64</v>
      </c>
      <c r="F3365" s="10">
        <f>spotify_data[[#This Row],[track_popularity]]/100</f>
        <v>0.64</v>
      </c>
      <c r="G3365" s="9" t="b">
        <v>0</v>
      </c>
      <c r="H3365" s="1">
        <f>+IF(spotify_data[[#This Row],[explicit]]=FALSE,0,1)</f>
        <v>0</v>
      </c>
      <c r="I3365" s="1" t="s">
        <v>11416</v>
      </c>
      <c r="J3365" s="7">
        <f>MATCH(spotify_data[[#This Row],[artist_name]],spotify_data[artist_name],0)</f>
        <v>357</v>
      </c>
      <c r="K3365">
        <v>71</v>
      </c>
      <c r="L3365" s="10">
        <f>spotify_data[[#This Row],[artist_popularity]]/100</f>
        <v>0.71</v>
      </c>
      <c r="M3365">
        <v>4307803</v>
      </c>
      <c r="N3365" s="1" t="s">
        <v>831</v>
      </c>
      <c r="O3365" s="1" t="s">
        <v>16739</v>
      </c>
      <c r="P3365" s="1">
        <f>MATCH(spotify_data[[#This Row],[album_id]],spotify_data[album_id],0)</f>
        <v>3364</v>
      </c>
      <c r="Q3365" s="1" t="s">
        <v>16740</v>
      </c>
      <c r="R3365" s="2">
        <v>41726</v>
      </c>
      <c r="S3365" s="7">
        <f ca="1">+TODAY()-spotify_data[[#This Row],[Fecha lanzamiento Album]]</f>
        <v>4305</v>
      </c>
      <c r="T3365" s="7">
        <f ca="1">+spotify_data[[#This Row],[Antigüedad Album Dias]]/60</f>
        <v>71.75</v>
      </c>
      <c r="U3365" s="8">
        <f ca="1">spotify_data[[#This Row],[Antigüedad Album Meses]]/12</f>
        <v>5.979166666666667</v>
      </c>
      <c r="V3365">
        <v>13</v>
      </c>
      <c r="W3365" s="1" t="s">
        <v>20</v>
      </c>
      <c r="X3365" s="1" t="str">
        <f>+IF(spotify_data[[#This Row],[album_type]]="album","Album",IF(spotify_data[[#This Row],[album_type]]="single","Single","Compilation"))</f>
        <v>Album</v>
      </c>
      <c r="Y3365">
        <v>417</v>
      </c>
    </row>
    <row r="3366" spans="1:25" x14ac:dyDescent="0.3">
      <c r="A3366" s="1" t="s">
        <v>16898</v>
      </c>
      <c r="B3366" s="1">
        <v>2986</v>
      </c>
      <c r="C3366" s="1" t="s">
        <v>8520</v>
      </c>
      <c r="D3366">
        <v>1</v>
      </c>
      <c r="E3366">
        <v>64</v>
      </c>
      <c r="F3366" s="10">
        <f>spotify_data[[#This Row],[track_popularity]]/100</f>
        <v>0.64</v>
      </c>
      <c r="G3366" s="9" t="b">
        <v>0</v>
      </c>
      <c r="H3366" s="1">
        <f>+IF(spotify_data[[#This Row],[explicit]]=FALSE,0,1)</f>
        <v>0</v>
      </c>
      <c r="I3366" s="1" t="s">
        <v>16899</v>
      </c>
      <c r="J3366" s="7">
        <f>MATCH(spotify_data[[#This Row],[artist_name]],spotify_data[artist_name],0)</f>
        <v>3365</v>
      </c>
      <c r="K3366">
        <v>46</v>
      </c>
      <c r="L3366" s="10">
        <f>spotify_data[[#This Row],[artist_popularity]]/100</f>
        <v>0.46</v>
      </c>
      <c r="M3366">
        <v>128961</v>
      </c>
      <c r="N3366" s="1" t="s">
        <v>23</v>
      </c>
      <c r="O3366" s="1" t="s">
        <v>16900</v>
      </c>
      <c r="P3366" s="1">
        <f>MATCH(spotify_data[[#This Row],[album_id]],spotify_data[album_id],0)</f>
        <v>3365</v>
      </c>
      <c r="Q3366" s="1" t="s">
        <v>8520</v>
      </c>
      <c r="R3366" s="2">
        <v>41645</v>
      </c>
      <c r="S3366" s="7">
        <f ca="1">+TODAY()-spotify_data[[#This Row],[Fecha lanzamiento Album]]</f>
        <v>4386</v>
      </c>
      <c r="T3366" s="7">
        <f ca="1">+spotify_data[[#This Row],[Antigüedad Album Dias]]/60</f>
        <v>73.099999999999994</v>
      </c>
      <c r="U3366" s="8">
        <f ca="1">spotify_data[[#This Row],[Antigüedad Album Meses]]/12</f>
        <v>6.0916666666666659</v>
      </c>
      <c r="V3366">
        <v>1</v>
      </c>
      <c r="W3366" s="1" t="s">
        <v>21</v>
      </c>
      <c r="X3366" s="1" t="str">
        <f>+IF(spotify_data[[#This Row],[album_type]]="album","Album",IF(spotify_data[[#This Row],[album_type]]="single","Single","Compilation"))</f>
        <v>Single</v>
      </c>
      <c r="Y3366">
        <v>316</v>
      </c>
    </row>
    <row r="3367" spans="1:25" x14ac:dyDescent="0.3">
      <c r="A3367" s="1" t="s">
        <v>16934</v>
      </c>
      <c r="B3367" s="1">
        <v>8005</v>
      </c>
      <c r="C3367" s="1" t="s">
        <v>16935</v>
      </c>
      <c r="D3367">
        <v>8</v>
      </c>
      <c r="E3367">
        <v>64</v>
      </c>
      <c r="F3367" s="10">
        <f>spotify_data[[#This Row],[track_popularity]]/100</f>
        <v>0.64</v>
      </c>
      <c r="G3367" s="9" t="b">
        <v>0</v>
      </c>
      <c r="H3367" s="1">
        <f>+IF(spotify_data[[#This Row],[explicit]]=FALSE,0,1)</f>
        <v>0</v>
      </c>
      <c r="I3367" s="1" t="s">
        <v>5599</v>
      </c>
      <c r="J3367" s="7">
        <f>MATCH(spotify_data[[#This Row],[artist_name]],spotify_data[artist_name],0)</f>
        <v>100</v>
      </c>
      <c r="K3367">
        <v>88</v>
      </c>
      <c r="L3367" s="10">
        <f>spotify_data[[#This Row],[artist_popularity]]/100</f>
        <v>0.88</v>
      </c>
      <c r="M3367">
        <v>51821190</v>
      </c>
      <c r="N3367" s="1" t="s">
        <v>5600</v>
      </c>
      <c r="O3367" s="1" t="s">
        <v>16903</v>
      </c>
      <c r="P3367" s="1">
        <f>MATCH(spotify_data[[#This Row],[album_id]],spotify_data[album_id],0)</f>
        <v>446</v>
      </c>
      <c r="Q3367" s="1" t="s">
        <v>16904</v>
      </c>
      <c r="R3367" s="2">
        <v>41640</v>
      </c>
      <c r="S3367" s="7">
        <f ca="1">+TODAY()-spotify_data[[#This Row],[Fecha lanzamiento Album]]</f>
        <v>4391</v>
      </c>
      <c r="T3367" s="7">
        <f ca="1">+spotify_data[[#This Row],[Antigüedad Album Dias]]/60</f>
        <v>73.183333333333337</v>
      </c>
      <c r="U3367" s="8">
        <f ca="1">spotify_data[[#This Row],[Antigüedad Album Meses]]/12</f>
        <v>6.0986111111111114</v>
      </c>
      <c r="V3367">
        <v>14</v>
      </c>
      <c r="W3367" s="1" t="s">
        <v>20</v>
      </c>
      <c r="X3367" s="1" t="str">
        <f>+IF(spotify_data[[#This Row],[album_type]]="album","Album",IF(spotify_data[[#This Row],[album_type]]="single","Single","Compilation"))</f>
        <v>Album</v>
      </c>
      <c r="Y3367">
        <v>451</v>
      </c>
    </row>
    <row r="3368" spans="1:25" x14ac:dyDescent="0.3">
      <c r="A3368" s="1" t="s">
        <v>16936</v>
      </c>
      <c r="B3368" s="1">
        <v>5650</v>
      </c>
      <c r="C3368" s="1" t="s">
        <v>16311</v>
      </c>
      <c r="D3368">
        <v>16</v>
      </c>
      <c r="E3368">
        <v>64</v>
      </c>
      <c r="F3368" s="10">
        <f>spotify_data[[#This Row],[track_popularity]]/100</f>
        <v>0.64</v>
      </c>
      <c r="G3368" s="9" t="b">
        <v>0</v>
      </c>
      <c r="H3368" s="1">
        <f>+IF(spotify_data[[#This Row],[explicit]]=FALSE,0,1)</f>
        <v>0</v>
      </c>
      <c r="I3368" s="1" t="s">
        <v>318</v>
      </c>
      <c r="J3368" s="7">
        <f>MATCH(spotify_data[[#This Row],[artist_name]],spotify_data[artist_name],0)</f>
        <v>2</v>
      </c>
      <c r="K3368">
        <v>100</v>
      </c>
      <c r="L3368" s="10">
        <f>spotify_data[[#This Row],[artist_popularity]]/100</f>
        <v>1</v>
      </c>
      <c r="M3368">
        <v>145443567</v>
      </c>
      <c r="N3368" s="1" t="s">
        <v>319</v>
      </c>
      <c r="O3368" s="1" t="s">
        <v>16910</v>
      </c>
      <c r="P3368" s="1">
        <f>MATCH(spotify_data[[#This Row],[album_id]],spotify_data[album_id],0)</f>
        <v>351</v>
      </c>
      <c r="Q3368" s="1" t="s">
        <v>16911</v>
      </c>
      <c r="R3368" s="2">
        <v>41640</v>
      </c>
      <c r="S3368" s="7">
        <f ca="1">+TODAY()-spotify_data[[#This Row],[Fecha lanzamiento Album]]</f>
        <v>4391</v>
      </c>
      <c r="T3368" s="7">
        <f ca="1">+spotify_data[[#This Row],[Antigüedad Album Dias]]/60</f>
        <v>73.183333333333337</v>
      </c>
      <c r="U3368" s="8">
        <f ca="1">spotify_data[[#This Row],[Antigüedad Album Meses]]/12</f>
        <v>6.0986111111111114</v>
      </c>
      <c r="V3368">
        <v>19</v>
      </c>
      <c r="W3368" s="1" t="s">
        <v>20</v>
      </c>
      <c r="X3368" s="1" t="str">
        <f>+IF(spotify_data[[#This Row],[album_type]]="album","Album",IF(spotify_data[[#This Row],[album_type]]="single","Single","Compilation"))</f>
        <v>Album</v>
      </c>
      <c r="Y3368">
        <v>384</v>
      </c>
    </row>
    <row r="3369" spans="1:25" x14ac:dyDescent="0.3">
      <c r="A3369" s="1" t="s">
        <v>17031</v>
      </c>
      <c r="B3369" s="1">
        <v>4532</v>
      </c>
      <c r="C3369" s="1" t="s">
        <v>17032</v>
      </c>
      <c r="D3369">
        <v>14</v>
      </c>
      <c r="E3369">
        <v>64</v>
      </c>
      <c r="F3369" s="10">
        <f>spotify_data[[#This Row],[track_popularity]]/100</f>
        <v>0.64</v>
      </c>
      <c r="G3369" s="9" t="b">
        <v>0</v>
      </c>
      <c r="H3369" s="1">
        <f>+IF(spotify_data[[#This Row],[explicit]]=FALSE,0,1)</f>
        <v>0</v>
      </c>
      <c r="I3369" s="1" t="s">
        <v>5599</v>
      </c>
      <c r="J3369" s="7">
        <f>MATCH(spotify_data[[#This Row],[artist_name]],spotify_data[artist_name],0)</f>
        <v>100</v>
      </c>
      <c r="K3369">
        <v>88</v>
      </c>
      <c r="L3369" s="10">
        <f>spotify_data[[#This Row],[artist_popularity]]/100</f>
        <v>0.88</v>
      </c>
      <c r="M3369">
        <v>51821190</v>
      </c>
      <c r="N3369" s="1" t="s">
        <v>5600</v>
      </c>
      <c r="O3369" s="1" t="s">
        <v>16903</v>
      </c>
      <c r="P3369" s="1">
        <f>MATCH(spotify_data[[#This Row],[album_id]],spotify_data[album_id],0)</f>
        <v>446</v>
      </c>
      <c r="Q3369" s="1" t="s">
        <v>16904</v>
      </c>
      <c r="R3369" s="2">
        <v>41640</v>
      </c>
      <c r="S3369" s="7">
        <f ca="1">+TODAY()-spotify_data[[#This Row],[Fecha lanzamiento Album]]</f>
        <v>4391</v>
      </c>
      <c r="T3369" s="7">
        <f ca="1">+spotify_data[[#This Row],[Antigüedad Album Dias]]/60</f>
        <v>73.183333333333337</v>
      </c>
      <c r="U3369" s="8">
        <f ca="1">spotify_data[[#This Row],[Antigüedad Album Meses]]/12</f>
        <v>6.0986111111111114</v>
      </c>
      <c r="V3369">
        <v>14</v>
      </c>
      <c r="W3369" s="1" t="s">
        <v>20</v>
      </c>
      <c r="X3369" s="1" t="str">
        <f>+IF(spotify_data[[#This Row],[album_type]]="album","Album",IF(spotify_data[[#This Row],[album_type]]="single","Single","Compilation"))</f>
        <v>Album</v>
      </c>
      <c r="Y3369">
        <v>426</v>
      </c>
    </row>
    <row r="3370" spans="1:25" x14ac:dyDescent="0.3">
      <c r="A3370" s="1" t="s">
        <v>17060</v>
      </c>
      <c r="B3370" s="1">
        <v>7228</v>
      </c>
      <c r="C3370" s="1" t="s">
        <v>17061</v>
      </c>
      <c r="D3370">
        <v>2</v>
      </c>
      <c r="E3370">
        <v>64</v>
      </c>
      <c r="F3370" s="10">
        <f>spotify_data[[#This Row],[track_popularity]]/100</f>
        <v>0.64</v>
      </c>
      <c r="G3370" s="9" t="b">
        <v>0</v>
      </c>
      <c r="H3370" s="1">
        <f>+IF(spotify_data[[#This Row],[explicit]]=FALSE,0,1)</f>
        <v>0</v>
      </c>
      <c r="I3370" s="1" t="s">
        <v>17062</v>
      </c>
      <c r="J3370" s="7">
        <f>MATCH(spotify_data[[#This Row],[artist_name]],spotify_data[artist_name],0)</f>
        <v>1798</v>
      </c>
      <c r="K3370">
        <v>67</v>
      </c>
      <c r="L3370" s="10">
        <f>spotify_data[[#This Row],[artist_popularity]]/100</f>
        <v>0.67</v>
      </c>
      <c r="M3370">
        <v>3758862</v>
      </c>
      <c r="N3370" s="1" t="s">
        <v>15702</v>
      </c>
      <c r="O3370" s="1" t="s">
        <v>17063</v>
      </c>
      <c r="P3370" s="1">
        <f>MATCH(spotify_data[[#This Row],[album_id]],spotify_data[album_id],0)</f>
        <v>3369</v>
      </c>
      <c r="Q3370" s="1" t="s">
        <v>17064</v>
      </c>
      <c r="R3370" s="2">
        <v>41607</v>
      </c>
      <c r="S3370" s="7">
        <f ca="1">+TODAY()-spotify_data[[#This Row],[Fecha lanzamiento Album]]</f>
        <v>4424</v>
      </c>
      <c r="T3370" s="7">
        <f ca="1">+spotify_data[[#This Row],[Antigüedad Album Dias]]/60</f>
        <v>73.733333333333334</v>
      </c>
      <c r="U3370" s="8">
        <f ca="1">spotify_data[[#This Row],[Antigüedad Album Meses]]/12</f>
        <v>6.1444444444444448</v>
      </c>
      <c r="V3370">
        <v>20</v>
      </c>
      <c r="W3370" s="1" t="s">
        <v>20</v>
      </c>
      <c r="X3370" s="1" t="str">
        <f>+IF(spotify_data[[#This Row],[album_type]]="album","Album",IF(spotify_data[[#This Row],[album_type]]="single","Single","Compilation"))</f>
        <v>Album</v>
      </c>
      <c r="Y3370">
        <v>421</v>
      </c>
    </row>
    <row r="3371" spans="1:25" x14ac:dyDescent="0.3">
      <c r="A3371" s="1" t="s">
        <v>17352</v>
      </c>
      <c r="B3371" s="1">
        <v>4364</v>
      </c>
      <c r="C3371" s="1" t="s">
        <v>17353</v>
      </c>
      <c r="D3371">
        <v>1</v>
      </c>
      <c r="E3371">
        <v>64</v>
      </c>
      <c r="F3371" s="10">
        <f>spotify_data[[#This Row],[track_popularity]]/100</f>
        <v>0.64</v>
      </c>
      <c r="G3371" s="9" t="b">
        <v>0</v>
      </c>
      <c r="H3371" s="1">
        <f>+IF(spotify_data[[#This Row],[explicit]]=FALSE,0,1)</f>
        <v>0</v>
      </c>
      <c r="I3371" s="1" t="s">
        <v>17354</v>
      </c>
      <c r="J3371" s="7">
        <f>MATCH(spotify_data[[#This Row],[artist_name]],spotify_data[artist_name],0)</f>
        <v>3370</v>
      </c>
      <c r="K3371">
        <v>47</v>
      </c>
      <c r="L3371" s="10">
        <f>spotify_data[[#This Row],[artist_popularity]]/100</f>
        <v>0.47</v>
      </c>
      <c r="M3371">
        <v>180681</v>
      </c>
      <c r="N3371" s="1" t="s">
        <v>23</v>
      </c>
      <c r="O3371" s="1" t="s">
        <v>17355</v>
      </c>
      <c r="P3371" s="1">
        <f>MATCH(spotify_data[[#This Row],[album_id]],spotify_data[album_id],0)</f>
        <v>3370</v>
      </c>
      <c r="Q3371" s="1" t="s">
        <v>17353</v>
      </c>
      <c r="R3371" s="2">
        <v>41519</v>
      </c>
      <c r="S3371" s="7">
        <f ca="1">+TODAY()-spotify_data[[#This Row],[Fecha lanzamiento Album]]</f>
        <v>4512</v>
      </c>
      <c r="T3371" s="7">
        <f ca="1">+spotify_data[[#This Row],[Antigüedad Album Dias]]/60</f>
        <v>75.2</v>
      </c>
      <c r="U3371" s="8">
        <f ca="1">spotify_data[[#This Row],[Antigüedad Album Meses]]/12</f>
        <v>6.2666666666666666</v>
      </c>
      <c r="V3371">
        <v>1</v>
      </c>
      <c r="W3371" s="1" t="s">
        <v>21</v>
      </c>
      <c r="X3371" s="1" t="str">
        <f>+IF(spotify_data[[#This Row],[album_type]]="album","Album",IF(spotify_data[[#This Row],[album_type]]="single","Single","Compilation"))</f>
        <v>Single</v>
      </c>
      <c r="Y3371">
        <v>356</v>
      </c>
    </row>
    <row r="3372" spans="1:25" x14ac:dyDescent="0.3">
      <c r="A3372" s="1" t="s">
        <v>17402</v>
      </c>
      <c r="B3372" s="1">
        <v>1244</v>
      </c>
      <c r="C3372" s="1" t="s">
        <v>17403</v>
      </c>
      <c r="D3372">
        <v>1</v>
      </c>
      <c r="E3372">
        <v>64</v>
      </c>
      <c r="F3372" s="10">
        <f>spotify_data[[#This Row],[track_popularity]]/100</f>
        <v>0.64</v>
      </c>
      <c r="G3372" s="9" t="b">
        <v>0</v>
      </c>
      <c r="H3372" s="1">
        <f>+IF(spotify_data[[#This Row],[explicit]]=FALSE,0,1)</f>
        <v>0</v>
      </c>
      <c r="I3372" s="1" t="s">
        <v>11864</v>
      </c>
      <c r="J3372" s="7">
        <f>MATCH(spotify_data[[#This Row],[artist_name]],spotify_data[artist_name],0)</f>
        <v>2277</v>
      </c>
      <c r="K3372">
        <v>63</v>
      </c>
      <c r="L3372" s="10">
        <f>spotify_data[[#This Row],[artist_popularity]]/100</f>
        <v>0.63</v>
      </c>
      <c r="M3372">
        <v>939937</v>
      </c>
      <c r="N3372" s="1" t="s">
        <v>5280</v>
      </c>
      <c r="O3372" s="1" t="s">
        <v>17404</v>
      </c>
      <c r="P3372" s="1">
        <f>MATCH(spotify_data[[#This Row],[album_id]],spotify_data[album_id],0)</f>
        <v>3371</v>
      </c>
      <c r="Q3372" s="1" t="s">
        <v>17403</v>
      </c>
      <c r="R3372" s="2">
        <v>41464</v>
      </c>
      <c r="S3372" s="7">
        <f ca="1">+TODAY()-spotify_data[[#This Row],[Fecha lanzamiento Album]]</f>
        <v>4567</v>
      </c>
      <c r="T3372" s="7">
        <f ca="1">+spotify_data[[#This Row],[Antigüedad Album Dias]]/60</f>
        <v>76.11666666666666</v>
      </c>
      <c r="U3372" s="8">
        <f ca="1">spotify_data[[#This Row],[Antigüedad Album Meses]]/12</f>
        <v>6.343055555555555</v>
      </c>
      <c r="V3372">
        <v>1</v>
      </c>
      <c r="W3372" s="1" t="s">
        <v>21</v>
      </c>
      <c r="X3372" s="1" t="str">
        <f>+IF(spotify_data[[#This Row],[album_type]]="album","Album",IF(spotify_data[[#This Row],[album_type]]="single","Single","Compilation"))</f>
        <v>Single</v>
      </c>
      <c r="Y3372">
        <v>399</v>
      </c>
    </row>
    <row r="3373" spans="1:25" x14ac:dyDescent="0.3">
      <c r="A3373" s="1" t="s">
        <v>17589</v>
      </c>
      <c r="B3373" s="1">
        <v>3385</v>
      </c>
      <c r="C3373" s="1" t="s">
        <v>17590</v>
      </c>
      <c r="D3373">
        <v>2</v>
      </c>
      <c r="E3373">
        <v>64</v>
      </c>
      <c r="F3373" s="10">
        <f>spotify_data[[#This Row],[track_popularity]]/100</f>
        <v>0.64</v>
      </c>
      <c r="G3373" s="9" t="b">
        <v>0</v>
      </c>
      <c r="H3373" s="1">
        <f>+IF(spotify_data[[#This Row],[explicit]]=FALSE,0,1)</f>
        <v>0</v>
      </c>
      <c r="I3373" s="1" t="s">
        <v>17591</v>
      </c>
      <c r="J3373" s="7">
        <f>MATCH(spotify_data[[#This Row],[artist_name]],spotify_data[artist_name],0)</f>
        <v>1639</v>
      </c>
      <c r="K3373">
        <v>73</v>
      </c>
      <c r="L3373" s="10">
        <f>spotify_data[[#This Row],[artist_popularity]]/100</f>
        <v>0.73</v>
      </c>
      <c r="M3373">
        <v>6893994</v>
      </c>
      <c r="N3373" s="1" t="s">
        <v>16063</v>
      </c>
      <c r="O3373" s="1" t="s">
        <v>17592</v>
      </c>
      <c r="P3373" s="1">
        <f>MATCH(spotify_data[[#This Row],[album_id]],spotify_data[album_id],0)</f>
        <v>3372</v>
      </c>
      <c r="Q3373" s="1" t="s">
        <v>7613</v>
      </c>
      <c r="R3373" s="2">
        <v>41375</v>
      </c>
      <c r="S3373" s="7">
        <f ca="1">+TODAY()-spotify_data[[#This Row],[Fecha lanzamiento Album]]</f>
        <v>4656</v>
      </c>
      <c r="T3373" s="7">
        <f ca="1">+spotify_data[[#This Row],[Antigüedad Album Dias]]/60</f>
        <v>77.599999999999994</v>
      </c>
      <c r="U3373" s="8">
        <f ca="1">spotify_data[[#This Row],[Antigüedad Album Meses]]/12</f>
        <v>6.4666666666666659</v>
      </c>
      <c r="V3373">
        <v>14</v>
      </c>
      <c r="W3373" s="1" t="s">
        <v>20</v>
      </c>
      <c r="X3373" s="1" t="str">
        <f>+IF(spotify_data[[#This Row],[album_type]]="album","Album",IF(spotify_data[[#This Row],[album_type]]="single","Single","Compilation"))</f>
        <v>Album</v>
      </c>
      <c r="Y3373">
        <v>332</v>
      </c>
    </row>
    <row r="3374" spans="1:25" x14ac:dyDescent="0.3">
      <c r="A3374" s="1" t="s">
        <v>17867</v>
      </c>
      <c r="B3374" s="1">
        <v>6738</v>
      </c>
      <c r="C3374" s="1" t="s">
        <v>17866</v>
      </c>
      <c r="D3374">
        <v>3</v>
      </c>
      <c r="E3374">
        <v>64</v>
      </c>
      <c r="F3374" s="10">
        <f>spotify_data[[#This Row],[track_popularity]]/100</f>
        <v>0.64</v>
      </c>
      <c r="G3374" s="9" t="b">
        <v>1</v>
      </c>
      <c r="H3374" s="1">
        <f>+IF(spotify_data[[#This Row],[explicit]]=FALSE,0,1)</f>
        <v>1</v>
      </c>
      <c r="I3374" s="1" t="s">
        <v>1365</v>
      </c>
      <c r="J3374" s="7">
        <f>MATCH(spotify_data[[#This Row],[artist_name]],spotify_data[artist_name],0)</f>
        <v>164</v>
      </c>
      <c r="K3374">
        <v>95</v>
      </c>
      <c r="L3374" s="10">
        <f>spotify_data[[#This Row],[artist_popularity]]/100</f>
        <v>0.95</v>
      </c>
      <c r="M3374">
        <v>103039388</v>
      </c>
      <c r="N3374" s="1" t="s">
        <v>1366</v>
      </c>
      <c r="O3374" s="1" t="s">
        <v>17713</v>
      </c>
      <c r="P3374" s="1">
        <f>MATCH(spotify_data[[#This Row],[album_id]],spotify_data[album_id],0)</f>
        <v>1276</v>
      </c>
      <c r="Q3374" s="1" t="s">
        <v>17714</v>
      </c>
      <c r="R3374" s="2">
        <v>41275</v>
      </c>
      <c r="S3374" s="7">
        <f ca="1">+TODAY()-spotify_data[[#This Row],[Fecha lanzamiento Album]]</f>
        <v>4756</v>
      </c>
      <c r="T3374" s="7">
        <f ca="1">+spotify_data[[#This Row],[Antigüedad Album Dias]]/60</f>
        <v>79.266666666666666</v>
      </c>
      <c r="U3374" s="8">
        <f ca="1">spotify_data[[#This Row],[Antigüedad Album Meses]]/12</f>
        <v>6.6055555555555552</v>
      </c>
      <c r="V3374">
        <v>16</v>
      </c>
      <c r="W3374" s="1" t="s">
        <v>20</v>
      </c>
      <c r="X3374" s="1" t="str">
        <f>+IF(spotify_data[[#This Row],[album_type]]="album","Album",IF(spotify_data[[#This Row],[album_type]]="single","Single","Compilation"))</f>
        <v>Album</v>
      </c>
      <c r="Y3374">
        <v>29</v>
      </c>
    </row>
    <row r="3375" spans="1:25" x14ac:dyDescent="0.3">
      <c r="A3375" s="1" t="s">
        <v>18055</v>
      </c>
      <c r="B3375" s="1">
        <v>5408</v>
      </c>
      <c r="C3375" s="1" t="s">
        <v>13109</v>
      </c>
      <c r="D3375">
        <v>12</v>
      </c>
      <c r="E3375">
        <v>64</v>
      </c>
      <c r="F3375" s="10">
        <f>spotify_data[[#This Row],[track_popularity]]/100</f>
        <v>0.64</v>
      </c>
      <c r="G3375" s="9" t="b">
        <v>0</v>
      </c>
      <c r="H3375" s="1">
        <f>+IF(spotify_data[[#This Row],[explicit]]=FALSE,0,1)</f>
        <v>0</v>
      </c>
      <c r="I3375" s="1" t="s">
        <v>318</v>
      </c>
      <c r="J3375" s="7">
        <f>MATCH(spotify_data[[#This Row],[artist_name]],spotify_data[artist_name],0)</f>
        <v>2</v>
      </c>
      <c r="K3375">
        <v>100</v>
      </c>
      <c r="L3375" s="10">
        <f>spotify_data[[#This Row],[artist_popularity]]/100</f>
        <v>1</v>
      </c>
      <c r="M3375">
        <v>145489371</v>
      </c>
      <c r="N3375" s="1" t="s">
        <v>319</v>
      </c>
      <c r="O3375" s="1" t="s">
        <v>18052</v>
      </c>
      <c r="P3375" s="1">
        <f>MATCH(spotify_data[[#This Row],[album_id]],spotify_data[album_id],0)</f>
        <v>1280</v>
      </c>
      <c r="Q3375" s="1" t="s">
        <v>18053</v>
      </c>
      <c r="R3375" s="2">
        <v>41204</v>
      </c>
      <c r="S3375" s="7">
        <f ca="1">+TODAY()-spotify_data[[#This Row],[Fecha lanzamiento Album]]</f>
        <v>4827</v>
      </c>
      <c r="T3375" s="7">
        <f ca="1">+spotify_data[[#This Row],[Antigüedad Album Dias]]/60</f>
        <v>80.45</v>
      </c>
      <c r="U3375" s="8">
        <f ca="1">spotify_data[[#This Row],[Antigüedad Album Meses]]/12</f>
        <v>6.7041666666666666</v>
      </c>
      <c r="V3375">
        <v>32</v>
      </c>
      <c r="W3375" s="1" t="s">
        <v>20</v>
      </c>
      <c r="X3375" s="1" t="str">
        <f>+IF(spotify_data[[#This Row],[album_type]]="album","Album",IF(spotify_data[[#This Row],[album_type]]="single","Single","Compilation"))</f>
        <v>Album</v>
      </c>
      <c r="Y3375">
        <v>386</v>
      </c>
    </row>
    <row r="3376" spans="1:25" x14ac:dyDescent="0.3">
      <c r="A3376" s="1" t="s">
        <v>18082</v>
      </c>
      <c r="B3376" s="1">
        <v>6631</v>
      </c>
      <c r="C3376" s="1" t="s">
        <v>13089</v>
      </c>
      <c r="D3376">
        <v>4</v>
      </c>
      <c r="E3376">
        <v>64</v>
      </c>
      <c r="F3376" s="10">
        <f>spotify_data[[#This Row],[track_popularity]]/100</f>
        <v>0.64</v>
      </c>
      <c r="G3376" s="9" t="b">
        <v>0</v>
      </c>
      <c r="H3376" s="1">
        <f>+IF(spotify_data[[#This Row],[explicit]]=FALSE,0,1)</f>
        <v>0</v>
      </c>
      <c r="I3376" s="1" t="s">
        <v>318</v>
      </c>
      <c r="J3376" s="7">
        <f>MATCH(spotify_data[[#This Row],[artist_name]],spotify_data[artist_name],0)</f>
        <v>2</v>
      </c>
      <c r="K3376">
        <v>100</v>
      </c>
      <c r="L3376" s="10">
        <f>spotify_data[[#This Row],[artist_popularity]]/100</f>
        <v>1</v>
      </c>
      <c r="M3376">
        <v>145443567</v>
      </c>
      <c r="N3376" s="1" t="s">
        <v>319</v>
      </c>
      <c r="O3376" s="1" t="s">
        <v>18041</v>
      </c>
      <c r="P3376" s="1">
        <f>MATCH(spotify_data[[#This Row],[album_id]],spotify_data[album_id],0)</f>
        <v>3375</v>
      </c>
      <c r="Q3376" s="1" t="s">
        <v>18042</v>
      </c>
      <c r="R3376" s="2">
        <v>41204</v>
      </c>
      <c r="S3376" s="7">
        <f ca="1">+TODAY()-spotify_data[[#This Row],[Fecha lanzamiento Album]]</f>
        <v>4827</v>
      </c>
      <c r="T3376" s="7">
        <f ca="1">+spotify_data[[#This Row],[Antigüedad Album Dias]]/60</f>
        <v>80.45</v>
      </c>
      <c r="U3376" s="8">
        <f ca="1">spotify_data[[#This Row],[Antigüedad Album Meses]]/12</f>
        <v>6.7041666666666666</v>
      </c>
      <c r="V3376">
        <v>22</v>
      </c>
      <c r="W3376" s="1" t="s">
        <v>20</v>
      </c>
      <c r="X3376" s="1" t="str">
        <f>+IF(spotify_data[[#This Row],[album_type]]="album","Album",IF(spotify_data[[#This Row],[album_type]]="single","Single","Compilation"))</f>
        <v>Album</v>
      </c>
      <c r="Y3376">
        <v>366</v>
      </c>
    </row>
    <row r="3377" spans="1:25" x14ac:dyDescent="0.3">
      <c r="A3377" s="1" t="s">
        <v>18167</v>
      </c>
      <c r="B3377" s="1">
        <v>7904</v>
      </c>
      <c r="C3377" s="1" t="s">
        <v>18166</v>
      </c>
      <c r="D3377">
        <v>1</v>
      </c>
      <c r="E3377">
        <v>64</v>
      </c>
      <c r="F3377" s="10">
        <f>spotify_data[[#This Row],[track_popularity]]/100</f>
        <v>0.64</v>
      </c>
      <c r="G3377" s="9" t="b">
        <v>0</v>
      </c>
      <c r="H3377" s="1">
        <f>+IF(spotify_data[[#This Row],[explicit]]=FALSE,0,1)</f>
        <v>0</v>
      </c>
      <c r="I3377" s="1" t="s">
        <v>6835</v>
      </c>
      <c r="J3377" s="7">
        <f>MATCH(spotify_data[[#This Row],[artist_name]],spotify_data[artist_name],0)</f>
        <v>252</v>
      </c>
      <c r="K3377">
        <v>85</v>
      </c>
      <c r="L3377" s="10">
        <f>spotify_data[[#This Row],[artist_popularity]]/100</f>
        <v>0.85</v>
      </c>
      <c r="M3377">
        <v>58364373</v>
      </c>
      <c r="N3377" s="1" t="s">
        <v>23</v>
      </c>
      <c r="O3377" s="1" t="s">
        <v>18164</v>
      </c>
      <c r="P3377" s="1">
        <f>MATCH(spotify_data[[#This Row],[album_id]],spotify_data[album_id],0)</f>
        <v>2864</v>
      </c>
      <c r="Q3377" s="1" t="s">
        <v>18161</v>
      </c>
      <c r="R3377" s="2">
        <v>41156</v>
      </c>
      <c r="S3377" s="7">
        <f ca="1">+TODAY()-spotify_data[[#This Row],[Fecha lanzamiento Album]]</f>
        <v>4875</v>
      </c>
      <c r="T3377" s="7">
        <f ca="1">+spotify_data[[#This Row],[Antigüedad Album Dias]]/60</f>
        <v>81.25</v>
      </c>
      <c r="U3377" s="8">
        <f ca="1">spotify_data[[#This Row],[Antigüedad Album Meses]]/12</f>
        <v>6.770833333333333</v>
      </c>
      <c r="V3377">
        <v>16</v>
      </c>
      <c r="W3377" s="1" t="s">
        <v>20</v>
      </c>
      <c r="X3377" s="1" t="str">
        <f>+IF(spotify_data[[#This Row],[album_type]]="album","Album",IF(spotify_data[[#This Row],[album_type]]="single","Single","Compilation"))</f>
        <v>Album</v>
      </c>
      <c r="Y3377">
        <v>311</v>
      </c>
    </row>
    <row r="3378" spans="1:25" x14ac:dyDescent="0.3">
      <c r="A3378" s="1" t="s">
        <v>18440</v>
      </c>
      <c r="B3378" s="1">
        <v>7635</v>
      </c>
      <c r="C3378" s="1" t="s">
        <v>17999</v>
      </c>
      <c r="D3378">
        <v>3</v>
      </c>
      <c r="E3378">
        <v>64</v>
      </c>
      <c r="F3378" s="10">
        <f>spotify_data[[#This Row],[track_popularity]]/100</f>
        <v>0.64</v>
      </c>
      <c r="G3378" s="9" t="b">
        <v>1</v>
      </c>
      <c r="H3378" s="1">
        <f>+IF(spotify_data[[#This Row],[explicit]]=FALSE,0,1)</f>
        <v>1</v>
      </c>
      <c r="I3378" s="1" t="s">
        <v>5599</v>
      </c>
      <c r="J3378" s="7">
        <f>MATCH(spotify_data[[#This Row],[artist_name]],spotify_data[artist_name],0)</f>
        <v>100</v>
      </c>
      <c r="K3378">
        <v>88</v>
      </c>
      <c r="L3378" s="10">
        <f>spotify_data[[#This Row],[artist_popularity]]/100</f>
        <v>0.88</v>
      </c>
      <c r="M3378">
        <v>51798111</v>
      </c>
      <c r="N3378" s="1" t="s">
        <v>5600</v>
      </c>
      <c r="O3378" s="1" t="s">
        <v>18441</v>
      </c>
      <c r="P3378" s="1">
        <f>MATCH(spotify_data[[#This Row],[album_id]],spotify_data[album_id],0)</f>
        <v>354</v>
      </c>
      <c r="Q3378" s="1" t="s">
        <v>18001</v>
      </c>
      <c r="R3378" s="2">
        <v>40909</v>
      </c>
      <c r="S3378" s="7">
        <f ca="1">+TODAY()-spotify_data[[#This Row],[Fecha lanzamiento Album]]</f>
        <v>5122</v>
      </c>
      <c r="T3378" s="7">
        <f ca="1">+spotify_data[[#This Row],[Antigüedad Album Dias]]/60</f>
        <v>85.36666666666666</v>
      </c>
      <c r="U3378" s="8">
        <f ca="1">spotify_data[[#This Row],[Antigüedad Album Meses]]/12</f>
        <v>7.113888888888888</v>
      </c>
      <c r="V3378">
        <v>23</v>
      </c>
      <c r="W3378" s="1" t="s">
        <v>20</v>
      </c>
      <c r="X3378" s="1" t="str">
        <f>+IF(spotify_data[[#This Row],[album_type]]="album","Album",IF(spotify_data[[#This Row],[album_type]]="single","Single","Compilation"))</f>
        <v>Album</v>
      </c>
      <c r="Y3378">
        <v>434</v>
      </c>
    </row>
    <row r="3379" spans="1:25" x14ac:dyDescent="0.3">
      <c r="A3379" s="1" t="s">
        <v>18450</v>
      </c>
      <c r="B3379" s="1">
        <v>2382</v>
      </c>
      <c r="C3379" s="1" t="s">
        <v>5433</v>
      </c>
      <c r="D3379">
        <v>3</v>
      </c>
      <c r="E3379">
        <v>64</v>
      </c>
      <c r="F3379" s="10">
        <f>spotify_data[[#This Row],[track_popularity]]/100</f>
        <v>0.64</v>
      </c>
      <c r="G3379" s="9" t="b">
        <v>0</v>
      </c>
      <c r="H3379" s="1">
        <f>+IF(spotify_data[[#This Row],[explicit]]=FALSE,0,1)</f>
        <v>0</v>
      </c>
      <c r="I3379" s="1" t="s">
        <v>1977</v>
      </c>
      <c r="J3379" s="7">
        <f>MATCH(spotify_data[[#This Row],[artist_name]],spotify_data[artist_name],0)</f>
        <v>261</v>
      </c>
      <c r="K3379">
        <v>85</v>
      </c>
      <c r="L3379" s="10">
        <f>spotify_data[[#This Row],[artist_popularity]]/100</f>
        <v>0.85</v>
      </c>
      <c r="M3379">
        <v>45764832</v>
      </c>
      <c r="N3379" s="1" t="s">
        <v>516</v>
      </c>
      <c r="O3379" s="1" t="s">
        <v>18451</v>
      </c>
      <c r="P3379" s="1">
        <f>MATCH(spotify_data[[#This Row],[album_id]],spotify_data[album_id],0)</f>
        <v>3378</v>
      </c>
      <c r="Q3379" s="1" t="s">
        <v>18452</v>
      </c>
      <c r="R3379" s="2">
        <v>40909</v>
      </c>
      <c r="S3379" s="7">
        <f ca="1">+TODAY()-spotify_data[[#This Row],[Fecha lanzamiento Album]]</f>
        <v>5122</v>
      </c>
      <c r="T3379" s="7">
        <f ca="1">+spotify_data[[#This Row],[Antigüedad Album Dias]]/60</f>
        <v>85.36666666666666</v>
      </c>
      <c r="U3379" s="8">
        <f ca="1">spotify_data[[#This Row],[Antigüedad Album Meses]]/12</f>
        <v>7.113888888888888</v>
      </c>
      <c r="V3379">
        <v>15</v>
      </c>
      <c r="W3379" s="1" t="s">
        <v>20</v>
      </c>
      <c r="X3379" s="1" t="str">
        <f>+IF(spotify_data[[#This Row],[album_type]]="album","Album",IF(spotify_data[[#This Row],[album_type]]="single","Single","Compilation"))</f>
        <v>Album</v>
      </c>
      <c r="Y3379">
        <v>375</v>
      </c>
    </row>
    <row r="3380" spans="1:25" x14ac:dyDescent="0.3">
      <c r="A3380" s="1" t="s">
        <v>18666</v>
      </c>
      <c r="B3380" s="1">
        <v>9624</v>
      </c>
      <c r="C3380" s="1" t="s">
        <v>18667</v>
      </c>
      <c r="D3380">
        <v>4</v>
      </c>
      <c r="E3380">
        <v>64</v>
      </c>
      <c r="F3380" s="10">
        <f>spotify_data[[#This Row],[track_popularity]]/100</f>
        <v>0.64</v>
      </c>
      <c r="G3380" s="9" t="b">
        <v>0</v>
      </c>
      <c r="H3380" s="1">
        <f>+IF(spotify_data[[#This Row],[explicit]]=FALSE,0,1)</f>
        <v>0</v>
      </c>
      <c r="I3380" s="1" t="s">
        <v>18668</v>
      </c>
      <c r="J3380" s="7">
        <f>MATCH(spotify_data[[#This Row],[artist_name]],spotify_data[artist_name],0)</f>
        <v>584</v>
      </c>
      <c r="K3380">
        <v>73</v>
      </c>
      <c r="L3380" s="10">
        <f>spotify_data[[#This Row],[artist_popularity]]/100</f>
        <v>0.73</v>
      </c>
      <c r="M3380">
        <v>8602427</v>
      </c>
      <c r="N3380" s="1" t="s">
        <v>18669</v>
      </c>
      <c r="O3380" s="1" t="s">
        <v>18670</v>
      </c>
      <c r="P3380" s="1">
        <f>MATCH(spotify_data[[#This Row],[album_id]],spotify_data[album_id],0)</f>
        <v>3379</v>
      </c>
      <c r="Q3380" s="1" t="s">
        <v>18671</v>
      </c>
      <c r="R3380" s="2">
        <v>40854</v>
      </c>
      <c r="S3380" s="7">
        <f ca="1">+TODAY()-spotify_data[[#This Row],[Fecha lanzamiento Album]]</f>
        <v>5177</v>
      </c>
      <c r="T3380" s="7">
        <f ca="1">+spotify_data[[#This Row],[Antigüedad Album Dias]]/60</f>
        <v>86.283333333333331</v>
      </c>
      <c r="U3380" s="8">
        <f ca="1">spotify_data[[#This Row],[Antigüedad Album Meses]]/12</f>
        <v>7.1902777777777773</v>
      </c>
      <c r="V3380">
        <v>13</v>
      </c>
      <c r="W3380" s="1" t="s">
        <v>20</v>
      </c>
      <c r="X3380" s="1" t="str">
        <f>+IF(spotify_data[[#This Row],[album_type]]="album","Album",IF(spotify_data[[#This Row],[album_type]]="single","Single","Compilation"))</f>
        <v>Album</v>
      </c>
      <c r="Y3380">
        <v>425</v>
      </c>
    </row>
    <row r="3381" spans="1:25" x14ac:dyDescent="0.3">
      <c r="A3381" s="1" t="s">
        <v>18793</v>
      </c>
      <c r="B3381" s="1">
        <v>7301</v>
      </c>
      <c r="C3381" s="1" t="s">
        <v>18794</v>
      </c>
      <c r="D3381">
        <v>6</v>
      </c>
      <c r="E3381">
        <v>64</v>
      </c>
      <c r="F3381" s="10">
        <f>spotify_data[[#This Row],[track_popularity]]/100</f>
        <v>0.64</v>
      </c>
      <c r="G3381" s="9" t="b">
        <v>0</v>
      </c>
      <c r="H3381" s="1">
        <f>+IF(spotify_data[[#This Row],[explicit]]=FALSE,0,1)</f>
        <v>0</v>
      </c>
      <c r="I3381" s="1" t="s">
        <v>217</v>
      </c>
      <c r="J3381" s="7">
        <f>MATCH(spotify_data[[#This Row],[artist_name]],spotify_data[artist_name],0)</f>
        <v>239</v>
      </c>
      <c r="K3381">
        <v>87</v>
      </c>
      <c r="L3381" s="10">
        <f>spotify_data[[#This Row],[artist_popularity]]/100</f>
        <v>0.87</v>
      </c>
      <c r="M3381">
        <v>27139342</v>
      </c>
      <c r="N3381" s="1" t="s">
        <v>218</v>
      </c>
      <c r="O3381" s="1" t="s">
        <v>18791</v>
      </c>
      <c r="P3381" s="1">
        <f>MATCH(spotify_data[[#This Row],[album_id]],spotify_data[album_id],0)</f>
        <v>2142</v>
      </c>
      <c r="Q3381" s="1" t="s">
        <v>18792</v>
      </c>
      <c r="R3381" s="2">
        <v>40779</v>
      </c>
      <c r="S3381" s="7">
        <f ca="1">+TODAY()-spotify_data[[#This Row],[Fecha lanzamiento Album]]</f>
        <v>5252</v>
      </c>
      <c r="T3381" s="7">
        <f ca="1">+spotify_data[[#This Row],[Antigüedad Album Dias]]/60</f>
        <v>87.533333333333331</v>
      </c>
      <c r="U3381" s="8">
        <f ca="1">spotify_data[[#This Row],[Antigüedad Album Meses]]/12</f>
        <v>7.2944444444444443</v>
      </c>
      <c r="V3381">
        <v>23</v>
      </c>
      <c r="W3381" s="1" t="s">
        <v>20</v>
      </c>
      <c r="X3381" s="1" t="str">
        <f>+IF(spotify_data[[#This Row],[album_type]]="album","Album",IF(spotify_data[[#This Row],[album_type]]="single","Single","Compilation"))</f>
        <v>Album</v>
      </c>
      <c r="Y3381">
        <v>335</v>
      </c>
    </row>
    <row r="3382" spans="1:25" x14ac:dyDescent="0.3">
      <c r="A3382" s="1" t="s">
        <v>18796</v>
      </c>
      <c r="B3382" s="1">
        <v>6746</v>
      </c>
      <c r="C3382" s="1" t="s">
        <v>18797</v>
      </c>
      <c r="D3382">
        <v>2</v>
      </c>
      <c r="E3382">
        <v>64</v>
      </c>
      <c r="F3382" s="10">
        <f>spotify_data[[#This Row],[track_popularity]]/100</f>
        <v>0.64</v>
      </c>
      <c r="G3382" s="9" t="b">
        <v>0</v>
      </c>
      <c r="H3382" s="1">
        <f>+IF(spotify_data[[#This Row],[explicit]]=FALSE,0,1)</f>
        <v>0</v>
      </c>
      <c r="I3382" s="1" t="s">
        <v>217</v>
      </c>
      <c r="J3382" s="7">
        <f>MATCH(spotify_data[[#This Row],[artist_name]],spotify_data[artist_name],0)</f>
        <v>239</v>
      </c>
      <c r="K3382">
        <v>87</v>
      </c>
      <c r="L3382" s="10">
        <f>spotify_data[[#This Row],[artist_popularity]]/100</f>
        <v>0.87</v>
      </c>
      <c r="M3382">
        <v>27141717</v>
      </c>
      <c r="N3382" s="1" t="s">
        <v>218</v>
      </c>
      <c r="O3382" s="1" t="s">
        <v>18791</v>
      </c>
      <c r="P3382" s="1">
        <f>MATCH(spotify_data[[#This Row],[album_id]],spotify_data[album_id],0)</f>
        <v>2142</v>
      </c>
      <c r="Q3382" s="1" t="s">
        <v>18792</v>
      </c>
      <c r="R3382" s="2">
        <v>40779</v>
      </c>
      <c r="S3382" s="7">
        <f ca="1">+TODAY()-spotify_data[[#This Row],[Fecha lanzamiento Album]]</f>
        <v>5252</v>
      </c>
      <c r="T3382" s="7">
        <f ca="1">+spotify_data[[#This Row],[Antigüedad Album Dias]]/60</f>
        <v>87.533333333333331</v>
      </c>
      <c r="U3382" s="8">
        <f ca="1">spotify_data[[#This Row],[Antigüedad Album Meses]]/12</f>
        <v>7.2944444444444443</v>
      </c>
      <c r="V3382">
        <v>23</v>
      </c>
      <c r="W3382" s="1" t="s">
        <v>20</v>
      </c>
      <c r="X3382" s="1" t="str">
        <f>+IF(spotify_data[[#This Row],[album_type]]="album","Album",IF(spotify_data[[#This Row],[album_type]]="single","Single","Compilation"))</f>
        <v>Album</v>
      </c>
      <c r="Y3382">
        <v>332</v>
      </c>
    </row>
    <row r="3383" spans="1:25" x14ac:dyDescent="0.3">
      <c r="A3383" s="1" t="s">
        <v>19162</v>
      </c>
      <c r="B3383" s="1">
        <v>6266</v>
      </c>
      <c r="C3383" s="1" t="s">
        <v>19163</v>
      </c>
      <c r="D3383">
        <v>1</v>
      </c>
      <c r="E3383">
        <v>64</v>
      </c>
      <c r="F3383" s="10">
        <f>spotify_data[[#This Row],[track_popularity]]/100</f>
        <v>0.64</v>
      </c>
      <c r="G3383" s="9" t="b">
        <v>0</v>
      </c>
      <c r="H3383" s="1">
        <f>+IF(spotify_data[[#This Row],[explicit]]=FALSE,0,1)</f>
        <v>0</v>
      </c>
      <c r="I3383" s="1" t="s">
        <v>16345</v>
      </c>
      <c r="J3383" s="7">
        <f>MATCH(spotify_data[[#This Row],[artist_name]],spotify_data[artist_name],0)</f>
        <v>543</v>
      </c>
      <c r="K3383">
        <v>71</v>
      </c>
      <c r="L3383" s="10">
        <f>spotify_data[[#This Row],[artist_popularity]]/100</f>
        <v>0.71</v>
      </c>
      <c r="M3383">
        <v>12192383</v>
      </c>
      <c r="N3383" s="1" t="s">
        <v>23</v>
      </c>
      <c r="O3383" s="1" t="s">
        <v>19164</v>
      </c>
      <c r="P3383" s="1">
        <f>MATCH(spotify_data[[#This Row],[album_id]],spotify_data[album_id],0)</f>
        <v>2872</v>
      </c>
      <c r="Q3383" s="1" t="s">
        <v>19165</v>
      </c>
      <c r="R3383" s="2">
        <v>40544</v>
      </c>
      <c r="S3383" s="7">
        <f ca="1">+TODAY()-spotify_data[[#This Row],[Fecha lanzamiento Album]]</f>
        <v>5487</v>
      </c>
      <c r="T3383" s="7">
        <f ca="1">+spotify_data[[#This Row],[Antigüedad Album Dias]]/60</f>
        <v>91.45</v>
      </c>
      <c r="U3383" s="8">
        <f ca="1">spotify_data[[#This Row],[Antigüedad Album Meses]]/12</f>
        <v>7.6208333333333336</v>
      </c>
      <c r="V3383">
        <v>16</v>
      </c>
      <c r="W3383" s="1" t="s">
        <v>20</v>
      </c>
      <c r="X3383" s="1" t="str">
        <f>+IF(spotify_data[[#This Row],[album_type]]="album","Album",IF(spotify_data[[#This Row],[album_type]]="single","Single","Compilation"))</f>
        <v>Album</v>
      </c>
      <c r="Y3383">
        <v>371</v>
      </c>
    </row>
    <row r="3384" spans="1:25" x14ac:dyDescent="0.3">
      <c r="A3384" s="1" t="s">
        <v>19170</v>
      </c>
      <c r="B3384" s="1">
        <v>4538</v>
      </c>
      <c r="C3384" s="1" t="s">
        <v>19169</v>
      </c>
      <c r="D3384">
        <v>4</v>
      </c>
      <c r="E3384">
        <v>64</v>
      </c>
      <c r="F3384" s="10">
        <f>spotify_data[[#This Row],[track_popularity]]/100</f>
        <v>0.64</v>
      </c>
      <c r="G3384" s="9" t="b">
        <v>0</v>
      </c>
      <c r="H3384" s="1">
        <f>+IF(spotify_data[[#This Row],[explicit]]=FALSE,0,1)</f>
        <v>0</v>
      </c>
      <c r="I3384" s="1" t="s">
        <v>19159</v>
      </c>
      <c r="J3384" s="7">
        <f>MATCH(spotify_data[[#This Row],[artist_name]],spotify_data[artist_name],0)</f>
        <v>2513</v>
      </c>
      <c r="K3384">
        <v>66</v>
      </c>
      <c r="L3384" s="10">
        <f>spotify_data[[#This Row],[artist_popularity]]/100</f>
        <v>0.66</v>
      </c>
      <c r="M3384">
        <v>4430911</v>
      </c>
      <c r="N3384" s="1" t="s">
        <v>23</v>
      </c>
      <c r="O3384" s="1" t="s">
        <v>19171</v>
      </c>
      <c r="P3384" s="1">
        <f>MATCH(spotify_data[[#This Row],[album_id]],spotify_data[album_id],0)</f>
        <v>3383</v>
      </c>
      <c r="Q3384" s="1" t="s">
        <v>19172</v>
      </c>
      <c r="R3384" s="2">
        <v>40544</v>
      </c>
      <c r="S3384" s="7">
        <f ca="1">+TODAY()-spotify_data[[#This Row],[Fecha lanzamiento Album]]</f>
        <v>5487</v>
      </c>
      <c r="T3384" s="7">
        <f ca="1">+spotify_data[[#This Row],[Antigüedad Album Dias]]/60</f>
        <v>91.45</v>
      </c>
      <c r="U3384" s="8">
        <f ca="1">spotify_data[[#This Row],[Antigüedad Album Meses]]/12</f>
        <v>7.6208333333333336</v>
      </c>
      <c r="V3384">
        <v>14</v>
      </c>
      <c r="W3384" s="1" t="s">
        <v>20</v>
      </c>
      <c r="X3384" s="1" t="str">
        <f>+IF(spotify_data[[#This Row],[album_type]]="album","Album",IF(spotify_data[[#This Row],[album_type]]="single","Single","Compilation"))</f>
        <v>Album</v>
      </c>
      <c r="Y3384">
        <v>332</v>
      </c>
    </row>
    <row r="3385" spans="1:25" x14ac:dyDescent="0.3">
      <c r="A3385" s="1" t="s">
        <v>19273</v>
      </c>
      <c r="B3385" s="1">
        <v>942</v>
      </c>
      <c r="C3385" s="1" t="s">
        <v>19274</v>
      </c>
      <c r="D3385">
        <v>1</v>
      </c>
      <c r="E3385">
        <v>64</v>
      </c>
      <c r="F3385" s="10">
        <f>spotify_data[[#This Row],[track_popularity]]/100</f>
        <v>0.64</v>
      </c>
      <c r="G3385" s="9" t="b">
        <v>0</v>
      </c>
      <c r="H3385" s="1">
        <f>+IF(spotify_data[[#This Row],[explicit]]=FALSE,0,1)</f>
        <v>0</v>
      </c>
      <c r="I3385" s="1" t="s">
        <v>19275</v>
      </c>
      <c r="J3385" s="7">
        <f>MATCH(spotify_data[[#This Row],[artist_name]],spotify_data[artist_name],0)</f>
        <v>3384</v>
      </c>
      <c r="K3385">
        <v>65</v>
      </c>
      <c r="L3385" s="10">
        <f>spotify_data[[#This Row],[artist_popularity]]/100</f>
        <v>0.65</v>
      </c>
      <c r="M3385">
        <v>615439</v>
      </c>
      <c r="N3385" s="1" t="s">
        <v>19276</v>
      </c>
      <c r="O3385" s="1" t="s">
        <v>19277</v>
      </c>
      <c r="P3385" s="1">
        <f>MATCH(spotify_data[[#This Row],[album_id]],spotify_data[album_id],0)</f>
        <v>3384</v>
      </c>
      <c r="Q3385" s="1" t="s">
        <v>19278</v>
      </c>
      <c r="R3385" s="2">
        <v>40544</v>
      </c>
      <c r="S3385" s="7">
        <f ca="1">+TODAY()-spotify_data[[#This Row],[Fecha lanzamiento Album]]</f>
        <v>5487</v>
      </c>
      <c r="T3385" s="7">
        <f ca="1">+spotify_data[[#This Row],[Antigüedad Album Dias]]/60</f>
        <v>91.45</v>
      </c>
      <c r="U3385" s="8">
        <f ca="1">spotify_data[[#This Row],[Antigüedad Album Meses]]/12</f>
        <v>7.6208333333333336</v>
      </c>
      <c r="V3385">
        <v>26</v>
      </c>
      <c r="W3385" s="1" t="s">
        <v>20</v>
      </c>
      <c r="X3385" s="1" t="str">
        <f>+IF(spotify_data[[#This Row],[album_type]]="album","Album",IF(spotify_data[[#This Row],[album_type]]="single","Single","Compilation"))</f>
        <v>Album</v>
      </c>
      <c r="Y3385">
        <v>331</v>
      </c>
    </row>
    <row r="3386" spans="1:25" x14ac:dyDescent="0.3">
      <c r="A3386" s="1" t="s">
        <v>19370</v>
      </c>
      <c r="B3386" s="1">
        <v>2569</v>
      </c>
      <c r="C3386" s="1" t="s">
        <v>19371</v>
      </c>
      <c r="D3386">
        <v>3</v>
      </c>
      <c r="E3386">
        <v>64</v>
      </c>
      <c r="F3386" s="10">
        <f>spotify_data[[#This Row],[track_popularity]]/100</f>
        <v>0.64</v>
      </c>
      <c r="G3386" s="9" t="b">
        <v>0</v>
      </c>
      <c r="H3386" s="1">
        <f>+IF(spotify_data[[#This Row],[explicit]]=FALSE,0,1)</f>
        <v>0</v>
      </c>
      <c r="I3386" s="1" t="s">
        <v>19372</v>
      </c>
      <c r="J3386" s="7">
        <f>MATCH(spotify_data[[#This Row],[artist_name]],spotify_data[artist_name],0)</f>
        <v>3385</v>
      </c>
      <c r="K3386">
        <v>47</v>
      </c>
      <c r="L3386" s="10">
        <f>spotify_data[[#This Row],[artist_popularity]]/100</f>
        <v>0.47</v>
      </c>
      <c r="M3386">
        <v>28254</v>
      </c>
      <c r="N3386" s="1" t="s">
        <v>23</v>
      </c>
      <c r="O3386" s="1" t="s">
        <v>19373</v>
      </c>
      <c r="P3386" s="1">
        <f>MATCH(spotify_data[[#This Row],[album_id]],spotify_data[album_id],0)</f>
        <v>3385</v>
      </c>
      <c r="Q3386" s="1" t="s">
        <v>19374</v>
      </c>
      <c r="R3386" s="2">
        <v>40498</v>
      </c>
      <c r="S3386" s="7">
        <f ca="1">+TODAY()-spotify_data[[#This Row],[Fecha lanzamiento Album]]</f>
        <v>5533</v>
      </c>
      <c r="T3386" s="7">
        <f ca="1">+spotify_data[[#This Row],[Antigüedad Album Dias]]/60</f>
        <v>92.216666666666669</v>
      </c>
      <c r="U3386" s="8">
        <f ca="1">spotify_data[[#This Row],[Antigüedad Album Meses]]/12</f>
        <v>7.6847222222222227</v>
      </c>
      <c r="V3386">
        <v>5</v>
      </c>
      <c r="W3386" s="1" t="s">
        <v>21</v>
      </c>
      <c r="X3386" s="1" t="str">
        <f>+IF(spotify_data[[#This Row],[album_type]]="album","Album",IF(spotify_data[[#This Row],[album_type]]="single","Single","Compilation"))</f>
        <v>Single</v>
      </c>
      <c r="Y3386">
        <v>378</v>
      </c>
    </row>
    <row r="3387" spans="1:25" x14ac:dyDescent="0.3">
      <c r="A3387" s="1" t="s">
        <v>19495</v>
      </c>
      <c r="B3387" s="1">
        <v>2514</v>
      </c>
      <c r="C3387" s="1" t="s">
        <v>19496</v>
      </c>
      <c r="D3387">
        <v>1</v>
      </c>
      <c r="E3387">
        <v>64</v>
      </c>
      <c r="F3387" s="10">
        <f>spotify_data[[#This Row],[track_popularity]]/100</f>
        <v>0.64</v>
      </c>
      <c r="G3387" s="9" t="b">
        <v>0</v>
      </c>
      <c r="H3387" s="1">
        <f>+IF(spotify_data[[#This Row],[explicit]]=FALSE,0,1)</f>
        <v>0</v>
      </c>
      <c r="I3387" s="1" t="s">
        <v>19497</v>
      </c>
      <c r="J3387" s="7">
        <f>MATCH(spotify_data[[#This Row],[artist_name]],spotify_data[artist_name],0)</f>
        <v>3386</v>
      </c>
      <c r="K3387">
        <v>61</v>
      </c>
      <c r="L3387" s="10">
        <f>spotify_data[[#This Row],[artist_popularity]]/100</f>
        <v>0.61</v>
      </c>
      <c r="M3387">
        <v>919870</v>
      </c>
      <c r="N3387" s="1" t="s">
        <v>23</v>
      </c>
      <c r="O3387" s="1" t="s">
        <v>19498</v>
      </c>
      <c r="P3387" s="1">
        <f>MATCH(spotify_data[[#This Row],[album_id]],spotify_data[album_id],0)</f>
        <v>3386</v>
      </c>
      <c r="Q3387" s="1" t="s">
        <v>19496</v>
      </c>
      <c r="R3387" s="2">
        <v>40400</v>
      </c>
      <c r="S3387" s="7">
        <f ca="1">+TODAY()-spotify_data[[#This Row],[Fecha lanzamiento Album]]</f>
        <v>5631</v>
      </c>
      <c r="T3387" s="7">
        <f ca="1">+spotify_data[[#This Row],[Antigüedad Album Dias]]/60</f>
        <v>93.85</v>
      </c>
      <c r="U3387" s="8">
        <f ca="1">spotify_data[[#This Row],[Antigüedad Album Meses]]/12</f>
        <v>7.8208333333333329</v>
      </c>
      <c r="V3387">
        <v>1</v>
      </c>
      <c r="W3387" s="1" t="s">
        <v>21</v>
      </c>
      <c r="X3387" s="1" t="str">
        <f>+IF(spotify_data[[#This Row],[album_type]]="album","Album",IF(spotify_data[[#This Row],[album_type]]="single","Single","Compilation"))</f>
        <v>Single</v>
      </c>
      <c r="Y3387">
        <v>495</v>
      </c>
    </row>
    <row r="3388" spans="1:25" x14ac:dyDescent="0.3">
      <c r="A3388" s="1" t="s">
        <v>19538</v>
      </c>
      <c r="B3388" s="1">
        <v>5267</v>
      </c>
      <c r="C3388" s="1" t="s">
        <v>19539</v>
      </c>
      <c r="D3388">
        <v>1</v>
      </c>
      <c r="E3388">
        <v>64</v>
      </c>
      <c r="F3388" s="10">
        <f>spotify_data[[#This Row],[track_popularity]]/100</f>
        <v>0.64</v>
      </c>
      <c r="G3388" s="9" t="b">
        <v>0</v>
      </c>
      <c r="H3388" s="1">
        <f>+IF(spotify_data[[#This Row],[explicit]]=FALSE,0,1)</f>
        <v>0</v>
      </c>
      <c r="I3388" s="1" t="s">
        <v>5643</v>
      </c>
      <c r="J3388" s="7">
        <f>MATCH(spotify_data[[#This Row],[artist_name]],spotify_data[artist_name],0)</f>
        <v>892</v>
      </c>
      <c r="K3388">
        <v>78</v>
      </c>
      <c r="L3388" s="10">
        <f>spotify_data[[#This Row],[artist_popularity]]/100</f>
        <v>0.78</v>
      </c>
      <c r="M3388">
        <v>13212719</v>
      </c>
      <c r="N3388" s="1" t="s">
        <v>23</v>
      </c>
      <c r="O3388" s="1" t="s">
        <v>19540</v>
      </c>
      <c r="P3388" s="1">
        <f>MATCH(spotify_data[[#This Row],[album_id]],spotify_data[album_id],0)</f>
        <v>3387</v>
      </c>
      <c r="Q3388" s="1" t="s">
        <v>19541</v>
      </c>
      <c r="R3388" s="2">
        <v>40359</v>
      </c>
      <c r="S3388" s="7">
        <f ca="1">+TODAY()-spotify_data[[#This Row],[Fecha lanzamiento Album]]</f>
        <v>5672</v>
      </c>
      <c r="T3388" s="7">
        <f ca="1">+spotify_data[[#This Row],[Antigüedad Album Dias]]/60</f>
        <v>94.533333333333331</v>
      </c>
      <c r="U3388" s="8">
        <f ca="1">spotify_data[[#This Row],[Antigüedad Album Meses]]/12</f>
        <v>7.8777777777777773</v>
      </c>
      <c r="V3388">
        <v>11</v>
      </c>
      <c r="W3388" s="1" t="s">
        <v>20</v>
      </c>
      <c r="X3388" s="1" t="str">
        <f>+IF(spotify_data[[#This Row],[album_type]]="album","Album",IF(spotify_data[[#This Row],[album_type]]="single","Single","Compilation"))</f>
        <v>Album</v>
      </c>
      <c r="Y3388">
        <v>353</v>
      </c>
    </row>
    <row r="3389" spans="1:25" x14ac:dyDescent="0.3">
      <c r="A3389" s="1" t="s">
        <v>19667</v>
      </c>
      <c r="B3389" s="1">
        <v>8221</v>
      </c>
      <c r="C3389" s="1" t="s">
        <v>19668</v>
      </c>
      <c r="D3389">
        <v>8</v>
      </c>
      <c r="E3389">
        <v>64</v>
      </c>
      <c r="F3389" s="10">
        <f>spotify_data[[#This Row],[track_popularity]]/100</f>
        <v>0.64</v>
      </c>
      <c r="G3389" s="9" t="b">
        <v>0</v>
      </c>
      <c r="H3389" s="1">
        <f>+IF(spotify_data[[#This Row],[explicit]]=FALSE,0,1)</f>
        <v>0</v>
      </c>
      <c r="I3389" s="1" t="s">
        <v>18326</v>
      </c>
      <c r="J3389" s="7">
        <f>MATCH(spotify_data[[#This Row],[artist_name]],spotify_data[artist_name],0)</f>
        <v>969</v>
      </c>
      <c r="K3389">
        <v>74</v>
      </c>
      <c r="L3389" s="10">
        <f>spotify_data[[#This Row],[artist_popularity]]/100</f>
        <v>0.74</v>
      </c>
      <c r="M3389">
        <v>2266913</v>
      </c>
      <c r="N3389" s="1" t="s">
        <v>23</v>
      </c>
      <c r="O3389" s="1" t="s">
        <v>19665</v>
      </c>
      <c r="P3389" s="1">
        <f>MATCH(spotify_data[[#This Row],[album_id]],spotify_data[album_id],0)</f>
        <v>969</v>
      </c>
      <c r="Q3389" s="1" t="s">
        <v>19666</v>
      </c>
      <c r="R3389" s="2">
        <v>40295</v>
      </c>
      <c r="S3389" s="7">
        <f ca="1">+TODAY()-spotify_data[[#This Row],[Fecha lanzamiento Album]]</f>
        <v>5736</v>
      </c>
      <c r="T3389" s="7">
        <f ca="1">+spotify_data[[#This Row],[Antigüedad Album Dias]]/60</f>
        <v>95.6</v>
      </c>
      <c r="U3389" s="8">
        <f ca="1">spotify_data[[#This Row],[Antigüedad Album Meses]]/12</f>
        <v>7.9666666666666659</v>
      </c>
      <c r="V3389">
        <v>12</v>
      </c>
      <c r="W3389" s="1" t="s">
        <v>20</v>
      </c>
      <c r="X3389" s="1" t="str">
        <f>+IF(spotify_data[[#This Row],[album_type]]="album","Album",IF(spotify_data[[#This Row],[album_type]]="single","Single","Compilation"))</f>
        <v>Album</v>
      </c>
      <c r="Y3389">
        <v>326</v>
      </c>
    </row>
    <row r="3390" spans="1:25" x14ac:dyDescent="0.3">
      <c r="A3390" s="1" t="s">
        <v>20344</v>
      </c>
      <c r="B3390" s="1">
        <v>4565</v>
      </c>
      <c r="C3390" s="1" t="s">
        <v>20345</v>
      </c>
      <c r="D3390">
        <v>3</v>
      </c>
      <c r="E3390">
        <v>64</v>
      </c>
      <c r="F3390" s="10">
        <f>spotify_data[[#This Row],[track_popularity]]/100</f>
        <v>0.64</v>
      </c>
      <c r="G3390" s="9" t="b">
        <v>0</v>
      </c>
      <c r="H3390" s="1">
        <f>+IF(spotify_data[[#This Row],[explicit]]=FALSE,0,1)</f>
        <v>0</v>
      </c>
      <c r="I3390" s="1" t="s">
        <v>7418</v>
      </c>
      <c r="J3390" s="7">
        <f>MATCH(spotify_data[[#This Row],[artist_name]],spotify_data[artist_name],0)</f>
        <v>3389</v>
      </c>
      <c r="K3390">
        <v>63</v>
      </c>
      <c r="L3390" s="10">
        <f>spotify_data[[#This Row],[artist_popularity]]/100</f>
        <v>0.63</v>
      </c>
      <c r="M3390">
        <v>430168</v>
      </c>
      <c r="N3390" s="1" t="s">
        <v>1609</v>
      </c>
      <c r="O3390" s="1" t="s">
        <v>20346</v>
      </c>
      <c r="P3390" s="1">
        <f>MATCH(spotify_data[[#This Row],[album_id]],spotify_data[album_id],0)</f>
        <v>3389</v>
      </c>
      <c r="Q3390" s="1" t="s">
        <v>20347</v>
      </c>
      <c r="R3390" s="2">
        <v>39814</v>
      </c>
      <c r="S3390" s="7">
        <f ca="1">+TODAY()-spotify_data[[#This Row],[Fecha lanzamiento Album]]</f>
        <v>6217</v>
      </c>
      <c r="T3390" s="7">
        <f ca="1">+spotify_data[[#This Row],[Antigüedad Album Dias]]/60</f>
        <v>103.61666666666666</v>
      </c>
      <c r="U3390" s="8">
        <f ca="1">spotify_data[[#This Row],[Antigüedad Album Meses]]/12</f>
        <v>8.6347222222222211</v>
      </c>
      <c r="V3390">
        <v>26</v>
      </c>
      <c r="W3390" s="1" t="s">
        <v>1932</v>
      </c>
      <c r="X3390" s="1" t="str">
        <f>+IF(spotify_data[[#This Row],[album_type]]="album","Album",IF(spotify_data[[#This Row],[album_type]]="single","Single","Compilation"))</f>
        <v>Compilation</v>
      </c>
      <c r="Y3390">
        <v>417</v>
      </c>
    </row>
    <row r="3391" spans="1:25" x14ac:dyDescent="0.3">
      <c r="A3391" s="1" t="s">
        <v>20372</v>
      </c>
      <c r="B3391" s="1">
        <v>1851</v>
      </c>
      <c r="C3391" s="1" t="s">
        <v>20373</v>
      </c>
      <c r="D3391">
        <v>5</v>
      </c>
      <c r="E3391">
        <v>64</v>
      </c>
      <c r="F3391" s="10">
        <f>spotify_data[[#This Row],[track_popularity]]/100</f>
        <v>0.64</v>
      </c>
      <c r="G3391" s="9" t="b">
        <v>0</v>
      </c>
      <c r="H3391" s="1">
        <f>+IF(spotify_data[[#This Row],[explicit]]=FALSE,0,1)</f>
        <v>0</v>
      </c>
      <c r="I3391" s="1" t="s">
        <v>6941</v>
      </c>
      <c r="J3391" s="7">
        <f>MATCH(spotify_data[[#This Row],[artist_name]],spotify_data[artist_name],0)</f>
        <v>200</v>
      </c>
      <c r="K3391">
        <v>89</v>
      </c>
      <c r="L3391" s="10">
        <f>spotify_data[[#This Row],[artist_popularity]]/100</f>
        <v>0.89</v>
      </c>
      <c r="M3391">
        <v>31038851</v>
      </c>
      <c r="N3391" s="1" t="s">
        <v>1366</v>
      </c>
      <c r="O3391" s="1" t="s">
        <v>20374</v>
      </c>
      <c r="P3391" s="1">
        <f>MATCH(spotify_data[[#This Row],[album_id]],spotify_data[album_id],0)</f>
        <v>3390</v>
      </c>
      <c r="Q3391" s="1" t="s">
        <v>20371</v>
      </c>
      <c r="R3391" s="2">
        <v>39776</v>
      </c>
      <c r="S3391" s="7">
        <f ca="1">+TODAY()-spotify_data[[#This Row],[Fecha lanzamiento Album]]</f>
        <v>6255</v>
      </c>
      <c r="T3391" s="7">
        <f ca="1">+spotify_data[[#This Row],[Antigüedad Album Dias]]/60</f>
        <v>104.25</v>
      </c>
      <c r="U3391" s="8">
        <f ca="1">spotify_data[[#This Row],[Antigüedad Album Meses]]/12</f>
        <v>8.6875</v>
      </c>
      <c r="V3391">
        <v>12</v>
      </c>
      <c r="W3391" s="1" t="s">
        <v>20</v>
      </c>
      <c r="X3391" s="1" t="str">
        <f>+IF(spotify_data[[#This Row],[album_type]]="album","Album",IF(spotify_data[[#This Row],[album_type]]="single","Single","Compilation"))</f>
        <v>Album</v>
      </c>
      <c r="Y3391">
        <v>45</v>
      </c>
    </row>
    <row r="3392" spans="1:25" x14ac:dyDescent="0.3">
      <c r="A3392" s="1" t="s">
        <v>20718</v>
      </c>
      <c r="B3392" s="1">
        <v>782</v>
      </c>
      <c r="C3392" s="1" t="s">
        <v>20719</v>
      </c>
      <c r="D3392">
        <v>2</v>
      </c>
      <c r="E3392">
        <v>64</v>
      </c>
      <c r="F3392" s="10">
        <f>spotify_data[[#This Row],[track_popularity]]/100</f>
        <v>0.64</v>
      </c>
      <c r="G3392" s="9" t="b">
        <v>0</v>
      </c>
      <c r="H3392" s="1">
        <f>+IF(spotify_data[[#This Row],[explicit]]=FALSE,0,1)</f>
        <v>0</v>
      </c>
      <c r="I3392" s="1" t="s">
        <v>19557</v>
      </c>
      <c r="J3392" s="7">
        <f>MATCH(spotify_data[[#This Row],[artist_name]],spotify_data[artist_name],0)</f>
        <v>3391</v>
      </c>
      <c r="K3392">
        <v>52</v>
      </c>
      <c r="L3392" s="10">
        <f>spotify_data[[#This Row],[artist_popularity]]/100</f>
        <v>0.52</v>
      </c>
      <c r="M3392">
        <v>351316</v>
      </c>
      <c r="N3392" s="1" t="s">
        <v>23</v>
      </c>
      <c r="O3392" s="1" t="s">
        <v>20716</v>
      </c>
      <c r="P3392" s="1">
        <f>MATCH(spotify_data[[#This Row],[album_id]],spotify_data[album_id],0)</f>
        <v>3391</v>
      </c>
      <c r="Q3392" s="1" t="s">
        <v>20717</v>
      </c>
      <c r="R3392" s="2">
        <v>39342</v>
      </c>
      <c r="S3392" s="7">
        <f ca="1">+TODAY()-spotify_data[[#This Row],[Fecha lanzamiento Album]]</f>
        <v>6689</v>
      </c>
      <c r="T3392" s="7">
        <f ca="1">+spotify_data[[#This Row],[Antigüedad Album Dias]]/60</f>
        <v>111.48333333333333</v>
      </c>
      <c r="U3392" s="8">
        <f ca="1">spotify_data[[#This Row],[Antigüedad Album Meses]]/12</f>
        <v>9.2902777777777779</v>
      </c>
      <c r="V3392">
        <v>25</v>
      </c>
      <c r="W3392" s="1" t="s">
        <v>20</v>
      </c>
      <c r="X3392" s="1" t="str">
        <f>+IF(spotify_data[[#This Row],[album_type]]="album","Album",IF(spotify_data[[#This Row],[album_type]]="single","Single","Compilation"))</f>
        <v>Album</v>
      </c>
      <c r="Y3392">
        <v>373</v>
      </c>
    </row>
    <row r="3393" spans="1:25" x14ac:dyDescent="0.3">
      <c r="A3393" s="1" t="s">
        <v>20782</v>
      </c>
      <c r="B3393" s="1">
        <v>8276</v>
      </c>
      <c r="C3393" s="1" t="s">
        <v>20783</v>
      </c>
      <c r="D3393">
        <v>3</v>
      </c>
      <c r="E3393">
        <v>64</v>
      </c>
      <c r="F3393" s="10">
        <f>spotify_data[[#This Row],[track_popularity]]/100</f>
        <v>0.64</v>
      </c>
      <c r="G3393" s="9" t="b">
        <v>0</v>
      </c>
      <c r="H3393" s="1">
        <f>+IF(spotify_data[[#This Row],[explicit]]=FALSE,0,1)</f>
        <v>0</v>
      </c>
      <c r="I3393" s="1" t="s">
        <v>20647</v>
      </c>
      <c r="J3393" s="7">
        <f>MATCH(spotify_data[[#This Row],[artist_name]],spotify_data[artist_name],0)</f>
        <v>79</v>
      </c>
      <c r="K3393">
        <v>85</v>
      </c>
      <c r="L3393" s="10">
        <f>spotify_data[[#This Row],[artist_popularity]]/100</f>
        <v>0.85</v>
      </c>
      <c r="M3393">
        <v>13822540</v>
      </c>
      <c r="N3393" s="1" t="s">
        <v>20648</v>
      </c>
      <c r="O3393" s="1" t="s">
        <v>20784</v>
      </c>
      <c r="P3393" s="1">
        <f>MATCH(spotify_data[[#This Row],[album_id]],spotify_data[album_id],0)</f>
        <v>3392</v>
      </c>
      <c r="Q3393" s="1" t="s">
        <v>20785</v>
      </c>
      <c r="R3393" s="2">
        <v>39263</v>
      </c>
      <c r="S3393" s="7">
        <f ca="1">+TODAY()-spotify_data[[#This Row],[Fecha lanzamiento Album]]</f>
        <v>6768</v>
      </c>
      <c r="T3393" s="7">
        <f ca="1">+spotify_data[[#This Row],[Antigüedad Album Dias]]/60</f>
        <v>112.8</v>
      </c>
      <c r="U3393" s="8">
        <f ca="1">spotify_data[[#This Row],[Antigüedad Album Meses]]/12</f>
        <v>9.4</v>
      </c>
      <c r="V3393">
        <v>8</v>
      </c>
      <c r="W3393" s="1" t="s">
        <v>20</v>
      </c>
      <c r="X3393" s="1" t="str">
        <f>+IF(spotify_data[[#This Row],[album_type]]="album","Album",IF(spotify_data[[#This Row],[album_type]]="single","Single","Compilation"))</f>
        <v>Album</v>
      </c>
      <c r="Y3393">
        <v>38</v>
      </c>
    </row>
    <row r="3394" spans="1:25" x14ac:dyDescent="0.3">
      <c r="A3394" s="1" t="s">
        <v>20982</v>
      </c>
      <c r="B3394" s="1">
        <v>3852</v>
      </c>
      <c r="C3394" s="1" t="s">
        <v>20983</v>
      </c>
      <c r="D3394">
        <v>1</v>
      </c>
      <c r="E3394">
        <v>64</v>
      </c>
      <c r="F3394" s="10">
        <f>spotify_data[[#This Row],[track_popularity]]/100</f>
        <v>0.64</v>
      </c>
      <c r="G3394" s="9" t="b">
        <v>0</v>
      </c>
      <c r="H3394" s="1">
        <f>+IF(spotify_data[[#This Row],[explicit]]=FALSE,0,1)</f>
        <v>0</v>
      </c>
      <c r="I3394" s="1" t="s">
        <v>20909</v>
      </c>
      <c r="J3394" s="7">
        <f>MATCH(spotify_data[[#This Row],[artist_name]],spotify_data[artist_name],0)</f>
        <v>3393</v>
      </c>
      <c r="K3394">
        <v>53</v>
      </c>
      <c r="L3394" s="10">
        <f>spotify_data[[#This Row],[artist_popularity]]/100</f>
        <v>0.53</v>
      </c>
      <c r="M3394">
        <v>696587</v>
      </c>
      <c r="N3394" s="1" t="s">
        <v>23</v>
      </c>
      <c r="O3394" s="1" t="s">
        <v>20910</v>
      </c>
      <c r="P3394" s="1">
        <f>MATCH(spotify_data[[#This Row],[album_id]],spotify_data[album_id],0)</f>
        <v>3393</v>
      </c>
      <c r="Q3394" s="1" t="s">
        <v>20911</v>
      </c>
      <c r="R3394" s="2">
        <v>39083</v>
      </c>
      <c r="S3394" s="7">
        <f ca="1">+TODAY()-spotify_data[[#This Row],[Fecha lanzamiento Album]]</f>
        <v>6948</v>
      </c>
      <c r="T3394" s="7">
        <f ca="1">+spotify_data[[#This Row],[Antigüedad Album Dias]]/60</f>
        <v>115.8</v>
      </c>
      <c r="U3394" s="8">
        <f ca="1">spotify_data[[#This Row],[Antigüedad Album Meses]]/12</f>
        <v>9.65</v>
      </c>
      <c r="V3394">
        <v>12</v>
      </c>
      <c r="W3394" s="1" t="s">
        <v>20</v>
      </c>
      <c r="X3394" s="1" t="str">
        <f>+IF(spotify_data[[#This Row],[album_type]]="album","Album",IF(spotify_data[[#This Row],[album_type]]="single","Single","Compilation"))</f>
        <v>Album</v>
      </c>
      <c r="Y3394">
        <v>366</v>
      </c>
    </row>
    <row r="3395" spans="1:25" x14ac:dyDescent="0.3">
      <c r="A3395" s="1" t="s">
        <v>21060</v>
      </c>
      <c r="B3395" s="1">
        <v>7382</v>
      </c>
      <c r="C3395" s="1" t="s">
        <v>21061</v>
      </c>
      <c r="D3395">
        <v>1</v>
      </c>
      <c r="E3395">
        <v>64</v>
      </c>
      <c r="F3395" s="10">
        <f>spotify_data[[#This Row],[track_popularity]]/100</f>
        <v>0.64</v>
      </c>
      <c r="G3395" s="9" t="b">
        <v>0</v>
      </c>
      <c r="H3395" s="1">
        <f>+IF(spotify_data[[#This Row],[explicit]]=FALSE,0,1)</f>
        <v>0</v>
      </c>
      <c r="I3395" s="1" t="s">
        <v>21062</v>
      </c>
      <c r="J3395" s="7">
        <f>MATCH(spotify_data[[#This Row],[artist_name]],spotify_data[artist_name],0)</f>
        <v>3394</v>
      </c>
      <c r="K3395">
        <v>72</v>
      </c>
      <c r="L3395" s="10">
        <f>spotify_data[[#This Row],[artist_popularity]]/100</f>
        <v>0.72</v>
      </c>
      <c r="M3395">
        <v>5563752</v>
      </c>
      <c r="N3395" s="1" t="s">
        <v>21063</v>
      </c>
      <c r="O3395" s="1" t="s">
        <v>21064</v>
      </c>
      <c r="P3395" s="1">
        <f>MATCH(spotify_data[[#This Row],[album_id]],spotify_data[album_id],0)</f>
        <v>3394</v>
      </c>
      <c r="Q3395" s="1" t="s">
        <v>21065</v>
      </c>
      <c r="R3395" s="2">
        <v>38999</v>
      </c>
      <c r="S3395" s="7">
        <f ca="1">+TODAY()-spotify_data[[#This Row],[Fecha lanzamiento Album]]</f>
        <v>7032</v>
      </c>
      <c r="T3395" s="7">
        <f ca="1">+spotify_data[[#This Row],[Antigüedad Album Dias]]/60</f>
        <v>117.2</v>
      </c>
      <c r="U3395" s="8">
        <f ca="1">spotify_data[[#This Row],[Antigüedad Album Meses]]/12</f>
        <v>9.7666666666666675</v>
      </c>
      <c r="V3395">
        <v>13</v>
      </c>
      <c r="W3395" s="1" t="s">
        <v>20</v>
      </c>
      <c r="X3395" s="1" t="str">
        <f>+IF(spotify_data[[#This Row],[album_type]]="album","Album",IF(spotify_data[[#This Row],[album_type]]="single","Single","Compilation"))</f>
        <v>Album</v>
      </c>
      <c r="Y3395">
        <v>32</v>
      </c>
    </row>
    <row r="3396" spans="1:25" x14ac:dyDescent="0.3">
      <c r="A3396" s="1" t="s">
        <v>21369</v>
      </c>
      <c r="B3396" s="1">
        <v>4087</v>
      </c>
      <c r="C3396" s="1" t="s">
        <v>21370</v>
      </c>
      <c r="D3396">
        <v>5</v>
      </c>
      <c r="E3396">
        <v>64</v>
      </c>
      <c r="F3396" s="10">
        <f>spotify_data[[#This Row],[track_popularity]]/100</f>
        <v>0.64</v>
      </c>
      <c r="G3396" s="9" t="b">
        <v>0</v>
      </c>
      <c r="H3396" s="1">
        <f>+IF(spotify_data[[#This Row],[explicit]]=FALSE,0,1)</f>
        <v>0</v>
      </c>
      <c r="I3396" s="1" t="s">
        <v>16438</v>
      </c>
      <c r="J3396" s="7">
        <f>MATCH(spotify_data[[#This Row],[artist_name]],spotify_data[artist_name],0)</f>
        <v>3395</v>
      </c>
      <c r="K3396">
        <v>64</v>
      </c>
      <c r="L3396" s="10">
        <f>spotify_data[[#This Row],[artist_popularity]]/100</f>
        <v>0.64</v>
      </c>
      <c r="M3396">
        <v>2898444</v>
      </c>
      <c r="N3396" s="1" t="s">
        <v>395</v>
      </c>
      <c r="O3396" s="1" t="s">
        <v>21371</v>
      </c>
      <c r="P3396" s="1">
        <f>MATCH(spotify_data[[#This Row],[album_id]],spotify_data[album_id],0)</f>
        <v>3395</v>
      </c>
      <c r="Q3396" s="1" t="s">
        <v>21372</v>
      </c>
      <c r="R3396" s="2">
        <v>38580</v>
      </c>
      <c r="S3396" s="7">
        <f ca="1">+TODAY()-spotify_data[[#This Row],[Fecha lanzamiento Album]]</f>
        <v>7451</v>
      </c>
      <c r="T3396" s="7">
        <f ca="1">+spotify_data[[#This Row],[Antigüedad Album Dias]]/60</f>
        <v>124.18333333333334</v>
      </c>
      <c r="U3396" s="8">
        <f ca="1">spotify_data[[#This Row],[Antigüedad Album Meses]]/12</f>
        <v>10.348611111111111</v>
      </c>
      <c r="V3396">
        <v>21</v>
      </c>
      <c r="W3396" s="1" t="s">
        <v>20</v>
      </c>
      <c r="X3396" s="1" t="str">
        <f>+IF(spotify_data[[#This Row],[album_type]]="album","Album",IF(spotify_data[[#This Row],[album_type]]="single","Single","Compilation"))</f>
        <v>Album</v>
      </c>
      <c r="Y3396">
        <v>444</v>
      </c>
    </row>
    <row r="3397" spans="1:25" x14ac:dyDescent="0.3">
      <c r="A3397" s="1" t="s">
        <v>21690</v>
      </c>
      <c r="B3397" s="1">
        <v>2852</v>
      </c>
      <c r="C3397" s="1" t="s">
        <v>21691</v>
      </c>
      <c r="D3397">
        <v>8</v>
      </c>
      <c r="E3397">
        <v>64</v>
      </c>
      <c r="F3397" s="10">
        <f>spotify_data[[#This Row],[track_popularity]]/100</f>
        <v>0.64</v>
      </c>
      <c r="G3397" s="9" t="b">
        <v>0</v>
      </c>
      <c r="H3397" s="1">
        <f>+IF(spotify_data[[#This Row],[explicit]]=FALSE,0,1)</f>
        <v>0</v>
      </c>
      <c r="I3397" s="1" t="s">
        <v>21692</v>
      </c>
      <c r="J3397" s="7">
        <f>MATCH(spotify_data[[#This Row],[artist_name]],spotify_data[artist_name],0)</f>
        <v>471</v>
      </c>
      <c r="K3397">
        <v>72</v>
      </c>
      <c r="L3397" s="10">
        <f>spotify_data[[#This Row],[artist_popularity]]/100</f>
        <v>0.72</v>
      </c>
      <c r="M3397">
        <v>6096792</v>
      </c>
      <c r="N3397" s="1" t="s">
        <v>21693</v>
      </c>
      <c r="O3397" s="1" t="s">
        <v>21694</v>
      </c>
      <c r="P3397" s="1">
        <f>MATCH(spotify_data[[#This Row],[album_id]],spotify_data[album_id],0)</f>
        <v>3396</v>
      </c>
      <c r="Q3397" s="1" t="s">
        <v>21695</v>
      </c>
      <c r="R3397" s="2">
        <v>37987</v>
      </c>
      <c r="S3397" s="7">
        <f ca="1">+TODAY()-spotify_data[[#This Row],[Fecha lanzamiento Album]]</f>
        <v>8044</v>
      </c>
      <c r="T3397" s="7">
        <f ca="1">+spotify_data[[#This Row],[Antigüedad Album Dias]]/60</f>
        <v>134.06666666666666</v>
      </c>
      <c r="U3397" s="8">
        <f ca="1">spotify_data[[#This Row],[Antigüedad Album Meses]]/12</f>
        <v>11.172222222222222</v>
      </c>
      <c r="V3397">
        <v>12</v>
      </c>
      <c r="W3397" s="1" t="s">
        <v>20</v>
      </c>
      <c r="X3397" s="1" t="str">
        <f>+IF(spotify_data[[#This Row],[album_type]]="album","Album",IF(spotify_data[[#This Row],[album_type]]="single","Single","Compilation"))</f>
        <v>Album</v>
      </c>
      <c r="Y3397">
        <v>346</v>
      </c>
    </row>
    <row r="3398" spans="1:25" x14ac:dyDescent="0.3">
      <c r="A3398" s="1" t="s">
        <v>21994</v>
      </c>
      <c r="B3398" s="1">
        <v>4432</v>
      </c>
      <c r="C3398" s="1" t="s">
        <v>21995</v>
      </c>
      <c r="D3398">
        <v>1</v>
      </c>
      <c r="E3398">
        <v>64</v>
      </c>
      <c r="F3398" s="10">
        <f>spotify_data[[#This Row],[track_popularity]]/100</f>
        <v>0.64</v>
      </c>
      <c r="G3398" s="9" t="b">
        <v>0</v>
      </c>
      <c r="H3398" s="1">
        <f>+IF(spotify_data[[#This Row],[explicit]]=FALSE,0,1)</f>
        <v>0</v>
      </c>
      <c r="I3398" s="1" t="s">
        <v>16817</v>
      </c>
      <c r="J3398" s="7">
        <f>MATCH(spotify_data[[#This Row],[artist_name]],spotify_data[artist_name],0)</f>
        <v>3059</v>
      </c>
      <c r="K3398">
        <v>66</v>
      </c>
      <c r="L3398" s="10">
        <f>spotify_data[[#This Row],[artist_popularity]]/100</f>
        <v>0.66</v>
      </c>
      <c r="M3398">
        <v>9661696</v>
      </c>
      <c r="N3398" s="1" t="s">
        <v>16818</v>
      </c>
      <c r="O3398" s="1" t="s">
        <v>21955</v>
      </c>
      <c r="P3398" s="1">
        <f>MATCH(spotify_data[[#This Row],[album_id]],spotify_data[album_id],0)</f>
        <v>3397</v>
      </c>
      <c r="Q3398" s="1" t="s">
        <v>21956</v>
      </c>
      <c r="R3398" s="2">
        <v>37622</v>
      </c>
      <c r="S3398" s="7">
        <f ca="1">+TODAY()-spotify_data[[#This Row],[Fecha lanzamiento Album]]</f>
        <v>8409</v>
      </c>
      <c r="T3398" s="7">
        <f ca="1">+spotify_data[[#This Row],[Antigüedad Album Dias]]/60</f>
        <v>140.15</v>
      </c>
      <c r="U3398" s="8">
        <f ca="1">spotify_data[[#This Row],[Antigüedad Album Meses]]/12</f>
        <v>11.679166666666667</v>
      </c>
      <c r="V3398">
        <v>11</v>
      </c>
      <c r="W3398" s="1" t="s">
        <v>20</v>
      </c>
      <c r="X3398" s="1" t="str">
        <f>+IF(spotify_data[[#This Row],[album_type]]="album","Album",IF(spotify_data[[#This Row],[album_type]]="single","Single","Compilation"))</f>
        <v>Album</v>
      </c>
      <c r="Y3398">
        <v>482</v>
      </c>
    </row>
    <row r="3399" spans="1:25" x14ac:dyDescent="0.3">
      <c r="A3399" s="1" t="s">
        <v>22139</v>
      </c>
      <c r="B3399" s="1"/>
      <c r="C3399" s="1" t="s">
        <v>22140</v>
      </c>
      <c r="D3399">
        <v>14</v>
      </c>
      <c r="E3399">
        <v>64</v>
      </c>
      <c r="F3399" s="10">
        <f>spotify_data[[#This Row],[track_popularity]]/100</f>
        <v>0.64</v>
      </c>
      <c r="G3399" s="9" t="b">
        <v>1</v>
      </c>
      <c r="H3399" s="1">
        <f>+IF(spotify_data[[#This Row],[explicit]]=FALSE,0,1)</f>
        <v>1</v>
      </c>
      <c r="I3399" s="1" t="s">
        <v>3466</v>
      </c>
      <c r="J3399" s="7">
        <f>MATCH(spotify_data[[#This Row],[artist_name]],spotify_data[artist_name],0)</f>
        <v>106</v>
      </c>
      <c r="K3399">
        <v>88</v>
      </c>
      <c r="L3399" s="10">
        <f>spotify_data[[#This Row],[artist_popularity]]/100</f>
        <v>0.88</v>
      </c>
      <c r="M3399">
        <v>104584370</v>
      </c>
      <c r="N3399" s="1" t="s">
        <v>3467</v>
      </c>
      <c r="O3399" s="1" t="s">
        <v>22141</v>
      </c>
      <c r="P3399" s="1">
        <f>MATCH(spotify_data[[#This Row],[album_id]],spotify_data[album_id],0)</f>
        <v>106</v>
      </c>
      <c r="Q3399" s="1" t="s">
        <v>22142</v>
      </c>
      <c r="R3399" s="2">
        <v>37402</v>
      </c>
      <c r="S3399" s="7">
        <f ca="1">+TODAY()-spotify_data[[#This Row],[Fecha lanzamiento Album]]</f>
        <v>8629</v>
      </c>
      <c r="T3399" s="7">
        <f ca="1">+spotify_data[[#This Row],[Antigüedad Album Dias]]/60</f>
        <v>143.81666666666666</v>
      </c>
      <c r="U3399" s="8">
        <f ca="1">spotify_data[[#This Row],[Antigüedad Album Meses]]/12</f>
        <v>11.984722222222222</v>
      </c>
      <c r="V3399">
        <v>20</v>
      </c>
      <c r="W3399" s="1" t="s">
        <v>20</v>
      </c>
      <c r="X3399" s="1" t="str">
        <f>+IF(spotify_data[[#This Row],[album_type]]="album","Album",IF(spotify_data[[#This Row],[album_type]]="single","Single","Compilation"))</f>
        <v>Album</v>
      </c>
      <c r="Y3399">
        <v>534</v>
      </c>
    </row>
    <row r="3400" spans="1:25" x14ac:dyDescent="0.3">
      <c r="A3400" s="1" t="s">
        <v>22172</v>
      </c>
      <c r="B3400" s="1"/>
      <c r="C3400" s="1" t="s">
        <v>22173</v>
      </c>
      <c r="D3400">
        <v>7</v>
      </c>
      <c r="E3400">
        <v>64</v>
      </c>
      <c r="F3400" s="10">
        <f>spotify_data[[#This Row],[track_popularity]]/100</f>
        <v>0.64</v>
      </c>
      <c r="G3400" s="9" t="b">
        <v>1</v>
      </c>
      <c r="H3400" s="1">
        <f>+IF(spotify_data[[#This Row],[explicit]]=FALSE,0,1)</f>
        <v>1</v>
      </c>
      <c r="I3400" s="1" t="s">
        <v>3466</v>
      </c>
      <c r="J3400" s="7">
        <f>MATCH(spotify_data[[#This Row],[artist_name]],spotify_data[artist_name],0)</f>
        <v>106</v>
      </c>
      <c r="K3400">
        <v>88</v>
      </c>
      <c r="L3400" s="10">
        <f>spotify_data[[#This Row],[artist_popularity]]/100</f>
        <v>0.88</v>
      </c>
      <c r="M3400">
        <v>104559284</v>
      </c>
      <c r="N3400" s="1" t="s">
        <v>3467</v>
      </c>
      <c r="O3400" s="1" t="s">
        <v>22141</v>
      </c>
      <c r="P3400" s="1">
        <f>MATCH(spotify_data[[#This Row],[album_id]],spotify_data[album_id],0)</f>
        <v>106</v>
      </c>
      <c r="Q3400" s="1" t="s">
        <v>22142</v>
      </c>
      <c r="R3400" s="2">
        <v>37402</v>
      </c>
      <c r="S3400" s="7">
        <f ca="1">+TODAY()-spotify_data[[#This Row],[Fecha lanzamiento Album]]</f>
        <v>8629</v>
      </c>
      <c r="T3400" s="7">
        <f ca="1">+spotify_data[[#This Row],[Antigüedad Album Dias]]/60</f>
        <v>143.81666666666666</v>
      </c>
      <c r="U3400" s="8">
        <f ca="1">spotify_data[[#This Row],[Antigüedad Album Meses]]/12</f>
        <v>11.984722222222222</v>
      </c>
      <c r="V3400">
        <v>20</v>
      </c>
      <c r="W3400" s="1" t="s">
        <v>20</v>
      </c>
      <c r="X3400" s="1" t="str">
        <f>+IF(spotify_data[[#This Row],[album_type]]="album","Album",IF(spotify_data[[#This Row],[album_type]]="single","Single","Compilation"))</f>
        <v>Album</v>
      </c>
      <c r="Y3400">
        <v>377</v>
      </c>
    </row>
    <row r="3401" spans="1:25" x14ac:dyDescent="0.3">
      <c r="A3401" s="1" t="s">
        <v>22263</v>
      </c>
      <c r="B3401" s="1"/>
      <c r="C3401" s="1" t="s">
        <v>22264</v>
      </c>
      <c r="D3401">
        <v>19</v>
      </c>
      <c r="E3401">
        <v>64</v>
      </c>
      <c r="F3401" s="10">
        <f>spotify_data[[#This Row],[track_popularity]]/100</f>
        <v>0.64</v>
      </c>
      <c r="G3401" s="9" t="b">
        <v>0</v>
      </c>
      <c r="H3401" s="1">
        <f>+IF(spotify_data[[#This Row],[explicit]]=FALSE,0,1)</f>
        <v>0</v>
      </c>
      <c r="I3401" s="1" t="s">
        <v>6845</v>
      </c>
      <c r="J3401" s="7">
        <f>MATCH(spotify_data[[#This Row],[artist_name]],spotify_data[artist_name],0)</f>
        <v>3400</v>
      </c>
      <c r="K3401">
        <v>70</v>
      </c>
      <c r="L3401" s="10">
        <f>spotify_data[[#This Row],[artist_popularity]]/100</f>
        <v>0.7</v>
      </c>
      <c r="M3401">
        <v>1604690</v>
      </c>
      <c r="N3401" s="1" t="s">
        <v>1609</v>
      </c>
      <c r="O3401" s="1" t="s">
        <v>22265</v>
      </c>
      <c r="P3401" s="1">
        <f>MATCH(spotify_data[[#This Row],[album_id]],spotify_data[album_id],0)</f>
        <v>3400</v>
      </c>
      <c r="Q3401" s="1" t="s">
        <v>22266</v>
      </c>
      <c r="R3401" s="2">
        <v>37194</v>
      </c>
      <c r="S3401" s="7">
        <f ca="1">+TODAY()-spotify_data[[#This Row],[Fecha lanzamiento Album]]</f>
        <v>8837</v>
      </c>
      <c r="T3401" s="7">
        <f ca="1">+spotify_data[[#This Row],[Antigüedad Album Dias]]/60</f>
        <v>147.28333333333333</v>
      </c>
      <c r="U3401" s="8">
        <f ca="1">spotify_data[[#This Row],[Antigüedad Album Meses]]/12</f>
        <v>12.27361111111111</v>
      </c>
      <c r="V3401">
        <v>19</v>
      </c>
      <c r="W3401" s="1" t="s">
        <v>1932</v>
      </c>
      <c r="X3401" s="1" t="str">
        <f>+IF(spotify_data[[#This Row],[album_type]]="album","Album",IF(spotify_data[[#This Row],[album_type]]="single","Single","Compilation"))</f>
        <v>Compilation</v>
      </c>
      <c r="Y3401">
        <v>515</v>
      </c>
    </row>
    <row r="3402" spans="1:25" x14ac:dyDescent="0.3">
      <c r="A3402" s="1" t="s">
        <v>22807</v>
      </c>
      <c r="B3402" s="1"/>
      <c r="C3402" s="1" t="s">
        <v>22808</v>
      </c>
      <c r="D3402">
        <v>13</v>
      </c>
      <c r="E3402">
        <v>64</v>
      </c>
      <c r="F3402" s="10">
        <f>spotify_data[[#This Row],[track_popularity]]/100</f>
        <v>0.64</v>
      </c>
      <c r="G3402" s="9" t="b">
        <v>1</v>
      </c>
      <c r="H3402" s="1">
        <f>+IF(spotify_data[[#This Row],[explicit]]=FALSE,0,1)</f>
        <v>1</v>
      </c>
      <c r="I3402" s="1" t="s">
        <v>22015</v>
      </c>
      <c r="J3402" s="7">
        <f>MATCH(spotify_data[[#This Row],[artist_name]],spotify_data[artist_name],0)</f>
        <v>2183</v>
      </c>
      <c r="K3402">
        <v>71</v>
      </c>
      <c r="L3402" s="10">
        <f>spotify_data[[#This Row],[artist_popularity]]/100</f>
        <v>0.71</v>
      </c>
      <c r="M3402">
        <v>4292330</v>
      </c>
      <c r="N3402" s="1" t="s">
        <v>22016</v>
      </c>
      <c r="O3402" s="1" t="s">
        <v>22809</v>
      </c>
      <c r="P3402" s="1">
        <f>MATCH(spotify_data[[#This Row],[album_id]],spotify_data[album_id],0)</f>
        <v>3401</v>
      </c>
      <c r="Q3402" s="1" t="s">
        <v>22810</v>
      </c>
      <c r="R3402" s="2">
        <v>36256</v>
      </c>
      <c r="S3402" s="7">
        <f ca="1">+TODAY()-spotify_data[[#This Row],[Fecha lanzamiento Album]]</f>
        <v>9775</v>
      </c>
      <c r="T3402" s="7">
        <f ca="1">+spotify_data[[#This Row],[Antigüedad Album Dias]]/60</f>
        <v>162.91666666666666</v>
      </c>
      <c r="U3402" s="8">
        <f ca="1">spotify_data[[#This Row],[Antigüedad Album Meses]]/12</f>
        <v>13.576388888888888</v>
      </c>
      <c r="V3402">
        <v>16</v>
      </c>
      <c r="W3402" s="1" t="s">
        <v>20</v>
      </c>
      <c r="X3402" s="1" t="str">
        <f>+IF(spotify_data[[#This Row],[album_type]]="album","Album",IF(spotify_data[[#This Row],[album_type]]="single","Single","Compilation"))</f>
        <v>Album</v>
      </c>
      <c r="Y3402">
        <v>395</v>
      </c>
    </row>
    <row r="3403" spans="1:25" x14ac:dyDescent="0.3">
      <c r="A3403" s="1" t="s">
        <v>23013</v>
      </c>
      <c r="B3403" s="1"/>
      <c r="C3403" s="1" t="s">
        <v>23014</v>
      </c>
      <c r="D3403">
        <v>3</v>
      </c>
      <c r="E3403">
        <v>64</v>
      </c>
      <c r="F3403" s="10">
        <f>spotify_data[[#This Row],[track_popularity]]/100</f>
        <v>0.64</v>
      </c>
      <c r="G3403" s="9" t="b">
        <v>1</v>
      </c>
      <c r="H3403" s="1">
        <f>+IF(spotify_data[[#This Row],[explicit]]=FALSE,0,1)</f>
        <v>1</v>
      </c>
      <c r="I3403" s="1" t="s">
        <v>8538</v>
      </c>
      <c r="J3403" s="7">
        <f>MATCH(spotify_data[[#This Row],[artist_name]],spotify_data[artist_name],0)</f>
        <v>580</v>
      </c>
      <c r="K3403">
        <v>76</v>
      </c>
      <c r="L3403" s="10">
        <f>spotify_data[[#This Row],[artist_popularity]]/100</f>
        <v>0.76</v>
      </c>
      <c r="M3403">
        <v>9290142</v>
      </c>
      <c r="N3403" s="1" t="s">
        <v>8539</v>
      </c>
      <c r="O3403" s="1" t="s">
        <v>23015</v>
      </c>
      <c r="P3403" s="1">
        <f>MATCH(spotify_data[[#This Row],[album_id]],spotify_data[album_id],0)</f>
        <v>3402</v>
      </c>
      <c r="Q3403" s="1" t="s">
        <v>23016</v>
      </c>
      <c r="R3403" s="2">
        <v>35598</v>
      </c>
      <c r="S3403" s="7">
        <f ca="1">+TODAY()-spotify_data[[#This Row],[Fecha lanzamiento Album]]</f>
        <v>10433</v>
      </c>
      <c r="T3403" s="7">
        <f ca="1">+spotify_data[[#This Row],[Antigüedad Album Dias]]/60</f>
        <v>173.88333333333333</v>
      </c>
      <c r="U3403" s="8">
        <f ca="1">spotify_data[[#This Row],[Antigüedad Album Meses]]/12</f>
        <v>14.490277777777777</v>
      </c>
      <c r="V3403">
        <v>15</v>
      </c>
      <c r="W3403" s="1" t="s">
        <v>20</v>
      </c>
      <c r="X3403" s="1" t="str">
        <f>+IF(spotify_data[[#This Row],[album_type]]="album","Album",IF(spotify_data[[#This Row],[album_type]]="single","Single","Compilation"))</f>
        <v>Album</v>
      </c>
      <c r="Y3403">
        <v>275</v>
      </c>
    </row>
    <row r="3404" spans="1:25" x14ac:dyDescent="0.3">
      <c r="A3404" s="1" t="s">
        <v>23017</v>
      </c>
      <c r="B3404" s="1"/>
      <c r="C3404" s="1" t="s">
        <v>23018</v>
      </c>
      <c r="D3404">
        <v>9</v>
      </c>
      <c r="E3404">
        <v>64</v>
      </c>
      <c r="F3404" s="10">
        <f>spotify_data[[#This Row],[track_popularity]]/100</f>
        <v>0.64</v>
      </c>
      <c r="G3404" s="9" t="b">
        <v>0</v>
      </c>
      <c r="H3404" s="1">
        <f>+IF(spotify_data[[#This Row],[explicit]]=FALSE,0,1)</f>
        <v>0</v>
      </c>
      <c r="I3404" s="1" t="s">
        <v>20647</v>
      </c>
      <c r="J3404" s="7">
        <f>MATCH(spotify_data[[#This Row],[artist_name]],spotify_data[artist_name],0)</f>
        <v>79</v>
      </c>
      <c r="K3404">
        <v>85</v>
      </c>
      <c r="L3404" s="10">
        <f>spotify_data[[#This Row],[artist_popularity]]/100</f>
        <v>0.85</v>
      </c>
      <c r="M3404">
        <v>13831380</v>
      </c>
      <c r="N3404" s="1" t="s">
        <v>20648</v>
      </c>
      <c r="O3404" s="1" t="s">
        <v>23019</v>
      </c>
      <c r="P3404" s="1">
        <f>MATCH(spotify_data[[#This Row],[album_id]],spotify_data[album_id],0)</f>
        <v>79</v>
      </c>
      <c r="Q3404" s="1" t="s">
        <v>23020</v>
      </c>
      <c r="R3404" s="2">
        <v>35578</v>
      </c>
      <c r="S3404" s="7">
        <f ca="1">+TODAY()-spotify_data[[#This Row],[Fecha lanzamiento Album]]</f>
        <v>10453</v>
      </c>
      <c r="T3404" s="7">
        <f ca="1">+spotify_data[[#This Row],[Antigüedad Album Dias]]/60</f>
        <v>174.21666666666667</v>
      </c>
      <c r="U3404" s="8">
        <f ca="1">spotify_data[[#This Row],[Antigüedad Album Meses]]/12</f>
        <v>14.518055555555556</v>
      </c>
      <c r="V3404">
        <v>12</v>
      </c>
      <c r="W3404" s="1" t="s">
        <v>20</v>
      </c>
      <c r="X3404" s="1" t="str">
        <f>+IF(spotify_data[[#This Row],[album_type]]="album","Album",IF(spotify_data[[#This Row],[album_type]]="single","Single","Compilation"))</f>
        <v>Album</v>
      </c>
      <c r="Y3404">
        <v>475</v>
      </c>
    </row>
    <row r="3405" spans="1:25" x14ac:dyDescent="0.3">
      <c r="A3405" s="1" t="s">
        <v>23092</v>
      </c>
      <c r="B3405" s="1"/>
      <c r="C3405" s="1" t="s">
        <v>11212</v>
      </c>
      <c r="D3405">
        <v>2</v>
      </c>
      <c r="E3405">
        <v>64</v>
      </c>
      <c r="F3405" s="10">
        <f>spotify_data[[#This Row],[track_popularity]]/100</f>
        <v>0.64</v>
      </c>
      <c r="G3405" s="9" t="b">
        <v>0</v>
      </c>
      <c r="H3405" s="1">
        <f>+IF(spotify_data[[#This Row],[explicit]]=FALSE,0,1)</f>
        <v>0</v>
      </c>
      <c r="I3405" s="1" t="s">
        <v>23093</v>
      </c>
      <c r="J3405" s="7">
        <f>MATCH(spotify_data[[#This Row],[artist_name]],spotify_data[artist_name],0)</f>
        <v>3404</v>
      </c>
      <c r="K3405">
        <v>64</v>
      </c>
      <c r="L3405" s="10">
        <f>spotify_data[[#This Row],[artist_popularity]]/100</f>
        <v>0.64</v>
      </c>
      <c r="M3405">
        <v>2811233</v>
      </c>
      <c r="N3405" s="1" t="s">
        <v>1358</v>
      </c>
      <c r="O3405" s="1" t="s">
        <v>23094</v>
      </c>
      <c r="P3405" s="1">
        <f>MATCH(spotify_data[[#This Row],[album_id]],spotify_data[album_id],0)</f>
        <v>3404</v>
      </c>
      <c r="Q3405" s="1" t="s">
        <v>23095</v>
      </c>
      <c r="R3405" s="2">
        <v>35346</v>
      </c>
      <c r="S3405" s="7">
        <f ca="1">+TODAY()-spotify_data[[#This Row],[Fecha lanzamiento Album]]</f>
        <v>10685</v>
      </c>
      <c r="T3405" s="7">
        <f ca="1">+spotify_data[[#This Row],[Antigüedad Album Dias]]/60</f>
        <v>178.08333333333334</v>
      </c>
      <c r="U3405" s="8">
        <f ca="1">spotify_data[[#This Row],[Antigüedad Album Meses]]/12</f>
        <v>14.840277777777779</v>
      </c>
      <c r="V3405">
        <v>18</v>
      </c>
      <c r="W3405" s="1" t="s">
        <v>20</v>
      </c>
      <c r="X3405" s="1" t="str">
        <f>+IF(spotify_data[[#This Row],[album_type]]="album","Album",IF(spotify_data[[#This Row],[album_type]]="single","Single","Compilation"))</f>
        <v>Album</v>
      </c>
      <c r="Y3405">
        <v>541</v>
      </c>
    </row>
    <row r="3406" spans="1:25" x14ac:dyDescent="0.3">
      <c r="A3406" s="1" t="s">
        <v>23122</v>
      </c>
      <c r="B3406" s="1"/>
      <c r="C3406" s="1" t="s">
        <v>20552</v>
      </c>
      <c r="D3406">
        <v>4</v>
      </c>
      <c r="E3406">
        <v>64</v>
      </c>
      <c r="F3406" s="10">
        <f>spotify_data[[#This Row],[track_popularity]]/100</f>
        <v>0.64</v>
      </c>
      <c r="G3406" s="9" t="b">
        <v>0</v>
      </c>
      <c r="H3406" s="1">
        <f>+IF(spotify_data[[#This Row],[explicit]]=FALSE,0,1)</f>
        <v>0</v>
      </c>
      <c r="I3406" s="1" t="s">
        <v>22668</v>
      </c>
      <c r="J3406" s="7">
        <f>MATCH(spotify_data[[#This Row],[artist_name]],spotify_data[artist_name],0)</f>
        <v>3067</v>
      </c>
      <c r="K3406">
        <v>62</v>
      </c>
      <c r="L3406" s="10">
        <f>spotify_data[[#This Row],[artist_popularity]]/100</f>
        <v>0.62</v>
      </c>
      <c r="M3406">
        <v>1800092</v>
      </c>
      <c r="N3406" s="1" t="s">
        <v>9831</v>
      </c>
      <c r="O3406" s="1" t="s">
        <v>23123</v>
      </c>
      <c r="P3406" s="1">
        <f>MATCH(spotify_data[[#This Row],[album_id]],spotify_data[album_id],0)</f>
        <v>3405</v>
      </c>
      <c r="Q3406" s="1" t="s">
        <v>23124</v>
      </c>
      <c r="R3406" s="2">
        <v>35269</v>
      </c>
      <c r="S3406" s="7">
        <f ca="1">+TODAY()-spotify_data[[#This Row],[Fecha lanzamiento Album]]</f>
        <v>10762</v>
      </c>
      <c r="T3406" s="7">
        <f ca="1">+spotify_data[[#This Row],[Antigüedad Album Dias]]/60</f>
        <v>179.36666666666667</v>
      </c>
      <c r="U3406" s="8">
        <f ca="1">spotify_data[[#This Row],[Antigüedad Album Meses]]/12</f>
        <v>14.947222222222223</v>
      </c>
      <c r="V3406">
        <v>10</v>
      </c>
      <c r="W3406" s="1" t="s">
        <v>20</v>
      </c>
      <c r="X3406" s="1" t="str">
        <f>+IF(spotify_data[[#This Row],[album_type]]="album","Album",IF(spotify_data[[#This Row],[album_type]]="single","Single","Compilation"))</f>
        <v>Album</v>
      </c>
      <c r="Y3406">
        <v>569</v>
      </c>
    </row>
    <row r="3407" spans="1:25" x14ac:dyDescent="0.3">
      <c r="A3407" s="1" t="s">
        <v>23316</v>
      </c>
      <c r="B3407" s="1"/>
      <c r="C3407" s="1" t="s">
        <v>23317</v>
      </c>
      <c r="D3407">
        <v>3</v>
      </c>
      <c r="E3407">
        <v>64</v>
      </c>
      <c r="F3407" s="10">
        <f>spotify_data[[#This Row],[track_popularity]]/100</f>
        <v>0.64</v>
      </c>
      <c r="G3407" s="9" t="b">
        <v>0</v>
      </c>
      <c r="H3407" s="1">
        <f>+IF(spotify_data[[#This Row],[explicit]]=FALSE,0,1)</f>
        <v>0</v>
      </c>
      <c r="I3407" s="1" t="s">
        <v>23318</v>
      </c>
      <c r="J3407" s="7">
        <f>MATCH(spotify_data[[#This Row],[artist_name]],spotify_data[artist_name],0)</f>
        <v>3406</v>
      </c>
      <c r="K3407">
        <v>60</v>
      </c>
      <c r="L3407" s="10">
        <f>spotify_data[[#This Row],[artist_popularity]]/100</f>
        <v>0.6</v>
      </c>
      <c r="M3407">
        <v>432768</v>
      </c>
      <c r="N3407" s="1" t="s">
        <v>23</v>
      </c>
      <c r="O3407" s="1" t="s">
        <v>23319</v>
      </c>
      <c r="P3407" s="1">
        <f>MATCH(spotify_data[[#This Row],[album_id]],spotify_data[album_id],0)</f>
        <v>3406</v>
      </c>
      <c r="Q3407" s="1" t="s">
        <v>23320</v>
      </c>
      <c r="R3407" s="2">
        <v>34554</v>
      </c>
      <c r="S3407" s="7">
        <f ca="1">+TODAY()-spotify_data[[#This Row],[Fecha lanzamiento Album]]</f>
        <v>11477</v>
      </c>
      <c r="T3407" s="7">
        <f ca="1">+spotify_data[[#This Row],[Antigüedad Album Dias]]/60</f>
        <v>191.28333333333333</v>
      </c>
      <c r="U3407" s="8">
        <f ca="1">spotify_data[[#This Row],[Antigüedad Album Meses]]/12</f>
        <v>15.940277777777778</v>
      </c>
      <c r="V3407">
        <v>10</v>
      </c>
      <c r="W3407" s="1" t="s">
        <v>21</v>
      </c>
      <c r="X3407" s="1" t="str">
        <f>+IF(spotify_data[[#This Row],[album_type]]="album","Album",IF(spotify_data[[#This Row],[album_type]]="single","Single","Compilation"))</f>
        <v>Single</v>
      </c>
      <c r="Y3407">
        <v>494</v>
      </c>
    </row>
    <row r="3408" spans="1:25" x14ac:dyDescent="0.3">
      <c r="A3408" s="1" t="s">
        <v>23402</v>
      </c>
      <c r="B3408" s="1"/>
      <c r="C3408" s="1" t="s">
        <v>23403</v>
      </c>
      <c r="D3408">
        <v>10</v>
      </c>
      <c r="E3408">
        <v>64</v>
      </c>
      <c r="F3408" s="10">
        <f>spotify_data[[#This Row],[track_popularity]]/100</f>
        <v>0.64</v>
      </c>
      <c r="G3408" s="9" t="b">
        <v>1</v>
      </c>
      <c r="H3408" s="1">
        <f>+IF(spotify_data[[#This Row],[explicit]]=FALSE,0,1)</f>
        <v>1</v>
      </c>
      <c r="I3408" s="1" t="s">
        <v>18724</v>
      </c>
      <c r="J3408" s="7">
        <f>MATCH(spotify_data[[#This Row],[artist_name]],spotify_data[artist_name],0)</f>
        <v>1620</v>
      </c>
      <c r="K3408">
        <v>81</v>
      </c>
      <c r="L3408" s="10">
        <f>spotify_data[[#This Row],[artist_popularity]]/100</f>
        <v>0.81</v>
      </c>
      <c r="M3408">
        <v>15700135</v>
      </c>
      <c r="N3408" s="1" t="s">
        <v>18725</v>
      </c>
      <c r="O3408" s="1" t="s">
        <v>23404</v>
      </c>
      <c r="P3408" s="1">
        <f>MATCH(spotify_data[[#This Row],[album_id]],spotify_data[album_id],0)</f>
        <v>1989</v>
      </c>
      <c r="Q3408" s="1" t="s">
        <v>23405</v>
      </c>
      <c r="R3408" s="2">
        <v>34296</v>
      </c>
      <c r="S3408" s="7">
        <f ca="1">+TODAY()-spotify_data[[#This Row],[Fecha lanzamiento Album]]</f>
        <v>11735</v>
      </c>
      <c r="T3408" s="7">
        <f ca="1">+spotify_data[[#This Row],[Antigüedad Album Dias]]/60</f>
        <v>195.58333333333334</v>
      </c>
      <c r="U3408" s="8">
        <f ca="1">spotify_data[[#This Row],[Antigüedad Album Meses]]/12</f>
        <v>16.298611111111111</v>
      </c>
      <c r="V3408">
        <v>13</v>
      </c>
      <c r="W3408" s="1" t="s">
        <v>20</v>
      </c>
      <c r="X3408" s="1" t="str">
        <f>+IF(spotify_data[[#This Row],[album_type]]="album","Album",IF(spotify_data[[#This Row],[album_type]]="single","Single","Compilation"))</f>
        <v>Album</v>
      </c>
      <c r="Y3408">
        <v>41</v>
      </c>
    </row>
    <row r="3409" spans="1:25" x14ac:dyDescent="0.3">
      <c r="A3409" s="1" t="s">
        <v>23422</v>
      </c>
      <c r="B3409" s="1"/>
      <c r="C3409" s="1" t="s">
        <v>23423</v>
      </c>
      <c r="D3409">
        <v>9</v>
      </c>
      <c r="E3409">
        <v>64</v>
      </c>
      <c r="F3409" s="10">
        <f>spotify_data[[#This Row],[track_popularity]]/100</f>
        <v>0.64</v>
      </c>
      <c r="G3409" s="9" t="b">
        <v>0</v>
      </c>
      <c r="H3409" s="1">
        <f>+IF(spotify_data[[#This Row],[explicit]]=FALSE,0,1)</f>
        <v>0</v>
      </c>
      <c r="I3409" s="1" t="s">
        <v>12359</v>
      </c>
      <c r="J3409" s="7">
        <f>MATCH(spotify_data[[#This Row],[artist_name]],spotify_data[artist_name],0)</f>
        <v>152</v>
      </c>
      <c r="K3409">
        <v>71</v>
      </c>
      <c r="L3409" s="10">
        <f>spotify_data[[#This Row],[artist_popularity]]/100</f>
        <v>0.71</v>
      </c>
      <c r="M3409">
        <v>1827886</v>
      </c>
      <c r="N3409" s="1" t="s">
        <v>12360</v>
      </c>
      <c r="O3409" s="1" t="s">
        <v>23420</v>
      </c>
      <c r="P3409" s="1">
        <f>MATCH(spotify_data[[#This Row],[album_id]],spotify_data[album_id],0)</f>
        <v>152</v>
      </c>
      <c r="Q3409" s="1" t="s">
        <v>23421</v>
      </c>
      <c r="R3409" s="2">
        <v>34247</v>
      </c>
      <c r="S3409" s="7">
        <f ca="1">+TODAY()-spotify_data[[#This Row],[Fecha lanzamiento Album]]</f>
        <v>11784</v>
      </c>
      <c r="T3409" s="7">
        <f ca="1">+spotify_data[[#This Row],[Antigüedad Album Dias]]/60</f>
        <v>196.4</v>
      </c>
      <c r="U3409" s="8">
        <f ca="1">spotify_data[[#This Row],[Antigüedad Album Meses]]/12</f>
        <v>16.366666666666667</v>
      </c>
      <c r="V3409">
        <v>10</v>
      </c>
      <c r="W3409" s="1" t="s">
        <v>20</v>
      </c>
      <c r="X3409" s="1" t="str">
        <f>+IF(spotify_data[[#This Row],[album_type]]="album","Album",IF(spotify_data[[#This Row],[album_type]]="single","Single","Compilation"))</f>
        <v>Album</v>
      </c>
      <c r="Y3409">
        <v>561</v>
      </c>
    </row>
    <row r="3410" spans="1:25" x14ac:dyDescent="0.3">
      <c r="A3410" s="1" t="s">
        <v>23510</v>
      </c>
      <c r="B3410" s="1"/>
      <c r="C3410" s="1" t="s">
        <v>23511</v>
      </c>
      <c r="D3410">
        <v>12</v>
      </c>
      <c r="E3410">
        <v>64</v>
      </c>
      <c r="F3410" s="10">
        <f>spotify_data[[#This Row],[track_popularity]]/100</f>
        <v>0.64</v>
      </c>
      <c r="G3410" s="9" t="b">
        <v>0</v>
      </c>
      <c r="H3410" s="1">
        <f>+IF(spotify_data[[#This Row],[explicit]]=FALSE,0,1)</f>
        <v>0</v>
      </c>
      <c r="I3410" s="1" t="s">
        <v>20647</v>
      </c>
      <c r="J3410" s="7">
        <f>MATCH(spotify_data[[#This Row],[artist_name]],spotify_data[artist_name],0)</f>
        <v>79</v>
      </c>
      <c r="K3410">
        <v>85</v>
      </c>
      <c r="L3410" s="10">
        <f>spotify_data[[#This Row],[artist_popularity]]/100</f>
        <v>0.85</v>
      </c>
      <c r="M3410">
        <v>13822540</v>
      </c>
      <c r="N3410" s="1" t="s">
        <v>20648</v>
      </c>
      <c r="O3410" s="1" t="s">
        <v>23496</v>
      </c>
      <c r="P3410" s="1">
        <f>MATCH(spotify_data[[#This Row],[album_id]],spotify_data[album_id],0)</f>
        <v>3409</v>
      </c>
      <c r="Q3410" s="1" t="s">
        <v>23497</v>
      </c>
      <c r="R3410" s="2">
        <v>34022</v>
      </c>
      <c r="S3410" s="7">
        <f ca="1">+TODAY()-spotify_data[[#This Row],[Fecha lanzamiento Album]]</f>
        <v>12009</v>
      </c>
      <c r="T3410" s="7">
        <f ca="1">+spotify_data[[#This Row],[Antigüedad Album Dias]]/60</f>
        <v>200.15</v>
      </c>
      <c r="U3410" s="8">
        <f ca="1">spotify_data[[#This Row],[Antigüedad Album Meses]]/12</f>
        <v>16.679166666666667</v>
      </c>
      <c r="V3410">
        <v>12</v>
      </c>
      <c r="W3410" s="1" t="s">
        <v>20</v>
      </c>
      <c r="X3410" s="1" t="str">
        <f>+IF(spotify_data[[#This Row],[album_type]]="album","Album",IF(spotify_data[[#This Row],[album_type]]="single","Single","Compilation"))</f>
        <v>Album</v>
      </c>
      <c r="Y3410">
        <v>47</v>
      </c>
    </row>
    <row r="3411" spans="1:25" x14ac:dyDescent="0.3">
      <c r="A3411" s="1" t="s">
        <v>23567</v>
      </c>
      <c r="B3411" s="1"/>
      <c r="C3411" s="1" t="s">
        <v>23568</v>
      </c>
      <c r="D3411">
        <v>1</v>
      </c>
      <c r="E3411">
        <v>64</v>
      </c>
      <c r="F3411" s="10">
        <f>spotify_data[[#This Row],[track_popularity]]/100</f>
        <v>0.64</v>
      </c>
      <c r="G3411" s="9" t="b">
        <v>0</v>
      </c>
      <c r="H3411" s="1">
        <f>+IF(spotify_data[[#This Row],[explicit]]=FALSE,0,1)</f>
        <v>0</v>
      </c>
      <c r="I3411" s="1" t="s">
        <v>23569</v>
      </c>
      <c r="J3411" s="7">
        <f>MATCH(spotify_data[[#This Row],[artist_name]],spotify_data[artist_name],0)</f>
        <v>3410</v>
      </c>
      <c r="K3411">
        <v>60</v>
      </c>
      <c r="L3411" s="10">
        <f>spotify_data[[#This Row],[artist_popularity]]/100</f>
        <v>0.6</v>
      </c>
      <c r="M3411">
        <v>686959</v>
      </c>
      <c r="N3411" s="1" t="s">
        <v>10214</v>
      </c>
      <c r="O3411" s="1" t="s">
        <v>23570</v>
      </c>
      <c r="P3411" s="1">
        <f>MATCH(spotify_data[[#This Row],[album_id]],spotify_data[album_id],0)</f>
        <v>3410</v>
      </c>
      <c r="Q3411" s="1" t="s">
        <v>23571</v>
      </c>
      <c r="R3411" s="2">
        <v>33604</v>
      </c>
      <c r="S3411" s="7">
        <f ca="1">+TODAY()-spotify_data[[#This Row],[Fecha lanzamiento Album]]</f>
        <v>12427</v>
      </c>
      <c r="T3411" s="7">
        <f ca="1">+spotify_data[[#This Row],[Antigüedad Album Dias]]/60</f>
        <v>207.11666666666667</v>
      </c>
      <c r="U3411" s="8">
        <f ca="1">spotify_data[[#This Row],[Antigüedad Album Meses]]/12</f>
        <v>17.259722222222223</v>
      </c>
      <c r="V3411">
        <v>10</v>
      </c>
      <c r="W3411" s="1" t="s">
        <v>20</v>
      </c>
      <c r="X3411" s="1" t="str">
        <f>+IF(spotify_data[[#This Row],[album_type]]="album","Album",IF(spotify_data[[#This Row],[album_type]]="single","Single","Compilation"))</f>
        <v>Album</v>
      </c>
      <c r="Y3411">
        <v>374</v>
      </c>
    </row>
    <row r="3412" spans="1:25" x14ac:dyDescent="0.3">
      <c r="A3412" s="1" t="s">
        <v>23835</v>
      </c>
      <c r="B3412" s="1"/>
      <c r="C3412" s="1" t="s">
        <v>23836</v>
      </c>
      <c r="D3412">
        <v>1</v>
      </c>
      <c r="E3412">
        <v>64</v>
      </c>
      <c r="F3412" s="10">
        <f>spotify_data[[#This Row],[track_popularity]]/100</f>
        <v>0.64</v>
      </c>
      <c r="G3412" s="9" t="b">
        <v>0</v>
      </c>
      <c r="H3412" s="1">
        <f>+IF(spotify_data[[#This Row],[explicit]]=FALSE,0,1)</f>
        <v>0</v>
      </c>
      <c r="I3412" s="1" t="s">
        <v>23837</v>
      </c>
      <c r="J3412" s="7">
        <f>MATCH(spotify_data[[#This Row],[artist_name]],spotify_data[artist_name],0)</f>
        <v>3411</v>
      </c>
      <c r="K3412">
        <v>71</v>
      </c>
      <c r="L3412" s="10">
        <f>spotify_data[[#This Row],[artist_popularity]]/100</f>
        <v>0.71</v>
      </c>
      <c r="M3412">
        <v>3065386</v>
      </c>
      <c r="N3412" s="1" t="s">
        <v>23838</v>
      </c>
      <c r="O3412" s="1" t="s">
        <v>23839</v>
      </c>
      <c r="P3412" s="1">
        <f>MATCH(spotify_data[[#This Row],[album_id]],spotify_data[album_id],0)</f>
        <v>3411</v>
      </c>
      <c r="Q3412" s="1" t="s">
        <v>23840</v>
      </c>
      <c r="R3412" s="2">
        <v>32801</v>
      </c>
      <c r="S3412" s="7">
        <f ca="1">+TODAY()-spotify_data[[#This Row],[Fecha lanzamiento Album]]</f>
        <v>13230</v>
      </c>
      <c r="T3412" s="7">
        <f ca="1">+spotify_data[[#This Row],[Antigüedad Album Dias]]/60</f>
        <v>220.5</v>
      </c>
      <c r="U3412" s="8">
        <f ca="1">spotify_data[[#This Row],[Antigüedad Album Meses]]/12</f>
        <v>18.375</v>
      </c>
      <c r="V3412">
        <v>10</v>
      </c>
      <c r="W3412" s="1" t="s">
        <v>20</v>
      </c>
      <c r="X3412" s="1" t="str">
        <f>+IF(spotify_data[[#This Row],[album_type]]="album","Album",IF(spotify_data[[#This Row],[album_type]]="single","Single","Compilation"))</f>
        <v>Album</v>
      </c>
      <c r="Y3412">
        <v>499</v>
      </c>
    </row>
    <row r="3413" spans="1:25" x14ac:dyDescent="0.3">
      <c r="A3413" s="1" t="s">
        <v>24032</v>
      </c>
      <c r="B3413" s="1"/>
      <c r="C3413" s="1" t="s">
        <v>24033</v>
      </c>
      <c r="D3413">
        <v>9</v>
      </c>
      <c r="E3413">
        <v>64</v>
      </c>
      <c r="F3413" s="10">
        <f>spotify_data[[#This Row],[track_popularity]]/100</f>
        <v>0.64</v>
      </c>
      <c r="G3413" s="9" t="b">
        <v>0</v>
      </c>
      <c r="H3413" s="1">
        <f>+IF(spotify_data[[#This Row],[explicit]]=FALSE,0,1)</f>
        <v>0</v>
      </c>
      <c r="I3413" s="1" t="s">
        <v>24034</v>
      </c>
      <c r="J3413" s="7">
        <f>MATCH(spotify_data[[#This Row],[artist_name]],spotify_data[artist_name],0)</f>
        <v>3412</v>
      </c>
      <c r="K3413">
        <v>55</v>
      </c>
      <c r="L3413" s="10">
        <f>spotify_data[[#This Row],[artist_popularity]]/100</f>
        <v>0.55000000000000004</v>
      </c>
      <c r="M3413">
        <v>683123</v>
      </c>
      <c r="N3413" s="1" t="s">
        <v>24035</v>
      </c>
      <c r="O3413" s="1" t="s">
        <v>24036</v>
      </c>
      <c r="P3413" s="1">
        <f>MATCH(spotify_data[[#This Row],[album_id]],spotify_data[album_id],0)</f>
        <v>3412</v>
      </c>
      <c r="Q3413" s="1" t="s">
        <v>24033</v>
      </c>
      <c r="R3413" s="2">
        <v>31228</v>
      </c>
      <c r="S3413" s="7">
        <f ca="1">+TODAY()-spotify_data[[#This Row],[Fecha lanzamiento Album]]</f>
        <v>14803</v>
      </c>
      <c r="T3413" s="7">
        <f ca="1">+spotify_data[[#This Row],[Antigüedad Album Dias]]/60</f>
        <v>246.71666666666667</v>
      </c>
      <c r="U3413" s="8">
        <f ca="1">spotify_data[[#This Row],[Antigüedad Album Meses]]/12</f>
        <v>20.559722222222224</v>
      </c>
      <c r="V3413">
        <v>9</v>
      </c>
      <c r="W3413" s="1" t="s">
        <v>20</v>
      </c>
      <c r="X3413" s="1" t="str">
        <f>+IF(spotify_data[[#This Row],[album_type]]="album","Album",IF(spotify_data[[#This Row],[album_type]]="single","Single","Compilation"))</f>
        <v>Album</v>
      </c>
      <c r="Y3413">
        <v>381</v>
      </c>
    </row>
    <row r="3414" spans="1:25" x14ac:dyDescent="0.3">
      <c r="A3414" s="1" t="s">
        <v>24657</v>
      </c>
      <c r="B3414" s="1"/>
      <c r="C3414" s="1" t="s">
        <v>24658</v>
      </c>
      <c r="D3414">
        <v>10</v>
      </c>
      <c r="E3414">
        <v>64</v>
      </c>
      <c r="F3414" s="10">
        <f>spotify_data[[#This Row],[track_popularity]]/100</f>
        <v>0.64</v>
      </c>
      <c r="G3414" s="9" t="b">
        <v>0</v>
      </c>
      <c r="H3414" s="1">
        <f>+IF(spotify_data[[#This Row],[explicit]]=FALSE,0,1)</f>
        <v>0</v>
      </c>
      <c r="I3414" s="1" t="s">
        <v>24651</v>
      </c>
      <c r="J3414" s="7">
        <f>MATCH(spotify_data[[#This Row],[artist_name]],spotify_data[artist_name],0)</f>
        <v>2191</v>
      </c>
      <c r="K3414">
        <v>61</v>
      </c>
      <c r="L3414" s="10">
        <f>spotify_data[[#This Row],[artist_popularity]]/100</f>
        <v>0.61</v>
      </c>
      <c r="M3414">
        <v>626733</v>
      </c>
      <c r="N3414" s="1" t="s">
        <v>24652</v>
      </c>
      <c r="O3414" s="1" t="s">
        <v>24653</v>
      </c>
      <c r="P3414" s="1">
        <f>MATCH(spotify_data[[#This Row],[album_id]],spotify_data[album_id],0)</f>
        <v>2191</v>
      </c>
      <c r="Q3414" s="1" t="s">
        <v>24654</v>
      </c>
      <c r="R3414" s="2">
        <v>21731</v>
      </c>
      <c r="S3414" s="7">
        <f ca="1">+TODAY()-spotify_data[[#This Row],[Fecha lanzamiento Album]]</f>
        <v>24300</v>
      </c>
      <c r="T3414" s="7">
        <f ca="1">+spotify_data[[#This Row],[Antigüedad Album Dias]]/60</f>
        <v>405</v>
      </c>
      <c r="U3414" s="8">
        <f ca="1">spotify_data[[#This Row],[Antigüedad Album Meses]]/12</f>
        <v>33.75</v>
      </c>
      <c r="V3414">
        <v>15</v>
      </c>
      <c r="W3414" s="1" t="s">
        <v>20</v>
      </c>
      <c r="X3414" s="1" t="str">
        <f>+IF(spotify_data[[#This Row],[album_type]]="album","Album",IF(spotify_data[[#This Row],[album_type]]="single","Single","Compilation"))</f>
        <v>Album</v>
      </c>
      <c r="Y3414">
        <v>432</v>
      </c>
    </row>
    <row r="3415" spans="1:25" x14ac:dyDescent="0.3">
      <c r="A3415" s="1" t="s">
        <v>1492</v>
      </c>
      <c r="B3415" s="1">
        <v>4427</v>
      </c>
      <c r="C3415" s="1" t="s">
        <v>1493</v>
      </c>
      <c r="D3415">
        <v>17</v>
      </c>
      <c r="E3415">
        <v>63</v>
      </c>
      <c r="F3415" s="10">
        <f>spotify_data[[#This Row],[track_popularity]]/100</f>
        <v>0.63</v>
      </c>
      <c r="G3415" s="9" t="b">
        <v>0</v>
      </c>
      <c r="H3415" s="1">
        <f>+IF(spotify_data[[#This Row],[explicit]]=FALSE,0,1)</f>
        <v>0</v>
      </c>
      <c r="I3415" s="1" t="s">
        <v>887</v>
      </c>
      <c r="J3415" s="7">
        <f>MATCH(spotify_data[[#This Row],[artist_name]],spotify_data[artist_name],0)</f>
        <v>29</v>
      </c>
      <c r="K3415">
        <v>91</v>
      </c>
      <c r="L3415" s="10">
        <f>spotify_data[[#This Row],[artist_popularity]]/100</f>
        <v>0.91</v>
      </c>
      <c r="M3415">
        <v>85008100</v>
      </c>
      <c r="N3415" s="1" t="s">
        <v>888</v>
      </c>
      <c r="O3415" s="1" t="s">
        <v>1472</v>
      </c>
      <c r="P3415" s="1">
        <f>MATCH(spotify_data[[#This Row],[album_id]],spotify_data[album_id],0)</f>
        <v>29</v>
      </c>
      <c r="Q3415" s="1" t="s">
        <v>1473</v>
      </c>
      <c r="R3415" s="2">
        <v>45849</v>
      </c>
      <c r="S3415" s="7">
        <f ca="1">+TODAY()-spotify_data[[#This Row],[Fecha lanzamiento Album]]</f>
        <v>182</v>
      </c>
      <c r="T3415" s="7">
        <f ca="1">+spotify_data[[#This Row],[Antigüedad Album Dias]]/60</f>
        <v>3.0333333333333332</v>
      </c>
      <c r="U3415" s="8">
        <f ca="1">spotify_data[[#This Row],[Antigüedad Album Meses]]/12</f>
        <v>0.25277777777777777</v>
      </c>
      <c r="V3415">
        <v>21</v>
      </c>
      <c r="W3415" s="1" t="s">
        <v>20</v>
      </c>
      <c r="X3415" s="1" t="str">
        <f>+IF(spotify_data[[#This Row],[album_type]]="album","Album",IF(spotify_data[[#This Row],[album_type]]="single","Single","Compilation"))</f>
        <v>Album</v>
      </c>
      <c r="Y3415">
        <v>354</v>
      </c>
    </row>
    <row r="3416" spans="1:25" x14ac:dyDescent="0.3">
      <c r="A3416" s="1" t="s">
        <v>1606</v>
      </c>
      <c r="B3416" s="1">
        <v>2533</v>
      </c>
      <c r="C3416" s="1" t="s">
        <v>1607</v>
      </c>
      <c r="D3416">
        <v>1</v>
      </c>
      <c r="E3416">
        <v>63</v>
      </c>
      <c r="F3416" s="10">
        <f>spotify_data[[#This Row],[track_popularity]]/100</f>
        <v>0.63</v>
      </c>
      <c r="G3416" s="9" t="b">
        <v>0</v>
      </c>
      <c r="H3416" s="1">
        <f>+IF(spotify_data[[#This Row],[explicit]]=FALSE,0,1)</f>
        <v>0</v>
      </c>
      <c r="I3416" s="1" t="s">
        <v>1608</v>
      </c>
      <c r="J3416" s="7">
        <f>MATCH(spotify_data[[#This Row],[artist_name]],spotify_data[artist_name],0)</f>
        <v>1807</v>
      </c>
      <c r="K3416">
        <v>77</v>
      </c>
      <c r="L3416" s="10">
        <f>spotify_data[[#This Row],[artist_popularity]]/100</f>
        <v>0.77</v>
      </c>
      <c r="M3416">
        <v>4780589</v>
      </c>
      <c r="N3416" s="1" t="s">
        <v>1609</v>
      </c>
      <c r="O3416" s="1" t="s">
        <v>1610</v>
      </c>
      <c r="P3416" s="1">
        <f>MATCH(spotify_data[[#This Row],[album_id]],spotify_data[album_id],0)</f>
        <v>3415</v>
      </c>
      <c r="Q3416" s="1" t="s">
        <v>1611</v>
      </c>
      <c r="R3416" s="2">
        <v>45834</v>
      </c>
      <c r="S3416" s="7">
        <f ca="1">+TODAY()-spotify_data[[#This Row],[Fecha lanzamiento Album]]</f>
        <v>197</v>
      </c>
      <c r="T3416" s="7">
        <f ca="1">+spotify_data[[#This Row],[Antigüedad Album Dias]]/60</f>
        <v>3.2833333333333332</v>
      </c>
      <c r="U3416" s="8">
        <f ca="1">spotify_data[[#This Row],[Antigüedad Album Meses]]/12</f>
        <v>0.27361111111111108</v>
      </c>
      <c r="V3416">
        <v>32</v>
      </c>
      <c r="W3416" s="1" t="s">
        <v>20</v>
      </c>
      <c r="X3416" s="1" t="str">
        <f>+IF(spotify_data[[#This Row],[album_type]]="album","Album",IF(spotify_data[[#This Row],[album_type]]="single","Single","Compilation"))</f>
        <v>Album</v>
      </c>
      <c r="Y3416">
        <v>322</v>
      </c>
    </row>
    <row r="3417" spans="1:25" x14ac:dyDescent="0.3">
      <c r="A3417" s="1" t="s">
        <v>1818</v>
      </c>
      <c r="B3417" s="1">
        <v>5028</v>
      </c>
      <c r="C3417" s="1" t="s">
        <v>1819</v>
      </c>
      <c r="D3417">
        <v>1</v>
      </c>
      <c r="E3417">
        <v>63</v>
      </c>
      <c r="F3417" s="10">
        <f>spotify_data[[#This Row],[track_popularity]]/100</f>
        <v>0.63</v>
      </c>
      <c r="G3417" s="9" t="b">
        <v>0</v>
      </c>
      <c r="H3417" s="1">
        <f>+IF(spotify_data[[#This Row],[explicit]]=FALSE,0,1)</f>
        <v>0</v>
      </c>
      <c r="I3417" s="1" t="s">
        <v>1820</v>
      </c>
      <c r="J3417" s="7">
        <f>MATCH(spotify_data[[#This Row],[artist_name]],spotify_data[artist_name],0)</f>
        <v>3416</v>
      </c>
      <c r="K3417">
        <v>59</v>
      </c>
      <c r="L3417" s="10">
        <f>spotify_data[[#This Row],[artist_popularity]]/100</f>
        <v>0.59</v>
      </c>
      <c r="M3417">
        <v>92183</v>
      </c>
      <c r="N3417" s="1" t="s">
        <v>23</v>
      </c>
      <c r="O3417" s="1" t="s">
        <v>1821</v>
      </c>
      <c r="P3417" s="1">
        <f>MATCH(spotify_data[[#This Row],[album_id]],spotify_data[album_id],0)</f>
        <v>3416</v>
      </c>
      <c r="Q3417" s="1" t="s">
        <v>1819</v>
      </c>
      <c r="R3417" s="2">
        <v>45807</v>
      </c>
      <c r="S3417" s="7">
        <f ca="1">+TODAY()-spotify_data[[#This Row],[Fecha lanzamiento Album]]</f>
        <v>224</v>
      </c>
      <c r="T3417" s="7">
        <f ca="1">+spotify_data[[#This Row],[Antigüedad Album Dias]]/60</f>
        <v>3.7333333333333334</v>
      </c>
      <c r="U3417" s="8">
        <f ca="1">spotify_data[[#This Row],[Antigüedad Album Meses]]/12</f>
        <v>0.31111111111111112</v>
      </c>
      <c r="V3417">
        <v>1</v>
      </c>
      <c r="W3417" s="1" t="s">
        <v>21</v>
      </c>
      <c r="X3417" s="1" t="str">
        <f>+IF(spotify_data[[#This Row],[album_type]]="album","Album",IF(spotify_data[[#This Row],[album_type]]="single","Single","Compilation"))</f>
        <v>Single</v>
      </c>
      <c r="Y3417">
        <v>359</v>
      </c>
    </row>
    <row r="3418" spans="1:25" x14ac:dyDescent="0.3">
      <c r="A3418" s="1" t="s">
        <v>1952</v>
      </c>
      <c r="B3418" s="1">
        <v>5149</v>
      </c>
      <c r="C3418" s="1" t="s">
        <v>1953</v>
      </c>
      <c r="D3418">
        <v>1</v>
      </c>
      <c r="E3418">
        <v>63</v>
      </c>
      <c r="F3418" s="10">
        <f>spotify_data[[#This Row],[track_popularity]]/100</f>
        <v>0.63</v>
      </c>
      <c r="G3418" s="9" t="b">
        <v>1</v>
      </c>
      <c r="H3418" s="1">
        <f>+IF(spotify_data[[#This Row],[explicit]]=FALSE,0,1)</f>
        <v>1</v>
      </c>
      <c r="I3418" s="1" t="s">
        <v>1954</v>
      </c>
      <c r="J3418" s="7">
        <f>MATCH(spotify_data[[#This Row],[artist_name]],spotify_data[artist_name],0)</f>
        <v>3417</v>
      </c>
      <c r="K3418">
        <v>73</v>
      </c>
      <c r="L3418" s="10">
        <f>spotify_data[[#This Row],[artist_popularity]]/100</f>
        <v>0.73</v>
      </c>
      <c r="M3418">
        <v>576895</v>
      </c>
      <c r="N3418" s="1" t="s">
        <v>1955</v>
      </c>
      <c r="O3418" s="1" t="s">
        <v>1956</v>
      </c>
      <c r="P3418" s="1">
        <f>MATCH(spotify_data[[#This Row],[album_id]],spotify_data[album_id],0)</f>
        <v>3417</v>
      </c>
      <c r="Q3418" s="1" t="s">
        <v>1953</v>
      </c>
      <c r="R3418" s="2">
        <v>45786</v>
      </c>
      <c r="S3418" s="7">
        <f ca="1">+TODAY()-spotify_data[[#This Row],[Fecha lanzamiento Album]]</f>
        <v>245</v>
      </c>
      <c r="T3418" s="7">
        <f ca="1">+spotify_data[[#This Row],[Antigüedad Album Dias]]/60</f>
        <v>4.083333333333333</v>
      </c>
      <c r="U3418" s="8">
        <f ca="1">spotify_data[[#This Row],[Antigüedad Album Meses]]/12</f>
        <v>0.34027777777777773</v>
      </c>
      <c r="V3418">
        <v>1</v>
      </c>
      <c r="W3418" s="1" t="s">
        <v>21</v>
      </c>
      <c r="X3418" s="1" t="str">
        <f>+IF(spotify_data[[#This Row],[album_type]]="album","Album",IF(spotify_data[[#This Row],[album_type]]="single","Single","Compilation"))</f>
        <v>Single</v>
      </c>
      <c r="Y3418">
        <v>293</v>
      </c>
    </row>
    <row r="3419" spans="1:25" x14ac:dyDescent="0.3">
      <c r="A3419" s="1" t="s">
        <v>1979</v>
      </c>
      <c r="B3419" s="1">
        <v>3536</v>
      </c>
      <c r="C3419" s="1" t="s">
        <v>1980</v>
      </c>
      <c r="D3419">
        <v>7</v>
      </c>
      <c r="E3419">
        <v>63</v>
      </c>
      <c r="F3419" s="10">
        <f>spotify_data[[#This Row],[track_popularity]]/100</f>
        <v>0.63</v>
      </c>
      <c r="G3419" s="9" t="b">
        <v>1</v>
      </c>
      <c r="H3419" s="1">
        <f>+IF(spotify_data[[#This Row],[explicit]]=FALSE,0,1)</f>
        <v>1</v>
      </c>
      <c r="I3419" s="1" t="s">
        <v>1981</v>
      </c>
      <c r="J3419" s="7">
        <f>MATCH(spotify_data[[#This Row],[artist_name]],spotify_data[artist_name],0)</f>
        <v>2421</v>
      </c>
      <c r="K3419">
        <v>73</v>
      </c>
      <c r="L3419" s="10">
        <f>spotify_data[[#This Row],[artist_popularity]]/100</f>
        <v>0.73</v>
      </c>
      <c r="M3419">
        <v>2398201</v>
      </c>
      <c r="N3419" s="1" t="s">
        <v>23</v>
      </c>
      <c r="O3419" s="1" t="s">
        <v>1982</v>
      </c>
      <c r="P3419" s="1">
        <f>MATCH(spotify_data[[#This Row],[album_id]],spotify_data[album_id],0)</f>
        <v>3418</v>
      </c>
      <c r="Q3419" s="1" t="s">
        <v>1983</v>
      </c>
      <c r="R3419" s="2">
        <v>45779</v>
      </c>
      <c r="S3419" s="7">
        <f ca="1">+TODAY()-spotify_data[[#This Row],[Fecha lanzamiento Album]]</f>
        <v>252</v>
      </c>
      <c r="T3419" s="7">
        <f ca="1">+spotify_data[[#This Row],[Antigüedad Album Dias]]/60</f>
        <v>4.2</v>
      </c>
      <c r="U3419" s="8">
        <f ca="1">spotify_data[[#This Row],[Antigüedad Album Meses]]/12</f>
        <v>0.35000000000000003</v>
      </c>
      <c r="V3419">
        <v>18</v>
      </c>
      <c r="W3419" s="1" t="s">
        <v>20</v>
      </c>
      <c r="X3419" s="1" t="str">
        <f>+IF(spotify_data[[#This Row],[album_type]]="album","Album",IF(spotify_data[[#This Row],[album_type]]="single","Single","Compilation"))</f>
        <v>Album</v>
      </c>
      <c r="Y3419">
        <v>298</v>
      </c>
    </row>
    <row r="3420" spans="1:25" x14ac:dyDescent="0.3">
      <c r="A3420" s="1" t="s">
        <v>2167</v>
      </c>
      <c r="B3420" s="1">
        <v>4962</v>
      </c>
      <c r="C3420" s="1" t="s">
        <v>2168</v>
      </c>
      <c r="D3420">
        <v>5</v>
      </c>
      <c r="E3420">
        <v>63</v>
      </c>
      <c r="F3420" s="10">
        <f>spotify_data[[#This Row],[track_popularity]]/100</f>
        <v>0.63</v>
      </c>
      <c r="G3420" s="9" t="b">
        <v>0</v>
      </c>
      <c r="H3420" s="1">
        <f>+IF(spotify_data[[#This Row],[explicit]]=FALSE,0,1)</f>
        <v>0</v>
      </c>
      <c r="I3420" s="1" t="s">
        <v>2164</v>
      </c>
      <c r="J3420" s="7">
        <f>MATCH(spotify_data[[#This Row],[artist_name]],spotify_data[artist_name],0)</f>
        <v>189</v>
      </c>
      <c r="K3420">
        <v>90</v>
      </c>
      <c r="L3420" s="10">
        <f>spotify_data[[#This Row],[artist_popularity]]/100</f>
        <v>0.9</v>
      </c>
      <c r="M3420">
        <v>107401919</v>
      </c>
      <c r="N3420" s="1" t="s">
        <v>516</v>
      </c>
      <c r="O3420" s="1" t="s">
        <v>2169</v>
      </c>
      <c r="P3420" s="1">
        <f>MATCH(spotify_data[[#This Row],[album_id]],spotify_data[album_id],0)</f>
        <v>1667</v>
      </c>
      <c r="Q3420" s="1" t="s">
        <v>2166</v>
      </c>
      <c r="R3420" s="2">
        <v>45744</v>
      </c>
      <c r="S3420" s="7">
        <f ca="1">+TODAY()-spotify_data[[#This Row],[Fecha lanzamiento Album]]</f>
        <v>287</v>
      </c>
      <c r="T3420" s="7">
        <f ca="1">+spotify_data[[#This Row],[Antigüedad Album Dias]]/60</f>
        <v>4.7833333333333332</v>
      </c>
      <c r="U3420" s="8">
        <f ca="1">spotify_data[[#This Row],[Antigüedad Album Meses]]/12</f>
        <v>0.39861111111111108</v>
      </c>
      <c r="V3420">
        <v>19</v>
      </c>
      <c r="W3420" s="1" t="s">
        <v>20</v>
      </c>
      <c r="X3420" s="1" t="str">
        <f>+IF(spotify_data[[#This Row],[album_type]]="album","Album",IF(spotify_data[[#This Row],[album_type]]="single","Single","Compilation"))</f>
        <v>Album</v>
      </c>
      <c r="Y3420">
        <v>35</v>
      </c>
    </row>
    <row r="3421" spans="1:25" x14ac:dyDescent="0.3">
      <c r="A3421" s="1" t="s">
        <v>2271</v>
      </c>
      <c r="B3421" s="1">
        <v>5501</v>
      </c>
      <c r="C3421" s="1" t="s">
        <v>2272</v>
      </c>
      <c r="D3421">
        <v>11</v>
      </c>
      <c r="E3421">
        <v>63</v>
      </c>
      <c r="F3421" s="10">
        <f>spotify_data[[#This Row],[track_popularity]]/100</f>
        <v>0.63</v>
      </c>
      <c r="G3421" s="9" t="b">
        <v>1</v>
      </c>
      <c r="H3421" s="1">
        <f>+IF(spotify_data[[#This Row],[explicit]]=FALSE,0,1)</f>
        <v>1</v>
      </c>
      <c r="I3421" s="1" t="s">
        <v>2255</v>
      </c>
      <c r="J3421" s="7">
        <f>MATCH(spotify_data[[#This Row],[artist_name]],spotify_data[artist_name],0)</f>
        <v>86</v>
      </c>
      <c r="K3421">
        <v>81</v>
      </c>
      <c r="L3421" s="10">
        <f>spotify_data[[#This Row],[artist_popularity]]/100</f>
        <v>0.81</v>
      </c>
      <c r="M3421">
        <v>12320084</v>
      </c>
      <c r="N3421" s="1" t="s">
        <v>273</v>
      </c>
      <c r="O3421" s="1" t="s">
        <v>2256</v>
      </c>
      <c r="P3421" s="1">
        <f>MATCH(spotify_data[[#This Row],[album_id]],spotify_data[album_id],0)</f>
        <v>86</v>
      </c>
      <c r="Q3421" s="1" t="s">
        <v>2257</v>
      </c>
      <c r="R3421" s="2">
        <v>45723</v>
      </c>
      <c r="S3421" s="7">
        <f ca="1">+TODAY()-spotify_data[[#This Row],[Fecha lanzamiento Album]]</f>
        <v>308</v>
      </c>
      <c r="T3421" s="7">
        <f ca="1">+spotify_data[[#This Row],[Antigüedad Album Dias]]/60</f>
        <v>5.1333333333333337</v>
      </c>
      <c r="U3421" s="8">
        <f ca="1">spotify_data[[#This Row],[Antigüedad Album Meses]]/12</f>
        <v>0.42777777777777781</v>
      </c>
      <c r="V3421">
        <v>15</v>
      </c>
      <c r="W3421" s="1" t="s">
        <v>20</v>
      </c>
      <c r="X3421" s="1" t="str">
        <f>+IF(spotify_data[[#This Row],[album_type]]="album","Album",IF(spotify_data[[#This Row],[album_type]]="single","Single","Compilation"))</f>
        <v>Album</v>
      </c>
      <c r="Y3421">
        <v>254</v>
      </c>
    </row>
    <row r="3422" spans="1:25" x14ac:dyDescent="0.3">
      <c r="A3422" s="1" t="s">
        <v>2358</v>
      </c>
      <c r="B3422" s="1">
        <v>5101</v>
      </c>
      <c r="C3422" s="1" t="s">
        <v>2359</v>
      </c>
      <c r="D3422">
        <v>16</v>
      </c>
      <c r="E3422">
        <v>63</v>
      </c>
      <c r="F3422" s="10">
        <f>spotify_data[[#This Row],[track_popularity]]/100</f>
        <v>0.63</v>
      </c>
      <c r="G3422" s="9" t="b">
        <v>1</v>
      </c>
      <c r="H3422" s="1">
        <f>+IF(spotify_data[[#This Row],[explicit]]=FALSE,0,1)</f>
        <v>1</v>
      </c>
      <c r="I3422" s="1" t="s">
        <v>515</v>
      </c>
      <c r="J3422" s="7">
        <f>MATCH(spotify_data[[#This Row],[artist_name]],spotify_data[artist_name],0)</f>
        <v>26</v>
      </c>
      <c r="K3422">
        <v>88</v>
      </c>
      <c r="L3422" s="10">
        <f>spotify_data[[#This Row],[artist_popularity]]/100</f>
        <v>0.88</v>
      </c>
      <c r="M3422">
        <v>9241516</v>
      </c>
      <c r="N3422" s="1" t="s">
        <v>516</v>
      </c>
      <c r="O3422" s="1" t="s">
        <v>2350</v>
      </c>
      <c r="P3422" s="1">
        <f>MATCH(spotify_data[[#This Row],[album_id]],spotify_data[album_id],0)</f>
        <v>1173</v>
      </c>
      <c r="Q3422" s="1" t="s">
        <v>2351</v>
      </c>
      <c r="R3422" s="2">
        <v>45712</v>
      </c>
      <c r="S3422" s="7">
        <f ca="1">+TODAY()-spotify_data[[#This Row],[Fecha lanzamiento Album]]</f>
        <v>319</v>
      </c>
      <c r="T3422" s="7">
        <f ca="1">+spotify_data[[#This Row],[Antigüedad Album Dias]]/60</f>
        <v>5.3166666666666664</v>
      </c>
      <c r="U3422" s="8">
        <f ca="1">spotify_data[[#This Row],[Antigüedad Album Meses]]/12</f>
        <v>0.44305555555555554</v>
      </c>
      <c r="V3422">
        <v>16</v>
      </c>
      <c r="W3422" s="1" t="s">
        <v>20</v>
      </c>
      <c r="X3422" s="1" t="str">
        <f>+IF(spotify_data[[#This Row],[album_type]]="album","Album",IF(spotify_data[[#This Row],[album_type]]="single","Single","Compilation"))</f>
        <v>Album</v>
      </c>
      <c r="Y3422">
        <v>305</v>
      </c>
    </row>
    <row r="3423" spans="1:25" x14ac:dyDescent="0.3">
      <c r="A3423" s="1" t="s">
        <v>2475</v>
      </c>
      <c r="B3423" s="1">
        <v>3917</v>
      </c>
      <c r="C3423" s="1" t="s">
        <v>2462</v>
      </c>
      <c r="D3423">
        <v>22</v>
      </c>
      <c r="E3423">
        <v>63</v>
      </c>
      <c r="F3423" s="10">
        <f>spotify_data[[#This Row],[track_popularity]]/100</f>
        <v>0.63</v>
      </c>
      <c r="G3423" s="9" t="b">
        <v>0</v>
      </c>
      <c r="H3423" s="1">
        <f>+IF(spotify_data[[#This Row],[explicit]]=FALSE,0,1)</f>
        <v>0</v>
      </c>
      <c r="I3423" s="1" t="s">
        <v>2459</v>
      </c>
      <c r="J3423" s="7">
        <f>MATCH(spotify_data[[#This Row],[artist_name]],spotify_data[artist_name],0)</f>
        <v>35</v>
      </c>
      <c r="K3423">
        <v>93</v>
      </c>
      <c r="L3423" s="10">
        <f>spotify_data[[#This Row],[artist_popularity]]/100</f>
        <v>0.93</v>
      </c>
      <c r="M3423">
        <v>112918137</v>
      </c>
      <c r="N3423" s="1" t="s">
        <v>2460</v>
      </c>
      <c r="O3423" s="1" t="s">
        <v>2461</v>
      </c>
      <c r="P3423" s="1">
        <f>MATCH(spotify_data[[#This Row],[album_id]],spotify_data[album_id],0)</f>
        <v>43</v>
      </c>
      <c r="Q3423" s="1" t="s">
        <v>2462</v>
      </c>
      <c r="R3423" s="2">
        <v>45688</v>
      </c>
      <c r="S3423" s="7">
        <f ca="1">+TODAY()-spotify_data[[#This Row],[Fecha lanzamiento Album]]</f>
        <v>343</v>
      </c>
      <c r="T3423" s="7">
        <f ca="1">+spotify_data[[#This Row],[Antigüedad Album Dias]]/60</f>
        <v>5.7166666666666668</v>
      </c>
      <c r="U3423" s="8">
        <f ca="1">spotify_data[[#This Row],[Antigüedad Album Meses]]/12</f>
        <v>0.47638888888888892</v>
      </c>
      <c r="V3423">
        <v>22</v>
      </c>
      <c r="W3423" s="1" t="s">
        <v>20</v>
      </c>
      <c r="X3423" s="1" t="str">
        <f>+IF(spotify_data[[#This Row],[album_type]]="album","Album",IF(spotify_data[[#This Row],[album_type]]="single","Single","Compilation"))</f>
        <v>Album</v>
      </c>
      <c r="Y3423">
        <v>485</v>
      </c>
    </row>
    <row r="3424" spans="1:25" x14ac:dyDescent="0.3">
      <c r="A3424" s="1" t="s">
        <v>2506</v>
      </c>
      <c r="B3424" s="1">
        <v>6147</v>
      </c>
      <c r="C3424" s="1" t="s">
        <v>2458</v>
      </c>
      <c r="D3424">
        <v>6</v>
      </c>
      <c r="E3424">
        <v>63</v>
      </c>
      <c r="F3424" s="10">
        <f>spotify_data[[#This Row],[track_popularity]]/100</f>
        <v>0.63</v>
      </c>
      <c r="G3424" s="9" t="b">
        <v>0</v>
      </c>
      <c r="H3424" s="1">
        <f>+IF(spotify_data[[#This Row],[explicit]]=FALSE,0,1)</f>
        <v>0</v>
      </c>
      <c r="I3424" s="1" t="s">
        <v>2459</v>
      </c>
      <c r="J3424" s="7">
        <f>MATCH(spotify_data[[#This Row],[artist_name]],spotify_data[artist_name],0)</f>
        <v>35</v>
      </c>
      <c r="K3424">
        <v>93</v>
      </c>
      <c r="L3424" s="10">
        <f>spotify_data[[#This Row],[artist_popularity]]/100</f>
        <v>0.93</v>
      </c>
      <c r="M3424">
        <v>112918137</v>
      </c>
      <c r="N3424" s="1" t="s">
        <v>2460</v>
      </c>
      <c r="O3424" s="1" t="s">
        <v>2507</v>
      </c>
      <c r="P3424" s="1">
        <f>MATCH(spotify_data[[#This Row],[album_id]],spotify_data[album_id],0)</f>
        <v>3423</v>
      </c>
      <c r="Q3424" s="1" t="s">
        <v>2462</v>
      </c>
      <c r="R3424" s="2">
        <v>45687</v>
      </c>
      <c r="S3424" s="7">
        <f ca="1">+TODAY()-spotify_data[[#This Row],[Fecha lanzamiento Album]]</f>
        <v>344</v>
      </c>
      <c r="T3424" s="7">
        <f ca="1">+spotify_data[[#This Row],[Antigüedad Album Dias]]/60</f>
        <v>5.7333333333333334</v>
      </c>
      <c r="U3424" s="8">
        <f ca="1">spotify_data[[#This Row],[Antigüedad Album Meses]]/12</f>
        <v>0.4777777777777778</v>
      </c>
      <c r="V3424">
        <v>22</v>
      </c>
      <c r="W3424" s="1" t="s">
        <v>20</v>
      </c>
      <c r="X3424" s="1" t="str">
        <f>+IF(spotify_data[[#This Row],[album_type]]="album","Album",IF(spotify_data[[#This Row],[album_type]]="single","Single","Compilation"))</f>
        <v>Album</v>
      </c>
      <c r="Y3424">
        <v>386</v>
      </c>
    </row>
    <row r="3425" spans="1:25" x14ac:dyDescent="0.3">
      <c r="A3425" s="1" t="s">
        <v>2943</v>
      </c>
      <c r="B3425" s="1">
        <v>1663</v>
      </c>
      <c r="C3425" s="1" t="s">
        <v>2944</v>
      </c>
      <c r="D3425">
        <v>3</v>
      </c>
      <c r="E3425">
        <v>63</v>
      </c>
      <c r="F3425" s="10">
        <f>spotify_data[[#This Row],[track_popularity]]/100</f>
        <v>0.63</v>
      </c>
      <c r="G3425" s="9" t="b">
        <v>1</v>
      </c>
      <c r="H3425" s="1">
        <f>+IF(spotify_data[[#This Row],[explicit]]=FALSE,0,1)</f>
        <v>1</v>
      </c>
      <c r="I3425" s="1" t="s">
        <v>2924</v>
      </c>
      <c r="J3425" s="7">
        <f>MATCH(spotify_data[[#This Row],[artist_name]],spotify_data[artist_name],0)</f>
        <v>174</v>
      </c>
      <c r="K3425">
        <v>82</v>
      </c>
      <c r="L3425" s="10">
        <f>spotify_data[[#This Row],[artist_popularity]]/100</f>
        <v>0.82</v>
      </c>
      <c r="M3425">
        <v>6318755</v>
      </c>
      <c r="N3425" s="1" t="s">
        <v>2925</v>
      </c>
      <c r="O3425" s="1" t="s">
        <v>2926</v>
      </c>
      <c r="P3425" s="1">
        <f>MATCH(spotify_data[[#This Row],[album_id]],spotify_data[album_id],0)</f>
        <v>600</v>
      </c>
      <c r="Q3425" s="1" t="s">
        <v>2927</v>
      </c>
      <c r="R3425" s="2">
        <v>45576</v>
      </c>
      <c r="S3425" s="7">
        <f ca="1">+TODAY()-spotify_data[[#This Row],[Fecha lanzamiento Album]]</f>
        <v>455</v>
      </c>
      <c r="T3425" s="7">
        <f ca="1">+spotify_data[[#This Row],[Antigüedad Album Dias]]/60</f>
        <v>7.583333333333333</v>
      </c>
      <c r="U3425" s="8">
        <f ca="1">spotify_data[[#This Row],[Antigüedad Album Meses]]/12</f>
        <v>0.63194444444444442</v>
      </c>
      <c r="V3425">
        <v>34</v>
      </c>
      <c r="W3425" s="1" t="s">
        <v>20</v>
      </c>
      <c r="X3425" s="1" t="str">
        <f>+IF(spotify_data[[#This Row],[album_type]]="album","Album",IF(spotify_data[[#This Row],[album_type]]="single","Single","Compilation"))</f>
        <v>Album</v>
      </c>
      <c r="Y3425">
        <v>256</v>
      </c>
    </row>
    <row r="3426" spans="1:25" x14ac:dyDescent="0.3">
      <c r="A3426" s="1" t="s">
        <v>3072</v>
      </c>
      <c r="B3426" s="1">
        <v>437</v>
      </c>
      <c r="C3426" s="1" t="s">
        <v>3073</v>
      </c>
      <c r="D3426">
        <v>1</v>
      </c>
      <c r="E3426">
        <v>63</v>
      </c>
      <c r="F3426" s="10">
        <f>spotify_data[[#This Row],[track_popularity]]/100</f>
        <v>0.63</v>
      </c>
      <c r="G3426" s="9" t="b">
        <v>1</v>
      </c>
      <c r="H3426" s="1">
        <f>+IF(spotify_data[[#This Row],[explicit]]=FALSE,0,1)</f>
        <v>1</v>
      </c>
      <c r="I3426" s="1" t="s">
        <v>1234</v>
      </c>
      <c r="J3426" s="7">
        <f>MATCH(spotify_data[[#This Row],[artist_name]],spotify_data[artist_name],0)</f>
        <v>186</v>
      </c>
      <c r="K3426">
        <v>82</v>
      </c>
      <c r="L3426" s="10">
        <f>spotify_data[[#This Row],[artist_popularity]]/100</f>
        <v>0.82</v>
      </c>
      <c r="M3426">
        <v>15684530</v>
      </c>
      <c r="N3426" s="1" t="s">
        <v>1235</v>
      </c>
      <c r="O3426" s="1" t="s">
        <v>3068</v>
      </c>
      <c r="P3426" s="1">
        <f>MATCH(spotify_data[[#This Row],[album_id]],spotify_data[album_id],0)</f>
        <v>2736</v>
      </c>
      <c r="Q3426" s="1" t="s">
        <v>3069</v>
      </c>
      <c r="R3426" s="2">
        <v>45553</v>
      </c>
      <c r="S3426" s="7">
        <f ca="1">+TODAY()-spotify_data[[#This Row],[Fecha lanzamiento Album]]</f>
        <v>478</v>
      </c>
      <c r="T3426" s="7">
        <f ca="1">+spotify_data[[#This Row],[Antigüedad Album Dias]]/60</f>
        <v>7.9666666666666668</v>
      </c>
      <c r="U3426" s="8">
        <f ca="1">spotify_data[[#This Row],[Antigüedad Album Meses]]/12</f>
        <v>0.66388888888888886</v>
      </c>
      <c r="V3426">
        <v>11</v>
      </c>
      <c r="W3426" s="1" t="s">
        <v>20</v>
      </c>
      <c r="X3426" s="1" t="str">
        <f>+IF(spotify_data[[#This Row],[album_type]]="album","Album",IF(spotify_data[[#This Row],[album_type]]="single","Single","Compilation"))</f>
        <v>Album</v>
      </c>
      <c r="Y3426">
        <v>398</v>
      </c>
    </row>
    <row r="3427" spans="1:25" x14ac:dyDescent="0.3">
      <c r="A3427" s="1" t="s">
        <v>3080</v>
      </c>
      <c r="B3427" s="1">
        <v>6737</v>
      </c>
      <c r="C3427" s="1" t="s">
        <v>3081</v>
      </c>
      <c r="D3427">
        <v>5</v>
      </c>
      <c r="E3427">
        <v>63</v>
      </c>
      <c r="F3427" s="10">
        <f>spotify_data[[#This Row],[track_popularity]]/100</f>
        <v>0.63</v>
      </c>
      <c r="G3427" s="9" t="b">
        <v>1</v>
      </c>
      <c r="H3427" s="1">
        <f>+IF(spotify_data[[#This Row],[explicit]]=FALSE,0,1)</f>
        <v>1</v>
      </c>
      <c r="I3427" s="1" t="s">
        <v>1234</v>
      </c>
      <c r="J3427" s="7">
        <f>MATCH(spotify_data[[#This Row],[artist_name]],spotify_data[artist_name],0)</f>
        <v>186</v>
      </c>
      <c r="K3427">
        <v>82</v>
      </c>
      <c r="L3427" s="10">
        <f>spotify_data[[#This Row],[artist_popularity]]/100</f>
        <v>0.82</v>
      </c>
      <c r="M3427">
        <v>15695162</v>
      </c>
      <c r="N3427" s="1" t="s">
        <v>1235</v>
      </c>
      <c r="O3427" s="1" t="s">
        <v>3068</v>
      </c>
      <c r="P3427" s="1">
        <f>MATCH(spotify_data[[#This Row],[album_id]],spotify_data[album_id],0)</f>
        <v>2736</v>
      </c>
      <c r="Q3427" s="1" t="s">
        <v>3069</v>
      </c>
      <c r="R3427" s="2">
        <v>45553</v>
      </c>
      <c r="S3427" s="7">
        <f ca="1">+TODAY()-spotify_data[[#This Row],[Fecha lanzamiento Album]]</f>
        <v>478</v>
      </c>
      <c r="T3427" s="7">
        <f ca="1">+spotify_data[[#This Row],[Antigüedad Album Dias]]/60</f>
        <v>7.9666666666666668</v>
      </c>
      <c r="U3427" s="8">
        <f ca="1">spotify_data[[#This Row],[Antigüedad Album Meses]]/12</f>
        <v>0.66388888888888886</v>
      </c>
      <c r="V3427">
        <v>11</v>
      </c>
      <c r="W3427" s="1" t="s">
        <v>20</v>
      </c>
      <c r="X3427" s="1" t="str">
        <f>+IF(spotify_data[[#This Row],[album_type]]="album","Album",IF(spotify_data[[#This Row],[album_type]]="single","Single","Compilation"))</f>
        <v>Album</v>
      </c>
      <c r="Y3427">
        <v>243</v>
      </c>
    </row>
    <row r="3428" spans="1:25" x14ac:dyDescent="0.3">
      <c r="A3428" s="1" t="s">
        <v>3289</v>
      </c>
      <c r="B3428" s="1">
        <v>2335</v>
      </c>
      <c r="C3428" s="1" t="s">
        <v>3290</v>
      </c>
      <c r="D3428">
        <v>18</v>
      </c>
      <c r="E3428">
        <v>63</v>
      </c>
      <c r="F3428" s="10">
        <f>spotify_data[[#This Row],[track_popularity]]/100</f>
        <v>0.63</v>
      </c>
      <c r="G3428" s="9" t="b">
        <v>0</v>
      </c>
      <c r="H3428" s="1">
        <f>+IF(spotify_data[[#This Row],[explicit]]=FALSE,0,1)</f>
        <v>0</v>
      </c>
      <c r="I3428" s="1" t="s">
        <v>3271</v>
      </c>
      <c r="J3428" s="7">
        <f>MATCH(spotify_data[[#This Row],[artist_name]],spotify_data[artist_name],0)</f>
        <v>175</v>
      </c>
      <c r="K3428">
        <v>85</v>
      </c>
      <c r="L3428" s="10">
        <f>spotify_data[[#This Row],[artist_popularity]]/100</f>
        <v>0.85</v>
      </c>
      <c r="M3428">
        <v>47716988</v>
      </c>
      <c r="N3428" s="1" t="s">
        <v>3272</v>
      </c>
      <c r="O3428" s="1" t="s">
        <v>3273</v>
      </c>
      <c r="P3428" s="1">
        <f>MATCH(spotify_data[[#This Row],[album_id]],spotify_data[album_id],0)</f>
        <v>385</v>
      </c>
      <c r="Q3428" s="1" t="s">
        <v>3274</v>
      </c>
      <c r="R3428" s="2">
        <v>45519</v>
      </c>
      <c r="S3428" s="7">
        <f ca="1">+TODAY()-spotify_data[[#This Row],[Fecha lanzamiento Album]]</f>
        <v>512</v>
      </c>
      <c r="T3428" s="7">
        <f ca="1">+spotify_data[[#This Row],[Antigüedad Album Dias]]/60</f>
        <v>8.5333333333333332</v>
      </c>
      <c r="U3428" s="8">
        <f ca="1">spotify_data[[#This Row],[Antigüedad Album Meses]]/12</f>
        <v>0.71111111111111114</v>
      </c>
      <c r="V3428">
        <v>18</v>
      </c>
      <c r="W3428" s="1" t="s">
        <v>20</v>
      </c>
      <c r="X3428" s="1" t="str">
        <f>+IF(spotify_data[[#This Row],[album_type]]="album","Album",IF(spotify_data[[#This Row],[album_type]]="single","Single","Compilation"))</f>
        <v>Album</v>
      </c>
      <c r="Y3428">
        <v>332</v>
      </c>
    </row>
    <row r="3429" spans="1:25" x14ac:dyDescent="0.3">
      <c r="A3429" s="1" t="s">
        <v>3712</v>
      </c>
      <c r="B3429" s="1">
        <v>5375</v>
      </c>
      <c r="C3429" s="1" t="s">
        <v>3713</v>
      </c>
      <c r="D3429">
        <v>8</v>
      </c>
      <c r="E3429">
        <v>63</v>
      </c>
      <c r="F3429" s="10">
        <f>spotify_data[[#This Row],[track_popularity]]/100</f>
        <v>0.63</v>
      </c>
      <c r="G3429" s="9" t="b">
        <v>0</v>
      </c>
      <c r="H3429" s="1">
        <f>+IF(spotify_data[[#This Row],[explicit]]=FALSE,0,1)</f>
        <v>0</v>
      </c>
      <c r="I3429" s="1" t="s">
        <v>2924</v>
      </c>
      <c r="J3429" s="7">
        <f>MATCH(spotify_data[[#This Row],[artist_name]],spotify_data[artist_name],0)</f>
        <v>174</v>
      </c>
      <c r="K3429">
        <v>82</v>
      </c>
      <c r="L3429" s="10">
        <f>spotify_data[[#This Row],[artist_popularity]]/100</f>
        <v>0.82</v>
      </c>
      <c r="M3429">
        <v>6318755</v>
      </c>
      <c r="N3429" s="1" t="s">
        <v>2925</v>
      </c>
      <c r="O3429" s="1" t="s">
        <v>3673</v>
      </c>
      <c r="P3429" s="1">
        <f>MATCH(spotify_data[[#This Row],[album_id]],spotify_data[album_id],0)</f>
        <v>725</v>
      </c>
      <c r="Q3429" s="1" t="s">
        <v>3674</v>
      </c>
      <c r="R3429" s="2">
        <v>45450</v>
      </c>
      <c r="S3429" s="7">
        <f ca="1">+TODAY()-spotify_data[[#This Row],[Fecha lanzamiento Album]]</f>
        <v>581</v>
      </c>
      <c r="T3429" s="7">
        <f ca="1">+spotify_data[[#This Row],[Antigüedad Album Dias]]/60</f>
        <v>9.6833333333333336</v>
      </c>
      <c r="U3429" s="8">
        <f ca="1">spotify_data[[#This Row],[Antigüedad Album Meses]]/12</f>
        <v>0.80694444444444446</v>
      </c>
      <c r="V3429">
        <v>15</v>
      </c>
      <c r="W3429" s="1" t="s">
        <v>20</v>
      </c>
      <c r="X3429" s="1" t="str">
        <f>+IF(spotify_data[[#This Row],[album_type]]="album","Album",IF(spotify_data[[#This Row],[album_type]]="single","Single","Compilation"))</f>
        <v>Album</v>
      </c>
      <c r="Y3429">
        <v>28</v>
      </c>
    </row>
    <row r="3430" spans="1:25" x14ac:dyDescent="0.3">
      <c r="A3430" s="1" t="s">
        <v>3863</v>
      </c>
      <c r="B3430" s="1">
        <v>6931</v>
      </c>
      <c r="C3430" s="1" t="s">
        <v>3864</v>
      </c>
      <c r="D3430">
        <v>1</v>
      </c>
      <c r="E3430">
        <v>63</v>
      </c>
      <c r="F3430" s="10">
        <f>spotify_data[[#This Row],[track_popularity]]/100</f>
        <v>0.63</v>
      </c>
      <c r="G3430" s="9" t="b">
        <v>0</v>
      </c>
      <c r="H3430" s="1">
        <f>+IF(spotify_data[[#This Row],[explicit]]=FALSE,0,1)</f>
        <v>0</v>
      </c>
      <c r="I3430" s="1" t="s">
        <v>217</v>
      </c>
      <c r="J3430" s="7">
        <f>MATCH(spotify_data[[#This Row],[artist_name]],spotify_data[artist_name],0)</f>
        <v>239</v>
      </c>
      <c r="K3430">
        <v>87</v>
      </c>
      <c r="L3430" s="10">
        <f>spotify_data[[#This Row],[artist_popularity]]/100</f>
        <v>0.87</v>
      </c>
      <c r="M3430">
        <v>27139342</v>
      </c>
      <c r="N3430" s="1" t="s">
        <v>218</v>
      </c>
      <c r="O3430" s="1" t="s">
        <v>3865</v>
      </c>
      <c r="P3430" s="1">
        <f>MATCH(spotify_data[[#This Row],[album_id]],spotify_data[album_id],0)</f>
        <v>3429</v>
      </c>
      <c r="Q3430" s="1" t="s">
        <v>3866</v>
      </c>
      <c r="R3430" s="2">
        <v>45415</v>
      </c>
      <c r="S3430" s="7">
        <f ca="1">+TODAY()-spotify_data[[#This Row],[Fecha lanzamiento Album]]</f>
        <v>616</v>
      </c>
      <c r="T3430" s="7">
        <f ca="1">+spotify_data[[#This Row],[Antigüedad Album Dias]]/60</f>
        <v>10.266666666666667</v>
      </c>
      <c r="U3430" s="8">
        <f ca="1">spotify_data[[#This Row],[Antigüedad Album Meses]]/12</f>
        <v>0.85555555555555562</v>
      </c>
      <c r="V3430">
        <v>3</v>
      </c>
      <c r="W3430" s="1" t="s">
        <v>21</v>
      </c>
      <c r="X3430" s="1" t="str">
        <f>+IF(spotify_data[[#This Row],[album_type]]="album","Album",IF(spotify_data[[#This Row],[album_type]]="single","Single","Compilation"))</f>
        <v>Single</v>
      </c>
      <c r="Y3430">
        <v>305</v>
      </c>
    </row>
    <row r="3431" spans="1:25" x14ac:dyDescent="0.3">
      <c r="A3431" s="1" t="s">
        <v>4082</v>
      </c>
      <c r="B3431" s="1">
        <v>1880</v>
      </c>
      <c r="C3431" s="1" t="s">
        <v>3527</v>
      </c>
      <c r="D3431">
        <v>1</v>
      </c>
      <c r="E3431">
        <v>63</v>
      </c>
      <c r="F3431" s="10">
        <f>spotify_data[[#This Row],[track_popularity]]/100</f>
        <v>0.63</v>
      </c>
      <c r="G3431" s="9" t="b">
        <v>0</v>
      </c>
      <c r="H3431" s="1">
        <f>+IF(spotify_data[[#This Row],[explicit]]=FALSE,0,1)</f>
        <v>0</v>
      </c>
      <c r="I3431" s="1" t="s">
        <v>1064</v>
      </c>
      <c r="J3431" s="7">
        <f>MATCH(spotify_data[[#This Row],[artist_name]],spotify_data[artist_name],0)</f>
        <v>3266</v>
      </c>
      <c r="K3431">
        <v>59</v>
      </c>
      <c r="L3431" s="10">
        <f>spotify_data[[#This Row],[artist_popularity]]/100</f>
        <v>0.59</v>
      </c>
      <c r="M3431">
        <v>72172</v>
      </c>
      <c r="N3431" s="1" t="s">
        <v>27</v>
      </c>
      <c r="O3431" s="1" t="s">
        <v>4083</v>
      </c>
      <c r="P3431" s="1">
        <f>MATCH(spotify_data[[#This Row],[album_id]],spotify_data[album_id],0)</f>
        <v>3430</v>
      </c>
      <c r="Q3431" s="1" t="s">
        <v>3527</v>
      </c>
      <c r="R3431" s="2">
        <v>45389</v>
      </c>
      <c r="S3431" s="7">
        <f ca="1">+TODAY()-spotify_data[[#This Row],[Fecha lanzamiento Album]]</f>
        <v>642</v>
      </c>
      <c r="T3431" s="7">
        <f ca="1">+spotify_data[[#This Row],[Antigüedad Album Dias]]/60</f>
        <v>10.7</v>
      </c>
      <c r="U3431" s="8">
        <f ca="1">spotify_data[[#This Row],[Antigüedad Album Meses]]/12</f>
        <v>0.89166666666666661</v>
      </c>
      <c r="V3431">
        <v>1</v>
      </c>
      <c r="W3431" s="1" t="s">
        <v>21</v>
      </c>
      <c r="X3431" s="1" t="str">
        <f>+IF(spotify_data[[#This Row],[album_type]]="album","Album",IF(spotify_data[[#This Row],[album_type]]="single","Single","Compilation"))</f>
        <v>Single</v>
      </c>
      <c r="Y3431">
        <v>263</v>
      </c>
    </row>
    <row r="3432" spans="1:25" x14ac:dyDescent="0.3">
      <c r="A3432" s="1" t="s">
        <v>4261</v>
      </c>
      <c r="B3432" s="1">
        <v>5000</v>
      </c>
      <c r="C3432" s="1" t="s">
        <v>4262</v>
      </c>
      <c r="D3432">
        <v>1</v>
      </c>
      <c r="E3432">
        <v>63</v>
      </c>
      <c r="F3432" s="10">
        <f>spotify_data[[#This Row],[track_popularity]]/100</f>
        <v>0.63</v>
      </c>
      <c r="G3432" s="9" t="b">
        <v>0</v>
      </c>
      <c r="H3432" s="1">
        <f>+IF(spotify_data[[#This Row],[explicit]]=FALSE,0,1)</f>
        <v>0</v>
      </c>
      <c r="I3432" s="1" t="s">
        <v>2936</v>
      </c>
      <c r="J3432" s="7">
        <f>MATCH(spotify_data[[#This Row],[artist_name]],spotify_data[artist_name],0)</f>
        <v>394</v>
      </c>
      <c r="K3432">
        <v>77</v>
      </c>
      <c r="L3432" s="10">
        <f>spotify_data[[#This Row],[artist_popularity]]/100</f>
        <v>0.77</v>
      </c>
      <c r="M3432">
        <v>3505794</v>
      </c>
      <c r="N3432" s="1" t="s">
        <v>822</v>
      </c>
      <c r="O3432" s="1" t="s">
        <v>4263</v>
      </c>
      <c r="P3432" s="1">
        <f>MATCH(spotify_data[[#This Row],[album_id]],spotify_data[album_id],0)</f>
        <v>3431</v>
      </c>
      <c r="Q3432" s="1" t="s">
        <v>4262</v>
      </c>
      <c r="R3432" s="2">
        <v>45371</v>
      </c>
      <c r="S3432" s="7">
        <f ca="1">+TODAY()-spotify_data[[#This Row],[Fecha lanzamiento Album]]</f>
        <v>660</v>
      </c>
      <c r="T3432" s="7">
        <f ca="1">+spotify_data[[#This Row],[Antigüedad Album Dias]]/60</f>
        <v>11</v>
      </c>
      <c r="U3432" s="8">
        <f ca="1">spotify_data[[#This Row],[Antigüedad Album Meses]]/12</f>
        <v>0.91666666666666663</v>
      </c>
      <c r="V3432">
        <v>1</v>
      </c>
      <c r="W3432" s="1" t="s">
        <v>21</v>
      </c>
      <c r="X3432" s="1" t="str">
        <f>+IF(spotify_data[[#This Row],[album_type]]="album","Album",IF(spotify_data[[#This Row],[album_type]]="single","Single","Compilation"))</f>
        <v>Single</v>
      </c>
      <c r="Y3432">
        <v>245</v>
      </c>
    </row>
    <row r="3433" spans="1:25" x14ac:dyDescent="0.3">
      <c r="A3433" s="1" t="s">
        <v>4601</v>
      </c>
      <c r="B3433" s="1">
        <v>5244</v>
      </c>
      <c r="C3433" s="1" t="s">
        <v>2569</v>
      </c>
      <c r="D3433">
        <v>13</v>
      </c>
      <c r="E3433">
        <v>63</v>
      </c>
      <c r="F3433" s="10">
        <f>spotify_data[[#This Row],[track_popularity]]/100</f>
        <v>0.63</v>
      </c>
      <c r="G3433" s="9" t="b">
        <v>0</v>
      </c>
      <c r="H3433" s="1">
        <f>+IF(spotify_data[[#This Row],[explicit]]=FALSE,0,1)</f>
        <v>0</v>
      </c>
      <c r="I3433" s="1" t="s">
        <v>1560</v>
      </c>
      <c r="J3433" s="7">
        <f>MATCH(spotify_data[[#This Row],[artist_name]],spotify_data[artist_name],0)</f>
        <v>132</v>
      </c>
      <c r="K3433">
        <v>79</v>
      </c>
      <c r="L3433" s="10">
        <f>spotify_data[[#This Row],[artist_popularity]]/100</f>
        <v>0.79</v>
      </c>
      <c r="M3433">
        <v>14039018</v>
      </c>
      <c r="N3433" s="1" t="s">
        <v>831</v>
      </c>
      <c r="O3433" s="1" t="s">
        <v>4602</v>
      </c>
      <c r="P3433" s="1">
        <f>MATCH(spotify_data[[#This Row],[album_id]],spotify_data[album_id],0)</f>
        <v>3432</v>
      </c>
      <c r="Q3433" s="1" t="s">
        <v>4603</v>
      </c>
      <c r="R3433" s="2">
        <v>45292</v>
      </c>
      <c r="S3433" s="7">
        <f ca="1">+TODAY()-spotify_data[[#This Row],[Fecha lanzamiento Album]]</f>
        <v>739</v>
      </c>
      <c r="T3433" s="7">
        <f ca="1">+spotify_data[[#This Row],[Antigüedad Album Dias]]/60</f>
        <v>12.316666666666666</v>
      </c>
      <c r="U3433" s="8">
        <f ca="1">spotify_data[[#This Row],[Antigüedad Album Meses]]/12</f>
        <v>1.0263888888888888</v>
      </c>
      <c r="V3433">
        <v>17</v>
      </c>
      <c r="W3433" s="1" t="s">
        <v>20</v>
      </c>
      <c r="X3433" s="1" t="str">
        <f>+IF(spotify_data[[#This Row],[album_type]]="album","Album",IF(spotify_data[[#This Row],[album_type]]="single","Single","Compilation"))</f>
        <v>Album</v>
      </c>
      <c r="Y3433">
        <v>357</v>
      </c>
    </row>
    <row r="3434" spans="1:25" x14ac:dyDescent="0.3">
      <c r="A3434" s="1" t="s">
        <v>4616</v>
      </c>
      <c r="B3434" s="1">
        <v>4008</v>
      </c>
      <c r="C3434" s="1" t="s">
        <v>4617</v>
      </c>
      <c r="D3434">
        <v>1</v>
      </c>
      <c r="E3434">
        <v>63</v>
      </c>
      <c r="F3434" s="10">
        <f>spotify_data[[#This Row],[track_popularity]]/100</f>
        <v>0.63</v>
      </c>
      <c r="G3434" s="9" t="b">
        <v>1</v>
      </c>
      <c r="H3434" s="1">
        <f>+IF(spotify_data[[#This Row],[explicit]]=FALSE,0,1)</f>
        <v>1</v>
      </c>
      <c r="I3434" s="1" t="s">
        <v>4340</v>
      </c>
      <c r="J3434" s="7">
        <f>MATCH(spotify_data[[#This Row],[artist_name]],spotify_data[artist_name],0)</f>
        <v>2221</v>
      </c>
      <c r="K3434">
        <v>62</v>
      </c>
      <c r="L3434" s="10">
        <f>spotify_data[[#This Row],[artist_popularity]]/100</f>
        <v>0.62</v>
      </c>
      <c r="M3434">
        <v>668950</v>
      </c>
      <c r="N3434" s="1" t="s">
        <v>23</v>
      </c>
      <c r="O3434" s="1" t="s">
        <v>4618</v>
      </c>
      <c r="P3434" s="1">
        <f>MATCH(spotify_data[[#This Row],[album_id]],spotify_data[album_id],0)</f>
        <v>3433</v>
      </c>
      <c r="Q3434" s="1" t="s">
        <v>4617</v>
      </c>
      <c r="R3434" s="2">
        <v>45275</v>
      </c>
      <c r="S3434" s="7">
        <f ca="1">+TODAY()-spotify_data[[#This Row],[Fecha lanzamiento Album]]</f>
        <v>756</v>
      </c>
      <c r="T3434" s="7">
        <f ca="1">+spotify_data[[#This Row],[Antigüedad Album Dias]]/60</f>
        <v>12.6</v>
      </c>
      <c r="U3434" s="8">
        <f ca="1">spotify_data[[#This Row],[Antigüedad Album Meses]]/12</f>
        <v>1.05</v>
      </c>
      <c r="V3434">
        <v>1</v>
      </c>
      <c r="W3434" s="1" t="s">
        <v>21</v>
      </c>
      <c r="X3434" s="1" t="str">
        <f>+IF(spotify_data[[#This Row],[album_type]]="album","Album",IF(spotify_data[[#This Row],[album_type]]="single","Single","Compilation"))</f>
        <v>Single</v>
      </c>
      <c r="Y3434">
        <v>189</v>
      </c>
    </row>
    <row r="3435" spans="1:25" x14ac:dyDescent="0.3">
      <c r="A3435" s="1" t="s">
        <v>4773</v>
      </c>
      <c r="B3435" s="1">
        <v>6780</v>
      </c>
      <c r="C3435" s="1" t="s">
        <v>4774</v>
      </c>
      <c r="D3435">
        <v>3</v>
      </c>
      <c r="E3435">
        <v>63</v>
      </c>
      <c r="F3435" s="10">
        <f>spotify_data[[#This Row],[track_popularity]]/100</f>
        <v>0.63</v>
      </c>
      <c r="G3435" s="9" t="b">
        <v>0</v>
      </c>
      <c r="H3435" s="1">
        <f>+IF(spotify_data[[#This Row],[explicit]]=FALSE,0,1)</f>
        <v>0</v>
      </c>
      <c r="I3435" s="1" t="s">
        <v>253</v>
      </c>
      <c r="J3435" s="7">
        <f>MATCH(spotify_data[[#This Row],[artist_name]],spotify_data[artist_name],0)</f>
        <v>486</v>
      </c>
      <c r="K3435">
        <v>78</v>
      </c>
      <c r="L3435" s="10">
        <f>spotify_data[[#This Row],[artist_popularity]]/100</f>
        <v>0.78</v>
      </c>
      <c r="M3435">
        <v>4761364</v>
      </c>
      <c r="N3435" s="1" t="s">
        <v>254</v>
      </c>
      <c r="O3435" s="1" t="s">
        <v>4775</v>
      </c>
      <c r="P3435" s="1">
        <f>MATCH(spotify_data[[#This Row],[album_id]],spotify_data[album_id],0)</f>
        <v>3434</v>
      </c>
      <c r="Q3435" s="1" t="s">
        <v>4776</v>
      </c>
      <c r="R3435" s="2">
        <v>45240</v>
      </c>
      <c r="S3435" s="7">
        <f ca="1">+TODAY()-spotify_data[[#This Row],[Fecha lanzamiento Album]]</f>
        <v>791</v>
      </c>
      <c r="T3435" s="7">
        <f ca="1">+spotify_data[[#This Row],[Antigüedad Album Dias]]/60</f>
        <v>13.183333333333334</v>
      </c>
      <c r="U3435" s="8">
        <f ca="1">spotify_data[[#This Row],[Antigüedad Album Meses]]/12</f>
        <v>1.0986111111111112</v>
      </c>
      <c r="V3435">
        <v>13</v>
      </c>
      <c r="W3435" s="1" t="s">
        <v>20</v>
      </c>
      <c r="X3435" s="1" t="str">
        <f>+IF(spotify_data[[#This Row],[album_type]]="album","Album",IF(spotify_data[[#This Row],[album_type]]="single","Single","Compilation"))</f>
        <v>Album</v>
      </c>
      <c r="Y3435">
        <v>243</v>
      </c>
    </row>
    <row r="3436" spans="1:25" x14ac:dyDescent="0.3">
      <c r="A3436" s="1" t="s">
        <v>4869</v>
      </c>
      <c r="B3436" s="1">
        <v>5511</v>
      </c>
      <c r="C3436" s="1" t="s">
        <v>4870</v>
      </c>
      <c r="D3436">
        <v>1</v>
      </c>
      <c r="E3436">
        <v>63</v>
      </c>
      <c r="F3436" s="10">
        <f>spotify_data[[#This Row],[track_popularity]]/100</f>
        <v>0.63</v>
      </c>
      <c r="G3436" s="9" t="b">
        <v>1</v>
      </c>
      <c r="H3436" s="1">
        <f>+IF(spotify_data[[#This Row],[explicit]]=FALSE,0,1)</f>
        <v>1</v>
      </c>
      <c r="I3436" s="1" t="s">
        <v>3317</v>
      </c>
      <c r="J3436" s="7">
        <f>MATCH(spotify_data[[#This Row],[artist_name]],spotify_data[artist_name],0)</f>
        <v>122</v>
      </c>
      <c r="K3436">
        <v>79</v>
      </c>
      <c r="L3436" s="10">
        <f>spotify_data[[#This Row],[artist_popularity]]/100</f>
        <v>0.79</v>
      </c>
      <c r="M3436">
        <v>6596750</v>
      </c>
      <c r="N3436" s="1" t="s">
        <v>23</v>
      </c>
      <c r="O3436" s="1" t="s">
        <v>4871</v>
      </c>
      <c r="P3436" s="1">
        <f>MATCH(spotify_data[[#This Row],[album_id]],spotify_data[album_id],0)</f>
        <v>3435</v>
      </c>
      <c r="Q3436" s="1" t="s">
        <v>4870</v>
      </c>
      <c r="R3436" s="2">
        <v>45218</v>
      </c>
      <c r="S3436" s="7">
        <f ca="1">+TODAY()-spotify_data[[#This Row],[Fecha lanzamiento Album]]</f>
        <v>813</v>
      </c>
      <c r="T3436" s="7">
        <f ca="1">+spotify_data[[#This Row],[Antigüedad Album Dias]]/60</f>
        <v>13.55</v>
      </c>
      <c r="U3436" s="8">
        <f ca="1">spotify_data[[#This Row],[Antigüedad Album Meses]]/12</f>
        <v>1.1291666666666667</v>
      </c>
      <c r="V3436">
        <v>1</v>
      </c>
      <c r="W3436" s="1" t="s">
        <v>21</v>
      </c>
      <c r="X3436" s="1" t="str">
        <f>+IF(spotify_data[[#This Row],[album_type]]="album","Album",IF(spotify_data[[#This Row],[album_type]]="single","Single","Compilation"))</f>
        <v>Single</v>
      </c>
      <c r="Y3436">
        <v>339</v>
      </c>
    </row>
    <row r="3437" spans="1:25" x14ac:dyDescent="0.3">
      <c r="A3437" s="1" t="s">
        <v>5121</v>
      </c>
      <c r="B3437" s="1">
        <v>2130</v>
      </c>
      <c r="C3437" s="1" t="s">
        <v>5122</v>
      </c>
      <c r="D3437">
        <v>7</v>
      </c>
      <c r="E3437">
        <v>63</v>
      </c>
      <c r="F3437" s="10">
        <f>spotify_data[[#This Row],[track_popularity]]/100</f>
        <v>0.63</v>
      </c>
      <c r="G3437" s="9" t="b">
        <v>1</v>
      </c>
      <c r="H3437" s="1">
        <f>+IF(spotify_data[[#This Row],[explicit]]=FALSE,0,1)</f>
        <v>1</v>
      </c>
      <c r="I3437" s="1" t="s">
        <v>5123</v>
      </c>
      <c r="J3437" s="7">
        <f>MATCH(spotify_data[[#This Row],[artist_name]],spotify_data[artist_name],0)</f>
        <v>3436</v>
      </c>
      <c r="K3437">
        <v>61</v>
      </c>
      <c r="L3437" s="10">
        <f>spotify_data[[#This Row],[artist_popularity]]/100</f>
        <v>0.61</v>
      </c>
      <c r="M3437">
        <v>1263572</v>
      </c>
      <c r="N3437" s="1" t="s">
        <v>1349</v>
      </c>
      <c r="O3437" s="1" t="s">
        <v>5124</v>
      </c>
      <c r="P3437" s="1">
        <f>MATCH(spotify_data[[#This Row],[album_id]],spotify_data[album_id],0)</f>
        <v>3436</v>
      </c>
      <c r="Q3437" s="1" t="s">
        <v>5125</v>
      </c>
      <c r="R3437" s="2">
        <v>45163</v>
      </c>
      <c r="S3437" s="7">
        <f ca="1">+TODAY()-spotify_data[[#This Row],[Fecha lanzamiento Album]]</f>
        <v>868</v>
      </c>
      <c r="T3437" s="7">
        <f ca="1">+spotify_data[[#This Row],[Antigüedad Album Dias]]/60</f>
        <v>14.466666666666667</v>
      </c>
      <c r="U3437" s="8">
        <f ca="1">spotify_data[[#This Row],[Antigüedad Album Meses]]/12</f>
        <v>1.2055555555555555</v>
      </c>
      <c r="V3437">
        <v>11</v>
      </c>
      <c r="W3437" s="1" t="s">
        <v>20</v>
      </c>
      <c r="X3437" s="1" t="str">
        <f>+IF(spotify_data[[#This Row],[album_type]]="album","Album",IF(spotify_data[[#This Row],[album_type]]="single","Single","Compilation"))</f>
        <v>Album</v>
      </c>
      <c r="Y3437">
        <v>307</v>
      </c>
    </row>
    <row r="3438" spans="1:25" x14ac:dyDescent="0.3">
      <c r="A3438" s="1" t="s">
        <v>5766</v>
      </c>
      <c r="B3438" s="1">
        <v>7323</v>
      </c>
      <c r="C3438" s="1" t="s">
        <v>5767</v>
      </c>
      <c r="D3438">
        <v>20</v>
      </c>
      <c r="E3438">
        <v>63</v>
      </c>
      <c r="F3438" s="10">
        <f>spotify_data[[#This Row],[track_popularity]]/100</f>
        <v>0.63</v>
      </c>
      <c r="G3438" s="9" t="b">
        <v>1</v>
      </c>
      <c r="H3438" s="1">
        <f>+IF(spotify_data[[#This Row],[explicit]]=FALSE,0,1)</f>
        <v>1</v>
      </c>
      <c r="I3438" s="1" t="s">
        <v>1414</v>
      </c>
      <c r="J3438" s="7">
        <f>MATCH(spotify_data[[#This Row],[artist_name]],spotify_data[artist_name],0)</f>
        <v>39</v>
      </c>
      <c r="K3438">
        <v>86</v>
      </c>
      <c r="L3438" s="10">
        <f>spotify_data[[#This Row],[artist_popularity]]/100</f>
        <v>0.86</v>
      </c>
      <c r="M3438">
        <v>24420596</v>
      </c>
      <c r="N3438" s="1" t="s">
        <v>23</v>
      </c>
      <c r="O3438" s="1" t="s">
        <v>5768</v>
      </c>
      <c r="P3438" s="1">
        <f>MATCH(spotify_data[[#This Row],[album_id]],spotify_data[album_id],0)</f>
        <v>2755</v>
      </c>
      <c r="Q3438" s="1" t="s">
        <v>5769</v>
      </c>
      <c r="R3438" s="2">
        <v>45016</v>
      </c>
      <c r="S3438" s="7">
        <f ca="1">+TODAY()-spotify_data[[#This Row],[Fecha lanzamiento Album]]</f>
        <v>1015</v>
      </c>
      <c r="T3438" s="7">
        <f ca="1">+spotify_data[[#This Row],[Antigüedad Album Dias]]/60</f>
        <v>16.916666666666668</v>
      </c>
      <c r="U3438" s="8">
        <f ca="1">spotify_data[[#This Row],[Antigüedad Album Meses]]/12</f>
        <v>1.4097222222222223</v>
      </c>
      <c r="V3438">
        <v>24</v>
      </c>
      <c r="W3438" s="1" t="s">
        <v>20</v>
      </c>
      <c r="X3438" s="1" t="str">
        <f>+IF(spotify_data[[#This Row],[album_type]]="album","Album",IF(spotify_data[[#This Row],[album_type]]="single","Single","Compilation"))</f>
        <v>Album</v>
      </c>
      <c r="Y3438">
        <v>34</v>
      </c>
    </row>
    <row r="3439" spans="1:25" x14ac:dyDescent="0.3">
      <c r="A3439" s="1" t="s">
        <v>6058</v>
      </c>
      <c r="B3439" s="1">
        <v>1492</v>
      </c>
      <c r="C3439" s="1" t="s">
        <v>6059</v>
      </c>
      <c r="D3439">
        <v>10</v>
      </c>
      <c r="E3439">
        <v>63</v>
      </c>
      <c r="F3439" s="10">
        <f>spotify_data[[#This Row],[track_popularity]]/100</f>
        <v>0.63</v>
      </c>
      <c r="G3439" s="9" t="b">
        <v>1</v>
      </c>
      <c r="H3439" s="1">
        <f>+IF(spotify_data[[#This Row],[explicit]]=FALSE,0,1)</f>
        <v>1</v>
      </c>
      <c r="I3439" s="1" t="s">
        <v>6060</v>
      </c>
      <c r="J3439" s="7">
        <f>MATCH(spotify_data[[#This Row],[artist_name]],spotify_data[artist_name],0)</f>
        <v>2313</v>
      </c>
      <c r="K3439">
        <v>61</v>
      </c>
      <c r="L3439" s="10">
        <f>spotify_data[[#This Row],[artist_popularity]]/100</f>
        <v>0.61</v>
      </c>
      <c r="M3439">
        <v>956325</v>
      </c>
      <c r="N3439" s="1" t="s">
        <v>23</v>
      </c>
      <c r="O3439" s="1" t="s">
        <v>6061</v>
      </c>
      <c r="P3439" s="1">
        <f>MATCH(spotify_data[[#This Row],[album_id]],spotify_data[album_id],0)</f>
        <v>3438</v>
      </c>
      <c r="Q3439" s="1" t="s">
        <v>6062</v>
      </c>
      <c r="R3439" s="2">
        <v>44957</v>
      </c>
      <c r="S3439" s="7">
        <f ca="1">+TODAY()-spotify_data[[#This Row],[Fecha lanzamiento Album]]</f>
        <v>1074</v>
      </c>
      <c r="T3439" s="7">
        <f ca="1">+spotify_data[[#This Row],[Antigüedad Album Dias]]/60</f>
        <v>17.899999999999999</v>
      </c>
      <c r="U3439" s="8">
        <f ca="1">spotify_data[[#This Row],[Antigüedad Album Meses]]/12</f>
        <v>1.4916666666666665</v>
      </c>
      <c r="V3439">
        <v>10</v>
      </c>
      <c r="W3439" s="1" t="s">
        <v>20</v>
      </c>
      <c r="X3439" s="1" t="str">
        <f>+IF(spotify_data[[#This Row],[album_type]]="album","Album",IF(spotify_data[[#This Row],[album_type]]="single","Single","Compilation"))</f>
        <v>Album</v>
      </c>
      <c r="Y3439">
        <v>368</v>
      </c>
    </row>
    <row r="3440" spans="1:25" x14ac:dyDescent="0.3">
      <c r="A3440" s="1" t="s">
        <v>6072</v>
      </c>
      <c r="B3440" s="1">
        <v>5647</v>
      </c>
      <c r="C3440" s="1" t="s">
        <v>6073</v>
      </c>
      <c r="D3440">
        <v>1</v>
      </c>
      <c r="E3440">
        <v>63</v>
      </c>
      <c r="F3440" s="10">
        <f>spotify_data[[#This Row],[track_popularity]]/100</f>
        <v>0.63</v>
      </c>
      <c r="G3440" s="9" t="b">
        <v>0</v>
      </c>
      <c r="H3440" s="1">
        <f>+IF(spotify_data[[#This Row],[explicit]]=FALSE,0,1)</f>
        <v>0</v>
      </c>
      <c r="I3440" s="1" t="s">
        <v>3317</v>
      </c>
      <c r="J3440" s="7">
        <f>MATCH(spotify_data[[#This Row],[artist_name]],spotify_data[artist_name],0)</f>
        <v>122</v>
      </c>
      <c r="K3440">
        <v>79</v>
      </c>
      <c r="L3440" s="10">
        <f>spotify_data[[#This Row],[artist_popularity]]/100</f>
        <v>0.79</v>
      </c>
      <c r="M3440">
        <v>6596750</v>
      </c>
      <c r="N3440" s="1" t="s">
        <v>23</v>
      </c>
      <c r="O3440" s="1" t="s">
        <v>6074</v>
      </c>
      <c r="P3440" s="1">
        <f>MATCH(spotify_data[[#This Row],[album_id]],spotify_data[album_id],0)</f>
        <v>3439</v>
      </c>
      <c r="Q3440" s="1" t="s">
        <v>6073</v>
      </c>
      <c r="R3440" s="2">
        <v>44953</v>
      </c>
      <c r="S3440" s="7">
        <f ca="1">+TODAY()-spotify_data[[#This Row],[Fecha lanzamiento Album]]</f>
        <v>1078</v>
      </c>
      <c r="T3440" s="7">
        <f ca="1">+spotify_data[[#This Row],[Antigüedad Album Dias]]/60</f>
        <v>17.966666666666665</v>
      </c>
      <c r="U3440" s="8">
        <f ca="1">spotify_data[[#This Row],[Antigüedad Album Meses]]/12</f>
        <v>1.497222222222222</v>
      </c>
      <c r="V3440">
        <v>1</v>
      </c>
      <c r="W3440" s="1" t="s">
        <v>21</v>
      </c>
      <c r="X3440" s="1" t="str">
        <f>+IF(spotify_data[[#This Row],[album_type]]="album","Album",IF(spotify_data[[#This Row],[album_type]]="single","Single","Compilation"))</f>
        <v>Single</v>
      </c>
      <c r="Y3440">
        <v>244</v>
      </c>
    </row>
    <row r="3441" spans="1:25" x14ac:dyDescent="0.3">
      <c r="A3441" s="1" t="s">
        <v>6252</v>
      </c>
      <c r="B3441" s="1">
        <v>32</v>
      </c>
      <c r="C3441" s="1" t="s">
        <v>6043</v>
      </c>
      <c r="D3441">
        <v>1</v>
      </c>
      <c r="E3441">
        <v>63</v>
      </c>
      <c r="F3441" s="10">
        <f>spotify_data[[#This Row],[track_popularity]]/100</f>
        <v>0.63</v>
      </c>
      <c r="G3441" s="9" t="b">
        <v>0</v>
      </c>
      <c r="H3441" s="1">
        <f>+IF(spotify_data[[#This Row],[explicit]]=FALSE,0,1)</f>
        <v>0</v>
      </c>
      <c r="I3441" s="1" t="s">
        <v>253</v>
      </c>
      <c r="J3441" s="7">
        <f>MATCH(spotify_data[[#This Row],[artist_name]],spotify_data[artist_name],0)</f>
        <v>486</v>
      </c>
      <c r="K3441">
        <v>78</v>
      </c>
      <c r="L3441" s="10">
        <f>spotify_data[[#This Row],[artist_popularity]]/100</f>
        <v>0.78</v>
      </c>
      <c r="M3441">
        <v>4761364</v>
      </c>
      <c r="N3441" s="1" t="s">
        <v>254</v>
      </c>
      <c r="O3441" s="1" t="s">
        <v>6253</v>
      </c>
      <c r="P3441" s="1">
        <f>MATCH(spotify_data[[#This Row],[album_id]],spotify_data[album_id],0)</f>
        <v>3440</v>
      </c>
      <c r="Q3441" s="1" t="s">
        <v>6254</v>
      </c>
      <c r="R3441" s="2">
        <v>44895</v>
      </c>
      <c r="S3441" s="7">
        <f ca="1">+TODAY()-spotify_data[[#This Row],[Fecha lanzamiento Album]]</f>
        <v>1136</v>
      </c>
      <c r="T3441" s="7">
        <f ca="1">+spotify_data[[#This Row],[Antigüedad Album Dias]]/60</f>
        <v>18.933333333333334</v>
      </c>
      <c r="U3441" s="8">
        <f ca="1">spotify_data[[#This Row],[Antigüedad Album Meses]]/12</f>
        <v>1.5777777777777777</v>
      </c>
      <c r="V3441">
        <v>2</v>
      </c>
      <c r="W3441" s="1" t="s">
        <v>21</v>
      </c>
      <c r="X3441" s="1" t="str">
        <f>+IF(spotify_data[[#This Row],[album_type]]="album","Album",IF(spotify_data[[#This Row],[album_type]]="single","Single","Compilation"))</f>
        <v>Single</v>
      </c>
      <c r="Y3441">
        <v>218</v>
      </c>
    </row>
    <row r="3442" spans="1:25" x14ac:dyDescent="0.3">
      <c r="A3442" s="1" t="s">
        <v>6344</v>
      </c>
      <c r="B3442" s="1">
        <v>6050</v>
      </c>
      <c r="C3442" s="1" t="s">
        <v>6345</v>
      </c>
      <c r="D3442">
        <v>3</v>
      </c>
      <c r="E3442">
        <v>63</v>
      </c>
      <c r="F3442" s="10">
        <f>spotify_data[[#This Row],[track_popularity]]/100</f>
        <v>0.63</v>
      </c>
      <c r="G3442" s="9" t="b">
        <v>0</v>
      </c>
      <c r="H3442" s="1">
        <f>+IF(spotify_data[[#This Row],[explicit]]=FALSE,0,1)</f>
        <v>0</v>
      </c>
      <c r="I3442" s="1" t="s">
        <v>3007</v>
      </c>
      <c r="J3442" s="7">
        <f>MATCH(spotify_data[[#This Row],[artist_name]],spotify_data[artist_name],0)</f>
        <v>872</v>
      </c>
      <c r="K3442">
        <v>72</v>
      </c>
      <c r="L3442" s="10">
        <f>spotify_data[[#This Row],[artist_popularity]]/100</f>
        <v>0.72</v>
      </c>
      <c r="M3442">
        <v>2131649</v>
      </c>
      <c r="N3442" s="1" t="s">
        <v>23</v>
      </c>
      <c r="O3442" s="1" t="s">
        <v>6336</v>
      </c>
      <c r="P3442" s="1">
        <f>MATCH(spotify_data[[#This Row],[album_id]],spotify_data[album_id],0)</f>
        <v>872</v>
      </c>
      <c r="Q3442" s="1" t="s">
        <v>6337</v>
      </c>
      <c r="R3442" s="2">
        <v>44862</v>
      </c>
      <c r="S3442" s="7">
        <f ca="1">+TODAY()-spotify_data[[#This Row],[Fecha lanzamiento Album]]</f>
        <v>1169</v>
      </c>
      <c r="T3442" s="7">
        <f ca="1">+spotify_data[[#This Row],[Antigüedad Album Dias]]/60</f>
        <v>19.483333333333334</v>
      </c>
      <c r="U3442" s="8">
        <f ca="1">spotify_data[[#This Row],[Antigüedad Album Meses]]/12</f>
        <v>1.6236111111111111</v>
      </c>
      <c r="V3442">
        <v>7</v>
      </c>
      <c r="W3442" s="1" t="s">
        <v>20</v>
      </c>
      <c r="X3442" s="1" t="str">
        <f>+IF(spotify_data[[#This Row],[album_type]]="album","Album",IF(spotify_data[[#This Row],[album_type]]="single","Single","Compilation"))</f>
        <v>Album</v>
      </c>
      <c r="Y3442">
        <v>237</v>
      </c>
    </row>
    <row r="3443" spans="1:25" x14ac:dyDescent="0.3">
      <c r="A3443" s="1" t="s">
        <v>6887</v>
      </c>
      <c r="B3443" s="1">
        <v>6461</v>
      </c>
      <c r="C3443" s="1" t="s">
        <v>6888</v>
      </c>
      <c r="D3443">
        <v>1</v>
      </c>
      <c r="E3443">
        <v>63</v>
      </c>
      <c r="F3443" s="10">
        <f>spotify_data[[#This Row],[track_popularity]]/100</f>
        <v>0.63</v>
      </c>
      <c r="G3443" s="9" t="b">
        <v>0</v>
      </c>
      <c r="H3443" s="1">
        <f>+IF(spotify_data[[#This Row],[explicit]]=FALSE,0,1)</f>
        <v>0</v>
      </c>
      <c r="I3443" s="1" t="s">
        <v>6889</v>
      </c>
      <c r="J3443" s="7">
        <f>MATCH(spotify_data[[#This Row],[artist_name]],spotify_data[artist_name],0)</f>
        <v>3442</v>
      </c>
      <c r="K3443">
        <v>66</v>
      </c>
      <c r="L3443" s="10">
        <f>spotify_data[[#This Row],[artist_popularity]]/100</f>
        <v>0.66</v>
      </c>
      <c r="M3443">
        <v>1758083</v>
      </c>
      <c r="N3443" s="1" t="s">
        <v>23</v>
      </c>
      <c r="O3443" s="1" t="s">
        <v>6890</v>
      </c>
      <c r="P3443" s="1">
        <f>MATCH(spotify_data[[#This Row],[album_id]],spotify_data[album_id],0)</f>
        <v>3442</v>
      </c>
      <c r="Q3443" s="1" t="s">
        <v>6888</v>
      </c>
      <c r="R3443" s="2">
        <v>44722</v>
      </c>
      <c r="S3443" s="7">
        <f ca="1">+TODAY()-spotify_data[[#This Row],[Fecha lanzamiento Album]]</f>
        <v>1309</v>
      </c>
      <c r="T3443" s="7">
        <f ca="1">+spotify_data[[#This Row],[Antigüedad Album Dias]]/60</f>
        <v>21.816666666666666</v>
      </c>
      <c r="U3443" s="8">
        <f ca="1">spotify_data[[#This Row],[Antigüedad Album Meses]]/12</f>
        <v>1.8180555555555555</v>
      </c>
      <c r="V3443">
        <v>1</v>
      </c>
      <c r="W3443" s="1" t="s">
        <v>21</v>
      </c>
      <c r="X3443" s="1" t="str">
        <f>+IF(spotify_data[[#This Row],[album_type]]="album","Album",IF(spotify_data[[#This Row],[album_type]]="single","Single","Compilation"))</f>
        <v>Single</v>
      </c>
      <c r="Y3443">
        <v>244</v>
      </c>
    </row>
    <row r="3444" spans="1:25" x14ac:dyDescent="0.3">
      <c r="A3444" s="1" t="s">
        <v>6981</v>
      </c>
      <c r="B3444" s="1">
        <v>3372</v>
      </c>
      <c r="C3444" s="1" t="s">
        <v>6982</v>
      </c>
      <c r="D3444">
        <v>1</v>
      </c>
      <c r="E3444">
        <v>63</v>
      </c>
      <c r="F3444" s="10">
        <f>spotify_data[[#This Row],[track_popularity]]/100</f>
        <v>0.63</v>
      </c>
      <c r="G3444" s="9" t="b">
        <v>1</v>
      </c>
      <c r="H3444" s="1">
        <f>+IF(spotify_data[[#This Row],[explicit]]=FALSE,0,1)</f>
        <v>1</v>
      </c>
      <c r="I3444" s="1" t="s">
        <v>3535</v>
      </c>
      <c r="J3444" s="7">
        <f>MATCH(spotify_data[[#This Row],[artist_name]],spotify_data[artist_name],0)</f>
        <v>2210</v>
      </c>
      <c r="K3444">
        <v>76</v>
      </c>
      <c r="L3444" s="10">
        <f>spotify_data[[#This Row],[artist_popularity]]/100</f>
        <v>0.76</v>
      </c>
      <c r="M3444">
        <v>8079123</v>
      </c>
      <c r="N3444" s="1" t="s">
        <v>23</v>
      </c>
      <c r="O3444" s="1" t="s">
        <v>6983</v>
      </c>
      <c r="P3444" s="1">
        <f>MATCH(spotify_data[[#This Row],[album_id]],spotify_data[album_id],0)</f>
        <v>3443</v>
      </c>
      <c r="Q3444" s="1" t="s">
        <v>6982</v>
      </c>
      <c r="R3444" s="2">
        <v>44701</v>
      </c>
      <c r="S3444" s="7">
        <f ca="1">+TODAY()-spotify_data[[#This Row],[Fecha lanzamiento Album]]</f>
        <v>1330</v>
      </c>
      <c r="T3444" s="7">
        <f ca="1">+spotify_data[[#This Row],[Antigüedad Album Dias]]/60</f>
        <v>22.166666666666668</v>
      </c>
      <c r="U3444" s="8">
        <f ca="1">spotify_data[[#This Row],[Antigüedad Album Meses]]/12</f>
        <v>1.8472222222222223</v>
      </c>
      <c r="V3444">
        <v>1</v>
      </c>
      <c r="W3444" s="1" t="s">
        <v>21</v>
      </c>
      <c r="X3444" s="1" t="str">
        <f>+IF(spotify_data[[#This Row],[album_type]]="album","Album",IF(spotify_data[[#This Row],[album_type]]="single","Single","Compilation"))</f>
        <v>Single</v>
      </c>
      <c r="Y3444">
        <v>237</v>
      </c>
    </row>
    <row r="3445" spans="1:25" x14ac:dyDescent="0.3">
      <c r="A3445" s="1" t="s">
        <v>7308</v>
      </c>
      <c r="B3445" s="1">
        <v>1202</v>
      </c>
      <c r="C3445" s="1" t="s">
        <v>7309</v>
      </c>
      <c r="D3445">
        <v>4</v>
      </c>
      <c r="E3445">
        <v>63</v>
      </c>
      <c r="F3445" s="10">
        <f>spotify_data[[#This Row],[track_popularity]]/100</f>
        <v>0.63</v>
      </c>
      <c r="G3445" s="9" t="b">
        <v>1</v>
      </c>
      <c r="H3445" s="1">
        <f>+IF(spotify_data[[#This Row],[explicit]]=FALSE,0,1)</f>
        <v>1</v>
      </c>
      <c r="I3445" s="1" t="s">
        <v>7310</v>
      </c>
      <c r="J3445" s="7">
        <f>MATCH(spotify_data[[#This Row],[artist_name]],spotify_data[artist_name],0)</f>
        <v>3444</v>
      </c>
      <c r="K3445">
        <v>75</v>
      </c>
      <c r="L3445" s="10">
        <f>spotify_data[[#This Row],[artist_popularity]]/100</f>
        <v>0.75</v>
      </c>
      <c r="M3445">
        <v>2338401</v>
      </c>
      <c r="N3445" s="1" t="s">
        <v>23</v>
      </c>
      <c r="O3445" s="1" t="s">
        <v>7311</v>
      </c>
      <c r="P3445" s="1">
        <f>MATCH(spotify_data[[#This Row],[album_id]],spotify_data[album_id],0)</f>
        <v>3444</v>
      </c>
      <c r="Q3445" s="1" t="s">
        <v>7312</v>
      </c>
      <c r="R3445" s="2">
        <v>44645</v>
      </c>
      <c r="S3445" s="7">
        <f ca="1">+TODAY()-spotify_data[[#This Row],[Fecha lanzamiento Album]]</f>
        <v>1386</v>
      </c>
      <c r="T3445" s="7">
        <f ca="1">+spotify_data[[#This Row],[Antigüedad Album Dias]]/60</f>
        <v>23.1</v>
      </c>
      <c r="U3445" s="8">
        <f ca="1">spotify_data[[#This Row],[Antigüedad Album Meses]]/12</f>
        <v>1.925</v>
      </c>
      <c r="V3445">
        <v>13</v>
      </c>
      <c r="W3445" s="1" t="s">
        <v>20</v>
      </c>
      <c r="X3445" s="1" t="str">
        <f>+IF(spotify_data[[#This Row],[album_type]]="album","Album",IF(spotify_data[[#This Row],[album_type]]="single","Single","Compilation"))</f>
        <v>Album</v>
      </c>
      <c r="Y3445">
        <v>287</v>
      </c>
    </row>
    <row r="3446" spans="1:25" x14ac:dyDescent="0.3">
      <c r="A3446" s="1" t="s">
        <v>7419</v>
      </c>
      <c r="B3446" s="1">
        <v>231</v>
      </c>
      <c r="C3446" s="1" t="s">
        <v>7420</v>
      </c>
      <c r="D3446">
        <v>1</v>
      </c>
      <c r="E3446">
        <v>63</v>
      </c>
      <c r="F3446" s="10">
        <f>spotify_data[[#This Row],[track_popularity]]/100</f>
        <v>0.63</v>
      </c>
      <c r="G3446" s="9" t="b">
        <v>0</v>
      </c>
      <c r="H3446" s="1">
        <f>+IF(spotify_data[[#This Row],[explicit]]=FALSE,0,1)</f>
        <v>0</v>
      </c>
      <c r="I3446" s="1" t="s">
        <v>7421</v>
      </c>
      <c r="J3446" s="7">
        <f>MATCH(spotify_data[[#This Row],[artist_name]],spotify_data[artist_name],0)</f>
        <v>3445</v>
      </c>
      <c r="K3446">
        <v>45</v>
      </c>
      <c r="L3446" s="10">
        <f>spotify_data[[#This Row],[artist_popularity]]/100</f>
        <v>0.45</v>
      </c>
      <c r="M3446">
        <v>192204</v>
      </c>
      <c r="N3446" s="1" t="s">
        <v>2009</v>
      </c>
      <c r="O3446" s="1" t="s">
        <v>7422</v>
      </c>
      <c r="P3446" s="1">
        <f>MATCH(spotify_data[[#This Row],[album_id]],spotify_data[album_id],0)</f>
        <v>3445</v>
      </c>
      <c r="Q3446" s="1" t="s">
        <v>7420</v>
      </c>
      <c r="R3446" s="2">
        <v>44605</v>
      </c>
      <c r="S3446" s="7">
        <f ca="1">+TODAY()-spotify_data[[#This Row],[Fecha lanzamiento Album]]</f>
        <v>1426</v>
      </c>
      <c r="T3446" s="7">
        <f ca="1">+spotify_data[[#This Row],[Antigüedad Album Dias]]/60</f>
        <v>23.766666666666666</v>
      </c>
      <c r="U3446" s="8">
        <f ca="1">spotify_data[[#This Row],[Antigüedad Album Meses]]/12</f>
        <v>1.9805555555555554</v>
      </c>
      <c r="V3446">
        <v>1</v>
      </c>
      <c r="W3446" s="1" t="s">
        <v>21</v>
      </c>
      <c r="X3446" s="1" t="str">
        <f>+IF(spotify_data[[#This Row],[album_type]]="album","Album",IF(spotify_data[[#This Row],[album_type]]="single","Single","Compilation"))</f>
        <v>Single</v>
      </c>
      <c r="Y3446">
        <v>203</v>
      </c>
    </row>
    <row r="3447" spans="1:25" x14ac:dyDescent="0.3">
      <c r="A3447" s="1" t="s">
        <v>7620</v>
      </c>
      <c r="B3447" s="1">
        <v>3045</v>
      </c>
      <c r="C3447" s="1" t="s">
        <v>7621</v>
      </c>
      <c r="D3447">
        <v>3</v>
      </c>
      <c r="E3447">
        <v>63</v>
      </c>
      <c r="F3447" s="10">
        <f>spotify_data[[#This Row],[track_popularity]]/100</f>
        <v>0.63</v>
      </c>
      <c r="G3447" s="9" t="b">
        <v>0</v>
      </c>
      <c r="H3447" s="1">
        <f>+IF(spotify_data[[#This Row],[explicit]]=FALSE,0,1)</f>
        <v>0</v>
      </c>
      <c r="I3447" s="1" t="s">
        <v>7599</v>
      </c>
      <c r="J3447" s="7">
        <f>MATCH(spotify_data[[#This Row],[artist_name]],spotify_data[artist_name],0)</f>
        <v>195</v>
      </c>
      <c r="K3447">
        <v>83</v>
      </c>
      <c r="L3447" s="10">
        <f>spotify_data[[#This Row],[artist_popularity]]/100</f>
        <v>0.83</v>
      </c>
      <c r="M3447">
        <v>66734917</v>
      </c>
      <c r="N3447" s="1" t="s">
        <v>831</v>
      </c>
      <c r="O3447" s="1" t="s">
        <v>7600</v>
      </c>
      <c r="P3447" s="1">
        <f>MATCH(spotify_data[[#This Row],[album_id]],spotify_data[album_id],0)</f>
        <v>506</v>
      </c>
      <c r="Q3447" s="1" t="s">
        <v>7601</v>
      </c>
      <c r="R3447" s="2">
        <v>44519</v>
      </c>
      <c r="S3447" s="7">
        <f ca="1">+TODAY()-spotify_data[[#This Row],[Fecha lanzamiento Album]]</f>
        <v>1512</v>
      </c>
      <c r="T3447" s="7">
        <f ca="1">+spotify_data[[#This Row],[Antigüedad Album Dias]]/60</f>
        <v>25.2</v>
      </c>
      <c r="U3447" s="8">
        <f ca="1">spotify_data[[#This Row],[Antigüedad Album Meses]]/12</f>
        <v>2.1</v>
      </c>
      <c r="V3447">
        <v>12</v>
      </c>
      <c r="W3447" s="1" t="s">
        <v>20</v>
      </c>
      <c r="X3447" s="1" t="str">
        <f>+IF(spotify_data[[#This Row],[album_type]]="album","Album",IF(spotify_data[[#This Row],[album_type]]="single","Single","Compilation"))</f>
        <v>Album</v>
      </c>
      <c r="Y3447">
        <v>648</v>
      </c>
    </row>
    <row r="3448" spans="1:25" x14ac:dyDescent="0.3">
      <c r="A3448" s="1" t="s">
        <v>7641</v>
      </c>
      <c r="B3448" s="1">
        <v>6694</v>
      </c>
      <c r="C3448" s="1" t="s">
        <v>7642</v>
      </c>
      <c r="D3448">
        <v>28</v>
      </c>
      <c r="E3448">
        <v>63</v>
      </c>
      <c r="F3448" s="10">
        <f>spotify_data[[#This Row],[track_popularity]]/100</f>
        <v>0.63</v>
      </c>
      <c r="G3448" s="9" t="b">
        <v>0</v>
      </c>
      <c r="H3448" s="1">
        <f>+IF(spotify_data[[#This Row],[explicit]]=FALSE,0,1)</f>
        <v>0</v>
      </c>
      <c r="I3448" s="1" t="s">
        <v>318</v>
      </c>
      <c r="J3448" s="7">
        <f>MATCH(spotify_data[[#This Row],[artist_name]],spotify_data[artist_name],0)</f>
        <v>2</v>
      </c>
      <c r="K3448">
        <v>100</v>
      </c>
      <c r="L3448" s="10">
        <f>spotify_data[[#This Row],[artist_popularity]]/100</f>
        <v>1</v>
      </c>
      <c r="M3448">
        <v>145396321</v>
      </c>
      <c r="N3448" s="1" t="s">
        <v>319</v>
      </c>
      <c r="O3448" s="1" t="s">
        <v>7643</v>
      </c>
      <c r="P3448" s="1">
        <f>MATCH(spotify_data[[#This Row],[album_id]],spotify_data[album_id],0)</f>
        <v>623</v>
      </c>
      <c r="Q3448" s="1" t="s">
        <v>7644</v>
      </c>
      <c r="R3448" s="2">
        <v>44512</v>
      </c>
      <c r="S3448" s="7">
        <f ca="1">+TODAY()-spotify_data[[#This Row],[Fecha lanzamiento Album]]</f>
        <v>1519</v>
      </c>
      <c r="T3448" s="7">
        <f ca="1">+spotify_data[[#This Row],[Antigüedad Album Dias]]/60</f>
        <v>25.316666666666666</v>
      </c>
      <c r="U3448" s="8">
        <f ca="1">spotify_data[[#This Row],[Antigüedad Album Meses]]/12</f>
        <v>2.1097222222222221</v>
      </c>
      <c r="V3448">
        <v>30</v>
      </c>
      <c r="W3448" s="1" t="s">
        <v>20</v>
      </c>
      <c r="X3448" s="1" t="str">
        <f>+IF(spotify_data[[#This Row],[album_type]]="album","Album",IF(spotify_data[[#This Row],[album_type]]="single","Single","Compilation"))</f>
        <v>Album</v>
      </c>
      <c r="Y3448">
        <v>4</v>
      </c>
    </row>
    <row r="3449" spans="1:25" x14ac:dyDescent="0.3">
      <c r="A3449" s="1" t="s">
        <v>7886</v>
      </c>
      <c r="B3449" s="1">
        <v>3554</v>
      </c>
      <c r="C3449" s="1" t="s">
        <v>7887</v>
      </c>
      <c r="D3449">
        <v>1</v>
      </c>
      <c r="E3449">
        <v>63</v>
      </c>
      <c r="F3449" s="10">
        <f>spotify_data[[#This Row],[track_popularity]]/100</f>
        <v>0.63</v>
      </c>
      <c r="G3449" s="9" t="b">
        <v>1</v>
      </c>
      <c r="H3449" s="1">
        <f>+IF(spotify_data[[#This Row],[explicit]]=FALSE,0,1)</f>
        <v>1</v>
      </c>
      <c r="I3449" s="1" t="s">
        <v>7888</v>
      </c>
      <c r="J3449" s="7">
        <f>MATCH(spotify_data[[#This Row],[artist_name]],spotify_data[artist_name],0)</f>
        <v>3448</v>
      </c>
      <c r="K3449">
        <v>51</v>
      </c>
      <c r="L3449" s="10">
        <f>spotify_data[[#This Row],[artist_popularity]]/100</f>
        <v>0.51</v>
      </c>
      <c r="M3449">
        <v>336779</v>
      </c>
      <c r="N3449" s="1" t="s">
        <v>23</v>
      </c>
      <c r="O3449" s="1" t="s">
        <v>7889</v>
      </c>
      <c r="P3449" s="1">
        <f>MATCH(spotify_data[[#This Row],[album_id]],spotify_data[album_id],0)</f>
        <v>3448</v>
      </c>
      <c r="Q3449" s="1" t="s">
        <v>7887</v>
      </c>
      <c r="R3449" s="2">
        <v>44441</v>
      </c>
      <c r="S3449" s="7">
        <f ca="1">+TODAY()-spotify_data[[#This Row],[Fecha lanzamiento Album]]</f>
        <v>1590</v>
      </c>
      <c r="T3449" s="7">
        <f ca="1">+spotify_data[[#This Row],[Antigüedad Album Dias]]/60</f>
        <v>26.5</v>
      </c>
      <c r="U3449" s="8">
        <f ca="1">spotify_data[[#This Row],[Antigüedad Album Meses]]/12</f>
        <v>2.2083333333333335</v>
      </c>
      <c r="V3449">
        <v>1</v>
      </c>
      <c r="W3449" s="1" t="s">
        <v>21</v>
      </c>
      <c r="X3449" s="1" t="str">
        <f>+IF(spotify_data[[#This Row],[album_type]]="album","Album",IF(spotify_data[[#This Row],[album_type]]="single","Single","Compilation"))</f>
        <v>Single</v>
      </c>
      <c r="Y3449">
        <v>248</v>
      </c>
    </row>
    <row r="3450" spans="1:25" x14ac:dyDescent="0.3">
      <c r="A3450" s="1" t="s">
        <v>7968</v>
      </c>
      <c r="B3450" s="1">
        <v>2849</v>
      </c>
      <c r="C3450" s="1" t="s">
        <v>7969</v>
      </c>
      <c r="D3450">
        <v>1</v>
      </c>
      <c r="E3450">
        <v>63</v>
      </c>
      <c r="F3450" s="10">
        <f>spotify_data[[#This Row],[track_popularity]]/100</f>
        <v>0.63</v>
      </c>
      <c r="G3450" s="9" t="b">
        <v>1</v>
      </c>
      <c r="H3450" s="1">
        <f>+IF(spotify_data[[#This Row],[explicit]]=FALSE,0,1)</f>
        <v>1</v>
      </c>
      <c r="I3450" s="1" t="s">
        <v>2776</v>
      </c>
      <c r="J3450" s="7">
        <f>MATCH(spotify_data[[#This Row],[artist_name]],spotify_data[artist_name],0)</f>
        <v>1506</v>
      </c>
      <c r="K3450">
        <v>68</v>
      </c>
      <c r="L3450" s="10">
        <f>spotify_data[[#This Row],[artist_popularity]]/100</f>
        <v>0.68</v>
      </c>
      <c r="M3450">
        <v>1719445</v>
      </c>
      <c r="N3450" s="1" t="s">
        <v>23</v>
      </c>
      <c r="O3450" s="1" t="s">
        <v>7970</v>
      </c>
      <c r="P3450" s="1">
        <f>MATCH(spotify_data[[#This Row],[album_id]],spotify_data[album_id],0)</f>
        <v>3449</v>
      </c>
      <c r="Q3450" s="1" t="s">
        <v>7969</v>
      </c>
      <c r="R3450" s="2">
        <v>44414</v>
      </c>
      <c r="S3450" s="7">
        <f ca="1">+TODAY()-spotify_data[[#This Row],[Fecha lanzamiento Album]]</f>
        <v>1617</v>
      </c>
      <c r="T3450" s="7">
        <f ca="1">+spotify_data[[#This Row],[Antigüedad Album Dias]]/60</f>
        <v>26.95</v>
      </c>
      <c r="U3450" s="8">
        <f ca="1">spotify_data[[#This Row],[Antigüedad Album Meses]]/12</f>
        <v>2.2458333333333331</v>
      </c>
      <c r="V3450">
        <v>1</v>
      </c>
      <c r="W3450" s="1" t="s">
        <v>21</v>
      </c>
      <c r="X3450" s="1" t="str">
        <f>+IF(spotify_data[[#This Row],[album_type]]="album","Album",IF(spotify_data[[#This Row],[album_type]]="single","Single","Compilation"))</f>
        <v>Single</v>
      </c>
      <c r="Y3450">
        <v>295</v>
      </c>
    </row>
    <row r="3451" spans="1:25" x14ac:dyDescent="0.3">
      <c r="A3451" s="1" t="s">
        <v>8130</v>
      </c>
      <c r="B3451" s="1">
        <v>7671</v>
      </c>
      <c r="C3451" s="1" t="s">
        <v>8131</v>
      </c>
      <c r="D3451">
        <v>9</v>
      </c>
      <c r="E3451">
        <v>63</v>
      </c>
      <c r="F3451" s="10">
        <f>spotify_data[[#This Row],[track_popularity]]/100</f>
        <v>0.63</v>
      </c>
      <c r="G3451" s="9" t="b">
        <v>0</v>
      </c>
      <c r="H3451" s="1">
        <f>+IF(spotify_data[[#This Row],[explicit]]=FALSE,0,1)</f>
        <v>0</v>
      </c>
      <c r="I3451" s="1" t="s">
        <v>3729</v>
      </c>
      <c r="J3451" s="7">
        <f>MATCH(spotify_data[[#This Row],[artist_name]],spotify_data[artist_name],0)</f>
        <v>53</v>
      </c>
      <c r="K3451">
        <v>83</v>
      </c>
      <c r="L3451" s="10">
        <f>spotify_data[[#This Row],[artist_popularity]]/100</f>
        <v>0.83</v>
      </c>
      <c r="M3451">
        <v>3767285</v>
      </c>
      <c r="N3451" s="1" t="s">
        <v>254</v>
      </c>
      <c r="O3451" s="1" t="s">
        <v>8093</v>
      </c>
      <c r="P3451" s="1">
        <f>MATCH(spotify_data[[#This Row],[album_id]],spotify_data[album_id],0)</f>
        <v>2248</v>
      </c>
      <c r="Q3451" s="1" t="s">
        <v>8094</v>
      </c>
      <c r="R3451" s="2">
        <v>44372</v>
      </c>
      <c r="S3451" s="7">
        <f ca="1">+TODAY()-spotify_data[[#This Row],[Fecha lanzamiento Album]]</f>
        <v>1659</v>
      </c>
      <c r="T3451" s="7">
        <f ca="1">+spotify_data[[#This Row],[Antigüedad Album Dias]]/60</f>
        <v>27.65</v>
      </c>
      <c r="U3451" s="8">
        <f ca="1">spotify_data[[#This Row],[Antigüedad Album Meses]]/12</f>
        <v>2.3041666666666667</v>
      </c>
      <c r="V3451">
        <v>13</v>
      </c>
      <c r="W3451" s="1" t="s">
        <v>20</v>
      </c>
      <c r="X3451" s="1" t="str">
        <f>+IF(spotify_data[[#This Row],[album_type]]="album","Album",IF(spotify_data[[#This Row],[album_type]]="single","Single","Compilation"))</f>
        <v>Album</v>
      </c>
      <c r="Y3451">
        <v>244</v>
      </c>
    </row>
    <row r="3452" spans="1:25" x14ac:dyDescent="0.3">
      <c r="A3452" s="1" t="s">
        <v>8180</v>
      </c>
      <c r="B3452" s="1">
        <v>2643</v>
      </c>
      <c r="C3452" s="1" t="s">
        <v>8181</v>
      </c>
      <c r="D3452">
        <v>1</v>
      </c>
      <c r="E3452">
        <v>63</v>
      </c>
      <c r="F3452" s="10">
        <f>spotify_data[[#This Row],[track_popularity]]/100</f>
        <v>0.63</v>
      </c>
      <c r="G3452" s="9" t="b">
        <v>0</v>
      </c>
      <c r="H3452" s="1">
        <f>+IF(spotify_data[[#This Row],[explicit]]=FALSE,0,1)</f>
        <v>0</v>
      </c>
      <c r="I3452" s="1" t="s">
        <v>253</v>
      </c>
      <c r="J3452" s="7">
        <f>MATCH(spotify_data[[#This Row],[artist_name]],spotify_data[artist_name],0)</f>
        <v>486</v>
      </c>
      <c r="K3452">
        <v>78</v>
      </c>
      <c r="L3452" s="10">
        <f>spotify_data[[#This Row],[artist_popularity]]/100</f>
        <v>0.78</v>
      </c>
      <c r="M3452">
        <v>4759233</v>
      </c>
      <c r="N3452" s="1" t="s">
        <v>254</v>
      </c>
      <c r="O3452" s="1" t="s">
        <v>8182</v>
      </c>
      <c r="P3452" s="1">
        <f>MATCH(spotify_data[[#This Row],[album_id]],spotify_data[album_id],0)</f>
        <v>3451</v>
      </c>
      <c r="Q3452" s="1" t="s">
        <v>8181</v>
      </c>
      <c r="R3452" s="2">
        <v>44351</v>
      </c>
      <c r="S3452" s="7">
        <f ca="1">+TODAY()-spotify_data[[#This Row],[Fecha lanzamiento Album]]</f>
        <v>1680</v>
      </c>
      <c r="T3452" s="7">
        <f ca="1">+spotify_data[[#This Row],[Antigüedad Album Dias]]/60</f>
        <v>28</v>
      </c>
      <c r="U3452" s="8">
        <f ca="1">spotify_data[[#This Row],[Antigüedad Album Meses]]/12</f>
        <v>2.3333333333333335</v>
      </c>
      <c r="V3452">
        <v>1</v>
      </c>
      <c r="W3452" s="1" t="s">
        <v>21</v>
      </c>
      <c r="X3452" s="1" t="str">
        <f>+IF(spotify_data[[#This Row],[album_type]]="album","Album",IF(spotify_data[[#This Row],[album_type]]="single","Single","Compilation"))</f>
        <v>Single</v>
      </c>
      <c r="Y3452">
        <v>158</v>
      </c>
    </row>
    <row r="3453" spans="1:25" x14ac:dyDescent="0.3">
      <c r="A3453" s="1" t="s">
        <v>8225</v>
      </c>
      <c r="B3453" s="1">
        <v>5068</v>
      </c>
      <c r="C3453" s="1" t="s">
        <v>8226</v>
      </c>
      <c r="D3453">
        <v>12</v>
      </c>
      <c r="E3453">
        <v>63</v>
      </c>
      <c r="F3453" s="10">
        <f>spotify_data[[#This Row],[track_popularity]]/100</f>
        <v>0.63</v>
      </c>
      <c r="G3453" s="9" t="b">
        <v>0</v>
      </c>
      <c r="H3453" s="1">
        <f>+IF(spotify_data[[#This Row],[explicit]]=FALSE,0,1)</f>
        <v>0</v>
      </c>
      <c r="I3453" s="1" t="s">
        <v>8227</v>
      </c>
      <c r="J3453" s="7">
        <f>MATCH(spotify_data[[#This Row],[artist_name]],spotify_data[artist_name],0)</f>
        <v>451</v>
      </c>
      <c r="K3453">
        <v>78</v>
      </c>
      <c r="L3453" s="10">
        <f>spotify_data[[#This Row],[artist_popularity]]/100</f>
        <v>0.78</v>
      </c>
      <c r="M3453">
        <v>18203604</v>
      </c>
      <c r="N3453" s="1" t="s">
        <v>23</v>
      </c>
      <c r="O3453" s="1" t="s">
        <v>8228</v>
      </c>
      <c r="P3453" s="1">
        <f>MATCH(spotify_data[[#This Row],[album_id]],spotify_data[album_id],0)</f>
        <v>3452</v>
      </c>
      <c r="Q3453" s="1" t="s">
        <v>8229</v>
      </c>
      <c r="R3453" s="2">
        <v>44337</v>
      </c>
      <c r="S3453" s="7">
        <f ca="1">+TODAY()-spotify_data[[#This Row],[Fecha lanzamiento Album]]</f>
        <v>1694</v>
      </c>
      <c r="T3453" s="7">
        <f ca="1">+spotify_data[[#This Row],[Antigüedad Album Dias]]/60</f>
        <v>28.233333333333334</v>
      </c>
      <c r="U3453" s="8">
        <f ca="1">spotify_data[[#This Row],[Antigüedad Album Meses]]/12</f>
        <v>2.3527777777777779</v>
      </c>
      <c r="V3453">
        <v>16</v>
      </c>
      <c r="W3453" s="1" t="s">
        <v>20</v>
      </c>
      <c r="X3453" s="1" t="str">
        <f>+IF(spotify_data[[#This Row],[album_type]]="album","Album",IF(spotify_data[[#This Row],[album_type]]="single","Single","Compilation"))</f>
        <v>Album</v>
      </c>
      <c r="Y3453">
        <v>23</v>
      </c>
    </row>
    <row r="3454" spans="1:25" x14ac:dyDescent="0.3">
      <c r="A3454" s="1" t="s">
        <v>8315</v>
      </c>
      <c r="B3454" s="1">
        <v>7154</v>
      </c>
      <c r="C3454" s="1" t="s">
        <v>8316</v>
      </c>
      <c r="D3454">
        <v>10</v>
      </c>
      <c r="E3454">
        <v>63</v>
      </c>
      <c r="F3454" s="10">
        <f>spotify_data[[#This Row],[track_popularity]]/100</f>
        <v>0.63</v>
      </c>
      <c r="G3454" s="9" t="b">
        <v>0</v>
      </c>
      <c r="H3454" s="1">
        <f>+IF(spotify_data[[#This Row],[explicit]]=FALSE,0,1)</f>
        <v>0</v>
      </c>
      <c r="I3454" s="1" t="s">
        <v>4044</v>
      </c>
      <c r="J3454" s="7">
        <f>MATCH(spotify_data[[#This Row],[artist_name]],spotify_data[artist_name],0)</f>
        <v>92</v>
      </c>
      <c r="K3454">
        <v>73</v>
      </c>
      <c r="L3454" s="10">
        <f>spotify_data[[#This Row],[artist_popularity]]/100</f>
        <v>0.73</v>
      </c>
      <c r="M3454">
        <v>8763286</v>
      </c>
      <c r="N3454" s="1" t="s">
        <v>254</v>
      </c>
      <c r="O3454" s="1" t="s">
        <v>8317</v>
      </c>
      <c r="P3454" s="1">
        <f>MATCH(spotify_data[[#This Row],[album_id]],spotify_data[album_id],0)</f>
        <v>2779</v>
      </c>
      <c r="Q3454" s="1" t="s">
        <v>8318</v>
      </c>
      <c r="R3454" s="2">
        <v>44316</v>
      </c>
      <c r="S3454" s="7">
        <f ca="1">+TODAY()-spotify_data[[#This Row],[Fecha lanzamiento Album]]</f>
        <v>1715</v>
      </c>
      <c r="T3454" s="7">
        <f ca="1">+spotify_data[[#This Row],[Antigüedad Album Dias]]/60</f>
        <v>28.583333333333332</v>
      </c>
      <c r="U3454" s="8">
        <f ca="1">spotify_data[[#This Row],[Antigüedad Album Meses]]/12</f>
        <v>2.3819444444444442</v>
      </c>
      <c r="V3454">
        <v>11</v>
      </c>
      <c r="W3454" s="1" t="s">
        <v>20</v>
      </c>
      <c r="X3454" s="1" t="str">
        <f>+IF(spotify_data[[#This Row],[album_type]]="album","Album",IF(spotify_data[[#This Row],[album_type]]="single","Single","Compilation"))</f>
        <v>Album</v>
      </c>
      <c r="Y3454">
        <v>336</v>
      </c>
    </row>
    <row r="3455" spans="1:25" x14ac:dyDescent="0.3">
      <c r="A3455" s="1" t="s">
        <v>8409</v>
      </c>
      <c r="B3455" s="1">
        <v>5592</v>
      </c>
      <c r="C3455" s="1" t="s">
        <v>8410</v>
      </c>
      <c r="D3455">
        <v>15</v>
      </c>
      <c r="E3455">
        <v>63</v>
      </c>
      <c r="F3455" s="10">
        <f>spotify_data[[#This Row],[track_popularity]]/100</f>
        <v>0.63</v>
      </c>
      <c r="G3455" s="9" t="b">
        <v>0</v>
      </c>
      <c r="H3455" s="1">
        <f>+IF(spotify_data[[#This Row],[explicit]]=FALSE,0,1)</f>
        <v>0</v>
      </c>
      <c r="I3455" s="1" t="s">
        <v>318</v>
      </c>
      <c r="J3455" s="7">
        <f>MATCH(spotify_data[[#This Row],[artist_name]],spotify_data[artist_name],0)</f>
        <v>2</v>
      </c>
      <c r="K3455">
        <v>100</v>
      </c>
      <c r="L3455" s="10">
        <f>spotify_data[[#This Row],[artist_popularity]]/100</f>
        <v>1</v>
      </c>
      <c r="M3455">
        <v>145489371</v>
      </c>
      <c r="N3455" s="1" t="s">
        <v>319</v>
      </c>
      <c r="O3455" s="1" t="s">
        <v>8383</v>
      </c>
      <c r="P3455" s="1">
        <f>MATCH(spotify_data[[#This Row],[album_id]],spotify_data[album_id],0)</f>
        <v>405</v>
      </c>
      <c r="Q3455" s="1" t="s">
        <v>8384</v>
      </c>
      <c r="R3455" s="2">
        <v>44295</v>
      </c>
      <c r="S3455" s="7">
        <f ca="1">+TODAY()-spotify_data[[#This Row],[Fecha lanzamiento Album]]</f>
        <v>1736</v>
      </c>
      <c r="T3455" s="7">
        <f ca="1">+spotify_data[[#This Row],[Antigüedad Album Dias]]/60</f>
        <v>28.933333333333334</v>
      </c>
      <c r="U3455" s="8">
        <f ca="1">spotify_data[[#This Row],[Antigüedad Album Meses]]/12</f>
        <v>2.411111111111111</v>
      </c>
      <c r="V3455">
        <v>26</v>
      </c>
      <c r="W3455" s="1" t="s">
        <v>20</v>
      </c>
      <c r="X3455" s="1" t="str">
        <f>+IF(spotify_data[[#This Row],[album_type]]="album","Album",IF(spotify_data[[#This Row],[album_type]]="single","Single","Compilation"))</f>
        <v>Album</v>
      </c>
      <c r="Y3455">
        <v>52</v>
      </c>
    </row>
    <row r="3456" spans="1:25" x14ac:dyDescent="0.3">
      <c r="A3456" s="1" t="s">
        <v>8433</v>
      </c>
      <c r="B3456" s="1">
        <v>8150</v>
      </c>
      <c r="C3456" s="1" t="s">
        <v>8434</v>
      </c>
      <c r="D3456">
        <v>11</v>
      </c>
      <c r="E3456">
        <v>63</v>
      </c>
      <c r="F3456" s="10">
        <f>spotify_data[[#This Row],[track_popularity]]/100</f>
        <v>0.63</v>
      </c>
      <c r="G3456" s="9" t="b">
        <v>0</v>
      </c>
      <c r="H3456" s="1">
        <f>+IF(spotify_data[[#This Row],[explicit]]=FALSE,0,1)</f>
        <v>0</v>
      </c>
      <c r="I3456" s="1" t="s">
        <v>318</v>
      </c>
      <c r="J3456" s="7">
        <f>MATCH(spotify_data[[#This Row],[artist_name]],spotify_data[artist_name],0)</f>
        <v>2</v>
      </c>
      <c r="K3456">
        <v>100</v>
      </c>
      <c r="L3456" s="10">
        <f>spotify_data[[#This Row],[artist_popularity]]/100</f>
        <v>1</v>
      </c>
      <c r="M3456">
        <v>145396321</v>
      </c>
      <c r="N3456" s="1" t="s">
        <v>319</v>
      </c>
      <c r="O3456" s="1" t="s">
        <v>8383</v>
      </c>
      <c r="P3456" s="1">
        <f>MATCH(spotify_data[[#This Row],[album_id]],spotify_data[album_id],0)</f>
        <v>405</v>
      </c>
      <c r="Q3456" s="1" t="s">
        <v>8384</v>
      </c>
      <c r="R3456" s="2">
        <v>44295</v>
      </c>
      <c r="S3456" s="7">
        <f ca="1">+TODAY()-spotify_data[[#This Row],[Fecha lanzamiento Album]]</f>
        <v>1736</v>
      </c>
      <c r="T3456" s="7">
        <f ca="1">+spotify_data[[#This Row],[Antigüedad Album Dias]]/60</f>
        <v>28.933333333333334</v>
      </c>
      <c r="U3456" s="8">
        <f ca="1">spotify_data[[#This Row],[Antigüedad Album Meses]]/12</f>
        <v>2.411111111111111</v>
      </c>
      <c r="V3456">
        <v>26</v>
      </c>
      <c r="W3456" s="1" t="s">
        <v>20</v>
      </c>
      <c r="X3456" s="1" t="str">
        <f>+IF(spotify_data[[#This Row],[album_type]]="album","Album",IF(spotify_data[[#This Row],[album_type]]="single","Single","Compilation"))</f>
        <v>Album</v>
      </c>
      <c r="Y3456">
        <v>375</v>
      </c>
    </row>
    <row r="3457" spans="1:25" x14ac:dyDescent="0.3">
      <c r="A3457" s="1" t="s">
        <v>8466</v>
      </c>
      <c r="B3457" s="1">
        <v>1914</v>
      </c>
      <c r="C3457" s="1" t="s">
        <v>8467</v>
      </c>
      <c r="D3457">
        <v>3</v>
      </c>
      <c r="E3457">
        <v>63</v>
      </c>
      <c r="F3457" s="10">
        <f>spotify_data[[#This Row],[track_popularity]]/100</f>
        <v>0.63</v>
      </c>
      <c r="G3457" s="9" t="b">
        <v>0</v>
      </c>
      <c r="H3457" s="1">
        <f>+IF(spotify_data[[#This Row],[explicit]]=FALSE,0,1)</f>
        <v>0</v>
      </c>
      <c r="I3457" s="1" t="s">
        <v>515</v>
      </c>
      <c r="J3457" s="7">
        <f>MATCH(spotify_data[[#This Row],[artist_name]],spotify_data[artist_name],0)</f>
        <v>26</v>
      </c>
      <c r="K3457">
        <v>88</v>
      </c>
      <c r="L3457" s="10">
        <f>spotify_data[[#This Row],[artist_popularity]]/100</f>
        <v>0.88</v>
      </c>
      <c r="M3457">
        <v>9256589</v>
      </c>
      <c r="N3457" s="1" t="s">
        <v>516</v>
      </c>
      <c r="O3457" s="1" t="s">
        <v>8458</v>
      </c>
      <c r="P3457" s="1">
        <f>MATCH(spotify_data[[#This Row],[album_id]],spotify_data[album_id],0)</f>
        <v>171</v>
      </c>
      <c r="Q3457" s="1" t="s">
        <v>8459</v>
      </c>
      <c r="R3457" s="2">
        <v>44281</v>
      </c>
      <c r="S3457" s="7">
        <f ca="1">+TODAY()-spotify_data[[#This Row],[Fecha lanzamiento Album]]</f>
        <v>1750</v>
      </c>
      <c r="T3457" s="7">
        <f ca="1">+spotify_data[[#This Row],[Antigüedad Album Dias]]/60</f>
        <v>29.166666666666668</v>
      </c>
      <c r="U3457" s="8">
        <f ca="1">spotify_data[[#This Row],[Antigüedad Album Meses]]/12</f>
        <v>2.4305555555555558</v>
      </c>
      <c r="V3457">
        <v>6</v>
      </c>
      <c r="W3457" s="1" t="s">
        <v>21</v>
      </c>
      <c r="X3457" s="1" t="str">
        <f>+IF(spotify_data[[#This Row],[album_type]]="album","Album",IF(spotify_data[[#This Row],[album_type]]="single","Single","Compilation"))</f>
        <v>Single</v>
      </c>
      <c r="Y3457">
        <v>313</v>
      </c>
    </row>
    <row r="3458" spans="1:25" x14ac:dyDescent="0.3">
      <c r="A3458" s="1" t="s">
        <v>8718</v>
      </c>
      <c r="B3458" s="1">
        <v>9468</v>
      </c>
      <c r="C3458" s="1" t="s">
        <v>8719</v>
      </c>
      <c r="D3458">
        <v>7</v>
      </c>
      <c r="E3458">
        <v>63</v>
      </c>
      <c r="F3458" s="10">
        <f>spotify_data[[#This Row],[track_popularity]]/100</f>
        <v>0.63</v>
      </c>
      <c r="G3458" s="9" t="b">
        <v>1</v>
      </c>
      <c r="H3458" s="1">
        <f>+IF(spotify_data[[#This Row],[explicit]]=FALSE,0,1)</f>
        <v>1</v>
      </c>
      <c r="I3458" s="1" t="s">
        <v>318</v>
      </c>
      <c r="J3458" s="7">
        <f>MATCH(spotify_data[[#This Row],[artist_name]],spotify_data[artist_name],0)</f>
        <v>2</v>
      </c>
      <c r="K3458">
        <v>100</v>
      </c>
      <c r="L3458" s="10">
        <f>spotify_data[[#This Row],[artist_popularity]]/100</f>
        <v>1</v>
      </c>
      <c r="M3458">
        <v>145396321</v>
      </c>
      <c r="N3458" s="1" t="s">
        <v>319</v>
      </c>
      <c r="O3458" s="1" t="s">
        <v>8708</v>
      </c>
      <c r="P3458" s="1">
        <f>MATCH(spotify_data[[#This Row],[album_id]],spotify_data[album_id],0)</f>
        <v>1209</v>
      </c>
      <c r="Q3458" s="1" t="s">
        <v>8709</v>
      </c>
      <c r="R3458" s="2">
        <v>44203</v>
      </c>
      <c r="S3458" s="7">
        <f ca="1">+TODAY()-spotify_data[[#This Row],[Fecha lanzamiento Album]]</f>
        <v>1828</v>
      </c>
      <c r="T3458" s="7">
        <f ca="1">+spotify_data[[#This Row],[Antigüedad Album Dias]]/60</f>
        <v>30.466666666666665</v>
      </c>
      <c r="U3458" s="8">
        <f ca="1">spotify_data[[#This Row],[Antigüedad Album Meses]]/12</f>
        <v>2.5388888888888888</v>
      </c>
      <c r="V3458">
        <v>17</v>
      </c>
      <c r="W3458" s="1" t="s">
        <v>20</v>
      </c>
      <c r="X3458" s="1" t="str">
        <f>+IF(spotify_data[[#This Row],[album_type]]="album","Album",IF(spotify_data[[#This Row],[album_type]]="single","Single","Compilation"))</f>
        <v>Album</v>
      </c>
      <c r="Y3458">
        <v>525</v>
      </c>
    </row>
    <row r="3459" spans="1:25" x14ac:dyDescent="0.3">
      <c r="A3459" s="1" t="s">
        <v>8735</v>
      </c>
      <c r="B3459" s="1">
        <v>305</v>
      </c>
      <c r="C3459" s="1" t="s">
        <v>8736</v>
      </c>
      <c r="D3459">
        <v>6</v>
      </c>
      <c r="E3459">
        <v>63</v>
      </c>
      <c r="F3459" s="10">
        <f>spotify_data[[#This Row],[track_popularity]]/100</f>
        <v>0.63</v>
      </c>
      <c r="G3459" s="9" t="b">
        <v>0</v>
      </c>
      <c r="H3459" s="1">
        <f>+IF(spotify_data[[#This Row],[explicit]]=FALSE,0,1)</f>
        <v>0</v>
      </c>
      <c r="I3459" s="1" t="s">
        <v>318</v>
      </c>
      <c r="J3459" s="7">
        <f>MATCH(spotify_data[[#This Row],[artist_name]],spotify_data[artist_name],0)</f>
        <v>2</v>
      </c>
      <c r="K3459">
        <v>100</v>
      </c>
      <c r="L3459" s="10">
        <f>spotify_data[[#This Row],[artist_popularity]]/100</f>
        <v>1</v>
      </c>
      <c r="M3459">
        <v>145489371</v>
      </c>
      <c r="N3459" s="1" t="s">
        <v>319</v>
      </c>
      <c r="O3459" s="1" t="s">
        <v>8708</v>
      </c>
      <c r="P3459" s="1">
        <f>MATCH(spotify_data[[#This Row],[album_id]],spotify_data[album_id],0)</f>
        <v>1209</v>
      </c>
      <c r="Q3459" s="1" t="s">
        <v>8709</v>
      </c>
      <c r="R3459" s="2">
        <v>44203</v>
      </c>
      <c r="S3459" s="7">
        <f ca="1">+TODAY()-spotify_data[[#This Row],[Fecha lanzamiento Album]]</f>
        <v>1828</v>
      </c>
      <c r="T3459" s="7">
        <f ca="1">+spotify_data[[#This Row],[Antigüedad Album Dias]]/60</f>
        <v>30.466666666666665</v>
      </c>
      <c r="U3459" s="8">
        <f ca="1">spotify_data[[#This Row],[Antigüedad Album Meses]]/12</f>
        <v>2.5388888888888888</v>
      </c>
      <c r="V3459">
        <v>17</v>
      </c>
      <c r="W3459" s="1" t="s">
        <v>20</v>
      </c>
      <c r="X3459" s="1" t="str">
        <f>+IF(spotify_data[[#This Row],[album_type]]="album","Album",IF(spotify_data[[#This Row],[album_type]]="single","Single","Compilation"))</f>
        <v>Album</v>
      </c>
      <c r="Y3459">
        <v>359</v>
      </c>
    </row>
    <row r="3460" spans="1:25" x14ac:dyDescent="0.3">
      <c r="A3460" s="1" t="s">
        <v>8739</v>
      </c>
      <c r="B3460" s="1">
        <v>6687</v>
      </c>
      <c r="C3460" s="1" t="s">
        <v>8740</v>
      </c>
      <c r="D3460">
        <v>9</v>
      </c>
      <c r="E3460">
        <v>63</v>
      </c>
      <c r="F3460" s="10">
        <f>spotify_data[[#This Row],[track_popularity]]/100</f>
        <v>0.63</v>
      </c>
      <c r="G3460" s="9" t="b">
        <v>0</v>
      </c>
      <c r="H3460" s="1">
        <f>+IF(spotify_data[[#This Row],[explicit]]=FALSE,0,1)</f>
        <v>0</v>
      </c>
      <c r="I3460" s="1" t="s">
        <v>318</v>
      </c>
      <c r="J3460" s="7">
        <f>MATCH(spotify_data[[#This Row],[artist_name]],spotify_data[artist_name],0)</f>
        <v>2</v>
      </c>
      <c r="K3460">
        <v>100</v>
      </c>
      <c r="L3460" s="10">
        <f>spotify_data[[#This Row],[artist_popularity]]/100</f>
        <v>1</v>
      </c>
      <c r="M3460">
        <v>145396321</v>
      </c>
      <c r="N3460" s="1" t="s">
        <v>319</v>
      </c>
      <c r="O3460" s="1" t="s">
        <v>8708</v>
      </c>
      <c r="P3460" s="1">
        <f>MATCH(spotify_data[[#This Row],[album_id]],spotify_data[album_id],0)</f>
        <v>1209</v>
      </c>
      <c r="Q3460" s="1" t="s">
        <v>8709</v>
      </c>
      <c r="R3460" s="2">
        <v>44203</v>
      </c>
      <c r="S3460" s="7">
        <f ca="1">+TODAY()-spotify_data[[#This Row],[Fecha lanzamiento Album]]</f>
        <v>1828</v>
      </c>
      <c r="T3460" s="7">
        <f ca="1">+spotify_data[[#This Row],[Antigüedad Album Dias]]/60</f>
        <v>30.466666666666665</v>
      </c>
      <c r="U3460" s="8">
        <f ca="1">spotify_data[[#This Row],[Antigüedad Album Meses]]/12</f>
        <v>2.5388888888888888</v>
      </c>
      <c r="V3460">
        <v>17</v>
      </c>
      <c r="W3460" s="1" t="s">
        <v>20</v>
      </c>
      <c r="X3460" s="1" t="str">
        <f>+IF(spotify_data[[#This Row],[album_type]]="album","Album",IF(spotify_data[[#This Row],[album_type]]="single","Single","Compilation"))</f>
        <v>Album</v>
      </c>
      <c r="Y3460">
        <v>458</v>
      </c>
    </row>
    <row r="3461" spans="1:25" x14ac:dyDescent="0.3">
      <c r="A3461" s="1" t="s">
        <v>8764</v>
      </c>
      <c r="B3461" s="1">
        <v>5230</v>
      </c>
      <c r="C3461" s="1" t="s">
        <v>8765</v>
      </c>
      <c r="D3461">
        <v>11</v>
      </c>
      <c r="E3461">
        <v>63</v>
      </c>
      <c r="F3461" s="10">
        <f>spotify_data[[#This Row],[track_popularity]]/100</f>
        <v>0.63</v>
      </c>
      <c r="G3461" s="9" t="b">
        <v>1</v>
      </c>
      <c r="H3461" s="1">
        <f>+IF(spotify_data[[#This Row],[explicit]]=FALSE,0,1)</f>
        <v>1</v>
      </c>
      <c r="I3461" s="1" t="s">
        <v>2225</v>
      </c>
      <c r="J3461" s="7">
        <f>MATCH(spotify_data[[#This Row],[artist_name]],spotify_data[artist_name],0)</f>
        <v>719</v>
      </c>
      <c r="K3461">
        <v>86</v>
      </c>
      <c r="L3461" s="10">
        <f>spotify_data[[#This Row],[artist_popularity]]/100</f>
        <v>0.86</v>
      </c>
      <c r="M3461">
        <v>15026799</v>
      </c>
      <c r="N3461" s="1" t="s">
        <v>2226</v>
      </c>
      <c r="O3461" s="1" t="s">
        <v>8762</v>
      </c>
      <c r="P3461" s="1">
        <f>MATCH(spotify_data[[#This Row],[album_id]],spotify_data[album_id],0)</f>
        <v>750</v>
      </c>
      <c r="Q3461" s="1" t="s">
        <v>8763</v>
      </c>
      <c r="R3461" s="2">
        <v>44190</v>
      </c>
      <c r="S3461" s="7">
        <f ca="1">+TODAY()-spotify_data[[#This Row],[Fecha lanzamiento Album]]</f>
        <v>1841</v>
      </c>
      <c r="T3461" s="7">
        <f ca="1">+spotify_data[[#This Row],[Antigüedad Album Dias]]/60</f>
        <v>30.683333333333334</v>
      </c>
      <c r="U3461" s="8">
        <f ca="1">spotify_data[[#This Row],[Antigüedad Album Meses]]/12</f>
        <v>2.5569444444444445</v>
      </c>
      <c r="V3461">
        <v>24</v>
      </c>
      <c r="W3461" s="1" t="s">
        <v>20</v>
      </c>
      <c r="X3461" s="1" t="str">
        <f>+IF(spotify_data[[#This Row],[album_type]]="album","Album",IF(spotify_data[[#This Row],[album_type]]="single","Single","Compilation"))</f>
        <v>Album</v>
      </c>
      <c r="Y3461">
        <v>197</v>
      </c>
    </row>
    <row r="3462" spans="1:25" x14ac:dyDescent="0.3">
      <c r="A3462" s="1" t="s">
        <v>8780</v>
      </c>
      <c r="B3462" s="1">
        <v>770</v>
      </c>
      <c r="C3462" s="1" t="s">
        <v>8781</v>
      </c>
      <c r="D3462">
        <v>2</v>
      </c>
      <c r="E3462">
        <v>63</v>
      </c>
      <c r="F3462" s="10">
        <f>spotify_data[[#This Row],[track_popularity]]/100</f>
        <v>0.63</v>
      </c>
      <c r="G3462" s="9" t="b">
        <v>1</v>
      </c>
      <c r="H3462" s="1">
        <f>+IF(spotify_data[[#This Row],[explicit]]=FALSE,0,1)</f>
        <v>1</v>
      </c>
      <c r="I3462" s="1" t="s">
        <v>2225</v>
      </c>
      <c r="J3462" s="7">
        <f>MATCH(spotify_data[[#This Row],[artist_name]],spotify_data[artist_name],0)</f>
        <v>719</v>
      </c>
      <c r="K3462">
        <v>86</v>
      </c>
      <c r="L3462" s="10">
        <f>spotify_data[[#This Row],[artist_popularity]]/100</f>
        <v>0.86</v>
      </c>
      <c r="M3462">
        <v>15031490</v>
      </c>
      <c r="N3462" s="1" t="s">
        <v>2226</v>
      </c>
      <c r="O3462" s="1" t="s">
        <v>8762</v>
      </c>
      <c r="P3462" s="1">
        <f>MATCH(spotify_data[[#This Row],[album_id]],spotify_data[album_id],0)</f>
        <v>750</v>
      </c>
      <c r="Q3462" s="1" t="s">
        <v>8763</v>
      </c>
      <c r="R3462" s="2">
        <v>44190</v>
      </c>
      <c r="S3462" s="7">
        <f ca="1">+TODAY()-spotify_data[[#This Row],[Fecha lanzamiento Album]]</f>
        <v>1841</v>
      </c>
      <c r="T3462" s="7">
        <f ca="1">+spotify_data[[#This Row],[Antigüedad Album Dias]]/60</f>
        <v>30.683333333333334</v>
      </c>
      <c r="U3462" s="8">
        <f ca="1">spotify_data[[#This Row],[Antigüedad Album Meses]]/12</f>
        <v>2.5569444444444445</v>
      </c>
      <c r="V3462">
        <v>24</v>
      </c>
      <c r="W3462" s="1" t="s">
        <v>20</v>
      </c>
      <c r="X3462" s="1" t="str">
        <f>+IF(spotify_data[[#This Row],[album_type]]="album","Album",IF(spotify_data[[#This Row],[album_type]]="single","Single","Compilation"))</f>
        <v>Album</v>
      </c>
      <c r="Y3462">
        <v>199</v>
      </c>
    </row>
    <row r="3463" spans="1:25" x14ac:dyDescent="0.3">
      <c r="A3463" s="1" t="s">
        <v>8834</v>
      </c>
      <c r="B3463" s="1">
        <v>5890</v>
      </c>
      <c r="C3463" s="1" t="s">
        <v>8719</v>
      </c>
      <c r="D3463">
        <v>7</v>
      </c>
      <c r="E3463">
        <v>63</v>
      </c>
      <c r="F3463" s="10">
        <f>spotify_data[[#This Row],[track_popularity]]/100</f>
        <v>0.63</v>
      </c>
      <c r="G3463" s="9" t="b">
        <v>1</v>
      </c>
      <c r="H3463" s="1">
        <f>+IF(spotify_data[[#This Row],[explicit]]=FALSE,0,1)</f>
        <v>1</v>
      </c>
      <c r="I3463" s="1" t="s">
        <v>318</v>
      </c>
      <c r="J3463" s="7">
        <f>MATCH(spotify_data[[#This Row],[artist_name]],spotify_data[artist_name],0)</f>
        <v>2</v>
      </c>
      <c r="K3463">
        <v>100</v>
      </c>
      <c r="L3463" s="10">
        <f>spotify_data[[#This Row],[artist_popularity]]/100</f>
        <v>1</v>
      </c>
      <c r="M3463">
        <v>145396321</v>
      </c>
      <c r="N3463" s="1" t="s">
        <v>319</v>
      </c>
      <c r="O3463" s="1" t="s">
        <v>8832</v>
      </c>
      <c r="P3463" s="1">
        <f>MATCH(spotify_data[[#This Row],[album_id]],spotify_data[album_id],0)</f>
        <v>1541</v>
      </c>
      <c r="Q3463" s="1" t="s">
        <v>8833</v>
      </c>
      <c r="R3463" s="2">
        <v>44176</v>
      </c>
      <c r="S3463" s="7">
        <f ca="1">+TODAY()-spotify_data[[#This Row],[Fecha lanzamiento Album]]</f>
        <v>1855</v>
      </c>
      <c r="T3463" s="7">
        <f ca="1">+spotify_data[[#This Row],[Antigüedad Album Dias]]/60</f>
        <v>30.916666666666668</v>
      </c>
      <c r="U3463" s="8">
        <f ca="1">spotify_data[[#This Row],[Antigüedad Album Meses]]/12</f>
        <v>2.5763888888888888</v>
      </c>
      <c r="V3463">
        <v>15</v>
      </c>
      <c r="W3463" s="1" t="s">
        <v>20</v>
      </c>
      <c r="X3463" s="1" t="str">
        <f>+IF(spotify_data[[#This Row],[album_type]]="album","Album",IF(spotify_data[[#This Row],[album_type]]="single","Single","Compilation"))</f>
        <v>Album</v>
      </c>
      <c r="Y3463">
        <v>525</v>
      </c>
    </row>
    <row r="3464" spans="1:25" x14ac:dyDescent="0.3">
      <c r="A3464" s="1" t="s">
        <v>8842</v>
      </c>
      <c r="B3464" s="1">
        <v>2253</v>
      </c>
      <c r="C3464" s="1" t="s">
        <v>8843</v>
      </c>
      <c r="D3464">
        <v>15</v>
      </c>
      <c r="E3464">
        <v>63</v>
      </c>
      <c r="F3464" s="10">
        <f>spotify_data[[#This Row],[track_popularity]]/100</f>
        <v>0.63</v>
      </c>
      <c r="G3464" s="9" t="b">
        <v>1</v>
      </c>
      <c r="H3464" s="1">
        <f>+IF(spotify_data[[#This Row],[explicit]]=FALSE,0,1)</f>
        <v>1</v>
      </c>
      <c r="I3464" s="1" t="s">
        <v>4771</v>
      </c>
      <c r="J3464" s="7">
        <f>MATCH(spotify_data[[#This Row],[artist_name]],spotify_data[artist_name],0)</f>
        <v>1027</v>
      </c>
      <c r="K3464">
        <v>75</v>
      </c>
      <c r="L3464" s="10">
        <f>spotify_data[[#This Row],[artist_popularity]]/100</f>
        <v>0.75</v>
      </c>
      <c r="M3464">
        <v>4350533</v>
      </c>
      <c r="N3464" s="1" t="s">
        <v>23</v>
      </c>
      <c r="O3464" s="1" t="s">
        <v>8844</v>
      </c>
      <c r="P3464" s="1">
        <f>MATCH(spotify_data[[#This Row],[album_id]],spotify_data[album_id],0)</f>
        <v>3463</v>
      </c>
      <c r="Q3464" s="1" t="s">
        <v>8845</v>
      </c>
      <c r="R3464" s="2">
        <v>44176</v>
      </c>
      <c r="S3464" s="7">
        <f ca="1">+TODAY()-spotify_data[[#This Row],[Fecha lanzamiento Album]]</f>
        <v>1855</v>
      </c>
      <c r="T3464" s="7">
        <f ca="1">+spotify_data[[#This Row],[Antigüedad Album Dias]]/60</f>
        <v>30.916666666666668</v>
      </c>
      <c r="U3464" s="8">
        <f ca="1">spotify_data[[#This Row],[Antigüedad Album Meses]]/12</f>
        <v>2.5763888888888888</v>
      </c>
      <c r="V3464">
        <v>15</v>
      </c>
      <c r="W3464" s="1" t="s">
        <v>20</v>
      </c>
      <c r="X3464" s="1" t="str">
        <f>+IF(spotify_data[[#This Row],[album_type]]="album","Album",IF(spotify_data[[#This Row],[album_type]]="single","Single","Compilation"))</f>
        <v>Album</v>
      </c>
      <c r="Y3464">
        <v>379</v>
      </c>
    </row>
    <row r="3465" spans="1:25" x14ac:dyDescent="0.3">
      <c r="A3465" s="1" t="s">
        <v>9127</v>
      </c>
      <c r="B3465" s="1">
        <v>787</v>
      </c>
      <c r="C3465" s="1" t="s">
        <v>9128</v>
      </c>
      <c r="D3465">
        <v>2</v>
      </c>
      <c r="E3465">
        <v>63</v>
      </c>
      <c r="F3465" s="10">
        <f>spotify_data[[#This Row],[track_popularity]]/100</f>
        <v>0.63</v>
      </c>
      <c r="G3465" s="9" t="b">
        <v>1</v>
      </c>
      <c r="H3465" s="1">
        <f>+IF(spotify_data[[#This Row],[explicit]]=FALSE,0,1)</f>
        <v>1</v>
      </c>
      <c r="I3465" s="1" t="s">
        <v>9129</v>
      </c>
      <c r="J3465" s="7">
        <f>MATCH(spotify_data[[#This Row],[artist_name]],spotify_data[artist_name],0)</f>
        <v>3464</v>
      </c>
      <c r="K3465">
        <v>58</v>
      </c>
      <c r="L3465" s="10">
        <f>spotify_data[[#This Row],[artist_popularity]]/100</f>
        <v>0.57999999999999996</v>
      </c>
      <c r="M3465">
        <v>1293252</v>
      </c>
      <c r="N3465" s="1" t="s">
        <v>23</v>
      </c>
      <c r="O3465" s="1" t="s">
        <v>9130</v>
      </c>
      <c r="P3465" s="1">
        <f>MATCH(spotify_data[[#This Row],[album_id]],spotify_data[album_id],0)</f>
        <v>3464</v>
      </c>
      <c r="Q3465" s="1" t="s">
        <v>9131</v>
      </c>
      <c r="R3465" s="2">
        <v>44099</v>
      </c>
      <c r="S3465" s="7">
        <f ca="1">+TODAY()-spotify_data[[#This Row],[Fecha lanzamiento Album]]</f>
        <v>1932</v>
      </c>
      <c r="T3465" s="7">
        <f ca="1">+spotify_data[[#This Row],[Antigüedad Album Dias]]/60</f>
        <v>32.200000000000003</v>
      </c>
      <c r="U3465" s="8">
        <f ca="1">spotify_data[[#This Row],[Antigüedad Album Meses]]/12</f>
        <v>2.6833333333333336</v>
      </c>
      <c r="V3465">
        <v>7</v>
      </c>
      <c r="W3465" s="1" t="s">
        <v>20</v>
      </c>
      <c r="X3465" s="1" t="str">
        <f>+IF(spotify_data[[#This Row],[album_type]]="album","Album",IF(spotify_data[[#This Row],[album_type]]="single","Single","Compilation"))</f>
        <v>Album</v>
      </c>
      <c r="Y3465">
        <v>337</v>
      </c>
    </row>
    <row r="3466" spans="1:25" x14ac:dyDescent="0.3">
      <c r="A3466" s="1" t="s">
        <v>9154</v>
      </c>
      <c r="B3466" s="1">
        <v>1623</v>
      </c>
      <c r="C3466" s="1" t="s">
        <v>9155</v>
      </c>
      <c r="D3466">
        <v>4</v>
      </c>
      <c r="E3466">
        <v>63</v>
      </c>
      <c r="F3466" s="10">
        <f>spotify_data[[#This Row],[track_popularity]]/100</f>
        <v>0.63</v>
      </c>
      <c r="G3466" s="9" t="b">
        <v>1</v>
      </c>
      <c r="H3466" s="1">
        <f>+IF(spotify_data[[#This Row],[explicit]]=FALSE,0,1)</f>
        <v>1</v>
      </c>
      <c r="I3466" s="1" t="s">
        <v>9129</v>
      </c>
      <c r="J3466" s="7">
        <f>MATCH(spotify_data[[#This Row],[artist_name]],spotify_data[artist_name],0)</f>
        <v>3464</v>
      </c>
      <c r="K3466">
        <v>58</v>
      </c>
      <c r="L3466" s="10">
        <f>spotify_data[[#This Row],[artist_popularity]]/100</f>
        <v>0.57999999999999996</v>
      </c>
      <c r="M3466">
        <v>1293557</v>
      </c>
      <c r="N3466" s="1" t="s">
        <v>23</v>
      </c>
      <c r="O3466" s="1" t="s">
        <v>9130</v>
      </c>
      <c r="P3466" s="1">
        <f>MATCH(spotify_data[[#This Row],[album_id]],spotify_data[album_id],0)</f>
        <v>3464</v>
      </c>
      <c r="Q3466" s="1" t="s">
        <v>9131</v>
      </c>
      <c r="R3466" s="2">
        <v>44099</v>
      </c>
      <c r="S3466" s="7">
        <f ca="1">+TODAY()-spotify_data[[#This Row],[Fecha lanzamiento Album]]</f>
        <v>1932</v>
      </c>
      <c r="T3466" s="7">
        <f ca="1">+spotify_data[[#This Row],[Antigüedad Album Dias]]/60</f>
        <v>32.200000000000003</v>
      </c>
      <c r="U3466" s="8">
        <f ca="1">spotify_data[[#This Row],[Antigüedad Album Meses]]/12</f>
        <v>2.6833333333333336</v>
      </c>
      <c r="V3466">
        <v>7</v>
      </c>
      <c r="W3466" s="1" t="s">
        <v>20</v>
      </c>
      <c r="X3466" s="1" t="str">
        <f>+IF(spotify_data[[#This Row],[album_type]]="album","Album",IF(spotify_data[[#This Row],[album_type]]="single","Single","Compilation"))</f>
        <v>Album</v>
      </c>
      <c r="Y3466">
        <v>421</v>
      </c>
    </row>
    <row r="3467" spans="1:25" x14ac:dyDescent="0.3">
      <c r="A3467" s="1" t="s">
        <v>9253</v>
      </c>
      <c r="B3467" s="1">
        <v>2649</v>
      </c>
      <c r="C3467" s="1" t="s">
        <v>9254</v>
      </c>
      <c r="D3467">
        <v>1</v>
      </c>
      <c r="E3467">
        <v>63</v>
      </c>
      <c r="F3467" s="10">
        <f>spotify_data[[#This Row],[track_popularity]]/100</f>
        <v>0.63</v>
      </c>
      <c r="G3467" s="9" t="b">
        <v>0</v>
      </c>
      <c r="H3467" s="1">
        <f>+IF(spotify_data[[#This Row],[explicit]]=FALSE,0,1)</f>
        <v>0</v>
      </c>
      <c r="I3467" s="1" t="s">
        <v>9255</v>
      </c>
      <c r="J3467" s="7">
        <f>MATCH(spotify_data[[#This Row],[artist_name]],spotify_data[artist_name],0)</f>
        <v>902</v>
      </c>
      <c r="K3467">
        <v>74</v>
      </c>
      <c r="L3467" s="10">
        <f>spotify_data[[#This Row],[artist_popularity]]/100</f>
        <v>0.74</v>
      </c>
      <c r="M3467">
        <v>5975530</v>
      </c>
      <c r="N3467" s="1" t="s">
        <v>23</v>
      </c>
      <c r="O3467" s="1" t="s">
        <v>9256</v>
      </c>
      <c r="P3467" s="1">
        <f>MATCH(spotify_data[[#This Row],[album_id]],spotify_data[album_id],0)</f>
        <v>3466</v>
      </c>
      <c r="Q3467" s="1" t="s">
        <v>9254</v>
      </c>
      <c r="R3467" s="2">
        <v>44064</v>
      </c>
      <c r="S3467" s="7">
        <f ca="1">+TODAY()-spotify_data[[#This Row],[Fecha lanzamiento Album]]</f>
        <v>1967</v>
      </c>
      <c r="T3467" s="7">
        <f ca="1">+spotify_data[[#This Row],[Antigüedad Album Dias]]/60</f>
        <v>32.783333333333331</v>
      </c>
      <c r="U3467" s="8">
        <f ca="1">spotify_data[[#This Row],[Antigüedad Album Meses]]/12</f>
        <v>2.7319444444444443</v>
      </c>
      <c r="V3467">
        <v>1</v>
      </c>
      <c r="W3467" s="1" t="s">
        <v>21</v>
      </c>
      <c r="X3467" s="1" t="str">
        <f>+IF(spotify_data[[#This Row],[album_type]]="album","Album",IF(spotify_data[[#This Row],[album_type]]="single","Single","Compilation"))</f>
        <v>Single</v>
      </c>
      <c r="Y3467">
        <v>297</v>
      </c>
    </row>
    <row r="3468" spans="1:25" x14ac:dyDescent="0.3">
      <c r="A3468" s="1" t="s">
        <v>9264</v>
      </c>
      <c r="B3468" s="1">
        <v>3579</v>
      </c>
      <c r="C3468" s="1" t="s">
        <v>9265</v>
      </c>
      <c r="D3468">
        <v>1</v>
      </c>
      <c r="E3468">
        <v>63</v>
      </c>
      <c r="F3468" s="10">
        <f>spotify_data[[#This Row],[track_popularity]]/100</f>
        <v>0.63</v>
      </c>
      <c r="G3468" s="9" t="b">
        <v>1</v>
      </c>
      <c r="H3468" s="1">
        <f>+IF(spotify_data[[#This Row],[explicit]]=FALSE,0,1)</f>
        <v>1</v>
      </c>
      <c r="I3468" s="1" t="s">
        <v>9266</v>
      </c>
      <c r="J3468" s="7">
        <f>MATCH(spotify_data[[#This Row],[artist_name]],spotify_data[artist_name],0)</f>
        <v>3467</v>
      </c>
      <c r="K3468">
        <v>58</v>
      </c>
      <c r="L3468" s="10">
        <f>spotify_data[[#This Row],[artist_popularity]]/100</f>
        <v>0.57999999999999996</v>
      </c>
      <c r="M3468">
        <v>277520</v>
      </c>
      <c r="N3468" s="1" t="s">
        <v>9267</v>
      </c>
      <c r="O3468" s="1" t="s">
        <v>9268</v>
      </c>
      <c r="P3468" s="1">
        <f>MATCH(spotify_data[[#This Row],[album_id]],spotify_data[album_id],0)</f>
        <v>3467</v>
      </c>
      <c r="Q3468" s="1" t="s">
        <v>9265</v>
      </c>
      <c r="R3468" s="2">
        <v>44063</v>
      </c>
      <c r="S3468" s="7">
        <f ca="1">+TODAY()-spotify_data[[#This Row],[Fecha lanzamiento Album]]</f>
        <v>1968</v>
      </c>
      <c r="T3468" s="7">
        <f ca="1">+spotify_data[[#This Row],[Antigüedad Album Dias]]/60</f>
        <v>32.799999999999997</v>
      </c>
      <c r="U3468" s="8">
        <f ca="1">spotify_data[[#This Row],[Antigüedad Album Meses]]/12</f>
        <v>2.7333333333333329</v>
      </c>
      <c r="V3468">
        <v>1</v>
      </c>
      <c r="W3468" s="1" t="s">
        <v>21</v>
      </c>
      <c r="X3468" s="1" t="str">
        <f>+IF(spotify_data[[#This Row],[album_type]]="album","Album",IF(spotify_data[[#This Row],[album_type]]="single","Single","Compilation"))</f>
        <v>Single</v>
      </c>
      <c r="Y3468">
        <v>205</v>
      </c>
    </row>
    <row r="3469" spans="1:25" x14ac:dyDescent="0.3">
      <c r="A3469" s="1" t="s">
        <v>9291</v>
      </c>
      <c r="B3469" s="1">
        <v>8062</v>
      </c>
      <c r="C3469" s="1" t="s">
        <v>9292</v>
      </c>
      <c r="D3469">
        <v>11</v>
      </c>
      <c r="E3469">
        <v>63</v>
      </c>
      <c r="F3469" s="10">
        <f>spotify_data[[#This Row],[track_popularity]]/100</f>
        <v>0.63</v>
      </c>
      <c r="G3469" s="9" t="b">
        <v>0</v>
      </c>
      <c r="H3469" s="1">
        <f>+IF(spotify_data[[#This Row],[explicit]]=FALSE,0,1)</f>
        <v>0</v>
      </c>
      <c r="I3469" s="1" t="s">
        <v>318</v>
      </c>
      <c r="J3469" s="7">
        <f>MATCH(spotify_data[[#This Row],[artist_name]],spotify_data[artist_name],0)</f>
        <v>2</v>
      </c>
      <c r="K3469">
        <v>100</v>
      </c>
      <c r="L3469" s="10">
        <f>spotify_data[[#This Row],[artist_popularity]]/100</f>
        <v>1</v>
      </c>
      <c r="M3469">
        <v>145443567</v>
      </c>
      <c r="N3469" s="1" t="s">
        <v>319</v>
      </c>
      <c r="O3469" s="1" t="s">
        <v>9271</v>
      </c>
      <c r="P3469" s="1">
        <f>MATCH(spotify_data[[#This Row],[album_id]],spotify_data[album_id],0)</f>
        <v>2611</v>
      </c>
      <c r="Q3469" s="1" t="s">
        <v>9272</v>
      </c>
      <c r="R3469" s="2">
        <v>44061</v>
      </c>
      <c r="S3469" s="7">
        <f ca="1">+TODAY()-spotify_data[[#This Row],[Fecha lanzamiento Album]]</f>
        <v>1970</v>
      </c>
      <c r="T3469" s="7">
        <f ca="1">+spotify_data[[#This Row],[Antigüedad Album Dias]]/60</f>
        <v>32.833333333333336</v>
      </c>
      <c r="U3469" s="8">
        <f ca="1">spotify_data[[#This Row],[Antigüedad Album Meses]]/12</f>
        <v>2.7361111111111112</v>
      </c>
      <c r="V3469">
        <v>17</v>
      </c>
      <c r="W3469" s="1" t="s">
        <v>20</v>
      </c>
      <c r="X3469" s="1" t="str">
        <f>+IF(spotify_data[[#This Row],[album_type]]="album","Album",IF(spotify_data[[#This Row],[album_type]]="single","Single","Compilation"))</f>
        <v>Album</v>
      </c>
      <c r="Y3469">
        <v>421</v>
      </c>
    </row>
    <row r="3470" spans="1:25" x14ac:dyDescent="0.3">
      <c r="A3470" s="1" t="s">
        <v>9295</v>
      </c>
      <c r="B3470" s="1">
        <v>7093</v>
      </c>
      <c r="C3470" s="1" t="s">
        <v>9296</v>
      </c>
      <c r="D3470">
        <v>7</v>
      </c>
      <c r="E3470">
        <v>63</v>
      </c>
      <c r="F3470" s="10">
        <f>spotify_data[[#This Row],[track_popularity]]/100</f>
        <v>0.63</v>
      </c>
      <c r="G3470" s="9" t="b">
        <v>0</v>
      </c>
      <c r="H3470" s="1">
        <f>+IF(spotify_data[[#This Row],[explicit]]=FALSE,0,1)</f>
        <v>0</v>
      </c>
      <c r="I3470" s="1" t="s">
        <v>318</v>
      </c>
      <c r="J3470" s="7">
        <f>MATCH(spotify_data[[#This Row],[artist_name]],spotify_data[artist_name],0)</f>
        <v>2</v>
      </c>
      <c r="K3470">
        <v>100</v>
      </c>
      <c r="L3470" s="10">
        <f>spotify_data[[#This Row],[artist_popularity]]/100</f>
        <v>1</v>
      </c>
      <c r="M3470">
        <v>145489371</v>
      </c>
      <c r="N3470" s="1" t="s">
        <v>319</v>
      </c>
      <c r="O3470" s="1" t="s">
        <v>9271</v>
      </c>
      <c r="P3470" s="1">
        <f>MATCH(spotify_data[[#This Row],[album_id]],spotify_data[album_id],0)</f>
        <v>2611</v>
      </c>
      <c r="Q3470" s="1" t="s">
        <v>9272</v>
      </c>
      <c r="R3470" s="2">
        <v>44061</v>
      </c>
      <c r="S3470" s="7">
        <f ca="1">+TODAY()-spotify_data[[#This Row],[Fecha lanzamiento Album]]</f>
        <v>1970</v>
      </c>
      <c r="T3470" s="7">
        <f ca="1">+spotify_data[[#This Row],[Antigüedad Album Dias]]/60</f>
        <v>32.833333333333336</v>
      </c>
      <c r="U3470" s="8">
        <f ca="1">spotify_data[[#This Row],[Antigüedad Album Meses]]/12</f>
        <v>2.7361111111111112</v>
      </c>
      <c r="V3470">
        <v>17</v>
      </c>
      <c r="W3470" s="1" t="s">
        <v>20</v>
      </c>
      <c r="X3470" s="1" t="str">
        <f>+IF(spotify_data[[#This Row],[album_type]]="album","Album",IF(spotify_data[[#This Row],[album_type]]="single","Single","Compilation"))</f>
        <v>Album</v>
      </c>
      <c r="Y3470">
        <v>348</v>
      </c>
    </row>
    <row r="3471" spans="1:25" x14ac:dyDescent="0.3">
      <c r="A3471" s="1" t="s">
        <v>9353</v>
      </c>
      <c r="B3471" s="1">
        <v>1534</v>
      </c>
      <c r="C3471" s="1" t="s">
        <v>9354</v>
      </c>
      <c r="D3471">
        <v>1</v>
      </c>
      <c r="E3471">
        <v>63</v>
      </c>
      <c r="F3471" s="10">
        <f>spotify_data[[#This Row],[track_popularity]]/100</f>
        <v>0.63</v>
      </c>
      <c r="G3471" s="9" t="b">
        <v>0</v>
      </c>
      <c r="H3471" s="1">
        <f>+IF(spotify_data[[#This Row],[explicit]]=FALSE,0,1)</f>
        <v>0</v>
      </c>
      <c r="I3471" s="1" t="s">
        <v>9355</v>
      </c>
      <c r="J3471" s="7">
        <f>MATCH(spotify_data[[#This Row],[artist_name]],spotify_data[artist_name],0)</f>
        <v>3470</v>
      </c>
      <c r="K3471">
        <v>48</v>
      </c>
      <c r="L3471" s="10">
        <f>spotify_data[[#This Row],[artist_popularity]]/100</f>
        <v>0.48</v>
      </c>
      <c r="M3471">
        <v>68226</v>
      </c>
      <c r="N3471" s="1" t="s">
        <v>23</v>
      </c>
      <c r="O3471" s="1" t="s">
        <v>9356</v>
      </c>
      <c r="P3471" s="1">
        <f>MATCH(spotify_data[[#This Row],[album_id]],spotify_data[album_id],0)</f>
        <v>3470</v>
      </c>
      <c r="Q3471" s="1" t="s">
        <v>9354</v>
      </c>
      <c r="R3471" s="2">
        <v>44032</v>
      </c>
      <c r="S3471" s="7">
        <f ca="1">+TODAY()-spotify_data[[#This Row],[Fecha lanzamiento Album]]</f>
        <v>1999</v>
      </c>
      <c r="T3471" s="7">
        <f ca="1">+spotify_data[[#This Row],[Antigüedad Album Dias]]/60</f>
        <v>33.31666666666667</v>
      </c>
      <c r="U3471" s="8">
        <f ca="1">spotify_data[[#This Row],[Antigüedad Album Meses]]/12</f>
        <v>2.776388888888889</v>
      </c>
      <c r="V3471">
        <v>1</v>
      </c>
      <c r="W3471" s="1" t="s">
        <v>21</v>
      </c>
      <c r="X3471" s="1" t="str">
        <f>+IF(spotify_data[[#This Row],[album_type]]="album","Album",IF(spotify_data[[#This Row],[album_type]]="single","Single","Compilation"))</f>
        <v>Single</v>
      </c>
      <c r="Y3471">
        <v>257</v>
      </c>
    </row>
    <row r="3472" spans="1:25" x14ac:dyDescent="0.3">
      <c r="A3472" s="1" t="s">
        <v>9493</v>
      </c>
      <c r="B3472" s="1">
        <v>6359</v>
      </c>
      <c r="C3472" s="1" t="s">
        <v>9494</v>
      </c>
      <c r="D3472">
        <v>2</v>
      </c>
      <c r="E3472">
        <v>63</v>
      </c>
      <c r="F3472" s="10">
        <f>spotify_data[[#This Row],[track_popularity]]/100</f>
        <v>0.63</v>
      </c>
      <c r="G3472" s="9" t="b">
        <v>0</v>
      </c>
      <c r="H3472" s="1">
        <f>+IF(spotify_data[[#This Row],[explicit]]=FALSE,0,1)</f>
        <v>0</v>
      </c>
      <c r="I3472" s="1" t="s">
        <v>4242</v>
      </c>
      <c r="J3472" s="7">
        <f>MATCH(spotify_data[[#This Row],[artist_name]],spotify_data[artist_name],0)</f>
        <v>1251</v>
      </c>
      <c r="K3472">
        <v>76</v>
      </c>
      <c r="L3472" s="10">
        <f>spotify_data[[#This Row],[artist_popularity]]/100</f>
        <v>0.76</v>
      </c>
      <c r="M3472">
        <v>8669911</v>
      </c>
      <c r="N3472" s="1" t="s">
        <v>1852</v>
      </c>
      <c r="O3472" s="1" t="s">
        <v>9495</v>
      </c>
      <c r="P3472" s="1">
        <f>MATCH(spotify_data[[#This Row],[album_id]],spotify_data[album_id],0)</f>
        <v>2073</v>
      </c>
      <c r="Q3472" s="1" t="s">
        <v>1226</v>
      </c>
      <c r="R3472" s="2">
        <v>43980</v>
      </c>
      <c r="S3472" s="7">
        <f ca="1">+TODAY()-spotify_data[[#This Row],[Fecha lanzamiento Album]]</f>
        <v>2051</v>
      </c>
      <c r="T3472" s="7">
        <f ca="1">+spotify_data[[#This Row],[Antigüedad Album Dias]]/60</f>
        <v>34.18333333333333</v>
      </c>
      <c r="U3472" s="8">
        <f ca="1">spotify_data[[#This Row],[Antigüedad Album Meses]]/12</f>
        <v>2.848611111111111</v>
      </c>
      <c r="V3472">
        <v>18</v>
      </c>
      <c r="W3472" s="1" t="s">
        <v>20</v>
      </c>
      <c r="X3472" s="1" t="str">
        <f>+IF(spotify_data[[#This Row],[album_type]]="album","Album",IF(spotify_data[[#This Row],[album_type]]="single","Single","Compilation"))</f>
        <v>Album</v>
      </c>
      <c r="Y3472">
        <v>332</v>
      </c>
    </row>
    <row r="3473" spans="1:25" x14ac:dyDescent="0.3">
      <c r="A3473" s="1" t="s">
        <v>9889</v>
      </c>
      <c r="B3473" s="1">
        <v>1443</v>
      </c>
      <c r="C3473" s="1" t="s">
        <v>9890</v>
      </c>
      <c r="D3473">
        <v>4</v>
      </c>
      <c r="E3473">
        <v>63</v>
      </c>
      <c r="F3473" s="10">
        <f>spotify_data[[#This Row],[track_popularity]]/100</f>
        <v>0.63</v>
      </c>
      <c r="G3473" s="9" t="b">
        <v>1</v>
      </c>
      <c r="H3473" s="1">
        <f>+IF(spotify_data[[#This Row],[explicit]]=FALSE,0,1)</f>
        <v>1</v>
      </c>
      <c r="I3473" s="1" t="s">
        <v>9891</v>
      </c>
      <c r="J3473" s="7">
        <f>MATCH(spotify_data[[#This Row],[artist_name]],spotify_data[artist_name],0)</f>
        <v>3472</v>
      </c>
      <c r="K3473">
        <v>80</v>
      </c>
      <c r="L3473" s="10">
        <f>spotify_data[[#This Row],[artist_popularity]]/100</f>
        <v>0.8</v>
      </c>
      <c r="M3473">
        <v>7897022</v>
      </c>
      <c r="N3473" s="1" t="s">
        <v>1358</v>
      </c>
      <c r="O3473" s="1" t="s">
        <v>9892</v>
      </c>
      <c r="P3473" s="1">
        <f>MATCH(spotify_data[[#This Row],[album_id]],spotify_data[album_id],0)</f>
        <v>3472</v>
      </c>
      <c r="Q3473" s="1" t="s">
        <v>9893</v>
      </c>
      <c r="R3473" s="2">
        <v>43868</v>
      </c>
      <c r="S3473" s="7">
        <f ca="1">+TODAY()-spotify_data[[#This Row],[Fecha lanzamiento Album]]</f>
        <v>2163</v>
      </c>
      <c r="T3473" s="7">
        <f ca="1">+spotify_data[[#This Row],[Antigüedad Album Dias]]/60</f>
        <v>36.049999999999997</v>
      </c>
      <c r="U3473" s="8">
        <f ca="1">spotify_data[[#This Row],[Antigüedad Album Meses]]/12</f>
        <v>3.0041666666666664</v>
      </c>
      <c r="V3473">
        <v>10</v>
      </c>
      <c r="W3473" s="1" t="s">
        <v>20</v>
      </c>
      <c r="X3473" s="1" t="str">
        <f>+IF(spotify_data[[#This Row],[album_type]]="album","Album",IF(spotify_data[[#This Row],[album_type]]="single","Single","Compilation"))</f>
        <v>Album</v>
      </c>
      <c r="Y3473">
        <v>394</v>
      </c>
    </row>
    <row r="3474" spans="1:25" x14ac:dyDescent="0.3">
      <c r="A3474" s="1" t="s">
        <v>9924</v>
      </c>
      <c r="B3474" s="1">
        <v>2503</v>
      </c>
      <c r="C3474" s="1" t="s">
        <v>9925</v>
      </c>
      <c r="D3474">
        <v>1</v>
      </c>
      <c r="E3474">
        <v>63</v>
      </c>
      <c r="F3474" s="10">
        <f>spotify_data[[#This Row],[track_popularity]]/100</f>
        <v>0.63</v>
      </c>
      <c r="G3474" s="9" t="b">
        <v>0</v>
      </c>
      <c r="H3474" s="1">
        <f>+IF(spotify_data[[#This Row],[explicit]]=FALSE,0,1)</f>
        <v>0</v>
      </c>
      <c r="I3474" s="1" t="s">
        <v>5339</v>
      </c>
      <c r="J3474" s="7">
        <f>MATCH(spotify_data[[#This Row],[artist_name]],spotify_data[artist_name],0)</f>
        <v>532</v>
      </c>
      <c r="K3474">
        <v>82</v>
      </c>
      <c r="L3474" s="10">
        <f>spotify_data[[#This Row],[artist_popularity]]/100</f>
        <v>0.82</v>
      </c>
      <c r="M3474">
        <v>16943442</v>
      </c>
      <c r="N3474" s="1" t="s">
        <v>23</v>
      </c>
      <c r="O3474" s="1" t="s">
        <v>9926</v>
      </c>
      <c r="P3474" s="1">
        <f>MATCH(spotify_data[[#This Row],[album_id]],spotify_data[album_id],0)</f>
        <v>3473</v>
      </c>
      <c r="Q3474" s="1" t="s">
        <v>9925</v>
      </c>
      <c r="R3474" s="2">
        <v>43865</v>
      </c>
      <c r="S3474" s="7">
        <f ca="1">+TODAY()-spotify_data[[#This Row],[Fecha lanzamiento Album]]</f>
        <v>2166</v>
      </c>
      <c r="T3474" s="7">
        <f ca="1">+spotify_data[[#This Row],[Antigüedad Album Dias]]/60</f>
        <v>36.1</v>
      </c>
      <c r="U3474" s="8">
        <f ca="1">spotify_data[[#This Row],[Antigüedad Album Meses]]/12</f>
        <v>3.0083333333333333</v>
      </c>
      <c r="V3474">
        <v>1</v>
      </c>
      <c r="W3474" s="1" t="s">
        <v>21</v>
      </c>
      <c r="X3474" s="1" t="str">
        <f>+IF(spotify_data[[#This Row],[album_type]]="album","Album",IF(spotify_data[[#This Row],[album_type]]="single","Single","Compilation"))</f>
        <v>Single</v>
      </c>
      <c r="Y3474">
        <v>302</v>
      </c>
    </row>
    <row r="3475" spans="1:25" x14ac:dyDescent="0.3">
      <c r="A3475" s="1" t="s">
        <v>10116</v>
      </c>
      <c r="B3475" s="1">
        <v>765</v>
      </c>
      <c r="C3475" s="1" t="s">
        <v>10117</v>
      </c>
      <c r="D3475">
        <v>7</v>
      </c>
      <c r="E3475">
        <v>63</v>
      </c>
      <c r="F3475" s="10">
        <f>spotify_data[[#This Row],[track_popularity]]/100</f>
        <v>0.63</v>
      </c>
      <c r="G3475" s="9" t="b">
        <v>0</v>
      </c>
      <c r="H3475" s="1">
        <f>+IF(spotify_data[[#This Row],[explicit]]=FALSE,0,1)</f>
        <v>0</v>
      </c>
      <c r="I3475" s="1" t="s">
        <v>6977</v>
      </c>
      <c r="J3475" s="7">
        <f>MATCH(spotify_data[[#This Row],[artist_name]],spotify_data[artist_name],0)</f>
        <v>90</v>
      </c>
      <c r="K3475">
        <v>80</v>
      </c>
      <c r="L3475" s="10">
        <f>spotify_data[[#This Row],[artist_popularity]]/100</f>
        <v>0.8</v>
      </c>
      <c r="M3475">
        <v>34130771</v>
      </c>
      <c r="N3475" s="1" t="s">
        <v>6978</v>
      </c>
      <c r="O3475" s="1" t="s">
        <v>10078</v>
      </c>
      <c r="P3475" s="1">
        <f>MATCH(spotify_data[[#This Row],[album_id]],spotify_data[album_id],0)</f>
        <v>410</v>
      </c>
      <c r="Q3475" s="1" t="s">
        <v>10079</v>
      </c>
      <c r="R3475" s="2">
        <v>43812</v>
      </c>
      <c r="S3475" s="7">
        <f ca="1">+TODAY()-spotify_data[[#This Row],[Fecha lanzamiento Album]]</f>
        <v>2219</v>
      </c>
      <c r="T3475" s="7">
        <f ca="1">+spotify_data[[#This Row],[Antigüedad Album Dias]]/60</f>
        <v>36.983333333333334</v>
      </c>
      <c r="U3475" s="8">
        <f ca="1">spotify_data[[#This Row],[Antigüedad Album Meses]]/12</f>
        <v>3.0819444444444444</v>
      </c>
      <c r="V3475">
        <v>12</v>
      </c>
      <c r="W3475" s="1" t="s">
        <v>20</v>
      </c>
      <c r="X3475" s="1" t="str">
        <f>+IF(spotify_data[[#This Row],[album_type]]="album","Album",IF(spotify_data[[#This Row],[album_type]]="single","Single","Compilation"))</f>
        <v>Album</v>
      </c>
      <c r="Y3475">
        <v>32</v>
      </c>
    </row>
    <row r="3476" spans="1:25" x14ac:dyDescent="0.3">
      <c r="A3476" s="1" t="s">
        <v>10144</v>
      </c>
      <c r="B3476" s="1">
        <v>5638</v>
      </c>
      <c r="C3476" s="1" t="s">
        <v>10145</v>
      </c>
      <c r="D3476">
        <v>6</v>
      </c>
      <c r="E3476">
        <v>63</v>
      </c>
      <c r="F3476" s="10">
        <f>spotify_data[[#This Row],[track_popularity]]/100</f>
        <v>0.63</v>
      </c>
      <c r="G3476" s="9" t="b">
        <v>0</v>
      </c>
      <c r="H3476" s="1">
        <f>+IF(spotify_data[[#This Row],[explicit]]=FALSE,0,1)</f>
        <v>0</v>
      </c>
      <c r="I3476" s="1" t="s">
        <v>7266</v>
      </c>
      <c r="J3476" s="7">
        <f>MATCH(spotify_data[[#This Row],[artist_name]],spotify_data[artist_name],0)</f>
        <v>774</v>
      </c>
      <c r="K3476">
        <v>78</v>
      </c>
      <c r="L3476" s="10">
        <f>spotify_data[[#This Row],[artist_popularity]]/100</f>
        <v>0.78</v>
      </c>
      <c r="M3476">
        <v>35579266</v>
      </c>
      <c r="N3476" s="1" t="s">
        <v>23</v>
      </c>
      <c r="O3476" s="1" t="s">
        <v>10146</v>
      </c>
      <c r="P3476" s="1">
        <f>MATCH(spotify_data[[#This Row],[album_id]],spotify_data[album_id],0)</f>
        <v>1401</v>
      </c>
      <c r="Q3476" s="1" t="s">
        <v>10147</v>
      </c>
      <c r="R3476" s="2">
        <v>43805</v>
      </c>
      <c r="S3476" s="7">
        <f ca="1">+TODAY()-spotify_data[[#This Row],[Fecha lanzamiento Album]]</f>
        <v>2226</v>
      </c>
      <c r="T3476" s="7">
        <f ca="1">+spotify_data[[#This Row],[Antigüedad Album Dias]]/60</f>
        <v>37.1</v>
      </c>
      <c r="U3476" s="8">
        <f ca="1">spotify_data[[#This Row],[Antigüedad Album Meses]]/12</f>
        <v>3.0916666666666668</v>
      </c>
      <c r="V3476">
        <v>14</v>
      </c>
      <c r="W3476" s="1" t="s">
        <v>20</v>
      </c>
      <c r="X3476" s="1" t="str">
        <f>+IF(spotify_data[[#This Row],[album_type]]="album","Album",IF(spotify_data[[#This Row],[album_type]]="single","Single","Compilation"))</f>
        <v>Album</v>
      </c>
      <c r="Y3476">
        <v>345</v>
      </c>
    </row>
    <row r="3477" spans="1:25" x14ac:dyDescent="0.3">
      <c r="A3477" s="1" t="s">
        <v>10507</v>
      </c>
      <c r="B3477" s="1">
        <v>221</v>
      </c>
      <c r="C3477" s="1" t="s">
        <v>10508</v>
      </c>
      <c r="D3477">
        <v>11</v>
      </c>
      <c r="E3477">
        <v>63</v>
      </c>
      <c r="F3477" s="10">
        <f>spotify_data[[#This Row],[track_popularity]]/100</f>
        <v>0.63</v>
      </c>
      <c r="G3477" s="9" t="b">
        <v>1</v>
      </c>
      <c r="H3477" s="1">
        <f>+IF(spotify_data[[#This Row],[explicit]]=FALSE,0,1)</f>
        <v>1</v>
      </c>
      <c r="I3477" s="1" t="s">
        <v>3271</v>
      </c>
      <c r="J3477" s="7">
        <f>MATCH(spotify_data[[#This Row],[artist_name]],spotify_data[artist_name],0)</f>
        <v>175</v>
      </c>
      <c r="K3477">
        <v>86</v>
      </c>
      <c r="L3477" s="10">
        <f>spotify_data[[#This Row],[artist_popularity]]/100</f>
        <v>0.86</v>
      </c>
      <c r="M3477">
        <v>47722935</v>
      </c>
      <c r="N3477" s="1" t="s">
        <v>3272</v>
      </c>
      <c r="O3477" s="1" t="s">
        <v>10468</v>
      </c>
      <c r="P3477" s="1">
        <f>MATCH(spotify_data[[#This Row],[album_id]],spotify_data[album_id],0)</f>
        <v>175</v>
      </c>
      <c r="Q3477" s="1" t="s">
        <v>10469</v>
      </c>
      <c r="R3477" s="2">
        <v>43714</v>
      </c>
      <c r="S3477" s="7">
        <f ca="1">+TODAY()-spotify_data[[#This Row],[Fecha lanzamiento Album]]</f>
        <v>2317</v>
      </c>
      <c r="T3477" s="7">
        <f ca="1">+spotify_data[[#This Row],[Antigüedad Album Dias]]/60</f>
        <v>38.616666666666667</v>
      </c>
      <c r="U3477" s="8">
        <f ca="1">spotify_data[[#This Row],[Antigüedad Album Meses]]/12</f>
        <v>3.2180555555555554</v>
      </c>
      <c r="V3477">
        <v>17</v>
      </c>
      <c r="W3477" s="1" t="s">
        <v>20</v>
      </c>
      <c r="X3477" s="1" t="str">
        <f>+IF(spotify_data[[#This Row],[album_type]]="album","Album",IF(spotify_data[[#This Row],[album_type]]="single","Single","Compilation"))</f>
        <v>Album</v>
      </c>
      <c r="Y3477">
        <v>28</v>
      </c>
    </row>
    <row r="3478" spans="1:25" x14ac:dyDescent="0.3">
      <c r="A3478" s="1" t="s">
        <v>10883</v>
      </c>
      <c r="B3478" s="1">
        <v>5256</v>
      </c>
      <c r="C3478" s="1" t="s">
        <v>10884</v>
      </c>
      <c r="D3478">
        <v>2</v>
      </c>
      <c r="E3478">
        <v>63</v>
      </c>
      <c r="F3478" s="10">
        <f>spotify_data[[#This Row],[track_popularity]]/100</f>
        <v>0.63</v>
      </c>
      <c r="G3478" s="9" t="b">
        <v>0</v>
      </c>
      <c r="H3478" s="1">
        <f>+IF(spotify_data[[#This Row],[explicit]]=FALSE,0,1)</f>
        <v>0</v>
      </c>
      <c r="I3478" s="1" t="s">
        <v>6537</v>
      </c>
      <c r="J3478" s="7">
        <f>MATCH(spotify_data[[#This Row],[artist_name]],spotify_data[artist_name],0)</f>
        <v>1226</v>
      </c>
      <c r="K3478">
        <v>71</v>
      </c>
      <c r="L3478" s="10">
        <f>spotify_data[[#This Row],[artist_popularity]]/100</f>
        <v>0.71</v>
      </c>
      <c r="M3478">
        <v>12309710</v>
      </c>
      <c r="N3478" s="1" t="s">
        <v>23</v>
      </c>
      <c r="O3478" s="1" t="s">
        <v>10868</v>
      </c>
      <c r="P3478" s="1">
        <f>MATCH(spotify_data[[#This Row],[album_id]],spotify_data[album_id],0)</f>
        <v>1226</v>
      </c>
      <c r="Q3478" s="1" t="s">
        <v>10869</v>
      </c>
      <c r="R3478" s="2">
        <v>43637</v>
      </c>
      <c r="S3478" s="7">
        <f ca="1">+TODAY()-spotify_data[[#This Row],[Fecha lanzamiento Album]]</f>
        <v>2394</v>
      </c>
      <c r="T3478" s="7">
        <f ca="1">+spotify_data[[#This Row],[Antigüedad Album Dias]]/60</f>
        <v>39.9</v>
      </c>
      <c r="U3478" s="8">
        <f ca="1">spotify_data[[#This Row],[Antigüedad Album Meses]]/12</f>
        <v>3.3249999999999997</v>
      </c>
      <c r="V3478">
        <v>8</v>
      </c>
      <c r="W3478" s="1" t="s">
        <v>20</v>
      </c>
      <c r="X3478" s="1" t="str">
        <f>+IF(spotify_data[[#This Row],[album_type]]="album","Album",IF(spotify_data[[#This Row],[album_type]]="single","Single","Compilation"))</f>
        <v>Album</v>
      </c>
      <c r="Y3478">
        <v>191</v>
      </c>
    </row>
    <row r="3479" spans="1:25" x14ac:dyDescent="0.3">
      <c r="A3479" s="1" t="s">
        <v>10970</v>
      </c>
      <c r="B3479" s="1">
        <v>3106</v>
      </c>
      <c r="C3479" s="1" t="s">
        <v>10971</v>
      </c>
      <c r="D3479">
        <v>1</v>
      </c>
      <c r="E3479">
        <v>63</v>
      </c>
      <c r="F3479" s="10">
        <f>spotify_data[[#This Row],[track_popularity]]/100</f>
        <v>0.63</v>
      </c>
      <c r="G3479" s="9" t="b">
        <v>0</v>
      </c>
      <c r="H3479" s="1">
        <f>+IF(spotify_data[[#This Row],[explicit]]=FALSE,0,1)</f>
        <v>0</v>
      </c>
      <c r="I3479" s="1" t="s">
        <v>7037</v>
      </c>
      <c r="J3479" s="7">
        <f>MATCH(spotify_data[[#This Row],[artist_name]],spotify_data[artist_name],0)</f>
        <v>99</v>
      </c>
      <c r="K3479">
        <v>81</v>
      </c>
      <c r="L3479" s="10">
        <f>spotify_data[[#This Row],[artist_popularity]]/100</f>
        <v>0.81</v>
      </c>
      <c r="M3479">
        <v>18703625</v>
      </c>
      <c r="N3479" s="1" t="s">
        <v>831</v>
      </c>
      <c r="O3479" s="1" t="s">
        <v>10972</v>
      </c>
      <c r="P3479" s="1">
        <f>MATCH(spotify_data[[#This Row],[album_id]],spotify_data[album_id],0)</f>
        <v>3478</v>
      </c>
      <c r="Q3479" s="1" t="s">
        <v>10971</v>
      </c>
      <c r="R3479" s="2">
        <v>43602</v>
      </c>
      <c r="S3479" s="7">
        <f ca="1">+TODAY()-spotify_data[[#This Row],[Fecha lanzamiento Album]]</f>
        <v>2429</v>
      </c>
      <c r="T3479" s="7">
        <f ca="1">+spotify_data[[#This Row],[Antigüedad Album Dias]]/60</f>
        <v>40.483333333333334</v>
      </c>
      <c r="U3479" s="8">
        <f ca="1">spotify_data[[#This Row],[Antigüedad Album Meses]]/12</f>
        <v>3.3736111111111113</v>
      </c>
      <c r="V3479">
        <v>1</v>
      </c>
      <c r="W3479" s="1" t="s">
        <v>21</v>
      </c>
      <c r="X3479" s="1" t="str">
        <f>+IF(spotify_data[[#This Row],[album_type]]="album","Album",IF(spotify_data[[#This Row],[album_type]]="single","Single","Compilation"))</f>
        <v>Single</v>
      </c>
      <c r="Y3479">
        <v>264</v>
      </c>
    </row>
    <row r="3480" spans="1:25" x14ac:dyDescent="0.3">
      <c r="A3480" s="1" t="s">
        <v>11356</v>
      </c>
      <c r="B3480" s="1">
        <v>4537</v>
      </c>
      <c r="C3480" s="1" t="s">
        <v>11357</v>
      </c>
      <c r="D3480">
        <v>5</v>
      </c>
      <c r="E3480">
        <v>63</v>
      </c>
      <c r="F3480" s="10">
        <f>spotify_data[[#This Row],[track_popularity]]/100</f>
        <v>0.63</v>
      </c>
      <c r="G3480" s="9" t="b">
        <v>1</v>
      </c>
      <c r="H3480" s="1">
        <f>+IF(spotify_data[[#This Row],[explicit]]=FALSE,0,1)</f>
        <v>1</v>
      </c>
      <c r="I3480" s="1" t="s">
        <v>2164</v>
      </c>
      <c r="J3480" s="7">
        <f>MATCH(spotify_data[[#This Row],[artist_name]],spotify_data[artist_name],0)</f>
        <v>189</v>
      </c>
      <c r="K3480">
        <v>90</v>
      </c>
      <c r="L3480" s="10">
        <f>spotify_data[[#This Row],[artist_popularity]]/100</f>
        <v>0.9</v>
      </c>
      <c r="M3480">
        <v>107374593</v>
      </c>
      <c r="N3480" s="1" t="s">
        <v>516</v>
      </c>
      <c r="O3480" s="1" t="s">
        <v>11337</v>
      </c>
      <c r="P3480" s="1">
        <f>MATCH(spotify_data[[#This Row],[album_id]],spotify_data[album_id],0)</f>
        <v>246</v>
      </c>
      <c r="Q3480" s="1" t="s">
        <v>11338</v>
      </c>
      <c r="R3480" s="2">
        <v>43504</v>
      </c>
      <c r="S3480" s="7">
        <f ca="1">+TODAY()-spotify_data[[#This Row],[Fecha lanzamiento Album]]</f>
        <v>2527</v>
      </c>
      <c r="T3480" s="7">
        <f ca="1">+spotify_data[[#This Row],[Antigüedad Album Dias]]/60</f>
        <v>42.116666666666667</v>
      </c>
      <c r="U3480" s="8">
        <f ca="1">spotify_data[[#This Row],[Antigüedad Album Meses]]/12</f>
        <v>3.5097222222222224</v>
      </c>
      <c r="V3480">
        <v>12</v>
      </c>
      <c r="W3480" s="1" t="s">
        <v>20</v>
      </c>
      <c r="X3480" s="1" t="str">
        <f>+IF(spotify_data[[#This Row],[album_type]]="album","Album",IF(spotify_data[[#This Row],[album_type]]="single","Single","Compilation"))</f>
        <v>Album</v>
      </c>
      <c r="Y3480">
        <v>348</v>
      </c>
    </row>
    <row r="3481" spans="1:25" x14ac:dyDescent="0.3">
      <c r="A3481" s="1" t="s">
        <v>11370</v>
      </c>
      <c r="B3481" s="1">
        <v>5947</v>
      </c>
      <c r="C3481" s="1" t="s">
        <v>11371</v>
      </c>
      <c r="D3481">
        <v>1</v>
      </c>
      <c r="E3481">
        <v>63</v>
      </c>
      <c r="F3481" s="10">
        <f>spotify_data[[#This Row],[track_popularity]]/100</f>
        <v>0.63</v>
      </c>
      <c r="G3481" s="9" t="b">
        <v>0</v>
      </c>
      <c r="H3481" s="1">
        <f>+IF(spotify_data[[#This Row],[explicit]]=FALSE,0,1)</f>
        <v>0</v>
      </c>
      <c r="I3481" s="1" t="s">
        <v>5339</v>
      </c>
      <c r="J3481" s="7">
        <f>MATCH(spotify_data[[#This Row],[artist_name]],spotify_data[artist_name],0)</f>
        <v>532</v>
      </c>
      <c r="K3481">
        <v>82</v>
      </c>
      <c r="L3481" s="10">
        <f>spotify_data[[#This Row],[artist_popularity]]/100</f>
        <v>0.82</v>
      </c>
      <c r="M3481">
        <v>16943442</v>
      </c>
      <c r="N3481" s="1" t="s">
        <v>23</v>
      </c>
      <c r="O3481" s="1" t="s">
        <v>11372</v>
      </c>
      <c r="P3481" s="1">
        <f>MATCH(spotify_data[[#This Row],[album_id]],spotify_data[album_id],0)</f>
        <v>3480</v>
      </c>
      <c r="Q3481" s="1" t="s">
        <v>11371</v>
      </c>
      <c r="R3481" s="2">
        <v>43503</v>
      </c>
      <c r="S3481" s="7">
        <f ca="1">+TODAY()-spotify_data[[#This Row],[Fecha lanzamiento Album]]</f>
        <v>2528</v>
      </c>
      <c r="T3481" s="7">
        <f ca="1">+spotify_data[[#This Row],[Antigüedad Album Dias]]/60</f>
        <v>42.133333333333333</v>
      </c>
      <c r="U3481" s="8">
        <f ca="1">spotify_data[[#This Row],[Antigüedad Album Meses]]/12</f>
        <v>3.5111111111111111</v>
      </c>
      <c r="V3481">
        <v>1</v>
      </c>
      <c r="W3481" s="1" t="s">
        <v>21</v>
      </c>
      <c r="X3481" s="1" t="str">
        <f>+IF(spotify_data[[#This Row],[album_type]]="album","Album",IF(spotify_data[[#This Row],[album_type]]="single","Single","Compilation"))</f>
        <v>Single</v>
      </c>
      <c r="Y3481">
        <v>329</v>
      </c>
    </row>
    <row r="3482" spans="1:25" x14ac:dyDescent="0.3">
      <c r="A3482" s="1" t="s">
        <v>11615</v>
      </c>
      <c r="B3482" s="1">
        <v>2306</v>
      </c>
      <c r="C3482" s="1" t="s">
        <v>11616</v>
      </c>
      <c r="D3482">
        <v>2</v>
      </c>
      <c r="E3482">
        <v>63</v>
      </c>
      <c r="F3482" s="10">
        <f>spotify_data[[#This Row],[track_popularity]]/100</f>
        <v>0.63</v>
      </c>
      <c r="G3482" s="9" t="b">
        <v>1</v>
      </c>
      <c r="H3482" s="1">
        <f>+IF(spotify_data[[#This Row],[explicit]]=FALSE,0,1)</f>
        <v>1</v>
      </c>
      <c r="I3482" s="1" t="s">
        <v>11617</v>
      </c>
      <c r="J3482" s="7">
        <f>MATCH(spotify_data[[#This Row],[artist_name]],spotify_data[artist_name],0)</f>
        <v>3481</v>
      </c>
      <c r="K3482">
        <v>71</v>
      </c>
      <c r="L3482" s="10">
        <f>spotify_data[[#This Row],[artist_popularity]]/100</f>
        <v>0.71</v>
      </c>
      <c r="M3482">
        <v>12326751</v>
      </c>
      <c r="N3482" s="1" t="s">
        <v>23</v>
      </c>
      <c r="O3482" s="1" t="s">
        <v>11618</v>
      </c>
      <c r="P3482" s="1">
        <f>MATCH(spotify_data[[#This Row],[album_id]],spotify_data[album_id],0)</f>
        <v>3481</v>
      </c>
      <c r="Q3482" s="1" t="s">
        <v>11619</v>
      </c>
      <c r="R3482" s="2">
        <v>43420</v>
      </c>
      <c r="S3482" s="7">
        <f ca="1">+TODAY()-spotify_data[[#This Row],[Fecha lanzamiento Album]]</f>
        <v>2611</v>
      </c>
      <c r="T3482" s="7">
        <f ca="1">+spotify_data[[#This Row],[Antigüedad Album Dias]]/60</f>
        <v>43.516666666666666</v>
      </c>
      <c r="U3482" s="8">
        <f ca="1">spotify_data[[#This Row],[Antigüedad Album Meses]]/12</f>
        <v>3.6263888888888887</v>
      </c>
      <c r="V3482">
        <v>18</v>
      </c>
      <c r="W3482" s="1" t="s">
        <v>20</v>
      </c>
      <c r="X3482" s="1" t="str">
        <f>+IF(spotify_data[[#This Row],[album_type]]="album","Album",IF(spotify_data[[#This Row],[album_type]]="single","Single","Compilation"))</f>
        <v>Album</v>
      </c>
      <c r="Y3482">
        <v>382</v>
      </c>
    </row>
    <row r="3483" spans="1:25" x14ac:dyDescent="0.3">
      <c r="A3483" s="1" t="s">
        <v>11730</v>
      </c>
      <c r="B3483" s="1">
        <v>4212</v>
      </c>
      <c r="C3483" s="1" t="s">
        <v>11731</v>
      </c>
      <c r="D3483">
        <v>4</v>
      </c>
      <c r="E3483">
        <v>63</v>
      </c>
      <c r="F3483" s="10">
        <f>spotify_data[[#This Row],[track_popularity]]/100</f>
        <v>0.63</v>
      </c>
      <c r="G3483" s="9" t="b">
        <v>0</v>
      </c>
      <c r="H3483" s="1">
        <f>+IF(spotify_data[[#This Row],[explicit]]=FALSE,0,1)</f>
        <v>0</v>
      </c>
      <c r="I3483" s="1" t="s">
        <v>7805</v>
      </c>
      <c r="J3483" s="7">
        <f>MATCH(spotify_data[[#This Row],[artist_name]],spotify_data[artist_name],0)</f>
        <v>37</v>
      </c>
      <c r="K3483">
        <v>83</v>
      </c>
      <c r="L3483" s="10">
        <f>spotify_data[[#This Row],[artist_popularity]]/100</f>
        <v>0.83</v>
      </c>
      <c r="M3483">
        <v>21591569</v>
      </c>
      <c r="N3483" s="1" t="s">
        <v>23</v>
      </c>
      <c r="O3483" s="1" t="s">
        <v>11716</v>
      </c>
      <c r="P3483" s="1">
        <f>MATCH(spotify_data[[#This Row],[album_id]],spotify_data[album_id],0)</f>
        <v>177</v>
      </c>
      <c r="Q3483" s="1" t="s">
        <v>11717</v>
      </c>
      <c r="R3483" s="2">
        <v>43406</v>
      </c>
      <c r="S3483" s="7">
        <f ca="1">+TODAY()-spotify_data[[#This Row],[Fecha lanzamiento Album]]</f>
        <v>2625</v>
      </c>
      <c r="T3483" s="7">
        <f ca="1">+spotify_data[[#This Row],[Antigüedad Album Dias]]/60</f>
        <v>43.75</v>
      </c>
      <c r="U3483" s="8">
        <f ca="1">spotify_data[[#This Row],[Antigüedad Album Meses]]/12</f>
        <v>3.6458333333333335</v>
      </c>
      <c r="V3483">
        <v>21</v>
      </c>
      <c r="W3483" s="1" t="s">
        <v>20</v>
      </c>
      <c r="X3483" s="1" t="str">
        <f>+IF(spotify_data[[#This Row],[album_type]]="album","Album",IF(spotify_data[[#This Row],[album_type]]="single","Single","Compilation"))</f>
        <v>Album</v>
      </c>
      <c r="Y3483">
        <v>371</v>
      </c>
    </row>
    <row r="3484" spans="1:25" x14ac:dyDescent="0.3">
      <c r="A3484" s="1" t="s">
        <v>11995</v>
      </c>
      <c r="B3484" s="1">
        <v>2038</v>
      </c>
      <c r="C3484" s="1" t="s">
        <v>11996</v>
      </c>
      <c r="D3484">
        <v>12</v>
      </c>
      <c r="E3484">
        <v>63</v>
      </c>
      <c r="F3484" s="10">
        <f>spotify_data[[#This Row],[track_popularity]]/100</f>
        <v>0.63</v>
      </c>
      <c r="G3484" s="9" t="b">
        <v>1</v>
      </c>
      <c r="H3484" s="1">
        <f>+IF(spotify_data[[#This Row],[explicit]]=FALSE,0,1)</f>
        <v>1</v>
      </c>
      <c r="I3484" s="1" t="s">
        <v>11997</v>
      </c>
      <c r="J3484" s="7">
        <f>MATCH(spotify_data[[#This Row],[artist_name]],spotify_data[artist_name],0)</f>
        <v>3483</v>
      </c>
      <c r="K3484">
        <v>83</v>
      </c>
      <c r="L3484" s="10">
        <f>spotify_data[[#This Row],[artist_popularity]]/100</f>
        <v>0.83</v>
      </c>
      <c r="M3484">
        <v>8957416</v>
      </c>
      <c r="N3484" s="1" t="s">
        <v>11998</v>
      </c>
      <c r="O3484" s="1" t="s">
        <v>11999</v>
      </c>
      <c r="P3484" s="1">
        <f>MATCH(spotify_data[[#This Row],[album_id]],spotify_data[album_id],0)</f>
        <v>3483</v>
      </c>
      <c r="Q3484" s="1" t="s">
        <v>12000</v>
      </c>
      <c r="R3484" s="2">
        <v>43350</v>
      </c>
      <c r="S3484" s="7">
        <f ca="1">+TODAY()-spotify_data[[#This Row],[Fecha lanzamiento Album]]</f>
        <v>2681</v>
      </c>
      <c r="T3484" s="7">
        <f ca="1">+spotify_data[[#This Row],[Antigüedad Album Dias]]/60</f>
        <v>44.68333333333333</v>
      </c>
      <c r="U3484" s="8">
        <f ca="1">spotify_data[[#This Row],[Antigüedad Album Meses]]/12</f>
        <v>3.723611111111111</v>
      </c>
      <c r="V3484">
        <v>14</v>
      </c>
      <c r="W3484" s="1" t="s">
        <v>20</v>
      </c>
      <c r="X3484" s="1" t="str">
        <f>+IF(spotify_data[[#This Row],[album_type]]="album","Album",IF(spotify_data[[#This Row],[album_type]]="single","Single","Compilation"))</f>
        <v>Album</v>
      </c>
      <c r="Y3484">
        <v>339</v>
      </c>
    </row>
    <row r="3485" spans="1:25" x14ac:dyDescent="0.3">
      <c r="A3485" s="1" t="s">
        <v>12029</v>
      </c>
      <c r="B3485" s="1">
        <v>6880</v>
      </c>
      <c r="C3485" s="1" t="s">
        <v>12030</v>
      </c>
      <c r="D3485">
        <v>16</v>
      </c>
      <c r="E3485">
        <v>63</v>
      </c>
      <c r="F3485" s="10">
        <f>spotify_data[[#This Row],[track_popularity]]/100</f>
        <v>0.63</v>
      </c>
      <c r="G3485" s="9" t="b">
        <v>0</v>
      </c>
      <c r="H3485" s="1">
        <f>+IF(spotify_data[[#This Row],[explicit]]=FALSE,0,1)</f>
        <v>0</v>
      </c>
      <c r="I3485" s="1" t="s">
        <v>8185</v>
      </c>
      <c r="J3485" s="7">
        <f>MATCH(spotify_data[[#This Row],[artist_name]],spotify_data[artist_name],0)</f>
        <v>751</v>
      </c>
      <c r="K3485">
        <v>85</v>
      </c>
      <c r="L3485" s="10">
        <f>spotify_data[[#This Row],[artist_popularity]]/100</f>
        <v>0.85</v>
      </c>
      <c r="M3485">
        <v>81181104</v>
      </c>
      <c r="N3485" s="1" t="s">
        <v>273</v>
      </c>
      <c r="O3485" s="1" t="s">
        <v>12019</v>
      </c>
      <c r="P3485" s="1">
        <f>MATCH(spotify_data[[#This Row],[album_id]],spotify_data[album_id],0)</f>
        <v>1917</v>
      </c>
      <c r="Q3485" s="1" t="s">
        <v>12020</v>
      </c>
      <c r="R3485" s="2">
        <v>43336</v>
      </c>
      <c r="S3485" s="7">
        <f ca="1">+TODAY()-spotify_data[[#This Row],[Fecha lanzamiento Album]]</f>
        <v>2695</v>
      </c>
      <c r="T3485" s="7">
        <f ca="1">+spotify_data[[#This Row],[Antigüedad Album Dias]]/60</f>
        <v>44.916666666666664</v>
      </c>
      <c r="U3485" s="8">
        <f ca="1">spotify_data[[#This Row],[Antigüedad Album Meses]]/12</f>
        <v>3.7430555555555554</v>
      </c>
      <c r="V3485">
        <v>26</v>
      </c>
      <c r="W3485" s="1" t="s">
        <v>20</v>
      </c>
      <c r="X3485" s="1" t="str">
        <f>+IF(spotify_data[[#This Row],[album_type]]="album","Album",IF(spotify_data[[#This Row],[album_type]]="single","Single","Compilation"))</f>
        <v>Album</v>
      </c>
      <c r="Y3485">
        <v>418</v>
      </c>
    </row>
    <row r="3486" spans="1:25" x14ac:dyDescent="0.3">
      <c r="A3486" s="1" t="s">
        <v>12143</v>
      </c>
      <c r="B3486" s="1">
        <v>6599</v>
      </c>
      <c r="C3486" s="1" t="s">
        <v>12144</v>
      </c>
      <c r="D3486">
        <v>2</v>
      </c>
      <c r="E3486">
        <v>63</v>
      </c>
      <c r="F3486" s="10">
        <f>spotify_data[[#This Row],[track_popularity]]/100</f>
        <v>0.63</v>
      </c>
      <c r="G3486" s="9" t="b">
        <v>1</v>
      </c>
      <c r="H3486" s="1">
        <f>+IF(spotify_data[[#This Row],[explicit]]=FALSE,0,1)</f>
        <v>1</v>
      </c>
      <c r="I3486" s="1" t="s">
        <v>5268</v>
      </c>
      <c r="J3486" s="7">
        <f>MATCH(spotify_data[[#This Row],[artist_name]],spotify_data[artist_name],0)</f>
        <v>254</v>
      </c>
      <c r="K3486">
        <v>89</v>
      </c>
      <c r="L3486" s="10">
        <f>spotify_data[[#This Row],[artist_popularity]]/100</f>
        <v>0.89</v>
      </c>
      <c r="M3486">
        <v>41107596</v>
      </c>
      <c r="N3486" s="1" t="s">
        <v>1366</v>
      </c>
      <c r="O3486" s="1" t="s">
        <v>12133</v>
      </c>
      <c r="P3486" s="1">
        <f>MATCH(spotify_data[[#This Row],[album_id]],spotify_data[album_id],0)</f>
        <v>418</v>
      </c>
      <c r="Q3486" s="1" t="s">
        <v>12134</v>
      </c>
      <c r="R3486" s="2">
        <v>43315</v>
      </c>
      <c r="S3486" s="7">
        <f ca="1">+TODAY()-spotify_data[[#This Row],[Fecha lanzamiento Album]]</f>
        <v>2716</v>
      </c>
      <c r="T3486" s="7">
        <f ca="1">+spotify_data[[#This Row],[Antigüedad Album Dias]]/60</f>
        <v>45.266666666666666</v>
      </c>
      <c r="U3486" s="8">
        <f ca="1">spotify_data[[#This Row],[Antigüedad Album Meses]]/12</f>
        <v>3.7722222222222221</v>
      </c>
      <c r="V3486">
        <v>17</v>
      </c>
      <c r="W3486" s="1" t="s">
        <v>20</v>
      </c>
      <c r="X3486" s="1" t="str">
        <f>+IF(spotify_data[[#This Row],[album_type]]="album","Album",IF(spotify_data[[#This Row],[album_type]]="single","Single","Compilation"))</f>
        <v>Album</v>
      </c>
      <c r="Y3486">
        <v>3</v>
      </c>
    </row>
    <row r="3487" spans="1:25" x14ac:dyDescent="0.3">
      <c r="A3487" s="1" t="s">
        <v>12246</v>
      </c>
      <c r="B3487" s="1">
        <v>7952</v>
      </c>
      <c r="C3487" s="1" t="s">
        <v>12247</v>
      </c>
      <c r="D3487">
        <v>7</v>
      </c>
      <c r="E3487">
        <v>63</v>
      </c>
      <c r="F3487" s="10">
        <f>spotify_data[[#This Row],[track_popularity]]/100</f>
        <v>0.63</v>
      </c>
      <c r="G3487" s="9" t="b">
        <v>1</v>
      </c>
      <c r="H3487" s="1">
        <f>+IF(spotify_data[[#This Row],[explicit]]=FALSE,0,1)</f>
        <v>1</v>
      </c>
      <c r="I3487" s="1" t="s">
        <v>1365</v>
      </c>
      <c r="J3487" s="7">
        <f>MATCH(spotify_data[[#This Row],[artist_name]],spotify_data[artist_name],0)</f>
        <v>164</v>
      </c>
      <c r="K3487">
        <v>95</v>
      </c>
      <c r="L3487" s="10">
        <f>spotify_data[[#This Row],[artist_popularity]]/100</f>
        <v>0.95</v>
      </c>
      <c r="M3487">
        <v>103094105</v>
      </c>
      <c r="N3487" s="1" t="s">
        <v>1366</v>
      </c>
      <c r="O3487" s="1" t="s">
        <v>12215</v>
      </c>
      <c r="P3487" s="1">
        <f>MATCH(spotify_data[[#This Row],[album_id]],spotify_data[album_id],0)</f>
        <v>336</v>
      </c>
      <c r="Q3487" s="1" t="s">
        <v>12216</v>
      </c>
      <c r="R3487" s="2">
        <v>43280</v>
      </c>
      <c r="S3487" s="7">
        <f ca="1">+TODAY()-spotify_data[[#This Row],[Fecha lanzamiento Album]]</f>
        <v>2751</v>
      </c>
      <c r="T3487" s="7">
        <f ca="1">+spotify_data[[#This Row],[Antigüedad Album Dias]]/60</f>
        <v>45.85</v>
      </c>
      <c r="U3487" s="8">
        <f ca="1">spotify_data[[#This Row],[Antigüedad Album Meses]]/12</f>
        <v>3.8208333333333333</v>
      </c>
      <c r="V3487">
        <v>25</v>
      </c>
      <c r="W3487" s="1" t="s">
        <v>20</v>
      </c>
      <c r="X3487" s="1" t="str">
        <f>+IF(spotify_data[[#This Row],[album_type]]="album","Album",IF(spotify_data[[#This Row],[album_type]]="single","Single","Compilation"))</f>
        <v>Album</v>
      </c>
      <c r="Y3487">
        <v>326</v>
      </c>
    </row>
    <row r="3488" spans="1:25" x14ac:dyDescent="0.3">
      <c r="A3488" s="1" t="s">
        <v>12264</v>
      </c>
      <c r="B3488" s="1">
        <v>2355</v>
      </c>
      <c r="C3488" s="1" t="s">
        <v>12265</v>
      </c>
      <c r="D3488">
        <v>6</v>
      </c>
      <c r="E3488">
        <v>63</v>
      </c>
      <c r="F3488" s="10">
        <f>spotify_data[[#This Row],[track_popularity]]/100</f>
        <v>0.63</v>
      </c>
      <c r="G3488" s="9" t="b">
        <v>1</v>
      </c>
      <c r="H3488" s="1">
        <f>+IF(spotify_data[[#This Row],[explicit]]=FALSE,0,1)</f>
        <v>1</v>
      </c>
      <c r="I3488" s="1" t="s">
        <v>1365</v>
      </c>
      <c r="J3488" s="7">
        <f>MATCH(spotify_data[[#This Row],[artist_name]],spotify_data[artist_name],0)</f>
        <v>164</v>
      </c>
      <c r="K3488">
        <v>95</v>
      </c>
      <c r="L3488" s="10">
        <f>spotify_data[[#This Row],[artist_popularity]]/100</f>
        <v>0.95</v>
      </c>
      <c r="M3488">
        <v>103039388</v>
      </c>
      <c r="N3488" s="1" t="s">
        <v>1366</v>
      </c>
      <c r="O3488" s="1" t="s">
        <v>12215</v>
      </c>
      <c r="P3488" s="1">
        <f>MATCH(spotify_data[[#This Row],[album_id]],spotify_data[album_id],0)</f>
        <v>336</v>
      </c>
      <c r="Q3488" s="1" t="s">
        <v>12216</v>
      </c>
      <c r="R3488" s="2">
        <v>43280</v>
      </c>
      <c r="S3488" s="7">
        <f ca="1">+TODAY()-spotify_data[[#This Row],[Fecha lanzamiento Album]]</f>
        <v>2751</v>
      </c>
      <c r="T3488" s="7">
        <f ca="1">+spotify_data[[#This Row],[Antigüedad Album Dias]]/60</f>
        <v>45.85</v>
      </c>
      <c r="U3488" s="8">
        <f ca="1">spotify_data[[#This Row],[Antigüedad Album Meses]]/12</f>
        <v>3.8208333333333333</v>
      </c>
      <c r="V3488">
        <v>25</v>
      </c>
      <c r="W3488" s="1" t="s">
        <v>20</v>
      </c>
      <c r="X3488" s="1" t="str">
        <f>+IF(spotify_data[[#This Row],[album_type]]="album","Album",IF(spotify_data[[#This Row],[album_type]]="single","Single","Compilation"))</f>
        <v>Album</v>
      </c>
      <c r="Y3488">
        <v>357</v>
      </c>
    </row>
    <row r="3489" spans="1:25" x14ac:dyDescent="0.3">
      <c r="A3489" s="1" t="s">
        <v>12303</v>
      </c>
      <c r="B3489" s="1">
        <v>2227</v>
      </c>
      <c r="C3489" s="1" t="s">
        <v>12304</v>
      </c>
      <c r="D3489">
        <v>3</v>
      </c>
      <c r="E3489">
        <v>63</v>
      </c>
      <c r="F3489" s="10">
        <f>spotify_data[[#This Row],[track_popularity]]/100</f>
        <v>0.63</v>
      </c>
      <c r="G3489" s="9" t="b">
        <v>0</v>
      </c>
      <c r="H3489" s="1">
        <f>+IF(spotify_data[[#This Row],[explicit]]=FALSE,0,1)</f>
        <v>0</v>
      </c>
      <c r="I3489" s="1" t="s">
        <v>1977</v>
      </c>
      <c r="J3489" s="7">
        <f>MATCH(spotify_data[[#This Row],[artist_name]],spotify_data[artist_name],0)</f>
        <v>261</v>
      </c>
      <c r="K3489">
        <v>85</v>
      </c>
      <c r="L3489" s="10">
        <f>spotify_data[[#This Row],[artist_popularity]]/100</f>
        <v>0.85</v>
      </c>
      <c r="M3489">
        <v>45764832</v>
      </c>
      <c r="N3489" s="1" t="s">
        <v>516</v>
      </c>
      <c r="O3489" s="1" t="s">
        <v>12305</v>
      </c>
      <c r="P3489" s="1">
        <f>MATCH(spotify_data[[#This Row],[album_id]],spotify_data[album_id],0)</f>
        <v>1568</v>
      </c>
      <c r="Q3489" s="1" t="s">
        <v>12306</v>
      </c>
      <c r="R3489" s="2">
        <v>43266</v>
      </c>
      <c r="S3489" s="7">
        <f ca="1">+TODAY()-spotify_data[[#This Row],[Fecha lanzamiento Album]]</f>
        <v>2765</v>
      </c>
      <c r="T3489" s="7">
        <f ca="1">+spotify_data[[#This Row],[Antigüedad Album Dias]]/60</f>
        <v>46.083333333333336</v>
      </c>
      <c r="U3489" s="8">
        <f ca="1">spotify_data[[#This Row],[Antigüedad Album Meses]]/12</f>
        <v>3.8402777777777781</v>
      </c>
      <c r="V3489">
        <v>22</v>
      </c>
      <c r="W3489" s="1" t="s">
        <v>20</v>
      </c>
      <c r="X3489" s="1" t="str">
        <f>+IF(spotify_data[[#This Row],[album_type]]="album","Album",IF(spotify_data[[#This Row],[album_type]]="single","Single","Compilation"))</f>
        <v>Album</v>
      </c>
      <c r="Y3489">
        <v>317</v>
      </c>
    </row>
    <row r="3490" spans="1:25" x14ac:dyDescent="0.3">
      <c r="A3490" s="1" t="s">
        <v>12418</v>
      </c>
      <c r="B3490" s="1">
        <v>394</v>
      </c>
      <c r="C3490" s="1" t="s">
        <v>12419</v>
      </c>
      <c r="D3490">
        <v>5</v>
      </c>
      <c r="E3490">
        <v>63</v>
      </c>
      <c r="F3490" s="10">
        <f>spotify_data[[#This Row],[track_popularity]]/100</f>
        <v>0.63</v>
      </c>
      <c r="G3490" s="9" t="b">
        <v>1</v>
      </c>
      <c r="H3490" s="1">
        <f>+IF(spotify_data[[#This Row],[explicit]]=FALSE,0,1)</f>
        <v>1</v>
      </c>
      <c r="I3490" s="1" t="s">
        <v>12420</v>
      </c>
      <c r="J3490" s="7">
        <f>MATCH(spotify_data[[#This Row],[artist_name]],spotify_data[artist_name],0)</f>
        <v>3489</v>
      </c>
      <c r="K3490">
        <v>69</v>
      </c>
      <c r="L3490" s="10">
        <f>spotify_data[[#This Row],[artist_popularity]]/100</f>
        <v>0.69</v>
      </c>
      <c r="M3490">
        <v>3563926</v>
      </c>
      <c r="N3490" s="1" t="s">
        <v>237</v>
      </c>
      <c r="O3490" s="1" t="s">
        <v>12421</v>
      </c>
      <c r="P3490" s="1">
        <f>MATCH(spotify_data[[#This Row],[album_id]],spotify_data[album_id],0)</f>
        <v>3489</v>
      </c>
      <c r="Q3490" s="1" t="s">
        <v>12422</v>
      </c>
      <c r="R3490" s="2">
        <v>43238</v>
      </c>
      <c r="S3490" s="7">
        <f ca="1">+TODAY()-spotify_data[[#This Row],[Fecha lanzamiento Album]]</f>
        <v>2793</v>
      </c>
      <c r="T3490" s="7">
        <f ca="1">+spotify_data[[#This Row],[Antigüedad Album Dias]]/60</f>
        <v>46.55</v>
      </c>
      <c r="U3490" s="8">
        <f ca="1">spotify_data[[#This Row],[Antigüedad Album Meses]]/12</f>
        <v>3.8791666666666664</v>
      </c>
      <c r="V3490">
        <v>12</v>
      </c>
      <c r="W3490" s="1" t="s">
        <v>20</v>
      </c>
      <c r="X3490" s="1" t="str">
        <f>+IF(spotify_data[[#This Row],[album_type]]="album","Album",IF(spotify_data[[#This Row],[album_type]]="single","Single","Compilation"))</f>
        <v>Album</v>
      </c>
      <c r="Y3490">
        <v>325</v>
      </c>
    </row>
    <row r="3491" spans="1:25" x14ac:dyDescent="0.3">
      <c r="A3491" s="1" t="s">
        <v>12460</v>
      </c>
      <c r="B3491" s="1">
        <v>2976</v>
      </c>
      <c r="C3491" s="1" t="s">
        <v>12461</v>
      </c>
      <c r="D3491">
        <v>18</v>
      </c>
      <c r="E3491">
        <v>63</v>
      </c>
      <c r="F3491" s="10">
        <f>spotify_data[[#This Row],[track_popularity]]/100</f>
        <v>0.63</v>
      </c>
      <c r="G3491" s="9" t="b">
        <v>1</v>
      </c>
      <c r="H3491" s="1">
        <f>+IF(spotify_data[[#This Row],[explicit]]=FALSE,0,1)</f>
        <v>1</v>
      </c>
      <c r="I3491" s="1" t="s">
        <v>2225</v>
      </c>
      <c r="J3491" s="7">
        <f>MATCH(spotify_data[[#This Row],[artist_name]],spotify_data[artist_name],0)</f>
        <v>719</v>
      </c>
      <c r="K3491">
        <v>86</v>
      </c>
      <c r="L3491" s="10">
        <f>spotify_data[[#This Row],[artist_popularity]]/100</f>
        <v>0.86</v>
      </c>
      <c r="M3491">
        <v>15021860</v>
      </c>
      <c r="N3491" s="1" t="s">
        <v>2226</v>
      </c>
      <c r="O3491" s="1" t="s">
        <v>12436</v>
      </c>
      <c r="P3491" s="1">
        <f>MATCH(spotify_data[[#This Row],[album_id]],spotify_data[album_id],0)</f>
        <v>1242</v>
      </c>
      <c r="Q3491" s="1" t="s">
        <v>12437</v>
      </c>
      <c r="R3491" s="2">
        <v>43231</v>
      </c>
      <c r="S3491" s="7">
        <f ca="1">+TODAY()-spotify_data[[#This Row],[Fecha lanzamiento Album]]</f>
        <v>2800</v>
      </c>
      <c r="T3491" s="7">
        <f ca="1">+spotify_data[[#This Row],[Antigüedad Album Dias]]/60</f>
        <v>46.666666666666664</v>
      </c>
      <c r="U3491" s="8">
        <f ca="1">spotify_data[[#This Row],[Antigüedad Album Meses]]/12</f>
        <v>3.8888888888888888</v>
      </c>
      <c r="V3491">
        <v>19</v>
      </c>
      <c r="W3491" s="1" t="s">
        <v>20</v>
      </c>
      <c r="X3491" s="1" t="str">
        <f>+IF(spotify_data[[#This Row],[album_type]]="album","Album",IF(spotify_data[[#This Row],[album_type]]="single","Single","Compilation"))</f>
        <v>Album</v>
      </c>
      <c r="Y3491">
        <v>268</v>
      </c>
    </row>
    <row r="3492" spans="1:25" x14ac:dyDescent="0.3">
      <c r="A3492" s="1" t="s">
        <v>12472</v>
      </c>
      <c r="B3492" s="1">
        <v>4976</v>
      </c>
      <c r="C3492" s="1" t="s">
        <v>12473</v>
      </c>
      <c r="D3492">
        <v>13</v>
      </c>
      <c r="E3492">
        <v>63</v>
      </c>
      <c r="F3492" s="10">
        <f>spotify_data[[#This Row],[track_popularity]]/100</f>
        <v>0.63</v>
      </c>
      <c r="G3492" s="9" t="b">
        <v>1</v>
      </c>
      <c r="H3492" s="1">
        <f>+IF(spotify_data[[#This Row],[explicit]]=FALSE,0,1)</f>
        <v>1</v>
      </c>
      <c r="I3492" s="1" t="s">
        <v>2225</v>
      </c>
      <c r="J3492" s="7">
        <f>MATCH(spotify_data[[#This Row],[artist_name]],spotify_data[artist_name],0)</f>
        <v>719</v>
      </c>
      <c r="K3492">
        <v>86</v>
      </c>
      <c r="L3492" s="10">
        <f>spotify_data[[#This Row],[artist_popularity]]/100</f>
        <v>0.86</v>
      </c>
      <c r="M3492">
        <v>15021860</v>
      </c>
      <c r="N3492" s="1" t="s">
        <v>2226</v>
      </c>
      <c r="O3492" s="1" t="s">
        <v>12436</v>
      </c>
      <c r="P3492" s="1">
        <f>MATCH(spotify_data[[#This Row],[album_id]],spotify_data[album_id],0)</f>
        <v>1242</v>
      </c>
      <c r="Q3492" s="1" t="s">
        <v>12437</v>
      </c>
      <c r="R3492" s="2">
        <v>43231</v>
      </c>
      <c r="S3492" s="7">
        <f ca="1">+TODAY()-spotify_data[[#This Row],[Fecha lanzamiento Album]]</f>
        <v>2800</v>
      </c>
      <c r="T3492" s="7">
        <f ca="1">+spotify_data[[#This Row],[Antigüedad Album Dias]]/60</f>
        <v>46.666666666666664</v>
      </c>
      <c r="U3492" s="8">
        <f ca="1">spotify_data[[#This Row],[Antigüedad Album Meses]]/12</f>
        <v>3.8888888888888888</v>
      </c>
      <c r="V3492">
        <v>19</v>
      </c>
      <c r="W3492" s="1" t="s">
        <v>20</v>
      </c>
      <c r="X3492" s="1" t="str">
        <f>+IF(spotify_data[[#This Row],[album_type]]="album","Album",IF(spotify_data[[#This Row],[album_type]]="single","Single","Compilation"))</f>
        <v>Album</v>
      </c>
      <c r="Y3492">
        <v>249</v>
      </c>
    </row>
    <row r="3493" spans="1:25" x14ac:dyDescent="0.3">
      <c r="A3493" s="1" t="s">
        <v>12488</v>
      </c>
      <c r="B3493" s="1">
        <v>7761</v>
      </c>
      <c r="C3493" s="1" t="s">
        <v>9180</v>
      </c>
      <c r="D3493">
        <v>1</v>
      </c>
      <c r="E3493">
        <v>63</v>
      </c>
      <c r="F3493" s="10">
        <f>spotify_data[[#This Row],[track_popularity]]/100</f>
        <v>0.63</v>
      </c>
      <c r="G3493" s="9" t="b">
        <v>0</v>
      </c>
      <c r="H3493" s="1">
        <f>+IF(spotify_data[[#This Row],[explicit]]=FALSE,0,1)</f>
        <v>0</v>
      </c>
      <c r="I3493" s="1" t="s">
        <v>9572</v>
      </c>
      <c r="J3493" s="7">
        <f>MATCH(spotify_data[[#This Row],[artist_name]],spotify_data[artist_name],0)</f>
        <v>143</v>
      </c>
      <c r="K3493">
        <v>79</v>
      </c>
      <c r="L3493" s="10">
        <f>spotify_data[[#This Row],[artist_popularity]]/100</f>
        <v>0.79</v>
      </c>
      <c r="M3493">
        <v>12552680</v>
      </c>
      <c r="N3493" s="1" t="s">
        <v>23</v>
      </c>
      <c r="O3493" s="1" t="s">
        <v>12486</v>
      </c>
      <c r="P3493" s="1">
        <f>MATCH(spotify_data[[#This Row],[album_id]],spotify_data[album_id],0)</f>
        <v>419</v>
      </c>
      <c r="Q3493" s="1" t="s">
        <v>12487</v>
      </c>
      <c r="R3493" s="2">
        <v>43228</v>
      </c>
      <c r="S3493" s="7">
        <f ca="1">+TODAY()-spotify_data[[#This Row],[Fecha lanzamiento Album]]</f>
        <v>2803</v>
      </c>
      <c r="T3493" s="7">
        <f ca="1">+spotify_data[[#This Row],[Antigüedad Album Dias]]/60</f>
        <v>46.716666666666669</v>
      </c>
      <c r="U3493" s="8">
        <f ca="1">spotify_data[[#This Row],[Antigüedad Album Meses]]/12</f>
        <v>3.8930555555555557</v>
      </c>
      <c r="V3493">
        <v>10</v>
      </c>
      <c r="W3493" s="1" t="s">
        <v>20</v>
      </c>
      <c r="X3493" s="1" t="str">
        <f>+IF(spotify_data[[#This Row],[album_type]]="album","Album",IF(spotify_data[[#This Row],[album_type]]="single","Single","Compilation"))</f>
        <v>Album</v>
      </c>
      <c r="Y3493">
        <v>276</v>
      </c>
    </row>
    <row r="3494" spans="1:25" x14ac:dyDescent="0.3">
      <c r="A3494" s="1" t="s">
        <v>12677</v>
      </c>
      <c r="B3494" s="1">
        <v>2781</v>
      </c>
      <c r="C3494" s="1" t="s">
        <v>12678</v>
      </c>
      <c r="D3494">
        <v>1</v>
      </c>
      <c r="E3494">
        <v>63</v>
      </c>
      <c r="F3494" s="10">
        <f>spotify_data[[#This Row],[track_popularity]]/100</f>
        <v>0.63</v>
      </c>
      <c r="G3494" s="9" t="b">
        <v>0</v>
      </c>
      <c r="H3494" s="1">
        <f>+IF(spotify_data[[#This Row],[explicit]]=FALSE,0,1)</f>
        <v>0</v>
      </c>
      <c r="I3494" s="1" t="s">
        <v>217</v>
      </c>
      <c r="J3494" s="7">
        <f>MATCH(spotify_data[[#This Row],[artist_name]],spotify_data[artist_name],0)</f>
        <v>239</v>
      </c>
      <c r="K3494">
        <v>87</v>
      </c>
      <c r="L3494" s="10">
        <f>spotify_data[[#This Row],[artist_popularity]]/100</f>
        <v>0.87</v>
      </c>
      <c r="M3494">
        <v>27143729</v>
      </c>
      <c r="N3494" s="1" t="s">
        <v>218</v>
      </c>
      <c r="O3494" s="1" t="s">
        <v>12679</v>
      </c>
      <c r="P3494" s="1">
        <f>MATCH(spotify_data[[#This Row],[album_id]],spotify_data[album_id],0)</f>
        <v>3493</v>
      </c>
      <c r="Q3494" s="1" t="s">
        <v>12678</v>
      </c>
      <c r="R3494" s="2">
        <v>43181</v>
      </c>
      <c r="S3494" s="7">
        <f ca="1">+TODAY()-spotify_data[[#This Row],[Fecha lanzamiento Album]]</f>
        <v>2850</v>
      </c>
      <c r="T3494" s="7">
        <f ca="1">+spotify_data[[#This Row],[Antigüedad Album Dias]]/60</f>
        <v>47.5</v>
      </c>
      <c r="U3494" s="8">
        <f ca="1">spotify_data[[#This Row],[Antigüedad Album Meses]]/12</f>
        <v>3.9583333333333335</v>
      </c>
      <c r="V3494">
        <v>1</v>
      </c>
      <c r="W3494" s="1" t="s">
        <v>21</v>
      </c>
      <c r="X3494" s="1" t="str">
        <f>+IF(spotify_data[[#This Row],[album_type]]="album","Album",IF(spotify_data[[#This Row],[album_type]]="single","Single","Compilation"))</f>
        <v>Single</v>
      </c>
      <c r="Y3494">
        <v>325</v>
      </c>
    </row>
    <row r="3495" spans="1:25" x14ac:dyDescent="0.3">
      <c r="A3495" s="1" t="s">
        <v>12738</v>
      </c>
      <c r="B3495" s="1">
        <v>1336</v>
      </c>
      <c r="C3495" s="1" t="s">
        <v>12739</v>
      </c>
      <c r="D3495">
        <v>1</v>
      </c>
      <c r="E3495">
        <v>63</v>
      </c>
      <c r="F3495" s="10">
        <f>spotify_data[[#This Row],[track_popularity]]/100</f>
        <v>0.63</v>
      </c>
      <c r="G3495" s="9" t="b">
        <v>0</v>
      </c>
      <c r="H3495" s="1">
        <f>+IF(spotify_data[[#This Row],[explicit]]=FALSE,0,1)</f>
        <v>0</v>
      </c>
      <c r="I3495" s="1" t="s">
        <v>12740</v>
      </c>
      <c r="J3495" s="7">
        <f>MATCH(spotify_data[[#This Row],[artist_name]],spotify_data[artist_name],0)</f>
        <v>3494</v>
      </c>
      <c r="K3495">
        <v>63</v>
      </c>
      <c r="L3495" s="10">
        <f>spotify_data[[#This Row],[artist_popularity]]/100</f>
        <v>0.63</v>
      </c>
      <c r="M3495">
        <v>3148347</v>
      </c>
      <c r="N3495" s="1" t="s">
        <v>6415</v>
      </c>
      <c r="O3495" s="1" t="s">
        <v>12741</v>
      </c>
      <c r="P3495" s="1">
        <f>MATCH(spotify_data[[#This Row],[album_id]],spotify_data[album_id],0)</f>
        <v>3494</v>
      </c>
      <c r="Q3495" s="1" t="s">
        <v>12739</v>
      </c>
      <c r="R3495" s="2">
        <v>43147</v>
      </c>
      <c r="S3495" s="7">
        <f ca="1">+TODAY()-spotify_data[[#This Row],[Fecha lanzamiento Album]]</f>
        <v>2884</v>
      </c>
      <c r="T3495" s="7">
        <f ca="1">+spotify_data[[#This Row],[Antigüedad Album Dias]]/60</f>
        <v>48.06666666666667</v>
      </c>
      <c r="U3495" s="8">
        <f ca="1">spotify_data[[#This Row],[Antigüedad Album Meses]]/12</f>
        <v>4.0055555555555555</v>
      </c>
      <c r="V3495">
        <v>1</v>
      </c>
      <c r="W3495" s="1" t="s">
        <v>21</v>
      </c>
      <c r="X3495" s="1" t="str">
        <f>+IF(spotify_data[[#This Row],[album_type]]="album","Album",IF(spotify_data[[#This Row],[album_type]]="single","Single","Compilation"))</f>
        <v>Single</v>
      </c>
      <c r="Y3495">
        <v>335</v>
      </c>
    </row>
    <row r="3496" spans="1:25" x14ac:dyDescent="0.3">
      <c r="A3496" s="1" t="s">
        <v>12899</v>
      </c>
      <c r="B3496" s="1">
        <v>4765</v>
      </c>
      <c r="C3496" s="1" t="s">
        <v>12371</v>
      </c>
      <c r="D3496">
        <v>1</v>
      </c>
      <c r="E3496">
        <v>63</v>
      </c>
      <c r="F3496" s="10">
        <f>spotify_data[[#This Row],[track_popularity]]/100</f>
        <v>0.63</v>
      </c>
      <c r="G3496" s="9" t="b">
        <v>1</v>
      </c>
      <c r="H3496" s="1">
        <f>+IF(spotify_data[[#This Row],[explicit]]=FALSE,0,1)</f>
        <v>1</v>
      </c>
      <c r="I3496" s="1" t="s">
        <v>12900</v>
      </c>
      <c r="J3496" s="7">
        <f>MATCH(spotify_data[[#This Row],[artist_name]],spotify_data[artist_name],0)</f>
        <v>3495</v>
      </c>
      <c r="K3496">
        <v>50</v>
      </c>
      <c r="L3496" s="10">
        <f>spotify_data[[#This Row],[artist_popularity]]/100</f>
        <v>0.5</v>
      </c>
      <c r="M3496">
        <v>211275</v>
      </c>
      <c r="N3496" s="1" t="s">
        <v>7616</v>
      </c>
      <c r="O3496" s="1" t="s">
        <v>12901</v>
      </c>
      <c r="P3496" s="1">
        <f>MATCH(spotify_data[[#This Row],[album_id]],spotify_data[album_id],0)</f>
        <v>3495</v>
      </c>
      <c r="Q3496" s="1" t="s">
        <v>12371</v>
      </c>
      <c r="R3496" s="2">
        <v>43091</v>
      </c>
      <c r="S3496" s="7">
        <f ca="1">+TODAY()-spotify_data[[#This Row],[Fecha lanzamiento Album]]</f>
        <v>2940</v>
      </c>
      <c r="T3496" s="7">
        <f ca="1">+spotify_data[[#This Row],[Antigüedad Album Dias]]/60</f>
        <v>49</v>
      </c>
      <c r="U3496" s="8">
        <f ca="1">spotify_data[[#This Row],[Antigüedad Album Meses]]/12</f>
        <v>4.083333333333333</v>
      </c>
      <c r="V3496">
        <v>1</v>
      </c>
      <c r="W3496" s="1" t="s">
        <v>21</v>
      </c>
      <c r="X3496" s="1" t="str">
        <f>+IF(spotify_data[[#This Row],[album_type]]="album","Album",IF(spotify_data[[#This Row],[album_type]]="single","Single","Compilation"))</f>
        <v>Single</v>
      </c>
      <c r="Y3496">
        <v>391</v>
      </c>
    </row>
    <row r="3497" spans="1:25" x14ac:dyDescent="0.3">
      <c r="A3497" s="1" t="s">
        <v>12940</v>
      </c>
      <c r="B3497" s="1">
        <v>8108</v>
      </c>
      <c r="C3497" s="1" t="s">
        <v>12941</v>
      </c>
      <c r="D3497">
        <v>8</v>
      </c>
      <c r="E3497">
        <v>63</v>
      </c>
      <c r="F3497" s="10">
        <f>spotify_data[[#This Row],[track_popularity]]/100</f>
        <v>0.63</v>
      </c>
      <c r="G3497" s="9" t="b">
        <v>0</v>
      </c>
      <c r="H3497" s="1">
        <f>+IF(spotify_data[[#This Row],[explicit]]=FALSE,0,1)</f>
        <v>0</v>
      </c>
      <c r="I3497" s="1" t="s">
        <v>2924</v>
      </c>
      <c r="J3497" s="7">
        <f>MATCH(spotify_data[[#This Row],[artist_name]],spotify_data[artist_name],0)</f>
        <v>174</v>
      </c>
      <c r="K3497">
        <v>82</v>
      </c>
      <c r="L3497" s="10">
        <f>spotify_data[[#This Row],[artist_popularity]]/100</f>
        <v>0.82</v>
      </c>
      <c r="M3497">
        <v>6318755</v>
      </c>
      <c r="N3497" s="1" t="s">
        <v>2925</v>
      </c>
      <c r="O3497" s="1" t="s">
        <v>12942</v>
      </c>
      <c r="P3497" s="1">
        <f>MATCH(spotify_data[[#This Row],[album_id]],spotify_data[album_id],0)</f>
        <v>3496</v>
      </c>
      <c r="Q3497" s="1" t="s">
        <v>12943</v>
      </c>
      <c r="R3497" s="2">
        <v>43084</v>
      </c>
      <c r="S3497" s="7">
        <f ca="1">+TODAY()-spotify_data[[#This Row],[Fecha lanzamiento Album]]</f>
        <v>2947</v>
      </c>
      <c r="T3497" s="7">
        <f ca="1">+spotify_data[[#This Row],[Antigüedad Album Dias]]/60</f>
        <v>49.116666666666667</v>
      </c>
      <c r="U3497" s="8">
        <f ca="1">spotify_data[[#This Row],[Antigüedad Album Meses]]/12</f>
        <v>4.0930555555555559</v>
      </c>
      <c r="V3497">
        <v>10</v>
      </c>
      <c r="W3497" s="1" t="s">
        <v>20</v>
      </c>
      <c r="X3497" s="1" t="str">
        <f>+IF(spotify_data[[#This Row],[album_type]]="album","Album",IF(spotify_data[[#This Row],[album_type]]="single","Single","Compilation"))</f>
        <v>Album</v>
      </c>
      <c r="Y3497">
        <v>388</v>
      </c>
    </row>
    <row r="3498" spans="1:25" x14ac:dyDescent="0.3">
      <c r="A3498" s="1" t="s">
        <v>13465</v>
      </c>
      <c r="B3498" s="1">
        <v>5061</v>
      </c>
      <c r="C3498" s="1" t="s">
        <v>13466</v>
      </c>
      <c r="D3498">
        <v>1</v>
      </c>
      <c r="E3498">
        <v>63</v>
      </c>
      <c r="F3498" s="10">
        <f>spotify_data[[#This Row],[track_popularity]]/100</f>
        <v>0.63</v>
      </c>
      <c r="G3498" s="9" t="b">
        <v>1</v>
      </c>
      <c r="H3498" s="1">
        <f>+IF(spotify_data[[#This Row],[explicit]]=FALSE,0,1)</f>
        <v>1</v>
      </c>
      <c r="I3498" s="1" t="s">
        <v>13467</v>
      </c>
      <c r="J3498" s="7">
        <f>MATCH(spotify_data[[#This Row],[artist_name]],spotify_data[artist_name],0)</f>
        <v>3497</v>
      </c>
      <c r="K3498">
        <v>64</v>
      </c>
      <c r="L3498" s="10">
        <f>spotify_data[[#This Row],[artist_popularity]]/100</f>
        <v>0.64</v>
      </c>
      <c r="M3498">
        <v>7077085</v>
      </c>
      <c r="N3498" s="1" t="s">
        <v>23</v>
      </c>
      <c r="O3498" s="1" t="s">
        <v>13468</v>
      </c>
      <c r="P3498" s="1">
        <f>MATCH(spotify_data[[#This Row],[album_id]],spotify_data[album_id],0)</f>
        <v>3497</v>
      </c>
      <c r="Q3498" s="1" t="s">
        <v>13466</v>
      </c>
      <c r="R3498" s="2">
        <v>42937</v>
      </c>
      <c r="S3498" s="7">
        <f ca="1">+TODAY()-spotify_data[[#This Row],[Fecha lanzamiento Album]]</f>
        <v>3094</v>
      </c>
      <c r="T3498" s="7">
        <f ca="1">+spotify_data[[#This Row],[Antigüedad Album Dias]]/60</f>
        <v>51.56666666666667</v>
      </c>
      <c r="U3498" s="8">
        <f ca="1">spotify_data[[#This Row],[Antigüedad Album Meses]]/12</f>
        <v>4.2972222222222225</v>
      </c>
      <c r="V3498">
        <v>1</v>
      </c>
      <c r="W3498" s="1" t="s">
        <v>21</v>
      </c>
      <c r="X3498" s="1" t="str">
        <f>+IF(spotify_data[[#This Row],[album_type]]="album","Album",IF(spotify_data[[#This Row],[album_type]]="single","Single","Compilation"))</f>
        <v>Single</v>
      </c>
      <c r="Y3498">
        <v>317</v>
      </c>
    </row>
    <row r="3499" spans="1:25" x14ac:dyDescent="0.3">
      <c r="A3499" s="1" t="s">
        <v>13551</v>
      </c>
      <c r="B3499" s="1">
        <v>375</v>
      </c>
      <c r="C3499" s="1" t="s">
        <v>13552</v>
      </c>
      <c r="D3499">
        <v>5</v>
      </c>
      <c r="E3499">
        <v>63</v>
      </c>
      <c r="F3499" s="10">
        <f>spotify_data[[#This Row],[track_popularity]]/100</f>
        <v>0.63</v>
      </c>
      <c r="G3499" s="9" t="b">
        <v>1</v>
      </c>
      <c r="H3499" s="1">
        <f>+IF(spotify_data[[#This Row],[explicit]]=FALSE,0,1)</f>
        <v>1</v>
      </c>
      <c r="I3499" s="1" t="s">
        <v>8331</v>
      </c>
      <c r="J3499" s="7">
        <f>MATCH(spotify_data[[#This Row],[artist_name]],spotify_data[artist_name],0)</f>
        <v>1961</v>
      </c>
      <c r="K3499">
        <v>73</v>
      </c>
      <c r="L3499" s="10">
        <f>spotify_data[[#This Row],[artist_popularity]]/100</f>
        <v>0.73</v>
      </c>
      <c r="M3499">
        <v>12341870</v>
      </c>
      <c r="N3499" s="1" t="s">
        <v>23</v>
      </c>
      <c r="O3499" s="1" t="s">
        <v>13545</v>
      </c>
      <c r="P3499" s="1">
        <f>MATCH(spotify_data[[#This Row],[album_id]],spotify_data[album_id],0)</f>
        <v>2831</v>
      </c>
      <c r="Q3499" s="1" t="s">
        <v>13546</v>
      </c>
      <c r="R3499" s="2">
        <v>42908</v>
      </c>
      <c r="S3499" s="7">
        <f ca="1">+TODAY()-spotify_data[[#This Row],[Fecha lanzamiento Album]]</f>
        <v>3123</v>
      </c>
      <c r="T3499" s="7">
        <f ca="1">+spotify_data[[#This Row],[Antigüedad Album Dias]]/60</f>
        <v>52.05</v>
      </c>
      <c r="U3499" s="8">
        <f ca="1">spotify_data[[#This Row],[Antigüedad Album Meses]]/12</f>
        <v>4.3374999999999995</v>
      </c>
      <c r="V3499">
        <v>23</v>
      </c>
      <c r="W3499" s="1" t="s">
        <v>20</v>
      </c>
      <c r="X3499" s="1" t="str">
        <f>+IF(spotify_data[[#This Row],[album_type]]="album","Album",IF(spotify_data[[#This Row],[album_type]]="single","Single","Compilation"))</f>
        <v>Album</v>
      </c>
      <c r="Y3499">
        <v>481</v>
      </c>
    </row>
    <row r="3500" spans="1:25" x14ac:dyDescent="0.3">
      <c r="A3500" s="1" t="s">
        <v>13601</v>
      </c>
      <c r="B3500" s="1">
        <v>108</v>
      </c>
      <c r="C3500" s="1" t="s">
        <v>13602</v>
      </c>
      <c r="D3500">
        <v>1</v>
      </c>
      <c r="E3500">
        <v>63</v>
      </c>
      <c r="F3500" s="10">
        <f>spotify_data[[#This Row],[track_popularity]]/100</f>
        <v>0.63</v>
      </c>
      <c r="G3500" s="9" t="b">
        <v>0</v>
      </c>
      <c r="H3500" s="1">
        <f>+IF(spotify_data[[#This Row],[explicit]]=FALSE,0,1)</f>
        <v>0</v>
      </c>
      <c r="I3500" s="1" t="s">
        <v>217</v>
      </c>
      <c r="J3500" s="7">
        <f>MATCH(spotify_data[[#This Row],[artist_name]],spotify_data[artist_name],0)</f>
        <v>239</v>
      </c>
      <c r="K3500">
        <v>87</v>
      </c>
      <c r="L3500" s="10">
        <f>spotify_data[[#This Row],[artist_popularity]]/100</f>
        <v>0.87</v>
      </c>
      <c r="M3500">
        <v>27139342</v>
      </c>
      <c r="N3500" s="1" t="s">
        <v>218</v>
      </c>
      <c r="O3500" s="1" t="s">
        <v>13603</v>
      </c>
      <c r="P3500" s="1">
        <f>MATCH(spotify_data[[#This Row],[album_id]],spotify_data[album_id],0)</f>
        <v>3499</v>
      </c>
      <c r="Q3500" s="1" t="s">
        <v>13602</v>
      </c>
      <c r="R3500" s="2">
        <v>42895</v>
      </c>
      <c r="S3500" s="7">
        <f ca="1">+TODAY()-spotify_data[[#This Row],[Fecha lanzamiento Album]]</f>
        <v>3136</v>
      </c>
      <c r="T3500" s="7">
        <f ca="1">+spotify_data[[#This Row],[Antigüedad Album Dias]]/60</f>
        <v>52.266666666666666</v>
      </c>
      <c r="U3500" s="8">
        <f ca="1">spotify_data[[#This Row],[Antigüedad Album Meses]]/12</f>
        <v>4.3555555555555552</v>
      </c>
      <c r="V3500">
        <v>1</v>
      </c>
      <c r="W3500" s="1" t="s">
        <v>21</v>
      </c>
      <c r="X3500" s="1" t="str">
        <f>+IF(spotify_data[[#This Row],[album_type]]="album","Album",IF(spotify_data[[#This Row],[album_type]]="single","Single","Compilation"))</f>
        <v>Single</v>
      </c>
      <c r="Y3500">
        <v>324</v>
      </c>
    </row>
    <row r="3501" spans="1:25" x14ac:dyDescent="0.3">
      <c r="A3501" s="1" t="s">
        <v>13613</v>
      </c>
      <c r="B3501" s="1">
        <v>6448</v>
      </c>
      <c r="C3501" s="1" t="s">
        <v>13614</v>
      </c>
      <c r="D3501">
        <v>4</v>
      </c>
      <c r="E3501">
        <v>63</v>
      </c>
      <c r="F3501" s="10">
        <f>spotify_data[[#This Row],[track_popularity]]/100</f>
        <v>0.63</v>
      </c>
      <c r="G3501" s="9" t="b">
        <v>1</v>
      </c>
      <c r="H3501" s="1">
        <f>+IF(spotify_data[[#This Row],[explicit]]=FALSE,0,1)</f>
        <v>1</v>
      </c>
      <c r="I3501" s="1" t="s">
        <v>3360</v>
      </c>
      <c r="J3501" s="7">
        <f>MATCH(spotify_data[[#This Row],[artist_name]],spotify_data[artist_name],0)</f>
        <v>949</v>
      </c>
      <c r="K3501">
        <v>83</v>
      </c>
      <c r="L3501" s="10">
        <f>spotify_data[[#This Row],[artist_popularity]]/100</f>
        <v>0.83</v>
      </c>
      <c r="M3501">
        <v>38385499</v>
      </c>
      <c r="N3501" s="1" t="s">
        <v>516</v>
      </c>
      <c r="O3501" s="1" t="s">
        <v>13609</v>
      </c>
      <c r="P3501" s="1">
        <f>MATCH(spotify_data[[#This Row],[album_id]],spotify_data[album_id],0)</f>
        <v>2471</v>
      </c>
      <c r="Q3501" s="1" t="s">
        <v>13610</v>
      </c>
      <c r="R3501" s="2">
        <v>42895</v>
      </c>
      <c r="S3501" s="7">
        <f ca="1">+TODAY()-spotify_data[[#This Row],[Fecha lanzamiento Album]]</f>
        <v>3136</v>
      </c>
      <c r="T3501" s="7">
        <f ca="1">+spotify_data[[#This Row],[Antigüedad Album Dias]]/60</f>
        <v>52.266666666666666</v>
      </c>
      <c r="U3501" s="8">
        <f ca="1">spotify_data[[#This Row],[Antigüedad Album Meses]]/12</f>
        <v>4.3555555555555552</v>
      </c>
      <c r="V3501">
        <v>17</v>
      </c>
      <c r="W3501" s="1" t="s">
        <v>20</v>
      </c>
      <c r="X3501" s="1" t="str">
        <f>+IF(spotify_data[[#This Row],[album_type]]="album","Album",IF(spotify_data[[#This Row],[album_type]]="single","Single","Compilation"))</f>
        <v>Album</v>
      </c>
      <c r="Y3501">
        <v>404</v>
      </c>
    </row>
    <row r="3502" spans="1:25" x14ac:dyDescent="0.3">
      <c r="A3502" s="1" t="s">
        <v>13692</v>
      </c>
      <c r="B3502" s="1">
        <v>973</v>
      </c>
      <c r="C3502" s="1" t="s">
        <v>13693</v>
      </c>
      <c r="D3502">
        <v>1</v>
      </c>
      <c r="E3502">
        <v>63</v>
      </c>
      <c r="F3502" s="10">
        <f>spotify_data[[#This Row],[track_popularity]]/100</f>
        <v>0.63</v>
      </c>
      <c r="G3502" s="9" t="b">
        <v>0</v>
      </c>
      <c r="H3502" s="1">
        <f>+IF(spotify_data[[#This Row],[explicit]]=FALSE,0,1)</f>
        <v>0</v>
      </c>
      <c r="I3502" s="1" t="s">
        <v>11055</v>
      </c>
      <c r="J3502" s="7">
        <f>MATCH(spotify_data[[#This Row],[artist_name]],spotify_data[artist_name],0)</f>
        <v>923</v>
      </c>
      <c r="K3502">
        <v>74</v>
      </c>
      <c r="L3502" s="10">
        <f>spotify_data[[#This Row],[artist_popularity]]/100</f>
        <v>0.74</v>
      </c>
      <c r="M3502">
        <v>15121577</v>
      </c>
      <c r="N3502" s="1" t="s">
        <v>11056</v>
      </c>
      <c r="O3502" s="1" t="s">
        <v>13694</v>
      </c>
      <c r="P3502" s="1">
        <f>MATCH(spotify_data[[#This Row],[album_id]],spotify_data[album_id],0)</f>
        <v>3501</v>
      </c>
      <c r="Q3502" s="1" t="s">
        <v>13693</v>
      </c>
      <c r="R3502" s="2">
        <v>42881</v>
      </c>
      <c r="S3502" s="7">
        <f ca="1">+TODAY()-spotify_data[[#This Row],[Fecha lanzamiento Album]]</f>
        <v>3150</v>
      </c>
      <c r="T3502" s="7">
        <f ca="1">+spotify_data[[#This Row],[Antigüedad Album Dias]]/60</f>
        <v>52.5</v>
      </c>
      <c r="U3502" s="8">
        <f ca="1">spotify_data[[#This Row],[Antigüedad Album Meses]]/12</f>
        <v>4.375</v>
      </c>
      <c r="V3502">
        <v>1</v>
      </c>
      <c r="W3502" s="1" t="s">
        <v>21</v>
      </c>
      <c r="X3502" s="1" t="str">
        <f>+IF(spotify_data[[#This Row],[album_type]]="album","Album",IF(spotify_data[[#This Row],[album_type]]="single","Single","Compilation"))</f>
        <v>Single</v>
      </c>
      <c r="Y3502">
        <v>369</v>
      </c>
    </row>
    <row r="3503" spans="1:25" x14ac:dyDescent="0.3">
      <c r="A3503" s="1" t="s">
        <v>13727</v>
      </c>
      <c r="B3503" s="1">
        <v>1384</v>
      </c>
      <c r="C3503" s="1" t="s">
        <v>13728</v>
      </c>
      <c r="D3503">
        <v>1</v>
      </c>
      <c r="E3503">
        <v>63</v>
      </c>
      <c r="F3503" s="10">
        <f>spotify_data[[#This Row],[track_popularity]]/100</f>
        <v>0.63</v>
      </c>
      <c r="G3503" s="9" t="b">
        <v>0</v>
      </c>
      <c r="H3503" s="1">
        <f>+IF(spotify_data[[#This Row],[explicit]]=FALSE,0,1)</f>
        <v>0</v>
      </c>
      <c r="I3503" s="1" t="s">
        <v>10154</v>
      </c>
      <c r="J3503" s="7">
        <f>MATCH(spotify_data[[#This Row],[artist_name]],spotify_data[artist_name],0)</f>
        <v>2620</v>
      </c>
      <c r="K3503">
        <v>62</v>
      </c>
      <c r="L3503" s="10">
        <f>spotify_data[[#This Row],[artist_popularity]]/100</f>
        <v>0.62</v>
      </c>
      <c r="M3503">
        <v>10241515</v>
      </c>
      <c r="N3503" s="1" t="s">
        <v>23</v>
      </c>
      <c r="O3503" s="1" t="s">
        <v>13729</v>
      </c>
      <c r="P3503" s="1">
        <f>MATCH(spotify_data[[#This Row],[album_id]],spotify_data[album_id],0)</f>
        <v>3502</v>
      </c>
      <c r="Q3503" s="1" t="s">
        <v>13728</v>
      </c>
      <c r="R3503" s="2">
        <v>42873</v>
      </c>
      <c r="S3503" s="7">
        <f ca="1">+TODAY()-spotify_data[[#This Row],[Fecha lanzamiento Album]]</f>
        <v>3158</v>
      </c>
      <c r="T3503" s="7">
        <f ca="1">+spotify_data[[#This Row],[Antigüedad Album Dias]]/60</f>
        <v>52.633333333333333</v>
      </c>
      <c r="U3503" s="8">
        <f ca="1">spotify_data[[#This Row],[Antigüedad Album Meses]]/12</f>
        <v>4.3861111111111111</v>
      </c>
      <c r="V3503">
        <v>1</v>
      </c>
      <c r="W3503" s="1" t="s">
        <v>21</v>
      </c>
      <c r="X3503" s="1" t="str">
        <f>+IF(spotify_data[[#This Row],[album_type]]="album","Album",IF(spotify_data[[#This Row],[album_type]]="single","Single","Compilation"))</f>
        <v>Single</v>
      </c>
      <c r="Y3503">
        <v>34</v>
      </c>
    </row>
    <row r="3504" spans="1:25" x14ac:dyDescent="0.3">
      <c r="A3504" s="1" t="s">
        <v>13879</v>
      </c>
      <c r="B3504" s="1">
        <v>4683</v>
      </c>
      <c r="C3504" s="1" t="s">
        <v>13880</v>
      </c>
      <c r="D3504">
        <v>5</v>
      </c>
      <c r="E3504">
        <v>63</v>
      </c>
      <c r="F3504" s="10">
        <f>spotify_data[[#This Row],[track_popularity]]/100</f>
        <v>0.63</v>
      </c>
      <c r="G3504" s="9" t="b">
        <v>1</v>
      </c>
      <c r="H3504" s="1">
        <f>+IF(spotify_data[[#This Row],[explicit]]=FALSE,0,1)</f>
        <v>1</v>
      </c>
      <c r="I3504" s="1" t="s">
        <v>13881</v>
      </c>
      <c r="J3504" s="7">
        <f>MATCH(spotify_data[[#This Row],[artist_name]],spotify_data[artist_name],0)</f>
        <v>3503</v>
      </c>
      <c r="K3504">
        <v>70</v>
      </c>
      <c r="L3504" s="10">
        <f>spotify_data[[#This Row],[artist_popularity]]/100</f>
        <v>0.7</v>
      </c>
      <c r="M3504">
        <v>3817987</v>
      </c>
      <c r="N3504" s="1" t="s">
        <v>13882</v>
      </c>
      <c r="O3504" s="1" t="s">
        <v>13883</v>
      </c>
      <c r="P3504" s="1">
        <f>MATCH(spotify_data[[#This Row],[album_id]],spotify_data[album_id],0)</f>
        <v>3503</v>
      </c>
      <c r="Q3504" s="1" t="s">
        <v>13884</v>
      </c>
      <c r="R3504" s="2">
        <v>42832</v>
      </c>
      <c r="S3504" s="7">
        <f ca="1">+TODAY()-spotify_data[[#This Row],[Fecha lanzamiento Album]]</f>
        <v>3199</v>
      </c>
      <c r="T3504" s="7">
        <f ca="1">+spotify_data[[#This Row],[Antigüedad Album Dias]]/60</f>
        <v>53.31666666666667</v>
      </c>
      <c r="U3504" s="8">
        <f ca="1">spotify_data[[#This Row],[Antigüedad Album Meses]]/12</f>
        <v>4.4430555555555555</v>
      </c>
      <c r="V3504">
        <v>12</v>
      </c>
      <c r="W3504" s="1" t="s">
        <v>20</v>
      </c>
      <c r="X3504" s="1" t="str">
        <f>+IF(spotify_data[[#This Row],[album_type]]="album","Album",IF(spotify_data[[#This Row],[album_type]]="single","Single","Compilation"))</f>
        <v>Album</v>
      </c>
      <c r="Y3504">
        <v>345</v>
      </c>
    </row>
    <row r="3505" spans="1:25" x14ac:dyDescent="0.3">
      <c r="A3505" s="1" t="s">
        <v>14067</v>
      </c>
      <c r="B3505" s="1">
        <v>4898</v>
      </c>
      <c r="C3505" s="1" t="s">
        <v>14068</v>
      </c>
      <c r="D3505">
        <v>3</v>
      </c>
      <c r="E3505">
        <v>63</v>
      </c>
      <c r="F3505" s="10">
        <f>spotify_data[[#This Row],[track_popularity]]/100</f>
        <v>0.63</v>
      </c>
      <c r="G3505" s="9" t="b">
        <v>1</v>
      </c>
      <c r="H3505" s="1">
        <f>+IF(spotify_data[[#This Row],[explicit]]=FALSE,0,1)</f>
        <v>1</v>
      </c>
      <c r="I3505" s="1" t="s">
        <v>14069</v>
      </c>
      <c r="J3505" s="7">
        <f>MATCH(spotify_data[[#This Row],[artist_name]],spotify_data[artist_name],0)</f>
        <v>1595</v>
      </c>
      <c r="K3505">
        <v>74</v>
      </c>
      <c r="L3505" s="10">
        <f>spotify_data[[#This Row],[artist_popularity]]/100</f>
        <v>0.74</v>
      </c>
      <c r="M3505">
        <v>11542638</v>
      </c>
      <c r="N3505" s="1" t="s">
        <v>23</v>
      </c>
      <c r="O3505" s="1" t="s">
        <v>14070</v>
      </c>
      <c r="P3505" s="1">
        <f>MATCH(spotify_data[[#This Row],[album_id]],spotify_data[album_id],0)</f>
        <v>3504</v>
      </c>
      <c r="Q3505" s="1" t="s">
        <v>14071</v>
      </c>
      <c r="R3505" s="2">
        <v>42769</v>
      </c>
      <c r="S3505" s="7">
        <f ca="1">+TODAY()-spotify_data[[#This Row],[Fecha lanzamiento Album]]</f>
        <v>3262</v>
      </c>
      <c r="T3505" s="7">
        <f ca="1">+spotify_data[[#This Row],[Antigüedad Album Dias]]/60</f>
        <v>54.366666666666667</v>
      </c>
      <c r="U3505" s="8">
        <f ca="1">spotify_data[[#This Row],[Antigüedad Album Meses]]/12</f>
        <v>4.5305555555555559</v>
      </c>
      <c r="V3505">
        <v>14</v>
      </c>
      <c r="W3505" s="1" t="s">
        <v>20</v>
      </c>
      <c r="X3505" s="1" t="str">
        <f>+IF(spotify_data[[#This Row],[album_type]]="album","Album",IF(spotify_data[[#This Row],[album_type]]="single","Single","Compilation"))</f>
        <v>Album</v>
      </c>
      <c r="Y3505">
        <v>37</v>
      </c>
    </row>
    <row r="3506" spans="1:25" x14ac:dyDescent="0.3">
      <c r="A3506" s="1" t="s">
        <v>14189</v>
      </c>
      <c r="B3506" s="1">
        <v>741</v>
      </c>
      <c r="C3506" s="1" t="s">
        <v>14190</v>
      </c>
      <c r="D3506">
        <v>4</v>
      </c>
      <c r="E3506">
        <v>63</v>
      </c>
      <c r="F3506" s="10">
        <f>spotify_data[[#This Row],[track_popularity]]/100</f>
        <v>0.63</v>
      </c>
      <c r="G3506" s="9" t="b">
        <v>1</v>
      </c>
      <c r="H3506" s="1">
        <f>+IF(spotify_data[[#This Row],[explicit]]=FALSE,0,1)</f>
        <v>1</v>
      </c>
      <c r="I3506" s="1" t="s">
        <v>3271</v>
      </c>
      <c r="J3506" s="7">
        <f>MATCH(spotify_data[[#This Row],[artist_name]],spotify_data[artist_name],0)</f>
        <v>175</v>
      </c>
      <c r="K3506">
        <v>86</v>
      </c>
      <c r="L3506" s="10">
        <f>spotify_data[[#This Row],[artist_popularity]]/100</f>
        <v>0.86</v>
      </c>
      <c r="M3506">
        <v>47722935</v>
      </c>
      <c r="N3506" s="1" t="s">
        <v>3272</v>
      </c>
      <c r="O3506" s="1" t="s">
        <v>14146</v>
      </c>
      <c r="P3506" s="1">
        <f>MATCH(spotify_data[[#This Row],[album_id]],spotify_data[album_id],0)</f>
        <v>780</v>
      </c>
      <c r="Q3506" s="1" t="s">
        <v>14147</v>
      </c>
      <c r="R3506" s="2">
        <v>42713</v>
      </c>
      <c r="S3506" s="7">
        <f ca="1">+TODAY()-spotify_data[[#This Row],[Fecha lanzamiento Album]]</f>
        <v>3318</v>
      </c>
      <c r="T3506" s="7">
        <f ca="1">+spotify_data[[#This Row],[Antigüedad Album Dias]]/60</f>
        <v>55.3</v>
      </c>
      <c r="U3506" s="8">
        <f ca="1">spotify_data[[#This Row],[Antigüedad Album Meses]]/12</f>
        <v>4.6083333333333334</v>
      </c>
      <c r="V3506">
        <v>18</v>
      </c>
      <c r="W3506" s="1" t="s">
        <v>20</v>
      </c>
      <c r="X3506" s="1" t="str">
        <f>+IF(spotify_data[[#This Row],[album_type]]="album","Album",IF(spotify_data[[#This Row],[album_type]]="single","Single","Compilation"))</f>
        <v>Album</v>
      </c>
      <c r="Y3506">
        <v>299</v>
      </c>
    </row>
    <row r="3507" spans="1:25" x14ac:dyDescent="0.3">
      <c r="A3507" s="1" t="s">
        <v>14209</v>
      </c>
      <c r="B3507" s="1">
        <v>2301</v>
      </c>
      <c r="C3507" s="1" t="s">
        <v>14210</v>
      </c>
      <c r="D3507">
        <v>12</v>
      </c>
      <c r="E3507">
        <v>63</v>
      </c>
      <c r="F3507" s="10">
        <f>spotify_data[[#This Row],[track_popularity]]/100</f>
        <v>0.63</v>
      </c>
      <c r="G3507" s="9" t="b">
        <v>0</v>
      </c>
      <c r="H3507" s="1">
        <f>+IF(spotify_data[[#This Row],[explicit]]=FALSE,0,1)</f>
        <v>0</v>
      </c>
      <c r="I3507" s="1" t="s">
        <v>2459</v>
      </c>
      <c r="J3507" s="7">
        <f>MATCH(spotify_data[[#This Row],[artist_name]],spotify_data[artist_name],0)</f>
        <v>35</v>
      </c>
      <c r="K3507">
        <v>93</v>
      </c>
      <c r="L3507" s="10">
        <f>spotify_data[[#This Row],[artist_popularity]]/100</f>
        <v>0.93</v>
      </c>
      <c r="M3507">
        <v>112918137</v>
      </c>
      <c r="N3507" s="1" t="s">
        <v>2460</v>
      </c>
      <c r="O3507" s="1" t="s">
        <v>14211</v>
      </c>
      <c r="P3507" s="1">
        <f>MATCH(spotify_data[[#This Row],[album_id]],spotify_data[album_id],0)</f>
        <v>533</v>
      </c>
      <c r="Q3507" s="1" t="s">
        <v>8649</v>
      </c>
      <c r="R3507" s="2">
        <v>42699</v>
      </c>
      <c r="S3507" s="7">
        <f ca="1">+TODAY()-spotify_data[[#This Row],[Fecha lanzamiento Album]]</f>
        <v>3332</v>
      </c>
      <c r="T3507" s="7">
        <f ca="1">+spotify_data[[#This Row],[Antigüedad Album Dias]]/60</f>
        <v>55.533333333333331</v>
      </c>
      <c r="U3507" s="8">
        <f ca="1">spotify_data[[#This Row],[Antigüedad Album Meses]]/12</f>
        <v>4.6277777777777773</v>
      </c>
      <c r="V3507">
        <v>18</v>
      </c>
      <c r="W3507" s="1" t="s">
        <v>20</v>
      </c>
      <c r="X3507" s="1" t="str">
        <f>+IF(spotify_data[[#This Row],[album_type]]="album","Album",IF(spotify_data[[#This Row],[album_type]]="single","Single","Compilation"))</f>
        <v>Album</v>
      </c>
      <c r="Y3507">
        <v>366</v>
      </c>
    </row>
    <row r="3508" spans="1:25" x14ac:dyDescent="0.3">
      <c r="A3508" s="1" t="s">
        <v>14237</v>
      </c>
      <c r="B3508" s="1">
        <v>3814</v>
      </c>
      <c r="C3508" s="1" t="s">
        <v>14238</v>
      </c>
      <c r="D3508">
        <v>3</v>
      </c>
      <c r="E3508">
        <v>63</v>
      </c>
      <c r="F3508" s="10">
        <f>spotify_data[[#This Row],[track_popularity]]/100</f>
        <v>0.63</v>
      </c>
      <c r="G3508" s="9" t="b">
        <v>0</v>
      </c>
      <c r="H3508" s="1">
        <f>+IF(spotify_data[[#This Row],[explicit]]=FALSE,0,1)</f>
        <v>0</v>
      </c>
      <c r="I3508" s="1" t="s">
        <v>2459</v>
      </c>
      <c r="J3508" s="7">
        <f>MATCH(spotify_data[[#This Row],[artist_name]],spotify_data[artist_name],0)</f>
        <v>35</v>
      </c>
      <c r="K3508">
        <v>93</v>
      </c>
      <c r="L3508" s="10">
        <f>spotify_data[[#This Row],[artist_popularity]]/100</f>
        <v>0.93</v>
      </c>
      <c r="M3508">
        <v>112918137</v>
      </c>
      <c r="N3508" s="1" t="s">
        <v>2460</v>
      </c>
      <c r="O3508" s="1" t="s">
        <v>14211</v>
      </c>
      <c r="P3508" s="1">
        <f>MATCH(spotify_data[[#This Row],[album_id]],spotify_data[album_id],0)</f>
        <v>533</v>
      </c>
      <c r="Q3508" s="1" t="s">
        <v>8649</v>
      </c>
      <c r="R3508" s="2">
        <v>42699</v>
      </c>
      <c r="S3508" s="7">
        <f ca="1">+TODAY()-spotify_data[[#This Row],[Fecha lanzamiento Album]]</f>
        <v>3332</v>
      </c>
      <c r="T3508" s="7">
        <f ca="1">+spotify_data[[#This Row],[Antigüedad Album Dias]]/60</f>
        <v>55.533333333333331</v>
      </c>
      <c r="U3508" s="8">
        <f ca="1">spotify_data[[#This Row],[Antigüedad Album Meses]]/12</f>
        <v>4.6277777777777773</v>
      </c>
      <c r="V3508">
        <v>18</v>
      </c>
      <c r="W3508" s="1" t="s">
        <v>20</v>
      </c>
      <c r="X3508" s="1" t="str">
        <f>+IF(spotify_data[[#This Row],[album_type]]="album","Album",IF(spotify_data[[#This Row],[album_type]]="single","Single","Compilation"))</f>
        <v>Album</v>
      </c>
      <c r="Y3508">
        <v>367</v>
      </c>
    </row>
    <row r="3509" spans="1:25" x14ac:dyDescent="0.3">
      <c r="A3509" s="1" t="s">
        <v>14364</v>
      </c>
      <c r="B3509" s="1">
        <v>5269</v>
      </c>
      <c r="C3509" s="1" t="s">
        <v>14365</v>
      </c>
      <c r="D3509">
        <v>2</v>
      </c>
      <c r="E3509">
        <v>63</v>
      </c>
      <c r="F3509" s="10">
        <f>spotify_data[[#This Row],[track_popularity]]/100</f>
        <v>0.63</v>
      </c>
      <c r="G3509" s="9" t="b">
        <v>0</v>
      </c>
      <c r="H3509" s="1">
        <f>+IF(spotify_data[[#This Row],[explicit]]=FALSE,0,1)</f>
        <v>0</v>
      </c>
      <c r="I3509" s="1" t="s">
        <v>14366</v>
      </c>
      <c r="J3509" s="7">
        <f>MATCH(spotify_data[[#This Row],[artist_name]],spotify_data[artist_name],0)</f>
        <v>3508</v>
      </c>
      <c r="K3509">
        <v>58</v>
      </c>
      <c r="L3509" s="10">
        <f>spotify_data[[#This Row],[artist_popularity]]/100</f>
        <v>0.57999999999999996</v>
      </c>
      <c r="M3509">
        <v>926281</v>
      </c>
      <c r="N3509" s="1" t="s">
        <v>23</v>
      </c>
      <c r="O3509" s="1" t="s">
        <v>14367</v>
      </c>
      <c r="P3509" s="1">
        <f>MATCH(spotify_data[[#This Row],[album_id]],spotify_data[album_id],0)</f>
        <v>3508</v>
      </c>
      <c r="Q3509" s="1" t="s">
        <v>14368</v>
      </c>
      <c r="R3509" s="2">
        <v>42664</v>
      </c>
      <c r="S3509" s="7">
        <f ca="1">+TODAY()-spotify_data[[#This Row],[Fecha lanzamiento Album]]</f>
        <v>3367</v>
      </c>
      <c r="T3509" s="7">
        <f ca="1">+spotify_data[[#This Row],[Antigüedad Album Dias]]/60</f>
        <v>56.116666666666667</v>
      </c>
      <c r="U3509" s="8">
        <f ca="1">spotify_data[[#This Row],[Antigüedad Album Meses]]/12</f>
        <v>4.6763888888888889</v>
      </c>
      <c r="V3509">
        <v>10</v>
      </c>
      <c r="W3509" s="1" t="s">
        <v>20</v>
      </c>
      <c r="X3509" s="1" t="str">
        <f>+IF(spotify_data[[#This Row],[album_type]]="album","Album",IF(spotify_data[[#This Row],[album_type]]="single","Single","Compilation"))</f>
        <v>Album</v>
      </c>
      <c r="Y3509">
        <v>393</v>
      </c>
    </row>
    <row r="3510" spans="1:25" x14ac:dyDescent="0.3">
      <c r="A3510" s="1" t="s">
        <v>14414</v>
      </c>
      <c r="B3510" s="1">
        <v>7377</v>
      </c>
      <c r="C3510" s="1" t="s">
        <v>12348</v>
      </c>
      <c r="D3510">
        <v>11</v>
      </c>
      <c r="E3510">
        <v>63</v>
      </c>
      <c r="F3510" s="10">
        <f>spotify_data[[#This Row],[track_popularity]]/100</f>
        <v>0.63</v>
      </c>
      <c r="G3510" s="9" t="b">
        <v>1</v>
      </c>
      <c r="H3510" s="1">
        <f>+IF(spotify_data[[#This Row],[explicit]]=FALSE,0,1)</f>
        <v>1</v>
      </c>
      <c r="I3510" s="1" t="s">
        <v>1234</v>
      </c>
      <c r="J3510" s="7">
        <f>MATCH(spotify_data[[#This Row],[artist_name]],spotify_data[artist_name],0)</f>
        <v>186</v>
      </c>
      <c r="K3510">
        <v>82</v>
      </c>
      <c r="L3510" s="10">
        <f>spotify_data[[#This Row],[artist_popularity]]/100</f>
        <v>0.82</v>
      </c>
      <c r="M3510">
        <v>15689879</v>
      </c>
      <c r="N3510" s="1" t="s">
        <v>1235</v>
      </c>
      <c r="O3510" s="1" t="s">
        <v>14412</v>
      </c>
      <c r="P3510" s="1">
        <f>MATCH(spotify_data[[#This Row],[album_id]],spotify_data[album_id],0)</f>
        <v>2479</v>
      </c>
      <c r="Q3510" s="1" t="s">
        <v>14413</v>
      </c>
      <c r="R3510" s="2">
        <v>42638</v>
      </c>
      <c r="S3510" s="7">
        <f ca="1">+TODAY()-spotify_data[[#This Row],[Fecha lanzamiento Album]]</f>
        <v>3393</v>
      </c>
      <c r="T3510" s="7">
        <f ca="1">+spotify_data[[#This Row],[Antigüedad Album Dias]]/60</f>
        <v>56.55</v>
      </c>
      <c r="U3510" s="8">
        <f ca="1">spotify_data[[#This Row],[Antigüedad Album Meses]]/12</f>
        <v>4.7124999999999995</v>
      </c>
      <c r="V3510">
        <v>16</v>
      </c>
      <c r="W3510" s="1" t="s">
        <v>20</v>
      </c>
      <c r="X3510" s="1" t="str">
        <f>+IF(spotify_data[[#This Row],[album_type]]="album","Album",IF(spotify_data[[#This Row],[album_type]]="single","Single","Compilation"))</f>
        <v>Album</v>
      </c>
      <c r="Y3510">
        <v>4</v>
      </c>
    </row>
    <row r="3511" spans="1:25" x14ac:dyDescent="0.3">
      <c r="A3511" s="1" t="s">
        <v>14588</v>
      </c>
      <c r="B3511" s="1">
        <v>4623</v>
      </c>
      <c r="C3511" s="1" t="s">
        <v>14589</v>
      </c>
      <c r="D3511">
        <v>1</v>
      </c>
      <c r="E3511">
        <v>63</v>
      </c>
      <c r="F3511" s="10">
        <f>spotify_data[[#This Row],[track_popularity]]/100</f>
        <v>0.63</v>
      </c>
      <c r="G3511" s="9" t="b">
        <v>0</v>
      </c>
      <c r="H3511" s="1">
        <f>+IF(spotify_data[[#This Row],[explicit]]=FALSE,0,1)</f>
        <v>0</v>
      </c>
      <c r="I3511" s="1" t="s">
        <v>14585</v>
      </c>
      <c r="J3511" s="7">
        <f>MATCH(spotify_data[[#This Row],[artist_name]],spotify_data[artist_name],0)</f>
        <v>3510</v>
      </c>
      <c r="K3511">
        <v>58</v>
      </c>
      <c r="L3511" s="10">
        <f>spotify_data[[#This Row],[artist_popularity]]/100</f>
        <v>0.57999999999999996</v>
      </c>
      <c r="M3511">
        <v>165536</v>
      </c>
      <c r="N3511" s="1" t="s">
        <v>4495</v>
      </c>
      <c r="O3511" s="1" t="s">
        <v>14586</v>
      </c>
      <c r="P3511" s="1">
        <f>MATCH(spotify_data[[#This Row],[album_id]],spotify_data[album_id],0)</f>
        <v>3510</v>
      </c>
      <c r="Q3511" s="1" t="s">
        <v>14587</v>
      </c>
      <c r="R3511" s="2">
        <v>42564</v>
      </c>
      <c r="S3511" s="7">
        <f ca="1">+TODAY()-spotify_data[[#This Row],[Fecha lanzamiento Album]]</f>
        <v>3467</v>
      </c>
      <c r="T3511" s="7">
        <f ca="1">+spotify_data[[#This Row],[Antigüedad Album Dias]]/60</f>
        <v>57.783333333333331</v>
      </c>
      <c r="U3511" s="8">
        <f ca="1">spotify_data[[#This Row],[Antigüedad Album Meses]]/12</f>
        <v>4.8152777777777773</v>
      </c>
      <c r="V3511">
        <v>35</v>
      </c>
      <c r="W3511" s="1" t="s">
        <v>20</v>
      </c>
      <c r="X3511" s="1" t="str">
        <f>+IF(spotify_data[[#This Row],[album_type]]="album","Album",IF(spotify_data[[#This Row],[album_type]]="single","Single","Compilation"))</f>
        <v>Album</v>
      </c>
      <c r="Y3511">
        <v>381</v>
      </c>
    </row>
    <row r="3512" spans="1:25" x14ac:dyDescent="0.3">
      <c r="A3512" s="1" t="s">
        <v>14797</v>
      </c>
      <c r="B3512" s="1">
        <v>2932</v>
      </c>
      <c r="C3512" s="1" t="s">
        <v>14798</v>
      </c>
      <c r="D3512">
        <v>8</v>
      </c>
      <c r="E3512">
        <v>63</v>
      </c>
      <c r="F3512" s="10">
        <f>spotify_data[[#This Row],[track_popularity]]/100</f>
        <v>0.63</v>
      </c>
      <c r="G3512" s="9" t="b">
        <v>1</v>
      </c>
      <c r="H3512" s="1">
        <f>+IF(spotify_data[[#This Row],[explicit]]=FALSE,0,1)</f>
        <v>1</v>
      </c>
      <c r="I3512" s="1" t="s">
        <v>1365</v>
      </c>
      <c r="J3512" s="7">
        <f>MATCH(spotify_data[[#This Row],[artist_name]],spotify_data[artist_name],0)</f>
        <v>164</v>
      </c>
      <c r="K3512">
        <v>95</v>
      </c>
      <c r="L3512" s="10">
        <f>spotify_data[[#This Row],[artist_popularity]]/100</f>
        <v>0.95</v>
      </c>
      <c r="M3512">
        <v>103094105</v>
      </c>
      <c r="N3512" s="1" t="s">
        <v>1366</v>
      </c>
      <c r="O3512" s="1" t="s">
        <v>14764</v>
      </c>
      <c r="P3512" s="1">
        <f>MATCH(spotify_data[[#This Row],[album_id]],spotify_data[album_id],0)</f>
        <v>660</v>
      </c>
      <c r="Q3512" s="1" t="s">
        <v>14759</v>
      </c>
      <c r="R3512" s="2">
        <v>42496</v>
      </c>
      <c r="S3512" s="7">
        <f ca="1">+TODAY()-spotify_data[[#This Row],[Fecha lanzamiento Album]]</f>
        <v>3535</v>
      </c>
      <c r="T3512" s="7">
        <f ca="1">+spotify_data[[#This Row],[Antigüedad Album Dias]]/60</f>
        <v>58.916666666666664</v>
      </c>
      <c r="U3512" s="8">
        <f ca="1">spotify_data[[#This Row],[Antigüedad Album Meses]]/12</f>
        <v>4.9097222222222223</v>
      </c>
      <c r="V3512">
        <v>20</v>
      </c>
      <c r="W3512" s="1" t="s">
        <v>20</v>
      </c>
      <c r="X3512" s="1" t="str">
        <f>+IF(spotify_data[[#This Row],[album_type]]="album","Album",IF(spotify_data[[#This Row],[album_type]]="single","Single","Compilation"))</f>
        <v>Album</v>
      </c>
      <c r="Y3512">
        <v>325</v>
      </c>
    </row>
    <row r="3513" spans="1:25" x14ac:dyDescent="0.3">
      <c r="A3513" s="1" t="s">
        <v>14813</v>
      </c>
      <c r="B3513" s="1">
        <v>4917</v>
      </c>
      <c r="C3513" s="1" t="s">
        <v>14814</v>
      </c>
      <c r="D3513">
        <v>1</v>
      </c>
      <c r="E3513">
        <v>63</v>
      </c>
      <c r="F3513" s="10">
        <f>spotify_data[[#This Row],[track_popularity]]/100</f>
        <v>0.63</v>
      </c>
      <c r="G3513" s="9" t="b">
        <v>1</v>
      </c>
      <c r="H3513" s="1">
        <f>+IF(spotify_data[[#This Row],[explicit]]=FALSE,0,1)</f>
        <v>1</v>
      </c>
      <c r="I3513" s="1" t="s">
        <v>1365</v>
      </c>
      <c r="J3513" s="7">
        <f>MATCH(spotify_data[[#This Row],[artist_name]],spotify_data[artist_name],0)</f>
        <v>164</v>
      </c>
      <c r="K3513">
        <v>95</v>
      </c>
      <c r="L3513" s="10">
        <f>spotify_data[[#This Row],[artist_popularity]]/100</f>
        <v>0.95</v>
      </c>
      <c r="M3513">
        <v>103039388</v>
      </c>
      <c r="N3513" s="1" t="s">
        <v>1366</v>
      </c>
      <c r="O3513" s="1" t="s">
        <v>14764</v>
      </c>
      <c r="P3513" s="1">
        <f>MATCH(spotify_data[[#This Row],[album_id]],spotify_data[album_id],0)</f>
        <v>660</v>
      </c>
      <c r="Q3513" s="1" t="s">
        <v>14759</v>
      </c>
      <c r="R3513" s="2">
        <v>42496</v>
      </c>
      <c r="S3513" s="7">
        <f ca="1">+TODAY()-spotify_data[[#This Row],[Fecha lanzamiento Album]]</f>
        <v>3535</v>
      </c>
      <c r="T3513" s="7">
        <f ca="1">+spotify_data[[#This Row],[Antigüedad Album Dias]]/60</f>
        <v>58.916666666666664</v>
      </c>
      <c r="U3513" s="8">
        <f ca="1">spotify_data[[#This Row],[Antigüedad Album Meses]]/12</f>
        <v>4.9097222222222223</v>
      </c>
      <c r="V3513">
        <v>20</v>
      </c>
      <c r="W3513" s="1" t="s">
        <v>20</v>
      </c>
      <c r="X3513" s="1" t="str">
        <f>+IF(spotify_data[[#This Row],[album_type]]="album","Album",IF(spotify_data[[#This Row],[album_type]]="single","Single","Compilation"))</f>
        <v>Album</v>
      </c>
      <c r="Y3513">
        <v>548</v>
      </c>
    </row>
    <row r="3514" spans="1:25" x14ac:dyDescent="0.3">
      <c r="A3514" s="1" t="s">
        <v>14837</v>
      </c>
      <c r="B3514" s="1">
        <v>6036</v>
      </c>
      <c r="C3514" s="1" t="s">
        <v>14838</v>
      </c>
      <c r="D3514">
        <v>2</v>
      </c>
      <c r="E3514">
        <v>63</v>
      </c>
      <c r="F3514" s="10">
        <f>spotify_data[[#This Row],[track_popularity]]/100</f>
        <v>0.63</v>
      </c>
      <c r="G3514" s="9" t="b">
        <v>1</v>
      </c>
      <c r="H3514" s="1">
        <f>+IF(spotify_data[[#This Row],[explicit]]=FALSE,0,1)</f>
        <v>1</v>
      </c>
      <c r="I3514" s="1" t="s">
        <v>4125</v>
      </c>
      <c r="J3514" s="7">
        <f>MATCH(spotify_data[[#This Row],[artist_name]],spotify_data[artist_name],0)</f>
        <v>926</v>
      </c>
      <c r="K3514">
        <v>84</v>
      </c>
      <c r="L3514" s="10">
        <f>spotify_data[[#This Row],[artist_popularity]]/100</f>
        <v>0.84</v>
      </c>
      <c r="M3514">
        <v>41172203</v>
      </c>
      <c r="N3514" s="1" t="s">
        <v>23</v>
      </c>
      <c r="O3514" s="1" t="s">
        <v>14824</v>
      </c>
      <c r="P3514" s="1">
        <f>MATCH(spotify_data[[#This Row],[album_id]],spotify_data[album_id],0)</f>
        <v>926</v>
      </c>
      <c r="Q3514" s="1" t="s">
        <v>14825</v>
      </c>
      <c r="R3514" s="2">
        <v>42483</v>
      </c>
      <c r="S3514" s="7">
        <f ca="1">+TODAY()-spotify_data[[#This Row],[Fecha lanzamiento Album]]</f>
        <v>3548</v>
      </c>
      <c r="T3514" s="7">
        <f ca="1">+spotify_data[[#This Row],[Antigüedad Album Dias]]/60</f>
        <v>59.133333333333333</v>
      </c>
      <c r="U3514" s="8">
        <f ca="1">spotify_data[[#This Row],[Antigüedad Album Meses]]/12</f>
        <v>4.927777777777778</v>
      </c>
      <c r="V3514">
        <v>13</v>
      </c>
      <c r="W3514" s="1" t="s">
        <v>20</v>
      </c>
      <c r="X3514" s="1" t="str">
        <f>+IF(spotify_data[[#This Row],[album_type]]="album","Album",IF(spotify_data[[#This Row],[album_type]]="single","Single","Compilation"))</f>
        <v>Album</v>
      </c>
      <c r="Y3514">
        <v>368</v>
      </c>
    </row>
    <row r="3515" spans="1:25" x14ac:dyDescent="0.3">
      <c r="A3515" s="1" t="s">
        <v>14900</v>
      </c>
      <c r="B3515" s="1">
        <v>7858</v>
      </c>
      <c r="C3515" s="1" t="s">
        <v>14901</v>
      </c>
      <c r="D3515">
        <v>13</v>
      </c>
      <c r="E3515">
        <v>63</v>
      </c>
      <c r="F3515" s="10">
        <f>spotify_data[[#This Row],[track_popularity]]/100</f>
        <v>0.63</v>
      </c>
      <c r="G3515" s="9" t="b">
        <v>0</v>
      </c>
      <c r="H3515" s="1">
        <f>+IF(spotify_data[[#This Row],[explicit]]=FALSE,0,1)</f>
        <v>0</v>
      </c>
      <c r="I3515" s="1" t="s">
        <v>2164</v>
      </c>
      <c r="J3515" s="7">
        <f>MATCH(spotify_data[[#This Row],[artist_name]],spotify_data[artist_name],0)</f>
        <v>189</v>
      </c>
      <c r="K3515">
        <v>90</v>
      </c>
      <c r="L3515" s="10">
        <f>spotify_data[[#This Row],[artist_popularity]]/100</f>
        <v>0.9</v>
      </c>
      <c r="M3515">
        <v>107389514</v>
      </c>
      <c r="N3515" s="1" t="s">
        <v>516</v>
      </c>
      <c r="O3515" s="1" t="s">
        <v>14876</v>
      </c>
      <c r="P3515" s="1">
        <f>MATCH(spotify_data[[#This Row],[album_id]],spotify_data[album_id],0)</f>
        <v>432</v>
      </c>
      <c r="Q3515" s="1" t="s">
        <v>14724</v>
      </c>
      <c r="R3515" s="2">
        <v>42461</v>
      </c>
      <c r="S3515" s="7">
        <f ca="1">+TODAY()-spotify_data[[#This Row],[Fecha lanzamiento Album]]</f>
        <v>3570</v>
      </c>
      <c r="T3515" s="7">
        <f ca="1">+spotify_data[[#This Row],[Antigüedad Album Dias]]/60</f>
        <v>59.5</v>
      </c>
      <c r="U3515" s="8">
        <f ca="1">spotify_data[[#This Row],[Antigüedad Album Meses]]/12</f>
        <v>4.958333333333333</v>
      </c>
      <c r="V3515">
        <v>15</v>
      </c>
      <c r="W3515" s="1" t="s">
        <v>20</v>
      </c>
      <c r="X3515" s="1" t="str">
        <f>+IF(spotify_data[[#This Row],[album_type]]="album","Album",IF(spotify_data[[#This Row],[album_type]]="single","Single","Compilation"))</f>
        <v>Album</v>
      </c>
      <c r="Y3515">
        <v>433</v>
      </c>
    </row>
    <row r="3516" spans="1:25" x14ac:dyDescent="0.3">
      <c r="A3516" s="1" t="s">
        <v>14916</v>
      </c>
      <c r="B3516" s="1">
        <v>8401</v>
      </c>
      <c r="C3516" s="1" t="s">
        <v>9804</v>
      </c>
      <c r="D3516">
        <v>1</v>
      </c>
      <c r="E3516">
        <v>63</v>
      </c>
      <c r="F3516" s="10">
        <f>spotify_data[[#This Row],[track_popularity]]/100</f>
        <v>0.63</v>
      </c>
      <c r="G3516" s="9" t="b">
        <v>0</v>
      </c>
      <c r="H3516" s="1">
        <f>+IF(spotify_data[[#This Row],[explicit]]=FALSE,0,1)</f>
        <v>0</v>
      </c>
      <c r="I3516" s="1" t="s">
        <v>14917</v>
      </c>
      <c r="J3516" s="7">
        <f>MATCH(spotify_data[[#This Row],[artist_name]],spotify_data[artist_name],0)</f>
        <v>3515</v>
      </c>
      <c r="K3516">
        <v>58</v>
      </c>
      <c r="L3516" s="10">
        <f>spotify_data[[#This Row],[artist_popularity]]/100</f>
        <v>0.57999999999999996</v>
      </c>
      <c r="M3516">
        <v>934794</v>
      </c>
      <c r="N3516" s="1" t="s">
        <v>23</v>
      </c>
      <c r="O3516" s="1" t="s">
        <v>14918</v>
      </c>
      <c r="P3516" s="1">
        <f>MATCH(spotify_data[[#This Row],[album_id]],spotify_data[album_id],0)</f>
        <v>3515</v>
      </c>
      <c r="Q3516" s="1" t="s">
        <v>14919</v>
      </c>
      <c r="R3516" s="2">
        <v>42451</v>
      </c>
      <c r="S3516" s="7">
        <f ca="1">+TODAY()-spotify_data[[#This Row],[Fecha lanzamiento Album]]</f>
        <v>3580</v>
      </c>
      <c r="T3516" s="7">
        <f ca="1">+spotify_data[[#This Row],[Antigüedad Album Dias]]/60</f>
        <v>59.666666666666664</v>
      </c>
      <c r="U3516" s="8">
        <f ca="1">spotify_data[[#This Row],[Antigüedad Album Meses]]/12</f>
        <v>4.9722222222222223</v>
      </c>
      <c r="V3516">
        <v>6</v>
      </c>
      <c r="W3516" s="1" t="s">
        <v>21</v>
      </c>
      <c r="X3516" s="1" t="str">
        <f>+IF(spotify_data[[#This Row],[album_type]]="album","Album",IF(spotify_data[[#This Row],[album_type]]="single","Single","Compilation"))</f>
        <v>Single</v>
      </c>
      <c r="Y3516">
        <v>376</v>
      </c>
    </row>
    <row r="3517" spans="1:25" x14ac:dyDescent="0.3">
      <c r="A3517" s="1" t="s">
        <v>15002</v>
      </c>
      <c r="B3517" s="1">
        <v>4221</v>
      </c>
      <c r="C3517" s="1" t="s">
        <v>14913</v>
      </c>
      <c r="D3517">
        <v>1</v>
      </c>
      <c r="E3517">
        <v>63</v>
      </c>
      <c r="F3517" s="10">
        <f>spotify_data[[#This Row],[track_popularity]]/100</f>
        <v>0.63</v>
      </c>
      <c r="G3517" s="9" t="b">
        <v>1</v>
      </c>
      <c r="H3517" s="1">
        <f>+IF(spotify_data[[#This Row],[explicit]]=FALSE,0,1)</f>
        <v>1</v>
      </c>
      <c r="I3517" s="1" t="s">
        <v>4298</v>
      </c>
      <c r="J3517" s="7">
        <f>MATCH(spotify_data[[#This Row],[artist_name]],spotify_data[artist_name],0)</f>
        <v>520</v>
      </c>
      <c r="K3517">
        <v>77</v>
      </c>
      <c r="L3517" s="10">
        <f>spotify_data[[#This Row],[artist_popularity]]/100</f>
        <v>0.77</v>
      </c>
      <c r="M3517">
        <v>24114464</v>
      </c>
      <c r="N3517" s="1" t="s">
        <v>23</v>
      </c>
      <c r="O3517" s="1" t="s">
        <v>15003</v>
      </c>
      <c r="P3517" s="1">
        <f>MATCH(spotify_data[[#This Row],[album_id]],spotify_data[album_id],0)</f>
        <v>3516</v>
      </c>
      <c r="Q3517" s="1" t="s">
        <v>14913</v>
      </c>
      <c r="R3517" s="2">
        <v>42398</v>
      </c>
      <c r="S3517" s="7">
        <f ca="1">+TODAY()-spotify_data[[#This Row],[Fecha lanzamiento Album]]</f>
        <v>3633</v>
      </c>
      <c r="T3517" s="7">
        <f ca="1">+spotify_data[[#This Row],[Antigüedad Album Dias]]/60</f>
        <v>60.55</v>
      </c>
      <c r="U3517" s="8">
        <f ca="1">spotify_data[[#This Row],[Antigüedad Album Meses]]/12</f>
        <v>5.0458333333333334</v>
      </c>
      <c r="V3517">
        <v>1</v>
      </c>
      <c r="W3517" s="1" t="s">
        <v>21</v>
      </c>
      <c r="X3517" s="1" t="str">
        <f>+IF(spotify_data[[#This Row],[album_type]]="album","Album",IF(spotify_data[[#This Row],[album_type]]="single","Single","Compilation"))</f>
        <v>Single</v>
      </c>
      <c r="Y3517">
        <v>339</v>
      </c>
    </row>
    <row r="3518" spans="1:25" x14ac:dyDescent="0.3">
      <c r="A3518" s="1" t="s">
        <v>15247</v>
      </c>
      <c r="B3518" s="1">
        <v>4816</v>
      </c>
      <c r="C3518" s="1" t="s">
        <v>15248</v>
      </c>
      <c r="D3518">
        <v>2</v>
      </c>
      <c r="E3518">
        <v>63</v>
      </c>
      <c r="F3518" s="10">
        <f>spotify_data[[#This Row],[track_popularity]]/100</f>
        <v>0.63</v>
      </c>
      <c r="G3518" s="9" t="b">
        <v>0</v>
      </c>
      <c r="H3518" s="1">
        <f>+IF(spotify_data[[#This Row],[explicit]]=FALSE,0,1)</f>
        <v>0</v>
      </c>
      <c r="I3518" s="1" t="s">
        <v>887</v>
      </c>
      <c r="J3518" s="7">
        <f>MATCH(spotify_data[[#This Row],[artist_name]],spotify_data[artist_name],0)</f>
        <v>29</v>
      </c>
      <c r="K3518">
        <v>91</v>
      </c>
      <c r="L3518" s="10">
        <f>spotify_data[[#This Row],[artist_popularity]]/100</f>
        <v>0.91</v>
      </c>
      <c r="M3518">
        <v>85008100</v>
      </c>
      <c r="N3518" s="1" t="s">
        <v>888</v>
      </c>
      <c r="O3518" s="1" t="s">
        <v>15223</v>
      </c>
      <c r="P3518" s="1">
        <f>MATCH(spotify_data[[#This Row],[album_id]],spotify_data[album_id],0)</f>
        <v>930</v>
      </c>
      <c r="Q3518" s="1" t="s">
        <v>15212</v>
      </c>
      <c r="R3518" s="2">
        <v>42321</v>
      </c>
      <c r="S3518" s="7">
        <f ca="1">+TODAY()-spotify_data[[#This Row],[Fecha lanzamiento Album]]</f>
        <v>3710</v>
      </c>
      <c r="T3518" s="7">
        <f ca="1">+spotify_data[[#This Row],[Antigüedad Album Dias]]/60</f>
        <v>61.833333333333336</v>
      </c>
      <c r="U3518" s="8">
        <f ca="1">spotify_data[[#This Row],[Antigüedad Album Meses]]/12</f>
        <v>5.1527777777777777</v>
      </c>
      <c r="V3518">
        <v>19</v>
      </c>
      <c r="W3518" s="1" t="s">
        <v>20</v>
      </c>
      <c r="X3518" s="1" t="str">
        <f>+IF(spotify_data[[#This Row],[album_type]]="album","Album",IF(spotify_data[[#This Row],[album_type]]="single","Single","Compilation"))</f>
        <v>Album</v>
      </c>
      <c r="Y3518">
        <v>333</v>
      </c>
    </row>
    <row r="3519" spans="1:25" x14ac:dyDescent="0.3">
      <c r="A3519" s="1" t="s">
        <v>15429</v>
      </c>
      <c r="B3519" s="1">
        <v>5019</v>
      </c>
      <c r="C3519" s="1" t="s">
        <v>15430</v>
      </c>
      <c r="D3519">
        <v>1</v>
      </c>
      <c r="E3519">
        <v>63</v>
      </c>
      <c r="F3519" s="10">
        <f>spotify_data[[#This Row],[track_popularity]]/100</f>
        <v>0.63</v>
      </c>
      <c r="G3519" s="9" t="b">
        <v>1</v>
      </c>
      <c r="H3519" s="1">
        <f>+IF(spotify_data[[#This Row],[explicit]]=FALSE,0,1)</f>
        <v>1</v>
      </c>
      <c r="I3519" s="1" t="s">
        <v>15418</v>
      </c>
      <c r="J3519" s="7">
        <f>MATCH(spotify_data[[#This Row],[artist_name]],spotify_data[artist_name],0)</f>
        <v>1105</v>
      </c>
      <c r="K3519">
        <v>70</v>
      </c>
      <c r="L3519" s="10">
        <f>spotify_data[[#This Row],[artist_popularity]]/100</f>
        <v>0.7</v>
      </c>
      <c r="M3519">
        <v>5124204</v>
      </c>
      <c r="N3519" s="1" t="s">
        <v>23</v>
      </c>
      <c r="O3519" s="1" t="s">
        <v>15431</v>
      </c>
      <c r="P3519" s="1">
        <f>MATCH(spotify_data[[#This Row],[album_id]],spotify_data[album_id],0)</f>
        <v>3518</v>
      </c>
      <c r="Q3519" s="1" t="s">
        <v>15418</v>
      </c>
      <c r="R3519" s="2">
        <v>42272</v>
      </c>
      <c r="S3519" s="7">
        <f ca="1">+TODAY()-spotify_data[[#This Row],[Fecha lanzamiento Album]]</f>
        <v>3759</v>
      </c>
      <c r="T3519" s="7">
        <f ca="1">+spotify_data[[#This Row],[Antigüedad Album Dias]]/60</f>
        <v>62.65</v>
      </c>
      <c r="U3519" s="8">
        <f ca="1">spotify_data[[#This Row],[Antigüedad Album Meses]]/12</f>
        <v>5.2208333333333332</v>
      </c>
      <c r="V3519">
        <v>21</v>
      </c>
      <c r="W3519" s="1" t="s">
        <v>20</v>
      </c>
      <c r="X3519" s="1" t="str">
        <f>+IF(spotify_data[[#This Row],[album_type]]="album","Album",IF(spotify_data[[#This Row],[album_type]]="single","Single","Compilation"))</f>
        <v>Album</v>
      </c>
      <c r="Y3519">
        <v>37</v>
      </c>
    </row>
    <row r="3520" spans="1:25" x14ac:dyDescent="0.3">
      <c r="A3520" s="1" t="s">
        <v>15819</v>
      </c>
      <c r="B3520" s="1">
        <v>6791</v>
      </c>
      <c r="C3520" s="1" t="s">
        <v>15820</v>
      </c>
      <c r="D3520">
        <v>14</v>
      </c>
      <c r="E3520">
        <v>63</v>
      </c>
      <c r="F3520" s="10">
        <f>spotify_data[[#This Row],[track_popularity]]/100</f>
        <v>0.63</v>
      </c>
      <c r="G3520" s="9" t="b">
        <v>0</v>
      </c>
      <c r="H3520" s="1">
        <f>+IF(spotify_data[[#This Row],[explicit]]=FALSE,0,1)</f>
        <v>0</v>
      </c>
      <c r="I3520" s="1" t="s">
        <v>11104</v>
      </c>
      <c r="J3520" s="7">
        <f>MATCH(spotify_data[[#This Row],[artist_name]],spotify_data[artist_name],0)</f>
        <v>546</v>
      </c>
      <c r="K3520">
        <v>82</v>
      </c>
      <c r="L3520" s="10">
        <f>spotify_data[[#This Row],[artist_popularity]]/100</f>
        <v>0.82</v>
      </c>
      <c r="M3520">
        <v>30550549</v>
      </c>
      <c r="N3520" s="1" t="s">
        <v>23</v>
      </c>
      <c r="O3520" s="1" t="s">
        <v>15817</v>
      </c>
      <c r="P3520" s="1">
        <f>MATCH(spotify_data[[#This Row],[album_id]],spotify_data[album_id],0)</f>
        <v>2308</v>
      </c>
      <c r="Q3520" s="1" t="s">
        <v>15818</v>
      </c>
      <c r="R3520" s="2">
        <v>42128</v>
      </c>
      <c r="S3520" s="7">
        <f ca="1">+TODAY()-spotify_data[[#This Row],[Fecha lanzamiento Album]]</f>
        <v>3903</v>
      </c>
      <c r="T3520" s="7">
        <f ca="1">+spotify_data[[#This Row],[Antigüedad Album Dias]]/60</f>
        <v>65.05</v>
      </c>
      <c r="U3520" s="8">
        <f ca="1">spotify_data[[#This Row],[Antigüedad Album Meses]]/12</f>
        <v>5.4208333333333334</v>
      </c>
      <c r="V3520">
        <v>20</v>
      </c>
      <c r="W3520" s="1" t="s">
        <v>20</v>
      </c>
      <c r="X3520" s="1" t="str">
        <f>+IF(spotify_data[[#This Row],[album_type]]="album","Album",IF(spotify_data[[#This Row],[album_type]]="single","Single","Compilation"))</f>
        <v>Album</v>
      </c>
      <c r="Y3520">
        <v>416</v>
      </c>
    </row>
    <row r="3521" spans="1:25" x14ac:dyDescent="0.3">
      <c r="A3521" s="1" t="s">
        <v>16124</v>
      </c>
      <c r="B3521" s="1">
        <v>1215</v>
      </c>
      <c r="C3521" s="1" t="s">
        <v>16125</v>
      </c>
      <c r="D3521">
        <v>6</v>
      </c>
      <c r="E3521">
        <v>63</v>
      </c>
      <c r="F3521" s="10">
        <f>spotify_data[[#This Row],[track_popularity]]/100</f>
        <v>0.63</v>
      </c>
      <c r="G3521" s="9" t="b">
        <v>1</v>
      </c>
      <c r="H3521" s="1">
        <f>+IF(spotify_data[[#This Row],[explicit]]=FALSE,0,1)</f>
        <v>1</v>
      </c>
      <c r="I3521" s="1" t="s">
        <v>4635</v>
      </c>
      <c r="J3521" s="7">
        <f>MATCH(spotify_data[[#This Row],[artist_name]],spotify_data[artist_name],0)</f>
        <v>958</v>
      </c>
      <c r="K3521">
        <v>84</v>
      </c>
      <c r="L3521" s="10">
        <f>spotify_data[[#This Row],[artist_popularity]]/100</f>
        <v>0.84</v>
      </c>
      <c r="M3521">
        <v>34293318</v>
      </c>
      <c r="N3521" s="1" t="s">
        <v>23</v>
      </c>
      <c r="O3521" s="1" t="s">
        <v>16126</v>
      </c>
      <c r="P3521" s="1">
        <f>MATCH(spotify_data[[#This Row],[album_id]],spotify_data[album_id],0)</f>
        <v>3520</v>
      </c>
      <c r="Q3521" s="1" t="s">
        <v>16127</v>
      </c>
      <c r="R3521" s="2">
        <v>41988</v>
      </c>
      <c r="S3521" s="7">
        <f ca="1">+TODAY()-spotify_data[[#This Row],[Fecha lanzamiento Album]]</f>
        <v>4043</v>
      </c>
      <c r="T3521" s="7">
        <f ca="1">+spotify_data[[#This Row],[Antigüedad Album Dias]]/60</f>
        <v>67.38333333333334</v>
      </c>
      <c r="U3521" s="8">
        <f ca="1">spotify_data[[#This Row],[Antigüedad Album Meses]]/12</f>
        <v>5.615277777777778</v>
      </c>
      <c r="V3521">
        <v>19</v>
      </c>
      <c r="W3521" s="1" t="s">
        <v>20</v>
      </c>
      <c r="X3521" s="1" t="str">
        <f>+IF(spotify_data[[#This Row],[album_type]]="album","Album",IF(spotify_data[[#This Row],[album_type]]="single","Single","Compilation"))</f>
        <v>Album</v>
      </c>
      <c r="Y3521">
        <v>52</v>
      </c>
    </row>
    <row r="3522" spans="1:25" x14ac:dyDescent="0.3">
      <c r="A3522" s="1" t="s">
        <v>16326</v>
      </c>
      <c r="B3522" s="1">
        <v>7554</v>
      </c>
      <c r="C3522" s="1" t="s">
        <v>16327</v>
      </c>
      <c r="D3522">
        <v>1</v>
      </c>
      <c r="E3522">
        <v>63</v>
      </c>
      <c r="F3522" s="10">
        <f>spotify_data[[#This Row],[track_popularity]]/100</f>
        <v>0.63</v>
      </c>
      <c r="G3522" s="9" t="b">
        <v>0</v>
      </c>
      <c r="H3522" s="1">
        <f>+IF(spotify_data[[#This Row],[explicit]]=FALSE,0,1)</f>
        <v>0</v>
      </c>
      <c r="I3522" s="1" t="s">
        <v>14074</v>
      </c>
      <c r="J3522" s="7">
        <f>MATCH(spotify_data[[#This Row],[artist_name]],spotify_data[artist_name],0)</f>
        <v>3016</v>
      </c>
      <c r="K3522">
        <v>65</v>
      </c>
      <c r="L3522" s="10">
        <f>spotify_data[[#This Row],[artist_popularity]]/100</f>
        <v>0.65</v>
      </c>
      <c r="M3522">
        <v>2473903</v>
      </c>
      <c r="N3522" s="1" t="s">
        <v>2173</v>
      </c>
      <c r="O3522" s="1" t="s">
        <v>16328</v>
      </c>
      <c r="P3522" s="1">
        <f>MATCH(spotify_data[[#This Row],[album_id]],spotify_data[album_id],0)</f>
        <v>3521</v>
      </c>
      <c r="Q3522" s="1" t="s">
        <v>16309</v>
      </c>
      <c r="R3522" s="2">
        <v>41936</v>
      </c>
      <c r="S3522" s="7">
        <f ca="1">+TODAY()-spotify_data[[#This Row],[Fecha lanzamiento Album]]</f>
        <v>4095</v>
      </c>
      <c r="T3522" s="7">
        <f ca="1">+spotify_data[[#This Row],[Antigüedad Album Dias]]/60</f>
        <v>68.25</v>
      </c>
      <c r="U3522" s="8">
        <f ca="1">spotify_data[[#This Row],[Antigüedad Album Meses]]/12</f>
        <v>5.6875</v>
      </c>
      <c r="V3522">
        <v>10</v>
      </c>
      <c r="W3522" s="1" t="s">
        <v>20</v>
      </c>
      <c r="X3522" s="1" t="str">
        <f>+IF(spotify_data[[#This Row],[album_type]]="album","Album",IF(spotify_data[[#This Row],[album_type]]="single","Single","Compilation"))</f>
        <v>Album</v>
      </c>
      <c r="Y3522">
        <v>406</v>
      </c>
    </row>
    <row r="3523" spans="1:25" x14ac:dyDescent="0.3">
      <c r="A3523" s="1" t="s">
        <v>16461</v>
      </c>
      <c r="B3523" s="1">
        <v>963</v>
      </c>
      <c r="C3523" s="1" t="s">
        <v>16462</v>
      </c>
      <c r="D3523">
        <v>2</v>
      </c>
      <c r="E3523">
        <v>63</v>
      </c>
      <c r="F3523" s="10">
        <f>spotify_data[[#This Row],[track_popularity]]/100</f>
        <v>0.63</v>
      </c>
      <c r="G3523" s="9" t="b">
        <v>1</v>
      </c>
      <c r="H3523" s="1">
        <f>+IF(spotify_data[[#This Row],[explicit]]=FALSE,0,1)</f>
        <v>1</v>
      </c>
      <c r="I3523" s="1" t="s">
        <v>15718</v>
      </c>
      <c r="J3523" s="7">
        <f>MATCH(spotify_data[[#This Row],[artist_name]],spotify_data[artist_name],0)</f>
        <v>438</v>
      </c>
      <c r="K3523">
        <v>81</v>
      </c>
      <c r="L3523" s="10">
        <f>spotify_data[[#This Row],[artist_popularity]]/100</f>
        <v>0.81</v>
      </c>
      <c r="M3523">
        <v>12078615</v>
      </c>
      <c r="N3523" s="1" t="s">
        <v>1366</v>
      </c>
      <c r="O3523" s="1" t="s">
        <v>16463</v>
      </c>
      <c r="P3523" s="1">
        <f>MATCH(spotify_data[[#This Row],[album_id]],spotify_data[album_id],0)</f>
        <v>3522</v>
      </c>
      <c r="Q3523" s="1" t="s">
        <v>16464</v>
      </c>
      <c r="R3523" s="2">
        <v>41870</v>
      </c>
      <c r="S3523" s="7">
        <f ca="1">+TODAY()-spotify_data[[#This Row],[Fecha lanzamiento Album]]</f>
        <v>4161</v>
      </c>
      <c r="T3523" s="7">
        <f ca="1">+spotify_data[[#This Row],[Antigüedad Album Dias]]/60</f>
        <v>69.349999999999994</v>
      </c>
      <c r="U3523" s="8">
        <f ca="1">spotify_data[[#This Row],[Antigüedad Album Meses]]/12</f>
        <v>5.7791666666666659</v>
      </c>
      <c r="V3523">
        <v>15</v>
      </c>
      <c r="W3523" s="1" t="s">
        <v>20</v>
      </c>
      <c r="X3523" s="1" t="str">
        <f>+IF(spotify_data[[#This Row],[album_type]]="album","Album",IF(spotify_data[[#This Row],[album_type]]="single","Single","Compilation"))</f>
        <v>Album</v>
      </c>
      <c r="Y3523">
        <v>374</v>
      </c>
    </row>
    <row r="3524" spans="1:25" x14ac:dyDescent="0.3">
      <c r="A3524" s="1" t="s">
        <v>16497</v>
      </c>
      <c r="B3524" s="1">
        <v>433</v>
      </c>
      <c r="C3524" s="1" t="s">
        <v>16498</v>
      </c>
      <c r="D3524">
        <v>9</v>
      </c>
      <c r="E3524">
        <v>63</v>
      </c>
      <c r="F3524" s="10">
        <f>spotify_data[[#This Row],[track_popularity]]/100</f>
        <v>0.63</v>
      </c>
      <c r="G3524" s="9" t="b">
        <v>0</v>
      </c>
      <c r="H3524" s="1">
        <f>+IF(spotify_data[[#This Row],[explicit]]=FALSE,0,1)</f>
        <v>0</v>
      </c>
      <c r="I3524" s="1" t="s">
        <v>16499</v>
      </c>
      <c r="J3524" s="7">
        <f>MATCH(spotify_data[[#This Row],[artist_name]],spotify_data[artist_name],0)</f>
        <v>3523</v>
      </c>
      <c r="K3524">
        <v>62</v>
      </c>
      <c r="L3524" s="10">
        <f>spotify_data[[#This Row],[artist_popularity]]/100</f>
        <v>0.62</v>
      </c>
      <c r="M3524">
        <v>837453</v>
      </c>
      <c r="N3524" s="1" t="s">
        <v>5280</v>
      </c>
      <c r="O3524" s="1" t="s">
        <v>16500</v>
      </c>
      <c r="P3524" s="1">
        <f>MATCH(spotify_data[[#This Row],[album_id]],spotify_data[album_id],0)</f>
        <v>3523</v>
      </c>
      <c r="Q3524" s="1" t="s">
        <v>1425</v>
      </c>
      <c r="R3524" s="2">
        <v>41859</v>
      </c>
      <c r="S3524" s="7">
        <f ca="1">+TODAY()-spotify_data[[#This Row],[Fecha lanzamiento Album]]</f>
        <v>4172</v>
      </c>
      <c r="T3524" s="7">
        <f ca="1">+spotify_data[[#This Row],[Antigüedad Album Dias]]/60</f>
        <v>69.533333333333331</v>
      </c>
      <c r="U3524" s="8">
        <f ca="1">spotify_data[[#This Row],[Antigüedad Album Meses]]/12</f>
        <v>5.7944444444444443</v>
      </c>
      <c r="V3524">
        <v>15</v>
      </c>
      <c r="W3524" s="1" t="s">
        <v>20</v>
      </c>
      <c r="X3524" s="1" t="str">
        <f>+IF(spotify_data[[#This Row],[album_type]]="album","Album",IF(spotify_data[[#This Row],[album_type]]="single","Single","Compilation"))</f>
        <v>Album</v>
      </c>
      <c r="Y3524">
        <v>428</v>
      </c>
    </row>
    <row r="3525" spans="1:25" x14ac:dyDescent="0.3">
      <c r="A3525" s="1" t="s">
        <v>16582</v>
      </c>
      <c r="B3525" s="1">
        <v>7526</v>
      </c>
      <c r="C3525" s="1" t="s">
        <v>13900</v>
      </c>
      <c r="D3525">
        <v>7</v>
      </c>
      <c r="E3525">
        <v>63</v>
      </c>
      <c r="F3525" s="10">
        <f>spotify_data[[#This Row],[track_popularity]]/100</f>
        <v>0.63</v>
      </c>
      <c r="G3525" s="9" t="b">
        <v>0</v>
      </c>
      <c r="H3525" s="1">
        <f>+IF(spotify_data[[#This Row],[explicit]]=FALSE,0,1)</f>
        <v>0</v>
      </c>
      <c r="I3525" s="1" t="s">
        <v>830</v>
      </c>
      <c r="J3525" s="7">
        <f>MATCH(spotify_data[[#This Row],[artist_name]],spotify_data[artist_name],0)</f>
        <v>73</v>
      </c>
      <c r="K3525">
        <v>88</v>
      </c>
      <c r="L3525" s="10">
        <f>spotify_data[[#This Row],[artist_popularity]]/100</f>
        <v>0.88</v>
      </c>
      <c r="M3525">
        <v>122773292</v>
      </c>
      <c r="N3525" s="1" t="s">
        <v>831</v>
      </c>
      <c r="O3525" s="1" t="s">
        <v>16580</v>
      </c>
      <c r="P3525" s="1">
        <f>MATCH(spotify_data[[#This Row],[album_id]],spotify_data[album_id],0)</f>
        <v>142</v>
      </c>
      <c r="Q3525" s="1" t="s">
        <v>16581</v>
      </c>
      <c r="R3525" s="2">
        <v>41811</v>
      </c>
      <c r="S3525" s="7">
        <f ca="1">+TODAY()-spotify_data[[#This Row],[Fecha lanzamiento Album]]</f>
        <v>4220</v>
      </c>
      <c r="T3525" s="7">
        <f ca="1">+spotify_data[[#This Row],[Antigüedad Album Dias]]/60</f>
        <v>70.333333333333329</v>
      </c>
      <c r="U3525" s="8">
        <f ca="1">spotify_data[[#This Row],[Antigüedad Album Meses]]/12</f>
        <v>5.8611111111111107</v>
      </c>
      <c r="V3525">
        <v>16</v>
      </c>
      <c r="W3525" s="1" t="s">
        <v>20</v>
      </c>
      <c r="X3525" s="1" t="str">
        <f>+IF(spotify_data[[#This Row],[album_type]]="album","Album",IF(spotify_data[[#This Row],[album_type]]="single","Single","Compilation"))</f>
        <v>Album</v>
      </c>
      <c r="Y3525">
        <v>5</v>
      </c>
    </row>
    <row r="3526" spans="1:25" x14ac:dyDescent="0.3">
      <c r="A3526" s="1" t="s">
        <v>16714</v>
      </c>
      <c r="B3526" s="1">
        <v>3765</v>
      </c>
      <c r="C3526" s="1" t="s">
        <v>16715</v>
      </c>
      <c r="D3526">
        <v>1</v>
      </c>
      <c r="E3526">
        <v>63</v>
      </c>
      <c r="F3526" s="10">
        <f>spotify_data[[#This Row],[track_popularity]]/100</f>
        <v>0.63</v>
      </c>
      <c r="G3526" s="9" t="b">
        <v>1</v>
      </c>
      <c r="H3526" s="1">
        <f>+IF(spotify_data[[#This Row],[explicit]]=FALSE,0,1)</f>
        <v>1</v>
      </c>
      <c r="I3526" s="1" t="s">
        <v>1573</v>
      </c>
      <c r="J3526" s="7">
        <f>MATCH(spotify_data[[#This Row],[artist_name]],spotify_data[artist_name],0)</f>
        <v>264</v>
      </c>
      <c r="K3526">
        <v>80</v>
      </c>
      <c r="L3526" s="10">
        <f>spotify_data[[#This Row],[artist_popularity]]/100</f>
        <v>0.8</v>
      </c>
      <c r="M3526">
        <v>10540190</v>
      </c>
      <c r="N3526" s="1" t="s">
        <v>23</v>
      </c>
      <c r="O3526" s="1" t="s">
        <v>16716</v>
      </c>
      <c r="P3526" s="1">
        <f>MATCH(spotify_data[[#This Row],[album_id]],spotify_data[album_id],0)</f>
        <v>3525</v>
      </c>
      <c r="Q3526" s="1" t="s">
        <v>16717</v>
      </c>
      <c r="R3526" s="2">
        <v>41753</v>
      </c>
      <c r="S3526" s="7">
        <f ca="1">+TODAY()-spotify_data[[#This Row],[Fecha lanzamiento Album]]</f>
        <v>4278</v>
      </c>
      <c r="T3526" s="7">
        <f ca="1">+spotify_data[[#This Row],[Antigüedad Album Dias]]/60</f>
        <v>71.3</v>
      </c>
      <c r="U3526" s="8">
        <f ca="1">spotify_data[[#This Row],[Antigüedad Album Meses]]/12</f>
        <v>5.9416666666666664</v>
      </c>
      <c r="V3526">
        <v>1</v>
      </c>
      <c r="W3526" s="1" t="s">
        <v>21</v>
      </c>
      <c r="X3526" s="1" t="str">
        <f>+IF(spotify_data[[#This Row],[album_type]]="album","Album",IF(spotify_data[[#This Row],[album_type]]="single","Single","Compilation"))</f>
        <v>Single</v>
      </c>
      <c r="Y3526">
        <v>606</v>
      </c>
    </row>
    <row r="3527" spans="1:25" x14ac:dyDescent="0.3">
      <c r="A3527" s="1" t="s">
        <v>16837</v>
      </c>
      <c r="B3527" s="1">
        <v>6637</v>
      </c>
      <c r="C3527" s="1" t="s">
        <v>16838</v>
      </c>
      <c r="D3527">
        <v>4</v>
      </c>
      <c r="E3527">
        <v>63</v>
      </c>
      <c r="F3527" s="10">
        <f>spotify_data[[#This Row],[track_popularity]]/100</f>
        <v>0.63</v>
      </c>
      <c r="G3527" s="9" t="b">
        <v>0</v>
      </c>
      <c r="H3527" s="1">
        <f>+IF(spotify_data[[#This Row],[explicit]]=FALSE,0,1)</f>
        <v>0</v>
      </c>
      <c r="I3527" s="1" t="s">
        <v>16817</v>
      </c>
      <c r="J3527" s="7">
        <f>MATCH(spotify_data[[#This Row],[artist_name]],spotify_data[artist_name],0)</f>
        <v>3059</v>
      </c>
      <c r="K3527">
        <v>66</v>
      </c>
      <c r="L3527" s="10">
        <f>spotify_data[[#This Row],[artist_popularity]]/100</f>
        <v>0.66</v>
      </c>
      <c r="M3527">
        <v>9676780</v>
      </c>
      <c r="N3527" s="1" t="s">
        <v>16818</v>
      </c>
      <c r="O3527" s="1" t="s">
        <v>16819</v>
      </c>
      <c r="P3527" s="1">
        <f>MATCH(spotify_data[[#This Row],[album_id]],spotify_data[album_id],0)</f>
        <v>3526</v>
      </c>
      <c r="Q3527" s="1" t="s">
        <v>16820</v>
      </c>
      <c r="R3527" s="2">
        <v>41685</v>
      </c>
      <c r="S3527" s="7">
        <f ca="1">+TODAY()-spotify_data[[#This Row],[Fecha lanzamiento Album]]</f>
        <v>4346</v>
      </c>
      <c r="T3527" s="7">
        <f ca="1">+spotify_data[[#This Row],[Antigüedad Album Dias]]/60</f>
        <v>72.433333333333337</v>
      </c>
      <c r="U3527" s="8">
        <f ca="1">spotify_data[[#This Row],[Antigüedad Album Meses]]/12</f>
        <v>6.0361111111111114</v>
      </c>
      <c r="V3527">
        <v>12</v>
      </c>
      <c r="W3527" s="1" t="s">
        <v>20</v>
      </c>
      <c r="X3527" s="1" t="str">
        <f>+IF(spotify_data[[#This Row],[album_type]]="album","Album",IF(spotify_data[[#This Row],[album_type]]="single","Single","Compilation"))</f>
        <v>Album</v>
      </c>
      <c r="Y3527">
        <v>498</v>
      </c>
    </row>
    <row r="3528" spans="1:25" x14ac:dyDescent="0.3">
      <c r="A3528" s="1" t="s">
        <v>16943</v>
      </c>
      <c r="B3528" s="1">
        <v>4911</v>
      </c>
      <c r="C3528" s="1" t="s">
        <v>13141</v>
      </c>
      <c r="D3528">
        <v>4</v>
      </c>
      <c r="E3528">
        <v>63</v>
      </c>
      <c r="F3528" s="10">
        <f>spotify_data[[#This Row],[track_popularity]]/100</f>
        <v>0.63</v>
      </c>
      <c r="G3528" s="9" t="b">
        <v>0</v>
      </c>
      <c r="H3528" s="1">
        <f>+IF(spotify_data[[#This Row],[explicit]]=FALSE,0,1)</f>
        <v>0</v>
      </c>
      <c r="I3528" s="1" t="s">
        <v>318</v>
      </c>
      <c r="J3528" s="7">
        <f>MATCH(spotify_data[[#This Row],[artist_name]],spotify_data[artist_name],0)</f>
        <v>2</v>
      </c>
      <c r="K3528">
        <v>100</v>
      </c>
      <c r="L3528" s="10">
        <f>spotify_data[[#This Row],[artist_popularity]]/100</f>
        <v>1</v>
      </c>
      <c r="M3528">
        <v>145396321</v>
      </c>
      <c r="N3528" s="1" t="s">
        <v>319</v>
      </c>
      <c r="O3528" s="1" t="s">
        <v>16910</v>
      </c>
      <c r="P3528" s="1">
        <f>MATCH(spotify_data[[#This Row],[album_id]],spotify_data[album_id],0)</f>
        <v>351</v>
      </c>
      <c r="Q3528" s="1" t="s">
        <v>16911</v>
      </c>
      <c r="R3528" s="2">
        <v>41640</v>
      </c>
      <c r="S3528" s="7">
        <f ca="1">+TODAY()-spotify_data[[#This Row],[Fecha lanzamiento Album]]</f>
        <v>4391</v>
      </c>
      <c r="T3528" s="7">
        <f ca="1">+spotify_data[[#This Row],[Antigüedad Album Dias]]/60</f>
        <v>73.183333333333337</v>
      </c>
      <c r="U3528" s="8">
        <f ca="1">spotify_data[[#This Row],[Antigüedad Album Meses]]/12</f>
        <v>6.0986111111111114</v>
      </c>
      <c r="V3528">
        <v>19</v>
      </c>
      <c r="W3528" s="1" t="s">
        <v>20</v>
      </c>
      <c r="X3528" s="1" t="str">
        <f>+IF(spotify_data[[#This Row],[album_type]]="album","Album",IF(spotify_data[[#This Row],[album_type]]="single","Single","Compilation"))</f>
        <v>Album</v>
      </c>
      <c r="Y3528">
        <v>393</v>
      </c>
    </row>
    <row r="3529" spans="1:25" x14ac:dyDescent="0.3">
      <c r="A3529" s="1" t="s">
        <v>17033</v>
      </c>
      <c r="B3529" s="1">
        <v>3585</v>
      </c>
      <c r="C3529" s="1" t="s">
        <v>17034</v>
      </c>
      <c r="D3529">
        <v>9</v>
      </c>
      <c r="E3529">
        <v>63</v>
      </c>
      <c r="F3529" s="10">
        <f>spotify_data[[#This Row],[track_popularity]]/100</f>
        <v>0.63</v>
      </c>
      <c r="G3529" s="9" t="b">
        <v>1</v>
      </c>
      <c r="H3529" s="1">
        <f>+IF(spotify_data[[#This Row],[explicit]]=FALSE,0,1)</f>
        <v>1</v>
      </c>
      <c r="I3529" s="1" t="s">
        <v>5599</v>
      </c>
      <c r="J3529" s="7">
        <f>MATCH(spotify_data[[#This Row],[artist_name]],spotify_data[artist_name],0)</f>
        <v>100</v>
      </c>
      <c r="K3529">
        <v>88</v>
      </c>
      <c r="L3529" s="10">
        <f>spotify_data[[#This Row],[artist_popularity]]/100</f>
        <v>0.88</v>
      </c>
      <c r="M3529">
        <v>51773650</v>
      </c>
      <c r="N3529" s="1" t="s">
        <v>5600</v>
      </c>
      <c r="O3529" s="1" t="s">
        <v>16903</v>
      </c>
      <c r="P3529" s="1">
        <f>MATCH(spotify_data[[#This Row],[album_id]],spotify_data[album_id],0)</f>
        <v>446</v>
      </c>
      <c r="Q3529" s="1" t="s">
        <v>16904</v>
      </c>
      <c r="R3529" s="2">
        <v>41640</v>
      </c>
      <c r="S3529" s="7">
        <f ca="1">+TODAY()-spotify_data[[#This Row],[Fecha lanzamiento Album]]</f>
        <v>4391</v>
      </c>
      <c r="T3529" s="7">
        <f ca="1">+spotify_data[[#This Row],[Antigüedad Album Dias]]/60</f>
        <v>73.183333333333337</v>
      </c>
      <c r="U3529" s="8">
        <f ca="1">spotify_data[[#This Row],[Antigüedad Album Meses]]/12</f>
        <v>6.0986111111111114</v>
      </c>
      <c r="V3529">
        <v>14</v>
      </c>
      <c r="W3529" s="1" t="s">
        <v>20</v>
      </c>
      <c r="X3529" s="1" t="str">
        <f>+IF(spotify_data[[#This Row],[album_type]]="album","Album",IF(spotify_data[[#This Row],[album_type]]="single","Single","Compilation"))</f>
        <v>Album</v>
      </c>
      <c r="Y3529">
        <v>353</v>
      </c>
    </row>
    <row r="3530" spans="1:25" x14ac:dyDescent="0.3">
      <c r="A3530" s="1" t="s">
        <v>17203</v>
      </c>
      <c r="B3530" s="1">
        <v>7194</v>
      </c>
      <c r="C3530" s="1" t="s">
        <v>16570</v>
      </c>
      <c r="D3530">
        <v>1</v>
      </c>
      <c r="E3530">
        <v>63</v>
      </c>
      <c r="F3530" s="10">
        <f>spotify_data[[#This Row],[track_popularity]]/100</f>
        <v>0.63</v>
      </c>
      <c r="G3530" s="9" t="b">
        <v>0</v>
      </c>
      <c r="H3530" s="1">
        <f>+IF(spotify_data[[#This Row],[explicit]]=FALSE,0,1)</f>
        <v>0</v>
      </c>
      <c r="I3530" s="1" t="s">
        <v>16571</v>
      </c>
      <c r="J3530" s="7">
        <f>MATCH(spotify_data[[#This Row],[artist_name]],spotify_data[artist_name],0)</f>
        <v>349</v>
      </c>
      <c r="K3530">
        <v>66</v>
      </c>
      <c r="L3530" s="10">
        <f>spotify_data[[#This Row],[artist_popularity]]/100</f>
        <v>0.66</v>
      </c>
      <c r="M3530">
        <v>1610608</v>
      </c>
      <c r="N3530" s="1" t="s">
        <v>23</v>
      </c>
      <c r="O3530" s="1" t="s">
        <v>17204</v>
      </c>
      <c r="P3530" s="1">
        <f>MATCH(spotify_data[[#This Row],[album_id]],spotify_data[album_id],0)</f>
        <v>3529</v>
      </c>
      <c r="Q3530" s="1" t="s">
        <v>16570</v>
      </c>
      <c r="R3530" s="2">
        <v>41558</v>
      </c>
      <c r="S3530" s="7">
        <f ca="1">+TODAY()-spotify_data[[#This Row],[Fecha lanzamiento Album]]</f>
        <v>4473</v>
      </c>
      <c r="T3530" s="7">
        <f ca="1">+spotify_data[[#This Row],[Antigüedad Album Dias]]/60</f>
        <v>74.55</v>
      </c>
      <c r="U3530" s="8">
        <f ca="1">spotify_data[[#This Row],[Antigüedad Album Meses]]/12</f>
        <v>6.2124999999999995</v>
      </c>
      <c r="V3530">
        <v>1</v>
      </c>
      <c r="W3530" s="1" t="s">
        <v>21</v>
      </c>
      <c r="X3530" s="1" t="str">
        <f>+IF(spotify_data[[#This Row],[album_type]]="album","Album",IF(spotify_data[[#This Row],[album_type]]="single","Single","Compilation"))</f>
        <v>Single</v>
      </c>
      <c r="Y3530">
        <v>374</v>
      </c>
    </row>
    <row r="3531" spans="1:25" x14ac:dyDescent="0.3">
      <c r="A3531" s="1" t="s">
        <v>17405</v>
      </c>
      <c r="B3531" s="1">
        <v>4235</v>
      </c>
      <c r="C3531" s="1" t="s">
        <v>17406</v>
      </c>
      <c r="D3531">
        <v>3</v>
      </c>
      <c r="E3531">
        <v>63</v>
      </c>
      <c r="F3531" s="10">
        <f>spotify_data[[#This Row],[track_popularity]]/100</f>
        <v>0.63</v>
      </c>
      <c r="G3531" s="9" t="b">
        <v>0</v>
      </c>
      <c r="H3531" s="1">
        <f>+IF(spotify_data[[#This Row],[explicit]]=FALSE,0,1)</f>
        <v>0</v>
      </c>
      <c r="I3531" s="1" t="s">
        <v>17407</v>
      </c>
      <c r="J3531" s="7">
        <f>MATCH(spotify_data[[#This Row],[artist_name]],spotify_data[artist_name],0)</f>
        <v>3530</v>
      </c>
      <c r="K3531">
        <v>69</v>
      </c>
      <c r="L3531" s="10">
        <f>spotify_data[[#This Row],[artist_popularity]]/100</f>
        <v>0.69</v>
      </c>
      <c r="M3531">
        <v>7333933</v>
      </c>
      <c r="N3531" s="1" t="s">
        <v>23</v>
      </c>
      <c r="O3531" s="1" t="s">
        <v>17408</v>
      </c>
      <c r="P3531" s="1">
        <f>MATCH(spotify_data[[#This Row],[album_id]],spotify_data[album_id],0)</f>
        <v>3530</v>
      </c>
      <c r="Q3531" s="1" t="s">
        <v>17407</v>
      </c>
      <c r="R3531" s="2">
        <v>41460</v>
      </c>
      <c r="S3531" s="7">
        <f ca="1">+TODAY()-spotify_data[[#This Row],[Fecha lanzamiento Album]]</f>
        <v>4571</v>
      </c>
      <c r="T3531" s="7">
        <f ca="1">+spotify_data[[#This Row],[Antigüedad Album Dias]]/60</f>
        <v>76.183333333333337</v>
      </c>
      <c r="U3531" s="8">
        <f ca="1">spotify_data[[#This Row],[Antigüedad Album Meses]]/12</f>
        <v>6.3486111111111114</v>
      </c>
      <c r="V3531">
        <v>10</v>
      </c>
      <c r="W3531" s="1" t="s">
        <v>20</v>
      </c>
      <c r="X3531" s="1" t="str">
        <f>+IF(spotify_data[[#This Row],[album_type]]="album","Album",IF(spotify_data[[#This Row],[album_type]]="single","Single","Compilation"))</f>
        <v>Album</v>
      </c>
      <c r="Y3531">
        <v>39</v>
      </c>
    </row>
    <row r="3532" spans="1:25" x14ac:dyDescent="0.3">
      <c r="A3532" s="1" t="s">
        <v>17414</v>
      </c>
      <c r="B3532" s="1">
        <v>6333</v>
      </c>
      <c r="C3532" s="1" t="s">
        <v>17415</v>
      </c>
      <c r="D3532">
        <v>1</v>
      </c>
      <c r="E3532">
        <v>63</v>
      </c>
      <c r="F3532" s="10">
        <f>spotify_data[[#This Row],[track_popularity]]/100</f>
        <v>0.63</v>
      </c>
      <c r="G3532" s="9" t="b">
        <v>1</v>
      </c>
      <c r="H3532" s="1">
        <f>+IF(spotify_data[[#This Row],[explicit]]=FALSE,0,1)</f>
        <v>1</v>
      </c>
      <c r="I3532" s="1" t="s">
        <v>17416</v>
      </c>
      <c r="J3532" s="7">
        <f>MATCH(spotify_data[[#This Row],[artist_name]],spotify_data[artist_name],0)</f>
        <v>273</v>
      </c>
      <c r="K3532">
        <v>82</v>
      </c>
      <c r="L3532" s="10">
        <f>spotify_data[[#This Row],[artist_popularity]]/100</f>
        <v>0.82</v>
      </c>
      <c r="M3532">
        <v>10371098</v>
      </c>
      <c r="N3532" s="1" t="s">
        <v>17417</v>
      </c>
      <c r="O3532" s="1" t="s">
        <v>17418</v>
      </c>
      <c r="P3532" s="1">
        <f>MATCH(spotify_data[[#This Row],[album_id]],spotify_data[album_id],0)</f>
        <v>3531</v>
      </c>
      <c r="Q3532" s="1" t="s">
        <v>17419</v>
      </c>
      <c r="R3532" s="2">
        <v>41459</v>
      </c>
      <c r="S3532" s="7">
        <f ca="1">+TODAY()-spotify_data[[#This Row],[Fecha lanzamiento Album]]</f>
        <v>4572</v>
      </c>
      <c r="T3532" s="7">
        <f ca="1">+spotify_data[[#This Row],[Antigüedad Album Dias]]/60</f>
        <v>76.2</v>
      </c>
      <c r="U3532" s="8">
        <f ca="1">spotify_data[[#This Row],[Antigüedad Album Meses]]/12</f>
        <v>6.3500000000000005</v>
      </c>
      <c r="V3532">
        <v>16</v>
      </c>
      <c r="W3532" s="1" t="s">
        <v>20</v>
      </c>
      <c r="X3532" s="1" t="str">
        <f>+IF(spotify_data[[#This Row],[album_type]]="album","Album",IF(spotify_data[[#This Row],[album_type]]="single","Single","Compilation"))</f>
        <v>Album</v>
      </c>
      <c r="Y3532">
        <v>564</v>
      </c>
    </row>
    <row r="3533" spans="1:25" x14ac:dyDescent="0.3">
      <c r="A3533" s="1" t="s">
        <v>17468</v>
      </c>
      <c r="B3533" s="1">
        <v>9</v>
      </c>
      <c r="C3533" s="1" t="s">
        <v>12280</v>
      </c>
      <c r="D3533">
        <v>4</v>
      </c>
      <c r="E3533">
        <v>63</v>
      </c>
      <c r="F3533" s="10">
        <f>spotify_data[[#This Row],[track_popularity]]/100</f>
        <v>0.63</v>
      </c>
      <c r="G3533" s="9" t="b">
        <v>0</v>
      </c>
      <c r="H3533" s="1">
        <f>+IF(spotify_data[[#This Row],[explicit]]=FALSE,0,1)</f>
        <v>0</v>
      </c>
      <c r="I3533" s="1" t="s">
        <v>11930</v>
      </c>
      <c r="J3533" s="7">
        <f>MATCH(spotify_data[[#This Row],[artist_name]],spotify_data[artist_name],0)</f>
        <v>805</v>
      </c>
      <c r="K3533">
        <v>65</v>
      </c>
      <c r="L3533" s="10">
        <f>spotify_data[[#This Row],[artist_popularity]]/100</f>
        <v>0.65</v>
      </c>
      <c r="M3533">
        <v>3183603</v>
      </c>
      <c r="N3533" s="1" t="s">
        <v>23</v>
      </c>
      <c r="O3533" s="1" t="s">
        <v>17469</v>
      </c>
      <c r="P3533" s="1">
        <f>MATCH(spotify_data[[#This Row],[album_id]],spotify_data[album_id],0)</f>
        <v>805</v>
      </c>
      <c r="Q3533" s="1" t="s">
        <v>17470</v>
      </c>
      <c r="R3533" s="2">
        <v>41442</v>
      </c>
      <c r="S3533" s="7">
        <f ca="1">+TODAY()-spotify_data[[#This Row],[Fecha lanzamiento Album]]</f>
        <v>4589</v>
      </c>
      <c r="T3533" s="7">
        <f ca="1">+spotify_data[[#This Row],[Antigüedad Album Dias]]/60</f>
        <v>76.483333333333334</v>
      </c>
      <c r="U3533" s="8">
        <f ca="1">spotify_data[[#This Row],[Antigüedad Album Meses]]/12</f>
        <v>6.3736111111111109</v>
      </c>
      <c r="V3533">
        <v>15</v>
      </c>
      <c r="W3533" s="1" t="s">
        <v>20</v>
      </c>
      <c r="X3533" s="1" t="str">
        <f>+IF(spotify_data[[#This Row],[album_type]]="album","Album",IF(spotify_data[[#This Row],[album_type]]="single","Single","Compilation"))</f>
        <v>Album</v>
      </c>
      <c r="Y3533">
        <v>383</v>
      </c>
    </row>
    <row r="3534" spans="1:25" x14ac:dyDescent="0.3">
      <c r="A3534" s="1" t="s">
        <v>17634</v>
      </c>
      <c r="B3534" s="1">
        <v>6722</v>
      </c>
      <c r="C3534" s="1" t="s">
        <v>17635</v>
      </c>
      <c r="D3534">
        <v>1</v>
      </c>
      <c r="E3534">
        <v>63</v>
      </c>
      <c r="F3534" s="10">
        <f>spotify_data[[#This Row],[track_popularity]]/100</f>
        <v>0.63</v>
      </c>
      <c r="G3534" s="9" t="b">
        <v>0</v>
      </c>
      <c r="H3534" s="1">
        <f>+IF(spotify_data[[#This Row],[explicit]]=FALSE,0,1)</f>
        <v>0</v>
      </c>
      <c r="I3534" s="1" t="s">
        <v>12781</v>
      </c>
      <c r="J3534" s="7">
        <f>MATCH(spotify_data[[#This Row],[artist_name]],spotify_data[artist_name],0)</f>
        <v>201</v>
      </c>
      <c r="K3534">
        <v>81</v>
      </c>
      <c r="L3534" s="10">
        <f>spotify_data[[#This Row],[artist_popularity]]/100</f>
        <v>0.81</v>
      </c>
      <c r="M3534">
        <v>15823760</v>
      </c>
      <c r="N3534" s="1" t="s">
        <v>23</v>
      </c>
      <c r="O3534" s="1" t="s">
        <v>17636</v>
      </c>
      <c r="P3534" s="1">
        <f>MATCH(spotify_data[[#This Row],[album_id]],spotify_data[album_id],0)</f>
        <v>3533</v>
      </c>
      <c r="Q3534" s="1" t="s">
        <v>17637</v>
      </c>
      <c r="R3534" s="2">
        <v>41316</v>
      </c>
      <c r="S3534" s="7">
        <f ca="1">+TODAY()-spotify_data[[#This Row],[Fecha lanzamiento Album]]</f>
        <v>4715</v>
      </c>
      <c r="T3534" s="7">
        <f ca="1">+spotify_data[[#This Row],[Antigüedad Album Dias]]/60</f>
        <v>78.583333333333329</v>
      </c>
      <c r="U3534" s="8">
        <f ca="1">spotify_data[[#This Row],[Antigüedad Album Meses]]/12</f>
        <v>6.5486111111111107</v>
      </c>
      <c r="V3534">
        <v>1</v>
      </c>
      <c r="W3534" s="1" t="s">
        <v>21</v>
      </c>
      <c r="X3534" s="1" t="str">
        <f>+IF(spotify_data[[#This Row],[album_type]]="album","Album",IF(spotify_data[[#This Row],[album_type]]="single","Single","Compilation"))</f>
        <v>Single</v>
      </c>
      <c r="Y3534">
        <v>462</v>
      </c>
    </row>
    <row r="3535" spans="1:25" x14ac:dyDescent="0.3">
      <c r="A3535" s="1" t="s">
        <v>17747</v>
      </c>
      <c r="B3535" s="1">
        <v>6456</v>
      </c>
      <c r="C3535" s="1" t="s">
        <v>17748</v>
      </c>
      <c r="D3535">
        <v>13</v>
      </c>
      <c r="E3535">
        <v>63</v>
      </c>
      <c r="F3535" s="10">
        <f>spotify_data[[#This Row],[track_popularity]]/100</f>
        <v>0.63</v>
      </c>
      <c r="G3535" s="9" t="b">
        <v>0</v>
      </c>
      <c r="H3535" s="1">
        <f>+IF(spotify_data[[#This Row],[explicit]]=FALSE,0,1)</f>
        <v>0</v>
      </c>
      <c r="I3535" s="1" t="s">
        <v>9209</v>
      </c>
      <c r="J3535" s="7">
        <f>MATCH(spotify_data[[#This Row],[artist_name]],spotify_data[artist_name],0)</f>
        <v>3534</v>
      </c>
      <c r="K3535">
        <v>54</v>
      </c>
      <c r="L3535" s="10">
        <f>spotify_data[[#This Row],[artist_popularity]]/100</f>
        <v>0.54</v>
      </c>
      <c r="M3535">
        <v>640612</v>
      </c>
      <c r="N3535" s="1" t="s">
        <v>23</v>
      </c>
      <c r="O3535" s="1" t="s">
        <v>17706</v>
      </c>
      <c r="P3535" s="1">
        <f>MATCH(spotify_data[[#This Row],[album_id]],spotify_data[album_id],0)</f>
        <v>3534</v>
      </c>
      <c r="Q3535" s="1" t="s">
        <v>17707</v>
      </c>
      <c r="R3535" s="2">
        <v>41275</v>
      </c>
      <c r="S3535" s="7">
        <f ca="1">+TODAY()-spotify_data[[#This Row],[Fecha lanzamiento Album]]</f>
        <v>4756</v>
      </c>
      <c r="T3535" s="7">
        <f ca="1">+spotify_data[[#This Row],[Antigüedad Album Dias]]/60</f>
        <v>79.266666666666666</v>
      </c>
      <c r="U3535" s="8">
        <f ca="1">spotify_data[[#This Row],[Antigüedad Album Meses]]/12</f>
        <v>6.6055555555555552</v>
      </c>
      <c r="V3535">
        <v>14</v>
      </c>
      <c r="W3535" s="1" t="s">
        <v>20</v>
      </c>
      <c r="X3535" s="1" t="str">
        <f>+IF(spotify_data[[#This Row],[album_type]]="album","Album",IF(spotify_data[[#This Row],[album_type]]="single","Single","Compilation"))</f>
        <v>Album</v>
      </c>
      <c r="Y3535">
        <v>416</v>
      </c>
    </row>
    <row r="3536" spans="1:25" x14ac:dyDescent="0.3">
      <c r="A3536" s="1" t="s">
        <v>17844</v>
      </c>
      <c r="B3536" s="1">
        <v>4633</v>
      </c>
      <c r="C3536" s="1" t="s">
        <v>17845</v>
      </c>
      <c r="D3536">
        <v>4</v>
      </c>
      <c r="E3536">
        <v>63</v>
      </c>
      <c r="F3536" s="10">
        <f>spotify_data[[#This Row],[track_popularity]]/100</f>
        <v>0.63</v>
      </c>
      <c r="G3536" s="9" t="b">
        <v>0</v>
      </c>
      <c r="H3536" s="1">
        <f>+IF(spotify_data[[#This Row],[explicit]]=FALSE,0,1)</f>
        <v>0</v>
      </c>
      <c r="I3536" s="1" t="s">
        <v>6592</v>
      </c>
      <c r="J3536" s="7">
        <f>MATCH(spotify_data[[#This Row],[artist_name]],spotify_data[artist_name],0)</f>
        <v>1464</v>
      </c>
      <c r="K3536">
        <v>74</v>
      </c>
      <c r="L3536" s="10">
        <f>spotify_data[[#This Row],[artist_popularity]]/100</f>
        <v>0.74</v>
      </c>
      <c r="M3536">
        <v>9408174</v>
      </c>
      <c r="N3536" s="1" t="s">
        <v>1925</v>
      </c>
      <c r="O3536" s="1" t="s">
        <v>17740</v>
      </c>
      <c r="P3536" s="1">
        <f>MATCH(spotify_data[[#This Row],[album_id]],spotify_data[album_id],0)</f>
        <v>3045</v>
      </c>
      <c r="Q3536" s="1" t="s">
        <v>17739</v>
      </c>
      <c r="R3536" s="2">
        <v>41275</v>
      </c>
      <c r="S3536" s="7">
        <f ca="1">+TODAY()-spotify_data[[#This Row],[Fecha lanzamiento Album]]</f>
        <v>4756</v>
      </c>
      <c r="T3536" s="7">
        <f ca="1">+spotify_data[[#This Row],[Antigüedad Album Dias]]/60</f>
        <v>79.266666666666666</v>
      </c>
      <c r="U3536" s="8">
        <f ca="1">spotify_data[[#This Row],[Antigüedad Album Meses]]/12</f>
        <v>6.6055555555555552</v>
      </c>
      <c r="V3536">
        <v>13</v>
      </c>
      <c r="W3536" s="1" t="s">
        <v>20</v>
      </c>
      <c r="X3536" s="1" t="str">
        <f>+IF(spotify_data[[#This Row],[album_type]]="album","Album",IF(spotify_data[[#This Row],[album_type]]="single","Single","Compilation"))</f>
        <v>Album</v>
      </c>
      <c r="Y3536">
        <v>431</v>
      </c>
    </row>
    <row r="3537" spans="1:25" x14ac:dyDescent="0.3">
      <c r="A3537" s="1" t="s">
        <v>17865</v>
      </c>
      <c r="B3537" s="1">
        <v>5557</v>
      </c>
      <c r="C3537" s="1" t="s">
        <v>17866</v>
      </c>
      <c r="D3537">
        <v>3</v>
      </c>
      <c r="E3537">
        <v>63</v>
      </c>
      <c r="F3537" s="10">
        <f>spotify_data[[#This Row],[track_popularity]]/100</f>
        <v>0.63</v>
      </c>
      <c r="G3537" s="9" t="b">
        <v>1</v>
      </c>
      <c r="H3537" s="1">
        <f>+IF(spotify_data[[#This Row],[explicit]]=FALSE,0,1)</f>
        <v>1</v>
      </c>
      <c r="I3537" s="1" t="s">
        <v>1365</v>
      </c>
      <c r="J3537" s="7">
        <f>MATCH(spotify_data[[#This Row],[artist_name]],spotify_data[artist_name],0)</f>
        <v>164</v>
      </c>
      <c r="K3537">
        <v>95</v>
      </c>
      <c r="L3537" s="10">
        <f>spotify_data[[#This Row],[artist_popularity]]/100</f>
        <v>0.95</v>
      </c>
      <c r="M3537">
        <v>103039388</v>
      </c>
      <c r="N3537" s="1" t="s">
        <v>1366</v>
      </c>
      <c r="O3537" s="1" t="s">
        <v>17710</v>
      </c>
      <c r="P3537" s="1">
        <f>MATCH(spotify_data[[#This Row],[album_id]],spotify_data[album_id],0)</f>
        <v>1793</v>
      </c>
      <c r="Q3537" s="1" t="s">
        <v>17711</v>
      </c>
      <c r="R3537" s="2">
        <v>41275</v>
      </c>
      <c r="S3537" s="7">
        <f ca="1">+TODAY()-spotify_data[[#This Row],[Fecha lanzamiento Album]]</f>
        <v>4756</v>
      </c>
      <c r="T3537" s="7">
        <f ca="1">+spotify_data[[#This Row],[Antigüedad Album Dias]]/60</f>
        <v>79.266666666666666</v>
      </c>
      <c r="U3537" s="8">
        <f ca="1">spotify_data[[#This Row],[Antigüedad Album Meses]]/12</f>
        <v>6.6055555555555552</v>
      </c>
      <c r="V3537">
        <v>13</v>
      </c>
      <c r="W3537" s="1" t="s">
        <v>20</v>
      </c>
      <c r="X3537" s="1" t="str">
        <f>+IF(spotify_data[[#This Row],[album_type]]="album","Album",IF(spotify_data[[#This Row],[album_type]]="single","Single","Compilation"))</f>
        <v>Album</v>
      </c>
      <c r="Y3537">
        <v>29</v>
      </c>
    </row>
    <row r="3538" spans="1:25" x14ac:dyDescent="0.3">
      <c r="A3538" s="1" t="s">
        <v>18188</v>
      </c>
      <c r="B3538" s="1">
        <v>7548</v>
      </c>
      <c r="C3538" s="1" t="s">
        <v>18189</v>
      </c>
      <c r="D3538">
        <v>2</v>
      </c>
      <c r="E3538">
        <v>63</v>
      </c>
      <c r="F3538" s="10">
        <f>spotify_data[[#This Row],[track_popularity]]/100</f>
        <v>0.63</v>
      </c>
      <c r="G3538" s="9" t="b">
        <v>0</v>
      </c>
      <c r="H3538" s="1">
        <f>+IF(spotify_data[[#This Row],[explicit]]=FALSE,0,1)</f>
        <v>0</v>
      </c>
      <c r="I3538" s="1" t="s">
        <v>7805</v>
      </c>
      <c r="J3538" s="7">
        <f>MATCH(spotify_data[[#This Row],[artist_name]],spotify_data[artist_name],0)</f>
        <v>37</v>
      </c>
      <c r="K3538">
        <v>83</v>
      </c>
      <c r="L3538" s="10">
        <f>spotify_data[[#This Row],[artist_popularity]]/100</f>
        <v>0.83</v>
      </c>
      <c r="M3538">
        <v>21606569</v>
      </c>
      <c r="N3538" s="1" t="s">
        <v>23</v>
      </c>
      <c r="O3538" s="1" t="s">
        <v>18190</v>
      </c>
      <c r="P3538" s="1">
        <f>MATCH(spotify_data[[#This Row],[album_id]],spotify_data[album_id],0)</f>
        <v>3537</v>
      </c>
      <c r="Q3538" s="1" t="s">
        <v>18191</v>
      </c>
      <c r="R3538" s="2">
        <v>41128</v>
      </c>
      <c r="S3538" s="7">
        <f ca="1">+TODAY()-spotify_data[[#This Row],[Fecha lanzamiento Album]]</f>
        <v>4903</v>
      </c>
      <c r="T3538" s="7">
        <f ca="1">+spotify_data[[#This Row],[Antigüedad Album Dias]]/60</f>
        <v>81.716666666666669</v>
      </c>
      <c r="U3538" s="8">
        <f ca="1">spotify_data[[#This Row],[Antigüedad Album Meses]]/12</f>
        <v>6.8097222222222227</v>
      </c>
      <c r="V3538">
        <v>5</v>
      </c>
      <c r="W3538" s="1" t="s">
        <v>21</v>
      </c>
      <c r="X3538" s="1" t="str">
        <f>+IF(spotify_data[[#This Row],[album_type]]="album","Album",IF(spotify_data[[#This Row],[album_type]]="single","Single","Compilation"))</f>
        <v>Single</v>
      </c>
      <c r="Y3538">
        <v>339</v>
      </c>
    </row>
    <row r="3539" spans="1:25" x14ac:dyDescent="0.3">
      <c r="A3539" s="1" t="s">
        <v>18280</v>
      </c>
      <c r="B3539" s="1">
        <v>4437</v>
      </c>
      <c r="C3539" s="1" t="s">
        <v>18281</v>
      </c>
      <c r="D3539">
        <v>4</v>
      </c>
      <c r="E3539">
        <v>63</v>
      </c>
      <c r="F3539" s="10">
        <f>spotify_data[[#This Row],[track_popularity]]/100</f>
        <v>0.63</v>
      </c>
      <c r="G3539" s="9" t="b">
        <v>0</v>
      </c>
      <c r="H3539" s="1">
        <f>+IF(spotify_data[[#This Row],[explicit]]=FALSE,0,1)</f>
        <v>0</v>
      </c>
      <c r="I3539" s="1" t="s">
        <v>15229</v>
      </c>
      <c r="J3539" s="7">
        <f>MATCH(spotify_data[[#This Row],[artist_name]],spotify_data[artist_name],0)</f>
        <v>141</v>
      </c>
      <c r="K3539">
        <v>83</v>
      </c>
      <c r="L3539" s="10">
        <f>spotify_data[[#This Row],[artist_popularity]]/100</f>
        <v>0.83</v>
      </c>
      <c r="M3539">
        <v>40270893</v>
      </c>
      <c r="N3539" s="1" t="s">
        <v>23</v>
      </c>
      <c r="O3539" s="1" t="s">
        <v>18277</v>
      </c>
      <c r="P3539" s="1">
        <f>MATCH(spotify_data[[#This Row],[album_id]],spotify_data[album_id],0)</f>
        <v>1458</v>
      </c>
      <c r="Q3539" s="1" t="s">
        <v>9558</v>
      </c>
      <c r="R3539" s="2">
        <v>41054</v>
      </c>
      <c r="S3539" s="7">
        <f ca="1">+TODAY()-spotify_data[[#This Row],[Fecha lanzamiento Album]]</f>
        <v>4977</v>
      </c>
      <c r="T3539" s="7">
        <f ca="1">+spotify_data[[#This Row],[Antigüedad Album Dias]]/60</f>
        <v>82.95</v>
      </c>
      <c r="U3539" s="8">
        <f ca="1">spotify_data[[#This Row],[Antigüedad Album Meses]]/12</f>
        <v>6.9125000000000005</v>
      </c>
      <c r="V3539">
        <v>18</v>
      </c>
      <c r="W3539" s="1" t="s">
        <v>20</v>
      </c>
      <c r="X3539" s="1" t="str">
        <f>+IF(spotify_data[[#This Row],[album_type]]="album","Album",IF(spotify_data[[#This Row],[album_type]]="single","Single","Compilation"))</f>
        <v>Album</v>
      </c>
      <c r="Y3539">
        <v>381</v>
      </c>
    </row>
    <row r="3540" spans="1:25" x14ac:dyDescent="0.3">
      <c r="A3540" s="1" t="s">
        <v>18325</v>
      </c>
      <c r="B3540" s="1">
        <v>4049</v>
      </c>
      <c r="C3540" s="1" t="s">
        <v>13964</v>
      </c>
      <c r="D3540">
        <v>6</v>
      </c>
      <c r="E3540">
        <v>63</v>
      </c>
      <c r="F3540" s="10">
        <f>spotify_data[[#This Row],[track_popularity]]/100</f>
        <v>0.63</v>
      </c>
      <c r="G3540" s="9" t="b">
        <v>0</v>
      </c>
      <c r="H3540" s="1">
        <f>+IF(spotify_data[[#This Row],[explicit]]=FALSE,0,1)</f>
        <v>0</v>
      </c>
      <c r="I3540" s="1" t="s">
        <v>18326</v>
      </c>
      <c r="J3540" s="7">
        <f>MATCH(spotify_data[[#This Row],[artist_name]],spotify_data[artist_name],0)</f>
        <v>969</v>
      </c>
      <c r="K3540">
        <v>74</v>
      </c>
      <c r="L3540" s="10">
        <f>spotify_data[[#This Row],[artist_popularity]]/100</f>
        <v>0.74</v>
      </c>
      <c r="M3540">
        <v>2265465</v>
      </c>
      <c r="N3540" s="1" t="s">
        <v>23</v>
      </c>
      <c r="O3540" s="1" t="s">
        <v>18327</v>
      </c>
      <c r="P3540" s="1">
        <f>MATCH(spotify_data[[#This Row],[album_id]],spotify_data[album_id],0)</f>
        <v>3539</v>
      </c>
      <c r="Q3540" s="1" t="s">
        <v>18328</v>
      </c>
      <c r="R3540" s="2">
        <v>41026</v>
      </c>
      <c r="S3540" s="7">
        <f ca="1">+TODAY()-spotify_data[[#This Row],[Fecha lanzamiento Album]]</f>
        <v>5005</v>
      </c>
      <c r="T3540" s="7">
        <f ca="1">+spotify_data[[#This Row],[Antigüedad Album Dias]]/60</f>
        <v>83.416666666666671</v>
      </c>
      <c r="U3540" s="8">
        <f ca="1">spotify_data[[#This Row],[Antigüedad Album Meses]]/12</f>
        <v>6.9513888888888893</v>
      </c>
      <c r="V3540">
        <v>15</v>
      </c>
      <c r="W3540" s="1" t="s">
        <v>20</v>
      </c>
      <c r="X3540" s="1" t="str">
        <f>+IF(spotify_data[[#This Row],[album_type]]="album","Album",IF(spotify_data[[#This Row],[album_type]]="single","Single","Compilation"))</f>
        <v>Album</v>
      </c>
      <c r="Y3540">
        <v>355</v>
      </c>
    </row>
    <row r="3541" spans="1:25" x14ac:dyDescent="0.3">
      <c r="A3541" s="1" t="s">
        <v>18514</v>
      </c>
      <c r="B3541" s="1">
        <v>1906</v>
      </c>
      <c r="C3541" s="1" t="s">
        <v>18515</v>
      </c>
      <c r="D3541">
        <v>6</v>
      </c>
      <c r="E3541">
        <v>63</v>
      </c>
      <c r="F3541" s="10">
        <f>spotify_data[[#This Row],[track_popularity]]/100</f>
        <v>0.63</v>
      </c>
      <c r="G3541" s="9" t="b">
        <v>0</v>
      </c>
      <c r="H3541" s="1">
        <f>+IF(spotify_data[[#This Row],[explicit]]=FALSE,0,1)</f>
        <v>0</v>
      </c>
      <c r="I3541" s="1" t="s">
        <v>1977</v>
      </c>
      <c r="J3541" s="7">
        <f>MATCH(spotify_data[[#This Row],[artist_name]],spotify_data[artist_name],0)</f>
        <v>261</v>
      </c>
      <c r="K3541">
        <v>85</v>
      </c>
      <c r="L3541" s="10">
        <f>spotify_data[[#This Row],[artist_popularity]]/100</f>
        <v>0.85</v>
      </c>
      <c r="M3541">
        <v>45771951</v>
      </c>
      <c r="N3541" s="1" t="s">
        <v>516</v>
      </c>
      <c r="O3541" s="1" t="s">
        <v>18451</v>
      </c>
      <c r="P3541" s="1">
        <f>MATCH(spotify_data[[#This Row],[album_id]],spotify_data[album_id],0)</f>
        <v>3378</v>
      </c>
      <c r="Q3541" s="1" t="s">
        <v>18452</v>
      </c>
      <c r="R3541" s="2">
        <v>40909</v>
      </c>
      <c r="S3541" s="7">
        <f ca="1">+TODAY()-spotify_data[[#This Row],[Fecha lanzamiento Album]]</f>
        <v>5122</v>
      </c>
      <c r="T3541" s="7">
        <f ca="1">+spotify_data[[#This Row],[Antigüedad Album Dias]]/60</f>
        <v>85.36666666666666</v>
      </c>
      <c r="U3541" s="8">
        <f ca="1">spotify_data[[#This Row],[Antigüedad Album Meses]]/12</f>
        <v>7.113888888888888</v>
      </c>
      <c r="V3541">
        <v>15</v>
      </c>
      <c r="W3541" s="1" t="s">
        <v>20</v>
      </c>
      <c r="X3541" s="1" t="str">
        <f>+IF(spotify_data[[#This Row],[album_type]]="album","Album",IF(spotify_data[[#This Row],[album_type]]="single","Single","Compilation"))</f>
        <v>Album</v>
      </c>
      <c r="Y3541">
        <v>383</v>
      </c>
    </row>
    <row r="3542" spans="1:25" x14ac:dyDescent="0.3">
      <c r="A3542" s="1" t="s">
        <v>18549</v>
      </c>
      <c r="B3542" s="1">
        <v>4978</v>
      </c>
      <c r="C3542" s="1" t="s">
        <v>18550</v>
      </c>
      <c r="D3542">
        <v>11</v>
      </c>
      <c r="E3542">
        <v>63</v>
      </c>
      <c r="F3542" s="10">
        <f>spotify_data[[#This Row],[track_popularity]]/100</f>
        <v>0.63</v>
      </c>
      <c r="G3542" s="9" t="b">
        <v>1</v>
      </c>
      <c r="H3542" s="1">
        <f>+IF(spotify_data[[#This Row],[explicit]]=FALSE,0,1)</f>
        <v>1</v>
      </c>
      <c r="I3542" s="1" t="s">
        <v>4635</v>
      </c>
      <c r="J3542" s="7">
        <f>MATCH(spotify_data[[#This Row],[artist_name]],spotify_data[artist_name],0)</f>
        <v>958</v>
      </c>
      <c r="K3542">
        <v>84</v>
      </c>
      <c r="L3542" s="10">
        <f>spotify_data[[#This Row],[artist_popularity]]/100</f>
        <v>0.84</v>
      </c>
      <c r="M3542">
        <v>34295707</v>
      </c>
      <c r="N3542" s="1" t="s">
        <v>23</v>
      </c>
      <c r="O3542" s="1" t="s">
        <v>18551</v>
      </c>
      <c r="P3542" s="1">
        <f>MATCH(spotify_data[[#This Row],[album_id]],spotify_data[album_id],0)</f>
        <v>3541</v>
      </c>
      <c r="Q3542" s="1" t="s">
        <v>18552</v>
      </c>
      <c r="R3542" s="2">
        <v>40909</v>
      </c>
      <c r="S3542" s="7">
        <f ca="1">+TODAY()-spotify_data[[#This Row],[Fecha lanzamiento Album]]</f>
        <v>5122</v>
      </c>
      <c r="T3542" s="7">
        <f ca="1">+spotify_data[[#This Row],[Antigüedad Album Dias]]/60</f>
        <v>85.36666666666666</v>
      </c>
      <c r="U3542" s="8">
        <f ca="1">spotify_data[[#This Row],[Antigüedad Album Meses]]/12</f>
        <v>7.113888888888888</v>
      </c>
      <c r="V3542">
        <v>21</v>
      </c>
      <c r="W3542" s="1" t="s">
        <v>20</v>
      </c>
      <c r="X3542" s="1" t="str">
        <f>+IF(spotify_data[[#This Row],[album_type]]="album","Album",IF(spotify_data[[#This Row],[album_type]]="single","Single","Compilation"))</f>
        <v>Album</v>
      </c>
      <c r="Y3542">
        <v>342</v>
      </c>
    </row>
    <row r="3543" spans="1:25" x14ac:dyDescent="0.3">
      <c r="A3543" s="1" t="s">
        <v>18664</v>
      </c>
      <c r="B3543" s="1">
        <v>3692</v>
      </c>
      <c r="C3543" s="1" t="s">
        <v>18665</v>
      </c>
      <c r="D3543">
        <v>7</v>
      </c>
      <c r="E3543">
        <v>63</v>
      </c>
      <c r="F3543" s="10">
        <f>spotify_data[[#This Row],[track_popularity]]/100</f>
        <v>0.63</v>
      </c>
      <c r="G3543" s="9" t="b">
        <v>1</v>
      </c>
      <c r="H3543" s="1">
        <f>+IF(spotify_data[[#This Row],[explicit]]=FALSE,0,1)</f>
        <v>1</v>
      </c>
      <c r="I3543" s="1" t="s">
        <v>18658</v>
      </c>
      <c r="J3543" s="7">
        <f>MATCH(spotify_data[[#This Row],[artist_name]],spotify_data[artist_name],0)</f>
        <v>453</v>
      </c>
      <c r="K3543">
        <v>67</v>
      </c>
      <c r="L3543" s="10">
        <f>spotify_data[[#This Row],[artist_popularity]]/100</f>
        <v>0.67</v>
      </c>
      <c r="M3543">
        <v>1672769</v>
      </c>
      <c r="N3543" s="1" t="s">
        <v>23</v>
      </c>
      <c r="O3543" s="1" t="s">
        <v>18662</v>
      </c>
      <c r="P3543" s="1">
        <f>MATCH(spotify_data[[#This Row],[album_id]],spotify_data[album_id],0)</f>
        <v>453</v>
      </c>
      <c r="Q3543" s="1" t="s">
        <v>18663</v>
      </c>
      <c r="R3543" s="2">
        <v>40858</v>
      </c>
      <c r="S3543" s="7">
        <f ca="1">+TODAY()-spotify_data[[#This Row],[Fecha lanzamiento Album]]</f>
        <v>5173</v>
      </c>
      <c r="T3543" s="7">
        <f ca="1">+spotify_data[[#This Row],[Antigüedad Album Dias]]/60</f>
        <v>86.216666666666669</v>
      </c>
      <c r="U3543" s="8">
        <f ca="1">spotify_data[[#This Row],[Antigüedad Album Meses]]/12</f>
        <v>7.1847222222222227</v>
      </c>
      <c r="V3543">
        <v>11</v>
      </c>
      <c r="W3543" s="1" t="s">
        <v>20</v>
      </c>
      <c r="X3543" s="1" t="str">
        <f>+IF(spotify_data[[#This Row],[album_type]]="album","Album",IF(spotify_data[[#This Row],[album_type]]="single","Single","Compilation"))</f>
        <v>Album</v>
      </c>
      <c r="Y3543">
        <v>37</v>
      </c>
    </row>
    <row r="3544" spans="1:25" x14ac:dyDescent="0.3">
      <c r="A3544" s="1" t="s">
        <v>18733</v>
      </c>
      <c r="B3544" s="1">
        <v>562</v>
      </c>
      <c r="C3544" s="1" t="s">
        <v>18734</v>
      </c>
      <c r="D3544">
        <v>2</v>
      </c>
      <c r="E3544">
        <v>63</v>
      </c>
      <c r="F3544" s="10">
        <f>spotify_data[[#This Row],[track_popularity]]/100</f>
        <v>0.63</v>
      </c>
      <c r="G3544" s="9" t="b">
        <v>0</v>
      </c>
      <c r="H3544" s="1">
        <f>+IF(spotify_data[[#This Row],[explicit]]=FALSE,0,1)</f>
        <v>0</v>
      </c>
      <c r="I3544" s="1" t="s">
        <v>18735</v>
      </c>
      <c r="J3544" s="7">
        <f>MATCH(spotify_data[[#This Row],[artist_name]],spotify_data[artist_name],0)</f>
        <v>3543</v>
      </c>
      <c r="K3544">
        <v>58</v>
      </c>
      <c r="L3544" s="10">
        <f>spotify_data[[#This Row],[artist_popularity]]/100</f>
        <v>0.57999999999999996</v>
      </c>
      <c r="M3544">
        <v>1257429</v>
      </c>
      <c r="N3544" s="1" t="s">
        <v>23</v>
      </c>
      <c r="O3544" s="1" t="s">
        <v>18736</v>
      </c>
      <c r="P3544" s="1">
        <f>MATCH(spotify_data[[#This Row],[album_id]],spotify_data[album_id],0)</f>
        <v>3543</v>
      </c>
      <c r="Q3544" s="1" t="s">
        <v>18737</v>
      </c>
      <c r="R3544" s="2">
        <v>40805</v>
      </c>
      <c r="S3544" s="7">
        <f ca="1">+TODAY()-spotify_data[[#This Row],[Fecha lanzamiento Album]]</f>
        <v>5226</v>
      </c>
      <c r="T3544" s="7">
        <f ca="1">+spotify_data[[#This Row],[Antigüedad Album Dias]]/60</f>
        <v>87.1</v>
      </c>
      <c r="U3544" s="8">
        <f ca="1">spotify_data[[#This Row],[Antigüedad Album Meses]]/12</f>
        <v>7.2583333333333329</v>
      </c>
      <c r="V3544">
        <v>10</v>
      </c>
      <c r="W3544" s="1" t="s">
        <v>20</v>
      </c>
      <c r="X3544" s="1" t="str">
        <f>+IF(spotify_data[[#This Row],[album_type]]="album","Album",IF(spotify_data[[#This Row],[album_type]]="single","Single","Compilation"))</f>
        <v>Album</v>
      </c>
      <c r="Y3544">
        <v>364</v>
      </c>
    </row>
    <row r="3545" spans="1:25" x14ac:dyDescent="0.3">
      <c r="A3545" s="1" t="s">
        <v>18738</v>
      </c>
      <c r="B3545" s="1">
        <v>9361</v>
      </c>
      <c r="C3545" s="1" t="s">
        <v>18739</v>
      </c>
      <c r="D3545">
        <v>1</v>
      </c>
      <c r="E3545">
        <v>63</v>
      </c>
      <c r="F3545" s="10">
        <f>spotify_data[[#This Row],[track_popularity]]/100</f>
        <v>0.63</v>
      </c>
      <c r="G3545" s="9" t="b">
        <v>0</v>
      </c>
      <c r="H3545" s="1">
        <f>+IF(spotify_data[[#This Row],[explicit]]=FALSE,0,1)</f>
        <v>0</v>
      </c>
      <c r="I3545" s="1" t="s">
        <v>9310</v>
      </c>
      <c r="J3545" s="7">
        <f>MATCH(spotify_data[[#This Row],[artist_name]],spotify_data[artist_name],0)</f>
        <v>1265</v>
      </c>
      <c r="K3545">
        <v>76</v>
      </c>
      <c r="L3545" s="10">
        <f>spotify_data[[#This Row],[artist_popularity]]/100</f>
        <v>0.76</v>
      </c>
      <c r="M3545">
        <v>12460618</v>
      </c>
      <c r="N3545" s="1" t="s">
        <v>23</v>
      </c>
      <c r="O3545" s="1" t="s">
        <v>18740</v>
      </c>
      <c r="P3545" s="1">
        <f>MATCH(spotify_data[[#This Row],[album_id]],spotify_data[album_id],0)</f>
        <v>3544</v>
      </c>
      <c r="Q3545" s="1" t="s">
        <v>18741</v>
      </c>
      <c r="R3545" s="2">
        <v>40802</v>
      </c>
      <c r="S3545" s="7">
        <f ca="1">+TODAY()-spotify_data[[#This Row],[Fecha lanzamiento Album]]</f>
        <v>5229</v>
      </c>
      <c r="T3545" s="7">
        <f ca="1">+spotify_data[[#This Row],[Antigüedad Album Dias]]/60</f>
        <v>87.15</v>
      </c>
      <c r="U3545" s="8">
        <f ca="1">spotify_data[[#This Row],[Antigüedad Album Meses]]/12</f>
        <v>7.2625000000000002</v>
      </c>
      <c r="V3545">
        <v>14</v>
      </c>
      <c r="W3545" s="1" t="s">
        <v>20</v>
      </c>
      <c r="X3545" s="1" t="str">
        <f>+IF(spotify_data[[#This Row],[album_type]]="album","Album",IF(spotify_data[[#This Row],[album_type]]="single","Single","Compilation"))</f>
        <v>Album</v>
      </c>
      <c r="Y3545">
        <v>343</v>
      </c>
    </row>
    <row r="3546" spans="1:25" x14ac:dyDescent="0.3">
      <c r="A3546" s="1" t="s">
        <v>18849</v>
      </c>
      <c r="B3546" s="1">
        <v>3704</v>
      </c>
      <c r="C3546" s="1" t="s">
        <v>18850</v>
      </c>
      <c r="D3546">
        <v>2</v>
      </c>
      <c r="E3546">
        <v>63</v>
      </c>
      <c r="F3546" s="10">
        <f>spotify_data[[#This Row],[track_popularity]]/100</f>
        <v>0.63</v>
      </c>
      <c r="G3546" s="9" t="b">
        <v>0</v>
      </c>
      <c r="H3546" s="1">
        <f>+IF(spotify_data[[#This Row],[explicit]]=FALSE,0,1)</f>
        <v>0</v>
      </c>
      <c r="I3546" s="1" t="s">
        <v>18851</v>
      </c>
      <c r="J3546" s="7">
        <f>MATCH(spotify_data[[#This Row],[artist_name]],spotify_data[artist_name],0)</f>
        <v>3545</v>
      </c>
      <c r="K3546">
        <v>53</v>
      </c>
      <c r="L3546" s="10">
        <f>spotify_data[[#This Row],[artist_popularity]]/100</f>
        <v>0.53</v>
      </c>
      <c r="M3546">
        <v>1214595</v>
      </c>
      <c r="N3546" s="1" t="s">
        <v>395</v>
      </c>
      <c r="O3546" s="1" t="s">
        <v>18852</v>
      </c>
      <c r="P3546" s="1">
        <f>MATCH(spotify_data[[#This Row],[album_id]],spotify_data[album_id],0)</f>
        <v>3545</v>
      </c>
      <c r="Q3546" s="1" t="s">
        <v>18853</v>
      </c>
      <c r="R3546" s="2">
        <v>40724</v>
      </c>
      <c r="S3546" s="7">
        <f ca="1">+TODAY()-spotify_data[[#This Row],[Fecha lanzamiento Album]]</f>
        <v>5307</v>
      </c>
      <c r="T3546" s="7">
        <f ca="1">+spotify_data[[#This Row],[Antigüedad Album Dias]]/60</f>
        <v>88.45</v>
      </c>
      <c r="U3546" s="8">
        <f ca="1">spotify_data[[#This Row],[Antigüedad Album Meses]]/12</f>
        <v>7.3708333333333336</v>
      </c>
      <c r="V3546">
        <v>17</v>
      </c>
      <c r="W3546" s="1" t="s">
        <v>20</v>
      </c>
      <c r="X3546" s="1" t="str">
        <f>+IF(spotify_data[[#This Row],[album_type]]="album","Album",IF(spotify_data[[#This Row],[album_type]]="single","Single","Compilation"))</f>
        <v>Album</v>
      </c>
      <c r="Y3546">
        <v>381</v>
      </c>
    </row>
    <row r="3547" spans="1:25" x14ac:dyDescent="0.3">
      <c r="A3547" s="1" t="s">
        <v>19001</v>
      </c>
      <c r="B3547" s="1">
        <v>6208</v>
      </c>
      <c r="C3547" s="1" t="s">
        <v>19002</v>
      </c>
      <c r="D3547">
        <v>6</v>
      </c>
      <c r="E3547">
        <v>63</v>
      </c>
      <c r="F3547" s="10">
        <f>spotify_data[[#This Row],[track_popularity]]/100</f>
        <v>0.63</v>
      </c>
      <c r="G3547" s="9" t="b">
        <v>0</v>
      </c>
      <c r="H3547" s="1">
        <f>+IF(spotify_data[[#This Row],[explicit]]=FALSE,0,1)</f>
        <v>0</v>
      </c>
      <c r="I3547" s="1" t="s">
        <v>15456</v>
      </c>
      <c r="J3547" s="7">
        <f>MATCH(spotify_data[[#This Row],[artist_name]],spotify_data[artist_name],0)</f>
        <v>3546</v>
      </c>
      <c r="K3547">
        <v>70</v>
      </c>
      <c r="L3547" s="10">
        <f>spotify_data[[#This Row],[artist_popularity]]/100</f>
        <v>0.7</v>
      </c>
      <c r="M3547">
        <v>1615872</v>
      </c>
      <c r="N3547" s="1" t="s">
        <v>23</v>
      </c>
      <c r="O3547" s="1" t="s">
        <v>19003</v>
      </c>
      <c r="P3547" s="1">
        <f>MATCH(spotify_data[[#This Row],[album_id]],spotify_data[album_id],0)</f>
        <v>3546</v>
      </c>
      <c r="Q3547" s="1" t="s">
        <v>19004</v>
      </c>
      <c r="R3547" s="2">
        <v>40659</v>
      </c>
      <c r="S3547" s="7">
        <f ca="1">+TODAY()-spotify_data[[#This Row],[Fecha lanzamiento Album]]</f>
        <v>5372</v>
      </c>
      <c r="T3547" s="7">
        <f ca="1">+spotify_data[[#This Row],[Antigüedad Album Dias]]/60</f>
        <v>89.533333333333331</v>
      </c>
      <c r="U3547" s="8">
        <f ca="1">spotify_data[[#This Row],[Antigüedad Album Meses]]/12</f>
        <v>7.4611111111111112</v>
      </c>
      <c r="V3547">
        <v>27</v>
      </c>
      <c r="W3547" s="1" t="s">
        <v>20</v>
      </c>
      <c r="X3547" s="1" t="str">
        <f>+IF(spotify_data[[#This Row],[album_type]]="album","Album",IF(spotify_data[[#This Row],[album_type]]="single","Single","Compilation"))</f>
        <v>Album</v>
      </c>
      <c r="Y3547">
        <v>174</v>
      </c>
    </row>
    <row r="3548" spans="1:25" x14ac:dyDescent="0.3">
      <c r="A3548" s="1" t="s">
        <v>19138</v>
      </c>
      <c r="B3548" s="1">
        <v>125</v>
      </c>
      <c r="C3548" s="1" t="s">
        <v>19139</v>
      </c>
      <c r="D3548">
        <v>14</v>
      </c>
      <c r="E3548">
        <v>63</v>
      </c>
      <c r="F3548" s="10">
        <f>spotify_data[[#This Row],[track_popularity]]/100</f>
        <v>0.63</v>
      </c>
      <c r="G3548" s="9" t="b">
        <v>0</v>
      </c>
      <c r="H3548" s="1">
        <f>+IF(spotify_data[[#This Row],[explicit]]=FALSE,0,1)</f>
        <v>0</v>
      </c>
      <c r="I3548" s="1" t="s">
        <v>898</v>
      </c>
      <c r="J3548" s="7">
        <f>MATCH(spotify_data[[#This Row],[artist_name]],spotify_data[artist_name],0)</f>
        <v>34</v>
      </c>
      <c r="K3548">
        <v>88</v>
      </c>
      <c r="L3548" s="10">
        <f>spotify_data[[#This Row],[artist_popularity]]/100</f>
        <v>0.88</v>
      </c>
      <c r="M3548">
        <v>42256604</v>
      </c>
      <c r="N3548" s="1" t="s">
        <v>899</v>
      </c>
      <c r="O3548" s="1" t="s">
        <v>19140</v>
      </c>
      <c r="P3548" s="1">
        <f>MATCH(spotify_data[[#This Row],[album_id]],spotify_data[album_id],0)</f>
        <v>3547</v>
      </c>
      <c r="Q3548" s="1" t="s">
        <v>19141</v>
      </c>
      <c r="R3548" s="2">
        <v>40544</v>
      </c>
      <c r="S3548" s="7">
        <f ca="1">+TODAY()-spotify_data[[#This Row],[Fecha lanzamiento Album]]</f>
        <v>5487</v>
      </c>
      <c r="T3548" s="7">
        <f ca="1">+spotify_data[[#This Row],[Antigüedad Album Dias]]/60</f>
        <v>91.45</v>
      </c>
      <c r="U3548" s="8">
        <f ca="1">spotify_data[[#This Row],[Antigüedad Album Meses]]/12</f>
        <v>7.6208333333333336</v>
      </c>
      <c r="V3548">
        <v>14</v>
      </c>
      <c r="W3548" s="1" t="s">
        <v>20</v>
      </c>
      <c r="X3548" s="1" t="str">
        <f>+IF(spotify_data[[#This Row],[album_type]]="album","Album",IF(spotify_data[[#This Row],[album_type]]="single","Single","Compilation"))</f>
        <v>Album</v>
      </c>
      <c r="Y3548">
        <v>534</v>
      </c>
    </row>
    <row r="3549" spans="1:25" x14ac:dyDescent="0.3">
      <c r="A3549" s="1" t="s">
        <v>19264</v>
      </c>
      <c r="B3549" s="1">
        <v>4506</v>
      </c>
      <c r="C3549" s="1" t="s">
        <v>19265</v>
      </c>
      <c r="D3549">
        <v>4</v>
      </c>
      <c r="E3549">
        <v>63</v>
      </c>
      <c r="F3549" s="10">
        <f>spotify_data[[#This Row],[track_popularity]]/100</f>
        <v>0.63</v>
      </c>
      <c r="G3549" s="9" t="b">
        <v>0</v>
      </c>
      <c r="H3549" s="1">
        <f>+IF(spotify_data[[#This Row],[explicit]]=FALSE,0,1)</f>
        <v>0</v>
      </c>
      <c r="I3549" s="1" t="s">
        <v>19248</v>
      </c>
      <c r="J3549" s="7">
        <f>MATCH(spotify_data[[#This Row],[artist_name]],spotify_data[artist_name],0)</f>
        <v>3548</v>
      </c>
      <c r="K3549">
        <v>50</v>
      </c>
      <c r="L3549" s="10">
        <f>spotify_data[[#This Row],[artist_popularity]]/100</f>
        <v>0.5</v>
      </c>
      <c r="M3549">
        <v>52929</v>
      </c>
      <c r="N3549" s="1" t="s">
        <v>23</v>
      </c>
      <c r="O3549" s="1" t="s">
        <v>19249</v>
      </c>
      <c r="P3549" s="1">
        <f>MATCH(spotify_data[[#This Row],[album_id]],spotify_data[album_id],0)</f>
        <v>3548</v>
      </c>
      <c r="Q3549" s="1" t="s">
        <v>19250</v>
      </c>
      <c r="R3549" s="2">
        <v>40544</v>
      </c>
      <c r="S3549" s="7">
        <f ca="1">+TODAY()-spotify_data[[#This Row],[Fecha lanzamiento Album]]</f>
        <v>5487</v>
      </c>
      <c r="T3549" s="7">
        <f ca="1">+spotify_data[[#This Row],[Antigüedad Album Dias]]/60</f>
        <v>91.45</v>
      </c>
      <c r="U3549" s="8">
        <f ca="1">spotify_data[[#This Row],[Antigüedad Album Meses]]/12</f>
        <v>7.6208333333333336</v>
      </c>
      <c r="V3549">
        <v>10</v>
      </c>
      <c r="W3549" s="1" t="s">
        <v>20</v>
      </c>
      <c r="X3549" s="1" t="str">
        <f>+IF(spotify_data[[#This Row],[album_type]]="album","Album",IF(spotify_data[[#This Row],[album_type]]="single","Single","Compilation"))</f>
        <v>Album</v>
      </c>
      <c r="Y3549">
        <v>33</v>
      </c>
    </row>
    <row r="3550" spans="1:25" x14ac:dyDescent="0.3">
      <c r="A3550" s="1" t="s">
        <v>19404</v>
      </c>
      <c r="B3550" s="1">
        <v>7196</v>
      </c>
      <c r="C3550" s="1" t="s">
        <v>19405</v>
      </c>
      <c r="D3550">
        <v>17</v>
      </c>
      <c r="E3550">
        <v>63</v>
      </c>
      <c r="F3550" s="10">
        <f>spotify_data[[#This Row],[track_popularity]]/100</f>
        <v>0.63</v>
      </c>
      <c r="G3550" s="9" t="b">
        <v>1</v>
      </c>
      <c r="H3550" s="1">
        <f>+IF(spotify_data[[#This Row],[explicit]]=FALSE,0,1)</f>
        <v>1</v>
      </c>
      <c r="I3550" s="1" t="s">
        <v>19401</v>
      </c>
      <c r="J3550" s="7">
        <f>MATCH(spotify_data[[#This Row],[artist_name]],spotify_data[artist_name],0)</f>
        <v>3549</v>
      </c>
      <c r="K3550">
        <v>69</v>
      </c>
      <c r="L3550" s="10">
        <f>spotify_data[[#This Row],[artist_popularity]]/100</f>
        <v>0.69</v>
      </c>
      <c r="M3550">
        <v>721855</v>
      </c>
      <c r="N3550" s="1" t="s">
        <v>23</v>
      </c>
      <c r="O3550" s="1" t="s">
        <v>19406</v>
      </c>
      <c r="P3550" s="1">
        <f>MATCH(spotify_data[[#This Row],[album_id]],spotify_data[album_id],0)</f>
        <v>3549</v>
      </c>
      <c r="Q3550" s="1" t="s">
        <v>19407</v>
      </c>
      <c r="R3550" s="2">
        <v>40491</v>
      </c>
      <c r="S3550" s="7">
        <f ca="1">+TODAY()-spotify_data[[#This Row],[Fecha lanzamiento Album]]</f>
        <v>5540</v>
      </c>
      <c r="T3550" s="7">
        <f ca="1">+spotify_data[[#This Row],[Antigüedad Album Dias]]/60</f>
        <v>92.333333333333329</v>
      </c>
      <c r="U3550" s="8">
        <f ca="1">spotify_data[[#This Row],[Antigüedad Album Meses]]/12</f>
        <v>7.6944444444444438</v>
      </c>
      <c r="V3550">
        <v>17</v>
      </c>
      <c r="W3550" s="1" t="s">
        <v>20</v>
      </c>
      <c r="X3550" s="1" t="str">
        <f>+IF(spotify_data[[#This Row],[album_type]]="album","Album",IF(spotify_data[[#This Row],[album_type]]="single","Single","Compilation"))</f>
        <v>Album</v>
      </c>
      <c r="Y3550">
        <v>372</v>
      </c>
    </row>
    <row r="3551" spans="1:25" x14ac:dyDescent="0.3">
      <c r="A3551" s="1" t="s">
        <v>19716</v>
      </c>
      <c r="B3551" s="1">
        <v>483</v>
      </c>
      <c r="C3551" s="1" t="s">
        <v>9309</v>
      </c>
      <c r="D3551">
        <v>2</v>
      </c>
      <c r="E3551">
        <v>63</v>
      </c>
      <c r="F3551" s="10">
        <f>spotify_data[[#This Row],[track_popularity]]/100</f>
        <v>0.63</v>
      </c>
      <c r="G3551" s="9" t="b">
        <v>0</v>
      </c>
      <c r="H3551" s="1">
        <f>+IF(spotify_data[[#This Row],[explicit]]=FALSE,0,1)</f>
        <v>0</v>
      </c>
      <c r="I3551" s="1" t="s">
        <v>9310</v>
      </c>
      <c r="J3551" s="7">
        <f>MATCH(spotify_data[[#This Row],[artist_name]],spotify_data[artist_name],0)</f>
        <v>1265</v>
      </c>
      <c r="K3551">
        <v>76</v>
      </c>
      <c r="L3551" s="10">
        <f>spotify_data[[#This Row],[artist_popularity]]/100</f>
        <v>0.76</v>
      </c>
      <c r="M3551">
        <v>12460618</v>
      </c>
      <c r="N3551" s="1" t="s">
        <v>23</v>
      </c>
      <c r="O3551" s="1" t="s">
        <v>19715</v>
      </c>
      <c r="P3551" s="1">
        <f>MATCH(spotify_data[[#This Row],[album_id]],spotify_data[album_id],0)</f>
        <v>3227</v>
      </c>
      <c r="Q3551" s="1" t="s">
        <v>9310</v>
      </c>
      <c r="R3551" s="2">
        <v>40233</v>
      </c>
      <c r="S3551" s="7">
        <f ca="1">+TODAY()-spotify_data[[#This Row],[Fecha lanzamiento Album]]</f>
        <v>5798</v>
      </c>
      <c r="T3551" s="7">
        <f ca="1">+spotify_data[[#This Row],[Antigüedad Album Dias]]/60</f>
        <v>96.63333333333334</v>
      </c>
      <c r="U3551" s="8">
        <f ca="1">spotify_data[[#This Row],[Antigüedad Album Meses]]/12</f>
        <v>8.0527777777777789</v>
      </c>
      <c r="V3551">
        <v>9</v>
      </c>
      <c r="W3551" s="1" t="s">
        <v>20</v>
      </c>
      <c r="X3551" s="1" t="str">
        <f>+IF(spotify_data[[#This Row],[album_type]]="album","Album",IF(spotify_data[[#This Row],[album_type]]="single","Single","Compilation"))</f>
        <v>Album</v>
      </c>
      <c r="Y3551">
        <v>359</v>
      </c>
    </row>
    <row r="3552" spans="1:25" x14ac:dyDescent="0.3">
      <c r="A3552" s="1" t="s">
        <v>19800</v>
      </c>
      <c r="B3552" s="1">
        <v>6641</v>
      </c>
      <c r="C3552" s="1" t="s">
        <v>19801</v>
      </c>
      <c r="D3552">
        <v>15</v>
      </c>
      <c r="E3552">
        <v>63</v>
      </c>
      <c r="F3552" s="10">
        <f>spotify_data[[#This Row],[track_popularity]]/100</f>
        <v>0.63</v>
      </c>
      <c r="G3552" s="9" t="b">
        <v>0</v>
      </c>
      <c r="H3552" s="1">
        <f>+IF(spotify_data[[#This Row],[explicit]]=FALSE,0,1)</f>
        <v>0</v>
      </c>
      <c r="I3552" s="1" t="s">
        <v>11379</v>
      </c>
      <c r="J3552" s="7">
        <f>MATCH(spotify_data[[#This Row],[artist_name]],spotify_data[artist_name],0)</f>
        <v>2882</v>
      </c>
      <c r="K3552">
        <v>64</v>
      </c>
      <c r="L3552" s="10">
        <f>spotify_data[[#This Row],[artist_popularity]]/100</f>
        <v>0.64</v>
      </c>
      <c r="M3552">
        <v>301316</v>
      </c>
      <c r="N3552" s="1" t="s">
        <v>1609</v>
      </c>
      <c r="O3552" s="1" t="s">
        <v>19753</v>
      </c>
      <c r="P3552" s="1">
        <f>MATCH(spotify_data[[#This Row],[album_id]],spotify_data[album_id],0)</f>
        <v>2882</v>
      </c>
      <c r="Q3552" s="1" t="s">
        <v>19754</v>
      </c>
      <c r="R3552" s="2">
        <v>40179</v>
      </c>
      <c r="S3552" s="7">
        <f ca="1">+TODAY()-spotify_data[[#This Row],[Fecha lanzamiento Album]]</f>
        <v>5852</v>
      </c>
      <c r="T3552" s="7">
        <f ca="1">+spotify_data[[#This Row],[Antigüedad Album Dias]]/60</f>
        <v>97.533333333333331</v>
      </c>
      <c r="U3552" s="8">
        <f ca="1">spotify_data[[#This Row],[Antigüedad Album Meses]]/12</f>
        <v>8.1277777777777782</v>
      </c>
      <c r="V3552">
        <v>25</v>
      </c>
      <c r="W3552" s="1" t="s">
        <v>20</v>
      </c>
      <c r="X3552" s="1" t="str">
        <f>+IF(spotify_data[[#This Row],[album_type]]="album","Album",IF(spotify_data[[#This Row],[album_type]]="single","Single","Compilation"))</f>
        <v>Album</v>
      </c>
      <c r="Y3552">
        <v>194</v>
      </c>
    </row>
    <row r="3553" spans="1:25" x14ac:dyDescent="0.3">
      <c r="A3553" s="1" t="s">
        <v>19900</v>
      </c>
      <c r="B3553" s="1">
        <v>8520</v>
      </c>
      <c r="C3553" s="1" t="s">
        <v>18377</v>
      </c>
      <c r="D3553">
        <v>7</v>
      </c>
      <c r="E3553">
        <v>63</v>
      </c>
      <c r="F3553" s="10">
        <f>spotify_data[[#This Row],[track_popularity]]/100</f>
        <v>0.63</v>
      </c>
      <c r="G3553" s="9" t="b">
        <v>0</v>
      </c>
      <c r="H3553" s="1">
        <f>+IF(spotify_data[[#This Row],[explicit]]=FALSE,0,1)</f>
        <v>0</v>
      </c>
      <c r="I3553" s="1" t="s">
        <v>3360</v>
      </c>
      <c r="J3553" s="7">
        <f>MATCH(spotify_data[[#This Row],[artist_name]],spotify_data[artist_name],0)</f>
        <v>949</v>
      </c>
      <c r="K3553">
        <v>83</v>
      </c>
      <c r="L3553" s="10">
        <f>spotify_data[[#This Row],[artist_popularity]]/100</f>
        <v>0.83</v>
      </c>
      <c r="M3553">
        <v>38400585</v>
      </c>
      <c r="N3553" s="1" t="s">
        <v>516</v>
      </c>
      <c r="O3553" s="1" t="s">
        <v>19901</v>
      </c>
      <c r="P3553" s="1">
        <f>MATCH(spotify_data[[#This Row],[album_id]],spotify_data[album_id],0)</f>
        <v>3552</v>
      </c>
      <c r="Q3553" s="1" t="s">
        <v>6927</v>
      </c>
      <c r="R3553" s="2">
        <v>40179</v>
      </c>
      <c r="S3553" s="7">
        <f ca="1">+TODAY()-spotify_data[[#This Row],[Fecha lanzamiento Album]]</f>
        <v>5852</v>
      </c>
      <c r="T3553" s="7">
        <f ca="1">+spotify_data[[#This Row],[Antigüedad Album Dias]]/60</f>
        <v>97.533333333333331</v>
      </c>
      <c r="U3553" s="8">
        <f ca="1">spotify_data[[#This Row],[Antigüedad Album Meses]]/12</f>
        <v>8.1277777777777782</v>
      </c>
      <c r="V3553">
        <v>12</v>
      </c>
      <c r="W3553" s="1" t="s">
        <v>20</v>
      </c>
      <c r="X3553" s="1" t="str">
        <f>+IF(spotify_data[[#This Row],[album_type]]="album","Album",IF(spotify_data[[#This Row],[album_type]]="single","Single","Compilation"))</f>
        <v>Album</v>
      </c>
      <c r="Y3553">
        <v>378</v>
      </c>
    </row>
    <row r="3554" spans="1:25" x14ac:dyDescent="0.3">
      <c r="A3554" s="1" t="s">
        <v>20130</v>
      </c>
      <c r="B3554" s="1">
        <v>1727</v>
      </c>
      <c r="C3554" s="1" t="s">
        <v>20131</v>
      </c>
      <c r="D3554">
        <v>1</v>
      </c>
      <c r="E3554">
        <v>63</v>
      </c>
      <c r="F3554" s="10">
        <f>spotify_data[[#This Row],[track_popularity]]/100</f>
        <v>0.63</v>
      </c>
      <c r="G3554" s="9" t="b">
        <v>0</v>
      </c>
      <c r="H3554" s="1">
        <f>+IF(spotify_data[[#This Row],[explicit]]=FALSE,0,1)</f>
        <v>0</v>
      </c>
      <c r="I3554" s="1" t="s">
        <v>1755</v>
      </c>
      <c r="J3554" s="7">
        <f>MATCH(spotify_data[[#This Row],[artist_name]],spotify_data[artist_name],0)</f>
        <v>954</v>
      </c>
      <c r="K3554">
        <v>72</v>
      </c>
      <c r="L3554" s="10">
        <f>spotify_data[[#This Row],[artist_popularity]]/100</f>
        <v>0.72</v>
      </c>
      <c r="M3554">
        <v>6113786</v>
      </c>
      <c r="N3554" s="1" t="s">
        <v>23</v>
      </c>
      <c r="O3554" s="1" t="s">
        <v>20132</v>
      </c>
      <c r="P3554" s="1">
        <f>MATCH(spotify_data[[#This Row],[album_id]],spotify_data[album_id],0)</f>
        <v>2149</v>
      </c>
      <c r="Q3554" s="1" t="s">
        <v>20133</v>
      </c>
      <c r="R3554" s="2">
        <v>40009</v>
      </c>
      <c r="S3554" s="7">
        <f ca="1">+TODAY()-spotify_data[[#This Row],[Fecha lanzamiento Album]]</f>
        <v>6022</v>
      </c>
      <c r="T3554" s="7">
        <f ca="1">+spotify_data[[#This Row],[Antigüedad Album Dias]]/60</f>
        <v>100.36666666666666</v>
      </c>
      <c r="U3554" s="8">
        <f ca="1">spotify_data[[#This Row],[Antigüedad Album Meses]]/12</f>
        <v>8.3638888888888889</v>
      </c>
      <c r="V3554">
        <v>13</v>
      </c>
      <c r="W3554" s="1" t="s">
        <v>20</v>
      </c>
      <c r="X3554" s="1" t="str">
        <f>+IF(spotify_data[[#This Row],[album_type]]="album","Album",IF(spotify_data[[#This Row],[album_type]]="single","Single","Compilation"))</f>
        <v>Album</v>
      </c>
      <c r="Y3554">
        <v>335</v>
      </c>
    </row>
    <row r="3555" spans="1:25" x14ac:dyDescent="0.3">
      <c r="A3555" s="1" t="s">
        <v>20180</v>
      </c>
      <c r="B3555" s="1">
        <v>6788</v>
      </c>
      <c r="C3555" s="1" t="s">
        <v>20181</v>
      </c>
      <c r="D3555">
        <v>1</v>
      </c>
      <c r="E3555">
        <v>63</v>
      </c>
      <c r="F3555" s="10">
        <f>spotify_data[[#This Row],[track_popularity]]/100</f>
        <v>0.63</v>
      </c>
      <c r="G3555" s="9" t="b">
        <v>0</v>
      </c>
      <c r="H3555" s="1">
        <f>+IF(spotify_data[[#This Row],[explicit]]=FALSE,0,1)</f>
        <v>0</v>
      </c>
      <c r="I3555" s="1" t="s">
        <v>20182</v>
      </c>
      <c r="J3555" s="7">
        <f>MATCH(spotify_data[[#This Row],[artist_name]],spotify_data[artist_name],0)</f>
        <v>3554</v>
      </c>
      <c r="K3555">
        <v>49</v>
      </c>
      <c r="L3555" s="10">
        <f>spotify_data[[#This Row],[artist_popularity]]/100</f>
        <v>0.49</v>
      </c>
      <c r="M3555">
        <v>65353</v>
      </c>
      <c r="N3555" s="1" t="s">
        <v>23</v>
      </c>
      <c r="O3555" s="1" t="s">
        <v>20183</v>
      </c>
      <c r="P3555" s="1">
        <f>MATCH(spotify_data[[#This Row],[album_id]],spotify_data[album_id],0)</f>
        <v>3554</v>
      </c>
      <c r="Q3555" s="1" t="s">
        <v>20184</v>
      </c>
      <c r="R3555" s="2">
        <v>39994</v>
      </c>
      <c r="S3555" s="7">
        <f ca="1">+TODAY()-spotify_data[[#This Row],[Fecha lanzamiento Album]]</f>
        <v>6037</v>
      </c>
      <c r="T3555" s="7">
        <f ca="1">+spotify_data[[#This Row],[Antigüedad Album Dias]]/60</f>
        <v>100.61666666666666</v>
      </c>
      <c r="U3555" s="8">
        <f ca="1">spotify_data[[#This Row],[Antigüedad Album Meses]]/12</f>
        <v>8.3847222222222211</v>
      </c>
      <c r="V3555">
        <v>2</v>
      </c>
      <c r="W3555" s="1" t="s">
        <v>21</v>
      </c>
      <c r="X3555" s="1" t="str">
        <f>+IF(spotify_data[[#This Row],[album_type]]="album","Album",IF(spotify_data[[#This Row],[album_type]]="single","Single","Compilation"))</f>
        <v>Single</v>
      </c>
      <c r="Y3555">
        <v>316</v>
      </c>
    </row>
    <row r="3556" spans="1:25" x14ac:dyDescent="0.3">
      <c r="A3556" s="1" t="s">
        <v>20350</v>
      </c>
      <c r="B3556" s="1">
        <v>3504</v>
      </c>
      <c r="C3556" s="1" t="s">
        <v>13966</v>
      </c>
      <c r="D3556">
        <v>8</v>
      </c>
      <c r="E3556">
        <v>63</v>
      </c>
      <c r="F3556" s="10">
        <f>spotify_data[[#This Row],[track_popularity]]/100</f>
        <v>0.63</v>
      </c>
      <c r="G3556" s="9" t="b">
        <v>0</v>
      </c>
      <c r="H3556" s="1">
        <f>+IF(spotify_data[[#This Row],[explicit]]=FALSE,0,1)</f>
        <v>0</v>
      </c>
      <c r="I3556" s="1" t="s">
        <v>20351</v>
      </c>
      <c r="J3556" s="7">
        <f>MATCH(spotify_data[[#This Row],[artist_name]],spotify_data[artist_name],0)</f>
        <v>3555</v>
      </c>
      <c r="K3556">
        <v>46</v>
      </c>
      <c r="L3556" s="10">
        <f>spotify_data[[#This Row],[artist_popularity]]/100</f>
        <v>0.46</v>
      </c>
      <c r="M3556">
        <v>128303</v>
      </c>
      <c r="N3556" s="1" t="s">
        <v>23</v>
      </c>
      <c r="O3556" s="1" t="s">
        <v>20352</v>
      </c>
      <c r="P3556" s="1">
        <f>MATCH(spotify_data[[#This Row],[album_id]],spotify_data[album_id],0)</f>
        <v>3555</v>
      </c>
      <c r="Q3556" s="1" t="s">
        <v>20353</v>
      </c>
      <c r="R3556" s="2">
        <v>39814</v>
      </c>
      <c r="S3556" s="7">
        <f ca="1">+TODAY()-spotify_data[[#This Row],[Fecha lanzamiento Album]]</f>
        <v>6217</v>
      </c>
      <c r="T3556" s="7">
        <f ca="1">+spotify_data[[#This Row],[Antigüedad Album Dias]]/60</f>
        <v>103.61666666666666</v>
      </c>
      <c r="U3556" s="8">
        <f ca="1">spotify_data[[#This Row],[Antigüedad Album Meses]]/12</f>
        <v>8.6347222222222211</v>
      </c>
      <c r="V3556">
        <v>11</v>
      </c>
      <c r="W3556" s="1" t="s">
        <v>20</v>
      </c>
      <c r="X3556" s="1" t="str">
        <f>+IF(spotify_data[[#This Row],[album_type]]="album","Album",IF(spotify_data[[#This Row],[album_type]]="single","Single","Compilation"))</f>
        <v>Album</v>
      </c>
      <c r="Y3556">
        <v>32</v>
      </c>
    </row>
    <row r="3557" spans="1:25" x14ac:dyDescent="0.3">
      <c r="A3557" s="1" t="s">
        <v>20470</v>
      </c>
      <c r="B3557" s="1">
        <v>8278</v>
      </c>
      <c r="C3557" s="1" t="s">
        <v>20471</v>
      </c>
      <c r="D3557">
        <v>8</v>
      </c>
      <c r="E3557">
        <v>63</v>
      </c>
      <c r="F3557" s="10">
        <f>spotify_data[[#This Row],[track_popularity]]/100</f>
        <v>0.63</v>
      </c>
      <c r="G3557" s="9" t="b">
        <v>0</v>
      </c>
      <c r="H3557" s="1">
        <f>+IF(spotify_data[[#This Row],[explicit]]=FALSE,0,1)</f>
        <v>0</v>
      </c>
      <c r="I3557" s="1" t="s">
        <v>20472</v>
      </c>
      <c r="J3557" s="7">
        <f>MATCH(spotify_data[[#This Row],[artist_name]],spotify_data[artist_name],0)</f>
        <v>3556</v>
      </c>
      <c r="K3557">
        <v>50</v>
      </c>
      <c r="L3557" s="10">
        <f>spotify_data[[#This Row],[artist_popularity]]/100</f>
        <v>0.5</v>
      </c>
      <c r="M3557">
        <v>248615</v>
      </c>
      <c r="N3557" s="1" t="s">
        <v>23</v>
      </c>
      <c r="O3557" s="1" t="s">
        <v>20473</v>
      </c>
      <c r="P3557" s="1">
        <f>MATCH(spotify_data[[#This Row],[album_id]],spotify_data[album_id],0)</f>
        <v>3556</v>
      </c>
      <c r="Q3557" s="1" t="s">
        <v>20474</v>
      </c>
      <c r="R3557" s="2">
        <v>39643</v>
      </c>
      <c r="S3557" s="7">
        <f ca="1">+TODAY()-spotify_data[[#This Row],[Fecha lanzamiento Album]]</f>
        <v>6388</v>
      </c>
      <c r="T3557" s="7">
        <f ca="1">+spotify_data[[#This Row],[Antigüedad Album Dias]]/60</f>
        <v>106.46666666666667</v>
      </c>
      <c r="U3557" s="8">
        <f ca="1">spotify_data[[#This Row],[Antigüedad Album Meses]]/12</f>
        <v>8.8722222222222218</v>
      </c>
      <c r="V3557">
        <v>10</v>
      </c>
      <c r="W3557" s="1" t="s">
        <v>20</v>
      </c>
      <c r="X3557" s="1" t="str">
        <f>+IF(spotify_data[[#This Row],[album_type]]="album","Album",IF(spotify_data[[#This Row],[album_type]]="single","Single","Compilation"))</f>
        <v>Album</v>
      </c>
      <c r="Y3557">
        <v>367</v>
      </c>
    </row>
    <row r="3558" spans="1:25" x14ac:dyDescent="0.3">
      <c r="A3558" s="1" t="s">
        <v>20895</v>
      </c>
      <c r="B3558" s="1">
        <v>5789</v>
      </c>
      <c r="C3558" s="1" t="s">
        <v>20896</v>
      </c>
      <c r="D3558">
        <v>1</v>
      </c>
      <c r="E3558">
        <v>63</v>
      </c>
      <c r="F3558" s="10">
        <f>spotify_data[[#This Row],[track_popularity]]/100</f>
        <v>0.63</v>
      </c>
      <c r="G3558" s="9" t="b">
        <v>0</v>
      </c>
      <c r="H3558" s="1">
        <f>+IF(spotify_data[[#This Row],[explicit]]=FALSE,0,1)</f>
        <v>0</v>
      </c>
      <c r="I3558" s="1" t="s">
        <v>20897</v>
      </c>
      <c r="J3558" s="7">
        <f>MATCH(spotify_data[[#This Row],[artist_name]],spotify_data[artist_name],0)</f>
        <v>3557</v>
      </c>
      <c r="K3558">
        <v>58</v>
      </c>
      <c r="L3558" s="10">
        <f>spotify_data[[#This Row],[artist_popularity]]/100</f>
        <v>0.57999999999999996</v>
      </c>
      <c r="M3558">
        <v>733057</v>
      </c>
      <c r="N3558" s="1" t="s">
        <v>23</v>
      </c>
      <c r="O3558" s="1" t="s">
        <v>20898</v>
      </c>
      <c r="P3558" s="1">
        <f>MATCH(spotify_data[[#This Row],[album_id]],spotify_data[album_id],0)</f>
        <v>3557</v>
      </c>
      <c r="Q3558" s="1" t="s">
        <v>13124</v>
      </c>
      <c r="R3558" s="2">
        <v>39083</v>
      </c>
      <c r="S3558" s="7">
        <f ca="1">+TODAY()-spotify_data[[#This Row],[Fecha lanzamiento Album]]</f>
        <v>6948</v>
      </c>
      <c r="T3558" s="7">
        <f ca="1">+spotify_data[[#This Row],[Antigüedad Album Dias]]/60</f>
        <v>115.8</v>
      </c>
      <c r="U3558" s="8">
        <f ca="1">spotify_data[[#This Row],[Antigüedad Album Meses]]/12</f>
        <v>9.65</v>
      </c>
      <c r="V3558">
        <v>11</v>
      </c>
      <c r="W3558" s="1" t="s">
        <v>20</v>
      </c>
      <c r="X3558" s="1" t="str">
        <f>+IF(spotify_data[[#This Row],[album_type]]="album","Album",IF(spotify_data[[#This Row],[album_type]]="single","Single","Compilation"))</f>
        <v>Album</v>
      </c>
      <c r="Y3558">
        <v>354</v>
      </c>
    </row>
    <row r="3559" spans="1:25" x14ac:dyDescent="0.3">
      <c r="A3559" s="1" t="s">
        <v>21152</v>
      </c>
      <c r="B3559" s="1">
        <v>559</v>
      </c>
      <c r="C3559" s="1" t="s">
        <v>7771</v>
      </c>
      <c r="D3559">
        <v>2</v>
      </c>
      <c r="E3559">
        <v>63</v>
      </c>
      <c r="F3559" s="10">
        <f>spotify_data[[#This Row],[track_popularity]]/100</f>
        <v>0.63</v>
      </c>
      <c r="G3559" s="9" t="b">
        <v>0</v>
      </c>
      <c r="H3559" s="1">
        <f>+IF(spotify_data[[#This Row],[explicit]]=FALSE,0,1)</f>
        <v>0</v>
      </c>
      <c r="I3559" s="1" t="s">
        <v>20063</v>
      </c>
      <c r="J3559" s="7">
        <f>MATCH(spotify_data[[#This Row],[artist_name]],spotify_data[artist_name],0)</f>
        <v>572</v>
      </c>
      <c r="K3559">
        <v>77</v>
      </c>
      <c r="L3559" s="10">
        <f>spotify_data[[#This Row],[artist_popularity]]/100</f>
        <v>0.77</v>
      </c>
      <c r="M3559">
        <v>7302348</v>
      </c>
      <c r="N3559" s="1" t="s">
        <v>16238</v>
      </c>
      <c r="O3559" s="1" t="s">
        <v>21153</v>
      </c>
      <c r="P3559" s="1">
        <f>MATCH(spotify_data[[#This Row],[album_id]],spotify_data[album_id],0)</f>
        <v>1302</v>
      </c>
      <c r="Q3559" s="1" t="s">
        <v>21147</v>
      </c>
      <c r="R3559" s="2">
        <v>38881</v>
      </c>
      <c r="S3559" s="7">
        <f ca="1">+TODAY()-spotify_data[[#This Row],[Fecha lanzamiento Album]]</f>
        <v>7150</v>
      </c>
      <c r="T3559" s="7">
        <f ca="1">+spotify_data[[#This Row],[Antigüedad Album Dias]]/60</f>
        <v>119.16666666666667</v>
      </c>
      <c r="U3559" s="8">
        <f ca="1">spotify_data[[#This Row],[Antigüedad Album Meses]]/12</f>
        <v>9.9305555555555554</v>
      </c>
      <c r="V3559">
        <v>13</v>
      </c>
      <c r="W3559" s="1" t="s">
        <v>20</v>
      </c>
      <c r="X3559" s="1" t="str">
        <f>+IF(spotify_data[[#This Row],[album_type]]="album","Album",IF(spotify_data[[#This Row],[album_type]]="single","Single","Compilation"))</f>
        <v>Album</v>
      </c>
      <c r="Y3559">
        <v>338</v>
      </c>
    </row>
    <row r="3560" spans="1:25" x14ac:dyDescent="0.3">
      <c r="A3560" s="1" t="s">
        <v>21246</v>
      </c>
      <c r="B3560" s="1">
        <v>1145</v>
      </c>
      <c r="C3560" s="1" t="s">
        <v>21247</v>
      </c>
      <c r="D3560">
        <v>1</v>
      </c>
      <c r="E3560">
        <v>63</v>
      </c>
      <c r="F3560" s="10">
        <f>spotify_data[[#This Row],[track_popularity]]/100</f>
        <v>0.63</v>
      </c>
      <c r="G3560" s="9" t="b">
        <v>1</v>
      </c>
      <c r="H3560" s="1">
        <f>+IF(spotify_data[[#This Row],[explicit]]=FALSE,0,1)</f>
        <v>1</v>
      </c>
      <c r="I3560" s="1" t="s">
        <v>20605</v>
      </c>
      <c r="J3560" s="7">
        <f>MATCH(spotify_data[[#This Row],[artist_name]],spotify_data[artist_name],0)</f>
        <v>278</v>
      </c>
      <c r="K3560">
        <v>82</v>
      </c>
      <c r="L3560" s="10">
        <f>spotify_data[[#This Row],[artist_popularity]]/100</f>
        <v>0.82</v>
      </c>
      <c r="M3560">
        <v>6007512</v>
      </c>
      <c r="N3560" s="1" t="s">
        <v>23</v>
      </c>
      <c r="O3560" s="1" t="s">
        <v>21248</v>
      </c>
      <c r="P3560" s="1">
        <f>MATCH(spotify_data[[#This Row],[album_id]],spotify_data[album_id],0)</f>
        <v>3559</v>
      </c>
      <c r="Q3560" s="1" t="s">
        <v>21249</v>
      </c>
      <c r="R3560" s="2">
        <v>38718</v>
      </c>
      <c r="S3560" s="7">
        <f ca="1">+TODAY()-spotify_data[[#This Row],[Fecha lanzamiento Album]]</f>
        <v>7313</v>
      </c>
      <c r="T3560" s="7">
        <f ca="1">+spotify_data[[#This Row],[Antigüedad Album Dias]]/60</f>
        <v>121.88333333333334</v>
      </c>
      <c r="U3560" s="8">
        <f ca="1">spotify_data[[#This Row],[Antigüedad Album Meses]]/12</f>
        <v>10.156944444444445</v>
      </c>
      <c r="V3560">
        <v>13</v>
      </c>
      <c r="W3560" s="1" t="s">
        <v>20</v>
      </c>
      <c r="X3560" s="1" t="str">
        <f>+IF(spotify_data[[#This Row],[album_type]]="album","Album",IF(spotify_data[[#This Row],[album_type]]="single","Single","Compilation"))</f>
        <v>Album</v>
      </c>
      <c r="Y3560">
        <v>391</v>
      </c>
    </row>
    <row r="3561" spans="1:25" x14ac:dyDescent="0.3">
      <c r="A3561" s="1" t="s">
        <v>21716</v>
      </c>
      <c r="B3561" s="1">
        <v>3641</v>
      </c>
      <c r="C3561" s="1" t="s">
        <v>21717</v>
      </c>
      <c r="D3561">
        <v>4</v>
      </c>
      <c r="E3561">
        <v>63</v>
      </c>
      <c r="F3561" s="10">
        <f>spotify_data[[#This Row],[track_popularity]]/100</f>
        <v>0.63</v>
      </c>
      <c r="G3561" s="9" t="b">
        <v>1</v>
      </c>
      <c r="H3561" s="1">
        <f>+IF(spotify_data[[#This Row],[explicit]]=FALSE,0,1)</f>
        <v>1</v>
      </c>
      <c r="I3561" s="1" t="s">
        <v>21718</v>
      </c>
      <c r="J3561" s="7">
        <f>MATCH(spotify_data[[#This Row],[artist_name]],spotify_data[artist_name],0)</f>
        <v>3560</v>
      </c>
      <c r="K3561">
        <v>55</v>
      </c>
      <c r="L3561" s="10">
        <f>spotify_data[[#This Row],[artist_popularity]]/100</f>
        <v>0.55000000000000004</v>
      </c>
      <c r="M3561">
        <v>1661296</v>
      </c>
      <c r="N3561" s="1" t="s">
        <v>21719</v>
      </c>
      <c r="O3561" s="1" t="s">
        <v>21720</v>
      </c>
      <c r="P3561" s="1">
        <f>MATCH(spotify_data[[#This Row],[album_id]],spotify_data[album_id],0)</f>
        <v>3560</v>
      </c>
      <c r="Q3561" s="1" t="s">
        <v>21721</v>
      </c>
      <c r="R3561" s="2">
        <v>37964</v>
      </c>
      <c r="S3561" s="7">
        <f ca="1">+TODAY()-spotify_data[[#This Row],[Fecha lanzamiento Album]]</f>
        <v>8067</v>
      </c>
      <c r="T3561" s="7">
        <f ca="1">+spotify_data[[#This Row],[Antigüedad Album Dias]]/60</f>
        <v>134.44999999999999</v>
      </c>
      <c r="U3561" s="8">
        <f ca="1">spotify_data[[#This Row],[Antigüedad Album Meses]]/12</f>
        <v>11.204166666666666</v>
      </c>
      <c r="V3561">
        <v>14</v>
      </c>
      <c r="W3561" s="1" t="s">
        <v>20</v>
      </c>
      <c r="X3561" s="1" t="str">
        <f>+IF(spotify_data[[#This Row],[album_type]]="album","Album",IF(spotify_data[[#This Row],[album_type]]="single","Single","Compilation"))</f>
        <v>Album</v>
      </c>
      <c r="Y3561">
        <v>488</v>
      </c>
    </row>
    <row r="3562" spans="1:25" x14ac:dyDescent="0.3">
      <c r="A3562" s="1" t="s">
        <v>21886</v>
      </c>
      <c r="B3562" s="1">
        <v>1660</v>
      </c>
      <c r="C3562" s="1" t="s">
        <v>21887</v>
      </c>
      <c r="D3562">
        <v>2</v>
      </c>
      <c r="E3562">
        <v>63</v>
      </c>
      <c r="F3562" s="10">
        <f>spotify_data[[#This Row],[track_popularity]]/100</f>
        <v>0.63</v>
      </c>
      <c r="G3562" s="9" t="b">
        <v>0</v>
      </c>
      <c r="H3562" s="1">
        <f>+IF(spotify_data[[#This Row],[explicit]]=FALSE,0,1)</f>
        <v>0</v>
      </c>
      <c r="I3562" s="1" t="s">
        <v>10754</v>
      </c>
      <c r="J3562" s="7">
        <f>MATCH(spotify_data[[#This Row],[artist_name]],spotify_data[artist_name],0)</f>
        <v>2544</v>
      </c>
      <c r="K3562">
        <v>54</v>
      </c>
      <c r="L3562" s="10">
        <f>spotify_data[[#This Row],[artist_popularity]]/100</f>
        <v>0.54</v>
      </c>
      <c r="M3562">
        <v>10819</v>
      </c>
      <c r="N3562" s="1" t="s">
        <v>23</v>
      </c>
      <c r="O3562" s="1" t="s">
        <v>21888</v>
      </c>
      <c r="P3562" s="1">
        <f>MATCH(spotify_data[[#This Row],[album_id]],spotify_data[album_id],0)</f>
        <v>3561</v>
      </c>
      <c r="Q3562" s="1" t="s">
        <v>21889</v>
      </c>
      <c r="R3562" s="2">
        <v>37733</v>
      </c>
      <c r="S3562" s="7">
        <f ca="1">+TODAY()-spotify_data[[#This Row],[Fecha lanzamiento Album]]</f>
        <v>8298</v>
      </c>
      <c r="T3562" s="7">
        <f ca="1">+spotify_data[[#This Row],[Antigüedad Album Dias]]/60</f>
        <v>138.30000000000001</v>
      </c>
      <c r="U3562" s="8">
        <f ca="1">spotify_data[[#This Row],[Antigüedad Album Meses]]/12</f>
        <v>11.525</v>
      </c>
      <c r="V3562">
        <v>21</v>
      </c>
      <c r="W3562" s="1" t="s">
        <v>1932</v>
      </c>
      <c r="X3562" s="1" t="str">
        <f>+IF(spotify_data[[#This Row],[album_type]]="album","Album",IF(spotify_data[[#This Row],[album_type]]="single","Single","Compilation"))</f>
        <v>Compilation</v>
      </c>
      <c r="Y3562">
        <v>38</v>
      </c>
    </row>
    <row r="3563" spans="1:25" x14ac:dyDescent="0.3">
      <c r="A3563" s="1" t="s">
        <v>21922</v>
      </c>
      <c r="B3563" s="1">
        <v>1730</v>
      </c>
      <c r="C3563" s="1" t="s">
        <v>21923</v>
      </c>
      <c r="D3563">
        <v>3</v>
      </c>
      <c r="E3563">
        <v>63</v>
      </c>
      <c r="F3563" s="10">
        <f>spotify_data[[#This Row],[track_popularity]]/100</f>
        <v>0.63</v>
      </c>
      <c r="G3563" s="9" t="b">
        <v>0</v>
      </c>
      <c r="H3563" s="1">
        <f>+IF(spotify_data[[#This Row],[explicit]]=FALSE,0,1)</f>
        <v>0</v>
      </c>
      <c r="I3563" s="1" t="s">
        <v>21924</v>
      </c>
      <c r="J3563" s="7">
        <f>MATCH(spotify_data[[#This Row],[artist_name]],spotify_data[artist_name],0)</f>
        <v>3562</v>
      </c>
      <c r="K3563">
        <v>56</v>
      </c>
      <c r="L3563" s="10">
        <f>spotify_data[[#This Row],[artist_popularity]]/100</f>
        <v>0.56000000000000005</v>
      </c>
      <c r="M3563">
        <v>1136927</v>
      </c>
      <c r="N3563" s="1" t="s">
        <v>10441</v>
      </c>
      <c r="O3563" s="1" t="s">
        <v>21925</v>
      </c>
      <c r="P3563" s="1">
        <f>MATCH(spotify_data[[#This Row],[album_id]],spotify_data[album_id],0)</f>
        <v>3562</v>
      </c>
      <c r="Q3563" s="1" t="s">
        <v>21926</v>
      </c>
      <c r="R3563" s="2">
        <v>37704</v>
      </c>
      <c r="S3563" s="7">
        <f ca="1">+TODAY()-spotify_data[[#This Row],[Fecha lanzamiento Album]]</f>
        <v>8327</v>
      </c>
      <c r="T3563" s="7">
        <f ca="1">+spotify_data[[#This Row],[Antigüedad Album Dias]]/60</f>
        <v>138.78333333333333</v>
      </c>
      <c r="U3563" s="8">
        <f ca="1">spotify_data[[#This Row],[Antigüedad Album Meses]]/12</f>
        <v>11.565277777777778</v>
      </c>
      <c r="V3563">
        <v>10</v>
      </c>
      <c r="W3563" s="1" t="s">
        <v>20</v>
      </c>
      <c r="X3563" s="1" t="str">
        <f>+IF(spotify_data[[#This Row],[album_type]]="album","Album",IF(spotify_data[[#This Row],[album_type]]="single","Single","Compilation"))</f>
        <v>Album</v>
      </c>
      <c r="Y3563">
        <v>477</v>
      </c>
    </row>
    <row r="3564" spans="1:25" x14ac:dyDescent="0.3">
      <c r="A3564" s="1" t="s">
        <v>22121</v>
      </c>
      <c r="B3564" s="1"/>
      <c r="C3564" s="1" t="s">
        <v>22122</v>
      </c>
      <c r="D3564">
        <v>7</v>
      </c>
      <c r="E3564">
        <v>63</v>
      </c>
      <c r="F3564" s="10">
        <f>spotify_data[[#This Row],[track_popularity]]/100</f>
        <v>0.63</v>
      </c>
      <c r="G3564" s="9" t="b">
        <v>1</v>
      </c>
      <c r="H3564" s="1">
        <f>+IF(spotify_data[[#This Row],[explicit]]=FALSE,0,1)</f>
        <v>1</v>
      </c>
      <c r="I3564" s="1" t="s">
        <v>17257</v>
      </c>
      <c r="J3564" s="7">
        <f>MATCH(spotify_data[[#This Row],[artist_name]],spotify_data[artist_name],0)</f>
        <v>968</v>
      </c>
      <c r="K3564">
        <v>74</v>
      </c>
      <c r="L3564" s="10">
        <f>spotify_data[[#This Row],[artist_popularity]]/100</f>
        <v>0.74</v>
      </c>
      <c r="M3564">
        <v>3743667</v>
      </c>
      <c r="N3564" s="1" t="s">
        <v>23</v>
      </c>
      <c r="O3564" s="1" t="s">
        <v>22119</v>
      </c>
      <c r="P3564" s="1">
        <f>MATCH(spotify_data[[#This Row],[album_id]],spotify_data[album_id],0)</f>
        <v>1149</v>
      </c>
      <c r="Q3564" s="1" t="s">
        <v>22120</v>
      </c>
      <c r="R3564" s="2">
        <v>37432</v>
      </c>
      <c r="S3564" s="7">
        <f ca="1">+TODAY()-spotify_data[[#This Row],[Fecha lanzamiento Album]]</f>
        <v>8599</v>
      </c>
      <c r="T3564" s="7">
        <f ca="1">+spotify_data[[#This Row],[Antigüedad Album Dias]]/60</f>
        <v>143.31666666666666</v>
      </c>
      <c r="U3564" s="8">
        <f ca="1">spotify_data[[#This Row],[Antigüedad Album Meses]]/12</f>
        <v>11.943055555555555</v>
      </c>
      <c r="V3564">
        <v>19</v>
      </c>
      <c r="W3564" s="1" t="s">
        <v>20</v>
      </c>
      <c r="X3564" s="1" t="str">
        <f>+IF(spotify_data[[#This Row],[album_type]]="album","Album",IF(spotify_data[[#This Row],[album_type]]="single","Single","Compilation"))</f>
        <v>Album</v>
      </c>
      <c r="Y3564">
        <v>506</v>
      </c>
    </row>
    <row r="3565" spans="1:25" x14ac:dyDescent="0.3">
      <c r="A3565" s="1" t="s">
        <v>22147</v>
      </c>
      <c r="B3565" s="1"/>
      <c r="C3565" s="1" t="s">
        <v>22148</v>
      </c>
      <c r="D3565">
        <v>2</v>
      </c>
      <c r="E3565">
        <v>63</v>
      </c>
      <c r="F3565" s="10">
        <f>spotify_data[[#This Row],[track_popularity]]/100</f>
        <v>0.63</v>
      </c>
      <c r="G3565" s="9" t="b">
        <v>1</v>
      </c>
      <c r="H3565" s="1">
        <f>+IF(spotify_data[[#This Row],[explicit]]=FALSE,0,1)</f>
        <v>1</v>
      </c>
      <c r="I3565" s="1" t="s">
        <v>3466</v>
      </c>
      <c r="J3565" s="7">
        <f>MATCH(spotify_data[[#This Row],[artist_name]],spotify_data[artist_name],0)</f>
        <v>106</v>
      </c>
      <c r="K3565">
        <v>88</v>
      </c>
      <c r="L3565" s="10">
        <f>spotify_data[[#This Row],[artist_popularity]]/100</f>
        <v>0.88</v>
      </c>
      <c r="M3565">
        <v>104584370</v>
      </c>
      <c r="N3565" s="1" t="s">
        <v>3467</v>
      </c>
      <c r="O3565" s="1" t="s">
        <v>22141</v>
      </c>
      <c r="P3565" s="1">
        <f>MATCH(spotify_data[[#This Row],[album_id]],spotify_data[album_id],0)</f>
        <v>106</v>
      </c>
      <c r="Q3565" s="1" t="s">
        <v>22142</v>
      </c>
      <c r="R3565" s="2">
        <v>37402</v>
      </c>
      <c r="S3565" s="7">
        <f ca="1">+TODAY()-spotify_data[[#This Row],[Fecha lanzamiento Album]]</f>
        <v>8629</v>
      </c>
      <c r="T3565" s="7">
        <f ca="1">+spotify_data[[#This Row],[Antigüedad Album Dias]]/60</f>
        <v>143.81666666666666</v>
      </c>
      <c r="U3565" s="8">
        <f ca="1">spotify_data[[#This Row],[Antigüedad Album Meses]]/12</f>
        <v>11.984722222222222</v>
      </c>
      <c r="V3565">
        <v>20</v>
      </c>
      <c r="W3565" s="1" t="s">
        <v>20</v>
      </c>
      <c r="X3565" s="1" t="str">
        <f>+IF(spotify_data[[#This Row],[album_type]]="album","Album",IF(spotify_data[[#This Row],[album_type]]="single","Single","Compilation"))</f>
        <v>Album</v>
      </c>
      <c r="Y3565">
        <v>54</v>
      </c>
    </row>
    <row r="3566" spans="1:25" x14ac:dyDescent="0.3">
      <c r="A3566" s="1" t="s">
        <v>22530</v>
      </c>
      <c r="B3566" s="1"/>
      <c r="C3566" s="1" t="s">
        <v>22531</v>
      </c>
      <c r="D3566">
        <v>8</v>
      </c>
      <c r="E3566">
        <v>63</v>
      </c>
      <c r="F3566" s="10">
        <f>spotify_data[[#This Row],[track_popularity]]/100</f>
        <v>0.63</v>
      </c>
      <c r="G3566" s="9" t="b">
        <v>0</v>
      </c>
      <c r="H3566" s="1">
        <f>+IF(spotify_data[[#This Row],[explicit]]=FALSE,0,1)</f>
        <v>0</v>
      </c>
      <c r="I3566" s="1" t="s">
        <v>20647</v>
      </c>
      <c r="J3566" s="7">
        <f>MATCH(spotify_data[[#This Row],[artist_name]],spotify_data[artist_name],0)</f>
        <v>79</v>
      </c>
      <c r="K3566">
        <v>85</v>
      </c>
      <c r="L3566" s="10">
        <f>spotify_data[[#This Row],[artist_popularity]]/100</f>
        <v>0.85</v>
      </c>
      <c r="M3566">
        <v>13822540</v>
      </c>
      <c r="N3566" s="1" t="s">
        <v>20648</v>
      </c>
      <c r="O3566" s="1" t="s">
        <v>22522</v>
      </c>
      <c r="P3566" s="1">
        <f>MATCH(spotify_data[[#This Row],[album_id]],spotify_data[album_id],0)</f>
        <v>1486</v>
      </c>
      <c r="Q3566" s="1" t="s">
        <v>22523</v>
      </c>
      <c r="R3566" s="2">
        <v>36801</v>
      </c>
      <c r="S3566" s="7">
        <f ca="1">+TODAY()-spotify_data[[#This Row],[Fecha lanzamiento Album]]</f>
        <v>9230</v>
      </c>
      <c r="T3566" s="7">
        <f ca="1">+spotify_data[[#This Row],[Antigüedad Album Dias]]/60</f>
        <v>153.83333333333334</v>
      </c>
      <c r="U3566" s="8">
        <f ca="1">spotify_data[[#This Row],[Antigüedad Album Meses]]/12</f>
        <v>12.819444444444445</v>
      </c>
      <c r="V3566">
        <v>11</v>
      </c>
      <c r="W3566" s="1" t="s">
        <v>20</v>
      </c>
      <c r="X3566" s="1" t="str">
        <f>+IF(spotify_data[[#This Row],[album_type]]="album","Album",IF(spotify_data[[#This Row],[album_type]]="single","Single","Compilation"))</f>
        <v>Album</v>
      </c>
      <c r="Y3566">
        <v>515</v>
      </c>
    </row>
    <row r="3567" spans="1:25" x14ac:dyDescent="0.3">
      <c r="A3567" s="1" t="s">
        <v>22832</v>
      </c>
      <c r="B3567" s="1"/>
      <c r="C3567" s="1" t="s">
        <v>22833</v>
      </c>
      <c r="D3567">
        <v>12</v>
      </c>
      <c r="E3567">
        <v>63</v>
      </c>
      <c r="F3567" s="10">
        <f>spotify_data[[#This Row],[track_popularity]]/100</f>
        <v>0.63</v>
      </c>
      <c r="G3567" s="9" t="b">
        <v>1</v>
      </c>
      <c r="H3567" s="1">
        <f>+IF(spotify_data[[#This Row],[explicit]]=FALSE,0,1)</f>
        <v>1</v>
      </c>
      <c r="I3567" s="1" t="s">
        <v>18724</v>
      </c>
      <c r="J3567" s="7">
        <f>MATCH(spotify_data[[#This Row],[artist_name]],spotify_data[artist_name],0)</f>
        <v>1620</v>
      </c>
      <c r="K3567">
        <v>80</v>
      </c>
      <c r="L3567" s="10">
        <f>spotify_data[[#This Row],[artist_popularity]]/100</f>
        <v>0.8</v>
      </c>
      <c r="M3567">
        <v>15689568</v>
      </c>
      <c r="N3567" s="1" t="s">
        <v>18725</v>
      </c>
      <c r="O3567" s="1" t="s">
        <v>22834</v>
      </c>
      <c r="P3567" s="1">
        <f>MATCH(spotify_data[[#This Row],[album_id]],spotify_data[album_id],0)</f>
        <v>3566</v>
      </c>
      <c r="Q3567" s="1" t="s">
        <v>22835</v>
      </c>
      <c r="R3567" s="2">
        <v>36161</v>
      </c>
      <c r="S3567" s="7">
        <f ca="1">+TODAY()-spotify_data[[#This Row],[Fecha lanzamiento Album]]</f>
        <v>9870</v>
      </c>
      <c r="T3567" s="7">
        <f ca="1">+spotify_data[[#This Row],[Antigüedad Album Dias]]/60</f>
        <v>164.5</v>
      </c>
      <c r="U3567" s="8">
        <f ca="1">spotify_data[[#This Row],[Antigüedad Album Meses]]/12</f>
        <v>13.708333333333334</v>
      </c>
      <c r="V3567">
        <v>21</v>
      </c>
      <c r="W3567" s="1" t="s">
        <v>20</v>
      </c>
      <c r="X3567" s="1" t="str">
        <f>+IF(spotify_data[[#This Row],[album_type]]="album","Album",IF(spotify_data[[#This Row],[album_type]]="single","Single","Compilation"))</f>
        <v>Album</v>
      </c>
      <c r="Y3567">
        <v>39</v>
      </c>
    </row>
    <row r="3568" spans="1:25" x14ac:dyDescent="0.3">
      <c r="A3568" s="1" t="s">
        <v>22933</v>
      </c>
      <c r="B3568" s="1"/>
      <c r="C3568" s="1" t="s">
        <v>11863</v>
      </c>
      <c r="D3568">
        <v>1</v>
      </c>
      <c r="E3568">
        <v>63</v>
      </c>
      <c r="F3568" s="10">
        <f>spotify_data[[#This Row],[track_popularity]]/100</f>
        <v>0.63</v>
      </c>
      <c r="G3568" s="9" t="b">
        <v>0</v>
      </c>
      <c r="H3568" s="1">
        <f>+IF(spotify_data[[#This Row],[explicit]]=FALSE,0,1)</f>
        <v>0</v>
      </c>
      <c r="I3568" s="1" t="s">
        <v>22930</v>
      </c>
      <c r="J3568" s="7">
        <f>MATCH(spotify_data[[#This Row],[artist_name]],spotify_data[artist_name],0)</f>
        <v>24</v>
      </c>
      <c r="K3568">
        <v>76</v>
      </c>
      <c r="L3568" s="10">
        <f>spotify_data[[#This Row],[artist_popularity]]/100</f>
        <v>0.76</v>
      </c>
      <c r="M3568">
        <v>3491229</v>
      </c>
      <c r="N3568" s="1" t="s">
        <v>23</v>
      </c>
      <c r="O3568" s="1" t="s">
        <v>22934</v>
      </c>
      <c r="P3568" s="1">
        <f>MATCH(spotify_data[[#This Row],[album_id]],spotify_data[album_id],0)</f>
        <v>3567</v>
      </c>
      <c r="Q3568" s="1" t="s">
        <v>22935</v>
      </c>
      <c r="R3568" s="2">
        <v>35976</v>
      </c>
      <c r="S3568" s="7">
        <f ca="1">+TODAY()-spotify_data[[#This Row],[Fecha lanzamiento Album]]</f>
        <v>10055</v>
      </c>
      <c r="T3568" s="7">
        <f ca="1">+spotify_data[[#This Row],[Antigüedad Album Dias]]/60</f>
        <v>167.58333333333334</v>
      </c>
      <c r="U3568" s="8">
        <f ca="1">spotify_data[[#This Row],[Antigüedad Album Meses]]/12</f>
        <v>13.965277777777779</v>
      </c>
      <c r="V3568">
        <v>3</v>
      </c>
      <c r="W3568" s="1" t="s">
        <v>21</v>
      </c>
      <c r="X3568" s="1" t="str">
        <f>+IF(spotify_data[[#This Row],[album_type]]="album","Album",IF(spotify_data[[#This Row],[album_type]]="single","Single","Compilation"))</f>
        <v>Single</v>
      </c>
      <c r="Y3568">
        <v>482</v>
      </c>
    </row>
    <row r="3569" spans="1:25" x14ac:dyDescent="0.3">
      <c r="A3569" s="1" t="s">
        <v>23264</v>
      </c>
      <c r="B3569" s="1"/>
      <c r="C3569" s="1" t="s">
        <v>23265</v>
      </c>
      <c r="D3569">
        <v>1</v>
      </c>
      <c r="E3569">
        <v>63</v>
      </c>
      <c r="F3569" s="10">
        <f>spotify_data[[#This Row],[track_popularity]]/100</f>
        <v>0.63</v>
      </c>
      <c r="G3569" s="9" t="b">
        <v>0</v>
      </c>
      <c r="H3569" s="1">
        <f>+IF(spotify_data[[#This Row],[explicit]]=FALSE,0,1)</f>
        <v>0</v>
      </c>
      <c r="I3569" s="1" t="s">
        <v>23266</v>
      </c>
      <c r="J3569" s="7">
        <f>MATCH(spotify_data[[#This Row],[artist_name]],spotify_data[artist_name],0)</f>
        <v>711</v>
      </c>
      <c r="K3569">
        <v>77</v>
      </c>
      <c r="L3569" s="10">
        <f>spotify_data[[#This Row],[artist_popularity]]/100</f>
        <v>0.77</v>
      </c>
      <c r="M3569">
        <v>5106570</v>
      </c>
      <c r="N3569" s="1" t="s">
        <v>23</v>
      </c>
      <c r="O3569" s="1" t="s">
        <v>23267</v>
      </c>
      <c r="P3569" s="1">
        <f>MATCH(spotify_data[[#This Row],[album_id]],spotify_data[album_id],0)</f>
        <v>711</v>
      </c>
      <c r="Q3569" s="1" t="s">
        <v>23268</v>
      </c>
      <c r="R3569" s="2">
        <v>34638</v>
      </c>
      <c r="S3569" s="7">
        <f ca="1">+TODAY()-spotify_data[[#This Row],[Fecha lanzamiento Album]]</f>
        <v>11393</v>
      </c>
      <c r="T3569" s="7">
        <f ca="1">+spotify_data[[#This Row],[Antigüedad Album Dias]]/60</f>
        <v>189.88333333333333</v>
      </c>
      <c r="U3569" s="8">
        <f ca="1">spotify_data[[#This Row],[Antigüedad Album Meses]]/12</f>
        <v>15.823611111111111</v>
      </c>
      <c r="V3569">
        <v>16</v>
      </c>
      <c r="W3569" s="1" t="s">
        <v>1932</v>
      </c>
      <c r="X3569" s="1" t="str">
        <f>+IF(spotify_data[[#This Row],[album_type]]="album","Album",IF(spotify_data[[#This Row],[album_type]]="single","Single","Compilation"))</f>
        <v>Compilation</v>
      </c>
      <c r="Y3569">
        <v>366</v>
      </c>
    </row>
    <row r="3570" spans="1:25" x14ac:dyDescent="0.3">
      <c r="A3570" s="1" t="s">
        <v>23329</v>
      </c>
      <c r="B3570" s="1"/>
      <c r="C3570" s="1" t="s">
        <v>23330</v>
      </c>
      <c r="D3570">
        <v>6</v>
      </c>
      <c r="E3570">
        <v>63</v>
      </c>
      <c r="F3570" s="10">
        <f>spotify_data[[#This Row],[track_popularity]]/100</f>
        <v>0.63</v>
      </c>
      <c r="G3570" s="9" t="b">
        <v>0</v>
      </c>
      <c r="H3570" s="1">
        <f>+IF(spotify_data[[#This Row],[explicit]]=FALSE,0,1)</f>
        <v>0</v>
      </c>
      <c r="I3570" s="1" t="s">
        <v>23331</v>
      </c>
      <c r="J3570" s="7">
        <f>MATCH(spotify_data[[#This Row],[artist_name]],spotify_data[artist_name],0)</f>
        <v>3569</v>
      </c>
      <c r="K3570">
        <v>55</v>
      </c>
      <c r="L3570" s="10">
        <f>spotify_data[[#This Row],[artist_popularity]]/100</f>
        <v>0.55000000000000004</v>
      </c>
      <c r="M3570">
        <v>30582</v>
      </c>
      <c r="N3570" s="1" t="s">
        <v>15843</v>
      </c>
      <c r="O3570" s="1" t="s">
        <v>23332</v>
      </c>
      <c r="P3570" s="1">
        <f>MATCH(spotify_data[[#This Row],[album_id]],spotify_data[album_id],0)</f>
        <v>3569</v>
      </c>
      <c r="Q3570" s="1" t="s">
        <v>23333</v>
      </c>
      <c r="R3570" s="2">
        <v>34516</v>
      </c>
      <c r="S3570" s="7">
        <f ca="1">+TODAY()-spotify_data[[#This Row],[Fecha lanzamiento Album]]</f>
        <v>11515</v>
      </c>
      <c r="T3570" s="7">
        <f ca="1">+spotify_data[[#This Row],[Antigüedad Album Dias]]/60</f>
        <v>191.91666666666666</v>
      </c>
      <c r="U3570" s="8">
        <f ca="1">spotify_data[[#This Row],[Antigüedad Album Meses]]/12</f>
        <v>15.993055555555555</v>
      </c>
      <c r="V3570">
        <v>18</v>
      </c>
      <c r="W3570" s="1" t="s">
        <v>20</v>
      </c>
      <c r="X3570" s="1" t="str">
        <f>+IF(spotify_data[[#This Row],[album_type]]="album","Album",IF(spotify_data[[#This Row],[album_type]]="single","Single","Compilation"))</f>
        <v>Album</v>
      </c>
      <c r="Y3570">
        <v>293</v>
      </c>
    </row>
    <row r="3571" spans="1:25" x14ac:dyDescent="0.3">
      <c r="A3571" s="1" t="s">
        <v>23502</v>
      </c>
      <c r="B3571" s="1"/>
      <c r="C3571" s="1" t="s">
        <v>5180</v>
      </c>
      <c r="D3571">
        <v>1</v>
      </c>
      <c r="E3571">
        <v>63</v>
      </c>
      <c r="F3571" s="10">
        <f>spotify_data[[#This Row],[track_popularity]]/100</f>
        <v>0.63</v>
      </c>
      <c r="G3571" s="9" t="b">
        <v>0</v>
      </c>
      <c r="H3571" s="1">
        <f>+IF(spotify_data[[#This Row],[explicit]]=FALSE,0,1)</f>
        <v>0</v>
      </c>
      <c r="I3571" s="1" t="s">
        <v>20647</v>
      </c>
      <c r="J3571" s="7">
        <f>MATCH(spotify_data[[#This Row],[artist_name]],spotify_data[artist_name],0)</f>
        <v>79</v>
      </c>
      <c r="K3571">
        <v>85</v>
      </c>
      <c r="L3571" s="10">
        <f>spotify_data[[#This Row],[artist_popularity]]/100</f>
        <v>0.85</v>
      </c>
      <c r="M3571">
        <v>13822540</v>
      </c>
      <c r="N3571" s="1" t="s">
        <v>20648</v>
      </c>
      <c r="O3571" s="1" t="s">
        <v>23496</v>
      </c>
      <c r="P3571" s="1">
        <f>MATCH(spotify_data[[#This Row],[album_id]],spotify_data[album_id],0)</f>
        <v>3409</v>
      </c>
      <c r="Q3571" s="1" t="s">
        <v>23497</v>
      </c>
      <c r="R3571" s="2">
        <v>34022</v>
      </c>
      <c r="S3571" s="7">
        <f ca="1">+TODAY()-spotify_data[[#This Row],[Fecha lanzamiento Album]]</f>
        <v>12009</v>
      </c>
      <c r="T3571" s="7">
        <f ca="1">+spotify_data[[#This Row],[Antigüedad Album Dias]]/60</f>
        <v>200.15</v>
      </c>
      <c r="U3571" s="8">
        <f ca="1">spotify_data[[#This Row],[Antigüedad Album Meses]]/12</f>
        <v>16.679166666666667</v>
      </c>
      <c r="V3571">
        <v>12</v>
      </c>
      <c r="W3571" s="1" t="s">
        <v>20</v>
      </c>
      <c r="X3571" s="1" t="str">
        <f>+IF(spotify_data[[#This Row],[album_type]]="album","Album",IF(spotify_data[[#This Row],[album_type]]="single","Single","Compilation"))</f>
        <v>Album</v>
      </c>
      <c r="Y3571">
        <v>347</v>
      </c>
    </row>
    <row r="3572" spans="1:25" x14ac:dyDescent="0.3">
      <c r="A3572" s="1" t="s">
        <v>23528</v>
      </c>
      <c r="B3572" s="1"/>
      <c r="C3572" s="1" t="s">
        <v>23529</v>
      </c>
      <c r="D3572">
        <v>2</v>
      </c>
      <c r="E3572">
        <v>63</v>
      </c>
      <c r="F3572" s="10">
        <f>spotify_data[[#This Row],[track_popularity]]/100</f>
        <v>0.63</v>
      </c>
      <c r="G3572" s="9" t="b">
        <v>1</v>
      </c>
      <c r="H3572" s="1">
        <f>+IF(spotify_data[[#This Row],[explicit]]=FALSE,0,1)</f>
        <v>1</v>
      </c>
      <c r="I3572" s="1" t="s">
        <v>22658</v>
      </c>
      <c r="J3572" s="7">
        <f>MATCH(spotify_data[[#This Row],[artist_name]],spotify_data[artist_name],0)</f>
        <v>472</v>
      </c>
      <c r="K3572">
        <v>78</v>
      </c>
      <c r="L3572" s="10">
        <f>spotify_data[[#This Row],[artist_popularity]]/100</f>
        <v>0.78</v>
      </c>
      <c r="M3572">
        <v>15089626</v>
      </c>
      <c r="N3572" s="1" t="s">
        <v>22659</v>
      </c>
      <c r="O3572" s="1" t="s">
        <v>23524</v>
      </c>
      <c r="P3572" s="1">
        <f>MATCH(spotify_data[[#This Row],[album_id]],spotify_data[album_id],0)</f>
        <v>1318</v>
      </c>
      <c r="Q3572" s="1" t="s">
        <v>23525</v>
      </c>
      <c r="R3572" s="2">
        <v>33953</v>
      </c>
      <c r="S3572" s="7">
        <f ca="1">+TODAY()-spotify_data[[#This Row],[Fecha lanzamiento Album]]</f>
        <v>12078</v>
      </c>
      <c r="T3572" s="7">
        <f ca="1">+spotify_data[[#This Row],[Antigüedad Album Dias]]/60</f>
        <v>201.3</v>
      </c>
      <c r="U3572" s="8">
        <f ca="1">spotify_data[[#This Row],[Antigüedad Album Meses]]/12</f>
        <v>16.775000000000002</v>
      </c>
      <c r="V3572">
        <v>16</v>
      </c>
      <c r="W3572" s="1" t="s">
        <v>20</v>
      </c>
      <c r="X3572" s="1" t="str">
        <f>+IF(spotify_data[[#This Row],[album_type]]="album","Album",IF(spotify_data[[#This Row],[album_type]]="single","Single","Compilation"))</f>
        <v>Album</v>
      </c>
      <c r="Y3572">
        <v>485</v>
      </c>
    </row>
    <row r="3573" spans="1:25" x14ac:dyDescent="0.3">
      <c r="A3573" s="1" t="s">
        <v>23952</v>
      </c>
      <c r="B3573" s="1"/>
      <c r="C3573" s="1" t="s">
        <v>5350</v>
      </c>
      <c r="D3573">
        <v>9</v>
      </c>
      <c r="E3573">
        <v>63</v>
      </c>
      <c r="F3573" s="10">
        <f>spotify_data[[#This Row],[track_popularity]]/100</f>
        <v>0.63</v>
      </c>
      <c r="G3573" s="9" t="b">
        <v>0</v>
      </c>
      <c r="H3573" s="1">
        <f>+IF(spotify_data[[#This Row],[explicit]]=FALSE,0,1)</f>
        <v>0</v>
      </c>
      <c r="I3573" s="1" t="s">
        <v>22913</v>
      </c>
      <c r="J3573" s="7">
        <f>MATCH(spotify_data[[#This Row],[artist_name]],spotify_data[artist_name],0)</f>
        <v>2722</v>
      </c>
      <c r="K3573">
        <v>75</v>
      </c>
      <c r="L3573" s="10">
        <f>spotify_data[[#This Row],[artist_popularity]]/100</f>
        <v>0.75</v>
      </c>
      <c r="M3573">
        <v>16049674</v>
      </c>
      <c r="N3573" s="1" t="s">
        <v>8221</v>
      </c>
      <c r="O3573" s="1" t="s">
        <v>23945</v>
      </c>
      <c r="P3573" s="1">
        <f>MATCH(spotify_data[[#This Row],[album_id]],spotify_data[album_id],0)</f>
        <v>2722</v>
      </c>
      <c r="Q3573" s="1" t="s">
        <v>23944</v>
      </c>
      <c r="R3573" s="2">
        <v>31778</v>
      </c>
      <c r="S3573" s="7">
        <f ca="1">+TODAY()-spotify_data[[#This Row],[Fecha lanzamiento Album]]</f>
        <v>14253</v>
      </c>
      <c r="T3573" s="7">
        <f ca="1">+spotify_data[[#This Row],[Antigüedad Album Dias]]/60</f>
        <v>237.55</v>
      </c>
      <c r="U3573" s="8">
        <f ca="1">spotify_data[[#This Row],[Antigüedad Album Meses]]/12</f>
        <v>19.795833333333334</v>
      </c>
      <c r="V3573">
        <v>12</v>
      </c>
      <c r="W3573" s="1" t="s">
        <v>20</v>
      </c>
      <c r="X3573" s="1" t="str">
        <f>+IF(spotify_data[[#This Row],[album_type]]="album","Album",IF(spotify_data[[#This Row],[album_type]]="single","Single","Compilation"))</f>
        <v>Album</v>
      </c>
      <c r="Y3573">
        <v>514</v>
      </c>
    </row>
    <row r="3574" spans="1:25" x14ac:dyDescent="0.3">
      <c r="A3574" s="1" t="s">
        <v>24001</v>
      </c>
      <c r="B3574" s="1"/>
      <c r="C3574" s="1" t="s">
        <v>24002</v>
      </c>
      <c r="D3574">
        <v>5</v>
      </c>
      <c r="E3574">
        <v>63</v>
      </c>
      <c r="F3574" s="10">
        <f>spotify_data[[#This Row],[track_popularity]]/100</f>
        <v>0.63</v>
      </c>
      <c r="G3574" s="9" t="b">
        <v>0</v>
      </c>
      <c r="H3574" s="1">
        <f>+IF(spotify_data[[#This Row],[explicit]]=FALSE,0,1)</f>
        <v>0</v>
      </c>
      <c r="I3574" s="1" t="s">
        <v>3428</v>
      </c>
      <c r="J3574" s="7">
        <f>MATCH(spotify_data[[#This Row],[artist_name]],spotify_data[artist_name],0)</f>
        <v>3573</v>
      </c>
      <c r="K3574">
        <v>62</v>
      </c>
      <c r="L3574" s="10">
        <f>spotify_data[[#This Row],[artist_popularity]]/100</f>
        <v>0.62</v>
      </c>
      <c r="M3574">
        <v>1745505</v>
      </c>
      <c r="N3574" s="1" t="s">
        <v>23</v>
      </c>
      <c r="O3574" s="1" t="s">
        <v>24003</v>
      </c>
      <c r="P3574" s="1">
        <f>MATCH(spotify_data[[#This Row],[album_id]],spotify_data[album_id],0)</f>
        <v>3573</v>
      </c>
      <c r="Q3574" s="1" t="s">
        <v>24004</v>
      </c>
      <c r="R3574" s="2">
        <v>31413</v>
      </c>
      <c r="S3574" s="7">
        <f ca="1">+TODAY()-spotify_data[[#This Row],[Fecha lanzamiento Album]]</f>
        <v>14618</v>
      </c>
      <c r="T3574" s="7">
        <f ca="1">+spotify_data[[#This Row],[Antigüedad Album Dias]]/60</f>
        <v>243.63333333333333</v>
      </c>
      <c r="U3574" s="8">
        <f ca="1">spotify_data[[#This Row],[Antigüedad Album Meses]]/12</f>
        <v>20.302777777777777</v>
      </c>
      <c r="V3574">
        <v>10</v>
      </c>
      <c r="W3574" s="1" t="s">
        <v>20</v>
      </c>
      <c r="X3574" s="1" t="str">
        <f>+IF(spotify_data[[#This Row],[album_type]]="album","Album",IF(spotify_data[[#This Row],[album_type]]="single","Single","Compilation"))</f>
        <v>Album</v>
      </c>
      <c r="Y3574">
        <v>409</v>
      </c>
    </row>
    <row r="3575" spans="1:25" x14ac:dyDescent="0.3">
      <c r="A3575" s="1" t="s">
        <v>24059</v>
      </c>
      <c r="B3575" s="1"/>
      <c r="C3575" s="1" t="s">
        <v>24060</v>
      </c>
      <c r="D3575">
        <v>5</v>
      </c>
      <c r="E3575">
        <v>63</v>
      </c>
      <c r="F3575" s="10">
        <f>spotify_data[[#This Row],[track_popularity]]/100</f>
        <v>0.63</v>
      </c>
      <c r="G3575" s="9" t="b">
        <v>0</v>
      </c>
      <c r="H3575" s="1">
        <f>+IF(spotify_data[[#This Row],[explicit]]=FALSE,0,1)</f>
        <v>0</v>
      </c>
      <c r="I3575" s="1" t="s">
        <v>14340</v>
      </c>
      <c r="J3575" s="7">
        <f>MATCH(spotify_data[[#This Row],[artist_name]],spotify_data[artist_name],0)</f>
        <v>3574</v>
      </c>
      <c r="K3575">
        <v>63</v>
      </c>
      <c r="L3575" s="10">
        <f>spotify_data[[#This Row],[artist_popularity]]/100</f>
        <v>0.63</v>
      </c>
      <c r="M3575">
        <v>3701043</v>
      </c>
      <c r="N3575" s="1" t="s">
        <v>10441</v>
      </c>
      <c r="O3575" s="1" t="s">
        <v>24061</v>
      </c>
      <c r="P3575" s="1">
        <f>MATCH(spotify_data[[#This Row],[album_id]],spotify_data[album_id],0)</f>
        <v>3574</v>
      </c>
      <c r="Q3575" s="1" t="s">
        <v>24062</v>
      </c>
      <c r="R3575" s="2">
        <v>31027</v>
      </c>
      <c r="S3575" s="7">
        <f ca="1">+TODAY()-spotify_data[[#This Row],[Fecha lanzamiento Album]]</f>
        <v>15004</v>
      </c>
      <c r="T3575" s="7">
        <f ca="1">+spotify_data[[#This Row],[Antigüedad Album Dias]]/60</f>
        <v>250.06666666666666</v>
      </c>
      <c r="U3575" s="8">
        <f ca="1">spotify_data[[#This Row],[Antigüedad Album Meses]]/12</f>
        <v>20.838888888888889</v>
      </c>
      <c r="V3575">
        <v>9</v>
      </c>
      <c r="W3575" s="1" t="s">
        <v>20</v>
      </c>
      <c r="X3575" s="1" t="str">
        <f>+IF(spotify_data[[#This Row],[album_type]]="album","Album",IF(spotify_data[[#This Row],[album_type]]="single","Single","Compilation"))</f>
        <v>Album</v>
      </c>
      <c r="Y3575">
        <v>461</v>
      </c>
    </row>
    <row r="3576" spans="1:25" x14ac:dyDescent="0.3">
      <c r="A3576" s="1" t="s">
        <v>24073</v>
      </c>
      <c r="B3576" s="1"/>
      <c r="C3576" s="1" t="s">
        <v>24074</v>
      </c>
      <c r="D3576">
        <v>6</v>
      </c>
      <c r="E3576">
        <v>63</v>
      </c>
      <c r="F3576" s="10">
        <f>spotify_data[[#This Row],[track_popularity]]/100</f>
        <v>0.63</v>
      </c>
      <c r="G3576" s="9" t="b">
        <v>0</v>
      </c>
      <c r="H3576" s="1">
        <f>+IF(spotify_data[[#This Row],[explicit]]=FALSE,0,1)</f>
        <v>0</v>
      </c>
      <c r="I3576" s="1" t="s">
        <v>24075</v>
      </c>
      <c r="J3576" s="7">
        <f>MATCH(spotify_data[[#This Row],[artist_name]],spotify_data[artist_name],0)</f>
        <v>3575</v>
      </c>
      <c r="K3576">
        <v>59</v>
      </c>
      <c r="L3576" s="10">
        <f>spotify_data[[#This Row],[artist_popularity]]/100</f>
        <v>0.59</v>
      </c>
      <c r="M3576">
        <v>779731</v>
      </c>
      <c r="N3576" s="1" t="s">
        <v>24076</v>
      </c>
      <c r="O3576" s="1" t="s">
        <v>24077</v>
      </c>
      <c r="P3576" s="1">
        <f>MATCH(spotify_data[[#This Row],[album_id]],spotify_data[album_id],0)</f>
        <v>3575</v>
      </c>
      <c r="Q3576" s="1" t="s">
        <v>24078</v>
      </c>
      <c r="R3576" s="2">
        <v>30863</v>
      </c>
      <c r="S3576" s="7">
        <f ca="1">+TODAY()-spotify_data[[#This Row],[Fecha lanzamiento Album]]</f>
        <v>15168</v>
      </c>
      <c r="T3576" s="7">
        <f ca="1">+spotify_data[[#This Row],[Antigüedad Album Dias]]/60</f>
        <v>252.8</v>
      </c>
      <c r="U3576" s="8">
        <f ca="1">spotify_data[[#This Row],[Antigüedad Album Meses]]/12</f>
        <v>21.066666666666666</v>
      </c>
      <c r="V3576">
        <v>10</v>
      </c>
      <c r="W3576" s="1" t="s">
        <v>20</v>
      </c>
      <c r="X3576" s="1" t="str">
        <f>+IF(spotify_data[[#This Row],[album_type]]="album","Album",IF(spotify_data[[#This Row],[album_type]]="single","Single","Compilation"))</f>
        <v>Album</v>
      </c>
      <c r="Y3576">
        <v>308</v>
      </c>
    </row>
    <row r="3577" spans="1:25" x14ac:dyDescent="0.3">
      <c r="A3577" s="1" t="s">
        <v>24363</v>
      </c>
      <c r="B3577" s="1"/>
      <c r="C3577" s="1" t="s">
        <v>15935</v>
      </c>
      <c r="D3577">
        <v>10</v>
      </c>
      <c r="E3577">
        <v>63</v>
      </c>
      <c r="F3577" s="10">
        <f>spotify_data[[#This Row],[track_popularity]]/100</f>
        <v>0.63</v>
      </c>
      <c r="G3577" s="9" t="b">
        <v>0</v>
      </c>
      <c r="H3577" s="1">
        <f>+IF(spotify_data[[#This Row],[explicit]]=FALSE,0,1)</f>
        <v>0</v>
      </c>
      <c r="I3577" s="1" t="s">
        <v>24311</v>
      </c>
      <c r="J3577" s="7">
        <f>MATCH(spotify_data[[#This Row],[artist_name]],spotify_data[artist_name],0)</f>
        <v>590</v>
      </c>
      <c r="K3577">
        <v>79</v>
      </c>
      <c r="L3577" s="10">
        <f>spotify_data[[#This Row],[artist_popularity]]/100</f>
        <v>0.79</v>
      </c>
      <c r="M3577">
        <v>22725304</v>
      </c>
      <c r="N3577" s="1" t="s">
        <v>24312</v>
      </c>
      <c r="O3577" s="1" t="s">
        <v>24364</v>
      </c>
      <c r="P3577" s="1">
        <f>MATCH(spotify_data[[#This Row],[album_id]],spotify_data[album_id],0)</f>
        <v>848</v>
      </c>
      <c r="Q3577" s="1" t="s">
        <v>24365</v>
      </c>
      <c r="R3577" s="2">
        <v>26724</v>
      </c>
      <c r="S3577" s="7">
        <f ca="1">+TODAY()-spotify_data[[#This Row],[Fecha lanzamiento Album]]</f>
        <v>19307</v>
      </c>
      <c r="T3577" s="7">
        <f ca="1">+spotify_data[[#This Row],[Antigüedad Album Dias]]/60</f>
        <v>321.78333333333336</v>
      </c>
      <c r="U3577" s="8">
        <f ca="1">spotify_data[[#This Row],[Antigüedad Album Meses]]/12</f>
        <v>26.81527777777778</v>
      </c>
      <c r="V3577">
        <v>10</v>
      </c>
      <c r="W3577" s="1" t="s">
        <v>20</v>
      </c>
      <c r="X3577" s="1" t="str">
        <f>+IF(spotify_data[[#This Row],[album_type]]="album","Album",IF(spotify_data[[#This Row],[album_type]]="single","Single","Compilation"))</f>
        <v>Album</v>
      </c>
      <c r="Y3577">
        <v>217</v>
      </c>
    </row>
    <row r="3578" spans="1:25" x14ac:dyDescent="0.3">
      <c r="A3578" s="1" t="s">
        <v>24367</v>
      </c>
      <c r="B3578" s="1"/>
      <c r="C3578" s="1" t="s">
        <v>24368</v>
      </c>
      <c r="D3578">
        <v>3</v>
      </c>
      <c r="E3578">
        <v>63</v>
      </c>
      <c r="F3578" s="10">
        <f>spotify_data[[#This Row],[track_popularity]]/100</f>
        <v>0.63</v>
      </c>
      <c r="G3578" s="9" t="b">
        <v>0</v>
      </c>
      <c r="H3578" s="1">
        <f>+IF(spotify_data[[#This Row],[explicit]]=FALSE,0,1)</f>
        <v>0</v>
      </c>
      <c r="I3578" s="1" t="s">
        <v>24311</v>
      </c>
      <c r="J3578" s="7">
        <f>MATCH(spotify_data[[#This Row],[artist_name]],spotify_data[artist_name],0)</f>
        <v>590</v>
      </c>
      <c r="K3578">
        <v>79</v>
      </c>
      <c r="L3578" s="10">
        <f>spotify_data[[#This Row],[artist_popularity]]/100</f>
        <v>0.79</v>
      </c>
      <c r="M3578">
        <v>22721546</v>
      </c>
      <c r="N3578" s="1" t="s">
        <v>24312</v>
      </c>
      <c r="O3578" s="1" t="s">
        <v>24364</v>
      </c>
      <c r="P3578" s="1">
        <f>MATCH(spotify_data[[#This Row],[album_id]],spotify_data[album_id],0)</f>
        <v>848</v>
      </c>
      <c r="Q3578" s="1" t="s">
        <v>24365</v>
      </c>
      <c r="R3578" s="2">
        <v>26724</v>
      </c>
      <c r="S3578" s="7">
        <f ca="1">+TODAY()-spotify_data[[#This Row],[Fecha lanzamiento Album]]</f>
        <v>19307</v>
      </c>
      <c r="T3578" s="7">
        <f ca="1">+spotify_data[[#This Row],[Antigüedad Album Dias]]/60</f>
        <v>321.78333333333336</v>
      </c>
      <c r="U3578" s="8">
        <f ca="1">spotify_data[[#This Row],[Antigüedad Album Meses]]/12</f>
        <v>26.81527777777778</v>
      </c>
      <c r="V3578">
        <v>10</v>
      </c>
      <c r="W3578" s="1" t="s">
        <v>20</v>
      </c>
      <c r="X3578" s="1" t="str">
        <f>+IF(spotify_data[[#This Row],[album_type]]="album","Album",IF(spotify_data[[#This Row],[album_type]]="single","Single","Compilation"))</f>
        <v>Album</v>
      </c>
      <c r="Y3578">
        <v>375</v>
      </c>
    </row>
    <row r="3579" spans="1:25" x14ac:dyDescent="0.3">
      <c r="A3579" s="1" t="s">
        <v>24369</v>
      </c>
      <c r="B3579" s="1"/>
      <c r="C3579" s="1" t="s">
        <v>24370</v>
      </c>
      <c r="D3579">
        <v>8</v>
      </c>
      <c r="E3579">
        <v>63</v>
      </c>
      <c r="F3579" s="10">
        <f>spotify_data[[#This Row],[track_popularity]]/100</f>
        <v>0.63</v>
      </c>
      <c r="G3579" s="9" t="b">
        <v>0</v>
      </c>
      <c r="H3579" s="1">
        <f>+IF(spotify_data[[#This Row],[explicit]]=FALSE,0,1)</f>
        <v>0</v>
      </c>
      <c r="I3579" s="1" t="s">
        <v>24311</v>
      </c>
      <c r="J3579" s="7">
        <f>MATCH(spotify_data[[#This Row],[artist_name]],spotify_data[artist_name],0)</f>
        <v>590</v>
      </c>
      <c r="K3579">
        <v>79</v>
      </c>
      <c r="L3579" s="10">
        <f>spotify_data[[#This Row],[artist_popularity]]/100</f>
        <v>0.79</v>
      </c>
      <c r="M3579">
        <v>22721546</v>
      </c>
      <c r="N3579" s="1" t="s">
        <v>24312</v>
      </c>
      <c r="O3579" s="1" t="s">
        <v>24364</v>
      </c>
      <c r="P3579" s="1">
        <f>MATCH(spotify_data[[#This Row],[album_id]],spotify_data[album_id],0)</f>
        <v>848</v>
      </c>
      <c r="Q3579" s="1" t="s">
        <v>24365</v>
      </c>
      <c r="R3579" s="2">
        <v>26724</v>
      </c>
      <c r="S3579" s="7">
        <f ca="1">+TODAY()-spotify_data[[#This Row],[Fecha lanzamiento Album]]</f>
        <v>19307</v>
      </c>
      <c r="T3579" s="7">
        <f ca="1">+spotify_data[[#This Row],[Antigüedad Album Dias]]/60</f>
        <v>321.78333333333336</v>
      </c>
      <c r="U3579" s="8">
        <f ca="1">spotify_data[[#This Row],[Antigüedad Album Meses]]/12</f>
        <v>26.81527777777778</v>
      </c>
      <c r="V3579">
        <v>10</v>
      </c>
      <c r="W3579" s="1" t="s">
        <v>20</v>
      </c>
      <c r="X3579" s="1" t="str">
        <f>+IF(spotify_data[[#This Row],[album_type]]="album","Album",IF(spotify_data[[#This Row],[album_type]]="single","Single","Compilation"))</f>
        <v>Album</v>
      </c>
      <c r="Y3579">
        <v>344</v>
      </c>
    </row>
    <row r="3580" spans="1:25" x14ac:dyDescent="0.3">
      <c r="A3580" s="1" t="s">
        <v>914</v>
      </c>
      <c r="B3580" s="1">
        <v>7014</v>
      </c>
      <c r="C3580" s="1" t="s">
        <v>915</v>
      </c>
      <c r="D3580">
        <v>3</v>
      </c>
      <c r="E3580">
        <v>62</v>
      </c>
      <c r="F3580" s="10">
        <f>spotify_data[[#This Row],[track_popularity]]/100</f>
        <v>0.62</v>
      </c>
      <c r="G3580" s="9" t="b">
        <v>0</v>
      </c>
      <c r="H3580" s="1">
        <f>+IF(spotify_data[[#This Row],[explicit]]=FALSE,0,1)</f>
        <v>0</v>
      </c>
      <c r="I3580" s="1" t="s">
        <v>898</v>
      </c>
      <c r="J3580" s="7">
        <f>MATCH(spotify_data[[#This Row],[artist_name]],spotify_data[artist_name],0)</f>
        <v>34</v>
      </c>
      <c r="K3580">
        <v>88</v>
      </c>
      <c r="L3580" s="10">
        <f>spotify_data[[#This Row],[artist_popularity]]/100</f>
        <v>0.88</v>
      </c>
      <c r="M3580">
        <v>42256604</v>
      </c>
      <c r="N3580" s="1" t="s">
        <v>899</v>
      </c>
      <c r="O3580" s="1" t="s">
        <v>903</v>
      </c>
      <c r="P3580" s="1">
        <f>MATCH(spotify_data[[#This Row],[album_id]],spotify_data[album_id],0)</f>
        <v>594</v>
      </c>
      <c r="Q3580" s="1" t="s">
        <v>904</v>
      </c>
      <c r="R3580" s="2">
        <v>45901</v>
      </c>
      <c r="S3580" s="7">
        <f ca="1">+TODAY()-spotify_data[[#This Row],[Fecha lanzamiento Album]]</f>
        <v>130</v>
      </c>
      <c r="T3580" s="7">
        <f ca="1">+spotify_data[[#This Row],[Antigüedad Album Dias]]/60</f>
        <v>2.1666666666666665</v>
      </c>
      <c r="U3580" s="8">
        <f ca="1">spotify_data[[#This Row],[Antigüedad Album Meses]]/12</f>
        <v>0.18055555555555555</v>
      </c>
      <c r="V3580">
        <v>17</v>
      </c>
      <c r="W3580" s="1" t="s">
        <v>20</v>
      </c>
      <c r="X3580" s="1" t="str">
        <f>+IF(spotify_data[[#This Row],[album_type]]="album","Album",IF(spotify_data[[#This Row],[album_type]]="single","Single","Compilation"))</f>
        <v>Album</v>
      </c>
      <c r="Y3580">
        <v>399</v>
      </c>
    </row>
    <row r="3581" spans="1:25" x14ac:dyDescent="0.3">
      <c r="A3581" s="1" t="s">
        <v>938</v>
      </c>
      <c r="B3581" s="1">
        <v>4489</v>
      </c>
      <c r="C3581" s="1" t="s">
        <v>939</v>
      </c>
      <c r="D3581">
        <v>2</v>
      </c>
      <c r="E3581">
        <v>62</v>
      </c>
      <c r="F3581" s="10">
        <f>spotify_data[[#This Row],[track_popularity]]/100</f>
        <v>0.62</v>
      </c>
      <c r="G3581" s="9" t="b">
        <v>0</v>
      </c>
      <c r="H3581" s="1">
        <f>+IF(spotify_data[[#This Row],[explicit]]=FALSE,0,1)</f>
        <v>0</v>
      </c>
      <c r="I3581" s="1" t="s">
        <v>898</v>
      </c>
      <c r="J3581" s="7">
        <f>MATCH(spotify_data[[#This Row],[artist_name]],spotify_data[artist_name],0)</f>
        <v>34</v>
      </c>
      <c r="K3581">
        <v>89</v>
      </c>
      <c r="L3581" s="10">
        <f>spotify_data[[#This Row],[artist_popularity]]/100</f>
        <v>0.89</v>
      </c>
      <c r="M3581">
        <v>42275793</v>
      </c>
      <c r="N3581" s="1" t="s">
        <v>899</v>
      </c>
      <c r="O3581" s="1" t="s">
        <v>903</v>
      </c>
      <c r="P3581" s="1">
        <f>MATCH(spotify_data[[#This Row],[album_id]],spotify_data[album_id],0)</f>
        <v>594</v>
      </c>
      <c r="Q3581" s="1" t="s">
        <v>904</v>
      </c>
      <c r="R3581" s="2">
        <v>45901</v>
      </c>
      <c r="S3581" s="7">
        <f ca="1">+TODAY()-spotify_data[[#This Row],[Fecha lanzamiento Album]]</f>
        <v>130</v>
      </c>
      <c r="T3581" s="7">
        <f ca="1">+spotify_data[[#This Row],[Antigüedad Album Dias]]/60</f>
        <v>2.1666666666666665</v>
      </c>
      <c r="U3581" s="8">
        <f ca="1">spotify_data[[#This Row],[Antigüedad Album Meses]]/12</f>
        <v>0.18055555555555555</v>
      </c>
      <c r="V3581">
        <v>17</v>
      </c>
      <c r="W3581" s="1" t="s">
        <v>20</v>
      </c>
      <c r="X3581" s="1" t="str">
        <f>+IF(spotify_data[[#This Row],[album_type]]="album","Album",IF(spotify_data[[#This Row],[album_type]]="single","Single","Compilation"))</f>
        <v>Album</v>
      </c>
      <c r="Y3581">
        <v>372</v>
      </c>
    </row>
    <row r="3582" spans="1:25" x14ac:dyDescent="0.3">
      <c r="A3582" s="1" t="s">
        <v>1232</v>
      </c>
      <c r="B3582" s="1">
        <v>992</v>
      </c>
      <c r="C3582" s="1" t="s">
        <v>1233</v>
      </c>
      <c r="D3582">
        <v>1</v>
      </c>
      <c r="E3582">
        <v>62</v>
      </c>
      <c r="F3582" s="10">
        <f>spotify_data[[#This Row],[track_popularity]]/100</f>
        <v>0.62</v>
      </c>
      <c r="G3582" s="9" t="b">
        <v>1</v>
      </c>
      <c r="H3582" s="1">
        <f>+IF(spotify_data[[#This Row],[explicit]]=FALSE,0,1)</f>
        <v>1</v>
      </c>
      <c r="I3582" s="1" t="s">
        <v>1234</v>
      </c>
      <c r="J3582" s="7">
        <f>MATCH(spotify_data[[#This Row],[artist_name]],spotify_data[artist_name],0)</f>
        <v>186</v>
      </c>
      <c r="K3582">
        <v>82</v>
      </c>
      <c r="L3582" s="10">
        <f>spotify_data[[#This Row],[artist_popularity]]/100</f>
        <v>0.82</v>
      </c>
      <c r="M3582">
        <v>15702014</v>
      </c>
      <c r="N3582" s="1" t="s">
        <v>1235</v>
      </c>
      <c r="O3582" s="1" t="s">
        <v>1236</v>
      </c>
      <c r="P3582" s="1">
        <f>MATCH(spotify_data[[#This Row],[album_id]],spotify_data[album_id],0)</f>
        <v>3581</v>
      </c>
      <c r="Q3582" s="1" t="s">
        <v>1233</v>
      </c>
      <c r="R3582" s="2">
        <v>45884</v>
      </c>
      <c r="S3582" s="7">
        <f ca="1">+TODAY()-spotify_data[[#This Row],[Fecha lanzamiento Album]]</f>
        <v>147</v>
      </c>
      <c r="T3582" s="7">
        <f ca="1">+spotify_data[[#This Row],[Antigüedad Album Dias]]/60</f>
        <v>2.4500000000000002</v>
      </c>
      <c r="U3582" s="8">
        <f ca="1">spotify_data[[#This Row],[Antigüedad Album Meses]]/12</f>
        <v>0.20416666666666669</v>
      </c>
      <c r="V3582">
        <v>1</v>
      </c>
      <c r="W3582" s="1" t="s">
        <v>21</v>
      </c>
      <c r="X3582" s="1" t="str">
        <f>+IF(spotify_data[[#This Row],[album_type]]="album","Album",IF(spotify_data[[#This Row],[album_type]]="single","Single","Compilation"))</f>
        <v>Single</v>
      </c>
      <c r="Y3582">
        <v>203</v>
      </c>
    </row>
    <row r="3583" spans="1:25" x14ac:dyDescent="0.3">
      <c r="A3583" s="1" t="s">
        <v>1448</v>
      </c>
      <c r="B3583" s="1">
        <v>4725</v>
      </c>
      <c r="C3583" s="1" t="s">
        <v>1449</v>
      </c>
      <c r="D3583">
        <v>1</v>
      </c>
      <c r="E3583">
        <v>62</v>
      </c>
      <c r="F3583" s="10">
        <f>spotify_data[[#This Row],[track_popularity]]/100</f>
        <v>0.62</v>
      </c>
      <c r="G3583" s="9" t="b">
        <v>0</v>
      </c>
      <c r="H3583" s="1">
        <f>+IF(spotify_data[[#This Row],[explicit]]=FALSE,0,1)</f>
        <v>0</v>
      </c>
      <c r="I3583" s="1" t="s">
        <v>1450</v>
      </c>
      <c r="J3583" s="7">
        <f>MATCH(spotify_data[[#This Row],[artist_name]],spotify_data[artist_name],0)</f>
        <v>759</v>
      </c>
      <c r="K3583">
        <v>75</v>
      </c>
      <c r="L3583" s="10">
        <f>spotify_data[[#This Row],[artist_popularity]]/100</f>
        <v>0.75</v>
      </c>
      <c r="M3583">
        <v>7761454</v>
      </c>
      <c r="N3583" s="1" t="s">
        <v>23</v>
      </c>
      <c r="O3583" s="1" t="s">
        <v>1451</v>
      </c>
      <c r="P3583" s="1">
        <f>MATCH(spotify_data[[#This Row],[album_id]],spotify_data[album_id],0)</f>
        <v>3582</v>
      </c>
      <c r="Q3583" s="1" t="s">
        <v>1452</v>
      </c>
      <c r="R3583" s="2">
        <v>45854</v>
      </c>
      <c r="S3583" s="7">
        <f ca="1">+TODAY()-spotify_data[[#This Row],[Fecha lanzamiento Album]]</f>
        <v>177</v>
      </c>
      <c r="T3583" s="7">
        <f ca="1">+spotify_data[[#This Row],[Antigüedad Album Dias]]/60</f>
        <v>2.95</v>
      </c>
      <c r="U3583" s="8">
        <f ca="1">spotify_data[[#This Row],[Antigüedad Album Meses]]/12</f>
        <v>0.24583333333333335</v>
      </c>
      <c r="V3583">
        <v>1</v>
      </c>
      <c r="W3583" s="1" t="s">
        <v>21</v>
      </c>
      <c r="X3583" s="1" t="str">
        <f>+IF(spotify_data[[#This Row],[album_type]]="album","Album",IF(spotify_data[[#This Row],[album_type]]="single","Single","Compilation"))</f>
        <v>Single</v>
      </c>
      <c r="Y3583">
        <v>305</v>
      </c>
    </row>
    <row r="3584" spans="1:25" x14ac:dyDescent="0.3">
      <c r="A3584" s="1" t="s">
        <v>2204</v>
      </c>
      <c r="B3584" s="1">
        <v>2455</v>
      </c>
      <c r="C3584" s="1" t="s">
        <v>2205</v>
      </c>
      <c r="D3584">
        <v>1</v>
      </c>
      <c r="E3584">
        <v>62</v>
      </c>
      <c r="F3584" s="10">
        <f>spotify_data[[#This Row],[track_popularity]]/100</f>
        <v>0.62</v>
      </c>
      <c r="G3584" s="9" t="b">
        <v>0</v>
      </c>
      <c r="H3584" s="1">
        <f>+IF(spotify_data[[#This Row],[explicit]]=FALSE,0,1)</f>
        <v>0</v>
      </c>
      <c r="I3584" s="1" t="s">
        <v>2206</v>
      </c>
      <c r="J3584" s="7">
        <f>MATCH(spotify_data[[#This Row],[artist_name]],spotify_data[artist_name],0)</f>
        <v>3583</v>
      </c>
      <c r="K3584">
        <v>46</v>
      </c>
      <c r="L3584" s="10">
        <f>spotify_data[[#This Row],[artist_popularity]]/100</f>
        <v>0.46</v>
      </c>
      <c r="M3584">
        <v>64215</v>
      </c>
      <c r="N3584" s="1" t="s">
        <v>23</v>
      </c>
      <c r="O3584" s="1" t="s">
        <v>2207</v>
      </c>
      <c r="P3584" s="1">
        <f>MATCH(spotify_data[[#This Row],[album_id]],spotify_data[album_id],0)</f>
        <v>3583</v>
      </c>
      <c r="Q3584" s="1" t="s">
        <v>2208</v>
      </c>
      <c r="R3584" s="2">
        <v>45736</v>
      </c>
      <c r="S3584" s="7">
        <f ca="1">+TODAY()-spotify_data[[#This Row],[Fecha lanzamiento Album]]</f>
        <v>295</v>
      </c>
      <c r="T3584" s="7">
        <f ca="1">+spotify_data[[#This Row],[Antigüedad Album Dias]]/60</f>
        <v>4.916666666666667</v>
      </c>
      <c r="U3584" s="8">
        <f ca="1">spotify_data[[#This Row],[Antigüedad Album Meses]]/12</f>
        <v>0.40972222222222227</v>
      </c>
      <c r="V3584">
        <v>5</v>
      </c>
      <c r="W3584" s="1" t="s">
        <v>21</v>
      </c>
      <c r="X3584" s="1" t="str">
        <f>+IF(spotify_data[[#This Row],[album_type]]="album","Album",IF(spotify_data[[#This Row],[album_type]]="single","Single","Compilation"))</f>
        <v>Single</v>
      </c>
      <c r="Y3584">
        <v>169</v>
      </c>
    </row>
    <row r="3585" spans="1:25" x14ac:dyDescent="0.3">
      <c r="A3585" s="1" t="s">
        <v>2282</v>
      </c>
      <c r="B3585" s="1">
        <v>457</v>
      </c>
      <c r="C3585" s="1" t="s">
        <v>2283</v>
      </c>
      <c r="D3585">
        <v>15</v>
      </c>
      <c r="E3585">
        <v>62</v>
      </c>
      <c r="F3585" s="10">
        <f>spotify_data[[#This Row],[track_popularity]]/100</f>
        <v>0.62</v>
      </c>
      <c r="G3585" s="9" t="b">
        <v>0</v>
      </c>
      <c r="H3585" s="1">
        <f>+IF(spotify_data[[#This Row],[explicit]]=FALSE,0,1)</f>
        <v>0</v>
      </c>
      <c r="I3585" s="1" t="s">
        <v>2255</v>
      </c>
      <c r="J3585" s="7">
        <f>MATCH(spotify_data[[#This Row],[artist_name]],spotify_data[artist_name],0)</f>
        <v>86</v>
      </c>
      <c r="K3585">
        <v>81</v>
      </c>
      <c r="L3585" s="10">
        <f>spotify_data[[#This Row],[artist_popularity]]/100</f>
        <v>0.81</v>
      </c>
      <c r="M3585">
        <v>12320084</v>
      </c>
      <c r="N3585" s="1" t="s">
        <v>273</v>
      </c>
      <c r="O3585" s="1" t="s">
        <v>2256</v>
      </c>
      <c r="P3585" s="1">
        <f>MATCH(spotify_data[[#This Row],[album_id]],spotify_data[album_id],0)</f>
        <v>86</v>
      </c>
      <c r="Q3585" s="1" t="s">
        <v>2257</v>
      </c>
      <c r="R3585" s="2">
        <v>45723</v>
      </c>
      <c r="S3585" s="7">
        <f ca="1">+TODAY()-spotify_data[[#This Row],[Fecha lanzamiento Album]]</f>
        <v>308</v>
      </c>
      <c r="T3585" s="7">
        <f ca="1">+spotify_data[[#This Row],[Antigüedad Album Dias]]/60</f>
        <v>5.1333333333333337</v>
      </c>
      <c r="U3585" s="8">
        <f ca="1">spotify_data[[#This Row],[Antigüedad Album Meses]]/12</f>
        <v>0.42777777777777781</v>
      </c>
      <c r="V3585">
        <v>15</v>
      </c>
      <c r="W3585" s="1" t="s">
        <v>20</v>
      </c>
      <c r="X3585" s="1" t="str">
        <f>+IF(spotify_data[[#This Row],[album_type]]="album","Album",IF(spotify_data[[#This Row],[album_type]]="single","Single","Compilation"))</f>
        <v>Album</v>
      </c>
      <c r="Y3585">
        <v>348</v>
      </c>
    </row>
    <row r="3586" spans="1:25" x14ac:dyDescent="0.3">
      <c r="A3586" s="1" t="s">
        <v>2463</v>
      </c>
      <c r="B3586" s="1">
        <v>2837</v>
      </c>
      <c r="C3586" s="1" t="s">
        <v>2464</v>
      </c>
      <c r="D3586">
        <v>16</v>
      </c>
      <c r="E3586">
        <v>62</v>
      </c>
      <c r="F3586" s="10">
        <f>spotify_data[[#This Row],[track_popularity]]/100</f>
        <v>0.62</v>
      </c>
      <c r="G3586" s="9" t="b">
        <v>0</v>
      </c>
      <c r="H3586" s="1">
        <f>+IF(spotify_data[[#This Row],[explicit]]=FALSE,0,1)</f>
        <v>0</v>
      </c>
      <c r="I3586" s="1" t="s">
        <v>2459</v>
      </c>
      <c r="J3586" s="7">
        <f>MATCH(spotify_data[[#This Row],[artist_name]],spotify_data[artist_name],0)</f>
        <v>35</v>
      </c>
      <c r="K3586">
        <v>93</v>
      </c>
      <c r="L3586" s="10">
        <f>spotify_data[[#This Row],[artist_popularity]]/100</f>
        <v>0.93</v>
      </c>
      <c r="M3586">
        <v>112918137</v>
      </c>
      <c r="N3586" s="1" t="s">
        <v>2460</v>
      </c>
      <c r="O3586" s="1" t="s">
        <v>2461</v>
      </c>
      <c r="P3586" s="1">
        <f>MATCH(spotify_data[[#This Row],[album_id]],spotify_data[album_id],0)</f>
        <v>43</v>
      </c>
      <c r="Q3586" s="1" t="s">
        <v>2462</v>
      </c>
      <c r="R3586" s="2">
        <v>45688</v>
      </c>
      <c r="S3586" s="7">
        <f ca="1">+TODAY()-spotify_data[[#This Row],[Fecha lanzamiento Album]]</f>
        <v>343</v>
      </c>
      <c r="T3586" s="7">
        <f ca="1">+spotify_data[[#This Row],[Antigüedad Album Dias]]/60</f>
        <v>5.7166666666666668</v>
      </c>
      <c r="U3586" s="8">
        <f ca="1">spotify_data[[#This Row],[Antigüedad Album Meses]]/12</f>
        <v>0.47638888888888892</v>
      </c>
      <c r="V3586">
        <v>22</v>
      </c>
      <c r="W3586" s="1" t="s">
        <v>20</v>
      </c>
      <c r="X3586" s="1" t="str">
        <f>+IF(spotify_data[[#This Row],[album_type]]="album","Album",IF(spotify_data[[#This Row],[album_type]]="single","Single","Compilation"))</f>
        <v>Album</v>
      </c>
      <c r="Y3586">
        <v>375</v>
      </c>
    </row>
    <row r="3587" spans="1:25" x14ac:dyDescent="0.3">
      <c r="A3587" s="1" t="s">
        <v>2488</v>
      </c>
      <c r="B3587" s="1">
        <v>3972</v>
      </c>
      <c r="C3587" s="1" t="s">
        <v>2489</v>
      </c>
      <c r="D3587">
        <v>17</v>
      </c>
      <c r="E3587">
        <v>62</v>
      </c>
      <c r="F3587" s="10">
        <f>spotify_data[[#This Row],[track_popularity]]/100</f>
        <v>0.62</v>
      </c>
      <c r="G3587" s="9" t="b">
        <v>0</v>
      </c>
      <c r="H3587" s="1">
        <f>+IF(spotify_data[[#This Row],[explicit]]=FALSE,0,1)</f>
        <v>0</v>
      </c>
      <c r="I3587" s="1" t="s">
        <v>2459</v>
      </c>
      <c r="J3587" s="7">
        <f>MATCH(spotify_data[[#This Row],[artist_name]],spotify_data[artist_name],0)</f>
        <v>35</v>
      </c>
      <c r="K3587">
        <v>93</v>
      </c>
      <c r="L3587" s="10">
        <f>spotify_data[[#This Row],[artist_popularity]]/100</f>
        <v>0.93</v>
      </c>
      <c r="M3587">
        <v>112918137</v>
      </c>
      <c r="N3587" s="1" t="s">
        <v>2460</v>
      </c>
      <c r="O3587" s="1" t="s">
        <v>2461</v>
      </c>
      <c r="P3587" s="1">
        <f>MATCH(spotify_data[[#This Row],[album_id]],spotify_data[album_id],0)</f>
        <v>43</v>
      </c>
      <c r="Q3587" s="1" t="s">
        <v>2462</v>
      </c>
      <c r="R3587" s="2">
        <v>45688</v>
      </c>
      <c r="S3587" s="7">
        <f ca="1">+TODAY()-spotify_data[[#This Row],[Fecha lanzamiento Album]]</f>
        <v>343</v>
      </c>
      <c r="T3587" s="7">
        <f ca="1">+spotify_data[[#This Row],[Antigüedad Album Dias]]/60</f>
        <v>5.7166666666666668</v>
      </c>
      <c r="U3587" s="8">
        <f ca="1">spotify_data[[#This Row],[Antigüedad Album Meses]]/12</f>
        <v>0.47638888888888892</v>
      </c>
      <c r="V3587">
        <v>22</v>
      </c>
      <c r="W3587" s="1" t="s">
        <v>20</v>
      </c>
      <c r="X3587" s="1" t="str">
        <f>+IF(spotify_data[[#This Row],[album_type]]="album","Album",IF(spotify_data[[#This Row],[album_type]]="single","Single","Compilation"))</f>
        <v>Album</v>
      </c>
      <c r="Y3587">
        <v>36</v>
      </c>
    </row>
    <row r="3588" spans="1:25" x14ac:dyDescent="0.3">
      <c r="A3588" s="1" t="s">
        <v>2492</v>
      </c>
      <c r="B3588" s="1">
        <v>8562</v>
      </c>
      <c r="C3588" s="1" t="s">
        <v>2493</v>
      </c>
      <c r="D3588">
        <v>20</v>
      </c>
      <c r="E3588">
        <v>62</v>
      </c>
      <c r="F3588" s="10">
        <f>spotify_data[[#This Row],[track_popularity]]/100</f>
        <v>0.62</v>
      </c>
      <c r="G3588" s="9" t="b">
        <v>0</v>
      </c>
      <c r="H3588" s="1">
        <f>+IF(spotify_data[[#This Row],[explicit]]=FALSE,0,1)</f>
        <v>0</v>
      </c>
      <c r="I3588" s="1" t="s">
        <v>2459</v>
      </c>
      <c r="J3588" s="7">
        <f>MATCH(spotify_data[[#This Row],[artist_name]],spotify_data[artist_name],0)</f>
        <v>35</v>
      </c>
      <c r="K3588">
        <v>93</v>
      </c>
      <c r="L3588" s="10">
        <f>spotify_data[[#This Row],[artist_popularity]]/100</f>
        <v>0.93</v>
      </c>
      <c r="M3588">
        <v>112918137</v>
      </c>
      <c r="N3588" s="1" t="s">
        <v>2460</v>
      </c>
      <c r="O3588" s="1" t="s">
        <v>2461</v>
      </c>
      <c r="P3588" s="1">
        <f>MATCH(spotify_data[[#This Row],[album_id]],spotify_data[album_id],0)</f>
        <v>43</v>
      </c>
      <c r="Q3588" s="1" t="s">
        <v>2462</v>
      </c>
      <c r="R3588" s="2">
        <v>45688</v>
      </c>
      <c r="S3588" s="7">
        <f ca="1">+TODAY()-spotify_data[[#This Row],[Fecha lanzamiento Album]]</f>
        <v>343</v>
      </c>
      <c r="T3588" s="7">
        <f ca="1">+spotify_data[[#This Row],[Antigüedad Album Dias]]/60</f>
        <v>5.7166666666666668</v>
      </c>
      <c r="U3588" s="8">
        <f ca="1">spotify_data[[#This Row],[Antigüedad Album Meses]]/12</f>
        <v>0.47638888888888892</v>
      </c>
      <c r="V3588">
        <v>22</v>
      </c>
      <c r="W3588" s="1" t="s">
        <v>20</v>
      </c>
      <c r="X3588" s="1" t="str">
        <f>+IF(spotify_data[[#This Row],[album_type]]="album","Album",IF(spotify_data[[#This Row],[album_type]]="single","Single","Compilation"))</f>
        <v>Album</v>
      </c>
      <c r="Y3588">
        <v>386</v>
      </c>
    </row>
    <row r="3589" spans="1:25" x14ac:dyDescent="0.3">
      <c r="A3589" s="1" t="s">
        <v>2945</v>
      </c>
      <c r="B3589" s="1">
        <v>7264</v>
      </c>
      <c r="C3589" s="1" t="s">
        <v>2946</v>
      </c>
      <c r="D3589">
        <v>6</v>
      </c>
      <c r="E3589">
        <v>62</v>
      </c>
      <c r="F3589" s="10">
        <f>spotify_data[[#This Row],[track_popularity]]/100</f>
        <v>0.62</v>
      </c>
      <c r="G3589" s="9" t="b">
        <v>0</v>
      </c>
      <c r="H3589" s="1">
        <f>+IF(spotify_data[[#This Row],[explicit]]=FALSE,0,1)</f>
        <v>0</v>
      </c>
      <c r="I3589" s="1" t="s">
        <v>2924</v>
      </c>
      <c r="J3589" s="7">
        <f>MATCH(spotify_data[[#This Row],[artist_name]],spotify_data[artist_name],0)</f>
        <v>174</v>
      </c>
      <c r="K3589">
        <v>82</v>
      </c>
      <c r="L3589" s="10">
        <f>spotify_data[[#This Row],[artist_popularity]]/100</f>
        <v>0.82</v>
      </c>
      <c r="M3589">
        <v>6315216</v>
      </c>
      <c r="N3589" s="1" t="s">
        <v>2925</v>
      </c>
      <c r="O3589" s="1" t="s">
        <v>2926</v>
      </c>
      <c r="P3589" s="1">
        <f>MATCH(spotify_data[[#This Row],[album_id]],spotify_data[album_id],0)</f>
        <v>600</v>
      </c>
      <c r="Q3589" s="1" t="s">
        <v>2927</v>
      </c>
      <c r="R3589" s="2">
        <v>45576</v>
      </c>
      <c r="S3589" s="7">
        <f ca="1">+TODAY()-spotify_data[[#This Row],[Fecha lanzamiento Album]]</f>
        <v>455</v>
      </c>
      <c r="T3589" s="7">
        <f ca="1">+spotify_data[[#This Row],[Antigüedad Album Dias]]/60</f>
        <v>7.583333333333333</v>
      </c>
      <c r="U3589" s="8">
        <f ca="1">spotify_data[[#This Row],[Antigüedad Album Meses]]/12</f>
        <v>0.63194444444444442</v>
      </c>
      <c r="V3589">
        <v>34</v>
      </c>
      <c r="W3589" s="1" t="s">
        <v>20</v>
      </c>
      <c r="X3589" s="1" t="str">
        <f>+IF(spotify_data[[#This Row],[album_type]]="album","Album",IF(spotify_data[[#This Row],[album_type]]="single","Single","Compilation"))</f>
        <v>Album</v>
      </c>
      <c r="Y3589">
        <v>262</v>
      </c>
    </row>
    <row r="3590" spans="1:25" x14ac:dyDescent="0.3">
      <c r="A3590" s="1" t="s">
        <v>3070</v>
      </c>
      <c r="B3590" s="1">
        <v>8100</v>
      </c>
      <c r="C3590" s="1" t="s">
        <v>3071</v>
      </c>
      <c r="D3590">
        <v>3</v>
      </c>
      <c r="E3590">
        <v>62</v>
      </c>
      <c r="F3590" s="10">
        <f>spotify_data[[#This Row],[track_popularity]]/100</f>
        <v>0.62</v>
      </c>
      <c r="G3590" s="9" t="b">
        <v>1</v>
      </c>
      <c r="H3590" s="1">
        <f>+IF(spotify_data[[#This Row],[explicit]]=FALSE,0,1)</f>
        <v>1</v>
      </c>
      <c r="I3590" s="1" t="s">
        <v>1234</v>
      </c>
      <c r="J3590" s="7">
        <f>MATCH(spotify_data[[#This Row],[artist_name]],spotify_data[artist_name],0)</f>
        <v>186</v>
      </c>
      <c r="K3590">
        <v>82</v>
      </c>
      <c r="L3590" s="10">
        <f>spotify_data[[#This Row],[artist_popularity]]/100</f>
        <v>0.82</v>
      </c>
      <c r="M3590">
        <v>15689879</v>
      </c>
      <c r="N3590" s="1" t="s">
        <v>1235</v>
      </c>
      <c r="O3590" s="1" t="s">
        <v>3068</v>
      </c>
      <c r="P3590" s="1">
        <f>MATCH(spotify_data[[#This Row],[album_id]],spotify_data[album_id],0)</f>
        <v>2736</v>
      </c>
      <c r="Q3590" s="1" t="s">
        <v>3069</v>
      </c>
      <c r="R3590" s="2">
        <v>45553</v>
      </c>
      <c r="S3590" s="7">
        <f ca="1">+TODAY()-spotify_data[[#This Row],[Fecha lanzamiento Album]]</f>
        <v>478</v>
      </c>
      <c r="T3590" s="7">
        <f ca="1">+spotify_data[[#This Row],[Antigüedad Album Dias]]/60</f>
        <v>7.9666666666666668</v>
      </c>
      <c r="U3590" s="8">
        <f ca="1">spotify_data[[#This Row],[Antigüedad Album Meses]]/12</f>
        <v>0.66388888888888886</v>
      </c>
      <c r="V3590">
        <v>11</v>
      </c>
      <c r="W3590" s="1" t="s">
        <v>20</v>
      </c>
      <c r="X3590" s="1" t="str">
        <f>+IF(spotify_data[[#This Row],[album_type]]="album","Album",IF(spotify_data[[#This Row],[album_type]]="single","Single","Compilation"))</f>
        <v>Album</v>
      </c>
      <c r="Y3590">
        <v>28</v>
      </c>
    </row>
    <row r="3591" spans="1:25" x14ac:dyDescent="0.3">
      <c r="A3591" s="1" t="s">
        <v>3156</v>
      </c>
      <c r="B3591" s="1">
        <v>7775</v>
      </c>
      <c r="C3591" s="1" t="s">
        <v>3157</v>
      </c>
      <c r="D3591">
        <v>1</v>
      </c>
      <c r="E3591">
        <v>62</v>
      </c>
      <c r="F3591" s="10">
        <f>spotify_data[[#This Row],[track_popularity]]/100</f>
        <v>0.62</v>
      </c>
      <c r="G3591" s="9" t="b">
        <v>0</v>
      </c>
      <c r="H3591" s="1">
        <f>+IF(spotify_data[[#This Row],[explicit]]=FALSE,0,1)</f>
        <v>0</v>
      </c>
      <c r="I3591" s="1" t="s">
        <v>3158</v>
      </c>
      <c r="J3591" s="7">
        <f>MATCH(spotify_data[[#This Row],[artist_name]],spotify_data[artist_name],0)</f>
        <v>2070</v>
      </c>
      <c r="K3591">
        <v>71</v>
      </c>
      <c r="L3591" s="10">
        <f>spotify_data[[#This Row],[artist_popularity]]/100</f>
        <v>0.71</v>
      </c>
      <c r="M3591">
        <v>2614697</v>
      </c>
      <c r="N3591" s="1" t="s">
        <v>23</v>
      </c>
      <c r="O3591" s="1" t="s">
        <v>3159</v>
      </c>
      <c r="P3591" s="1">
        <f>MATCH(spotify_data[[#This Row],[album_id]],spotify_data[album_id],0)</f>
        <v>3590</v>
      </c>
      <c r="Q3591" s="1" t="s">
        <v>3157</v>
      </c>
      <c r="R3591" s="2">
        <v>45540</v>
      </c>
      <c r="S3591" s="7">
        <f ca="1">+TODAY()-spotify_data[[#This Row],[Fecha lanzamiento Album]]</f>
        <v>491</v>
      </c>
      <c r="T3591" s="7">
        <f ca="1">+spotify_data[[#This Row],[Antigüedad Album Dias]]/60</f>
        <v>8.1833333333333336</v>
      </c>
      <c r="U3591" s="8">
        <f ca="1">spotify_data[[#This Row],[Antigüedad Album Meses]]/12</f>
        <v>0.68194444444444446</v>
      </c>
      <c r="V3591">
        <v>1</v>
      </c>
      <c r="W3591" s="1" t="s">
        <v>21</v>
      </c>
      <c r="X3591" s="1" t="str">
        <f>+IF(spotify_data[[#This Row],[album_type]]="album","Album",IF(spotify_data[[#This Row],[album_type]]="single","Single","Compilation"))</f>
        <v>Single</v>
      </c>
      <c r="Y3591">
        <v>192</v>
      </c>
    </row>
    <row r="3592" spans="1:25" x14ac:dyDescent="0.3">
      <c r="A3592" s="1" t="s">
        <v>3244</v>
      </c>
      <c r="B3592" s="1">
        <v>2774</v>
      </c>
      <c r="C3592" s="1" t="s">
        <v>3245</v>
      </c>
      <c r="D3592">
        <v>6</v>
      </c>
      <c r="E3592">
        <v>62</v>
      </c>
      <c r="F3592" s="10">
        <f>spotify_data[[#This Row],[track_popularity]]/100</f>
        <v>0.62</v>
      </c>
      <c r="G3592" s="9" t="b">
        <v>0</v>
      </c>
      <c r="H3592" s="1">
        <f>+IF(spotify_data[[#This Row],[explicit]]=FALSE,0,1)</f>
        <v>0</v>
      </c>
      <c r="I3592" s="1" t="s">
        <v>3246</v>
      </c>
      <c r="J3592" s="7">
        <f>MATCH(spotify_data[[#This Row],[artist_name]],spotify_data[artist_name],0)</f>
        <v>3591</v>
      </c>
      <c r="K3592">
        <v>64</v>
      </c>
      <c r="L3592" s="10">
        <f>spotify_data[[#This Row],[artist_popularity]]/100</f>
        <v>0.64</v>
      </c>
      <c r="M3592">
        <v>298654</v>
      </c>
      <c r="N3592" s="1" t="s">
        <v>3247</v>
      </c>
      <c r="O3592" s="1" t="s">
        <v>3248</v>
      </c>
      <c r="P3592" s="1">
        <f>MATCH(spotify_data[[#This Row],[album_id]],spotify_data[album_id],0)</f>
        <v>3591</v>
      </c>
      <c r="Q3592" s="1" t="s">
        <v>3249</v>
      </c>
      <c r="R3592" s="2">
        <v>45524</v>
      </c>
      <c r="S3592" s="7">
        <f ca="1">+TODAY()-spotify_data[[#This Row],[Fecha lanzamiento Album]]</f>
        <v>507</v>
      </c>
      <c r="T3592" s="7">
        <f ca="1">+spotify_data[[#This Row],[Antigüedad Album Dias]]/60</f>
        <v>8.4499999999999993</v>
      </c>
      <c r="U3592" s="8">
        <f ca="1">spotify_data[[#This Row],[Antigüedad Album Meses]]/12</f>
        <v>0.70416666666666661</v>
      </c>
      <c r="V3592">
        <v>19</v>
      </c>
      <c r="W3592" s="1" t="s">
        <v>20</v>
      </c>
      <c r="X3592" s="1" t="str">
        <f>+IF(spotify_data[[#This Row],[album_type]]="album","Album",IF(spotify_data[[#This Row],[album_type]]="single","Single","Compilation"))</f>
        <v>Album</v>
      </c>
      <c r="Y3592">
        <v>251</v>
      </c>
    </row>
    <row r="3593" spans="1:25" x14ac:dyDescent="0.3">
      <c r="A3593" s="1" t="s">
        <v>3301</v>
      </c>
      <c r="B3593" s="1">
        <v>4047</v>
      </c>
      <c r="C3593" s="1" t="s">
        <v>3302</v>
      </c>
      <c r="D3593">
        <v>13</v>
      </c>
      <c r="E3593">
        <v>62</v>
      </c>
      <c r="F3593" s="10">
        <f>spotify_data[[#This Row],[track_popularity]]/100</f>
        <v>0.62</v>
      </c>
      <c r="G3593" s="9" t="b">
        <v>0</v>
      </c>
      <c r="H3593" s="1">
        <f>+IF(spotify_data[[#This Row],[explicit]]=FALSE,0,1)</f>
        <v>0</v>
      </c>
      <c r="I3593" s="1" t="s">
        <v>3271</v>
      </c>
      <c r="J3593" s="7">
        <f>MATCH(spotify_data[[#This Row],[artist_name]],spotify_data[artist_name],0)</f>
        <v>175</v>
      </c>
      <c r="K3593">
        <v>86</v>
      </c>
      <c r="L3593" s="10">
        <f>spotify_data[[#This Row],[artist_popularity]]/100</f>
        <v>0.86</v>
      </c>
      <c r="M3593">
        <v>47720209</v>
      </c>
      <c r="N3593" s="1" t="s">
        <v>3272</v>
      </c>
      <c r="O3593" s="1" t="s">
        <v>3273</v>
      </c>
      <c r="P3593" s="1">
        <f>MATCH(spotify_data[[#This Row],[album_id]],spotify_data[album_id],0)</f>
        <v>385</v>
      </c>
      <c r="Q3593" s="1" t="s">
        <v>3274</v>
      </c>
      <c r="R3593" s="2">
        <v>45519</v>
      </c>
      <c r="S3593" s="7">
        <f ca="1">+TODAY()-spotify_data[[#This Row],[Fecha lanzamiento Album]]</f>
        <v>512</v>
      </c>
      <c r="T3593" s="7">
        <f ca="1">+spotify_data[[#This Row],[Antigüedad Album Dias]]/60</f>
        <v>8.5333333333333332</v>
      </c>
      <c r="U3593" s="8">
        <f ca="1">spotify_data[[#This Row],[Antigüedad Album Meses]]/12</f>
        <v>0.71111111111111114</v>
      </c>
      <c r="V3593">
        <v>18</v>
      </c>
      <c r="W3593" s="1" t="s">
        <v>20</v>
      </c>
      <c r="X3593" s="1" t="str">
        <f>+IF(spotify_data[[#This Row],[album_type]]="album","Album",IF(spotify_data[[#This Row],[album_type]]="single","Single","Compilation"))</f>
        <v>Album</v>
      </c>
      <c r="Y3593">
        <v>371</v>
      </c>
    </row>
    <row r="3594" spans="1:25" x14ac:dyDescent="0.3">
      <c r="A3594" s="1" t="s">
        <v>3550</v>
      </c>
      <c r="B3594" s="1">
        <v>4752</v>
      </c>
      <c r="C3594" s="1" t="s">
        <v>3551</v>
      </c>
      <c r="D3594">
        <v>6</v>
      </c>
      <c r="E3594">
        <v>62</v>
      </c>
      <c r="F3594" s="10">
        <f>spotify_data[[#This Row],[track_popularity]]/100</f>
        <v>0.62</v>
      </c>
      <c r="G3594" s="9" t="b">
        <v>1</v>
      </c>
      <c r="H3594" s="1">
        <f>+IF(spotify_data[[#This Row],[explicit]]=FALSE,0,1)</f>
        <v>1</v>
      </c>
      <c r="I3594" s="1" t="s">
        <v>3543</v>
      </c>
      <c r="J3594" s="7">
        <f>MATCH(spotify_data[[#This Row],[artist_name]],spotify_data[artist_name],0)</f>
        <v>1843</v>
      </c>
      <c r="K3594">
        <v>76</v>
      </c>
      <c r="L3594" s="10">
        <f>spotify_data[[#This Row],[artist_popularity]]/100</f>
        <v>0.76</v>
      </c>
      <c r="M3594">
        <v>10888670</v>
      </c>
      <c r="N3594" s="1" t="s">
        <v>23</v>
      </c>
      <c r="O3594" s="1" t="s">
        <v>3544</v>
      </c>
      <c r="P3594" s="1">
        <f>MATCH(spotify_data[[#This Row],[album_id]],spotify_data[album_id],0)</f>
        <v>1843</v>
      </c>
      <c r="Q3594" s="1" t="s">
        <v>3545</v>
      </c>
      <c r="R3594" s="2">
        <v>45471</v>
      </c>
      <c r="S3594" s="7">
        <f ca="1">+TODAY()-spotify_data[[#This Row],[Fecha lanzamiento Album]]</f>
        <v>560</v>
      </c>
      <c r="T3594" s="7">
        <f ca="1">+spotify_data[[#This Row],[Antigüedad Album Dias]]/60</f>
        <v>9.3333333333333339</v>
      </c>
      <c r="U3594" s="8">
        <f ca="1">spotify_data[[#This Row],[Antigüedad Album Meses]]/12</f>
        <v>0.77777777777777779</v>
      </c>
      <c r="V3594">
        <v>18</v>
      </c>
      <c r="W3594" s="1" t="s">
        <v>20</v>
      </c>
      <c r="X3594" s="1" t="str">
        <f>+IF(spotify_data[[#This Row],[album_type]]="album","Album",IF(spotify_data[[#This Row],[album_type]]="single","Single","Compilation"))</f>
        <v>Album</v>
      </c>
      <c r="Y3594">
        <v>344</v>
      </c>
    </row>
    <row r="3595" spans="1:25" x14ac:dyDescent="0.3">
      <c r="A3595" s="1" t="s">
        <v>3714</v>
      </c>
      <c r="B3595" s="1">
        <v>660</v>
      </c>
      <c r="C3595" s="1" t="s">
        <v>3715</v>
      </c>
      <c r="D3595">
        <v>9</v>
      </c>
      <c r="E3595">
        <v>62</v>
      </c>
      <c r="F3595" s="10">
        <f>spotify_data[[#This Row],[track_popularity]]/100</f>
        <v>0.62</v>
      </c>
      <c r="G3595" s="9" t="b">
        <v>0</v>
      </c>
      <c r="H3595" s="1">
        <f>+IF(spotify_data[[#This Row],[explicit]]=FALSE,0,1)</f>
        <v>0</v>
      </c>
      <c r="I3595" s="1" t="s">
        <v>2924</v>
      </c>
      <c r="J3595" s="7">
        <f>MATCH(spotify_data[[#This Row],[artist_name]],spotify_data[artist_name],0)</f>
        <v>174</v>
      </c>
      <c r="K3595">
        <v>82</v>
      </c>
      <c r="L3595" s="10">
        <f>spotify_data[[#This Row],[artist_popularity]]/100</f>
        <v>0.82</v>
      </c>
      <c r="M3595">
        <v>6322030</v>
      </c>
      <c r="N3595" s="1" t="s">
        <v>2925</v>
      </c>
      <c r="O3595" s="1" t="s">
        <v>3673</v>
      </c>
      <c r="P3595" s="1">
        <f>MATCH(spotify_data[[#This Row],[album_id]],spotify_data[album_id],0)</f>
        <v>725</v>
      </c>
      <c r="Q3595" s="1" t="s">
        <v>3674</v>
      </c>
      <c r="R3595" s="2">
        <v>45450</v>
      </c>
      <c r="S3595" s="7">
        <f ca="1">+TODAY()-spotify_data[[#This Row],[Fecha lanzamiento Album]]</f>
        <v>581</v>
      </c>
      <c r="T3595" s="7">
        <f ca="1">+spotify_data[[#This Row],[Antigüedad Album Dias]]/60</f>
        <v>9.6833333333333336</v>
      </c>
      <c r="U3595" s="8">
        <f ca="1">spotify_data[[#This Row],[Antigüedad Album Meses]]/12</f>
        <v>0.80694444444444446</v>
      </c>
      <c r="V3595">
        <v>15</v>
      </c>
      <c r="W3595" s="1" t="s">
        <v>20</v>
      </c>
      <c r="X3595" s="1" t="str">
        <f>+IF(spotify_data[[#This Row],[album_type]]="album","Album",IF(spotify_data[[#This Row],[album_type]]="single","Single","Compilation"))</f>
        <v>Album</v>
      </c>
      <c r="Y3595">
        <v>352</v>
      </c>
    </row>
    <row r="3596" spans="1:25" x14ac:dyDescent="0.3">
      <c r="A3596" s="1" t="s">
        <v>3716</v>
      </c>
      <c r="B3596" s="1">
        <v>912</v>
      </c>
      <c r="C3596" s="1" t="s">
        <v>3717</v>
      </c>
      <c r="D3596">
        <v>4</v>
      </c>
      <c r="E3596">
        <v>62</v>
      </c>
      <c r="F3596" s="10">
        <f>spotify_data[[#This Row],[track_popularity]]/100</f>
        <v>0.62</v>
      </c>
      <c r="G3596" s="9" t="b">
        <v>0</v>
      </c>
      <c r="H3596" s="1">
        <f>+IF(spotify_data[[#This Row],[explicit]]=FALSE,0,1)</f>
        <v>0</v>
      </c>
      <c r="I3596" s="1" t="s">
        <v>2924</v>
      </c>
      <c r="J3596" s="7">
        <f>MATCH(spotify_data[[#This Row],[artist_name]],spotify_data[artist_name],0)</f>
        <v>174</v>
      </c>
      <c r="K3596">
        <v>82</v>
      </c>
      <c r="L3596" s="10">
        <f>spotify_data[[#This Row],[artist_popularity]]/100</f>
        <v>0.82</v>
      </c>
      <c r="M3596">
        <v>6318755</v>
      </c>
      <c r="N3596" s="1" t="s">
        <v>2925</v>
      </c>
      <c r="O3596" s="1" t="s">
        <v>3673</v>
      </c>
      <c r="P3596" s="1">
        <f>MATCH(spotify_data[[#This Row],[album_id]],spotify_data[album_id],0)</f>
        <v>725</v>
      </c>
      <c r="Q3596" s="1" t="s">
        <v>3674</v>
      </c>
      <c r="R3596" s="2">
        <v>45450</v>
      </c>
      <c r="S3596" s="7">
        <f ca="1">+TODAY()-spotify_data[[#This Row],[Fecha lanzamiento Album]]</f>
        <v>581</v>
      </c>
      <c r="T3596" s="7">
        <f ca="1">+spotify_data[[#This Row],[Antigüedad Album Dias]]/60</f>
        <v>9.6833333333333336</v>
      </c>
      <c r="U3596" s="8">
        <f ca="1">spotify_data[[#This Row],[Antigüedad Album Meses]]/12</f>
        <v>0.80694444444444446</v>
      </c>
      <c r="V3596">
        <v>15</v>
      </c>
      <c r="W3596" s="1" t="s">
        <v>20</v>
      </c>
      <c r="X3596" s="1" t="str">
        <f>+IF(spotify_data[[#This Row],[album_type]]="album","Album",IF(spotify_data[[#This Row],[album_type]]="single","Single","Compilation"))</f>
        <v>Album</v>
      </c>
      <c r="Y3596">
        <v>182</v>
      </c>
    </row>
    <row r="3597" spans="1:25" x14ac:dyDescent="0.3">
      <c r="A3597" s="1" t="s">
        <v>3778</v>
      </c>
      <c r="B3597" s="1">
        <v>1864</v>
      </c>
      <c r="C3597" s="1" t="s">
        <v>3779</v>
      </c>
      <c r="D3597">
        <v>1</v>
      </c>
      <c r="E3597">
        <v>62</v>
      </c>
      <c r="F3597" s="10">
        <f>spotify_data[[#This Row],[track_popularity]]/100</f>
        <v>0.62</v>
      </c>
      <c r="G3597" s="9" t="b">
        <v>0</v>
      </c>
      <c r="H3597" s="1">
        <f>+IF(spotify_data[[#This Row],[explicit]]=FALSE,0,1)</f>
        <v>0</v>
      </c>
      <c r="I3597" s="1" t="s">
        <v>3780</v>
      </c>
      <c r="J3597" s="7">
        <f>MATCH(spotify_data[[#This Row],[artist_name]],spotify_data[artist_name],0)</f>
        <v>3596</v>
      </c>
      <c r="K3597">
        <v>71</v>
      </c>
      <c r="L3597" s="10">
        <f>spotify_data[[#This Row],[artist_popularity]]/100</f>
        <v>0.71</v>
      </c>
      <c r="M3597">
        <v>1133411</v>
      </c>
      <c r="N3597" s="1" t="s">
        <v>395</v>
      </c>
      <c r="O3597" s="1" t="s">
        <v>3781</v>
      </c>
      <c r="P3597" s="1">
        <f>MATCH(spotify_data[[#This Row],[album_id]],spotify_data[album_id],0)</f>
        <v>3596</v>
      </c>
      <c r="Q3597" s="1" t="s">
        <v>3779</v>
      </c>
      <c r="R3597" s="2">
        <v>45434</v>
      </c>
      <c r="S3597" s="7">
        <f ca="1">+TODAY()-spotify_data[[#This Row],[Fecha lanzamiento Album]]</f>
        <v>597</v>
      </c>
      <c r="T3597" s="7">
        <f ca="1">+spotify_data[[#This Row],[Antigüedad Album Dias]]/60</f>
        <v>9.9499999999999993</v>
      </c>
      <c r="U3597" s="8">
        <f ca="1">spotify_data[[#This Row],[Antigüedad Album Meses]]/12</f>
        <v>0.82916666666666661</v>
      </c>
      <c r="V3597">
        <v>1</v>
      </c>
      <c r="W3597" s="1" t="s">
        <v>21</v>
      </c>
      <c r="X3597" s="1" t="str">
        <f>+IF(spotify_data[[#This Row],[album_type]]="album","Album",IF(spotify_data[[#This Row],[album_type]]="single","Single","Compilation"))</f>
        <v>Single</v>
      </c>
      <c r="Y3597">
        <v>362</v>
      </c>
    </row>
    <row r="3598" spans="1:25" x14ac:dyDescent="0.3">
      <c r="A3598" s="1" t="s">
        <v>4056</v>
      </c>
      <c r="B3598" s="1">
        <v>443</v>
      </c>
      <c r="C3598" s="1" t="s">
        <v>4057</v>
      </c>
      <c r="D3598">
        <v>5</v>
      </c>
      <c r="E3598">
        <v>62</v>
      </c>
      <c r="F3598" s="10">
        <f>spotify_data[[#This Row],[track_popularity]]/100</f>
        <v>0.62</v>
      </c>
      <c r="G3598" s="9" t="b">
        <v>1</v>
      </c>
      <c r="H3598" s="1">
        <f>+IF(spotify_data[[#This Row],[explicit]]=FALSE,0,1)</f>
        <v>1</v>
      </c>
      <c r="I3598" s="1" t="s">
        <v>4044</v>
      </c>
      <c r="J3598" s="7">
        <f>MATCH(spotify_data[[#This Row],[artist_name]],spotify_data[artist_name],0)</f>
        <v>92</v>
      </c>
      <c r="K3598">
        <v>73</v>
      </c>
      <c r="L3598" s="10">
        <f>spotify_data[[#This Row],[artist_popularity]]/100</f>
        <v>0.73</v>
      </c>
      <c r="M3598">
        <v>8763286</v>
      </c>
      <c r="N3598" s="1" t="s">
        <v>254</v>
      </c>
      <c r="O3598" s="1" t="s">
        <v>4045</v>
      </c>
      <c r="P3598" s="1">
        <f>MATCH(spotify_data[[#This Row],[album_id]],spotify_data[album_id],0)</f>
        <v>3597</v>
      </c>
      <c r="Q3598" s="1" t="s">
        <v>4046</v>
      </c>
      <c r="R3598" s="2">
        <v>45394</v>
      </c>
      <c r="S3598" s="7">
        <f ca="1">+TODAY()-spotify_data[[#This Row],[Fecha lanzamiento Album]]</f>
        <v>637</v>
      </c>
      <c r="T3598" s="7">
        <f ca="1">+spotify_data[[#This Row],[Antigüedad Album Dias]]/60</f>
        <v>10.616666666666667</v>
      </c>
      <c r="U3598" s="8">
        <f ca="1">spotify_data[[#This Row],[Antigüedad Album Meses]]/12</f>
        <v>0.8847222222222223</v>
      </c>
      <c r="V3598">
        <v>10</v>
      </c>
      <c r="W3598" s="1" t="s">
        <v>20</v>
      </c>
      <c r="X3598" s="1" t="str">
        <f>+IF(spotify_data[[#This Row],[album_type]]="album","Album",IF(spotify_data[[#This Row],[album_type]]="single","Single","Compilation"))</f>
        <v>Album</v>
      </c>
      <c r="Y3598">
        <v>31</v>
      </c>
    </row>
    <row r="3599" spans="1:25" x14ac:dyDescent="0.3">
      <c r="A3599" s="1" t="s">
        <v>4118</v>
      </c>
      <c r="B3599" s="1">
        <v>4908</v>
      </c>
      <c r="C3599" s="1" t="s">
        <v>4119</v>
      </c>
      <c r="D3599">
        <v>1</v>
      </c>
      <c r="E3599">
        <v>62</v>
      </c>
      <c r="F3599" s="10">
        <f>spotify_data[[#This Row],[track_popularity]]/100</f>
        <v>0.62</v>
      </c>
      <c r="G3599" s="9" t="b">
        <v>0</v>
      </c>
      <c r="H3599" s="1">
        <f>+IF(spotify_data[[#This Row],[explicit]]=FALSE,0,1)</f>
        <v>0</v>
      </c>
      <c r="I3599" s="1" t="s">
        <v>4120</v>
      </c>
      <c r="J3599" s="7">
        <f>MATCH(spotify_data[[#This Row],[artist_name]],spotify_data[artist_name],0)</f>
        <v>3598</v>
      </c>
      <c r="K3599">
        <v>64</v>
      </c>
      <c r="L3599" s="10">
        <f>spotify_data[[#This Row],[artist_popularity]]/100</f>
        <v>0.64</v>
      </c>
      <c r="M3599">
        <v>1844627</v>
      </c>
      <c r="N3599" s="1" t="s">
        <v>4121</v>
      </c>
      <c r="O3599" s="1" t="s">
        <v>4122</v>
      </c>
      <c r="P3599" s="1">
        <f>MATCH(spotify_data[[#This Row],[album_id]],spotify_data[album_id],0)</f>
        <v>3598</v>
      </c>
      <c r="Q3599" s="1" t="s">
        <v>4119</v>
      </c>
      <c r="R3599" s="2">
        <v>45380</v>
      </c>
      <c r="S3599" s="7">
        <f ca="1">+TODAY()-spotify_data[[#This Row],[Fecha lanzamiento Album]]</f>
        <v>651</v>
      </c>
      <c r="T3599" s="7">
        <f ca="1">+spotify_data[[#This Row],[Antigüedad Album Dias]]/60</f>
        <v>10.85</v>
      </c>
      <c r="U3599" s="8">
        <f ca="1">spotify_data[[#This Row],[Antigüedad Album Meses]]/12</f>
        <v>0.90416666666666667</v>
      </c>
      <c r="V3599">
        <v>1</v>
      </c>
      <c r="W3599" s="1" t="s">
        <v>21</v>
      </c>
      <c r="X3599" s="1" t="str">
        <f>+IF(spotify_data[[#This Row],[album_type]]="album","Album",IF(spotify_data[[#This Row],[album_type]]="single","Single","Compilation"))</f>
        <v>Single</v>
      </c>
      <c r="Y3599">
        <v>24</v>
      </c>
    </row>
    <row r="3600" spans="1:25" x14ac:dyDescent="0.3">
      <c r="A3600" s="1" t="s">
        <v>4123</v>
      </c>
      <c r="B3600" s="1">
        <v>7541</v>
      </c>
      <c r="C3600" s="1" t="s">
        <v>4124</v>
      </c>
      <c r="D3600">
        <v>16</v>
      </c>
      <c r="E3600">
        <v>62</v>
      </c>
      <c r="F3600" s="10">
        <f>spotify_data[[#This Row],[track_popularity]]/100</f>
        <v>0.62</v>
      </c>
      <c r="G3600" s="9" t="b">
        <v>0</v>
      </c>
      <c r="H3600" s="1">
        <f>+IF(spotify_data[[#This Row],[explicit]]=FALSE,0,1)</f>
        <v>0</v>
      </c>
      <c r="I3600" s="1" t="s">
        <v>4125</v>
      </c>
      <c r="J3600" s="7">
        <f>MATCH(spotify_data[[#This Row],[artist_name]],spotify_data[artist_name],0)</f>
        <v>926</v>
      </c>
      <c r="K3600">
        <v>84</v>
      </c>
      <c r="L3600" s="10">
        <f>spotify_data[[#This Row],[artist_popularity]]/100</f>
        <v>0.84</v>
      </c>
      <c r="M3600">
        <v>41172203</v>
      </c>
      <c r="N3600" s="1" t="s">
        <v>23</v>
      </c>
      <c r="O3600" s="1" t="s">
        <v>4126</v>
      </c>
      <c r="P3600" s="1">
        <f>MATCH(spotify_data[[#This Row],[album_id]],spotify_data[album_id],0)</f>
        <v>3599</v>
      </c>
      <c r="Q3600" s="1" t="s">
        <v>4127</v>
      </c>
      <c r="R3600" s="2">
        <v>45380</v>
      </c>
      <c r="S3600" s="7">
        <f ca="1">+TODAY()-spotify_data[[#This Row],[Fecha lanzamiento Album]]</f>
        <v>651</v>
      </c>
      <c r="T3600" s="7">
        <f ca="1">+spotify_data[[#This Row],[Antigüedad Album Dias]]/60</f>
        <v>10.85</v>
      </c>
      <c r="U3600" s="8">
        <f ca="1">spotify_data[[#This Row],[Antigüedad Album Meses]]/12</f>
        <v>0.90416666666666667</v>
      </c>
      <c r="V3600">
        <v>27</v>
      </c>
      <c r="W3600" s="1" t="s">
        <v>20</v>
      </c>
      <c r="X3600" s="1" t="str">
        <f>+IF(spotify_data[[#This Row],[album_type]]="album","Album",IF(spotify_data[[#This Row],[album_type]]="single","Single","Compilation"))</f>
        <v>Album</v>
      </c>
      <c r="Y3600">
        <v>347</v>
      </c>
    </row>
    <row r="3601" spans="1:25" x14ac:dyDescent="0.3">
      <c r="A3601" s="1" t="s">
        <v>4179</v>
      </c>
      <c r="B3601" s="1">
        <v>1584</v>
      </c>
      <c r="C3601" s="1" t="s">
        <v>4180</v>
      </c>
      <c r="D3601">
        <v>3</v>
      </c>
      <c r="E3601">
        <v>62</v>
      </c>
      <c r="F3601" s="10">
        <f>spotify_data[[#This Row],[track_popularity]]/100</f>
        <v>0.62</v>
      </c>
      <c r="G3601" s="9" t="b">
        <v>1</v>
      </c>
      <c r="H3601" s="1">
        <f>+IF(spotify_data[[#This Row],[explicit]]=FALSE,0,1)</f>
        <v>1</v>
      </c>
      <c r="I3601" s="1" t="s">
        <v>3056</v>
      </c>
      <c r="J3601" s="7">
        <f>MATCH(spotify_data[[#This Row],[artist_name]],spotify_data[artist_name],0)</f>
        <v>389</v>
      </c>
      <c r="K3601">
        <v>88</v>
      </c>
      <c r="L3601" s="10">
        <f>spotify_data[[#This Row],[artist_popularity]]/100</f>
        <v>0.88</v>
      </c>
      <c r="M3601">
        <v>22675640</v>
      </c>
      <c r="N3601" s="1" t="s">
        <v>1366</v>
      </c>
      <c r="O3601" s="1" t="s">
        <v>4152</v>
      </c>
      <c r="P3601" s="1">
        <f>MATCH(spotify_data[[#This Row],[album_id]],spotify_data[album_id],0)</f>
        <v>389</v>
      </c>
      <c r="Q3601" s="1" t="s">
        <v>4153</v>
      </c>
      <c r="R3601" s="2">
        <v>45373</v>
      </c>
      <c r="S3601" s="7">
        <f ca="1">+TODAY()-spotify_data[[#This Row],[Fecha lanzamiento Album]]</f>
        <v>658</v>
      </c>
      <c r="T3601" s="7">
        <f ca="1">+spotify_data[[#This Row],[Antigüedad Album Dias]]/60</f>
        <v>10.966666666666667</v>
      </c>
      <c r="U3601" s="8">
        <f ca="1">spotify_data[[#This Row],[Antigüedad Album Meses]]/12</f>
        <v>0.91388888888888886</v>
      </c>
      <c r="V3601">
        <v>17</v>
      </c>
      <c r="W3601" s="1" t="s">
        <v>20</v>
      </c>
      <c r="X3601" s="1" t="str">
        <f>+IF(spotify_data[[#This Row],[album_type]]="album","Album",IF(spotify_data[[#This Row],[album_type]]="single","Single","Compilation"))</f>
        <v>Album</v>
      </c>
      <c r="Y3601">
        <v>332</v>
      </c>
    </row>
    <row r="3602" spans="1:25" x14ac:dyDescent="0.3">
      <c r="A3602" s="1" t="s">
        <v>4212</v>
      </c>
      <c r="B3602" s="1">
        <v>1592</v>
      </c>
      <c r="C3602" s="1" t="s">
        <v>4213</v>
      </c>
      <c r="D3602">
        <v>1</v>
      </c>
      <c r="E3602">
        <v>62</v>
      </c>
      <c r="F3602" s="10">
        <f>spotify_data[[#This Row],[track_popularity]]/100</f>
        <v>0.62</v>
      </c>
      <c r="G3602" s="9" t="b">
        <v>1</v>
      </c>
      <c r="H3602" s="1">
        <f>+IF(spotify_data[[#This Row],[explicit]]=FALSE,0,1)</f>
        <v>1</v>
      </c>
      <c r="I3602" s="1" t="s">
        <v>854</v>
      </c>
      <c r="J3602" s="7">
        <f>MATCH(spotify_data[[#This Row],[artist_name]],spotify_data[artist_name],0)</f>
        <v>127</v>
      </c>
      <c r="K3602">
        <v>85</v>
      </c>
      <c r="L3602" s="10">
        <f>spotify_data[[#This Row],[artist_popularity]]/100</f>
        <v>0.85</v>
      </c>
      <c r="M3602">
        <v>49083617</v>
      </c>
      <c r="N3602" s="1" t="s">
        <v>855</v>
      </c>
      <c r="O3602" s="1" t="s">
        <v>4156</v>
      </c>
      <c r="P3602" s="1">
        <f>MATCH(spotify_data[[#This Row],[album_id]],spotify_data[album_id],0)</f>
        <v>1517</v>
      </c>
      <c r="Q3602" s="1" t="s">
        <v>4157</v>
      </c>
      <c r="R3602" s="2">
        <v>45373</v>
      </c>
      <c r="S3602" s="7">
        <f ca="1">+TODAY()-spotify_data[[#This Row],[Fecha lanzamiento Album]]</f>
        <v>658</v>
      </c>
      <c r="T3602" s="7">
        <f ca="1">+spotify_data[[#This Row],[Antigüedad Album Dias]]/60</f>
        <v>10.966666666666667</v>
      </c>
      <c r="U3602" s="8">
        <f ca="1">spotify_data[[#This Row],[Antigüedad Album Meses]]/12</f>
        <v>0.91388888888888886</v>
      </c>
      <c r="V3602">
        <v>17</v>
      </c>
      <c r="W3602" s="1" t="s">
        <v>20</v>
      </c>
      <c r="X3602" s="1" t="str">
        <f>+IF(spotify_data[[#This Row],[album_type]]="album","Album",IF(spotify_data[[#This Row],[album_type]]="single","Single","Compilation"))</f>
        <v>Album</v>
      </c>
      <c r="Y3602">
        <v>276</v>
      </c>
    </row>
    <row r="3603" spans="1:25" x14ac:dyDescent="0.3">
      <c r="A3603" s="1" t="s">
        <v>4350</v>
      </c>
      <c r="B3603" s="1">
        <v>5165</v>
      </c>
      <c r="C3603" s="1" t="s">
        <v>4351</v>
      </c>
      <c r="D3603">
        <v>13</v>
      </c>
      <c r="E3603">
        <v>62</v>
      </c>
      <c r="F3603" s="10">
        <f>spotify_data[[#This Row],[track_popularity]]/100</f>
        <v>0.62</v>
      </c>
      <c r="G3603" s="9" t="b">
        <v>0</v>
      </c>
      <c r="H3603" s="1">
        <f>+IF(spotify_data[[#This Row],[explicit]]=FALSE,0,1)</f>
        <v>0</v>
      </c>
      <c r="I3603" s="1" t="s">
        <v>2164</v>
      </c>
      <c r="J3603" s="7">
        <f>MATCH(spotify_data[[#This Row],[artist_name]],spotify_data[artist_name],0)</f>
        <v>189</v>
      </c>
      <c r="K3603">
        <v>90</v>
      </c>
      <c r="L3603" s="10">
        <f>spotify_data[[#This Row],[artist_popularity]]/100</f>
        <v>0.9</v>
      </c>
      <c r="M3603">
        <v>107401919</v>
      </c>
      <c r="N3603" s="1" t="s">
        <v>516</v>
      </c>
      <c r="O3603" s="1" t="s">
        <v>4305</v>
      </c>
      <c r="P3603" s="1">
        <f>MATCH(spotify_data[[#This Row],[album_id]],spotify_data[album_id],0)</f>
        <v>390</v>
      </c>
      <c r="Q3603" s="1" t="s">
        <v>2168</v>
      </c>
      <c r="R3603" s="2">
        <v>45359</v>
      </c>
      <c r="S3603" s="7">
        <f ca="1">+TODAY()-spotify_data[[#This Row],[Fecha lanzamiento Album]]</f>
        <v>672</v>
      </c>
      <c r="T3603" s="7">
        <f ca="1">+spotify_data[[#This Row],[Antigüedad Album Dias]]/60</f>
        <v>11.2</v>
      </c>
      <c r="U3603" s="8">
        <f ca="1">spotify_data[[#This Row],[Antigüedad Album Meses]]/12</f>
        <v>0.93333333333333324</v>
      </c>
      <c r="V3603">
        <v>13</v>
      </c>
      <c r="W3603" s="1" t="s">
        <v>20</v>
      </c>
      <c r="X3603" s="1" t="str">
        <f>+IF(spotify_data[[#This Row],[album_type]]="album","Album",IF(spotify_data[[#This Row],[album_type]]="single","Single","Compilation"))</f>
        <v>Album</v>
      </c>
      <c r="Y3603">
        <v>28</v>
      </c>
    </row>
    <row r="3604" spans="1:25" x14ac:dyDescent="0.3">
      <c r="A3604" s="1" t="s">
        <v>4404</v>
      </c>
      <c r="B3604" s="1">
        <v>1261</v>
      </c>
      <c r="C3604" s="1" t="s">
        <v>4405</v>
      </c>
      <c r="D3604">
        <v>10</v>
      </c>
      <c r="E3604">
        <v>62</v>
      </c>
      <c r="F3604" s="10">
        <f>spotify_data[[#This Row],[track_popularity]]/100</f>
        <v>0.62</v>
      </c>
      <c r="G3604" s="9" t="b">
        <v>1</v>
      </c>
      <c r="H3604" s="1">
        <f>+IF(spotify_data[[#This Row],[explicit]]=FALSE,0,1)</f>
        <v>1</v>
      </c>
      <c r="I3604" s="1" t="s">
        <v>4406</v>
      </c>
      <c r="J3604" s="7">
        <f>MATCH(spotify_data[[#This Row],[artist_name]],spotify_data[artist_name],0)</f>
        <v>1345</v>
      </c>
      <c r="K3604">
        <v>79</v>
      </c>
      <c r="L3604" s="10">
        <f>spotify_data[[#This Row],[artist_popularity]]/100</f>
        <v>0.79</v>
      </c>
      <c r="M3604">
        <v>5976603</v>
      </c>
      <c r="N3604" s="1" t="s">
        <v>2226</v>
      </c>
      <c r="O3604" s="1" t="s">
        <v>4407</v>
      </c>
      <c r="P3604" s="1">
        <f>MATCH(spotify_data[[#This Row],[album_id]],spotify_data[album_id],0)</f>
        <v>1345</v>
      </c>
      <c r="Q3604" s="1" t="s">
        <v>4408</v>
      </c>
      <c r="R3604" s="2">
        <v>45338</v>
      </c>
      <c r="S3604" s="7">
        <f ca="1">+TODAY()-spotify_data[[#This Row],[Fecha lanzamiento Album]]</f>
        <v>693</v>
      </c>
      <c r="T3604" s="7">
        <f ca="1">+spotify_data[[#This Row],[Antigüedad Album Dias]]/60</f>
        <v>11.55</v>
      </c>
      <c r="U3604" s="8">
        <f ca="1">spotify_data[[#This Row],[Antigüedad Album Meses]]/12</f>
        <v>0.96250000000000002</v>
      </c>
      <c r="V3604">
        <v>22</v>
      </c>
      <c r="W3604" s="1" t="s">
        <v>20</v>
      </c>
      <c r="X3604" s="1" t="str">
        <f>+IF(spotify_data[[#This Row],[album_type]]="album","Album",IF(spotify_data[[#This Row],[album_type]]="single","Single","Compilation"))</f>
        <v>Album</v>
      </c>
      <c r="Y3604">
        <v>406</v>
      </c>
    </row>
    <row r="3605" spans="1:25" x14ac:dyDescent="0.3">
      <c r="A3605" s="1" t="s">
        <v>4467</v>
      </c>
      <c r="B3605" s="1">
        <v>7125</v>
      </c>
      <c r="C3605" s="1" t="s">
        <v>4468</v>
      </c>
      <c r="D3605">
        <v>19</v>
      </c>
      <c r="E3605">
        <v>62</v>
      </c>
      <c r="F3605" s="10">
        <f>spotify_data[[#This Row],[track_popularity]]/100</f>
        <v>0.62</v>
      </c>
      <c r="G3605" s="9" t="b">
        <v>0</v>
      </c>
      <c r="H3605" s="1">
        <f>+IF(spotify_data[[#This Row],[explicit]]=FALSE,0,1)</f>
        <v>0</v>
      </c>
      <c r="I3605" s="1" t="s">
        <v>2459</v>
      </c>
      <c r="J3605" s="7">
        <f>MATCH(spotify_data[[#This Row],[artist_name]],spotify_data[artist_name],0)</f>
        <v>35</v>
      </c>
      <c r="K3605">
        <v>93</v>
      </c>
      <c r="L3605" s="10">
        <f>spotify_data[[#This Row],[artist_popularity]]/100</f>
        <v>0.93</v>
      </c>
      <c r="M3605">
        <v>112957721</v>
      </c>
      <c r="N3605" s="1" t="s">
        <v>2460</v>
      </c>
      <c r="O3605" s="1" t="s">
        <v>4451</v>
      </c>
      <c r="P3605" s="1">
        <f>MATCH(spotify_data[[#This Row],[album_id]],spotify_data[album_id],0)</f>
        <v>3604</v>
      </c>
      <c r="Q3605" s="1" t="s">
        <v>4452</v>
      </c>
      <c r="R3605" s="2">
        <v>45331</v>
      </c>
      <c r="S3605" s="7">
        <f ca="1">+TODAY()-spotify_data[[#This Row],[Fecha lanzamiento Album]]</f>
        <v>700</v>
      </c>
      <c r="T3605" s="7">
        <f ca="1">+spotify_data[[#This Row],[Antigüedad Album Dias]]/60</f>
        <v>11.666666666666666</v>
      </c>
      <c r="U3605" s="8">
        <f ca="1">spotify_data[[#This Row],[Antigüedad Album Meses]]/12</f>
        <v>0.97222222222222221</v>
      </c>
      <c r="V3605">
        <v>36</v>
      </c>
      <c r="W3605" s="1" t="s">
        <v>1932</v>
      </c>
      <c r="X3605" s="1" t="str">
        <f>+IF(spotify_data[[#This Row],[album_type]]="album","Album",IF(spotify_data[[#This Row],[album_type]]="single","Single","Compilation"))</f>
        <v>Compilation</v>
      </c>
      <c r="Y3605">
        <v>407</v>
      </c>
    </row>
    <row r="3606" spans="1:25" x14ac:dyDescent="0.3">
      <c r="A3606" s="1" t="s">
        <v>4661</v>
      </c>
      <c r="B3606" s="1">
        <v>1547</v>
      </c>
      <c r="C3606" s="1" t="s">
        <v>4662</v>
      </c>
      <c r="D3606">
        <v>2</v>
      </c>
      <c r="E3606">
        <v>62</v>
      </c>
      <c r="F3606" s="10">
        <f>spotify_data[[#This Row],[track_popularity]]/100</f>
        <v>0.62</v>
      </c>
      <c r="G3606" s="9" t="b">
        <v>0</v>
      </c>
      <c r="H3606" s="1">
        <f>+IF(spotify_data[[#This Row],[explicit]]=FALSE,0,1)</f>
        <v>0</v>
      </c>
      <c r="I3606" s="1" t="s">
        <v>4663</v>
      </c>
      <c r="J3606" s="7">
        <f>MATCH(spotify_data[[#This Row],[artist_name]],spotify_data[artist_name],0)</f>
        <v>2406</v>
      </c>
      <c r="K3606">
        <v>62</v>
      </c>
      <c r="L3606" s="10">
        <f>spotify_data[[#This Row],[artist_popularity]]/100</f>
        <v>0.62</v>
      </c>
      <c r="M3606">
        <v>249255</v>
      </c>
      <c r="N3606" s="1" t="s">
        <v>23</v>
      </c>
      <c r="O3606" s="1" t="s">
        <v>4664</v>
      </c>
      <c r="P3606" s="1">
        <f>MATCH(spotify_data[[#This Row],[album_id]],spotify_data[album_id],0)</f>
        <v>3605</v>
      </c>
      <c r="Q3606" s="1" t="s">
        <v>4665</v>
      </c>
      <c r="R3606" s="2">
        <v>45261</v>
      </c>
      <c r="S3606" s="7">
        <f ca="1">+TODAY()-spotify_data[[#This Row],[Fecha lanzamiento Album]]</f>
        <v>770</v>
      </c>
      <c r="T3606" s="7">
        <f ca="1">+spotify_data[[#This Row],[Antigüedad Album Dias]]/60</f>
        <v>12.833333333333334</v>
      </c>
      <c r="U3606" s="8">
        <f ca="1">spotify_data[[#This Row],[Antigüedad Album Meses]]/12</f>
        <v>1.0694444444444444</v>
      </c>
      <c r="V3606">
        <v>2</v>
      </c>
      <c r="W3606" s="1" t="s">
        <v>21</v>
      </c>
      <c r="X3606" s="1" t="str">
        <f>+IF(spotify_data[[#This Row],[album_type]]="album","Album",IF(spotify_data[[#This Row],[album_type]]="single","Single","Compilation"))</f>
        <v>Single</v>
      </c>
      <c r="Y3606">
        <v>222</v>
      </c>
    </row>
    <row r="3607" spans="1:25" x14ac:dyDescent="0.3">
      <c r="A3607" s="1" t="s">
        <v>4788</v>
      </c>
      <c r="B3607" s="1">
        <v>1869</v>
      </c>
      <c r="C3607" s="1" t="s">
        <v>4789</v>
      </c>
      <c r="D3607">
        <v>1</v>
      </c>
      <c r="E3607">
        <v>62</v>
      </c>
      <c r="F3607" s="10">
        <f>spotify_data[[#This Row],[track_popularity]]/100</f>
        <v>0.62</v>
      </c>
      <c r="G3607" s="9" t="b">
        <v>0</v>
      </c>
      <c r="H3607" s="1">
        <f>+IF(spotify_data[[#This Row],[explicit]]=FALSE,0,1)</f>
        <v>0</v>
      </c>
      <c r="I3607" s="1" t="s">
        <v>3912</v>
      </c>
      <c r="J3607" s="7">
        <f>MATCH(spotify_data[[#This Row],[artist_name]],spotify_data[artist_name],0)</f>
        <v>1201</v>
      </c>
      <c r="K3607">
        <v>64</v>
      </c>
      <c r="L3607" s="10">
        <f>spotify_data[[#This Row],[artist_popularity]]/100</f>
        <v>0.64</v>
      </c>
      <c r="M3607">
        <v>318012</v>
      </c>
      <c r="N3607" s="1" t="s">
        <v>27</v>
      </c>
      <c r="O3607" s="1" t="s">
        <v>4790</v>
      </c>
      <c r="P3607" s="1">
        <f>MATCH(spotify_data[[#This Row],[album_id]],spotify_data[album_id],0)</f>
        <v>3606</v>
      </c>
      <c r="Q3607" s="1" t="s">
        <v>4789</v>
      </c>
      <c r="R3607" s="2">
        <v>45240</v>
      </c>
      <c r="S3607" s="7">
        <f ca="1">+TODAY()-spotify_data[[#This Row],[Fecha lanzamiento Album]]</f>
        <v>791</v>
      </c>
      <c r="T3607" s="7">
        <f ca="1">+spotify_data[[#This Row],[Antigüedad Album Dias]]/60</f>
        <v>13.183333333333334</v>
      </c>
      <c r="U3607" s="8">
        <f ca="1">spotify_data[[#This Row],[Antigüedad Album Meses]]/12</f>
        <v>1.0986111111111112</v>
      </c>
      <c r="V3607">
        <v>2</v>
      </c>
      <c r="W3607" s="1" t="s">
        <v>21</v>
      </c>
      <c r="X3607" s="1" t="str">
        <f>+IF(spotify_data[[#This Row],[album_type]]="album","Album",IF(spotify_data[[#This Row],[album_type]]="single","Single","Compilation"))</f>
        <v>Single</v>
      </c>
      <c r="Y3607">
        <v>286</v>
      </c>
    </row>
    <row r="3608" spans="1:25" x14ac:dyDescent="0.3">
      <c r="A3608" s="1" t="s">
        <v>4988</v>
      </c>
      <c r="B3608" s="1">
        <v>3993</v>
      </c>
      <c r="C3608" s="1" t="s">
        <v>4989</v>
      </c>
      <c r="D3608">
        <v>13</v>
      </c>
      <c r="E3608">
        <v>62</v>
      </c>
      <c r="F3608" s="10">
        <f>spotify_data[[#This Row],[track_popularity]]/100</f>
        <v>0.62</v>
      </c>
      <c r="G3608" s="9" t="b">
        <v>0</v>
      </c>
      <c r="H3608" s="1">
        <f>+IF(spotify_data[[#This Row],[explicit]]=FALSE,0,1)</f>
        <v>0</v>
      </c>
      <c r="I3608" s="1" t="s">
        <v>1321</v>
      </c>
      <c r="J3608" s="7">
        <f>MATCH(spotify_data[[#This Row],[artist_name]],spotify_data[artist_name],0)</f>
        <v>54</v>
      </c>
      <c r="K3608">
        <v>82</v>
      </c>
      <c r="L3608" s="10">
        <f>spotify_data[[#This Row],[artist_popularity]]/100</f>
        <v>0.82</v>
      </c>
      <c r="M3608">
        <v>7299563</v>
      </c>
      <c r="N3608" s="1" t="s">
        <v>23</v>
      </c>
      <c r="O3608" s="1" t="s">
        <v>4970</v>
      </c>
      <c r="P3608" s="1">
        <f>MATCH(spotify_data[[#This Row],[album_id]],spotify_data[album_id],0)</f>
        <v>232</v>
      </c>
      <c r="Q3608" s="1" t="s">
        <v>4971</v>
      </c>
      <c r="R3608" s="2">
        <v>45191</v>
      </c>
      <c r="S3608" s="7">
        <f ca="1">+TODAY()-spotify_data[[#This Row],[Fecha lanzamiento Album]]</f>
        <v>840</v>
      </c>
      <c r="T3608" s="7">
        <f ca="1">+spotify_data[[#This Row],[Antigüedad Album Dias]]/60</f>
        <v>14</v>
      </c>
      <c r="U3608" s="8">
        <f ca="1">spotify_data[[#This Row],[Antigüedad Album Meses]]/12</f>
        <v>1.1666666666666667</v>
      </c>
      <c r="V3608">
        <v>14</v>
      </c>
      <c r="W3608" s="1" t="s">
        <v>20</v>
      </c>
      <c r="X3608" s="1" t="str">
        <f>+IF(spotify_data[[#This Row],[album_type]]="album","Album",IF(spotify_data[[#This Row],[album_type]]="single","Single","Compilation"))</f>
        <v>Album</v>
      </c>
      <c r="Y3608">
        <v>33</v>
      </c>
    </row>
    <row r="3609" spans="1:25" x14ac:dyDescent="0.3">
      <c r="A3609" s="1" t="s">
        <v>5001</v>
      </c>
      <c r="B3609" s="1">
        <v>346</v>
      </c>
      <c r="C3609" s="1" t="s">
        <v>5002</v>
      </c>
      <c r="D3609">
        <v>14</v>
      </c>
      <c r="E3609">
        <v>62</v>
      </c>
      <c r="F3609" s="10">
        <f>spotify_data[[#This Row],[track_popularity]]/100</f>
        <v>0.62</v>
      </c>
      <c r="G3609" s="9" t="b">
        <v>0</v>
      </c>
      <c r="H3609" s="1">
        <f>+IF(spotify_data[[#This Row],[explicit]]=FALSE,0,1)</f>
        <v>0</v>
      </c>
      <c r="I3609" s="1" t="s">
        <v>1321</v>
      </c>
      <c r="J3609" s="7">
        <f>MATCH(spotify_data[[#This Row],[artist_name]],spotify_data[artist_name],0)</f>
        <v>54</v>
      </c>
      <c r="K3609">
        <v>82</v>
      </c>
      <c r="L3609" s="10">
        <f>spotify_data[[#This Row],[artist_popularity]]/100</f>
        <v>0.82</v>
      </c>
      <c r="M3609">
        <v>7305071</v>
      </c>
      <c r="N3609" s="1" t="s">
        <v>23</v>
      </c>
      <c r="O3609" s="1" t="s">
        <v>4970</v>
      </c>
      <c r="P3609" s="1">
        <f>MATCH(spotify_data[[#This Row],[album_id]],spotify_data[album_id],0)</f>
        <v>232</v>
      </c>
      <c r="Q3609" s="1" t="s">
        <v>4971</v>
      </c>
      <c r="R3609" s="2">
        <v>45191</v>
      </c>
      <c r="S3609" s="7">
        <f ca="1">+TODAY()-spotify_data[[#This Row],[Fecha lanzamiento Album]]</f>
        <v>840</v>
      </c>
      <c r="T3609" s="7">
        <f ca="1">+spotify_data[[#This Row],[Antigüedad Album Dias]]/60</f>
        <v>14</v>
      </c>
      <c r="U3609" s="8">
        <f ca="1">spotify_data[[#This Row],[Antigüedad Album Meses]]/12</f>
        <v>1.1666666666666667</v>
      </c>
      <c r="V3609">
        <v>14</v>
      </c>
      <c r="W3609" s="1" t="s">
        <v>20</v>
      </c>
      <c r="X3609" s="1" t="str">
        <f>+IF(spotify_data[[#This Row],[album_type]]="album","Album",IF(spotify_data[[#This Row],[album_type]]="single","Single","Compilation"))</f>
        <v>Album</v>
      </c>
      <c r="Y3609">
        <v>374</v>
      </c>
    </row>
    <row r="3610" spans="1:25" x14ac:dyDescent="0.3">
      <c r="A3610" s="1" t="s">
        <v>5540</v>
      </c>
      <c r="B3610" s="1">
        <v>1117</v>
      </c>
      <c r="C3610" s="1" t="s">
        <v>5541</v>
      </c>
      <c r="D3610">
        <v>1</v>
      </c>
      <c r="E3610">
        <v>62</v>
      </c>
      <c r="F3610" s="10">
        <f>spotify_data[[#This Row],[track_popularity]]/100</f>
        <v>0.62</v>
      </c>
      <c r="G3610" s="9" t="b">
        <v>0</v>
      </c>
      <c r="H3610" s="1">
        <f>+IF(spotify_data[[#This Row],[explicit]]=FALSE,0,1)</f>
        <v>0</v>
      </c>
      <c r="I3610" s="1" t="s">
        <v>5326</v>
      </c>
      <c r="J3610" s="7">
        <f>MATCH(spotify_data[[#This Row],[artist_name]],spotify_data[artist_name],0)</f>
        <v>1745</v>
      </c>
      <c r="K3610">
        <v>75</v>
      </c>
      <c r="L3610" s="10">
        <f>spotify_data[[#This Row],[artist_popularity]]/100</f>
        <v>0.75</v>
      </c>
      <c r="M3610">
        <v>2223332</v>
      </c>
      <c r="N3610" s="1" t="s">
        <v>23</v>
      </c>
      <c r="O3610" s="1" t="s">
        <v>5542</v>
      </c>
      <c r="P3610" s="1">
        <f>MATCH(spotify_data[[#This Row],[album_id]],spotify_data[album_id],0)</f>
        <v>3609</v>
      </c>
      <c r="Q3610" s="1" t="s">
        <v>5541</v>
      </c>
      <c r="R3610" s="2">
        <v>45079</v>
      </c>
      <c r="S3610" s="7">
        <f ca="1">+TODAY()-spotify_data[[#This Row],[Fecha lanzamiento Album]]</f>
        <v>952</v>
      </c>
      <c r="T3610" s="7">
        <f ca="1">+spotify_data[[#This Row],[Antigüedad Album Dias]]/60</f>
        <v>15.866666666666667</v>
      </c>
      <c r="U3610" s="8">
        <f ca="1">spotify_data[[#This Row],[Antigüedad Album Meses]]/12</f>
        <v>1.3222222222222222</v>
      </c>
      <c r="V3610">
        <v>1</v>
      </c>
      <c r="W3610" s="1" t="s">
        <v>21</v>
      </c>
      <c r="X3610" s="1" t="str">
        <f>+IF(spotify_data[[#This Row],[album_type]]="album","Album",IF(spotify_data[[#This Row],[album_type]]="single","Single","Compilation"))</f>
        <v>Single</v>
      </c>
      <c r="Y3610">
        <v>31</v>
      </c>
    </row>
    <row r="3611" spans="1:25" x14ac:dyDescent="0.3">
      <c r="A3611" s="1" t="s">
        <v>5792</v>
      </c>
      <c r="B3611" s="1">
        <v>6959</v>
      </c>
      <c r="C3611" s="1" t="s">
        <v>5793</v>
      </c>
      <c r="D3611">
        <v>1</v>
      </c>
      <c r="E3611">
        <v>62</v>
      </c>
      <c r="F3611" s="10">
        <f>spotify_data[[#This Row],[track_popularity]]/100</f>
        <v>0.62</v>
      </c>
      <c r="G3611" s="9" t="b">
        <v>0</v>
      </c>
      <c r="H3611" s="1">
        <f>+IF(spotify_data[[#This Row],[explicit]]=FALSE,0,1)</f>
        <v>0</v>
      </c>
      <c r="I3611" s="1" t="s">
        <v>188</v>
      </c>
      <c r="J3611" s="7">
        <f>MATCH(spotify_data[[#This Row],[artist_name]],spotify_data[artist_name],0)</f>
        <v>2945</v>
      </c>
      <c r="K3611">
        <v>59</v>
      </c>
      <c r="L3611" s="10">
        <f>spotify_data[[#This Row],[artist_popularity]]/100</f>
        <v>0.59</v>
      </c>
      <c r="M3611">
        <v>130408</v>
      </c>
      <c r="N3611" s="1" t="s">
        <v>27</v>
      </c>
      <c r="O3611" s="1" t="s">
        <v>5794</v>
      </c>
      <c r="P3611" s="1">
        <f>MATCH(spotify_data[[#This Row],[album_id]],spotify_data[album_id],0)</f>
        <v>3610</v>
      </c>
      <c r="Q3611" s="1" t="s">
        <v>5793</v>
      </c>
      <c r="R3611" s="2">
        <v>45013</v>
      </c>
      <c r="S3611" s="7">
        <f ca="1">+TODAY()-spotify_data[[#This Row],[Fecha lanzamiento Album]]</f>
        <v>1018</v>
      </c>
      <c r="T3611" s="7">
        <f ca="1">+spotify_data[[#This Row],[Antigüedad Album Dias]]/60</f>
        <v>16.966666666666665</v>
      </c>
      <c r="U3611" s="8">
        <f ca="1">spotify_data[[#This Row],[Antigüedad Album Meses]]/12</f>
        <v>1.4138888888888888</v>
      </c>
      <c r="V3611">
        <v>2</v>
      </c>
      <c r="W3611" s="1" t="s">
        <v>21</v>
      </c>
      <c r="X3611" s="1" t="str">
        <f>+IF(spotify_data[[#This Row],[album_type]]="album","Album",IF(spotify_data[[#This Row],[album_type]]="single","Single","Compilation"))</f>
        <v>Single</v>
      </c>
      <c r="Y3611">
        <v>297</v>
      </c>
    </row>
    <row r="3612" spans="1:25" x14ac:dyDescent="0.3">
      <c r="A3612" s="1" t="s">
        <v>5843</v>
      </c>
      <c r="B3612" s="1">
        <v>6401</v>
      </c>
      <c r="C3612" s="1" t="s">
        <v>5844</v>
      </c>
      <c r="D3612">
        <v>3</v>
      </c>
      <c r="E3612">
        <v>62</v>
      </c>
      <c r="F3612" s="10">
        <f>spotify_data[[#This Row],[track_popularity]]/100</f>
        <v>0.62</v>
      </c>
      <c r="G3612" s="9" t="b">
        <v>0</v>
      </c>
      <c r="H3612" s="1">
        <f>+IF(spotify_data[[#This Row],[explicit]]=FALSE,0,1)</f>
        <v>0</v>
      </c>
      <c r="I3612" s="1" t="s">
        <v>5845</v>
      </c>
      <c r="J3612" s="7">
        <f>MATCH(spotify_data[[#This Row],[artist_name]],spotify_data[artist_name],0)</f>
        <v>3611</v>
      </c>
      <c r="K3612">
        <v>56</v>
      </c>
      <c r="L3612" s="10">
        <f>spotify_data[[#This Row],[artist_popularity]]/100</f>
        <v>0.56000000000000005</v>
      </c>
      <c r="M3612">
        <v>409725</v>
      </c>
      <c r="N3612" s="1" t="s">
        <v>23</v>
      </c>
      <c r="O3612" s="1" t="s">
        <v>5846</v>
      </c>
      <c r="P3612" s="1">
        <f>MATCH(spotify_data[[#This Row],[album_id]],spotify_data[album_id],0)</f>
        <v>3611</v>
      </c>
      <c r="Q3612" s="1" t="s">
        <v>5847</v>
      </c>
      <c r="R3612" s="2">
        <v>45008</v>
      </c>
      <c r="S3612" s="7">
        <f ca="1">+TODAY()-spotify_data[[#This Row],[Fecha lanzamiento Album]]</f>
        <v>1023</v>
      </c>
      <c r="T3612" s="7">
        <f ca="1">+spotify_data[[#This Row],[Antigüedad Album Dias]]/60</f>
        <v>17.05</v>
      </c>
      <c r="U3612" s="8">
        <f ca="1">spotify_data[[#This Row],[Antigüedad Album Meses]]/12</f>
        <v>1.4208333333333334</v>
      </c>
      <c r="V3612">
        <v>12</v>
      </c>
      <c r="W3612" s="1" t="s">
        <v>20</v>
      </c>
      <c r="X3612" s="1" t="str">
        <f>+IF(spotify_data[[#This Row],[album_type]]="album","Album",IF(spotify_data[[#This Row],[album_type]]="single","Single","Compilation"))</f>
        <v>Album</v>
      </c>
      <c r="Y3612">
        <v>318</v>
      </c>
    </row>
    <row r="3613" spans="1:25" x14ac:dyDescent="0.3">
      <c r="A3613" s="1" t="s">
        <v>5975</v>
      </c>
      <c r="B3613" s="1">
        <v>3261</v>
      </c>
      <c r="C3613" s="1" t="s">
        <v>5976</v>
      </c>
      <c r="D3613">
        <v>1</v>
      </c>
      <c r="E3613">
        <v>62</v>
      </c>
      <c r="F3613" s="10">
        <f>spotify_data[[#This Row],[track_popularity]]/100</f>
        <v>0.62</v>
      </c>
      <c r="G3613" s="9" t="b">
        <v>0</v>
      </c>
      <c r="H3613" s="1">
        <f>+IF(spotify_data[[#This Row],[explicit]]=FALSE,0,1)</f>
        <v>0</v>
      </c>
      <c r="I3613" s="1" t="s">
        <v>3179</v>
      </c>
      <c r="J3613" s="7">
        <f>MATCH(spotify_data[[#This Row],[artist_name]],spotify_data[artist_name],0)</f>
        <v>2042</v>
      </c>
      <c r="K3613">
        <v>66</v>
      </c>
      <c r="L3613" s="10">
        <f>spotify_data[[#This Row],[artist_popularity]]/100</f>
        <v>0.66</v>
      </c>
      <c r="M3613">
        <v>786453</v>
      </c>
      <c r="N3613" s="1" t="s">
        <v>23</v>
      </c>
      <c r="O3613" s="1" t="s">
        <v>5977</v>
      </c>
      <c r="P3613" s="1">
        <f>MATCH(spotify_data[[#This Row],[album_id]],spotify_data[album_id],0)</f>
        <v>3612</v>
      </c>
      <c r="Q3613" s="1" t="s">
        <v>5976</v>
      </c>
      <c r="R3613" s="2">
        <v>44974</v>
      </c>
      <c r="S3613" s="7">
        <f ca="1">+TODAY()-spotify_data[[#This Row],[Fecha lanzamiento Album]]</f>
        <v>1057</v>
      </c>
      <c r="T3613" s="7">
        <f ca="1">+spotify_data[[#This Row],[Antigüedad Album Dias]]/60</f>
        <v>17.616666666666667</v>
      </c>
      <c r="U3613" s="8">
        <f ca="1">spotify_data[[#This Row],[Antigüedad Album Meses]]/12</f>
        <v>1.4680555555555557</v>
      </c>
      <c r="V3613">
        <v>1</v>
      </c>
      <c r="W3613" s="1" t="s">
        <v>21</v>
      </c>
      <c r="X3613" s="1" t="str">
        <f>+IF(spotify_data[[#This Row],[album_type]]="album","Album",IF(spotify_data[[#This Row],[album_type]]="single","Single","Compilation"))</f>
        <v>Single</v>
      </c>
      <c r="Y3613">
        <v>43</v>
      </c>
    </row>
    <row r="3614" spans="1:25" x14ac:dyDescent="0.3">
      <c r="A3614" s="1" t="s">
        <v>6006</v>
      </c>
      <c r="B3614" s="1">
        <v>4758</v>
      </c>
      <c r="C3614" s="1" t="s">
        <v>6007</v>
      </c>
      <c r="D3614">
        <v>1</v>
      </c>
      <c r="E3614">
        <v>62</v>
      </c>
      <c r="F3614" s="10">
        <f>spotify_data[[#This Row],[track_popularity]]/100</f>
        <v>0.62</v>
      </c>
      <c r="G3614" s="9" t="b">
        <v>0</v>
      </c>
      <c r="H3614" s="1">
        <f>+IF(spotify_data[[#This Row],[explicit]]=FALSE,0,1)</f>
        <v>0</v>
      </c>
      <c r="I3614" s="1" t="s">
        <v>6008</v>
      </c>
      <c r="J3614" s="7">
        <f>MATCH(spotify_data[[#This Row],[artist_name]],spotify_data[artist_name],0)</f>
        <v>448</v>
      </c>
      <c r="K3614">
        <v>79</v>
      </c>
      <c r="L3614" s="10">
        <f>spotify_data[[#This Row],[artist_popularity]]/100</f>
        <v>0.79</v>
      </c>
      <c r="M3614">
        <v>9792848</v>
      </c>
      <c r="N3614" s="1" t="s">
        <v>89</v>
      </c>
      <c r="O3614" s="1" t="s">
        <v>6009</v>
      </c>
      <c r="P3614" s="1">
        <f>MATCH(spotify_data[[#This Row],[album_id]],spotify_data[album_id],0)</f>
        <v>3613</v>
      </c>
      <c r="Q3614" s="1" t="s">
        <v>6007</v>
      </c>
      <c r="R3614" s="2">
        <v>44967</v>
      </c>
      <c r="S3614" s="7">
        <f ca="1">+TODAY()-spotify_data[[#This Row],[Fecha lanzamiento Album]]</f>
        <v>1064</v>
      </c>
      <c r="T3614" s="7">
        <f ca="1">+spotify_data[[#This Row],[Antigüedad Album Dias]]/60</f>
        <v>17.733333333333334</v>
      </c>
      <c r="U3614" s="8">
        <f ca="1">spotify_data[[#This Row],[Antigüedad Album Meses]]/12</f>
        <v>1.4777777777777779</v>
      </c>
      <c r="V3614">
        <v>10</v>
      </c>
      <c r="W3614" s="1" t="s">
        <v>20</v>
      </c>
      <c r="X3614" s="1" t="str">
        <f>+IF(spotify_data[[#This Row],[album_type]]="album","Album",IF(spotify_data[[#This Row],[album_type]]="single","Single","Compilation"))</f>
        <v>Album</v>
      </c>
      <c r="Y3614">
        <v>344</v>
      </c>
    </row>
    <row r="3615" spans="1:25" x14ac:dyDescent="0.3">
      <c r="A3615" s="1" t="s">
        <v>6069</v>
      </c>
      <c r="B3615" s="1">
        <v>4142</v>
      </c>
      <c r="C3615" s="1" t="s">
        <v>6070</v>
      </c>
      <c r="D3615">
        <v>1</v>
      </c>
      <c r="E3615">
        <v>62</v>
      </c>
      <c r="F3615" s="10">
        <f>spotify_data[[#This Row],[track_popularity]]/100</f>
        <v>0.62</v>
      </c>
      <c r="G3615" s="9" t="b">
        <v>0</v>
      </c>
      <c r="H3615" s="1">
        <f>+IF(spotify_data[[#This Row],[explicit]]=FALSE,0,1)</f>
        <v>0</v>
      </c>
      <c r="I3615" s="1" t="s">
        <v>5828</v>
      </c>
      <c r="J3615" s="7">
        <f>MATCH(spotify_data[[#This Row],[artist_name]],spotify_data[artist_name],0)</f>
        <v>1362</v>
      </c>
      <c r="K3615">
        <v>77</v>
      </c>
      <c r="L3615" s="10">
        <f>spotify_data[[#This Row],[artist_popularity]]/100</f>
        <v>0.77</v>
      </c>
      <c r="M3615">
        <v>8605316</v>
      </c>
      <c r="N3615" s="1" t="s">
        <v>5829</v>
      </c>
      <c r="O3615" s="1" t="s">
        <v>6071</v>
      </c>
      <c r="P3615" s="1">
        <f>MATCH(spotify_data[[#This Row],[album_id]],spotify_data[album_id],0)</f>
        <v>3614</v>
      </c>
      <c r="Q3615" s="1" t="s">
        <v>6070</v>
      </c>
      <c r="R3615" s="2">
        <v>44953</v>
      </c>
      <c r="S3615" s="7">
        <f ca="1">+TODAY()-spotify_data[[#This Row],[Fecha lanzamiento Album]]</f>
        <v>1078</v>
      </c>
      <c r="T3615" s="7">
        <f ca="1">+spotify_data[[#This Row],[Antigüedad Album Dias]]/60</f>
        <v>17.966666666666665</v>
      </c>
      <c r="U3615" s="8">
        <f ca="1">spotify_data[[#This Row],[Antigüedad Album Meses]]/12</f>
        <v>1.497222222222222</v>
      </c>
      <c r="V3615">
        <v>1</v>
      </c>
      <c r="W3615" s="1" t="s">
        <v>21</v>
      </c>
      <c r="X3615" s="1" t="str">
        <f>+IF(spotify_data[[#This Row],[album_type]]="album","Album",IF(spotify_data[[#This Row],[album_type]]="single","Single","Compilation"))</f>
        <v>Single</v>
      </c>
      <c r="Y3615">
        <v>29</v>
      </c>
    </row>
    <row r="3616" spans="1:25" x14ac:dyDescent="0.3">
      <c r="A3616" s="1" t="s">
        <v>6075</v>
      </c>
      <c r="B3616" s="1">
        <v>6355</v>
      </c>
      <c r="C3616" s="1" t="s">
        <v>6076</v>
      </c>
      <c r="D3616">
        <v>2</v>
      </c>
      <c r="E3616">
        <v>62</v>
      </c>
      <c r="F3616" s="10">
        <f>spotify_data[[#This Row],[track_popularity]]/100</f>
        <v>0.62</v>
      </c>
      <c r="G3616" s="9" t="b">
        <v>0</v>
      </c>
      <c r="H3616" s="1">
        <f>+IF(spotify_data[[#This Row],[explicit]]=FALSE,0,1)</f>
        <v>0</v>
      </c>
      <c r="I3616" s="1" t="s">
        <v>6077</v>
      </c>
      <c r="J3616" s="7">
        <f>MATCH(spotify_data[[#This Row],[artist_name]],spotify_data[artist_name],0)</f>
        <v>269</v>
      </c>
      <c r="K3616">
        <v>78</v>
      </c>
      <c r="L3616" s="10">
        <f>spotify_data[[#This Row],[artist_popularity]]/100</f>
        <v>0.78</v>
      </c>
      <c r="M3616">
        <v>6129109</v>
      </c>
      <c r="N3616" s="1" t="s">
        <v>1358</v>
      </c>
      <c r="O3616" s="1" t="s">
        <v>6078</v>
      </c>
      <c r="P3616" s="1">
        <f>MATCH(spotify_data[[#This Row],[album_id]],spotify_data[album_id],0)</f>
        <v>3615</v>
      </c>
      <c r="Q3616" s="1" t="s">
        <v>6079</v>
      </c>
      <c r="R3616" s="2">
        <v>44953</v>
      </c>
      <c r="S3616" s="7">
        <f ca="1">+TODAY()-spotify_data[[#This Row],[Fecha lanzamiento Album]]</f>
        <v>1078</v>
      </c>
      <c r="T3616" s="7">
        <f ca="1">+spotify_data[[#This Row],[Antigüedad Album Dias]]/60</f>
        <v>17.966666666666665</v>
      </c>
      <c r="U3616" s="8">
        <f ca="1">spotify_data[[#This Row],[Antigüedad Album Meses]]/12</f>
        <v>1.497222222222222</v>
      </c>
      <c r="V3616">
        <v>5</v>
      </c>
      <c r="W3616" s="1" t="s">
        <v>21</v>
      </c>
      <c r="X3616" s="1" t="str">
        <f>+IF(spotify_data[[#This Row],[album_type]]="album","Album",IF(spotify_data[[#This Row],[album_type]]="single","Single","Compilation"))</f>
        <v>Single</v>
      </c>
      <c r="Y3616">
        <v>25</v>
      </c>
    </row>
    <row r="3617" spans="1:25" x14ac:dyDescent="0.3">
      <c r="A3617" s="1" t="s">
        <v>6121</v>
      </c>
      <c r="B3617" s="1">
        <v>7362</v>
      </c>
      <c r="C3617" s="1" t="s">
        <v>6122</v>
      </c>
      <c r="D3617">
        <v>1</v>
      </c>
      <c r="E3617">
        <v>62</v>
      </c>
      <c r="F3617" s="10">
        <f>spotify_data[[#This Row],[track_popularity]]/100</f>
        <v>0.62</v>
      </c>
      <c r="G3617" s="9" t="b">
        <v>0</v>
      </c>
      <c r="H3617" s="1">
        <f>+IF(spotify_data[[#This Row],[explicit]]=FALSE,0,1)</f>
        <v>0</v>
      </c>
      <c r="I3617" s="1" t="s">
        <v>4753</v>
      </c>
      <c r="J3617" s="7">
        <f>MATCH(spotify_data[[#This Row],[artist_name]],spotify_data[artist_name],0)</f>
        <v>249</v>
      </c>
      <c r="K3617">
        <v>76</v>
      </c>
      <c r="L3617" s="10">
        <f>spotify_data[[#This Row],[artist_popularity]]/100</f>
        <v>0.76</v>
      </c>
      <c r="M3617">
        <v>10636129</v>
      </c>
      <c r="N3617" s="1" t="s">
        <v>23</v>
      </c>
      <c r="O3617" s="1" t="s">
        <v>6091</v>
      </c>
      <c r="P3617" s="1">
        <f>MATCH(spotify_data[[#This Row],[album_id]],spotify_data[album_id],0)</f>
        <v>1528</v>
      </c>
      <c r="Q3617" s="1" t="s">
        <v>6092</v>
      </c>
      <c r="R3617" s="2">
        <v>44946</v>
      </c>
      <c r="S3617" s="7">
        <f ca="1">+TODAY()-spotify_data[[#This Row],[Fecha lanzamiento Album]]</f>
        <v>1085</v>
      </c>
      <c r="T3617" s="7">
        <f ca="1">+spotify_data[[#This Row],[Antigüedad Album Dias]]/60</f>
        <v>18.083333333333332</v>
      </c>
      <c r="U3617" s="8">
        <f ca="1">spotify_data[[#This Row],[Antigüedad Album Meses]]/12</f>
        <v>1.5069444444444444</v>
      </c>
      <c r="V3617">
        <v>17</v>
      </c>
      <c r="W3617" s="1" t="s">
        <v>20</v>
      </c>
      <c r="X3617" s="1" t="str">
        <f>+IF(spotify_data[[#This Row],[album_type]]="album","Album",IF(spotify_data[[#This Row],[album_type]]="single","Single","Compilation"))</f>
        <v>Album</v>
      </c>
      <c r="Y3617">
        <v>319</v>
      </c>
    </row>
    <row r="3618" spans="1:25" x14ac:dyDescent="0.3">
      <c r="A3618" s="1" t="s">
        <v>6273</v>
      </c>
      <c r="B3618" s="1">
        <v>2911</v>
      </c>
      <c r="C3618" s="1" t="s">
        <v>6274</v>
      </c>
      <c r="D3618">
        <v>1</v>
      </c>
      <c r="E3618">
        <v>62</v>
      </c>
      <c r="F3618" s="10">
        <f>spotify_data[[#This Row],[track_popularity]]/100</f>
        <v>0.62</v>
      </c>
      <c r="G3618" s="9" t="b">
        <v>0</v>
      </c>
      <c r="H3618" s="1">
        <f>+IF(spotify_data[[#This Row],[explicit]]=FALSE,0,1)</f>
        <v>0</v>
      </c>
      <c r="I3618" s="1" t="s">
        <v>6275</v>
      </c>
      <c r="J3618" s="7">
        <f>MATCH(spotify_data[[#This Row],[artist_name]],spotify_data[artist_name],0)</f>
        <v>3617</v>
      </c>
      <c r="K3618">
        <v>66</v>
      </c>
      <c r="L3618" s="10">
        <f>spotify_data[[#This Row],[artist_popularity]]/100</f>
        <v>0.66</v>
      </c>
      <c r="M3618">
        <v>490560</v>
      </c>
      <c r="N3618" s="1" t="s">
        <v>1609</v>
      </c>
      <c r="O3618" s="1" t="s">
        <v>6276</v>
      </c>
      <c r="P3618" s="1">
        <f>MATCH(spotify_data[[#This Row],[album_id]],spotify_data[album_id],0)</f>
        <v>3617</v>
      </c>
      <c r="Q3618" s="1" t="s">
        <v>6277</v>
      </c>
      <c r="R3618" s="2">
        <v>44888</v>
      </c>
      <c r="S3618" s="7">
        <f ca="1">+TODAY()-spotify_data[[#This Row],[Fecha lanzamiento Album]]</f>
        <v>1143</v>
      </c>
      <c r="T3618" s="7">
        <f ca="1">+spotify_data[[#This Row],[Antigüedad Album Dias]]/60</f>
        <v>19.05</v>
      </c>
      <c r="U3618" s="8">
        <f ca="1">spotify_data[[#This Row],[Antigüedad Album Meses]]/12</f>
        <v>1.5875000000000001</v>
      </c>
      <c r="V3618">
        <v>48</v>
      </c>
      <c r="W3618" s="1" t="s">
        <v>20</v>
      </c>
      <c r="X3618" s="1" t="str">
        <f>+IF(spotify_data[[#This Row],[album_type]]="album","Album",IF(spotify_data[[#This Row],[album_type]]="single","Single","Compilation"))</f>
        <v>Album</v>
      </c>
      <c r="Y3618">
        <v>116</v>
      </c>
    </row>
    <row r="3619" spans="1:25" x14ac:dyDescent="0.3">
      <c r="A3619" s="1" t="s">
        <v>6352</v>
      </c>
      <c r="B3619" s="1">
        <v>4369</v>
      </c>
      <c r="C3619" s="1" t="s">
        <v>6214</v>
      </c>
      <c r="D3619">
        <v>1</v>
      </c>
      <c r="E3619">
        <v>62</v>
      </c>
      <c r="F3619" s="10">
        <f>spotify_data[[#This Row],[track_popularity]]/100</f>
        <v>0.62</v>
      </c>
      <c r="G3619" s="9" t="b">
        <v>1</v>
      </c>
      <c r="H3619" s="1">
        <f>+IF(spotify_data[[#This Row],[explicit]]=FALSE,0,1)</f>
        <v>1</v>
      </c>
      <c r="I3619" s="1" t="s">
        <v>2645</v>
      </c>
      <c r="J3619" s="7">
        <f>MATCH(spotify_data[[#This Row],[artist_name]],spotify_data[artist_name],0)</f>
        <v>168</v>
      </c>
      <c r="K3619">
        <v>87</v>
      </c>
      <c r="L3619" s="10">
        <f>spotify_data[[#This Row],[artist_popularity]]/100</f>
        <v>0.87</v>
      </c>
      <c r="M3619">
        <v>33029522</v>
      </c>
      <c r="N3619" s="1" t="s">
        <v>1358</v>
      </c>
      <c r="O3619" s="1" t="s">
        <v>6353</v>
      </c>
      <c r="P3619" s="1">
        <f>MATCH(spotify_data[[#This Row],[album_id]],spotify_data[album_id],0)</f>
        <v>3618</v>
      </c>
      <c r="Q3619" s="1" t="s">
        <v>6214</v>
      </c>
      <c r="R3619" s="2">
        <v>44862</v>
      </c>
      <c r="S3619" s="7">
        <f ca="1">+TODAY()-spotify_data[[#This Row],[Fecha lanzamiento Album]]</f>
        <v>1169</v>
      </c>
      <c r="T3619" s="7">
        <f ca="1">+spotify_data[[#This Row],[Antigüedad Album Dias]]/60</f>
        <v>19.483333333333334</v>
      </c>
      <c r="U3619" s="8">
        <f ca="1">spotify_data[[#This Row],[Antigüedad Album Meses]]/12</f>
        <v>1.6236111111111111</v>
      </c>
      <c r="V3619">
        <v>1</v>
      </c>
      <c r="W3619" s="1" t="s">
        <v>21</v>
      </c>
      <c r="X3619" s="1" t="str">
        <f>+IF(spotify_data[[#This Row],[album_type]]="album","Album",IF(spotify_data[[#This Row],[album_type]]="single","Single","Compilation"))</f>
        <v>Single</v>
      </c>
      <c r="Y3619">
        <v>303</v>
      </c>
    </row>
    <row r="3620" spans="1:25" x14ac:dyDescent="0.3">
      <c r="A3620" s="1" t="s">
        <v>6428</v>
      </c>
      <c r="B3620" s="1">
        <v>3614</v>
      </c>
      <c r="C3620" s="1" t="s">
        <v>6429</v>
      </c>
      <c r="D3620">
        <v>1</v>
      </c>
      <c r="E3620">
        <v>62</v>
      </c>
      <c r="F3620" s="10">
        <f>spotify_data[[#This Row],[track_popularity]]/100</f>
        <v>0.62</v>
      </c>
      <c r="G3620" s="9" t="b">
        <v>0</v>
      </c>
      <c r="H3620" s="1">
        <f>+IF(spotify_data[[#This Row],[explicit]]=FALSE,0,1)</f>
        <v>0</v>
      </c>
      <c r="I3620" s="1" t="s">
        <v>6430</v>
      </c>
      <c r="J3620" s="7">
        <f>MATCH(spotify_data[[#This Row],[artist_name]],spotify_data[artist_name],0)</f>
        <v>3619</v>
      </c>
      <c r="K3620">
        <v>50</v>
      </c>
      <c r="L3620" s="10">
        <f>spotify_data[[#This Row],[artist_popularity]]/100</f>
        <v>0.5</v>
      </c>
      <c r="M3620">
        <v>211032</v>
      </c>
      <c r="N3620" s="1" t="s">
        <v>23</v>
      </c>
      <c r="O3620" s="1" t="s">
        <v>6431</v>
      </c>
      <c r="P3620" s="1">
        <f>MATCH(spotify_data[[#This Row],[album_id]],spotify_data[album_id],0)</f>
        <v>3619</v>
      </c>
      <c r="Q3620" s="1" t="s">
        <v>6429</v>
      </c>
      <c r="R3620" s="2">
        <v>44848</v>
      </c>
      <c r="S3620" s="7">
        <f ca="1">+TODAY()-spotify_data[[#This Row],[Fecha lanzamiento Album]]</f>
        <v>1183</v>
      </c>
      <c r="T3620" s="7">
        <f ca="1">+spotify_data[[#This Row],[Antigüedad Album Dias]]/60</f>
        <v>19.716666666666665</v>
      </c>
      <c r="U3620" s="8">
        <f ca="1">spotify_data[[#This Row],[Antigüedad Album Meses]]/12</f>
        <v>1.6430555555555555</v>
      </c>
      <c r="V3620">
        <v>1</v>
      </c>
      <c r="W3620" s="1" t="s">
        <v>21</v>
      </c>
      <c r="X3620" s="1" t="str">
        <f>+IF(spotify_data[[#This Row],[album_type]]="album","Album",IF(spotify_data[[#This Row],[album_type]]="single","Single","Compilation"))</f>
        <v>Single</v>
      </c>
      <c r="Y3620">
        <v>352</v>
      </c>
    </row>
    <row r="3621" spans="1:25" x14ac:dyDescent="0.3">
      <c r="A3621" s="1" t="s">
        <v>6509</v>
      </c>
      <c r="B3621" s="1">
        <v>6686</v>
      </c>
      <c r="C3621" s="1" t="s">
        <v>6510</v>
      </c>
      <c r="D3621">
        <v>9</v>
      </c>
      <c r="E3621">
        <v>62</v>
      </c>
      <c r="F3621" s="10">
        <f>spotify_data[[#This Row],[track_popularity]]/100</f>
        <v>0.62</v>
      </c>
      <c r="G3621" s="9" t="b">
        <v>0</v>
      </c>
      <c r="H3621" s="1">
        <f>+IF(spotify_data[[#This Row],[explicit]]=FALSE,0,1)</f>
        <v>0</v>
      </c>
      <c r="I3621" s="1" t="s">
        <v>6492</v>
      </c>
      <c r="J3621" s="7">
        <f>MATCH(spotify_data[[#This Row],[artist_name]],spotify_data[artist_name],0)</f>
        <v>2764</v>
      </c>
      <c r="K3621">
        <v>60</v>
      </c>
      <c r="L3621" s="10">
        <f>spotify_data[[#This Row],[artist_popularity]]/100</f>
        <v>0.6</v>
      </c>
      <c r="M3621">
        <v>4299545</v>
      </c>
      <c r="N3621" s="1" t="s">
        <v>6493</v>
      </c>
      <c r="O3621" s="1" t="s">
        <v>6494</v>
      </c>
      <c r="P3621" s="1">
        <f>MATCH(spotify_data[[#This Row],[album_id]],spotify_data[album_id],0)</f>
        <v>2764</v>
      </c>
      <c r="Q3621" s="1" t="s">
        <v>6495</v>
      </c>
      <c r="R3621" s="2">
        <v>44827</v>
      </c>
      <c r="S3621" s="7">
        <f ca="1">+TODAY()-spotify_data[[#This Row],[Fecha lanzamiento Album]]</f>
        <v>1204</v>
      </c>
      <c r="T3621" s="7">
        <f ca="1">+spotify_data[[#This Row],[Antigüedad Album Dias]]/60</f>
        <v>20.066666666666666</v>
      </c>
      <c r="U3621" s="8">
        <f ca="1">spotify_data[[#This Row],[Antigüedad Album Meses]]/12</f>
        <v>1.6722222222222223</v>
      </c>
      <c r="V3621">
        <v>12</v>
      </c>
      <c r="W3621" s="1" t="s">
        <v>20</v>
      </c>
      <c r="X3621" s="1" t="str">
        <f>+IF(spotify_data[[#This Row],[album_type]]="album","Album",IF(spotify_data[[#This Row],[album_type]]="single","Single","Compilation"))</f>
        <v>Album</v>
      </c>
      <c r="Y3621">
        <v>403</v>
      </c>
    </row>
    <row r="3622" spans="1:25" x14ac:dyDescent="0.3">
      <c r="A3622" s="1" t="s">
        <v>6631</v>
      </c>
      <c r="B3622" s="1">
        <v>295</v>
      </c>
      <c r="C3622" s="1" t="s">
        <v>6632</v>
      </c>
      <c r="D3622">
        <v>3</v>
      </c>
      <c r="E3622">
        <v>62</v>
      </c>
      <c r="F3622" s="10">
        <f>spotify_data[[#This Row],[track_popularity]]/100</f>
        <v>0.62</v>
      </c>
      <c r="G3622" s="9" t="b">
        <v>0</v>
      </c>
      <c r="H3622" s="1">
        <f>+IF(spotify_data[[#This Row],[explicit]]=FALSE,0,1)</f>
        <v>0</v>
      </c>
      <c r="I3622" s="1" t="s">
        <v>6633</v>
      </c>
      <c r="J3622" s="7">
        <f>MATCH(spotify_data[[#This Row],[artist_name]],spotify_data[artist_name],0)</f>
        <v>3621</v>
      </c>
      <c r="K3622">
        <v>60</v>
      </c>
      <c r="L3622" s="10">
        <f>spotify_data[[#This Row],[artist_popularity]]/100</f>
        <v>0.6</v>
      </c>
      <c r="M3622">
        <v>1409523</v>
      </c>
      <c r="N3622" s="1" t="s">
        <v>23</v>
      </c>
      <c r="O3622" s="1" t="s">
        <v>6634</v>
      </c>
      <c r="P3622" s="1">
        <f>MATCH(spotify_data[[#This Row],[album_id]],spotify_data[album_id],0)</f>
        <v>3621</v>
      </c>
      <c r="Q3622" s="1" t="s">
        <v>6635</v>
      </c>
      <c r="R3622" s="2">
        <v>44785</v>
      </c>
      <c r="S3622" s="7">
        <f ca="1">+TODAY()-spotify_data[[#This Row],[Fecha lanzamiento Album]]</f>
        <v>1246</v>
      </c>
      <c r="T3622" s="7">
        <f ca="1">+spotify_data[[#This Row],[Antigüedad Album Dias]]/60</f>
        <v>20.766666666666666</v>
      </c>
      <c r="U3622" s="8">
        <f ca="1">spotify_data[[#This Row],[Antigüedad Album Meses]]/12</f>
        <v>1.7305555555555554</v>
      </c>
      <c r="V3622">
        <v>6</v>
      </c>
      <c r="W3622" s="1" t="s">
        <v>21</v>
      </c>
      <c r="X3622" s="1" t="str">
        <f>+IF(spotify_data[[#This Row],[album_type]]="album","Album",IF(spotify_data[[#This Row],[album_type]]="single","Single","Compilation"))</f>
        <v>Single</v>
      </c>
      <c r="Y3622">
        <v>29</v>
      </c>
    </row>
    <row r="3623" spans="1:25" x14ac:dyDescent="0.3">
      <c r="A3623" s="1" t="s">
        <v>6694</v>
      </c>
      <c r="B3623" s="1">
        <v>4891</v>
      </c>
      <c r="C3623" s="1" t="s">
        <v>6695</v>
      </c>
      <c r="D3623">
        <v>9</v>
      </c>
      <c r="E3623">
        <v>62</v>
      </c>
      <c r="F3623" s="10">
        <f>spotify_data[[#This Row],[track_popularity]]/100</f>
        <v>0.62</v>
      </c>
      <c r="G3623" s="9" t="b">
        <v>1</v>
      </c>
      <c r="H3623" s="1">
        <f>+IF(spotify_data[[#This Row],[explicit]]=FALSE,0,1)</f>
        <v>1</v>
      </c>
      <c r="I3623" s="1" t="s">
        <v>4125</v>
      </c>
      <c r="J3623" s="7">
        <f>MATCH(spotify_data[[#This Row],[artist_name]],spotify_data[artist_name],0)</f>
        <v>926</v>
      </c>
      <c r="K3623">
        <v>84</v>
      </c>
      <c r="L3623" s="10">
        <f>spotify_data[[#This Row],[artist_popularity]]/100</f>
        <v>0.84</v>
      </c>
      <c r="M3623">
        <v>41172203</v>
      </c>
      <c r="N3623" s="1" t="s">
        <v>23</v>
      </c>
      <c r="O3623" s="1" t="s">
        <v>6686</v>
      </c>
      <c r="P3623" s="1">
        <f>MATCH(spotify_data[[#This Row],[album_id]],spotify_data[album_id],0)</f>
        <v>1697</v>
      </c>
      <c r="Q3623" s="1" t="s">
        <v>6687</v>
      </c>
      <c r="R3623" s="2">
        <v>44771</v>
      </c>
      <c r="S3623" s="7">
        <f ca="1">+TODAY()-spotify_data[[#This Row],[Fecha lanzamiento Album]]</f>
        <v>1260</v>
      </c>
      <c r="T3623" s="7">
        <f ca="1">+spotify_data[[#This Row],[Antigüedad Album Dias]]/60</f>
        <v>21</v>
      </c>
      <c r="U3623" s="8">
        <f ca="1">spotify_data[[#This Row],[Antigüedad Album Meses]]/12</f>
        <v>1.75</v>
      </c>
      <c r="V3623">
        <v>16</v>
      </c>
      <c r="W3623" s="1" t="s">
        <v>20</v>
      </c>
      <c r="X3623" s="1" t="str">
        <f>+IF(spotify_data[[#This Row],[album_type]]="album","Album",IF(spotify_data[[#This Row],[album_type]]="single","Single","Compilation"))</f>
        <v>Album</v>
      </c>
      <c r="Y3623">
        <v>614</v>
      </c>
    </row>
    <row r="3624" spans="1:25" x14ac:dyDescent="0.3">
      <c r="A3624" s="1" t="s">
        <v>6741</v>
      </c>
      <c r="B3624" s="1">
        <v>4396</v>
      </c>
      <c r="C3624" s="1" t="s">
        <v>6742</v>
      </c>
      <c r="D3624">
        <v>7</v>
      </c>
      <c r="E3624">
        <v>62</v>
      </c>
      <c r="F3624" s="10">
        <f>spotify_data[[#This Row],[track_popularity]]/100</f>
        <v>0.62</v>
      </c>
      <c r="G3624" s="9" t="b">
        <v>0</v>
      </c>
      <c r="H3624" s="1">
        <f>+IF(spotify_data[[#This Row],[explicit]]=FALSE,0,1)</f>
        <v>0</v>
      </c>
      <c r="I3624" s="1" t="s">
        <v>6743</v>
      </c>
      <c r="J3624" s="7">
        <f>MATCH(spotify_data[[#This Row],[artist_name]],spotify_data[artist_name],0)</f>
        <v>3623</v>
      </c>
      <c r="K3624">
        <v>56</v>
      </c>
      <c r="L3624" s="10">
        <f>spotify_data[[#This Row],[artist_popularity]]/100</f>
        <v>0.56000000000000005</v>
      </c>
      <c r="M3624">
        <v>936467</v>
      </c>
      <c r="N3624" s="1" t="s">
        <v>23</v>
      </c>
      <c r="O3624" s="1" t="s">
        <v>6744</v>
      </c>
      <c r="P3624" s="1">
        <f>MATCH(spotify_data[[#This Row],[album_id]],spotify_data[album_id],0)</f>
        <v>3623</v>
      </c>
      <c r="Q3624" s="1" t="s">
        <v>6745</v>
      </c>
      <c r="R3624" s="2">
        <v>44764</v>
      </c>
      <c r="S3624" s="7">
        <f ca="1">+TODAY()-spotify_data[[#This Row],[Fecha lanzamiento Album]]</f>
        <v>1267</v>
      </c>
      <c r="T3624" s="7">
        <f ca="1">+spotify_data[[#This Row],[Antigüedad Album Dias]]/60</f>
        <v>21.116666666666667</v>
      </c>
      <c r="U3624" s="8">
        <f ca="1">spotify_data[[#This Row],[Antigüedad Album Meses]]/12</f>
        <v>1.7597222222222222</v>
      </c>
      <c r="V3624">
        <v>9</v>
      </c>
      <c r="W3624" s="1" t="s">
        <v>20</v>
      </c>
      <c r="X3624" s="1" t="str">
        <f>+IF(spotify_data[[#This Row],[album_type]]="album","Album",IF(spotify_data[[#This Row],[album_type]]="single","Single","Compilation"))</f>
        <v>Album</v>
      </c>
      <c r="Y3624">
        <v>34</v>
      </c>
    </row>
    <row r="3625" spans="1:25" x14ac:dyDescent="0.3">
      <c r="A3625" s="1" t="s">
        <v>6870</v>
      </c>
      <c r="B3625" s="1">
        <v>5472</v>
      </c>
      <c r="C3625" s="1" t="s">
        <v>3212</v>
      </c>
      <c r="D3625">
        <v>1</v>
      </c>
      <c r="E3625">
        <v>62</v>
      </c>
      <c r="F3625" s="10">
        <f>spotify_data[[#This Row],[track_popularity]]/100</f>
        <v>0.62</v>
      </c>
      <c r="G3625" s="9" t="b">
        <v>0</v>
      </c>
      <c r="H3625" s="1">
        <f>+IF(spotify_data[[#This Row],[explicit]]=FALSE,0,1)</f>
        <v>0</v>
      </c>
      <c r="I3625" s="1" t="s">
        <v>5438</v>
      </c>
      <c r="J3625" s="7">
        <f>MATCH(spotify_data[[#This Row],[artist_name]],spotify_data[artist_name],0)</f>
        <v>2413</v>
      </c>
      <c r="K3625">
        <v>66</v>
      </c>
      <c r="L3625" s="10">
        <f>spotify_data[[#This Row],[artist_popularity]]/100</f>
        <v>0.66</v>
      </c>
      <c r="M3625">
        <v>754907</v>
      </c>
      <c r="N3625" s="1" t="s">
        <v>27</v>
      </c>
      <c r="O3625" s="1" t="s">
        <v>6871</v>
      </c>
      <c r="P3625" s="1">
        <f>MATCH(spotify_data[[#This Row],[album_id]],spotify_data[album_id],0)</f>
        <v>3624</v>
      </c>
      <c r="Q3625" s="1" t="s">
        <v>3212</v>
      </c>
      <c r="R3625" s="2">
        <v>44733</v>
      </c>
      <c r="S3625" s="7">
        <f ca="1">+TODAY()-spotify_data[[#This Row],[Fecha lanzamiento Album]]</f>
        <v>1298</v>
      </c>
      <c r="T3625" s="7">
        <f ca="1">+spotify_data[[#This Row],[Antigüedad Album Dias]]/60</f>
        <v>21.633333333333333</v>
      </c>
      <c r="U3625" s="8">
        <f ca="1">spotify_data[[#This Row],[Antigüedad Album Meses]]/12</f>
        <v>1.8027777777777778</v>
      </c>
      <c r="V3625">
        <v>1</v>
      </c>
      <c r="W3625" s="1" t="s">
        <v>21</v>
      </c>
      <c r="X3625" s="1" t="str">
        <f>+IF(spotify_data[[#This Row],[album_type]]="album","Album",IF(spotify_data[[#This Row],[album_type]]="single","Single","Compilation"))</f>
        <v>Single</v>
      </c>
      <c r="Y3625">
        <v>311</v>
      </c>
    </row>
    <row r="3626" spans="1:25" x14ac:dyDescent="0.3">
      <c r="A3626" s="1" t="s">
        <v>6990</v>
      </c>
      <c r="B3626" s="1">
        <v>5618</v>
      </c>
      <c r="C3626" s="1" t="s">
        <v>6991</v>
      </c>
      <c r="D3626">
        <v>12</v>
      </c>
      <c r="E3626">
        <v>62</v>
      </c>
      <c r="F3626" s="10">
        <f>spotify_data[[#This Row],[track_popularity]]/100</f>
        <v>0.62</v>
      </c>
      <c r="G3626" s="9" t="b">
        <v>0</v>
      </c>
      <c r="H3626" s="1">
        <f>+IF(spotify_data[[#This Row],[explicit]]=FALSE,0,1)</f>
        <v>0</v>
      </c>
      <c r="I3626" s="1" t="s">
        <v>6977</v>
      </c>
      <c r="J3626" s="7">
        <f>MATCH(spotify_data[[#This Row],[artist_name]],spotify_data[artist_name],0)</f>
        <v>90</v>
      </c>
      <c r="K3626">
        <v>80</v>
      </c>
      <c r="L3626" s="10">
        <f>spotify_data[[#This Row],[artist_popularity]]/100</f>
        <v>0.8</v>
      </c>
      <c r="M3626">
        <v>34139515</v>
      </c>
      <c r="N3626" s="1" t="s">
        <v>6978</v>
      </c>
      <c r="O3626" s="1" t="s">
        <v>6979</v>
      </c>
      <c r="P3626" s="1">
        <f>MATCH(spotify_data[[#This Row],[album_id]],spotify_data[album_id],0)</f>
        <v>90</v>
      </c>
      <c r="Q3626" s="1" t="s">
        <v>6980</v>
      </c>
      <c r="R3626" s="2">
        <v>44701</v>
      </c>
      <c r="S3626" s="7">
        <f ca="1">+TODAY()-spotify_data[[#This Row],[Fecha lanzamiento Album]]</f>
        <v>1330</v>
      </c>
      <c r="T3626" s="7">
        <f ca="1">+spotify_data[[#This Row],[Antigüedad Album Dias]]/60</f>
        <v>22.166666666666668</v>
      </c>
      <c r="U3626" s="8">
        <f ca="1">spotify_data[[#This Row],[Antigüedad Album Meses]]/12</f>
        <v>1.8472222222222223</v>
      </c>
      <c r="V3626">
        <v>13</v>
      </c>
      <c r="W3626" s="1" t="s">
        <v>20</v>
      </c>
      <c r="X3626" s="1" t="str">
        <f>+IF(spotify_data[[#This Row],[album_type]]="album","Album",IF(spotify_data[[#This Row],[album_type]]="single","Single","Compilation"))</f>
        <v>Album</v>
      </c>
      <c r="Y3626">
        <v>324</v>
      </c>
    </row>
    <row r="3627" spans="1:25" x14ac:dyDescent="0.3">
      <c r="A3627" s="1" t="s">
        <v>7388</v>
      </c>
      <c r="B3627" s="1">
        <v>1792</v>
      </c>
      <c r="C3627" s="1" t="s">
        <v>7162</v>
      </c>
      <c r="D3627">
        <v>1</v>
      </c>
      <c r="E3627">
        <v>62</v>
      </c>
      <c r="F3627" s="10">
        <f>spotify_data[[#This Row],[track_popularity]]/100</f>
        <v>0.62</v>
      </c>
      <c r="G3627" s="9" t="b">
        <v>0</v>
      </c>
      <c r="H3627" s="1">
        <f>+IF(spotify_data[[#This Row],[explicit]]=FALSE,0,1)</f>
        <v>0</v>
      </c>
      <c r="I3627" s="1" t="s">
        <v>7163</v>
      </c>
      <c r="J3627" s="7">
        <f>MATCH(spotify_data[[#This Row],[artist_name]],spotify_data[artist_name],0)</f>
        <v>1062</v>
      </c>
      <c r="K3627">
        <v>73</v>
      </c>
      <c r="L3627" s="10">
        <f>spotify_data[[#This Row],[artist_popularity]]/100</f>
        <v>0.73</v>
      </c>
      <c r="M3627">
        <v>3634221</v>
      </c>
      <c r="N3627" s="1" t="s">
        <v>23</v>
      </c>
      <c r="O3627" s="1" t="s">
        <v>7389</v>
      </c>
      <c r="P3627" s="1">
        <f>MATCH(spotify_data[[#This Row],[album_id]],spotify_data[album_id],0)</f>
        <v>3626</v>
      </c>
      <c r="Q3627" s="1" t="s">
        <v>7162</v>
      </c>
      <c r="R3627" s="2">
        <v>44620</v>
      </c>
      <c r="S3627" s="7">
        <f ca="1">+TODAY()-spotify_data[[#This Row],[Fecha lanzamiento Album]]</f>
        <v>1411</v>
      </c>
      <c r="T3627" s="7">
        <f ca="1">+spotify_data[[#This Row],[Antigüedad Album Dias]]/60</f>
        <v>23.516666666666666</v>
      </c>
      <c r="U3627" s="8">
        <f ca="1">spotify_data[[#This Row],[Antigüedad Album Meses]]/12</f>
        <v>1.9597222222222221</v>
      </c>
      <c r="V3627">
        <v>1</v>
      </c>
      <c r="W3627" s="1" t="s">
        <v>21</v>
      </c>
      <c r="X3627" s="1" t="str">
        <f>+IF(spotify_data[[#This Row],[album_type]]="album","Album",IF(spotify_data[[#This Row],[album_type]]="single","Single","Compilation"))</f>
        <v>Single</v>
      </c>
      <c r="Y3627">
        <v>313</v>
      </c>
    </row>
    <row r="3628" spans="1:25" x14ac:dyDescent="0.3">
      <c r="A3628" s="1" t="s">
        <v>7396</v>
      </c>
      <c r="B3628" s="1">
        <v>3521</v>
      </c>
      <c r="C3628" s="1" t="s">
        <v>7397</v>
      </c>
      <c r="D3628">
        <v>1</v>
      </c>
      <c r="E3628">
        <v>62</v>
      </c>
      <c r="F3628" s="10">
        <f>spotify_data[[#This Row],[track_popularity]]/100</f>
        <v>0.62</v>
      </c>
      <c r="G3628" s="9" t="b">
        <v>0</v>
      </c>
      <c r="H3628" s="1">
        <f>+IF(spotify_data[[#This Row],[explicit]]=FALSE,0,1)</f>
        <v>0</v>
      </c>
      <c r="I3628" s="1" t="s">
        <v>7398</v>
      </c>
      <c r="J3628" s="7">
        <f>MATCH(spotify_data[[#This Row],[artist_name]],spotify_data[artist_name],0)</f>
        <v>3627</v>
      </c>
      <c r="K3628">
        <v>56</v>
      </c>
      <c r="L3628" s="10">
        <f>spotify_data[[#This Row],[artist_popularity]]/100</f>
        <v>0.56000000000000005</v>
      </c>
      <c r="M3628">
        <v>473107</v>
      </c>
      <c r="N3628" s="1" t="s">
        <v>23</v>
      </c>
      <c r="O3628" s="1" t="s">
        <v>7399</v>
      </c>
      <c r="P3628" s="1">
        <f>MATCH(spotify_data[[#This Row],[album_id]],spotify_data[album_id],0)</f>
        <v>3627</v>
      </c>
      <c r="Q3628" s="1" t="s">
        <v>7397</v>
      </c>
      <c r="R3628" s="2">
        <v>44610</v>
      </c>
      <c r="S3628" s="7">
        <f ca="1">+TODAY()-spotify_data[[#This Row],[Fecha lanzamiento Album]]</f>
        <v>1421</v>
      </c>
      <c r="T3628" s="7">
        <f ca="1">+spotify_data[[#This Row],[Antigüedad Album Dias]]/60</f>
        <v>23.683333333333334</v>
      </c>
      <c r="U3628" s="8">
        <f ca="1">spotify_data[[#This Row],[Antigüedad Album Meses]]/12</f>
        <v>1.9736111111111112</v>
      </c>
      <c r="V3628">
        <v>1</v>
      </c>
      <c r="W3628" s="1" t="s">
        <v>21</v>
      </c>
      <c r="X3628" s="1" t="str">
        <f>+IF(spotify_data[[#This Row],[album_type]]="album","Album",IF(spotify_data[[#This Row],[album_type]]="single","Single","Compilation"))</f>
        <v>Single</v>
      </c>
      <c r="Y3628">
        <v>345</v>
      </c>
    </row>
    <row r="3629" spans="1:25" x14ac:dyDescent="0.3">
      <c r="A3629" s="1" t="s">
        <v>7657</v>
      </c>
      <c r="B3629" s="1">
        <v>3442</v>
      </c>
      <c r="C3629" s="1" t="s">
        <v>7658</v>
      </c>
      <c r="D3629">
        <v>11</v>
      </c>
      <c r="E3629">
        <v>62</v>
      </c>
      <c r="F3629" s="10">
        <f>spotify_data[[#This Row],[track_popularity]]/100</f>
        <v>0.62</v>
      </c>
      <c r="G3629" s="9" t="b">
        <v>0</v>
      </c>
      <c r="H3629" s="1">
        <f>+IF(spotify_data[[#This Row],[explicit]]=FALSE,0,1)</f>
        <v>0</v>
      </c>
      <c r="I3629" s="1" t="s">
        <v>318</v>
      </c>
      <c r="J3629" s="7">
        <f>MATCH(spotify_data[[#This Row],[artist_name]],spotify_data[artist_name],0)</f>
        <v>2</v>
      </c>
      <c r="K3629">
        <v>100</v>
      </c>
      <c r="L3629" s="10">
        <f>spotify_data[[#This Row],[artist_popularity]]/100</f>
        <v>1</v>
      </c>
      <c r="M3629">
        <v>145396321</v>
      </c>
      <c r="N3629" s="1" t="s">
        <v>319</v>
      </c>
      <c r="O3629" s="1" t="s">
        <v>7643</v>
      </c>
      <c r="P3629" s="1">
        <f>MATCH(spotify_data[[#This Row],[album_id]],spotify_data[album_id],0)</f>
        <v>623</v>
      </c>
      <c r="Q3629" s="1" t="s">
        <v>7644</v>
      </c>
      <c r="R3629" s="2">
        <v>44512</v>
      </c>
      <c r="S3629" s="7">
        <f ca="1">+TODAY()-spotify_data[[#This Row],[Fecha lanzamiento Album]]</f>
        <v>1519</v>
      </c>
      <c r="T3629" s="7">
        <f ca="1">+spotify_data[[#This Row],[Antigüedad Album Dias]]/60</f>
        <v>25.316666666666666</v>
      </c>
      <c r="U3629" s="8">
        <f ca="1">spotify_data[[#This Row],[Antigüedad Album Meses]]/12</f>
        <v>2.1097222222222221</v>
      </c>
      <c r="V3629">
        <v>30</v>
      </c>
      <c r="W3629" s="1" t="s">
        <v>20</v>
      </c>
      <c r="X3629" s="1" t="str">
        <f>+IF(spotify_data[[#This Row],[album_type]]="album","Album",IF(spotify_data[[#This Row],[album_type]]="single","Single","Compilation"))</f>
        <v>Album</v>
      </c>
      <c r="Y3629">
        <v>338</v>
      </c>
    </row>
    <row r="3630" spans="1:25" x14ac:dyDescent="0.3">
      <c r="A3630" s="1" t="s">
        <v>7670</v>
      </c>
      <c r="B3630" s="1">
        <v>4848</v>
      </c>
      <c r="C3630" s="1" t="s">
        <v>7671</v>
      </c>
      <c r="D3630">
        <v>1</v>
      </c>
      <c r="E3630">
        <v>62</v>
      </c>
      <c r="F3630" s="10">
        <f>spotify_data[[#This Row],[track_popularity]]/100</f>
        <v>0.62</v>
      </c>
      <c r="G3630" s="9" t="b">
        <v>1</v>
      </c>
      <c r="H3630" s="1">
        <f>+IF(spotify_data[[#This Row],[explicit]]=FALSE,0,1)</f>
        <v>1</v>
      </c>
      <c r="I3630" s="1" t="s">
        <v>7672</v>
      </c>
      <c r="J3630" s="7">
        <f>MATCH(spotify_data[[#This Row],[artist_name]],spotify_data[artist_name],0)</f>
        <v>3629</v>
      </c>
      <c r="K3630">
        <v>46</v>
      </c>
      <c r="L3630" s="10">
        <f>spotify_data[[#This Row],[artist_popularity]]/100</f>
        <v>0.46</v>
      </c>
      <c r="M3630">
        <v>77400</v>
      </c>
      <c r="N3630" s="1" t="s">
        <v>23</v>
      </c>
      <c r="O3630" s="1" t="s">
        <v>7673</v>
      </c>
      <c r="P3630" s="1">
        <f>MATCH(spotify_data[[#This Row],[album_id]],spotify_data[album_id],0)</f>
        <v>3629</v>
      </c>
      <c r="Q3630" s="1" t="s">
        <v>7671</v>
      </c>
      <c r="R3630" s="2">
        <v>44506</v>
      </c>
      <c r="S3630" s="7">
        <f ca="1">+TODAY()-spotify_data[[#This Row],[Fecha lanzamiento Album]]</f>
        <v>1525</v>
      </c>
      <c r="T3630" s="7">
        <f ca="1">+spotify_data[[#This Row],[Antigüedad Album Dias]]/60</f>
        <v>25.416666666666668</v>
      </c>
      <c r="U3630" s="8">
        <f ca="1">spotify_data[[#This Row],[Antigüedad Album Meses]]/12</f>
        <v>2.1180555555555558</v>
      </c>
      <c r="V3630">
        <v>1</v>
      </c>
      <c r="W3630" s="1" t="s">
        <v>21</v>
      </c>
      <c r="X3630" s="1" t="str">
        <f>+IF(spotify_data[[#This Row],[album_type]]="album","Album",IF(spotify_data[[#This Row],[album_type]]="single","Single","Compilation"))</f>
        <v>Single</v>
      </c>
      <c r="Y3630">
        <v>253</v>
      </c>
    </row>
    <row r="3631" spans="1:25" x14ac:dyDescent="0.3">
      <c r="A3631" s="1" t="s">
        <v>7713</v>
      </c>
      <c r="B3631" s="1">
        <v>5042</v>
      </c>
      <c r="C3631" s="1" t="s">
        <v>7714</v>
      </c>
      <c r="D3631">
        <v>1</v>
      </c>
      <c r="E3631">
        <v>62</v>
      </c>
      <c r="F3631" s="10">
        <f>spotify_data[[#This Row],[track_popularity]]/100</f>
        <v>0.62</v>
      </c>
      <c r="G3631" s="9" t="b">
        <v>0</v>
      </c>
      <c r="H3631" s="1">
        <f>+IF(spotify_data[[#This Row],[explicit]]=FALSE,0,1)</f>
        <v>0</v>
      </c>
      <c r="I3631" s="1" t="s">
        <v>1056</v>
      </c>
      <c r="J3631" s="7">
        <f>MATCH(spotify_data[[#This Row],[artist_name]],spotify_data[artist_name],0)</f>
        <v>3630</v>
      </c>
      <c r="K3631">
        <v>55</v>
      </c>
      <c r="L3631" s="10">
        <f>spotify_data[[#This Row],[artist_popularity]]/100</f>
        <v>0.55000000000000004</v>
      </c>
      <c r="M3631">
        <v>68465</v>
      </c>
      <c r="N3631" s="1" t="s">
        <v>27</v>
      </c>
      <c r="O3631" s="1" t="s">
        <v>7715</v>
      </c>
      <c r="P3631" s="1">
        <f>MATCH(spotify_data[[#This Row],[album_id]],spotify_data[album_id],0)</f>
        <v>3630</v>
      </c>
      <c r="Q3631" s="1" t="s">
        <v>7714</v>
      </c>
      <c r="R3631" s="2">
        <v>44498</v>
      </c>
      <c r="S3631" s="7">
        <f ca="1">+TODAY()-spotify_data[[#This Row],[Fecha lanzamiento Album]]</f>
        <v>1533</v>
      </c>
      <c r="T3631" s="7">
        <f ca="1">+spotify_data[[#This Row],[Antigüedad Album Dias]]/60</f>
        <v>25.55</v>
      </c>
      <c r="U3631" s="8">
        <f ca="1">spotify_data[[#This Row],[Antigüedad Album Meses]]/12</f>
        <v>2.1291666666666669</v>
      </c>
      <c r="V3631">
        <v>1</v>
      </c>
      <c r="W3631" s="1" t="s">
        <v>21</v>
      </c>
      <c r="X3631" s="1" t="str">
        <f>+IF(spotify_data[[#This Row],[album_type]]="album","Album",IF(spotify_data[[#This Row],[album_type]]="single","Single","Compilation"))</f>
        <v>Single</v>
      </c>
      <c r="Y3631">
        <v>259</v>
      </c>
    </row>
    <row r="3632" spans="1:25" x14ac:dyDescent="0.3">
      <c r="A3632" s="1" t="s">
        <v>7756</v>
      </c>
      <c r="B3632" s="1">
        <v>3997</v>
      </c>
      <c r="C3632" s="1" t="s">
        <v>7757</v>
      </c>
      <c r="D3632">
        <v>7</v>
      </c>
      <c r="E3632">
        <v>62</v>
      </c>
      <c r="F3632" s="10">
        <f>spotify_data[[#This Row],[track_popularity]]/100</f>
        <v>0.62</v>
      </c>
      <c r="G3632" s="9" t="b">
        <v>0</v>
      </c>
      <c r="H3632" s="1">
        <f>+IF(spotify_data[[#This Row],[explicit]]=FALSE,0,1)</f>
        <v>0</v>
      </c>
      <c r="I3632" s="1" t="s">
        <v>7758</v>
      </c>
      <c r="J3632" s="7">
        <f>MATCH(spotify_data[[#This Row],[artist_name]],spotify_data[artist_name],0)</f>
        <v>3631</v>
      </c>
      <c r="K3632">
        <v>59</v>
      </c>
      <c r="L3632" s="10">
        <f>spotify_data[[#This Row],[artist_popularity]]/100</f>
        <v>0.59</v>
      </c>
      <c r="M3632">
        <v>1103242</v>
      </c>
      <c r="N3632" s="1" t="s">
        <v>23</v>
      </c>
      <c r="O3632" s="1" t="s">
        <v>7759</v>
      </c>
      <c r="P3632" s="1">
        <f>MATCH(spotify_data[[#This Row],[album_id]],spotify_data[album_id],0)</f>
        <v>3631</v>
      </c>
      <c r="Q3632" s="1" t="s">
        <v>7760</v>
      </c>
      <c r="R3632" s="2">
        <v>44484</v>
      </c>
      <c r="S3632" s="7">
        <f ca="1">+TODAY()-spotify_data[[#This Row],[Fecha lanzamiento Album]]</f>
        <v>1547</v>
      </c>
      <c r="T3632" s="7">
        <f ca="1">+spotify_data[[#This Row],[Antigüedad Album Dias]]/60</f>
        <v>25.783333333333335</v>
      </c>
      <c r="U3632" s="8">
        <f ca="1">spotify_data[[#This Row],[Antigüedad Album Meses]]/12</f>
        <v>2.1486111111111112</v>
      </c>
      <c r="V3632">
        <v>9</v>
      </c>
      <c r="W3632" s="1" t="s">
        <v>20</v>
      </c>
      <c r="X3632" s="1" t="str">
        <f>+IF(spotify_data[[#This Row],[album_type]]="album","Album",IF(spotify_data[[#This Row],[album_type]]="single","Single","Compilation"))</f>
        <v>Album</v>
      </c>
      <c r="Y3632">
        <v>361</v>
      </c>
    </row>
    <row r="3633" spans="1:25" x14ac:dyDescent="0.3">
      <c r="A3633" s="1" t="s">
        <v>7789</v>
      </c>
      <c r="B3633" s="1">
        <v>5373</v>
      </c>
      <c r="C3633" s="1" t="s">
        <v>7790</v>
      </c>
      <c r="D3633">
        <v>1</v>
      </c>
      <c r="E3633">
        <v>62</v>
      </c>
      <c r="F3633" s="10">
        <f>spotify_data[[#This Row],[track_popularity]]/100</f>
        <v>0.62</v>
      </c>
      <c r="G3633" s="9" t="b">
        <v>1</v>
      </c>
      <c r="H3633" s="1">
        <f>+IF(spotify_data[[#This Row],[explicit]]=FALSE,0,1)</f>
        <v>1</v>
      </c>
      <c r="I3633" s="1" t="s">
        <v>4753</v>
      </c>
      <c r="J3633" s="7">
        <f>MATCH(spotify_data[[#This Row],[artist_name]],spotify_data[artist_name],0)</f>
        <v>249</v>
      </c>
      <c r="K3633">
        <v>76</v>
      </c>
      <c r="L3633" s="10">
        <f>spotify_data[[#This Row],[artist_popularity]]/100</f>
        <v>0.76</v>
      </c>
      <c r="M3633">
        <v>10636129</v>
      </c>
      <c r="N3633" s="1" t="s">
        <v>23</v>
      </c>
      <c r="O3633" s="1" t="s">
        <v>7791</v>
      </c>
      <c r="P3633" s="1">
        <f>MATCH(spotify_data[[#This Row],[album_id]],spotify_data[album_id],0)</f>
        <v>3632</v>
      </c>
      <c r="Q3633" s="1" t="s">
        <v>7790</v>
      </c>
      <c r="R3633" s="2">
        <v>44477</v>
      </c>
      <c r="S3633" s="7">
        <f ca="1">+TODAY()-spotify_data[[#This Row],[Fecha lanzamiento Album]]</f>
        <v>1554</v>
      </c>
      <c r="T3633" s="7">
        <f ca="1">+spotify_data[[#This Row],[Antigüedad Album Dias]]/60</f>
        <v>25.9</v>
      </c>
      <c r="U3633" s="8">
        <f ca="1">spotify_data[[#This Row],[Antigüedad Album Meses]]/12</f>
        <v>2.1583333333333332</v>
      </c>
      <c r="V3633">
        <v>1</v>
      </c>
      <c r="W3633" s="1" t="s">
        <v>21</v>
      </c>
      <c r="X3633" s="1" t="str">
        <f>+IF(spotify_data[[#This Row],[album_type]]="album","Album",IF(spotify_data[[#This Row],[album_type]]="single","Single","Compilation"))</f>
        <v>Single</v>
      </c>
      <c r="Y3633">
        <v>311</v>
      </c>
    </row>
    <row r="3634" spans="1:25" x14ac:dyDescent="0.3">
      <c r="A3634" s="1" t="s">
        <v>7807</v>
      </c>
      <c r="B3634" s="1">
        <v>5186</v>
      </c>
      <c r="C3634" s="1" t="s">
        <v>7808</v>
      </c>
      <c r="D3634">
        <v>1</v>
      </c>
      <c r="E3634">
        <v>62</v>
      </c>
      <c r="F3634" s="10">
        <f>spotify_data[[#This Row],[track_popularity]]/100</f>
        <v>0.62</v>
      </c>
      <c r="G3634" s="9" t="b">
        <v>1</v>
      </c>
      <c r="H3634" s="1">
        <f>+IF(spotify_data[[#This Row],[explicit]]=FALSE,0,1)</f>
        <v>1</v>
      </c>
      <c r="I3634" s="1" t="s">
        <v>7809</v>
      </c>
      <c r="J3634" s="7">
        <f>MATCH(spotify_data[[#This Row],[artist_name]],spotify_data[artist_name],0)</f>
        <v>3633</v>
      </c>
      <c r="K3634">
        <v>65</v>
      </c>
      <c r="L3634" s="10">
        <f>spotify_data[[#This Row],[artist_popularity]]/100</f>
        <v>0.65</v>
      </c>
      <c r="M3634">
        <v>672618</v>
      </c>
      <c r="N3634" s="1" t="s">
        <v>23</v>
      </c>
      <c r="O3634" s="1" t="s">
        <v>7810</v>
      </c>
      <c r="P3634" s="1">
        <f>MATCH(spotify_data[[#This Row],[album_id]],spotify_data[album_id],0)</f>
        <v>3633</v>
      </c>
      <c r="Q3634" s="1" t="s">
        <v>7811</v>
      </c>
      <c r="R3634" s="2">
        <v>44469</v>
      </c>
      <c r="S3634" s="7">
        <f ca="1">+TODAY()-spotify_data[[#This Row],[Fecha lanzamiento Album]]</f>
        <v>1562</v>
      </c>
      <c r="T3634" s="7">
        <f ca="1">+spotify_data[[#This Row],[Antigüedad Album Dias]]/60</f>
        <v>26.033333333333335</v>
      </c>
      <c r="U3634" s="8">
        <f ca="1">spotify_data[[#This Row],[Antigüedad Album Meses]]/12</f>
        <v>2.1694444444444447</v>
      </c>
      <c r="V3634">
        <v>1</v>
      </c>
      <c r="W3634" s="1" t="s">
        <v>21</v>
      </c>
      <c r="X3634" s="1" t="str">
        <f>+IF(spotify_data[[#This Row],[album_type]]="album","Album",IF(spotify_data[[#This Row],[album_type]]="single","Single","Compilation"))</f>
        <v>Single</v>
      </c>
      <c r="Y3634">
        <v>428</v>
      </c>
    </row>
    <row r="3635" spans="1:25" x14ac:dyDescent="0.3">
      <c r="A3635" s="1" t="s">
        <v>7829</v>
      </c>
      <c r="B3635" s="1">
        <v>8428</v>
      </c>
      <c r="C3635" s="1" t="s">
        <v>7373</v>
      </c>
      <c r="D3635">
        <v>1</v>
      </c>
      <c r="E3635">
        <v>62</v>
      </c>
      <c r="F3635" s="10">
        <f>spotify_data[[#This Row],[track_popularity]]/100</f>
        <v>0.62</v>
      </c>
      <c r="G3635" s="9" t="b">
        <v>1</v>
      </c>
      <c r="H3635" s="1">
        <f>+IF(spotify_data[[#This Row],[explicit]]=FALSE,0,1)</f>
        <v>1</v>
      </c>
      <c r="I3635" s="1" t="s">
        <v>6021</v>
      </c>
      <c r="J3635" s="7">
        <f>MATCH(spotify_data[[#This Row],[artist_name]],spotify_data[artist_name],0)</f>
        <v>2947</v>
      </c>
      <c r="K3635">
        <v>62</v>
      </c>
      <c r="L3635" s="10">
        <f>spotify_data[[#This Row],[artist_popularity]]/100</f>
        <v>0.62</v>
      </c>
      <c r="M3635">
        <v>881274</v>
      </c>
      <c r="N3635" s="1" t="s">
        <v>23</v>
      </c>
      <c r="O3635" s="1" t="s">
        <v>7830</v>
      </c>
      <c r="P3635" s="1">
        <f>MATCH(spotify_data[[#This Row],[album_id]],spotify_data[album_id],0)</f>
        <v>3634</v>
      </c>
      <c r="Q3635" s="1" t="s">
        <v>7373</v>
      </c>
      <c r="R3635" s="2">
        <v>44461</v>
      </c>
      <c r="S3635" s="7">
        <f ca="1">+TODAY()-spotify_data[[#This Row],[Fecha lanzamiento Album]]</f>
        <v>1570</v>
      </c>
      <c r="T3635" s="7">
        <f ca="1">+spotify_data[[#This Row],[Antigüedad Album Dias]]/60</f>
        <v>26.166666666666668</v>
      </c>
      <c r="U3635" s="8">
        <f ca="1">spotify_data[[#This Row],[Antigüedad Album Meses]]/12</f>
        <v>2.1805555555555558</v>
      </c>
      <c r="V3635">
        <v>1</v>
      </c>
      <c r="W3635" s="1" t="s">
        <v>21</v>
      </c>
      <c r="X3635" s="1" t="str">
        <f>+IF(spotify_data[[#This Row],[album_type]]="album","Album",IF(spotify_data[[#This Row],[album_type]]="single","Single","Compilation"))</f>
        <v>Single</v>
      </c>
      <c r="Y3635">
        <v>342</v>
      </c>
    </row>
    <row r="3636" spans="1:25" x14ac:dyDescent="0.3">
      <c r="A3636" s="1" t="s">
        <v>8049</v>
      </c>
      <c r="B3636" s="1">
        <v>6028</v>
      </c>
      <c r="C3636" s="1" t="s">
        <v>8050</v>
      </c>
      <c r="D3636">
        <v>1</v>
      </c>
      <c r="E3636">
        <v>62</v>
      </c>
      <c r="F3636" s="10">
        <f>spotify_data[[#This Row],[track_popularity]]/100</f>
        <v>0.62</v>
      </c>
      <c r="G3636" s="9" t="b">
        <v>0</v>
      </c>
      <c r="H3636" s="1">
        <f>+IF(spotify_data[[#This Row],[explicit]]=FALSE,0,1)</f>
        <v>0</v>
      </c>
      <c r="I3636" s="1" t="s">
        <v>5076</v>
      </c>
      <c r="J3636" s="7">
        <f>MATCH(spotify_data[[#This Row],[artist_name]],spotify_data[artist_name],0)</f>
        <v>3635</v>
      </c>
      <c r="K3636">
        <v>59</v>
      </c>
      <c r="L3636" s="10">
        <f>spotify_data[[#This Row],[artist_popularity]]/100</f>
        <v>0.59</v>
      </c>
      <c r="M3636">
        <v>106636</v>
      </c>
      <c r="N3636" s="1" t="s">
        <v>23</v>
      </c>
      <c r="O3636" s="1" t="s">
        <v>8051</v>
      </c>
      <c r="P3636" s="1">
        <f>MATCH(spotify_data[[#This Row],[album_id]],spotify_data[album_id],0)</f>
        <v>3635</v>
      </c>
      <c r="Q3636" s="1" t="s">
        <v>8052</v>
      </c>
      <c r="R3636" s="2">
        <v>44391</v>
      </c>
      <c r="S3636" s="7">
        <f ca="1">+TODAY()-spotify_data[[#This Row],[Fecha lanzamiento Album]]</f>
        <v>1640</v>
      </c>
      <c r="T3636" s="7">
        <f ca="1">+spotify_data[[#This Row],[Antigüedad Album Dias]]/60</f>
        <v>27.333333333333332</v>
      </c>
      <c r="U3636" s="8">
        <f ca="1">spotify_data[[#This Row],[Antigüedad Album Meses]]/12</f>
        <v>2.2777777777777777</v>
      </c>
      <c r="V3636">
        <v>1</v>
      </c>
      <c r="W3636" s="1" t="s">
        <v>21</v>
      </c>
      <c r="X3636" s="1" t="str">
        <f>+IF(spotify_data[[#This Row],[album_type]]="album","Album",IF(spotify_data[[#This Row],[album_type]]="single","Single","Compilation"))</f>
        <v>Single</v>
      </c>
      <c r="Y3636">
        <v>228</v>
      </c>
    </row>
    <row r="3637" spans="1:25" x14ac:dyDescent="0.3">
      <c r="A3637" s="1" t="s">
        <v>8099</v>
      </c>
      <c r="B3637" s="1">
        <v>13479</v>
      </c>
      <c r="C3637" s="1" t="s">
        <v>8100</v>
      </c>
      <c r="D3637">
        <v>7</v>
      </c>
      <c r="E3637">
        <v>62</v>
      </c>
      <c r="F3637" s="10">
        <f>spotify_data[[#This Row],[track_popularity]]/100</f>
        <v>0.62</v>
      </c>
      <c r="G3637" s="9" t="b">
        <v>0</v>
      </c>
      <c r="H3637" s="1">
        <f>+IF(spotify_data[[#This Row],[explicit]]=FALSE,0,1)</f>
        <v>0</v>
      </c>
      <c r="I3637" s="1" t="s">
        <v>8101</v>
      </c>
      <c r="J3637" s="7">
        <f>MATCH(spotify_data[[#This Row],[artist_name]],spotify_data[artist_name],0)</f>
        <v>1727</v>
      </c>
      <c r="K3637">
        <v>61</v>
      </c>
      <c r="L3637" s="10">
        <f>spotify_data[[#This Row],[artist_popularity]]/100</f>
        <v>0.61</v>
      </c>
      <c r="M3637">
        <v>627551</v>
      </c>
      <c r="N3637" s="1" t="s">
        <v>23</v>
      </c>
      <c r="O3637" s="1" t="s">
        <v>8102</v>
      </c>
      <c r="P3637" s="1">
        <f>MATCH(spotify_data[[#This Row],[album_id]],spotify_data[album_id],0)</f>
        <v>3636</v>
      </c>
      <c r="Q3637" s="1" t="s">
        <v>8103</v>
      </c>
      <c r="R3637" s="2">
        <v>44372</v>
      </c>
      <c r="S3637" s="7">
        <f ca="1">+TODAY()-spotify_data[[#This Row],[Fecha lanzamiento Album]]</f>
        <v>1659</v>
      </c>
      <c r="T3637" s="7">
        <f ca="1">+spotify_data[[#This Row],[Antigüedad Album Dias]]/60</f>
        <v>27.65</v>
      </c>
      <c r="U3637" s="8">
        <f ca="1">spotify_data[[#This Row],[Antigüedad Album Meses]]/12</f>
        <v>2.3041666666666667</v>
      </c>
      <c r="V3637">
        <v>13</v>
      </c>
      <c r="W3637" s="1" t="s">
        <v>20</v>
      </c>
      <c r="X3637" s="1" t="str">
        <f>+IF(spotify_data[[#This Row],[album_type]]="album","Album",IF(spotify_data[[#This Row],[album_type]]="single","Single","Compilation"))</f>
        <v>Album</v>
      </c>
      <c r="Y3637">
        <v>349</v>
      </c>
    </row>
    <row r="3638" spans="1:25" x14ac:dyDescent="0.3">
      <c r="A3638" s="1" t="s">
        <v>8160</v>
      </c>
      <c r="B3638" s="1">
        <v>2101</v>
      </c>
      <c r="C3638" s="1" t="s">
        <v>8161</v>
      </c>
      <c r="D3638">
        <v>1</v>
      </c>
      <c r="E3638">
        <v>62</v>
      </c>
      <c r="F3638" s="10">
        <f>spotify_data[[#This Row],[track_popularity]]/100</f>
        <v>0.62</v>
      </c>
      <c r="G3638" s="9" t="b">
        <v>0</v>
      </c>
      <c r="H3638" s="1">
        <f>+IF(spotify_data[[#This Row],[explicit]]=FALSE,0,1)</f>
        <v>0</v>
      </c>
      <c r="I3638" s="1" t="s">
        <v>1755</v>
      </c>
      <c r="J3638" s="7">
        <f>MATCH(spotify_data[[#This Row],[artist_name]],spotify_data[artist_name],0)</f>
        <v>954</v>
      </c>
      <c r="K3638">
        <v>72</v>
      </c>
      <c r="L3638" s="10">
        <f>spotify_data[[#This Row],[artist_popularity]]/100</f>
        <v>0.72</v>
      </c>
      <c r="M3638">
        <v>6114655</v>
      </c>
      <c r="N3638" s="1" t="s">
        <v>23</v>
      </c>
      <c r="O3638" s="1" t="s">
        <v>8158</v>
      </c>
      <c r="P3638" s="1">
        <f>MATCH(spotify_data[[#This Row],[album_id]],spotify_data[album_id],0)</f>
        <v>3637</v>
      </c>
      <c r="Q3638" s="1" t="s">
        <v>8159</v>
      </c>
      <c r="R3638" s="2">
        <v>44358</v>
      </c>
      <c r="S3638" s="7">
        <f ca="1">+TODAY()-spotify_data[[#This Row],[Fecha lanzamiento Album]]</f>
        <v>1673</v>
      </c>
      <c r="T3638" s="7">
        <f ca="1">+spotify_data[[#This Row],[Antigüedad Album Dias]]/60</f>
        <v>27.883333333333333</v>
      </c>
      <c r="U3638" s="8">
        <f ca="1">spotify_data[[#This Row],[Antigüedad Album Meses]]/12</f>
        <v>2.3236111111111111</v>
      </c>
      <c r="V3638">
        <v>10</v>
      </c>
      <c r="W3638" s="1" t="s">
        <v>20</v>
      </c>
      <c r="X3638" s="1" t="str">
        <f>+IF(spotify_data[[#This Row],[album_type]]="album","Album",IF(spotify_data[[#This Row],[album_type]]="single","Single","Compilation"))</f>
        <v>Album</v>
      </c>
      <c r="Y3638">
        <v>343</v>
      </c>
    </row>
    <row r="3639" spans="1:25" x14ac:dyDescent="0.3">
      <c r="A3639" s="1" t="s">
        <v>8325</v>
      </c>
      <c r="B3639" s="1">
        <v>5534</v>
      </c>
      <c r="C3639" s="1" t="s">
        <v>8326</v>
      </c>
      <c r="D3639">
        <v>9</v>
      </c>
      <c r="E3639">
        <v>62</v>
      </c>
      <c r="F3639" s="10">
        <f>spotify_data[[#This Row],[track_popularity]]/100</f>
        <v>0.62</v>
      </c>
      <c r="G3639" s="9" t="b">
        <v>0</v>
      </c>
      <c r="H3639" s="1">
        <f>+IF(spotify_data[[#This Row],[explicit]]=FALSE,0,1)</f>
        <v>0</v>
      </c>
      <c r="I3639" s="1" t="s">
        <v>4044</v>
      </c>
      <c r="J3639" s="7">
        <f>MATCH(spotify_data[[#This Row],[artist_name]],spotify_data[artist_name],0)</f>
        <v>92</v>
      </c>
      <c r="K3639">
        <v>73</v>
      </c>
      <c r="L3639" s="10">
        <f>spotify_data[[#This Row],[artist_popularity]]/100</f>
        <v>0.73</v>
      </c>
      <c r="M3639">
        <v>8763286</v>
      </c>
      <c r="N3639" s="1" t="s">
        <v>254</v>
      </c>
      <c r="O3639" s="1" t="s">
        <v>8317</v>
      </c>
      <c r="P3639" s="1">
        <f>MATCH(spotify_data[[#This Row],[album_id]],spotify_data[album_id],0)</f>
        <v>2779</v>
      </c>
      <c r="Q3639" s="1" t="s">
        <v>8318</v>
      </c>
      <c r="R3639" s="2">
        <v>44316</v>
      </c>
      <c r="S3639" s="7">
        <f ca="1">+TODAY()-spotify_data[[#This Row],[Fecha lanzamiento Album]]</f>
        <v>1715</v>
      </c>
      <c r="T3639" s="7">
        <f ca="1">+spotify_data[[#This Row],[Antigüedad Album Dias]]/60</f>
        <v>28.583333333333332</v>
      </c>
      <c r="U3639" s="8">
        <f ca="1">spotify_data[[#This Row],[Antigüedad Album Meses]]/12</f>
        <v>2.3819444444444442</v>
      </c>
      <c r="V3639">
        <v>11</v>
      </c>
      <c r="W3639" s="1" t="s">
        <v>20</v>
      </c>
      <c r="X3639" s="1" t="str">
        <f>+IF(spotify_data[[#This Row],[album_type]]="album","Album",IF(spotify_data[[#This Row],[album_type]]="single","Single","Compilation"))</f>
        <v>Album</v>
      </c>
      <c r="Y3639">
        <v>277</v>
      </c>
    </row>
    <row r="3640" spans="1:25" x14ac:dyDescent="0.3">
      <c r="A3640" s="1" t="s">
        <v>8329</v>
      </c>
      <c r="B3640" s="1">
        <v>105</v>
      </c>
      <c r="C3640" s="1" t="s">
        <v>8330</v>
      </c>
      <c r="D3640">
        <v>8</v>
      </c>
      <c r="E3640">
        <v>62</v>
      </c>
      <c r="F3640" s="10">
        <f>spotify_data[[#This Row],[track_popularity]]/100</f>
        <v>0.62</v>
      </c>
      <c r="G3640" s="9" t="b">
        <v>1</v>
      </c>
      <c r="H3640" s="1">
        <f>+IF(spotify_data[[#This Row],[explicit]]=FALSE,0,1)</f>
        <v>1</v>
      </c>
      <c r="I3640" s="1" t="s">
        <v>8331</v>
      </c>
      <c r="J3640" s="7">
        <f>MATCH(spotify_data[[#This Row],[artist_name]],spotify_data[artist_name],0)</f>
        <v>1961</v>
      </c>
      <c r="K3640">
        <v>73</v>
      </c>
      <c r="L3640" s="10">
        <f>spotify_data[[#This Row],[artist_popularity]]/100</f>
        <v>0.73</v>
      </c>
      <c r="M3640">
        <v>12341870</v>
      </c>
      <c r="N3640" s="1" t="s">
        <v>23</v>
      </c>
      <c r="O3640" s="1" t="s">
        <v>8332</v>
      </c>
      <c r="P3640" s="1">
        <f>MATCH(spotify_data[[#This Row],[album_id]],spotify_data[album_id],0)</f>
        <v>3639</v>
      </c>
      <c r="Q3640" s="1" t="s">
        <v>8333</v>
      </c>
      <c r="R3640" s="2">
        <v>44316</v>
      </c>
      <c r="S3640" s="7">
        <f ca="1">+TODAY()-spotify_data[[#This Row],[Fecha lanzamiento Album]]</f>
        <v>1715</v>
      </c>
      <c r="T3640" s="7">
        <f ca="1">+spotify_data[[#This Row],[Antigüedad Album Dias]]/60</f>
        <v>28.583333333333332</v>
      </c>
      <c r="U3640" s="8">
        <f ca="1">spotify_data[[#This Row],[Antigüedad Album Meses]]/12</f>
        <v>2.3819444444444442</v>
      </c>
      <c r="V3640">
        <v>14</v>
      </c>
      <c r="W3640" s="1" t="s">
        <v>20</v>
      </c>
      <c r="X3640" s="1" t="str">
        <f>+IF(spotify_data[[#This Row],[album_type]]="album","Album",IF(spotify_data[[#This Row],[album_type]]="single","Single","Compilation"))</f>
        <v>Album</v>
      </c>
      <c r="Y3640">
        <v>333</v>
      </c>
    </row>
    <row r="3641" spans="1:25" x14ac:dyDescent="0.3">
      <c r="A3641" s="1" t="s">
        <v>8342</v>
      </c>
      <c r="B3641" s="1">
        <v>5031</v>
      </c>
      <c r="C3641" s="1" t="s">
        <v>8343</v>
      </c>
      <c r="D3641">
        <v>11</v>
      </c>
      <c r="E3641">
        <v>62</v>
      </c>
      <c r="F3641" s="10">
        <f>spotify_data[[#This Row],[track_popularity]]/100</f>
        <v>0.62</v>
      </c>
      <c r="G3641" s="9" t="b">
        <v>0</v>
      </c>
      <c r="H3641" s="1">
        <f>+IF(spotify_data[[#This Row],[explicit]]=FALSE,0,1)</f>
        <v>0</v>
      </c>
      <c r="I3641" s="1" t="s">
        <v>8338</v>
      </c>
      <c r="J3641" s="7">
        <f>MATCH(spotify_data[[#This Row],[artist_name]],spotify_data[artist_name],0)</f>
        <v>3640</v>
      </c>
      <c r="K3641">
        <v>68</v>
      </c>
      <c r="L3641" s="10">
        <f>spotify_data[[#This Row],[artist_popularity]]/100</f>
        <v>0.68</v>
      </c>
      <c r="M3641">
        <v>2784129</v>
      </c>
      <c r="N3641" s="1" t="s">
        <v>8339</v>
      </c>
      <c r="O3641" s="1" t="s">
        <v>8340</v>
      </c>
      <c r="P3641" s="1">
        <f>MATCH(spotify_data[[#This Row],[album_id]],spotify_data[album_id],0)</f>
        <v>3640</v>
      </c>
      <c r="Q3641" s="1" t="s">
        <v>8341</v>
      </c>
      <c r="R3641" s="2">
        <v>44315</v>
      </c>
      <c r="S3641" s="7">
        <f ca="1">+TODAY()-spotify_data[[#This Row],[Fecha lanzamiento Album]]</f>
        <v>1716</v>
      </c>
      <c r="T3641" s="7">
        <f ca="1">+spotify_data[[#This Row],[Antigüedad Album Dias]]/60</f>
        <v>28.6</v>
      </c>
      <c r="U3641" s="8">
        <f ca="1">spotify_data[[#This Row],[Antigüedad Album Meses]]/12</f>
        <v>2.3833333333333333</v>
      </c>
      <c r="V3641">
        <v>22</v>
      </c>
      <c r="W3641" s="1" t="s">
        <v>20</v>
      </c>
      <c r="X3641" s="1" t="str">
        <f>+IF(spotify_data[[#This Row],[album_type]]="album","Album",IF(spotify_data[[#This Row],[album_type]]="single","Single","Compilation"))</f>
        <v>Album</v>
      </c>
      <c r="Y3641">
        <v>304</v>
      </c>
    </row>
    <row r="3642" spans="1:25" x14ac:dyDescent="0.3">
      <c r="A3642" s="1" t="s">
        <v>8391</v>
      </c>
      <c r="B3642" s="1">
        <v>1027</v>
      </c>
      <c r="C3642" s="1" t="s">
        <v>8392</v>
      </c>
      <c r="D3642">
        <v>4</v>
      </c>
      <c r="E3642">
        <v>62</v>
      </c>
      <c r="F3642" s="10">
        <f>spotify_data[[#This Row],[track_popularity]]/100</f>
        <v>0.62</v>
      </c>
      <c r="G3642" s="9" t="b">
        <v>0</v>
      </c>
      <c r="H3642" s="1">
        <f>+IF(spotify_data[[#This Row],[explicit]]=FALSE,0,1)</f>
        <v>0</v>
      </c>
      <c r="I3642" s="1" t="s">
        <v>318</v>
      </c>
      <c r="J3642" s="7">
        <f>MATCH(spotify_data[[#This Row],[artist_name]],spotify_data[artist_name],0)</f>
        <v>2</v>
      </c>
      <c r="K3642">
        <v>100</v>
      </c>
      <c r="L3642" s="10">
        <f>spotify_data[[#This Row],[artist_popularity]]/100</f>
        <v>1</v>
      </c>
      <c r="M3642">
        <v>145396321</v>
      </c>
      <c r="N3642" s="1" t="s">
        <v>319</v>
      </c>
      <c r="O3642" s="1" t="s">
        <v>8383</v>
      </c>
      <c r="P3642" s="1">
        <f>MATCH(spotify_data[[#This Row],[album_id]],spotify_data[album_id],0)</f>
        <v>405</v>
      </c>
      <c r="Q3642" s="1" t="s">
        <v>8384</v>
      </c>
      <c r="R3642" s="2">
        <v>44295</v>
      </c>
      <c r="S3642" s="7">
        <f ca="1">+TODAY()-spotify_data[[#This Row],[Fecha lanzamiento Album]]</f>
        <v>1736</v>
      </c>
      <c r="T3642" s="7">
        <f ca="1">+spotify_data[[#This Row],[Antigüedad Album Dias]]/60</f>
        <v>28.933333333333334</v>
      </c>
      <c r="U3642" s="8">
        <f ca="1">spotify_data[[#This Row],[Antigüedad Album Meses]]/12</f>
        <v>2.411111111111111</v>
      </c>
      <c r="V3642">
        <v>26</v>
      </c>
      <c r="W3642" s="1" t="s">
        <v>20</v>
      </c>
      <c r="X3642" s="1" t="str">
        <f>+IF(spotify_data[[#This Row],[album_type]]="album","Album",IF(spotify_data[[#This Row],[album_type]]="single","Single","Compilation"))</f>
        <v>Album</v>
      </c>
      <c r="Y3642">
        <v>423</v>
      </c>
    </row>
    <row r="3643" spans="1:25" x14ac:dyDescent="0.3">
      <c r="A3643" s="1" t="s">
        <v>8429</v>
      </c>
      <c r="B3643" s="1">
        <v>7074</v>
      </c>
      <c r="C3643" s="1" t="s">
        <v>8430</v>
      </c>
      <c r="D3643">
        <v>2</v>
      </c>
      <c r="E3643">
        <v>62</v>
      </c>
      <c r="F3643" s="10">
        <f>spotify_data[[#This Row],[track_popularity]]/100</f>
        <v>0.62</v>
      </c>
      <c r="G3643" s="9" t="b">
        <v>0</v>
      </c>
      <c r="H3643" s="1">
        <f>+IF(spotify_data[[#This Row],[explicit]]=FALSE,0,1)</f>
        <v>0</v>
      </c>
      <c r="I3643" s="1" t="s">
        <v>318</v>
      </c>
      <c r="J3643" s="7">
        <f>MATCH(spotify_data[[#This Row],[artist_name]],spotify_data[artist_name],0)</f>
        <v>2</v>
      </c>
      <c r="K3643">
        <v>100</v>
      </c>
      <c r="L3643" s="10">
        <f>spotify_data[[#This Row],[artist_popularity]]/100</f>
        <v>1</v>
      </c>
      <c r="M3643">
        <v>145396321</v>
      </c>
      <c r="N3643" s="1" t="s">
        <v>319</v>
      </c>
      <c r="O3643" s="1" t="s">
        <v>8383</v>
      </c>
      <c r="P3643" s="1">
        <f>MATCH(spotify_data[[#This Row],[album_id]],spotify_data[album_id],0)</f>
        <v>405</v>
      </c>
      <c r="Q3643" s="1" t="s">
        <v>8384</v>
      </c>
      <c r="R3643" s="2">
        <v>44295</v>
      </c>
      <c r="S3643" s="7">
        <f ca="1">+TODAY()-spotify_data[[#This Row],[Fecha lanzamiento Album]]</f>
        <v>1736</v>
      </c>
      <c r="T3643" s="7">
        <f ca="1">+spotify_data[[#This Row],[Antigüedad Album Dias]]/60</f>
        <v>28.933333333333334</v>
      </c>
      <c r="U3643" s="8">
        <f ca="1">spotify_data[[#This Row],[Antigüedad Album Meses]]/12</f>
        <v>2.411111111111111</v>
      </c>
      <c r="V3643">
        <v>26</v>
      </c>
      <c r="W3643" s="1" t="s">
        <v>20</v>
      </c>
      <c r="X3643" s="1" t="str">
        <f>+IF(spotify_data[[#This Row],[album_type]]="album","Album",IF(spotify_data[[#This Row],[album_type]]="single","Single","Compilation"))</f>
        <v>Album</v>
      </c>
      <c r="Y3643">
        <v>49</v>
      </c>
    </row>
    <row r="3644" spans="1:25" x14ac:dyDescent="0.3">
      <c r="A3644" s="1" t="s">
        <v>8456</v>
      </c>
      <c r="B3644" s="1">
        <v>117</v>
      </c>
      <c r="C3644" s="1" t="s">
        <v>8457</v>
      </c>
      <c r="D3644">
        <v>6</v>
      </c>
      <c r="E3644">
        <v>62</v>
      </c>
      <c r="F3644" s="10">
        <f>spotify_data[[#This Row],[track_popularity]]/100</f>
        <v>0.62</v>
      </c>
      <c r="G3644" s="9" t="b">
        <v>0</v>
      </c>
      <c r="H3644" s="1">
        <f>+IF(spotify_data[[#This Row],[explicit]]=FALSE,0,1)</f>
        <v>0</v>
      </c>
      <c r="I3644" s="1" t="s">
        <v>515</v>
      </c>
      <c r="J3644" s="7">
        <f>MATCH(spotify_data[[#This Row],[artist_name]],spotify_data[artist_name],0)</f>
        <v>26</v>
      </c>
      <c r="K3644">
        <v>88</v>
      </c>
      <c r="L3644" s="10">
        <f>spotify_data[[#This Row],[artist_popularity]]/100</f>
        <v>0.88</v>
      </c>
      <c r="M3644">
        <v>9241516</v>
      </c>
      <c r="N3644" s="1" t="s">
        <v>516</v>
      </c>
      <c r="O3644" s="1" t="s">
        <v>8458</v>
      </c>
      <c r="P3644" s="1">
        <f>MATCH(spotify_data[[#This Row],[album_id]],spotify_data[album_id],0)</f>
        <v>171</v>
      </c>
      <c r="Q3644" s="1" t="s">
        <v>8459</v>
      </c>
      <c r="R3644" s="2">
        <v>44281</v>
      </c>
      <c r="S3644" s="7">
        <f ca="1">+TODAY()-spotify_data[[#This Row],[Fecha lanzamiento Album]]</f>
        <v>1750</v>
      </c>
      <c r="T3644" s="7">
        <f ca="1">+spotify_data[[#This Row],[Antigüedad Album Dias]]/60</f>
        <v>29.166666666666668</v>
      </c>
      <c r="U3644" s="8">
        <f ca="1">spotify_data[[#This Row],[Antigüedad Album Meses]]/12</f>
        <v>2.4305555555555558</v>
      </c>
      <c r="V3644">
        <v>6</v>
      </c>
      <c r="W3644" s="1" t="s">
        <v>21</v>
      </c>
      <c r="X3644" s="1" t="str">
        <f>+IF(spotify_data[[#This Row],[album_type]]="album","Album",IF(spotify_data[[#This Row],[album_type]]="single","Single","Compilation"))</f>
        <v>Single</v>
      </c>
      <c r="Y3644">
        <v>294</v>
      </c>
    </row>
    <row r="3645" spans="1:25" x14ac:dyDescent="0.3">
      <c r="A3645" s="1" t="s">
        <v>8484</v>
      </c>
      <c r="B3645" s="1">
        <v>3884</v>
      </c>
      <c r="C3645" s="1" t="s">
        <v>8485</v>
      </c>
      <c r="D3645">
        <v>6</v>
      </c>
      <c r="E3645">
        <v>62</v>
      </c>
      <c r="F3645" s="10">
        <f>spotify_data[[#This Row],[track_popularity]]/100</f>
        <v>0.62</v>
      </c>
      <c r="G3645" s="9" t="b">
        <v>0</v>
      </c>
      <c r="H3645" s="1">
        <f>+IF(spotify_data[[#This Row],[explicit]]=FALSE,0,1)</f>
        <v>0</v>
      </c>
      <c r="I3645" s="1" t="s">
        <v>887</v>
      </c>
      <c r="J3645" s="7">
        <f>MATCH(spotify_data[[#This Row],[artist_name]],spotify_data[artist_name],0)</f>
        <v>29</v>
      </c>
      <c r="K3645">
        <v>91</v>
      </c>
      <c r="L3645" s="10">
        <f>spotify_data[[#This Row],[artist_popularity]]/100</f>
        <v>0.91</v>
      </c>
      <c r="M3645">
        <v>85008100</v>
      </c>
      <c r="N3645" s="1" t="s">
        <v>888</v>
      </c>
      <c r="O3645" s="1" t="s">
        <v>8486</v>
      </c>
      <c r="P3645" s="1">
        <f>MATCH(spotify_data[[#This Row],[album_id]],spotify_data[album_id],0)</f>
        <v>629</v>
      </c>
      <c r="Q3645" s="1" t="s">
        <v>3902</v>
      </c>
      <c r="R3645" s="2">
        <v>44274</v>
      </c>
      <c r="S3645" s="7">
        <f ca="1">+TODAY()-spotify_data[[#This Row],[Fecha lanzamiento Album]]</f>
        <v>1757</v>
      </c>
      <c r="T3645" s="7">
        <f ca="1">+spotify_data[[#This Row],[Antigüedad Album Dias]]/60</f>
        <v>29.283333333333335</v>
      </c>
      <c r="U3645" s="8">
        <f ca="1">spotify_data[[#This Row],[Antigüedad Album Meses]]/12</f>
        <v>2.4402777777777778</v>
      </c>
      <c r="V3645">
        <v>16</v>
      </c>
      <c r="W3645" s="1" t="s">
        <v>20</v>
      </c>
      <c r="X3645" s="1" t="str">
        <f>+IF(spotify_data[[#This Row],[album_type]]="album","Album",IF(spotify_data[[#This Row],[album_type]]="single","Single","Compilation"))</f>
        <v>Album</v>
      </c>
      <c r="Y3645">
        <v>263</v>
      </c>
    </row>
    <row r="3646" spans="1:25" x14ac:dyDescent="0.3">
      <c r="A3646" s="1" t="s">
        <v>8531</v>
      </c>
      <c r="B3646" s="1">
        <v>3486</v>
      </c>
      <c r="C3646" s="1" t="s">
        <v>8532</v>
      </c>
      <c r="D3646">
        <v>2</v>
      </c>
      <c r="E3646">
        <v>62</v>
      </c>
      <c r="F3646" s="10">
        <f>spotify_data[[#This Row],[track_popularity]]/100</f>
        <v>0.62</v>
      </c>
      <c r="G3646" s="9" t="b">
        <v>0</v>
      </c>
      <c r="H3646" s="1">
        <f>+IF(spotify_data[[#This Row],[explicit]]=FALSE,0,1)</f>
        <v>0</v>
      </c>
      <c r="I3646" s="1" t="s">
        <v>887</v>
      </c>
      <c r="J3646" s="7">
        <f>MATCH(spotify_data[[#This Row],[artist_name]],spotify_data[artist_name],0)</f>
        <v>29</v>
      </c>
      <c r="K3646">
        <v>91</v>
      </c>
      <c r="L3646" s="10">
        <f>spotify_data[[#This Row],[artist_popularity]]/100</f>
        <v>0.91</v>
      </c>
      <c r="M3646">
        <v>85022258</v>
      </c>
      <c r="N3646" s="1" t="s">
        <v>888</v>
      </c>
      <c r="O3646" s="1" t="s">
        <v>8486</v>
      </c>
      <c r="P3646" s="1">
        <f>MATCH(spotify_data[[#This Row],[album_id]],spotify_data[album_id],0)</f>
        <v>629</v>
      </c>
      <c r="Q3646" s="1" t="s">
        <v>3902</v>
      </c>
      <c r="R3646" s="2">
        <v>44274</v>
      </c>
      <c r="S3646" s="7">
        <f ca="1">+TODAY()-spotify_data[[#This Row],[Fecha lanzamiento Album]]</f>
        <v>1757</v>
      </c>
      <c r="T3646" s="7">
        <f ca="1">+spotify_data[[#This Row],[Antigüedad Album Dias]]/60</f>
        <v>29.283333333333335</v>
      </c>
      <c r="U3646" s="8">
        <f ca="1">spotify_data[[#This Row],[Antigüedad Album Meses]]/12</f>
        <v>2.4402777777777778</v>
      </c>
      <c r="V3646">
        <v>16</v>
      </c>
      <c r="W3646" s="1" t="s">
        <v>20</v>
      </c>
      <c r="X3646" s="1" t="str">
        <f>+IF(spotify_data[[#This Row],[album_type]]="album","Album",IF(spotify_data[[#This Row],[album_type]]="single","Single","Compilation"))</f>
        <v>Album</v>
      </c>
      <c r="Y3646">
        <v>312</v>
      </c>
    </row>
    <row r="3647" spans="1:25" x14ac:dyDescent="0.3">
      <c r="A3647" s="1" t="s">
        <v>8585</v>
      </c>
      <c r="B3647" s="1">
        <v>5187</v>
      </c>
      <c r="C3647" s="1" t="s">
        <v>8586</v>
      </c>
      <c r="D3647">
        <v>10</v>
      </c>
      <c r="E3647">
        <v>62</v>
      </c>
      <c r="F3647" s="10">
        <f>spotify_data[[#This Row],[track_popularity]]/100</f>
        <v>0.62</v>
      </c>
      <c r="G3647" s="9" t="b">
        <v>0</v>
      </c>
      <c r="H3647" s="1">
        <f>+IF(spotify_data[[#This Row],[explicit]]=FALSE,0,1)</f>
        <v>0</v>
      </c>
      <c r="I3647" s="1" t="s">
        <v>4465</v>
      </c>
      <c r="J3647" s="7">
        <f>MATCH(spotify_data[[#This Row],[artist_name]],spotify_data[artist_name],0)</f>
        <v>495</v>
      </c>
      <c r="K3647">
        <v>74</v>
      </c>
      <c r="L3647" s="10">
        <f>spotify_data[[#This Row],[artist_popularity]]/100</f>
        <v>0.74</v>
      </c>
      <c r="M3647">
        <v>8493078</v>
      </c>
      <c r="N3647" s="1" t="s">
        <v>23</v>
      </c>
      <c r="O3647" s="1" t="s">
        <v>8587</v>
      </c>
      <c r="P3647" s="1">
        <f>MATCH(spotify_data[[#This Row],[album_id]],spotify_data[album_id],0)</f>
        <v>2958</v>
      </c>
      <c r="Q3647" s="1" t="s">
        <v>8588</v>
      </c>
      <c r="R3647" s="2">
        <v>44253</v>
      </c>
      <c r="S3647" s="7">
        <f ca="1">+TODAY()-spotify_data[[#This Row],[Fecha lanzamiento Album]]</f>
        <v>1778</v>
      </c>
      <c r="T3647" s="7">
        <f ca="1">+spotify_data[[#This Row],[Antigüedad Album Dias]]/60</f>
        <v>29.633333333333333</v>
      </c>
      <c r="U3647" s="8">
        <f ca="1">spotify_data[[#This Row],[Antigüedad Album Meses]]/12</f>
        <v>2.4694444444444446</v>
      </c>
      <c r="V3647">
        <v>17</v>
      </c>
      <c r="W3647" s="1" t="s">
        <v>20</v>
      </c>
      <c r="X3647" s="1" t="str">
        <f>+IF(spotify_data[[#This Row],[album_type]]="album","Album",IF(spotify_data[[#This Row],[album_type]]="single","Single","Compilation"))</f>
        <v>Album</v>
      </c>
      <c r="Y3647">
        <v>372</v>
      </c>
    </row>
    <row r="3648" spans="1:25" x14ac:dyDescent="0.3">
      <c r="A3648" s="1" t="s">
        <v>8731</v>
      </c>
      <c r="B3648" s="1">
        <v>5022</v>
      </c>
      <c r="C3648" s="1" t="s">
        <v>8732</v>
      </c>
      <c r="D3648">
        <v>12</v>
      </c>
      <c r="E3648">
        <v>62</v>
      </c>
      <c r="F3648" s="10">
        <f>spotify_data[[#This Row],[track_popularity]]/100</f>
        <v>0.62</v>
      </c>
      <c r="G3648" s="9" t="b">
        <v>0</v>
      </c>
      <c r="H3648" s="1">
        <f>+IF(spotify_data[[#This Row],[explicit]]=FALSE,0,1)</f>
        <v>0</v>
      </c>
      <c r="I3648" s="1" t="s">
        <v>318</v>
      </c>
      <c r="J3648" s="7">
        <f>MATCH(spotify_data[[#This Row],[artist_name]],spotify_data[artist_name],0)</f>
        <v>2</v>
      </c>
      <c r="K3648">
        <v>100</v>
      </c>
      <c r="L3648" s="10">
        <f>spotify_data[[#This Row],[artist_popularity]]/100</f>
        <v>1</v>
      </c>
      <c r="M3648">
        <v>145396321</v>
      </c>
      <c r="N3648" s="1" t="s">
        <v>319</v>
      </c>
      <c r="O3648" s="1" t="s">
        <v>8708</v>
      </c>
      <c r="P3648" s="1">
        <f>MATCH(spotify_data[[#This Row],[album_id]],spotify_data[album_id],0)</f>
        <v>1209</v>
      </c>
      <c r="Q3648" s="1" t="s">
        <v>8709</v>
      </c>
      <c r="R3648" s="2">
        <v>44203</v>
      </c>
      <c r="S3648" s="7">
        <f ca="1">+TODAY()-spotify_data[[#This Row],[Fecha lanzamiento Album]]</f>
        <v>1828</v>
      </c>
      <c r="T3648" s="7">
        <f ca="1">+spotify_data[[#This Row],[Antigüedad Album Dias]]/60</f>
        <v>30.466666666666665</v>
      </c>
      <c r="U3648" s="8">
        <f ca="1">spotify_data[[#This Row],[Antigüedad Album Meses]]/12</f>
        <v>2.5388888888888888</v>
      </c>
      <c r="V3648">
        <v>17</v>
      </c>
      <c r="W3648" s="1" t="s">
        <v>20</v>
      </c>
      <c r="X3648" s="1" t="str">
        <f>+IF(spotify_data[[#This Row],[album_type]]="album","Album",IF(spotify_data[[#This Row],[album_type]]="single","Single","Compilation"))</f>
        <v>Album</v>
      </c>
      <c r="Y3648">
        <v>359</v>
      </c>
    </row>
    <row r="3649" spans="1:25" x14ac:dyDescent="0.3">
      <c r="A3649" s="1" t="s">
        <v>8733</v>
      </c>
      <c r="B3649" s="1">
        <v>207</v>
      </c>
      <c r="C3649" s="1" t="s">
        <v>8734</v>
      </c>
      <c r="D3649">
        <v>13</v>
      </c>
      <c r="E3649">
        <v>62</v>
      </c>
      <c r="F3649" s="10">
        <f>spotify_data[[#This Row],[track_popularity]]/100</f>
        <v>0.62</v>
      </c>
      <c r="G3649" s="9" t="b">
        <v>0</v>
      </c>
      <c r="H3649" s="1">
        <f>+IF(spotify_data[[#This Row],[explicit]]=FALSE,0,1)</f>
        <v>0</v>
      </c>
      <c r="I3649" s="1" t="s">
        <v>318</v>
      </c>
      <c r="J3649" s="7">
        <f>MATCH(spotify_data[[#This Row],[artist_name]],spotify_data[artist_name],0)</f>
        <v>2</v>
      </c>
      <c r="K3649">
        <v>100</v>
      </c>
      <c r="L3649" s="10">
        <f>spotify_data[[#This Row],[artist_popularity]]/100</f>
        <v>1</v>
      </c>
      <c r="M3649">
        <v>145396321</v>
      </c>
      <c r="N3649" s="1" t="s">
        <v>319</v>
      </c>
      <c r="O3649" s="1" t="s">
        <v>8708</v>
      </c>
      <c r="P3649" s="1">
        <f>MATCH(spotify_data[[#This Row],[album_id]],spotify_data[album_id],0)</f>
        <v>1209</v>
      </c>
      <c r="Q3649" s="1" t="s">
        <v>8709</v>
      </c>
      <c r="R3649" s="2">
        <v>44203</v>
      </c>
      <c r="S3649" s="7">
        <f ca="1">+TODAY()-spotify_data[[#This Row],[Fecha lanzamiento Album]]</f>
        <v>1828</v>
      </c>
      <c r="T3649" s="7">
        <f ca="1">+spotify_data[[#This Row],[Antigüedad Album Dias]]/60</f>
        <v>30.466666666666665</v>
      </c>
      <c r="U3649" s="8">
        <f ca="1">spotify_data[[#This Row],[Antigüedad Album Meses]]/12</f>
        <v>2.5388888888888888</v>
      </c>
      <c r="V3649">
        <v>17</v>
      </c>
      <c r="W3649" s="1" t="s">
        <v>20</v>
      </c>
      <c r="X3649" s="1" t="str">
        <f>+IF(spotify_data[[#This Row],[album_type]]="album","Album",IF(spotify_data[[#This Row],[album_type]]="single","Single","Compilation"))</f>
        <v>Album</v>
      </c>
      <c r="Y3649">
        <v>429</v>
      </c>
    </row>
    <row r="3650" spans="1:25" x14ac:dyDescent="0.3">
      <c r="A3650" s="1" t="s">
        <v>8743</v>
      </c>
      <c r="B3650" s="1">
        <v>5708</v>
      </c>
      <c r="C3650" s="1" t="s">
        <v>8744</v>
      </c>
      <c r="D3650">
        <v>8</v>
      </c>
      <c r="E3650">
        <v>62</v>
      </c>
      <c r="F3650" s="10">
        <f>spotify_data[[#This Row],[track_popularity]]/100</f>
        <v>0.62</v>
      </c>
      <c r="G3650" s="9" t="b">
        <v>0</v>
      </c>
      <c r="H3650" s="1">
        <f>+IF(spotify_data[[#This Row],[explicit]]=FALSE,0,1)</f>
        <v>0</v>
      </c>
      <c r="I3650" s="1" t="s">
        <v>318</v>
      </c>
      <c r="J3650" s="7">
        <f>MATCH(spotify_data[[#This Row],[artist_name]],spotify_data[artist_name],0)</f>
        <v>2</v>
      </c>
      <c r="K3650">
        <v>100</v>
      </c>
      <c r="L3650" s="10">
        <f>spotify_data[[#This Row],[artist_popularity]]/100</f>
        <v>1</v>
      </c>
      <c r="M3650">
        <v>145443567</v>
      </c>
      <c r="N3650" s="1" t="s">
        <v>319</v>
      </c>
      <c r="O3650" s="1" t="s">
        <v>8708</v>
      </c>
      <c r="P3650" s="1">
        <f>MATCH(spotify_data[[#This Row],[album_id]],spotify_data[album_id],0)</f>
        <v>1209</v>
      </c>
      <c r="Q3650" s="1" t="s">
        <v>8709</v>
      </c>
      <c r="R3650" s="2">
        <v>44203</v>
      </c>
      <c r="S3650" s="7">
        <f ca="1">+TODAY()-spotify_data[[#This Row],[Fecha lanzamiento Album]]</f>
        <v>1828</v>
      </c>
      <c r="T3650" s="7">
        <f ca="1">+spotify_data[[#This Row],[Antigüedad Album Dias]]/60</f>
        <v>30.466666666666665</v>
      </c>
      <c r="U3650" s="8">
        <f ca="1">spotify_data[[#This Row],[Antigüedad Album Meses]]/12</f>
        <v>2.5388888888888888</v>
      </c>
      <c r="V3650">
        <v>17</v>
      </c>
      <c r="W3650" s="1" t="s">
        <v>20</v>
      </c>
      <c r="X3650" s="1" t="str">
        <f>+IF(spotify_data[[#This Row],[album_type]]="album","Album",IF(spotify_data[[#This Row],[album_type]]="single","Single","Compilation"))</f>
        <v>Album</v>
      </c>
      <c r="Y3650">
        <v>376</v>
      </c>
    </row>
    <row r="3651" spans="1:25" x14ac:dyDescent="0.3">
      <c r="A3651" s="1" t="s">
        <v>8806</v>
      </c>
      <c r="B3651" s="1">
        <v>1748</v>
      </c>
      <c r="C3651" s="1" t="s">
        <v>4808</v>
      </c>
      <c r="D3651">
        <v>14</v>
      </c>
      <c r="E3651">
        <v>62</v>
      </c>
      <c r="F3651" s="10">
        <f>spotify_data[[#This Row],[track_popularity]]/100</f>
        <v>0.62</v>
      </c>
      <c r="G3651" s="9" t="b">
        <v>1</v>
      </c>
      <c r="H3651" s="1">
        <f>+IF(spotify_data[[#This Row],[explicit]]=FALSE,0,1)</f>
        <v>1</v>
      </c>
      <c r="I3651" s="1" t="s">
        <v>2225</v>
      </c>
      <c r="J3651" s="7">
        <f>MATCH(spotify_data[[#This Row],[artist_name]],spotify_data[artist_name],0)</f>
        <v>719</v>
      </c>
      <c r="K3651">
        <v>86</v>
      </c>
      <c r="L3651" s="10">
        <f>spotify_data[[#This Row],[artist_popularity]]/100</f>
        <v>0.86</v>
      </c>
      <c r="M3651">
        <v>15021860</v>
      </c>
      <c r="N3651" s="1" t="s">
        <v>2226</v>
      </c>
      <c r="O3651" s="1" t="s">
        <v>8762</v>
      </c>
      <c r="P3651" s="1">
        <f>MATCH(spotify_data[[#This Row],[album_id]],spotify_data[album_id],0)</f>
        <v>750</v>
      </c>
      <c r="Q3651" s="1" t="s">
        <v>8763</v>
      </c>
      <c r="R3651" s="2">
        <v>44190</v>
      </c>
      <c r="S3651" s="7">
        <f ca="1">+TODAY()-spotify_data[[#This Row],[Fecha lanzamiento Album]]</f>
        <v>1841</v>
      </c>
      <c r="T3651" s="7">
        <f ca="1">+spotify_data[[#This Row],[Antigüedad Album Dias]]/60</f>
        <v>30.683333333333334</v>
      </c>
      <c r="U3651" s="8">
        <f ca="1">spotify_data[[#This Row],[Antigüedad Album Meses]]/12</f>
        <v>2.5569444444444445</v>
      </c>
      <c r="V3651">
        <v>24</v>
      </c>
      <c r="W3651" s="1" t="s">
        <v>20</v>
      </c>
      <c r="X3651" s="1" t="str">
        <f>+IF(spotify_data[[#This Row],[album_type]]="album","Album",IF(spotify_data[[#This Row],[album_type]]="single","Single","Compilation"))</f>
        <v>Album</v>
      </c>
      <c r="Y3651">
        <v>329</v>
      </c>
    </row>
    <row r="3652" spans="1:25" x14ac:dyDescent="0.3">
      <c r="A3652" s="1" t="s">
        <v>8918</v>
      </c>
      <c r="B3652" s="1">
        <v>2027</v>
      </c>
      <c r="C3652" s="1" t="s">
        <v>8919</v>
      </c>
      <c r="D3652">
        <v>13</v>
      </c>
      <c r="E3652">
        <v>62</v>
      </c>
      <c r="F3652" s="10">
        <f>spotify_data[[#This Row],[track_popularity]]/100</f>
        <v>0.62</v>
      </c>
      <c r="G3652" s="9" t="b">
        <v>0</v>
      </c>
      <c r="H3652" s="1">
        <f>+IF(spotify_data[[#This Row],[explicit]]=FALSE,0,1)</f>
        <v>0</v>
      </c>
      <c r="I3652" s="1" t="s">
        <v>1807</v>
      </c>
      <c r="J3652" s="7">
        <f>MATCH(spotify_data[[#This Row],[artist_name]],spotify_data[artist_name],0)</f>
        <v>234</v>
      </c>
      <c r="K3652">
        <v>81</v>
      </c>
      <c r="L3652" s="10">
        <f>spotify_data[[#This Row],[artist_popularity]]/100</f>
        <v>0.81</v>
      </c>
      <c r="M3652">
        <v>26558356</v>
      </c>
      <c r="N3652" s="1" t="s">
        <v>1808</v>
      </c>
      <c r="O3652" s="1" t="s">
        <v>8910</v>
      </c>
      <c r="P3652" s="1">
        <f>MATCH(spotify_data[[#This Row],[album_id]],spotify_data[album_id],0)</f>
        <v>512</v>
      </c>
      <c r="Q3652" s="1" t="s">
        <v>8911</v>
      </c>
      <c r="R3652" s="2">
        <v>44162</v>
      </c>
      <c r="S3652" s="7">
        <f ca="1">+TODAY()-spotify_data[[#This Row],[Fecha lanzamiento Album]]</f>
        <v>1869</v>
      </c>
      <c r="T3652" s="7">
        <f ca="1">+spotify_data[[#This Row],[Antigüedad Album Dias]]/60</f>
        <v>31.15</v>
      </c>
      <c r="U3652" s="8">
        <f ca="1">spotify_data[[#This Row],[Antigüedad Album Meses]]/12</f>
        <v>2.5958333333333332</v>
      </c>
      <c r="V3652">
        <v>15</v>
      </c>
      <c r="W3652" s="1" t="s">
        <v>20</v>
      </c>
      <c r="X3652" s="1" t="str">
        <f>+IF(spotify_data[[#This Row],[album_type]]="album","Album",IF(spotify_data[[#This Row],[album_type]]="single","Single","Compilation"))</f>
        <v>Album</v>
      </c>
      <c r="Y3652">
        <v>367</v>
      </c>
    </row>
    <row r="3653" spans="1:25" x14ac:dyDescent="0.3">
      <c r="A3653" s="1" t="s">
        <v>9039</v>
      </c>
      <c r="B3653" s="1">
        <v>16539</v>
      </c>
      <c r="C3653" s="1" t="s">
        <v>9040</v>
      </c>
      <c r="D3653">
        <v>10</v>
      </c>
      <c r="E3653">
        <v>62</v>
      </c>
      <c r="F3653" s="10">
        <f>spotify_data[[#This Row],[track_popularity]]/100</f>
        <v>0.62</v>
      </c>
      <c r="G3653" s="9" t="b">
        <v>0</v>
      </c>
      <c r="H3653" s="1">
        <f>+IF(spotify_data[[#This Row],[explicit]]=FALSE,0,1)</f>
        <v>0</v>
      </c>
      <c r="I3653" s="1" t="s">
        <v>2164</v>
      </c>
      <c r="J3653" s="7">
        <f>MATCH(spotify_data[[#This Row],[artist_name]],spotify_data[artist_name],0)</f>
        <v>189</v>
      </c>
      <c r="K3653">
        <v>90</v>
      </c>
      <c r="L3653" s="10">
        <f>spotify_data[[#This Row],[artist_popularity]]/100</f>
        <v>0.9</v>
      </c>
      <c r="M3653">
        <v>107374593</v>
      </c>
      <c r="N3653" s="1" t="s">
        <v>516</v>
      </c>
      <c r="O3653" s="1" t="s">
        <v>9003</v>
      </c>
      <c r="P3653" s="1">
        <f>MATCH(spotify_data[[#This Row],[album_id]],spotify_data[album_id],0)</f>
        <v>752</v>
      </c>
      <c r="Q3653" s="1" t="s">
        <v>9004</v>
      </c>
      <c r="R3653" s="2">
        <v>44134</v>
      </c>
      <c r="S3653" s="7">
        <f ca="1">+TODAY()-spotify_data[[#This Row],[Fecha lanzamiento Album]]</f>
        <v>1897</v>
      </c>
      <c r="T3653" s="7">
        <f ca="1">+spotify_data[[#This Row],[Antigüedad Album Dias]]/60</f>
        <v>31.616666666666667</v>
      </c>
      <c r="U3653" s="8">
        <f ca="1">spotify_data[[#This Row],[Antigüedad Album Meses]]/12</f>
        <v>2.6347222222222224</v>
      </c>
      <c r="V3653">
        <v>14</v>
      </c>
      <c r="W3653" s="1" t="s">
        <v>20</v>
      </c>
      <c r="X3653" s="1" t="str">
        <f>+IF(spotify_data[[#This Row],[album_type]]="album","Album",IF(spotify_data[[#This Row],[album_type]]="single","Single","Compilation"))</f>
        <v>Album</v>
      </c>
      <c r="Y3653">
        <v>22</v>
      </c>
    </row>
    <row r="3654" spans="1:25" x14ac:dyDescent="0.3">
      <c r="A3654" s="1" t="s">
        <v>9045</v>
      </c>
      <c r="B3654" s="1">
        <v>3379</v>
      </c>
      <c r="C3654" s="1" t="s">
        <v>9046</v>
      </c>
      <c r="D3654">
        <v>8</v>
      </c>
      <c r="E3654">
        <v>62</v>
      </c>
      <c r="F3654" s="10">
        <f>spotify_data[[#This Row],[track_popularity]]/100</f>
        <v>0.62</v>
      </c>
      <c r="G3654" s="9" t="b">
        <v>0</v>
      </c>
      <c r="H3654" s="1">
        <f>+IF(spotify_data[[#This Row],[explicit]]=FALSE,0,1)</f>
        <v>0</v>
      </c>
      <c r="I3654" s="1" t="s">
        <v>2164</v>
      </c>
      <c r="J3654" s="7">
        <f>MATCH(spotify_data[[#This Row],[artist_name]],spotify_data[artist_name],0)</f>
        <v>189</v>
      </c>
      <c r="K3654">
        <v>90</v>
      </c>
      <c r="L3654" s="10">
        <f>spotify_data[[#This Row],[artist_popularity]]/100</f>
        <v>0.9</v>
      </c>
      <c r="M3654">
        <v>107374593</v>
      </c>
      <c r="N3654" s="1" t="s">
        <v>516</v>
      </c>
      <c r="O3654" s="1" t="s">
        <v>9003</v>
      </c>
      <c r="P3654" s="1">
        <f>MATCH(spotify_data[[#This Row],[album_id]],spotify_data[album_id],0)</f>
        <v>752</v>
      </c>
      <c r="Q3654" s="1" t="s">
        <v>9004</v>
      </c>
      <c r="R3654" s="2">
        <v>44134</v>
      </c>
      <c r="S3654" s="7">
        <f ca="1">+TODAY()-spotify_data[[#This Row],[Fecha lanzamiento Album]]</f>
        <v>1897</v>
      </c>
      <c r="T3654" s="7">
        <f ca="1">+spotify_data[[#This Row],[Antigüedad Album Dias]]/60</f>
        <v>31.616666666666667</v>
      </c>
      <c r="U3654" s="8">
        <f ca="1">spotify_data[[#This Row],[Antigüedad Album Meses]]/12</f>
        <v>2.6347222222222224</v>
      </c>
      <c r="V3654">
        <v>14</v>
      </c>
      <c r="W3654" s="1" t="s">
        <v>20</v>
      </c>
      <c r="X3654" s="1" t="str">
        <f>+IF(spotify_data[[#This Row],[album_type]]="album","Album",IF(spotify_data[[#This Row],[album_type]]="single","Single","Compilation"))</f>
        <v>Album</v>
      </c>
      <c r="Y3654">
        <v>264</v>
      </c>
    </row>
    <row r="3655" spans="1:25" x14ac:dyDescent="0.3">
      <c r="A3655" s="1" t="s">
        <v>9084</v>
      </c>
      <c r="B3655" s="1">
        <v>7049</v>
      </c>
      <c r="C3655" s="1" t="s">
        <v>9085</v>
      </c>
      <c r="D3655">
        <v>6</v>
      </c>
      <c r="E3655">
        <v>62</v>
      </c>
      <c r="F3655" s="10">
        <f>spotify_data[[#This Row],[track_popularity]]/100</f>
        <v>0.62</v>
      </c>
      <c r="G3655" s="9" t="b">
        <v>1</v>
      </c>
      <c r="H3655" s="1">
        <f>+IF(spotify_data[[#This Row],[explicit]]=FALSE,0,1)</f>
        <v>1</v>
      </c>
      <c r="I3655" s="1" t="s">
        <v>9086</v>
      </c>
      <c r="J3655" s="7">
        <f>MATCH(spotify_data[[#This Row],[artist_name]],spotify_data[artist_name],0)</f>
        <v>3654</v>
      </c>
      <c r="K3655">
        <v>48</v>
      </c>
      <c r="L3655" s="10">
        <f>spotify_data[[#This Row],[artist_popularity]]/100</f>
        <v>0.48</v>
      </c>
      <c r="M3655">
        <v>216</v>
      </c>
      <c r="N3655" s="1" t="s">
        <v>23</v>
      </c>
      <c r="O3655" s="1" t="s">
        <v>9087</v>
      </c>
      <c r="P3655" s="1">
        <f>MATCH(spotify_data[[#This Row],[album_id]],spotify_data[album_id],0)</f>
        <v>3654</v>
      </c>
      <c r="Q3655" s="1" t="s">
        <v>9088</v>
      </c>
      <c r="R3655" s="2">
        <v>44125</v>
      </c>
      <c r="S3655" s="7">
        <f ca="1">+TODAY()-spotify_data[[#This Row],[Fecha lanzamiento Album]]</f>
        <v>1906</v>
      </c>
      <c r="T3655" s="7">
        <f ca="1">+spotify_data[[#This Row],[Antigüedad Album Dias]]/60</f>
        <v>31.766666666666666</v>
      </c>
      <c r="U3655" s="8">
        <f ca="1">spotify_data[[#This Row],[Antigüedad Album Meses]]/12</f>
        <v>2.6472222222222221</v>
      </c>
      <c r="V3655">
        <v>13</v>
      </c>
      <c r="W3655" s="1" t="s">
        <v>20</v>
      </c>
      <c r="X3655" s="1" t="str">
        <f>+IF(spotify_data[[#This Row],[album_type]]="album","Album",IF(spotify_data[[#This Row],[album_type]]="single","Single","Compilation"))</f>
        <v>Album</v>
      </c>
      <c r="Y3655">
        <v>252</v>
      </c>
    </row>
    <row r="3656" spans="1:25" x14ac:dyDescent="0.3">
      <c r="A3656" s="1" t="s">
        <v>9229</v>
      </c>
      <c r="B3656" s="1">
        <v>3609</v>
      </c>
      <c r="C3656" s="1" t="s">
        <v>9230</v>
      </c>
      <c r="D3656">
        <v>1</v>
      </c>
      <c r="E3656">
        <v>62</v>
      </c>
      <c r="F3656" s="10">
        <f>spotify_data[[#This Row],[track_popularity]]/100</f>
        <v>0.62</v>
      </c>
      <c r="G3656" s="9" t="b">
        <v>0</v>
      </c>
      <c r="H3656" s="1">
        <f>+IF(spotify_data[[#This Row],[explicit]]=FALSE,0,1)</f>
        <v>0</v>
      </c>
      <c r="I3656" s="1" t="s">
        <v>3360</v>
      </c>
      <c r="J3656" s="7">
        <f>MATCH(spotify_data[[#This Row],[artist_name]],spotify_data[artist_name],0)</f>
        <v>949</v>
      </c>
      <c r="K3656">
        <v>83</v>
      </c>
      <c r="L3656" s="10">
        <f>spotify_data[[#This Row],[artist_popularity]]/100</f>
        <v>0.83</v>
      </c>
      <c r="M3656">
        <v>38400585</v>
      </c>
      <c r="N3656" s="1" t="s">
        <v>516</v>
      </c>
      <c r="O3656" s="1" t="s">
        <v>9231</v>
      </c>
      <c r="P3656" s="1">
        <f>MATCH(spotify_data[[#This Row],[album_id]],spotify_data[album_id],0)</f>
        <v>1213</v>
      </c>
      <c r="Q3656" s="1" t="s">
        <v>9232</v>
      </c>
      <c r="R3656" s="2">
        <v>44071</v>
      </c>
      <c r="S3656" s="7">
        <f ca="1">+TODAY()-spotify_data[[#This Row],[Fecha lanzamiento Album]]</f>
        <v>1960</v>
      </c>
      <c r="T3656" s="7">
        <f ca="1">+spotify_data[[#This Row],[Antigüedad Album Dias]]/60</f>
        <v>32.666666666666664</v>
      </c>
      <c r="U3656" s="8">
        <f ca="1">spotify_data[[#This Row],[Antigüedad Album Meses]]/12</f>
        <v>2.7222222222222219</v>
      </c>
      <c r="V3656">
        <v>12</v>
      </c>
      <c r="W3656" s="1" t="s">
        <v>20</v>
      </c>
      <c r="X3656" s="1" t="str">
        <f>+IF(spotify_data[[#This Row],[album_type]]="album","Album",IF(spotify_data[[#This Row],[album_type]]="single","Single","Compilation"))</f>
        <v>Album</v>
      </c>
      <c r="Y3656">
        <v>372</v>
      </c>
    </row>
    <row r="3657" spans="1:25" x14ac:dyDescent="0.3">
      <c r="A3657" s="1" t="s">
        <v>9242</v>
      </c>
      <c r="B3657" s="1">
        <v>1581</v>
      </c>
      <c r="C3657" s="1" t="s">
        <v>9243</v>
      </c>
      <c r="D3657">
        <v>1</v>
      </c>
      <c r="E3657">
        <v>62</v>
      </c>
      <c r="F3657" s="10">
        <f>spotify_data[[#This Row],[track_popularity]]/100</f>
        <v>0.62</v>
      </c>
      <c r="G3657" s="9" t="b">
        <v>0</v>
      </c>
      <c r="H3657" s="1">
        <f>+IF(spotify_data[[#This Row],[explicit]]=FALSE,0,1)</f>
        <v>0</v>
      </c>
      <c r="I3657" s="1" t="s">
        <v>1490</v>
      </c>
      <c r="J3657" s="7">
        <f>MATCH(spotify_data[[#This Row],[artist_name]],spotify_data[artist_name],0)</f>
        <v>40</v>
      </c>
      <c r="K3657">
        <v>81</v>
      </c>
      <c r="L3657" s="10">
        <f>spotify_data[[#This Row],[artist_popularity]]/100</f>
        <v>0.81</v>
      </c>
      <c r="M3657">
        <v>56140946</v>
      </c>
      <c r="N3657" s="1" t="s">
        <v>273</v>
      </c>
      <c r="O3657" s="1" t="s">
        <v>9244</v>
      </c>
      <c r="P3657" s="1">
        <f>MATCH(spotify_data[[#This Row],[album_id]],spotify_data[album_id],0)</f>
        <v>3656</v>
      </c>
      <c r="Q3657" s="1" t="s">
        <v>9243</v>
      </c>
      <c r="R3657" s="2">
        <v>44071</v>
      </c>
      <c r="S3657" s="7">
        <f ca="1">+TODAY()-spotify_data[[#This Row],[Fecha lanzamiento Album]]</f>
        <v>1960</v>
      </c>
      <c r="T3657" s="7">
        <f ca="1">+spotify_data[[#This Row],[Antigüedad Album Dias]]/60</f>
        <v>32.666666666666664</v>
      </c>
      <c r="U3657" s="8">
        <f ca="1">spotify_data[[#This Row],[Antigüedad Album Meses]]/12</f>
        <v>2.7222222222222219</v>
      </c>
      <c r="V3657">
        <v>1</v>
      </c>
      <c r="W3657" s="1" t="s">
        <v>21</v>
      </c>
      <c r="X3657" s="1" t="str">
        <f>+IF(spotify_data[[#This Row],[album_type]]="album","Album",IF(spotify_data[[#This Row],[album_type]]="single","Single","Compilation"))</f>
        <v>Single</v>
      </c>
      <c r="Y3657">
        <v>293</v>
      </c>
    </row>
    <row r="3658" spans="1:25" x14ac:dyDescent="0.3">
      <c r="A3658" s="1" t="s">
        <v>9283</v>
      </c>
      <c r="B3658" s="1">
        <v>6077</v>
      </c>
      <c r="C3658" s="1" t="s">
        <v>9284</v>
      </c>
      <c r="D3658">
        <v>14</v>
      </c>
      <c r="E3658">
        <v>62</v>
      </c>
      <c r="F3658" s="10">
        <f>spotify_data[[#This Row],[track_popularity]]/100</f>
        <v>0.62</v>
      </c>
      <c r="G3658" s="9" t="b">
        <v>1</v>
      </c>
      <c r="H3658" s="1">
        <f>+IF(spotify_data[[#This Row],[explicit]]=FALSE,0,1)</f>
        <v>1</v>
      </c>
      <c r="I3658" s="1" t="s">
        <v>318</v>
      </c>
      <c r="J3658" s="7">
        <f>MATCH(spotify_data[[#This Row],[artist_name]],spotify_data[artist_name],0)</f>
        <v>2</v>
      </c>
      <c r="K3658">
        <v>100</v>
      </c>
      <c r="L3658" s="10">
        <f>spotify_data[[#This Row],[artist_popularity]]/100</f>
        <v>1</v>
      </c>
      <c r="M3658">
        <v>145396321</v>
      </c>
      <c r="N3658" s="1" t="s">
        <v>319</v>
      </c>
      <c r="O3658" s="1" t="s">
        <v>9271</v>
      </c>
      <c r="P3658" s="1">
        <f>MATCH(spotify_data[[#This Row],[album_id]],spotify_data[album_id],0)</f>
        <v>2611</v>
      </c>
      <c r="Q3658" s="1" t="s">
        <v>9272</v>
      </c>
      <c r="R3658" s="2">
        <v>44061</v>
      </c>
      <c r="S3658" s="7">
        <f ca="1">+TODAY()-spotify_data[[#This Row],[Fecha lanzamiento Album]]</f>
        <v>1970</v>
      </c>
      <c r="T3658" s="7">
        <f ca="1">+spotify_data[[#This Row],[Antigüedad Album Dias]]/60</f>
        <v>32.833333333333336</v>
      </c>
      <c r="U3658" s="8">
        <f ca="1">spotify_data[[#This Row],[Antigüedad Album Meses]]/12</f>
        <v>2.7361111111111112</v>
      </c>
      <c r="V3658">
        <v>17</v>
      </c>
      <c r="W3658" s="1" t="s">
        <v>20</v>
      </c>
      <c r="X3658" s="1" t="str">
        <f>+IF(spotify_data[[#This Row],[album_type]]="album","Album",IF(spotify_data[[#This Row],[album_type]]="single","Single","Compilation"))</f>
        <v>Album</v>
      </c>
      <c r="Y3658">
        <v>49</v>
      </c>
    </row>
    <row r="3659" spans="1:25" x14ac:dyDescent="0.3">
      <c r="A3659" s="1" t="s">
        <v>9400</v>
      </c>
      <c r="B3659" s="1">
        <v>3960</v>
      </c>
      <c r="C3659" s="1" t="s">
        <v>9401</v>
      </c>
      <c r="D3659">
        <v>1</v>
      </c>
      <c r="E3659">
        <v>62</v>
      </c>
      <c r="F3659" s="10">
        <f>spotify_data[[#This Row],[track_popularity]]/100</f>
        <v>0.62</v>
      </c>
      <c r="G3659" s="9" t="b">
        <v>0</v>
      </c>
      <c r="H3659" s="1">
        <f>+IF(spotify_data[[#This Row],[explicit]]=FALSE,0,1)</f>
        <v>0</v>
      </c>
      <c r="I3659" s="1" t="s">
        <v>3634</v>
      </c>
      <c r="J3659" s="7">
        <f>MATCH(spotify_data[[#This Row],[artist_name]],spotify_data[artist_name],0)</f>
        <v>303</v>
      </c>
      <c r="K3659">
        <v>87</v>
      </c>
      <c r="L3659" s="10">
        <f>spotify_data[[#This Row],[artist_popularity]]/100</f>
        <v>0.87</v>
      </c>
      <c r="M3659">
        <v>60395783</v>
      </c>
      <c r="N3659" s="1" t="s">
        <v>3635</v>
      </c>
      <c r="O3659" s="1" t="s">
        <v>9402</v>
      </c>
      <c r="P3659" s="1">
        <f>MATCH(spotify_data[[#This Row],[album_id]],spotify_data[album_id],0)</f>
        <v>3658</v>
      </c>
      <c r="Q3659" s="1" t="s">
        <v>9401</v>
      </c>
      <c r="R3659" s="2">
        <v>44022</v>
      </c>
      <c r="S3659" s="7">
        <f ca="1">+TODAY()-spotify_data[[#This Row],[Fecha lanzamiento Album]]</f>
        <v>2009</v>
      </c>
      <c r="T3659" s="7">
        <f ca="1">+spotify_data[[#This Row],[Antigüedad Album Dias]]/60</f>
        <v>33.483333333333334</v>
      </c>
      <c r="U3659" s="8">
        <f ca="1">spotify_data[[#This Row],[Antigüedad Album Meses]]/12</f>
        <v>2.7902777777777779</v>
      </c>
      <c r="V3659">
        <v>1</v>
      </c>
      <c r="W3659" s="1" t="s">
        <v>21</v>
      </c>
      <c r="X3659" s="1" t="str">
        <f>+IF(spotify_data[[#This Row],[album_type]]="album","Album",IF(spotify_data[[#This Row],[album_type]]="single","Single","Compilation"))</f>
        <v>Single</v>
      </c>
      <c r="Y3659">
        <v>316</v>
      </c>
    </row>
    <row r="3660" spans="1:25" x14ac:dyDescent="0.3">
      <c r="A3660" s="1" t="s">
        <v>9658</v>
      </c>
      <c r="B3660" s="1">
        <v>5800</v>
      </c>
      <c r="C3660" s="1" t="s">
        <v>9659</v>
      </c>
      <c r="D3660">
        <v>1</v>
      </c>
      <c r="E3660">
        <v>62</v>
      </c>
      <c r="F3660" s="10">
        <f>spotify_data[[#This Row],[track_popularity]]/100</f>
        <v>0.62</v>
      </c>
      <c r="G3660" s="9" t="b">
        <v>0</v>
      </c>
      <c r="H3660" s="1">
        <f>+IF(spotify_data[[#This Row],[explicit]]=FALSE,0,1)</f>
        <v>0</v>
      </c>
      <c r="I3660" s="1" t="s">
        <v>4361</v>
      </c>
      <c r="J3660" s="7">
        <f>MATCH(spotify_data[[#This Row],[artist_name]],spotify_data[artist_name],0)</f>
        <v>257</v>
      </c>
      <c r="K3660">
        <v>83</v>
      </c>
      <c r="L3660" s="10">
        <f>spotify_data[[#This Row],[artist_popularity]]/100</f>
        <v>0.83</v>
      </c>
      <c r="M3660">
        <v>25761380</v>
      </c>
      <c r="N3660" s="1" t="s">
        <v>23</v>
      </c>
      <c r="O3660" s="1" t="s">
        <v>9660</v>
      </c>
      <c r="P3660" s="1">
        <f>MATCH(spotify_data[[#This Row],[album_id]],spotify_data[album_id],0)</f>
        <v>3659</v>
      </c>
      <c r="Q3660" s="1" t="s">
        <v>9659</v>
      </c>
      <c r="R3660" s="2">
        <v>43930</v>
      </c>
      <c r="S3660" s="7">
        <f ca="1">+TODAY()-spotify_data[[#This Row],[Fecha lanzamiento Album]]</f>
        <v>2101</v>
      </c>
      <c r="T3660" s="7">
        <f ca="1">+spotify_data[[#This Row],[Antigüedad Album Dias]]/60</f>
        <v>35.016666666666666</v>
      </c>
      <c r="U3660" s="8">
        <f ca="1">spotify_data[[#This Row],[Antigüedad Album Meses]]/12</f>
        <v>2.9180555555555556</v>
      </c>
      <c r="V3660">
        <v>1</v>
      </c>
      <c r="W3660" s="1" t="s">
        <v>21</v>
      </c>
      <c r="X3660" s="1" t="str">
        <f>+IF(spotify_data[[#This Row],[album_type]]="album","Album",IF(spotify_data[[#This Row],[album_type]]="single","Single","Compilation"))</f>
        <v>Single</v>
      </c>
      <c r="Y3660">
        <v>366</v>
      </c>
    </row>
    <row r="3661" spans="1:25" x14ac:dyDescent="0.3">
      <c r="A3661" s="1" t="s">
        <v>10098</v>
      </c>
      <c r="B3661" s="1">
        <v>7530</v>
      </c>
      <c r="C3661" s="1" t="s">
        <v>10099</v>
      </c>
      <c r="D3661">
        <v>10</v>
      </c>
      <c r="E3661">
        <v>62</v>
      </c>
      <c r="F3661" s="10">
        <f>spotify_data[[#This Row],[track_popularity]]/100</f>
        <v>0.62</v>
      </c>
      <c r="G3661" s="9" t="b">
        <v>0</v>
      </c>
      <c r="H3661" s="1">
        <f>+IF(spotify_data[[#This Row],[explicit]]=FALSE,0,1)</f>
        <v>0</v>
      </c>
      <c r="I3661" s="1" t="s">
        <v>6977</v>
      </c>
      <c r="J3661" s="7">
        <f>MATCH(spotify_data[[#This Row],[artist_name]],spotify_data[artist_name],0)</f>
        <v>90</v>
      </c>
      <c r="K3661">
        <v>80</v>
      </c>
      <c r="L3661" s="10">
        <f>spotify_data[[#This Row],[artist_popularity]]/100</f>
        <v>0.8</v>
      </c>
      <c r="M3661">
        <v>34130771</v>
      </c>
      <c r="N3661" s="1" t="s">
        <v>6978</v>
      </c>
      <c r="O3661" s="1" t="s">
        <v>10078</v>
      </c>
      <c r="P3661" s="1">
        <f>MATCH(spotify_data[[#This Row],[album_id]],spotify_data[album_id],0)</f>
        <v>410</v>
      </c>
      <c r="Q3661" s="1" t="s">
        <v>10079</v>
      </c>
      <c r="R3661" s="2">
        <v>43812</v>
      </c>
      <c r="S3661" s="7">
        <f ca="1">+TODAY()-spotify_data[[#This Row],[Fecha lanzamiento Album]]</f>
        <v>2219</v>
      </c>
      <c r="T3661" s="7">
        <f ca="1">+spotify_data[[#This Row],[Antigüedad Album Dias]]/60</f>
        <v>36.983333333333334</v>
      </c>
      <c r="U3661" s="8">
        <f ca="1">spotify_data[[#This Row],[Antigüedad Album Meses]]/12</f>
        <v>3.0819444444444444</v>
      </c>
      <c r="V3661">
        <v>12</v>
      </c>
      <c r="W3661" s="1" t="s">
        <v>20</v>
      </c>
      <c r="X3661" s="1" t="str">
        <f>+IF(spotify_data[[#This Row],[album_type]]="album","Album",IF(spotify_data[[#This Row],[album_type]]="single","Single","Compilation"))</f>
        <v>Album</v>
      </c>
      <c r="Y3661">
        <v>316</v>
      </c>
    </row>
    <row r="3662" spans="1:25" x14ac:dyDescent="0.3">
      <c r="A3662" s="1" t="s">
        <v>10319</v>
      </c>
      <c r="B3662" s="1">
        <v>8495</v>
      </c>
      <c r="C3662" s="1" t="s">
        <v>10320</v>
      </c>
      <c r="D3662">
        <v>1</v>
      </c>
      <c r="E3662">
        <v>62</v>
      </c>
      <c r="F3662" s="10">
        <f>spotify_data[[#This Row],[track_popularity]]/100</f>
        <v>0.62</v>
      </c>
      <c r="G3662" s="9" t="b">
        <v>1</v>
      </c>
      <c r="H3662" s="1">
        <f>+IF(spotify_data[[#This Row],[explicit]]=FALSE,0,1)</f>
        <v>1</v>
      </c>
      <c r="I3662" s="1" t="s">
        <v>10321</v>
      </c>
      <c r="J3662" s="7">
        <f>MATCH(spotify_data[[#This Row],[artist_name]],spotify_data[artist_name],0)</f>
        <v>3176</v>
      </c>
      <c r="K3662">
        <v>67</v>
      </c>
      <c r="L3662" s="10">
        <f>spotify_data[[#This Row],[artist_popularity]]/100</f>
        <v>0.67</v>
      </c>
      <c r="M3662">
        <v>1948451</v>
      </c>
      <c r="N3662" s="1" t="s">
        <v>23</v>
      </c>
      <c r="O3662" s="1" t="s">
        <v>10322</v>
      </c>
      <c r="P3662" s="1">
        <f>MATCH(spotify_data[[#This Row],[album_id]],spotify_data[album_id],0)</f>
        <v>3661</v>
      </c>
      <c r="Q3662" s="1" t="s">
        <v>10323</v>
      </c>
      <c r="R3662" s="2">
        <v>43756</v>
      </c>
      <c r="S3662" s="7">
        <f ca="1">+TODAY()-spotify_data[[#This Row],[Fecha lanzamiento Album]]</f>
        <v>2275</v>
      </c>
      <c r="T3662" s="7">
        <f ca="1">+spotify_data[[#This Row],[Antigüedad Album Dias]]/60</f>
        <v>37.916666666666664</v>
      </c>
      <c r="U3662" s="8">
        <f ca="1">spotify_data[[#This Row],[Antigüedad Album Meses]]/12</f>
        <v>3.1597222222222219</v>
      </c>
      <c r="V3662">
        <v>1</v>
      </c>
      <c r="W3662" s="1" t="s">
        <v>21</v>
      </c>
      <c r="X3662" s="1" t="str">
        <f>+IF(spotify_data[[#This Row],[album_type]]="album","Album",IF(spotify_data[[#This Row],[album_type]]="single","Single","Compilation"))</f>
        <v>Single</v>
      </c>
      <c r="Y3662">
        <v>281</v>
      </c>
    </row>
    <row r="3663" spans="1:25" x14ac:dyDescent="0.3">
      <c r="A3663" s="1" t="s">
        <v>10328</v>
      </c>
      <c r="B3663" s="1">
        <v>5812</v>
      </c>
      <c r="C3663" s="1" t="s">
        <v>10329</v>
      </c>
      <c r="D3663">
        <v>12</v>
      </c>
      <c r="E3663">
        <v>62</v>
      </c>
      <c r="F3663" s="10">
        <f>spotify_data[[#This Row],[track_popularity]]/100</f>
        <v>0.62</v>
      </c>
      <c r="G3663" s="9" t="b">
        <v>0</v>
      </c>
      <c r="H3663" s="1">
        <f>+IF(spotify_data[[#This Row],[explicit]]=FALSE,0,1)</f>
        <v>0</v>
      </c>
      <c r="I3663" s="1" t="s">
        <v>10330</v>
      </c>
      <c r="J3663" s="7">
        <f>MATCH(spotify_data[[#This Row],[artist_name]],spotify_data[artist_name],0)</f>
        <v>3662</v>
      </c>
      <c r="K3663">
        <v>67</v>
      </c>
      <c r="L3663" s="10">
        <f>spotify_data[[#This Row],[artist_popularity]]/100</f>
        <v>0.67</v>
      </c>
      <c r="M3663">
        <v>650534</v>
      </c>
      <c r="N3663" s="1" t="s">
        <v>9831</v>
      </c>
      <c r="O3663" s="1" t="s">
        <v>10331</v>
      </c>
      <c r="P3663" s="1">
        <f>MATCH(spotify_data[[#This Row],[album_id]],spotify_data[album_id],0)</f>
        <v>3662</v>
      </c>
      <c r="Q3663" s="1" t="s">
        <v>10332</v>
      </c>
      <c r="R3663" s="2">
        <v>43756</v>
      </c>
      <c r="S3663" s="7">
        <f ca="1">+TODAY()-spotify_data[[#This Row],[Fecha lanzamiento Album]]</f>
        <v>2275</v>
      </c>
      <c r="T3663" s="7">
        <f ca="1">+spotify_data[[#This Row],[Antigüedad Album Dias]]/60</f>
        <v>37.916666666666664</v>
      </c>
      <c r="U3663" s="8">
        <f ca="1">spotify_data[[#This Row],[Antigüedad Album Meses]]/12</f>
        <v>3.1597222222222219</v>
      </c>
      <c r="V3663">
        <v>14</v>
      </c>
      <c r="W3663" s="1" t="s">
        <v>20</v>
      </c>
      <c r="X3663" s="1" t="str">
        <f>+IF(spotify_data[[#This Row],[album_type]]="album","Album",IF(spotify_data[[#This Row],[album_type]]="single","Single","Compilation"))</f>
        <v>Album</v>
      </c>
      <c r="Y3663">
        <v>306</v>
      </c>
    </row>
    <row r="3664" spans="1:25" x14ac:dyDescent="0.3">
      <c r="A3664" s="1" t="s">
        <v>10532</v>
      </c>
      <c r="B3664" s="1">
        <v>2921</v>
      </c>
      <c r="C3664" s="1" t="s">
        <v>10533</v>
      </c>
      <c r="D3664">
        <v>14</v>
      </c>
      <c r="E3664">
        <v>62</v>
      </c>
      <c r="F3664" s="10">
        <f>spotify_data[[#This Row],[track_popularity]]/100</f>
        <v>0.62</v>
      </c>
      <c r="G3664" s="9" t="b">
        <v>1</v>
      </c>
      <c r="H3664" s="1">
        <f>+IF(spotify_data[[#This Row],[explicit]]=FALSE,0,1)</f>
        <v>1</v>
      </c>
      <c r="I3664" s="1" t="s">
        <v>5599</v>
      </c>
      <c r="J3664" s="7">
        <f>MATCH(spotify_data[[#This Row],[artist_name]],spotify_data[artist_name],0)</f>
        <v>100</v>
      </c>
      <c r="K3664">
        <v>88</v>
      </c>
      <c r="L3664" s="10">
        <f>spotify_data[[#This Row],[artist_popularity]]/100</f>
        <v>0.88</v>
      </c>
      <c r="M3664">
        <v>51798111</v>
      </c>
      <c r="N3664" s="1" t="s">
        <v>5600</v>
      </c>
      <c r="O3664" s="1" t="s">
        <v>10517</v>
      </c>
      <c r="P3664" s="1">
        <f>MATCH(spotify_data[[#This Row],[album_id]],spotify_data[album_id],0)</f>
        <v>131</v>
      </c>
      <c r="Q3664" s="1" t="s">
        <v>10518</v>
      </c>
      <c r="R3664" s="2">
        <v>43707</v>
      </c>
      <c r="S3664" s="7">
        <f ca="1">+TODAY()-spotify_data[[#This Row],[Fecha lanzamiento Album]]</f>
        <v>2324</v>
      </c>
      <c r="T3664" s="7">
        <f ca="1">+spotify_data[[#This Row],[Antigüedad Album Dias]]/60</f>
        <v>38.733333333333334</v>
      </c>
      <c r="U3664" s="8">
        <f ca="1">spotify_data[[#This Row],[Antigüedad Album Meses]]/12</f>
        <v>3.2277777777777779</v>
      </c>
      <c r="V3664">
        <v>14</v>
      </c>
      <c r="W3664" s="1" t="s">
        <v>20</v>
      </c>
      <c r="X3664" s="1" t="str">
        <f>+IF(spotify_data[[#This Row],[album_type]]="album","Album",IF(spotify_data[[#This Row],[album_type]]="single","Single","Compilation"))</f>
        <v>Album</v>
      </c>
      <c r="Y3664">
        <v>54</v>
      </c>
    </row>
    <row r="3665" spans="1:25" x14ac:dyDescent="0.3">
      <c r="A3665" s="1" t="s">
        <v>10606</v>
      </c>
      <c r="B3665" s="1">
        <v>2036</v>
      </c>
      <c r="C3665" s="1" t="s">
        <v>10607</v>
      </c>
      <c r="D3665">
        <v>17</v>
      </c>
      <c r="E3665">
        <v>62</v>
      </c>
      <c r="F3665" s="10">
        <f>spotify_data[[#This Row],[track_popularity]]/100</f>
        <v>0.62</v>
      </c>
      <c r="G3665" s="9" t="b">
        <v>0</v>
      </c>
      <c r="H3665" s="1">
        <f>+IF(spotify_data[[#This Row],[explicit]]=FALSE,0,1)</f>
        <v>0</v>
      </c>
      <c r="I3665" s="1" t="s">
        <v>318</v>
      </c>
      <c r="J3665" s="7">
        <f>MATCH(spotify_data[[#This Row],[artist_name]],spotify_data[artist_name],0)</f>
        <v>2</v>
      </c>
      <c r="K3665">
        <v>100</v>
      </c>
      <c r="L3665" s="10">
        <f>spotify_data[[#This Row],[artist_popularity]]/100</f>
        <v>1</v>
      </c>
      <c r="M3665">
        <v>145542136</v>
      </c>
      <c r="N3665" s="1" t="s">
        <v>319</v>
      </c>
      <c r="O3665" s="1" t="s">
        <v>10565</v>
      </c>
      <c r="P3665" s="1">
        <f>MATCH(spotify_data[[#This Row],[album_id]],spotify_data[album_id],0)</f>
        <v>91</v>
      </c>
      <c r="Q3665" s="1" t="s">
        <v>10566</v>
      </c>
      <c r="R3665" s="2">
        <v>43700</v>
      </c>
      <c r="S3665" s="7">
        <f ca="1">+TODAY()-spotify_data[[#This Row],[Fecha lanzamiento Album]]</f>
        <v>2331</v>
      </c>
      <c r="T3665" s="7">
        <f ca="1">+spotify_data[[#This Row],[Antigüedad Album Dias]]/60</f>
        <v>38.85</v>
      </c>
      <c r="U3665" s="8">
        <f ca="1">spotify_data[[#This Row],[Antigüedad Album Meses]]/12</f>
        <v>3.2375000000000003</v>
      </c>
      <c r="V3665">
        <v>18</v>
      </c>
      <c r="W3665" s="1" t="s">
        <v>20</v>
      </c>
      <c r="X3665" s="1" t="str">
        <f>+IF(spotify_data[[#This Row],[album_type]]="album","Album",IF(spotify_data[[#This Row],[album_type]]="single","Single","Compilation"))</f>
        <v>Album</v>
      </c>
      <c r="Y3665">
        <v>25</v>
      </c>
    </row>
    <row r="3666" spans="1:25" x14ac:dyDescent="0.3">
      <c r="A3666" s="1" t="s">
        <v>10614</v>
      </c>
      <c r="B3666" s="1">
        <v>59</v>
      </c>
      <c r="C3666" s="1" t="s">
        <v>10615</v>
      </c>
      <c r="D3666">
        <v>2</v>
      </c>
      <c r="E3666">
        <v>62</v>
      </c>
      <c r="F3666" s="10">
        <f>spotify_data[[#This Row],[track_popularity]]/100</f>
        <v>0.62</v>
      </c>
      <c r="G3666" s="9" t="b">
        <v>0</v>
      </c>
      <c r="H3666" s="1">
        <f>+IF(spotify_data[[#This Row],[explicit]]=FALSE,0,1)</f>
        <v>0</v>
      </c>
      <c r="I3666" s="1" t="s">
        <v>5864</v>
      </c>
      <c r="J3666" s="7">
        <f>MATCH(spotify_data[[#This Row],[artist_name]],spotify_data[artist_name],0)</f>
        <v>3121</v>
      </c>
      <c r="K3666">
        <v>65</v>
      </c>
      <c r="L3666" s="10">
        <f>spotify_data[[#This Row],[artist_popularity]]/100</f>
        <v>0.65</v>
      </c>
      <c r="M3666">
        <v>802553</v>
      </c>
      <c r="N3666" s="1" t="s">
        <v>1852</v>
      </c>
      <c r="O3666" s="1" t="s">
        <v>10616</v>
      </c>
      <c r="P3666" s="1">
        <f>MATCH(spotify_data[[#This Row],[album_id]],spotify_data[album_id],0)</f>
        <v>3665</v>
      </c>
      <c r="Q3666" s="1" t="s">
        <v>10617</v>
      </c>
      <c r="R3666" s="2">
        <v>43693</v>
      </c>
      <c r="S3666" s="7">
        <f ca="1">+TODAY()-spotify_data[[#This Row],[Fecha lanzamiento Album]]</f>
        <v>2338</v>
      </c>
      <c r="T3666" s="7">
        <f ca="1">+spotify_data[[#This Row],[Antigüedad Album Dias]]/60</f>
        <v>38.966666666666669</v>
      </c>
      <c r="U3666" s="8">
        <f ca="1">spotify_data[[#This Row],[Antigüedad Album Meses]]/12</f>
        <v>3.2472222222222222</v>
      </c>
      <c r="V3666">
        <v>2</v>
      </c>
      <c r="W3666" s="1" t="s">
        <v>21</v>
      </c>
      <c r="X3666" s="1" t="str">
        <f>+IF(spotify_data[[#This Row],[album_type]]="album","Album",IF(spotify_data[[#This Row],[album_type]]="single","Single","Compilation"))</f>
        <v>Single</v>
      </c>
      <c r="Y3666">
        <v>29</v>
      </c>
    </row>
    <row r="3667" spans="1:25" x14ac:dyDescent="0.3">
      <c r="A3667" s="1" t="s">
        <v>10630</v>
      </c>
      <c r="B3667" s="1">
        <v>3726</v>
      </c>
      <c r="C3667" s="1" t="s">
        <v>10631</v>
      </c>
      <c r="D3667">
        <v>1</v>
      </c>
      <c r="E3667">
        <v>62</v>
      </c>
      <c r="F3667" s="10">
        <f>spotify_data[[#This Row],[track_popularity]]/100</f>
        <v>0.62</v>
      </c>
      <c r="G3667" s="9" t="b">
        <v>0</v>
      </c>
      <c r="H3667" s="1">
        <f>+IF(spotify_data[[#This Row],[explicit]]=FALSE,0,1)</f>
        <v>0</v>
      </c>
      <c r="I3667" s="1" t="s">
        <v>7548</v>
      </c>
      <c r="J3667" s="7">
        <f>MATCH(spotify_data[[#This Row],[artist_name]],spotify_data[artist_name],0)</f>
        <v>3666</v>
      </c>
      <c r="K3667">
        <v>60</v>
      </c>
      <c r="L3667" s="10">
        <f>spotify_data[[#This Row],[artist_popularity]]/100</f>
        <v>0.6</v>
      </c>
      <c r="M3667">
        <v>175923</v>
      </c>
      <c r="N3667" s="1" t="s">
        <v>23</v>
      </c>
      <c r="O3667" s="1" t="s">
        <v>10632</v>
      </c>
      <c r="P3667" s="1">
        <f>MATCH(spotify_data[[#This Row],[album_id]],spotify_data[album_id],0)</f>
        <v>3666</v>
      </c>
      <c r="Q3667" s="1" t="s">
        <v>10633</v>
      </c>
      <c r="R3667" s="2">
        <v>43686</v>
      </c>
      <c r="S3667" s="7">
        <f ca="1">+TODAY()-spotify_data[[#This Row],[Fecha lanzamiento Album]]</f>
        <v>2345</v>
      </c>
      <c r="T3667" s="7">
        <f ca="1">+spotify_data[[#This Row],[Antigüedad Album Dias]]/60</f>
        <v>39.083333333333336</v>
      </c>
      <c r="U3667" s="8">
        <f ca="1">spotify_data[[#This Row],[Antigüedad Album Meses]]/12</f>
        <v>3.2569444444444446</v>
      </c>
      <c r="V3667">
        <v>26</v>
      </c>
      <c r="W3667" s="1" t="s">
        <v>20</v>
      </c>
      <c r="X3667" s="1" t="str">
        <f>+IF(spotify_data[[#This Row],[album_type]]="album","Album",IF(spotify_data[[#This Row],[album_type]]="single","Single","Compilation"))</f>
        <v>Album</v>
      </c>
      <c r="Y3667">
        <v>17</v>
      </c>
    </row>
    <row r="3668" spans="1:25" x14ac:dyDescent="0.3">
      <c r="A3668" s="1" t="s">
        <v>10821</v>
      </c>
      <c r="B3668" s="1">
        <v>7329</v>
      </c>
      <c r="C3668" s="1" t="s">
        <v>10822</v>
      </c>
      <c r="D3668">
        <v>11</v>
      </c>
      <c r="E3668">
        <v>62</v>
      </c>
      <c r="F3668" s="10">
        <f>spotify_data[[#This Row],[track_popularity]]/100</f>
        <v>0.62</v>
      </c>
      <c r="G3668" s="9" t="b">
        <v>1</v>
      </c>
      <c r="H3668" s="1">
        <f>+IF(spotify_data[[#This Row],[explicit]]=FALSE,0,1)</f>
        <v>1</v>
      </c>
      <c r="I3668" s="1" t="s">
        <v>1258</v>
      </c>
      <c r="J3668" s="7">
        <f>MATCH(spotify_data[[#This Row],[artist_name]],spotify_data[artist_name],0)</f>
        <v>1714</v>
      </c>
      <c r="K3668">
        <v>78</v>
      </c>
      <c r="L3668" s="10">
        <f>spotify_data[[#This Row],[artist_popularity]]/100</f>
        <v>0.78</v>
      </c>
      <c r="M3668">
        <v>5642925</v>
      </c>
      <c r="N3668" s="1" t="s">
        <v>23</v>
      </c>
      <c r="O3668" s="1" t="s">
        <v>10795</v>
      </c>
      <c r="P3668" s="1">
        <f>MATCH(spotify_data[[#This Row],[album_id]],spotify_data[album_id],0)</f>
        <v>1909</v>
      </c>
      <c r="Q3668" s="1" t="s">
        <v>10796</v>
      </c>
      <c r="R3668" s="2">
        <v>43651</v>
      </c>
      <c r="S3668" s="7">
        <f ca="1">+TODAY()-spotify_data[[#This Row],[Fecha lanzamiento Album]]</f>
        <v>2380</v>
      </c>
      <c r="T3668" s="7">
        <f ca="1">+spotify_data[[#This Row],[Antigüedad Album Dias]]/60</f>
        <v>39.666666666666664</v>
      </c>
      <c r="U3668" s="8">
        <f ca="1">spotify_data[[#This Row],[Antigüedad Album Meses]]/12</f>
        <v>3.3055555555555554</v>
      </c>
      <c r="V3668">
        <v>14</v>
      </c>
      <c r="W3668" s="1" t="s">
        <v>20</v>
      </c>
      <c r="X3668" s="1" t="str">
        <f>+IF(spotify_data[[#This Row],[album_type]]="album","Album",IF(spotify_data[[#This Row],[album_type]]="single","Single","Compilation"))</f>
        <v>Album</v>
      </c>
      <c r="Y3668">
        <v>261</v>
      </c>
    </row>
    <row r="3669" spans="1:25" x14ac:dyDescent="0.3">
      <c r="A3669" s="1" t="s">
        <v>10941</v>
      </c>
      <c r="B3669" s="1">
        <v>5747</v>
      </c>
      <c r="C3669" s="1" t="s">
        <v>10942</v>
      </c>
      <c r="D3669">
        <v>1</v>
      </c>
      <c r="E3669">
        <v>62</v>
      </c>
      <c r="F3669" s="10">
        <f>spotify_data[[#This Row],[track_popularity]]/100</f>
        <v>0.62</v>
      </c>
      <c r="G3669" s="9" t="b">
        <v>1</v>
      </c>
      <c r="H3669" s="1">
        <f>+IF(spotify_data[[#This Row],[explicit]]=FALSE,0,1)</f>
        <v>1</v>
      </c>
      <c r="I3669" s="1" t="s">
        <v>1807</v>
      </c>
      <c r="J3669" s="7">
        <f>MATCH(spotify_data[[#This Row],[artist_name]],spotify_data[artist_name],0)</f>
        <v>234</v>
      </c>
      <c r="K3669">
        <v>81</v>
      </c>
      <c r="L3669" s="10">
        <f>spotify_data[[#This Row],[artist_popularity]]/100</f>
        <v>0.81</v>
      </c>
      <c r="M3669">
        <v>26564677</v>
      </c>
      <c r="N3669" s="1" t="s">
        <v>1808</v>
      </c>
      <c r="O3669" s="1" t="s">
        <v>10943</v>
      </c>
      <c r="P3669" s="1">
        <f>MATCH(spotify_data[[#This Row],[album_id]],spotify_data[album_id],0)</f>
        <v>3668</v>
      </c>
      <c r="Q3669" s="1" t="s">
        <v>10944</v>
      </c>
      <c r="R3669" s="2">
        <v>43616</v>
      </c>
      <c r="S3669" s="7">
        <f ca="1">+TODAY()-spotify_data[[#This Row],[Fecha lanzamiento Album]]</f>
        <v>2415</v>
      </c>
      <c r="T3669" s="7">
        <f ca="1">+spotify_data[[#This Row],[Antigüedad Album Dias]]/60</f>
        <v>40.25</v>
      </c>
      <c r="U3669" s="8">
        <f ca="1">spotify_data[[#This Row],[Antigüedad Album Meses]]/12</f>
        <v>3.3541666666666665</v>
      </c>
      <c r="V3669">
        <v>7</v>
      </c>
      <c r="W3669" s="1" t="s">
        <v>20</v>
      </c>
      <c r="X3669" s="1" t="str">
        <f>+IF(spotify_data[[#This Row],[album_type]]="album","Album",IF(spotify_data[[#This Row],[album_type]]="single","Single","Compilation"))</f>
        <v>Album</v>
      </c>
      <c r="Y3669">
        <v>365</v>
      </c>
    </row>
    <row r="3670" spans="1:25" x14ac:dyDescent="0.3">
      <c r="A3670" s="1" t="s">
        <v>11067</v>
      </c>
      <c r="B3670" s="1">
        <v>3550</v>
      </c>
      <c r="C3670" s="1" t="s">
        <v>11068</v>
      </c>
      <c r="D3670">
        <v>3</v>
      </c>
      <c r="E3670">
        <v>62</v>
      </c>
      <c r="F3670" s="10">
        <f>spotify_data[[#This Row],[track_popularity]]/100</f>
        <v>0.62</v>
      </c>
      <c r="G3670" s="9" t="b">
        <v>0</v>
      </c>
      <c r="H3670" s="1">
        <f>+IF(spotify_data[[#This Row],[explicit]]=FALSE,0,1)</f>
        <v>0</v>
      </c>
      <c r="I3670" s="1" t="s">
        <v>11069</v>
      </c>
      <c r="J3670" s="7">
        <f>MATCH(spotify_data[[#This Row],[artist_name]],spotify_data[artist_name],0)</f>
        <v>2304</v>
      </c>
      <c r="K3670">
        <v>73</v>
      </c>
      <c r="L3670" s="10">
        <f>spotify_data[[#This Row],[artist_popularity]]/100</f>
        <v>0.73</v>
      </c>
      <c r="M3670">
        <v>4298554</v>
      </c>
      <c r="N3670" s="1" t="s">
        <v>23</v>
      </c>
      <c r="O3670" s="1" t="s">
        <v>11070</v>
      </c>
      <c r="P3670" s="1">
        <f>MATCH(spotify_data[[#This Row],[album_id]],spotify_data[album_id],0)</f>
        <v>3669</v>
      </c>
      <c r="Q3670" s="1" t="s">
        <v>11071</v>
      </c>
      <c r="R3670" s="2">
        <v>43574</v>
      </c>
      <c r="S3670" s="7">
        <f ca="1">+TODAY()-spotify_data[[#This Row],[Fecha lanzamiento Album]]</f>
        <v>2457</v>
      </c>
      <c r="T3670" s="7">
        <f ca="1">+spotify_data[[#This Row],[Antigüedad Album Dias]]/60</f>
        <v>40.950000000000003</v>
      </c>
      <c r="U3670" s="8">
        <f ca="1">spotify_data[[#This Row],[Antigüedad Album Meses]]/12</f>
        <v>3.4125000000000001</v>
      </c>
      <c r="V3670">
        <v>13</v>
      </c>
      <c r="W3670" s="1" t="s">
        <v>20</v>
      </c>
      <c r="X3670" s="1" t="str">
        <f>+IF(spotify_data[[#This Row],[album_type]]="album","Album",IF(spotify_data[[#This Row],[album_type]]="single","Single","Compilation"))</f>
        <v>Album</v>
      </c>
      <c r="Y3670">
        <v>377</v>
      </c>
    </row>
    <row r="3671" spans="1:25" x14ac:dyDescent="0.3">
      <c r="A3671" s="1" t="s">
        <v>11631</v>
      </c>
      <c r="B3671" s="1">
        <v>3434</v>
      </c>
      <c r="C3671" s="1" t="s">
        <v>11632</v>
      </c>
      <c r="D3671">
        <v>5</v>
      </c>
      <c r="E3671">
        <v>62</v>
      </c>
      <c r="F3671" s="10">
        <f>spotify_data[[#This Row],[track_popularity]]/100</f>
        <v>0.62</v>
      </c>
      <c r="G3671" s="9" t="b">
        <v>0</v>
      </c>
      <c r="H3671" s="1">
        <f>+IF(spotify_data[[#This Row],[explicit]]=FALSE,0,1)</f>
        <v>0</v>
      </c>
      <c r="I3671" s="1" t="s">
        <v>1520</v>
      </c>
      <c r="J3671" s="7">
        <f>MATCH(spotify_data[[#This Row],[artist_name]],spotify_data[artist_name],0)</f>
        <v>243</v>
      </c>
      <c r="K3671">
        <v>79</v>
      </c>
      <c r="L3671" s="10">
        <f>spotify_data[[#This Row],[artist_popularity]]/100</f>
        <v>0.79</v>
      </c>
      <c r="M3671">
        <v>12430671</v>
      </c>
      <c r="N3671" s="1" t="s">
        <v>23</v>
      </c>
      <c r="O3671" s="1" t="s">
        <v>11633</v>
      </c>
      <c r="P3671" s="1">
        <f>MATCH(spotify_data[[#This Row],[album_id]],spotify_data[album_id],0)</f>
        <v>3670</v>
      </c>
      <c r="Q3671" s="1" t="s">
        <v>11634</v>
      </c>
      <c r="R3671" s="2">
        <v>43420</v>
      </c>
      <c r="S3671" s="7">
        <f ca="1">+TODAY()-spotify_data[[#This Row],[Fecha lanzamiento Album]]</f>
        <v>2611</v>
      </c>
      <c r="T3671" s="7">
        <f ca="1">+spotify_data[[#This Row],[Antigüedad Album Dias]]/60</f>
        <v>43.516666666666666</v>
      </c>
      <c r="U3671" s="8">
        <f ca="1">spotify_data[[#This Row],[Antigüedad Album Meses]]/12</f>
        <v>3.6263888888888887</v>
      </c>
      <c r="V3671">
        <v>5</v>
      </c>
      <c r="W3671" s="1" t="s">
        <v>21</v>
      </c>
      <c r="X3671" s="1" t="str">
        <f>+IF(spotify_data[[#This Row],[album_type]]="album","Album",IF(spotify_data[[#This Row],[album_type]]="single","Single","Compilation"))</f>
        <v>Single</v>
      </c>
      <c r="Y3671">
        <v>368</v>
      </c>
    </row>
    <row r="3672" spans="1:25" x14ac:dyDescent="0.3">
      <c r="A3672" s="1" t="s">
        <v>11653</v>
      </c>
      <c r="B3672" s="1">
        <v>69</v>
      </c>
      <c r="C3672" s="1" t="s">
        <v>11654</v>
      </c>
      <c r="D3672">
        <v>3</v>
      </c>
      <c r="E3672">
        <v>62</v>
      </c>
      <c r="F3672" s="10">
        <f>spotify_data[[#This Row],[track_popularity]]/100</f>
        <v>0.62</v>
      </c>
      <c r="G3672" s="9" t="b">
        <v>1</v>
      </c>
      <c r="H3672" s="1">
        <f>+IF(spotify_data[[#This Row],[explicit]]=FALSE,0,1)</f>
        <v>1</v>
      </c>
      <c r="I3672" s="1" t="s">
        <v>1234</v>
      </c>
      <c r="J3672" s="7">
        <f>MATCH(spotify_data[[#This Row],[artist_name]],spotify_data[artist_name],0)</f>
        <v>186</v>
      </c>
      <c r="K3672">
        <v>82</v>
      </c>
      <c r="L3672" s="10">
        <f>spotify_data[[#This Row],[artist_popularity]]/100</f>
        <v>0.82</v>
      </c>
      <c r="M3672">
        <v>15695162</v>
      </c>
      <c r="N3672" s="1" t="s">
        <v>1235</v>
      </c>
      <c r="O3672" s="1" t="s">
        <v>11643</v>
      </c>
      <c r="P3672" s="1">
        <f>MATCH(spotify_data[[#This Row],[album_id]],spotify_data[album_id],0)</f>
        <v>2633</v>
      </c>
      <c r="Q3672" s="1" t="s">
        <v>11644</v>
      </c>
      <c r="R3672" s="2">
        <v>43413</v>
      </c>
      <c r="S3672" s="7">
        <f ca="1">+TODAY()-spotify_data[[#This Row],[Fecha lanzamiento Album]]</f>
        <v>2618</v>
      </c>
      <c r="T3672" s="7">
        <f ca="1">+spotify_data[[#This Row],[Antigüedad Album Dias]]/60</f>
        <v>43.633333333333333</v>
      </c>
      <c r="U3672" s="8">
        <f ca="1">spotify_data[[#This Row],[Antigüedad Album Meses]]/12</f>
        <v>3.6361111111111111</v>
      </c>
      <c r="V3672">
        <v>13</v>
      </c>
      <c r="W3672" s="1" t="s">
        <v>20</v>
      </c>
      <c r="X3672" s="1" t="str">
        <f>+IF(spotify_data[[#This Row],[album_type]]="album","Album",IF(spotify_data[[#This Row],[album_type]]="single","Single","Compilation"))</f>
        <v>Album</v>
      </c>
      <c r="Y3672">
        <v>356</v>
      </c>
    </row>
    <row r="3673" spans="1:25" x14ac:dyDescent="0.3">
      <c r="A3673" s="1" t="s">
        <v>11662</v>
      </c>
      <c r="B3673" s="1">
        <v>2970</v>
      </c>
      <c r="C3673" s="1" t="s">
        <v>11663</v>
      </c>
      <c r="D3673">
        <v>1</v>
      </c>
      <c r="E3673">
        <v>62</v>
      </c>
      <c r="F3673" s="10">
        <f>spotify_data[[#This Row],[track_popularity]]/100</f>
        <v>0.62</v>
      </c>
      <c r="G3673" s="9" t="b">
        <v>0</v>
      </c>
      <c r="H3673" s="1">
        <f>+IF(spotify_data[[#This Row],[explicit]]=FALSE,0,1)</f>
        <v>0</v>
      </c>
      <c r="I3673" s="1" t="s">
        <v>8014</v>
      </c>
      <c r="J3673" s="7">
        <f>MATCH(spotify_data[[#This Row],[artist_name]],spotify_data[artist_name],0)</f>
        <v>3672</v>
      </c>
      <c r="K3673">
        <v>51</v>
      </c>
      <c r="L3673" s="10">
        <f>spotify_data[[#This Row],[artist_popularity]]/100</f>
        <v>0.51</v>
      </c>
      <c r="M3673">
        <v>164492</v>
      </c>
      <c r="N3673" s="1" t="s">
        <v>27</v>
      </c>
      <c r="O3673" s="1" t="s">
        <v>11664</v>
      </c>
      <c r="P3673" s="1">
        <f>MATCH(spotify_data[[#This Row],[album_id]],spotify_data[album_id],0)</f>
        <v>3672</v>
      </c>
      <c r="Q3673" s="1" t="s">
        <v>11663</v>
      </c>
      <c r="R3673" s="2">
        <v>43413</v>
      </c>
      <c r="S3673" s="7">
        <f ca="1">+TODAY()-spotify_data[[#This Row],[Fecha lanzamiento Album]]</f>
        <v>2618</v>
      </c>
      <c r="T3673" s="7">
        <f ca="1">+spotify_data[[#This Row],[Antigüedad Album Dias]]/60</f>
        <v>43.633333333333333</v>
      </c>
      <c r="U3673" s="8">
        <f ca="1">spotify_data[[#This Row],[Antigüedad Album Meses]]/12</f>
        <v>3.6361111111111111</v>
      </c>
      <c r="V3673">
        <v>1</v>
      </c>
      <c r="W3673" s="1" t="s">
        <v>21</v>
      </c>
      <c r="X3673" s="1" t="str">
        <f>+IF(spotify_data[[#This Row],[album_type]]="album","Album",IF(spotify_data[[#This Row],[album_type]]="single","Single","Compilation"))</f>
        <v>Single</v>
      </c>
      <c r="Y3673">
        <v>338</v>
      </c>
    </row>
    <row r="3674" spans="1:25" x14ac:dyDescent="0.3">
      <c r="A3674" s="1" t="s">
        <v>11708</v>
      </c>
      <c r="B3674" s="1">
        <v>6382</v>
      </c>
      <c r="C3674" s="1" t="s">
        <v>11709</v>
      </c>
      <c r="D3674">
        <v>4</v>
      </c>
      <c r="E3674">
        <v>62</v>
      </c>
      <c r="F3674" s="10">
        <f>spotify_data[[#This Row],[track_popularity]]/100</f>
        <v>0.62</v>
      </c>
      <c r="G3674" s="9" t="b">
        <v>1</v>
      </c>
      <c r="H3674" s="1">
        <f>+IF(spotify_data[[#This Row],[explicit]]=FALSE,0,1)</f>
        <v>1</v>
      </c>
      <c r="I3674" s="1" t="s">
        <v>1316</v>
      </c>
      <c r="J3674" s="7">
        <f>MATCH(spotify_data[[#This Row],[artist_name]],spotify_data[artist_name],0)</f>
        <v>313</v>
      </c>
      <c r="K3674">
        <v>84</v>
      </c>
      <c r="L3674" s="10">
        <f>spotify_data[[#This Row],[artist_popularity]]/100</f>
        <v>0.84</v>
      </c>
      <c r="M3674">
        <v>11683338</v>
      </c>
      <c r="N3674" s="1" t="s">
        <v>23</v>
      </c>
      <c r="O3674" s="1" t="s">
        <v>11702</v>
      </c>
      <c r="P3674" s="1">
        <f>MATCH(spotify_data[[#This Row],[album_id]],spotify_data[album_id],0)</f>
        <v>1235</v>
      </c>
      <c r="Q3674" s="1" t="s">
        <v>11703</v>
      </c>
      <c r="R3674" s="2">
        <v>43410</v>
      </c>
      <c r="S3674" s="7">
        <f ca="1">+TODAY()-spotify_data[[#This Row],[Fecha lanzamiento Album]]</f>
        <v>2621</v>
      </c>
      <c r="T3674" s="7">
        <f ca="1">+spotify_data[[#This Row],[Antigüedad Album Dias]]/60</f>
        <v>43.68333333333333</v>
      </c>
      <c r="U3674" s="8">
        <f ca="1">spotify_data[[#This Row],[Antigüedad Album Meses]]/12</f>
        <v>3.6402777777777775</v>
      </c>
      <c r="V3674">
        <v>26</v>
      </c>
      <c r="W3674" s="1" t="s">
        <v>20</v>
      </c>
      <c r="X3674" s="1" t="str">
        <f>+IF(spotify_data[[#This Row],[album_type]]="album","Album",IF(spotify_data[[#This Row],[album_type]]="single","Single","Compilation"))</f>
        <v>Album</v>
      </c>
      <c r="Y3674">
        <v>353</v>
      </c>
    </row>
    <row r="3675" spans="1:25" x14ac:dyDescent="0.3">
      <c r="A3675" s="1" t="s">
        <v>11914</v>
      </c>
      <c r="B3675" s="1">
        <v>255</v>
      </c>
      <c r="C3675" s="1" t="s">
        <v>793</v>
      </c>
      <c r="D3675">
        <v>3</v>
      </c>
      <c r="E3675">
        <v>62</v>
      </c>
      <c r="F3675" s="10">
        <f>spotify_data[[#This Row],[track_popularity]]/100</f>
        <v>0.62</v>
      </c>
      <c r="G3675" s="9" t="b">
        <v>0</v>
      </c>
      <c r="H3675" s="1">
        <f>+IF(spotify_data[[#This Row],[explicit]]=FALSE,0,1)</f>
        <v>0</v>
      </c>
      <c r="I3675" s="1" t="s">
        <v>9453</v>
      </c>
      <c r="J3675" s="7">
        <f>MATCH(spotify_data[[#This Row],[artist_name]],spotify_data[artist_name],0)</f>
        <v>2294</v>
      </c>
      <c r="K3675">
        <v>76</v>
      </c>
      <c r="L3675" s="10">
        <f>spotify_data[[#This Row],[artist_popularity]]/100</f>
        <v>0.76</v>
      </c>
      <c r="M3675">
        <v>3007903</v>
      </c>
      <c r="N3675" s="1" t="s">
        <v>23</v>
      </c>
      <c r="O3675" s="1" t="s">
        <v>11915</v>
      </c>
      <c r="P3675" s="1">
        <f>MATCH(spotify_data[[#This Row],[album_id]],spotify_data[album_id],0)</f>
        <v>3674</v>
      </c>
      <c r="Q3675" s="1" t="s">
        <v>11916</v>
      </c>
      <c r="R3675" s="2">
        <v>43375</v>
      </c>
      <c r="S3675" s="7">
        <f ca="1">+TODAY()-spotify_data[[#This Row],[Fecha lanzamiento Album]]</f>
        <v>2656</v>
      </c>
      <c r="T3675" s="7">
        <f ca="1">+spotify_data[[#This Row],[Antigüedad Album Dias]]/60</f>
        <v>44.266666666666666</v>
      </c>
      <c r="U3675" s="8">
        <f ca="1">spotify_data[[#This Row],[Antigüedad Album Meses]]/12</f>
        <v>3.6888888888888887</v>
      </c>
      <c r="V3675">
        <v>13</v>
      </c>
      <c r="W3675" s="1" t="s">
        <v>20</v>
      </c>
      <c r="X3675" s="1" t="str">
        <f>+IF(spotify_data[[#This Row],[album_type]]="album","Album",IF(spotify_data[[#This Row],[album_type]]="single","Single","Compilation"))</f>
        <v>Album</v>
      </c>
      <c r="Y3675">
        <v>387</v>
      </c>
    </row>
    <row r="3676" spans="1:25" x14ac:dyDescent="0.3">
      <c r="A3676" s="1" t="s">
        <v>12005</v>
      </c>
      <c r="B3676" s="1">
        <v>776</v>
      </c>
      <c r="C3676" s="1" t="s">
        <v>12006</v>
      </c>
      <c r="D3676">
        <v>1</v>
      </c>
      <c r="E3676">
        <v>62</v>
      </c>
      <c r="F3676" s="10">
        <f>spotify_data[[#This Row],[track_popularity]]/100</f>
        <v>0.62</v>
      </c>
      <c r="G3676" s="9" t="b">
        <v>0</v>
      </c>
      <c r="H3676" s="1">
        <f>+IF(spotify_data[[#This Row],[explicit]]=FALSE,0,1)</f>
        <v>0</v>
      </c>
      <c r="I3676" s="1" t="s">
        <v>7530</v>
      </c>
      <c r="J3676" s="7">
        <f>MATCH(spotify_data[[#This Row],[artist_name]],spotify_data[artist_name],0)</f>
        <v>1778</v>
      </c>
      <c r="K3676">
        <v>72</v>
      </c>
      <c r="L3676" s="10">
        <f>spotify_data[[#This Row],[artist_popularity]]/100</f>
        <v>0.72</v>
      </c>
      <c r="M3676">
        <v>4034129</v>
      </c>
      <c r="N3676" s="1" t="s">
        <v>218</v>
      </c>
      <c r="O3676" s="1" t="s">
        <v>12007</v>
      </c>
      <c r="P3676" s="1">
        <f>MATCH(spotify_data[[#This Row],[album_id]],spotify_data[album_id],0)</f>
        <v>3675</v>
      </c>
      <c r="Q3676" s="1" t="s">
        <v>12006</v>
      </c>
      <c r="R3676" s="2">
        <v>43343</v>
      </c>
      <c r="S3676" s="7">
        <f ca="1">+TODAY()-spotify_data[[#This Row],[Fecha lanzamiento Album]]</f>
        <v>2688</v>
      </c>
      <c r="T3676" s="7">
        <f ca="1">+spotify_data[[#This Row],[Antigüedad Album Dias]]/60</f>
        <v>44.8</v>
      </c>
      <c r="U3676" s="8">
        <f ca="1">spotify_data[[#This Row],[Antigüedad Album Meses]]/12</f>
        <v>3.7333333333333329</v>
      </c>
      <c r="V3676">
        <v>1</v>
      </c>
      <c r="W3676" s="1" t="s">
        <v>21</v>
      </c>
      <c r="X3676" s="1" t="str">
        <f>+IF(spotify_data[[#This Row],[album_type]]="album","Album",IF(spotify_data[[#This Row],[album_type]]="single","Single","Compilation"))</f>
        <v>Single</v>
      </c>
      <c r="Y3676">
        <v>317</v>
      </c>
    </row>
    <row r="3677" spans="1:25" x14ac:dyDescent="0.3">
      <c r="A3677" s="1" t="s">
        <v>12031</v>
      </c>
      <c r="B3677" s="1">
        <v>2477</v>
      </c>
      <c r="C3677" s="1" t="s">
        <v>12032</v>
      </c>
      <c r="D3677">
        <v>1</v>
      </c>
      <c r="E3677">
        <v>62</v>
      </c>
      <c r="F3677" s="10">
        <f>spotify_data[[#This Row],[track_popularity]]/100</f>
        <v>0.62</v>
      </c>
      <c r="G3677" s="9" t="b">
        <v>0</v>
      </c>
      <c r="H3677" s="1">
        <f>+IF(spotify_data[[#This Row],[explicit]]=FALSE,0,1)</f>
        <v>0</v>
      </c>
      <c r="I3677" s="1" t="s">
        <v>12033</v>
      </c>
      <c r="J3677" s="7">
        <f>MATCH(spotify_data[[#This Row],[artist_name]],spotify_data[artist_name],0)</f>
        <v>3676</v>
      </c>
      <c r="K3677">
        <v>50</v>
      </c>
      <c r="L3677" s="10">
        <f>spotify_data[[#This Row],[artist_popularity]]/100</f>
        <v>0.5</v>
      </c>
      <c r="M3677">
        <v>413516</v>
      </c>
      <c r="N3677" s="1" t="s">
        <v>23</v>
      </c>
      <c r="O3677" s="1" t="s">
        <v>12034</v>
      </c>
      <c r="P3677" s="1">
        <f>MATCH(spotify_data[[#This Row],[album_id]],spotify_data[album_id],0)</f>
        <v>3676</v>
      </c>
      <c r="Q3677" s="1" t="s">
        <v>12032</v>
      </c>
      <c r="R3677" s="2">
        <v>43336</v>
      </c>
      <c r="S3677" s="7">
        <f ca="1">+TODAY()-spotify_data[[#This Row],[Fecha lanzamiento Album]]</f>
        <v>2695</v>
      </c>
      <c r="T3677" s="7">
        <f ca="1">+spotify_data[[#This Row],[Antigüedad Album Dias]]/60</f>
        <v>44.916666666666664</v>
      </c>
      <c r="U3677" s="8">
        <f ca="1">spotify_data[[#This Row],[Antigüedad Album Meses]]/12</f>
        <v>3.7430555555555554</v>
      </c>
      <c r="V3677">
        <v>1</v>
      </c>
      <c r="W3677" s="1" t="s">
        <v>21</v>
      </c>
      <c r="X3677" s="1" t="str">
        <f>+IF(spotify_data[[#This Row],[album_type]]="album","Album",IF(spotify_data[[#This Row],[album_type]]="single","Single","Compilation"))</f>
        <v>Single</v>
      </c>
      <c r="Y3677">
        <v>317</v>
      </c>
    </row>
    <row r="3678" spans="1:25" x14ac:dyDescent="0.3">
      <c r="A3678" s="1" t="s">
        <v>12149</v>
      </c>
      <c r="B3678" s="1">
        <v>5851</v>
      </c>
      <c r="C3678" s="1" t="s">
        <v>12150</v>
      </c>
      <c r="D3678">
        <v>10</v>
      </c>
      <c r="E3678">
        <v>62</v>
      </c>
      <c r="F3678" s="10">
        <f>spotify_data[[#This Row],[track_popularity]]/100</f>
        <v>0.62</v>
      </c>
      <c r="G3678" s="9" t="b">
        <v>1</v>
      </c>
      <c r="H3678" s="1">
        <f>+IF(spotify_data[[#This Row],[explicit]]=FALSE,0,1)</f>
        <v>1</v>
      </c>
      <c r="I3678" s="1" t="s">
        <v>5268</v>
      </c>
      <c r="J3678" s="7">
        <f>MATCH(spotify_data[[#This Row],[artist_name]],spotify_data[artist_name],0)</f>
        <v>254</v>
      </c>
      <c r="K3678">
        <v>89</v>
      </c>
      <c r="L3678" s="10">
        <f>spotify_data[[#This Row],[artist_popularity]]/100</f>
        <v>0.89</v>
      </c>
      <c r="M3678">
        <v>41119579</v>
      </c>
      <c r="N3678" s="1" t="s">
        <v>1366</v>
      </c>
      <c r="O3678" s="1" t="s">
        <v>12133</v>
      </c>
      <c r="P3678" s="1">
        <f>MATCH(spotify_data[[#This Row],[album_id]],spotify_data[album_id],0)</f>
        <v>418</v>
      </c>
      <c r="Q3678" s="1" t="s">
        <v>12134</v>
      </c>
      <c r="R3678" s="2">
        <v>43315</v>
      </c>
      <c r="S3678" s="7">
        <f ca="1">+TODAY()-spotify_data[[#This Row],[Fecha lanzamiento Album]]</f>
        <v>2716</v>
      </c>
      <c r="T3678" s="7">
        <f ca="1">+spotify_data[[#This Row],[Antigüedad Album Dias]]/60</f>
        <v>45.266666666666666</v>
      </c>
      <c r="U3678" s="8">
        <f ca="1">spotify_data[[#This Row],[Antigüedad Album Meses]]/12</f>
        <v>3.7722222222222221</v>
      </c>
      <c r="V3678">
        <v>17</v>
      </c>
      <c r="W3678" s="1" t="s">
        <v>20</v>
      </c>
      <c r="X3678" s="1" t="str">
        <f>+IF(spotify_data[[#This Row],[album_type]]="album","Album",IF(spotify_data[[#This Row],[album_type]]="single","Single","Compilation"))</f>
        <v>Album</v>
      </c>
      <c r="Y3678">
        <v>261</v>
      </c>
    </row>
    <row r="3679" spans="1:25" x14ac:dyDescent="0.3">
      <c r="A3679" s="1" t="s">
        <v>12256</v>
      </c>
      <c r="B3679" s="1">
        <v>12735</v>
      </c>
      <c r="C3679" s="1" t="s">
        <v>12257</v>
      </c>
      <c r="D3679">
        <v>1</v>
      </c>
      <c r="E3679">
        <v>62</v>
      </c>
      <c r="F3679" s="10">
        <f>spotify_data[[#This Row],[track_popularity]]/100</f>
        <v>0.62</v>
      </c>
      <c r="G3679" s="9" t="b">
        <v>1</v>
      </c>
      <c r="H3679" s="1">
        <f>+IF(spotify_data[[#This Row],[explicit]]=FALSE,0,1)</f>
        <v>1</v>
      </c>
      <c r="I3679" s="1" t="s">
        <v>1365</v>
      </c>
      <c r="J3679" s="7">
        <f>MATCH(spotify_data[[#This Row],[artist_name]],spotify_data[artist_name],0)</f>
        <v>164</v>
      </c>
      <c r="K3679">
        <v>95</v>
      </c>
      <c r="L3679" s="10">
        <f>spotify_data[[#This Row],[artist_popularity]]/100</f>
        <v>0.95</v>
      </c>
      <c r="M3679">
        <v>103039388</v>
      </c>
      <c r="N3679" s="1" t="s">
        <v>1366</v>
      </c>
      <c r="O3679" s="1" t="s">
        <v>12215</v>
      </c>
      <c r="P3679" s="1">
        <f>MATCH(spotify_data[[#This Row],[album_id]],spotify_data[album_id],0)</f>
        <v>336</v>
      </c>
      <c r="Q3679" s="1" t="s">
        <v>12216</v>
      </c>
      <c r="R3679" s="2">
        <v>43280</v>
      </c>
      <c r="S3679" s="7">
        <f ca="1">+TODAY()-spotify_data[[#This Row],[Fecha lanzamiento Album]]</f>
        <v>2751</v>
      </c>
      <c r="T3679" s="7">
        <f ca="1">+spotify_data[[#This Row],[Antigüedad Album Dias]]/60</f>
        <v>45.85</v>
      </c>
      <c r="U3679" s="8">
        <f ca="1">spotify_data[[#This Row],[Antigüedad Album Meses]]/12</f>
        <v>3.8208333333333333</v>
      </c>
      <c r="V3679">
        <v>25</v>
      </c>
      <c r="W3679" s="1" t="s">
        <v>20</v>
      </c>
      <c r="X3679" s="1" t="str">
        <f>+IF(spotify_data[[#This Row],[album_type]]="album","Album",IF(spotify_data[[#This Row],[album_type]]="single","Single","Compilation"))</f>
        <v>Album</v>
      </c>
      <c r="Y3679">
        <v>343</v>
      </c>
    </row>
    <row r="3680" spans="1:25" x14ac:dyDescent="0.3">
      <c r="A3680" s="1" t="s">
        <v>12395</v>
      </c>
      <c r="B3680" s="1">
        <v>2385</v>
      </c>
      <c r="C3680" s="1" t="s">
        <v>12396</v>
      </c>
      <c r="D3680">
        <v>15</v>
      </c>
      <c r="E3680">
        <v>62</v>
      </c>
      <c r="F3680" s="10">
        <f>spotify_data[[#This Row],[track_popularity]]/100</f>
        <v>0.62</v>
      </c>
      <c r="G3680" s="9" t="b">
        <v>1</v>
      </c>
      <c r="H3680" s="1">
        <f>+IF(spotify_data[[#This Row],[explicit]]=FALSE,0,1)</f>
        <v>1</v>
      </c>
      <c r="I3680" s="1" t="s">
        <v>12397</v>
      </c>
      <c r="J3680" s="7">
        <f>MATCH(spotify_data[[#This Row],[artist_name]],spotify_data[artist_name],0)</f>
        <v>3018</v>
      </c>
      <c r="K3680">
        <v>58</v>
      </c>
      <c r="L3680" s="10">
        <f>spotify_data[[#This Row],[artist_popularity]]/100</f>
        <v>0.57999999999999996</v>
      </c>
      <c r="M3680">
        <v>1119776</v>
      </c>
      <c r="N3680" s="1" t="s">
        <v>23</v>
      </c>
      <c r="O3680" s="1" t="s">
        <v>12398</v>
      </c>
      <c r="P3680" s="1">
        <f>MATCH(spotify_data[[#This Row],[album_id]],spotify_data[album_id],0)</f>
        <v>3679</v>
      </c>
      <c r="Q3680" s="1" t="s">
        <v>12399</v>
      </c>
      <c r="R3680" s="2">
        <v>43238</v>
      </c>
      <c r="S3680" s="7">
        <f ca="1">+TODAY()-spotify_data[[#This Row],[Fecha lanzamiento Album]]</f>
        <v>2793</v>
      </c>
      <c r="T3680" s="7">
        <f ca="1">+spotify_data[[#This Row],[Antigüedad Album Dias]]/60</f>
        <v>46.55</v>
      </c>
      <c r="U3680" s="8">
        <f ca="1">spotify_data[[#This Row],[Antigüedad Album Meses]]/12</f>
        <v>3.8791666666666664</v>
      </c>
      <c r="V3680">
        <v>15</v>
      </c>
      <c r="W3680" s="1" t="s">
        <v>20</v>
      </c>
      <c r="X3680" s="1" t="str">
        <f>+IF(spotify_data[[#This Row],[album_type]]="album","Album",IF(spotify_data[[#This Row],[album_type]]="single","Single","Compilation"))</f>
        <v>Album</v>
      </c>
      <c r="Y3680">
        <v>42</v>
      </c>
    </row>
    <row r="3681" spans="1:25" x14ac:dyDescent="0.3">
      <c r="A3681" s="1" t="s">
        <v>12434</v>
      </c>
      <c r="B3681" s="1">
        <v>7527</v>
      </c>
      <c r="C3681" s="1" t="s">
        <v>12435</v>
      </c>
      <c r="D3681">
        <v>17</v>
      </c>
      <c r="E3681">
        <v>62</v>
      </c>
      <c r="F3681" s="10">
        <f>spotify_data[[#This Row],[track_popularity]]/100</f>
        <v>0.62</v>
      </c>
      <c r="G3681" s="9" t="b">
        <v>1</v>
      </c>
      <c r="H3681" s="1">
        <f>+IF(spotify_data[[#This Row],[explicit]]=FALSE,0,1)</f>
        <v>1</v>
      </c>
      <c r="I3681" s="1" t="s">
        <v>2225</v>
      </c>
      <c r="J3681" s="7">
        <f>MATCH(spotify_data[[#This Row],[artist_name]],spotify_data[artist_name],0)</f>
        <v>719</v>
      </c>
      <c r="K3681">
        <v>86</v>
      </c>
      <c r="L3681" s="10">
        <f>spotify_data[[#This Row],[artist_popularity]]/100</f>
        <v>0.86</v>
      </c>
      <c r="M3681">
        <v>15031490</v>
      </c>
      <c r="N3681" s="1" t="s">
        <v>2226</v>
      </c>
      <c r="O3681" s="1" t="s">
        <v>12436</v>
      </c>
      <c r="P3681" s="1">
        <f>MATCH(spotify_data[[#This Row],[album_id]],spotify_data[album_id],0)</f>
        <v>1242</v>
      </c>
      <c r="Q3681" s="1" t="s">
        <v>12437</v>
      </c>
      <c r="R3681" s="2">
        <v>43231</v>
      </c>
      <c r="S3681" s="7">
        <f ca="1">+TODAY()-spotify_data[[#This Row],[Fecha lanzamiento Album]]</f>
        <v>2800</v>
      </c>
      <c r="T3681" s="7">
        <f ca="1">+spotify_data[[#This Row],[Antigüedad Album Dias]]/60</f>
        <v>46.666666666666664</v>
      </c>
      <c r="U3681" s="8">
        <f ca="1">spotify_data[[#This Row],[Antigüedad Album Meses]]/12</f>
        <v>3.8888888888888888</v>
      </c>
      <c r="V3681">
        <v>19</v>
      </c>
      <c r="W3681" s="1" t="s">
        <v>20</v>
      </c>
      <c r="X3681" s="1" t="str">
        <f>+IF(spotify_data[[#This Row],[album_type]]="album","Album",IF(spotify_data[[#This Row],[album_type]]="single","Single","Compilation"))</f>
        <v>Album</v>
      </c>
      <c r="Y3681">
        <v>363</v>
      </c>
    </row>
    <row r="3682" spans="1:25" x14ac:dyDescent="0.3">
      <c r="A3682" s="1" t="s">
        <v>12448</v>
      </c>
      <c r="B3682" s="1">
        <v>4263</v>
      </c>
      <c r="C3682" s="1" t="s">
        <v>12449</v>
      </c>
      <c r="D3682">
        <v>9</v>
      </c>
      <c r="E3682">
        <v>62</v>
      </c>
      <c r="F3682" s="10">
        <f>spotify_data[[#This Row],[track_popularity]]/100</f>
        <v>0.62</v>
      </c>
      <c r="G3682" s="9" t="b">
        <v>1</v>
      </c>
      <c r="H3682" s="1">
        <f>+IF(spotify_data[[#This Row],[explicit]]=FALSE,0,1)</f>
        <v>1</v>
      </c>
      <c r="I3682" s="1" t="s">
        <v>2225</v>
      </c>
      <c r="J3682" s="7">
        <f>MATCH(spotify_data[[#This Row],[artist_name]],spotify_data[artist_name],0)</f>
        <v>719</v>
      </c>
      <c r="K3682">
        <v>86</v>
      </c>
      <c r="L3682" s="10">
        <f>spotify_data[[#This Row],[artist_popularity]]/100</f>
        <v>0.86</v>
      </c>
      <c r="M3682">
        <v>15026799</v>
      </c>
      <c r="N3682" s="1" t="s">
        <v>2226</v>
      </c>
      <c r="O3682" s="1" t="s">
        <v>12436</v>
      </c>
      <c r="P3682" s="1">
        <f>MATCH(spotify_data[[#This Row],[album_id]],spotify_data[album_id],0)</f>
        <v>1242</v>
      </c>
      <c r="Q3682" s="1" t="s">
        <v>12437</v>
      </c>
      <c r="R3682" s="2">
        <v>43231</v>
      </c>
      <c r="S3682" s="7">
        <f ca="1">+TODAY()-spotify_data[[#This Row],[Fecha lanzamiento Album]]</f>
        <v>2800</v>
      </c>
      <c r="T3682" s="7">
        <f ca="1">+spotify_data[[#This Row],[Antigüedad Album Dias]]/60</f>
        <v>46.666666666666664</v>
      </c>
      <c r="U3682" s="8">
        <f ca="1">spotify_data[[#This Row],[Antigüedad Album Meses]]/12</f>
        <v>3.8888888888888888</v>
      </c>
      <c r="V3682">
        <v>19</v>
      </c>
      <c r="W3682" s="1" t="s">
        <v>20</v>
      </c>
      <c r="X3682" s="1" t="str">
        <f>+IF(spotify_data[[#This Row],[album_type]]="album","Album",IF(spotify_data[[#This Row],[album_type]]="single","Single","Compilation"))</f>
        <v>Album</v>
      </c>
      <c r="Y3682">
        <v>27</v>
      </c>
    </row>
    <row r="3683" spans="1:25" x14ac:dyDescent="0.3">
      <c r="A3683" s="1" t="s">
        <v>12470</v>
      </c>
      <c r="B3683" s="1">
        <v>1982</v>
      </c>
      <c r="C3683" s="1" t="s">
        <v>12471</v>
      </c>
      <c r="D3683">
        <v>16</v>
      </c>
      <c r="E3683">
        <v>62</v>
      </c>
      <c r="F3683" s="10">
        <f>spotify_data[[#This Row],[track_popularity]]/100</f>
        <v>0.62</v>
      </c>
      <c r="G3683" s="9" t="b">
        <v>1</v>
      </c>
      <c r="H3683" s="1">
        <f>+IF(spotify_data[[#This Row],[explicit]]=FALSE,0,1)</f>
        <v>1</v>
      </c>
      <c r="I3683" s="1" t="s">
        <v>2225</v>
      </c>
      <c r="J3683" s="7">
        <f>MATCH(spotify_data[[#This Row],[artist_name]],spotify_data[artist_name],0)</f>
        <v>719</v>
      </c>
      <c r="K3683">
        <v>86</v>
      </c>
      <c r="L3683" s="10">
        <f>spotify_data[[#This Row],[artist_popularity]]/100</f>
        <v>0.86</v>
      </c>
      <c r="M3683">
        <v>15031490</v>
      </c>
      <c r="N3683" s="1" t="s">
        <v>2226</v>
      </c>
      <c r="O3683" s="1" t="s">
        <v>12436</v>
      </c>
      <c r="P3683" s="1">
        <f>MATCH(spotify_data[[#This Row],[album_id]],spotify_data[album_id],0)</f>
        <v>1242</v>
      </c>
      <c r="Q3683" s="1" t="s">
        <v>12437</v>
      </c>
      <c r="R3683" s="2">
        <v>43231</v>
      </c>
      <c r="S3683" s="7">
        <f ca="1">+TODAY()-spotify_data[[#This Row],[Fecha lanzamiento Album]]</f>
        <v>2800</v>
      </c>
      <c r="T3683" s="7">
        <f ca="1">+spotify_data[[#This Row],[Antigüedad Album Dias]]/60</f>
        <v>46.666666666666664</v>
      </c>
      <c r="U3683" s="8">
        <f ca="1">spotify_data[[#This Row],[Antigüedad Album Meses]]/12</f>
        <v>3.8888888888888888</v>
      </c>
      <c r="V3683">
        <v>19</v>
      </c>
      <c r="W3683" s="1" t="s">
        <v>20</v>
      </c>
      <c r="X3683" s="1" t="str">
        <f>+IF(spotify_data[[#This Row],[album_type]]="album","Album",IF(spotify_data[[#This Row],[album_type]]="single","Single","Compilation"))</f>
        <v>Album</v>
      </c>
      <c r="Y3683">
        <v>228</v>
      </c>
    </row>
    <row r="3684" spans="1:25" x14ac:dyDescent="0.3">
      <c r="A3684" s="1" t="s">
        <v>12602</v>
      </c>
      <c r="B3684" s="1">
        <v>1493</v>
      </c>
      <c r="C3684" s="1" t="s">
        <v>12603</v>
      </c>
      <c r="D3684">
        <v>13</v>
      </c>
      <c r="E3684">
        <v>62</v>
      </c>
      <c r="F3684" s="10">
        <f>spotify_data[[#This Row],[track_popularity]]/100</f>
        <v>0.62</v>
      </c>
      <c r="G3684" s="9" t="b">
        <v>1</v>
      </c>
      <c r="H3684" s="1">
        <f>+IF(spotify_data[[#This Row],[explicit]]=FALSE,0,1)</f>
        <v>1</v>
      </c>
      <c r="I3684" s="1" t="s">
        <v>667</v>
      </c>
      <c r="J3684" s="7">
        <f>MATCH(spotify_data[[#This Row],[artist_name]],spotify_data[artist_name],0)</f>
        <v>760</v>
      </c>
      <c r="K3684">
        <v>81</v>
      </c>
      <c r="L3684" s="10">
        <f>spotify_data[[#This Row],[artist_popularity]]/100</f>
        <v>0.81</v>
      </c>
      <c r="M3684">
        <v>25956015</v>
      </c>
      <c r="N3684" s="1" t="s">
        <v>23</v>
      </c>
      <c r="O3684" s="1" t="s">
        <v>12581</v>
      </c>
      <c r="P3684" s="1">
        <f>MATCH(spotify_data[[#This Row],[album_id]],spotify_data[album_id],0)</f>
        <v>769</v>
      </c>
      <c r="Q3684" s="1" t="s">
        <v>12582</v>
      </c>
      <c r="R3684" s="2">
        <v>43196</v>
      </c>
      <c r="S3684" s="7">
        <f ca="1">+TODAY()-spotify_data[[#This Row],[Fecha lanzamiento Album]]</f>
        <v>2835</v>
      </c>
      <c r="T3684" s="7">
        <f ca="1">+spotify_data[[#This Row],[Antigüedad Album Dias]]/60</f>
        <v>47.25</v>
      </c>
      <c r="U3684" s="8">
        <f ca="1">spotify_data[[#This Row],[Antigüedad Album Meses]]/12</f>
        <v>3.9375</v>
      </c>
      <c r="V3684">
        <v>13</v>
      </c>
      <c r="W3684" s="1" t="s">
        <v>20</v>
      </c>
      <c r="X3684" s="1" t="str">
        <f>+IF(spotify_data[[#This Row],[album_type]]="album","Album",IF(spotify_data[[#This Row],[album_type]]="single","Single","Compilation"))</f>
        <v>Album</v>
      </c>
      <c r="Y3684">
        <v>333</v>
      </c>
    </row>
    <row r="3685" spans="1:25" x14ac:dyDescent="0.3">
      <c r="A3685" s="1" t="s">
        <v>12784</v>
      </c>
      <c r="B3685" s="1">
        <v>5937</v>
      </c>
      <c r="C3685" s="1" t="s">
        <v>12785</v>
      </c>
      <c r="D3685">
        <v>1</v>
      </c>
      <c r="E3685">
        <v>62</v>
      </c>
      <c r="F3685" s="10">
        <f>spotify_data[[#This Row],[track_popularity]]/100</f>
        <v>0.62</v>
      </c>
      <c r="G3685" s="9" t="b">
        <v>1</v>
      </c>
      <c r="H3685" s="1">
        <f>+IF(spotify_data[[#This Row],[explicit]]=FALSE,0,1)</f>
        <v>1</v>
      </c>
      <c r="I3685" s="1" t="s">
        <v>11560</v>
      </c>
      <c r="J3685" s="7">
        <f>MATCH(spotify_data[[#This Row],[artist_name]],spotify_data[artist_name],0)</f>
        <v>2455</v>
      </c>
      <c r="K3685">
        <v>68</v>
      </c>
      <c r="L3685" s="10">
        <f>spotify_data[[#This Row],[artist_popularity]]/100</f>
        <v>0.68</v>
      </c>
      <c r="M3685">
        <v>6051989</v>
      </c>
      <c r="N3685" s="1" t="s">
        <v>23</v>
      </c>
      <c r="O3685" s="1" t="s">
        <v>12786</v>
      </c>
      <c r="P3685" s="1">
        <f>MATCH(spotify_data[[#This Row],[album_id]],spotify_data[album_id],0)</f>
        <v>3684</v>
      </c>
      <c r="Q3685" s="1" t="s">
        <v>12787</v>
      </c>
      <c r="R3685" s="2">
        <v>43133</v>
      </c>
      <c r="S3685" s="7">
        <f ca="1">+TODAY()-spotify_data[[#This Row],[Fecha lanzamiento Album]]</f>
        <v>2898</v>
      </c>
      <c r="T3685" s="7">
        <f ca="1">+spotify_data[[#This Row],[Antigüedad Album Dias]]/60</f>
        <v>48.3</v>
      </c>
      <c r="U3685" s="8">
        <f ca="1">spotify_data[[#This Row],[Antigüedad Album Meses]]/12</f>
        <v>4.0249999999999995</v>
      </c>
      <c r="V3685">
        <v>13</v>
      </c>
      <c r="W3685" s="1" t="s">
        <v>20</v>
      </c>
      <c r="X3685" s="1" t="str">
        <f>+IF(spotify_data[[#This Row],[album_type]]="album","Album",IF(spotify_data[[#This Row],[album_type]]="single","Single","Compilation"))</f>
        <v>Album</v>
      </c>
      <c r="Y3685">
        <v>242</v>
      </c>
    </row>
    <row r="3686" spans="1:25" x14ac:dyDescent="0.3">
      <c r="A3686" s="1" t="s">
        <v>12962</v>
      </c>
      <c r="B3686" s="1">
        <v>5129</v>
      </c>
      <c r="C3686" s="1" t="s">
        <v>12963</v>
      </c>
      <c r="D3686">
        <v>2</v>
      </c>
      <c r="E3686">
        <v>62</v>
      </c>
      <c r="F3686" s="10">
        <f>spotify_data[[#This Row],[track_popularity]]/100</f>
        <v>0.62</v>
      </c>
      <c r="G3686" s="9" t="b">
        <v>0</v>
      </c>
      <c r="H3686" s="1">
        <f>+IF(spotify_data[[#This Row],[explicit]]=FALSE,0,1)</f>
        <v>0</v>
      </c>
      <c r="I3686" s="1" t="s">
        <v>10251</v>
      </c>
      <c r="J3686" s="7">
        <f>MATCH(spotify_data[[#This Row],[artist_name]],spotify_data[artist_name],0)</f>
        <v>3685</v>
      </c>
      <c r="K3686">
        <v>54</v>
      </c>
      <c r="L3686" s="10">
        <f>spotify_data[[#This Row],[artist_popularity]]/100</f>
        <v>0.54</v>
      </c>
      <c r="M3686">
        <v>1683603</v>
      </c>
      <c r="N3686" s="1" t="s">
        <v>23</v>
      </c>
      <c r="O3686" s="1" t="s">
        <v>12964</v>
      </c>
      <c r="P3686" s="1">
        <f>MATCH(spotify_data[[#This Row],[album_id]],spotify_data[album_id],0)</f>
        <v>3685</v>
      </c>
      <c r="Q3686" s="1" t="s">
        <v>12965</v>
      </c>
      <c r="R3686" s="2">
        <v>43069</v>
      </c>
      <c r="S3686" s="7">
        <f ca="1">+TODAY()-spotify_data[[#This Row],[Fecha lanzamiento Album]]</f>
        <v>2962</v>
      </c>
      <c r="T3686" s="7">
        <f ca="1">+spotify_data[[#This Row],[Antigüedad Album Dias]]/60</f>
        <v>49.366666666666667</v>
      </c>
      <c r="U3686" s="8">
        <f ca="1">spotify_data[[#This Row],[Antigüedad Album Meses]]/12</f>
        <v>4.1138888888888889</v>
      </c>
      <c r="V3686">
        <v>5</v>
      </c>
      <c r="W3686" s="1" t="s">
        <v>21</v>
      </c>
      <c r="X3686" s="1" t="str">
        <f>+IF(spotify_data[[#This Row],[album_type]]="album","Album",IF(spotify_data[[#This Row],[album_type]]="single","Single","Compilation"))</f>
        <v>Single</v>
      </c>
      <c r="Y3686">
        <v>33</v>
      </c>
    </row>
    <row r="3687" spans="1:25" x14ac:dyDescent="0.3">
      <c r="A3687" s="1" t="s">
        <v>13453</v>
      </c>
      <c r="B3687" s="1">
        <v>7034</v>
      </c>
      <c r="C3687" s="1" t="s">
        <v>13454</v>
      </c>
      <c r="D3687">
        <v>7</v>
      </c>
      <c r="E3687">
        <v>62</v>
      </c>
      <c r="F3687" s="10">
        <f>spotify_data[[#This Row],[track_popularity]]/100</f>
        <v>0.62</v>
      </c>
      <c r="G3687" s="9" t="b">
        <v>1</v>
      </c>
      <c r="H3687" s="1">
        <f>+IF(spotify_data[[#This Row],[explicit]]=FALSE,0,1)</f>
        <v>1</v>
      </c>
      <c r="I3687" s="1" t="s">
        <v>5599</v>
      </c>
      <c r="J3687" s="7">
        <f>MATCH(spotify_data[[#This Row],[artist_name]],spotify_data[artist_name],0)</f>
        <v>100</v>
      </c>
      <c r="K3687">
        <v>88</v>
      </c>
      <c r="L3687" s="10">
        <f>spotify_data[[#This Row],[artist_popularity]]/100</f>
        <v>0.88</v>
      </c>
      <c r="M3687">
        <v>51821190</v>
      </c>
      <c r="N3687" s="1" t="s">
        <v>5600</v>
      </c>
      <c r="O3687" s="1" t="s">
        <v>13455</v>
      </c>
      <c r="P3687" s="1">
        <f>MATCH(spotify_data[[#This Row],[album_id]],spotify_data[album_id],0)</f>
        <v>1246</v>
      </c>
      <c r="Q3687" s="1" t="s">
        <v>13456</v>
      </c>
      <c r="R3687" s="2">
        <v>42937</v>
      </c>
      <c r="S3687" s="7">
        <f ca="1">+TODAY()-spotify_data[[#This Row],[Fecha lanzamiento Album]]</f>
        <v>3094</v>
      </c>
      <c r="T3687" s="7">
        <f ca="1">+spotify_data[[#This Row],[Antigüedad Album Dias]]/60</f>
        <v>51.56666666666667</v>
      </c>
      <c r="U3687" s="8">
        <f ca="1">spotify_data[[#This Row],[Antigüedad Album Meses]]/12</f>
        <v>4.2972222222222225</v>
      </c>
      <c r="V3687">
        <v>16</v>
      </c>
      <c r="W3687" s="1" t="s">
        <v>20</v>
      </c>
      <c r="X3687" s="1" t="str">
        <f>+IF(spotify_data[[#This Row],[album_type]]="album","Album",IF(spotify_data[[#This Row],[album_type]]="single","Single","Compilation"))</f>
        <v>Album</v>
      </c>
      <c r="Y3687">
        <v>44</v>
      </c>
    </row>
    <row r="3688" spans="1:25" x14ac:dyDescent="0.3">
      <c r="A3688" s="1" t="s">
        <v>13509</v>
      </c>
      <c r="B3688" s="1">
        <v>4600</v>
      </c>
      <c r="C3688" s="1" t="s">
        <v>13510</v>
      </c>
      <c r="D3688">
        <v>4</v>
      </c>
      <c r="E3688">
        <v>62</v>
      </c>
      <c r="F3688" s="10">
        <f>spotify_data[[#This Row],[track_popularity]]/100</f>
        <v>0.62</v>
      </c>
      <c r="G3688" s="9" t="b">
        <v>1</v>
      </c>
      <c r="H3688" s="1">
        <f>+IF(spotify_data[[#This Row],[explicit]]=FALSE,0,1)</f>
        <v>1</v>
      </c>
      <c r="I3688" s="1" t="s">
        <v>5273</v>
      </c>
      <c r="J3688" s="7">
        <f>MATCH(spotify_data[[#This Row],[artist_name]],spotify_data[artist_name],0)</f>
        <v>188</v>
      </c>
      <c r="K3688">
        <v>84</v>
      </c>
      <c r="L3688" s="10">
        <f>spotify_data[[#This Row],[artist_popularity]]/100</f>
        <v>0.84</v>
      </c>
      <c r="M3688">
        <v>23078238</v>
      </c>
      <c r="N3688" s="1" t="s">
        <v>218</v>
      </c>
      <c r="O3688" s="1" t="s">
        <v>13511</v>
      </c>
      <c r="P3688" s="1">
        <f>MATCH(spotify_data[[#This Row],[album_id]],spotify_data[album_id],0)</f>
        <v>1088</v>
      </c>
      <c r="Q3688" s="1" t="s">
        <v>13512</v>
      </c>
      <c r="R3688" s="2">
        <v>42916</v>
      </c>
      <c r="S3688" s="7">
        <f ca="1">+TODAY()-spotify_data[[#This Row],[Fecha lanzamiento Album]]</f>
        <v>3115</v>
      </c>
      <c r="T3688" s="7">
        <f ca="1">+spotify_data[[#This Row],[Antigüedad Album Dias]]/60</f>
        <v>51.916666666666664</v>
      </c>
      <c r="U3688" s="8">
        <f ca="1">spotify_data[[#This Row],[Antigüedad Album Meses]]/12</f>
        <v>4.3263888888888884</v>
      </c>
      <c r="V3688">
        <v>10</v>
      </c>
      <c r="W3688" s="1" t="s">
        <v>20</v>
      </c>
      <c r="X3688" s="1" t="str">
        <f>+IF(spotify_data[[#This Row],[album_type]]="album","Album",IF(spotify_data[[#This Row],[album_type]]="single","Single","Compilation"))</f>
        <v>Album</v>
      </c>
      <c r="Y3688">
        <v>454</v>
      </c>
    </row>
    <row r="3689" spans="1:25" x14ac:dyDescent="0.3">
      <c r="A3689" s="1" t="s">
        <v>13724</v>
      </c>
      <c r="B3689" s="1">
        <v>1021</v>
      </c>
      <c r="C3689" s="1" t="s">
        <v>13725</v>
      </c>
      <c r="D3689">
        <v>1</v>
      </c>
      <c r="E3689">
        <v>62</v>
      </c>
      <c r="F3689" s="10">
        <f>spotify_data[[#This Row],[track_popularity]]/100</f>
        <v>0.62</v>
      </c>
      <c r="G3689" s="9" t="b">
        <v>0</v>
      </c>
      <c r="H3689" s="1">
        <f>+IF(spotify_data[[#This Row],[explicit]]=FALSE,0,1)</f>
        <v>0</v>
      </c>
      <c r="I3689" s="1" t="s">
        <v>4094</v>
      </c>
      <c r="J3689" s="7">
        <f>MATCH(spotify_data[[#This Row],[artist_name]],spotify_data[artist_name],0)</f>
        <v>792</v>
      </c>
      <c r="K3689">
        <v>75</v>
      </c>
      <c r="L3689" s="10">
        <f>spotify_data[[#This Row],[artist_popularity]]/100</f>
        <v>0.75</v>
      </c>
      <c r="M3689">
        <v>3276119</v>
      </c>
      <c r="N3689" s="1" t="s">
        <v>1852</v>
      </c>
      <c r="O3689" s="1" t="s">
        <v>13726</v>
      </c>
      <c r="P3689" s="1">
        <f>MATCH(spotify_data[[#This Row],[album_id]],spotify_data[album_id],0)</f>
        <v>3688</v>
      </c>
      <c r="Q3689" s="1" t="s">
        <v>13725</v>
      </c>
      <c r="R3689" s="2">
        <v>42874</v>
      </c>
      <c r="S3689" s="7">
        <f ca="1">+TODAY()-spotify_data[[#This Row],[Fecha lanzamiento Album]]</f>
        <v>3157</v>
      </c>
      <c r="T3689" s="7">
        <f ca="1">+spotify_data[[#This Row],[Antigüedad Album Dias]]/60</f>
        <v>52.616666666666667</v>
      </c>
      <c r="U3689" s="8">
        <f ca="1">spotify_data[[#This Row],[Antigüedad Album Meses]]/12</f>
        <v>4.384722222222222</v>
      </c>
      <c r="V3689">
        <v>1</v>
      </c>
      <c r="W3689" s="1" t="s">
        <v>21</v>
      </c>
      <c r="X3689" s="1" t="str">
        <f>+IF(spotify_data[[#This Row],[album_type]]="album","Album",IF(spotify_data[[#This Row],[album_type]]="single","Single","Compilation"))</f>
        <v>Single</v>
      </c>
      <c r="Y3689">
        <v>315</v>
      </c>
    </row>
    <row r="3690" spans="1:25" x14ac:dyDescent="0.3">
      <c r="A3690" s="1" t="s">
        <v>14008</v>
      </c>
      <c r="B3690" s="1">
        <v>686</v>
      </c>
      <c r="C3690" s="1" t="s">
        <v>14009</v>
      </c>
      <c r="D3690">
        <v>11</v>
      </c>
      <c r="E3690">
        <v>62</v>
      </c>
      <c r="F3690" s="10">
        <f>spotify_data[[#This Row],[track_popularity]]/100</f>
        <v>0.62</v>
      </c>
      <c r="G3690" s="9" t="b">
        <v>0</v>
      </c>
      <c r="H3690" s="1">
        <f>+IF(spotify_data[[#This Row],[explicit]]=FALSE,0,1)</f>
        <v>0</v>
      </c>
      <c r="I3690" s="1" t="s">
        <v>830</v>
      </c>
      <c r="J3690" s="7">
        <f>MATCH(spotify_data[[#This Row],[artist_name]],spotify_data[artist_name],0)</f>
        <v>73</v>
      </c>
      <c r="K3690">
        <v>88</v>
      </c>
      <c r="L3690" s="10">
        <f>spotify_data[[#This Row],[artist_popularity]]/100</f>
        <v>0.88</v>
      </c>
      <c r="M3690">
        <v>122802777</v>
      </c>
      <c r="N3690" s="1" t="s">
        <v>831</v>
      </c>
      <c r="O3690" s="1" t="s">
        <v>13979</v>
      </c>
      <c r="P3690" s="1">
        <f>MATCH(spotify_data[[#This Row],[album_id]],spotify_data[album_id],0)</f>
        <v>73</v>
      </c>
      <c r="Q3690" s="1" t="s">
        <v>13980</v>
      </c>
      <c r="R3690" s="2">
        <v>42797</v>
      </c>
      <c r="S3690" s="7">
        <f ca="1">+TODAY()-spotify_data[[#This Row],[Fecha lanzamiento Album]]</f>
        <v>3234</v>
      </c>
      <c r="T3690" s="7">
        <f ca="1">+spotify_data[[#This Row],[Antigüedad Album Dias]]/60</f>
        <v>53.9</v>
      </c>
      <c r="U3690" s="8">
        <f ca="1">spotify_data[[#This Row],[Antigüedad Album Meses]]/12</f>
        <v>4.4916666666666663</v>
      </c>
      <c r="V3690">
        <v>16</v>
      </c>
      <c r="W3690" s="1" t="s">
        <v>20</v>
      </c>
      <c r="X3690" s="1" t="str">
        <f>+IF(spotify_data[[#This Row],[album_type]]="album","Album",IF(spotify_data[[#This Row],[album_type]]="single","Single","Compilation"))</f>
        <v>Album</v>
      </c>
      <c r="Y3690">
        <v>467</v>
      </c>
    </row>
    <row r="3691" spans="1:25" x14ac:dyDescent="0.3">
      <c r="A3691" s="1" t="s">
        <v>14010</v>
      </c>
      <c r="B3691" s="1">
        <v>2266</v>
      </c>
      <c r="C3691" s="1" t="s">
        <v>7583</v>
      </c>
      <c r="D3691">
        <v>3</v>
      </c>
      <c r="E3691">
        <v>62</v>
      </c>
      <c r="F3691" s="10">
        <f>spotify_data[[#This Row],[track_popularity]]/100</f>
        <v>0.62</v>
      </c>
      <c r="G3691" s="9" t="b">
        <v>0</v>
      </c>
      <c r="H3691" s="1">
        <f>+IF(spotify_data[[#This Row],[explicit]]=FALSE,0,1)</f>
        <v>0</v>
      </c>
      <c r="I3691" s="1" t="s">
        <v>14011</v>
      </c>
      <c r="J3691" s="7">
        <f>MATCH(spotify_data[[#This Row],[artist_name]],spotify_data[artist_name],0)</f>
        <v>3690</v>
      </c>
      <c r="K3691">
        <v>61</v>
      </c>
      <c r="L3691" s="10">
        <f>spotify_data[[#This Row],[artist_popularity]]/100</f>
        <v>0.61</v>
      </c>
      <c r="M3691">
        <v>1785857</v>
      </c>
      <c r="N3691" s="1" t="s">
        <v>23</v>
      </c>
      <c r="O3691" s="1" t="s">
        <v>14012</v>
      </c>
      <c r="P3691" s="1">
        <f>MATCH(spotify_data[[#This Row],[album_id]],spotify_data[album_id],0)</f>
        <v>3690</v>
      </c>
      <c r="Q3691" s="1" t="s">
        <v>7583</v>
      </c>
      <c r="R3691" s="2">
        <v>42795</v>
      </c>
      <c r="S3691" s="7">
        <f ca="1">+TODAY()-spotify_data[[#This Row],[Fecha lanzamiento Album]]</f>
        <v>3236</v>
      </c>
      <c r="T3691" s="7">
        <f ca="1">+spotify_data[[#This Row],[Antigüedad Album Dias]]/60</f>
        <v>53.93333333333333</v>
      </c>
      <c r="U3691" s="8">
        <f ca="1">spotify_data[[#This Row],[Antigüedad Album Meses]]/12</f>
        <v>4.4944444444444445</v>
      </c>
      <c r="V3691">
        <v>6</v>
      </c>
      <c r="W3691" s="1" t="s">
        <v>20</v>
      </c>
      <c r="X3691" s="1" t="str">
        <f>+IF(spotify_data[[#This Row],[album_type]]="album","Album",IF(spotify_data[[#This Row],[album_type]]="single","Single","Compilation"))</f>
        <v>Album</v>
      </c>
      <c r="Y3691">
        <v>568</v>
      </c>
    </row>
    <row r="3692" spans="1:25" x14ac:dyDescent="0.3">
      <c r="A3692" s="1" t="s">
        <v>14227</v>
      </c>
      <c r="B3692" s="1">
        <v>7352</v>
      </c>
      <c r="C3692" s="1" t="s">
        <v>14228</v>
      </c>
      <c r="D3692">
        <v>5</v>
      </c>
      <c r="E3692">
        <v>62</v>
      </c>
      <c r="F3692" s="10">
        <f>spotify_data[[#This Row],[track_popularity]]/100</f>
        <v>0.62</v>
      </c>
      <c r="G3692" s="9" t="b">
        <v>1</v>
      </c>
      <c r="H3692" s="1">
        <f>+IF(spotify_data[[#This Row],[explicit]]=FALSE,0,1)</f>
        <v>1</v>
      </c>
      <c r="I3692" s="1" t="s">
        <v>2459</v>
      </c>
      <c r="J3692" s="7">
        <f>MATCH(spotify_data[[#This Row],[artist_name]],spotify_data[artist_name],0)</f>
        <v>35</v>
      </c>
      <c r="K3692">
        <v>93</v>
      </c>
      <c r="L3692" s="10">
        <f>spotify_data[[#This Row],[artist_popularity]]/100</f>
        <v>0.93</v>
      </c>
      <c r="M3692">
        <v>112918137</v>
      </c>
      <c r="N3692" s="1" t="s">
        <v>2460</v>
      </c>
      <c r="O3692" s="1" t="s">
        <v>14211</v>
      </c>
      <c r="P3692" s="1">
        <f>MATCH(spotify_data[[#This Row],[album_id]],spotify_data[album_id],0)</f>
        <v>533</v>
      </c>
      <c r="Q3692" s="1" t="s">
        <v>8649</v>
      </c>
      <c r="R3692" s="2">
        <v>42699</v>
      </c>
      <c r="S3692" s="7">
        <f ca="1">+TODAY()-spotify_data[[#This Row],[Fecha lanzamiento Album]]</f>
        <v>3332</v>
      </c>
      <c r="T3692" s="7">
        <f ca="1">+spotify_data[[#This Row],[Antigüedad Album Dias]]/60</f>
        <v>55.533333333333331</v>
      </c>
      <c r="U3692" s="8">
        <f ca="1">spotify_data[[#This Row],[Antigüedad Album Meses]]/12</f>
        <v>4.6277777777777773</v>
      </c>
      <c r="V3692">
        <v>18</v>
      </c>
      <c r="W3692" s="1" t="s">
        <v>20</v>
      </c>
      <c r="X3692" s="1" t="str">
        <f>+IF(spotify_data[[#This Row],[album_type]]="album","Album",IF(spotify_data[[#This Row],[album_type]]="single","Single","Compilation"))</f>
        <v>Album</v>
      </c>
      <c r="Y3692">
        <v>388</v>
      </c>
    </row>
    <row r="3693" spans="1:25" x14ac:dyDescent="0.3">
      <c r="A3693" s="1" t="s">
        <v>14291</v>
      </c>
      <c r="B3693" s="1">
        <v>1632</v>
      </c>
      <c r="C3693" s="1" t="s">
        <v>14292</v>
      </c>
      <c r="D3693">
        <v>3</v>
      </c>
      <c r="E3693">
        <v>62</v>
      </c>
      <c r="F3693" s="10">
        <f>spotify_data[[#This Row],[track_popularity]]/100</f>
        <v>0.62</v>
      </c>
      <c r="G3693" s="9" t="b">
        <v>0</v>
      </c>
      <c r="H3693" s="1">
        <f>+IF(spotify_data[[#This Row],[explicit]]=FALSE,0,1)</f>
        <v>0</v>
      </c>
      <c r="I3693" s="1" t="s">
        <v>7661</v>
      </c>
      <c r="J3693" s="7">
        <f>MATCH(spotify_data[[#This Row],[artist_name]],spotify_data[artist_name],0)</f>
        <v>75</v>
      </c>
      <c r="K3693">
        <v>89</v>
      </c>
      <c r="L3693" s="10">
        <f>spotify_data[[#This Row],[artist_popularity]]/100</f>
        <v>0.89</v>
      </c>
      <c r="M3693">
        <v>75455093</v>
      </c>
      <c r="N3693" s="1" t="s">
        <v>23</v>
      </c>
      <c r="O3693" s="1" t="s">
        <v>14280</v>
      </c>
      <c r="P3693" s="1">
        <f>MATCH(spotify_data[[#This Row],[album_id]],spotify_data[album_id],0)</f>
        <v>95</v>
      </c>
      <c r="Q3693" s="1" t="s">
        <v>14281</v>
      </c>
      <c r="R3693" s="2">
        <v>42691</v>
      </c>
      <c r="S3693" s="7">
        <f ca="1">+TODAY()-spotify_data[[#This Row],[Fecha lanzamiento Album]]</f>
        <v>3340</v>
      </c>
      <c r="T3693" s="7">
        <f ca="1">+spotify_data[[#This Row],[Antigüedad Album Dias]]/60</f>
        <v>55.666666666666664</v>
      </c>
      <c r="U3693" s="8">
        <f ca="1">spotify_data[[#This Row],[Antigüedad Album Meses]]/12</f>
        <v>4.6388888888888884</v>
      </c>
      <c r="V3693">
        <v>9</v>
      </c>
      <c r="W3693" s="1" t="s">
        <v>20</v>
      </c>
      <c r="X3693" s="1" t="str">
        <f>+IF(spotify_data[[#This Row],[album_type]]="album","Album",IF(spotify_data[[#This Row],[album_type]]="single","Single","Compilation"))</f>
        <v>Album</v>
      </c>
      <c r="Y3693">
        <v>35</v>
      </c>
    </row>
    <row r="3694" spans="1:25" x14ac:dyDescent="0.3">
      <c r="A3694" s="1" t="s">
        <v>14295</v>
      </c>
      <c r="B3694" s="1">
        <v>8174</v>
      </c>
      <c r="C3694" s="1" t="s">
        <v>14296</v>
      </c>
      <c r="D3694">
        <v>6</v>
      </c>
      <c r="E3694">
        <v>62</v>
      </c>
      <c r="F3694" s="10">
        <f>spotify_data[[#This Row],[track_popularity]]/100</f>
        <v>0.62</v>
      </c>
      <c r="G3694" s="9" t="b">
        <v>0</v>
      </c>
      <c r="H3694" s="1">
        <f>+IF(spotify_data[[#This Row],[explicit]]=FALSE,0,1)</f>
        <v>0</v>
      </c>
      <c r="I3694" s="1" t="s">
        <v>7661</v>
      </c>
      <c r="J3694" s="7">
        <f>MATCH(spotify_data[[#This Row],[artist_name]],spotify_data[artist_name],0)</f>
        <v>75</v>
      </c>
      <c r="K3694">
        <v>90</v>
      </c>
      <c r="L3694" s="10">
        <f>spotify_data[[#This Row],[artist_popularity]]/100</f>
        <v>0.9</v>
      </c>
      <c r="M3694">
        <v>75492598</v>
      </c>
      <c r="N3694" s="1" t="s">
        <v>23</v>
      </c>
      <c r="O3694" s="1" t="s">
        <v>14280</v>
      </c>
      <c r="P3694" s="1">
        <f>MATCH(spotify_data[[#This Row],[album_id]],spotify_data[album_id],0)</f>
        <v>95</v>
      </c>
      <c r="Q3694" s="1" t="s">
        <v>14281</v>
      </c>
      <c r="R3694" s="2">
        <v>42691</v>
      </c>
      <c r="S3694" s="7">
        <f ca="1">+TODAY()-spotify_data[[#This Row],[Fecha lanzamiento Album]]</f>
        <v>3340</v>
      </c>
      <c r="T3694" s="7">
        <f ca="1">+spotify_data[[#This Row],[Antigüedad Album Dias]]/60</f>
        <v>55.666666666666664</v>
      </c>
      <c r="U3694" s="8">
        <f ca="1">spotify_data[[#This Row],[Antigüedad Album Meses]]/12</f>
        <v>4.6388888888888884</v>
      </c>
      <c r="V3694">
        <v>9</v>
      </c>
      <c r="W3694" s="1" t="s">
        <v>20</v>
      </c>
      <c r="X3694" s="1" t="str">
        <f>+IF(spotify_data[[#This Row],[album_type]]="album","Album",IF(spotify_data[[#This Row],[album_type]]="single","Single","Compilation"))</f>
        <v>Album</v>
      </c>
      <c r="Y3694">
        <v>33</v>
      </c>
    </row>
    <row r="3695" spans="1:25" x14ac:dyDescent="0.3">
      <c r="A3695" s="1" t="s">
        <v>14298</v>
      </c>
      <c r="B3695" s="1">
        <v>3676</v>
      </c>
      <c r="C3695" s="1" t="s">
        <v>14299</v>
      </c>
      <c r="D3695">
        <v>1</v>
      </c>
      <c r="E3695">
        <v>62</v>
      </c>
      <c r="F3695" s="10">
        <f>spotify_data[[#This Row],[track_popularity]]/100</f>
        <v>0.62</v>
      </c>
      <c r="G3695" s="9" t="b">
        <v>0</v>
      </c>
      <c r="H3695" s="1">
        <f>+IF(spotify_data[[#This Row],[explicit]]=FALSE,0,1)</f>
        <v>0</v>
      </c>
      <c r="I3695" s="1" t="s">
        <v>9535</v>
      </c>
      <c r="J3695" s="7">
        <f>MATCH(spotify_data[[#This Row],[artist_name]],spotify_data[artist_name],0)</f>
        <v>251</v>
      </c>
      <c r="K3695">
        <v>72</v>
      </c>
      <c r="L3695" s="10">
        <f>spotify_data[[#This Row],[artist_popularity]]/100</f>
        <v>0.72</v>
      </c>
      <c r="M3695">
        <v>2069532</v>
      </c>
      <c r="N3695" s="1" t="s">
        <v>23</v>
      </c>
      <c r="O3695" s="1" t="s">
        <v>14300</v>
      </c>
      <c r="P3695" s="1">
        <f>MATCH(spotify_data[[#This Row],[album_id]],spotify_data[album_id],0)</f>
        <v>3694</v>
      </c>
      <c r="Q3695" s="1" t="s">
        <v>14299</v>
      </c>
      <c r="R3695" s="2">
        <v>42689</v>
      </c>
      <c r="S3695" s="7">
        <f ca="1">+TODAY()-spotify_data[[#This Row],[Fecha lanzamiento Album]]</f>
        <v>3342</v>
      </c>
      <c r="T3695" s="7">
        <f ca="1">+spotify_data[[#This Row],[Antigüedad Album Dias]]/60</f>
        <v>55.7</v>
      </c>
      <c r="U3695" s="8">
        <f ca="1">spotify_data[[#This Row],[Antigüedad Album Meses]]/12</f>
        <v>4.6416666666666666</v>
      </c>
      <c r="V3695">
        <v>1</v>
      </c>
      <c r="W3695" s="1" t="s">
        <v>21</v>
      </c>
      <c r="X3695" s="1" t="str">
        <f>+IF(spotify_data[[#This Row],[album_type]]="album","Album",IF(spotify_data[[#This Row],[album_type]]="single","Single","Compilation"))</f>
        <v>Single</v>
      </c>
      <c r="Y3695">
        <v>403</v>
      </c>
    </row>
    <row r="3696" spans="1:25" x14ac:dyDescent="0.3">
      <c r="A3696" s="1" t="s">
        <v>14454</v>
      </c>
      <c r="B3696" s="1">
        <v>961</v>
      </c>
      <c r="C3696" s="1" t="s">
        <v>14455</v>
      </c>
      <c r="D3696">
        <v>1</v>
      </c>
      <c r="E3696">
        <v>62</v>
      </c>
      <c r="F3696" s="10">
        <f>spotify_data[[#This Row],[track_popularity]]/100</f>
        <v>0.62</v>
      </c>
      <c r="G3696" s="9" t="b">
        <v>0</v>
      </c>
      <c r="H3696" s="1">
        <f>+IF(spotify_data[[#This Row],[explicit]]=FALSE,0,1)</f>
        <v>0</v>
      </c>
      <c r="I3696" s="1" t="s">
        <v>12565</v>
      </c>
      <c r="J3696" s="7">
        <f>MATCH(spotify_data[[#This Row],[artist_name]],spotify_data[artist_name],0)</f>
        <v>1243</v>
      </c>
      <c r="K3696">
        <v>75</v>
      </c>
      <c r="L3696" s="10">
        <f>spotify_data[[#This Row],[artist_popularity]]/100</f>
        <v>0.75</v>
      </c>
      <c r="M3696">
        <v>7054208</v>
      </c>
      <c r="N3696" s="1" t="s">
        <v>1925</v>
      </c>
      <c r="O3696" s="1" t="s">
        <v>14450</v>
      </c>
      <c r="P3696" s="1">
        <f>MATCH(spotify_data[[#This Row],[album_id]],spotify_data[album_id],0)</f>
        <v>3345</v>
      </c>
      <c r="Q3696" s="1" t="s">
        <v>14451</v>
      </c>
      <c r="R3696" s="2">
        <v>42622</v>
      </c>
      <c r="S3696" s="7">
        <f ca="1">+TODAY()-spotify_data[[#This Row],[Fecha lanzamiento Album]]</f>
        <v>3409</v>
      </c>
      <c r="T3696" s="7">
        <f ca="1">+spotify_data[[#This Row],[Antigüedad Album Dias]]/60</f>
        <v>56.81666666666667</v>
      </c>
      <c r="U3696" s="8">
        <f ca="1">spotify_data[[#This Row],[Antigüedad Album Meses]]/12</f>
        <v>4.7347222222222225</v>
      </c>
      <c r="V3696">
        <v>15</v>
      </c>
      <c r="W3696" s="1" t="s">
        <v>20</v>
      </c>
      <c r="X3696" s="1" t="str">
        <f>+IF(spotify_data[[#This Row],[album_type]]="album","Album",IF(spotify_data[[#This Row],[album_type]]="single","Single","Compilation"))</f>
        <v>Album</v>
      </c>
      <c r="Y3696">
        <v>324</v>
      </c>
    </row>
    <row r="3697" spans="1:25" x14ac:dyDescent="0.3">
      <c r="A3697" s="1" t="s">
        <v>14568</v>
      </c>
      <c r="B3697" s="1">
        <v>2319</v>
      </c>
      <c r="C3697" s="1" t="s">
        <v>14569</v>
      </c>
      <c r="D3697">
        <v>3</v>
      </c>
      <c r="E3697">
        <v>62</v>
      </c>
      <c r="F3697" s="10">
        <f>spotify_data[[#This Row],[track_popularity]]/100</f>
        <v>0.62</v>
      </c>
      <c r="G3697" s="9" t="b">
        <v>0</v>
      </c>
      <c r="H3697" s="1">
        <f>+IF(spotify_data[[#This Row],[explicit]]=FALSE,0,1)</f>
        <v>0</v>
      </c>
      <c r="I3697" s="1" t="s">
        <v>7025</v>
      </c>
      <c r="J3697" s="7">
        <f>MATCH(spotify_data[[#This Row],[artist_name]],spotify_data[artist_name],0)</f>
        <v>1236</v>
      </c>
      <c r="K3697">
        <v>67</v>
      </c>
      <c r="L3697" s="10">
        <f>spotify_data[[#This Row],[artist_popularity]]/100</f>
        <v>0.67</v>
      </c>
      <c r="M3697">
        <v>2177177</v>
      </c>
      <c r="N3697" s="1" t="s">
        <v>23</v>
      </c>
      <c r="O3697" s="1" t="s">
        <v>14561</v>
      </c>
      <c r="P3697" s="1">
        <f>MATCH(spotify_data[[#This Row],[album_id]],spotify_data[album_id],0)</f>
        <v>2120</v>
      </c>
      <c r="Q3697" s="1" t="s">
        <v>14562</v>
      </c>
      <c r="R3697" s="2">
        <v>42580</v>
      </c>
      <c r="S3697" s="7">
        <f ca="1">+TODAY()-spotify_data[[#This Row],[Fecha lanzamiento Album]]</f>
        <v>3451</v>
      </c>
      <c r="T3697" s="7">
        <f ca="1">+spotify_data[[#This Row],[Antigüedad Album Dias]]/60</f>
        <v>57.516666666666666</v>
      </c>
      <c r="U3697" s="8">
        <f ca="1">spotify_data[[#This Row],[Antigüedad Album Meses]]/12</f>
        <v>4.7930555555555552</v>
      </c>
      <c r="V3697">
        <v>4</v>
      </c>
      <c r="W3697" s="1" t="s">
        <v>21</v>
      </c>
      <c r="X3697" s="1" t="str">
        <f>+IF(spotify_data[[#This Row],[album_type]]="album","Album",IF(spotify_data[[#This Row],[album_type]]="single","Single","Compilation"))</f>
        <v>Single</v>
      </c>
      <c r="Y3697">
        <v>24</v>
      </c>
    </row>
    <row r="3698" spans="1:25" x14ac:dyDescent="0.3">
      <c r="A3698" s="1" t="s">
        <v>14735</v>
      </c>
      <c r="B3698" s="1">
        <v>3606</v>
      </c>
      <c r="C3698" s="1" t="s">
        <v>14736</v>
      </c>
      <c r="D3698">
        <v>5</v>
      </c>
      <c r="E3698">
        <v>62</v>
      </c>
      <c r="F3698" s="10">
        <f>spotify_data[[#This Row],[track_popularity]]/100</f>
        <v>0.62</v>
      </c>
      <c r="G3698" s="9" t="b">
        <v>0</v>
      </c>
      <c r="H3698" s="1">
        <f>+IF(spotify_data[[#This Row],[explicit]]=FALSE,0,1)</f>
        <v>0</v>
      </c>
      <c r="I3698" s="1" t="s">
        <v>10104</v>
      </c>
      <c r="J3698" s="7">
        <f>MATCH(spotify_data[[#This Row],[artist_name]],spotify_data[artist_name],0)</f>
        <v>2975</v>
      </c>
      <c r="K3698">
        <v>69</v>
      </c>
      <c r="L3698" s="10">
        <f>spotify_data[[#This Row],[artist_popularity]]/100</f>
        <v>0.69</v>
      </c>
      <c r="M3698">
        <v>7507062</v>
      </c>
      <c r="N3698" s="1" t="s">
        <v>395</v>
      </c>
      <c r="O3698" s="1" t="s">
        <v>14732</v>
      </c>
      <c r="P3698" s="1">
        <f>MATCH(spotify_data[[#This Row],[album_id]],spotify_data[album_id],0)</f>
        <v>3697</v>
      </c>
      <c r="Q3698" s="1" t="s">
        <v>14733</v>
      </c>
      <c r="R3698" s="2">
        <v>42510</v>
      </c>
      <c r="S3698" s="7">
        <f ca="1">+TODAY()-spotify_data[[#This Row],[Fecha lanzamiento Album]]</f>
        <v>3521</v>
      </c>
      <c r="T3698" s="7">
        <f ca="1">+spotify_data[[#This Row],[Antigüedad Album Dias]]/60</f>
        <v>58.68333333333333</v>
      </c>
      <c r="U3698" s="8">
        <f ca="1">spotify_data[[#This Row],[Antigüedad Album Meses]]/12</f>
        <v>4.8902777777777775</v>
      </c>
      <c r="V3698">
        <v>15</v>
      </c>
      <c r="W3698" s="1" t="s">
        <v>20</v>
      </c>
      <c r="X3698" s="1" t="str">
        <f>+IF(spotify_data[[#This Row],[album_type]]="album","Album",IF(spotify_data[[#This Row],[album_type]]="single","Single","Compilation"))</f>
        <v>Album</v>
      </c>
      <c r="Y3698">
        <v>367</v>
      </c>
    </row>
    <row r="3699" spans="1:25" x14ac:dyDescent="0.3">
      <c r="A3699" s="1" t="s">
        <v>14748</v>
      </c>
      <c r="B3699" s="1">
        <v>2846</v>
      </c>
      <c r="C3699" s="1" t="s">
        <v>14749</v>
      </c>
      <c r="D3699">
        <v>9</v>
      </c>
      <c r="E3699">
        <v>62</v>
      </c>
      <c r="F3699" s="10">
        <f>spotify_data[[#This Row],[track_popularity]]/100</f>
        <v>0.62</v>
      </c>
      <c r="G3699" s="9" t="b">
        <v>1</v>
      </c>
      <c r="H3699" s="1">
        <f>+IF(spotify_data[[#This Row],[explicit]]=FALSE,0,1)</f>
        <v>1</v>
      </c>
      <c r="I3699" s="1" t="s">
        <v>2164</v>
      </c>
      <c r="J3699" s="7">
        <f>MATCH(spotify_data[[#This Row],[artist_name]],spotify_data[artist_name],0)</f>
        <v>189</v>
      </c>
      <c r="K3699">
        <v>90</v>
      </c>
      <c r="L3699" s="10">
        <f>spotify_data[[#This Row],[artist_popularity]]/100</f>
        <v>0.9</v>
      </c>
      <c r="M3699">
        <v>107418606</v>
      </c>
      <c r="N3699" s="1" t="s">
        <v>516</v>
      </c>
      <c r="O3699" s="1" t="s">
        <v>14723</v>
      </c>
      <c r="P3699" s="1">
        <f>MATCH(spotify_data[[#This Row],[album_id]],spotify_data[album_id],0)</f>
        <v>3022</v>
      </c>
      <c r="Q3699" s="1" t="s">
        <v>14724</v>
      </c>
      <c r="R3699" s="2">
        <v>42510</v>
      </c>
      <c r="S3699" s="7">
        <f ca="1">+TODAY()-spotify_data[[#This Row],[Fecha lanzamiento Album]]</f>
        <v>3521</v>
      </c>
      <c r="T3699" s="7">
        <f ca="1">+spotify_data[[#This Row],[Antigüedad Album Dias]]/60</f>
        <v>58.68333333333333</v>
      </c>
      <c r="U3699" s="8">
        <f ca="1">spotify_data[[#This Row],[Antigüedad Album Meses]]/12</f>
        <v>4.8902777777777775</v>
      </c>
      <c r="V3699">
        <v>17</v>
      </c>
      <c r="W3699" s="1" t="s">
        <v>20</v>
      </c>
      <c r="X3699" s="1" t="str">
        <f>+IF(spotify_data[[#This Row],[album_type]]="album","Album",IF(spotify_data[[#This Row],[album_type]]="single","Single","Compilation"))</f>
        <v>Album</v>
      </c>
      <c r="Y3699">
        <v>324</v>
      </c>
    </row>
    <row r="3700" spans="1:25" x14ac:dyDescent="0.3">
      <c r="A3700" s="1" t="s">
        <v>14775</v>
      </c>
      <c r="B3700" s="1">
        <v>2558</v>
      </c>
      <c r="C3700" s="1" t="s">
        <v>14759</v>
      </c>
      <c r="D3700">
        <v>19</v>
      </c>
      <c r="E3700">
        <v>62</v>
      </c>
      <c r="F3700" s="10">
        <f>spotify_data[[#This Row],[track_popularity]]/100</f>
        <v>0.62</v>
      </c>
      <c r="G3700" s="9" t="b">
        <v>1</v>
      </c>
      <c r="H3700" s="1">
        <f>+IF(spotify_data[[#This Row],[explicit]]=FALSE,0,1)</f>
        <v>1</v>
      </c>
      <c r="I3700" s="1" t="s">
        <v>1365</v>
      </c>
      <c r="J3700" s="7">
        <f>MATCH(spotify_data[[#This Row],[artist_name]],spotify_data[artist_name],0)</f>
        <v>164</v>
      </c>
      <c r="K3700">
        <v>95</v>
      </c>
      <c r="L3700" s="10">
        <f>spotify_data[[#This Row],[artist_popularity]]/100</f>
        <v>0.95</v>
      </c>
      <c r="M3700">
        <v>103067383</v>
      </c>
      <c r="N3700" s="1" t="s">
        <v>1366</v>
      </c>
      <c r="O3700" s="1" t="s">
        <v>14764</v>
      </c>
      <c r="P3700" s="1">
        <f>MATCH(spotify_data[[#This Row],[album_id]],spotify_data[album_id],0)</f>
        <v>660</v>
      </c>
      <c r="Q3700" s="1" t="s">
        <v>14759</v>
      </c>
      <c r="R3700" s="2">
        <v>42496</v>
      </c>
      <c r="S3700" s="7">
        <f ca="1">+TODAY()-spotify_data[[#This Row],[Fecha lanzamiento Album]]</f>
        <v>3535</v>
      </c>
      <c r="T3700" s="7">
        <f ca="1">+spotify_data[[#This Row],[Antigüedad Album Dias]]/60</f>
        <v>58.916666666666664</v>
      </c>
      <c r="U3700" s="8">
        <f ca="1">spotify_data[[#This Row],[Antigüedad Album Meses]]/12</f>
        <v>4.9097222222222223</v>
      </c>
      <c r="V3700">
        <v>20</v>
      </c>
      <c r="W3700" s="1" t="s">
        <v>20</v>
      </c>
      <c r="X3700" s="1" t="str">
        <f>+IF(spotify_data[[#This Row],[album_type]]="album","Album",IF(spotify_data[[#This Row],[album_type]]="single","Single","Compilation"))</f>
        <v>Album</v>
      </c>
      <c r="Y3700">
        <v>519</v>
      </c>
    </row>
    <row r="3701" spans="1:25" x14ac:dyDescent="0.3">
      <c r="A3701" s="1" t="s">
        <v>14792</v>
      </c>
      <c r="B3701" s="1">
        <v>4601</v>
      </c>
      <c r="C3701" s="1" t="s">
        <v>14793</v>
      </c>
      <c r="D3701">
        <v>2</v>
      </c>
      <c r="E3701">
        <v>62</v>
      </c>
      <c r="F3701" s="10">
        <f>spotify_data[[#This Row],[track_popularity]]/100</f>
        <v>0.62</v>
      </c>
      <c r="G3701" s="9" t="b">
        <v>0</v>
      </c>
      <c r="H3701" s="1">
        <f>+IF(spotify_data[[#This Row],[explicit]]=FALSE,0,1)</f>
        <v>0</v>
      </c>
      <c r="I3701" s="1" t="s">
        <v>6402</v>
      </c>
      <c r="J3701" s="7">
        <f>MATCH(spotify_data[[#This Row],[artist_name]],spotify_data[artist_name],0)</f>
        <v>3700</v>
      </c>
      <c r="K3701">
        <v>64</v>
      </c>
      <c r="L3701" s="10">
        <f>spotify_data[[#This Row],[artist_popularity]]/100</f>
        <v>0.64</v>
      </c>
      <c r="M3701">
        <v>2565642</v>
      </c>
      <c r="N3701" s="1" t="s">
        <v>1925</v>
      </c>
      <c r="O3701" s="1" t="s">
        <v>14794</v>
      </c>
      <c r="P3701" s="1">
        <f>MATCH(spotify_data[[#This Row],[album_id]],spotify_data[album_id],0)</f>
        <v>3700</v>
      </c>
      <c r="Q3701" s="1" t="s">
        <v>6401</v>
      </c>
      <c r="R3701" s="2">
        <v>42496</v>
      </c>
      <c r="S3701" s="7">
        <f ca="1">+TODAY()-spotify_data[[#This Row],[Fecha lanzamiento Album]]</f>
        <v>3535</v>
      </c>
      <c r="T3701" s="7">
        <f ca="1">+spotify_data[[#This Row],[Antigüedad Album Dias]]/60</f>
        <v>58.916666666666664</v>
      </c>
      <c r="U3701" s="8">
        <f ca="1">spotify_data[[#This Row],[Antigüedad Album Meses]]/12</f>
        <v>4.9097222222222223</v>
      </c>
      <c r="V3701">
        <v>12</v>
      </c>
      <c r="W3701" s="1" t="s">
        <v>20</v>
      </c>
      <c r="X3701" s="1" t="str">
        <f>+IF(spotify_data[[#This Row],[album_type]]="album","Album",IF(spotify_data[[#This Row],[album_type]]="single","Single","Compilation"))</f>
        <v>Album</v>
      </c>
      <c r="Y3701">
        <v>377</v>
      </c>
    </row>
    <row r="3702" spans="1:25" x14ac:dyDescent="0.3">
      <c r="A3702" s="1" t="s">
        <v>14835</v>
      </c>
      <c r="B3702" s="1">
        <v>2444</v>
      </c>
      <c r="C3702" s="1" t="s">
        <v>14836</v>
      </c>
      <c r="D3702">
        <v>10</v>
      </c>
      <c r="E3702">
        <v>62</v>
      </c>
      <c r="F3702" s="10">
        <f>spotify_data[[#This Row],[track_popularity]]/100</f>
        <v>0.62</v>
      </c>
      <c r="G3702" s="9" t="b">
        <v>0</v>
      </c>
      <c r="H3702" s="1">
        <f>+IF(spotify_data[[#This Row],[explicit]]=FALSE,0,1)</f>
        <v>0</v>
      </c>
      <c r="I3702" s="1" t="s">
        <v>4125</v>
      </c>
      <c r="J3702" s="7">
        <f>MATCH(spotify_data[[#This Row],[artist_name]],spotify_data[artist_name],0)</f>
        <v>926</v>
      </c>
      <c r="K3702">
        <v>84</v>
      </c>
      <c r="L3702" s="10">
        <f>spotify_data[[#This Row],[artist_popularity]]/100</f>
        <v>0.84</v>
      </c>
      <c r="M3702">
        <v>41176723</v>
      </c>
      <c r="N3702" s="1" t="s">
        <v>23</v>
      </c>
      <c r="O3702" s="1" t="s">
        <v>14824</v>
      </c>
      <c r="P3702" s="1">
        <f>MATCH(spotify_data[[#This Row],[album_id]],spotify_data[album_id],0)</f>
        <v>926</v>
      </c>
      <c r="Q3702" s="1" t="s">
        <v>14825</v>
      </c>
      <c r="R3702" s="2">
        <v>42483</v>
      </c>
      <c r="S3702" s="7">
        <f ca="1">+TODAY()-spotify_data[[#This Row],[Fecha lanzamiento Album]]</f>
        <v>3548</v>
      </c>
      <c r="T3702" s="7">
        <f ca="1">+spotify_data[[#This Row],[Antigüedad Album Dias]]/60</f>
        <v>59.133333333333333</v>
      </c>
      <c r="U3702" s="8">
        <f ca="1">spotify_data[[#This Row],[Antigüedad Album Meses]]/12</f>
        <v>4.927777777777778</v>
      </c>
      <c r="V3702">
        <v>13</v>
      </c>
      <c r="W3702" s="1" t="s">
        <v>20</v>
      </c>
      <c r="X3702" s="1" t="str">
        <f>+IF(spotify_data[[#This Row],[album_type]]="album","Album",IF(spotify_data[[#This Row],[album_type]]="single","Single","Compilation"))</f>
        <v>Album</v>
      </c>
      <c r="Y3702">
        <v>482</v>
      </c>
    </row>
    <row r="3703" spans="1:25" x14ac:dyDescent="0.3">
      <c r="A3703" s="1" t="s">
        <v>14869</v>
      </c>
      <c r="B3703" s="1">
        <v>6536</v>
      </c>
      <c r="C3703" s="1" t="s">
        <v>14870</v>
      </c>
      <c r="D3703">
        <v>1</v>
      </c>
      <c r="E3703">
        <v>62</v>
      </c>
      <c r="F3703" s="10">
        <f>spotify_data[[#This Row],[track_popularity]]/100</f>
        <v>0.62</v>
      </c>
      <c r="G3703" s="9" t="b">
        <v>1</v>
      </c>
      <c r="H3703" s="1">
        <f>+IF(spotify_data[[#This Row],[explicit]]=FALSE,0,1)</f>
        <v>1</v>
      </c>
      <c r="I3703" s="1" t="s">
        <v>14353</v>
      </c>
      <c r="J3703" s="7">
        <f>MATCH(spotify_data[[#This Row],[artist_name]],spotify_data[artist_name],0)</f>
        <v>3702</v>
      </c>
      <c r="K3703">
        <v>57</v>
      </c>
      <c r="L3703" s="10">
        <f>spotify_data[[#This Row],[artist_popularity]]/100</f>
        <v>0.56999999999999995</v>
      </c>
      <c r="M3703">
        <v>885355</v>
      </c>
      <c r="N3703" s="1" t="s">
        <v>23</v>
      </c>
      <c r="O3703" s="1" t="s">
        <v>14871</v>
      </c>
      <c r="P3703" s="1">
        <f>MATCH(spotify_data[[#This Row],[album_id]],spotify_data[album_id],0)</f>
        <v>3702</v>
      </c>
      <c r="Q3703" s="1" t="s">
        <v>14870</v>
      </c>
      <c r="R3703" s="2">
        <v>42466</v>
      </c>
      <c r="S3703" s="7">
        <f ca="1">+TODAY()-spotify_data[[#This Row],[Fecha lanzamiento Album]]</f>
        <v>3565</v>
      </c>
      <c r="T3703" s="7">
        <f ca="1">+spotify_data[[#This Row],[Antigüedad Album Dias]]/60</f>
        <v>59.416666666666664</v>
      </c>
      <c r="U3703" s="8">
        <f ca="1">spotify_data[[#This Row],[Antigüedad Album Meses]]/12</f>
        <v>4.9513888888888884</v>
      </c>
      <c r="V3703">
        <v>1</v>
      </c>
      <c r="W3703" s="1" t="s">
        <v>21</v>
      </c>
      <c r="X3703" s="1" t="str">
        <f>+IF(spotify_data[[#This Row],[album_type]]="album","Album",IF(spotify_data[[#This Row],[album_type]]="single","Single","Compilation"))</f>
        <v>Single</v>
      </c>
      <c r="Y3703">
        <v>375</v>
      </c>
    </row>
    <row r="3704" spans="1:25" x14ac:dyDescent="0.3">
      <c r="A3704" s="1" t="s">
        <v>14879</v>
      </c>
      <c r="B3704" s="1">
        <v>2652</v>
      </c>
      <c r="C3704" s="1" t="s">
        <v>5916</v>
      </c>
      <c r="D3704">
        <v>1</v>
      </c>
      <c r="E3704">
        <v>62</v>
      </c>
      <c r="F3704" s="10">
        <f>spotify_data[[#This Row],[track_popularity]]/100</f>
        <v>0.62</v>
      </c>
      <c r="G3704" s="9" t="b">
        <v>0</v>
      </c>
      <c r="H3704" s="1">
        <f>+IF(spotify_data[[#This Row],[explicit]]=FALSE,0,1)</f>
        <v>0</v>
      </c>
      <c r="I3704" s="1" t="s">
        <v>2164</v>
      </c>
      <c r="J3704" s="7">
        <f>MATCH(spotify_data[[#This Row],[artist_name]],spotify_data[artist_name],0)</f>
        <v>189</v>
      </c>
      <c r="K3704">
        <v>90</v>
      </c>
      <c r="L3704" s="10">
        <f>spotify_data[[#This Row],[artist_popularity]]/100</f>
        <v>0.9</v>
      </c>
      <c r="M3704">
        <v>107401919</v>
      </c>
      <c r="N3704" s="1" t="s">
        <v>516</v>
      </c>
      <c r="O3704" s="1" t="s">
        <v>14876</v>
      </c>
      <c r="P3704" s="1">
        <f>MATCH(spotify_data[[#This Row],[album_id]],spotify_data[album_id],0)</f>
        <v>432</v>
      </c>
      <c r="Q3704" s="1" t="s">
        <v>14724</v>
      </c>
      <c r="R3704" s="2">
        <v>42461</v>
      </c>
      <c r="S3704" s="7">
        <f ca="1">+TODAY()-spotify_data[[#This Row],[Fecha lanzamiento Album]]</f>
        <v>3570</v>
      </c>
      <c r="T3704" s="7">
        <f ca="1">+spotify_data[[#This Row],[Antigüedad Album Dias]]/60</f>
        <v>59.5</v>
      </c>
      <c r="U3704" s="8">
        <f ca="1">spotify_data[[#This Row],[Antigüedad Album Meses]]/12</f>
        <v>4.958333333333333</v>
      </c>
      <c r="V3704">
        <v>15</v>
      </c>
      <c r="W3704" s="1" t="s">
        <v>20</v>
      </c>
      <c r="X3704" s="1" t="str">
        <f>+IF(spotify_data[[#This Row],[album_type]]="album","Album",IF(spotify_data[[#This Row],[album_type]]="single","Single","Compilation"))</f>
        <v>Album</v>
      </c>
      <c r="Y3704">
        <v>337</v>
      </c>
    </row>
    <row r="3705" spans="1:25" x14ac:dyDescent="0.3">
      <c r="A3705" s="1" t="s">
        <v>14958</v>
      </c>
      <c r="B3705" s="1">
        <v>5509</v>
      </c>
      <c r="C3705" s="1" t="s">
        <v>14959</v>
      </c>
      <c r="D3705">
        <v>8</v>
      </c>
      <c r="E3705">
        <v>62</v>
      </c>
      <c r="F3705" s="10">
        <f>spotify_data[[#This Row],[track_popularity]]/100</f>
        <v>0.62</v>
      </c>
      <c r="G3705" s="9" t="b">
        <v>0</v>
      </c>
      <c r="H3705" s="1">
        <f>+IF(spotify_data[[#This Row],[explicit]]=FALSE,0,1)</f>
        <v>0</v>
      </c>
      <c r="I3705" s="1" t="s">
        <v>9572</v>
      </c>
      <c r="J3705" s="7">
        <f>MATCH(spotify_data[[#This Row],[artist_name]],spotify_data[artist_name],0)</f>
        <v>143</v>
      </c>
      <c r="K3705">
        <v>79</v>
      </c>
      <c r="L3705" s="10">
        <f>spotify_data[[#This Row],[artist_popularity]]/100</f>
        <v>0.79</v>
      </c>
      <c r="M3705">
        <v>12544566</v>
      </c>
      <c r="N3705" s="1" t="s">
        <v>23</v>
      </c>
      <c r="O3705" s="1" t="s">
        <v>14954</v>
      </c>
      <c r="P3705" s="1">
        <f>MATCH(spotify_data[[#This Row],[album_id]],spotify_data[album_id],0)</f>
        <v>184</v>
      </c>
      <c r="Q3705" s="1" t="s">
        <v>14955</v>
      </c>
      <c r="R3705" s="2">
        <v>42425</v>
      </c>
      <c r="S3705" s="7">
        <f ca="1">+TODAY()-spotify_data[[#This Row],[Fecha lanzamiento Album]]</f>
        <v>3606</v>
      </c>
      <c r="T3705" s="7">
        <f ca="1">+spotify_data[[#This Row],[Antigüedad Album Dias]]/60</f>
        <v>60.1</v>
      </c>
      <c r="U3705" s="8">
        <f ca="1">spotify_data[[#This Row],[Antigüedad Album Meses]]/12</f>
        <v>5.0083333333333337</v>
      </c>
      <c r="V3705">
        <v>10</v>
      </c>
      <c r="W3705" s="1" t="s">
        <v>20</v>
      </c>
      <c r="X3705" s="1" t="str">
        <f>+IF(spotify_data[[#This Row],[album_type]]="album","Album",IF(spotify_data[[#This Row],[album_type]]="single","Single","Compilation"))</f>
        <v>Album</v>
      </c>
      <c r="Y3705">
        <v>358</v>
      </c>
    </row>
    <row r="3706" spans="1:25" x14ac:dyDescent="0.3">
      <c r="A3706" s="1" t="s">
        <v>14970</v>
      </c>
      <c r="B3706" s="1">
        <v>2341</v>
      </c>
      <c r="C3706" s="1" t="s">
        <v>4706</v>
      </c>
      <c r="D3706">
        <v>5</v>
      </c>
      <c r="E3706">
        <v>62</v>
      </c>
      <c r="F3706" s="10">
        <f>spotify_data[[#This Row],[track_popularity]]/100</f>
        <v>0.62</v>
      </c>
      <c r="G3706" s="9" t="b">
        <v>0</v>
      </c>
      <c r="H3706" s="1">
        <f>+IF(spotify_data[[#This Row],[explicit]]=FALSE,0,1)</f>
        <v>0</v>
      </c>
      <c r="I3706" s="1" t="s">
        <v>11104</v>
      </c>
      <c r="J3706" s="7">
        <f>MATCH(spotify_data[[#This Row],[artist_name]],spotify_data[artist_name],0)</f>
        <v>546</v>
      </c>
      <c r="K3706">
        <v>82</v>
      </c>
      <c r="L3706" s="10">
        <f>spotify_data[[#This Row],[artist_popularity]]/100</f>
        <v>0.82</v>
      </c>
      <c r="M3706">
        <v>30545962</v>
      </c>
      <c r="N3706" s="1" t="s">
        <v>23</v>
      </c>
      <c r="O3706" s="1" t="s">
        <v>14971</v>
      </c>
      <c r="P3706" s="1">
        <f>MATCH(spotify_data[[#This Row],[album_id]],spotify_data[album_id],0)</f>
        <v>3705</v>
      </c>
      <c r="Q3706" s="1" t="s">
        <v>14972</v>
      </c>
      <c r="R3706" s="2">
        <v>42418</v>
      </c>
      <c r="S3706" s="7">
        <f ca="1">+TODAY()-spotify_data[[#This Row],[Fecha lanzamiento Album]]</f>
        <v>3613</v>
      </c>
      <c r="T3706" s="7">
        <f ca="1">+spotify_data[[#This Row],[Antigüedad Album Dias]]/60</f>
        <v>60.216666666666669</v>
      </c>
      <c r="U3706" s="8">
        <f ca="1">spotify_data[[#This Row],[Antigüedad Album Meses]]/12</f>
        <v>5.0180555555555557</v>
      </c>
      <c r="V3706">
        <v>13</v>
      </c>
      <c r="W3706" s="1" t="s">
        <v>20</v>
      </c>
      <c r="X3706" s="1" t="str">
        <f>+IF(spotify_data[[#This Row],[album_type]]="album","Album",IF(spotify_data[[#This Row],[album_type]]="single","Single","Compilation"))</f>
        <v>Album</v>
      </c>
      <c r="Y3706">
        <v>362</v>
      </c>
    </row>
    <row r="3707" spans="1:25" x14ac:dyDescent="0.3">
      <c r="A3707" s="1" t="s">
        <v>15131</v>
      </c>
      <c r="B3707" s="1">
        <v>494</v>
      </c>
      <c r="C3707" s="1" t="s">
        <v>15132</v>
      </c>
      <c r="D3707">
        <v>1</v>
      </c>
      <c r="E3707">
        <v>62</v>
      </c>
      <c r="F3707" s="10">
        <f>spotify_data[[#This Row],[track_popularity]]/100</f>
        <v>0.62</v>
      </c>
      <c r="G3707" s="9" t="b">
        <v>1</v>
      </c>
      <c r="H3707" s="1">
        <f>+IF(spotify_data[[#This Row],[explicit]]=FALSE,0,1)</f>
        <v>1</v>
      </c>
      <c r="I3707" s="1" t="s">
        <v>1234</v>
      </c>
      <c r="J3707" s="7">
        <f>MATCH(spotify_data[[#This Row],[artist_name]],spotify_data[artist_name],0)</f>
        <v>186</v>
      </c>
      <c r="K3707">
        <v>82</v>
      </c>
      <c r="L3707" s="10">
        <f>spotify_data[[#This Row],[artist_popularity]]/100</f>
        <v>0.82</v>
      </c>
      <c r="M3707">
        <v>15689879</v>
      </c>
      <c r="N3707" s="1" t="s">
        <v>1235</v>
      </c>
      <c r="O3707" s="1" t="s">
        <v>15129</v>
      </c>
      <c r="P3707" s="1">
        <f>MATCH(spotify_data[[#This Row],[album_id]],spotify_data[album_id],0)</f>
        <v>186</v>
      </c>
      <c r="Q3707" s="1" t="s">
        <v>15130</v>
      </c>
      <c r="R3707" s="2">
        <v>42340</v>
      </c>
      <c r="S3707" s="7">
        <f ca="1">+TODAY()-spotify_data[[#This Row],[Fecha lanzamiento Album]]</f>
        <v>3691</v>
      </c>
      <c r="T3707" s="7">
        <f ca="1">+spotify_data[[#This Row],[Antigüedad Album Dias]]/60</f>
        <v>61.516666666666666</v>
      </c>
      <c r="U3707" s="8">
        <f ca="1">spotify_data[[#This Row],[Antigüedad Album Meses]]/12</f>
        <v>5.1263888888888891</v>
      </c>
      <c r="V3707">
        <v>10</v>
      </c>
      <c r="W3707" s="1" t="s">
        <v>20</v>
      </c>
      <c r="X3707" s="1" t="str">
        <f>+IF(spotify_data[[#This Row],[album_type]]="album","Album",IF(spotify_data[[#This Row],[album_type]]="single","Single","Compilation"))</f>
        <v>Album</v>
      </c>
      <c r="Y3707">
        <v>185</v>
      </c>
    </row>
    <row r="3708" spans="1:25" x14ac:dyDescent="0.3">
      <c r="A3708" s="1" t="s">
        <v>15143</v>
      </c>
      <c r="B3708" s="1">
        <v>846</v>
      </c>
      <c r="C3708" s="1" t="s">
        <v>15144</v>
      </c>
      <c r="D3708">
        <v>4</v>
      </c>
      <c r="E3708">
        <v>62</v>
      </c>
      <c r="F3708" s="10">
        <f>spotify_data[[#This Row],[track_popularity]]/100</f>
        <v>0.62</v>
      </c>
      <c r="G3708" s="9" t="b">
        <v>0</v>
      </c>
      <c r="H3708" s="1">
        <f>+IF(spotify_data[[#This Row],[explicit]]=FALSE,0,1)</f>
        <v>0</v>
      </c>
      <c r="I3708" s="1" t="s">
        <v>15145</v>
      </c>
      <c r="J3708" s="7">
        <f>MATCH(spotify_data[[#This Row],[artist_name]],spotify_data[artist_name],0)</f>
        <v>1460</v>
      </c>
      <c r="K3708">
        <v>62</v>
      </c>
      <c r="L3708" s="10">
        <f>spotify_data[[#This Row],[artist_popularity]]/100</f>
        <v>0.62</v>
      </c>
      <c r="M3708">
        <v>1819211</v>
      </c>
      <c r="N3708" s="1" t="s">
        <v>273</v>
      </c>
      <c r="O3708" s="1" t="s">
        <v>15146</v>
      </c>
      <c r="P3708" s="1">
        <f>MATCH(spotify_data[[#This Row],[album_id]],spotify_data[album_id],0)</f>
        <v>3707</v>
      </c>
      <c r="Q3708" s="1" t="s">
        <v>15147</v>
      </c>
      <c r="R3708" s="2">
        <v>42339</v>
      </c>
      <c r="S3708" s="7">
        <f ca="1">+TODAY()-spotify_data[[#This Row],[Fecha lanzamiento Album]]</f>
        <v>3692</v>
      </c>
      <c r="T3708" s="7">
        <f ca="1">+spotify_data[[#This Row],[Antigüedad Album Dias]]/60</f>
        <v>61.533333333333331</v>
      </c>
      <c r="U3708" s="8">
        <f ca="1">spotify_data[[#This Row],[Antigüedad Album Meses]]/12</f>
        <v>5.1277777777777773</v>
      </c>
      <c r="V3708">
        <v>9</v>
      </c>
      <c r="W3708" s="1" t="s">
        <v>20</v>
      </c>
      <c r="X3708" s="1" t="str">
        <f>+IF(spotify_data[[#This Row],[album_type]]="album","Album",IF(spotify_data[[#This Row],[album_type]]="single","Single","Compilation"))</f>
        <v>Album</v>
      </c>
      <c r="Y3708">
        <v>384</v>
      </c>
    </row>
    <row r="3709" spans="1:25" x14ac:dyDescent="0.3">
      <c r="A3709" s="1" t="s">
        <v>15157</v>
      </c>
      <c r="B3709" s="1">
        <v>8105</v>
      </c>
      <c r="C3709" s="1" t="s">
        <v>15158</v>
      </c>
      <c r="D3709">
        <v>4</v>
      </c>
      <c r="E3709">
        <v>62</v>
      </c>
      <c r="F3709" s="10">
        <f>spotify_data[[#This Row],[track_popularity]]/100</f>
        <v>0.62</v>
      </c>
      <c r="G3709" s="9" t="b">
        <v>0</v>
      </c>
      <c r="H3709" s="1">
        <f>+IF(spotify_data[[#This Row],[explicit]]=FALSE,0,1)</f>
        <v>0</v>
      </c>
      <c r="I3709" s="1" t="s">
        <v>7912</v>
      </c>
      <c r="J3709" s="7">
        <f>MATCH(spotify_data[[#This Row],[artist_name]],spotify_data[artist_name],0)</f>
        <v>253</v>
      </c>
      <c r="K3709">
        <v>69</v>
      </c>
      <c r="L3709" s="10">
        <f>spotify_data[[#This Row],[artist_popularity]]/100</f>
        <v>0.69</v>
      </c>
      <c r="M3709">
        <v>4465726</v>
      </c>
      <c r="N3709" s="1" t="s">
        <v>23</v>
      </c>
      <c r="O3709" s="1" t="s">
        <v>15159</v>
      </c>
      <c r="P3709" s="1">
        <f>MATCH(spotify_data[[#This Row],[album_id]],spotify_data[album_id],0)</f>
        <v>3708</v>
      </c>
      <c r="Q3709" s="1" t="s">
        <v>15160</v>
      </c>
      <c r="R3709" s="2">
        <v>42335</v>
      </c>
      <c r="S3709" s="7">
        <f ca="1">+TODAY()-spotify_data[[#This Row],[Fecha lanzamiento Album]]</f>
        <v>3696</v>
      </c>
      <c r="T3709" s="7">
        <f ca="1">+spotify_data[[#This Row],[Antigüedad Album Dias]]/60</f>
        <v>61.6</v>
      </c>
      <c r="U3709" s="8">
        <f ca="1">spotify_data[[#This Row],[Antigüedad Album Meses]]/12</f>
        <v>5.1333333333333337</v>
      </c>
      <c r="V3709">
        <v>4</v>
      </c>
      <c r="W3709" s="1" t="s">
        <v>21</v>
      </c>
      <c r="X3709" s="1" t="str">
        <f>+IF(spotify_data[[#This Row],[album_type]]="album","Album",IF(spotify_data[[#This Row],[album_type]]="single","Single","Compilation"))</f>
        <v>Single</v>
      </c>
      <c r="Y3709">
        <v>346</v>
      </c>
    </row>
    <row r="3710" spans="1:25" x14ac:dyDescent="0.3">
      <c r="A3710" s="1" t="s">
        <v>15175</v>
      </c>
      <c r="B3710" s="1">
        <v>5032</v>
      </c>
      <c r="C3710" s="1" t="s">
        <v>15176</v>
      </c>
      <c r="D3710">
        <v>5</v>
      </c>
      <c r="E3710">
        <v>62</v>
      </c>
      <c r="F3710" s="10">
        <f>spotify_data[[#This Row],[track_popularity]]/100</f>
        <v>0.62</v>
      </c>
      <c r="G3710" s="9" t="b">
        <v>0</v>
      </c>
      <c r="H3710" s="1">
        <f>+IF(spotify_data[[#This Row],[explicit]]=FALSE,0,1)</f>
        <v>0</v>
      </c>
      <c r="I3710" s="1" t="s">
        <v>7599</v>
      </c>
      <c r="J3710" s="7">
        <f>MATCH(spotify_data[[#This Row],[artist_name]],spotify_data[artist_name],0)</f>
        <v>195</v>
      </c>
      <c r="K3710">
        <v>83</v>
      </c>
      <c r="L3710" s="10">
        <f>spotify_data[[#This Row],[artist_popularity]]/100</f>
        <v>0.83</v>
      </c>
      <c r="M3710">
        <v>66705650</v>
      </c>
      <c r="N3710" s="1" t="s">
        <v>831</v>
      </c>
      <c r="O3710" s="1" t="s">
        <v>15170</v>
      </c>
      <c r="P3710" s="1">
        <f>MATCH(spotify_data[[#This Row],[album_id]],spotify_data[album_id],0)</f>
        <v>2123</v>
      </c>
      <c r="Q3710" s="1" t="s">
        <v>14631</v>
      </c>
      <c r="R3710" s="2">
        <v>42328</v>
      </c>
      <c r="S3710" s="7">
        <f ca="1">+TODAY()-spotify_data[[#This Row],[Fecha lanzamiento Album]]</f>
        <v>3703</v>
      </c>
      <c r="T3710" s="7">
        <f ca="1">+spotify_data[[#This Row],[Antigüedad Album Dias]]/60</f>
        <v>61.716666666666669</v>
      </c>
      <c r="U3710" s="8">
        <f ca="1">spotify_data[[#This Row],[Antigüedad Album Meses]]/12</f>
        <v>5.1430555555555557</v>
      </c>
      <c r="V3710">
        <v>11</v>
      </c>
      <c r="W3710" s="1" t="s">
        <v>20</v>
      </c>
      <c r="X3710" s="1" t="str">
        <f>+IF(spotify_data[[#This Row],[album_type]]="album","Album",IF(spotify_data[[#This Row],[album_type]]="single","Single","Compilation"))</f>
        <v>Album</v>
      </c>
      <c r="Y3710">
        <v>409</v>
      </c>
    </row>
    <row r="3711" spans="1:25" x14ac:dyDescent="0.3">
      <c r="A3711" s="1" t="s">
        <v>15267</v>
      </c>
      <c r="B3711" s="1">
        <v>4703</v>
      </c>
      <c r="C3711" s="1" t="s">
        <v>15268</v>
      </c>
      <c r="D3711">
        <v>1</v>
      </c>
      <c r="E3711">
        <v>62</v>
      </c>
      <c r="F3711" s="10">
        <f>spotify_data[[#This Row],[track_popularity]]/100</f>
        <v>0.62</v>
      </c>
      <c r="G3711" s="9" t="b">
        <v>0</v>
      </c>
      <c r="H3711" s="1">
        <f>+IF(spotify_data[[#This Row],[explicit]]=FALSE,0,1)</f>
        <v>0</v>
      </c>
      <c r="I3711" s="1" t="s">
        <v>15269</v>
      </c>
      <c r="J3711" s="7">
        <f>MATCH(spotify_data[[#This Row],[artist_name]],spotify_data[artist_name],0)</f>
        <v>3710</v>
      </c>
      <c r="K3711">
        <v>44</v>
      </c>
      <c r="L3711" s="10">
        <f>spotify_data[[#This Row],[artist_popularity]]/100</f>
        <v>0.44</v>
      </c>
      <c r="M3711">
        <v>211125</v>
      </c>
      <c r="N3711" s="1" t="s">
        <v>23</v>
      </c>
      <c r="O3711" s="1" t="s">
        <v>15270</v>
      </c>
      <c r="P3711" s="1">
        <f>MATCH(spotify_data[[#This Row],[album_id]],spotify_data[album_id],0)</f>
        <v>3710</v>
      </c>
      <c r="Q3711" s="1" t="s">
        <v>15268</v>
      </c>
      <c r="R3711" s="2">
        <v>42314</v>
      </c>
      <c r="S3711" s="7">
        <f ca="1">+TODAY()-spotify_data[[#This Row],[Fecha lanzamiento Album]]</f>
        <v>3717</v>
      </c>
      <c r="T3711" s="7">
        <f ca="1">+spotify_data[[#This Row],[Antigüedad Album Dias]]/60</f>
        <v>61.95</v>
      </c>
      <c r="U3711" s="8">
        <f ca="1">spotify_data[[#This Row],[Antigüedad Album Meses]]/12</f>
        <v>5.1625000000000005</v>
      </c>
      <c r="V3711">
        <v>1</v>
      </c>
      <c r="W3711" s="1" t="s">
        <v>21</v>
      </c>
      <c r="X3711" s="1" t="str">
        <f>+IF(spotify_data[[#This Row],[album_type]]="album","Album",IF(spotify_data[[#This Row],[album_type]]="single","Single","Compilation"))</f>
        <v>Single</v>
      </c>
      <c r="Y3711">
        <v>35</v>
      </c>
    </row>
    <row r="3712" spans="1:25" x14ac:dyDescent="0.3">
      <c r="A3712" s="1" t="s">
        <v>15289</v>
      </c>
      <c r="B3712" s="1">
        <v>5665</v>
      </c>
      <c r="C3712" s="1" t="s">
        <v>15290</v>
      </c>
      <c r="D3712">
        <v>11</v>
      </c>
      <c r="E3712">
        <v>62</v>
      </c>
      <c r="F3712" s="10">
        <f>spotify_data[[#This Row],[track_popularity]]/100</f>
        <v>0.62</v>
      </c>
      <c r="G3712" s="9" t="b">
        <v>0</v>
      </c>
      <c r="H3712" s="1">
        <f>+IF(spotify_data[[#This Row],[explicit]]=FALSE,0,1)</f>
        <v>0</v>
      </c>
      <c r="I3712" s="1" t="s">
        <v>11617</v>
      </c>
      <c r="J3712" s="7">
        <f>MATCH(spotify_data[[#This Row],[artist_name]],spotify_data[artist_name],0)</f>
        <v>3481</v>
      </c>
      <c r="K3712">
        <v>71</v>
      </c>
      <c r="L3712" s="10">
        <f>spotify_data[[#This Row],[artist_popularity]]/100</f>
        <v>0.71</v>
      </c>
      <c r="M3712">
        <v>12326568</v>
      </c>
      <c r="N3712" s="1" t="s">
        <v>23</v>
      </c>
      <c r="O3712" s="1" t="s">
        <v>15291</v>
      </c>
      <c r="P3712" s="1">
        <f>MATCH(spotify_data[[#This Row],[album_id]],spotify_data[album_id],0)</f>
        <v>3711</v>
      </c>
      <c r="Q3712" s="1" t="s">
        <v>15292</v>
      </c>
      <c r="R3712" s="2">
        <v>42314</v>
      </c>
      <c r="S3712" s="7">
        <f ca="1">+TODAY()-spotify_data[[#This Row],[Fecha lanzamiento Album]]</f>
        <v>3717</v>
      </c>
      <c r="T3712" s="7">
        <f ca="1">+spotify_data[[#This Row],[Antigüedad Album Dias]]/60</f>
        <v>61.95</v>
      </c>
      <c r="U3712" s="8">
        <f ca="1">spotify_data[[#This Row],[Antigüedad Album Meses]]/12</f>
        <v>5.1625000000000005</v>
      </c>
      <c r="V3712">
        <v>18</v>
      </c>
      <c r="W3712" s="1" t="s">
        <v>20</v>
      </c>
      <c r="X3712" s="1" t="str">
        <f>+IF(spotify_data[[#This Row],[album_type]]="album","Album",IF(spotify_data[[#This Row],[album_type]]="single","Single","Compilation"))</f>
        <v>Album</v>
      </c>
      <c r="Y3712">
        <v>344</v>
      </c>
    </row>
    <row r="3713" spans="1:25" x14ac:dyDescent="0.3">
      <c r="A3713" s="1" t="s">
        <v>15450</v>
      </c>
      <c r="B3713" s="1">
        <v>4197</v>
      </c>
      <c r="C3713" s="1" t="s">
        <v>15451</v>
      </c>
      <c r="D3713">
        <v>9</v>
      </c>
      <c r="E3713">
        <v>62</v>
      </c>
      <c r="F3713" s="10">
        <f>spotify_data[[#This Row],[track_popularity]]/100</f>
        <v>0.62</v>
      </c>
      <c r="G3713" s="9" t="b">
        <v>0</v>
      </c>
      <c r="H3713" s="1">
        <f>+IF(spotify_data[[#This Row],[explicit]]=FALSE,0,1)</f>
        <v>0</v>
      </c>
      <c r="I3713" s="1" t="s">
        <v>5599</v>
      </c>
      <c r="J3713" s="7">
        <f>MATCH(spotify_data[[#This Row],[artist_name]],spotify_data[artist_name],0)</f>
        <v>100</v>
      </c>
      <c r="K3713">
        <v>88</v>
      </c>
      <c r="L3713" s="10">
        <f>spotify_data[[#This Row],[artist_popularity]]/100</f>
        <v>0.88</v>
      </c>
      <c r="M3713">
        <v>51773650</v>
      </c>
      <c r="N3713" s="1" t="s">
        <v>5600</v>
      </c>
      <c r="O3713" s="1" t="s">
        <v>15439</v>
      </c>
      <c r="P3713" s="1">
        <f>MATCH(spotify_data[[#This Row],[album_id]],spotify_data[album_id],0)</f>
        <v>934</v>
      </c>
      <c r="Q3713" s="1" t="s">
        <v>15440</v>
      </c>
      <c r="R3713" s="2">
        <v>42265</v>
      </c>
      <c r="S3713" s="7">
        <f ca="1">+TODAY()-spotify_data[[#This Row],[Fecha lanzamiento Album]]</f>
        <v>3766</v>
      </c>
      <c r="T3713" s="7">
        <f ca="1">+spotify_data[[#This Row],[Antigüedad Album Dias]]/60</f>
        <v>62.766666666666666</v>
      </c>
      <c r="U3713" s="8">
        <f ca="1">spotify_data[[#This Row],[Antigüedad Album Meses]]/12</f>
        <v>5.2305555555555552</v>
      </c>
      <c r="V3713">
        <v>14</v>
      </c>
      <c r="W3713" s="1" t="s">
        <v>20</v>
      </c>
      <c r="X3713" s="1" t="str">
        <f>+IF(spotify_data[[#This Row],[album_type]]="album","Album",IF(spotify_data[[#This Row],[album_type]]="single","Single","Compilation"))</f>
        <v>Album</v>
      </c>
      <c r="Y3713">
        <v>538</v>
      </c>
    </row>
    <row r="3714" spans="1:25" x14ac:dyDescent="0.3">
      <c r="A3714" s="1" t="s">
        <v>15643</v>
      </c>
      <c r="B3714" s="1">
        <v>1814</v>
      </c>
      <c r="C3714" s="1" t="s">
        <v>15644</v>
      </c>
      <c r="D3714">
        <v>1</v>
      </c>
      <c r="E3714">
        <v>62</v>
      </c>
      <c r="F3714" s="10">
        <f>spotify_data[[#This Row],[track_popularity]]/100</f>
        <v>0.62</v>
      </c>
      <c r="G3714" s="9" t="b">
        <v>0</v>
      </c>
      <c r="H3714" s="1">
        <f>+IF(spotify_data[[#This Row],[explicit]]=FALSE,0,1)</f>
        <v>0</v>
      </c>
      <c r="I3714" s="1" t="s">
        <v>15645</v>
      </c>
      <c r="J3714" s="7">
        <f>MATCH(spotify_data[[#This Row],[artist_name]],spotify_data[artist_name],0)</f>
        <v>3713</v>
      </c>
      <c r="K3714">
        <v>70</v>
      </c>
      <c r="L3714" s="10">
        <f>spotify_data[[#This Row],[artist_popularity]]/100</f>
        <v>0.7</v>
      </c>
      <c r="M3714">
        <v>2044434</v>
      </c>
      <c r="N3714" s="1" t="s">
        <v>23</v>
      </c>
      <c r="O3714" s="1" t="s">
        <v>15646</v>
      </c>
      <c r="P3714" s="1">
        <f>MATCH(spotify_data[[#This Row],[album_id]],spotify_data[album_id],0)</f>
        <v>3713</v>
      </c>
      <c r="Q3714" s="1" t="s">
        <v>15644</v>
      </c>
      <c r="R3714" s="2">
        <v>42223</v>
      </c>
      <c r="S3714" s="7">
        <f ca="1">+TODAY()-spotify_data[[#This Row],[Fecha lanzamiento Album]]</f>
        <v>3808</v>
      </c>
      <c r="T3714" s="7">
        <f ca="1">+spotify_data[[#This Row],[Antigüedad Album Dias]]/60</f>
        <v>63.466666666666669</v>
      </c>
      <c r="U3714" s="8">
        <f ca="1">spotify_data[[#This Row],[Antigüedad Album Meses]]/12</f>
        <v>5.2888888888888888</v>
      </c>
      <c r="V3714">
        <v>1</v>
      </c>
      <c r="W3714" s="1" t="s">
        <v>21</v>
      </c>
      <c r="X3714" s="1" t="str">
        <f>+IF(spotify_data[[#This Row],[album_type]]="album","Album",IF(spotify_data[[#This Row],[album_type]]="single","Single","Compilation"))</f>
        <v>Single</v>
      </c>
      <c r="Y3714">
        <v>365</v>
      </c>
    </row>
    <row r="3715" spans="1:25" x14ac:dyDescent="0.3">
      <c r="A3715" s="1" t="s">
        <v>15652</v>
      </c>
      <c r="B3715" s="1">
        <v>5048</v>
      </c>
      <c r="C3715" s="1" t="s">
        <v>15653</v>
      </c>
      <c r="D3715">
        <v>11</v>
      </c>
      <c r="E3715">
        <v>62</v>
      </c>
      <c r="F3715" s="10">
        <f>spotify_data[[#This Row],[track_popularity]]/100</f>
        <v>0.62</v>
      </c>
      <c r="G3715" s="9" t="b">
        <v>0</v>
      </c>
      <c r="H3715" s="1">
        <f>+IF(spotify_data[[#This Row],[explicit]]=FALSE,0,1)</f>
        <v>0</v>
      </c>
      <c r="I3715" s="1" t="s">
        <v>151</v>
      </c>
      <c r="J3715" s="7">
        <f>MATCH(spotify_data[[#This Row],[artist_name]],spotify_data[artist_name],0)</f>
        <v>96</v>
      </c>
      <c r="K3715">
        <v>85</v>
      </c>
      <c r="L3715" s="10">
        <f>spotify_data[[#This Row],[artist_popularity]]/100</f>
        <v>0.85</v>
      </c>
      <c r="M3715">
        <v>9517000</v>
      </c>
      <c r="N3715" s="1" t="s">
        <v>152</v>
      </c>
      <c r="O3715" s="1" t="s">
        <v>15654</v>
      </c>
      <c r="P3715" s="1">
        <f>MATCH(spotify_data[[#This Row],[album_id]],spotify_data[album_id],0)</f>
        <v>96</v>
      </c>
      <c r="Q3715" s="1" t="s">
        <v>15655</v>
      </c>
      <c r="R3715" s="2">
        <v>42202</v>
      </c>
      <c r="S3715" s="7">
        <f ca="1">+TODAY()-spotify_data[[#This Row],[Fecha lanzamiento Album]]</f>
        <v>3829</v>
      </c>
      <c r="T3715" s="7">
        <f ca="1">+spotify_data[[#This Row],[Antigüedad Album Dias]]/60</f>
        <v>63.81666666666667</v>
      </c>
      <c r="U3715" s="8">
        <f ca="1">spotify_data[[#This Row],[Antigüedad Album Meses]]/12</f>
        <v>5.3180555555555555</v>
      </c>
      <c r="V3715">
        <v>13</v>
      </c>
      <c r="W3715" s="1" t="s">
        <v>20</v>
      </c>
      <c r="X3715" s="1" t="str">
        <f>+IF(spotify_data[[#This Row],[album_type]]="album","Album",IF(spotify_data[[#This Row],[album_type]]="single","Single","Compilation"))</f>
        <v>Album</v>
      </c>
      <c r="Y3715">
        <v>42</v>
      </c>
    </row>
    <row r="3716" spans="1:25" x14ac:dyDescent="0.3">
      <c r="A3716" s="1" t="s">
        <v>15803</v>
      </c>
      <c r="B3716" s="1">
        <v>6334</v>
      </c>
      <c r="C3716" s="1" t="s">
        <v>15804</v>
      </c>
      <c r="D3716">
        <v>14</v>
      </c>
      <c r="E3716">
        <v>62</v>
      </c>
      <c r="F3716" s="10">
        <f>spotify_data[[#This Row],[track_popularity]]/100</f>
        <v>0.62</v>
      </c>
      <c r="G3716" s="9" t="b">
        <v>0</v>
      </c>
      <c r="H3716" s="1">
        <f>+IF(spotify_data[[#This Row],[explicit]]=FALSE,0,1)</f>
        <v>0</v>
      </c>
      <c r="I3716" s="1" t="s">
        <v>4361</v>
      </c>
      <c r="J3716" s="7">
        <f>MATCH(spotify_data[[#This Row],[artist_name]],spotify_data[artist_name],0)</f>
        <v>257</v>
      </c>
      <c r="K3716">
        <v>83</v>
      </c>
      <c r="L3716" s="10">
        <f>spotify_data[[#This Row],[artist_popularity]]/100</f>
        <v>0.83</v>
      </c>
      <c r="M3716">
        <v>25762646</v>
      </c>
      <c r="N3716" s="1" t="s">
        <v>23</v>
      </c>
      <c r="O3716" s="1" t="s">
        <v>15795</v>
      </c>
      <c r="P3716" s="1">
        <f>MATCH(spotify_data[[#This Row],[album_id]],spotify_data[album_id],0)</f>
        <v>257</v>
      </c>
      <c r="Q3716" s="1" t="s">
        <v>15796</v>
      </c>
      <c r="R3716" s="2">
        <v>42139</v>
      </c>
      <c r="S3716" s="7">
        <f ca="1">+TODAY()-spotify_data[[#This Row],[Fecha lanzamiento Album]]</f>
        <v>3892</v>
      </c>
      <c r="T3716" s="7">
        <f ca="1">+spotify_data[[#This Row],[Antigüedad Album Dias]]/60</f>
        <v>64.86666666666666</v>
      </c>
      <c r="U3716" s="8">
        <f ca="1">spotify_data[[#This Row],[Antigüedad Album Meses]]/12</f>
        <v>5.405555555555555</v>
      </c>
      <c r="V3716">
        <v>14</v>
      </c>
      <c r="W3716" s="1" t="s">
        <v>20</v>
      </c>
      <c r="X3716" s="1" t="str">
        <f>+IF(spotify_data[[#This Row],[album_type]]="album","Album",IF(spotify_data[[#This Row],[album_type]]="single","Single","Compilation"))</f>
        <v>Album</v>
      </c>
      <c r="Y3716">
        <v>394</v>
      </c>
    </row>
    <row r="3717" spans="1:25" x14ac:dyDescent="0.3">
      <c r="A3717" s="1" t="s">
        <v>16084</v>
      </c>
      <c r="B3717" s="1">
        <v>10435</v>
      </c>
      <c r="C3717" s="1" t="s">
        <v>16085</v>
      </c>
      <c r="D3717">
        <v>5</v>
      </c>
      <c r="E3717">
        <v>62</v>
      </c>
      <c r="F3717" s="10">
        <f>spotify_data[[#This Row],[track_popularity]]/100</f>
        <v>0.62</v>
      </c>
      <c r="G3717" s="9" t="b">
        <v>0</v>
      </c>
      <c r="H3717" s="1">
        <f>+IF(spotify_data[[#This Row],[explicit]]=FALSE,0,1)</f>
        <v>0</v>
      </c>
      <c r="I3717" s="1" t="s">
        <v>7283</v>
      </c>
      <c r="J3717" s="7">
        <f>MATCH(spotify_data[[#This Row],[artist_name]],spotify_data[artist_name],0)</f>
        <v>683</v>
      </c>
      <c r="K3717">
        <v>77</v>
      </c>
      <c r="L3717" s="10">
        <f>spotify_data[[#This Row],[artist_popularity]]/100</f>
        <v>0.77</v>
      </c>
      <c r="M3717">
        <v>27288825</v>
      </c>
      <c r="N3717" s="1" t="s">
        <v>23</v>
      </c>
      <c r="O3717" s="1" t="s">
        <v>16086</v>
      </c>
      <c r="P3717" s="1">
        <f>MATCH(spotify_data[[#This Row],[album_id]],spotify_data[album_id],0)</f>
        <v>1111</v>
      </c>
      <c r="Q3717" s="1" t="s">
        <v>16087</v>
      </c>
      <c r="R3717" s="2">
        <v>42005</v>
      </c>
      <c r="S3717" s="7">
        <f ca="1">+TODAY()-spotify_data[[#This Row],[Fecha lanzamiento Album]]</f>
        <v>4026</v>
      </c>
      <c r="T3717" s="7">
        <f ca="1">+spotify_data[[#This Row],[Antigüedad Album Dias]]/60</f>
        <v>67.099999999999994</v>
      </c>
      <c r="U3717" s="8">
        <f ca="1">spotify_data[[#This Row],[Antigüedad Album Meses]]/12</f>
        <v>5.5916666666666659</v>
      </c>
      <c r="V3717">
        <v>11</v>
      </c>
      <c r="W3717" s="1" t="s">
        <v>20</v>
      </c>
      <c r="X3717" s="1" t="str">
        <f>+IF(spotify_data[[#This Row],[album_type]]="album","Album",IF(spotify_data[[#This Row],[album_type]]="single","Single","Compilation"))</f>
        <v>Album</v>
      </c>
      <c r="Y3717">
        <v>318</v>
      </c>
    </row>
    <row r="3718" spans="1:25" x14ac:dyDescent="0.3">
      <c r="A3718" s="1" t="s">
        <v>16100</v>
      </c>
      <c r="B3718" s="1">
        <v>1113</v>
      </c>
      <c r="C3718" s="1" t="s">
        <v>13905</v>
      </c>
      <c r="D3718">
        <v>7</v>
      </c>
      <c r="E3718">
        <v>62</v>
      </c>
      <c r="F3718" s="10">
        <f>spotify_data[[#This Row],[track_popularity]]/100</f>
        <v>0.62</v>
      </c>
      <c r="G3718" s="9" t="b">
        <v>0</v>
      </c>
      <c r="H3718" s="1">
        <f>+IF(spotify_data[[#This Row],[explicit]]=FALSE,0,1)</f>
        <v>0</v>
      </c>
      <c r="I3718" s="1" t="s">
        <v>6552</v>
      </c>
      <c r="J3718" s="7">
        <f>MATCH(spotify_data[[#This Row],[artist_name]],spotify_data[artist_name],0)</f>
        <v>1939</v>
      </c>
      <c r="K3718">
        <v>73</v>
      </c>
      <c r="L3718" s="10">
        <f>spotify_data[[#This Row],[artist_popularity]]/100</f>
        <v>0.73</v>
      </c>
      <c r="M3718">
        <v>4983771</v>
      </c>
      <c r="N3718" s="1" t="s">
        <v>6553</v>
      </c>
      <c r="O3718" s="1" t="s">
        <v>16094</v>
      </c>
      <c r="P3718" s="1">
        <f>MATCH(spotify_data[[#This Row],[album_id]],spotify_data[album_id],0)</f>
        <v>1939</v>
      </c>
      <c r="Q3718" s="1" t="s">
        <v>16095</v>
      </c>
      <c r="R3718" s="2">
        <v>42005</v>
      </c>
      <c r="S3718" s="7">
        <f ca="1">+TODAY()-spotify_data[[#This Row],[Fecha lanzamiento Album]]</f>
        <v>4026</v>
      </c>
      <c r="T3718" s="7">
        <f ca="1">+spotify_data[[#This Row],[Antigüedad Album Dias]]/60</f>
        <v>67.099999999999994</v>
      </c>
      <c r="U3718" s="8">
        <f ca="1">spotify_data[[#This Row],[Antigüedad Album Meses]]/12</f>
        <v>5.5916666666666659</v>
      </c>
      <c r="V3718">
        <v>13</v>
      </c>
      <c r="W3718" s="1" t="s">
        <v>20</v>
      </c>
      <c r="X3718" s="1" t="str">
        <f>+IF(spotify_data[[#This Row],[album_type]]="album","Album",IF(spotify_data[[#This Row],[album_type]]="single","Single","Compilation"))</f>
        <v>Album</v>
      </c>
      <c r="Y3718">
        <v>379</v>
      </c>
    </row>
    <row r="3719" spans="1:25" x14ac:dyDescent="0.3">
      <c r="A3719" s="1" t="s">
        <v>16217</v>
      </c>
      <c r="B3719" s="1">
        <v>4475</v>
      </c>
      <c r="C3719" s="1" t="s">
        <v>16218</v>
      </c>
      <c r="D3719">
        <v>22</v>
      </c>
      <c r="E3719">
        <v>62</v>
      </c>
      <c r="F3719" s="10">
        <f>spotify_data[[#This Row],[track_popularity]]/100</f>
        <v>0.62</v>
      </c>
      <c r="G3719" s="9" t="b">
        <v>0</v>
      </c>
      <c r="H3719" s="1">
        <f>+IF(spotify_data[[#This Row],[explicit]]=FALSE,0,1)</f>
        <v>0</v>
      </c>
      <c r="I3719" s="1" t="s">
        <v>1608</v>
      </c>
      <c r="J3719" s="7">
        <f>MATCH(spotify_data[[#This Row],[artist_name]],spotify_data[artist_name],0)</f>
        <v>1807</v>
      </c>
      <c r="K3719">
        <v>77</v>
      </c>
      <c r="L3719" s="10">
        <f>spotify_data[[#This Row],[artist_popularity]]/100</f>
        <v>0.77</v>
      </c>
      <c r="M3719">
        <v>4780589</v>
      </c>
      <c r="N3719" s="1" t="s">
        <v>1609</v>
      </c>
      <c r="O3719" s="1" t="s">
        <v>16219</v>
      </c>
      <c r="P3719" s="1">
        <f>MATCH(spotify_data[[#This Row],[album_id]],spotify_data[album_id],0)</f>
        <v>3718</v>
      </c>
      <c r="Q3719" s="1" t="s">
        <v>16220</v>
      </c>
      <c r="R3719" s="2">
        <v>41961</v>
      </c>
      <c r="S3719" s="7">
        <f ca="1">+TODAY()-spotify_data[[#This Row],[Fecha lanzamiento Album]]</f>
        <v>4070</v>
      </c>
      <c r="T3719" s="7">
        <f ca="1">+spotify_data[[#This Row],[Antigüedad Album Dias]]/60</f>
        <v>67.833333333333329</v>
      </c>
      <c r="U3719" s="8">
        <f ca="1">spotify_data[[#This Row],[Antigüedad Album Meses]]/12</f>
        <v>5.6527777777777777</v>
      </c>
      <c r="V3719">
        <v>30</v>
      </c>
      <c r="W3719" s="1" t="s">
        <v>20</v>
      </c>
      <c r="X3719" s="1" t="str">
        <f>+IF(spotify_data[[#This Row],[album_type]]="album","Album",IF(spotify_data[[#This Row],[album_type]]="single","Single","Compilation"))</f>
        <v>Album</v>
      </c>
      <c r="Y3719">
        <v>41</v>
      </c>
    </row>
    <row r="3720" spans="1:25" x14ac:dyDescent="0.3">
      <c r="A3720" s="1" t="s">
        <v>16488</v>
      </c>
      <c r="B3720" s="1">
        <v>2557</v>
      </c>
      <c r="C3720" s="1" t="s">
        <v>16489</v>
      </c>
      <c r="D3720">
        <v>3</v>
      </c>
      <c r="E3720">
        <v>62</v>
      </c>
      <c r="F3720" s="10">
        <f>spotify_data[[#This Row],[track_popularity]]/100</f>
        <v>0.62</v>
      </c>
      <c r="G3720" s="9" t="b">
        <v>0</v>
      </c>
      <c r="H3720" s="1">
        <f>+IF(spotify_data[[#This Row],[explicit]]=FALSE,0,1)</f>
        <v>0</v>
      </c>
      <c r="I3720" s="1" t="s">
        <v>16490</v>
      </c>
      <c r="J3720" s="7">
        <f>MATCH(spotify_data[[#This Row],[artist_name]],spotify_data[artist_name],0)</f>
        <v>3719</v>
      </c>
      <c r="K3720">
        <v>49</v>
      </c>
      <c r="L3720" s="10">
        <f>spotify_data[[#This Row],[artist_popularity]]/100</f>
        <v>0.49</v>
      </c>
      <c r="M3720">
        <v>247537</v>
      </c>
      <c r="N3720" s="1" t="s">
        <v>23</v>
      </c>
      <c r="O3720" s="1" t="s">
        <v>16491</v>
      </c>
      <c r="P3720" s="1">
        <f>MATCH(spotify_data[[#This Row],[album_id]],spotify_data[album_id],0)</f>
        <v>3719</v>
      </c>
      <c r="Q3720" s="1" t="s">
        <v>16492</v>
      </c>
      <c r="R3720" s="2">
        <v>41865</v>
      </c>
      <c r="S3720" s="7">
        <f ca="1">+TODAY()-spotify_data[[#This Row],[Fecha lanzamiento Album]]</f>
        <v>4166</v>
      </c>
      <c r="T3720" s="7">
        <f ca="1">+spotify_data[[#This Row],[Antigüedad Album Dias]]/60</f>
        <v>69.433333333333337</v>
      </c>
      <c r="U3720" s="8">
        <f ca="1">spotify_data[[#This Row],[Antigüedad Album Meses]]/12</f>
        <v>5.7861111111111114</v>
      </c>
      <c r="V3720">
        <v>18</v>
      </c>
      <c r="W3720" s="1" t="s">
        <v>20</v>
      </c>
      <c r="X3720" s="1" t="str">
        <f>+IF(spotify_data[[#This Row],[album_type]]="album","Album",IF(spotify_data[[#This Row],[album_type]]="single","Single","Compilation"))</f>
        <v>Album</v>
      </c>
      <c r="Y3720">
        <v>31</v>
      </c>
    </row>
    <row r="3721" spans="1:25" x14ac:dyDescent="0.3">
      <c r="A3721" s="1" t="s">
        <v>16809</v>
      </c>
      <c r="B3721" s="1">
        <v>4713</v>
      </c>
      <c r="C3721" s="1" t="s">
        <v>16810</v>
      </c>
      <c r="D3721">
        <v>6</v>
      </c>
      <c r="E3721">
        <v>62</v>
      </c>
      <c r="F3721" s="10">
        <f>spotify_data[[#This Row],[track_popularity]]/100</f>
        <v>0.62</v>
      </c>
      <c r="G3721" s="9" t="b">
        <v>0</v>
      </c>
      <c r="H3721" s="1">
        <f>+IF(spotify_data[[#This Row],[explicit]]=FALSE,0,1)</f>
        <v>0</v>
      </c>
      <c r="I3721" s="1" t="s">
        <v>6402</v>
      </c>
      <c r="J3721" s="7">
        <f>MATCH(spotify_data[[#This Row],[artist_name]],spotify_data[artist_name],0)</f>
        <v>3700</v>
      </c>
      <c r="K3721">
        <v>64</v>
      </c>
      <c r="L3721" s="10">
        <f>spotify_data[[#This Row],[artist_popularity]]/100</f>
        <v>0.64</v>
      </c>
      <c r="M3721">
        <v>2565032</v>
      </c>
      <c r="N3721" s="1" t="s">
        <v>1925</v>
      </c>
      <c r="O3721" s="1" t="s">
        <v>16808</v>
      </c>
      <c r="P3721" s="1">
        <f>MATCH(spotify_data[[#This Row],[album_id]],spotify_data[album_id],0)</f>
        <v>3720</v>
      </c>
      <c r="Q3721" s="1" t="s">
        <v>6402</v>
      </c>
      <c r="R3721" s="2">
        <v>41688</v>
      </c>
      <c r="S3721" s="7">
        <f ca="1">+TODAY()-spotify_data[[#This Row],[Fecha lanzamiento Album]]</f>
        <v>4343</v>
      </c>
      <c r="T3721" s="7">
        <f ca="1">+spotify_data[[#This Row],[Antigüedad Album Dias]]/60</f>
        <v>72.38333333333334</v>
      </c>
      <c r="U3721" s="8">
        <f ca="1">spotify_data[[#This Row],[Antigüedad Album Meses]]/12</f>
        <v>6.031944444444445</v>
      </c>
      <c r="V3721">
        <v>12</v>
      </c>
      <c r="W3721" s="1" t="s">
        <v>20</v>
      </c>
      <c r="X3721" s="1" t="str">
        <f>+IF(spotify_data[[#This Row],[album_type]]="album","Album",IF(spotify_data[[#This Row],[album_type]]="single","Single","Compilation"))</f>
        <v>Album</v>
      </c>
      <c r="Y3721">
        <v>319</v>
      </c>
    </row>
    <row r="3722" spans="1:25" x14ac:dyDescent="0.3">
      <c r="A3722" s="1" t="s">
        <v>17010</v>
      </c>
      <c r="B3722" s="1">
        <v>5857</v>
      </c>
      <c r="C3722" s="1" t="s">
        <v>17011</v>
      </c>
      <c r="D3722">
        <v>4</v>
      </c>
      <c r="E3722">
        <v>62</v>
      </c>
      <c r="F3722" s="10">
        <f>spotify_data[[#This Row],[track_popularity]]/100</f>
        <v>0.62</v>
      </c>
      <c r="G3722" s="9" t="b">
        <v>0</v>
      </c>
      <c r="H3722" s="1">
        <f>+IF(spotify_data[[#This Row],[explicit]]=FALSE,0,1)</f>
        <v>0</v>
      </c>
      <c r="I3722" s="1" t="s">
        <v>13489</v>
      </c>
      <c r="J3722" s="7">
        <f>MATCH(spotify_data[[#This Row],[artist_name]],spotify_data[artist_name],0)</f>
        <v>2319</v>
      </c>
      <c r="K3722">
        <v>62</v>
      </c>
      <c r="L3722" s="10">
        <f>spotify_data[[#This Row],[artist_popularity]]/100</f>
        <v>0.62</v>
      </c>
      <c r="M3722">
        <v>5912557</v>
      </c>
      <c r="N3722" s="1" t="s">
        <v>23</v>
      </c>
      <c r="O3722" s="1" t="s">
        <v>16919</v>
      </c>
      <c r="P3722" s="1">
        <f>MATCH(spotify_data[[#This Row],[album_id]],spotify_data[album_id],0)</f>
        <v>2319</v>
      </c>
      <c r="Q3722" s="1" t="s">
        <v>16920</v>
      </c>
      <c r="R3722" s="2">
        <v>41640</v>
      </c>
      <c r="S3722" s="7">
        <f ca="1">+TODAY()-spotify_data[[#This Row],[Fecha lanzamiento Album]]</f>
        <v>4391</v>
      </c>
      <c r="T3722" s="7">
        <f ca="1">+spotify_data[[#This Row],[Antigüedad Album Dias]]/60</f>
        <v>73.183333333333337</v>
      </c>
      <c r="U3722" s="8">
        <f ca="1">spotify_data[[#This Row],[Antigüedad Album Meses]]/12</f>
        <v>6.0986111111111114</v>
      </c>
      <c r="V3722">
        <v>15</v>
      </c>
      <c r="W3722" s="1" t="s">
        <v>20</v>
      </c>
      <c r="X3722" s="1" t="str">
        <f>+IF(spotify_data[[#This Row],[album_type]]="album","Album",IF(spotify_data[[#This Row],[album_type]]="single","Single","Compilation"))</f>
        <v>Album</v>
      </c>
      <c r="Y3722">
        <v>321</v>
      </c>
    </row>
    <row r="3723" spans="1:25" x14ac:dyDescent="0.3">
      <c r="A3723" s="1" t="s">
        <v>17022</v>
      </c>
      <c r="B3723" s="1">
        <v>1206</v>
      </c>
      <c r="C3723" s="1" t="s">
        <v>10748</v>
      </c>
      <c r="D3723">
        <v>1</v>
      </c>
      <c r="E3723">
        <v>62</v>
      </c>
      <c r="F3723" s="10">
        <f>spotify_data[[#This Row],[track_popularity]]/100</f>
        <v>0.62</v>
      </c>
      <c r="G3723" s="9" t="b">
        <v>1</v>
      </c>
      <c r="H3723" s="1">
        <f>+IF(spotify_data[[#This Row],[explicit]]=FALSE,0,1)</f>
        <v>1</v>
      </c>
      <c r="I3723" s="1" t="s">
        <v>5599</v>
      </c>
      <c r="J3723" s="7">
        <f>MATCH(spotify_data[[#This Row],[artist_name]],spotify_data[artist_name],0)</f>
        <v>100</v>
      </c>
      <c r="K3723">
        <v>88</v>
      </c>
      <c r="L3723" s="10">
        <f>spotify_data[[#This Row],[artist_popularity]]/100</f>
        <v>0.88</v>
      </c>
      <c r="M3723">
        <v>51821190</v>
      </c>
      <c r="N3723" s="1" t="s">
        <v>5600</v>
      </c>
      <c r="O3723" s="1" t="s">
        <v>16903</v>
      </c>
      <c r="P3723" s="1">
        <f>MATCH(spotify_data[[#This Row],[album_id]],spotify_data[album_id],0)</f>
        <v>446</v>
      </c>
      <c r="Q3723" s="1" t="s">
        <v>16904</v>
      </c>
      <c r="R3723" s="2">
        <v>41640</v>
      </c>
      <c r="S3723" s="7">
        <f ca="1">+TODAY()-spotify_data[[#This Row],[Fecha lanzamiento Album]]</f>
        <v>4391</v>
      </c>
      <c r="T3723" s="7">
        <f ca="1">+spotify_data[[#This Row],[Antigüedad Album Dias]]/60</f>
        <v>73.183333333333337</v>
      </c>
      <c r="U3723" s="8">
        <f ca="1">spotify_data[[#This Row],[Antigüedad Album Meses]]/12</f>
        <v>6.0986111111111114</v>
      </c>
      <c r="V3723">
        <v>14</v>
      </c>
      <c r="W3723" s="1" t="s">
        <v>20</v>
      </c>
      <c r="X3723" s="1" t="str">
        <f>+IF(spotify_data[[#This Row],[album_type]]="album","Album",IF(spotify_data[[#This Row],[album_type]]="single","Single","Compilation"))</f>
        <v>Album</v>
      </c>
      <c r="Y3723">
        <v>665</v>
      </c>
    </row>
    <row r="3724" spans="1:25" x14ac:dyDescent="0.3">
      <c r="A3724" s="1" t="s">
        <v>17294</v>
      </c>
      <c r="B3724" s="1">
        <v>927</v>
      </c>
      <c r="C3724" s="1" t="s">
        <v>17295</v>
      </c>
      <c r="D3724">
        <v>8</v>
      </c>
      <c r="E3724">
        <v>62</v>
      </c>
      <c r="F3724" s="10">
        <f>spotify_data[[#This Row],[track_popularity]]/100</f>
        <v>0.62</v>
      </c>
      <c r="G3724" s="9" t="b">
        <v>0</v>
      </c>
      <c r="H3724" s="1">
        <f>+IF(spotify_data[[#This Row],[explicit]]=FALSE,0,1)</f>
        <v>0</v>
      </c>
      <c r="I3724" s="1" t="s">
        <v>9310</v>
      </c>
      <c r="J3724" s="7">
        <f>MATCH(spotify_data[[#This Row],[artist_name]],spotify_data[artist_name],0)</f>
        <v>1265</v>
      </c>
      <c r="K3724">
        <v>76</v>
      </c>
      <c r="L3724" s="10">
        <f>spotify_data[[#This Row],[artist_popularity]]/100</f>
        <v>0.76</v>
      </c>
      <c r="M3724">
        <v>12460874</v>
      </c>
      <c r="N3724" s="1" t="s">
        <v>23</v>
      </c>
      <c r="O3724" s="1" t="s">
        <v>17292</v>
      </c>
      <c r="P3724" s="1">
        <f>MATCH(spotify_data[[#This Row],[album_id]],spotify_data[album_id],0)</f>
        <v>2857</v>
      </c>
      <c r="Q3724" s="1" t="s">
        <v>17293</v>
      </c>
      <c r="R3724" s="2">
        <v>41533</v>
      </c>
      <c r="S3724" s="7">
        <f ca="1">+TODAY()-spotify_data[[#This Row],[Fecha lanzamiento Album]]</f>
        <v>4498</v>
      </c>
      <c r="T3724" s="7">
        <f ca="1">+spotify_data[[#This Row],[Antigüedad Album Dias]]/60</f>
        <v>74.966666666666669</v>
      </c>
      <c r="U3724" s="8">
        <f ca="1">spotify_data[[#This Row],[Antigüedad Album Meses]]/12</f>
        <v>6.2472222222222227</v>
      </c>
      <c r="V3724">
        <v>11</v>
      </c>
      <c r="W3724" s="1" t="s">
        <v>20</v>
      </c>
      <c r="X3724" s="1" t="str">
        <f>+IF(spotify_data[[#This Row],[album_type]]="album","Album",IF(spotify_data[[#This Row],[album_type]]="single","Single","Compilation"))</f>
        <v>Album</v>
      </c>
      <c r="Y3724">
        <v>378</v>
      </c>
    </row>
    <row r="3725" spans="1:25" x14ac:dyDescent="0.3">
      <c r="A3725" s="1" t="s">
        <v>17808</v>
      </c>
      <c r="B3725" s="1">
        <v>334</v>
      </c>
      <c r="C3725" s="1" t="s">
        <v>17809</v>
      </c>
      <c r="D3725">
        <v>4</v>
      </c>
      <c r="E3725">
        <v>62</v>
      </c>
      <c r="F3725" s="10">
        <f>spotify_data[[#This Row],[track_popularity]]/100</f>
        <v>0.62</v>
      </c>
      <c r="G3725" s="9" t="b">
        <v>0</v>
      </c>
      <c r="H3725" s="1">
        <f>+IF(spotify_data[[#This Row],[explicit]]=FALSE,0,1)</f>
        <v>0</v>
      </c>
      <c r="I3725" s="1" t="s">
        <v>6423</v>
      </c>
      <c r="J3725" s="7">
        <f>MATCH(spotify_data[[#This Row],[artist_name]],spotify_data[artist_name],0)</f>
        <v>126</v>
      </c>
      <c r="K3725">
        <v>76</v>
      </c>
      <c r="L3725" s="10">
        <f>spotify_data[[#This Row],[artist_popularity]]/100</f>
        <v>0.76</v>
      </c>
      <c r="M3725">
        <v>7959873</v>
      </c>
      <c r="N3725" s="1" t="s">
        <v>23</v>
      </c>
      <c r="O3725" s="1" t="s">
        <v>17810</v>
      </c>
      <c r="P3725" s="1">
        <f>MATCH(spotify_data[[#This Row],[album_id]],spotify_data[album_id],0)</f>
        <v>3724</v>
      </c>
      <c r="Q3725" s="1" t="s">
        <v>6423</v>
      </c>
      <c r="R3725" s="2">
        <v>41275</v>
      </c>
      <c r="S3725" s="7">
        <f ca="1">+TODAY()-spotify_data[[#This Row],[Fecha lanzamiento Album]]</f>
        <v>4756</v>
      </c>
      <c r="T3725" s="7">
        <f ca="1">+spotify_data[[#This Row],[Antigüedad Album Dias]]/60</f>
        <v>79.266666666666666</v>
      </c>
      <c r="U3725" s="8">
        <f ca="1">spotify_data[[#This Row],[Antigüedad Album Meses]]/12</f>
        <v>6.6055555555555552</v>
      </c>
      <c r="V3725">
        <v>16</v>
      </c>
      <c r="W3725" s="1" t="s">
        <v>20</v>
      </c>
      <c r="X3725" s="1" t="str">
        <f>+IF(spotify_data[[#This Row],[album_type]]="album","Album",IF(spotify_data[[#This Row],[album_type]]="single","Single","Compilation"))</f>
        <v>Album</v>
      </c>
      <c r="Y3725">
        <v>374</v>
      </c>
    </row>
    <row r="3726" spans="1:25" x14ac:dyDescent="0.3">
      <c r="A3726" s="1" t="s">
        <v>18071</v>
      </c>
      <c r="B3726" s="1">
        <v>8350</v>
      </c>
      <c r="C3726" s="1" t="s">
        <v>18072</v>
      </c>
      <c r="D3726">
        <v>28</v>
      </c>
      <c r="E3726">
        <v>62</v>
      </c>
      <c r="F3726" s="10">
        <f>spotify_data[[#This Row],[track_popularity]]/100</f>
        <v>0.62</v>
      </c>
      <c r="G3726" s="9" t="b">
        <v>0</v>
      </c>
      <c r="H3726" s="1">
        <f>+IF(spotify_data[[#This Row],[explicit]]=FALSE,0,1)</f>
        <v>0</v>
      </c>
      <c r="I3726" s="1" t="s">
        <v>318</v>
      </c>
      <c r="J3726" s="7">
        <f>MATCH(spotify_data[[#This Row],[artist_name]],spotify_data[artist_name],0)</f>
        <v>2</v>
      </c>
      <c r="K3726">
        <v>100</v>
      </c>
      <c r="L3726" s="10">
        <f>spotify_data[[#This Row],[artist_popularity]]/100</f>
        <v>1</v>
      </c>
      <c r="M3726">
        <v>145396321</v>
      </c>
      <c r="N3726" s="1" t="s">
        <v>319</v>
      </c>
      <c r="O3726" s="1" t="s">
        <v>18052</v>
      </c>
      <c r="P3726" s="1">
        <f>MATCH(spotify_data[[#This Row],[album_id]],spotify_data[album_id],0)</f>
        <v>1280</v>
      </c>
      <c r="Q3726" s="1" t="s">
        <v>18053</v>
      </c>
      <c r="R3726" s="2">
        <v>41204</v>
      </c>
      <c r="S3726" s="7">
        <f ca="1">+TODAY()-spotify_data[[#This Row],[Fecha lanzamiento Album]]</f>
        <v>4827</v>
      </c>
      <c r="T3726" s="7">
        <f ca="1">+spotify_data[[#This Row],[Antigüedad Album Dias]]/60</f>
        <v>80.45</v>
      </c>
      <c r="U3726" s="8">
        <f ca="1">spotify_data[[#This Row],[Antigüedad Album Meses]]/12</f>
        <v>6.7041666666666666</v>
      </c>
      <c r="V3726">
        <v>32</v>
      </c>
      <c r="W3726" s="1" t="s">
        <v>20</v>
      </c>
      <c r="X3726" s="1" t="str">
        <f>+IF(spotify_data[[#This Row],[album_type]]="album","Album",IF(spotify_data[[#This Row],[album_type]]="single","Single","Compilation"))</f>
        <v>Album</v>
      </c>
      <c r="Y3726">
        <v>409</v>
      </c>
    </row>
    <row r="3727" spans="1:25" x14ac:dyDescent="0.3">
      <c r="A3727" s="1" t="s">
        <v>18219</v>
      </c>
      <c r="B3727" s="1">
        <v>2715</v>
      </c>
      <c r="C3727" s="1" t="s">
        <v>18220</v>
      </c>
      <c r="D3727">
        <v>13</v>
      </c>
      <c r="E3727">
        <v>62</v>
      </c>
      <c r="F3727" s="10">
        <f>spotify_data[[#This Row],[track_popularity]]/100</f>
        <v>0.62</v>
      </c>
      <c r="G3727" s="9" t="b">
        <v>0</v>
      </c>
      <c r="H3727" s="1">
        <f>+IF(spotify_data[[#This Row],[explicit]]=FALSE,0,1)</f>
        <v>0</v>
      </c>
      <c r="I3727" s="1" t="s">
        <v>1357</v>
      </c>
      <c r="J3727" s="7">
        <f>MATCH(spotify_data[[#This Row],[artist_name]],spotify_data[artist_name],0)</f>
        <v>333</v>
      </c>
      <c r="K3727">
        <v>87</v>
      </c>
      <c r="L3727" s="10">
        <f>spotify_data[[#This Row],[artist_popularity]]/100</f>
        <v>0.87</v>
      </c>
      <c r="M3727">
        <v>28305692</v>
      </c>
      <c r="N3727" s="1" t="s">
        <v>1358</v>
      </c>
      <c r="O3727" s="1" t="s">
        <v>18221</v>
      </c>
      <c r="P3727" s="1">
        <f>MATCH(spotify_data[[#This Row],[album_id]],spotify_data[album_id],0)</f>
        <v>3726</v>
      </c>
      <c r="Q3727" s="1" t="s">
        <v>18222</v>
      </c>
      <c r="R3727" s="2">
        <v>41093</v>
      </c>
      <c r="S3727" s="7">
        <f ca="1">+TODAY()-spotify_data[[#This Row],[Fecha lanzamiento Album]]</f>
        <v>4938</v>
      </c>
      <c r="T3727" s="7">
        <f ca="1">+spotify_data[[#This Row],[Antigüedad Album Dias]]/60</f>
        <v>82.3</v>
      </c>
      <c r="U3727" s="8">
        <f ca="1">spotify_data[[#This Row],[Antigüedad Album Meses]]/12</f>
        <v>6.8583333333333334</v>
      </c>
      <c r="V3727">
        <v>22</v>
      </c>
      <c r="W3727" s="1" t="s">
        <v>20</v>
      </c>
      <c r="X3727" s="1" t="str">
        <f>+IF(spotify_data[[#This Row],[album_type]]="album","Album",IF(spotify_data[[#This Row],[album_type]]="single","Single","Compilation"))</f>
        <v>Album</v>
      </c>
      <c r="Y3727">
        <v>37</v>
      </c>
    </row>
    <row r="3728" spans="1:25" x14ac:dyDescent="0.3">
      <c r="A3728" s="1" t="s">
        <v>18295</v>
      </c>
      <c r="B3728" s="1">
        <v>2171</v>
      </c>
      <c r="C3728" s="1" t="s">
        <v>18296</v>
      </c>
      <c r="D3728">
        <v>2</v>
      </c>
      <c r="E3728">
        <v>62</v>
      </c>
      <c r="F3728" s="10">
        <f>spotify_data[[#This Row],[track_popularity]]/100</f>
        <v>0.62</v>
      </c>
      <c r="G3728" s="9" t="b">
        <v>0</v>
      </c>
      <c r="H3728" s="1">
        <f>+IF(spotify_data[[#This Row],[explicit]]=FALSE,0,1)</f>
        <v>0</v>
      </c>
      <c r="I3728" s="1" t="s">
        <v>15229</v>
      </c>
      <c r="J3728" s="7">
        <f>MATCH(spotify_data[[#This Row],[artist_name]],spotify_data[artist_name],0)</f>
        <v>141</v>
      </c>
      <c r="K3728">
        <v>83</v>
      </c>
      <c r="L3728" s="10">
        <f>spotify_data[[#This Row],[artist_popularity]]/100</f>
        <v>0.83</v>
      </c>
      <c r="M3728">
        <v>40273571</v>
      </c>
      <c r="N3728" s="1" t="s">
        <v>23</v>
      </c>
      <c r="O3728" s="1" t="s">
        <v>18277</v>
      </c>
      <c r="P3728" s="1">
        <f>MATCH(spotify_data[[#This Row],[album_id]],spotify_data[album_id],0)</f>
        <v>1458</v>
      </c>
      <c r="Q3728" s="1" t="s">
        <v>9558</v>
      </c>
      <c r="R3728" s="2">
        <v>41054</v>
      </c>
      <c r="S3728" s="7">
        <f ca="1">+TODAY()-spotify_data[[#This Row],[Fecha lanzamiento Album]]</f>
        <v>4977</v>
      </c>
      <c r="T3728" s="7">
        <f ca="1">+spotify_data[[#This Row],[Antigüedad Album Dias]]/60</f>
        <v>82.95</v>
      </c>
      <c r="U3728" s="8">
        <f ca="1">spotify_data[[#This Row],[Antigüedad Album Meses]]/12</f>
        <v>6.9125000000000005</v>
      </c>
      <c r="V3728">
        <v>18</v>
      </c>
      <c r="W3728" s="1" t="s">
        <v>20</v>
      </c>
      <c r="X3728" s="1" t="str">
        <f>+IF(spotify_data[[#This Row],[album_type]]="album","Album",IF(spotify_data[[#This Row],[album_type]]="single","Single","Compilation"))</f>
        <v>Album</v>
      </c>
      <c r="Y3728">
        <v>407</v>
      </c>
    </row>
    <row r="3729" spans="1:25" x14ac:dyDescent="0.3">
      <c r="A3729" s="1" t="s">
        <v>18307</v>
      </c>
      <c r="B3729" s="1">
        <v>5080</v>
      </c>
      <c r="C3729" s="1" t="s">
        <v>9558</v>
      </c>
      <c r="D3729">
        <v>5</v>
      </c>
      <c r="E3729">
        <v>62</v>
      </c>
      <c r="F3729" s="10">
        <f>spotify_data[[#This Row],[track_popularity]]/100</f>
        <v>0.62</v>
      </c>
      <c r="G3729" s="9" t="b">
        <v>0</v>
      </c>
      <c r="H3729" s="1">
        <f>+IF(spotify_data[[#This Row],[explicit]]=FALSE,0,1)</f>
        <v>0</v>
      </c>
      <c r="I3729" s="1" t="s">
        <v>15229</v>
      </c>
      <c r="J3729" s="7">
        <f>MATCH(spotify_data[[#This Row],[artist_name]],spotify_data[artist_name],0)</f>
        <v>141</v>
      </c>
      <c r="K3729">
        <v>83</v>
      </c>
      <c r="L3729" s="10">
        <f>spotify_data[[#This Row],[artist_popularity]]/100</f>
        <v>0.83</v>
      </c>
      <c r="M3729">
        <v>40270893</v>
      </c>
      <c r="N3729" s="1" t="s">
        <v>23</v>
      </c>
      <c r="O3729" s="1" t="s">
        <v>18277</v>
      </c>
      <c r="P3729" s="1">
        <f>MATCH(spotify_data[[#This Row],[album_id]],spotify_data[album_id],0)</f>
        <v>1458</v>
      </c>
      <c r="Q3729" s="1" t="s">
        <v>9558</v>
      </c>
      <c r="R3729" s="2">
        <v>41054</v>
      </c>
      <c r="S3729" s="7">
        <f ca="1">+TODAY()-spotify_data[[#This Row],[Fecha lanzamiento Album]]</f>
        <v>4977</v>
      </c>
      <c r="T3729" s="7">
        <f ca="1">+spotify_data[[#This Row],[Antigüedad Album Dias]]/60</f>
        <v>82.95</v>
      </c>
      <c r="U3729" s="8">
        <f ca="1">spotify_data[[#This Row],[Antigüedad Album Meses]]/12</f>
        <v>6.9125000000000005</v>
      </c>
      <c r="V3729">
        <v>18</v>
      </c>
      <c r="W3729" s="1" t="s">
        <v>20</v>
      </c>
      <c r="X3729" s="1" t="str">
        <f>+IF(spotify_data[[#This Row],[album_type]]="album","Album",IF(spotify_data[[#This Row],[album_type]]="single","Single","Compilation"))</f>
        <v>Album</v>
      </c>
      <c r="Y3729">
        <v>324</v>
      </c>
    </row>
    <row r="3730" spans="1:25" x14ac:dyDescent="0.3">
      <c r="A3730" s="1" t="s">
        <v>18348</v>
      </c>
      <c r="B3730" s="1">
        <v>822</v>
      </c>
      <c r="C3730" s="1" t="s">
        <v>18349</v>
      </c>
      <c r="D3730">
        <v>3</v>
      </c>
      <c r="E3730">
        <v>62</v>
      </c>
      <c r="F3730" s="10">
        <f>spotify_data[[#This Row],[track_popularity]]/100</f>
        <v>0.62</v>
      </c>
      <c r="G3730" s="9" t="b">
        <v>0</v>
      </c>
      <c r="H3730" s="1">
        <f>+IF(spotify_data[[#This Row],[explicit]]=FALSE,0,1)</f>
        <v>0</v>
      </c>
      <c r="I3730" s="1" t="s">
        <v>18350</v>
      </c>
      <c r="J3730" s="7">
        <f>MATCH(spotify_data[[#This Row],[artist_name]],spotify_data[artist_name],0)</f>
        <v>3729</v>
      </c>
      <c r="K3730">
        <v>60</v>
      </c>
      <c r="L3730" s="10">
        <f>spotify_data[[#This Row],[artist_popularity]]/100</f>
        <v>0.6</v>
      </c>
      <c r="M3730">
        <v>1106316</v>
      </c>
      <c r="N3730" s="1" t="s">
        <v>18351</v>
      </c>
      <c r="O3730" s="1" t="s">
        <v>18352</v>
      </c>
      <c r="P3730" s="1">
        <f>MATCH(spotify_data[[#This Row],[album_id]],spotify_data[album_id],0)</f>
        <v>3729</v>
      </c>
      <c r="Q3730" s="1" t="s">
        <v>18353</v>
      </c>
      <c r="R3730" s="2">
        <v>41019</v>
      </c>
      <c r="S3730" s="7">
        <f ca="1">+TODAY()-spotify_data[[#This Row],[Fecha lanzamiento Album]]</f>
        <v>5012</v>
      </c>
      <c r="T3730" s="7">
        <f ca="1">+spotify_data[[#This Row],[Antigüedad Album Dias]]/60</f>
        <v>83.533333333333331</v>
      </c>
      <c r="U3730" s="8">
        <f ca="1">spotify_data[[#This Row],[Antigüedad Album Meses]]/12</f>
        <v>6.9611111111111112</v>
      </c>
      <c r="V3730">
        <v>13</v>
      </c>
      <c r="W3730" s="1" t="s">
        <v>20</v>
      </c>
      <c r="X3730" s="1" t="str">
        <f>+IF(spotify_data[[#This Row],[album_type]]="album","Album",IF(spotify_data[[#This Row],[album_type]]="single","Single","Compilation"))</f>
        <v>Album</v>
      </c>
      <c r="Y3730">
        <v>329</v>
      </c>
    </row>
    <row r="3731" spans="1:25" x14ac:dyDescent="0.3">
      <c r="A3731" s="1" t="s">
        <v>18373</v>
      </c>
      <c r="B3731" s="1">
        <v>7896</v>
      </c>
      <c r="C3731" s="1" t="s">
        <v>6927</v>
      </c>
      <c r="D3731">
        <v>1</v>
      </c>
      <c r="E3731">
        <v>62</v>
      </c>
      <c r="F3731" s="10">
        <f>spotify_data[[#This Row],[track_popularity]]/100</f>
        <v>0.62</v>
      </c>
      <c r="G3731" s="9" t="b">
        <v>0</v>
      </c>
      <c r="H3731" s="1">
        <f>+IF(spotify_data[[#This Row],[explicit]]=FALSE,0,1)</f>
        <v>0</v>
      </c>
      <c r="I3731" s="1" t="s">
        <v>3360</v>
      </c>
      <c r="J3731" s="7">
        <f>MATCH(spotify_data[[#This Row],[artist_name]],spotify_data[artist_name],0)</f>
        <v>949</v>
      </c>
      <c r="K3731">
        <v>83</v>
      </c>
      <c r="L3731" s="10">
        <f>spotify_data[[#This Row],[artist_popularity]]/100</f>
        <v>0.83</v>
      </c>
      <c r="M3731">
        <v>38393243</v>
      </c>
      <c r="N3731" s="1" t="s">
        <v>516</v>
      </c>
      <c r="O3731" s="1" t="s">
        <v>18374</v>
      </c>
      <c r="P3731" s="1">
        <f>MATCH(spotify_data[[#This Row],[album_id]],spotify_data[album_id],0)</f>
        <v>1459</v>
      </c>
      <c r="Q3731" s="1" t="s">
        <v>18375</v>
      </c>
      <c r="R3731" s="2">
        <v>40980</v>
      </c>
      <c r="S3731" s="7">
        <f ca="1">+TODAY()-spotify_data[[#This Row],[Fecha lanzamiento Album]]</f>
        <v>5051</v>
      </c>
      <c r="T3731" s="7">
        <f ca="1">+spotify_data[[#This Row],[Antigüedad Album Dias]]/60</f>
        <v>84.183333333333337</v>
      </c>
      <c r="U3731" s="8">
        <f ca="1">spotify_data[[#This Row],[Antigüedad Album Meses]]/12</f>
        <v>7.0152777777777784</v>
      </c>
      <c r="V3731">
        <v>19</v>
      </c>
      <c r="W3731" s="1" t="s">
        <v>20</v>
      </c>
      <c r="X3731" s="1" t="str">
        <f>+IF(spotify_data[[#This Row],[album_type]]="album","Album",IF(spotify_data[[#This Row],[album_type]]="single","Single","Compilation"))</f>
        <v>Album</v>
      </c>
      <c r="Y3731">
        <v>379</v>
      </c>
    </row>
    <row r="3732" spans="1:25" x14ac:dyDescent="0.3">
      <c r="A3732" s="1" t="s">
        <v>18378</v>
      </c>
      <c r="B3732" s="1">
        <v>1469</v>
      </c>
      <c r="C3732" s="1" t="s">
        <v>18379</v>
      </c>
      <c r="D3732">
        <v>13</v>
      </c>
      <c r="E3732">
        <v>62</v>
      </c>
      <c r="F3732" s="10">
        <f>spotify_data[[#This Row],[track_popularity]]/100</f>
        <v>0.62</v>
      </c>
      <c r="G3732" s="9" t="b">
        <v>0</v>
      </c>
      <c r="H3732" s="1">
        <f>+IF(spotify_data[[#This Row],[explicit]]=FALSE,0,1)</f>
        <v>0</v>
      </c>
      <c r="I3732" s="1" t="s">
        <v>3360</v>
      </c>
      <c r="J3732" s="7">
        <f>MATCH(spotify_data[[#This Row],[artist_name]],spotify_data[artist_name],0)</f>
        <v>949</v>
      </c>
      <c r="K3732">
        <v>83</v>
      </c>
      <c r="L3732" s="10">
        <f>spotify_data[[#This Row],[artist_popularity]]/100</f>
        <v>0.83</v>
      </c>
      <c r="M3732">
        <v>38400585</v>
      </c>
      <c r="N3732" s="1" t="s">
        <v>516</v>
      </c>
      <c r="O3732" s="1" t="s">
        <v>18374</v>
      </c>
      <c r="P3732" s="1">
        <f>MATCH(spotify_data[[#This Row],[album_id]],spotify_data[album_id],0)</f>
        <v>1459</v>
      </c>
      <c r="Q3732" s="1" t="s">
        <v>18375</v>
      </c>
      <c r="R3732" s="2">
        <v>40980</v>
      </c>
      <c r="S3732" s="7">
        <f ca="1">+TODAY()-spotify_data[[#This Row],[Fecha lanzamiento Album]]</f>
        <v>5051</v>
      </c>
      <c r="T3732" s="7">
        <f ca="1">+spotify_data[[#This Row],[Antigüedad Album Dias]]/60</f>
        <v>84.183333333333337</v>
      </c>
      <c r="U3732" s="8">
        <f ca="1">spotify_data[[#This Row],[Antigüedad Album Meses]]/12</f>
        <v>7.0152777777777784</v>
      </c>
      <c r="V3732">
        <v>19</v>
      </c>
      <c r="W3732" s="1" t="s">
        <v>20</v>
      </c>
      <c r="X3732" s="1" t="str">
        <f>+IF(spotify_data[[#This Row],[album_type]]="album","Album",IF(spotify_data[[#This Row],[album_type]]="single","Single","Compilation"))</f>
        <v>Album</v>
      </c>
      <c r="Y3732">
        <v>431</v>
      </c>
    </row>
    <row r="3733" spans="1:25" x14ac:dyDescent="0.3">
      <c r="A3733" s="1" t="s">
        <v>18436</v>
      </c>
      <c r="B3733" s="1">
        <v>9031</v>
      </c>
      <c r="C3733" s="1" t="s">
        <v>18437</v>
      </c>
      <c r="D3733">
        <v>2</v>
      </c>
      <c r="E3733">
        <v>62</v>
      </c>
      <c r="F3733" s="10">
        <f>spotify_data[[#This Row],[track_popularity]]/100</f>
        <v>0.62</v>
      </c>
      <c r="G3733" s="9" t="b">
        <v>1</v>
      </c>
      <c r="H3733" s="1">
        <f>+IF(spotify_data[[#This Row],[explicit]]=FALSE,0,1)</f>
        <v>1</v>
      </c>
      <c r="I3733" s="1" t="s">
        <v>6941</v>
      </c>
      <c r="J3733" s="7">
        <f>MATCH(spotify_data[[#This Row],[artist_name]],spotify_data[artist_name],0)</f>
        <v>200</v>
      </c>
      <c r="K3733">
        <v>89</v>
      </c>
      <c r="L3733" s="10">
        <f>spotify_data[[#This Row],[artist_popularity]]/100</f>
        <v>0.89</v>
      </c>
      <c r="M3733">
        <v>31038851</v>
      </c>
      <c r="N3733" s="1" t="s">
        <v>1366</v>
      </c>
      <c r="O3733" s="1" t="s">
        <v>18438</v>
      </c>
      <c r="P3733" s="1">
        <f>MATCH(spotify_data[[#This Row],[album_id]],spotify_data[album_id],0)</f>
        <v>3732</v>
      </c>
      <c r="Q3733" s="1" t="s">
        <v>18439</v>
      </c>
      <c r="R3733" s="2">
        <v>40909</v>
      </c>
      <c r="S3733" s="7">
        <f ca="1">+TODAY()-spotify_data[[#This Row],[Fecha lanzamiento Album]]</f>
        <v>5122</v>
      </c>
      <c r="T3733" s="7">
        <f ca="1">+spotify_data[[#This Row],[Antigüedad Album Dias]]/60</f>
        <v>85.36666666666666</v>
      </c>
      <c r="U3733" s="8">
        <f ca="1">spotify_data[[#This Row],[Antigüedad Album Meses]]/12</f>
        <v>7.113888888888888</v>
      </c>
      <c r="V3733">
        <v>12</v>
      </c>
      <c r="W3733" s="1" t="s">
        <v>1932</v>
      </c>
      <c r="X3733" s="1" t="str">
        <f>+IF(spotify_data[[#This Row],[album_type]]="album","Album",IF(spotify_data[[#This Row],[album_type]]="single","Single","Compilation"))</f>
        <v>Compilation</v>
      </c>
      <c r="Y3733">
        <v>489</v>
      </c>
    </row>
    <row r="3734" spans="1:25" x14ac:dyDescent="0.3">
      <c r="A3734" s="1" t="s">
        <v>18524</v>
      </c>
      <c r="B3734" s="1">
        <v>6661</v>
      </c>
      <c r="C3734" s="1" t="s">
        <v>18525</v>
      </c>
      <c r="D3734">
        <v>10</v>
      </c>
      <c r="E3734">
        <v>62</v>
      </c>
      <c r="F3734" s="10">
        <f>spotify_data[[#This Row],[track_popularity]]/100</f>
        <v>0.62</v>
      </c>
      <c r="G3734" s="9" t="b">
        <v>0</v>
      </c>
      <c r="H3734" s="1">
        <f>+IF(spotify_data[[#This Row],[explicit]]=FALSE,0,1)</f>
        <v>0</v>
      </c>
      <c r="I3734" s="1" t="s">
        <v>5599</v>
      </c>
      <c r="J3734" s="7">
        <f>MATCH(spotify_data[[#This Row],[artist_name]],spotify_data[artist_name],0)</f>
        <v>100</v>
      </c>
      <c r="K3734">
        <v>88</v>
      </c>
      <c r="L3734" s="10">
        <f>spotify_data[[#This Row],[artist_popularity]]/100</f>
        <v>0.88</v>
      </c>
      <c r="M3734">
        <v>51773650</v>
      </c>
      <c r="N3734" s="1" t="s">
        <v>5600</v>
      </c>
      <c r="O3734" s="1" t="s">
        <v>18441</v>
      </c>
      <c r="P3734" s="1">
        <f>MATCH(spotify_data[[#This Row],[album_id]],spotify_data[album_id],0)</f>
        <v>354</v>
      </c>
      <c r="Q3734" s="1" t="s">
        <v>18001</v>
      </c>
      <c r="R3734" s="2">
        <v>40909</v>
      </c>
      <c r="S3734" s="7">
        <f ca="1">+TODAY()-spotify_data[[#This Row],[Fecha lanzamiento Album]]</f>
        <v>5122</v>
      </c>
      <c r="T3734" s="7">
        <f ca="1">+spotify_data[[#This Row],[Antigüedad Album Dias]]/60</f>
        <v>85.36666666666666</v>
      </c>
      <c r="U3734" s="8">
        <f ca="1">spotify_data[[#This Row],[Antigüedad Album Meses]]/12</f>
        <v>7.113888888888888</v>
      </c>
      <c r="V3734">
        <v>23</v>
      </c>
      <c r="W3734" s="1" t="s">
        <v>20</v>
      </c>
      <c r="X3734" s="1" t="str">
        <f>+IF(spotify_data[[#This Row],[album_type]]="album","Album",IF(spotify_data[[#This Row],[album_type]]="single","Single","Compilation"))</f>
        <v>Album</v>
      </c>
      <c r="Y3734">
        <v>385</v>
      </c>
    </row>
    <row r="3735" spans="1:25" x14ac:dyDescent="0.3">
      <c r="A3735" s="1" t="s">
        <v>18841</v>
      </c>
      <c r="B3735" s="1">
        <v>6896</v>
      </c>
      <c r="C3735" s="1" t="s">
        <v>18842</v>
      </c>
      <c r="D3735">
        <v>3</v>
      </c>
      <c r="E3735">
        <v>62</v>
      </c>
      <c r="F3735" s="10">
        <f>spotify_data[[#This Row],[track_popularity]]/100</f>
        <v>0.62</v>
      </c>
      <c r="G3735" s="9" t="b">
        <v>0</v>
      </c>
      <c r="H3735" s="1">
        <f>+IF(spotify_data[[#This Row],[explicit]]=FALSE,0,1)</f>
        <v>0</v>
      </c>
      <c r="I3735" s="1" t="s">
        <v>6958</v>
      </c>
      <c r="J3735" s="7">
        <f>MATCH(spotify_data[[#This Row],[artist_name]],spotify_data[artist_name],0)</f>
        <v>2489</v>
      </c>
      <c r="K3735">
        <v>65</v>
      </c>
      <c r="L3735" s="10">
        <f>spotify_data[[#This Row],[artist_popularity]]/100</f>
        <v>0.65</v>
      </c>
      <c r="M3735">
        <v>2918228</v>
      </c>
      <c r="N3735" s="1" t="s">
        <v>1925</v>
      </c>
      <c r="O3735" s="1" t="s">
        <v>18843</v>
      </c>
      <c r="P3735" s="1">
        <f>MATCH(spotify_data[[#This Row],[album_id]],spotify_data[album_id],0)</f>
        <v>3734</v>
      </c>
      <c r="Q3735" s="1" t="s">
        <v>18844</v>
      </c>
      <c r="R3735" s="2">
        <v>40736</v>
      </c>
      <c r="S3735" s="7">
        <f ca="1">+TODAY()-spotify_data[[#This Row],[Fecha lanzamiento Album]]</f>
        <v>5295</v>
      </c>
      <c r="T3735" s="7">
        <f ca="1">+spotify_data[[#This Row],[Antigüedad Album Dias]]/60</f>
        <v>88.25</v>
      </c>
      <c r="U3735" s="8">
        <f ca="1">spotify_data[[#This Row],[Antigüedad Album Meses]]/12</f>
        <v>7.354166666666667</v>
      </c>
      <c r="V3735">
        <v>10</v>
      </c>
      <c r="W3735" s="1" t="s">
        <v>20</v>
      </c>
      <c r="X3735" s="1" t="str">
        <f>+IF(spotify_data[[#This Row],[album_type]]="album","Album",IF(spotify_data[[#This Row],[album_type]]="single","Single","Compilation"))</f>
        <v>Album</v>
      </c>
      <c r="Y3735">
        <v>366</v>
      </c>
    </row>
    <row r="3736" spans="1:25" x14ac:dyDescent="0.3">
      <c r="A3736" s="1" t="s">
        <v>18883</v>
      </c>
      <c r="B3736" s="1">
        <v>8026</v>
      </c>
      <c r="C3736" s="1" t="s">
        <v>18884</v>
      </c>
      <c r="D3736">
        <v>7</v>
      </c>
      <c r="E3736">
        <v>62</v>
      </c>
      <c r="F3736" s="10">
        <f>spotify_data[[#This Row],[track_popularity]]/100</f>
        <v>0.62</v>
      </c>
      <c r="G3736" s="9" t="b">
        <v>0</v>
      </c>
      <c r="H3736" s="1">
        <f>+IF(spotify_data[[#This Row],[explicit]]=FALSE,0,1)</f>
        <v>0</v>
      </c>
      <c r="I3736" s="1" t="s">
        <v>16180</v>
      </c>
      <c r="J3736" s="7">
        <f>MATCH(spotify_data[[#This Row],[artist_name]],spotify_data[artist_name],0)</f>
        <v>102</v>
      </c>
      <c r="K3736">
        <v>84</v>
      </c>
      <c r="L3736" s="10">
        <f>spotify_data[[#This Row],[artist_popularity]]/100</f>
        <v>0.84</v>
      </c>
      <c r="M3736">
        <v>11939612</v>
      </c>
      <c r="N3736" s="1" t="s">
        <v>23</v>
      </c>
      <c r="O3736" s="1" t="s">
        <v>18877</v>
      </c>
      <c r="P3736" s="1">
        <f>MATCH(spotify_data[[#This Row],[album_id]],spotify_data[album_id],0)</f>
        <v>102</v>
      </c>
      <c r="Q3736" s="1" t="s">
        <v>18878</v>
      </c>
      <c r="R3736" s="2">
        <v>40711</v>
      </c>
      <c r="S3736" s="7">
        <f ca="1">+TODAY()-spotify_data[[#This Row],[Fecha lanzamiento Album]]</f>
        <v>5320</v>
      </c>
      <c r="T3736" s="7">
        <f ca="1">+spotify_data[[#This Row],[Antigüedad Album Dias]]/60</f>
        <v>88.666666666666671</v>
      </c>
      <c r="U3736" s="8">
        <f ca="1">spotify_data[[#This Row],[Antigüedad Album Meses]]/12</f>
        <v>7.3888888888888893</v>
      </c>
      <c r="V3736">
        <v>16</v>
      </c>
      <c r="W3736" s="1" t="s">
        <v>20</v>
      </c>
      <c r="X3736" s="1" t="str">
        <f>+IF(spotify_data[[#This Row],[album_type]]="album","Album",IF(spotify_data[[#This Row],[album_type]]="single","Single","Compilation"))</f>
        <v>Album</v>
      </c>
      <c r="Y3736">
        <v>358</v>
      </c>
    </row>
    <row r="3737" spans="1:25" x14ac:dyDescent="0.3">
      <c r="A3737" s="1" t="s">
        <v>18973</v>
      </c>
      <c r="B3737" s="1">
        <v>5426</v>
      </c>
      <c r="C3737" s="1" t="s">
        <v>18974</v>
      </c>
      <c r="D3737">
        <v>3</v>
      </c>
      <c r="E3737">
        <v>62</v>
      </c>
      <c r="F3737" s="10">
        <f>spotify_data[[#This Row],[track_popularity]]/100</f>
        <v>0.62</v>
      </c>
      <c r="G3737" s="9" t="b">
        <v>0</v>
      </c>
      <c r="H3737" s="1">
        <f>+IF(spotify_data[[#This Row],[explicit]]=FALSE,0,1)</f>
        <v>0</v>
      </c>
      <c r="I3737" s="1" t="s">
        <v>14867</v>
      </c>
      <c r="J3737" s="7">
        <f>MATCH(spotify_data[[#This Row],[artist_name]],spotify_data[artist_name],0)</f>
        <v>558</v>
      </c>
      <c r="K3737">
        <v>74</v>
      </c>
      <c r="L3737" s="10">
        <f>spotify_data[[#This Row],[artist_popularity]]/100</f>
        <v>0.74</v>
      </c>
      <c r="M3737">
        <v>13709065</v>
      </c>
      <c r="N3737" s="1" t="s">
        <v>23</v>
      </c>
      <c r="O3737" s="1" t="s">
        <v>18969</v>
      </c>
      <c r="P3737" s="1">
        <f>MATCH(spotify_data[[#This Row],[album_id]],spotify_data[album_id],0)</f>
        <v>558</v>
      </c>
      <c r="Q3737" s="1" t="s">
        <v>18970</v>
      </c>
      <c r="R3737" s="2">
        <v>40662</v>
      </c>
      <c r="S3737" s="7">
        <f ca="1">+TODAY()-spotify_data[[#This Row],[Fecha lanzamiento Album]]</f>
        <v>5369</v>
      </c>
      <c r="T3737" s="7">
        <f ca="1">+spotify_data[[#This Row],[Antigüedad Album Dias]]/60</f>
        <v>89.483333333333334</v>
      </c>
      <c r="U3737" s="8">
        <f ca="1">spotify_data[[#This Row],[Antigüedad Album Meses]]/12</f>
        <v>7.4569444444444448</v>
      </c>
      <c r="V3737">
        <v>17</v>
      </c>
      <c r="W3737" s="1" t="s">
        <v>20</v>
      </c>
      <c r="X3737" s="1" t="str">
        <f>+IF(spotify_data[[#This Row],[album_type]]="album","Album",IF(spotify_data[[#This Row],[album_type]]="single","Single","Compilation"))</f>
        <v>Album</v>
      </c>
      <c r="Y3737">
        <v>333</v>
      </c>
    </row>
    <row r="3738" spans="1:25" x14ac:dyDescent="0.3">
      <c r="A3738" s="1" t="s">
        <v>18996</v>
      </c>
      <c r="B3738" s="1">
        <v>107</v>
      </c>
      <c r="C3738" s="1" t="s">
        <v>14637</v>
      </c>
      <c r="D3738">
        <v>6</v>
      </c>
      <c r="E3738">
        <v>62</v>
      </c>
      <c r="F3738" s="10">
        <f>spotify_data[[#This Row],[track_popularity]]/100</f>
        <v>0.62</v>
      </c>
      <c r="G3738" s="9" t="b">
        <v>0</v>
      </c>
      <c r="H3738" s="1">
        <f>+IF(spotify_data[[#This Row],[explicit]]=FALSE,0,1)</f>
        <v>0</v>
      </c>
      <c r="I3738" s="1" t="s">
        <v>14867</v>
      </c>
      <c r="J3738" s="7">
        <f>MATCH(spotify_data[[#This Row],[artist_name]],spotify_data[artist_name],0)</f>
        <v>558</v>
      </c>
      <c r="K3738">
        <v>74</v>
      </c>
      <c r="L3738" s="10">
        <f>spotify_data[[#This Row],[artist_popularity]]/100</f>
        <v>0.74</v>
      </c>
      <c r="M3738">
        <v>13708054</v>
      </c>
      <c r="N3738" s="1" t="s">
        <v>23</v>
      </c>
      <c r="O3738" s="1" t="s">
        <v>18969</v>
      </c>
      <c r="P3738" s="1">
        <f>MATCH(spotify_data[[#This Row],[album_id]],spotify_data[album_id],0)</f>
        <v>558</v>
      </c>
      <c r="Q3738" s="1" t="s">
        <v>18970</v>
      </c>
      <c r="R3738" s="2">
        <v>40662</v>
      </c>
      <c r="S3738" s="7">
        <f ca="1">+TODAY()-spotify_data[[#This Row],[Fecha lanzamiento Album]]</f>
        <v>5369</v>
      </c>
      <c r="T3738" s="7">
        <f ca="1">+spotify_data[[#This Row],[Antigüedad Album Dias]]/60</f>
        <v>89.483333333333334</v>
      </c>
      <c r="U3738" s="8">
        <f ca="1">spotify_data[[#This Row],[Antigüedad Album Meses]]/12</f>
        <v>7.4569444444444448</v>
      </c>
      <c r="V3738">
        <v>17</v>
      </c>
      <c r="W3738" s="1" t="s">
        <v>20</v>
      </c>
      <c r="X3738" s="1" t="str">
        <f>+IF(spotify_data[[#This Row],[album_type]]="album","Album",IF(spotify_data[[#This Row],[album_type]]="single","Single","Compilation"))</f>
        <v>Album</v>
      </c>
      <c r="Y3738">
        <v>372</v>
      </c>
    </row>
    <row r="3739" spans="1:25" x14ac:dyDescent="0.3">
      <c r="A3739" s="1" t="s">
        <v>19096</v>
      </c>
      <c r="B3739" s="1">
        <v>2223</v>
      </c>
      <c r="C3739" s="1" t="s">
        <v>19097</v>
      </c>
      <c r="D3739">
        <v>9</v>
      </c>
      <c r="E3739">
        <v>62</v>
      </c>
      <c r="F3739" s="10">
        <f>spotify_data[[#This Row],[track_popularity]]/100</f>
        <v>0.62</v>
      </c>
      <c r="G3739" s="9" t="b">
        <v>0</v>
      </c>
      <c r="H3739" s="1">
        <f>+IF(spotify_data[[#This Row],[explicit]]=FALSE,0,1)</f>
        <v>0</v>
      </c>
      <c r="I3739" s="1" t="s">
        <v>7599</v>
      </c>
      <c r="J3739" s="7">
        <f>MATCH(spotify_data[[#This Row],[artist_name]],spotify_data[artist_name],0)</f>
        <v>195</v>
      </c>
      <c r="K3739">
        <v>83</v>
      </c>
      <c r="L3739" s="10">
        <f>spotify_data[[#This Row],[artist_popularity]]/100</f>
        <v>0.83</v>
      </c>
      <c r="M3739">
        <v>66705650</v>
      </c>
      <c r="N3739" s="1" t="s">
        <v>831</v>
      </c>
      <c r="O3739" s="1" t="s">
        <v>19088</v>
      </c>
      <c r="P3739" s="1">
        <f>MATCH(spotify_data[[#This Row],[album_id]],spotify_data[album_id],0)</f>
        <v>454</v>
      </c>
      <c r="Q3739" s="1" t="s">
        <v>9389</v>
      </c>
      <c r="R3739" s="2">
        <v>40567</v>
      </c>
      <c r="S3739" s="7">
        <f ca="1">+TODAY()-spotify_data[[#This Row],[Fecha lanzamiento Album]]</f>
        <v>5464</v>
      </c>
      <c r="T3739" s="7">
        <f ca="1">+spotify_data[[#This Row],[Antigüedad Album Dias]]/60</f>
        <v>91.066666666666663</v>
      </c>
      <c r="U3739" s="8">
        <f ca="1">spotify_data[[#This Row],[Antigüedad Album Meses]]/12</f>
        <v>7.5888888888888886</v>
      </c>
      <c r="V3739">
        <v>11</v>
      </c>
      <c r="W3739" s="1" t="s">
        <v>20</v>
      </c>
      <c r="X3739" s="1" t="str">
        <f>+IF(spotify_data[[#This Row],[album_type]]="album","Album",IF(spotify_data[[#This Row],[album_type]]="single","Single","Compilation"))</f>
        <v>Album</v>
      </c>
      <c r="Y3739">
        <v>58</v>
      </c>
    </row>
    <row r="3740" spans="1:25" x14ac:dyDescent="0.3">
      <c r="A3740" s="1" t="s">
        <v>19118</v>
      </c>
      <c r="B3740" s="1">
        <v>2491</v>
      </c>
      <c r="C3740" s="1" t="s">
        <v>13776</v>
      </c>
      <c r="D3740">
        <v>2</v>
      </c>
      <c r="E3740">
        <v>62</v>
      </c>
      <c r="F3740" s="10">
        <f>spotify_data[[#This Row],[track_popularity]]/100</f>
        <v>0.62</v>
      </c>
      <c r="G3740" s="9" t="b">
        <v>1</v>
      </c>
      <c r="H3740" s="1">
        <f>+IF(spotify_data[[#This Row],[explicit]]=FALSE,0,1)</f>
        <v>1</v>
      </c>
      <c r="I3740" s="1" t="s">
        <v>13366</v>
      </c>
      <c r="J3740" s="7">
        <f>MATCH(spotify_data[[#This Row],[artist_name]],spotify_data[artist_name],0)</f>
        <v>685</v>
      </c>
      <c r="K3740">
        <v>74</v>
      </c>
      <c r="L3740" s="10">
        <f>spotify_data[[#This Row],[artist_popularity]]/100</f>
        <v>0.74</v>
      </c>
      <c r="M3740">
        <v>8810761</v>
      </c>
      <c r="N3740" s="1" t="s">
        <v>23</v>
      </c>
      <c r="O3740" s="1" t="s">
        <v>19119</v>
      </c>
      <c r="P3740" s="1">
        <f>MATCH(spotify_data[[#This Row],[album_id]],spotify_data[album_id],0)</f>
        <v>3739</v>
      </c>
      <c r="Q3740" s="1" t="s">
        <v>19120</v>
      </c>
      <c r="R3740" s="2">
        <v>40561</v>
      </c>
      <c r="S3740" s="7">
        <f ca="1">+TODAY()-spotify_data[[#This Row],[Fecha lanzamiento Album]]</f>
        <v>5470</v>
      </c>
      <c r="T3740" s="7">
        <f ca="1">+spotify_data[[#This Row],[Antigüedad Album Dias]]/60</f>
        <v>91.166666666666671</v>
      </c>
      <c r="U3740" s="8">
        <f ca="1">spotify_data[[#This Row],[Antigüedad Album Meses]]/12</f>
        <v>7.5972222222222223</v>
      </c>
      <c r="V3740">
        <v>12</v>
      </c>
      <c r="W3740" s="1" t="s">
        <v>20</v>
      </c>
      <c r="X3740" s="1" t="str">
        <f>+IF(spotify_data[[#This Row],[album_type]]="album","Album",IF(spotify_data[[#This Row],[album_type]]="single","Single","Compilation"))</f>
        <v>Album</v>
      </c>
      <c r="Y3740">
        <v>421</v>
      </c>
    </row>
    <row r="3741" spans="1:25" x14ac:dyDescent="0.3">
      <c r="A3741" s="1" t="s">
        <v>19132</v>
      </c>
      <c r="B3741" s="1">
        <v>31</v>
      </c>
      <c r="C3741" s="1" t="s">
        <v>19133</v>
      </c>
      <c r="D3741">
        <v>7</v>
      </c>
      <c r="E3741">
        <v>62</v>
      </c>
      <c r="F3741" s="10">
        <f>spotify_data[[#This Row],[track_popularity]]/100</f>
        <v>0.62</v>
      </c>
      <c r="G3741" s="9" t="b">
        <v>0</v>
      </c>
      <c r="H3741" s="1">
        <f>+IF(spotify_data[[#This Row],[explicit]]=FALSE,0,1)</f>
        <v>0</v>
      </c>
      <c r="I3741" s="1" t="s">
        <v>19134</v>
      </c>
      <c r="J3741" s="7">
        <f>MATCH(spotify_data[[#This Row],[artist_name]],spotify_data[artist_name],0)</f>
        <v>2159</v>
      </c>
      <c r="K3741">
        <v>71</v>
      </c>
      <c r="L3741" s="10">
        <f>spotify_data[[#This Row],[artist_popularity]]/100</f>
        <v>0.71</v>
      </c>
      <c r="M3741">
        <v>5154748</v>
      </c>
      <c r="N3741" s="1" t="s">
        <v>19135</v>
      </c>
      <c r="O3741" s="1" t="s">
        <v>19136</v>
      </c>
      <c r="P3741" s="1">
        <f>MATCH(spotify_data[[#This Row],[album_id]],spotify_data[album_id],0)</f>
        <v>3740</v>
      </c>
      <c r="Q3741" s="1" t="s">
        <v>19137</v>
      </c>
      <c r="R3741" s="2">
        <v>40544</v>
      </c>
      <c r="S3741" s="7">
        <f ca="1">+TODAY()-spotify_data[[#This Row],[Fecha lanzamiento Album]]</f>
        <v>5487</v>
      </c>
      <c r="T3741" s="7">
        <f ca="1">+spotify_data[[#This Row],[Antigüedad Album Dias]]/60</f>
        <v>91.45</v>
      </c>
      <c r="U3741" s="8">
        <f ca="1">spotify_data[[#This Row],[Antigüedad Album Meses]]/12</f>
        <v>7.6208333333333336</v>
      </c>
      <c r="V3741">
        <v>15</v>
      </c>
      <c r="W3741" s="1" t="s">
        <v>1932</v>
      </c>
      <c r="X3741" s="1" t="str">
        <f>+IF(spotify_data[[#This Row],[album_type]]="album","Album",IF(spotify_data[[#This Row],[album_type]]="single","Single","Compilation"))</f>
        <v>Compilation</v>
      </c>
      <c r="Y3741">
        <v>333</v>
      </c>
    </row>
    <row r="3742" spans="1:25" x14ac:dyDescent="0.3">
      <c r="A3742" s="1" t="s">
        <v>19206</v>
      </c>
      <c r="B3742" s="1">
        <v>2141</v>
      </c>
      <c r="C3742" s="1" t="s">
        <v>19207</v>
      </c>
      <c r="D3742">
        <v>1</v>
      </c>
      <c r="E3742">
        <v>62</v>
      </c>
      <c r="F3742" s="10">
        <f>spotify_data[[#This Row],[track_popularity]]/100</f>
        <v>0.62</v>
      </c>
      <c r="G3742" s="9" t="b">
        <v>0</v>
      </c>
      <c r="H3742" s="1">
        <f>+IF(spotify_data[[#This Row],[explicit]]=FALSE,0,1)</f>
        <v>0</v>
      </c>
      <c r="I3742" s="1" t="s">
        <v>19208</v>
      </c>
      <c r="J3742" s="7">
        <f>MATCH(spotify_data[[#This Row],[artist_name]],spotify_data[artist_name],0)</f>
        <v>3741</v>
      </c>
      <c r="K3742">
        <v>68</v>
      </c>
      <c r="L3742" s="10">
        <f>spotify_data[[#This Row],[artist_popularity]]/100</f>
        <v>0.68</v>
      </c>
      <c r="M3742">
        <v>3726318</v>
      </c>
      <c r="N3742" s="1" t="s">
        <v>23</v>
      </c>
      <c r="O3742" s="1" t="s">
        <v>19209</v>
      </c>
      <c r="P3742" s="1">
        <f>MATCH(spotify_data[[#This Row],[album_id]],spotify_data[album_id],0)</f>
        <v>3741</v>
      </c>
      <c r="Q3742" s="1" t="s">
        <v>19207</v>
      </c>
      <c r="R3742" s="2">
        <v>40544</v>
      </c>
      <c r="S3742" s="7">
        <f ca="1">+TODAY()-spotify_data[[#This Row],[Fecha lanzamiento Album]]</f>
        <v>5487</v>
      </c>
      <c r="T3742" s="7">
        <f ca="1">+spotify_data[[#This Row],[Antigüedad Album Dias]]/60</f>
        <v>91.45</v>
      </c>
      <c r="U3742" s="8">
        <f ca="1">spotify_data[[#This Row],[Antigüedad Album Meses]]/12</f>
        <v>7.6208333333333336</v>
      </c>
      <c r="V3742">
        <v>1</v>
      </c>
      <c r="W3742" s="1" t="s">
        <v>21</v>
      </c>
      <c r="X3742" s="1" t="str">
        <f>+IF(spotify_data[[#This Row],[album_type]]="album","Album",IF(spotify_data[[#This Row],[album_type]]="single","Single","Compilation"))</f>
        <v>Single</v>
      </c>
      <c r="Y3742">
        <v>385</v>
      </c>
    </row>
    <row r="3743" spans="1:25" x14ac:dyDescent="0.3">
      <c r="A3743" s="1" t="s">
        <v>19315</v>
      </c>
      <c r="B3743" s="1">
        <v>1485</v>
      </c>
      <c r="C3743" s="1" t="s">
        <v>19158</v>
      </c>
      <c r="D3743">
        <v>3</v>
      </c>
      <c r="E3743">
        <v>62</v>
      </c>
      <c r="F3743" s="10">
        <f>spotify_data[[#This Row],[track_popularity]]/100</f>
        <v>0.62</v>
      </c>
      <c r="G3743" s="9" t="b">
        <v>0</v>
      </c>
      <c r="H3743" s="1">
        <f>+IF(spotify_data[[#This Row],[explicit]]=FALSE,0,1)</f>
        <v>0</v>
      </c>
      <c r="I3743" s="1" t="s">
        <v>19159</v>
      </c>
      <c r="J3743" s="7">
        <f>MATCH(spotify_data[[#This Row],[artist_name]],spotify_data[artist_name],0)</f>
        <v>2513</v>
      </c>
      <c r="K3743">
        <v>66</v>
      </c>
      <c r="L3743" s="10">
        <f>spotify_data[[#This Row],[artist_popularity]]/100</f>
        <v>0.66</v>
      </c>
      <c r="M3743">
        <v>4431588</v>
      </c>
      <c r="N3743" s="1" t="s">
        <v>23</v>
      </c>
      <c r="O3743" s="1" t="s">
        <v>19316</v>
      </c>
      <c r="P3743" s="1">
        <f>MATCH(spotify_data[[#This Row],[album_id]],spotify_data[album_id],0)</f>
        <v>3742</v>
      </c>
      <c r="Q3743" s="1" t="s">
        <v>19161</v>
      </c>
      <c r="R3743" s="2">
        <v>40513</v>
      </c>
      <c r="S3743" s="7">
        <f ca="1">+TODAY()-spotify_data[[#This Row],[Fecha lanzamiento Album]]</f>
        <v>5518</v>
      </c>
      <c r="T3743" s="7">
        <f ca="1">+spotify_data[[#This Row],[Antigüedad Album Dias]]/60</f>
        <v>91.966666666666669</v>
      </c>
      <c r="U3743" s="8">
        <f ca="1">spotify_data[[#This Row],[Antigüedad Album Meses]]/12</f>
        <v>7.6638888888888888</v>
      </c>
      <c r="V3743">
        <v>16</v>
      </c>
      <c r="W3743" s="1" t="s">
        <v>20</v>
      </c>
      <c r="X3743" s="1" t="str">
        <f>+IF(spotify_data[[#This Row],[album_type]]="album","Album",IF(spotify_data[[#This Row],[album_type]]="single","Single","Compilation"))</f>
        <v>Album</v>
      </c>
      <c r="Y3743">
        <v>436</v>
      </c>
    </row>
    <row r="3744" spans="1:25" x14ac:dyDescent="0.3">
      <c r="A3744" s="1" t="s">
        <v>19345</v>
      </c>
      <c r="B3744" s="1">
        <v>5578</v>
      </c>
      <c r="C3744" s="1" t="s">
        <v>19346</v>
      </c>
      <c r="D3744">
        <v>4</v>
      </c>
      <c r="E3744">
        <v>62</v>
      </c>
      <c r="F3744" s="10">
        <f>spotify_data[[#This Row],[track_popularity]]/100</f>
        <v>0.62</v>
      </c>
      <c r="G3744" s="9" t="b">
        <v>0</v>
      </c>
      <c r="H3744" s="1">
        <f>+IF(spotify_data[[#This Row],[explicit]]=FALSE,0,1)</f>
        <v>0</v>
      </c>
      <c r="I3744" s="1" t="s">
        <v>217</v>
      </c>
      <c r="J3744" s="7">
        <f>MATCH(spotify_data[[#This Row],[artist_name]],spotify_data[artist_name],0)</f>
        <v>239</v>
      </c>
      <c r="K3744">
        <v>87</v>
      </c>
      <c r="L3744" s="10">
        <f>spotify_data[[#This Row],[artist_popularity]]/100</f>
        <v>0.87</v>
      </c>
      <c r="M3744">
        <v>27141717</v>
      </c>
      <c r="N3744" s="1" t="s">
        <v>218</v>
      </c>
      <c r="O3744" s="1" t="s">
        <v>19347</v>
      </c>
      <c r="P3744" s="1">
        <f>MATCH(spotify_data[[#This Row],[album_id]],spotify_data[album_id],0)</f>
        <v>3743</v>
      </c>
      <c r="Q3744" s="1" t="s">
        <v>19341</v>
      </c>
      <c r="R3744" s="2">
        <v>40504</v>
      </c>
      <c r="S3744" s="7">
        <f ca="1">+TODAY()-spotify_data[[#This Row],[Fecha lanzamiento Album]]</f>
        <v>5527</v>
      </c>
      <c r="T3744" s="7">
        <f ca="1">+spotify_data[[#This Row],[Antigüedad Album Dias]]/60</f>
        <v>92.11666666666666</v>
      </c>
      <c r="U3744" s="8">
        <f ca="1">spotify_data[[#This Row],[Antigüedad Album Meses]]/12</f>
        <v>7.676388888888888</v>
      </c>
      <c r="V3744">
        <v>28</v>
      </c>
      <c r="W3744" s="1" t="s">
        <v>20</v>
      </c>
      <c r="X3744" s="1" t="str">
        <f>+IF(spotify_data[[#This Row],[album_type]]="album","Album",IF(spotify_data[[#This Row],[album_type]]="single","Single","Compilation"))</f>
        <v>Album</v>
      </c>
      <c r="Y3744">
        <v>351</v>
      </c>
    </row>
    <row r="3745" spans="1:25" x14ac:dyDescent="0.3">
      <c r="A3745" s="1" t="s">
        <v>19388</v>
      </c>
      <c r="B3745" s="1">
        <v>1934</v>
      </c>
      <c r="C3745" s="1" t="s">
        <v>19389</v>
      </c>
      <c r="D3745">
        <v>20</v>
      </c>
      <c r="E3745">
        <v>62</v>
      </c>
      <c r="F3745" s="10">
        <f>spotify_data[[#This Row],[track_popularity]]/100</f>
        <v>0.62</v>
      </c>
      <c r="G3745" s="9" t="b">
        <v>1</v>
      </c>
      <c r="H3745" s="1">
        <f>+IF(spotify_data[[#This Row],[explicit]]=FALSE,0,1)</f>
        <v>1</v>
      </c>
      <c r="I3745" s="1" t="s">
        <v>8227</v>
      </c>
      <c r="J3745" s="7">
        <f>MATCH(spotify_data[[#This Row],[artist_name]],spotify_data[artist_name],0)</f>
        <v>451</v>
      </c>
      <c r="K3745">
        <v>78</v>
      </c>
      <c r="L3745" s="10">
        <f>spotify_data[[#This Row],[artist_popularity]]/100</f>
        <v>0.78</v>
      </c>
      <c r="M3745">
        <v>18205037</v>
      </c>
      <c r="N3745" s="1" t="s">
        <v>23</v>
      </c>
      <c r="O3745" s="1" t="s">
        <v>19390</v>
      </c>
      <c r="P3745" s="1">
        <f>MATCH(spotify_data[[#This Row],[album_id]],spotify_data[album_id],0)</f>
        <v>3744</v>
      </c>
      <c r="Q3745" s="1" t="s">
        <v>19387</v>
      </c>
      <c r="R3745" s="2">
        <v>40494</v>
      </c>
      <c r="S3745" s="7">
        <f ca="1">+TODAY()-spotify_data[[#This Row],[Fecha lanzamiento Album]]</f>
        <v>5537</v>
      </c>
      <c r="T3745" s="7">
        <f ca="1">+spotify_data[[#This Row],[Antigüedad Album Dias]]/60</f>
        <v>92.283333333333331</v>
      </c>
      <c r="U3745" s="8">
        <f ca="1">spotify_data[[#This Row],[Antigüedad Album Meses]]/12</f>
        <v>7.6902777777777773</v>
      </c>
      <c r="V3745">
        <v>21</v>
      </c>
      <c r="W3745" s="1" t="s">
        <v>1932</v>
      </c>
      <c r="X3745" s="1" t="str">
        <f>+IF(spotify_data[[#This Row],[album_type]]="album","Album",IF(spotify_data[[#This Row],[album_type]]="single","Single","Compilation"))</f>
        <v>Compilation</v>
      </c>
      <c r="Y3745">
        <v>355</v>
      </c>
    </row>
    <row r="3746" spans="1:25" x14ac:dyDescent="0.3">
      <c r="A3746" s="1" t="s">
        <v>19779</v>
      </c>
      <c r="B3746" s="1">
        <v>3600</v>
      </c>
      <c r="C3746" s="1" t="s">
        <v>19780</v>
      </c>
      <c r="D3746">
        <v>3</v>
      </c>
      <c r="E3746">
        <v>62</v>
      </c>
      <c r="F3746" s="10">
        <f>spotify_data[[#This Row],[track_popularity]]/100</f>
        <v>0.62</v>
      </c>
      <c r="G3746" s="9" t="b">
        <v>0</v>
      </c>
      <c r="H3746" s="1">
        <f>+IF(spotify_data[[#This Row],[explicit]]=FALSE,0,1)</f>
        <v>0</v>
      </c>
      <c r="I3746" s="1" t="s">
        <v>1807</v>
      </c>
      <c r="J3746" s="7">
        <f>MATCH(spotify_data[[#This Row],[artist_name]],spotify_data[artist_name],0)</f>
        <v>234</v>
      </c>
      <c r="K3746">
        <v>81</v>
      </c>
      <c r="L3746" s="10">
        <f>spotify_data[[#This Row],[artist_popularity]]/100</f>
        <v>0.81</v>
      </c>
      <c r="M3746">
        <v>26564677</v>
      </c>
      <c r="N3746" s="1" t="s">
        <v>1808</v>
      </c>
      <c r="O3746" s="1" t="s">
        <v>19781</v>
      </c>
      <c r="P3746" s="1">
        <f>MATCH(spotify_data[[#This Row],[album_id]],spotify_data[album_id],0)</f>
        <v>3745</v>
      </c>
      <c r="Q3746" s="1" t="s">
        <v>19780</v>
      </c>
      <c r="R3746" s="2">
        <v>40179</v>
      </c>
      <c r="S3746" s="7">
        <f ca="1">+TODAY()-spotify_data[[#This Row],[Fecha lanzamiento Album]]</f>
        <v>5852</v>
      </c>
      <c r="T3746" s="7">
        <f ca="1">+spotify_data[[#This Row],[Antigüedad Album Dias]]/60</f>
        <v>97.533333333333331</v>
      </c>
      <c r="U3746" s="8">
        <f ca="1">spotify_data[[#This Row],[Antigüedad Album Meses]]/12</f>
        <v>8.1277777777777782</v>
      </c>
      <c r="V3746">
        <v>12</v>
      </c>
      <c r="W3746" s="1" t="s">
        <v>20</v>
      </c>
      <c r="X3746" s="1" t="str">
        <f>+IF(spotify_data[[#This Row],[album_type]]="album","Album",IF(spotify_data[[#This Row],[album_type]]="single","Single","Compilation"))</f>
        <v>Album</v>
      </c>
      <c r="Y3746">
        <v>28</v>
      </c>
    </row>
    <row r="3747" spans="1:25" x14ac:dyDescent="0.3">
      <c r="A3747" s="1" t="s">
        <v>19840</v>
      </c>
      <c r="B3747" s="1">
        <v>3645</v>
      </c>
      <c r="C3747" s="1" t="s">
        <v>19841</v>
      </c>
      <c r="D3747">
        <v>2</v>
      </c>
      <c r="E3747">
        <v>62</v>
      </c>
      <c r="F3747" s="10">
        <f>spotify_data[[#This Row],[track_popularity]]/100</f>
        <v>0.62</v>
      </c>
      <c r="G3747" s="9" t="b">
        <v>1</v>
      </c>
      <c r="H3747" s="1">
        <f>+IF(spotify_data[[#This Row],[explicit]]=FALSE,0,1)</f>
        <v>1</v>
      </c>
      <c r="I3747" s="1" t="s">
        <v>19842</v>
      </c>
      <c r="J3747" s="7">
        <f>MATCH(spotify_data[[#This Row],[artist_name]],spotify_data[artist_name],0)</f>
        <v>3746</v>
      </c>
      <c r="K3747">
        <v>76</v>
      </c>
      <c r="L3747" s="10">
        <f>spotify_data[[#This Row],[artist_popularity]]/100</f>
        <v>0.76</v>
      </c>
      <c r="M3747">
        <v>3429213</v>
      </c>
      <c r="N3747" s="1" t="s">
        <v>1268</v>
      </c>
      <c r="O3747" s="1" t="s">
        <v>19843</v>
      </c>
      <c r="P3747" s="1">
        <f>MATCH(spotify_data[[#This Row],[album_id]],spotify_data[album_id],0)</f>
        <v>3746</v>
      </c>
      <c r="Q3747" s="1" t="s">
        <v>19844</v>
      </c>
      <c r="R3747" s="2">
        <v>40179</v>
      </c>
      <c r="S3747" s="7">
        <f ca="1">+TODAY()-spotify_data[[#This Row],[Fecha lanzamiento Album]]</f>
        <v>5852</v>
      </c>
      <c r="T3747" s="7">
        <f ca="1">+spotify_data[[#This Row],[Antigüedad Album Dias]]/60</f>
        <v>97.533333333333331</v>
      </c>
      <c r="U3747" s="8">
        <f ca="1">spotify_data[[#This Row],[Antigüedad Album Meses]]/12</f>
        <v>8.1277777777777782</v>
      </c>
      <c r="V3747">
        <v>17</v>
      </c>
      <c r="W3747" s="1" t="s">
        <v>20</v>
      </c>
      <c r="X3747" s="1" t="str">
        <f>+IF(spotify_data[[#This Row],[album_type]]="album","Album",IF(spotify_data[[#This Row],[album_type]]="single","Single","Compilation"))</f>
        <v>Album</v>
      </c>
      <c r="Y3747">
        <v>335</v>
      </c>
    </row>
    <row r="3748" spans="1:25" x14ac:dyDescent="0.3">
      <c r="A3748" s="1" t="s">
        <v>20047</v>
      </c>
      <c r="B3748" s="1">
        <v>337</v>
      </c>
      <c r="C3748" s="1" t="s">
        <v>20048</v>
      </c>
      <c r="D3748">
        <v>4</v>
      </c>
      <c r="E3748">
        <v>62</v>
      </c>
      <c r="F3748" s="10">
        <f>spotify_data[[#This Row],[track_popularity]]/100</f>
        <v>0.62</v>
      </c>
      <c r="G3748" s="9" t="b">
        <v>0</v>
      </c>
      <c r="H3748" s="1">
        <f>+IF(spotify_data[[#This Row],[explicit]]=FALSE,0,1)</f>
        <v>0</v>
      </c>
      <c r="I3748" s="1" t="s">
        <v>20049</v>
      </c>
      <c r="J3748" s="7">
        <f>MATCH(spotify_data[[#This Row],[artist_name]],spotify_data[artist_name],0)</f>
        <v>3747</v>
      </c>
      <c r="K3748">
        <v>58</v>
      </c>
      <c r="L3748" s="10">
        <f>spotify_data[[#This Row],[artist_popularity]]/100</f>
        <v>0.57999999999999996</v>
      </c>
      <c r="M3748">
        <v>488277</v>
      </c>
      <c r="N3748" s="1" t="s">
        <v>23</v>
      </c>
      <c r="O3748" s="1" t="s">
        <v>20050</v>
      </c>
      <c r="P3748" s="1">
        <f>MATCH(spotify_data[[#This Row],[album_id]],spotify_data[album_id],0)</f>
        <v>3747</v>
      </c>
      <c r="Q3748" s="1" t="s">
        <v>20051</v>
      </c>
      <c r="R3748" s="2">
        <v>40091</v>
      </c>
      <c r="S3748" s="7">
        <f ca="1">+TODAY()-spotify_data[[#This Row],[Fecha lanzamiento Album]]</f>
        <v>5940</v>
      </c>
      <c r="T3748" s="7">
        <f ca="1">+spotify_data[[#This Row],[Antigüedad Album Dias]]/60</f>
        <v>99</v>
      </c>
      <c r="U3748" s="8">
        <f ca="1">spotify_data[[#This Row],[Antigüedad Album Meses]]/12</f>
        <v>8.25</v>
      </c>
      <c r="V3748">
        <v>10</v>
      </c>
      <c r="W3748" s="1" t="s">
        <v>20</v>
      </c>
      <c r="X3748" s="1" t="str">
        <f>+IF(spotify_data[[#This Row],[album_type]]="album","Album",IF(spotify_data[[#This Row],[album_type]]="single","Single","Compilation"))</f>
        <v>Album</v>
      </c>
      <c r="Y3748">
        <v>537</v>
      </c>
    </row>
    <row r="3749" spans="1:25" x14ac:dyDescent="0.3">
      <c r="A3749" s="1" t="s">
        <v>20239</v>
      </c>
      <c r="B3749" s="1">
        <v>7556</v>
      </c>
      <c r="C3749" s="1" t="s">
        <v>20240</v>
      </c>
      <c r="D3749">
        <v>1</v>
      </c>
      <c r="E3749">
        <v>62</v>
      </c>
      <c r="F3749" s="10">
        <f>spotify_data[[#This Row],[track_popularity]]/100</f>
        <v>0.62</v>
      </c>
      <c r="G3749" s="9" t="b">
        <v>0</v>
      </c>
      <c r="H3749" s="1">
        <f>+IF(spotify_data[[#This Row],[explicit]]=FALSE,0,1)</f>
        <v>0</v>
      </c>
      <c r="I3749" s="1" t="s">
        <v>20241</v>
      </c>
      <c r="J3749" s="7">
        <f>MATCH(spotify_data[[#This Row],[artist_name]],spotify_data[artist_name],0)</f>
        <v>996</v>
      </c>
      <c r="K3749">
        <v>61</v>
      </c>
      <c r="L3749" s="10">
        <f>spotify_data[[#This Row],[artist_popularity]]/100</f>
        <v>0.61</v>
      </c>
      <c r="M3749">
        <v>121417</v>
      </c>
      <c r="N3749" s="1" t="s">
        <v>23</v>
      </c>
      <c r="O3749" s="1" t="s">
        <v>20242</v>
      </c>
      <c r="P3749" s="1">
        <f>MATCH(spotify_data[[#This Row],[album_id]],spotify_data[album_id],0)</f>
        <v>3748</v>
      </c>
      <c r="Q3749" s="1" t="s">
        <v>20243</v>
      </c>
      <c r="R3749" s="2">
        <v>39925</v>
      </c>
      <c r="S3749" s="7">
        <f ca="1">+TODAY()-spotify_data[[#This Row],[Fecha lanzamiento Album]]</f>
        <v>6106</v>
      </c>
      <c r="T3749" s="7">
        <f ca="1">+spotify_data[[#This Row],[Antigüedad Album Dias]]/60</f>
        <v>101.76666666666667</v>
      </c>
      <c r="U3749" s="8">
        <f ca="1">spotify_data[[#This Row],[Antigüedad Album Meses]]/12</f>
        <v>8.4805555555555561</v>
      </c>
      <c r="V3749">
        <v>15</v>
      </c>
      <c r="W3749" s="1" t="s">
        <v>1932</v>
      </c>
      <c r="X3749" s="1" t="str">
        <f>+IF(spotify_data[[#This Row],[album_type]]="album","Album",IF(spotify_data[[#This Row],[album_type]]="single","Single","Compilation"))</f>
        <v>Compilation</v>
      </c>
      <c r="Y3749">
        <v>388</v>
      </c>
    </row>
    <row r="3750" spans="1:25" x14ac:dyDescent="0.3">
      <c r="A3750" s="1" t="s">
        <v>20381</v>
      </c>
      <c r="B3750" s="1">
        <v>4927</v>
      </c>
      <c r="C3750" s="1" t="s">
        <v>20376</v>
      </c>
      <c r="D3750">
        <v>1</v>
      </c>
      <c r="E3750">
        <v>62</v>
      </c>
      <c r="F3750" s="10">
        <f>spotify_data[[#This Row],[track_popularity]]/100</f>
        <v>0.62</v>
      </c>
      <c r="G3750" s="9" t="b">
        <v>0</v>
      </c>
      <c r="H3750" s="1">
        <f>+IF(spotify_data[[#This Row],[explicit]]=FALSE,0,1)</f>
        <v>0</v>
      </c>
      <c r="I3750" s="1" t="s">
        <v>4125</v>
      </c>
      <c r="J3750" s="7">
        <f>MATCH(spotify_data[[#This Row],[artist_name]],spotify_data[artist_name],0)</f>
        <v>926</v>
      </c>
      <c r="K3750">
        <v>84</v>
      </c>
      <c r="L3750" s="10">
        <f>spotify_data[[#This Row],[artist_popularity]]/100</f>
        <v>0.84</v>
      </c>
      <c r="M3750">
        <v>41172203</v>
      </c>
      <c r="N3750" s="1" t="s">
        <v>23</v>
      </c>
      <c r="O3750" s="1" t="s">
        <v>20382</v>
      </c>
      <c r="P3750" s="1">
        <f>MATCH(spotify_data[[#This Row],[album_id]],spotify_data[album_id],0)</f>
        <v>3749</v>
      </c>
      <c r="Q3750" s="1" t="s">
        <v>20378</v>
      </c>
      <c r="R3750" s="2">
        <v>39764</v>
      </c>
      <c r="S3750" s="7">
        <f ca="1">+TODAY()-spotify_data[[#This Row],[Fecha lanzamiento Album]]</f>
        <v>6267</v>
      </c>
      <c r="T3750" s="7">
        <f ca="1">+spotify_data[[#This Row],[Antigüedad Album Dias]]/60</f>
        <v>104.45</v>
      </c>
      <c r="U3750" s="8">
        <f ca="1">spotify_data[[#This Row],[Antigüedad Album Meses]]/12</f>
        <v>8.7041666666666675</v>
      </c>
      <c r="V3750">
        <v>12</v>
      </c>
      <c r="W3750" s="1" t="s">
        <v>20</v>
      </c>
      <c r="X3750" s="1" t="str">
        <f>+IF(spotify_data[[#This Row],[album_type]]="album","Album",IF(spotify_data[[#This Row],[album_type]]="single","Single","Compilation"))</f>
        <v>Album</v>
      </c>
      <c r="Y3750">
        <v>322</v>
      </c>
    </row>
    <row r="3751" spans="1:25" x14ac:dyDescent="0.3">
      <c r="A3751" s="1" t="s">
        <v>21078</v>
      </c>
      <c r="B3751" s="1">
        <v>4400</v>
      </c>
      <c r="C3751" s="1" t="s">
        <v>21079</v>
      </c>
      <c r="D3751">
        <v>4</v>
      </c>
      <c r="E3751">
        <v>62</v>
      </c>
      <c r="F3751" s="10">
        <f>spotify_data[[#This Row],[track_popularity]]/100</f>
        <v>0.62</v>
      </c>
      <c r="G3751" s="9" t="b">
        <v>0</v>
      </c>
      <c r="H3751" s="1">
        <f>+IF(spotify_data[[#This Row],[explicit]]=FALSE,0,1)</f>
        <v>0</v>
      </c>
      <c r="I3751" s="1" t="s">
        <v>19058</v>
      </c>
      <c r="J3751" s="7">
        <f>MATCH(spotify_data[[#This Row],[artist_name]],spotify_data[artist_name],0)</f>
        <v>2144</v>
      </c>
      <c r="K3751">
        <v>66</v>
      </c>
      <c r="L3751" s="10">
        <f>spotify_data[[#This Row],[artist_popularity]]/100</f>
        <v>0.66</v>
      </c>
      <c r="M3751">
        <v>1984196</v>
      </c>
      <c r="N3751" s="1" t="s">
        <v>23</v>
      </c>
      <c r="O3751" s="1" t="s">
        <v>21080</v>
      </c>
      <c r="P3751" s="1">
        <f>MATCH(spotify_data[[#This Row],[album_id]],spotify_data[album_id],0)</f>
        <v>3750</v>
      </c>
      <c r="Q3751" s="1" t="s">
        <v>21081</v>
      </c>
      <c r="R3751" s="2">
        <v>38978</v>
      </c>
      <c r="S3751" s="7">
        <f ca="1">+TODAY()-spotify_data[[#This Row],[Fecha lanzamiento Album]]</f>
        <v>7053</v>
      </c>
      <c r="T3751" s="7">
        <f ca="1">+spotify_data[[#This Row],[Antigüedad Album Dias]]/60</f>
        <v>117.55</v>
      </c>
      <c r="U3751" s="8">
        <f ca="1">spotify_data[[#This Row],[Antigüedad Album Meses]]/12</f>
        <v>9.7958333333333325</v>
      </c>
      <c r="V3751">
        <v>16</v>
      </c>
      <c r="W3751" s="1" t="s">
        <v>20</v>
      </c>
      <c r="X3751" s="1" t="str">
        <f>+IF(spotify_data[[#This Row],[album_type]]="album","Album",IF(spotify_data[[#This Row],[album_type]]="single","Single","Compilation"))</f>
        <v>Album</v>
      </c>
      <c r="Y3751">
        <v>424</v>
      </c>
    </row>
    <row r="3752" spans="1:25" x14ac:dyDescent="0.3">
      <c r="A3752" s="1" t="s">
        <v>21127</v>
      </c>
      <c r="B3752" s="1">
        <v>8334</v>
      </c>
      <c r="C3752" s="1" t="s">
        <v>21128</v>
      </c>
      <c r="D3752">
        <v>2</v>
      </c>
      <c r="E3752">
        <v>62</v>
      </c>
      <c r="F3752" s="10">
        <f>spotify_data[[#This Row],[track_popularity]]/100</f>
        <v>0.62</v>
      </c>
      <c r="G3752" s="9" t="b">
        <v>0</v>
      </c>
      <c r="H3752" s="1">
        <f>+IF(spotify_data[[#This Row],[explicit]]=FALSE,0,1)</f>
        <v>0</v>
      </c>
      <c r="I3752" s="1" t="s">
        <v>20588</v>
      </c>
      <c r="J3752" s="7">
        <f>MATCH(spotify_data[[#This Row],[artist_name]],spotify_data[artist_name],0)</f>
        <v>2701</v>
      </c>
      <c r="K3752">
        <v>60</v>
      </c>
      <c r="L3752" s="10">
        <f>spotify_data[[#This Row],[artist_popularity]]/100</f>
        <v>0.6</v>
      </c>
      <c r="M3752">
        <v>544907</v>
      </c>
      <c r="N3752" s="1" t="s">
        <v>20589</v>
      </c>
      <c r="O3752" s="1" t="s">
        <v>21129</v>
      </c>
      <c r="P3752" s="1">
        <f>MATCH(spotify_data[[#This Row],[album_id]],spotify_data[album_id],0)</f>
        <v>3751</v>
      </c>
      <c r="Q3752" s="1" t="s">
        <v>21130</v>
      </c>
      <c r="R3752" s="2">
        <v>38898</v>
      </c>
      <c r="S3752" s="7">
        <f ca="1">+TODAY()-spotify_data[[#This Row],[Fecha lanzamiento Album]]</f>
        <v>7133</v>
      </c>
      <c r="T3752" s="7">
        <f ca="1">+spotify_data[[#This Row],[Antigüedad Album Dias]]/60</f>
        <v>118.88333333333334</v>
      </c>
      <c r="U3752" s="8">
        <f ca="1">spotify_data[[#This Row],[Antigüedad Album Meses]]/12</f>
        <v>9.906944444444445</v>
      </c>
      <c r="V3752">
        <v>15</v>
      </c>
      <c r="W3752" s="1" t="s">
        <v>20</v>
      </c>
      <c r="X3752" s="1" t="str">
        <f>+IF(spotify_data[[#This Row],[album_type]]="album","Album",IF(spotify_data[[#This Row],[album_type]]="single","Single","Compilation"))</f>
        <v>Album</v>
      </c>
      <c r="Y3752">
        <v>334</v>
      </c>
    </row>
    <row r="3753" spans="1:25" x14ac:dyDescent="0.3">
      <c r="A3753" s="1" t="s">
        <v>21663</v>
      </c>
      <c r="B3753" s="1">
        <v>702</v>
      </c>
      <c r="C3753" s="1" t="s">
        <v>21664</v>
      </c>
      <c r="D3753">
        <v>4</v>
      </c>
      <c r="E3753">
        <v>62</v>
      </c>
      <c r="F3753" s="10">
        <f>spotify_data[[#This Row],[track_popularity]]/100</f>
        <v>0.62</v>
      </c>
      <c r="G3753" s="9" t="b">
        <v>0</v>
      </c>
      <c r="H3753" s="1">
        <f>+IF(spotify_data[[#This Row],[explicit]]=FALSE,0,1)</f>
        <v>0</v>
      </c>
      <c r="I3753" s="1" t="s">
        <v>8087</v>
      </c>
      <c r="J3753" s="7">
        <f>MATCH(spotify_data[[#This Row],[artist_name]],spotify_data[artist_name],0)</f>
        <v>3752</v>
      </c>
      <c r="K3753">
        <v>60</v>
      </c>
      <c r="L3753" s="10">
        <f>spotify_data[[#This Row],[artist_popularity]]/100</f>
        <v>0.6</v>
      </c>
      <c r="M3753">
        <v>1296424</v>
      </c>
      <c r="N3753" s="1" t="s">
        <v>8088</v>
      </c>
      <c r="O3753" s="1" t="s">
        <v>21665</v>
      </c>
      <c r="P3753" s="1">
        <f>MATCH(spotify_data[[#This Row],[album_id]],spotify_data[album_id],0)</f>
        <v>3752</v>
      </c>
      <c r="Q3753" s="1" t="s">
        <v>21666</v>
      </c>
      <c r="R3753" s="2">
        <v>38076</v>
      </c>
      <c r="S3753" s="7">
        <f ca="1">+TODAY()-spotify_data[[#This Row],[Fecha lanzamiento Album]]</f>
        <v>7955</v>
      </c>
      <c r="T3753" s="7">
        <f ca="1">+spotify_data[[#This Row],[Antigüedad Album Dias]]/60</f>
        <v>132.58333333333334</v>
      </c>
      <c r="U3753" s="8">
        <f ca="1">spotify_data[[#This Row],[Antigüedad Album Meses]]/12</f>
        <v>11.048611111111112</v>
      </c>
      <c r="V3753">
        <v>12</v>
      </c>
      <c r="W3753" s="1" t="s">
        <v>20</v>
      </c>
      <c r="X3753" s="1" t="str">
        <f>+IF(spotify_data[[#This Row],[album_type]]="album","Album",IF(spotify_data[[#This Row],[album_type]]="single","Single","Compilation"))</f>
        <v>Album</v>
      </c>
      <c r="Y3753">
        <v>38</v>
      </c>
    </row>
    <row r="3754" spans="1:25" x14ac:dyDescent="0.3">
      <c r="A3754" s="1" t="s">
        <v>22041</v>
      </c>
      <c r="B3754" s="1">
        <v>4681</v>
      </c>
      <c r="C3754" s="1" t="s">
        <v>22042</v>
      </c>
      <c r="D3754">
        <v>12</v>
      </c>
      <c r="E3754">
        <v>62</v>
      </c>
      <c r="F3754" s="10">
        <f>spotify_data[[#This Row],[track_popularity]]/100</f>
        <v>0.62</v>
      </c>
      <c r="G3754" s="9" t="b">
        <v>1</v>
      </c>
      <c r="H3754" s="1">
        <f>+IF(spotify_data[[#This Row],[explicit]]=FALSE,0,1)</f>
        <v>1</v>
      </c>
      <c r="I3754" s="1" t="s">
        <v>22023</v>
      </c>
      <c r="J3754" s="7">
        <f>MATCH(spotify_data[[#This Row],[artist_name]],spotify_data[artist_name],0)</f>
        <v>3753</v>
      </c>
      <c r="K3754">
        <v>70</v>
      </c>
      <c r="L3754" s="10">
        <f>spotify_data[[#This Row],[artist_popularity]]/100</f>
        <v>0.7</v>
      </c>
      <c r="M3754">
        <v>3165404</v>
      </c>
      <c r="N3754" s="1" t="s">
        <v>14027</v>
      </c>
      <c r="O3754" s="1" t="s">
        <v>22043</v>
      </c>
      <c r="P3754" s="1">
        <f>MATCH(spotify_data[[#This Row],[album_id]],spotify_data[album_id],0)</f>
        <v>3753</v>
      </c>
      <c r="Q3754" s="1" t="s">
        <v>22044</v>
      </c>
      <c r="R3754" s="2">
        <v>37565</v>
      </c>
      <c r="S3754" s="7">
        <f ca="1">+TODAY()-spotify_data[[#This Row],[Fecha lanzamiento Album]]</f>
        <v>8466</v>
      </c>
      <c r="T3754" s="7">
        <f ca="1">+spotify_data[[#This Row],[Antigüedad Album Dias]]/60</f>
        <v>141.1</v>
      </c>
      <c r="U3754" s="8">
        <f ca="1">spotify_data[[#This Row],[Antigüedad Album Meses]]/12</f>
        <v>11.758333333333333</v>
      </c>
      <c r="V3754">
        <v>19</v>
      </c>
      <c r="W3754" s="1" t="s">
        <v>20</v>
      </c>
      <c r="X3754" s="1" t="str">
        <f>+IF(spotify_data[[#This Row],[album_type]]="album","Album",IF(spotify_data[[#This Row],[album_type]]="single","Single","Compilation"))</f>
        <v>Album</v>
      </c>
      <c r="Y3754">
        <v>54</v>
      </c>
    </row>
    <row r="3755" spans="1:25" x14ac:dyDescent="0.3">
      <c r="A3755" s="1" t="s">
        <v>22143</v>
      </c>
      <c r="B3755" s="1"/>
      <c r="C3755" s="1" t="s">
        <v>22144</v>
      </c>
      <c r="D3755">
        <v>19</v>
      </c>
      <c r="E3755">
        <v>62</v>
      </c>
      <c r="F3755" s="10">
        <f>spotify_data[[#This Row],[track_popularity]]/100</f>
        <v>0.62</v>
      </c>
      <c r="G3755" s="9" t="b">
        <v>1</v>
      </c>
      <c r="H3755" s="1">
        <f>+IF(spotify_data[[#This Row],[explicit]]=FALSE,0,1)</f>
        <v>1</v>
      </c>
      <c r="I3755" s="1" t="s">
        <v>3466</v>
      </c>
      <c r="J3755" s="7">
        <f>MATCH(spotify_data[[#This Row],[artist_name]],spotify_data[artist_name],0)</f>
        <v>106</v>
      </c>
      <c r="K3755">
        <v>88</v>
      </c>
      <c r="L3755" s="10">
        <f>spotify_data[[#This Row],[artist_popularity]]/100</f>
        <v>0.88</v>
      </c>
      <c r="M3755">
        <v>104539036</v>
      </c>
      <c r="N3755" s="1" t="s">
        <v>3467</v>
      </c>
      <c r="O3755" s="1" t="s">
        <v>22141</v>
      </c>
      <c r="P3755" s="1">
        <f>MATCH(spotify_data[[#This Row],[album_id]],spotify_data[album_id],0)</f>
        <v>106</v>
      </c>
      <c r="Q3755" s="1" t="s">
        <v>22142</v>
      </c>
      <c r="R3755" s="2">
        <v>37402</v>
      </c>
      <c r="S3755" s="7">
        <f ca="1">+TODAY()-spotify_data[[#This Row],[Fecha lanzamiento Album]]</f>
        <v>8629</v>
      </c>
      <c r="T3755" s="7">
        <f ca="1">+spotify_data[[#This Row],[Antigüedad Album Dias]]/60</f>
        <v>143.81666666666666</v>
      </c>
      <c r="U3755" s="8">
        <f ca="1">spotify_data[[#This Row],[Antigüedad Album Meses]]/12</f>
        <v>11.984722222222222</v>
      </c>
      <c r="V3755">
        <v>20</v>
      </c>
      <c r="W3755" s="1" t="s">
        <v>20</v>
      </c>
      <c r="X3755" s="1" t="str">
        <f>+IF(spotify_data[[#This Row],[album_type]]="album","Album",IF(spotify_data[[#This Row],[album_type]]="single","Single","Compilation"))</f>
        <v>Album</v>
      </c>
      <c r="Y3755">
        <v>445</v>
      </c>
    </row>
    <row r="3756" spans="1:25" x14ac:dyDescent="0.3">
      <c r="A3756" s="1" t="s">
        <v>22257</v>
      </c>
      <c r="B3756" s="1"/>
      <c r="C3756" s="1" t="s">
        <v>22258</v>
      </c>
      <c r="D3756">
        <v>10</v>
      </c>
      <c r="E3756">
        <v>62</v>
      </c>
      <c r="F3756" s="10">
        <f>spotify_data[[#This Row],[track_popularity]]/100</f>
        <v>0.62</v>
      </c>
      <c r="G3756" s="9" t="b">
        <v>0</v>
      </c>
      <c r="H3756" s="1">
        <f>+IF(spotify_data[[#This Row],[explicit]]=FALSE,0,1)</f>
        <v>0</v>
      </c>
      <c r="I3756" s="1" t="s">
        <v>21728</v>
      </c>
      <c r="J3756" s="7">
        <f>MATCH(spotify_data[[#This Row],[artist_name]],spotify_data[artist_name],0)</f>
        <v>3238</v>
      </c>
      <c r="K3756">
        <v>66</v>
      </c>
      <c r="L3756" s="10">
        <f>spotify_data[[#This Row],[artist_popularity]]/100</f>
        <v>0.66</v>
      </c>
      <c r="M3756">
        <v>499011</v>
      </c>
      <c r="N3756" s="1" t="s">
        <v>1609</v>
      </c>
      <c r="O3756" s="1" t="s">
        <v>22251</v>
      </c>
      <c r="P3756" s="1">
        <f>MATCH(spotify_data[[#This Row],[album_id]],spotify_data[album_id],0)</f>
        <v>3238</v>
      </c>
      <c r="Q3756" s="1" t="s">
        <v>22252</v>
      </c>
      <c r="R3756" s="2">
        <v>37214</v>
      </c>
      <c r="S3756" s="7">
        <f ca="1">+TODAY()-spotify_data[[#This Row],[Fecha lanzamiento Album]]</f>
        <v>8817</v>
      </c>
      <c r="T3756" s="7">
        <f ca="1">+spotify_data[[#This Row],[Antigüedad Album Dias]]/60</f>
        <v>146.94999999999999</v>
      </c>
      <c r="U3756" s="8">
        <f ca="1">spotify_data[[#This Row],[Antigüedad Album Meses]]/12</f>
        <v>12.245833333333332</v>
      </c>
      <c r="V3756">
        <v>18</v>
      </c>
      <c r="W3756" s="1" t="s">
        <v>1932</v>
      </c>
      <c r="X3756" s="1" t="str">
        <f>+IF(spotify_data[[#This Row],[album_type]]="album","Album",IF(spotify_data[[#This Row],[album_type]]="single","Single","Compilation"))</f>
        <v>Compilation</v>
      </c>
      <c r="Y3756">
        <v>381</v>
      </c>
    </row>
    <row r="3757" spans="1:25" x14ac:dyDescent="0.3">
      <c r="A3757" s="1" t="s">
        <v>22318</v>
      </c>
      <c r="B3757" s="1"/>
      <c r="C3757" s="1" t="s">
        <v>22319</v>
      </c>
      <c r="D3757">
        <v>3</v>
      </c>
      <c r="E3757">
        <v>62</v>
      </c>
      <c r="F3757" s="10">
        <f>spotify_data[[#This Row],[track_popularity]]/100</f>
        <v>0.62</v>
      </c>
      <c r="G3757" s="9" t="b">
        <v>0</v>
      </c>
      <c r="H3757" s="1">
        <f>+IF(spotify_data[[#This Row],[explicit]]=FALSE,0,1)</f>
        <v>0</v>
      </c>
      <c r="I3757" s="1" t="s">
        <v>22320</v>
      </c>
      <c r="J3757" s="7">
        <f>MATCH(spotify_data[[#This Row],[artist_name]],spotify_data[artist_name],0)</f>
        <v>3756</v>
      </c>
      <c r="K3757">
        <v>57</v>
      </c>
      <c r="L3757" s="10">
        <f>spotify_data[[#This Row],[artist_popularity]]/100</f>
        <v>0.56999999999999995</v>
      </c>
      <c r="M3757">
        <v>689453</v>
      </c>
      <c r="N3757" s="1" t="s">
        <v>23</v>
      </c>
      <c r="O3757" s="1" t="s">
        <v>22321</v>
      </c>
      <c r="P3757" s="1">
        <f>MATCH(spotify_data[[#This Row],[album_id]],spotify_data[album_id],0)</f>
        <v>3756</v>
      </c>
      <c r="Q3757" s="1" t="s">
        <v>22322</v>
      </c>
      <c r="R3757" s="2">
        <v>37103</v>
      </c>
      <c r="S3757" s="7">
        <f ca="1">+TODAY()-spotify_data[[#This Row],[Fecha lanzamiento Album]]</f>
        <v>8928</v>
      </c>
      <c r="T3757" s="7">
        <f ca="1">+spotify_data[[#This Row],[Antigüedad Album Dias]]/60</f>
        <v>148.80000000000001</v>
      </c>
      <c r="U3757" s="8">
        <f ca="1">spotify_data[[#This Row],[Antigüedad Album Meses]]/12</f>
        <v>12.4</v>
      </c>
      <c r="V3757">
        <v>11</v>
      </c>
      <c r="W3757" s="1" t="s">
        <v>20</v>
      </c>
      <c r="X3757" s="1" t="str">
        <f>+IF(spotify_data[[#This Row],[album_type]]="album","Album",IF(spotify_data[[#This Row],[album_type]]="single","Single","Compilation"))</f>
        <v>Album</v>
      </c>
      <c r="Y3757">
        <v>362</v>
      </c>
    </row>
    <row r="3758" spans="1:25" x14ac:dyDescent="0.3">
      <c r="A3758" s="1" t="s">
        <v>22433</v>
      </c>
      <c r="B3758" s="1"/>
      <c r="C3758" s="1" t="s">
        <v>22434</v>
      </c>
      <c r="D3758">
        <v>10</v>
      </c>
      <c r="E3758">
        <v>62</v>
      </c>
      <c r="F3758" s="10">
        <f>spotify_data[[#This Row],[track_popularity]]/100</f>
        <v>0.62</v>
      </c>
      <c r="G3758" s="9" t="b">
        <v>0</v>
      </c>
      <c r="H3758" s="1">
        <f>+IF(spotify_data[[#This Row],[explicit]]=FALSE,0,1)</f>
        <v>0</v>
      </c>
      <c r="I3758" s="1" t="s">
        <v>22435</v>
      </c>
      <c r="J3758" s="7">
        <f>MATCH(spotify_data[[#This Row],[artist_name]],spotify_data[artist_name],0)</f>
        <v>3757</v>
      </c>
      <c r="K3758">
        <v>63</v>
      </c>
      <c r="L3758" s="10">
        <f>spotify_data[[#This Row],[artist_popularity]]/100</f>
        <v>0.63</v>
      </c>
      <c r="M3758">
        <v>1093832</v>
      </c>
      <c r="N3758" s="1" t="s">
        <v>22436</v>
      </c>
      <c r="O3758" s="1" t="s">
        <v>22437</v>
      </c>
      <c r="P3758" s="1">
        <f>MATCH(spotify_data[[#This Row],[album_id]],spotify_data[album_id],0)</f>
        <v>3757</v>
      </c>
      <c r="Q3758" s="1" t="s">
        <v>22438</v>
      </c>
      <c r="R3758" s="2">
        <v>36892</v>
      </c>
      <c r="S3758" s="7">
        <f ca="1">+TODAY()-spotify_data[[#This Row],[Fecha lanzamiento Album]]</f>
        <v>9139</v>
      </c>
      <c r="T3758" s="7">
        <f ca="1">+spotify_data[[#This Row],[Antigüedad Album Dias]]/60</f>
        <v>152.31666666666666</v>
      </c>
      <c r="U3758" s="8">
        <f ca="1">spotify_data[[#This Row],[Antigüedad Album Meses]]/12</f>
        <v>12.693055555555555</v>
      </c>
      <c r="V3758">
        <v>18</v>
      </c>
      <c r="W3758" s="1" t="s">
        <v>1932</v>
      </c>
      <c r="X3758" s="1" t="str">
        <f>+IF(spotify_data[[#This Row],[album_type]]="album","Album",IF(spotify_data[[#This Row],[album_type]]="single","Single","Compilation"))</f>
        <v>Compilation</v>
      </c>
      <c r="Y3758">
        <v>425</v>
      </c>
    </row>
    <row r="3759" spans="1:25" x14ac:dyDescent="0.3">
      <c r="A3759" s="1" t="s">
        <v>22491</v>
      </c>
      <c r="B3759" s="1"/>
      <c r="C3759" s="1" t="s">
        <v>22492</v>
      </c>
      <c r="D3759">
        <v>11</v>
      </c>
      <c r="E3759">
        <v>62</v>
      </c>
      <c r="F3759" s="10">
        <f>spotify_data[[#This Row],[track_popularity]]/100</f>
        <v>0.62</v>
      </c>
      <c r="G3759" s="9" t="b">
        <v>1</v>
      </c>
      <c r="H3759" s="1">
        <f>+IF(spotify_data[[#This Row],[explicit]]=FALSE,0,1)</f>
        <v>1</v>
      </c>
      <c r="I3759" s="1" t="s">
        <v>21846</v>
      </c>
      <c r="J3759" s="7">
        <f>MATCH(spotify_data[[#This Row],[artist_name]],spotify_data[artist_name],0)</f>
        <v>468</v>
      </c>
      <c r="K3759">
        <v>73</v>
      </c>
      <c r="L3759" s="10">
        <f>spotify_data[[#This Row],[artist_popularity]]/100</f>
        <v>0.73</v>
      </c>
      <c r="M3759">
        <v>3380735</v>
      </c>
      <c r="N3759" s="1" t="s">
        <v>21847</v>
      </c>
      <c r="O3759" s="1" t="s">
        <v>22493</v>
      </c>
      <c r="P3759" s="1">
        <f>MATCH(spotify_data[[#This Row],[album_id]],spotify_data[album_id],0)</f>
        <v>3758</v>
      </c>
      <c r="Q3759" s="1" t="s">
        <v>22494</v>
      </c>
      <c r="R3759" s="2">
        <v>36830</v>
      </c>
      <c r="S3759" s="7">
        <f ca="1">+TODAY()-spotify_data[[#This Row],[Fecha lanzamiento Album]]</f>
        <v>9201</v>
      </c>
      <c r="T3759" s="7">
        <f ca="1">+spotify_data[[#This Row],[Antigüedad Album Dias]]/60</f>
        <v>153.35</v>
      </c>
      <c r="U3759" s="8">
        <f ca="1">spotify_data[[#This Row],[Antigüedad Album Meses]]/12</f>
        <v>12.779166666666667</v>
      </c>
      <c r="V3759">
        <v>24</v>
      </c>
      <c r="W3759" s="1" t="s">
        <v>20</v>
      </c>
      <c r="X3759" s="1" t="str">
        <f>+IF(spotify_data[[#This Row],[album_type]]="album","Album",IF(spotify_data[[#This Row],[album_type]]="single","Single","Compilation"))</f>
        <v>Album</v>
      </c>
      <c r="Y3759">
        <v>507</v>
      </c>
    </row>
    <row r="3760" spans="1:25" x14ac:dyDescent="0.3">
      <c r="A3760" s="1" t="s">
        <v>22801</v>
      </c>
      <c r="B3760" s="1"/>
      <c r="C3760" s="1" t="s">
        <v>22802</v>
      </c>
      <c r="D3760">
        <v>2</v>
      </c>
      <c r="E3760">
        <v>62</v>
      </c>
      <c r="F3760" s="10">
        <f>spotify_data[[#This Row],[track_popularity]]/100</f>
        <v>0.62</v>
      </c>
      <c r="G3760" s="9" t="b">
        <v>0</v>
      </c>
      <c r="H3760" s="1">
        <f>+IF(spotify_data[[#This Row],[explicit]]=FALSE,0,1)</f>
        <v>0</v>
      </c>
      <c r="I3760" s="1" t="s">
        <v>6845</v>
      </c>
      <c r="J3760" s="7">
        <f>MATCH(spotify_data[[#This Row],[artist_name]],spotify_data[artist_name],0)</f>
        <v>3400</v>
      </c>
      <c r="K3760">
        <v>70</v>
      </c>
      <c r="L3760" s="10">
        <f>spotify_data[[#This Row],[artist_popularity]]/100</f>
        <v>0.7</v>
      </c>
      <c r="M3760">
        <v>1605379</v>
      </c>
      <c r="N3760" s="1" t="s">
        <v>1609</v>
      </c>
      <c r="O3760" s="1" t="s">
        <v>22803</v>
      </c>
      <c r="P3760" s="1">
        <f>MATCH(spotify_data[[#This Row],[album_id]],spotify_data[album_id],0)</f>
        <v>3759</v>
      </c>
      <c r="Q3760" s="1" t="s">
        <v>22804</v>
      </c>
      <c r="R3760" s="2">
        <v>36284</v>
      </c>
      <c r="S3760" s="7">
        <f ca="1">+TODAY()-spotify_data[[#This Row],[Fecha lanzamiento Album]]</f>
        <v>9747</v>
      </c>
      <c r="T3760" s="7">
        <f ca="1">+spotify_data[[#This Row],[Antigüedad Album Dias]]/60</f>
        <v>162.44999999999999</v>
      </c>
      <c r="U3760" s="8">
        <f ca="1">spotify_data[[#This Row],[Antigüedad Album Meses]]/12</f>
        <v>13.5375</v>
      </c>
      <c r="V3760">
        <v>17</v>
      </c>
      <c r="W3760" s="1" t="s">
        <v>20</v>
      </c>
      <c r="X3760" s="1" t="str">
        <f>+IF(spotify_data[[#This Row],[album_type]]="album","Album",IF(spotify_data[[#This Row],[album_type]]="single","Single","Compilation"))</f>
        <v>Album</v>
      </c>
      <c r="Y3760">
        <v>423</v>
      </c>
    </row>
    <row r="3761" spans="1:25" x14ac:dyDescent="0.3">
      <c r="A3761" s="1" t="s">
        <v>22881</v>
      </c>
      <c r="B3761" s="1"/>
      <c r="C3761" s="1" t="s">
        <v>5938</v>
      </c>
      <c r="D3761">
        <v>5</v>
      </c>
      <c r="E3761">
        <v>62</v>
      </c>
      <c r="F3761" s="10">
        <f>spotify_data[[#This Row],[track_popularity]]/100</f>
        <v>0.62</v>
      </c>
      <c r="G3761" s="9" t="b">
        <v>0</v>
      </c>
      <c r="H3761" s="1">
        <f>+IF(spotify_data[[#This Row],[explicit]]=FALSE,0,1)</f>
        <v>0</v>
      </c>
      <c r="I3761" s="1" t="s">
        <v>7288</v>
      </c>
      <c r="J3761" s="7">
        <f>MATCH(spotify_data[[#This Row],[artist_name]],spotify_data[artist_name],0)</f>
        <v>1046</v>
      </c>
      <c r="K3761">
        <v>73</v>
      </c>
      <c r="L3761" s="10">
        <f>spotify_data[[#This Row],[artist_popularity]]/100</f>
        <v>0.73</v>
      </c>
      <c r="M3761">
        <v>7379623</v>
      </c>
      <c r="N3761" s="1" t="s">
        <v>7289</v>
      </c>
      <c r="O3761" s="1" t="s">
        <v>22879</v>
      </c>
      <c r="P3761" s="1">
        <f>MATCH(spotify_data[[#This Row],[album_id]],spotify_data[album_id],0)</f>
        <v>2363</v>
      </c>
      <c r="Q3761" s="1" t="s">
        <v>22880</v>
      </c>
      <c r="R3761" s="2">
        <v>36066</v>
      </c>
      <c r="S3761" s="7">
        <f ca="1">+TODAY()-spotify_data[[#This Row],[Fecha lanzamiento Album]]</f>
        <v>9965</v>
      </c>
      <c r="T3761" s="7">
        <f ca="1">+spotify_data[[#This Row],[Antigüedad Album Dias]]/60</f>
        <v>166.08333333333334</v>
      </c>
      <c r="U3761" s="8">
        <f ca="1">spotify_data[[#This Row],[Antigüedad Album Meses]]/12</f>
        <v>13.840277777777779</v>
      </c>
      <c r="V3761">
        <v>21</v>
      </c>
      <c r="W3761" s="1" t="s">
        <v>1932</v>
      </c>
      <c r="X3761" s="1" t="str">
        <f>+IF(spotify_data[[#This Row],[album_type]]="album","Album",IF(spotify_data[[#This Row],[album_type]]="single","Single","Compilation"))</f>
        <v>Compilation</v>
      </c>
      <c r="Y3761">
        <v>434</v>
      </c>
    </row>
    <row r="3762" spans="1:25" x14ac:dyDescent="0.3">
      <c r="A3762" s="1" t="s">
        <v>23034</v>
      </c>
      <c r="B3762" s="1"/>
      <c r="C3762" s="1" t="s">
        <v>23035</v>
      </c>
      <c r="D3762">
        <v>12</v>
      </c>
      <c r="E3762">
        <v>62</v>
      </c>
      <c r="F3762" s="10">
        <f>spotify_data[[#This Row],[track_popularity]]/100</f>
        <v>0.62</v>
      </c>
      <c r="G3762" s="9" t="b">
        <v>0</v>
      </c>
      <c r="H3762" s="1">
        <f>+IF(spotify_data[[#This Row],[explicit]]=FALSE,0,1)</f>
        <v>0</v>
      </c>
      <c r="I3762" s="1" t="s">
        <v>20647</v>
      </c>
      <c r="J3762" s="7">
        <f>MATCH(spotify_data[[#This Row],[artist_name]],spotify_data[artist_name],0)</f>
        <v>79</v>
      </c>
      <c r="K3762">
        <v>85</v>
      </c>
      <c r="L3762" s="10">
        <f>spotify_data[[#This Row],[artist_popularity]]/100</f>
        <v>0.85</v>
      </c>
      <c r="M3762">
        <v>13822540</v>
      </c>
      <c r="N3762" s="1" t="s">
        <v>20648</v>
      </c>
      <c r="O3762" s="1" t="s">
        <v>23019</v>
      </c>
      <c r="P3762" s="1">
        <f>MATCH(spotify_data[[#This Row],[album_id]],spotify_data[album_id],0)</f>
        <v>79</v>
      </c>
      <c r="Q3762" s="1" t="s">
        <v>23020</v>
      </c>
      <c r="R3762" s="2">
        <v>35578</v>
      </c>
      <c r="S3762" s="7">
        <f ca="1">+TODAY()-spotify_data[[#This Row],[Fecha lanzamiento Album]]</f>
        <v>10453</v>
      </c>
      <c r="T3762" s="7">
        <f ca="1">+spotify_data[[#This Row],[Antigüedad Album Dias]]/60</f>
        <v>174.21666666666667</v>
      </c>
      <c r="U3762" s="8">
        <f ca="1">spotify_data[[#This Row],[Antigüedad Album Meses]]/12</f>
        <v>14.518055555555556</v>
      </c>
      <c r="V3762">
        <v>12</v>
      </c>
      <c r="W3762" s="1" t="s">
        <v>20</v>
      </c>
      <c r="X3762" s="1" t="str">
        <f>+IF(spotify_data[[#This Row],[album_type]]="album","Album",IF(spotify_data[[#This Row],[album_type]]="single","Single","Compilation"))</f>
        <v>Album</v>
      </c>
      <c r="Y3762">
        <v>544</v>
      </c>
    </row>
    <row r="3763" spans="1:25" x14ac:dyDescent="0.3">
      <c r="A3763" s="1" t="s">
        <v>23077</v>
      </c>
      <c r="B3763" s="1"/>
      <c r="C3763" s="1" t="s">
        <v>23078</v>
      </c>
      <c r="D3763">
        <v>11</v>
      </c>
      <c r="E3763">
        <v>62</v>
      </c>
      <c r="F3763" s="10">
        <f>spotify_data[[#This Row],[track_popularity]]/100</f>
        <v>0.62</v>
      </c>
      <c r="G3763" s="9" t="b">
        <v>1</v>
      </c>
      <c r="H3763" s="1">
        <f>+IF(spotify_data[[#This Row],[explicit]]=FALSE,0,1)</f>
        <v>1</v>
      </c>
      <c r="I3763" s="1" t="s">
        <v>23079</v>
      </c>
      <c r="J3763" s="7">
        <f>MATCH(spotify_data[[#This Row],[artist_name]],spotify_data[artist_name],0)</f>
        <v>1154</v>
      </c>
      <c r="K3763">
        <v>69</v>
      </c>
      <c r="L3763" s="10">
        <f>spotify_data[[#This Row],[artist_popularity]]/100</f>
        <v>0.69</v>
      </c>
      <c r="M3763">
        <v>2414895</v>
      </c>
      <c r="N3763" s="1" t="s">
        <v>23080</v>
      </c>
      <c r="O3763" s="1" t="s">
        <v>23081</v>
      </c>
      <c r="P3763" s="1">
        <f>MATCH(spotify_data[[#This Row],[album_id]],spotify_data[album_id],0)</f>
        <v>3762</v>
      </c>
      <c r="Q3763" s="1" t="s">
        <v>23082</v>
      </c>
      <c r="R3763" s="2">
        <v>35388</v>
      </c>
      <c r="S3763" s="7">
        <f ca="1">+TODAY()-spotify_data[[#This Row],[Fecha lanzamiento Album]]</f>
        <v>10643</v>
      </c>
      <c r="T3763" s="7">
        <f ca="1">+spotify_data[[#This Row],[Antigüedad Album Dias]]/60</f>
        <v>177.38333333333333</v>
      </c>
      <c r="U3763" s="8">
        <f ca="1">spotify_data[[#This Row],[Antigüedad Album Meses]]/12</f>
        <v>14.781944444444443</v>
      </c>
      <c r="V3763">
        <v>14</v>
      </c>
      <c r="W3763" s="1" t="s">
        <v>20</v>
      </c>
      <c r="X3763" s="1" t="str">
        <f>+IF(spotify_data[[#This Row],[album_type]]="album","Album",IF(spotify_data[[#This Row],[album_type]]="single","Single","Compilation"))</f>
        <v>Album</v>
      </c>
      <c r="Y3763">
        <v>456</v>
      </c>
    </row>
    <row r="3764" spans="1:25" x14ac:dyDescent="0.3">
      <c r="A3764" s="1" t="s">
        <v>23284</v>
      </c>
      <c r="B3764" s="1"/>
      <c r="C3764" s="1" t="s">
        <v>23285</v>
      </c>
      <c r="D3764">
        <v>7</v>
      </c>
      <c r="E3764">
        <v>62</v>
      </c>
      <c r="F3764" s="10">
        <f>spotify_data[[#This Row],[track_popularity]]/100</f>
        <v>0.62</v>
      </c>
      <c r="G3764" s="9" t="b">
        <v>0</v>
      </c>
      <c r="H3764" s="1">
        <f>+IF(spotify_data[[#This Row],[explicit]]=FALSE,0,1)</f>
        <v>0</v>
      </c>
      <c r="I3764" s="1" t="s">
        <v>23266</v>
      </c>
      <c r="J3764" s="7">
        <f>MATCH(spotify_data[[#This Row],[artist_name]],spotify_data[artist_name],0)</f>
        <v>711</v>
      </c>
      <c r="K3764">
        <v>77</v>
      </c>
      <c r="L3764" s="10">
        <f>spotify_data[[#This Row],[artist_popularity]]/100</f>
        <v>0.77</v>
      </c>
      <c r="M3764">
        <v>5111573</v>
      </c>
      <c r="N3764" s="1" t="s">
        <v>23</v>
      </c>
      <c r="O3764" s="1" t="s">
        <v>23267</v>
      </c>
      <c r="P3764" s="1">
        <f>MATCH(spotify_data[[#This Row],[album_id]],spotify_data[album_id],0)</f>
        <v>711</v>
      </c>
      <c r="Q3764" s="1" t="s">
        <v>23268</v>
      </c>
      <c r="R3764" s="2">
        <v>34638</v>
      </c>
      <c r="S3764" s="7">
        <f ca="1">+TODAY()-spotify_data[[#This Row],[Fecha lanzamiento Album]]</f>
        <v>11393</v>
      </c>
      <c r="T3764" s="7">
        <f ca="1">+spotify_data[[#This Row],[Antigüedad Album Dias]]/60</f>
        <v>189.88333333333333</v>
      </c>
      <c r="U3764" s="8">
        <f ca="1">spotify_data[[#This Row],[Antigüedad Album Meses]]/12</f>
        <v>15.823611111111111</v>
      </c>
      <c r="V3764">
        <v>16</v>
      </c>
      <c r="W3764" s="1" t="s">
        <v>1932</v>
      </c>
      <c r="X3764" s="1" t="str">
        <f>+IF(spotify_data[[#This Row],[album_type]]="album","Album",IF(spotify_data[[#This Row],[album_type]]="single","Single","Compilation"))</f>
        <v>Compilation</v>
      </c>
      <c r="Y3764">
        <v>395</v>
      </c>
    </row>
    <row r="3765" spans="1:25" x14ac:dyDescent="0.3">
      <c r="A3765" s="1" t="s">
        <v>23355</v>
      </c>
      <c r="B3765" s="1"/>
      <c r="C3765" s="1" t="s">
        <v>23356</v>
      </c>
      <c r="D3765">
        <v>6</v>
      </c>
      <c r="E3765">
        <v>62</v>
      </c>
      <c r="F3765" s="10">
        <f>spotify_data[[#This Row],[track_popularity]]/100</f>
        <v>0.62</v>
      </c>
      <c r="G3765" s="9" t="b">
        <v>0</v>
      </c>
      <c r="H3765" s="1">
        <f>+IF(spotify_data[[#This Row],[explicit]]=FALSE,0,1)</f>
        <v>0</v>
      </c>
      <c r="I3765" s="1" t="s">
        <v>8962</v>
      </c>
      <c r="J3765" s="7">
        <f>MATCH(spotify_data[[#This Row],[artist_name]],spotify_data[artist_name],0)</f>
        <v>2174</v>
      </c>
      <c r="K3765">
        <v>69</v>
      </c>
      <c r="L3765" s="10">
        <f>spotify_data[[#This Row],[artist_popularity]]/100</f>
        <v>0.69</v>
      </c>
      <c r="M3765">
        <v>5043722</v>
      </c>
      <c r="N3765" s="1" t="s">
        <v>8568</v>
      </c>
      <c r="O3765" s="1" t="s">
        <v>23357</v>
      </c>
      <c r="P3765" s="1">
        <f>MATCH(spotify_data[[#This Row],[album_id]],spotify_data[album_id],0)</f>
        <v>3764</v>
      </c>
      <c r="Q3765" s="1" t="s">
        <v>23358</v>
      </c>
      <c r="R3765" s="2">
        <v>34415</v>
      </c>
      <c r="S3765" s="7">
        <f ca="1">+TODAY()-spotify_data[[#This Row],[Fecha lanzamiento Album]]</f>
        <v>11616</v>
      </c>
      <c r="T3765" s="7">
        <f ca="1">+spotify_data[[#This Row],[Antigüedad Album Dias]]/60</f>
        <v>193.6</v>
      </c>
      <c r="U3765" s="8">
        <f ca="1">spotify_data[[#This Row],[Antigüedad Album Meses]]/12</f>
        <v>16.133333333333333</v>
      </c>
      <c r="V3765">
        <v>10</v>
      </c>
      <c r="W3765" s="1" t="s">
        <v>20</v>
      </c>
      <c r="X3765" s="1" t="str">
        <f>+IF(spotify_data[[#This Row],[album_type]]="album","Album",IF(spotify_data[[#This Row],[album_type]]="single","Single","Compilation"))</f>
        <v>Album</v>
      </c>
      <c r="Y3765">
        <v>303</v>
      </c>
    </row>
    <row r="3766" spans="1:25" x14ac:dyDescent="0.3">
      <c r="A3766" s="1" t="s">
        <v>23443</v>
      </c>
      <c r="B3766" s="1"/>
      <c r="C3766" s="1" t="s">
        <v>23444</v>
      </c>
      <c r="D3766">
        <v>7</v>
      </c>
      <c r="E3766">
        <v>62</v>
      </c>
      <c r="F3766" s="10">
        <f>spotify_data[[#This Row],[track_popularity]]/100</f>
        <v>0.62</v>
      </c>
      <c r="G3766" s="9" t="b">
        <v>0</v>
      </c>
      <c r="H3766" s="1">
        <f>+IF(spotify_data[[#This Row],[explicit]]=FALSE,0,1)</f>
        <v>0</v>
      </c>
      <c r="I3766" s="1" t="s">
        <v>23182</v>
      </c>
      <c r="J3766" s="7">
        <f>MATCH(spotify_data[[#This Row],[artist_name]],spotify_data[artist_name],0)</f>
        <v>3765</v>
      </c>
      <c r="K3766">
        <v>51</v>
      </c>
      <c r="L3766" s="10">
        <f>spotify_data[[#This Row],[artist_popularity]]/100</f>
        <v>0.51</v>
      </c>
      <c r="M3766">
        <v>732543</v>
      </c>
      <c r="N3766" s="1" t="s">
        <v>22858</v>
      </c>
      <c r="O3766" s="1" t="s">
        <v>23445</v>
      </c>
      <c r="P3766" s="1">
        <f>MATCH(spotify_data[[#This Row],[album_id]],spotify_data[album_id],0)</f>
        <v>3765</v>
      </c>
      <c r="Q3766" s="1" t="s">
        <v>23446</v>
      </c>
      <c r="R3766" s="2">
        <v>34215</v>
      </c>
      <c r="S3766" s="7">
        <f ca="1">+TODAY()-spotify_data[[#This Row],[Fecha lanzamiento Album]]</f>
        <v>11816</v>
      </c>
      <c r="T3766" s="7">
        <f ca="1">+spotify_data[[#This Row],[Antigüedad Album Dias]]/60</f>
        <v>196.93333333333334</v>
      </c>
      <c r="U3766" s="8">
        <f ca="1">spotify_data[[#This Row],[Antigüedad Album Meses]]/12</f>
        <v>16.411111111111111</v>
      </c>
      <c r="V3766">
        <v>14</v>
      </c>
      <c r="W3766" s="1" t="s">
        <v>20</v>
      </c>
      <c r="X3766" s="1" t="str">
        <f>+IF(spotify_data[[#This Row],[album_type]]="album","Album",IF(spotify_data[[#This Row],[album_type]]="single","Single","Compilation"))</f>
        <v>Album</v>
      </c>
      <c r="Y3766">
        <v>43</v>
      </c>
    </row>
    <row r="3767" spans="1:25" x14ac:dyDescent="0.3">
      <c r="A3767" s="1" t="s">
        <v>23491</v>
      </c>
      <c r="B3767" s="1"/>
      <c r="C3767" s="1" t="s">
        <v>23492</v>
      </c>
      <c r="D3767">
        <v>1</v>
      </c>
      <c r="E3767">
        <v>62</v>
      </c>
      <c r="F3767" s="10">
        <f>spotify_data[[#This Row],[track_popularity]]/100</f>
        <v>0.62</v>
      </c>
      <c r="G3767" s="9" t="b">
        <v>0</v>
      </c>
      <c r="H3767" s="1">
        <f>+IF(spotify_data[[#This Row],[explicit]]=FALSE,0,1)</f>
        <v>0</v>
      </c>
      <c r="I3767" s="1" t="s">
        <v>20071</v>
      </c>
      <c r="J3767" s="7">
        <f>MATCH(spotify_data[[#This Row],[artist_name]],spotify_data[artist_name],0)</f>
        <v>1652</v>
      </c>
      <c r="K3767">
        <v>70</v>
      </c>
      <c r="L3767" s="10">
        <f>spotify_data[[#This Row],[artist_popularity]]/100</f>
        <v>0.7</v>
      </c>
      <c r="M3767">
        <v>3336633</v>
      </c>
      <c r="N3767" s="1" t="s">
        <v>20072</v>
      </c>
      <c r="O3767" s="1" t="s">
        <v>23493</v>
      </c>
      <c r="P3767" s="1">
        <f>MATCH(spotify_data[[#This Row],[album_id]],spotify_data[album_id],0)</f>
        <v>3766</v>
      </c>
      <c r="Q3767" s="1" t="s">
        <v>23492</v>
      </c>
      <c r="R3767" s="2">
        <v>34023</v>
      </c>
      <c r="S3767" s="7">
        <f ca="1">+TODAY()-spotify_data[[#This Row],[Fecha lanzamiento Album]]</f>
        <v>12008</v>
      </c>
      <c r="T3767" s="7">
        <f ca="1">+spotify_data[[#This Row],[Antigüedad Album Dias]]/60</f>
        <v>200.13333333333333</v>
      </c>
      <c r="U3767" s="8">
        <f ca="1">spotify_data[[#This Row],[Antigüedad Album Meses]]/12</f>
        <v>16.677777777777777</v>
      </c>
      <c r="V3767">
        <v>11</v>
      </c>
      <c r="W3767" s="1" t="s">
        <v>20</v>
      </c>
      <c r="X3767" s="1" t="str">
        <f>+IF(spotify_data[[#This Row],[album_type]]="album","Album",IF(spotify_data[[#This Row],[album_type]]="single","Single","Compilation"))</f>
        <v>Album</v>
      </c>
      <c r="Y3767">
        <v>297</v>
      </c>
    </row>
    <row r="3768" spans="1:25" x14ac:dyDescent="0.3">
      <c r="A3768" s="1" t="s">
        <v>23548</v>
      </c>
      <c r="B3768" s="1"/>
      <c r="C3768" s="1" t="s">
        <v>23549</v>
      </c>
      <c r="D3768">
        <v>4</v>
      </c>
      <c r="E3768">
        <v>62</v>
      </c>
      <c r="F3768" s="10">
        <f>spotify_data[[#This Row],[track_popularity]]/100</f>
        <v>0.62</v>
      </c>
      <c r="G3768" s="9" t="b">
        <v>0</v>
      </c>
      <c r="H3768" s="1">
        <f>+IF(spotify_data[[#This Row],[explicit]]=FALSE,0,1)</f>
        <v>0</v>
      </c>
      <c r="I3768" s="1" t="s">
        <v>21780</v>
      </c>
      <c r="J3768" s="7">
        <f>MATCH(spotify_data[[#This Row],[artist_name]],spotify_data[artist_name],0)</f>
        <v>1826</v>
      </c>
      <c r="K3768">
        <v>72</v>
      </c>
      <c r="L3768" s="10">
        <f>spotify_data[[#This Row],[artist_popularity]]/100</f>
        <v>0.72</v>
      </c>
      <c r="M3768">
        <v>3371242</v>
      </c>
      <c r="N3768" s="1" t="s">
        <v>21781</v>
      </c>
      <c r="O3768" s="1" t="s">
        <v>23550</v>
      </c>
      <c r="P3768" s="1">
        <f>MATCH(spotify_data[[#This Row],[album_id]],spotify_data[album_id],0)</f>
        <v>3767</v>
      </c>
      <c r="Q3768" s="1" t="s">
        <v>23551</v>
      </c>
      <c r="R3768" s="2">
        <v>33785</v>
      </c>
      <c r="S3768" s="7">
        <f ca="1">+TODAY()-spotify_data[[#This Row],[Fecha lanzamiento Album]]</f>
        <v>12246</v>
      </c>
      <c r="T3768" s="7">
        <f ca="1">+spotify_data[[#This Row],[Antigüedad Album Dias]]/60</f>
        <v>204.1</v>
      </c>
      <c r="U3768" s="8">
        <f ca="1">spotify_data[[#This Row],[Antigüedad Album Meses]]/12</f>
        <v>17.008333333333333</v>
      </c>
      <c r="V3768">
        <v>14</v>
      </c>
      <c r="W3768" s="1" t="s">
        <v>20</v>
      </c>
      <c r="X3768" s="1" t="str">
        <f>+IF(spotify_data[[#This Row],[album_type]]="album","Album",IF(spotify_data[[#This Row],[album_type]]="single","Single","Compilation"))</f>
        <v>Album</v>
      </c>
      <c r="Y3768">
        <v>433</v>
      </c>
    </row>
    <row r="3769" spans="1:25" x14ac:dyDescent="0.3">
      <c r="A3769" s="1" t="s">
        <v>23589</v>
      </c>
      <c r="B3769" s="1"/>
      <c r="C3769" s="1" t="s">
        <v>23590</v>
      </c>
      <c r="D3769">
        <v>4</v>
      </c>
      <c r="E3769">
        <v>62</v>
      </c>
      <c r="F3769" s="10">
        <f>spotify_data[[#This Row],[track_popularity]]/100</f>
        <v>0.62</v>
      </c>
      <c r="G3769" s="9" t="b">
        <v>0</v>
      </c>
      <c r="H3769" s="1">
        <f>+IF(spotify_data[[#This Row],[explicit]]=FALSE,0,1)</f>
        <v>0</v>
      </c>
      <c r="I3769" s="1" t="s">
        <v>14251</v>
      </c>
      <c r="J3769" s="7">
        <f>MATCH(spotify_data[[#This Row],[artist_name]],spotify_data[artist_name],0)</f>
        <v>3768</v>
      </c>
      <c r="K3769">
        <v>71</v>
      </c>
      <c r="L3769" s="10">
        <f>spotify_data[[#This Row],[artist_popularity]]/100</f>
        <v>0.71</v>
      </c>
      <c r="M3769">
        <v>5716963</v>
      </c>
      <c r="N3769" s="1" t="s">
        <v>14252</v>
      </c>
      <c r="O3769" s="1" t="s">
        <v>23591</v>
      </c>
      <c r="P3769" s="1">
        <f>MATCH(spotify_data[[#This Row],[album_id]],spotify_data[album_id],0)</f>
        <v>3768</v>
      </c>
      <c r="Q3769" s="1" t="s">
        <v>23592</v>
      </c>
      <c r="R3769" s="2">
        <v>33551</v>
      </c>
      <c r="S3769" s="7">
        <f ca="1">+TODAY()-spotify_data[[#This Row],[Fecha lanzamiento Album]]</f>
        <v>12480</v>
      </c>
      <c r="T3769" s="7">
        <f ca="1">+spotify_data[[#This Row],[Antigüedad Album Dias]]/60</f>
        <v>208</v>
      </c>
      <c r="U3769" s="8">
        <f ca="1">spotify_data[[#This Row],[Antigüedad Album Meses]]/12</f>
        <v>17.333333333333332</v>
      </c>
      <c r="V3769">
        <v>8</v>
      </c>
      <c r="W3769" s="1" t="s">
        <v>1932</v>
      </c>
      <c r="X3769" s="1" t="str">
        <f>+IF(spotify_data[[#This Row],[album_type]]="album","Album",IF(spotify_data[[#This Row],[album_type]]="single","Single","Compilation"))</f>
        <v>Compilation</v>
      </c>
      <c r="Y3769">
        <v>314</v>
      </c>
    </row>
    <row r="3770" spans="1:25" x14ac:dyDescent="0.3">
      <c r="A3770" s="1" t="s">
        <v>24020</v>
      </c>
      <c r="B3770" s="1"/>
      <c r="C3770" s="1" t="s">
        <v>24021</v>
      </c>
      <c r="D3770">
        <v>3</v>
      </c>
      <c r="E3770">
        <v>62</v>
      </c>
      <c r="F3770" s="10">
        <f>spotify_data[[#This Row],[track_popularity]]/100</f>
        <v>0.62</v>
      </c>
      <c r="G3770" s="9" t="b">
        <v>0</v>
      </c>
      <c r="H3770" s="1">
        <f>+IF(spotify_data[[#This Row],[explicit]]=FALSE,0,1)</f>
        <v>0</v>
      </c>
      <c r="I3770" s="1" t="s">
        <v>24022</v>
      </c>
      <c r="J3770" s="7">
        <f>MATCH(spotify_data[[#This Row],[artist_name]],spotify_data[artist_name],0)</f>
        <v>3769</v>
      </c>
      <c r="K3770">
        <v>53</v>
      </c>
      <c r="L3770" s="10">
        <f>spotify_data[[#This Row],[artist_popularity]]/100</f>
        <v>0.53</v>
      </c>
      <c r="M3770">
        <v>676569</v>
      </c>
      <c r="N3770" s="1" t="s">
        <v>24023</v>
      </c>
      <c r="O3770" s="1" t="s">
        <v>24024</v>
      </c>
      <c r="P3770" s="1">
        <f>MATCH(spotify_data[[#This Row],[album_id]],spotify_data[album_id],0)</f>
        <v>3769</v>
      </c>
      <c r="Q3770" s="1" t="s">
        <v>24025</v>
      </c>
      <c r="R3770" s="2">
        <v>31362</v>
      </c>
      <c r="S3770" s="7">
        <f ca="1">+TODAY()-spotify_data[[#This Row],[Fecha lanzamiento Album]]</f>
        <v>14669</v>
      </c>
      <c r="T3770" s="7">
        <f ca="1">+spotify_data[[#This Row],[Antigüedad Album Dias]]/60</f>
        <v>244.48333333333332</v>
      </c>
      <c r="U3770" s="8">
        <f ca="1">spotify_data[[#This Row],[Antigüedad Album Meses]]/12</f>
        <v>20.37361111111111</v>
      </c>
      <c r="V3770">
        <v>14</v>
      </c>
      <c r="W3770" s="1" t="s">
        <v>20</v>
      </c>
      <c r="X3770" s="1" t="str">
        <f>+IF(spotify_data[[#This Row],[album_type]]="album","Album",IF(spotify_data[[#This Row],[album_type]]="single","Single","Compilation"))</f>
        <v>Album</v>
      </c>
      <c r="Y3770">
        <v>661</v>
      </c>
    </row>
    <row r="3771" spans="1:25" x14ac:dyDescent="0.3">
      <c r="A3771" s="1" t="s">
        <v>24316</v>
      </c>
      <c r="B3771" s="1"/>
      <c r="C3771" s="1" t="s">
        <v>24317</v>
      </c>
      <c r="D3771">
        <v>5</v>
      </c>
      <c r="E3771">
        <v>62</v>
      </c>
      <c r="F3771" s="10">
        <f>spotify_data[[#This Row],[track_popularity]]/100</f>
        <v>0.62</v>
      </c>
      <c r="G3771" s="9" t="b">
        <v>0</v>
      </c>
      <c r="H3771" s="1">
        <f>+IF(spotify_data[[#This Row],[explicit]]=FALSE,0,1)</f>
        <v>0</v>
      </c>
      <c r="I3771" s="1" t="s">
        <v>24311</v>
      </c>
      <c r="J3771" s="7">
        <f>MATCH(spotify_data[[#This Row],[artist_name]],spotify_data[artist_name],0)</f>
        <v>590</v>
      </c>
      <c r="K3771">
        <v>79</v>
      </c>
      <c r="L3771" s="10">
        <f>spotify_data[[#This Row],[artist_popularity]]/100</f>
        <v>0.79</v>
      </c>
      <c r="M3771">
        <v>22721546</v>
      </c>
      <c r="N3771" s="1" t="s">
        <v>24312</v>
      </c>
      <c r="O3771" s="1" t="s">
        <v>24313</v>
      </c>
      <c r="P3771" s="1">
        <f>MATCH(spotify_data[[#This Row],[album_id]],spotify_data[album_id],0)</f>
        <v>590</v>
      </c>
      <c r="Q3771" s="1" t="s">
        <v>24310</v>
      </c>
      <c r="R3771" s="2">
        <v>27649</v>
      </c>
      <c r="S3771" s="7">
        <f ca="1">+TODAY()-spotify_data[[#This Row],[Fecha lanzamiento Album]]</f>
        <v>18382</v>
      </c>
      <c r="T3771" s="7">
        <f ca="1">+spotify_data[[#This Row],[Antigüedad Album Dias]]/60</f>
        <v>306.36666666666667</v>
      </c>
      <c r="U3771" s="8">
        <f ca="1">spotify_data[[#This Row],[Antigüedad Album Meses]]/12</f>
        <v>25.530555555555555</v>
      </c>
      <c r="V3771">
        <v>5</v>
      </c>
      <c r="W3771" s="1" t="s">
        <v>20</v>
      </c>
      <c r="X3771" s="1" t="str">
        <f>+IF(spotify_data[[#This Row],[album_type]]="album","Album",IF(spotify_data[[#This Row],[album_type]]="single","Single","Compilation"))</f>
        <v>Album</v>
      </c>
      <c r="Y3771">
        <v>1245</v>
      </c>
    </row>
    <row r="3772" spans="1:25" x14ac:dyDescent="0.3">
      <c r="A3772" s="1" t="s">
        <v>24375</v>
      </c>
      <c r="B3772" s="1"/>
      <c r="C3772" s="1" t="s">
        <v>24376</v>
      </c>
      <c r="D3772">
        <v>1</v>
      </c>
      <c r="E3772">
        <v>62</v>
      </c>
      <c r="F3772" s="10">
        <f>spotify_data[[#This Row],[track_popularity]]/100</f>
        <v>0.62</v>
      </c>
      <c r="G3772" s="9" t="b">
        <v>1</v>
      </c>
      <c r="H3772" s="1">
        <f>+IF(spotify_data[[#This Row],[explicit]]=FALSE,0,1)</f>
        <v>1</v>
      </c>
      <c r="I3772" s="1" t="s">
        <v>24311</v>
      </c>
      <c r="J3772" s="7">
        <f>MATCH(spotify_data[[#This Row],[artist_name]],spotify_data[artist_name],0)</f>
        <v>590</v>
      </c>
      <c r="K3772">
        <v>79</v>
      </c>
      <c r="L3772" s="10">
        <f>spotify_data[[#This Row],[artist_popularity]]/100</f>
        <v>0.79</v>
      </c>
      <c r="M3772">
        <v>22717804</v>
      </c>
      <c r="N3772" s="1" t="s">
        <v>24312</v>
      </c>
      <c r="O3772" s="1" t="s">
        <v>24364</v>
      </c>
      <c r="P3772" s="1">
        <f>MATCH(spotify_data[[#This Row],[album_id]],spotify_data[album_id],0)</f>
        <v>848</v>
      </c>
      <c r="Q3772" s="1" t="s">
        <v>24365</v>
      </c>
      <c r="R3772" s="2">
        <v>26724</v>
      </c>
      <c r="S3772" s="7">
        <f ca="1">+TODAY()-spotify_data[[#This Row],[Fecha lanzamiento Album]]</f>
        <v>19307</v>
      </c>
      <c r="T3772" s="7">
        <f ca="1">+spotify_data[[#This Row],[Antigüedad Album Dias]]/60</f>
        <v>321.78333333333336</v>
      </c>
      <c r="U3772" s="8">
        <f ca="1">spotify_data[[#This Row],[Antigüedad Album Meses]]/12</f>
        <v>26.81527777777778</v>
      </c>
      <c r="V3772">
        <v>10</v>
      </c>
      <c r="W3772" s="1" t="s">
        <v>20</v>
      </c>
      <c r="X3772" s="1" t="str">
        <f>+IF(spotify_data[[#This Row],[album_type]]="album","Album",IF(spotify_data[[#This Row],[album_type]]="single","Single","Compilation"))</f>
        <v>Album</v>
      </c>
      <c r="Y3772">
        <v>108</v>
      </c>
    </row>
    <row r="3773" spans="1:25" x14ac:dyDescent="0.3">
      <c r="A3773" s="1" t="s">
        <v>24516</v>
      </c>
      <c r="B3773" s="1"/>
      <c r="C3773" s="1" t="s">
        <v>24517</v>
      </c>
      <c r="D3773">
        <v>6</v>
      </c>
      <c r="E3773">
        <v>62</v>
      </c>
      <c r="F3773" s="10">
        <f>spotify_data[[#This Row],[track_popularity]]/100</f>
        <v>0.62</v>
      </c>
      <c r="G3773" s="9" t="b">
        <v>0</v>
      </c>
      <c r="H3773" s="1">
        <f>+IF(spotify_data[[#This Row],[explicit]]=FALSE,0,1)</f>
        <v>0</v>
      </c>
      <c r="I3773" s="1" t="s">
        <v>22722</v>
      </c>
      <c r="J3773" s="7">
        <f>MATCH(spotify_data[[#This Row],[artist_name]],spotify_data[artist_name],0)</f>
        <v>482</v>
      </c>
      <c r="K3773">
        <v>83</v>
      </c>
      <c r="L3773" s="10">
        <f>spotify_data[[#This Row],[artist_popularity]]/100</f>
        <v>0.83</v>
      </c>
      <c r="M3773">
        <v>30726377</v>
      </c>
      <c r="N3773" s="1" t="s">
        <v>22723</v>
      </c>
      <c r="O3773" s="1" t="s">
        <v>24492</v>
      </c>
      <c r="P3773" s="1">
        <f>MATCH(spotify_data[[#This Row],[album_id]],spotify_data[album_id],0)</f>
        <v>482</v>
      </c>
      <c r="Q3773" s="1" t="s">
        <v>24493</v>
      </c>
      <c r="R3773" s="2">
        <v>25472</v>
      </c>
      <c r="S3773" s="7">
        <f ca="1">+TODAY()-spotify_data[[#This Row],[Fecha lanzamiento Album]]</f>
        <v>20559</v>
      </c>
      <c r="T3773" s="7">
        <f ca="1">+spotify_data[[#This Row],[Antigüedad Album Dias]]/60</f>
        <v>342.65</v>
      </c>
      <c r="U3773" s="8">
        <f ca="1">spotify_data[[#This Row],[Antigüedad Album Meses]]/12</f>
        <v>28.554166666666664</v>
      </c>
      <c r="V3773">
        <v>17</v>
      </c>
      <c r="W3773" s="1" t="s">
        <v>20</v>
      </c>
      <c r="X3773" s="1" t="str">
        <f>+IF(spotify_data[[#This Row],[album_type]]="album","Album",IF(spotify_data[[#This Row],[album_type]]="single","Single","Compilation"))</f>
        <v>Album</v>
      </c>
      <c r="Y3773">
        <v>778</v>
      </c>
    </row>
    <row r="3774" spans="1:25" x14ac:dyDescent="0.3">
      <c r="A3774" s="1" t="s">
        <v>24547</v>
      </c>
      <c r="B3774" s="1"/>
      <c r="C3774" s="1" t="s">
        <v>24548</v>
      </c>
      <c r="D3774">
        <v>20</v>
      </c>
      <c r="E3774">
        <v>62</v>
      </c>
      <c r="F3774" s="10">
        <f>spotify_data[[#This Row],[track_popularity]]/100</f>
        <v>0.62</v>
      </c>
      <c r="G3774" s="9" t="b">
        <v>0</v>
      </c>
      <c r="H3774" s="1">
        <f>+IF(spotify_data[[#This Row],[explicit]]=FALSE,0,1)</f>
        <v>0</v>
      </c>
      <c r="I3774" s="1" t="s">
        <v>6037</v>
      </c>
      <c r="J3774" s="7">
        <f>MATCH(spotify_data[[#This Row],[artist_name]],spotify_data[artist_name],0)</f>
        <v>3773</v>
      </c>
      <c r="K3774">
        <v>65</v>
      </c>
      <c r="L3774" s="10">
        <f>spotify_data[[#This Row],[artist_popularity]]/100</f>
        <v>0.65</v>
      </c>
      <c r="M3774">
        <v>1324293</v>
      </c>
      <c r="N3774" s="1" t="s">
        <v>1609</v>
      </c>
      <c r="O3774" s="1" t="s">
        <v>24549</v>
      </c>
      <c r="P3774" s="1">
        <f>MATCH(spotify_data[[#This Row],[album_id]],spotify_data[album_id],0)</f>
        <v>3773</v>
      </c>
      <c r="Q3774" s="1" t="s">
        <v>24550</v>
      </c>
      <c r="R3774" s="2">
        <v>24653</v>
      </c>
      <c r="S3774" s="7">
        <f ca="1">+TODAY()-spotify_data[[#This Row],[Fecha lanzamiento Album]]</f>
        <v>21378</v>
      </c>
      <c r="T3774" s="7">
        <f ca="1">+spotify_data[[#This Row],[Antigüedad Album Dias]]/60</f>
        <v>356.3</v>
      </c>
      <c r="U3774" s="8">
        <f ca="1">spotify_data[[#This Row],[Antigüedad Album Meses]]/12</f>
        <v>29.691666666666666</v>
      </c>
      <c r="V3774">
        <v>21</v>
      </c>
      <c r="W3774" s="1" t="s">
        <v>20</v>
      </c>
      <c r="X3774" s="1" t="str">
        <f>+IF(spotify_data[[#This Row],[album_type]]="album","Album",IF(spotify_data[[#This Row],[album_type]]="single","Single","Compilation"))</f>
        <v>Album</v>
      </c>
      <c r="Y3774">
        <v>338</v>
      </c>
    </row>
    <row r="3775" spans="1:25" x14ac:dyDescent="0.3">
      <c r="A3775" s="1" t="s">
        <v>858</v>
      </c>
      <c r="B3775" s="1">
        <v>6833</v>
      </c>
      <c r="C3775" s="1" t="s">
        <v>859</v>
      </c>
      <c r="D3775">
        <v>1</v>
      </c>
      <c r="E3775">
        <v>61</v>
      </c>
      <c r="F3775" s="10">
        <f>spotify_data[[#This Row],[track_popularity]]/100</f>
        <v>0.61</v>
      </c>
      <c r="G3775" s="9" t="b">
        <v>0</v>
      </c>
      <c r="H3775" s="1">
        <f>+IF(spotify_data[[#This Row],[explicit]]=FALSE,0,1)</f>
        <v>0</v>
      </c>
      <c r="I3775" s="1" t="s">
        <v>854</v>
      </c>
      <c r="J3775" s="7">
        <f>MATCH(spotify_data[[#This Row],[artist_name]],spotify_data[artist_name],0)</f>
        <v>127</v>
      </c>
      <c r="K3775">
        <v>84</v>
      </c>
      <c r="L3775" s="10">
        <f>spotify_data[[#This Row],[artist_popularity]]/100</f>
        <v>0.84</v>
      </c>
      <c r="M3775">
        <v>49050008</v>
      </c>
      <c r="N3775" s="1" t="s">
        <v>855</v>
      </c>
      <c r="O3775" s="1" t="s">
        <v>856</v>
      </c>
      <c r="P3775" s="1">
        <f>MATCH(spotify_data[[#This Row],[album_id]],spotify_data[album_id],0)</f>
        <v>3774</v>
      </c>
      <c r="Q3775" s="1" t="s">
        <v>857</v>
      </c>
      <c r="R3775" s="2">
        <v>45908</v>
      </c>
      <c r="S3775" s="7">
        <f ca="1">+TODAY()-spotify_data[[#This Row],[Fecha lanzamiento Album]]</f>
        <v>123</v>
      </c>
      <c r="T3775" s="7">
        <f ca="1">+spotify_data[[#This Row],[Antigüedad Album Dias]]/60</f>
        <v>2.0499999999999998</v>
      </c>
      <c r="U3775" s="8">
        <f ca="1">spotify_data[[#This Row],[Antigüedad Album Meses]]/12</f>
        <v>0.17083333333333331</v>
      </c>
      <c r="V3775">
        <v>2</v>
      </c>
      <c r="W3775" s="1" t="s">
        <v>21</v>
      </c>
      <c r="X3775" s="1" t="str">
        <f>+IF(spotify_data[[#This Row],[album_type]]="album","Album",IF(spotify_data[[#This Row],[album_type]]="single","Single","Compilation"))</f>
        <v>Single</v>
      </c>
      <c r="Y3775">
        <v>411</v>
      </c>
    </row>
    <row r="3776" spans="1:25" x14ac:dyDescent="0.3">
      <c r="A3776" s="1" t="s">
        <v>906</v>
      </c>
      <c r="B3776" s="1">
        <v>6062</v>
      </c>
      <c r="C3776" s="1" t="s">
        <v>907</v>
      </c>
      <c r="D3776">
        <v>6</v>
      </c>
      <c r="E3776">
        <v>61</v>
      </c>
      <c r="F3776" s="10">
        <f>spotify_data[[#This Row],[track_popularity]]/100</f>
        <v>0.61</v>
      </c>
      <c r="G3776" s="9" t="b">
        <v>0</v>
      </c>
      <c r="H3776" s="1">
        <f>+IF(spotify_data[[#This Row],[explicit]]=FALSE,0,1)</f>
        <v>0</v>
      </c>
      <c r="I3776" s="1" t="s">
        <v>898</v>
      </c>
      <c r="J3776" s="7">
        <f>MATCH(spotify_data[[#This Row],[artist_name]],spotify_data[artist_name],0)</f>
        <v>34</v>
      </c>
      <c r="K3776">
        <v>88</v>
      </c>
      <c r="L3776" s="10">
        <f>spotify_data[[#This Row],[artist_popularity]]/100</f>
        <v>0.88</v>
      </c>
      <c r="M3776">
        <v>42256604</v>
      </c>
      <c r="N3776" s="1" t="s">
        <v>899</v>
      </c>
      <c r="O3776" s="1" t="s">
        <v>903</v>
      </c>
      <c r="P3776" s="1">
        <f>MATCH(spotify_data[[#This Row],[album_id]],spotify_data[album_id],0)</f>
        <v>594</v>
      </c>
      <c r="Q3776" s="1" t="s">
        <v>904</v>
      </c>
      <c r="R3776" s="2">
        <v>45901</v>
      </c>
      <c r="S3776" s="7">
        <f ca="1">+TODAY()-spotify_data[[#This Row],[Fecha lanzamiento Album]]</f>
        <v>130</v>
      </c>
      <c r="T3776" s="7">
        <f ca="1">+spotify_data[[#This Row],[Antigüedad Album Dias]]/60</f>
        <v>2.1666666666666665</v>
      </c>
      <c r="U3776" s="8">
        <f ca="1">spotify_data[[#This Row],[Antigüedad Album Meses]]/12</f>
        <v>0.18055555555555555</v>
      </c>
      <c r="V3776">
        <v>17</v>
      </c>
      <c r="W3776" s="1" t="s">
        <v>20</v>
      </c>
      <c r="X3776" s="1" t="str">
        <f>+IF(spotify_data[[#This Row],[album_type]]="album","Album",IF(spotify_data[[#This Row],[album_type]]="single","Single","Compilation"))</f>
        <v>Album</v>
      </c>
      <c r="Y3776">
        <v>408</v>
      </c>
    </row>
    <row r="3777" spans="1:25" x14ac:dyDescent="0.3">
      <c r="A3777" s="1" t="s">
        <v>910</v>
      </c>
      <c r="B3777" s="1">
        <v>1855</v>
      </c>
      <c r="C3777" s="1" t="s">
        <v>911</v>
      </c>
      <c r="D3777">
        <v>1</v>
      </c>
      <c r="E3777">
        <v>61</v>
      </c>
      <c r="F3777" s="10">
        <f>spotify_data[[#This Row],[track_popularity]]/100</f>
        <v>0.61</v>
      </c>
      <c r="G3777" s="9" t="b">
        <v>0</v>
      </c>
      <c r="H3777" s="1">
        <f>+IF(spotify_data[[#This Row],[explicit]]=FALSE,0,1)</f>
        <v>0</v>
      </c>
      <c r="I3777" s="1" t="s">
        <v>898</v>
      </c>
      <c r="J3777" s="7">
        <f>MATCH(spotify_data[[#This Row],[artist_name]],spotify_data[artist_name],0)</f>
        <v>34</v>
      </c>
      <c r="K3777">
        <v>88</v>
      </c>
      <c r="L3777" s="10">
        <f>spotify_data[[#This Row],[artist_popularity]]/100</f>
        <v>0.88</v>
      </c>
      <c r="M3777">
        <v>42237551</v>
      </c>
      <c r="N3777" s="1" t="s">
        <v>899</v>
      </c>
      <c r="O3777" s="1" t="s">
        <v>903</v>
      </c>
      <c r="P3777" s="1">
        <f>MATCH(spotify_data[[#This Row],[album_id]],spotify_data[album_id],0)</f>
        <v>594</v>
      </c>
      <c r="Q3777" s="1" t="s">
        <v>904</v>
      </c>
      <c r="R3777" s="2">
        <v>45901</v>
      </c>
      <c r="S3777" s="7">
        <f ca="1">+TODAY()-spotify_data[[#This Row],[Fecha lanzamiento Album]]</f>
        <v>130</v>
      </c>
      <c r="T3777" s="7">
        <f ca="1">+spotify_data[[#This Row],[Antigüedad Album Dias]]/60</f>
        <v>2.1666666666666665</v>
      </c>
      <c r="U3777" s="8">
        <f ca="1">spotify_data[[#This Row],[Antigüedad Album Meses]]/12</f>
        <v>0.18055555555555555</v>
      </c>
      <c r="V3777">
        <v>17</v>
      </c>
      <c r="W3777" s="1" t="s">
        <v>20</v>
      </c>
      <c r="X3777" s="1" t="str">
        <f>+IF(spotify_data[[#This Row],[album_type]]="album","Album",IF(spotify_data[[#This Row],[album_type]]="single","Single","Compilation"))</f>
        <v>Album</v>
      </c>
      <c r="Y3777">
        <v>383</v>
      </c>
    </row>
    <row r="3778" spans="1:25" x14ac:dyDescent="0.3">
      <c r="A3778" s="1" t="s">
        <v>1395</v>
      </c>
      <c r="B3778" s="1">
        <v>4759</v>
      </c>
      <c r="C3778" s="1" t="s">
        <v>1396</v>
      </c>
      <c r="D3778">
        <v>1</v>
      </c>
      <c r="E3778">
        <v>61</v>
      </c>
      <c r="F3778" s="10">
        <f>spotify_data[[#This Row],[track_popularity]]/100</f>
        <v>0.61</v>
      </c>
      <c r="G3778" s="9" t="b">
        <v>0</v>
      </c>
      <c r="H3778" s="1">
        <f>+IF(spotify_data[[#This Row],[explicit]]=FALSE,0,1)</f>
        <v>0</v>
      </c>
      <c r="I3778" s="1" t="s">
        <v>1397</v>
      </c>
      <c r="J3778" s="7">
        <f>MATCH(spotify_data[[#This Row],[artist_name]],spotify_data[artist_name],0)</f>
        <v>190</v>
      </c>
      <c r="K3778">
        <v>81</v>
      </c>
      <c r="L3778" s="10">
        <f>spotify_data[[#This Row],[artist_popularity]]/100</f>
        <v>0.81</v>
      </c>
      <c r="M3778">
        <v>26278854</v>
      </c>
      <c r="N3778" s="1" t="s">
        <v>831</v>
      </c>
      <c r="O3778" s="1" t="s">
        <v>1398</v>
      </c>
      <c r="P3778" s="1">
        <f>MATCH(spotify_data[[#This Row],[album_id]],spotify_data[album_id],0)</f>
        <v>3777</v>
      </c>
      <c r="Q3778" s="1" t="s">
        <v>1396</v>
      </c>
      <c r="R3778" s="2">
        <v>45862</v>
      </c>
      <c r="S3778" s="7">
        <f ca="1">+TODAY()-spotify_data[[#This Row],[Fecha lanzamiento Album]]</f>
        <v>169</v>
      </c>
      <c r="T3778" s="7">
        <f ca="1">+spotify_data[[#This Row],[Antigüedad Album Dias]]/60</f>
        <v>2.8166666666666669</v>
      </c>
      <c r="U3778" s="8">
        <f ca="1">spotify_data[[#This Row],[Antigüedad Album Meses]]/12</f>
        <v>0.23472222222222225</v>
      </c>
      <c r="V3778">
        <v>1</v>
      </c>
      <c r="W3778" s="1" t="s">
        <v>21</v>
      </c>
      <c r="X3778" s="1" t="str">
        <f>+IF(spotify_data[[#This Row],[album_type]]="album","Album",IF(spotify_data[[#This Row],[album_type]]="single","Single","Compilation"))</f>
        <v>Single</v>
      </c>
      <c r="Y3778">
        <v>425</v>
      </c>
    </row>
    <row r="3779" spans="1:25" x14ac:dyDescent="0.3">
      <c r="A3779" s="1" t="s">
        <v>1476</v>
      </c>
      <c r="B3779" s="1">
        <v>5078</v>
      </c>
      <c r="C3779" s="1" t="s">
        <v>1477</v>
      </c>
      <c r="D3779">
        <v>11</v>
      </c>
      <c r="E3779">
        <v>61</v>
      </c>
      <c r="F3779" s="10">
        <f>spotify_data[[#This Row],[track_popularity]]/100</f>
        <v>0.61</v>
      </c>
      <c r="G3779" s="9" t="b">
        <v>0</v>
      </c>
      <c r="H3779" s="1">
        <f>+IF(spotify_data[[#This Row],[explicit]]=FALSE,0,1)</f>
        <v>0</v>
      </c>
      <c r="I3779" s="1" t="s">
        <v>887</v>
      </c>
      <c r="J3779" s="7">
        <f>MATCH(spotify_data[[#This Row],[artist_name]],spotify_data[artist_name],0)</f>
        <v>29</v>
      </c>
      <c r="K3779">
        <v>91</v>
      </c>
      <c r="L3779" s="10">
        <f>spotify_data[[#This Row],[artist_popularity]]/100</f>
        <v>0.91</v>
      </c>
      <c r="M3779">
        <v>85022258</v>
      </c>
      <c r="N3779" s="1" t="s">
        <v>888</v>
      </c>
      <c r="O3779" s="1" t="s">
        <v>1472</v>
      </c>
      <c r="P3779" s="1">
        <f>MATCH(spotify_data[[#This Row],[album_id]],spotify_data[album_id],0)</f>
        <v>29</v>
      </c>
      <c r="Q3779" s="1" t="s">
        <v>1473</v>
      </c>
      <c r="R3779" s="2">
        <v>45849</v>
      </c>
      <c r="S3779" s="7">
        <f ca="1">+TODAY()-spotify_data[[#This Row],[Fecha lanzamiento Album]]</f>
        <v>182</v>
      </c>
      <c r="T3779" s="7">
        <f ca="1">+spotify_data[[#This Row],[Antigüedad Album Dias]]/60</f>
        <v>3.0333333333333332</v>
      </c>
      <c r="U3779" s="8">
        <f ca="1">spotify_data[[#This Row],[Antigüedad Album Meses]]/12</f>
        <v>0.25277777777777777</v>
      </c>
      <c r="V3779">
        <v>21</v>
      </c>
      <c r="W3779" s="1" t="s">
        <v>20</v>
      </c>
      <c r="X3779" s="1" t="str">
        <f>+IF(spotify_data[[#This Row],[album_type]]="album","Album",IF(spotify_data[[#This Row],[album_type]]="single","Single","Compilation"))</f>
        <v>Album</v>
      </c>
      <c r="Y3779">
        <v>14</v>
      </c>
    </row>
    <row r="3780" spans="1:25" x14ac:dyDescent="0.3">
      <c r="A3780" s="1" t="s">
        <v>1534</v>
      </c>
      <c r="B3780" s="1">
        <v>7605</v>
      </c>
      <c r="C3780" s="1" t="s">
        <v>1535</v>
      </c>
      <c r="D3780">
        <v>13</v>
      </c>
      <c r="E3780">
        <v>61</v>
      </c>
      <c r="F3780" s="10">
        <f>spotify_data[[#This Row],[track_popularity]]/100</f>
        <v>0.61</v>
      </c>
      <c r="G3780" s="9" t="b">
        <v>0</v>
      </c>
      <c r="H3780" s="1">
        <f>+IF(spotify_data[[#This Row],[explicit]]=FALSE,0,1)</f>
        <v>0</v>
      </c>
      <c r="I3780" s="1" t="s">
        <v>887</v>
      </c>
      <c r="J3780" s="7">
        <f>MATCH(spotify_data[[#This Row],[artist_name]],spotify_data[artist_name],0)</f>
        <v>29</v>
      </c>
      <c r="K3780">
        <v>91</v>
      </c>
      <c r="L3780" s="10">
        <f>spotify_data[[#This Row],[artist_popularity]]/100</f>
        <v>0.91</v>
      </c>
      <c r="M3780">
        <v>85008100</v>
      </c>
      <c r="N3780" s="1" t="s">
        <v>888</v>
      </c>
      <c r="O3780" s="1" t="s">
        <v>1472</v>
      </c>
      <c r="P3780" s="1">
        <f>MATCH(spotify_data[[#This Row],[album_id]],spotify_data[album_id],0)</f>
        <v>29</v>
      </c>
      <c r="Q3780" s="1" t="s">
        <v>1473</v>
      </c>
      <c r="R3780" s="2">
        <v>45849</v>
      </c>
      <c r="S3780" s="7">
        <f ca="1">+TODAY()-spotify_data[[#This Row],[Fecha lanzamiento Album]]</f>
        <v>182</v>
      </c>
      <c r="T3780" s="7">
        <f ca="1">+spotify_data[[#This Row],[Antigüedad Album Dias]]/60</f>
        <v>3.0333333333333332</v>
      </c>
      <c r="U3780" s="8">
        <f ca="1">spotify_data[[#This Row],[Antigüedad Album Meses]]/12</f>
        <v>0.25277777777777777</v>
      </c>
      <c r="V3780">
        <v>21</v>
      </c>
      <c r="W3780" s="1" t="s">
        <v>20</v>
      </c>
      <c r="X3780" s="1" t="str">
        <f>+IF(spotify_data[[#This Row],[album_type]]="album","Album",IF(spotify_data[[#This Row],[album_type]]="single","Single","Compilation"))</f>
        <v>Album</v>
      </c>
      <c r="Y3780">
        <v>241</v>
      </c>
    </row>
    <row r="3781" spans="1:25" x14ac:dyDescent="0.3">
      <c r="A3781" s="1" t="s">
        <v>1957</v>
      </c>
      <c r="B3781" s="1">
        <v>2676</v>
      </c>
      <c r="C3781" s="1" t="s">
        <v>1958</v>
      </c>
      <c r="D3781">
        <v>1</v>
      </c>
      <c r="E3781">
        <v>61</v>
      </c>
      <c r="F3781" s="10">
        <f>spotify_data[[#This Row],[track_popularity]]/100</f>
        <v>0.61</v>
      </c>
      <c r="G3781" s="9" t="b">
        <v>0</v>
      </c>
      <c r="H3781" s="1">
        <f>+IF(spotify_data[[#This Row],[explicit]]=FALSE,0,1)</f>
        <v>0</v>
      </c>
      <c r="I3781" s="1" t="s">
        <v>1959</v>
      </c>
      <c r="J3781" s="7">
        <f>MATCH(spotify_data[[#This Row],[artist_name]],spotify_data[artist_name],0)</f>
        <v>365</v>
      </c>
      <c r="K3781">
        <v>76</v>
      </c>
      <c r="L3781" s="10">
        <f>spotify_data[[#This Row],[artist_popularity]]/100</f>
        <v>0.76</v>
      </c>
      <c r="M3781">
        <v>12004691</v>
      </c>
      <c r="N3781" s="1" t="s">
        <v>23</v>
      </c>
      <c r="O3781" s="1" t="s">
        <v>1960</v>
      </c>
      <c r="P3781" s="1">
        <f>MATCH(spotify_data[[#This Row],[album_id]],spotify_data[album_id],0)</f>
        <v>3780</v>
      </c>
      <c r="Q3781" s="1" t="s">
        <v>1958</v>
      </c>
      <c r="R3781" s="2">
        <v>45786</v>
      </c>
      <c r="S3781" s="7">
        <f ca="1">+TODAY()-spotify_data[[#This Row],[Fecha lanzamiento Album]]</f>
        <v>245</v>
      </c>
      <c r="T3781" s="7">
        <f ca="1">+spotify_data[[#This Row],[Antigüedad Album Dias]]/60</f>
        <v>4.083333333333333</v>
      </c>
      <c r="U3781" s="8">
        <f ca="1">spotify_data[[#This Row],[Antigüedad Album Meses]]/12</f>
        <v>0.34027777777777773</v>
      </c>
      <c r="V3781">
        <v>1</v>
      </c>
      <c r="W3781" s="1" t="s">
        <v>21</v>
      </c>
      <c r="X3781" s="1" t="str">
        <f>+IF(spotify_data[[#This Row],[album_type]]="album","Album",IF(spotify_data[[#This Row],[album_type]]="single","Single","Compilation"))</f>
        <v>Single</v>
      </c>
      <c r="Y3781">
        <v>277</v>
      </c>
    </row>
    <row r="3782" spans="1:25" x14ac:dyDescent="0.3">
      <c r="A3782" s="1" t="s">
        <v>2258</v>
      </c>
      <c r="B3782" s="1">
        <v>8093</v>
      </c>
      <c r="C3782" s="1" t="s">
        <v>2259</v>
      </c>
      <c r="D3782">
        <v>1</v>
      </c>
      <c r="E3782">
        <v>61</v>
      </c>
      <c r="F3782" s="10">
        <f>spotify_data[[#This Row],[track_popularity]]/100</f>
        <v>0.61</v>
      </c>
      <c r="G3782" s="9" t="b">
        <v>0</v>
      </c>
      <c r="H3782" s="1">
        <f>+IF(spotify_data[[#This Row],[explicit]]=FALSE,0,1)</f>
        <v>0</v>
      </c>
      <c r="I3782" s="1" t="s">
        <v>2255</v>
      </c>
      <c r="J3782" s="7">
        <f>MATCH(spotify_data[[#This Row],[artist_name]],spotify_data[artist_name],0)</f>
        <v>86</v>
      </c>
      <c r="K3782">
        <v>81</v>
      </c>
      <c r="L3782" s="10">
        <f>spotify_data[[#This Row],[artist_popularity]]/100</f>
        <v>0.81</v>
      </c>
      <c r="M3782">
        <v>12337033</v>
      </c>
      <c r="N3782" s="1" t="s">
        <v>273</v>
      </c>
      <c r="O3782" s="1" t="s">
        <v>2256</v>
      </c>
      <c r="P3782" s="1">
        <f>MATCH(spotify_data[[#This Row],[album_id]],spotify_data[album_id],0)</f>
        <v>86</v>
      </c>
      <c r="Q3782" s="1" t="s">
        <v>2257</v>
      </c>
      <c r="R3782" s="2">
        <v>45723</v>
      </c>
      <c r="S3782" s="7">
        <f ca="1">+TODAY()-spotify_data[[#This Row],[Fecha lanzamiento Album]]</f>
        <v>308</v>
      </c>
      <c r="T3782" s="7">
        <f ca="1">+spotify_data[[#This Row],[Antigüedad Album Dias]]/60</f>
        <v>5.1333333333333337</v>
      </c>
      <c r="U3782" s="8">
        <f ca="1">spotify_data[[#This Row],[Antigüedad Album Meses]]/12</f>
        <v>0.42777777777777781</v>
      </c>
      <c r="V3782">
        <v>15</v>
      </c>
      <c r="W3782" s="1" t="s">
        <v>20</v>
      </c>
      <c r="X3782" s="1" t="str">
        <f>+IF(spotify_data[[#This Row],[album_type]]="album","Album",IF(spotify_data[[#This Row],[album_type]]="single","Single","Compilation"))</f>
        <v>Album</v>
      </c>
      <c r="Y3782">
        <v>163</v>
      </c>
    </row>
    <row r="3783" spans="1:25" x14ac:dyDescent="0.3">
      <c r="A3783" s="1" t="s">
        <v>2399</v>
      </c>
      <c r="B3783" s="1">
        <v>4228</v>
      </c>
      <c r="C3783" s="1" t="s">
        <v>2357</v>
      </c>
      <c r="D3783">
        <v>12</v>
      </c>
      <c r="E3783">
        <v>61</v>
      </c>
      <c r="F3783" s="10">
        <f>spotify_data[[#This Row],[track_popularity]]/100</f>
        <v>0.61</v>
      </c>
      <c r="G3783" s="9" t="b">
        <v>0</v>
      </c>
      <c r="H3783" s="1">
        <f>+IF(spotify_data[[#This Row],[explicit]]=FALSE,0,1)</f>
        <v>0</v>
      </c>
      <c r="I3783" s="1" t="s">
        <v>515</v>
      </c>
      <c r="J3783" s="7">
        <f>MATCH(spotify_data[[#This Row],[artist_name]],spotify_data[artist_name],0)</f>
        <v>26</v>
      </c>
      <c r="K3783">
        <v>88</v>
      </c>
      <c r="L3783" s="10">
        <f>spotify_data[[#This Row],[artist_popularity]]/100</f>
        <v>0.88</v>
      </c>
      <c r="M3783">
        <v>9256589</v>
      </c>
      <c r="N3783" s="1" t="s">
        <v>516</v>
      </c>
      <c r="O3783" s="1" t="s">
        <v>2383</v>
      </c>
      <c r="P3783" s="1">
        <f>MATCH(spotify_data[[#This Row],[album_id]],spotify_data[album_id],0)</f>
        <v>162</v>
      </c>
      <c r="Q3783" s="1" t="s">
        <v>2351</v>
      </c>
      <c r="R3783" s="2">
        <v>45709</v>
      </c>
      <c r="S3783" s="7">
        <f ca="1">+TODAY()-spotify_data[[#This Row],[Fecha lanzamiento Album]]</f>
        <v>322</v>
      </c>
      <c r="T3783" s="7">
        <f ca="1">+spotify_data[[#This Row],[Antigüedad Album Dias]]/60</f>
        <v>5.3666666666666663</v>
      </c>
      <c r="U3783" s="8">
        <f ca="1">spotify_data[[#This Row],[Antigüedad Album Meses]]/12</f>
        <v>0.44722222222222219</v>
      </c>
      <c r="V3783">
        <v>15</v>
      </c>
      <c r="W3783" s="1" t="s">
        <v>20</v>
      </c>
      <c r="X3783" s="1" t="str">
        <f>+IF(spotify_data[[#This Row],[album_type]]="album","Album",IF(spotify_data[[#This Row],[album_type]]="single","Single","Compilation"))</f>
        <v>Album</v>
      </c>
      <c r="Y3783">
        <v>283</v>
      </c>
    </row>
    <row r="3784" spans="1:25" x14ac:dyDescent="0.3">
      <c r="A3784" s="1" t="s">
        <v>2901</v>
      </c>
      <c r="B3784" s="1">
        <v>6649</v>
      </c>
      <c r="C3784" s="1" t="s">
        <v>2902</v>
      </c>
      <c r="D3784">
        <v>4</v>
      </c>
      <c r="E3784">
        <v>61</v>
      </c>
      <c r="F3784" s="10">
        <f>spotify_data[[#This Row],[track_popularity]]/100</f>
        <v>0.61</v>
      </c>
      <c r="G3784" s="9" t="b">
        <v>1</v>
      </c>
      <c r="H3784" s="1">
        <f>+IF(spotify_data[[#This Row],[explicit]]=FALSE,0,1)</f>
        <v>1</v>
      </c>
      <c r="I3784" s="1" t="s">
        <v>2866</v>
      </c>
      <c r="J3784" s="7">
        <f>MATCH(spotify_data[[#This Row],[artist_name]],spotify_data[artist_name],0)</f>
        <v>3264</v>
      </c>
      <c r="K3784">
        <v>58</v>
      </c>
      <c r="L3784" s="10">
        <f>spotify_data[[#This Row],[artist_popularity]]/100</f>
        <v>0.57999999999999996</v>
      </c>
      <c r="M3784">
        <v>192735</v>
      </c>
      <c r="N3784" s="1" t="s">
        <v>23</v>
      </c>
      <c r="O3784" s="1" t="s">
        <v>2867</v>
      </c>
      <c r="P3784" s="1">
        <f>MATCH(spotify_data[[#This Row],[album_id]],spotify_data[album_id],0)</f>
        <v>3264</v>
      </c>
      <c r="Q3784" s="1" t="s">
        <v>2868</v>
      </c>
      <c r="R3784" s="2">
        <v>45583</v>
      </c>
      <c r="S3784" s="7">
        <f ca="1">+TODAY()-spotify_data[[#This Row],[Fecha lanzamiento Album]]</f>
        <v>448</v>
      </c>
      <c r="T3784" s="7">
        <f ca="1">+spotify_data[[#This Row],[Antigüedad Album Dias]]/60</f>
        <v>7.4666666666666668</v>
      </c>
      <c r="U3784" s="8">
        <f ca="1">spotify_data[[#This Row],[Antigüedad Album Meses]]/12</f>
        <v>0.62222222222222223</v>
      </c>
      <c r="V3784">
        <v>33</v>
      </c>
      <c r="W3784" s="1" t="s">
        <v>20</v>
      </c>
      <c r="X3784" s="1" t="str">
        <f>+IF(spotify_data[[#This Row],[album_type]]="album","Album",IF(spotify_data[[#This Row],[album_type]]="single","Single","Compilation"))</f>
        <v>Album</v>
      </c>
      <c r="Y3784">
        <v>238</v>
      </c>
    </row>
    <row r="3785" spans="1:25" x14ac:dyDescent="0.3">
      <c r="A3785" s="1" t="s">
        <v>2987</v>
      </c>
      <c r="B3785" s="1">
        <v>7661</v>
      </c>
      <c r="C3785" s="1" t="s">
        <v>2988</v>
      </c>
      <c r="D3785">
        <v>2</v>
      </c>
      <c r="E3785">
        <v>61</v>
      </c>
      <c r="F3785" s="10">
        <f>spotify_data[[#This Row],[track_popularity]]/100</f>
        <v>0.61</v>
      </c>
      <c r="G3785" s="9" t="b">
        <v>0</v>
      </c>
      <c r="H3785" s="1">
        <f>+IF(spotify_data[[#This Row],[explicit]]=FALSE,0,1)</f>
        <v>0</v>
      </c>
      <c r="I3785" s="1" t="s">
        <v>2989</v>
      </c>
      <c r="J3785" s="7">
        <f>MATCH(spotify_data[[#This Row],[artist_name]],spotify_data[artist_name],0)</f>
        <v>3784</v>
      </c>
      <c r="K3785">
        <v>70</v>
      </c>
      <c r="L3785" s="10">
        <f>spotify_data[[#This Row],[artist_popularity]]/100</f>
        <v>0.7</v>
      </c>
      <c r="M3785">
        <v>87184</v>
      </c>
      <c r="N3785" s="1" t="s">
        <v>23</v>
      </c>
      <c r="O3785" s="1" t="s">
        <v>2990</v>
      </c>
      <c r="P3785" s="1">
        <f>MATCH(spotify_data[[#This Row],[album_id]],spotify_data[album_id],0)</f>
        <v>3784</v>
      </c>
      <c r="Q3785" s="1" t="s">
        <v>2988</v>
      </c>
      <c r="R3785" s="2">
        <v>45566</v>
      </c>
      <c r="S3785" s="7">
        <f ca="1">+TODAY()-spotify_data[[#This Row],[Fecha lanzamiento Album]]</f>
        <v>465</v>
      </c>
      <c r="T3785" s="7">
        <f ca="1">+spotify_data[[#This Row],[Antigüedad Album Dias]]/60</f>
        <v>7.75</v>
      </c>
      <c r="U3785" s="8">
        <f ca="1">spotify_data[[#This Row],[Antigüedad Album Meses]]/12</f>
        <v>0.64583333333333337</v>
      </c>
      <c r="V3785">
        <v>2</v>
      </c>
      <c r="W3785" s="1" t="s">
        <v>21</v>
      </c>
      <c r="X3785" s="1" t="str">
        <f>+IF(spotify_data[[#This Row],[album_type]]="album","Album",IF(spotify_data[[#This Row],[album_type]]="single","Single","Compilation"))</f>
        <v>Single</v>
      </c>
      <c r="Y3785">
        <v>282</v>
      </c>
    </row>
    <row r="3786" spans="1:25" x14ac:dyDescent="0.3">
      <c r="A3786" s="1" t="s">
        <v>3283</v>
      </c>
      <c r="B3786" s="1">
        <v>3984</v>
      </c>
      <c r="C3786" s="1" t="s">
        <v>3284</v>
      </c>
      <c r="D3786">
        <v>15</v>
      </c>
      <c r="E3786">
        <v>61</v>
      </c>
      <c r="F3786" s="10">
        <f>spotify_data[[#This Row],[track_popularity]]/100</f>
        <v>0.61</v>
      </c>
      <c r="G3786" s="9" t="b">
        <v>1</v>
      </c>
      <c r="H3786" s="1">
        <f>+IF(spotify_data[[#This Row],[explicit]]=FALSE,0,1)</f>
        <v>1</v>
      </c>
      <c r="I3786" s="1" t="s">
        <v>3271</v>
      </c>
      <c r="J3786" s="7">
        <f>MATCH(spotify_data[[#This Row],[artist_name]],spotify_data[artist_name],0)</f>
        <v>175</v>
      </c>
      <c r="K3786">
        <v>85</v>
      </c>
      <c r="L3786" s="10">
        <f>spotify_data[[#This Row],[artist_popularity]]/100</f>
        <v>0.85</v>
      </c>
      <c r="M3786">
        <v>47716988</v>
      </c>
      <c r="N3786" s="1" t="s">
        <v>3272</v>
      </c>
      <c r="O3786" s="1" t="s">
        <v>3273</v>
      </c>
      <c r="P3786" s="1">
        <f>MATCH(spotify_data[[#This Row],[album_id]],spotify_data[album_id],0)</f>
        <v>385</v>
      </c>
      <c r="Q3786" s="1" t="s">
        <v>3274</v>
      </c>
      <c r="R3786" s="2">
        <v>45519</v>
      </c>
      <c r="S3786" s="7">
        <f ca="1">+TODAY()-spotify_data[[#This Row],[Fecha lanzamiento Album]]</f>
        <v>512</v>
      </c>
      <c r="T3786" s="7">
        <f ca="1">+spotify_data[[#This Row],[Antigüedad Album Dias]]/60</f>
        <v>8.5333333333333332</v>
      </c>
      <c r="U3786" s="8">
        <f ca="1">spotify_data[[#This Row],[Antigüedad Album Meses]]/12</f>
        <v>0.71111111111111114</v>
      </c>
      <c r="V3786">
        <v>18</v>
      </c>
      <c r="W3786" s="1" t="s">
        <v>20</v>
      </c>
      <c r="X3786" s="1" t="str">
        <f>+IF(spotify_data[[#This Row],[album_type]]="album","Album",IF(spotify_data[[#This Row],[album_type]]="single","Single","Compilation"))</f>
        <v>Album</v>
      </c>
      <c r="Y3786">
        <v>367</v>
      </c>
    </row>
    <row r="3787" spans="1:25" x14ac:dyDescent="0.3">
      <c r="A3787" s="1" t="s">
        <v>3445</v>
      </c>
      <c r="B3787" s="1">
        <v>3680</v>
      </c>
      <c r="C3787" s="1" t="s">
        <v>3446</v>
      </c>
      <c r="D3787">
        <v>1</v>
      </c>
      <c r="E3787">
        <v>61</v>
      </c>
      <c r="F3787" s="10">
        <f>spotify_data[[#This Row],[track_popularity]]/100</f>
        <v>0.61</v>
      </c>
      <c r="G3787" s="9" t="b">
        <v>0</v>
      </c>
      <c r="H3787" s="1">
        <f>+IF(spotify_data[[#This Row],[explicit]]=FALSE,0,1)</f>
        <v>0</v>
      </c>
      <c r="I3787" s="1" t="s">
        <v>3447</v>
      </c>
      <c r="J3787" s="7">
        <f>MATCH(spotify_data[[#This Row],[artist_name]],spotify_data[artist_name],0)</f>
        <v>3786</v>
      </c>
      <c r="K3787">
        <v>65</v>
      </c>
      <c r="L3787" s="10">
        <f>spotify_data[[#This Row],[artist_popularity]]/100</f>
        <v>0.65</v>
      </c>
      <c r="M3787">
        <v>299896</v>
      </c>
      <c r="N3787" s="1" t="s">
        <v>23</v>
      </c>
      <c r="O3787" s="1" t="s">
        <v>3448</v>
      </c>
      <c r="P3787" s="1">
        <f>MATCH(spotify_data[[#This Row],[album_id]],spotify_data[album_id],0)</f>
        <v>3786</v>
      </c>
      <c r="Q3787" s="1" t="s">
        <v>3446</v>
      </c>
      <c r="R3787" s="2">
        <v>45492</v>
      </c>
      <c r="S3787" s="7">
        <f ca="1">+TODAY()-spotify_data[[#This Row],[Fecha lanzamiento Album]]</f>
        <v>539</v>
      </c>
      <c r="T3787" s="7">
        <f ca="1">+spotify_data[[#This Row],[Antigüedad Album Dias]]/60</f>
        <v>8.9833333333333325</v>
      </c>
      <c r="U3787" s="8">
        <f ca="1">spotify_data[[#This Row],[Antigüedad Album Meses]]/12</f>
        <v>0.74861111111111101</v>
      </c>
      <c r="V3787">
        <v>1</v>
      </c>
      <c r="W3787" s="1" t="s">
        <v>21</v>
      </c>
      <c r="X3787" s="1" t="str">
        <f>+IF(spotify_data[[#This Row],[album_type]]="album","Album",IF(spotify_data[[#This Row],[album_type]]="single","Single","Compilation"))</f>
        <v>Single</v>
      </c>
      <c r="Y3787">
        <v>329</v>
      </c>
    </row>
    <row r="3788" spans="1:25" x14ac:dyDescent="0.3">
      <c r="A3788" s="1" t="s">
        <v>3480</v>
      </c>
      <c r="B3788" s="1">
        <v>1288</v>
      </c>
      <c r="C3788" s="1" t="s">
        <v>3251</v>
      </c>
      <c r="D3788">
        <v>1</v>
      </c>
      <c r="E3788">
        <v>61</v>
      </c>
      <c r="F3788" s="10">
        <f>spotify_data[[#This Row],[track_popularity]]/100</f>
        <v>0.61</v>
      </c>
      <c r="G3788" s="9" t="b">
        <v>0</v>
      </c>
      <c r="H3788" s="1">
        <f>+IF(spotify_data[[#This Row],[explicit]]=FALSE,0,1)</f>
        <v>0</v>
      </c>
      <c r="I3788" s="1" t="s">
        <v>3481</v>
      </c>
      <c r="J3788" s="7">
        <f>MATCH(spotify_data[[#This Row],[artist_name]],spotify_data[artist_name],0)</f>
        <v>3787</v>
      </c>
      <c r="K3788">
        <v>54</v>
      </c>
      <c r="L3788" s="10">
        <f>spotify_data[[#This Row],[artist_popularity]]/100</f>
        <v>0.54</v>
      </c>
      <c r="M3788">
        <v>362833</v>
      </c>
      <c r="N3788" s="1" t="s">
        <v>23</v>
      </c>
      <c r="O3788" s="1" t="s">
        <v>3482</v>
      </c>
      <c r="P3788" s="1">
        <f>MATCH(spotify_data[[#This Row],[album_id]],spotify_data[album_id],0)</f>
        <v>3787</v>
      </c>
      <c r="Q3788" s="1" t="s">
        <v>3251</v>
      </c>
      <c r="R3788" s="2">
        <v>45485</v>
      </c>
      <c r="S3788" s="7">
        <f ca="1">+TODAY()-spotify_data[[#This Row],[Fecha lanzamiento Album]]</f>
        <v>546</v>
      </c>
      <c r="T3788" s="7">
        <f ca="1">+spotify_data[[#This Row],[Antigüedad Album Dias]]/60</f>
        <v>9.1</v>
      </c>
      <c r="U3788" s="8">
        <f ca="1">spotify_data[[#This Row],[Antigüedad Album Meses]]/12</f>
        <v>0.7583333333333333</v>
      </c>
      <c r="V3788">
        <v>1</v>
      </c>
      <c r="W3788" s="1" t="s">
        <v>21</v>
      </c>
      <c r="X3788" s="1" t="str">
        <f>+IF(spotify_data[[#This Row],[album_type]]="album","Album",IF(spotify_data[[#This Row],[album_type]]="single","Single","Compilation"))</f>
        <v>Single</v>
      </c>
      <c r="Y3788">
        <v>33</v>
      </c>
    </row>
    <row r="3789" spans="1:25" x14ac:dyDescent="0.3">
      <c r="A3789" s="1" t="s">
        <v>3483</v>
      </c>
      <c r="B3789" s="1">
        <v>6383</v>
      </c>
      <c r="C3789" s="1" t="s">
        <v>3484</v>
      </c>
      <c r="D3789">
        <v>2</v>
      </c>
      <c r="E3789">
        <v>61</v>
      </c>
      <c r="F3789" s="10">
        <f>spotify_data[[#This Row],[track_popularity]]/100</f>
        <v>0.61</v>
      </c>
      <c r="G3789" s="9" t="b">
        <v>0</v>
      </c>
      <c r="H3789" s="1">
        <f>+IF(spotify_data[[#This Row],[explicit]]=FALSE,0,1)</f>
        <v>0</v>
      </c>
      <c r="I3789" s="1" t="s">
        <v>97</v>
      </c>
      <c r="J3789" s="7">
        <f>MATCH(spotify_data[[#This Row],[artist_name]],spotify_data[artist_name],0)</f>
        <v>609</v>
      </c>
      <c r="K3789">
        <v>74</v>
      </c>
      <c r="L3789" s="10">
        <f>spotify_data[[#This Row],[artist_popularity]]/100</f>
        <v>0.74</v>
      </c>
      <c r="M3789">
        <v>1378074</v>
      </c>
      <c r="N3789" s="1" t="s">
        <v>23</v>
      </c>
      <c r="O3789" s="1" t="s">
        <v>3485</v>
      </c>
      <c r="P3789" s="1">
        <f>MATCH(spotify_data[[#This Row],[album_id]],spotify_data[album_id],0)</f>
        <v>3101</v>
      </c>
      <c r="Q3789" s="1" t="s">
        <v>3486</v>
      </c>
      <c r="R3789" s="2">
        <v>45484</v>
      </c>
      <c r="S3789" s="7">
        <f ca="1">+TODAY()-spotify_data[[#This Row],[Fecha lanzamiento Album]]</f>
        <v>547</v>
      </c>
      <c r="T3789" s="7">
        <f ca="1">+spotify_data[[#This Row],[Antigüedad Album Dias]]/60</f>
        <v>9.1166666666666671</v>
      </c>
      <c r="U3789" s="8">
        <f ca="1">spotify_data[[#This Row],[Antigüedad Album Meses]]/12</f>
        <v>0.7597222222222223</v>
      </c>
      <c r="V3789">
        <v>14</v>
      </c>
      <c r="W3789" s="1" t="s">
        <v>20</v>
      </c>
      <c r="X3789" s="1" t="str">
        <f>+IF(spotify_data[[#This Row],[album_type]]="album","Album",IF(spotify_data[[#This Row],[album_type]]="single","Single","Compilation"))</f>
        <v>Album</v>
      </c>
      <c r="Y3789">
        <v>226</v>
      </c>
    </row>
    <row r="3790" spans="1:25" x14ac:dyDescent="0.3">
      <c r="A3790" s="1" t="s">
        <v>3591</v>
      </c>
      <c r="B3790" s="1">
        <v>5116</v>
      </c>
      <c r="C3790" s="1" t="s">
        <v>3592</v>
      </c>
      <c r="D3790">
        <v>7</v>
      </c>
      <c r="E3790">
        <v>61</v>
      </c>
      <c r="F3790" s="10">
        <f>spotify_data[[#This Row],[track_popularity]]/100</f>
        <v>0.61</v>
      </c>
      <c r="G3790" s="9" t="b">
        <v>1</v>
      </c>
      <c r="H3790" s="1">
        <f>+IF(spotify_data[[#This Row],[explicit]]=FALSE,0,1)</f>
        <v>1</v>
      </c>
      <c r="I3790" s="1" t="s">
        <v>3543</v>
      </c>
      <c r="J3790" s="7">
        <f>MATCH(spotify_data[[#This Row],[artist_name]],spotify_data[artist_name],0)</f>
        <v>1843</v>
      </c>
      <c r="K3790">
        <v>76</v>
      </c>
      <c r="L3790" s="10">
        <f>spotify_data[[#This Row],[artist_popularity]]/100</f>
        <v>0.76</v>
      </c>
      <c r="M3790">
        <v>10890822</v>
      </c>
      <c r="N3790" s="1" t="s">
        <v>23</v>
      </c>
      <c r="O3790" s="1" t="s">
        <v>3544</v>
      </c>
      <c r="P3790" s="1">
        <f>MATCH(spotify_data[[#This Row],[album_id]],spotify_data[album_id],0)</f>
        <v>1843</v>
      </c>
      <c r="Q3790" s="1" t="s">
        <v>3545</v>
      </c>
      <c r="R3790" s="2">
        <v>45471</v>
      </c>
      <c r="S3790" s="7">
        <f ca="1">+TODAY()-spotify_data[[#This Row],[Fecha lanzamiento Album]]</f>
        <v>560</v>
      </c>
      <c r="T3790" s="7">
        <f ca="1">+spotify_data[[#This Row],[Antigüedad Album Dias]]/60</f>
        <v>9.3333333333333339</v>
      </c>
      <c r="U3790" s="8">
        <f ca="1">spotify_data[[#This Row],[Antigüedad Album Meses]]/12</f>
        <v>0.77777777777777779</v>
      </c>
      <c r="V3790">
        <v>18</v>
      </c>
      <c r="W3790" s="1" t="s">
        <v>20</v>
      </c>
      <c r="X3790" s="1" t="str">
        <f>+IF(spotify_data[[#This Row],[album_type]]="album","Album",IF(spotify_data[[#This Row],[album_type]]="single","Single","Compilation"))</f>
        <v>Album</v>
      </c>
      <c r="Y3790">
        <v>264</v>
      </c>
    </row>
    <row r="3791" spans="1:25" x14ac:dyDescent="0.3">
      <c r="A3791" s="1" t="s">
        <v>4168</v>
      </c>
      <c r="B3791" s="1">
        <v>828</v>
      </c>
      <c r="C3791" s="1" t="s">
        <v>4169</v>
      </c>
      <c r="D3791">
        <v>6</v>
      </c>
      <c r="E3791">
        <v>61</v>
      </c>
      <c r="F3791" s="10">
        <f>spotify_data[[#This Row],[track_popularity]]/100</f>
        <v>0.61</v>
      </c>
      <c r="G3791" s="9" t="b">
        <v>0</v>
      </c>
      <c r="H3791" s="1">
        <f>+IF(spotify_data[[#This Row],[explicit]]=FALSE,0,1)</f>
        <v>0</v>
      </c>
      <c r="I3791" s="1" t="s">
        <v>854</v>
      </c>
      <c r="J3791" s="7">
        <f>MATCH(spotify_data[[#This Row],[artist_name]],spotify_data[artist_name],0)</f>
        <v>127</v>
      </c>
      <c r="K3791">
        <v>84</v>
      </c>
      <c r="L3791" s="10">
        <f>spotify_data[[#This Row],[artist_popularity]]/100</f>
        <v>0.84</v>
      </c>
      <c r="M3791">
        <v>49050008</v>
      </c>
      <c r="N3791" s="1" t="s">
        <v>855</v>
      </c>
      <c r="O3791" s="1" t="s">
        <v>4156</v>
      </c>
      <c r="P3791" s="1">
        <f>MATCH(spotify_data[[#This Row],[album_id]],spotify_data[album_id],0)</f>
        <v>1517</v>
      </c>
      <c r="Q3791" s="1" t="s">
        <v>4157</v>
      </c>
      <c r="R3791" s="2">
        <v>45373</v>
      </c>
      <c r="S3791" s="7">
        <f ca="1">+TODAY()-spotify_data[[#This Row],[Fecha lanzamiento Album]]</f>
        <v>658</v>
      </c>
      <c r="T3791" s="7">
        <f ca="1">+spotify_data[[#This Row],[Antigüedad Album Dias]]/60</f>
        <v>10.966666666666667</v>
      </c>
      <c r="U3791" s="8">
        <f ca="1">spotify_data[[#This Row],[Antigüedad Album Meses]]/12</f>
        <v>0.91388888888888886</v>
      </c>
      <c r="V3791">
        <v>17</v>
      </c>
      <c r="W3791" s="1" t="s">
        <v>20</v>
      </c>
      <c r="X3791" s="1" t="str">
        <f>+IF(spotify_data[[#This Row],[album_type]]="album","Album",IF(spotify_data[[#This Row],[album_type]]="single","Single","Compilation"))</f>
        <v>Album</v>
      </c>
      <c r="Y3791">
        <v>331</v>
      </c>
    </row>
    <row r="3792" spans="1:25" x14ac:dyDescent="0.3">
      <c r="A3792" s="1" t="s">
        <v>4185</v>
      </c>
      <c r="B3792" s="1">
        <v>1793</v>
      </c>
      <c r="C3792" s="1" t="s">
        <v>4186</v>
      </c>
      <c r="D3792">
        <v>4</v>
      </c>
      <c r="E3792">
        <v>61</v>
      </c>
      <c r="F3792" s="10">
        <f>spotify_data[[#This Row],[track_popularity]]/100</f>
        <v>0.61</v>
      </c>
      <c r="G3792" s="9" t="b">
        <v>0</v>
      </c>
      <c r="H3792" s="1">
        <f>+IF(spotify_data[[#This Row],[explicit]]=FALSE,0,1)</f>
        <v>0</v>
      </c>
      <c r="I3792" s="1" t="s">
        <v>854</v>
      </c>
      <c r="J3792" s="7">
        <f>MATCH(spotify_data[[#This Row],[artist_name]],spotify_data[artist_name],0)</f>
        <v>127</v>
      </c>
      <c r="K3792">
        <v>85</v>
      </c>
      <c r="L3792" s="10">
        <f>spotify_data[[#This Row],[artist_popularity]]/100</f>
        <v>0.85</v>
      </c>
      <c r="M3792">
        <v>49067177</v>
      </c>
      <c r="N3792" s="1" t="s">
        <v>855</v>
      </c>
      <c r="O3792" s="1" t="s">
        <v>4156</v>
      </c>
      <c r="P3792" s="1">
        <f>MATCH(spotify_data[[#This Row],[album_id]],spotify_data[album_id],0)</f>
        <v>1517</v>
      </c>
      <c r="Q3792" s="1" t="s">
        <v>4157</v>
      </c>
      <c r="R3792" s="2">
        <v>45373</v>
      </c>
      <c r="S3792" s="7">
        <f ca="1">+TODAY()-spotify_data[[#This Row],[Fecha lanzamiento Album]]</f>
        <v>658</v>
      </c>
      <c r="T3792" s="7">
        <f ca="1">+spotify_data[[#This Row],[Antigüedad Album Dias]]/60</f>
        <v>10.966666666666667</v>
      </c>
      <c r="U3792" s="8">
        <f ca="1">spotify_data[[#This Row],[Antigüedad Album Meses]]/12</f>
        <v>0.91388888888888886</v>
      </c>
      <c r="V3792">
        <v>17</v>
      </c>
      <c r="W3792" s="1" t="s">
        <v>20</v>
      </c>
      <c r="X3792" s="1" t="str">
        <f>+IF(spotify_data[[#This Row],[album_type]]="album","Album",IF(spotify_data[[#This Row],[album_type]]="single","Single","Compilation"))</f>
        <v>Album</v>
      </c>
      <c r="Y3792">
        <v>295</v>
      </c>
    </row>
    <row r="3793" spans="1:25" x14ac:dyDescent="0.3">
      <c r="A3793" s="1" t="s">
        <v>4196</v>
      </c>
      <c r="B3793" s="1">
        <v>2328</v>
      </c>
      <c r="C3793" s="1" t="s">
        <v>4197</v>
      </c>
      <c r="D3793">
        <v>11</v>
      </c>
      <c r="E3793">
        <v>61</v>
      </c>
      <c r="F3793" s="10">
        <f>spotify_data[[#This Row],[track_popularity]]/100</f>
        <v>0.61</v>
      </c>
      <c r="G3793" s="9" t="b">
        <v>1</v>
      </c>
      <c r="H3793" s="1">
        <f>+IF(spotify_data[[#This Row],[explicit]]=FALSE,0,1)</f>
        <v>1</v>
      </c>
      <c r="I3793" s="1" t="s">
        <v>854</v>
      </c>
      <c r="J3793" s="7">
        <f>MATCH(spotify_data[[#This Row],[artist_name]],spotify_data[artist_name],0)</f>
        <v>127</v>
      </c>
      <c r="K3793">
        <v>85</v>
      </c>
      <c r="L3793" s="10">
        <f>spotify_data[[#This Row],[artist_popularity]]/100</f>
        <v>0.85</v>
      </c>
      <c r="M3793">
        <v>49067177</v>
      </c>
      <c r="N3793" s="1" t="s">
        <v>855</v>
      </c>
      <c r="O3793" s="1" t="s">
        <v>4156</v>
      </c>
      <c r="P3793" s="1">
        <f>MATCH(spotify_data[[#This Row],[album_id]],spotify_data[album_id],0)</f>
        <v>1517</v>
      </c>
      <c r="Q3793" s="1" t="s">
        <v>4157</v>
      </c>
      <c r="R3793" s="2">
        <v>45373</v>
      </c>
      <c r="S3793" s="7">
        <f ca="1">+TODAY()-spotify_data[[#This Row],[Fecha lanzamiento Album]]</f>
        <v>658</v>
      </c>
      <c r="T3793" s="7">
        <f ca="1">+spotify_data[[#This Row],[Antigüedad Album Dias]]/60</f>
        <v>10.966666666666667</v>
      </c>
      <c r="U3793" s="8">
        <f ca="1">spotify_data[[#This Row],[Antigüedad Album Meses]]/12</f>
        <v>0.91388888888888886</v>
      </c>
      <c r="V3793">
        <v>17</v>
      </c>
      <c r="W3793" s="1" t="s">
        <v>20</v>
      </c>
      <c r="X3793" s="1" t="str">
        <f>+IF(spotify_data[[#This Row],[album_type]]="album","Album",IF(spotify_data[[#This Row],[album_type]]="single","Single","Compilation"))</f>
        <v>Album</v>
      </c>
      <c r="Y3793">
        <v>332</v>
      </c>
    </row>
    <row r="3794" spans="1:25" x14ac:dyDescent="0.3">
      <c r="A3794" s="1" t="s">
        <v>4214</v>
      </c>
      <c r="B3794" s="1">
        <v>669</v>
      </c>
      <c r="C3794" s="1" t="s">
        <v>4215</v>
      </c>
      <c r="D3794">
        <v>2</v>
      </c>
      <c r="E3794">
        <v>61</v>
      </c>
      <c r="F3794" s="10">
        <f>spotify_data[[#This Row],[track_popularity]]/100</f>
        <v>0.61</v>
      </c>
      <c r="G3794" s="9" t="b">
        <v>1</v>
      </c>
      <c r="H3794" s="1">
        <f>+IF(spotify_data[[#This Row],[explicit]]=FALSE,0,1)</f>
        <v>1</v>
      </c>
      <c r="I3794" s="1" t="s">
        <v>854</v>
      </c>
      <c r="J3794" s="7">
        <f>MATCH(spotify_data[[#This Row],[artist_name]],spotify_data[artist_name],0)</f>
        <v>127</v>
      </c>
      <c r="K3794">
        <v>84</v>
      </c>
      <c r="L3794" s="10">
        <f>spotify_data[[#This Row],[artist_popularity]]/100</f>
        <v>0.84</v>
      </c>
      <c r="M3794">
        <v>49050008</v>
      </c>
      <c r="N3794" s="1" t="s">
        <v>855</v>
      </c>
      <c r="O3794" s="1" t="s">
        <v>4156</v>
      </c>
      <c r="P3794" s="1">
        <f>MATCH(spotify_data[[#This Row],[album_id]],spotify_data[album_id],0)</f>
        <v>1517</v>
      </c>
      <c r="Q3794" s="1" t="s">
        <v>4157</v>
      </c>
      <c r="R3794" s="2">
        <v>45373</v>
      </c>
      <c r="S3794" s="7">
        <f ca="1">+TODAY()-spotify_data[[#This Row],[Fecha lanzamiento Album]]</f>
        <v>658</v>
      </c>
      <c r="T3794" s="7">
        <f ca="1">+spotify_data[[#This Row],[Antigüedad Album Dias]]/60</f>
        <v>10.966666666666667</v>
      </c>
      <c r="U3794" s="8">
        <f ca="1">spotify_data[[#This Row],[Antigüedad Album Meses]]/12</f>
        <v>0.91388888888888886</v>
      </c>
      <c r="V3794">
        <v>17</v>
      </c>
      <c r="W3794" s="1" t="s">
        <v>20</v>
      </c>
      <c r="X3794" s="1" t="str">
        <f>+IF(spotify_data[[#This Row],[album_type]]="album","Album",IF(spotify_data[[#This Row],[album_type]]="single","Single","Compilation"))</f>
        <v>Album</v>
      </c>
      <c r="Y3794">
        <v>307</v>
      </c>
    </row>
    <row r="3795" spans="1:25" x14ac:dyDescent="0.3">
      <c r="A3795" s="1" t="s">
        <v>4216</v>
      </c>
      <c r="B3795" s="1">
        <v>3129</v>
      </c>
      <c r="C3795" s="1" t="s">
        <v>4217</v>
      </c>
      <c r="D3795">
        <v>5</v>
      </c>
      <c r="E3795">
        <v>61</v>
      </c>
      <c r="F3795" s="10">
        <f>spotify_data[[#This Row],[track_popularity]]/100</f>
        <v>0.61</v>
      </c>
      <c r="G3795" s="9" t="b">
        <v>0</v>
      </c>
      <c r="H3795" s="1">
        <f>+IF(spotify_data[[#This Row],[explicit]]=FALSE,0,1)</f>
        <v>0</v>
      </c>
      <c r="I3795" s="1" t="s">
        <v>854</v>
      </c>
      <c r="J3795" s="7">
        <f>MATCH(spotify_data[[#This Row],[artist_name]],spotify_data[artist_name],0)</f>
        <v>127</v>
      </c>
      <c r="K3795">
        <v>85</v>
      </c>
      <c r="L3795" s="10">
        <f>spotify_data[[#This Row],[artist_popularity]]/100</f>
        <v>0.85</v>
      </c>
      <c r="M3795">
        <v>49083617</v>
      </c>
      <c r="N3795" s="1" t="s">
        <v>855</v>
      </c>
      <c r="O3795" s="1" t="s">
        <v>4156</v>
      </c>
      <c r="P3795" s="1">
        <f>MATCH(spotify_data[[#This Row],[album_id]],spotify_data[album_id],0)</f>
        <v>1517</v>
      </c>
      <c r="Q3795" s="1" t="s">
        <v>4157</v>
      </c>
      <c r="R3795" s="2">
        <v>45373</v>
      </c>
      <c r="S3795" s="7">
        <f ca="1">+TODAY()-spotify_data[[#This Row],[Fecha lanzamiento Album]]</f>
        <v>658</v>
      </c>
      <c r="T3795" s="7">
        <f ca="1">+spotify_data[[#This Row],[Antigüedad Album Dias]]/60</f>
        <v>10.966666666666667</v>
      </c>
      <c r="U3795" s="8">
        <f ca="1">spotify_data[[#This Row],[Antigüedad Album Meses]]/12</f>
        <v>0.91388888888888886</v>
      </c>
      <c r="V3795">
        <v>17</v>
      </c>
      <c r="W3795" s="1" t="s">
        <v>20</v>
      </c>
      <c r="X3795" s="1" t="str">
        <f>+IF(spotify_data[[#This Row],[album_type]]="album","Album",IF(spotify_data[[#This Row],[album_type]]="single","Single","Compilation"))</f>
        <v>Album</v>
      </c>
      <c r="Y3795">
        <v>338</v>
      </c>
    </row>
    <row r="3796" spans="1:25" x14ac:dyDescent="0.3">
      <c r="A3796" s="1" t="s">
        <v>4255</v>
      </c>
      <c r="B3796" s="1">
        <v>2080</v>
      </c>
      <c r="C3796" s="1" t="s">
        <v>4256</v>
      </c>
      <c r="D3796">
        <v>8</v>
      </c>
      <c r="E3796">
        <v>61</v>
      </c>
      <c r="F3796" s="10">
        <f>spotify_data[[#This Row],[track_popularity]]/100</f>
        <v>0.61</v>
      </c>
      <c r="G3796" s="9" t="b">
        <v>1</v>
      </c>
      <c r="H3796" s="1">
        <f>+IF(spotify_data[[#This Row],[explicit]]=FALSE,0,1)</f>
        <v>1</v>
      </c>
      <c r="I3796" s="1" t="s">
        <v>854</v>
      </c>
      <c r="J3796" s="7">
        <f>MATCH(spotify_data[[#This Row],[artist_name]],spotify_data[artist_name],0)</f>
        <v>127</v>
      </c>
      <c r="K3796">
        <v>84</v>
      </c>
      <c r="L3796" s="10">
        <f>spotify_data[[#This Row],[artist_popularity]]/100</f>
        <v>0.84</v>
      </c>
      <c r="M3796">
        <v>49050008</v>
      </c>
      <c r="N3796" s="1" t="s">
        <v>855</v>
      </c>
      <c r="O3796" s="1" t="s">
        <v>4156</v>
      </c>
      <c r="P3796" s="1">
        <f>MATCH(spotify_data[[#This Row],[album_id]],spotify_data[album_id],0)</f>
        <v>1517</v>
      </c>
      <c r="Q3796" s="1" t="s">
        <v>4157</v>
      </c>
      <c r="R3796" s="2">
        <v>45373</v>
      </c>
      <c r="S3796" s="7">
        <f ca="1">+TODAY()-spotify_data[[#This Row],[Fecha lanzamiento Album]]</f>
        <v>658</v>
      </c>
      <c r="T3796" s="7">
        <f ca="1">+spotify_data[[#This Row],[Antigüedad Album Dias]]/60</f>
        <v>10.966666666666667</v>
      </c>
      <c r="U3796" s="8">
        <f ca="1">spotify_data[[#This Row],[Antigüedad Album Meses]]/12</f>
        <v>0.91388888888888886</v>
      </c>
      <c r="V3796">
        <v>17</v>
      </c>
      <c r="W3796" s="1" t="s">
        <v>20</v>
      </c>
      <c r="X3796" s="1" t="str">
        <f>+IF(spotify_data[[#This Row],[album_type]]="album","Album",IF(spotify_data[[#This Row],[album_type]]="single","Single","Compilation"))</f>
        <v>Album</v>
      </c>
      <c r="Y3796">
        <v>351</v>
      </c>
    </row>
    <row r="3797" spans="1:25" x14ac:dyDescent="0.3">
      <c r="A3797" s="1" t="s">
        <v>4518</v>
      </c>
      <c r="B3797" s="1">
        <v>3230</v>
      </c>
      <c r="C3797" s="1" t="s">
        <v>3570</v>
      </c>
      <c r="D3797">
        <v>1</v>
      </c>
      <c r="E3797">
        <v>61</v>
      </c>
      <c r="F3797" s="10">
        <f>spotify_data[[#This Row],[track_popularity]]/100</f>
        <v>0.61</v>
      </c>
      <c r="G3797" s="9" t="b">
        <v>1</v>
      </c>
      <c r="H3797" s="1">
        <f>+IF(spotify_data[[#This Row],[explicit]]=FALSE,0,1)</f>
        <v>1</v>
      </c>
      <c r="I3797" s="1" t="s">
        <v>3543</v>
      </c>
      <c r="J3797" s="7">
        <f>MATCH(spotify_data[[#This Row],[artist_name]],spotify_data[artist_name],0)</f>
        <v>1843</v>
      </c>
      <c r="K3797">
        <v>76</v>
      </c>
      <c r="L3797" s="10">
        <f>spotify_data[[#This Row],[artist_popularity]]/100</f>
        <v>0.76</v>
      </c>
      <c r="M3797">
        <v>10888670</v>
      </c>
      <c r="N3797" s="1" t="s">
        <v>23</v>
      </c>
      <c r="O3797" s="1" t="s">
        <v>4519</v>
      </c>
      <c r="P3797" s="1">
        <f>MATCH(spotify_data[[#This Row],[album_id]],spotify_data[album_id],0)</f>
        <v>3796</v>
      </c>
      <c r="Q3797" s="1" t="s">
        <v>3570</v>
      </c>
      <c r="R3797" s="2">
        <v>45317</v>
      </c>
      <c r="S3797" s="7">
        <f ca="1">+TODAY()-spotify_data[[#This Row],[Fecha lanzamiento Album]]</f>
        <v>714</v>
      </c>
      <c r="T3797" s="7">
        <f ca="1">+spotify_data[[#This Row],[Antigüedad Album Dias]]/60</f>
        <v>11.9</v>
      </c>
      <c r="U3797" s="8">
        <f ca="1">spotify_data[[#This Row],[Antigüedad Album Meses]]/12</f>
        <v>0.9916666666666667</v>
      </c>
      <c r="V3797">
        <v>1</v>
      </c>
      <c r="W3797" s="1" t="s">
        <v>21</v>
      </c>
      <c r="X3797" s="1" t="str">
        <f>+IF(spotify_data[[#This Row],[album_type]]="album","Album",IF(spotify_data[[#This Row],[album_type]]="single","Single","Compilation"))</f>
        <v>Single</v>
      </c>
      <c r="Y3797">
        <v>321</v>
      </c>
    </row>
    <row r="3798" spans="1:25" x14ac:dyDescent="0.3">
      <c r="A3798" s="1" t="s">
        <v>4672</v>
      </c>
      <c r="B3798" s="1">
        <v>6949</v>
      </c>
      <c r="C3798" s="1" t="s">
        <v>4673</v>
      </c>
      <c r="D3798">
        <v>4</v>
      </c>
      <c r="E3798">
        <v>61</v>
      </c>
      <c r="F3798" s="10">
        <f>spotify_data[[#This Row],[track_popularity]]/100</f>
        <v>0.61</v>
      </c>
      <c r="G3798" s="9" t="b">
        <v>0</v>
      </c>
      <c r="H3798" s="1">
        <f>+IF(spotify_data[[#This Row],[explicit]]=FALSE,0,1)</f>
        <v>0</v>
      </c>
      <c r="I3798" s="1" t="s">
        <v>4674</v>
      </c>
      <c r="J3798" s="7">
        <f>MATCH(spotify_data[[#This Row],[artist_name]],spotify_data[artist_name],0)</f>
        <v>2976</v>
      </c>
      <c r="K3798">
        <v>55</v>
      </c>
      <c r="L3798" s="10">
        <f>spotify_data[[#This Row],[artist_popularity]]/100</f>
        <v>0.55000000000000004</v>
      </c>
      <c r="M3798">
        <v>341193</v>
      </c>
      <c r="N3798" s="1" t="s">
        <v>23</v>
      </c>
      <c r="O3798" s="1" t="s">
        <v>4675</v>
      </c>
      <c r="P3798" s="1">
        <f>MATCH(spotify_data[[#This Row],[album_id]],spotify_data[album_id],0)</f>
        <v>3797</v>
      </c>
      <c r="Q3798" s="1" t="s">
        <v>4676</v>
      </c>
      <c r="R3798" s="2">
        <v>45260</v>
      </c>
      <c r="S3798" s="7">
        <f ca="1">+TODAY()-spotify_data[[#This Row],[Fecha lanzamiento Album]]</f>
        <v>771</v>
      </c>
      <c r="T3798" s="7">
        <f ca="1">+spotify_data[[#This Row],[Antigüedad Album Dias]]/60</f>
        <v>12.85</v>
      </c>
      <c r="U3798" s="8">
        <f ca="1">spotify_data[[#This Row],[Antigüedad Album Meses]]/12</f>
        <v>1.0708333333333333</v>
      </c>
      <c r="V3798">
        <v>15</v>
      </c>
      <c r="W3798" s="1" t="s">
        <v>20</v>
      </c>
      <c r="X3798" s="1" t="str">
        <f>+IF(spotify_data[[#This Row],[album_type]]="album","Album",IF(spotify_data[[#This Row],[album_type]]="single","Single","Compilation"))</f>
        <v>Album</v>
      </c>
      <c r="Y3798">
        <v>326</v>
      </c>
    </row>
    <row r="3799" spans="1:25" x14ac:dyDescent="0.3">
      <c r="A3799" s="1" t="s">
        <v>5059</v>
      </c>
      <c r="B3799" s="1">
        <v>793</v>
      </c>
      <c r="C3799" s="1" t="s">
        <v>5060</v>
      </c>
      <c r="D3799">
        <v>2</v>
      </c>
      <c r="E3799">
        <v>61</v>
      </c>
      <c r="F3799" s="10">
        <f>spotify_data[[#This Row],[track_popularity]]/100</f>
        <v>0.61</v>
      </c>
      <c r="G3799" s="9" t="b">
        <v>0</v>
      </c>
      <c r="H3799" s="1">
        <f>+IF(spotify_data[[#This Row],[explicit]]=FALSE,0,1)</f>
        <v>0</v>
      </c>
      <c r="I3799" s="1" t="s">
        <v>1376</v>
      </c>
      <c r="J3799" s="7">
        <f>MATCH(spotify_data[[#This Row],[artist_name]],spotify_data[artist_name],0)</f>
        <v>873</v>
      </c>
      <c r="K3799">
        <v>71</v>
      </c>
      <c r="L3799" s="10">
        <f>spotify_data[[#This Row],[artist_popularity]]/100</f>
        <v>0.71</v>
      </c>
      <c r="M3799">
        <v>2570848</v>
      </c>
      <c r="N3799" s="1" t="s">
        <v>23</v>
      </c>
      <c r="O3799" s="1" t="s">
        <v>5058</v>
      </c>
      <c r="P3799" s="1">
        <f>MATCH(spotify_data[[#This Row],[album_id]],spotify_data[album_id],0)</f>
        <v>1029</v>
      </c>
      <c r="Q3799" s="1" t="s">
        <v>5057</v>
      </c>
      <c r="R3799" s="2">
        <v>45184</v>
      </c>
      <c r="S3799" s="7">
        <f ca="1">+TODAY()-spotify_data[[#This Row],[Fecha lanzamiento Album]]</f>
        <v>847</v>
      </c>
      <c r="T3799" s="7">
        <f ca="1">+spotify_data[[#This Row],[Antigüedad Album Dias]]/60</f>
        <v>14.116666666666667</v>
      </c>
      <c r="U3799" s="8">
        <f ca="1">spotify_data[[#This Row],[Antigüedad Album Meses]]/12</f>
        <v>1.1763888888888889</v>
      </c>
      <c r="V3799">
        <v>2</v>
      </c>
      <c r="W3799" s="1" t="s">
        <v>21</v>
      </c>
      <c r="X3799" s="1" t="str">
        <f>+IF(spotify_data[[#This Row],[album_type]]="album","Album",IF(spotify_data[[#This Row],[album_type]]="single","Single","Compilation"))</f>
        <v>Single</v>
      </c>
      <c r="Y3799">
        <v>208</v>
      </c>
    </row>
    <row r="3800" spans="1:25" x14ac:dyDescent="0.3">
      <c r="A3800" s="1" t="s">
        <v>5097</v>
      </c>
      <c r="B3800" s="1">
        <v>8283</v>
      </c>
      <c r="C3800" s="1" t="s">
        <v>5098</v>
      </c>
      <c r="D3800">
        <v>1</v>
      </c>
      <c r="E3800">
        <v>61</v>
      </c>
      <c r="F3800" s="10">
        <f>spotify_data[[#This Row],[track_popularity]]/100</f>
        <v>0.61</v>
      </c>
      <c r="G3800" s="9" t="b">
        <v>0</v>
      </c>
      <c r="H3800" s="1">
        <f>+IF(spotify_data[[#This Row],[explicit]]=FALSE,0,1)</f>
        <v>0</v>
      </c>
      <c r="I3800" s="1" t="s">
        <v>2063</v>
      </c>
      <c r="J3800" s="7">
        <f>MATCH(spotify_data[[#This Row],[artist_name]],spotify_data[artist_name],0)</f>
        <v>3799</v>
      </c>
      <c r="K3800">
        <v>55</v>
      </c>
      <c r="L3800" s="10">
        <f>spotify_data[[#This Row],[artist_popularity]]/100</f>
        <v>0.55000000000000004</v>
      </c>
      <c r="M3800">
        <v>557085</v>
      </c>
      <c r="N3800" s="1" t="s">
        <v>23</v>
      </c>
      <c r="O3800" s="1" t="s">
        <v>5099</v>
      </c>
      <c r="P3800" s="1">
        <f>MATCH(spotify_data[[#This Row],[album_id]],spotify_data[album_id],0)</f>
        <v>3799</v>
      </c>
      <c r="Q3800" s="1" t="s">
        <v>5098</v>
      </c>
      <c r="R3800" s="2">
        <v>45170</v>
      </c>
      <c r="S3800" s="7">
        <f ca="1">+TODAY()-spotify_data[[#This Row],[Fecha lanzamiento Album]]</f>
        <v>861</v>
      </c>
      <c r="T3800" s="7">
        <f ca="1">+spotify_data[[#This Row],[Antigüedad Album Dias]]/60</f>
        <v>14.35</v>
      </c>
      <c r="U3800" s="8">
        <f ca="1">spotify_data[[#This Row],[Antigüedad Album Meses]]/12</f>
        <v>1.1958333333333333</v>
      </c>
      <c r="V3800">
        <v>1</v>
      </c>
      <c r="W3800" s="1" t="s">
        <v>21</v>
      </c>
      <c r="X3800" s="1" t="str">
        <f>+IF(spotify_data[[#This Row],[album_type]]="album","Album",IF(spotify_data[[#This Row],[album_type]]="single","Single","Compilation"))</f>
        <v>Single</v>
      </c>
      <c r="Y3800">
        <v>468</v>
      </c>
    </row>
    <row r="3801" spans="1:25" x14ac:dyDescent="0.3">
      <c r="A3801" s="1" t="s">
        <v>5290</v>
      </c>
      <c r="B3801" s="1">
        <v>5103</v>
      </c>
      <c r="C3801" s="1" t="s">
        <v>5291</v>
      </c>
      <c r="D3801">
        <v>13</v>
      </c>
      <c r="E3801">
        <v>61</v>
      </c>
      <c r="F3801" s="10">
        <f>spotify_data[[#This Row],[track_popularity]]/100</f>
        <v>0.61</v>
      </c>
      <c r="G3801" s="9" t="b">
        <v>1</v>
      </c>
      <c r="H3801" s="1">
        <f>+IF(spotify_data[[#This Row],[explicit]]=FALSE,0,1)</f>
        <v>1</v>
      </c>
      <c r="I3801" s="1" t="s">
        <v>3271</v>
      </c>
      <c r="J3801" s="7">
        <f>MATCH(spotify_data[[#This Row],[artist_name]],spotify_data[artist_name],0)</f>
        <v>175</v>
      </c>
      <c r="K3801">
        <v>86</v>
      </c>
      <c r="L3801" s="10">
        <f>spotify_data[[#This Row],[artist_popularity]]/100</f>
        <v>0.86</v>
      </c>
      <c r="M3801">
        <v>47722935</v>
      </c>
      <c r="N3801" s="1" t="s">
        <v>3272</v>
      </c>
      <c r="O3801" s="1" t="s">
        <v>5256</v>
      </c>
      <c r="P3801" s="1">
        <f>MATCH(spotify_data[[#This Row],[album_id]],spotify_data[album_id],0)</f>
        <v>3800</v>
      </c>
      <c r="Q3801" s="1" t="s">
        <v>5257</v>
      </c>
      <c r="R3801" s="2">
        <v>45135</v>
      </c>
      <c r="S3801" s="7">
        <f ca="1">+TODAY()-spotify_data[[#This Row],[Fecha lanzamiento Album]]</f>
        <v>896</v>
      </c>
      <c r="T3801" s="7">
        <f ca="1">+spotify_data[[#This Row],[Antigüedad Album Dias]]/60</f>
        <v>14.933333333333334</v>
      </c>
      <c r="U3801" s="8">
        <f ca="1">spotify_data[[#This Row],[Antigüedad Album Meses]]/12</f>
        <v>1.2444444444444445</v>
      </c>
      <c r="V3801">
        <v>17</v>
      </c>
      <c r="W3801" s="1" t="s">
        <v>20</v>
      </c>
      <c r="X3801" s="1" t="str">
        <f>+IF(spotify_data[[#This Row],[album_type]]="album","Album",IF(spotify_data[[#This Row],[album_type]]="single","Single","Compilation"))</f>
        <v>Album</v>
      </c>
      <c r="Y3801">
        <v>232</v>
      </c>
    </row>
    <row r="3802" spans="1:25" x14ac:dyDescent="0.3">
      <c r="A3802" s="1" t="s">
        <v>5345</v>
      </c>
      <c r="B3802" s="1">
        <v>3279</v>
      </c>
      <c r="C3802" s="1" t="s">
        <v>5346</v>
      </c>
      <c r="D3802">
        <v>4</v>
      </c>
      <c r="E3802">
        <v>61</v>
      </c>
      <c r="F3802" s="10">
        <f>spotify_data[[#This Row],[track_popularity]]/100</f>
        <v>0.61</v>
      </c>
      <c r="G3802" s="9" t="b">
        <v>0</v>
      </c>
      <c r="H3802" s="1">
        <f>+IF(spotify_data[[#This Row],[explicit]]=FALSE,0,1)</f>
        <v>0</v>
      </c>
      <c r="I3802" s="1" t="s">
        <v>2924</v>
      </c>
      <c r="J3802" s="7">
        <f>MATCH(spotify_data[[#This Row],[artist_name]],spotify_data[artist_name],0)</f>
        <v>174</v>
      </c>
      <c r="K3802">
        <v>82</v>
      </c>
      <c r="L3802" s="10">
        <f>spotify_data[[#This Row],[artist_popularity]]/100</f>
        <v>0.82</v>
      </c>
      <c r="M3802">
        <v>6315216</v>
      </c>
      <c r="N3802" s="1" t="s">
        <v>2925</v>
      </c>
      <c r="O3802" s="1" t="s">
        <v>5319</v>
      </c>
      <c r="P3802" s="1">
        <f>MATCH(spotify_data[[#This Row],[album_id]],spotify_data[album_id],0)</f>
        <v>3801</v>
      </c>
      <c r="Q3802" s="1" t="s">
        <v>5320</v>
      </c>
      <c r="R3802" s="2">
        <v>45128</v>
      </c>
      <c r="S3802" s="7">
        <f ca="1">+TODAY()-spotify_data[[#This Row],[Fecha lanzamiento Album]]</f>
        <v>903</v>
      </c>
      <c r="T3802" s="7">
        <f ca="1">+spotify_data[[#This Row],[Antigüedad Album Dias]]/60</f>
        <v>15.05</v>
      </c>
      <c r="U3802" s="8">
        <f ca="1">spotify_data[[#This Row],[Antigüedad Album Meses]]/12</f>
        <v>1.2541666666666667</v>
      </c>
      <c r="V3802">
        <v>17</v>
      </c>
      <c r="W3802" s="1" t="s">
        <v>1932</v>
      </c>
      <c r="X3802" s="1" t="str">
        <f>+IF(spotify_data[[#This Row],[album_type]]="album","Album",IF(spotify_data[[#This Row],[album_type]]="single","Single","Compilation"))</f>
        <v>Compilation</v>
      </c>
      <c r="Y3802">
        <v>196</v>
      </c>
    </row>
    <row r="3803" spans="1:25" x14ac:dyDescent="0.3">
      <c r="A3803" s="1" t="s">
        <v>5366</v>
      </c>
      <c r="B3803" s="1">
        <v>1758</v>
      </c>
      <c r="C3803" s="1" t="s">
        <v>5367</v>
      </c>
      <c r="D3803">
        <v>16</v>
      </c>
      <c r="E3803">
        <v>61</v>
      </c>
      <c r="F3803" s="10">
        <f>spotify_data[[#This Row],[track_popularity]]/100</f>
        <v>0.61</v>
      </c>
      <c r="G3803" s="9" t="b">
        <v>0</v>
      </c>
      <c r="H3803" s="1">
        <f>+IF(spotify_data[[#This Row],[explicit]]=FALSE,0,1)</f>
        <v>0</v>
      </c>
      <c r="I3803" s="1" t="s">
        <v>5368</v>
      </c>
      <c r="J3803" s="7">
        <f>MATCH(spotify_data[[#This Row],[artist_name]],spotify_data[artist_name],0)</f>
        <v>407</v>
      </c>
      <c r="K3803">
        <v>77</v>
      </c>
      <c r="L3803" s="10">
        <f>spotify_data[[#This Row],[artist_popularity]]/100</f>
        <v>0.77</v>
      </c>
      <c r="M3803">
        <v>7753423</v>
      </c>
      <c r="N3803" s="1" t="s">
        <v>23</v>
      </c>
      <c r="O3803" s="1" t="s">
        <v>5319</v>
      </c>
      <c r="P3803" s="1">
        <f>MATCH(spotify_data[[#This Row],[album_id]],spotify_data[album_id],0)</f>
        <v>3801</v>
      </c>
      <c r="Q3803" s="1" t="s">
        <v>5320</v>
      </c>
      <c r="R3803" s="2">
        <v>45128</v>
      </c>
      <c r="S3803" s="7">
        <f ca="1">+TODAY()-spotify_data[[#This Row],[Fecha lanzamiento Album]]</f>
        <v>903</v>
      </c>
      <c r="T3803" s="7">
        <f ca="1">+spotify_data[[#This Row],[Antigüedad Album Dias]]/60</f>
        <v>15.05</v>
      </c>
      <c r="U3803" s="8">
        <f ca="1">spotify_data[[#This Row],[Antigüedad Album Meses]]/12</f>
        <v>1.2541666666666667</v>
      </c>
      <c r="V3803">
        <v>17</v>
      </c>
      <c r="W3803" s="1" t="s">
        <v>1932</v>
      </c>
      <c r="X3803" s="1" t="str">
        <f>+IF(spotify_data[[#This Row],[album_type]]="album","Album",IF(spotify_data[[#This Row],[album_type]]="single","Single","Compilation"))</f>
        <v>Compilation</v>
      </c>
      <c r="Y3803">
        <v>229</v>
      </c>
    </row>
    <row r="3804" spans="1:25" x14ac:dyDescent="0.3">
      <c r="A3804" s="1" t="s">
        <v>5611</v>
      </c>
      <c r="B3804" s="1">
        <v>752</v>
      </c>
      <c r="C3804" s="1" t="s">
        <v>5612</v>
      </c>
      <c r="D3804">
        <v>1</v>
      </c>
      <c r="E3804">
        <v>61</v>
      </c>
      <c r="F3804" s="10">
        <f>spotify_data[[#This Row],[track_popularity]]/100</f>
        <v>0.61</v>
      </c>
      <c r="G3804" s="9" t="b">
        <v>1</v>
      </c>
      <c r="H3804" s="1">
        <f>+IF(spotify_data[[#This Row],[explicit]]=FALSE,0,1)</f>
        <v>1</v>
      </c>
      <c r="I3804" s="1" t="s">
        <v>4125</v>
      </c>
      <c r="J3804" s="7">
        <f>MATCH(spotify_data[[#This Row],[artist_name]],spotify_data[artist_name],0)</f>
        <v>926</v>
      </c>
      <c r="K3804">
        <v>84</v>
      </c>
      <c r="L3804" s="10">
        <f>spotify_data[[#This Row],[artist_popularity]]/100</f>
        <v>0.84</v>
      </c>
      <c r="M3804">
        <v>41176723</v>
      </c>
      <c r="N3804" s="1" t="s">
        <v>23</v>
      </c>
      <c r="O3804" s="1" t="s">
        <v>5613</v>
      </c>
      <c r="P3804" s="1">
        <f>MATCH(spotify_data[[#This Row],[album_id]],spotify_data[album_id],0)</f>
        <v>3803</v>
      </c>
      <c r="Q3804" s="1" t="s">
        <v>5612</v>
      </c>
      <c r="R3804" s="2">
        <v>45065</v>
      </c>
      <c r="S3804" s="7">
        <f ca="1">+TODAY()-spotify_data[[#This Row],[Fecha lanzamiento Album]]</f>
        <v>966</v>
      </c>
      <c r="T3804" s="7">
        <f ca="1">+spotify_data[[#This Row],[Antigüedad Album Dias]]/60</f>
        <v>16.100000000000001</v>
      </c>
      <c r="U3804" s="8">
        <f ca="1">spotify_data[[#This Row],[Antigüedad Album Meses]]/12</f>
        <v>1.3416666666666668</v>
      </c>
      <c r="V3804">
        <v>1</v>
      </c>
      <c r="W3804" s="1" t="s">
        <v>21</v>
      </c>
      <c r="X3804" s="1" t="str">
        <f>+IF(spotify_data[[#This Row],[album_type]]="album","Album",IF(spotify_data[[#This Row],[album_type]]="single","Single","Compilation"))</f>
        <v>Single</v>
      </c>
      <c r="Y3804">
        <v>434</v>
      </c>
    </row>
    <row r="3805" spans="1:25" x14ac:dyDescent="0.3">
      <c r="A3805" s="1" t="s">
        <v>6155</v>
      </c>
      <c r="B3805" s="1">
        <v>197</v>
      </c>
      <c r="C3805" s="1" t="s">
        <v>6156</v>
      </c>
      <c r="D3805">
        <v>1</v>
      </c>
      <c r="E3805">
        <v>61</v>
      </c>
      <c r="F3805" s="10">
        <f>spotify_data[[#This Row],[track_popularity]]/100</f>
        <v>0.61</v>
      </c>
      <c r="G3805" s="9" t="b">
        <v>1</v>
      </c>
      <c r="H3805" s="1">
        <f>+IF(spotify_data[[#This Row],[explicit]]=FALSE,0,1)</f>
        <v>1</v>
      </c>
      <c r="I3805" s="1" t="s">
        <v>3490</v>
      </c>
      <c r="J3805" s="7">
        <f>MATCH(spotify_data[[#This Row],[artist_name]],spotify_data[artist_name],0)</f>
        <v>2740</v>
      </c>
      <c r="K3805">
        <v>69</v>
      </c>
      <c r="L3805" s="10">
        <f>spotify_data[[#This Row],[artist_popularity]]/100</f>
        <v>0.69</v>
      </c>
      <c r="M3805">
        <v>4787436</v>
      </c>
      <c r="N3805" s="1" t="s">
        <v>23</v>
      </c>
      <c r="O3805" s="1" t="s">
        <v>6157</v>
      </c>
      <c r="P3805" s="1">
        <f>MATCH(spotify_data[[#This Row],[album_id]],spotify_data[album_id],0)</f>
        <v>3804</v>
      </c>
      <c r="Q3805" s="1" t="s">
        <v>6156</v>
      </c>
      <c r="R3805" s="2">
        <v>44932</v>
      </c>
      <c r="S3805" s="7">
        <f ca="1">+TODAY()-spotify_data[[#This Row],[Fecha lanzamiento Album]]</f>
        <v>1099</v>
      </c>
      <c r="T3805" s="7">
        <f ca="1">+spotify_data[[#This Row],[Antigüedad Album Dias]]/60</f>
        <v>18.316666666666666</v>
      </c>
      <c r="U3805" s="8">
        <f ca="1">spotify_data[[#This Row],[Antigüedad Album Meses]]/12</f>
        <v>1.5263888888888888</v>
      </c>
      <c r="V3805">
        <v>1</v>
      </c>
      <c r="W3805" s="1" t="s">
        <v>21</v>
      </c>
      <c r="X3805" s="1" t="str">
        <f>+IF(spotify_data[[#This Row],[album_type]]="album","Album",IF(spotify_data[[#This Row],[album_type]]="single","Single","Compilation"))</f>
        <v>Single</v>
      </c>
      <c r="Y3805">
        <v>215</v>
      </c>
    </row>
    <row r="3806" spans="1:25" x14ac:dyDescent="0.3">
      <c r="A3806" s="1" t="s">
        <v>6947</v>
      </c>
      <c r="B3806" s="1">
        <v>4366</v>
      </c>
      <c r="C3806" s="1" t="s">
        <v>6948</v>
      </c>
      <c r="D3806">
        <v>1</v>
      </c>
      <c r="E3806">
        <v>61</v>
      </c>
      <c r="F3806" s="10">
        <f>spotify_data[[#This Row],[track_popularity]]/100</f>
        <v>0.61</v>
      </c>
      <c r="G3806" s="9" t="b">
        <v>1</v>
      </c>
      <c r="H3806" s="1">
        <f>+IF(spotify_data[[#This Row],[explicit]]=FALSE,0,1)</f>
        <v>1</v>
      </c>
      <c r="I3806" s="1" t="s">
        <v>5273</v>
      </c>
      <c r="J3806" s="7">
        <f>MATCH(spotify_data[[#This Row],[artist_name]],spotify_data[artist_name],0)</f>
        <v>188</v>
      </c>
      <c r="K3806">
        <v>84</v>
      </c>
      <c r="L3806" s="10">
        <f>spotify_data[[#This Row],[artist_popularity]]/100</f>
        <v>0.84</v>
      </c>
      <c r="M3806">
        <v>23079295</v>
      </c>
      <c r="N3806" s="1" t="s">
        <v>218</v>
      </c>
      <c r="O3806" s="1" t="s">
        <v>6949</v>
      </c>
      <c r="P3806" s="1">
        <f>MATCH(spotify_data[[#This Row],[album_id]],spotify_data[album_id],0)</f>
        <v>3805</v>
      </c>
      <c r="Q3806" s="1" t="s">
        <v>6948</v>
      </c>
      <c r="R3806" s="2">
        <v>44708</v>
      </c>
      <c r="S3806" s="7">
        <f ca="1">+TODAY()-spotify_data[[#This Row],[Fecha lanzamiento Album]]</f>
        <v>1323</v>
      </c>
      <c r="T3806" s="7">
        <f ca="1">+spotify_data[[#This Row],[Antigüedad Album Dias]]/60</f>
        <v>22.05</v>
      </c>
      <c r="U3806" s="8">
        <f ca="1">spotify_data[[#This Row],[Antigüedad Album Meses]]/12</f>
        <v>1.8375000000000001</v>
      </c>
      <c r="V3806">
        <v>1</v>
      </c>
      <c r="W3806" s="1" t="s">
        <v>21</v>
      </c>
      <c r="X3806" s="1" t="str">
        <f>+IF(spotify_data[[#This Row],[album_type]]="album","Album",IF(spotify_data[[#This Row],[album_type]]="single","Single","Compilation"))</f>
        <v>Single</v>
      </c>
      <c r="Y3806">
        <v>357</v>
      </c>
    </row>
    <row r="3807" spans="1:25" x14ac:dyDescent="0.3">
      <c r="A3807" s="1" t="s">
        <v>7014</v>
      </c>
      <c r="B3807" s="1">
        <v>6342</v>
      </c>
      <c r="C3807" s="1" t="s">
        <v>7015</v>
      </c>
      <c r="D3807">
        <v>1</v>
      </c>
      <c r="E3807">
        <v>61</v>
      </c>
      <c r="F3807" s="10">
        <f>spotify_data[[#This Row],[track_popularity]]/100</f>
        <v>0.61</v>
      </c>
      <c r="G3807" s="9" t="b">
        <v>0</v>
      </c>
      <c r="H3807" s="1">
        <f>+IF(spotify_data[[#This Row],[explicit]]=FALSE,0,1)</f>
        <v>0</v>
      </c>
      <c r="I3807" s="1" t="s">
        <v>7016</v>
      </c>
      <c r="J3807" s="7">
        <f>MATCH(spotify_data[[#This Row],[artist_name]],spotify_data[artist_name],0)</f>
        <v>1205</v>
      </c>
      <c r="K3807">
        <v>62</v>
      </c>
      <c r="L3807" s="10">
        <f>spotify_data[[#This Row],[artist_popularity]]/100</f>
        <v>0.62</v>
      </c>
      <c r="M3807">
        <v>585032</v>
      </c>
      <c r="N3807" s="1" t="s">
        <v>7017</v>
      </c>
      <c r="O3807" s="1" t="s">
        <v>7018</v>
      </c>
      <c r="P3807" s="1">
        <f>MATCH(spotify_data[[#This Row],[album_id]],spotify_data[album_id],0)</f>
        <v>3806</v>
      </c>
      <c r="Q3807" s="1" t="s">
        <v>7019</v>
      </c>
      <c r="R3807" s="2">
        <v>44697</v>
      </c>
      <c r="S3807" s="7">
        <f ca="1">+TODAY()-spotify_data[[#This Row],[Fecha lanzamiento Album]]</f>
        <v>1334</v>
      </c>
      <c r="T3807" s="7">
        <f ca="1">+spotify_data[[#This Row],[Antigüedad Album Dias]]/60</f>
        <v>22.233333333333334</v>
      </c>
      <c r="U3807" s="8">
        <f ca="1">spotify_data[[#This Row],[Antigüedad Album Meses]]/12</f>
        <v>1.8527777777777779</v>
      </c>
      <c r="V3807">
        <v>2</v>
      </c>
      <c r="W3807" s="1" t="s">
        <v>21</v>
      </c>
      <c r="X3807" s="1" t="str">
        <f>+IF(spotify_data[[#This Row],[album_type]]="album","Album",IF(spotify_data[[#This Row],[album_type]]="single","Single","Compilation"))</f>
        <v>Single</v>
      </c>
      <c r="Y3807">
        <v>301</v>
      </c>
    </row>
    <row r="3808" spans="1:25" x14ac:dyDescent="0.3">
      <c r="A3808" s="1" t="s">
        <v>7104</v>
      </c>
      <c r="B3808" s="1">
        <v>8342</v>
      </c>
      <c r="C3808" s="1" t="s">
        <v>3869</v>
      </c>
      <c r="D3808">
        <v>5</v>
      </c>
      <c r="E3808">
        <v>61</v>
      </c>
      <c r="F3808" s="10">
        <f>spotify_data[[#This Row],[track_popularity]]/100</f>
        <v>0.61</v>
      </c>
      <c r="G3808" s="9" t="b">
        <v>1</v>
      </c>
      <c r="H3808" s="1">
        <f>+IF(spotify_data[[#This Row],[explicit]]=FALSE,0,1)</f>
        <v>1</v>
      </c>
      <c r="I3808" s="1" t="s">
        <v>4771</v>
      </c>
      <c r="J3808" s="7">
        <f>MATCH(spotify_data[[#This Row],[artist_name]],spotify_data[artist_name],0)</f>
        <v>1027</v>
      </c>
      <c r="K3808">
        <v>75</v>
      </c>
      <c r="L3808" s="10">
        <f>spotify_data[[#This Row],[artist_popularity]]/100</f>
        <v>0.75</v>
      </c>
      <c r="M3808">
        <v>4349241</v>
      </c>
      <c r="N3808" s="1" t="s">
        <v>23</v>
      </c>
      <c r="O3808" s="1" t="s">
        <v>7105</v>
      </c>
      <c r="P3808" s="1">
        <f>MATCH(spotify_data[[#This Row],[album_id]],spotify_data[album_id],0)</f>
        <v>3807</v>
      </c>
      <c r="Q3808" s="1" t="s">
        <v>7106</v>
      </c>
      <c r="R3808" s="2">
        <v>44687</v>
      </c>
      <c r="S3808" s="7">
        <f ca="1">+TODAY()-spotify_data[[#This Row],[Fecha lanzamiento Album]]</f>
        <v>1344</v>
      </c>
      <c r="T3808" s="7">
        <f ca="1">+spotify_data[[#This Row],[Antigüedad Album Dias]]/60</f>
        <v>22.4</v>
      </c>
      <c r="U3808" s="8">
        <f ca="1">spotify_data[[#This Row],[Antigüedad Album Meses]]/12</f>
        <v>1.8666666666666665</v>
      </c>
      <c r="V3808">
        <v>15</v>
      </c>
      <c r="W3808" s="1" t="s">
        <v>20</v>
      </c>
      <c r="X3808" s="1" t="str">
        <f>+IF(spotify_data[[#This Row],[album_type]]="album","Album",IF(spotify_data[[#This Row],[album_type]]="single","Single","Compilation"))</f>
        <v>Album</v>
      </c>
      <c r="Y3808">
        <v>225</v>
      </c>
    </row>
    <row r="3809" spans="1:25" x14ac:dyDescent="0.3">
      <c r="A3809" s="1" t="s">
        <v>7187</v>
      </c>
      <c r="B3809" s="1">
        <v>37</v>
      </c>
      <c r="C3809" s="1" t="s">
        <v>7188</v>
      </c>
      <c r="D3809">
        <v>1</v>
      </c>
      <c r="E3809">
        <v>61</v>
      </c>
      <c r="F3809" s="10">
        <f>spotify_data[[#This Row],[track_popularity]]/100</f>
        <v>0.61</v>
      </c>
      <c r="G3809" s="9" t="b">
        <v>1</v>
      </c>
      <c r="H3809" s="1">
        <f>+IF(spotify_data[[#This Row],[explicit]]=FALSE,0,1)</f>
        <v>1</v>
      </c>
      <c r="I3809" s="1" t="s">
        <v>1064</v>
      </c>
      <c r="J3809" s="7">
        <f>MATCH(spotify_data[[#This Row],[artist_name]],spotify_data[artist_name],0)</f>
        <v>3266</v>
      </c>
      <c r="K3809">
        <v>59</v>
      </c>
      <c r="L3809" s="10">
        <f>spotify_data[[#This Row],[artist_popularity]]/100</f>
        <v>0.59</v>
      </c>
      <c r="M3809">
        <v>72278</v>
      </c>
      <c r="N3809" s="1" t="s">
        <v>27</v>
      </c>
      <c r="O3809" s="1" t="s">
        <v>7189</v>
      </c>
      <c r="P3809" s="1">
        <f>MATCH(spotify_data[[#This Row],[album_id]],spotify_data[album_id],0)</f>
        <v>3808</v>
      </c>
      <c r="Q3809" s="1" t="s">
        <v>7188</v>
      </c>
      <c r="R3809" s="2">
        <v>44671</v>
      </c>
      <c r="S3809" s="7">
        <f ca="1">+TODAY()-spotify_data[[#This Row],[Fecha lanzamiento Album]]</f>
        <v>1360</v>
      </c>
      <c r="T3809" s="7">
        <f ca="1">+spotify_data[[#This Row],[Antigüedad Album Dias]]/60</f>
        <v>22.666666666666668</v>
      </c>
      <c r="U3809" s="8">
        <f ca="1">spotify_data[[#This Row],[Antigüedad Album Meses]]/12</f>
        <v>1.8888888888888891</v>
      </c>
      <c r="V3809">
        <v>1</v>
      </c>
      <c r="W3809" s="1" t="s">
        <v>21</v>
      </c>
      <c r="X3809" s="1" t="str">
        <f>+IF(spotify_data[[#This Row],[album_type]]="album","Album",IF(spotify_data[[#This Row],[album_type]]="single","Single","Compilation"))</f>
        <v>Single</v>
      </c>
      <c r="Y3809">
        <v>266</v>
      </c>
    </row>
    <row r="3810" spans="1:25" x14ac:dyDescent="0.3">
      <c r="A3810" s="1" t="s">
        <v>7390</v>
      </c>
      <c r="B3810" s="1">
        <v>7241</v>
      </c>
      <c r="C3810" s="1" t="s">
        <v>7391</v>
      </c>
      <c r="D3810">
        <v>1</v>
      </c>
      <c r="E3810">
        <v>61</v>
      </c>
      <c r="F3810" s="10">
        <f>spotify_data[[#This Row],[track_popularity]]/100</f>
        <v>0.61</v>
      </c>
      <c r="G3810" s="9" t="b">
        <v>1</v>
      </c>
      <c r="H3810" s="1">
        <f>+IF(spotify_data[[#This Row],[explicit]]=FALSE,0,1)</f>
        <v>1</v>
      </c>
      <c r="I3810" s="1" t="s">
        <v>1376</v>
      </c>
      <c r="J3810" s="7">
        <f>MATCH(spotify_data[[#This Row],[artist_name]],spotify_data[artist_name],0)</f>
        <v>873</v>
      </c>
      <c r="K3810">
        <v>71</v>
      </c>
      <c r="L3810" s="10">
        <f>spotify_data[[#This Row],[artist_popularity]]/100</f>
        <v>0.71</v>
      </c>
      <c r="M3810">
        <v>2570848</v>
      </c>
      <c r="N3810" s="1" t="s">
        <v>23</v>
      </c>
      <c r="O3810" s="1" t="s">
        <v>7392</v>
      </c>
      <c r="P3810" s="1">
        <f>MATCH(spotify_data[[#This Row],[album_id]],spotify_data[album_id],0)</f>
        <v>3809</v>
      </c>
      <c r="Q3810" s="1" t="s">
        <v>7391</v>
      </c>
      <c r="R3810" s="2">
        <v>44616</v>
      </c>
      <c r="S3810" s="7">
        <f ca="1">+TODAY()-spotify_data[[#This Row],[Fecha lanzamiento Album]]</f>
        <v>1415</v>
      </c>
      <c r="T3810" s="7">
        <f ca="1">+spotify_data[[#This Row],[Antigüedad Album Dias]]/60</f>
        <v>23.583333333333332</v>
      </c>
      <c r="U3810" s="8">
        <f ca="1">spotify_data[[#This Row],[Antigüedad Album Meses]]/12</f>
        <v>1.9652777777777777</v>
      </c>
      <c r="V3810">
        <v>1</v>
      </c>
      <c r="W3810" s="1" t="s">
        <v>21</v>
      </c>
      <c r="X3810" s="1" t="str">
        <f>+IF(spotify_data[[#This Row],[album_type]]="album","Album",IF(spotify_data[[#This Row],[album_type]]="single","Single","Compilation"))</f>
        <v>Single</v>
      </c>
      <c r="Y3810">
        <v>229</v>
      </c>
    </row>
    <row r="3811" spans="1:25" x14ac:dyDescent="0.3">
      <c r="A3811" s="1" t="s">
        <v>7423</v>
      </c>
      <c r="B3811" s="1">
        <v>220</v>
      </c>
      <c r="C3811" s="1" t="s">
        <v>7424</v>
      </c>
      <c r="D3811">
        <v>1</v>
      </c>
      <c r="E3811">
        <v>61</v>
      </c>
      <c r="F3811" s="10">
        <f>spotify_data[[#This Row],[track_popularity]]/100</f>
        <v>0.61</v>
      </c>
      <c r="G3811" s="9" t="b">
        <v>0</v>
      </c>
      <c r="H3811" s="1">
        <f>+IF(spotify_data[[#This Row],[explicit]]=FALSE,0,1)</f>
        <v>0</v>
      </c>
      <c r="I3811" s="1" t="s">
        <v>830</v>
      </c>
      <c r="J3811" s="7">
        <f>MATCH(spotify_data[[#This Row],[artist_name]],spotify_data[artist_name],0)</f>
        <v>73</v>
      </c>
      <c r="K3811">
        <v>88</v>
      </c>
      <c r="L3811" s="10">
        <f>spotify_data[[#This Row],[artist_popularity]]/100</f>
        <v>0.88</v>
      </c>
      <c r="M3811">
        <v>122773292</v>
      </c>
      <c r="N3811" s="1" t="s">
        <v>831</v>
      </c>
      <c r="O3811" s="1" t="s">
        <v>7425</v>
      </c>
      <c r="P3811" s="1">
        <f>MATCH(spotify_data[[#This Row],[album_id]],spotify_data[album_id],0)</f>
        <v>3810</v>
      </c>
      <c r="Q3811" s="1" t="s">
        <v>7424</v>
      </c>
      <c r="R3811" s="2">
        <v>44603</v>
      </c>
      <c r="S3811" s="7">
        <f ca="1">+TODAY()-spotify_data[[#This Row],[Fecha lanzamiento Album]]</f>
        <v>1428</v>
      </c>
      <c r="T3811" s="7">
        <f ca="1">+spotify_data[[#This Row],[Antigüedad Album Dias]]/60</f>
        <v>23.8</v>
      </c>
      <c r="U3811" s="8">
        <f ca="1">spotify_data[[#This Row],[Antigüedad Album Meses]]/12</f>
        <v>1.9833333333333334</v>
      </c>
      <c r="V3811">
        <v>1</v>
      </c>
      <c r="W3811" s="1" t="s">
        <v>21</v>
      </c>
      <c r="X3811" s="1" t="str">
        <f>+IF(spotify_data[[#This Row],[album_type]]="album","Album",IF(spotify_data[[#This Row],[album_type]]="single","Single","Compilation"))</f>
        <v>Single</v>
      </c>
      <c r="Y3811">
        <v>309</v>
      </c>
    </row>
    <row r="3812" spans="1:25" x14ac:dyDescent="0.3">
      <c r="A3812" s="1" t="s">
        <v>7487</v>
      </c>
      <c r="B3812" s="1">
        <v>2782</v>
      </c>
      <c r="C3812" s="1" t="s">
        <v>7488</v>
      </c>
      <c r="D3812">
        <v>1</v>
      </c>
      <c r="E3812">
        <v>61</v>
      </c>
      <c r="F3812" s="10">
        <f>spotify_data[[#This Row],[track_popularity]]/100</f>
        <v>0.61</v>
      </c>
      <c r="G3812" s="9" t="b">
        <v>0</v>
      </c>
      <c r="H3812" s="1">
        <f>+IF(spotify_data[[#This Row],[explicit]]=FALSE,0,1)</f>
        <v>0</v>
      </c>
      <c r="I3812" s="1" t="s">
        <v>5599</v>
      </c>
      <c r="J3812" s="7">
        <f>MATCH(spotify_data[[#This Row],[artist_name]],spotify_data[artist_name],0)</f>
        <v>100</v>
      </c>
      <c r="K3812">
        <v>88</v>
      </c>
      <c r="L3812" s="10">
        <f>spotify_data[[#This Row],[artist_popularity]]/100</f>
        <v>0.88</v>
      </c>
      <c r="M3812">
        <v>51821190</v>
      </c>
      <c r="N3812" s="1" t="s">
        <v>5600</v>
      </c>
      <c r="O3812" s="1" t="s">
        <v>7489</v>
      </c>
      <c r="P3812" s="1">
        <f>MATCH(spotify_data[[#This Row],[album_id]],spotify_data[album_id],0)</f>
        <v>3811</v>
      </c>
      <c r="Q3812" s="1" t="s">
        <v>7490</v>
      </c>
      <c r="R3812" s="2">
        <v>44582</v>
      </c>
      <c r="S3812" s="7">
        <f ca="1">+TODAY()-spotify_data[[#This Row],[Fecha lanzamiento Album]]</f>
        <v>1449</v>
      </c>
      <c r="T3812" s="7">
        <f ca="1">+spotify_data[[#This Row],[Antigüedad Album Dias]]/60</f>
        <v>24.15</v>
      </c>
      <c r="U3812" s="8">
        <f ca="1">spotify_data[[#This Row],[Antigüedad Album Meses]]/12</f>
        <v>2.0124999999999997</v>
      </c>
      <c r="V3812">
        <v>1</v>
      </c>
      <c r="W3812" s="1" t="s">
        <v>21</v>
      </c>
      <c r="X3812" s="1" t="str">
        <f>+IF(spotify_data[[#This Row],[album_type]]="album","Album",IF(spotify_data[[#This Row],[album_type]]="single","Single","Compilation"))</f>
        <v>Single</v>
      </c>
      <c r="Y3812">
        <v>352</v>
      </c>
    </row>
    <row r="3813" spans="1:25" x14ac:dyDescent="0.3">
      <c r="A3813" s="1" t="s">
        <v>7608</v>
      </c>
      <c r="B3813" s="1">
        <v>5971</v>
      </c>
      <c r="C3813" s="1" t="s">
        <v>7609</v>
      </c>
      <c r="D3813">
        <v>10</v>
      </c>
      <c r="E3813">
        <v>61</v>
      </c>
      <c r="F3813" s="10">
        <f>spotify_data[[#This Row],[track_popularity]]/100</f>
        <v>0.61</v>
      </c>
      <c r="G3813" s="9" t="b">
        <v>0</v>
      </c>
      <c r="H3813" s="1">
        <f>+IF(spotify_data[[#This Row],[explicit]]=FALSE,0,1)</f>
        <v>0</v>
      </c>
      <c r="I3813" s="1" t="s">
        <v>7599</v>
      </c>
      <c r="J3813" s="7">
        <f>MATCH(spotify_data[[#This Row],[artist_name]],spotify_data[artist_name],0)</f>
        <v>195</v>
      </c>
      <c r="K3813">
        <v>83</v>
      </c>
      <c r="L3813" s="10">
        <f>spotify_data[[#This Row],[artist_popularity]]/100</f>
        <v>0.83</v>
      </c>
      <c r="M3813">
        <v>66705650</v>
      </c>
      <c r="N3813" s="1" t="s">
        <v>831</v>
      </c>
      <c r="O3813" s="1" t="s">
        <v>7600</v>
      </c>
      <c r="P3813" s="1">
        <f>MATCH(spotify_data[[#This Row],[album_id]],spotify_data[album_id],0)</f>
        <v>506</v>
      </c>
      <c r="Q3813" s="1" t="s">
        <v>7601</v>
      </c>
      <c r="R3813" s="2">
        <v>44519</v>
      </c>
      <c r="S3813" s="7">
        <f ca="1">+TODAY()-spotify_data[[#This Row],[Fecha lanzamiento Album]]</f>
        <v>1512</v>
      </c>
      <c r="T3813" s="7">
        <f ca="1">+spotify_data[[#This Row],[Antigüedad Album Dias]]/60</f>
        <v>25.2</v>
      </c>
      <c r="U3813" s="8">
        <f ca="1">spotify_data[[#This Row],[Antigüedad Album Meses]]/12</f>
        <v>2.1</v>
      </c>
      <c r="V3813">
        <v>12</v>
      </c>
      <c r="W3813" s="1" t="s">
        <v>20</v>
      </c>
      <c r="X3813" s="1" t="str">
        <f>+IF(spotify_data[[#This Row],[album_type]]="album","Album",IF(spotify_data[[#This Row],[album_type]]="single","Single","Compilation"))</f>
        <v>Album</v>
      </c>
      <c r="Y3813">
        <v>61</v>
      </c>
    </row>
    <row r="3814" spans="1:25" x14ac:dyDescent="0.3">
      <c r="A3814" s="1" t="s">
        <v>7618</v>
      </c>
      <c r="B3814" s="1">
        <v>4834</v>
      </c>
      <c r="C3814" s="1" t="s">
        <v>7619</v>
      </c>
      <c r="D3814">
        <v>12</v>
      </c>
      <c r="E3814">
        <v>61</v>
      </c>
      <c r="F3814" s="10">
        <f>spotify_data[[#This Row],[track_popularity]]/100</f>
        <v>0.61</v>
      </c>
      <c r="G3814" s="9" t="b">
        <v>0</v>
      </c>
      <c r="H3814" s="1">
        <f>+IF(spotify_data[[#This Row],[explicit]]=FALSE,0,1)</f>
        <v>0</v>
      </c>
      <c r="I3814" s="1" t="s">
        <v>7599</v>
      </c>
      <c r="J3814" s="7">
        <f>MATCH(spotify_data[[#This Row],[artist_name]],spotify_data[artist_name],0)</f>
        <v>195</v>
      </c>
      <c r="K3814">
        <v>83</v>
      </c>
      <c r="L3814" s="10">
        <f>spotify_data[[#This Row],[artist_popularity]]/100</f>
        <v>0.83</v>
      </c>
      <c r="M3814">
        <v>66705650</v>
      </c>
      <c r="N3814" s="1" t="s">
        <v>831</v>
      </c>
      <c r="O3814" s="1" t="s">
        <v>7600</v>
      </c>
      <c r="P3814" s="1">
        <f>MATCH(spotify_data[[#This Row],[album_id]],spotify_data[album_id],0)</f>
        <v>506</v>
      </c>
      <c r="Q3814" s="1" t="s">
        <v>7601</v>
      </c>
      <c r="R3814" s="2">
        <v>44519</v>
      </c>
      <c r="S3814" s="7">
        <f ca="1">+TODAY()-spotify_data[[#This Row],[Fecha lanzamiento Album]]</f>
        <v>1512</v>
      </c>
      <c r="T3814" s="7">
        <f ca="1">+spotify_data[[#This Row],[Antigüedad Album Dias]]/60</f>
        <v>25.2</v>
      </c>
      <c r="U3814" s="8">
        <f ca="1">spotify_data[[#This Row],[Antigüedad Album Meses]]/12</f>
        <v>2.1</v>
      </c>
      <c r="V3814">
        <v>12</v>
      </c>
      <c r="W3814" s="1" t="s">
        <v>20</v>
      </c>
      <c r="X3814" s="1" t="str">
        <f>+IF(spotify_data[[#This Row],[album_type]]="album","Album",IF(spotify_data[[#This Row],[album_type]]="single","Single","Compilation"))</f>
        <v>Album</v>
      </c>
      <c r="Y3814">
        <v>671</v>
      </c>
    </row>
    <row r="3815" spans="1:25" x14ac:dyDescent="0.3">
      <c r="A3815" s="1" t="s">
        <v>7628</v>
      </c>
      <c r="B3815" s="1">
        <v>1229</v>
      </c>
      <c r="C3815" s="1" t="s">
        <v>7629</v>
      </c>
      <c r="D3815">
        <v>8</v>
      </c>
      <c r="E3815">
        <v>61</v>
      </c>
      <c r="F3815" s="10">
        <f>spotify_data[[#This Row],[track_popularity]]/100</f>
        <v>0.61</v>
      </c>
      <c r="G3815" s="9" t="b">
        <v>0</v>
      </c>
      <c r="H3815" s="1">
        <f>+IF(spotify_data[[#This Row],[explicit]]=FALSE,0,1)</f>
        <v>0</v>
      </c>
      <c r="I3815" s="1" t="s">
        <v>7599</v>
      </c>
      <c r="J3815" s="7">
        <f>MATCH(spotify_data[[#This Row],[artist_name]],spotify_data[artist_name],0)</f>
        <v>195</v>
      </c>
      <c r="K3815">
        <v>83</v>
      </c>
      <c r="L3815" s="10">
        <f>spotify_data[[#This Row],[artist_popularity]]/100</f>
        <v>0.83</v>
      </c>
      <c r="M3815">
        <v>66734917</v>
      </c>
      <c r="N3815" s="1" t="s">
        <v>831</v>
      </c>
      <c r="O3815" s="1" t="s">
        <v>7600</v>
      </c>
      <c r="P3815" s="1">
        <f>MATCH(spotify_data[[#This Row],[album_id]],spotify_data[album_id],0)</f>
        <v>506</v>
      </c>
      <c r="Q3815" s="1" t="s">
        <v>7601</v>
      </c>
      <c r="R3815" s="2">
        <v>44519</v>
      </c>
      <c r="S3815" s="7">
        <f ca="1">+TODAY()-spotify_data[[#This Row],[Fecha lanzamiento Album]]</f>
        <v>1512</v>
      </c>
      <c r="T3815" s="7">
        <f ca="1">+spotify_data[[#This Row],[Antigüedad Album Dias]]/60</f>
        <v>25.2</v>
      </c>
      <c r="U3815" s="8">
        <f ca="1">spotify_data[[#This Row],[Antigüedad Album Meses]]/12</f>
        <v>2.1</v>
      </c>
      <c r="V3815">
        <v>12</v>
      </c>
      <c r="W3815" s="1" t="s">
        <v>20</v>
      </c>
      <c r="X3815" s="1" t="str">
        <f>+IF(spotify_data[[#This Row],[album_type]]="album","Album",IF(spotify_data[[#This Row],[album_type]]="single","Single","Compilation"))</f>
        <v>Album</v>
      </c>
      <c r="Y3815">
        <v>269</v>
      </c>
    </row>
    <row r="3816" spans="1:25" x14ac:dyDescent="0.3">
      <c r="A3816" s="1" t="s">
        <v>7821</v>
      </c>
      <c r="B3816" s="1">
        <v>760</v>
      </c>
      <c r="C3816" s="1" t="s">
        <v>7822</v>
      </c>
      <c r="D3816">
        <v>1</v>
      </c>
      <c r="E3816">
        <v>61</v>
      </c>
      <c r="F3816" s="10">
        <f>spotify_data[[#This Row],[track_popularity]]/100</f>
        <v>0.61</v>
      </c>
      <c r="G3816" s="9" t="b">
        <v>0</v>
      </c>
      <c r="H3816" s="1">
        <f>+IF(spotify_data[[#This Row],[explicit]]=FALSE,0,1)</f>
        <v>0</v>
      </c>
      <c r="I3816" s="1" t="s">
        <v>7823</v>
      </c>
      <c r="J3816" s="7">
        <f>MATCH(spotify_data[[#This Row],[artist_name]],spotify_data[artist_name],0)</f>
        <v>1058</v>
      </c>
      <c r="K3816">
        <v>78</v>
      </c>
      <c r="L3816" s="10">
        <f>spotify_data[[#This Row],[artist_popularity]]/100</f>
        <v>0.78</v>
      </c>
      <c r="M3816">
        <v>5207169</v>
      </c>
      <c r="N3816" s="1" t="s">
        <v>1358</v>
      </c>
      <c r="O3816" s="1" t="s">
        <v>7824</v>
      </c>
      <c r="P3816" s="1">
        <f>MATCH(spotify_data[[#This Row],[album_id]],spotify_data[album_id],0)</f>
        <v>3815</v>
      </c>
      <c r="Q3816" s="1" t="s">
        <v>7822</v>
      </c>
      <c r="R3816" s="2">
        <v>44463</v>
      </c>
      <c r="S3816" s="7">
        <f ca="1">+TODAY()-spotify_data[[#This Row],[Fecha lanzamiento Album]]</f>
        <v>1568</v>
      </c>
      <c r="T3816" s="7">
        <f ca="1">+spotify_data[[#This Row],[Antigüedad Album Dias]]/60</f>
        <v>26.133333333333333</v>
      </c>
      <c r="U3816" s="8">
        <f ca="1">spotify_data[[#This Row],[Antigüedad Album Meses]]/12</f>
        <v>2.1777777777777776</v>
      </c>
      <c r="V3816">
        <v>1</v>
      </c>
      <c r="W3816" s="1" t="s">
        <v>21</v>
      </c>
      <c r="X3816" s="1" t="str">
        <f>+IF(spotify_data[[#This Row],[album_type]]="album","Album",IF(spotify_data[[#This Row],[album_type]]="single","Single","Compilation"))</f>
        <v>Single</v>
      </c>
      <c r="Y3816">
        <v>323</v>
      </c>
    </row>
    <row r="3817" spans="1:25" x14ac:dyDescent="0.3">
      <c r="A3817" s="1" t="s">
        <v>8389</v>
      </c>
      <c r="B3817" s="1">
        <v>1275</v>
      </c>
      <c r="C3817" s="1" t="s">
        <v>8390</v>
      </c>
      <c r="D3817">
        <v>9</v>
      </c>
      <c r="E3817">
        <v>61</v>
      </c>
      <c r="F3817" s="10">
        <f>spotify_data[[#This Row],[track_popularity]]/100</f>
        <v>0.61</v>
      </c>
      <c r="G3817" s="9" t="b">
        <v>0</v>
      </c>
      <c r="H3817" s="1">
        <f>+IF(spotify_data[[#This Row],[explicit]]=FALSE,0,1)</f>
        <v>0</v>
      </c>
      <c r="I3817" s="1" t="s">
        <v>318</v>
      </c>
      <c r="J3817" s="7">
        <f>MATCH(spotify_data[[#This Row],[artist_name]],spotify_data[artist_name],0)</f>
        <v>2</v>
      </c>
      <c r="K3817">
        <v>100</v>
      </c>
      <c r="L3817" s="10">
        <f>spotify_data[[#This Row],[artist_popularity]]/100</f>
        <v>1</v>
      </c>
      <c r="M3817">
        <v>145396321</v>
      </c>
      <c r="N3817" s="1" t="s">
        <v>319</v>
      </c>
      <c r="O3817" s="1" t="s">
        <v>8383</v>
      </c>
      <c r="P3817" s="1">
        <f>MATCH(spotify_data[[#This Row],[album_id]],spotify_data[album_id],0)</f>
        <v>405</v>
      </c>
      <c r="Q3817" s="1" t="s">
        <v>8384</v>
      </c>
      <c r="R3817" s="2">
        <v>44295</v>
      </c>
      <c r="S3817" s="7">
        <f ca="1">+TODAY()-spotify_data[[#This Row],[Fecha lanzamiento Album]]</f>
        <v>1736</v>
      </c>
      <c r="T3817" s="7">
        <f ca="1">+spotify_data[[#This Row],[Antigüedad Album Dias]]/60</f>
        <v>28.933333333333334</v>
      </c>
      <c r="U3817" s="8">
        <f ca="1">spotify_data[[#This Row],[Antigüedad Album Meses]]/12</f>
        <v>2.411111111111111</v>
      </c>
      <c r="V3817">
        <v>26</v>
      </c>
      <c r="W3817" s="1" t="s">
        <v>20</v>
      </c>
      <c r="X3817" s="1" t="str">
        <f>+IF(spotify_data[[#This Row],[album_type]]="album","Album",IF(spotify_data[[#This Row],[album_type]]="single","Single","Compilation"))</f>
        <v>Album</v>
      </c>
      <c r="Y3817">
        <v>436</v>
      </c>
    </row>
    <row r="3818" spans="1:25" x14ac:dyDescent="0.3">
      <c r="A3818" s="1" t="s">
        <v>8472</v>
      </c>
      <c r="B3818" s="1">
        <v>931</v>
      </c>
      <c r="C3818" s="1" t="s">
        <v>8473</v>
      </c>
      <c r="D3818">
        <v>1</v>
      </c>
      <c r="E3818">
        <v>61</v>
      </c>
      <c r="F3818" s="10">
        <f>spotify_data[[#This Row],[track_popularity]]/100</f>
        <v>0.61</v>
      </c>
      <c r="G3818" s="9" t="b">
        <v>0</v>
      </c>
      <c r="H3818" s="1">
        <f>+IF(spotify_data[[#This Row],[explicit]]=FALSE,0,1)</f>
        <v>0</v>
      </c>
      <c r="I3818" s="1" t="s">
        <v>515</v>
      </c>
      <c r="J3818" s="7">
        <f>MATCH(spotify_data[[#This Row],[artist_name]],spotify_data[artist_name],0)</f>
        <v>26</v>
      </c>
      <c r="K3818">
        <v>88</v>
      </c>
      <c r="L3818" s="10">
        <f>spotify_data[[#This Row],[artist_popularity]]/100</f>
        <v>0.88</v>
      </c>
      <c r="M3818">
        <v>9256589</v>
      </c>
      <c r="N3818" s="1" t="s">
        <v>516</v>
      </c>
      <c r="O3818" s="1" t="s">
        <v>8458</v>
      </c>
      <c r="P3818" s="1">
        <f>MATCH(spotify_data[[#This Row],[album_id]],spotify_data[album_id],0)</f>
        <v>171</v>
      </c>
      <c r="Q3818" s="1" t="s">
        <v>8459</v>
      </c>
      <c r="R3818" s="2">
        <v>44281</v>
      </c>
      <c r="S3818" s="7">
        <f ca="1">+TODAY()-spotify_data[[#This Row],[Fecha lanzamiento Album]]</f>
        <v>1750</v>
      </c>
      <c r="T3818" s="7">
        <f ca="1">+spotify_data[[#This Row],[Antigüedad Album Dias]]/60</f>
        <v>29.166666666666668</v>
      </c>
      <c r="U3818" s="8">
        <f ca="1">spotify_data[[#This Row],[Antigüedad Album Meses]]/12</f>
        <v>2.4305555555555558</v>
      </c>
      <c r="V3818">
        <v>6</v>
      </c>
      <c r="W3818" s="1" t="s">
        <v>21</v>
      </c>
      <c r="X3818" s="1" t="str">
        <f>+IF(spotify_data[[#This Row],[album_type]]="album","Album",IF(spotify_data[[#This Row],[album_type]]="single","Single","Compilation"))</f>
        <v>Single</v>
      </c>
      <c r="Y3818">
        <v>305</v>
      </c>
    </row>
    <row r="3819" spans="1:25" x14ac:dyDescent="0.3">
      <c r="A3819" s="1" t="s">
        <v>8515</v>
      </c>
      <c r="B3819" s="1">
        <v>4097</v>
      </c>
      <c r="C3819" s="1" t="s">
        <v>8516</v>
      </c>
      <c r="D3819">
        <v>3</v>
      </c>
      <c r="E3819">
        <v>61</v>
      </c>
      <c r="F3819" s="10">
        <f>spotify_data[[#This Row],[track_popularity]]/100</f>
        <v>0.61</v>
      </c>
      <c r="G3819" s="9" t="b">
        <v>0</v>
      </c>
      <c r="H3819" s="1">
        <f>+IF(spotify_data[[#This Row],[explicit]]=FALSE,0,1)</f>
        <v>0</v>
      </c>
      <c r="I3819" s="1" t="s">
        <v>887</v>
      </c>
      <c r="J3819" s="7">
        <f>MATCH(spotify_data[[#This Row],[artist_name]],spotify_data[artist_name],0)</f>
        <v>29</v>
      </c>
      <c r="K3819">
        <v>91</v>
      </c>
      <c r="L3819" s="10">
        <f>spotify_data[[#This Row],[artist_popularity]]/100</f>
        <v>0.91</v>
      </c>
      <c r="M3819">
        <v>85022258</v>
      </c>
      <c r="N3819" s="1" t="s">
        <v>888</v>
      </c>
      <c r="O3819" s="1" t="s">
        <v>8486</v>
      </c>
      <c r="P3819" s="1">
        <f>MATCH(spotify_data[[#This Row],[album_id]],spotify_data[album_id],0)</f>
        <v>629</v>
      </c>
      <c r="Q3819" s="1" t="s">
        <v>3902</v>
      </c>
      <c r="R3819" s="2">
        <v>44274</v>
      </c>
      <c r="S3819" s="7">
        <f ca="1">+TODAY()-spotify_data[[#This Row],[Fecha lanzamiento Album]]</f>
        <v>1757</v>
      </c>
      <c r="T3819" s="7">
        <f ca="1">+spotify_data[[#This Row],[Antigüedad Album Dias]]/60</f>
        <v>29.283333333333335</v>
      </c>
      <c r="U3819" s="8">
        <f ca="1">spotify_data[[#This Row],[Antigüedad Album Meses]]/12</f>
        <v>2.4402777777777778</v>
      </c>
      <c r="V3819">
        <v>16</v>
      </c>
      <c r="W3819" s="1" t="s">
        <v>20</v>
      </c>
      <c r="X3819" s="1" t="str">
        <f>+IF(spotify_data[[#This Row],[album_type]]="album","Album",IF(spotify_data[[#This Row],[album_type]]="single","Single","Compilation"))</f>
        <v>Album</v>
      </c>
      <c r="Y3819">
        <v>29</v>
      </c>
    </row>
    <row r="3820" spans="1:25" x14ac:dyDescent="0.3">
      <c r="A3820" s="1" t="s">
        <v>8664</v>
      </c>
      <c r="B3820" s="1">
        <v>647</v>
      </c>
      <c r="C3820" s="1" t="s">
        <v>8665</v>
      </c>
      <c r="D3820">
        <v>1</v>
      </c>
      <c r="E3820">
        <v>61</v>
      </c>
      <c r="F3820" s="10">
        <f>spotify_data[[#This Row],[track_popularity]]/100</f>
        <v>0.61</v>
      </c>
      <c r="G3820" s="9" t="b">
        <v>0</v>
      </c>
      <c r="H3820" s="1">
        <f>+IF(spotify_data[[#This Row],[explicit]]=FALSE,0,1)</f>
        <v>0</v>
      </c>
      <c r="I3820" s="1" t="s">
        <v>3784</v>
      </c>
      <c r="J3820" s="7">
        <f>MATCH(spotify_data[[#This Row],[artist_name]],spotify_data[artist_name],0)</f>
        <v>7</v>
      </c>
      <c r="K3820">
        <v>90</v>
      </c>
      <c r="L3820" s="10">
        <f>spotify_data[[#This Row],[artist_popularity]]/100</f>
        <v>0.9</v>
      </c>
      <c r="M3820">
        <v>118728633</v>
      </c>
      <c r="N3820" s="1" t="s">
        <v>3785</v>
      </c>
      <c r="O3820" s="1" t="s">
        <v>8666</v>
      </c>
      <c r="P3820" s="1">
        <f>MATCH(spotify_data[[#This Row],[album_id]],spotify_data[album_id],0)</f>
        <v>3819</v>
      </c>
      <c r="Q3820" s="1" t="s">
        <v>8665</v>
      </c>
      <c r="R3820" s="2">
        <v>44217</v>
      </c>
      <c r="S3820" s="7">
        <f ca="1">+TODAY()-spotify_data[[#This Row],[Fecha lanzamiento Album]]</f>
        <v>1814</v>
      </c>
      <c r="T3820" s="7">
        <f ca="1">+spotify_data[[#This Row],[Antigüedad Album Dias]]/60</f>
        <v>30.233333333333334</v>
      </c>
      <c r="U3820" s="8">
        <f ca="1">spotify_data[[#This Row],[Antigüedad Album Meses]]/12</f>
        <v>2.5194444444444444</v>
      </c>
      <c r="V3820">
        <v>1</v>
      </c>
      <c r="W3820" s="1" t="s">
        <v>21</v>
      </c>
      <c r="X3820" s="1" t="str">
        <f>+IF(spotify_data[[#This Row],[album_type]]="album","Album",IF(spotify_data[[#This Row],[album_type]]="single","Single","Compilation"))</f>
        <v>Single</v>
      </c>
      <c r="Y3820">
        <v>339</v>
      </c>
    </row>
    <row r="3821" spans="1:25" x14ac:dyDescent="0.3">
      <c r="A3821" s="1" t="s">
        <v>8802</v>
      </c>
      <c r="B3821" s="1">
        <v>3193</v>
      </c>
      <c r="C3821" s="1" t="s">
        <v>8803</v>
      </c>
      <c r="D3821">
        <v>7</v>
      </c>
      <c r="E3821">
        <v>61</v>
      </c>
      <c r="F3821" s="10">
        <f>spotify_data[[#This Row],[track_popularity]]/100</f>
        <v>0.61</v>
      </c>
      <c r="G3821" s="9" t="b">
        <v>1</v>
      </c>
      <c r="H3821" s="1">
        <f>+IF(spotify_data[[#This Row],[explicit]]=FALSE,0,1)</f>
        <v>1</v>
      </c>
      <c r="I3821" s="1" t="s">
        <v>2225</v>
      </c>
      <c r="J3821" s="7">
        <f>MATCH(spotify_data[[#This Row],[artist_name]],spotify_data[artist_name],0)</f>
        <v>719</v>
      </c>
      <c r="K3821">
        <v>86</v>
      </c>
      <c r="L3821" s="10">
        <f>spotify_data[[#This Row],[artist_popularity]]/100</f>
        <v>0.86</v>
      </c>
      <c r="M3821">
        <v>15031490</v>
      </c>
      <c r="N3821" s="1" t="s">
        <v>2226</v>
      </c>
      <c r="O3821" s="1" t="s">
        <v>8762</v>
      </c>
      <c r="P3821" s="1">
        <f>MATCH(spotify_data[[#This Row],[album_id]],spotify_data[album_id],0)</f>
        <v>750</v>
      </c>
      <c r="Q3821" s="1" t="s">
        <v>8763</v>
      </c>
      <c r="R3821" s="2">
        <v>44190</v>
      </c>
      <c r="S3821" s="7">
        <f ca="1">+TODAY()-spotify_data[[#This Row],[Fecha lanzamiento Album]]</f>
        <v>1841</v>
      </c>
      <c r="T3821" s="7">
        <f ca="1">+spotify_data[[#This Row],[Antigüedad Album Dias]]/60</f>
        <v>30.683333333333334</v>
      </c>
      <c r="U3821" s="8">
        <f ca="1">spotify_data[[#This Row],[Antigüedad Album Meses]]/12</f>
        <v>2.5569444444444445</v>
      </c>
      <c r="V3821">
        <v>24</v>
      </c>
      <c r="W3821" s="1" t="s">
        <v>20</v>
      </c>
      <c r="X3821" s="1" t="str">
        <f>+IF(spotify_data[[#This Row],[album_type]]="album","Album",IF(spotify_data[[#This Row],[album_type]]="single","Single","Compilation"))</f>
        <v>Album</v>
      </c>
      <c r="Y3821">
        <v>274</v>
      </c>
    </row>
    <row r="3822" spans="1:25" x14ac:dyDescent="0.3">
      <c r="A3822" s="1" t="s">
        <v>8860</v>
      </c>
      <c r="B3822" s="1">
        <v>3503</v>
      </c>
      <c r="C3822" s="1" t="s">
        <v>8746</v>
      </c>
      <c r="D3822">
        <v>15</v>
      </c>
      <c r="E3822">
        <v>61</v>
      </c>
      <c r="F3822" s="10">
        <f>spotify_data[[#This Row],[track_popularity]]/100</f>
        <v>0.61</v>
      </c>
      <c r="G3822" s="9" t="b">
        <v>0</v>
      </c>
      <c r="H3822" s="1">
        <f>+IF(spotify_data[[#This Row],[explicit]]=FALSE,0,1)</f>
        <v>0</v>
      </c>
      <c r="I3822" s="1" t="s">
        <v>318</v>
      </c>
      <c r="J3822" s="7">
        <f>MATCH(spotify_data[[#This Row],[artist_name]],spotify_data[artist_name],0)</f>
        <v>2</v>
      </c>
      <c r="K3822">
        <v>100</v>
      </c>
      <c r="L3822" s="10">
        <f>spotify_data[[#This Row],[artist_popularity]]/100</f>
        <v>1</v>
      </c>
      <c r="M3822">
        <v>145489371</v>
      </c>
      <c r="N3822" s="1" t="s">
        <v>319</v>
      </c>
      <c r="O3822" s="1" t="s">
        <v>8832</v>
      </c>
      <c r="P3822" s="1">
        <f>MATCH(spotify_data[[#This Row],[album_id]],spotify_data[album_id],0)</f>
        <v>1541</v>
      </c>
      <c r="Q3822" s="1" t="s">
        <v>8833</v>
      </c>
      <c r="R3822" s="2">
        <v>44176</v>
      </c>
      <c r="S3822" s="7">
        <f ca="1">+TODAY()-spotify_data[[#This Row],[Fecha lanzamiento Album]]</f>
        <v>1855</v>
      </c>
      <c r="T3822" s="7">
        <f ca="1">+spotify_data[[#This Row],[Antigüedad Album Dias]]/60</f>
        <v>30.916666666666668</v>
      </c>
      <c r="U3822" s="8">
        <f ca="1">spotify_data[[#This Row],[Antigüedad Album Meses]]/12</f>
        <v>2.5763888888888888</v>
      </c>
      <c r="V3822">
        <v>15</v>
      </c>
      <c r="W3822" s="1" t="s">
        <v>20</v>
      </c>
      <c r="X3822" s="1" t="str">
        <f>+IF(spotify_data[[#This Row],[album_type]]="album","Album",IF(spotify_data[[#This Row],[album_type]]="single","Single","Compilation"))</f>
        <v>Album</v>
      </c>
      <c r="Y3822">
        <v>506</v>
      </c>
    </row>
    <row r="3823" spans="1:25" x14ac:dyDescent="0.3">
      <c r="A3823" s="1" t="s">
        <v>8922</v>
      </c>
      <c r="B3823" s="1">
        <v>1699</v>
      </c>
      <c r="C3823" s="1" t="s">
        <v>8911</v>
      </c>
      <c r="D3823">
        <v>2</v>
      </c>
      <c r="E3823">
        <v>61</v>
      </c>
      <c r="F3823" s="10">
        <f>spotify_data[[#This Row],[track_popularity]]/100</f>
        <v>0.61</v>
      </c>
      <c r="G3823" s="9" t="b">
        <v>0</v>
      </c>
      <c r="H3823" s="1">
        <f>+IF(spotify_data[[#This Row],[explicit]]=FALSE,0,1)</f>
        <v>0</v>
      </c>
      <c r="I3823" s="1" t="s">
        <v>1807</v>
      </c>
      <c r="J3823" s="7">
        <f>MATCH(spotify_data[[#This Row],[artist_name]],spotify_data[artist_name],0)</f>
        <v>234</v>
      </c>
      <c r="K3823">
        <v>81</v>
      </c>
      <c r="L3823" s="10">
        <f>spotify_data[[#This Row],[artist_popularity]]/100</f>
        <v>0.81</v>
      </c>
      <c r="M3823">
        <v>26558356</v>
      </c>
      <c r="N3823" s="1" t="s">
        <v>1808</v>
      </c>
      <c r="O3823" s="1" t="s">
        <v>8910</v>
      </c>
      <c r="P3823" s="1">
        <f>MATCH(spotify_data[[#This Row],[album_id]],spotify_data[album_id],0)</f>
        <v>512</v>
      </c>
      <c r="Q3823" s="1" t="s">
        <v>8911</v>
      </c>
      <c r="R3823" s="2">
        <v>44162</v>
      </c>
      <c r="S3823" s="7">
        <f ca="1">+TODAY()-spotify_data[[#This Row],[Fecha lanzamiento Album]]</f>
        <v>1869</v>
      </c>
      <c r="T3823" s="7">
        <f ca="1">+spotify_data[[#This Row],[Antigüedad Album Dias]]/60</f>
        <v>31.15</v>
      </c>
      <c r="U3823" s="8">
        <f ca="1">spotify_data[[#This Row],[Antigüedad Album Meses]]/12</f>
        <v>2.5958333333333332</v>
      </c>
      <c r="V3823">
        <v>15</v>
      </c>
      <c r="W3823" s="1" t="s">
        <v>20</v>
      </c>
      <c r="X3823" s="1" t="str">
        <f>+IF(spotify_data[[#This Row],[album_type]]="album","Album",IF(spotify_data[[#This Row],[album_type]]="single","Single","Compilation"))</f>
        <v>Album</v>
      </c>
      <c r="Y3823">
        <v>342</v>
      </c>
    </row>
    <row r="3824" spans="1:25" x14ac:dyDescent="0.3">
      <c r="A3824" s="1" t="s">
        <v>9049</v>
      </c>
      <c r="B3824" s="1">
        <v>862</v>
      </c>
      <c r="C3824" s="1" t="s">
        <v>9050</v>
      </c>
      <c r="D3824">
        <v>13</v>
      </c>
      <c r="E3824">
        <v>61</v>
      </c>
      <c r="F3824" s="10">
        <f>spotify_data[[#This Row],[track_popularity]]/100</f>
        <v>0.61</v>
      </c>
      <c r="G3824" s="9" t="b">
        <v>1</v>
      </c>
      <c r="H3824" s="1">
        <f>+IF(spotify_data[[#This Row],[explicit]]=FALSE,0,1)</f>
        <v>1</v>
      </c>
      <c r="I3824" s="1" t="s">
        <v>2164</v>
      </c>
      <c r="J3824" s="7">
        <f>MATCH(spotify_data[[#This Row],[artist_name]],spotify_data[artist_name],0)</f>
        <v>189</v>
      </c>
      <c r="K3824">
        <v>90</v>
      </c>
      <c r="L3824" s="10">
        <f>spotify_data[[#This Row],[artist_popularity]]/100</f>
        <v>0.9</v>
      </c>
      <c r="M3824">
        <v>107374593</v>
      </c>
      <c r="N3824" s="1" t="s">
        <v>516</v>
      </c>
      <c r="O3824" s="1" t="s">
        <v>9003</v>
      </c>
      <c r="P3824" s="1">
        <f>MATCH(spotify_data[[#This Row],[album_id]],spotify_data[album_id],0)</f>
        <v>752</v>
      </c>
      <c r="Q3824" s="1" t="s">
        <v>9004</v>
      </c>
      <c r="R3824" s="2">
        <v>44134</v>
      </c>
      <c r="S3824" s="7">
        <f ca="1">+TODAY()-spotify_data[[#This Row],[Fecha lanzamiento Album]]</f>
        <v>1897</v>
      </c>
      <c r="T3824" s="7">
        <f ca="1">+spotify_data[[#This Row],[Antigüedad Album Dias]]/60</f>
        <v>31.616666666666667</v>
      </c>
      <c r="U3824" s="8">
        <f ca="1">spotify_data[[#This Row],[Antigüedad Album Meses]]/12</f>
        <v>2.6347222222222224</v>
      </c>
      <c r="V3824">
        <v>14</v>
      </c>
      <c r="W3824" s="1" t="s">
        <v>20</v>
      </c>
      <c r="X3824" s="1" t="str">
        <f>+IF(spotify_data[[#This Row],[album_type]]="album","Album",IF(spotify_data[[#This Row],[album_type]]="single","Single","Compilation"))</f>
        <v>Album</v>
      </c>
      <c r="Y3824">
        <v>244</v>
      </c>
    </row>
    <row r="3825" spans="1:25" x14ac:dyDescent="0.3">
      <c r="A3825" s="1" t="s">
        <v>9245</v>
      </c>
      <c r="B3825" s="1">
        <v>4806</v>
      </c>
      <c r="C3825" s="1" t="s">
        <v>9246</v>
      </c>
      <c r="D3825">
        <v>1</v>
      </c>
      <c r="E3825">
        <v>61</v>
      </c>
      <c r="F3825" s="10">
        <f>spotify_data[[#This Row],[track_popularity]]/100</f>
        <v>0.61</v>
      </c>
      <c r="G3825" s="9" t="b">
        <v>1</v>
      </c>
      <c r="H3825" s="1">
        <f>+IF(spotify_data[[#This Row],[explicit]]=FALSE,0,1)</f>
        <v>1</v>
      </c>
      <c r="I3825" s="1" t="s">
        <v>5273</v>
      </c>
      <c r="J3825" s="7">
        <f>MATCH(spotify_data[[#This Row],[artist_name]],spotify_data[artist_name],0)</f>
        <v>188</v>
      </c>
      <c r="K3825">
        <v>84</v>
      </c>
      <c r="L3825" s="10">
        <f>spotify_data[[#This Row],[artist_popularity]]/100</f>
        <v>0.84</v>
      </c>
      <c r="M3825">
        <v>23079295</v>
      </c>
      <c r="N3825" s="1" t="s">
        <v>218</v>
      </c>
      <c r="O3825" s="1" t="s">
        <v>9247</v>
      </c>
      <c r="P3825" s="1">
        <f>MATCH(spotify_data[[#This Row],[album_id]],spotify_data[album_id],0)</f>
        <v>3824</v>
      </c>
      <c r="Q3825" s="1" t="s">
        <v>9246</v>
      </c>
      <c r="R3825" s="2">
        <v>44071</v>
      </c>
      <c r="S3825" s="7">
        <f ca="1">+TODAY()-spotify_data[[#This Row],[Fecha lanzamiento Album]]</f>
        <v>1960</v>
      </c>
      <c r="T3825" s="7">
        <f ca="1">+spotify_data[[#This Row],[Antigüedad Album Dias]]/60</f>
        <v>32.666666666666664</v>
      </c>
      <c r="U3825" s="8">
        <f ca="1">spotify_data[[#This Row],[Antigüedad Album Meses]]/12</f>
        <v>2.7222222222222219</v>
      </c>
      <c r="V3825">
        <v>1</v>
      </c>
      <c r="W3825" s="1" t="s">
        <v>21</v>
      </c>
      <c r="X3825" s="1" t="str">
        <f>+IF(spotify_data[[#This Row],[album_type]]="album","Album",IF(spotify_data[[#This Row],[album_type]]="single","Single","Compilation"))</f>
        <v>Single</v>
      </c>
      <c r="Y3825">
        <v>351</v>
      </c>
    </row>
    <row r="3826" spans="1:25" x14ac:dyDescent="0.3">
      <c r="A3826" s="1" t="s">
        <v>9269</v>
      </c>
      <c r="B3826" s="1">
        <v>4066</v>
      </c>
      <c r="C3826" s="1" t="s">
        <v>9270</v>
      </c>
      <c r="D3826">
        <v>13</v>
      </c>
      <c r="E3826">
        <v>61</v>
      </c>
      <c r="F3826" s="10">
        <f>spotify_data[[#This Row],[track_popularity]]/100</f>
        <v>0.61</v>
      </c>
      <c r="G3826" s="9" t="b">
        <v>0</v>
      </c>
      <c r="H3826" s="1">
        <f>+IF(spotify_data[[#This Row],[explicit]]=FALSE,0,1)</f>
        <v>0</v>
      </c>
      <c r="I3826" s="1" t="s">
        <v>318</v>
      </c>
      <c r="J3826" s="7">
        <f>MATCH(spotify_data[[#This Row],[artist_name]],spotify_data[artist_name],0)</f>
        <v>2</v>
      </c>
      <c r="K3826">
        <v>100</v>
      </c>
      <c r="L3826" s="10">
        <f>spotify_data[[#This Row],[artist_popularity]]/100</f>
        <v>1</v>
      </c>
      <c r="M3826">
        <v>145443567</v>
      </c>
      <c r="N3826" s="1" t="s">
        <v>319</v>
      </c>
      <c r="O3826" s="1" t="s">
        <v>9271</v>
      </c>
      <c r="P3826" s="1">
        <f>MATCH(spotify_data[[#This Row],[album_id]],spotify_data[album_id],0)</f>
        <v>2611</v>
      </c>
      <c r="Q3826" s="1" t="s">
        <v>9272</v>
      </c>
      <c r="R3826" s="2">
        <v>44061</v>
      </c>
      <c r="S3826" s="7">
        <f ca="1">+TODAY()-spotify_data[[#This Row],[Fecha lanzamiento Album]]</f>
        <v>1970</v>
      </c>
      <c r="T3826" s="7">
        <f ca="1">+spotify_data[[#This Row],[Antigüedad Album Dias]]/60</f>
        <v>32.833333333333336</v>
      </c>
      <c r="U3826" s="8">
        <f ca="1">spotify_data[[#This Row],[Antigüedad Album Meses]]/12</f>
        <v>2.7361111111111112</v>
      </c>
      <c r="V3826">
        <v>17</v>
      </c>
      <c r="W3826" s="1" t="s">
        <v>20</v>
      </c>
      <c r="X3826" s="1" t="str">
        <f>+IF(spotify_data[[#This Row],[album_type]]="album","Album",IF(spotify_data[[#This Row],[album_type]]="single","Single","Compilation"))</f>
        <v>Album</v>
      </c>
      <c r="Y3826">
        <v>482</v>
      </c>
    </row>
    <row r="3827" spans="1:25" x14ac:dyDescent="0.3">
      <c r="A3827" s="1" t="s">
        <v>9275</v>
      </c>
      <c r="B3827" s="1">
        <v>2489</v>
      </c>
      <c r="C3827" s="1" t="s">
        <v>9276</v>
      </c>
      <c r="D3827">
        <v>12</v>
      </c>
      <c r="E3827">
        <v>61</v>
      </c>
      <c r="F3827" s="10">
        <f>spotify_data[[#This Row],[track_popularity]]/100</f>
        <v>0.61</v>
      </c>
      <c r="G3827" s="9" t="b">
        <v>1</v>
      </c>
      <c r="H3827" s="1">
        <f>+IF(spotify_data[[#This Row],[explicit]]=FALSE,0,1)</f>
        <v>1</v>
      </c>
      <c r="I3827" s="1" t="s">
        <v>318</v>
      </c>
      <c r="J3827" s="7">
        <f>MATCH(spotify_data[[#This Row],[artist_name]],spotify_data[artist_name],0)</f>
        <v>2</v>
      </c>
      <c r="K3827">
        <v>100</v>
      </c>
      <c r="L3827" s="10">
        <f>spotify_data[[#This Row],[artist_popularity]]/100</f>
        <v>1</v>
      </c>
      <c r="M3827">
        <v>145443567</v>
      </c>
      <c r="N3827" s="1" t="s">
        <v>319</v>
      </c>
      <c r="O3827" s="1" t="s">
        <v>9271</v>
      </c>
      <c r="P3827" s="1">
        <f>MATCH(spotify_data[[#This Row],[album_id]],spotify_data[album_id],0)</f>
        <v>2611</v>
      </c>
      <c r="Q3827" s="1" t="s">
        <v>9272</v>
      </c>
      <c r="R3827" s="2">
        <v>44061</v>
      </c>
      <c r="S3827" s="7">
        <f ca="1">+TODAY()-spotify_data[[#This Row],[Fecha lanzamiento Album]]</f>
        <v>1970</v>
      </c>
      <c r="T3827" s="7">
        <f ca="1">+spotify_data[[#This Row],[Antigüedad Album Dias]]/60</f>
        <v>32.833333333333336</v>
      </c>
      <c r="U3827" s="8">
        <f ca="1">spotify_data[[#This Row],[Antigüedad Album Meses]]/12</f>
        <v>2.7361111111111112</v>
      </c>
      <c r="V3827">
        <v>17</v>
      </c>
      <c r="W3827" s="1" t="s">
        <v>20</v>
      </c>
      <c r="X3827" s="1" t="str">
        <f>+IF(spotify_data[[#This Row],[album_type]]="album","Album",IF(spotify_data[[#This Row],[album_type]]="single","Single","Compilation"))</f>
        <v>Album</v>
      </c>
      <c r="Y3827">
        <v>395</v>
      </c>
    </row>
    <row r="3828" spans="1:25" x14ac:dyDescent="0.3">
      <c r="A3828" s="1" t="s">
        <v>9287</v>
      </c>
      <c r="B3828" s="1">
        <v>3674</v>
      </c>
      <c r="C3828" s="1" t="s">
        <v>9288</v>
      </c>
      <c r="D3828">
        <v>16</v>
      </c>
      <c r="E3828">
        <v>61</v>
      </c>
      <c r="F3828" s="10">
        <f>spotify_data[[#This Row],[track_popularity]]/100</f>
        <v>0.61</v>
      </c>
      <c r="G3828" s="9" t="b">
        <v>0</v>
      </c>
      <c r="H3828" s="1">
        <f>+IF(spotify_data[[#This Row],[explicit]]=FALSE,0,1)</f>
        <v>0</v>
      </c>
      <c r="I3828" s="1" t="s">
        <v>318</v>
      </c>
      <c r="J3828" s="7">
        <f>MATCH(spotify_data[[#This Row],[artist_name]],spotify_data[artist_name],0)</f>
        <v>2</v>
      </c>
      <c r="K3828">
        <v>100</v>
      </c>
      <c r="L3828" s="10">
        <f>spotify_data[[#This Row],[artist_popularity]]/100</f>
        <v>1</v>
      </c>
      <c r="M3828">
        <v>145489371</v>
      </c>
      <c r="N3828" s="1" t="s">
        <v>319</v>
      </c>
      <c r="O3828" s="1" t="s">
        <v>9271</v>
      </c>
      <c r="P3828" s="1">
        <f>MATCH(spotify_data[[#This Row],[album_id]],spotify_data[album_id],0)</f>
        <v>2611</v>
      </c>
      <c r="Q3828" s="1" t="s">
        <v>9272</v>
      </c>
      <c r="R3828" s="2">
        <v>44061</v>
      </c>
      <c r="S3828" s="7">
        <f ca="1">+TODAY()-spotify_data[[#This Row],[Fecha lanzamiento Album]]</f>
        <v>1970</v>
      </c>
      <c r="T3828" s="7">
        <f ca="1">+spotify_data[[#This Row],[Antigüedad Album Dias]]/60</f>
        <v>32.833333333333336</v>
      </c>
      <c r="U3828" s="8">
        <f ca="1">spotify_data[[#This Row],[Antigüedad Album Meses]]/12</f>
        <v>2.7361111111111112</v>
      </c>
      <c r="V3828">
        <v>17</v>
      </c>
      <c r="W3828" s="1" t="s">
        <v>20</v>
      </c>
      <c r="X3828" s="1" t="str">
        <f>+IF(spotify_data[[#This Row],[album_type]]="album","Album",IF(spotify_data[[#This Row],[album_type]]="single","Single","Compilation"))</f>
        <v>Album</v>
      </c>
      <c r="Y3828">
        <v>366</v>
      </c>
    </row>
    <row r="3829" spans="1:25" x14ac:dyDescent="0.3">
      <c r="A3829" s="1" t="s">
        <v>9293</v>
      </c>
      <c r="B3829" s="1">
        <v>5936</v>
      </c>
      <c r="C3829" s="1" t="s">
        <v>9294</v>
      </c>
      <c r="D3829">
        <v>15</v>
      </c>
      <c r="E3829">
        <v>61</v>
      </c>
      <c r="F3829" s="10">
        <f>spotify_data[[#This Row],[track_popularity]]/100</f>
        <v>0.61</v>
      </c>
      <c r="G3829" s="9" t="b">
        <v>1</v>
      </c>
      <c r="H3829" s="1">
        <f>+IF(spotify_data[[#This Row],[explicit]]=FALSE,0,1)</f>
        <v>1</v>
      </c>
      <c r="I3829" s="1" t="s">
        <v>318</v>
      </c>
      <c r="J3829" s="7">
        <f>MATCH(spotify_data[[#This Row],[artist_name]],spotify_data[artist_name],0)</f>
        <v>2</v>
      </c>
      <c r="K3829">
        <v>100</v>
      </c>
      <c r="L3829" s="10">
        <f>spotify_data[[#This Row],[artist_popularity]]/100</f>
        <v>1</v>
      </c>
      <c r="M3829">
        <v>145396321</v>
      </c>
      <c r="N3829" s="1" t="s">
        <v>319</v>
      </c>
      <c r="O3829" s="1" t="s">
        <v>9271</v>
      </c>
      <c r="P3829" s="1">
        <f>MATCH(spotify_data[[#This Row],[album_id]],spotify_data[album_id],0)</f>
        <v>2611</v>
      </c>
      <c r="Q3829" s="1" t="s">
        <v>9272</v>
      </c>
      <c r="R3829" s="2">
        <v>44061</v>
      </c>
      <c r="S3829" s="7">
        <f ca="1">+TODAY()-spotify_data[[#This Row],[Fecha lanzamiento Album]]</f>
        <v>1970</v>
      </c>
      <c r="T3829" s="7">
        <f ca="1">+spotify_data[[#This Row],[Antigüedad Album Dias]]/60</f>
        <v>32.833333333333336</v>
      </c>
      <c r="U3829" s="8">
        <f ca="1">spotify_data[[#This Row],[Antigüedad Album Meses]]/12</f>
        <v>2.7361111111111112</v>
      </c>
      <c r="V3829">
        <v>17</v>
      </c>
      <c r="W3829" s="1" t="s">
        <v>20</v>
      </c>
      <c r="X3829" s="1" t="str">
        <f>+IF(spotify_data[[#This Row],[album_type]]="album","Album",IF(spotify_data[[#This Row],[album_type]]="single","Single","Compilation"))</f>
        <v>Album</v>
      </c>
      <c r="Y3829">
        <v>39</v>
      </c>
    </row>
    <row r="3830" spans="1:25" x14ac:dyDescent="0.3">
      <c r="A3830" s="1" t="s">
        <v>9361</v>
      </c>
      <c r="B3830" s="1">
        <v>4690</v>
      </c>
      <c r="C3830" s="1" t="s">
        <v>9362</v>
      </c>
      <c r="D3830">
        <v>12</v>
      </c>
      <c r="E3830">
        <v>61</v>
      </c>
      <c r="F3830" s="10">
        <f>spotify_data[[#This Row],[track_popularity]]/100</f>
        <v>0.61</v>
      </c>
      <c r="G3830" s="9" t="b">
        <v>1</v>
      </c>
      <c r="H3830" s="1">
        <f>+IF(spotify_data[[#This Row],[explicit]]=FALSE,0,1)</f>
        <v>1</v>
      </c>
      <c r="I3830" s="1" t="s">
        <v>6670</v>
      </c>
      <c r="J3830" s="7">
        <f>MATCH(spotify_data[[#This Row],[artist_name]],spotify_data[artist_name],0)</f>
        <v>3829</v>
      </c>
      <c r="K3830">
        <v>67</v>
      </c>
      <c r="L3830" s="10">
        <f>spotify_data[[#This Row],[artist_popularity]]/100</f>
        <v>0.67</v>
      </c>
      <c r="M3830">
        <v>2583769</v>
      </c>
      <c r="N3830" s="1" t="s">
        <v>23</v>
      </c>
      <c r="O3830" s="1" t="s">
        <v>9363</v>
      </c>
      <c r="P3830" s="1">
        <f>MATCH(spotify_data[[#This Row],[album_id]],spotify_data[album_id],0)</f>
        <v>3829</v>
      </c>
      <c r="Q3830" s="1" t="s">
        <v>9364</v>
      </c>
      <c r="R3830" s="2">
        <v>44029</v>
      </c>
      <c r="S3830" s="7">
        <f ca="1">+TODAY()-spotify_data[[#This Row],[Fecha lanzamiento Album]]</f>
        <v>2002</v>
      </c>
      <c r="T3830" s="7">
        <f ca="1">+spotify_data[[#This Row],[Antigüedad Album Dias]]/60</f>
        <v>33.366666666666667</v>
      </c>
      <c r="U3830" s="8">
        <f ca="1">spotify_data[[#This Row],[Antigüedad Album Meses]]/12</f>
        <v>2.7805555555555554</v>
      </c>
      <c r="V3830">
        <v>14</v>
      </c>
      <c r="W3830" s="1" t="s">
        <v>20</v>
      </c>
      <c r="X3830" s="1" t="str">
        <f>+IF(spotify_data[[#This Row],[album_type]]="album","Album",IF(spotify_data[[#This Row],[album_type]]="single","Single","Compilation"))</f>
        <v>Album</v>
      </c>
      <c r="Y3830">
        <v>241</v>
      </c>
    </row>
    <row r="3831" spans="1:25" x14ac:dyDescent="0.3">
      <c r="A3831" s="1" t="s">
        <v>9538</v>
      </c>
      <c r="B3831" s="1">
        <v>6969</v>
      </c>
      <c r="C3831" s="1" t="s">
        <v>9539</v>
      </c>
      <c r="D3831">
        <v>4</v>
      </c>
      <c r="E3831">
        <v>61</v>
      </c>
      <c r="F3831" s="10">
        <f>spotify_data[[#This Row],[track_popularity]]/100</f>
        <v>0.61</v>
      </c>
      <c r="G3831" s="9" t="b">
        <v>0</v>
      </c>
      <c r="H3831" s="1">
        <f>+IF(spotify_data[[#This Row],[explicit]]=FALSE,0,1)</f>
        <v>0</v>
      </c>
      <c r="I3831" s="1" t="s">
        <v>9535</v>
      </c>
      <c r="J3831" s="7">
        <f>MATCH(spotify_data[[#This Row],[artist_name]],spotify_data[artist_name],0)</f>
        <v>251</v>
      </c>
      <c r="K3831">
        <v>72</v>
      </c>
      <c r="L3831" s="10">
        <f>spotify_data[[#This Row],[artist_popularity]]/100</f>
        <v>0.72</v>
      </c>
      <c r="M3831">
        <v>2069532</v>
      </c>
      <c r="N3831" s="1" t="s">
        <v>23</v>
      </c>
      <c r="O3831" s="1" t="s">
        <v>9536</v>
      </c>
      <c r="P3831" s="1">
        <f>MATCH(spotify_data[[#This Row],[album_id]],spotify_data[album_id],0)</f>
        <v>754</v>
      </c>
      <c r="Q3831" s="1" t="s">
        <v>9537</v>
      </c>
      <c r="R3831" s="2">
        <v>43966</v>
      </c>
      <c r="S3831" s="7">
        <f ca="1">+TODAY()-spotify_data[[#This Row],[Fecha lanzamiento Album]]</f>
        <v>2065</v>
      </c>
      <c r="T3831" s="7">
        <f ca="1">+spotify_data[[#This Row],[Antigüedad Album Dias]]/60</f>
        <v>34.416666666666664</v>
      </c>
      <c r="U3831" s="8">
        <f ca="1">spotify_data[[#This Row],[Antigüedad Album Meses]]/12</f>
        <v>2.8680555555555554</v>
      </c>
      <c r="V3831">
        <v>8</v>
      </c>
      <c r="W3831" s="1" t="s">
        <v>20</v>
      </c>
      <c r="X3831" s="1" t="str">
        <f>+IF(spotify_data[[#This Row],[album_type]]="album","Album",IF(spotify_data[[#This Row],[album_type]]="single","Single","Compilation"))</f>
        <v>Album</v>
      </c>
      <c r="Y3831">
        <v>24</v>
      </c>
    </row>
    <row r="3832" spans="1:25" x14ac:dyDescent="0.3">
      <c r="A3832" s="1" t="s">
        <v>9640</v>
      </c>
      <c r="B3832" s="1">
        <v>8458</v>
      </c>
      <c r="C3832" s="1" t="s">
        <v>9641</v>
      </c>
      <c r="D3832">
        <v>1</v>
      </c>
      <c r="E3832">
        <v>61</v>
      </c>
      <c r="F3832" s="10">
        <f>spotify_data[[#This Row],[track_popularity]]/100</f>
        <v>0.61</v>
      </c>
      <c r="G3832" s="9" t="b">
        <v>1</v>
      </c>
      <c r="H3832" s="1">
        <f>+IF(spotify_data[[#This Row],[explicit]]=FALSE,0,1)</f>
        <v>1</v>
      </c>
      <c r="I3832" s="1" t="s">
        <v>9448</v>
      </c>
      <c r="J3832" s="7">
        <f>MATCH(spotify_data[[#This Row],[artist_name]],spotify_data[artist_name],0)</f>
        <v>564</v>
      </c>
      <c r="K3832">
        <v>81</v>
      </c>
      <c r="L3832" s="10">
        <f>spotify_data[[#This Row],[artist_popularity]]/100</f>
        <v>0.81</v>
      </c>
      <c r="M3832">
        <v>9559647</v>
      </c>
      <c r="N3832" s="1" t="s">
        <v>23</v>
      </c>
      <c r="O3832" s="1" t="s">
        <v>9642</v>
      </c>
      <c r="P3832" s="1">
        <f>MATCH(spotify_data[[#This Row],[album_id]],spotify_data[album_id],0)</f>
        <v>3831</v>
      </c>
      <c r="Q3832" s="1" t="s">
        <v>9641</v>
      </c>
      <c r="R3832" s="2">
        <v>43931</v>
      </c>
      <c r="S3832" s="7">
        <f ca="1">+TODAY()-spotify_data[[#This Row],[Fecha lanzamiento Album]]</f>
        <v>2100</v>
      </c>
      <c r="T3832" s="7">
        <f ca="1">+spotify_data[[#This Row],[Antigüedad Album Dias]]/60</f>
        <v>35</v>
      </c>
      <c r="U3832" s="8">
        <f ca="1">spotify_data[[#This Row],[Antigüedad Album Meses]]/12</f>
        <v>2.9166666666666665</v>
      </c>
      <c r="V3832">
        <v>1</v>
      </c>
      <c r="W3832" s="1" t="s">
        <v>21</v>
      </c>
      <c r="X3832" s="1" t="str">
        <f>+IF(spotify_data[[#This Row],[album_type]]="album","Album",IF(spotify_data[[#This Row],[album_type]]="single","Single","Compilation"))</f>
        <v>Single</v>
      </c>
      <c r="Y3832">
        <v>415</v>
      </c>
    </row>
    <row r="3833" spans="1:25" x14ac:dyDescent="0.3">
      <c r="A3833" s="1" t="s">
        <v>9972</v>
      </c>
      <c r="B3833" s="1">
        <v>1123</v>
      </c>
      <c r="C3833" s="1" t="s">
        <v>9908</v>
      </c>
      <c r="D3833">
        <v>1</v>
      </c>
      <c r="E3833">
        <v>61</v>
      </c>
      <c r="F3833" s="10">
        <f>spotify_data[[#This Row],[track_popularity]]/100</f>
        <v>0.61</v>
      </c>
      <c r="G3833" s="9" t="b">
        <v>0</v>
      </c>
      <c r="H3833" s="1">
        <f>+IF(spotify_data[[#This Row],[explicit]]=FALSE,0,1)</f>
        <v>0</v>
      </c>
      <c r="I3833" s="1" t="s">
        <v>8554</v>
      </c>
      <c r="J3833" s="7">
        <f>MATCH(spotify_data[[#This Row],[artist_name]],spotify_data[artist_name],0)</f>
        <v>3832</v>
      </c>
      <c r="K3833">
        <v>53</v>
      </c>
      <c r="L3833" s="10">
        <f>spotify_data[[#This Row],[artist_popularity]]/100</f>
        <v>0.53</v>
      </c>
      <c r="M3833">
        <v>1178491</v>
      </c>
      <c r="N3833" s="1" t="s">
        <v>23</v>
      </c>
      <c r="O3833" s="1" t="s">
        <v>9973</v>
      </c>
      <c r="P3833" s="1">
        <f>MATCH(spotify_data[[#This Row],[album_id]],spotify_data[album_id],0)</f>
        <v>3832</v>
      </c>
      <c r="Q3833" s="1" t="s">
        <v>9908</v>
      </c>
      <c r="R3833" s="2">
        <v>43847</v>
      </c>
      <c r="S3833" s="7">
        <f ca="1">+TODAY()-spotify_data[[#This Row],[Fecha lanzamiento Album]]</f>
        <v>2184</v>
      </c>
      <c r="T3833" s="7">
        <f ca="1">+spotify_data[[#This Row],[Antigüedad Album Dias]]/60</f>
        <v>36.4</v>
      </c>
      <c r="U3833" s="8">
        <f ca="1">spotify_data[[#This Row],[Antigüedad Album Meses]]/12</f>
        <v>3.0333333333333332</v>
      </c>
      <c r="V3833">
        <v>1</v>
      </c>
      <c r="W3833" s="1" t="s">
        <v>21</v>
      </c>
      <c r="X3833" s="1" t="str">
        <f>+IF(spotify_data[[#This Row],[album_type]]="album","Album",IF(spotify_data[[#This Row],[album_type]]="single","Single","Compilation"))</f>
        <v>Single</v>
      </c>
      <c r="Y3833">
        <v>307</v>
      </c>
    </row>
    <row r="3834" spans="1:25" x14ac:dyDescent="0.3">
      <c r="A3834" s="1" t="s">
        <v>10303</v>
      </c>
      <c r="B3834" s="1">
        <v>2092</v>
      </c>
      <c r="C3834" s="1" t="s">
        <v>10304</v>
      </c>
      <c r="D3834">
        <v>7</v>
      </c>
      <c r="E3834">
        <v>61</v>
      </c>
      <c r="F3834" s="10">
        <f>spotify_data[[#This Row],[track_popularity]]/100</f>
        <v>0.61</v>
      </c>
      <c r="G3834" s="9" t="b">
        <v>0</v>
      </c>
      <c r="H3834" s="1">
        <f>+IF(spotify_data[[#This Row],[explicit]]=FALSE,0,1)</f>
        <v>0</v>
      </c>
      <c r="I3834" s="1" t="s">
        <v>5388</v>
      </c>
      <c r="J3834" s="7">
        <f>MATCH(spotify_data[[#This Row],[artist_name]],spotify_data[artist_name],0)</f>
        <v>3833</v>
      </c>
      <c r="K3834">
        <v>84</v>
      </c>
      <c r="L3834" s="10">
        <f>spotify_data[[#This Row],[artist_popularity]]/100</f>
        <v>0.84</v>
      </c>
      <c r="M3834">
        <v>17373704</v>
      </c>
      <c r="N3834" s="1" t="s">
        <v>5389</v>
      </c>
      <c r="O3834" s="1" t="s">
        <v>10305</v>
      </c>
      <c r="P3834" s="1">
        <f>MATCH(spotify_data[[#This Row],[album_id]],spotify_data[album_id],0)</f>
        <v>3833</v>
      </c>
      <c r="Q3834" s="1" t="s">
        <v>10304</v>
      </c>
      <c r="R3834" s="2">
        <v>43763</v>
      </c>
      <c r="S3834" s="7">
        <f ca="1">+TODAY()-spotify_data[[#This Row],[Fecha lanzamiento Album]]</f>
        <v>2268</v>
      </c>
      <c r="T3834" s="7">
        <f ca="1">+spotify_data[[#This Row],[Antigüedad Album Dias]]/60</f>
        <v>37.799999999999997</v>
      </c>
      <c r="U3834" s="8">
        <f ca="1">spotify_data[[#This Row],[Antigüedad Album Meses]]/12</f>
        <v>3.15</v>
      </c>
      <c r="V3834">
        <v>9</v>
      </c>
      <c r="W3834" s="1" t="s">
        <v>20</v>
      </c>
      <c r="X3834" s="1" t="str">
        <f>+IF(spotify_data[[#This Row],[album_type]]="album","Album",IF(spotify_data[[#This Row],[album_type]]="single","Single","Compilation"))</f>
        <v>Album</v>
      </c>
      <c r="Y3834">
        <v>427</v>
      </c>
    </row>
    <row r="3835" spans="1:25" x14ac:dyDescent="0.3">
      <c r="A3835" s="1" t="s">
        <v>10428</v>
      </c>
      <c r="B3835" s="1">
        <v>4125</v>
      </c>
      <c r="C3835" s="1" t="s">
        <v>10429</v>
      </c>
      <c r="D3835">
        <v>3</v>
      </c>
      <c r="E3835">
        <v>61</v>
      </c>
      <c r="F3835" s="10">
        <f>spotify_data[[#This Row],[track_popularity]]/100</f>
        <v>0.61</v>
      </c>
      <c r="G3835" s="9" t="b">
        <v>1</v>
      </c>
      <c r="H3835" s="1">
        <f>+IF(spotify_data[[#This Row],[explicit]]=FALSE,0,1)</f>
        <v>1</v>
      </c>
      <c r="I3835" s="1" t="s">
        <v>10430</v>
      </c>
      <c r="J3835" s="7">
        <f>MATCH(spotify_data[[#This Row],[artist_name]],spotify_data[artist_name],0)</f>
        <v>2833</v>
      </c>
      <c r="K3835">
        <v>61</v>
      </c>
      <c r="L3835" s="10">
        <f>spotify_data[[#This Row],[artist_popularity]]/100</f>
        <v>0.61</v>
      </c>
      <c r="M3835">
        <v>1620367</v>
      </c>
      <c r="N3835" s="1" t="s">
        <v>23</v>
      </c>
      <c r="O3835" s="1" t="s">
        <v>10431</v>
      </c>
      <c r="P3835" s="1">
        <f>MATCH(spotify_data[[#This Row],[album_id]],spotify_data[album_id],0)</f>
        <v>3834</v>
      </c>
      <c r="Q3835" s="1" t="s">
        <v>10432</v>
      </c>
      <c r="R3835" s="2">
        <v>43735</v>
      </c>
      <c r="S3835" s="7">
        <f ca="1">+TODAY()-spotify_data[[#This Row],[Fecha lanzamiento Album]]</f>
        <v>2296</v>
      </c>
      <c r="T3835" s="7">
        <f ca="1">+spotify_data[[#This Row],[Antigüedad Album Dias]]/60</f>
        <v>38.266666666666666</v>
      </c>
      <c r="U3835" s="8">
        <f ca="1">spotify_data[[#This Row],[Antigüedad Album Meses]]/12</f>
        <v>3.1888888888888887</v>
      </c>
      <c r="V3835">
        <v>21</v>
      </c>
      <c r="W3835" s="1" t="s">
        <v>20</v>
      </c>
      <c r="X3835" s="1" t="str">
        <f>+IF(spotify_data[[#This Row],[album_type]]="album","Album",IF(spotify_data[[#This Row],[album_type]]="single","Single","Compilation"))</f>
        <v>Album</v>
      </c>
      <c r="Y3835">
        <v>376</v>
      </c>
    </row>
    <row r="3836" spans="1:25" x14ac:dyDescent="0.3">
      <c r="A3836" s="1" t="s">
        <v>10503</v>
      </c>
      <c r="B3836" s="1">
        <v>7422</v>
      </c>
      <c r="C3836" s="1" t="s">
        <v>10504</v>
      </c>
      <c r="D3836">
        <v>1</v>
      </c>
      <c r="E3836">
        <v>61</v>
      </c>
      <c r="F3836" s="10">
        <f>spotify_data[[#This Row],[track_popularity]]/100</f>
        <v>0.61</v>
      </c>
      <c r="G3836" s="9" t="b">
        <v>0</v>
      </c>
      <c r="H3836" s="1">
        <f>+IF(spotify_data[[#This Row],[explicit]]=FALSE,0,1)</f>
        <v>0</v>
      </c>
      <c r="I3836" s="1" t="s">
        <v>10505</v>
      </c>
      <c r="J3836" s="7">
        <f>MATCH(spotify_data[[#This Row],[artist_name]],spotify_data[artist_name],0)</f>
        <v>3835</v>
      </c>
      <c r="K3836">
        <v>50</v>
      </c>
      <c r="L3836" s="10">
        <f>spotify_data[[#This Row],[artist_popularity]]/100</f>
        <v>0.5</v>
      </c>
      <c r="M3836">
        <v>57965</v>
      </c>
      <c r="N3836" s="1" t="s">
        <v>23</v>
      </c>
      <c r="O3836" s="1" t="s">
        <v>10506</v>
      </c>
      <c r="P3836" s="1">
        <f>MATCH(spotify_data[[#This Row],[album_id]],spotify_data[album_id],0)</f>
        <v>3835</v>
      </c>
      <c r="Q3836" s="1" t="s">
        <v>10504</v>
      </c>
      <c r="R3836" s="2">
        <v>43714</v>
      </c>
      <c r="S3836" s="7">
        <f ca="1">+TODAY()-spotify_data[[#This Row],[Fecha lanzamiento Album]]</f>
        <v>2317</v>
      </c>
      <c r="T3836" s="7">
        <f ca="1">+spotify_data[[#This Row],[Antigüedad Album Dias]]/60</f>
        <v>38.616666666666667</v>
      </c>
      <c r="U3836" s="8">
        <f ca="1">spotify_data[[#This Row],[Antigüedad Album Meses]]/12</f>
        <v>3.2180555555555554</v>
      </c>
      <c r="V3836">
        <v>1</v>
      </c>
      <c r="W3836" s="1" t="s">
        <v>21</v>
      </c>
      <c r="X3836" s="1" t="str">
        <f>+IF(spotify_data[[#This Row],[album_type]]="album","Album",IF(spotify_data[[#This Row],[album_type]]="single","Single","Compilation"))</f>
        <v>Single</v>
      </c>
      <c r="Y3836">
        <v>292</v>
      </c>
    </row>
    <row r="3837" spans="1:25" x14ac:dyDescent="0.3">
      <c r="A3837" s="1" t="s">
        <v>11287</v>
      </c>
      <c r="B3837" s="1">
        <v>6094</v>
      </c>
      <c r="C3837" s="1" t="s">
        <v>11288</v>
      </c>
      <c r="D3837">
        <v>11</v>
      </c>
      <c r="E3837">
        <v>61</v>
      </c>
      <c r="F3837" s="10">
        <f>spotify_data[[#This Row],[track_popularity]]/100</f>
        <v>0.61</v>
      </c>
      <c r="G3837" s="9" t="b">
        <v>1</v>
      </c>
      <c r="H3837" s="1">
        <f>+IF(spotify_data[[#This Row],[explicit]]=FALSE,0,1)</f>
        <v>1</v>
      </c>
      <c r="I3837" s="1" t="s">
        <v>11289</v>
      </c>
      <c r="J3837" s="7">
        <f>MATCH(spotify_data[[#This Row],[artist_name]],spotify_data[artist_name],0)</f>
        <v>528</v>
      </c>
      <c r="K3837">
        <v>77</v>
      </c>
      <c r="L3837" s="10">
        <f>spotify_data[[#This Row],[artist_popularity]]/100</f>
        <v>0.77</v>
      </c>
      <c r="M3837">
        <v>5610584</v>
      </c>
      <c r="N3837" s="1" t="s">
        <v>23</v>
      </c>
      <c r="O3837" s="1" t="s">
        <v>11290</v>
      </c>
      <c r="P3837" s="1">
        <f>MATCH(spotify_data[[#This Row],[album_id]],spotify_data[album_id],0)</f>
        <v>3836</v>
      </c>
      <c r="Q3837" s="1" t="s">
        <v>11291</v>
      </c>
      <c r="R3837" s="2">
        <v>43518</v>
      </c>
      <c r="S3837" s="7">
        <f ca="1">+TODAY()-spotify_data[[#This Row],[Fecha lanzamiento Album]]</f>
        <v>2513</v>
      </c>
      <c r="T3837" s="7">
        <f ca="1">+spotify_data[[#This Row],[Antigüedad Album Dias]]/60</f>
        <v>41.883333333333333</v>
      </c>
      <c r="U3837" s="8">
        <f ca="1">spotify_data[[#This Row],[Antigüedad Album Meses]]/12</f>
        <v>3.4902777777777776</v>
      </c>
      <c r="V3837">
        <v>16</v>
      </c>
      <c r="W3837" s="1" t="s">
        <v>20</v>
      </c>
      <c r="X3837" s="1" t="str">
        <f>+IF(spotify_data[[#This Row],[album_type]]="album","Album",IF(spotify_data[[#This Row],[album_type]]="single","Single","Compilation"))</f>
        <v>Album</v>
      </c>
      <c r="Y3837">
        <v>408</v>
      </c>
    </row>
    <row r="3838" spans="1:25" x14ac:dyDescent="0.3">
      <c r="A3838" s="1" t="s">
        <v>11302</v>
      </c>
      <c r="B3838" s="1">
        <v>7455</v>
      </c>
      <c r="C3838" s="1" t="s">
        <v>11303</v>
      </c>
      <c r="D3838">
        <v>5</v>
      </c>
      <c r="E3838">
        <v>61</v>
      </c>
      <c r="F3838" s="10">
        <f>spotify_data[[#This Row],[track_popularity]]/100</f>
        <v>0.61</v>
      </c>
      <c r="G3838" s="9" t="b">
        <v>1</v>
      </c>
      <c r="H3838" s="1">
        <f>+IF(spotify_data[[#This Row],[explicit]]=FALSE,0,1)</f>
        <v>1</v>
      </c>
      <c r="I3838" s="1" t="s">
        <v>1285</v>
      </c>
      <c r="J3838" s="7">
        <f>MATCH(spotify_data[[#This Row],[artist_name]],spotify_data[artist_name],0)</f>
        <v>603</v>
      </c>
      <c r="K3838">
        <v>85</v>
      </c>
      <c r="L3838" s="10">
        <f>spotify_data[[#This Row],[artist_popularity]]/100</f>
        <v>0.85</v>
      </c>
      <c r="M3838">
        <v>10342615</v>
      </c>
      <c r="N3838" s="1" t="s">
        <v>237</v>
      </c>
      <c r="O3838" s="1" t="s">
        <v>11304</v>
      </c>
      <c r="P3838" s="1">
        <f>MATCH(spotify_data[[#This Row],[album_id]],spotify_data[album_id],0)</f>
        <v>3837</v>
      </c>
      <c r="Q3838" s="1" t="s">
        <v>11305</v>
      </c>
      <c r="R3838" s="2">
        <v>43518</v>
      </c>
      <c r="S3838" s="7">
        <f ca="1">+TODAY()-spotify_data[[#This Row],[Fecha lanzamiento Album]]</f>
        <v>2513</v>
      </c>
      <c r="T3838" s="7">
        <f ca="1">+spotify_data[[#This Row],[Antigüedad Album Dias]]/60</f>
        <v>41.883333333333333</v>
      </c>
      <c r="U3838" s="8">
        <f ca="1">spotify_data[[#This Row],[Antigüedad Album Meses]]/12</f>
        <v>3.4902777777777776</v>
      </c>
      <c r="V3838">
        <v>16</v>
      </c>
      <c r="W3838" s="1" t="s">
        <v>20</v>
      </c>
      <c r="X3838" s="1" t="str">
        <f>+IF(spotify_data[[#This Row],[album_type]]="album","Album",IF(spotify_data[[#This Row],[album_type]]="single","Single","Compilation"))</f>
        <v>Album</v>
      </c>
      <c r="Y3838">
        <v>333</v>
      </c>
    </row>
    <row r="3839" spans="1:25" x14ac:dyDescent="0.3">
      <c r="A3839" s="1" t="s">
        <v>11335</v>
      </c>
      <c r="B3839" s="1">
        <v>1226</v>
      </c>
      <c r="C3839" s="1" t="s">
        <v>11336</v>
      </c>
      <c r="D3839">
        <v>7</v>
      </c>
      <c r="E3839">
        <v>61</v>
      </c>
      <c r="F3839" s="10">
        <f>spotify_data[[#This Row],[track_popularity]]/100</f>
        <v>0.61</v>
      </c>
      <c r="G3839" s="9" t="b">
        <v>1</v>
      </c>
      <c r="H3839" s="1">
        <f>+IF(spotify_data[[#This Row],[explicit]]=FALSE,0,1)</f>
        <v>1</v>
      </c>
      <c r="I3839" s="1" t="s">
        <v>2164</v>
      </c>
      <c r="J3839" s="7">
        <f>MATCH(spotify_data[[#This Row],[artist_name]],spotify_data[artist_name],0)</f>
        <v>189</v>
      </c>
      <c r="K3839">
        <v>90</v>
      </c>
      <c r="L3839" s="10">
        <f>spotify_data[[#This Row],[artist_popularity]]/100</f>
        <v>0.9</v>
      </c>
      <c r="M3839">
        <v>107389514</v>
      </c>
      <c r="N3839" s="1" t="s">
        <v>516</v>
      </c>
      <c r="O3839" s="1" t="s">
        <v>11337</v>
      </c>
      <c r="P3839" s="1">
        <f>MATCH(spotify_data[[#This Row],[album_id]],spotify_data[album_id],0)</f>
        <v>246</v>
      </c>
      <c r="Q3839" s="1" t="s">
        <v>11338</v>
      </c>
      <c r="R3839" s="2">
        <v>43504</v>
      </c>
      <c r="S3839" s="7">
        <f ca="1">+TODAY()-spotify_data[[#This Row],[Fecha lanzamiento Album]]</f>
        <v>2527</v>
      </c>
      <c r="T3839" s="7">
        <f ca="1">+spotify_data[[#This Row],[Antigüedad Album Dias]]/60</f>
        <v>42.116666666666667</v>
      </c>
      <c r="U3839" s="8">
        <f ca="1">spotify_data[[#This Row],[Antigüedad Album Meses]]/12</f>
        <v>3.5097222222222224</v>
      </c>
      <c r="V3839">
        <v>12</v>
      </c>
      <c r="W3839" s="1" t="s">
        <v>20</v>
      </c>
      <c r="X3839" s="1" t="str">
        <f>+IF(spotify_data[[#This Row],[album_type]]="album","Album",IF(spotify_data[[#This Row],[album_type]]="single","Single","Compilation"))</f>
        <v>Album</v>
      </c>
      <c r="Y3839">
        <v>234</v>
      </c>
    </row>
    <row r="3840" spans="1:25" x14ac:dyDescent="0.3">
      <c r="A3840" s="1" t="s">
        <v>11469</v>
      </c>
      <c r="B3840" s="1">
        <v>7844</v>
      </c>
      <c r="C3840" s="1" t="s">
        <v>11470</v>
      </c>
      <c r="D3840">
        <v>1</v>
      </c>
      <c r="E3840">
        <v>61</v>
      </c>
      <c r="F3840" s="10">
        <f>spotify_data[[#This Row],[track_popularity]]/100</f>
        <v>0.61</v>
      </c>
      <c r="G3840" s="9" t="b">
        <v>0</v>
      </c>
      <c r="H3840" s="1">
        <f>+IF(spotify_data[[#This Row],[explicit]]=FALSE,0,1)</f>
        <v>0</v>
      </c>
      <c r="I3840" s="1" t="s">
        <v>3784</v>
      </c>
      <c r="J3840" s="7">
        <f>MATCH(spotify_data[[#This Row],[artist_name]],spotify_data[artist_name],0)</f>
        <v>7</v>
      </c>
      <c r="K3840">
        <v>90</v>
      </c>
      <c r="L3840" s="10">
        <f>spotify_data[[#This Row],[artist_popularity]]/100</f>
        <v>0.9</v>
      </c>
      <c r="M3840">
        <v>118692183</v>
      </c>
      <c r="N3840" s="1" t="s">
        <v>3785</v>
      </c>
      <c r="O3840" s="1" t="s">
        <v>11471</v>
      </c>
      <c r="P3840" s="1">
        <f>MATCH(spotify_data[[#This Row],[album_id]],spotify_data[album_id],0)</f>
        <v>3839</v>
      </c>
      <c r="Q3840" s="1" t="s">
        <v>11472</v>
      </c>
      <c r="R3840" s="2">
        <v>43474</v>
      </c>
      <c r="S3840" s="7">
        <f ca="1">+TODAY()-spotify_data[[#This Row],[Fecha lanzamiento Album]]</f>
        <v>2557</v>
      </c>
      <c r="T3840" s="7">
        <f ca="1">+spotify_data[[#This Row],[Antigüedad Album Dias]]/60</f>
        <v>42.616666666666667</v>
      </c>
      <c r="U3840" s="8">
        <f ca="1">spotify_data[[#This Row],[Antigüedad Album Meses]]/12</f>
        <v>3.5513888888888889</v>
      </c>
      <c r="V3840">
        <v>1</v>
      </c>
      <c r="W3840" s="1" t="s">
        <v>21</v>
      </c>
      <c r="X3840" s="1" t="str">
        <f>+IF(spotify_data[[#This Row],[album_type]]="album","Album",IF(spotify_data[[#This Row],[album_type]]="single","Single","Compilation"))</f>
        <v>Single</v>
      </c>
      <c r="Y3840">
        <v>45</v>
      </c>
    </row>
    <row r="3841" spans="1:25" x14ac:dyDescent="0.3">
      <c r="A3841" s="1" t="s">
        <v>11882</v>
      </c>
      <c r="B3841" s="1">
        <v>5306</v>
      </c>
      <c r="C3841" s="1" t="s">
        <v>11883</v>
      </c>
      <c r="D3841">
        <v>2</v>
      </c>
      <c r="E3841">
        <v>61</v>
      </c>
      <c r="F3841" s="10">
        <f>spotify_data[[#This Row],[track_popularity]]/100</f>
        <v>0.61</v>
      </c>
      <c r="G3841" s="9" t="b">
        <v>1</v>
      </c>
      <c r="H3841" s="1">
        <f>+IF(spotify_data[[#This Row],[explicit]]=FALSE,0,1)</f>
        <v>1</v>
      </c>
      <c r="I3841" s="1" t="s">
        <v>9563</v>
      </c>
      <c r="J3841" s="7">
        <f>MATCH(spotify_data[[#This Row],[artist_name]],spotify_data[artist_name],0)</f>
        <v>763</v>
      </c>
      <c r="K3841">
        <v>84</v>
      </c>
      <c r="L3841" s="10">
        <f>spotify_data[[#This Row],[artist_popularity]]/100</f>
        <v>0.84</v>
      </c>
      <c r="M3841">
        <v>21662596</v>
      </c>
      <c r="N3841" s="1" t="s">
        <v>23</v>
      </c>
      <c r="O3841" s="1" t="s">
        <v>11837</v>
      </c>
      <c r="P3841" s="1">
        <f>MATCH(spotify_data[[#This Row],[album_id]],spotify_data[album_id],0)</f>
        <v>763</v>
      </c>
      <c r="Q3841" s="1" t="s">
        <v>11838</v>
      </c>
      <c r="R3841" s="2">
        <v>43378</v>
      </c>
      <c r="S3841" s="7">
        <f ca="1">+TODAY()-spotify_data[[#This Row],[Fecha lanzamiento Album]]</f>
        <v>2653</v>
      </c>
      <c r="T3841" s="7">
        <f ca="1">+spotify_data[[#This Row],[Antigüedad Album Dias]]/60</f>
        <v>44.216666666666669</v>
      </c>
      <c r="U3841" s="8">
        <f ca="1">spotify_data[[#This Row],[Antigüedad Album Meses]]/12</f>
        <v>3.6847222222222222</v>
      </c>
      <c r="V3841">
        <v>13</v>
      </c>
      <c r="W3841" s="1" t="s">
        <v>20</v>
      </c>
      <c r="X3841" s="1" t="str">
        <f>+IF(spotify_data[[#This Row],[album_type]]="album","Album",IF(spotify_data[[#This Row],[album_type]]="single","Single","Compilation"))</f>
        <v>Album</v>
      </c>
      <c r="Y3841">
        <v>27</v>
      </c>
    </row>
    <row r="3842" spans="1:25" x14ac:dyDescent="0.3">
      <c r="A3842" s="1" t="s">
        <v>12017</v>
      </c>
      <c r="B3842" s="1">
        <v>2308</v>
      </c>
      <c r="C3842" s="1" t="s">
        <v>12018</v>
      </c>
      <c r="D3842">
        <v>1</v>
      </c>
      <c r="E3842">
        <v>61</v>
      </c>
      <c r="F3842" s="10">
        <f>spotify_data[[#This Row],[track_popularity]]/100</f>
        <v>0.61</v>
      </c>
      <c r="G3842" s="9" t="b">
        <v>0</v>
      </c>
      <c r="H3842" s="1">
        <f>+IF(spotify_data[[#This Row],[explicit]]=FALSE,0,1)</f>
        <v>0</v>
      </c>
      <c r="I3842" s="1" t="s">
        <v>8185</v>
      </c>
      <c r="J3842" s="7">
        <f>MATCH(spotify_data[[#This Row],[artist_name]],spotify_data[artist_name],0)</f>
        <v>751</v>
      </c>
      <c r="K3842">
        <v>85</v>
      </c>
      <c r="L3842" s="10">
        <f>spotify_data[[#This Row],[artist_popularity]]/100</f>
        <v>0.85</v>
      </c>
      <c r="M3842">
        <v>81181104</v>
      </c>
      <c r="N3842" s="1" t="s">
        <v>273</v>
      </c>
      <c r="O3842" s="1" t="s">
        <v>12019</v>
      </c>
      <c r="P3842" s="1">
        <f>MATCH(spotify_data[[#This Row],[album_id]],spotify_data[album_id],0)</f>
        <v>1917</v>
      </c>
      <c r="Q3842" s="1" t="s">
        <v>12020</v>
      </c>
      <c r="R3842" s="2">
        <v>43336</v>
      </c>
      <c r="S3842" s="7">
        <f ca="1">+TODAY()-spotify_data[[#This Row],[Fecha lanzamiento Album]]</f>
        <v>2695</v>
      </c>
      <c r="T3842" s="7">
        <f ca="1">+spotify_data[[#This Row],[Antigüedad Album Dias]]/60</f>
        <v>44.916666666666664</v>
      </c>
      <c r="U3842" s="8">
        <f ca="1">spotify_data[[#This Row],[Antigüedad Album Meses]]/12</f>
        <v>3.7430555555555554</v>
      </c>
      <c r="V3842">
        <v>26</v>
      </c>
      <c r="W3842" s="1" t="s">
        <v>20</v>
      </c>
      <c r="X3842" s="1" t="str">
        <f>+IF(spotify_data[[#This Row],[album_type]]="album","Album",IF(spotify_data[[#This Row],[album_type]]="single","Single","Compilation"))</f>
        <v>Album</v>
      </c>
      <c r="Y3842">
        <v>459</v>
      </c>
    </row>
    <row r="3843" spans="1:25" x14ac:dyDescent="0.3">
      <c r="A3843" s="1" t="s">
        <v>12047</v>
      </c>
      <c r="B3843" s="1">
        <v>919</v>
      </c>
      <c r="C3843" s="1" t="s">
        <v>12048</v>
      </c>
      <c r="D3843">
        <v>5</v>
      </c>
      <c r="E3843">
        <v>61</v>
      </c>
      <c r="F3843" s="10">
        <f>spotify_data[[#This Row],[track_popularity]]/100</f>
        <v>0.61</v>
      </c>
      <c r="G3843" s="9" t="b">
        <v>0</v>
      </c>
      <c r="H3843" s="1">
        <f>+IF(spotify_data[[#This Row],[explicit]]=FALSE,0,1)</f>
        <v>0</v>
      </c>
      <c r="I3843" s="1" t="s">
        <v>8185</v>
      </c>
      <c r="J3843" s="7">
        <f>MATCH(spotify_data[[#This Row],[artist_name]],spotify_data[artist_name],0)</f>
        <v>751</v>
      </c>
      <c r="K3843">
        <v>85</v>
      </c>
      <c r="L3843" s="10">
        <f>spotify_data[[#This Row],[artist_popularity]]/100</f>
        <v>0.85</v>
      </c>
      <c r="M3843">
        <v>81189603</v>
      </c>
      <c r="N3843" s="1" t="s">
        <v>273</v>
      </c>
      <c r="O3843" s="1" t="s">
        <v>12019</v>
      </c>
      <c r="P3843" s="1">
        <f>MATCH(spotify_data[[#This Row],[album_id]],spotify_data[album_id],0)</f>
        <v>1917</v>
      </c>
      <c r="Q3843" s="1" t="s">
        <v>12020</v>
      </c>
      <c r="R3843" s="2">
        <v>43336</v>
      </c>
      <c r="S3843" s="7">
        <f ca="1">+TODAY()-spotify_data[[#This Row],[Fecha lanzamiento Album]]</f>
        <v>2695</v>
      </c>
      <c r="T3843" s="7">
        <f ca="1">+spotify_data[[#This Row],[Antigüedad Album Dias]]/60</f>
        <v>44.916666666666664</v>
      </c>
      <c r="U3843" s="8">
        <f ca="1">spotify_data[[#This Row],[Antigüedad Album Meses]]/12</f>
        <v>3.7430555555555554</v>
      </c>
      <c r="V3843">
        <v>26</v>
      </c>
      <c r="W3843" s="1" t="s">
        <v>20</v>
      </c>
      <c r="X3843" s="1" t="str">
        <f>+IF(spotify_data[[#This Row],[album_type]]="album","Album",IF(spotify_data[[#This Row],[album_type]]="single","Single","Compilation"))</f>
        <v>Album</v>
      </c>
      <c r="Y3843">
        <v>327</v>
      </c>
    </row>
    <row r="3844" spans="1:25" x14ac:dyDescent="0.3">
      <c r="A3844" s="1" t="s">
        <v>12121</v>
      </c>
      <c r="B3844" s="1">
        <v>4854</v>
      </c>
      <c r="C3844" s="1" t="s">
        <v>12122</v>
      </c>
      <c r="D3844">
        <v>6</v>
      </c>
      <c r="E3844">
        <v>61</v>
      </c>
      <c r="F3844" s="10">
        <f>spotify_data[[#This Row],[track_popularity]]/100</f>
        <v>0.61</v>
      </c>
      <c r="G3844" s="9" t="b">
        <v>1</v>
      </c>
      <c r="H3844" s="1">
        <f>+IF(spotify_data[[#This Row],[explicit]]=FALSE,0,1)</f>
        <v>1</v>
      </c>
      <c r="I3844" s="1" t="s">
        <v>4635</v>
      </c>
      <c r="J3844" s="7">
        <f>MATCH(spotify_data[[#This Row],[artist_name]],spotify_data[artist_name],0)</f>
        <v>958</v>
      </c>
      <c r="K3844">
        <v>84</v>
      </c>
      <c r="L3844" s="10">
        <f>spotify_data[[#This Row],[artist_popularity]]/100</f>
        <v>0.84</v>
      </c>
      <c r="M3844">
        <v>34297934</v>
      </c>
      <c r="N3844" s="1" t="s">
        <v>23</v>
      </c>
      <c r="O3844" s="1" t="s">
        <v>12123</v>
      </c>
      <c r="P3844" s="1">
        <f>MATCH(spotify_data[[#This Row],[album_id]],spotify_data[album_id],0)</f>
        <v>3843</v>
      </c>
      <c r="Q3844" s="1" t="s">
        <v>12124</v>
      </c>
      <c r="R3844" s="2">
        <v>43322</v>
      </c>
      <c r="S3844" s="7">
        <f ca="1">+TODAY()-spotify_data[[#This Row],[Fecha lanzamiento Album]]</f>
        <v>2709</v>
      </c>
      <c r="T3844" s="7">
        <f ca="1">+spotify_data[[#This Row],[Antigüedad Album Dias]]/60</f>
        <v>45.15</v>
      </c>
      <c r="U3844" s="8">
        <f ca="1">spotify_data[[#This Row],[Antigüedad Album Meses]]/12</f>
        <v>3.7624999999999997</v>
      </c>
      <c r="V3844">
        <v>19</v>
      </c>
      <c r="W3844" s="1" t="s">
        <v>20</v>
      </c>
      <c r="X3844" s="1" t="str">
        <f>+IF(spotify_data[[#This Row],[album_type]]="album","Album",IF(spotify_data[[#This Row],[album_type]]="single","Single","Compilation"))</f>
        <v>Album</v>
      </c>
      <c r="Y3844">
        <v>315</v>
      </c>
    </row>
    <row r="3845" spans="1:25" x14ac:dyDescent="0.3">
      <c r="A3845" s="1" t="s">
        <v>12476</v>
      </c>
      <c r="B3845" s="1">
        <v>8052</v>
      </c>
      <c r="C3845" s="1" t="s">
        <v>12477</v>
      </c>
      <c r="D3845">
        <v>4</v>
      </c>
      <c r="E3845">
        <v>61</v>
      </c>
      <c r="F3845" s="10">
        <f>spotify_data[[#This Row],[track_popularity]]/100</f>
        <v>0.61</v>
      </c>
      <c r="G3845" s="9" t="b">
        <v>1</v>
      </c>
      <c r="H3845" s="1">
        <f>+IF(spotify_data[[#This Row],[explicit]]=FALSE,0,1)</f>
        <v>1</v>
      </c>
      <c r="I3845" s="1" t="s">
        <v>2225</v>
      </c>
      <c r="J3845" s="7">
        <f>MATCH(spotify_data[[#This Row],[artist_name]],spotify_data[artist_name],0)</f>
        <v>719</v>
      </c>
      <c r="K3845">
        <v>86</v>
      </c>
      <c r="L3845" s="10">
        <f>spotify_data[[#This Row],[artist_popularity]]/100</f>
        <v>0.86</v>
      </c>
      <c r="M3845">
        <v>15031490</v>
      </c>
      <c r="N3845" s="1" t="s">
        <v>2226</v>
      </c>
      <c r="O3845" s="1" t="s">
        <v>12436</v>
      </c>
      <c r="P3845" s="1">
        <f>MATCH(spotify_data[[#This Row],[album_id]],spotify_data[album_id],0)</f>
        <v>1242</v>
      </c>
      <c r="Q3845" s="1" t="s">
        <v>12437</v>
      </c>
      <c r="R3845" s="2">
        <v>43231</v>
      </c>
      <c r="S3845" s="7">
        <f ca="1">+TODAY()-spotify_data[[#This Row],[Fecha lanzamiento Album]]</f>
        <v>2800</v>
      </c>
      <c r="T3845" s="7">
        <f ca="1">+spotify_data[[#This Row],[Antigüedad Album Dias]]/60</f>
        <v>46.666666666666664</v>
      </c>
      <c r="U3845" s="8">
        <f ca="1">spotify_data[[#This Row],[Antigüedad Album Meses]]/12</f>
        <v>3.8888888888888888</v>
      </c>
      <c r="V3845">
        <v>19</v>
      </c>
      <c r="W3845" s="1" t="s">
        <v>20</v>
      </c>
      <c r="X3845" s="1" t="str">
        <f>+IF(spotify_data[[#This Row],[album_type]]="album","Album",IF(spotify_data[[#This Row],[album_type]]="single","Single","Compilation"))</f>
        <v>Album</v>
      </c>
      <c r="Y3845">
        <v>225</v>
      </c>
    </row>
    <row r="3846" spans="1:25" x14ac:dyDescent="0.3">
      <c r="A3846" s="1" t="s">
        <v>12493</v>
      </c>
      <c r="B3846" s="1">
        <v>4373</v>
      </c>
      <c r="C3846" s="1" t="s">
        <v>12494</v>
      </c>
      <c r="D3846">
        <v>7</v>
      </c>
      <c r="E3846">
        <v>61</v>
      </c>
      <c r="F3846" s="10">
        <f>spotify_data[[#This Row],[track_popularity]]/100</f>
        <v>0.61</v>
      </c>
      <c r="G3846" s="9" t="b">
        <v>1</v>
      </c>
      <c r="H3846" s="1">
        <f>+IF(spotify_data[[#This Row],[explicit]]=FALSE,0,1)</f>
        <v>1</v>
      </c>
      <c r="I3846" s="1" t="s">
        <v>12495</v>
      </c>
      <c r="J3846" s="7">
        <f>MATCH(spotify_data[[#This Row],[artist_name]],spotify_data[artist_name],0)</f>
        <v>1099</v>
      </c>
      <c r="K3846">
        <v>69</v>
      </c>
      <c r="L3846" s="10">
        <f>spotify_data[[#This Row],[artist_popularity]]/100</f>
        <v>0.69</v>
      </c>
      <c r="M3846">
        <v>7767068</v>
      </c>
      <c r="N3846" s="1" t="s">
        <v>23</v>
      </c>
      <c r="O3846" s="1" t="s">
        <v>12496</v>
      </c>
      <c r="P3846" s="1">
        <f>MATCH(spotify_data[[#This Row],[album_id]],spotify_data[album_id],0)</f>
        <v>3845</v>
      </c>
      <c r="Q3846" s="1" t="s">
        <v>12497</v>
      </c>
      <c r="R3846" s="2">
        <v>43224</v>
      </c>
      <c r="S3846" s="7">
        <f ca="1">+TODAY()-spotify_data[[#This Row],[Fecha lanzamiento Album]]</f>
        <v>2807</v>
      </c>
      <c r="T3846" s="7">
        <f ca="1">+spotify_data[[#This Row],[Antigüedad Album Dias]]/60</f>
        <v>46.783333333333331</v>
      </c>
      <c r="U3846" s="8">
        <f ca="1">spotify_data[[#This Row],[Antigüedad Album Meses]]/12</f>
        <v>3.8986111111111108</v>
      </c>
      <c r="V3846">
        <v>27</v>
      </c>
      <c r="W3846" s="1" t="s">
        <v>20</v>
      </c>
      <c r="X3846" s="1" t="str">
        <f>+IF(spotify_data[[#This Row],[album_type]]="album","Album",IF(spotify_data[[#This Row],[album_type]]="single","Single","Compilation"))</f>
        <v>Album</v>
      </c>
      <c r="Y3846">
        <v>553</v>
      </c>
    </row>
    <row r="3847" spans="1:25" x14ac:dyDescent="0.3">
      <c r="A3847" s="1" t="s">
        <v>12517</v>
      </c>
      <c r="B3847" s="1">
        <v>7112</v>
      </c>
      <c r="C3847" s="1" t="s">
        <v>12518</v>
      </c>
      <c r="D3847">
        <v>18</v>
      </c>
      <c r="E3847">
        <v>61</v>
      </c>
      <c r="F3847" s="10">
        <f>spotify_data[[#This Row],[track_popularity]]/100</f>
        <v>0.61</v>
      </c>
      <c r="G3847" s="9" t="b">
        <v>1</v>
      </c>
      <c r="H3847" s="1">
        <f>+IF(spotify_data[[#This Row],[explicit]]=FALSE,0,1)</f>
        <v>1</v>
      </c>
      <c r="I3847" s="1" t="s">
        <v>3271</v>
      </c>
      <c r="J3847" s="7">
        <f>MATCH(spotify_data[[#This Row],[artist_name]],spotify_data[artist_name],0)</f>
        <v>175</v>
      </c>
      <c r="K3847">
        <v>86</v>
      </c>
      <c r="L3847" s="10">
        <f>spotify_data[[#This Row],[artist_popularity]]/100</f>
        <v>0.86</v>
      </c>
      <c r="M3847">
        <v>47722935</v>
      </c>
      <c r="N3847" s="1" t="s">
        <v>3272</v>
      </c>
      <c r="O3847" s="1" t="s">
        <v>12504</v>
      </c>
      <c r="P3847" s="1">
        <f>MATCH(spotify_data[[#This Row],[album_id]],spotify_data[album_id],0)</f>
        <v>524</v>
      </c>
      <c r="Q3847" s="1" t="s">
        <v>12505</v>
      </c>
      <c r="R3847" s="2">
        <v>43217</v>
      </c>
      <c r="S3847" s="7">
        <f ca="1">+TODAY()-spotify_data[[#This Row],[Fecha lanzamiento Album]]</f>
        <v>2814</v>
      </c>
      <c r="T3847" s="7">
        <f ca="1">+spotify_data[[#This Row],[Antigüedad Album Dias]]/60</f>
        <v>46.9</v>
      </c>
      <c r="U3847" s="8">
        <f ca="1">spotify_data[[#This Row],[Antigüedad Album Meses]]/12</f>
        <v>3.9083333333333332</v>
      </c>
      <c r="V3847">
        <v>18</v>
      </c>
      <c r="W3847" s="1" t="s">
        <v>20</v>
      </c>
      <c r="X3847" s="1" t="str">
        <f>+IF(spotify_data[[#This Row],[album_type]]="album","Album",IF(spotify_data[[#This Row],[album_type]]="single","Single","Compilation"))</f>
        <v>Album</v>
      </c>
      <c r="Y3847">
        <v>38</v>
      </c>
    </row>
    <row r="3848" spans="1:25" x14ac:dyDescent="0.3">
      <c r="A3848" s="1" t="s">
        <v>12519</v>
      </c>
      <c r="B3848" s="1">
        <v>8260</v>
      </c>
      <c r="C3848" s="1" t="s">
        <v>12520</v>
      </c>
      <c r="D3848">
        <v>11</v>
      </c>
      <c r="E3848">
        <v>61</v>
      </c>
      <c r="F3848" s="10">
        <f>spotify_data[[#This Row],[track_popularity]]/100</f>
        <v>0.61</v>
      </c>
      <c r="G3848" s="9" t="b">
        <v>1</v>
      </c>
      <c r="H3848" s="1">
        <f>+IF(spotify_data[[#This Row],[explicit]]=FALSE,0,1)</f>
        <v>1</v>
      </c>
      <c r="I3848" s="1" t="s">
        <v>3271</v>
      </c>
      <c r="J3848" s="7">
        <f>MATCH(spotify_data[[#This Row],[artist_name]],spotify_data[artist_name],0)</f>
        <v>175</v>
      </c>
      <c r="K3848">
        <v>85</v>
      </c>
      <c r="L3848" s="10">
        <f>spotify_data[[#This Row],[artist_popularity]]/100</f>
        <v>0.85</v>
      </c>
      <c r="M3848">
        <v>47716988</v>
      </c>
      <c r="N3848" s="1" t="s">
        <v>3272</v>
      </c>
      <c r="O3848" s="1" t="s">
        <v>12504</v>
      </c>
      <c r="P3848" s="1">
        <f>MATCH(spotify_data[[#This Row],[album_id]],spotify_data[album_id],0)</f>
        <v>524</v>
      </c>
      <c r="Q3848" s="1" t="s">
        <v>12505</v>
      </c>
      <c r="R3848" s="2">
        <v>43217</v>
      </c>
      <c r="S3848" s="7">
        <f ca="1">+TODAY()-spotify_data[[#This Row],[Fecha lanzamiento Album]]</f>
        <v>2814</v>
      </c>
      <c r="T3848" s="7">
        <f ca="1">+spotify_data[[#This Row],[Antigüedad Album Dias]]/60</f>
        <v>46.9</v>
      </c>
      <c r="U3848" s="8">
        <f ca="1">spotify_data[[#This Row],[Antigüedad Album Meses]]/12</f>
        <v>3.9083333333333332</v>
      </c>
      <c r="V3848">
        <v>18</v>
      </c>
      <c r="W3848" s="1" t="s">
        <v>20</v>
      </c>
      <c r="X3848" s="1" t="str">
        <f>+IF(spotify_data[[#This Row],[album_type]]="album","Album",IF(spotify_data[[#This Row],[album_type]]="single","Single","Compilation"))</f>
        <v>Album</v>
      </c>
      <c r="Y3848">
        <v>38</v>
      </c>
    </row>
    <row r="3849" spans="1:25" x14ac:dyDescent="0.3">
      <c r="A3849" s="1" t="s">
        <v>12579</v>
      </c>
      <c r="B3849" s="1">
        <v>3589</v>
      </c>
      <c r="C3849" s="1" t="s">
        <v>12580</v>
      </c>
      <c r="D3849">
        <v>10</v>
      </c>
      <c r="E3849">
        <v>61</v>
      </c>
      <c r="F3849" s="10">
        <f>spotify_data[[#This Row],[track_popularity]]/100</f>
        <v>0.61</v>
      </c>
      <c r="G3849" s="9" t="b">
        <v>1</v>
      </c>
      <c r="H3849" s="1">
        <f>+IF(spotify_data[[#This Row],[explicit]]=FALSE,0,1)</f>
        <v>1</v>
      </c>
      <c r="I3849" s="1" t="s">
        <v>667</v>
      </c>
      <c r="J3849" s="7">
        <f>MATCH(spotify_data[[#This Row],[artist_name]],spotify_data[artist_name],0)</f>
        <v>760</v>
      </c>
      <c r="K3849">
        <v>81</v>
      </c>
      <c r="L3849" s="10">
        <f>spotify_data[[#This Row],[artist_popularity]]/100</f>
        <v>0.81</v>
      </c>
      <c r="M3849">
        <v>25957976</v>
      </c>
      <c r="N3849" s="1" t="s">
        <v>23</v>
      </c>
      <c r="O3849" s="1" t="s">
        <v>12581</v>
      </c>
      <c r="P3849" s="1">
        <f>MATCH(spotify_data[[#This Row],[album_id]],spotify_data[album_id],0)</f>
        <v>769</v>
      </c>
      <c r="Q3849" s="1" t="s">
        <v>12582</v>
      </c>
      <c r="R3849" s="2">
        <v>43196</v>
      </c>
      <c r="S3849" s="7">
        <f ca="1">+TODAY()-spotify_data[[#This Row],[Fecha lanzamiento Album]]</f>
        <v>2835</v>
      </c>
      <c r="T3849" s="7">
        <f ca="1">+spotify_data[[#This Row],[Antigüedad Album Dias]]/60</f>
        <v>47.25</v>
      </c>
      <c r="U3849" s="8">
        <f ca="1">spotify_data[[#This Row],[Antigüedad Album Meses]]/12</f>
        <v>3.9375</v>
      </c>
      <c r="V3849">
        <v>13</v>
      </c>
      <c r="W3849" s="1" t="s">
        <v>20</v>
      </c>
      <c r="X3849" s="1" t="str">
        <f>+IF(spotify_data[[#This Row],[album_type]]="album","Album",IF(spotify_data[[#This Row],[album_type]]="single","Single","Compilation"))</f>
        <v>Album</v>
      </c>
      <c r="Y3849">
        <v>373</v>
      </c>
    </row>
    <row r="3850" spans="1:25" x14ac:dyDescent="0.3">
      <c r="A3850" s="1" t="s">
        <v>12966</v>
      </c>
      <c r="B3850" s="1">
        <v>3855</v>
      </c>
      <c r="C3850" s="1" t="s">
        <v>12967</v>
      </c>
      <c r="D3850">
        <v>1</v>
      </c>
      <c r="E3850">
        <v>61</v>
      </c>
      <c r="F3850" s="10">
        <f>spotify_data[[#This Row],[track_popularity]]/100</f>
        <v>0.61</v>
      </c>
      <c r="G3850" s="9" t="b">
        <v>0</v>
      </c>
      <c r="H3850" s="1">
        <f>+IF(spotify_data[[#This Row],[explicit]]=FALSE,0,1)</f>
        <v>0</v>
      </c>
      <c r="I3850" s="1" t="s">
        <v>12968</v>
      </c>
      <c r="J3850" s="7">
        <f>MATCH(spotify_data[[#This Row],[artist_name]],spotify_data[artist_name],0)</f>
        <v>3849</v>
      </c>
      <c r="K3850">
        <v>49</v>
      </c>
      <c r="L3850" s="10">
        <f>spotify_data[[#This Row],[artist_popularity]]/100</f>
        <v>0.49</v>
      </c>
      <c r="M3850">
        <v>176530</v>
      </c>
      <c r="N3850" s="1" t="s">
        <v>23</v>
      </c>
      <c r="O3850" s="1" t="s">
        <v>12969</v>
      </c>
      <c r="P3850" s="1">
        <f>MATCH(spotify_data[[#This Row],[album_id]],spotify_data[album_id],0)</f>
        <v>3849</v>
      </c>
      <c r="Q3850" s="1" t="s">
        <v>12967</v>
      </c>
      <c r="R3850" s="2">
        <v>43067</v>
      </c>
      <c r="S3850" s="7">
        <f ca="1">+TODAY()-spotify_data[[#This Row],[Fecha lanzamiento Album]]</f>
        <v>2964</v>
      </c>
      <c r="T3850" s="7">
        <f ca="1">+spotify_data[[#This Row],[Antigüedad Album Dias]]/60</f>
        <v>49.4</v>
      </c>
      <c r="U3850" s="8">
        <f ca="1">spotify_data[[#This Row],[Antigüedad Album Meses]]/12</f>
        <v>4.1166666666666663</v>
      </c>
      <c r="V3850">
        <v>1</v>
      </c>
      <c r="W3850" s="1" t="s">
        <v>21</v>
      </c>
      <c r="X3850" s="1" t="str">
        <f>+IF(spotify_data[[#This Row],[album_type]]="album","Album",IF(spotify_data[[#This Row],[album_type]]="single","Single","Compilation"))</f>
        <v>Single</v>
      </c>
      <c r="Y3850">
        <v>312</v>
      </c>
    </row>
    <row r="3851" spans="1:25" x14ac:dyDescent="0.3">
      <c r="A3851" s="1" t="s">
        <v>13338</v>
      </c>
      <c r="B3851" s="1">
        <v>6343</v>
      </c>
      <c r="C3851" s="1" t="s">
        <v>13339</v>
      </c>
      <c r="D3851">
        <v>1</v>
      </c>
      <c r="E3851">
        <v>61</v>
      </c>
      <c r="F3851" s="10">
        <f>spotify_data[[#This Row],[track_popularity]]/100</f>
        <v>0.61</v>
      </c>
      <c r="G3851" s="9" t="b">
        <v>1</v>
      </c>
      <c r="H3851" s="1">
        <f>+IF(spotify_data[[#This Row],[explicit]]=FALSE,0,1)</f>
        <v>1</v>
      </c>
      <c r="I3851" s="1" t="s">
        <v>13340</v>
      </c>
      <c r="J3851" s="7">
        <f>MATCH(spotify_data[[#This Row],[artist_name]],spotify_data[artist_name],0)</f>
        <v>3850</v>
      </c>
      <c r="K3851">
        <v>47</v>
      </c>
      <c r="L3851" s="10">
        <f>spotify_data[[#This Row],[artist_popularity]]/100</f>
        <v>0.47</v>
      </c>
      <c r="M3851">
        <v>99069</v>
      </c>
      <c r="N3851" s="1" t="s">
        <v>23</v>
      </c>
      <c r="O3851" s="1" t="s">
        <v>13341</v>
      </c>
      <c r="P3851" s="1">
        <f>MATCH(spotify_data[[#This Row],[album_id]],spotify_data[album_id],0)</f>
        <v>3850</v>
      </c>
      <c r="Q3851" s="1" t="s">
        <v>13339</v>
      </c>
      <c r="R3851" s="2">
        <v>42993</v>
      </c>
      <c r="S3851" s="7">
        <f ca="1">+TODAY()-spotify_data[[#This Row],[Fecha lanzamiento Album]]</f>
        <v>3038</v>
      </c>
      <c r="T3851" s="7">
        <f ca="1">+spotify_data[[#This Row],[Antigüedad Album Dias]]/60</f>
        <v>50.633333333333333</v>
      </c>
      <c r="U3851" s="8">
        <f ca="1">spotify_data[[#This Row],[Antigüedad Album Meses]]/12</f>
        <v>4.2194444444444441</v>
      </c>
      <c r="V3851">
        <v>1</v>
      </c>
      <c r="W3851" s="1" t="s">
        <v>21</v>
      </c>
      <c r="X3851" s="1" t="str">
        <f>+IF(spotify_data[[#This Row],[album_type]]="album","Album",IF(spotify_data[[#This Row],[album_type]]="single","Single","Compilation"))</f>
        <v>Single</v>
      </c>
      <c r="Y3851">
        <v>353</v>
      </c>
    </row>
    <row r="3852" spans="1:25" x14ac:dyDescent="0.3">
      <c r="A3852" s="1" t="s">
        <v>13525</v>
      </c>
      <c r="B3852" s="1">
        <v>4262</v>
      </c>
      <c r="C3852" s="1" t="s">
        <v>13526</v>
      </c>
      <c r="D3852">
        <v>19</v>
      </c>
      <c r="E3852">
        <v>61</v>
      </c>
      <c r="F3852" s="10">
        <f>spotify_data[[#This Row],[track_popularity]]/100</f>
        <v>0.61</v>
      </c>
      <c r="G3852" s="9" t="b">
        <v>1</v>
      </c>
      <c r="H3852" s="1">
        <f>+IF(spotify_data[[#This Row],[explicit]]=FALSE,0,1)</f>
        <v>1</v>
      </c>
      <c r="I3852" s="1" t="s">
        <v>3056</v>
      </c>
      <c r="J3852" s="7">
        <f>MATCH(spotify_data[[#This Row],[artist_name]],spotify_data[artist_name],0)</f>
        <v>389</v>
      </c>
      <c r="K3852">
        <v>88</v>
      </c>
      <c r="L3852" s="10">
        <f>spotify_data[[#This Row],[artist_popularity]]/100</f>
        <v>0.88</v>
      </c>
      <c r="M3852">
        <v>22675640</v>
      </c>
      <c r="N3852" s="1" t="s">
        <v>1366</v>
      </c>
      <c r="O3852" s="1" t="s">
        <v>13523</v>
      </c>
      <c r="P3852" s="1">
        <f>MATCH(spotify_data[[#This Row],[album_id]],spotify_data[album_id],0)</f>
        <v>655</v>
      </c>
      <c r="Q3852" s="1" t="s">
        <v>13524</v>
      </c>
      <c r="R3852" s="2">
        <v>42916</v>
      </c>
      <c r="S3852" s="7">
        <f ca="1">+TODAY()-spotify_data[[#This Row],[Fecha lanzamiento Album]]</f>
        <v>3115</v>
      </c>
      <c r="T3852" s="7">
        <f ca="1">+spotify_data[[#This Row],[Antigüedad Album Dias]]/60</f>
        <v>51.916666666666664</v>
      </c>
      <c r="U3852" s="8">
        <f ca="1">spotify_data[[#This Row],[Antigüedad Album Meses]]/12</f>
        <v>4.3263888888888884</v>
      </c>
      <c r="V3852">
        <v>20</v>
      </c>
      <c r="W3852" s="1" t="s">
        <v>20</v>
      </c>
      <c r="X3852" s="1" t="str">
        <f>+IF(spotify_data[[#This Row],[album_type]]="album","Album",IF(spotify_data[[#This Row],[album_type]]="single","Single","Compilation"))</f>
        <v>Album</v>
      </c>
      <c r="Y3852">
        <v>43</v>
      </c>
    </row>
    <row r="3853" spans="1:25" x14ac:dyDescent="0.3">
      <c r="A3853" s="1" t="s">
        <v>13706</v>
      </c>
      <c r="B3853" s="1">
        <v>1561</v>
      </c>
      <c r="C3853" s="1" t="s">
        <v>13707</v>
      </c>
      <c r="D3853">
        <v>1</v>
      </c>
      <c r="E3853">
        <v>61</v>
      </c>
      <c r="F3853" s="10">
        <f>spotify_data[[#This Row],[track_popularity]]/100</f>
        <v>0.61</v>
      </c>
      <c r="G3853" s="9" t="b">
        <v>1</v>
      </c>
      <c r="H3853" s="1">
        <f>+IF(spotify_data[[#This Row],[explicit]]=FALSE,0,1)</f>
        <v>1</v>
      </c>
      <c r="I3853" s="1" t="s">
        <v>13708</v>
      </c>
      <c r="J3853" s="7">
        <f>MATCH(spotify_data[[#This Row],[artist_name]],spotify_data[artist_name],0)</f>
        <v>3852</v>
      </c>
      <c r="K3853">
        <v>63</v>
      </c>
      <c r="L3853" s="10">
        <f>spotify_data[[#This Row],[artist_popularity]]/100</f>
        <v>0.63</v>
      </c>
      <c r="M3853">
        <v>1206870</v>
      </c>
      <c r="N3853" s="1" t="s">
        <v>12242</v>
      </c>
      <c r="O3853" s="1" t="s">
        <v>13709</v>
      </c>
      <c r="P3853" s="1">
        <f>MATCH(spotify_data[[#This Row],[album_id]],spotify_data[album_id],0)</f>
        <v>3852</v>
      </c>
      <c r="Q3853" s="1" t="s">
        <v>13707</v>
      </c>
      <c r="R3853" s="2">
        <v>42877</v>
      </c>
      <c r="S3853" s="7">
        <f ca="1">+TODAY()-spotify_data[[#This Row],[Fecha lanzamiento Album]]</f>
        <v>3154</v>
      </c>
      <c r="T3853" s="7">
        <f ca="1">+spotify_data[[#This Row],[Antigüedad Album Dias]]/60</f>
        <v>52.56666666666667</v>
      </c>
      <c r="U3853" s="8">
        <f ca="1">spotify_data[[#This Row],[Antigüedad Album Meses]]/12</f>
        <v>4.3805555555555555</v>
      </c>
      <c r="V3853">
        <v>1</v>
      </c>
      <c r="W3853" s="1" t="s">
        <v>21</v>
      </c>
      <c r="X3853" s="1" t="str">
        <f>+IF(spotify_data[[#This Row],[album_type]]="album","Album",IF(spotify_data[[#This Row],[album_type]]="single","Single","Compilation"))</f>
        <v>Single</v>
      </c>
      <c r="Y3853">
        <v>374</v>
      </c>
    </row>
    <row r="3854" spans="1:25" x14ac:dyDescent="0.3">
      <c r="A3854" s="1" t="s">
        <v>13985</v>
      </c>
      <c r="B3854" s="1">
        <v>8020</v>
      </c>
      <c r="C3854" s="1" t="s">
        <v>13986</v>
      </c>
      <c r="D3854">
        <v>13</v>
      </c>
      <c r="E3854">
        <v>61</v>
      </c>
      <c r="F3854" s="10">
        <f>spotify_data[[#This Row],[track_popularity]]/100</f>
        <v>0.61</v>
      </c>
      <c r="G3854" s="9" t="b">
        <v>0</v>
      </c>
      <c r="H3854" s="1">
        <f>+IF(spotify_data[[#This Row],[explicit]]=FALSE,0,1)</f>
        <v>0</v>
      </c>
      <c r="I3854" s="1" t="s">
        <v>830</v>
      </c>
      <c r="J3854" s="7">
        <f>MATCH(spotify_data[[#This Row],[artist_name]],spotify_data[artist_name],0)</f>
        <v>73</v>
      </c>
      <c r="K3854">
        <v>88</v>
      </c>
      <c r="L3854" s="10">
        <f>spotify_data[[#This Row],[artist_popularity]]/100</f>
        <v>0.88</v>
      </c>
      <c r="M3854">
        <v>122773292</v>
      </c>
      <c r="N3854" s="1" t="s">
        <v>831</v>
      </c>
      <c r="O3854" s="1" t="s">
        <v>13979</v>
      </c>
      <c r="P3854" s="1">
        <f>MATCH(spotify_data[[#This Row],[album_id]],spotify_data[album_id],0)</f>
        <v>73</v>
      </c>
      <c r="Q3854" s="1" t="s">
        <v>13980</v>
      </c>
      <c r="R3854" s="2">
        <v>42797</v>
      </c>
      <c r="S3854" s="7">
        <f ca="1">+TODAY()-spotify_data[[#This Row],[Fecha lanzamiento Album]]</f>
        <v>3234</v>
      </c>
      <c r="T3854" s="7">
        <f ca="1">+spotify_data[[#This Row],[Antigüedad Album Dias]]/60</f>
        <v>53.9</v>
      </c>
      <c r="U3854" s="8">
        <f ca="1">spotify_data[[#This Row],[Antigüedad Album Meses]]/12</f>
        <v>4.4916666666666663</v>
      </c>
      <c r="V3854">
        <v>16</v>
      </c>
      <c r="W3854" s="1" t="s">
        <v>20</v>
      </c>
      <c r="X3854" s="1" t="str">
        <f>+IF(spotify_data[[#This Row],[album_type]]="album","Album",IF(spotify_data[[#This Row],[album_type]]="single","Single","Compilation"))</f>
        <v>Album</v>
      </c>
      <c r="Y3854">
        <v>318</v>
      </c>
    </row>
    <row r="3855" spans="1:25" x14ac:dyDescent="0.3">
      <c r="A3855" s="1" t="s">
        <v>14144</v>
      </c>
      <c r="B3855" s="1">
        <v>5720</v>
      </c>
      <c r="C3855" s="1" t="s">
        <v>14145</v>
      </c>
      <c r="D3855">
        <v>11</v>
      </c>
      <c r="E3855">
        <v>61</v>
      </c>
      <c r="F3855" s="10">
        <f>spotify_data[[#This Row],[track_popularity]]/100</f>
        <v>0.61</v>
      </c>
      <c r="G3855" s="9" t="b">
        <v>1</v>
      </c>
      <c r="H3855" s="1">
        <f>+IF(spotify_data[[#This Row],[explicit]]=FALSE,0,1)</f>
        <v>1</v>
      </c>
      <c r="I3855" s="1" t="s">
        <v>3271</v>
      </c>
      <c r="J3855" s="7">
        <f>MATCH(spotify_data[[#This Row],[artist_name]],spotify_data[artist_name],0)</f>
        <v>175</v>
      </c>
      <c r="K3855">
        <v>85</v>
      </c>
      <c r="L3855" s="10">
        <f>spotify_data[[#This Row],[artist_popularity]]/100</f>
        <v>0.85</v>
      </c>
      <c r="M3855">
        <v>47716988</v>
      </c>
      <c r="N3855" s="1" t="s">
        <v>3272</v>
      </c>
      <c r="O3855" s="1" t="s">
        <v>14146</v>
      </c>
      <c r="P3855" s="1">
        <f>MATCH(spotify_data[[#This Row],[album_id]],spotify_data[album_id],0)</f>
        <v>780</v>
      </c>
      <c r="Q3855" s="1" t="s">
        <v>14147</v>
      </c>
      <c r="R3855" s="2">
        <v>42713</v>
      </c>
      <c r="S3855" s="7">
        <f ca="1">+TODAY()-spotify_data[[#This Row],[Fecha lanzamiento Album]]</f>
        <v>3318</v>
      </c>
      <c r="T3855" s="7">
        <f ca="1">+spotify_data[[#This Row],[Antigüedad Album Dias]]/60</f>
        <v>55.3</v>
      </c>
      <c r="U3855" s="8">
        <f ca="1">spotify_data[[#This Row],[Antigüedad Album Meses]]/12</f>
        <v>4.6083333333333334</v>
      </c>
      <c r="V3855">
        <v>18</v>
      </c>
      <c r="W3855" s="1" t="s">
        <v>20</v>
      </c>
      <c r="X3855" s="1" t="str">
        <f>+IF(spotify_data[[#This Row],[album_type]]="album","Album",IF(spotify_data[[#This Row],[album_type]]="single","Single","Compilation"))</f>
        <v>Album</v>
      </c>
      <c r="Y3855">
        <v>395</v>
      </c>
    </row>
    <row r="3856" spans="1:25" x14ac:dyDescent="0.3">
      <c r="A3856" s="1" t="s">
        <v>14212</v>
      </c>
      <c r="B3856" s="1">
        <v>1374</v>
      </c>
      <c r="C3856" s="1" t="s">
        <v>14213</v>
      </c>
      <c r="D3856">
        <v>16</v>
      </c>
      <c r="E3856">
        <v>61</v>
      </c>
      <c r="F3856" s="10">
        <f>spotify_data[[#This Row],[track_popularity]]/100</f>
        <v>0.61</v>
      </c>
      <c r="G3856" s="9" t="b">
        <v>1</v>
      </c>
      <c r="H3856" s="1">
        <f>+IF(spotify_data[[#This Row],[explicit]]=FALSE,0,1)</f>
        <v>1</v>
      </c>
      <c r="I3856" s="1" t="s">
        <v>2459</v>
      </c>
      <c r="J3856" s="7">
        <f>MATCH(spotify_data[[#This Row],[artist_name]],spotify_data[artist_name],0)</f>
        <v>35</v>
      </c>
      <c r="K3856">
        <v>93</v>
      </c>
      <c r="L3856" s="10">
        <f>spotify_data[[#This Row],[artist_popularity]]/100</f>
        <v>0.93</v>
      </c>
      <c r="M3856">
        <v>112957721</v>
      </c>
      <c r="N3856" s="1" t="s">
        <v>2460</v>
      </c>
      <c r="O3856" s="1" t="s">
        <v>14211</v>
      </c>
      <c r="P3856" s="1">
        <f>MATCH(spotify_data[[#This Row],[album_id]],spotify_data[album_id],0)</f>
        <v>533</v>
      </c>
      <c r="Q3856" s="1" t="s">
        <v>8649</v>
      </c>
      <c r="R3856" s="2">
        <v>42699</v>
      </c>
      <c r="S3856" s="7">
        <f ca="1">+TODAY()-spotify_data[[#This Row],[Fecha lanzamiento Album]]</f>
        <v>3332</v>
      </c>
      <c r="T3856" s="7">
        <f ca="1">+spotify_data[[#This Row],[Antigüedad Album Dias]]/60</f>
        <v>55.533333333333331</v>
      </c>
      <c r="U3856" s="8">
        <f ca="1">spotify_data[[#This Row],[Antigüedad Album Meses]]/12</f>
        <v>4.6277777777777773</v>
      </c>
      <c r="V3856">
        <v>18</v>
      </c>
      <c r="W3856" s="1" t="s">
        <v>20</v>
      </c>
      <c r="X3856" s="1" t="str">
        <f>+IF(spotify_data[[#This Row],[album_type]]="album","Album",IF(spotify_data[[#This Row],[album_type]]="single","Single","Compilation"))</f>
        <v>Album</v>
      </c>
      <c r="Y3856">
        <v>535</v>
      </c>
    </row>
    <row r="3857" spans="1:25" x14ac:dyDescent="0.3">
      <c r="A3857" s="1" t="s">
        <v>14214</v>
      </c>
      <c r="B3857" s="1">
        <v>263</v>
      </c>
      <c r="C3857" s="1" t="s">
        <v>5481</v>
      </c>
      <c r="D3857">
        <v>13</v>
      </c>
      <c r="E3857">
        <v>61</v>
      </c>
      <c r="F3857" s="10">
        <f>spotify_data[[#This Row],[track_popularity]]/100</f>
        <v>0.61</v>
      </c>
      <c r="G3857" s="9" t="b">
        <v>1</v>
      </c>
      <c r="H3857" s="1">
        <f>+IF(spotify_data[[#This Row],[explicit]]=FALSE,0,1)</f>
        <v>1</v>
      </c>
      <c r="I3857" s="1" t="s">
        <v>2459</v>
      </c>
      <c r="J3857" s="7">
        <f>MATCH(spotify_data[[#This Row],[artist_name]],spotify_data[artist_name],0)</f>
        <v>35</v>
      </c>
      <c r="K3857">
        <v>93</v>
      </c>
      <c r="L3857" s="10">
        <f>spotify_data[[#This Row],[artist_popularity]]/100</f>
        <v>0.93</v>
      </c>
      <c r="M3857">
        <v>112918137</v>
      </c>
      <c r="N3857" s="1" t="s">
        <v>2460</v>
      </c>
      <c r="O3857" s="1" t="s">
        <v>14211</v>
      </c>
      <c r="P3857" s="1">
        <f>MATCH(spotify_data[[#This Row],[album_id]],spotify_data[album_id],0)</f>
        <v>533</v>
      </c>
      <c r="Q3857" s="1" t="s">
        <v>8649</v>
      </c>
      <c r="R3857" s="2">
        <v>42699</v>
      </c>
      <c r="S3857" s="7">
        <f ca="1">+TODAY()-spotify_data[[#This Row],[Fecha lanzamiento Album]]</f>
        <v>3332</v>
      </c>
      <c r="T3857" s="7">
        <f ca="1">+spotify_data[[#This Row],[Antigüedad Album Dias]]/60</f>
        <v>55.533333333333331</v>
      </c>
      <c r="U3857" s="8">
        <f ca="1">spotify_data[[#This Row],[Antigüedad Album Meses]]/12</f>
        <v>4.6277777777777773</v>
      </c>
      <c r="V3857">
        <v>18</v>
      </c>
      <c r="W3857" s="1" t="s">
        <v>20</v>
      </c>
      <c r="X3857" s="1" t="str">
        <f>+IF(spotify_data[[#This Row],[album_type]]="album","Album",IF(spotify_data[[#This Row],[album_type]]="single","Single","Compilation"))</f>
        <v>Album</v>
      </c>
      <c r="Y3857">
        <v>329</v>
      </c>
    </row>
    <row r="3858" spans="1:25" x14ac:dyDescent="0.3">
      <c r="A3858" s="1" t="s">
        <v>14219</v>
      </c>
      <c r="B3858" s="1">
        <v>7291</v>
      </c>
      <c r="C3858" s="1" t="s">
        <v>14220</v>
      </c>
      <c r="D3858">
        <v>14</v>
      </c>
      <c r="E3858">
        <v>61</v>
      </c>
      <c r="F3858" s="10">
        <f>spotify_data[[#This Row],[track_popularity]]/100</f>
        <v>0.61</v>
      </c>
      <c r="G3858" s="9" t="b">
        <v>0</v>
      </c>
      <c r="H3858" s="1">
        <f>+IF(spotify_data[[#This Row],[explicit]]=FALSE,0,1)</f>
        <v>0</v>
      </c>
      <c r="I3858" s="1" t="s">
        <v>2459</v>
      </c>
      <c r="J3858" s="7">
        <f>MATCH(spotify_data[[#This Row],[artist_name]],spotify_data[artist_name],0)</f>
        <v>35</v>
      </c>
      <c r="K3858">
        <v>93</v>
      </c>
      <c r="L3858" s="10">
        <f>spotify_data[[#This Row],[artist_popularity]]/100</f>
        <v>0.93</v>
      </c>
      <c r="M3858">
        <v>112918137</v>
      </c>
      <c r="N3858" s="1" t="s">
        <v>2460</v>
      </c>
      <c r="O3858" s="1" t="s">
        <v>14211</v>
      </c>
      <c r="P3858" s="1">
        <f>MATCH(spotify_data[[#This Row],[album_id]],spotify_data[album_id],0)</f>
        <v>533</v>
      </c>
      <c r="Q3858" s="1" t="s">
        <v>8649</v>
      </c>
      <c r="R3858" s="2">
        <v>42699</v>
      </c>
      <c r="S3858" s="7">
        <f ca="1">+TODAY()-spotify_data[[#This Row],[Fecha lanzamiento Album]]</f>
        <v>3332</v>
      </c>
      <c r="T3858" s="7">
        <f ca="1">+spotify_data[[#This Row],[Antigüedad Album Dias]]/60</f>
        <v>55.533333333333331</v>
      </c>
      <c r="U3858" s="8">
        <f ca="1">spotify_data[[#This Row],[Antigüedad Album Meses]]/12</f>
        <v>4.6277777777777773</v>
      </c>
      <c r="V3858">
        <v>18</v>
      </c>
      <c r="W3858" s="1" t="s">
        <v>20</v>
      </c>
      <c r="X3858" s="1" t="str">
        <f>+IF(spotify_data[[#This Row],[album_type]]="album","Album",IF(spotify_data[[#This Row],[album_type]]="single","Single","Compilation"))</f>
        <v>Album</v>
      </c>
      <c r="Y3858">
        <v>369</v>
      </c>
    </row>
    <row r="3859" spans="1:25" x14ac:dyDescent="0.3">
      <c r="A3859" s="1" t="s">
        <v>14338</v>
      </c>
      <c r="B3859" s="1">
        <v>4616</v>
      </c>
      <c r="C3859" s="1" t="s">
        <v>14339</v>
      </c>
      <c r="D3859">
        <v>1</v>
      </c>
      <c r="E3859">
        <v>61</v>
      </c>
      <c r="F3859" s="10">
        <f>spotify_data[[#This Row],[track_popularity]]/100</f>
        <v>0.61</v>
      </c>
      <c r="G3859" s="9" t="b">
        <v>0</v>
      </c>
      <c r="H3859" s="1">
        <f>+IF(spotify_data[[#This Row],[explicit]]=FALSE,0,1)</f>
        <v>0</v>
      </c>
      <c r="I3859" s="1" t="s">
        <v>14340</v>
      </c>
      <c r="J3859" s="7">
        <f>MATCH(spotify_data[[#This Row],[artist_name]],spotify_data[artist_name],0)</f>
        <v>3574</v>
      </c>
      <c r="K3859">
        <v>63</v>
      </c>
      <c r="L3859" s="10">
        <f>spotify_data[[#This Row],[artist_popularity]]/100</f>
        <v>0.63</v>
      </c>
      <c r="M3859">
        <v>3702045</v>
      </c>
      <c r="N3859" s="1" t="s">
        <v>10441</v>
      </c>
      <c r="O3859" s="1" t="s">
        <v>14341</v>
      </c>
      <c r="P3859" s="1">
        <f>MATCH(spotify_data[[#This Row],[album_id]],spotify_data[album_id],0)</f>
        <v>3858</v>
      </c>
      <c r="Q3859" s="1" t="s">
        <v>14339</v>
      </c>
      <c r="R3859" s="2">
        <v>42664</v>
      </c>
      <c r="S3859" s="7">
        <f ca="1">+TODAY()-spotify_data[[#This Row],[Fecha lanzamiento Album]]</f>
        <v>3367</v>
      </c>
      <c r="T3859" s="7">
        <f ca="1">+spotify_data[[#This Row],[Antigüedad Album Dias]]/60</f>
        <v>56.116666666666667</v>
      </c>
      <c r="U3859" s="8">
        <f ca="1">spotify_data[[#This Row],[Antigüedad Album Meses]]/12</f>
        <v>4.6763888888888889</v>
      </c>
      <c r="V3859">
        <v>9</v>
      </c>
      <c r="W3859" s="1" t="s">
        <v>20</v>
      </c>
      <c r="X3859" s="1" t="str">
        <f>+IF(spotify_data[[#This Row],[album_type]]="album","Album",IF(spotify_data[[#This Row],[album_type]]="single","Single","Compilation"))</f>
        <v>Album</v>
      </c>
      <c r="Y3859">
        <v>473</v>
      </c>
    </row>
    <row r="3860" spans="1:25" x14ac:dyDescent="0.3">
      <c r="A3860" s="1" t="s">
        <v>14621</v>
      </c>
      <c r="B3860" s="1">
        <v>7552</v>
      </c>
      <c r="C3860" s="1" t="s">
        <v>14622</v>
      </c>
      <c r="D3860">
        <v>1</v>
      </c>
      <c r="E3860">
        <v>61</v>
      </c>
      <c r="F3860" s="10">
        <f>spotify_data[[#This Row],[track_popularity]]/100</f>
        <v>0.61</v>
      </c>
      <c r="G3860" s="9" t="b">
        <v>0</v>
      </c>
      <c r="H3860" s="1">
        <f>+IF(spotify_data[[#This Row],[explicit]]=FALSE,0,1)</f>
        <v>0</v>
      </c>
      <c r="I3860" s="1" t="s">
        <v>7827</v>
      </c>
      <c r="J3860" s="7">
        <f>MATCH(spotify_data[[#This Row],[artist_name]],spotify_data[artist_name],0)</f>
        <v>2422</v>
      </c>
      <c r="K3860">
        <v>59</v>
      </c>
      <c r="L3860" s="10">
        <f>spotify_data[[#This Row],[artist_popularity]]/100</f>
        <v>0.59</v>
      </c>
      <c r="M3860">
        <v>190060</v>
      </c>
      <c r="N3860" s="1" t="s">
        <v>23</v>
      </c>
      <c r="O3860" s="1" t="s">
        <v>14623</v>
      </c>
      <c r="P3860" s="1">
        <f>MATCH(spotify_data[[#This Row],[album_id]],spotify_data[album_id],0)</f>
        <v>3859</v>
      </c>
      <c r="Q3860" s="1" t="s">
        <v>14622</v>
      </c>
      <c r="R3860" s="2">
        <v>42551</v>
      </c>
      <c r="S3860" s="7">
        <f ca="1">+TODAY()-spotify_data[[#This Row],[Fecha lanzamiento Album]]</f>
        <v>3480</v>
      </c>
      <c r="T3860" s="7">
        <f ca="1">+spotify_data[[#This Row],[Antigüedad Album Dias]]/60</f>
        <v>58</v>
      </c>
      <c r="U3860" s="8">
        <f ca="1">spotify_data[[#This Row],[Antigüedad Album Meses]]/12</f>
        <v>4.833333333333333</v>
      </c>
      <c r="V3860">
        <v>5</v>
      </c>
      <c r="W3860" s="1" t="s">
        <v>21</v>
      </c>
      <c r="X3860" s="1" t="str">
        <f>+IF(spotify_data[[#This Row],[album_type]]="album","Album",IF(spotify_data[[#This Row],[album_type]]="single","Single","Compilation"))</f>
        <v>Single</v>
      </c>
      <c r="Y3860">
        <v>314</v>
      </c>
    </row>
    <row r="3861" spans="1:25" x14ac:dyDescent="0.3">
      <c r="A3861" s="1" t="s">
        <v>14669</v>
      </c>
      <c r="B3861" s="1">
        <v>333</v>
      </c>
      <c r="C3861" s="1" t="s">
        <v>14670</v>
      </c>
      <c r="D3861">
        <v>1</v>
      </c>
      <c r="E3861">
        <v>61</v>
      </c>
      <c r="F3861" s="10">
        <f>spotify_data[[#This Row],[track_popularity]]/100</f>
        <v>0.61</v>
      </c>
      <c r="G3861" s="9" t="b">
        <v>1</v>
      </c>
      <c r="H3861" s="1">
        <f>+IF(spotify_data[[#This Row],[explicit]]=FALSE,0,1)</f>
        <v>1</v>
      </c>
      <c r="I3861" s="1" t="s">
        <v>6941</v>
      </c>
      <c r="J3861" s="7">
        <f>MATCH(spotify_data[[#This Row],[artist_name]],spotify_data[artist_name],0)</f>
        <v>200</v>
      </c>
      <c r="K3861">
        <v>89</v>
      </c>
      <c r="L3861" s="10">
        <f>spotify_data[[#This Row],[artist_popularity]]/100</f>
        <v>0.89</v>
      </c>
      <c r="M3861">
        <v>31038851</v>
      </c>
      <c r="N3861" s="1" t="s">
        <v>1366</v>
      </c>
      <c r="O3861" s="1" t="s">
        <v>14671</v>
      </c>
      <c r="P3861" s="1">
        <f>MATCH(spotify_data[[#This Row],[album_id]],spotify_data[album_id],0)</f>
        <v>3860</v>
      </c>
      <c r="Q3861" s="1" t="s">
        <v>14670</v>
      </c>
      <c r="R3861" s="2">
        <v>42531</v>
      </c>
      <c r="S3861" s="7">
        <f ca="1">+TODAY()-spotify_data[[#This Row],[Fecha lanzamiento Album]]</f>
        <v>3500</v>
      </c>
      <c r="T3861" s="7">
        <f ca="1">+spotify_data[[#This Row],[Antigüedad Album Dias]]/60</f>
        <v>58.333333333333336</v>
      </c>
      <c r="U3861" s="8">
        <f ca="1">spotify_data[[#This Row],[Antigüedad Album Meses]]/12</f>
        <v>4.8611111111111116</v>
      </c>
      <c r="V3861">
        <v>1</v>
      </c>
      <c r="W3861" s="1" t="s">
        <v>1932</v>
      </c>
      <c r="X3861" s="1" t="str">
        <f>+IF(spotify_data[[#This Row],[album_type]]="album","Album",IF(spotify_data[[#This Row],[album_type]]="single","Single","Compilation"))</f>
        <v>Compilation</v>
      </c>
      <c r="Y3861">
        <v>557</v>
      </c>
    </row>
    <row r="3862" spans="1:25" x14ac:dyDescent="0.3">
      <c r="A3862" s="1" t="s">
        <v>14730</v>
      </c>
      <c r="B3862" s="1">
        <v>2310</v>
      </c>
      <c r="C3862" s="1" t="s">
        <v>14731</v>
      </c>
      <c r="D3862">
        <v>8</v>
      </c>
      <c r="E3862">
        <v>61</v>
      </c>
      <c r="F3862" s="10">
        <f>spotify_data[[#This Row],[track_popularity]]/100</f>
        <v>0.61</v>
      </c>
      <c r="G3862" s="9" t="b">
        <v>0</v>
      </c>
      <c r="H3862" s="1">
        <f>+IF(spotify_data[[#This Row],[explicit]]=FALSE,0,1)</f>
        <v>0</v>
      </c>
      <c r="I3862" s="1" t="s">
        <v>10104</v>
      </c>
      <c r="J3862" s="7">
        <f>MATCH(spotify_data[[#This Row],[artist_name]],spotify_data[artist_name],0)</f>
        <v>2975</v>
      </c>
      <c r="K3862">
        <v>69</v>
      </c>
      <c r="L3862" s="10">
        <f>spotify_data[[#This Row],[artist_popularity]]/100</f>
        <v>0.69</v>
      </c>
      <c r="M3862">
        <v>7507062</v>
      </c>
      <c r="N3862" s="1" t="s">
        <v>395</v>
      </c>
      <c r="O3862" s="1" t="s">
        <v>14732</v>
      </c>
      <c r="P3862" s="1">
        <f>MATCH(spotify_data[[#This Row],[album_id]],spotify_data[album_id],0)</f>
        <v>3697</v>
      </c>
      <c r="Q3862" s="1" t="s">
        <v>14733</v>
      </c>
      <c r="R3862" s="2">
        <v>42510</v>
      </c>
      <c r="S3862" s="7">
        <f ca="1">+TODAY()-spotify_data[[#This Row],[Fecha lanzamiento Album]]</f>
        <v>3521</v>
      </c>
      <c r="T3862" s="7">
        <f ca="1">+spotify_data[[#This Row],[Antigüedad Album Dias]]/60</f>
        <v>58.68333333333333</v>
      </c>
      <c r="U3862" s="8">
        <f ca="1">spotify_data[[#This Row],[Antigüedad Album Meses]]/12</f>
        <v>4.8902777777777775</v>
      </c>
      <c r="V3862">
        <v>15</v>
      </c>
      <c r="W3862" s="1" t="s">
        <v>20</v>
      </c>
      <c r="X3862" s="1" t="str">
        <f>+IF(spotify_data[[#This Row],[album_type]]="album","Album",IF(spotify_data[[#This Row],[album_type]]="single","Single","Compilation"))</f>
        <v>Album</v>
      </c>
      <c r="Y3862">
        <v>315</v>
      </c>
    </row>
    <row r="3863" spans="1:25" x14ac:dyDescent="0.3">
      <c r="A3863" s="1" t="s">
        <v>14734</v>
      </c>
      <c r="B3863" s="1">
        <v>1577</v>
      </c>
      <c r="C3863" s="1" t="s">
        <v>11219</v>
      </c>
      <c r="D3863">
        <v>3</v>
      </c>
      <c r="E3863">
        <v>61</v>
      </c>
      <c r="F3863" s="10">
        <f>spotify_data[[#This Row],[track_popularity]]/100</f>
        <v>0.61</v>
      </c>
      <c r="G3863" s="9" t="b">
        <v>0</v>
      </c>
      <c r="H3863" s="1">
        <f>+IF(spotify_data[[#This Row],[explicit]]=FALSE,0,1)</f>
        <v>0</v>
      </c>
      <c r="I3863" s="1" t="s">
        <v>2164</v>
      </c>
      <c r="J3863" s="7">
        <f>MATCH(spotify_data[[#This Row],[artist_name]],spotify_data[artist_name],0)</f>
        <v>189</v>
      </c>
      <c r="K3863">
        <v>90</v>
      </c>
      <c r="L3863" s="10">
        <f>spotify_data[[#This Row],[artist_popularity]]/100</f>
        <v>0.9</v>
      </c>
      <c r="M3863">
        <v>107401919</v>
      </c>
      <c r="N3863" s="1" t="s">
        <v>516</v>
      </c>
      <c r="O3863" s="1" t="s">
        <v>14723</v>
      </c>
      <c r="P3863" s="1">
        <f>MATCH(spotify_data[[#This Row],[album_id]],spotify_data[album_id],0)</f>
        <v>3022</v>
      </c>
      <c r="Q3863" s="1" t="s">
        <v>14724</v>
      </c>
      <c r="R3863" s="2">
        <v>42510</v>
      </c>
      <c r="S3863" s="7">
        <f ca="1">+TODAY()-spotify_data[[#This Row],[Fecha lanzamiento Album]]</f>
        <v>3521</v>
      </c>
      <c r="T3863" s="7">
        <f ca="1">+spotify_data[[#This Row],[Antigüedad Album Dias]]/60</f>
        <v>58.68333333333333</v>
      </c>
      <c r="U3863" s="8">
        <f ca="1">spotify_data[[#This Row],[Antigüedad Album Meses]]/12</f>
        <v>4.8902777777777775</v>
      </c>
      <c r="V3863">
        <v>17</v>
      </c>
      <c r="W3863" s="1" t="s">
        <v>20</v>
      </c>
      <c r="X3863" s="1" t="str">
        <f>+IF(spotify_data[[#This Row],[album_type]]="album","Album",IF(spotify_data[[#This Row],[album_type]]="single","Single","Compilation"))</f>
        <v>Album</v>
      </c>
      <c r="Y3863">
        <v>298</v>
      </c>
    </row>
    <row r="3864" spans="1:25" x14ac:dyDescent="0.3">
      <c r="A3864" s="1" t="s">
        <v>14795</v>
      </c>
      <c r="B3864" s="1">
        <v>14533</v>
      </c>
      <c r="C3864" s="1" t="s">
        <v>14760</v>
      </c>
      <c r="D3864">
        <v>12</v>
      </c>
      <c r="E3864">
        <v>61</v>
      </c>
      <c r="F3864" s="10">
        <f>spotify_data[[#This Row],[track_popularity]]/100</f>
        <v>0.61</v>
      </c>
      <c r="G3864" s="9" t="b">
        <v>0</v>
      </c>
      <c r="H3864" s="1">
        <f>+IF(spotify_data[[#This Row],[explicit]]=FALSE,0,1)</f>
        <v>0</v>
      </c>
      <c r="I3864" s="1" t="s">
        <v>1365</v>
      </c>
      <c r="J3864" s="7">
        <f>MATCH(spotify_data[[#This Row],[artist_name]],spotify_data[artist_name],0)</f>
        <v>164</v>
      </c>
      <c r="K3864">
        <v>95</v>
      </c>
      <c r="L3864" s="10">
        <f>spotify_data[[#This Row],[artist_popularity]]/100</f>
        <v>0.95</v>
      </c>
      <c r="M3864">
        <v>103039388</v>
      </c>
      <c r="N3864" s="1" t="s">
        <v>1366</v>
      </c>
      <c r="O3864" s="1" t="s">
        <v>14796</v>
      </c>
      <c r="P3864" s="1">
        <f>MATCH(spotify_data[[#This Row],[album_id]],spotify_data[album_id],0)</f>
        <v>3863</v>
      </c>
      <c r="Q3864" s="1" t="s">
        <v>14759</v>
      </c>
      <c r="R3864" s="2">
        <v>42496</v>
      </c>
      <c r="S3864" s="7">
        <f ca="1">+TODAY()-spotify_data[[#This Row],[Fecha lanzamiento Album]]</f>
        <v>3535</v>
      </c>
      <c r="T3864" s="7">
        <f ca="1">+spotify_data[[#This Row],[Antigüedad Album Dias]]/60</f>
        <v>58.916666666666664</v>
      </c>
      <c r="U3864" s="8">
        <f ca="1">spotify_data[[#This Row],[Antigüedad Album Meses]]/12</f>
        <v>4.9097222222222223</v>
      </c>
      <c r="V3864">
        <v>20</v>
      </c>
      <c r="W3864" s="1" t="s">
        <v>20</v>
      </c>
      <c r="X3864" s="1" t="str">
        <f>+IF(spotify_data[[#This Row],[album_type]]="album","Album",IF(spotify_data[[#This Row],[album_type]]="single","Single","Compilation"))</f>
        <v>Album</v>
      </c>
      <c r="Y3864">
        <v>289</v>
      </c>
    </row>
    <row r="3865" spans="1:25" x14ac:dyDescent="0.3">
      <c r="A3865" s="1" t="s">
        <v>14839</v>
      </c>
      <c r="B3865" s="1">
        <v>4671</v>
      </c>
      <c r="C3865" s="1" t="s">
        <v>14840</v>
      </c>
      <c r="D3865">
        <v>1</v>
      </c>
      <c r="E3865">
        <v>61</v>
      </c>
      <c r="F3865" s="10">
        <f>spotify_data[[#This Row],[track_popularity]]/100</f>
        <v>0.61</v>
      </c>
      <c r="G3865" s="9" t="b">
        <v>0</v>
      </c>
      <c r="H3865" s="1">
        <f>+IF(spotify_data[[#This Row],[explicit]]=FALSE,0,1)</f>
        <v>0</v>
      </c>
      <c r="I3865" s="1" t="s">
        <v>4125</v>
      </c>
      <c r="J3865" s="7">
        <f>MATCH(spotify_data[[#This Row],[artist_name]],spotify_data[artist_name],0)</f>
        <v>926</v>
      </c>
      <c r="K3865">
        <v>84</v>
      </c>
      <c r="L3865" s="10">
        <f>spotify_data[[#This Row],[artist_popularity]]/100</f>
        <v>0.84</v>
      </c>
      <c r="M3865">
        <v>41180800</v>
      </c>
      <c r="N3865" s="1" t="s">
        <v>23</v>
      </c>
      <c r="O3865" s="1" t="s">
        <v>14824</v>
      </c>
      <c r="P3865" s="1">
        <f>MATCH(spotify_data[[#This Row],[album_id]],spotify_data[album_id],0)</f>
        <v>926</v>
      </c>
      <c r="Q3865" s="1" t="s">
        <v>14825</v>
      </c>
      <c r="R3865" s="2">
        <v>42483</v>
      </c>
      <c r="S3865" s="7">
        <f ca="1">+TODAY()-spotify_data[[#This Row],[Fecha lanzamiento Album]]</f>
        <v>3548</v>
      </c>
      <c r="T3865" s="7">
        <f ca="1">+spotify_data[[#This Row],[Antigüedad Album Dias]]/60</f>
        <v>59.133333333333333</v>
      </c>
      <c r="U3865" s="8">
        <f ca="1">spotify_data[[#This Row],[Antigüedad Album Meses]]/12</f>
        <v>4.927777777777778</v>
      </c>
      <c r="V3865">
        <v>13</v>
      </c>
      <c r="W3865" s="1" t="s">
        <v>20</v>
      </c>
      <c r="X3865" s="1" t="str">
        <f>+IF(spotify_data[[#This Row],[album_type]]="album","Album",IF(spotify_data[[#This Row],[album_type]]="single","Single","Compilation"))</f>
        <v>Album</v>
      </c>
      <c r="Y3865">
        <v>326</v>
      </c>
    </row>
    <row r="3866" spans="1:25" x14ac:dyDescent="0.3">
      <c r="A3866" s="1" t="s">
        <v>15074</v>
      </c>
      <c r="B3866" s="1">
        <v>7759</v>
      </c>
      <c r="C3866" s="1" t="s">
        <v>11539</v>
      </c>
      <c r="D3866">
        <v>13</v>
      </c>
      <c r="E3866">
        <v>61</v>
      </c>
      <c r="F3866" s="10">
        <f>spotify_data[[#This Row],[track_popularity]]/100</f>
        <v>0.61</v>
      </c>
      <c r="G3866" s="9" t="b">
        <v>0</v>
      </c>
      <c r="H3866" s="1">
        <f>+IF(spotify_data[[#This Row],[explicit]]=FALSE,0,1)</f>
        <v>0</v>
      </c>
      <c r="I3866" s="1" t="s">
        <v>8348</v>
      </c>
      <c r="J3866" s="7">
        <f>MATCH(spotify_data[[#This Row],[artist_name]],spotify_data[artist_name],0)</f>
        <v>793</v>
      </c>
      <c r="K3866">
        <v>68</v>
      </c>
      <c r="L3866" s="10">
        <f>spotify_data[[#This Row],[artist_popularity]]/100</f>
        <v>0.68</v>
      </c>
      <c r="M3866">
        <v>2981133</v>
      </c>
      <c r="N3866" s="1" t="s">
        <v>23</v>
      </c>
      <c r="O3866" s="1" t="s">
        <v>15075</v>
      </c>
      <c r="P3866" s="1">
        <f>MATCH(spotify_data[[#This Row],[album_id]],spotify_data[album_id],0)</f>
        <v>3865</v>
      </c>
      <c r="Q3866" s="1" t="s">
        <v>15076</v>
      </c>
      <c r="R3866" s="2">
        <v>42356</v>
      </c>
      <c r="S3866" s="7">
        <f ca="1">+TODAY()-spotify_data[[#This Row],[Fecha lanzamiento Album]]</f>
        <v>3675</v>
      </c>
      <c r="T3866" s="7">
        <f ca="1">+spotify_data[[#This Row],[Antigüedad Album Dias]]/60</f>
        <v>61.25</v>
      </c>
      <c r="U3866" s="8">
        <f ca="1">spotify_data[[#This Row],[Antigüedad Album Meses]]/12</f>
        <v>5.104166666666667</v>
      </c>
      <c r="V3866">
        <v>15</v>
      </c>
      <c r="W3866" s="1" t="s">
        <v>20</v>
      </c>
      <c r="X3866" s="1" t="str">
        <f>+IF(spotify_data[[#This Row],[album_type]]="album","Album",IF(spotify_data[[#This Row],[album_type]]="single","Single","Compilation"))</f>
        <v>Album</v>
      </c>
      <c r="Y3866">
        <v>327</v>
      </c>
    </row>
    <row r="3867" spans="1:25" x14ac:dyDescent="0.3">
      <c r="A3867" s="1" t="s">
        <v>15205</v>
      </c>
      <c r="B3867" s="1">
        <v>3616</v>
      </c>
      <c r="C3867" s="1" t="s">
        <v>15206</v>
      </c>
      <c r="D3867">
        <v>3</v>
      </c>
      <c r="E3867">
        <v>61</v>
      </c>
      <c r="F3867" s="10">
        <f>spotify_data[[#This Row],[track_popularity]]/100</f>
        <v>0.61</v>
      </c>
      <c r="G3867" s="9" t="b">
        <v>0</v>
      </c>
      <c r="H3867" s="1">
        <f>+IF(spotify_data[[#This Row],[explicit]]=FALSE,0,1)</f>
        <v>0</v>
      </c>
      <c r="I3867" s="1" t="s">
        <v>6958</v>
      </c>
      <c r="J3867" s="7">
        <f>MATCH(spotify_data[[#This Row],[artist_name]],spotify_data[artist_name],0)</f>
        <v>2489</v>
      </c>
      <c r="K3867">
        <v>65</v>
      </c>
      <c r="L3867" s="10">
        <f>spotify_data[[#This Row],[artist_popularity]]/100</f>
        <v>0.65</v>
      </c>
      <c r="M3867">
        <v>2918467</v>
      </c>
      <c r="N3867" s="1" t="s">
        <v>1925</v>
      </c>
      <c r="O3867" s="1" t="s">
        <v>15203</v>
      </c>
      <c r="P3867" s="1">
        <f>MATCH(spotify_data[[#This Row],[album_id]],spotify_data[album_id],0)</f>
        <v>2489</v>
      </c>
      <c r="Q3867" s="1" t="s">
        <v>15204</v>
      </c>
      <c r="R3867" s="2">
        <v>42321</v>
      </c>
      <c r="S3867" s="7">
        <f ca="1">+TODAY()-spotify_data[[#This Row],[Fecha lanzamiento Album]]</f>
        <v>3710</v>
      </c>
      <c r="T3867" s="7">
        <f ca="1">+spotify_data[[#This Row],[Antigüedad Album Dias]]/60</f>
        <v>61.833333333333336</v>
      </c>
      <c r="U3867" s="8">
        <f ca="1">spotify_data[[#This Row],[Antigüedad Album Meses]]/12</f>
        <v>5.1527777777777777</v>
      </c>
      <c r="V3867">
        <v>11</v>
      </c>
      <c r="W3867" s="1" t="s">
        <v>20</v>
      </c>
      <c r="X3867" s="1" t="str">
        <f>+IF(spotify_data[[#This Row],[album_type]]="album","Album",IF(spotify_data[[#This Row],[album_type]]="single","Single","Compilation"))</f>
        <v>Album</v>
      </c>
      <c r="Y3867">
        <v>364</v>
      </c>
    </row>
    <row r="3868" spans="1:25" x14ac:dyDescent="0.3">
      <c r="A3868" s="1" t="s">
        <v>15298</v>
      </c>
      <c r="B3868" s="1">
        <v>1765</v>
      </c>
      <c r="C3868" s="1" t="s">
        <v>15299</v>
      </c>
      <c r="D3868">
        <v>6</v>
      </c>
      <c r="E3868">
        <v>61</v>
      </c>
      <c r="F3868" s="10">
        <f>spotify_data[[#This Row],[track_popularity]]/100</f>
        <v>0.61</v>
      </c>
      <c r="G3868" s="9" t="b">
        <v>0</v>
      </c>
      <c r="H3868" s="1">
        <f>+IF(spotify_data[[#This Row],[explicit]]=FALSE,0,1)</f>
        <v>0</v>
      </c>
      <c r="I3868" s="1" t="s">
        <v>9830</v>
      </c>
      <c r="J3868" s="7">
        <f>MATCH(spotify_data[[#This Row],[artist_name]],spotify_data[artist_name],0)</f>
        <v>2329</v>
      </c>
      <c r="K3868">
        <v>67</v>
      </c>
      <c r="L3868" s="10">
        <f>spotify_data[[#This Row],[artist_popularity]]/100</f>
        <v>0.67</v>
      </c>
      <c r="M3868">
        <v>2625044</v>
      </c>
      <c r="N3868" s="1" t="s">
        <v>9831</v>
      </c>
      <c r="O3868" s="1" t="s">
        <v>15300</v>
      </c>
      <c r="P3868" s="1">
        <f>MATCH(spotify_data[[#This Row],[album_id]],spotify_data[album_id],0)</f>
        <v>3867</v>
      </c>
      <c r="Q3868" s="1" t="s">
        <v>15301</v>
      </c>
      <c r="R3868" s="2">
        <v>42314</v>
      </c>
      <c r="S3868" s="7">
        <f ca="1">+TODAY()-spotify_data[[#This Row],[Fecha lanzamiento Album]]</f>
        <v>3717</v>
      </c>
      <c r="T3868" s="7">
        <f ca="1">+spotify_data[[#This Row],[Antigüedad Album Dias]]/60</f>
        <v>61.95</v>
      </c>
      <c r="U3868" s="8">
        <f ca="1">spotify_data[[#This Row],[Antigüedad Album Meses]]/12</f>
        <v>5.1625000000000005</v>
      </c>
      <c r="V3868">
        <v>14</v>
      </c>
      <c r="W3868" s="1" t="s">
        <v>20</v>
      </c>
      <c r="X3868" s="1" t="str">
        <f>+IF(spotify_data[[#This Row],[album_type]]="album","Album",IF(spotify_data[[#This Row],[album_type]]="single","Single","Compilation"))</f>
        <v>Album</v>
      </c>
      <c r="Y3868">
        <v>41</v>
      </c>
    </row>
    <row r="3869" spans="1:25" x14ac:dyDescent="0.3">
      <c r="A3869" s="1" t="s">
        <v>15378</v>
      </c>
      <c r="B3869" s="1">
        <v>7862</v>
      </c>
      <c r="C3869" s="1" t="s">
        <v>15379</v>
      </c>
      <c r="D3869">
        <v>2</v>
      </c>
      <c r="E3869">
        <v>61</v>
      </c>
      <c r="F3869" s="10">
        <f>spotify_data[[#This Row],[track_popularity]]/100</f>
        <v>0.61</v>
      </c>
      <c r="G3869" s="9" t="b">
        <v>0</v>
      </c>
      <c r="H3869" s="1">
        <f>+IF(spotify_data[[#This Row],[explicit]]=FALSE,0,1)</f>
        <v>0</v>
      </c>
      <c r="I3869" s="1" t="s">
        <v>2199</v>
      </c>
      <c r="J3869" s="7">
        <f>MATCH(spotify_data[[#This Row],[artist_name]],spotify_data[artist_name],0)</f>
        <v>1060</v>
      </c>
      <c r="K3869">
        <v>81</v>
      </c>
      <c r="L3869" s="10">
        <f>spotify_data[[#This Row],[artist_popularity]]/100</f>
        <v>0.81</v>
      </c>
      <c r="M3869">
        <v>53263844</v>
      </c>
      <c r="N3869" s="1" t="s">
        <v>23</v>
      </c>
      <c r="O3869" s="1" t="s">
        <v>15372</v>
      </c>
      <c r="P3869" s="1">
        <f>MATCH(spotify_data[[#This Row],[album_id]],spotify_data[album_id],0)</f>
        <v>2305</v>
      </c>
      <c r="Q3869" s="1" t="s">
        <v>15373</v>
      </c>
      <c r="R3869" s="2">
        <v>42286</v>
      </c>
      <c r="S3869" s="7">
        <f ca="1">+TODAY()-spotify_data[[#This Row],[Fecha lanzamiento Album]]</f>
        <v>3745</v>
      </c>
      <c r="T3869" s="7">
        <f ca="1">+spotify_data[[#This Row],[Antigüedad Album Dias]]/60</f>
        <v>62.416666666666664</v>
      </c>
      <c r="U3869" s="8">
        <f ca="1">spotify_data[[#This Row],[Antigüedad Album Meses]]/12</f>
        <v>5.2013888888888884</v>
      </c>
      <c r="V3869">
        <v>16</v>
      </c>
      <c r="W3869" s="1" t="s">
        <v>20</v>
      </c>
      <c r="X3869" s="1" t="str">
        <f>+IF(spotify_data[[#This Row],[album_type]]="album","Album",IF(spotify_data[[#This Row],[album_type]]="single","Single","Compilation"))</f>
        <v>Album</v>
      </c>
      <c r="Y3869">
        <v>363</v>
      </c>
    </row>
    <row r="3870" spans="1:25" x14ac:dyDescent="0.3">
      <c r="A3870" s="1" t="s">
        <v>15476</v>
      </c>
      <c r="B3870" s="1">
        <v>5474</v>
      </c>
      <c r="C3870" s="1" t="s">
        <v>15477</v>
      </c>
      <c r="D3870">
        <v>4</v>
      </c>
      <c r="E3870">
        <v>61</v>
      </c>
      <c r="F3870" s="10">
        <f>spotify_data[[#This Row],[track_popularity]]/100</f>
        <v>0.61</v>
      </c>
      <c r="G3870" s="9" t="b">
        <v>0</v>
      </c>
      <c r="H3870" s="1">
        <f>+IF(spotify_data[[#This Row],[explicit]]=FALSE,0,1)</f>
        <v>0</v>
      </c>
      <c r="I3870" s="1" t="s">
        <v>15478</v>
      </c>
      <c r="J3870" s="7">
        <f>MATCH(spotify_data[[#This Row],[artist_name]],spotify_data[artist_name],0)</f>
        <v>3869</v>
      </c>
      <c r="K3870">
        <v>56</v>
      </c>
      <c r="L3870" s="10">
        <f>spotify_data[[#This Row],[artist_popularity]]/100</f>
        <v>0.56000000000000005</v>
      </c>
      <c r="M3870">
        <v>1494083</v>
      </c>
      <c r="N3870" s="1" t="s">
        <v>15479</v>
      </c>
      <c r="O3870" s="1" t="s">
        <v>15480</v>
      </c>
      <c r="P3870" s="1">
        <f>MATCH(spotify_data[[#This Row],[album_id]],spotify_data[album_id],0)</f>
        <v>3869</v>
      </c>
      <c r="Q3870" s="1" t="s">
        <v>15481</v>
      </c>
      <c r="R3870" s="2">
        <v>42258</v>
      </c>
      <c r="S3870" s="7">
        <f ca="1">+TODAY()-spotify_data[[#This Row],[Fecha lanzamiento Album]]</f>
        <v>3773</v>
      </c>
      <c r="T3870" s="7">
        <f ca="1">+spotify_data[[#This Row],[Antigüedad Album Dias]]/60</f>
        <v>62.883333333333333</v>
      </c>
      <c r="U3870" s="8">
        <f ca="1">spotify_data[[#This Row],[Antigüedad Album Meses]]/12</f>
        <v>5.240277777777778</v>
      </c>
      <c r="V3870">
        <v>12</v>
      </c>
      <c r="W3870" s="1" t="s">
        <v>20</v>
      </c>
      <c r="X3870" s="1" t="str">
        <f>+IF(spotify_data[[#This Row],[album_type]]="album","Album",IF(spotify_data[[#This Row],[album_type]]="single","Single","Compilation"))</f>
        <v>Album</v>
      </c>
      <c r="Y3870">
        <v>393</v>
      </c>
    </row>
    <row r="3871" spans="1:25" x14ac:dyDescent="0.3">
      <c r="A3871" s="1" t="s">
        <v>15538</v>
      </c>
      <c r="B3871" s="1">
        <v>5959</v>
      </c>
      <c r="C3871" s="1" t="s">
        <v>5350</v>
      </c>
      <c r="D3871">
        <v>14</v>
      </c>
      <c r="E3871">
        <v>61</v>
      </c>
      <c r="F3871" s="10">
        <f>spotify_data[[#This Row],[track_popularity]]/100</f>
        <v>0.61</v>
      </c>
      <c r="G3871" s="9" t="b">
        <v>1</v>
      </c>
      <c r="H3871" s="1">
        <f>+IF(spotify_data[[#This Row],[explicit]]=FALSE,0,1)</f>
        <v>1</v>
      </c>
      <c r="I3871" s="1" t="s">
        <v>2459</v>
      </c>
      <c r="J3871" s="7">
        <f>MATCH(spotify_data[[#This Row],[artist_name]],spotify_data[artist_name],0)</f>
        <v>35</v>
      </c>
      <c r="K3871">
        <v>93</v>
      </c>
      <c r="L3871" s="10">
        <f>spotify_data[[#This Row],[artist_popularity]]/100</f>
        <v>0.93</v>
      </c>
      <c r="M3871">
        <v>112918137</v>
      </c>
      <c r="N3871" s="1" t="s">
        <v>2460</v>
      </c>
      <c r="O3871" s="1" t="s">
        <v>15508</v>
      </c>
      <c r="P3871" s="1">
        <f>MATCH(spotify_data[[#This Row],[album_id]],spotify_data[album_id],0)</f>
        <v>140</v>
      </c>
      <c r="Q3871" s="1" t="s">
        <v>15509</v>
      </c>
      <c r="R3871" s="2">
        <v>42244</v>
      </c>
      <c r="S3871" s="7">
        <f ca="1">+TODAY()-spotify_data[[#This Row],[Fecha lanzamiento Album]]</f>
        <v>3787</v>
      </c>
      <c r="T3871" s="7">
        <f ca="1">+spotify_data[[#This Row],[Antigüedad Album Dias]]/60</f>
        <v>63.116666666666667</v>
      </c>
      <c r="U3871" s="8">
        <f ca="1">spotify_data[[#This Row],[Antigüedad Album Meses]]/12</f>
        <v>5.259722222222222</v>
      </c>
      <c r="V3871">
        <v>14</v>
      </c>
      <c r="W3871" s="1" t="s">
        <v>20</v>
      </c>
      <c r="X3871" s="1" t="str">
        <f>+IF(spotify_data[[#This Row],[album_type]]="album","Album",IF(spotify_data[[#This Row],[album_type]]="single","Single","Compilation"))</f>
        <v>Album</v>
      </c>
      <c r="Y3871">
        <v>628</v>
      </c>
    </row>
    <row r="3872" spans="1:25" x14ac:dyDescent="0.3">
      <c r="A3872" s="1" t="s">
        <v>15980</v>
      </c>
      <c r="B3872" s="1">
        <v>3827</v>
      </c>
      <c r="C3872" s="1" t="s">
        <v>15981</v>
      </c>
      <c r="D3872">
        <v>1</v>
      </c>
      <c r="E3872">
        <v>61</v>
      </c>
      <c r="F3872" s="10">
        <f>spotify_data[[#This Row],[track_popularity]]/100</f>
        <v>0.61</v>
      </c>
      <c r="G3872" s="9" t="b">
        <v>0</v>
      </c>
      <c r="H3872" s="1">
        <f>+IF(spotify_data[[#This Row],[explicit]]=FALSE,0,1)</f>
        <v>0</v>
      </c>
      <c r="I3872" s="1" t="s">
        <v>15982</v>
      </c>
      <c r="J3872" s="7">
        <f>MATCH(spotify_data[[#This Row],[artist_name]],spotify_data[artist_name],0)</f>
        <v>3871</v>
      </c>
      <c r="K3872">
        <v>62</v>
      </c>
      <c r="L3872" s="10">
        <f>spotify_data[[#This Row],[artist_popularity]]/100</f>
        <v>0.62</v>
      </c>
      <c r="M3872">
        <v>390914</v>
      </c>
      <c r="N3872" s="1" t="s">
        <v>15983</v>
      </c>
      <c r="O3872" s="1" t="s">
        <v>15984</v>
      </c>
      <c r="P3872" s="1">
        <f>MATCH(spotify_data[[#This Row],[album_id]],spotify_data[album_id],0)</f>
        <v>3871</v>
      </c>
      <c r="Q3872" s="1" t="s">
        <v>15985</v>
      </c>
      <c r="R3872" s="2">
        <v>42045</v>
      </c>
      <c r="S3872" s="7">
        <f ca="1">+TODAY()-spotify_data[[#This Row],[Fecha lanzamiento Album]]</f>
        <v>3986</v>
      </c>
      <c r="T3872" s="7">
        <f ca="1">+spotify_data[[#This Row],[Antigüedad Album Dias]]/60</f>
        <v>66.433333333333337</v>
      </c>
      <c r="U3872" s="8">
        <f ca="1">spotify_data[[#This Row],[Antigüedad Album Meses]]/12</f>
        <v>5.5361111111111114</v>
      </c>
      <c r="V3872">
        <v>24</v>
      </c>
      <c r="W3872" s="1" t="s">
        <v>1932</v>
      </c>
      <c r="X3872" s="1" t="str">
        <f>+IF(spotify_data[[#This Row],[album_type]]="album","Album",IF(spotify_data[[#This Row],[album_type]]="single","Single","Compilation"))</f>
        <v>Compilation</v>
      </c>
      <c r="Y3872">
        <v>213</v>
      </c>
    </row>
    <row r="3873" spans="1:25" x14ac:dyDescent="0.3">
      <c r="A3873" s="1" t="s">
        <v>16259</v>
      </c>
      <c r="B3873" s="1">
        <v>4100</v>
      </c>
      <c r="C3873" s="1" t="s">
        <v>16258</v>
      </c>
      <c r="D3873">
        <v>10</v>
      </c>
      <c r="E3873">
        <v>61</v>
      </c>
      <c r="F3873" s="10">
        <f>spotify_data[[#This Row],[track_popularity]]/100</f>
        <v>0.61</v>
      </c>
      <c r="G3873" s="9" t="b">
        <v>0</v>
      </c>
      <c r="H3873" s="1">
        <f>+IF(spotify_data[[#This Row],[explicit]]=FALSE,0,1)</f>
        <v>0</v>
      </c>
      <c r="I3873" s="1" t="s">
        <v>217</v>
      </c>
      <c r="J3873" s="7">
        <f>MATCH(spotify_data[[#This Row],[artist_name]],spotify_data[artist_name],0)</f>
        <v>239</v>
      </c>
      <c r="K3873">
        <v>87</v>
      </c>
      <c r="L3873" s="10">
        <f>spotify_data[[#This Row],[artist_popularity]]/100</f>
        <v>0.87</v>
      </c>
      <c r="M3873">
        <v>27139342</v>
      </c>
      <c r="N3873" s="1" t="s">
        <v>218</v>
      </c>
      <c r="O3873" s="1" t="s">
        <v>16260</v>
      </c>
      <c r="P3873" s="1">
        <f>MATCH(spotify_data[[#This Row],[album_id]],spotify_data[album_id],0)</f>
        <v>3872</v>
      </c>
      <c r="Q3873" s="1" t="s">
        <v>16261</v>
      </c>
      <c r="R3873" s="2">
        <v>41953</v>
      </c>
      <c r="S3873" s="7">
        <f ca="1">+TODAY()-spotify_data[[#This Row],[Fecha lanzamiento Album]]</f>
        <v>4078</v>
      </c>
      <c r="T3873" s="7">
        <f ca="1">+spotify_data[[#This Row],[Antigüedad Album Dias]]/60</f>
        <v>67.966666666666669</v>
      </c>
      <c r="U3873" s="8">
        <f ca="1">spotify_data[[#This Row],[Antigüedad Album Meses]]/12</f>
        <v>5.6638888888888888</v>
      </c>
      <c r="V3873">
        <v>18</v>
      </c>
      <c r="W3873" s="1" t="s">
        <v>20</v>
      </c>
      <c r="X3873" s="1" t="str">
        <f>+IF(spotify_data[[#This Row],[album_type]]="album","Album",IF(spotify_data[[#This Row],[album_type]]="single","Single","Compilation"))</f>
        <v>Album</v>
      </c>
      <c r="Y3873">
        <v>32</v>
      </c>
    </row>
    <row r="3874" spans="1:25" x14ac:dyDescent="0.3">
      <c r="A3874" s="1" t="s">
        <v>16310</v>
      </c>
      <c r="B3874" s="1">
        <v>708</v>
      </c>
      <c r="C3874" s="1" t="s">
        <v>16311</v>
      </c>
      <c r="D3874">
        <v>16</v>
      </c>
      <c r="E3874">
        <v>61</v>
      </c>
      <c r="F3874" s="10">
        <f>spotify_data[[#This Row],[track_popularity]]/100</f>
        <v>0.61</v>
      </c>
      <c r="G3874" s="9" t="b">
        <v>0</v>
      </c>
      <c r="H3874" s="1">
        <f>+IF(spotify_data[[#This Row],[explicit]]=FALSE,0,1)</f>
        <v>0</v>
      </c>
      <c r="I3874" s="1" t="s">
        <v>318</v>
      </c>
      <c r="J3874" s="7">
        <f>MATCH(spotify_data[[#This Row],[artist_name]],spotify_data[artist_name],0)</f>
        <v>2</v>
      </c>
      <c r="K3874">
        <v>100</v>
      </c>
      <c r="L3874" s="10">
        <f>spotify_data[[#This Row],[artist_popularity]]/100</f>
        <v>1</v>
      </c>
      <c r="M3874">
        <v>145396321</v>
      </c>
      <c r="N3874" s="1" t="s">
        <v>319</v>
      </c>
      <c r="O3874" s="1" t="s">
        <v>16304</v>
      </c>
      <c r="P3874" s="1">
        <f>MATCH(spotify_data[[#This Row],[album_id]],spotify_data[album_id],0)</f>
        <v>3873</v>
      </c>
      <c r="Q3874" s="1" t="s">
        <v>16305</v>
      </c>
      <c r="R3874" s="2">
        <v>41939</v>
      </c>
      <c r="S3874" s="7">
        <f ca="1">+TODAY()-spotify_data[[#This Row],[Fecha lanzamiento Album]]</f>
        <v>4092</v>
      </c>
      <c r="T3874" s="7">
        <f ca="1">+spotify_data[[#This Row],[Antigüedad Album Dias]]/60</f>
        <v>68.2</v>
      </c>
      <c r="U3874" s="8">
        <f ca="1">spotify_data[[#This Row],[Antigüedad Album Meses]]/12</f>
        <v>5.6833333333333336</v>
      </c>
      <c r="V3874">
        <v>19</v>
      </c>
      <c r="W3874" s="1" t="s">
        <v>20</v>
      </c>
      <c r="X3874" s="1" t="str">
        <f>+IF(spotify_data[[#This Row],[album_type]]="album","Album",IF(spotify_data[[#This Row],[album_type]]="single","Single","Compilation"))</f>
        <v>Album</v>
      </c>
      <c r="Y3874">
        <v>384</v>
      </c>
    </row>
    <row r="3875" spans="1:25" x14ac:dyDescent="0.3">
      <c r="A3875" s="1" t="s">
        <v>16451</v>
      </c>
      <c r="B3875" s="1">
        <v>6429</v>
      </c>
      <c r="C3875" s="1" t="s">
        <v>16452</v>
      </c>
      <c r="D3875">
        <v>10</v>
      </c>
      <c r="E3875">
        <v>61</v>
      </c>
      <c r="F3875" s="10">
        <f>spotify_data[[#This Row],[track_popularity]]/100</f>
        <v>0.61</v>
      </c>
      <c r="G3875" s="9" t="b">
        <v>0</v>
      </c>
      <c r="H3875" s="1">
        <f>+IF(spotify_data[[#This Row],[explicit]]=FALSE,0,1)</f>
        <v>0</v>
      </c>
      <c r="I3875" s="1" t="s">
        <v>2164</v>
      </c>
      <c r="J3875" s="7">
        <f>MATCH(spotify_data[[#This Row],[artist_name]],spotify_data[artist_name],0)</f>
        <v>189</v>
      </c>
      <c r="K3875">
        <v>90</v>
      </c>
      <c r="L3875" s="10">
        <f>spotify_data[[#This Row],[artist_popularity]]/100</f>
        <v>0.9</v>
      </c>
      <c r="M3875">
        <v>107401919</v>
      </c>
      <c r="N3875" s="1" t="s">
        <v>516</v>
      </c>
      <c r="O3875" s="1" t="s">
        <v>16445</v>
      </c>
      <c r="P3875" s="1">
        <f>MATCH(spotify_data[[#This Row],[album_id]],spotify_data[album_id],0)</f>
        <v>189</v>
      </c>
      <c r="Q3875" s="1" t="s">
        <v>16446</v>
      </c>
      <c r="R3875" s="2">
        <v>41873</v>
      </c>
      <c r="S3875" s="7">
        <f ca="1">+TODAY()-spotify_data[[#This Row],[Fecha lanzamiento Album]]</f>
        <v>4158</v>
      </c>
      <c r="T3875" s="7">
        <f ca="1">+spotify_data[[#This Row],[Antigüedad Album Dias]]/60</f>
        <v>69.3</v>
      </c>
      <c r="U3875" s="8">
        <f ca="1">spotify_data[[#This Row],[Antigüedad Album Meses]]/12</f>
        <v>5.7749999999999995</v>
      </c>
      <c r="V3875">
        <v>15</v>
      </c>
      <c r="W3875" s="1" t="s">
        <v>20</v>
      </c>
      <c r="X3875" s="1" t="str">
        <f>+IF(spotify_data[[#This Row],[album_type]]="album","Album",IF(spotify_data[[#This Row],[album_type]]="single","Single","Compilation"))</f>
        <v>Album</v>
      </c>
      <c r="Y3875">
        <v>387</v>
      </c>
    </row>
    <row r="3876" spans="1:25" x14ac:dyDescent="0.3">
      <c r="A3876" s="1" t="s">
        <v>16647</v>
      </c>
      <c r="B3876" s="1">
        <v>791</v>
      </c>
      <c r="C3876" s="1" t="s">
        <v>16648</v>
      </c>
      <c r="D3876">
        <v>8</v>
      </c>
      <c r="E3876">
        <v>61</v>
      </c>
      <c r="F3876" s="10">
        <f>spotify_data[[#This Row],[track_popularity]]/100</f>
        <v>0.61</v>
      </c>
      <c r="G3876" s="9" t="b">
        <v>0</v>
      </c>
      <c r="H3876" s="1">
        <f>+IF(spotify_data[[#This Row],[explicit]]=FALSE,0,1)</f>
        <v>0</v>
      </c>
      <c r="I3876" s="1" t="s">
        <v>9572</v>
      </c>
      <c r="J3876" s="7">
        <f>MATCH(spotify_data[[#This Row],[artist_name]],spotify_data[artist_name],0)</f>
        <v>143</v>
      </c>
      <c r="K3876">
        <v>79</v>
      </c>
      <c r="L3876" s="10">
        <f>spotify_data[[#This Row],[artist_popularity]]/100</f>
        <v>0.79</v>
      </c>
      <c r="M3876">
        <v>12544566</v>
      </c>
      <c r="N3876" s="1" t="s">
        <v>23</v>
      </c>
      <c r="O3876" s="1" t="s">
        <v>16639</v>
      </c>
      <c r="P3876" s="1">
        <f>MATCH(spotify_data[[#This Row],[album_id]],spotify_data[album_id],0)</f>
        <v>143</v>
      </c>
      <c r="Q3876" s="1" t="s">
        <v>16640</v>
      </c>
      <c r="R3876" s="2">
        <v>41795</v>
      </c>
      <c r="S3876" s="7">
        <f ca="1">+TODAY()-spotify_data[[#This Row],[Fecha lanzamiento Album]]</f>
        <v>4236</v>
      </c>
      <c r="T3876" s="7">
        <f ca="1">+spotify_data[[#This Row],[Antigüedad Album Dias]]/60</f>
        <v>70.599999999999994</v>
      </c>
      <c r="U3876" s="8">
        <f ca="1">spotify_data[[#This Row],[Antigüedad Album Meses]]/12</f>
        <v>5.8833333333333329</v>
      </c>
      <c r="V3876">
        <v>12</v>
      </c>
      <c r="W3876" s="1" t="s">
        <v>20</v>
      </c>
      <c r="X3876" s="1" t="str">
        <f>+IF(spotify_data[[#This Row],[album_type]]="album","Album",IF(spotify_data[[#This Row],[album_type]]="single","Single","Compilation"))</f>
        <v>Album</v>
      </c>
      <c r="Y3876">
        <v>255</v>
      </c>
    </row>
    <row r="3877" spans="1:25" x14ac:dyDescent="0.3">
      <c r="A3877" s="1" t="s">
        <v>17164</v>
      </c>
      <c r="B3877" s="1">
        <v>3597</v>
      </c>
      <c r="C3877" s="1" t="s">
        <v>17165</v>
      </c>
      <c r="D3877">
        <v>3</v>
      </c>
      <c r="E3877">
        <v>61</v>
      </c>
      <c r="F3877" s="10">
        <f>spotify_data[[#This Row],[track_popularity]]/100</f>
        <v>0.61</v>
      </c>
      <c r="G3877" s="9" t="b">
        <v>0</v>
      </c>
      <c r="H3877" s="1">
        <f>+IF(spotify_data[[#This Row],[explicit]]=FALSE,0,1)</f>
        <v>0</v>
      </c>
      <c r="I3877" s="1" t="s">
        <v>3360</v>
      </c>
      <c r="J3877" s="7">
        <f>MATCH(spotify_data[[#This Row],[artist_name]],spotify_data[artist_name],0)</f>
        <v>949</v>
      </c>
      <c r="K3877">
        <v>83</v>
      </c>
      <c r="L3877" s="10">
        <f>spotify_data[[#This Row],[artist_popularity]]/100</f>
        <v>0.83</v>
      </c>
      <c r="M3877">
        <v>38400585</v>
      </c>
      <c r="N3877" s="1" t="s">
        <v>516</v>
      </c>
      <c r="O3877" s="1" t="s">
        <v>17152</v>
      </c>
      <c r="P3877" s="1">
        <f>MATCH(spotify_data[[#This Row],[album_id]],spotify_data[album_id],0)</f>
        <v>1606</v>
      </c>
      <c r="Q3877" s="1" t="s">
        <v>17153</v>
      </c>
      <c r="R3877" s="2">
        <v>41565</v>
      </c>
      <c r="S3877" s="7">
        <f ca="1">+TODAY()-spotify_data[[#This Row],[Fecha lanzamiento Album]]</f>
        <v>4466</v>
      </c>
      <c r="T3877" s="7">
        <f ca="1">+spotify_data[[#This Row],[Antigüedad Album Dias]]/60</f>
        <v>74.433333333333337</v>
      </c>
      <c r="U3877" s="8">
        <f ca="1">spotify_data[[#This Row],[Antigüedad Album Meses]]/12</f>
        <v>6.2027777777777784</v>
      </c>
      <c r="V3877">
        <v>16</v>
      </c>
      <c r="W3877" s="1" t="s">
        <v>20</v>
      </c>
      <c r="X3877" s="1" t="str">
        <f>+IF(spotify_data[[#This Row],[album_type]]="album","Album",IF(spotify_data[[#This Row],[album_type]]="single","Single","Compilation"))</f>
        <v>Album</v>
      </c>
      <c r="Y3877">
        <v>358</v>
      </c>
    </row>
    <row r="3878" spans="1:25" x14ac:dyDescent="0.3">
      <c r="A3878" s="1" t="s">
        <v>17299</v>
      </c>
      <c r="B3878" s="1">
        <v>10687</v>
      </c>
      <c r="C3878" s="1" t="s">
        <v>17300</v>
      </c>
      <c r="D3878">
        <v>3</v>
      </c>
      <c r="E3878">
        <v>61</v>
      </c>
      <c r="F3878" s="10">
        <f>spotify_data[[#This Row],[track_popularity]]/100</f>
        <v>0.61</v>
      </c>
      <c r="G3878" s="9" t="b">
        <v>0</v>
      </c>
      <c r="H3878" s="1">
        <f>+IF(spotify_data[[#This Row],[explicit]]=FALSE,0,1)</f>
        <v>0</v>
      </c>
      <c r="I3878" s="1" t="s">
        <v>9310</v>
      </c>
      <c r="J3878" s="7">
        <f>MATCH(spotify_data[[#This Row],[artist_name]],spotify_data[artist_name],0)</f>
        <v>1265</v>
      </c>
      <c r="K3878">
        <v>76</v>
      </c>
      <c r="L3878" s="10">
        <f>spotify_data[[#This Row],[artist_popularity]]/100</f>
        <v>0.76</v>
      </c>
      <c r="M3878">
        <v>12460242</v>
      </c>
      <c r="N3878" s="1" t="s">
        <v>23</v>
      </c>
      <c r="O3878" s="1" t="s">
        <v>17292</v>
      </c>
      <c r="P3878" s="1">
        <f>MATCH(spotify_data[[#This Row],[album_id]],spotify_data[album_id],0)</f>
        <v>2857</v>
      </c>
      <c r="Q3878" s="1" t="s">
        <v>17293</v>
      </c>
      <c r="R3878" s="2">
        <v>41533</v>
      </c>
      <c r="S3878" s="7">
        <f ca="1">+TODAY()-spotify_data[[#This Row],[Fecha lanzamiento Album]]</f>
        <v>4498</v>
      </c>
      <c r="T3878" s="7">
        <f ca="1">+spotify_data[[#This Row],[Antigüedad Album Dias]]/60</f>
        <v>74.966666666666669</v>
      </c>
      <c r="U3878" s="8">
        <f ca="1">spotify_data[[#This Row],[Antigüedad Album Meses]]/12</f>
        <v>6.2472222222222227</v>
      </c>
      <c r="V3878">
        <v>11</v>
      </c>
      <c r="W3878" s="1" t="s">
        <v>20</v>
      </c>
      <c r="X3878" s="1" t="str">
        <f>+IF(spotify_data[[#This Row],[album_type]]="album","Album",IF(spotify_data[[#This Row],[album_type]]="single","Single","Compilation"))</f>
        <v>Album</v>
      </c>
      <c r="Y3878">
        <v>362</v>
      </c>
    </row>
    <row r="3879" spans="1:25" x14ac:dyDescent="0.3">
      <c r="A3879" s="1" t="s">
        <v>17478</v>
      </c>
      <c r="B3879" s="1">
        <v>2969</v>
      </c>
      <c r="C3879" s="1" t="s">
        <v>1788</v>
      </c>
      <c r="D3879">
        <v>16</v>
      </c>
      <c r="E3879">
        <v>61</v>
      </c>
      <c r="F3879" s="10">
        <f>spotify_data[[#This Row],[track_popularity]]/100</f>
        <v>0.61</v>
      </c>
      <c r="G3879" s="9" t="b">
        <v>0</v>
      </c>
      <c r="H3879" s="1">
        <f>+IF(spotify_data[[#This Row],[explicit]]=FALSE,0,1)</f>
        <v>0</v>
      </c>
      <c r="I3879" s="1" t="s">
        <v>1608</v>
      </c>
      <c r="J3879" s="7">
        <f>MATCH(spotify_data[[#This Row],[artist_name]],spotify_data[artist_name],0)</f>
        <v>1807</v>
      </c>
      <c r="K3879">
        <v>77</v>
      </c>
      <c r="L3879" s="10">
        <f>spotify_data[[#This Row],[artist_popularity]]/100</f>
        <v>0.77</v>
      </c>
      <c r="M3879">
        <v>4779199</v>
      </c>
      <c r="N3879" s="1" t="s">
        <v>1609</v>
      </c>
      <c r="O3879" s="1" t="s">
        <v>17479</v>
      </c>
      <c r="P3879" s="1">
        <f>MATCH(spotify_data[[#This Row],[album_id]],spotify_data[album_id],0)</f>
        <v>3878</v>
      </c>
      <c r="Q3879" s="1" t="s">
        <v>17480</v>
      </c>
      <c r="R3879" s="2">
        <v>41436</v>
      </c>
      <c r="S3879" s="7">
        <f ca="1">+TODAY()-spotify_data[[#This Row],[Fecha lanzamiento Album]]</f>
        <v>4595</v>
      </c>
      <c r="T3879" s="7">
        <f ca="1">+spotify_data[[#This Row],[Antigüedad Album Dias]]/60</f>
        <v>76.583333333333329</v>
      </c>
      <c r="U3879" s="8">
        <f ca="1">spotify_data[[#This Row],[Antigüedad Album Meses]]/12</f>
        <v>6.3819444444444438</v>
      </c>
      <c r="V3879">
        <v>18</v>
      </c>
      <c r="W3879" s="1" t="s">
        <v>20</v>
      </c>
      <c r="X3879" s="1" t="str">
        <f>+IF(spotify_data[[#This Row],[album_type]]="album","Album",IF(spotify_data[[#This Row],[album_type]]="single","Single","Compilation"))</f>
        <v>Album</v>
      </c>
      <c r="Y3879">
        <v>43</v>
      </c>
    </row>
    <row r="3880" spans="1:25" x14ac:dyDescent="0.3">
      <c r="A3880" s="1" t="s">
        <v>17484</v>
      </c>
      <c r="B3880" s="1">
        <v>7894</v>
      </c>
      <c r="C3880" s="1" t="s">
        <v>5943</v>
      </c>
      <c r="D3880">
        <v>3</v>
      </c>
      <c r="E3880">
        <v>61</v>
      </c>
      <c r="F3880" s="10">
        <f>spotify_data[[#This Row],[track_popularity]]/100</f>
        <v>0.61</v>
      </c>
      <c r="G3880" s="9" t="b">
        <v>0</v>
      </c>
      <c r="H3880" s="1">
        <f>+IF(spotify_data[[#This Row],[explicit]]=FALSE,0,1)</f>
        <v>0</v>
      </c>
      <c r="I3880" s="1" t="s">
        <v>2013</v>
      </c>
      <c r="J3880" s="7">
        <f>MATCH(spotify_data[[#This Row],[artist_name]],spotify_data[artist_name],0)</f>
        <v>3879</v>
      </c>
      <c r="K3880">
        <v>63</v>
      </c>
      <c r="L3880" s="10">
        <f>spotify_data[[#This Row],[artist_popularity]]/100</f>
        <v>0.63</v>
      </c>
      <c r="M3880">
        <v>394210</v>
      </c>
      <c r="N3880" s="1" t="s">
        <v>1609</v>
      </c>
      <c r="O3880" s="1" t="s">
        <v>17483</v>
      </c>
      <c r="P3880" s="1">
        <f>MATCH(spotify_data[[#This Row],[album_id]],spotify_data[album_id],0)</f>
        <v>3879</v>
      </c>
      <c r="Q3880" s="1" t="s">
        <v>5943</v>
      </c>
      <c r="R3880" s="2">
        <v>41432</v>
      </c>
      <c r="S3880" s="7">
        <f ca="1">+TODAY()-spotify_data[[#This Row],[Fecha lanzamiento Album]]</f>
        <v>4599</v>
      </c>
      <c r="T3880" s="7">
        <f ca="1">+spotify_data[[#This Row],[Antigüedad Album Dias]]/60</f>
        <v>76.650000000000006</v>
      </c>
      <c r="U3880" s="8">
        <f ca="1">spotify_data[[#This Row],[Antigüedad Album Meses]]/12</f>
        <v>6.3875000000000002</v>
      </c>
      <c r="V3880">
        <v>30</v>
      </c>
      <c r="W3880" s="1" t="s">
        <v>20</v>
      </c>
      <c r="X3880" s="1" t="str">
        <f>+IF(spotify_data[[#This Row],[album_type]]="album","Album",IF(spotify_data[[#This Row],[album_type]]="single","Single","Compilation"))</f>
        <v>Album</v>
      </c>
      <c r="Y3880">
        <v>305</v>
      </c>
    </row>
    <row r="3881" spans="1:25" x14ac:dyDescent="0.3">
      <c r="A3881" s="1" t="s">
        <v>17585</v>
      </c>
      <c r="B3881" s="1">
        <v>1029</v>
      </c>
      <c r="C3881" s="1" t="s">
        <v>17586</v>
      </c>
      <c r="D3881">
        <v>2</v>
      </c>
      <c r="E3881">
        <v>61</v>
      </c>
      <c r="F3881" s="10">
        <f>spotify_data[[#This Row],[track_popularity]]/100</f>
        <v>0.61</v>
      </c>
      <c r="G3881" s="9" t="b">
        <v>0</v>
      </c>
      <c r="H3881" s="1">
        <f>+IF(spotify_data[[#This Row],[explicit]]=FALSE,0,1)</f>
        <v>0</v>
      </c>
      <c r="I3881" s="1" t="s">
        <v>16046</v>
      </c>
      <c r="J3881" s="7">
        <f>MATCH(spotify_data[[#This Row],[artist_name]],spotify_data[artist_name],0)</f>
        <v>542</v>
      </c>
      <c r="K3881">
        <v>77</v>
      </c>
      <c r="L3881" s="10">
        <f>spotify_data[[#This Row],[artist_popularity]]/100</f>
        <v>0.77</v>
      </c>
      <c r="M3881">
        <v>11415072</v>
      </c>
      <c r="N3881" s="1" t="s">
        <v>16047</v>
      </c>
      <c r="O3881" s="1" t="s">
        <v>17587</v>
      </c>
      <c r="P3881" s="1">
        <f>MATCH(spotify_data[[#This Row],[album_id]],spotify_data[album_id],0)</f>
        <v>3880</v>
      </c>
      <c r="Q3881" s="1" t="s">
        <v>17588</v>
      </c>
      <c r="R3881" s="2">
        <v>41376</v>
      </c>
      <c r="S3881" s="7">
        <f ca="1">+TODAY()-spotify_data[[#This Row],[Fecha lanzamiento Album]]</f>
        <v>4655</v>
      </c>
      <c r="T3881" s="7">
        <f ca="1">+spotify_data[[#This Row],[Antigüedad Album Dias]]/60</f>
        <v>77.583333333333329</v>
      </c>
      <c r="U3881" s="8">
        <f ca="1">spotify_data[[#This Row],[Antigüedad Album Meses]]/12</f>
        <v>6.4652777777777777</v>
      </c>
      <c r="V3881">
        <v>11</v>
      </c>
      <c r="W3881" s="1" t="s">
        <v>20</v>
      </c>
      <c r="X3881" s="1" t="str">
        <f>+IF(spotify_data[[#This Row],[album_type]]="album","Album",IF(spotify_data[[#This Row],[album_type]]="single","Single","Compilation"))</f>
        <v>Album</v>
      </c>
      <c r="Y3881">
        <v>311</v>
      </c>
    </row>
    <row r="3882" spans="1:25" x14ac:dyDescent="0.3">
      <c r="A3882" s="1" t="s">
        <v>18497</v>
      </c>
      <c r="B3882" s="1">
        <v>1014</v>
      </c>
      <c r="C3882" s="1" t="s">
        <v>18498</v>
      </c>
      <c r="D3882">
        <v>9</v>
      </c>
      <c r="E3882">
        <v>61</v>
      </c>
      <c r="F3882" s="10">
        <f>spotify_data[[#This Row],[track_popularity]]/100</f>
        <v>0.61</v>
      </c>
      <c r="G3882" s="9" t="b">
        <v>0</v>
      </c>
      <c r="H3882" s="1">
        <f>+IF(spotify_data[[#This Row],[explicit]]=FALSE,0,1)</f>
        <v>0</v>
      </c>
      <c r="I3882" s="1" t="s">
        <v>5599</v>
      </c>
      <c r="J3882" s="7">
        <f>MATCH(spotify_data[[#This Row],[artist_name]],spotify_data[artist_name],0)</f>
        <v>100</v>
      </c>
      <c r="K3882">
        <v>88</v>
      </c>
      <c r="L3882" s="10">
        <f>spotify_data[[#This Row],[artist_popularity]]/100</f>
        <v>0.88</v>
      </c>
      <c r="M3882">
        <v>51773650</v>
      </c>
      <c r="N3882" s="1" t="s">
        <v>5600</v>
      </c>
      <c r="O3882" s="1" t="s">
        <v>18441</v>
      </c>
      <c r="P3882" s="1">
        <f>MATCH(spotify_data[[#This Row],[album_id]],spotify_data[album_id],0)</f>
        <v>354</v>
      </c>
      <c r="Q3882" s="1" t="s">
        <v>18001</v>
      </c>
      <c r="R3882" s="2">
        <v>40909</v>
      </c>
      <c r="S3882" s="7">
        <f ca="1">+TODAY()-spotify_data[[#This Row],[Fecha lanzamiento Album]]</f>
        <v>5122</v>
      </c>
      <c r="T3882" s="7">
        <f ca="1">+spotify_data[[#This Row],[Antigüedad Album Dias]]/60</f>
        <v>85.36666666666666</v>
      </c>
      <c r="U3882" s="8">
        <f ca="1">spotify_data[[#This Row],[Antigüedad Album Meses]]/12</f>
        <v>7.113888888888888</v>
      </c>
      <c r="V3882">
        <v>23</v>
      </c>
      <c r="W3882" s="1" t="s">
        <v>20</v>
      </c>
      <c r="X3882" s="1" t="str">
        <f>+IF(spotify_data[[#This Row],[album_type]]="album","Album",IF(spotify_data[[#This Row],[album_type]]="single","Single","Compilation"))</f>
        <v>Album</v>
      </c>
      <c r="Y3882">
        <v>414</v>
      </c>
    </row>
    <row r="3883" spans="1:25" x14ac:dyDescent="0.3">
      <c r="A3883" s="1" t="s">
        <v>18531</v>
      </c>
      <c r="B3883" s="1">
        <v>3</v>
      </c>
      <c r="C3883" s="1" t="s">
        <v>18532</v>
      </c>
      <c r="D3883">
        <v>2</v>
      </c>
      <c r="E3883">
        <v>61</v>
      </c>
      <c r="F3883" s="10">
        <f>spotify_data[[#This Row],[track_popularity]]/100</f>
        <v>0.61</v>
      </c>
      <c r="G3883" s="9" t="b">
        <v>0</v>
      </c>
      <c r="H3883" s="1">
        <f>+IF(spotify_data[[#This Row],[explicit]]=FALSE,0,1)</f>
        <v>0</v>
      </c>
      <c r="I3883" s="1" t="s">
        <v>5599</v>
      </c>
      <c r="J3883" s="7">
        <f>MATCH(spotify_data[[#This Row],[artist_name]],spotify_data[artist_name],0)</f>
        <v>100</v>
      </c>
      <c r="K3883">
        <v>88</v>
      </c>
      <c r="L3883" s="10">
        <f>spotify_data[[#This Row],[artist_popularity]]/100</f>
        <v>0.88</v>
      </c>
      <c r="M3883">
        <v>51847587</v>
      </c>
      <c r="N3883" s="1" t="s">
        <v>5600</v>
      </c>
      <c r="O3883" s="1" t="s">
        <v>18441</v>
      </c>
      <c r="P3883" s="1">
        <f>MATCH(spotify_data[[#This Row],[album_id]],spotify_data[album_id],0)</f>
        <v>354</v>
      </c>
      <c r="Q3883" s="1" t="s">
        <v>18001</v>
      </c>
      <c r="R3883" s="2">
        <v>40909</v>
      </c>
      <c r="S3883" s="7">
        <f ca="1">+TODAY()-spotify_data[[#This Row],[Fecha lanzamiento Album]]</f>
        <v>5122</v>
      </c>
      <c r="T3883" s="7">
        <f ca="1">+spotify_data[[#This Row],[Antigüedad Album Dias]]/60</f>
        <v>85.36666666666666</v>
      </c>
      <c r="U3883" s="8">
        <f ca="1">spotify_data[[#This Row],[Antigüedad Album Meses]]/12</f>
        <v>7.113888888888888</v>
      </c>
      <c r="V3883">
        <v>23</v>
      </c>
      <c r="W3883" s="1" t="s">
        <v>20</v>
      </c>
      <c r="X3883" s="1" t="str">
        <f>+IF(spotify_data[[#This Row],[album_type]]="album","Album",IF(spotify_data[[#This Row],[album_type]]="single","Single","Compilation"))</f>
        <v>Album</v>
      </c>
      <c r="Y3883">
        <v>499</v>
      </c>
    </row>
    <row r="3884" spans="1:25" x14ac:dyDescent="0.3">
      <c r="A3884" s="1" t="s">
        <v>18571</v>
      </c>
      <c r="B3884" s="1">
        <v>8432</v>
      </c>
      <c r="C3884" s="1" t="s">
        <v>18572</v>
      </c>
      <c r="D3884">
        <v>18</v>
      </c>
      <c r="E3884">
        <v>61</v>
      </c>
      <c r="F3884" s="10">
        <f>spotify_data[[#This Row],[track_popularity]]/100</f>
        <v>0.61</v>
      </c>
      <c r="G3884" s="9" t="b">
        <v>0</v>
      </c>
      <c r="H3884" s="1">
        <f>+IF(spotify_data[[#This Row],[explicit]]=FALSE,0,1)</f>
        <v>0</v>
      </c>
      <c r="I3884" s="1" t="s">
        <v>18573</v>
      </c>
      <c r="J3884" s="7">
        <f>MATCH(spotify_data[[#This Row],[artist_name]],spotify_data[artist_name],0)</f>
        <v>3883</v>
      </c>
      <c r="K3884">
        <v>57</v>
      </c>
      <c r="L3884" s="10">
        <f>spotify_data[[#This Row],[artist_popularity]]/100</f>
        <v>0.56999999999999995</v>
      </c>
      <c r="M3884">
        <v>327242</v>
      </c>
      <c r="N3884" s="1" t="s">
        <v>1609</v>
      </c>
      <c r="O3884" s="1" t="s">
        <v>18574</v>
      </c>
      <c r="P3884" s="1">
        <f>MATCH(spotify_data[[#This Row],[album_id]],spotify_data[album_id],0)</f>
        <v>3883</v>
      </c>
      <c r="Q3884" s="1" t="s">
        <v>18575</v>
      </c>
      <c r="R3884" s="2">
        <v>40909</v>
      </c>
      <c r="S3884" s="7">
        <f ca="1">+TODAY()-spotify_data[[#This Row],[Fecha lanzamiento Album]]</f>
        <v>5122</v>
      </c>
      <c r="T3884" s="7">
        <f ca="1">+spotify_data[[#This Row],[Antigüedad Album Dias]]/60</f>
        <v>85.36666666666666</v>
      </c>
      <c r="U3884" s="8">
        <f ca="1">spotify_data[[#This Row],[Antigüedad Album Meses]]/12</f>
        <v>7.113888888888888</v>
      </c>
      <c r="V3884">
        <v>18</v>
      </c>
      <c r="W3884" s="1" t="s">
        <v>20</v>
      </c>
      <c r="X3884" s="1" t="str">
        <f>+IF(spotify_data[[#This Row],[album_type]]="album","Album",IF(spotify_data[[#This Row],[album_type]]="single","Single","Compilation"))</f>
        <v>Album</v>
      </c>
      <c r="Y3884">
        <v>205</v>
      </c>
    </row>
    <row r="3885" spans="1:25" x14ac:dyDescent="0.3">
      <c r="A3885" s="1" t="s">
        <v>18837</v>
      </c>
      <c r="B3885" s="1">
        <v>2233</v>
      </c>
      <c r="C3885" s="1" t="s">
        <v>18838</v>
      </c>
      <c r="D3885">
        <v>3</v>
      </c>
      <c r="E3885">
        <v>61</v>
      </c>
      <c r="F3885" s="10">
        <f>spotify_data[[#This Row],[track_popularity]]/100</f>
        <v>0.61</v>
      </c>
      <c r="G3885" s="9" t="b">
        <v>0</v>
      </c>
      <c r="H3885" s="1">
        <f>+IF(spotify_data[[#This Row],[explicit]]=FALSE,0,1)</f>
        <v>0</v>
      </c>
      <c r="I3885" s="1" t="s">
        <v>10104</v>
      </c>
      <c r="J3885" s="7">
        <f>MATCH(spotify_data[[#This Row],[artist_name]],spotify_data[artist_name],0)</f>
        <v>2975</v>
      </c>
      <c r="K3885">
        <v>69</v>
      </c>
      <c r="L3885" s="10">
        <f>spotify_data[[#This Row],[artist_popularity]]/100</f>
        <v>0.69</v>
      </c>
      <c r="M3885">
        <v>7506632</v>
      </c>
      <c r="N3885" s="1" t="s">
        <v>395</v>
      </c>
      <c r="O3885" s="1" t="s">
        <v>18839</v>
      </c>
      <c r="P3885" s="1">
        <f>MATCH(spotify_data[[#This Row],[album_id]],spotify_data[album_id],0)</f>
        <v>3884</v>
      </c>
      <c r="Q3885" s="1" t="s">
        <v>18840</v>
      </c>
      <c r="R3885" s="2">
        <v>40736</v>
      </c>
      <c r="S3885" s="7">
        <f ca="1">+TODAY()-spotify_data[[#This Row],[Fecha lanzamiento Album]]</f>
        <v>5295</v>
      </c>
      <c r="T3885" s="7">
        <f ca="1">+spotify_data[[#This Row],[Antigüedad Album Dias]]/60</f>
        <v>88.25</v>
      </c>
      <c r="U3885" s="8">
        <f ca="1">spotify_data[[#This Row],[Antigüedad Album Meses]]/12</f>
        <v>7.354166666666667</v>
      </c>
      <c r="V3885">
        <v>13</v>
      </c>
      <c r="W3885" s="1" t="s">
        <v>20</v>
      </c>
      <c r="X3885" s="1" t="str">
        <f>+IF(spotify_data[[#This Row],[album_type]]="album","Album",IF(spotify_data[[#This Row],[album_type]]="single","Single","Compilation"))</f>
        <v>Album</v>
      </c>
      <c r="Y3885">
        <v>382</v>
      </c>
    </row>
    <row r="3886" spans="1:25" x14ac:dyDescent="0.3">
      <c r="A3886" s="1" t="s">
        <v>19150</v>
      </c>
      <c r="B3886" s="1">
        <v>4247</v>
      </c>
      <c r="C3886" s="1" t="s">
        <v>18622</v>
      </c>
      <c r="D3886">
        <v>3</v>
      </c>
      <c r="E3886">
        <v>61</v>
      </c>
      <c r="F3886" s="10">
        <f>spotify_data[[#This Row],[track_popularity]]/100</f>
        <v>0.61</v>
      </c>
      <c r="G3886" s="9" t="b">
        <v>0</v>
      </c>
      <c r="H3886" s="1">
        <f>+IF(spotify_data[[#This Row],[explicit]]=FALSE,0,1)</f>
        <v>0</v>
      </c>
      <c r="I3886" s="1" t="s">
        <v>6348</v>
      </c>
      <c r="J3886" s="7">
        <f>MATCH(spotify_data[[#This Row],[artist_name]],spotify_data[artist_name],0)</f>
        <v>103</v>
      </c>
      <c r="K3886">
        <v>90</v>
      </c>
      <c r="L3886" s="10">
        <f>spotify_data[[#This Row],[artist_popularity]]/100</f>
        <v>0.9</v>
      </c>
      <c r="M3886">
        <v>68997177</v>
      </c>
      <c r="N3886" s="1" t="s">
        <v>6349</v>
      </c>
      <c r="O3886" s="1" t="s">
        <v>19151</v>
      </c>
      <c r="P3886" s="1">
        <f>MATCH(spotify_data[[#This Row],[album_id]],spotify_data[album_id],0)</f>
        <v>3885</v>
      </c>
      <c r="Q3886" s="1" t="s">
        <v>19152</v>
      </c>
      <c r="R3886" s="2">
        <v>40544</v>
      </c>
      <c r="S3886" s="7">
        <f ca="1">+TODAY()-spotify_data[[#This Row],[Fecha lanzamiento Album]]</f>
        <v>5487</v>
      </c>
      <c r="T3886" s="7">
        <f ca="1">+spotify_data[[#This Row],[Antigüedad Album Dias]]/60</f>
        <v>91.45</v>
      </c>
      <c r="U3886" s="8">
        <f ca="1">spotify_data[[#This Row],[Antigüedad Album Meses]]/12</f>
        <v>7.6208333333333336</v>
      </c>
      <c r="V3886">
        <v>11</v>
      </c>
      <c r="W3886" s="1" t="s">
        <v>20</v>
      </c>
      <c r="X3886" s="1" t="str">
        <f>+IF(spotify_data[[#This Row],[album_type]]="album","Album",IF(spotify_data[[#This Row],[album_type]]="single","Single","Compilation"))</f>
        <v>Album</v>
      </c>
      <c r="Y3886">
        <v>358</v>
      </c>
    </row>
    <row r="3887" spans="1:25" x14ac:dyDescent="0.3">
      <c r="A3887" s="1" t="s">
        <v>19199</v>
      </c>
      <c r="B3887" s="1">
        <v>3985</v>
      </c>
      <c r="C3887" s="1" t="s">
        <v>15547</v>
      </c>
      <c r="D3887">
        <v>1</v>
      </c>
      <c r="E3887">
        <v>61</v>
      </c>
      <c r="F3887" s="10">
        <f>spotify_data[[#This Row],[track_popularity]]/100</f>
        <v>0.61</v>
      </c>
      <c r="G3887" s="9" t="b">
        <v>0</v>
      </c>
      <c r="H3887" s="1">
        <f>+IF(spotify_data[[#This Row],[explicit]]=FALSE,0,1)</f>
        <v>0</v>
      </c>
      <c r="I3887" s="1" t="s">
        <v>7415</v>
      </c>
      <c r="J3887" s="7">
        <f>MATCH(spotify_data[[#This Row],[artist_name]],spotify_data[artist_name],0)</f>
        <v>3886</v>
      </c>
      <c r="K3887">
        <v>65</v>
      </c>
      <c r="L3887" s="10">
        <f>spotify_data[[#This Row],[artist_popularity]]/100</f>
        <v>0.65</v>
      </c>
      <c r="M3887">
        <v>718358</v>
      </c>
      <c r="N3887" s="1" t="s">
        <v>1609</v>
      </c>
      <c r="O3887" s="1" t="s">
        <v>19144</v>
      </c>
      <c r="P3887" s="1">
        <f>MATCH(spotify_data[[#This Row],[album_id]],spotify_data[album_id],0)</f>
        <v>3886</v>
      </c>
      <c r="Q3887" s="1" t="s">
        <v>19145</v>
      </c>
      <c r="R3887" s="2">
        <v>40544</v>
      </c>
      <c r="S3887" s="7">
        <f ca="1">+TODAY()-spotify_data[[#This Row],[Fecha lanzamiento Album]]</f>
        <v>5487</v>
      </c>
      <c r="T3887" s="7">
        <f ca="1">+spotify_data[[#This Row],[Antigüedad Album Dias]]/60</f>
        <v>91.45</v>
      </c>
      <c r="U3887" s="8">
        <f ca="1">spotify_data[[#This Row],[Antigüedad Album Meses]]/12</f>
        <v>7.6208333333333336</v>
      </c>
      <c r="V3887">
        <v>29</v>
      </c>
      <c r="W3887" s="1" t="s">
        <v>20</v>
      </c>
      <c r="X3887" s="1" t="str">
        <f>+IF(spotify_data[[#This Row],[album_type]]="album","Album",IF(spotify_data[[#This Row],[album_type]]="single","Single","Compilation"))</f>
        <v>Album</v>
      </c>
      <c r="Y3887">
        <v>177</v>
      </c>
    </row>
    <row r="3888" spans="1:25" x14ac:dyDescent="0.3">
      <c r="A3888" s="1" t="s">
        <v>19288</v>
      </c>
      <c r="B3888" s="1">
        <v>4044</v>
      </c>
      <c r="C3888" s="1" t="s">
        <v>160</v>
      </c>
      <c r="D3888">
        <v>2</v>
      </c>
      <c r="E3888">
        <v>61</v>
      </c>
      <c r="F3888" s="10">
        <f>spotify_data[[#This Row],[track_popularity]]/100</f>
        <v>0.61</v>
      </c>
      <c r="G3888" s="9" t="b">
        <v>0</v>
      </c>
      <c r="H3888" s="1">
        <f>+IF(spotify_data[[#This Row],[explicit]]=FALSE,0,1)</f>
        <v>0</v>
      </c>
      <c r="I3888" s="1" t="s">
        <v>6348</v>
      </c>
      <c r="J3888" s="7">
        <f>MATCH(spotify_data[[#This Row],[artist_name]],spotify_data[artist_name],0)</f>
        <v>103</v>
      </c>
      <c r="K3888">
        <v>90</v>
      </c>
      <c r="L3888" s="10">
        <f>spotify_data[[#This Row],[artist_popularity]]/100</f>
        <v>0.9</v>
      </c>
      <c r="M3888">
        <v>69014420</v>
      </c>
      <c r="N3888" s="1" t="s">
        <v>6349</v>
      </c>
      <c r="O3888" s="1" t="s">
        <v>19151</v>
      </c>
      <c r="P3888" s="1">
        <f>MATCH(spotify_data[[#This Row],[album_id]],spotify_data[album_id],0)</f>
        <v>3885</v>
      </c>
      <c r="Q3888" s="1" t="s">
        <v>19152</v>
      </c>
      <c r="R3888" s="2">
        <v>40544</v>
      </c>
      <c r="S3888" s="7">
        <f ca="1">+TODAY()-spotify_data[[#This Row],[Fecha lanzamiento Album]]</f>
        <v>5487</v>
      </c>
      <c r="T3888" s="7">
        <f ca="1">+spotify_data[[#This Row],[Antigüedad Album Dias]]/60</f>
        <v>91.45</v>
      </c>
      <c r="U3888" s="8">
        <f ca="1">spotify_data[[#This Row],[Antigüedad Album Meses]]/12</f>
        <v>7.6208333333333336</v>
      </c>
      <c r="V3888">
        <v>11</v>
      </c>
      <c r="W3888" s="1" t="s">
        <v>20</v>
      </c>
      <c r="X3888" s="1" t="str">
        <f>+IF(spotify_data[[#This Row],[album_type]]="album","Album",IF(spotify_data[[#This Row],[album_type]]="single","Single","Compilation"))</f>
        <v>Album</v>
      </c>
      <c r="Y3888">
        <v>404</v>
      </c>
    </row>
    <row r="3889" spans="1:25" x14ac:dyDescent="0.3">
      <c r="A3889" s="1" t="s">
        <v>19503</v>
      </c>
      <c r="B3889" s="1">
        <v>1662</v>
      </c>
      <c r="C3889" s="1" t="s">
        <v>19504</v>
      </c>
      <c r="D3889">
        <v>1</v>
      </c>
      <c r="E3889">
        <v>61</v>
      </c>
      <c r="F3889" s="10">
        <f>spotify_data[[#This Row],[track_popularity]]/100</f>
        <v>0.61</v>
      </c>
      <c r="G3889" s="9" t="b">
        <v>0</v>
      </c>
      <c r="H3889" s="1">
        <f>+IF(spotify_data[[#This Row],[explicit]]=FALSE,0,1)</f>
        <v>0</v>
      </c>
      <c r="I3889" s="1" t="s">
        <v>19505</v>
      </c>
      <c r="J3889" s="7">
        <f>MATCH(spotify_data[[#This Row],[artist_name]],spotify_data[artist_name],0)</f>
        <v>3888</v>
      </c>
      <c r="K3889">
        <v>54</v>
      </c>
      <c r="L3889" s="10">
        <f>spotify_data[[#This Row],[artist_popularity]]/100</f>
        <v>0.54</v>
      </c>
      <c r="M3889">
        <v>273600</v>
      </c>
      <c r="N3889" s="1" t="s">
        <v>6883</v>
      </c>
      <c r="O3889" s="1" t="s">
        <v>19506</v>
      </c>
      <c r="P3889" s="1">
        <f>MATCH(spotify_data[[#This Row],[album_id]],spotify_data[album_id],0)</f>
        <v>3888</v>
      </c>
      <c r="Q3889" s="1" t="s">
        <v>19507</v>
      </c>
      <c r="R3889" s="2">
        <v>40389</v>
      </c>
      <c r="S3889" s="7">
        <f ca="1">+TODAY()-spotify_data[[#This Row],[Fecha lanzamiento Album]]</f>
        <v>5642</v>
      </c>
      <c r="T3889" s="7">
        <f ca="1">+spotify_data[[#This Row],[Antigüedad Album Dias]]/60</f>
        <v>94.033333333333331</v>
      </c>
      <c r="U3889" s="8">
        <f ca="1">spotify_data[[#This Row],[Antigüedad Album Meses]]/12</f>
        <v>7.8361111111111112</v>
      </c>
      <c r="V3889">
        <v>6</v>
      </c>
      <c r="W3889" s="1" t="s">
        <v>20</v>
      </c>
      <c r="X3889" s="1" t="str">
        <f>+IF(spotify_data[[#This Row],[album_type]]="album","Album",IF(spotify_data[[#This Row],[album_type]]="single","Single","Compilation"))</f>
        <v>Album</v>
      </c>
      <c r="Y3889">
        <v>32</v>
      </c>
    </row>
    <row r="3890" spans="1:25" x14ac:dyDescent="0.3">
      <c r="A3890" s="1" t="s">
        <v>19570</v>
      </c>
      <c r="B3890" s="1">
        <v>104</v>
      </c>
      <c r="C3890" s="1" t="s">
        <v>19571</v>
      </c>
      <c r="D3890">
        <v>12</v>
      </c>
      <c r="E3890">
        <v>61</v>
      </c>
      <c r="F3890" s="10">
        <f>spotify_data[[#This Row],[track_popularity]]/100</f>
        <v>0.61</v>
      </c>
      <c r="G3890" s="9" t="b">
        <v>1</v>
      </c>
      <c r="H3890" s="1">
        <f>+IF(spotify_data[[#This Row],[explicit]]=FALSE,0,1)</f>
        <v>1</v>
      </c>
      <c r="I3890" s="1" t="s">
        <v>3466</v>
      </c>
      <c r="J3890" s="7">
        <f>MATCH(spotify_data[[#This Row],[artist_name]],spotify_data[artist_name],0)</f>
        <v>106</v>
      </c>
      <c r="K3890">
        <v>88</v>
      </c>
      <c r="L3890" s="10">
        <f>spotify_data[[#This Row],[artist_popularity]]/100</f>
        <v>0.88</v>
      </c>
      <c r="M3890">
        <v>104517308</v>
      </c>
      <c r="N3890" s="1" t="s">
        <v>3467</v>
      </c>
      <c r="O3890" s="1" t="s">
        <v>19562</v>
      </c>
      <c r="P3890" s="1">
        <f>MATCH(spotify_data[[#This Row],[album_id]],spotify_data[album_id],0)</f>
        <v>819</v>
      </c>
      <c r="Q3890" s="1" t="s">
        <v>19563</v>
      </c>
      <c r="R3890" s="2">
        <v>40347</v>
      </c>
      <c r="S3890" s="7">
        <f ca="1">+TODAY()-spotify_data[[#This Row],[Fecha lanzamiento Album]]</f>
        <v>5684</v>
      </c>
      <c r="T3890" s="7">
        <f ca="1">+spotify_data[[#This Row],[Antigüedad Album Dias]]/60</f>
        <v>94.733333333333334</v>
      </c>
      <c r="U3890" s="8">
        <f ca="1">spotify_data[[#This Row],[Antigüedad Album Meses]]/12</f>
        <v>7.8944444444444448</v>
      </c>
      <c r="V3890">
        <v>17</v>
      </c>
      <c r="W3890" s="1" t="s">
        <v>20</v>
      </c>
      <c r="X3890" s="1" t="str">
        <f>+IF(spotify_data[[#This Row],[album_type]]="album","Album",IF(spotify_data[[#This Row],[album_type]]="single","Single","Compilation"))</f>
        <v>Album</v>
      </c>
      <c r="Y3890">
        <v>402</v>
      </c>
    </row>
    <row r="3891" spans="1:25" x14ac:dyDescent="0.3">
      <c r="A3891" s="1" t="s">
        <v>19889</v>
      </c>
      <c r="B3891" s="1">
        <v>318</v>
      </c>
      <c r="C3891" s="1" t="s">
        <v>19890</v>
      </c>
      <c r="D3891">
        <v>3</v>
      </c>
      <c r="E3891">
        <v>61</v>
      </c>
      <c r="F3891" s="10">
        <f>spotify_data[[#This Row],[track_popularity]]/100</f>
        <v>0.61</v>
      </c>
      <c r="G3891" s="9" t="b">
        <v>0</v>
      </c>
      <c r="H3891" s="1">
        <f>+IF(spotify_data[[#This Row],[explicit]]=FALSE,0,1)</f>
        <v>0</v>
      </c>
      <c r="I3891" s="1" t="s">
        <v>13116</v>
      </c>
      <c r="J3891" s="7">
        <f>MATCH(spotify_data[[#This Row],[artist_name]],spotify_data[artist_name],0)</f>
        <v>3890</v>
      </c>
      <c r="K3891">
        <v>54</v>
      </c>
      <c r="L3891" s="10">
        <f>spotify_data[[#This Row],[artist_popularity]]/100</f>
        <v>0.54</v>
      </c>
      <c r="M3891">
        <v>1993973</v>
      </c>
      <c r="N3891" s="1" t="s">
        <v>395</v>
      </c>
      <c r="O3891" s="1" t="s">
        <v>19891</v>
      </c>
      <c r="P3891" s="1">
        <f>MATCH(spotify_data[[#This Row],[album_id]],spotify_data[album_id],0)</f>
        <v>3890</v>
      </c>
      <c r="Q3891" s="1" t="s">
        <v>19892</v>
      </c>
      <c r="R3891" s="2">
        <v>40179</v>
      </c>
      <c r="S3891" s="7">
        <f ca="1">+TODAY()-spotify_data[[#This Row],[Fecha lanzamiento Album]]</f>
        <v>5852</v>
      </c>
      <c r="T3891" s="7">
        <f ca="1">+spotify_data[[#This Row],[Antigüedad Album Dias]]/60</f>
        <v>97.533333333333331</v>
      </c>
      <c r="U3891" s="8">
        <f ca="1">spotify_data[[#This Row],[Antigüedad Album Meses]]/12</f>
        <v>8.1277777777777782</v>
      </c>
      <c r="V3891">
        <v>11</v>
      </c>
      <c r="W3891" s="1" t="s">
        <v>20</v>
      </c>
      <c r="X3891" s="1" t="str">
        <f>+IF(spotify_data[[#This Row],[album_type]]="album","Album",IF(spotify_data[[#This Row],[album_type]]="single","Single","Compilation"))</f>
        <v>Album</v>
      </c>
      <c r="Y3891">
        <v>412</v>
      </c>
    </row>
    <row r="3892" spans="1:25" x14ac:dyDescent="0.3">
      <c r="A3892" s="1" t="s">
        <v>19952</v>
      </c>
      <c r="B3892" s="1">
        <v>6257</v>
      </c>
      <c r="C3892" s="1" t="s">
        <v>19953</v>
      </c>
      <c r="D3892">
        <v>3</v>
      </c>
      <c r="E3892">
        <v>61</v>
      </c>
      <c r="F3892" s="10">
        <f>spotify_data[[#This Row],[track_popularity]]/100</f>
        <v>0.61</v>
      </c>
      <c r="G3892" s="9" t="b">
        <v>0</v>
      </c>
      <c r="H3892" s="1">
        <f>+IF(spotify_data[[#This Row],[explicit]]=FALSE,0,1)</f>
        <v>0</v>
      </c>
      <c r="I3892" s="1" t="s">
        <v>19954</v>
      </c>
      <c r="J3892" s="7">
        <f>MATCH(spotify_data[[#This Row],[artist_name]],spotify_data[artist_name],0)</f>
        <v>3891</v>
      </c>
      <c r="K3892">
        <v>57</v>
      </c>
      <c r="L3892" s="10">
        <f>spotify_data[[#This Row],[artist_popularity]]/100</f>
        <v>0.56999999999999995</v>
      </c>
      <c r="M3892">
        <v>1638163</v>
      </c>
      <c r="N3892" s="1" t="s">
        <v>23</v>
      </c>
      <c r="O3892" s="1" t="s">
        <v>19955</v>
      </c>
      <c r="P3892" s="1">
        <f>MATCH(spotify_data[[#This Row],[album_id]],spotify_data[album_id],0)</f>
        <v>3891</v>
      </c>
      <c r="Q3892" s="1" t="s">
        <v>19956</v>
      </c>
      <c r="R3892" s="2">
        <v>40140</v>
      </c>
      <c r="S3892" s="7">
        <f ca="1">+TODAY()-spotify_data[[#This Row],[Fecha lanzamiento Album]]</f>
        <v>5891</v>
      </c>
      <c r="T3892" s="7">
        <f ca="1">+spotify_data[[#This Row],[Antigüedad Album Dias]]/60</f>
        <v>98.183333333333337</v>
      </c>
      <c r="U3892" s="8">
        <f ca="1">spotify_data[[#This Row],[Antigüedad Album Meses]]/12</f>
        <v>8.1819444444444454</v>
      </c>
      <c r="V3892">
        <v>14</v>
      </c>
      <c r="W3892" s="1" t="s">
        <v>20</v>
      </c>
      <c r="X3892" s="1" t="str">
        <f>+IF(spotify_data[[#This Row],[album_type]]="album","Album",IF(spotify_data[[#This Row],[album_type]]="single","Single","Compilation"))</f>
        <v>Album</v>
      </c>
      <c r="Y3892">
        <v>378</v>
      </c>
    </row>
    <row r="3893" spans="1:25" x14ac:dyDescent="0.3">
      <c r="A3893" s="1" t="s">
        <v>19965</v>
      </c>
      <c r="B3893" s="1">
        <v>6509</v>
      </c>
      <c r="C3893" s="1" t="s">
        <v>19966</v>
      </c>
      <c r="D3893">
        <v>3</v>
      </c>
      <c r="E3893">
        <v>61</v>
      </c>
      <c r="F3893" s="10">
        <f>spotify_data[[#This Row],[track_popularity]]/100</f>
        <v>0.61</v>
      </c>
      <c r="G3893" s="9" t="b">
        <v>0</v>
      </c>
      <c r="H3893" s="1">
        <f>+IF(spotify_data[[#This Row],[explicit]]=FALSE,0,1)</f>
        <v>0</v>
      </c>
      <c r="I3893" s="1" t="s">
        <v>19363</v>
      </c>
      <c r="J3893" s="7">
        <f>MATCH(spotify_data[[#This Row],[artist_name]],spotify_data[artist_name],0)</f>
        <v>3892</v>
      </c>
      <c r="K3893">
        <v>55</v>
      </c>
      <c r="L3893" s="10">
        <f>spotify_data[[#This Row],[artist_popularity]]/100</f>
        <v>0.55000000000000004</v>
      </c>
      <c r="M3893">
        <v>131979</v>
      </c>
      <c r="N3893" s="1" t="s">
        <v>1609</v>
      </c>
      <c r="O3893" s="1" t="s">
        <v>19963</v>
      </c>
      <c r="P3893" s="1">
        <f>MATCH(spotify_data[[#This Row],[album_id]],spotify_data[album_id],0)</f>
        <v>3892</v>
      </c>
      <c r="Q3893" s="1" t="s">
        <v>19964</v>
      </c>
      <c r="R3893" s="2">
        <v>40133</v>
      </c>
      <c r="S3893" s="7">
        <f ca="1">+TODAY()-spotify_data[[#This Row],[Fecha lanzamiento Album]]</f>
        <v>5898</v>
      </c>
      <c r="T3893" s="7">
        <f ca="1">+spotify_data[[#This Row],[Antigüedad Album Dias]]/60</f>
        <v>98.3</v>
      </c>
      <c r="U3893" s="8">
        <f ca="1">spotify_data[[#This Row],[Antigüedad Album Meses]]/12</f>
        <v>8.1916666666666664</v>
      </c>
      <c r="V3893">
        <v>35</v>
      </c>
      <c r="W3893" s="1" t="s">
        <v>20</v>
      </c>
      <c r="X3893" s="1" t="str">
        <f>+IF(spotify_data[[#This Row],[album_type]]="album","Album",IF(spotify_data[[#This Row],[album_type]]="single","Single","Compilation"))</f>
        <v>Album</v>
      </c>
      <c r="Y3893">
        <v>396</v>
      </c>
    </row>
    <row r="3894" spans="1:25" x14ac:dyDescent="0.3">
      <c r="A3894" s="1" t="s">
        <v>19973</v>
      </c>
      <c r="B3894" s="1">
        <v>1436</v>
      </c>
      <c r="C3894" s="1" t="s">
        <v>19974</v>
      </c>
      <c r="D3894">
        <v>57</v>
      </c>
      <c r="E3894">
        <v>61</v>
      </c>
      <c r="F3894" s="10">
        <f>spotify_data[[#This Row],[track_popularity]]/100</f>
        <v>0.61</v>
      </c>
      <c r="G3894" s="9" t="b">
        <v>0</v>
      </c>
      <c r="H3894" s="1">
        <f>+IF(spotify_data[[#This Row],[explicit]]=FALSE,0,1)</f>
        <v>0</v>
      </c>
      <c r="I3894" s="1" t="s">
        <v>19021</v>
      </c>
      <c r="J3894" s="7">
        <f>MATCH(spotify_data[[#This Row],[artist_name]],spotify_data[artist_name],0)</f>
        <v>206</v>
      </c>
      <c r="K3894">
        <v>80</v>
      </c>
      <c r="L3894" s="10">
        <f>spotify_data[[#This Row],[artist_popularity]]/100</f>
        <v>0.8</v>
      </c>
      <c r="M3894">
        <v>17755451</v>
      </c>
      <c r="N3894" s="1" t="s">
        <v>516</v>
      </c>
      <c r="O3894" s="1" t="s">
        <v>19975</v>
      </c>
      <c r="P3894" s="1">
        <f>MATCH(spotify_data[[#This Row],[album_id]],spotify_data[album_id],0)</f>
        <v>3893</v>
      </c>
      <c r="Q3894" s="1" t="s">
        <v>19976</v>
      </c>
      <c r="R3894" s="2">
        <v>40126</v>
      </c>
      <c r="S3894" s="7">
        <f ca="1">+TODAY()-spotify_data[[#This Row],[Fecha lanzamiento Album]]</f>
        <v>5905</v>
      </c>
      <c r="T3894" s="7">
        <f ca="1">+spotify_data[[#This Row],[Antigüedad Album Dias]]/60</f>
        <v>98.416666666666671</v>
      </c>
      <c r="U3894" s="8">
        <f ca="1">spotify_data[[#This Row],[Antigüedad Album Meses]]/12</f>
        <v>8.2013888888888893</v>
      </c>
      <c r="V3894">
        <v>58</v>
      </c>
      <c r="W3894" s="1" t="s">
        <v>1932</v>
      </c>
      <c r="X3894" s="1" t="str">
        <f>+IF(spotify_data[[#This Row],[album_type]]="album","Album",IF(spotify_data[[#This Row],[album_type]]="single","Single","Compilation"))</f>
        <v>Compilation</v>
      </c>
      <c r="Y3894">
        <v>355</v>
      </c>
    </row>
    <row r="3895" spans="1:25" x14ac:dyDescent="0.3">
      <c r="A3895" s="1" t="s">
        <v>19977</v>
      </c>
      <c r="B3895" s="1">
        <v>978</v>
      </c>
      <c r="C3895" s="1" t="s">
        <v>19978</v>
      </c>
      <c r="D3895">
        <v>5</v>
      </c>
      <c r="E3895">
        <v>61</v>
      </c>
      <c r="F3895" s="10">
        <f>spotify_data[[#This Row],[track_popularity]]/100</f>
        <v>0.61</v>
      </c>
      <c r="G3895" s="9" t="b">
        <v>1</v>
      </c>
      <c r="H3895" s="1">
        <f>+IF(spotify_data[[#This Row],[explicit]]=FALSE,0,1)</f>
        <v>1</v>
      </c>
      <c r="I3895" s="1" t="s">
        <v>898</v>
      </c>
      <c r="J3895" s="7">
        <f>MATCH(spotify_data[[#This Row],[artist_name]],spotify_data[artist_name],0)</f>
        <v>34</v>
      </c>
      <c r="K3895">
        <v>88</v>
      </c>
      <c r="L3895" s="10">
        <f>spotify_data[[#This Row],[artist_popularity]]/100</f>
        <v>0.88</v>
      </c>
      <c r="M3895">
        <v>42237551</v>
      </c>
      <c r="N3895" s="1" t="s">
        <v>899</v>
      </c>
      <c r="O3895" s="1" t="s">
        <v>19979</v>
      </c>
      <c r="P3895" s="1">
        <f>MATCH(spotify_data[[#This Row],[album_id]],spotify_data[album_id],0)</f>
        <v>198</v>
      </c>
      <c r="Q3895" s="1" t="s">
        <v>19980</v>
      </c>
      <c r="R3895" s="2">
        <v>40122</v>
      </c>
      <c r="S3895" s="7">
        <f ca="1">+TODAY()-spotify_data[[#This Row],[Fecha lanzamiento Album]]</f>
        <v>5909</v>
      </c>
      <c r="T3895" s="7">
        <f ca="1">+spotify_data[[#This Row],[Antigüedad Album Dias]]/60</f>
        <v>98.483333333333334</v>
      </c>
      <c r="U3895" s="8">
        <f ca="1">spotify_data[[#This Row],[Antigüedad Album Meses]]/12</f>
        <v>8.2069444444444439</v>
      </c>
      <c r="V3895">
        <v>23</v>
      </c>
      <c r="W3895" s="1" t="s">
        <v>20</v>
      </c>
      <c r="X3895" s="1" t="str">
        <f>+IF(spotify_data[[#This Row],[album_type]]="album","Album",IF(spotify_data[[#This Row],[album_type]]="single","Single","Compilation"))</f>
        <v>Album</v>
      </c>
      <c r="Y3895">
        <v>481</v>
      </c>
    </row>
    <row r="3896" spans="1:25" x14ac:dyDescent="0.3">
      <c r="A3896" s="1" t="s">
        <v>20097</v>
      </c>
      <c r="B3896" s="1">
        <v>139</v>
      </c>
      <c r="C3896" s="1" t="s">
        <v>20098</v>
      </c>
      <c r="D3896">
        <v>7</v>
      </c>
      <c r="E3896">
        <v>61</v>
      </c>
      <c r="F3896" s="10">
        <f>spotify_data[[#This Row],[track_popularity]]/100</f>
        <v>0.61</v>
      </c>
      <c r="G3896" s="9" t="b">
        <v>0</v>
      </c>
      <c r="H3896" s="1">
        <f>+IF(spotify_data[[#This Row],[explicit]]=FALSE,0,1)</f>
        <v>0</v>
      </c>
      <c r="I3896" s="1" t="s">
        <v>16548</v>
      </c>
      <c r="J3896" s="7">
        <f>MATCH(spotify_data[[#This Row],[artist_name]],spotify_data[artist_name],0)</f>
        <v>3363</v>
      </c>
      <c r="K3896">
        <v>69</v>
      </c>
      <c r="L3896" s="10">
        <f>spotify_data[[#This Row],[artist_popularity]]/100</f>
        <v>0.69</v>
      </c>
      <c r="M3896">
        <v>7744534</v>
      </c>
      <c r="N3896" s="1" t="s">
        <v>1358</v>
      </c>
      <c r="O3896" s="1" t="s">
        <v>20099</v>
      </c>
      <c r="P3896" s="1">
        <f>MATCH(spotify_data[[#This Row],[album_id]],spotify_data[album_id],0)</f>
        <v>3895</v>
      </c>
      <c r="Q3896" s="1" t="s">
        <v>20100</v>
      </c>
      <c r="R3896" s="2">
        <v>40056</v>
      </c>
      <c r="S3896" s="7">
        <f ca="1">+TODAY()-spotify_data[[#This Row],[Fecha lanzamiento Album]]</f>
        <v>5975</v>
      </c>
      <c r="T3896" s="7">
        <f ca="1">+spotify_data[[#This Row],[Antigüedad Album Dias]]/60</f>
        <v>99.583333333333329</v>
      </c>
      <c r="U3896" s="8">
        <f ca="1">spotify_data[[#This Row],[Antigüedad Album Meses]]/12</f>
        <v>8.2986111111111107</v>
      </c>
      <c r="V3896">
        <v>20</v>
      </c>
      <c r="W3896" s="1" t="s">
        <v>20</v>
      </c>
      <c r="X3896" s="1" t="str">
        <f>+IF(spotify_data[[#This Row],[album_type]]="album","Album",IF(spotify_data[[#This Row],[album_type]]="single","Single","Compilation"))</f>
        <v>Album</v>
      </c>
      <c r="Y3896">
        <v>345</v>
      </c>
    </row>
    <row r="3897" spans="1:25" x14ac:dyDescent="0.3">
      <c r="A3897" s="1" t="s">
        <v>20196</v>
      </c>
      <c r="B3897" s="1">
        <v>2318</v>
      </c>
      <c r="C3897" s="1" t="s">
        <v>20197</v>
      </c>
      <c r="D3897">
        <v>6</v>
      </c>
      <c r="E3897">
        <v>61</v>
      </c>
      <c r="F3897" s="10">
        <f>spotify_data[[#This Row],[track_popularity]]/100</f>
        <v>0.61</v>
      </c>
      <c r="G3897" s="9" t="b">
        <v>0</v>
      </c>
      <c r="H3897" s="1">
        <f>+IF(spotify_data[[#This Row],[explicit]]=FALSE,0,1)</f>
        <v>0</v>
      </c>
      <c r="I3897" s="1" t="s">
        <v>5665</v>
      </c>
      <c r="J3897" s="7">
        <f>MATCH(spotify_data[[#This Row],[artist_name]],spotify_data[artist_name],0)</f>
        <v>691</v>
      </c>
      <c r="K3897">
        <v>77</v>
      </c>
      <c r="L3897" s="10">
        <f>spotify_data[[#This Row],[artist_popularity]]/100</f>
        <v>0.77</v>
      </c>
      <c r="M3897">
        <v>7220459</v>
      </c>
      <c r="N3897" s="1" t="s">
        <v>5666</v>
      </c>
      <c r="O3897" s="1" t="s">
        <v>20191</v>
      </c>
      <c r="P3897" s="1">
        <f>MATCH(spotify_data[[#This Row],[album_id]],spotify_data[album_id],0)</f>
        <v>691</v>
      </c>
      <c r="Q3897" s="1" t="s">
        <v>20192</v>
      </c>
      <c r="R3897" s="2">
        <v>39994</v>
      </c>
      <c r="S3897" s="7">
        <f ca="1">+TODAY()-spotify_data[[#This Row],[Fecha lanzamiento Album]]</f>
        <v>6037</v>
      </c>
      <c r="T3897" s="7">
        <f ca="1">+spotify_data[[#This Row],[Antigüedad Album Dias]]/60</f>
        <v>100.61666666666666</v>
      </c>
      <c r="U3897" s="8">
        <f ca="1">spotify_data[[#This Row],[Antigüedad Album Meses]]/12</f>
        <v>8.3847222222222211</v>
      </c>
      <c r="V3897">
        <v>20</v>
      </c>
      <c r="W3897" s="1" t="s">
        <v>20</v>
      </c>
      <c r="X3897" s="1" t="str">
        <f>+IF(spotify_data[[#This Row],[album_type]]="album","Album",IF(spotify_data[[#This Row],[album_type]]="single","Single","Compilation"))</f>
        <v>Album</v>
      </c>
      <c r="Y3897">
        <v>364</v>
      </c>
    </row>
    <row r="3898" spans="1:25" x14ac:dyDescent="0.3">
      <c r="A3898" s="1" t="s">
        <v>20559</v>
      </c>
      <c r="B3898" s="1">
        <v>2801</v>
      </c>
      <c r="C3898" s="1" t="s">
        <v>20560</v>
      </c>
      <c r="D3898">
        <v>2</v>
      </c>
      <c r="E3898">
        <v>61</v>
      </c>
      <c r="F3898" s="10">
        <f>spotify_data[[#This Row],[track_popularity]]/100</f>
        <v>0.61</v>
      </c>
      <c r="G3898" s="9" t="b">
        <v>0</v>
      </c>
      <c r="H3898" s="1">
        <f>+IF(spotify_data[[#This Row],[explicit]]=FALSE,0,1)</f>
        <v>0</v>
      </c>
      <c r="I3898" s="1" t="s">
        <v>20561</v>
      </c>
      <c r="J3898" s="7">
        <f>MATCH(spotify_data[[#This Row],[artist_name]],spotify_data[artist_name],0)</f>
        <v>3897</v>
      </c>
      <c r="K3898">
        <v>43</v>
      </c>
      <c r="L3898" s="10">
        <f>spotify_data[[#This Row],[artist_popularity]]/100</f>
        <v>0.43</v>
      </c>
      <c r="M3898">
        <v>104190</v>
      </c>
      <c r="N3898" s="1" t="s">
        <v>1925</v>
      </c>
      <c r="O3898" s="1" t="s">
        <v>20562</v>
      </c>
      <c r="P3898" s="1">
        <f>MATCH(spotify_data[[#This Row],[album_id]],spotify_data[album_id],0)</f>
        <v>3897</v>
      </c>
      <c r="Q3898" s="1" t="s">
        <v>20563</v>
      </c>
      <c r="R3898" s="2">
        <v>39545</v>
      </c>
      <c r="S3898" s="7">
        <f ca="1">+TODAY()-spotify_data[[#This Row],[Fecha lanzamiento Album]]</f>
        <v>6486</v>
      </c>
      <c r="T3898" s="7">
        <f ca="1">+spotify_data[[#This Row],[Antigüedad Album Dias]]/60</f>
        <v>108.1</v>
      </c>
      <c r="U3898" s="8">
        <f ca="1">spotify_data[[#This Row],[Antigüedad Album Meses]]/12</f>
        <v>9.0083333333333329</v>
      </c>
      <c r="V3898">
        <v>11</v>
      </c>
      <c r="W3898" s="1" t="s">
        <v>20</v>
      </c>
      <c r="X3898" s="1" t="str">
        <f>+IF(spotify_data[[#This Row],[album_type]]="album","Album",IF(spotify_data[[#This Row],[album_type]]="single","Single","Compilation"))</f>
        <v>Album</v>
      </c>
      <c r="Y3898">
        <v>391</v>
      </c>
    </row>
    <row r="3899" spans="1:25" x14ac:dyDescent="0.3">
      <c r="A3899" s="1" t="s">
        <v>20700</v>
      </c>
      <c r="B3899" s="1">
        <v>3603</v>
      </c>
      <c r="C3899" s="1" t="s">
        <v>20701</v>
      </c>
      <c r="D3899">
        <v>12</v>
      </c>
      <c r="E3899">
        <v>61</v>
      </c>
      <c r="F3899" s="10">
        <f>spotify_data[[#This Row],[track_popularity]]/100</f>
        <v>0.61</v>
      </c>
      <c r="G3899" s="9" t="b">
        <v>0</v>
      </c>
      <c r="H3899" s="1">
        <f>+IF(spotify_data[[#This Row],[explicit]]=FALSE,0,1)</f>
        <v>0</v>
      </c>
      <c r="I3899" s="1" t="s">
        <v>16553</v>
      </c>
      <c r="J3899" s="7">
        <f>MATCH(spotify_data[[#This Row],[artist_name]],spotify_data[artist_name],0)</f>
        <v>3898</v>
      </c>
      <c r="K3899">
        <v>57</v>
      </c>
      <c r="L3899" s="10">
        <f>spotify_data[[#This Row],[artist_popularity]]/100</f>
        <v>0.56999999999999995</v>
      </c>
      <c r="M3899">
        <v>218503</v>
      </c>
      <c r="N3899" s="1" t="s">
        <v>1609</v>
      </c>
      <c r="O3899" s="1" t="s">
        <v>20698</v>
      </c>
      <c r="P3899" s="1">
        <f>MATCH(spotify_data[[#This Row],[album_id]],spotify_data[album_id],0)</f>
        <v>3898</v>
      </c>
      <c r="Q3899" s="1" t="s">
        <v>20699</v>
      </c>
      <c r="R3899" s="2">
        <v>39356</v>
      </c>
      <c r="S3899" s="7">
        <f ca="1">+TODAY()-spotify_data[[#This Row],[Fecha lanzamiento Album]]</f>
        <v>6675</v>
      </c>
      <c r="T3899" s="7">
        <f ca="1">+spotify_data[[#This Row],[Antigüedad Album Dias]]/60</f>
        <v>111.25</v>
      </c>
      <c r="U3899" s="8">
        <f ca="1">spotify_data[[#This Row],[Antigüedad Album Meses]]/12</f>
        <v>9.2708333333333339</v>
      </c>
      <c r="V3899">
        <v>20</v>
      </c>
      <c r="W3899" s="1" t="s">
        <v>1932</v>
      </c>
      <c r="X3899" s="1" t="str">
        <f>+IF(spotify_data[[#This Row],[album_type]]="album","Album",IF(spotify_data[[#This Row],[album_type]]="single","Single","Compilation"))</f>
        <v>Compilation</v>
      </c>
      <c r="Y3899">
        <v>544</v>
      </c>
    </row>
    <row r="3900" spans="1:25" x14ac:dyDescent="0.3">
      <c r="A3900" s="1" t="s">
        <v>21090</v>
      </c>
      <c r="B3900" s="1">
        <v>6525</v>
      </c>
      <c r="C3900" s="1" t="s">
        <v>21091</v>
      </c>
      <c r="D3900">
        <v>4</v>
      </c>
      <c r="E3900">
        <v>61</v>
      </c>
      <c r="F3900" s="10">
        <f>spotify_data[[#This Row],[track_popularity]]/100</f>
        <v>0.61</v>
      </c>
      <c r="G3900" s="9" t="b">
        <v>0</v>
      </c>
      <c r="H3900" s="1">
        <f>+IF(spotify_data[[#This Row],[explicit]]=FALSE,0,1)</f>
        <v>0</v>
      </c>
      <c r="I3900" s="1" t="s">
        <v>21089</v>
      </c>
      <c r="J3900" s="7">
        <f>MATCH(spotify_data[[#This Row],[artist_name]],spotify_data[artist_name],0)</f>
        <v>704</v>
      </c>
      <c r="K3900">
        <v>76</v>
      </c>
      <c r="L3900" s="10">
        <f>spotify_data[[#This Row],[artist_popularity]]/100</f>
        <v>0.76</v>
      </c>
      <c r="M3900">
        <v>9247395</v>
      </c>
      <c r="N3900" s="1" t="s">
        <v>23</v>
      </c>
      <c r="O3900" s="1" t="s">
        <v>21092</v>
      </c>
      <c r="P3900" s="1">
        <f>MATCH(spotify_data[[#This Row],[album_id]],spotify_data[album_id],0)</f>
        <v>3899</v>
      </c>
      <c r="Q3900" s="1" t="s">
        <v>21093</v>
      </c>
      <c r="R3900" s="2">
        <v>38943</v>
      </c>
      <c r="S3900" s="7">
        <f ca="1">+TODAY()-spotify_data[[#This Row],[Fecha lanzamiento Album]]</f>
        <v>7088</v>
      </c>
      <c r="T3900" s="7">
        <f ca="1">+spotify_data[[#This Row],[Antigüedad Album Dias]]/60</f>
        <v>118.13333333333334</v>
      </c>
      <c r="U3900" s="8">
        <f ca="1">spotify_data[[#This Row],[Antigüedad Album Meses]]/12</f>
        <v>9.844444444444445</v>
      </c>
      <c r="V3900">
        <v>22</v>
      </c>
      <c r="W3900" s="1" t="s">
        <v>20</v>
      </c>
      <c r="X3900" s="1" t="str">
        <f>+IF(spotify_data[[#This Row],[album_type]]="album","Album",IF(spotify_data[[#This Row],[album_type]]="single","Single","Compilation"))</f>
        <v>Album</v>
      </c>
      <c r="Y3900">
        <v>381</v>
      </c>
    </row>
    <row r="3901" spans="1:25" x14ac:dyDescent="0.3">
      <c r="A3901" s="1" t="s">
        <v>21178</v>
      </c>
      <c r="B3901" s="1">
        <v>243</v>
      </c>
      <c r="C3901" s="1" t="s">
        <v>21179</v>
      </c>
      <c r="D3901">
        <v>3</v>
      </c>
      <c r="E3901">
        <v>61</v>
      </c>
      <c r="F3901" s="10">
        <f>spotify_data[[#This Row],[track_popularity]]/100</f>
        <v>0.61</v>
      </c>
      <c r="G3901" s="9" t="b">
        <v>0</v>
      </c>
      <c r="H3901" s="1">
        <f>+IF(spotify_data[[#This Row],[explicit]]=FALSE,0,1)</f>
        <v>0</v>
      </c>
      <c r="I3901" s="1" t="s">
        <v>21180</v>
      </c>
      <c r="J3901" s="7">
        <f>MATCH(spotify_data[[#This Row],[artist_name]],spotify_data[artist_name],0)</f>
        <v>3900</v>
      </c>
      <c r="K3901">
        <v>46</v>
      </c>
      <c r="L3901" s="10">
        <f>spotify_data[[#This Row],[artist_popularity]]/100</f>
        <v>0.46</v>
      </c>
      <c r="M3901">
        <v>53901</v>
      </c>
      <c r="N3901" s="1" t="s">
        <v>23</v>
      </c>
      <c r="O3901" s="1" t="s">
        <v>21181</v>
      </c>
      <c r="P3901" s="1">
        <f>MATCH(spotify_data[[#This Row],[album_id]],spotify_data[album_id],0)</f>
        <v>3900</v>
      </c>
      <c r="Q3901" s="1" t="s">
        <v>21182</v>
      </c>
      <c r="R3901" s="2">
        <v>38783</v>
      </c>
      <c r="S3901" s="7">
        <f ca="1">+TODAY()-spotify_data[[#This Row],[Fecha lanzamiento Album]]</f>
        <v>7248</v>
      </c>
      <c r="T3901" s="7">
        <f ca="1">+spotify_data[[#This Row],[Antigüedad Album Dias]]/60</f>
        <v>120.8</v>
      </c>
      <c r="U3901" s="8">
        <f ca="1">spotify_data[[#This Row],[Antigüedad Album Meses]]/12</f>
        <v>10.066666666666666</v>
      </c>
      <c r="V3901">
        <v>3</v>
      </c>
      <c r="W3901" s="1" t="s">
        <v>21</v>
      </c>
      <c r="X3901" s="1" t="str">
        <f>+IF(spotify_data[[#This Row],[album_type]]="album","Album",IF(spotify_data[[#This Row],[album_type]]="single","Single","Compilation"))</f>
        <v>Single</v>
      </c>
      <c r="Y3901">
        <v>345</v>
      </c>
    </row>
    <row r="3902" spans="1:25" x14ac:dyDescent="0.3">
      <c r="A3902" s="1" t="s">
        <v>21711</v>
      </c>
      <c r="B3902" s="1">
        <v>8344</v>
      </c>
      <c r="C3902" s="1" t="s">
        <v>21712</v>
      </c>
      <c r="D3902">
        <v>4</v>
      </c>
      <c r="E3902">
        <v>61</v>
      </c>
      <c r="F3902" s="10">
        <f>spotify_data[[#This Row],[track_popularity]]/100</f>
        <v>0.61</v>
      </c>
      <c r="G3902" s="9" t="b">
        <v>0</v>
      </c>
      <c r="H3902" s="1">
        <f>+IF(spotify_data[[#This Row],[explicit]]=FALSE,0,1)</f>
        <v>0</v>
      </c>
      <c r="I3902" s="1" t="s">
        <v>21713</v>
      </c>
      <c r="J3902" s="7">
        <f>MATCH(spotify_data[[#This Row],[artist_name]],spotify_data[artist_name],0)</f>
        <v>3901</v>
      </c>
      <c r="K3902">
        <v>70</v>
      </c>
      <c r="L3902" s="10">
        <f>spotify_data[[#This Row],[artist_popularity]]/100</f>
        <v>0.7</v>
      </c>
      <c r="M3902">
        <v>3561441</v>
      </c>
      <c r="N3902" s="1" t="s">
        <v>1358</v>
      </c>
      <c r="O3902" s="1" t="s">
        <v>21714</v>
      </c>
      <c r="P3902" s="1">
        <f>MATCH(spotify_data[[#This Row],[album_id]],spotify_data[album_id],0)</f>
        <v>3901</v>
      </c>
      <c r="Q3902" s="1" t="s">
        <v>21715</v>
      </c>
      <c r="R3902" s="2">
        <v>37987</v>
      </c>
      <c r="S3902" s="7">
        <f ca="1">+TODAY()-spotify_data[[#This Row],[Fecha lanzamiento Album]]</f>
        <v>8044</v>
      </c>
      <c r="T3902" s="7">
        <f ca="1">+spotify_data[[#This Row],[Antigüedad Album Dias]]/60</f>
        <v>134.06666666666666</v>
      </c>
      <c r="U3902" s="8">
        <f ca="1">spotify_data[[#This Row],[Antigüedad Album Meses]]/12</f>
        <v>11.172222222222222</v>
      </c>
      <c r="V3902">
        <v>17</v>
      </c>
      <c r="W3902" s="1" t="s">
        <v>20</v>
      </c>
      <c r="X3902" s="1" t="str">
        <f>+IF(spotify_data[[#This Row],[album_type]]="album","Album",IF(spotify_data[[#This Row],[album_type]]="single","Single","Compilation"))</f>
        <v>Album</v>
      </c>
      <c r="Y3902">
        <v>31</v>
      </c>
    </row>
    <row r="3903" spans="1:25" x14ac:dyDescent="0.3">
      <c r="A3903" s="1" t="s">
        <v>21878</v>
      </c>
      <c r="B3903" s="1">
        <v>7718</v>
      </c>
      <c r="C3903" s="1" t="s">
        <v>21879</v>
      </c>
      <c r="D3903">
        <v>3</v>
      </c>
      <c r="E3903">
        <v>61</v>
      </c>
      <c r="F3903" s="10">
        <f>spotify_data[[#This Row],[track_popularity]]/100</f>
        <v>0.61</v>
      </c>
      <c r="G3903" s="9" t="b">
        <v>0</v>
      </c>
      <c r="H3903" s="1">
        <f>+IF(spotify_data[[#This Row],[explicit]]=FALSE,0,1)</f>
        <v>0</v>
      </c>
      <c r="I3903" s="1" t="s">
        <v>10045</v>
      </c>
      <c r="J3903" s="7">
        <f>MATCH(spotify_data[[#This Row],[artist_name]],spotify_data[artist_name],0)</f>
        <v>3902</v>
      </c>
      <c r="K3903">
        <v>60</v>
      </c>
      <c r="L3903" s="10">
        <f>spotify_data[[#This Row],[artist_popularity]]/100</f>
        <v>0.6</v>
      </c>
      <c r="M3903">
        <v>277520</v>
      </c>
      <c r="N3903" s="1" t="s">
        <v>1609</v>
      </c>
      <c r="O3903" s="1" t="s">
        <v>21880</v>
      </c>
      <c r="P3903" s="1">
        <f>MATCH(spotify_data[[#This Row],[album_id]],spotify_data[album_id],0)</f>
        <v>3902</v>
      </c>
      <c r="Q3903" s="1" t="s">
        <v>21881</v>
      </c>
      <c r="R3903" s="2">
        <v>37761</v>
      </c>
      <c r="S3903" s="7">
        <f ca="1">+TODAY()-spotify_data[[#This Row],[Fecha lanzamiento Album]]</f>
        <v>8270</v>
      </c>
      <c r="T3903" s="7">
        <f ca="1">+spotify_data[[#This Row],[Antigüedad Album Dias]]/60</f>
        <v>137.83333333333334</v>
      </c>
      <c r="U3903" s="8">
        <f ca="1">spotify_data[[#This Row],[Antigüedad Album Meses]]/12</f>
        <v>11.486111111111112</v>
      </c>
      <c r="V3903">
        <v>40</v>
      </c>
      <c r="W3903" s="1" t="s">
        <v>20</v>
      </c>
      <c r="X3903" s="1" t="str">
        <f>+IF(spotify_data[[#This Row],[album_type]]="album","Album",IF(spotify_data[[#This Row],[album_type]]="single","Single","Compilation"))</f>
        <v>Album</v>
      </c>
      <c r="Y3903">
        <v>126</v>
      </c>
    </row>
    <row r="3904" spans="1:25" x14ac:dyDescent="0.3">
      <c r="A3904" s="1" t="s">
        <v>21982</v>
      </c>
      <c r="B3904" s="1">
        <v>1529</v>
      </c>
      <c r="C3904" s="1" t="s">
        <v>21817</v>
      </c>
      <c r="D3904">
        <v>15</v>
      </c>
      <c r="E3904">
        <v>61</v>
      </c>
      <c r="F3904" s="10">
        <f>spotify_data[[#This Row],[track_popularity]]/100</f>
        <v>0.61</v>
      </c>
      <c r="G3904" s="9" t="b">
        <v>0</v>
      </c>
      <c r="H3904" s="1">
        <f>+IF(spotify_data[[#This Row],[explicit]]=FALSE,0,1)</f>
        <v>0</v>
      </c>
      <c r="I3904" s="1" t="s">
        <v>21805</v>
      </c>
      <c r="J3904" s="7">
        <f>MATCH(spotify_data[[#This Row],[artist_name]],spotify_data[artist_name],0)</f>
        <v>3237</v>
      </c>
      <c r="K3904">
        <v>62</v>
      </c>
      <c r="L3904" s="10">
        <f>spotify_data[[#This Row],[artist_popularity]]/100</f>
        <v>0.62</v>
      </c>
      <c r="M3904">
        <v>143332</v>
      </c>
      <c r="N3904" s="1" t="s">
        <v>1609</v>
      </c>
      <c r="O3904" s="1" t="s">
        <v>21983</v>
      </c>
      <c r="P3904" s="1">
        <f>MATCH(spotify_data[[#This Row],[album_id]],spotify_data[album_id],0)</f>
        <v>3903</v>
      </c>
      <c r="Q3904" s="1" t="s">
        <v>21984</v>
      </c>
      <c r="R3904" s="2">
        <v>37622</v>
      </c>
      <c r="S3904" s="7">
        <f ca="1">+TODAY()-spotify_data[[#This Row],[Fecha lanzamiento Album]]</f>
        <v>8409</v>
      </c>
      <c r="T3904" s="7">
        <f ca="1">+spotify_data[[#This Row],[Antigüedad Album Dias]]/60</f>
        <v>140.15</v>
      </c>
      <c r="U3904" s="8">
        <f ca="1">spotify_data[[#This Row],[Antigüedad Album Meses]]/12</f>
        <v>11.679166666666667</v>
      </c>
      <c r="V3904">
        <v>15</v>
      </c>
      <c r="W3904" s="1" t="s">
        <v>1932</v>
      </c>
      <c r="X3904" s="1" t="str">
        <f>+IF(spotify_data[[#This Row],[album_type]]="album","Album",IF(spotify_data[[#This Row],[album_type]]="single","Single","Compilation"))</f>
        <v>Compilation</v>
      </c>
      <c r="Y3904">
        <v>15</v>
      </c>
    </row>
    <row r="3905" spans="1:25" x14ac:dyDescent="0.3">
      <c r="A3905" s="1" t="s">
        <v>22114</v>
      </c>
      <c r="B3905" s="1"/>
      <c r="C3905" s="1" t="s">
        <v>13062</v>
      </c>
      <c r="D3905">
        <v>2</v>
      </c>
      <c r="E3905">
        <v>61</v>
      </c>
      <c r="F3905" s="10">
        <f>spotify_data[[#This Row],[track_popularity]]/100</f>
        <v>0.61</v>
      </c>
      <c r="G3905" s="9" t="b">
        <v>0</v>
      </c>
      <c r="H3905" s="1">
        <f>+IF(spotify_data[[#This Row],[explicit]]=FALSE,0,1)</f>
        <v>0</v>
      </c>
      <c r="I3905" s="1" t="s">
        <v>1977</v>
      </c>
      <c r="J3905" s="7">
        <f>MATCH(spotify_data[[#This Row],[artist_name]],spotify_data[artist_name],0)</f>
        <v>261</v>
      </c>
      <c r="K3905">
        <v>85</v>
      </c>
      <c r="L3905" s="10">
        <f>spotify_data[[#This Row],[artist_popularity]]/100</f>
        <v>0.85</v>
      </c>
      <c r="M3905">
        <v>45764832</v>
      </c>
      <c r="N3905" s="1" t="s">
        <v>516</v>
      </c>
      <c r="O3905" s="1" t="s">
        <v>22115</v>
      </c>
      <c r="P3905" s="1">
        <f>MATCH(spotify_data[[#This Row],[album_id]],spotify_data[album_id],0)</f>
        <v>3904</v>
      </c>
      <c r="Q3905" s="1" t="s">
        <v>22116</v>
      </c>
      <c r="R3905" s="2">
        <v>37432</v>
      </c>
      <c r="S3905" s="7">
        <f ca="1">+TODAY()-spotify_data[[#This Row],[Fecha lanzamiento Album]]</f>
        <v>8599</v>
      </c>
      <c r="T3905" s="7">
        <f ca="1">+spotify_data[[#This Row],[Antigüedad Album Dias]]/60</f>
        <v>143.31666666666666</v>
      </c>
      <c r="U3905" s="8">
        <f ca="1">spotify_data[[#This Row],[Antigüedad Album Meses]]/12</f>
        <v>11.943055555555555</v>
      </c>
      <c r="V3905">
        <v>12</v>
      </c>
      <c r="W3905" s="1" t="s">
        <v>20</v>
      </c>
      <c r="X3905" s="1" t="str">
        <f>+IF(spotify_data[[#This Row],[album_type]]="album","Album",IF(spotify_data[[#This Row],[album_type]]="single","Single","Compilation"))</f>
        <v>Album</v>
      </c>
      <c r="Y3905">
        <v>343</v>
      </c>
    </row>
    <row r="3906" spans="1:25" x14ac:dyDescent="0.3">
      <c r="A3906" s="1" t="s">
        <v>22145</v>
      </c>
      <c r="B3906" s="1"/>
      <c r="C3906" s="1" t="s">
        <v>22146</v>
      </c>
      <c r="D3906">
        <v>16</v>
      </c>
      <c r="E3906">
        <v>61</v>
      </c>
      <c r="F3906" s="10">
        <f>spotify_data[[#This Row],[track_popularity]]/100</f>
        <v>0.61</v>
      </c>
      <c r="G3906" s="9" t="b">
        <v>1</v>
      </c>
      <c r="H3906" s="1">
        <f>+IF(spotify_data[[#This Row],[explicit]]=FALSE,0,1)</f>
        <v>1</v>
      </c>
      <c r="I3906" s="1" t="s">
        <v>3466</v>
      </c>
      <c r="J3906" s="7">
        <f>MATCH(spotify_data[[#This Row],[artist_name]],spotify_data[artist_name],0)</f>
        <v>106</v>
      </c>
      <c r="K3906">
        <v>88</v>
      </c>
      <c r="L3906" s="10">
        <f>spotify_data[[#This Row],[artist_popularity]]/100</f>
        <v>0.88</v>
      </c>
      <c r="M3906">
        <v>104517308</v>
      </c>
      <c r="N3906" s="1" t="s">
        <v>3467</v>
      </c>
      <c r="O3906" s="1" t="s">
        <v>22141</v>
      </c>
      <c r="P3906" s="1">
        <f>MATCH(spotify_data[[#This Row],[album_id]],spotify_data[album_id],0)</f>
        <v>106</v>
      </c>
      <c r="Q3906" s="1" t="s">
        <v>22142</v>
      </c>
      <c r="R3906" s="2">
        <v>37402</v>
      </c>
      <c r="S3906" s="7">
        <f ca="1">+TODAY()-spotify_data[[#This Row],[Fecha lanzamiento Album]]</f>
        <v>8629</v>
      </c>
      <c r="T3906" s="7">
        <f ca="1">+spotify_data[[#This Row],[Antigüedad Album Dias]]/60</f>
        <v>143.81666666666666</v>
      </c>
      <c r="U3906" s="8">
        <f ca="1">spotify_data[[#This Row],[Antigüedad Album Meses]]/12</f>
        <v>11.984722222222222</v>
      </c>
      <c r="V3906">
        <v>20</v>
      </c>
      <c r="W3906" s="1" t="s">
        <v>20</v>
      </c>
      <c r="X3906" s="1" t="str">
        <f>+IF(spotify_data[[#This Row],[album_type]]="album","Album",IF(spotify_data[[#This Row],[album_type]]="single","Single","Compilation"))</f>
        <v>Album</v>
      </c>
      <c r="Y3906">
        <v>448</v>
      </c>
    </row>
    <row r="3907" spans="1:25" x14ac:dyDescent="0.3">
      <c r="A3907" s="1" t="s">
        <v>22174</v>
      </c>
      <c r="B3907" s="1"/>
      <c r="C3907" s="1" t="s">
        <v>22175</v>
      </c>
      <c r="D3907">
        <v>5</v>
      </c>
      <c r="E3907">
        <v>61</v>
      </c>
      <c r="F3907" s="10">
        <f>spotify_data[[#This Row],[track_popularity]]/100</f>
        <v>0.61</v>
      </c>
      <c r="G3907" s="9" t="b">
        <v>1</v>
      </c>
      <c r="H3907" s="1">
        <f>+IF(spotify_data[[#This Row],[explicit]]=FALSE,0,1)</f>
        <v>1</v>
      </c>
      <c r="I3907" s="1" t="s">
        <v>3466</v>
      </c>
      <c r="J3907" s="7">
        <f>MATCH(spotify_data[[#This Row],[artist_name]],spotify_data[artist_name],0)</f>
        <v>106</v>
      </c>
      <c r="K3907">
        <v>88</v>
      </c>
      <c r="L3907" s="10">
        <f>spotify_data[[#This Row],[artist_popularity]]/100</f>
        <v>0.88</v>
      </c>
      <c r="M3907">
        <v>104559284</v>
      </c>
      <c r="N3907" s="1" t="s">
        <v>3467</v>
      </c>
      <c r="O3907" s="1" t="s">
        <v>22141</v>
      </c>
      <c r="P3907" s="1">
        <f>MATCH(spotify_data[[#This Row],[album_id]],spotify_data[album_id],0)</f>
        <v>106</v>
      </c>
      <c r="Q3907" s="1" t="s">
        <v>22142</v>
      </c>
      <c r="R3907" s="2">
        <v>37402</v>
      </c>
      <c r="S3907" s="7">
        <f ca="1">+TODAY()-spotify_data[[#This Row],[Fecha lanzamiento Album]]</f>
        <v>8629</v>
      </c>
      <c r="T3907" s="7">
        <f ca="1">+spotify_data[[#This Row],[Antigüedad Album Dias]]/60</f>
        <v>143.81666666666666</v>
      </c>
      <c r="U3907" s="8">
        <f ca="1">spotify_data[[#This Row],[Antigüedad Album Meses]]/12</f>
        <v>11.984722222222222</v>
      </c>
      <c r="V3907">
        <v>20</v>
      </c>
      <c r="W3907" s="1" t="s">
        <v>20</v>
      </c>
      <c r="X3907" s="1" t="str">
        <f>+IF(spotify_data[[#This Row],[album_type]]="album","Album",IF(spotify_data[[#This Row],[album_type]]="single","Single","Compilation"))</f>
        <v>Album</v>
      </c>
      <c r="Y3907">
        <v>539</v>
      </c>
    </row>
    <row r="3908" spans="1:25" x14ac:dyDescent="0.3">
      <c r="A3908" s="1" t="s">
        <v>22560</v>
      </c>
      <c r="B3908" s="1"/>
      <c r="C3908" s="1" t="s">
        <v>22561</v>
      </c>
      <c r="D3908">
        <v>8</v>
      </c>
      <c r="E3908">
        <v>61</v>
      </c>
      <c r="F3908" s="10">
        <f>spotify_data[[#This Row],[track_popularity]]/100</f>
        <v>0.61</v>
      </c>
      <c r="G3908" s="9" t="b">
        <v>0</v>
      </c>
      <c r="H3908" s="1">
        <f>+IF(spotify_data[[#This Row],[explicit]]=FALSE,0,1)</f>
        <v>0</v>
      </c>
      <c r="I3908" s="1" t="s">
        <v>7763</v>
      </c>
      <c r="J3908" s="7">
        <f>MATCH(spotify_data[[#This Row],[artist_name]],spotify_data[artist_name],0)</f>
        <v>45</v>
      </c>
      <c r="K3908">
        <v>88</v>
      </c>
      <c r="L3908" s="10">
        <f>spotify_data[[#This Row],[artist_popularity]]/100</f>
        <v>0.88</v>
      </c>
      <c r="M3908">
        <v>60830643</v>
      </c>
      <c r="N3908" s="1" t="s">
        <v>23</v>
      </c>
      <c r="O3908" s="1" t="s">
        <v>22556</v>
      </c>
      <c r="P3908" s="1">
        <f>MATCH(spotify_data[[#This Row],[album_id]],spotify_data[album_id],0)</f>
        <v>45</v>
      </c>
      <c r="Q3908" s="1" t="s">
        <v>22557</v>
      </c>
      <c r="R3908" s="2">
        <v>36717</v>
      </c>
      <c r="S3908" s="7">
        <f ca="1">+TODAY()-spotify_data[[#This Row],[Fecha lanzamiento Album]]</f>
        <v>9314</v>
      </c>
      <c r="T3908" s="7">
        <f ca="1">+spotify_data[[#This Row],[Antigüedad Album Dias]]/60</f>
        <v>155.23333333333332</v>
      </c>
      <c r="U3908" s="8">
        <f ca="1">spotify_data[[#This Row],[Antigüedad Album Meses]]/12</f>
        <v>12.93611111111111</v>
      </c>
      <c r="V3908">
        <v>10</v>
      </c>
      <c r="W3908" s="1" t="s">
        <v>20</v>
      </c>
      <c r="X3908" s="1" t="str">
        <f>+IF(spotify_data[[#This Row],[album_type]]="album","Album",IF(spotify_data[[#This Row],[album_type]]="single","Single","Compilation"))</f>
        <v>Album</v>
      </c>
      <c r="Y3908">
        <v>427</v>
      </c>
    </row>
    <row r="3909" spans="1:25" x14ac:dyDescent="0.3">
      <c r="A3909" s="1" t="s">
        <v>22651</v>
      </c>
      <c r="B3909" s="1"/>
      <c r="C3909" s="1" t="s">
        <v>22652</v>
      </c>
      <c r="D3909">
        <v>3</v>
      </c>
      <c r="E3909">
        <v>61</v>
      </c>
      <c r="F3909" s="10">
        <f>spotify_data[[#This Row],[track_popularity]]/100</f>
        <v>0.61</v>
      </c>
      <c r="G3909" s="9" t="b">
        <v>1</v>
      </c>
      <c r="H3909" s="1">
        <f>+IF(spotify_data[[#This Row],[explicit]]=FALSE,0,1)</f>
        <v>1</v>
      </c>
      <c r="I3909" s="1" t="s">
        <v>22653</v>
      </c>
      <c r="J3909" s="7">
        <f>MATCH(spotify_data[[#This Row],[artist_name]],spotify_data[artist_name],0)</f>
        <v>3908</v>
      </c>
      <c r="K3909">
        <v>55</v>
      </c>
      <c r="L3909" s="10">
        <f>spotify_data[[#This Row],[artist_popularity]]/100</f>
        <v>0.55000000000000004</v>
      </c>
      <c r="M3909">
        <v>1017891</v>
      </c>
      <c r="N3909" s="1" t="s">
        <v>22016</v>
      </c>
      <c r="O3909" s="1" t="s">
        <v>22654</v>
      </c>
      <c r="P3909" s="1">
        <f>MATCH(spotify_data[[#This Row],[album_id]],spotify_data[album_id],0)</f>
        <v>3908</v>
      </c>
      <c r="Q3909" s="1" t="s">
        <v>22655</v>
      </c>
      <c r="R3909" s="2">
        <v>36494</v>
      </c>
      <c r="S3909" s="7">
        <f ca="1">+TODAY()-spotify_data[[#This Row],[Fecha lanzamiento Album]]</f>
        <v>9537</v>
      </c>
      <c r="T3909" s="7">
        <f ca="1">+spotify_data[[#This Row],[Antigüedad Album Dias]]/60</f>
        <v>158.94999999999999</v>
      </c>
      <c r="U3909" s="8">
        <f ca="1">spotify_data[[#This Row],[Antigüedad Album Meses]]/12</f>
        <v>13.245833333333332</v>
      </c>
      <c r="V3909">
        <v>17</v>
      </c>
      <c r="W3909" s="1" t="s">
        <v>20</v>
      </c>
      <c r="X3909" s="1" t="str">
        <f>+IF(spotify_data[[#This Row],[album_type]]="album","Album",IF(spotify_data[[#This Row],[album_type]]="single","Single","Compilation"))</f>
        <v>Album</v>
      </c>
      <c r="Y3909">
        <v>371</v>
      </c>
    </row>
    <row r="3910" spans="1:25" x14ac:dyDescent="0.3">
      <c r="A3910" s="1" t="s">
        <v>22685</v>
      </c>
      <c r="B3910" s="1"/>
      <c r="C3910" s="1" t="s">
        <v>10490</v>
      </c>
      <c r="D3910">
        <v>10</v>
      </c>
      <c r="E3910">
        <v>61</v>
      </c>
      <c r="F3910" s="10">
        <f>spotify_data[[#This Row],[track_popularity]]/100</f>
        <v>0.61</v>
      </c>
      <c r="G3910" s="9" t="b">
        <v>0</v>
      </c>
      <c r="H3910" s="1">
        <f>+IF(spotify_data[[#This Row],[explicit]]=FALSE,0,1)</f>
        <v>0</v>
      </c>
      <c r="I3910" s="1" t="s">
        <v>22668</v>
      </c>
      <c r="J3910" s="7">
        <f>MATCH(spotify_data[[#This Row],[artist_name]],spotify_data[artist_name],0)</f>
        <v>3067</v>
      </c>
      <c r="K3910">
        <v>62</v>
      </c>
      <c r="L3910" s="10">
        <f>spotify_data[[#This Row],[artist_popularity]]/100</f>
        <v>0.62</v>
      </c>
      <c r="M3910">
        <v>1800092</v>
      </c>
      <c r="N3910" s="1" t="s">
        <v>9831</v>
      </c>
      <c r="O3910" s="1" t="s">
        <v>22669</v>
      </c>
      <c r="P3910" s="1">
        <f>MATCH(spotify_data[[#This Row],[album_id]],spotify_data[album_id],0)</f>
        <v>3067</v>
      </c>
      <c r="Q3910" s="1" t="s">
        <v>22670</v>
      </c>
      <c r="R3910" s="2">
        <v>36473</v>
      </c>
      <c r="S3910" s="7">
        <f ca="1">+TODAY()-spotify_data[[#This Row],[Fecha lanzamiento Album]]</f>
        <v>9558</v>
      </c>
      <c r="T3910" s="7">
        <f ca="1">+spotify_data[[#This Row],[Antigüedad Album Dias]]/60</f>
        <v>159.30000000000001</v>
      </c>
      <c r="U3910" s="8">
        <f ca="1">spotify_data[[#This Row],[Antigüedad Album Meses]]/12</f>
        <v>13.275</v>
      </c>
      <c r="V3910">
        <v>10</v>
      </c>
      <c r="W3910" s="1" t="s">
        <v>20</v>
      </c>
      <c r="X3910" s="1" t="str">
        <f>+IF(spotify_data[[#This Row],[album_type]]="album","Album",IF(spotify_data[[#This Row],[album_type]]="single","Single","Compilation"))</f>
        <v>Album</v>
      </c>
      <c r="Y3910">
        <v>491</v>
      </c>
    </row>
    <row r="3911" spans="1:25" x14ac:dyDescent="0.3">
      <c r="A3911" s="1" t="s">
        <v>23021</v>
      </c>
      <c r="B3911" s="1"/>
      <c r="C3911" s="1" t="s">
        <v>23022</v>
      </c>
      <c r="D3911">
        <v>8</v>
      </c>
      <c r="E3911">
        <v>61</v>
      </c>
      <c r="F3911" s="10">
        <f>spotify_data[[#This Row],[track_popularity]]/100</f>
        <v>0.61</v>
      </c>
      <c r="G3911" s="9" t="b">
        <v>0</v>
      </c>
      <c r="H3911" s="1">
        <f>+IF(spotify_data[[#This Row],[explicit]]=FALSE,0,1)</f>
        <v>0</v>
      </c>
      <c r="I3911" s="1" t="s">
        <v>20647</v>
      </c>
      <c r="J3911" s="7">
        <f>MATCH(spotify_data[[#This Row],[artist_name]],spotify_data[artist_name],0)</f>
        <v>79</v>
      </c>
      <c r="K3911">
        <v>85</v>
      </c>
      <c r="L3911" s="10">
        <f>spotify_data[[#This Row],[artist_popularity]]/100</f>
        <v>0.85</v>
      </c>
      <c r="M3911">
        <v>13822540</v>
      </c>
      <c r="N3911" s="1" t="s">
        <v>20648</v>
      </c>
      <c r="O3911" s="1" t="s">
        <v>23019</v>
      </c>
      <c r="P3911" s="1">
        <f>MATCH(spotify_data[[#This Row],[album_id]],spotify_data[album_id],0)</f>
        <v>79</v>
      </c>
      <c r="Q3911" s="1" t="s">
        <v>23020</v>
      </c>
      <c r="R3911" s="2">
        <v>35578</v>
      </c>
      <c r="S3911" s="7">
        <f ca="1">+TODAY()-spotify_data[[#This Row],[Fecha lanzamiento Album]]</f>
        <v>10453</v>
      </c>
      <c r="T3911" s="7">
        <f ca="1">+spotify_data[[#This Row],[Antigüedad Album Dias]]/60</f>
        <v>174.21666666666667</v>
      </c>
      <c r="U3911" s="8">
        <f ca="1">spotify_data[[#This Row],[Antigüedad Album Meses]]/12</f>
        <v>14.518055555555556</v>
      </c>
      <c r="V3911">
        <v>12</v>
      </c>
      <c r="W3911" s="1" t="s">
        <v>20</v>
      </c>
      <c r="X3911" s="1" t="str">
        <f>+IF(spotify_data[[#This Row],[album_type]]="album","Album",IF(spotify_data[[#This Row],[album_type]]="single","Single","Compilation"))</f>
        <v>Album</v>
      </c>
      <c r="Y3911">
        <v>384</v>
      </c>
    </row>
    <row r="3912" spans="1:25" x14ac:dyDescent="0.3">
      <c r="A3912" s="1" t="s">
        <v>23246</v>
      </c>
      <c r="B3912" s="1"/>
      <c r="C3912" s="1" t="s">
        <v>23247</v>
      </c>
      <c r="D3912">
        <v>11</v>
      </c>
      <c r="E3912">
        <v>61</v>
      </c>
      <c r="F3912" s="10">
        <f>spotify_data[[#This Row],[track_popularity]]/100</f>
        <v>0.61</v>
      </c>
      <c r="G3912" s="9" t="b">
        <v>0</v>
      </c>
      <c r="H3912" s="1">
        <f>+IF(spotify_data[[#This Row],[explicit]]=FALSE,0,1)</f>
        <v>0</v>
      </c>
      <c r="I3912" s="1" t="s">
        <v>18241</v>
      </c>
      <c r="J3912" s="7">
        <f>MATCH(spotify_data[[#This Row],[artist_name]],spotify_data[artist_name],0)</f>
        <v>3911</v>
      </c>
      <c r="K3912">
        <v>63</v>
      </c>
      <c r="L3912" s="10">
        <f>spotify_data[[#This Row],[artist_popularity]]/100</f>
        <v>0.63</v>
      </c>
      <c r="M3912">
        <v>350647</v>
      </c>
      <c r="N3912" s="1" t="s">
        <v>1609</v>
      </c>
      <c r="O3912" s="1" t="s">
        <v>23232</v>
      </c>
      <c r="P3912" s="1">
        <f>MATCH(spotify_data[[#This Row],[album_id]],spotify_data[album_id],0)</f>
        <v>3911</v>
      </c>
      <c r="Q3912" s="1" t="s">
        <v>23233</v>
      </c>
      <c r="R3912" s="2">
        <v>34700</v>
      </c>
      <c r="S3912" s="7">
        <f ca="1">+TODAY()-spotify_data[[#This Row],[Fecha lanzamiento Album]]</f>
        <v>11331</v>
      </c>
      <c r="T3912" s="7">
        <f ca="1">+spotify_data[[#This Row],[Antigüedad Album Dias]]/60</f>
        <v>188.85</v>
      </c>
      <c r="U3912" s="8">
        <f ca="1">spotify_data[[#This Row],[Antigüedad Album Meses]]/12</f>
        <v>15.737499999999999</v>
      </c>
      <c r="V3912">
        <v>18</v>
      </c>
      <c r="W3912" s="1" t="s">
        <v>20</v>
      </c>
      <c r="X3912" s="1" t="str">
        <f>+IF(spotify_data[[#This Row],[album_type]]="album","Album",IF(spotify_data[[#This Row],[album_type]]="single","Single","Compilation"))</f>
        <v>Album</v>
      </c>
      <c r="Y3912">
        <v>412</v>
      </c>
    </row>
    <row r="3913" spans="1:25" x14ac:dyDescent="0.3">
      <c r="A3913" s="1" t="s">
        <v>23260</v>
      </c>
      <c r="B3913" s="1"/>
      <c r="C3913" s="1" t="s">
        <v>23261</v>
      </c>
      <c r="D3913">
        <v>1</v>
      </c>
      <c r="E3913">
        <v>61</v>
      </c>
      <c r="F3913" s="10">
        <f>spotify_data[[#This Row],[track_popularity]]/100</f>
        <v>0.61</v>
      </c>
      <c r="G3913" s="9" t="b">
        <v>0</v>
      </c>
      <c r="H3913" s="1">
        <f>+IF(spotify_data[[#This Row],[explicit]]=FALSE,0,1)</f>
        <v>0</v>
      </c>
      <c r="I3913" s="1" t="s">
        <v>7647</v>
      </c>
      <c r="J3913" s="7">
        <f>MATCH(spotify_data[[#This Row],[artist_name]],spotify_data[artist_name],0)</f>
        <v>289</v>
      </c>
      <c r="K3913">
        <v>81</v>
      </c>
      <c r="L3913" s="10">
        <f>spotify_data[[#This Row],[artist_popularity]]/100</f>
        <v>0.81</v>
      </c>
      <c r="M3913">
        <v>23384088</v>
      </c>
      <c r="N3913" s="1" t="s">
        <v>7648</v>
      </c>
      <c r="O3913" s="1" t="s">
        <v>23256</v>
      </c>
      <c r="P3913" s="1">
        <f>MATCH(spotify_data[[#This Row],[album_id]],spotify_data[album_id],0)</f>
        <v>2907</v>
      </c>
      <c r="Q3913" s="1" t="s">
        <v>23257</v>
      </c>
      <c r="R3913" s="2">
        <v>34639</v>
      </c>
      <c r="S3913" s="7">
        <f ca="1">+TODAY()-spotify_data[[#This Row],[Fecha lanzamiento Album]]</f>
        <v>11392</v>
      </c>
      <c r="T3913" s="7">
        <f ca="1">+spotify_data[[#This Row],[Antigüedad Album Dias]]/60</f>
        <v>189.86666666666667</v>
      </c>
      <c r="U3913" s="8">
        <f ca="1">spotify_data[[#This Row],[Antigüedad Album Meses]]/12</f>
        <v>15.822222222222223</v>
      </c>
      <c r="V3913">
        <v>14</v>
      </c>
      <c r="W3913" s="1" t="s">
        <v>20</v>
      </c>
      <c r="X3913" s="1" t="str">
        <f>+IF(spotify_data[[#This Row],[album_type]]="album","Album",IF(spotify_data[[#This Row],[album_type]]="single","Single","Compilation"))</f>
        <v>Album</v>
      </c>
      <c r="Y3913">
        <v>363</v>
      </c>
    </row>
    <row r="3914" spans="1:25" x14ac:dyDescent="0.3">
      <c r="A3914" s="1" t="s">
        <v>23269</v>
      </c>
      <c r="B3914" s="1"/>
      <c r="C3914" s="1" t="s">
        <v>23270</v>
      </c>
      <c r="D3914">
        <v>5</v>
      </c>
      <c r="E3914">
        <v>61</v>
      </c>
      <c r="F3914" s="10">
        <f>spotify_data[[#This Row],[track_popularity]]/100</f>
        <v>0.61</v>
      </c>
      <c r="G3914" s="9" t="b">
        <v>0</v>
      </c>
      <c r="H3914" s="1">
        <f>+IF(spotify_data[[#This Row],[explicit]]=FALSE,0,1)</f>
        <v>0</v>
      </c>
      <c r="I3914" s="1" t="s">
        <v>23266</v>
      </c>
      <c r="J3914" s="7">
        <f>MATCH(spotify_data[[#This Row],[artist_name]],spotify_data[artist_name],0)</f>
        <v>711</v>
      </c>
      <c r="K3914">
        <v>77</v>
      </c>
      <c r="L3914" s="10">
        <f>spotify_data[[#This Row],[artist_popularity]]/100</f>
        <v>0.77</v>
      </c>
      <c r="M3914">
        <v>5106570</v>
      </c>
      <c r="N3914" s="1" t="s">
        <v>23</v>
      </c>
      <c r="O3914" s="1" t="s">
        <v>23267</v>
      </c>
      <c r="P3914" s="1">
        <f>MATCH(spotify_data[[#This Row],[album_id]],spotify_data[album_id],0)</f>
        <v>711</v>
      </c>
      <c r="Q3914" s="1" t="s">
        <v>23268</v>
      </c>
      <c r="R3914" s="2">
        <v>34638</v>
      </c>
      <c r="S3914" s="7">
        <f ca="1">+TODAY()-spotify_data[[#This Row],[Fecha lanzamiento Album]]</f>
        <v>11393</v>
      </c>
      <c r="T3914" s="7">
        <f ca="1">+spotify_data[[#This Row],[Antigüedad Album Dias]]/60</f>
        <v>189.88333333333333</v>
      </c>
      <c r="U3914" s="8">
        <f ca="1">spotify_data[[#This Row],[Antigüedad Album Meses]]/12</f>
        <v>15.823611111111111</v>
      </c>
      <c r="V3914">
        <v>16</v>
      </c>
      <c r="W3914" s="1" t="s">
        <v>1932</v>
      </c>
      <c r="X3914" s="1" t="str">
        <f>+IF(spotify_data[[#This Row],[album_type]]="album","Album",IF(spotify_data[[#This Row],[album_type]]="single","Single","Compilation"))</f>
        <v>Compilation</v>
      </c>
      <c r="Y3914">
        <v>461</v>
      </c>
    </row>
    <row r="3915" spans="1:25" x14ac:dyDescent="0.3">
      <c r="A3915" s="1" t="s">
        <v>23388</v>
      </c>
      <c r="B3915" s="1"/>
      <c r="C3915" s="1" t="s">
        <v>23389</v>
      </c>
      <c r="D3915">
        <v>6</v>
      </c>
      <c r="E3915">
        <v>61</v>
      </c>
      <c r="F3915" s="10">
        <f>spotify_data[[#This Row],[track_popularity]]/100</f>
        <v>0.61</v>
      </c>
      <c r="G3915" s="9" t="b">
        <v>0</v>
      </c>
      <c r="H3915" s="1">
        <f>+IF(spotify_data[[#This Row],[explicit]]=FALSE,0,1)</f>
        <v>0</v>
      </c>
      <c r="I3915" s="1" t="s">
        <v>23390</v>
      </c>
      <c r="J3915" s="7">
        <f>MATCH(spotify_data[[#This Row],[artist_name]],spotify_data[artist_name],0)</f>
        <v>3914</v>
      </c>
      <c r="K3915">
        <v>61</v>
      </c>
      <c r="L3915" s="10">
        <f>spotify_data[[#This Row],[artist_popularity]]/100</f>
        <v>0.61</v>
      </c>
      <c r="M3915">
        <v>1440778</v>
      </c>
      <c r="N3915" s="1" t="s">
        <v>23391</v>
      </c>
      <c r="O3915" s="1" t="s">
        <v>23392</v>
      </c>
      <c r="P3915" s="1">
        <f>MATCH(spotify_data[[#This Row],[album_id]],spotify_data[album_id],0)</f>
        <v>3914</v>
      </c>
      <c r="Q3915" s="1" t="s">
        <v>23393</v>
      </c>
      <c r="R3915" s="2">
        <v>34335</v>
      </c>
      <c r="S3915" s="7">
        <f ca="1">+TODAY()-spotify_data[[#This Row],[Fecha lanzamiento Album]]</f>
        <v>11696</v>
      </c>
      <c r="T3915" s="7">
        <f ca="1">+spotify_data[[#This Row],[Antigüedad Album Dias]]/60</f>
        <v>194.93333333333334</v>
      </c>
      <c r="U3915" s="8">
        <f ca="1">spotify_data[[#This Row],[Antigüedad Album Meses]]/12</f>
        <v>16.244444444444444</v>
      </c>
      <c r="V3915">
        <v>12</v>
      </c>
      <c r="W3915" s="1" t="s">
        <v>20</v>
      </c>
      <c r="X3915" s="1" t="str">
        <f>+IF(spotify_data[[#This Row],[album_type]]="album","Album",IF(spotify_data[[#This Row],[album_type]]="single","Single","Compilation"))</f>
        <v>Album</v>
      </c>
      <c r="Y3915">
        <v>353</v>
      </c>
    </row>
    <row r="3916" spans="1:25" x14ac:dyDescent="0.3">
      <c r="A3916" s="1" t="s">
        <v>23434</v>
      </c>
      <c r="B3916" s="1"/>
      <c r="C3916" s="1" t="s">
        <v>23435</v>
      </c>
      <c r="D3916">
        <v>1</v>
      </c>
      <c r="E3916">
        <v>61</v>
      </c>
      <c r="F3916" s="10">
        <f>spotify_data[[#This Row],[track_popularity]]/100</f>
        <v>0.61</v>
      </c>
      <c r="G3916" s="9" t="b">
        <v>0</v>
      </c>
      <c r="H3916" s="1">
        <f>+IF(spotify_data[[#This Row],[explicit]]=FALSE,0,1)</f>
        <v>0</v>
      </c>
      <c r="I3916" s="1" t="s">
        <v>7647</v>
      </c>
      <c r="J3916" s="7">
        <f>MATCH(spotify_data[[#This Row],[artist_name]],spotify_data[artist_name],0)</f>
        <v>289</v>
      </c>
      <c r="K3916">
        <v>81</v>
      </c>
      <c r="L3916" s="10">
        <f>spotify_data[[#This Row],[artist_popularity]]/100</f>
        <v>0.81</v>
      </c>
      <c r="M3916">
        <v>23384088</v>
      </c>
      <c r="N3916" s="1" t="s">
        <v>7648</v>
      </c>
      <c r="O3916" s="1" t="s">
        <v>23430</v>
      </c>
      <c r="P3916" s="1">
        <f>MATCH(spotify_data[[#This Row],[album_id]],spotify_data[album_id],0)</f>
        <v>3915</v>
      </c>
      <c r="Q3916" s="1" t="s">
        <v>23431</v>
      </c>
      <c r="R3916" s="2">
        <v>34233</v>
      </c>
      <c r="S3916" s="7">
        <f ca="1">+TODAY()-spotify_data[[#This Row],[Fecha lanzamiento Album]]</f>
        <v>11798</v>
      </c>
      <c r="T3916" s="7">
        <f ca="1">+spotify_data[[#This Row],[Antigüedad Album Dias]]/60</f>
        <v>196.63333333333333</v>
      </c>
      <c r="U3916" s="8">
        <f ca="1">spotify_data[[#This Row],[Antigüedad Album Meses]]/12</f>
        <v>16.386111111111109</v>
      </c>
      <c r="V3916">
        <v>12</v>
      </c>
      <c r="W3916" s="1" t="s">
        <v>20</v>
      </c>
      <c r="X3916" s="1" t="str">
        <f>+IF(spotify_data[[#This Row],[album_type]]="album","Album",IF(spotify_data[[#This Row],[album_type]]="single","Single","Compilation"))</f>
        <v>Album</v>
      </c>
      <c r="Y3916">
        <v>361</v>
      </c>
    </row>
    <row r="3917" spans="1:25" x14ac:dyDescent="0.3">
      <c r="A3917" s="1" t="s">
        <v>23522</v>
      </c>
      <c r="B3917" s="1"/>
      <c r="C3917" s="1" t="s">
        <v>23523</v>
      </c>
      <c r="D3917">
        <v>3</v>
      </c>
      <c r="E3917">
        <v>61</v>
      </c>
      <c r="F3917" s="10">
        <f>spotify_data[[#This Row],[track_popularity]]/100</f>
        <v>0.61</v>
      </c>
      <c r="G3917" s="9" t="b">
        <v>1</v>
      </c>
      <c r="H3917" s="1">
        <f>+IF(spotify_data[[#This Row],[explicit]]=FALSE,0,1)</f>
        <v>1</v>
      </c>
      <c r="I3917" s="1" t="s">
        <v>22658</v>
      </c>
      <c r="J3917" s="7">
        <f>MATCH(spotify_data[[#This Row],[artist_name]],spotify_data[artist_name],0)</f>
        <v>472</v>
      </c>
      <c r="K3917">
        <v>78</v>
      </c>
      <c r="L3917" s="10">
        <f>spotify_data[[#This Row],[artist_popularity]]/100</f>
        <v>0.78</v>
      </c>
      <c r="M3917">
        <v>15085473</v>
      </c>
      <c r="N3917" s="1" t="s">
        <v>22659</v>
      </c>
      <c r="O3917" s="1" t="s">
        <v>23524</v>
      </c>
      <c r="P3917" s="1">
        <f>MATCH(spotify_data[[#This Row],[album_id]],spotify_data[album_id],0)</f>
        <v>1318</v>
      </c>
      <c r="Q3917" s="1" t="s">
        <v>23525</v>
      </c>
      <c r="R3917" s="2">
        <v>33953</v>
      </c>
      <c r="S3917" s="7">
        <f ca="1">+TODAY()-spotify_data[[#This Row],[Fecha lanzamiento Album]]</f>
        <v>12078</v>
      </c>
      <c r="T3917" s="7">
        <f ca="1">+spotify_data[[#This Row],[Antigüedad Album Dias]]/60</f>
        <v>201.3</v>
      </c>
      <c r="U3917" s="8">
        <f ca="1">spotify_data[[#This Row],[Antigüedad Album Meses]]/12</f>
        <v>16.775000000000002</v>
      </c>
      <c r="V3917">
        <v>16</v>
      </c>
      <c r="W3917" s="1" t="s">
        <v>20</v>
      </c>
      <c r="X3917" s="1" t="str">
        <f>+IF(spotify_data[[#This Row],[album_type]]="album","Album",IF(spotify_data[[#This Row],[album_type]]="single","Single","Compilation"))</f>
        <v>Album</v>
      </c>
      <c r="Y3917">
        <v>433</v>
      </c>
    </row>
    <row r="3918" spans="1:25" x14ac:dyDescent="0.3">
      <c r="A3918" s="1" t="s">
        <v>23577</v>
      </c>
      <c r="B3918" s="1"/>
      <c r="C3918" s="1" t="s">
        <v>23578</v>
      </c>
      <c r="D3918">
        <v>6</v>
      </c>
      <c r="E3918">
        <v>61</v>
      </c>
      <c r="F3918" s="10">
        <f>spotify_data[[#This Row],[track_popularity]]/100</f>
        <v>0.61</v>
      </c>
      <c r="G3918" s="9" t="b">
        <v>0</v>
      </c>
      <c r="H3918" s="1">
        <f>+IF(spotify_data[[#This Row],[explicit]]=FALSE,0,1)</f>
        <v>0</v>
      </c>
      <c r="I3918" s="1" t="s">
        <v>23579</v>
      </c>
      <c r="J3918" s="7">
        <f>MATCH(spotify_data[[#This Row],[artist_name]],spotify_data[artist_name],0)</f>
        <v>3917</v>
      </c>
      <c r="K3918">
        <v>55</v>
      </c>
      <c r="L3918" s="10">
        <f>spotify_data[[#This Row],[artist_popularity]]/100</f>
        <v>0.55000000000000004</v>
      </c>
      <c r="M3918">
        <v>846642</v>
      </c>
      <c r="N3918" s="1" t="s">
        <v>23580</v>
      </c>
      <c r="O3918" s="1" t="s">
        <v>23581</v>
      </c>
      <c r="P3918" s="1">
        <f>MATCH(spotify_data[[#This Row],[album_id]],spotify_data[album_id],0)</f>
        <v>3917</v>
      </c>
      <c r="Q3918" s="1" t="s">
        <v>23582</v>
      </c>
      <c r="R3918" s="2">
        <v>33604</v>
      </c>
      <c r="S3918" s="7">
        <f ca="1">+TODAY()-spotify_data[[#This Row],[Fecha lanzamiento Album]]</f>
        <v>12427</v>
      </c>
      <c r="T3918" s="7">
        <f ca="1">+spotify_data[[#This Row],[Antigüedad Album Dias]]/60</f>
        <v>207.11666666666667</v>
      </c>
      <c r="U3918" s="8">
        <f ca="1">spotify_data[[#This Row],[Antigüedad Album Meses]]/12</f>
        <v>17.259722222222223</v>
      </c>
      <c r="V3918">
        <v>10</v>
      </c>
      <c r="W3918" s="1" t="s">
        <v>20</v>
      </c>
      <c r="X3918" s="1" t="str">
        <f>+IF(spotify_data[[#This Row],[album_type]]="album","Album",IF(spotify_data[[#This Row],[album_type]]="single","Single","Compilation"))</f>
        <v>Album</v>
      </c>
      <c r="Y3918">
        <v>309</v>
      </c>
    </row>
    <row r="3919" spans="1:25" x14ac:dyDescent="0.3">
      <c r="A3919" s="1" t="s">
        <v>23841</v>
      </c>
      <c r="B3919" s="1"/>
      <c r="C3919" s="1" t="s">
        <v>23842</v>
      </c>
      <c r="D3919">
        <v>1</v>
      </c>
      <c r="E3919">
        <v>61</v>
      </c>
      <c r="F3919" s="10">
        <f>spotify_data[[#This Row],[track_popularity]]/100</f>
        <v>0.61</v>
      </c>
      <c r="G3919" s="9" t="b">
        <v>0</v>
      </c>
      <c r="H3919" s="1">
        <f>+IF(spotify_data[[#This Row],[explicit]]=FALSE,0,1)</f>
        <v>0</v>
      </c>
      <c r="I3919" s="1" t="s">
        <v>23843</v>
      </c>
      <c r="J3919" s="7">
        <f>MATCH(spotify_data[[#This Row],[artist_name]],spotify_data[artist_name],0)</f>
        <v>3918</v>
      </c>
      <c r="K3919">
        <v>51</v>
      </c>
      <c r="L3919" s="10">
        <f>spotify_data[[#This Row],[artist_popularity]]/100</f>
        <v>0.51</v>
      </c>
      <c r="M3919">
        <v>391604</v>
      </c>
      <c r="N3919" s="1" t="s">
        <v>23</v>
      </c>
      <c r="O3919" s="1" t="s">
        <v>23844</v>
      </c>
      <c r="P3919" s="1">
        <f>MATCH(spotify_data[[#This Row],[album_id]],spotify_data[album_id],0)</f>
        <v>3918</v>
      </c>
      <c r="Q3919" s="1" t="s">
        <v>23845</v>
      </c>
      <c r="R3919" s="2">
        <v>32689</v>
      </c>
      <c r="S3919" s="7">
        <f ca="1">+TODAY()-spotify_data[[#This Row],[Fecha lanzamiento Album]]</f>
        <v>13342</v>
      </c>
      <c r="T3919" s="7">
        <f ca="1">+spotify_data[[#This Row],[Antigüedad Album Dias]]/60</f>
        <v>222.36666666666667</v>
      </c>
      <c r="U3919" s="8">
        <f ca="1">spotify_data[[#This Row],[Antigüedad Album Meses]]/12</f>
        <v>18.530555555555555</v>
      </c>
      <c r="V3919">
        <v>12</v>
      </c>
      <c r="W3919" s="1" t="s">
        <v>20</v>
      </c>
      <c r="X3919" s="1" t="str">
        <f>+IF(spotify_data[[#This Row],[album_type]]="album","Album",IF(spotify_data[[#This Row],[album_type]]="single","Single","Compilation"))</f>
        <v>Album</v>
      </c>
      <c r="Y3919">
        <v>402</v>
      </c>
    </row>
    <row r="3920" spans="1:25" x14ac:dyDescent="0.3">
      <c r="A3920" s="1" t="s">
        <v>23946</v>
      </c>
      <c r="B3920" s="1"/>
      <c r="C3920" s="1" t="s">
        <v>23947</v>
      </c>
      <c r="D3920">
        <v>3</v>
      </c>
      <c r="E3920">
        <v>61</v>
      </c>
      <c r="F3920" s="10">
        <f>spotify_data[[#This Row],[track_popularity]]/100</f>
        <v>0.61</v>
      </c>
      <c r="G3920" s="9" t="b">
        <v>0</v>
      </c>
      <c r="H3920" s="1">
        <f>+IF(spotify_data[[#This Row],[explicit]]=FALSE,0,1)</f>
        <v>0</v>
      </c>
      <c r="I3920" s="1" t="s">
        <v>22913</v>
      </c>
      <c r="J3920" s="7">
        <f>MATCH(spotify_data[[#This Row],[artist_name]],spotify_data[artist_name],0)</f>
        <v>2722</v>
      </c>
      <c r="K3920">
        <v>75</v>
      </c>
      <c r="L3920" s="10">
        <f>spotify_data[[#This Row],[artist_popularity]]/100</f>
        <v>0.75</v>
      </c>
      <c r="M3920">
        <v>16040003</v>
      </c>
      <c r="N3920" s="1" t="s">
        <v>8221</v>
      </c>
      <c r="O3920" s="1" t="s">
        <v>23945</v>
      </c>
      <c r="P3920" s="1">
        <f>MATCH(spotify_data[[#This Row],[album_id]],spotify_data[album_id],0)</f>
        <v>2722</v>
      </c>
      <c r="Q3920" s="1" t="s">
        <v>23944</v>
      </c>
      <c r="R3920" s="2">
        <v>31778</v>
      </c>
      <c r="S3920" s="7">
        <f ca="1">+TODAY()-spotify_data[[#This Row],[Fecha lanzamiento Album]]</f>
        <v>14253</v>
      </c>
      <c r="T3920" s="7">
        <f ca="1">+spotify_data[[#This Row],[Antigüedad Album Dias]]/60</f>
        <v>237.55</v>
      </c>
      <c r="U3920" s="8">
        <f ca="1">spotify_data[[#This Row],[Antigüedad Album Meses]]/12</f>
        <v>19.795833333333334</v>
      </c>
      <c r="V3920">
        <v>12</v>
      </c>
      <c r="W3920" s="1" t="s">
        <v>20</v>
      </c>
      <c r="X3920" s="1" t="str">
        <f>+IF(spotify_data[[#This Row],[album_type]]="album","Album",IF(spotify_data[[#This Row],[album_type]]="single","Single","Compilation"))</f>
        <v>Album</v>
      </c>
      <c r="Y3920">
        <v>442</v>
      </c>
    </row>
    <row r="3921" spans="1:25" x14ac:dyDescent="0.3">
      <c r="A3921" s="1" t="s">
        <v>24414</v>
      </c>
      <c r="B3921" s="1"/>
      <c r="C3921" s="1" t="s">
        <v>24415</v>
      </c>
      <c r="D3921">
        <v>2</v>
      </c>
      <c r="E3921">
        <v>61</v>
      </c>
      <c r="F3921" s="10">
        <f>spotify_data[[#This Row],[track_popularity]]/100</f>
        <v>0.61</v>
      </c>
      <c r="G3921" s="9" t="b">
        <v>0</v>
      </c>
      <c r="H3921" s="1">
        <f>+IF(spotify_data[[#This Row],[explicit]]=FALSE,0,1)</f>
        <v>0</v>
      </c>
      <c r="I3921" s="1" t="s">
        <v>24416</v>
      </c>
      <c r="J3921" s="7">
        <f>MATCH(spotify_data[[#This Row],[artist_name]],spotify_data[artist_name],0)</f>
        <v>3920</v>
      </c>
      <c r="K3921">
        <v>49</v>
      </c>
      <c r="L3921" s="10">
        <f>spotify_data[[#This Row],[artist_popularity]]/100</f>
        <v>0.49</v>
      </c>
      <c r="M3921">
        <v>445170</v>
      </c>
      <c r="N3921" s="1" t="s">
        <v>24417</v>
      </c>
      <c r="O3921" s="1" t="s">
        <v>24418</v>
      </c>
      <c r="P3921" s="1">
        <f>MATCH(spotify_data[[#This Row],[album_id]],spotify_data[album_id],0)</f>
        <v>3920</v>
      </c>
      <c r="Q3921" s="1" t="s">
        <v>24419</v>
      </c>
      <c r="R3921" s="2">
        <v>26280</v>
      </c>
      <c r="S3921" s="7">
        <f ca="1">+TODAY()-spotify_data[[#This Row],[Fecha lanzamiento Album]]</f>
        <v>19751</v>
      </c>
      <c r="T3921" s="7">
        <f ca="1">+spotify_data[[#This Row],[Antigüedad Album Dias]]/60</f>
        <v>329.18333333333334</v>
      </c>
      <c r="U3921" s="8">
        <f ca="1">spotify_data[[#This Row],[Antigüedad Album Meses]]/12</f>
        <v>27.431944444444444</v>
      </c>
      <c r="V3921">
        <v>18</v>
      </c>
      <c r="W3921" s="1" t="s">
        <v>20</v>
      </c>
      <c r="X3921" s="1" t="str">
        <f>+IF(spotify_data[[#This Row],[album_type]]="album","Album",IF(spotify_data[[#This Row],[album_type]]="single","Single","Compilation"))</f>
        <v>Album</v>
      </c>
      <c r="Y3921">
        <v>362</v>
      </c>
    </row>
    <row r="3922" spans="1:25" x14ac:dyDescent="0.3">
      <c r="A3922" s="1" t="s">
        <v>292</v>
      </c>
      <c r="B3922" s="1">
        <v>4826</v>
      </c>
      <c r="C3922" s="1" t="s">
        <v>293</v>
      </c>
      <c r="D3922">
        <v>1</v>
      </c>
      <c r="E3922">
        <v>60</v>
      </c>
      <c r="F3922" s="10">
        <f>spotify_data[[#This Row],[track_popularity]]/100</f>
        <v>0.6</v>
      </c>
      <c r="G3922" s="9" t="b">
        <v>0</v>
      </c>
      <c r="H3922" s="1">
        <f>+IF(spotify_data[[#This Row],[explicit]]=FALSE,0,1)</f>
        <v>0</v>
      </c>
      <c r="I3922" s="1" t="s">
        <v>294</v>
      </c>
      <c r="J3922" s="7">
        <f>MATCH(spotify_data[[#This Row],[artist_name]],spotify_data[artist_name],0)</f>
        <v>3921</v>
      </c>
      <c r="K3922">
        <v>54</v>
      </c>
      <c r="L3922" s="10">
        <f>spotify_data[[#This Row],[artist_popularity]]/100</f>
        <v>0.54</v>
      </c>
      <c r="M3922">
        <v>11283</v>
      </c>
      <c r="N3922" s="1" t="s">
        <v>295</v>
      </c>
      <c r="O3922" s="1" t="s">
        <v>296</v>
      </c>
      <c r="P3922" s="1">
        <f>MATCH(spotify_data[[#This Row],[album_id]],spotify_data[album_id],0)</f>
        <v>3921</v>
      </c>
      <c r="Q3922" s="1" t="s">
        <v>293</v>
      </c>
      <c r="R3922" s="2">
        <v>45940</v>
      </c>
      <c r="S3922" s="7">
        <f ca="1">+TODAY()-spotify_data[[#This Row],[Fecha lanzamiento Album]]</f>
        <v>91</v>
      </c>
      <c r="T3922" s="7">
        <f ca="1">+spotify_data[[#This Row],[Antigüedad Album Dias]]/60</f>
        <v>1.5166666666666666</v>
      </c>
      <c r="U3922" s="8">
        <f ca="1">spotify_data[[#This Row],[Antigüedad Album Meses]]/12</f>
        <v>0.12638888888888888</v>
      </c>
      <c r="V3922">
        <v>1</v>
      </c>
      <c r="W3922" s="1" t="s">
        <v>21</v>
      </c>
      <c r="X3922" s="1" t="str">
        <f>+IF(spotify_data[[#This Row],[album_type]]="album","Album",IF(spotify_data[[#This Row],[album_type]]="single","Single","Compilation"))</f>
        <v>Single</v>
      </c>
      <c r="Y3922">
        <v>245</v>
      </c>
    </row>
    <row r="3923" spans="1:25" x14ac:dyDescent="0.3">
      <c r="A3923" s="1" t="s">
        <v>920</v>
      </c>
      <c r="B3923" s="1">
        <v>7520</v>
      </c>
      <c r="C3923" s="1" t="s">
        <v>921</v>
      </c>
      <c r="D3923">
        <v>8</v>
      </c>
      <c r="E3923">
        <v>60</v>
      </c>
      <c r="F3923" s="10">
        <f>spotify_data[[#This Row],[track_popularity]]/100</f>
        <v>0.6</v>
      </c>
      <c r="G3923" s="9" t="b">
        <v>0</v>
      </c>
      <c r="H3923" s="1">
        <f>+IF(spotify_data[[#This Row],[explicit]]=FALSE,0,1)</f>
        <v>0</v>
      </c>
      <c r="I3923" s="1" t="s">
        <v>898</v>
      </c>
      <c r="J3923" s="7">
        <f>MATCH(spotify_data[[#This Row],[artist_name]],spotify_data[artist_name],0)</f>
        <v>34</v>
      </c>
      <c r="K3923">
        <v>88</v>
      </c>
      <c r="L3923" s="10">
        <f>spotify_data[[#This Row],[artist_popularity]]/100</f>
        <v>0.88</v>
      </c>
      <c r="M3923">
        <v>42256604</v>
      </c>
      <c r="N3923" s="1" t="s">
        <v>899</v>
      </c>
      <c r="O3923" s="1" t="s">
        <v>903</v>
      </c>
      <c r="P3923" s="1">
        <f>MATCH(spotify_data[[#This Row],[album_id]],spotify_data[album_id],0)</f>
        <v>594</v>
      </c>
      <c r="Q3923" s="1" t="s">
        <v>904</v>
      </c>
      <c r="R3923" s="2">
        <v>45901</v>
      </c>
      <c r="S3923" s="7">
        <f ca="1">+TODAY()-spotify_data[[#This Row],[Fecha lanzamiento Album]]</f>
        <v>130</v>
      </c>
      <c r="T3923" s="7">
        <f ca="1">+spotify_data[[#This Row],[Antigüedad Album Dias]]/60</f>
        <v>2.1666666666666665</v>
      </c>
      <c r="U3923" s="8">
        <f ca="1">spotify_data[[#This Row],[Antigüedad Album Meses]]/12</f>
        <v>0.18055555555555555</v>
      </c>
      <c r="V3923">
        <v>17</v>
      </c>
      <c r="W3923" s="1" t="s">
        <v>20</v>
      </c>
      <c r="X3923" s="1" t="str">
        <f>+IF(spotify_data[[#This Row],[album_type]]="album","Album",IF(spotify_data[[#This Row],[album_type]]="single","Single","Compilation"))</f>
        <v>Album</v>
      </c>
      <c r="Y3923">
        <v>355</v>
      </c>
    </row>
    <row r="3924" spans="1:25" x14ac:dyDescent="0.3">
      <c r="A3924" s="1" t="s">
        <v>922</v>
      </c>
      <c r="B3924" s="1">
        <v>895</v>
      </c>
      <c r="C3924" s="1" t="s">
        <v>923</v>
      </c>
      <c r="D3924">
        <v>11</v>
      </c>
      <c r="E3924">
        <v>60</v>
      </c>
      <c r="F3924" s="10">
        <f>spotify_data[[#This Row],[track_popularity]]/100</f>
        <v>0.6</v>
      </c>
      <c r="G3924" s="9" t="b">
        <v>1</v>
      </c>
      <c r="H3924" s="1">
        <f>+IF(spotify_data[[#This Row],[explicit]]=FALSE,0,1)</f>
        <v>1</v>
      </c>
      <c r="I3924" s="1" t="s">
        <v>898</v>
      </c>
      <c r="J3924" s="7">
        <f>MATCH(spotify_data[[#This Row],[artist_name]],spotify_data[artist_name],0)</f>
        <v>34</v>
      </c>
      <c r="K3924">
        <v>88</v>
      </c>
      <c r="L3924" s="10">
        <f>spotify_data[[#This Row],[artist_popularity]]/100</f>
        <v>0.88</v>
      </c>
      <c r="M3924">
        <v>42237551</v>
      </c>
      <c r="N3924" s="1" t="s">
        <v>899</v>
      </c>
      <c r="O3924" s="1" t="s">
        <v>903</v>
      </c>
      <c r="P3924" s="1">
        <f>MATCH(spotify_data[[#This Row],[album_id]],spotify_data[album_id],0)</f>
        <v>594</v>
      </c>
      <c r="Q3924" s="1" t="s">
        <v>904</v>
      </c>
      <c r="R3924" s="2">
        <v>45901</v>
      </c>
      <c r="S3924" s="7">
        <f ca="1">+TODAY()-spotify_data[[#This Row],[Fecha lanzamiento Album]]</f>
        <v>130</v>
      </c>
      <c r="T3924" s="7">
        <f ca="1">+spotify_data[[#This Row],[Antigüedad Album Dias]]/60</f>
        <v>2.1666666666666665</v>
      </c>
      <c r="U3924" s="8">
        <f ca="1">spotify_data[[#This Row],[Antigüedad Album Meses]]/12</f>
        <v>0.18055555555555555</v>
      </c>
      <c r="V3924">
        <v>17</v>
      </c>
      <c r="W3924" s="1" t="s">
        <v>20</v>
      </c>
      <c r="X3924" s="1" t="str">
        <f>+IF(spotify_data[[#This Row],[album_type]]="album","Album",IF(spotify_data[[#This Row],[album_type]]="single","Single","Compilation"))</f>
        <v>Album</v>
      </c>
      <c r="Y3924">
        <v>398</v>
      </c>
    </row>
    <row r="3925" spans="1:25" x14ac:dyDescent="0.3">
      <c r="A3925" s="1" t="s">
        <v>928</v>
      </c>
      <c r="B3925" s="1">
        <v>260</v>
      </c>
      <c r="C3925" s="1" t="s">
        <v>929</v>
      </c>
      <c r="D3925">
        <v>4</v>
      </c>
      <c r="E3925">
        <v>60</v>
      </c>
      <c r="F3925" s="10">
        <f>spotify_data[[#This Row],[track_popularity]]/100</f>
        <v>0.6</v>
      </c>
      <c r="G3925" s="9" t="b">
        <v>0</v>
      </c>
      <c r="H3925" s="1">
        <f>+IF(spotify_data[[#This Row],[explicit]]=FALSE,0,1)</f>
        <v>0</v>
      </c>
      <c r="I3925" s="1" t="s">
        <v>898</v>
      </c>
      <c r="J3925" s="7">
        <f>MATCH(spotify_data[[#This Row],[artist_name]],spotify_data[artist_name],0)</f>
        <v>34</v>
      </c>
      <c r="K3925">
        <v>89</v>
      </c>
      <c r="L3925" s="10">
        <f>spotify_data[[#This Row],[artist_popularity]]/100</f>
        <v>0.89</v>
      </c>
      <c r="M3925">
        <v>42275793</v>
      </c>
      <c r="N3925" s="1" t="s">
        <v>899</v>
      </c>
      <c r="O3925" s="1" t="s">
        <v>903</v>
      </c>
      <c r="P3925" s="1">
        <f>MATCH(spotify_data[[#This Row],[album_id]],spotify_data[album_id],0)</f>
        <v>594</v>
      </c>
      <c r="Q3925" s="1" t="s">
        <v>904</v>
      </c>
      <c r="R3925" s="2">
        <v>45901</v>
      </c>
      <c r="S3925" s="7">
        <f ca="1">+TODAY()-spotify_data[[#This Row],[Fecha lanzamiento Album]]</f>
        <v>130</v>
      </c>
      <c r="T3925" s="7">
        <f ca="1">+spotify_data[[#This Row],[Antigüedad Album Dias]]/60</f>
        <v>2.1666666666666665</v>
      </c>
      <c r="U3925" s="8">
        <f ca="1">spotify_data[[#This Row],[Antigüedad Album Meses]]/12</f>
        <v>0.18055555555555555</v>
      </c>
      <c r="V3925">
        <v>17</v>
      </c>
      <c r="W3925" s="1" t="s">
        <v>20</v>
      </c>
      <c r="X3925" s="1" t="str">
        <f>+IF(spotify_data[[#This Row],[album_type]]="album","Album",IF(spotify_data[[#This Row],[album_type]]="single","Single","Compilation"))</f>
        <v>Album</v>
      </c>
      <c r="Y3925">
        <v>382</v>
      </c>
    </row>
    <row r="3926" spans="1:25" x14ac:dyDescent="0.3">
      <c r="A3926" s="1" t="s">
        <v>932</v>
      </c>
      <c r="B3926" s="1">
        <v>1366</v>
      </c>
      <c r="C3926" s="1" t="s">
        <v>933</v>
      </c>
      <c r="D3926">
        <v>10</v>
      </c>
      <c r="E3926">
        <v>60</v>
      </c>
      <c r="F3926" s="10">
        <f>spotify_data[[#This Row],[track_popularity]]/100</f>
        <v>0.6</v>
      </c>
      <c r="G3926" s="9" t="b">
        <v>0</v>
      </c>
      <c r="H3926" s="1">
        <f>+IF(spotify_data[[#This Row],[explicit]]=FALSE,0,1)</f>
        <v>0</v>
      </c>
      <c r="I3926" s="1" t="s">
        <v>898</v>
      </c>
      <c r="J3926" s="7">
        <f>MATCH(spotify_data[[#This Row],[artist_name]],spotify_data[artist_name],0)</f>
        <v>34</v>
      </c>
      <c r="K3926">
        <v>88</v>
      </c>
      <c r="L3926" s="10">
        <f>spotify_data[[#This Row],[artist_popularity]]/100</f>
        <v>0.88</v>
      </c>
      <c r="M3926">
        <v>42237551</v>
      </c>
      <c r="N3926" s="1" t="s">
        <v>899</v>
      </c>
      <c r="O3926" s="1" t="s">
        <v>903</v>
      </c>
      <c r="P3926" s="1">
        <f>MATCH(spotify_data[[#This Row],[album_id]],spotify_data[album_id],0)</f>
        <v>594</v>
      </c>
      <c r="Q3926" s="1" t="s">
        <v>904</v>
      </c>
      <c r="R3926" s="2">
        <v>45901</v>
      </c>
      <c r="S3926" s="7">
        <f ca="1">+TODAY()-spotify_data[[#This Row],[Fecha lanzamiento Album]]</f>
        <v>130</v>
      </c>
      <c r="T3926" s="7">
        <f ca="1">+spotify_data[[#This Row],[Antigüedad Album Dias]]/60</f>
        <v>2.1666666666666665</v>
      </c>
      <c r="U3926" s="8">
        <f ca="1">spotify_data[[#This Row],[Antigüedad Album Meses]]/12</f>
        <v>0.18055555555555555</v>
      </c>
      <c r="V3926">
        <v>17</v>
      </c>
      <c r="W3926" s="1" t="s">
        <v>20</v>
      </c>
      <c r="X3926" s="1" t="str">
        <f>+IF(spotify_data[[#This Row],[album_type]]="album","Album",IF(spotify_data[[#This Row],[album_type]]="single","Single","Compilation"))</f>
        <v>Album</v>
      </c>
      <c r="Y3926">
        <v>322</v>
      </c>
    </row>
    <row r="3927" spans="1:25" x14ac:dyDescent="0.3">
      <c r="A3927" s="1" t="s">
        <v>2788</v>
      </c>
      <c r="B3927" s="1">
        <v>900</v>
      </c>
      <c r="C3927" s="1" t="s">
        <v>2789</v>
      </c>
      <c r="D3927">
        <v>15</v>
      </c>
      <c r="E3927">
        <v>60</v>
      </c>
      <c r="F3927" s="10">
        <f>spotify_data[[#This Row],[track_popularity]]/100</f>
        <v>0.6</v>
      </c>
      <c r="G3927" s="9" t="b">
        <v>0</v>
      </c>
      <c r="H3927" s="1">
        <f>+IF(spotify_data[[#This Row],[explicit]]=FALSE,0,1)</f>
        <v>0</v>
      </c>
      <c r="I3927" s="1" t="s">
        <v>2776</v>
      </c>
      <c r="J3927" s="7">
        <f>MATCH(spotify_data[[#This Row],[artist_name]],spotify_data[artist_name],0)</f>
        <v>1506</v>
      </c>
      <c r="K3927">
        <v>68</v>
      </c>
      <c r="L3927" s="10">
        <f>spotify_data[[#This Row],[artist_popularity]]/100</f>
        <v>0.68</v>
      </c>
      <c r="M3927">
        <v>1719900</v>
      </c>
      <c r="N3927" s="1" t="s">
        <v>23</v>
      </c>
      <c r="O3927" s="1" t="s">
        <v>2777</v>
      </c>
      <c r="P3927" s="1">
        <f>MATCH(spotify_data[[#This Row],[album_id]],spotify_data[album_id],0)</f>
        <v>1506</v>
      </c>
      <c r="Q3927" s="1" t="s">
        <v>2778</v>
      </c>
      <c r="R3927" s="2">
        <v>45611</v>
      </c>
      <c r="S3927" s="7">
        <f ca="1">+TODAY()-spotify_data[[#This Row],[Fecha lanzamiento Album]]</f>
        <v>420</v>
      </c>
      <c r="T3927" s="7">
        <f ca="1">+spotify_data[[#This Row],[Antigüedad Album Dias]]/60</f>
        <v>7</v>
      </c>
      <c r="U3927" s="8">
        <f ca="1">spotify_data[[#This Row],[Antigüedad Album Meses]]/12</f>
        <v>0.58333333333333337</v>
      </c>
      <c r="V3927">
        <v>15</v>
      </c>
      <c r="W3927" s="1" t="s">
        <v>20</v>
      </c>
      <c r="X3927" s="1" t="str">
        <f>+IF(spotify_data[[#This Row],[album_type]]="album","Album",IF(spotify_data[[#This Row],[album_type]]="single","Single","Compilation"))</f>
        <v>Album</v>
      </c>
      <c r="Y3927">
        <v>358</v>
      </c>
    </row>
    <row r="3928" spans="1:25" x14ac:dyDescent="0.3">
      <c r="A3928" s="1" t="s">
        <v>2853</v>
      </c>
      <c r="B3928" s="1">
        <v>14595</v>
      </c>
      <c r="C3928" s="1" t="s">
        <v>1736</v>
      </c>
      <c r="D3928">
        <v>1</v>
      </c>
      <c r="E3928">
        <v>60</v>
      </c>
      <c r="F3928" s="10">
        <f>spotify_data[[#This Row],[track_popularity]]/100</f>
        <v>0.6</v>
      </c>
      <c r="G3928" s="9" t="b">
        <v>0</v>
      </c>
      <c r="H3928" s="1">
        <f>+IF(spotify_data[[#This Row],[explicit]]=FALSE,0,1)</f>
        <v>0</v>
      </c>
      <c r="I3928" s="1" t="s">
        <v>1737</v>
      </c>
      <c r="J3928" s="7">
        <f>MATCH(spotify_data[[#This Row],[artist_name]],spotify_data[artist_name],0)</f>
        <v>380</v>
      </c>
      <c r="K3928">
        <v>74</v>
      </c>
      <c r="L3928" s="10">
        <f>spotify_data[[#This Row],[artist_popularity]]/100</f>
        <v>0.74</v>
      </c>
      <c r="M3928">
        <v>1366758</v>
      </c>
      <c r="N3928" s="1" t="s">
        <v>23</v>
      </c>
      <c r="O3928" s="1" t="s">
        <v>2854</v>
      </c>
      <c r="P3928" s="1">
        <f>MATCH(spotify_data[[#This Row],[album_id]],spotify_data[album_id],0)</f>
        <v>3927</v>
      </c>
      <c r="Q3928" s="1" t="s">
        <v>1736</v>
      </c>
      <c r="R3928" s="2">
        <v>45590</v>
      </c>
      <c r="S3928" s="7">
        <f ca="1">+TODAY()-spotify_data[[#This Row],[Fecha lanzamiento Album]]</f>
        <v>441</v>
      </c>
      <c r="T3928" s="7">
        <f ca="1">+spotify_data[[#This Row],[Antigüedad Album Dias]]/60</f>
        <v>7.35</v>
      </c>
      <c r="U3928" s="8">
        <f ca="1">spotify_data[[#This Row],[Antigüedad Album Meses]]/12</f>
        <v>0.61249999999999993</v>
      </c>
      <c r="V3928">
        <v>2</v>
      </c>
      <c r="W3928" s="1" t="s">
        <v>21</v>
      </c>
      <c r="X3928" s="1" t="str">
        <f>+IF(spotify_data[[#This Row],[album_type]]="album","Album",IF(spotify_data[[#This Row],[album_type]]="single","Single","Compilation"))</f>
        <v>Single</v>
      </c>
      <c r="Y3928">
        <v>271</v>
      </c>
    </row>
    <row r="3929" spans="1:25" x14ac:dyDescent="0.3">
      <c r="A3929" s="1" t="s">
        <v>3076</v>
      </c>
      <c r="B3929" s="1">
        <v>4989</v>
      </c>
      <c r="C3929" s="1" t="s">
        <v>3077</v>
      </c>
      <c r="D3929">
        <v>9</v>
      </c>
      <c r="E3929">
        <v>60</v>
      </c>
      <c r="F3929" s="10">
        <f>spotify_data[[#This Row],[track_popularity]]/100</f>
        <v>0.6</v>
      </c>
      <c r="G3929" s="9" t="b">
        <v>1</v>
      </c>
      <c r="H3929" s="1">
        <f>+IF(spotify_data[[#This Row],[explicit]]=FALSE,0,1)</f>
        <v>1</v>
      </c>
      <c r="I3929" s="1" t="s">
        <v>1234</v>
      </c>
      <c r="J3929" s="7">
        <f>MATCH(spotify_data[[#This Row],[artist_name]],spotify_data[artist_name],0)</f>
        <v>186</v>
      </c>
      <c r="K3929">
        <v>82</v>
      </c>
      <c r="L3929" s="10">
        <f>spotify_data[[#This Row],[artist_popularity]]/100</f>
        <v>0.82</v>
      </c>
      <c r="M3929">
        <v>15702014</v>
      </c>
      <c r="N3929" s="1" t="s">
        <v>1235</v>
      </c>
      <c r="O3929" s="1" t="s">
        <v>3068</v>
      </c>
      <c r="P3929" s="1">
        <f>MATCH(spotify_data[[#This Row],[album_id]],spotify_data[album_id],0)</f>
        <v>2736</v>
      </c>
      <c r="Q3929" s="1" t="s">
        <v>3069</v>
      </c>
      <c r="R3929" s="2">
        <v>45553</v>
      </c>
      <c r="S3929" s="7">
        <f ca="1">+TODAY()-spotify_data[[#This Row],[Fecha lanzamiento Album]]</f>
        <v>478</v>
      </c>
      <c r="T3929" s="7">
        <f ca="1">+spotify_data[[#This Row],[Antigüedad Album Dias]]/60</f>
        <v>7.9666666666666668</v>
      </c>
      <c r="U3929" s="8">
        <f ca="1">spotify_data[[#This Row],[Antigüedad Album Meses]]/12</f>
        <v>0.66388888888888886</v>
      </c>
      <c r="V3929">
        <v>11</v>
      </c>
      <c r="W3929" s="1" t="s">
        <v>20</v>
      </c>
      <c r="X3929" s="1" t="str">
        <f>+IF(spotify_data[[#This Row],[album_type]]="album","Album",IF(spotify_data[[#This Row],[album_type]]="single","Single","Compilation"))</f>
        <v>Album</v>
      </c>
      <c r="Y3929">
        <v>347</v>
      </c>
    </row>
    <row r="3930" spans="1:25" x14ac:dyDescent="0.3">
      <c r="A3930" s="1" t="s">
        <v>3177</v>
      </c>
      <c r="B3930" s="1">
        <v>5150</v>
      </c>
      <c r="C3930" s="1" t="s">
        <v>3178</v>
      </c>
      <c r="D3930">
        <v>8</v>
      </c>
      <c r="E3930">
        <v>60</v>
      </c>
      <c r="F3930" s="10">
        <f>spotify_data[[#This Row],[track_popularity]]/100</f>
        <v>0.6</v>
      </c>
      <c r="G3930" s="9" t="b">
        <v>0</v>
      </c>
      <c r="H3930" s="1">
        <f>+IF(spotify_data[[#This Row],[explicit]]=FALSE,0,1)</f>
        <v>0</v>
      </c>
      <c r="I3930" s="1" t="s">
        <v>3179</v>
      </c>
      <c r="J3930" s="7">
        <f>MATCH(spotify_data[[#This Row],[artist_name]],spotify_data[artist_name],0)</f>
        <v>2042</v>
      </c>
      <c r="K3930">
        <v>66</v>
      </c>
      <c r="L3930" s="10">
        <f>spotify_data[[#This Row],[artist_popularity]]/100</f>
        <v>0.66</v>
      </c>
      <c r="M3930">
        <v>785421</v>
      </c>
      <c r="N3930" s="1" t="s">
        <v>23</v>
      </c>
      <c r="O3930" s="1" t="s">
        <v>3180</v>
      </c>
      <c r="P3930" s="1">
        <f>MATCH(spotify_data[[#This Row],[album_id]],spotify_data[album_id],0)</f>
        <v>3929</v>
      </c>
      <c r="Q3930" s="1" t="s">
        <v>3181</v>
      </c>
      <c r="R3930" s="2">
        <v>45534</v>
      </c>
      <c r="S3930" s="7">
        <f ca="1">+TODAY()-spotify_data[[#This Row],[Fecha lanzamiento Album]]</f>
        <v>497</v>
      </c>
      <c r="T3930" s="7">
        <f ca="1">+spotify_data[[#This Row],[Antigüedad Album Dias]]/60</f>
        <v>8.2833333333333332</v>
      </c>
      <c r="U3930" s="8">
        <f ca="1">spotify_data[[#This Row],[Antigüedad Album Meses]]/12</f>
        <v>0.69027777777777777</v>
      </c>
      <c r="V3930">
        <v>15</v>
      </c>
      <c r="W3930" s="1" t="s">
        <v>20</v>
      </c>
      <c r="X3930" s="1" t="str">
        <f>+IF(spotify_data[[#This Row],[album_type]]="album","Album",IF(spotify_data[[#This Row],[album_type]]="single","Single","Compilation"))</f>
        <v>Album</v>
      </c>
      <c r="Y3930">
        <v>282</v>
      </c>
    </row>
    <row r="3931" spans="1:25" x14ac:dyDescent="0.3">
      <c r="A3931" s="1" t="s">
        <v>3371</v>
      </c>
      <c r="B3931" s="1">
        <v>8411</v>
      </c>
      <c r="C3931" s="1" t="s">
        <v>3372</v>
      </c>
      <c r="D3931">
        <v>3</v>
      </c>
      <c r="E3931">
        <v>60</v>
      </c>
      <c r="F3931" s="10">
        <f>spotify_data[[#This Row],[track_popularity]]/100</f>
        <v>0.6</v>
      </c>
      <c r="G3931" s="9" t="b">
        <v>0</v>
      </c>
      <c r="H3931" s="1">
        <f>+IF(spotify_data[[#This Row],[explicit]]=FALSE,0,1)</f>
        <v>0</v>
      </c>
      <c r="I3931" s="1" t="s">
        <v>2552</v>
      </c>
      <c r="J3931" s="7">
        <f>MATCH(spotify_data[[#This Row],[artist_name]],spotify_data[artist_name],0)</f>
        <v>761</v>
      </c>
      <c r="K3931">
        <v>78</v>
      </c>
      <c r="L3931" s="10">
        <f>spotify_data[[#This Row],[artist_popularity]]/100</f>
        <v>0.78</v>
      </c>
      <c r="M3931">
        <v>41268567</v>
      </c>
      <c r="N3931" s="1" t="s">
        <v>23</v>
      </c>
      <c r="O3931" s="1" t="s">
        <v>3373</v>
      </c>
      <c r="P3931" s="1">
        <f>MATCH(spotify_data[[#This Row],[album_id]],spotify_data[album_id],0)</f>
        <v>3930</v>
      </c>
      <c r="Q3931" s="1" t="s">
        <v>3374</v>
      </c>
      <c r="R3931" s="2">
        <v>45511</v>
      </c>
      <c r="S3931" s="7">
        <f ca="1">+TODAY()-spotify_data[[#This Row],[Fecha lanzamiento Album]]</f>
        <v>520</v>
      </c>
      <c r="T3931" s="7">
        <f ca="1">+spotify_data[[#This Row],[Antigüedad Album Dias]]/60</f>
        <v>8.6666666666666661</v>
      </c>
      <c r="U3931" s="8">
        <f ca="1">spotify_data[[#This Row],[Antigüedad Album Meses]]/12</f>
        <v>0.72222222222222221</v>
      </c>
      <c r="V3931">
        <v>4</v>
      </c>
      <c r="W3931" s="1" t="s">
        <v>21</v>
      </c>
      <c r="X3931" s="1" t="str">
        <f>+IF(spotify_data[[#This Row],[album_type]]="album","Album",IF(spotify_data[[#This Row],[album_type]]="single","Single","Compilation"))</f>
        <v>Single</v>
      </c>
      <c r="Y3931">
        <v>337</v>
      </c>
    </row>
    <row r="3932" spans="1:25" x14ac:dyDescent="0.3">
      <c r="A3932" s="1" t="s">
        <v>3537</v>
      </c>
      <c r="B3932" s="1">
        <v>4083</v>
      </c>
      <c r="C3932" s="1" t="s">
        <v>3538</v>
      </c>
      <c r="D3932">
        <v>1</v>
      </c>
      <c r="E3932">
        <v>60</v>
      </c>
      <c r="F3932" s="10">
        <f>spotify_data[[#This Row],[track_popularity]]/100</f>
        <v>0.6</v>
      </c>
      <c r="G3932" s="9" t="b">
        <v>1</v>
      </c>
      <c r="H3932" s="1">
        <f>+IF(spotify_data[[#This Row],[explicit]]=FALSE,0,1)</f>
        <v>1</v>
      </c>
      <c r="I3932" s="1" t="s">
        <v>3539</v>
      </c>
      <c r="J3932" s="7">
        <f>MATCH(spotify_data[[#This Row],[artist_name]],spotify_data[artist_name],0)</f>
        <v>3931</v>
      </c>
      <c r="K3932">
        <v>48</v>
      </c>
      <c r="L3932" s="10">
        <f>spotify_data[[#This Row],[artist_popularity]]/100</f>
        <v>0.48</v>
      </c>
      <c r="M3932">
        <v>41420</v>
      </c>
      <c r="N3932" s="1" t="s">
        <v>2263</v>
      </c>
      <c r="O3932" s="1" t="s">
        <v>3540</v>
      </c>
      <c r="P3932" s="1">
        <f>MATCH(spotify_data[[#This Row],[album_id]],spotify_data[album_id],0)</f>
        <v>3931</v>
      </c>
      <c r="Q3932" s="1" t="s">
        <v>3538</v>
      </c>
      <c r="R3932" s="2">
        <v>45472</v>
      </c>
      <c r="S3932" s="7">
        <f ca="1">+TODAY()-spotify_data[[#This Row],[Fecha lanzamiento Album]]</f>
        <v>559</v>
      </c>
      <c r="T3932" s="7">
        <f ca="1">+spotify_data[[#This Row],[Antigüedad Album Dias]]/60</f>
        <v>9.3166666666666664</v>
      </c>
      <c r="U3932" s="8">
        <f ca="1">spotify_data[[#This Row],[Antigüedad Album Meses]]/12</f>
        <v>0.77638888888888891</v>
      </c>
      <c r="V3932">
        <v>1</v>
      </c>
      <c r="W3932" s="1" t="s">
        <v>21</v>
      </c>
      <c r="X3932" s="1" t="str">
        <f>+IF(spotify_data[[#This Row],[album_type]]="album","Album",IF(spotify_data[[#This Row],[album_type]]="single","Single","Compilation"))</f>
        <v>Single</v>
      </c>
      <c r="Y3932">
        <v>327</v>
      </c>
    </row>
    <row r="3933" spans="1:25" x14ac:dyDescent="0.3">
      <c r="A3933" s="1" t="s">
        <v>4103</v>
      </c>
      <c r="B3933" s="1">
        <v>5491</v>
      </c>
      <c r="C3933" s="1" t="s">
        <v>3766</v>
      </c>
      <c r="D3933">
        <v>5</v>
      </c>
      <c r="E3933">
        <v>60</v>
      </c>
      <c r="F3933" s="10">
        <f>spotify_data[[#This Row],[track_popularity]]/100</f>
        <v>0.6</v>
      </c>
      <c r="G3933" s="9" t="b">
        <v>0</v>
      </c>
      <c r="H3933" s="1">
        <f>+IF(spotify_data[[#This Row],[explicit]]=FALSE,0,1)</f>
        <v>0</v>
      </c>
      <c r="I3933" s="1" t="s">
        <v>97</v>
      </c>
      <c r="J3933" s="7">
        <f>MATCH(spotify_data[[#This Row],[artist_name]],spotify_data[artist_name],0)</f>
        <v>609</v>
      </c>
      <c r="K3933">
        <v>74</v>
      </c>
      <c r="L3933" s="10">
        <f>spotify_data[[#This Row],[artist_popularity]]/100</f>
        <v>0.74</v>
      </c>
      <c r="M3933">
        <v>1377042</v>
      </c>
      <c r="N3933" s="1" t="s">
        <v>23</v>
      </c>
      <c r="O3933" s="1" t="s">
        <v>4104</v>
      </c>
      <c r="P3933" s="1">
        <f>MATCH(spotify_data[[#This Row],[album_id]],spotify_data[album_id],0)</f>
        <v>3932</v>
      </c>
      <c r="Q3933" s="1" t="s">
        <v>4105</v>
      </c>
      <c r="R3933" s="2">
        <v>45387</v>
      </c>
      <c r="S3933" s="7">
        <f ca="1">+TODAY()-spotify_data[[#This Row],[Fecha lanzamiento Album]]</f>
        <v>644</v>
      </c>
      <c r="T3933" s="7">
        <f ca="1">+spotify_data[[#This Row],[Antigüedad Album Dias]]/60</f>
        <v>10.733333333333333</v>
      </c>
      <c r="U3933" s="8">
        <f ca="1">spotify_data[[#This Row],[Antigüedad Album Meses]]/12</f>
        <v>0.89444444444444438</v>
      </c>
      <c r="V3933">
        <v>5</v>
      </c>
      <c r="W3933" s="1" t="s">
        <v>21</v>
      </c>
      <c r="X3933" s="1" t="str">
        <f>+IF(spotify_data[[#This Row],[album_type]]="album","Album",IF(spotify_data[[#This Row],[album_type]]="single","Single","Compilation"))</f>
        <v>Single</v>
      </c>
      <c r="Y3933">
        <v>237</v>
      </c>
    </row>
    <row r="3934" spans="1:25" x14ac:dyDescent="0.3">
      <c r="A3934" s="1" t="s">
        <v>4158</v>
      </c>
      <c r="B3934" s="1">
        <v>2375</v>
      </c>
      <c r="C3934" s="1" t="s">
        <v>4159</v>
      </c>
      <c r="D3934">
        <v>9</v>
      </c>
      <c r="E3934">
        <v>60</v>
      </c>
      <c r="F3934" s="10">
        <f>spotify_data[[#This Row],[track_popularity]]/100</f>
        <v>0.6</v>
      </c>
      <c r="G3934" s="9" t="b">
        <v>1</v>
      </c>
      <c r="H3934" s="1">
        <f>+IF(spotify_data[[#This Row],[explicit]]=FALSE,0,1)</f>
        <v>1</v>
      </c>
      <c r="I3934" s="1" t="s">
        <v>854</v>
      </c>
      <c r="J3934" s="7">
        <f>MATCH(spotify_data[[#This Row],[artist_name]],spotify_data[artist_name],0)</f>
        <v>127</v>
      </c>
      <c r="K3934">
        <v>85</v>
      </c>
      <c r="L3934" s="10">
        <f>spotify_data[[#This Row],[artist_popularity]]/100</f>
        <v>0.85</v>
      </c>
      <c r="M3934">
        <v>49083617</v>
      </c>
      <c r="N3934" s="1" t="s">
        <v>855</v>
      </c>
      <c r="O3934" s="1" t="s">
        <v>4156</v>
      </c>
      <c r="P3934" s="1">
        <f>MATCH(spotify_data[[#This Row],[album_id]],spotify_data[album_id],0)</f>
        <v>1517</v>
      </c>
      <c r="Q3934" s="1" t="s">
        <v>4157</v>
      </c>
      <c r="R3934" s="2">
        <v>45373</v>
      </c>
      <c r="S3934" s="7">
        <f ca="1">+TODAY()-spotify_data[[#This Row],[Fecha lanzamiento Album]]</f>
        <v>658</v>
      </c>
      <c r="T3934" s="7">
        <f ca="1">+spotify_data[[#This Row],[Antigüedad Album Dias]]/60</f>
        <v>10.966666666666667</v>
      </c>
      <c r="U3934" s="8">
        <f ca="1">spotify_data[[#This Row],[Antigüedad Album Meses]]/12</f>
        <v>0.91388888888888886</v>
      </c>
      <c r="V3934">
        <v>17</v>
      </c>
      <c r="W3934" s="1" t="s">
        <v>20</v>
      </c>
      <c r="X3934" s="1" t="str">
        <f>+IF(spotify_data[[#This Row],[album_type]]="album","Album",IF(spotify_data[[#This Row],[album_type]]="single","Single","Compilation"))</f>
        <v>Album</v>
      </c>
      <c r="Y3934">
        <v>257</v>
      </c>
    </row>
    <row r="3935" spans="1:25" x14ac:dyDescent="0.3">
      <c r="A3935" s="1" t="s">
        <v>4222</v>
      </c>
      <c r="B3935" s="1">
        <v>3489</v>
      </c>
      <c r="C3935" s="1" t="s">
        <v>4223</v>
      </c>
      <c r="D3935">
        <v>10</v>
      </c>
      <c r="E3935">
        <v>60</v>
      </c>
      <c r="F3935" s="10">
        <f>spotify_data[[#This Row],[track_popularity]]/100</f>
        <v>0.6</v>
      </c>
      <c r="G3935" s="9" t="b">
        <v>1</v>
      </c>
      <c r="H3935" s="1">
        <f>+IF(spotify_data[[#This Row],[explicit]]=FALSE,0,1)</f>
        <v>1</v>
      </c>
      <c r="I3935" s="1" t="s">
        <v>854</v>
      </c>
      <c r="J3935" s="7">
        <f>MATCH(spotify_data[[#This Row],[artist_name]],spotify_data[artist_name],0)</f>
        <v>127</v>
      </c>
      <c r="K3935">
        <v>84</v>
      </c>
      <c r="L3935" s="10">
        <f>spotify_data[[#This Row],[artist_popularity]]/100</f>
        <v>0.84</v>
      </c>
      <c r="M3935">
        <v>49050008</v>
      </c>
      <c r="N3935" s="1" t="s">
        <v>855</v>
      </c>
      <c r="O3935" s="1" t="s">
        <v>4156</v>
      </c>
      <c r="P3935" s="1">
        <f>MATCH(spotify_data[[#This Row],[album_id]],spotify_data[album_id],0)</f>
        <v>1517</v>
      </c>
      <c r="Q3935" s="1" t="s">
        <v>4157</v>
      </c>
      <c r="R3935" s="2">
        <v>45373</v>
      </c>
      <c r="S3935" s="7">
        <f ca="1">+TODAY()-spotify_data[[#This Row],[Fecha lanzamiento Album]]</f>
        <v>658</v>
      </c>
      <c r="T3935" s="7">
        <f ca="1">+spotify_data[[#This Row],[Antigüedad Album Dias]]/60</f>
        <v>10.966666666666667</v>
      </c>
      <c r="U3935" s="8">
        <f ca="1">spotify_data[[#This Row],[Antigüedad Album Meses]]/12</f>
        <v>0.91388888888888886</v>
      </c>
      <c r="V3935">
        <v>17</v>
      </c>
      <c r="W3935" s="1" t="s">
        <v>20</v>
      </c>
      <c r="X3935" s="1" t="str">
        <f>+IF(spotify_data[[#This Row],[album_type]]="album","Album",IF(spotify_data[[#This Row],[album_type]]="single","Single","Compilation"))</f>
        <v>Album</v>
      </c>
      <c r="Y3935">
        <v>315</v>
      </c>
    </row>
    <row r="3936" spans="1:25" x14ac:dyDescent="0.3">
      <c r="A3936" s="1" t="s">
        <v>4232</v>
      </c>
      <c r="B3936" s="1">
        <v>6602</v>
      </c>
      <c r="C3936" s="1" t="s">
        <v>4233</v>
      </c>
      <c r="D3936">
        <v>3</v>
      </c>
      <c r="E3936">
        <v>60</v>
      </c>
      <c r="F3936" s="10">
        <f>spotify_data[[#This Row],[track_popularity]]/100</f>
        <v>0.6</v>
      </c>
      <c r="G3936" s="9" t="b">
        <v>1</v>
      </c>
      <c r="H3936" s="1">
        <f>+IF(spotify_data[[#This Row],[explicit]]=FALSE,0,1)</f>
        <v>1</v>
      </c>
      <c r="I3936" s="1" t="s">
        <v>854</v>
      </c>
      <c r="J3936" s="7">
        <f>MATCH(spotify_data[[#This Row],[artist_name]],spotify_data[artist_name],0)</f>
        <v>127</v>
      </c>
      <c r="K3936">
        <v>84</v>
      </c>
      <c r="L3936" s="10">
        <f>spotify_data[[#This Row],[artist_popularity]]/100</f>
        <v>0.84</v>
      </c>
      <c r="M3936">
        <v>49050008</v>
      </c>
      <c r="N3936" s="1" t="s">
        <v>855</v>
      </c>
      <c r="O3936" s="1" t="s">
        <v>4156</v>
      </c>
      <c r="P3936" s="1">
        <f>MATCH(spotify_data[[#This Row],[album_id]],spotify_data[album_id],0)</f>
        <v>1517</v>
      </c>
      <c r="Q3936" s="1" t="s">
        <v>4157</v>
      </c>
      <c r="R3936" s="2">
        <v>45373</v>
      </c>
      <c r="S3936" s="7">
        <f ca="1">+TODAY()-spotify_data[[#This Row],[Fecha lanzamiento Album]]</f>
        <v>658</v>
      </c>
      <c r="T3936" s="7">
        <f ca="1">+spotify_data[[#This Row],[Antigüedad Album Dias]]/60</f>
        <v>10.966666666666667</v>
      </c>
      <c r="U3936" s="8">
        <f ca="1">spotify_data[[#This Row],[Antigüedad Album Meses]]/12</f>
        <v>0.91388888888888886</v>
      </c>
      <c r="V3936">
        <v>17</v>
      </c>
      <c r="W3936" s="1" t="s">
        <v>20</v>
      </c>
      <c r="X3936" s="1" t="str">
        <f>+IF(spotify_data[[#This Row],[album_type]]="album","Album",IF(spotify_data[[#This Row],[album_type]]="single","Single","Compilation"))</f>
        <v>Album</v>
      </c>
      <c r="Y3936">
        <v>366</v>
      </c>
    </row>
    <row r="3937" spans="1:25" x14ac:dyDescent="0.3">
      <c r="A3937" s="1" t="s">
        <v>4391</v>
      </c>
      <c r="B3937" s="1">
        <v>4476</v>
      </c>
      <c r="C3937" s="1" t="s">
        <v>4392</v>
      </c>
      <c r="D3937">
        <v>5</v>
      </c>
      <c r="E3937">
        <v>60</v>
      </c>
      <c r="F3937" s="10">
        <f>spotify_data[[#This Row],[track_popularity]]/100</f>
        <v>0.6</v>
      </c>
      <c r="G3937" s="9" t="b">
        <v>0</v>
      </c>
      <c r="H3937" s="1">
        <f>+IF(spotify_data[[#This Row],[explicit]]=FALSE,0,1)</f>
        <v>0</v>
      </c>
      <c r="I3937" s="1" t="s">
        <v>1608</v>
      </c>
      <c r="J3937" s="7">
        <f>MATCH(spotify_data[[#This Row],[artist_name]],spotify_data[artist_name],0)</f>
        <v>1807</v>
      </c>
      <c r="K3937">
        <v>77</v>
      </c>
      <c r="L3937" s="10">
        <f>spotify_data[[#This Row],[artist_popularity]]/100</f>
        <v>0.77</v>
      </c>
      <c r="M3937">
        <v>4780589</v>
      </c>
      <c r="N3937" s="1" t="s">
        <v>1609</v>
      </c>
      <c r="O3937" s="1" t="s">
        <v>4389</v>
      </c>
      <c r="P3937" s="1">
        <f>MATCH(spotify_data[[#This Row],[album_id]],spotify_data[album_id],0)</f>
        <v>3936</v>
      </c>
      <c r="Q3937" s="1" t="s">
        <v>4390</v>
      </c>
      <c r="R3937" s="2">
        <v>45345</v>
      </c>
      <c r="S3937" s="7">
        <f ca="1">+TODAY()-spotify_data[[#This Row],[Fecha lanzamiento Album]]</f>
        <v>686</v>
      </c>
      <c r="T3937" s="7">
        <f ca="1">+spotify_data[[#This Row],[Antigüedad Album Dias]]/60</f>
        <v>11.433333333333334</v>
      </c>
      <c r="U3937" s="8">
        <f ca="1">spotify_data[[#This Row],[Antigüedad Album Meses]]/12</f>
        <v>0.95277777777777783</v>
      </c>
      <c r="V3937">
        <v>25</v>
      </c>
      <c r="W3937" s="1" t="s">
        <v>20</v>
      </c>
      <c r="X3937" s="1" t="str">
        <f>+IF(spotify_data[[#This Row],[album_type]]="album","Album",IF(spotify_data[[#This Row],[album_type]]="single","Single","Compilation"))</f>
        <v>Album</v>
      </c>
      <c r="Y3937">
        <v>436</v>
      </c>
    </row>
    <row r="3938" spans="1:25" x14ac:dyDescent="0.3">
      <c r="A3938" s="1" t="s">
        <v>4758</v>
      </c>
      <c r="B3938" s="1">
        <v>4823</v>
      </c>
      <c r="C3938" s="1" t="s">
        <v>4759</v>
      </c>
      <c r="D3938">
        <v>5</v>
      </c>
      <c r="E3938">
        <v>60</v>
      </c>
      <c r="F3938" s="10">
        <f>spotify_data[[#This Row],[track_popularity]]/100</f>
        <v>0.6</v>
      </c>
      <c r="G3938" s="9" t="b">
        <v>0</v>
      </c>
      <c r="H3938" s="1">
        <f>+IF(spotify_data[[#This Row],[explicit]]=FALSE,0,1)</f>
        <v>0</v>
      </c>
      <c r="I3938" s="1" t="s">
        <v>4753</v>
      </c>
      <c r="J3938" s="7">
        <f>MATCH(spotify_data[[#This Row],[artist_name]],spotify_data[artist_name],0)</f>
        <v>249</v>
      </c>
      <c r="K3938">
        <v>76</v>
      </c>
      <c r="L3938" s="10">
        <f>spotify_data[[#This Row],[artist_popularity]]/100</f>
        <v>0.76</v>
      </c>
      <c r="M3938">
        <v>10636129</v>
      </c>
      <c r="N3938" s="1" t="s">
        <v>23</v>
      </c>
      <c r="O3938" s="1" t="s">
        <v>4754</v>
      </c>
      <c r="P3938" s="1">
        <f>MATCH(spotify_data[[#This Row],[album_id]],spotify_data[album_id],0)</f>
        <v>3114</v>
      </c>
      <c r="Q3938" s="1" t="s">
        <v>4755</v>
      </c>
      <c r="R3938" s="2">
        <v>45240</v>
      </c>
      <c r="S3938" s="7">
        <f ca="1">+TODAY()-spotify_data[[#This Row],[Fecha lanzamiento Album]]</f>
        <v>791</v>
      </c>
      <c r="T3938" s="7">
        <f ca="1">+spotify_data[[#This Row],[Antigüedad Album Dias]]/60</f>
        <v>13.183333333333334</v>
      </c>
      <c r="U3938" s="8">
        <f ca="1">spotify_data[[#This Row],[Antigüedad Album Meses]]/12</f>
        <v>1.0986111111111112</v>
      </c>
      <c r="V3938">
        <v>22</v>
      </c>
      <c r="W3938" s="1" t="s">
        <v>20</v>
      </c>
      <c r="X3938" s="1" t="str">
        <f>+IF(spotify_data[[#This Row],[album_type]]="album","Album",IF(spotify_data[[#This Row],[album_type]]="single","Single","Compilation"))</f>
        <v>Album</v>
      </c>
      <c r="Y3938">
        <v>303</v>
      </c>
    </row>
    <row r="3939" spans="1:25" x14ac:dyDescent="0.3">
      <c r="A3939" s="1" t="s">
        <v>4927</v>
      </c>
      <c r="B3939" s="1">
        <v>626</v>
      </c>
      <c r="C3939" s="1" t="s">
        <v>4928</v>
      </c>
      <c r="D3939">
        <v>3</v>
      </c>
      <c r="E3939">
        <v>60</v>
      </c>
      <c r="F3939" s="10">
        <f>spotify_data[[#This Row],[track_popularity]]/100</f>
        <v>0.6</v>
      </c>
      <c r="G3939" s="9" t="b">
        <v>0</v>
      </c>
      <c r="H3939" s="1">
        <f>+IF(spotify_data[[#This Row],[explicit]]=FALSE,0,1)</f>
        <v>0</v>
      </c>
      <c r="I3939" s="1" t="s">
        <v>4903</v>
      </c>
      <c r="J3939" s="7">
        <f>MATCH(spotify_data[[#This Row],[artist_name]],spotify_data[artist_name],0)</f>
        <v>1576</v>
      </c>
      <c r="K3939">
        <v>72</v>
      </c>
      <c r="L3939" s="10">
        <f>spotify_data[[#This Row],[artist_popularity]]/100</f>
        <v>0.72</v>
      </c>
      <c r="M3939">
        <v>9462835</v>
      </c>
      <c r="N3939" s="1" t="s">
        <v>23</v>
      </c>
      <c r="O3939" s="1" t="s">
        <v>4929</v>
      </c>
      <c r="P3939" s="1">
        <f>MATCH(spotify_data[[#This Row],[album_id]],spotify_data[album_id],0)</f>
        <v>3938</v>
      </c>
      <c r="Q3939" s="1" t="s">
        <v>4905</v>
      </c>
      <c r="R3939" s="2">
        <v>45212</v>
      </c>
      <c r="S3939" s="7">
        <f ca="1">+TODAY()-spotify_data[[#This Row],[Fecha lanzamiento Album]]</f>
        <v>819</v>
      </c>
      <c r="T3939" s="7">
        <f ca="1">+spotify_data[[#This Row],[Antigüedad Album Dias]]/60</f>
        <v>13.65</v>
      </c>
      <c r="U3939" s="8">
        <f ca="1">spotify_data[[#This Row],[Antigüedad Album Meses]]/12</f>
        <v>1.1375</v>
      </c>
      <c r="V3939">
        <v>10</v>
      </c>
      <c r="W3939" s="1" t="s">
        <v>20</v>
      </c>
      <c r="X3939" s="1" t="str">
        <f>+IF(spotify_data[[#This Row],[album_type]]="album","Album",IF(spotify_data[[#This Row],[album_type]]="single","Single","Compilation"))</f>
        <v>Album</v>
      </c>
      <c r="Y3939">
        <v>302</v>
      </c>
    </row>
    <row r="3940" spans="1:25" x14ac:dyDescent="0.3">
      <c r="A3940" s="1" t="s">
        <v>5149</v>
      </c>
      <c r="B3940" s="1">
        <v>6308</v>
      </c>
      <c r="C3940" s="1" t="s">
        <v>5150</v>
      </c>
      <c r="D3940">
        <v>1</v>
      </c>
      <c r="E3940">
        <v>60</v>
      </c>
      <c r="F3940" s="10">
        <f>spotify_data[[#This Row],[track_popularity]]/100</f>
        <v>0.6</v>
      </c>
      <c r="G3940" s="9" t="b">
        <v>0</v>
      </c>
      <c r="H3940" s="1">
        <f>+IF(spotify_data[[#This Row],[explicit]]=FALSE,0,1)</f>
        <v>0</v>
      </c>
      <c r="I3940" s="1" t="s">
        <v>97</v>
      </c>
      <c r="J3940" s="7">
        <f>MATCH(spotify_data[[#This Row],[artist_name]],spotify_data[artist_name],0)</f>
        <v>609</v>
      </c>
      <c r="K3940">
        <v>74</v>
      </c>
      <c r="L3940" s="10">
        <f>spotify_data[[#This Row],[artist_popularity]]/100</f>
        <v>0.74</v>
      </c>
      <c r="M3940">
        <v>1378935</v>
      </c>
      <c r="N3940" s="1" t="s">
        <v>23</v>
      </c>
      <c r="O3940" s="1" t="s">
        <v>5151</v>
      </c>
      <c r="P3940" s="1">
        <f>MATCH(spotify_data[[#This Row],[album_id]],spotify_data[album_id],0)</f>
        <v>3939</v>
      </c>
      <c r="Q3940" s="1" t="s">
        <v>5150</v>
      </c>
      <c r="R3940" s="2">
        <v>45162</v>
      </c>
      <c r="S3940" s="7">
        <f ca="1">+TODAY()-spotify_data[[#This Row],[Fecha lanzamiento Album]]</f>
        <v>869</v>
      </c>
      <c r="T3940" s="7">
        <f ca="1">+spotify_data[[#This Row],[Antigüedad Album Dias]]/60</f>
        <v>14.483333333333333</v>
      </c>
      <c r="U3940" s="8">
        <f ca="1">spotify_data[[#This Row],[Antigüedad Album Meses]]/12</f>
        <v>1.2069444444444444</v>
      </c>
      <c r="V3940">
        <v>1</v>
      </c>
      <c r="W3940" s="1" t="s">
        <v>21</v>
      </c>
      <c r="X3940" s="1" t="str">
        <f>+IF(spotify_data[[#This Row],[album_type]]="album","Album",IF(spotify_data[[#This Row],[album_type]]="single","Single","Compilation"))</f>
        <v>Single</v>
      </c>
      <c r="Y3940">
        <v>246</v>
      </c>
    </row>
    <row r="3941" spans="1:25" x14ac:dyDescent="0.3">
      <c r="A3941" s="1" t="s">
        <v>5369</v>
      </c>
      <c r="B3941" s="1">
        <v>4108</v>
      </c>
      <c r="C3941" s="1" t="s">
        <v>5370</v>
      </c>
      <c r="D3941">
        <v>23</v>
      </c>
      <c r="E3941">
        <v>60</v>
      </c>
      <c r="F3941" s="10">
        <f>spotify_data[[#This Row],[track_popularity]]/100</f>
        <v>0.6</v>
      </c>
      <c r="G3941" s="9" t="b">
        <v>0</v>
      </c>
      <c r="H3941" s="1">
        <f>+IF(spotify_data[[#This Row],[explicit]]=FALSE,0,1)</f>
        <v>0</v>
      </c>
      <c r="I3941" s="1" t="s">
        <v>2085</v>
      </c>
      <c r="J3941" s="7">
        <f>MATCH(spotify_data[[#This Row],[artist_name]],spotify_data[artist_name],0)</f>
        <v>2039</v>
      </c>
      <c r="K3941">
        <v>64</v>
      </c>
      <c r="L3941" s="10">
        <f>spotify_data[[#This Row],[artist_popularity]]/100</f>
        <v>0.64</v>
      </c>
      <c r="M3941">
        <v>425177</v>
      </c>
      <c r="N3941" s="1" t="s">
        <v>1609</v>
      </c>
      <c r="O3941" s="1" t="s">
        <v>5315</v>
      </c>
      <c r="P3941" s="1">
        <f>MATCH(spotify_data[[#This Row],[album_id]],spotify_data[album_id],0)</f>
        <v>2039</v>
      </c>
      <c r="Q3941" s="1" t="s">
        <v>5316</v>
      </c>
      <c r="R3941" s="2">
        <v>45128</v>
      </c>
      <c r="S3941" s="7">
        <f ca="1">+TODAY()-spotify_data[[#This Row],[Fecha lanzamiento Album]]</f>
        <v>903</v>
      </c>
      <c r="T3941" s="7">
        <f ca="1">+spotify_data[[#This Row],[Antigüedad Album Dias]]/60</f>
        <v>15.05</v>
      </c>
      <c r="U3941" s="8">
        <f ca="1">spotify_data[[#This Row],[Antigüedad Album Meses]]/12</f>
        <v>1.2541666666666667</v>
      </c>
      <c r="V3941">
        <v>24</v>
      </c>
      <c r="W3941" s="1" t="s">
        <v>20</v>
      </c>
      <c r="X3941" s="1" t="str">
        <f>+IF(spotify_data[[#This Row],[album_type]]="album","Album",IF(spotify_data[[#This Row],[album_type]]="single","Single","Compilation"))</f>
        <v>Album</v>
      </c>
      <c r="Y3941">
        <v>291</v>
      </c>
    </row>
    <row r="3942" spans="1:25" x14ac:dyDescent="0.3">
      <c r="A3942" s="1" t="s">
        <v>5614</v>
      </c>
      <c r="B3942" s="1">
        <v>7073</v>
      </c>
      <c r="C3942" s="1" t="s">
        <v>5615</v>
      </c>
      <c r="D3942">
        <v>2</v>
      </c>
      <c r="E3942">
        <v>60</v>
      </c>
      <c r="F3942" s="10">
        <f>spotify_data[[#This Row],[track_popularity]]/100</f>
        <v>0.6</v>
      </c>
      <c r="G3942" s="9" t="b">
        <v>0</v>
      </c>
      <c r="H3942" s="1">
        <f>+IF(spotify_data[[#This Row],[explicit]]=FALSE,0,1)</f>
        <v>0</v>
      </c>
      <c r="I3942" s="1" t="s">
        <v>5616</v>
      </c>
      <c r="J3942" s="7">
        <f>MATCH(spotify_data[[#This Row],[artist_name]],spotify_data[artist_name],0)</f>
        <v>1073</v>
      </c>
      <c r="K3942">
        <v>79</v>
      </c>
      <c r="L3942" s="10">
        <f>spotify_data[[#This Row],[artist_popularity]]/100</f>
        <v>0.79</v>
      </c>
      <c r="M3942">
        <v>12478974</v>
      </c>
      <c r="N3942" s="1" t="s">
        <v>23</v>
      </c>
      <c r="O3942" s="1" t="s">
        <v>5617</v>
      </c>
      <c r="P3942" s="1">
        <f>MATCH(spotify_data[[#This Row],[album_id]],spotify_data[album_id],0)</f>
        <v>3941</v>
      </c>
      <c r="Q3942" s="1" t="s">
        <v>5618</v>
      </c>
      <c r="R3942" s="2">
        <v>45063</v>
      </c>
      <c r="S3942" s="7">
        <f ca="1">+TODAY()-spotify_data[[#This Row],[Fecha lanzamiento Album]]</f>
        <v>968</v>
      </c>
      <c r="T3942" s="7">
        <f ca="1">+spotify_data[[#This Row],[Antigüedad Album Dias]]/60</f>
        <v>16.133333333333333</v>
      </c>
      <c r="U3942" s="8">
        <f ca="1">spotify_data[[#This Row],[Antigüedad Album Meses]]/12</f>
        <v>1.3444444444444443</v>
      </c>
      <c r="V3942">
        <v>2</v>
      </c>
      <c r="W3942" s="1" t="s">
        <v>21</v>
      </c>
      <c r="X3942" s="1" t="str">
        <f>+IF(spotify_data[[#This Row],[album_type]]="album","Album",IF(spotify_data[[#This Row],[album_type]]="single","Single","Compilation"))</f>
        <v>Single</v>
      </c>
      <c r="Y3942">
        <v>293</v>
      </c>
    </row>
    <row r="3943" spans="1:25" x14ac:dyDescent="0.3">
      <c r="A3943" s="1" t="s">
        <v>6368</v>
      </c>
      <c r="B3943" s="1">
        <v>7111</v>
      </c>
      <c r="C3943" s="1" t="s">
        <v>6369</v>
      </c>
      <c r="D3943">
        <v>17</v>
      </c>
      <c r="E3943">
        <v>60</v>
      </c>
      <c r="F3943" s="10">
        <f>spotify_data[[#This Row],[track_popularity]]/100</f>
        <v>0.6</v>
      </c>
      <c r="G3943" s="9" t="b">
        <v>0</v>
      </c>
      <c r="H3943" s="1">
        <f>+IF(spotify_data[[#This Row],[explicit]]=FALSE,0,1)</f>
        <v>0</v>
      </c>
      <c r="I3943" s="1" t="s">
        <v>318</v>
      </c>
      <c r="J3943" s="7">
        <f>MATCH(spotify_data[[#This Row],[artist_name]],spotify_data[artist_name],0)</f>
        <v>2</v>
      </c>
      <c r="K3943">
        <v>100</v>
      </c>
      <c r="L3943" s="10">
        <f>spotify_data[[#This Row],[artist_popularity]]/100</f>
        <v>1</v>
      </c>
      <c r="M3943">
        <v>145396321</v>
      </c>
      <c r="N3943" s="1" t="s">
        <v>319</v>
      </c>
      <c r="O3943" s="1" t="s">
        <v>6366</v>
      </c>
      <c r="P3943" s="1">
        <f>MATCH(spotify_data[[#This Row],[album_id]],spotify_data[album_id],0)</f>
        <v>3124</v>
      </c>
      <c r="Q3943" s="1" t="s">
        <v>6367</v>
      </c>
      <c r="R3943" s="2">
        <v>44856</v>
      </c>
      <c r="S3943" s="7">
        <f ca="1">+TODAY()-spotify_data[[#This Row],[Fecha lanzamiento Album]]</f>
        <v>1175</v>
      </c>
      <c r="T3943" s="7">
        <f ca="1">+spotify_data[[#This Row],[Antigüedad Album Dias]]/60</f>
        <v>19.583333333333332</v>
      </c>
      <c r="U3943" s="8">
        <f ca="1">spotify_data[[#This Row],[Antigüedad Album Meses]]/12</f>
        <v>1.6319444444444444</v>
      </c>
      <c r="V3943">
        <v>20</v>
      </c>
      <c r="W3943" s="1" t="s">
        <v>20</v>
      </c>
      <c r="X3943" s="1" t="str">
        <f>+IF(spotify_data[[#This Row],[album_type]]="album","Album",IF(spotify_data[[#This Row],[album_type]]="single","Single","Compilation"))</f>
        <v>Album</v>
      </c>
      <c r="Y3943">
        <v>385</v>
      </c>
    </row>
    <row r="3944" spans="1:25" x14ac:dyDescent="0.3">
      <c r="A3944" s="1" t="s">
        <v>6376</v>
      </c>
      <c r="B3944" s="1">
        <v>4598</v>
      </c>
      <c r="C3944" s="1" t="s">
        <v>6377</v>
      </c>
      <c r="D3944">
        <v>5</v>
      </c>
      <c r="E3944">
        <v>60</v>
      </c>
      <c r="F3944" s="10">
        <f>spotify_data[[#This Row],[track_popularity]]/100</f>
        <v>0.6</v>
      </c>
      <c r="G3944" s="9" t="b">
        <v>0</v>
      </c>
      <c r="H3944" s="1">
        <f>+IF(spotify_data[[#This Row],[explicit]]=FALSE,0,1)</f>
        <v>0</v>
      </c>
      <c r="I3944" s="1" t="s">
        <v>318</v>
      </c>
      <c r="J3944" s="7">
        <f>MATCH(spotify_data[[#This Row],[artist_name]],spotify_data[artist_name],0)</f>
        <v>2</v>
      </c>
      <c r="K3944">
        <v>100</v>
      </c>
      <c r="L3944" s="10">
        <f>spotify_data[[#This Row],[artist_popularity]]/100</f>
        <v>1</v>
      </c>
      <c r="M3944">
        <v>145396321</v>
      </c>
      <c r="N3944" s="1" t="s">
        <v>319</v>
      </c>
      <c r="O3944" s="1" t="s">
        <v>6366</v>
      </c>
      <c r="P3944" s="1">
        <f>MATCH(spotify_data[[#This Row],[album_id]],spotify_data[album_id],0)</f>
        <v>3124</v>
      </c>
      <c r="Q3944" s="1" t="s">
        <v>6367</v>
      </c>
      <c r="R3944" s="2">
        <v>44856</v>
      </c>
      <c r="S3944" s="7">
        <f ca="1">+TODAY()-spotify_data[[#This Row],[Fecha lanzamiento Album]]</f>
        <v>1175</v>
      </c>
      <c r="T3944" s="7">
        <f ca="1">+spotify_data[[#This Row],[Antigüedad Album Dias]]/60</f>
        <v>19.583333333333332</v>
      </c>
      <c r="U3944" s="8">
        <f ca="1">spotify_data[[#This Row],[Antigüedad Album Meses]]/12</f>
        <v>1.6319444444444444</v>
      </c>
      <c r="V3944">
        <v>20</v>
      </c>
      <c r="W3944" s="1" t="s">
        <v>20</v>
      </c>
      <c r="X3944" s="1" t="str">
        <f>+IF(spotify_data[[#This Row],[album_type]]="album","Album",IF(spotify_data[[#This Row],[album_type]]="single","Single","Compilation"))</f>
        <v>Album</v>
      </c>
      <c r="Y3944">
        <v>323</v>
      </c>
    </row>
    <row r="3945" spans="1:25" x14ac:dyDescent="0.3">
      <c r="A3945" s="1" t="s">
        <v>6378</v>
      </c>
      <c r="B3945" s="1">
        <v>6223</v>
      </c>
      <c r="C3945" s="1" t="s">
        <v>6379</v>
      </c>
      <c r="D3945">
        <v>2</v>
      </c>
      <c r="E3945">
        <v>60</v>
      </c>
      <c r="F3945" s="10">
        <f>spotify_data[[#This Row],[track_popularity]]/100</f>
        <v>0.6</v>
      </c>
      <c r="G3945" s="9" t="b">
        <v>1</v>
      </c>
      <c r="H3945" s="1">
        <f>+IF(spotify_data[[#This Row],[explicit]]=FALSE,0,1)</f>
        <v>1</v>
      </c>
      <c r="I3945" s="1" t="s">
        <v>318</v>
      </c>
      <c r="J3945" s="7">
        <f>MATCH(spotify_data[[#This Row],[artist_name]],spotify_data[artist_name],0)</f>
        <v>2</v>
      </c>
      <c r="K3945">
        <v>100</v>
      </c>
      <c r="L3945" s="10">
        <f>spotify_data[[#This Row],[artist_popularity]]/100</f>
        <v>1</v>
      </c>
      <c r="M3945">
        <v>145489371</v>
      </c>
      <c r="N3945" s="1" t="s">
        <v>319</v>
      </c>
      <c r="O3945" s="1" t="s">
        <v>6366</v>
      </c>
      <c r="P3945" s="1">
        <f>MATCH(spotify_data[[#This Row],[album_id]],spotify_data[album_id],0)</f>
        <v>3124</v>
      </c>
      <c r="Q3945" s="1" t="s">
        <v>6367</v>
      </c>
      <c r="R3945" s="2">
        <v>44856</v>
      </c>
      <c r="S3945" s="7">
        <f ca="1">+TODAY()-spotify_data[[#This Row],[Fecha lanzamiento Album]]</f>
        <v>1175</v>
      </c>
      <c r="T3945" s="7">
        <f ca="1">+spotify_data[[#This Row],[Antigüedad Album Dias]]/60</f>
        <v>19.583333333333332</v>
      </c>
      <c r="U3945" s="8">
        <f ca="1">spotify_data[[#This Row],[Antigüedad Album Meses]]/12</f>
        <v>1.6319444444444444</v>
      </c>
      <c r="V3945">
        <v>20</v>
      </c>
      <c r="W3945" s="1" t="s">
        <v>20</v>
      </c>
      <c r="X3945" s="1" t="str">
        <f>+IF(spotify_data[[#This Row],[album_type]]="album","Album",IF(spotify_data[[#This Row],[album_type]]="single","Single","Compilation"))</f>
        <v>Album</v>
      </c>
      <c r="Y3945">
        <v>363</v>
      </c>
    </row>
    <row r="3946" spans="1:25" x14ac:dyDescent="0.3">
      <c r="A3946" s="1" t="s">
        <v>6690</v>
      </c>
      <c r="B3946" s="1">
        <v>5628</v>
      </c>
      <c r="C3946" s="1" t="s">
        <v>6691</v>
      </c>
      <c r="D3946">
        <v>16</v>
      </c>
      <c r="E3946">
        <v>60</v>
      </c>
      <c r="F3946" s="10">
        <f>spotify_data[[#This Row],[track_popularity]]/100</f>
        <v>0.6</v>
      </c>
      <c r="G3946" s="9" t="b">
        <v>1</v>
      </c>
      <c r="H3946" s="1">
        <f>+IF(spotify_data[[#This Row],[explicit]]=FALSE,0,1)</f>
        <v>1</v>
      </c>
      <c r="I3946" s="1" t="s">
        <v>4125</v>
      </c>
      <c r="J3946" s="7">
        <f>MATCH(spotify_data[[#This Row],[artist_name]],spotify_data[artist_name],0)</f>
        <v>926</v>
      </c>
      <c r="K3946">
        <v>84</v>
      </c>
      <c r="L3946" s="10">
        <f>spotify_data[[#This Row],[artist_popularity]]/100</f>
        <v>0.84</v>
      </c>
      <c r="M3946">
        <v>41176723</v>
      </c>
      <c r="N3946" s="1" t="s">
        <v>23</v>
      </c>
      <c r="O3946" s="1" t="s">
        <v>6686</v>
      </c>
      <c r="P3946" s="1">
        <f>MATCH(spotify_data[[#This Row],[album_id]],spotify_data[album_id],0)</f>
        <v>1697</v>
      </c>
      <c r="Q3946" s="1" t="s">
        <v>6687</v>
      </c>
      <c r="R3946" s="2">
        <v>44771</v>
      </c>
      <c r="S3946" s="7">
        <f ca="1">+TODAY()-spotify_data[[#This Row],[Fecha lanzamiento Album]]</f>
        <v>1260</v>
      </c>
      <c r="T3946" s="7">
        <f ca="1">+spotify_data[[#This Row],[Antigüedad Album Dias]]/60</f>
        <v>21</v>
      </c>
      <c r="U3946" s="8">
        <f ca="1">spotify_data[[#This Row],[Antigüedad Album Meses]]/12</f>
        <v>1.75</v>
      </c>
      <c r="V3946">
        <v>16</v>
      </c>
      <c r="W3946" s="1" t="s">
        <v>20</v>
      </c>
      <c r="X3946" s="1" t="str">
        <f>+IF(spotify_data[[#This Row],[album_type]]="album","Album",IF(spotify_data[[#This Row],[album_type]]="single","Single","Compilation"))</f>
        <v>Album</v>
      </c>
      <c r="Y3946">
        <v>456</v>
      </c>
    </row>
    <row r="3947" spans="1:25" x14ac:dyDescent="0.3">
      <c r="A3947" s="1" t="s">
        <v>6692</v>
      </c>
      <c r="B3947" s="1">
        <v>5653</v>
      </c>
      <c r="C3947" s="1" t="s">
        <v>6693</v>
      </c>
      <c r="D3947">
        <v>12</v>
      </c>
      <c r="E3947">
        <v>60</v>
      </c>
      <c r="F3947" s="10">
        <f>spotify_data[[#This Row],[track_popularity]]/100</f>
        <v>0.6</v>
      </c>
      <c r="G3947" s="9" t="b">
        <v>1</v>
      </c>
      <c r="H3947" s="1">
        <f>+IF(spotify_data[[#This Row],[explicit]]=FALSE,0,1)</f>
        <v>1</v>
      </c>
      <c r="I3947" s="1" t="s">
        <v>4125</v>
      </c>
      <c r="J3947" s="7">
        <f>MATCH(spotify_data[[#This Row],[artist_name]],spotify_data[artist_name],0)</f>
        <v>926</v>
      </c>
      <c r="K3947">
        <v>84</v>
      </c>
      <c r="L3947" s="10">
        <f>spotify_data[[#This Row],[artist_popularity]]/100</f>
        <v>0.84</v>
      </c>
      <c r="M3947">
        <v>41180800</v>
      </c>
      <c r="N3947" s="1" t="s">
        <v>23</v>
      </c>
      <c r="O3947" s="1" t="s">
        <v>6686</v>
      </c>
      <c r="P3947" s="1">
        <f>MATCH(spotify_data[[#This Row],[album_id]],spotify_data[album_id],0)</f>
        <v>1697</v>
      </c>
      <c r="Q3947" s="1" t="s">
        <v>6687</v>
      </c>
      <c r="R3947" s="2">
        <v>44771</v>
      </c>
      <c r="S3947" s="7">
        <f ca="1">+TODAY()-spotify_data[[#This Row],[Fecha lanzamiento Album]]</f>
        <v>1260</v>
      </c>
      <c r="T3947" s="7">
        <f ca="1">+spotify_data[[#This Row],[Antigüedad Album Dias]]/60</f>
        <v>21</v>
      </c>
      <c r="U3947" s="8">
        <f ca="1">spotify_data[[#This Row],[Antigüedad Album Meses]]/12</f>
        <v>1.75</v>
      </c>
      <c r="V3947">
        <v>16</v>
      </c>
      <c r="W3947" s="1" t="s">
        <v>20</v>
      </c>
      <c r="X3947" s="1" t="str">
        <f>+IF(spotify_data[[#This Row],[album_type]]="album","Album",IF(spotify_data[[#This Row],[album_type]]="single","Single","Compilation"))</f>
        <v>Album</v>
      </c>
      <c r="Y3947">
        <v>407</v>
      </c>
    </row>
    <row r="3948" spans="1:25" x14ac:dyDescent="0.3">
      <c r="A3948" s="1" t="s">
        <v>6696</v>
      </c>
      <c r="B3948" s="1">
        <v>5326</v>
      </c>
      <c r="C3948" s="1" t="s">
        <v>6697</v>
      </c>
      <c r="D3948">
        <v>8</v>
      </c>
      <c r="E3948">
        <v>60</v>
      </c>
      <c r="F3948" s="10">
        <f>spotify_data[[#This Row],[track_popularity]]/100</f>
        <v>0.6</v>
      </c>
      <c r="G3948" s="9" t="b">
        <v>0</v>
      </c>
      <c r="H3948" s="1">
        <f>+IF(spotify_data[[#This Row],[explicit]]=FALSE,0,1)</f>
        <v>0</v>
      </c>
      <c r="I3948" s="1" t="s">
        <v>4125</v>
      </c>
      <c r="J3948" s="7">
        <f>MATCH(spotify_data[[#This Row],[artist_name]],spotify_data[artist_name],0)</f>
        <v>926</v>
      </c>
      <c r="K3948">
        <v>84</v>
      </c>
      <c r="L3948" s="10">
        <f>spotify_data[[#This Row],[artist_popularity]]/100</f>
        <v>0.84</v>
      </c>
      <c r="M3948">
        <v>41172203</v>
      </c>
      <c r="N3948" s="1" t="s">
        <v>23</v>
      </c>
      <c r="O3948" s="1" t="s">
        <v>6686</v>
      </c>
      <c r="P3948" s="1">
        <f>MATCH(spotify_data[[#This Row],[album_id]],spotify_data[album_id],0)</f>
        <v>1697</v>
      </c>
      <c r="Q3948" s="1" t="s">
        <v>6687</v>
      </c>
      <c r="R3948" s="2">
        <v>44771</v>
      </c>
      <c r="S3948" s="7">
        <f ca="1">+TODAY()-spotify_data[[#This Row],[Fecha lanzamiento Album]]</f>
        <v>1260</v>
      </c>
      <c r="T3948" s="7">
        <f ca="1">+spotify_data[[#This Row],[Antigüedad Album Dias]]/60</f>
        <v>21</v>
      </c>
      <c r="U3948" s="8">
        <f ca="1">spotify_data[[#This Row],[Antigüedad Album Meses]]/12</f>
        <v>1.75</v>
      </c>
      <c r="V3948">
        <v>16</v>
      </c>
      <c r="W3948" s="1" t="s">
        <v>20</v>
      </c>
      <c r="X3948" s="1" t="str">
        <f>+IF(spotify_data[[#This Row],[album_type]]="album","Album",IF(spotify_data[[#This Row],[album_type]]="single","Single","Compilation"))</f>
        <v>Album</v>
      </c>
      <c r="Y3948">
        <v>423</v>
      </c>
    </row>
    <row r="3949" spans="1:25" x14ac:dyDescent="0.3">
      <c r="A3949" s="1" t="s">
        <v>6711</v>
      </c>
      <c r="B3949" s="1">
        <v>5546</v>
      </c>
      <c r="C3949" s="1" t="s">
        <v>6712</v>
      </c>
      <c r="D3949">
        <v>7</v>
      </c>
      <c r="E3949">
        <v>60</v>
      </c>
      <c r="F3949" s="10">
        <f>spotify_data[[#This Row],[track_popularity]]/100</f>
        <v>0.6</v>
      </c>
      <c r="G3949" s="9" t="b">
        <v>1</v>
      </c>
      <c r="H3949" s="1">
        <f>+IF(spotify_data[[#This Row],[explicit]]=FALSE,0,1)</f>
        <v>1</v>
      </c>
      <c r="I3949" s="1" t="s">
        <v>4125</v>
      </c>
      <c r="J3949" s="7">
        <f>MATCH(spotify_data[[#This Row],[artist_name]],spotify_data[artist_name],0)</f>
        <v>926</v>
      </c>
      <c r="K3949">
        <v>84</v>
      </c>
      <c r="L3949" s="10">
        <f>spotify_data[[#This Row],[artist_popularity]]/100</f>
        <v>0.84</v>
      </c>
      <c r="M3949">
        <v>41176723</v>
      </c>
      <c r="N3949" s="1" t="s">
        <v>23</v>
      </c>
      <c r="O3949" s="1" t="s">
        <v>6686</v>
      </c>
      <c r="P3949" s="1">
        <f>MATCH(spotify_data[[#This Row],[album_id]],spotify_data[album_id],0)</f>
        <v>1697</v>
      </c>
      <c r="Q3949" s="1" t="s">
        <v>6687</v>
      </c>
      <c r="R3949" s="2">
        <v>44771</v>
      </c>
      <c r="S3949" s="7">
        <f ca="1">+TODAY()-spotify_data[[#This Row],[Fecha lanzamiento Album]]</f>
        <v>1260</v>
      </c>
      <c r="T3949" s="7">
        <f ca="1">+spotify_data[[#This Row],[Antigüedad Album Dias]]/60</f>
        <v>21</v>
      </c>
      <c r="U3949" s="8">
        <f ca="1">spotify_data[[#This Row],[Antigüedad Album Meses]]/12</f>
        <v>1.75</v>
      </c>
      <c r="V3949">
        <v>16</v>
      </c>
      <c r="W3949" s="1" t="s">
        <v>20</v>
      </c>
      <c r="X3949" s="1" t="str">
        <f>+IF(spotify_data[[#This Row],[album_type]]="album","Album",IF(spotify_data[[#This Row],[album_type]]="single","Single","Compilation"))</f>
        <v>Album</v>
      </c>
      <c r="Y3949">
        <v>374</v>
      </c>
    </row>
    <row r="3950" spans="1:25" x14ac:dyDescent="0.3">
      <c r="A3950" s="1" t="s">
        <v>6719</v>
      </c>
      <c r="B3950" s="1">
        <v>2474</v>
      </c>
      <c r="C3950" s="1" t="s">
        <v>6720</v>
      </c>
      <c r="D3950">
        <v>10</v>
      </c>
      <c r="E3950">
        <v>60</v>
      </c>
      <c r="F3950" s="10">
        <f>spotify_data[[#This Row],[track_popularity]]/100</f>
        <v>0.6</v>
      </c>
      <c r="G3950" s="9" t="b">
        <v>0</v>
      </c>
      <c r="H3950" s="1">
        <f>+IF(spotify_data[[#This Row],[explicit]]=FALSE,0,1)</f>
        <v>0</v>
      </c>
      <c r="I3950" s="1" t="s">
        <v>4125</v>
      </c>
      <c r="J3950" s="7">
        <f>MATCH(spotify_data[[#This Row],[artist_name]],spotify_data[artist_name],0)</f>
        <v>926</v>
      </c>
      <c r="K3950">
        <v>84</v>
      </c>
      <c r="L3950" s="10">
        <f>spotify_data[[#This Row],[artist_popularity]]/100</f>
        <v>0.84</v>
      </c>
      <c r="M3950">
        <v>41172203</v>
      </c>
      <c r="N3950" s="1" t="s">
        <v>23</v>
      </c>
      <c r="O3950" s="1" t="s">
        <v>6686</v>
      </c>
      <c r="P3950" s="1">
        <f>MATCH(spotify_data[[#This Row],[album_id]],spotify_data[album_id],0)</f>
        <v>1697</v>
      </c>
      <c r="Q3950" s="1" t="s">
        <v>6687</v>
      </c>
      <c r="R3950" s="2">
        <v>44771</v>
      </c>
      <c r="S3950" s="7">
        <f ca="1">+TODAY()-spotify_data[[#This Row],[Fecha lanzamiento Album]]</f>
        <v>1260</v>
      </c>
      <c r="T3950" s="7">
        <f ca="1">+spotify_data[[#This Row],[Antigüedad Album Dias]]/60</f>
        <v>21</v>
      </c>
      <c r="U3950" s="8">
        <f ca="1">spotify_data[[#This Row],[Antigüedad Album Meses]]/12</f>
        <v>1.75</v>
      </c>
      <c r="V3950">
        <v>16</v>
      </c>
      <c r="W3950" s="1" t="s">
        <v>20</v>
      </c>
      <c r="X3950" s="1" t="str">
        <f>+IF(spotify_data[[#This Row],[album_type]]="album","Album",IF(spotify_data[[#This Row],[album_type]]="single","Single","Compilation"))</f>
        <v>Album</v>
      </c>
      <c r="Y3950">
        <v>338</v>
      </c>
    </row>
    <row r="3951" spans="1:25" x14ac:dyDescent="0.3">
      <c r="A3951" s="1" t="s">
        <v>6856</v>
      </c>
      <c r="B3951" s="1">
        <v>1063</v>
      </c>
      <c r="C3951" s="1" t="s">
        <v>6857</v>
      </c>
      <c r="D3951">
        <v>1</v>
      </c>
      <c r="E3951">
        <v>60</v>
      </c>
      <c r="F3951" s="10">
        <f>spotify_data[[#This Row],[track_popularity]]/100</f>
        <v>0.6</v>
      </c>
      <c r="G3951" s="9" t="b">
        <v>0</v>
      </c>
      <c r="H3951" s="1">
        <f>+IF(spotify_data[[#This Row],[explicit]]=FALSE,0,1)</f>
        <v>0</v>
      </c>
      <c r="I3951" s="1" t="s">
        <v>318</v>
      </c>
      <c r="J3951" s="7">
        <f>MATCH(spotify_data[[#This Row],[artist_name]],spotify_data[artist_name],0)</f>
        <v>2</v>
      </c>
      <c r="K3951">
        <v>100</v>
      </c>
      <c r="L3951" s="10">
        <f>spotify_data[[#This Row],[artist_popularity]]/100</f>
        <v>1</v>
      </c>
      <c r="M3951">
        <v>145542136</v>
      </c>
      <c r="N3951" s="1" t="s">
        <v>319</v>
      </c>
      <c r="O3951" s="1" t="s">
        <v>6858</v>
      </c>
      <c r="P3951" s="1">
        <f>MATCH(spotify_data[[#This Row],[album_id]],spotify_data[album_id],0)</f>
        <v>3950</v>
      </c>
      <c r="Q3951" s="1" t="s">
        <v>6859</v>
      </c>
      <c r="R3951" s="2">
        <v>44736</v>
      </c>
      <c r="S3951" s="7">
        <f ca="1">+TODAY()-spotify_data[[#This Row],[Fecha lanzamiento Album]]</f>
        <v>1295</v>
      </c>
      <c r="T3951" s="7">
        <f ca="1">+spotify_data[[#This Row],[Antigüedad Album Dias]]/60</f>
        <v>21.583333333333332</v>
      </c>
      <c r="U3951" s="8">
        <f ca="1">spotify_data[[#This Row],[Antigüedad Album Meses]]/12</f>
        <v>1.7986111111111109</v>
      </c>
      <c r="V3951">
        <v>2</v>
      </c>
      <c r="W3951" s="1" t="s">
        <v>21</v>
      </c>
      <c r="X3951" s="1" t="str">
        <f>+IF(spotify_data[[#This Row],[album_type]]="album","Album",IF(spotify_data[[#This Row],[album_type]]="single","Single","Compilation"))</f>
        <v>Single</v>
      </c>
      <c r="Y3951">
        <v>44</v>
      </c>
    </row>
    <row r="3952" spans="1:25" x14ac:dyDescent="0.3">
      <c r="A3952" s="1" t="s">
        <v>6872</v>
      </c>
      <c r="B3952" s="1">
        <v>1800</v>
      </c>
      <c r="C3952" s="1" t="s">
        <v>6710</v>
      </c>
      <c r="D3952">
        <v>1</v>
      </c>
      <c r="E3952">
        <v>60</v>
      </c>
      <c r="F3952" s="10">
        <f>spotify_data[[#This Row],[track_popularity]]/100</f>
        <v>0.6</v>
      </c>
      <c r="G3952" s="9" t="b">
        <v>0</v>
      </c>
      <c r="H3952" s="1">
        <f>+IF(spotify_data[[#This Row],[explicit]]=FALSE,0,1)</f>
        <v>0</v>
      </c>
      <c r="I3952" s="1" t="s">
        <v>4125</v>
      </c>
      <c r="J3952" s="7">
        <f>MATCH(spotify_data[[#This Row],[artist_name]],spotify_data[artist_name],0)</f>
        <v>926</v>
      </c>
      <c r="K3952">
        <v>84</v>
      </c>
      <c r="L3952" s="10">
        <f>spotify_data[[#This Row],[artist_popularity]]/100</f>
        <v>0.84</v>
      </c>
      <c r="M3952">
        <v>41176723</v>
      </c>
      <c r="N3952" s="1" t="s">
        <v>23</v>
      </c>
      <c r="O3952" s="1" t="s">
        <v>6873</v>
      </c>
      <c r="P3952" s="1">
        <f>MATCH(spotify_data[[#This Row],[album_id]],spotify_data[album_id],0)</f>
        <v>3951</v>
      </c>
      <c r="Q3952" s="1" t="s">
        <v>6710</v>
      </c>
      <c r="R3952" s="2">
        <v>44733</v>
      </c>
      <c r="S3952" s="7">
        <f ca="1">+TODAY()-spotify_data[[#This Row],[Fecha lanzamiento Album]]</f>
        <v>1298</v>
      </c>
      <c r="T3952" s="7">
        <f ca="1">+spotify_data[[#This Row],[Antigüedad Album Dias]]/60</f>
        <v>21.633333333333333</v>
      </c>
      <c r="U3952" s="8">
        <f ca="1">spotify_data[[#This Row],[Antigüedad Album Meses]]/12</f>
        <v>1.8027777777777778</v>
      </c>
      <c r="V3952">
        <v>1</v>
      </c>
      <c r="W3952" s="1" t="s">
        <v>21</v>
      </c>
      <c r="X3952" s="1" t="str">
        <f>+IF(spotify_data[[#This Row],[album_type]]="album","Album",IF(spotify_data[[#This Row],[album_type]]="single","Single","Compilation"))</f>
        <v>Single</v>
      </c>
      <c r="Y3952">
        <v>463</v>
      </c>
    </row>
    <row r="3953" spans="1:25" x14ac:dyDescent="0.3">
      <c r="A3953" s="1" t="s">
        <v>6924</v>
      </c>
      <c r="B3953" s="1">
        <v>3055</v>
      </c>
      <c r="C3953" s="1" t="s">
        <v>6925</v>
      </c>
      <c r="D3953">
        <v>1</v>
      </c>
      <c r="E3953">
        <v>60</v>
      </c>
      <c r="F3953" s="10">
        <f>spotify_data[[#This Row],[track_popularity]]/100</f>
        <v>0.6</v>
      </c>
      <c r="G3953" s="9" t="b">
        <v>0</v>
      </c>
      <c r="H3953" s="1">
        <f>+IF(spotify_data[[#This Row],[explicit]]=FALSE,0,1)</f>
        <v>0</v>
      </c>
      <c r="I3953" s="1" t="s">
        <v>2809</v>
      </c>
      <c r="J3953" s="7">
        <f>MATCH(spotify_data[[#This Row],[artist_name]],spotify_data[artist_name],0)</f>
        <v>3952</v>
      </c>
      <c r="K3953">
        <v>72</v>
      </c>
      <c r="L3953" s="10">
        <f>spotify_data[[#This Row],[artist_popularity]]/100</f>
        <v>0.72</v>
      </c>
      <c r="M3953">
        <v>715149</v>
      </c>
      <c r="N3953" s="1" t="s">
        <v>2810</v>
      </c>
      <c r="O3953" s="1" t="s">
        <v>6926</v>
      </c>
      <c r="P3953" s="1">
        <f>MATCH(spotify_data[[#This Row],[album_id]],spotify_data[album_id],0)</f>
        <v>3952</v>
      </c>
      <c r="Q3953" s="1" t="s">
        <v>6925</v>
      </c>
      <c r="R3953" s="2">
        <v>44715</v>
      </c>
      <c r="S3953" s="7">
        <f ca="1">+TODAY()-spotify_data[[#This Row],[Fecha lanzamiento Album]]</f>
        <v>1316</v>
      </c>
      <c r="T3953" s="7">
        <f ca="1">+spotify_data[[#This Row],[Antigüedad Album Dias]]/60</f>
        <v>21.933333333333334</v>
      </c>
      <c r="U3953" s="8">
        <f ca="1">spotify_data[[#This Row],[Antigüedad Album Meses]]/12</f>
        <v>1.8277777777777777</v>
      </c>
      <c r="V3953">
        <v>1</v>
      </c>
      <c r="W3953" s="1" t="s">
        <v>21</v>
      </c>
      <c r="X3953" s="1" t="str">
        <f>+IF(spotify_data[[#This Row],[album_type]]="album","Album",IF(spotify_data[[#This Row],[album_type]]="single","Single","Compilation"))</f>
        <v>Single</v>
      </c>
      <c r="Y3953">
        <v>249</v>
      </c>
    </row>
    <row r="3954" spans="1:25" x14ac:dyDescent="0.3">
      <c r="A3954" s="1" t="s">
        <v>7586</v>
      </c>
      <c r="B3954" s="1">
        <v>3300</v>
      </c>
      <c r="C3954" s="1" t="s">
        <v>7587</v>
      </c>
      <c r="D3954">
        <v>2</v>
      </c>
      <c r="E3954">
        <v>60</v>
      </c>
      <c r="F3954" s="10">
        <f>spotify_data[[#This Row],[track_popularity]]/100</f>
        <v>0.6</v>
      </c>
      <c r="G3954" s="9" t="b">
        <v>0</v>
      </c>
      <c r="H3954" s="1">
        <f>+IF(spotify_data[[#This Row],[explicit]]=FALSE,0,1)</f>
        <v>0</v>
      </c>
      <c r="I3954" s="1" t="s">
        <v>2552</v>
      </c>
      <c r="J3954" s="7">
        <f>MATCH(spotify_data[[#This Row],[artist_name]],spotify_data[artist_name],0)</f>
        <v>761</v>
      </c>
      <c r="K3954">
        <v>78</v>
      </c>
      <c r="L3954" s="10">
        <f>spotify_data[[#This Row],[artist_popularity]]/100</f>
        <v>0.78</v>
      </c>
      <c r="M3954">
        <v>41264069</v>
      </c>
      <c r="N3954" s="1" t="s">
        <v>23</v>
      </c>
      <c r="O3954" s="1" t="s">
        <v>7588</v>
      </c>
      <c r="P3954" s="1">
        <f>MATCH(spotify_data[[#This Row],[album_id]],spotify_data[album_id],0)</f>
        <v>2057</v>
      </c>
      <c r="Q3954" s="1" t="s">
        <v>7589</v>
      </c>
      <c r="R3954" s="2">
        <v>44526</v>
      </c>
      <c r="S3954" s="7">
        <f ca="1">+TODAY()-spotify_data[[#This Row],[Fecha lanzamiento Album]]</f>
        <v>1505</v>
      </c>
      <c r="T3954" s="7">
        <f ca="1">+spotify_data[[#This Row],[Antigüedad Album Dias]]/60</f>
        <v>25.083333333333332</v>
      </c>
      <c r="U3954" s="8">
        <f ca="1">spotify_data[[#This Row],[Antigüedad Album Meses]]/12</f>
        <v>2.0902777777777777</v>
      </c>
      <c r="V3954">
        <v>15</v>
      </c>
      <c r="W3954" s="1" t="s">
        <v>20</v>
      </c>
      <c r="X3954" s="1" t="str">
        <f>+IF(spotify_data[[#This Row],[album_type]]="album","Album",IF(spotify_data[[#This Row],[album_type]]="single","Single","Compilation"))</f>
        <v>Album</v>
      </c>
      <c r="Y3954">
        <v>297</v>
      </c>
    </row>
    <row r="3955" spans="1:25" x14ac:dyDescent="0.3">
      <c r="A3955" s="1" t="s">
        <v>7597</v>
      </c>
      <c r="B3955" s="1">
        <v>4104</v>
      </c>
      <c r="C3955" s="1" t="s">
        <v>7598</v>
      </c>
      <c r="D3955">
        <v>4</v>
      </c>
      <c r="E3955">
        <v>60</v>
      </c>
      <c r="F3955" s="10">
        <f>spotify_data[[#This Row],[track_popularity]]/100</f>
        <v>0.6</v>
      </c>
      <c r="G3955" s="9" t="b">
        <v>0</v>
      </c>
      <c r="H3955" s="1">
        <f>+IF(spotify_data[[#This Row],[explicit]]=FALSE,0,1)</f>
        <v>0</v>
      </c>
      <c r="I3955" s="1" t="s">
        <v>7599</v>
      </c>
      <c r="J3955" s="7">
        <f>MATCH(spotify_data[[#This Row],[artist_name]],spotify_data[artist_name],0)</f>
        <v>195</v>
      </c>
      <c r="K3955">
        <v>83</v>
      </c>
      <c r="L3955" s="10">
        <f>spotify_data[[#This Row],[artist_popularity]]/100</f>
        <v>0.83</v>
      </c>
      <c r="M3955">
        <v>66734917</v>
      </c>
      <c r="N3955" s="1" t="s">
        <v>831</v>
      </c>
      <c r="O3955" s="1" t="s">
        <v>7600</v>
      </c>
      <c r="P3955" s="1">
        <f>MATCH(spotify_data[[#This Row],[album_id]],spotify_data[album_id],0)</f>
        <v>506</v>
      </c>
      <c r="Q3955" s="1" t="s">
        <v>7601</v>
      </c>
      <c r="R3955" s="2">
        <v>44519</v>
      </c>
      <c r="S3955" s="7">
        <f ca="1">+TODAY()-spotify_data[[#This Row],[Fecha lanzamiento Album]]</f>
        <v>1512</v>
      </c>
      <c r="T3955" s="7">
        <f ca="1">+spotify_data[[#This Row],[Antigüedad Album Dias]]/60</f>
        <v>25.2</v>
      </c>
      <c r="U3955" s="8">
        <f ca="1">spotify_data[[#This Row],[Antigüedad Album Meses]]/12</f>
        <v>2.1</v>
      </c>
      <c r="V3955">
        <v>12</v>
      </c>
      <c r="W3955" s="1" t="s">
        <v>20</v>
      </c>
      <c r="X3955" s="1" t="str">
        <f>+IF(spotify_data[[#This Row],[album_type]]="album","Album",IF(spotify_data[[#This Row],[album_type]]="single","Single","Compilation"))</f>
        <v>Album</v>
      </c>
      <c r="Y3955">
        <v>425</v>
      </c>
    </row>
    <row r="3956" spans="1:25" x14ac:dyDescent="0.3">
      <c r="A3956" s="1" t="s">
        <v>7799</v>
      </c>
      <c r="B3956" s="1">
        <v>468</v>
      </c>
      <c r="C3956" s="1" t="s">
        <v>7800</v>
      </c>
      <c r="D3956">
        <v>1</v>
      </c>
      <c r="E3956">
        <v>60</v>
      </c>
      <c r="F3956" s="10">
        <f>spotify_data[[#This Row],[track_popularity]]/100</f>
        <v>0.6</v>
      </c>
      <c r="G3956" s="9" t="b">
        <v>1</v>
      </c>
      <c r="H3956" s="1">
        <f>+IF(spotify_data[[#This Row],[explicit]]=FALSE,0,1)</f>
        <v>1</v>
      </c>
      <c r="I3956" s="1" t="s">
        <v>7801</v>
      </c>
      <c r="J3956" s="7">
        <f>MATCH(spotify_data[[#This Row],[artist_name]],spotify_data[artist_name],0)</f>
        <v>3955</v>
      </c>
      <c r="K3956">
        <v>61</v>
      </c>
      <c r="L3956" s="10">
        <f>spotify_data[[#This Row],[artist_popularity]]/100</f>
        <v>0.61</v>
      </c>
      <c r="M3956">
        <v>1613435</v>
      </c>
      <c r="N3956" s="1" t="s">
        <v>23</v>
      </c>
      <c r="O3956" s="1" t="s">
        <v>7802</v>
      </c>
      <c r="P3956" s="1">
        <f>MATCH(spotify_data[[#This Row],[album_id]],spotify_data[album_id],0)</f>
        <v>3955</v>
      </c>
      <c r="Q3956" s="1" t="s">
        <v>7800</v>
      </c>
      <c r="R3956" s="2">
        <v>44477</v>
      </c>
      <c r="S3956" s="7">
        <f ca="1">+TODAY()-spotify_data[[#This Row],[Fecha lanzamiento Album]]</f>
        <v>1554</v>
      </c>
      <c r="T3956" s="7">
        <f ca="1">+spotify_data[[#This Row],[Antigüedad Album Dias]]/60</f>
        <v>25.9</v>
      </c>
      <c r="U3956" s="8">
        <f ca="1">spotify_data[[#This Row],[Antigüedad Album Meses]]/12</f>
        <v>2.1583333333333332</v>
      </c>
      <c r="V3956">
        <v>1</v>
      </c>
      <c r="W3956" s="1" t="s">
        <v>21</v>
      </c>
      <c r="X3956" s="1" t="str">
        <f>+IF(spotify_data[[#This Row],[album_type]]="album","Album",IF(spotify_data[[#This Row],[album_type]]="single","Single","Compilation"))</f>
        <v>Single</v>
      </c>
      <c r="Y3956">
        <v>466</v>
      </c>
    </row>
    <row r="3957" spans="1:25" x14ac:dyDescent="0.3">
      <c r="A3957" s="1" t="s">
        <v>7854</v>
      </c>
      <c r="B3957" s="1">
        <v>2054</v>
      </c>
      <c r="C3957" s="1" t="s">
        <v>7855</v>
      </c>
      <c r="D3957">
        <v>1</v>
      </c>
      <c r="E3957">
        <v>60</v>
      </c>
      <c r="F3957" s="10">
        <f>spotify_data[[#This Row],[track_popularity]]/100</f>
        <v>0.6</v>
      </c>
      <c r="G3957" s="9" t="b">
        <v>0</v>
      </c>
      <c r="H3957" s="1">
        <f>+IF(spotify_data[[#This Row],[explicit]]=FALSE,0,1)</f>
        <v>0</v>
      </c>
      <c r="I3957" s="1" t="s">
        <v>7856</v>
      </c>
      <c r="J3957" s="7">
        <f>MATCH(spotify_data[[#This Row],[artist_name]],spotify_data[artist_name],0)</f>
        <v>1602</v>
      </c>
      <c r="K3957">
        <v>69</v>
      </c>
      <c r="L3957" s="10">
        <f>spotify_data[[#This Row],[artist_popularity]]/100</f>
        <v>0.69</v>
      </c>
      <c r="M3957">
        <v>967069</v>
      </c>
      <c r="N3957" s="1" t="s">
        <v>23</v>
      </c>
      <c r="O3957" s="1" t="s">
        <v>7857</v>
      </c>
      <c r="P3957" s="1">
        <f>MATCH(spotify_data[[#This Row],[album_id]],spotify_data[album_id],0)</f>
        <v>3956</v>
      </c>
      <c r="Q3957" s="1" t="s">
        <v>7858</v>
      </c>
      <c r="R3957" s="2">
        <v>44449</v>
      </c>
      <c r="S3957" s="7">
        <f ca="1">+TODAY()-spotify_data[[#This Row],[Fecha lanzamiento Album]]</f>
        <v>1582</v>
      </c>
      <c r="T3957" s="7">
        <f ca="1">+spotify_data[[#This Row],[Antigüedad Album Dias]]/60</f>
        <v>26.366666666666667</v>
      </c>
      <c r="U3957" s="8">
        <f ca="1">spotify_data[[#This Row],[Antigüedad Album Meses]]/12</f>
        <v>2.1972222222222224</v>
      </c>
      <c r="V3957">
        <v>1</v>
      </c>
      <c r="W3957" s="1" t="s">
        <v>21</v>
      </c>
      <c r="X3957" s="1" t="str">
        <f>+IF(spotify_data[[#This Row],[album_type]]="album","Album",IF(spotify_data[[#This Row],[album_type]]="single","Single","Compilation"))</f>
        <v>Single</v>
      </c>
      <c r="Y3957">
        <v>357</v>
      </c>
    </row>
    <row r="3958" spans="1:25" x14ac:dyDescent="0.3">
      <c r="A3958" s="1" t="s">
        <v>7863</v>
      </c>
      <c r="B3958" s="1">
        <v>4433</v>
      </c>
      <c r="C3958" s="1" t="s">
        <v>7864</v>
      </c>
      <c r="D3958">
        <v>1</v>
      </c>
      <c r="E3958">
        <v>60</v>
      </c>
      <c r="F3958" s="10">
        <f>spotify_data[[#This Row],[track_popularity]]/100</f>
        <v>0.6</v>
      </c>
      <c r="G3958" s="9" t="b">
        <v>1</v>
      </c>
      <c r="H3958" s="1">
        <f>+IF(spotify_data[[#This Row],[explicit]]=FALSE,0,1)</f>
        <v>1</v>
      </c>
      <c r="I3958" s="1" t="s">
        <v>3775</v>
      </c>
      <c r="J3958" s="7">
        <f>MATCH(spotify_data[[#This Row],[artist_name]],spotify_data[artist_name],0)</f>
        <v>1041</v>
      </c>
      <c r="K3958">
        <v>79</v>
      </c>
      <c r="L3958" s="10">
        <f>spotify_data[[#This Row],[artist_popularity]]/100</f>
        <v>0.79</v>
      </c>
      <c r="M3958">
        <v>9666661</v>
      </c>
      <c r="N3958" s="1" t="s">
        <v>6193</v>
      </c>
      <c r="O3958" s="1" t="s">
        <v>7865</v>
      </c>
      <c r="P3958" s="1">
        <f>MATCH(spotify_data[[#This Row],[album_id]],spotify_data[album_id],0)</f>
        <v>3957</v>
      </c>
      <c r="Q3958" s="1" t="s">
        <v>7864</v>
      </c>
      <c r="R3958" s="2">
        <v>44449</v>
      </c>
      <c r="S3958" s="7">
        <f ca="1">+TODAY()-spotify_data[[#This Row],[Fecha lanzamiento Album]]</f>
        <v>1582</v>
      </c>
      <c r="T3958" s="7">
        <f ca="1">+spotify_data[[#This Row],[Antigüedad Album Dias]]/60</f>
        <v>26.366666666666667</v>
      </c>
      <c r="U3958" s="8">
        <f ca="1">spotify_data[[#This Row],[Antigüedad Album Meses]]/12</f>
        <v>2.1972222222222224</v>
      </c>
      <c r="V3958">
        <v>1</v>
      </c>
      <c r="W3958" s="1" t="s">
        <v>21</v>
      </c>
      <c r="X3958" s="1" t="str">
        <f>+IF(spotify_data[[#This Row],[album_type]]="album","Album",IF(spotify_data[[#This Row],[album_type]]="single","Single","Compilation"))</f>
        <v>Single</v>
      </c>
      <c r="Y3958">
        <v>181</v>
      </c>
    </row>
    <row r="3959" spans="1:25" x14ac:dyDescent="0.3">
      <c r="A3959" s="1" t="s">
        <v>8122</v>
      </c>
      <c r="B3959" s="1">
        <v>99</v>
      </c>
      <c r="C3959" s="1" t="s">
        <v>8123</v>
      </c>
      <c r="D3959">
        <v>2</v>
      </c>
      <c r="E3959">
        <v>60</v>
      </c>
      <c r="F3959" s="10">
        <f>spotify_data[[#This Row],[track_popularity]]/100</f>
        <v>0.6</v>
      </c>
      <c r="G3959" s="9" t="b">
        <v>1</v>
      </c>
      <c r="H3959" s="1">
        <f>+IF(spotify_data[[#This Row],[explicit]]=FALSE,0,1)</f>
        <v>1</v>
      </c>
      <c r="I3959" s="1" t="s">
        <v>1191</v>
      </c>
      <c r="J3959" s="7">
        <f>MATCH(spotify_data[[#This Row],[artist_name]],spotify_data[artist_name],0)</f>
        <v>242</v>
      </c>
      <c r="K3959">
        <v>86</v>
      </c>
      <c r="L3959" s="10">
        <f>spotify_data[[#This Row],[artist_popularity]]/100</f>
        <v>0.86</v>
      </c>
      <c r="M3959">
        <v>34742256</v>
      </c>
      <c r="N3959" s="1" t="s">
        <v>23</v>
      </c>
      <c r="O3959" s="1" t="s">
        <v>8097</v>
      </c>
      <c r="P3959" s="1">
        <f>MATCH(spotify_data[[#This Row],[album_id]],spotify_data[album_id],0)</f>
        <v>242</v>
      </c>
      <c r="Q3959" s="1" t="s">
        <v>8098</v>
      </c>
      <c r="R3959" s="2">
        <v>44372</v>
      </c>
      <c r="S3959" s="7">
        <f ca="1">+TODAY()-spotify_data[[#This Row],[Fecha lanzamiento Album]]</f>
        <v>1659</v>
      </c>
      <c r="T3959" s="7">
        <f ca="1">+spotify_data[[#This Row],[Antigüedad Album Dias]]/60</f>
        <v>27.65</v>
      </c>
      <c r="U3959" s="8">
        <f ca="1">spotify_data[[#This Row],[Antigüedad Album Meses]]/12</f>
        <v>2.3041666666666667</v>
      </c>
      <c r="V3959">
        <v>14</v>
      </c>
      <c r="W3959" s="1" t="s">
        <v>20</v>
      </c>
      <c r="X3959" s="1" t="str">
        <f>+IF(spotify_data[[#This Row],[album_type]]="album","Album",IF(spotify_data[[#This Row],[album_type]]="single","Single","Compilation"))</f>
        <v>Album</v>
      </c>
      <c r="Y3959">
        <v>372</v>
      </c>
    </row>
    <row r="3960" spans="1:25" x14ac:dyDescent="0.3">
      <c r="A3960" s="1" t="s">
        <v>8149</v>
      </c>
      <c r="B3960" s="1">
        <v>1313</v>
      </c>
      <c r="C3960" s="1" t="s">
        <v>8150</v>
      </c>
      <c r="D3960">
        <v>1</v>
      </c>
      <c r="E3960">
        <v>60</v>
      </c>
      <c r="F3960" s="10">
        <f>spotify_data[[#This Row],[track_popularity]]/100</f>
        <v>0.6</v>
      </c>
      <c r="G3960" s="9" t="b">
        <v>1</v>
      </c>
      <c r="H3960" s="1">
        <f>+IF(spotify_data[[#This Row],[explicit]]=FALSE,0,1)</f>
        <v>1</v>
      </c>
      <c r="I3960" s="1" t="s">
        <v>515</v>
      </c>
      <c r="J3960" s="7">
        <f>MATCH(spotify_data[[#This Row],[artist_name]],spotify_data[artist_name],0)</f>
        <v>26</v>
      </c>
      <c r="K3960">
        <v>88</v>
      </c>
      <c r="L3960" s="10">
        <f>spotify_data[[#This Row],[artist_popularity]]/100</f>
        <v>0.88</v>
      </c>
      <c r="M3960">
        <v>9256589</v>
      </c>
      <c r="N3960" s="1" t="s">
        <v>516</v>
      </c>
      <c r="O3960" s="1" t="s">
        <v>8151</v>
      </c>
      <c r="P3960" s="1">
        <f>MATCH(spotify_data[[#This Row],[album_id]],spotify_data[album_id],0)</f>
        <v>3959</v>
      </c>
      <c r="Q3960" s="1" t="s">
        <v>8150</v>
      </c>
      <c r="R3960" s="2">
        <v>44364</v>
      </c>
      <c r="S3960" s="7">
        <f ca="1">+TODAY()-spotify_data[[#This Row],[Fecha lanzamiento Album]]</f>
        <v>1667</v>
      </c>
      <c r="T3960" s="7">
        <f ca="1">+spotify_data[[#This Row],[Antigüedad Album Dias]]/60</f>
        <v>27.783333333333335</v>
      </c>
      <c r="U3960" s="8">
        <f ca="1">spotify_data[[#This Row],[Antigüedad Album Meses]]/12</f>
        <v>2.3152777777777778</v>
      </c>
      <c r="V3960">
        <v>1</v>
      </c>
      <c r="W3960" s="1" t="s">
        <v>21</v>
      </c>
      <c r="X3960" s="1" t="str">
        <f>+IF(spotify_data[[#This Row],[album_type]]="album","Album",IF(spotify_data[[#This Row],[album_type]]="single","Single","Compilation"))</f>
        <v>Single</v>
      </c>
      <c r="Y3960">
        <v>35</v>
      </c>
    </row>
    <row r="3961" spans="1:25" x14ac:dyDescent="0.3">
      <c r="A3961" s="1" t="s">
        <v>8403</v>
      </c>
      <c r="B3961" s="1">
        <v>2392</v>
      </c>
      <c r="C3961" s="1" t="s">
        <v>8404</v>
      </c>
      <c r="D3961">
        <v>19</v>
      </c>
      <c r="E3961">
        <v>60</v>
      </c>
      <c r="F3961" s="10">
        <f>spotify_data[[#This Row],[track_popularity]]/100</f>
        <v>0.6</v>
      </c>
      <c r="G3961" s="9" t="b">
        <v>0</v>
      </c>
      <c r="H3961" s="1">
        <f>+IF(spotify_data[[#This Row],[explicit]]=FALSE,0,1)</f>
        <v>0</v>
      </c>
      <c r="I3961" s="1" t="s">
        <v>318</v>
      </c>
      <c r="J3961" s="7">
        <f>MATCH(spotify_data[[#This Row],[artist_name]],spotify_data[artist_name],0)</f>
        <v>2</v>
      </c>
      <c r="K3961">
        <v>100</v>
      </c>
      <c r="L3961" s="10">
        <f>spotify_data[[#This Row],[artist_popularity]]/100</f>
        <v>1</v>
      </c>
      <c r="M3961">
        <v>145396321</v>
      </c>
      <c r="N3961" s="1" t="s">
        <v>319</v>
      </c>
      <c r="O3961" s="1" t="s">
        <v>8383</v>
      </c>
      <c r="P3961" s="1">
        <f>MATCH(spotify_data[[#This Row],[album_id]],spotify_data[album_id],0)</f>
        <v>405</v>
      </c>
      <c r="Q3961" s="1" t="s">
        <v>8384</v>
      </c>
      <c r="R3961" s="2">
        <v>44295</v>
      </c>
      <c r="S3961" s="7">
        <f ca="1">+TODAY()-spotify_data[[#This Row],[Fecha lanzamiento Album]]</f>
        <v>1736</v>
      </c>
      <c r="T3961" s="7">
        <f ca="1">+spotify_data[[#This Row],[Antigüedad Album Dias]]/60</f>
        <v>28.933333333333334</v>
      </c>
      <c r="U3961" s="8">
        <f ca="1">spotify_data[[#This Row],[Antigüedad Album Meses]]/12</f>
        <v>2.411111111111111</v>
      </c>
      <c r="V3961">
        <v>26</v>
      </c>
      <c r="W3961" s="1" t="s">
        <v>20</v>
      </c>
      <c r="X3961" s="1" t="str">
        <f>+IF(spotify_data[[#This Row],[album_type]]="album","Album",IF(spotify_data[[#This Row],[album_type]]="single","Single","Compilation"))</f>
        <v>Album</v>
      </c>
      <c r="Y3961">
        <v>397</v>
      </c>
    </row>
    <row r="3962" spans="1:25" x14ac:dyDescent="0.3">
      <c r="A3962" s="1" t="s">
        <v>8462</v>
      </c>
      <c r="B3962" s="1">
        <v>7008</v>
      </c>
      <c r="C3962" s="1" t="s">
        <v>8463</v>
      </c>
      <c r="D3962">
        <v>4</v>
      </c>
      <c r="E3962">
        <v>60</v>
      </c>
      <c r="F3962" s="10">
        <f>spotify_data[[#This Row],[track_popularity]]/100</f>
        <v>0.6</v>
      </c>
      <c r="G3962" s="9" t="b">
        <v>1</v>
      </c>
      <c r="H3962" s="1">
        <f>+IF(spotify_data[[#This Row],[explicit]]=FALSE,0,1)</f>
        <v>1</v>
      </c>
      <c r="I3962" s="1" t="s">
        <v>515</v>
      </c>
      <c r="J3962" s="7">
        <f>MATCH(spotify_data[[#This Row],[artist_name]],spotify_data[artist_name],0)</f>
        <v>26</v>
      </c>
      <c r="K3962">
        <v>88</v>
      </c>
      <c r="L3962" s="10">
        <f>spotify_data[[#This Row],[artist_popularity]]/100</f>
        <v>0.88</v>
      </c>
      <c r="M3962">
        <v>9256589</v>
      </c>
      <c r="N3962" s="1" t="s">
        <v>516</v>
      </c>
      <c r="O3962" s="1" t="s">
        <v>8458</v>
      </c>
      <c r="P3962" s="1">
        <f>MATCH(spotify_data[[#This Row],[album_id]],spotify_data[album_id],0)</f>
        <v>171</v>
      </c>
      <c r="Q3962" s="1" t="s">
        <v>8459</v>
      </c>
      <c r="R3962" s="2">
        <v>44281</v>
      </c>
      <c r="S3962" s="7">
        <f ca="1">+TODAY()-spotify_data[[#This Row],[Fecha lanzamiento Album]]</f>
        <v>1750</v>
      </c>
      <c r="T3962" s="7">
        <f ca="1">+spotify_data[[#This Row],[Antigüedad Album Dias]]/60</f>
        <v>29.166666666666668</v>
      </c>
      <c r="U3962" s="8">
        <f ca="1">spotify_data[[#This Row],[Antigüedad Album Meses]]/12</f>
        <v>2.4305555555555558</v>
      </c>
      <c r="V3962">
        <v>6</v>
      </c>
      <c r="W3962" s="1" t="s">
        <v>21</v>
      </c>
      <c r="X3962" s="1" t="str">
        <f>+IF(spotify_data[[#This Row],[album_type]]="album","Album",IF(spotify_data[[#This Row],[album_type]]="single","Single","Compilation"))</f>
        <v>Single</v>
      </c>
      <c r="Y3962">
        <v>312</v>
      </c>
    </row>
    <row r="3963" spans="1:25" x14ac:dyDescent="0.3">
      <c r="A3963" s="1" t="s">
        <v>8737</v>
      </c>
      <c r="B3963" s="1">
        <v>7378</v>
      </c>
      <c r="C3963" s="1" t="s">
        <v>8738</v>
      </c>
      <c r="D3963">
        <v>14</v>
      </c>
      <c r="E3963">
        <v>60</v>
      </c>
      <c r="F3963" s="10">
        <f>spotify_data[[#This Row],[track_popularity]]/100</f>
        <v>0.6</v>
      </c>
      <c r="G3963" s="9" t="b">
        <v>0</v>
      </c>
      <c r="H3963" s="1">
        <f>+IF(spotify_data[[#This Row],[explicit]]=FALSE,0,1)</f>
        <v>0</v>
      </c>
      <c r="I3963" s="1" t="s">
        <v>318</v>
      </c>
      <c r="J3963" s="7">
        <f>MATCH(spotify_data[[#This Row],[artist_name]],spotify_data[artist_name],0)</f>
        <v>2</v>
      </c>
      <c r="K3963">
        <v>100</v>
      </c>
      <c r="L3963" s="10">
        <f>spotify_data[[#This Row],[artist_popularity]]/100</f>
        <v>1</v>
      </c>
      <c r="M3963">
        <v>145443567</v>
      </c>
      <c r="N3963" s="1" t="s">
        <v>319</v>
      </c>
      <c r="O3963" s="1" t="s">
        <v>8708</v>
      </c>
      <c r="P3963" s="1">
        <f>MATCH(spotify_data[[#This Row],[album_id]],spotify_data[album_id],0)</f>
        <v>1209</v>
      </c>
      <c r="Q3963" s="1" t="s">
        <v>8709</v>
      </c>
      <c r="R3963" s="2">
        <v>44203</v>
      </c>
      <c r="S3963" s="7">
        <f ca="1">+TODAY()-spotify_data[[#This Row],[Fecha lanzamiento Album]]</f>
        <v>1828</v>
      </c>
      <c r="T3963" s="7">
        <f ca="1">+spotify_data[[#This Row],[Antigüedad Album Dias]]/60</f>
        <v>30.466666666666665</v>
      </c>
      <c r="U3963" s="8">
        <f ca="1">spotify_data[[#This Row],[Antigüedad Album Meses]]/12</f>
        <v>2.5388888888888888</v>
      </c>
      <c r="V3963">
        <v>17</v>
      </c>
      <c r="W3963" s="1" t="s">
        <v>20</v>
      </c>
      <c r="X3963" s="1" t="str">
        <f>+IF(spotify_data[[#This Row],[album_type]]="album","Album",IF(spotify_data[[#This Row],[album_type]]="single","Single","Compilation"))</f>
        <v>Album</v>
      </c>
      <c r="Y3963">
        <v>301</v>
      </c>
    </row>
    <row r="3964" spans="1:25" x14ac:dyDescent="0.3">
      <c r="A3964" s="1" t="s">
        <v>8772</v>
      </c>
      <c r="B3964" s="1">
        <v>4658</v>
      </c>
      <c r="C3964" s="1" t="s">
        <v>8773</v>
      </c>
      <c r="D3964">
        <v>23</v>
      </c>
      <c r="E3964">
        <v>60</v>
      </c>
      <c r="F3964" s="10">
        <f>spotify_data[[#This Row],[track_popularity]]/100</f>
        <v>0.6</v>
      </c>
      <c r="G3964" s="9" t="b">
        <v>1</v>
      </c>
      <c r="H3964" s="1">
        <f>+IF(spotify_data[[#This Row],[explicit]]=FALSE,0,1)</f>
        <v>1</v>
      </c>
      <c r="I3964" s="1" t="s">
        <v>2225</v>
      </c>
      <c r="J3964" s="7">
        <f>MATCH(spotify_data[[#This Row],[artist_name]],spotify_data[artist_name],0)</f>
        <v>719</v>
      </c>
      <c r="K3964">
        <v>86</v>
      </c>
      <c r="L3964" s="10">
        <f>spotify_data[[#This Row],[artist_popularity]]/100</f>
        <v>0.86</v>
      </c>
      <c r="M3964">
        <v>15021860</v>
      </c>
      <c r="N3964" s="1" t="s">
        <v>2226</v>
      </c>
      <c r="O3964" s="1" t="s">
        <v>8762</v>
      </c>
      <c r="P3964" s="1">
        <f>MATCH(spotify_data[[#This Row],[album_id]],spotify_data[album_id],0)</f>
        <v>750</v>
      </c>
      <c r="Q3964" s="1" t="s">
        <v>8763</v>
      </c>
      <c r="R3964" s="2">
        <v>44190</v>
      </c>
      <c r="S3964" s="7">
        <f ca="1">+TODAY()-spotify_data[[#This Row],[Fecha lanzamiento Album]]</f>
        <v>1841</v>
      </c>
      <c r="T3964" s="7">
        <f ca="1">+spotify_data[[#This Row],[Antigüedad Album Dias]]/60</f>
        <v>30.683333333333334</v>
      </c>
      <c r="U3964" s="8">
        <f ca="1">spotify_data[[#This Row],[Antigüedad Album Meses]]/12</f>
        <v>2.5569444444444445</v>
      </c>
      <c r="V3964">
        <v>24</v>
      </c>
      <c r="W3964" s="1" t="s">
        <v>20</v>
      </c>
      <c r="X3964" s="1" t="str">
        <f>+IF(spotify_data[[#This Row],[album_type]]="album","Album",IF(spotify_data[[#This Row],[album_type]]="single","Single","Compilation"))</f>
        <v>Album</v>
      </c>
      <c r="Y3964">
        <v>217</v>
      </c>
    </row>
    <row r="3965" spans="1:25" x14ac:dyDescent="0.3">
      <c r="A3965" s="1" t="s">
        <v>9115</v>
      </c>
      <c r="B3965" s="1">
        <v>349</v>
      </c>
      <c r="C3965" s="1" t="s">
        <v>9116</v>
      </c>
      <c r="D3965">
        <v>1</v>
      </c>
      <c r="E3965">
        <v>60</v>
      </c>
      <c r="F3965" s="10">
        <f>spotify_data[[#This Row],[track_popularity]]/100</f>
        <v>0.6</v>
      </c>
      <c r="G3965" s="9" t="b">
        <v>0</v>
      </c>
      <c r="H3965" s="1">
        <f>+IF(spotify_data[[#This Row],[explicit]]=FALSE,0,1)</f>
        <v>0</v>
      </c>
      <c r="I3965" s="1" t="s">
        <v>9117</v>
      </c>
      <c r="J3965" s="7">
        <f>MATCH(spotify_data[[#This Row],[artist_name]],spotify_data[artist_name],0)</f>
        <v>3964</v>
      </c>
      <c r="K3965">
        <v>52</v>
      </c>
      <c r="L3965" s="10">
        <f>spotify_data[[#This Row],[artist_popularity]]/100</f>
        <v>0.52</v>
      </c>
      <c r="M3965">
        <v>188111</v>
      </c>
      <c r="N3965" s="1" t="s">
        <v>23</v>
      </c>
      <c r="O3965" s="1" t="s">
        <v>9118</v>
      </c>
      <c r="P3965" s="1">
        <f>MATCH(spotify_data[[#This Row],[album_id]],spotify_data[album_id],0)</f>
        <v>3964</v>
      </c>
      <c r="Q3965" s="1" t="s">
        <v>9116</v>
      </c>
      <c r="R3965" s="2">
        <v>44100</v>
      </c>
      <c r="S3965" s="7">
        <f ca="1">+TODAY()-spotify_data[[#This Row],[Fecha lanzamiento Album]]</f>
        <v>1931</v>
      </c>
      <c r="T3965" s="7">
        <f ca="1">+spotify_data[[#This Row],[Antigüedad Album Dias]]/60</f>
        <v>32.18333333333333</v>
      </c>
      <c r="U3965" s="8">
        <f ca="1">spotify_data[[#This Row],[Antigüedad Album Meses]]/12</f>
        <v>2.681944444444444</v>
      </c>
      <c r="V3965">
        <v>1</v>
      </c>
      <c r="W3965" s="1" t="s">
        <v>21</v>
      </c>
      <c r="X3965" s="1" t="str">
        <f>+IF(spotify_data[[#This Row],[album_type]]="album","Album",IF(spotify_data[[#This Row],[album_type]]="single","Single","Compilation"))</f>
        <v>Single</v>
      </c>
      <c r="Y3965">
        <v>305</v>
      </c>
    </row>
    <row r="3966" spans="1:25" x14ac:dyDescent="0.3">
      <c r="A3966" s="1" t="s">
        <v>9210</v>
      </c>
      <c r="B3966" s="1">
        <v>194</v>
      </c>
      <c r="C3966" s="1" t="s">
        <v>9211</v>
      </c>
      <c r="D3966">
        <v>1</v>
      </c>
      <c r="E3966">
        <v>60</v>
      </c>
      <c r="F3966" s="10">
        <f>spotify_data[[#This Row],[track_popularity]]/100</f>
        <v>0.6</v>
      </c>
      <c r="G3966" s="9" t="b">
        <v>0</v>
      </c>
      <c r="H3966" s="1">
        <f>+IF(spotify_data[[#This Row],[explicit]]=FALSE,0,1)</f>
        <v>0</v>
      </c>
      <c r="I3966" s="1" t="s">
        <v>1272</v>
      </c>
      <c r="J3966" s="7">
        <f>MATCH(spotify_data[[#This Row],[artist_name]],spotify_data[artist_name],0)</f>
        <v>522</v>
      </c>
      <c r="K3966">
        <v>80</v>
      </c>
      <c r="L3966" s="10">
        <f>spotify_data[[#This Row],[artist_popularity]]/100</f>
        <v>0.8</v>
      </c>
      <c r="M3966">
        <v>34478237</v>
      </c>
      <c r="N3966" s="1" t="s">
        <v>218</v>
      </c>
      <c r="O3966" s="1" t="s">
        <v>9212</v>
      </c>
      <c r="P3966" s="1">
        <f>MATCH(spotify_data[[#This Row],[album_id]],spotify_data[album_id],0)</f>
        <v>3965</v>
      </c>
      <c r="Q3966" s="1" t="s">
        <v>9211</v>
      </c>
      <c r="R3966" s="2">
        <v>44084</v>
      </c>
      <c r="S3966" s="7">
        <f ca="1">+TODAY()-spotify_data[[#This Row],[Fecha lanzamiento Album]]</f>
        <v>1947</v>
      </c>
      <c r="T3966" s="7">
        <f ca="1">+spotify_data[[#This Row],[Antigüedad Album Dias]]/60</f>
        <v>32.450000000000003</v>
      </c>
      <c r="U3966" s="8">
        <f ca="1">spotify_data[[#This Row],[Antigüedad Album Meses]]/12</f>
        <v>2.7041666666666671</v>
      </c>
      <c r="V3966">
        <v>1</v>
      </c>
      <c r="W3966" s="1" t="s">
        <v>21</v>
      </c>
      <c r="X3966" s="1" t="str">
        <f>+IF(spotify_data[[#This Row],[album_type]]="album","Album",IF(spotify_data[[#This Row],[album_type]]="single","Single","Compilation"))</f>
        <v>Single</v>
      </c>
      <c r="Y3966">
        <v>266</v>
      </c>
    </row>
    <row r="3967" spans="1:25" x14ac:dyDescent="0.3">
      <c r="A3967" s="1" t="s">
        <v>10118</v>
      </c>
      <c r="B3967" s="1">
        <v>1233</v>
      </c>
      <c r="C3967" s="1" t="s">
        <v>10119</v>
      </c>
      <c r="D3967">
        <v>11</v>
      </c>
      <c r="E3967">
        <v>60</v>
      </c>
      <c r="F3967" s="10">
        <f>spotify_data[[#This Row],[track_popularity]]/100</f>
        <v>0.6</v>
      </c>
      <c r="G3967" s="9" t="b">
        <v>0</v>
      </c>
      <c r="H3967" s="1">
        <f>+IF(spotify_data[[#This Row],[explicit]]=FALSE,0,1)</f>
        <v>0</v>
      </c>
      <c r="I3967" s="1" t="s">
        <v>6977</v>
      </c>
      <c r="J3967" s="7">
        <f>MATCH(spotify_data[[#This Row],[artist_name]],spotify_data[artist_name],0)</f>
        <v>90</v>
      </c>
      <c r="K3967">
        <v>80</v>
      </c>
      <c r="L3967" s="10">
        <f>spotify_data[[#This Row],[artist_popularity]]/100</f>
        <v>0.8</v>
      </c>
      <c r="M3967">
        <v>34130771</v>
      </c>
      <c r="N3967" s="1" t="s">
        <v>6978</v>
      </c>
      <c r="O3967" s="1" t="s">
        <v>10078</v>
      </c>
      <c r="P3967" s="1">
        <f>MATCH(spotify_data[[#This Row],[album_id]],spotify_data[album_id],0)</f>
        <v>410</v>
      </c>
      <c r="Q3967" s="1" t="s">
        <v>10079</v>
      </c>
      <c r="R3967" s="2">
        <v>43812</v>
      </c>
      <c r="S3967" s="7">
        <f ca="1">+TODAY()-spotify_data[[#This Row],[Fecha lanzamiento Album]]</f>
        <v>2219</v>
      </c>
      <c r="T3967" s="7">
        <f ca="1">+spotify_data[[#This Row],[Antigüedad Album Dias]]/60</f>
        <v>36.983333333333334</v>
      </c>
      <c r="U3967" s="8">
        <f ca="1">spotify_data[[#This Row],[Antigüedad Album Meses]]/12</f>
        <v>3.0819444444444444</v>
      </c>
      <c r="V3967">
        <v>12</v>
      </c>
      <c r="W3967" s="1" t="s">
        <v>20</v>
      </c>
      <c r="X3967" s="1" t="str">
        <f>+IF(spotify_data[[#This Row],[album_type]]="album","Album",IF(spotify_data[[#This Row],[album_type]]="single","Single","Compilation"))</f>
        <v>Album</v>
      </c>
      <c r="Y3967">
        <v>328</v>
      </c>
    </row>
    <row r="3968" spans="1:25" x14ac:dyDescent="0.3">
      <c r="A3968" s="1" t="s">
        <v>10124</v>
      </c>
      <c r="B3968" s="1">
        <v>7487</v>
      </c>
      <c r="C3968" s="1" t="s">
        <v>10125</v>
      </c>
      <c r="D3968">
        <v>1</v>
      </c>
      <c r="E3968">
        <v>60</v>
      </c>
      <c r="F3968" s="10">
        <f>spotify_data[[#This Row],[track_popularity]]/100</f>
        <v>0.6</v>
      </c>
      <c r="G3968" s="9" t="b">
        <v>0</v>
      </c>
      <c r="H3968" s="1">
        <f>+IF(spotify_data[[#This Row],[explicit]]=FALSE,0,1)</f>
        <v>0</v>
      </c>
      <c r="I3968" s="1" t="s">
        <v>171</v>
      </c>
      <c r="J3968" s="7">
        <f>MATCH(spotify_data[[#This Row],[artist_name]],spotify_data[artist_name],0)</f>
        <v>1829</v>
      </c>
      <c r="K3968">
        <v>73</v>
      </c>
      <c r="L3968" s="10">
        <f>spotify_data[[#This Row],[artist_popularity]]/100</f>
        <v>0.73</v>
      </c>
      <c r="M3968">
        <v>1206228</v>
      </c>
      <c r="N3968" s="1" t="s">
        <v>23</v>
      </c>
      <c r="O3968" s="1" t="s">
        <v>10126</v>
      </c>
      <c r="P3968" s="1">
        <f>MATCH(spotify_data[[#This Row],[album_id]],spotify_data[album_id],0)</f>
        <v>3967</v>
      </c>
      <c r="Q3968" s="1" t="s">
        <v>10125</v>
      </c>
      <c r="R3968" s="2">
        <v>43809</v>
      </c>
      <c r="S3968" s="7">
        <f ca="1">+TODAY()-spotify_data[[#This Row],[Fecha lanzamiento Album]]</f>
        <v>2222</v>
      </c>
      <c r="T3968" s="7">
        <f ca="1">+spotify_data[[#This Row],[Antigüedad Album Dias]]/60</f>
        <v>37.033333333333331</v>
      </c>
      <c r="U3968" s="8">
        <f ca="1">spotify_data[[#This Row],[Antigüedad Album Meses]]/12</f>
        <v>3.0861111111111108</v>
      </c>
      <c r="V3968">
        <v>1</v>
      </c>
      <c r="W3968" s="1" t="s">
        <v>21</v>
      </c>
      <c r="X3968" s="1" t="str">
        <f>+IF(spotify_data[[#This Row],[album_type]]="album","Album",IF(spotify_data[[#This Row],[album_type]]="single","Single","Compilation"))</f>
        <v>Single</v>
      </c>
      <c r="Y3968">
        <v>456</v>
      </c>
    </row>
    <row r="3969" spans="1:25" x14ac:dyDescent="0.3">
      <c r="A3969" s="1" t="s">
        <v>10150</v>
      </c>
      <c r="B3969" s="1">
        <v>1618</v>
      </c>
      <c r="C3969" s="1" t="s">
        <v>10151</v>
      </c>
      <c r="D3969">
        <v>3</v>
      </c>
      <c r="E3969">
        <v>60</v>
      </c>
      <c r="F3969" s="10">
        <f>spotify_data[[#This Row],[track_popularity]]/100</f>
        <v>0.6</v>
      </c>
      <c r="G3969" s="9" t="b">
        <v>1</v>
      </c>
      <c r="H3969" s="1">
        <f>+IF(spotify_data[[#This Row],[explicit]]=FALSE,0,1)</f>
        <v>1</v>
      </c>
      <c r="I3969" s="1" t="s">
        <v>10133</v>
      </c>
      <c r="J3969" s="7">
        <f>MATCH(spotify_data[[#This Row],[artist_name]],spotify_data[artist_name],0)</f>
        <v>516</v>
      </c>
      <c r="K3969">
        <v>74</v>
      </c>
      <c r="L3969" s="10">
        <f>spotify_data[[#This Row],[artist_popularity]]/100</f>
        <v>0.74</v>
      </c>
      <c r="M3969">
        <v>11850722</v>
      </c>
      <c r="N3969" s="1" t="s">
        <v>237</v>
      </c>
      <c r="O3969" s="1" t="s">
        <v>10134</v>
      </c>
      <c r="P3969" s="1">
        <f>MATCH(spotify_data[[#This Row],[album_id]],spotify_data[album_id],0)</f>
        <v>516</v>
      </c>
      <c r="Q3969" s="1" t="s">
        <v>10135</v>
      </c>
      <c r="R3969" s="2">
        <v>43805</v>
      </c>
      <c r="S3969" s="7">
        <f ca="1">+TODAY()-spotify_data[[#This Row],[Fecha lanzamiento Album]]</f>
        <v>2226</v>
      </c>
      <c r="T3969" s="7">
        <f ca="1">+spotify_data[[#This Row],[Antigüedad Album Dias]]/60</f>
        <v>37.1</v>
      </c>
      <c r="U3969" s="8">
        <f ca="1">spotify_data[[#This Row],[Antigüedad Album Meses]]/12</f>
        <v>3.0916666666666668</v>
      </c>
      <c r="V3969">
        <v>16</v>
      </c>
      <c r="W3969" s="1" t="s">
        <v>20</v>
      </c>
      <c r="X3969" s="1" t="str">
        <f>+IF(spotify_data[[#This Row],[album_type]]="album","Album",IF(spotify_data[[#This Row],[album_type]]="single","Single","Compilation"))</f>
        <v>Album</v>
      </c>
      <c r="Y3969">
        <v>264</v>
      </c>
    </row>
    <row r="3970" spans="1:25" x14ac:dyDescent="0.3">
      <c r="A3970" s="1" t="s">
        <v>10489</v>
      </c>
      <c r="B3970" s="1">
        <v>7807</v>
      </c>
      <c r="C3970" s="1" t="s">
        <v>10490</v>
      </c>
      <c r="D3970">
        <v>16</v>
      </c>
      <c r="E3970">
        <v>60</v>
      </c>
      <c r="F3970" s="10">
        <f>spotify_data[[#This Row],[track_popularity]]/100</f>
        <v>0.6</v>
      </c>
      <c r="G3970" s="9" t="b">
        <v>1</v>
      </c>
      <c r="H3970" s="1">
        <f>+IF(spotify_data[[#This Row],[explicit]]=FALSE,0,1)</f>
        <v>1</v>
      </c>
      <c r="I3970" s="1" t="s">
        <v>3271</v>
      </c>
      <c r="J3970" s="7">
        <f>MATCH(spotify_data[[#This Row],[artist_name]],spotify_data[artist_name],0)</f>
        <v>175</v>
      </c>
      <c r="K3970">
        <v>86</v>
      </c>
      <c r="L3970" s="10">
        <f>spotify_data[[#This Row],[artist_popularity]]/100</f>
        <v>0.86</v>
      </c>
      <c r="M3970">
        <v>47722935</v>
      </c>
      <c r="N3970" s="1" t="s">
        <v>3272</v>
      </c>
      <c r="O3970" s="1" t="s">
        <v>10468</v>
      </c>
      <c r="P3970" s="1">
        <f>MATCH(spotify_data[[#This Row],[album_id]],spotify_data[album_id],0)</f>
        <v>175</v>
      </c>
      <c r="Q3970" s="1" t="s">
        <v>10469</v>
      </c>
      <c r="R3970" s="2">
        <v>43714</v>
      </c>
      <c r="S3970" s="7">
        <f ca="1">+TODAY()-spotify_data[[#This Row],[Fecha lanzamiento Album]]</f>
        <v>2317</v>
      </c>
      <c r="T3970" s="7">
        <f ca="1">+spotify_data[[#This Row],[Antigüedad Album Dias]]/60</f>
        <v>38.616666666666667</v>
      </c>
      <c r="U3970" s="8">
        <f ca="1">spotify_data[[#This Row],[Antigüedad Album Meses]]/12</f>
        <v>3.2180555555555554</v>
      </c>
      <c r="V3970">
        <v>17</v>
      </c>
      <c r="W3970" s="1" t="s">
        <v>20</v>
      </c>
      <c r="X3970" s="1" t="str">
        <f>+IF(spotify_data[[#This Row],[album_type]]="album","Album",IF(spotify_data[[#This Row],[album_type]]="single","Single","Compilation"))</f>
        <v>Album</v>
      </c>
      <c r="Y3970">
        <v>235</v>
      </c>
    </row>
    <row r="3971" spans="1:25" x14ac:dyDescent="0.3">
      <c r="A3971" s="1" t="s">
        <v>10550</v>
      </c>
      <c r="B3971" s="1">
        <v>6400</v>
      </c>
      <c r="C3971" s="1" t="s">
        <v>10551</v>
      </c>
      <c r="D3971">
        <v>1</v>
      </c>
      <c r="E3971">
        <v>60</v>
      </c>
      <c r="F3971" s="10">
        <f>spotify_data[[#This Row],[track_popularity]]/100</f>
        <v>0.6</v>
      </c>
      <c r="G3971" s="9" t="b">
        <v>0</v>
      </c>
      <c r="H3971" s="1">
        <f>+IF(spotify_data[[#This Row],[explicit]]=FALSE,0,1)</f>
        <v>0</v>
      </c>
      <c r="I3971" s="1" t="s">
        <v>1056</v>
      </c>
      <c r="J3971" s="7">
        <f>MATCH(spotify_data[[#This Row],[artist_name]],spotify_data[artist_name],0)</f>
        <v>3630</v>
      </c>
      <c r="K3971">
        <v>55</v>
      </c>
      <c r="L3971" s="10">
        <f>spotify_data[[#This Row],[artist_popularity]]/100</f>
        <v>0.55000000000000004</v>
      </c>
      <c r="M3971">
        <v>68465</v>
      </c>
      <c r="N3971" s="1" t="s">
        <v>27</v>
      </c>
      <c r="O3971" s="1" t="s">
        <v>10552</v>
      </c>
      <c r="P3971" s="1">
        <f>MATCH(spotify_data[[#This Row],[album_id]],spotify_data[album_id],0)</f>
        <v>3970</v>
      </c>
      <c r="Q3971" s="1" t="s">
        <v>10553</v>
      </c>
      <c r="R3971" s="2">
        <v>43706</v>
      </c>
      <c r="S3971" s="7">
        <f ca="1">+TODAY()-spotify_data[[#This Row],[Fecha lanzamiento Album]]</f>
        <v>2325</v>
      </c>
      <c r="T3971" s="7">
        <f ca="1">+spotify_data[[#This Row],[Antigüedad Album Dias]]/60</f>
        <v>38.75</v>
      </c>
      <c r="U3971" s="8">
        <f ca="1">spotify_data[[#This Row],[Antigüedad Album Meses]]/12</f>
        <v>3.2291666666666665</v>
      </c>
      <c r="V3971">
        <v>4</v>
      </c>
      <c r="W3971" s="1" t="s">
        <v>21</v>
      </c>
      <c r="X3971" s="1" t="str">
        <f>+IF(spotify_data[[#This Row],[album_type]]="album","Album",IF(spotify_data[[#This Row],[album_type]]="single","Single","Compilation"))</f>
        <v>Single</v>
      </c>
      <c r="Y3971">
        <v>267</v>
      </c>
    </row>
    <row r="3972" spans="1:25" x14ac:dyDescent="0.3">
      <c r="A3972" s="1" t="s">
        <v>10745</v>
      </c>
      <c r="B3972" s="1">
        <v>5903</v>
      </c>
      <c r="C3972" s="1" t="s">
        <v>10746</v>
      </c>
      <c r="D3972">
        <v>3</v>
      </c>
      <c r="E3972">
        <v>60</v>
      </c>
      <c r="F3972" s="10">
        <f>spotify_data[[#This Row],[track_popularity]]/100</f>
        <v>0.6</v>
      </c>
      <c r="G3972" s="9" t="b">
        <v>1</v>
      </c>
      <c r="H3972" s="1">
        <f>+IF(spotify_data[[#This Row],[explicit]]=FALSE,0,1)</f>
        <v>1</v>
      </c>
      <c r="I3972" s="1" t="s">
        <v>830</v>
      </c>
      <c r="J3972" s="7">
        <f>MATCH(spotify_data[[#This Row],[artist_name]],spotify_data[artist_name],0)</f>
        <v>73</v>
      </c>
      <c r="K3972">
        <v>88</v>
      </c>
      <c r="L3972" s="10">
        <f>spotify_data[[#This Row],[artist_popularity]]/100</f>
        <v>0.88</v>
      </c>
      <c r="M3972">
        <v>122789460</v>
      </c>
      <c r="N3972" s="1" t="s">
        <v>831</v>
      </c>
      <c r="O3972" s="1" t="s">
        <v>10734</v>
      </c>
      <c r="P3972" s="1">
        <f>MATCH(spotify_data[[#This Row],[album_id]],spotify_data[album_id],0)</f>
        <v>1553</v>
      </c>
      <c r="Q3972" s="1" t="s">
        <v>10735</v>
      </c>
      <c r="R3972" s="2">
        <v>43658</v>
      </c>
      <c r="S3972" s="7">
        <f ca="1">+TODAY()-spotify_data[[#This Row],[Fecha lanzamiento Album]]</f>
        <v>2373</v>
      </c>
      <c r="T3972" s="7">
        <f ca="1">+spotify_data[[#This Row],[Antigüedad Album Dias]]/60</f>
        <v>39.549999999999997</v>
      </c>
      <c r="U3972" s="8">
        <f ca="1">spotify_data[[#This Row],[Antigüedad Album Meses]]/12</f>
        <v>3.2958333333333329</v>
      </c>
      <c r="V3972">
        <v>15</v>
      </c>
      <c r="W3972" s="1" t="s">
        <v>20</v>
      </c>
      <c r="X3972" s="1" t="str">
        <f>+IF(spotify_data[[#This Row],[album_type]]="album","Album",IF(spotify_data[[#This Row],[album_type]]="single","Single","Compilation"))</f>
        <v>Album</v>
      </c>
      <c r="Y3972">
        <v>343</v>
      </c>
    </row>
    <row r="3973" spans="1:25" x14ac:dyDescent="0.3">
      <c r="A3973" s="1" t="s">
        <v>10785</v>
      </c>
      <c r="B3973" s="1">
        <v>3296</v>
      </c>
      <c r="C3973" s="1" t="s">
        <v>10786</v>
      </c>
      <c r="D3973">
        <v>1</v>
      </c>
      <c r="E3973">
        <v>60</v>
      </c>
      <c r="F3973" s="10">
        <f>spotify_data[[#This Row],[track_popularity]]/100</f>
        <v>0.6</v>
      </c>
      <c r="G3973" s="9" t="b">
        <v>0</v>
      </c>
      <c r="H3973" s="1">
        <f>+IF(spotify_data[[#This Row],[explicit]]=FALSE,0,1)</f>
        <v>0</v>
      </c>
      <c r="I3973" s="1" t="s">
        <v>10787</v>
      </c>
      <c r="J3973" s="7">
        <f>MATCH(spotify_data[[#This Row],[artist_name]],spotify_data[artist_name],0)</f>
        <v>3972</v>
      </c>
      <c r="K3973">
        <v>69</v>
      </c>
      <c r="L3973" s="10">
        <f>spotify_data[[#This Row],[artist_popularity]]/100</f>
        <v>0.69</v>
      </c>
      <c r="M3973">
        <v>1427660</v>
      </c>
      <c r="N3973" s="1" t="s">
        <v>10788</v>
      </c>
      <c r="O3973" s="1" t="s">
        <v>10743</v>
      </c>
      <c r="P3973" s="1">
        <f>MATCH(spotify_data[[#This Row],[album_id]],spotify_data[album_id],0)</f>
        <v>3972</v>
      </c>
      <c r="Q3973" s="1" t="s">
        <v>10744</v>
      </c>
      <c r="R3973" s="2">
        <v>43658</v>
      </c>
      <c r="S3973" s="7">
        <f ca="1">+TODAY()-spotify_data[[#This Row],[Fecha lanzamiento Album]]</f>
        <v>2373</v>
      </c>
      <c r="T3973" s="7">
        <f ca="1">+spotify_data[[#This Row],[Antigüedad Album Dias]]/60</f>
        <v>39.549999999999997</v>
      </c>
      <c r="U3973" s="8">
        <f ca="1">spotify_data[[#This Row],[Antigüedad Album Meses]]/12</f>
        <v>3.2958333333333329</v>
      </c>
      <c r="V3973">
        <v>13</v>
      </c>
      <c r="W3973" s="1" t="s">
        <v>1932</v>
      </c>
      <c r="X3973" s="1" t="str">
        <f>+IF(spotify_data[[#This Row],[album_type]]="album","Album",IF(spotify_data[[#This Row],[album_type]]="single","Single","Compilation"))</f>
        <v>Compilation</v>
      </c>
      <c r="Y3973">
        <v>388</v>
      </c>
    </row>
    <row r="3974" spans="1:25" x14ac:dyDescent="0.3">
      <c r="A3974" s="1" t="s">
        <v>10930</v>
      </c>
      <c r="B3974" s="1">
        <v>8545</v>
      </c>
      <c r="C3974" s="1" t="s">
        <v>10931</v>
      </c>
      <c r="D3974">
        <v>4</v>
      </c>
      <c r="E3974">
        <v>60</v>
      </c>
      <c r="F3974" s="10">
        <f>spotify_data[[#This Row],[track_popularity]]/100</f>
        <v>0.6</v>
      </c>
      <c r="G3974" s="9" t="b">
        <v>0</v>
      </c>
      <c r="H3974" s="1">
        <f>+IF(spotify_data[[#This Row],[explicit]]=FALSE,0,1)</f>
        <v>0</v>
      </c>
      <c r="I3974" s="1" t="s">
        <v>1450</v>
      </c>
      <c r="J3974" s="7">
        <f>MATCH(spotify_data[[#This Row],[artist_name]],spotify_data[artist_name],0)</f>
        <v>759</v>
      </c>
      <c r="K3974">
        <v>75</v>
      </c>
      <c r="L3974" s="10">
        <f>spotify_data[[#This Row],[artist_popularity]]/100</f>
        <v>0.75</v>
      </c>
      <c r="M3974">
        <v>7761454</v>
      </c>
      <c r="N3974" s="1" t="s">
        <v>23</v>
      </c>
      <c r="O3974" s="1" t="s">
        <v>10921</v>
      </c>
      <c r="P3974" s="1">
        <f>MATCH(spotify_data[[#This Row],[album_id]],spotify_data[album_id],0)</f>
        <v>759</v>
      </c>
      <c r="Q3974" s="1" t="s">
        <v>10922</v>
      </c>
      <c r="R3974" s="2">
        <v>43623</v>
      </c>
      <c r="S3974" s="7">
        <f ca="1">+TODAY()-spotify_data[[#This Row],[Fecha lanzamiento Album]]</f>
        <v>2408</v>
      </c>
      <c r="T3974" s="7">
        <f ca="1">+spotify_data[[#This Row],[Antigüedad Album Dias]]/60</f>
        <v>40.133333333333333</v>
      </c>
      <c r="U3974" s="8">
        <f ca="1">spotify_data[[#This Row],[Antigüedad Album Meses]]/12</f>
        <v>3.3444444444444446</v>
      </c>
      <c r="V3974">
        <v>14</v>
      </c>
      <c r="W3974" s="1" t="s">
        <v>20</v>
      </c>
      <c r="X3974" s="1" t="str">
        <f>+IF(spotify_data[[#This Row],[album_type]]="album","Album",IF(spotify_data[[#This Row],[album_type]]="single","Single","Compilation"))</f>
        <v>Album</v>
      </c>
      <c r="Y3974">
        <v>362</v>
      </c>
    </row>
    <row r="3975" spans="1:25" x14ac:dyDescent="0.3">
      <c r="A3975" s="1" t="s">
        <v>11102</v>
      </c>
      <c r="B3975" s="1">
        <v>7963</v>
      </c>
      <c r="C3975" s="1" t="s">
        <v>11103</v>
      </c>
      <c r="D3975">
        <v>4</v>
      </c>
      <c r="E3975">
        <v>60</v>
      </c>
      <c r="F3975" s="10">
        <f>spotify_data[[#This Row],[track_popularity]]/100</f>
        <v>0.6</v>
      </c>
      <c r="G3975" s="9" t="b">
        <v>0</v>
      </c>
      <c r="H3975" s="1">
        <f>+IF(spotify_data[[#This Row],[explicit]]=FALSE,0,1)</f>
        <v>0</v>
      </c>
      <c r="I3975" s="1" t="s">
        <v>11104</v>
      </c>
      <c r="J3975" s="7">
        <f>MATCH(spotify_data[[#This Row],[artist_name]],spotify_data[artist_name],0)</f>
        <v>546</v>
      </c>
      <c r="K3975">
        <v>82</v>
      </c>
      <c r="L3975" s="10">
        <f>spotify_data[[#This Row],[artist_popularity]]/100</f>
        <v>0.82</v>
      </c>
      <c r="M3975">
        <v>30541347</v>
      </c>
      <c r="N3975" s="1" t="s">
        <v>23</v>
      </c>
      <c r="O3975" s="1" t="s">
        <v>11105</v>
      </c>
      <c r="P3975" s="1">
        <f>MATCH(spotify_data[[#This Row],[album_id]],spotify_data[album_id],0)</f>
        <v>2804</v>
      </c>
      <c r="Q3975" s="1" t="s">
        <v>11106</v>
      </c>
      <c r="R3975" s="2">
        <v>43567</v>
      </c>
      <c r="S3975" s="7">
        <f ca="1">+TODAY()-spotify_data[[#This Row],[Fecha lanzamiento Album]]</f>
        <v>2464</v>
      </c>
      <c r="T3975" s="7">
        <f ca="1">+spotify_data[[#This Row],[Antigüedad Album Dias]]/60</f>
        <v>41.06666666666667</v>
      </c>
      <c r="U3975" s="8">
        <f ca="1">spotify_data[[#This Row],[Antigüedad Album Meses]]/12</f>
        <v>3.4222222222222225</v>
      </c>
      <c r="V3975">
        <v>10</v>
      </c>
      <c r="W3975" s="1" t="s">
        <v>20</v>
      </c>
      <c r="X3975" s="1" t="str">
        <f>+IF(spotify_data[[#This Row],[album_type]]="album","Album",IF(spotify_data[[#This Row],[album_type]]="single","Single","Compilation"))</f>
        <v>Album</v>
      </c>
      <c r="Y3975">
        <v>34</v>
      </c>
    </row>
    <row r="3976" spans="1:25" x14ac:dyDescent="0.3">
      <c r="A3976" s="1" t="s">
        <v>11714</v>
      </c>
      <c r="B3976" s="1">
        <v>6708</v>
      </c>
      <c r="C3976" s="1" t="s">
        <v>11715</v>
      </c>
      <c r="D3976">
        <v>14</v>
      </c>
      <c r="E3976">
        <v>60</v>
      </c>
      <c r="F3976" s="10">
        <f>spotify_data[[#This Row],[track_popularity]]/100</f>
        <v>0.6</v>
      </c>
      <c r="G3976" s="9" t="b">
        <v>0</v>
      </c>
      <c r="H3976" s="1">
        <f>+IF(spotify_data[[#This Row],[explicit]]=FALSE,0,1)</f>
        <v>0</v>
      </c>
      <c r="I3976" s="1" t="s">
        <v>7805</v>
      </c>
      <c r="J3976" s="7">
        <f>MATCH(spotify_data[[#This Row],[artist_name]],spotify_data[artist_name],0)</f>
        <v>37</v>
      </c>
      <c r="K3976">
        <v>83</v>
      </c>
      <c r="L3976" s="10">
        <f>spotify_data[[#This Row],[artist_popularity]]/100</f>
        <v>0.83</v>
      </c>
      <c r="M3976">
        <v>21591569</v>
      </c>
      <c r="N3976" s="1" t="s">
        <v>23</v>
      </c>
      <c r="O3976" s="1" t="s">
        <v>11716</v>
      </c>
      <c r="P3976" s="1">
        <f>MATCH(spotify_data[[#This Row],[album_id]],spotify_data[album_id],0)</f>
        <v>177</v>
      </c>
      <c r="Q3976" s="1" t="s">
        <v>11717</v>
      </c>
      <c r="R3976" s="2">
        <v>43406</v>
      </c>
      <c r="S3976" s="7">
        <f ca="1">+TODAY()-spotify_data[[#This Row],[Fecha lanzamiento Album]]</f>
        <v>2625</v>
      </c>
      <c r="T3976" s="7">
        <f ca="1">+spotify_data[[#This Row],[Antigüedad Album Dias]]/60</f>
        <v>43.75</v>
      </c>
      <c r="U3976" s="8">
        <f ca="1">spotify_data[[#This Row],[Antigüedad Album Meses]]/12</f>
        <v>3.6458333333333335</v>
      </c>
      <c r="V3976">
        <v>21</v>
      </c>
      <c r="W3976" s="1" t="s">
        <v>20</v>
      </c>
      <c r="X3976" s="1" t="str">
        <f>+IF(spotify_data[[#This Row],[album_type]]="album","Album",IF(spotify_data[[#This Row],[album_type]]="single","Single","Compilation"))</f>
        <v>Album</v>
      </c>
      <c r="Y3976">
        <v>43</v>
      </c>
    </row>
    <row r="3977" spans="1:25" x14ac:dyDescent="0.3">
      <c r="A3977" s="1" t="s">
        <v>11858</v>
      </c>
      <c r="B3977" s="1">
        <v>3829</v>
      </c>
      <c r="C3977" s="1" t="s">
        <v>11859</v>
      </c>
      <c r="D3977">
        <v>7</v>
      </c>
      <c r="E3977">
        <v>60</v>
      </c>
      <c r="F3977" s="10">
        <f>spotify_data[[#This Row],[track_popularity]]/100</f>
        <v>0.6</v>
      </c>
      <c r="G3977" s="9" t="b">
        <v>1</v>
      </c>
      <c r="H3977" s="1">
        <f>+IF(spotify_data[[#This Row],[explicit]]=FALSE,0,1)</f>
        <v>1</v>
      </c>
      <c r="I3977" s="1" t="s">
        <v>9563</v>
      </c>
      <c r="J3977" s="7">
        <f>MATCH(spotify_data[[#This Row],[artist_name]],spotify_data[artist_name],0)</f>
        <v>763</v>
      </c>
      <c r="K3977">
        <v>84</v>
      </c>
      <c r="L3977" s="10">
        <f>spotify_data[[#This Row],[artist_popularity]]/100</f>
        <v>0.84</v>
      </c>
      <c r="M3977">
        <v>21644763</v>
      </c>
      <c r="N3977" s="1" t="s">
        <v>23</v>
      </c>
      <c r="O3977" s="1" t="s">
        <v>11837</v>
      </c>
      <c r="P3977" s="1">
        <f>MATCH(spotify_data[[#This Row],[album_id]],spotify_data[album_id],0)</f>
        <v>763</v>
      </c>
      <c r="Q3977" s="1" t="s">
        <v>11838</v>
      </c>
      <c r="R3977" s="2">
        <v>43378</v>
      </c>
      <c r="S3977" s="7">
        <f ca="1">+TODAY()-spotify_data[[#This Row],[Fecha lanzamiento Album]]</f>
        <v>2653</v>
      </c>
      <c r="T3977" s="7">
        <f ca="1">+spotify_data[[#This Row],[Antigüedad Album Dias]]/60</f>
        <v>44.216666666666669</v>
      </c>
      <c r="U3977" s="8">
        <f ca="1">spotify_data[[#This Row],[Antigüedad Album Meses]]/12</f>
        <v>3.6847222222222222</v>
      </c>
      <c r="V3977">
        <v>13</v>
      </c>
      <c r="W3977" s="1" t="s">
        <v>20</v>
      </c>
      <c r="X3977" s="1" t="str">
        <f>+IF(spotify_data[[#This Row],[album_type]]="album","Album",IF(spotify_data[[#This Row],[album_type]]="single","Single","Compilation"))</f>
        <v>Album</v>
      </c>
      <c r="Y3977">
        <v>241</v>
      </c>
    </row>
    <row r="3978" spans="1:25" x14ac:dyDescent="0.3">
      <c r="A3978" s="1" t="s">
        <v>11917</v>
      </c>
      <c r="B3978" s="1">
        <v>458</v>
      </c>
      <c r="C3978" s="1" t="s">
        <v>11918</v>
      </c>
      <c r="D3978">
        <v>11</v>
      </c>
      <c r="E3978">
        <v>60</v>
      </c>
      <c r="F3978" s="10">
        <f>spotify_data[[#This Row],[track_popularity]]/100</f>
        <v>0.6</v>
      </c>
      <c r="G3978" s="9" t="b">
        <v>0</v>
      </c>
      <c r="H3978" s="1">
        <f>+IF(spotify_data[[#This Row],[explicit]]=FALSE,0,1)</f>
        <v>0</v>
      </c>
      <c r="I3978" s="1" t="s">
        <v>3512</v>
      </c>
      <c r="J3978" s="7">
        <f>MATCH(spotify_data[[#This Row],[artist_name]],spotify_data[artist_name],0)</f>
        <v>3977</v>
      </c>
      <c r="K3978">
        <v>64</v>
      </c>
      <c r="L3978" s="10">
        <f>spotify_data[[#This Row],[artist_popularity]]/100</f>
        <v>0.64</v>
      </c>
      <c r="M3978">
        <v>1581188</v>
      </c>
      <c r="N3978" s="1" t="s">
        <v>23</v>
      </c>
      <c r="O3978" s="1" t="s">
        <v>11919</v>
      </c>
      <c r="P3978" s="1">
        <f>MATCH(spotify_data[[#This Row],[album_id]],spotify_data[album_id],0)</f>
        <v>3977</v>
      </c>
      <c r="Q3978" s="1" t="s">
        <v>11920</v>
      </c>
      <c r="R3978" s="2">
        <v>43371</v>
      </c>
      <c r="S3978" s="7">
        <f ca="1">+TODAY()-spotify_data[[#This Row],[Fecha lanzamiento Album]]</f>
        <v>2660</v>
      </c>
      <c r="T3978" s="7">
        <f ca="1">+spotify_data[[#This Row],[Antigüedad Album Dias]]/60</f>
        <v>44.333333333333336</v>
      </c>
      <c r="U3978" s="8">
        <f ca="1">spotify_data[[#This Row],[Antigüedad Album Meses]]/12</f>
        <v>3.6944444444444446</v>
      </c>
      <c r="V3978">
        <v>16</v>
      </c>
      <c r="W3978" s="1" t="s">
        <v>20</v>
      </c>
      <c r="X3978" s="1" t="str">
        <f>+IF(spotify_data[[#This Row],[album_type]]="album","Album",IF(spotify_data[[#This Row],[album_type]]="single","Single","Compilation"))</f>
        <v>Album</v>
      </c>
      <c r="Y3978">
        <v>337</v>
      </c>
    </row>
    <row r="3979" spans="1:25" x14ac:dyDescent="0.3">
      <c r="A3979" s="1" t="s">
        <v>11974</v>
      </c>
      <c r="B3979" s="1">
        <v>3495</v>
      </c>
      <c r="C3979" s="1" t="s">
        <v>11975</v>
      </c>
      <c r="D3979">
        <v>1</v>
      </c>
      <c r="E3979">
        <v>60</v>
      </c>
      <c r="F3979" s="10">
        <f>spotify_data[[#This Row],[track_popularity]]/100</f>
        <v>0.6</v>
      </c>
      <c r="G3979" s="9" t="b">
        <v>0</v>
      </c>
      <c r="H3979" s="1">
        <f>+IF(spotify_data[[#This Row],[explicit]]=FALSE,0,1)</f>
        <v>0</v>
      </c>
      <c r="I3979" s="1" t="s">
        <v>11976</v>
      </c>
      <c r="J3979" s="7">
        <f>MATCH(spotify_data[[#This Row],[artist_name]],spotify_data[artist_name],0)</f>
        <v>341</v>
      </c>
      <c r="K3979">
        <v>69</v>
      </c>
      <c r="L3979" s="10">
        <f>spotify_data[[#This Row],[artist_popularity]]/100</f>
        <v>0.69</v>
      </c>
      <c r="M3979">
        <v>2948318</v>
      </c>
      <c r="N3979" s="1" t="s">
        <v>11977</v>
      </c>
      <c r="O3979" s="1" t="s">
        <v>11978</v>
      </c>
      <c r="P3979" s="1">
        <f>MATCH(spotify_data[[#This Row],[album_id]],spotify_data[album_id],0)</f>
        <v>3978</v>
      </c>
      <c r="Q3979" s="1" t="s">
        <v>11975</v>
      </c>
      <c r="R3979" s="2">
        <v>43350</v>
      </c>
      <c r="S3979" s="7">
        <f ca="1">+TODAY()-spotify_data[[#This Row],[Fecha lanzamiento Album]]</f>
        <v>2681</v>
      </c>
      <c r="T3979" s="7">
        <f ca="1">+spotify_data[[#This Row],[Antigüedad Album Dias]]/60</f>
        <v>44.68333333333333</v>
      </c>
      <c r="U3979" s="8">
        <f ca="1">spotify_data[[#This Row],[Antigüedad Album Meses]]/12</f>
        <v>3.723611111111111</v>
      </c>
      <c r="V3979">
        <v>1</v>
      </c>
      <c r="W3979" s="1" t="s">
        <v>21</v>
      </c>
      <c r="X3979" s="1" t="str">
        <f>+IF(spotify_data[[#This Row],[album_type]]="album","Album",IF(spotify_data[[#This Row],[album_type]]="single","Single","Compilation"))</f>
        <v>Single</v>
      </c>
      <c r="Y3979">
        <v>342</v>
      </c>
    </row>
    <row r="3980" spans="1:25" x14ac:dyDescent="0.3">
      <c r="A3980" s="1" t="s">
        <v>12043</v>
      </c>
      <c r="B3980" s="1">
        <v>2815</v>
      </c>
      <c r="C3980" s="1" t="s">
        <v>12044</v>
      </c>
      <c r="D3980">
        <v>2</v>
      </c>
      <c r="E3980">
        <v>60</v>
      </c>
      <c r="F3980" s="10">
        <f>spotify_data[[#This Row],[track_popularity]]/100</f>
        <v>0.6</v>
      </c>
      <c r="G3980" s="9" t="b">
        <v>0</v>
      </c>
      <c r="H3980" s="1">
        <f>+IF(spotify_data[[#This Row],[explicit]]=FALSE,0,1)</f>
        <v>0</v>
      </c>
      <c r="I3980" s="1" t="s">
        <v>8185</v>
      </c>
      <c r="J3980" s="7">
        <f>MATCH(spotify_data[[#This Row],[artist_name]],spotify_data[artist_name],0)</f>
        <v>751</v>
      </c>
      <c r="K3980">
        <v>85</v>
      </c>
      <c r="L3980" s="10">
        <f>spotify_data[[#This Row],[artist_popularity]]/100</f>
        <v>0.85</v>
      </c>
      <c r="M3980">
        <v>81181104</v>
      </c>
      <c r="N3980" s="1" t="s">
        <v>273</v>
      </c>
      <c r="O3980" s="1" t="s">
        <v>12019</v>
      </c>
      <c r="P3980" s="1">
        <f>MATCH(spotify_data[[#This Row],[album_id]],spotify_data[album_id],0)</f>
        <v>1917</v>
      </c>
      <c r="Q3980" s="1" t="s">
        <v>12020</v>
      </c>
      <c r="R3980" s="2">
        <v>43336</v>
      </c>
      <c r="S3980" s="7">
        <f ca="1">+TODAY()-spotify_data[[#This Row],[Fecha lanzamiento Album]]</f>
        <v>2695</v>
      </c>
      <c r="T3980" s="7">
        <f ca="1">+spotify_data[[#This Row],[Antigüedad Album Dias]]/60</f>
        <v>44.916666666666664</v>
      </c>
      <c r="U3980" s="8">
        <f ca="1">spotify_data[[#This Row],[Antigüedad Album Meses]]/12</f>
        <v>3.7430555555555554</v>
      </c>
      <c r="V3980">
        <v>26</v>
      </c>
      <c r="W3980" s="1" t="s">
        <v>20</v>
      </c>
      <c r="X3980" s="1" t="str">
        <f>+IF(spotify_data[[#This Row],[album_type]]="album","Album",IF(spotify_data[[#This Row],[album_type]]="single","Single","Compilation"))</f>
        <v>Album</v>
      </c>
      <c r="Y3980">
        <v>375</v>
      </c>
    </row>
    <row r="3981" spans="1:25" x14ac:dyDescent="0.3">
      <c r="A3981" s="1" t="s">
        <v>12055</v>
      </c>
      <c r="B3981" s="1">
        <v>800</v>
      </c>
      <c r="C3981" s="1" t="s">
        <v>12056</v>
      </c>
      <c r="D3981">
        <v>9</v>
      </c>
      <c r="E3981">
        <v>60</v>
      </c>
      <c r="F3981" s="10">
        <f>spotify_data[[#This Row],[track_popularity]]/100</f>
        <v>0.6</v>
      </c>
      <c r="G3981" s="9" t="b">
        <v>0</v>
      </c>
      <c r="H3981" s="1">
        <f>+IF(spotify_data[[#This Row],[explicit]]=FALSE,0,1)</f>
        <v>0</v>
      </c>
      <c r="I3981" s="1" t="s">
        <v>8185</v>
      </c>
      <c r="J3981" s="7">
        <f>MATCH(spotify_data[[#This Row],[artist_name]],spotify_data[artist_name],0)</f>
        <v>751</v>
      </c>
      <c r="K3981">
        <v>85</v>
      </c>
      <c r="L3981" s="10">
        <f>spotify_data[[#This Row],[artist_popularity]]/100</f>
        <v>0.85</v>
      </c>
      <c r="M3981">
        <v>81181104</v>
      </c>
      <c r="N3981" s="1" t="s">
        <v>273</v>
      </c>
      <c r="O3981" s="1" t="s">
        <v>12019</v>
      </c>
      <c r="P3981" s="1">
        <f>MATCH(spotify_data[[#This Row],[album_id]],spotify_data[album_id],0)</f>
        <v>1917</v>
      </c>
      <c r="Q3981" s="1" t="s">
        <v>12020</v>
      </c>
      <c r="R3981" s="2">
        <v>43336</v>
      </c>
      <c r="S3981" s="7">
        <f ca="1">+TODAY()-spotify_data[[#This Row],[Fecha lanzamiento Album]]</f>
        <v>2695</v>
      </c>
      <c r="T3981" s="7">
        <f ca="1">+spotify_data[[#This Row],[Antigüedad Album Dias]]/60</f>
        <v>44.916666666666664</v>
      </c>
      <c r="U3981" s="8">
        <f ca="1">spotify_data[[#This Row],[Antigüedad Album Meses]]/12</f>
        <v>3.7430555555555554</v>
      </c>
      <c r="V3981">
        <v>26</v>
      </c>
      <c r="W3981" s="1" t="s">
        <v>20</v>
      </c>
      <c r="X3981" s="1" t="str">
        <f>+IF(spotify_data[[#This Row],[album_type]]="album","Album",IF(spotify_data[[#This Row],[album_type]]="single","Single","Compilation"))</f>
        <v>Album</v>
      </c>
      <c r="Y3981">
        <v>403</v>
      </c>
    </row>
    <row r="3982" spans="1:25" x14ac:dyDescent="0.3">
      <c r="A3982" s="1" t="s">
        <v>12061</v>
      </c>
      <c r="B3982" s="1">
        <v>3461</v>
      </c>
      <c r="C3982" s="1" t="s">
        <v>12062</v>
      </c>
      <c r="D3982">
        <v>8</v>
      </c>
      <c r="E3982">
        <v>60</v>
      </c>
      <c r="F3982" s="10">
        <f>spotify_data[[#This Row],[track_popularity]]/100</f>
        <v>0.6</v>
      </c>
      <c r="G3982" s="9" t="b">
        <v>0</v>
      </c>
      <c r="H3982" s="1">
        <f>+IF(spotify_data[[#This Row],[explicit]]=FALSE,0,1)</f>
        <v>0</v>
      </c>
      <c r="I3982" s="1" t="s">
        <v>8185</v>
      </c>
      <c r="J3982" s="7">
        <f>MATCH(spotify_data[[#This Row],[artist_name]],spotify_data[artist_name],0)</f>
        <v>751</v>
      </c>
      <c r="K3982">
        <v>85</v>
      </c>
      <c r="L3982" s="10">
        <f>spotify_data[[#This Row],[artist_popularity]]/100</f>
        <v>0.85</v>
      </c>
      <c r="M3982">
        <v>81197976</v>
      </c>
      <c r="N3982" s="1" t="s">
        <v>273</v>
      </c>
      <c r="O3982" s="1" t="s">
        <v>12019</v>
      </c>
      <c r="P3982" s="1">
        <f>MATCH(spotify_data[[#This Row],[album_id]],spotify_data[album_id],0)</f>
        <v>1917</v>
      </c>
      <c r="Q3982" s="1" t="s">
        <v>12020</v>
      </c>
      <c r="R3982" s="2">
        <v>43336</v>
      </c>
      <c r="S3982" s="7">
        <f ca="1">+TODAY()-spotify_data[[#This Row],[Fecha lanzamiento Album]]</f>
        <v>2695</v>
      </c>
      <c r="T3982" s="7">
        <f ca="1">+spotify_data[[#This Row],[Antigüedad Album Dias]]/60</f>
        <v>44.916666666666664</v>
      </c>
      <c r="U3982" s="8">
        <f ca="1">spotify_data[[#This Row],[Antigüedad Album Meses]]/12</f>
        <v>3.7430555555555554</v>
      </c>
      <c r="V3982">
        <v>26</v>
      </c>
      <c r="W3982" s="1" t="s">
        <v>20</v>
      </c>
      <c r="X3982" s="1" t="str">
        <f>+IF(spotify_data[[#This Row],[album_type]]="album","Album",IF(spotify_data[[#This Row],[album_type]]="single","Single","Compilation"))</f>
        <v>Album</v>
      </c>
      <c r="Y3982">
        <v>328</v>
      </c>
    </row>
    <row r="3983" spans="1:25" x14ac:dyDescent="0.3">
      <c r="A3983" s="1" t="s">
        <v>12178</v>
      </c>
      <c r="B3983" s="1">
        <v>6586</v>
      </c>
      <c r="C3983" s="1" t="s">
        <v>12179</v>
      </c>
      <c r="D3983">
        <v>1</v>
      </c>
      <c r="E3983">
        <v>60</v>
      </c>
      <c r="F3983" s="10">
        <f>spotify_data[[#This Row],[track_popularity]]/100</f>
        <v>0.6</v>
      </c>
      <c r="G3983" s="9" t="b">
        <v>1</v>
      </c>
      <c r="H3983" s="1">
        <f>+IF(spotify_data[[#This Row],[explicit]]=FALSE,0,1)</f>
        <v>1</v>
      </c>
      <c r="I3983" s="1" t="s">
        <v>8331</v>
      </c>
      <c r="J3983" s="7">
        <f>MATCH(spotify_data[[#This Row],[artist_name]],spotify_data[artist_name],0)</f>
        <v>1961</v>
      </c>
      <c r="K3983">
        <v>73</v>
      </c>
      <c r="L3983" s="10">
        <f>spotify_data[[#This Row],[artist_popularity]]/100</f>
        <v>0.73</v>
      </c>
      <c r="M3983">
        <v>12341870</v>
      </c>
      <c r="N3983" s="1" t="s">
        <v>23</v>
      </c>
      <c r="O3983" s="1" t="s">
        <v>12180</v>
      </c>
      <c r="P3983" s="1">
        <f>MATCH(spotify_data[[#This Row],[album_id]],spotify_data[album_id],0)</f>
        <v>3982</v>
      </c>
      <c r="Q3983" s="1" t="s">
        <v>12179</v>
      </c>
      <c r="R3983" s="2">
        <v>43308</v>
      </c>
      <c r="S3983" s="7">
        <f ca="1">+TODAY()-spotify_data[[#This Row],[Fecha lanzamiento Album]]</f>
        <v>2723</v>
      </c>
      <c r="T3983" s="7">
        <f ca="1">+spotify_data[[#This Row],[Antigüedad Album Dias]]/60</f>
        <v>45.383333333333333</v>
      </c>
      <c r="U3983" s="8">
        <f ca="1">spotify_data[[#This Row],[Antigüedad Album Meses]]/12</f>
        <v>3.7819444444444446</v>
      </c>
      <c r="V3983">
        <v>1</v>
      </c>
      <c r="W3983" s="1" t="s">
        <v>21</v>
      </c>
      <c r="X3983" s="1" t="str">
        <f>+IF(spotify_data[[#This Row],[album_type]]="album","Album",IF(spotify_data[[#This Row],[album_type]]="single","Single","Compilation"))</f>
        <v>Single</v>
      </c>
      <c r="Y3983">
        <v>433</v>
      </c>
    </row>
    <row r="3984" spans="1:25" x14ac:dyDescent="0.3">
      <c r="A3984" s="1" t="s">
        <v>12454</v>
      </c>
      <c r="B3984" s="1">
        <v>1665</v>
      </c>
      <c r="C3984" s="1" t="s">
        <v>12455</v>
      </c>
      <c r="D3984">
        <v>8</v>
      </c>
      <c r="E3984">
        <v>60</v>
      </c>
      <c r="F3984" s="10">
        <f>spotify_data[[#This Row],[track_popularity]]/100</f>
        <v>0.6</v>
      </c>
      <c r="G3984" s="9" t="b">
        <v>1</v>
      </c>
      <c r="H3984" s="1">
        <f>+IF(spotify_data[[#This Row],[explicit]]=FALSE,0,1)</f>
        <v>1</v>
      </c>
      <c r="I3984" s="1" t="s">
        <v>2225</v>
      </c>
      <c r="J3984" s="7">
        <f>MATCH(spotify_data[[#This Row],[artist_name]],spotify_data[artist_name],0)</f>
        <v>719</v>
      </c>
      <c r="K3984">
        <v>86</v>
      </c>
      <c r="L3984" s="10">
        <f>spotify_data[[#This Row],[artist_popularity]]/100</f>
        <v>0.86</v>
      </c>
      <c r="M3984">
        <v>15031490</v>
      </c>
      <c r="N3984" s="1" t="s">
        <v>2226</v>
      </c>
      <c r="O3984" s="1" t="s">
        <v>12436</v>
      </c>
      <c r="P3984" s="1">
        <f>MATCH(spotify_data[[#This Row],[album_id]],spotify_data[album_id],0)</f>
        <v>1242</v>
      </c>
      <c r="Q3984" s="1" t="s">
        <v>12437</v>
      </c>
      <c r="R3984" s="2">
        <v>43231</v>
      </c>
      <c r="S3984" s="7">
        <f ca="1">+TODAY()-spotify_data[[#This Row],[Fecha lanzamiento Album]]</f>
        <v>2800</v>
      </c>
      <c r="T3984" s="7">
        <f ca="1">+spotify_data[[#This Row],[Antigüedad Album Dias]]/60</f>
        <v>46.666666666666664</v>
      </c>
      <c r="U3984" s="8">
        <f ca="1">spotify_data[[#This Row],[Antigüedad Album Meses]]/12</f>
        <v>3.8888888888888888</v>
      </c>
      <c r="V3984">
        <v>19</v>
      </c>
      <c r="W3984" s="1" t="s">
        <v>20</v>
      </c>
      <c r="X3984" s="1" t="str">
        <f>+IF(spotify_data[[#This Row],[album_type]]="album","Album",IF(spotify_data[[#This Row],[album_type]]="single","Single","Compilation"))</f>
        <v>Album</v>
      </c>
      <c r="Y3984">
        <v>449</v>
      </c>
    </row>
    <row r="3985" spans="1:25" x14ac:dyDescent="0.3">
      <c r="A3985" s="1" t="s">
        <v>12797</v>
      </c>
      <c r="B3985" s="1">
        <v>651</v>
      </c>
      <c r="C3985" s="1" t="s">
        <v>12798</v>
      </c>
      <c r="D3985">
        <v>1</v>
      </c>
      <c r="E3985">
        <v>60</v>
      </c>
      <c r="F3985" s="10">
        <f>spotify_data[[#This Row],[track_popularity]]/100</f>
        <v>0.6</v>
      </c>
      <c r="G3985" s="9" t="b">
        <v>0</v>
      </c>
      <c r="H3985" s="1">
        <f>+IF(spotify_data[[#This Row],[explicit]]=FALSE,0,1)</f>
        <v>0</v>
      </c>
      <c r="I3985" s="1" t="s">
        <v>12799</v>
      </c>
      <c r="J3985" s="7">
        <f>MATCH(spotify_data[[#This Row],[artist_name]],spotify_data[artist_name],0)</f>
        <v>3984</v>
      </c>
      <c r="K3985">
        <v>42</v>
      </c>
      <c r="L3985" s="10">
        <f>spotify_data[[#This Row],[artist_popularity]]/100</f>
        <v>0.42</v>
      </c>
      <c r="M3985">
        <v>28498</v>
      </c>
      <c r="N3985" s="1" t="s">
        <v>23</v>
      </c>
      <c r="O3985" s="1" t="s">
        <v>12800</v>
      </c>
      <c r="P3985" s="1">
        <f>MATCH(spotify_data[[#This Row],[album_id]],spotify_data[album_id],0)</f>
        <v>3984</v>
      </c>
      <c r="Q3985" s="1" t="s">
        <v>12798</v>
      </c>
      <c r="R3985" s="2">
        <v>43124</v>
      </c>
      <c r="S3985" s="7">
        <f ca="1">+TODAY()-spotify_data[[#This Row],[Fecha lanzamiento Album]]</f>
        <v>2907</v>
      </c>
      <c r="T3985" s="7">
        <f ca="1">+spotify_data[[#This Row],[Antigüedad Album Dias]]/60</f>
        <v>48.45</v>
      </c>
      <c r="U3985" s="8">
        <f ca="1">spotify_data[[#This Row],[Antigüedad Album Meses]]/12</f>
        <v>4.0375000000000005</v>
      </c>
      <c r="V3985">
        <v>1</v>
      </c>
      <c r="W3985" s="1" t="s">
        <v>21</v>
      </c>
      <c r="X3985" s="1" t="str">
        <f>+IF(spotify_data[[#This Row],[album_type]]="album","Album",IF(spotify_data[[#This Row],[album_type]]="single","Single","Compilation"))</f>
        <v>Single</v>
      </c>
      <c r="Y3985">
        <v>416</v>
      </c>
    </row>
    <row r="3986" spans="1:25" x14ac:dyDescent="0.3">
      <c r="A3986" s="1" t="s">
        <v>12882</v>
      </c>
      <c r="B3986" s="1">
        <v>3748</v>
      </c>
      <c r="C3986" s="1" t="s">
        <v>12758</v>
      </c>
      <c r="D3986">
        <v>1</v>
      </c>
      <c r="E3986">
        <v>60</v>
      </c>
      <c r="F3986" s="10">
        <f>spotify_data[[#This Row],[track_popularity]]/100</f>
        <v>0.6</v>
      </c>
      <c r="G3986" s="9" t="b">
        <v>1</v>
      </c>
      <c r="H3986" s="1">
        <f>+IF(spotify_data[[#This Row],[explicit]]=FALSE,0,1)</f>
        <v>1</v>
      </c>
      <c r="I3986" s="1" t="s">
        <v>2757</v>
      </c>
      <c r="J3986" s="7">
        <f>MATCH(spotify_data[[#This Row],[artist_name]],spotify_data[artist_name],0)</f>
        <v>58</v>
      </c>
      <c r="K3986">
        <v>89</v>
      </c>
      <c r="L3986" s="10">
        <f>spotify_data[[#This Row],[artist_popularity]]/100</f>
        <v>0.89</v>
      </c>
      <c r="M3986">
        <v>44592005</v>
      </c>
      <c r="N3986" s="1" t="s">
        <v>2758</v>
      </c>
      <c r="O3986" s="1" t="s">
        <v>12883</v>
      </c>
      <c r="P3986" s="1">
        <f>MATCH(spotify_data[[#This Row],[album_id]],spotify_data[album_id],0)</f>
        <v>3985</v>
      </c>
      <c r="Q3986" s="1" t="s">
        <v>12884</v>
      </c>
      <c r="R3986" s="2">
        <v>43104</v>
      </c>
      <c r="S3986" s="7">
        <f ca="1">+TODAY()-spotify_data[[#This Row],[Fecha lanzamiento Album]]</f>
        <v>2927</v>
      </c>
      <c r="T3986" s="7">
        <f ca="1">+spotify_data[[#This Row],[Antigüedad Album Dias]]/60</f>
        <v>48.783333333333331</v>
      </c>
      <c r="U3986" s="8">
        <f ca="1">spotify_data[[#This Row],[Antigüedad Album Meses]]/12</f>
        <v>4.0652777777777773</v>
      </c>
      <c r="V3986">
        <v>1</v>
      </c>
      <c r="W3986" s="1" t="s">
        <v>21</v>
      </c>
      <c r="X3986" s="1" t="str">
        <f>+IF(spotify_data[[#This Row],[album_type]]="album","Album",IF(spotify_data[[#This Row],[album_type]]="single","Single","Compilation"))</f>
        <v>Single</v>
      </c>
      <c r="Y3986">
        <v>392</v>
      </c>
    </row>
    <row r="3987" spans="1:25" x14ac:dyDescent="0.3">
      <c r="A3987" s="1" t="s">
        <v>12948</v>
      </c>
      <c r="B3987" s="1">
        <v>11502</v>
      </c>
      <c r="C3987" s="1" t="s">
        <v>12949</v>
      </c>
      <c r="D3987">
        <v>3</v>
      </c>
      <c r="E3987">
        <v>60</v>
      </c>
      <c r="F3987" s="10">
        <f>spotify_data[[#This Row],[track_popularity]]/100</f>
        <v>0.6</v>
      </c>
      <c r="G3987" s="9" t="b">
        <v>0</v>
      </c>
      <c r="H3987" s="1">
        <f>+IF(spotify_data[[#This Row],[explicit]]=FALSE,0,1)</f>
        <v>0</v>
      </c>
      <c r="I3987" s="1" t="s">
        <v>6592</v>
      </c>
      <c r="J3987" s="7">
        <f>MATCH(spotify_data[[#This Row],[artist_name]],spotify_data[artist_name],0)</f>
        <v>1464</v>
      </c>
      <c r="K3987">
        <v>74</v>
      </c>
      <c r="L3987" s="10">
        <f>spotify_data[[#This Row],[artist_popularity]]/100</f>
        <v>0.74</v>
      </c>
      <c r="M3987">
        <v>9406293</v>
      </c>
      <c r="N3987" s="1" t="s">
        <v>1925</v>
      </c>
      <c r="O3987" s="1" t="s">
        <v>12950</v>
      </c>
      <c r="P3987" s="1">
        <f>MATCH(spotify_data[[#This Row],[album_id]],spotify_data[album_id],0)</f>
        <v>3986</v>
      </c>
      <c r="Q3987" s="1" t="s">
        <v>12951</v>
      </c>
      <c r="R3987" s="2">
        <v>43077</v>
      </c>
      <c r="S3987" s="7">
        <f ca="1">+TODAY()-spotify_data[[#This Row],[Fecha lanzamiento Album]]</f>
        <v>2954</v>
      </c>
      <c r="T3987" s="7">
        <f ca="1">+spotify_data[[#This Row],[Antigüedad Album Dias]]/60</f>
        <v>49.233333333333334</v>
      </c>
      <c r="U3987" s="8">
        <f ca="1">spotify_data[[#This Row],[Antigüedad Album Meses]]/12</f>
        <v>4.1027777777777779</v>
      </c>
      <c r="V3987">
        <v>15</v>
      </c>
      <c r="W3987" s="1" t="s">
        <v>20</v>
      </c>
      <c r="X3987" s="1" t="str">
        <f>+IF(spotify_data[[#This Row],[album_type]]="album","Album",IF(spotify_data[[#This Row],[album_type]]="single","Single","Compilation"))</f>
        <v>Album</v>
      </c>
      <c r="Y3987">
        <v>295</v>
      </c>
    </row>
    <row r="3988" spans="1:25" x14ac:dyDescent="0.3">
      <c r="A3988" s="1" t="s">
        <v>13227</v>
      </c>
      <c r="B3988" s="1">
        <v>545</v>
      </c>
      <c r="C3988" s="1" t="s">
        <v>13228</v>
      </c>
      <c r="D3988">
        <v>1</v>
      </c>
      <c r="E3988">
        <v>60</v>
      </c>
      <c r="F3988" s="10">
        <f>spotify_data[[#This Row],[track_popularity]]/100</f>
        <v>0.6</v>
      </c>
      <c r="G3988" s="9" t="b">
        <v>0</v>
      </c>
      <c r="H3988" s="1">
        <f>+IF(spotify_data[[#This Row],[explicit]]=FALSE,0,1)</f>
        <v>0</v>
      </c>
      <c r="I3988" s="1" t="s">
        <v>13229</v>
      </c>
      <c r="J3988" s="7">
        <f>MATCH(spotify_data[[#This Row],[artist_name]],spotify_data[artist_name],0)</f>
        <v>3987</v>
      </c>
      <c r="K3988">
        <v>48</v>
      </c>
      <c r="L3988" s="10">
        <f>spotify_data[[#This Row],[artist_popularity]]/100</f>
        <v>0.48</v>
      </c>
      <c r="M3988">
        <v>178158</v>
      </c>
      <c r="N3988" s="1" t="s">
        <v>23</v>
      </c>
      <c r="O3988" s="1" t="s">
        <v>13230</v>
      </c>
      <c r="P3988" s="1">
        <f>MATCH(spotify_data[[#This Row],[album_id]],spotify_data[album_id],0)</f>
        <v>3987</v>
      </c>
      <c r="Q3988" s="1" t="s">
        <v>13231</v>
      </c>
      <c r="R3988" s="2">
        <v>43028</v>
      </c>
      <c r="S3988" s="7">
        <f ca="1">+TODAY()-spotify_data[[#This Row],[Fecha lanzamiento Album]]</f>
        <v>3003</v>
      </c>
      <c r="T3988" s="7">
        <f ca="1">+spotify_data[[#This Row],[Antigüedad Album Dias]]/60</f>
        <v>50.05</v>
      </c>
      <c r="U3988" s="8">
        <f ca="1">spotify_data[[#This Row],[Antigüedad Album Meses]]/12</f>
        <v>4.1708333333333334</v>
      </c>
      <c r="V3988">
        <v>7</v>
      </c>
      <c r="W3988" s="1" t="s">
        <v>20</v>
      </c>
      <c r="X3988" s="1" t="str">
        <f>+IF(spotify_data[[#This Row],[album_type]]="album","Album",IF(spotify_data[[#This Row],[album_type]]="single","Single","Compilation"))</f>
        <v>Album</v>
      </c>
      <c r="Y3988">
        <v>362</v>
      </c>
    </row>
    <row r="3989" spans="1:25" x14ac:dyDescent="0.3">
      <c r="A3989" s="1" t="s">
        <v>13463</v>
      </c>
      <c r="B3989" s="1">
        <v>4775</v>
      </c>
      <c r="C3989" s="1" t="s">
        <v>13464</v>
      </c>
      <c r="D3989">
        <v>3</v>
      </c>
      <c r="E3989">
        <v>60</v>
      </c>
      <c r="F3989" s="10">
        <f>spotify_data[[#This Row],[track_popularity]]/100</f>
        <v>0.6</v>
      </c>
      <c r="G3989" s="9" t="b">
        <v>0</v>
      </c>
      <c r="H3989" s="1">
        <f>+IF(spotify_data[[#This Row],[explicit]]=FALSE,0,1)</f>
        <v>0</v>
      </c>
      <c r="I3989" s="1" t="s">
        <v>5599</v>
      </c>
      <c r="J3989" s="7">
        <f>MATCH(spotify_data[[#This Row],[artist_name]],spotify_data[artist_name],0)</f>
        <v>100</v>
      </c>
      <c r="K3989">
        <v>88</v>
      </c>
      <c r="L3989" s="10">
        <f>spotify_data[[#This Row],[artist_popularity]]/100</f>
        <v>0.88</v>
      </c>
      <c r="M3989">
        <v>51821190</v>
      </c>
      <c r="N3989" s="1" t="s">
        <v>5600</v>
      </c>
      <c r="O3989" s="1" t="s">
        <v>13455</v>
      </c>
      <c r="P3989" s="1">
        <f>MATCH(spotify_data[[#This Row],[album_id]],spotify_data[album_id],0)</f>
        <v>1246</v>
      </c>
      <c r="Q3989" s="1" t="s">
        <v>13456</v>
      </c>
      <c r="R3989" s="2">
        <v>42937</v>
      </c>
      <c r="S3989" s="7">
        <f ca="1">+TODAY()-spotify_data[[#This Row],[Fecha lanzamiento Album]]</f>
        <v>3094</v>
      </c>
      <c r="T3989" s="7">
        <f ca="1">+spotify_data[[#This Row],[Antigüedad Album Dias]]/60</f>
        <v>51.56666666666667</v>
      </c>
      <c r="U3989" s="8">
        <f ca="1">spotify_data[[#This Row],[Antigüedad Album Meses]]/12</f>
        <v>4.2972222222222225</v>
      </c>
      <c r="V3989">
        <v>16</v>
      </c>
      <c r="W3989" s="1" t="s">
        <v>20</v>
      </c>
      <c r="X3989" s="1" t="str">
        <f>+IF(spotify_data[[#This Row],[album_type]]="album","Album",IF(spotify_data[[#This Row],[album_type]]="single","Single","Compilation"))</f>
        <v>Album</v>
      </c>
      <c r="Y3989">
        <v>492</v>
      </c>
    </row>
    <row r="3990" spans="1:25" x14ac:dyDescent="0.3">
      <c r="A3990" s="1" t="s">
        <v>13658</v>
      </c>
      <c r="B3990" s="1">
        <v>3361</v>
      </c>
      <c r="C3990" s="1" t="s">
        <v>13659</v>
      </c>
      <c r="D3990">
        <v>5</v>
      </c>
      <c r="E3990">
        <v>60</v>
      </c>
      <c r="F3990" s="10">
        <f>spotify_data[[#This Row],[track_popularity]]/100</f>
        <v>0.6</v>
      </c>
      <c r="G3990" s="9" t="b">
        <v>0</v>
      </c>
      <c r="H3990" s="1">
        <f>+IF(spotify_data[[#This Row],[explicit]]=FALSE,0,1)</f>
        <v>0</v>
      </c>
      <c r="I3990" s="1" t="s">
        <v>6414</v>
      </c>
      <c r="J3990" s="7">
        <f>MATCH(spotify_data[[#This Row],[artist_name]],spotify_data[artist_name],0)</f>
        <v>530</v>
      </c>
      <c r="K3990">
        <v>85</v>
      </c>
      <c r="L3990" s="10">
        <f>spotify_data[[#This Row],[artist_popularity]]/100</f>
        <v>0.85</v>
      </c>
      <c r="M3990">
        <v>39777995</v>
      </c>
      <c r="N3990" s="1" t="s">
        <v>6415</v>
      </c>
      <c r="O3990" s="1" t="s">
        <v>13660</v>
      </c>
      <c r="P3990" s="1">
        <f>MATCH(spotify_data[[#This Row],[album_id]],spotify_data[album_id],0)</f>
        <v>530</v>
      </c>
      <c r="Q3990" s="1" t="s">
        <v>8455</v>
      </c>
      <c r="R3990" s="2">
        <v>42881</v>
      </c>
      <c r="S3990" s="7">
        <f ca="1">+TODAY()-spotify_data[[#This Row],[Fecha lanzamiento Album]]</f>
        <v>3150</v>
      </c>
      <c r="T3990" s="7">
        <f ca="1">+spotify_data[[#This Row],[Antigüedad Album Dias]]/60</f>
        <v>52.5</v>
      </c>
      <c r="U3990" s="8">
        <f ca="1">spotify_data[[#This Row],[Antigüedad Album Meses]]/12</f>
        <v>4.375</v>
      </c>
      <c r="V3990">
        <v>13</v>
      </c>
      <c r="W3990" s="1" t="s">
        <v>20</v>
      </c>
      <c r="X3990" s="1" t="str">
        <f>+IF(spotify_data[[#This Row],[album_type]]="album","Album",IF(spotify_data[[#This Row],[album_type]]="single","Single","Compilation"))</f>
        <v>Album</v>
      </c>
      <c r="Y3990">
        <v>366</v>
      </c>
    </row>
    <row r="3991" spans="1:25" x14ac:dyDescent="0.3">
      <c r="A3991" s="1" t="s">
        <v>13674</v>
      </c>
      <c r="B3991" s="1">
        <v>4849</v>
      </c>
      <c r="C3991" s="1" t="s">
        <v>13675</v>
      </c>
      <c r="D3991">
        <v>11</v>
      </c>
      <c r="E3991">
        <v>60</v>
      </c>
      <c r="F3991" s="10">
        <f>spotify_data[[#This Row],[track_popularity]]/100</f>
        <v>0.6</v>
      </c>
      <c r="G3991" s="9" t="b">
        <v>0</v>
      </c>
      <c r="H3991" s="1">
        <f>+IF(spotify_data[[#This Row],[explicit]]=FALSE,0,1)</f>
        <v>0</v>
      </c>
      <c r="I3991" s="1" t="s">
        <v>13676</v>
      </c>
      <c r="J3991" s="7">
        <f>MATCH(spotify_data[[#This Row],[artist_name]],spotify_data[artist_name],0)</f>
        <v>3990</v>
      </c>
      <c r="K3991">
        <v>74</v>
      </c>
      <c r="L3991" s="10">
        <f>spotify_data[[#This Row],[artist_popularity]]/100</f>
        <v>0.74</v>
      </c>
      <c r="M3991">
        <v>8654826</v>
      </c>
      <c r="N3991" s="1" t="s">
        <v>13677</v>
      </c>
      <c r="O3991" s="1" t="s">
        <v>13660</v>
      </c>
      <c r="P3991" s="1">
        <f>MATCH(spotify_data[[#This Row],[album_id]],spotify_data[album_id],0)</f>
        <v>530</v>
      </c>
      <c r="Q3991" s="1" t="s">
        <v>8455</v>
      </c>
      <c r="R3991" s="2">
        <v>42881</v>
      </c>
      <c r="S3991" s="7">
        <f ca="1">+TODAY()-spotify_data[[#This Row],[Fecha lanzamiento Album]]</f>
        <v>3150</v>
      </c>
      <c r="T3991" s="7">
        <f ca="1">+spotify_data[[#This Row],[Antigüedad Album Dias]]/60</f>
        <v>52.5</v>
      </c>
      <c r="U3991" s="8">
        <f ca="1">spotify_data[[#This Row],[Antigüedad Album Meses]]/12</f>
        <v>4.375</v>
      </c>
      <c r="V3991">
        <v>13</v>
      </c>
      <c r="W3991" s="1" t="s">
        <v>20</v>
      </c>
      <c r="X3991" s="1" t="str">
        <f>+IF(spotify_data[[#This Row],[album_type]]="album","Album",IF(spotify_data[[#This Row],[album_type]]="single","Single","Compilation"))</f>
        <v>Album</v>
      </c>
      <c r="Y3991">
        <v>327</v>
      </c>
    </row>
    <row r="3992" spans="1:25" x14ac:dyDescent="0.3">
      <c r="A3992" s="1" t="s">
        <v>13717</v>
      </c>
      <c r="B3992" s="1">
        <v>2565</v>
      </c>
      <c r="C3992" s="1" t="s">
        <v>13718</v>
      </c>
      <c r="D3992">
        <v>3</v>
      </c>
      <c r="E3992">
        <v>60</v>
      </c>
      <c r="F3992" s="10">
        <f>spotify_data[[#This Row],[track_popularity]]/100</f>
        <v>0.6</v>
      </c>
      <c r="G3992" s="9" t="b">
        <v>0</v>
      </c>
      <c r="H3992" s="1">
        <f>+IF(spotify_data[[#This Row],[explicit]]=FALSE,0,1)</f>
        <v>0</v>
      </c>
      <c r="I3992" s="1" t="s">
        <v>3153</v>
      </c>
      <c r="J3992" s="7">
        <f>MATCH(spotify_data[[#This Row],[artist_name]],spotify_data[artist_name],0)</f>
        <v>78</v>
      </c>
      <c r="K3992">
        <v>88</v>
      </c>
      <c r="L3992" s="10">
        <f>spotify_data[[#This Row],[artist_popularity]]/100</f>
        <v>0.88</v>
      </c>
      <c r="M3992">
        <v>31785695</v>
      </c>
      <c r="N3992" s="1" t="s">
        <v>3154</v>
      </c>
      <c r="O3992" s="1" t="s">
        <v>13715</v>
      </c>
      <c r="P3992" s="1">
        <f>MATCH(spotify_data[[#This Row],[album_id]],spotify_data[album_id],0)</f>
        <v>3991</v>
      </c>
      <c r="Q3992" s="1" t="s">
        <v>13716</v>
      </c>
      <c r="R3992" s="2">
        <v>42874</v>
      </c>
      <c r="S3992" s="7">
        <f ca="1">+TODAY()-spotify_data[[#This Row],[Fecha lanzamiento Album]]</f>
        <v>3157</v>
      </c>
      <c r="T3992" s="7">
        <f ca="1">+spotify_data[[#This Row],[Antigüedad Album Dias]]/60</f>
        <v>52.616666666666667</v>
      </c>
      <c r="U3992" s="8">
        <f ca="1">spotify_data[[#This Row],[Antigüedad Album Meses]]/12</f>
        <v>4.384722222222222</v>
      </c>
      <c r="V3992">
        <v>10</v>
      </c>
      <c r="W3992" s="1" t="s">
        <v>20</v>
      </c>
      <c r="X3992" s="1" t="str">
        <f>+IF(spotify_data[[#This Row],[album_type]]="album","Album",IF(spotify_data[[#This Row],[album_type]]="single","Single","Compilation"))</f>
        <v>Album</v>
      </c>
      <c r="Y3992">
        <v>385</v>
      </c>
    </row>
    <row r="3993" spans="1:25" x14ac:dyDescent="0.3">
      <c r="A3993" s="1" t="s">
        <v>13783</v>
      </c>
      <c r="B3993" s="1">
        <v>1620</v>
      </c>
      <c r="C3993" s="1" t="s">
        <v>13784</v>
      </c>
      <c r="D3993">
        <v>8</v>
      </c>
      <c r="E3993">
        <v>60</v>
      </c>
      <c r="F3993" s="10">
        <f>spotify_data[[#This Row],[track_popularity]]/100</f>
        <v>0.6</v>
      </c>
      <c r="G3993" s="9" t="b">
        <v>0</v>
      </c>
      <c r="H3993" s="1">
        <f>+IF(spotify_data[[#This Row],[explicit]]=FALSE,0,1)</f>
        <v>0</v>
      </c>
      <c r="I3993" s="1" t="s">
        <v>7912</v>
      </c>
      <c r="J3993" s="7">
        <f>MATCH(spotify_data[[#This Row],[artist_name]],spotify_data[artist_name],0)</f>
        <v>253</v>
      </c>
      <c r="K3993">
        <v>69</v>
      </c>
      <c r="L3993" s="10">
        <f>spotify_data[[#This Row],[artist_popularity]]/100</f>
        <v>0.69</v>
      </c>
      <c r="M3993">
        <v>4465726</v>
      </c>
      <c r="N3993" s="1" t="s">
        <v>23</v>
      </c>
      <c r="O3993" s="1" t="s">
        <v>13765</v>
      </c>
      <c r="P3993" s="1">
        <f>MATCH(spotify_data[[#This Row],[album_id]],spotify_data[album_id],0)</f>
        <v>253</v>
      </c>
      <c r="Q3993" s="1" t="s">
        <v>13766</v>
      </c>
      <c r="R3993" s="2">
        <v>42860</v>
      </c>
      <c r="S3993" s="7">
        <f ca="1">+TODAY()-spotify_data[[#This Row],[Fecha lanzamiento Album]]</f>
        <v>3171</v>
      </c>
      <c r="T3993" s="7">
        <f ca="1">+spotify_data[[#This Row],[Antigüedad Album Dias]]/60</f>
        <v>52.85</v>
      </c>
      <c r="U3993" s="8">
        <f ca="1">spotify_data[[#This Row],[Antigüedad Album Meses]]/12</f>
        <v>4.4041666666666668</v>
      </c>
      <c r="V3993">
        <v>12</v>
      </c>
      <c r="W3993" s="1" t="s">
        <v>20</v>
      </c>
      <c r="X3993" s="1" t="str">
        <f>+IF(spotify_data[[#This Row],[album_type]]="album","Album",IF(spotify_data[[#This Row],[album_type]]="single","Single","Compilation"))</f>
        <v>Album</v>
      </c>
      <c r="Y3993">
        <v>506</v>
      </c>
    </row>
    <row r="3994" spans="1:25" x14ac:dyDescent="0.3">
      <c r="A3994" s="1" t="s">
        <v>13789</v>
      </c>
      <c r="B3994" s="1">
        <v>1778</v>
      </c>
      <c r="C3994" s="1" t="s">
        <v>13790</v>
      </c>
      <c r="D3994">
        <v>4</v>
      </c>
      <c r="E3994">
        <v>60</v>
      </c>
      <c r="F3994" s="10">
        <f>spotify_data[[#This Row],[track_popularity]]/100</f>
        <v>0.6</v>
      </c>
      <c r="G3994" s="9" t="b">
        <v>0</v>
      </c>
      <c r="H3994" s="1">
        <f>+IF(spotify_data[[#This Row],[explicit]]=FALSE,0,1)</f>
        <v>0</v>
      </c>
      <c r="I3994" s="1" t="s">
        <v>13791</v>
      </c>
      <c r="J3994" s="7">
        <f>MATCH(spotify_data[[#This Row],[artist_name]],spotify_data[artist_name],0)</f>
        <v>1156</v>
      </c>
      <c r="K3994">
        <v>64</v>
      </c>
      <c r="L3994" s="10">
        <f>spotify_data[[#This Row],[artist_popularity]]/100</f>
        <v>0.64</v>
      </c>
      <c r="M3994">
        <v>1368344</v>
      </c>
      <c r="N3994" s="1" t="s">
        <v>13792</v>
      </c>
      <c r="O3994" s="1" t="s">
        <v>13793</v>
      </c>
      <c r="P3994" s="1">
        <f>MATCH(spotify_data[[#This Row],[album_id]],spotify_data[album_id],0)</f>
        <v>3993</v>
      </c>
      <c r="Q3994" s="1" t="s">
        <v>13791</v>
      </c>
      <c r="R3994" s="2">
        <v>42860</v>
      </c>
      <c r="S3994" s="7">
        <f ca="1">+TODAY()-spotify_data[[#This Row],[Fecha lanzamiento Album]]</f>
        <v>3171</v>
      </c>
      <c r="T3994" s="7">
        <f ca="1">+spotify_data[[#This Row],[Antigüedad Album Dias]]/60</f>
        <v>52.85</v>
      </c>
      <c r="U3994" s="8">
        <f ca="1">spotify_data[[#This Row],[Antigüedad Album Meses]]/12</f>
        <v>4.4041666666666668</v>
      </c>
      <c r="V3994">
        <v>8</v>
      </c>
      <c r="W3994" s="1" t="s">
        <v>20</v>
      </c>
      <c r="X3994" s="1" t="str">
        <f>+IF(spotify_data[[#This Row],[album_type]]="album","Album",IF(spotify_data[[#This Row],[album_type]]="single","Single","Compilation"))</f>
        <v>Album</v>
      </c>
      <c r="Y3994">
        <v>451</v>
      </c>
    </row>
    <row r="3995" spans="1:25" x14ac:dyDescent="0.3">
      <c r="A3995" s="1" t="s">
        <v>13912</v>
      </c>
      <c r="B3995" s="1">
        <v>6913</v>
      </c>
      <c r="C3995" s="1" t="s">
        <v>13913</v>
      </c>
      <c r="D3995">
        <v>5</v>
      </c>
      <c r="E3995">
        <v>60</v>
      </c>
      <c r="F3995" s="10">
        <f>spotify_data[[#This Row],[track_popularity]]/100</f>
        <v>0.6</v>
      </c>
      <c r="G3995" s="9" t="b">
        <v>0</v>
      </c>
      <c r="H3995" s="1">
        <f>+IF(spotify_data[[#This Row],[explicit]]=FALSE,0,1)</f>
        <v>0</v>
      </c>
      <c r="I3995" s="1" t="s">
        <v>4590</v>
      </c>
      <c r="J3995" s="7">
        <f>MATCH(spotify_data[[#This Row],[artist_name]],spotify_data[artist_name],0)</f>
        <v>3994</v>
      </c>
      <c r="K3995">
        <v>60</v>
      </c>
      <c r="L3995" s="10">
        <f>spotify_data[[#This Row],[artist_popularity]]/100</f>
        <v>0.6</v>
      </c>
      <c r="M3995">
        <v>644838</v>
      </c>
      <c r="N3995" s="1" t="s">
        <v>23</v>
      </c>
      <c r="O3995" s="1" t="s">
        <v>13889</v>
      </c>
      <c r="P3995" s="1">
        <f>MATCH(spotify_data[[#This Row],[album_id]],spotify_data[album_id],0)</f>
        <v>3994</v>
      </c>
      <c r="Q3995" s="1" t="s">
        <v>13890</v>
      </c>
      <c r="R3995" s="2">
        <v>42832</v>
      </c>
      <c r="S3995" s="7">
        <f ca="1">+TODAY()-spotify_data[[#This Row],[Fecha lanzamiento Album]]</f>
        <v>3199</v>
      </c>
      <c r="T3995" s="7">
        <f ca="1">+spotify_data[[#This Row],[Antigüedad Album Dias]]/60</f>
        <v>53.31666666666667</v>
      </c>
      <c r="U3995" s="8">
        <f ca="1">spotify_data[[#This Row],[Antigüedad Album Meses]]/12</f>
        <v>4.4430555555555555</v>
      </c>
      <c r="V3995">
        <v>12</v>
      </c>
      <c r="W3995" s="1" t="s">
        <v>20</v>
      </c>
      <c r="X3995" s="1" t="str">
        <f>+IF(spotify_data[[#This Row],[album_type]]="album","Album",IF(spotify_data[[#This Row],[album_type]]="single","Single","Compilation"))</f>
        <v>Album</v>
      </c>
      <c r="Y3995">
        <v>386</v>
      </c>
    </row>
    <row r="3996" spans="1:25" x14ac:dyDescent="0.3">
      <c r="A3996" s="1" t="s">
        <v>14003</v>
      </c>
      <c r="B3996" s="1">
        <v>7998</v>
      </c>
      <c r="C3996" s="1" t="s">
        <v>14004</v>
      </c>
      <c r="D3996">
        <v>8</v>
      </c>
      <c r="E3996">
        <v>60</v>
      </c>
      <c r="F3996" s="10">
        <f>spotify_data[[#This Row],[track_popularity]]/100</f>
        <v>0.6</v>
      </c>
      <c r="G3996" s="9" t="b">
        <v>0</v>
      </c>
      <c r="H3996" s="1">
        <f>+IF(spotify_data[[#This Row],[explicit]]=FALSE,0,1)</f>
        <v>0</v>
      </c>
      <c r="I3996" s="1" t="s">
        <v>830</v>
      </c>
      <c r="J3996" s="7">
        <f>MATCH(spotify_data[[#This Row],[artist_name]],spotify_data[artist_name],0)</f>
        <v>73</v>
      </c>
      <c r="K3996">
        <v>88</v>
      </c>
      <c r="L3996" s="10">
        <f>spotify_data[[#This Row],[artist_popularity]]/100</f>
        <v>0.88</v>
      </c>
      <c r="M3996">
        <v>122802777</v>
      </c>
      <c r="N3996" s="1" t="s">
        <v>831</v>
      </c>
      <c r="O3996" s="1" t="s">
        <v>13979</v>
      </c>
      <c r="P3996" s="1">
        <f>MATCH(spotify_data[[#This Row],[album_id]],spotify_data[album_id],0)</f>
        <v>73</v>
      </c>
      <c r="Q3996" s="1" t="s">
        <v>13980</v>
      </c>
      <c r="R3996" s="2">
        <v>42797</v>
      </c>
      <c r="S3996" s="7">
        <f ca="1">+TODAY()-spotify_data[[#This Row],[Fecha lanzamiento Album]]</f>
        <v>3234</v>
      </c>
      <c r="T3996" s="7">
        <f ca="1">+spotify_data[[#This Row],[Antigüedad Album Dias]]/60</f>
        <v>53.9</v>
      </c>
      <c r="U3996" s="8">
        <f ca="1">spotify_data[[#This Row],[Antigüedad Album Meses]]/12</f>
        <v>4.4916666666666663</v>
      </c>
      <c r="V3996">
        <v>16</v>
      </c>
      <c r="W3996" s="1" t="s">
        <v>20</v>
      </c>
      <c r="X3996" s="1" t="str">
        <f>+IF(spotify_data[[#This Row],[album_type]]="album","Album",IF(spotify_data[[#This Row],[album_type]]="single","Single","Compilation"))</f>
        <v>Album</v>
      </c>
      <c r="Y3996">
        <v>315</v>
      </c>
    </row>
    <row r="3997" spans="1:25" x14ac:dyDescent="0.3">
      <c r="A3997" s="1" t="s">
        <v>14148</v>
      </c>
      <c r="B3997" s="1">
        <v>7419</v>
      </c>
      <c r="C3997" s="1" t="s">
        <v>14149</v>
      </c>
      <c r="D3997">
        <v>13</v>
      </c>
      <c r="E3997">
        <v>60</v>
      </c>
      <c r="F3997" s="10">
        <f>spotify_data[[#This Row],[track_popularity]]/100</f>
        <v>0.6</v>
      </c>
      <c r="G3997" s="9" t="b">
        <v>1</v>
      </c>
      <c r="H3997" s="1">
        <f>+IF(spotify_data[[#This Row],[explicit]]=FALSE,0,1)</f>
        <v>1</v>
      </c>
      <c r="I3997" s="1" t="s">
        <v>3271</v>
      </c>
      <c r="J3997" s="7">
        <f>MATCH(spotify_data[[#This Row],[artist_name]],spotify_data[artist_name],0)</f>
        <v>175</v>
      </c>
      <c r="K3997">
        <v>86</v>
      </c>
      <c r="L3997" s="10">
        <f>spotify_data[[#This Row],[artist_popularity]]/100</f>
        <v>0.86</v>
      </c>
      <c r="M3997">
        <v>47722935</v>
      </c>
      <c r="N3997" s="1" t="s">
        <v>3272</v>
      </c>
      <c r="O3997" s="1" t="s">
        <v>14146</v>
      </c>
      <c r="P3997" s="1">
        <f>MATCH(spotify_data[[#This Row],[album_id]],spotify_data[album_id],0)</f>
        <v>780</v>
      </c>
      <c r="Q3997" s="1" t="s">
        <v>14147</v>
      </c>
      <c r="R3997" s="2">
        <v>42713</v>
      </c>
      <c r="S3997" s="7">
        <f ca="1">+TODAY()-spotify_data[[#This Row],[Fecha lanzamiento Album]]</f>
        <v>3318</v>
      </c>
      <c r="T3997" s="7">
        <f ca="1">+spotify_data[[#This Row],[Antigüedad Album Dias]]/60</f>
        <v>55.3</v>
      </c>
      <c r="U3997" s="8">
        <f ca="1">spotify_data[[#This Row],[Antigüedad Album Meses]]/12</f>
        <v>4.6083333333333334</v>
      </c>
      <c r="V3997">
        <v>18</v>
      </c>
      <c r="W3997" s="1" t="s">
        <v>20</v>
      </c>
      <c r="X3997" s="1" t="str">
        <f>+IF(spotify_data[[#This Row],[album_type]]="album","Album",IF(spotify_data[[#This Row],[album_type]]="single","Single","Compilation"))</f>
        <v>Album</v>
      </c>
      <c r="Y3997">
        <v>324</v>
      </c>
    </row>
    <row r="3998" spans="1:25" x14ac:dyDescent="0.3">
      <c r="A3998" s="1" t="s">
        <v>14221</v>
      </c>
      <c r="B3998" s="1">
        <v>15506</v>
      </c>
      <c r="C3998" s="1" t="s">
        <v>14222</v>
      </c>
      <c r="D3998">
        <v>7</v>
      </c>
      <c r="E3998">
        <v>60</v>
      </c>
      <c r="F3998" s="10">
        <f>spotify_data[[#This Row],[track_popularity]]/100</f>
        <v>0.6</v>
      </c>
      <c r="G3998" s="9" t="b">
        <v>0</v>
      </c>
      <c r="H3998" s="1">
        <f>+IF(spotify_data[[#This Row],[explicit]]=FALSE,0,1)</f>
        <v>0</v>
      </c>
      <c r="I3998" s="1" t="s">
        <v>2459</v>
      </c>
      <c r="J3998" s="7">
        <f>MATCH(spotify_data[[#This Row],[artist_name]],spotify_data[artist_name],0)</f>
        <v>35</v>
      </c>
      <c r="K3998">
        <v>93</v>
      </c>
      <c r="L3998" s="10">
        <f>spotify_data[[#This Row],[artist_popularity]]/100</f>
        <v>0.93</v>
      </c>
      <c r="M3998">
        <v>112918137</v>
      </c>
      <c r="N3998" s="1" t="s">
        <v>2460</v>
      </c>
      <c r="O3998" s="1" t="s">
        <v>14211</v>
      </c>
      <c r="P3998" s="1">
        <f>MATCH(spotify_data[[#This Row],[album_id]],spotify_data[album_id],0)</f>
        <v>533</v>
      </c>
      <c r="Q3998" s="1" t="s">
        <v>8649</v>
      </c>
      <c r="R3998" s="2">
        <v>42699</v>
      </c>
      <c r="S3998" s="7">
        <f ca="1">+TODAY()-spotify_data[[#This Row],[Fecha lanzamiento Album]]</f>
        <v>3332</v>
      </c>
      <c r="T3998" s="7">
        <f ca="1">+spotify_data[[#This Row],[Antigüedad Album Dias]]/60</f>
        <v>55.533333333333331</v>
      </c>
      <c r="U3998" s="8">
        <f ca="1">spotify_data[[#This Row],[Antigüedad Album Meses]]/12</f>
        <v>4.6277777777777773</v>
      </c>
      <c r="V3998">
        <v>18</v>
      </c>
      <c r="W3998" s="1" t="s">
        <v>20</v>
      </c>
      <c r="X3998" s="1" t="str">
        <f>+IF(spotify_data[[#This Row],[album_type]]="album","Album",IF(spotify_data[[#This Row],[album_type]]="single","Single","Compilation"))</f>
        <v>Album</v>
      </c>
      <c r="Y3998">
        <v>343</v>
      </c>
    </row>
    <row r="3999" spans="1:25" x14ac:dyDescent="0.3">
      <c r="A3999" s="1" t="s">
        <v>14526</v>
      </c>
      <c r="B3999" s="1">
        <v>5889</v>
      </c>
      <c r="C3999" s="1" t="s">
        <v>14527</v>
      </c>
      <c r="D3999">
        <v>1</v>
      </c>
      <c r="E3999">
        <v>60</v>
      </c>
      <c r="F3999" s="10">
        <f>spotify_data[[#This Row],[track_popularity]]/100</f>
        <v>0.6</v>
      </c>
      <c r="G3999" s="9" t="b">
        <v>0</v>
      </c>
      <c r="H3999" s="1">
        <f>+IF(spotify_data[[#This Row],[explicit]]=FALSE,0,1)</f>
        <v>0</v>
      </c>
      <c r="I3999" s="1" t="s">
        <v>14528</v>
      </c>
      <c r="J3999" s="7">
        <f>MATCH(spotify_data[[#This Row],[artist_name]],spotify_data[artist_name],0)</f>
        <v>3998</v>
      </c>
      <c r="K3999">
        <v>54</v>
      </c>
      <c r="L3999" s="10">
        <f>spotify_data[[#This Row],[artist_popularity]]/100</f>
        <v>0.54</v>
      </c>
      <c r="M3999">
        <v>136230</v>
      </c>
      <c r="N3999" s="1" t="s">
        <v>14529</v>
      </c>
      <c r="O3999" s="1" t="s">
        <v>14530</v>
      </c>
      <c r="P3999" s="1">
        <f>MATCH(spotify_data[[#This Row],[album_id]],spotify_data[album_id],0)</f>
        <v>3998</v>
      </c>
      <c r="Q3999" s="1" t="s">
        <v>14531</v>
      </c>
      <c r="R3999" s="2">
        <v>42594</v>
      </c>
      <c r="S3999" s="7">
        <f ca="1">+TODAY()-spotify_data[[#This Row],[Fecha lanzamiento Album]]</f>
        <v>3437</v>
      </c>
      <c r="T3999" s="7">
        <f ca="1">+spotify_data[[#This Row],[Antigüedad Album Dias]]/60</f>
        <v>57.283333333333331</v>
      </c>
      <c r="U3999" s="8">
        <f ca="1">spotify_data[[#This Row],[Antigüedad Album Meses]]/12</f>
        <v>4.7736111111111112</v>
      </c>
      <c r="V3999">
        <v>36</v>
      </c>
      <c r="W3999" s="1" t="s">
        <v>20</v>
      </c>
      <c r="X3999" s="1" t="str">
        <f>+IF(spotify_data[[#This Row],[album_type]]="album","Album",IF(spotify_data[[#This Row],[album_type]]="single","Single","Compilation"))</f>
        <v>Album</v>
      </c>
      <c r="Y3999">
        <v>112</v>
      </c>
    </row>
    <row r="4000" spans="1:25" x14ac:dyDescent="0.3">
      <c r="A4000" s="1" t="s">
        <v>14666</v>
      </c>
      <c r="B4000" s="1">
        <v>258</v>
      </c>
      <c r="C4000" s="1" t="s">
        <v>14667</v>
      </c>
      <c r="D4000">
        <v>7</v>
      </c>
      <c r="E4000">
        <v>60</v>
      </c>
      <c r="F4000" s="10">
        <f>spotify_data[[#This Row],[track_popularity]]/100</f>
        <v>0.6</v>
      </c>
      <c r="G4000" s="9" t="b">
        <v>1</v>
      </c>
      <c r="H4000" s="1">
        <f>+IF(spotify_data[[#This Row],[explicit]]=FALSE,0,1)</f>
        <v>1</v>
      </c>
      <c r="I4000" s="1" t="s">
        <v>1234</v>
      </c>
      <c r="J4000" s="7">
        <f>MATCH(spotify_data[[#This Row],[artist_name]],spotify_data[artist_name],0)</f>
        <v>186</v>
      </c>
      <c r="K4000">
        <v>82</v>
      </c>
      <c r="L4000" s="10">
        <f>spotify_data[[#This Row],[artist_popularity]]/100</f>
        <v>0.82</v>
      </c>
      <c r="M4000">
        <v>15695162</v>
      </c>
      <c r="N4000" s="1" t="s">
        <v>1235</v>
      </c>
      <c r="O4000" s="1" t="s">
        <v>14661</v>
      </c>
      <c r="P4000" s="1">
        <f>MATCH(spotify_data[[#This Row],[album_id]],spotify_data[album_id],0)</f>
        <v>1927</v>
      </c>
      <c r="Q4000" s="1" t="s">
        <v>14624</v>
      </c>
      <c r="R4000" s="2">
        <v>42531</v>
      </c>
      <c r="S4000" s="7">
        <f ca="1">+TODAY()-spotify_data[[#This Row],[Fecha lanzamiento Album]]</f>
        <v>3500</v>
      </c>
      <c r="T4000" s="7">
        <f ca="1">+spotify_data[[#This Row],[Antigüedad Album Dias]]/60</f>
        <v>58.333333333333336</v>
      </c>
      <c r="U4000" s="8">
        <f ca="1">spotify_data[[#This Row],[Antigüedad Album Meses]]/12</f>
        <v>4.8611111111111116</v>
      </c>
      <c r="V4000">
        <v>10</v>
      </c>
      <c r="W4000" s="1" t="s">
        <v>20</v>
      </c>
      <c r="X4000" s="1" t="str">
        <f>+IF(spotify_data[[#This Row],[album_type]]="album","Album",IF(spotify_data[[#This Row],[album_type]]="single","Single","Compilation"))</f>
        <v>Album</v>
      </c>
      <c r="Y4000">
        <v>203</v>
      </c>
    </row>
    <row r="4001" spans="1:25" x14ac:dyDescent="0.3">
      <c r="A4001" s="1" t="s">
        <v>14701</v>
      </c>
      <c r="B4001" s="1">
        <v>1191</v>
      </c>
      <c r="C4001" s="1" t="s">
        <v>14702</v>
      </c>
      <c r="D4001">
        <v>10</v>
      </c>
      <c r="E4001">
        <v>60</v>
      </c>
      <c r="F4001" s="10">
        <f>spotify_data[[#This Row],[track_popularity]]/100</f>
        <v>0.6</v>
      </c>
      <c r="G4001" s="9" t="b">
        <v>1</v>
      </c>
      <c r="H4001" s="1">
        <f>+IF(spotify_data[[#This Row],[explicit]]=FALSE,0,1)</f>
        <v>1</v>
      </c>
      <c r="I4001" s="1" t="s">
        <v>14703</v>
      </c>
      <c r="J4001" s="7">
        <f>MATCH(spotify_data[[#This Row],[artist_name]],spotify_data[artist_name],0)</f>
        <v>4000</v>
      </c>
      <c r="K4001">
        <v>74</v>
      </c>
      <c r="L4001" s="10">
        <f>spotify_data[[#This Row],[artist_popularity]]/100</f>
        <v>0.74</v>
      </c>
      <c r="M4001">
        <v>6033166</v>
      </c>
      <c r="N4001" s="1" t="s">
        <v>23</v>
      </c>
      <c r="O4001" s="1" t="s">
        <v>14704</v>
      </c>
      <c r="P4001" s="1">
        <f>MATCH(spotify_data[[#This Row],[album_id]],spotify_data[album_id],0)</f>
        <v>4000</v>
      </c>
      <c r="Q4001" s="1" t="s">
        <v>14705</v>
      </c>
      <c r="R4001" s="2">
        <v>42517</v>
      </c>
      <c r="S4001" s="7">
        <f ca="1">+TODAY()-spotify_data[[#This Row],[Fecha lanzamiento Album]]</f>
        <v>3514</v>
      </c>
      <c r="T4001" s="7">
        <f ca="1">+spotify_data[[#This Row],[Antigüedad Album Dias]]/60</f>
        <v>58.56666666666667</v>
      </c>
      <c r="U4001" s="8">
        <f ca="1">spotify_data[[#This Row],[Antigüedad Album Meses]]/12</f>
        <v>4.8805555555555555</v>
      </c>
      <c r="V4001">
        <v>14</v>
      </c>
      <c r="W4001" s="1" t="s">
        <v>20</v>
      </c>
      <c r="X4001" s="1" t="str">
        <f>+IF(spotify_data[[#This Row],[album_type]]="album","Album",IF(spotify_data[[#This Row],[album_type]]="single","Single","Compilation"))</f>
        <v>Album</v>
      </c>
      <c r="Y4001">
        <v>235</v>
      </c>
    </row>
    <row r="4002" spans="1:25" x14ac:dyDescent="0.3">
      <c r="A4002" s="1" t="s">
        <v>14822</v>
      </c>
      <c r="B4002" s="1">
        <v>8064</v>
      </c>
      <c r="C4002" s="1" t="s">
        <v>14823</v>
      </c>
      <c r="D4002">
        <v>5</v>
      </c>
      <c r="E4002">
        <v>60</v>
      </c>
      <c r="F4002" s="10">
        <f>spotify_data[[#This Row],[track_popularity]]/100</f>
        <v>0.6</v>
      </c>
      <c r="G4002" s="9" t="b">
        <v>1</v>
      </c>
      <c r="H4002" s="1">
        <f>+IF(spotify_data[[#This Row],[explicit]]=FALSE,0,1)</f>
        <v>1</v>
      </c>
      <c r="I4002" s="1" t="s">
        <v>4125</v>
      </c>
      <c r="J4002" s="7">
        <f>MATCH(spotify_data[[#This Row],[artist_name]],spotify_data[artist_name],0)</f>
        <v>926</v>
      </c>
      <c r="K4002">
        <v>84</v>
      </c>
      <c r="L4002" s="10">
        <f>spotify_data[[#This Row],[artist_popularity]]/100</f>
        <v>0.84</v>
      </c>
      <c r="M4002">
        <v>41172203</v>
      </c>
      <c r="N4002" s="1" t="s">
        <v>23</v>
      </c>
      <c r="O4002" s="1" t="s">
        <v>14824</v>
      </c>
      <c r="P4002" s="1">
        <f>MATCH(spotify_data[[#This Row],[album_id]],spotify_data[album_id],0)</f>
        <v>926</v>
      </c>
      <c r="Q4002" s="1" t="s">
        <v>14825</v>
      </c>
      <c r="R4002" s="2">
        <v>42483</v>
      </c>
      <c r="S4002" s="7">
        <f ca="1">+TODAY()-spotify_data[[#This Row],[Fecha lanzamiento Album]]</f>
        <v>3548</v>
      </c>
      <c r="T4002" s="7">
        <f ca="1">+spotify_data[[#This Row],[Antigüedad Album Dias]]/60</f>
        <v>59.133333333333333</v>
      </c>
      <c r="U4002" s="8">
        <f ca="1">spotify_data[[#This Row],[Antigüedad Album Meses]]/12</f>
        <v>4.927777777777778</v>
      </c>
      <c r="V4002">
        <v>13</v>
      </c>
      <c r="W4002" s="1" t="s">
        <v>20</v>
      </c>
      <c r="X4002" s="1" t="str">
        <f>+IF(spotify_data[[#This Row],[album_type]]="album","Album",IF(spotify_data[[#This Row],[album_type]]="single","Single","Compilation"))</f>
        <v>Album</v>
      </c>
      <c r="Y4002">
        <v>434</v>
      </c>
    </row>
    <row r="4003" spans="1:25" x14ac:dyDescent="0.3">
      <c r="A4003" s="1" t="s">
        <v>14827</v>
      </c>
      <c r="B4003" s="1">
        <v>5324</v>
      </c>
      <c r="C4003" s="1" t="s">
        <v>14828</v>
      </c>
      <c r="D4003">
        <v>6</v>
      </c>
      <c r="E4003">
        <v>60</v>
      </c>
      <c r="F4003" s="10">
        <f>spotify_data[[#This Row],[track_popularity]]/100</f>
        <v>0.6</v>
      </c>
      <c r="G4003" s="9" t="b">
        <v>0</v>
      </c>
      <c r="H4003" s="1">
        <f>+IF(spotify_data[[#This Row],[explicit]]=FALSE,0,1)</f>
        <v>0</v>
      </c>
      <c r="I4003" s="1" t="s">
        <v>4125</v>
      </c>
      <c r="J4003" s="7">
        <f>MATCH(spotify_data[[#This Row],[artist_name]],spotify_data[artist_name],0)</f>
        <v>926</v>
      </c>
      <c r="K4003">
        <v>84</v>
      </c>
      <c r="L4003" s="10">
        <f>spotify_data[[#This Row],[artist_popularity]]/100</f>
        <v>0.84</v>
      </c>
      <c r="M4003">
        <v>41172203</v>
      </c>
      <c r="N4003" s="1" t="s">
        <v>23</v>
      </c>
      <c r="O4003" s="1" t="s">
        <v>14824</v>
      </c>
      <c r="P4003" s="1">
        <f>MATCH(spotify_data[[#This Row],[album_id]],spotify_data[album_id],0)</f>
        <v>926</v>
      </c>
      <c r="Q4003" s="1" t="s">
        <v>14825</v>
      </c>
      <c r="R4003" s="2">
        <v>42483</v>
      </c>
      <c r="S4003" s="7">
        <f ca="1">+TODAY()-spotify_data[[#This Row],[Fecha lanzamiento Album]]</f>
        <v>3548</v>
      </c>
      <c r="T4003" s="7">
        <f ca="1">+spotify_data[[#This Row],[Antigüedad Album Dias]]/60</f>
        <v>59.133333333333333</v>
      </c>
      <c r="U4003" s="8">
        <f ca="1">spotify_data[[#This Row],[Antigüedad Album Meses]]/12</f>
        <v>4.927777777777778</v>
      </c>
      <c r="V4003">
        <v>13</v>
      </c>
      <c r="W4003" s="1" t="s">
        <v>20</v>
      </c>
      <c r="X4003" s="1" t="str">
        <f>+IF(spotify_data[[#This Row],[album_type]]="album","Album",IF(spotify_data[[#This Row],[album_type]]="single","Single","Compilation"))</f>
        <v>Album</v>
      </c>
      <c r="Y4003">
        <v>479</v>
      </c>
    </row>
    <row r="4004" spans="1:25" x14ac:dyDescent="0.3">
      <c r="A4004" s="1" t="s">
        <v>14829</v>
      </c>
      <c r="B4004" s="1">
        <v>4055</v>
      </c>
      <c r="C4004" s="1" t="s">
        <v>14830</v>
      </c>
      <c r="D4004">
        <v>3</v>
      </c>
      <c r="E4004">
        <v>60</v>
      </c>
      <c r="F4004" s="10">
        <f>spotify_data[[#This Row],[track_popularity]]/100</f>
        <v>0.6</v>
      </c>
      <c r="G4004" s="9" t="b">
        <v>1</v>
      </c>
      <c r="H4004" s="1">
        <f>+IF(spotify_data[[#This Row],[explicit]]=FALSE,0,1)</f>
        <v>1</v>
      </c>
      <c r="I4004" s="1" t="s">
        <v>4125</v>
      </c>
      <c r="J4004" s="7">
        <f>MATCH(spotify_data[[#This Row],[artist_name]],spotify_data[artist_name],0)</f>
        <v>926</v>
      </c>
      <c r="K4004">
        <v>84</v>
      </c>
      <c r="L4004" s="10">
        <f>spotify_data[[#This Row],[artist_popularity]]/100</f>
        <v>0.84</v>
      </c>
      <c r="M4004">
        <v>41172203</v>
      </c>
      <c r="N4004" s="1" t="s">
        <v>23</v>
      </c>
      <c r="O4004" s="1" t="s">
        <v>14824</v>
      </c>
      <c r="P4004" s="1">
        <f>MATCH(spotify_data[[#This Row],[album_id]],spotify_data[album_id],0)</f>
        <v>926</v>
      </c>
      <c r="Q4004" s="1" t="s">
        <v>14825</v>
      </c>
      <c r="R4004" s="2">
        <v>42483</v>
      </c>
      <c r="S4004" s="7">
        <f ca="1">+TODAY()-spotify_data[[#This Row],[Fecha lanzamiento Album]]</f>
        <v>3548</v>
      </c>
      <c r="T4004" s="7">
        <f ca="1">+spotify_data[[#This Row],[Antigüedad Album Dias]]/60</f>
        <v>59.133333333333333</v>
      </c>
      <c r="U4004" s="8">
        <f ca="1">spotify_data[[#This Row],[Antigüedad Album Meses]]/12</f>
        <v>4.927777777777778</v>
      </c>
      <c r="V4004">
        <v>13</v>
      </c>
      <c r="W4004" s="1" t="s">
        <v>20</v>
      </c>
      <c r="X4004" s="1" t="str">
        <f>+IF(spotify_data[[#This Row],[album_type]]="album","Album",IF(spotify_data[[#This Row],[album_type]]="single","Single","Compilation"))</f>
        <v>Album</v>
      </c>
      <c r="Y4004">
        <v>389</v>
      </c>
    </row>
    <row r="4005" spans="1:25" x14ac:dyDescent="0.3">
      <c r="A4005" s="1" t="s">
        <v>14898</v>
      </c>
      <c r="B4005" s="1">
        <v>3875</v>
      </c>
      <c r="C4005" s="1" t="s">
        <v>14899</v>
      </c>
      <c r="D4005">
        <v>15</v>
      </c>
      <c r="E4005">
        <v>60</v>
      </c>
      <c r="F4005" s="10">
        <f>spotify_data[[#This Row],[track_popularity]]/100</f>
        <v>0.6</v>
      </c>
      <c r="G4005" s="9" t="b">
        <v>1</v>
      </c>
      <c r="H4005" s="1">
        <f>+IF(spotify_data[[#This Row],[explicit]]=FALSE,0,1)</f>
        <v>1</v>
      </c>
      <c r="I4005" s="1" t="s">
        <v>2164</v>
      </c>
      <c r="J4005" s="7">
        <f>MATCH(spotify_data[[#This Row],[artist_name]],spotify_data[artist_name],0)</f>
        <v>189</v>
      </c>
      <c r="K4005">
        <v>90</v>
      </c>
      <c r="L4005" s="10">
        <f>spotify_data[[#This Row],[artist_popularity]]/100</f>
        <v>0.9</v>
      </c>
      <c r="M4005">
        <v>107389514</v>
      </c>
      <c r="N4005" s="1" t="s">
        <v>516</v>
      </c>
      <c r="O4005" s="1" t="s">
        <v>14876</v>
      </c>
      <c r="P4005" s="1">
        <f>MATCH(spotify_data[[#This Row],[album_id]],spotify_data[album_id],0)</f>
        <v>432</v>
      </c>
      <c r="Q4005" s="1" t="s">
        <v>14724</v>
      </c>
      <c r="R4005" s="2">
        <v>42461</v>
      </c>
      <c r="S4005" s="7">
        <f ca="1">+TODAY()-spotify_data[[#This Row],[Fecha lanzamiento Album]]</f>
        <v>3570</v>
      </c>
      <c r="T4005" s="7">
        <f ca="1">+spotify_data[[#This Row],[Antigüedad Album Dias]]/60</f>
        <v>59.5</v>
      </c>
      <c r="U4005" s="8">
        <f ca="1">spotify_data[[#This Row],[Antigüedad Album Meses]]/12</f>
        <v>4.958333333333333</v>
      </c>
      <c r="V4005">
        <v>15</v>
      </c>
      <c r="W4005" s="1" t="s">
        <v>20</v>
      </c>
      <c r="X4005" s="1" t="str">
        <f>+IF(spotify_data[[#This Row],[album_type]]="album","Album",IF(spotify_data[[#This Row],[album_type]]="single","Single","Compilation"))</f>
        <v>Album</v>
      </c>
      <c r="Y4005">
        <v>334</v>
      </c>
    </row>
    <row r="4006" spans="1:25" x14ac:dyDescent="0.3">
      <c r="A4006" s="1" t="s">
        <v>14941</v>
      </c>
      <c r="B4006" s="1">
        <v>7917</v>
      </c>
      <c r="C4006" s="1" t="s">
        <v>14942</v>
      </c>
      <c r="D4006">
        <v>1</v>
      </c>
      <c r="E4006">
        <v>60</v>
      </c>
      <c r="F4006" s="10">
        <f>spotify_data[[#This Row],[track_popularity]]/100</f>
        <v>0.6</v>
      </c>
      <c r="G4006" s="9" t="b">
        <v>1</v>
      </c>
      <c r="H4006" s="1">
        <f>+IF(spotify_data[[#This Row],[explicit]]=FALSE,0,1)</f>
        <v>1</v>
      </c>
      <c r="I4006" s="1" t="s">
        <v>14943</v>
      </c>
      <c r="J4006" s="7">
        <f>MATCH(spotify_data[[#This Row],[artist_name]],spotify_data[artist_name],0)</f>
        <v>4005</v>
      </c>
      <c r="K4006">
        <v>62</v>
      </c>
      <c r="L4006" s="10">
        <f>spotify_data[[#This Row],[artist_popularity]]/100</f>
        <v>0.62</v>
      </c>
      <c r="M4006">
        <v>835625</v>
      </c>
      <c r="N4006" s="1" t="s">
        <v>14944</v>
      </c>
      <c r="O4006" s="1" t="s">
        <v>14945</v>
      </c>
      <c r="P4006" s="1">
        <f>MATCH(spotify_data[[#This Row],[album_id]],spotify_data[album_id],0)</f>
        <v>4005</v>
      </c>
      <c r="Q4006" s="1" t="s">
        <v>14942</v>
      </c>
      <c r="R4006" s="2">
        <v>42426</v>
      </c>
      <c r="S4006" s="7">
        <f ca="1">+TODAY()-spotify_data[[#This Row],[Fecha lanzamiento Album]]</f>
        <v>3605</v>
      </c>
      <c r="T4006" s="7">
        <f ca="1">+spotify_data[[#This Row],[Antigüedad Album Dias]]/60</f>
        <v>60.083333333333336</v>
      </c>
      <c r="U4006" s="8">
        <f ca="1">spotify_data[[#This Row],[Antigüedad Album Meses]]/12</f>
        <v>5.0069444444444446</v>
      </c>
      <c r="V4006">
        <v>1</v>
      </c>
      <c r="W4006" s="1" t="s">
        <v>21</v>
      </c>
      <c r="X4006" s="1" t="str">
        <f>+IF(spotify_data[[#This Row],[album_type]]="album","Album",IF(spotify_data[[#This Row],[album_type]]="single","Single","Compilation"))</f>
        <v>Single</v>
      </c>
      <c r="Y4006">
        <v>326</v>
      </c>
    </row>
    <row r="4007" spans="1:25" x14ac:dyDescent="0.3">
      <c r="A4007" s="1" t="s">
        <v>15125</v>
      </c>
      <c r="B4007" s="1">
        <v>5752</v>
      </c>
      <c r="C4007" s="1" t="s">
        <v>15126</v>
      </c>
      <c r="D4007">
        <v>2</v>
      </c>
      <c r="E4007">
        <v>60</v>
      </c>
      <c r="F4007" s="10">
        <f>spotify_data[[#This Row],[track_popularity]]/100</f>
        <v>0.6</v>
      </c>
      <c r="G4007" s="9" t="b">
        <v>0</v>
      </c>
      <c r="H4007" s="1">
        <f>+IF(spotify_data[[#This Row],[explicit]]=FALSE,0,1)</f>
        <v>0</v>
      </c>
      <c r="I4007" s="1" t="s">
        <v>7763</v>
      </c>
      <c r="J4007" s="7">
        <f>MATCH(spotify_data[[#This Row],[artist_name]],spotify_data[artist_name],0)</f>
        <v>45</v>
      </c>
      <c r="K4007">
        <v>88</v>
      </c>
      <c r="L4007" s="10">
        <f>spotify_data[[#This Row],[artist_popularity]]/100</f>
        <v>0.88</v>
      </c>
      <c r="M4007">
        <v>60804949</v>
      </c>
      <c r="N4007" s="1" t="s">
        <v>23</v>
      </c>
      <c r="O4007" s="1" t="s">
        <v>15092</v>
      </c>
      <c r="P4007" s="1">
        <f>MATCH(spotify_data[[#This Row],[album_id]],spotify_data[album_id],0)</f>
        <v>342</v>
      </c>
      <c r="Q4007" s="1" t="s">
        <v>15093</v>
      </c>
      <c r="R4007" s="2">
        <v>42342</v>
      </c>
      <c r="S4007" s="7">
        <f ca="1">+TODAY()-spotify_data[[#This Row],[Fecha lanzamiento Album]]</f>
        <v>3689</v>
      </c>
      <c r="T4007" s="7">
        <f ca="1">+spotify_data[[#This Row],[Antigüedad Album Dias]]/60</f>
        <v>61.483333333333334</v>
      </c>
      <c r="U4007" s="8">
        <f ca="1">spotify_data[[#This Row],[Antigüedad Album Meses]]/12</f>
        <v>5.1236111111111109</v>
      </c>
      <c r="V4007">
        <v>11</v>
      </c>
      <c r="W4007" s="1" t="s">
        <v>20</v>
      </c>
      <c r="X4007" s="1" t="str">
        <f>+IF(spotify_data[[#This Row],[album_type]]="album","Album",IF(spotify_data[[#This Row],[album_type]]="single","Single","Compilation"))</f>
        <v>Album</v>
      </c>
      <c r="Y4007">
        <v>381</v>
      </c>
    </row>
    <row r="4008" spans="1:25" x14ac:dyDescent="0.3">
      <c r="A4008" s="1" t="s">
        <v>15515</v>
      </c>
      <c r="B4008" s="1">
        <v>3023</v>
      </c>
      <c r="C4008" s="1" t="s">
        <v>15516</v>
      </c>
      <c r="D4008">
        <v>12</v>
      </c>
      <c r="E4008">
        <v>60</v>
      </c>
      <c r="F4008" s="10">
        <f>spotify_data[[#This Row],[track_popularity]]/100</f>
        <v>0.6</v>
      </c>
      <c r="G4008" s="9" t="b">
        <v>1</v>
      </c>
      <c r="H4008" s="1">
        <f>+IF(spotify_data[[#This Row],[explicit]]=FALSE,0,1)</f>
        <v>1</v>
      </c>
      <c r="I4008" s="1" t="s">
        <v>2459</v>
      </c>
      <c r="J4008" s="7">
        <f>MATCH(spotify_data[[#This Row],[artist_name]],spotify_data[artist_name],0)</f>
        <v>35</v>
      </c>
      <c r="K4008">
        <v>94</v>
      </c>
      <c r="L4008" s="10">
        <f>spotify_data[[#This Row],[artist_popularity]]/100</f>
        <v>0.94</v>
      </c>
      <c r="M4008">
        <v>112995439</v>
      </c>
      <c r="N4008" s="1" t="s">
        <v>2460</v>
      </c>
      <c r="O4008" s="1" t="s">
        <v>15508</v>
      </c>
      <c r="P4008" s="1">
        <f>MATCH(spotify_data[[#This Row],[album_id]],spotify_data[album_id],0)</f>
        <v>140</v>
      </c>
      <c r="Q4008" s="1" t="s">
        <v>15509</v>
      </c>
      <c r="R4008" s="2">
        <v>42244</v>
      </c>
      <c r="S4008" s="7">
        <f ca="1">+TODAY()-spotify_data[[#This Row],[Fecha lanzamiento Album]]</f>
        <v>3787</v>
      </c>
      <c r="T4008" s="7">
        <f ca="1">+spotify_data[[#This Row],[Antigüedad Album Dias]]/60</f>
        <v>63.116666666666667</v>
      </c>
      <c r="U4008" s="8">
        <f ca="1">spotify_data[[#This Row],[Antigüedad Album Meses]]/12</f>
        <v>5.259722222222222</v>
      </c>
      <c r="V4008">
        <v>14</v>
      </c>
      <c r="W4008" s="1" t="s">
        <v>20</v>
      </c>
      <c r="X4008" s="1" t="str">
        <f>+IF(spotify_data[[#This Row],[album_type]]="album","Album",IF(spotify_data[[#This Row],[album_type]]="single","Single","Compilation"))</f>
        <v>Album</v>
      </c>
      <c r="Y4008">
        <v>434</v>
      </c>
    </row>
    <row r="4009" spans="1:25" x14ac:dyDescent="0.3">
      <c r="A4009" s="1" t="s">
        <v>15749</v>
      </c>
      <c r="B4009" s="1">
        <v>4957</v>
      </c>
      <c r="C4009" s="1" t="s">
        <v>15750</v>
      </c>
      <c r="D4009">
        <v>14</v>
      </c>
      <c r="E4009">
        <v>60</v>
      </c>
      <c r="F4009" s="10">
        <f>spotify_data[[#This Row],[track_popularity]]/100</f>
        <v>0.6</v>
      </c>
      <c r="G4009" s="9" t="b">
        <v>0</v>
      </c>
      <c r="H4009" s="1">
        <f>+IF(spotify_data[[#This Row],[explicit]]=FALSE,0,1)</f>
        <v>0</v>
      </c>
      <c r="I4009" s="1" t="s">
        <v>5665</v>
      </c>
      <c r="J4009" s="7">
        <f>MATCH(spotify_data[[#This Row],[artist_name]],spotify_data[artist_name],0)</f>
        <v>691</v>
      </c>
      <c r="K4009">
        <v>77</v>
      </c>
      <c r="L4009" s="10">
        <f>spotify_data[[#This Row],[artist_popularity]]/100</f>
        <v>0.77</v>
      </c>
      <c r="M4009">
        <v>7228235</v>
      </c>
      <c r="N4009" s="1" t="s">
        <v>5666</v>
      </c>
      <c r="O4009" s="1" t="s">
        <v>15751</v>
      </c>
      <c r="P4009" s="1">
        <f>MATCH(spotify_data[[#This Row],[album_id]],spotify_data[album_id],0)</f>
        <v>4008</v>
      </c>
      <c r="Q4009" s="1" t="s">
        <v>15752</v>
      </c>
      <c r="R4009" s="2">
        <v>42153</v>
      </c>
      <c r="S4009" s="7">
        <f ca="1">+TODAY()-spotify_data[[#This Row],[Fecha lanzamiento Album]]</f>
        <v>3878</v>
      </c>
      <c r="T4009" s="7">
        <f ca="1">+spotify_data[[#This Row],[Antigüedad Album Dias]]/60</f>
        <v>64.63333333333334</v>
      </c>
      <c r="U4009" s="8">
        <f ca="1">spotify_data[[#This Row],[Antigüedad Album Meses]]/12</f>
        <v>5.386111111111112</v>
      </c>
      <c r="V4009">
        <v>16</v>
      </c>
      <c r="W4009" s="1" t="s">
        <v>20</v>
      </c>
      <c r="X4009" s="1" t="str">
        <f>+IF(spotify_data[[#This Row],[album_type]]="album","Album",IF(spotify_data[[#This Row],[album_type]]="single","Single","Compilation"))</f>
        <v>Album</v>
      </c>
      <c r="Y4009">
        <v>432</v>
      </c>
    </row>
    <row r="4010" spans="1:25" x14ac:dyDescent="0.3">
      <c r="A4010" s="1" t="s">
        <v>16101</v>
      </c>
      <c r="B4010" s="1">
        <v>813</v>
      </c>
      <c r="C4010" s="1" t="s">
        <v>16102</v>
      </c>
      <c r="D4010">
        <v>1</v>
      </c>
      <c r="E4010">
        <v>60</v>
      </c>
      <c r="F4010" s="10">
        <f>spotify_data[[#This Row],[track_popularity]]/100</f>
        <v>0.6</v>
      </c>
      <c r="G4010" s="9" t="b">
        <v>1</v>
      </c>
      <c r="H4010" s="1">
        <f>+IF(spotify_data[[#This Row],[explicit]]=FALSE,0,1)</f>
        <v>1</v>
      </c>
      <c r="I4010" s="1" t="s">
        <v>16103</v>
      </c>
      <c r="J4010" s="7">
        <f>MATCH(spotify_data[[#This Row],[artist_name]],spotify_data[artist_name],0)</f>
        <v>4009</v>
      </c>
      <c r="K4010">
        <v>69</v>
      </c>
      <c r="L4010" s="10">
        <f>spotify_data[[#This Row],[artist_popularity]]/100</f>
        <v>0.69</v>
      </c>
      <c r="M4010">
        <v>2858495</v>
      </c>
      <c r="N4010" s="1" t="s">
        <v>23</v>
      </c>
      <c r="O4010" s="1" t="s">
        <v>16104</v>
      </c>
      <c r="P4010" s="1">
        <f>MATCH(spotify_data[[#This Row],[album_id]],spotify_data[album_id],0)</f>
        <v>4009</v>
      </c>
      <c r="Q4010" s="1" t="s">
        <v>16102</v>
      </c>
      <c r="R4010" s="2">
        <v>42005</v>
      </c>
      <c r="S4010" s="7">
        <f ca="1">+TODAY()-spotify_data[[#This Row],[Fecha lanzamiento Album]]</f>
        <v>4026</v>
      </c>
      <c r="T4010" s="7">
        <f ca="1">+spotify_data[[#This Row],[Antigüedad Album Dias]]/60</f>
        <v>67.099999999999994</v>
      </c>
      <c r="U4010" s="8">
        <f ca="1">spotify_data[[#This Row],[Antigüedad Album Meses]]/12</f>
        <v>5.5916666666666659</v>
      </c>
      <c r="V4010">
        <v>1</v>
      </c>
      <c r="W4010" s="1" t="s">
        <v>21</v>
      </c>
      <c r="X4010" s="1" t="str">
        <f>+IF(spotify_data[[#This Row],[album_type]]="album","Album",IF(spotify_data[[#This Row],[album_type]]="single","Single","Compilation"))</f>
        <v>Single</v>
      </c>
      <c r="Y4010">
        <v>316</v>
      </c>
    </row>
    <row r="4011" spans="1:25" x14ac:dyDescent="0.3">
      <c r="A4011" s="1" t="s">
        <v>16137</v>
      </c>
      <c r="B4011" s="1">
        <v>1539</v>
      </c>
      <c r="C4011" s="1" t="s">
        <v>16138</v>
      </c>
      <c r="D4011">
        <v>3</v>
      </c>
      <c r="E4011">
        <v>60</v>
      </c>
      <c r="F4011" s="10">
        <f>spotify_data[[#This Row],[track_popularity]]/100</f>
        <v>0.6</v>
      </c>
      <c r="G4011" s="9" t="b">
        <v>0</v>
      </c>
      <c r="H4011" s="1">
        <f>+IF(spotify_data[[#This Row],[explicit]]=FALSE,0,1)</f>
        <v>0</v>
      </c>
      <c r="I4011" s="1" t="s">
        <v>16139</v>
      </c>
      <c r="J4011" s="7">
        <f>MATCH(spotify_data[[#This Row],[artist_name]],spotify_data[artist_name],0)</f>
        <v>4010</v>
      </c>
      <c r="K4011">
        <v>65</v>
      </c>
      <c r="L4011" s="10">
        <f>spotify_data[[#This Row],[artist_popularity]]/100</f>
        <v>0.65</v>
      </c>
      <c r="M4011">
        <v>2239954</v>
      </c>
      <c r="N4011" s="1" t="s">
        <v>23</v>
      </c>
      <c r="O4011" s="1" t="s">
        <v>16140</v>
      </c>
      <c r="P4011" s="1">
        <f>MATCH(spotify_data[[#This Row],[album_id]],spotify_data[album_id],0)</f>
        <v>4010</v>
      </c>
      <c r="Q4011" s="1" t="s">
        <v>16141</v>
      </c>
      <c r="R4011" s="2">
        <v>41975</v>
      </c>
      <c r="S4011" s="7">
        <f ca="1">+TODAY()-spotify_data[[#This Row],[Fecha lanzamiento Album]]</f>
        <v>4056</v>
      </c>
      <c r="T4011" s="7">
        <f ca="1">+spotify_data[[#This Row],[Antigüedad Album Dias]]/60</f>
        <v>67.599999999999994</v>
      </c>
      <c r="U4011" s="8">
        <f ca="1">spotify_data[[#This Row],[Antigüedad Album Meses]]/12</f>
        <v>5.6333333333333329</v>
      </c>
      <c r="V4011">
        <v>15</v>
      </c>
      <c r="W4011" s="1" t="s">
        <v>20</v>
      </c>
      <c r="X4011" s="1" t="str">
        <f>+IF(spotify_data[[#This Row],[album_type]]="album","Album",IF(spotify_data[[#This Row],[album_type]]="single","Single","Compilation"))</f>
        <v>Album</v>
      </c>
      <c r="Y4011">
        <v>331</v>
      </c>
    </row>
    <row r="4012" spans="1:25" x14ac:dyDescent="0.3">
      <c r="A4012" s="1" t="s">
        <v>16231</v>
      </c>
      <c r="B4012" s="1">
        <v>2116</v>
      </c>
      <c r="C4012" s="1" t="s">
        <v>16232</v>
      </c>
      <c r="D4012">
        <v>4</v>
      </c>
      <c r="E4012">
        <v>60</v>
      </c>
      <c r="F4012" s="10">
        <f>spotify_data[[#This Row],[track_popularity]]/100</f>
        <v>0.6</v>
      </c>
      <c r="G4012" s="9" t="b">
        <v>0</v>
      </c>
      <c r="H4012" s="1">
        <f>+IF(spotify_data[[#This Row],[explicit]]=FALSE,0,1)</f>
        <v>0</v>
      </c>
      <c r="I4012" s="1" t="s">
        <v>16233</v>
      </c>
      <c r="J4012" s="7">
        <f>MATCH(spotify_data[[#This Row],[artist_name]],spotify_data[artist_name],0)</f>
        <v>4011</v>
      </c>
      <c r="K4012">
        <v>55</v>
      </c>
      <c r="L4012" s="10">
        <f>spotify_data[[#This Row],[artist_popularity]]/100</f>
        <v>0.55000000000000004</v>
      </c>
      <c r="M4012">
        <v>688032</v>
      </c>
      <c r="N4012" s="1" t="s">
        <v>16234</v>
      </c>
      <c r="O4012" s="1" t="s">
        <v>16235</v>
      </c>
      <c r="P4012" s="1">
        <f>MATCH(spotify_data[[#This Row],[album_id]],spotify_data[album_id],0)</f>
        <v>4011</v>
      </c>
      <c r="Q4012" s="1" t="s">
        <v>16236</v>
      </c>
      <c r="R4012" s="2">
        <v>41960</v>
      </c>
      <c r="S4012" s="7">
        <f ca="1">+TODAY()-spotify_data[[#This Row],[Fecha lanzamiento Album]]</f>
        <v>4071</v>
      </c>
      <c r="T4012" s="7">
        <f ca="1">+spotify_data[[#This Row],[Antigüedad Album Dias]]/60</f>
        <v>67.849999999999994</v>
      </c>
      <c r="U4012" s="8">
        <f ca="1">spotify_data[[#This Row],[Antigüedad Album Meses]]/12</f>
        <v>5.6541666666666659</v>
      </c>
      <c r="V4012">
        <v>12</v>
      </c>
      <c r="W4012" s="1" t="s">
        <v>20</v>
      </c>
      <c r="X4012" s="1" t="str">
        <f>+IF(spotify_data[[#This Row],[album_type]]="album","Album",IF(spotify_data[[#This Row],[album_type]]="single","Single","Compilation"))</f>
        <v>Album</v>
      </c>
      <c r="Y4012">
        <v>305</v>
      </c>
    </row>
    <row r="4013" spans="1:25" x14ac:dyDescent="0.3">
      <c r="A4013" s="1" t="s">
        <v>16341</v>
      </c>
      <c r="B4013" s="1">
        <v>6056</v>
      </c>
      <c r="C4013" s="1" t="s">
        <v>16342</v>
      </c>
      <c r="D4013">
        <v>4</v>
      </c>
      <c r="E4013">
        <v>60</v>
      </c>
      <c r="F4013" s="10">
        <f>spotify_data[[#This Row],[track_popularity]]/100</f>
        <v>0.6</v>
      </c>
      <c r="G4013" s="9" t="b">
        <v>0</v>
      </c>
      <c r="H4013" s="1">
        <f>+IF(spotify_data[[#This Row],[explicit]]=FALSE,0,1)</f>
        <v>0</v>
      </c>
      <c r="I4013" s="1" t="s">
        <v>5532</v>
      </c>
      <c r="J4013" s="7">
        <f>MATCH(spotify_data[[#This Row],[artist_name]],spotify_data[artist_name],0)</f>
        <v>2502</v>
      </c>
      <c r="K4013">
        <v>70</v>
      </c>
      <c r="L4013" s="10">
        <f>spotify_data[[#This Row],[artist_popularity]]/100</f>
        <v>0.7</v>
      </c>
      <c r="M4013">
        <v>5588772</v>
      </c>
      <c r="N4013" s="1" t="s">
        <v>5533</v>
      </c>
      <c r="O4013" s="1" t="s">
        <v>16340</v>
      </c>
      <c r="P4013" s="1">
        <f>MATCH(spotify_data[[#This Row],[album_id]],spotify_data[album_id],0)</f>
        <v>4012</v>
      </c>
      <c r="Q4013" s="1" t="s">
        <v>8284</v>
      </c>
      <c r="R4013" s="2">
        <v>41926</v>
      </c>
      <c r="S4013" s="7">
        <f ca="1">+TODAY()-spotify_data[[#This Row],[Fecha lanzamiento Album]]</f>
        <v>4105</v>
      </c>
      <c r="T4013" s="7">
        <f ca="1">+spotify_data[[#This Row],[Antigüedad Album Dias]]/60</f>
        <v>68.416666666666671</v>
      </c>
      <c r="U4013" s="8">
        <f ca="1">spotify_data[[#This Row],[Antigüedad Album Meses]]/12</f>
        <v>5.7013888888888893</v>
      </c>
      <c r="V4013">
        <v>12</v>
      </c>
      <c r="W4013" s="1" t="s">
        <v>20</v>
      </c>
      <c r="X4013" s="1" t="str">
        <f>+IF(spotify_data[[#This Row],[album_type]]="album","Album",IF(spotify_data[[#This Row],[album_type]]="single","Single","Compilation"))</f>
        <v>Album</v>
      </c>
      <c r="Y4013">
        <v>384</v>
      </c>
    </row>
    <row r="4014" spans="1:25" x14ac:dyDescent="0.3">
      <c r="A4014" s="1" t="s">
        <v>16379</v>
      </c>
      <c r="B4014" s="1">
        <v>4924</v>
      </c>
      <c r="C4014" s="1" t="s">
        <v>16380</v>
      </c>
      <c r="D4014">
        <v>1</v>
      </c>
      <c r="E4014">
        <v>60</v>
      </c>
      <c r="F4014" s="10">
        <f>spotify_data[[#This Row],[track_popularity]]/100</f>
        <v>0.6</v>
      </c>
      <c r="G4014" s="9" t="b">
        <v>0</v>
      </c>
      <c r="H4014" s="1">
        <f>+IF(spotify_data[[#This Row],[explicit]]=FALSE,0,1)</f>
        <v>0</v>
      </c>
      <c r="I4014" s="1" t="s">
        <v>1573</v>
      </c>
      <c r="J4014" s="7">
        <f>MATCH(spotify_data[[#This Row],[artist_name]],spotify_data[artist_name],0)</f>
        <v>264</v>
      </c>
      <c r="K4014">
        <v>80</v>
      </c>
      <c r="L4014" s="10">
        <f>spotify_data[[#This Row],[artist_popularity]]/100</f>
        <v>0.8</v>
      </c>
      <c r="M4014">
        <v>10539134</v>
      </c>
      <c r="N4014" s="1" t="s">
        <v>23</v>
      </c>
      <c r="O4014" s="1" t="s">
        <v>16381</v>
      </c>
      <c r="P4014" s="1">
        <f>MATCH(spotify_data[[#This Row],[album_id]],spotify_data[album_id],0)</f>
        <v>4013</v>
      </c>
      <c r="Q4014" s="1" t="s">
        <v>16382</v>
      </c>
      <c r="R4014" s="2">
        <v>41912</v>
      </c>
      <c r="S4014" s="7">
        <f ca="1">+TODAY()-spotify_data[[#This Row],[Fecha lanzamiento Album]]</f>
        <v>4119</v>
      </c>
      <c r="T4014" s="7">
        <f ca="1">+spotify_data[[#This Row],[Antigüedad Album Dias]]/60</f>
        <v>68.650000000000006</v>
      </c>
      <c r="U4014" s="8">
        <f ca="1">spotify_data[[#This Row],[Antigüedad Album Meses]]/12</f>
        <v>5.7208333333333341</v>
      </c>
      <c r="V4014">
        <v>1</v>
      </c>
      <c r="W4014" s="1" t="s">
        <v>21</v>
      </c>
      <c r="X4014" s="1" t="str">
        <f>+IF(spotify_data[[#This Row],[album_type]]="album","Album",IF(spotify_data[[#This Row],[album_type]]="single","Single","Compilation"))</f>
        <v>Single</v>
      </c>
      <c r="Y4014">
        <v>387</v>
      </c>
    </row>
    <row r="4015" spans="1:25" x14ac:dyDescent="0.3">
      <c r="A4015" s="1" t="s">
        <v>16486</v>
      </c>
      <c r="B4015" s="1">
        <v>997</v>
      </c>
      <c r="C4015" s="1" t="s">
        <v>16487</v>
      </c>
      <c r="D4015">
        <v>1</v>
      </c>
      <c r="E4015">
        <v>60</v>
      </c>
      <c r="F4015" s="10">
        <f>spotify_data[[#This Row],[track_popularity]]/100</f>
        <v>0.6</v>
      </c>
      <c r="G4015" s="9" t="b">
        <v>1</v>
      </c>
      <c r="H4015" s="1">
        <f>+IF(spotify_data[[#This Row],[explicit]]=FALSE,0,1)</f>
        <v>1</v>
      </c>
      <c r="I4015" s="1" t="s">
        <v>16469</v>
      </c>
      <c r="J4015" s="7">
        <f>MATCH(spotify_data[[#This Row],[artist_name]],spotify_data[artist_name],0)</f>
        <v>4014</v>
      </c>
      <c r="K4015">
        <v>60</v>
      </c>
      <c r="L4015" s="10">
        <f>spotify_data[[#This Row],[artist_popularity]]/100</f>
        <v>0.6</v>
      </c>
      <c r="M4015">
        <v>1708042</v>
      </c>
      <c r="N4015" s="1" t="s">
        <v>16470</v>
      </c>
      <c r="O4015" s="1" t="s">
        <v>16471</v>
      </c>
      <c r="P4015" s="1">
        <f>MATCH(spotify_data[[#This Row],[album_id]],spotify_data[album_id],0)</f>
        <v>4014</v>
      </c>
      <c r="Q4015" s="1" t="s">
        <v>16469</v>
      </c>
      <c r="R4015" s="2">
        <v>41869</v>
      </c>
      <c r="S4015" s="7">
        <f ca="1">+TODAY()-spotify_data[[#This Row],[Fecha lanzamiento Album]]</f>
        <v>4162</v>
      </c>
      <c r="T4015" s="7">
        <f ca="1">+spotify_data[[#This Row],[Antigüedad Album Dias]]/60</f>
        <v>69.36666666666666</v>
      </c>
      <c r="U4015" s="8">
        <f ca="1">spotify_data[[#This Row],[Antigüedad Album Meses]]/12</f>
        <v>5.780555555555555</v>
      </c>
      <c r="V4015">
        <v>10</v>
      </c>
      <c r="W4015" s="1" t="s">
        <v>20</v>
      </c>
      <c r="X4015" s="1" t="str">
        <f>+IF(spotify_data[[#This Row],[album_type]]="album","Album",IF(spotify_data[[#This Row],[album_type]]="single","Single","Compilation"))</f>
        <v>Album</v>
      </c>
      <c r="Y4015">
        <v>4</v>
      </c>
    </row>
    <row r="4016" spans="1:25" x14ac:dyDescent="0.3">
      <c r="A4016" s="1" t="s">
        <v>16741</v>
      </c>
      <c r="B4016" s="1">
        <v>5397</v>
      </c>
      <c r="C4016" s="1" t="s">
        <v>16738</v>
      </c>
      <c r="D4016">
        <v>4</v>
      </c>
      <c r="E4016">
        <v>60</v>
      </c>
      <c r="F4016" s="10">
        <f>spotify_data[[#This Row],[track_popularity]]/100</f>
        <v>0.6</v>
      </c>
      <c r="G4016" s="9" t="b">
        <v>0</v>
      </c>
      <c r="H4016" s="1">
        <f>+IF(spotify_data[[#This Row],[explicit]]=FALSE,0,1)</f>
        <v>0</v>
      </c>
      <c r="I4016" s="1" t="s">
        <v>11416</v>
      </c>
      <c r="J4016" s="7">
        <f>MATCH(spotify_data[[#This Row],[artist_name]],spotify_data[artist_name],0)</f>
        <v>357</v>
      </c>
      <c r="K4016">
        <v>71</v>
      </c>
      <c r="L4016" s="10">
        <f>spotify_data[[#This Row],[artist_popularity]]/100</f>
        <v>0.71</v>
      </c>
      <c r="M4016">
        <v>4307803</v>
      </c>
      <c r="N4016" s="1" t="s">
        <v>831</v>
      </c>
      <c r="O4016" s="1" t="s">
        <v>16742</v>
      </c>
      <c r="P4016" s="1">
        <f>MATCH(spotify_data[[#This Row],[album_id]],spotify_data[album_id],0)</f>
        <v>4015</v>
      </c>
      <c r="Q4016" s="1" t="s">
        <v>16740</v>
      </c>
      <c r="R4016" s="2">
        <v>41725</v>
      </c>
      <c r="S4016" s="7">
        <f ca="1">+TODAY()-spotify_data[[#This Row],[Fecha lanzamiento Album]]</f>
        <v>4306</v>
      </c>
      <c r="T4016" s="7">
        <f ca="1">+spotify_data[[#This Row],[Antigüedad Album Dias]]/60</f>
        <v>71.766666666666666</v>
      </c>
      <c r="U4016" s="8">
        <f ca="1">spotify_data[[#This Row],[Antigüedad Album Meses]]/12</f>
        <v>5.9805555555555552</v>
      </c>
      <c r="V4016">
        <v>13</v>
      </c>
      <c r="W4016" s="1" t="s">
        <v>20</v>
      </c>
      <c r="X4016" s="1" t="str">
        <f>+IF(spotify_data[[#This Row],[album_type]]="album","Album",IF(spotify_data[[#This Row],[album_type]]="single","Single","Compilation"))</f>
        <v>Album</v>
      </c>
      <c r="Y4016">
        <v>417</v>
      </c>
    </row>
    <row r="4017" spans="1:25" x14ac:dyDescent="0.3">
      <c r="A4017" s="1" t="s">
        <v>16976</v>
      </c>
      <c r="B4017" s="1">
        <v>925</v>
      </c>
      <c r="C4017" s="1" t="s">
        <v>16977</v>
      </c>
      <c r="D4017">
        <v>5</v>
      </c>
      <c r="E4017">
        <v>60</v>
      </c>
      <c r="F4017" s="10">
        <f>spotify_data[[#This Row],[track_popularity]]/100</f>
        <v>0.6</v>
      </c>
      <c r="G4017" s="9" t="b">
        <v>0</v>
      </c>
      <c r="H4017" s="1">
        <f>+IF(spotify_data[[#This Row],[explicit]]=FALSE,0,1)</f>
        <v>0</v>
      </c>
      <c r="I4017" s="1" t="s">
        <v>5599</v>
      </c>
      <c r="J4017" s="7">
        <f>MATCH(spotify_data[[#This Row],[artist_name]],spotify_data[artist_name],0)</f>
        <v>100</v>
      </c>
      <c r="K4017">
        <v>88</v>
      </c>
      <c r="L4017" s="10">
        <f>spotify_data[[#This Row],[artist_popularity]]/100</f>
        <v>0.88</v>
      </c>
      <c r="M4017">
        <v>51773650</v>
      </c>
      <c r="N4017" s="1" t="s">
        <v>5600</v>
      </c>
      <c r="O4017" s="1" t="s">
        <v>16978</v>
      </c>
      <c r="P4017" s="1">
        <f>MATCH(spotify_data[[#This Row],[album_id]],spotify_data[album_id],0)</f>
        <v>4016</v>
      </c>
      <c r="Q4017" s="1" t="s">
        <v>16974</v>
      </c>
      <c r="R4017" s="2">
        <v>41640</v>
      </c>
      <c r="S4017" s="7">
        <f ca="1">+TODAY()-spotify_data[[#This Row],[Fecha lanzamiento Album]]</f>
        <v>4391</v>
      </c>
      <c r="T4017" s="7">
        <f ca="1">+spotify_data[[#This Row],[Antigüedad Album Dias]]/60</f>
        <v>73.183333333333337</v>
      </c>
      <c r="U4017" s="8">
        <f ca="1">spotify_data[[#This Row],[Antigüedad Album Meses]]/12</f>
        <v>6.0986111111111114</v>
      </c>
      <c r="V4017">
        <v>15</v>
      </c>
      <c r="W4017" s="1" t="s">
        <v>20</v>
      </c>
      <c r="X4017" s="1" t="str">
        <f>+IF(spotify_data[[#This Row],[album_type]]="album","Album",IF(spotify_data[[#This Row],[album_type]]="single","Single","Compilation"))</f>
        <v>Album</v>
      </c>
      <c r="Y4017">
        <v>427</v>
      </c>
    </row>
    <row r="4018" spans="1:25" x14ac:dyDescent="0.3">
      <c r="A4018" s="1" t="s">
        <v>17116</v>
      </c>
      <c r="B4018" s="1">
        <v>1329</v>
      </c>
      <c r="C4018" s="1" t="s">
        <v>12218</v>
      </c>
      <c r="D4018">
        <v>5</v>
      </c>
      <c r="E4018">
        <v>60</v>
      </c>
      <c r="F4018" s="10">
        <f>spotify_data[[#This Row],[track_popularity]]/100</f>
        <v>0.6</v>
      </c>
      <c r="G4018" s="9" t="b">
        <v>1</v>
      </c>
      <c r="H4018" s="1">
        <f>+IF(spotify_data[[#This Row],[explicit]]=FALSE,0,1)</f>
        <v>1</v>
      </c>
      <c r="I4018" s="1" t="s">
        <v>3466</v>
      </c>
      <c r="J4018" s="7">
        <f>MATCH(spotify_data[[#This Row],[artist_name]],spotify_data[artist_name],0)</f>
        <v>106</v>
      </c>
      <c r="K4018">
        <v>88</v>
      </c>
      <c r="L4018" s="10">
        <f>spotify_data[[#This Row],[artist_popularity]]/100</f>
        <v>0.88</v>
      </c>
      <c r="M4018">
        <v>104584370</v>
      </c>
      <c r="N4018" s="1" t="s">
        <v>3467</v>
      </c>
      <c r="O4018" s="1" t="s">
        <v>17084</v>
      </c>
      <c r="P4018" s="1">
        <f>MATCH(spotify_data[[#This Row],[album_id]],spotify_data[album_id],0)</f>
        <v>1605</v>
      </c>
      <c r="Q4018" s="1" t="s">
        <v>17085</v>
      </c>
      <c r="R4018" s="2">
        <v>41583</v>
      </c>
      <c r="S4018" s="7">
        <f ca="1">+TODAY()-spotify_data[[#This Row],[Fecha lanzamiento Album]]</f>
        <v>4448</v>
      </c>
      <c r="T4018" s="7">
        <f ca="1">+spotify_data[[#This Row],[Antigüedad Album Dias]]/60</f>
        <v>74.13333333333334</v>
      </c>
      <c r="U4018" s="8">
        <f ca="1">spotify_data[[#This Row],[Antigüedad Album Meses]]/12</f>
        <v>6.177777777777778</v>
      </c>
      <c r="V4018">
        <v>21</v>
      </c>
      <c r="W4018" s="1" t="s">
        <v>20</v>
      </c>
      <c r="X4018" s="1" t="str">
        <f>+IF(spotify_data[[#This Row],[album_type]]="album","Album",IF(spotify_data[[#This Row],[album_type]]="single","Single","Compilation"))</f>
        <v>Album</v>
      </c>
      <c r="Y4018">
        <v>454</v>
      </c>
    </row>
    <row r="4019" spans="1:25" x14ac:dyDescent="0.3">
      <c r="A4019" s="1" t="s">
        <v>17123</v>
      </c>
      <c r="B4019" s="1">
        <v>2420</v>
      </c>
      <c r="C4019" s="1" t="s">
        <v>17124</v>
      </c>
      <c r="D4019">
        <v>8</v>
      </c>
      <c r="E4019">
        <v>60</v>
      </c>
      <c r="F4019" s="10">
        <f>spotify_data[[#This Row],[track_popularity]]/100</f>
        <v>0.6</v>
      </c>
      <c r="G4019" s="9" t="b">
        <v>0</v>
      </c>
      <c r="H4019" s="1">
        <f>+IF(spotify_data[[#This Row],[explicit]]=FALSE,0,1)</f>
        <v>0</v>
      </c>
      <c r="I4019" s="1" t="s">
        <v>1959</v>
      </c>
      <c r="J4019" s="7">
        <f>MATCH(spotify_data[[#This Row],[artist_name]],spotify_data[artist_name],0)</f>
        <v>365</v>
      </c>
      <c r="K4019">
        <v>76</v>
      </c>
      <c r="L4019" s="10">
        <f>spotify_data[[#This Row],[artist_popularity]]/100</f>
        <v>0.76</v>
      </c>
      <c r="M4019">
        <v>12004691</v>
      </c>
      <c r="N4019" s="1" t="s">
        <v>23</v>
      </c>
      <c r="O4019" s="1" t="s">
        <v>17125</v>
      </c>
      <c r="P4019" s="1">
        <f>MATCH(spotify_data[[#This Row],[album_id]],spotify_data[album_id],0)</f>
        <v>3038</v>
      </c>
      <c r="Q4019" s="1" t="s">
        <v>17126</v>
      </c>
      <c r="R4019" s="2">
        <v>41579</v>
      </c>
      <c r="S4019" s="7">
        <f ca="1">+TODAY()-spotify_data[[#This Row],[Fecha lanzamiento Album]]</f>
        <v>4452</v>
      </c>
      <c r="T4019" s="7">
        <f ca="1">+spotify_data[[#This Row],[Antigüedad Album Dias]]/60</f>
        <v>74.2</v>
      </c>
      <c r="U4019" s="8">
        <f ca="1">spotify_data[[#This Row],[Antigüedad Album Meses]]/12</f>
        <v>6.1833333333333336</v>
      </c>
      <c r="V4019">
        <v>16</v>
      </c>
      <c r="W4019" s="1" t="s">
        <v>20</v>
      </c>
      <c r="X4019" s="1" t="str">
        <f>+IF(spotify_data[[#This Row],[album_type]]="album","Album",IF(spotify_data[[#This Row],[album_type]]="single","Single","Compilation"))</f>
        <v>Album</v>
      </c>
      <c r="Y4019">
        <v>327</v>
      </c>
    </row>
    <row r="4020" spans="1:25" x14ac:dyDescent="0.3">
      <c r="A4020" s="1" t="s">
        <v>17651</v>
      </c>
      <c r="B4020" s="1">
        <v>1361</v>
      </c>
      <c r="C4020" s="1" t="s">
        <v>17652</v>
      </c>
      <c r="D4020">
        <v>3</v>
      </c>
      <c r="E4020">
        <v>60</v>
      </c>
      <c r="F4020" s="10">
        <f>spotify_data[[#This Row],[track_popularity]]/100</f>
        <v>0.6</v>
      </c>
      <c r="G4020" s="9" t="b">
        <v>0</v>
      </c>
      <c r="H4020" s="1">
        <f>+IF(spotify_data[[#This Row],[explicit]]=FALSE,0,1)</f>
        <v>0</v>
      </c>
      <c r="I4020" s="1" t="s">
        <v>15006</v>
      </c>
      <c r="J4020" s="7">
        <f>MATCH(spotify_data[[#This Row],[artist_name]],spotify_data[artist_name],0)</f>
        <v>3212</v>
      </c>
      <c r="K4020">
        <v>65</v>
      </c>
      <c r="L4020" s="10">
        <f>spotify_data[[#This Row],[artist_popularity]]/100</f>
        <v>0.65</v>
      </c>
      <c r="M4020">
        <v>189122</v>
      </c>
      <c r="N4020" s="1" t="s">
        <v>10139</v>
      </c>
      <c r="O4020" s="1" t="s">
        <v>17647</v>
      </c>
      <c r="P4020" s="1">
        <f>MATCH(spotify_data[[#This Row],[album_id]],spotify_data[album_id],0)</f>
        <v>3212</v>
      </c>
      <c r="Q4020" s="1" t="s">
        <v>17648</v>
      </c>
      <c r="R4020" s="2">
        <v>41305</v>
      </c>
      <c r="S4020" s="7">
        <f ca="1">+TODAY()-spotify_data[[#This Row],[Fecha lanzamiento Album]]</f>
        <v>4726</v>
      </c>
      <c r="T4020" s="7">
        <f ca="1">+spotify_data[[#This Row],[Antigüedad Album Dias]]/60</f>
        <v>78.766666666666666</v>
      </c>
      <c r="U4020" s="8">
        <f ca="1">spotify_data[[#This Row],[Antigüedad Album Meses]]/12</f>
        <v>6.5638888888888891</v>
      </c>
      <c r="V4020">
        <v>53</v>
      </c>
      <c r="W4020" s="1" t="s">
        <v>20</v>
      </c>
      <c r="X4020" s="1" t="str">
        <f>+IF(spotify_data[[#This Row],[album_type]]="album","Album",IF(spotify_data[[#This Row],[album_type]]="single","Single","Compilation"))</f>
        <v>Album</v>
      </c>
      <c r="Y4020">
        <v>506</v>
      </c>
    </row>
    <row r="4021" spans="1:25" x14ac:dyDescent="0.3">
      <c r="A4021" s="1" t="s">
        <v>17855</v>
      </c>
      <c r="B4021" s="1">
        <v>131</v>
      </c>
      <c r="C4021" s="1" t="s">
        <v>14991</v>
      </c>
      <c r="D4021">
        <v>5</v>
      </c>
      <c r="E4021">
        <v>60</v>
      </c>
      <c r="F4021" s="10">
        <f>spotify_data[[#This Row],[track_popularity]]/100</f>
        <v>0.6</v>
      </c>
      <c r="G4021" s="9" t="b">
        <v>1</v>
      </c>
      <c r="H4021" s="1">
        <f>+IF(spotify_data[[#This Row],[explicit]]=FALSE,0,1)</f>
        <v>1</v>
      </c>
      <c r="I4021" s="1" t="s">
        <v>6423</v>
      </c>
      <c r="J4021" s="7">
        <f>MATCH(spotify_data[[#This Row],[artist_name]],spotify_data[artist_name],0)</f>
        <v>126</v>
      </c>
      <c r="K4021">
        <v>76</v>
      </c>
      <c r="L4021" s="10">
        <f>spotify_data[[#This Row],[artist_popularity]]/100</f>
        <v>0.76</v>
      </c>
      <c r="M4021">
        <v>7961145</v>
      </c>
      <c r="N4021" s="1" t="s">
        <v>23</v>
      </c>
      <c r="O4021" s="1" t="s">
        <v>17843</v>
      </c>
      <c r="P4021" s="1">
        <f>MATCH(spotify_data[[#This Row],[album_id]],spotify_data[album_id],0)</f>
        <v>1950</v>
      </c>
      <c r="Q4021" s="1" t="s">
        <v>6423</v>
      </c>
      <c r="R4021" s="2">
        <v>41275</v>
      </c>
      <c r="S4021" s="7">
        <f ca="1">+TODAY()-spotify_data[[#This Row],[Fecha lanzamiento Album]]</f>
        <v>4756</v>
      </c>
      <c r="T4021" s="7">
        <f ca="1">+spotify_data[[#This Row],[Antigüedad Album Dias]]/60</f>
        <v>79.266666666666666</v>
      </c>
      <c r="U4021" s="8">
        <f ca="1">spotify_data[[#This Row],[Antigüedad Album Meses]]/12</f>
        <v>6.6055555555555552</v>
      </c>
      <c r="V4021">
        <v>16</v>
      </c>
      <c r="W4021" s="1" t="s">
        <v>20</v>
      </c>
      <c r="X4021" s="1" t="str">
        <f>+IF(spotify_data[[#This Row],[album_type]]="album","Album",IF(spotify_data[[#This Row],[album_type]]="single","Single","Compilation"))</f>
        <v>Album</v>
      </c>
      <c r="Y4021">
        <v>345</v>
      </c>
    </row>
    <row r="4022" spans="1:25" x14ac:dyDescent="0.3">
      <c r="A4022" s="1" t="s">
        <v>17989</v>
      </c>
      <c r="B4022" s="1">
        <v>3778</v>
      </c>
      <c r="C4022" s="1" t="s">
        <v>17990</v>
      </c>
      <c r="D4022">
        <v>10</v>
      </c>
      <c r="E4022">
        <v>60</v>
      </c>
      <c r="F4022" s="10">
        <f>spotify_data[[#This Row],[track_popularity]]/100</f>
        <v>0.6</v>
      </c>
      <c r="G4022" s="9" t="b">
        <v>1</v>
      </c>
      <c r="H4022" s="1">
        <f>+IF(spotify_data[[#This Row],[explicit]]=FALSE,0,1)</f>
        <v>1</v>
      </c>
      <c r="I4022" s="1" t="s">
        <v>2459</v>
      </c>
      <c r="J4022" s="7">
        <f>MATCH(spotify_data[[#This Row],[artist_name]],spotify_data[artist_name],0)</f>
        <v>35</v>
      </c>
      <c r="K4022">
        <v>93</v>
      </c>
      <c r="L4022" s="10">
        <f>spotify_data[[#This Row],[artist_popularity]]/100</f>
        <v>0.93</v>
      </c>
      <c r="M4022">
        <v>112957721</v>
      </c>
      <c r="N4022" s="1" t="s">
        <v>2460</v>
      </c>
      <c r="O4022" s="1" t="s">
        <v>17943</v>
      </c>
      <c r="P4022" s="1">
        <f>MATCH(spotify_data[[#This Row],[album_id]],spotify_data[album_id],0)</f>
        <v>4021</v>
      </c>
      <c r="Q4022" s="1" t="s">
        <v>17944</v>
      </c>
      <c r="R4022" s="2">
        <v>41226</v>
      </c>
      <c r="S4022" s="7">
        <f ca="1">+TODAY()-spotify_data[[#This Row],[Fecha lanzamiento Album]]</f>
        <v>4805</v>
      </c>
      <c r="T4022" s="7">
        <f ca="1">+spotify_data[[#This Row],[Antigüedad Album Dias]]/60</f>
        <v>80.083333333333329</v>
      </c>
      <c r="U4022" s="8">
        <f ca="1">spotify_data[[#This Row],[Antigüedad Album Meses]]/12</f>
        <v>6.6736111111111107</v>
      </c>
      <c r="V4022">
        <v>30</v>
      </c>
      <c r="W4022" s="1" t="s">
        <v>20</v>
      </c>
      <c r="X4022" s="1" t="str">
        <f>+IF(spotify_data[[#This Row],[album_type]]="album","Album",IF(spotify_data[[#This Row],[album_type]]="single","Single","Compilation"))</f>
        <v>Album</v>
      </c>
      <c r="Y4022">
        <v>43</v>
      </c>
    </row>
    <row r="4023" spans="1:25" x14ac:dyDescent="0.3">
      <c r="A4023" s="1" t="s">
        <v>18278</v>
      </c>
      <c r="B4023" s="1">
        <v>5363</v>
      </c>
      <c r="C4023" s="1" t="s">
        <v>18279</v>
      </c>
      <c r="D4023">
        <v>15</v>
      </c>
      <c r="E4023">
        <v>60</v>
      </c>
      <c r="F4023" s="10">
        <f>spotify_data[[#This Row],[track_popularity]]/100</f>
        <v>0.6</v>
      </c>
      <c r="G4023" s="9" t="b">
        <v>0</v>
      </c>
      <c r="H4023" s="1">
        <f>+IF(spotify_data[[#This Row],[explicit]]=FALSE,0,1)</f>
        <v>0</v>
      </c>
      <c r="I4023" s="1" t="s">
        <v>15229</v>
      </c>
      <c r="J4023" s="7">
        <f>MATCH(spotify_data[[#This Row],[artist_name]],spotify_data[artist_name],0)</f>
        <v>141</v>
      </c>
      <c r="K4023">
        <v>83</v>
      </c>
      <c r="L4023" s="10">
        <f>spotify_data[[#This Row],[artist_popularity]]/100</f>
        <v>0.83</v>
      </c>
      <c r="M4023">
        <v>40270893</v>
      </c>
      <c r="N4023" s="1" t="s">
        <v>23</v>
      </c>
      <c r="O4023" s="1" t="s">
        <v>18277</v>
      </c>
      <c r="P4023" s="1">
        <f>MATCH(spotify_data[[#This Row],[album_id]],spotify_data[album_id],0)</f>
        <v>1458</v>
      </c>
      <c r="Q4023" s="1" t="s">
        <v>9558</v>
      </c>
      <c r="R4023" s="2">
        <v>41054</v>
      </c>
      <c r="S4023" s="7">
        <f ca="1">+TODAY()-spotify_data[[#This Row],[Fecha lanzamiento Album]]</f>
        <v>4977</v>
      </c>
      <c r="T4023" s="7">
        <f ca="1">+spotify_data[[#This Row],[Antigüedad Album Dias]]/60</f>
        <v>82.95</v>
      </c>
      <c r="U4023" s="8">
        <f ca="1">spotify_data[[#This Row],[Antigüedad Album Meses]]/12</f>
        <v>6.9125000000000005</v>
      </c>
      <c r="V4023">
        <v>18</v>
      </c>
      <c r="W4023" s="1" t="s">
        <v>20</v>
      </c>
      <c r="X4023" s="1" t="str">
        <f>+IF(spotify_data[[#This Row],[album_type]]="album","Album",IF(spotify_data[[#This Row],[album_type]]="single","Single","Compilation"))</f>
        <v>Album</v>
      </c>
      <c r="Y4023">
        <v>437</v>
      </c>
    </row>
    <row r="4024" spans="1:25" x14ac:dyDescent="0.3">
      <c r="A4024" s="1" t="s">
        <v>18407</v>
      </c>
      <c r="B4024" s="1">
        <v>2421</v>
      </c>
      <c r="C4024" s="1" t="s">
        <v>13630</v>
      </c>
      <c r="D4024">
        <v>1</v>
      </c>
      <c r="E4024">
        <v>60</v>
      </c>
      <c r="F4024" s="10">
        <f>spotify_data[[#This Row],[track_popularity]]/100</f>
        <v>0.6</v>
      </c>
      <c r="G4024" s="9" t="b">
        <v>0</v>
      </c>
      <c r="H4024" s="1">
        <f>+IF(spotify_data[[#This Row],[explicit]]=FALSE,0,1)</f>
        <v>0</v>
      </c>
      <c r="I4024" s="1" t="s">
        <v>9830</v>
      </c>
      <c r="J4024" s="7">
        <f>MATCH(spotify_data[[#This Row],[artist_name]],spotify_data[artist_name],0)</f>
        <v>2329</v>
      </c>
      <c r="K4024">
        <v>67</v>
      </c>
      <c r="L4024" s="10">
        <f>spotify_data[[#This Row],[artist_popularity]]/100</f>
        <v>0.67</v>
      </c>
      <c r="M4024">
        <v>2625044</v>
      </c>
      <c r="N4024" s="1" t="s">
        <v>9831</v>
      </c>
      <c r="O4024" s="1" t="s">
        <v>18408</v>
      </c>
      <c r="P4024" s="1">
        <f>MATCH(spotify_data[[#This Row],[album_id]],spotify_data[album_id],0)</f>
        <v>4023</v>
      </c>
      <c r="Q4024" s="1" t="s">
        <v>13630</v>
      </c>
      <c r="R4024" s="2">
        <v>40959</v>
      </c>
      <c r="S4024" s="7">
        <f ca="1">+TODAY()-spotify_data[[#This Row],[Fecha lanzamiento Album]]</f>
        <v>5072</v>
      </c>
      <c r="T4024" s="7">
        <f ca="1">+spotify_data[[#This Row],[Antigüedad Album Dias]]/60</f>
        <v>84.533333333333331</v>
      </c>
      <c r="U4024" s="8">
        <f ca="1">spotify_data[[#This Row],[Antigüedad Album Meses]]/12</f>
        <v>7.0444444444444443</v>
      </c>
      <c r="V4024">
        <v>1</v>
      </c>
      <c r="W4024" s="1" t="s">
        <v>21</v>
      </c>
      <c r="X4024" s="1" t="str">
        <f>+IF(spotify_data[[#This Row],[album_type]]="album","Album",IF(spotify_data[[#This Row],[album_type]]="single","Single","Compilation"))</f>
        <v>Single</v>
      </c>
      <c r="Y4024">
        <v>425</v>
      </c>
    </row>
    <row r="4025" spans="1:25" x14ac:dyDescent="0.3">
      <c r="A4025" s="1" t="s">
        <v>18487</v>
      </c>
      <c r="B4025" s="1">
        <v>3572</v>
      </c>
      <c r="C4025" s="1" t="s">
        <v>18488</v>
      </c>
      <c r="D4025">
        <v>9</v>
      </c>
      <c r="E4025">
        <v>60</v>
      </c>
      <c r="F4025" s="10">
        <f>spotify_data[[#This Row],[track_popularity]]/100</f>
        <v>0.6</v>
      </c>
      <c r="G4025" s="9" t="b">
        <v>0</v>
      </c>
      <c r="H4025" s="1">
        <f>+IF(spotify_data[[#This Row],[explicit]]=FALSE,0,1)</f>
        <v>0</v>
      </c>
      <c r="I4025" s="1" t="s">
        <v>5599</v>
      </c>
      <c r="J4025" s="7">
        <f>MATCH(spotify_data[[#This Row],[artist_name]],spotify_data[artist_name],0)</f>
        <v>100</v>
      </c>
      <c r="K4025">
        <v>88</v>
      </c>
      <c r="L4025" s="10">
        <f>spotify_data[[#This Row],[artist_popularity]]/100</f>
        <v>0.88</v>
      </c>
      <c r="M4025">
        <v>51798111</v>
      </c>
      <c r="N4025" s="1" t="s">
        <v>5600</v>
      </c>
      <c r="O4025" s="1" t="s">
        <v>18448</v>
      </c>
      <c r="P4025" s="1">
        <f>MATCH(spotify_data[[#This Row],[album_id]],spotify_data[album_id],0)</f>
        <v>1801</v>
      </c>
      <c r="Q4025" s="1" t="s">
        <v>18449</v>
      </c>
      <c r="R4025" s="2">
        <v>40909</v>
      </c>
      <c r="S4025" s="7">
        <f ca="1">+TODAY()-spotify_data[[#This Row],[Fecha lanzamiento Album]]</f>
        <v>5122</v>
      </c>
      <c r="T4025" s="7">
        <f ca="1">+spotify_data[[#This Row],[Antigüedad Album Dias]]/60</f>
        <v>85.36666666666666</v>
      </c>
      <c r="U4025" s="8">
        <f ca="1">spotify_data[[#This Row],[Antigüedad Album Meses]]/12</f>
        <v>7.113888888888888</v>
      </c>
      <c r="V4025">
        <v>24</v>
      </c>
      <c r="W4025" s="1" t="s">
        <v>20</v>
      </c>
      <c r="X4025" s="1" t="str">
        <f>+IF(spotify_data[[#This Row],[album_type]]="album","Album",IF(spotify_data[[#This Row],[album_type]]="single","Single","Compilation"))</f>
        <v>Album</v>
      </c>
      <c r="Y4025">
        <v>385</v>
      </c>
    </row>
    <row r="4026" spans="1:25" x14ac:dyDescent="0.3">
      <c r="A4026" s="1" t="s">
        <v>18787</v>
      </c>
      <c r="B4026" s="1">
        <v>1640</v>
      </c>
      <c r="C4026" s="1" t="s">
        <v>18777</v>
      </c>
      <c r="D4026">
        <v>10</v>
      </c>
      <c r="E4026">
        <v>60</v>
      </c>
      <c r="F4026" s="10">
        <f>spotify_data[[#This Row],[track_popularity]]/100</f>
        <v>0.6</v>
      </c>
      <c r="G4026" s="9" t="b">
        <v>1</v>
      </c>
      <c r="H4026" s="1">
        <f>+IF(spotify_data[[#This Row],[explicit]]=FALSE,0,1)</f>
        <v>1</v>
      </c>
      <c r="I4026" s="1" t="s">
        <v>217</v>
      </c>
      <c r="J4026" s="7">
        <f>MATCH(spotify_data[[#This Row],[artist_name]],spotify_data[artist_name],0)</f>
        <v>239</v>
      </c>
      <c r="K4026">
        <v>87</v>
      </c>
      <c r="L4026" s="10">
        <f>spotify_data[[#This Row],[artist_popularity]]/100</f>
        <v>0.87</v>
      </c>
      <c r="M4026">
        <v>27141717</v>
      </c>
      <c r="N4026" s="1" t="s">
        <v>218</v>
      </c>
      <c r="O4026" s="1" t="s">
        <v>18788</v>
      </c>
      <c r="P4026" s="1">
        <f>MATCH(spotify_data[[#This Row],[album_id]],spotify_data[album_id],0)</f>
        <v>4025</v>
      </c>
      <c r="Q4026" s="1" t="s">
        <v>18789</v>
      </c>
      <c r="R4026" s="2">
        <v>40779</v>
      </c>
      <c r="S4026" s="7">
        <f ca="1">+TODAY()-spotify_data[[#This Row],[Fecha lanzamiento Album]]</f>
        <v>5252</v>
      </c>
      <c r="T4026" s="7">
        <f ca="1">+spotify_data[[#This Row],[Antigüedad Album Dias]]/60</f>
        <v>87.533333333333331</v>
      </c>
      <c r="U4026" s="8">
        <f ca="1">spotify_data[[#This Row],[Antigüedad Album Meses]]/12</f>
        <v>7.2944444444444443</v>
      </c>
      <c r="V4026">
        <v>30</v>
      </c>
      <c r="W4026" s="1" t="s">
        <v>20</v>
      </c>
      <c r="X4026" s="1" t="str">
        <f>+IF(spotify_data[[#This Row],[album_type]]="album","Album",IF(spotify_data[[#This Row],[album_type]]="single","Single","Compilation"))</f>
        <v>Album</v>
      </c>
      <c r="Y4026">
        <v>324</v>
      </c>
    </row>
    <row r="4027" spans="1:25" x14ac:dyDescent="0.3">
      <c r="A4027" s="1" t="s">
        <v>19224</v>
      </c>
      <c r="B4027" s="1">
        <v>1160</v>
      </c>
      <c r="C4027" s="1" t="s">
        <v>19225</v>
      </c>
      <c r="D4027">
        <v>1</v>
      </c>
      <c r="E4027">
        <v>60</v>
      </c>
      <c r="F4027" s="10">
        <f>spotify_data[[#This Row],[track_popularity]]/100</f>
        <v>0.6</v>
      </c>
      <c r="G4027" s="9" t="b">
        <v>0</v>
      </c>
      <c r="H4027" s="1">
        <f>+IF(spotify_data[[#This Row],[explicit]]=FALSE,0,1)</f>
        <v>0</v>
      </c>
      <c r="I4027" s="1" t="s">
        <v>19226</v>
      </c>
      <c r="J4027" s="7">
        <f>MATCH(spotify_data[[#This Row],[artist_name]],spotify_data[artist_name],0)</f>
        <v>4026</v>
      </c>
      <c r="K4027">
        <v>63</v>
      </c>
      <c r="L4027" s="10">
        <f>spotify_data[[#This Row],[artist_popularity]]/100</f>
        <v>0.63</v>
      </c>
      <c r="M4027">
        <v>715689</v>
      </c>
      <c r="N4027" s="1" t="s">
        <v>23</v>
      </c>
      <c r="O4027" s="1" t="s">
        <v>19227</v>
      </c>
      <c r="P4027" s="1">
        <f>MATCH(spotify_data[[#This Row],[album_id]],spotify_data[album_id],0)</f>
        <v>4026</v>
      </c>
      <c r="Q4027" s="1" t="s">
        <v>19228</v>
      </c>
      <c r="R4027" s="2">
        <v>40544</v>
      </c>
      <c r="S4027" s="7">
        <f ca="1">+TODAY()-spotify_data[[#This Row],[Fecha lanzamiento Album]]</f>
        <v>5487</v>
      </c>
      <c r="T4027" s="7">
        <f ca="1">+spotify_data[[#This Row],[Antigüedad Album Dias]]/60</f>
        <v>91.45</v>
      </c>
      <c r="U4027" s="8">
        <f ca="1">spotify_data[[#This Row],[Antigüedad Album Meses]]/12</f>
        <v>7.6208333333333336</v>
      </c>
      <c r="V4027">
        <v>12</v>
      </c>
      <c r="W4027" s="1" t="s">
        <v>1932</v>
      </c>
      <c r="X4027" s="1" t="str">
        <f>+IF(spotify_data[[#This Row],[album_type]]="album","Album",IF(spotify_data[[#This Row],[album_type]]="single","Single","Compilation"))</f>
        <v>Compilation</v>
      </c>
      <c r="Y4027">
        <v>395</v>
      </c>
    </row>
    <row r="4028" spans="1:25" x14ac:dyDescent="0.3">
      <c r="A4028" s="1" t="s">
        <v>19259</v>
      </c>
      <c r="B4028" s="1">
        <v>1002</v>
      </c>
      <c r="C4028" s="1" t="s">
        <v>19260</v>
      </c>
      <c r="D4028">
        <v>13</v>
      </c>
      <c r="E4028">
        <v>60</v>
      </c>
      <c r="F4028" s="10">
        <f>spotify_data[[#This Row],[track_popularity]]/100</f>
        <v>0.6</v>
      </c>
      <c r="G4028" s="9" t="b">
        <v>1</v>
      </c>
      <c r="H4028" s="1">
        <f>+IF(spotify_data[[#This Row],[explicit]]=FALSE,0,1)</f>
        <v>1</v>
      </c>
      <c r="I4028" s="1" t="s">
        <v>14069</v>
      </c>
      <c r="J4028" s="7">
        <f>MATCH(spotify_data[[#This Row],[artist_name]],spotify_data[artist_name],0)</f>
        <v>1595</v>
      </c>
      <c r="K4028">
        <v>74</v>
      </c>
      <c r="L4028" s="10">
        <f>spotify_data[[#This Row],[artist_popularity]]/100</f>
        <v>0.74</v>
      </c>
      <c r="M4028">
        <v>11542638</v>
      </c>
      <c r="N4028" s="1" t="s">
        <v>23</v>
      </c>
      <c r="O4028" s="1" t="s">
        <v>19261</v>
      </c>
      <c r="P4028" s="1">
        <f>MATCH(spotify_data[[#This Row],[album_id]],spotify_data[album_id],0)</f>
        <v>4027</v>
      </c>
      <c r="Q4028" s="1" t="s">
        <v>19262</v>
      </c>
      <c r="R4028" s="2">
        <v>40544</v>
      </c>
      <c r="S4028" s="7">
        <f ca="1">+TODAY()-spotify_data[[#This Row],[Fecha lanzamiento Album]]</f>
        <v>5487</v>
      </c>
      <c r="T4028" s="7">
        <f ca="1">+spotify_data[[#This Row],[Antigüedad Album Dias]]/60</f>
        <v>91.45</v>
      </c>
      <c r="U4028" s="8">
        <f ca="1">spotify_data[[#This Row],[Antigüedad Album Meses]]/12</f>
        <v>7.6208333333333336</v>
      </c>
      <c r="V4028">
        <v>13</v>
      </c>
      <c r="W4028" s="1" t="s">
        <v>20</v>
      </c>
      <c r="X4028" s="1" t="str">
        <f>+IF(spotify_data[[#This Row],[album_type]]="album","Album",IF(spotify_data[[#This Row],[album_type]]="single","Single","Compilation"))</f>
        <v>Album</v>
      </c>
      <c r="Y4028">
        <v>367</v>
      </c>
    </row>
    <row r="4029" spans="1:25" x14ac:dyDescent="0.3">
      <c r="A4029" s="1" t="s">
        <v>19526</v>
      </c>
      <c r="B4029" s="1">
        <v>1860</v>
      </c>
      <c r="C4029" s="1" t="s">
        <v>19500</v>
      </c>
      <c r="D4029">
        <v>4</v>
      </c>
      <c r="E4029">
        <v>60</v>
      </c>
      <c r="F4029" s="10">
        <f>spotify_data[[#This Row],[track_popularity]]/100</f>
        <v>0.6</v>
      </c>
      <c r="G4029" s="9" t="b">
        <v>0</v>
      </c>
      <c r="H4029" s="1">
        <f>+IF(spotify_data[[#This Row],[explicit]]=FALSE,0,1)</f>
        <v>0</v>
      </c>
      <c r="I4029" s="1" t="s">
        <v>14806</v>
      </c>
      <c r="J4029" s="7">
        <f>MATCH(spotify_data[[#This Row],[artist_name]],spotify_data[artist_name],0)</f>
        <v>662</v>
      </c>
      <c r="K4029">
        <v>67</v>
      </c>
      <c r="L4029" s="10">
        <f>spotify_data[[#This Row],[artist_popularity]]/100</f>
        <v>0.67</v>
      </c>
      <c r="M4029">
        <v>1525672</v>
      </c>
      <c r="N4029" s="1" t="s">
        <v>23</v>
      </c>
      <c r="O4029" s="1" t="s">
        <v>19527</v>
      </c>
      <c r="P4029" s="1">
        <f>MATCH(spotify_data[[#This Row],[album_id]],spotify_data[album_id],0)</f>
        <v>4028</v>
      </c>
      <c r="Q4029" s="1" t="s">
        <v>19502</v>
      </c>
      <c r="R4029" s="2">
        <v>40359</v>
      </c>
      <c r="S4029" s="7">
        <f ca="1">+TODAY()-spotify_data[[#This Row],[Fecha lanzamiento Album]]</f>
        <v>5672</v>
      </c>
      <c r="T4029" s="7">
        <f ca="1">+spotify_data[[#This Row],[Antigüedad Album Dias]]/60</f>
        <v>94.533333333333331</v>
      </c>
      <c r="U4029" s="8">
        <f ca="1">spotify_data[[#This Row],[Antigüedad Album Meses]]/12</f>
        <v>7.8777777777777773</v>
      </c>
      <c r="V4029">
        <v>14</v>
      </c>
      <c r="W4029" s="1" t="s">
        <v>20</v>
      </c>
      <c r="X4029" s="1" t="str">
        <f>+IF(spotify_data[[#This Row],[album_type]]="album","Album",IF(spotify_data[[#This Row],[album_type]]="single","Single","Compilation"))</f>
        <v>Album</v>
      </c>
      <c r="Y4029">
        <v>355</v>
      </c>
    </row>
    <row r="4030" spans="1:25" x14ac:dyDescent="0.3">
      <c r="A4030" s="1" t="s">
        <v>19534</v>
      </c>
      <c r="B4030" s="1">
        <v>8477</v>
      </c>
      <c r="C4030" s="1" t="s">
        <v>19535</v>
      </c>
      <c r="D4030">
        <v>3</v>
      </c>
      <c r="E4030">
        <v>60</v>
      </c>
      <c r="F4030" s="10">
        <f>spotify_data[[#This Row],[track_popularity]]/100</f>
        <v>0.6</v>
      </c>
      <c r="G4030" s="9" t="b">
        <v>1</v>
      </c>
      <c r="H4030" s="1">
        <f>+IF(spotify_data[[#This Row],[explicit]]=FALSE,0,1)</f>
        <v>1</v>
      </c>
      <c r="I4030" s="1" t="s">
        <v>14943</v>
      </c>
      <c r="J4030" s="7">
        <f>MATCH(spotify_data[[#This Row],[artist_name]],spotify_data[artist_name],0)</f>
        <v>4005</v>
      </c>
      <c r="K4030">
        <v>62</v>
      </c>
      <c r="L4030" s="10">
        <f>spotify_data[[#This Row],[artist_popularity]]/100</f>
        <v>0.62</v>
      </c>
      <c r="M4030">
        <v>835590</v>
      </c>
      <c r="N4030" s="1" t="s">
        <v>14944</v>
      </c>
      <c r="O4030" s="1" t="s">
        <v>19536</v>
      </c>
      <c r="P4030" s="1">
        <f>MATCH(spotify_data[[#This Row],[album_id]],spotify_data[album_id],0)</f>
        <v>4029</v>
      </c>
      <c r="Q4030" s="1" t="s">
        <v>19537</v>
      </c>
      <c r="R4030" s="2">
        <v>40359</v>
      </c>
      <c r="S4030" s="7">
        <f ca="1">+TODAY()-spotify_data[[#This Row],[Fecha lanzamiento Album]]</f>
        <v>5672</v>
      </c>
      <c r="T4030" s="7">
        <f ca="1">+spotify_data[[#This Row],[Antigüedad Album Dias]]/60</f>
        <v>94.533333333333331</v>
      </c>
      <c r="U4030" s="8">
        <f ca="1">spotify_data[[#This Row],[Antigüedad Album Meses]]/12</f>
        <v>7.8777777777777773</v>
      </c>
      <c r="V4030">
        <v>13</v>
      </c>
      <c r="W4030" s="1" t="s">
        <v>20</v>
      </c>
      <c r="X4030" s="1" t="str">
        <f>+IF(spotify_data[[#This Row],[album_type]]="album","Album",IF(spotify_data[[#This Row],[album_type]]="single","Single","Compilation"))</f>
        <v>Album</v>
      </c>
      <c r="Y4030">
        <v>446</v>
      </c>
    </row>
    <row r="4031" spans="1:25" x14ac:dyDescent="0.3">
      <c r="A4031" s="1" t="s">
        <v>20868</v>
      </c>
      <c r="B4031" s="1">
        <v>6384</v>
      </c>
      <c r="C4031" s="1" t="s">
        <v>20869</v>
      </c>
      <c r="D4031">
        <v>5</v>
      </c>
      <c r="E4031">
        <v>60</v>
      </c>
      <c r="F4031" s="10">
        <f>spotify_data[[#This Row],[track_popularity]]/100</f>
        <v>0.6</v>
      </c>
      <c r="G4031" s="9" t="b">
        <v>1</v>
      </c>
      <c r="H4031" s="1">
        <f>+IF(spotify_data[[#This Row],[explicit]]=FALSE,0,1)</f>
        <v>1</v>
      </c>
      <c r="I4031" s="1" t="s">
        <v>20870</v>
      </c>
      <c r="J4031" s="7">
        <f>MATCH(spotify_data[[#This Row],[artist_name]],spotify_data[artist_name],0)</f>
        <v>581</v>
      </c>
      <c r="K4031">
        <v>75</v>
      </c>
      <c r="L4031" s="10">
        <f>spotify_data[[#This Row],[artist_popularity]]/100</f>
        <v>0.75</v>
      </c>
      <c r="M4031">
        <v>12766717</v>
      </c>
      <c r="N4031" s="1" t="s">
        <v>20871</v>
      </c>
      <c r="O4031" s="1" t="s">
        <v>20872</v>
      </c>
      <c r="P4031" s="1">
        <f>MATCH(spotify_data[[#This Row],[album_id]],spotify_data[album_id],0)</f>
        <v>4030</v>
      </c>
      <c r="Q4031" s="1" t="s">
        <v>20042</v>
      </c>
      <c r="R4031" s="2">
        <v>39143</v>
      </c>
      <c r="S4031" s="7">
        <f ca="1">+TODAY()-spotify_data[[#This Row],[Fecha lanzamiento Album]]</f>
        <v>6888</v>
      </c>
      <c r="T4031" s="7">
        <f ca="1">+spotify_data[[#This Row],[Antigüedad Album Dias]]/60</f>
        <v>114.8</v>
      </c>
      <c r="U4031" s="8">
        <f ca="1">spotify_data[[#This Row],[Antigüedad Album Meses]]/12</f>
        <v>9.5666666666666664</v>
      </c>
      <c r="V4031">
        <v>17</v>
      </c>
      <c r="W4031" s="1" t="s">
        <v>1932</v>
      </c>
      <c r="X4031" s="1" t="str">
        <f>+IF(spotify_data[[#This Row],[album_type]]="album","Album",IF(spotify_data[[#This Row],[album_type]]="single","Single","Compilation"))</f>
        <v>Compilation</v>
      </c>
      <c r="Y4031">
        <v>457</v>
      </c>
    </row>
    <row r="4032" spans="1:25" x14ac:dyDescent="0.3">
      <c r="A4032" s="1" t="s">
        <v>20991</v>
      </c>
      <c r="B4032" s="1">
        <v>2542</v>
      </c>
      <c r="C4032" s="1" t="s">
        <v>20992</v>
      </c>
      <c r="D4032">
        <v>15</v>
      </c>
      <c r="E4032">
        <v>60</v>
      </c>
      <c r="F4032" s="10">
        <f>spotify_data[[#This Row],[track_popularity]]/100</f>
        <v>0.6</v>
      </c>
      <c r="G4032" s="9" t="b">
        <v>1</v>
      </c>
      <c r="H4032" s="1">
        <f>+IF(spotify_data[[#This Row],[explicit]]=FALSE,0,1)</f>
        <v>1</v>
      </c>
      <c r="I4032" s="1" t="s">
        <v>20993</v>
      </c>
      <c r="J4032" s="7">
        <f>MATCH(spotify_data[[#This Row],[artist_name]],spotify_data[artist_name],0)</f>
        <v>4031</v>
      </c>
      <c r="K4032">
        <v>63</v>
      </c>
      <c r="L4032" s="10">
        <f>spotify_data[[#This Row],[artist_popularity]]/100</f>
        <v>0.63</v>
      </c>
      <c r="M4032">
        <v>7081511</v>
      </c>
      <c r="N4032" s="1" t="s">
        <v>20994</v>
      </c>
      <c r="O4032" s="1" t="s">
        <v>20995</v>
      </c>
      <c r="P4032" s="1">
        <f>MATCH(spotify_data[[#This Row],[album_id]],spotify_data[album_id],0)</f>
        <v>4031</v>
      </c>
      <c r="Q4032" s="1" t="s">
        <v>20996</v>
      </c>
      <c r="R4032" s="2">
        <v>39083</v>
      </c>
      <c r="S4032" s="7">
        <f ca="1">+TODAY()-spotify_data[[#This Row],[Fecha lanzamiento Album]]</f>
        <v>6948</v>
      </c>
      <c r="T4032" s="7">
        <f ca="1">+spotify_data[[#This Row],[Antigüedad Album Dias]]/60</f>
        <v>115.8</v>
      </c>
      <c r="U4032" s="8">
        <f ca="1">spotify_data[[#This Row],[Antigüedad Album Meses]]/12</f>
        <v>9.65</v>
      </c>
      <c r="V4032">
        <v>17</v>
      </c>
      <c r="W4032" s="1" t="s">
        <v>1932</v>
      </c>
      <c r="X4032" s="1" t="str">
        <f>+IF(spotify_data[[#This Row],[album_type]]="album","Album",IF(spotify_data[[#This Row],[album_type]]="single","Single","Compilation"))</f>
        <v>Compilation</v>
      </c>
      <c r="Y4032">
        <v>554</v>
      </c>
    </row>
    <row r="4033" spans="1:25" x14ac:dyDescent="0.3">
      <c r="A4033" s="1" t="s">
        <v>21221</v>
      </c>
      <c r="B4033" s="1">
        <v>3298</v>
      </c>
      <c r="C4033" s="1" t="s">
        <v>15696</v>
      </c>
      <c r="D4033">
        <v>6</v>
      </c>
      <c r="E4033">
        <v>60</v>
      </c>
      <c r="F4033" s="10">
        <f>spotify_data[[#This Row],[track_popularity]]/100</f>
        <v>0.6</v>
      </c>
      <c r="G4033" s="9" t="b">
        <v>0</v>
      </c>
      <c r="H4033" s="1">
        <f>+IF(spotify_data[[#This Row],[explicit]]=FALSE,0,1)</f>
        <v>0</v>
      </c>
      <c r="I4033" s="1" t="s">
        <v>20622</v>
      </c>
      <c r="J4033" s="7">
        <f>MATCH(spotify_data[[#This Row],[artist_name]],spotify_data[artist_name],0)</f>
        <v>2352</v>
      </c>
      <c r="K4033">
        <v>63</v>
      </c>
      <c r="L4033" s="10">
        <f>spotify_data[[#This Row],[artist_popularity]]/100</f>
        <v>0.63</v>
      </c>
      <c r="M4033">
        <v>1441603</v>
      </c>
      <c r="N4033" s="1" t="s">
        <v>23</v>
      </c>
      <c r="O4033" s="1" t="s">
        <v>21208</v>
      </c>
      <c r="P4033" s="1">
        <f>MATCH(spotify_data[[#This Row],[album_id]],spotify_data[album_id],0)</f>
        <v>2352</v>
      </c>
      <c r="Q4033" s="1" t="s">
        <v>21209</v>
      </c>
      <c r="R4033" s="2">
        <v>38718</v>
      </c>
      <c r="S4033" s="7">
        <f ca="1">+TODAY()-spotify_data[[#This Row],[Fecha lanzamiento Album]]</f>
        <v>7313</v>
      </c>
      <c r="T4033" s="7">
        <f ca="1">+spotify_data[[#This Row],[Antigüedad Album Dias]]/60</f>
        <v>121.88333333333334</v>
      </c>
      <c r="U4033" s="8">
        <f ca="1">spotify_data[[#This Row],[Antigüedad Album Meses]]/12</f>
        <v>10.156944444444445</v>
      </c>
      <c r="V4033">
        <v>11</v>
      </c>
      <c r="W4033" s="1" t="s">
        <v>20</v>
      </c>
      <c r="X4033" s="1" t="str">
        <f>+IF(spotify_data[[#This Row],[album_type]]="album","Album",IF(spotify_data[[#This Row],[album_type]]="single","Single","Compilation"))</f>
        <v>Album</v>
      </c>
      <c r="Y4033">
        <v>352</v>
      </c>
    </row>
    <row r="4034" spans="1:25" x14ac:dyDescent="0.3">
      <c r="A4034" s="1" t="s">
        <v>21696</v>
      </c>
      <c r="B4034" s="1">
        <v>2551</v>
      </c>
      <c r="C4034" s="1" t="s">
        <v>21695</v>
      </c>
      <c r="D4034">
        <v>5</v>
      </c>
      <c r="E4034">
        <v>60</v>
      </c>
      <c r="F4034" s="10">
        <f>spotify_data[[#This Row],[track_popularity]]/100</f>
        <v>0.6</v>
      </c>
      <c r="G4034" s="9" t="b">
        <v>0</v>
      </c>
      <c r="H4034" s="1">
        <f>+IF(spotify_data[[#This Row],[explicit]]=FALSE,0,1)</f>
        <v>0</v>
      </c>
      <c r="I4034" s="1" t="s">
        <v>21692</v>
      </c>
      <c r="J4034" s="7">
        <f>MATCH(spotify_data[[#This Row],[artist_name]],spotify_data[artist_name],0)</f>
        <v>471</v>
      </c>
      <c r="K4034">
        <v>71</v>
      </c>
      <c r="L4034" s="10">
        <f>spotify_data[[#This Row],[artist_popularity]]/100</f>
        <v>0.71</v>
      </c>
      <c r="M4034">
        <v>6095181</v>
      </c>
      <c r="N4034" s="1" t="s">
        <v>21693</v>
      </c>
      <c r="O4034" s="1" t="s">
        <v>21694</v>
      </c>
      <c r="P4034" s="1">
        <f>MATCH(spotify_data[[#This Row],[album_id]],spotify_data[album_id],0)</f>
        <v>3396</v>
      </c>
      <c r="Q4034" s="1" t="s">
        <v>21695</v>
      </c>
      <c r="R4034" s="2">
        <v>37987</v>
      </c>
      <c r="S4034" s="7">
        <f ca="1">+TODAY()-spotify_data[[#This Row],[Fecha lanzamiento Album]]</f>
        <v>8044</v>
      </c>
      <c r="T4034" s="7">
        <f ca="1">+spotify_data[[#This Row],[Antigüedad Album Dias]]/60</f>
        <v>134.06666666666666</v>
      </c>
      <c r="U4034" s="8">
        <f ca="1">spotify_data[[#This Row],[Antigüedad Album Meses]]/12</f>
        <v>11.172222222222222</v>
      </c>
      <c r="V4034">
        <v>12</v>
      </c>
      <c r="W4034" s="1" t="s">
        <v>20</v>
      </c>
      <c r="X4034" s="1" t="str">
        <f>+IF(spotify_data[[#This Row],[album_type]]="album","Album",IF(spotify_data[[#This Row],[album_type]]="single","Single","Compilation"))</f>
        <v>Album</v>
      </c>
      <c r="Y4034">
        <v>318</v>
      </c>
    </row>
    <row r="4035" spans="1:25" x14ac:dyDescent="0.3">
      <c r="A4035" s="1" t="s">
        <v>21738</v>
      </c>
      <c r="B4035" s="1">
        <v>391</v>
      </c>
      <c r="C4035" s="1" t="s">
        <v>21739</v>
      </c>
      <c r="D4035">
        <v>7</v>
      </c>
      <c r="E4035">
        <v>60</v>
      </c>
      <c r="F4035" s="10">
        <f>spotify_data[[#This Row],[track_popularity]]/100</f>
        <v>0.6</v>
      </c>
      <c r="G4035" s="9" t="b">
        <v>0</v>
      </c>
      <c r="H4035" s="1">
        <f>+IF(spotify_data[[#This Row],[explicit]]=FALSE,0,1)</f>
        <v>0</v>
      </c>
      <c r="I4035" s="1" t="s">
        <v>19021</v>
      </c>
      <c r="J4035" s="7">
        <f>MATCH(spotify_data[[#This Row],[artist_name]],spotify_data[artist_name],0)</f>
        <v>206</v>
      </c>
      <c r="K4035">
        <v>80</v>
      </c>
      <c r="L4035" s="10">
        <f>spotify_data[[#This Row],[artist_popularity]]/100</f>
        <v>0.8</v>
      </c>
      <c r="M4035">
        <v>17755451</v>
      </c>
      <c r="N4035" s="1" t="s">
        <v>516</v>
      </c>
      <c r="O4035" s="1" t="s">
        <v>21733</v>
      </c>
      <c r="P4035" s="1">
        <f>MATCH(spotify_data[[#This Row],[album_id]],spotify_data[album_id],0)</f>
        <v>206</v>
      </c>
      <c r="Q4035" s="1" t="s">
        <v>21734</v>
      </c>
      <c r="R4035" s="2">
        <v>37938</v>
      </c>
      <c r="S4035" s="7">
        <f ca="1">+TODAY()-spotify_data[[#This Row],[Fecha lanzamiento Album]]</f>
        <v>8093</v>
      </c>
      <c r="T4035" s="7">
        <f ca="1">+spotify_data[[#This Row],[Antigüedad Album Dias]]/60</f>
        <v>134.88333333333333</v>
      </c>
      <c r="U4035" s="8">
        <f ca="1">spotify_data[[#This Row],[Antigüedad Album Meses]]/12</f>
        <v>11.240277777777777</v>
      </c>
      <c r="V4035">
        <v>13</v>
      </c>
      <c r="W4035" s="1" t="s">
        <v>20</v>
      </c>
      <c r="X4035" s="1" t="str">
        <f>+IF(spotify_data[[#This Row],[album_type]]="album","Album",IF(spotify_data[[#This Row],[album_type]]="single","Single","Compilation"))</f>
        <v>Album</v>
      </c>
      <c r="Y4035">
        <v>336</v>
      </c>
    </row>
    <row r="4036" spans="1:25" x14ac:dyDescent="0.3">
      <c r="A4036" s="1" t="s">
        <v>21754</v>
      </c>
      <c r="B4036" s="1">
        <v>7238</v>
      </c>
      <c r="C4036" s="1" t="s">
        <v>21755</v>
      </c>
      <c r="D4036">
        <v>1</v>
      </c>
      <c r="E4036">
        <v>60</v>
      </c>
      <c r="F4036" s="10">
        <f>spotify_data[[#This Row],[track_popularity]]/100</f>
        <v>0.6</v>
      </c>
      <c r="G4036" s="9" t="b">
        <v>0</v>
      </c>
      <c r="H4036" s="1">
        <f>+IF(spotify_data[[#This Row],[explicit]]=FALSE,0,1)</f>
        <v>0</v>
      </c>
      <c r="I4036" s="1" t="s">
        <v>19021</v>
      </c>
      <c r="J4036" s="7">
        <f>MATCH(spotify_data[[#This Row],[artist_name]],spotify_data[artist_name],0)</f>
        <v>206</v>
      </c>
      <c r="K4036">
        <v>81</v>
      </c>
      <c r="L4036" s="10">
        <f>spotify_data[[#This Row],[artist_popularity]]/100</f>
        <v>0.81</v>
      </c>
      <c r="M4036">
        <v>17761102</v>
      </c>
      <c r="N4036" s="1" t="s">
        <v>516</v>
      </c>
      <c r="O4036" s="1" t="s">
        <v>21733</v>
      </c>
      <c r="P4036" s="1">
        <f>MATCH(spotify_data[[#This Row],[album_id]],spotify_data[album_id],0)</f>
        <v>206</v>
      </c>
      <c r="Q4036" s="1" t="s">
        <v>21734</v>
      </c>
      <c r="R4036" s="2">
        <v>37938</v>
      </c>
      <c r="S4036" s="7">
        <f ca="1">+TODAY()-spotify_data[[#This Row],[Fecha lanzamiento Album]]</f>
        <v>8093</v>
      </c>
      <c r="T4036" s="7">
        <f ca="1">+spotify_data[[#This Row],[Antigüedad Album Dias]]/60</f>
        <v>134.88333333333333</v>
      </c>
      <c r="U4036" s="8">
        <f ca="1">spotify_data[[#This Row],[Antigüedad Album Meses]]/12</f>
        <v>11.240277777777777</v>
      </c>
      <c r="V4036">
        <v>13</v>
      </c>
      <c r="W4036" s="1" t="s">
        <v>20</v>
      </c>
      <c r="X4036" s="1" t="str">
        <f>+IF(spotify_data[[#This Row],[album_type]]="album","Album",IF(spotify_data[[#This Row],[album_type]]="single","Single","Compilation"))</f>
        <v>Album</v>
      </c>
      <c r="Y4036">
        <v>372</v>
      </c>
    </row>
    <row r="4037" spans="1:25" x14ac:dyDescent="0.3">
      <c r="A4037" s="1" t="s">
        <v>21758</v>
      </c>
      <c r="B4037" s="1">
        <v>1785</v>
      </c>
      <c r="C4037" s="1" t="s">
        <v>21759</v>
      </c>
      <c r="D4037">
        <v>3</v>
      </c>
      <c r="E4037">
        <v>60</v>
      </c>
      <c r="F4037" s="10">
        <f>spotify_data[[#This Row],[track_popularity]]/100</f>
        <v>0.6</v>
      </c>
      <c r="G4037" s="9" t="b">
        <v>0</v>
      </c>
      <c r="H4037" s="1">
        <f>+IF(spotify_data[[#This Row],[explicit]]=FALSE,0,1)</f>
        <v>0</v>
      </c>
      <c r="I4037" s="1" t="s">
        <v>15382</v>
      </c>
      <c r="J4037" s="7">
        <f>MATCH(spotify_data[[#This Row],[artist_name]],spotify_data[artist_name],0)</f>
        <v>2168</v>
      </c>
      <c r="K4037">
        <v>70</v>
      </c>
      <c r="L4037" s="10">
        <f>spotify_data[[#This Row],[artist_popularity]]/100</f>
        <v>0.7</v>
      </c>
      <c r="M4037">
        <v>3014433</v>
      </c>
      <c r="N4037" s="1" t="s">
        <v>8568</v>
      </c>
      <c r="O4037" s="1" t="s">
        <v>21760</v>
      </c>
      <c r="P4037" s="1">
        <f>MATCH(spotify_data[[#This Row],[album_id]],spotify_data[album_id],0)</f>
        <v>4036</v>
      </c>
      <c r="Q4037" s="1" t="s">
        <v>21761</v>
      </c>
      <c r="R4037" s="2">
        <v>37929</v>
      </c>
      <c r="S4037" s="7">
        <f ca="1">+TODAY()-spotify_data[[#This Row],[Fecha lanzamiento Album]]</f>
        <v>8102</v>
      </c>
      <c r="T4037" s="7">
        <f ca="1">+spotify_data[[#This Row],[Antigüedad Album Dias]]/60</f>
        <v>135.03333333333333</v>
      </c>
      <c r="U4037" s="8">
        <f ca="1">spotify_data[[#This Row],[Antigüedad Album Meses]]/12</f>
        <v>11.252777777777778</v>
      </c>
      <c r="V4037">
        <v>12</v>
      </c>
      <c r="W4037" s="1" t="s">
        <v>20</v>
      </c>
      <c r="X4037" s="1" t="str">
        <f>+IF(spotify_data[[#This Row],[album_type]]="album","Album",IF(spotify_data[[#This Row],[album_type]]="single","Single","Compilation"))</f>
        <v>Album</v>
      </c>
      <c r="Y4037">
        <v>438</v>
      </c>
    </row>
    <row r="4038" spans="1:25" x14ac:dyDescent="0.3">
      <c r="A4038" s="1" t="s">
        <v>22059</v>
      </c>
      <c r="B4038" s="1"/>
      <c r="C4038" s="1" t="s">
        <v>22060</v>
      </c>
      <c r="D4038">
        <v>2</v>
      </c>
      <c r="E4038">
        <v>60</v>
      </c>
      <c r="F4038" s="10">
        <f>spotify_data[[#This Row],[track_popularity]]/100</f>
        <v>0.6</v>
      </c>
      <c r="G4038" s="9" t="b">
        <v>0</v>
      </c>
      <c r="H4038" s="1">
        <f>+IF(spotify_data[[#This Row],[explicit]]=FALSE,0,1)</f>
        <v>0</v>
      </c>
      <c r="I4038" s="1" t="s">
        <v>7647</v>
      </c>
      <c r="J4038" s="7">
        <f>MATCH(spotify_data[[#This Row],[artist_name]],spotify_data[artist_name],0)</f>
        <v>289</v>
      </c>
      <c r="K4038">
        <v>81</v>
      </c>
      <c r="L4038" s="10">
        <f>spotify_data[[#This Row],[artist_popularity]]/100</f>
        <v>0.81</v>
      </c>
      <c r="M4038">
        <v>23384088</v>
      </c>
      <c r="N4038" s="1" t="s">
        <v>7648</v>
      </c>
      <c r="O4038" s="1" t="s">
        <v>22051</v>
      </c>
      <c r="P4038" s="1">
        <f>MATCH(spotify_data[[#This Row],[album_id]],spotify_data[album_id],0)</f>
        <v>2536</v>
      </c>
      <c r="Q4038" s="1" t="s">
        <v>7647</v>
      </c>
      <c r="R4038" s="2">
        <v>37558</v>
      </c>
      <c r="S4038" s="7">
        <f ca="1">+TODAY()-spotify_data[[#This Row],[Fecha lanzamiento Album]]</f>
        <v>8473</v>
      </c>
      <c r="T4038" s="7">
        <f ca="1">+spotify_data[[#This Row],[Antigüedad Album Dias]]/60</f>
        <v>141.21666666666667</v>
      </c>
      <c r="U4038" s="8">
        <f ca="1">spotify_data[[#This Row],[Antigüedad Album Meses]]/12</f>
        <v>11.768055555555556</v>
      </c>
      <c r="V4038">
        <v>14</v>
      </c>
      <c r="W4038" s="1" t="s">
        <v>1932</v>
      </c>
      <c r="X4038" s="1" t="str">
        <f>+IF(spotify_data[[#This Row],[album_type]]="album","Album",IF(spotify_data[[#This Row],[album_type]]="single","Single","Compilation"))</f>
        <v>Compilation</v>
      </c>
      <c r="Y4038">
        <v>277</v>
      </c>
    </row>
    <row r="4039" spans="1:25" x14ac:dyDescent="0.3">
      <c r="A4039" s="1" t="s">
        <v>22526</v>
      </c>
      <c r="B4039" s="1"/>
      <c r="C4039" s="1" t="s">
        <v>22527</v>
      </c>
      <c r="D4039">
        <v>6</v>
      </c>
      <c r="E4039">
        <v>60</v>
      </c>
      <c r="F4039" s="10">
        <f>spotify_data[[#This Row],[track_popularity]]/100</f>
        <v>0.6</v>
      </c>
      <c r="G4039" s="9" t="b">
        <v>0</v>
      </c>
      <c r="H4039" s="1">
        <f>+IF(spotify_data[[#This Row],[explicit]]=FALSE,0,1)</f>
        <v>0</v>
      </c>
      <c r="I4039" s="1" t="s">
        <v>20647</v>
      </c>
      <c r="J4039" s="7">
        <f>MATCH(spotify_data[[#This Row],[artist_name]],spotify_data[artist_name],0)</f>
        <v>79</v>
      </c>
      <c r="K4039">
        <v>85</v>
      </c>
      <c r="L4039" s="10">
        <f>spotify_data[[#This Row],[artist_popularity]]/100</f>
        <v>0.85</v>
      </c>
      <c r="M4039">
        <v>13839280</v>
      </c>
      <c r="N4039" s="1" t="s">
        <v>20648</v>
      </c>
      <c r="O4039" s="1" t="s">
        <v>22522</v>
      </c>
      <c r="P4039" s="1">
        <f>MATCH(spotify_data[[#This Row],[album_id]],spotify_data[album_id],0)</f>
        <v>1486</v>
      </c>
      <c r="Q4039" s="1" t="s">
        <v>22523</v>
      </c>
      <c r="R4039" s="2">
        <v>36801</v>
      </c>
      <c r="S4039" s="7">
        <f ca="1">+TODAY()-spotify_data[[#This Row],[Fecha lanzamiento Album]]</f>
        <v>9230</v>
      </c>
      <c r="T4039" s="7">
        <f ca="1">+spotify_data[[#This Row],[Antigüedad Album Dias]]/60</f>
        <v>153.83333333333334</v>
      </c>
      <c r="U4039" s="8">
        <f ca="1">spotify_data[[#This Row],[Antigüedad Album Meses]]/12</f>
        <v>12.819444444444445</v>
      </c>
      <c r="V4039">
        <v>11</v>
      </c>
      <c r="W4039" s="1" t="s">
        <v>20</v>
      </c>
      <c r="X4039" s="1" t="str">
        <f>+IF(spotify_data[[#This Row],[album_type]]="album","Album",IF(spotify_data[[#This Row],[album_type]]="single","Single","Compilation"))</f>
        <v>Album</v>
      </c>
      <c r="Y4039">
        <v>526</v>
      </c>
    </row>
    <row r="4040" spans="1:25" x14ac:dyDescent="0.3">
      <c r="A4040" s="1" t="s">
        <v>22571</v>
      </c>
      <c r="B4040" s="1"/>
      <c r="C4040" s="1" t="s">
        <v>22572</v>
      </c>
      <c r="D4040">
        <v>3</v>
      </c>
      <c r="E4040">
        <v>60</v>
      </c>
      <c r="F4040" s="10">
        <f>spotify_data[[#This Row],[track_popularity]]/100</f>
        <v>0.6</v>
      </c>
      <c r="G4040" s="9" t="b">
        <v>0</v>
      </c>
      <c r="H4040" s="1">
        <f>+IF(spotify_data[[#This Row],[explicit]]=FALSE,0,1)</f>
        <v>0</v>
      </c>
      <c r="I4040" s="1" t="s">
        <v>7763</v>
      </c>
      <c r="J4040" s="7">
        <f>MATCH(spotify_data[[#This Row],[artist_name]],spotify_data[artist_name],0)</f>
        <v>45</v>
      </c>
      <c r="K4040">
        <v>88</v>
      </c>
      <c r="L4040" s="10">
        <f>spotify_data[[#This Row],[artist_popularity]]/100</f>
        <v>0.88</v>
      </c>
      <c r="M4040">
        <v>60830643</v>
      </c>
      <c r="N4040" s="1" t="s">
        <v>23</v>
      </c>
      <c r="O4040" s="1" t="s">
        <v>22556</v>
      </c>
      <c r="P4040" s="1">
        <f>MATCH(spotify_data[[#This Row],[album_id]],spotify_data[album_id],0)</f>
        <v>45</v>
      </c>
      <c r="Q4040" s="1" t="s">
        <v>22557</v>
      </c>
      <c r="R4040" s="2">
        <v>36717</v>
      </c>
      <c r="S4040" s="7">
        <f ca="1">+TODAY()-spotify_data[[#This Row],[Fecha lanzamiento Album]]</f>
        <v>9314</v>
      </c>
      <c r="T4040" s="7">
        <f ca="1">+spotify_data[[#This Row],[Antigüedad Album Dias]]/60</f>
        <v>155.23333333333332</v>
      </c>
      <c r="U4040" s="8">
        <f ca="1">spotify_data[[#This Row],[Antigüedad Album Meses]]/12</f>
        <v>12.93611111111111</v>
      </c>
      <c r="V4040">
        <v>10</v>
      </c>
      <c r="W4040" s="1" t="s">
        <v>20</v>
      </c>
      <c r="X4040" s="1" t="str">
        <f>+IF(spotify_data[[#This Row],[album_type]]="album","Album",IF(spotify_data[[#This Row],[album_type]]="single","Single","Compilation"))</f>
        <v>Album</v>
      </c>
      <c r="Y4040">
        <v>531</v>
      </c>
    </row>
    <row r="4041" spans="1:25" x14ac:dyDescent="0.3">
      <c r="A4041" s="1" t="s">
        <v>22584</v>
      </c>
      <c r="B4041" s="1"/>
      <c r="C4041" s="1" t="s">
        <v>22585</v>
      </c>
      <c r="D4041">
        <v>32</v>
      </c>
      <c r="E4041">
        <v>60</v>
      </c>
      <c r="F4041" s="10">
        <f>spotify_data[[#This Row],[track_popularity]]/100</f>
        <v>0.6</v>
      </c>
      <c r="G4041" s="9" t="b">
        <v>0</v>
      </c>
      <c r="H4041" s="1">
        <f>+IF(spotify_data[[#This Row],[explicit]]=FALSE,0,1)</f>
        <v>0</v>
      </c>
      <c r="I4041" s="1" t="s">
        <v>22586</v>
      </c>
      <c r="J4041" s="7">
        <f>MATCH(spotify_data[[#This Row],[artist_name]],spotify_data[artist_name],0)</f>
        <v>4040</v>
      </c>
      <c r="K4041">
        <v>49</v>
      </c>
      <c r="L4041" s="10">
        <f>spotify_data[[#This Row],[artist_popularity]]/100</f>
        <v>0.49</v>
      </c>
      <c r="M4041">
        <v>175372</v>
      </c>
      <c r="N4041" s="1" t="s">
        <v>1609</v>
      </c>
      <c r="O4041" s="1" t="s">
        <v>22587</v>
      </c>
      <c r="P4041" s="1">
        <f>MATCH(spotify_data[[#This Row],[album_id]],spotify_data[album_id],0)</f>
        <v>4040</v>
      </c>
      <c r="Q4041" s="1" t="s">
        <v>22588</v>
      </c>
      <c r="R4041" s="2">
        <v>36707</v>
      </c>
      <c r="S4041" s="7">
        <f ca="1">+TODAY()-spotify_data[[#This Row],[Fecha lanzamiento Album]]</f>
        <v>9324</v>
      </c>
      <c r="T4041" s="7">
        <f ca="1">+spotify_data[[#This Row],[Antigüedad Album Dias]]/60</f>
        <v>155.4</v>
      </c>
      <c r="U4041" s="8">
        <f ca="1">spotify_data[[#This Row],[Antigüedad Album Meses]]/12</f>
        <v>12.950000000000001</v>
      </c>
      <c r="V4041">
        <v>33</v>
      </c>
      <c r="W4041" s="1" t="s">
        <v>20</v>
      </c>
      <c r="X4041" s="1" t="str">
        <f>+IF(spotify_data[[#This Row],[album_type]]="album","Album",IF(spotify_data[[#This Row],[album_type]]="single","Single","Compilation"))</f>
        <v>Album</v>
      </c>
      <c r="Y4041">
        <v>39</v>
      </c>
    </row>
    <row r="4042" spans="1:25" x14ac:dyDescent="0.3">
      <c r="A4042" s="1" t="s">
        <v>22638</v>
      </c>
      <c r="B4042" s="1"/>
      <c r="C4042" s="1" t="s">
        <v>22639</v>
      </c>
      <c r="D4042">
        <v>7</v>
      </c>
      <c r="E4042">
        <v>60</v>
      </c>
      <c r="F4042" s="10">
        <f>spotify_data[[#This Row],[track_popularity]]/100</f>
        <v>0.6</v>
      </c>
      <c r="G4042" s="9" t="b">
        <v>0</v>
      </c>
      <c r="H4042" s="1">
        <f>+IF(spotify_data[[#This Row],[explicit]]=FALSE,0,1)</f>
        <v>0</v>
      </c>
      <c r="I4042" s="1" t="s">
        <v>20966</v>
      </c>
      <c r="J4042" s="7">
        <f>MATCH(spotify_data[[#This Row],[artist_name]],spotify_data[artist_name],0)</f>
        <v>4041</v>
      </c>
      <c r="K4042">
        <v>57</v>
      </c>
      <c r="L4042" s="10">
        <f>spotify_data[[#This Row],[artist_popularity]]/100</f>
        <v>0.56999999999999995</v>
      </c>
      <c r="M4042">
        <v>1200822</v>
      </c>
      <c r="N4042" s="1" t="s">
        <v>20967</v>
      </c>
      <c r="O4042" s="1" t="s">
        <v>22640</v>
      </c>
      <c r="P4042" s="1">
        <f>MATCH(spotify_data[[#This Row],[album_id]],spotify_data[album_id],0)</f>
        <v>4041</v>
      </c>
      <c r="Q4042" s="1" t="s">
        <v>22641</v>
      </c>
      <c r="R4042" s="2">
        <v>36526</v>
      </c>
      <c r="S4042" s="7">
        <f ca="1">+TODAY()-spotify_data[[#This Row],[Fecha lanzamiento Album]]</f>
        <v>9505</v>
      </c>
      <c r="T4042" s="7">
        <f ca="1">+spotify_data[[#This Row],[Antigüedad Album Dias]]/60</f>
        <v>158.41666666666666</v>
      </c>
      <c r="U4042" s="8">
        <f ca="1">spotify_data[[#This Row],[Antigüedad Album Meses]]/12</f>
        <v>13.201388888888888</v>
      </c>
      <c r="V4042">
        <v>12</v>
      </c>
      <c r="W4042" s="1" t="s">
        <v>20</v>
      </c>
      <c r="X4042" s="1" t="str">
        <f>+IF(spotify_data[[#This Row],[album_type]]="album","Album",IF(spotify_data[[#This Row],[album_type]]="single","Single","Compilation"))</f>
        <v>Album</v>
      </c>
      <c r="Y4042">
        <v>393</v>
      </c>
    </row>
    <row r="4043" spans="1:25" x14ac:dyDescent="0.3">
      <c r="A4043" s="1" t="s">
        <v>22755</v>
      </c>
      <c r="B4043" s="1"/>
      <c r="C4043" s="1" t="s">
        <v>22756</v>
      </c>
      <c r="D4043">
        <v>7</v>
      </c>
      <c r="E4043">
        <v>60</v>
      </c>
      <c r="F4043" s="10">
        <f>spotify_data[[#This Row],[track_popularity]]/100</f>
        <v>0.6</v>
      </c>
      <c r="G4043" s="9" t="b">
        <v>0</v>
      </c>
      <c r="H4043" s="1">
        <f>+IF(spotify_data[[#This Row],[explicit]]=FALSE,0,1)</f>
        <v>0</v>
      </c>
      <c r="I4043" s="1" t="s">
        <v>21140</v>
      </c>
      <c r="J4043" s="7">
        <f>MATCH(spotify_data[[#This Row],[artist_name]],spotify_data[artist_name],0)</f>
        <v>571</v>
      </c>
      <c r="K4043">
        <v>75</v>
      </c>
      <c r="L4043" s="10">
        <f>spotify_data[[#This Row],[artist_popularity]]/100</f>
        <v>0.75</v>
      </c>
      <c r="M4043">
        <v>8464040</v>
      </c>
      <c r="N4043" s="1" t="s">
        <v>21141</v>
      </c>
      <c r="O4043" s="1" t="s">
        <v>22757</v>
      </c>
      <c r="P4043" s="1">
        <f>MATCH(spotify_data[[#This Row],[album_id]],spotify_data[album_id],0)</f>
        <v>4042</v>
      </c>
      <c r="Q4043" s="1" t="s">
        <v>22758</v>
      </c>
      <c r="R4043" s="2">
        <v>36341</v>
      </c>
      <c r="S4043" s="7">
        <f ca="1">+TODAY()-spotify_data[[#This Row],[Fecha lanzamiento Album]]</f>
        <v>9690</v>
      </c>
      <c r="T4043" s="7">
        <f ca="1">+spotify_data[[#This Row],[Antigüedad Album Dias]]/60</f>
        <v>161.5</v>
      </c>
      <c r="U4043" s="8">
        <f ca="1">spotify_data[[#This Row],[Antigüedad Album Meses]]/12</f>
        <v>13.458333333333334</v>
      </c>
      <c r="V4043">
        <v>13</v>
      </c>
      <c r="W4043" s="1" t="s">
        <v>20</v>
      </c>
      <c r="X4043" s="1" t="str">
        <f>+IF(spotify_data[[#This Row],[album_type]]="album","Album",IF(spotify_data[[#This Row],[album_type]]="single","Single","Compilation"))</f>
        <v>Album</v>
      </c>
      <c r="Y4043">
        <v>395</v>
      </c>
    </row>
    <row r="4044" spans="1:25" x14ac:dyDescent="0.3">
      <c r="A4044" s="1" t="s">
        <v>22867</v>
      </c>
      <c r="B4044" s="1"/>
      <c r="C4044" s="1" t="s">
        <v>22868</v>
      </c>
      <c r="D4044">
        <v>13</v>
      </c>
      <c r="E4044">
        <v>60</v>
      </c>
      <c r="F4044" s="10">
        <f>spotify_data[[#This Row],[track_popularity]]/100</f>
        <v>0.6</v>
      </c>
      <c r="G4044" s="9" t="b">
        <v>0</v>
      </c>
      <c r="H4044" s="1">
        <f>+IF(spotify_data[[#This Row],[explicit]]=FALSE,0,1)</f>
        <v>0</v>
      </c>
      <c r="I4044" s="1" t="s">
        <v>21855</v>
      </c>
      <c r="J4044" s="7">
        <f>MATCH(spotify_data[[#This Row],[artist_name]],spotify_data[artist_name],0)</f>
        <v>2709</v>
      </c>
      <c r="K4044">
        <v>66</v>
      </c>
      <c r="L4044" s="10">
        <f>spotify_data[[#This Row],[artist_popularity]]/100</f>
        <v>0.66</v>
      </c>
      <c r="M4044">
        <v>2485444</v>
      </c>
      <c r="N4044" s="1" t="s">
        <v>1358</v>
      </c>
      <c r="O4044" s="1" t="s">
        <v>22869</v>
      </c>
      <c r="P4044" s="1">
        <f>MATCH(spotify_data[[#This Row],[album_id]],spotify_data[album_id],0)</f>
        <v>4043</v>
      </c>
      <c r="Q4044" s="1" t="s">
        <v>22870</v>
      </c>
      <c r="R4044" s="2">
        <v>36107</v>
      </c>
      <c r="S4044" s="7">
        <f ca="1">+TODAY()-spotify_data[[#This Row],[Fecha lanzamiento Album]]</f>
        <v>9924</v>
      </c>
      <c r="T4044" s="7">
        <f ca="1">+spotify_data[[#This Row],[Antigüedad Album Dias]]/60</f>
        <v>165.4</v>
      </c>
      <c r="U4044" s="8">
        <f ca="1">spotify_data[[#This Row],[Antigüedad Album Meses]]/12</f>
        <v>13.783333333333333</v>
      </c>
      <c r="V4044">
        <v>29</v>
      </c>
      <c r="W4044" s="1" t="s">
        <v>20</v>
      </c>
      <c r="X4044" s="1" t="str">
        <f>+IF(spotify_data[[#This Row],[album_type]]="album","Album",IF(spotify_data[[#This Row],[album_type]]="single","Single","Compilation"))</f>
        <v>Album</v>
      </c>
      <c r="Y4044">
        <v>534</v>
      </c>
    </row>
    <row r="4045" spans="1:25" x14ac:dyDescent="0.3">
      <c r="A4045" s="1" t="s">
        <v>23231</v>
      </c>
      <c r="B4045" s="1"/>
      <c r="C4045" s="1" t="s">
        <v>23230</v>
      </c>
      <c r="D4045">
        <v>2</v>
      </c>
      <c r="E4045">
        <v>60</v>
      </c>
      <c r="F4045" s="10">
        <f>spotify_data[[#This Row],[track_popularity]]/100</f>
        <v>0.6</v>
      </c>
      <c r="G4045" s="9" t="b">
        <v>0</v>
      </c>
      <c r="H4045" s="1">
        <f>+IF(spotify_data[[#This Row],[explicit]]=FALSE,0,1)</f>
        <v>0</v>
      </c>
      <c r="I4045" s="1" t="s">
        <v>18241</v>
      </c>
      <c r="J4045" s="7">
        <f>MATCH(spotify_data[[#This Row],[artist_name]],spotify_data[artist_name],0)</f>
        <v>3911</v>
      </c>
      <c r="K4045">
        <v>63</v>
      </c>
      <c r="L4045" s="10">
        <f>spotify_data[[#This Row],[artist_popularity]]/100</f>
        <v>0.63</v>
      </c>
      <c r="M4045">
        <v>350647</v>
      </c>
      <c r="N4045" s="1" t="s">
        <v>1609</v>
      </c>
      <c r="O4045" s="1" t="s">
        <v>23232</v>
      </c>
      <c r="P4045" s="1">
        <f>MATCH(spotify_data[[#This Row],[album_id]],spotify_data[album_id],0)</f>
        <v>3911</v>
      </c>
      <c r="Q4045" s="1" t="s">
        <v>23233</v>
      </c>
      <c r="R4045" s="2">
        <v>34700</v>
      </c>
      <c r="S4045" s="7">
        <f ca="1">+TODAY()-spotify_data[[#This Row],[Fecha lanzamiento Album]]</f>
        <v>11331</v>
      </c>
      <c r="T4045" s="7">
        <f ca="1">+spotify_data[[#This Row],[Antigüedad Album Dias]]/60</f>
        <v>188.85</v>
      </c>
      <c r="U4045" s="8">
        <f ca="1">spotify_data[[#This Row],[Antigüedad Album Meses]]/12</f>
        <v>15.737499999999999</v>
      </c>
      <c r="V4045">
        <v>18</v>
      </c>
      <c r="W4045" s="1" t="s">
        <v>20</v>
      </c>
      <c r="X4045" s="1" t="str">
        <f>+IF(spotify_data[[#This Row],[album_type]]="album","Album",IF(spotify_data[[#This Row],[album_type]]="single","Single","Compilation"))</f>
        <v>Album</v>
      </c>
      <c r="Y4045">
        <v>162</v>
      </c>
    </row>
    <row r="4046" spans="1:25" x14ac:dyDescent="0.3">
      <c r="A4046" s="1" t="s">
        <v>23244</v>
      </c>
      <c r="B4046" s="1"/>
      <c r="C4046" s="1" t="s">
        <v>23245</v>
      </c>
      <c r="D4046">
        <v>7</v>
      </c>
      <c r="E4046">
        <v>60</v>
      </c>
      <c r="F4046" s="10">
        <f>spotify_data[[#This Row],[track_popularity]]/100</f>
        <v>0.6</v>
      </c>
      <c r="G4046" s="9" t="b">
        <v>0</v>
      </c>
      <c r="H4046" s="1">
        <f>+IF(spotify_data[[#This Row],[explicit]]=FALSE,0,1)</f>
        <v>0</v>
      </c>
      <c r="I4046" s="1" t="s">
        <v>20966</v>
      </c>
      <c r="J4046" s="7">
        <f>MATCH(spotify_data[[#This Row],[artist_name]],spotify_data[artist_name],0)</f>
        <v>4041</v>
      </c>
      <c r="K4046">
        <v>57</v>
      </c>
      <c r="L4046" s="10">
        <f>spotify_data[[#This Row],[artist_popularity]]/100</f>
        <v>0.56999999999999995</v>
      </c>
      <c r="M4046">
        <v>1200822</v>
      </c>
      <c r="N4046" s="1" t="s">
        <v>20967</v>
      </c>
      <c r="O4046" s="1" t="s">
        <v>23236</v>
      </c>
      <c r="P4046" s="1">
        <f>MATCH(spotify_data[[#This Row],[album_id]],spotify_data[album_id],0)</f>
        <v>4045</v>
      </c>
      <c r="Q4046" s="1" t="s">
        <v>23237</v>
      </c>
      <c r="R4046" s="2">
        <v>34700</v>
      </c>
      <c r="S4046" s="7">
        <f ca="1">+TODAY()-spotify_data[[#This Row],[Fecha lanzamiento Album]]</f>
        <v>11331</v>
      </c>
      <c r="T4046" s="7">
        <f ca="1">+spotify_data[[#This Row],[Antigüedad Album Dias]]/60</f>
        <v>188.85</v>
      </c>
      <c r="U4046" s="8">
        <f ca="1">spotify_data[[#This Row],[Antigüedad Album Meses]]/12</f>
        <v>15.737499999999999</v>
      </c>
      <c r="V4046">
        <v>10</v>
      </c>
      <c r="W4046" s="1" t="s">
        <v>20</v>
      </c>
      <c r="X4046" s="1" t="str">
        <f>+IF(spotify_data[[#This Row],[album_type]]="album","Album",IF(spotify_data[[#This Row],[album_type]]="single","Single","Compilation"))</f>
        <v>Album</v>
      </c>
      <c r="Y4046">
        <v>324</v>
      </c>
    </row>
    <row r="4047" spans="1:25" x14ac:dyDescent="0.3">
      <c r="A4047" s="1" t="s">
        <v>23280</v>
      </c>
      <c r="B4047" s="1"/>
      <c r="C4047" s="1" t="s">
        <v>23281</v>
      </c>
      <c r="D4047">
        <v>12</v>
      </c>
      <c r="E4047">
        <v>60</v>
      </c>
      <c r="F4047" s="10">
        <f>spotify_data[[#This Row],[track_popularity]]/100</f>
        <v>0.6</v>
      </c>
      <c r="G4047" s="9" t="b">
        <v>0</v>
      </c>
      <c r="H4047" s="1">
        <f>+IF(spotify_data[[#This Row],[explicit]]=FALSE,0,1)</f>
        <v>0</v>
      </c>
      <c r="I4047" s="1" t="s">
        <v>23266</v>
      </c>
      <c r="J4047" s="7">
        <f>MATCH(spotify_data[[#This Row],[artist_name]],spotify_data[artist_name],0)</f>
        <v>711</v>
      </c>
      <c r="K4047">
        <v>77</v>
      </c>
      <c r="L4047" s="10">
        <f>spotify_data[[#This Row],[artist_popularity]]/100</f>
        <v>0.77</v>
      </c>
      <c r="M4047">
        <v>5109119</v>
      </c>
      <c r="N4047" s="1" t="s">
        <v>23</v>
      </c>
      <c r="O4047" s="1" t="s">
        <v>23267</v>
      </c>
      <c r="P4047" s="1">
        <f>MATCH(spotify_data[[#This Row],[album_id]],spotify_data[album_id],0)</f>
        <v>711</v>
      </c>
      <c r="Q4047" s="1" t="s">
        <v>23268</v>
      </c>
      <c r="R4047" s="2">
        <v>34638</v>
      </c>
      <c r="S4047" s="7">
        <f ca="1">+TODAY()-spotify_data[[#This Row],[Fecha lanzamiento Album]]</f>
        <v>11393</v>
      </c>
      <c r="T4047" s="7">
        <f ca="1">+spotify_data[[#This Row],[Antigüedad Album Dias]]/60</f>
        <v>189.88333333333333</v>
      </c>
      <c r="U4047" s="8">
        <f ca="1">spotify_data[[#This Row],[Antigüedad Album Meses]]/12</f>
        <v>15.823611111111111</v>
      </c>
      <c r="V4047">
        <v>16</v>
      </c>
      <c r="W4047" s="1" t="s">
        <v>1932</v>
      </c>
      <c r="X4047" s="1" t="str">
        <f>+IF(spotify_data[[#This Row],[album_type]]="album","Album",IF(spotify_data[[#This Row],[album_type]]="single","Single","Compilation"))</f>
        <v>Compilation</v>
      </c>
      <c r="Y4047">
        <v>364</v>
      </c>
    </row>
    <row r="4048" spans="1:25" x14ac:dyDescent="0.3">
      <c r="A4048" s="1" t="s">
        <v>23293</v>
      </c>
      <c r="B4048" s="1"/>
      <c r="C4048" s="1" t="s">
        <v>23294</v>
      </c>
      <c r="D4048">
        <v>4</v>
      </c>
      <c r="E4048">
        <v>60</v>
      </c>
      <c r="F4048" s="10">
        <f>spotify_data[[#This Row],[track_popularity]]/100</f>
        <v>0.6</v>
      </c>
      <c r="G4048" s="9" t="b">
        <v>0</v>
      </c>
      <c r="H4048" s="1">
        <f>+IF(spotify_data[[#This Row],[explicit]]=FALSE,0,1)</f>
        <v>0</v>
      </c>
      <c r="I4048" s="1" t="s">
        <v>23266</v>
      </c>
      <c r="J4048" s="7">
        <f>MATCH(spotify_data[[#This Row],[artist_name]],spotify_data[artist_name],0)</f>
        <v>711</v>
      </c>
      <c r="K4048">
        <v>77</v>
      </c>
      <c r="L4048" s="10">
        <f>spotify_data[[#This Row],[artist_popularity]]/100</f>
        <v>0.77</v>
      </c>
      <c r="M4048">
        <v>5106570</v>
      </c>
      <c r="N4048" s="1" t="s">
        <v>23</v>
      </c>
      <c r="O4048" s="1" t="s">
        <v>23267</v>
      </c>
      <c r="P4048" s="1">
        <f>MATCH(spotify_data[[#This Row],[album_id]],spotify_data[album_id],0)</f>
        <v>711</v>
      </c>
      <c r="Q4048" s="1" t="s">
        <v>23268</v>
      </c>
      <c r="R4048" s="2">
        <v>34638</v>
      </c>
      <c r="S4048" s="7">
        <f ca="1">+TODAY()-spotify_data[[#This Row],[Fecha lanzamiento Album]]</f>
        <v>11393</v>
      </c>
      <c r="T4048" s="7">
        <f ca="1">+spotify_data[[#This Row],[Antigüedad Album Dias]]/60</f>
        <v>189.88333333333333</v>
      </c>
      <c r="U4048" s="8">
        <f ca="1">spotify_data[[#This Row],[Antigüedad Album Meses]]/12</f>
        <v>15.823611111111111</v>
      </c>
      <c r="V4048">
        <v>16</v>
      </c>
      <c r="W4048" s="1" t="s">
        <v>1932</v>
      </c>
      <c r="X4048" s="1" t="str">
        <f>+IF(spotify_data[[#This Row],[album_type]]="album","Album",IF(spotify_data[[#This Row],[album_type]]="single","Single","Compilation"))</f>
        <v>Compilation</v>
      </c>
      <c r="Y4048">
        <v>548</v>
      </c>
    </row>
    <row r="4049" spans="1:25" x14ac:dyDescent="0.3">
      <c r="A4049" s="1" t="s">
        <v>23512</v>
      </c>
      <c r="B4049" s="1"/>
      <c r="C4049" s="1" t="s">
        <v>23513</v>
      </c>
      <c r="D4049">
        <v>5</v>
      </c>
      <c r="E4049">
        <v>60</v>
      </c>
      <c r="F4049" s="10">
        <f>spotify_data[[#This Row],[track_popularity]]/100</f>
        <v>0.6</v>
      </c>
      <c r="G4049" s="9" t="b">
        <v>0</v>
      </c>
      <c r="H4049" s="1">
        <f>+IF(spotify_data[[#This Row],[explicit]]=FALSE,0,1)</f>
        <v>0</v>
      </c>
      <c r="I4049" s="1" t="s">
        <v>20647</v>
      </c>
      <c r="J4049" s="7">
        <f>MATCH(spotify_data[[#This Row],[artist_name]],spotify_data[artist_name],0)</f>
        <v>79</v>
      </c>
      <c r="K4049">
        <v>85</v>
      </c>
      <c r="L4049" s="10">
        <f>spotify_data[[#This Row],[artist_popularity]]/100</f>
        <v>0.85</v>
      </c>
      <c r="M4049">
        <v>13839280</v>
      </c>
      <c r="N4049" s="1" t="s">
        <v>20648</v>
      </c>
      <c r="O4049" s="1" t="s">
        <v>23496</v>
      </c>
      <c r="P4049" s="1">
        <f>MATCH(spotify_data[[#This Row],[album_id]],spotify_data[album_id],0)</f>
        <v>3409</v>
      </c>
      <c r="Q4049" s="1" t="s">
        <v>23497</v>
      </c>
      <c r="R4049" s="2">
        <v>34022</v>
      </c>
      <c r="S4049" s="7">
        <f ca="1">+TODAY()-spotify_data[[#This Row],[Fecha lanzamiento Album]]</f>
        <v>12009</v>
      </c>
      <c r="T4049" s="7">
        <f ca="1">+spotify_data[[#This Row],[Antigüedad Album Dias]]/60</f>
        <v>200.15</v>
      </c>
      <c r="U4049" s="8">
        <f ca="1">spotify_data[[#This Row],[Antigüedad Album Meses]]/12</f>
        <v>16.679166666666667</v>
      </c>
      <c r="V4049">
        <v>12</v>
      </c>
      <c r="W4049" s="1" t="s">
        <v>20</v>
      </c>
      <c r="X4049" s="1" t="str">
        <f>+IF(spotify_data[[#This Row],[album_type]]="album","Album",IF(spotify_data[[#This Row],[album_type]]="single","Single","Compilation"))</f>
        <v>Album</v>
      </c>
      <c r="Y4049">
        <v>269</v>
      </c>
    </row>
    <row r="4050" spans="1:25" x14ac:dyDescent="0.3">
      <c r="A4050" s="1" t="s">
        <v>23923</v>
      </c>
      <c r="B4050" s="1"/>
      <c r="C4050" s="1" t="s">
        <v>23924</v>
      </c>
      <c r="D4050">
        <v>4</v>
      </c>
      <c r="E4050">
        <v>60</v>
      </c>
      <c r="F4050" s="10">
        <f>spotify_data[[#This Row],[track_popularity]]/100</f>
        <v>0.6</v>
      </c>
      <c r="G4050" s="9" t="b">
        <v>0</v>
      </c>
      <c r="H4050" s="1">
        <f>+IF(spotify_data[[#This Row],[explicit]]=FALSE,0,1)</f>
        <v>0</v>
      </c>
      <c r="I4050" s="1" t="s">
        <v>16693</v>
      </c>
      <c r="J4050" s="7">
        <f>MATCH(spotify_data[[#This Row],[artist_name]],spotify_data[artist_name],0)</f>
        <v>213</v>
      </c>
      <c r="K4050">
        <v>84</v>
      </c>
      <c r="L4050" s="10">
        <f>spotify_data[[#This Row],[artist_popularity]]/100</f>
        <v>0.84</v>
      </c>
      <c r="M4050">
        <v>37417943</v>
      </c>
      <c r="N4050" s="1" t="s">
        <v>23</v>
      </c>
      <c r="O4050" s="1" t="s">
        <v>23906</v>
      </c>
      <c r="P4050" s="1">
        <f>MATCH(spotify_data[[#This Row],[album_id]],spotify_data[album_id],0)</f>
        <v>1006</v>
      </c>
      <c r="Q4050" s="1" t="s">
        <v>23907</v>
      </c>
      <c r="R4050" s="2">
        <v>32020</v>
      </c>
      <c r="S4050" s="7">
        <f ca="1">+TODAY()-spotify_data[[#This Row],[Fecha lanzamiento Album]]</f>
        <v>14011</v>
      </c>
      <c r="T4050" s="7">
        <f ca="1">+spotify_data[[#This Row],[Antigüedad Album Dias]]/60</f>
        <v>233.51666666666668</v>
      </c>
      <c r="U4050" s="8">
        <f ca="1">spotify_data[[#This Row],[Antigüedad Album Meses]]/12</f>
        <v>19.459722222222222</v>
      </c>
      <c r="V4050">
        <v>11</v>
      </c>
      <c r="W4050" s="1" t="s">
        <v>20</v>
      </c>
      <c r="X4050" s="1" t="str">
        <f>+IF(spotify_data[[#This Row],[album_type]]="album","Album",IF(spotify_data[[#This Row],[album_type]]="single","Single","Compilation"))</f>
        <v>Album</v>
      </c>
      <c r="Y4050">
        <v>388</v>
      </c>
    </row>
    <row r="4051" spans="1:25" x14ac:dyDescent="0.3">
      <c r="A4051" s="1" t="s">
        <v>24168</v>
      </c>
      <c r="B4051" s="1"/>
      <c r="C4051" s="1" t="s">
        <v>24169</v>
      </c>
      <c r="D4051">
        <v>10</v>
      </c>
      <c r="E4051">
        <v>60</v>
      </c>
      <c r="F4051" s="10">
        <f>spotify_data[[#This Row],[track_popularity]]/100</f>
        <v>0.6</v>
      </c>
      <c r="G4051" s="9" t="b">
        <v>0</v>
      </c>
      <c r="H4051" s="1">
        <f>+IF(spotify_data[[#This Row],[explicit]]=FALSE,0,1)</f>
        <v>0</v>
      </c>
      <c r="I4051" s="1" t="s">
        <v>24170</v>
      </c>
      <c r="J4051" s="7">
        <f>MATCH(spotify_data[[#This Row],[artist_name]],spotify_data[artist_name],0)</f>
        <v>4050</v>
      </c>
      <c r="K4051">
        <v>67</v>
      </c>
      <c r="L4051" s="10">
        <f>spotify_data[[#This Row],[artist_popularity]]/100</f>
        <v>0.67</v>
      </c>
      <c r="M4051">
        <v>1791980</v>
      </c>
      <c r="N4051" s="1" t="s">
        <v>23</v>
      </c>
      <c r="O4051" s="1" t="s">
        <v>24171</v>
      </c>
      <c r="P4051" s="1">
        <f>MATCH(spotify_data[[#This Row],[album_id]],spotify_data[album_id],0)</f>
        <v>4050</v>
      </c>
      <c r="Q4051" s="1" t="s">
        <v>24172</v>
      </c>
      <c r="R4051" s="2">
        <v>29373</v>
      </c>
      <c r="S4051" s="7">
        <f ca="1">+TODAY()-spotify_data[[#This Row],[Fecha lanzamiento Album]]</f>
        <v>16658</v>
      </c>
      <c r="T4051" s="7">
        <f ca="1">+spotify_data[[#This Row],[Antigüedad Album Dias]]/60</f>
        <v>277.63333333333333</v>
      </c>
      <c r="U4051" s="8">
        <f ca="1">spotify_data[[#This Row],[Antigüedad Album Meses]]/12</f>
        <v>23.136111111111109</v>
      </c>
      <c r="V4051">
        <v>10</v>
      </c>
      <c r="W4051" s="1" t="s">
        <v>20</v>
      </c>
      <c r="X4051" s="1" t="str">
        <f>+IF(spotify_data[[#This Row],[album_type]]="album","Album",IF(spotify_data[[#This Row],[album_type]]="single","Single","Compilation"))</f>
        <v>Album</v>
      </c>
      <c r="Y4051">
        <v>347</v>
      </c>
    </row>
    <row r="4052" spans="1:25" x14ac:dyDescent="0.3">
      <c r="A4052" s="1" t="s">
        <v>24470</v>
      </c>
      <c r="B4052" s="1"/>
      <c r="C4052" s="1" t="s">
        <v>24471</v>
      </c>
      <c r="D4052">
        <v>6</v>
      </c>
      <c r="E4052">
        <v>60</v>
      </c>
      <c r="F4052" s="10">
        <f>spotify_data[[#This Row],[track_popularity]]/100</f>
        <v>0.6</v>
      </c>
      <c r="G4052" s="9" t="b">
        <v>0</v>
      </c>
      <c r="H4052" s="1">
        <f>+IF(spotify_data[[#This Row],[explicit]]=FALSE,0,1)</f>
        <v>0</v>
      </c>
      <c r="I4052" s="1" t="s">
        <v>24454</v>
      </c>
      <c r="J4052" s="7">
        <f>MATCH(spotify_data[[#This Row],[artist_name]],spotify_data[artist_name],0)</f>
        <v>215</v>
      </c>
      <c r="K4052">
        <v>77</v>
      </c>
      <c r="L4052" s="10">
        <f>spotify_data[[#This Row],[artist_popularity]]/100</f>
        <v>0.77</v>
      </c>
      <c r="M4052">
        <v>7945600</v>
      </c>
      <c r="N4052" s="1" t="s">
        <v>24455</v>
      </c>
      <c r="O4052" s="1" t="s">
        <v>24472</v>
      </c>
      <c r="P4052" s="1">
        <f>MATCH(spotify_data[[#This Row],[album_id]],spotify_data[album_id],0)</f>
        <v>4051</v>
      </c>
      <c r="Q4052" s="1" t="s">
        <v>24473</v>
      </c>
      <c r="R4052" s="2">
        <v>25774</v>
      </c>
      <c r="S4052" s="7">
        <f ca="1">+TODAY()-spotify_data[[#This Row],[Fecha lanzamiento Album]]</f>
        <v>20257</v>
      </c>
      <c r="T4052" s="7">
        <f ca="1">+spotify_data[[#This Row],[Antigüedad Album Dias]]/60</f>
        <v>337.61666666666667</v>
      </c>
      <c r="U4052" s="8">
        <f ca="1">spotify_data[[#This Row],[Antigüedad Album Meses]]/12</f>
        <v>28.134722222222223</v>
      </c>
      <c r="V4052">
        <v>14</v>
      </c>
      <c r="W4052" s="1" t="s">
        <v>20</v>
      </c>
      <c r="X4052" s="1" t="str">
        <f>+IF(spotify_data[[#This Row],[album_type]]="album","Album",IF(spotify_data[[#This Row],[album_type]]="single","Single","Compilation"))</f>
        <v>Album</v>
      </c>
      <c r="Y4052">
        <v>307</v>
      </c>
    </row>
    <row r="4053" spans="1:25" x14ac:dyDescent="0.3">
      <c r="A4053" s="1" t="s">
        <v>24551</v>
      </c>
      <c r="B4053" s="1"/>
      <c r="C4053" s="1" t="s">
        <v>24552</v>
      </c>
      <c r="D4053">
        <v>1</v>
      </c>
      <c r="E4053">
        <v>60</v>
      </c>
      <c r="F4053" s="10">
        <f>spotify_data[[#This Row],[track_popularity]]/100</f>
        <v>0.6</v>
      </c>
      <c r="G4053" s="9" t="b">
        <v>0</v>
      </c>
      <c r="H4053" s="1">
        <f>+IF(spotify_data[[#This Row],[explicit]]=FALSE,0,1)</f>
        <v>0</v>
      </c>
      <c r="I4053" s="1" t="s">
        <v>6037</v>
      </c>
      <c r="J4053" s="7">
        <f>MATCH(spotify_data[[#This Row],[artist_name]],spotify_data[artist_name],0)</f>
        <v>3773</v>
      </c>
      <c r="K4053">
        <v>65</v>
      </c>
      <c r="L4053" s="10">
        <f>spotify_data[[#This Row],[artist_popularity]]/100</f>
        <v>0.65</v>
      </c>
      <c r="M4053">
        <v>1324293</v>
      </c>
      <c r="N4053" s="1" t="s">
        <v>1609</v>
      </c>
      <c r="O4053" s="1" t="s">
        <v>24549</v>
      </c>
      <c r="P4053" s="1">
        <f>MATCH(spotify_data[[#This Row],[album_id]],spotify_data[album_id],0)</f>
        <v>3773</v>
      </c>
      <c r="Q4053" s="1" t="s">
        <v>24550</v>
      </c>
      <c r="R4053" s="2">
        <v>24653</v>
      </c>
      <c r="S4053" s="7">
        <f ca="1">+TODAY()-spotify_data[[#This Row],[Fecha lanzamiento Album]]</f>
        <v>21378</v>
      </c>
      <c r="T4053" s="7">
        <f ca="1">+spotify_data[[#This Row],[Antigüedad Album Dias]]/60</f>
        <v>356.3</v>
      </c>
      <c r="U4053" s="8">
        <f ca="1">spotify_data[[#This Row],[Antigüedad Album Meses]]/12</f>
        <v>29.691666666666666</v>
      </c>
      <c r="V4053">
        <v>21</v>
      </c>
      <c r="W4053" s="1" t="s">
        <v>20</v>
      </c>
      <c r="X4053" s="1" t="str">
        <f>+IF(spotify_data[[#This Row],[album_type]]="album","Album",IF(spotify_data[[#This Row],[album_type]]="single","Single","Compilation"))</f>
        <v>Album</v>
      </c>
      <c r="Y4053">
        <v>27</v>
      </c>
    </row>
    <row r="4054" spans="1:25" x14ac:dyDescent="0.3">
      <c r="A4054" s="1" t="s">
        <v>95</v>
      </c>
      <c r="B4054" s="1">
        <v>8563</v>
      </c>
      <c r="C4054" s="1" t="s">
        <v>96</v>
      </c>
      <c r="D4054">
        <v>2</v>
      </c>
      <c r="E4054">
        <v>59</v>
      </c>
      <c r="F4054" s="10">
        <f>spotify_data[[#This Row],[track_popularity]]/100</f>
        <v>0.59</v>
      </c>
      <c r="G4054" s="9" t="b">
        <v>1</v>
      </c>
      <c r="H4054" s="1">
        <f>+IF(spotify_data[[#This Row],[explicit]]=FALSE,0,1)</f>
        <v>1</v>
      </c>
      <c r="I4054" s="1" t="s">
        <v>97</v>
      </c>
      <c r="J4054" s="7">
        <f>MATCH(spotify_data[[#This Row],[artist_name]],spotify_data[artist_name],0)</f>
        <v>609</v>
      </c>
      <c r="K4054">
        <v>74</v>
      </c>
      <c r="L4054" s="10">
        <f>spotify_data[[#This Row],[artist_popularity]]/100</f>
        <v>0.74</v>
      </c>
      <c r="M4054">
        <v>1378935</v>
      </c>
      <c r="N4054" s="1" t="s">
        <v>23</v>
      </c>
      <c r="O4054" s="1" t="s">
        <v>98</v>
      </c>
      <c r="P4054" s="1">
        <f>MATCH(spotify_data[[#This Row],[album_id]],spotify_data[album_id],0)</f>
        <v>4053</v>
      </c>
      <c r="Q4054" s="1" t="s">
        <v>99</v>
      </c>
      <c r="R4054" s="2">
        <v>45954</v>
      </c>
      <c r="S4054" s="7">
        <f ca="1">+TODAY()-spotify_data[[#This Row],[Fecha lanzamiento Album]]</f>
        <v>77</v>
      </c>
      <c r="T4054" s="7">
        <f ca="1">+spotify_data[[#This Row],[Antigüedad Album Dias]]/60</f>
        <v>1.2833333333333334</v>
      </c>
      <c r="U4054" s="8">
        <f ca="1">spotify_data[[#This Row],[Antigüedad Album Meses]]/12</f>
        <v>0.10694444444444445</v>
      </c>
      <c r="V4054">
        <v>14</v>
      </c>
      <c r="W4054" s="1" t="s">
        <v>20</v>
      </c>
      <c r="X4054" s="1" t="str">
        <f>+IF(spotify_data[[#This Row],[album_type]]="album","Album",IF(spotify_data[[#This Row],[album_type]]="single","Single","Compilation"))</f>
        <v>Album</v>
      </c>
      <c r="Y4054">
        <v>282</v>
      </c>
    </row>
    <row r="4055" spans="1:25" x14ac:dyDescent="0.3">
      <c r="A4055" s="1" t="s">
        <v>926</v>
      </c>
      <c r="B4055" s="1">
        <v>8110</v>
      </c>
      <c r="C4055" s="1" t="s">
        <v>927</v>
      </c>
      <c r="D4055">
        <v>7</v>
      </c>
      <c r="E4055">
        <v>59</v>
      </c>
      <c r="F4055" s="10">
        <f>spotify_data[[#This Row],[track_popularity]]/100</f>
        <v>0.59</v>
      </c>
      <c r="G4055" s="9" t="b">
        <v>1</v>
      </c>
      <c r="H4055" s="1">
        <f>+IF(spotify_data[[#This Row],[explicit]]=FALSE,0,1)</f>
        <v>1</v>
      </c>
      <c r="I4055" s="1" t="s">
        <v>898</v>
      </c>
      <c r="J4055" s="7">
        <f>MATCH(spotify_data[[#This Row],[artist_name]],spotify_data[artist_name],0)</f>
        <v>34</v>
      </c>
      <c r="K4055">
        <v>88</v>
      </c>
      <c r="L4055" s="10">
        <f>spotify_data[[#This Row],[artist_popularity]]/100</f>
        <v>0.88</v>
      </c>
      <c r="M4055">
        <v>42256604</v>
      </c>
      <c r="N4055" s="1" t="s">
        <v>899</v>
      </c>
      <c r="O4055" s="1" t="s">
        <v>903</v>
      </c>
      <c r="P4055" s="1">
        <f>MATCH(spotify_data[[#This Row],[album_id]],spotify_data[album_id],0)</f>
        <v>594</v>
      </c>
      <c r="Q4055" s="1" t="s">
        <v>904</v>
      </c>
      <c r="R4055" s="2">
        <v>45901</v>
      </c>
      <c r="S4055" s="7">
        <f ca="1">+TODAY()-spotify_data[[#This Row],[Fecha lanzamiento Album]]</f>
        <v>130</v>
      </c>
      <c r="T4055" s="7">
        <f ca="1">+spotify_data[[#This Row],[Antigüedad Album Dias]]/60</f>
        <v>2.1666666666666665</v>
      </c>
      <c r="U4055" s="8">
        <f ca="1">spotify_data[[#This Row],[Antigüedad Album Meses]]/12</f>
        <v>0.18055555555555555</v>
      </c>
      <c r="V4055">
        <v>17</v>
      </c>
      <c r="W4055" s="1" t="s">
        <v>20</v>
      </c>
      <c r="X4055" s="1" t="str">
        <f>+IF(spotify_data[[#This Row],[album_type]]="album","Album",IF(spotify_data[[#This Row],[album_type]]="single","Single","Compilation"))</f>
        <v>Album</v>
      </c>
      <c r="Y4055">
        <v>351</v>
      </c>
    </row>
    <row r="4056" spans="1:25" x14ac:dyDescent="0.3">
      <c r="A4056" s="1" t="s">
        <v>1440</v>
      </c>
      <c r="B4056" s="1">
        <v>3955</v>
      </c>
      <c r="C4056" s="1" t="s">
        <v>1441</v>
      </c>
      <c r="D4056">
        <v>1</v>
      </c>
      <c r="E4056">
        <v>59</v>
      </c>
      <c r="F4056" s="10">
        <f>spotify_data[[#This Row],[track_popularity]]/100</f>
        <v>0.59</v>
      </c>
      <c r="G4056" s="9" t="b">
        <v>1</v>
      </c>
      <c r="H4056" s="1">
        <f>+IF(spotify_data[[#This Row],[explicit]]=FALSE,0,1)</f>
        <v>1</v>
      </c>
      <c r="I4056" s="1" t="s">
        <v>1442</v>
      </c>
      <c r="J4056" s="7">
        <f>MATCH(spotify_data[[#This Row],[artist_name]],spotify_data[artist_name],0)</f>
        <v>4055</v>
      </c>
      <c r="K4056">
        <v>66</v>
      </c>
      <c r="L4056" s="10">
        <f>spotify_data[[#This Row],[artist_popularity]]/100</f>
        <v>0.66</v>
      </c>
      <c r="M4056">
        <v>668762</v>
      </c>
      <c r="N4056" s="1" t="s">
        <v>23</v>
      </c>
      <c r="O4056" s="1" t="s">
        <v>1443</v>
      </c>
      <c r="P4056" s="1">
        <f>MATCH(spotify_data[[#This Row],[album_id]],spotify_data[album_id],0)</f>
        <v>4055</v>
      </c>
      <c r="Q4056" s="1" t="s">
        <v>1441</v>
      </c>
      <c r="R4056" s="2">
        <v>45855</v>
      </c>
      <c r="S4056" s="7">
        <f ca="1">+TODAY()-spotify_data[[#This Row],[Fecha lanzamiento Album]]</f>
        <v>176</v>
      </c>
      <c r="T4056" s="7">
        <f ca="1">+spotify_data[[#This Row],[Antigüedad Album Dias]]/60</f>
        <v>2.9333333333333331</v>
      </c>
      <c r="U4056" s="8">
        <f ca="1">spotify_data[[#This Row],[Antigüedad Album Meses]]/12</f>
        <v>0.24444444444444444</v>
      </c>
      <c r="V4056">
        <v>1</v>
      </c>
      <c r="W4056" s="1" t="s">
        <v>21</v>
      </c>
      <c r="X4056" s="1" t="str">
        <f>+IF(spotify_data[[#This Row],[album_type]]="album","Album",IF(spotify_data[[#This Row],[album_type]]="single","Single","Compilation"))</f>
        <v>Single</v>
      </c>
      <c r="Y4056">
        <v>491</v>
      </c>
    </row>
    <row r="4057" spans="1:25" x14ac:dyDescent="0.3">
      <c r="A4057" s="1" t="s">
        <v>1470</v>
      </c>
      <c r="B4057" s="1">
        <v>4590</v>
      </c>
      <c r="C4057" s="1" t="s">
        <v>1471</v>
      </c>
      <c r="D4057">
        <v>9</v>
      </c>
      <c r="E4057">
        <v>59</v>
      </c>
      <c r="F4057" s="10">
        <f>spotify_data[[#This Row],[track_popularity]]/100</f>
        <v>0.59</v>
      </c>
      <c r="G4057" s="9" t="b">
        <v>1</v>
      </c>
      <c r="H4057" s="1">
        <f>+IF(spotify_data[[#This Row],[explicit]]=FALSE,0,1)</f>
        <v>1</v>
      </c>
      <c r="I4057" s="1" t="s">
        <v>887</v>
      </c>
      <c r="J4057" s="7">
        <f>MATCH(spotify_data[[#This Row],[artist_name]],spotify_data[artist_name],0)</f>
        <v>29</v>
      </c>
      <c r="K4057">
        <v>91</v>
      </c>
      <c r="L4057" s="10">
        <f>spotify_data[[#This Row],[artist_popularity]]/100</f>
        <v>0.91</v>
      </c>
      <c r="M4057">
        <v>85034636</v>
      </c>
      <c r="N4057" s="1" t="s">
        <v>888</v>
      </c>
      <c r="O4057" s="1" t="s">
        <v>1472</v>
      </c>
      <c r="P4057" s="1">
        <f>MATCH(spotify_data[[#This Row],[album_id]],spotify_data[album_id],0)</f>
        <v>29</v>
      </c>
      <c r="Q4057" s="1" t="s">
        <v>1473</v>
      </c>
      <c r="R4057" s="2">
        <v>45849</v>
      </c>
      <c r="S4057" s="7">
        <f ca="1">+TODAY()-spotify_data[[#This Row],[Fecha lanzamiento Album]]</f>
        <v>182</v>
      </c>
      <c r="T4057" s="7">
        <f ca="1">+spotify_data[[#This Row],[Antigüedad Album Dias]]/60</f>
        <v>3.0333333333333332</v>
      </c>
      <c r="U4057" s="8">
        <f ca="1">spotify_data[[#This Row],[Antigüedad Album Meses]]/12</f>
        <v>0.25277777777777777</v>
      </c>
      <c r="V4057">
        <v>21</v>
      </c>
      <c r="W4057" s="1" t="s">
        <v>20</v>
      </c>
      <c r="X4057" s="1" t="str">
        <f>+IF(spotify_data[[#This Row],[album_type]]="album","Album",IF(spotify_data[[#This Row],[album_type]]="single","Single","Compilation"))</f>
        <v>Album</v>
      </c>
      <c r="Y4057">
        <v>61</v>
      </c>
    </row>
    <row r="4058" spans="1:25" x14ac:dyDescent="0.3">
      <c r="A4058" s="1" t="s">
        <v>1480</v>
      </c>
      <c r="B4058" s="1">
        <v>4076</v>
      </c>
      <c r="C4058" s="1" t="s">
        <v>1481</v>
      </c>
      <c r="D4058">
        <v>1</v>
      </c>
      <c r="E4058">
        <v>59</v>
      </c>
      <c r="F4058" s="10">
        <f>spotify_data[[#This Row],[track_popularity]]/100</f>
        <v>0.59</v>
      </c>
      <c r="G4058" s="9" t="b">
        <v>1</v>
      </c>
      <c r="H4058" s="1">
        <f>+IF(spotify_data[[#This Row],[explicit]]=FALSE,0,1)</f>
        <v>1</v>
      </c>
      <c r="I4058" s="1" t="s">
        <v>1482</v>
      </c>
      <c r="J4058" s="7">
        <f>MATCH(spotify_data[[#This Row],[artist_name]],spotify_data[artist_name],0)</f>
        <v>4057</v>
      </c>
      <c r="K4058">
        <v>49</v>
      </c>
      <c r="L4058" s="10">
        <f>spotify_data[[#This Row],[artist_popularity]]/100</f>
        <v>0.49</v>
      </c>
      <c r="M4058">
        <v>19227</v>
      </c>
      <c r="N4058" s="1" t="s">
        <v>27</v>
      </c>
      <c r="O4058" s="1" t="s">
        <v>1483</v>
      </c>
      <c r="P4058" s="1">
        <f>MATCH(spotify_data[[#This Row],[album_id]],spotify_data[album_id],0)</f>
        <v>4057</v>
      </c>
      <c r="Q4058" s="1" t="s">
        <v>1481</v>
      </c>
      <c r="R4058" s="2">
        <v>45849</v>
      </c>
      <c r="S4058" s="7">
        <f ca="1">+TODAY()-spotify_data[[#This Row],[Fecha lanzamiento Album]]</f>
        <v>182</v>
      </c>
      <c r="T4058" s="7">
        <f ca="1">+spotify_data[[#This Row],[Antigüedad Album Dias]]/60</f>
        <v>3.0333333333333332</v>
      </c>
      <c r="U4058" s="8">
        <f ca="1">spotify_data[[#This Row],[Antigüedad Album Meses]]/12</f>
        <v>0.25277777777777777</v>
      </c>
      <c r="V4058">
        <v>3</v>
      </c>
      <c r="W4058" s="1" t="s">
        <v>21</v>
      </c>
      <c r="X4058" s="1" t="str">
        <f>+IF(spotify_data[[#This Row],[album_type]]="album","Album",IF(spotify_data[[#This Row],[album_type]]="single","Single","Compilation"))</f>
        <v>Single</v>
      </c>
      <c r="Y4058">
        <v>276</v>
      </c>
    </row>
    <row r="4059" spans="1:25" x14ac:dyDescent="0.3">
      <c r="A4059" s="1" t="s">
        <v>1528</v>
      </c>
      <c r="B4059" s="1">
        <v>4149</v>
      </c>
      <c r="C4059" s="1" t="s">
        <v>1529</v>
      </c>
      <c r="D4059">
        <v>19</v>
      </c>
      <c r="E4059">
        <v>59</v>
      </c>
      <c r="F4059" s="10">
        <f>spotify_data[[#This Row],[track_popularity]]/100</f>
        <v>0.59</v>
      </c>
      <c r="G4059" s="9" t="b">
        <v>0</v>
      </c>
      <c r="H4059" s="1">
        <f>+IF(spotify_data[[#This Row],[explicit]]=FALSE,0,1)</f>
        <v>0</v>
      </c>
      <c r="I4059" s="1" t="s">
        <v>887</v>
      </c>
      <c r="J4059" s="7">
        <f>MATCH(spotify_data[[#This Row],[artist_name]],spotify_data[artist_name],0)</f>
        <v>29</v>
      </c>
      <c r="K4059">
        <v>91</v>
      </c>
      <c r="L4059" s="10">
        <f>spotify_data[[#This Row],[artist_popularity]]/100</f>
        <v>0.91</v>
      </c>
      <c r="M4059">
        <v>85008100</v>
      </c>
      <c r="N4059" s="1" t="s">
        <v>888</v>
      </c>
      <c r="O4059" s="1" t="s">
        <v>1472</v>
      </c>
      <c r="P4059" s="1">
        <f>MATCH(spotify_data[[#This Row],[album_id]],spotify_data[album_id],0)</f>
        <v>29</v>
      </c>
      <c r="Q4059" s="1" t="s">
        <v>1473</v>
      </c>
      <c r="R4059" s="2">
        <v>45849</v>
      </c>
      <c r="S4059" s="7">
        <f ca="1">+TODAY()-spotify_data[[#This Row],[Fecha lanzamiento Album]]</f>
        <v>182</v>
      </c>
      <c r="T4059" s="7">
        <f ca="1">+spotify_data[[#This Row],[Antigüedad Album Dias]]/60</f>
        <v>3.0333333333333332</v>
      </c>
      <c r="U4059" s="8">
        <f ca="1">spotify_data[[#This Row],[Antigüedad Album Meses]]/12</f>
        <v>0.25277777777777777</v>
      </c>
      <c r="V4059">
        <v>21</v>
      </c>
      <c r="W4059" s="1" t="s">
        <v>20</v>
      </c>
      <c r="X4059" s="1" t="str">
        <f>+IF(spotify_data[[#This Row],[album_type]]="album","Album",IF(spotify_data[[#This Row],[album_type]]="single","Single","Compilation"))</f>
        <v>Album</v>
      </c>
      <c r="Y4059">
        <v>138</v>
      </c>
    </row>
    <row r="4060" spans="1:25" x14ac:dyDescent="0.3">
      <c r="A4060" s="1" t="s">
        <v>1718</v>
      </c>
      <c r="B4060" s="1">
        <v>7305</v>
      </c>
      <c r="C4060" s="1" t="s">
        <v>1719</v>
      </c>
      <c r="D4060">
        <v>1</v>
      </c>
      <c r="E4060">
        <v>59</v>
      </c>
      <c r="F4060" s="10">
        <f>spotify_data[[#This Row],[track_popularity]]/100</f>
        <v>0.59</v>
      </c>
      <c r="G4060" s="9" t="b">
        <v>0</v>
      </c>
      <c r="H4060" s="1">
        <f>+IF(spotify_data[[#This Row],[explicit]]=FALSE,0,1)</f>
        <v>0</v>
      </c>
      <c r="I4060" s="1" t="s">
        <v>1720</v>
      </c>
      <c r="J4060" s="7">
        <f>MATCH(spotify_data[[#This Row],[artist_name]],spotify_data[artist_name],0)</f>
        <v>4059</v>
      </c>
      <c r="K4060">
        <v>74</v>
      </c>
      <c r="L4060" s="10">
        <f>spotify_data[[#This Row],[artist_popularity]]/100</f>
        <v>0.74</v>
      </c>
      <c r="M4060">
        <v>4571036</v>
      </c>
      <c r="N4060" s="1" t="s">
        <v>1721</v>
      </c>
      <c r="O4060" s="1" t="s">
        <v>1722</v>
      </c>
      <c r="P4060" s="1">
        <f>MATCH(spotify_data[[#This Row],[album_id]],spotify_data[album_id],0)</f>
        <v>4059</v>
      </c>
      <c r="Q4060" s="1" t="s">
        <v>1719</v>
      </c>
      <c r="R4060" s="2">
        <v>45821</v>
      </c>
      <c r="S4060" s="7">
        <f ca="1">+TODAY()-spotify_data[[#This Row],[Fecha lanzamiento Album]]</f>
        <v>210</v>
      </c>
      <c r="T4060" s="7">
        <f ca="1">+spotify_data[[#This Row],[Antigüedad Album Dias]]/60</f>
        <v>3.5</v>
      </c>
      <c r="U4060" s="8">
        <f ca="1">spotify_data[[#This Row],[Antigüedad Album Meses]]/12</f>
        <v>0.29166666666666669</v>
      </c>
      <c r="V4060">
        <v>1</v>
      </c>
      <c r="W4060" s="1" t="s">
        <v>21</v>
      </c>
      <c r="X4060" s="1" t="str">
        <f>+IF(spotify_data[[#This Row],[album_type]]="album","Album",IF(spotify_data[[#This Row],[album_type]]="single","Single","Compilation"))</f>
        <v>Single</v>
      </c>
      <c r="Y4060">
        <v>45</v>
      </c>
    </row>
    <row r="4061" spans="1:25" x14ac:dyDescent="0.3">
      <c r="A4061" s="1" t="s">
        <v>2317</v>
      </c>
      <c r="B4061" s="1">
        <v>2505</v>
      </c>
      <c r="C4061" s="1" t="s">
        <v>2318</v>
      </c>
      <c r="D4061">
        <v>2</v>
      </c>
      <c r="E4061">
        <v>59</v>
      </c>
      <c r="F4061" s="10">
        <f>spotify_data[[#This Row],[track_popularity]]/100</f>
        <v>0.59</v>
      </c>
      <c r="G4061" s="9" t="b">
        <v>0</v>
      </c>
      <c r="H4061" s="1">
        <f>+IF(spotify_data[[#This Row],[explicit]]=FALSE,0,1)</f>
        <v>0</v>
      </c>
      <c r="I4061" s="1" t="s">
        <v>2306</v>
      </c>
      <c r="J4061" s="7">
        <f>MATCH(spotify_data[[#This Row],[artist_name]],spotify_data[artist_name],0)</f>
        <v>4060</v>
      </c>
      <c r="K4061">
        <v>49</v>
      </c>
      <c r="L4061" s="10">
        <f>spotify_data[[#This Row],[artist_popularity]]/100</f>
        <v>0.49</v>
      </c>
      <c r="M4061">
        <v>2083</v>
      </c>
      <c r="N4061" s="1" t="s">
        <v>23</v>
      </c>
      <c r="O4061" s="1" t="s">
        <v>2307</v>
      </c>
      <c r="P4061" s="1">
        <f>MATCH(spotify_data[[#This Row],[album_id]],spotify_data[album_id],0)</f>
        <v>4060</v>
      </c>
      <c r="Q4061" s="1" t="s">
        <v>2308</v>
      </c>
      <c r="R4061" s="2">
        <v>45721</v>
      </c>
      <c r="S4061" s="7">
        <f ca="1">+TODAY()-spotify_data[[#This Row],[Fecha lanzamiento Album]]</f>
        <v>310</v>
      </c>
      <c r="T4061" s="7">
        <f ca="1">+spotify_data[[#This Row],[Antigüedad Album Dias]]/60</f>
        <v>5.166666666666667</v>
      </c>
      <c r="U4061" s="8">
        <f ca="1">spotify_data[[#This Row],[Antigüedad Album Meses]]/12</f>
        <v>0.43055555555555558</v>
      </c>
      <c r="V4061">
        <v>8</v>
      </c>
      <c r="W4061" s="1" t="s">
        <v>20</v>
      </c>
      <c r="X4061" s="1" t="str">
        <f>+IF(spotify_data[[#This Row],[album_type]]="album","Album",IF(spotify_data[[#This Row],[album_type]]="single","Single","Compilation"))</f>
        <v>Album</v>
      </c>
      <c r="Y4061">
        <v>252</v>
      </c>
    </row>
    <row r="4062" spans="1:25" x14ac:dyDescent="0.3">
      <c r="A4062" s="1" t="s">
        <v>2402</v>
      </c>
      <c r="B4062" s="1">
        <v>4384</v>
      </c>
      <c r="C4062" s="1" t="s">
        <v>2403</v>
      </c>
      <c r="D4062">
        <v>1</v>
      </c>
      <c r="E4062">
        <v>59</v>
      </c>
      <c r="F4062" s="10">
        <f>spotify_data[[#This Row],[track_popularity]]/100</f>
        <v>0.59</v>
      </c>
      <c r="G4062" s="9" t="b">
        <v>0</v>
      </c>
      <c r="H4062" s="1">
        <f>+IF(spotify_data[[#This Row],[explicit]]=FALSE,0,1)</f>
        <v>0</v>
      </c>
      <c r="I4062" s="1" t="s">
        <v>2404</v>
      </c>
      <c r="J4062" s="7">
        <f>MATCH(spotify_data[[#This Row],[artist_name]],spotify_data[artist_name],0)</f>
        <v>4061</v>
      </c>
      <c r="K4062">
        <v>65</v>
      </c>
      <c r="L4062" s="10">
        <f>spotify_data[[#This Row],[artist_popularity]]/100</f>
        <v>0.65</v>
      </c>
      <c r="M4062">
        <v>587206</v>
      </c>
      <c r="N4062" s="1" t="s">
        <v>2173</v>
      </c>
      <c r="O4062" s="1" t="s">
        <v>2405</v>
      </c>
      <c r="P4062" s="1">
        <f>MATCH(spotify_data[[#This Row],[album_id]],spotify_data[album_id],0)</f>
        <v>4061</v>
      </c>
      <c r="Q4062" s="1" t="s">
        <v>2403</v>
      </c>
      <c r="R4062" s="2">
        <v>45709</v>
      </c>
      <c r="S4062" s="7">
        <f ca="1">+TODAY()-spotify_data[[#This Row],[Fecha lanzamiento Album]]</f>
        <v>322</v>
      </c>
      <c r="T4062" s="7">
        <f ca="1">+spotify_data[[#This Row],[Antigüedad Album Dias]]/60</f>
        <v>5.3666666666666663</v>
      </c>
      <c r="U4062" s="8">
        <f ca="1">spotify_data[[#This Row],[Antigüedad Album Meses]]/12</f>
        <v>0.44722222222222219</v>
      </c>
      <c r="V4062">
        <v>1</v>
      </c>
      <c r="W4062" s="1" t="s">
        <v>21</v>
      </c>
      <c r="X4062" s="1" t="str">
        <f>+IF(spotify_data[[#This Row],[album_type]]="album","Album",IF(spotify_data[[#This Row],[album_type]]="single","Single","Compilation"))</f>
        <v>Single</v>
      </c>
      <c r="Y4062">
        <v>306</v>
      </c>
    </row>
    <row r="4063" spans="1:25" x14ac:dyDescent="0.3">
      <c r="A4063" s="1" t="s">
        <v>3005</v>
      </c>
      <c r="B4063" s="1">
        <v>729</v>
      </c>
      <c r="C4063" s="1" t="s">
        <v>3006</v>
      </c>
      <c r="D4063">
        <v>5</v>
      </c>
      <c r="E4063">
        <v>59</v>
      </c>
      <c r="F4063" s="10">
        <f>spotify_data[[#This Row],[track_popularity]]/100</f>
        <v>0.59</v>
      </c>
      <c r="G4063" s="9" t="b">
        <v>0</v>
      </c>
      <c r="H4063" s="1">
        <f>+IF(spotify_data[[#This Row],[explicit]]=FALSE,0,1)</f>
        <v>0</v>
      </c>
      <c r="I4063" s="1" t="s">
        <v>3007</v>
      </c>
      <c r="J4063" s="7">
        <f>MATCH(spotify_data[[#This Row],[artist_name]],spotify_data[artist_name],0)</f>
        <v>872</v>
      </c>
      <c r="K4063">
        <v>72</v>
      </c>
      <c r="L4063" s="10">
        <f>spotify_data[[#This Row],[artist_popularity]]/100</f>
        <v>0.72</v>
      </c>
      <c r="M4063">
        <v>2131649</v>
      </c>
      <c r="N4063" s="1" t="s">
        <v>23</v>
      </c>
      <c r="O4063" s="1" t="s">
        <v>3008</v>
      </c>
      <c r="P4063" s="1">
        <f>MATCH(spotify_data[[#This Row],[album_id]],spotify_data[album_id],0)</f>
        <v>4062</v>
      </c>
      <c r="Q4063" s="1" t="s">
        <v>3009</v>
      </c>
      <c r="R4063" s="2">
        <v>45562</v>
      </c>
      <c r="S4063" s="7">
        <f ca="1">+TODAY()-spotify_data[[#This Row],[Fecha lanzamiento Album]]</f>
        <v>469</v>
      </c>
      <c r="T4063" s="7">
        <f ca="1">+spotify_data[[#This Row],[Antigüedad Album Dias]]/60</f>
        <v>7.8166666666666664</v>
      </c>
      <c r="U4063" s="8">
        <f ca="1">spotify_data[[#This Row],[Antigüedad Album Meses]]/12</f>
        <v>0.65138888888888891</v>
      </c>
      <c r="V4063">
        <v>10</v>
      </c>
      <c r="W4063" s="1" t="s">
        <v>20</v>
      </c>
      <c r="X4063" s="1" t="str">
        <f>+IF(spotify_data[[#This Row],[album_type]]="album","Album",IF(spotify_data[[#This Row],[album_type]]="single","Single","Compilation"))</f>
        <v>Album</v>
      </c>
      <c r="Y4063">
        <v>266</v>
      </c>
    </row>
    <row r="4064" spans="1:25" x14ac:dyDescent="0.3">
      <c r="A4064" s="1" t="s">
        <v>3126</v>
      </c>
      <c r="B4064" s="1">
        <v>7390</v>
      </c>
      <c r="C4064" s="1" t="s">
        <v>3127</v>
      </c>
      <c r="D4064">
        <v>4</v>
      </c>
      <c r="E4064">
        <v>59</v>
      </c>
      <c r="F4064" s="10">
        <f>spotify_data[[#This Row],[track_popularity]]/100</f>
        <v>0.59</v>
      </c>
      <c r="G4064" s="9" t="b">
        <v>1</v>
      </c>
      <c r="H4064" s="1">
        <f>+IF(spotify_data[[#This Row],[explicit]]=FALSE,0,1)</f>
        <v>1</v>
      </c>
      <c r="I4064" s="1" t="s">
        <v>2063</v>
      </c>
      <c r="J4064" s="7">
        <f>MATCH(spotify_data[[#This Row],[artist_name]],spotify_data[artist_name],0)</f>
        <v>3799</v>
      </c>
      <c r="K4064">
        <v>56</v>
      </c>
      <c r="L4064" s="10">
        <f>spotify_data[[#This Row],[artist_popularity]]/100</f>
        <v>0.56000000000000005</v>
      </c>
      <c r="M4064">
        <v>557610</v>
      </c>
      <c r="N4064" s="1" t="s">
        <v>23</v>
      </c>
      <c r="O4064" s="1" t="s">
        <v>3128</v>
      </c>
      <c r="P4064" s="1">
        <f>MATCH(spotify_data[[#This Row],[album_id]],spotify_data[album_id],0)</f>
        <v>4063</v>
      </c>
      <c r="Q4064" s="1" t="s">
        <v>3129</v>
      </c>
      <c r="R4064" s="2">
        <v>45541</v>
      </c>
      <c r="S4064" s="7">
        <f ca="1">+TODAY()-spotify_data[[#This Row],[Fecha lanzamiento Album]]</f>
        <v>490</v>
      </c>
      <c r="T4064" s="7">
        <f ca="1">+spotify_data[[#This Row],[Antigüedad Album Dias]]/60</f>
        <v>8.1666666666666661</v>
      </c>
      <c r="U4064" s="8">
        <f ca="1">spotify_data[[#This Row],[Antigüedad Album Meses]]/12</f>
        <v>0.68055555555555547</v>
      </c>
      <c r="V4064">
        <v>6</v>
      </c>
      <c r="W4064" s="1" t="s">
        <v>21</v>
      </c>
      <c r="X4064" s="1" t="str">
        <f>+IF(spotify_data[[#This Row],[album_type]]="album","Album",IF(spotify_data[[#This Row],[album_type]]="single","Single","Compilation"))</f>
        <v>Single</v>
      </c>
      <c r="Y4064">
        <v>343</v>
      </c>
    </row>
    <row r="4065" spans="1:25" x14ac:dyDescent="0.3">
      <c r="A4065" s="1" t="s">
        <v>3275</v>
      </c>
      <c r="B4065" s="1">
        <v>431</v>
      </c>
      <c r="C4065" s="1" t="s">
        <v>3276</v>
      </c>
      <c r="D4065">
        <v>2</v>
      </c>
      <c r="E4065">
        <v>59</v>
      </c>
      <c r="F4065" s="10">
        <f>spotify_data[[#This Row],[track_popularity]]/100</f>
        <v>0.59</v>
      </c>
      <c r="G4065" s="9" t="b">
        <v>0</v>
      </c>
      <c r="H4065" s="1">
        <f>+IF(spotify_data[[#This Row],[explicit]]=FALSE,0,1)</f>
        <v>0</v>
      </c>
      <c r="I4065" s="1" t="s">
        <v>3271</v>
      </c>
      <c r="J4065" s="7">
        <f>MATCH(spotify_data[[#This Row],[artist_name]],spotify_data[artist_name],0)</f>
        <v>175</v>
      </c>
      <c r="K4065">
        <v>85</v>
      </c>
      <c r="L4065" s="10">
        <f>spotify_data[[#This Row],[artist_popularity]]/100</f>
        <v>0.85</v>
      </c>
      <c r="M4065">
        <v>47716988</v>
      </c>
      <c r="N4065" s="1" t="s">
        <v>3272</v>
      </c>
      <c r="O4065" s="1" t="s">
        <v>3273</v>
      </c>
      <c r="P4065" s="1">
        <f>MATCH(spotify_data[[#This Row],[album_id]],spotify_data[album_id],0)</f>
        <v>385</v>
      </c>
      <c r="Q4065" s="1" t="s">
        <v>3274</v>
      </c>
      <c r="R4065" s="2">
        <v>45519</v>
      </c>
      <c r="S4065" s="7">
        <f ca="1">+TODAY()-spotify_data[[#This Row],[Fecha lanzamiento Album]]</f>
        <v>512</v>
      </c>
      <c r="T4065" s="7">
        <f ca="1">+spotify_data[[#This Row],[Antigüedad Album Dias]]/60</f>
        <v>8.5333333333333332</v>
      </c>
      <c r="U4065" s="8">
        <f ca="1">spotify_data[[#This Row],[Antigüedad Album Meses]]/12</f>
        <v>0.71111111111111114</v>
      </c>
      <c r="V4065">
        <v>18</v>
      </c>
      <c r="W4065" s="1" t="s">
        <v>20</v>
      </c>
      <c r="X4065" s="1" t="str">
        <f>+IF(spotify_data[[#This Row],[album_type]]="album","Album",IF(spotify_data[[#This Row],[album_type]]="single","Single","Compilation"))</f>
        <v>Album</v>
      </c>
      <c r="Y4065">
        <v>309</v>
      </c>
    </row>
    <row r="4066" spans="1:25" x14ac:dyDescent="0.3">
      <c r="A4066" s="1" t="s">
        <v>3277</v>
      </c>
      <c r="B4066" s="1">
        <v>4828</v>
      </c>
      <c r="C4066" s="1" t="s">
        <v>3278</v>
      </c>
      <c r="D4066">
        <v>7</v>
      </c>
      <c r="E4066">
        <v>59</v>
      </c>
      <c r="F4066" s="10">
        <f>spotify_data[[#This Row],[track_popularity]]/100</f>
        <v>0.59</v>
      </c>
      <c r="G4066" s="9" t="b">
        <v>0</v>
      </c>
      <c r="H4066" s="1">
        <f>+IF(spotify_data[[#This Row],[explicit]]=FALSE,0,1)</f>
        <v>0</v>
      </c>
      <c r="I4066" s="1" t="s">
        <v>3271</v>
      </c>
      <c r="J4066" s="7">
        <f>MATCH(spotify_data[[#This Row],[artist_name]],spotify_data[artist_name],0)</f>
        <v>175</v>
      </c>
      <c r="K4066">
        <v>86</v>
      </c>
      <c r="L4066" s="10">
        <f>spotify_data[[#This Row],[artist_popularity]]/100</f>
        <v>0.86</v>
      </c>
      <c r="M4066">
        <v>47720209</v>
      </c>
      <c r="N4066" s="1" t="s">
        <v>3272</v>
      </c>
      <c r="O4066" s="1" t="s">
        <v>3273</v>
      </c>
      <c r="P4066" s="1">
        <f>MATCH(spotify_data[[#This Row],[album_id]],spotify_data[album_id],0)</f>
        <v>385</v>
      </c>
      <c r="Q4066" s="1" t="s">
        <v>3274</v>
      </c>
      <c r="R4066" s="2">
        <v>45519</v>
      </c>
      <c r="S4066" s="7">
        <f ca="1">+TODAY()-spotify_data[[#This Row],[Fecha lanzamiento Album]]</f>
        <v>512</v>
      </c>
      <c r="T4066" s="7">
        <f ca="1">+spotify_data[[#This Row],[Antigüedad Album Dias]]/60</f>
        <v>8.5333333333333332</v>
      </c>
      <c r="U4066" s="8">
        <f ca="1">spotify_data[[#This Row],[Antigüedad Album Meses]]/12</f>
        <v>0.71111111111111114</v>
      </c>
      <c r="V4066">
        <v>18</v>
      </c>
      <c r="W4066" s="1" t="s">
        <v>20</v>
      </c>
      <c r="X4066" s="1" t="str">
        <f>+IF(spotify_data[[#This Row],[album_type]]="album","Album",IF(spotify_data[[#This Row],[album_type]]="single","Single","Compilation"))</f>
        <v>Album</v>
      </c>
      <c r="Y4066">
        <v>353</v>
      </c>
    </row>
    <row r="4067" spans="1:25" x14ac:dyDescent="0.3">
      <c r="A4067" s="1" t="s">
        <v>3378</v>
      </c>
      <c r="B4067" s="1">
        <v>6769</v>
      </c>
      <c r="C4067" s="1" t="s">
        <v>3379</v>
      </c>
      <c r="D4067">
        <v>1</v>
      </c>
      <c r="E4067">
        <v>59</v>
      </c>
      <c r="F4067" s="10">
        <f>spotify_data[[#This Row],[track_popularity]]/100</f>
        <v>0.59</v>
      </c>
      <c r="G4067" s="9" t="b">
        <v>0</v>
      </c>
      <c r="H4067" s="1">
        <f>+IF(spotify_data[[#This Row],[explicit]]=FALSE,0,1)</f>
        <v>0</v>
      </c>
      <c r="I4067" s="1" t="s">
        <v>3380</v>
      </c>
      <c r="J4067" s="7">
        <f>MATCH(spotify_data[[#This Row],[artist_name]],spotify_data[artist_name],0)</f>
        <v>4066</v>
      </c>
      <c r="K4067">
        <v>59</v>
      </c>
      <c r="L4067" s="10">
        <f>spotify_data[[#This Row],[artist_popularity]]/100</f>
        <v>0.59</v>
      </c>
      <c r="M4067">
        <v>135959</v>
      </c>
      <c r="N4067" s="1" t="s">
        <v>23</v>
      </c>
      <c r="O4067" s="1" t="s">
        <v>3381</v>
      </c>
      <c r="P4067" s="1">
        <f>MATCH(spotify_data[[#This Row],[album_id]],spotify_data[album_id],0)</f>
        <v>4066</v>
      </c>
      <c r="Q4067" s="1" t="s">
        <v>3382</v>
      </c>
      <c r="R4067" s="2">
        <v>45506</v>
      </c>
      <c r="S4067" s="7">
        <f ca="1">+TODAY()-spotify_data[[#This Row],[Fecha lanzamiento Album]]</f>
        <v>525</v>
      </c>
      <c r="T4067" s="7">
        <f ca="1">+spotify_data[[#This Row],[Antigüedad Album Dias]]/60</f>
        <v>8.75</v>
      </c>
      <c r="U4067" s="8">
        <f ca="1">spotify_data[[#This Row],[Antigüedad Album Meses]]/12</f>
        <v>0.72916666666666663</v>
      </c>
      <c r="V4067">
        <v>8</v>
      </c>
      <c r="W4067" s="1" t="s">
        <v>20</v>
      </c>
      <c r="X4067" s="1" t="str">
        <f>+IF(spotify_data[[#This Row],[album_type]]="album","Album",IF(spotify_data[[#This Row],[album_type]]="single","Single","Compilation"))</f>
        <v>Album</v>
      </c>
      <c r="Y4067">
        <v>243</v>
      </c>
    </row>
    <row r="4068" spans="1:25" x14ac:dyDescent="0.3">
      <c r="A4068" s="1" t="s">
        <v>3718</v>
      </c>
      <c r="B4068" s="1">
        <v>1081</v>
      </c>
      <c r="C4068" s="1" t="s">
        <v>3719</v>
      </c>
      <c r="D4068">
        <v>14</v>
      </c>
      <c r="E4068">
        <v>59</v>
      </c>
      <c r="F4068" s="10">
        <f>spotify_data[[#This Row],[track_popularity]]/100</f>
        <v>0.59</v>
      </c>
      <c r="G4068" s="9" t="b">
        <v>0</v>
      </c>
      <c r="H4068" s="1">
        <f>+IF(spotify_data[[#This Row],[explicit]]=FALSE,0,1)</f>
        <v>0</v>
      </c>
      <c r="I4068" s="1" t="s">
        <v>2924</v>
      </c>
      <c r="J4068" s="7">
        <f>MATCH(spotify_data[[#This Row],[artist_name]],spotify_data[artist_name],0)</f>
        <v>174</v>
      </c>
      <c r="K4068">
        <v>82</v>
      </c>
      <c r="L4068" s="10">
        <f>spotify_data[[#This Row],[artist_popularity]]/100</f>
        <v>0.82</v>
      </c>
      <c r="M4068">
        <v>6318755</v>
      </c>
      <c r="N4068" s="1" t="s">
        <v>2925</v>
      </c>
      <c r="O4068" s="1" t="s">
        <v>3673</v>
      </c>
      <c r="P4068" s="1">
        <f>MATCH(spotify_data[[#This Row],[album_id]],spotify_data[album_id],0)</f>
        <v>725</v>
      </c>
      <c r="Q4068" s="1" t="s">
        <v>3674</v>
      </c>
      <c r="R4068" s="2">
        <v>45450</v>
      </c>
      <c r="S4068" s="7">
        <f ca="1">+TODAY()-spotify_data[[#This Row],[Fecha lanzamiento Album]]</f>
        <v>581</v>
      </c>
      <c r="T4068" s="7">
        <f ca="1">+spotify_data[[#This Row],[Antigüedad Album Dias]]/60</f>
        <v>9.6833333333333336</v>
      </c>
      <c r="U4068" s="8">
        <f ca="1">spotify_data[[#This Row],[Antigüedad Album Meses]]/12</f>
        <v>0.80694444444444446</v>
      </c>
      <c r="V4068">
        <v>15</v>
      </c>
      <c r="W4068" s="1" t="s">
        <v>20</v>
      </c>
      <c r="X4068" s="1" t="str">
        <f>+IF(spotify_data[[#This Row],[album_type]]="album","Album",IF(spotify_data[[#This Row],[album_type]]="single","Single","Compilation"))</f>
        <v>Album</v>
      </c>
      <c r="Y4068">
        <v>226</v>
      </c>
    </row>
    <row r="4069" spans="1:25" x14ac:dyDescent="0.3">
      <c r="A4069" s="1" t="s">
        <v>4023</v>
      </c>
      <c r="B4069" s="1">
        <v>1575</v>
      </c>
      <c r="C4069" s="1" t="s">
        <v>4024</v>
      </c>
      <c r="D4069">
        <v>1</v>
      </c>
      <c r="E4069">
        <v>59</v>
      </c>
      <c r="F4069" s="10">
        <f>spotify_data[[#This Row],[track_popularity]]/100</f>
        <v>0.59</v>
      </c>
      <c r="G4069" s="9" t="b">
        <v>0</v>
      </c>
      <c r="H4069" s="1">
        <f>+IF(spotify_data[[#This Row],[explicit]]=FALSE,0,1)</f>
        <v>0</v>
      </c>
      <c r="I4069" s="1" t="s">
        <v>188</v>
      </c>
      <c r="J4069" s="7">
        <f>MATCH(spotify_data[[#This Row],[artist_name]],spotify_data[artist_name],0)</f>
        <v>2945</v>
      </c>
      <c r="K4069">
        <v>59</v>
      </c>
      <c r="L4069" s="10">
        <f>spotify_data[[#This Row],[artist_popularity]]/100</f>
        <v>0.59</v>
      </c>
      <c r="M4069">
        <v>130298</v>
      </c>
      <c r="N4069" s="1" t="s">
        <v>27</v>
      </c>
      <c r="O4069" s="1" t="s">
        <v>4025</v>
      </c>
      <c r="P4069" s="1">
        <f>MATCH(spotify_data[[#This Row],[album_id]],spotify_data[album_id],0)</f>
        <v>4068</v>
      </c>
      <c r="Q4069" s="1" t="s">
        <v>4024</v>
      </c>
      <c r="R4069" s="2">
        <v>45396</v>
      </c>
      <c r="S4069" s="7">
        <f ca="1">+TODAY()-spotify_data[[#This Row],[Fecha lanzamiento Album]]</f>
        <v>635</v>
      </c>
      <c r="T4069" s="7">
        <f ca="1">+spotify_data[[#This Row],[Antigüedad Album Dias]]/60</f>
        <v>10.583333333333334</v>
      </c>
      <c r="U4069" s="8">
        <f ca="1">spotify_data[[#This Row],[Antigüedad Album Meses]]/12</f>
        <v>0.88194444444444453</v>
      </c>
      <c r="V4069">
        <v>2</v>
      </c>
      <c r="W4069" s="1" t="s">
        <v>21</v>
      </c>
      <c r="X4069" s="1" t="str">
        <f>+IF(spotify_data[[#This Row],[album_type]]="album","Album",IF(spotify_data[[#This Row],[album_type]]="single","Single","Compilation"))</f>
        <v>Single</v>
      </c>
      <c r="Y4069">
        <v>345</v>
      </c>
    </row>
    <row r="4070" spans="1:25" x14ac:dyDescent="0.3">
      <c r="A4070" s="1" t="s">
        <v>4154</v>
      </c>
      <c r="B4070" s="1">
        <v>641</v>
      </c>
      <c r="C4070" s="1" t="s">
        <v>4155</v>
      </c>
      <c r="D4070">
        <v>7</v>
      </c>
      <c r="E4070">
        <v>59</v>
      </c>
      <c r="F4070" s="10">
        <f>spotify_data[[#This Row],[track_popularity]]/100</f>
        <v>0.59</v>
      </c>
      <c r="G4070" s="9" t="b">
        <v>0</v>
      </c>
      <c r="H4070" s="1">
        <f>+IF(spotify_data[[#This Row],[explicit]]=FALSE,0,1)</f>
        <v>0</v>
      </c>
      <c r="I4070" s="1" t="s">
        <v>854</v>
      </c>
      <c r="J4070" s="7">
        <f>MATCH(spotify_data[[#This Row],[artist_name]],spotify_data[artist_name],0)</f>
        <v>127</v>
      </c>
      <c r="K4070">
        <v>84</v>
      </c>
      <c r="L4070" s="10">
        <f>spotify_data[[#This Row],[artist_popularity]]/100</f>
        <v>0.84</v>
      </c>
      <c r="M4070">
        <v>49050008</v>
      </c>
      <c r="N4070" s="1" t="s">
        <v>855</v>
      </c>
      <c r="O4070" s="1" t="s">
        <v>4156</v>
      </c>
      <c r="P4070" s="1">
        <f>MATCH(spotify_data[[#This Row],[album_id]],spotify_data[album_id],0)</f>
        <v>1517</v>
      </c>
      <c r="Q4070" s="1" t="s">
        <v>4157</v>
      </c>
      <c r="R4070" s="2">
        <v>45373</v>
      </c>
      <c r="S4070" s="7">
        <f ca="1">+TODAY()-spotify_data[[#This Row],[Fecha lanzamiento Album]]</f>
        <v>658</v>
      </c>
      <c r="T4070" s="7">
        <f ca="1">+spotify_data[[#This Row],[Antigüedad Album Dias]]/60</f>
        <v>10.966666666666667</v>
      </c>
      <c r="U4070" s="8">
        <f ca="1">spotify_data[[#This Row],[Antigüedad Album Meses]]/12</f>
        <v>0.91388888888888886</v>
      </c>
      <c r="V4070">
        <v>17</v>
      </c>
      <c r="W4070" s="1" t="s">
        <v>20</v>
      </c>
      <c r="X4070" s="1" t="str">
        <f>+IF(spotify_data[[#This Row],[album_type]]="album","Album",IF(spotify_data[[#This Row],[album_type]]="single","Single","Compilation"))</f>
        <v>Album</v>
      </c>
      <c r="Y4070">
        <v>386</v>
      </c>
    </row>
    <row r="4071" spans="1:25" x14ac:dyDescent="0.3">
      <c r="A4071" s="1" t="s">
        <v>4220</v>
      </c>
      <c r="B4071" s="1">
        <v>3457</v>
      </c>
      <c r="C4071" s="1" t="s">
        <v>4221</v>
      </c>
      <c r="D4071">
        <v>12</v>
      </c>
      <c r="E4071">
        <v>59</v>
      </c>
      <c r="F4071" s="10">
        <f>spotify_data[[#This Row],[track_popularity]]/100</f>
        <v>0.59</v>
      </c>
      <c r="G4071" s="9" t="b">
        <v>0</v>
      </c>
      <c r="H4071" s="1">
        <f>+IF(spotify_data[[#This Row],[explicit]]=FALSE,0,1)</f>
        <v>0</v>
      </c>
      <c r="I4071" s="1" t="s">
        <v>854</v>
      </c>
      <c r="J4071" s="7">
        <f>MATCH(spotify_data[[#This Row],[artist_name]],spotify_data[artist_name],0)</f>
        <v>127</v>
      </c>
      <c r="K4071">
        <v>84</v>
      </c>
      <c r="L4071" s="10">
        <f>spotify_data[[#This Row],[artist_popularity]]/100</f>
        <v>0.84</v>
      </c>
      <c r="M4071">
        <v>49050008</v>
      </c>
      <c r="N4071" s="1" t="s">
        <v>855</v>
      </c>
      <c r="O4071" s="1" t="s">
        <v>4156</v>
      </c>
      <c r="P4071" s="1">
        <f>MATCH(spotify_data[[#This Row],[album_id]],spotify_data[album_id],0)</f>
        <v>1517</v>
      </c>
      <c r="Q4071" s="1" t="s">
        <v>4157</v>
      </c>
      <c r="R4071" s="2">
        <v>45373</v>
      </c>
      <c r="S4071" s="7">
        <f ca="1">+TODAY()-spotify_data[[#This Row],[Fecha lanzamiento Album]]</f>
        <v>658</v>
      </c>
      <c r="T4071" s="7">
        <f ca="1">+spotify_data[[#This Row],[Antigüedad Album Dias]]/60</f>
        <v>10.966666666666667</v>
      </c>
      <c r="U4071" s="8">
        <f ca="1">spotify_data[[#This Row],[Antigüedad Album Meses]]/12</f>
        <v>0.91388888888888886</v>
      </c>
      <c r="V4071">
        <v>17</v>
      </c>
      <c r="W4071" s="1" t="s">
        <v>20</v>
      </c>
      <c r="X4071" s="1" t="str">
        <f>+IF(spotify_data[[#This Row],[album_type]]="album","Album",IF(spotify_data[[#This Row],[album_type]]="single","Single","Compilation"))</f>
        <v>Album</v>
      </c>
      <c r="Y4071">
        <v>37</v>
      </c>
    </row>
    <row r="4072" spans="1:25" x14ac:dyDescent="0.3">
      <c r="A4072" s="1" t="s">
        <v>4310</v>
      </c>
      <c r="B4072" s="1">
        <v>6196</v>
      </c>
      <c r="C4072" s="1" t="s">
        <v>4311</v>
      </c>
      <c r="D4072">
        <v>4</v>
      </c>
      <c r="E4072">
        <v>59</v>
      </c>
      <c r="F4072" s="10">
        <f>spotify_data[[#This Row],[track_popularity]]/100</f>
        <v>0.59</v>
      </c>
      <c r="G4072" s="9" t="b">
        <v>0</v>
      </c>
      <c r="H4072" s="1">
        <f>+IF(spotify_data[[#This Row],[explicit]]=FALSE,0,1)</f>
        <v>0</v>
      </c>
      <c r="I4072" s="1" t="s">
        <v>2164</v>
      </c>
      <c r="J4072" s="7">
        <f>MATCH(spotify_data[[#This Row],[artist_name]],spotify_data[artist_name],0)</f>
        <v>189</v>
      </c>
      <c r="K4072">
        <v>90</v>
      </c>
      <c r="L4072" s="10">
        <f>spotify_data[[#This Row],[artist_popularity]]/100</f>
        <v>0.9</v>
      </c>
      <c r="M4072">
        <v>107374593</v>
      </c>
      <c r="N4072" s="1" t="s">
        <v>516</v>
      </c>
      <c r="O4072" s="1" t="s">
        <v>4305</v>
      </c>
      <c r="P4072" s="1">
        <f>MATCH(spotify_data[[#This Row],[album_id]],spotify_data[album_id],0)</f>
        <v>390</v>
      </c>
      <c r="Q4072" s="1" t="s">
        <v>2168</v>
      </c>
      <c r="R4072" s="2">
        <v>45359</v>
      </c>
      <c r="S4072" s="7">
        <f ca="1">+TODAY()-spotify_data[[#This Row],[Fecha lanzamiento Album]]</f>
        <v>672</v>
      </c>
      <c r="T4072" s="7">
        <f ca="1">+spotify_data[[#This Row],[Antigüedad Album Dias]]/60</f>
        <v>11.2</v>
      </c>
      <c r="U4072" s="8">
        <f ca="1">spotify_data[[#This Row],[Antigüedad Album Meses]]/12</f>
        <v>0.93333333333333324</v>
      </c>
      <c r="V4072">
        <v>13</v>
      </c>
      <c r="W4072" s="1" t="s">
        <v>20</v>
      </c>
      <c r="X4072" s="1" t="str">
        <f>+IF(spotify_data[[#This Row],[album_type]]="album","Album",IF(spotify_data[[#This Row],[album_type]]="single","Single","Compilation"))</f>
        <v>Album</v>
      </c>
      <c r="Y4072">
        <v>7</v>
      </c>
    </row>
    <row r="4073" spans="1:25" x14ac:dyDescent="0.3">
      <c r="A4073" s="1" t="s">
        <v>4592</v>
      </c>
      <c r="B4073" s="1">
        <v>5095</v>
      </c>
      <c r="C4073" s="1" t="s">
        <v>4593</v>
      </c>
      <c r="D4073">
        <v>1</v>
      </c>
      <c r="E4073">
        <v>59</v>
      </c>
      <c r="F4073" s="10">
        <f>spotify_data[[#This Row],[track_popularity]]/100</f>
        <v>0.59</v>
      </c>
      <c r="G4073" s="9" t="b">
        <v>0</v>
      </c>
      <c r="H4073" s="1">
        <f>+IF(spotify_data[[#This Row],[explicit]]=FALSE,0,1)</f>
        <v>0</v>
      </c>
      <c r="I4073" s="1" t="s">
        <v>4594</v>
      </c>
      <c r="J4073" s="7">
        <f>MATCH(spotify_data[[#This Row],[artist_name]],spotify_data[artist_name],0)</f>
        <v>1530</v>
      </c>
      <c r="K4073">
        <v>80</v>
      </c>
      <c r="L4073" s="10">
        <f>spotify_data[[#This Row],[artist_popularity]]/100</f>
        <v>0.8</v>
      </c>
      <c r="M4073">
        <v>7978695</v>
      </c>
      <c r="N4073" s="1" t="s">
        <v>4595</v>
      </c>
      <c r="O4073" s="1" t="s">
        <v>4596</v>
      </c>
      <c r="P4073" s="1">
        <f>MATCH(spotify_data[[#This Row],[album_id]],spotify_data[album_id],0)</f>
        <v>4072</v>
      </c>
      <c r="Q4073" s="1" t="s">
        <v>4593</v>
      </c>
      <c r="R4073" s="2">
        <v>45296</v>
      </c>
      <c r="S4073" s="7">
        <f ca="1">+TODAY()-spotify_data[[#This Row],[Fecha lanzamiento Album]]</f>
        <v>735</v>
      </c>
      <c r="T4073" s="7">
        <f ca="1">+spotify_data[[#This Row],[Antigüedad Album Dias]]/60</f>
        <v>12.25</v>
      </c>
      <c r="U4073" s="8">
        <f ca="1">spotify_data[[#This Row],[Antigüedad Album Meses]]/12</f>
        <v>1.0208333333333333</v>
      </c>
      <c r="V4073">
        <v>1</v>
      </c>
      <c r="W4073" s="1" t="s">
        <v>21</v>
      </c>
      <c r="X4073" s="1" t="str">
        <f>+IF(spotify_data[[#This Row],[album_type]]="album","Album",IF(spotify_data[[#This Row],[album_type]]="single","Single","Compilation"))</f>
        <v>Single</v>
      </c>
      <c r="Y4073">
        <v>244</v>
      </c>
    </row>
    <row r="4074" spans="1:25" x14ac:dyDescent="0.3">
      <c r="A4074" s="1" t="s">
        <v>4955</v>
      </c>
      <c r="B4074" s="1">
        <v>724</v>
      </c>
      <c r="C4074" s="1" t="s">
        <v>4956</v>
      </c>
      <c r="D4074">
        <v>1</v>
      </c>
      <c r="E4074">
        <v>59</v>
      </c>
      <c r="F4074" s="10">
        <f>spotify_data[[#This Row],[track_popularity]]/100</f>
        <v>0.59</v>
      </c>
      <c r="G4074" s="9" t="b">
        <v>0</v>
      </c>
      <c r="H4074" s="1">
        <f>+IF(spotify_data[[#This Row],[explicit]]=FALSE,0,1)</f>
        <v>0</v>
      </c>
      <c r="I4074" s="1" t="s">
        <v>188</v>
      </c>
      <c r="J4074" s="7">
        <f>MATCH(spotify_data[[#This Row],[artist_name]],spotify_data[artist_name],0)</f>
        <v>2945</v>
      </c>
      <c r="K4074">
        <v>59</v>
      </c>
      <c r="L4074" s="10">
        <f>spotify_data[[#This Row],[artist_popularity]]/100</f>
        <v>0.59</v>
      </c>
      <c r="M4074">
        <v>130408</v>
      </c>
      <c r="N4074" s="1" t="s">
        <v>27</v>
      </c>
      <c r="O4074" s="1" t="s">
        <v>4957</v>
      </c>
      <c r="P4074" s="1">
        <f>MATCH(spotify_data[[#This Row],[album_id]],spotify_data[album_id],0)</f>
        <v>4073</v>
      </c>
      <c r="Q4074" s="1" t="s">
        <v>4956</v>
      </c>
      <c r="R4074" s="2">
        <v>45195</v>
      </c>
      <c r="S4074" s="7">
        <f ca="1">+TODAY()-spotify_data[[#This Row],[Fecha lanzamiento Album]]</f>
        <v>836</v>
      </c>
      <c r="T4074" s="7">
        <f ca="1">+spotify_data[[#This Row],[Antigüedad Album Dias]]/60</f>
        <v>13.933333333333334</v>
      </c>
      <c r="U4074" s="8">
        <f ca="1">spotify_data[[#This Row],[Antigüedad Album Meses]]/12</f>
        <v>1.1611111111111112</v>
      </c>
      <c r="V4074">
        <v>1</v>
      </c>
      <c r="W4074" s="1" t="s">
        <v>21</v>
      </c>
      <c r="X4074" s="1" t="str">
        <f>+IF(spotify_data[[#This Row],[album_type]]="album","Album",IF(spotify_data[[#This Row],[album_type]]="single","Single","Compilation"))</f>
        <v>Single</v>
      </c>
      <c r="Y4074">
        <v>314</v>
      </c>
    </row>
    <row r="4075" spans="1:25" x14ac:dyDescent="0.3">
      <c r="A4075" s="1" t="s">
        <v>5171</v>
      </c>
      <c r="B4075" s="1">
        <v>4409</v>
      </c>
      <c r="C4075" s="1" t="s">
        <v>5172</v>
      </c>
      <c r="D4075">
        <v>8</v>
      </c>
      <c r="E4075">
        <v>59</v>
      </c>
      <c r="F4075" s="10">
        <f>spotify_data[[#This Row],[track_popularity]]/100</f>
        <v>0.59</v>
      </c>
      <c r="G4075" s="9" t="b">
        <v>0</v>
      </c>
      <c r="H4075" s="1">
        <f>+IF(spotify_data[[#This Row],[explicit]]=FALSE,0,1)</f>
        <v>0</v>
      </c>
      <c r="I4075" s="1" t="s">
        <v>1807</v>
      </c>
      <c r="J4075" s="7">
        <f>MATCH(spotify_data[[#This Row],[artist_name]],spotify_data[artist_name],0)</f>
        <v>234</v>
      </c>
      <c r="K4075">
        <v>81</v>
      </c>
      <c r="L4075" s="10">
        <f>spotify_data[[#This Row],[artist_popularity]]/100</f>
        <v>0.81</v>
      </c>
      <c r="M4075">
        <v>26558356</v>
      </c>
      <c r="N4075" s="1" t="s">
        <v>1808</v>
      </c>
      <c r="O4075" s="1" t="s">
        <v>5153</v>
      </c>
      <c r="P4075" s="1">
        <f>MATCH(spotify_data[[#This Row],[album_id]],spotify_data[album_id],0)</f>
        <v>234</v>
      </c>
      <c r="Q4075" s="1" t="s">
        <v>5154</v>
      </c>
      <c r="R4075" s="2">
        <v>45156</v>
      </c>
      <c r="S4075" s="7">
        <f ca="1">+TODAY()-spotify_data[[#This Row],[Fecha lanzamiento Album]]</f>
        <v>875</v>
      </c>
      <c r="T4075" s="7">
        <f ca="1">+spotify_data[[#This Row],[Antigüedad Album Dias]]/60</f>
        <v>14.583333333333334</v>
      </c>
      <c r="U4075" s="8">
        <f ca="1">spotify_data[[#This Row],[Antigüedad Album Meses]]/12</f>
        <v>1.2152777777777779</v>
      </c>
      <c r="V4075">
        <v>14</v>
      </c>
      <c r="W4075" s="1" t="s">
        <v>20</v>
      </c>
      <c r="X4075" s="1" t="str">
        <f>+IF(spotify_data[[#This Row],[album_type]]="album","Album",IF(spotify_data[[#This Row],[album_type]]="single","Single","Compilation"))</f>
        <v>Album</v>
      </c>
      <c r="Y4075">
        <v>271</v>
      </c>
    </row>
    <row r="4076" spans="1:25" x14ac:dyDescent="0.3">
      <c r="A4076" s="1" t="s">
        <v>5258</v>
      </c>
      <c r="B4076" s="1">
        <v>3781</v>
      </c>
      <c r="C4076" s="1" t="s">
        <v>5259</v>
      </c>
      <c r="D4076">
        <v>2</v>
      </c>
      <c r="E4076">
        <v>59</v>
      </c>
      <c r="F4076" s="10">
        <f>spotify_data[[#This Row],[track_popularity]]/100</f>
        <v>0.59</v>
      </c>
      <c r="G4076" s="9" t="b">
        <v>1</v>
      </c>
      <c r="H4076" s="1">
        <f>+IF(spotify_data[[#This Row],[explicit]]=FALSE,0,1)</f>
        <v>1</v>
      </c>
      <c r="I4076" s="1" t="s">
        <v>3271</v>
      </c>
      <c r="J4076" s="7">
        <f>MATCH(spotify_data[[#This Row],[artist_name]],spotify_data[artist_name],0)</f>
        <v>175</v>
      </c>
      <c r="K4076">
        <v>85</v>
      </c>
      <c r="L4076" s="10">
        <f>spotify_data[[#This Row],[artist_popularity]]/100</f>
        <v>0.85</v>
      </c>
      <c r="M4076">
        <v>47716988</v>
      </c>
      <c r="N4076" s="1" t="s">
        <v>3272</v>
      </c>
      <c r="O4076" s="1" t="s">
        <v>5256</v>
      </c>
      <c r="P4076" s="1">
        <f>MATCH(spotify_data[[#This Row],[album_id]],spotify_data[album_id],0)</f>
        <v>3800</v>
      </c>
      <c r="Q4076" s="1" t="s">
        <v>5257</v>
      </c>
      <c r="R4076" s="2">
        <v>45135</v>
      </c>
      <c r="S4076" s="7">
        <f ca="1">+TODAY()-spotify_data[[#This Row],[Fecha lanzamiento Album]]</f>
        <v>896</v>
      </c>
      <c r="T4076" s="7">
        <f ca="1">+spotify_data[[#This Row],[Antigüedad Album Dias]]/60</f>
        <v>14.933333333333334</v>
      </c>
      <c r="U4076" s="8">
        <f ca="1">spotify_data[[#This Row],[Antigüedad Album Meses]]/12</f>
        <v>1.2444444444444445</v>
      </c>
      <c r="V4076">
        <v>17</v>
      </c>
      <c r="W4076" s="1" t="s">
        <v>20</v>
      </c>
      <c r="X4076" s="1" t="str">
        <f>+IF(spotify_data[[#This Row],[album_type]]="album","Album",IF(spotify_data[[#This Row],[album_type]]="single","Single","Compilation"))</f>
        <v>Album</v>
      </c>
      <c r="Y4076">
        <v>342</v>
      </c>
    </row>
    <row r="4077" spans="1:25" x14ac:dyDescent="0.3">
      <c r="A4077" s="1" t="s">
        <v>5480</v>
      </c>
      <c r="B4077" s="1">
        <v>7307</v>
      </c>
      <c r="C4077" s="1" t="s">
        <v>5481</v>
      </c>
      <c r="D4077">
        <v>1</v>
      </c>
      <c r="E4077">
        <v>59</v>
      </c>
      <c r="F4077" s="10">
        <f>spotify_data[[#This Row],[track_popularity]]/100</f>
        <v>0.59</v>
      </c>
      <c r="G4077" s="9" t="b">
        <v>1</v>
      </c>
      <c r="H4077" s="1">
        <f>+IF(spotify_data[[#This Row],[explicit]]=FALSE,0,1)</f>
        <v>1</v>
      </c>
      <c r="I4077" s="1" t="s">
        <v>1191</v>
      </c>
      <c r="J4077" s="7">
        <f>MATCH(spotify_data[[#This Row],[artist_name]],spotify_data[artist_name],0)</f>
        <v>242</v>
      </c>
      <c r="K4077">
        <v>86</v>
      </c>
      <c r="L4077" s="10">
        <f>spotify_data[[#This Row],[artist_popularity]]/100</f>
        <v>0.86</v>
      </c>
      <c r="M4077">
        <v>34742256</v>
      </c>
      <c r="N4077" s="1" t="s">
        <v>23</v>
      </c>
      <c r="O4077" s="1" t="s">
        <v>5482</v>
      </c>
      <c r="P4077" s="1">
        <f>MATCH(spotify_data[[#This Row],[album_id]],spotify_data[album_id],0)</f>
        <v>4076</v>
      </c>
      <c r="Q4077" s="1" t="s">
        <v>5481</v>
      </c>
      <c r="R4077" s="2">
        <v>45093</v>
      </c>
      <c r="S4077" s="7">
        <f ca="1">+TODAY()-spotify_data[[#This Row],[Fecha lanzamiento Album]]</f>
        <v>938</v>
      </c>
      <c r="T4077" s="7">
        <f ca="1">+spotify_data[[#This Row],[Antigüedad Album Dias]]/60</f>
        <v>15.633333333333333</v>
      </c>
      <c r="U4077" s="8">
        <f ca="1">spotify_data[[#This Row],[Antigüedad Album Meses]]/12</f>
        <v>1.3027777777777778</v>
      </c>
      <c r="V4077">
        <v>1</v>
      </c>
      <c r="W4077" s="1" t="s">
        <v>21</v>
      </c>
      <c r="X4077" s="1" t="str">
        <f>+IF(spotify_data[[#This Row],[album_type]]="album","Album",IF(spotify_data[[#This Row],[album_type]]="single","Single","Compilation"))</f>
        <v>Single</v>
      </c>
      <c r="Y4077">
        <v>461</v>
      </c>
    </row>
    <row r="4078" spans="1:25" x14ac:dyDescent="0.3">
      <c r="A4078" s="1" t="s">
        <v>5590</v>
      </c>
      <c r="B4078" s="1">
        <v>521</v>
      </c>
      <c r="C4078" s="1" t="s">
        <v>5591</v>
      </c>
      <c r="D4078">
        <v>1</v>
      </c>
      <c r="E4078">
        <v>59</v>
      </c>
      <c r="F4078" s="10">
        <f>spotify_data[[#This Row],[track_popularity]]/100</f>
        <v>0.59</v>
      </c>
      <c r="G4078" s="9" t="b">
        <v>0</v>
      </c>
      <c r="H4078" s="1">
        <f>+IF(spotify_data[[#This Row],[explicit]]=FALSE,0,1)</f>
        <v>0</v>
      </c>
      <c r="I4078" s="1" t="s">
        <v>1371</v>
      </c>
      <c r="J4078" s="7">
        <f>MATCH(spotify_data[[#This Row],[artist_name]],spotify_data[artist_name],0)</f>
        <v>731</v>
      </c>
      <c r="K4078">
        <v>72</v>
      </c>
      <c r="L4078" s="10">
        <f>spotify_data[[#This Row],[artist_popularity]]/100</f>
        <v>0.72</v>
      </c>
      <c r="M4078">
        <v>963679</v>
      </c>
      <c r="N4078" s="1" t="s">
        <v>27</v>
      </c>
      <c r="O4078" s="1" t="s">
        <v>5592</v>
      </c>
      <c r="P4078" s="1">
        <f>MATCH(spotify_data[[#This Row],[album_id]],spotify_data[album_id],0)</f>
        <v>4077</v>
      </c>
      <c r="Q4078" s="1" t="s">
        <v>5591</v>
      </c>
      <c r="R4078" s="2">
        <v>45065</v>
      </c>
      <c r="S4078" s="7">
        <f ca="1">+TODAY()-spotify_data[[#This Row],[Fecha lanzamiento Album]]</f>
        <v>966</v>
      </c>
      <c r="T4078" s="7">
        <f ca="1">+spotify_data[[#This Row],[Antigüedad Album Dias]]/60</f>
        <v>16.100000000000001</v>
      </c>
      <c r="U4078" s="8">
        <f ca="1">spotify_data[[#This Row],[Antigüedad Album Meses]]/12</f>
        <v>1.3416666666666668</v>
      </c>
      <c r="V4078">
        <v>2</v>
      </c>
      <c r="W4078" s="1" t="s">
        <v>21</v>
      </c>
      <c r="X4078" s="1" t="str">
        <f>+IF(spotify_data[[#This Row],[album_type]]="album","Album",IF(spotify_data[[#This Row],[album_type]]="single","Single","Compilation"))</f>
        <v>Single</v>
      </c>
      <c r="Y4078">
        <v>253</v>
      </c>
    </row>
    <row r="4079" spans="1:25" x14ac:dyDescent="0.3">
      <c r="A4079" s="1" t="s">
        <v>5980</v>
      </c>
      <c r="B4079" s="1">
        <v>3431</v>
      </c>
      <c r="C4079" s="1" t="s">
        <v>5981</v>
      </c>
      <c r="D4079">
        <v>1</v>
      </c>
      <c r="E4079">
        <v>59</v>
      </c>
      <c r="F4079" s="10">
        <f>spotify_data[[#This Row],[track_popularity]]/100</f>
        <v>0.59</v>
      </c>
      <c r="G4079" s="9" t="b">
        <v>0</v>
      </c>
      <c r="H4079" s="1">
        <f>+IF(spotify_data[[#This Row],[explicit]]=FALSE,0,1)</f>
        <v>0</v>
      </c>
      <c r="I4079" s="1" t="s">
        <v>5982</v>
      </c>
      <c r="J4079" s="7">
        <f>MATCH(spotify_data[[#This Row],[artist_name]],spotify_data[artist_name],0)</f>
        <v>4078</v>
      </c>
      <c r="K4079">
        <v>44</v>
      </c>
      <c r="L4079" s="10">
        <f>spotify_data[[#This Row],[artist_popularity]]/100</f>
        <v>0.44</v>
      </c>
      <c r="M4079">
        <v>61487</v>
      </c>
      <c r="N4079" s="1" t="s">
        <v>5983</v>
      </c>
      <c r="O4079" s="1" t="s">
        <v>5984</v>
      </c>
      <c r="P4079" s="1">
        <f>MATCH(spotify_data[[#This Row],[album_id]],spotify_data[album_id],0)</f>
        <v>4078</v>
      </c>
      <c r="Q4079" s="1" t="s">
        <v>5981</v>
      </c>
      <c r="R4079" s="2">
        <v>44973</v>
      </c>
      <c r="S4079" s="7">
        <f ca="1">+TODAY()-spotify_data[[#This Row],[Fecha lanzamiento Album]]</f>
        <v>1058</v>
      </c>
      <c r="T4079" s="7">
        <f ca="1">+spotify_data[[#This Row],[Antigüedad Album Dias]]/60</f>
        <v>17.633333333333333</v>
      </c>
      <c r="U4079" s="8">
        <f ca="1">spotify_data[[#This Row],[Antigüedad Album Meses]]/12</f>
        <v>1.4694444444444443</v>
      </c>
      <c r="V4079">
        <v>1</v>
      </c>
      <c r="W4079" s="1" t="s">
        <v>21</v>
      </c>
      <c r="X4079" s="1" t="str">
        <f>+IF(spotify_data[[#This Row],[album_type]]="album","Album",IF(spotify_data[[#This Row],[album_type]]="single","Single","Compilation"))</f>
        <v>Single</v>
      </c>
      <c r="Y4079">
        <v>466</v>
      </c>
    </row>
    <row r="4080" spans="1:25" x14ac:dyDescent="0.3">
      <c r="A4080" s="1" t="s">
        <v>6370</v>
      </c>
      <c r="B4080" s="1">
        <v>4073</v>
      </c>
      <c r="C4080" s="1" t="s">
        <v>6371</v>
      </c>
      <c r="D4080">
        <v>1</v>
      </c>
      <c r="E4080">
        <v>59</v>
      </c>
      <c r="F4080" s="10">
        <f>spotify_data[[#This Row],[track_popularity]]/100</f>
        <v>0.59</v>
      </c>
      <c r="G4080" s="9" t="b">
        <v>1</v>
      </c>
      <c r="H4080" s="1">
        <f>+IF(spotify_data[[#This Row],[explicit]]=FALSE,0,1)</f>
        <v>1</v>
      </c>
      <c r="I4080" s="1" t="s">
        <v>318</v>
      </c>
      <c r="J4080" s="7">
        <f>MATCH(spotify_data[[#This Row],[artist_name]],spotify_data[artist_name],0)</f>
        <v>2</v>
      </c>
      <c r="K4080">
        <v>100</v>
      </c>
      <c r="L4080" s="10">
        <f>spotify_data[[#This Row],[artist_popularity]]/100</f>
        <v>1</v>
      </c>
      <c r="M4080">
        <v>145489371</v>
      </c>
      <c r="N4080" s="1" t="s">
        <v>319</v>
      </c>
      <c r="O4080" s="1" t="s">
        <v>6366</v>
      </c>
      <c r="P4080" s="1">
        <f>MATCH(spotify_data[[#This Row],[album_id]],spotify_data[album_id],0)</f>
        <v>3124</v>
      </c>
      <c r="Q4080" s="1" t="s">
        <v>6367</v>
      </c>
      <c r="R4080" s="2">
        <v>44856</v>
      </c>
      <c r="S4080" s="7">
        <f ca="1">+TODAY()-spotify_data[[#This Row],[Fecha lanzamiento Album]]</f>
        <v>1175</v>
      </c>
      <c r="T4080" s="7">
        <f ca="1">+spotify_data[[#This Row],[Antigüedad Album Dias]]/60</f>
        <v>19.583333333333332</v>
      </c>
      <c r="U4080" s="8">
        <f ca="1">spotify_data[[#This Row],[Antigüedad Album Meses]]/12</f>
        <v>1.6319444444444444</v>
      </c>
      <c r="V4080">
        <v>20</v>
      </c>
      <c r="W4080" s="1" t="s">
        <v>20</v>
      </c>
      <c r="X4080" s="1" t="str">
        <f>+IF(spotify_data[[#This Row],[album_type]]="album","Album",IF(spotify_data[[#This Row],[album_type]]="single","Single","Compilation"))</f>
        <v>Album</v>
      </c>
      <c r="Y4080">
        <v>337</v>
      </c>
    </row>
    <row r="4081" spans="1:25" x14ac:dyDescent="0.3">
      <c r="A4081" s="1" t="s">
        <v>6374</v>
      </c>
      <c r="B4081" s="1">
        <v>805</v>
      </c>
      <c r="C4081" s="1" t="s">
        <v>6375</v>
      </c>
      <c r="D4081">
        <v>9</v>
      </c>
      <c r="E4081">
        <v>59</v>
      </c>
      <c r="F4081" s="10">
        <f>spotify_data[[#This Row],[track_popularity]]/100</f>
        <v>0.59</v>
      </c>
      <c r="G4081" s="9" t="b">
        <v>0</v>
      </c>
      <c r="H4081" s="1">
        <f>+IF(spotify_data[[#This Row],[explicit]]=FALSE,0,1)</f>
        <v>0</v>
      </c>
      <c r="I4081" s="1" t="s">
        <v>318</v>
      </c>
      <c r="J4081" s="7">
        <f>MATCH(spotify_data[[#This Row],[artist_name]],spotify_data[artist_name],0)</f>
        <v>2</v>
      </c>
      <c r="K4081">
        <v>100</v>
      </c>
      <c r="L4081" s="10">
        <f>spotify_data[[#This Row],[artist_popularity]]/100</f>
        <v>1</v>
      </c>
      <c r="M4081">
        <v>145443567</v>
      </c>
      <c r="N4081" s="1" t="s">
        <v>319</v>
      </c>
      <c r="O4081" s="1" t="s">
        <v>6366</v>
      </c>
      <c r="P4081" s="1">
        <f>MATCH(spotify_data[[#This Row],[album_id]],spotify_data[album_id],0)</f>
        <v>3124</v>
      </c>
      <c r="Q4081" s="1" t="s">
        <v>6367</v>
      </c>
      <c r="R4081" s="2">
        <v>44856</v>
      </c>
      <c r="S4081" s="7">
        <f ca="1">+TODAY()-spotify_data[[#This Row],[Fecha lanzamiento Album]]</f>
        <v>1175</v>
      </c>
      <c r="T4081" s="7">
        <f ca="1">+spotify_data[[#This Row],[Antigüedad Album Dias]]/60</f>
        <v>19.583333333333332</v>
      </c>
      <c r="U4081" s="8">
        <f ca="1">spotify_data[[#This Row],[Antigüedad Album Meses]]/12</f>
        <v>1.6319444444444444</v>
      </c>
      <c r="V4081">
        <v>20</v>
      </c>
      <c r="W4081" s="1" t="s">
        <v>20</v>
      </c>
      <c r="X4081" s="1" t="str">
        <f>+IF(spotify_data[[#This Row],[album_type]]="album","Album",IF(spotify_data[[#This Row],[album_type]]="single","Single","Compilation"))</f>
        <v>Album</v>
      </c>
      <c r="Y4081">
        <v>323</v>
      </c>
    </row>
    <row r="4082" spans="1:25" x14ac:dyDescent="0.3">
      <c r="A4082" s="1" t="s">
        <v>6380</v>
      </c>
      <c r="B4082" s="1">
        <v>6253</v>
      </c>
      <c r="C4082" s="1" t="s">
        <v>6381</v>
      </c>
      <c r="D4082">
        <v>6</v>
      </c>
      <c r="E4082">
        <v>59</v>
      </c>
      <c r="F4082" s="10">
        <f>spotify_data[[#This Row],[track_popularity]]/100</f>
        <v>0.59</v>
      </c>
      <c r="G4082" s="9" t="b">
        <v>0</v>
      </c>
      <c r="H4082" s="1">
        <f>+IF(spotify_data[[#This Row],[explicit]]=FALSE,0,1)</f>
        <v>0</v>
      </c>
      <c r="I4082" s="1" t="s">
        <v>318</v>
      </c>
      <c r="J4082" s="7">
        <f>MATCH(spotify_data[[#This Row],[artist_name]],spotify_data[artist_name],0)</f>
        <v>2</v>
      </c>
      <c r="K4082">
        <v>100</v>
      </c>
      <c r="L4082" s="10">
        <f>spotify_data[[#This Row],[artist_popularity]]/100</f>
        <v>1</v>
      </c>
      <c r="M4082">
        <v>145489371</v>
      </c>
      <c r="N4082" s="1" t="s">
        <v>319</v>
      </c>
      <c r="O4082" s="1" t="s">
        <v>6366</v>
      </c>
      <c r="P4082" s="1">
        <f>MATCH(spotify_data[[#This Row],[album_id]],spotify_data[album_id],0)</f>
        <v>3124</v>
      </c>
      <c r="Q4082" s="1" t="s">
        <v>6367</v>
      </c>
      <c r="R4082" s="2">
        <v>44856</v>
      </c>
      <c r="S4082" s="7">
        <f ca="1">+TODAY()-spotify_data[[#This Row],[Fecha lanzamiento Album]]</f>
        <v>1175</v>
      </c>
      <c r="T4082" s="7">
        <f ca="1">+spotify_data[[#This Row],[Antigüedad Album Dias]]/60</f>
        <v>19.583333333333332</v>
      </c>
      <c r="U4082" s="8">
        <f ca="1">spotify_data[[#This Row],[Antigüedad Album Meses]]/12</f>
        <v>1.6319444444444444</v>
      </c>
      <c r="V4082">
        <v>20</v>
      </c>
      <c r="W4082" s="1" t="s">
        <v>20</v>
      </c>
      <c r="X4082" s="1" t="str">
        <f>+IF(spotify_data[[#This Row],[album_type]]="album","Album",IF(spotify_data[[#This Row],[album_type]]="single","Single","Compilation"))</f>
        <v>Album</v>
      </c>
      <c r="Y4082">
        <v>291</v>
      </c>
    </row>
    <row r="4083" spans="1:25" x14ac:dyDescent="0.3">
      <c r="A4083" s="1" t="s">
        <v>6496</v>
      </c>
      <c r="B4083" s="1">
        <v>2988</v>
      </c>
      <c r="C4083" s="1" t="s">
        <v>6497</v>
      </c>
      <c r="D4083">
        <v>5</v>
      </c>
      <c r="E4083">
        <v>59</v>
      </c>
      <c r="F4083" s="10">
        <f>spotify_data[[#This Row],[track_popularity]]/100</f>
        <v>0.59</v>
      </c>
      <c r="G4083" s="9" t="b">
        <v>0</v>
      </c>
      <c r="H4083" s="1">
        <f>+IF(spotify_data[[#This Row],[explicit]]=FALSE,0,1)</f>
        <v>0</v>
      </c>
      <c r="I4083" s="1" t="s">
        <v>6492</v>
      </c>
      <c r="J4083" s="7">
        <f>MATCH(spotify_data[[#This Row],[artist_name]],spotify_data[artist_name],0)</f>
        <v>2764</v>
      </c>
      <c r="K4083">
        <v>60</v>
      </c>
      <c r="L4083" s="10">
        <f>spotify_data[[#This Row],[artist_popularity]]/100</f>
        <v>0.6</v>
      </c>
      <c r="M4083">
        <v>4296747</v>
      </c>
      <c r="N4083" s="1" t="s">
        <v>6493</v>
      </c>
      <c r="O4083" s="1" t="s">
        <v>6494</v>
      </c>
      <c r="P4083" s="1">
        <f>MATCH(spotify_data[[#This Row],[album_id]],spotify_data[album_id],0)</f>
        <v>2764</v>
      </c>
      <c r="Q4083" s="1" t="s">
        <v>6495</v>
      </c>
      <c r="R4083" s="2">
        <v>44827</v>
      </c>
      <c r="S4083" s="7">
        <f ca="1">+TODAY()-spotify_data[[#This Row],[Fecha lanzamiento Album]]</f>
        <v>1204</v>
      </c>
      <c r="T4083" s="7">
        <f ca="1">+spotify_data[[#This Row],[Antigüedad Album Dias]]/60</f>
        <v>20.066666666666666</v>
      </c>
      <c r="U4083" s="8">
        <f ca="1">spotify_data[[#This Row],[Antigüedad Album Meses]]/12</f>
        <v>1.6722222222222223</v>
      </c>
      <c r="V4083">
        <v>12</v>
      </c>
      <c r="W4083" s="1" t="s">
        <v>20</v>
      </c>
      <c r="X4083" s="1" t="str">
        <f>+IF(spotify_data[[#This Row],[album_type]]="album","Album",IF(spotify_data[[#This Row],[album_type]]="single","Single","Compilation"))</f>
        <v>Album</v>
      </c>
      <c r="Y4083">
        <v>429</v>
      </c>
    </row>
    <row r="4084" spans="1:25" x14ac:dyDescent="0.3">
      <c r="A4084" s="1" t="s">
        <v>6528</v>
      </c>
      <c r="B4084" s="1">
        <v>4684</v>
      </c>
      <c r="C4084" s="1" t="s">
        <v>6495</v>
      </c>
      <c r="D4084">
        <v>7</v>
      </c>
      <c r="E4084">
        <v>59</v>
      </c>
      <c r="F4084" s="10">
        <f>spotify_data[[#This Row],[track_popularity]]/100</f>
        <v>0.59</v>
      </c>
      <c r="G4084" s="9" t="b">
        <v>0</v>
      </c>
      <c r="H4084" s="1">
        <f>+IF(spotify_data[[#This Row],[explicit]]=FALSE,0,1)</f>
        <v>0</v>
      </c>
      <c r="I4084" s="1" t="s">
        <v>6492</v>
      </c>
      <c r="J4084" s="7">
        <f>MATCH(spotify_data[[#This Row],[artist_name]],spotify_data[artist_name],0)</f>
        <v>2764</v>
      </c>
      <c r="K4084">
        <v>60</v>
      </c>
      <c r="L4084" s="10">
        <f>spotify_data[[#This Row],[artist_popularity]]/100</f>
        <v>0.6</v>
      </c>
      <c r="M4084">
        <v>4296747</v>
      </c>
      <c r="N4084" s="1" t="s">
        <v>6493</v>
      </c>
      <c r="O4084" s="1" t="s">
        <v>6494</v>
      </c>
      <c r="P4084" s="1">
        <f>MATCH(spotify_data[[#This Row],[album_id]],spotify_data[album_id],0)</f>
        <v>2764</v>
      </c>
      <c r="Q4084" s="1" t="s">
        <v>6495</v>
      </c>
      <c r="R4084" s="2">
        <v>44827</v>
      </c>
      <c r="S4084" s="7">
        <f ca="1">+TODAY()-spotify_data[[#This Row],[Fecha lanzamiento Album]]</f>
        <v>1204</v>
      </c>
      <c r="T4084" s="7">
        <f ca="1">+spotify_data[[#This Row],[Antigüedad Album Dias]]/60</f>
        <v>20.066666666666666</v>
      </c>
      <c r="U4084" s="8">
        <f ca="1">spotify_data[[#This Row],[Antigüedad Album Meses]]/12</f>
        <v>1.6722222222222223</v>
      </c>
      <c r="V4084">
        <v>12</v>
      </c>
      <c r="W4084" s="1" t="s">
        <v>20</v>
      </c>
      <c r="X4084" s="1" t="str">
        <f>+IF(spotify_data[[#This Row],[album_type]]="album","Album",IF(spotify_data[[#This Row],[album_type]]="single","Single","Compilation"))</f>
        <v>Album</v>
      </c>
      <c r="Y4084">
        <v>451</v>
      </c>
    </row>
    <row r="4085" spans="1:25" x14ac:dyDescent="0.3">
      <c r="A4085" s="1" t="s">
        <v>6961</v>
      </c>
      <c r="B4085" s="1">
        <v>5907</v>
      </c>
      <c r="C4085" s="1" t="s">
        <v>6962</v>
      </c>
      <c r="D4085">
        <v>1</v>
      </c>
      <c r="E4085">
        <v>59</v>
      </c>
      <c r="F4085" s="10">
        <f>spotify_data[[#This Row],[track_popularity]]/100</f>
        <v>0.59</v>
      </c>
      <c r="G4085" s="9" t="b">
        <v>0</v>
      </c>
      <c r="H4085" s="1">
        <f>+IF(spotify_data[[#This Row],[explicit]]=FALSE,0,1)</f>
        <v>0</v>
      </c>
      <c r="I4085" s="1" t="s">
        <v>6963</v>
      </c>
      <c r="J4085" s="7">
        <f>MATCH(spotify_data[[#This Row],[artist_name]],spotify_data[artist_name],0)</f>
        <v>4084</v>
      </c>
      <c r="K4085">
        <v>53</v>
      </c>
      <c r="L4085" s="10">
        <f>spotify_data[[#This Row],[artist_popularity]]/100</f>
        <v>0.53</v>
      </c>
      <c r="M4085">
        <v>61279</v>
      </c>
      <c r="N4085" s="1" t="s">
        <v>6964</v>
      </c>
      <c r="O4085" s="1" t="s">
        <v>6965</v>
      </c>
      <c r="P4085" s="1">
        <f>MATCH(spotify_data[[#This Row],[album_id]],spotify_data[album_id],0)</f>
        <v>4084</v>
      </c>
      <c r="Q4085" s="1" t="s">
        <v>6966</v>
      </c>
      <c r="R4085" s="2">
        <v>44708</v>
      </c>
      <c r="S4085" s="7">
        <f ca="1">+TODAY()-spotify_data[[#This Row],[Fecha lanzamiento Album]]</f>
        <v>1323</v>
      </c>
      <c r="T4085" s="7">
        <f ca="1">+spotify_data[[#This Row],[Antigüedad Album Dias]]/60</f>
        <v>22.05</v>
      </c>
      <c r="U4085" s="8">
        <f ca="1">spotify_data[[#This Row],[Antigüedad Album Meses]]/12</f>
        <v>1.8375000000000001</v>
      </c>
      <c r="V4085">
        <v>12</v>
      </c>
      <c r="W4085" s="1" t="s">
        <v>20</v>
      </c>
      <c r="X4085" s="1" t="str">
        <f>+IF(spotify_data[[#This Row],[album_type]]="album","Album",IF(spotify_data[[#This Row],[album_type]]="single","Single","Compilation"))</f>
        <v>Album</v>
      </c>
      <c r="Y4085">
        <v>251</v>
      </c>
    </row>
    <row r="4086" spans="1:25" x14ac:dyDescent="0.3">
      <c r="A4086" s="1" t="s">
        <v>7134</v>
      </c>
      <c r="B4086" s="1">
        <v>3122</v>
      </c>
      <c r="C4086" s="1" t="s">
        <v>7135</v>
      </c>
      <c r="D4086">
        <v>5</v>
      </c>
      <c r="E4086">
        <v>59</v>
      </c>
      <c r="F4086" s="10">
        <f>spotify_data[[#This Row],[track_popularity]]/100</f>
        <v>0.59</v>
      </c>
      <c r="G4086" s="9" t="b">
        <v>0</v>
      </c>
      <c r="H4086" s="1">
        <f>+IF(spotify_data[[#This Row],[explicit]]=FALSE,0,1)</f>
        <v>0</v>
      </c>
      <c r="I4086" s="1" t="s">
        <v>1725</v>
      </c>
      <c r="J4086" s="7">
        <f>MATCH(spotify_data[[#This Row],[artist_name]],spotify_data[artist_name],0)</f>
        <v>66</v>
      </c>
      <c r="K4086">
        <v>78</v>
      </c>
      <c r="L4086" s="10">
        <f>spotify_data[[#This Row],[artist_popularity]]/100</f>
        <v>0.78</v>
      </c>
      <c r="M4086">
        <v>8667215</v>
      </c>
      <c r="N4086" s="1" t="s">
        <v>23</v>
      </c>
      <c r="O4086" s="1" t="s">
        <v>7136</v>
      </c>
      <c r="P4086" s="1">
        <f>MATCH(spotify_data[[#This Row],[album_id]],spotify_data[album_id],0)</f>
        <v>4085</v>
      </c>
      <c r="Q4086" s="1" t="s">
        <v>7137</v>
      </c>
      <c r="R4086" s="2">
        <v>44679</v>
      </c>
      <c r="S4086" s="7">
        <f ca="1">+TODAY()-spotify_data[[#This Row],[Fecha lanzamiento Album]]</f>
        <v>1352</v>
      </c>
      <c r="T4086" s="7">
        <f ca="1">+spotify_data[[#This Row],[Antigüedad Album Dias]]/60</f>
        <v>22.533333333333335</v>
      </c>
      <c r="U4086" s="8">
        <f ca="1">spotify_data[[#This Row],[Antigüedad Album Meses]]/12</f>
        <v>1.877777777777778</v>
      </c>
      <c r="V4086">
        <v>13</v>
      </c>
      <c r="W4086" s="1" t="s">
        <v>20</v>
      </c>
      <c r="X4086" s="1" t="str">
        <f>+IF(spotify_data[[#This Row],[album_type]]="album","Album",IF(spotify_data[[#This Row],[album_type]]="single","Single","Compilation"))</f>
        <v>Album</v>
      </c>
      <c r="Y4086">
        <v>303</v>
      </c>
    </row>
    <row r="4087" spans="1:25" x14ac:dyDescent="0.3">
      <c r="A4087" s="1" t="s">
        <v>7205</v>
      </c>
      <c r="B4087" s="1">
        <v>5192</v>
      </c>
      <c r="C4087" s="1" t="s">
        <v>3259</v>
      </c>
      <c r="D4087">
        <v>1</v>
      </c>
      <c r="E4087">
        <v>59</v>
      </c>
      <c r="F4087" s="10">
        <f>spotify_data[[#This Row],[track_popularity]]/100</f>
        <v>0.59</v>
      </c>
      <c r="G4087" s="9" t="b">
        <v>0</v>
      </c>
      <c r="H4087" s="1">
        <f>+IF(spotify_data[[#This Row],[explicit]]=FALSE,0,1)</f>
        <v>0</v>
      </c>
      <c r="I4087" s="1" t="s">
        <v>1520</v>
      </c>
      <c r="J4087" s="7">
        <f>MATCH(spotify_data[[#This Row],[artist_name]],spotify_data[artist_name],0)</f>
        <v>243</v>
      </c>
      <c r="K4087">
        <v>79</v>
      </c>
      <c r="L4087" s="10">
        <f>spotify_data[[#This Row],[artist_popularity]]/100</f>
        <v>0.79</v>
      </c>
      <c r="M4087">
        <v>12425448</v>
      </c>
      <c r="N4087" s="1" t="s">
        <v>23</v>
      </c>
      <c r="O4087" s="1" t="s">
        <v>7206</v>
      </c>
      <c r="P4087" s="1">
        <f>MATCH(spotify_data[[#This Row],[album_id]],spotify_data[album_id],0)</f>
        <v>4086</v>
      </c>
      <c r="Q4087" s="1" t="s">
        <v>3259</v>
      </c>
      <c r="R4087" s="2">
        <v>44666</v>
      </c>
      <c r="S4087" s="7">
        <f ca="1">+TODAY()-spotify_data[[#This Row],[Fecha lanzamiento Album]]</f>
        <v>1365</v>
      </c>
      <c r="T4087" s="7">
        <f ca="1">+spotify_data[[#This Row],[Antigüedad Album Dias]]/60</f>
        <v>22.75</v>
      </c>
      <c r="U4087" s="8">
        <f ca="1">spotify_data[[#This Row],[Antigüedad Album Meses]]/12</f>
        <v>1.8958333333333333</v>
      </c>
      <c r="V4087">
        <v>1</v>
      </c>
      <c r="W4087" s="1" t="s">
        <v>21</v>
      </c>
      <c r="X4087" s="1" t="str">
        <f>+IF(spotify_data[[#This Row],[album_type]]="album","Album",IF(spotify_data[[#This Row],[album_type]]="single","Single","Compilation"))</f>
        <v>Single</v>
      </c>
      <c r="Y4087">
        <v>414</v>
      </c>
    </row>
    <row r="4088" spans="1:25" x14ac:dyDescent="0.3">
      <c r="A4088" s="1" t="s">
        <v>7524</v>
      </c>
      <c r="B4088" s="1">
        <v>806</v>
      </c>
      <c r="C4088" s="1" t="s">
        <v>7525</v>
      </c>
      <c r="D4088">
        <v>1</v>
      </c>
      <c r="E4088">
        <v>59</v>
      </c>
      <c r="F4088" s="10">
        <f>spotify_data[[#This Row],[track_popularity]]/100</f>
        <v>0.59</v>
      </c>
      <c r="G4088" s="9" t="b">
        <v>0</v>
      </c>
      <c r="H4088" s="1">
        <f>+IF(spotify_data[[#This Row],[explicit]]=FALSE,0,1)</f>
        <v>0</v>
      </c>
      <c r="I4088" s="1" t="s">
        <v>7526</v>
      </c>
      <c r="J4088" s="7">
        <f>MATCH(spotify_data[[#This Row],[artist_name]],spotify_data[artist_name],0)</f>
        <v>4087</v>
      </c>
      <c r="K4088">
        <v>68</v>
      </c>
      <c r="L4088" s="10">
        <f>spotify_data[[#This Row],[artist_popularity]]/100</f>
        <v>0.68</v>
      </c>
      <c r="M4088">
        <v>1764567</v>
      </c>
      <c r="N4088" s="1" t="s">
        <v>23</v>
      </c>
      <c r="O4088" s="1" t="s">
        <v>7527</v>
      </c>
      <c r="P4088" s="1">
        <f>MATCH(spotify_data[[#This Row],[album_id]],spotify_data[album_id],0)</f>
        <v>4087</v>
      </c>
      <c r="Q4088" s="1" t="s">
        <v>7525</v>
      </c>
      <c r="R4088" s="2">
        <v>44566</v>
      </c>
      <c r="S4088" s="7">
        <f ca="1">+TODAY()-spotify_data[[#This Row],[Fecha lanzamiento Album]]</f>
        <v>1465</v>
      </c>
      <c r="T4088" s="7">
        <f ca="1">+spotify_data[[#This Row],[Antigüedad Album Dias]]/60</f>
        <v>24.416666666666668</v>
      </c>
      <c r="U4088" s="8">
        <f ca="1">spotify_data[[#This Row],[Antigüedad Album Meses]]/12</f>
        <v>2.0347222222222223</v>
      </c>
      <c r="V4088">
        <v>1</v>
      </c>
      <c r="W4088" s="1" t="s">
        <v>21</v>
      </c>
      <c r="X4088" s="1" t="str">
        <f>+IF(spotify_data[[#This Row],[album_type]]="album","Album",IF(spotify_data[[#This Row],[album_type]]="single","Single","Compilation"))</f>
        <v>Single</v>
      </c>
      <c r="Y4088">
        <v>292</v>
      </c>
    </row>
    <row r="4089" spans="1:25" x14ac:dyDescent="0.3">
      <c r="A4089" s="1" t="s">
        <v>7624</v>
      </c>
      <c r="B4089" s="1">
        <v>1846</v>
      </c>
      <c r="C4089" s="1" t="s">
        <v>7625</v>
      </c>
      <c r="D4089">
        <v>1</v>
      </c>
      <c r="E4089">
        <v>59</v>
      </c>
      <c r="F4089" s="10">
        <f>spotify_data[[#This Row],[track_popularity]]/100</f>
        <v>0.59</v>
      </c>
      <c r="G4089" s="9" t="b">
        <v>0</v>
      </c>
      <c r="H4089" s="1">
        <f>+IF(spotify_data[[#This Row],[explicit]]=FALSE,0,1)</f>
        <v>0</v>
      </c>
      <c r="I4089" s="1" t="s">
        <v>7599</v>
      </c>
      <c r="J4089" s="7">
        <f>MATCH(spotify_data[[#This Row],[artist_name]],spotify_data[artist_name],0)</f>
        <v>195</v>
      </c>
      <c r="K4089">
        <v>83</v>
      </c>
      <c r="L4089" s="10">
        <f>spotify_data[[#This Row],[artist_popularity]]/100</f>
        <v>0.83</v>
      </c>
      <c r="M4089">
        <v>66720643</v>
      </c>
      <c r="N4089" s="1" t="s">
        <v>831</v>
      </c>
      <c r="O4089" s="1" t="s">
        <v>7600</v>
      </c>
      <c r="P4089" s="1">
        <f>MATCH(spotify_data[[#This Row],[album_id]],spotify_data[album_id],0)</f>
        <v>506</v>
      </c>
      <c r="Q4089" s="1" t="s">
        <v>7601</v>
      </c>
      <c r="R4089" s="2">
        <v>44519</v>
      </c>
      <c r="S4089" s="7">
        <f ca="1">+TODAY()-spotify_data[[#This Row],[Fecha lanzamiento Album]]</f>
        <v>1512</v>
      </c>
      <c r="T4089" s="7">
        <f ca="1">+spotify_data[[#This Row],[Antigüedad Album Dias]]/60</f>
        <v>25.2</v>
      </c>
      <c r="U4089" s="8">
        <f ca="1">spotify_data[[#This Row],[Antigüedad Album Meses]]/12</f>
        <v>2.1</v>
      </c>
      <c r="V4089">
        <v>12</v>
      </c>
      <c r="W4089" s="1" t="s">
        <v>20</v>
      </c>
      <c r="X4089" s="1" t="str">
        <f>+IF(spotify_data[[#This Row],[album_type]]="album","Album",IF(spotify_data[[#This Row],[album_type]]="single","Single","Compilation"))</f>
        <v>Album</v>
      </c>
      <c r="Y4089">
        <v>303</v>
      </c>
    </row>
    <row r="4090" spans="1:25" x14ac:dyDescent="0.3">
      <c r="A4090" s="1" t="s">
        <v>7626</v>
      </c>
      <c r="B4090" s="1">
        <v>4881</v>
      </c>
      <c r="C4090" s="1" t="s">
        <v>7627</v>
      </c>
      <c r="D4090">
        <v>9</v>
      </c>
      <c r="E4090">
        <v>59</v>
      </c>
      <c r="F4090" s="10">
        <f>spotify_data[[#This Row],[track_popularity]]/100</f>
        <v>0.59</v>
      </c>
      <c r="G4090" s="9" t="b">
        <v>0</v>
      </c>
      <c r="H4090" s="1">
        <f>+IF(spotify_data[[#This Row],[explicit]]=FALSE,0,1)</f>
        <v>0</v>
      </c>
      <c r="I4090" s="1" t="s">
        <v>7599</v>
      </c>
      <c r="J4090" s="7">
        <f>MATCH(spotify_data[[#This Row],[artist_name]],spotify_data[artist_name],0)</f>
        <v>195</v>
      </c>
      <c r="K4090">
        <v>83</v>
      </c>
      <c r="L4090" s="10">
        <f>spotify_data[[#This Row],[artist_popularity]]/100</f>
        <v>0.83</v>
      </c>
      <c r="M4090">
        <v>66720643</v>
      </c>
      <c r="N4090" s="1" t="s">
        <v>831</v>
      </c>
      <c r="O4090" s="1" t="s">
        <v>7600</v>
      </c>
      <c r="P4090" s="1">
        <f>MATCH(spotify_data[[#This Row],[album_id]],spotify_data[album_id],0)</f>
        <v>506</v>
      </c>
      <c r="Q4090" s="1" t="s">
        <v>7601</v>
      </c>
      <c r="R4090" s="2">
        <v>44519</v>
      </c>
      <c r="S4090" s="7">
        <f ca="1">+TODAY()-spotify_data[[#This Row],[Fecha lanzamiento Album]]</f>
        <v>1512</v>
      </c>
      <c r="T4090" s="7">
        <f ca="1">+spotify_data[[#This Row],[Antigüedad Album Dias]]/60</f>
        <v>25.2</v>
      </c>
      <c r="U4090" s="8">
        <f ca="1">spotify_data[[#This Row],[Antigüedad Album Meses]]/12</f>
        <v>2.1</v>
      </c>
      <c r="V4090">
        <v>12</v>
      </c>
      <c r="W4090" s="1" t="s">
        <v>20</v>
      </c>
      <c r="X4090" s="1" t="str">
        <f>+IF(spotify_data[[#This Row],[album_type]]="album","Album",IF(spotify_data[[#This Row],[album_type]]="single","Single","Compilation"))</f>
        <v>Album</v>
      </c>
      <c r="Y4090">
        <v>5</v>
      </c>
    </row>
    <row r="4091" spans="1:25" x14ac:dyDescent="0.3">
      <c r="A4091" s="1" t="s">
        <v>8126</v>
      </c>
      <c r="B4091" s="1">
        <v>354</v>
      </c>
      <c r="C4091" s="1" t="s">
        <v>8127</v>
      </c>
      <c r="D4091">
        <v>10</v>
      </c>
      <c r="E4091">
        <v>59</v>
      </c>
      <c r="F4091" s="10">
        <f>spotify_data[[#This Row],[track_popularity]]/100</f>
        <v>0.59</v>
      </c>
      <c r="G4091" s="9" t="b">
        <v>1</v>
      </c>
      <c r="H4091" s="1">
        <f>+IF(spotify_data[[#This Row],[explicit]]=FALSE,0,1)</f>
        <v>1</v>
      </c>
      <c r="I4091" s="1" t="s">
        <v>1191</v>
      </c>
      <c r="J4091" s="7">
        <f>MATCH(spotify_data[[#This Row],[artist_name]],spotify_data[artist_name],0)</f>
        <v>242</v>
      </c>
      <c r="K4091">
        <v>86</v>
      </c>
      <c r="L4091" s="10">
        <f>spotify_data[[#This Row],[artist_popularity]]/100</f>
        <v>0.86</v>
      </c>
      <c r="M4091">
        <v>34735147</v>
      </c>
      <c r="N4091" s="1" t="s">
        <v>23</v>
      </c>
      <c r="O4091" s="1" t="s">
        <v>8097</v>
      </c>
      <c r="P4091" s="1">
        <f>MATCH(spotify_data[[#This Row],[album_id]],spotify_data[album_id],0)</f>
        <v>242</v>
      </c>
      <c r="Q4091" s="1" t="s">
        <v>8098</v>
      </c>
      <c r="R4091" s="2">
        <v>44372</v>
      </c>
      <c r="S4091" s="7">
        <f ca="1">+TODAY()-spotify_data[[#This Row],[Fecha lanzamiento Album]]</f>
        <v>1659</v>
      </c>
      <c r="T4091" s="7">
        <f ca="1">+spotify_data[[#This Row],[Antigüedad Album Dias]]/60</f>
        <v>27.65</v>
      </c>
      <c r="U4091" s="8">
        <f ca="1">spotify_data[[#This Row],[Antigüedad Album Meses]]/12</f>
        <v>2.3041666666666667</v>
      </c>
      <c r="V4091">
        <v>14</v>
      </c>
      <c r="W4091" s="1" t="s">
        <v>20</v>
      </c>
      <c r="X4091" s="1" t="str">
        <f>+IF(spotify_data[[#This Row],[album_type]]="album","Album",IF(spotify_data[[#This Row],[album_type]]="single","Single","Compilation"))</f>
        <v>Album</v>
      </c>
      <c r="Y4091">
        <v>265</v>
      </c>
    </row>
    <row r="4092" spans="1:25" x14ac:dyDescent="0.3">
      <c r="A4092" s="1" t="s">
        <v>8292</v>
      </c>
      <c r="B4092" s="1">
        <v>6824</v>
      </c>
      <c r="C4092" s="1" t="s">
        <v>8293</v>
      </c>
      <c r="D4092">
        <v>1</v>
      </c>
      <c r="E4092">
        <v>59</v>
      </c>
      <c r="F4092" s="10">
        <f>spotify_data[[#This Row],[track_popularity]]/100</f>
        <v>0.59</v>
      </c>
      <c r="G4092" s="9" t="b">
        <v>1</v>
      </c>
      <c r="H4092" s="1">
        <f>+IF(spotify_data[[#This Row],[explicit]]=FALSE,0,1)</f>
        <v>1</v>
      </c>
      <c r="I4092" s="1" t="s">
        <v>4635</v>
      </c>
      <c r="J4092" s="7">
        <f>MATCH(spotify_data[[#This Row],[artist_name]],spotify_data[artist_name],0)</f>
        <v>958</v>
      </c>
      <c r="K4092">
        <v>84</v>
      </c>
      <c r="L4092" s="10">
        <f>spotify_data[[#This Row],[artist_popularity]]/100</f>
        <v>0.84</v>
      </c>
      <c r="M4092">
        <v>34297934</v>
      </c>
      <c r="N4092" s="1" t="s">
        <v>23</v>
      </c>
      <c r="O4092" s="1" t="s">
        <v>8294</v>
      </c>
      <c r="P4092" s="1">
        <f>MATCH(spotify_data[[#This Row],[album_id]],spotify_data[album_id],0)</f>
        <v>4091</v>
      </c>
      <c r="Q4092" s="1" t="s">
        <v>8295</v>
      </c>
      <c r="R4092" s="2">
        <v>44330</v>
      </c>
      <c r="S4092" s="7">
        <f ca="1">+TODAY()-spotify_data[[#This Row],[Fecha lanzamiento Album]]</f>
        <v>1701</v>
      </c>
      <c r="T4092" s="7">
        <f ca="1">+spotify_data[[#This Row],[Antigüedad Album Dias]]/60</f>
        <v>28.35</v>
      </c>
      <c r="U4092" s="8">
        <f ca="1">spotify_data[[#This Row],[Antigüedad Album Meses]]/12</f>
        <v>2.3625000000000003</v>
      </c>
      <c r="V4092">
        <v>23</v>
      </c>
      <c r="W4092" s="1" t="s">
        <v>20</v>
      </c>
      <c r="X4092" s="1" t="str">
        <f>+IF(spotify_data[[#This Row],[album_type]]="album","Album",IF(spotify_data[[#This Row],[album_type]]="single","Single","Compilation"))</f>
        <v>Album</v>
      </c>
      <c r="Y4092">
        <v>565</v>
      </c>
    </row>
    <row r="4093" spans="1:25" x14ac:dyDescent="0.3">
      <c r="A4093" s="1" t="s">
        <v>8346</v>
      </c>
      <c r="B4093" s="1">
        <v>1771</v>
      </c>
      <c r="C4093" s="1" t="s">
        <v>8347</v>
      </c>
      <c r="D4093">
        <v>1</v>
      </c>
      <c r="E4093">
        <v>59</v>
      </c>
      <c r="F4093" s="10">
        <f>spotify_data[[#This Row],[track_popularity]]/100</f>
        <v>0.59</v>
      </c>
      <c r="G4093" s="9" t="b">
        <v>1</v>
      </c>
      <c r="H4093" s="1">
        <f>+IF(spotify_data[[#This Row],[explicit]]=FALSE,0,1)</f>
        <v>1</v>
      </c>
      <c r="I4093" s="1" t="s">
        <v>8348</v>
      </c>
      <c r="J4093" s="7">
        <f>MATCH(spotify_data[[#This Row],[artist_name]],spotify_data[artist_name],0)</f>
        <v>793</v>
      </c>
      <c r="K4093">
        <v>68</v>
      </c>
      <c r="L4093" s="10">
        <f>spotify_data[[#This Row],[artist_popularity]]/100</f>
        <v>0.68</v>
      </c>
      <c r="M4093">
        <v>2981133</v>
      </c>
      <c r="N4093" s="1" t="s">
        <v>23</v>
      </c>
      <c r="O4093" s="1" t="s">
        <v>8349</v>
      </c>
      <c r="P4093" s="1">
        <f>MATCH(spotify_data[[#This Row],[album_id]],spotify_data[album_id],0)</f>
        <v>4092</v>
      </c>
      <c r="Q4093" s="1" t="s">
        <v>8347</v>
      </c>
      <c r="R4093" s="2">
        <v>44313</v>
      </c>
      <c r="S4093" s="7">
        <f ca="1">+TODAY()-spotify_data[[#This Row],[Fecha lanzamiento Album]]</f>
        <v>1718</v>
      </c>
      <c r="T4093" s="7">
        <f ca="1">+spotify_data[[#This Row],[Antigüedad Album Dias]]/60</f>
        <v>28.633333333333333</v>
      </c>
      <c r="U4093" s="8">
        <f ca="1">spotify_data[[#This Row],[Antigüedad Album Meses]]/12</f>
        <v>2.3861111111111111</v>
      </c>
      <c r="V4093">
        <v>1</v>
      </c>
      <c r="W4093" s="1" t="s">
        <v>21</v>
      </c>
      <c r="X4093" s="1" t="str">
        <f>+IF(spotify_data[[#This Row],[album_type]]="album","Album",IF(spotify_data[[#This Row],[album_type]]="single","Single","Compilation"))</f>
        <v>Single</v>
      </c>
      <c r="Y4093">
        <v>28</v>
      </c>
    </row>
    <row r="4094" spans="1:25" x14ac:dyDescent="0.3">
      <c r="A4094" s="1" t="s">
        <v>8393</v>
      </c>
      <c r="B4094" s="1">
        <v>6114</v>
      </c>
      <c r="C4094" s="1" t="s">
        <v>8394</v>
      </c>
      <c r="D4094">
        <v>14</v>
      </c>
      <c r="E4094">
        <v>59</v>
      </c>
      <c r="F4094" s="10">
        <f>spotify_data[[#This Row],[track_popularity]]/100</f>
        <v>0.59</v>
      </c>
      <c r="G4094" s="9" t="b">
        <v>0</v>
      </c>
      <c r="H4094" s="1">
        <f>+IF(spotify_data[[#This Row],[explicit]]=FALSE,0,1)</f>
        <v>0</v>
      </c>
      <c r="I4094" s="1" t="s">
        <v>318</v>
      </c>
      <c r="J4094" s="7">
        <f>MATCH(spotify_data[[#This Row],[artist_name]],spotify_data[artist_name],0)</f>
        <v>2</v>
      </c>
      <c r="K4094">
        <v>100</v>
      </c>
      <c r="L4094" s="10">
        <f>spotify_data[[#This Row],[artist_popularity]]/100</f>
        <v>1</v>
      </c>
      <c r="M4094">
        <v>145489371</v>
      </c>
      <c r="N4094" s="1" t="s">
        <v>319</v>
      </c>
      <c r="O4094" s="1" t="s">
        <v>8383</v>
      </c>
      <c r="P4094" s="1">
        <f>MATCH(spotify_data[[#This Row],[album_id]],spotify_data[album_id],0)</f>
        <v>405</v>
      </c>
      <c r="Q4094" s="1" t="s">
        <v>8384</v>
      </c>
      <c r="R4094" s="2">
        <v>44295</v>
      </c>
      <c r="S4094" s="7">
        <f ca="1">+TODAY()-spotify_data[[#This Row],[Fecha lanzamiento Album]]</f>
        <v>1736</v>
      </c>
      <c r="T4094" s="7">
        <f ca="1">+spotify_data[[#This Row],[Antigüedad Album Dias]]/60</f>
        <v>28.933333333333334</v>
      </c>
      <c r="U4094" s="8">
        <f ca="1">spotify_data[[#This Row],[Antigüedad Album Meses]]/12</f>
        <v>2.411111111111111</v>
      </c>
      <c r="V4094">
        <v>26</v>
      </c>
      <c r="W4094" s="1" t="s">
        <v>20</v>
      </c>
      <c r="X4094" s="1" t="str">
        <f>+IF(spotify_data[[#This Row],[album_type]]="album","Album",IF(spotify_data[[#This Row],[album_type]]="single","Single","Compilation"))</f>
        <v>Album</v>
      </c>
      <c r="Y4094">
        <v>395</v>
      </c>
    </row>
    <row r="4095" spans="1:25" x14ac:dyDescent="0.3">
      <c r="A4095" s="1" t="s">
        <v>8399</v>
      </c>
      <c r="B4095" s="1">
        <v>6814</v>
      </c>
      <c r="C4095" s="1" t="s">
        <v>8400</v>
      </c>
      <c r="D4095">
        <v>24</v>
      </c>
      <c r="E4095">
        <v>59</v>
      </c>
      <c r="F4095" s="10">
        <f>spotify_data[[#This Row],[track_popularity]]/100</f>
        <v>0.59</v>
      </c>
      <c r="G4095" s="9" t="b">
        <v>0</v>
      </c>
      <c r="H4095" s="1">
        <f>+IF(spotify_data[[#This Row],[explicit]]=FALSE,0,1)</f>
        <v>0</v>
      </c>
      <c r="I4095" s="1" t="s">
        <v>318</v>
      </c>
      <c r="J4095" s="7">
        <f>MATCH(spotify_data[[#This Row],[artist_name]],spotify_data[artist_name],0)</f>
        <v>2</v>
      </c>
      <c r="K4095">
        <v>100</v>
      </c>
      <c r="L4095" s="10">
        <f>spotify_data[[#This Row],[artist_popularity]]/100</f>
        <v>1</v>
      </c>
      <c r="M4095">
        <v>145443567</v>
      </c>
      <c r="N4095" s="1" t="s">
        <v>319</v>
      </c>
      <c r="O4095" s="1" t="s">
        <v>8383</v>
      </c>
      <c r="P4095" s="1">
        <f>MATCH(spotify_data[[#This Row],[album_id]],spotify_data[album_id],0)</f>
        <v>405</v>
      </c>
      <c r="Q4095" s="1" t="s">
        <v>8384</v>
      </c>
      <c r="R4095" s="2">
        <v>44295</v>
      </c>
      <c r="S4095" s="7">
        <f ca="1">+TODAY()-spotify_data[[#This Row],[Fecha lanzamiento Album]]</f>
        <v>1736</v>
      </c>
      <c r="T4095" s="7">
        <f ca="1">+spotify_data[[#This Row],[Antigüedad Album Dias]]/60</f>
        <v>28.933333333333334</v>
      </c>
      <c r="U4095" s="8">
        <f ca="1">spotify_data[[#This Row],[Antigüedad Album Meses]]/12</f>
        <v>2.411111111111111</v>
      </c>
      <c r="V4095">
        <v>26</v>
      </c>
      <c r="W4095" s="1" t="s">
        <v>20</v>
      </c>
      <c r="X4095" s="1" t="str">
        <f>+IF(spotify_data[[#This Row],[album_type]]="album","Album",IF(spotify_data[[#This Row],[album_type]]="single","Single","Compilation"))</f>
        <v>Album</v>
      </c>
      <c r="Y4095">
        <v>315</v>
      </c>
    </row>
    <row r="4096" spans="1:25" x14ac:dyDescent="0.3">
      <c r="A4096" s="1" t="s">
        <v>8407</v>
      </c>
      <c r="B4096" s="1">
        <v>2993</v>
      </c>
      <c r="C4096" s="1" t="s">
        <v>8408</v>
      </c>
      <c r="D4096">
        <v>20</v>
      </c>
      <c r="E4096">
        <v>59</v>
      </c>
      <c r="F4096" s="10">
        <f>spotify_data[[#This Row],[track_popularity]]/100</f>
        <v>0.59</v>
      </c>
      <c r="G4096" s="9" t="b">
        <v>0</v>
      </c>
      <c r="H4096" s="1">
        <f>+IF(spotify_data[[#This Row],[explicit]]=FALSE,0,1)</f>
        <v>0</v>
      </c>
      <c r="I4096" s="1" t="s">
        <v>318</v>
      </c>
      <c r="J4096" s="7">
        <f>MATCH(spotify_data[[#This Row],[artist_name]],spotify_data[artist_name],0)</f>
        <v>2</v>
      </c>
      <c r="K4096">
        <v>100</v>
      </c>
      <c r="L4096" s="10">
        <f>spotify_data[[#This Row],[artist_popularity]]/100</f>
        <v>1</v>
      </c>
      <c r="M4096">
        <v>145489371</v>
      </c>
      <c r="N4096" s="1" t="s">
        <v>319</v>
      </c>
      <c r="O4096" s="1" t="s">
        <v>8383</v>
      </c>
      <c r="P4096" s="1">
        <f>MATCH(spotify_data[[#This Row],[album_id]],spotify_data[album_id],0)</f>
        <v>405</v>
      </c>
      <c r="Q4096" s="1" t="s">
        <v>8384</v>
      </c>
      <c r="R4096" s="2">
        <v>44295</v>
      </c>
      <c r="S4096" s="7">
        <f ca="1">+TODAY()-spotify_data[[#This Row],[Fecha lanzamiento Album]]</f>
        <v>1736</v>
      </c>
      <c r="T4096" s="7">
        <f ca="1">+spotify_data[[#This Row],[Antigüedad Album Dias]]/60</f>
        <v>28.933333333333334</v>
      </c>
      <c r="U4096" s="8">
        <f ca="1">spotify_data[[#This Row],[Antigüedad Album Meses]]/12</f>
        <v>2.411111111111111</v>
      </c>
      <c r="V4096">
        <v>26</v>
      </c>
      <c r="W4096" s="1" t="s">
        <v>20</v>
      </c>
      <c r="X4096" s="1" t="str">
        <f>+IF(spotify_data[[#This Row],[album_type]]="album","Album",IF(spotify_data[[#This Row],[album_type]]="single","Single","Compilation"))</f>
        <v>Album</v>
      </c>
      <c r="Y4096">
        <v>403</v>
      </c>
    </row>
    <row r="4097" spans="1:25" x14ac:dyDescent="0.3">
      <c r="A4097" s="1" t="s">
        <v>8413</v>
      </c>
      <c r="B4097" s="1">
        <v>4299</v>
      </c>
      <c r="C4097" s="1" t="s">
        <v>8414</v>
      </c>
      <c r="D4097">
        <v>7</v>
      </c>
      <c r="E4097">
        <v>59</v>
      </c>
      <c r="F4097" s="10">
        <f>spotify_data[[#This Row],[track_popularity]]/100</f>
        <v>0.59</v>
      </c>
      <c r="G4097" s="9" t="b">
        <v>0</v>
      </c>
      <c r="H4097" s="1">
        <f>+IF(spotify_data[[#This Row],[explicit]]=FALSE,0,1)</f>
        <v>0</v>
      </c>
      <c r="I4097" s="1" t="s">
        <v>318</v>
      </c>
      <c r="J4097" s="7">
        <f>MATCH(spotify_data[[#This Row],[artist_name]],spotify_data[artist_name],0)</f>
        <v>2</v>
      </c>
      <c r="K4097">
        <v>100</v>
      </c>
      <c r="L4097" s="10">
        <f>spotify_data[[#This Row],[artist_popularity]]/100</f>
        <v>1</v>
      </c>
      <c r="M4097">
        <v>145396321</v>
      </c>
      <c r="N4097" s="1" t="s">
        <v>319</v>
      </c>
      <c r="O4097" s="1" t="s">
        <v>8383</v>
      </c>
      <c r="P4097" s="1">
        <f>MATCH(spotify_data[[#This Row],[album_id]],spotify_data[album_id],0)</f>
        <v>405</v>
      </c>
      <c r="Q4097" s="1" t="s">
        <v>8384</v>
      </c>
      <c r="R4097" s="2">
        <v>44295</v>
      </c>
      <c r="S4097" s="7">
        <f ca="1">+TODAY()-spotify_data[[#This Row],[Fecha lanzamiento Album]]</f>
        <v>1736</v>
      </c>
      <c r="T4097" s="7">
        <f ca="1">+spotify_data[[#This Row],[Antigüedad Album Dias]]/60</f>
        <v>28.933333333333334</v>
      </c>
      <c r="U4097" s="8">
        <f ca="1">spotify_data[[#This Row],[Antigüedad Album Meses]]/12</f>
        <v>2.411111111111111</v>
      </c>
      <c r="V4097">
        <v>26</v>
      </c>
      <c r="W4097" s="1" t="s">
        <v>20</v>
      </c>
      <c r="X4097" s="1" t="str">
        <f>+IF(spotify_data[[#This Row],[album_type]]="album","Album",IF(spotify_data[[#This Row],[album_type]]="single","Single","Compilation"))</f>
        <v>Album</v>
      </c>
      <c r="Y4097">
        <v>438</v>
      </c>
    </row>
    <row r="4098" spans="1:25" x14ac:dyDescent="0.3">
      <c r="A4098" s="1" t="s">
        <v>8425</v>
      </c>
      <c r="B4098" s="1">
        <v>6498</v>
      </c>
      <c r="C4098" s="1" t="s">
        <v>8426</v>
      </c>
      <c r="D4098">
        <v>25</v>
      </c>
      <c r="E4098">
        <v>59</v>
      </c>
      <c r="F4098" s="10">
        <f>spotify_data[[#This Row],[track_popularity]]/100</f>
        <v>0.59</v>
      </c>
      <c r="G4098" s="9" t="b">
        <v>0</v>
      </c>
      <c r="H4098" s="1">
        <f>+IF(spotify_data[[#This Row],[explicit]]=FALSE,0,1)</f>
        <v>0</v>
      </c>
      <c r="I4098" s="1" t="s">
        <v>318</v>
      </c>
      <c r="J4098" s="7">
        <f>MATCH(spotify_data[[#This Row],[artist_name]],spotify_data[artist_name],0)</f>
        <v>2</v>
      </c>
      <c r="K4098">
        <v>100</v>
      </c>
      <c r="L4098" s="10">
        <f>spotify_data[[#This Row],[artist_popularity]]/100</f>
        <v>1</v>
      </c>
      <c r="M4098">
        <v>145396321</v>
      </c>
      <c r="N4098" s="1" t="s">
        <v>319</v>
      </c>
      <c r="O4098" s="1" t="s">
        <v>8383</v>
      </c>
      <c r="P4098" s="1">
        <f>MATCH(spotify_data[[#This Row],[album_id]],spotify_data[album_id],0)</f>
        <v>405</v>
      </c>
      <c r="Q4098" s="1" t="s">
        <v>8384</v>
      </c>
      <c r="R4098" s="2">
        <v>44295</v>
      </c>
      <c r="S4098" s="7">
        <f ca="1">+TODAY()-spotify_data[[#This Row],[Fecha lanzamiento Album]]</f>
        <v>1736</v>
      </c>
      <c r="T4098" s="7">
        <f ca="1">+spotify_data[[#This Row],[Antigüedad Album Dias]]/60</f>
        <v>28.933333333333334</v>
      </c>
      <c r="U4098" s="8">
        <f ca="1">spotify_data[[#This Row],[Antigüedad Album Meses]]/12</f>
        <v>2.411111111111111</v>
      </c>
      <c r="V4098">
        <v>26</v>
      </c>
      <c r="W4098" s="1" t="s">
        <v>20</v>
      </c>
      <c r="X4098" s="1" t="str">
        <f>+IF(spotify_data[[#This Row],[album_type]]="album","Album",IF(spotify_data[[#This Row],[album_type]]="single","Single","Compilation"))</f>
        <v>Album</v>
      </c>
      <c r="Y4098">
        <v>347</v>
      </c>
    </row>
    <row r="4099" spans="1:25" x14ac:dyDescent="0.3">
      <c r="A4099" s="1" t="s">
        <v>8519</v>
      </c>
      <c r="B4099" s="1">
        <v>1813</v>
      </c>
      <c r="C4099" s="1" t="s">
        <v>8520</v>
      </c>
      <c r="D4099">
        <v>10</v>
      </c>
      <c r="E4099">
        <v>59</v>
      </c>
      <c r="F4099" s="10">
        <f>spotify_data[[#This Row],[track_popularity]]/100</f>
        <v>0.59</v>
      </c>
      <c r="G4099" s="9" t="b">
        <v>0</v>
      </c>
      <c r="H4099" s="1">
        <f>+IF(spotify_data[[#This Row],[explicit]]=FALSE,0,1)</f>
        <v>0</v>
      </c>
      <c r="I4099" s="1" t="s">
        <v>887</v>
      </c>
      <c r="J4099" s="7">
        <f>MATCH(spotify_data[[#This Row],[artist_name]],spotify_data[artist_name],0)</f>
        <v>29</v>
      </c>
      <c r="K4099">
        <v>91</v>
      </c>
      <c r="L4099" s="10">
        <f>spotify_data[[#This Row],[artist_popularity]]/100</f>
        <v>0.91</v>
      </c>
      <c r="M4099">
        <v>85034636</v>
      </c>
      <c r="N4099" s="1" t="s">
        <v>888</v>
      </c>
      <c r="O4099" s="1" t="s">
        <v>8486</v>
      </c>
      <c r="P4099" s="1">
        <f>MATCH(spotify_data[[#This Row],[album_id]],spotify_data[album_id],0)</f>
        <v>629</v>
      </c>
      <c r="Q4099" s="1" t="s">
        <v>3902</v>
      </c>
      <c r="R4099" s="2">
        <v>44274</v>
      </c>
      <c r="S4099" s="7">
        <f ca="1">+TODAY()-spotify_data[[#This Row],[Fecha lanzamiento Album]]</f>
        <v>1757</v>
      </c>
      <c r="T4099" s="7">
        <f ca="1">+spotify_data[[#This Row],[Antigüedad Album Dias]]/60</f>
        <v>29.283333333333335</v>
      </c>
      <c r="U4099" s="8">
        <f ca="1">spotify_data[[#This Row],[Antigüedad Album Meses]]/12</f>
        <v>2.4402777777777778</v>
      </c>
      <c r="V4099">
        <v>16</v>
      </c>
      <c r="W4099" s="1" t="s">
        <v>20</v>
      </c>
      <c r="X4099" s="1" t="str">
        <f>+IF(spotify_data[[#This Row],[album_type]]="album","Album",IF(spotify_data[[#This Row],[album_type]]="single","Single","Compilation"))</f>
        <v>Album</v>
      </c>
      <c r="Y4099">
        <v>299</v>
      </c>
    </row>
    <row r="4100" spans="1:25" x14ac:dyDescent="0.3">
      <c r="A4100" s="1" t="s">
        <v>8726</v>
      </c>
      <c r="B4100" s="1">
        <v>13693</v>
      </c>
      <c r="C4100" s="1" t="s">
        <v>8727</v>
      </c>
      <c r="D4100">
        <v>3</v>
      </c>
      <c r="E4100">
        <v>59</v>
      </c>
      <c r="F4100" s="10">
        <f>spotify_data[[#This Row],[track_popularity]]/100</f>
        <v>0.59</v>
      </c>
      <c r="G4100" s="9" t="b">
        <v>0</v>
      </c>
      <c r="H4100" s="1">
        <f>+IF(spotify_data[[#This Row],[explicit]]=FALSE,0,1)</f>
        <v>0</v>
      </c>
      <c r="I4100" s="1" t="s">
        <v>8728</v>
      </c>
      <c r="J4100" s="7">
        <f>MATCH(spotify_data[[#This Row],[artist_name]],spotify_data[artist_name],0)</f>
        <v>4099</v>
      </c>
      <c r="K4100">
        <v>46</v>
      </c>
      <c r="L4100" s="10">
        <f>spotify_data[[#This Row],[artist_popularity]]/100</f>
        <v>0.46</v>
      </c>
      <c r="M4100">
        <v>17374</v>
      </c>
      <c r="N4100" s="1" t="s">
        <v>23</v>
      </c>
      <c r="O4100" s="1" t="s">
        <v>8729</v>
      </c>
      <c r="P4100" s="1">
        <f>MATCH(spotify_data[[#This Row],[album_id]],spotify_data[album_id],0)</f>
        <v>4099</v>
      </c>
      <c r="Q4100" s="1" t="s">
        <v>8730</v>
      </c>
      <c r="R4100" s="2">
        <v>44203</v>
      </c>
      <c r="S4100" s="7">
        <f ca="1">+TODAY()-spotify_data[[#This Row],[Fecha lanzamiento Album]]</f>
        <v>1828</v>
      </c>
      <c r="T4100" s="7">
        <f ca="1">+spotify_data[[#This Row],[Antigüedad Album Dias]]/60</f>
        <v>30.466666666666665</v>
      </c>
      <c r="U4100" s="8">
        <f ca="1">spotify_data[[#This Row],[Antigüedad Album Meses]]/12</f>
        <v>2.5388888888888888</v>
      </c>
      <c r="V4100">
        <v>7</v>
      </c>
      <c r="W4100" s="1" t="s">
        <v>20</v>
      </c>
      <c r="X4100" s="1" t="str">
        <f>+IF(spotify_data[[#This Row],[album_type]]="album","Album",IF(spotify_data[[#This Row],[album_type]]="single","Single","Compilation"))</f>
        <v>Album</v>
      </c>
      <c r="Y4100">
        <v>307</v>
      </c>
    </row>
    <row r="4101" spans="1:25" x14ac:dyDescent="0.3">
      <c r="A4101" s="1" t="s">
        <v>8760</v>
      </c>
      <c r="B4101" s="1">
        <v>4611</v>
      </c>
      <c r="C4101" s="1" t="s">
        <v>8761</v>
      </c>
      <c r="D4101">
        <v>6</v>
      </c>
      <c r="E4101">
        <v>59</v>
      </c>
      <c r="F4101" s="10">
        <f>spotify_data[[#This Row],[track_popularity]]/100</f>
        <v>0.59</v>
      </c>
      <c r="G4101" s="9" t="b">
        <v>1</v>
      </c>
      <c r="H4101" s="1">
        <f>+IF(spotify_data[[#This Row],[explicit]]=FALSE,0,1)</f>
        <v>1</v>
      </c>
      <c r="I4101" s="1" t="s">
        <v>2225</v>
      </c>
      <c r="J4101" s="7">
        <f>MATCH(spotify_data[[#This Row],[artist_name]],spotify_data[artist_name],0)</f>
        <v>719</v>
      </c>
      <c r="K4101">
        <v>86</v>
      </c>
      <c r="L4101" s="10">
        <f>spotify_data[[#This Row],[artist_popularity]]/100</f>
        <v>0.86</v>
      </c>
      <c r="M4101">
        <v>15021860</v>
      </c>
      <c r="N4101" s="1" t="s">
        <v>2226</v>
      </c>
      <c r="O4101" s="1" t="s">
        <v>8762</v>
      </c>
      <c r="P4101" s="1">
        <f>MATCH(spotify_data[[#This Row],[album_id]],spotify_data[album_id],0)</f>
        <v>750</v>
      </c>
      <c r="Q4101" s="1" t="s">
        <v>8763</v>
      </c>
      <c r="R4101" s="2">
        <v>44190</v>
      </c>
      <c r="S4101" s="7">
        <f ca="1">+TODAY()-spotify_data[[#This Row],[Fecha lanzamiento Album]]</f>
        <v>1841</v>
      </c>
      <c r="T4101" s="7">
        <f ca="1">+spotify_data[[#This Row],[Antigüedad Album Dias]]/60</f>
        <v>30.683333333333334</v>
      </c>
      <c r="U4101" s="8">
        <f ca="1">spotify_data[[#This Row],[Antigüedad Album Meses]]/12</f>
        <v>2.5569444444444445</v>
      </c>
      <c r="V4101">
        <v>24</v>
      </c>
      <c r="W4101" s="1" t="s">
        <v>20</v>
      </c>
      <c r="X4101" s="1" t="str">
        <f>+IF(spotify_data[[#This Row],[album_type]]="album","Album",IF(spotify_data[[#This Row],[album_type]]="single","Single","Compilation"))</f>
        <v>Album</v>
      </c>
      <c r="Y4101">
        <v>52</v>
      </c>
    </row>
    <row r="4102" spans="1:25" x14ac:dyDescent="0.3">
      <c r="A4102" s="1" t="s">
        <v>8787</v>
      </c>
      <c r="B4102" s="1">
        <v>941</v>
      </c>
      <c r="C4102" s="1" t="s">
        <v>8788</v>
      </c>
      <c r="D4102">
        <v>5</v>
      </c>
      <c r="E4102">
        <v>59</v>
      </c>
      <c r="F4102" s="10">
        <f>spotify_data[[#This Row],[track_popularity]]/100</f>
        <v>0.59</v>
      </c>
      <c r="G4102" s="9" t="b">
        <v>1</v>
      </c>
      <c r="H4102" s="1">
        <f>+IF(spotify_data[[#This Row],[explicit]]=FALSE,0,1)</f>
        <v>1</v>
      </c>
      <c r="I4102" s="1" t="s">
        <v>2225</v>
      </c>
      <c r="J4102" s="7">
        <f>MATCH(spotify_data[[#This Row],[artist_name]],spotify_data[artist_name],0)</f>
        <v>719</v>
      </c>
      <c r="K4102">
        <v>86</v>
      </c>
      <c r="L4102" s="10">
        <f>spotify_data[[#This Row],[artist_popularity]]/100</f>
        <v>0.86</v>
      </c>
      <c r="M4102">
        <v>15031490</v>
      </c>
      <c r="N4102" s="1" t="s">
        <v>2226</v>
      </c>
      <c r="O4102" s="1" t="s">
        <v>8762</v>
      </c>
      <c r="P4102" s="1">
        <f>MATCH(spotify_data[[#This Row],[album_id]],spotify_data[album_id],0)</f>
        <v>750</v>
      </c>
      <c r="Q4102" s="1" t="s">
        <v>8763</v>
      </c>
      <c r="R4102" s="2">
        <v>44190</v>
      </c>
      <c r="S4102" s="7">
        <f ca="1">+TODAY()-spotify_data[[#This Row],[Fecha lanzamiento Album]]</f>
        <v>1841</v>
      </c>
      <c r="T4102" s="7">
        <f ca="1">+spotify_data[[#This Row],[Antigüedad Album Dias]]/60</f>
        <v>30.683333333333334</v>
      </c>
      <c r="U4102" s="8">
        <f ca="1">spotify_data[[#This Row],[Antigüedad Album Meses]]/12</f>
        <v>2.5569444444444445</v>
      </c>
      <c r="V4102">
        <v>24</v>
      </c>
      <c r="W4102" s="1" t="s">
        <v>20</v>
      </c>
      <c r="X4102" s="1" t="str">
        <f>+IF(spotify_data[[#This Row],[album_type]]="album","Album",IF(spotify_data[[#This Row],[album_type]]="single","Single","Compilation"))</f>
        <v>Album</v>
      </c>
      <c r="Y4102">
        <v>155</v>
      </c>
    </row>
    <row r="4103" spans="1:25" x14ac:dyDescent="0.3">
      <c r="A4103" s="1" t="s">
        <v>8789</v>
      </c>
      <c r="B4103" s="1">
        <v>1184</v>
      </c>
      <c r="C4103" s="1" t="s">
        <v>8790</v>
      </c>
      <c r="D4103">
        <v>17</v>
      </c>
      <c r="E4103">
        <v>59</v>
      </c>
      <c r="F4103" s="10">
        <f>spotify_data[[#This Row],[track_popularity]]/100</f>
        <v>0.59</v>
      </c>
      <c r="G4103" s="9" t="b">
        <v>1</v>
      </c>
      <c r="H4103" s="1">
        <f>+IF(spotify_data[[#This Row],[explicit]]=FALSE,0,1)</f>
        <v>1</v>
      </c>
      <c r="I4103" s="1" t="s">
        <v>2225</v>
      </c>
      <c r="J4103" s="7">
        <f>MATCH(spotify_data[[#This Row],[artist_name]],spotify_data[artist_name],0)</f>
        <v>719</v>
      </c>
      <c r="K4103">
        <v>86</v>
      </c>
      <c r="L4103" s="10">
        <f>spotify_data[[#This Row],[artist_popularity]]/100</f>
        <v>0.86</v>
      </c>
      <c r="M4103">
        <v>15031490</v>
      </c>
      <c r="N4103" s="1" t="s">
        <v>2226</v>
      </c>
      <c r="O4103" s="1" t="s">
        <v>8762</v>
      </c>
      <c r="P4103" s="1">
        <f>MATCH(spotify_data[[#This Row],[album_id]],spotify_data[album_id],0)</f>
        <v>750</v>
      </c>
      <c r="Q4103" s="1" t="s">
        <v>8763</v>
      </c>
      <c r="R4103" s="2">
        <v>44190</v>
      </c>
      <c r="S4103" s="7">
        <f ca="1">+TODAY()-spotify_data[[#This Row],[Fecha lanzamiento Album]]</f>
        <v>1841</v>
      </c>
      <c r="T4103" s="7">
        <f ca="1">+spotify_data[[#This Row],[Antigüedad Album Dias]]/60</f>
        <v>30.683333333333334</v>
      </c>
      <c r="U4103" s="8">
        <f ca="1">spotify_data[[#This Row],[Antigüedad Album Meses]]/12</f>
        <v>2.5569444444444445</v>
      </c>
      <c r="V4103">
        <v>24</v>
      </c>
      <c r="W4103" s="1" t="s">
        <v>20</v>
      </c>
      <c r="X4103" s="1" t="str">
        <f>+IF(spotify_data[[#This Row],[album_type]]="album","Album",IF(spotify_data[[#This Row],[album_type]]="single","Single","Compilation"))</f>
        <v>Album</v>
      </c>
      <c r="Y4103">
        <v>311</v>
      </c>
    </row>
    <row r="4104" spans="1:25" x14ac:dyDescent="0.3">
      <c r="A4104" s="1" t="s">
        <v>8791</v>
      </c>
      <c r="B4104" s="1">
        <v>1208</v>
      </c>
      <c r="C4104" s="1" t="s">
        <v>8792</v>
      </c>
      <c r="D4104">
        <v>4</v>
      </c>
      <c r="E4104">
        <v>59</v>
      </c>
      <c r="F4104" s="10">
        <f>spotify_data[[#This Row],[track_popularity]]/100</f>
        <v>0.59</v>
      </c>
      <c r="G4104" s="9" t="b">
        <v>1</v>
      </c>
      <c r="H4104" s="1">
        <f>+IF(spotify_data[[#This Row],[explicit]]=FALSE,0,1)</f>
        <v>1</v>
      </c>
      <c r="I4104" s="1" t="s">
        <v>2225</v>
      </c>
      <c r="J4104" s="7">
        <f>MATCH(spotify_data[[#This Row],[artist_name]],spotify_data[artist_name],0)</f>
        <v>719</v>
      </c>
      <c r="K4104">
        <v>86</v>
      </c>
      <c r="L4104" s="10">
        <f>spotify_data[[#This Row],[artist_popularity]]/100</f>
        <v>0.86</v>
      </c>
      <c r="M4104">
        <v>15026799</v>
      </c>
      <c r="N4104" s="1" t="s">
        <v>2226</v>
      </c>
      <c r="O4104" s="1" t="s">
        <v>8762</v>
      </c>
      <c r="P4104" s="1">
        <f>MATCH(spotify_data[[#This Row],[album_id]],spotify_data[album_id],0)</f>
        <v>750</v>
      </c>
      <c r="Q4104" s="1" t="s">
        <v>8763</v>
      </c>
      <c r="R4104" s="2">
        <v>44190</v>
      </c>
      <c r="S4104" s="7">
        <f ca="1">+TODAY()-spotify_data[[#This Row],[Fecha lanzamiento Album]]</f>
        <v>1841</v>
      </c>
      <c r="T4104" s="7">
        <f ca="1">+spotify_data[[#This Row],[Antigüedad Album Dias]]/60</f>
        <v>30.683333333333334</v>
      </c>
      <c r="U4104" s="8">
        <f ca="1">spotify_data[[#This Row],[Antigüedad Album Meses]]/12</f>
        <v>2.5569444444444445</v>
      </c>
      <c r="V4104">
        <v>24</v>
      </c>
      <c r="W4104" s="1" t="s">
        <v>20</v>
      </c>
      <c r="X4104" s="1" t="str">
        <f>+IF(spotify_data[[#This Row],[album_type]]="album","Album",IF(spotify_data[[#This Row],[album_type]]="single","Single","Compilation"))</f>
        <v>Album</v>
      </c>
      <c r="Y4104">
        <v>255</v>
      </c>
    </row>
    <row r="4105" spans="1:25" x14ac:dyDescent="0.3">
      <c r="A4105" s="1" t="s">
        <v>8796</v>
      </c>
      <c r="B4105" s="1">
        <v>7098</v>
      </c>
      <c r="C4105" s="1" t="s">
        <v>8797</v>
      </c>
      <c r="D4105">
        <v>15</v>
      </c>
      <c r="E4105">
        <v>59</v>
      </c>
      <c r="F4105" s="10">
        <f>spotify_data[[#This Row],[track_popularity]]/100</f>
        <v>0.59</v>
      </c>
      <c r="G4105" s="9" t="b">
        <v>1</v>
      </c>
      <c r="H4105" s="1">
        <f>+IF(spotify_data[[#This Row],[explicit]]=FALSE,0,1)</f>
        <v>1</v>
      </c>
      <c r="I4105" s="1" t="s">
        <v>2225</v>
      </c>
      <c r="J4105" s="7">
        <f>MATCH(spotify_data[[#This Row],[artist_name]],spotify_data[artist_name],0)</f>
        <v>719</v>
      </c>
      <c r="K4105">
        <v>86</v>
      </c>
      <c r="L4105" s="10">
        <f>spotify_data[[#This Row],[artist_popularity]]/100</f>
        <v>0.86</v>
      </c>
      <c r="M4105">
        <v>15021860</v>
      </c>
      <c r="N4105" s="1" t="s">
        <v>2226</v>
      </c>
      <c r="O4105" s="1" t="s">
        <v>8762</v>
      </c>
      <c r="P4105" s="1">
        <f>MATCH(spotify_data[[#This Row],[album_id]],spotify_data[album_id],0)</f>
        <v>750</v>
      </c>
      <c r="Q4105" s="1" t="s">
        <v>8763</v>
      </c>
      <c r="R4105" s="2">
        <v>44190</v>
      </c>
      <c r="S4105" s="7">
        <f ca="1">+TODAY()-spotify_data[[#This Row],[Fecha lanzamiento Album]]</f>
        <v>1841</v>
      </c>
      <c r="T4105" s="7">
        <f ca="1">+spotify_data[[#This Row],[Antigüedad Album Dias]]/60</f>
        <v>30.683333333333334</v>
      </c>
      <c r="U4105" s="8">
        <f ca="1">spotify_data[[#This Row],[Antigüedad Album Meses]]/12</f>
        <v>2.5569444444444445</v>
      </c>
      <c r="V4105">
        <v>24</v>
      </c>
      <c r="W4105" s="1" t="s">
        <v>20</v>
      </c>
      <c r="X4105" s="1" t="str">
        <f>+IF(spotify_data[[#This Row],[album_type]]="album","Album",IF(spotify_data[[#This Row],[album_type]]="single","Single","Compilation"))</f>
        <v>Album</v>
      </c>
      <c r="Y4105">
        <v>382</v>
      </c>
    </row>
    <row r="4106" spans="1:25" x14ac:dyDescent="0.3">
      <c r="A4106" s="1" t="s">
        <v>8807</v>
      </c>
      <c r="B4106" s="1">
        <v>7755</v>
      </c>
      <c r="C4106" s="1" t="s">
        <v>8808</v>
      </c>
      <c r="D4106">
        <v>22</v>
      </c>
      <c r="E4106">
        <v>59</v>
      </c>
      <c r="F4106" s="10">
        <f>spotify_data[[#This Row],[track_popularity]]/100</f>
        <v>0.59</v>
      </c>
      <c r="G4106" s="9" t="b">
        <v>1</v>
      </c>
      <c r="H4106" s="1">
        <f>+IF(spotify_data[[#This Row],[explicit]]=FALSE,0,1)</f>
        <v>1</v>
      </c>
      <c r="I4106" s="1" t="s">
        <v>2225</v>
      </c>
      <c r="J4106" s="7">
        <f>MATCH(spotify_data[[#This Row],[artist_name]],spotify_data[artist_name],0)</f>
        <v>719</v>
      </c>
      <c r="K4106">
        <v>86</v>
      </c>
      <c r="L4106" s="10">
        <f>spotify_data[[#This Row],[artist_popularity]]/100</f>
        <v>0.86</v>
      </c>
      <c r="M4106">
        <v>15031490</v>
      </c>
      <c r="N4106" s="1" t="s">
        <v>2226</v>
      </c>
      <c r="O4106" s="1" t="s">
        <v>8762</v>
      </c>
      <c r="P4106" s="1">
        <f>MATCH(spotify_data[[#This Row],[album_id]],spotify_data[album_id],0)</f>
        <v>750</v>
      </c>
      <c r="Q4106" s="1" t="s">
        <v>8763</v>
      </c>
      <c r="R4106" s="2">
        <v>44190</v>
      </c>
      <c r="S4106" s="7">
        <f ca="1">+TODAY()-spotify_data[[#This Row],[Fecha lanzamiento Album]]</f>
        <v>1841</v>
      </c>
      <c r="T4106" s="7">
        <f ca="1">+spotify_data[[#This Row],[Antigüedad Album Dias]]/60</f>
        <v>30.683333333333334</v>
      </c>
      <c r="U4106" s="8">
        <f ca="1">spotify_data[[#This Row],[Antigüedad Album Meses]]/12</f>
        <v>2.5569444444444445</v>
      </c>
      <c r="V4106">
        <v>24</v>
      </c>
      <c r="W4106" s="1" t="s">
        <v>20</v>
      </c>
      <c r="X4106" s="1" t="str">
        <f>+IF(spotify_data[[#This Row],[album_type]]="album","Album",IF(spotify_data[[#This Row],[album_type]]="single","Single","Compilation"))</f>
        <v>Album</v>
      </c>
      <c r="Y4106">
        <v>218</v>
      </c>
    </row>
    <row r="4107" spans="1:25" x14ac:dyDescent="0.3">
      <c r="A4107" s="1" t="s">
        <v>8975</v>
      </c>
      <c r="B4107" s="1">
        <v>6985</v>
      </c>
      <c r="C4107" s="1" t="s">
        <v>8976</v>
      </c>
      <c r="D4107">
        <v>4</v>
      </c>
      <c r="E4107">
        <v>59</v>
      </c>
      <c r="F4107" s="10">
        <f>spotify_data[[#This Row],[track_popularity]]/100</f>
        <v>0.59</v>
      </c>
      <c r="G4107" s="9" t="b">
        <v>1</v>
      </c>
      <c r="H4107" s="1">
        <f>+IF(spotify_data[[#This Row],[explicit]]=FALSE,0,1)</f>
        <v>1</v>
      </c>
      <c r="I4107" s="1" t="s">
        <v>8977</v>
      </c>
      <c r="J4107" s="7">
        <f>MATCH(spotify_data[[#This Row],[artist_name]],spotify_data[artist_name],0)</f>
        <v>3162</v>
      </c>
      <c r="K4107">
        <v>62</v>
      </c>
      <c r="L4107" s="10">
        <f>spotify_data[[#This Row],[artist_popularity]]/100</f>
        <v>0.62</v>
      </c>
      <c r="M4107">
        <v>869770</v>
      </c>
      <c r="N4107" s="1" t="s">
        <v>23</v>
      </c>
      <c r="O4107" s="1" t="s">
        <v>8978</v>
      </c>
      <c r="P4107" s="1">
        <f>MATCH(spotify_data[[#This Row],[album_id]],spotify_data[album_id],0)</f>
        <v>4106</v>
      </c>
      <c r="Q4107" s="1" t="s">
        <v>8979</v>
      </c>
      <c r="R4107" s="2">
        <v>44148</v>
      </c>
      <c r="S4107" s="7">
        <f ca="1">+TODAY()-spotify_data[[#This Row],[Fecha lanzamiento Album]]</f>
        <v>1883</v>
      </c>
      <c r="T4107" s="7">
        <f ca="1">+spotify_data[[#This Row],[Antigüedad Album Dias]]/60</f>
        <v>31.383333333333333</v>
      </c>
      <c r="U4107" s="8">
        <f ca="1">spotify_data[[#This Row],[Antigüedad Album Meses]]/12</f>
        <v>2.6152777777777776</v>
      </c>
      <c r="V4107">
        <v>13</v>
      </c>
      <c r="W4107" s="1" t="s">
        <v>20</v>
      </c>
      <c r="X4107" s="1" t="str">
        <f>+IF(spotify_data[[#This Row],[album_type]]="album","Album",IF(spotify_data[[#This Row],[album_type]]="single","Single","Compilation"))</f>
        <v>Album</v>
      </c>
      <c r="Y4107">
        <v>372</v>
      </c>
    </row>
    <row r="4108" spans="1:25" x14ac:dyDescent="0.3">
      <c r="A4108" s="1" t="s">
        <v>9041</v>
      </c>
      <c r="B4108" s="1">
        <v>8014</v>
      </c>
      <c r="C4108" s="1" t="s">
        <v>9042</v>
      </c>
      <c r="D4108">
        <v>11</v>
      </c>
      <c r="E4108">
        <v>59</v>
      </c>
      <c r="F4108" s="10">
        <f>spotify_data[[#This Row],[track_popularity]]/100</f>
        <v>0.59</v>
      </c>
      <c r="G4108" s="9" t="b">
        <v>1</v>
      </c>
      <c r="H4108" s="1">
        <f>+IF(spotify_data[[#This Row],[explicit]]=FALSE,0,1)</f>
        <v>1</v>
      </c>
      <c r="I4108" s="1" t="s">
        <v>2164</v>
      </c>
      <c r="J4108" s="7">
        <f>MATCH(spotify_data[[#This Row],[artist_name]],spotify_data[artist_name],0)</f>
        <v>189</v>
      </c>
      <c r="K4108">
        <v>90</v>
      </c>
      <c r="L4108" s="10">
        <f>spotify_data[[#This Row],[artist_popularity]]/100</f>
        <v>0.9</v>
      </c>
      <c r="M4108">
        <v>107374593</v>
      </c>
      <c r="N4108" s="1" t="s">
        <v>516</v>
      </c>
      <c r="O4108" s="1" t="s">
        <v>9003</v>
      </c>
      <c r="P4108" s="1">
        <f>MATCH(spotify_data[[#This Row],[album_id]],spotify_data[album_id],0)</f>
        <v>752</v>
      </c>
      <c r="Q4108" s="1" t="s">
        <v>9004</v>
      </c>
      <c r="R4108" s="2">
        <v>44134</v>
      </c>
      <c r="S4108" s="7">
        <f ca="1">+TODAY()-spotify_data[[#This Row],[Fecha lanzamiento Album]]</f>
        <v>1897</v>
      </c>
      <c r="T4108" s="7">
        <f ca="1">+spotify_data[[#This Row],[Antigüedad Album Dias]]/60</f>
        <v>31.616666666666667</v>
      </c>
      <c r="U4108" s="8">
        <f ca="1">spotify_data[[#This Row],[Antigüedad Album Meses]]/12</f>
        <v>2.6347222222222224</v>
      </c>
      <c r="V4108">
        <v>14</v>
      </c>
      <c r="W4108" s="1" t="s">
        <v>20</v>
      </c>
      <c r="X4108" s="1" t="str">
        <f>+IF(spotify_data[[#This Row],[album_type]]="album","Album",IF(spotify_data[[#This Row],[album_type]]="single","Single","Compilation"))</f>
        <v>Album</v>
      </c>
      <c r="Y4108">
        <v>299</v>
      </c>
    </row>
    <row r="4109" spans="1:25" x14ac:dyDescent="0.3">
      <c r="A4109" s="1" t="s">
        <v>9146</v>
      </c>
      <c r="B4109" s="1">
        <v>6966</v>
      </c>
      <c r="C4109" s="1" t="s">
        <v>9147</v>
      </c>
      <c r="D4109">
        <v>2</v>
      </c>
      <c r="E4109">
        <v>59</v>
      </c>
      <c r="F4109" s="10">
        <f>spotify_data[[#This Row],[track_popularity]]/100</f>
        <v>0.59</v>
      </c>
      <c r="G4109" s="9" t="b">
        <v>1</v>
      </c>
      <c r="H4109" s="1">
        <f>+IF(spotify_data[[#This Row],[explicit]]=FALSE,0,1)</f>
        <v>1</v>
      </c>
      <c r="I4109" s="1" t="s">
        <v>1258</v>
      </c>
      <c r="J4109" s="7">
        <f>MATCH(spotify_data[[#This Row],[artist_name]],spotify_data[artist_name],0)</f>
        <v>1714</v>
      </c>
      <c r="K4109">
        <v>78</v>
      </c>
      <c r="L4109" s="10">
        <f>spotify_data[[#This Row],[artist_popularity]]/100</f>
        <v>0.78</v>
      </c>
      <c r="M4109">
        <v>5643959</v>
      </c>
      <c r="N4109" s="1" t="s">
        <v>23</v>
      </c>
      <c r="O4109" s="1" t="s">
        <v>9121</v>
      </c>
      <c r="P4109" s="1">
        <f>MATCH(spotify_data[[#This Row],[album_id]],spotify_data[album_id],0)</f>
        <v>1714</v>
      </c>
      <c r="Q4109" s="1" t="s">
        <v>9122</v>
      </c>
      <c r="R4109" s="2">
        <v>44099</v>
      </c>
      <c r="S4109" s="7">
        <f ca="1">+TODAY()-spotify_data[[#This Row],[Fecha lanzamiento Album]]</f>
        <v>1932</v>
      </c>
      <c r="T4109" s="7">
        <f ca="1">+spotify_data[[#This Row],[Antigüedad Album Dias]]/60</f>
        <v>32.200000000000003</v>
      </c>
      <c r="U4109" s="8">
        <f ca="1">spotify_data[[#This Row],[Antigüedad Album Meses]]/12</f>
        <v>2.6833333333333336</v>
      </c>
      <c r="V4109">
        <v>15</v>
      </c>
      <c r="W4109" s="1" t="s">
        <v>20</v>
      </c>
      <c r="X4109" s="1" t="str">
        <f>+IF(spotify_data[[#This Row],[album_type]]="album","Album",IF(spotify_data[[#This Row],[album_type]]="single","Single","Compilation"))</f>
        <v>Album</v>
      </c>
      <c r="Y4109">
        <v>23</v>
      </c>
    </row>
    <row r="4110" spans="1:25" x14ac:dyDescent="0.3">
      <c r="A4110" s="1" t="s">
        <v>9458</v>
      </c>
      <c r="B4110" s="1">
        <v>907</v>
      </c>
      <c r="C4110" s="1" t="s">
        <v>9459</v>
      </c>
      <c r="D4110">
        <v>1</v>
      </c>
      <c r="E4110">
        <v>59</v>
      </c>
      <c r="F4110" s="10">
        <f>spotify_data[[#This Row],[track_popularity]]/100</f>
        <v>0.59</v>
      </c>
      <c r="G4110" s="9" t="b">
        <v>0</v>
      </c>
      <c r="H4110" s="1">
        <f>+IF(spotify_data[[#This Row],[explicit]]=FALSE,0,1)</f>
        <v>0</v>
      </c>
      <c r="I4110" s="1" t="s">
        <v>9460</v>
      </c>
      <c r="J4110" s="7">
        <f>MATCH(spotify_data[[#This Row],[artist_name]],spotify_data[artist_name],0)</f>
        <v>1560</v>
      </c>
      <c r="K4110">
        <v>70</v>
      </c>
      <c r="L4110" s="10">
        <f>spotify_data[[#This Row],[artist_popularity]]/100</f>
        <v>0.7</v>
      </c>
      <c r="M4110">
        <v>5545344</v>
      </c>
      <c r="N4110" s="1" t="s">
        <v>9461</v>
      </c>
      <c r="O4110" s="1" t="s">
        <v>9462</v>
      </c>
      <c r="P4110" s="1">
        <f>MATCH(spotify_data[[#This Row],[album_id]],spotify_data[album_id],0)</f>
        <v>4109</v>
      </c>
      <c r="Q4110" s="1" t="s">
        <v>9463</v>
      </c>
      <c r="R4110" s="2">
        <v>43994</v>
      </c>
      <c r="S4110" s="7">
        <f ca="1">+TODAY()-spotify_data[[#This Row],[Fecha lanzamiento Album]]</f>
        <v>2037</v>
      </c>
      <c r="T4110" s="7">
        <f ca="1">+spotify_data[[#This Row],[Antigüedad Album Dias]]/60</f>
        <v>33.950000000000003</v>
      </c>
      <c r="U4110" s="8">
        <f ca="1">spotify_data[[#This Row],[Antigüedad Album Meses]]/12</f>
        <v>2.8291666666666671</v>
      </c>
      <c r="V4110">
        <v>1</v>
      </c>
      <c r="W4110" s="1" t="s">
        <v>21</v>
      </c>
      <c r="X4110" s="1" t="str">
        <f>+IF(spotify_data[[#This Row],[album_type]]="album","Album",IF(spotify_data[[#This Row],[album_type]]="single","Single","Compilation"))</f>
        <v>Single</v>
      </c>
      <c r="Y4110">
        <v>278</v>
      </c>
    </row>
    <row r="4111" spans="1:25" x14ac:dyDescent="0.3">
      <c r="A4111" s="1" t="s">
        <v>9510</v>
      </c>
      <c r="B4111" s="1">
        <v>5070</v>
      </c>
      <c r="C4111" s="1" t="s">
        <v>9511</v>
      </c>
      <c r="D4111">
        <v>1</v>
      </c>
      <c r="E4111">
        <v>59</v>
      </c>
      <c r="F4111" s="10">
        <f>spotify_data[[#This Row],[track_popularity]]/100</f>
        <v>0.59</v>
      </c>
      <c r="G4111" s="9" t="b">
        <v>0</v>
      </c>
      <c r="H4111" s="1">
        <f>+IF(spotify_data[[#This Row],[explicit]]=FALSE,0,1)</f>
        <v>0</v>
      </c>
      <c r="I4111" s="1" t="s">
        <v>1056</v>
      </c>
      <c r="J4111" s="7">
        <f>MATCH(spotify_data[[#This Row],[artist_name]],spotify_data[artist_name],0)</f>
        <v>3630</v>
      </c>
      <c r="K4111">
        <v>55</v>
      </c>
      <c r="L4111" s="10">
        <f>spotify_data[[#This Row],[artist_popularity]]/100</f>
        <v>0.55000000000000004</v>
      </c>
      <c r="M4111">
        <v>68408</v>
      </c>
      <c r="N4111" s="1" t="s">
        <v>27</v>
      </c>
      <c r="O4111" s="1" t="s">
        <v>9512</v>
      </c>
      <c r="P4111" s="1">
        <f>MATCH(spotify_data[[#This Row],[album_id]],spotify_data[album_id],0)</f>
        <v>4110</v>
      </c>
      <c r="Q4111" s="1" t="s">
        <v>9511</v>
      </c>
      <c r="R4111" s="2">
        <v>43973</v>
      </c>
      <c r="S4111" s="7">
        <f ca="1">+TODAY()-spotify_data[[#This Row],[Fecha lanzamiento Album]]</f>
        <v>2058</v>
      </c>
      <c r="T4111" s="7">
        <f ca="1">+spotify_data[[#This Row],[Antigüedad Album Dias]]/60</f>
        <v>34.299999999999997</v>
      </c>
      <c r="U4111" s="8">
        <f ca="1">spotify_data[[#This Row],[Antigüedad Album Meses]]/12</f>
        <v>2.8583333333333329</v>
      </c>
      <c r="V4111">
        <v>1</v>
      </c>
      <c r="W4111" s="1" t="s">
        <v>21</v>
      </c>
      <c r="X4111" s="1" t="str">
        <f>+IF(spotify_data[[#This Row],[album_type]]="album","Album",IF(spotify_data[[#This Row],[album_type]]="single","Single","Compilation"))</f>
        <v>Single</v>
      </c>
      <c r="Y4111">
        <v>256</v>
      </c>
    </row>
    <row r="4112" spans="1:25" x14ac:dyDescent="0.3">
      <c r="A4112" s="1" t="s">
        <v>9540</v>
      </c>
      <c r="B4112" s="1">
        <v>3835</v>
      </c>
      <c r="C4112" s="1" t="s">
        <v>9494</v>
      </c>
      <c r="D4112">
        <v>1</v>
      </c>
      <c r="E4112">
        <v>59</v>
      </c>
      <c r="F4112" s="10">
        <f>spotify_data[[#This Row],[track_popularity]]/100</f>
        <v>0.59</v>
      </c>
      <c r="G4112" s="9" t="b">
        <v>0</v>
      </c>
      <c r="H4112" s="1">
        <f>+IF(spotify_data[[#This Row],[explicit]]=FALSE,0,1)</f>
        <v>0</v>
      </c>
      <c r="I4112" s="1" t="s">
        <v>4242</v>
      </c>
      <c r="J4112" s="7">
        <f>MATCH(spotify_data[[#This Row],[artist_name]],spotify_data[artist_name],0)</f>
        <v>1251</v>
      </c>
      <c r="K4112">
        <v>76</v>
      </c>
      <c r="L4112" s="10">
        <f>spotify_data[[#This Row],[artist_popularity]]/100</f>
        <v>0.76</v>
      </c>
      <c r="M4112">
        <v>8669911</v>
      </c>
      <c r="N4112" s="1" t="s">
        <v>1852</v>
      </c>
      <c r="O4112" s="1" t="s">
        <v>9541</v>
      </c>
      <c r="P4112" s="1">
        <f>MATCH(spotify_data[[#This Row],[album_id]],spotify_data[album_id],0)</f>
        <v>4111</v>
      </c>
      <c r="Q4112" s="1" t="s">
        <v>9494</v>
      </c>
      <c r="R4112" s="2">
        <v>43966</v>
      </c>
      <c r="S4112" s="7">
        <f ca="1">+TODAY()-spotify_data[[#This Row],[Fecha lanzamiento Album]]</f>
        <v>2065</v>
      </c>
      <c r="T4112" s="7">
        <f ca="1">+spotify_data[[#This Row],[Antigüedad Album Dias]]/60</f>
        <v>34.416666666666664</v>
      </c>
      <c r="U4112" s="8">
        <f ca="1">spotify_data[[#This Row],[Antigüedad Album Meses]]/12</f>
        <v>2.8680555555555554</v>
      </c>
      <c r="V4112">
        <v>1</v>
      </c>
      <c r="W4112" s="1" t="s">
        <v>21</v>
      </c>
      <c r="X4112" s="1" t="str">
        <f>+IF(spotify_data[[#This Row],[album_type]]="album","Album",IF(spotify_data[[#This Row],[album_type]]="single","Single","Compilation"))</f>
        <v>Single</v>
      </c>
      <c r="Y4112">
        <v>332</v>
      </c>
    </row>
    <row r="4113" spans="1:25" x14ac:dyDescent="0.3">
      <c r="A4113" s="1" t="s">
        <v>9580</v>
      </c>
      <c r="B4113" s="1">
        <v>6871</v>
      </c>
      <c r="C4113" s="1" t="s">
        <v>9581</v>
      </c>
      <c r="D4113">
        <v>1</v>
      </c>
      <c r="E4113">
        <v>59</v>
      </c>
      <c r="F4113" s="10">
        <f>spotify_data[[#This Row],[track_popularity]]/100</f>
        <v>0.59</v>
      </c>
      <c r="G4113" s="9" t="b">
        <v>1</v>
      </c>
      <c r="H4113" s="1">
        <f>+IF(spotify_data[[#This Row],[explicit]]=FALSE,0,1)</f>
        <v>1</v>
      </c>
      <c r="I4113" s="1" t="s">
        <v>3543</v>
      </c>
      <c r="J4113" s="7">
        <f>MATCH(spotify_data[[#This Row],[artist_name]],spotify_data[artist_name],0)</f>
        <v>1843</v>
      </c>
      <c r="K4113">
        <v>76</v>
      </c>
      <c r="L4113" s="10">
        <f>spotify_data[[#This Row],[artist_popularity]]/100</f>
        <v>0.76</v>
      </c>
      <c r="M4113">
        <v>10888670</v>
      </c>
      <c r="N4113" s="1" t="s">
        <v>23</v>
      </c>
      <c r="O4113" s="1" t="s">
        <v>9582</v>
      </c>
      <c r="P4113" s="1">
        <f>MATCH(spotify_data[[#This Row],[album_id]],spotify_data[album_id],0)</f>
        <v>4112</v>
      </c>
      <c r="Q4113" s="1" t="s">
        <v>9581</v>
      </c>
      <c r="R4113" s="2">
        <v>43950</v>
      </c>
      <c r="S4113" s="7">
        <f ca="1">+TODAY()-spotify_data[[#This Row],[Fecha lanzamiento Album]]</f>
        <v>2081</v>
      </c>
      <c r="T4113" s="7">
        <f ca="1">+spotify_data[[#This Row],[Antigüedad Album Dias]]/60</f>
        <v>34.68333333333333</v>
      </c>
      <c r="U4113" s="8">
        <f ca="1">spotify_data[[#This Row],[Antigüedad Album Meses]]/12</f>
        <v>2.8902777777777775</v>
      </c>
      <c r="V4113">
        <v>1</v>
      </c>
      <c r="W4113" s="1" t="s">
        <v>21</v>
      </c>
      <c r="X4113" s="1" t="str">
        <f>+IF(spotify_data[[#This Row],[album_type]]="album","Album",IF(spotify_data[[#This Row],[album_type]]="single","Single","Compilation"))</f>
        <v>Single</v>
      </c>
      <c r="Y4113">
        <v>403</v>
      </c>
    </row>
    <row r="4114" spans="1:25" x14ac:dyDescent="0.3">
      <c r="A4114" s="1" t="s">
        <v>9779</v>
      </c>
      <c r="B4114" s="1">
        <v>6688</v>
      </c>
      <c r="C4114" s="1" t="s">
        <v>9780</v>
      </c>
      <c r="D4114">
        <v>6</v>
      </c>
      <c r="E4114">
        <v>59</v>
      </c>
      <c r="F4114" s="10">
        <f>spotify_data[[#This Row],[track_popularity]]/100</f>
        <v>0.59</v>
      </c>
      <c r="G4114" s="9" t="b">
        <v>0</v>
      </c>
      <c r="H4114" s="1">
        <f>+IF(spotify_data[[#This Row],[explicit]]=FALSE,0,1)</f>
        <v>0</v>
      </c>
      <c r="I4114" s="1" t="s">
        <v>5970</v>
      </c>
      <c r="J4114" s="7">
        <f>MATCH(spotify_data[[#This Row],[artist_name]],spotify_data[artist_name],0)</f>
        <v>1085</v>
      </c>
      <c r="K4114">
        <v>70</v>
      </c>
      <c r="L4114" s="10">
        <f>spotify_data[[#This Row],[artist_popularity]]/100</f>
        <v>0.7</v>
      </c>
      <c r="M4114">
        <v>10238134</v>
      </c>
      <c r="N4114" s="1" t="s">
        <v>23</v>
      </c>
      <c r="O4114" s="1" t="s">
        <v>9781</v>
      </c>
      <c r="P4114" s="1">
        <f>MATCH(spotify_data[[#This Row],[album_id]],spotify_data[album_id],0)</f>
        <v>4113</v>
      </c>
      <c r="Q4114" s="1" t="s">
        <v>9782</v>
      </c>
      <c r="R4114" s="2">
        <v>43903</v>
      </c>
      <c r="S4114" s="7">
        <f ca="1">+TODAY()-spotify_data[[#This Row],[Fecha lanzamiento Album]]</f>
        <v>2128</v>
      </c>
      <c r="T4114" s="7">
        <f ca="1">+spotify_data[[#This Row],[Antigüedad Album Dias]]/60</f>
        <v>35.466666666666669</v>
      </c>
      <c r="U4114" s="8">
        <f ca="1">spotify_data[[#This Row],[Antigüedad Album Meses]]/12</f>
        <v>2.9555555555555557</v>
      </c>
      <c r="V4114">
        <v>14</v>
      </c>
      <c r="W4114" s="1" t="s">
        <v>20</v>
      </c>
      <c r="X4114" s="1" t="str">
        <f>+IF(spotify_data[[#This Row],[album_type]]="album","Album",IF(spotify_data[[#This Row],[album_type]]="single","Single","Compilation"))</f>
        <v>Album</v>
      </c>
      <c r="Y4114">
        <v>264</v>
      </c>
    </row>
    <row r="4115" spans="1:25" x14ac:dyDescent="0.3">
      <c r="A4115" s="1" t="s">
        <v>10233</v>
      </c>
      <c r="B4115" s="1">
        <v>3923</v>
      </c>
      <c r="C4115" s="1" t="s">
        <v>10234</v>
      </c>
      <c r="D4115">
        <v>1</v>
      </c>
      <c r="E4115">
        <v>59</v>
      </c>
      <c r="F4115" s="10">
        <f>spotify_data[[#This Row],[track_popularity]]/100</f>
        <v>0.59</v>
      </c>
      <c r="G4115" s="9" t="b">
        <v>0</v>
      </c>
      <c r="H4115" s="1">
        <f>+IF(spotify_data[[#This Row],[explicit]]=FALSE,0,1)</f>
        <v>0</v>
      </c>
      <c r="I4115" s="1" t="s">
        <v>854</v>
      </c>
      <c r="J4115" s="7">
        <f>MATCH(spotify_data[[#This Row],[artist_name]],spotify_data[artist_name],0)</f>
        <v>127</v>
      </c>
      <c r="K4115">
        <v>85</v>
      </c>
      <c r="L4115" s="10">
        <f>spotify_data[[#This Row],[artist_popularity]]/100</f>
        <v>0.85</v>
      </c>
      <c r="M4115">
        <v>49083617</v>
      </c>
      <c r="N4115" s="1" t="s">
        <v>855</v>
      </c>
      <c r="O4115" s="1" t="s">
        <v>10235</v>
      </c>
      <c r="P4115" s="1">
        <f>MATCH(spotify_data[[#This Row],[album_id]],spotify_data[album_id],0)</f>
        <v>4114</v>
      </c>
      <c r="Q4115" s="1" t="s">
        <v>10236</v>
      </c>
      <c r="R4115" s="2">
        <v>43781</v>
      </c>
      <c r="S4115" s="7">
        <f ca="1">+TODAY()-spotify_data[[#This Row],[Fecha lanzamiento Album]]</f>
        <v>2250</v>
      </c>
      <c r="T4115" s="7">
        <f ca="1">+spotify_data[[#This Row],[Antigüedad Album Dias]]/60</f>
        <v>37.5</v>
      </c>
      <c r="U4115" s="8">
        <f ca="1">spotify_data[[#This Row],[Antigüedad Album Meses]]/12</f>
        <v>3.125</v>
      </c>
      <c r="V4115">
        <v>1</v>
      </c>
      <c r="W4115" s="1" t="s">
        <v>21</v>
      </c>
      <c r="X4115" s="1" t="str">
        <f>+IF(spotify_data[[#This Row],[album_type]]="album","Album",IF(spotify_data[[#This Row],[album_type]]="single","Single","Compilation"))</f>
        <v>Single</v>
      </c>
      <c r="Y4115">
        <v>375</v>
      </c>
    </row>
    <row r="4116" spans="1:25" x14ac:dyDescent="0.3">
      <c r="A4116" s="1" t="s">
        <v>10472</v>
      </c>
      <c r="B4116" s="1">
        <v>7076</v>
      </c>
      <c r="C4116" s="1" t="s">
        <v>10473</v>
      </c>
      <c r="D4116">
        <v>6</v>
      </c>
      <c r="E4116">
        <v>59</v>
      </c>
      <c r="F4116" s="10">
        <f>spotify_data[[#This Row],[track_popularity]]/100</f>
        <v>0.59</v>
      </c>
      <c r="G4116" s="9" t="b">
        <v>1</v>
      </c>
      <c r="H4116" s="1">
        <f>+IF(spotify_data[[#This Row],[explicit]]=FALSE,0,1)</f>
        <v>1</v>
      </c>
      <c r="I4116" s="1" t="s">
        <v>5763</v>
      </c>
      <c r="J4116" s="7">
        <f>MATCH(spotify_data[[#This Row],[artist_name]],spotify_data[artist_name],0)</f>
        <v>1775</v>
      </c>
      <c r="K4116">
        <v>75</v>
      </c>
      <c r="L4116" s="10">
        <f>spotify_data[[#This Row],[artist_popularity]]/100</f>
        <v>0.75</v>
      </c>
      <c r="M4116">
        <v>22220366</v>
      </c>
      <c r="N4116" s="1" t="s">
        <v>23</v>
      </c>
      <c r="O4116" s="1" t="s">
        <v>10474</v>
      </c>
      <c r="P4116" s="1">
        <f>MATCH(spotify_data[[#This Row],[album_id]],spotify_data[album_id],0)</f>
        <v>4115</v>
      </c>
      <c r="Q4116" s="1" t="s">
        <v>10475</v>
      </c>
      <c r="R4116" s="2">
        <v>43714</v>
      </c>
      <c r="S4116" s="7">
        <f ca="1">+TODAY()-spotify_data[[#This Row],[Fecha lanzamiento Album]]</f>
        <v>2317</v>
      </c>
      <c r="T4116" s="7">
        <f ca="1">+spotify_data[[#This Row],[Antigüedad Album Dias]]/60</f>
        <v>38.616666666666667</v>
      </c>
      <c r="U4116" s="8">
        <f ca="1">spotify_data[[#This Row],[Antigüedad Album Meses]]/12</f>
        <v>3.2180555555555554</v>
      </c>
      <c r="V4116">
        <v>13</v>
      </c>
      <c r="W4116" s="1" t="s">
        <v>20</v>
      </c>
      <c r="X4116" s="1" t="str">
        <f>+IF(spotify_data[[#This Row],[album_type]]="album","Album",IF(spotify_data[[#This Row],[album_type]]="single","Single","Compilation"))</f>
        <v>Album</v>
      </c>
      <c r="Y4116">
        <v>376</v>
      </c>
    </row>
    <row r="4117" spans="1:25" x14ac:dyDescent="0.3">
      <c r="A4117" s="1" t="s">
        <v>10717</v>
      </c>
      <c r="B4117" s="1">
        <v>8408</v>
      </c>
      <c r="C4117" s="1" t="s">
        <v>10718</v>
      </c>
      <c r="D4117">
        <v>7</v>
      </c>
      <c r="E4117">
        <v>59</v>
      </c>
      <c r="F4117" s="10">
        <f>spotify_data[[#This Row],[track_popularity]]/100</f>
        <v>0.59</v>
      </c>
      <c r="G4117" s="9" t="b">
        <v>0</v>
      </c>
      <c r="H4117" s="1">
        <f>+IF(spotify_data[[#This Row],[explicit]]=FALSE,0,1)</f>
        <v>0</v>
      </c>
      <c r="I4117" s="1" t="s">
        <v>964</v>
      </c>
      <c r="J4117" s="7">
        <f>MATCH(spotify_data[[#This Row],[artist_name]],spotify_data[artist_name],0)</f>
        <v>18</v>
      </c>
      <c r="K4117">
        <v>91</v>
      </c>
      <c r="L4117" s="10">
        <f>spotify_data[[#This Row],[artist_popularity]]/100</f>
        <v>0.91</v>
      </c>
      <c r="M4117">
        <v>26559943</v>
      </c>
      <c r="N4117" s="1" t="s">
        <v>516</v>
      </c>
      <c r="O4117" s="1" t="s">
        <v>10719</v>
      </c>
      <c r="P4117" s="1">
        <f>MATCH(spotify_data[[#This Row],[album_id]],spotify_data[album_id],0)</f>
        <v>4116</v>
      </c>
      <c r="Q4117" s="1" t="s">
        <v>10720</v>
      </c>
      <c r="R4117" s="2">
        <v>43665</v>
      </c>
      <c r="S4117" s="7">
        <f ca="1">+TODAY()-spotify_data[[#This Row],[Fecha lanzamiento Album]]</f>
        <v>2366</v>
      </c>
      <c r="T4117" s="7">
        <f ca="1">+spotify_data[[#This Row],[Antigüedad Album Dias]]/60</f>
        <v>39.43333333333333</v>
      </c>
      <c r="U4117" s="8">
        <f ca="1">spotify_data[[#This Row],[Antigüedad Album Meses]]/12</f>
        <v>3.286111111111111</v>
      </c>
      <c r="V4117">
        <v>9</v>
      </c>
      <c r="W4117" s="1" t="s">
        <v>20</v>
      </c>
      <c r="X4117" s="1" t="str">
        <f>+IF(spotify_data[[#This Row],[album_type]]="album","Album",IF(spotify_data[[#This Row],[album_type]]="single","Single","Compilation"))</f>
        <v>Album</v>
      </c>
      <c r="Y4117">
        <v>274</v>
      </c>
    </row>
    <row r="4118" spans="1:25" x14ac:dyDescent="0.3">
      <c r="A4118" s="1" t="s">
        <v>11125</v>
      </c>
      <c r="B4118" s="1">
        <v>3163</v>
      </c>
      <c r="C4118" s="1" t="s">
        <v>11126</v>
      </c>
      <c r="D4118">
        <v>1</v>
      </c>
      <c r="E4118">
        <v>59</v>
      </c>
      <c r="F4118" s="10">
        <f>spotify_data[[#This Row],[track_popularity]]/100</f>
        <v>0.59</v>
      </c>
      <c r="G4118" s="9" t="b">
        <v>1</v>
      </c>
      <c r="H4118" s="1">
        <f>+IF(spotify_data[[#This Row],[explicit]]=FALSE,0,1)</f>
        <v>1</v>
      </c>
      <c r="I4118" s="1" t="s">
        <v>11127</v>
      </c>
      <c r="J4118" s="7">
        <f>MATCH(spotify_data[[#This Row],[artist_name]],spotify_data[artist_name],0)</f>
        <v>4117</v>
      </c>
      <c r="K4118">
        <v>60</v>
      </c>
      <c r="L4118" s="10">
        <f>spotify_data[[#This Row],[artist_popularity]]/100</f>
        <v>0.6</v>
      </c>
      <c r="M4118">
        <v>1038396</v>
      </c>
      <c r="N4118" s="1" t="s">
        <v>5926</v>
      </c>
      <c r="O4118" s="1" t="s">
        <v>11128</v>
      </c>
      <c r="P4118" s="1">
        <f>MATCH(spotify_data[[#This Row],[album_id]],spotify_data[album_id],0)</f>
        <v>4117</v>
      </c>
      <c r="Q4118" s="1" t="s">
        <v>11129</v>
      </c>
      <c r="R4118" s="2">
        <v>43566</v>
      </c>
      <c r="S4118" s="7">
        <f ca="1">+TODAY()-spotify_data[[#This Row],[Fecha lanzamiento Album]]</f>
        <v>2465</v>
      </c>
      <c r="T4118" s="7">
        <f ca="1">+spotify_data[[#This Row],[Antigüedad Album Dias]]/60</f>
        <v>41.083333333333336</v>
      </c>
      <c r="U4118" s="8">
        <f ca="1">spotify_data[[#This Row],[Antigüedad Album Meses]]/12</f>
        <v>3.4236111111111112</v>
      </c>
      <c r="V4118">
        <v>2</v>
      </c>
      <c r="W4118" s="1" t="s">
        <v>21</v>
      </c>
      <c r="X4118" s="1" t="str">
        <f>+IF(spotify_data[[#This Row],[album_type]]="album","Album",IF(spotify_data[[#This Row],[album_type]]="single","Single","Compilation"))</f>
        <v>Single</v>
      </c>
      <c r="Y4118">
        <v>421</v>
      </c>
    </row>
    <row r="4119" spans="1:25" x14ac:dyDescent="0.3">
      <c r="A4119" s="1" t="s">
        <v>11300</v>
      </c>
      <c r="B4119" s="1">
        <v>4808</v>
      </c>
      <c r="C4119" s="1" t="s">
        <v>11301</v>
      </c>
      <c r="D4119">
        <v>15</v>
      </c>
      <c r="E4119">
        <v>59</v>
      </c>
      <c r="F4119" s="10">
        <f>spotify_data[[#This Row],[track_popularity]]/100</f>
        <v>0.59</v>
      </c>
      <c r="G4119" s="9" t="b">
        <v>1</v>
      </c>
      <c r="H4119" s="1">
        <f>+IF(spotify_data[[#This Row],[explicit]]=FALSE,0,1)</f>
        <v>1</v>
      </c>
      <c r="I4119" s="1" t="s">
        <v>11289</v>
      </c>
      <c r="J4119" s="7">
        <f>MATCH(spotify_data[[#This Row],[artist_name]],spotify_data[artist_name],0)</f>
        <v>528</v>
      </c>
      <c r="K4119">
        <v>77</v>
      </c>
      <c r="L4119" s="10">
        <f>spotify_data[[#This Row],[artist_popularity]]/100</f>
        <v>0.77</v>
      </c>
      <c r="M4119">
        <v>5608618</v>
      </c>
      <c r="N4119" s="1" t="s">
        <v>23</v>
      </c>
      <c r="O4119" s="1" t="s">
        <v>11290</v>
      </c>
      <c r="P4119" s="1">
        <f>MATCH(spotify_data[[#This Row],[album_id]],spotify_data[album_id],0)</f>
        <v>3836</v>
      </c>
      <c r="Q4119" s="1" t="s">
        <v>11291</v>
      </c>
      <c r="R4119" s="2">
        <v>43518</v>
      </c>
      <c r="S4119" s="7">
        <f ca="1">+TODAY()-spotify_data[[#This Row],[Fecha lanzamiento Album]]</f>
        <v>2513</v>
      </c>
      <c r="T4119" s="7">
        <f ca="1">+spotify_data[[#This Row],[Antigüedad Album Dias]]/60</f>
        <v>41.883333333333333</v>
      </c>
      <c r="U4119" s="8">
        <f ca="1">spotify_data[[#This Row],[Antigüedad Album Meses]]/12</f>
        <v>3.4902777777777776</v>
      </c>
      <c r="V4119">
        <v>16</v>
      </c>
      <c r="W4119" s="1" t="s">
        <v>20</v>
      </c>
      <c r="X4119" s="1" t="str">
        <f>+IF(spotify_data[[#This Row],[album_type]]="album","Album",IF(spotify_data[[#This Row],[album_type]]="single","Single","Compilation"))</f>
        <v>Album</v>
      </c>
      <c r="Y4119">
        <v>402</v>
      </c>
    </row>
    <row r="4120" spans="1:25" x14ac:dyDescent="0.3">
      <c r="A4120" s="1" t="s">
        <v>11387</v>
      </c>
      <c r="B4120" s="1">
        <v>4220</v>
      </c>
      <c r="C4120" s="1" t="s">
        <v>11388</v>
      </c>
      <c r="D4120">
        <v>4</v>
      </c>
      <c r="E4120">
        <v>59</v>
      </c>
      <c r="F4120" s="10">
        <f>spotify_data[[#This Row],[track_popularity]]/100</f>
        <v>0.59</v>
      </c>
      <c r="G4120" s="9" t="b">
        <v>1</v>
      </c>
      <c r="H4120" s="1">
        <f>+IF(spotify_data[[#This Row],[explicit]]=FALSE,0,1)</f>
        <v>1</v>
      </c>
      <c r="I4120" s="1" t="s">
        <v>11389</v>
      </c>
      <c r="J4120" s="7">
        <f>MATCH(spotify_data[[#This Row],[artist_name]],spotify_data[artist_name],0)</f>
        <v>250</v>
      </c>
      <c r="K4120">
        <v>79</v>
      </c>
      <c r="L4120" s="10">
        <f>spotify_data[[#This Row],[artist_popularity]]/100</f>
        <v>0.79</v>
      </c>
      <c r="M4120">
        <v>10465301</v>
      </c>
      <c r="N4120" s="1" t="s">
        <v>23</v>
      </c>
      <c r="O4120" s="1" t="s">
        <v>11390</v>
      </c>
      <c r="P4120" s="1">
        <f>MATCH(spotify_data[[#This Row],[album_id]],spotify_data[album_id],0)</f>
        <v>4119</v>
      </c>
      <c r="Q4120" s="1" t="s">
        <v>11391</v>
      </c>
      <c r="R4120" s="2">
        <v>43490</v>
      </c>
      <c r="S4120" s="7">
        <f ca="1">+TODAY()-spotify_data[[#This Row],[Fecha lanzamiento Album]]</f>
        <v>2541</v>
      </c>
      <c r="T4120" s="7">
        <f ca="1">+spotify_data[[#This Row],[Antigüedad Album Dias]]/60</f>
        <v>42.35</v>
      </c>
      <c r="U4120" s="8">
        <f ca="1">spotify_data[[#This Row],[Antigüedad Album Meses]]/12</f>
        <v>3.5291666666666668</v>
      </c>
      <c r="V4120">
        <v>6</v>
      </c>
      <c r="W4120" s="1" t="s">
        <v>21</v>
      </c>
      <c r="X4120" s="1" t="str">
        <f>+IF(spotify_data[[#This Row],[album_type]]="album","Album",IF(spotify_data[[#This Row],[album_type]]="single","Single","Compilation"))</f>
        <v>Single</v>
      </c>
      <c r="Y4120">
        <v>287</v>
      </c>
    </row>
    <row r="4121" spans="1:25" x14ac:dyDescent="0.3">
      <c r="A4121" s="1" t="s">
        <v>11501</v>
      </c>
      <c r="B4121" s="1">
        <v>500</v>
      </c>
      <c r="C4121" s="1" t="s">
        <v>11502</v>
      </c>
      <c r="D4121">
        <v>10</v>
      </c>
      <c r="E4121">
        <v>59</v>
      </c>
      <c r="F4121" s="10">
        <f>spotify_data[[#This Row],[track_popularity]]/100</f>
        <v>0.59</v>
      </c>
      <c r="G4121" s="9" t="b">
        <v>0</v>
      </c>
      <c r="H4121" s="1">
        <f>+IF(spotify_data[[#This Row],[explicit]]=FALSE,0,1)</f>
        <v>0</v>
      </c>
      <c r="I4121" s="1" t="s">
        <v>11503</v>
      </c>
      <c r="J4121" s="7">
        <f>MATCH(spotify_data[[#This Row],[artist_name]],spotify_data[artist_name],0)</f>
        <v>4120</v>
      </c>
      <c r="K4121">
        <v>41</v>
      </c>
      <c r="L4121" s="10">
        <f>spotify_data[[#This Row],[artist_popularity]]/100</f>
        <v>0.41</v>
      </c>
      <c r="M4121">
        <v>21939</v>
      </c>
      <c r="N4121" s="1" t="s">
        <v>23</v>
      </c>
      <c r="O4121" s="1" t="s">
        <v>11499</v>
      </c>
      <c r="P4121" s="1">
        <f>MATCH(spotify_data[[#This Row],[album_id]],spotify_data[album_id],0)</f>
        <v>519</v>
      </c>
      <c r="Q4121" s="1" t="s">
        <v>11500</v>
      </c>
      <c r="R4121" s="2">
        <v>43448</v>
      </c>
      <c r="S4121" s="7">
        <f ca="1">+TODAY()-spotify_data[[#This Row],[Fecha lanzamiento Album]]</f>
        <v>2583</v>
      </c>
      <c r="T4121" s="7">
        <f ca="1">+spotify_data[[#This Row],[Antigüedad Album Dias]]/60</f>
        <v>43.05</v>
      </c>
      <c r="U4121" s="8">
        <f ca="1">spotify_data[[#This Row],[Antigüedad Album Meses]]/12</f>
        <v>3.5874999999999999</v>
      </c>
      <c r="V4121">
        <v>13</v>
      </c>
      <c r="W4121" s="1" t="s">
        <v>1932</v>
      </c>
      <c r="X4121" s="1" t="str">
        <f>+IF(spotify_data[[#This Row],[album_type]]="album","Album",IF(spotify_data[[#This Row],[album_type]]="single","Single","Compilation"))</f>
        <v>Compilation</v>
      </c>
      <c r="Y4121">
        <v>296</v>
      </c>
    </row>
    <row r="4122" spans="1:25" x14ac:dyDescent="0.3">
      <c r="A4122" s="1" t="s">
        <v>11694</v>
      </c>
      <c r="B4122" s="1">
        <v>14068</v>
      </c>
      <c r="C4122" s="1" t="s">
        <v>11695</v>
      </c>
      <c r="D4122">
        <v>10</v>
      </c>
      <c r="E4122">
        <v>59</v>
      </c>
      <c r="F4122" s="10">
        <f>spotify_data[[#This Row],[track_popularity]]/100</f>
        <v>0.59</v>
      </c>
      <c r="G4122" s="9" t="b">
        <v>1</v>
      </c>
      <c r="H4122" s="1">
        <f>+IF(spotify_data[[#This Row],[explicit]]=FALSE,0,1)</f>
        <v>1</v>
      </c>
      <c r="I4122" s="1" t="s">
        <v>1234</v>
      </c>
      <c r="J4122" s="7">
        <f>MATCH(spotify_data[[#This Row],[artist_name]],spotify_data[artist_name],0)</f>
        <v>186</v>
      </c>
      <c r="K4122">
        <v>82</v>
      </c>
      <c r="L4122" s="10">
        <f>spotify_data[[#This Row],[artist_popularity]]/100</f>
        <v>0.82</v>
      </c>
      <c r="M4122">
        <v>15684530</v>
      </c>
      <c r="N4122" s="1" t="s">
        <v>1235</v>
      </c>
      <c r="O4122" s="1" t="s">
        <v>11643</v>
      </c>
      <c r="P4122" s="1">
        <f>MATCH(spotify_data[[#This Row],[album_id]],spotify_data[album_id],0)</f>
        <v>2633</v>
      </c>
      <c r="Q4122" s="1" t="s">
        <v>11644</v>
      </c>
      <c r="R4122" s="2">
        <v>43413</v>
      </c>
      <c r="S4122" s="7">
        <f ca="1">+TODAY()-spotify_data[[#This Row],[Fecha lanzamiento Album]]</f>
        <v>2618</v>
      </c>
      <c r="T4122" s="7">
        <f ca="1">+spotify_data[[#This Row],[Antigüedad Album Dias]]/60</f>
        <v>43.633333333333333</v>
      </c>
      <c r="U4122" s="8">
        <f ca="1">spotify_data[[#This Row],[Antigüedad Album Meses]]/12</f>
        <v>3.6361111111111111</v>
      </c>
      <c r="V4122">
        <v>13</v>
      </c>
      <c r="W4122" s="1" t="s">
        <v>20</v>
      </c>
      <c r="X4122" s="1" t="str">
        <f>+IF(spotify_data[[#This Row],[album_type]]="album","Album",IF(spotify_data[[#This Row],[album_type]]="single","Single","Compilation"))</f>
        <v>Album</v>
      </c>
      <c r="Y4122">
        <v>335</v>
      </c>
    </row>
    <row r="4123" spans="1:25" x14ac:dyDescent="0.3">
      <c r="A4123" s="1" t="s">
        <v>11780</v>
      </c>
      <c r="B4123" s="1">
        <v>8192</v>
      </c>
      <c r="C4123" s="1" t="s">
        <v>11781</v>
      </c>
      <c r="D4123">
        <v>2</v>
      </c>
      <c r="E4123">
        <v>59</v>
      </c>
      <c r="F4123" s="10">
        <f>spotify_data[[#This Row],[track_popularity]]/100</f>
        <v>0.59</v>
      </c>
      <c r="G4123" s="9" t="b">
        <v>0</v>
      </c>
      <c r="H4123" s="1">
        <f>+IF(spotify_data[[#This Row],[explicit]]=FALSE,0,1)</f>
        <v>0</v>
      </c>
      <c r="I4123" s="1" t="s">
        <v>7025</v>
      </c>
      <c r="J4123" s="7">
        <f>MATCH(spotify_data[[#This Row],[artist_name]],spotify_data[artist_name],0)</f>
        <v>1236</v>
      </c>
      <c r="K4123">
        <v>67</v>
      </c>
      <c r="L4123" s="10">
        <f>spotify_data[[#This Row],[artist_popularity]]/100</f>
        <v>0.67</v>
      </c>
      <c r="M4123">
        <v>2177376</v>
      </c>
      <c r="N4123" s="1" t="s">
        <v>23</v>
      </c>
      <c r="O4123" s="1" t="s">
        <v>11782</v>
      </c>
      <c r="P4123" s="1">
        <f>MATCH(spotify_data[[#This Row],[album_id]],spotify_data[album_id],0)</f>
        <v>4122</v>
      </c>
      <c r="Q4123" s="1" t="s">
        <v>11783</v>
      </c>
      <c r="R4123" s="2">
        <v>43398</v>
      </c>
      <c r="S4123" s="7">
        <f ca="1">+TODAY()-spotify_data[[#This Row],[Fecha lanzamiento Album]]</f>
        <v>2633</v>
      </c>
      <c r="T4123" s="7">
        <f ca="1">+spotify_data[[#This Row],[Antigüedad Album Dias]]/60</f>
        <v>43.883333333333333</v>
      </c>
      <c r="U4123" s="8">
        <f ca="1">spotify_data[[#This Row],[Antigüedad Album Meses]]/12</f>
        <v>3.6569444444444446</v>
      </c>
      <c r="V4123">
        <v>2</v>
      </c>
      <c r="W4123" s="1" t="s">
        <v>21</v>
      </c>
      <c r="X4123" s="1" t="str">
        <f>+IF(spotify_data[[#This Row],[album_type]]="album","Album",IF(spotify_data[[#This Row],[album_type]]="single","Single","Compilation"))</f>
        <v>Single</v>
      </c>
      <c r="Y4123">
        <v>232</v>
      </c>
    </row>
    <row r="4124" spans="1:25" x14ac:dyDescent="0.3">
      <c r="A4124" s="1" t="s">
        <v>12027</v>
      </c>
      <c r="B4124" s="1">
        <v>6476</v>
      </c>
      <c r="C4124" s="1" t="s">
        <v>12028</v>
      </c>
      <c r="D4124">
        <v>5</v>
      </c>
      <c r="E4124">
        <v>59</v>
      </c>
      <c r="F4124" s="10">
        <f>spotify_data[[#This Row],[track_popularity]]/100</f>
        <v>0.59</v>
      </c>
      <c r="G4124" s="9" t="b">
        <v>0</v>
      </c>
      <c r="H4124" s="1">
        <f>+IF(spotify_data[[#This Row],[explicit]]=FALSE,0,1)</f>
        <v>0</v>
      </c>
      <c r="I4124" s="1" t="s">
        <v>8185</v>
      </c>
      <c r="J4124" s="7">
        <f>MATCH(spotify_data[[#This Row],[artist_name]],spotify_data[artist_name],0)</f>
        <v>751</v>
      </c>
      <c r="K4124">
        <v>85</v>
      </c>
      <c r="L4124" s="10">
        <f>spotify_data[[#This Row],[artist_popularity]]/100</f>
        <v>0.85</v>
      </c>
      <c r="M4124">
        <v>81197976</v>
      </c>
      <c r="N4124" s="1" t="s">
        <v>273</v>
      </c>
      <c r="O4124" s="1" t="s">
        <v>12019</v>
      </c>
      <c r="P4124" s="1">
        <f>MATCH(spotify_data[[#This Row],[album_id]],spotify_data[album_id],0)</f>
        <v>1917</v>
      </c>
      <c r="Q4124" s="1" t="s">
        <v>12020</v>
      </c>
      <c r="R4124" s="2">
        <v>43336</v>
      </c>
      <c r="S4124" s="7">
        <f ca="1">+TODAY()-spotify_data[[#This Row],[Fecha lanzamiento Album]]</f>
        <v>2695</v>
      </c>
      <c r="T4124" s="7">
        <f ca="1">+spotify_data[[#This Row],[Antigüedad Album Dias]]/60</f>
        <v>44.916666666666664</v>
      </c>
      <c r="U4124" s="8">
        <f ca="1">spotify_data[[#This Row],[Antigüedad Album Meses]]/12</f>
        <v>3.7430555555555554</v>
      </c>
      <c r="V4124">
        <v>26</v>
      </c>
      <c r="W4124" s="1" t="s">
        <v>20</v>
      </c>
      <c r="X4124" s="1" t="str">
        <f>+IF(spotify_data[[#This Row],[album_type]]="album","Album",IF(spotify_data[[#This Row],[album_type]]="single","Single","Compilation"))</f>
        <v>Album</v>
      </c>
      <c r="Y4124">
        <v>388</v>
      </c>
    </row>
    <row r="4125" spans="1:25" x14ac:dyDescent="0.3">
      <c r="A4125" s="1" t="s">
        <v>12039</v>
      </c>
      <c r="B4125" s="1">
        <v>2705</v>
      </c>
      <c r="C4125" s="1" t="s">
        <v>12040</v>
      </c>
      <c r="D4125">
        <v>10</v>
      </c>
      <c r="E4125">
        <v>59</v>
      </c>
      <c r="F4125" s="10">
        <f>spotify_data[[#This Row],[track_popularity]]/100</f>
        <v>0.59</v>
      </c>
      <c r="G4125" s="9" t="b">
        <v>0</v>
      </c>
      <c r="H4125" s="1">
        <f>+IF(spotify_data[[#This Row],[explicit]]=FALSE,0,1)</f>
        <v>0</v>
      </c>
      <c r="I4125" s="1" t="s">
        <v>8185</v>
      </c>
      <c r="J4125" s="7">
        <f>MATCH(spotify_data[[#This Row],[artist_name]],spotify_data[artist_name],0)</f>
        <v>751</v>
      </c>
      <c r="K4125">
        <v>85</v>
      </c>
      <c r="L4125" s="10">
        <f>spotify_data[[#This Row],[artist_popularity]]/100</f>
        <v>0.85</v>
      </c>
      <c r="M4125">
        <v>81189603</v>
      </c>
      <c r="N4125" s="1" t="s">
        <v>273</v>
      </c>
      <c r="O4125" s="1" t="s">
        <v>12019</v>
      </c>
      <c r="P4125" s="1">
        <f>MATCH(spotify_data[[#This Row],[album_id]],spotify_data[album_id],0)</f>
        <v>1917</v>
      </c>
      <c r="Q4125" s="1" t="s">
        <v>12020</v>
      </c>
      <c r="R4125" s="2">
        <v>43336</v>
      </c>
      <c r="S4125" s="7">
        <f ca="1">+TODAY()-spotify_data[[#This Row],[Fecha lanzamiento Album]]</f>
        <v>2695</v>
      </c>
      <c r="T4125" s="7">
        <f ca="1">+spotify_data[[#This Row],[Antigüedad Album Dias]]/60</f>
        <v>44.916666666666664</v>
      </c>
      <c r="U4125" s="8">
        <f ca="1">spotify_data[[#This Row],[Antigüedad Album Meses]]/12</f>
        <v>3.7430555555555554</v>
      </c>
      <c r="V4125">
        <v>26</v>
      </c>
      <c r="W4125" s="1" t="s">
        <v>20</v>
      </c>
      <c r="X4125" s="1" t="str">
        <f>+IF(spotify_data[[#This Row],[album_type]]="album","Album",IF(spotify_data[[#This Row],[album_type]]="single","Single","Compilation"))</f>
        <v>Album</v>
      </c>
      <c r="Y4125">
        <v>403</v>
      </c>
    </row>
    <row r="4126" spans="1:25" x14ac:dyDescent="0.3">
      <c r="A4126" s="1" t="s">
        <v>12079</v>
      </c>
      <c r="B4126" s="1">
        <v>4092</v>
      </c>
      <c r="C4126" s="1" t="s">
        <v>12080</v>
      </c>
      <c r="D4126">
        <v>5</v>
      </c>
      <c r="E4126">
        <v>59</v>
      </c>
      <c r="F4126" s="10">
        <f>spotify_data[[#This Row],[track_popularity]]/100</f>
        <v>0.59</v>
      </c>
      <c r="G4126" s="9" t="b">
        <v>0</v>
      </c>
      <c r="H4126" s="1">
        <f>+IF(spotify_data[[#This Row],[explicit]]=FALSE,0,1)</f>
        <v>0</v>
      </c>
      <c r="I4126" s="1" t="s">
        <v>6402</v>
      </c>
      <c r="J4126" s="7">
        <f>MATCH(spotify_data[[#This Row],[artist_name]],spotify_data[artist_name],0)</f>
        <v>3700</v>
      </c>
      <c r="K4126">
        <v>64</v>
      </c>
      <c r="L4126" s="10">
        <f>spotify_data[[#This Row],[artist_popularity]]/100</f>
        <v>0.64</v>
      </c>
      <c r="M4126">
        <v>2565642</v>
      </c>
      <c r="N4126" s="1" t="s">
        <v>1925</v>
      </c>
      <c r="O4126" s="1" t="s">
        <v>12081</v>
      </c>
      <c r="P4126" s="1">
        <f>MATCH(spotify_data[[#This Row],[album_id]],spotify_data[album_id],0)</f>
        <v>4125</v>
      </c>
      <c r="Q4126" s="1" t="s">
        <v>12082</v>
      </c>
      <c r="R4126" s="2">
        <v>43329</v>
      </c>
      <c r="S4126" s="7">
        <f ca="1">+TODAY()-spotify_data[[#This Row],[Fecha lanzamiento Album]]</f>
        <v>2702</v>
      </c>
      <c r="T4126" s="7">
        <f ca="1">+spotify_data[[#This Row],[Antigüedad Album Dias]]/60</f>
        <v>45.033333333333331</v>
      </c>
      <c r="U4126" s="8">
        <f ca="1">spotify_data[[#This Row],[Antigüedad Album Meses]]/12</f>
        <v>3.7527777777777778</v>
      </c>
      <c r="V4126">
        <v>12</v>
      </c>
      <c r="W4126" s="1" t="s">
        <v>20</v>
      </c>
      <c r="X4126" s="1" t="str">
        <f>+IF(spotify_data[[#This Row],[album_type]]="album","Album",IF(spotify_data[[#This Row],[album_type]]="single","Single","Compilation"))</f>
        <v>Album</v>
      </c>
      <c r="Y4126">
        <v>332</v>
      </c>
    </row>
    <row r="4127" spans="1:25" x14ac:dyDescent="0.3">
      <c r="A4127" s="1" t="s">
        <v>12225</v>
      </c>
      <c r="B4127" s="1">
        <v>71</v>
      </c>
      <c r="C4127" s="1" t="s">
        <v>12226</v>
      </c>
      <c r="D4127">
        <v>3</v>
      </c>
      <c r="E4127">
        <v>59</v>
      </c>
      <c r="F4127" s="10">
        <f>spotify_data[[#This Row],[track_popularity]]/100</f>
        <v>0.59</v>
      </c>
      <c r="G4127" s="9" t="b">
        <v>1</v>
      </c>
      <c r="H4127" s="1">
        <f>+IF(spotify_data[[#This Row],[explicit]]=FALSE,0,1)</f>
        <v>1</v>
      </c>
      <c r="I4127" s="1" t="s">
        <v>1365</v>
      </c>
      <c r="J4127" s="7">
        <f>MATCH(spotify_data[[#This Row],[artist_name]],spotify_data[artist_name],0)</f>
        <v>164</v>
      </c>
      <c r="K4127">
        <v>95</v>
      </c>
      <c r="L4127" s="10">
        <f>spotify_data[[#This Row],[artist_popularity]]/100</f>
        <v>0.95</v>
      </c>
      <c r="M4127">
        <v>103039388</v>
      </c>
      <c r="N4127" s="1" t="s">
        <v>1366</v>
      </c>
      <c r="O4127" s="1" t="s">
        <v>12215</v>
      </c>
      <c r="P4127" s="1">
        <f>MATCH(spotify_data[[#This Row],[album_id]],spotify_data[album_id],0)</f>
        <v>336</v>
      </c>
      <c r="Q4127" s="1" t="s">
        <v>12216</v>
      </c>
      <c r="R4127" s="2">
        <v>43280</v>
      </c>
      <c r="S4127" s="7">
        <f ca="1">+TODAY()-spotify_data[[#This Row],[Fecha lanzamiento Album]]</f>
        <v>2751</v>
      </c>
      <c r="T4127" s="7">
        <f ca="1">+spotify_data[[#This Row],[Antigüedad Album Dias]]/60</f>
        <v>45.85</v>
      </c>
      <c r="U4127" s="8">
        <f ca="1">spotify_data[[#This Row],[Antigüedad Album Meses]]/12</f>
        <v>3.8208333333333333</v>
      </c>
      <c r="V4127">
        <v>25</v>
      </c>
      <c r="W4127" s="1" t="s">
        <v>20</v>
      </c>
      <c r="X4127" s="1" t="str">
        <f>+IF(spotify_data[[#This Row],[album_type]]="album","Album",IF(spotify_data[[#This Row],[album_type]]="single","Single","Compilation"))</f>
        <v>Album</v>
      </c>
      <c r="Y4127">
        <v>308</v>
      </c>
    </row>
    <row r="4128" spans="1:25" x14ac:dyDescent="0.3">
      <c r="A4128" s="1" t="s">
        <v>12252</v>
      </c>
      <c r="B4128" s="1">
        <v>1627</v>
      </c>
      <c r="C4128" s="1" t="s">
        <v>12253</v>
      </c>
      <c r="D4128">
        <v>8</v>
      </c>
      <c r="E4128">
        <v>59</v>
      </c>
      <c r="F4128" s="10">
        <f>spotify_data[[#This Row],[track_popularity]]/100</f>
        <v>0.59</v>
      </c>
      <c r="G4128" s="9" t="b">
        <v>1</v>
      </c>
      <c r="H4128" s="1">
        <f>+IF(spotify_data[[#This Row],[explicit]]=FALSE,0,1)</f>
        <v>1</v>
      </c>
      <c r="I4128" s="1" t="s">
        <v>1365</v>
      </c>
      <c r="J4128" s="7">
        <f>MATCH(spotify_data[[#This Row],[artist_name]],spotify_data[artist_name],0)</f>
        <v>164</v>
      </c>
      <c r="K4128">
        <v>95</v>
      </c>
      <c r="L4128" s="10">
        <f>spotify_data[[#This Row],[artist_popularity]]/100</f>
        <v>0.95</v>
      </c>
      <c r="M4128">
        <v>103039388</v>
      </c>
      <c r="N4128" s="1" t="s">
        <v>1366</v>
      </c>
      <c r="O4128" s="1" t="s">
        <v>12215</v>
      </c>
      <c r="P4128" s="1">
        <f>MATCH(spotify_data[[#This Row],[album_id]],spotify_data[album_id],0)</f>
        <v>336</v>
      </c>
      <c r="Q4128" s="1" t="s">
        <v>12216</v>
      </c>
      <c r="R4128" s="2">
        <v>43280</v>
      </c>
      <c r="S4128" s="7">
        <f ca="1">+TODAY()-spotify_data[[#This Row],[Fecha lanzamiento Album]]</f>
        <v>2751</v>
      </c>
      <c r="T4128" s="7">
        <f ca="1">+spotify_data[[#This Row],[Antigüedad Album Dias]]/60</f>
        <v>45.85</v>
      </c>
      <c r="U4128" s="8">
        <f ca="1">spotify_data[[#This Row],[Antigüedad Album Meses]]/12</f>
        <v>3.8208333333333333</v>
      </c>
      <c r="V4128">
        <v>25</v>
      </c>
      <c r="W4128" s="1" t="s">
        <v>20</v>
      </c>
      <c r="X4128" s="1" t="str">
        <f>+IF(spotify_data[[#This Row],[album_type]]="album","Album",IF(spotify_data[[#This Row],[album_type]]="single","Single","Compilation"))</f>
        <v>Album</v>
      </c>
      <c r="Y4128">
        <v>271</v>
      </c>
    </row>
    <row r="4129" spans="1:25" x14ac:dyDescent="0.3">
      <c r="A4129" s="1" t="s">
        <v>12391</v>
      </c>
      <c r="B4129" s="1">
        <v>2627</v>
      </c>
      <c r="C4129" s="1" t="s">
        <v>11476</v>
      </c>
      <c r="D4129">
        <v>1</v>
      </c>
      <c r="E4129">
        <v>59</v>
      </c>
      <c r="F4129" s="10">
        <f>spotify_data[[#This Row],[track_popularity]]/100</f>
        <v>0.59</v>
      </c>
      <c r="G4129" s="9" t="b">
        <v>0</v>
      </c>
      <c r="H4129" s="1">
        <f>+IF(spotify_data[[#This Row],[explicit]]=FALSE,0,1)</f>
        <v>0</v>
      </c>
      <c r="I4129" s="1" t="s">
        <v>11647</v>
      </c>
      <c r="J4129" s="7">
        <f>MATCH(spotify_data[[#This Row],[artist_name]],spotify_data[artist_name],0)</f>
        <v>1234</v>
      </c>
      <c r="K4129">
        <v>72</v>
      </c>
      <c r="L4129" s="10">
        <f>spotify_data[[#This Row],[artist_popularity]]/100</f>
        <v>0.72</v>
      </c>
      <c r="M4129">
        <v>3877645</v>
      </c>
      <c r="N4129" s="1" t="s">
        <v>1852</v>
      </c>
      <c r="O4129" s="1" t="s">
        <v>12392</v>
      </c>
      <c r="P4129" s="1">
        <f>MATCH(spotify_data[[#This Row],[album_id]],spotify_data[album_id],0)</f>
        <v>4128</v>
      </c>
      <c r="Q4129" s="1" t="s">
        <v>11476</v>
      </c>
      <c r="R4129" s="2">
        <v>43245</v>
      </c>
      <c r="S4129" s="7">
        <f ca="1">+TODAY()-spotify_data[[#This Row],[Fecha lanzamiento Album]]</f>
        <v>2786</v>
      </c>
      <c r="T4129" s="7">
        <f ca="1">+spotify_data[[#This Row],[Antigüedad Album Dias]]/60</f>
        <v>46.43333333333333</v>
      </c>
      <c r="U4129" s="8">
        <f ca="1">spotify_data[[#This Row],[Antigüedad Album Meses]]/12</f>
        <v>3.869444444444444</v>
      </c>
      <c r="V4129">
        <v>1</v>
      </c>
      <c r="W4129" s="1" t="s">
        <v>21</v>
      </c>
      <c r="X4129" s="1" t="str">
        <f>+IF(spotify_data[[#This Row],[album_type]]="album","Album",IF(spotify_data[[#This Row],[album_type]]="single","Single","Compilation"))</f>
        <v>Single</v>
      </c>
      <c r="Y4129">
        <v>324</v>
      </c>
    </row>
    <row r="4130" spans="1:25" x14ac:dyDescent="0.3">
      <c r="A4130" s="1" t="s">
        <v>12528</v>
      </c>
      <c r="B4130" s="1">
        <v>7489</v>
      </c>
      <c r="C4130" s="1" t="s">
        <v>12529</v>
      </c>
      <c r="D4130">
        <v>13</v>
      </c>
      <c r="E4130">
        <v>59</v>
      </c>
      <c r="F4130" s="10">
        <f>spotify_data[[#This Row],[track_popularity]]/100</f>
        <v>0.59</v>
      </c>
      <c r="G4130" s="9" t="b">
        <v>0</v>
      </c>
      <c r="H4130" s="1">
        <f>+IF(spotify_data[[#This Row],[explicit]]=FALSE,0,1)</f>
        <v>0</v>
      </c>
      <c r="I4130" s="1" t="s">
        <v>3271</v>
      </c>
      <c r="J4130" s="7">
        <f>MATCH(spotify_data[[#This Row],[artist_name]],spotify_data[artist_name],0)</f>
        <v>175</v>
      </c>
      <c r="K4130">
        <v>86</v>
      </c>
      <c r="L4130" s="10">
        <f>spotify_data[[#This Row],[artist_popularity]]/100</f>
        <v>0.86</v>
      </c>
      <c r="M4130">
        <v>47720209</v>
      </c>
      <c r="N4130" s="1" t="s">
        <v>3272</v>
      </c>
      <c r="O4130" s="1" t="s">
        <v>12504</v>
      </c>
      <c r="P4130" s="1">
        <f>MATCH(spotify_data[[#This Row],[album_id]],spotify_data[album_id],0)</f>
        <v>524</v>
      </c>
      <c r="Q4130" s="1" t="s">
        <v>12505</v>
      </c>
      <c r="R4130" s="2">
        <v>43217</v>
      </c>
      <c r="S4130" s="7">
        <f ca="1">+TODAY()-spotify_data[[#This Row],[Fecha lanzamiento Album]]</f>
        <v>2814</v>
      </c>
      <c r="T4130" s="7">
        <f ca="1">+spotify_data[[#This Row],[Antigüedad Album Dias]]/60</f>
        <v>46.9</v>
      </c>
      <c r="U4130" s="8">
        <f ca="1">spotify_data[[#This Row],[Antigüedad Album Meses]]/12</f>
        <v>3.9083333333333332</v>
      </c>
      <c r="V4130">
        <v>18</v>
      </c>
      <c r="W4130" s="1" t="s">
        <v>20</v>
      </c>
      <c r="X4130" s="1" t="str">
        <f>+IF(spotify_data[[#This Row],[album_type]]="album","Album",IF(spotify_data[[#This Row],[album_type]]="single","Single","Compilation"))</f>
        <v>Album</v>
      </c>
      <c r="Y4130">
        <v>436</v>
      </c>
    </row>
    <row r="4131" spans="1:25" x14ac:dyDescent="0.3">
      <c r="A4131" s="1" t="s">
        <v>12761</v>
      </c>
      <c r="B4131" s="1">
        <v>989</v>
      </c>
      <c r="C4131" s="1" t="s">
        <v>12762</v>
      </c>
      <c r="D4131">
        <v>3</v>
      </c>
      <c r="E4131">
        <v>59</v>
      </c>
      <c r="F4131" s="10">
        <f>spotify_data[[#This Row],[track_popularity]]/100</f>
        <v>0.59</v>
      </c>
      <c r="G4131" s="9" t="b">
        <v>1</v>
      </c>
      <c r="H4131" s="1">
        <f>+IF(spotify_data[[#This Row],[explicit]]=FALSE,0,1)</f>
        <v>1</v>
      </c>
      <c r="I4131" s="1" t="s">
        <v>12763</v>
      </c>
      <c r="J4131" s="7">
        <f>MATCH(spotify_data[[#This Row],[artist_name]],spotify_data[artist_name],0)</f>
        <v>4130</v>
      </c>
      <c r="K4131">
        <v>72</v>
      </c>
      <c r="L4131" s="10">
        <f>spotify_data[[#This Row],[artist_popularity]]/100</f>
        <v>0.72</v>
      </c>
      <c r="M4131">
        <v>5039779</v>
      </c>
      <c r="N4131" s="1" t="s">
        <v>23</v>
      </c>
      <c r="O4131" s="1" t="s">
        <v>12759</v>
      </c>
      <c r="P4131" s="1">
        <f>MATCH(spotify_data[[#This Row],[album_id]],spotify_data[album_id],0)</f>
        <v>58</v>
      </c>
      <c r="Q4131" s="1" t="s">
        <v>12760</v>
      </c>
      <c r="R4131" s="2">
        <v>43140</v>
      </c>
      <c r="S4131" s="7">
        <f ca="1">+TODAY()-spotify_data[[#This Row],[Fecha lanzamiento Album]]</f>
        <v>2891</v>
      </c>
      <c r="T4131" s="7">
        <f ca="1">+spotify_data[[#This Row],[Antigüedad Album Dias]]/60</f>
        <v>48.18333333333333</v>
      </c>
      <c r="U4131" s="8">
        <f ca="1">spotify_data[[#This Row],[Antigüedad Album Meses]]/12</f>
        <v>4.0152777777777775</v>
      </c>
      <c r="V4131">
        <v>14</v>
      </c>
      <c r="W4131" s="1" t="s">
        <v>20</v>
      </c>
      <c r="X4131" s="1" t="str">
        <f>+IF(spotify_data[[#This Row],[album_type]]="album","Album",IF(spotify_data[[#This Row],[album_type]]="single","Single","Compilation"))</f>
        <v>Album</v>
      </c>
      <c r="Y4131">
        <v>445</v>
      </c>
    </row>
    <row r="4132" spans="1:25" x14ac:dyDescent="0.3">
      <c r="A4132" s="1" t="s">
        <v>12897</v>
      </c>
      <c r="B4132" s="1">
        <v>536</v>
      </c>
      <c r="C4132" s="1" t="s">
        <v>12898</v>
      </c>
      <c r="D4132">
        <v>9</v>
      </c>
      <c r="E4132">
        <v>59</v>
      </c>
      <c r="F4132" s="10">
        <f>spotify_data[[#This Row],[track_popularity]]/100</f>
        <v>0.59</v>
      </c>
      <c r="G4132" s="9" t="b">
        <v>0</v>
      </c>
      <c r="H4132" s="1">
        <f>+IF(spotify_data[[#This Row],[explicit]]=FALSE,0,1)</f>
        <v>0</v>
      </c>
      <c r="I4132" s="1" t="s">
        <v>3784</v>
      </c>
      <c r="J4132" s="7">
        <f>MATCH(spotify_data[[#This Row],[artist_name]],spotify_data[artist_name],0)</f>
        <v>7</v>
      </c>
      <c r="K4132">
        <v>90</v>
      </c>
      <c r="L4132" s="10">
        <f>spotify_data[[#This Row],[artist_popularity]]/100</f>
        <v>0.9</v>
      </c>
      <c r="M4132">
        <v>118728633</v>
      </c>
      <c r="N4132" s="1" t="s">
        <v>3785</v>
      </c>
      <c r="O4132" s="1" t="s">
        <v>12887</v>
      </c>
      <c r="P4132" s="1">
        <f>MATCH(spotify_data[[#This Row],[album_id]],spotify_data[album_id],0)</f>
        <v>422</v>
      </c>
      <c r="Q4132" s="1" t="s">
        <v>12888</v>
      </c>
      <c r="R4132" s="2">
        <v>43091</v>
      </c>
      <c r="S4132" s="7">
        <f ca="1">+TODAY()-spotify_data[[#This Row],[Fecha lanzamiento Album]]</f>
        <v>2940</v>
      </c>
      <c r="T4132" s="7">
        <f ca="1">+spotify_data[[#This Row],[Antigüedad Album Dias]]/60</f>
        <v>49</v>
      </c>
      <c r="U4132" s="8">
        <f ca="1">spotify_data[[#This Row],[Antigüedad Album Meses]]/12</f>
        <v>4.083333333333333</v>
      </c>
      <c r="V4132">
        <v>9</v>
      </c>
      <c r="W4132" s="1" t="s">
        <v>21</v>
      </c>
      <c r="X4132" s="1" t="str">
        <f>+IF(spotify_data[[#This Row],[album_type]]="album","Album",IF(spotify_data[[#This Row],[album_type]]="single","Single","Compilation"))</f>
        <v>Single</v>
      </c>
      <c r="Y4132">
        <v>298</v>
      </c>
    </row>
    <row r="4133" spans="1:25" x14ac:dyDescent="0.3">
      <c r="A4133" s="1" t="s">
        <v>12919</v>
      </c>
      <c r="B4133" s="1">
        <v>363</v>
      </c>
      <c r="C4133" s="1" t="s">
        <v>12920</v>
      </c>
      <c r="D4133">
        <v>1</v>
      </c>
      <c r="E4133">
        <v>59</v>
      </c>
      <c r="F4133" s="10">
        <f>spotify_data[[#This Row],[track_popularity]]/100</f>
        <v>0.59</v>
      </c>
      <c r="G4133" s="9" t="b">
        <v>1</v>
      </c>
      <c r="H4133" s="1">
        <f>+IF(spotify_data[[#This Row],[explicit]]=FALSE,0,1)</f>
        <v>1</v>
      </c>
      <c r="I4133" s="1" t="s">
        <v>12921</v>
      </c>
      <c r="J4133" s="7">
        <f>MATCH(spotify_data[[#This Row],[artist_name]],spotify_data[artist_name],0)</f>
        <v>4132</v>
      </c>
      <c r="K4133">
        <v>59</v>
      </c>
      <c r="L4133" s="10">
        <f>spotify_data[[#This Row],[artist_popularity]]/100</f>
        <v>0.59</v>
      </c>
      <c r="M4133">
        <v>935460</v>
      </c>
      <c r="N4133" s="1" t="s">
        <v>23</v>
      </c>
      <c r="O4133" s="1" t="s">
        <v>12922</v>
      </c>
      <c r="P4133" s="1">
        <f>MATCH(spotify_data[[#This Row],[album_id]],spotify_data[album_id],0)</f>
        <v>4132</v>
      </c>
      <c r="Q4133" s="1" t="s">
        <v>12923</v>
      </c>
      <c r="R4133" s="2">
        <v>43084</v>
      </c>
      <c r="S4133" s="7">
        <f ca="1">+TODAY()-spotify_data[[#This Row],[Fecha lanzamiento Album]]</f>
        <v>2947</v>
      </c>
      <c r="T4133" s="7">
        <f ca="1">+spotify_data[[#This Row],[Antigüedad Album Dias]]/60</f>
        <v>49.116666666666667</v>
      </c>
      <c r="U4133" s="8">
        <f ca="1">spotify_data[[#This Row],[Antigüedad Album Meses]]/12</f>
        <v>4.0930555555555559</v>
      </c>
      <c r="V4133">
        <v>11</v>
      </c>
      <c r="W4133" s="1" t="s">
        <v>20</v>
      </c>
      <c r="X4133" s="1" t="str">
        <f>+IF(spotify_data[[#This Row],[album_type]]="album","Album",IF(spotify_data[[#This Row],[album_type]]="single","Single","Compilation"))</f>
        <v>Album</v>
      </c>
      <c r="Y4133">
        <v>366</v>
      </c>
    </row>
    <row r="4134" spans="1:25" x14ac:dyDescent="0.3">
      <c r="A4134" s="1" t="s">
        <v>12986</v>
      </c>
      <c r="B4134" s="1">
        <v>4318</v>
      </c>
      <c r="C4134" s="1" t="s">
        <v>11386</v>
      </c>
      <c r="D4134">
        <v>1</v>
      </c>
      <c r="E4134">
        <v>59</v>
      </c>
      <c r="F4134" s="10">
        <f>spotify_data[[#This Row],[track_popularity]]/100</f>
        <v>0.59</v>
      </c>
      <c r="G4134" s="9" t="b">
        <v>0</v>
      </c>
      <c r="H4134" s="1">
        <f>+IF(spotify_data[[#This Row],[explicit]]=FALSE,0,1)</f>
        <v>0</v>
      </c>
      <c r="I4134" s="1" t="s">
        <v>11382</v>
      </c>
      <c r="J4134" s="7">
        <f>MATCH(spotify_data[[#This Row],[artist_name]],spotify_data[artist_name],0)</f>
        <v>643</v>
      </c>
      <c r="K4134">
        <v>73</v>
      </c>
      <c r="L4134" s="10">
        <f>spotify_data[[#This Row],[artist_popularity]]/100</f>
        <v>0.73</v>
      </c>
      <c r="M4134">
        <v>10981924</v>
      </c>
      <c r="N4134" s="1" t="s">
        <v>5829</v>
      </c>
      <c r="O4134" s="1" t="s">
        <v>12987</v>
      </c>
      <c r="P4134" s="1">
        <f>MATCH(spotify_data[[#This Row],[album_id]],spotify_data[album_id],0)</f>
        <v>4133</v>
      </c>
      <c r="Q4134" s="1" t="s">
        <v>11386</v>
      </c>
      <c r="R4134" s="2">
        <v>43056</v>
      </c>
      <c r="S4134" s="7">
        <f ca="1">+TODAY()-spotify_data[[#This Row],[Fecha lanzamiento Album]]</f>
        <v>2975</v>
      </c>
      <c r="T4134" s="7">
        <f ca="1">+spotify_data[[#This Row],[Antigüedad Album Dias]]/60</f>
        <v>49.583333333333336</v>
      </c>
      <c r="U4134" s="8">
        <f ca="1">spotify_data[[#This Row],[Antigüedad Album Meses]]/12</f>
        <v>4.1319444444444446</v>
      </c>
      <c r="V4134">
        <v>1</v>
      </c>
      <c r="W4134" s="1" t="s">
        <v>21</v>
      </c>
      <c r="X4134" s="1" t="str">
        <f>+IF(spotify_data[[#This Row],[album_type]]="album","Album",IF(spotify_data[[#This Row],[album_type]]="single","Single","Compilation"))</f>
        <v>Single</v>
      </c>
      <c r="Y4134">
        <v>289</v>
      </c>
    </row>
    <row r="4135" spans="1:25" x14ac:dyDescent="0.3">
      <c r="A4135" s="1" t="s">
        <v>13272</v>
      </c>
      <c r="B4135" s="1">
        <v>1349</v>
      </c>
      <c r="C4135" s="1" t="s">
        <v>13273</v>
      </c>
      <c r="D4135">
        <v>2</v>
      </c>
      <c r="E4135">
        <v>59</v>
      </c>
      <c r="F4135" s="10">
        <f>spotify_data[[#This Row],[track_popularity]]/100</f>
        <v>0.59</v>
      </c>
      <c r="G4135" s="9" t="b">
        <v>1</v>
      </c>
      <c r="H4135" s="1">
        <f>+IF(spotify_data[[#This Row],[explicit]]=FALSE,0,1)</f>
        <v>1</v>
      </c>
      <c r="I4135" s="1" t="s">
        <v>13274</v>
      </c>
      <c r="J4135" s="7">
        <f>MATCH(spotify_data[[#This Row],[artist_name]],spotify_data[artist_name],0)</f>
        <v>4134</v>
      </c>
      <c r="K4135">
        <v>61</v>
      </c>
      <c r="L4135" s="10">
        <f>spotify_data[[#This Row],[artist_popularity]]/100</f>
        <v>0.61</v>
      </c>
      <c r="M4135">
        <v>7569701</v>
      </c>
      <c r="N4135" s="1" t="s">
        <v>23</v>
      </c>
      <c r="O4135" s="1" t="s">
        <v>13275</v>
      </c>
      <c r="P4135" s="1">
        <f>MATCH(spotify_data[[#This Row],[album_id]],spotify_data[album_id],0)</f>
        <v>4134</v>
      </c>
      <c r="Q4135" s="1" t="s">
        <v>13274</v>
      </c>
      <c r="R4135" s="2">
        <v>43014</v>
      </c>
      <c r="S4135" s="7">
        <f ca="1">+TODAY()-spotify_data[[#This Row],[Fecha lanzamiento Album]]</f>
        <v>3017</v>
      </c>
      <c r="T4135" s="7">
        <f ca="1">+spotify_data[[#This Row],[Antigüedad Album Dias]]/60</f>
        <v>50.283333333333331</v>
      </c>
      <c r="U4135" s="8">
        <f ca="1">spotify_data[[#This Row],[Antigüedad Album Meses]]/12</f>
        <v>4.1902777777777773</v>
      </c>
      <c r="V4135">
        <v>15</v>
      </c>
      <c r="W4135" s="1" t="s">
        <v>20</v>
      </c>
      <c r="X4135" s="1" t="str">
        <f>+IF(spotify_data[[#This Row],[album_type]]="album","Album",IF(spotify_data[[#This Row],[album_type]]="single","Single","Compilation"))</f>
        <v>Album</v>
      </c>
      <c r="Y4135">
        <v>206</v>
      </c>
    </row>
    <row r="4136" spans="1:25" x14ac:dyDescent="0.3">
      <c r="A4136" s="1" t="s">
        <v>13396</v>
      </c>
      <c r="B4136" s="1">
        <v>8332</v>
      </c>
      <c r="C4136" s="1" t="s">
        <v>13397</v>
      </c>
      <c r="D4136">
        <v>1</v>
      </c>
      <c r="E4136">
        <v>59</v>
      </c>
      <c r="F4136" s="10">
        <f>spotify_data[[#This Row],[track_popularity]]/100</f>
        <v>0.59</v>
      </c>
      <c r="G4136" s="9" t="b">
        <v>0</v>
      </c>
      <c r="H4136" s="1">
        <f>+IF(spotify_data[[#This Row],[explicit]]=FALSE,0,1)</f>
        <v>0</v>
      </c>
      <c r="I4136" s="1" t="s">
        <v>13398</v>
      </c>
      <c r="J4136" s="7">
        <f>MATCH(spotify_data[[#This Row],[artist_name]],spotify_data[artist_name],0)</f>
        <v>4135</v>
      </c>
      <c r="K4136">
        <v>57</v>
      </c>
      <c r="L4136" s="10">
        <f>spotify_data[[#This Row],[artist_popularity]]/100</f>
        <v>0.56999999999999995</v>
      </c>
      <c r="M4136">
        <v>120185</v>
      </c>
      <c r="N4136" s="1" t="s">
        <v>1852</v>
      </c>
      <c r="O4136" s="1" t="s">
        <v>13399</v>
      </c>
      <c r="P4136" s="1">
        <f>MATCH(spotify_data[[#This Row],[album_id]],spotify_data[album_id],0)</f>
        <v>4135</v>
      </c>
      <c r="Q4136" s="1" t="s">
        <v>13397</v>
      </c>
      <c r="R4136" s="2">
        <v>42965</v>
      </c>
      <c r="S4136" s="7">
        <f ca="1">+TODAY()-spotify_data[[#This Row],[Fecha lanzamiento Album]]</f>
        <v>3066</v>
      </c>
      <c r="T4136" s="7">
        <f ca="1">+spotify_data[[#This Row],[Antigüedad Album Dias]]/60</f>
        <v>51.1</v>
      </c>
      <c r="U4136" s="8">
        <f ca="1">spotify_data[[#This Row],[Antigüedad Album Meses]]/12</f>
        <v>4.2583333333333337</v>
      </c>
      <c r="V4136">
        <v>1</v>
      </c>
      <c r="W4136" s="1" t="s">
        <v>21</v>
      </c>
      <c r="X4136" s="1" t="str">
        <f>+IF(spotify_data[[#This Row],[album_type]]="album","Album",IF(spotify_data[[#This Row],[album_type]]="single","Single","Compilation"))</f>
        <v>Single</v>
      </c>
      <c r="Y4136">
        <v>284</v>
      </c>
    </row>
    <row r="4137" spans="1:25" x14ac:dyDescent="0.3">
      <c r="A4137" s="1" t="s">
        <v>13457</v>
      </c>
      <c r="B4137" s="1">
        <v>4139</v>
      </c>
      <c r="C4137" s="1" t="s">
        <v>13458</v>
      </c>
      <c r="D4137">
        <v>14</v>
      </c>
      <c r="E4137">
        <v>59</v>
      </c>
      <c r="F4137" s="10">
        <f>spotify_data[[#This Row],[track_popularity]]/100</f>
        <v>0.59</v>
      </c>
      <c r="G4137" s="9" t="b">
        <v>1</v>
      </c>
      <c r="H4137" s="1">
        <f>+IF(spotify_data[[#This Row],[explicit]]=FALSE,0,1)</f>
        <v>1</v>
      </c>
      <c r="I4137" s="1" t="s">
        <v>5599</v>
      </c>
      <c r="J4137" s="7">
        <f>MATCH(spotify_data[[#This Row],[artist_name]],spotify_data[artist_name],0)</f>
        <v>100</v>
      </c>
      <c r="K4137">
        <v>88</v>
      </c>
      <c r="L4137" s="10">
        <f>spotify_data[[#This Row],[artist_popularity]]/100</f>
        <v>0.88</v>
      </c>
      <c r="M4137">
        <v>51798111</v>
      </c>
      <c r="N4137" s="1" t="s">
        <v>5600</v>
      </c>
      <c r="O4137" s="1" t="s">
        <v>13455</v>
      </c>
      <c r="P4137" s="1">
        <f>MATCH(spotify_data[[#This Row],[album_id]],spotify_data[album_id],0)</f>
        <v>1246</v>
      </c>
      <c r="Q4137" s="1" t="s">
        <v>13456</v>
      </c>
      <c r="R4137" s="2">
        <v>42937</v>
      </c>
      <c r="S4137" s="7">
        <f ca="1">+TODAY()-spotify_data[[#This Row],[Fecha lanzamiento Album]]</f>
        <v>3094</v>
      </c>
      <c r="T4137" s="7">
        <f ca="1">+spotify_data[[#This Row],[Antigüedad Album Dias]]/60</f>
        <v>51.56666666666667</v>
      </c>
      <c r="U4137" s="8">
        <f ca="1">spotify_data[[#This Row],[Antigüedad Album Meses]]/12</f>
        <v>4.2972222222222225</v>
      </c>
      <c r="V4137">
        <v>16</v>
      </c>
      <c r="W4137" s="1" t="s">
        <v>20</v>
      </c>
      <c r="X4137" s="1" t="str">
        <f>+IF(spotify_data[[#This Row],[album_type]]="album","Album",IF(spotify_data[[#This Row],[album_type]]="single","Single","Compilation"))</f>
        <v>Album</v>
      </c>
      <c r="Y4137">
        <v>591</v>
      </c>
    </row>
    <row r="4138" spans="1:25" x14ac:dyDescent="0.3">
      <c r="A4138" s="1" t="s">
        <v>13469</v>
      </c>
      <c r="B4138" s="1">
        <v>2357</v>
      </c>
      <c r="C4138" s="1" t="s">
        <v>13470</v>
      </c>
      <c r="D4138">
        <v>12</v>
      </c>
      <c r="E4138">
        <v>59</v>
      </c>
      <c r="F4138" s="10">
        <f>spotify_data[[#This Row],[track_popularity]]/100</f>
        <v>0.59</v>
      </c>
      <c r="G4138" s="9" t="b">
        <v>0</v>
      </c>
      <c r="H4138" s="1">
        <f>+IF(spotify_data[[#This Row],[explicit]]=FALSE,0,1)</f>
        <v>0</v>
      </c>
      <c r="I4138" s="1" t="s">
        <v>5599</v>
      </c>
      <c r="J4138" s="7">
        <f>MATCH(spotify_data[[#This Row],[artist_name]],spotify_data[artist_name],0)</f>
        <v>100</v>
      </c>
      <c r="K4138">
        <v>88</v>
      </c>
      <c r="L4138" s="10">
        <f>spotify_data[[#This Row],[artist_popularity]]/100</f>
        <v>0.88</v>
      </c>
      <c r="M4138">
        <v>51821190</v>
      </c>
      <c r="N4138" s="1" t="s">
        <v>5600</v>
      </c>
      <c r="O4138" s="1" t="s">
        <v>13455</v>
      </c>
      <c r="P4138" s="1">
        <f>MATCH(spotify_data[[#This Row],[album_id]],spotify_data[album_id],0)</f>
        <v>1246</v>
      </c>
      <c r="Q4138" s="1" t="s">
        <v>13456</v>
      </c>
      <c r="R4138" s="2">
        <v>42937</v>
      </c>
      <c r="S4138" s="7">
        <f ca="1">+TODAY()-spotify_data[[#This Row],[Fecha lanzamiento Album]]</f>
        <v>3094</v>
      </c>
      <c r="T4138" s="7">
        <f ca="1">+spotify_data[[#This Row],[Antigüedad Album Dias]]/60</f>
        <v>51.56666666666667</v>
      </c>
      <c r="U4138" s="8">
        <f ca="1">spotify_data[[#This Row],[Antigüedad Album Meses]]/12</f>
        <v>4.2972222222222225</v>
      </c>
      <c r="V4138">
        <v>16</v>
      </c>
      <c r="W4138" s="1" t="s">
        <v>20</v>
      </c>
      <c r="X4138" s="1" t="str">
        <f>+IF(spotify_data[[#This Row],[album_type]]="album","Album",IF(spotify_data[[#This Row],[album_type]]="single","Single","Compilation"))</f>
        <v>Album</v>
      </c>
      <c r="Y4138">
        <v>422</v>
      </c>
    </row>
    <row r="4139" spans="1:25" x14ac:dyDescent="0.3">
      <c r="A4139" s="1" t="s">
        <v>13499</v>
      </c>
      <c r="B4139" s="1">
        <v>5840</v>
      </c>
      <c r="C4139" s="1" t="s">
        <v>13500</v>
      </c>
      <c r="D4139">
        <v>3</v>
      </c>
      <c r="E4139">
        <v>59</v>
      </c>
      <c r="F4139" s="10">
        <f>spotify_data[[#This Row],[track_popularity]]/100</f>
        <v>0.59</v>
      </c>
      <c r="G4139" s="9" t="b">
        <v>0</v>
      </c>
      <c r="H4139" s="1">
        <f>+IF(spotify_data[[#This Row],[explicit]]=FALSE,0,1)</f>
        <v>0</v>
      </c>
      <c r="I4139" s="1" t="s">
        <v>13501</v>
      </c>
      <c r="J4139" s="7">
        <f>MATCH(spotify_data[[#This Row],[artist_name]],spotify_data[artist_name],0)</f>
        <v>4138</v>
      </c>
      <c r="K4139">
        <v>70</v>
      </c>
      <c r="L4139" s="10">
        <f>spotify_data[[#This Row],[artist_popularity]]/100</f>
        <v>0.7</v>
      </c>
      <c r="M4139">
        <v>3667184</v>
      </c>
      <c r="N4139" s="1" t="s">
        <v>23</v>
      </c>
      <c r="O4139" s="1" t="s">
        <v>13502</v>
      </c>
      <c r="P4139" s="1">
        <f>MATCH(spotify_data[[#This Row],[album_id]],spotify_data[album_id],0)</f>
        <v>4138</v>
      </c>
      <c r="Q4139" s="1" t="s">
        <v>13503</v>
      </c>
      <c r="R4139" s="2">
        <v>42916</v>
      </c>
      <c r="S4139" s="7">
        <f ca="1">+TODAY()-spotify_data[[#This Row],[Fecha lanzamiento Album]]</f>
        <v>3115</v>
      </c>
      <c r="T4139" s="7">
        <f ca="1">+spotify_data[[#This Row],[Antigüedad Album Dias]]/60</f>
        <v>51.916666666666664</v>
      </c>
      <c r="U4139" s="8">
        <f ca="1">spotify_data[[#This Row],[Antigüedad Album Meses]]/12</f>
        <v>4.3263888888888884</v>
      </c>
      <c r="V4139">
        <v>13</v>
      </c>
      <c r="W4139" s="1" t="s">
        <v>20</v>
      </c>
      <c r="X4139" s="1" t="str">
        <f>+IF(spotify_data[[#This Row],[album_type]]="album","Album",IF(spotify_data[[#This Row],[album_type]]="single","Single","Compilation"))</f>
        <v>Album</v>
      </c>
      <c r="Y4139">
        <v>335</v>
      </c>
    </row>
    <row r="4140" spans="1:25" x14ac:dyDescent="0.3">
      <c r="A4140" s="1" t="s">
        <v>13617</v>
      </c>
      <c r="B4140" s="1">
        <v>2291</v>
      </c>
      <c r="C4140" s="1" t="s">
        <v>13618</v>
      </c>
      <c r="D4140">
        <v>12</v>
      </c>
      <c r="E4140">
        <v>59</v>
      </c>
      <c r="F4140" s="10">
        <f>spotify_data[[#This Row],[track_popularity]]/100</f>
        <v>0.59</v>
      </c>
      <c r="G4140" s="9" t="b">
        <v>0</v>
      </c>
      <c r="H4140" s="1">
        <f>+IF(spotify_data[[#This Row],[explicit]]=FALSE,0,1)</f>
        <v>0</v>
      </c>
      <c r="I4140" s="1" t="s">
        <v>3869</v>
      </c>
      <c r="J4140" s="7">
        <f>MATCH(spotify_data[[#This Row],[artist_name]],spotify_data[artist_name],0)</f>
        <v>513</v>
      </c>
      <c r="K4140">
        <v>85</v>
      </c>
      <c r="L4140" s="10">
        <f>spotify_data[[#This Row],[artist_popularity]]/100</f>
        <v>0.85</v>
      </c>
      <c r="M4140">
        <v>46895665</v>
      </c>
      <c r="N4140" s="1" t="s">
        <v>516</v>
      </c>
      <c r="O4140" s="1" t="s">
        <v>13619</v>
      </c>
      <c r="P4140" s="1">
        <f>MATCH(spotify_data[[#This Row],[album_id]],spotify_data[album_id],0)</f>
        <v>656</v>
      </c>
      <c r="Q4140" s="1" t="s">
        <v>13620</v>
      </c>
      <c r="R4140" s="2">
        <v>42888</v>
      </c>
      <c r="S4140" s="7">
        <f ca="1">+TODAY()-spotify_data[[#This Row],[Fecha lanzamiento Album]]</f>
        <v>3143</v>
      </c>
      <c r="T4140" s="7">
        <f ca="1">+spotify_data[[#This Row],[Antigüedad Album Dias]]/60</f>
        <v>52.383333333333333</v>
      </c>
      <c r="U4140" s="8">
        <f ca="1">spotify_data[[#This Row],[Antigüedad Album Meses]]/12</f>
        <v>4.365277777777778</v>
      </c>
      <c r="V4140">
        <v>17</v>
      </c>
      <c r="W4140" s="1" t="s">
        <v>20</v>
      </c>
      <c r="X4140" s="1" t="str">
        <f>+IF(spotify_data[[#This Row],[album_type]]="album","Album",IF(spotify_data[[#This Row],[album_type]]="single","Single","Compilation"))</f>
        <v>Album</v>
      </c>
      <c r="Y4140">
        <v>384</v>
      </c>
    </row>
    <row r="4141" spans="1:25" x14ac:dyDescent="0.3">
      <c r="A4141" s="1" t="s">
        <v>13713</v>
      </c>
      <c r="B4141" s="1">
        <v>2539</v>
      </c>
      <c r="C4141" s="1" t="s">
        <v>13714</v>
      </c>
      <c r="D4141">
        <v>2</v>
      </c>
      <c r="E4141">
        <v>59</v>
      </c>
      <c r="F4141" s="10">
        <f>spotify_data[[#This Row],[track_popularity]]/100</f>
        <v>0.59</v>
      </c>
      <c r="G4141" s="9" t="b">
        <v>0</v>
      </c>
      <c r="H4141" s="1">
        <f>+IF(spotify_data[[#This Row],[explicit]]=FALSE,0,1)</f>
        <v>0</v>
      </c>
      <c r="I4141" s="1" t="s">
        <v>3153</v>
      </c>
      <c r="J4141" s="7">
        <f>MATCH(spotify_data[[#This Row],[artist_name]],spotify_data[artist_name],0)</f>
        <v>78</v>
      </c>
      <c r="K4141">
        <v>88</v>
      </c>
      <c r="L4141" s="10">
        <f>spotify_data[[#This Row],[artist_popularity]]/100</f>
        <v>0.88</v>
      </c>
      <c r="M4141">
        <v>31819030</v>
      </c>
      <c r="N4141" s="1" t="s">
        <v>3154</v>
      </c>
      <c r="O4141" s="1" t="s">
        <v>13715</v>
      </c>
      <c r="P4141" s="1">
        <f>MATCH(spotify_data[[#This Row],[album_id]],spotify_data[album_id],0)</f>
        <v>3991</v>
      </c>
      <c r="Q4141" s="1" t="s">
        <v>13716</v>
      </c>
      <c r="R4141" s="2">
        <v>42874</v>
      </c>
      <c r="S4141" s="7">
        <f ca="1">+TODAY()-spotify_data[[#This Row],[Fecha lanzamiento Album]]</f>
        <v>3157</v>
      </c>
      <c r="T4141" s="7">
        <f ca="1">+spotify_data[[#This Row],[Antigüedad Album Dias]]/60</f>
        <v>52.616666666666667</v>
      </c>
      <c r="U4141" s="8">
        <f ca="1">spotify_data[[#This Row],[Antigüedad Album Meses]]/12</f>
        <v>4.384722222222222</v>
      </c>
      <c r="V4141">
        <v>10</v>
      </c>
      <c r="W4141" s="1" t="s">
        <v>20</v>
      </c>
      <c r="X4141" s="1" t="str">
        <f>+IF(spotify_data[[#This Row],[album_type]]="album","Album",IF(spotify_data[[#This Row],[album_type]]="single","Single","Compilation"))</f>
        <v>Album</v>
      </c>
      <c r="Y4141">
        <v>352</v>
      </c>
    </row>
    <row r="4142" spans="1:25" x14ac:dyDescent="0.3">
      <c r="A4142" s="1" t="s">
        <v>13794</v>
      </c>
      <c r="B4142" s="1">
        <v>1915</v>
      </c>
      <c r="C4142" s="1" t="s">
        <v>13795</v>
      </c>
      <c r="D4142">
        <v>4</v>
      </c>
      <c r="E4142">
        <v>59</v>
      </c>
      <c r="F4142" s="10">
        <f>spotify_data[[#This Row],[track_popularity]]/100</f>
        <v>0.59</v>
      </c>
      <c r="G4142" s="9" t="b">
        <v>0</v>
      </c>
      <c r="H4142" s="1">
        <f>+IF(spotify_data[[#This Row],[explicit]]=FALSE,0,1)</f>
        <v>0</v>
      </c>
      <c r="I4142" s="1" t="s">
        <v>7912</v>
      </c>
      <c r="J4142" s="7">
        <f>MATCH(spotify_data[[#This Row],[artist_name]],spotify_data[artist_name],0)</f>
        <v>253</v>
      </c>
      <c r="K4142">
        <v>69</v>
      </c>
      <c r="L4142" s="10">
        <f>spotify_data[[#This Row],[artist_popularity]]/100</f>
        <v>0.69</v>
      </c>
      <c r="M4142">
        <v>4465726</v>
      </c>
      <c r="N4142" s="1" t="s">
        <v>23</v>
      </c>
      <c r="O4142" s="1" t="s">
        <v>13765</v>
      </c>
      <c r="P4142" s="1">
        <f>MATCH(spotify_data[[#This Row],[album_id]],spotify_data[album_id],0)</f>
        <v>253</v>
      </c>
      <c r="Q4142" s="1" t="s">
        <v>13766</v>
      </c>
      <c r="R4142" s="2">
        <v>42860</v>
      </c>
      <c r="S4142" s="7">
        <f ca="1">+TODAY()-spotify_data[[#This Row],[Fecha lanzamiento Album]]</f>
        <v>3171</v>
      </c>
      <c r="T4142" s="7">
        <f ca="1">+spotify_data[[#This Row],[Antigüedad Album Dias]]/60</f>
        <v>52.85</v>
      </c>
      <c r="U4142" s="8">
        <f ca="1">spotify_data[[#This Row],[Antigüedad Album Meses]]/12</f>
        <v>4.4041666666666668</v>
      </c>
      <c r="V4142">
        <v>12</v>
      </c>
      <c r="W4142" s="1" t="s">
        <v>20</v>
      </c>
      <c r="X4142" s="1" t="str">
        <f>+IF(spotify_data[[#This Row],[album_type]]="album","Album",IF(spotify_data[[#This Row],[album_type]]="single","Single","Compilation"))</f>
        <v>Album</v>
      </c>
      <c r="Y4142">
        <v>365</v>
      </c>
    </row>
    <row r="4143" spans="1:25" x14ac:dyDescent="0.3">
      <c r="A4143" s="1" t="s">
        <v>13897</v>
      </c>
      <c r="B4143" s="1">
        <v>5172</v>
      </c>
      <c r="C4143" s="1" t="s">
        <v>13898</v>
      </c>
      <c r="D4143">
        <v>3</v>
      </c>
      <c r="E4143">
        <v>59</v>
      </c>
      <c r="F4143" s="10">
        <f>spotify_data[[#This Row],[track_popularity]]/100</f>
        <v>0.59</v>
      </c>
      <c r="G4143" s="9" t="b">
        <v>1</v>
      </c>
      <c r="H4143" s="1">
        <f>+IF(spotify_data[[#This Row],[explicit]]=FALSE,0,1)</f>
        <v>1</v>
      </c>
      <c r="I4143" s="1" t="s">
        <v>4590</v>
      </c>
      <c r="J4143" s="7">
        <f>MATCH(spotify_data[[#This Row],[artist_name]],spotify_data[artist_name],0)</f>
        <v>3994</v>
      </c>
      <c r="K4143">
        <v>60</v>
      </c>
      <c r="L4143" s="10">
        <f>spotify_data[[#This Row],[artist_popularity]]/100</f>
        <v>0.6</v>
      </c>
      <c r="M4143">
        <v>644838</v>
      </c>
      <c r="N4143" s="1" t="s">
        <v>23</v>
      </c>
      <c r="O4143" s="1" t="s">
        <v>13889</v>
      </c>
      <c r="P4143" s="1">
        <f>MATCH(spotify_data[[#This Row],[album_id]],spotify_data[album_id],0)</f>
        <v>3994</v>
      </c>
      <c r="Q4143" s="1" t="s">
        <v>13890</v>
      </c>
      <c r="R4143" s="2">
        <v>42832</v>
      </c>
      <c r="S4143" s="7">
        <f ca="1">+TODAY()-spotify_data[[#This Row],[Fecha lanzamiento Album]]</f>
        <v>3199</v>
      </c>
      <c r="T4143" s="7">
        <f ca="1">+spotify_data[[#This Row],[Antigüedad Album Dias]]/60</f>
        <v>53.31666666666667</v>
      </c>
      <c r="U4143" s="8">
        <f ca="1">spotify_data[[#This Row],[Antigüedad Album Meses]]/12</f>
        <v>4.4430555555555555</v>
      </c>
      <c r="V4143">
        <v>12</v>
      </c>
      <c r="W4143" s="1" t="s">
        <v>20</v>
      </c>
      <c r="X4143" s="1" t="str">
        <f>+IF(spotify_data[[#This Row],[album_type]]="album","Album",IF(spotify_data[[#This Row],[album_type]]="single","Single","Compilation"))</f>
        <v>Album</v>
      </c>
      <c r="Y4143">
        <v>314</v>
      </c>
    </row>
    <row r="4144" spans="1:25" x14ac:dyDescent="0.3">
      <c r="A4144" s="1" t="s">
        <v>14006</v>
      </c>
      <c r="B4144" s="1">
        <v>2914</v>
      </c>
      <c r="C4144" s="1" t="s">
        <v>14007</v>
      </c>
      <c r="D4144">
        <v>9</v>
      </c>
      <c r="E4144">
        <v>59</v>
      </c>
      <c r="F4144" s="10">
        <f>spotify_data[[#This Row],[track_popularity]]/100</f>
        <v>0.59</v>
      </c>
      <c r="G4144" s="9" t="b">
        <v>0</v>
      </c>
      <c r="H4144" s="1">
        <f>+IF(spotify_data[[#This Row],[explicit]]=FALSE,0,1)</f>
        <v>0</v>
      </c>
      <c r="I4144" s="1" t="s">
        <v>830</v>
      </c>
      <c r="J4144" s="7">
        <f>MATCH(spotify_data[[#This Row],[artist_name]],spotify_data[artist_name],0)</f>
        <v>73</v>
      </c>
      <c r="K4144">
        <v>88</v>
      </c>
      <c r="L4144" s="10">
        <f>spotify_data[[#This Row],[artist_popularity]]/100</f>
        <v>0.88</v>
      </c>
      <c r="M4144">
        <v>122773292</v>
      </c>
      <c r="N4144" s="1" t="s">
        <v>831</v>
      </c>
      <c r="O4144" s="1" t="s">
        <v>13979</v>
      </c>
      <c r="P4144" s="1">
        <f>MATCH(spotify_data[[#This Row],[album_id]],spotify_data[album_id],0)</f>
        <v>73</v>
      </c>
      <c r="Q4144" s="1" t="s">
        <v>13980</v>
      </c>
      <c r="R4144" s="2">
        <v>42797</v>
      </c>
      <c r="S4144" s="7">
        <f ca="1">+TODAY()-spotify_data[[#This Row],[Fecha lanzamiento Album]]</f>
        <v>3234</v>
      </c>
      <c r="T4144" s="7">
        <f ca="1">+spotify_data[[#This Row],[Antigüedad Album Dias]]/60</f>
        <v>53.9</v>
      </c>
      <c r="U4144" s="8">
        <f ca="1">spotify_data[[#This Row],[Antigüedad Album Meses]]/12</f>
        <v>4.4916666666666663</v>
      </c>
      <c r="V4144">
        <v>16</v>
      </c>
      <c r="W4144" s="1" t="s">
        <v>20</v>
      </c>
      <c r="X4144" s="1" t="str">
        <f>+IF(spotify_data[[#This Row],[album_type]]="album","Album",IF(spotify_data[[#This Row],[album_type]]="single","Single","Compilation"))</f>
        <v>Album</v>
      </c>
      <c r="Y4144">
        <v>414</v>
      </c>
    </row>
    <row r="4145" spans="1:25" x14ac:dyDescent="0.3">
      <c r="A4145" s="1" t="s">
        <v>14024</v>
      </c>
      <c r="B4145" s="1">
        <v>7821</v>
      </c>
      <c r="C4145" s="1" t="s">
        <v>14025</v>
      </c>
      <c r="D4145">
        <v>4</v>
      </c>
      <c r="E4145">
        <v>59</v>
      </c>
      <c r="F4145" s="10">
        <f>spotify_data[[#This Row],[track_popularity]]/100</f>
        <v>0.59</v>
      </c>
      <c r="G4145" s="9" t="b">
        <v>1</v>
      </c>
      <c r="H4145" s="1">
        <f>+IF(spotify_data[[#This Row],[explicit]]=FALSE,0,1)</f>
        <v>1</v>
      </c>
      <c r="I4145" s="1" t="s">
        <v>14026</v>
      </c>
      <c r="J4145" s="7">
        <f>MATCH(spotify_data[[#This Row],[artist_name]],spotify_data[artist_name],0)</f>
        <v>4144</v>
      </c>
      <c r="K4145">
        <v>66</v>
      </c>
      <c r="L4145" s="10">
        <f>spotify_data[[#This Row],[artist_popularity]]/100</f>
        <v>0.66</v>
      </c>
      <c r="M4145">
        <v>2133926</v>
      </c>
      <c r="N4145" s="1" t="s">
        <v>14027</v>
      </c>
      <c r="O4145" s="1" t="s">
        <v>14028</v>
      </c>
      <c r="P4145" s="1">
        <f>MATCH(spotify_data[[#This Row],[album_id]],spotify_data[album_id],0)</f>
        <v>4144</v>
      </c>
      <c r="Q4145" s="1" t="s">
        <v>14029</v>
      </c>
      <c r="R4145" s="2">
        <v>42783</v>
      </c>
      <c r="S4145" s="7">
        <f ca="1">+TODAY()-spotify_data[[#This Row],[Fecha lanzamiento Album]]</f>
        <v>3248</v>
      </c>
      <c r="T4145" s="7">
        <f ca="1">+spotify_data[[#This Row],[Antigüedad Album Dias]]/60</f>
        <v>54.133333333333333</v>
      </c>
      <c r="U4145" s="8">
        <f ca="1">spotify_data[[#This Row],[Antigüedad Album Meses]]/12</f>
        <v>4.5111111111111111</v>
      </c>
      <c r="V4145">
        <v>12</v>
      </c>
      <c r="W4145" s="1" t="s">
        <v>20</v>
      </c>
      <c r="X4145" s="1" t="str">
        <f>+IF(spotify_data[[#This Row],[album_type]]="album","Album",IF(spotify_data[[#This Row],[album_type]]="single","Single","Compilation"))</f>
        <v>Album</v>
      </c>
      <c r="Y4145">
        <v>319</v>
      </c>
    </row>
    <row r="4146" spans="1:25" x14ac:dyDescent="0.3">
      <c r="A4146" s="1" t="s">
        <v>14177</v>
      </c>
      <c r="B4146" s="1">
        <v>3705</v>
      </c>
      <c r="C4146" s="1" t="s">
        <v>14178</v>
      </c>
      <c r="D4146">
        <v>2</v>
      </c>
      <c r="E4146">
        <v>59</v>
      </c>
      <c r="F4146" s="10">
        <f>spotify_data[[#This Row],[track_popularity]]/100</f>
        <v>0.59</v>
      </c>
      <c r="G4146" s="9" t="b">
        <v>1</v>
      </c>
      <c r="H4146" s="1">
        <f>+IF(spotify_data[[#This Row],[explicit]]=FALSE,0,1)</f>
        <v>1</v>
      </c>
      <c r="I4146" s="1" t="s">
        <v>3271</v>
      </c>
      <c r="J4146" s="7">
        <f>MATCH(spotify_data[[#This Row],[artist_name]],spotify_data[artist_name],0)</f>
        <v>175</v>
      </c>
      <c r="K4146">
        <v>85</v>
      </c>
      <c r="L4146" s="10">
        <f>spotify_data[[#This Row],[artist_popularity]]/100</f>
        <v>0.85</v>
      </c>
      <c r="M4146">
        <v>47716988</v>
      </c>
      <c r="N4146" s="1" t="s">
        <v>3272</v>
      </c>
      <c r="O4146" s="1" t="s">
        <v>14146</v>
      </c>
      <c r="P4146" s="1">
        <f>MATCH(spotify_data[[#This Row],[album_id]],spotify_data[album_id],0)</f>
        <v>780</v>
      </c>
      <c r="Q4146" s="1" t="s">
        <v>14147</v>
      </c>
      <c r="R4146" s="2">
        <v>42713</v>
      </c>
      <c r="S4146" s="7">
        <f ca="1">+TODAY()-spotify_data[[#This Row],[Fecha lanzamiento Album]]</f>
        <v>3318</v>
      </c>
      <c r="T4146" s="7">
        <f ca="1">+spotify_data[[#This Row],[Antigüedad Album Dias]]/60</f>
        <v>55.3</v>
      </c>
      <c r="U4146" s="8">
        <f ca="1">spotify_data[[#This Row],[Antigüedad Album Meses]]/12</f>
        <v>4.6083333333333334</v>
      </c>
      <c r="V4146">
        <v>18</v>
      </c>
      <c r="W4146" s="1" t="s">
        <v>20</v>
      </c>
      <c r="X4146" s="1" t="str">
        <f>+IF(spotify_data[[#This Row],[album_type]]="album","Album",IF(spotify_data[[#This Row],[album_type]]="single","Single","Compilation"))</f>
        <v>Album</v>
      </c>
      <c r="Y4146">
        <v>346</v>
      </c>
    </row>
    <row r="4147" spans="1:25" x14ac:dyDescent="0.3">
      <c r="A4147" s="1" t="s">
        <v>14181</v>
      </c>
      <c r="B4147" s="1">
        <v>6771</v>
      </c>
      <c r="C4147" s="1" t="s">
        <v>14182</v>
      </c>
      <c r="D4147">
        <v>8</v>
      </c>
      <c r="E4147">
        <v>59</v>
      </c>
      <c r="F4147" s="10">
        <f>spotify_data[[#This Row],[track_popularity]]/100</f>
        <v>0.59</v>
      </c>
      <c r="G4147" s="9" t="b">
        <v>1</v>
      </c>
      <c r="H4147" s="1">
        <f>+IF(spotify_data[[#This Row],[explicit]]=FALSE,0,1)</f>
        <v>1</v>
      </c>
      <c r="I4147" s="1" t="s">
        <v>3271</v>
      </c>
      <c r="J4147" s="7">
        <f>MATCH(spotify_data[[#This Row],[artist_name]],spotify_data[artist_name],0)</f>
        <v>175</v>
      </c>
      <c r="K4147">
        <v>85</v>
      </c>
      <c r="L4147" s="10">
        <f>spotify_data[[#This Row],[artist_popularity]]/100</f>
        <v>0.85</v>
      </c>
      <c r="M4147">
        <v>47716988</v>
      </c>
      <c r="N4147" s="1" t="s">
        <v>3272</v>
      </c>
      <c r="O4147" s="1" t="s">
        <v>14146</v>
      </c>
      <c r="P4147" s="1">
        <f>MATCH(spotify_data[[#This Row],[album_id]],spotify_data[album_id],0)</f>
        <v>780</v>
      </c>
      <c r="Q4147" s="1" t="s">
        <v>14147</v>
      </c>
      <c r="R4147" s="2">
        <v>42713</v>
      </c>
      <c r="S4147" s="7">
        <f ca="1">+TODAY()-spotify_data[[#This Row],[Fecha lanzamiento Album]]</f>
        <v>3318</v>
      </c>
      <c r="T4147" s="7">
        <f ca="1">+spotify_data[[#This Row],[Antigüedad Album Dias]]/60</f>
        <v>55.3</v>
      </c>
      <c r="U4147" s="8">
        <f ca="1">spotify_data[[#This Row],[Antigüedad Album Meses]]/12</f>
        <v>4.6083333333333334</v>
      </c>
      <c r="V4147">
        <v>18</v>
      </c>
      <c r="W4147" s="1" t="s">
        <v>20</v>
      </c>
      <c r="X4147" s="1" t="str">
        <f>+IF(spotify_data[[#This Row],[album_type]]="album","Album",IF(spotify_data[[#This Row],[album_type]]="single","Single","Compilation"))</f>
        <v>Album</v>
      </c>
      <c r="Y4147">
        <v>323</v>
      </c>
    </row>
    <row r="4148" spans="1:25" x14ac:dyDescent="0.3">
      <c r="A4148" s="1" t="s">
        <v>14786</v>
      </c>
      <c r="B4148" s="1">
        <v>7585</v>
      </c>
      <c r="C4148" s="1" t="s">
        <v>14787</v>
      </c>
      <c r="D4148">
        <v>15</v>
      </c>
      <c r="E4148">
        <v>59</v>
      </c>
      <c r="F4148" s="10">
        <f>spotify_data[[#This Row],[track_popularity]]/100</f>
        <v>0.59</v>
      </c>
      <c r="G4148" s="9" t="b">
        <v>1</v>
      </c>
      <c r="H4148" s="1">
        <f>+IF(spotify_data[[#This Row],[explicit]]=FALSE,0,1)</f>
        <v>1</v>
      </c>
      <c r="I4148" s="1" t="s">
        <v>1365</v>
      </c>
      <c r="J4148" s="7">
        <f>MATCH(spotify_data[[#This Row],[artist_name]],spotify_data[artist_name],0)</f>
        <v>164</v>
      </c>
      <c r="K4148">
        <v>95</v>
      </c>
      <c r="L4148" s="10">
        <f>spotify_data[[#This Row],[artist_popularity]]/100</f>
        <v>0.95</v>
      </c>
      <c r="M4148">
        <v>103067383</v>
      </c>
      <c r="N4148" s="1" t="s">
        <v>1366</v>
      </c>
      <c r="O4148" s="1" t="s">
        <v>14764</v>
      </c>
      <c r="P4148" s="1">
        <f>MATCH(spotify_data[[#This Row],[album_id]],spotify_data[album_id],0)</f>
        <v>660</v>
      </c>
      <c r="Q4148" s="1" t="s">
        <v>14759</v>
      </c>
      <c r="R4148" s="2">
        <v>42496</v>
      </c>
      <c r="S4148" s="7">
        <f ca="1">+TODAY()-spotify_data[[#This Row],[Fecha lanzamiento Album]]</f>
        <v>3535</v>
      </c>
      <c r="T4148" s="7">
        <f ca="1">+spotify_data[[#This Row],[Antigüedad Album Dias]]/60</f>
        <v>58.916666666666664</v>
      </c>
      <c r="U4148" s="8">
        <f ca="1">spotify_data[[#This Row],[Antigüedad Album Meses]]/12</f>
        <v>4.9097222222222223</v>
      </c>
      <c r="V4148">
        <v>20</v>
      </c>
      <c r="W4148" s="1" t="s">
        <v>20</v>
      </c>
      <c r="X4148" s="1" t="str">
        <f>+IF(spotify_data[[#This Row],[album_type]]="album","Album",IF(spotify_data[[#This Row],[album_type]]="single","Single","Compilation"))</f>
        <v>Album</v>
      </c>
      <c r="Y4148">
        <v>354</v>
      </c>
    </row>
    <row r="4149" spans="1:25" x14ac:dyDescent="0.3">
      <c r="A4149" s="1" t="s">
        <v>14802</v>
      </c>
      <c r="B4149" s="1">
        <v>7346</v>
      </c>
      <c r="C4149" s="1" t="s">
        <v>14803</v>
      </c>
      <c r="D4149">
        <v>5</v>
      </c>
      <c r="E4149">
        <v>59</v>
      </c>
      <c r="F4149" s="10">
        <f>spotify_data[[#This Row],[track_popularity]]/100</f>
        <v>0.59</v>
      </c>
      <c r="G4149" s="9" t="b">
        <v>1</v>
      </c>
      <c r="H4149" s="1">
        <f>+IF(spotify_data[[#This Row],[explicit]]=FALSE,0,1)</f>
        <v>1</v>
      </c>
      <c r="I4149" s="1" t="s">
        <v>1365</v>
      </c>
      <c r="J4149" s="7">
        <f>MATCH(spotify_data[[#This Row],[artist_name]],spotify_data[artist_name],0)</f>
        <v>164</v>
      </c>
      <c r="K4149">
        <v>95</v>
      </c>
      <c r="L4149" s="10">
        <f>spotify_data[[#This Row],[artist_popularity]]/100</f>
        <v>0.95</v>
      </c>
      <c r="M4149">
        <v>103094105</v>
      </c>
      <c r="N4149" s="1" t="s">
        <v>1366</v>
      </c>
      <c r="O4149" s="1" t="s">
        <v>14764</v>
      </c>
      <c r="P4149" s="1">
        <f>MATCH(spotify_data[[#This Row],[album_id]],spotify_data[album_id],0)</f>
        <v>660</v>
      </c>
      <c r="Q4149" s="1" t="s">
        <v>14759</v>
      </c>
      <c r="R4149" s="2">
        <v>42496</v>
      </c>
      <c r="S4149" s="7">
        <f ca="1">+TODAY()-spotify_data[[#This Row],[Fecha lanzamiento Album]]</f>
        <v>3535</v>
      </c>
      <c r="T4149" s="7">
        <f ca="1">+spotify_data[[#This Row],[Antigüedad Album Dias]]/60</f>
        <v>58.916666666666664</v>
      </c>
      <c r="U4149" s="8">
        <f ca="1">spotify_data[[#This Row],[Antigüedad Album Meses]]/12</f>
        <v>4.9097222222222223</v>
      </c>
      <c r="V4149">
        <v>20</v>
      </c>
      <c r="W4149" s="1" t="s">
        <v>20</v>
      </c>
      <c r="X4149" s="1" t="str">
        <f>+IF(spotify_data[[#This Row],[album_type]]="album","Album",IF(spotify_data[[#This Row],[album_type]]="single","Single","Compilation"))</f>
        <v>Album</v>
      </c>
      <c r="Y4149">
        <v>349</v>
      </c>
    </row>
    <row r="4150" spans="1:25" x14ac:dyDescent="0.3">
      <c r="A4150" s="1" t="s">
        <v>14877</v>
      </c>
      <c r="B4150" s="1">
        <v>6998</v>
      </c>
      <c r="C4150" s="1" t="s">
        <v>11219</v>
      </c>
      <c r="D4150">
        <v>3</v>
      </c>
      <c r="E4150">
        <v>59</v>
      </c>
      <c r="F4150" s="10">
        <f>spotify_data[[#This Row],[track_popularity]]/100</f>
        <v>0.59</v>
      </c>
      <c r="G4150" s="9" t="b">
        <v>0</v>
      </c>
      <c r="H4150" s="1">
        <f>+IF(spotify_data[[#This Row],[explicit]]=FALSE,0,1)</f>
        <v>0</v>
      </c>
      <c r="I4150" s="1" t="s">
        <v>2164</v>
      </c>
      <c r="J4150" s="7">
        <f>MATCH(spotify_data[[#This Row],[artist_name]],spotify_data[artist_name],0)</f>
        <v>189</v>
      </c>
      <c r="K4150">
        <v>90</v>
      </c>
      <c r="L4150" s="10">
        <f>spotify_data[[#This Row],[artist_popularity]]/100</f>
        <v>0.9</v>
      </c>
      <c r="M4150">
        <v>107418606</v>
      </c>
      <c r="N4150" s="1" t="s">
        <v>516</v>
      </c>
      <c r="O4150" s="1" t="s">
        <v>14876</v>
      </c>
      <c r="P4150" s="1">
        <f>MATCH(spotify_data[[#This Row],[album_id]],spotify_data[album_id],0)</f>
        <v>432</v>
      </c>
      <c r="Q4150" s="1" t="s">
        <v>14724</v>
      </c>
      <c r="R4150" s="2">
        <v>42461</v>
      </c>
      <c r="S4150" s="7">
        <f ca="1">+TODAY()-spotify_data[[#This Row],[Fecha lanzamiento Album]]</f>
        <v>3570</v>
      </c>
      <c r="T4150" s="7">
        <f ca="1">+spotify_data[[#This Row],[Antigüedad Album Dias]]/60</f>
        <v>59.5</v>
      </c>
      <c r="U4150" s="8">
        <f ca="1">spotify_data[[#This Row],[Antigüedad Album Meses]]/12</f>
        <v>4.958333333333333</v>
      </c>
      <c r="V4150">
        <v>15</v>
      </c>
      <c r="W4150" s="1" t="s">
        <v>20</v>
      </c>
      <c r="X4150" s="1" t="str">
        <f>+IF(spotify_data[[#This Row],[album_type]]="album","Album",IF(spotify_data[[#This Row],[album_type]]="single","Single","Compilation"))</f>
        <v>Album</v>
      </c>
      <c r="Y4150">
        <v>298</v>
      </c>
    </row>
    <row r="4151" spans="1:25" x14ac:dyDescent="0.3">
      <c r="A4151" s="1" t="s">
        <v>15192</v>
      </c>
      <c r="B4151" s="1">
        <v>6592</v>
      </c>
      <c r="C4151" s="1" t="s">
        <v>8537</v>
      </c>
      <c r="D4151">
        <v>3</v>
      </c>
      <c r="E4151">
        <v>59</v>
      </c>
      <c r="F4151" s="10">
        <f>spotify_data[[#This Row],[track_popularity]]/100</f>
        <v>0.59</v>
      </c>
      <c r="G4151" s="9" t="b">
        <v>0</v>
      </c>
      <c r="H4151" s="1">
        <f>+IF(spotify_data[[#This Row],[explicit]]=FALSE,0,1)</f>
        <v>0</v>
      </c>
      <c r="I4151" s="1" t="s">
        <v>7599</v>
      </c>
      <c r="J4151" s="7">
        <f>MATCH(spotify_data[[#This Row],[artist_name]],spotify_data[artist_name],0)</f>
        <v>195</v>
      </c>
      <c r="K4151">
        <v>83</v>
      </c>
      <c r="L4151" s="10">
        <f>spotify_data[[#This Row],[artist_popularity]]/100</f>
        <v>0.83</v>
      </c>
      <c r="M4151">
        <v>66734917</v>
      </c>
      <c r="N4151" s="1" t="s">
        <v>831</v>
      </c>
      <c r="O4151" s="1" t="s">
        <v>15170</v>
      </c>
      <c r="P4151" s="1">
        <f>MATCH(spotify_data[[#This Row],[album_id]],spotify_data[album_id],0)</f>
        <v>2123</v>
      </c>
      <c r="Q4151" s="1" t="s">
        <v>14631</v>
      </c>
      <c r="R4151" s="2">
        <v>42328</v>
      </c>
      <c r="S4151" s="7">
        <f ca="1">+TODAY()-spotify_data[[#This Row],[Fecha lanzamiento Album]]</f>
        <v>3703</v>
      </c>
      <c r="T4151" s="7">
        <f ca="1">+spotify_data[[#This Row],[Antigüedad Album Dias]]/60</f>
        <v>61.716666666666669</v>
      </c>
      <c r="U4151" s="8">
        <f ca="1">spotify_data[[#This Row],[Antigüedad Album Meses]]/12</f>
        <v>5.1430555555555557</v>
      </c>
      <c r="V4151">
        <v>11</v>
      </c>
      <c r="W4151" s="1" t="s">
        <v>20</v>
      </c>
      <c r="X4151" s="1" t="str">
        <f>+IF(spotify_data[[#This Row],[album_type]]="album","Album",IF(spotify_data[[#This Row],[album_type]]="single","Single","Compilation"))</f>
        <v>Album</v>
      </c>
      <c r="Y4151">
        <v>581</v>
      </c>
    </row>
    <row r="4152" spans="1:25" x14ac:dyDescent="0.3">
      <c r="A4152" s="1" t="s">
        <v>15311</v>
      </c>
      <c r="B4152" s="1">
        <v>2538</v>
      </c>
      <c r="C4152" s="1" t="s">
        <v>15312</v>
      </c>
      <c r="D4152">
        <v>10</v>
      </c>
      <c r="E4152">
        <v>59</v>
      </c>
      <c r="F4152" s="10">
        <f>spotify_data[[#This Row],[track_popularity]]/100</f>
        <v>0.59</v>
      </c>
      <c r="G4152" s="9" t="b">
        <v>0</v>
      </c>
      <c r="H4152" s="1">
        <f>+IF(spotify_data[[#This Row],[explicit]]=FALSE,0,1)</f>
        <v>0</v>
      </c>
      <c r="I4152" s="1" t="s">
        <v>7805</v>
      </c>
      <c r="J4152" s="7">
        <f>MATCH(spotify_data[[#This Row],[artist_name]],spotify_data[artist_name],0)</f>
        <v>37</v>
      </c>
      <c r="K4152">
        <v>83</v>
      </c>
      <c r="L4152" s="10">
        <f>spotify_data[[#This Row],[artist_popularity]]/100</f>
        <v>0.83</v>
      </c>
      <c r="M4152">
        <v>21591569</v>
      </c>
      <c r="N4152" s="1" t="s">
        <v>23</v>
      </c>
      <c r="O4152" s="1" t="s">
        <v>15307</v>
      </c>
      <c r="P4152" s="1">
        <f>MATCH(spotify_data[[#This Row],[album_id]],spotify_data[album_id],0)</f>
        <v>256</v>
      </c>
      <c r="Q4152" s="1" t="s">
        <v>15308</v>
      </c>
      <c r="R4152" s="2">
        <v>42307</v>
      </c>
      <c r="S4152" s="7">
        <f ca="1">+TODAY()-spotify_data[[#This Row],[Fecha lanzamiento Album]]</f>
        <v>3724</v>
      </c>
      <c r="T4152" s="7">
        <f ca="1">+spotify_data[[#This Row],[Antigüedad Album Dias]]/60</f>
        <v>62.06666666666667</v>
      </c>
      <c r="U4152" s="8">
        <f ca="1">spotify_data[[#This Row],[Antigüedad Album Meses]]/12</f>
        <v>5.1722222222222225</v>
      </c>
      <c r="V4152">
        <v>11</v>
      </c>
      <c r="W4152" s="1" t="s">
        <v>20</v>
      </c>
      <c r="X4152" s="1" t="str">
        <f>+IF(spotify_data[[#This Row],[album_type]]="album","Album",IF(spotify_data[[#This Row],[album_type]]="single","Single","Compilation"))</f>
        <v>Album</v>
      </c>
      <c r="Y4152">
        <v>437</v>
      </c>
    </row>
    <row r="4153" spans="1:25" x14ac:dyDescent="0.3">
      <c r="A4153" s="1" t="s">
        <v>16249</v>
      </c>
      <c r="B4153" s="1">
        <v>5177</v>
      </c>
      <c r="C4153" s="1" t="s">
        <v>16250</v>
      </c>
      <c r="D4153">
        <v>1</v>
      </c>
      <c r="E4153">
        <v>59</v>
      </c>
      <c r="F4153" s="10">
        <f>spotify_data[[#This Row],[track_popularity]]/100</f>
        <v>0.59</v>
      </c>
      <c r="G4153" s="9" t="b">
        <v>1</v>
      </c>
      <c r="H4153" s="1">
        <f>+IF(spotify_data[[#This Row],[explicit]]=FALSE,0,1)</f>
        <v>1</v>
      </c>
      <c r="I4153" s="1" t="s">
        <v>16251</v>
      </c>
      <c r="J4153" s="7">
        <f>MATCH(spotify_data[[#This Row],[artist_name]],spotify_data[artist_name],0)</f>
        <v>4152</v>
      </c>
      <c r="K4153">
        <v>50</v>
      </c>
      <c r="L4153" s="10">
        <f>spotify_data[[#This Row],[artist_popularity]]/100</f>
        <v>0.5</v>
      </c>
      <c r="M4153">
        <v>1100826</v>
      </c>
      <c r="N4153" s="1" t="s">
        <v>23</v>
      </c>
      <c r="O4153" s="1" t="s">
        <v>16252</v>
      </c>
      <c r="P4153" s="1">
        <f>MATCH(spotify_data[[#This Row],[album_id]],spotify_data[album_id],0)</f>
        <v>4152</v>
      </c>
      <c r="Q4153" s="1" t="s">
        <v>16250</v>
      </c>
      <c r="R4153" s="2">
        <v>41953</v>
      </c>
      <c r="S4153" s="7">
        <f ca="1">+TODAY()-spotify_data[[#This Row],[Fecha lanzamiento Album]]</f>
        <v>4078</v>
      </c>
      <c r="T4153" s="7">
        <f ca="1">+spotify_data[[#This Row],[Antigüedad Album Dias]]/60</f>
        <v>67.966666666666669</v>
      </c>
      <c r="U4153" s="8">
        <f ca="1">spotify_data[[#This Row],[Antigüedad Album Meses]]/12</f>
        <v>5.6638888888888888</v>
      </c>
      <c r="V4153">
        <v>1</v>
      </c>
      <c r="W4153" s="1" t="s">
        <v>21</v>
      </c>
      <c r="X4153" s="1" t="str">
        <f>+IF(spotify_data[[#This Row],[album_type]]="album","Album",IF(spotify_data[[#This Row],[album_type]]="single","Single","Compilation"))</f>
        <v>Single</v>
      </c>
      <c r="Y4153">
        <v>399</v>
      </c>
    </row>
    <row r="4154" spans="1:25" x14ac:dyDescent="0.3">
      <c r="A4154" s="1" t="s">
        <v>16357</v>
      </c>
      <c r="B4154" s="1">
        <v>1136</v>
      </c>
      <c r="C4154" s="1" t="s">
        <v>16358</v>
      </c>
      <c r="D4154">
        <v>14</v>
      </c>
      <c r="E4154">
        <v>59</v>
      </c>
      <c r="F4154" s="10">
        <f>spotify_data[[#This Row],[track_popularity]]/100</f>
        <v>0.59</v>
      </c>
      <c r="G4154" s="9" t="b">
        <v>0</v>
      </c>
      <c r="H4154" s="1">
        <f>+IF(spotify_data[[#This Row],[explicit]]=FALSE,0,1)</f>
        <v>0</v>
      </c>
      <c r="I4154" s="1" t="s">
        <v>12565</v>
      </c>
      <c r="J4154" s="7">
        <f>MATCH(spotify_data[[#This Row],[artist_name]],spotify_data[artist_name],0)</f>
        <v>1243</v>
      </c>
      <c r="K4154">
        <v>75</v>
      </c>
      <c r="L4154" s="10">
        <f>spotify_data[[#This Row],[artist_popularity]]/100</f>
        <v>0.75</v>
      </c>
      <c r="M4154">
        <v>7053393</v>
      </c>
      <c r="N4154" s="1" t="s">
        <v>1925</v>
      </c>
      <c r="O4154" s="1" t="s">
        <v>16355</v>
      </c>
      <c r="P4154" s="1">
        <f>MATCH(spotify_data[[#This Row],[album_id]],spotify_data[album_id],0)</f>
        <v>4153</v>
      </c>
      <c r="Q4154" s="1" t="s">
        <v>16356</v>
      </c>
      <c r="R4154" s="2">
        <v>41919</v>
      </c>
      <c r="S4154" s="7">
        <f ca="1">+TODAY()-spotify_data[[#This Row],[Fecha lanzamiento Album]]</f>
        <v>4112</v>
      </c>
      <c r="T4154" s="7">
        <f ca="1">+spotify_data[[#This Row],[Antigüedad Album Dias]]/60</f>
        <v>68.533333333333331</v>
      </c>
      <c r="U4154" s="8">
        <f ca="1">spotify_data[[#This Row],[Antigüedad Album Meses]]/12</f>
        <v>5.7111111111111112</v>
      </c>
      <c r="V4154">
        <v>15</v>
      </c>
      <c r="W4154" s="1" t="s">
        <v>20</v>
      </c>
      <c r="X4154" s="1" t="str">
        <f>+IF(spotify_data[[#This Row],[album_type]]="album","Album",IF(spotify_data[[#This Row],[album_type]]="single","Single","Compilation"))</f>
        <v>Album</v>
      </c>
      <c r="Y4154">
        <v>373</v>
      </c>
    </row>
    <row r="4155" spans="1:25" x14ac:dyDescent="0.3">
      <c r="A4155" s="1" t="s">
        <v>16392</v>
      </c>
      <c r="B4155" s="1">
        <v>7384</v>
      </c>
      <c r="C4155" s="1" t="s">
        <v>16393</v>
      </c>
      <c r="D4155">
        <v>3</v>
      </c>
      <c r="E4155">
        <v>59</v>
      </c>
      <c r="F4155" s="10">
        <f>spotify_data[[#This Row],[track_popularity]]/100</f>
        <v>0.59</v>
      </c>
      <c r="G4155" s="9" t="b">
        <v>0</v>
      </c>
      <c r="H4155" s="1">
        <f>+IF(spotify_data[[#This Row],[explicit]]=FALSE,0,1)</f>
        <v>0</v>
      </c>
      <c r="I4155" s="1" t="s">
        <v>3252</v>
      </c>
      <c r="J4155" s="7">
        <f>MATCH(spotify_data[[#This Row],[artist_name]],spotify_data[artist_name],0)</f>
        <v>347</v>
      </c>
      <c r="K4155">
        <v>82</v>
      </c>
      <c r="L4155" s="10">
        <f>spotify_data[[#This Row],[artist_popularity]]/100</f>
        <v>0.82</v>
      </c>
      <c r="M4155">
        <v>9111905</v>
      </c>
      <c r="N4155" s="1" t="s">
        <v>23</v>
      </c>
      <c r="O4155" s="1" t="s">
        <v>16394</v>
      </c>
      <c r="P4155" s="1">
        <f>MATCH(spotify_data[[#This Row],[album_id]],spotify_data[album_id],0)</f>
        <v>1941</v>
      </c>
      <c r="Q4155" s="1" t="s">
        <v>16269</v>
      </c>
      <c r="R4155" s="2">
        <v>41901</v>
      </c>
      <c r="S4155" s="7">
        <f ca="1">+TODAY()-spotify_data[[#This Row],[Fecha lanzamiento Album]]</f>
        <v>4130</v>
      </c>
      <c r="T4155" s="7">
        <f ca="1">+spotify_data[[#This Row],[Antigüedad Album Dias]]/60</f>
        <v>68.833333333333329</v>
      </c>
      <c r="U4155" s="8">
        <f ca="1">spotify_data[[#This Row],[Antigüedad Album Meses]]/12</f>
        <v>5.7361111111111107</v>
      </c>
      <c r="V4155">
        <v>26</v>
      </c>
      <c r="W4155" s="1" t="s">
        <v>20</v>
      </c>
      <c r="X4155" s="1" t="str">
        <f>+IF(spotify_data[[#This Row],[album_type]]="album","Album",IF(spotify_data[[#This Row],[album_type]]="single","Single","Compilation"))</f>
        <v>Album</v>
      </c>
      <c r="Y4155">
        <v>444</v>
      </c>
    </row>
    <row r="4156" spans="1:25" x14ac:dyDescent="0.3">
      <c r="A4156" s="1" t="s">
        <v>16444</v>
      </c>
      <c r="B4156" s="1">
        <v>2433</v>
      </c>
      <c r="C4156" s="1" t="s">
        <v>16344</v>
      </c>
      <c r="D4156">
        <v>13</v>
      </c>
      <c r="E4156">
        <v>59</v>
      </c>
      <c r="F4156" s="10">
        <f>spotify_data[[#This Row],[track_popularity]]/100</f>
        <v>0.59</v>
      </c>
      <c r="G4156" s="9" t="b">
        <v>0</v>
      </c>
      <c r="H4156" s="1">
        <f>+IF(spotify_data[[#This Row],[explicit]]=FALSE,0,1)</f>
        <v>0</v>
      </c>
      <c r="I4156" s="1" t="s">
        <v>16345</v>
      </c>
      <c r="J4156" s="7">
        <f>MATCH(spotify_data[[#This Row],[artist_name]],spotify_data[artist_name],0)</f>
        <v>543</v>
      </c>
      <c r="K4156">
        <v>71</v>
      </c>
      <c r="L4156" s="10">
        <f>spotify_data[[#This Row],[artist_popularity]]/100</f>
        <v>0.71</v>
      </c>
      <c r="M4156">
        <v>12190846</v>
      </c>
      <c r="N4156" s="1" t="s">
        <v>23</v>
      </c>
      <c r="O4156" s="1" t="s">
        <v>16445</v>
      </c>
      <c r="P4156" s="1">
        <f>MATCH(spotify_data[[#This Row],[album_id]],spotify_data[album_id],0)</f>
        <v>189</v>
      </c>
      <c r="Q4156" s="1" t="s">
        <v>16446</v>
      </c>
      <c r="R4156" s="2">
        <v>41873</v>
      </c>
      <c r="S4156" s="7">
        <f ca="1">+TODAY()-spotify_data[[#This Row],[Fecha lanzamiento Album]]</f>
        <v>4158</v>
      </c>
      <c r="T4156" s="7">
        <f ca="1">+spotify_data[[#This Row],[Antigüedad Album Dias]]/60</f>
        <v>69.3</v>
      </c>
      <c r="U4156" s="8">
        <f ca="1">spotify_data[[#This Row],[Antigüedad Album Meses]]/12</f>
        <v>5.7749999999999995</v>
      </c>
      <c r="V4156">
        <v>15</v>
      </c>
      <c r="W4156" s="1" t="s">
        <v>20</v>
      </c>
      <c r="X4156" s="1" t="str">
        <f>+IF(spotify_data[[#This Row],[album_type]]="album","Album",IF(spotify_data[[#This Row],[album_type]]="single","Single","Compilation"))</f>
        <v>Album</v>
      </c>
      <c r="Y4156">
        <v>332</v>
      </c>
    </row>
    <row r="4157" spans="1:25" x14ac:dyDescent="0.3">
      <c r="A4157" s="1" t="s">
        <v>16575</v>
      </c>
      <c r="B4157" s="1">
        <v>7221</v>
      </c>
      <c r="C4157" s="1" t="s">
        <v>16576</v>
      </c>
      <c r="D4157">
        <v>3</v>
      </c>
      <c r="E4157">
        <v>59</v>
      </c>
      <c r="F4157" s="10">
        <f>spotify_data[[#This Row],[track_popularity]]/100</f>
        <v>0.59</v>
      </c>
      <c r="G4157" s="9" t="b">
        <v>1</v>
      </c>
      <c r="H4157" s="1">
        <f>+IF(spotify_data[[#This Row],[explicit]]=FALSE,0,1)</f>
        <v>1</v>
      </c>
      <c r="I4157" s="1" t="s">
        <v>4590</v>
      </c>
      <c r="J4157" s="7">
        <f>MATCH(spotify_data[[#This Row],[artist_name]],spotify_data[artist_name],0)</f>
        <v>3994</v>
      </c>
      <c r="K4157">
        <v>61</v>
      </c>
      <c r="L4157" s="10">
        <f>spotify_data[[#This Row],[artist_popularity]]/100</f>
        <v>0.61</v>
      </c>
      <c r="M4157">
        <v>644963</v>
      </c>
      <c r="N4157" s="1" t="s">
        <v>23</v>
      </c>
      <c r="O4157" s="1" t="s">
        <v>16577</v>
      </c>
      <c r="P4157" s="1">
        <f>MATCH(spotify_data[[#This Row],[album_id]],spotify_data[album_id],0)</f>
        <v>4156</v>
      </c>
      <c r="Q4157" s="1" t="s">
        <v>16574</v>
      </c>
      <c r="R4157" s="2">
        <v>41814</v>
      </c>
      <c r="S4157" s="7">
        <f ca="1">+TODAY()-spotify_data[[#This Row],[Fecha lanzamiento Album]]</f>
        <v>4217</v>
      </c>
      <c r="T4157" s="7">
        <f ca="1">+spotify_data[[#This Row],[Antigüedad Album Dias]]/60</f>
        <v>70.283333333333331</v>
      </c>
      <c r="U4157" s="8">
        <f ca="1">spotify_data[[#This Row],[Antigüedad Album Meses]]/12</f>
        <v>5.8569444444444443</v>
      </c>
      <c r="V4157">
        <v>13</v>
      </c>
      <c r="W4157" s="1" t="s">
        <v>20</v>
      </c>
      <c r="X4157" s="1" t="str">
        <f>+IF(spotify_data[[#This Row],[album_type]]="album","Album",IF(spotify_data[[#This Row],[album_type]]="single","Single","Compilation"))</f>
        <v>Album</v>
      </c>
      <c r="Y4157">
        <v>419</v>
      </c>
    </row>
    <row r="4158" spans="1:25" x14ac:dyDescent="0.3">
      <c r="A4158" s="1" t="s">
        <v>16595</v>
      </c>
      <c r="B4158" s="1">
        <v>7376</v>
      </c>
      <c r="C4158" s="1" t="s">
        <v>16596</v>
      </c>
      <c r="D4158">
        <v>1</v>
      </c>
      <c r="E4158">
        <v>59</v>
      </c>
      <c r="F4158" s="10">
        <f>spotify_data[[#This Row],[track_popularity]]/100</f>
        <v>0.59</v>
      </c>
      <c r="G4158" s="9" t="b">
        <v>0</v>
      </c>
      <c r="H4158" s="1">
        <f>+IF(spotify_data[[#This Row],[explicit]]=FALSE,0,1)</f>
        <v>0</v>
      </c>
      <c r="I4158" s="1" t="s">
        <v>830</v>
      </c>
      <c r="J4158" s="7">
        <f>MATCH(spotify_data[[#This Row],[artist_name]],spotify_data[artist_name],0)</f>
        <v>73</v>
      </c>
      <c r="K4158">
        <v>88</v>
      </c>
      <c r="L4158" s="10">
        <f>spotify_data[[#This Row],[artist_popularity]]/100</f>
        <v>0.88</v>
      </c>
      <c r="M4158">
        <v>122802777</v>
      </c>
      <c r="N4158" s="1" t="s">
        <v>831</v>
      </c>
      <c r="O4158" s="1" t="s">
        <v>16580</v>
      </c>
      <c r="P4158" s="1">
        <f>MATCH(spotify_data[[#This Row],[album_id]],spotify_data[album_id],0)</f>
        <v>142</v>
      </c>
      <c r="Q4158" s="1" t="s">
        <v>16581</v>
      </c>
      <c r="R4158" s="2">
        <v>41811</v>
      </c>
      <c r="S4158" s="7">
        <f ca="1">+TODAY()-spotify_data[[#This Row],[Fecha lanzamiento Album]]</f>
        <v>4220</v>
      </c>
      <c r="T4158" s="7">
        <f ca="1">+spotify_data[[#This Row],[Antigüedad Album Dias]]/60</f>
        <v>70.333333333333329</v>
      </c>
      <c r="U4158" s="8">
        <f ca="1">spotify_data[[#This Row],[Antigüedad Album Meses]]/12</f>
        <v>5.8611111111111107</v>
      </c>
      <c r="V4158">
        <v>16</v>
      </c>
      <c r="W4158" s="1" t="s">
        <v>20</v>
      </c>
      <c r="X4158" s="1" t="str">
        <f>+IF(spotify_data[[#This Row],[album_type]]="album","Album",IF(spotify_data[[#This Row],[album_type]]="single","Single","Compilation"))</f>
        <v>Album</v>
      </c>
      <c r="Y4158">
        <v>421</v>
      </c>
    </row>
    <row r="4159" spans="1:25" x14ac:dyDescent="0.3">
      <c r="A4159" s="1" t="s">
        <v>16597</v>
      </c>
      <c r="B4159" s="1">
        <v>8196</v>
      </c>
      <c r="C4159" s="1" t="s">
        <v>12289</v>
      </c>
      <c r="D4159">
        <v>2</v>
      </c>
      <c r="E4159">
        <v>59</v>
      </c>
      <c r="F4159" s="10">
        <f>spotify_data[[#This Row],[track_popularity]]/100</f>
        <v>0.59</v>
      </c>
      <c r="G4159" s="9" t="b">
        <v>0</v>
      </c>
      <c r="H4159" s="1">
        <f>+IF(spotify_data[[#This Row],[explicit]]=FALSE,0,1)</f>
        <v>0</v>
      </c>
      <c r="I4159" s="1" t="s">
        <v>830</v>
      </c>
      <c r="J4159" s="7">
        <f>MATCH(spotify_data[[#This Row],[artist_name]],spotify_data[artist_name],0)</f>
        <v>73</v>
      </c>
      <c r="K4159">
        <v>88</v>
      </c>
      <c r="L4159" s="10">
        <f>spotify_data[[#This Row],[artist_popularity]]/100</f>
        <v>0.88</v>
      </c>
      <c r="M4159">
        <v>122773292</v>
      </c>
      <c r="N4159" s="1" t="s">
        <v>831</v>
      </c>
      <c r="O4159" s="1" t="s">
        <v>16580</v>
      </c>
      <c r="P4159" s="1">
        <f>MATCH(spotify_data[[#This Row],[album_id]],spotify_data[album_id],0)</f>
        <v>142</v>
      </c>
      <c r="Q4159" s="1" t="s">
        <v>16581</v>
      </c>
      <c r="R4159" s="2">
        <v>41811</v>
      </c>
      <c r="S4159" s="7">
        <f ca="1">+TODAY()-spotify_data[[#This Row],[Fecha lanzamiento Album]]</f>
        <v>4220</v>
      </c>
      <c r="T4159" s="7">
        <f ca="1">+spotify_data[[#This Row],[Antigüedad Album Dias]]/60</f>
        <v>70.333333333333329</v>
      </c>
      <c r="U4159" s="8">
        <f ca="1">spotify_data[[#This Row],[Antigüedad Album Meses]]/12</f>
        <v>5.8611111111111107</v>
      </c>
      <c r="V4159">
        <v>16</v>
      </c>
      <c r="W4159" s="1" t="s">
        <v>20</v>
      </c>
      <c r="X4159" s="1" t="str">
        <f>+IF(spotify_data[[#This Row],[album_type]]="album","Album",IF(spotify_data[[#This Row],[album_type]]="single","Single","Compilation"))</f>
        <v>Album</v>
      </c>
      <c r="Y4159">
        <v>407</v>
      </c>
    </row>
    <row r="4160" spans="1:25" x14ac:dyDescent="0.3">
      <c r="A4160" s="1" t="s">
        <v>17003</v>
      </c>
      <c r="B4160" s="1">
        <v>5058</v>
      </c>
      <c r="C4160" s="1" t="s">
        <v>16301</v>
      </c>
      <c r="D4160">
        <v>2</v>
      </c>
      <c r="E4160">
        <v>59</v>
      </c>
      <c r="F4160" s="10">
        <f>spotify_data[[#This Row],[track_popularity]]/100</f>
        <v>0.59</v>
      </c>
      <c r="G4160" s="9" t="b">
        <v>0</v>
      </c>
      <c r="H4160" s="1">
        <f>+IF(spotify_data[[#This Row],[explicit]]=FALSE,0,1)</f>
        <v>0</v>
      </c>
      <c r="I4160" s="1" t="s">
        <v>318</v>
      </c>
      <c r="J4160" s="7">
        <f>MATCH(spotify_data[[#This Row],[artist_name]],spotify_data[artist_name],0)</f>
        <v>2</v>
      </c>
      <c r="K4160">
        <v>100</v>
      </c>
      <c r="L4160" s="10">
        <f>spotify_data[[#This Row],[artist_popularity]]/100</f>
        <v>1</v>
      </c>
      <c r="M4160">
        <v>145396321</v>
      </c>
      <c r="N4160" s="1" t="s">
        <v>319</v>
      </c>
      <c r="O4160" s="1" t="s">
        <v>16945</v>
      </c>
      <c r="P4160" s="1">
        <f>MATCH(spotify_data[[#This Row],[album_id]],spotify_data[album_id],0)</f>
        <v>1604</v>
      </c>
      <c r="Q4160" s="1" t="s">
        <v>16296</v>
      </c>
      <c r="R4160" s="2">
        <v>41640</v>
      </c>
      <c r="S4160" s="7">
        <f ca="1">+TODAY()-spotify_data[[#This Row],[Fecha lanzamiento Album]]</f>
        <v>4391</v>
      </c>
      <c r="T4160" s="7">
        <f ca="1">+spotify_data[[#This Row],[Antigüedad Album Dias]]/60</f>
        <v>73.183333333333337</v>
      </c>
      <c r="U4160" s="8">
        <f ca="1">spotify_data[[#This Row],[Antigüedad Album Meses]]/12</f>
        <v>6.0986111111111114</v>
      </c>
      <c r="V4160">
        <v>13</v>
      </c>
      <c r="W4160" s="1" t="s">
        <v>20</v>
      </c>
      <c r="X4160" s="1" t="str">
        <f>+IF(spotify_data[[#This Row],[album_type]]="album","Album",IF(spotify_data[[#This Row],[album_type]]="single","Single","Compilation"))</f>
        <v>Album</v>
      </c>
      <c r="Y4160">
        <v>386</v>
      </c>
    </row>
    <row r="4161" spans="1:25" x14ac:dyDescent="0.3">
      <c r="A4161" s="1" t="s">
        <v>17039</v>
      </c>
      <c r="B4161" s="1">
        <v>5661</v>
      </c>
      <c r="C4161" s="1" t="s">
        <v>13085</v>
      </c>
      <c r="D4161">
        <v>10</v>
      </c>
      <c r="E4161">
        <v>59</v>
      </c>
      <c r="F4161" s="10">
        <f>spotify_data[[#This Row],[track_popularity]]/100</f>
        <v>0.59</v>
      </c>
      <c r="G4161" s="9" t="b">
        <v>0</v>
      </c>
      <c r="H4161" s="1">
        <f>+IF(spotify_data[[#This Row],[explicit]]=FALSE,0,1)</f>
        <v>0</v>
      </c>
      <c r="I4161" s="1" t="s">
        <v>318</v>
      </c>
      <c r="J4161" s="7">
        <f>MATCH(spotify_data[[#This Row],[artist_name]],spotify_data[artist_name],0)</f>
        <v>2</v>
      </c>
      <c r="K4161">
        <v>100</v>
      </c>
      <c r="L4161" s="10">
        <f>spotify_data[[#This Row],[artist_popularity]]/100</f>
        <v>1</v>
      </c>
      <c r="M4161">
        <v>145396321</v>
      </c>
      <c r="N4161" s="1" t="s">
        <v>319</v>
      </c>
      <c r="O4161" s="1" t="s">
        <v>16910</v>
      </c>
      <c r="P4161" s="1">
        <f>MATCH(spotify_data[[#This Row],[album_id]],spotify_data[album_id],0)</f>
        <v>351</v>
      </c>
      <c r="Q4161" s="1" t="s">
        <v>16911</v>
      </c>
      <c r="R4161" s="2">
        <v>41640</v>
      </c>
      <c r="S4161" s="7">
        <f ca="1">+TODAY()-spotify_data[[#This Row],[Fecha lanzamiento Album]]</f>
        <v>4391</v>
      </c>
      <c r="T4161" s="7">
        <f ca="1">+spotify_data[[#This Row],[Antigüedad Album Dias]]/60</f>
        <v>73.183333333333337</v>
      </c>
      <c r="U4161" s="8">
        <f ca="1">spotify_data[[#This Row],[Antigüedad Album Meses]]/12</f>
        <v>6.0986111111111114</v>
      </c>
      <c r="V4161">
        <v>19</v>
      </c>
      <c r="W4161" s="1" t="s">
        <v>20</v>
      </c>
      <c r="X4161" s="1" t="str">
        <f>+IF(spotify_data[[#This Row],[album_type]]="album","Album",IF(spotify_data[[#This Row],[album_type]]="single","Single","Compilation"))</f>
        <v>Album</v>
      </c>
      <c r="Y4161">
        <v>412</v>
      </c>
    </row>
    <row r="4162" spans="1:25" x14ac:dyDescent="0.3">
      <c r="A4162" s="1" t="s">
        <v>17137</v>
      </c>
      <c r="B4162" s="1">
        <v>3205</v>
      </c>
      <c r="C4162" s="1" t="s">
        <v>17138</v>
      </c>
      <c r="D4162">
        <v>3</v>
      </c>
      <c r="E4162">
        <v>59</v>
      </c>
      <c r="F4162" s="10">
        <f>spotify_data[[#This Row],[track_popularity]]/100</f>
        <v>0.59</v>
      </c>
      <c r="G4162" s="9" t="b">
        <v>0</v>
      </c>
      <c r="H4162" s="1">
        <f>+IF(spotify_data[[#This Row],[explicit]]=FALSE,0,1)</f>
        <v>0</v>
      </c>
      <c r="I4162" s="1" t="s">
        <v>17139</v>
      </c>
      <c r="J4162" s="7">
        <f>MATCH(spotify_data[[#This Row],[artist_name]],spotify_data[artist_name],0)</f>
        <v>4161</v>
      </c>
      <c r="K4162">
        <v>49</v>
      </c>
      <c r="L4162" s="10">
        <f>spotify_data[[#This Row],[artist_popularity]]/100</f>
        <v>0.49</v>
      </c>
      <c r="M4162">
        <v>29176</v>
      </c>
      <c r="N4162" s="1" t="s">
        <v>11031</v>
      </c>
      <c r="O4162" s="1" t="s">
        <v>17140</v>
      </c>
      <c r="P4162" s="1">
        <f>MATCH(spotify_data[[#This Row],[album_id]],spotify_data[album_id],0)</f>
        <v>4161</v>
      </c>
      <c r="Q4162" s="1" t="s">
        <v>17141</v>
      </c>
      <c r="R4162" s="2">
        <v>41576</v>
      </c>
      <c r="S4162" s="7">
        <f ca="1">+TODAY()-spotify_data[[#This Row],[Fecha lanzamiento Album]]</f>
        <v>4455</v>
      </c>
      <c r="T4162" s="7">
        <f ca="1">+spotify_data[[#This Row],[Antigüedad Album Dias]]/60</f>
        <v>74.25</v>
      </c>
      <c r="U4162" s="8">
        <f ca="1">spotify_data[[#This Row],[Antigüedad Album Meses]]/12</f>
        <v>6.1875</v>
      </c>
      <c r="V4162">
        <v>16</v>
      </c>
      <c r="W4162" s="1" t="s">
        <v>1932</v>
      </c>
      <c r="X4162" s="1" t="str">
        <f>+IF(spotify_data[[#This Row],[album_type]]="album","Album",IF(spotify_data[[#This Row],[album_type]]="single","Single","Compilation"))</f>
        <v>Compilation</v>
      </c>
      <c r="Y4162">
        <v>22</v>
      </c>
    </row>
    <row r="4163" spans="1:25" x14ac:dyDescent="0.3">
      <c r="A4163" s="1" t="s">
        <v>17250</v>
      </c>
      <c r="B4163" s="1">
        <v>1542</v>
      </c>
      <c r="C4163" s="1" t="s">
        <v>17251</v>
      </c>
      <c r="D4163">
        <v>12</v>
      </c>
      <c r="E4163">
        <v>59</v>
      </c>
      <c r="F4163" s="10">
        <f>spotify_data[[#This Row],[track_popularity]]/100</f>
        <v>0.59</v>
      </c>
      <c r="G4163" s="9" t="b">
        <v>0</v>
      </c>
      <c r="H4163" s="1">
        <f>+IF(spotify_data[[#This Row],[explicit]]=FALSE,0,1)</f>
        <v>0</v>
      </c>
      <c r="I4163" s="1" t="s">
        <v>17252</v>
      </c>
      <c r="J4163" s="7">
        <f>MATCH(spotify_data[[#This Row],[artist_name]],spotify_data[artist_name],0)</f>
        <v>4162</v>
      </c>
      <c r="K4163">
        <v>62</v>
      </c>
      <c r="L4163" s="10">
        <f>spotify_data[[#This Row],[artist_popularity]]/100</f>
        <v>0.62</v>
      </c>
      <c r="M4163">
        <v>646601</v>
      </c>
      <c r="N4163" s="1" t="s">
        <v>23</v>
      </c>
      <c r="O4163" s="1" t="s">
        <v>17253</v>
      </c>
      <c r="P4163" s="1">
        <f>MATCH(spotify_data[[#This Row],[album_id]],spotify_data[album_id],0)</f>
        <v>4162</v>
      </c>
      <c r="Q4163" s="1" t="s">
        <v>17254</v>
      </c>
      <c r="R4163" s="2">
        <v>41548</v>
      </c>
      <c r="S4163" s="7">
        <f ca="1">+TODAY()-spotify_data[[#This Row],[Fecha lanzamiento Album]]</f>
        <v>4483</v>
      </c>
      <c r="T4163" s="7">
        <f ca="1">+spotify_data[[#This Row],[Antigüedad Album Dias]]/60</f>
        <v>74.716666666666669</v>
      </c>
      <c r="U4163" s="8">
        <f ca="1">spotify_data[[#This Row],[Antigüedad Album Meses]]/12</f>
        <v>6.2263888888888888</v>
      </c>
      <c r="V4163">
        <v>15</v>
      </c>
      <c r="W4163" s="1" t="s">
        <v>20</v>
      </c>
      <c r="X4163" s="1" t="str">
        <f>+IF(spotify_data[[#This Row],[album_type]]="album","Album",IF(spotify_data[[#This Row],[album_type]]="single","Single","Compilation"))</f>
        <v>Album</v>
      </c>
      <c r="Y4163">
        <v>362</v>
      </c>
    </row>
    <row r="4164" spans="1:25" x14ac:dyDescent="0.3">
      <c r="A4164" s="1" t="s">
        <v>17505</v>
      </c>
      <c r="B4164" s="1">
        <v>351</v>
      </c>
      <c r="C4164" s="1" t="s">
        <v>17506</v>
      </c>
      <c r="D4164">
        <v>1</v>
      </c>
      <c r="E4164">
        <v>59</v>
      </c>
      <c r="F4164" s="10">
        <f>spotify_data[[#This Row],[track_popularity]]/100</f>
        <v>0.59</v>
      </c>
      <c r="G4164" s="9" t="b">
        <v>0</v>
      </c>
      <c r="H4164" s="1">
        <f>+IF(spotify_data[[#This Row],[explicit]]=FALSE,0,1)</f>
        <v>0</v>
      </c>
      <c r="I4164" s="1" t="s">
        <v>17507</v>
      </c>
      <c r="J4164" s="7">
        <f>MATCH(spotify_data[[#This Row],[artist_name]],spotify_data[artist_name],0)</f>
        <v>4163</v>
      </c>
      <c r="K4164">
        <v>65</v>
      </c>
      <c r="L4164" s="10">
        <f>spotify_data[[#This Row],[artist_popularity]]/100</f>
        <v>0.65</v>
      </c>
      <c r="M4164">
        <v>487869</v>
      </c>
      <c r="N4164" s="1" t="s">
        <v>23</v>
      </c>
      <c r="O4164" s="1" t="s">
        <v>17508</v>
      </c>
      <c r="P4164" s="1">
        <f>MATCH(spotify_data[[#This Row],[album_id]],spotify_data[album_id],0)</f>
        <v>4163</v>
      </c>
      <c r="Q4164" s="1" t="s">
        <v>17506</v>
      </c>
      <c r="R4164" s="2">
        <v>41402</v>
      </c>
      <c r="S4164" s="7">
        <f ca="1">+TODAY()-spotify_data[[#This Row],[Fecha lanzamiento Album]]</f>
        <v>4629</v>
      </c>
      <c r="T4164" s="7">
        <f ca="1">+spotify_data[[#This Row],[Antigüedad Album Dias]]/60</f>
        <v>77.150000000000006</v>
      </c>
      <c r="U4164" s="8">
        <f ca="1">spotify_data[[#This Row],[Antigüedad Album Meses]]/12</f>
        <v>6.4291666666666671</v>
      </c>
      <c r="V4164">
        <v>5</v>
      </c>
      <c r="W4164" s="1" t="s">
        <v>21</v>
      </c>
      <c r="X4164" s="1" t="str">
        <f>+IF(spotify_data[[#This Row],[album_type]]="album","Album",IF(spotify_data[[#This Row],[album_type]]="single","Single","Compilation"))</f>
        <v>Single</v>
      </c>
      <c r="Y4164">
        <v>508</v>
      </c>
    </row>
    <row r="4165" spans="1:25" x14ac:dyDescent="0.3">
      <c r="A4165" s="1" t="s">
        <v>17617</v>
      </c>
      <c r="B4165" s="1">
        <v>16731</v>
      </c>
      <c r="C4165" s="1" t="s">
        <v>17618</v>
      </c>
      <c r="D4165">
        <v>9</v>
      </c>
      <c r="E4165">
        <v>59</v>
      </c>
      <c r="F4165" s="10">
        <f>spotify_data[[#This Row],[track_popularity]]/100</f>
        <v>0.59</v>
      </c>
      <c r="G4165" s="9" t="b">
        <v>0</v>
      </c>
      <c r="H4165" s="1">
        <f>+IF(spotify_data[[#This Row],[explicit]]=FALSE,0,1)</f>
        <v>0</v>
      </c>
      <c r="I4165" s="1" t="s">
        <v>10104</v>
      </c>
      <c r="J4165" s="7">
        <f>MATCH(spotify_data[[#This Row],[artist_name]],spotify_data[artist_name],0)</f>
        <v>2975</v>
      </c>
      <c r="K4165">
        <v>69</v>
      </c>
      <c r="L4165" s="10">
        <f>spotify_data[[#This Row],[artist_popularity]]/100</f>
        <v>0.69</v>
      </c>
      <c r="M4165">
        <v>7506632</v>
      </c>
      <c r="N4165" s="1" t="s">
        <v>395</v>
      </c>
      <c r="O4165" s="1" t="s">
        <v>17619</v>
      </c>
      <c r="P4165" s="1">
        <f>MATCH(spotify_data[[#This Row],[album_id]],spotify_data[album_id],0)</f>
        <v>4164</v>
      </c>
      <c r="Q4165" s="1" t="s">
        <v>17620</v>
      </c>
      <c r="R4165" s="2">
        <v>41359</v>
      </c>
      <c r="S4165" s="7">
        <f ca="1">+TODAY()-spotify_data[[#This Row],[Fecha lanzamiento Album]]</f>
        <v>4672</v>
      </c>
      <c r="T4165" s="7">
        <f ca="1">+spotify_data[[#This Row],[Antigüedad Album Dias]]/60</f>
        <v>77.86666666666666</v>
      </c>
      <c r="U4165" s="8">
        <f ca="1">spotify_data[[#This Row],[Antigüedad Album Meses]]/12</f>
        <v>6.488888888888888</v>
      </c>
      <c r="V4165">
        <v>14</v>
      </c>
      <c r="W4165" s="1" t="s">
        <v>20</v>
      </c>
      <c r="X4165" s="1" t="str">
        <f>+IF(spotify_data[[#This Row],[album_type]]="album","Album",IF(spotify_data[[#This Row],[album_type]]="single","Single","Compilation"))</f>
        <v>Album</v>
      </c>
      <c r="Y4165">
        <v>399</v>
      </c>
    </row>
    <row r="4166" spans="1:25" x14ac:dyDescent="0.3">
      <c r="A4166" s="1" t="s">
        <v>17679</v>
      </c>
      <c r="B4166" s="1">
        <v>5532</v>
      </c>
      <c r="C4166" s="1" t="s">
        <v>17680</v>
      </c>
      <c r="D4166">
        <v>3</v>
      </c>
      <c r="E4166">
        <v>59</v>
      </c>
      <c r="F4166" s="10">
        <f>spotify_data[[#This Row],[track_popularity]]/100</f>
        <v>0.59</v>
      </c>
      <c r="G4166" s="9" t="b">
        <v>0</v>
      </c>
      <c r="H4166" s="1">
        <f>+IF(spotify_data[[#This Row],[explicit]]=FALSE,0,1)</f>
        <v>0</v>
      </c>
      <c r="I4166" s="1" t="s">
        <v>17681</v>
      </c>
      <c r="J4166" s="7">
        <f>MATCH(spotify_data[[#This Row],[artist_name]],spotify_data[artist_name],0)</f>
        <v>807</v>
      </c>
      <c r="K4166">
        <v>73</v>
      </c>
      <c r="L4166" s="10">
        <f>spotify_data[[#This Row],[artist_popularity]]/100</f>
        <v>0.73</v>
      </c>
      <c r="M4166">
        <v>4427316</v>
      </c>
      <c r="N4166" s="1" t="s">
        <v>23</v>
      </c>
      <c r="O4166" s="1" t="s">
        <v>17682</v>
      </c>
      <c r="P4166" s="1">
        <f>MATCH(spotify_data[[#This Row],[album_id]],spotify_data[album_id],0)</f>
        <v>2860</v>
      </c>
      <c r="Q4166" s="1" t="s">
        <v>17683</v>
      </c>
      <c r="R4166" s="2">
        <v>41275</v>
      </c>
      <c r="S4166" s="7">
        <f ca="1">+TODAY()-spotify_data[[#This Row],[Fecha lanzamiento Album]]</f>
        <v>4756</v>
      </c>
      <c r="T4166" s="7">
        <f ca="1">+spotify_data[[#This Row],[Antigüedad Album Dias]]/60</f>
        <v>79.266666666666666</v>
      </c>
      <c r="U4166" s="8">
        <f ca="1">spotify_data[[#This Row],[Antigüedad Album Meses]]/12</f>
        <v>6.6055555555555552</v>
      </c>
      <c r="V4166">
        <v>18</v>
      </c>
      <c r="W4166" s="1" t="s">
        <v>20</v>
      </c>
      <c r="X4166" s="1" t="str">
        <f>+IF(spotify_data[[#This Row],[album_type]]="album","Album",IF(spotify_data[[#This Row],[album_type]]="single","Single","Compilation"))</f>
        <v>Album</v>
      </c>
      <c r="Y4166">
        <v>465</v>
      </c>
    </row>
    <row r="4167" spans="1:25" x14ac:dyDescent="0.3">
      <c r="A4167" s="1" t="s">
        <v>18056</v>
      </c>
      <c r="B4167" s="1">
        <v>3811</v>
      </c>
      <c r="C4167" s="1" t="s">
        <v>13109</v>
      </c>
      <c r="D4167">
        <v>6</v>
      </c>
      <c r="E4167">
        <v>59</v>
      </c>
      <c r="F4167" s="10">
        <f>spotify_data[[#This Row],[track_popularity]]/100</f>
        <v>0.59</v>
      </c>
      <c r="G4167" s="9" t="b">
        <v>0</v>
      </c>
      <c r="H4167" s="1">
        <f>+IF(spotify_data[[#This Row],[explicit]]=FALSE,0,1)</f>
        <v>0</v>
      </c>
      <c r="I4167" s="1" t="s">
        <v>318</v>
      </c>
      <c r="J4167" s="7">
        <f>MATCH(spotify_data[[#This Row],[artist_name]],spotify_data[artist_name],0)</f>
        <v>2</v>
      </c>
      <c r="K4167">
        <v>100</v>
      </c>
      <c r="L4167" s="10">
        <f>spotify_data[[#This Row],[artist_popularity]]/100</f>
        <v>1</v>
      </c>
      <c r="M4167">
        <v>145489371</v>
      </c>
      <c r="N4167" s="1" t="s">
        <v>319</v>
      </c>
      <c r="O4167" s="1" t="s">
        <v>18041</v>
      </c>
      <c r="P4167" s="1">
        <f>MATCH(spotify_data[[#This Row],[album_id]],spotify_data[album_id],0)</f>
        <v>3375</v>
      </c>
      <c r="Q4167" s="1" t="s">
        <v>18042</v>
      </c>
      <c r="R4167" s="2">
        <v>41204</v>
      </c>
      <c r="S4167" s="7">
        <f ca="1">+TODAY()-spotify_data[[#This Row],[Fecha lanzamiento Album]]</f>
        <v>4827</v>
      </c>
      <c r="T4167" s="7">
        <f ca="1">+spotify_data[[#This Row],[Antigüedad Album Dias]]/60</f>
        <v>80.45</v>
      </c>
      <c r="U4167" s="8">
        <f ca="1">spotify_data[[#This Row],[Antigüedad Album Meses]]/12</f>
        <v>6.7041666666666666</v>
      </c>
      <c r="V4167">
        <v>22</v>
      </c>
      <c r="W4167" s="1" t="s">
        <v>20</v>
      </c>
      <c r="X4167" s="1" t="str">
        <f>+IF(spotify_data[[#This Row],[album_type]]="album","Album",IF(spotify_data[[#This Row],[album_type]]="single","Single","Compilation"))</f>
        <v>Album</v>
      </c>
      <c r="Y4167">
        <v>386</v>
      </c>
    </row>
    <row r="4168" spans="1:25" x14ac:dyDescent="0.3">
      <c r="A4168" s="1" t="s">
        <v>18109</v>
      </c>
      <c r="B4168" s="1">
        <v>5790</v>
      </c>
      <c r="C4168" s="1" t="s">
        <v>18110</v>
      </c>
      <c r="D4168">
        <v>5</v>
      </c>
      <c r="E4168">
        <v>59</v>
      </c>
      <c r="F4168" s="10">
        <f>spotify_data[[#This Row],[track_popularity]]/100</f>
        <v>0.59</v>
      </c>
      <c r="G4168" s="9" t="b">
        <v>0</v>
      </c>
      <c r="H4168" s="1">
        <f>+IF(spotify_data[[#This Row],[explicit]]=FALSE,0,1)</f>
        <v>0</v>
      </c>
      <c r="I4168" s="1" t="s">
        <v>18098</v>
      </c>
      <c r="J4168" s="7">
        <f>MATCH(spotify_data[[#This Row],[artist_name]],spotify_data[artist_name],0)</f>
        <v>1122</v>
      </c>
      <c r="K4168">
        <v>61</v>
      </c>
      <c r="L4168" s="10">
        <f>spotify_data[[#This Row],[artist_popularity]]/100</f>
        <v>0.61</v>
      </c>
      <c r="M4168">
        <v>18410</v>
      </c>
      <c r="N4168" s="1" t="s">
        <v>23</v>
      </c>
      <c r="O4168" s="1" t="s">
        <v>18111</v>
      </c>
      <c r="P4168" s="1">
        <f>MATCH(spotify_data[[#This Row],[album_id]],spotify_data[album_id],0)</f>
        <v>4167</v>
      </c>
      <c r="Q4168" s="1" t="s">
        <v>18099</v>
      </c>
      <c r="R4168" s="2">
        <v>41191</v>
      </c>
      <c r="S4168" s="7">
        <f ca="1">+TODAY()-spotify_data[[#This Row],[Fecha lanzamiento Album]]</f>
        <v>4840</v>
      </c>
      <c r="T4168" s="7">
        <f ca="1">+spotify_data[[#This Row],[Antigüedad Album Dias]]/60</f>
        <v>80.666666666666671</v>
      </c>
      <c r="U4168" s="8">
        <f ca="1">spotify_data[[#This Row],[Antigüedad Album Meses]]/12</f>
        <v>6.7222222222222223</v>
      </c>
      <c r="V4168">
        <v>15</v>
      </c>
      <c r="W4168" s="1" t="s">
        <v>20</v>
      </c>
      <c r="X4168" s="1" t="str">
        <f>+IF(spotify_data[[#This Row],[album_type]]="album","Album",IF(spotify_data[[#This Row],[album_type]]="single","Single","Compilation"))</f>
        <v>Album</v>
      </c>
      <c r="Y4168">
        <v>53</v>
      </c>
    </row>
    <row r="4169" spans="1:25" x14ac:dyDescent="0.3">
      <c r="A4169" s="1" t="s">
        <v>18301</v>
      </c>
      <c r="B4169" s="1">
        <v>1287</v>
      </c>
      <c r="C4169" s="1" t="s">
        <v>18302</v>
      </c>
      <c r="D4169">
        <v>6</v>
      </c>
      <c r="E4169">
        <v>59</v>
      </c>
      <c r="F4169" s="10">
        <f>spotify_data[[#This Row],[track_popularity]]/100</f>
        <v>0.59</v>
      </c>
      <c r="G4169" s="9" t="b">
        <v>0</v>
      </c>
      <c r="H4169" s="1">
        <f>+IF(spotify_data[[#This Row],[explicit]]=FALSE,0,1)</f>
        <v>0</v>
      </c>
      <c r="I4169" s="1" t="s">
        <v>15229</v>
      </c>
      <c r="J4169" s="7">
        <f>MATCH(spotify_data[[#This Row],[artist_name]],spotify_data[artist_name],0)</f>
        <v>141</v>
      </c>
      <c r="K4169">
        <v>83</v>
      </c>
      <c r="L4169" s="10">
        <f>spotify_data[[#This Row],[artist_popularity]]/100</f>
        <v>0.83</v>
      </c>
      <c r="M4169">
        <v>40275440</v>
      </c>
      <c r="N4169" s="1" t="s">
        <v>23</v>
      </c>
      <c r="O4169" s="1" t="s">
        <v>18277</v>
      </c>
      <c r="P4169" s="1">
        <f>MATCH(spotify_data[[#This Row],[album_id]],spotify_data[album_id],0)</f>
        <v>1458</v>
      </c>
      <c r="Q4169" s="1" t="s">
        <v>9558</v>
      </c>
      <c r="R4169" s="2">
        <v>41054</v>
      </c>
      <c r="S4169" s="7">
        <f ca="1">+TODAY()-spotify_data[[#This Row],[Fecha lanzamiento Album]]</f>
        <v>4977</v>
      </c>
      <c r="T4169" s="7">
        <f ca="1">+spotify_data[[#This Row],[Antigüedad Album Dias]]/60</f>
        <v>82.95</v>
      </c>
      <c r="U4169" s="8">
        <f ca="1">spotify_data[[#This Row],[Antigüedad Album Meses]]/12</f>
        <v>6.9125000000000005</v>
      </c>
      <c r="V4169">
        <v>18</v>
      </c>
      <c r="W4169" s="1" t="s">
        <v>20</v>
      </c>
      <c r="X4169" s="1" t="str">
        <f>+IF(spotify_data[[#This Row],[album_type]]="album","Album",IF(spotify_data[[#This Row],[album_type]]="single","Single","Compilation"))</f>
        <v>Album</v>
      </c>
      <c r="Y4169">
        <v>361</v>
      </c>
    </row>
    <row r="4170" spans="1:25" x14ac:dyDescent="0.3">
      <c r="A4170" s="1" t="s">
        <v>18396</v>
      </c>
      <c r="B4170" s="1">
        <v>7027</v>
      </c>
      <c r="C4170" s="1" t="s">
        <v>18397</v>
      </c>
      <c r="D4170">
        <v>1</v>
      </c>
      <c r="E4170">
        <v>59</v>
      </c>
      <c r="F4170" s="10">
        <f>spotify_data[[#This Row],[track_popularity]]/100</f>
        <v>0.59</v>
      </c>
      <c r="G4170" s="9" t="b">
        <v>0</v>
      </c>
      <c r="H4170" s="1">
        <f>+IF(spotify_data[[#This Row],[explicit]]=FALSE,0,1)</f>
        <v>0</v>
      </c>
      <c r="I4170" s="1" t="s">
        <v>18398</v>
      </c>
      <c r="J4170" s="7">
        <f>MATCH(spotify_data[[#This Row],[artist_name]],spotify_data[artist_name],0)</f>
        <v>4169</v>
      </c>
      <c r="K4170">
        <v>50</v>
      </c>
      <c r="L4170" s="10">
        <f>spotify_data[[#This Row],[artist_popularity]]/100</f>
        <v>0.5</v>
      </c>
      <c r="M4170">
        <v>181181</v>
      </c>
      <c r="N4170" s="1" t="s">
        <v>18399</v>
      </c>
      <c r="O4170" s="1" t="s">
        <v>18400</v>
      </c>
      <c r="P4170" s="1">
        <f>MATCH(spotify_data[[#This Row],[album_id]],spotify_data[album_id],0)</f>
        <v>4169</v>
      </c>
      <c r="Q4170" s="1" t="s">
        <v>18397</v>
      </c>
      <c r="R4170" s="2">
        <v>40961</v>
      </c>
      <c r="S4170" s="7">
        <f ca="1">+TODAY()-spotify_data[[#This Row],[Fecha lanzamiento Album]]</f>
        <v>5070</v>
      </c>
      <c r="T4170" s="7">
        <f ca="1">+spotify_data[[#This Row],[Antigüedad Album Dias]]/60</f>
        <v>84.5</v>
      </c>
      <c r="U4170" s="8">
        <f ca="1">spotify_data[[#This Row],[Antigüedad Album Meses]]/12</f>
        <v>7.041666666666667</v>
      </c>
      <c r="V4170">
        <v>14</v>
      </c>
      <c r="W4170" s="1" t="s">
        <v>20</v>
      </c>
      <c r="X4170" s="1" t="str">
        <f>+IF(spotify_data[[#This Row],[album_type]]="album","Album",IF(spotify_data[[#This Row],[album_type]]="single","Single","Compilation"))</f>
        <v>Album</v>
      </c>
      <c r="Y4170">
        <v>294</v>
      </c>
    </row>
    <row r="4171" spans="1:25" x14ac:dyDescent="0.3">
      <c r="A4171" s="1" t="s">
        <v>18431</v>
      </c>
      <c r="B4171" s="1">
        <v>7779</v>
      </c>
      <c r="C4171" s="1" t="s">
        <v>2723</v>
      </c>
      <c r="D4171">
        <v>2</v>
      </c>
      <c r="E4171">
        <v>59</v>
      </c>
      <c r="F4171" s="10">
        <f>spotify_data[[#This Row],[track_popularity]]/100</f>
        <v>0.59</v>
      </c>
      <c r="G4171" s="9" t="b">
        <v>0</v>
      </c>
      <c r="H4171" s="1">
        <f>+IF(spotify_data[[#This Row],[explicit]]=FALSE,0,1)</f>
        <v>0</v>
      </c>
      <c r="I4171" s="1" t="s">
        <v>12241</v>
      </c>
      <c r="J4171" s="7">
        <f>MATCH(spotify_data[[#This Row],[artist_name]],spotify_data[artist_name],0)</f>
        <v>335</v>
      </c>
      <c r="K4171">
        <v>81</v>
      </c>
      <c r="L4171" s="10">
        <f>spotify_data[[#This Row],[artist_popularity]]/100</f>
        <v>0.81</v>
      </c>
      <c r="M4171">
        <v>5276981</v>
      </c>
      <c r="N4171" s="1" t="s">
        <v>12242</v>
      </c>
      <c r="O4171" s="1" t="s">
        <v>18432</v>
      </c>
      <c r="P4171" s="1">
        <f>MATCH(spotify_data[[#This Row],[album_id]],spotify_data[album_id],0)</f>
        <v>4170</v>
      </c>
      <c r="Q4171" s="1" t="s">
        <v>18433</v>
      </c>
      <c r="R4171" s="2">
        <v>40932</v>
      </c>
      <c r="S4171" s="7">
        <f ca="1">+TODAY()-spotify_data[[#This Row],[Fecha lanzamiento Album]]</f>
        <v>5099</v>
      </c>
      <c r="T4171" s="7">
        <f ca="1">+spotify_data[[#This Row],[Antigüedad Album Dias]]/60</f>
        <v>84.983333333333334</v>
      </c>
      <c r="U4171" s="8">
        <f ca="1">spotify_data[[#This Row],[Antigüedad Album Meses]]/12</f>
        <v>7.0819444444444448</v>
      </c>
      <c r="V4171">
        <v>12</v>
      </c>
      <c r="W4171" s="1" t="s">
        <v>20</v>
      </c>
      <c r="X4171" s="1" t="str">
        <f>+IF(spotify_data[[#This Row],[album_type]]="album","Album",IF(spotify_data[[#This Row],[album_type]]="single","Single","Compilation"))</f>
        <v>Album</v>
      </c>
      <c r="Y4171">
        <v>379</v>
      </c>
    </row>
    <row r="4172" spans="1:25" x14ac:dyDescent="0.3">
      <c r="A4172" s="1" t="s">
        <v>18469</v>
      </c>
      <c r="B4172" s="1">
        <v>2056</v>
      </c>
      <c r="C4172" s="1" t="s">
        <v>18470</v>
      </c>
      <c r="D4172">
        <v>1</v>
      </c>
      <c r="E4172">
        <v>59</v>
      </c>
      <c r="F4172" s="10">
        <f>spotify_data[[#This Row],[track_popularity]]/100</f>
        <v>0.59</v>
      </c>
      <c r="G4172" s="9" t="b">
        <v>0</v>
      </c>
      <c r="H4172" s="1">
        <f>+IF(spotify_data[[#This Row],[explicit]]=FALSE,0,1)</f>
        <v>0</v>
      </c>
      <c r="I4172" s="1" t="s">
        <v>17805</v>
      </c>
      <c r="J4172" s="7">
        <f>MATCH(spotify_data[[#This Row],[artist_name]],spotify_data[artist_name],0)</f>
        <v>1289</v>
      </c>
      <c r="K4172">
        <v>61</v>
      </c>
      <c r="L4172" s="10">
        <f>spotify_data[[#This Row],[artist_popularity]]/100</f>
        <v>0.61</v>
      </c>
      <c r="M4172">
        <v>2444220</v>
      </c>
      <c r="N4172" s="1" t="s">
        <v>23</v>
      </c>
      <c r="O4172" s="1" t="s">
        <v>18471</v>
      </c>
      <c r="P4172" s="1">
        <f>MATCH(spotify_data[[#This Row],[album_id]],spotify_data[album_id],0)</f>
        <v>4171</v>
      </c>
      <c r="Q4172" s="1" t="s">
        <v>18472</v>
      </c>
      <c r="R4172" s="2">
        <v>40909</v>
      </c>
      <c r="S4172" s="7">
        <f ca="1">+TODAY()-spotify_data[[#This Row],[Fecha lanzamiento Album]]</f>
        <v>5122</v>
      </c>
      <c r="T4172" s="7">
        <f ca="1">+spotify_data[[#This Row],[Antigüedad Album Dias]]/60</f>
        <v>85.36666666666666</v>
      </c>
      <c r="U4172" s="8">
        <f ca="1">spotify_data[[#This Row],[Antigüedad Album Meses]]/12</f>
        <v>7.113888888888888</v>
      </c>
      <c r="V4172">
        <v>10</v>
      </c>
      <c r="W4172" s="1" t="s">
        <v>20</v>
      </c>
      <c r="X4172" s="1" t="str">
        <f>+IF(spotify_data[[#This Row],[album_type]]="album","Album",IF(spotify_data[[#This Row],[album_type]]="single","Single","Compilation"))</f>
        <v>Album</v>
      </c>
      <c r="Y4172">
        <v>33</v>
      </c>
    </row>
    <row r="4173" spans="1:25" x14ac:dyDescent="0.3">
      <c r="A4173" s="1" t="s">
        <v>18540</v>
      </c>
      <c r="B4173" s="1">
        <v>6390</v>
      </c>
      <c r="C4173" s="1" t="s">
        <v>18541</v>
      </c>
      <c r="D4173">
        <v>6</v>
      </c>
      <c r="E4173">
        <v>59</v>
      </c>
      <c r="F4173" s="10">
        <f>spotify_data[[#This Row],[track_popularity]]/100</f>
        <v>0.59</v>
      </c>
      <c r="G4173" s="9" t="b">
        <v>1</v>
      </c>
      <c r="H4173" s="1">
        <f>+IF(spotify_data[[#This Row],[explicit]]=FALSE,0,1)</f>
        <v>1</v>
      </c>
      <c r="I4173" s="1" t="s">
        <v>5599</v>
      </c>
      <c r="J4173" s="7">
        <f>MATCH(spotify_data[[#This Row],[artist_name]],spotify_data[artist_name],0)</f>
        <v>100</v>
      </c>
      <c r="K4173">
        <v>88</v>
      </c>
      <c r="L4173" s="10">
        <f>spotify_data[[#This Row],[artist_popularity]]/100</f>
        <v>0.88</v>
      </c>
      <c r="M4173">
        <v>51773650</v>
      </c>
      <c r="N4173" s="1" t="s">
        <v>5600</v>
      </c>
      <c r="O4173" s="1" t="s">
        <v>18441</v>
      </c>
      <c r="P4173" s="1">
        <f>MATCH(spotify_data[[#This Row],[album_id]],spotify_data[album_id],0)</f>
        <v>354</v>
      </c>
      <c r="Q4173" s="1" t="s">
        <v>18001</v>
      </c>
      <c r="R4173" s="2">
        <v>40909</v>
      </c>
      <c r="S4173" s="7">
        <f ca="1">+TODAY()-spotify_data[[#This Row],[Fecha lanzamiento Album]]</f>
        <v>5122</v>
      </c>
      <c r="T4173" s="7">
        <f ca="1">+spotify_data[[#This Row],[Antigüedad Album Dias]]/60</f>
        <v>85.36666666666666</v>
      </c>
      <c r="U4173" s="8">
        <f ca="1">spotify_data[[#This Row],[Antigüedad Album Meses]]/12</f>
        <v>7.113888888888888</v>
      </c>
      <c r="V4173">
        <v>23</v>
      </c>
      <c r="W4173" s="1" t="s">
        <v>20</v>
      </c>
      <c r="X4173" s="1" t="str">
        <f>+IF(spotify_data[[#This Row],[album_type]]="album","Album",IF(spotify_data[[#This Row],[album_type]]="single","Single","Compilation"))</f>
        <v>Album</v>
      </c>
      <c r="Y4173">
        <v>396</v>
      </c>
    </row>
    <row r="4174" spans="1:25" x14ac:dyDescent="0.3">
      <c r="A4174" s="1" t="s">
        <v>18588</v>
      </c>
      <c r="B4174" s="1">
        <v>897</v>
      </c>
      <c r="C4174" s="1" t="s">
        <v>18589</v>
      </c>
      <c r="D4174">
        <v>13</v>
      </c>
      <c r="E4174">
        <v>59</v>
      </c>
      <c r="F4174" s="10">
        <f>spotify_data[[#This Row],[track_popularity]]/100</f>
        <v>0.59</v>
      </c>
      <c r="G4174" s="9" t="b">
        <v>0</v>
      </c>
      <c r="H4174" s="1">
        <f>+IF(spotify_data[[#This Row],[explicit]]=FALSE,0,1)</f>
        <v>0</v>
      </c>
      <c r="I4174" s="1" t="s">
        <v>5599</v>
      </c>
      <c r="J4174" s="7">
        <f>MATCH(spotify_data[[#This Row],[artist_name]],spotify_data[artist_name],0)</f>
        <v>100</v>
      </c>
      <c r="K4174">
        <v>88</v>
      </c>
      <c r="L4174" s="10">
        <f>spotify_data[[#This Row],[artist_popularity]]/100</f>
        <v>0.88</v>
      </c>
      <c r="M4174">
        <v>51821190</v>
      </c>
      <c r="N4174" s="1" t="s">
        <v>5600</v>
      </c>
      <c r="O4174" s="1" t="s">
        <v>18441</v>
      </c>
      <c r="P4174" s="1">
        <f>MATCH(spotify_data[[#This Row],[album_id]],spotify_data[album_id],0)</f>
        <v>354</v>
      </c>
      <c r="Q4174" s="1" t="s">
        <v>18001</v>
      </c>
      <c r="R4174" s="2">
        <v>40909</v>
      </c>
      <c r="S4174" s="7">
        <f ca="1">+TODAY()-spotify_data[[#This Row],[Fecha lanzamiento Album]]</f>
        <v>5122</v>
      </c>
      <c r="T4174" s="7">
        <f ca="1">+spotify_data[[#This Row],[Antigüedad Album Dias]]/60</f>
        <v>85.36666666666666</v>
      </c>
      <c r="U4174" s="8">
        <f ca="1">spotify_data[[#This Row],[Antigüedad Album Meses]]/12</f>
        <v>7.113888888888888</v>
      </c>
      <c r="V4174">
        <v>23</v>
      </c>
      <c r="W4174" s="1" t="s">
        <v>20</v>
      </c>
      <c r="X4174" s="1" t="str">
        <f>+IF(spotify_data[[#This Row],[album_type]]="album","Album",IF(spotify_data[[#This Row],[album_type]]="single","Single","Compilation"))</f>
        <v>Album</v>
      </c>
      <c r="Y4174">
        <v>382</v>
      </c>
    </row>
    <row r="4175" spans="1:25" x14ac:dyDescent="0.3">
      <c r="A4175" s="1" t="s">
        <v>18845</v>
      </c>
      <c r="B4175" s="1">
        <v>3241</v>
      </c>
      <c r="C4175" s="1" t="s">
        <v>9059</v>
      </c>
      <c r="D4175">
        <v>4</v>
      </c>
      <c r="E4175">
        <v>59</v>
      </c>
      <c r="F4175" s="10">
        <f>spotify_data[[#This Row],[track_popularity]]/100</f>
        <v>0.59</v>
      </c>
      <c r="G4175" s="9" t="b">
        <v>0</v>
      </c>
      <c r="H4175" s="1">
        <f>+IF(spotify_data[[#This Row],[explicit]]=FALSE,0,1)</f>
        <v>0</v>
      </c>
      <c r="I4175" s="1" t="s">
        <v>18846</v>
      </c>
      <c r="J4175" s="7">
        <f>MATCH(spotify_data[[#This Row],[artist_name]],spotify_data[artist_name],0)</f>
        <v>4174</v>
      </c>
      <c r="K4175">
        <v>51</v>
      </c>
      <c r="L4175" s="10">
        <f>spotify_data[[#This Row],[artist_popularity]]/100</f>
        <v>0.51</v>
      </c>
      <c r="M4175">
        <v>502300</v>
      </c>
      <c r="N4175" s="1" t="s">
        <v>23</v>
      </c>
      <c r="O4175" s="1" t="s">
        <v>18847</v>
      </c>
      <c r="P4175" s="1">
        <f>MATCH(spotify_data[[#This Row],[album_id]],spotify_data[album_id],0)</f>
        <v>4174</v>
      </c>
      <c r="Q4175" s="1" t="s">
        <v>18848</v>
      </c>
      <c r="R4175" s="2">
        <v>40724</v>
      </c>
      <c r="S4175" s="7">
        <f ca="1">+TODAY()-spotify_data[[#This Row],[Fecha lanzamiento Album]]</f>
        <v>5307</v>
      </c>
      <c r="T4175" s="7">
        <f ca="1">+spotify_data[[#This Row],[Antigüedad Album Dias]]/60</f>
        <v>88.45</v>
      </c>
      <c r="U4175" s="8">
        <f ca="1">spotify_data[[#This Row],[Antigüedad Album Meses]]/12</f>
        <v>7.3708333333333336</v>
      </c>
      <c r="V4175">
        <v>11</v>
      </c>
      <c r="W4175" s="1" t="s">
        <v>20</v>
      </c>
      <c r="X4175" s="1" t="str">
        <f>+IF(spotify_data[[#This Row],[album_type]]="album","Album",IF(spotify_data[[#This Row],[album_type]]="single","Single","Compilation"))</f>
        <v>Album</v>
      </c>
      <c r="Y4175">
        <v>427</v>
      </c>
    </row>
    <row r="4176" spans="1:25" x14ac:dyDescent="0.3">
      <c r="A4176" s="1" t="s">
        <v>19399</v>
      </c>
      <c r="B4176" s="1">
        <v>7672</v>
      </c>
      <c r="C4176" s="1" t="s">
        <v>19400</v>
      </c>
      <c r="D4176">
        <v>3</v>
      </c>
      <c r="E4176">
        <v>59</v>
      </c>
      <c r="F4176" s="10">
        <f>spotify_data[[#This Row],[track_popularity]]/100</f>
        <v>0.59</v>
      </c>
      <c r="G4176" s="9" t="b">
        <v>0</v>
      </c>
      <c r="H4176" s="1">
        <f>+IF(spotify_data[[#This Row],[explicit]]=FALSE,0,1)</f>
        <v>0</v>
      </c>
      <c r="I4176" s="1" t="s">
        <v>19401</v>
      </c>
      <c r="J4176" s="7">
        <f>MATCH(spotify_data[[#This Row],[artist_name]],spotify_data[artist_name],0)</f>
        <v>3549</v>
      </c>
      <c r="K4176">
        <v>69</v>
      </c>
      <c r="L4176" s="10">
        <f>spotify_data[[#This Row],[artist_popularity]]/100</f>
        <v>0.69</v>
      </c>
      <c r="M4176">
        <v>721160</v>
      </c>
      <c r="N4176" s="1" t="s">
        <v>23</v>
      </c>
      <c r="O4176" s="1" t="s">
        <v>19402</v>
      </c>
      <c r="P4176" s="1">
        <f>MATCH(spotify_data[[#This Row],[album_id]],spotify_data[album_id],0)</f>
        <v>4175</v>
      </c>
      <c r="Q4176" s="1" t="s">
        <v>19403</v>
      </c>
      <c r="R4176" s="2">
        <v>40491</v>
      </c>
      <c r="S4176" s="7">
        <f ca="1">+TODAY()-spotify_data[[#This Row],[Fecha lanzamiento Album]]</f>
        <v>5540</v>
      </c>
      <c r="T4176" s="7">
        <f ca="1">+spotify_data[[#This Row],[Antigüedad Album Dias]]/60</f>
        <v>92.333333333333329</v>
      </c>
      <c r="U4176" s="8">
        <f ca="1">spotify_data[[#This Row],[Antigüedad Album Meses]]/12</f>
        <v>7.6944444444444438</v>
      </c>
      <c r="V4176">
        <v>14</v>
      </c>
      <c r="W4176" s="1" t="s">
        <v>20</v>
      </c>
      <c r="X4176" s="1" t="str">
        <f>+IF(spotify_data[[#This Row],[album_type]]="album","Album",IF(spotify_data[[#This Row],[album_type]]="single","Single","Compilation"))</f>
        <v>Album</v>
      </c>
      <c r="Y4176">
        <v>371</v>
      </c>
    </row>
    <row r="4177" spans="1:25" x14ac:dyDescent="0.3">
      <c r="A4177" s="1" t="s">
        <v>19524</v>
      </c>
      <c r="B4177" s="1">
        <v>3703</v>
      </c>
      <c r="C4177" s="1" t="s">
        <v>19525</v>
      </c>
      <c r="D4177">
        <v>3</v>
      </c>
      <c r="E4177">
        <v>59</v>
      </c>
      <c r="F4177" s="10">
        <f>spotify_data[[#This Row],[track_popularity]]/100</f>
        <v>0.59</v>
      </c>
      <c r="G4177" s="9" t="b">
        <v>0</v>
      </c>
      <c r="H4177" s="1">
        <f>+IF(spotify_data[[#This Row],[explicit]]=FALSE,0,1)</f>
        <v>0</v>
      </c>
      <c r="I4177" s="1" t="s">
        <v>1608</v>
      </c>
      <c r="J4177" s="7">
        <f>MATCH(spotify_data[[#This Row],[artist_name]],spotify_data[artist_name],0)</f>
        <v>1807</v>
      </c>
      <c r="K4177">
        <v>77</v>
      </c>
      <c r="L4177" s="10">
        <f>spotify_data[[#This Row],[artist_popularity]]/100</f>
        <v>0.77</v>
      </c>
      <c r="M4177">
        <v>4777574</v>
      </c>
      <c r="N4177" s="1" t="s">
        <v>1609</v>
      </c>
      <c r="O4177" s="1" t="s">
        <v>19522</v>
      </c>
      <c r="P4177" s="1">
        <f>MATCH(spotify_data[[#This Row],[album_id]],spotify_data[album_id],0)</f>
        <v>1807</v>
      </c>
      <c r="Q4177" s="1" t="s">
        <v>19523</v>
      </c>
      <c r="R4177" s="2">
        <v>40368</v>
      </c>
      <c r="S4177" s="7">
        <f ca="1">+TODAY()-spotify_data[[#This Row],[Fecha lanzamiento Album]]</f>
        <v>5663</v>
      </c>
      <c r="T4177" s="7">
        <f ca="1">+spotify_data[[#This Row],[Antigüedad Album Dias]]/60</f>
        <v>94.38333333333334</v>
      </c>
      <c r="U4177" s="8">
        <f ca="1">spotify_data[[#This Row],[Antigüedad Album Meses]]/12</f>
        <v>7.865277777777778</v>
      </c>
      <c r="V4177">
        <v>12</v>
      </c>
      <c r="W4177" s="1" t="s">
        <v>20</v>
      </c>
      <c r="X4177" s="1" t="str">
        <f>+IF(spotify_data[[#This Row],[album_type]]="album","Album",IF(spotify_data[[#This Row],[album_type]]="single","Single","Compilation"))</f>
        <v>Album</v>
      </c>
      <c r="Y4177">
        <v>239</v>
      </c>
    </row>
    <row r="4178" spans="1:25" x14ac:dyDescent="0.3">
      <c r="A4178" s="1" t="s">
        <v>19566</v>
      </c>
      <c r="B4178" s="1">
        <v>8460</v>
      </c>
      <c r="C4178" s="1" t="s">
        <v>19567</v>
      </c>
      <c r="D4178">
        <v>5</v>
      </c>
      <c r="E4178">
        <v>59</v>
      </c>
      <c r="F4178" s="10">
        <f>spotify_data[[#This Row],[track_popularity]]/100</f>
        <v>0.59</v>
      </c>
      <c r="G4178" s="9" t="b">
        <v>1</v>
      </c>
      <c r="H4178" s="1">
        <f>+IF(spotify_data[[#This Row],[explicit]]=FALSE,0,1)</f>
        <v>1</v>
      </c>
      <c r="I4178" s="1" t="s">
        <v>3466</v>
      </c>
      <c r="J4178" s="7">
        <f>MATCH(spotify_data[[#This Row],[artist_name]],spotify_data[artist_name],0)</f>
        <v>106</v>
      </c>
      <c r="K4178">
        <v>88</v>
      </c>
      <c r="L4178" s="10">
        <f>spotify_data[[#This Row],[artist_popularity]]/100</f>
        <v>0.88</v>
      </c>
      <c r="M4178">
        <v>104517308</v>
      </c>
      <c r="N4178" s="1" t="s">
        <v>3467</v>
      </c>
      <c r="O4178" s="1" t="s">
        <v>19562</v>
      </c>
      <c r="P4178" s="1">
        <f>MATCH(spotify_data[[#This Row],[album_id]],spotify_data[album_id],0)</f>
        <v>819</v>
      </c>
      <c r="Q4178" s="1" t="s">
        <v>19563</v>
      </c>
      <c r="R4178" s="2">
        <v>40347</v>
      </c>
      <c r="S4178" s="7">
        <f ca="1">+TODAY()-spotify_data[[#This Row],[Fecha lanzamiento Album]]</f>
        <v>5684</v>
      </c>
      <c r="T4178" s="7">
        <f ca="1">+spotify_data[[#This Row],[Antigüedad Album Dias]]/60</f>
        <v>94.733333333333334</v>
      </c>
      <c r="U4178" s="8">
        <f ca="1">spotify_data[[#This Row],[Antigüedad Album Meses]]/12</f>
        <v>7.8944444444444448</v>
      </c>
      <c r="V4178">
        <v>17</v>
      </c>
      <c r="W4178" s="1" t="s">
        <v>20</v>
      </c>
      <c r="X4178" s="1" t="str">
        <f>+IF(spotify_data[[#This Row],[album_type]]="album","Album",IF(spotify_data[[#This Row],[album_type]]="single","Single","Compilation"))</f>
        <v>Album</v>
      </c>
      <c r="Y4178">
        <v>396</v>
      </c>
    </row>
    <row r="4179" spans="1:25" x14ac:dyDescent="0.3">
      <c r="A4179" s="1" t="s">
        <v>19809</v>
      </c>
      <c r="B4179" s="1">
        <v>3203</v>
      </c>
      <c r="C4179" s="1" t="s">
        <v>14720</v>
      </c>
      <c r="D4179">
        <v>10</v>
      </c>
      <c r="E4179">
        <v>59</v>
      </c>
      <c r="F4179" s="10">
        <f>spotify_data[[#This Row],[track_popularity]]/100</f>
        <v>0.59</v>
      </c>
      <c r="G4179" s="9" t="b">
        <v>0</v>
      </c>
      <c r="H4179" s="1">
        <f>+IF(spotify_data[[#This Row],[explicit]]=FALSE,0,1)</f>
        <v>0</v>
      </c>
      <c r="I4179" s="1" t="s">
        <v>6348</v>
      </c>
      <c r="J4179" s="7">
        <f>MATCH(spotify_data[[#This Row],[artist_name]],spotify_data[artist_name],0)</f>
        <v>103</v>
      </c>
      <c r="K4179">
        <v>90</v>
      </c>
      <c r="L4179" s="10">
        <f>spotify_data[[#This Row],[artist_popularity]]/100</f>
        <v>0.9</v>
      </c>
      <c r="M4179">
        <v>68997177</v>
      </c>
      <c r="N4179" s="1" t="s">
        <v>6349</v>
      </c>
      <c r="O4179" s="1" t="s">
        <v>19778</v>
      </c>
      <c r="P4179" s="1">
        <f>MATCH(spotify_data[[#This Row],[album_id]],spotify_data[album_id],0)</f>
        <v>197</v>
      </c>
      <c r="Q4179" s="1" t="s">
        <v>19369</v>
      </c>
      <c r="R4179" s="2">
        <v>40179</v>
      </c>
      <c r="S4179" s="7">
        <f ca="1">+TODAY()-spotify_data[[#This Row],[Fecha lanzamiento Album]]</f>
        <v>5852</v>
      </c>
      <c r="T4179" s="7">
        <f ca="1">+spotify_data[[#This Row],[Antigüedad Album Dias]]/60</f>
        <v>97.533333333333331</v>
      </c>
      <c r="U4179" s="8">
        <f ca="1">spotify_data[[#This Row],[Antigüedad Album Meses]]/12</f>
        <v>8.1277777777777782</v>
      </c>
      <c r="V4179">
        <v>13</v>
      </c>
      <c r="W4179" s="1" t="s">
        <v>20</v>
      </c>
      <c r="X4179" s="1" t="str">
        <f>+IF(spotify_data[[#This Row],[album_type]]="album","Album",IF(spotify_data[[#This Row],[album_type]]="single","Single","Compilation"))</f>
        <v>Album</v>
      </c>
      <c r="Y4179">
        <v>506</v>
      </c>
    </row>
    <row r="4180" spans="1:25" x14ac:dyDescent="0.3">
      <c r="A4180" s="1" t="s">
        <v>20204</v>
      </c>
      <c r="B4180" s="1">
        <v>1456</v>
      </c>
      <c r="C4180" s="1" t="s">
        <v>20205</v>
      </c>
      <c r="D4180">
        <v>4</v>
      </c>
      <c r="E4180">
        <v>59</v>
      </c>
      <c r="F4180" s="10">
        <f>spotify_data[[#This Row],[track_popularity]]/100</f>
        <v>0.59</v>
      </c>
      <c r="G4180" s="9" t="b">
        <v>0</v>
      </c>
      <c r="H4180" s="1">
        <f>+IF(spotify_data[[#This Row],[explicit]]=FALSE,0,1)</f>
        <v>0</v>
      </c>
      <c r="I4180" s="1" t="s">
        <v>16438</v>
      </c>
      <c r="J4180" s="7">
        <f>MATCH(spotify_data[[#This Row],[artist_name]],spotify_data[artist_name],0)</f>
        <v>3395</v>
      </c>
      <c r="K4180">
        <v>64</v>
      </c>
      <c r="L4180" s="10">
        <f>spotify_data[[#This Row],[artist_popularity]]/100</f>
        <v>0.64</v>
      </c>
      <c r="M4180">
        <v>2898444</v>
      </c>
      <c r="N4180" s="1" t="s">
        <v>395</v>
      </c>
      <c r="O4180" s="1" t="s">
        <v>20206</v>
      </c>
      <c r="P4180" s="1">
        <f>MATCH(spotify_data[[#This Row],[album_id]],spotify_data[album_id],0)</f>
        <v>4179</v>
      </c>
      <c r="Q4180" s="1" t="s">
        <v>20207</v>
      </c>
      <c r="R4180" s="2">
        <v>39994</v>
      </c>
      <c r="S4180" s="7">
        <f ca="1">+TODAY()-spotify_data[[#This Row],[Fecha lanzamiento Album]]</f>
        <v>6037</v>
      </c>
      <c r="T4180" s="7">
        <f ca="1">+spotify_data[[#This Row],[Antigüedad Album Dias]]/60</f>
        <v>100.61666666666666</v>
      </c>
      <c r="U4180" s="8">
        <f ca="1">spotify_data[[#This Row],[Antigüedad Album Meses]]/12</f>
        <v>8.3847222222222211</v>
      </c>
      <c r="V4180">
        <v>15</v>
      </c>
      <c r="W4180" s="1" t="s">
        <v>20</v>
      </c>
      <c r="X4180" s="1" t="str">
        <f>+IF(spotify_data[[#This Row],[album_type]]="album","Album",IF(spotify_data[[#This Row],[album_type]]="single","Single","Compilation"))</f>
        <v>Album</v>
      </c>
      <c r="Y4180">
        <v>536</v>
      </c>
    </row>
    <row r="4181" spans="1:25" x14ac:dyDescent="0.3">
      <c r="A4181" s="1" t="s">
        <v>20667</v>
      </c>
      <c r="B4181" s="1">
        <v>2288</v>
      </c>
      <c r="C4181" s="1" t="s">
        <v>7577</v>
      </c>
      <c r="D4181">
        <v>2</v>
      </c>
      <c r="E4181">
        <v>59</v>
      </c>
      <c r="F4181" s="10">
        <f>spotify_data[[#This Row],[track_popularity]]/100</f>
        <v>0.59</v>
      </c>
      <c r="G4181" s="9" t="b">
        <v>0</v>
      </c>
      <c r="H4181" s="1">
        <f>+IF(spotify_data[[#This Row],[explicit]]=FALSE,0,1)</f>
        <v>0</v>
      </c>
      <c r="I4181" s="1" t="s">
        <v>19021</v>
      </c>
      <c r="J4181" s="7">
        <f>MATCH(spotify_data[[#This Row],[artist_name]],spotify_data[artist_name],0)</f>
        <v>206</v>
      </c>
      <c r="K4181">
        <v>80</v>
      </c>
      <c r="L4181" s="10">
        <f>spotify_data[[#This Row],[artist_popularity]]/100</f>
        <v>0.8</v>
      </c>
      <c r="M4181">
        <v>17755451</v>
      </c>
      <c r="N4181" s="1" t="s">
        <v>516</v>
      </c>
      <c r="O4181" s="1" t="s">
        <v>20668</v>
      </c>
      <c r="P4181" s="1">
        <f>MATCH(spotify_data[[#This Row],[album_id]],spotify_data[album_id],0)</f>
        <v>4180</v>
      </c>
      <c r="Q4181" s="1" t="s">
        <v>20669</v>
      </c>
      <c r="R4181" s="2">
        <v>39434</v>
      </c>
      <c r="S4181" s="7">
        <f ca="1">+TODAY()-spotify_data[[#This Row],[Fecha lanzamiento Album]]</f>
        <v>6597</v>
      </c>
      <c r="T4181" s="7">
        <f ca="1">+spotify_data[[#This Row],[Antigüedad Album Dias]]/60</f>
        <v>109.95</v>
      </c>
      <c r="U4181" s="8">
        <f ca="1">spotify_data[[#This Row],[Antigüedad Album Meses]]/12</f>
        <v>9.1624999999999996</v>
      </c>
      <c r="V4181">
        <v>22</v>
      </c>
      <c r="W4181" s="1" t="s">
        <v>1932</v>
      </c>
      <c r="X4181" s="1" t="str">
        <f>+IF(spotify_data[[#This Row],[album_type]]="album","Album",IF(spotify_data[[#This Row],[album_type]]="single","Single","Compilation"))</f>
        <v>Compilation</v>
      </c>
      <c r="Y4181">
        <v>331</v>
      </c>
    </row>
    <row r="4182" spans="1:25" x14ac:dyDescent="0.3">
      <c r="A4182" s="1" t="s">
        <v>20686</v>
      </c>
      <c r="B4182" s="1">
        <v>1538</v>
      </c>
      <c r="C4182" s="1" t="s">
        <v>20687</v>
      </c>
      <c r="D4182">
        <v>2</v>
      </c>
      <c r="E4182">
        <v>59</v>
      </c>
      <c r="F4182" s="10">
        <f>spotify_data[[#This Row],[track_popularity]]/100</f>
        <v>0.59</v>
      </c>
      <c r="G4182" s="9" t="b">
        <v>0</v>
      </c>
      <c r="H4182" s="1">
        <f>+IF(spotify_data[[#This Row],[explicit]]=FALSE,0,1)</f>
        <v>0</v>
      </c>
      <c r="I4182" s="1" t="s">
        <v>20688</v>
      </c>
      <c r="J4182" s="7">
        <f>MATCH(spotify_data[[#This Row],[artist_name]],spotify_data[artist_name],0)</f>
        <v>4181</v>
      </c>
      <c r="K4182">
        <v>61</v>
      </c>
      <c r="L4182" s="10">
        <f>spotify_data[[#This Row],[artist_popularity]]/100</f>
        <v>0.61</v>
      </c>
      <c r="M4182">
        <v>1110794</v>
      </c>
      <c r="N4182" s="1" t="s">
        <v>1955</v>
      </c>
      <c r="O4182" s="1" t="s">
        <v>20689</v>
      </c>
      <c r="P4182" s="1">
        <f>MATCH(spotify_data[[#This Row],[album_id]],spotify_data[album_id],0)</f>
        <v>4181</v>
      </c>
      <c r="Q4182" s="1" t="s">
        <v>20690</v>
      </c>
      <c r="R4182" s="2">
        <v>39391</v>
      </c>
      <c r="S4182" s="7">
        <f ca="1">+TODAY()-spotify_data[[#This Row],[Fecha lanzamiento Album]]</f>
        <v>6640</v>
      </c>
      <c r="T4182" s="7">
        <f ca="1">+spotify_data[[#This Row],[Antigüedad Album Dias]]/60</f>
        <v>110.66666666666667</v>
      </c>
      <c r="U4182" s="8">
        <f ca="1">spotify_data[[#This Row],[Antigüedad Album Meses]]/12</f>
        <v>9.2222222222222232</v>
      </c>
      <c r="V4182">
        <v>13</v>
      </c>
      <c r="W4182" s="1" t="s">
        <v>20</v>
      </c>
      <c r="X4182" s="1" t="str">
        <f>+IF(spotify_data[[#This Row],[album_type]]="album","Album",IF(spotify_data[[#This Row],[album_type]]="single","Single","Compilation"))</f>
        <v>Album</v>
      </c>
      <c r="Y4182">
        <v>269</v>
      </c>
    </row>
    <row r="4183" spans="1:25" x14ac:dyDescent="0.3">
      <c r="A4183" s="1" t="s">
        <v>20767</v>
      </c>
      <c r="B4183" s="1">
        <v>8039</v>
      </c>
      <c r="C4183" s="1" t="s">
        <v>8308</v>
      </c>
      <c r="D4183">
        <v>17</v>
      </c>
      <c r="E4183">
        <v>59</v>
      </c>
      <c r="F4183" s="10">
        <f>spotify_data[[#This Row],[track_popularity]]/100</f>
        <v>0.59</v>
      </c>
      <c r="G4183" s="9" t="b">
        <v>0</v>
      </c>
      <c r="H4183" s="1">
        <f>+IF(spotify_data[[#This Row],[explicit]]=FALSE,0,1)</f>
        <v>0</v>
      </c>
      <c r="I4183" s="1" t="s">
        <v>20768</v>
      </c>
      <c r="J4183" s="7">
        <f>MATCH(spotify_data[[#This Row],[artist_name]],spotify_data[artist_name],0)</f>
        <v>4182</v>
      </c>
      <c r="K4183">
        <v>65</v>
      </c>
      <c r="L4183" s="10">
        <f>spotify_data[[#This Row],[artist_popularity]]/100</f>
        <v>0.65</v>
      </c>
      <c r="M4183">
        <v>3786304</v>
      </c>
      <c r="N4183" s="1" t="s">
        <v>23</v>
      </c>
      <c r="O4183" s="1" t="s">
        <v>20769</v>
      </c>
      <c r="P4183" s="1">
        <f>MATCH(spotify_data[[#This Row],[album_id]],spotify_data[album_id],0)</f>
        <v>4182</v>
      </c>
      <c r="Q4183" s="1" t="s">
        <v>20770</v>
      </c>
      <c r="R4183" s="2">
        <v>39263</v>
      </c>
      <c r="S4183" s="7">
        <f ca="1">+TODAY()-spotify_data[[#This Row],[Fecha lanzamiento Album]]</f>
        <v>6768</v>
      </c>
      <c r="T4183" s="7">
        <f ca="1">+spotify_data[[#This Row],[Antigüedad Album Dias]]/60</f>
        <v>112.8</v>
      </c>
      <c r="U4183" s="8">
        <f ca="1">spotify_data[[#This Row],[Antigüedad Album Meses]]/12</f>
        <v>9.4</v>
      </c>
      <c r="V4183">
        <v>17</v>
      </c>
      <c r="W4183" s="1" t="s">
        <v>20</v>
      </c>
      <c r="X4183" s="1" t="str">
        <f>+IF(spotify_data[[#This Row],[album_type]]="album","Album",IF(spotify_data[[#This Row],[album_type]]="single","Single","Compilation"))</f>
        <v>Album</v>
      </c>
      <c r="Y4183">
        <v>524</v>
      </c>
    </row>
    <row r="4184" spans="1:25" x14ac:dyDescent="0.3">
      <c r="A4184" s="1" t="s">
        <v>20997</v>
      </c>
      <c r="B4184" s="1">
        <v>3557</v>
      </c>
      <c r="C4184" s="1" t="s">
        <v>20998</v>
      </c>
      <c r="D4184">
        <v>1</v>
      </c>
      <c r="E4184">
        <v>59</v>
      </c>
      <c r="F4184" s="10">
        <f>spotify_data[[#This Row],[track_popularity]]/100</f>
        <v>0.59</v>
      </c>
      <c r="G4184" s="9" t="b">
        <v>0</v>
      </c>
      <c r="H4184" s="1">
        <f>+IF(spotify_data[[#This Row],[explicit]]=FALSE,0,1)</f>
        <v>0</v>
      </c>
      <c r="I4184" s="1" t="s">
        <v>20622</v>
      </c>
      <c r="J4184" s="7">
        <f>MATCH(spotify_data[[#This Row],[artist_name]],spotify_data[artist_name],0)</f>
        <v>2352</v>
      </c>
      <c r="K4184">
        <v>63</v>
      </c>
      <c r="L4184" s="10">
        <f>spotify_data[[#This Row],[artist_popularity]]/100</f>
        <v>0.63</v>
      </c>
      <c r="M4184">
        <v>1441603</v>
      </c>
      <c r="N4184" s="1" t="s">
        <v>23</v>
      </c>
      <c r="O4184" s="1" t="s">
        <v>20999</v>
      </c>
      <c r="P4184" s="1">
        <f>MATCH(spotify_data[[#This Row],[album_id]],spotify_data[album_id],0)</f>
        <v>4183</v>
      </c>
      <c r="Q4184" s="1" t="s">
        <v>21000</v>
      </c>
      <c r="R4184" s="2">
        <v>39083</v>
      </c>
      <c r="S4184" s="7">
        <f ca="1">+TODAY()-spotify_data[[#This Row],[Fecha lanzamiento Album]]</f>
        <v>6948</v>
      </c>
      <c r="T4184" s="7">
        <f ca="1">+spotify_data[[#This Row],[Antigüedad Album Dias]]/60</f>
        <v>115.8</v>
      </c>
      <c r="U4184" s="8">
        <f ca="1">spotify_data[[#This Row],[Antigüedad Album Meses]]/12</f>
        <v>9.65</v>
      </c>
      <c r="V4184">
        <v>1</v>
      </c>
      <c r="W4184" s="1" t="s">
        <v>21</v>
      </c>
      <c r="X4184" s="1" t="str">
        <f>+IF(spotify_data[[#This Row],[album_type]]="album","Album",IF(spotify_data[[#This Row],[album_type]]="single","Single","Compilation"))</f>
        <v>Single</v>
      </c>
      <c r="Y4184">
        <v>396</v>
      </c>
    </row>
    <row r="4185" spans="1:25" x14ac:dyDescent="0.3">
      <c r="A4185" s="1" t="s">
        <v>21041</v>
      </c>
      <c r="B4185" s="1">
        <v>2309</v>
      </c>
      <c r="C4185" s="1" t="s">
        <v>21042</v>
      </c>
      <c r="D4185">
        <v>7</v>
      </c>
      <c r="E4185">
        <v>59</v>
      </c>
      <c r="F4185" s="10">
        <f>spotify_data[[#This Row],[track_popularity]]/100</f>
        <v>0.59</v>
      </c>
      <c r="G4185" s="9" t="b">
        <v>1</v>
      </c>
      <c r="H4185" s="1">
        <f>+IF(spotify_data[[#This Row],[explicit]]=FALSE,0,1)</f>
        <v>1</v>
      </c>
      <c r="I4185" s="1" t="s">
        <v>14026</v>
      </c>
      <c r="J4185" s="7">
        <f>MATCH(spotify_data[[#This Row],[artist_name]],spotify_data[artist_name],0)</f>
        <v>4144</v>
      </c>
      <c r="K4185">
        <v>66</v>
      </c>
      <c r="L4185" s="10">
        <f>spotify_data[[#This Row],[artist_popularity]]/100</f>
        <v>0.66</v>
      </c>
      <c r="M4185">
        <v>2133926</v>
      </c>
      <c r="N4185" s="1" t="s">
        <v>14027</v>
      </c>
      <c r="O4185" s="1" t="s">
        <v>21043</v>
      </c>
      <c r="P4185" s="1">
        <f>MATCH(spotify_data[[#This Row],[album_id]],spotify_data[album_id],0)</f>
        <v>4184</v>
      </c>
      <c r="Q4185" s="1" t="s">
        <v>15113</v>
      </c>
      <c r="R4185" s="2">
        <v>39035</v>
      </c>
      <c r="S4185" s="7">
        <f ca="1">+TODAY()-spotify_data[[#This Row],[Fecha lanzamiento Album]]</f>
        <v>6996</v>
      </c>
      <c r="T4185" s="7">
        <f ca="1">+spotify_data[[#This Row],[Antigüedad Album Dias]]/60</f>
        <v>116.6</v>
      </c>
      <c r="U4185" s="8">
        <f ca="1">spotify_data[[#This Row],[Antigüedad Album Meses]]/12</f>
        <v>9.7166666666666668</v>
      </c>
      <c r="V4185">
        <v>15</v>
      </c>
      <c r="W4185" s="1" t="s">
        <v>20</v>
      </c>
      <c r="X4185" s="1" t="str">
        <f>+IF(spotify_data[[#This Row],[album_type]]="album","Album",IF(spotify_data[[#This Row],[album_type]]="single","Single","Compilation"))</f>
        <v>Album</v>
      </c>
      <c r="Y4185">
        <v>412</v>
      </c>
    </row>
    <row r="4186" spans="1:25" x14ac:dyDescent="0.3">
      <c r="A4186" s="1" t="s">
        <v>21066</v>
      </c>
      <c r="B4186" s="1">
        <v>348</v>
      </c>
      <c r="C4186" s="1" t="s">
        <v>21067</v>
      </c>
      <c r="D4186">
        <v>1</v>
      </c>
      <c r="E4186">
        <v>59</v>
      </c>
      <c r="F4186" s="10">
        <f>spotify_data[[#This Row],[track_popularity]]/100</f>
        <v>0.59</v>
      </c>
      <c r="G4186" s="9" t="b">
        <v>0</v>
      </c>
      <c r="H4186" s="1">
        <f>+IF(spotify_data[[#This Row],[explicit]]=FALSE,0,1)</f>
        <v>0</v>
      </c>
      <c r="I4186" s="1" t="s">
        <v>21068</v>
      </c>
      <c r="J4186" s="7">
        <f>MATCH(spotify_data[[#This Row],[artist_name]],spotify_data[artist_name],0)</f>
        <v>4185</v>
      </c>
      <c r="K4186">
        <v>65</v>
      </c>
      <c r="L4186" s="10">
        <f>spotify_data[[#This Row],[artist_popularity]]/100</f>
        <v>0.65</v>
      </c>
      <c r="M4186">
        <v>2382165</v>
      </c>
      <c r="N4186" s="1" t="s">
        <v>23</v>
      </c>
      <c r="O4186" s="1" t="s">
        <v>21069</v>
      </c>
      <c r="P4186" s="1">
        <f>MATCH(spotify_data[[#This Row],[album_id]],spotify_data[album_id],0)</f>
        <v>4185</v>
      </c>
      <c r="Q4186" s="1" t="s">
        <v>21068</v>
      </c>
      <c r="R4186" s="2">
        <v>38991</v>
      </c>
      <c r="S4186" s="7">
        <f ca="1">+TODAY()-spotify_data[[#This Row],[Fecha lanzamiento Album]]</f>
        <v>7040</v>
      </c>
      <c r="T4186" s="7">
        <f ca="1">+spotify_data[[#This Row],[Antigüedad Album Dias]]/60</f>
        <v>117.33333333333333</v>
      </c>
      <c r="U4186" s="8">
        <f ca="1">spotify_data[[#This Row],[Antigüedad Album Meses]]/12</f>
        <v>9.7777777777777768</v>
      </c>
      <c r="V4186">
        <v>12</v>
      </c>
      <c r="W4186" s="1" t="s">
        <v>20</v>
      </c>
      <c r="X4186" s="1" t="str">
        <f>+IF(spotify_data[[#This Row],[album_type]]="album","Album",IF(spotify_data[[#This Row],[album_type]]="single","Single","Compilation"))</f>
        <v>Album</v>
      </c>
      <c r="Y4186">
        <v>358</v>
      </c>
    </row>
    <row r="4187" spans="1:25" x14ac:dyDescent="0.3">
      <c r="A4187" s="1" t="s">
        <v>21342</v>
      </c>
      <c r="B4187" s="1">
        <v>14287</v>
      </c>
      <c r="C4187" s="1" t="s">
        <v>21343</v>
      </c>
      <c r="D4187">
        <v>11</v>
      </c>
      <c r="E4187">
        <v>59</v>
      </c>
      <c r="F4187" s="10">
        <f>spotify_data[[#This Row],[track_popularity]]/100</f>
        <v>0.59</v>
      </c>
      <c r="G4187" s="9" t="b">
        <v>0</v>
      </c>
      <c r="H4187" s="1">
        <f>+IF(spotify_data[[#This Row],[explicit]]=FALSE,0,1)</f>
        <v>0</v>
      </c>
      <c r="I4187" s="1" t="s">
        <v>6275</v>
      </c>
      <c r="J4187" s="7">
        <f>MATCH(spotify_data[[#This Row],[artist_name]],spotify_data[artist_name],0)</f>
        <v>3617</v>
      </c>
      <c r="K4187">
        <v>66</v>
      </c>
      <c r="L4187" s="10">
        <f>spotify_data[[#This Row],[artist_popularity]]/100</f>
        <v>0.66</v>
      </c>
      <c r="M4187">
        <v>490560</v>
      </c>
      <c r="N4187" s="1" t="s">
        <v>1609</v>
      </c>
      <c r="O4187" s="1" t="s">
        <v>21344</v>
      </c>
      <c r="P4187" s="1">
        <f>MATCH(spotify_data[[#This Row],[album_id]],spotify_data[album_id],0)</f>
        <v>4186</v>
      </c>
      <c r="Q4187" s="1" t="s">
        <v>21345</v>
      </c>
      <c r="R4187" s="2">
        <v>38615</v>
      </c>
      <c r="S4187" s="7">
        <f ca="1">+TODAY()-spotify_data[[#This Row],[Fecha lanzamiento Album]]</f>
        <v>7416</v>
      </c>
      <c r="T4187" s="7">
        <f ca="1">+spotify_data[[#This Row],[Antigüedad Album Dias]]/60</f>
        <v>123.6</v>
      </c>
      <c r="U4187" s="8">
        <f ca="1">spotify_data[[#This Row],[Antigüedad Album Meses]]/12</f>
        <v>10.299999999999999</v>
      </c>
      <c r="V4187">
        <v>24</v>
      </c>
      <c r="W4187" s="1" t="s">
        <v>1932</v>
      </c>
      <c r="X4187" s="1" t="str">
        <f>+IF(spotify_data[[#This Row],[album_type]]="album","Album",IF(spotify_data[[#This Row],[album_type]]="single","Single","Compilation"))</f>
        <v>Compilation</v>
      </c>
      <c r="Y4187">
        <v>188</v>
      </c>
    </row>
    <row r="4188" spans="1:25" x14ac:dyDescent="0.3">
      <c r="A4188" s="1" t="s">
        <v>21423</v>
      </c>
      <c r="B4188" s="1">
        <v>448</v>
      </c>
      <c r="C4188" s="1" t="s">
        <v>21424</v>
      </c>
      <c r="D4188">
        <v>14</v>
      </c>
      <c r="E4188">
        <v>59</v>
      </c>
      <c r="F4188" s="10">
        <f>spotify_data[[#This Row],[track_popularity]]/100</f>
        <v>0.59</v>
      </c>
      <c r="G4188" s="9" t="b">
        <v>1</v>
      </c>
      <c r="H4188" s="1">
        <f>+IF(spotify_data[[#This Row],[explicit]]=FALSE,0,1)</f>
        <v>1</v>
      </c>
      <c r="I4188" s="1" t="s">
        <v>14026</v>
      </c>
      <c r="J4188" s="7">
        <f>MATCH(spotify_data[[#This Row],[artist_name]],spotify_data[artist_name],0)</f>
        <v>4144</v>
      </c>
      <c r="K4188">
        <v>66</v>
      </c>
      <c r="L4188" s="10">
        <f>spotify_data[[#This Row],[artist_popularity]]/100</f>
        <v>0.66</v>
      </c>
      <c r="M4188">
        <v>2135253</v>
      </c>
      <c r="N4188" s="1" t="s">
        <v>14027</v>
      </c>
      <c r="O4188" s="1" t="s">
        <v>21425</v>
      </c>
      <c r="P4188" s="1">
        <f>MATCH(spotify_data[[#This Row],[album_id]],spotify_data[album_id],0)</f>
        <v>4187</v>
      </c>
      <c r="Q4188" s="1" t="s">
        <v>20313</v>
      </c>
      <c r="R4188" s="2">
        <v>38517</v>
      </c>
      <c r="S4188" s="7">
        <f ca="1">+TODAY()-spotify_data[[#This Row],[Fecha lanzamiento Album]]</f>
        <v>7514</v>
      </c>
      <c r="T4188" s="7">
        <f ca="1">+spotify_data[[#This Row],[Antigüedad Album Dias]]/60</f>
        <v>125.23333333333333</v>
      </c>
      <c r="U4188" s="8">
        <f ca="1">spotify_data[[#This Row],[Antigüedad Album Meses]]/12</f>
        <v>10.436111111111112</v>
      </c>
      <c r="V4188">
        <v>16</v>
      </c>
      <c r="W4188" s="1" t="s">
        <v>20</v>
      </c>
      <c r="X4188" s="1" t="str">
        <f>+IF(spotify_data[[#This Row],[album_type]]="album","Album",IF(spotify_data[[#This Row],[album_type]]="single","Single","Compilation"))</f>
        <v>Album</v>
      </c>
      <c r="Y4188">
        <v>483</v>
      </c>
    </row>
    <row r="4189" spans="1:25" x14ac:dyDescent="0.3">
      <c r="A4189" s="1" t="s">
        <v>21645</v>
      </c>
      <c r="B4189" s="1">
        <v>3490</v>
      </c>
      <c r="C4189" s="1" t="s">
        <v>21646</v>
      </c>
      <c r="D4189">
        <v>7</v>
      </c>
      <c r="E4189">
        <v>59</v>
      </c>
      <c r="F4189" s="10">
        <f>spotify_data[[#This Row],[track_popularity]]/100</f>
        <v>0.59</v>
      </c>
      <c r="G4189" s="9" t="b">
        <v>0</v>
      </c>
      <c r="H4189" s="1">
        <f>+IF(spotify_data[[#This Row],[explicit]]=FALSE,0,1)</f>
        <v>0</v>
      </c>
      <c r="I4189" s="1" t="s">
        <v>6845</v>
      </c>
      <c r="J4189" s="7">
        <f>MATCH(spotify_data[[#This Row],[artist_name]],spotify_data[artist_name],0)</f>
        <v>3400</v>
      </c>
      <c r="K4189">
        <v>70</v>
      </c>
      <c r="L4189" s="10">
        <f>spotify_data[[#This Row],[artist_popularity]]/100</f>
        <v>0.7</v>
      </c>
      <c r="M4189">
        <v>1605379</v>
      </c>
      <c r="N4189" s="1" t="s">
        <v>1609</v>
      </c>
      <c r="O4189" s="1" t="s">
        <v>21641</v>
      </c>
      <c r="P4189" s="1">
        <f>MATCH(spotify_data[[#This Row],[album_id]],spotify_data[album_id],0)</f>
        <v>4188</v>
      </c>
      <c r="Q4189" s="1" t="s">
        <v>21642</v>
      </c>
      <c r="R4189" s="2">
        <v>38132</v>
      </c>
      <c r="S4189" s="7">
        <f ca="1">+TODAY()-spotify_data[[#This Row],[Fecha lanzamiento Album]]</f>
        <v>7899</v>
      </c>
      <c r="T4189" s="7">
        <f ca="1">+spotify_data[[#This Row],[Antigüedad Album Dias]]/60</f>
        <v>131.65</v>
      </c>
      <c r="U4189" s="8">
        <f ca="1">spotify_data[[#This Row],[Antigüedad Album Meses]]/12</f>
        <v>10.970833333333333</v>
      </c>
      <c r="V4189">
        <v>21</v>
      </c>
      <c r="W4189" s="1" t="s">
        <v>1932</v>
      </c>
      <c r="X4189" s="1" t="str">
        <f>+IF(spotify_data[[#This Row],[album_type]]="album","Album",IF(spotify_data[[#This Row],[album_type]]="single","Single","Compilation"))</f>
        <v>Compilation</v>
      </c>
      <c r="Y4189">
        <v>39</v>
      </c>
    </row>
    <row r="4190" spans="1:25" x14ac:dyDescent="0.3">
      <c r="A4190" s="1" t="s">
        <v>21675</v>
      </c>
      <c r="B4190" s="1">
        <v>7479</v>
      </c>
      <c r="C4190" s="1" t="s">
        <v>21676</v>
      </c>
      <c r="D4190">
        <v>6</v>
      </c>
      <c r="E4190">
        <v>59</v>
      </c>
      <c r="F4190" s="10">
        <f>spotify_data[[#This Row],[track_popularity]]/100</f>
        <v>0.59</v>
      </c>
      <c r="G4190" s="9" t="b">
        <v>1</v>
      </c>
      <c r="H4190" s="1">
        <f>+IF(spotify_data[[#This Row],[explicit]]=FALSE,0,1)</f>
        <v>1</v>
      </c>
      <c r="I4190" s="1" t="s">
        <v>20870</v>
      </c>
      <c r="J4190" s="7">
        <f>MATCH(spotify_data[[#This Row],[artist_name]],spotify_data[artist_name],0)</f>
        <v>581</v>
      </c>
      <c r="K4190">
        <v>75</v>
      </c>
      <c r="L4190" s="10">
        <f>spotify_data[[#This Row],[artist_popularity]]/100</f>
        <v>0.75</v>
      </c>
      <c r="M4190">
        <v>12762931</v>
      </c>
      <c r="N4190" s="1" t="s">
        <v>20871</v>
      </c>
      <c r="O4190" s="1" t="s">
        <v>21677</v>
      </c>
      <c r="P4190" s="1">
        <f>MATCH(spotify_data[[#This Row],[album_id]],spotify_data[album_id],0)</f>
        <v>4189</v>
      </c>
      <c r="Q4190" s="1" t="s">
        <v>21678</v>
      </c>
      <c r="R4190" s="2">
        <v>38055</v>
      </c>
      <c r="S4190" s="7">
        <f ca="1">+TODAY()-spotify_data[[#This Row],[Fecha lanzamiento Album]]</f>
        <v>7976</v>
      </c>
      <c r="T4190" s="7">
        <f ca="1">+spotify_data[[#This Row],[Antigüedad Album Dias]]/60</f>
        <v>132.93333333333334</v>
      </c>
      <c r="U4190" s="8">
        <f ca="1">spotify_data[[#This Row],[Antigüedad Album Meses]]/12</f>
        <v>11.077777777777778</v>
      </c>
      <c r="V4190">
        <v>15</v>
      </c>
      <c r="W4190" s="1" t="s">
        <v>1932</v>
      </c>
      <c r="X4190" s="1" t="str">
        <f>+IF(spotify_data[[#This Row],[album_type]]="album","Album",IF(spotify_data[[#This Row],[album_type]]="single","Single","Compilation"))</f>
        <v>Compilation</v>
      </c>
      <c r="Y4190">
        <v>416</v>
      </c>
    </row>
    <row r="4191" spans="1:25" x14ac:dyDescent="0.3">
      <c r="A4191" s="1" t="s">
        <v>21814</v>
      </c>
      <c r="B4191" s="1">
        <v>1441</v>
      </c>
      <c r="C4191" s="1" t="s">
        <v>21815</v>
      </c>
      <c r="D4191">
        <v>2</v>
      </c>
      <c r="E4191">
        <v>59</v>
      </c>
      <c r="F4191" s="10">
        <f>spotify_data[[#This Row],[track_popularity]]/100</f>
        <v>0.59</v>
      </c>
      <c r="G4191" s="9" t="b">
        <v>0</v>
      </c>
      <c r="H4191" s="1">
        <f>+IF(spotify_data[[#This Row],[explicit]]=FALSE,0,1)</f>
        <v>0</v>
      </c>
      <c r="I4191" s="1" t="s">
        <v>21805</v>
      </c>
      <c r="J4191" s="7">
        <f>MATCH(spotify_data[[#This Row],[artist_name]],spotify_data[artist_name],0)</f>
        <v>3237</v>
      </c>
      <c r="K4191">
        <v>62</v>
      </c>
      <c r="L4191" s="10">
        <f>spotify_data[[#This Row],[artist_popularity]]/100</f>
        <v>0.62</v>
      </c>
      <c r="M4191">
        <v>143398</v>
      </c>
      <c r="N4191" s="1" t="s">
        <v>1609</v>
      </c>
      <c r="O4191" s="1" t="s">
        <v>21806</v>
      </c>
      <c r="P4191" s="1">
        <f>MATCH(spotify_data[[#This Row],[album_id]],spotify_data[album_id],0)</f>
        <v>3237</v>
      </c>
      <c r="Q4191" s="1" t="s">
        <v>21807</v>
      </c>
      <c r="R4191" s="2">
        <v>37824</v>
      </c>
      <c r="S4191" s="7">
        <f ca="1">+TODAY()-spotify_data[[#This Row],[Fecha lanzamiento Album]]</f>
        <v>8207</v>
      </c>
      <c r="T4191" s="7">
        <f ca="1">+spotify_data[[#This Row],[Antigüedad Album Dias]]/60</f>
        <v>136.78333333333333</v>
      </c>
      <c r="U4191" s="8">
        <f ca="1">spotify_data[[#This Row],[Antigüedad Album Meses]]/12</f>
        <v>11.39861111111111</v>
      </c>
      <c r="V4191">
        <v>15</v>
      </c>
      <c r="W4191" s="1" t="s">
        <v>1932</v>
      </c>
      <c r="X4191" s="1" t="str">
        <f>+IF(spotify_data[[#This Row],[album_type]]="album","Album",IF(spotify_data[[#This Row],[album_type]]="single","Single","Compilation"))</f>
        <v>Compilation</v>
      </c>
      <c r="Y4191">
        <v>187</v>
      </c>
    </row>
    <row r="4192" spans="1:25" x14ac:dyDescent="0.3">
      <c r="A4192" s="1" t="s">
        <v>21833</v>
      </c>
      <c r="B4192" s="1">
        <v>854</v>
      </c>
      <c r="C4192" s="1" t="s">
        <v>21834</v>
      </c>
      <c r="D4192">
        <v>5</v>
      </c>
      <c r="E4192">
        <v>59</v>
      </c>
      <c r="F4192" s="10">
        <f>spotify_data[[#This Row],[track_popularity]]/100</f>
        <v>0.59</v>
      </c>
      <c r="G4192" s="9" t="b">
        <v>0</v>
      </c>
      <c r="H4192" s="1">
        <f>+IF(spotify_data[[#This Row],[explicit]]=FALSE,0,1)</f>
        <v>0</v>
      </c>
      <c r="I4192" s="1" t="s">
        <v>21835</v>
      </c>
      <c r="J4192" s="7">
        <f>MATCH(spotify_data[[#This Row],[artist_name]],spotify_data[artist_name],0)</f>
        <v>4191</v>
      </c>
      <c r="K4192">
        <v>52</v>
      </c>
      <c r="L4192" s="10">
        <f>spotify_data[[#This Row],[artist_popularity]]/100</f>
        <v>0.52</v>
      </c>
      <c r="M4192">
        <v>161074</v>
      </c>
      <c r="N4192" s="1" t="s">
        <v>21836</v>
      </c>
      <c r="O4192" s="1" t="s">
        <v>21837</v>
      </c>
      <c r="P4192" s="1">
        <f>MATCH(spotify_data[[#This Row],[album_id]],spotify_data[album_id],0)</f>
        <v>4191</v>
      </c>
      <c r="Q4192" s="1" t="s">
        <v>21838</v>
      </c>
      <c r="R4192" s="2">
        <v>37802</v>
      </c>
      <c r="S4192" s="7">
        <f ca="1">+TODAY()-spotify_data[[#This Row],[Fecha lanzamiento Album]]</f>
        <v>8229</v>
      </c>
      <c r="T4192" s="7">
        <f ca="1">+spotify_data[[#This Row],[Antigüedad Album Dias]]/60</f>
        <v>137.15</v>
      </c>
      <c r="U4192" s="8">
        <f ca="1">spotify_data[[#This Row],[Antigüedad Album Meses]]/12</f>
        <v>11.429166666666667</v>
      </c>
      <c r="V4192">
        <v>13</v>
      </c>
      <c r="W4192" s="1" t="s">
        <v>20</v>
      </c>
      <c r="X4192" s="1" t="str">
        <f>+IF(spotify_data[[#This Row],[album_type]]="album","Album",IF(spotify_data[[#This Row],[album_type]]="single","Single","Compilation"))</f>
        <v>Album</v>
      </c>
      <c r="Y4192">
        <v>28</v>
      </c>
    </row>
    <row r="4193" spans="1:25" x14ac:dyDescent="0.3">
      <c r="A4193" s="1" t="s">
        <v>22019</v>
      </c>
      <c r="B4193" s="1">
        <v>6286</v>
      </c>
      <c r="C4193" s="1" t="s">
        <v>22020</v>
      </c>
      <c r="D4193">
        <v>7</v>
      </c>
      <c r="E4193">
        <v>59</v>
      </c>
      <c r="F4193" s="10">
        <f>spotify_data[[#This Row],[track_popularity]]/100</f>
        <v>0.59</v>
      </c>
      <c r="G4193" s="9" t="b">
        <v>0</v>
      </c>
      <c r="H4193" s="1">
        <f>+IF(spotify_data[[#This Row],[explicit]]=FALSE,0,1)</f>
        <v>0</v>
      </c>
      <c r="I4193" s="1" t="s">
        <v>22015</v>
      </c>
      <c r="J4193" s="7">
        <f>MATCH(spotify_data[[#This Row],[artist_name]],spotify_data[artist_name],0)</f>
        <v>2183</v>
      </c>
      <c r="K4193">
        <v>71</v>
      </c>
      <c r="L4193" s="10">
        <f>spotify_data[[#This Row],[artist_popularity]]/100</f>
        <v>0.71</v>
      </c>
      <c r="M4193">
        <v>4290840</v>
      </c>
      <c r="N4193" s="1" t="s">
        <v>22016</v>
      </c>
      <c r="O4193" s="1" t="s">
        <v>22017</v>
      </c>
      <c r="P4193" s="1">
        <f>MATCH(spotify_data[[#This Row],[album_id]],spotify_data[album_id],0)</f>
        <v>4192</v>
      </c>
      <c r="Q4193" s="1" t="s">
        <v>22018</v>
      </c>
      <c r="R4193" s="2">
        <v>37603</v>
      </c>
      <c r="S4193" s="7">
        <f ca="1">+TODAY()-spotify_data[[#This Row],[Fecha lanzamiento Album]]</f>
        <v>8428</v>
      </c>
      <c r="T4193" s="7">
        <f ca="1">+spotify_data[[#This Row],[Antigüedad Album Dias]]/60</f>
        <v>140.46666666666667</v>
      </c>
      <c r="U4193" s="8">
        <f ca="1">spotify_data[[#This Row],[Antigüedad Album Meses]]/12</f>
        <v>11.705555555555556</v>
      </c>
      <c r="V4193">
        <v>14</v>
      </c>
      <c r="W4193" s="1" t="s">
        <v>20</v>
      </c>
      <c r="X4193" s="1" t="str">
        <f>+IF(spotify_data[[#This Row],[album_type]]="album","Album",IF(spotify_data[[#This Row],[album_type]]="single","Single","Compilation"))</f>
        <v>Album</v>
      </c>
      <c r="Y4193">
        <v>422</v>
      </c>
    </row>
    <row r="4194" spans="1:25" x14ac:dyDescent="0.3">
      <c r="A4194" s="1" t="s">
        <v>22181</v>
      </c>
      <c r="B4194" s="1"/>
      <c r="C4194" s="1" t="s">
        <v>22182</v>
      </c>
      <c r="D4194">
        <v>2</v>
      </c>
      <c r="E4194">
        <v>59</v>
      </c>
      <c r="F4194" s="10">
        <f>spotify_data[[#This Row],[track_popularity]]/100</f>
        <v>0.59</v>
      </c>
      <c r="G4194" s="9" t="b">
        <v>0</v>
      </c>
      <c r="H4194" s="1">
        <f>+IF(spotify_data[[#This Row],[explicit]]=FALSE,0,1)</f>
        <v>0</v>
      </c>
      <c r="I4194" s="1" t="s">
        <v>6845</v>
      </c>
      <c r="J4194" s="7">
        <f>MATCH(spotify_data[[#This Row],[artist_name]],spotify_data[artist_name],0)</f>
        <v>3400</v>
      </c>
      <c r="K4194">
        <v>70</v>
      </c>
      <c r="L4194" s="10">
        <f>spotify_data[[#This Row],[artist_popularity]]/100</f>
        <v>0.7</v>
      </c>
      <c r="M4194">
        <v>1604690</v>
      </c>
      <c r="N4194" s="1" t="s">
        <v>1609</v>
      </c>
      <c r="O4194" s="1" t="s">
        <v>22183</v>
      </c>
      <c r="P4194" s="1">
        <f>MATCH(spotify_data[[#This Row],[album_id]],spotify_data[album_id],0)</f>
        <v>4193</v>
      </c>
      <c r="Q4194" s="1" t="s">
        <v>22184</v>
      </c>
      <c r="R4194" s="2">
        <v>37369</v>
      </c>
      <c r="S4194" s="7">
        <f ca="1">+TODAY()-spotify_data[[#This Row],[Fecha lanzamiento Album]]</f>
        <v>8662</v>
      </c>
      <c r="T4194" s="7">
        <f ca="1">+spotify_data[[#This Row],[Antigüedad Album Dias]]/60</f>
        <v>144.36666666666667</v>
      </c>
      <c r="U4194" s="8">
        <f ca="1">spotify_data[[#This Row],[Antigüedad Album Meses]]/12</f>
        <v>12.030555555555557</v>
      </c>
      <c r="V4194">
        <v>13</v>
      </c>
      <c r="W4194" s="1" t="s">
        <v>20</v>
      </c>
      <c r="X4194" s="1" t="str">
        <f>+IF(spotify_data[[#This Row],[album_type]]="album","Album",IF(spotify_data[[#This Row],[album_type]]="single","Single","Compilation"))</f>
        <v>Album</v>
      </c>
      <c r="Y4194">
        <v>555</v>
      </c>
    </row>
    <row r="4195" spans="1:25" x14ac:dyDescent="0.3">
      <c r="A4195" s="1" t="s">
        <v>22535</v>
      </c>
      <c r="B4195" s="1"/>
      <c r="C4195" s="1" t="s">
        <v>22536</v>
      </c>
      <c r="D4195">
        <v>3</v>
      </c>
      <c r="E4195">
        <v>59</v>
      </c>
      <c r="F4195" s="10">
        <f>spotify_data[[#This Row],[track_popularity]]/100</f>
        <v>0.59</v>
      </c>
      <c r="G4195" s="9" t="b">
        <v>0</v>
      </c>
      <c r="H4195" s="1">
        <f>+IF(spotify_data[[#This Row],[explicit]]=FALSE,0,1)</f>
        <v>0</v>
      </c>
      <c r="I4195" s="1" t="s">
        <v>20647</v>
      </c>
      <c r="J4195" s="7">
        <f>MATCH(spotify_data[[#This Row],[artist_name]],spotify_data[artist_name],0)</f>
        <v>79</v>
      </c>
      <c r="K4195">
        <v>85</v>
      </c>
      <c r="L4195" s="10">
        <f>spotify_data[[#This Row],[artist_popularity]]/100</f>
        <v>0.85</v>
      </c>
      <c r="M4195">
        <v>13822540</v>
      </c>
      <c r="N4195" s="1" t="s">
        <v>20648</v>
      </c>
      <c r="O4195" s="1" t="s">
        <v>22522</v>
      </c>
      <c r="P4195" s="1">
        <f>MATCH(spotify_data[[#This Row],[album_id]],spotify_data[album_id],0)</f>
        <v>1486</v>
      </c>
      <c r="Q4195" s="1" t="s">
        <v>22523</v>
      </c>
      <c r="R4195" s="2">
        <v>36801</v>
      </c>
      <c r="S4195" s="7">
        <f ca="1">+TODAY()-spotify_data[[#This Row],[Fecha lanzamiento Album]]</f>
        <v>9230</v>
      </c>
      <c r="T4195" s="7">
        <f ca="1">+spotify_data[[#This Row],[Antigüedad Album Dias]]/60</f>
        <v>153.83333333333334</v>
      </c>
      <c r="U4195" s="8">
        <f ca="1">spotify_data[[#This Row],[Antigüedad Album Meses]]/12</f>
        <v>12.819444444444445</v>
      </c>
      <c r="V4195">
        <v>11</v>
      </c>
      <c r="W4195" s="1" t="s">
        <v>20</v>
      </c>
      <c r="X4195" s="1" t="str">
        <f>+IF(spotify_data[[#This Row],[album_type]]="album","Album",IF(spotify_data[[#This Row],[album_type]]="single","Single","Compilation"))</f>
        <v>Album</v>
      </c>
      <c r="Y4195">
        <v>586</v>
      </c>
    </row>
    <row r="4196" spans="1:25" x14ac:dyDescent="0.3">
      <c r="A4196" s="1" t="s">
        <v>22684</v>
      </c>
      <c r="B4196" s="1"/>
      <c r="C4196" s="1" t="s">
        <v>1858</v>
      </c>
      <c r="D4196">
        <v>9</v>
      </c>
      <c r="E4196">
        <v>59</v>
      </c>
      <c r="F4196" s="10">
        <f>spotify_data[[#This Row],[track_popularity]]/100</f>
        <v>0.59</v>
      </c>
      <c r="G4196" s="9" t="b">
        <v>1</v>
      </c>
      <c r="H4196" s="1">
        <f>+IF(spotify_data[[#This Row],[explicit]]=FALSE,0,1)</f>
        <v>1</v>
      </c>
      <c r="I4196" s="1" t="s">
        <v>22668</v>
      </c>
      <c r="J4196" s="7">
        <f>MATCH(spotify_data[[#This Row],[artist_name]],spotify_data[artist_name],0)</f>
        <v>3067</v>
      </c>
      <c r="K4196">
        <v>63</v>
      </c>
      <c r="L4196" s="10">
        <f>spotify_data[[#This Row],[artist_popularity]]/100</f>
        <v>0.63</v>
      </c>
      <c r="M4196">
        <v>1800497</v>
      </c>
      <c r="N4196" s="1" t="s">
        <v>9831</v>
      </c>
      <c r="O4196" s="1" t="s">
        <v>22669</v>
      </c>
      <c r="P4196" s="1">
        <f>MATCH(spotify_data[[#This Row],[album_id]],spotify_data[album_id],0)</f>
        <v>3067</v>
      </c>
      <c r="Q4196" s="1" t="s">
        <v>22670</v>
      </c>
      <c r="R4196" s="2">
        <v>36473</v>
      </c>
      <c r="S4196" s="7">
        <f ca="1">+TODAY()-spotify_data[[#This Row],[Fecha lanzamiento Album]]</f>
        <v>9558</v>
      </c>
      <c r="T4196" s="7">
        <f ca="1">+spotify_data[[#This Row],[Antigüedad Album Dias]]/60</f>
        <v>159.30000000000001</v>
      </c>
      <c r="U4196" s="8">
        <f ca="1">spotify_data[[#This Row],[Antigüedad Album Meses]]/12</f>
        <v>13.275</v>
      </c>
      <c r="V4196">
        <v>10</v>
      </c>
      <c r="W4196" s="1" t="s">
        <v>20</v>
      </c>
      <c r="X4196" s="1" t="str">
        <f>+IF(spotify_data[[#This Row],[album_type]]="album","Album",IF(spotify_data[[#This Row],[album_type]]="single","Single","Compilation"))</f>
        <v>Album</v>
      </c>
      <c r="Y4196">
        <v>412</v>
      </c>
    </row>
    <row r="4197" spans="1:25" x14ac:dyDescent="0.3">
      <c r="A4197" s="1" t="s">
        <v>23142</v>
      </c>
      <c r="B4197" s="1"/>
      <c r="C4197" s="1" t="s">
        <v>23143</v>
      </c>
      <c r="D4197">
        <v>4</v>
      </c>
      <c r="E4197">
        <v>59</v>
      </c>
      <c r="F4197" s="10">
        <f>spotify_data[[#This Row],[track_popularity]]/100</f>
        <v>0.59</v>
      </c>
      <c r="G4197" s="9" t="b">
        <v>0</v>
      </c>
      <c r="H4197" s="1">
        <f>+IF(spotify_data[[#This Row],[explicit]]=FALSE,0,1)</f>
        <v>0</v>
      </c>
      <c r="I4197" s="1" t="s">
        <v>2104</v>
      </c>
      <c r="J4197" s="7">
        <f>MATCH(spotify_data[[#This Row],[artist_name]],spotify_data[artist_name],0)</f>
        <v>2180</v>
      </c>
      <c r="K4197">
        <v>71</v>
      </c>
      <c r="L4197" s="10">
        <f>spotify_data[[#This Row],[artist_popularity]]/100</f>
        <v>0.71</v>
      </c>
      <c r="M4197">
        <v>4969994</v>
      </c>
      <c r="N4197" s="1" t="s">
        <v>2105</v>
      </c>
      <c r="O4197" s="1" t="s">
        <v>23138</v>
      </c>
      <c r="P4197" s="1">
        <f>MATCH(spotify_data[[#This Row],[album_id]],spotify_data[album_id],0)</f>
        <v>4196</v>
      </c>
      <c r="Q4197" s="1" t="s">
        <v>23139</v>
      </c>
      <c r="R4197" s="2">
        <v>35246</v>
      </c>
      <c r="S4197" s="7">
        <f ca="1">+TODAY()-spotify_data[[#This Row],[Fecha lanzamiento Album]]</f>
        <v>10785</v>
      </c>
      <c r="T4197" s="7">
        <f ca="1">+spotify_data[[#This Row],[Antigüedad Album Dias]]/60</f>
        <v>179.75</v>
      </c>
      <c r="U4197" s="8">
        <f ca="1">spotify_data[[#This Row],[Antigüedad Album Meses]]/12</f>
        <v>14.979166666666666</v>
      </c>
      <c r="V4197">
        <v>17</v>
      </c>
      <c r="W4197" s="1" t="s">
        <v>20</v>
      </c>
      <c r="X4197" s="1" t="str">
        <f>+IF(spotify_data[[#This Row],[album_type]]="album","Album",IF(spotify_data[[#This Row],[album_type]]="single","Single","Compilation"))</f>
        <v>Album</v>
      </c>
      <c r="Y4197">
        <v>448</v>
      </c>
    </row>
    <row r="4198" spans="1:25" x14ac:dyDescent="0.3">
      <c r="A4198" s="1" t="s">
        <v>23278</v>
      </c>
      <c r="B4198" s="1"/>
      <c r="C4198" s="1" t="s">
        <v>23279</v>
      </c>
      <c r="D4198">
        <v>15</v>
      </c>
      <c r="E4198">
        <v>59</v>
      </c>
      <c r="F4198" s="10">
        <f>spotify_data[[#This Row],[track_popularity]]/100</f>
        <v>0.59</v>
      </c>
      <c r="G4198" s="9" t="b">
        <v>0</v>
      </c>
      <c r="H4198" s="1">
        <f>+IF(spotify_data[[#This Row],[explicit]]=FALSE,0,1)</f>
        <v>0</v>
      </c>
      <c r="I4198" s="1" t="s">
        <v>23266</v>
      </c>
      <c r="J4198" s="7">
        <f>MATCH(spotify_data[[#This Row],[artist_name]],spotify_data[artist_name],0)</f>
        <v>711</v>
      </c>
      <c r="K4198">
        <v>77</v>
      </c>
      <c r="L4198" s="10">
        <f>spotify_data[[#This Row],[artist_popularity]]/100</f>
        <v>0.77</v>
      </c>
      <c r="M4198">
        <v>5106570</v>
      </c>
      <c r="N4198" s="1" t="s">
        <v>23</v>
      </c>
      <c r="O4198" s="1" t="s">
        <v>23267</v>
      </c>
      <c r="P4198" s="1">
        <f>MATCH(spotify_data[[#This Row],[album_id]],spotify_data[album_id],0)</f>
        <v>711</v>
      </c>
      <c r="Q4198" s="1" t="s">
        <v>23268</v>
      </c>
      <c r="R4198" s="2">
        <v>34638</v>
      </c>
      <c r="S4198" s="7">
        <f ca="1">+TODAY()-spotify_data[[#This Row],[Fecha lanzamiento Album]]</f>
        <v>11393</v>
      </c>
      <c r="T4198" s="7">
        <f ca="1">+spotify_data[[#This Row],[Antigüedad Album Dias]]/60</f>
        <v>189.88333333333333</v>
      </c>
      <c r="U4198" s="8">
        <f ca="1">spotify_data[[#This Row],[Antigüedad Album Meses]]/12</f>
        <v>15.823611111111111</v>
      </c>
      <c r="V4198">
        <v>16</v>
      </c>
      <c r="W4198" s="1" t="s">
        <v>1932</v>
      </c>
      <c r="X4198" s="1" t="str">
        <f>+IF(spotify_data[[#This Row],[album_type]]="album","Album",IF(spotify_data[[#This Row],[album_type]]="single","Single","Compilation"))</f>
        <v>Compilation</v>
      </c>
      <c r="Y4198">
        <v>63</v>
      </c>
    </row>
    <row r="4199" spans="1:25" x14ac:dyDescent="0.3">
      <c r="A4199" s="1" t="s">
        <v>23286</v>
      </c>
      <c r="B4199" s="1"/>
      <c r="C4199" s="1" t="s">
        <v>23287</v>
      </c>
      <c r="D4199">
        <v>11</v>
      </c>
      <c r="E4199">
        <v>59</v>
      </c>
      <c r="F4199" s="10">
        <f>spotify_data[[#This Row],[track_popularity]]/100</f>
        <v>0.59</v>
      </c>
      <c r="G4199" s="9" t="b">
        <v>0</v>
      </c>
      <c r="H4199" s="1">
        <f>+IF(spotify_data[[#This Row],[explicit]]=FALSE,0,1)</f>
        <v>0</v>
      </c>
      <c r="I4199" s="1" t="s">
        <v>23266</v>
      </c>
      <c r="J4199" s="7">
        <f>MATCH(spotify_data[[#This Row],[artist_name]],spotify_data[artist_name],0)</f>
        <v>711</v>
      </c>
      <c r="K4199">
        <v>77</v>
      </c>
      <c r="L4199" s="10">
        <f>spotify_data[[#This Row],[artist_popularity]]/100</f>
        <v>0.77</v>
      </c>
      <c r="M4199">
        <v>5111573</v>
      </c>
      <c r="N4199" s="1" t="s">
        <v>23</v>
      </c>
      <c r="O4199" s="1" t="s">
        <v>23267</v>
      </c>
      <c r="P4199" s="1">
        <f>MATCH(spotify_data[[#This Row],[album_id]],spotify_data[album_id],0)</f>
        <v>711</v>
      </c>
      <c r="Q4199" s="1" t="s">
        <v>23268</v>
      </c>
      <c r="R4199" s="2">
        <v>34638</v>
      </c>
      <c r="S4199" s="7">
        <f ca="1">+TODAY()-spotify_data[[#This Row],[Fecha lanzamiento Album]]</f>
        <v>11393</v>
      </c>
      <c r="T4199" s="7">
        <f ca="1">+spotify_data[[#This Row],[Antigüedad Album Dias]]/60</f>
        <v>189.88333333333333</v>
      </c>
      <c r="U4199" s="8">
        <f ca="1">spotify_data[[#This Row],[Antigüedad Album Meses]]/12</f>
        <v>15.823611111111111</v>
      </c>
      <c r="V4199">
        <v>16</v>
      </c>
      <c r="W4199" s="1" t="s">
        <v>1932</v>
      </c>
      <c r="X4199" s="1" t="str">
        <f>+IF(spotify_data[[#This Row],[album_type]]="album","Album",IF(spotify_data[[#This Row],[album_type]]="single","Single","Compilation"))</f>
        <v>Compilation</v>
      </c>
      <c r="Y4199">
        <v>734</v>
      </c>
    </row>
    <row r="4200" spans="1:25" x14ac:dyDescent="0.3">
      <c r="A4200" s="1" t="s">
        <v>23895</v>
      </c>
      <c r="B4200" s="1"/>
      <c r="C4200" s="1" t="s">
        <v>23896</v>
      </c>
      <c r="D4200">
        <v>4</v>
      </c>
      <c r="E4200">
        <v>59</v>
      </c>
      <c r="F4200" s="10">
        <f>spotify_data[[#This Row],[track_popularity]]/100</f>
        <v>0.59</v>
      </c>
      <c r="G4200" s="9" t="b">
        <v>0</v>
      </c>
      <c r="H4200" s="1">
        <f>+IF(spotify_data[[#This Row],[explicit]]=FALSE,0,1)</f>
        <v>0</v>
      </c>
      <c r="I4200" s="1" t="s">
        <v>20164</v>
      </c>
      <c r="J4200" s="7">
        <f>MATCH(spotify_data[[#This Row],[artist_name]],spotify_data[artist_name],0)</f>
        <v>372</v>
      </c>
      <c r="K4200">
        <v>78</v>
      </c>
      <c r="L4200" s="10">
        <f>spotify_data[[#This Row],[artist_popularity]]/100</f>
        <v>0.78</v>
      </c>
      <c r="M4200">
        <v>7733966</v>
      </c>
      <c r="N4200" s="1" t="s">
        <v>20165</v>
      </c>
      <c r="O4200" s="1" t="s">
        <v>23897</v>
      </c>
      <c r="P4200" s="1">
        <f>MATCH(spotify_data[[#This Row],[album_id]],spotify_data[album_id],0)</f>
        <v>4199</v>
      </c>
      <c r="Q4200" s="1" t="s">
        <v>23898</v>
      </c>
      <c r="R4200" s="2">
        <v>32048</v>
      </c>
      <c r="S4200" s="7">
        <f ca="1">+TODAY()-spotify_data[[#This Row],[Fecha lanzamiento Album]]</f>
        <v>13983</v>
      </c>
      <c r="T4200" s="7">
        <f ca="1">+spotify_data[[#This Row],[Antigüedad Album Dias]]/60</f>
        <v>233.05</v>
      </c>
      <c r="U4200" s="8">
        <f ca="1">spotify_data[[#This Row],[Antigüedad Album Meses]]/12</f>
        <v>19.420833333333334</v>
      </c>
      <c r="V4200">
        <v>10</v>
      </c>
      <c r="W4200" s="1" t="s">
        <v>20</v>
      </c>
      <c r="X4200" s="1" t="str">
        <f>+IF(spotify_data[[#This Row],[album_type]]="album","Album",IF(spotify_data[[#This Row],[album_type]]="single","Single","Compilation"))</f>
        <v>Album</v>
      </c>
      <c r="Y4200">
        <v>204</v>
      </c>
    </row>
    <row r="4201" spans="1:25" x14ac:dyDescent="0.3">
      <c r="A4201" s="1" t="s">
        <v>23997</v>
      </c>
      <c r="B4201" s="1"/>
      <c r="C4201" s="1" t="s">
        <v>23998</v>
      </c>
      <c r="D4201">
        <v>4</v>
      </c>
      <c r="E4201">
        <v>59</v>
      </c>
      <c r="F4201" s="10">
        <f>spotify_data[[#This Row],[track_popularity]]/100</f>
        <v>0.59</v>
      </c>
      <c r="G4201" s="9" t="b">
        <v>0</v>
      </c>
      <c r="H4201" s="1">
        <f>+IF(spotify_data[[#This Row],[explicit]]=FALSE,0,1)</f>
        <v>0</v>
      </c>
      <c r="I4201" s="1" t="s">
        <v>23768</v>
      </c>
      <c r="J4201" s="7">
        <f>MATCH(spotify_data[[#This Row],[artist_name]],spotify_data[artist_name],0)</f>
        <v>2186</v>
      </c>
      <c r="K4201">
        <v>81</v>
      </c>
      <c r="L4201" s="10">
        <f>spotify_data[[#This Row],[artist_popularity]]/100</f>
        <v>0.81</v>
      </c>
      <c r="M4201">
        <v>32170039</v>
      </c>
      <c r="N4201" s="1" t="s">
        <v>23769</v>
      </c>
      <c r="O4201" s="1" t="s">
        <v>23999</v>
      </c>
      <c r="P4201" s="1">
        <f>MATCH(spotify_data[[#This Row],[album_id]],spotify_data[album_id],0)</f>
        <v>4200</v>
      </c>
      <c r="Q4201" s="1" t="s">
        <v>24000</v>
      </c>
      <c r="R4201" s="2">
        <v>31474</v>
      </c>
      <c r="S4201" s="7">
        <f ca="1">+TODAY()-spotify_data[[#This Row],[Fecha lanzamiento Album]]</f>
        <v>14557</v>
      </c>
      <c r="T4201" s="7">
        <f ca="1">+spotify_data[[#This Row],[Antigüedad Album Dias]]/60</f>
        <v>242.61666666666667</v>
      </c>
      <c r="U4201" s="8">
        <f ca="1">spotify_data[[#This Row],[Antigüedad Album Meses]]/12</f>
        <v>20.218055555555555</v>
      </c>
      <c r="V4201">
        <v>137</v>
      </c>
      <c r="W4201" s="1" t="s">
        <v>20</v>
      </c>
      <c r="X4201" s="1" t="str">
        <f>+IF(spotify_data[[#This Row],[album_type]]="album","Album",IF(spotify_data[[#This Row],[album_type]]="single","Single","Compilation"))</f>
        <v>Album</v>
      </c>
      <c r="Y4201">
        <v>645</v>
      </c>
    </row>
    <row r="4202" spans="1:25" x14ac:dyDescent="0.3">
      <c r="A4202" s="1" t="s">
        <v>24178</v>
      </c>
      <c r="B4202" s="1"/>
      <c r="C4202" s="1" t="s">
        <v>24179</v>
      </c>
      <c r="D4202">
        <v>5</v>
      </c>
      <c r="E4202">
        <v>59</v>
      </c>
      <c r="F4202" s="10">
        <f>spotify_data[[#This Row],[track_popularity]]/100</f>
        <v>0.59</v>
      </c>
      <c r="G4202" s="9" t="b">
        <v>0</v>
      </c>
      <c r="H4202" s="1">
        <f>+IF(spotify_data[[#This Row],[explicit]]=FALSE,0,1)</f>
        <v>0</v>
      </c>
      <c r="I4202" s="1" t="s">
        <v>6845</v>
      </c>
      <c r="J4202" s="7">
        <f>MATCH(spotify_data[[#This Row],[artist_name]],spotify_data[artist_name],0)</f>
        <v>3400</v>
      </c>
      <c r="K4202">
        <v>70</v>
      </c>
      <c r="L4202" s="10">
        <f>spotify_data[[#This Row],[artist_popularity]]/100</f>
        <v>0.7</v>
      </c>
      <c r="M4202">
        <v>1604690</v>
      </c>
      <c r="N4202" s="1" t="s">
        <v>1609</v>
      </c>
      <c r="O4202" s="1" t="s">
        <v>24180</v>
      </c>
      <c r="P4202" s="1">
        <f>MATCH(spotify_data[[#This Row],[album_id]],spotify_data[album_id],0)</f>
        <v>4201</v>
      </c>
      <c r="Q4202" s="1" t="s">
        <v>24181</v>
      </c>
      <c r="R4202" s="2">
        <v>29221</v>
      </c>
      <c r="S4202" s="7">
        <f ca="1">+TODAY()-spotify_data[[#This Row],[Fecha lanzamiento Album]]</f>
        <v>16810</v>
      </c>
      <c r="T4202" s="7">
        <f ca="1">+spotify_data[[#This Row],[Antigüedad Album Dias]]/60</f>
        <v>280.16666666666669</v>
      </c>
      <c r="U4202" s="8">
        <f ca="1">spotify_data[[#This Row],[Antigüedad Album Meses]]/12</f>
        <v>23.347222222222225</v>
      </c>
      <c r="V4202">
        <v>17</v>
      </c>
      <c r="W4202" s="1" t="s">
        <v>20</v>
      </c>
      <c r="X4202" s="1" t="str">
        <f>+IF(spotify_data[[#This Row],[album_type]]="album","Album",IF(spotify_data[[#This Row],[album_type]]="single","Single","Compilation"))</f>
        <v>Album</v>
      </c>
      <c r="Y4202">
        <v>299</v>
      </c>
    </row>
    <row r="4203" spans="1:25" x14ac:dyDescent="0.3">
      <c r="A4203" s="1" t="s">
        <v>24182</v>
      </c>
      <c r="B4203" s="1"/>
      <c r="C4203" s="1" t="s">
        <v>24183</v>
      </c>
      <c r="D4203">
        <v>10</v>
      </c>
      <c r="E4203">
        <v>59</v>
      </c>
      <c r="F4203" s="10">
        <f>spotify_data[[#This Row],[track_popularity]]/100</f>
        <v>0.59</v>
      </c>
      <c r="G4203" s="9" t="b">
        <v>0</v>
      </c>
      <c r="H4203" s="1">
        <f>+IF(spotify_data[[#This Row],[explicit]]=FALSE,0,1)</f>
        <v>0</v>
      </c>
      <c r="I4203" s="1" t="s">
        <v>23871</v>
      </c>
      <c r="J4203" s="7">
        <f>MATCH(spotify_data[[#This Row],[artist_name]],spotify_data[artist_name],0)</f>
        <v>155</v>
      </c>
      <c r="K4203">
        <v>83</v>
      </c>
      <c r="L4203" s="10">
        <f>spotify_data[[#This Row],[artist_popularity]]/100</f>
        <v>0.83</v>
      </c>
      <c r="M4203">
        <v>13973668</v>
      </c>
      <c r="N4203" s="1" t="s">
        <v>21771</v>
      </c>
      <c r="O4203" s="1" t="s">
        <v>24184</v>
      </c>
      <c r="P4203" s="1">
        <f>MATCH(spotify_data[[#This Row],[album_id]],spotify_data[album_id],0)</f>
        <v>4202</v>
      </c>
      <c r="Q4203" s="1" t="s">
        <v>24185</v>
      </c>
      <c r="R4203" s="2">
        <v>29140</v>
      </c>
      <c r="S4203" s="7">
        <f ca="1">+TODAY()-spotify_data[[#This Row],[Fecha lanzamiento Album]]</f>
        <v>16891</v>
      </c>
      <c r="T4203" s="7">
        <f ca="1">+spotify_data[[#This Row],[Antigüedad Album Dias]]/60</f>
        <v>281.51666666666665</v>
      </c>
      <c r="U4203" s="8">
        <f ca="1">spotify_data[[#This Row],[Antigüedad Album Meses]]/12</f>
        <v>23.459722222222222</v>
      </c>
      <c r="V4203">
        <v>84</v>
      </c>
      <c r="W4203" s="1" t="s">
        <v>20</v>
      </c>
      <c r="X4203" s="1" t="str">
        <f>+IF(spotify_data[[#This Row],[album_type]]="album","Album",IF(spotify_data[[#This Row],[album_type]]="single","Single","Compilation"))</f>
        <v>Album</v>
      </c>
      <c r="Y4203">
        <v>471</v>
      </c>
    </row>
    <row r="4204" spans="1:25" x14ac:dyDescent="0.3">
      <c r="A4204" s="1" t="s">
        <v>24480</v>
      </c>
      <c r="B4204" s="1"/>
      <c r="C4204" s="1" t="s">
        <v>24481</v>
      </c>
      <c r="D4204">
        <v>6</v>
      </c>
      <c r="E4204">
        <v>59</v>
      </c>
      <c r="F4204" s="10">
        <f>spotify_data[[#This Row],[track_popularity]]/100</f>
        <v>0.59</v>
      </c>
      <c r="G4204" s="9" t="b">
        <v>0</v>
      </c>
      <c r="H4204" s="1">
        <f>+IF(spotify_data[[#This Row],[explicit]]=FALSE,0,1)</f>
        <v>0</v>
      </c>
      <c r="I4204" s="1" t="s">
        <v>24221</v>
      </c>
      <c r="J4204" s="7">
        <f>MATCH(spotify_data[[#This Row],[artist_name]],spotify_data[artist_name],0)</f>
        <v>4203</v>
      </c>
      <c r="K4204">
        <v>64</v>
      </c>
      <c r="L4204" s="10">
        <f>spotify_data[[#This Row],[artist_popularity]]/100</f>
        <v>0.64</v>
      </c>
      <c r="M4204">
        <v>2036799</v>
      </c>
      <c r="N4204" s="1" t="s">
        <v>24222</v>
      </c>
      <c r="O4204" s="1" t="s">
        <v>24482</v>
      </c>
      <c r="P4204" s="1">
        <f>MATCH(spotify_data[[#This Row],[album_id]],spotify_data[album_id],0)</f>
        <v>4203</v>
      </c>
      <c r="Q4204" s="1" t="s">
        <v>24483</v>
      </c>
      <c r="R4204" s="2">
        <v>25720</v>
      </c>
      <c r="S4204" s="7">
        <f ca="1">+TODAY()-spotify_data[[#This Row],[Fecha lanzamiento Album]]</f>
        <v>20311</v>
      </c>
      <c r="T4204" s="7">
        <f ca="1">+spotify_data[[#This Row],[Antigüedad Album Dias]]/60</f>
        <v>338.51666666666665</v>
      </c>
      <c r="U4204" s="8">
        <f ca="1">spotify_data[[#This Row],[Antigüedad Album Meses]]/12</f>
        <v>28.209722222222222</v>
      </c>
      <c r="V4204">
        <v>10</v>
      </c>
      <c r="W4204" s="1" t="s">
        <v>20</v>
      </c>
      <c r="X4204" s="1" t="str">
        <f>+IF(spotify_data[[#This Row],[album_type]]="album","Album",IF(spotify_data[[#This Row],[album_type]]="single","Single","Compilation"))</f>
        <v>Album</v>
      </c>
      <c r="Y4204">
        <v>416</v>
      </c>
    </row>
    <row r="4205" spans="1:25" x14ac:dyDescent="0.3">
      <c r="A4205" s="1" t="s">
        <v>24591</v>
      </c>
      <c r="B4205" s="1"/>
      <c r="C4205" s="1" t="s">
        <v>24592</v>
      </c>
      <c r="D4205">
        <v>6</v>
      </c>
      <c r="E4205">
        <v>59</v>
      </c>
      <c r="F4205" s="10">
        <f>spotify_data[[#This Row],[track_popularity]]/100</f>
        <v>0.59</v>
      </c>
      <c r="G4205" s="9" t="b">
        <v>0</v>
      </c>
      <c r="H4205" s="1">
        <f>+IF(spotify_data[[#This Row],[explicit]]=FALSE,0,1)</f>
        <v>0</v>
      </c>
      <c r="I4205" s="1" t="s">
        <v>24593</v>
      </c>
      <c r="J4205" s="7">
        <f>MATCH(spotify_data[[#This Row],[artist_name]],spotify_data[artist_name],0)</f>
        <v>4204</v>
      </c>
      <c r="K4205">
        <v>47</v>
      </c>
      <c r="L4205" s="10">
        <f>spotify_data[[#This Row],[artist_popularity]]/100</f>
        <v>0.47</v>
      </c>
      <c r="M4205">
        <v>124272</v>
      </c>
      <c r="N4205" s="1" t="s">
        <v>24594</v>
      </c>
      <c r="O4205" s="1" t="s">
        <v>24595</v>
      </c>
      <c r="P4205" s="1">
        <f>MATCH(spotify_data[[#This Row],[album_id]],spotify_data[album_id],0)</f>
        <v>4204</v>
      </c>
      <c r="Q4205" s="1" t="s">
        <v>24596</v>
      </c>
      <c r="R4205" s="2">
        <v>24108</v>
      </c>
      <c r="S4205" s="7">
        <f ca="1">+TODAY()-spotify_data[[#This Row],[Fecha lanzamiento Album]]</f>
        <v>21923</v>
      </c>
      <c r="T4205" s="7">
        <f ca="1">+spotify_data[[#This Row],[Antigüedad Album Dias]]/60</f>
        <v>365.38333333333333</v>
      </c>
      <c r="U4205" s="8">
        <f ca="1">spotify_data[[#This Row],[Antigüedad Album Meses]]/12</f>
        <v>30.448611111111109</v>
      </c>
      <c r="V4205">
        <v>12</v>
      </c>
      <c r="W4205" s="1" t="s">
        <v>20</v>
      </c>
      <c r="X4205" s="1" t="str">
        <f>+IF(spotify_data[[#This Row],[album_type]]="album","Album",IF(spotify_data[[#This Row],[album_type]]="single","Single","Compilation"))</f>
        <v>Album</v>
      </c>
      <c r="Y4205">
        <v>293</v>
      </c>
    </row>
    <row r="4206" spans="1:25" x14ac:dyDescent="0.3">
      <c r="A4206" s="1" t="s">
        <v>739</v>
      </c>
      <c r="B4206" s="1">
        <v>6207</v>
      </c>
      <c r="C4206" s="1" t="s">
        <v>740</v>
      </c>
      <c r="D4206">
        <v>1</v>
      </c>
      <c r="E4206">
        <v>58</v>
      </c>
      <c r="F4206" s="10">
        <f>spotify_data[[#This Row],[track_popularity]]/100</f>
        <v>0.57999999999999996</v>
      </c>
      <c r="G4206" s="9" t="b">
        <v>0</v>
      </c>
      <c r="H4206" s="1">
        <f>+IF(spotify_data[[#This Row],[explicit]]=FALSE,0,1)</f>
        <v>0</v>
      </c>
      <c r="I4206" s="1" t="s">
        <v>88</v>
      </c>
      <c r="J4206" s="7">
        <f>MATCH(spotify_data[[#This Row],[artist_name]],spotify_data[artist_name],0)</f>
        <v>4205</v>
      </c>
      <c r="K4206">
        <v>67</v>
      </c>
      <c r="L4206" s="10">
        <f>spotify_data[[#This Row],[artist_popularity]]/100</f>
        <v>0.67</v>
      </c>
      <c r="M4206">
        <v>3134091</v>
      </c>
      <c r="N4206" s="1" t="s">
        <v>89</v>
      </c>
      <c r="O4206" s="1" t="s">
        <v>741</v>
      </c>
      <c r="P4206" s="1">
        <f>MATCH(spotify_data[[#This Row],[album_id]],spotify_data[album_id],0)</f>
        <v>4205</v>
      </c>
      <c r="Q4206" s="1" t="s">
        <v>740</v>
      </c>
      <c r="R4206" s="2">
        <v>45918</v>
      </c>
      <c r="S4206" s="7">
        <f ca="1">+TODAY()-spotify_data[[#This Row],[Fecha lanzamiento Album]]</f>
        <v>113</v>
      </c>
      <c r="T4206" s="7">
        <f ca="1">+spotify_data[[#This Row],[Antigüedad Album Dias]]/60</f>
        <v>1.8833333333333333</v>
      </c>
      <c r="U4206" s="8">
        <f ca="1">spotify_data[[#This Row],[Antigüedad Album Meses]]/12</f>
        <v>0.15694444444444444</v>
      </c>
      <c r="V4206">
        <v>3</v>
      </c>
      <c r="W4206" s="1" t="s">
        <v>21</v>
      </c>
      <c r="X4206" s="1" t="str">
        <f>+IF(spotify_data[[#This Row],[album_type]]="album","Album",IF(spotify_data[[#This Row],[album_type]]="single","Single","Compilation"))</f>
        <v>Single</v>
      </c>
      <c r="Y4206">
        <v>438</v>
      </c>
    </row>
    <row r="4207" spans="1:25" x14ac:dyDescent="0.3">
      <c r="A4207" s="1" t="s">
        <v>912</v>
      </c>
      <c r="B4207" s="1">
        <v>8511</v>
      </c>
      <c r="C4207" s="1" t="s">
        <v>913</v>
      </c>
      <c r="D4207">
        <v>12</v>
      </c>
      <c r="E4207">
        <v>58</v>
      </c>
      <c r="F4207" s="10">
        <f>spotify_data[[#This Row],[track_popularity]]/100</f>
        <v>0.57999999999999996</v>
      </c>
      <c r="G4207" s="9" t="b">
        <v>0</v>
      </c>
      <c r="H4207" s="1">
        <f>+IF(spotify_data[[#This Row],[explicit]]=FALSE,0,1)</f>
        <v>0</v>
      </c>
      <c r="I4207" s="1" t="s">
        <v>898</v>
      </c>
      <c r="J4207" s="7">
        <f>MATCH(spotify_data[[#This Row],[artist_name]],spotify_data[artist_name],0)</f>
        <v>34</v>
      </c>
      <c r="K4207">
        <v>88</v>
      </c>
      <c r="L4207" s="10">
        <f>spotify_data[[#This Row],[artist_popularity]]/100</f>
        <v>0.88</v>
      </c>
      <c r="M4207">
        <v>42256604</v>
      </c>
      <c r="N4207" s="1" t="s">
        <v>899</v>
      </c>
      <c r="O4207" s="1" t="s">
        <v>903</v>
      </c>
      <c r="P4207" s="1">
        <f>MATCH(spotify_data[[#This Row],[album_id]],spotify_data[album_id],0)</f>
        <v>594</v>
      </c>
      <c r="Q4207" s="1" t="s">
        <v>904</v>
      </c>
      <c r="R4207" s="2">
        <v>45901</v>
      </c>
      <c r="S4207" s="7">
        <f ca="1">+TODAY()-spotify_data[[#This Row],[Fecha lanzamiento Album]]</f>
        <v>130</v>
      </c>
      <c r="T4207" s="7">
        <f ca="1">+spotify_data[[#This Row],[Antigüedad Album Dias]]/60</f>
        <v>2.1666666666666665</v>
      </c>
      <c r="U4207" s="8">
        <f ca="1">spotify_data[[#This Row],[Antigüedad Album Meses]]/12</f>
        <v>0.18055555555555555</v>
      </c>
      <c r="V4207">
        <v>17</v>
      </c>
      <c r="W4207" s="1" t="s">
        <v>20</v>
      </c>
      <c r="X4207" s="1" t="str">
        <f>+IF(spotify_data[[#This Row],[album_type]]="album","Album",IF(spotify_data[[#This Row],[album_type]]="single","Single","Compilation"))</f>
        <v>Album</v>
      </c>
      <c r="Y4207">
        <v>376</v>
      </c>
    </row>
    <row r="4208" spans="1:25" x14ac:dyDescent="0.3">
      <c r="A4208" s="1" t="s">
        <v>930</v>
      </c>
      <c r="B4208" s="1">
        <v>309</v>
      </c>
      <c r="C4208" s="1" t="s">
        <v>931</v>
      </c>
      <c r="D4208">
        <v>14</v>
      </c>
      <c r="E4208">
        <v>58</v>
      </c>
      <c r="F4208" s="10">
        <f>spotify_data[[#This Row],[track_popularity]]/100</f>
        <v>0.57999999999999996</v>
      </c>
      <c r="G4208" s="9" t="b">
        <v>0</v>
      </c>
      <c r="H4208" s="1">
        <f>+IF(spotify_data[[#This Row],[explicit]]=FALSE,0,1)</f>
        <v>0</v>
      </c>
      <c r="I4208" s="1" t="s">
        <v>898</v>
      </c>
      <c r="J4208" s="7">
        <f>MATCH(spotify_data[[#This Row],[artist_name]],spotify_data[artist_name],0)</f>
        <v>34</v>
      </c>
      <c r="K4208">
        <v>88</v>
      </c>
      <c r="L4208" s="10">
        <f>spotify_data[[#This Row],[artist_popularity]]/100</f>
        <v>0.88</v>
      </c>
      <c r="M4208">
        <v>42256604</v>
      </c>
      <c r="N4208" s="1" t="s">
        <v>899</v>
      </c>
      <c r="O4208" s="1" t="s">
        <v>903</v>
      </c>
      <c r="P4208" s="1">
        <f>MATCH(spotify_data[[#This Row],[album_id]],spotify_data[album_id],0)</f>
        <v>594</v>
      </c>
      <c r="Q4208" s="1" t="s">
        <v>904</v>
      </c>
      <c r="R4208" s="2">
        <v>45901</v>
      </c>
      <c r="S4208" s="7">
        <f ca="1">+TODAY()-spotify_data[[#This Row],[Fecha lanzamiento Album]]</f>
        <v>130</v>
      </c>
      <c r="T4208" s="7">
        <f ca="1">+spotify_data[[#This Row],[Antigüedad Album Dias]]/60</f>
        <v>2.1666666666666665</v>
      </c>
      <c r="U4208" s="8">
        <f ca="1">spotify_data[[#This Row],[Antigüedad Album Meses]]/12</f>
        <v>0.18055555555555555</v>
      </c>
      <c r="V4208">
        <v>17</v>
      </c>
      <c r="W4208" s="1" t="s">
        <v>20</v>
      </c>
      <c r="X4208" s="1" t="str">
        <f>+IF(spotify_data[[#This Row],[album_type]]="album","Album",IF(spotify_data[[#This Row],[album_type]]="single","Single","Compilation"))</f>
        <v>Album</v>
      </c>
      <c r="Y4208">
        <v>332</v>
      </c>
    </row>
    <row r="4209" spans="1:25" x14ac:dyDescent="0.3">
      <c r="A4209" s="1" t="s">
        <v>1512</v>
      </c>
      <c r="B4209" s="1">
        <v>6714</v>
      </c>
      <c r="C4209" s="1" t="s">
        <v>1513</v>
      </c>
      <c r="D4209">
        <v>14</v>
      </c>
      <c r="E4209">
        <v>58</v>
      </c>
      <c r="F4209" s="10">
        <f>spotify_data[[#This Row],[track_popularity]]/100</f>
        <v>0.57999999999999996</v>
      </c>
      <c r="G4209" s="9" t="b">
        <v>1</v>
      </c>
      <c r="H4209" s="1">
        <f>+IF(spotify_data[[#This Row],[explicit]]=FALSE,0,1)</f>
        <v>1</v>
      </c>
      <c r="I4209" s="1" t="s">
        <v>887</v>
      </c>
      <c r="J4209" s="7">
        <f>MATCH(spotify_data[[#This Row],[artist_name]],spotify_data[artist_name],0)</f>
        <v>29</v>
      </c>
      <c r="K4209">
        <v>91</v>
      </c>
      <c r="L4209" s="10">
        <f>spotify_data[[#This Row],[artist_popularity]]/100</f>
        <v>0.91</v>
      </c>
      <c r="M4209">
        <v>85022258</v>
      </c>
      <c r="N4209" s="1" t="s">
        <v>888</v>
      </c>
      <c r="O4209" s="1" t="s">
        <v>1472</v>
      </c>
      <c r="P4209" s="1">
        <f>MATCH(spotify_data[[#This Row],[album_id]],spotify_data[album_id],0)</f>
        <v>29</v>
      </c>
      <c r="Q4209" s="1" t="s">
        <v>1473</v>
      </c>
      <c r="R4209" s="2">
        <v>45849</v>
      </c>
      <c r="S4209" s="7">
        <f ca="1">+TODAY()-spotify_data[[#This Row],[Fecha lanzamiento Album]]</f>
        <v>182</v>
      </c>
      <c r="T4209" s="7">
        <f ca="1">+spotify_data[[#This Row],[Antigüedad Album Dias]]/60</f>
        <v>3.0333333333333332</v>
      </c>
      <c r="U4209" s="8">
        <f ca="1">spotify_data[[#This Row],[Antigüedad Album Meses]]/12</f>
        <v>0.25277777777777777</v>
      </c>
      <c r="V4209">
        <v>21</v>
      </c>
      <c r="W4209" s="1" t="s">
        <v>20</v>
      </c>
      <c r="X4209" s="1" t="str">
        <f>+IF(spotify_data[[#This Row],[album_type]]="album","Album",IF(spotify_data[[#This Row],[album_type]]="single","Single","Compilation"))</f>
        <v>Album</v>
      </c>
      <c r="Y4209">
        <v>131</v>
      </c>
    </row>
    <row r="4210" spans="1:25" x14ac:dyDescent="0.3">
      <c r="A4210" s="1" t="s">
        <v>1829</v>
      </c>
      <c r="B4210" s="1">
        <v>14355</v>
      </c>
      <c r="C4210" s="1" t="s">
        <v>1830</v>
      </c>
      <c r="D4210">
        <v>1</v>
      </c>
      <c r="E4210">
        <v>58</v>
      </c>
      <c r="F4210" s="10">
        <f>spotify_data[[#This Row],[track_popularity]]/100</f>
        <v>0.57999999999999996</v>
      </c>
      <c r="G4210" s="9" t="b">
        <v>0</v>
      </c>
      <c r="H4210" s="1">
        <f>+IF(spotify_data[[#This Row],[explicit]]=FALSE,0,1)</f>
        <v>0</v>
      </c>
      <c r="I4210" s="1" t="s">
        <v>1831</v>
      </c>
      <c r="J4210" s="7">
        <f>MATCH(spotify_data[[#This Row],[artist_name]],spotify_data[artist_name],0)</f>
        <v>4209</v>
      </c>
      <c r="K4210">
        <v>60</v>
      </c>
      <c r="L4210" s="10">
        <f>spotify_data[[#This Row],[artist_popularity]]/100</f>
        <v>0.6</v>
      </c>
      <c r="M4210">
        <v>1214137</v>
      </c>
      <c r="N4210" s="1" t="s">
        <v>1832</v>
      </c>
      <c r="O4210" s="1" t="s">
        <v>1833</v>
      </c>
      <c r="P4210" s="1">
        <f>MATCH(spotify_data[[#This Row],[album_id]],spotify_data[album_id],0)</f>
        <v>4209</v>
      </c>
      <c r="Q4210" s="1" t="s">
        <v>1834</v>
      </c>
      <c r="R4210" s="2">
        <v>45806</v>
      </c>
      <c r="S4210" s="7">
        <f ca="1">+TODAY()-spotify_data[[#This Row],[Fecha lanzamiento Album]]</f>
        <v>225</v>
      </c>
      <c r="T4210" s="7">
        <f ca="1">+spotify_data[[#This Row],[Antigüedad Album Dias]]/60</f>
        <v>3.75</v>
      </c>
      <c r="U4210" s="8">
        <f ca="1">spotify_data[[#This Row],[Antigüedad Album Meses]]/12</f>
        <v>0.3125</v>
      </c>
      <c r="V4210">
        <v>2</v>
      </c>
      <c r="W4210" s="1" t="s">
        <v>21</v>
      </c>
      <c r="X4210" s="1" t="str">
        <f>+IF(spotify_data[[#This Row],[album_type]]="album","Album",IF(spotify_data[[#This Row],[album_type]]="single","Single","Compilation"))</f>
        <v>Single</v>
      </c>
      <c r="Y4210">
        <v>611</v>
      </c>
    </row>
    <row r="4211" spans="1:25" x14ac:dyDescent="0.3">
      <c r="A4211" s="1" t="s">
        <v>2603</v>
      </c>
      <c r="B4211" s="1">
        <v>3739</v>
      </c>
      <c r="C4211" s="1" t="s">
        <v>2604</v>
      </c>
      <c r="D4211">
        <v>1</v>
      </c>
      <c r="E4211">
        <v>58</v>
      </c>
      <c r="F4211" s="10">
        <f>spotify_data[[#This Row],[track_popularity]]/100</f>
        <v>0.57999999999999996</v>
      </c>
      <c r="G4211" s="9" t="b">
        <v>0</v>
      </c>
      <c r="H4211" s="1">
        <f>+IF(spotify_data[[#This Row],[explicit]]=FALSE,0,1)</f>
        <v>0</v>
      </c>
      <c r="I4211" s="1" t="s">
        <v>1851</v>
      </c>
      <c r="J4211" s="7">
        <f>MATCH(spotify_data[[#This Row],[artist_name]],spotify_data[artist_name],0)</f>
        <v>2729</v>
      </c>
      <c r="K4211">
        <v>62</v>
      </c>
      <c r="L4211" s="10">
        <f>spotify_data[[#This Row],[artist_popularity]]/100</f>
        <v>0.62</v>
      </c>
      <c r="M4211">
        <v>47263</v>
      </c>
      <c r="N4211" s="1" t="s">
        <v>1852</v>
      </c>
      <c r="O4211" s="1" t="s">
        <v>2605</v>
      </c>
      <c r="P4211" s="1">
        <f>MATCH(spotify_data[[#This Row],[album_id]],spotify_data[album_id],0)</f>
        <v>4210</v>
      </c>
      <c r="Q4211" s="1" t="s">
        <v>2604</v>
      </c>
      <c r="R4211" s="2">
        <v>45667</v>
      </c>
      <c r="S4211" s="7">
        <f ca="1">+TODAY()-spotify_data[[#This Row],[Fecha lanzamiento Album]]</f>
        <v>364</v>
      </c>
      <c r="T4211" s="7">
        <f ca="1">+spotify_data[[#This Row],[Antigüedad Album Dias]]/60</f>
        <v>6.0666666666666664</v>
      </c>
      <c r="U4211" s="8">
        <f ca="1">spotify_data[[#This Row],[Antigüedad Album Meses]]/12</f>
        <v>0.50555555555555554</v>
      </c>
      <c r="V4211">
        <v>1</v>
      </c>
      <c r="W4211" s="1" t="s">
        <v>21</v>
      </c>
      <c r="X4211" s="1" t="str">
        <f>+IF(spotify_data[[#This Row],[album_type]]="album","Album",IF(spotify_data[[#This Row],[album_type]]="single","Single","Compilation"))</f>
        <v>Single</v>
      </c>
      <c r="Y4211">
        <v>255</v>
      </c>
    </row>
    <row r="4212" spans="1:25" x14ac:dyDescent="0.3">
      <c r="A4212" s="1" t="s">
        <v>2774</v>
      </c>
      <c r="B4212" s="1">
        <v>2070</v>
      </c>
      <c r="C4212" s="1" t="s">
        <v>2775</v>
      </c>
      <c r="D4212">
        <v>6</v>
      </c>
      <c r="E4212">
        <v>58</v>
      </c>
      <c r="F4212" s="10">
        <f>spotify_data[[#This Row],[track_popularity]]/100</f>
        <v>0.57999999999999996</v>
      </c>
      <c r="G4212" s="9" t="b">
        <v>1</v>
      </c>
      <c r="H4212" s="1">
        <f>+IF(spotify_data[[#This Row],[explicit]]=FALSE,0,1)</f>
        <v>1</v>
      </c>
      <c r="I4212" s="1" t="s">
        <v>2776</v>
      </c>
      <c r="J4212" s="7">
        <f>MATCH(spotify_data[[#This Row],[artist_name]],spotify_data[artist_name],0)</f>
        <v>1506</v>
      </c>
      <c r="K4212">
        <v>68</v>
      </c>
      <c r="L4212" s="10">
        <f>spotify_data[[#This Row],[artist_popularity]]/100</f>
        <v>0.68</v>
      </c>
      <c r="M4212">
        <v>1719445</v>
      </c>
      <c r="N4212" s="1" t="s">
        <v>23</v>
      </c>
      <c r="O4212" s="1" t="s">
        <v>2777</v>
      </c>
      <c r="P4212" s="1">
        <f>MATCH(spotify_data[[#This Row],[album_id]],spotify_data[album_id],0)</f>
        <v>1506</v>
      </c>
      <c r="Q4212" s="1" t="s">
        <v>2778</v>
      </c>
      <c r="R4212" s="2">
        <v>45611</v>
      </c>
      <c r="S4212" s="7">
        <f ca="1">+TODAY()-spotify_data[[#This Row],[Fecha lanzamiento Album]]</f>
        <v>420</v>
      </c>
      <c r="T4212" s="7">
        <f ca="1">+spotify_data[[#This Row],[Antigüedad Album Dias]]/60</f>
        <v>7</v>
      </c>
      <c r="U4212" s="8">
        <f ca="1">spotify_data[[#This Row],[Antigüedad Album Meses]]/12</f>
        <v>0.58333333333333337</v>
      </c>
      <c r="V4212">
        <v>15</v>
      </c>
      <c r="W4212" s="1" t="s">
        <v>20</v>
      </c>
      <c r="X4212" s="1" t="str">
        <f>+IF(spotify_data[[#This Row],[album_type]]="album","Album",IF(spotify_data[[#This Row],[album_type]]="single","Single","Compilation"))</f>
        <v>Album</v>
      </c>
      <c r="Y4212">
        <v>319</v>
      </c>
    </row>
    <row r="4213" spans="1:25" x14ac:dyDescent="0.3">
      <c r="A4213" s="1" t="s">
        <v>2848</v>
      </c>
      <c r="B4213" s="1">
        <v>3562</v>
      </c>
      <c r="C4213" s="1" t="s">
        <v>2849</v>
      </c>
      <c r="D4213">
        <v>1</v>
      </c>
      <c r="E4213">
        <v>58</v>
      </c>
      <c r="F4213" s="10">
        <f>spotify_data[[#This Row],[track_popularity]]/100</f>
        <v>0.57999999999999996</v>
      </c>
      <c r="G4213" s="9" t="b">
        <v>0</v>
      </c>
      <c r="H4213" s="1">
        <f>+IF(spotify_data[[#This Row],[explicit]]=FALSE,0,1)</f>
        <v>0</v>
      </c>
      <c r="I4213" s="1" t="s">
        <v>2850</v>
      </c>
      <c r="J4213" s="7">
        <f>MATCH(spotify_data[[#This Row],[artist_name]],spotify_data[artist_name],0)</f>
        <v>4212</v>
      </c>
      <c r="K4213">
        <v>61</v>
      </c>
      <c r="L4213" s="10">
        <f>spotify_data[[#This Row],[artist_popularity]]/100</f>
        <v>0.61</v>
      </c>
      <c r="M4213">
        <v>46395</v>
      </c>
      <c r="N4213" s="1" t="s">
        <v>2851</v>
      </c>
      <c r="O4213" s="1" t="s">
        <v>2852</v>
      </c>
      <c r="P4213" s="1">
        <f>MATCH(spotify_data[[#This Row],[album_id]],spotify_data[album_id],0)</f>
        <v>4212</v>
      </c>
      <c r="Q4213" s="1" t="s">
        <v>2849</v>
      </c>
      <c r="R4213" s="2">
        <v>45590</v>
      </c>
      <c r="S4213" s="7">
        <f ca="1">+TODAY()-spotify_data[[#This Row],[Fecha lanzamiento Album]]</f>
        <v>441</v>
      </c>
      <c r="T4213" s="7">
        <f ca="1">+spotify_data[[#This Row],[Antigüedad Album Dias]]/60</f>
        <v>7.35</v>
      </c>
      <c r="U4213" s="8">
        <f ca="1">spotify_data[[#This Row],[Antigüedad Album Meses]]/12</f>
        <v>0.61249999999999993</v>
      </c>
      <c r="V4213">
        <v>6</v>
      </c>
      <c r="W4213" s="1" t="s">
        <v>21</v>
      </c>
      <c r="X4213" s="1" t="str">
        <f>+IF(spotify_data[[#This Row],[album_type]]="album","Album",IF(spotify_data[[#This Row],[album_type]]="single","Single","Compilation"))</f>
        <v>Single</v>
      </c>
      <c r="Y4213">
        <v>215</v>
      </c>
    </row>
    <row r="4214" spans="1:25" x14ac:dyDescent="0.3">
      <c r="A4214" s="1" t="s">
        <v>3269</v>
      </c>
      <c r="B4214" s="1">
        <v>276</v>
      </c>
      <c r="C4214" s="1" t="s">
        <v>3270</v>
      </c>
      <c r="D4214">
        <v>11</v>
      </c>
      <c r="E4214">
        <v>58</v>
      </c>
      <c r="F4214" s="10">
        <f>spotify_data[[#This Row],[track_popularity]]/100</f>
        <v>0.57999999999999996</v>
      </c>
      <c r="G4214" s="9" t="b">
        <v>0</v>
      </c>
      <c r="H4214" s="1">
        <f>+IF(spotify_data[[#This Row],[explicit]]=FALSE,0,1)</f>
        <v>0</v>
      </c>
      <c r="I4214" s="1" t="s">
        <v>3271</v>
      </c>
      <c r="J4214" s="7">
        <f>MATCH(spotify_data[[#This Row],[artist_name]],spotify_data[artist_name],0)</f>
        <v>175</v>
      </c>
      <c r="K4214">
        <v>86</v>
      </c>
      <c r="L4214" s="10">
        <f>spotify_data[[#This Row],[artist_popularity]]/100</f>
        <v>0.86</v>
      </c>
      <c r="M4214">
        <v>47722935</v>
      </c>
      <c r="N4214" s="1" t="s">
        <v>3272</v>
      </c>
      <c r="O4214" s="1" t="s">
        <v>3273</v>
      </c>
      <c r="P4214" s="1">
        <f>MATCH(spotify_data[[#This Row],[album_id]],spotify_data[album_id],0)</f>
        <v>385</v>
      </c>
      <c r="Q4214" s="1" t="s">
        <v>3274</v>
      </c>
      <c r="R4214" s="2">
        <v>45519</v>
      </c>
      <c r="S4214" s="7">
        <f ca="1">+TODAY()-spotify_data[[#This Row],[Fecha lanzamiento Album]]</f>
        <v>512</v>
      </c>
      <c r="T4214" s="7">
        <f ca="1">+spotify_data[[#This Row],[Antigüedad Album Dias]]/60</f>
        <v>8.5333333333333332</v>
      </c>
      <c r="U4214" s="8">
        <f ca="1">spotify_data[[#This Row],[Antigüedad Album Meses]]/12</f>
        <v>0.71111111111111114</v>
      </c>
      <c r="V4214">
        <v>18</v>
      </c>
      <c r="W4214" s="1" t="s">
        <v>20</v>
      </c>
      <c r="X4214" s="1" t="str">
        <f>+IF(spotify_data[[#This Row],[album_type]]="album","Album",IF(spotify_data[[#This Row],[album_type]]="single","Single","Compilation"))</f>
        <v>Album</v>
      </c>
      <c r="Y4214">
        <v>304</v>
      </c>
    </row>
    <row r="4215" spans="1:25" x14ac:dyDescent="0.3">
      <c r="A4215" s="1" t="s">
        <v>3358</v>
      </c>
      <c r="B4215" s="1">
        <v>4618</v>
      </c>
      <c r="C4215" s="1" t="s">
        <v>3359</v>
      </c>
      <c r="D4215">
        <v>1</v>
      </c>
      <c r="E4215">
        <v>58</v>
      </c>
      <c r="F4215" s="10">
        <f>spotify_data[[#This Row],[track_popularity]]/100</f>
        <v>0.57999999999999996</v>
      </c>
      <c r="G4215" s="9" t="b">
        <v>0</v>
      </c>
      <c r="H4215" s="1">
        <f>+IF(spotify_data[[#This Row],[explicit]]=FALSE,0,1)</f>
        <v>0</v>
      </c>
      <c r="I4215" s="1" t="s">
        <v>3360</v>
      </c>
      <c r="J4215" s="7">
        <f>MATCH(spotify_data[[#This Row],[artist_name]],spotify_data[artist_name],0)</f>
        <v>949</v>
      </c>
      <c r="K4215">
        <v>83</v>
      </c>
      <c r="L4215" s="10">
        <f>spotify_data[[#This Row],[artist_popularity]]/100</f>
        <v>0.83</v>
      </c>
      <c r="M4215">
        <v>38400585</v>
      </c>
      <c r="N4215" s="1" t="s">
        <v>516</v>
      </c>
      <c r="O4215" s="1" t="s">
        <v>3361</v>
      </c>
      <c r="P4215" s="1">
        <f>MATCH(spotify_data[[#This Row],[album_id]],spotify_data[album_id],0)</f>
        <v>4214</v>
      </c>
      <c r="Q4215" s="1" t="s">
        <v>3359</v>
      </c>
      <c r="R4215" s="2">
        <v>45512</v>
      </c>
      <c r="S4215" s="7">
        <f ca="1">+TODAY()-spotify_data[[#This Row],[Fecha lanzamiento Album]]</f>
        <v>519</v>
      </c>
      <c r="T4215" s="7">
        <f ca="1">+spotify_data[[#This Row],[Antigüedad Album Dias]]/60</f>
        <v>8.65</v>
      </c>
      <c r="U4215" s="8">
        <f ca="1">spotify_data[[#This Row],[Antigüedad Album Meses]]/12</f>
        <v>0.72083333333333333</v>
      </c>
      <c r="V4215">
        <v>1</v>
      </c>
      <c r="W4215" s="1" t="s">
        <v>21</v>
      </c>
      <c r="X4215" s="1" t="str">
        <f>+IF(spotify_data[[#This Row],[album_type]]="album","Album",IF(spotify_data[[#This Row],[album_type]]="single","Single","Compilation"))</f>
        <v>Single</v>
      </c>
      <c r="Y4215">
        <v>32</v>
      </c>
    </row>
    <row r="4216" spans="1:25" x14ac:dyDescent="0.3">
      <c r="A4216" s="1" t="s">
        <v>3569</v>
      </c>
      <c r="B4216" s="1">
        <v>1110</v>
      </c>
      <c r="C4216" s="1" t="s">
        <v>3570</v>
      </c>
      <c r="D4216">
        <v>1</v>
      </c>
      <c r="E4216">
        <v>58</v>
      </c>
      <c r="F4216" s="10">
        <f>spotify_data[[#This Row],[track_popularity]]/100</f>
        <v>0.57999999999999996</v>
      </c>
      <c r="G4216" s="9" t="b">
        <v>1</v>
      </c>
      <c r="H4216" s="1">
        <f>+IF(spotify_data[[#This Row],[explicit]]=FALSE,0,1)</f>
        <v>1</v>
      </c>
      <c r="I4216" s="1" t="s">
        <v>3543</v>
      </c>
      <c r="J4216" s="7">
        <f>MATCH(spotify_data[[#This Row],[artist_name]],spotify_data[artist_name],0)</f>
        <v>1843</v>
      </c>
      <c r="K4216">
        <v>76</v>
      </c>
      <c r="L4216" s="10">
        <f>spotify_data[[#This Row],[artist_popularity]]/100</f>
        <v>0.76</v>
      </c>
      <c r="M4216">
        <v>10890822</v>
      </c>
      <c r="N4216" s="1" t="s">
        <v>23</v>
      </c>
      <c r="O4216" s="1" t="s">
        <v>3544</v>
      </c>
      <c r="P4216" s="1">
        <f>MATCH(spotify_data[[#This Row],[album_id]],spotify_data[album_id],0)</f>
        <v>1843</v>
      </c>
      <c r="Q4216" s="1" t="s">
        <v>3545</v>
      </c>
      <c r="R4216" s="2">
        <v>45471</v>
      </c>
      <c r="S4216" s="7">
        <f ca="1">+TODAY()-spotify_data[[#This Row],[Fecha lanzamiento Album]]</f>
        <v>560</v>
      </c>
      <c r="T4216" s="7">
        <f ca="1">+spotify_data[[#This Row],[Antigüedad Album Dias]]/60</f>
        <v>9.3333333333333339</v>
      </c>
      <c r="U4216" s="8">
        <f ca="1">spotify_data[[#This Row],[Antigüedad Album Meses]]/12</f>
        <v>0.77777777777777779</v>
      </c>
      <c r="V4216">
        <v>18</v>
      </c>
      <c r="W4216" s="1" t="s">
        <v>20</v>
      </c>
      <c r="X4216" s="1" t="str">
        <f>+IF(spotify_data[[#This Row],[album_type]]="album","Album",IF(spotify_data[[#This Row],[album_type]]="single","Single","Compilation"))</f>
        <v>Album</v>
      </c>
      <c r="Y4216">
        <v>321</v>
      </c>
    </row>
    <row r="4217" spans="1:25" x14ac:dyDescent="0.3">
      <c r="A4217" s="1" t="s">
        <v>3831</v>
      </c>
      <c r="B4217" s="1">
        <v>5975</v>
      </c>
      <c r="C4217" s="1" t="s">
        <v>3832</v>
      </c>
      <c r="D4217">
        <v>4</v>
      </c>
      <c r="E4217">
        <v>58</v>
      </c>
      <c r="F4217" s="10">
        <f>spotify_data[[#This Row],[track_popularity]]/100</f>
        <v>0.57999999999999996</v>
      </c>
      <c r="G4217" s="9" t="b">
        <v>1</v>
      </c>
      <c r="H4217" s="1">
        <f>+IF(spotify_data[[#This Row],[explicit]]=FALSE,0,1)</f>
        <v>1</v>
      </c>
      <c r="I4217" s="1" t="s">
        <v>1285</v>
      </c>
      <c r="J4217" s="7">
        <f>MATCH(spotify_data[[#This Row],[artist_name]],spotify_data[artist_name],0)</f>
        <v>603</v>
      </c>
      <c r="K4217">
        <v>85</v>
      </c>
      <c r="L4217" s="10">
        <f>spotify_data[[#This Row],[artist_popularity]]/100</f>
        <v>0.85</v>
      </c>
      <c r="M4217">
        <v>10348240</v>
      </c>
      <c r="N4217" s="1" t="s">
        <v>237</v>
      </c>
      <c r="O4217" s="1" t="s">
        <v>3827</v>
      </c>
      <c r="P4217" s="1">
        <f>MATCH(spotify_data[[#This Row],[album_id]],spotify_data[album_id],0)</f>
        <v>603</v>
      </c>
      <c r="Q4217" s="1" t="s">
        <v>3828</v>
      </c>
      <c r="R4217" s="2">
        <v>45422</v>
      </c>
      <c r="S4217" s="7">
        <f ca="1">+TODAY()-spotify_data[[#This Row],[Fecha lanzamiento Album]]</f>
        <v>609</v>
      </c>
      <c r="T4217" s="7">
        <f ca="1">+spotify_data[[#This Row],[Antigüedad Album Dias]]/60</f>
        <v>10.15</v>
      </c>
      <c r="U4217" s="8">
        <f ca="1">spotify_data[[#This Row],[Antigüedad Album Meses]]/12</f>
        <v>0.84583333333333333</v>
      </c>
      <c r="V4217">
        <v>20</v>
      </c>
      <c r="W4217" s="1" t="s">
        <v>20</v>
      </c>
      <c r="X4217" s="1" t="str">
        <f>+IF(spotify_data[[#This Row],[album_type]]="album","Album",IF(spotify_data[[#This Row],[album_type]]="single","Single","Compilation"))</f>
        <v>Album</v>
      </c>
      <c r="Y4217">
        <v>247</v>
      </c>
    </row>
    <row r="4218" spans="1:25" x14ac:dyDescent="0.3">
      <c r="A4218" s="1" t="s">
        <v>4166</v>
      </c>
      <c r="B4218" s="1">
        <v>745</v>
      </c>
      <c r="C4218" s="1" t="s">
        <v>4167</v>
      </c>
      <c r="D4218">
        <v>8</v>
      </c>
      <c r="E4218">
        <v>58</v>
      </c>
      <c r="F4218" s="10">
        <f>spotify_data[[#This Row],[track_popularity]]/100</f>
        <v>0.57999999999999996</v>
      </c>
      <c r="G4218" s="9" t="b">
        <v>1</v>
      </c>
      <c r="H4218" s="1">
        <f>+IF(spotify_data[[#This Row],[explicit]]=FALSE,0,1)</f>
        <v>1</v>
      </c>
      <c r="I4218" s="1" t="s">
        <v>3056</v>
      </c>
      <c r="J4218" s="7">
        <f>MATCH(spotify_data[[#This Row],[artist_name]],spotify_data[artist_name],0)</f>
        <v>389</v>
      </c>
      <c r="K4218">
        <v>88</v>
      </c>
      <c r="L4218" s="10">
        <f>spotify_data[[#This Row],[artist_popularity]]/100</f>
        <v>0.88</v>
      </c>
      <c r="M4218">
        <v>22688560</v>
      </c>
      <c r="N4218" s="1" t="s">
        <v>1366</v>
      </c>
      <c r="O4218" s="1" t="s">
        <v>4152</v>
      </c>
      <c r="P4218" s="1">
        <f>MATCH(spotify_data[[#This Row],[album_id]],spotify_data[album_id],0)</f>
        <v>389</v>
      </c>
      <c r="Q4218" s="1" t="s">
        <v>4153</v>
      </c>
      <c r="R4218" s="2">
        <v>45373</v>
      </c>
      <c r="S4218" s="7">
        <f ca="1">+TODAY()-spotify_data[[#This Row],[Fecha lanzamiento Album]]</f>
        <v>658</v>
      </c>
      <c r="T4218" s="7">
        <f ca="1">+spotify_data[[#This Row],[Antigüedad Album Dias]]/60</f>
        <v>10.966666666666667</v>
      </c>
      <c r="U4218" s="8">
        <f ca="1">spotify_data[[#This Row],[Antigüedad Album Meses]]/12</f>
        <v>0.91388888888888886</v>
      </c>
      <c r="V4218">
        <v>17</v>
      </c>
      <c r="W4218" s="1" t="s">
        <v>20</v>
      </c>
      <c r="X4218" s="1" t="str">
        <f>+IF(spotify_data[[#This Row],[album_type]]="album","Album",IF(spotify_data[[#This Row],[album_type]]="single","Single","Compilation"))</f>
        <v>Album</v>
      </c>
      <c r="Y4218">
        <v>367</v>
      </c>
    </row>
    <row r="4219" spans="1:25" x14ac:dyDescent="0.3">
      <c r="A4219" s="1" t="s">
        <v>4447</v>
      </c>
      <c r="B4219" s="1">
        <v>573</v>
      </c>
      <c r="C4219" s="1" t="s">
        <v>4445</v>
      </c>
      <c r="D4219">
        <v>1</v>
      </c>
      <c r="E4219">
        <v>58</v>
      </c>
      <c r="F4219" s="10">
        <f>spotify_data[[#This Row],[track_popularity]]/100</f>
        <v>0.57999999999999996</v>
      </c>
      <c r="G4219" s="9" t="b">
        <v>1</v>
      </c>
      <c r="H4219" s="1">
        <f>+IF(spotify_data[[#This Row],[explicit]]=FALSE,0,1)</f>
        <v>1</v>
      </c>
      <c r="I4219" s="1" t="s">
        <v>4125</v>
      </c>
      <c r="J4219" s="7">
        <f>MATCH(spotify_data[[#This Row],[artist_name]],spotify_data[artist_name],0)</f>
        <v>926</v>
      </c>
      <c r="K4219">
        <v>84</v>
      </c>
      <c r="L4219" s="10">
        <f>spotify_data[[#This Row],[artist_popularity]]/100</f>
        <v>0.84</v>
      </c>
      <c r="M4219">
        <v>41172203</v>
      </c>
      <c r="N4219" s="1" t="s">
        <v>23</v>
      </c>
      <c r="O4219" s="1" t="s">
        <v>4448</v>
      </c>
      <c r="P4219" s="1">
        <f>MATCH(spotify_data[[#This Row],[album_id]],spotify_data[album_id],0)</f>
        <v>4218</v>
      </c>
      <c r="Q4219" s="1" t="s">
        <v>4445</v>
      </c>
      <c r="R4219" s="2">
        <v>45332</v>
      </c>
      <c r="S4219" s="7">
        <f ca="1">+TODAY()-spotify_data[[#This Row],[Fecha lanzamiento Album]]</f>
        <v>699</v>
      </c>
      <c r="T4219" s="7">
        <f ca="1">+spotify_data[[#This Row],[Antigüedad Album Dias]]/60</f>
        <v>11.65</v>
      </c>
      <c r="U4219" s="8">
        <f ca="1">spotify_data[[#This Row],[Antigüedad Album Meses]]/12</f>
        <v>0.97083333333333333</v>
      </c>
      <c r="V4219">
        <v>3</v>
      </c>
      <c r="W4219" s="1" t="s">
        <v>21</v>
      </c>
      <c r="X4219" s="1" t="str">
        <f>+IF(spotify_data[[#This Row],[album_type]]="album","Album",IF(spotify_data[[#This Row],[album_type]]="single","Single","Compilation"))</f>
        <v>Single</v>
      </c>
      <c r="Y4219">
        <v>389</v>
      </c>
    </row>
    <row r="4220" spans="1:25" x14ac:dyDescent="0.3">
      <c r="A4220" s="1" t="s">
        <v>4469</v>
      </c>
      <c r="B4220" s="1">
        <v>1738</v>
      </c>
      <c r="C4220" s="1" t="s">
        <v>4470</v>
      </c>
      <c r="D4220">
        <v>26</v>
      </c>
      <c r="E4220">
        <v>58</v>
      </c>
      <c r="F4220" s="10">
        <f>spotify_data[[#This Row],[track_popularity]]/100</f>
        <v>0.57999999999999996</v>
      </c>
      <c r="G4220" s="9" t="b">
        <v>1</v>
      </c>
      <c r="H4220" s="1">
        <f>+IF(spotify_data[[#This Row],[explicit]]=FALSE,0,1)</f>
        <v>1</v>
      </c>
      <c r="I4220" s="1" t="s">
        <v>2459</v>
      </c>
      <c r="J4220" s="7">
        <f>MATCH(spotify_data[[#This Row],[artist_name]],spotify_data[artist_name],0)</f>
        <v>35</v>
      </c>
      <c r="K4220">
        <v>93</v>
      </c>
      <c r="L4220" s="10">
        <f>spotify_data[[#This Row],[artist_popularity]]/100</f>
        <v>0.93</v>
      </c>
      <c r="M4220">
        <v>112957721</v>
      </c>
      <c r="N4220" s="1" t="s">
        <v>2460</v>
      </c>
      <c r="O4220" s="1" t="s">
        <v>4451</v>
      </c>
      <c r="P4220" s="1">
        <f>MATCH(spotify_data[[#This Row],[album_id]],spotify_data[album_id],0)</f>
        <v>3604</v>
      </c>
      <c r="Q4220" s="1" t="s">
        <v>4452</v>
      </c>
      <c r="R4220" s="2">
        <v>45331</v>
      </c>
      <c r="S4220" s="7">
        <f ca="1">+TODAY()-spotify_data[[#This Row],[Fecha lanzamiento Album]]</f>
        <v>700</v>
      </c>
      <c r="T4220" s="7">
        <f ca="1">+spotify_data[[#This Row],[Antigüedad Album Dias]]/60</f>
        <v>11.666666666666666</v>
      </c>
      <c r="U4220" s="8">
        <f ca="1">spotify_data[[#This Row],[Antigüedad Album Meses]]/12</f>
        <v>0.97222222222222221</v>
      </c>
      <c r="V4220">
        <v>36</v>
      </c>
      <c r="W4220" s="1" t="s">
        <v>1932</v>
      </c>
      <c r="X4220" s="1" t="str">
        <f>+IF(spotify_data[[#This Row],[album_type]]="album","Album",IF(spotify_data[[#This Row],[album_type]]="single","Single","Compilation"))</f>
        <v>Compilation</v>
      </c>
      <c r="Y4220">
        <v>359</v>
      </c>
    </row>
    <row r="4221" spans="1:25" x14ac:dyDescent="0.3">
      <c r="A4221" s="1" t="s">
        <v>4747</v>
      </c>
      <c r="B4221" s="1">
        <v>8169</v>
      </c>
      <c r="C4221" s="1" t="s">
        <v>4748</v>
      </c>
      <c r="D4221">
        <v>1</v>
      </c>
      <c r="E4221">
        <v>58</v>
      </c>
      <c r="F4221" s="10">
        <f>spotify_data[[#This Row],[track_popularity]]/100</f>
        <v>0.57999999999999996</v>
      </c>
      <c r="G4221" s="9" t="b">
        <v>0</v>
      </c>
      <c r="H4221" s="1">
        <f>+IF(spotify_data[[#This Row],[explicit]]=FALSE,0,1)</f>
        <v>0</v>
      </c>
      <c r="I4221" s="1" t="s">
        <v>1450</v>
      </c>
      <c r="J4221" s="7">
        <f>MATCH(spotify_data[[#This Row],[artist_name]],spotify_data[artist_name],0)</f>
        <v>759</v>
      </c>
      <c r="K4221">
        <v>75</v>
      </c>
      <c r="L4221" s="10">
        <f>spotify_data[[#This Row],[artist_popularity]]/100</f>
        <v>0.75</v>
      </c>
      <c r="M4221">
        <v>7761878</v>
      </c>
      <c r="N4221" s="1" t="s">
        <v>23</v>
      </c>
      <c r="O4221" s="1" t="s">
        <v>4749</v>
      </c>
      <c r="P4221" s="1">
        <f>MATCH(spotify_data[[#This Row],[album_id]],spotify_data[album_id],0)</f>
        <v>4220</v>
      </c>
      <c r="Q4221" s="1" t="s">
        <v>4750</v>
      </c>
      <c r="R4221" s="2">
        <v>45240</v>
      </c>
      <c r="S4221" s="7">
        <f ca="1">+TODAY()-spotify_data[[#This Row],[Fecha lanzamiento Album]]</f>
        <v>791</v>
      </c>
      <c r="T4221" s="7">
        <f ca="1">+spotify_data[[#This Row],[Antigüedad Album Dias]]/60</f>
        <v>13.183333333333334</v>
      </c>
      <c r="U4221" s="8">
        <f ca="1">spotify_data[[#This Row],[Antigüedad Album Meses]]/12</f>
        <v>1.0986111111111112</v>
      </c>
      <c r="V4221">
        <v>1</v>
      </c>
      <c r="W4221" s="1" t="s">
        <v>21</v>
      </c>
      <c r="X4221" s="1" t="str">
        <f>+IF(spotify_data[[#This Row],[album_type]]="album","Album",IF(spotify_data[[#This Row],[album_type]]="single","Single","Compilation"))</f>
        <v>Single</v>
      </c>
      <c r="Y4221">
        <v>248</v>
      </c>
    </row>
    <row r="4222" spans="1:25" x14ac:dyDescent="0.3">
      <c r="A4222" s="1" t="s">
        <v>5126</v>
      </c>
      <c r="B4222" s="1">
        <v>2033</v>
      </c>
      <c r="C4222" s="1" t="s">
        <v>5127</v>
      </c>
      <c r="D4222">
        <v>8</v>
      </c>
      <c r="E4222">
        <v>58</v>
      </c>
      <c r="F4222" s="10">
        <f>spotify_data[[#This Row],[track_popularity]]/100</f>
        <v>0.57999999999999996</v>
      </c>
      <c r="G4222" s="9" t="b">
        <v>1</v>
      </c>
      <c r="H4222" s="1">
        <f>+IF(spotify_data[[#This Row],[explicit]]=FALSE,0,1)</f>
        <v>1</v>
      </c>
      <c r="I4222" s="1" t="s">
        <v>5128</v>
      </c>
      <c r="J4222" s="7">
        <f>MATCH(spotify_data[[#This Row],[artist_name]],spotify_data[artist_name],0)</f>
        <v>2289</v>
      </c>
      <c r="K4222">
        <v>60</v>
      </c>
      <c r="L4222" s="10">
        <f>spotify_data[[#This Row],[artist_popularity]]/100</f>
        <v>0.6</v>
      </c>
      <c r="M4222">
        <v>284828</v>
      </c>
      <c r="N4222" s="1" t="s">
        <v>27</v>
      </c>
      <c r="O4222" s="1" t="s">
        <v>5129</v>
      </c>
      <c r="P4222" s="1">
        <f>MATCH(spotify_data[[#This Row],[album_id]],spotify_data[album_id],0)</f>
        <v>4221</v>
      </c>
      <c r="Q4222" s="1" t="s">
        <v>5130</v>
      </c>
      <c r="R4222" s="2">
        <v>45163</v>
      </c>
      <c r="S4222" s="7">
        <f ca="1">+TODAY()-spotify_data[[#This Row],[Fecha lanzamiento Album]]</f>
        <v>868</v>
      </c>
      <c r="T4222" s="7">
        <f ca="1">+spotify_data[[#This Row],[Antigüedad Album Dias]]/60</f>
        <v>14.466666666666667</v>
      </c>
      <c r="U4222" s="8">
        <f ca="1">spotify_data[[#This Row],[Antigüedad Album Meses]]/12</f>
        <v>1.2055555555555555</v>
      </c>
      <c r="V4222">
        <v>14</v>
      </c>
      <c r="W4222" s="1" t="s">
        <v>20</v>
      </c>
      <c r="X4222" s="1" t="str">
        <f>+IF(spotify_data[[#This Row],[album_type]]="album","Album",IF(spotify_data[[#This Row],[album_type]]="single","Single","Compilation"))</f>
        <v>Album</v>
      </c>
      <c r="Y4222">
        <v>196</v>
      </c>
    </row>
    <row r="4223" spans="1:25" x14ac:dyDescent="0.3">
      <c r="A4223" s="1" t="s">
        <v>5264</v>
      </c>
      <c r="B4223" s="1">
        <v>834</v>
      </c>
      <c r="C4223" s="1" t="s">
        <v>5265</v>
      </c>
      <c r="D4223">
        <v>3</v>
      </c>
      <c r="E4223">
        <v>58</v>
      </c>
      <c r="F4223" s="10">
        <f>spotify_data[[#This Row],[track_popularity]]/100</f>
        <v>0.57999999999999996</v>
      </c>
      <c r="G4223" s="9" t="b">
        <v>1</v>
      </c>
      <c r="H4223" s="1">
        <f>+IF(spotify_data[[#This Row],[explicit]]=FALSE,0,1)</f>
        <v>1</v>
      </c>
      <c r="I4223" s="1" t="s">
        <v>3271</v>
      </c>
      <c r="J4223" s="7">
        <f>MATCH(spotify_data[[#This Row],[artist_name]],spotify_data[artist_name],0)</f>
        <v>175</v>
      </c>
      <c r="K4223">
        <v>85</v>
      </c>
      <c r="L4223" s="10">
        <f>spotify_data[[#This Row],[artist_popularity]]/100</f>
        <v>0.85</v>
      </c>
      <c r="M4223">
        <v>47716988</v>
      </c>
      <c r="N4223" s="1" t="s">
        <v>3272</v>
      </c>
      <c r="O4223" s="1" t="s">
        <v>5256</v>
      </c>
      <c r="P4223" s="1">
        <f>MATCH(spotify_data[[#This Row],[album_id]],spotify_data[album_id],0)</f>
        <v>3800</v>
      </c>
      <c r="Q4223" s="1" t="s">
        <v>5257</v>
      </c>
      <c r="R4223" s="2">
        <v>45135</v>
      </c>
      <c r="S4223" s="7">
        <f ca="1">+TODAY()-spotify_data[[#This Row],[Fecha lanzamiento Album]]</f>
        <v>896</v>
      </c>
      <c r="T4223" s="7">
        <f ca="1">+spotify_data[[#This Row],[Antigüedad Album Dias]]/60</f>
        <v>14.933333333333334</v>
      </c>
      <c r="U4223" s="8">
        <f ca="1">spotify_data[[#This Row],[Antigüedad Album Meses]]/12</f>
        <v>1.2444444444444445</v>
      </c>
      <c r="V4223">
        <v>17</v>
      </c>
      <c r="W4223" s="1" t="s">
        <v>20</v>
      </c>
      <c r="X4223" s="1" t="str">
        <f>+IF(spotify_data[[#This Row],[album_type]]="album","Album",IF(spotify_data[[#This Row],[album_type]]="single","Single","Compilation"))</f>
        <v>Album</v>
      </c>
      <c r="Y4223">
        <v>305</v>
      </c>
    </row>
    <row r="4224" spans="1:25" x14ac:dyDescent="0.3">
      <c r="A4224" s="1" t="s">
        <v>5335</v>
      </c>
      <c r="B4224" s="1">
        <v>3187</v>
      </c>
      <c r="C4224" s="1" t="s">
        <v>5336</v>
      </c>
      <c r="D4224">
        <v>4</v>
      </c>
      <c r="E4224">
        <v>58</v>
      </c>
      <c r="F4224" s="10">
        <f>spotify_data[[#This Row],[track_popularity]]/100</f>
        <v>0.57999999999999996</v>
      </c>
      <c r="G4224" s="9" t="b">
        <v>0</v>
      </c>
      <c r="H4224" s="1">
        <f>+IF(spotify_data[[#This Row],[explicit]]=FALSE,0,1)</f>
        <v>0</v>
      </c>
      <c r="I4224" s="1" t="s">
        <v>2085</v>
      </c>
      <c r="J4224" s="7">
        <f>MATCH(spotify_data[[#This Row],[artist_name]],spotify_data[artist_name],0)</f>
        <v>2039</v>
      </c>
      <c r="K4224">
        <v>64</v>
      </c>
      <c r="L4224" s="10">
        <f>spotify_data[[#This Row],[artist_popularity]]/100</f>
        <v>0.64</v>
      </c>
      <c r="M4224">
        <v>425177</v>
      </c>
      <c r="N4224" s="1" t="s">
        <v>1609</v>
      </c>
      <c r="O4224" s="1" t="s">
        <v>5315</v>
      </c>
      <c r="P4224" s="1">
        <f>MATCH(spotify_data[[#This Row],[album_id]],spotify_data[album_id],0)</f>
        <v>2039</v>
      </c>
      <c r="Q4224" s="1" t="s">
        <v>5316</v>
      </c>
      <c r="R4224" s="2">
        <v>45128</v>
      </c>
      <c r="S4224" s="7">
        <f ca="1">+TODAY()-spotify_data[[#This Row],[Fecha lanzamiento Album]]</f>
        <v>903</v>
      </c>
      <c r="T4224" s="7">
        <f ca="1">+spotify_data[[#This Row],[Antigüedad Album Dias]]/60</f>
        <v>15.05</v>
      </c>
      <c r="U4224" s="8">
        <f ca="1">spotify_data[[#This Row],[Antigüedad Album Meses]]/12</f>
        <v>1.2541666666666667</v>
      </c>
      <c r="V4224">
        <v>24</v>
      </c>
      <c r="W4224" s="1" t="s">
        <v>20</v>
      </c>
      <c r="X4224" s="1" t="str">
        <f>+IF(spotify_data[[#This Row],[album_type]]="album","Album",IF(spotify_data[[#This Row],[album_type]]="single","Single","Compilation"))</f>
        <v>Album</v>
      </c>
      <c r="Y4224">
        <v>3</v>
      </c>
    </row>
    <row r="4225" spans="1:25" x14ac:dyDescent="0.3">
      <c r="A4225" s="1" t="s">
        <v>5471</v>
      </c>
      <c r="B4225" s="1">
        <v>6986</v>
      </c>
      <c r="C4225" s="1" t="s">
        <v>5472</v>
      </c>
      <c r="D4225">
        <v>1</v>
      </c>
      <c r="E4225">
        <v>58</v>
      </c>
      <c r="F4225" s="10">
        <f>spotify_data[[#This Row],[track_popularity]]/100</f>
        <v>0.57999999999999996</v>
      </c>
      <c r="G4225" s="9" t="b">
        <v>0</v>
      </c>
      <c r="H4225" s="1">
        <f>+IF(spotify_data[[#This Row],[explicit]]=FALSE,0,1)</f>
        <v>0</v>
      </c>
      <c r="I4225" s="1" t="s">
        <v>3681</v>
      </c>
      <c r="J4225" s="7">
        <f>MATCH(spotify_data[[#This Row],[artist_name]],spotify_data[artist_name],0)</f>
        <v>1902</v>
      </c>
      <c r="K4225">
        <v>72</v>
      </c>
      <c r="L4225" s="10">
        <f>spotify_data[[#This Row],[artist_popularity]]/100</f>
        <v>0.72</v>
      </c>
      <c r="M4225">
        <v>318020</v>
      </c>
      <c r="N4225" s="1" t="s">
        <v>23</v>
      </c>
      <c r="O4225" s="1" t="s">
        <v>5473</v>
      </c>
      <c r="P4225" s="1">
        <f>MATCH(spotify_data[[#This Row],[album_id]],spotify_data[album_id],0)</f>
        <v>4224</v>
      </c>
      <c r="Q4225" s="1" t="s">
        <v>5472</v>
      </c>
      <c r="R4225" s="2">
        <v>45093</v>
      </c>
      <c r="S4225" s="7">
        <f ca="1">+TODAY()-spotify_data[[#This Row],[Fecha lanzamiento Album]]</f>
        <v>938</v>
      </c>
      <c r="T4225" s="7">
        <f ca="1">+spotify_data[[#This Row],[Antigüedad Album Dias]]/60</f>
        <v>15.633333333333333</v>
      </c>
      <c r="U4225" s="8">
        <f ca="1">spotify_data[[#This Row],[Antigüedad Album Meses]]/12</f>
        <v>1.3027777777777778</v>
      </c>
      <c r="V4225">
        <v>1</v>
      </c>
      <c r="W4225" s="1" t="s">
        <v>21</v>
      </c>
      <c r="X4225" s="1" t="str">
        <f>+IF(spotify_data[[#This Row],[album_type]]="album","Album",IF(spotify_data[[#This Row],[album_type]]="single","Single","Compilation"))</f>
        <v>Single</v>
      </c>
      <c r="Y4225">
        <v>322</v>
      </c>
    </row>
    <row r="4226" spans="1:25" x14ac:dyDescent="0.3">
      <c r="A4226" s="1" t="s">
        <v>5551</v>
      </c>
      <c r="B4226" s="1">
        <v>4603</v>
      </c>
      <c r="C4226" s="1" t="s">
        <v>5552</v>
      </c>
      <c r="D4226">
        <v>1</v>
      </c>
      <c r="E4226">
        <v>58</v>
      </c>
      <c r="F4226" s="10">
        <f>spotify_data[[#This Row],[track_popularity]]/100</f>
        <v>0.57999999999999996</v>
      </c>
      <c r="G4226" s="9" t="b">
        <v>0</v>
      </c>
      <c r="H4226" s="1">
        <f>+IF(spotify_data[[#This Row],[explicit]]=FALSE,0,1)</f>
        <v>0</v>
      </c>
      <c r="I4226" s="1" t="s">
        <v>1250</v>
      </c>
      <c r="J4226" s="7">
        <f>MATCH(spotify_data[[#This Row],[artist_name]],spotify_data[artist_name],0)</f>
        <v>3099</v>
      </c>
      <c r="K4226">
        <v>61</v>
      </c>
      <c r="L4226" s="10">
        <f>spotify_data[[#This Row],[artist_popularity]]/100</f>
        <v>0.61</v>
      </c>
      <c r="M4226">
        <v>26106</v>
      </c>
      <c r="N4226" s="1" t="s">
        <v>23</v>
      </c>
      <c r="O4226" s="1" t="s">
        <v>5553</v>
      </c>
      <c r="P4226" s="1">
        <f>MATCH(spotify_data[[#This Row],[album_id]],spotify_data[album_id],0)</f>
        <v>4225</v>
      </c>
      <c r="Q4226" s="1" t="s">
        <v>5552</v>
      </c>
      <c r="R4226" s="2">
        <v>45078</v>
      </c>
      <c r="S4226" s="7">
        <f ca="1">+TODAY()-spotify_data[[#This Row],[Fecha lanzamiento Album]]</f>
        <v>953</v>
      </c>
      <c r="T4226" s="7">
        <f ca="1">+spotify_data[[#This Row],[Antigüedad Album Dias]]/60</f>
        <v>15.883333333333333</v>
      </c>
      <c r="U4226" s="8">
        <f ca="1">spotify_data[[#This Row],[Antigüedad Album Meses]]/12</f>
        <v>1.3236111111111111</v>
      </c>
      <c r="V4226">
        <v>1</v>
      </c>
      <c r="W4226" s="1" t="s">
        <v>21</v>
      </c>
      <c r="X4226" s="1" t="str">
        <f>+IF(spotify_data[[#This Row],[album_type]]="album","Album",IF(spotify_data[[#This Row],[album_type]]="single","Single","Compilation"))</f>
        <v>Single</v>
      </c>
      <c r="Y4226">
        <v>297</v>
      </c>
    </row>
    <row r="4227" spans="1:25" x14ac:dyDescent="0.3">
      <c r="A4227" s="1" t="s">
        <v>5832</v>
      </c>
      <c r="B4227" s="1">
        <v>15676</v>
      </c>
      <c r="C4227" s="1" t="s">
        <v>5833</v>
      </c>
      <c r="D4227">
        <v>6</v>
      </c>
      <c r="E4227">
        <v>58</v>
      </c>
      <c r="F4227" s="10">
        <f>spotify_data[[#This Row],[track_popularity]]/100</f>
        <v>0.57999999999999996</v>
      </c>
      <c r="G4227" s="9" t="b">
        <v>0</v>
      </c>
      <c r="H4227" s="1">
        <f>+IF(spotify_data[[#This Row],[explicit]]=FALSE,0,1)</f>
        <v>0</v>
      </c>
      <c r="I4227" s="1" t="s">
        <v>5599</v>
      </c>
      <c r="J4227" s="7">
        <f>MATCH(spotify_data[[#This Row],[artist_name]],spotify_data[artist_name],0)</f>
        <v>100</v>
      </c>
      <c r="K4227">
        <v>88</v>
      </c>
      <c r="L4227" s="10">
        <f>spotify_data[[#This Row],[artist_popularity]]/100</f>
        <v>0.88</v>
      </c>
      <c r="M4227">
        <v>51773650</v>
      </c>
      <c r="N4227" s="1" t="s">
        <v>5600</v>
      </c>
      <c r="O4227" s="1" t="s">
        <v>5797</v>
      </c>
      <c r="P4227" s="1">
        <f>MATCH(spotify_data[[#This Row],[album_id]],spotify_data[album_id],0)</f>
        <v>614</v>
      </c>
      <c r="Q4227" s="1" t="s">
        <v>5798</v>
      </c>
      <c r="R4227" s="2">
        <v>45009</v>
      </c>
      <c r="S4227" s="7">
        <f ca="1">+TODAY()-spotify_data[[#This Row],[Fecha lanzamiento Album]]</f>
        <v>1022</v>
      </c>
      <c r="T4227" s="7">
        <f ca="1">+spotify_data[[#This Row],[Antigüedad Album Dias]]/60</f>
        <v>17.033333333333335</v>
      </c>
      <c r="U4227" s="8">
        <f ca="1">spotify_data[[#This Row],[Antigüedad Album Meses]]/12</f>
        <v>1.4194444444444445</v>
      </c>
      <c r="V4227">
        <v>16</v>
      </c>
      <c r="W4227" s="1" t="s">
        <v>20</v>
      </c>
      <c r="X4227" s="1" t="str">
        <f>+IF(spotify_data[[#This Row],[album_type]]="album","Album",IF(spotify_data[[#This Row],[album_type]]="single","Single","Compilation"))</f>
        <v>Album</v>
      </c>
      <c r="Y4227">
        <v>524</v>
      </c>
    </row>
    <row r="4228" spans="1:25" x14ac:dyDescent="0.3">
      <c r="A4228" s="1" t="s">
        <v>5887</v>
      </c>
      <c r="B4228" s="1">
        <v>143</v>
      </c>
      <c r="C4228" s="1" t="s">
        <v>5888</v>
      </c>
      <c r="D4228">
        <v>1</v>
      </c>
      <c r="E4228">
        <v>58</v>
      </c>
      <c r="F4228" s="10">
        <f>spotify_data[[#This Row],[track_popularity]]/100</f>
        <v>0.57999999999999996</v>
      </c>
      <c r="G4228" s="9" t="b">
        <v>0</v>
      </c>
      <c r="H4228" s="1">
        <f>+IF(spotify_data[[#This Row],[explicit]]=FALSE,0,1)</f>
        <v>0</v>
      </c>
      <c r="I4228" s="1" t="s">
        <v>1064</v>
      </c>
      <c r="J4228" s="7">
        <f>MATCH(spotify_data[[#This Row],[artist_name]],spotify_data[artist_name],0)</f>
        <v>3266</v>
      </c>
      <c r="K4228">
        <v>59</v>
      </c>
      <c r="L4228" s="10">
        <f>spotify_data[[#This Row],[artist_popularity]]/100</f>
        <v>0.59</v>
      </c>
      <c r="M4228">
        <v>72278</v>
      </c>
      <c r="N4228" s="1" t="s">
        <v>27</v>
      </c>
      <c r="O4228" s="1" t="s">
        <v>5889</v>
      </c>
      <c r="P4228" s="1">
        <f>MATCH(spotify_data[[#This Row],[album_id]],spotify_data[album_id],0)</f>
        <v>4227</v>
      </c>
      <c r="Q4228" s="1" t="s">
        <v>5888</v>
      </c>
      <c r="R4228" s="2">
        <v>44995</v>
      </c>
      <c r="S4228" s="7">
        <f ca="1">+TODAY()-spotify_data[[#This Row],[Fecha lanzamiento Album]]</f>
        <v>1036</v>
      </c>
      <c r="T4228" s="7">
        <f ca="1">+spotify_data[[#This Row],[Antigüedad Album Dias]]/60</f>
        <v>17.266666666666666</v>
      </c>
      <c r="U4228" s="8">
        <f ca="1">spotify_data[[#This Row],[Antigüedad Album Meses]]/12</f>
        <v>1.4388888888888889</v>
      </c>
      <c r="V4228">
        <v>2</v>
      </c>
      <c r="W4228" s="1" t="s">
        <v>21</v>
      </c>
      <c r="X4228" s="1" t="str">
        <f>+IF(spotify_data[[#This Row],[album_type]]="album","Album",IF(spotify_data[[#This Row],[album_type]]="single","Single","Compilation"))</f>
        <v>Single</v>
      </c>
      <c r="Y4228">
        <v>269</v>
      </c>
    </row>
    <row r="4229" spans="1:25" x14ac:dyDescent="0.3">
      <c r="A4229" s="1" t="s">
        <v>6123</v>
      </c>
      <c r="B4229" s="1">
        <v>373</v>
      </c>
      <c r="C4229" s="1" t="s">
        <v>6124</v>
      </c>
      <c r="D4229">
        <v>11</v>
      </c>
      <c r="E4229">
        <v>58</v>
      </c>
      <c r="F4229" s="10">
        <f>spotify_data[[#This Row],[track_popularity]]/100</f>
        <v>0.57999999999999996</v>
      </c>
      <c r="G4229" s="9" t="b">
        <v>0</v>
      </c>
      <c r="H4229" s="1">
        <f>+IF(spotify_data[[#This Row],[explicit]]=FALSE,0,1)</f>
        <v>0</v>
      </c>
      <c r="I4229" s="1" t="s">
        <v>4753</v>
      </c>
      <c r="J4229" s="7">
        <f>MATCH(spotify_data[[#This Row],[artist_name]],spotify_data[artist_name],0)</f>
        <v>249</v>
      </c>
      <c r="K4229">
        <v>76</v>
      </c>
      <c r="L4229" s="10">
        <f>spotify_data[[#This Row],[artist_popularity]]/100</f>
        <v>0.76</v>
      </c>
      <c r="M4229">
        <v>10638829</v>
      </c>
      <c r="N4229" s="1" t="s">
        <v>23</v>
      </c>
      <c r="O4229" s="1" t="s">
        <v>6091</v>
      </c>
      <c r="P4229" s="1">
        <f>MATCH(spotify_data[[#This Row],[album_id]],spotify_data[album_id],0)</f>
        <v>1528</v>
      </c>
      <c r="Q4229" s="1" t="s">
        <v>6092</v>
      </c>
      <c r="R4229" s="2">
        <v>44946</v>
      </c>
      <c r="S4229" s="7">
        <f ca="1">+TODAY()-spotify_data[[#This Row],[Fecha lanzamiento Album]]</f>
        <v>1085</v>
      </c>
      <c r="T4229" s="7">
        <f ca="1">+spotify_data[[#This Row],[Antigüedad Album Dias]]/60</f>
        <v>18.083333333333332</v>
      </c>
      <c r="U4229" s="8">
        <f ca="1">spotify_data[[#This Row],[Antigüedad Album Meses]]/12</f>
        <v>1.5069444444444444</v>
      </c>
      <c r="V4229">
        <v>17</v>
      </c>
      <c r="W4229" s="1" t="s">
        <v>20</v>
      </c>
      <c r="X4229" s="1" t="str">
        <f>+IF(spotify_data[[#This Row],[album_type]]="album","Album",IF(spotify_data[[#This Row],[album_type]]="single","Single","Compilation"))</f>
        <v>Album</v>
      </c>
      <c r="Y4229">
        <v>251</v>
      </c>
    </row>
    <row r="4230" spans="1:25" x14ac:dyDescent="0.3">
      <c r="A4230" s="1" t="s">
        <v>6364</v>
      </c>
      <c r="B4230" s="1">
        <v>7519</v>
      </c>
      <c r="C4230" s="1" t="s">
        <v>6365</v>
      </c>
      <c r="D4230">
        <v>18</v>
      </c>
      <c r="E4230">
        <v>58</v>
      </c>
      <c r="F4230" s="10">
        <f>spotify_data[[#This Row],[track_popularity]]/100</f>
        <v>0.57999999999999996</v>
      </c>
      <c r="G4230" s="9" t="b">
        <v>0</v>
      </c>
      <c r="H4230" s="1">
        <f>+IF(spotify_data[[#This Row],[explicit]]=FALSE,0,1)</f>
        <v>0</v>
      </c>
      <c r="I4230" s="1" t="s">
        <v>318</v>
      </c>
      <c r="J4230" s="7">
        <f>MATCH(spotify_data[[#This Row],[artist_name]],spotify_data[artist_name],0)</f>
        <v>2</v>
      </c>
      <c r="K4230">
        <v>100</v>
      </c>
      <c r="L4230" s="10">
        <f>spotify_data[[#This Row],[artist_popularity]]/100</f>
        <v>1</v>
      </c>
      <c r="M4230">
        <v>145489371</v>
      </c>
      <c r="N4230" s="1" t="s">
        <v>319</v>
      </c>
      <c r="O4230" s="1" t="s">
        <v>6366</v>
      </c>
      <c r="P4230" s="1">
        <f>MATCH(spotify_data[[#This Row],[album_id]],spotify_data[album_id],0)</f>
        <v>3124</v>
      </c>
      <c r="Q4230" s="1" t="s">
        <v>6367</v>
      </c>
      <c r="R4230" s="2">
        <v>44856</v>
      </c>
      <c r="S4230" s="7">
        <f ca="1">+TODAY()-spotify_data[[#This Row],[Fecha lanzamiento Album]]</f>
        <v>1175</v>
      </c>
      <c r="T4230" s="7">
        <f ca="1">+spotify_data[[#This Row],[Antigüedad Album Dias]]/60</f>
        <v>19.583333333333332</v>
      </c>
      <c r="U4230" s="8">
        <f ca="1">spotify_data[[#This Row],[Antigüedad Album Meses]]/12</f>
        <v>1.6319444444444444</v>
      </c>
      <c r="V4230">
        <v>20</v>
      </c>
      <c r="W4230" s="1" t="s">
        <v>20</v>
      </c>
      <c r="X4230" s="1" t="str">
        <f>+IF(spotify_data[[#This Row],[album_type]]="album","Album",IF(spotify_data[[#This Row],[album_type]]="single","Single","Compilation"))</f>
        <v>Album</v>
      </c>
      <c r="Y4230">
        <v>247</v>
      </c>
    </row>
    <row r="4231" spans="1:25" x14ac:dyDescent="0.3">
      <c r="A4231" s="1" t="s">
        <v>6445</v>
      </c>
      <c r="B4231" s="1">
        <v>993</v>
      </c>
      <c r="C4231" s="1" t="s">
        <v>6446</v>
      </c>
      <c r="D4231">
        <v>1</v>
      </c>
      <c r="E4231">
        <v>58</v>
      </c>
      <c r="F4231" s="10">
        <f>spotify_data[[#This Row],[track_popularity]]/100</f>
        <v>0.57999999999999996</v>
      </c>
      <c r="G4231" s="9" t="b">
        <v>1</v>
      </c>
      <c r="H4231" s="1">
        <f>+IF(spotify_data[[#This Row],[explicit]]=FALSE,0,1)</f>
        <v>1</v>
      </c>
      <c r="I4231" s="1" t="s">
        <v>6447</v>
      </c>
      <c r="J4231" s="7">
        <f>MATCH(spotify_data[[#This Row],[artist_name]],spotify_data[artist_name],0)</f>
        <v>4230</v>
      </c>
      <c r="K4231">
        <v>75</v>
      </c>
      <c r="L4231" s="10">
        <f>spotify_data[[#This Row],[artist_popularity]]/100</f>
        <v>0.75</v>
      </c>
      <c r="M4231">
        <v>10907844</v>
      </c>
      <c r="N4231" s="1" t="s">
        <v>23</v>
      </c>
      <c r="O4231" s="1" t="s">
        <v>6448</v>
      </c>
      <c r="P4231" s="1">
        <f>MATCH(spotify_data[[#This Row],[album_id]],spotify_data[album_id],0)</f>
        <v>4230</v>
      </c>
      <c r="Q4231" s="1" t="s">
        <v>6446</v>
      </c>
      <c r="R4231" s="2">
        <v>44845</v>
      </c>
      <c r="S4231" s="7">
        <f ca="1">+TODAY()-spotify_data[[#This Row],[Fecha lanzamiento Album]]</f>
        <v>1186</v>
      </c>
      <c r="T4231" s="7">
        <f ca="1">+spotify_data[[#This Row],[Antigüedad Album Dias]]/60</f>
        <v>19.766666666666666</v>
      </c>
      <c r="U4231" s="8">
        <f ca="1">spotify_data[[#This Row],[Antigüedad Album Meses]]/12</f>
        <v>1.6472222222222221</v>
      </c>
      <c r="V4231">
        <v>1</v>
      </c>
      <c r="W4231" s="1" t="s">
        <v>21</v>
      </c>
      <c r="X4231" s="1" t="str">
        <f>+IF(spotify_data[[#This Row],[album_type]]="album","Album",IF(spotify_data[[#This Row],[album_type]]="single","Single","Compilation"))</f>
        <v>Single</v>
      </c>
      <c r="Y4231">
        <v>138</v>
      </c>
    </row>
    <row r="4232" spans="1:25" x14ac:dyDescent="0.3">
      <c r="A4232" s="1" t="s">
        <v>6482</v>
      </c>
      <c r="B4232" s="1">
        <v>3991</v>
      </c>
      <c r="C4232" s="1" t="s">
        <v>6483</v>
      </c>
      <c r="D4232">
        <v>1</v>
      </c>
      <c r="E4232">
        <v>58</v>
      </c>
      <c r="F4232" s="10">
        <f>spotify_data[[#This Row],[track_popularity]]/100</f>
        <v>0.57999999999999996</v>
      </c>
      <c r="G4232" s="9" t="b">
        <v>0</v>
      </c>
      <c r="H4232" s="1">
        <f>+IF(spotify_data[[#This Row],[explicit]]=FALSE,0,1)</f>
        <v>0</v>
      </c>
      <c r="I4232" s="1" t="s">
        <v>5599</v>
      </c>
      <c r="J4232" s="7">
        <f>MATCH(spotify_data[[#This Row],[artist_name]],spotify_data[artist_name],0)</f>
        <v>100</v>
      </c>
      <c r="K4232">
        <v>88</v>
      </c>
      <c r="L4232" s="10">
        <f>spotify_data[[#This Row],[artist_popularity]]/100</f>
        <v>0.88</v>
      </c>
      <c r="M4232">
        <v>51821190</v>
      </c>
      <c r="N4232" s="1" t="s">
        <v>5600</v>
      </c>
      <c r="O4232" s="1" t="s">
        <v>6484</v>
      </c>
      <c r="P4232" s="1">
        <f>MATCH(spotify_data[[#This Row],[album_id]],spotify_data[album_id],0)</f>
        <v>4231</v>
      </c>
      <c r="Q4232" s="1" t="s">
        <v>6485</v>
      </c>
      <c r="R4232" s="2">
        <v>44830</v>
      </c>
      <c r="S4232" s="7">
        <f ca="1">+TODAY()-spotify_data[[#This Row],[Fecha lanzamiento Album]]</f>
        <v>1201</v>
      </c>
      <c r="T4232" s="7">
        <f ca="1">+spotify_data[[#This Row],[Antigüedad Album Dias]]/60</f>
        <v>20.016666666666666</v>
      </c>
      <c r="U4232" s="8">
        <f ca="1">spotify_data[[#This Row],[Antigüedad Album Meses]]/12</f>
        <v>1.6680555555555554</v>
      </c>
      <c r="V4232">
        <v>2</v>
      </c>
      <c r="W4232" s="1" t="s">
        <v>21</v>
      </c>
      <c r="X4232" s="1" t="str">
        <f>+IF(spotify_data[[#This Row],[album_type]]="album","Album",IF(spotify_data[[#This Row],[album_type]]="single","Single","Compilation"))</f>
        <v>Single</v>
      </c>
      <c r="Y4232">
        <v>328</v>
      </c>
    </row>
    <row r="4233" spans="1:25" x14ac:dyDescent="0.3">
      <c r="A4233" s="1" t="s">
        <v>6529</v>
      </c>
      <c r="B4233" s="1">
        <v>2945</v>
      </c>
      <c r="C4233" s="1" t="s">
        <v>6530</v>
      </c>
      <c r="D4233">
        <v>12</v>
      </c>
      <c r="E4233">
        <v>58</v>
      </c>
      <c r="F4233" s="10">
        <f>spotify_data[[#This Row],[track_popularity]]/100</f>
        <v>0.57999999999999996</v>
      </c>
      <c r="G4233" s="9" t="b">
        <v>0</v>
      </c>
      <c r="H4233" s="1">
        <f>+IF(spotify_data[[#This Row],[explicit]]=FALSE,0,1)</f>
        <v>0</v>
      </c>
      <c r="I4233" s="1" t="s">
        <v>6492</v>
      </c>
      <c r="J4233" s="7">
        <f>MATCH(spotify_data[[#This Row],[artist_name]],spotify_data[artist_name],0)</f>
        <v>2764</v>
      </c>
      <c r="K4233">
        <v>60</v>
      </c>
      <c r="L4233" s="10">
        <f>spotify_data[[#This Row],[artist_popularity]]/100</f>
        <v>0.6</v>
      </c>
      <c r="M4233">
        <v>4299545</v>
      </c>
      <c r="N4233" s="1" t="s">
        <v>6493</v>
      </c>
      <c r="O4233" s="1" t="s">
        <v>6494</v>
      </c>
      <c r="P4233" s="1">
        <f>MATCH(spotify_data[[#This Row],[album_id]],spotify_data[album_id],0)</f>
        <v>2764</v>
      </c>
      <c r="Q4233" s="1" t="s">
        <v>6495</v>
      </c>
      <c r="R4233" s="2">
        <v>44827</v>
      </c>
      <c r="S4233" s="7">
        <f ca="1">+TODAY()-spotify_data[[#This Row],[Fecha lanzamiento Album]]</f>
        <v>1204</v>
      </c>
      <c r="T4233" s="7">
        <f ca="1">+spotify_data[[#This Row],[Antigüedad Album Dias]]/60</f>
        <v>20.066666666666666</v>
      </c>
      <c r="U4233" s="8">
        <f ca="1">spotify_data[[#This Row],[Antigüedad Album Meses]]/12</f>
        <v>1.6722222222222223</v>
      </c>
      <c r="V4233">
        <v>12</v>
      </c>
      <c r="W4233" s="1" t="s">
        <v>20</v>
      </c>
      <c r="X4233" s="1" t="str">
        <f>+IF(spotify_data[[#This Row],[album_type]]="album","Album",IF(spotify_data[[#This Row],[album_type]]="single","Single","Compilation"))</f>
        <v>Album</v>
      </c>
      <c r="Y4233">
        <v>295</v>
      </c>
    </row>
    <row r="4234" spans="1:25" x14ac:dyDescent="0.3">
      <c r="A4234" s="1" t="s">
        <v>6618</v>
      </c>
      <c r="B4234" s="1">
        <v>307</v>
      </c>
      <c r="C4234" s="1" t="s">
        <v>6619</v>
      </c>
      <c r="D4234">
        <v>1</v>
      </c>
      <c r="E4234">
        <v>58</v>
      </c>
      <c r="F4234" s="10">
        <f>spotify_data[[#This Row],[track_popularity]]/100</f>
        <v>0.57999999999999996</v>
      </c>
      <c r="G4234" s="9" t="b">
        <v>0</v>
      </c>
      <c r="H4234" s="1">
        <f>+IF(spotify_data[[#This Row],[explicit]]=FALSE,0,1)</f>
        <v>0</v>
      </c>
      <c r="I4234" s="1" t="s">
        <v>1490</v>
      </c>
      <c r="J4234" s="7">
        <f>MATCH(spotify_data[[#This Row],[artist_name]],spotify_data[artist_name],0)</f>
        <v>40</v>
      </c>
      <c r="K4234">
        <v>81</v>
      </c>
      <c r="L4234" s="10">
        <f>spotify_data[[#This Row],[artist_popularity]]/100</f>
        <v>0.81</v>
      </c>
      <c r="M4234">
        <v>56140946</v>
      </c>
      <c r="N4234" s="1" t="s">
        <v>273</v>
      </c>
      <c r="O4234" s="1" t="s">
        <v>6620</v>
      </c>
      <c r="P4234" s="1">
        <f>MATCH(spotify_data[[#This Row],[album_id]],spotify_data[album_id],0)</f>
        <v>4233</v>
      </c>
      <c r="Q4234" s="1" t="s">
        <v>6619</v>
      </c>
      <c r="R4234" s="2">
        <v>44792</v>
      </c>
      <c r="S4234" s="7">
        <f ca="1">+TODAY()-spotify_data[[#This Row],[Fecha lanzamiento Album]]</f>
        <v>1239</v>
      </c>
      <c r="T4234" s="7">
        <f ca="1">+spotify_data[[#This Row],[Antigüedad Album Dias]]/60</f>
        <v>20.65</v>
      </c>
      <c r="U4234" s="8">
        <f ca="1">spotify_data[[#This Row],[Antigüedad Album Meses]]/12</f>
        <v>1.7208333333333332</v>
      </c>
      <c r="V4234">
        <v>1</v>
      </c>
      <c r="W4234" s="1" t="s">
        <v>21</v>
      </c>
      <c r="X4234" s="1" t="str">
        <f>+IF(spotify_data[[#This Row],[album_type]]="album","Album",IF(spotify_data[[#This Row],[album_type]]="single","Single","Compilation"))</f>
        <v>Single</v>
      </c>
      <c r="Y4234">
        <v>311</v>
      </c>
    </row>
    <row r="4235" spans="1:25" x14ac:dyDescent="0.3">
      <c r="A4235" s="1" t="s">
        <v>6705</v>
      </c>
      <c r="B4235" s="1">
        <v>7415</v>
      </c>
      <c r="C4235" s="1" t="s">
        <v>6706</v>
      </c>
      <c r="D4235">
        <v>13</v>
      </c>
      <c r="E4235">
        <v>58</v>
      </c>
      <c r="F4235" s="10">
        <f>spotify_data[[#This Row],[track_popularity]]/100</f>
        <v>0.57999999999999996</v>
      </c>
      <c r="G4235" s="9" t="b">
        <v>1</v>
      </c>
      <c r="H4235" s="1">
        <f>+IF(spotify_data[[#This Row],[explicit]]=FALSE,0,1)</f>
        <v>1</v>
      </c>
      <c r="I4235" s="1" t="s">
        <v>4125</v>
      </c>
      <c r="J4235" s="7">
        <f>MATCH(spotify_data[[#This Row],[artist_name]],spotify_data[artist_name],0)</f>
        <v>926</v>
      </c>
      <c r="K4235">
        <v>84</v>
      </c>
      <c r="L4235" s="10">
        <f>spotify_data[[#This Row],[artist_popularity]]/100</f>
        <v>0.84</v>
      </c>
      <c r="M4235">
        <v>41180800</v>
      </c>
      <c r="N4235" s="1" t="s">
        <v>23</v>
      </c>
      <c r="O4235" s="1" t="s">
        <v>6686</v>
      </c>
      <c r="P4235" s="1">
        <f>MATCH(spotify_data[[#This Row],[album_id]],spotify_data[album_id],0)</f>
        <v>1697</v>
      </c>
      <c r="Q4235" s="1" t="s">
        <v>6687</v>
      </c>
      <c r="R4235" s="2">
        <v>44771</v>
      </c>
      <c r="S4235" s="7">
        <f ca="1">+TODAY()-spotify_data[[#This Row],[Fecha lanzamiento Album]]</f>
        <v>1260</v>
      </c>
      <c r="T4235" s="7">
        <f ca="1">+spotify_data[[#This Row],[Antigüedad Album Dias]]/60</f>
        <v>21</v>
      </c>
      <c r="U4235" s="8">
        <f ca="1">spotify_data[[#This Row],[Antigüedad Album Meses]]/12</f>
        <v>1.75</v>
      </c>
      <c r="V4235">
        <v>16</v>
      </c>
      <c r="W4235" s="1" t="s">
        <v>20</v>
      </c>
      <c r="X4235" s="1" t="str">
        <f>+IF(spotify_data[[#This Row],[album_type]]="album","Album",IF(spotify_data[[#This Row],[album_type]]="single","Single","Compilation"))</f>
        <v>Album</v>
      </c>
      <c r="Y4235">
        <v>283</v>
      </c>
    </row>
    <row r="4236" spans="1:25" x14ac:dyDescent="0.3">
      <c r="A4236" s="1" t="s">
        <v>7750</v>
      </c>
      <c r="B4236" s="1">
        <v>3828</v>
      </c>
      <c r="C4236" s="1" t="s">
        <v>7751</v>
      </c>
      <c r="D4236">
        <v>1</v>
      </c>
      <c r="E4236">
        <v>58</v>
      </c>
      <c r="F4236" s="10">
        <f>spotify_data[[#This Row],[track_popularity]]/100</f>
        <v>0.57999999999999996</v>
      </c>
      <c r="G4236" s="9" t="b">
        <v>0</v>
      </c>
      <c r="H4236" s="1">
        <f>+IF(spotify_data[[#This Row],[explicit]]=FALSE,0,1)</f>
        <v>0</v>
      </c>
      <c r="I4236" s="1" t="s">
        <v>1250</v>
      </c>
      <c r="J4236" s="7">
        <f>MATCH(spotify_data[[#This Row],[artist_name]],spotify_data[artist_name],0)</f>
        <v>3099</v>
      </c>
      <c r="K4236">
        <v>61</v>
      </c>
      <c r="L4236" s="10">
        <f>spotify_data[[#This Row],[artist_popularity]]/100</f>
        <v>0.61</v>
      </c>
      <c r="M4236">
        <v>26114</v>
      </c>
      <c r="N4236" s="1" t="s">
        <v>23</v>
      </c>
      <c r="O4236" s="1" t="s">
        <v>7752</v>
      </c>
      <c r="P4236" s="1">
        <f>MATCH(spotify_data[[#This Row],[album_id]],spotify_data[album_id],0)</f>
        <v>4235</v>
      </c>
      <c r="Q4236" s="1" t="s">
        <v>7751</v>
      </c>
      <c r="R4236" s="2">
        <v>44490</v>
      </c>
      <c r="S4236" s="7">
        <f ca="1">+TODAY()-spotify_data[[#This Row],[Fecha lanzamiento Album]]</f>
        <v>1541</v>
      </c>
      <c r="T4236" s="7">
        <f ca="1">+spotify_data[[#This Row],[Antigüedad Album Dias]]/60</f>
        <v>25.683333333333334</v>
      </c>
      <c r="U4236" s="8">
        <f ca="1">spotify_data[[#This Row],[Antigüedad Album Meses]]/12</f>
        <v>2.1402777777777779</v>
      </c>
      <c r="V4236">
        <v>1</v>
      </c>
      <c r="W4236" s="1" t="s">
        <v>21</v>
      </c>
      <c r="X4236" s="1" t="str">
        <f>+IF(spotify_data[[#This Row],[album_type]]="album","Album",IF(spotify_data[[#This Row],[album_type]]="single","Single","Compilation"))</f>
        <v>Single</v>
      </c>
      <c r="Y4236">
        <v>266</v>
      </c>
    </row>
    <row r="4237" spans="1:25" x14ac:dyDescent="0.3">
      <c r="A4237" s="1" t="s">
        <v>7971</v>
      </c>
      <c r="B4237" s="1">
        <v>5642</v>
      </c>
      <c r="C4237" s="1" t="s">
        <v>7972</v>
      </c>
      <c r="D4237">
        <v>1</v>
      </c>
      <c r="E4237">
        <v>58</v>
      </c>
      <c r="F4237" s="10">
        <f>spotify_data[[#This Row],[track_popularity]]/100</f>
        <v>0.57999999999999996</v>
      </c>
      <c r="G4237" s="9" t="b">
        <v>1</v>
      </c>
      <c r="H4237" s="1">
        <f>+IF(spotify_data[[#This Row],[explicit]]=FALSE,0,1)</f>
        <v>1</v>
      </c>
      <c r="I4237" s="1" t="s">
        <v>4974</v>
      </c>
      <c r="J4237" s="7">
        <f>MATCH(spotify_data[[#This Row],[artist_name]],spotify_data[artist_name],0)</f>
        <v>411</v>
      </c>
      <c r="K4237">
        <v>79</v>
      </c>
      <c r="L4237" s="10">
        <f>spotify_data[[#This Row],[artist_popularity]]/100</f>
        <v>0.79</v>
      </c>
      <c r="M4237">
        <v>10172903</v>
      </c>
      <c r="N4237" s="1" t="s">
        <v>4975</v>
      </c>
      <c r="O4237" s="1" t="s">
        <v>7973</v>
      </c>
      <c r="P4237" s="1">
        <f>MATCH(spotify_data[[#This Row],[album_id]],spotify_data[album_id],0)</f>
        <v>4236</v>
      </c>
      <c r="Q4237" s="1" t="s">
        <v>7974</v>
      </c>
      <c r="R4237" s="2">
        <v>44414</v>
      </c>
      <c r="S4237" s="7">
        <f ca="1">+TODAY()-spotify_data[[#This Row],[Fecha lanzamiento Album]]</f>
        <v>1617</v>
      </c>
      <c r="T4237" s="7">
        <f ca="1">+spotify_data[[#This Row],[Antigüedad Album Dias]]/60</f>
        <v>26.95</v>
      </c>
      <c r="U4237" s="8">
        <f ca="1">spotify_data[[#This Row],[Antigüedad Album Meses]]/12</f>
        <v>2.2458333333333331</v>
      </c>
      <c r="V4237">
        <v>1</v>
      </c>
      <c r="W4237" s="1" t="s">
        <v>21</v>
      </c>
      <c r="X4237" s="1" t="str">
        <f>+IF(spotify_data[[#This Row],[album_type]]="album","Album",IF(spotify_data[[#This Row],[album_type]]="single","Single","Compilation"))</f>
        <v>Single</v>
      </c>
      <c r="Y4237">
        <v>317</v>
      </c>
    </row>
    <row r="4238" spans="1:25" x14ac:dyDescent="0.3">
      <c r="A4238" s="1" t="s">
        <v>8120</v>
      </c>
      <c r="B4238" s="1">
        <v>68</v>
      </c>
      <c r="C4238" s="1" t="s">
        <v>8121</v>
      </c>
      <c r="D4238">
        <v>7</v>
      </c>
      <c r="E4238">
        <v>58</v>
      </c>
      <c r="F4238" s="10">
        <f>spotify_data[[#This Row],[track_popularity]]/100</f>
        <v>0.57999999999999996</v>
      </c>
      <c r="G4238" s="9" t="b">
        <v>1</v>
      </c>
      <c r="H4238" s="1">
        <f>+IF(spotify_data[[#This Row],[explicit]]=FALSE,0,1)</f>
        <v>1</v>
      </c>
      <c r="I4238" s="1" t="s">
        <v>1191</v>
      </c>
      <c r="J4238" s="7">
        <f>MATCH(spotify_data[[#This Row],[artist_name]],spotify_data[artist_name],0)</f>
        <v>242</v>
      </c>
      <c r="K4238">
        <v>86</v>
      </c>
      <c r="L4238" s="10">
        <f>spotify_data[[#This Row],[artist_popularity]]/100</f>
        <v>0.86</v>
      </c>
      <c r="M4238">
        <v>34735147</v>
      </c>
      <c r="N4238" s="1" t="s">
        <v>23</v>
      </c>
      <c r="O4238" s="1" t="s">
        <v>8097</v>
      </c>
      <c r="P4238" s="1">
        <f>MATCH(spotify_data[[#This Row],[album_id]],spotify_data[album_id],0)</f>
        <v>242</v>
      </c>
      <c r="Q4238" s="1" t="s">
        <v>8098</v>
      </c>
      <c r="R4238" s="2">
        <v>44372</v>
      </c>
      <c r="S4238" s="7">
        <f ca="1">+TODAY()-spotify_data[[#This Row],[Fecha lanzamiento Album]]</f>
        <v>1659</v>
      </c>
      <c r="T4238" s="7">
        <f ca="1">+spotify_data[[#This Row],[Antigüedad Album Dias]]/60</f>
        <v>27.65</v>
      </c>
      <c r="U4238" s="8">
        <f ca="1">spotify_data[[#This Row],[Antigüedad Album Meses]]/12</f>
        <v>2.3041666666666667</v>
      </c>
      <c r="V4238">
        <v>14</v>
      </c>
      <c r="W4238" s="1" t="s">
        <v>20</v>
      </c>
      <c r="X4238" s="1" t="str">
        <f>+IF(spotify_data[[#This Row],[album_type]]="album","Album",IF(spotify_data[[#This Row],[album_type]]="single","Single","Compilation"))</f>
        <v>Album</v>
      </c>
      <c r="Y4238">
        <v>361</v>
      </c>
    </row>
    <row r="4239" spans="1:25" x14ac:dyDescent="0.3">
      <c r="A4239" s="1" t="s">
        <v>8373</v>
      </c>
      <c r="B4239" s="1">
        <v>3152</v>
      </c>
      <c r="C4239" s="1" t="s">
        <v>8374</v>
      </c>
      <c r="D4239">
        <v>1</v>
      </c>
      <c r="E4239">
        <v>58</v>
      </c>
      <c r="F4239" s="10">
        <f>spotify_data[[#This Row],[track_popularity]]/100</f>
        <v>0.57999999999999996</v>
      </c>
      <c r="G4239" s="9" t="b">
        <v>0</v>
      </c>
      <c r="H4239" s="1">
        <f>+IF(spotify_data[[#This Row],[explicit]]=FALSE,0,1)</f>
        <v>0</v>
      </c>
      <c r="I4239" s="1" t="s">
        <v>8375</v>
      </c>
      <c r="J4239" s="7">
        <f>MATCH(spotify_data[[#This Row],[artist_name]],spotify_data[artist_name],0)</f>
        <v>4238</v>
      </c>
      <c r="K4239">
        <v>56</v>
      </c>
      <c r="L4239" s="10">
        <f>spotify_data[[#This Row],[artist_popularity]]/100</f>
        <v>0.56000000000000005</v>
      </c>
      <c r="M4239">
        <v>557424</v>
      </c>
      <c r="N4239" s="1" t="s">
        <v>8376</v>
      </c>
      <c r="O4239" s="1" t="s">
        <v>8377</v>
      </c>
      <c r="P4239" s="1">
        <f>MATCH(spotify_data[[#This Row],[album_id]],spotify_data[album_id],0)</f>
        <v>4238</v>
      </c>
      <c r="Q4239" s="1" t="s">
        <v>8374</v>
      </c>
      <c r="R4239" s="2">
        <v>44302</v>
      </c>
      <c r="S4239" s="7">
        <f ca="1">+TODAY()-spotify_data[[#This Row],[Fecha lanzamiento Album]]</f>
        <v>1729</v>
      </c>
      <c r="T4239" s="7">
        <f ca="1">+spotify_data[[#This Row],[Antigüedad Album Dias]]/60</f>
        <v>28.816666666666666</v>
      </c>
      <c r="U4239" s="8">
        <f ca="1">spotify_data[[#This Row],[Antigüedad Album Meses]]/12</f>
        <v>2.401388888888889</v>
      </c>
      <c r="V4239">
        <v>1</v>
      </c>
      <c r="W4239" s="1" t="s">
        <v>21</v>
      </c>
      <c r="X4239" s="1" t="str">
        <f>+IF(spotify_data[[#This Row],[album_type]]="album","Album",IF(spotify_data[[#This Row],[album_type]]="single","Single","Compilation"))</f>
        <v>Single</v>
      </c>
      <c r="Y4239">
        <v>214</v>
      </c>
    </row>
    <row r="4240" spans="1:25" x14ac:dyDescent="0.3">
      <c r="A4240" s="1" t="s">
        <v>8401</v>
      </c>
      <c r="B4240" s="1">
        <v>3539</v>
      </c>
      <c r="C4240" s="1" t="s">
        <v>8402</v>
      </c>
      <c r="D4240">
        <v>12</v>
      </c>
      <c r="E4240">
        <v>58</v>
      </c>
      <c r="F4240" s="10">
        <f>spotify_data[[#This Row],[track_popularity]]/100</f>
        <v>0.57999999999999996</v>
      </c>
      <c r="G4240" s="9" t="b">
        <v>0</v>
      </c>
      <c r="H4240" s="1">
        <f>+IF(spotify_data[[#This Row],[explicit]]=FALSE,0,1)</f>
        <v>0</v>
      </c>
      <c r="I4240" s="1" t="s">
        <v>318</v>
      </c>
      <c r="J4240" s="7">
        <f>MATCH(spotify_data[[#This Row],[artist_name]],spotify_data[artist_name],0)</f>
        <v>2</v>
      </c>
      <c r="K4240">
        <v>100</v>
      </c>
      <c r="L4240" s="10">
        <f>spotify_data[[#This Row],[artist_popularity]]/100</f>
        <v>1</v>
      </c>
      <c r="M4240">
        <v>145542136</v>
      </c>
      <c r="N4240" s="1" t="s">
        <v>319</v>
      </c>
      <c r="O4240" s="1" t="s">
        <v>8383</v>
      </c>
      <c r="P4240" s="1">
        <f>MATCH(spotify_data[[#This Row],[album_id]],spotify_data[album_id],0)</f>
        <v>405</v>
      </c>
      <c r="Q4240" s="1" t="s">
        <v>8384</v>
      </c>
      <c r="R4240" s="2">
        <v>44295</v>
      </c>
      <c r="S4240" s="7">
        <f ca="1">+TODAY()-spotify_data[[#This Row],[Fecha lanzamiento Album]]</f>
        <v>1736</v>
      </c>
      <c r="T4240" s="7">
        <f ca="1">+spotify_data[[#This Row],[Antigüedad Album Dias]]/60</f>
        <v>28.933333333333334</v>
      </c>
      <c r="U4240" s="8">
        <f ca="1">spotify_data[[#This Row],[Antigüedad Album Meses]]/12</f>
        <v>2.411111111111111</v>
      </c>
      <c r="V4240">
        <v>26</v>
      </c>
      <c r="W4240" s="1" t="s">
        <v>20</v>
      </c>
      <c r="X4240" s="1" t="str">
        <f>+IF(spotify_data[[#This Row],[album_type]]="album","Album",IF(spotify_data[[#This Row],[album_type]]="single","Single","Compilation"))</f>
        <v>Album</v>
      </c>
      <c r="Y4240">
        <v>408</v>
      </c>
    </row>
    <row r="4241" spans="1:25" x14ac:dyDescent="0.3">
      <c r="A4241" s="1" t="s">
        <v>8431</v>
      </c>
      <c r="B4241" s="1">
        <v>2304</v>
      </c>
      <c r="C4241" s="1" t="s">
        <v>8432</v>
      </c>
      <c r="D4241">
        <v>16</v>
      </c>
      <c r="E4241">
        <v>58</v>
      </c>
      <c r="F4241" s="10">
        <f>spotify_data[[#This Row],[track_popularity]]/100</f>
        <v>0.57999999999999996</v>
      </c>
      <c r="G4241" s="9" t="b">
        <v>0</v>
      </c>
      <c r="H4241" s="1">
        <f>+IF(spotify_data[[#This Row],[explicit]]=FALSE,0,1)</f>
        <v>0</v>
      </c>
      <c r="I4241" s="1" t="s">
        <v>318</v>
      </c>
      <c r="J4241" s="7">
        <f>MATCH(spotify_data[[#This Row],[artist_name]],spotify_data[artist_name],0)</f>
        <v>2</v>
      </c>
      <c r="K4241">
        <v>100</v>
      </c>
      <c r="L4241" s="10">
        <f>spotify_data[[#This Row],[artist_popularity]]/100</f>
        <v>1</v>
      </c>
      <c r="M4241">
        <v>145443567</v>
      </c>
      <c r="N4241" s="1" t="s">
        <v>319</v>
      </c>
      <c r="O4241" s="1" t="s">
        <v>8383</v>
      </c>
      <c r="P4241" s="1">
        <f>MATCH(spotify_data[[#This Row],[album_id]],spotify_data[album_id],0)</f>
        <v>405</v>
      </c>
      <c r="Q4241" s="1" t="s">
        <v>8384</v>
      </c>
      <c r="R4241" s="2">
        <v>44295</v>
      </c>
      <c r="S4241" s="7">
        <f ca="1">+TODAY()-spotify_data[[#This Row],[Fecha lanzamiento Album]]</f>
        <v>1736</v>
      </c>
      <c r="T4241" s="7">
        <f ca="1">+spotify_data[[#This Row],[Antigüedad Album Dias]]/60</f>
        <v>28.933333333333334</v>
      </c>
      <c r="U4241" s="8">
        <f ca="1">spotify_data[[#This Row],[Antigüedad Album Meses]]/12</f>
        <v>2.411111111111111</v>
      </c>
      <c r="V4241">
        <v>26</v>
      </c>
      <c r="W4241" s="1" t="s">
        <v>20</v>
      </c>
      <c r="X4241" s="1" t="str">
        <f>+IF(spotify_data[[#This Row],[album_type]]="album","Album",IF(spotify_data[[#This Row],[album_type]]="single","Single","Compilation"))</f>
        <v>Album</v>
      </c>
      <c r="Y4241">
        <v>446</v>
      </c>
    </row>
    <row r="4242" spans="1:25" x14ac:dyDescent="0.3">
      <c r="A4242" s="1" t="s">
        <v>8529</v>
      </c>
      <c r="B4242" s="1">
        <v>3353</v>
      </c>
      <c r="C4242" s="1" t="s">
        <v>8530</v>
      </c>
      <c r="D4242">
        <v>6</v>
      </c>
      <c r="E4242">
        <v>58</v>
      </c>
      <c r="F4242" s="10">
        <f>spotify_data[[#This Row],[track_popularity]]/100</f>
        <v>0.57999999999999996</v>
      </c>
      <c r="G4242" s="9" t="b">
        <v>1</v>
      </c>
      <c r="H4242" s="1">
        <f>+IF(spotify_data[[#This Row],[explicit]]=FALSE,0,1)</f>
        <v>1</v>
      </c>
      <c r="I4242" s="1" t="s">
        <v>5599</v>
      </c>
      <c r="J4242" s="7">
        <f>MATCH(spotify_data[[#This Row],[artist_name]],spotify_data[artist_name],0)</f>
        <v>100</v>
      </c>
      <c r="K4242">
        <v>88</v>
      </c>
      <c r="L4242" s="10">
        <f>spotify_data[[#This Row],[artist_popularity]]/100</f>
        <v>0.88</v>
      </c>
      <c r="M4242">
        <v>51773650</v>
      </c>
      <c r="N4242" s="1" t="s">
        <v>5600</v>
      </c>
      <c r="O4242" s="1" t="s">
        <v>8489</v>
      </c>
      <c r="P4242" s="1">
        <f>MATCH(spotify_data[[#This Row],[album_id]],spotify_data[album_id],0)</f>
        <v>4241</v>
      </c>
      <c r="Q4242" s="1" t="s">
        <v>8490</v>
      </c>
      <c r="R4242" s="2">
        <v>44274</v>
      </c>
      <c r="S4242" s="7">
        <f ca="1">+TODAY()-spotify_data[[#This Row],[Fecha lanzamiento Album]]</f>
        <v>1757</v>
      </c>
      <c r="T4242" s="7">
        <f ca="1">+spotify_data[[#This Row],[Antigüedad Album Dias]]/60</f>
        <v>29.283333333333335</v>
      </c>
      <c r="U4242" s="8">
        <f ca="1">spotify_data[[#This Row],[Antigüedad Album Meses]]/12</f>
        <v>2.4402777777777778</v>
      </c>
      <c r="V4242">
        <v>11</v>
      </c>
      <c r="W4242" s="1" t="s">
        <v>20</v>
      </c>
      <c r="X4242" s="1" t="str">
        <f>+IF(spotify_data[[#This Row],[album_type]]="album","Album",IF(spotify_data[[#This Row],[album_type]]="single","Single","Compilation"))</f>
        <v>Album</v>
      </c>
      <c r="Y4242">
        <v>392</v>
      </c>
    </row>
    <row r="4243" spans="1:25" x14ac:dyDescent="0.3">
      <c r="A4243" s="1" t="s">
        <v>8533</v>
      </c>
      <c r="B4243" s="1">
        <v>4625</v>
      </c>
      <c r="C4243" s="1" t="s">
        <v>8534</v>
      </c>
      <c r="D4243">
        <v>8</v>
      </c>
      <c r="E4243">
        <v>58</v>
      </c>
      <c r="F4243" s="10">
        <f>spotify_data[[#This Row],[track_popularity]]/100</f>
        <v>0.57999999999999996</v>
      </c>
      <c r="G4243" s="9" t="b">
        <v>0</v>
      </c>
      <c r="H4243" s="1">
        <f>+IF(spotify_data[[#This Row],[explicit]]=FALSE,0,1)</f>
        <v>0</v>
      </c>
      <c r="I4243" s="1" t="s">
        <v>887</v>
      </c>
      <c r="J4243" s="7">
        <f>MATCH(spotify_data[[#This Row],[artist_name]],spotify_data[artist_name],0)</f>
        <v>29</v>
      </c>
      <c r="K4243">
        <v>91</v>
      </c>
      <c r="L4243" s="10">
        <f>spotify_data[[#This Row],[artist_popularity]]/100</f>
        <v>0.91</v>
      </c>
      <c r="M4243">
        <v>85008100</v>
      </c>
      <c r="N4243" s="1" t="s">
        <v>888</v>
      </c>
      <c r="O4243" s="1" t="s">
        <v>8486</v>
      </c>
      <c r="P4243" s="1">
        <f>MATCH(spotify_data[[#This Row],[album_id]],spotify_data[album_id],0)</f>
        <v>629</v>
      </c>
      <c r="Q4243" s="1" t="s">
        <v>3902</v>
      </c>
      <c r="R4243" s="2">
        <v>44274</v>
      </c>
      <c r="S4243" s="7">
        <f ca="1">+TODAY()-spotify_data[[#This Row],[Fecha lanzamiento Album]]</f>
        <v>1757</v>
      </c>
      <c r="T4243" s="7">
        <f ca="1">+spotify_data[[#This Row],[Antigüedad Album Dias]]/60</f>
        <v>29.283333333333335</v>
      </c>
      <c r="U4243" s="8">
        <f ca="1">spotify_data[[#This Row],[Antigüedad Album Meses]]/12</f>
        <v>2.4402777777777778</v>
      </c>
      <c r="V4243">
        <v>16</v>
      </c>
      <c r="W4243" s="1" t="s">
        <v>20</v>
      </c>
      <c r="X4243" s="1" t="str">
        <f>+IF(spotify_data[[#This Row],[album_type]]="album","Album",IF(spotify_data[[#This Row],[album_type]]="single","Single","Compilation"))</f>
        <v>Album</v>
      </c>
      <c r="Y4243">
        <v>33</v>
      </c>
    </row>
    <row r="4244" spans="1:25" x14ac:dyDescent="0.3">
      <c r="A4244" s="1" t="s">
        <v>8848</v>
      </c>
      <c r="B4244" s="1">
        <v>2732</v>
      </c>
      <c r="C4244" s="1" t="s">
        <v>8732</v>
      </c>
      <c r="D4244">
        <v>12</v>
      </c>
      <c r="E4244">
        <v>58</v>
      </c>
      <c r="F4244" s="10">
        <f>spotify_data[[#This Row],[track_popularity]]/100</f>
        <v>0.57999999999999996</v>
      </c>
      <c r="G4244" s="9" t="b">
        <v>0</v>
      </c>
      <c r="H4244" s="1">
        <f>+IF(spotify_data[[#This Row],[explicit]]=FALSE,0,1)</f>
        <v>0</v>
      </c>
      <c r="I4244" s="1" t="s">
        <v>318</v>
      </c>
      <c r="J4244" s="7">
        <f>MATCH(spotify_data[[#This Row],[artist_name]],spotify_data[artist_name],0)</f>
        <v>2</v>
      </c>
      <c r="K4244">
        <v>100</v>
      </c>
      <c r="L4244" s="10">
        <f>spotify_data[[#This Row],[artist_popularity]]/100</f>
        <v>1</v>
      </c>
      <c r="M4244">
        <v>145489371</v>
      </c>
      <c r="N4244" s="1" t="s">
        <v>319</v>
      </c>
      <c r="O4244" s="1" t="s">
        <v>8832</v>
      </c>
      <c r="P4244" s="1">
        <f>MATCH(spotify_data[[#This Row],[album_id]],spotify_data[album_id],0)</f>
        <v>1541</v>
      </c>
      <c r="Q4244" s="1" t="s">
        <v>8833</v>
      </c>
      <c r="R4244" s="2">
        <v>44176</v>
      </c>
      <c r="S4244" s="7">
        <f ca="1">+TODAY()-spotify_data[[#This Row],[Fecha lanzamiento Album]]</f>
        <v>1855</v>
      </c>
      <c r="T4244" s="7">
        <f ca="1">+spotify_data[[#This Row],[Antigüedad Album Dias]]/60</f>
        <v>30.916666666666668</v>
      </c>
      <c r="U4244" s="8">
        <f ca="1">spotify_data[[#This Row],[Antigüedad Album Meses]]/12</f>
        <v>2.5763888888888888</v>
      </c>
      <c r="V4244">
        <v>15</v>
      </c>
      <c r="W4244" s="1" t="s">
        <v>20</v>
      </c>
      <c r="X4244" s="1" t="str">
        <f>+IF(spotify_data[[#This Row],[album_type]]="album","Album",IF(spotify_data[[#This Row],[album_type]]="single","Single","Compilation"))</f>
        <v>Album</v>
      </c>
      <c r="Y4244">
        <v>359</v>
      </c>
    </row>
    <row r="4245" spans="1:25" x14ac:dyDescent="0.3">
      <c r="A4245" s="1" t="s">
        <v>8849</v>
      </c>
      <c r="B4245" s="1">
        <v>7747</v>
      </c>
      <c r="C4245" s="1" t="s">
        <v>8850</v>
      </c>
      <c r="D4245">
        <v>18</v>
      </c>
      <c r="E4245">
        <v>58</v>
      </c>
      <c r="F4245" s="10">
        <f>spotify_data[[#This Row],[track_popularity]]/100</f>
        <v>0.57999999999999996</v>
      </c>
      <c r="G4245" s="9" t="b">
        <v>0</v>
      </c>
      <c r="H4245" s="1">
        <f>+IF(spotify_data[[#This Row],[explicit]]=FALSE,0,1)</f>
        <v>0</v>
      </c>
      <c r="I4245" s="1" t="s">
        <v>8851</v>
      </c>
      <c r="J4245" s="7">
        <f>MATCH(spotify_data[[#This Row],[artist_name]],spotify_data[artist_name],0)</f>
        <v>4244</v>
      </c>
      <c r="K4245">
        <v>54</v>
      </c>
      <c r="L4245" s="10">
        <f>spotify_data[[#This Row],[artist_popularity]]/100</f>
        <v>0.54</v>
      </c>
      <c r="M4245">
        <v>49276</v>
      </c>
      <c r="N4245" s="1" t="s">
        <v>23</v>
      </c>
      <c r="O4245" s="1" t="s">
        <v>8852</v>
      </c>
      <c r="P4245" s="1">
        <f>MATCH(spotify_data[[#This Row],[album_id]],spotify_data[album_id],0)</f>
        <v>4244</v>
      </c>
      <c r="Q4245" s="1" t="s">
        <v>8853</v>
      </c>
      <c r="R4245" s="2">
        <v>44176</v>
      </c>
      <c r="S4245" s="7">
        <f ca="1">+TODAY()-spotify_data[[#This Row],[Fecha lanzamiento Album]]</f>
        <v>1855</v>
      </c>
      <c r="T4245" s="7">
        <f ca="1">+spotify_data[[#This Row],[Antigüedad Album Dias]]/60</f>
        <v>30.916666666666668</v>
      </c>
      <c r="U4245" s="8">
        <f ca="1">spotify_data[[#This Row],[Antigüedad Album Meses]]/12</f>
        <v>2.5763888888888888</v>
      </c>
      <c r="V4245">
        <v>37</v>
      </c>
      <c r="W4245" s="1" t="s">
        <v>20</v>
      </c>
      <c r="X4245" s="1" t="str">
        <f>+IF(spotify_data[[#This Row],[album_type]]="album","Album",IF(spotify_data[[#This Row],[album_type]]="single","Single","Compilation"))</f>
        <v>Album</v>
      </c>
      <c r="Y4245">
        <v>477</v>
      </c>
    </row>
    <row r="4246" spans="1:25" x14ac:dyDescent="0.3">
      <c r="A4246" s="1" t="s">
        <v>8859</v>
      </c>
      <c r="B4246" s="1">
        <v>3413</v>
      </c>
      <c r="C4246" s="1" t="s">
        <v>8740</v>
      </c>
      <c r="D4246">
        <v>9</v>
      </c>
      <c r="E4246">
        <v>58</v>
      </c>
      <c r="F4246" s="10">
        <f>spotify_data[[#This Row],[track_popularity]]/100</f>
        <v>0.57999999999999996</v>
      </c>
      <c r="G4246" s="9" t="b">
        <v>0</v>
      </c>
      <c r="H4246" s="1">
        <f>+IF(spotify_data[[#This Row],[explicit]]=FALSE,0,1)</f>
        <v>0</v>
      </c>
      <c r="I4246" s="1" t="s">
        <v>318</v>
      </c>
      <c r="J4246" s="7">
        <f>MATCH(spotify_data[[#This Row],[artist_name]],spotify_data[artist_name],0)</f>
        <v>2</v>
      </c>
      <c r="K4246">
        <v>100</v>
      </c>
      <c r="L4246" s="10">
        <f>spotify_data[[#This Row],[artist_popularity]]/100</f>
        <v>1</v>
      </c>
      <c r="M4246">
        <v>145489371</v>
      </c>
      <c r="N4246" s="1" t="s">
        <v>319</v>
      </c>
      <c r="O4246" s="1" t="s">
        <v>8832</v>
      </c>
      <c r="P4246" s="1">
        <f>MATCH(spotify_data[[#This Row],[album_id]],spotify_data[album_id],0)</f>
        <v>1541</v>
      </c>
      <c r="Q4246" s="1" t="s">
        <v>8833</v>
      </c>
      <c r="R4246" s="2">
        <v>44176</v>
      </c>
      <c r="S4246" s="7">
        <f ca="1">+TODAY()-spotify_data[[#This Row],[Fecha lanzamiento Album]]</f>
        <v>1855</v>
      </c>
      <c r="T4246" s="7">
        <f ca="1">+spotify_data[[#This Row],[Antigüedad Album Dias]]/60</f>
        <v>30.916666666666668</v>
      </c>
      <c r="U4246" s="8">
        <f ca="1">spotify_data[[#This Row],[Antigüedad Album Meses]]/12</f>
        <v>2.5763888888888888</v>
      </c>
      <c r="V4246">
        <v>15</v>
      </c>
      <c r="W4246" s="1" t="s">
        <v>20</v>
      </c>
      <c r="X4246" s="1" t="str">
        <f>+IF(spotify_data[[#This Row],[album_type]]="album","Album",IF(spotify_data[[#This Row],[album_type]]="single","Single","Compilation"))</f>
        <v>Album</v>
      </c>
      <c r="Y4246">
        <v>458</v>
      </c>
    </row>
    <row r="4247" spans="1:25" x14ac:dyDescent="0.3">
      <c r="A4247" s="1" t="s">
        <v>9014</v>
      </c>
      <c r="B4247" s="1">
        <v>3974</v>
      </c>
      <c r="C4247" s="1" t="s">
        <v>9015</v>
      </c>
      <c r="D4247">
        <v>1</v>
      </c>
      <c r="E4247">
        <v>58</v>
      </c>
      <c r="F4247" s="10">
        <f>spotify_data[[#This Row],[track_popularity]]/100</f>
        <v>0.57999999999999996</v>
      </c>
      <c r="G4247" s="9" t="b">
        <v>1</v>
      </c>
      <c r="H4247" s="1">
        <f>+IF(spotify_data[[#This Row],[explicit]]=FALSE,0,1)</f>
        <v>1</v>
      </c>
      <c r="I4247" s="1" t="s">
        <v>2164</v>
      </c>
      <c r="J4247" s="7">
        <f>MATCH(spotify_data[[#This Row],[artist_name]],spotify_data[artist_name],0)</f>
        <v>189</v>
      </c>
      <c r="K4247">
        <v>90</v>
      </c>
      <c r="L4247" s="10">
        <f>spotify_data[[#This Row],[artist_popularity]]/100</f>
        <v>0.9</v>
      </c>
      <c r="M4247">
        <v>107401919</v>
      </c>
      <c r="N4247" s="1" t="s">
        <v>516</v>
      </c>
      <c r="O4247" s="1" t="s">
        <v>9003</v>
      </c>
      <c r="P4247" s="1">
        <f>MATCH(spotify_data[[#This Row],[album_id]],spotify_data[album_id],0)</f>
        <v>752</v>
      </c>
      <c r="Q4247" s="1" t="s">
        <v>9004</v>
      </c>
      <c r="R4247" s="2">
        <v>44134</v>
      </c>
      <c r="S4247" s="7">
        <f ca="1">+TODAY()-spotify_data[[#This Row],[Fecha lanzamiento Album]]</f>
        <v>1897</v>
      </c>
      <c r="T4247" s="7">
        <f ca="1">+spotify_data[[#This Row],[Antigüedad Album Dias]]/60</f>
        <v>31.616666666666667</v>
      </c>
      <c r="U4247" s="8">
        <f ca="1">spotify_data[[#This Row],[Antigüedad Album Meses]]/12</f>
        <v>2.6347222222222224</v>
      </c>
      <c r="V4247">
        <v>14</v>
      </c>
      <c r="W4247" s="1" t="s">
        <v>20</v>
      </c>
      <c r="X4247" s="1" t="str">
        <f>+IF(spotify_data[[#This Row],[album_type]]="album","Album",IF(spotify_data[[#This Row],[album_type]]="single","Single","Compilation"))</f>
        <v>Album</v>
      </c>
      <c r="Y4247">
        <v>262</v>
      </c>
    </row>
    <row r="4248" spans="1:25" x14ac:dyDescent="0.3">
      <c r="A4248" s="1" t="s">
        <v>9016</v>
      </c>
      <c r="B4248" s="1">
        <v>2487</v>
      </c>
      <c r="C4248" s="1" t="s">
        <v>9017</v>
      </c>
      <c r="D4248">
        <v>6</v>
      </c>
      <c r="E4248">
        <v>58</v>
      </c>
      <c r="F4248" s="10">
        <f>spotify_data[[#This Row],[track_popularity]]/100</f>
        <v>0.57999999999999996</v>
      </c>
      <c r="G4248" s="9" t="b">
        <v>1</v>
      </c>
      <c r="H4248" s="1">
        <f>+IF(spotify_data[[#This Row],[explicit]]=FALSE,0,1)</f>
        <v>1</v>
      </c>
      <c r="I4248" s="1" t="s">
        <v>2164</v>
      </c>
      <c r="J4248" s="7">
        <f>MATCH(spotify_data[[#This Row],[artist_name]],spotify_data[artist_name],0)</f>
        <v>189</v>
      </c>
      <c r="K4248">
        <v>90</v>
      </c>
      <c r="L4248" s="10">
        <f>spotify_data[[#This Row],[artist_popularity]]/100</f>
        <v>0.9</v>
      </c>
      <c r="M4248">
        <v>107374593</v>
      </c>
      <c r="N4248" s="1" t="s">
        <v>516</v>
      </c>
      <c r="O4248" s="1" t="s">
        <v>9003</v>
      </c>
      <c r="P4248" s="1">
        <f>MATCH(spotify_data[[#This Row],[album_id]],spotify_data[album_id],0)</f>
        <v>752</v>
      </c>
      <c r="Q4248" s="1" t="s">
        <v>9004</v>
      </c>
      <c r="R4248" s="2">
        <v>44134</v>
      </c>
      <c r="S4248" s="7">
        <f ca="1">+TODAY()-spotify_data[[#This Row],[Fecha lanzamiento Album]]</f>
        <v>1897</v>
      </c>
      <c r="T4248" s="7">
        <f ca="1">+spotify_data[[#This Row],[Antigüedad Album Dias]]/60</f>
        <v>31.616666666666667</v>
      </c>
      <c r="U4248" s="8">
        <f ca="1">spotify_data[[#This Row],[Antigüedad Album Meses]]/12</f>
        <v>2.6347222222222224</v>
      </c>
      <c r="V4248">
        <v>14</v>
      </c>
      <c r="W4248" s="1" t="s">
        <v>20</v>
      </c>
      <c r="X4248" s="1" t="str">
        <f>+IF(spotify_data[[#This Row],[album_type]]="album","Album",IF(spotify_data[[#This Row],[album_type]]="single","Single","Compilation"))</f>
        <v>Album</v>
      </c>
      <c r="Y4248">
        <v>306</v>
      </c>
    </row>
    <row r="4249" spans="1:25" x14ac:dyDescent="0.3">
      <c r="A4249" s="1" t="s">
        <v>9248</v>
      </c>
      <c r="B4249" s="1">
        <v>5982</v>
      </c>
      <c r="C4249" s="1" t="s">
        <v>9249</v>
      </c>
      <c r="D4249">
        <v>2</v>
      </c>
      <c r="E4249">
        <v>58</v>
      </c>
      <c r="F4249" s="10">
        <f>spotify_data[[#This Row],[track_popularity]]/100</f>
        <v>0.57999999999999996</v>
      </c>
      <c r="G4249" s="9" t="b">
        <v>1</v>
      </c>
      <c r="H4249" s="1">
        <f>+IF(spotify_data[[#This Row],[explicit]]=FALSE,0,1)</f>
        <v>1</v>
      </c>
      <c r="I4249" s="1" t="s">
        <v>9250</v>
      </c>
      <c r="J4249" s="7">
        <f>MATCH(spotify_data[[#This Row],[artist_name]],spotify_data[artist_name],0)</f>
        <v>1717</v>
      </c>
      <c r="K4249">
        <v>71</v>
      </c>
      <c r="L4249" s="10">
        <f>spotify_data[[#This Row],[artist_popularity]]/100</f>
        <v>0.71</v>
      </c>
      <c r="M4249">
        <v>5067774</v>
      </c>
      <c r="N4249" s="1" t="s">
        <v>23</v>
      </c>
      <c r="O4249" s="1" t="s">
        <v>9251</v>
      </c>
      <c r="P4249" s="1">
        <f>MATCH(spotify_data[[#This Row],[album_id]],spotify_data[album_id],0)</f>
        <v>1717</v>
      </c>
      <c r="Q4249" s="1" t="s">
        <v>9252</v>
      </c>
      <c r="R4249" s="2">
        <v>44064</v>
      </c>
      <c r="S4249" s="7">
        <f ca="1">+TODAY()-spotify_data[[#This Row],[Fecha lanzamiento Album]]</f>
        <v>1967</v>
      </c>
      <c r="T4249" s="7">
        <f ca="1">+spotify_data[[#This Row],[Antigüedad Album Dias]]/60</f>
        <v>32.783333333333331</v>
      </c>
      <c r="U4249" s="8">
        <f ca="1">spotify_data[[#This Row],[Antigüedad Album Meses]]/12</f>
        <v>2.7319444444444443</v>
      </c>
      <c r="V4249">
        <v>12</v>
      </c>
      <c r="W4249" s="1" t="s">
        <v>20</v>
      </c>
      <c r="X4249" s="1" t="str">
        <f>+IF(spotify_data[[#This Row],[album_type]]="album","Album",IF(spotify_data[[#This Row],[album_type]]="single","Single","Compilation"))</f>
        <v>Album</v>
      </c>
      <c r="Y4249">
        <v>335</v>
      </c>
    </row>
    <row r="4250" spans="1:25" x14ac:dyDescent="0.3">
      <c r="A4250" s="1" t="s">
        <v>9384</v>
      </c>
      <c r="B4250" s="1">
        <v>5130</v>
      </c>
      <c r="C4250" s="1" t="s">
        <v>9385</v>
      </c>
      <c r="D4250">
        <v>1</v>
      </c>
      <c r="E4250">
        <v>58</v>
      </c>
      <c r="F4250" s="10">
        <f>spotify_data[[#This Row],[track_popularity]]/100</f>
        <v>0.57999999999999996</v>
      </c>
      <c r="G4250" s="9" t="b">
        <v>1</v>
      </c>
      <c r="H4250" s="1">
        <f>+IF(spotify_data[[#This Row],[explicit]]=FALSE,0,1)</f>
        <v>1</v>
      </c>
      <c r="I4250" s="1" t="s">
        <v>9386</v>
      </c>
      <c r="J4250" s="7">
        <f>MATCH(spotify_data[[#This Row],[artist_name]],spotify_data[artist_name],0)</f>
        <v>4249</v>
      </c>
      <c r="K4250">
        <v>59</v>
      </c>
      <c r="L4250" s="10">
        <f>spotify_data[[#This Row],[artist_popularity]]/100</f>
        <v>0.59</v>
      </c>
      <c r="M4250">
        <v>638664</v>
      </c>
      <c r="N4250" s="1" t="s">
        <v>2263</v>
      </c>
      <c r="O4250" s="1" t="s">
        <v>9387</v>
      </c>
      <c r="P4250" s="1">
        <f>MATCH(spotify_data[[#This Row],[album_id]],spotify_data[album_id],0)</f>
        <v>4249</v>
      </c>
      <c r="Q4250" s="1" t="s">
        <v>9385</v>
      </c>
      <c r="R4250" s="2">
        <v>44027</v>
      </c>
      <c r="S4250" s="7">
        <f ca="1">+TODAY()-spotify_data[[#This Row],[Fecha lanzamiento Album]]</f>
        <v>2004</v>
      </c>
      <c r="T4250" s="7">
        <f ca="1">+spotify_data[[#This Row],[Antigüedad Album Dias]]/60</f>
        <v>33.4</v>
      </c>
      <c r="U4250" s="8">
        <f ca="1">spotify_data[[#This Row],[Antigüedad Album Meses]]/12</f>
        <v>2.7833333333333332</v>
      </c>
      <c r="V4250">
        <v>1</v>
      </c>
      <c r="W4250" s="1" t="s">
        <v>21</v>
      </c>
      <c r="X4250" s="1" t="str">
        <f>+IF(spotify_data[[#This Row],[album_type]]="album","Album",IF(spotify_data[[#This Row],[album_type]]="single","Single","Compilation"))</f>
        <v>Single</v>
      </c>
      <c r="Y4250">
        <v>209</v>
      </c>
    </row>
    <row r="4251" spans="1:25" x14ac:dyDescent="0.3">
      <c r="A4251" s="1" t="s">
        <v>9542</v>
      </c>
      <c r="B4251" s="1">
        <v>493</v>
      </c>
      <c r="C4251" s="1" t="s">
        <v>9543</v>
      </c>
      <c r="D4251">
        <v>5</v>
      </c>
      <c r="E4251">
        <v>58</v>
      </c>
      <c r="F4251" s="10">
        <f>spotify_data[[#This Row],[track_popularity]]/100</f>
        <v>0.57999999999999996</v>
      </c>
      <c r="G4251" s="9" t="b">
        <v>0</v>
      </c>
      <c r="H4251" s="1">
        <f>+IF(spotify_data[[#This Row],[explicit]]=FALSE,0,1)</f>
        <v>0</v>
      </c>
      <c r="I4251" s="1" t="s">
        <v>5821</v>
      </c>
      <c r="J4251" s="7">
        <f>MATCH(spotify_data[[#This Row],[artist_name]],spotify_data[artist_name],0)</f>
        <v>2121</v>
      </c>
      <c r="K4251">
        <v>66</v>
      </c>
      <c r="L4251" s="10">
        <f>spotify_data[[#This Row],[artist_popularity]]/100</f>
        <v>0.66</v>
      </c>
      <c r="M4251" s="7">
        <v>8862427</v>
      </c>
      <c r="N4251" s="1" t="s">
        <v>23</v>
      </c>
      <c r="O4251" s="1" t="s">
        <v>9544</v>
      </c>
      <c r="P4251" s="1">
        <f>MATCH(spotify_data[[#This Row],[album_id]],spotify_data[album_id],0)</f>
        <v>4250</v>
      </c>
      <c r="Q4251" s="1" t="s">
        <v>9545</v>
      </c>
      <c r="R4251" s="2">
        <v>43959</v>
      </c>
      <c r="S4251" s="7">
        <f ca="1">+TODAY()-spotify_data[[#This Row],[Fecha lanzamiento Album]]</f>
        <v>2072</v>
      </c>
      <c r="T4251" s="7">
        <f ca="1">+spotify_data[[#This Row],[Antigüedad Album Dias]]/60</f>
        <v>34.533333333333331</v>
      </c>
      <c r="U4251" s="8">
        <f ca="1">spotify_data[[#This Row],[Antigüedad Album Meses]]/12</f>
        <v>2.8777777777777778</v>
      </c>
      <c r="V4251">
        <v>5</v>
      </c>
      <c r="W4251" s="1" t="s">
        <v>21</v>
      </c>
      <c r="X4251" s="1" t="str">
        <f>+IF(spotify_data[[#This Row],[album_type]]="album","Album",IF(spotify_data[[#This Row],[album_type]]="single","Single","Compilation"))</f>
        <v>Single</v>
      </c>
      <c r="Y4251">
        <v>414</v>
      </c>
    </row>
    <row r="4252" spans="1:25" x14ac:dyDescent="0.3">
      <c r="A4252" s="1" t="s">
        <v>9714</v>
      </c>
      <c r="B4252" s="1">
        <v>9399</v>
      </c>
      <c r="C4252" s="1" t="s">
        <v>9701</v>
      </c>
      <c r="D4252">
        <v>1</v>
      </c>
      <c r="E4252">
        <v>58</v>
      </c>
      <c r="F4252" s="10">
        <f>spotify_data[[#This Row],[track_popularity]]/100</f>
        <v>0.57999999999999996</v>
      </c>
      <c r="G4252" s="9" t="b">
        <v>0</v>
      </c>
      <c r="H4252" s="1">
        <f>+IF(spotify_data[[#This Row],[explicit]]=FALSE,0,1)</f>
        <v>0</v>
      </c>
      <c r="I4252" s="1" t="s">
        <v>3869</v>
      </c>
      <c r="J4252" s="7">
        <f>MATCH(spotify_data[[#This Row],[artist_name]],spotify_data[artist_name],0)</f>
        <v>513</v>
      </c>
      <c r="K4252">
        <v>85</v>
      </c>
      <c r="L4252" s="10">
        <f>spotify_data[[#This Row],[artist_popularity]]/100</f>
        <v>0.85</v>
      </c>
      <c r="M4252">
        <v>46895665</v>
      </c>
      <c r="N4252" s="1" t="s">
        <v>516</v>
      </c>
      <c r="O4252" s="1" t="s">
        <v>9715</v>
      </c>
      <c r="P4252" s="1">
        <f>MATCH(spotify_data[[#This Row],[album_id]],spotify_data[album_id],0)</f>
        <v>4251</v>
      </c>
      <c r="Q4252" s="1" t="s">
        <v>9701</v>
      </c>
      <c r="R4252" s="2">
        <v>43915</v>
      </c>
      <c r="S4252" s="7">
        <f ca="1">+TODAY()-spotify_data[[#This Row],[Fecha lanzamiento Album]]</f>
        <v>2116</v>
      </c>
      <c r="T4252" s="7">
        <f ca="1">+spotify_data[[#This Row],[Antigüedad Album Dias]]/60</f>
        <v>35.266666666666666</v>
      </c>
      <c r="U4252" s="8">
        <f ca="1">spotify_data[[#This Row],[Antigüedad Album Meses]]/12</f>
        <v>2.9388888888888887</v>
      </c>
      <c r="V4252">
        <v>1</v>
      </c>
      <c r="W4252" s="1" t="s">
        <v>21</v>
      </c>
      <c r="X4252" s="1" t="str">
        <f>+IF(spotify_data[[#This Row],[album_type]]="album","Album",IF(spotify_data[[#This Row],[album_type]]="single","Single","Compilation"))</f>
        <v>Single</v>
      </c>
      <c r="Y4252">
        <v>369</v>
      </c>
    </row>
    <row r="4253" spans="1:25" x14ac:dyDescent="0.3">
      <c r="A4253" s="1" t="s">
        <v>9771</v>
      </c>
      <c r="B4253" s="1">
        <v>6346</v>
      </c>
      <c r="C4253" s="1" t="s">
        <v>9772</v>
      </c>
      <c r="D4253">
        <v>7</v>
      </c>
      <c r="E4253">
        <v>58</v>
      </c>
      <c r="F4253" s="10">
        <f>spotify_data[[#This Row],[track_popularity]]/100</f>
        <v>0.57999999999999996</v>
      </c>
      <c r="G4253" s="9" t="b">
        <v>1</v>
      </c>
      <c r="H4253" s="1">
        <f>+IF(spotify_data[[#This Row],[explicit]]=FALSE,0,1)</f>
        <v>1</v>
      </c>
      <c r="I4253" s="1" t="s">
        <v>7025</v>
      </c>
      <c r="J4253" s="7">
        <f>MATCH(spotify_data[[#This Row],[artist_name]],spotify_data[artist_name],0)</f>
        <v>1236</v>
      </c>
      <c r="K4253">
        <v>67</v>
      </c>
      <c r="L4253" s="10">
        <f>spotify_data[[#This Row],[artist_popularity]]/100</f>
        <v>0.67</v>
      </c>
      <c r="M4253">
        <v>2177376</v>
      </c>
      <c r="N4253" s="1" t="s">
        <v>23</v>
      </c>
      <c r="O4253" s="1" t="s">
        <v>9745</v>
      </c>
      <c r="P4253" s="1">
        <f>MATCH(spotify_data[[#This Row],[album_id]],spotify_data[album_id],0)</f>
        <v>4252</v>
      </c>
      <c r="Q4253" s="1" t="s">
        <v>5334</v>
      </c>
      <c r="R4253" s="2">
        <v>43903</v>
      </c>
      <c r="S4253" s="7">
        <f ca="1">+TODAY()-spotify_data[[#This Row],[Fecha lanzamiento Album]]</f>
        <v>2128</v>
      </c>
      <c r="T4253" s="7">
        <f ca="1">+spotify_data[[#This Row],[Antigüedad Album Dias]]/60</f>
        <v>35.466666666666669</v>
      </c>
      <c r="U4253" s="8">
        <f ca="1">spotify_data[[#This Row],[Antigüedad Album Meses]]/12</f>
        <v>2.9555555555555557</v>
      </c>
      <c r="V4253">
        <v>13</v>
      </c>
      <c r="W4253" s="1" t="s">
        <v>20</v>
      </c>
      <c r="X4253" s="1" t="str">
        <f>+IF(spotify_data[[#This Row],[album_type]]="album","Album",IF(spotify_data[[#This Row],[album_type]]="single","Single","Compilation"))</f>
        <v>Album</v>
      </c>
      <c r="Y4253">
        <v>286</v>
      </c>
    </row>
    <row r="4254" spans="1:25" x14ac:dyDescent="0.3">
      <c r="A4254" s="1" t="s">
        <v>9821</v>
      </c>
      <c r="B4254" s="1">
        <v>7547</v>
      </c>
      <c r="C4254" s="1" t="s">
        <v>9822</v>
      </c>
      <c r="D4254">
        <v>1</v>
      </c>
      <c r="E4254">
        <v>58</v>
      </c>
      <c r="F4254" s="10">
        <f>spotify_data[[#This Row],[track_popularity]]/100</f>
        <v>0.57999999999999996</v>
      </c>
      <c r="G4254" s="9" t="b">
        <v>0</v>
      </c>
      <c r="H4254" s="1">
        <f>+IF(spotify_data[[#This Row],[explicit]]=FALSE,0,1)</f>
        <v>0</v>
      </c>
      <c r="I4254" s="1" t="s">
        <v>2645</v>
      </c>
      <c r="J4254" s="7">
        <f>MATCH(spotify_data[[#This Row],[artist_name]],spotify_data[artist_name],0)</f>
        <v>168</v>
      </c>
      <c r="K4254">
        <v>87</v>
      </c>
      <c r="L4254" s="10">
        <f>spotify_data[[#This Row],[artist_popularity]]/100</f>
        <v>0.87</v>
      </c>
      <c r="M4254">
        <v>33029522</v>
      </c>
      <c r="N4254" s="1" t="s">
        <v>1358</v>
      </c>
      <c r="O4254" s="1" t="s">
        <v>9823</v>
      </c>
      <c r="P4254" s="1">
        <f>MATCH(spotify_data[[#This Row],[album_id]],spotify_data[album_id],0)</f>
        <v>4253</v>
      </c>
      <c r="Q4254" s="1" t="s">
        <v>9822</v>
      </c>
      <c r="R4254" s="2">
        <v>43887</v>
      </c>
      <c r="S4254" s="7">
        <f ca="1">+TODAY()-spotify_data[[#This Row],[Fecha lanzamiento Album]]</f>
        <v>2144</v>
      </c>
      <c r="T4254" s="7">
        <f ca="1">+spotify_data[[#This Row],[Antigüedad Album Dias]]/60</f>
        <v>35.733333333333334</v>
      </c>
      <c r="U4254" s="8">
        <f ca="1">spotify_data[[#This Row],[Antigüedad Album Meses]]/12</f>
        <v>2.9777777777777779</v>
      </c>
      <c r="V4254">
        <v>1</v>
      </c>
      <c r="W4254" s="1" t="s">
        <v>21</v>
      </c>
      <c r="X4254" s="1" t="str">
        <f>+IF(spotify_data[[#This Row],[album_type]]="album","Album",IF(spotify_data[[#This Row],[album_type]]="single","Single","Compilation"))</f>
        <v>Single</v>
      </c>
      <c r="Y4254">
        <v>313</v>
      </c>
    </row>
    <row r="4255" spans="1:25" x14ac:dyDescent="0.3">
      <c r="A4255" s="1" t="s">
        <v>9992</v>
      </c>
      <c r="B4255" s="1">
        <v>7356</v>
      </c>
      <c r="C4255" s="1" t="s">
        <v>343</v>
      </c>
      <c r="D4255">
        <v>1</v>
      </c>
      <c r="E4255">
        <v>58</v>
      </c>
      <c r="F4255" s="10">
        <f>spotify_data[[#This Row],[track_popularity]]/100</f>
        <v>0.57999999999999996</v>
      </c>
      <c r="G4255" s="9" t="b">
        <v>0</v>
      </c>
      <c r="H4255" s="1">
        <f>+IF(spotify_data[[#This Row],[explicit]]=FALSE,0,1)</f>
        <v>0</v>
      </c>
      <c r="I4255" s="1" t="s">
        <v>2199</v>
      </c>
      <c r="J4255" s="7">
        <f>MATCH(spotify_data[[#This Row],[artist_name]],spotify_data[artist_name],0)</f>
        <v>1060</v>
      </c>
      <c r="K4255">
        <v>81</v>
      </c>
      <c r="L4255" s="10">
        <f>spotify_data[[#This Row],[artist_popularity]]/100</f>
        <v>0.81</v>
      </c>
      <c r="M4255">
        <v>53267200</v>
      </c>
      <c r="N4255" s="1" t="s">
        <v>23</v>
      </c>
      <c r="O4255" s="1" t="s">
        <v>9993</v>
      </c>
      <c r="P4255" s="1">
        <f>MATCH(spotify_data[[#This Row],[album_id]],spotify_data[album_id],0)</f>
        <v>1060</v>
      </c>
      <c r="Q4255" s="1" t="s">
        <v>343</v>
      </c>
      <c r="R4255" s="2">
        <v>43840</v>
      </c>
      <c r="S4255" s="7">
        <f ca="1">+TODAY()-spotify_data[[#This Row],[Fecha lanzamiento Album]]</f>
        <v>2191</v>
      </c>
      <c r="T4255" s="7">
        <f ca="1">+spotify_data[[#This Row],[Antigüedad Album Dias]]/60</f>
        <v>36.516666666666666</v>
      </c>
      <c r="U4255" s="8">
        <f ca="1">spotify_data[[#This Row],[Antigüedad Album Meses]]/12</f>
        <v>3.0430555555555556</v>
      </c>
      <c r="V4255">
        <v>13</v>
      </c>
      <c r="W4255" s="1" t="s">
        <v>20</v>
      </c>
      <c r="X4255" s="1" t="str">
        <f>+IF(spotify_data[[#This Row],[album_type]]="album","Album",IF(spotify_data[[#This Row],[album_type]]="single","Single","Compilation"))</f>
        <v>Album</v>
      </c>
      <c r="Y4255">
        <v>367</v>
      </c>
    </row>
    <row r="4256" spans="1:25" x14ac:dyDescent="0.3">
      <c r="A4256" s="1" t="s">
        <v>10237</v>
      </c>
      <c r="B4256" s="1">
        <v>8506</v>
      </c>
      <c r="C4256" s="1" t="s">
        <v>10238</v>
      </c>
      <c r="D4256">
        <v>9</v>
      </c>
      <c r="E4256">
        <v>58</v>
      </c>
      <c r="F4256" s="10">
        <f>spotify_data[[#This Row],[track_popularity]]/100</f>
        <v>0.57999999999999996</v>
      </c>
      <c r="G4256" s="9" t="b">
        <v>0</v>
      </c>
      <c r="H4256" s="1">
        <f>+IF(spotify_data[[#This Row],[explicit]]=FALSE,0,1)</f>
        <v>0</v>
      </c>
      <c r="I4256" s="1" t="s">
        <v>2085</v>
      </c>
      <c r="J4256" s="7">
        <f>MATCH(spotify_data[[#This Row],[artist_name]],spotify_data[artist_name],0)</f>
        <v>2039</v>
      </c>
      <c r="K4256">
        <v>64</v>
      </c>
      <c r="L4256" s="10">
        <f>spotify_data[[#This Row],[artist_popularity]]/100</f>
        <v>0.64</v>
      </c>
      <c r="M4256">
        <v>424983</v>
      </c>
      <c r="N4256" s="1" t="s">
        <v>1609</v>
      </c>
      <c r="O4256" s="1" t="s">
        <v>10239</v>
      </c>
      <c r="P4256" s="1">
        <f>MATCH(spotify_data[[#This Row],[album_id]],spotify_data[album_id],0)</f>
        <v>4255</v>
      </c>
      <c r="Q4256" s="1" t="s">
        <v>10240</v>
      </c>
      <c r="R4256" s="2">
        <v>43780</v>
      </c>
      <c r="S4256" s="7">
        <f ca="1">+TODAY()-spotify_data[[#This Row],[Fecha lanzamiento Album]]</f>
        <v>2251</v>
      </c>
      <c r="T4256" s="7">
        <f ca="1">+spotify_data[[#This Row],[Antigüedad Album Dias]]/60</f>
        <v>37.516666666666666</v>
      </c>
      <c r="U4256" s="8">
        <f ca="1">spotify_data[[#This Row],[Antigüedad Album Meses]]/12</f>
        <v>3.1263888888888887</v>
      </c>
      <c r="V4256">
        <v>9</v>
      </c>
      <c r="W4256" s="1" t="s">
        <v>20</v>
      </c>
      <c r="X4256" s="1" t="str">
        <f>+IF(spotify_data[[#This Row],[album_type]]="album","Album",IF(spotify_data[[#This Row],[album_type]]="single","Single","Compilation"))</f>
        <v>Album</v>
      </c>
      <c r="Y4256">
        <v>331</v>
      </c>
    </row>
    <row r="4257" spans="1:25" x14ac:dyDescent="0.3">
      <c r="A4257" s="1" t="s">
        <v>10449</v>
      </c>
      <c r="B4257" s="1">
        <v>5449</v>
      </c>
      <c r="C4257" s="1" t="s">
        <v>10450</v>
      </c>
      <c r="D4257">
        <v>1</v>
      </c>
      <c r="E4257">
        <v>58</v>
      </c>
      <c r="F4257" s="10">
        <f>spotify_data[[#This Row],[track_popularity]]/100</f>
        <v>0.57999999999999996</v>
      </c>
      <c r="G4257" s="9" t="b">
        <v>0</v>
      </c>
      <c r="H4257" s="1">
        <f>+IF(spotify_data[[#This Row],[explicit]]=FALSE,0,1)</f>
        <v>0</v>
      </c>
      <c r="I4257" s="1" t="s">
        <v>3099</v>
      </c>
      <c r="J4257" s="7">
        <f>MATCH(spotify_data[[#This Row],[artist_name]],spotify_data[artist_name],0)</f>
        <v>1696</v>
      </c>
      <c r="K4257">
        <v>68</v>
      </c>
      <c r="L4257" s="10">
        <f>spotify_data[[#This Row],[artist_popularity]]/100</f>
        <v>0.68</v>
      </c>
      <c r="M4257">
        <v>1393110</v>
      </c>
      <c r="N4257" s="1" t="s">
        <v>23</v>
      </c>
      <c r="O4257" s="1" t="s">
        <v>10451</v>
      </c>
      <c r="P4257" s="1">
        <f>MATCH(spotify_data[[#This Row],[album_id]],spotify_data[album_id],0)</f>
        <v>4256</v>
      </c>
      <c r="Q4257" s="1" t="s">
        <v>10450</v>
      </c>
      <c r="R4257" s="2">
        <v>43728</v>
      </c>
      <c r="S4257" s="7">
        <f ca="1">+TODAY()-spotify_data[[#This Row],[Fecha lanzamiento Album]]</f>
        <v>2303</v>
      </c>
      <c r="T4257" s="7">
        <f ca="1">+spotify_data[[#This Row],[Antigüedad Album Dias]]/60</f>
        <v>38.383333333333333</v>
      </c>
      <c r="U4257" s="8">
        <f ca="1">spotify_data[[#This Row],[Antigüedad Album Meses]]/12</f>
        <v>3.1986111111111111</v>
      </c>
      <c r="V4257">
        <v>1</v>
      </c>
      <c r="W4257" s="1" t="s">
        <v>21</v>
      </c>
      <c r="X4257" s="1" t="str">
        <f>+IF(spotify_data[[#This Row],[album_type]]="album","Album",IF(spotify_data[[#This Row],[album_type]]="single","Single","Compilation"))</f>
        <v>Single</v>
      </c>
      <c r="Y4257">
        <v>259</v>
      </c>
    </row>
    <row r="4258" spans="1:25" x14ac:dyDescent="0.3">
      <c r="A4258" s="1" t="s">
        <v>10480</v>
      </c>
      <c r="B4258" s="1">
        <v>7142</v>
      </c>
      <c r="C4258" s="1" t="s">
        <v>10481</v>
      </c>
      <c r="D4258">
        <v>4</v>
      </c>
      <c r="E4258">
        <v>58</v>
      </c>
      <c r="F4258" s="10">
        <f>spotify_data[[#This Row],[track_popularity]]/100</f>
        <v>0.57999999999999996</v>
      </c>
      <c r="G4258" s="9" t="b">
        <v>1</v>
      </c>
      <c r="H4258" s="1">
        <f>+IF(spotify_data[[#This Row],[explicit]]=FALSE,0,1)</f>
        <v>1</v>
      </c>
      <c r="I4258" s="1" t="s">
        <v>3271</v>
      </c>
      <c r="J4258" s="7">
        <f>MATCH(spotify_data[[#This Row],[artist_name]],spotify_data[artist_name],0)</f>
        <v>175</v>
      </c>
      <c r="K4258">
        <v>86</v>
      </c>
      <c r="L4258" s="10">
        <f>spotify_data[[#This Row],[artist_popularity]]/100</f>
        <v>0.86</v>
      </c>
      <c r="M4258">
        <v>47720209</v>
      </c>
      <c r="N4258" s="1" t="s">
        <v>3272</v>
      </c>
      <c r="O4258" s="1" t="s">
        <v>10468</v>
      </c>
      <c r="P4258" s="1">
        <f>MATCH(spotify_data[[#This Row],[album_id]],spotify_data[album_id],0)</f>
        <v>175</v>
      </c>
      <c r="Q4258" s="1" t="s">
        <v>10469</v>
      </c>
      <c r="R4258" s="2">
        <v>43714</v>
      </c>
      <c r="S4258" s="7">
        <f ca="1">+TODAY()-spotify_data[[#This Row],[Fecha lanzamiento Album]]</f>
        <v>2317</v>
      </c>
      <c r="T4258" s="7">
        <f ca="1">+spotify_data[[#This Row],[Antigüedad Album Dias]]/60</f>
        <v>38.616666666666667</v>
      </c>
      <c r="U4258" s="8">
        <f ca="1">spotify_data[[#This Row],[Antigüedad Album Meses]]/12</f>
        <v>3.2180555555555554</v>
      </c>
      <c r="V4258">
        <v>17</v>
      </c>
      <c r="W4258" s="1" t="s">
        <v>20</v>
      </c>
      <c r="X4258" s="1" t="str">
        <f>+IF(spotify_data[[#This Row],[album_type]]="album","Album",IF(spotify_data[[#This Row],[album_type]]="single","Single","Compilation"))</f>
        <v>Album</v>
      </c>
      <c r="Y4258">
        <v>261</v>
      </c>
    </row>
    <row r="4259" spans="1:25" x14ac:dyDescent="0.3">
      <c r="A4259" s="1" t="s">
        <v>10509</v>
      </c>
      <c r="B4259" s="1">
        <v>5138</v>
      </c>
      <c r="C4259" s="1" t="s">
        <v>10510</v>
      </c>
      <c r="D4259">
        <v>15</v>
      </c>
      <c r="E4259">
        <v>58</v>
      </c>
      <c r="F4259" s="10">
        <f>spotify_data[[#This Row],[track_popularity]]/100</f>
        <v>0.57999999999999996</v>
      </c>
      <c r="G4259" s="9" t="b">
        <v>1</v>
      </c>
      <c r="H4259" s="1">
        <f>+IF(spotify_data[[#This Row],[explicit]]=FALSE,0,1)</f>
        <v>1</v>
      </c>
      <c r="I4259" s="1" t="s">
        <v>3271</v>
      </c>
      <c r="J4259" s="7">
        <f>MATCH(spotify_data[[#This Row],[artist_name]],spotify_data[artist_name],0)</f>
        <v>175</v>
      </c>
      <c r="K4259">
        <v>85</v>
      </c>
      <c r="L4259" s="10">
        <f>spotify_data[[#This Row],[artist_popularity]]/100</f>
        <v>0.85</v>
      </c>
      <c r="M4259">
        <v>47716988</v>
      </c>
      <c r="N4259" s="1" t="s">
        <v>3272</v>
      </c>
      <c r="O4259" s="1" t="s">
        <v>10468</v>
      </c>
      <c r="P4259" s="1">
        <f>MATCH(spotify_data[[#This Row],[album_id]],spotify_data[album_id],0)</f>
        <v>175</v>
      </c>
      <c r="Q4259" s="1" t="s">
        <v>10469</v>
      </c>
      <c r="R4259" s="2">
        <v>43714</v>
      </c>
      <c r="S4259" s="7">
        <f ca="1">+TODAY()-spotify_data[[#This Row],[Fecha lanzamiento Album]]</f>
        <v>2317</v>
      </c>
      <c r="T4259" s="7">
        <f ca="1">+spotify_data[[#This Row],[Antigüedad Album Dias]]/60</f>
        <v>38.616666666666667</v>
      </c>
      <c r="U4259" s="8">
        <f ca="1">spotify_data[[#This Row],[Antigüedad Album Meses]]/12</f>
        <v>3.2180555555555554</v>
      </c>
      <c r="V4259">
        <v>17</v>
      </c>
      <c r="W4259" s="1" t="s">
        <v>20</v>
      </c>
      <c r="X4259" s="1" t="str">
        <f>+IF(spotify_data[[#This Row],[album_type]]="album","Album",IF(spotify_data[[#This Row],[album_type]]="single","Single","Compilation"))</f>
        <v>Album</v>
      </c>
      <c r="Y4259">
        <v>263</v>
      </c>
    </row>
    <row r="4260" spans="1:25" x14ac:dyDescent="0.3">
      <c r="A4260" s="1" t="s">
        <v>10515</v>
      </c>
      <c r="B4260" s="1">
        <v>8554</v>
      </c>
      <c r="C4260" s="1" t="s">
        <v>10516</v>
      </c>
      <c r="D4260">
        <v>12</v>
      </c>
      <c r="E4260">
        <v>58</v>
      </c>
      <c r="F4260" s="10">
        <f>spotify_data[[#This Row],[track_popularity]]/100</f>
        <v>0.57999999999999996</v>
      </c>
      <c r="G4260" s="9" t="b">
        <v>0</v>
      </c>
      <c r="H4260" s="1">
        <f>+IF(spotify_data[[#This Row],[explicit]]=FALSE,0,1)</f>
        <v>0</v>
      </c>
      <c r="I4260" s="1" t="s">
        <v>5599</v>
      </c>
      <c r="J4260" s="7">
        <f>MATCH(spotify_data[[#This Row],[artist_name]],spotify_data[artist_name],0)</f>
        <v>100</v>
      </c>
      <c r="K4260">
        <v>88</v>
      </c>
      <c r="L4260" s="10">
        <f>spotify_data[[#This Row],[artist_popularity]]/100</f>
        <v>0.88</v>
      </c>
      <c r="M4260">
        <v>51798111</v>
      </c>
      <c r="N4260" s="1" t="s">
        <v>5600</v>
      </c>
      <c r="O4260" s="1" t="s">
        <v>10517</v>
      </c>
      <c r="P4260" s="1">
        <f>MATCH(spotify_data[[#This Row],[album_id]],spotify_data[album_id],0)</f>
        <v>131</v>
      </c>
      <c r="Q4260" s="1" t="s">
        <v>10518</v>
      </c>
      <c r="R4260" s="2">
        <v>43707</v>
      </c>
      <c r="S4260" s="7">
        <f ca="1">+TODAY()-spotify_data[[#This Row],[Fecha lanzamiento Album]]</f>
        <v>2324</v>
      </c>
      <c r="T4260" s="7">
        <f ca="1">+spotify_data[[#This Row],[Antigüedad Album Dias]]/60</f>
        <v>38.733333333333334</v>
      </c>
      <c r="U4260" s="8">
        <f ca="1">spotify_data[[#This Row],[Antigüedad Album Meses]]/12</f>
        <v>3.2277777777777779</v>
      </c>
      <c r="V4260">
        <v>14</v>
      </c>
      <c r="W4260" s="1" t="s">
        <v>20</v>
      </c>
      <c r="X4260" s="1" t="str">
        <f>+IF(spotify_data[[#This Row],[album_type]]="album","Album",IF(spotify_data[[#This Row],[album_type]]="single","Single","Compilation"))</f>
        <v>Album</v>
      </c>
      <c r="Y4260">
        <v>439</v>
      </c>
    </row>
    <row r="4261" spans="1:25" x14ac:dyDescent="0.3">
      <c r="A4261" s="1" t="s">
        <v>10543</v>
      </c>
      <c r="B4261" s="1">
        <v>4665</v>
      </c>
      <c r="C4261" s="1" t="s">
        <v>10544</v>
      </c>
      <c r="D4261">
        <v>10</v>
      </c>
      <c r="E4261">
        <v>58</v>
      </c>
      <c r="F4261" s="10">
        <f>spotify_data[[#This Row],[track_popularity]]/100</f>
        <v>0.57999999999999996</v>
      </c>
      <c r="G4261" s="9" t="b">
        <v>0</v>
      </c>
      <c r="H4261" s="1">
        <f>+IF(spotify_data[[#This Row],[explicit]]=FALSE,0,1)</f>
        <v>0</v>
      </c>
      <c r="I4261" s="1" t="s">
        <v>5599</v>
      </c>
      <c r="J4261" s="7">
        <f>MATCH(spotify_data[[#This Row],[artist_name]],spotify_data[artist_name],0)</f>
        <v>100</v>
      </c>
      <c r="K4261">
        <v>88</v>
      </c>
      <c r="L4261" s="10">
        <f>spotify_data[[#This Row],[artist_popularity]]/100</f>
        <v>0.88</v>
      </c>
      <c r="M4261">
        <v>51773650</v>
      </c>
      <c r="N4261" s="1" t="s">
        <v>5600</v>
      </c>
      <c r="O4261" s="1" t="s">
        <v>10517</v>
      </c>
      <c r="P4261" s="1">
        <f>MATCH(spotify_data[[#This Row],[album_id]],spotify_data[album_id],0)</f>
        <v>131</v>
      </c>
      <c r="Q4261" s="1" t="s">
        <v>10518</v>
      </c>
      <c r="R4261" s="2">
        <v>43707</v>
      </c>
      <c r="S4261" s="7">
        <f ca="1">+TODAY()-spotify_data[[#This Row],[Fecha lanzamiento Album]]</f>
        <v>2324</v>
      </c>
      <c r="T4261" s="7">
        <f ca="1">+spotify_data[[#This Row],[Antigüedad Album Dias]]/60</f>
        <v>38.733333333333334</v>
      </c>
      <c r="U4261" s="8">
        <f ca="1">spotify_data[[#This Row],[Antigüedad Album Meses]]/12</f>
        <v>3.2277777777777779</v>
      </c>
      <c r="V4261">
        <v>14</v>
      </c>
      <c r="W4261" s="1" t="s">
        <v>20</v>
      </c>
      <c r="X4261" s="1" t="str">
        <f>+IF(spotify_data[[#This Row],[album_type]]="album","Album",IF(spotify_data[[#This Row],[album_type]]="single","Single","Compilation"))</f>
        <v>Album</v>
      </c>
      <c r="Y4261">
        <v>582</v>
      </c>
    </row>
    <row r="4262" spans="1:25" x14ac:dyDescent="0.3">
      <c r="A4262" s="1" t="s">
        <v>10799</v>
      </c>
      <c r="B4262" s="1">
        <v>7226</v>
      </c>
      <c r="C4262" s="1" t="s">
        <v>10800</v>
      </c>
      <c r="D4262">
        <v>10</v>
      </c>
      <c r="E4262">
        <v>58</v>
      </c>
      <c r="F4262" s="10">
        <f>spotify_data[[#This Row],[track_popularity]]/100</f>
        <v>0.57999999999999996</v>
      </c>
      <c r="G4262" s="9" t="b">
        <v>1</v>
      </c>
      <c r="H4262" s="1">
        <f>+IF(spotify_data[[#This Row],[explicit]]=FALSE,0,1)</f>
        <v>1</v>
      </c>
      <c r="I4262" s="1" t="s">
        <v>1258</v>
      </c>
      <c r="J4262" s="7">
        <f>MATCH(spotify_data[[#This Row],[artist_name]],spotify_data[artist_name],0)</f>
        <v>1714</v>
      </c>
      <c r="K4262">
        <v>78</v>
      </c>
      <c r="L4262" s="10">
        <f>spotify_data[[#This Row],[artist_popularity]]/100</f>
        <v>0.78</v>
      </c>
      <c r="M4262">
        <v>5643375</v>
      </c>
      <c r="N4262" s="1" t="s">
        <v>23</v>
      </c>
      <c r="O4262" s="1" t="s">
        <v>10795</v>
      </c>
      <c r="P4262" s="1">
        <f>MATCH(spotify_data[[#This Row],[album_id]],spotify_data[album_id],0)</f>
        <v>1909</v>
      </c>
      <c r="Q4262" s="1" t="s">
        <v>10796</v>
      </c>
      <c r="R4262" s="2">
        <v>43651</v>
      </c>
      <c r="S4262" s="7">
        <f ca="1">+TODAY()-spotify_data[[#This Row],[Fecha lanzamiento Album]]</f>
        <v>2380</v>
      </c>
      <c r="T4262" s="7">
        <f ca="1">+spotify_data[[#This Row],[Antigüedad Album Dias]]/60</f>
        <v>39.666666666666664</v>
      </c>
      <c r="U4262" s="8">
        <f ca="1">spotify_data[[#This Row],[Antigüedad Album Meses]]/12</f>
        <v>3.3055555555555554</v>
      </c>
      <c r="V4262">
        <v>14</v>
      </c>
      <c r="W4262" s="1" t="s">
        <v>20</v>
      </c>
      <c r="X4262" s="1" t="str">
        <f>+IF(spotify_data[[#This Row],[album_type]]="album","Album",IF(spotify_data[[#This Row],[album_type]]="single","Single","Compilation"))</f>
        <v>Album</v>
      </c>
      <c r="Y4262">
        <v>299</v>
      </c>
    </row>
    <row r="4263" spans="1:25" x14ac:dyDescent="0.3">
      <c r="A4263" s="1" t="s">
        <v>11207</v>
      </c>
      <c r="B4263" s="1">
        <v>8463</v>
      </c>
      <c r="C4263" s="1" t="s">
        <v>11208</v>
      </c>
      <c r="D4263">
        <v>1</v>
      </c>
      <c r="E4263">
        <v>58</v>
      </c>
      <c r="F4263" s="10">
        <f>spotify_data[[#This Row],[track_popularity]]/100</f>
        <v>0.57999999999999996</v>
      </c>
      <c r="G4263" s="9" t="b">
        <v>0</v>
      </c>
      <c r="H4263" s="1">
        <f>+IF(spotify_data[[#This Row],[explicit]]=FALSE,0,1)</f>
        <v>0</v>
      </c>
      <c r="I4263" s="1" t="s">
        <v>11209</v>
      </c>
      <c r="J4263" s="7">
        <f>MATCH(spotify_data[[#This Row],[artist_name]],spotify_data[artist_name],0)</f>
        <v>4262</v>
      </c>
      <c r="K4263">
        <v>54</v>
      </c>
      <c r="L4263" s="10">
        <f>spotify_data[[#This Row],[artist_popularity]]/100</f>
        <v>0.54</v>
      </c>
      <c r="M4263">
        <v>467896</v>
      </c>
      <c r="N4263" s="1" t="s">
        <v>11210</v>
      </c>
      <c r="O4263" s="1" t="s">
        <v>11211</v>
      </c>
      <c r="P4263" s="1">
        <f>MATCH(spotify_data[[#This Row],[album_id]],spotify_data[album_id],0)</f>
        <v>4262</v>
      </c>
      <c r="Q4263" s="1" t="s">
        <v>11212</v>
      </c>
      <c r="R4263" s="2">
        <v>43546</v>
      </c>
      <c r="S4263" s="7">
        <f ca="1">+TODAY()-spotify_data[[#This Row],[Fecha lanzamiento Album]]</f>
        <v>2485</v>
      </c>
      <c r="T4263" s="7">
        <f ca="1">+spotify_data[[#This Row],[Antigüedad Album Dias]]/60</f>
        <v>41.416666666666664</v>
      </c>
      <c r="U4263" s="8">
        <f ca="1">spotify_data[[#This Row],[Antigüedad Album Meses]]/12</f>
        <v>3.4513888888888888</v>
      </c>
      <c r="V4263">
        <v>12</v>
      </c>
      <c r="W4263" s="1" t="s">
        <v>20</v>
      </c>
      <c r="X4263" s="1" t="str">
        <f>+IF(spotify_data[[#This Row],[album_type]]="album","Album",IF(spotify_data[[#This Row],[album_type]]="single","Single","Compilation"))</f>
        <v>Album</v>
      </c>
      <c r="Y4263">
        <v>398</v>
      </c>
    </row>
    <row r="4264" spans="1:25" x14ac:dyDescent="0.3">
      <c r="A4264" s="1" t="s">
        <v>11924</v>
      </c>
      <c r="B4264" s="1">
        <v>7813</v>
      </c>
      <c r="C4264" s="1" t="s">
        <v>11925</v>
      </c>
      <c r="D4264">
        <v>7</v>
      </c>
      <c r="E4264">
        <v>58</v>
      </c>
      <c r="F4264" s="10">
        <f>spotify_data[[#This Row],[track_popularity]]/100</f>
        <v>0.57999999999999996</v>
      </c>
      <c r="G4264" s="9" t="b">
        <v>0</v>
      </c>
      <c r="H4264" s="1">
        <f>+IF(spotify_data[[#This Row],[explicit]]=FALSE,0,1)</f>
        <v>0</v>
      </c>
      <c r="I4264" s="1" t="s">
        <v>7493</v>
      </c>
      <c r="J4264" s="7">
        <f>MATCH(spotify_data[[#This Row],[artist_name]],spotify_data[artist_name],0)</f>
        <v>4263</v>
      </c>
      <c r="K4264">
        <v>72</v>
      </c>
      <c r="L4264" s="10">
        <f>spotify_data[[#This Row],[artist_popularity]]/100</f>
        <v>0.72</v>
      </c>
      <c r="M4264">
        <v>4697897</v>
      </c>
      <c r="N4264" s="1" t="s">
        <v>7494</v>
      </c>
      <c r="O4264" s="1" t="s">
        <v>11926</v>
      </c>
      <c r="P4264" s="1">
        <f>MATCH(spotify_data[[#This Row],[album_id]],spotify_data[album_id],0)</f>
        <v>4263</v>
      </c>
      <c r="Q4264" s="1" t="s">
        <v>11927</v>
      </c>
      <c r="R4264" s="2">
        <v>43371</v>
      </c>
      <c r="S4264" s="7">
        <f ca="1">+TODAY()-spotify_data[[#This Row],[Fecha lanzamiento Album]]</f>
        <v>2660</v>
      </c>
      <c r="T4264" s="7">
        <f ca="1">+spotify_data[[#This Row],[Antigüedad Album Dias]]/60</f>
        <v>44.333333333333336</v>
      </c>
      <c r="U4264" s="8">
        <f ca="1">spotify_data[[#This Row],[Antigüedad Album Meses]]/12</f>
        <v>3.6944444444444446</v>
      </c>
      <c r="V4264">
        <v>8</v>
      </c>
      <c r="W4264" s="1" t="s">
        <v>20</v>
      </c>
      <c r="X4264" s="1" t="str">
        <f>+IF(spotify_data[[#This Row],[album_type]]="album","Album",IF(spotify_data[[#This Row],[album_type]]="single","Single","Compilation"))</f>
        <v>Album</v>
      </c>
      <c r="Y4264">
        <v>399</v>
      </c>
    </row>
    <row r="4265" spans="1:25" x14ac:dyDescent="0.3">
      <c r="A4265" s="1" t="s">
        <v>12063</v>
      </c>
      <c r="B4265" s="1">
        <v>8282</v>
      </c>
      <c r="C4265" s="1" t="s">
        <v>12064</v>
      </c>
      <c r="D4265">
        <v>4</v>
      </c>
      <c r="E4265">
        <v>58</v>
      </c>
      <c r="F4265" s="10">
        <f>spotify_data[[#This Row],[track_popularity]]/100</f>
        <v>0.57999999999999996</v>
      </c>
      <c r="G4265" s="9" t="b">
        <v>0</v>
      </c>
      <c r="H4265" s="1">
        <f>+IF(spotify_data[[#This Row],[explicit]]=FALSE,0,1)</f>
        <v>0</v>
      </c>
      <c r="I4265" s="1" t="s">
        <v>8185</v>
      </c>
      <c r="J4265" s="7">
        <f>MATCH(spotify_data[[#This Row],[artist_name]],spotify_data[artist_name],0)</f>
        <v>751</v>
      </c>
      <c r="K4265">
        <v>85</v>
      </c>
      <c r="L4265" s="10">
        <f>spotify_data[[#This Row],[artist_popularity]]/100</f>
        <v>0.85</v>
      </c>
      <c r="M4265">
        <v>81181104</v>
      </c>
      <c r="N4265" s="1" t="s">
        <v>273</v>
      </c>
      <c r="O4265" s="1" t="s">
        <v>12019</v>
      </c>
      <c r="P4265" s="1">
        <f>MATCH(spotify_data[[#This Row],[album_id]],spotify_data[album_id],0)</f>
        <v>1917</v>
      </c>
      <c r="Q4265" s="1" t="s">
        <v>12020</v>
      </c>
      <c r="R4265" s="2">
        <v>43336</v>
      </c>
      <c r="S4265" s="7">
        <f ca="1">+TODAY()-spotify_data[[#This Row],[Fecha lanzamiento Album]]</f>
        <v>2695</v>
      </c>
      <c r="T4265" s="7">
        <f ca="1">+spotify_data[[#This Row],[Antigüedad Album Dias]]/60</f>
        <v>44.916666666666664</v>
      </c>
      <c r="U4265" s="8">
        <f ca="1">spotify_data[[#This Row],[Antigüedad Album Meses]]/12</f>
        <v>3.7430555555555554</v>
      </c>
      <c r="V4265">
        <v>26</v>
      </c>
      <c r="W4265" s="1" t="s">
        <v>20</v>
      </c>
      <c r="X4265" s="1" t="str">
        <f>+IF(spotify_data[[#This Row],[album_type]]="album","Album",IF(spotify_data[[#This Row],[album_type]]="single","Single","Compilation"))</f>
        <v>Album</v>
      </c>
      <c r="Y4265">
        <v>392</v>
      </c>
    </row>
    <row r="4266" spans="1:25" x14ac:dyDescent="0.3">
      <c r="A4266" s="1" t="s">
        <v>12095</v>
      </c>
      <c r="B4266" s="1">
        <v>6855</v>
      </c>
      <c r="C4266" s="1" t="s">
        <v>12096</v>
      </c>
      <c r="D4266">
        <v>14</v>
      </c>
      <c r="E4266">
        <v>58</v>
      </c>
      <c r="F4266" s="10">
        <f>spotify_data[[#This Row],[track_popularity]]/100</f>
        <v>0.57999999999999996</v>
      </c>
      <c r="G4266" s="9" t="b">
        <v>0</v>
      </c>
      <c r="H4266" s="1">
        <f>+IF(spotify_data[[#This Row],[explicit]]=FALSE,0,1)</f>
        <v>0</v>
      </c>
      <c r="I4266" s="1" t="s">
        <v>5053</v>
      </c>
      <c r="J4266" s="7">
        <f>MATCH(spotify_data[[#This Row],[artist_name]],spotify_data[artist_name],0)</f>
        <v>124</v>
      </c>
      <c r="K4266">
        <v>78</v>
      </c>
      <c r="L4266" s="10">
        <f>spotify_data[[#This Row],[artist_popularity]]/100</f>
        <v>0.78</v>
      </c>
      <c r="M4266">
        <v>11034315</v>
      </c>
      <c r="N4266" s="1" t="s">
        <v>23</v>
      </c>
      <c r="O4266" s="1" t="s">
        <v>12097</v>
      </c>
      <c r="P4266" s="1">
        <f>MATCH(spotify_data[[#This Row],[album_id]],spotify_data[album_id],0)</f>
        <v>416</v>
      </c>
      <c r="Q4266" s="1" t="s">
        <v>12091</v>
      </c>
      <c r="R4266" s="2">
        <v>43329</v>
      </c>
      <c r="S4266" s="7">
        <f ca="1">+TODAY()-spotify_data[[#This Row],[Fecha lanzamiento Album]]</f>
        <v>2702</v>
      </c>
      <c r="T4266" s="7">
        <f ca="1">+spotify_data[[#This Row],[Antigüedad Album Dias]]/60</f>
        <v>45.033333333333331</v>
      </c>
      <c r="U4266" s="8">
        <f ca="1">spotify_data[[#This Row],[Antigüedad Album Meses]]/12</f>
        <v>3.7527777777777778</v>
      </c>
      <c r="V4266">
        <v>14</v>
      </c>
      <c r="W4266" s="1" t="s">
        <v>20</v>
      </c>
      <c r="X4266" s="1" t="str">
        <f>+IF(spotify_data[[#This Row],[album_type]]="album","Album",IF(spotify_data[[#This Row],[album_type]]="single","Single","Compilation"))</f>
        <v>Album</v>
      </c>
      <c r="Y4266">
        <v>398</v>
      </c>
    </row>
    <row r="4267" spans="1:25" x14ac:dyDescent="0.3">
      <c r="A4267" s="1" t="s">
        <v>12217</v>
      </c>
      <c r="B4267" s="1">
        <v>7243</v>
      </c>
      <c r="C4267" s="1" t="s">
        <v>12218</v>
      </c>
      <c r="D4267">
        <v>1</v>
      </c>
      <c r="E4267">
        <v>58</v>
      </c>
      <c r="F4267" s="10">
        <f>spotify_data[[#This Row],[track_popularity]]/100</f>
        <v>0.57999999999999996</v>
      </c>
      <c r="G4267" s="9" t="b">
        <v>1</v>
      </c>
      <c r="H4267" s="1">
        <f>+IF(spotify_data[[#This Row],[explicit]]=FALSE,0,1)</f>
        <v>1</v>
      </c>
      <c r="I4267" s="1" t="s">
        <v>1365</v>
      </c>
      <c r="J4267" s="7">
        <f>MATCH(spotify_data[[#This Row],[artist_name]],spotify_data[artist_name],0)</f>
        <v>164</v>
      </c>
      <c r="K4267">
        <v>95</v>
      </c>
      <c r="L4267" s="10">
        <f>spotify_data[[#This Row],[artist_popularity]]/100</f>
        <v>0.95</v>
      </c>
      <c r="M4267">
        <v>103039388</v>
      </c>
      <c r="N4267" s="1" t="s">
        <v>1366</v>
      </c>
      <c r="O4267" s="1" t="s">
        <v>12215</v>
      </c>
      <c r="P4267" s="1">
        <f>MATCH(spotify_data[[#This Row],[album_id]],spotify_data[album_id],0)</f>
        <v>336</v>
      </c>
      <c r="Q4267" s="1" t="s">
        <v>12216</v>
      </c>
      <c r="R4267" s="2">
        <v>43280</v>
      </c>
      <c r="S4267" s="7">
        <f ca="1">+TODAY()-spotify_data[[#This Row],[Fecha lanzamiento Album]]</f>
        <v>2751</v>
      </c>
      <c r="T4267" s="7">
        <f ca="1">+spotify_data[[#This Row],[Antigüedad Album Dias]]/60</f>
        <v>45.85</v>
      </c>
      <c r="U4267" s="8">
        <f ca="1">spotify_data[[#This Row],[Antigüedad Album Meses]]/12</f>
        <v>3.8208333333333333</v>
      </c>
      <c r="V4267">
        <v>25</v>
      </c>
      <c r="W4267" s="1" t="s">
        <v>20</v>
      </c>
      <c r="X4267" s="1" t="str">
        <f>+IF(spotify_data[[#This Row],[album_type]]="album","Album",IF(spotify_data[[#This Row],[album_type]]="single","Single","Compilation"))</f>
        <v>Album</v>
      </c>
      <c r="Y4267">
        <v>226</v>
      </c>
    </row>
    <row r="4268" spans="1:25" x14ac:dyDescent="0.3">
      <c r="A4268" s="1" t="s">
        <v>12300</v>
      </c>
      <c r="B4268" s="1">
        <v>5931</v>
      </c>
      <c r="C4268" s="1" t="s">
        <v>12301</v>
      </c>
      <c r="D4268">
        <v>1</v>
      </c>
      <c r="E4268">
        <v>58</v>
      </c>
      <c r="F4268" s="10">
        <f>spotify_data[[#This Row],[track_popularity]]/100</f>
        <v>0.57999999999999996</v>
      </c>
      <c r="G4268" s="9" t="b">
        <v>0</v>
      </c>
      <c r="H4268" s="1">
        <f>+IF(spotify_data[[#This Row],[explicit]]=FALSE,0,1)</f>
        <v>0</v>
      </c>
      <c r="I4268" s="1" t="s">
        <v>7283</v>
      </c>
      <c r="J4268" s="7">
        <f>MATCH(spotify_data[[#This Row],[artist_name]],spotify_data[artist_name],0)</f>
        <v>683</v>
      </c>
      <c r="K4268">
        <v>77</v>
      </c>
      <c r="L4268" s="10">
        <f>spotify_data[[#This Row],[artist_popularity]]/100</f>
        <v>0.77</v>
      </c>
      <c r="M4268">
        <v>27289523</v>
      </c>
      <c r="N4268" s="1" t="s">
        <v>23</v>
      </c>
      <c r="O4268" s="1" t="s">
        <v>12302</v>
      </c>
      <c r="P4268" s="1">
        <f>MATCH(spotify_data[[#This Row],[album_id]],spotify_data[album_id],0)</f>
        <v>4267</v>
      </c>
      <c r="Q4268" s="1" t="s">
        <v>12301</v>
      </c>
      <c r="R4268" s="2">
        <v>43272</v>
      </c>
      <c r="S4268" s="7">
        <f ca="1">+TODAY()-spotify_data[[#This Row],[Fecha lanzamiento Album]]</f>
        <v>2759</v>
      </c>
      <c r="T4268" s="7">
        <f ca="1">+spotify_data[[#This Row],[Antigüedad Album Dias]]/60</f>
        <v>45.983333333333334</v>
      </c>
      <c r="U4268" s="8">
        <f ca="1">spotify_data[[#This Row],[Antigüedad Album Meses]]/12</f>
        <v>3.8319444444444444</v>
      </c>
      <c r="V4268">
        <v>1</v>
      </c>
      <c r="W4268" s="1" t="s">
        <v>21</v>
      </c>
      <c r="X4268" s="1" t="str">
        <f>+IF(spotify_data[[#This Row],[album_type]]="album","Album",IF(spotify_data[[#This Row],[album_type]]="single","Single","Compilation"))</f>
        <v>Single</v>
      </c>
      <c r="Y4268">
        <v>329</v>
      </c>
    </row>
    <row r="4269" spans="1:25" x14ac:dyDescent="0.3">
      <c r="A4269" s="1" t="s">
        <v>12438</v>
      </c>
      <c r="B4269" s="1">
        <v>2425</v>
      </c>
      <c r="C4269" s="1" t="s">
        <v>12439</v>
      </c>
      <c r="D4269">
        <v>19</v>
      </c>
      <c r="E4269">
        <v>58</v>
      </c>
      <c r="F4269" s="10">
        <f>spotify_data[[#This Row],[track_popularity]]/100</f>
        <v>0.57999999999999996</v>
      </c>
      <c r="G4269" s="9" t="b">
        <v>1</v>
      </c>
      <c r="H4269" s="1">
        <f>+IF(spotify_data[[#This Row],[explicit]]=FALSE,0,1)</f>
        <v>1</v>
      </c>
      <c r="I4269" s="1" t="s">
        <v>2225</v>
      </c>
      <c r="J4269" s="7">
        <f>MATCH(spotify_data[[#This Row],[artist_name]],spotify_data[artist_name],0)</f>
        <v>719</v>
      </c>
      <c r="K4269">
        <v>86</v>
      </c>
      <c r="L4269" s="10">
        <f>spotify_data[[#This Row],[artist_popularity]]/100</f>
        <v>0.86</v>
      </c>
      <c r="M4269">
        <v>15031490</v>
      </c>
      <c r="N4269" s="1" t="s">
        <v>2226</v>
      </c>
      <c r="O4269" s="1" t="s">
        <v>12436</v>
      </c>
      <c r="P4269" s="1">
        <f>MATCH(spotify_data[[#This Row],[album_id]],spotify_data[album_id],0)</f>
        <v>1242</v>
      </c>
      <c r="Q4269" s="1" t="s">
        <v>12437</v>
      </c>
      <c r="R4269" s="2">
        <v>43231</v>
      </c>
      <c r="S4269" s="7">
        <f ca="1">+TODAY()-spotify_data[[#This Row],[Fecha lanzamiento Album]]</f>
        <v>2800</v>
      </c>
      <c r="T4269" s="7">
        <f ca="1">+spotify_data[[#This Row],[Antigüedad Album Dias]]/60</f>
        <v>46.666666666666664</v>
      </c>
      <c r="U4269" s="8">
        <f ca="1">spotify_data[[#This Row],[Antigüedad Album Meses]]/12</f>
        <v>3.8888888888888888</v>
      </c>
      <c r="V4269">
        <v>19</v>
      </c>
      <c r="W4269" s="1" t="s">
        <v>20</v>
      </c>
      <c r="X4269" s="1" t="str">
        <f>+IF(spotify_data[[#This Row],[album_type]]="album","Album",IF(spotify_data[[#This Row],[album_type]]="single","Single","Compilation"))</f>
        <v>Album</v>
      </c>
      <c r="Y4269">
        <v>221</v>
      </c>
    </row>
    <row r="4270" spans="1:25" x14ac:dyDescent="0.3">
      <c r="A4270" s="1" t="s">
        <v>12456</v>
      </c>
      <c r="B4270" s="1">
        <v>1701</v>
      </c>
      <c r="C4270" s="1" t="s">
        <v>12457</v>
      </c>
      <c r="D4270">
        <v>12</v>
      </c>
      <c r="E4270">
        <v>58</v>
      </c>
      <c r="F4270" s="10">
        <f>spotify_data[[#This Row],[track_popularity]]/100</f>
        <v>0.57999999999999996</v>
      </c>
      <c r="G4270" s="9" t="b">
        <v>1</v>
      </c>
      <c r="H4270" s="1">
        <f>+IF(spotify_data[[#This Row],[explicit]]=FALSE,0,1)</f>
        <v>1</v>
      </c>
      <c r="I4270" s="1" t="s">
        <v>2225</v>
      </c>
      <c r="J4270" s="7">
        <f>MATCH(spotify_data[[#This Row],[artist_name]],spotify_data[artist_name],0)</f>
        <v>719</v>
      </c>
      <c r="K4270">
        <v>86</v>
      </c>
      <c r="L4270" s="10">
        <f>spotify_data[[#This Row],[artist_popularity]]/100</f>
        <v>0.86</v>
      </c>
      <c r="M4270">
        <v>15021860</v>
      </c>
      <c r="N4270" s="1" t="s">
        <v>2226</v>
      </c>
      <c r="O4270" s="1" t="s">
        <v>12436</v>
      </c>
      <c r="P4270" s="1">
        <f>MATCH(spotify_data[[#This Row],[album_id]],spotify_data[album_id],0)</f>
        <v>1242</v>
      </c>
      <c r="Q4270" s="1" t="s">
        <v>12437</v>
      </c>
      <c r="R4270" s="2">
        <v>43231</v>
      </c>
      <c r="S4270" s="7">
        <f ca="1">+TODAY()-spotify_data[[#This Row],[Fecha lanzamiento Album]]</f>
        <v>2800</v>
      </c>
      <c r="T4270" s="7">
        <f ca="1">+spotify_data[[#This Row],[Antigüedad Album Dias]]/60</f>
        <v>46.666666666666664</v>
      </c>
      <c r="U4270" s="8">
        <f ca="1">spotify_data[[#This Row],[Antigüedad Album Meses]]/12</f>
        <v>3.8888888888888888</v>
      </c>
      <c r="V4270">
        <v>19</v>
      </c>
      <c r="W4270" s="1" t="s">
        <v>20</v>
      </c>
      <c r="X4270" s="1" t="str">
        <f>+IF(spotify_data[[#This Row],[album_type]]="album","Album",IF(spotify_data[[#This Row],[album_type]]="single","Single","Compilation"))</f>
        <v>Album</v>
      </c>
      <c r="Y4270">
        <v>36</v>
      </c>
    </row>
    <row r="4271" spans="1:25" x14ac:dyDescent="0.3">
      <c r="A4271" s="1" t="s">
        <v>12628</v>
      </c>
      <c r="B4271" s="1">
        <v>534</v>
      </c>
      <c r="C4271" s="1" t="s">
        <v>12629</v>
      </c>
      <c r="D4271">
        <v>2</v>
      </c>
      <c r="E4271">
        <v>58</v>
      </c>
      <c r="F4271" s="10">
        <f>spotify_data[[#This Row],[track_popularity]]/100</f>
        <v>0.57999999999999996</v>
      </c>
      <c r="G4271" s="9" t="b">
        <v>1</v>
      </c>
      <c r="H4271" s="1">
        <f>+IF(spotify_data[[#This Row],[explicit]]=FALSE,0,1)</f>
        <v>1</v>
      </c>
      <c r="I4271" s="1" t="s">
        <v>12630</v>
      </c>
      <c r="J4271" s="7">
        <f>MATCH(spotify_data[[#This Row],[artist_name]],spotify_data[artist_name],0)</f>
        <v>3005</v>
      </c>
      <c r="K4271">
        <v>63</v>
      </c>
      <c r="L4271" s="10">
        <f>spotify_data[[#This Row],[artist_popularity]]/100</f>
        <v>0.63</v>
      </c>
      <c r="M4271">
        <v>3479471</v>
      </c>
      <c r="N4271" s="1" t="s">
        <v>12631</v>
      </c>
      <c r="O4271" s="1" t="s">
        <v>12632</v>
      </c>
      <c r="P4271" s="1">
        <f>MATCH(spotify_data[[#This Row],[album_id]],spotify_data[album_id],0)</f>
        <v>3005</v>
      </c>
      <c r="Q4271" s="1" t="s">
        <v>12633</v>
      </c>
      <c r="R4271" s="2">
        <v>43189</v>
      </c>
      <c r="S4271" s="7">
        <f ca="1">+TODAY()-spotify_data[[#This Row],[Fecha lanzamiento Album]]</f>
        <v>2842</v>
      </c>
      <c r="T4271" s="7">
        <f ca="1">+spotify_data[[#This Row],[Antigüedad Album Dias]]/60</f>
        <v>47.366666666666667</v>
      </c>
      <c r="U4271" s="8">
        <f ca="1">spotify_data[[#This Row],[Antigüedad Album Meses]]/12</f>
        <v>3.9472222222222224</v>
      </c>
      <c r="V4271">
        <v>15</v>
      </c>
      <c r="W4271" s="1" t="s">
        <v>20</v>
      </c>
      <c r="X4271" s="1" t="str">
        <f>+IF(spotify_data[[#This Row],[album_type]]="album","Album",IF(spotify_data[[#This Row],[album_type]]="single","Single","Compilation"))</f>
        <v>Album</v>
      </c>
      <c r="Y4271">
        <v>319</v>
      </c>
    </row>
    <row r="4272" spans="1:25" x14ac:dyDescent="0.3">
      <c r="A4272" s="1" t="s">
        <v>12777</v>
      </c>
      <c r="B4272" s="1">
        <v>7265</v>
      </c>
      <c r="C4272" s="1" t="s">
        <v>12778</v>
      </c>
      <c r="D4272">
        <v>5</v>
      </c>
      <c r="E4272">
        <v>58</v>
      </c>
      <c r="F4272" s="10">
        <f>spotify_data[[#This Row],[track_popularity]]/100</f>
        <v>0.57999999999999996</v>
      </c>
      <c r="G4272" s="9" t="b">
        <v>0</v>
      </c>
      <c r="H4272" s="1">
        <f>+IF(spotify_data[[#This Row],[explicit]]=FALSE,0,1)</f>
        <v>0</v>
      </c>
      <c r="I4272" s="1" t="s">
        <v>4465</v>
      </c>
      <c r="J4272" s="7">
        <f>MATCH(spotify_data[[#This Row],[artist_name]],spotify_data[artist_name],0)</f>
        <v>495</v>
      </c>
      <c r="K4272">
        <v>74</v>
      </c>
      <c r="L4272" s="10">
        <f>spotify_data[[#This Row],[artist_popularity]]/100</f>
        <v>0.74</v>
      </c>
      <c r="M4272">
        <v>8493078</v>
      </c>
      <c r="N4272" s="1" t="s">
        <v>23</v>
      </c>
      <c r="O4272" s="1" t="s">
        <v>12775</v>
      </c>
      <c r="P4272" s="1">
        <f>MATCH(spotify_data[[#This Row],[album_id]],spotify_data[album_id],0)</f>
        <v>4271</v>
      </c>
      <c r="Q4272" s="1" t="s">
        <v>12776</v>
      </c>
      <c r="R4272" s="2">
        <v>43133</v>
      </c>
      <c r="S4272" s="7">
        <f ca="1">+TODAY()-spotify_data[[#This Row],[Fecha lanzamiento Album]]</f>
        <v>2898</v>
      </c>
      <c r="T4272" s="7">
        <f ca="1">+spotify_data[[#This Row],[Antigüedad Album Dias]]/60</f>
        <v>48.3</v>
      </c>
      <c r="U4272" s="8">
        <f ca="1">spotify_data[[#This Row],[Antigüedad Album Meses]]/12</f>
        <v>4.0249999999999995</v>
      </c>
      <c r="V4272">
        <v>7</v>
      </c>
      <c r="W4272" s="1" t="s">
        <v>20</v>
      </c>
      <c r="X4272" s="1" t="str">
        <f>+IF(spotify_data[[#This Row],[album_type]]="album","Album",IF(spotify_data[[#This Row],[album_type]]="single","Single","Compilation"))</f>
        <v>Album</v>
      </c>
      <c r="Y4272">
        <v>317</v>
      </c>
    </row>
    <row r="4273" spans="1:25" x14ac:dyDescent="0.3">
      <c r="A4273" s="1" t="s">
        <v>12917</v>
      </c>
      <c r="B4273" s="1">
        <v>2321</v>
      </c>
      <c r="C4273" s="1" t="s">
        <v>12846</v>
      </c>
      <c r="D4273">
        <v>1</v>
      </c>
      <c r="E4273">
        <v>58</v>
      </c>
      <c r="F4273" s="10">
        <f>spotify_data[[#This Row],[track_popularity]]/100</f>
        <v>0.57999999999999996</v>
      </c>
      <c r="G4273" s="9" t="b">
        <v>0</v>
      </c>
      <c r="H4273" s="1">
        <f>+IF(spotify_data[[#This Row],[explicit]]=FALSE,0,1)</f>
        <v>0</v>
      </c>
      <c r="I4273" s="1" t="s">
        <v>7266</v>
      </c>
      <c r="J4273" s="7">
        <f>MATCH(spotify_data[[#This Row],[artist_name]],spotify_data[artist_name],0)</f>
        <v>774</v>
      </c>
      <c r="K4273">
        <v>78</v>
      </c>
      <c r="L4273" s="10">
        <f>spotify_data[[#This Row],[artist_popularity]]/100</f>
        <v>0.78</v>
      </c>
      <c r="M4273">
        <v>35576126</v>
      </c>
      <c r="N4273" s="1" t="s">
        <v>23</v>
      </c>
      <c r="O4273" s="1" t="s">
        <v>12918</v>
      </c>
      <c r="P4273" s="1">
        <f>MATCH(spotify_data[[#This Row],[album_id]],spotify_data[album_id],0)</f>
        <v>4272</v>
      </c>
      <c r="Q4273" s="1" t="s">
        <v>12846</v>
      </c>
      <c r="R4273" s="2">
        <v>43086</v>
      </c>
      <c r="S4273" s="7">
        <f ca="1">+TODAY()-spotify_data[[#This Row],[Fecha lanzamiento Album]]</f>
        <v>2945</v>
      </c>
      <c r="T4273" s="7">
        <f ca="1">+spotify_data[[#This Row],[Antigüedad Album Dias]]/60</f>
        <v>49.083333333333336</v>
      </c>
      <c r="U4273" s="8">
        <f ca="1">spotify_data[[#This Row],[Antigüedad Album Meses]]/12</f>
        <v>4.0902777777777777</v>
      </c>
      <c r="V4273">
        <v>1</v>
      </c>
      <c r="W4273" s="1" t="s">
        <v>21</v>
      </c>
      <c r="X4273" s="1" t="str">
        <f>+IF(spotify_data[[#This Row],[album_type]]="album","Album",IF(spotify_data[[#This Row],[album_type]]="single","Single","Compilation"))</f>
        <v>Single</v>
      </c>
      <c r="Y4273">
        <v>378</v>
      </c>
    </row>
    <row r="4274" spans="1:25" x14ac:dyDescent="0.3">
      <c r="A4274" s="1" t="s">
        <v>13282</v>
      </c>
      <c r="B4274" s="1">
        <v>298</v>
      </c>
      <c r="C4274" s="1" t="s">
        <v>13283</v>
      </c>
      <c r="D4274">
        <v>5</v>
      </c>
      <c r="E4274">
        <v>58</v>
      </c>
      <c r="F4274" s="10">
        <f>spotify_data[[#This Row],[track_popularity]]/100</f>
        <v>0.57999999999999996</v>
      </c>
      <c r="G4274" s="9" t="b">
        <v>1</v>
      </c>
      <c r="H4274" s="1">
        <f>+IF(spotify_data[[#This Row],[explicit]]=FALSE,0,1)</f>
        <v>1</v>
      </c>
      <c r="I4274" s="1" t="s">
        <v>2104</v>
      </c>
      <c r="J4274" s="7">
        <f>MATCH(spotify_data[[#This Row],[artist_name]],spotify_data[artist_name],0)</f>
        <v>2180</v>
      </c>
      <c r="K4274">
        <v>71</v>
      </c>
      <c r="L4274" s="10">
        <f>spotify_data[[#This Row],[artist_popularity]]/100</f>
        <v>0.71</v>
      </c>
      <c r="M4274">
        <v>4968982</v>
      </c>
      <c r="N4274" s="1" t="s">
        <v>2105</v>
      </c>
      <c r="O4274" s="1" t="s">
        <v>13284</v>
      </c>
      <c r="P4274" s="1">
        <f>MATCH(spotify_data[[#This Row],[album_id]],spotify_data[album_id],0)</f>
        <v>4273</v>
      </c>
      <c r="Q4274" s="1" t="s">
        <v>13285</v>
      </c>
      <c r="R4274" s="2">
        <v>43014</v>
      </c>
      <c r="S4274" s="7">
        <f ca="1">+TODAY()-spotify_data[[#This Row],[Fecha lanzamiento Album]]</f>
        <v>3017</v>
      </c>
      <c r="T4274" s="7">
        <f ca="1">+spotify_data[[#This Row],[Antigüedad Album Dias]]/60</f>
        <v>50.283333333333331</v>
      </c>
      <c r="U4274" s="8">
        <f ca="1">spotify_data[[#This Row],[Antigüedad Album Meses]]/12</f>
        <v>4.1902777777777773</v>
      </c>
      <c r="V4274">
        <v>10</v>
      </c>
      <c r="W4274" s="1" t="s">
        <v>20</v>
      </c>
      <c r="X4274" s="1" t="str">
        <f>+IF(spotify_data[[#This Row],[album_type]]="album","Album",IF(spotify_data[[#This Row],[album_type]]="single","Single","Compilation"))</f>
        <v>Album</v>
      </c>
      <c r="Y4274">
        <v>398</v>
      </c>
    </row>
    <row r="4275" spans="1:25" x14ac:dyDescent="0.3">
      <c r="A4275" s="1" t="s">
        <v>13562</v>
      </c>
      <c r="B4275" s="1">
        <v>8081</v>
      </c>
      <c r="C4275" s="1" t="s">
        <v>13563</v>
      </c>
      <c r="D4275">
        <v>4</v>
      </c>
      <c r="E4275">
        <v>58</v>
      </c>
      <c r="F4275" s="10">
        <f>spotify_data[[#This Row],[track_popularity]]/100</f>
        <v>0.57999999999999996</v>
      </c>
      <c r="G4275" s="9" t="b">
        <v>1</v>
      </c>
      <c r="H4275" s="1">
        <f>+IF(spotify_data[[#This Row],[explicit]]=FALSE,0,1)</f>
        <v>1</v>
      </c>
      <c r="I4275" s="1" t="s">
        <v>13564</v>
      </c>
      <c r="J4275" s="7">
        <f>MATCH(spotify_data[[#This Row],[artist_name]],spotify_data[artist_name],0)</f>
        <v>2503</v>
      </c>
      <c r="K4275">
        <v>74</v>
      </c>
      <c r="L4275" s="10">
        <f>spotify_data[[#This Row],[artist_popularity]]/100</f>
        <v>0.74</v>
      </c>
      <c r="M4275">
        <v>8305217</v>
      </c>
      <c r="N4275" s="1" t="s">
        <v>13565</v>
      </c>
      <c r="O4275" s="1" t="s">
        <v>13566</v>
      </c>
      <c r="P4275" s="1">
        <f>MATCH(spotify_data[[#This Row],[album_id]],spotify_data[album_id],0)</f>
        <v>4274</v>
      </c>
      <c r="Q4275" s="1" t="s">
        <v>13567</v>
      </c>
      <c r="R4275" s="2">
        <v>42902</v>
      </c>
      <c r="S4275" s="7">
        <f ca="1">+TODAY()-spotify_data[[#This Row],[Fecha lanzamiento Album]]</f>
        <v>3129</v>
      </c>
      <c r="T4275" s="7">
        <f ca="1">+spotify_data[[#This Row],[Antigüedad Album Dias]]/60</f>
        <v>52.15</v>
      </c>
      <c r="U4275" s="8">
        <f ca="1">spotify_data[[#This Row],[Antigüedad Album Meses]]/12</f>
        <v>4.3458333333333332</v>
      </c>
      <c r="V4275">
        <v>16</v>
      </c>
      <c r="W4275" s="1" t="s">
        <v>20</v>
      </c>
      <c r="X4275" s="1" t="str">
        <f>+IF(spotify_data[[#This Row],[album_type]]="album","Album",IF(spotify_data[[#This Row],[album_type]]="single","Single","Compilation"))</f>
        <v>Album</v>
      </c>
      <c r="Y4275">
        <v>425</v>
      </c>
    </row>
    <row r="4276" spans="1:25" x14ac:dyDescent="0.3">
      <c r="A4276" s="1" t="s">
        <v>13719</v>
      </c>
      <c r="B4276" s="1">
        <v>8249</v>
      </c>
      <c r="C4276" s="1" t="s">
        <v>13720</v>
      </c>
      <c r="D4276">
        <v>10</v>
      </c>
      <c r="E4276">
        <v>58</v>
      </c>
      <c r="F4276" s="10">
        <f>spotify_data[[#This Row],[track_popularity]]/100</f>
        <v>0.57999999999999996</v>
      </c>
      <c r="G4276" s="9" t="b">
        <v>0</v>
      </c>
      <c r="H4276" s="1">
        <f>+IF(spotify_data[[#This Row],[explicit]]=FALSE,0,1)</f>
        <v>0</v>
      </c>
      <c r="I4276" s="1" t="s">
        <v>3153</v>
      </c>
      <c r="J4276" s="7">
        <f>MATCH(spotify_data[[#This Row],[artist_name]],spotify_data[artist_name],0)</f>
        <v>78</v>
      </c>
      <c r="K4276">
        <v>88</v>
      </c>
      <c r="L4276" s="10">
        <f>spotify_data[[#This Row],[artist_popularity]]/100</f>
        <v>0.88</v>
      </c>
      <c r="M4276">
        <v>31806929</v>
      </c>
      <c r="N4276" s="1" t="s">
        <v>3154</v>
      </c>
      <c r="O4276" s="1" t="s">
        <v>13715</v>
      </c>
      <c r="P4276" s="1">
        <f>MATCH(spotify_data[[#This Row],[album_id]],spotify_data[album_id],0)</f>
        <v>3991</v>
      </c>
      <c r="Q4276" s="1" t="s">
        <v>13716</v>
      </c>
      <c r="R4276" s="2">
        <v>42874</v>
      </c>
      <c r="S4276" s="7">
        <f ca="1">+TODAY()-spotify_data[[#This Row],[Fecha lanzamiento Album]]</f>
        <v>3157</v>
      </c>
      <c r="T4276" s="7">
        <f ca="1">+spotify_data[[#This Row],[Antigüedad Album Dias]]/60</f>
        <v>52.616666666666667</v>
      </c>
      <c r="U4276" s="8">
        <f ca="1">spotify_data[[#This Row],[Antigüedad Album Meses]]/12</f>
        <v>4.384722222222222</v>
      </c>
      <c r="V4276">
        <v>10</v>
      </c>
      <c r="W4276" s="1" t="s">
        <v>20</v>
      </c>
      <c r="X4276" s="1" t="str">
        <f>+IF(spotify_data[[#This Row],[album_type]]="album","Album",IF(spotify_data[[#This Row],[album_type]]="single","Single","Compilation"))</f>
        <v>Album</v>
      </c>
      <c r="Y4276">
        <v>297</v>
      </c>
    </row>
    <row r="4277" spans="1:25" x14ac:dyDescent="0.3">
      <c r="A4277" s="1" t="s">
        <v>13848</v>
      </c>
      <c r="B4277" s="1">
        <v>7310</v>
      </c>
      <c r="C4277" s="1" t="s">
        <v>13849</v>
      </c>
      <c r="D4277">
        <v>16</v>
      </c>
      <c r="E4277">
        <v>58</v>
      </c>
      <c r="F4277" s="10">
        <f>spotify_data[[#This Row],[track_popularity]]/100</f>
        <v>0.57999999999999996</v>
      </c>
      <c r="G4277" s="9" t="b">
        <v>0</v>
      </c>
      <c r="H4277" s="1">
        <f>+IF(spotify_data[[#This Row],[explicit]]=FALSE,0,1)</f>
        <v>0</v>
      </c>
      <c r="I4277" s="1" t="s">
        <v>3355</v>
      </c>
      <c r="J4277" s="7">
        <f>MATCH(spotify_data[[#This Row],[artist_name]],spotify_data[artist_name],0)</f>
        <v>134</v>
      </c>
      <c r="K4277">
        <v>81</v>
      </c>
      <c r="L4277" s="10">
        <f>spotify_data[[#This Row],[artist_popularity]]/100</f>
        <v>0.81</v>
      </c>
      <c r="M4277">
        <v>45700057</v>
      </c>
      <c r="N4277" s="1" t="s">
        <v>23</v>
      </c>
      <c r="O4277" s="1" t="s">
        <v>13839</v>
      </c>
      <c r="P4277" s="1">
        <f>MATCH(spotify_data[[#This Row],[album_id]],spotify_data[album_id],0)</f>
        <v>134</v>
      </c>
      <c r="Q4277" s="1" t="s">
        <v>13840</v>
      </c>
      <c r="R4277" s="2">
        <v>42845</v>
      </c>
      <c r="S4277" s="7">
        <f ca="1">+TODAY()-spotify_data[[#This Row],[Fecha lanzamiento Album]]</f>
        <v>3186</v>
      </c>
      <c r="T4277" s="7">
        <f ca="1">+spotify_data[[#This Row],[Antigüedad Album Dias]]/60</f>
        <v>53.1</v>
      </c>
      <c r="U4277" s="8">
        <f ca="1">spotify_data[[#This Row],[Antigüedad Album Meses]]/12</f>
        <v>4.4249999999999998</v>
      </c>
      <c r="V4277">
        <v>16</v>
      </c>
      <c r="W4277" s="1" t="s">
        <v>20</v>
      </c>
      <c r="X4277" s="1" t="str">
        <f>+IF(spotify_data[[#This Row],[album_type]]="album","Album",IF(spotify_data[[#This Row],[album_type]]="single","Single","Compilation"))</f>
        <v>Album</v>
      </c>
      <c r="Y4277">
        <v>365</v>
      </c>
    </row>
    <row r="4278" spans="1:25" x14ac:dyDescent="0.3">
      <c r="A4278" s="1" t="s">
        <v>14215</v>
      </c>
      <c r="B4278" s="1">
        <v>1486</v>
      </c>
      <c r="C4278" s="1" t="s">
        <v>14216</v>
      </c>
      <c r="D4278">
        <v>11</v>
      </c>
      <c r="E4278">
        <v>58</v>
      </c>
      <c r="F4278" s="10">
        <f>spotify_data[[#This Row],[track_popularity]]/100</f>
        <v>0.57999999999999996</v>
      </c>
      <c r="G4278" s="9" t="b">
        <v>0</v>
      </c>
      <c r="H4278" s="1">
        <f>+IF(spotify_data[[#This Row],[explicit]]=FALSE,0,1)</f>
        <v>0</v>
      </c>
      <c r="I4278" s="1" t="s">
        <v>2459</v>
      </c>
      <c r="J4278" s="7">
        <f>MATCH(spotify_data[[#This Row],[artist_name]],spotify_data[artist_name],0)</f>
        <v>35</v>
      </c>
      <c r="K4278">
        <v>94</v>
      </c>
      <c r="L4278" s="10">
        <f>spotify_data[[#This Row],[artist_popularity]]/100</f>
        <v>0.94</v>
      </c>
      <c r="M4278">
        <v>112995439</v>
      </c>
      <c r="N4278" s="1" t="s">
        <v>2460</v>
      </c>
      <c r="O4278" s="1" t="s">
        <v>14211</v>
      </c>
      <c r="P4278" s="1">
        <f>MATCH(spotify_data[[#This Row],[album_id]],spotify_data[album_id],0)</f>
        <v>533</v>
      </c>
      <c r="Q4278" s="1" t="s">
        <v>8649</v>
      </c>
      <c r="R4278" s="2">
        <v>42699</v>
      </c>
      <c r="S4278" s="7">
        <f ca="1">+TODAY()-spotify_data[[#This Row],[Fecha lanzamiento Album]]</f>
        <v>3332</v>
      </c>
      <c r="T4278" s="7">
        <f ca="1">+spotify_data[[#This Row],[Antigüedad Album Dias]]/60</f>
        <v>55.533333333333331</v>
      </c>
      <c r="U4278" s="8">
        <f ca="1">spotify_data[[#This Row],[Antigüedad Album Meses]]/12</f>
        <v>4.6277777777777773</v>
      </c>
      <c r="V4278">
        <v>18</v>
      </c>
      <c r="W4278" s="1" t="s">
        <v>20</v>
      </c>
      <c r="X4278" s="1" t="str">
        <f>+IF(spotify_data[[#This Row],[album_type]]="album","Album",IF(spotify_data[[#This Row],[album_type]]="single","Single","Compilation"))</f>
        <v>Album</v>
      </c>
      <c r="Y4278">
        <v>372</v>
      </c>
    </row>
    <row r="4279" spans="1:25" x14ac:dyDescent="0.3">
      <c r="A4279" s="1" t="s">
        <v>14217</v>
      </c>
      <c r="B4279" s="1">
        <v>1530</v>
      </c>
      <c r="C4279" s="1" t="s">
        <v>14218</v>
      </c>
      <c r="D4279">
        <v>15</v>
      </c>
      <c r="E4279">
        <v>58</v>
      </c>
      <c r="F4279" s="10">
        <f>spotify_data[[#This Row],[track_popularity]]/100</f>
        <v>0.57999999999999996</v>
      </c>
      <c r="G4279" s="9" t="b">
        <v>0</v>
      </c>
      <c r="H4279" s="1">
        <f>+IF(spotify_data[[#This Row],[explicit]]=FALSE,0,1)</f>
        <v>0</v>
      </c>
      <c r="I4279" s="1" t="s">
        <v>2459</v>
      </c>
      <c r="J4279" s="7">
        <f>MATCH(spotify_data[[#This Row],[artist_name]],spotify_data[artist_name],0)</f>
        <v>35</v>
      </c>
      <c r="K4279">
        <v>93</v>
      </c>
      <c r="L4279" s="10">
        <f>spotify_data[[#This Row],[artist_popularity]]/100</f>
        <v>0.93</v>
      </c>
      <c r="M4279">
        <v>112957721</v>
      </c>
      <c r="N4279" s="1" t="s">
        <v>2460</v>
      </c>
      <c r="O4279" s="1" t="s">
        <v>14211</v>
      </c>
      <c r="P4279" s="1">
        <f>MATCH(spotify_data[[#This Row],[album_id]],spotify_data[album_id],0)</f>
        <v>533</v>
      </c>
      <c r="Q4279" s="1" t="s">
        <v>8649</v>
      </c>
      <c r="R4279" s="2">
        <v>42699</v>
      </c>
      <c r="S4279" s="7">
        <f ca="1">+TODAY()-spotify_data[[#This Row],[Fecha lanzamiento Album]]</f>
        <v>3332</v>
      </c>
      <c r="T4279" s="7">
        <f ca="1">+spotify_data[[#This Row],[Antigüedad Album Dias]]/60</f>
        <v>55.533333333333331</v>
      </c>
      <c r="U4279" s="8">
        <f ca="1">spotify_data[[#This Row],[Antigüedad Album Meses]]/12</f>
        <v>4.6277777777777773</v>
      </c>
      <c r="V4279">
        <v>18</v>
      </c>
      <c r="W4279" s="1" t="s">
        <v>20</v>
      </c>
      <c r="X4279" s="1" t="str">
        <f>+IF(spotify_data[[#This Row],[album_type]]="album","Album",IF(spotify_data[[#This Row],[album_type]]="single","Single","Compilation"))</f>
        <v>Album</v>
      </c>
      <c r="Y4279">
        <v>331</v>
      </c>
    </row>
    <row r="4280" spans="1:25" x14ac:dyDescent="0.3">
      <c r="A4280" s="1" t="s">
        <v>14351</v>
      </c>
      <c r="B4280" s="1">
        <v>5098</v>
      </c>
      <c r="C4280" s="1" t="s">
        <v>14352</v>
      </c>
      <c r="D4280">
        <v>7</v>
      </c>
      <c r="E4280">
        <v>58</v>
      </c>
      <c r="F4280" s="10">
        <f>spotify_data[[#This Row],[track_popularity]]/100</f>
        <v>0.57999999999999996</v>
      </c>
      <c r="G4280" s="9" t="b">
        <v>1</v>
      </c>
      <c r="H4280" s="1">
        <f>+IF(spotify_data[[#This Row],[explicit]]=FALSE,0,1)</f>
        <v>1</v>
      </c>
      <c r="I4280" s="1" t="s">
        <v>14353</v>
      </c>
      <c r="J4280" s="7">
        <f>MATCH(spotify_data[[#This Row],[artist_name]],spotify_data[artist_name],0)</f>
        <v>3702</v>
      </c>
      <c r="K4280">
        <v>57</v>
      </c>
      <c r="L4280" s="10">
        <f>spotify_data[[#This Row],[artist_popularity]]/100</f>
        <v>0.56999999999999995</v>
      </c>
      <c r="M4280">
        <v>885278</v>
      </c>
      <c r="N4280" s="1" t="s">
        <v>23</v>
      </c>
      <c r="O4280" s="1" t="s">
        <v>14354</v>
      </c>
      <c r="P4280" s="1">
        <f>MATCH(spotify_data[[#This Row],[album_id]],spotify_data[album_id],0)</f>
        <v>4279</v>
      </c>
      <c r="Q4280" s="1" t="s">
        <v>14355</v>
      </c>
      <c r="R4280" s="2">
        <v>42664</v>
      </c>
      <c r="S4280" s="7">
        <f ca="1">+TODAY()-spotify_data[[#This Row],[Fecha lanzamiento Album]]</f>
        <v>3367</v>
      </c>
      <c r="T4280" s="7">
        <f ca="1">+spotify_data[[#This Row],[Antigüedad Album Dias]]/60</f>
        <v>56.116666666666667</v>
      </c>
      <c r="U4280" s="8">
        <f ca="1">spotify_data[[#This Row],[Antigüedad Album Meses]]/12</f>
        <v>4.6763888888888889</v>
      </c>
      <c r="V4280">
        <v>14</v>
      </c>
      <c r="W4280" s="1" t="s">
        <v>20</v>
      </c>
      <c r="X4280" s="1" t="str">
        <f>+IF(spotify_data[[#This Row],[album_type]]="album","Album",IF(spotify_data[[#This Row],[album_type]]="single","Single","Compilation"))</f>
        <v>Album</v>
      </c>
      <c r="Y4280">
        <v>375</v>
      </c>
    </row>
    <row r="4281" spans="1:25" x14ac:dyDescent="0.3">
      <c r="A4281" s="1" t="s">
        <v>14410</v>
      </c>
      <c r="B4281" s="1">
        <v>1161</v>
      </c>
      <c r="C4281" s="1" t="s">
        <v>14411</v>
      </c>
      <c r="D4281">
        <v>2</v>
      </c>
      <c r="E4281">
        <v>58</v>
      </c>
      <c r="F4281" s="10">
        <f>spotify_data[[#This Row],[track_popularity]]/100</f>
        <v>0.57999999999999996</v>
      </c>
      <c r="G4281" s="9" t="b">
        <v>1</v>
      </c>
      <c r="H4281" s="1">
        <f>+IF(spotify_data[[#This Row],[explicit]]=FALSE,0,1)</f>
        <v>1</v>
      </c>
      <c r="I4281" s="1" t="s">
        <v>1234</v>
      </c>
      <c r="J4281" s="7">
        <f>MATCH(spotify_data[[#This Row],[artist_name]],spotify_data[artist_name],0)</f>
        <v>186</v>
      </c>
      <c r="K4281">
        <v>82</v>
      </c>
      <c r="L4281" s="10">
        <f>spotify_data[[#This Row],[artist_popularity]]/100</f>
        <v>0.82</v>
      </c>
      <c r="M4281">
        <v>15689879</v>
      </c>
      <c r="N4281" s="1" t="s">
        <v>1235</v>
      </c>
      <c r="O4281" s="1" t="s">
        <v>14412</v>
      </c>
      <c r="P4281" s="1">
        <f>MATCH(spotify_data[[#This Row],[album_id]],spotify_data[album_id],0)</f>
        <v>2479</v>
      </c>
      <c r="Q4281" s="1" t="s">
        <v>14413</v>
      </c>
      <c r="R4281" s="2">
        <v>42638</v>
      </c>
      <c r="S4281" s="7">
        <f ca="1">+TODAY()-spotify_data[[#This Row],[Fecha lanzamiento Album]]</f>
        <v>3393</v>
      </c>
      <c r="T4281" s="7">
        <f ca="1">+spotify_data[[#This Row],[Antigüedad Album Dias]]/60</f>
        <v>56.55</v>
      </c>
      <c r="U4281" s="8">
        <f ca="1">spotify_data[[#This Row],[Antigüedad Album Meses]]/12</f>
        <v>4.7124999999999995</v>
      </c>
      <c r="V4281">
        <v>16</v>
      </c>
      <c r="W4281" s="1" t="s">
        <v>20</v>
      </c>
      <c r="X4281" s="1" t="str">
        <f>+IF(spotify_data[[#This Row],[album_type]]="album","Album",IF(spotify_data[[#This Row],[album_type]]="single","Single","Compilation"))</f>
        <v>Album</v>
      </c>
      <c r="Y4281">
        <v>292</v>
      </c>
    </row>
    <row r="4282" spans="1:25" x14ac:dyDescent="0.3">
      <c r="A4282" s="1" t="s">
        <v>14668</v>
      </c>
      <c r="B4282" s="1">
        <v>322</v>
      </c>
      <c r="C4282" s="1" t="s">
        <v>14654</v>
      </c>
      <c r="D4282">
        <v>1</v>
      </c>
      <c r="E4282">
        <v>58</v>
      </c>
      <c r="F4282" s="10">
        <f>spotify_data[[#This Row],[track_popularity]]/100</f>
        <v>0.57999999999999996</v>
      </c>
      <c r="G4282" s="9" t="b">
        <v>0</v>
      </c>
      <c r="H4282" s="1">
        <f>+IF(spotify_data[[#This Row],[explicit]]=FALSE,0,1)</f>
        <v>0</v>
      </c>
      <c r="I4282" s="1" t="s">
        <v>8038</v>
      </c>
      <c r="J4282" s="7">
        <f>MATCH(spotify_data[[#This Row],[artist_name]],spotify_data[artist_name],0)</f>
        <v>2535</v>
      </c>
      <c r="K4282">
        <v>65</v>
      </c>
      <c r="L4282" s="10">
        <f>spotify_data[[#This Row],[artist_popularity]]/100</f>
        <v>0.65</v>
      </c>
      <c r="M4282">
        <v>3315988</v>
      </c>
      <c r="N4282" s="1" t="s">
        <v>395</v>
      </c>
      <c r="O4282" s="1" t="s">
        <v>14653</v>
      </c>
      <c r="P4282" s="1">
        <f>MATCH(spotify_data[[#This Row],[album_id]],spotify_data[album_id],0)</f>
        <v>4281</v>
      </c>
      <c r="Q4282" s="1" t="s">
        <v>14654</v>
      </c>
      <c r="R4282" s="2">
        <v>42531</v>
      </c>
      <c r="S4282" s="7">
        <f ca="1">+TODAY()-spotify_data[[#This Row],[Fecha lanzamiento Album]]</f>
        <v>3500</v>
      </c>
      <c r="T4282" s="7">
        <f ca="1">+spotify_data[[#This Row],[Antigüedad Album Dias]]/60</f>
        <v>58.333333333333336</v>
      </c>
      <c r="U4282" s="8">
        <f ca="1">spotify_data[[#This Row],[Antigüedad Album Meses]]/12</f>
        <v>4.8611111111111116</v>
      </c>
      <c r="V4282">
        <v>13</v>
      </c>
      <c r="W4282" s="1" t="s">
        <v>20</v>
      </c>
      <c r="X4282" s="1" t="str">
        <f>+IF(spotify_data[[#This Row],[album_type]]="album","Album",IF(spotify_data[[#This Row],[album_type]]="single","Single","Compilation"))</f>
        <v>Album</v>
      </c>
      <c r="Y4282">
        <v>351</v>
      </c>
    </row>
    <row r="4283" spans="1:25" x14ac:dyDescent="0.3">
      <c r="A4283" s="1" t="s">
        <v>14799</v>
      </c>
      <c r="B4283" s="1">
        <v>4697</v>
      </c>
      <c r="C4283" s="1" t="s">
        <v>14800</v>
      </c>
      <c r="D4283">
        <v>13</v>
      </c>
      <c r="E4283">
        <v>58</v>
      </c>
      <c r="F4283" s="10">
        <f>spotify_data[[#This Row],[track_popularity]]/100</f>
        <v>0.57999999999999996</v>
      </c>
      <c r="G4283" s="9" t="b">
        <v>1</v>
      </c>
      <c r="H4283" s="1">
        <f>+IF(spotify_data[[#This Row],[explicit]]=FALSE,0,1)</f>
        <v>1</v>
      </c>
      <c r="I4283" s="1" t="s">
        <v>1365</v>
      </c>
      <c r="J4283" s="7">
        <f>MATCH(spotify_data[[#This Row],[artist_name]],spotify_data[artist_name],0)</f>
        <v>164</v>
      </c>
      <c r="K4283">
        <v>95</v>
      </c>
      <c r="L4283" s="10">
        <f>spotify_data[[#This Row],[artist_popularity]]/100</f>
        <v>0.95</v>
      </c>
      <c r="M4283">
        <v>103039388</v>
      </c>
      <c r="N4283" s="1" t="s">
        <v>1366</v>
      </c>
      <c r="O4283" s="1" t="s">
        <v>14764</v>
      </c>
      <c r="P4283" s="1">
        <f>MATCH(spotify_data[[#This Row],[album_id]],spotify_data[album_id],0)</f>
        <v>660</v>
      </c>
      <c r="Q4283" s="1" t="s">
        <v>14759</v>
      </c>
      <c r="R4283" s="2">
        <v>42496</v>
      </c>
      <c r="S4283" s="7">
        <f ca="1">+TODAY()-spotify_data[[#This Row],[Fecha lanzamiento Album]]</f>
        <v>3535</v>
      </c>
      <c r="T4283" s="7">
        <f ca="1">+spotify_data[[#This Row],[Antigüedad Album Dias]]/60</f>
        <v>58.916666666666664</v>
      </c>
      <c r="U4283" s="8">
        <f ca="1">spotify_data[[#This Row],[Antigüedad Album Meses]]/12</f>
        <v>4.9097222222222223</v>
      </c>
      <c r="V4283">
        <v>20</v>
      </c>
      <c r="W4283" s="1" t="s">
        <v>20</v>
      </c>
      <c r="X4283" s="1" t="str">
        <f>+IF(spotify_data[[#This Row],[album_type]]="album","Album",IF(spotify_data[[#This Row],[album_type]]="single","Single","Compilation"))</f>
        <v>Album</v>
      </c>
      <c r="Y4283">
        <v>367</v>
      </c>
    </row>
    <row r="4284" spans="1:25" x14ac:dyDescent="0.3">
      <c r="A4284" s="1" t="s">
        <v>14960</v>
      </c>
      <c r="B4284" s="1">
        <v>1083</v>
      </c>
      <c r="C4284" s="1" t="s">
        <v>14961</v>
      </c>
      <c r="D4284">
        <v>6</v>
      </c>
      <c r="E4284">
        <v>58</v>
      </c>
      <c r="F4284" s="10">
        <f>spotify_data[[#This Row],[track_popularity]]/100</f>
        <v>0.57999999999999996</v>
      </c>
      <c r="G4284" s="9" t="b">
        <v>0</v>
      </c>
      <c r="H4284" s="1">
        <f>+IF(spotify_data[[#This Row],[explicit]]=FALSE,0,1)</f>
        <v>0</v>
      </c>
      <c r="I4284" s="1" t="s">
        <v>9572</v>
      </c>
      <c r="J4284" s="7">
        <f>MATCH(spotify_data[[#This Row],[artist_name]],spotify_data[artist_name],0)</f>
        <v>143</v>
      </c>
      <c r="K4284">
        <v>79</v>
      </c>
      <c r="L4284" s="10">
        <f>spotify_data[[#This Row],[artist_popularity]]/100</f>
        <v>0.79</v>
      </c>
      <c r="M4284">
        <v>12544566</v>
      </c>
      <c r="N4284" s="1" t="s">
        <v>23</v>
      </c>
      <c r="O4284" s="1" t="s">
        <v>14954</v>
      </c>
      <c r="P4284" s="1">
        <f>MATCH(spotify_data[[#This Row],[album_id]],spotify_data[album_id],0)</f>
        <v>184</v>
      </c>
      <c r="Q4284" s="1" t="s">
        <v>14955</v>
      </c>
      <c r="R4284" s="2">
        <v>42425</v>
      </c>
      <c r="S4284" s="7">
        <f ca="1">+TODAY()-spotify_data[[#This Row],[Fecha lanzamiento Album]]</f>
        <v>3606</v>
      </c>
      <c r="T4284" s="7">
        <f ca="1">+spotify_data[[#This Row],[Antigüedad Album Dias]]/60</f>
        <v>60.1</v>
      </c>
      <c r="U4284" s="8">
        <f ca="1">spotify_data[[#This Row],[Antigüedad Album Meses]]/12</f>
        <v>5.0083333333333337</v>
      </c>
      <c r="V4284">
        <v>10</v>
      </c>
      <c r="W4284" s="1" t="s">
        <v>20</v>
      </c>
      <c r="X4284" s="1" t="str">
        <f>+IF(spotify_data[[#This Row],[album_type]]="album","Album",IF(spotify_data[[#This Row],[album_type]]="single","Single","Compilation"))</f>
        <v>Album</v>
      </c>
      <c r="Y4284">
        <v>424</v>
      </c>
    </row>
    <row r="4285" spans="1:25" x14ac:dyDescent="0.3">
      <c r="A4285" s="1" t="s">
        <v>15121</v>
      </c>
      <c r="B4285" s="1">
        <v>361</v>
      </c>
      <c r="C4285" s="1" t="s">
        <v>15122</v>
      </c>
      <c r="D4285">
        <v>9</v>
      </c>
      <c r="E4285">
        <v>58</v>
      </c>
      <c r="F4285" s="10">
        <f>spotify_data[[#This Row],[track_popularity]]/100</f>
        <v>0.57999999999999996</v>
      </c>
      <c r="G4285" s="9" t="b">
        <v>0</v>
      </c>
      <c r="H4285" s="1">
        <f>+IF(spotify_data[[#This Row],[explicit]]=FALSE,0,1)</f>
        <v>0</v>
      </c>
      <c r="I4285" s="1" t="s">
        <v>7763</v>
      </c>
      <c r="J4285" s="7">
        <f>MATCH(spotify_data[[#This Row],[artist_name]],spotify_data[artist_name],0)</f>
        <v>45</v>
      </c>
      <c r="K4285">
        <v>88</v>
      </c>
      <c r="L4285" s="10">
        <f>spotify_data[[#This Row],[artist_popularity]]/100</f>
        <v>0.88</v>
      </c>
      <c r="M4285">
        <v>60830643</v>
      </c>
      <c r="N4285" s="1" t="s">
        <v>23</v>
      </c>
      <c r="O4285" s="1" t="s">
        <v>15092</v>
      </c>
      <c r="P4285" s="1">
        <f>MATCH(spotify_data[[#This Row],[album_id]],spotify_data[album_id],0)</f>
        <v>342</v>
      </c>
      <c r="Q4285" s="1" t="s">
        <v>15093</v>
      </c>
      <c r="R4285" s="2">
        <v>42342</v>
      </c>
      <c r="S4285" s="7">
        <f ca="1">+TODAY()-spotify_data[[#This Row],[Fecha lanzamiento Album]]</f>
        <v>3689</v>
      </c>
      <c r="T4285" s="7">
        <f ca="1">+spotify_data[[#This Row],[Antigüedad Album Dias]]/60</f>
        <v>61.483333333333334</v>
      </c>
      <c r="U4285" s="8">
        <f ca="1">spotify_data[[#This Row],[Antigüedad Album Meses]]/12</f>
        <v>5.1236111111111109</v>
      </c>
      <c r="V4285">
        <v>11</v>
      </c>
      <c r="W4285" s="1" t="s">
        <v>20</v>
      </c>
      <c r="X4285" s="1" t="str">
        <f>+IF(spotify_data[[#This Row],[album_type]]="album","Album",IF(spotify_data[[#This Row],[album_type]]="single","Single","Compilation"))</f>
        <v>Album</v>
      </c>
      <c r="Y4285">
        <v>451</v>
      </c>
    </row>
    <row r="4286" spans="1:25" x14ac:dyDescent="0.3">
      <c r="A4286" s="1" t="s">
        <v>15358</v>
      </c>
      <c r="B4286" s="1">
        <v>3293</v>
      </c>
      <c r="C4286" s="1" t="s">
        <v>15359</v>
      </c>
      <c r="D4286">
        <v>2</v>
      </c>
      <c r="E4286">
        <v>58</v>
      </c>
      <c r="F4286" s="10">
        <f>spotify_data[[#This Row],[track_popularity]]/100</f>
        <v>0.57999999999999996</v>
      </c>
      <c r="G4286" s="9" t="b">
        <v>1</v>
      </c>
      <c r="H4286" s="1">
        <f>+IF(spotify_data[[#This Row],[explicit]]=FALSE,0,1)</f>
        <v>1</v>
      </c>
      <c r="I4286" s="1" t="s">
        <v>7283</v>
      </c>
      <c r="J4286" s="7">
        <f>MATCH(spotify_data[[#This Row],[artist_name]],spotify_data[artist_name],0)</f>
        <v>683</v>
      </c>
      <c r="K4286">
        <v>77</v>
      </c>
      <c r="L4286" s="10">
        <f>spotify_data[[#This Row],[artist_popularity]]/100</f>
        <v>0.77</v>
      </c>
      <c r="M4286">
        <v>27288825</v>
      </c>
      <c r="N4286" s="1" t="s">
        <v>23</v>
      </c>
      <c r="O4286" s="1" t="s">
        <v>15360</v>
      </c>
      <c r="P4286" s="1">
        <f>MATCH(spotify_data[[#This Row],[album_id]],spotify_data[album_id],0)</f>
        <v>4285</v>
      </c>
      <c r="Q4286" s="1" t="s">
        <v>15361</v>
      </c>
      <c r="R4286" s="2">
        <v>42293</v>
      </c>
      <c r="S4286" s="7">
        <f ca="1">+TODAY()-spotify_data[[#This Row],[Fecha lanzamiento Album]]</f>
        <v>3738</v>
      </c>
      <c r="T4286" s="7">
        <f ca="1">+spotify_data[[#This Row],[Antigüedad Album Dias]]/60</f>
        <v>62.3</v>
      </c>
      <c r="U4286" s="8">
        <f ca="1">spotify_data[[#This Row],[Antigüedad Album Meses]]/12</f>
        <v>5.1916666666666664</v>
      </c>
      <c r="V4286">
        <v>15</v>
      </c>
      <c r="W4286" s="1" t="s">
        <v>20</v>
      </c>
      <c r="X4286" s="1" t="str">
        <f>+IF(spotify_data[[#This Row],[album_type]]="album","Album",IF(spotify_data[[#This Row],[album_type]]="single","Single","Compilation"))</f>
        <v>Album</v>
      </c>
      <c r="Y4286">
        <v>357</v>
      </c>
    </row>
    <row r="4287" spans="1:25" x14ac:dyDescent="0.3">
      <c r="A4287" s="1" t="s">
        <v>15437</v>
      </c>
      <c r="B4287" s="1">
        <v>744</v>
      </c>
      <c r="C4287" s="1" t="s">
        <v>15438</v>
      </c>
      <c r="D4287">
        <v>4</v>
      </c>
      <c r="E4287">
        <v>58</v>
      </c>
      <c r="F4287" s="10">
        <f>spotify_data[[#This Row],[track_popularity]]/100</f>
        <v>0.57999999999999996</v>
      </c>
      <c r="G4287" s="9" t="b">
        <v>0</v>
      </c>
      <c r="H4287" s="1">
        <f>+IF(spotify_data[[#This Row],[explicit]]=FALSE,0,1)</f>
        <v>0</v>
      </c>
      <c r="I4287" s="1" t="s">
        <v>5599</v>
      </c>
      <c r="J4287" s="7">
        <f>MATCH(spotify_data[[#This Row],[artist_name]],spotify_data[artist_name],0)</f>
        <v>100</v>
      </c>
      <c r="K4287">
        <v>88</v>
      </c>
      <c r="L4287" s="10">
        <f>spotify_data[[#This Row],[artist_popularity]]/100</f>
        <v>0.88</v>
      </c>
      <c r="M4287">
        <v>51821190</v>
      </c>
      <c r="N4287" s="1" t="s">
        <v>5600</v>
      </c>
      <c r="O4287" s="1" t="s">
        <v>15439</v>
      </c>
      <c r="P4287" s="1">
        <f>MATCH(spotify_data[[#This Row],[album_id]],spotify_data[album_id],0)</f>
        <v>934</v>
      </c>
      <c r="Q4287" s="1" t="s">
        <v>15440</v>
      </c>
      <c r="R4287" s="2">
        <v>42265</v>
      </c>
      <c r="S4287" s="7">
        <f ca="1">+TODAY()-spotify_data[[#This Row],[Fecha lanzamiento Album]]</f>
        <v>3766</v>
      </c>
      <c r="T4287" s="7">
        <f ca="1">+spotify_data[[#This Row],[Antigüedad Album Dias]]/60</f>
        <v>62.766666666666666</v>
      </c>
      <c r="U4287" s="8">
        <f ca="1">spotify_data[[#This Row],[Antigüedad Album Meses]]/12</f>
        <v>5.2305555555555552</v>
      </c>
      <c r="V4287">
        <v>14</v>
      </c>
      <c r="W4287" s="1" t="s">
        <v>20</v>
      </c>
      <c r="X4287" s="1" t="str">
        <f>+IF(spotify_data[[#This Row],[album_type]]="album","Album",IF(spotify_data[[#This Row],[album_type]]="single","Single","Compilation"))</f>
        <v>Album</v>
      </c>
      <c r="Y4287">
        <v>467</v>
      </c>
    </row>
    <row r="4288" spans="1:25" x14ac:dyDescent="0.3">
      <c r="A4288" s="1" t="s">
        <v>15511</v>
      </c>
      <c r="B4288" s="1">
        <v>8388</v>
      </c>
      <c r="C4288" s="1" t="s">
        <v>8698</v>
      </c>
      <c r="D4288">
        <v>8</v>
      </c>
      <c r="E4288">
        <v>58</v>
      </c>
      <c r="F4288" s="10">
        <f>spotify_data[[#This Row],[track_popularity]]/100</f>
        <v>0.57999999999999996</v>
      </c>
      <c r="G4288" s="9" t="b">
        <v>0</v>
      </c>
      <c r="H4288" s="1">
        <f>+IF(spotify_data[[#This Row],[explicit]]=FALSE,0,1)</f>
        <v>0</v>
      </c>
      <c r="I4288" s="1" t="s">
        <v>7907</v>
      </c>
      <c r="J4288" s="7">
        <f>MATCH(spotify_data[[#This Row],[artist_name]],spotify_data[artist_name],0)</f>
        <v>327</v>
      </c>
      <c r="K4288">
        <v>80</v>
      </c>
      <c r="L4288" s="10">
        <f>spotify_data[[#This Row],[artist_popularity]]/100</f>
        <v>0.8</v>
      </c>
      <c r="M4288">
        <v>22396044</v>
      </c>
      <c r="N4288" s="1" t="s">
        <v>23</v>
      </c>
      <c r="O4288" s="1" t="s">
        <v>15512</v>
      </c>
      <c r="P4288" s="1">
        <f>MATCH(spotify_data[[#This Row],[album_id]],spotify_data[album_id],0)</f>
        <v>1934</v>
      </c>
      <c r="Q4288" s="1" t="s">
        <v>15513</v>
      </c>
      <c r="R4288" s="2">
        <v>42244</v>
      </c>
      <c r="S4288" s="7">
        <f ca="1">+TODAY()-spotify_data[[#This Row],[Fecha lanzamiento Album]]</f>
        <v>3787</v>
      </c>
      <c r="T4288" s="7">
        <f ca="1">+spotify_data[[#This Row],[Antigüedad Album Dias]]/60</f>
        <v>63.116666666666667</v>
      </c>
      <c r="U4288" s="8">
        <f ca="1">spotify_data[[#This Row],[Antigüedad Album Meses]]/12</f>
        <v>5.259722222222222</v>
      </c>
      <c r="V4288">
        <v>16</v>
      </c>
      <c r="W4288" s="1" t="s">
        <v>20</v>
      </c>
      <c r="X4288" s="1" t="str">
        <f>+IF(spotify_data[[#This Row],[album_type]]="album","Album",IF(spotify_data[[#This Row],[album_type]]="single","Single","Compilation"))</f>
        <v>Album</v>
      </c>
      <c r="Y4288">
        <v>415</v>
      </c>
    </row>
    <row r="4289" spans="1:25" x14ac:dyDescent="0.3">
      <c r="A4289" s="1" t="s">
        <v>15528</v>
      </c>
      <c r="B4289" s="1">
        <v>7198</v>
      </c>
      <c r="C4289" s="1" t="s">
        <v>15529</v>
      </c>
      <c r="D4289">
        <v>1</v>
      </c>
      <c r="E4289">
        <v>58</v>
      </c>
      <c r="F4289" s="10">
        <f>spotify_data[[#This Row],[track_popularity]]/100</f>
        <v>0.57999999999999996</v>
      </c>
      <c r="G4289" s="9" t="b">
        <v>1</v>
      </c>
      <c r="H4289" s="1">
        <f>+IF(spotify_data[[#This Row],[explicit]]=FALSE,0,1)</f>
        <v>1</v>
      </c>
      <c r="I4289" s="1" t="s">
        <v>2459</v>
      </c>
      <c r="J4289" s="7">
        <f>MATCH(spotify_data[[#This Row],[artist_name]],spotify_data[artist_name],0)</f>
        <v>35</v>
      </c>
      <c r="K4289">
        <v>94</v>
      </c>
      <c r="L4289" s="10">
        <f>spotify_data[[#This Row],[artist_popularity]]/100</f>
        <v>0.94</v>
      </c>
      <c r="M4289">
        <v>112995439</v>
      </c>
      <c r="N4289" s="1" t="s">
        <v>2460</v>
      </c>
      <c r="O4289" s="1" t="s">
        <v>15508</v>
      </c>
      <c r="P4289" s="1">
        <f>MATCH(spotify_data[[#This Row],[album_id]],spotify_data[album_id],0)</f>
        <v>140</v>
      </c>
      <c r="Q4289" s="1" t="s">
        <v>15509</v>
      </c>
      <c r="R4289" s="2">
        <v>42244</v>
      </c>
      <c r="S4289" s="7">
        <f ca="1">+TODAY()-spotify_data[[#This Row],[Fecha lanzamiento Album]]</f>
        <v>3787</v>
      </c>
      <c r="T4289" s="7">
        <f ca="1">+spotify_data[[#This Row],[Antigüedad Album Dias]]/60</f>
        <v>63.116666666666667</v>
      </c>
      <c r="U4289" s="8">
        <f ca="1">spotify_data[[#This Row],[Antigüedad Album Meses]]/12</f>
        <v>5.259722222222222</v>
      </c>
      <c r="V4289">
        <v>14</v>
      </c>
      <c r="W4289" s="1" t="s">
        <v>20</v>
      </c>
      <c r="X4289" s="1" t="str">
        <f>+IF(spotify_data[[#This Row],[album_type]]="album","Album",IF(spotify_data[[#This Row],[album_type]]="single","Single","Compilation"))</f>
        <v>Album</v>
      </c>
      <c r="Y4289">
        <v>372</v>
      </c>
    </row>
    <row r="4290" spans="1:25" x14ac:dyDescent="0.3">
      <c r="A4290" s="1" t="s">
        <v>15544</v>
      </c>
      <c r="B4290" s="1">
        <v>5882</v>
      </c>
      <c r="C4290" s="1" t="s">
        <v>15545</v>
      </c>
      <c r="D4290">
        <v>2</v>
      </c>
      <c r="E4290">
        <v>58</v>
      </c>
      <c r="F4290" s="10">
        <f>spotify_data[[#This Row],[track_popularity]]/100</f>
        <v>0.57999999999999996</v>
      </c>
      <c r="G4290" s="9" t="b">
        <v>1</v>
      </c>
      <c r="H4290" s="1">
        <f>+IF(spotify_data[[#This Row],[explicit]]=FALSE,0,1)</f>
        <v>1</v>
      </c>
      <c r="I4290" s="1" t="s">
        <v>2459</v>
      </c>
      <c r="J4290" s="7">
        <f>MATCH(spotify_data[[#This Row],[artist_name]],spotify_data[artist_name],0)</f>
        <v>35</v>
      </c>
      <c r="K4290">
        <v>93</v>
      </c>
      <c r="L4290" s="10">
        <f>spotify_data[[#This Row],[artist_popularity]]/100</f>
        <v>0.93</v>
      </c>
      <c r="M4290">
        <v>112918137</v>
      </c>
      <c r="N4290" s="1" t="s">
        <v>2460</v>
      </c>
      <c r="O4290" s="1" t="s">
        <v>15508</v>
      </c>
      <c r="P4290" s="1">
        <f>MATCH(spotify_data[[#This Row],[album_id]],spotify_data[album_id],0)</f>
        <v>140</v>
      </c>
      <c r="Q4290" s="1" t="s">
        <v>15509</v>
      </c>
      <c r="R4290" s="2">
        <v>42244</v>
      </c>
      <c r="S4290" s="7">
        <f ca="1">+TODAY()-spotify_data[[#This Row],[Fecha lanzamiento Album]]</f>
        <v>3787</v>
      </c>
      <c r="T4290" s="7">
        <f ca="1">+spotify_data[[#This Row],[Antigüedad Album Dias]]/60</f>
        <v>63.116666666666667</v>
      </c>
      <c r="U4290" s="8">
        <f ca="1">spotify_data[[#This Row],[Antigüedad Album Meses]]/12</f>
        <v>5.259722222222222</v>
      </c>
      <c r="V4290">
        <v>14</v>
      </c>
      <c r="W4290" s="1" t="s">
        <v>20</v>
      </c>
      <c r="X4290" s="1" t="str">
        <f>+IF(spotify_data[[#This Row],[album_type]]="album","Album",IF(spotify_data[[#This Row],[album_type]]="single","Single","Compilation"))</f>
        <v>Album</v>
      </c>
      <c r="Y4290">
        <v>468</v>
      </c>
    </row>
    <row r="4291" spans="1:25" x14ac:dyDescent="0.3">
      <c r="A4291" s="1" t="s">
        <v>15720</v>
      </c>
      <c r="B4291" s="1">
        <v>5313</v>
      </c>
      <c r="C4291" s="1" t="s">
        <v>15386</v>
      </c>
      <c r="D4291">
        <v>1</v>
      </c>
      <c r="E4291">
        <v>58</v>
      </c>
      <c r="F4291" s="10">
        <f>spotify_data[[#This Row],[track_popularity]]/100</f>
        <v>0.57999999999999996</v>
      </c>
      <c r="G4291" s="9" t="b">
        <v>0</v>
      </c>
      <c r="H4291" s="1">
        <f>+IF(spotify_data[[#This Row],[explicit]]=FALSE,0,1)</f>
        <v>0</v>
      </c>
      <c r="I4291" s="1" t="s">
        <v>15387</v>
      </c>
      <c r="J4291" s="7">
        <f>MATCH(spotify_data[[#This Row],[artist_name]],spotify_data[artist_name],0)</f>
        <v>665</v>
      </c>
      <c r="K4291">
        <v>63</v>
      </c>
      <c r="L4291" s="10">
        <f>spotify_data[[#This Row],[artist_popularity]]/100</f>
        <v>0.63</v>
      </c>
      <c r="M4291">
        <v>226501</v>
      </c>
      <c r="N4291" s="1" t="s">
        <v>23</v>
      </c>
      <c r="O4291" s="1" t="s">
        <v>15721</v>
      </c>
      <c r="P4291" s="1">
        <f>MATCH(spotify_data[[#This Row],[album_id]],spotify_data[album_id],0)</f>
        <v>4290</v>
      </c>
      <c r="Q4291" s="1" t="s">
        <v>15386</v>
      </c>
      <c r="R4291" s="2">
        <v>42184</v>
      </c>
      <c r="S4291" s="7">
        <f ca="1">+TODAY()-spotify_data[[#This Row],[Fecha lanzamiento Album]]</f>
        <v>3847</v>
      </c>
      <c r="T4291" s="7">
        <f ca="1">+spotify_data[[#This Row],[Antigüedad Album Dias]]/60</f>
        <v>64.11666666666666</v>
      </c>
      <c r="U4291" s="8">
        <f ca="1">spotify_data[[#This Row],[Antigüedad Album Meses]]/12</f>
        <v>5.343055555555555</v>
      </c>
      <c r="V4291">
        <v>1</v>
      </c>
      <c r="W4291" s="1" t="s">
        <v>21</v>
      </c>
      <c r="X4291" s="1" t="str">
        <f>+IF(spotify_data[[#This Row],[album_type]]="album","Album",IF(spotify_data[[#This Row],[album_type]]="single","Single","Compilation"))</f>
        <v>Single</v>
      </c>
      <c r="Y4291">
        <v>378</v>
      </c>
    </row>
    <row r="4292" spans="1:25" x14ac:dyDescent="0.3">
      <c r="A4292" s="1" t="s">
        <v>15925</v>
      </c>
      <c r="B4292" s="1">
        <v>530</v>
      </c>
      <c r="C4292" s="1" t="s">
        <v>15926</v>
      </c>
      <c r="D4292">
        <v>8</v>
      </c>
      <c r="E4292">
        <v>58</v>
      </c>
      <c r="F4292" s="10">
        <f>spotify_data[[#This Row],[track_popularity]]/100</f>
        <v>0.57999999999999996</v>
      </c>
      <c r="G4292" s="9" t="b">
        <v>0</v>
      </c>
      <c r="H4292" s="1">
        <f>+IF(spotify_data[[#This Row],[explicit]]=FALSE,0,1)</f>
        <v>0</v>
      </c>
      <c r="I4292" s="1" t="s">
        <v>11864</v>
      </c>
      <c r="J4292" s="7">
        <f>MATCH(spotify_data[[#This Row],[artist_name]],spotify_data[artist_name],0)</f>
        <v>2277</v>
      </c>
      <c r="K4292">
        <v>63</v>
      </c>
      <c r="L4292" s="10">
        <f>spotify_data[[#This Row],[artist_popularity]]/100</f>
        <v>0.63</v>
      </c>
      <c r="M4292">
        <v>939535</v>
      </c>
      <c r="N4292" s="1" t="s">
        <v>5280</v>
      </c>
      <c r="O4292" s="1" t="s">
        <v>15914</v>
      </c>
      <c r="P4292" s="1">
        <f>MATCH(spotify_data[[#This Row],[album_id]],spotify_data[album_id],0)</f>
        <v>3204</v>
      </c>
      <c r="Q4292" s="1" t="s">
        <v>15915</v>
      </c>
      <c r="R4292" s="2">
        <v>42073</v>
      </c>
      <c r="S4292" s="7">
        <f ca="1">+TODAY()-spotify_data[[#This Row],[Fecha lanzamiento Album]]</f>
        <v>3958</v>
      </c>
      <c r="T4292" s="7">
        <f ca="1">+spotify_data[[#This Row],[Antigüedad Album Dias]]/60</f>
        <v>65.966666666666669</v>
      </c>
      <c r="U4292" s="8">
        <f ca="1">spotify_data[[#This Row],[Antigüedad Album Meses]]/12</f>
        <v>5.4972222222222227</v>
      </c>
      <c r="V4292">
        <v>10</v>
      </c>
      <c r="W4292" s="1" t="s">
        <v>20</v>
      </c>
      <c r="X4292" s="1" t="str">
        <f>+IF(spotify_data[[#This Row],[album_type]]="album","Album",IF(spotify_data[[#This Row],[album_type]]="single","Single","Compilation"))</f>
        <v>Album</v>
      </c>
      <c r="Y4292">
        <v>366</v>
      </c>
    </row>
    <row r="4293" spans="1:25" x14ac:dyDescent="0.3">
      <c r="A4293" s="1" t="s">
        <v>15994</v>
      </c>
      <c r="B4293" s="1">
        <v>5346</v>
      </c>
      <c r="C4293" s="1" t="s">
        <v>15235</v>
      </c>
      <c r="D4293">
        <v>5</v>
      </c>
      <c r="E4293">
        <v>58</v>
      </c>
      <c r="F4293" s="10">
        <f>spotify_data[[#This Row],[track_popularity]]/100</f>
        <v>0.57999999999999996</v>
      </c>
      <c r="G4293" s="9" t="b">
        <v>0</v>
      </c>
      <c r="H4293" s="1">
        <f>+IF(spotify_data[[#This Row],[explicit]]=FALSE,0,1)</f>
        <v>0</v>
      </c>
      <c r="I4293" s="1" t="s">
        <v>5643</v>
      </c>
      <c r="J4293" s="7">
        <f>MATCH(spotify_data[[#This Row],[artist_name]],spotify_data[artist_name],0)</f>
        <v>892</v>
      </c>
      <c r="K4293">
        <v>78</v>
      </c>
      <c r="L4293" s="10">
        <f>spotify_data[[#This Row],[artist_popularity]]/100</f>
        <v>0.78</v>
      </c>
      <c r="M4293">
        <v>13212719</v>
      </c>
      <c r="N4293" s="1" t="s">
        <v>23</v>
      </c>
      <c r="O4293" s="1" t="s">
        <v>15995</v>
      </c>
      <c r="P4293" s="1">
        <f>MATCH(spotify_data[[#This Row],[album_id]],spotify_data[album_id],0)</f>
        <v>4292</v>
      </c>
      <c r="Q4293" s="1" t="s">
        <v>15996</v>
      </c>
      <c r="R4293" s="2">
        <v>42045</v>
      </c>
      <c r="S4293" s="7">
        <f ca="1">+TODAY()-spotify_data[[#This Row],[Fecha lanzamiento Album]]</f>
        <v>3986</v>
      </c>
      <c r="T4293" s="7">
        <f ca="1">+spotify_data[[#This Row],[Antigüedad Album Dias]]/60</f>
        <v>66.433333333333337</v>
      </c>
      <c r="U4293" s="8">
        <f ca="1">spotify_data[[#This Row],[Antigüedad Album Meses]]/12</f>
        <v>5.5361111111111114</v>
      </c>
      <c r="V4293">
        <v>13</v>
      </c>
      <c r="W4293" s="1" t="s">
        <v>1932</v>
      </c>
      <c r="X4293" s="1" t="str">
        <f>+IF(spotify_data[[#This Row],[album_type]]="album","Album",IF(spotify_data[[#This Row],[album_type]]="single","Single","Compilation"))</f>
        <v>Compilation</v>
      </c>
      <c r="Y4293">
        <v>417</v>
      </c>
    </row>
    <row r="4294" spans="1:25" x14ac:dyDescent="0.3">
      <c r="A4294" s="1" t="s">
        <v>16270</v>
      </c>
      <c r="B4294" s="1">
        <v>3400</v>
      </c>
      <c r="C4294" s="1" t="s">
        <v>16271</v>
      </c>
      <c r="D4294">
        <v>24</v>
      </c>
      <c r="E4294">
        <v>58</v>
      </c>
      <c r="F4294" s="10">
        <f>spotify_data[[#This Row],[track_popularity]]/100</f>
        <v>0.57999999999999996</v>
      </c>
      <c r="G4294" s="9" t="b">
        <v>0</v>
      </c>
      <c r="H4294" s="1">
        <f>+IF(spotify_data[[#This Row],[explicit]]=FALSE,0,1)</f>
        <v>0</v>
      </c>
      <c r="I4294" s="1" t="s">
        <v>11955</v>
      </c>
      <c r="J4294" s="7">
        <f>MATCH(spotify_data[[#This Row],[artist_name]],spotify_data[artist_name],0)</f>
        <v>4293</v>
      </c>
      <c r="K4294">
        <v>60</v>
      </c>
      <c r="L4294" s="10">
        <f>spotify_data[[#This Row],[artist_popularity]]/100</f>
        <v>0.6</v>
      </c>
      <c r="M4294">
        <v>313454</v>
      </c>
      <c r="N4294" s="1" t="s">
        <v>11956</v>
      </c>
      <c r="O4294" s="1" t="s">
        <v>16272</v>
      </c>
      <c r="P4294" s="1">
        <f>MATCH(spotify_data[[#This Row],[album_id]],spotify_data[album_id],0)</f>
        <v>4293</v>
      </c>
      <c r="Q4294" s="1" t="s">
        <v>16273</v>
      </c>
      <c r="R4294" s="2">
        <v>41947</v>
      </c>
      <c r="S4294" s="7">
        <f ca="1">+TODAY()-spotify_data[[#This Row],[Fecha lanzamiento Album]]</f>
        <v>4084</v>
      </c>
      <c r="T4294" s="7">
        <f ca="1">+spotify_data[[#This Row],[Antigüedad Album Dias]]/60</f>
        <v>68.066666666666663</v>
      </c>
      <c r="U4294" s="8">
        <f ca="1">spotify_data[[#This Row],[Antigüedad Album Meses]]/12</f>
        <v>5.6722222222222216</v>
      </c>
      <c r="V4294">
        <v>27</v>
      </c>
      <c r="W4294" s="1" t="s">
        <v>20</v>
      </c>
      <c r="X4294" s="1" t="str">
        <f>+IF(spotify_data[[#This Row],[album_type]]="album","Album",IF(spotify_data[[#This Row],[album_type]]="single","Single","Compilation"))</f>
        <v>Album</v>
      </c>
      <c r="Y4294">
        <v>114</v>
      </c>
    </row>
    <row r="4295" spans="1:25" x14ac:dyDescent="0.3">
      <c r="A4295" s="1" t="s">
        <v>16297</v>
      </c>
      <c r="B4295" s="1">
        <v>4718</v>
      </c>
      <c r="C4295" s="1" t="s">
        <v>16298</v>
      </c>
      <c r="D4295">
        <v>5</v>
      </c>
      <c r="E4295">
        <v>58</v>
      </c>
      <c r="F4295" s="10">
        <f>spotify_data[[#This Row],[track_popularity]]/100</f>
        <v>0.57999999999999996</v>
      </c>
      <c r="G4295" s="9" t="b">
        <v>0</v>
      </c>
      <c r="H4295" s="1">
        <f>+IF(spotify_data[[#This Row],[explicit]]=FALSE,0,1)</f>
        <v>0</v>
      </c>
      <c r="I4295" s="1" t="s">
        <v>318</v>
      </c>
      <c r="J4295" s="7">
        <f>MATCH(spotify_data[[#This Row],[artist_name]],spotify_data[artist_name],0)</f>
        <v>2</v>
      </c>
      <c r="K4295">
        <v>100</v>
      </c>
      <c r="L4295" s="10">
        <f>spotify_data[[#This Row],[artist_popularity]]/100</f>
        <v>1</v>
      </c>
      <c r="M4295">
        <v>145396321</v>
      </c>
      <c r="N4295" s="1" t="s">
        <v>319</v>
      </c>
      <c r="O4295" s="1" t="s">
        <v>16295</v>
      </c>
      <c r="P4295" s="1">
        <f>MATCH(spotify_data[[#This Row],[album_id]],spotify_data[album_id],0)</f>
        <v>1599</v>
      </c>
      <c r="Q4295" s="1" t="s">
        <v>16296</v>
      </c>
      <c r="R4295" s="2">
        <v>41939</v>
      </c>
      <c r="S4295" s="7">
        <f ca="1">+TODAY()-spotify_data[[#This Row],[Fecha lanzamiento Album]]</f>
        <v>4092</v>
      </c>
      <c r="T4295" s="7">
        <f ca="1">+spotify_data[[#This Row],[Antigüedad Album Dias]]/60</f>
        <v>68.2</v>
      </c>
      <c r="U4295" s="8">
        <f ca="1">spotify_data[[#This Row],[Antigüedad Album Meses]]/12</f>
        <v>5.6833333333333336</v>
      </c>
      <c r="V4295">
        <v>13</v>
      </c>
      <c r="W4295" s="1" t="s">
        <v>20</v>
      </c>
      <c r="X4295" s="1" t="str">
        <f>+IF(spotify_data[[#This Row],[album_type]]="album","Album",IF(spotify_data[[#This Row],[album_type]]="single","Single","Compilation"))</f>
        <v>Album</v>
      </c>
      <c r="Y4295">
        <v>322</v>
      </c>
    </row>
    <row r="4296" spans="1:25" x14ac:dyDescent="0.3">
      <c r="A4296" s="1" t="s">
        <v>16353</v>
      </c>
      <c r="B4296" s="1">
        <v>5331</v>
      </c>
      <c r="C4296" s="1" t="s">
        <v>16354</v>
      </c>
      <c r="D4296">
        <v>4</v>
      </c>
      <c r="E4296">
        <v>58</v>
      </c>
      <c r="F4296" s="10">
        <f>spotify_data[[#This Row],[track_popularity]]/100</f>
        <v>0.57999999999999996</v>
      </c>
      <c r="G4296" s="9" t="b">
        <v>0</v>
      </c>
      <c r="H4296" s="1">
        <f>+IF(spotify_data[[#This Row],[explicit]]=FALSE,0,1)</f>
        <v>0</v>
      </c>
      <c r="I4296" s="1" t="s">
        <v>12565</v>
      </c>
      <c r="J4296" s="7">
        <f>MATCH(spotify_data[[#This Row],[artist_name]],spotify_data[artist_name],0)</f>
        <v>1243</v>
      </c>
      <c r="K4296">
        <v>75</v>
      </c>
      <c r="L4296" s="10">
        <f>spotify_data[[#This Row],[artist_popularity]]/100</f>
        <v>0.75</v>
      </c>
      <c r="M4296">
        <v>7053393</v>
      </c>
      <c r="N4296" s="1" t="s">
        <v>1925</v>
      </c>
      <c r="O4296" s="1" t="s">
        <v>16355</v>
      </c>
      <c r="P4296" s="1">
        <f>MATCH(spotify_data[[#This Row],[album_id]],spotify_data[album_id],0)</f>
        <v>4153</v>
      </c>
      <c r="Q4296" s="1" t="s">
        <v>16356</v>
      </c>
      <c r="R4296" s="2">
        <v>41919</v>
      </c>
      <c r="S4296" s="7">
        <f ca="1">+TODAY()-spotify_data[[#This Row],[Fecha lanzamiento Album]]</f>
        <v>4112</v>
      </c>
      <c r="T4296" s="7">
        <f ca="1">+spotify_data[[#This Row],[Antigüedad Album Dias]]/60</f>
        <v>68.533333333333331</v>
      </c>
      <c r="U4296" s="8">
        <f ca="1">spotify_data[[#This Row],[Antigüedad Album Meses]]/12</f>
        <v>5.7111111111111112</v>
      </c>
      <c r="V4296">
        <v>15</v>
      </c>
      <c r="W4296" s="1" t="s">
        <v>20</v>
      </c>
      <c r="X4296" s="1" t="str">
        <f>+IF(spotify_data[[#This Row],[album_type]]="album","Album",IF(spotify_data[[#This Row],[album_type]]="single","Single","Compilation"))</f>
        <v>Album</v>
      </c>
      <c r="Y4296">
        <v>376</v>
      </c>
    </row>
    <row r="4297" spans="1:25" x14ac:dyDescent="0.3">
      <c r="A4297" s="1" t="s">
        <v>16948</v>
      </c>
      <c r="B4297" s="1">
        <v>4333</v>
      </c>
      <c r="C4297" s="1" t="s">
        <v>14403</v>
      </c>
      <c r="D4297">
        <v>7</v>
      </c>
      <c r="E4297">
        <v>58</v>
      </c>
      <c r="F4297" s="10">
        <f>spotify_data[[#This Row],[track_popularity]]/100</f>
        <v>0.57999999999999996</v>
      </c>
      <c r="G4297" s="9" t="b">
        <v>1</v>
      </c>
      <c r="H4297" s="1">
        <f>+IF(spotify_data[[#This Row],[explicit]]=FALSE,0,1)</f>
        <v>1</v>
      </c>
      <c r="I4297" s="1" t="s">
        <v>16949</v>
      </c>
      <c r="J4297" s="7">
        <f>MATCH(spotify_data[[#This Row],[artist_name]],spotify_data[artist_name],0)</f>
        <v>2856</v>
      </c>
      <c r="K4297">
        <v>67</v>
      </c>
      <c r="L4297" s="10">
        <f>spotify_data[[#This Row],[artist_popularity]]/100</f>
        <v>0.67</v>
      </c>
      <c r="M4297">
        <v>6619312</v>
      </c>
      <c r="N4297" s="1" t="s">
        <v>23</v>
      </c>
      <c r="O4297" s="1" t="s">
        <v>16950</v>
      </c>
      <c r="P4297" s="1">
        <f>MATCH(spotify_data[[#This Row],[album_id]],spotify_data[album_id],0)</f>
        <v>3037</v>
      </c>
      <c r="Q4297" s="1" t="s">
        <v>16951</v>
      </c>
      <c r="R4297" s="2">
        <v>41640</v>
      </c>
      <c r="S4297" s="7">
        <f ca="1">+TODAY()-spotify_data[[#This Row],[Fecha lanzamiento Album]]</f>
        <v>4391</v>
      </c>
      <c r="T4297" s="7">
        <f ca="1">+spotify_data[[#This Row],[Antigüedad Album Dias]]/60</f>
        <v>73.183333333333337</v>
      </c>
      <c r="U4297" s="8">
        <f ca="1">spotify_data[[#This Row],[Antigüedad Album Meses]]/12</f>
        <v>6.0986111111111114</v>
      </c>
      <c r="V4297">
        <v>12</v>
      </c>
      <c r="W4297" s="1" t="s">
        <v>20</v>
      </c>
      <c r="X4297" s="1" t="str">
        <f>+IF(spotify_data[[#This Row],[album_type]]="album","Album",IF(spotify_data[[#This Row],[album_type]]="single","Single","Compilation"))</f>
        <v>Album</v>
      </c>
      <c r="Y4297">
        <v>371</v>
      </c>
    </row>
    <row r="4298" spans="1:25" x14ac:dyDescent="0.3">
      <c r="A4298" s="1" t="s">
        <v>17023</v>
      </c>
      <c r="B4298" s="1">
        <v>2030</v>
      </c>
      <c r="C4298" s="1" t="s">
        <v>865</v>
      </c>
      <c r="D4298">
        <v>8</v>
      </c>
      <c r="E4298">
        <v>58</v>
      </c>
      <c r="F4298" s="10">
        <f>spotify_data[[#This Row],[track_popularity]]/100</f>
        <v>0.57999999999999996</v>
      </c>
      <c r="G4298" s="9" t="b">
        <v>0</v>
      </c>
      <c r="H4298" s="1">
        <f>+IF(spotify_data[[#This Row],[explicit]]=FALSE,0,1)</f>
        <v>0</v>
      </c>
      <c r="I4298" s="1" t="s">
        <v>16956</v>
      </c>
      <c r="J4298" s="7">
        <f>MATCH(spotify_data[[#This Row],[artist_name]],spotify_data[artist_name],0)</f>
        <v>4297</v>
      </c>
      <c r="K4298">
        <v>59</v>
      </c>
      <c r="L4298" s="10">
        <f>spotify_data[[#This Row],[artist_popularity]]/100</f>
        <v>0.59</v>
      </c>
      <c r="M4298">
        <v>150203</v>
      </c>
      <c r="N4298" s="1" t="s">
        <v>16957</v>
      </c>
      <c r="O4298" s="1" t="s">
        <v>16958</v>
      </c>
      <c r="P4298" s="1">
        <f>MATCH(spotify_data[[#This Row],[album_id]],spotify_data[album_id],0)</f>
        <v>4297</v>
      </c>
      <c r="Q4298" s="1" t="s">
        <v>16959</v>
      </c>
      <c r="R4298" s="2">
        <v>41640</v>
      </c>
      <c r="S4298" s="7">
        <f ca="1">+TODAY()-spotify_data[[#This Row],[Fecha lanzamiento Album]]</f>
        <v>4391</v>
      </c>
      <c r="T4298" s="7">
        <f ca="1">+spotify_data[[#This Row],[Antigüedad Album Dias]]/60</f>
        <v>73.183333333333337</v>
      </c>
      <c r="U4298" s="8">
        <f ca="1">spotify_data[[#This Row],[Antigüedad Album Meses]]/12</f>
        <v>6.0986111111111114</v>
      </c>
      <c r="V4298">
        <v>16</v>
      </c>
      <c r="W4298" s="1" t="s">
        <v>20</v>
      </c>
      <c r="X4298" s="1" t="str">
        <f>+IF(spotify_data[[#This Row],[album_type]]="album","Album",IF(spotify_data[[#This Row],[album_type]]="single","Single","Compilation"))</f>
        <v>Album</v>
      </c>
      <c r="Y4298">
        <v>392</v>
      </c>
    </row>
    <row r="4299" spans="1:25" x14ac:dyDescent="0.3">
      <c r="A4299" s="1" t="s">
        <v>17035</v>
      </c>
      <c r="B4299" s="1">
        <v>7537</v>
      </c>
      <c r="C4299" s="1" t="s">
        <v>17036</v>
      </c>
      <c r="D4299">
        <v>13</v>
      </c>
      <c r="E4299">
        <v>58</v>
      </c>
      <c r="F4299" s="10">
        <f>spotify_data[[#This Row],[track_popularity]]/100</f>
        <v>0.57999999999999996</v>
      </c>
      <c r="G4299" s="9" t="b">
        <v>0</v>
      </c>
      <c r="H4299" s="1">
        <f>+IF(spotify_data[[#This Row],[explicit]]=FALSE,0,1)</f>
        <v>0</v>
      </c>
      <c r="I4299" s="1" t="s">
        <v>5599</v>
      </c>
      <c r="J4299" s="7">
        <f>MATCH(spotify_data[[#This Row],[artist_name]],spotify_data[artist_name],0)</f>
        <v>100</v>
      </c>
      <c r="K4299">
        <v>88</v>
      </c>
      <c r="L4299" s="10">
        <f>spotify_data[[#This Row],[artist_popularity]]/100</f>
        <v>0.88</v>
      </c>
      <c r="M4299">
        <v>51821190</v>
      </c>
      <c r="N4299" s="1" t="s">
        <v>5600</v>
      </c>
      <c r="O4299" s="1" t="s">
        <v>16903</v>
      </c>
      <c r="P4299" s="1">
        <f>MATCH(spotify_data[[#This Row],[album_id]],spotify_data[album_id],0)</f>
        <v>446</v>
      </c>
      <c r="Q4299" s="1" t="s">
        <v>16904</v>
      </c>
      <c r="R4299" s="2">
        <v>41640</v>
      </c>
      <c r="S4299" s="7">
        <f ca="1">+TODAY()-spotify_data[[#This Row],[Fecha lanzamiento Album]]</f>
        <v>4391</v>
      </c>
      <c r="T4299" s="7">
        <f ca="1">+spotify_data[[#This Row],[Antigüedad Album Dias]]/60</f>
        <v>73.183333333333337</v>
      </c>
      <c r="U4299" s="8">
        <f ca="1">spotify_data[[#This Row],[Antigüedad Album Meses]]/12</f>
        <v>6.0986111111111114</v>
      </c>
      <c r="V4299">
        <v>14</v>
      </c>
      <c r="W4299" s="1" t="s">
        <v>20</v>
      </c>
      <c r="X4299" s="1" t="str">
        <f>+IF(spotify_data[[#This Row],[album_type]]="album","Album",IF(spotify_data[[#This Row],[album_type]]="single","Single","Compilation"))</f>
        <v>Album</v>
      </c>
      <c r="Y4299">
        <v>451</v>
      </c>
    </row>
    <row r="4300" spans="1:25" x14ac:dyDescent="0.3">
      <c r="A4300" s="1" t="s">
        <v>17296</v>
      </c>
      <c r="B4300" s="1">
        <v>974</v>
      </c>
      <c r="C4300" s="1" t="s">
        <v>17295</v>
      </c>
      <c r="D4300">
        <v>1</v>
      </c>
      <c r="E4300">
        <v>58</v>
      </c>
      <c r="F4300" s="10">
        <f>spotify_data[[#This Row],[track_popularity]]/100</f>
        <v>0.57999999999999996</v>
      </c>
      <c r="G4300" s="9" t="b">
        <v>0</v>
      </c>
      <c r="H4300" s="1">
        <f>+IF(spotify_data[[#This Row],[explicit]]=FALSE,0,1)</f>
        <v>0</v>
      </c>
      <c r="I4300" s="1" t="s">
        <v>9310</v>
      </c>
      <c r="J4300" s="7">
        <f>MATCH(spotify_data[[#This Row],[artist_name]],spotify_data[artist_name],0)</f>
        <v>1265</v>
      </c>
      <c r="K4300">
        <v>76</v>
      </c>
      <c r="L4300" s="10">
        <f>spotify_data[[#This Row],[artist_popularity]]/100</f>
        <v>0.76</v>
      </c>
      <c r="M4300">
        <v>12460242</v>
      </c>
      <c r="N4300" s="1" t="s">
        <v>23</v>
      </c>
      <c r="O4300" s="1" t="s">
        <v>17297</v>
      </c>
      <c r="P4300" s="1">
        <f>MATCH(spotify_data[[#This Row],[album_id]],spotify_data[album_id],0)</f>
        <v>4299</v>
      </c>
      <c r="Q4300" s="1" t="s">
        <v>17298</v>
      </c>
      <c r="R4300" s="2">
        <v>41533</v>
      </c>
      <c r="S4300" s="7">
        <f ca="1">+TODAY()-spotify_data[[#This Row],[Fecha lanzamiento Album]]</f>
        <v>4498</v>
      </c>
      <c r="T4300" s="7">
        <f ca="1">+spotify_data[[#This Row],[Antigüedad Album Dias]]/60</f>
        <v>74.966666666666669</v>
      </c>
      <c r="U4300" s="8">
        <f ca="1">spotify_data[[#This Row],[Antigüedad Album Meses]]/12</f>
        <v>6.2472222222222227</v>
      </c>
      <c r="V4300">
        <v>18</v>
      </c>
      <c r="W4300" s="1" t="s">
        <v>20</v>
      </c>
      <c r="X4300" s="1" t="str">
        <f>+IF(spotify_data[[#This Row],[album_type]]="album","Album",IF(spotify_data[[#This Row],[album_type]]="single","Single","Compilation"))</f>
        <v>Album</v>
      </c>
      <c r="Y4300">
        <v>378</v>
      </c>
    </row>
    <row r="4301" spans="1:25" x14ac:dyDescent="0.3">
      <c r="A4301" s="1" t="s">
        <v>17527</v>
      </c>
      <c r="B4301" s="1">
        <v>657</v>
      </c>
      <c r="C4301" s="1" t="s">
        <v>17528</v>
      </c>
      <c r="D4301">
        <v>4</v>
      </c>
      <c r="E4301">
        <v>58</v>
      </c>
      <c r="F4301" s="10">
        <f>spotify_data[[#This Row],[track_popularity]]/100</f>
        <v>0.57999999999999996</v>
      </c>
      <c r="G4301" s="9" t="b">
        <v>0</v>
      </c>
      <c r="H4301" s="1">
        <f>+IF(spotify_data[[#This Row],[explicit]]=FALSE,0,1)</f>
        <v>0</v>
      </c>
      <c r="I4301" s="1" t="s">
        <v>7805</v>
      </c>
      <c r="J4301" s="7">
        <f>MATCH(spotify_data[[#This Row],[artist_name]],spotify_data[artist_name],0)</f>
        <v>37</v>
      </c>
      <c r="K4301">
        <v>83</v>
      </c>
      <c r="L4301" s="10">
        <f>spotify_data[[#This Row],[artist_popularity]]/100</f>
        <v>0.83</v>
      </c>
      <c r="M4301">
        <v>21591569</v>
      </c>
      <c r="N4301" s="1" t="s">
        <v>23</v>
      </c>
      <c r="O4301" s="1" t="s">
        <v>17529</v>
      </c>
      <c r="P4301" s="1">
        <f>MATCH(spotify_data[[#This Row],[album_id]],spotify_data[album_id],0)</f>
        <v>4300</v>
      </c>
      <c r="Q4301" s="1" t="s">
        <v>17530</v>
      </c>
      <c r="R4301" s="2">
        <v>41387</v>
      </c>
      <c r="S4301" s="7">
        <f ca="1">+TODAY()-spotify_data[[#This Row],[Fecha lanzamiento Album]]</f>
        <v>4644</v>
      </c>
      <c r="T4301" s="7">
        <f ca="1">+spotify_data[[#This Row],[Antigüedad Album Dias]]/60</f>
        <v>77.400000000000006</v>
      </c>
      <c r="U4301" s="8">
        <f ca="1">spotify_data[[#This Row],[Antigüedad Album Meses]]/12</f>
        <v>6.45</v>
      </c>
      <c r="V4301">
        <v>11</v>
      </c>
      <c r="W4301" s="1" t="s">
        <v>20</v>
      </c>
      <c r="X4301" s="1" t="str">
        <f>+IF(spotify_data[[#This Row],[album_type]]="album","Album",IF(spotify_data[[#This Row],[album_type]]="single","Single","Compilation"))</f>
        <v>Album</v>
      </c>
      <c r="Y4301">
        <v>501</v>
      </c>
    </row>
    <row r="4302" spans="1:25" x14ac:dyDescent="0.3">
      <c r="A4302" s="1" t="s">
        <v>18024</v>
      </c>
      <c r="B4302" s="1">
        <v>4175</v>
      </c>
      <c r="C4302" s="1" t="s">
        <v>18025</v>
      </c>
      <c r="D4302">
        <v>11</v>
      </c>
      <c r="E4302">
        <v>58</v>
      </c>
      <c r="F4302" s="10">
        <f>spotify_data[[#This Row],[track_popularity]]/100</f>
        <v>0.57999999999999996</v>
      </c>
      <c r="G4302" s="9" t="b">
        <v>0</v>
      </c>
      <c r="H4302" s="1">
        <f>+IF(spotify_data[[#This Row],[explicit]]=FALSE,0,1)</f>
        <v>0</v>
      </c>
      <c r="I4302" s="1" t="s">
        <v>18026</v>
      </c>
      <c r="J4302" s="7">
        <f>MATCH(spotify_data[[#This Row],[artist_name]],spotify_data[artist_name],0)</f>
        <v>4301</v>
      </c>
      <c r="K4302">
        <v>40</v>
      </c>
      <c r="L4302" s="10">
        <f>spotify_data[[#This Row],[artist_popularity]]/100</f>
        <v>0.4</v>
      </c>
      <c r="M4302">
        <v>23482</v>
      </c>
      <c r="N4302" s="1" t="s">
        <v>5898</v>
      </c>
      <c r="O4302" s="1" t="s">
        <v>18027</v>
      </c>
      <c r="P4302" s="1">
        <f>MATCH(spotify_data[[#This Row],[album_id]],spotify_data[album_id],0)</f>
        <v>4301</v>
      </c>
      <c r="Q4302" s="1" t="s">
        <v>18028</v>
      </c>
      <c r="R4302" s="2">
        <v>41211</v>
      </c>
      <c r="S4302" s="7">
        <f ca="1">+TODAY()-spotify_data[[#This Row],[Fecha lanzamiento Album]]</f>
        <v>4820</v>
      </c>
      <c r="T4302" s="7">
        <f ca="1">+spotify_data[[#This Row],[Antigüedad Album Dias]]/60</f>
        <v>80.333333333333329</v>
      </c>
      <c r="U4302" s="8">
        <f ca="1">spotify_data[[#This Row],[Antigüedad Album Meses]]/12</f>
        <v>6.6944444444444438</v>
      </c>
      <c r="V4302">
        <v>11</v>
      </c>
      <c r="W4302" s="1" t="s">
        <v>20</v>
      </c>
      <c r="X4302" s="1" t="str">
        <f>+IF(spotify_data[[#This Row],[album_type]]="album","Album",IF(spotify_data[[#This Row],[album_type]]="single","Single","Compilation"))</f>
        <v>Album</v>
      </c>
      <c r="Y4302">
        <v>308</v>
      </c>
    </row>
    <row r="4303" spans="1:25" x14ac:dyDescent="0.3">
      <c r="A4303" s="1" t="s">
        <v>18054</v>
      </c>
      <c r="B4303" s="1">
        <v>3687</v>
      </c>
      <c r="C4303" s="1" t="s">
        <v>18050</v>
      </c>
      <c r="D4303">
        <v>8</v>
      </c>
      <c r="E4303">
        <v>58</v>
      </c>
      <c r="F4303" s="10">
        <f>spotify_data[[#This Row],[track_popularity]]/100</f>
        <v>0.57999999999999996</v>
      </c>
      <c r="G4303" s="9" t="b">
        <v>0</v>
      </c>
      <c r="H4303" s="1">
        <f>+IF(spotify_data[[#This Row],[explicit]]=FALSE,0,1)</f>
        <v>0</v>
      </c>
      <c r="I4303" s="1" t="s">
        <v>318</v>
      </c>
      <c r="J4303" s="7">
        <f>MATCH(spotify_data[[#This Row],[artist_name]],spotify_data[artist_name],0)</f>
        <v>2</v>
      </c>
      <c r="K4303">
        <v>100</v>
      </c>
      <c r="L4303" s="10">
        <f>spotify_data[[#This Row],[artist_popularity]]/100</f>
        <v>1</v>
      </c>
      <c r="M4303">
        <v>145396321</v>
      </c>
      <c r="N4303" s="1" t="s">
        <v>319</v>
      </c>
      <c r="O4303" s="1" t="s">
        <v>18041</v>
      </c>
      <c r="P4303" s="1">
        <f>MATCH(spotify_data[[#This Row],[album_id]],spotify_data[album_id],0)</f>
        <v>3375</v>
      </c>
      <c r="Q4303" s="1" t="s">
        <v>18042</v>
      </c>
      <c r="R4303" s="2">
        <v>41204</v>
      </c>
      <c r="S4303" s="7">
        <f ca="1">+TODAY()-spotify_data[[#This Row],[Fecha lanzamiento Album]]</f>
        <v>4827</v>
      </c>
      <c r="T4303" s="7">
        <f ca="1">+spotify_data[[#This Row],[Antigüedad Album Dias]]/60</f>
        <v>80.45</v>
      </c>
      <c r="U4303" s="8">
        <f ca="1">spotify_data[[#This Row],[Antigüedad Album Meses]]/12</f>
        <v>6.7041666666666666</v>
      </c>
      <c r="V4303">
        <v>22</v>
      </c>
      <c r="W4303" s="1" t="s">
        <v>20</v>
      </c>
      <c r="X4303" s="1" t="str">
        <f>+IF(spotify_data[[#This Row],[album_type]]="album","Album",IF(spotify_data[[#This Row],[album_type]]="single","Single","Compilation"))</f>
        <v>Album</v>
      </c>
      <c r="Y4303">
        <v>321</v>
      </c>
    </row>
    <row r="4304" spans="1:25" x14ac:dyDescent="0.3">
      <c r="A4304" s="1" t="s">
        <v>18115</v>
      </c>
      <c r="B4304" s="1">
        <v>6472</v>
      </c>
      <c r="C4304" s="1" t="s">
        <v>18116</v>
      </c>
      <c r="D4304">
        <v>6</v>
      </c>
      <c r="E4304">
        <v>58</v>
      </c>
      <c r="F4304" s="10">
        <f>spotify_data[[#This Row],[track_popularity]]/100</f>
        <v>0.57999999999999996</v>
      </c>
      <c r="G4304" s="9" t="b">
        <v>0</v>
      </c>
      <c r="H4304" s="1">
        <f>+IF(spotify_data[[#This Row],[explicit]]=FALSE,0,1)</f>
        <v>0</v>
      </c>
      <c r="I4304" s="1" t="s">
        <v>13801</v>
      </c>
      <c r="J4304" s="7">
        <f>MATCH(spotify_data[[#This Row],[artist_name]],spotify_data[artist_name],0)</f>
        <v>2651</v>
      </c>
      <c r="K4304">
        <v>59</v>
      </c>
      <c r="L4304" s="10">
        <f>spotify_data[[#This Row],[artist_popularity]]/100</f>
        <v>0.59</v>
      </c>
      <c r="M4304">
        <v>345962</v>
      </c>
      <c r="N4304" s="1" t="s">
        <v>23</v>
      </c>
      <c r="O4304" s="1" t="s">
        <v>18117</v>
      </c>
      <c r="P4304" s="1">
        <f>MATCH(spotify_data[[#This Row],[album_id]],spotify_data[album_id],0)</f>
        <v>4303</v>
      </c>
      <c r="Q4304" s="1" t="s">
        <v>18118</v>
      </c>
      <c r="R4304" s="2">
        <v>41180</v>
      </c>
      <c r="S4304" s="7">
        <f ca="1">+TODAY()-spotify_data[[#This Row],[Fecha lanzamiento Album]]</f>
        <v>4851</v>
      </c>
      <c r="T4304" s="7">
        <f ca="1">+spotify_data[[#This Row],[Antigüedad Album Dias]]/60</f>
        <v>80.849999999999994</v>
      </c>
      <c r="U4304" s="8">
        <f ca="1">spotify_data[[#This Row],[Antigüedad Album Meses]]/12</f>
        <v>6.7374999999999998</v>
      </c>
      <c r="V4304">
        <v>14</v>
      </c>
      <c r="W4304" s="1" t="s">
        <v>20</v>
      </c>
      <c r="X4304" s="1" t="str">
        <f>+IF(spotify_data[[#This Row],[album_type]]="album","Album",IF(spotify_data[[#This Row],[album_type]]="single","Single","Compilation"))</f>
        <v>Album</v>
      </c>
      <c r="Y4304">
        <v>374</v>
      </c>
    </row>
    <row r="4305" spans="1:25" x14ac:dyDescent="0.3">
      <c r="A4305" s="1" t="s">
        <v>18303</v>
      </c>
      <c r="B4305" s="1">
        <v>8036</v>
      </c>
      <c r="C4305" s="1" t="s">
        <v>18304</v>
      </c>
      <c r="D4305">
        <v>8</v>
      </c>
      <c r="E4305">
        <v>58</v>
      </c>
      <c r="F4305" s="10">
        <f>spotify_data[[#This Row],[track_popularity]]/100</f>
        <v>0.57999999999999996</v>
      </c>
      <c r="G4305" s="9" t="b">
        <v>0</v>
      </c>
      <c r="H4305" s="1">
        <f>+IF(spotify_data[[#This Row],[explicit]]=FALSE,0,1)</f>
        <v>0</v>
      </c>
      <c r="I4305" s="1" t="s">
        <v>15229</v>
      </c>
      <c r="J4305" s="7">
        <f>MATCH(spotify_data[[#This Row],[artist_name]],spotify_data[artist_name],0)</f>
        <v>141</v>
      </c>
      <c r="K4305">
        <v>83</v>
      </c>
      <c r="L4305" s="10">
        <f>spotify_data[[#This Row],[artist_popularity]]/100</f>
        <v>0.83</v>
      </c>
      <c r="M4305">
        <v>40273571</v>
      </c>
      <c r="N4305" s="1" t="s">
        <v>23</v>
      </c>
      <c r="O4305" s="1" t="s">
        <v>18277</v>
      </c>
      <c r="P4305" s="1">
        <f>MATCH(spotify_data[[#This Row],[album_id]],spotify_data[album_id],0)</f>
        <v>1458</v>
      </c>
      <c r="Q4305" s="1" t="s">
        <v>9558</v>
      </c>
      <c r="R4305" s="2">
        <v>41054</v>
      </c>
      <c r="S4305" s="7">
        <f ca="1">+TODAY()-spotify_data[[#This Row],[Fecha lanzamiento Album]]</f>
        <v>4977</v>
      </c>
      <c r="T4305" s="7">
        <f ca="1">+spotify_data[[#This Row],[Antigüedad Album Dias]]/60</f>
        <v>82.95</v>
      </c>
      <c r="U4305" s="8">
        <f ca="1">spotify_data[[#This Row],[Antigüedad Album Meses]]/12</f>
        <v>6.9125000000000005</v>
      </c>
      <c r="V4305">
        <v>18</v>
      </c>
      <c r="W4305" s="1" t="s">
        <v>20</v>
      </c>
      <c r="X4305" s="1" t="str">
        <f>+IF(spotify_data[[#This Row],[album_type]]="album","Album",IF(spotify_data[[#This Row],[album_type]]="single","Single","Compilation"))</f>
        <v>Album</v>
      </c>
      <c r="Y4305">
        <v>396</v>
      </c>
    </row>
    <row r="4306" spans="1:25" x14ac:dyDescent="0.3">
      <c r="A4306" s="1" t="s">
        <v>18512</v>
      </c>
      <c r="B4306" s="1">
        <v>4701</v>
      </c>
      <c r="C4306" s="1" t="s">
        <v>18513</v>
      </c>
      <c r="D4306">
        <v>14</v>
      </c>
      <c r="E4306">
        <v>58</v>
      </c>
      <c r="F4306" s="10">
        <f>spotify_data[[#This Row],[track_popularity]]/100</f>
        <v>0.57999999999999996</v>
      </c>
      <c r="G4306" s="9" t="b">
        <v>0</v>
      </c>
      <c r="H4306" s="1">
        <f>+IF(spotify_data[[#This Row],[explicit]]=FALSE,0,1)</f>
        <v>0</v>
      </c>
      <c r="I4306" s="1" t="s">
        <v>5599</v>
      </c>
      <c r="J4306" s="7">
        <f>MATCH(spotify_data[[#This Row],[artist_name]],spotify_data[artist_name],0)</f>
        <v>100</v>
      </c>
      <c r="K4306">
        <v>88</v>
      </c>
      <c r="L4306" s="10">
        <f>spotify_data[[#This Row],[artist_popularity]]/100</f>
        <v>0.88</v>
      </c>
      <c r="M4306">
        <v>51773650</v>
      </c>
      <c r="N4306" s="1" t="s">
        <v>5600</v>
      </c>
      <c r="O4306" s="1" t="s">
        <v>18441</v>
      </c>
      <c r="P4306" s="1">
        <f>MATCH(spotify_data[[#This Row],[album_id]],spotify_data[album_id],0)</f>
        <v>354</v>
      </c>
      <c r="Q4306" s="1" t="s">
        <v>18001</v>
      </c>
      <c r="R4306" s="2">
        <v>40909</v>
      </c>
      <c r="S4306" s="7">
        <f ca="1">+TODAY()-spotify_data[[#This Row],[Fecha lanzamiento Album]]</f>
        <v>5122</v>
      </c>
      <c r="T4306" s="7">
        <f ca="1">+spotify_data[[#This Row],[Antigüedad Album Dias]]/60</f>
        <v>85.36666666666666</v>
      </c>
      <c r="U4306" s="8">
        <f ca="1">spotify_data[[#This Row],[Antigüedad Album Meses]]/12</f>
        <v>7.113888888888888</v>
      </c>
      <c r="V4306">
        <v>23</v>
      </c>
      <c r="W4306" s="1" t="s">
        <v>20</v>
      </c>
      <c r="X4306" s="1" t="str">
        <f>+IF(spotify_data[[#This Row],[album_type]]="album","Album",IF(spotify_data[[#This Row],[album_type]]="single","Single","Compilation"))</f>
        <v>Album</v>
      </c>
      <c r="Y4306">
        <v>366</v>
      </c>
    </row>
    <row r="4307" spans="1:25" x14ac:dyDescent="0.3">
      <c r="A4307" s="1" t="s">
        <v>18576</v>
      </c>
      <c r="B4307" s="1">
        <v>12405</v>
      </c>
      <c r="C4307" s="1" t="s">
        <v>18577</v>
      </c>
      <c r="D4307">
        <v>12</v>
      </c>
      <c r="E4307">
        <v>58</v>
      </c>
      <c r="F4307" s="10">
        <f>spotify_data[[#This Row],[track_popularity]]/100</f>
        <v>0.57999999999999996</v>
      </c>
      <c r="G4307" s="9" t="b">
        <v>0</v>
      </c>
      <c r="H4307" s="1">
        <f>+IF(spotify_data[[#This Row],[explicit]]=FALSE,0,1)</f>
        <v>0</v>
      </c>
      <c r="I4307" s="1" t="s">
        <v>5599</v>
      </c>
      <c r="J4307" s="7">
        <f>MATCH(spotify_data[[#This Row],[artist_name]],spotify_data[artist_name],0)</f>
        <v>100</v>
      </c>
      <c r="K4307">
        <v>88</v>
      </c>
      <c r="L4307" s="10">
        <f>spotify_data[[#This Row],[artist_popularity]]/100</f>
        <v>0.88</v>
      </c>
      <c r="M4307">
        <v>51847587</v>
      </c>
      <c r="N4307" s="1" t="s">
        <v>5600</v>
      </c>
      <c r="O4307" s="1" t="s">
        <v>18441</v>
      </c>
      <c r="P4307" s="1">
        <f>MATCH(spotify_data[[#This Row],[album_id]],spotify_data[album_id],0)</f>
        <v>354</v>
      </c>
      <c r="Q4307" s="1" t="s">
        <v>18001</v>
      </c>
      <c r="R4307" s="2">
        <v>40909</v>
      </c>
      <c r="S4307" s="7">
        <f ca="1">+TODAY()-spotify_data[[#This Row],[Fecha lanzamiento Album]]</f>
        <v>5122</v>
      </c>
      <c r="T4307" s="7">
        <f ca="1">+spotify_data[[#This Row],[Antigüedad Album Dias]]/60</f>
        <v>85.36666666666666</v>
      </c>
      <c r="U4307" s="8">
        <f ca="1">spotify_data[[#This Row],[Antigüedad Album Meses]]/12</f>
        <v>7.113888888888888</v>
      </c>
      <c r="V4307">
        <v>23</v>
      </c>
      <c r="W4307" s="1" t="s">
        <v>20</v>
      </c>
      <c r="X4307" s="1" t="str">
        <f>+IF(spotify_data[[#This Row],[album_type]]="album","Album",IF(spotify_data[[#This Row],[album_type]]="single","Single","Compilation"))</f>
        <v>Album</v>
      </c>
      <c r="Y4307">
        <v>397</v>
      </c>
    </row>
    <row r="4308" spans="1:25" x14ac:dyDescent="0.3">
      <c r="A4308" s="1" t="s">
        <v>18930</v>
      </c>
      <c r="B4308" s="1">
        <v>2263</v>
      </c>
      <c r="C4308" s="1" t="s">
        <v>18931</v>
      </c>
      <c r="D4308">
        <v>5</v>
      </c>
      <c r="E4308">
        <v>58</v>
      </c>
      <c r="F4308" s="10">
        <f>spotify_data[[#This Row],[track_popularity]]/100</f>
        <v>0.57999999999999996</v>
      </c>
      <c r="G4308" s="9" t="b">
        <v>0</v>
      </c>
      <c r="H4308" s="1">
        <f>+IF(spotify_data[[#This Row],[explicit]]=FALSE,0,1)</f>
        <v>0</v>
      </c>
      <c r="I4308" s="1" t="s">
        <v>17331</v>
      </c>
      <c r="J4308" s="7">
        <f>MATCH(spotify_data[[#This Row],[artist_name]],spotify_data[artist_name],0)</f>
        <v>36</v>
      </c>
      <c r="K4308">
        <v>84</v>
      </c>
      <c r="L4308" s="10">
        <f>spotify_data[[#This Row],[artist_popularity]]/100</f>
        <v>0.84</v>
      </c>
      <c r="M4308">
        <v>32059138</v>
      </c>
      <c r="N4308" s="1" t="s">
        <v>17332</v>
      </c>
      <c r="O4308" s="1" t="s">
        <v>18932</v>
      </c>
      <c r="P4308" s="1">
        <f>MATCH(spotify_data[[#This Row],[album_id]],spotify_data[album_id],0)</f>
        <v>4307</v>
      </c>
      <c r="Q4308" s="1" t="s">
        <v>18933</v>
      </c>
      <c r="R4308" s="2">
        <v>40700</v>
      </c>
      <c r="S4308" s="7">
        <f ca="1">+TODAY()-spotify_data[[#This Row],[Fecha lanzamiento Album]]</f>
        <v>5331</v>
      </c>
      <c r="T4308" s="7">
        <f ca="1">+spotify_data[[#This Row],[Antigüedad Album Dias]]/60</f>
        <v>88.85</v>
      </c>
      <c r="U4308" s="8">
        <f ca="1">spotify_data[[#This Row],[Antigüedad Album Meses]]/12</f>
        <v>7.4041666666666659</v>
      </c>
      <c r="V4308">
        <v>12</v>
      </c>
      <c r="W4308" s="1" t="s">
        <v>20</v>
      </c>
      <c r="X4308" s="1" t="str">
        <f>+IF(spotify_data[[#This Row],[album_type]]="album","Album",IF(spotify_data[[#This Row],[album_type]]="single","Single","Compilation"))</f>
        <v>Album</v>
      </c>
      <c r="Y4308">
        <v>305</v>
      </c>
    </row>
    <row r="4309" spans="1:25" x14ac:dyDescent="0.3">
      <c r="A4309" s="1" t="s">
        <v>19421</v>
      </c>
      <c r="B4309" s="1">
        <v>4992</v>
      </c>
      <c r="C4309" s="1" t="s">
        <v>19422</v>
      </c>
      <c r="D4309">
        <v>10</v>
      </c>
      <c r="E4309">
        <v>58</v>
      </c>
      <c r="F4309" s="10">
        <f>spotify_data[[#This Row],[track_popularity]]/100</f>
        <v>0.57999999999999996</v>
      </c>
      <c r="G4309" s="9" t="b">
        <v>0</v>
      </c>
      <c r="H4309" s="1">
        <f>+IF(spotify_data[[#This Row],[explicit]]=FALSE,0,1)</f>
        <v>0</v>
      </c>
      <c r="I4309" s="1" t="s">
        <v>318</v>
      </c>
      <c r="J4309" s="7">
        <f>MATCH(spotify_data[[#This Row],[artist_name]],spotify_data[artist_name],0)</f>
        <v>2</v>
      </c>
      <c r="K4309">
        <v>100</v>
      </c>
      <c r="L4309" s="10">
        <f>spotify_data[[#This Row],[artist_popularity]]/100</f>
        <v>1</v>
      </c>
      <c r="M4309">
        <v>145443567</v>
      </c>
      <c r="N4309" s="1" t="s">
        <v>319</v>
      </c>
      <c r="O4309" s="1" t="s">
        <v>19423</v>
      </c>
      <c r="P4309" s="1">
        <f>MATCH(spotify_data[[#This Row],[album_id]],spotify_data[album_id],0)</f>
        <v>4308</v>
      </c>
      <c r="Q4309" s="1" t="s">
        <v>13074</v>
      </c>
      <c r="R4309" s="2">
        <v>40476</v>
      </c>
      <c r="S4309" s="7">
        <f ca="1">+TODAY()-spotify_data[[#This Row],[Fecha lanzamiento Album]]</f>
        <v>5555</v>
      </c>
      <c r="T4309" s="7">
        <f ca="1">+spotify_data[[#This Row],[Antigüedad Album Dias]]/60</f>
        <v>92.583333333333329</v>
      </c>
      <c r="U4309" s="8">
        <f ca="1">spotify_data[[#This Row],[Antigüedad Album Meses]]/12</f>
        <v>7.7152777777777777</v>
      </c>
      <c r="V4309">
        <v>14</v>
      </c>
      <c r="W4309" s="1" t="s">
        <v>20</v>
      </c>
      <c r="X4309" s="1" t="str">
        <f>+IF(spotify_data[[#This Row],[album_type]]="album","Album",IF(spotify_data[[#This Row],[album_type]]="single","Single","Compilation"))</f>
        <v>Album</v>
      </c>
      <c r="Y4309">
        <v>361</v>
      </c>
    </row>
    <row r="4310" spans="1:25" x14ac:dyDescent="0.3">
      <c r="A4310" s="1" t="s">
        <v>19568</v>
      </c>
      <c r="B4310" s="1">
        <v>529</v>
      </c>
      <c r="C4310" s="1" t="s">
        <v>19569</v>
      </c>
      <c r="D4310">
        <v>1</v>
      </c>
      <c r="E4310">
        <v>58</v>
      </c>
      <c r="F4310" s="10">
        <f>spotify_data[[#This Row],[track_popularity]]/100</f>
        <v>0.57999999999999996</v>
      </c>
      <c r="G4310" s="9" t="b">
        <v>1</v>
      </c>
      <c r="H4310" s="1">
        <f>+IF(spotify_data[[#This Row],[explicit]]=FALSE,0,1)</f>
        <v>1</v>
      </c>
      <c r="I4310" s="1" t="s">
        <v>3466</v>
      </c>
      <c r="J4310" s="7">
        <f>MATCH(spotify_data[[#This Row],[artist_name]],spotify_data[artist_name],0)</f>
        <v>106</v>
      </c>
      <c r="K4310">
        <v>88</v>
      </c>
      <c r="L4310" s="10">
        <f>spotify_data[[#This Row],[artist_popularity]]/100</f>
        <v>0.88</v>
      </c>
      <c r="M4310">
        <v>104517308</v>
      </c>
      <c r="N4310" s="1" t="s">
        <v>3467</v>
      </c>
      <c r="O4310" s="1" t="s">
        <v>19562</v>
      </c>
      <c r="P4310" s="1">
        <f>MATCH(spotify_data[[#This Row],[album_id]],spotify_data[album_id],0)</f>
        <v>819</v>
      </c>
      <c r="Q4310" s="1" t="s">
        <v>19563</v>
      </c>
      <c r="R4310" s="2">
        <v>40347</v>
      </c>
      <c r="S4310" s="7">
        <f ca="1">+TODAY()-spotify_data[[#This Row],[Fecha lanzamiento Album]]</f>
        <v>5684</v>
      </c>
      <c r="T4310" s="7">
        <f ca="1">+spotify_data[[#This Row],[Antigüedad Album Dias]]/60</f>
        <v>94.733333333333334</v>
      </c>
      <c r="U4310" s="8">
        <f ca="1">spotify_data[[#This Row],[Antigüedad Album Meses]]/12</f>
        <v>7.8944444444444448</v>
      </c>
      <c r="V4310">
        <v>17</v>
      </c>
      <c r="W4310" s="1" t="s">
        <v>20</v>
      </c>
      <c r="X4310" s="1" t="str">
        <f>+IF(spotify_data[[#This Row],[album_type]]="album","Album",IF(spotify_data[[#This Row],[album_type]]="single","Single","Compilation"))</f>
        <v>Album</v>
      </c>
      <c r="Y4310">
        <v>506</v>
      </c>
    </row>
    <row r="4311" spans="1:25" x14ac:dyDescent="0.3">
      <c r="A4311" s="1" t="s">
        <v>19610</v>
      </c>
      <c r="B4311" s="1">
        <v>2305</v>
      </c>
      <c r="C4311" s="1" t="s">
        <v>19611</v>
      </c>
      <c r="D4311">
        <v>1</v>
      </c>
      <c r="E4311">
        <v>58</v>
      </c>
      <c r="F4311" s="10">
        <f>spotify_data[[#This Row],[track_popularity]]/100</f>
        <v>0.57999999999999996</v>
      </c>
      <c r="G4311" s="9" t="b">
        <v>0</v>
      </c>
      <c r="H4311" s="1">
        <f>+IF(spotify_data[[#This Row],[explicit]]=FALSE,0,1)</f>
        <v>0</v>
      </c>
      <c r="I4311" s="1" t="s">
        <v>19612</v>
      </c>
      <c r="J4311" s="7">
        <f>MATCH(spotify_data[[#This Row],[artist_name]],spotify_data[artist_name],0)</f>
        <v>4310</v>
      </c>
      <c r="K4311">
        <v>54</v>
      </c>
      <c r="L4311" s="10">
        <f>spotify_data[[#This Row],[artist_popularity]]/100</f>
        <v>0.54</v>
      </c>
      <c r="M4311">
        <v>256468</v>
      </c>
      <c r="N4311" s="1" t="s">
        <v>23</v>
      </c>
      <c r="O4311" s="1" t="s">
        <v>19613</v>
      </c>
      <c r="P4311" s="1">
        <f>MATCH(spotify_data[[#This Row],[album_id]],spotify_data[album_id],0)</f>
        <v>4310</v>
      </c>
      <c r="Q4311" s="1" t="s">
        <v>19611</v>
      </c>
      <c r="R4311" s="2">
        <v>40319</v>
      </c>
      <c r="S4311" s="7">
        <f ca="1">+TODAY()-spotify_data[[#This Row],[Fecha lanzamiento Album]]</f>
        <v>5712</v>
      </c>
      <c r="T4311" s="7">
        <f ca="1">+spotify_data[[#This Row],[Antigüedad Album Dias]]/60</f>
        <v>95.2</v>
      </c>
      <c r="U4311" s="8">
        <f ca="1">spotify_data[[#This Row],[Antigüedad Album Meses]]/12</f>
        <v>7.9333333333333336</v>
      </c>
      <c r="V4311">
        <v>1</v>
      </c>
      <c r="W4311" s="1" t="s">
        <v>21</v>
      </c>
      <c r="X4311" s="1" t="str">
        <f>+IF(spotify_data[[#This Row],[album_type]]="album","Album",IF(spotify_data[[#This Row],[album_type]]="single","Single","Compilation"))</f>
        <v>Single</v>
      </c>
      <c r="Y4311">
        <v>531</v>
      </c>
    </row>
    <row r="4312" spans="1:25" x14ac:dyDescent="0.3">
      <c r="A4312" s="1" t="s">
        <v>19706</v>
      </c>
      <c r="B4312" s="1">
        <v>4349</v>
      </c>
      <c r="C4312" s="1" t="s">
        <v>4237</v>
      </c>
      <c r="D4312">
        <v>1</v>
      </c>
      <c r="E4312">
        <v>58</v>
      </c>
      <c r="F4312" s="10">
        <f>spotify_data[[#This Row],[track_popularity]]/100</f>
        <v>0.57999999999999996</v>
      </c>
      <c r="G4312" s="9" t="b">
        <v>0</v>
      </c>
      <c r="H4312" s="1">
        <f>+IF(spotify_data[[#This Row],[explicit]]=FALSE,0,1)</f>
        <v>0</v>
      </c>
      <c r="I4312" s="1" t="s">
        <v>9310</v>
      </c>
      <c r="J4312" s="7">
        <f>MATCH(spotify_data[[#This Row],[artist_name]],spotify_data[artist_name],0)</f>
        <v>1265</v>
      </c>
      <c r="K4312">
        <v>76</v>
      </c>
      <c r="L4312" s="10">
        <f>spotify_data[[#This Row],[artist_popularity]]/100</f>
        <v>0.76</v>
      </c>
      <c r="M4312">
        <v>12460618</v>
      </c>
      <c r="N4312" s="1" t="s">
        <v>23</v>
      </c>
      <c r="O4312" s="1" t="s">
        <v>19707</v>
      </c>
      <c r="P4312" s="1">
        <f>MATCH(spotify_data[[#This Row],[album_id]],spotify_data[album_id],0)</f>
        <v>4311</v>
      </c>
      <c r="Q4312" s="1" t="s">
        <v>19708</v>
      </c>
      <c r="R4312" s="2">
        <v>40238</v>
      </c>
      <c r="S4312" s="7">
        <f ca="1">+TODAY()-spotify_data[[#This Row],[Fecha lanzamiento Album]]</f>
        <v>5793</v>
      </c>
      <c r="T4312" s="7">
        <f ca="1">+spotify_data[[#This Row],[Antigüedad Album Dias]]/60</f>
        <v>96.55</v>
      </c>
      <c r="U4312" s="8">
        <f ca="1">spotify_data[[#This Row],[Antigüedad Album Meses]]/12</f>
        <v>8.0458333333333325</v>
      </c>
      <c r="V4312">
        <v>11</v>
      </c>
      <c r="W4312" s="1" t="s">
        <v>20</v>
      </c>
      <c r="X4312" s="1" t="str">
        <f>+IF(spotify_data[[#This Row],[album_type]]="album","Album",IF(spotify_data[[#This Row],[album_type]]="single","Single","Compilation"))</f>
        <v>Album</v>
      </c>
      <c r="Y4312">
        <v>368</v>
      </c>
    </row>
    <row r="4313" spans="1:25" x14ac:dyDescent="0.3">
      <c r="A4313" s="1" t="s">
        <v>19908</v>
      </c>
      <c r="B4313" s="1">
        <v>3733</v>
      </c>
      <c r="C4313" s="1" t="s">
        <v>19909</v>
      </c>
      <c r="D4313">
        <v>1</v>
      </c>
      <c r="E4313">
        <v>58</v>
      </c>
      <c r="F4313" s="10">
        <f>spotify_data[[#This Row],[track_popularity]]/100</f>
        <v>0.57999999999999996</v>
      </c>
      <c r="G4313" s="9" t="b">
        <v>0</v>
      </c>
      <c r="H4313" s="1">
        <f>+IF(spotify_data[[#This Row],[explicit]]=FALSE,0,1)</f>
        <v>0</v>
      </c>
      <c r="I4313" s="1" t="s">
        <v>11379</v>
      </c>
      <c r="J4313" s="7">
        <f>MATCH(spotify_data[[#This Row],[artist_name]],spotify_data[artist_name],0)</f>
        <v>2882</v>
      </c>
      <c r="K4313">
        <v>63</v>
      </c>
      <c r="L4313" s="10">
        <f>spotify_data[[#This Row],[artist_popularity]]/100</f>
        <v>0.63</v>
      </c>
      <c r="M4313">
        <v>301146</v>
      </c>
      <c r="N4313" s="1" t="s">
        <v>1609</v>
      </c>
      <c r="O4313" s="1" t="s">
        <v>19753</v>
      </c>
      <c r="P4313" s="1">
        <f>MATCH(spotify_data[[#This Row],[album_id]],spotify_data[album_id],0)</f>
        <v>2882</v>
      </c>
      <c r="Q4313" s="1" t="s">
        <v>19754</v>
      </c>
      <c r="R4313" s="2">
        <v>40179</v>
      </c>
      <c r="S4313" s="7">
        <f ca="1">+TODAY()-spotify_data[[#This Row],[Fecha lanzamiento Album]]</f>
        <v>5852</v>
      </c>
      <c r="T4313" s="7">
        <f ca="1">+spotify_data[[#This Row],[Antigüedad Album Dias]]/60</f>
        <v>97.533333333333331</v>
      </c>
      <c r="U4313" s="8">
        <f ca="1">spotify_data[[#This Row],[Antigüedad Album Meses]]/12</f>
        <v>8.1277777777777782</v>
      </c>
      <c r="V4313">
        <v>25</v>
      </c>
      <c r="W4313" s="1" t="s">
        <v>20</v>
      </c>
      <c r="X4313" s="1" t="str">
        <f>+IF(spotify_data[[#This Row],[album_type]]="album","Album",IF(spotify_data[[#This Row],[album_type]]="single","Single","Compilation"))</f>
        <v>Album</v>
      </c>
      <c r="Y4313">
        <v>417</v>
      </c>
    </row>
    <row r="4314" spans="1:25" x14ac:dyDescent="0.3">
      <c r="A4314" s="1" t="s">
        <v>20039</v>
      </c>
      <c r="B4314" s="1">
        <v>1588</v>
      </c>
      <c r="C4314" s="1" t="s">
        <v>20040</v>
      </c>
      <c r="D4314">
        <v>14</v>
      </c>
      <c r="E4314">
        <v>58</v>
      </c>
      <c r="F4314" s="10">
        <f>spotify_data[[#This Row],[track_popularity]]/100</f>
        <v>0.57999999999999996</v>
      </c>
      <c r="G4314" s="9" t="b">
        <v>0</v>
      </c>
      <c r="H4314" s="1">
        <f>+IF(spotify_data[[#This Row],[explicit]]=FALSE,0,1)</f>
        <v>0</v>
      </c>
      <c r="I4314" s="1" t="s">
        <v>8567</v>
      </c>
      <c r="J4314" s="7">
        <f>MATCH(spotify_data[[#This Row],[artist_name]],spotify_data[artist_name],0)</f>
        <v>4313</v>
      </c>
      <c r="K4314">
        <v>59</v>
      </c>
      <c r="L4314" s="10">
        <f>spotify_data[[#This Row],[artist_popularity]]/100</f>
        <v>0.59</v>
      </c>
      <c r="M4314">
        <v>1198145</v>
      </c>
      <c r="N4314" s="1" t="s">
        <v>8568</v>
      </c>
      <c r="O4314" s="1" t="s">
        <v>20041</v>
      </c>
      <c r="P4314" s="1">
        <f>MATCH(spotify_data[[#This Row],[album_id]],spotify_data[album_id],0)</f>
        <v>4313</v>
      </c>
      <c r="Q4314" s="1" t="s">
        <v>20042</v>
      </c>
      <c r="R4314" s="2">
        <v>40092</v>
      </c>
      <c r="S4314" s="7">
        <f ca="1">+TODAY()-spotify_data[[#This Row],[Fecha lanzamiento Album]]</f>
        <v>5939</v>
      </c>
      <c r="T4314" s="7">
        <f ca="1">+spotify_data[[#This Row],[Antigüedad Album Dias]]/60</f>
        <v>98.983333333333334</v>
      </c>
      <c r="U4314" s="8">
        <f ca="1">spotify_data[[#This Row],[Antigüedad Album Meses]]/12</f>
        <v>8.2486111111111118</v>
      </c>
      <c r="V4314">
        <v>14</v>
      </c>
      <c r="W4314" s="1" t="s">
        <v>1932</v>
      </c>
      <c r="X4314" s="1" t="str">
        <f>+IF(spotify_data[[#This Row],[album_type]]="album","Album",IF(spotify_data[[#This Row],[album_type]]="single","Single","Compilation"))</f>
        <v>Compilation</v>
      </c>
      <c r="Y4314">
        <v>314</v>
      </c>
    </row>
    <row r="4315" spans="1:25" x14ac:dyDescent="0.3">
      <c r="A4315" s="1" t="s">
        <v>20595</v>
      </c>
      <c r="B4315" s="1">
        <v>3430</v>
      </c>
      <c r="C4315" s="1" t="s">
        <v>3051</v>
      </c>
      <c r="D4315">
        <v>1</v>
      </c>
      <c r="E4315">
        <v>58</v>
      </c>
      <c r="F4315" s="10">
        <f>spotify_data[[#This Row],[track_popularity]]/100</f>
        <v>0.57999999999999996</v>
      </c>
      <c r="G4315" s="9" t="b">
        <v>0</v>
      </c>
      <c r="H4315" s="1">
        <f>+IF(spotify_data[[#This Row],[explicit]]=FALSE,0,1)</f>
        <v>0</v>
      </c>
      <c r="I4315" s="1" t="s">
        <v>20596</v>
      </c>
      <c r="J4315" s="7">
        <f>MATCH(spotify_data[[#This Row],[artist_name]],spotify_data[artist_name],0)</f>
        <v>4314</v>
      </c>
      <c r="K4315">
        <v>46</v>
      </c>
      <c r="L4315" s="10">
        <f>spotify_data[[#This Row],[artist_popularity]]/100</f>
        <v>0.46</v>
      </c>
      <c r="M4315">
        <v>88260</v>
      </c>
      <c r="N4315" s="1" t="s">
        <v>23</v>
      </c>
      <c r="O4315" s="1" t="s">
        <v>20597</v>
      </c>
      <c r="P4315" s="1">
        <f>MATCH(spotify_data[[#This Row],[album_id]],spotify_data[album_id],0)</f>
        <v>4314</v>
      </c>
      <c r="Q4315" s="1" t="s">
        <v>3051</v>
      </c>
      <c r="R4315" s="2">
        <v>39448</v>
      </c>
      <c r="S4315" s="7">
        <f ca="1">+TODAY()-spotify_data[[#This Row],[Fecha lanzamiento Album]]</f>
        <v>6583</v>
      </c>
      <c r="T4315" s="7">
        <f ca="1">+spotify_data[[#This Row],[Antigüedad Album Dias]]/60</f>
        <v>109.71666666666667</v>
      </c>
      <c r="U4315" s="8">
        <f ca="1">spotify_data[[#This Row],[Antigüedad Album Meses]]/12</f>
        <v>9.1430555555555557</v>
      </c>
      <c r="V4315">
        <v>1</v>
      </c>
      <c r="W4315" s="1" t="s">
        <v>21</v>
      </c>
      <c r="X4315" s="1" t="str">
        <f>+IF(spotify_data[[#This Row],[album_type]]="album","Album",IF(spotify_data[[#This Row],[album_type]]="single","Single","Compilation"))</f>
        <v>Single</v>
      </c>
      <c r="Y4315">
        <v>457</v>
      </c>
    </row>
    <row r="4316" spans="1:25" x14ac:dyDescent="0.3">
      <c r="A4316" s="1" t="s">
        <v>21197</v>
      </c>
      <c r="B4316" s="1">
        <v>163</v>
      </c>
      <c r="C4316" s="1" t="s">
        <v>21198</v>
      </c>
      <c r="D4316">
        <v>3</v>
      </c>
      <c r="E4316">
        <v>58</v>
      </c>
      <c r="F4316" s="10">
        <f>spotify_data[[#This Row],[track_popularity]]/100</f>
        <v>0.57999999999999996</v>
      </c>
      <c r="G4316" s="9" t="b">
        <v>0</v>
      </c>
      <c r="H4316" s="1">
        <f>+IF(spotify_data[[#This Row],[explicit]]=FALSE,0,1)</f>
        <v>0</v>
      </c>
      <c r="I4316" s="1" t="s">
        <v>1608</v>
      </c>
      <c r="J4316" s="7">
        <f>MATCH(spotify_data[[#This Row],[artist_name]],spotify_data[artist_name],0)</f>
        <v>1807</v>
      </c>
      <c r="K4316">
        <v>77</v>
      </c>
      <c r="L4316" s="10">
        <f>spotify_data[[#This Row],[artist_popularity]]/100</f>
        <v>0.77</v>
      </c>
      <c r="M4316">
        <v>4780589</v>
      </c>
      <c r="N4316" s="1" t="s">
        <v>1609</v>
      </c>
      <c r="O4316" s="1" t="s">
        <v>21199</v>
      </c>
      <c r="P4316" s="1">
        <f>MATCH(spotify_data[[#This Row],[album_id]],spotify_data[album_id],0)</f>
        <v>4315</v>
      </c>
      <c r="Q4316" s="1" t="s">
        <v>21200</v>
      </c>
      <c r="R4316" s="2">
        <v>38718</v>
      </c>
      <c r="S4316" s="7">
        <f ca="1">+TODAY()-spotify_data[[#This Row],[Fecha lanzamiento Album]]</f>
        <v>7313</v>
      </c>
      <c r="T4316" s="7">
        <f ca="1">+spotify_data[[#This Row],[Antigüedad Album Dias]]/60</f>
        <v>121.88333333333334</v>
      </c>
      <c r="U4316" s="8">
        <f ca="1">spotify_data[[#This Row],[Antigüedad Album Meses]]/12</f>
        <v>10.156944444444445</v>
      </c>
      <c r="V4316">
        <v>12</v>
      </c>
      <c r="W4316" s="1" t="s">
        <v>1932</v>
      </c>
      <c r="X4316" s="1" t="str">
        <f>+IF(spotify_data[[#This Row],[album_type]]="album","Album",IF(spotify_data[[#This Row],[album_type]]="single","Single","Compilation"))</f>
        <v>Compilation</v>
      </c>
      <c r="Y4316">
        <v>325</v>
      </c>
    </row>
    <row r="4317" spans="1:25" x14ac:dyDescent="0.3">
      <c r="A4317" s="1" t="s">
        <v>21909</v>
      </c>
      <c r="B4317" s="1">
        <v>3422</v>
      </c>
      <c r="C4317" s="1" t="s">
        <v>21910</v>
      </c>
      <c r="D4317">
        <v>8</v>
      </c>
      <c r="E4317">
        <v>58</v>
      </c>
      <c r="F4317" s="10">
        <f>spotify_data[[#This Row],[track_popularity]]/100</f>
        <v>0.57999999999999996</v>
      </c>
      <c r="G4317" s="9" t="b">
        <v>0</v>
      </c>
      <c r="H4317" s="1">
        <f>+IF(spotify_data[[#This Row],[explicit]]=FALSE,0,1)</f>
        <v>0</v>
      </c>
      <c r="I4317" s="1" t="s">
        <v>3153</v>
      </c>
      <c r="J4317" s="7">
        <f>MATCH(spotify_data[[#This Row],[artist_name]],spotify_data[artist_name],0)</f>
        <v>78</v>
      </c>
      <c r="K4317">
        <v>88</v>
      </c>
      <c r="L4317" s="10">
        <f>spotify_data[[#This Row],[artist_popularity]]/100</f>
        <v>0.88</v>
      </c>
      <c r="M4317">
        <v>31785695</v>
      </c>
      <c r="N4317" s="1" t="s">
        <v>3154</v>
      </c>
      <c r="O4317" s="1" t="s">
        <v>21900</v>
      </c>
      <c r="P4317" s="1">
        <f>MATCH(spotify_data[[#This Row],[album_id]],spotify_data[album_id],0)</f>
        <v>104</v>
      </c>
      <c r="Q4317" s="1" t="s">
        <v>21901</v>
      </c>
      <c r="R4317" s="2">
        <v>37705</v>
      </c>
      <c r="S4317" s="7">
        <f ca="1">+TODAY()-spotify_data[[#This Row],[Fecha lanzamiento Album]]</f>
        <v>8326</v>
      </c>
      <c r="T4317" s="7">
        <f ca="1">+spotify_data[[#This Row],[Antigüedad Album Dias]]/60</f>
        <v>138.76666666666668</v>
      </c>
      <c r="U4317" s="8">
        <f ca="1">spotify_data[[#This Row],[Antigüedad Album Meses]]/12</f>
        <v>11.56388888888889</v>
      </c>
      <c r="V4317">
        <v>13</v>
      </c>
      <c r="W4317" s="1" t="s">
        <v>20</v>
      </c>
      <c r="X4317" s="1" t="str">
        <f>+IF(spotify_data[[#This Row],[album_type]]="album","Album",IF(spotify_data[[#This Row],[album_type]]="single","Single","Compilation"))</f>
        <v>Album</v>
      </c>
      <c r="Y4317">
        <v>329</v>
      </c>
    </row>
    <row r="4318" spans="1:25" x14ac:dyDescent="0.3">
      <c r="A4318" s="1" t="s">
        <v>21913</v>
      </c>
      <c r="B4318" s="1">
        <v>5161</v>
      </c>
      <c r="C4318" s="1" t="s">
        <v>21914</v>
      </c>
      <c r="D4318">
        <v>4</v>
      </c>
      <c r="E4318">
        <v>58</v>
      </c>
      <c r="F4318" s="10">
        <f>spotify_data[[#This Row],[track_popularity]]/100</f>
        <v>0.57999999999999996</v>
      </c>
      <c r="G4318" s="9" t="b">
        <v>0</v>
      </c>
      <c r="H4318" s="1">
        <f>+IF(spotify_data[[#This Row],[explicit]]=FALSE,0,1)</f>
        <v>0</v>
      </c>
      <c r="I4318" s="1" t="s">
        <v>3153</v>
      </c>
      <c r="J4318" s="7">
        <f>MATCH(spotify_data[[#This Row],[artist_name]],spotify_data[artist_name],0)</f>
        <v>78</v>
      </c>
      <c r="K4318">
        <v>88</v>
      </c>
      <c r="L4318" s="10">
        <f>spotify_data[[#This Row],[artist_popularity]]/100</f>
        <v>0.88</v>
      </c>
      <c r="M4318">
        <v>31785695</v>
      </c>
      <c r="N4318" s="1" t="s">
        <v>3154</v>
      </c>
      <c r="O4318" s="1" t="s">
        <v>21900</v>
      </c>
      <c r="P4318" s="1">
        <f>MATCH(spotify_data[[#This Row],[album_id]],spotify_data[album_id],0)</f>
        <v>104</v>
      </c>
      <c r="Q4318" s="1" t="s">
        <v>21901</v>
      </c>
      <c r="R4318" s="2">
        <v>37705</v>
      </c>
      <c r="S4318" s="7">
        <f ca="1">+TODAY()-spotify_data[[#This Row],[Fecha lanzamiento Album]]</f>
        <v>8326</v>
      </c>
      <c r="T4318" s="7">
        <f ca="1">+spotify_data[[#This Row],[Antigüedad Album Dias]]/60</f>
        <v>138.76666666666668</v>
      </c>
      <c r="U4318" s="8">
        <f ca="1">spotify_data[[#This Row],[Antigüedad Album Meses]]/12</f>
        <v>11.56388888888889</v>
      </c>
      <c r="V4318">
        <v>13</v>
      </c>
      <c r="W4318" s="1" t="s">
        <v>20</v>
      </c>
      <c r="X4318" s="1" t="str">
        <f>+IF(spotify_data[[#This Row],[album_type]]="album","Album",IF(spotify_data[[#This Row],[album_type]]="single","Single","Compilation"))</f>
        <v>Album</v>
      </c>
      <c r="Y4318">
        <v>291</v>
      </c>
    </row>
    <row r="4319" spans="1:25" x14ac:dyDescent="0.3">
      <c r="A4319" s="1" t="s">
        <v>22166</v>
      </c>
      <c r="B4319" s="1"/>
      <c r="C4319" s="1" t="s">
        <v>22167</v>
      </c>
      <c r="D4319">
        <v>8</v>
      </c>
      <c r="E4319">
        <v>58</v>
      </c>
      <c r="F4319" s="10">
        <f>spotify_data[[#This Row],[track_popularity]]/100</f>
        <v>0.57999999999999996</v>
      </c>
      <c r="G4319" s="9" t="b">
        <v>1</v>
      </c>
      <c r="H4319" s="1">
        <f>+IF(spotify_data[[#This Row],[explicit]]=FALSE,0,1)</f>
        <v>1</v>
      </c>
      <c r="I4319" s="1" t="s">
        <v>3466</v>
      </c>
      <c r="J4319" s="7">
        <f>MATCH(spotify_data[[#This Row],[artist_name]],spotify_data[artist_name],0)</f>
        <v>106</v>
      </c>
      <c r="K4319">
        <v>88</v>
      </c>
      <c r="L4319" s="10">
        <f>spotify_data[[#This Row],[artist_popularity]]/100</f>
        <v>0.88</v>
      </c>
      <c r="M4319">
        <v>104539036</v>
      </c>
      <c r="N4319" s="1" t="s">
        <v>3467</v>
      </c>
      <c r="O4319" s="1" t="s">
        <v>22141</v>
      </c>
      <c r="P4319" s="1">
        <f>MATCH(spotify_data[[#This Row],[album_id]],spotify_data[album_id],0)</f>
        <v>106</v>
      </c>
      <c r="Q4319" s="1" t="s">
        <v>22142</v>
      </c>
      <c r="R4319" s="2">
        <v>37402</v>
      </c>
      <c r="S4319" s="7">
        <f ca="1">+TODAY()-spotify_data[[#This Row],[Fecha lanzamiento Album]]</f>
        <v>8629</v>
      </c>
      <c r="T4319" s="7">
        <f ca="1">+spotify_data[[#This Row],[Antigüedad Album Dias]]/60</f>
        <v>143.81666666666666</v>
      </c>
      <c r="U4319" s="8">
        <f ca="1">spotify_data[[#This Row],[Antigüedad Album Meses]]/12</f>
        <v>11.984722222222222</v>
      </c>
      <c r="V4319">
        <v>20</v>
      </c>
      <c r="W4319" s="1" t="s">
        <v>20</v>
      </c>
      <c r="X4319" s="1" t="str">
        <f>+IF(spotify_data[[#This Row],[album_type]]="album","Album",IF(spotify_data[[#This Row],[album_type]]="single","Single","Compilation"))</f>
        <v>Album</v>
      </c>
      <c r="Y4319">
        <v>454</v>
      </c>
    </row>
    <row r="4320" spans="1:25" x14ac:dyDescent="0.3">
      <c r="A4320" s="1" t="s">
        <v>22370</v>
      </c>
      <c r="B4320" s="1"/>
      <c r="C4320" s="1" t="s">
        <v>22371</v>
      </c>
      <c r="D4320">
        <v>1</v>
      </c>
      <c r="E4320">
        <v>58</v>
      </c>
      <c r="F4320" s="10">
        <f>spotify_data[[#This Row],[track_popularity]]/100</f>
        <v>0.57999999999999996</v>
      </c>
      <c r="G4320" s="9" t="b">
        <v>0</v>
      </c>
      <c r="H4320" s="1">
        <f>+IF(spotify_data[[#This Row],[explicit]]=FALSE,0,1)</f>
        <v>0</v>
      </c>
      <c r="I4320" s="1" t="s">
        <v>21140</v>
      </c>
      <c r="J4320" s="7">
        <f>MATCH(spotify_data[[#This Row],[artist_name]],spotify_data[artist_name],0)</f>
        <v>571</v>
      </c>
      <c r="K4320">
        <v>76</v>
      </c>
      <c r="L4320" s="10">
        <f>spotify_data[[#This Row],[artist_popularity]]/100</f>
        <v>0.76</v>
      </c>
      <c r="M4320">
        <v>8466090</v>
      </c>
      <c r="N4320" s="1" t="s">
        <v>21141</v>
      </c>
      <c r="O4320" s="1" t="s">
        <v>22372</v>
      </c>
      <c r="P4320" s="1">
        <f>MATCH(spotify_data[[#This Row],[album_id]],spotify_data[album_id],0)</f>
        <v>4319</v>
      </c>
      <c r="Q4320" s="1" t="s">
        <v>22373</v>
      </c>
      <c r="R4320" s="2">
        <v>37072</v>
      </c>
      <c r="S4320" s="7">
        <f ca="1">+TODAY()-spotify_data[[#This Row],[Fecha lanzamiento Album]]</f>
        <v>8959</v>
      </c>
      <c r="T4320" s="7">
        <f ca="1">+spotify_data[[#This Row],[Antigüedad Album Dias]]/60</f>
        <v>149.31666666666666</v>
      </c>
      <c r="U4320" s="8">
        <f ca="1">spotify_data[[#This Row],[Antigüedad Album Meses]]/12</f>
        <v>12.443055555555555</v>
      </c>
      <c r="V4320">
        <v>12</v>
      </c>
      <c r="W4320" s="1" t="s">
        <v>20</v>
      </c>
      <c r="X4320" s="1" t="str">
        <f>+IF(spotify_data[[#This Row],[album_type]]="album","Album",IF(spotify_data[[#This Row],[album_type]]="single","Single","Compilation"))</f>
        <v>Album</v>
      </c>
      <c r="Y4320">
        <v>605</v>
      </c>
    </row>
    <row r="4321" spans="1:25" x14ac:dyDescent="0.3">
      <c r="A4321" s="1" t="s">
        <v>22419</v>
      </c>
      <c r="B4321" s="1"/>
      <c r="C4321" s="1" t="s">
        <v>22420</v>
      </c>
      <c r="D4321">
        <v>5</v>
      </c>
      <c r="E4321">
        <v>58</v>
      </c>
      <c r="F4321" s="10">
        <f>spotify_data[[#This Row],[track_popularity]]/100</f>
        <v>0.57999999999999996</v>
      </c>
      <c r="G4321" s="9" t="b">
        <v>0</v>
      </c>
      <c r="H4321" s="1">
        <f>+IF(spotify_data[[#This Row],[explicit]]=FALSE,0,1)</f>
        <v>0</v>
      </c>
      <c r="I4321" s="1" t="s">
        <v>14867</v>
      </c>
      <c r="J4321" s="7">
        <f>MATCH(spotify_data[[#This Row],[artist_name]],spotify_data[artist_name],0)</f>
        <v>558</v>
      </c>
      <c r="K4321">
        <v>74</v>
      </c>
      <c r="L4321" s="10">
        <f>spotify_data[[#This Row],[artist_popularity]]/100</f>
        <v>0.74</v>
      </c>
      <c r="M4321">
        <v>13708054</v>
      </c>
      <c r="N4321" s="1" t="s">
        <v>23</v>
      </c>
      <c r="O4321" s="1" t="s">
        <v>22403</v>
      </c>
      <c r="P4321" s="1">
        <f>MATCH(spotify_data[[#This Row],[album_id]],spotify_data[album_id],0)</f>
        <v>3065</v>
      </c>
      <c r="Q4321" s="1" t="s">
        <v>22404</v>
      </c>
      <c r="R4321" s="2">
        <v>36914</v>
      </c>
      <c r="S4321" s="7">
        <f ca="1">+TODAY()-spotify_data[[#This Row],[Fecha lanzamiento Album]]</f>
        <v>9117</v>
      </c>
      <c r="T4321" s="7">
        <f ca="1">+spotify_data[[#This Row],[Antigüedad Album Dias]]/60</f>
        <v>151.94999999999999</v>
      </c>
      <c r="U4321" s="8">
        <f ca="1">spotify_data[[#This Row],[Antigüedad Album Meses]]/12</f>
        <v>12.6625</v>
      </c>
      <c r="V4321">
        <v>16</v>
      </c>
      <c r="W4321" s="1" t="s">
        <v>20</v>
      </c>
      <c r="X4321" s="1" t="str">
        <f>+IF(spotify_data[[#This Row],[album_type]]="album","Album",IF(spotify_data[[#This Row],[album_type]]="single","Single","Compilation"))</f>
        <v>Album</v>
      </c>
      <c r="Y4321">
        <v>408</v>
      </c>
    </row>
    <row r="4322" spans="1:25" x14ac:dyDescent="0.3">
      <c r="A4322" s="1" t="s">
        <v>22575</v>
      </c>
      <c r="B4322" s="1"/>
      <c r="C4322" s="1" t="s">
        <v>22576</v>
      </c>
      <c r="D4322">
        <v>3</v>
      </c>
      <c r="E4322">
        <v>58</v>
      </c>
      <c r="F4322" s="10">
        <f>spotify_data[[#This Row],[track_popularity]]/100</f>
        <v>0.57999999999999996</v>
      </c>
      <c r="G4322" s="9" t="b">
        <v>1</v>
      </c>
      <c r="H4322" s="1">
        <f>+IF(spotify_data[[#This Row],[explicit]]=FALSE,0,1)</f>
        <v>1</v>
      </c>
      <c r="I4322" s="1" t="s">
        <v>22577</v>
      </c>
      <c r="J4322" s="7">
        <f>MATCH(spotify_data[[#This Row],[artist_name]],spotify_data[artist_name],0)</f>
        <v>4321</v>
      </c>
      <c r="K4322">
        <v>48</v>
      </c>
      <c r="L4322" s="10">
        <f>spotify_data[[#This Row],[artist_popularity]]/100</f>
        <v>0.48</v>
      </c>
      <c r="M4322">
        <v>243907</v>
      </c>
      <c r="N4322" s="1" t="s">
        <v>22578</v>
      </c>
      <c r="O4322" s="1" t="s">
        <v>22579</v>
      </c>
      <c r="P4322" s="1">
        <f>MATCH(spotify_data[[#This Row],[album_id]],spotify_data[album_id],0)</f>
        <v>4321</v>
      </c>
      <c r="Q4322" s="1" t="s">
        <v>22580</v>
      </c>
      <c r="R4322" s="2">
        <v>36707</v>
      </c>
      <c r="S4322" s="7">
        <f ca="1">+TODAY()-spotify_data[[#This Row],[Fecha lanzamiento Album]]</f>
        <v>9324</v>
      </c>
      <c r="T4322" s="7">
        <f ca="1">+spotify_data[[#This Row],[Antigüedad Album Dias]]/60</f>
        <v>155.4</v>
      </c>
      <c r="U4322" s="8">
        <f ca="1">spotify_data[[#This Row],[Antigüedad Album Meses]]/12</f>
        <v>12.950000000000001</v>
      </c>
      <c r="V4322">
        <v>21</v>
      </c>
      <c r="W4322" s="1" t="s">
        <v>20</v>
      </c>
      <c r="X4322" s="1" t="str">
        <f>+IF(spotify_data[[#This Row],[album_type]]="album","Album",IF(spotify_data[[#This Row],[album_type]]="single","Single","Compilation"))</f>
        <v>Album</v>
      </c>
      <c r="Y4322">
        <v>398</v>
      </c>
    </row>
    <row r="4323" spans="1:25" x14ac:dyDescent="0.3">
      <c r="A4323" s="1" t="s">
        <v>22619</v>
      </c>
      <c r="B4323" s="1"/>
      <c r="C4323" s="1" t="s">
        <v>22620</v>
      </c>
      <c r="D4323">
        <v>6</v>
      </c>
      <c r="E4323">
        <v>58</v>
      </c>
      <c r="F4323" s="10">
        <f>spotify_data[[#This Row],[track_popularity]]/100</f>
        <v>0.57999999999999996</v>
      </c>
      <c r="G4323" s="9" t="b">
        <v>0</v>
      </c>
      <c r="H4323" s="1">
        <f>+IF(spotify_data[[#This Row],[explicit]]=FALSE,0,1)</f>
        <v>0</v>
      </c>
      <c r="I4323" s="1" t="s">
        <v>17613</v>
      </c>
      <c r="J4323" s="7">
        <f>MATCH(spotify_data[[#This Row],[artist_name]],spotify_data[artist_name],0)</f>
        <v>4322</v>
      </c>
      <c r="K4323">
        <v>67</v>
      </c>
      <c r="L4323" s="10">
        <f>spotify_data[[#This Row],[artist_popularity]]/100</f>
        <v>0.67</v>
      </c>
      <c r="M4323">
        <v>3005585</v>
      </c>
      <c r="N4323" s="1" t="s">
        <v>22621</v>
      </c>
      <c r="O4323" s="1" t="s">
        <v>22622</v>
      </c>
      <c r="P4323" s="1">
        <f>MATCH(spotify_data[[#This Row],[album_id]],spotify_data[album_id],0)</f>
        <v>4322</v>
      </c>
      <c r="Q4323" s="1" t="s">
        <v>22623</v>
      </c>
      <c r="R4323" s="2">
        <v>36526</v>
      </c>
      <c r="S4323" s="7">
        <f ca="1">+TODAY()-spotify_data[[#This Row],[Fecha lanzamiento Album]]</f>
        <v>9505</v>
      </c>
      <c r="T4323" s="7">
        <f ca="1">+spotify_data[[#This Row],[Antigüedad Album Dias]]/60</f>
        <v>158.41666666666666</v>
      </c>
      <c r="U4323" s="8">
        <f ca="1">spotify_data[[#This Row],[Antigüedad Album Meses]]/12</f>
        <v>13.201388888888888</v>
      </c>
      <c r="V4323">
        <v>18</v>
      </c>
      <c r="W4323" s="1" t="s">
        <v>1932</v>
      </c>
      <c r="X4323" s="1" t="str">
        <f>+IF(spotify_data[[#This Row],[album_type]]="album","Album",IF(spotify_data[[#This Row],[album_type]]="single","Single","Compilation"))</f>
        <v>Compilation</v>
      </c>
      <c r="Y4323">
        <v>365</v>
      </c>
    </row>
    <row r="4324" spans="1:25" x14ac:dyDescent="0.3">
      <c r="A4324" s="1" t="s">
        <v>22821</v>
      </c>
      <c r="B4324" s="1"/>
      <c r="C4324" s="1" t="s">
        <v>22822</v>
      </c>
      <c r="D4324">
        <v>15</v>
      </c>
      <c r="E4324">
        <v>58</v>
      </c>
      <c r="F4324" s="10">
        <f>spotify_data[[#This Row],[track_popularity]]/100</f>
        <v>0.57999999999999996</v>
      </c>
      <c r="G4324" s="9" t="b">
        <v>1</v>
      </c>
      <c r="H4324" s="1">
        <f>+IF(spotify_data[[#This Row],[explicit]]=FALSE,0,1)</f>
        <v>1</v>
      </c>
      <c r="I4324" s="1" t="s">
        <v>3466</v>
      </c>
      <c r="J4324" s="7">
        <f>MATCH(spotify_data[[#This Row],[artist_name]],spotify_data[artist_name],0)</f>
        <v>106</v>
      </c>
      <c r="K4324">
        <v>88</v>
      </c>
      <c r="L4324" s="10">
        <f>spotify_data[[#This Row],[artist_popularity]]/100</f>
        <v>0.88</v>
      </c>
      <c r="M4324">
        <v>104539036</v>
      </c>
      <c r="N4324" s="1" t="s">
        <v>3467</v>
      </c>
      <c r="O4324" s="1" t="s">
        <v>22813</v>
      </c>
      <c r="P4324" s="1">
        <f>MATCH(spotify_data[[#This Row],[album_id]],spotify_data[album_id],0)</f>
        <v>1982</v>
      </c>
      <c r="Q4324" s="1" t="s">
        <v>22814</v>
      </c>
      <c r="R4324" s="2">
        <v>36214</v>
      </c>
      <c r="S4324" s="7">
        <f ca="1">+TODAY()-spotify_data[[#This Row],[Fecha lanzamiento Album]]</f>
        <v>9817</v>
      </c>
      <c r="T4324" s="7">
        <f ca="1">+spotify_data[[#This Row],[Antigüedad Album Dias]]/60</f>
        <v>163.61666666666667</v>
      </c>
      <c r="U4324" s="8">
        <f ca="1">spotify_data[[#This Row],[Antigüedad Album Meses]]/12</f>
        <v>13.634722222222223</v>
      </c>
      <c r="V4324">
        <v>20</v>
      </c>
      <c r="W4324" s="1" t="s">
        <v>20</v>
      </c>
      <c r="X4324" s="1" t="str">
        <f>+IF(spotify_data[[#This Row],[album_type]]="album","Album",IF(spotify_data[[#This Row],[album_type]]="single","Single","Compilation"))</f>
        <v>Album</v>
      </c>
      <c r="Y4324">
        <v>404</v>
      </c>
    </row>
    <row r="4325" spans="1:25" x14ac:dyDescent="0.3">
      <c r="A4325" s="1" t="s">
        <v>22871</v>
      </c>
      <c r="B4325" s="1"/>
      <c r="C4325" s="1" t="s">
        <v>22872</v>
      </c>
      <c r="D4325">
        <v>5</v>
      </c>
      <c r="E4325">
        <v>58</v>
      </c>
      <c r="F4325" s="10">
        <f>spotify_data[[#This Row],[track_popularity]]/100</f>
        <v>0.57999999999999996</v>
      </c>
      <c r="G4325" s="9" t="b">
        <v>0</v>
      </c>
      <c r="H4325" s="1">
        <f>+IF(spotify_data[[#This Row],[explicit]]=FALSE,0,1)</f>
        <v>0</v>
      </c>
      <c r="I4325" s="1" t="s">
        <v>22873</v>
      </c>
      <c r="J4325" s="7">
        <f>MATCH(spotify_data[[#This Row],[artist_name]],spotify_data[artist_name],0)</f>
        <v>4324</v>
      </c>
      <c r="K4325">
        <v>72</v>
      </c>
      <c r="L4325" s="10">
        <f>spotify_data[[#This Row],[artist_popularity]]/100</f>
        <v>0.72</v>
      </c>
      <c r="M4325">
        <v>3579741</v>
      </c>
      <c r="N4325" s="1" t="s">
        <v>22874</v>
      </c>
      <c r="O4325" s="1" t="s">
        <v>22875</v>
      </c>
      <c r="P4325" s="1">
        <f>MATCH(spotify_data[[#This Row],[album_id]],spotify_data[album_id],0)</f>
        <v>4324</v>
      </c>
      <c r="Q4325" s="1" t="s">
        <v>22876</v>
      </c>
      <c r="R4325" s="2">
        <v>36102</v>
      </c>
      <c r="S4325" s="7">
        <f ca="1">+TODAY()-spotify_data[[#This Row],[Fecha lanzamiento Album]]</f>
        <v>9929</v>
      </c>
      <c r="T4325" s="7">
        <f ca="1">+spotify_data[[#This Row],[Antigüedad Album Dias]]/60</f>
        <v>165.48333333333332</v>
      </c>
      <c r="U4325" s="8">
        <f ca="1">spotify_data[[#This Row],[Antigüedad Album Meses]]/12</f>
        <v>13.790277777777776</v>
      </c>
      <c r="V4325">
        <v>19</v>
      </c>
      <c r="W4325" s="1" t="s">
        <v>1932</v>
      </c>
      <c r="X4325" s="1" t="str">
        <f>+IF(spotify_data[[#This Row],[album_type]]="album","Album",IF(spotify_data[[#This Row],[album_type]]="single","Single","Compilation"))</f>
        <v>Compilation</v>
      </c>
      <c r="Y4325">
        <v>376</v>
      </c>
    </row>
    <row r="4326" spans="1:25" x14ac:dyDescent="0.3">
      <c r="A4326" s="1" t="s">
        <v>22888</v>
      </c>
      <c r="B4326" s="1"/>
      <c r="C4326" s="1" t="s">
        <v>22889</v>
      </c>
      <c r="D4326">
        <v>4</v>
      </c>
      <c r="E4326">
        <v>58</v>
      </c>
      <c r="F4326" s="10">
        <f>spotify_data[[#This Row],[track_popularity]]/100</f>
        <v>0.57999999999999996</v>
      </c>
      <c r="G4326" s="9" t="b">
        <v>1</v>
      </c>
      <c r="H4326" s="1">
        <f>+IF(spotify_data[[#This Row],[explicit]]=FALSE,0,1)</f>
        <v>1</v>
      </c>
      <c r="I4326" s="1" t="s">
        <v>2104</v>
      </c>
      <c r="J4326" s="7">
        <f>MATCH(spotify_data[[#This Row],[artist_name]],spotify_data[artist_name],0)</f>
        <v>2180</v>
      </c>
      <c r="K4326">
        <v>71</v>
      </c>
      <c r="L4326" s="10">
        <f>spotify_data[[#This Row],[artist_popularity]]/100</f>
        <v>0.71</v>
      </c>
      <c r="M4326">
        <v>4968982</v>
      </c>
      <c r="N4326" s="1" t="s">
        <v>2105</v>
      </c>
      <c r="O4326" s="1" t="s">
        <v>22884</v>
      </c>
      <c r="P4326" s="1">
        <f>MATCH(spotify_data[[#This Row],[album_id]],spotify_data[album_id],0)</f>
        <v>4325</v>
      </c>
      <c r="Q4326" s="1" t="s">
        <v>22885</v>
      </c>
      <c r="R4326" s="2">
        <v>36052</v>
      </c>
      <c r="S4326" s="7">
        <f ca="1">+TODAY()-spotify_data[[#This Row],[Fecha lanzamiento Album]]</f>
        <v>9979</v>
      </c>
      <c r="T4326" s="7">
        <f ca="1">+spotify_data[[#This Row],[Antigüedad Album Dias]]/60</f>
        <v>166.31666666666666</v>
      </c>
      <c r="U4326" s="8">
        <f ca="1">spotify_data[[#This Row],[Antigüedad Album Meses]]/12</f>
        <v>13.859722222222222</v>
      </c>
      <c r="V4326">
        <v>14</v>
      </c>
      <c r="W4326" s="1" t="s">
        <v>20</v>
      </c>
      <c r="X4326" s="1" t="str">
        <f>+IF(spotify_data[[#This Row],[album_type]]="album","Album",IF(spotify_data[[#This Row],[album_type]]="single","Single","Compilation"))</f>
        <v>Album</v>
      </c>
      <c r="Y4326">
        <v>316</v>
      </c>
    </row>
    <row r="4327" spans="1:25" x14ac:dyDescent="0.3">
      <c r="A4327" s="1" t="s">
        <v>22890</v>
      </c>
      <c r="B4327" s="1"/>
      <c r="C4327" s="1" t="s">
        <v>22891</v>
      </c>
      <c r="D4327">
        <v>14</v>
      </c>
      <c r="E4327">
        <v>58</v>
      </c>
      <c r="F4327" s="10">
        <f>spotify_data[[#This Row],[track_popularity]]/100</f>
        <v>0.57999999999999996</v>
      </c>
      <c r="G4327" s="9" t="b">
        <v>1</v>
      </c>
      <c r="H4327" s="1">
        <f>+IF(spotify_data[[#This Row],[explicit]]=FALSE,0,1)</f>
        <v>1</v>
      </c>
      <c r="I4327" s="1" t="s">
        <v>2104</v>
      </c>
      <c r="J4327" s="7">
        <f>MATCH(spotify_data[[#This Row],[artist_name]],spotify_data[artist_name],0)</f>
        <v>2180</v>
      </c>
      <c r="K4327">
        <v>71</v>
      </c>
      <c r="L4327" s="10">
        <f>spotify_data[[#This Row],[artist_popularity]]/100</f>
        <v>0.71</v>
      </c>
      <c r="M4327">
        <v>4968982</v>
      </c>
      <c r="N4327" s="1" t="s">
        <v>2105</v>
      </c>
      <c r="O4327" s="1" t="s">
        <v>22884</v>
      </c>
      <c r="P4327" s="1">
        <f>MATCH(spotify_data[[#This Row],[album_id]],spotify_data[album_id],0)</f>
        <v>4325</v>
      </c>
      <c r="Q4327" s="1" t="s">
        <v>22885</v>
      </c>
      <c r="R4327" s="2">
        <v>36052</v>
      </c>
      <c r="S4327" s="7">
        <f ca="1">+TODAY()-spotify_data[[#This Row],[Fecha lanzamiento Album]]</f>
        <v>9979</v>
      </c>
      <c r="T4327" s="7">
        <f ca="1">+spotify_data[[#This Row],[Antigüedad Album Dias]]/60</f>
        <v>166.31666666666666</v>
      </c>
      <c r="U4327" s="8">
        <f ca="1">spotify_data[[#This Row],[Antigüedad Album Meses]]/12</f>
        <v>13.859722222222222</v>
      </c>
      <c r="V4327">
        <v>14</v>
      </c>
      <c r="W4327" s="1" t="s">
        <v>20</v>
      </c>
      <c r="X4327" s="1" t="str">
        <f>+IF(spotify_data[[#This Row],[album_type]]="album","Album",IF(spotify_data[[#This Row],[album_type]]="single","Single","Compilation"))</f>
        <v>Album</v>
      </c>
      <c r="Y4327">
        <v>563</v>
      </c>
    </row>
    <row r="4328" spans="1:25" x14ac:dyDescent="0.3">
      <c r="A4328" s="1" t="s">
        <v>23274</v>
      </c>
      <c r="B4328" s="1"/>
      <c r="C4328" s="1" t="s">
        <v>23275</v>
      </c>
      <c r="D4328">
        <v>14</v>
      </c>
      <c r="E4328">
        <v>58</v>
      </c>
      <c r="F4328" s="10">
        <f>spotify_data[[#This Row],[track_popularity]]/100</f>
        <v>0.57999999999999996</v>
      </c>
      <c r="G4328" s="9" t="b">
        <v>0</v>
      </c>
      <c r="H4328" s="1">
        <f>+IF(spotify_data[[#This Row],[explicit]]=FALSE,0,1)</f>
        <v>0</v>
      </c>
      <c r="I4328" s="1" t="s">
        <v>23266</v>
      </c>
      <c r="J4328" s="7">
        <f>MATCH(spotify_data[[#This Row],[artist_name]],spotify_data[artist_name],0)</f>
        <v>711</v>
      </c>
      <c r="K4328">
        <v>77</v>
      </c>
      <c r="L4328" s="10">
        <f>spotify_data[[#This Row],[artist_popularity]]/100</f>
        <v>0.77</v>
      </c>
      <c r="M4328">
        <v>5109119</v>
      </c>
      <c r="N4328" s="1" t="s">
        <v>23</v>
      </c>
      <c r="O4328" s="1" t="s">
        <v>23267</v>
      </c>
      <c r="P4328" s="1">
        <f>MATCH(spotify_data[[#This Row],[album_id]],spotify_data[album_id],0)</f>
        <v>711</v>
      </c>
      <c r="Q4328" s="1" t="s">
        <v>23268</v>
      </c>
      <c r="R4328" s="2">
        <v>34638</v>
      </c>
      <c r="S4328" s="7">
        <f ca="1">+TODAY()-spotify_data[[#This Row],[Fecha lanzamiento Album]]</f>
        <v>11393</v>
      </c>
      <c r="T4328" s="7">
        <f ca="1">+spotify_data[[#This Row],[Antigüedad Album Dias]]/60</f>
        <v>189.88333333333333</v>
      </c>
      <c r="U4328" s="8">
        <f ca="1">spotify_data[[#This Row],[Antigüedad Album Meses]]/12</f>
        <v>15.823611111111111</v>
      </c>
      <c r="V4328">
        <v>16</v>
      </c>
      <c r="W4328" s="1" t="s">
        <v>1932</v>
      </c>
      <c r="X4328" s="1" t="str">
        <f>+IF(spotify_data[[#This Row],[album_type]]="album","Album",IF(spotify_data[[#This Row],[album_type]]="single","Single","Compilation"))</f>
        <v>Compilation</v>
      </c>
      <c r="Y4328">
        <v>368</v>
      </c>
    </row>
    <row r="4329" spans="1:25" x14ac:dyDescent="0.3">
      <c r="A4329" s="1" t="s">
        <v>23321</v>
      </c>
      <c r="B4329" s="1"/>
      <c r="C4329" s="1" t="s">
        <v>23322</v>
      </c>
      <c r="D4329">
        <v>1</v>
      </c>
      <c r="E4329">
        <v>58</v>
      </c>
      <c r="F4329" s="10">
        <f>spotify_data[[#This Row],[track_popularity]]/100</f>
        <v>0.57999999999999996</v>
      </c>
      <c r="G4329" s="9" t="b">
        <v>0</v>
      </c>
      <c r="H4329" s="1">
        <f>+IF(spotify_data[[#This Row],[explicit]]=FALSE,0,1)</f>
        <v>0</v>
      </c>
      <c r="I4329" s="1" t="s">
        <v>18573</v>
      </c>
      <c r="J4329" s="7">
        <f>MATCH(spotify_data[[#This Row],[artist_name]],spotify_data[artist_name],0)</f>
        <v>3883</v>
      </c>
      <c r="K4329">
        <v>57</v>
      </c>
      <c r="L4329" s="10">
        <f>spotify_data[[#This Row],[artist_popularity]]/100</f>
        <v>0.56999999999999995</v>
      </c>
      <c r="M4329">
        <v>327242</v>
      </c>
      <c r="N4329" s="1" t="s">
        <v>1609</v>
      </c>
      <c r="O4329" s="1" t="s">
        <v>23323</v>
      </c>
      <c r="P4329" s="1">
        <f>MATCH(spotify_data[[#This Row],[album_id]],spotify_data[album_id],0)</f>
        <v>4328</v>
      </c>
      <c r="Q4329" s="1" t="s">
        <v>23324</v>
      </c>
      <c r="R4329" s="2">
        <v>34548</v>
      </c>
      <c r="S4329" s="7">
        <f ca="1">+TODAY()-spotify_data[[#This Row],[Fecha lanzamiento Album]]</f>
        <v>11483</v>
      </c>
      <c r="T4329" s="7">
        <f ca="1">+spotify_data[[#This Row],[Antigüedad Album Dias]]/60</f>
        <v>191.38333333333333</v>
      </c>
      <c r="U4329" s="8">
        <f ca="1">spotify_data[[#This Row],[Antigüedad Album Meses]]/12</f>
        <v>15.948611111111111</v>
      </c>
      <c r="V4329">
        <v>21</v>
      </c>
      <c r="W4329" s="1" t="s">
        <v>20</v>
      </c>
      <c r="X4329" s="1" t="str">
        <f>+IF(spotify_data[[#This Row],[album_type]]="album","Album",IF(spotify_data[[#This Row],[album_type]]="single","Single","Compilation"))</f>
        <v>Album</v>
      </c>
      <c r="Y4329">
        <v>266</v>
      </c>
    </row>
    <row r="4330" spans="1:25" x14ac:dyDescent="0.3">
      <c r="A4330" s="1" t="s">
        <v>23353</v>
      </c>
      <c r="B4330" s="1"/>
      <c r="C4330" s="1" t="s">
        <v>23354</v>
      </c>
      <c r="D4330">
        <v>5</v>
      </c>
      <c r="E4330">
        <v>58</v>
      </c>
      <c r="F4330" s="10">
        <f>spotify_data[[#This Row],[track_popularity]]/100</f>
        <v>0.57999999999999996</v>
      </c>
      <c r="G4330" s="9" t="b">
        <v>1</v>
      </c>
      <c r="H4330" s="1">
        <f>+IF(spotify_data[[#This Row],[explicit]]=FALSE,0,1)</f>
        <v>1</v>
      </c>
      <c r="I4330" s="1" t="s">
        <v>22015</v>
      </c>
      <c r="J4330" s="7">
        <f>MATCH(spotify_data[[#This Row],[artist_name]],spotify_data[artist_name],0)</f>
        <v>2183</v>
      </c>
      <c r="K4330">
        <v>71</v>
      </c>
      <c r="L4330" s="10">
        <f>spotify_data[[#This Row],[artist_popularity]]/100</f>
        <v>0.71</v>
      </c>
      <c r="M4330">
        <v>4290840</v>
      </c>
      <c r="N4330" s="1" t="s">
        <v>22016</v>
      </c>
      <c r="O4330" s="1" t="s">
        <v>23351</v>
      </c>
      <c r="P4330" s="1">
        <f>MATCH(spotify_data[[#This Row],[album_id]],spotify_data[album_id],0)</f>
        <v>2183</v>
      </c>
      <c r="Q4330" s="1" t="s">
        <v>23352</v>
      </c>
      <c r="R4330" s="2">
        <v>34443</v>
      </c>
      <c r="S4330" s="7">
        <f ca="1">+TODAY()-spotify_data[[#This Row],[Fecha lanzamiento Album]]</f>
        <v>11588</v>
      </c>
      <c r="T4330" s="7">
        <f ca="1">+spotify_data[[#This Row],[Antigüedad Album Dias]]/60</f>
        <v>193.13333333333333</v>
      </c>
      <c r="U4330" s="8">
        <f ca="1">spotify_data[[#This Row],[Antigüedad Album Meses]]/12</f>
        <v>16.094444444444445</v>
      </c>
      <c r="V4330">
        <v>10</v>
      </c>
      <c r="W4330" s="1" t="s">
        <v>20</v>
      </c>
      <c r="X4330" s="1" t="str">
        <f>+IF(spotify_data[[#This Row],[album_type]]="album","Album",IF(spotify_data[[#This Row],[album_type]]="single","Single","Compilation"))</f>
        <v>Album</v>
      </c>
      <c r="Y4330">
        <v>434</v>
      </c>
    </row>
    <row r="4331" spans="1:25" x14ac:dyDescent="0.3">
      <c r="A4331" s="1" t="s">
        <v>23775</v>
      </c>
      <c r="B4331" s="1"/>
      <c r="C4331" s="1" t="s">
        <v>23776</v>
      </c>
      <c r="D4331">
        <v>3</v>
      </c>
      <c r="E4331">
        <v>58</v>
      </c>
      <c r="F4331" s="10">
        <f>spotify_data[[#This Row],[track_popularity]]/100</f>
        <v>0.57999999999999996</v>
      </c>
      <c r="G4331" s="9" t="b">
        <v>0</v>
      </c>
      <c r="H4331" s="1">
        <f>+IF(spotify_data[[#This Row],[explicit]]=FALSE,0,1)</f>
        <v>0</v>
      </c>
      <c r="I4331" s="1" t="s">
        <v>10213</v>
      </c>
      <c r="J4331" s="7">
        <f>MATCH(spotify_data[[#This Row],[artist_name]],spotify_data[artist_name],0)</f>
        <v>4330</v>
      </c>
      <c r="K4331">
        <v>49</v>
      </c>
      <c r="L4331" s="10">
        <f>spotify_data[[#This Row],[artist_popularity]]/100</f>
        <v>0.49</v>
      </c>
      <c r="M4331">
        <v>669174</v>
      </c>
      <c r="N4331" s="1" t="s">
        <v>10214</v>
      </c>
      <c r="O4331" s="1" t="s">
        <v>23777</v>
      </c>
      <c r="P4331" s="1">
        <f>MATCH(spotify_data[[#This Row],[album_id]],spotify_data[album_id],0)</f>
        <v>4330</v>
      </c>
      <c r="Q4331" s="1" t="s">
        <v>23776</v>
      </c>
      <c r="R4331" s="2">
        <v>33267</v>
      </c>
      <c r="S4331" s="7">
        <f ca="1">+TODAY()-spotify_data[[#This Row],[Fecha lanzamiento Album]]</f>
        <v>12764</v>
      </c>
      <c r="T4331" s="7">
        <f ca="1">+spotify_data[[#This Row],[Antigüedad Album Dias]]/60</f>
        <v>212.73333333333332</v>
      </c>
      <c r="U4331" s="8">
        <f ca="1">spotify_data[[#This Row],[Antigüedad Album Meses]]/12</f>
        <v>17.727777777777778</v>
      </c>
      <c r="V4331">
        <v>10</v>
      </c>
      <c r="W4331" s="1" t="s">
        <v>20</v>
      </c>
      <c r="X4331" s="1" t="str">
        <f>+IF(spotify_data[[#This Row],[album_type]]="album","Album",IF(spotify_data[[#This Row],[album_type]]="single","Single","Compilation"))</f>
        <v>Album</v>
      </c>
      <c r="Y4331">
        <v>303</v>
      </c>
    </row>
    <row r="4332" spans="1:25" x14ac:dyDescent="0.3">
      <c r="A4332" s="1" t="s">
        <v>23917</v>
      </c>
      <c r="B4332" s="1"/>
      <c r="C4332" s="1" t="s">
        <v>23918</v>
      </c>
      <c r="D4332">
        <v>8</v>
      </c>
      <c r="E4332">
        <v>58</v>
      </c>
      <c r="F4332" s="10">
        <f>spotify_data[[#This Row],[track_popularity]]/100</f>
        <v>0.57999999999999996</v>
      </c>
      <c r="G4332" s="9" t="b">
        <v>0</v>
      </c>
      <c r="H4332" s="1">
        <f>+IF(spotify_data[[#This Row],[explicit]]=FALSE,0,1)</f>
        <v>0</v>
      </c>
      <c r="I4332" s="1" t="s">
        <v>16693</v>
      </c>
      <c r="J4332" s="7">
        <f>MATCH(spotify_data[[#This Row],[artist_name]],spotify_data[artist_name],0)</f>
        <v>213</v>
      </c>
      <c r="K4332">
        <v>85</v>
      </c>
      <c r="L4332" s="10">
        <f>spotify_data[[#This Row],[artist_popularity]]/100</f>
        <v>0.85</v>
      </c>
      <c r="M4332">
        <v>37446069</v>
      </c>
      <c r="N4332" s="1" t="s">
        <v>23</v>
      </c>
      <c r="O4332" s="1" t="s">
        <v>23906</v>
      </c>
      <c r="P4332" s="1">
        <f>MATCH(spotify_data[[#This Row],[album_id]],spotify_data[album_id],0)</f>
        <v>1006</v>
      </c>
      <c r="Q4332" s="1" t="s">
        <v>23907</v>
      </c>
      <c r="R4332" s="2">
        <v>32020</v>
      </c>
      <c r="S4332" s="7">
        <f ca="1">+TODAY()-spotify_data[[#This Row],[Fecha lanzamiento Album]]</f>
        <v>14011</v>
      </c>
      <c r="T4332" s="7">
        <f ca="1">+spotify_data[[#This Row],[Antigüedad Album Dias]]/60</f>
        <v>233.51666666666668</v>
      </c>
      <c r="U4332" s="8">
        <f ca="1">spotify_data[[#This Row],[Antigüedad Album Meses]]/12</f>
        <v>19.459722222222222</v>
      </c>
      <c r="V4332">
        <v>11</v>
      </c>
      <c r="W4332" s="1" t="s">
        <v>20</v>
      </c>
      <c r="X4332" s="1" t="str">
        <f>+IF(spotify_data[[#This Row],[album_type]]="album","Album",IF(spotify_data[[#This Row],[album_type]]="single","Single","Compilation"))</f>
        <v>Album</v>
      </c>
      <c r="Y4332">
        <v>419</v>
      </c>
    </row>
    <row r="4333" spans="1:25" x14ac:dyDescent="0.3">
      <c r="A4333" s="1" t="s">
        <v>23921</v>
      </c>
      <c r="B4333" s="1"/>
      <c r="C4333" s="1" t="s">
        <v>23922</v>
      </c>
      <c r="D4333">
        <v>11</v>
      </c>
      <c r="E4333">
        <v>58</v>
      </c>
      <c r="F4333" s="10">
        <f>spotify_data[[#This Row],[track_popularity]]/100</f>
        <v>0.57999999999999996</v>
      </c>
      <c r="G4333" s="9" t="b">
        <v>0</v>
      </c>
      <c r="H4333" s="1">
        <f>+IF(spotify_data[[#This Row],[explicit]]=FALSE,0,1)</f>
        <v>0</v>
      </c>
      <c r="I4333" s="1" t="s">
        <v>16693</v>
      </c>
      <c r="J4333" s="7">
        <f>MATCH(spotify_data[[#This Row],[artist_name]],spotify_data[artist_name],0)</f>
        <v>213</v>
      </c>
      <c r="K4333">
        <v>85</v>
      </c>
      <c r="L4333" s="10">
        <f>spotify_data[[#This Row],[artist_popularity]]/100</f>
        <v>0.85</v>
      </c>
      <c r="M4333">
        <v>37446069</v>
      </c>
      <c r="N4333" s="1" t="s">
        <v>23</v>
      </c>
      <c r="O4333" s="1" t="s">
        <v>23906</v>
      </c>
      <c r="P4333" s="1">
        <f>MATCH(spotify_data[[#This Row],[album_id]],spotify_data[album_id],0)</f>
        <v>1006</v>
      </c>
      <c r="Q4333" s="1" t="s">
        <v>23907</v>
      </c>
      <c r="R4333" s="2">
        <v>32020</v>
      </c>
      <c r="S4333" s="7">
        <f ca="1">+TODAY()-spotify_data[[#This Row],[Fecha lanzamiento Album]]</f>
        <v>14011</v>
      </c>
      <c r="T4333" s="7">
        <f ca="1">+spotify_data[[#This Row],[Antigüedad Album Dias]]/60</f>
        <v>233.51666666666668</v>
      </c>
      <c r="U4333" s="8">
        <f ca="1">spotify_data[[#This Row],[Antigüedad Album Meses]]/12</f>
        <v>19.459722222222222</v>
      </c>
      <c r="V4333">
        <v>11</v>
      </c>
      <c r="W4333" s="1" t="s">
        <v>20</v>
      </c>
      <c r="X4333" s="1" t="str">
        <f>+IF(spotify_data[[#This Row],[album_type]]="album","Album",IF(spotify_data[[#This Row],[album_type]]="single","Single","Compilation"))</f>
        <v>Album</v>
      </c>
      <c r="Y4333">
        <v>467</v>
      </c>
    </row>
    <row r="4334" spans="1:25" x14ac:dyDescent="0.3">
      <c r="A4334" s="1" t="s">
        <v>24448</v>
      </c>
      <c r="B4334" s="1"/>
      <c r="C4334" s="1" t="s">
        <v>24449</v>
      </c>
      <c r="D4334">
        <v>1</v>
      </c>
      <c r="E4334">
        <v>58</v>
      </c>
      <c r="F4334" s="10">
        <f>spotify_data[[#This Row],[track_popularity]]/100</f>
        <v>0.57999999999999996</v>
      </c>
      <c r="G4334" s="9" t="b">
        <v>0</v>
      </c>
      <c r="H4334" s="1">
        <f>+IF(spotify_data[[#This Row],[explicit]]=FALSE,0,1)</f>
        <v>0</v>
      </c>
      <c r="I4334" s="1" t="s">
        <v>24450</v>
      </c>
      <c r="J4334" s="7">
        <f>MATCH(spotify_data[[#This Row],[artist_name]],spotify_data[artist_name],0)</f>
        <v>4333</v>
      </c>
      <c r="K4334">
        <v>63</v>
      </c>
      <c r="L4334" s="10">
        <f>spotify_data[[#This Row],[artist_popularity]]/100</f>
        <v>0.63</v>
      </c>
      <c r="M4334">
        <v>1876463</v>
      </c>
      <c r="N4334" s="1" t="s">
        <v>24451</v>
      </c>
      <c r="O4334" s="1" t="s">
        <v>24452</v>
      </c>
      <c r="P4334" s="1">
        <f>MATCH(spotify_data[[#This Row],[album_id]],spotify_data[album_id],0)</f>
        <v>4333</v>
      </c>
      <c r="Q4334" s="1" t="s">
        <v>20042</v>
      </c>
      <c r="R4334" s="2">
        <v>25934</v>
      </c>
      <c r="S4334" s="7">
        <f ca="1">+TODAY()-spotify_data[[#This Row],[Fecha lanzamiento Album]]</f>
        <v>20097</v>
      </c>
      <c r="T4334" s="7">
        <f ca="1">+spotify_data[[#This Row],[Antigüedad Album Dias]]/60</f>
        <v>334.95</v>
      </c>
      <c r="U4334" s="8">
        <f ca="1">spotify_data[[#This Row],[Antigüedad Album Meses]]/12</f>
        <v>27.912499999999998</v>
      </c>
      <c r="V4334">
        <v>11</v>
      </c>
      <c r="W4334" s="1" t="s">
        <v>1932</v>
      </c>
      <c r="X4334" s="1" t="str">
        <f>+IF(spotify_data[[#This Row],[album_type]]="album","Album",IF(spotify_data[[#This Row],[album_type]]="single","Single","Compilation"))</f>
        <v>Compilation</v>
      </c>
      <c r="Y4334">
        <v>297</v>
      </c>
    </row>
    <row r="4335" spans="1:25" x14ac:dyDescent="0.3">
      <c r="A4335" s="1" t="s">
        <v>24474</v>
      </c>
      <c r="B4335" s="1"/>
      <c r="C4335" s="1" t="s">
        <v>24475</v>
      </c>
      <c r="D4335">
        <v>10</v>
      </c>
      <c r="E4335">
        <v>58</v>
      </c>
      <c r="F4335" s="10">
        <f>spotify_data[[#This Row],[track_popularity]]/100</f>
        <v>0.57999999999999996</v>
      </c>
      <c r="G4335" s="9" t="b">
        <v>0</v>
      </c>
      <c r="H4335" s="1">
        <f>+IF(spotify_data[[#This Row],[explicit]]=FALSE,0,1)</f>
        <v>0</v>
      </c>
      <c r="I4335" s="1" t="s">
        <v>24476</v>
      </c>
      <c r="J4335" s="7">
        <f>MATCH(spotify_data[[#This Row],[artist_name]],spotify_data[artist_name],0)</f>
        <v>4334</v>
      </c>
      <c r="K4335">
        <v>60</v>
      </c>
      <c r="L4335" s="10">
        <f>spotify_data[[#This Row],[artist_popularity]]/100</f>
        <v>0.6</v>
      </c>
      <c r="M4335">
        <v>2127342</v>
      </c>
      <c r="N4335" s="1" t="s">
        <v>24477</v>
      </c>
      <c r="O4335" s="1" t="s">
        <v>24478</v>
      </c>
      <c r="P4335" s="1">
        <f>MATCH(spotify_data[[#This Row],[album_id]],spotify_data[album_id],0)</f>
        <v>4334</v>
      </c>
      <c r="Q4335" s="1" t="s">
        <v>24479</v>
      </c>
      <c r="R4335" s="2">
        <v>25749</v>
      </c>
      <c r="S4335" s="7">
        <f ca="1">+TODAY()-spotify_data[[#This Row],[Fecha lanzamiento Album]]</f>
        <v>20282</v>
      </c>
      <c r="T4335" s="7">
        <f ca="1">+spotify_data[[#This Row],[Antigüedad Album Dias]]/60</f>
        <v>338.03333333333336</v>
      </c>
      <c r="U4335" s="8">
        <f ca="1">spotify_data[[#This Row],[Antigüedad Album Meses]]/12</f>
        <v>28.169444444444448</v>
      </c>
      <c r="V4335">
        <v>75</v>
      </c>
      <c r="W4335" s="1" t="s">
        <v>20</v>
      </c>
      <c r="X4335" s="1" t="str">
        <f>+IF(spotify_data[[#This Row],[album_type]]="album","Album",IF(spotify_data[[#This Row],[album_type]]="single","Single","Compilation"))</f>
        <v>Album</v>
      </c>
      <c r="Y4335">
        <v>741</v>
      </c>
    </row>
    <row r="4336" spans="1:25" x14ac:dyDescent="0.3">
      <c r="A4336" s="1" t="s">
        <v>24498</v>
      </c>
      <c r="B4336" s="1"/>
      <c r="C4336" s="1" t="s">
        <v>24499</v>
      </c>
      <c r="D4336">
        <v>3</v>
      </c>
      <c r="E4336">
        <v>58</v>
      </c>
      <c r="F4336" s="10">
        <f>spotify_data[[#This Row],[track_popularity]]/100</f>
        <v>0.57999999999999996</v>
      </c>
      <c r="G4336" s="9" t="b">
        <v>0</v>
      </c>
      <c r="H4336" s="1">
        <f>+IF(spotify_data[[#This Row],[explicit]]=FALSE,0,1)</f>
        <v>0</v>
      </c>
      <c r="I4336" s="1" t="s">
        <v>22722</v>
      </c>
      <c r="J4336" s="7">
        <f>MATCH(spotify_data[[#This Row],[artist_name]],spotify_data[artist_name],0)</f>
        <v>482</v>
      </c>
      <c r="K4336">
        <v>82</v>
      </c>
      <c r="L4336" s="10">
        <f>spotify_data[[#This Row],[artist_popularity]]/100</f>
        <v>0.82</v>
      </c>
      <c r="M4336">
        <v>30714318</v>
      </c>
      <c r="N4336" s="1" t="s">
        <v>22723</v>
      </c>
      <c r="O4336" s="1" t="s">
        <v>24492</v>
      </c>
      <c r="P4336" s="1">
        <f>MATCH(spotify_data[[#This Row],[album_id]],spotify_data[album_id],0)</f>
        <v>482</v>
      </c>
      <c r="Q4336" s="1" t="s">
        <v>24493</v>
      </c>
      <c r="R4336" s="2">
        <v>25472</v>
      </c>
      <c r="S4336" s="7">
        <f ca="1">+TODAY()-spotify_data[[#This Row],[Fecha lanzamiento Album]]</f>
        <v>20559</v>
      </c>
      <c r="T4336" s="7">
        <f ca="1">+spotify_data[[#This Row],[Antigüedad Album Dias]]/60</f>
        <v>342.65</v>
      </c>
      <c r="U4336" s="8">
        <f ca="1">spotify_data[[#This Row],[Antigüedad Album Meses]]/12</f>
        <v>28.554166666666664</v>
      </c>
      <c r="V4336">
        <v>17</v>
      </c>
      <c r="W4336" s="1" t="s">
        <v>20</v>
      </c>
      <c r="X4336" s="1" t="str">
        <f>+IF(spotify_data[[#This Row],[album_type]]="album","Album",IF(spotify_data[[#This Row],[album_type]]="single","Single","Compilation"))</f>
        <v>Album</v>
      </c>
      <c r="Y4336">
        <v>346</v>
      </c>
    </row>
    <row r="4337" spans="1:25" x14ac:dyDescent="0.3">
      <c r="A4337" s="1" t="s">
        <v>24508</v>
      </c>
      <c r="B4337" s="1"/>
      <c r="C4337" s="1" t="s">
        <v>24509</v>
      </c>
      <c r="D4337">
        <v>15</v>
      </c>
      <c r="E4337">
        <v>58</v>
      </c>
      <c r="F4337" s="10">
        <f>spotify_data[[#This Row],[track_popularity]]/100</f>
        <v>0.57999999999999996</v>
      </c>
      <c r="G4337" s="9" t="b">
        <v>0</v>
      </c>
      <c r="H4337" s="1">
        <f>+IF(spotify_data[[#This Row],[explicit]]=FALSE,0,1)</f>
        <v>0</v>
      </c>
      <c r="I4337" s="1" t="s">
        <v>22722</v>
      </c>
      <c r="J4337" s="7">
        <f>MATCH(spotify_data[[#This Row],[artist_name]],spotify_data[artist_name],0)</f>
        <v>482</v>
      </c>
      <c r="K4337">
        <v>82</v>
      </c>
      <c r="L4337" s="10">
        <f>spotify_data[[#This Row],[artist_popularity]]/100</f>
        <v>0.82</v>
      </c>
      <c r="M4337">
        <v>30721676</v>
      </c>
      <c r="N4337" s="1" t="s">
        <v>22723</v>
      </c>
      <c r="O4337" s="1" t="s">
        <v>24492</v>
      </c>
      <c r="P4337" s="1">
        <f>MATCH(spotify_data[[#This Row],[album_id]],spotify_data[album_id],0)</f>
        <v>482</v>
      </c>
      <c r="Q4337" s="1" t="s">
        <v>24493</v>
      </c>
      <c r="R4337" s="2">
        <v>25472</v>
      </c>
      <c r="S4337" s="7">
        <f ca="1">+TODAY()-spotify_data[[#This Row],[Fecha lanzamiento Album]]</f>
        <v>20559</v>
      </c>
      <c r="T4337" s="7">
        <f ca="1">+spotify_data[[#This Row],[Antigüedad Album Dias]]/60</f>
        <v>342.65</v>
      </c>
      <c r="U4337" s="8">
        <f ca="1">spotify_data[[#This Row],[Antigüedad Album Meses]]/12</f>
        <v>28.554166666666664</v>
      </c>
      <c r="V4337">
        <v>17</v>
      </c>
      <c r="W4337" s="1" t="s">
        <v>20</v>
      </c>
      <c r="X4337" s="1" t="str">
        <f>+IF(spotify_data[[#This Row],[album_type]]="album","Album",IF(spotify_data[[#This Row],[album_type]]="single","Single","Compilation"))</f>
        <v>Album</v>
      </c>
      <c r="Y4337">
        <v>16</v>
      </c>
    </row>
    <row r="4338" spans="1:25" x14ac:dyDescent="0.3">
      <c r="A4338" s="1" t="s">
        <v>24520</v>
      </c>
      <c r="B4338" s="1"/>
      <c r="C4338" s="1" t="s">
        <v>24521</v>
      </c>
      <c r="D4338">
        <v>16</v>
      </c>
      <c r="E4338">
        <v>58</v>
      </c>
      <c r="F4338" s="10">
        <f>spotify_data[[#This Row],[track_popularity]]/100</f>
        <v>0.57999999999999996</v>
      </c>
      <c r="G4338" s="9" t="b">
        <v>0</v>
      </c>
      <c r="H4338" s="1">
        <f>+IF(spotify_data[[#This Row],[explicit]]=FALSE,0,1)</f>
        <v>0</v>
      </c>
      <c r="I4338" s="1" t="s">
        <v>22722</v>
      </c>
      <c r="J4338" s="7">
        <f>MATCH(spotify_data[[#This Row],[artist_name]],spotify_data[artist_name],0)</f>
        <v>482</v>
      </c>
      <c r="K4338">
        <v>82</v>
      </c>
      <c r="L4338" s="10">
        <f>spotify_data[[#This Row],[artist_popularity]]/100</f>
        <v>0.82</v>
      </c>
      <c r="M4338">
        <v>30714318</v>
      </c>
      <c r="N4338" s="1" t="s">
        <v>22723</v>
      </c>
      <c r="O4338" s="1" t="s">
        <v>24492</v>
      </c>
      <c r="P4338" s="1">
        <f>MATCH(spotify_data[[#This Row],[album_id]],spotify_data[album_id],0)</f>
        <v>482</v>
      </c>
      <c r="Q4338" s="1" t="s">
        <v>24493</v>
      </c>
      <c r="R4338" s="2">
        <v>25472</v>
      </c>
      <c r="S4338" s="7">
        <f ca="1">+TODAY()-spotify_data[[#This Row],[Fecha lanzamiento Album]]</f>
        <v>20559</v>
      </c>
      <c r="T4338" s="7">
        <f ca="1">+spotify_data[[#This Row],[Antigüedad Album Dias]]/60</f>
        <v>342.65</v>
      </c>
      <c r="U4338" s="8">
        <f ca="1">spotify_data[[#This Row],[Antigüedad Album Meses]]/12</f>
        <v>28.554166666666664</v>
      </c>
      <c r="V4338">
        <v>17</v>
      </c>
      <c r="W4338" s="1" t="s">
        <v>20</v>
      </c>
      <c r="X4338" s="1" t="str">
        <f>+IF(spotify_data[[#This Row],[album_type]]="album","Album",IF(spotify_data[[#This Row],[album_type]]="single","Single","Compilation"))</f>
        <v>Album</v>
      </c>
      <c r="Y4338">
        <v>236</v>
      </c>
    </row>
    <row r="4339" spans="1:25" x14ac:dyDescent="0.3">
      <c r="A4339" s="1" t="s">
        <v>24522</v>
      </c>
      <c r="B4339" s="1"/>
      <c r="C4339" s="1" t="s">
        <v>24523</v>
      </c>
      <c r="D4339">
        <v>9</v>
      </c>
      <c r="E4339">
        <v>58</v>
      </c>
      <c r="F4339" s="10">
        <f>spotify_data[[#This Row],[track_popularity]]/100</f>
        <v>0.57999999999999996</v>
      </c>
      <c r="G4339" s="9" t="b">
        <v>0</v>
      </c>
      <c r="H4339" s="1">
        <f>+IF(spotify_data[[#This Row],[explicit]]=FALSE,0,1)</f>
        <v>0</v>
      </c>
      <c r="I4339" s="1" t="s">
        <v>22722</v>
      </c>
      <c r="J4339" s="7">
        <f>MATCH(spotify_data[[#This Row],[artist_name]],spotify_data[artist_name],0)</f>
        <v>482</v>
      </c>
      <c r="K4339">
        <v>82</v>
      </c>
      <c r="L4339" s="10">
        <f>spotify_data[[#This Row],[artist_popularity]]/100</f>
        <v>0.82</v>
      </c>
      <c r="M4339">
        <v>30714318</v>
      </c>
      <c r="N4339" s="1" t="s">
        <v>22723</v>
      </c>
      <c r="O4339" s="1" t="s">
        <v>24492</v>
      </c>
      <c r="P4339" s="1">
        <f>MATCH(spotify_data[[#This Row],[album_id]],spotify_data[album_id],0)</f>
        <v>482</v>
      </c>
      <c r="Q4339" s="1" t="s">
        <v>24493</v>
      </c>
      <c r="R4339" s="2">
        <v>25472</v>
      </c>
      <c r="S4339" s="7">
        <f ca="1">+TODAY()-spotify_data[[#This Row],[Fecha lanzamiento Album]]</f>
        <v>20559</v>
      </c>
      <c r="T4339" s="7">
        <f ca="1">+spotify_data[[#This Row],[Antigüedad Album Dias]]/60</f>
        <v>342.65</v>
      </c>
      <c r="U4339" s="8">
        <f ca="1">spotify_data[[#This Row],[Antigüedad Album Meses]]/12</f>
        <v>28.554166666666664</v>
      </c>
      <c r="V4339">
        <v>17</v>
      </c>
      <c r="W4339" s="1" t="s">
        <v>20</v>
      </c>
      <c r="X4339" s="1" t="str">
        <f>+IF(spotify_data[[#This Row],[album_type]]="album","Album",IF(spotify_data[[#This Row],[album_type]]="single","Single","Compilation"))</f>
        <v>Album</v>
      </c>
      <c r="Y4339">
        <v>404</v>
      </c>
    </row>
    <row r="4340" spans="1:25" x14ac:dyDescent="0.3">
      <c r="A4340" s="1" t="s">
        <v>24649</v>
      </c>
      <c r="B4340" s="1"/>
      <c r="C4340" s="1" t="s">
        <v>24650</v>
      </c>
      <c r="D4340">
        <v>14</v>
      </c>
      <c r="E4340">
        <v>58</v>
      </c>
      <c r="F4340" s="10">
        <f>spotify_data[[#This Row],[track_popularity]]/100</f>
        <v>0.57999999999999996</v>
      </c>
      <c r="G4340" s="9" t="b">
        <v>0</v>
      </c>
      <c r="H4340" s="1">
        <f>+IF(spotify_data[[#This Row],[explicit]]=FALSE,0,1)</f>
        <v>0</v>
      </c>
      <c r="I4340" s="1" t="s">
        <v>24651</v>
      </c>
      <c r="J4340" s="7">
        <f>MATCH(spotify_data[[#This Row],[artist_name]],spotify_data[artist_name],0)</f>
        <v>2191</v>
      </c>
      <c r="K4340">
        <v>61</v>
      </c>
      <c r="L4340" s="10">
        <f>spotify_data[[#This Row],[artist_popularity]]/100</f>
        <v>0.61</v>
      </c>
      <c r="M4340">
        <v>626733</v>
      </c>
      <c r="N4340" s="1" t="s">
        <v>24652</v>
      </c>
      <c r="O4340" s="1" t="s">
        <v>24653</v>
      </c>
      <c r="P4340" s="1">
        <f>MATCH(spotify_data[[#This Row],[album_id]],spotify_data[album_id],0)</f>
        <v>2191</v>
      </c>
      <c r="Q4340" s="1" t="s">
        <v>24654</v>
      </c>
      <c r="R4340" s="2">
        <v>21731</v>
      </c>
      <c r="S4340" s="7">
        <f ca="1">+TODAY()-spotify_data[[#This Row],[Fecha lanzamiento Album]]</f>
        <v>24300</v>
      </c>
      <c r="T4340" s="7">
        <f ca="1">+spotify_data[[#This Row],[Antigüedad Album Dias]]/60</f>
        <v>405</v>
      </c>
      <c r="U4340" s="8">
        <f ca="1">spotify_data[[#This Row],[Antigüedad Album Meses]]/12</f>
        <v>33.75</v>
      </c>
      <c r="V4340">
        <v>15</v>
      </c>
      <c r="W4340" s="1" t="s">
        <v>20</v>
      </c>
      <c r="X4340" s="1" t="str">
        <f>+IF(spotify_data[[#This Row],[album_type]]="album","Album",IF(spotify_data[[#This Row],[album_type]]="single","Single","Compilation"))</f>
        <v>Album</v>
      </c>
      <c r="Y4340">
        <v>205</v>
      </c>
    </row>
    <row r="4341" spans="1:25" x14ac:dyDescent="0.3">
      <c r="A4341" s="1" t="s">
        <v>993</v>
      </c>
      <c r="B4341" s="1">
        <v>4080</v>
      </c>
      <c r="C4341" s="1" t="s">
        <v>994</v>
      </c>
      <c r="D4341">
        <v>9</v>
      </c>
      <c r="E4341">
        <v>57</v>
      </c>
      <c r="F4341" s="10">
        <f>spotify_data[[#This Row],[track_popularity]]/100</f>
        <v>0.56999999999999995</v>
      </c>
      <c r="G4341" s="9" t="b">
        <v>0</v>
      </c>
      <c r="H4341" s="1">
        <f>+IF(spotify_data[[#This Row],[explicit]]=FALSE,0,1)</f>
        <v>0</v>
      </c>
      <c r="I4341" s="1" t="s">
        <v>987</v>
      </c>
      <c r="J4341" s="7">
        <f>MATCH(spotify_data[[#This Row],[artist_name]],spotify_data[artist_name],0)</f>
        <v>4340</v>
      </c>
      <c r="K4341">
        <v>61</v>
      </c>
      <c r="L4341" s="10">
        <f>spotify_data[[#This Row],[artist_popularity]]/100</f>
        <v>0.61</v>
      </c>
      <c r="M4341">
        <v>7429055</v>
      </c>
      <c r="N4341" s="1" t="s">
        <v>988</v>
      </c>
      <c r="O4341" s="1" t="s">
        <v>989</v>
      </c>
      <c r="P4341" s="1">
        <f>MATCH(spotify_data[[#This Row],[album_id]],spotify_data[album_id],0)</f>
        <v>4340</v>
      </c>
      <c r="Q4341" s="1" t="s">
        <v>990</v>
      </c>
      <c r="R4341" s="2">
        <v>45898</v>
      </c>
      <c r="S4341" s="7">
        <f ca="1">+TODAY()-spotify_data[[#This Row],[Fecha lanzamiento Album]]</f>
        <v>133</v>
      </c>
      <c r="T4341" s="7">
        <f ca="1">+spotify_data[[#This Row],[Antigüedad Album Dias]]/60</f>
        <v>2.2166666666666668</v>
      </c>
      <c r="U4341" s="8">
        <f ca="1">spotify_data[[#This Row],[Antigüedad Album Meses]]/12</f>
        <v>0.18472222222222223</v>
      </c>
      <c r="V4341">
        <v>12</v>
      </c>
      <c r="W4341" s="1" t="s">
        <v>20</v>
      </c>
      <c r="X4341" s="1" t="str">
        <f>+IF(spotify_data[[#This Row],[album_type]]="album","Album",IF(spotify_data[[#This Row],[album_type]]="single","Single","Compilation"))</f>
        <v>Album</v>
      </c>
      <c r="Y4341">
        <v>256</v>
      </c>
    </row>
    <row r="4342" spans="1:25" x14ac:dyDescent="0.3">
      <c r="A4342" s="1" t="s">
        <v>1453</v>
      </c>
      <c r="B4342" s="1">
        <v>7340</v>
      </c>
      <c r="C4342" s="1" t="s">
        <v>1454</v>
      </c>
      <c r="D4342">
        <v>1</v>
      </c>
      <c r="E4342">
        <v>57</v>
      </c>
      <c r="F4342" s="10">
        <f>spotify_data[[#This Row],[track_popularity]]/100</f>
        <v>0.56999999999999995</v>
      </c>
      <c r="G4342" s="9" t="b">
        <v>0</v>
      </c>
      <c r="H4342" s="1">
        <f>+IF(spotify_data[[#This Row],[explicit]]=FALSE,0,1)</f>
        <v>0</v>
      </c>
      <c r="I4342" s="1" t="s">
        <v>1455</v>
      </c>
      <c r="J4342" s="7">
        <f>MATCH(spotify_data[[#This Row],[artist_name]],spotify_data[artist_name],0)</f>
        <v>4341</v>
      </c>
      <c r="K4342">
        <v>63</v>
      </c>
      <c r="L4342" s="10">
        <f>spotify_data[[#This Row],[artist_popularity]]/100</f>
        <v>0.63</v>
      </c>
      <c r="M4342">
        <v>1441722</v>
      </c>
      <c r="N4342" s="1" t="s">
        <v>1456</v>
      </c>
      <c r="O4342" s="1" t="s">
        <v>1457</v>
      </c>
      <c r="P4342" s="1">
        <f>MATCH(spotify_data[[#This Row],[album_id]],spotify_data[album_id],0)</f>
        <v>4341</v>
      </c>
      <c r="Q4342" s="1" t="s">
        <v>1454</v>
      </c>
      <c r="R4342" s="2">
        <v>45854</v>
      </c>
      <c r="S4342" s="7">
        <f ca="1">+TODAY()-spotify_data[[#This Row],[Fecha lanzamiento Album]]</f>
        <v>177</v>
      </c>
      <c r="T4342" s="7">
        <f ca="1">+spotify_data[[#This Row],[Antigüedad Album Dias]]/60</f>
        <v>2.95</v>
      </c>
      <c r="U4342" s="8">
        <f ca="1">spotify_data[[#This Row],[Antigüedad Album Meses]]/12</f>
        <v>0.24583333333333335</v>
      </c>
      <c r="V4342">
        <v>1</v>
      </c>
      <c r="W4342" s="1" t="s">
        <v>21</v>
      </c>
      <c r="X4342" s="1" t="str">
        <f>+IF(spotify_data[[#This Row],[album_type]]="album","Album",IF(spotify_data[[#This Row],[album_type]]="single","Single","Compilation"))</f>
        <v>Single</v>
      </c>
      <c r="Y4342">
        <v>384</v>
      </c>
    </row>
    <row r="4343" spans="1:25" x14ac:dyDescent="0.3">
      <c r="A4343" s="1" t="s">
        <v>1474</v>
      </c>
      <c r="B4343" s="1">
        <v>7360</v>
      </c>
      <c r="C4343" s="1" t="s">
        <v>1475</v>
      </c>
      <c r="D4343">
        <v>16</v>
      </c>
      <c r="E4343">
        <v>57</v>
      </c>
      <c r="F4343" s="10">
        <f>spotify_data[[#This Row],[track_popularity]]/100</f>
        <v>0.56999999999999995</v>
      </c>
      <c r="G4343" s="9" t="b">
        <v>1</v>
      </c>
      <c r="H4343" s="1">
        <f>+IF(spotify_data[[#This Row],[explicit]]=FALSE,0,1)</f>
        <v>1</v>
      </c>
      <c r="I4343" s="1" t="s">
        <v>887</v>
      </c>
      <c r="J4343" s="7">
        <f>MATCH(spotify_data[[#This Row],[artist_name]],spotify_data[artist_name],0)</f>
        <v>29</v>
      </c>
      <c r="K4343">
        <v>91</v>
      </c>
      <c r="L4343" s="10">
        <f>spotify_data[[#This Row],[artist_popularity]]/100</f>
        <v>0.91</v>
      </c>
      <c r="M4343">
        <v>85008100</v>
      </c>
      <c r="N4343" s="1" t="s">
        <v>888</v>
      </c>
      <c r="O4343" s="1" t="s">
        <v>1472</v>
      </c>
      <c r="P4343" s="1">
        <f>MATCH(spotify_data[[#This Row],[album_id]],spotify_data[album_id],0)</f>
        <v>29</v>
      </c>
      <c r="Q4343" s="1" t="s">
        <v>1473</v>
      </c>
      <c r="R4343" s="2">
        <v>45849</v>
      </c>
      <c r="S4343" s="7">
        <f ca="1">+TODAY()-spotify_data[[#This Row],[Fecha lanzamiento Album]]</f>
        <v>182</v>
      </c>
      <c r="T4343" s="7">
        <f ca="1">+spotify_data[[#This Row],[Antigüedad Album Dias]]/60</f>
        <v>3.0333333333333332</v>
      </c>
      <c r="U4343" s="8">
        <f ca="1">spotify_data[[#This Row],[Antigüedad Album Meses]]/12</f>
        <v>0.25277777777777777</v>
      </c>
      <c r="V4343">
        <v>21</v>
      </c>
      <c r="W4343" s="1" t="s">
        <v>20</v>
      </c>
      <c r="X4343" s="1" t="str">
        <f>+IF(spotify_data[[#This Row],[album_type]]="album","Album",IF(spotify_data[[#This Row],[album_type]]="single","Single","Compilation"))</f>
        <v>Album</v>
      </c>
      <c r="Y4343">
        <v>83</v>
      </c>
    </row>
    <row r="4344" spans="1:25" x14ac:dyDescent="0.3">
      <c r="A4344" s="1" t="s">
        <v>1546</v>
      </c>
      <c r="B4344" s="1">
        <v>8337</v>
      </c>
      <c r="C4344" s="1" t="s">
        <v>1547</v>
      </c>
      <c r="D4344">
        <v>21</v>
      </c>
      <c r="E4344">
        <v>57</v>
      </c>
      <c r="F4344" s="10">
        <f>spotify_data[[#This Row],[track_popularity]]/100</f>
        <v>0.56999999999999995</v>
      </c>
      <c r="G4344" s="9" t="b">
        <v>0</v>
      </c>
      <c r="H4344" s="1">
        <f>+IF(spotify_data[[#This Row],[explicit]]=FALSE,0,1)</f>
        <v>0</v>
      </c>
      <c r="I4344" s="1" t="s">
        <v>1548</v>
      </c>
      <c r="J4344" s="7">
        <f>MATCH(spotify_data[[#This Row],[artist_name]],spotify_data[artist_name],0)</f>
        <v>4343</v>
      </c>
      <c r="K4344">
        <v>47</v>
      </c>
      <c r="L4344" s="10">
        <f>spotify_data[[#This Row],[artist_popularity]]/100</f>
        <v>0.47</v>
      </c>
      <c r="M4344">
        <v>168546</v>
      </c>
      <c r="N4344" s="1" t="s">
        <v>1549</v>
      </c>
      <c r="O4344" s="1" t="s">
        <v>1472</v>
      </c>
      <c r="P4344" s="1">
        <f>MATCH(spotify_data[[#This Row],[album_id]],spotify_data[album_id],0)</f>
        <v>29</v>
      </c>
      <c r="Q4344" s="1" t="s">
        <v>1473</v>
      </c>
      <c r="R4344" s="2">
        <v>45849</v>
      </c>
      <c r="S4344" s="7">
        <f ca="1">+TODAY()-spotify_data[[#This Row],[Fecha lanzamiento Album]]</f>
        <v>182</v>
      </c>
      <c r="T4344" s="7">
        <f ca="1">+spotify_data[[#This Row],[Antigüedad Album Dias]]/60</f>
        <v>3.0333333333333332</v>
      </c>
      <c r="U4344" s="8">
        <f ca="1">spotify_data[[#This Row],[Antigüedad Album Meses]]/12</f>
        <v>0.25277777777777777</v>
      </c>
      <c r="V4344">
        <v>21</v>
      </c>
      <c r="W4344" s="1" t="s">
        <v>20</v>
      </c>
      <c r="X4344" s="1" t="str">
        <f>+IF(spotify_data[[#This Row],[album_type]]="album","Album",IF(spotify_data[[#This Row],[album_type]]="single","Single","Compilation"))</f>
        <v>Album</v>
      </c>
      <c r="Y4344">
        <v>151</v>
      </c>
    </row>
    <row r="4345" spans="1:25" x14ac:dyDescent="0.3">
      <c r="A4345" s="1" t="s">
        <v>2068</v>
      </c>
      <c r="B4345" s="1">
        <v>6584</v>
      </c>
      <c r="C4345" s="1" t="s">
        <v>2069</v>
      </c>
      <c r="D4345">
        <v>1</v>
      </c>
      <c r="E4345">
        <v>57</v>
      </c>
      <c r="F4345" s="10">
        <f>spotify_data[[#This Row],[track_popularity]]/100</f>
        <v>0.56999999999999995</v>
      </c>
      <c r="G4345" s="9" t="b">
        <v>1</v>
      </c>
      <c r="H4345" s="1">
        <f>+IF(spotify_data[[#This Row],[explicit]]=FALSE,0,1)</f>
        <v>1</v>
      </c>
      <c r="I4345" s="1" t="s">
        <v>2070</v>
      </c>
      <c r="J4345" s="7">
        <f>MATCH(spotify_data[[#This Row],[artist_name]],spotify_data[artist_name],0)</f>
        <v>4344</v>
      </c>
      <c r="K4345">
        <v>70</v>
      </c>
      <c r="L4345" s="10">
        <f>spotify_data[[#This Row],[artist_popularity]]/100</f>
        <v>0.7</v>
      </c>
      <c r="M4345">
        <v>6640767</v>
      </c>
      <c r="N4345" s="1" t="s">
        <v>2071</v>
      </c>
      <c r="O4345" s="1" t="s">
        <v>2072</v>
      </c>
      <c r="P4345" s="1">
        <f>MATCH(spotify_data[[#This Row],[album_id]],spotify_data[album_id],0)</f>
        <v>4344</v>
      </c>
      <c r="Q4345" s="1" t="s">
        <v>2069</v>
      </c>
      <c r="R4345" s="2">
        <v>45765</v>
      </c>
      <c r="S4345" s="7">
        <f ca="1">+TODAY()-spotify_data[[#This Row],[Fecha lanzamiento Album]]</f>
        <v>266</v>
      </c>
      <c r="T4345" s="7">
        <f ca="1">+spotify_data[[#This Row],[Antigüedad Album Dias]]/60</f>
        <v>4.4333333333333336</v>
      </c>
      <c r="U4345" s="8">
        <f ca="1">spotify_data[[#This Row],[Antigüedad Album Meses]]/12</f>
        <v>0.36944444444444446</v>
      </c>
      <c r="V4345">
        <v>1</v>
      </c>
      <c r="W4345" s="1" t="s">
        <v>21</v>
      </c>
      <c r="X4345" s="1" t="str">
        <f>+IF(spotify_data[[#This Row],[album_type]]="album","Album",IF(spotify_data[[#This Row],[album_type]]="single","Single","Compilation"))</f>
        <v>Single</v>
      </c>
      <c r="Y4345">
        <v>31</v>
      </c>
    </row>
    <row r="4346" spans="1:25" x14ac:dyDescent="0.3">
      <c r="A4346" s="1" t="s">
        <v>2150</v>
      </c>
      <c r="B4346" s="1">
        <v>2512</v>
      </c>
      <c r="C4346" s="1" t="s">
        <v>2151</v>
      </c>
      <c r="D4346">
        <v>1</v>
      </c>
      <c r="E4346">
        <v>57</v>
      </c>
      <c r="F4346" s="10">
        <f>spotify_data[[#This Row],[track_popularity]]/100</f>
        <v>0.56999999999999995</v>
      </c>
      <c r="G4346" s="9" t="b">
        <v>0</v>
      </c>
      <c r="H4346" s="1">
        <f>+IF(spotify_data[[#This Row],[explicit]]=FALSE,0,1)</f>
        <v>0</v>
      </c>
      <c r="I4346" s="1" t="s">
        <v>2152</v>
      </c>
      <c r="J4346" s="7">
        <f>MATCH(spotify_data[[#This Row],[artist_name]],spotify_data[artist_name],0)</f>
        <v>4345</v>
      </c>
      <c r="K4346">
        <v>55</v>
      </c>
      <c r="L4346" s="10">
        <f>spotify_data[[#This Row],[artist_popularity]]/100</f>
        <v>0.55000000000000004</v>
      </c>
      <c r="M4346">
        <v>3650</v>
      </c>
      <c r="N4346" s="1" t="s">
        <v>2153</v>
      </c>
      <c r="O4346" s="1" t="s">
        <v>2154</v>
      </c>
      <c r="P4346" s="1">
        <f>MATCH(spotify_data[[#This Row],[album_id]],spotify_data[album_id],0)</f>
        <v>4345</v>
      </c>
      <c r="Q4346" s="1" t="s">
        <v>2151</v>
      </c>
      <c r="R4346" s="2">
        <v>45751</v>
      </c>
      <c r="S4346" s="7">
        <f ca="1">+TODAY()-spotify_data[[#This Row],[Fecha lanzamiento Album]]</f>
        <v>280</v>
      </c>
      <c r="T4346" s="7">
        <f ca="1">+spotify_data[[#This Row],[Antigüedad Album Dias]]/60</f>
        <v>4.666666666666667</v>
      </c>
      <c r="U4346" s="8">
        <f ca="1">spotify_data[[#This Row],[Antigüedad Album Meses]]/12</f>
        <v>0.3888888888888889</v>
      </c>
      <c r="V4346">
        <v>1</v>
      </c>
      <c r="W4346" s="1" t="s">
        <v>21</v>
      </c>
      <c r="X4346" s="1" t="str">
        <f>+IF(spotify_data[[#This Row],[album_type]]="album","Album",IF(spotify_data[[#This Row],[album_type]]="single","Single","Compilation"))</f>
        <v>Single</v>
      </c>
      <c r="Y4346">
        <v>376</v>
      </c>
    </row>
    <row r="4347" spans="1:25" x14ac:dyDescent="0.3">
      <c r="A4347" s="1" t="s">
        <v>2323</v>
      </c>
      <c r="B4347" s="1">
        <v>40</v>
      </c>
      <c r="C4347" s="1" t="s">
        <v>2324</v>
      </c>
      <c r="D4347">
        <v>3</v>
      </c>
      <c r="E4347">
        <v>57</v>
      </c>
      <c r="F4347" s="10">
        <f>spotify_data[[#This Row],[track_popularity]]/100</f>
        <v>0.56999999999999995</v>
      </c>
      <c r="G4347" s="9" t="b">
        <v>0</v>
      </c>
      <c r="H4347" s="1">
        <f>+IF(spotify_data[[#This Row],[explicit]]=FALSE,0,1)</f>
        <v>0</v>
      </c>
      <c r="I4347" s="1" t="s">
        <v>2325</v>
      </c>
      <c r="J4347" s="7">
        <f>MATCH(spotify_data[[#This Row],[artist_name]],spotify_data[artist_name],0)</f>
        <v>4346</v>
      </c>
      <c r="K4347">
        <v>48</v>
      </c>
      <c r="L4347" s="10">
        <f>spotify_data[[#This Row],[artist_popularity]]/100</f>
        <v>0.48</v>
      </c>
      <c r="M4347">
        <v>1921</v>
      </c>
      <c r="N4347" s="1" t="s">
        <v>23</v>
      </c>
      <c r="O4347" s="1" t="s">
        <v>2326</v>
      </c>
      <c r="P4347" s="1">
        <f>MATCH(spotify_data[[#This Row],[album_id]],spotify_data[album_id],0)</f>
        <v>4346</v>
      </c>
      <c r="Q4347" s="1" t="s">
        <v>2327</v>
      </c>
      <c r="R4347" s="2">
        <v>45721</v>
      </c>
      <c r="S4347" s="7">
        <f ca="1">+TODAY()-spotify_data[[#This Row],[Fecha lanzamiento Album]]</f>
        <v>310</v>
      </c>
      <c r="T4347" s="7">
        <f ca="1">+spotify_data[[#This Row],[Antigüedad Album Dias]]/60</f>
        <v>5.166666666666667</v>
      </c>
      <c r="U4347" s="8">
        <f ca="1">spotify_data[[#This Row],[Antigüedad Album Meses]]/12</f>
        <v>0.43055555555555558</v>
      </c>
      <c r="V4347">
        <v>8</v>
      </c>
      <c r="W4347" s="1" t="s">
        <v>21</v>
      </c>
      <c r="X4347" s="1" t="str">
        <f>+IF(spotify_data[[#This Row],[album_type]]="album","Album",IF(spotify_data[[#This Row],[album_type]]="single","Single","Compilation"))</f>
        <v>Single</v>
      </c>
      <c r="Y4347">
        <v>233</v>
      </c>
    </row>
    <row r="4348" spans="1:25" x14ac:dyDescent="0.3">
      <c r="A4348" s="1" t="s">
        <v>2794</v>
      </c>
      <c r="B4348" s="1">
        <v>1023</v>
      </c>
      <c r="C4348" s="1" t="s">
        <v>2795</v>
      </c>
      <c r="D4348">
        <v>1</v>
      </c>
      <c r="E4348">
        <v>57</v>
      </c>
      <c r="F4348" s="10">
        <f>spotify_data[[#This Row],[track_popularity]]/100</f>
        <v>0.56999999999999995</v>
      </c>
      <c r="G4348" s="9" t="b">
        <v>0</v>
      </c>
      <c r="H4348" s="1">
        <f>+IF(spotify_data[[#This Row],[explicit]]=FALSE,0,1)</f>
        <v>0</v>
      </c>
      <c r="I4348" s="1" t="s">
        <v>2796</v>
      </c>
      <c r="J4348" s="7">
        <f>MATCH(spotify_data[[#This Row],[artist_name]],spotify_data[artist_name],0)</f>
        <v>4347</v>
      </c>
      <c r="K4348">
        <v>48</v>
      </c>
      <c r="L4348" s="10">
        <f>spotify_data[[#This Row],[artist_popularity]]/100</f>
        <v>0.48</v>
      </c>
      <c r="M4348">
        <v>2631</v>
      </c>
      <c r="N4348" s="1" t="s">
        <v>2797</v>
      </c>
      <c r="O4348" s="1" t="s">
        <v>2798</v>
      </c>
      <c r="P4348" s="1">
        <f>MATCH(spotify_data[[#This Row],[album_id]],spotify_data[album_id],0)</f>
        <v>4347</v>
      </c>
      <c r="Q4348" s="1" t="s">
        <v>2795</v>
      </c>
      <c r="R4348" s="2">
        <v>45604</v>
      </c>
      <c r="S4348" s="7">
        <f ca="1">+TODAY()-spotify_data[[#This Row],[Fecha lanzamiento Album]]</f>
        <v>427</v>
      </c>
      <c r="T4348" s="7">
        <f ca="1">+spotify_data[[#This Row],[Antigüedad Album Dias]]/60</f>
        <v>7.1166666666666663</v>
      </c>
      <c r="U4348" s="8">
        <f ca="1">spotify_data[[#This Row],[Antigüedad Album Meses]]/12</f>
        <v>0.59305555555555556</v>
      </c>
      <c r="V4348">
        <v>1</v>
      </c>
      <c r="W4348" s="1" t="s">
        <v>21</v>
      </c>
      <c r="X4348" s="1" t="str">
        <f>+IF(spotify_data[[#This Row],[album_type]]="album","Album",IF(spotify_data[[#This Row],[album_type]]="single","Single","Compilation"))</f>
        <v>Single</v>
      </c>
      <c r="Y4348">
        <v>249</v>
      </c>
    </row>
    <row r="4349" spans="1:25" x14ac:dyDescent="0.3">
      <c r="A4349" s="1" t="s">
        <v>2835</v>
      </c>
      <c r="B4349" s="1">
        <v>2700</v>
      </c>
      <c r="C4349" s="1" t="s">
        <v>2836</v>
      </c>
      <c r="D4349">
        <v>1</v>
      </c>
      <c r="E4349">
        <v>57</v>
      </c>
      <c r="F4349" s="10">
        <f>spotify_data[[#This Row],[track_popularity]]/100</f>
        <v>0.56999999999999995</v>
      </c>
      <c r="G4349" s="9" t="b">
        <v>0</v>
      </c>
      <c r="H4349" s="1">
        <f>+IF(spotify_data[[#This Row],[explicit]]=FALSE,0,1)</f>
        <v>0</v>
      </c>
      <c r="I4349" s="1" t="s">
        <v>188</v>
      </c>
      <c r="J4349" s="7">
        <f>MATCH(spotify_data[[#This Row],[artist_name]],spotify_data[artist_name],0)</f>
        <v>2945</v>
      </c>
      <c r="K4349">
        <v>59</v>
      </c>
      <c r="L4349" s="10">
        <f>spotify_data[[#This Row],[artist_popularity]]/100</f>
        <v>0.59</v>
      </c>
      <c r="M4349">
        <v>130194</v>
      </c>
      <c r="N4349" s="1" t="s">
        <v>27</v>
      </c>
      <c r="O4349" s="1" t="s">
        <v>2837</v>
      </c>
      <c r="P4349" s="1">
        <f>MATCH(spotify_data[[#This Row],[album_id]],spotify_data[album_id],0)</f>
        <v>4348</v>
      </c>
      <c r="Q4349" s="1" t="s">
        <v>2836</v>
      </c>
      <c r="R4349" s="2">
        <v>45594</v>
      </c>
      <c r="S4349" s="7">
        <f ca="1">+TODAY()-spotify_data[[#This Row],[Fecha lanzamiento Album]]</f>
        <v>437</v>
      </c>
      <c r="T4349" s="7">
        <f ca="1">+spotify_data[[#This Row],[Antigüedad Album Dias]]/60</f>
        <v>7.2833333333333332</v>
      </c>
      <c r="U4349" s="8">
        <f ca="1">spotify_data[[#This Row],[Antigüedad Album Meses]]/12</f>
        <v>0.6069444444444444</v>
      </c>
      <c r="V4349">
        <v>2</v>
      </c>
      <c r="W4349" s="1" t="s">
        <v>21</v>
      </c>
      <c r="X4349" s="1" t="str">
        <f>+IF(spotify_data[[#This Row],[album_type]]="album","Album",IF(spotify_data[[#This Row],[album_type]]="single","Single","Compilation"))</f>
        <v>Single</v>
      </c>
      <c r="Y4349">
        <v>273</v>
      </c>
    </row>
    <row r="4350" spans="1:25" x14ac:dyDescent="0.3">
      <c r="A4350" s="1" t="s">
        <v>3299</v>
      </c>
      <c r="B4350" s="1">
        <v>5464</v>
      </c>
      <c r="C4350" s="1" t="s">
        <v>3300</v>
      </c>
      <c r="D4350">
        <v>17</v>
      </c>
      <c r="E4350">
        <v>57</v>
      </c>
      <c r="F4350" s="10">
        <f>spotify_data[[#This Row],[track_popularity]]/100</f>
        <v>0.56999999999999995</v>
      </c>
      <c r="G4350" s="9" t="b">
        <v>0</v>
      </c>
      <c r="H4350" s="1">
        <f>+IF(spotify_data[[#This Row],[explicit]]=FALSE,0,1)</f>
        <v>0</v>
      </c>
      <c r="I4350" s="1" t="s">
        <v>3271</v>
      </c>
      <c r="J4350" s="7">
        <f>MATCH(spotify_data[[#This Row],[artist_name]],spotify_data[artist_name],0)</f>
        <v>175</v>
      </c>
      <c r="K4350">
        <v>85</v>
      </c>
      <c r="L4350" s="10">
        <f>spotify_data[[#This Row],[artist_popularity]]/100</f>
        <v>0.85</v>
      </c>
      <c r="M4350">
        <v>47716988</v>
      </c>
      <c r="N4350" s="1" t="s">
        <v>3272</v>
      </c>
      <c r="O4350" s="1" t="s">
        <v>3273</v>
      </c>
      <c r="P4350" s="1">
        <f>MATCH(spotify_data[[#This Row],[album_id]],spotify_data[album_id],0)</f>
        <v>385</v>
      </c>
      <c r="Q4350" s="1" t="s">
        <v>3274</v>
      </c>
      <c r="R4350" s="2">
        <v>45519</v>
      </c>
      <c r="S4350" s="7">
        <f ca="1">+TODAY()-spotify_data[[#This Row],[Fecha lanzamiento Album]]</f>
        <v>512</v>
      </c>
      <c r="T4350" s="7">
        <f ca="1">+spotify_data[[#This Row],[Antigüedad Album Dias]]/60</f>
        <v>8.5333333333333332</v>
      </c>
      <c r="U4350" s="8">
        <f ca="1">spotify_data[[#This Row],[Antigüedad Album Meses]]/12</f>
        <v>0.71111111111111114</v>
      </c>
      <c r="V4350">
        <v>18</v>
      </c>
      <c r="W4350" s="1" t="s">
        <v>20</v>
      </c>
      <c r="X4350" s="1" t="str">
        <f>+IF(spotify_data[[#This Row],[album_type]]="album","Album",IF(spotify_data[[#This Row],[album_type]]="single","Single","Compilation"))</f>
        <v>Album</v>
      </c>
      <c r="Y4350">
        <v>259</v>
      </c>
    </row>
    <row r="4351" spans="1:25" x14ac:dyDescent="0.3">
      <c r="A4351" s="1" t="s">
        <v>3310</v>
      </c>
      <c r="B4351" s="1">
        <v>1272</v>
      </c>
      <c r="C4351" s="1" t="s">
        <v>3311</v>
      </c>
      <c r="D4351">
        <v>14</v>
      </c>
      <c r="E4351">
        <v>57</v>
      </c>
      <c r="F4351" s="10">
        <f>spotify_data[[#This Row],[track_popularity]]/100</f>
        <v>0.56999999999999995</v>
      </c>
      <c r="G4351" s="9" t="b">
        <v>1</v>
      </c>
      <c r="H4351" s="1">
        <f>+IF(spotify_data[[#This Row],[explicit]]=FALSE,0,1)</f>
        <v>1</v>
      </c>
      <c r="I4351" s="1" t="s">
        <v>3271</v>
      </c>
      <c r="J4351" s="7">
        <f>MATCH(spotify_data[[#This Row],[artist_name]],spotify_data[artist_name],0)</f>
        <v>175</v>
      </c>
      <c r="K4351">
        <v>86</v>
      </c>
      <c r="L4351" s="10">
        <f>spotify_data[[#This Row],[artist_popularity]]/100</f>
        <v>0.86</v>
      </c>
      <c r="M4351">
        <v>47720209</v>
      </c>
      <c r="N4351" s="1" t="s">
        <v>3272</v>
      </c>
      <c r="O4351" s="1" t="s">
        <v>3273</v>
      </c>
      <c r="P4351" s="1">
        <f>MATCH(spotify_data[[#This Row],[album_id]],spotify_data[album_id],0)</f>
        <v>385</v>
      </c>
      <c r="Q4351" s="1" t="s">
        <v>3274</v>
      </c>
      <c r="R4351" s="2">
        <v>45519</v>
      </c>
      <c r="S4351" s="7">
        <f ca="1">+TODAY()-spotify_data[[#This Row],[Fecha lanzamiento Album]]</f>
        <v>512</v>
      </c>
      <c r="T4351" s="7">
        <f ca="1">+spotify_data[[#This Row],[Antigüedad Album Dias]]/60</f>
        <v>8.5333333333333332</v>
      </c>
      <c r="U4351" s="8">
        <f ca="1">spotify_data[[#This Row],[Antigüedad Album Meses]]/12</f>
        <v>0.71111111111111114</v>
      </c>
      <c r="V4351">
        <v>18</v>
      </c>
      <c r="W4351" s="1" t="s">
        <v>20</v>
      </c>
      <c r="X4351" s="1" t="str">
        <f>+IF(spotify_data[[#This Row],[album_type]]="album","Album",IF(spotify_data[[#This Row],[album_type]]="single","Single","Compilation"))</f>
        <v>Album</v>
      </c>
      <c r="Y4351">
        <v>34</v>
      </c>
    </row>
    <row r="4352" spans="1:25" x14ac:dyDescent="0.3">
      <c r="A4352" s="1" t="s">
        <v>3552</v>
      </c>
      <c r="B4352" s="1">
        <v>4842</v>
      </c>
      <c r="C4352" s="1" t="s">
        <v>3553</v>
      </c>
      <c r="D4352">
        <v>9</v>
      </c>
      <c r="E4352">
        <v>57</v>
      </c>
      <c r="F4352" s="10">
        <f>spotify_data[[#This Row],[track_popularity]]/100</f>
        <v>0.56999999999999995</v>
      </c>
      <c r="G4352" s="9" t="b">
        <v>1</v>
      </c>
      <c r="H4352" s="1">
        <f>+IF(spotify_data[[#This Row],[explicit]]=FALSE,0,1)</f>
        <v>1</v>
      </c>
      <c r="I4352" s="1" t="s">
        <v>3543</v>
      </c>
      <c r="J4352" s="7">
        <f>MATCH(spotify_data[[#This Row],[artist_name]],spotify_data[artist_name],0)</f>
        <v>1843</v>
      </c>
      <c r="K4352">
        <v>76</v>
      </c>
      <c r="L4352" s="10">
        <f>spotify_data[[#This Row],[artist_popularity]]/100</f>
        <v>0.76</v>
      </c>
      <c r="M4352">
        <v>10895519</v>
      </c>
      <c r="N4352" s="1" t="s">
        <v>23</v>
      </c>
      <c r="O4352" s="1" t="s">
        <v>3544</v>
      </c>
      <c r="P4352" s="1">
        <f>MATCH(spotify_data[[#This Row],[album_id]],spotify_data[album_id],0)</f>
        <v>1843</v>
      </c>
      <c r="Q4352" s="1" t="s">
        <v>3545</v>
      </c>
      <c r="R4352" s="2">
        <v>45471</v>
      </c>
      <c r="S4352" s="7">
        <f ca="1">+TODAY()-spotify_data[[#This Row],[Fecha lanzamiento Album]]</f>
        <v>560</v>
      </c>
      <c r="T4352" s="7">
        <f ca="1">+spotify_data[[#This Row],[Antigüedad Album Dias]]/60</f>
        <v>9.3333333333333339</v>
      </c>
      <c r="U4352" s="8">
        <f ca="1">spotify_data[[#This Row],[Antigüedad Album Meses]]/12</f>
        <v>0.77777777777777779</v>
      </c>
      <c r="V4352">
        <v>18</v>
      </c>
      <c r="W4352" s="1" t="s">
        <v>20</v>
      </c>
      <c r="X4352" s="1" t="str">
        <f>+IF(spotify_data[[#This Row],[album_type]]="album","Album",IF(spotify_data[[#This Row],[album_type]]="single","Single","Compilation"))</f>
        <v>Album</v>
      </c>
      <c r="Y4352">
        <v>257</v>
      </c>
    </row>
    <row r="4353" spans="1:25" x14ac:dyDescent="0.3">
      <c r="A4353" s="1" t="s">
        <v>3593</v>
      </c>
      <c r="B4353" s="1">
        <v>5317</v>
      </c>
      <c r="C4353" s="1" t="s">
        <v>3594</v>
      </c>
      <c r="D4353">
        <v>4</v>
      </c>
      <c r="E4353">
        <v>57</v>
      </c>
      <c r="F4353" s="10">
        <f>spotify_data[[#This Row],[track_popularity]]/100</f>
        <v>0.56999999999999995</v>
      </c>
      <c r="G4353" s="9" t="b">
        <v>1</v>
      </c>
      <c r="H4353" s="1">
        <f>+IF(spotify_data[[#This Row],[explicit]]=FALSE,0,1)</f>
        <v>1</v>
      </c>
      <c r="I4353" s="1" t="s">
        <v>3543</v>
      </c>
      <c r="J4353" s="7">
        <f>MATCH(spotify_data[[#This Row],[artist_name]],spotify_data[artist_name],0)</f>
        <v>1843</v>
      </c>
      <c r="K4353">
        <v>76</v>
      </c>
      <c r="L4353" s="10">
        <f>spotify_data[[#This Row],[artist_popularity]]/100</f>
        <v>0.76</v>
      </c>
      <c r="M4353">
        <v>10890822</v>
      </c>
      <c r="N4353" s="1" t="s">
        <v>23</v>
      </c>
      <c r="O4353" s="1" t="s">
        <v>3544</v>
      </c>
      <c r="P4353" s="1">
        <f>MATCH(spotify_data[[#This Row],[album_id]],spotify_data[album_id],0)</f>
        <v>1843</v>
      </c>
      <c r="Q4353" s="1" t="s">
        <v>3545</v>
      </c>
      <c r="R4353" s="2">
        <v>45471</v>
      </c>
      <c r="S4353" s="7">
        <f ca="1">+TODAY()-spotify_data[[#This Row],[Fecha lanzamiento Album]]</f>
        <v>560</v>
      </c>
      <c r="T4353" s="7">
        <f ca="1">+spotify_data[[#This Row],[Antigüedad Album Dias]]/60</f>
        <v>9.3333333333333339</v>
      </c>
      <c r="U4353" s="8">
        <f ca="1">spotify_data[[#This Row],[Antigüedad Album Meses]]/12</f>
        <v>0.77777777777777779</v>
      </c>
      <c r="V4353">
        <v>18</v>
      </c>
      <c r="W4353" s="1" t="s">
        <v>20</v>
      </c>
      <c r="X4353" s="1" t="str">
        <f>+IF(spotify_data[[#This Row],[album_type]]="album","Album",IF(spotify_data[[#This Row],[album_type]]="single","Single","Compilation"))</f>
        <v>Album</v>
      </c>
      <c r="Y4353">
        <v>319</v>
      </c>
    </row>
    <row r="4354" spans="1:25" x14ac:dyDescent="0.3">
      <c r="A4354" s="1" t="s">
        <v>3613</v>
      </c>
      <c r="B4354" s="1">
        <v>4477</v>
      </c>
      <c r="C4354" s="1" t="s">
        <v>3614</v>
      </c>
      <c r="D4354">
        <v>1</v>
      </c>
      <c r="E4354">
        <v>57</v>
      </c>
      <c r="F4354" s="10">
        <f>spotify_data[[#This Row],[track_popularity]]/100</f>
        <v>0.56999999999999995</v>
      </c>
      <c r="G4354" s="9" t="b">
        <v>0</v>
      </c>
      <c r="H4354" s="1">
        <f>+IF(spotify_data[[#This Row],[explicit]]=FALSE,0,1)</f>
        <v>0</v>
      </c>
      <c r="I4354" s="1" t="s">
        <v>3615</v>
      </c>
      <c r="J4354" s="7">
        <f>MATCH(spotify_data[[#This Row],[artist_name]],spotify_data[artist_name],0)</f>
        <v>4353</v>
      </c>
      <c r="K4354">
        <v>63</v>
      </c>
      <c r="L4354" s="10">
        <f>spotify_data[[#This Row],[artist_popularity]]/100</f>
        <v>0.63</v>
      </c>
      <c r="M4354">
        <v>224322</v>
      </c>
      <c r="N4354" s="1" t="s">
        <v>3616</v>
      </c>
      <c r="O4354" s="1" t="s">
        <v>3617</v>
      </c>
      <c r="P4354" s="1">
        <f>MATCH(spotify_data[[#This Row],[album_id]],spotify_data[album_id],0)</f>
        <v>4353</v>
      </c>
      <c r="Q4354" s="1" t="s">
        <v>3614</v>
      </c>
      <c r="R4354" s="2">
        <v>45464</v>
      </c>
      <c r="S4354" s="7">
        <f ca="1">+TODAY()-spotify_data[[#This Row],[Fecha lanzamiento Album]]</f>
        <v>567</v>
      </c>
      <c r="T4354" s="7">
        <f ca="1">+spotify_data[[#This Row],[Antigüedad Album Dias]]/60</f>
        <v>9.4499999999999993</v>
      </c>
      <c r="U4354" s="8">
        <f ca="1">spotify_data[[#This Row],[Antigüedad Album Meses]]/12</f>
        <v>0.78749999999999998</v>
      </c>
      <c r="V4354">
        <v>1</v>
      </c>
      <c r="W4354" s="1" t="s">
        <v>21</v>
      </c>
      <c r="X4354" s="1" t="str">
        <f>+IF(spotify_data[[#This Row],[album_type]]="album","Album",IF(spotify_data[[#This Row],[album_type]]="single","Single","Compilation"))</f>
        <v>Single</v>
      </c>
      <c r="Y4354">
        <v>26</v>
      </c>
    </row>
    <row r="4355" spans="1:25" x14ac:dyDescent="0.3">
      <c r="A4355" s="1" t="s">
        <v>3998</v>
      </c>
      <c r="B4355" s="1">
        <v>4202</v>
      </c>
      <c r="C4355" s="1" t="s">
        <v>3989</v>
      </c>
      <c r="D4355">
        <v>16</v>
      </c>
      <c r="E4355">
        <v>57</v>
      </c>
      <c r="F4355" s="10">
        <f>spotify_data[[#This Row],[track_popularity]]/100</f>
        <v>0.56999999999999995</v>
      </c>
      <c r="G4355" s="9" t="b">
        <v>0</v>
      </c>
      <c r="H4355" s="1">
        <f>+IF(spotify_data[[#This Row],[explicit]]=FALSE,0,1)</f>
        <v>0</v>
      </c>
      <c r="I4355" s="1" t="s">
        <v>318</v>
      </c>
      <c r="J4355" s="7">
        <f>MATCH(spotify_data[[#This Row],[artist_name]],spotify_data[artist_name],0)</f>
        <v>2</v>
      </c>
      <c r="K4355">
        <v>100</v>
      </c>
      <c r="L4355" s="10">
        <f>spotify_data[[#This Row],[artist_popularity]]/100</f>
        <v>1</v>
      </c>
      <c r="M4355">
        <v>145489371</v>
      </c>
      <c r="N4355" s="1" t="s">
        <v>319</v>
      </c>
      <c r="O4355" s="1" t="s">
        <v>3999</v>
      </c>
      <c r="P4355" s="1">
        <f>MATCH(spotify_data[[#This Row],[album_id]],spotify_data[album_id],0)</f>
        <v>493</v>
      </c>
      <c r="Q4355" s="1" t="s">
        <v>4000</v>
      </c>
      <c r="R4355" s="2">
        <v>45400</v>
      </c>
      <c r="S4355" s="7">
        <f ca="1">+TODAY()-spotify_data[[#This Row],[Fecha lanzamiento Album]]</f>
        <v>631</v>
      </c>
      <c r="T4355" s="7">
        <f ca="1">+spotify_data[[#This Row],[Antigüedad Album Dias]]/60</f>
        <v>10.516666666666667</v>
      </c>
      <c r="U4355" s="8">
        <f ca="1">spotify_data[[#This Row],[Antigüedad Album Meses]]/12</f>
        <v>0.87638888888888899</v>
      </c>
      <c r="V4355">
        <v>16</v>
      </c>
      <c r="W4355" s="1" t="s">
        <v>20</v>
      </c>
      <c r="X4355" s="1" t="str">
        <f>+IF(spotify_data[[#This Row],[album_type]]="album","Album",IF(spotify_data[[#This Row],[album_type]]="single","Single","Compilation"))</f>
        <v>Album</v>
      </c>
      <c r="Y4355">
        <v>361</v>
      </c>
    </row>
    <row r="4356" spans="1:25" x14ac:dyDescent="0.3">
      <c r="A4356" s="1" t="s">
        <v>4005</v>
      </c>
      <c r="B4356" s="1">
        <v>4964</v>
      </c>
      <c r="C4356" s="1" t="s">
        <v>3954</v>
      </c>
      <c r="D4356">
        <v>11</v>
      </c>
      <c r="E4356">
        <v>57</v>
      </c>
      <c r="F4356" s="10">
        <f>spotify_data[[#This Row],[track_popularity]]/100</f>
        <v>0.56999999999999995</v>
      </c>
      <c r="G4356" s="9" t="b">
        <v>0</v>
      </c>
      <c r="H4356" s="1">
        <f>+IF(spotify_data[[#This Row],[explicit]]=FALSE,0,1)</f>
        <v>0</v>
      </c>
      <c r="I4356" s="1" t="s">
        <v>318</v>
      </c>
      <c r="J4356" s="7">
        <f>MATCH(spotify_data[[#This Row],[artist_name]],spotify_data[artist_name],0)</f>
        <v>2</v>
      </c>
      <c r="K4356">
        <v>100</v>
      </c>
      <c r="L4356" s="10">
        <f>spotify_data[[#This Row],[artist_popularity]]/100</f>
        <v>1</v>
      </c>
      <c r="M4356">
        <v>145489371</v>
      </c>
      <c r="N4356" s="1" t="s">
        <v>319</v>
      </c>
      <c r="O4356" s="1" t="s">
        <v>3999</v>
      </c>
      <c r="P4356" s="1">
        <f>MATCH(spotify_data[[#This Row],[album_id]],spotify_data[album_id],0)</f>
        <v>493</v>
      </c>
      <c r="Q4356" s="1" t="s">
        <v>4000</v>
      </c>
      <c r="R4356" s="2">
        <v>45400</v>
      </c>
      <c r="S4356" s="7">
        <f ca="1">+TODAY()-spotify_data[[#This Row],[Fecha lanzamiento Album]]</f>
        <v>631</v>
      </c>
      <c r="T4356" s="7">
        <f ca="1">+spotify_data[[#This Row],[Antigüedad Album Dias]]/60</f>
        <v>10.516666666666667</v>
      </c>
      <c r="U4356" s="8">
        <f ca="1">spotify_data[[#This Row],[Antigüedad Album Meses]]/12</f>
        <v>0.87638888888888899</v>
      </c>
      <c r="V4356">
        <v>16</v>
      </c>
      <c r="W4356" s="1" t="s">
        <v>20</v>
      </c>
      <c r="X4356" s="1" t="str">
        <f>+IF(spotify_data[[#This Row],[album_type]]="album","Album",IF(spotify_data[[#This Row],[album_type]]="single","Single","Compilation"))</f>
        <v>Album</v>
      </c>
      <c r="Y4356">
        <v>26</v>
      </c>
    </row>
    <row r="4357" spans="1:25" x14ac:dyDescent="0.3">
      <c r="A4357" s="1" t="s">
        <v>4029</v>
      </c>
      <c r="B4357" s="1">
        <v>4540</v>
      </c>
      <c r="C4357" s="1" t="s">
        <v>4030</v>
      </c>
      <c r="D4357">
        <v>1</v>
      </c>
      <c r="E4357">
        <v>57</v>
      </c>
      <c r="F4357" s="10">
        <f>spotify_data[[#This Row],[track_popularity]]/100</f>
        <v>0.56999999999999995</v>
      </c>
      <c r="G4357" s="9" t="b">
        <v>0</v>
      </c>
      <c r="H4357" s="1">
        <f>+IF(spotify_data[[#This Row],[explicit]]=FALSE,0,1)</f>
        <v>0</v>
      </c>
      <c r="I4357" s="1" t="s">
        <v>188</v>
      </c>
      <c r="J4357" s="7">
        <f>MATCH(spotify_data[[#This Row],[artist_name]],spotify_data[artist_name],0)</f>
        <v>2945</v>
      </c>
      <c r="K4357">
        <v>59</v>
      </c>
      <c r="L4357" s="10">
        <f>spotify_data[[#This Row],[artist_popularity]]/100</f>
        <v>0.59</v>
      </c>
      <c r="M4357">
        <v>130194</v>
      </c>
      <c r="N4357" s="1" t="s">
        <v>27</v>
      </c>
      <c r="O4357" s="1" t="s">
        <v>4031</v>
      </c>
      <c r="P4357" s="1">
        <f>MATCH(spotify_data[[#This Row],[album_id]],spotify_data[album_id],0)</f>
        <v>4356</v>
      </c>
      <c r="Q4357" s="1" t="s">
        <v>4030</v>
      </c>
      <c r="R4357" s="2">
        <v>45396</v>
      </c>
      <c r="S4357" s="7">
        <f ca="1">+TODAY()-spotify_data[[#This Row],[Fecha lanzamiento Album]]</f>
        <v>635</v>
      </c>
      <c r="T4357" s="7">
        <f ca="1">+spotify_data[[#This Row],[Antigüedad Album Dias]]/60</f>
        <v>10.583333333333334</v>
      </c>
      <c r="U4357" s="8">
        <f ca="1">spotify_data[[#This Row],[Antigüedad Album Meses]]/12</f>
        <v>0.88194444444444453</v>
      </c>
      <c r="V4357">
        <v>1</v>
      </c>
      <c r="W4357" s="1" t="s">
        <v>21</v>
      </c>
      <c r="X4357" s="1" t="str">
        <f>+IF(spotify_data[[#This Row],[album_type]]="album","Album",IF(spotify_data[[#This Row],[album_type]]="single","Single","Compilation"))</f>
        <v>Single</v>
      </c>
      <c r="Y4357">
        <v>239</v>
      </c>
    </row>
    <row r="4358" spans="1:25" x14ac:dyDescent="0.3">
      <c r="A4358" s="1" t="s">
        <v>4198</v>
      </c>
      <c r="B4358" s="1">
        <v>2397</v>
      </c>
      <c r="C4358" s="1" t="s">
        <v>4199</v>
      </c>
      <c r="D4358">
        <v>10</v>
      </c>
      <c r="E4358">
        <v>57</v>
      </c>
      <c r="F4358" s="10">
        <f>spotify_data[[#This Row],[track_popularity]]/100</f>
        <v>0.56999999999999995</v>
      </c>
      <c r="G4358" s="9" t="b">
        <v>1</v>
      </c>
      <c r="H4358" s="1">
        <f>+IF(spotify_data[[#This Row],[explicit]]=FALSE,0,1)</f>
        <v>1</v>
      </c>
      <c r="I4358" s="1" t="s">
        <v>3056</v>
      </c>
      <c r="J4358" s="7">
        <f>MATCH(spotify_data[[#This Row],[artist_name]],spotify_data[artist_name],0)</f>
        <v>389</v>
      </c>
      <c r="K4358">
        <v>88</v>
      </c>
      <c r="L4358" s="10">
        <f>spotify_data[[#This Row],[artist_popularity]]/100</f>
        <v>0.88</v>
      </c>
      <c r="M4358">
        <v>22675640</v>
      </c>
      <c r="N4358" s="1" t="s">
        <v>1366</v>
      </c>
      <c r="O4358" s="1" t="s">
        <v>4152</v>
      </c>
      <c r="P4358" s="1">
        <f>MATCH(spotify_data[[#This Row],[album_id]],spotify_data[album_id],0)</f>
        <v>389</v>
      </c>
      <c r="Q4358" s="1" t="s">
        <v>4153</v>
      </c>
      <c r="R4358" s="2">
        <v>45373</v>
      </c>
      <c r="S4358" s="7">
        <f ca="1">+TODAY()-spotify_data[[#This Row],[Fecha lanzamiento Album]]</f>
        <v>658</v>
      </c>
      <c r="T4358" s="7">
        <f ca="1">+spotify_data[[#This Row],[Antigüedad Album Dias]]/60</f>
        <v>10.966666666666667</v>
      </c>
      <c r="U4358" s="8">
        <f ca="1">spotify_data[[#This Row],[Antigüedad Album Meses]]/12</f>
        <v>0.91388888888888886</v>
      </c>
      <c r="V4358">
        <v>17</v>
      </c>
      <c r="W4358" s="1" t="s">
        <v>20</v>
      </c>
      <c r="X4358" s="1" t="str">
        <f>+IF(spotify_data[[#This Row],[album_type]]="album","Album",IF(spotify_data[[#This Row],[album_type]]="single","Single","Compilation"))</f>
        <v>Album</v>
      </c>
      <c r="Y4358">
        <v>342</v>
      </c>
    </row>
    <row r="4359" spans="1:25" x14ac:dyDescent="0.3">
      <c r="A4359" s="1" t="s">
        <v>4204</v>
      </c>
      <c r="B4359" s="1">
        <v>3611</v>
      </c>
      <c r="C4359" s="1" t="s">
        <v>4205</v>
      </c>
      <c r="D4359">
        <v>7</v>
      </c>
      <c r="E4359">
        <v>57</v>
      </c>
      <c r="F4359" s="10">
        <f>spotify_data[[#This Row],[track_popularity]]/100</f>
        <v>0.56999999999999995</v>
      </c>
      <c r="G4359" s="9" t="b">
        <v>1</v>
      </c>
      <c r="H4359" s="1">
        <f>+IF(spotify_data[[#This Row],[explicit]]=FALSE,0,1)</f>
        <v>1</v>
      </c>
      <c r="I4359" s="1" t="s">
        <v>3056</v>
      </c>
      <c r="J4359" s="7">
        <f>MATCH(spotify_data[[#This Row],[artist_name]],spotify_data[artist_name],0)</f>
        <v>389</v>
      </c>
      <c r="K4359">
        <v>88</v>
      </c>
      <c r="L4359" s="10">
        <f>spotify_data[[#This Row],[artist_popularity]]/100</f>
        <v>0.88</v>
      </c>
      <c r="M4359">
        <v>22675640</v>
      </c>
      <c r="N4359" s="1" t="s">
        <v>1366</v>
      </c>
      <c r="O4359" s="1" t="s">
        <v>4152</v>
      </c>
      <c r="P4359" s="1">
        <f>MATCH(spotify_data[[#This Row],[album_id]],spotify_data[album_id],0)</f>
        <v>389</v>
      </c>
      <c r="Q4359" s="1" t="s">
        <v>4153</v>
      </c>
      <c r="R4359" s="2">
        <v>45373</v>
      </c>
      <c r="S4359" s="7">
        <f ca="1">+TODAY()-spotify_data[[#This Row],[Fecha lanzamiento Album]]</f>
        <v>658</v>
      </c>
      <c r="T4359" s="7">
        <f ca="1">+spotify_data[[#This Row],[Antigüedad Album Dias]]/60</f>
        <v>10.966666666666667</v>
      </c>
      <c r="U4359" s="8">
        <f ca="1">spotify_data[[#This Row],[Antigüedad Album Meses]]/12</f>
        <v>0.91388888888888886</v>
      </c>
      <c r="V4359">
        <v>17</v>
      </c>
      <c r="W4359" s="1" t="s">
        <v>20</v>
      </c>
      <c r="X4359" s="1" t="str">
        <f>+IF(spotify_data[[#This Row],[album_type]]="album","Album",IF(spotify_data[[#This Row],[album_type]]="single","Single","Compilation"))</f>
        <v>Album</v>
      </c>
      <c r="Y4359">
        <v>324</v>
      </c>
    </row>
    <row r="4360" spans="1:25" x14ac:dyDescent="0.3">
      <c r="A4360" s="1" t="s">
        <v>4489</v>
      </c>
      <c r="B4360" s="1">
        <v>8905</v>
      </c>
      <c r="C4360" s="1" t="s">
        <v>3259</v>
      </c>
      <c r="D4360">
        <v>1</v>
      </c>
      <c r="E4360">
        <v>57</v>
      </c>
      <c r="F4360" s="10">
        <f>spotify_data[[#This Row],[track_popularity]]/100</f>
        <v>0.56999999999999995</v>
      </c>
      <c r="G4360" s="9" t="b">
        <v>0</v>
      </c>
      <c r="H4360" s="1">
        <f>+IF(spotify_data[[#This Row],[explicit]]=FALSE,0,1)</f>
        <v>0</v>
      </c>
      <c r="I4360" s="1" t="s">
        <v>4490</v>
      </c>
      <c r="J4360" s="7">
        <f>MATCH(spotify_data[[#This Row],[artist_name]],spotify_data[artist_name],0)</f>
        <v>1071</v>
      </c>
      <c r="K4360">
        <v>75</v>
      </c>
      <c r="L4360" s="10">
        <f>spotify_data[[#This Row],[artist_popularity]]/100</f>
        <v>0.75</v>
      </c>
      <c r="M4360">
        <v>4156314</v>
      </c>
      <c r="N4360" s="1" t="s">
        <v>23</v>
      </c>
      <c r="O4360" s="1" t="s">
        <v>4491</v>
      </c>
      <c r="P4360" s="1">
        <f>MATCH(spotify_data[[#This Row],[album_id]],spotify_data[album_id],0)</f>
        <v>4359</v>
      </c>
      <c r="Q4360" s="1" t="s">
        <v>3259</v>
      </c>
      <c r="R4360" s="2">
        <v>45323</v>
      </c>
      <c r="S4360" s="7">
        <f ca="1">+TODAY()-spotify_data[[#This Row],[Fecha lanzamiento Album]]</f>
        <v>708</v>
      </c>
      <c r="T4360" s="7">
        <f ca="1">+spotify_data[[#This Row],[Antigüedad Album Dias]]/60</f>
        <v>11.8</v>
      </c>
      <c r="U4360" s="8">
        <f ca="1">spotify_data[[#This Row],[Antigüedad Album Meses]]/12</f>
        <v>0.98333333333333339</v>
      </c>
      <c r="V4360">
        <v>1</v>
      </c>
      <c r="W4360" s="1" t="s">
        <v>21</v>
      </c>
      <c r="X4360" s="1" t="str">
        <f>+IF(spotify_data[[#This Row],[album_type]]="album","Album",IF(spotify_data[[#This Row],[album_type]]="single","Single","Compilation"))</f>
        <v>Single</v>
      </c>
      <c r="Y4360">
        <v>299</v>
      </c>
    </row>
    <row r="4361" spans="1:25" x14ac:dyDescent="0.3">
      <c r="A4361" s="1" t="s">
        <v>5118</v>
      </c>
      <c r="B4361" s="1">
        <v>8199</v>
      </c>
      <c r="C4361" s="1" t="s">
        <v>5119</v>
      </c>
      <c r="D4361">
        <v>1</v>
      </c>
      <c r="E4361">
        <v>57</v>
      </c>
      <c r="F4361" s="10">
        <f>spotify_data[[#This Row],[track_popularity]]/100</f>
        <v>0.56999999999999995</v>
      </c>
      <c r="G4361" s="9" t="b">
        <v>0</v>
      </c>
      <c r="H4361" s="1">
        <f>+IF(spotify_data[[#This Row],[explicit]]=FALSE,0,1)</f>
        <v>0</v>
      </c>
      <c r="I4361" s="1" t="s">
        <v>4417</v>
      </c>
      <c r="J4361" s="7">
        <f>MATCH(spotify_data[[#This Row],[artist_name]],spotify_data[artist_name],0)</f>
        <v>2232</v>
      </c>
      <c r="K4361">
        <v>64</v>
      </c>
      <c r="L4361" s="10">
        <f>spotify_data[[#This Row],[artist_popularity]]/100</f>
        <v>0.64</v>
      </c>
      <c r="M4361">
        <v>84852</v>
      </c>
      <c r="N4361" s="1" t="s">
        <v>4418</v>
      </c>
      <c r="O4361" s="1" t="s">
        <v>5120</v>
      </c>
      <c r="P4361" s="1">
        <f>MATCH(spotify_data[[#This Row],[album_id]],spotify_data[album_id],0)</f>
        <v>4360</v>
      </c>
      <c r="Q4361" s="1" t="s">
        <v>5119</v>
      </c>
      <c r="R4361" s="2">
        <v>45163</v>
      </c>
      <c r="S4361" s="7">
        <f ca="1">+TODAY()-spotify_data[[#This Row],[Fecha lanzamiento Album]]</f>
        <v>868</v>
      </c>
      <c r="T4361" s="7">
        <f ca="1">+spotify_data[[#This Row],[Antigüedad Album Dias]]/60</f>
        <v>14.466666666666667</v>
      </c>
      <c r="U4361" s="8">
        <f ca="1">spotify_data[[#This Row],[Antigüedad Album Meses]]/12</f>
        <v>1.2055555555555555</v>
      </c>
      <c r="V4361">
        <v>1</v>
      </c>
      <c r="W4361" s="1" t="s">
        <v>21</v>
      </c>
      <c r="X4361" s="1" t="str">
        <f>+IF(spotify_data[[#This Row],[album_type]]="album","Album",IF(spotify_data[[#This Row],[album_type]]="single","Single","Compilation"))</f>
        <v>Single</v>
      </c>
      <c r="Y4361">
        <v>27</v>
      </c>
    </row>
    <row r="4362" spans="1:25" x14ac:dyDescent="0.3">
      <c r="A4362" s="1" t="s">
        <v>5173</v>
      </c>
      <c r="B4362" s="1">
        <v>7609</v>
      </c>
      <c r="C4362" s="1" t="s">
        <v>5174</v>
      </c>
      <c r="D4362">
        <v>3</v>
      </c>
      <c r="E4362">
        <v>57</v>
      </c>
      <c r="F4362" s="10">
        <f>spotify_data[[#This Row],[track_popularity]]/100</f>
        <v>0.56999999999999995</v>
      </c>
      <c r="G4362" s="9" t="b">
        <v>0</v>
      </c>
      <c r="H4362" s="1">
        <f>+IF(spotify_data[[#This Row],[explicit]]=FALSE,0,1)</f>
        <v>0</v>
      </c>
      <c r="I4362" s="1" t="s">
        <v>1807</v>
      </c>
      <c r="J4362" s="7">
        <f>MATCH(spotify_data[[#This Row],[artist_name]],spotify_data[artist_name],0)</f>
        <v>234</v>
      </c>
      <c r="K4362">
        <v>81</v>
      </c>
      <c r="L4362" s="10">
        <f>spotify_data[[#This Row],[artist_popularity]]/100</f>
        <v>0.81</v>
      </c>
      <c r="M4362">
        <v>26564677</v>
      </c>
      <c r="N4362" s="1" t="s">
        <v>1808</v>
      </c>
      <c r="O4362" s="1" t="s">
        <v>5153</v>
      </c>
      <c r="P4362" s="1">
        <f>MATCH(spotify_data[[#This Row],[album_id]],spotify_data[album_id],0)</f>
        <v>234</v>
      </c>
      <c r="Q4362" s="1" t="s">
        <v>5154</v>
      </c>
      <c r="R4362" s="2">
        <v>45156</v>
      </c>
      <c r="S4362" s="7">
        <f ca="1">+TODAY()-spotify_data[[#This Row],[Fecha lanzamiento Album]]</f>
        <v>875</v>
      </c>
      <c r="T4362" s="7">
        <f ca="1">+spotify_data[[#This Row],[Antigüedad Album Dias]]/60</f>
        <v>14.583333333333334</v>
      </c>
      <c r="U4362" s="8">
        <f ca="1">spotify_data[[#This Row],[Antigüedad Album Meses]]/12</f>
        <v>1.2152777777777779</v>
      </c>
      <c r="V4362">
        <v>14</v>
      </c>
      <c r="W4362" s="1" t="s">
        <v>20</v>
      </c>
      <c r="X4362" s="1" t="str">
        <f>+IF(spotify_data[[#This Row],[album_type]]="album","Album",IF(spotify_data[[#This Row],[album_type]]="single","Single","Compilation"))</f>
        <v>Album</v>
      </c>
      <c r="Y4362">
        <v>372</v>
      </c>
    </row>
    <row r="4363" spans="1:25" x14ac:dyDescent="0.3">
      <c r="A4363" s="1" t="s">
        <v>5191</v>
      </c>
      <c r="B4363" s="1">
        <v>7675</v>
      </c>
      <c r="C4363" s="1" t="s">
        <v>5192</v>
      </c>
      <c r="D4363">
        <v>5</v>
      </c>
      <c r="E4363">
        <v>57</v>
      </c>
      <c r="F4363" s="10">
        <f>spotify_data[[#This Row],[track_popularity]]/100</f>
        <v>0.56999999999999995</v>
      </c>
      <c r="G4363" s="9" t="b">
        <v>0</v>
      </c>
      <c r="H4363" s="1">
        <f>+IF(spotify_data[[#This Row],[explicit]]=FALSE,0,1)</f>
        <v>0</v>
      </c>
      <c r="I4363" s="1" t="s">
        <v>1807</v>
      </c>
      <c r="J4363" s="7">
        <f>MATCH(spotify_data[[#This Row],[artist_name]],spotify_data[artist_name],0)</f>
        <v>234</v>
      </c>
      <c r="K4363">
        <v>81</v>
      </c>
      <c r="L4363" s="10">
        <f>spotify_data[[#This Row],[artist_popularity]]/100</f>
        <v>0.81</v>
      </c>
      <c r="M4363">
        <v>26558356</v>
      </c>
      <c r="N4363" s="1" t="s">
        <v>1808</v>
      </c>
      <c r="O4363" s="1" t="s">
        <v>5153</v>
      </c>
      <c r="P4363" s="1">
        <f>MATCH(spotify_data[[#This Row],[album_id]],spotify_data[album_id],0)</f>
        <v>234</v>
      </c>
      <c r="Q4363" s="1" t="s">
        <v>5154</v>
      </c>
      <c r="R4363" s="2">
        <v>45156</v>
      </c>
      <c r="S4363" s="7">
        <f ca="1">+TODAY()-spotify_data[[#This Row],[Fecha lanzamiento Album]]</f>
        <v>875</v>
      </c>
      <c r="T4363" s="7">
        <f ca="1">+spotify_data[[#This Row],[Antigüedad Album Dias]]/60</f>
        <v>14.583333333333334</v>
      </c>
      <c r="U4363" s="8">
        <f ca="1">spotify_data[[#This Row],[Antigüedad Album Meses]]/12</f>
        <v>1.2152777777777779</v>
      </c>
      <c r="V4363">
        <v>14</v>
      </c>
      <c r="W4363" s="1" t="s">
        <v>20</v>
      </c>
      <c r="X4363" s="1" t="str">
        <f>+IF(spotify_data[[#This Row],[album_type]]="album","Album",IF(spotify_data[[#This Row],[album_type]]="single","Single","Compilation"))</f>
        <v>Album</v>
      </c>
      <c r="Y4363">
        <v>385</v>
      </c>
    </row>
    <row r="4364" spans="1:25" x14ac:dyDescent="0.3">
      <c r="A4364" s="1" t="s">
        <v>5474</v>
      </c>
      <c r="B4364" s="1">
        <v>7069</v>
      </c>
      <c r="C4364" s="1" t="s">
        <v>5475</v>
      </c>
      <c r="D4364">
        <v>16</v>
      </c>
      <c r="E4364">
        <v>57</v>
      </c>
      <c r="F4364" s="10">
        <f>spotify_data[[#This Row],[track_popularity]]/100</f>
        <v>0.56999999999999995</v>
      </c>
      <c r="G4364" s="9" t="b">
        <v>0</v>
      </c>
      <c r="H4364" s="1">
        <f>+IF(spotify_data[[#This Row],[explicit]]=FALSE,0,1)</f>
        <v>0</v>
      </c>
      <c r="I4364" s="1" t="s">
        <v>2885</v>
      </c>
      <c r="J4364" s="7">
        <f>MATCH(spotify_data[[#This Row],[artist_name]],spotify_data[artist_name],0)</f>
        <v>51</v>
      </c>
      <c r="K4364">
        <v>82</v>
      </c>
      <c r="L4364" s="10">
        <f>spotify_data[[#This Row],[artist_popularity]]/100</f>
        <v>0.82</v>
      </c>
      <c r="M4364">
        <v>7430490</v>
      </c>
      <c r="N4364" s="1" t="s">
        <v>23</v>
      </c>
      <c r="O4364" s="1" t="s">
        <v>5476</v>
      </c>
      <c r="P4364" s="1">
        <f>MATCH(spotify_data[[#This Row],[album_id]],spotify_data[album_id],0)</f>
        <v>1356</v>
      </c>
      <c r="Q4364" s="1" t="s">
        <v>5477</v>
      </c>
      <c r="R4364" s="2">
        <v>45093</v>
      </c>
      <c r="S4364" s="7">
        <f ca="1">+TODAY()-spotify_data[[#This Row],[Fecha lanzamiento Album]]</f>
        <v>938</v>
      </c>
      <c r="T4364" s="7">
        <f ca="1">+spotify_data[[#This Row],[Antigüedad Album Dias]]/60</f>
        <v>15.633333333333333</v>
      </c>
      <c r="U4364" s="8">
        <f ca="1">spotify_data[[#This Row],[Antigüedad Album Meses]]/12</f>
        <v>1.3027777777777778</v>
      </c>
      <c r="V4364">
        <v>16</v>
      </c>
      <c r="W4364" s="1" t="s">
        <v>20</v>
      </c>
      <c r="X4364" s="1" t="str">
        <f>+IF(spotify_data[[#This Row],[album_type]]="album","Album",IF(spotify_data[[#This Row],[album_type]]="single","Single","Compilation"))</f>
        <v>Album</v>
      </c>
      <c r="Y4364">
        <v>421</v>
      </c>
    </row>
    <row r="4365" spans="1:25" x14ac:dyDescent="0.3">
      <c r="A4365" s="1" t="s">
        <v>5661</v>
      </c>
      <c r="B4365" s="1">
        <v>2466</v>
      </c>
      <c r="C4365" s="1" t="s">
        <v>5180</v>
      </c>
      <c r="D4365">
        <v>1</v>
      </c>
      <c r="E4365">
        <v>57</v>
      </c>
      <c r="F4365" s="10">
        <f>spotify_data[[#This Row],[track_popularity]]/100</f>
        <v>0.56999999999999995</v>
      </c>
      <c r="G4365" s="9" t="b">
        <v>0</v>
      </c>
      <c r="H4365" s="1">
        <f>+IF(spotify_data[[#This Row],[explicit]]=FALSE,0,1)</f>
        <v>0</v>
      </c>
      <c r="I4365" s="1" t="s">
        <v>5438</v>
      </c>
      <c r="J4365" s="7">
        <f>MATCH(spotify_data[[#This Row],[artist_name]],spotify_data[artist_name],0)</f>
        <v>2413</v>
      </c>
      <c r="K4365">
        <v>66</v>
      </c>
      <c r="L4365" s="10">
        <f>spotify_data[[#This Row],[artist_popularity]]/100</f>
        <v>0.66</v>
      </c>
      <c r="M4365">
        <v>754907</v>
      </c>
      <c r="N4365" s="1" t="s">
        <v>27</v>
      </c>
      <c r="O4365" s="1" t="s">
        <v>5662</v>
      </c>
      <c r="P4365" s="1">
        <f>MATCH(spotify_data[[#This Row],[album_id]],spotify_data[album_id],0)</f>
        <v>4364</v>
      </c>
      <c r="Q4365" s="1" t="s">
        <v>5180</v>
      </c>
      <c r="R4365" s="2">
        <v>45037</v>
      </c>
      <c r="S4365" s="7">
        <f ca="1">+TODAY()-spotify_data[[#This Row],[Fecha lanzamiento Album]]</f>
        <v>994</v>
      </c>
      <c r="T4365" s="7">
        <f ca="1">+spotify_data[[#This Row],[Antigüedad Album Dias]]/60</f>
        <v>16.566666666666666</v>
      </c>
      <c r="U4365" s="8">
        <f ca="1">spotify_data[[#This Row],[Antigüedad Album Meses]]/12</f>
        <v>1.3805555555555555</v>
      </c>
      <c r="V4365">
        <v>1</v>
      </c>
      <c r="W4365" s="1" t="s">
        <v>21</v>
      </c>
      <c r="X4365" s="1" t="str">
        <f>+IF(spotify_data[[#This Row],[album_type]]="album","Album",IF(spotify_data[[#This Row],[album_type]]="single","Single","Compilation"))</f>
        <v>Single</v>
      </c>
      <c r="Y4365">
        <v>25</v>
      </c>
    </row>
    <row r="4366" spans="1:25" x14ac:dyDescent="0.3">
      <c r="A4366" s="1" t="s">
        <v>6013</v>
      </c>
      <c r="B4366" s="1">
        <v>6320</v>
      </c>
      <c r="C4366" s="1" t="s">
        <v>6014</v>
      </c>
      <c r="D4366">
        <v>3</v>
      </c>
      <c r="E4366">
        <v>57</v>
      </c>
      <c r="F4366" s="10">
        <f>spotify_data[[#This Row],[track_popularity]]/100</f>
        <v>0.56999999999999995</v>
      </c>
      <c r="G4366" s="9" t="b">
        <v>0</v>
      </c>
      <c r="H4366" s="1">
        <f>+IF(spotify_data[[#This Row],[explicit]]=FALSE,0,1)</f>
        <v>0</v>
      </c>
      <c r="I4366" s="1" t="s">
        <v>6008</v>
      </c>
      <c r="J4366" s="7">
        <f>MATCH(spotify_data[[#This Row],[artist_name]],spotify_data[artist_name],0)</f>
        <v>448</v>
      </c>
      <c r="K4366">
        <v>79</v>
      </c>
      <c r="L4366" s="10">
        <f>spotify_data[[#This Row],[artist_popularity]]/100</f>
        <v>0.79</v>
      </c>
      <c r="M4366">
        <v>9792848</v>
      </c>
      <c r="N4366" s="1" t="s">
        <v>89</v>
      </c>
      <c r="O4366" s="1" t="s">
        <v>6009</v>
      </c>
      <c r="P4366" s="1">
        <f>MATCH(spotify_data[[#This Row],[album_id]],spotify_data[album_id],0)</f>
        <v>3613</v>
      </c>
      <c r="Q4366" s="1" t="s">
        <v>6007</v>
      </c>
      <c r="R4366" s="2">
        <v>44967</v>
      </c>
      <c r="S4366" s="7">
        <f ca="1">+TODAY()-spotify_data[[#This Row],[Fecha lanzamiento Album]]</f>
        <v>1064</v>
      </c>
      <c r="T4366" s="7">
        <f ca="1">+spotify_data[[#This Row],[Antigüedad Album Dias]]/60</f>
        <v>17.733333333333334</v>
      </c>
      <c r="U4366" s="8">
        <f ca="1">spotify_data[[#This Row],[Antigüedad Album Meses]]/12</f>
        <v>1.4777777777777779</v>
      </c>
      <c r="V4366">
        <v>10</v>
      </c>
      <c r="W4366" s="1" t="s">
        <v>20</v>
      </c>
      <c r="X4366" s="1" t="str">
        <f>+IF(spotify_data[[#This Row],[album_type]]="album","Album",IF(spotify_data[[#This Row],[album_type]]="single","Single","Compilation"))</f>
        <v>Album</v>
      </c>
      <c r="Y4366">
        <v>32</v>
      </c>
    </row>
    <row r="4367" spans="1:25" x14ac:dyDescent="0.3">
      <c r="A4367" s="1" t="s">
        <v>6095</v>
      </c>
      <c r="B4367" s="1">
        <v>4276</v>
      </c>
      <c r="C4367" s="1" t="s">
        <v>6096</v>
      </c>
      <c r="D4367">
        <v>1</v>
      </c>
      <c r="E4367">
        <v>57</v>
      </c>
      <c r="F4367" s="10">
        <f>spotify_data[[#This Row],[track_popularity]]/100</f>
        <v>0.56999999999999995</v>
      </c>
      <c r="G4367" s="9" t="b">
        <v>0</v>
      </c>
      <c r="H4367" s="1">
        <f>+IF(spotify_data[[#This Row],[explicit]]=FALSE,0,1)</f>
        <v>0</v>
      </c>
      <c r="I4367" s="1" t="s">
        <v>2063</v>
      </c>
      <c r="J4367" s="7">
        <f>MATCH(spotify_data[[#This Row],[artist_name]],spotify_data[artist_name],0)</f>
        <v>3799</v>
      </c>
      <c r="K4367">
        <v>56</v>
      </c>
      <c r="L4367" s="10">
        <f>spotify_data[[#This Row],[artist_popularity]]/100</f>
        <v>0.56000000000000005</v>
      </c>
      <c r="M4367">
        <v>557610</v>
      </c>
      <c r="N4367" s="1" t="s">
        <v>23</v>
      </c>
      <c r="O4367" s="1" t="s">
        <v>6097</v>
      </c>
      <c r="P4367" s="1">
        <f>MATCH(spotify_data[[#This Row],[album_id]],spotify_data[album_id],0)</f>
        <v>4366</v>
      </c>
      <c r="Q4367" s="1" t="s">
        <v>6096</v>
      </c>
      <c r="R4367" s="2">
        <v>44946</v>
      </c>
      <c r="S4367" s="7">
        <f ca="1">+TODAY()-spotify_data[[#This Row],[Fecha lanzamiento Album]]</f>
        <v>1085</v>
      </c>
      <c r="T4367" s="7">
        <f ca="1">+spotify_data[[#This Row],[Antigüedad Album Dias]]/60</f>
        <v>18.083333333333332</v>
      </c>
      <c r="U4367" s="8">
        <f ca="1">spotify_data[[#This Row],[Antigüedad Album Meses]]/12</f>
        <v>1.5069444444444444</v>
      </c>
      <c r="V4367">
        <v>1</v>
      </c>
      <c r="W4367" s="1" t="s">
        <v>21</v>
      </c>
      <c r="X4367" s="1" t="str">
        <f>+IF(spotify_data[[#This Row],[album_type]]="album","Album",IF(spotify_data[[#This Row],[album_type]]="single","Single","Compilation"))</f>
        <v>Single</v>
      </c>
      <c r="Y4367">
        <v>29</v>
      </c>
    </row>
    <row r="4368" spans="1:25" x14ac:dyDescent="0.3">
      <c r="A4368" s="1" t="s">
        <v>6452</v>
      </c>
      <c r="B4368" s="1">
        <v>7839</v>
      </c>
      <c r="C4368" s="1" t="s">
        <v>6453</v>
      </c>
      <c r="D4368">
        <v>1</v>
      </c>
      <c r="E4368">
        <v>57</v>
      </c>
      <c r="F4368" s="10">
        <f>spotify_data[[#This Row],[track_popularity]]/100</f>
        <v>0.56999999999999995</v>
      </c>
      <c r="G4368" s="9" t="b">
        <v>0</v>
      </c>
      <c r="H4368" s="1">
        <f>+IF(spotify_data[[#This Row],[explicit]]=FALSE,0,1)</f>
        <v>0</v>
      </c>
      <c r="I4368" s="1" t="s">
        <v>2063</v>
      </c>
      <c r="J4368" s="7">
        <f>MATCH(spotify_data[[#This Row],[artist_name]],spotify_data[artist_name],0)</f>
        <v>3799</v>
      </c>
      <c r="K4368">
        <v>55</v>
      </c>
      <c r="L4368" s="10">
        <f>spotify_data[[#This Row],[artist_popularity]]/100</f>
        <v>0.55000000000000004</v>
      </c>
      <c r="M4368">
        <v>557085</v>
      </c>
      <c r="N4368" s="1" t="s">
        <v>23</v>
      </c>
      <c r="O4368" s="1" t="s">
        <v>6454</v>
      </c>
      <c r="P4368" s="1">
        <f>MATCH(spotify_data[[#This Row],[album_id]],spotify_data[album_id],0)</f>
        <v>4367</v>
      </c>
      <c r="Q4368" s="1" t="s">
        <v>6453</v>
      </c>
      <c r="R4368" s="2">
        <v>44841</v>
      </c>
      <c r="S4368" s="7">
        <f ca="1">+TODAY()-spotify_data[[#This Row],[Fecha lanzamiento Album]]</f>
        <v>1190</v>
      </c>
      <c r="T4368" s="7">
        <f ca="1">+spotify_data[[#This Row],[Antigüedad Album Dias]]/60</f>
        <v>19.833333333333332</v>
      </c>
      <c r="U4368" s="8">
        <f ca="1">spotify_data[[#This Row],[Antigüedad Album Meses]]/12</f>
        <v>1.6527777777777777</v>
      </c>
      <c r="V4368">
        <v>1</v>
      </c>
      <c r="W4368" s="1" t="s">
        <v>21</v>
      </c>
      <c r="X4368" s="1" t="str">
        <f>+IF(spotify_data[[#This Row],[album_type]]="album","Album",IF(spotify_data[[#This Row],[album_type]]="single","Single","Compilation"))</f>
        <v>Single</v>
      </c>
      <c r="Y4368">
        <v>382</v>
      </c>
    </row>
    <row r="4369" spans="1:25" x14ac:dyDescent="0.3">
      <c r="A4369" s="1" t="s">
        <v>7281</v>
      </c>
      <c r="B4369" s="1">
        <v>2615</v>
      </c>
      <c r="C4369" s="1" t="s">
        <v>7282</v>
      </c>
      <c r="D4369">
        <v>1</v>
      </c>
      <c r="E4369">
        <v>57</v>
      </c>
      <c r="F4369" s="10">
        <f>spotify_data[[#This Row],[track_popularity]]/100</f>
        <v>0.56999999999999995</v>
      </c>
      <c r="G4369" s="9" t="b">
        <v>1</v>
      </c>
      <c r="H4369" s="1">
        <f>+IF(spotify_data[[#This Row],[explicit]]=FALSE,0,1)</f>
        <v>1</v>
      </c>
      <c r="I4369" s="1" t="s">
        <v>7283</v>
      </c>
      <c r="J4369" s="7">
        <f>MATCH(spotify_data[[#This Row],[artist_name]],spotify_data[artist_name],0)</f>
        <v>683</v>
      </c>
      <c r="K4369">
        <v>77</v>
      </c>
      <c r="L4369" s="10">
        <f>spotify_data[[#This Row],[artist_popularity]]/100</f>
        <v>0.77</v>
      </c>
      <c r="M4369">
        <v>27288825</v>
      </c>
      <c r="N4369" s="1" t="s">
        <v>23</v>
      </c>
      <c r="O4369" s="1" t="s">
        <v>7284</v>
      </c>
      <c r="P4369" s="1">
        <f>MATCH(spotify_data[[#This Row],[album_id]],spotify_data[album_id],0)</f>
        <v>4368</v>
      </c>
      <c r="Q4369" s="1" t="s">
        <v>7285</v>
      </c>
      <c r="R4369" s="2">
        <v>44652</v>
      </c>
      <c r="S4369" s="7">
        <f ca="1">+TODAY()-spotify_data[[#This Row],[Fecha lanzamiento Album]]</f>
        <v>1379</v>
      </c>
      <c r="T4369" s="7">
        <f ca="1">+spotify_data[[#This Row],[Antigüedad Album Dias]]/60</f>
        <v>22.983333333333334</v>
      </c>
      <c r="U4369" s="8">
        <f ca="1">spotify_data[[#This Row],[Antigüedad Album Meses]]/12</f>
        <v>1.9152777777777779</v>
      </c>
      <c r="V4369">
        <v>2</v>
      </c>
      <c r="W4369" s="1" t="s">
        <v>21</v>
      </c>
      <c r="X4369" s="1" t="str">
        <f>+IF(spotify_data[[#This Row],[album_type]]="album","Album",IF(spotify_data[[#This Row],[album_type]]="single","Single","Compilation"))</f>
        <v>Single</v>
      </c>
      <c r="Y4369">
        <v>319</v>
      </c>
    </row>
    <row r="4370" spans="1:25" x14ac:dyDescent="0.3">
      <c r="A4370" s="1" t="s">
        <v>7426</v>
      </c>
      <c r="B4370" s="1">
        <v>8565</v>
      </c>
      <c r="C4370" s="1" t="s">
        <v>7427</v>
      </c>
      <c r="D4370">
        <v>6</v>
      </c>
      <c r="E4370">
        <v>57</v>
      </c>
      <c r="F4370" s="10">
        <f>spotify_data[[#This Row],[track_popularity]]/100</f>
        <v>0.56999999999999995</v>
      </c>
      <c r="G4370" s="9" t="b">
        <v>1</v>
      </c>
      <c r="H4370" s="1">
        <f>+IF(spotify_data[[#This Row],[explicit]]=FALSE,0,1)</f>
        <v>1</v>
      </c>
      <c r="I4370" s="1" t="s">
        <v>7428</v>
      </c>
      <c r="J4370" s="7">
        <f>MATCH(spotify_data[[#This Row],[artist_name]],spotify_data[artist_name],0)</f>
        <v>4369</v>
      </c>
      <c r="K4370">
        <v>69</v>
      </c>
      <c r="L4370" s="10">
        <f>spotify_data[[#This Row],[artist_popularity]]/100</f>
        <v>0.69</v>
      </c>
      <c r="M4370">
        <v>1192832</v>
      </c>
      <c r="N4370" s="1" t="s">
        <v>23</v>
      </c>
      <c r="O4370" s="1" t="s">
        <v>7429</v>
      </c>
      <c r="P4370" s="1">
        <f>MATCH(spotify_data[[#This Row],[album_id]],spotify_data[album_id],0)</f>
        <v>4369</v>
      </c>
      <c r="Q4370" s="1" t="s">
        <v>7430</v>
      </c>
      <c r="R4370" s="2">
        <v>44603</v>
      </c>
      <c r="S4370" s="7">
        <f ca="1">+TODAY()-spotify_data[[#This Row],[Fecha lanzamiento Album]]</f>
        <v>1428</v>
      </c>
      <c r="T4370" s="7">
        <f ca="1">+spotify_data[[#This Row],[Antigüedad Album Dias]]/60</f>
        <v>23.8</v>
      </c>
      <c r="U4370" s="8">
        <f ca="1">spotify_data[[#This Row],[Antigüedad Album Meses]]/12</f>
        <v>1.9833333333333334</v>
      </c>
      <c r="V4370">
        <v>7</v>
      </c>
      <c r="W4370" s="1" t="s">
        <v>20</v>
      </c>
      <c r="X4370" s="1" t="str">
        <f>+IF(spotify_data[[#This Row],[album_type]]="album","Album",IF(spotify_data[[#This Row],[album_type]]="single","Single","Compilation"))</f>
        <v>Album</v>
      </c>
      <c r="Y4370">
        <v>25</v>
      </c>
    </row>
    <row r="4371" spans="1:25" x14ac:dyDescent="0.3">
      <c r="A4371" s="1" t="s">
        <v>7915</v>
      </c>
      <c r="B4371" s="1">
        <v>4123</v>
      </c>
      <c r="C4371" s="1" t="s">
        <v>7916</v>
      </c>
      <c r="D4371">
        <v>18</v>
      </c>
      <c r="E4371">
        <v>57</v>
      </c>
      <c r="F4371" s="10">
        <f>spotify_data[[#This Row],[track_popularity]]/100</f>
        <v>0.56999999999999995</v>
      </c>
      <c r="G4371" s="9" t="b">
        <v>0</v>
      </c>
      <c r="H4371" s="1">
        <f>+IF(spotify_data[[#This Row],[explicit]]=FALSE,0,1)</f>
        <v>0</v>
      </c>
      <c r="I4371" s="1" t="s">
        <v>7917</v>
      </c>
      <c r="J4371" s="7">
        <f>MATCH(spotify_data[[#This Row],[artist_name]],spotify_data[artist_name],0)</f>
        <v>4370</v>
      </c>
      <c r="K4371">
        <v>79</v>
      </c>
      <c r="L4371" s="10">
        <f>spotify_data[[#This Row],[artist_popularity]]/100</f>
        <v>0.79</v>
      </c>
      <c r="M4371">
        <v>9449714</v>
      </c>
      <c r="N4371" s="1" t="s">
        <v>7918</v>
      </c>
      <c r="O4371" s="1" t="s">
        <v>7919</v>
      </c>
      <c r="P4371" s="1">
        <f>MATCH(spotify_data[[#This Row],[album_id]],spotify_data[album_id],0)</f>
        <v>4370</v>
      </c>
      <c r="Q4371" s="1" t="s">
        <v>7920</v>
      </c>
      <c r="R4371" s="2">
        <v>44435</v>
      </c>
      <c r="S4371" s="7">
        <f ca="1">+TODAY()-spotify_data[[#This Row],[Fecha lanzamiento Album]]</f>
        <v>1596</v>
      </c>
      <c r="T4371" s="7">
        <f ca="1">+spotify_data[[#This Row],[Antigüedad Album Dias]]/60</f>
        <v>26.6</v>
      </c>
      <c r="U4371" s="8">
        <f ca="1">spotify_data[[#This Row],[Antigüedad Album Meses]]/12</f>
        <v>2.2166666666666668</v>
      </c>
      <c r="V4371">
        <v>18</v>
      </c>
      <c r="W4371" s="1" t="s">
        <v>20</v>
      </c>
      <c r="X4371" s="1" t="str">
        <f>+IF(spotify_data[[#This Row],[album_type]]="album","Album",IF(spotify_data[[#This Row],[album_type]]="single","Single","Compilation"))</f>
        <v>Album</v>
      </c>
      <c r="Y4371">
        <v>438</v>
      </c>
    </row>
    <row r="4372" spans="1:25" x14ac:dyDescent="0.3">
      <c r="A4372" s="1" t="s">
        <v>8141</v>
      </c>
      <c r="B4372" s="1">
        <v>4048</v>
      </c>
      <c r="C4372" s="1" t="s">
        <v>8142</v>
      </c>
      <c r="D4372">
        <v>1</v>
      </c>
      <c r="E4372">
        <v>57</v>
      </c>
      <c r="F4372" s="10">
        <f>spotify_data[[#This Row],[track_popularity]]/100</f>
        <v>0.56999999999999995</v>
      </c>
      <c r="G4372" s="9" t="b">
        <v>0</v>
      </c>
      <c r="H4372" s="1">
        <f>+IF(spotify_data[[#This Row],[explicit]]=FALSE,0,1)</f>
        <v>0</v>
      </c>
      <c r="I4372" s="1" t="s">
        <v>854</v>
      </c>
      <c r="J4372" s="7">
        <f>MATCH(spotify_data[[#This Row],[artist_name]],spotify_data[artist_name],0)</f>
        <v>127</v>
      </c>
      <c r="K4372">
        <v>84</v>
      </c>
      <c r="L4372" s="10">
        <f>spotify_data[[#This Row],[artist_popularity]]/100</f>
        <v>0.84</v>
      </c>
      <c r="M4372">
        <v>49050008</v>
      </c>
      <c r="N4372" s="1" t="s">
        <v>855</v>
      </c>
      <c r="O4372" s="1" t="s">
        <v>8143</v>
      </c>
      <c r="P4372" s="1">
        <f>MATCH(spotify_data[[#This Row],[album_id]],spotify_data[album_id],0)</f>
        <v>4371</v>
      </c>
      <c r="Q4372" s="1" t="s">
        <v>8144</v>
      </c>
      <c r="R4372" s="2">
        <v>44365</v>
      </c>
      <c r="S4372" s="7">
        <f ca="1">+TODAY()-spotify_data[[#This Row],[Fecha lanzamiento Album]]</f>
        <v>1666</v>
      </c>
      <c r="T4372" s="7">
        <f ca="1">+spotify_data[[#This Row],[Antigüedad Album Dias]]/60</f>
        <v>27.766666666666666</v>
      </c>
      <c r="U4372" s="8">
        <f ca="1">spotify_data[[#This Row],[Antigüedad Album Meses]]/12</f>
        <v>2.3138888888888887</v>
      </c>
      <c r="V4372">
        <v>1</v>
      </c>
      <c r="W4372" s="1" t="s">
        <v>21</v>
      </c>
      <c r="X4372" s="1" t="str">
        <f>+IF(spotify_data[[#This Row],[album_type]]="album","Album",IF(spotify_data[[#This Row],[album_type]]="single","Single","Compilation"))</f>
        <v>Single</v>
      </c>
      <c r="Y4372">
        <v>29</v>
      </c>
    </row>
    <row r="4373" spans="1:25" x14ac:dyDescent="0.3">
      <c r="A4373" s="1" t="s">
        <v>8397</v>
      </c>
      <c r="B4373" s="1">
        <v>7465</v>
      </c>
      <c r="C4373" s="1" t="s">
        <v>8398</v>
      </c>
      <c r="D4373">
        <v>8</v>
      </c>
      <c r="E4373">
        <v>57</v>
      </c>
      <c r="F4373" s="10">
        <f>spotify_data[[#This Row],[track_popularity]]/100</f>
        <v>0.56999999999999995</v>
      </c>
      <c r="G4373" s="9" t="b">
        <v>0</v>
      </c>
      <c r="H4373" s="1">
        <f>+IF(spotify_data[[#This Row],[explicit]]=FALSE,0,1)</f>
        <v>0</v>
      </c>
      <c r="I4373" s="1" t="s">
        <v>318</v>
      </c>
      <c r="J4373" s="7">
        <f>MATCH(spotify_data[[#This Row],[artist_name]],spotify_data[artist_name],0)</f>
        <v>2</v>
      </c>
      <c r="K4373">
        <v>100</v>
      </c>
      <c r="L4373" s="10">
        <f>spotify_data[[#This Row],[artist_popularity]]/100</f>
        <v>1</v>
      </c>
      <c r="M4373">
        <v>145489371</v>
      </c>
      <c r="N4373" s="1" t="s">
        <v>319</v>
      </c>
      <c r="O4373" s="1" t="s">
        <v>8383</v>
      </c>
      <c r="P4373" s="1">
        <f>MATCH(spotify_data[[#This Row],[album_id]],spotify_data[album_id],0)</f>
        <v>405</v>
      </c>
      <c r="Q4373" s="1" t="s">
        <v>8384</v>
      </c>
      <c r="R4373" s="2">
        <v>44295</v>
      </c>
      <c r="S4373" s="7">
        <f ca="1">+TODAY()-spotify_data[[#This Row],[Fecha lanzamiento Album]]</f>
        <v>1736</v>
      </c>
      <c r="T4373" s="7">
        <f ca="1">+spotify_data[[#This Row],[Antigüedad Album Dias]]/60</f>
        <v>28.933333333333334</v>
      </c>
      <c r="U4373" s="8">
        <f ca="1">spotify_data[[#This Row],[Antigüedad Album Meses]]/12</f>
        <v>2.411111111111111</v>
      </c>
      <c r="V4373">
        <v>26</v>
      </c>
      <c r="W4373" s="1" t="s">
        <v>20</v>
      </c>
      <c r="X4373" s="1" t="str">
        <f>+IF(spotify_data[[#This Row],[album_type]]="album","Album",IF(spotify_data[[#This Row],[album_type]]="single","Single","Compilation"))</f>
        <v>Album</v>
      </c>
      <c r="Y4373">
        <v>334</v>
      </c>
    </row>
    <row r="4374" spans="1:25" x14ac:dyDescent="0.3">
      <c r="A4374" s="1" t="s">
        <v>8502</v>
      </c>
      <c r="B4374" s="1">
        <v>2399</v>
      </c>
      <c r="C4374" s="1" t="s">
        <v>8503</v>
      </c>
      <c r="D4374">
        <v>13</v>
      </c>
      <c r="E4374">
        <v>57</v>
      </c>
      <c r="F4374" s="10">
        <f>spotify_data[[#This Row],[track_popularity]]/100</f>
        <v>0.56999999999999995</v>
      </c>
      <c r="G4374" s="9" t="b">
        <v>0</v>
      </c>
      <c r="H4374" s="1">
        <f>+IF(spotify_data[[#This Row],[explicit]]=FALSE,0,1)</f>
        <v>0</v>
      </c>
      <c r="I4374" s="1" t="s">
        <v>887</v>
      </c>
      <c r="J4374" s="7">
        <f>MATCH(spotify_data[[#This Row],[artist_name]],spotify_data[artist_name],0)</f>
        <v>29</v>
      </c>
      <c r="K4374">
        <v>91</v>
      </c>
      <c r="L4374" s="10">
        <f>spotify_data[[#This Row],[artist_popularity]]/100</f>
        <v>0.91</v>
      </c>
      <c r="M4374">
        <v>85034636</v>
      </c>
      <c r="N4374" s="1" t="s">
        <v>888</v>
      </c>
      <c r="O4374" s="1" t="s">
        <v>8486</v>
      </c>
      <c r="P4374" s="1">
        <f>MATCH(spotify_data[[#This Row],[album_id]],spotify_data[album_id],0)</f>
        <v>629</v>
      </c>
      <c r="Q4374" s="1" t="s">
        <v>3902</v>
      </c>
      <c r="R4374" s="2">
        <v>44274</v>
      </c>
      <c r="S4374" s="7">
        <f ca="1">+TODAY()-spotify_data[[#This Row],[Fecha lanzamiento Album]]</f>
        <v>1757</v>
      </c>
      <c r="T4374" s="7">
        <f ca="1">+spotify_data[[#This Row],[Antigüedad Album Dias]]/60</f>
        <v>29.283333333333335</v>
      </c>
      <c r="U4374" s="8">
        <f ca="1">spotify_data[[#This Row],[Antigüedad Album Meses]]/12</f>
        <v>2.4402777777777778</v>
      </c>
      <c r="V4374">
        <v>16</v>
      </c>
      <c r="W4374" s="1" t="s">
        <v>20</v>
      </c>
      <c r="X4374" s="1" t="str">
        <f>+IF(spotify_data[[#This Row],[album_type]]="album","Album",IF(spotify_data[[#This Row],[album_type]]="single","Single","Compilation"))</f>
        <v>Album</v>
      </c>
      <c r="Y4374">
        <v>311</v>
      </c>
    </row>
    <row r="4375" spans="1:25" x14ac:dyDescent="0.3">
      <c r="A4375" s="1" t="s">
        <v>8591</v>
      </c>
      <c r="B4375" s="1">
        <v>855</v>
      </c>
      <c r="C4375" s="1" t="s">
        <v>8592</v>
      </c>
      <c r="D4375">
        <v>14</v>
      </c>
      <c r="E4375">
        <v>57</v>
      </c>
      <c r="F4375" s="10">
        <f>spotify_data[[#This Row],[track_popularity]]/100</f>
        <v>0.56999999999999995</v>
      </c>
      <c r="G4375" s="9" t="b">
        <v>0</v>
      </c>
      <c r="H4375" s="1">
        <f>+IF(spotify_data[[#This Row],[explicit]]=FALSE,0,1)</f>
        <v>0</v>
      </c>
      <c r="I4375" s="1" t="s">
        <v>1651</v>
      </c>
      <c r="J4375" s="7">
        <f>MATCH(spotify_data[[#This Row],[artist_name]],spotify_data[artist_name],0)</f>
        <v>4374</v>
      </c>
      <c r="K4375">
        <v>65</v>
      </c>
      <c r="L4375" s="10">
        <f>spotify_data[[#This Row],[artist_popularity]]/100</f>
        <v>0.65</v>
      </c>
      <c r="M4375">
        <v>1436277</v>
      </c>
      <c r="N4375" s="1" t="s">
        <v>23</v>
      </c>
      <c r="O4375" s="1" t="s">
        <v>8593</v>
      </c>
      <c r="P4375" s="1">
        <f>MATCH(spotify_data[[#This Row],[album_id]],spotify_data[album_id],0)</f>
        <v>4374</v>
      </c>
      <c r="Q4375" s="1" t="s">
        <v>8594</v>
      </c>
      <c r="R4375" s="2">
        <v>44246</v>
      </c>
      <c r="S4375" s="7">
        <f ca="1">+TODAY()-spotify_data[[#This Row],[Fecha lanzamiento Album]]</f>
        <v>1785</v>
      </c>
      <c r="T4375" s="7">
        <f ca="1">+spotify_data[[#This Row],[Antigüedad Album Dias]]/60</f>
        <v>29.75</v>
      </c>
      <c r="U4375" s="8">
        <f ca="1">spotify_data[[#This Row],[Antigüedad Album Meses]]/12</f>
        <v>2.4791666666666665</v>
      </c>
      <c r="V4375">
        <v>18</v>
      </c>
      <c r="W4375" s="1" t="s">
        <v>20</v>
      </c>
      <c r="X4375" s="1" t="str">
        <f>+IF(spotify_data[[#This Row],[album_type]]="album","Album",IF(spotify_data[[#This Row],[album_type]]="single","Single","Compilation"))</f>
        <v>Album</v>
      </c>
      <c r="Y4375">
        <v>322</v>
      </c>
    </row>
    <row r="4376" spans="1:25" x14ac:dyDescent="0.3">
      <c r="A4376" s="1" t="s">
        <v>8671</v>
      </c>
      <c r="B4376" s="1">
        <v>5305</v>
      </c>
      <c r="C4376" s="1" t="s">
        <v>8672</v>
      </c>
      <c r="D4376">
        <v>7</v>
      </c>
      <c r="E4376">
        <v>57</v>
      </c>
      <c r="F4376" s="10">
        <f>spotify_data[[#This Row],[track_popularity]]/100</f>
        <v>0.56999999999999995</v>
      </c>
      <c r="G4376" s="9" t="b">
        <v>1</v>
      </c>
      <c r="H4376" s="1">
        <f>+IF(spotify_data[[#This Row],[explicit]]=FALSE,0,1)</f>
        <v>1</v>
      </c>
      <c r="I4376" s="1" t="s">
        <v>3158</v>
      </c>
      <c r="J4376" s="7">
        <f>MATCH(spotify_data[[#This Row],[artist_name]],spotify_data[artist_name],0)</f>
        <v>2070</v>
      </c>
      <c r="K4376">
        <v>71</v>
      </c>
      <c r="L4376" s="10">
        <f>spotify_data[[#This Row],[artist_popularity]]/100</f>
        <v>0.71</v>
      </c>
      <c r="M4376">
        <v>2614326</v>
      </c>
      <c r="N4376" s="1" t="s">
        <v>23</v>
      </c>
      <c r="O4376" s="1" t="s">
        <v>8673</v>
      </c>
      <c r="P4376" s="1">
        <f>MATCH(spotify_data[[#This Row],[album_id]],spotify_data[album_id],0)</f>
        <v>2070</v>
      </c>
      <c r="Q4376" s="1" t="s">
        <v>8674</v>
      </c>
      <c r="R4376" s="2">
        <v>44211</v>
      </c>
      <c r="S4376" s="7">
        <f ca="1">+TODAY()-spotify_data[[#This Row],[Fecha lanzamiento Album]]</f>
        <v>1820</v>
      </c>
      <c r="T4376" s="7">
        <f ca="1">+spotify_data[[#This Row],[Antigüedad Album Dias]]/60</f>
        <v>30.333333333333332</v>
      </c>
      <c r="U4376" s="8">
        <f ca="1">spotify_data[[#This Row],[Antigüedad Album Meses]]/12</f>
        <v>2.5277777777777777</v>
      </c>
      <c r="V4376">
        <v>10</v>
      </c>
      <c r="W4376" s="1" t="s">
        <v>20</v>
      </c>
      <c r="X4376" s="1" t="str">
        <f>+IF(spotify_data[[#This Row],[album_type]]="album","Album",IF(spotify_data[[#This Row],[album_type]]="single","Single","Compilation"))</f>
        <v>Album</v>
      </c>
      <c r="Y4376">
        <v>211</v>
      </c>
    </row>
    <row r="4377" spans="1:25" x14ac:dyDescent="0.3">
      <c r="A4377" s="1" t="s">
        <v>8776</v>
      </c>
      <c r="B4377" s="1">
        <v>679</v>
      </c>
      <c r="C4377" s="1" t="s">
        <v>8777</v>
      </c>
      <c r="D4377">
        <v>10</v>
      </c>
      <c r="E4377">
        <v>57</v>
      </c>
      <c r="F4377" s="10">
        <f>spotify_data[[#This Row],[track_popularity]]/100</f>
        <v>0.56999999999999995</v>
      </c>
      <c r="G4377" s="9" t="b">
        <v>1</v>
      </c>
      <c r="H4377" s="1">
        <f>+IF(spotify_data[[#This Row],[explicit]]=FALSE,0,1)</f>
        <v>1</v>
      </c>
      <c r="I4377" s="1" t="s">
        <v>2225</v>
      </c>
      <c r="J4377" s="7">
        <f>MATCH(spotify_data[[#This Row],[artist_name]],spotify_data[artist_name],0)</f>
        <v>719</v>
      </c>
      <c r="K4377">
        <v>86</v>
      </c>
      <c r="L4377" s="10">
        <f>spotify_data[[#This Row],[artist_popularity]]/100</f>
        <v>0.86</v>
      </c>
      <c r="M4377">
        <v>15026799</v>
      </c>
      <c r="N4377" s="1" t="s">
        <v>2226</v>
      </c>
      <c r="O4377" s="1" t="s">
        <v>8762</v>
      </c>
      <c r="P4377" s="1">
        <f>MATCH(spotify_data[[#This Row],[album_id]],spotify_data[album_id],0)</f>
        <v>750</v>
      </c>
      <c r="Q4377" s="1" t="s">
        <v>8763</v>
      </c>
      <c r="R4377" s="2">
        <v>44190</v>
      </c>
      <c r="S4377" s="7">
        <f ca="1">+TODAY()-spotify_data[[#This Row],[Fecha lanzamiento Album]]</f>
        <v>1841</v>
      </c>
      <c r="T4377" s="7">
        <f ca="1">+spotify_data[[#This Row],[Antigüedad Album Dias]]/60</f>
        <v>30.683333333333334</v>
      </c>
      <c r="U4377" s="8">
        <f ca="1">spotify_data[[#This Row],[Antigüedad Album Meses]]/12</f>
        <v>2.5569444444444445</v>
      </c>
      <c r="V4377">
        <v>24</v>
      </c>
      <c r="W4377" s="1" t="s">
        <v>20</v>
      </c>
      <c r="X4377" s="1" t="str">
        <f>+IF(spotify_data[[#This Row],[album_type]]="album","Album",IF(spotify_data[[#This Row],[album_type]]="single","Single","Compilation"))</f>
        <v>Album</v>
      </c>
      <c r="Y4377">
        <v>343</v>
      </c>
    </row>
    <row r="4378" spans="1:25" x14ac:dyDescent="0.3">
      <c r="A4378" s="1" t="s">
        <v>8809</v>
      </c>
      <c r="B4378" s="1">
        <v>1514</v>
      </c>
      <c r="C4378" s="1" t="s">
        <v>8810</v>
      </c>
      <c r="D4378">
        <v>24</v>
      </c>
      <c r="E4378">
        <v>57</v>
      </c>
      <c r="F4378" s="10">
        <f>spotify_data[[#This Row],[track_popularity]]/100</f>
        <v>0.56999999999999995</v>
      </c>
      <c r="G4378" s="9" t="b">
        <v>1</v>
      </c>
      <c r="H4378" s="1">
        <f>+IF(spotify_data[[#This Row],[explicit]]=FALSE,0,1)</f>
        <v>1</v>
      </c>
      <c r="I4378" s="1" t="s">
        <v>2225</v>
      </c>
      <c r="J4378" s="7">
        <f>MATCH(spotify_data[[#This Row],[artist_name]],spotify_data[artist_name],0)</f>
        <v>719</v>
      </c>
      <c r="K4378">
        <v>86</v>
      </c>
      <c r="L4378" s="10">
        <f>spotify_data[[#This Row],[artist_popularity]]/100</f>
        <v>0.86</v>
      </c>
      <c r="M4378">
        <v>15031490</v>
      </c>
      <c r="N4378" s="1" t="s">
        <v>2226</v>
      </c>
      <c r="O4378" s="1" t="s">
        <v>8762</v>
      </c>
      <c r="P4378" s="1">
        <f>MATCH(spotify_data[[#This Row],[album_id]],spotify_data[album_id],0)</f>
        <v>750</v>
      </c>
      <c r="Q4378" s="1" t="s">
        <v>8763</v>
      </c>
      <c r="R4378" s="2">
        <v>44190</v>
      </c>
      <c r="S4378" s="7">
        <f ca="1">+TODAY()-spotify_data[[#This Row],[Fecha lanzamiento Album]]</f>
        <v>1841</v>
      </c>
      <c r="T4378" s="7">
        <f ca="1">+spotify_data[[#This Row],[Antigüedad Album Dias]]/60</f>
        <v>30.683333333333334</v>
      </c>
      <c r="U4378" s="8">
        <f ca="1">spotify_data[[#This Row],[Antigüedad Album Meses]]/12</f>
        <v>2.5569444444444445</v>
      </c>
      <c r="V4378">
        <v>24</v>
      </c>
      <c r="W4378" s="1" t="s">
        <v>20</v>
      </c>
      <c r="X4378" s="1" t="str">
        <f>+IF(spotify_data[[#This Row],[album_type]]="album","Album",IF(spotify_data[[#This Row],[album_type]]="single","Single","Compilation"))</f>
        <v>Album</v>
      </c>
      <c r="Y4378">
        <v>34</v>
      </c>
    </row>
    <row r="4379" spans="1:25" x14ac:dyDescent="0.3">
      <c r="A4379" s="1" t="s">
        <v>8867</v>
      </c>
      <c r="B4379" s="1">
        <v>3056</v>
      </c>
      <c r="C4379" s="1" t="s">
        <v>8736</v>
      </c>
      <c r="D4379">
        <v>6</v>
      </c>
      <c r="E4379">
        <v>57</v>
      </c>
      <c r="F4379" s="10">
        <f>spotify_data[[#This Row],[track_popularity]]/100</f>
        <v>0.56999999999999995</v>
      </c>
      <c r="G4379" s="9" t="b">
        <v>0</v>
      </c>
      <c r="H4379" s="1">
        <f>+IF(spotify_data[[#This Row],[explicit]]=FALSE,0,1)</f>
        <v>0</v>
      </c>
      <c r="I4379" s="1" t="s">
        <v>318</v>
      </c>
      <c r="J4379" s="7">
        <f>MATCH(spotify_data[[#This Row],[artist_name]],spotify_data[artist_name],0)</f>
        <v>2</v>
      </c>
      <c r="K4379">
        <v>100</v>
      </c>
      <c r="L4379" s="10">
        <f>spotify_data[[#This Row],[artist_popularity]]/100</f>
        <v>1</v>
      </c>
      <c r="M4379">
        <v>145396321</v>
      </c>
      <c r="N4379" s="1" t="s">
        <v>319</v>
      </c>
      <c r="O4379" s="1" t="s">
        <v>8866</v>
      </c>
      <c r="P4379" s="1">
        <f>MATCH(spotify_data[[#This Row],[album_id]],spotify_data[album_id],0)</f>
        <v>2785</v>
      </c>
      <c r="Q4379" s="1" t="s">
        <v>8833</v>
      </c>
      <c r="R4379" s="2">
        <v>44175</v>
      </c>
      <c r="S4379" s="7">
        <f ca="1">+TODAY()-spotify_data[[#This Row],[Fecha lanzamiento Album]]</f>
        <v>1856</v>
      </c>
      <c r="T4379" s="7">
        <f ca="1">+spotify_data[[#This Row],[Antigüedad Album Dias]]/60</f>
        <v>30.933333333333334</v>
      </c>
      <c r="U4379" s="8">
        <f ca="1">spotify_data[[#This Row],[Antigüedad Album Meses]]/12</f>
        <v>2.5777777777777779</v>
      </c>
      <c r="V4379">
        <v>15</v>
      </c>
      <c r="W4379" s="1" t="s">
        <v>20</v>
      </c>
      <c r="X4379" s="1" t="str">
        <f>+IF(spotify_data[[#This Row],[album_type]]="album","Album",IF(spotify_data[[#This Row],[album_type]]="single","Single","Compilation"))</f>
        <v>Album</v>
      </c>
      <c r="Y4379">
        <v>359</v>
      </c>
    </row>
    <row r="4380" spans="1:25" x14ac:dyDescent="0.3">
      <c r="A4380" s="1" t="s">
        <v>8940</v>
      </c>
      <c r="B4380" s="1">
        <v>7300</v>
      </c>
      <c r="C4380" s="1" t="s">
        <v>8941</v>
      </c>
      <c r="D4380">
        <v>2</v>
      </c>
      <c r="E4380">
        <v>57</v>
      </c>
      <c r="F4380" s="10">
        <f>spotify_data[[#This Row],[track_popularity]]/100</f>
        <v>0.56999999999999995</v>
      </c>
      <c r="G4380" s="9" t="b">
        <v>0</v>
      </c>
      <c r="H4380" s="1">
        <f>+IF(spotify_data[[#This Row],[explicit]]=FALSE,0,1)</f>
        <v>0</v>
      </c>
      <c r="I4380" s="1" t="s">
        <v>318</v>
      </c>
      <c r="J4380" s="7">
        <f>MATCH(spotify_data[[#This Row],[artist_name]],spotify_data[artist_name],0)</f>
        <v>2</v>
      </c>
      <c r="K4380">
        <v>100</v>
      </c>
      <c r="L4380" s="10">
        <f>spotify_data[[#This Row],[artist_popularity]]/100</f>
        <v>1</v>
      </c>
      <c r="M4380">
        <v>145396321</v>
      </c>
      <c r="N4380" s="1" t="s">
        <v>319</v>
      </c>
      <c r="O4380" s="1" t="s">
        <v>8938</v>
      </c>
      <c r="P4380" s="1">
        <f>MATCH(spotify_data[[#This Row],[album_id]],spotify_data[album_id],0)</f>
        <v>4379</v>
      </c>
      <c r="Q4380" s="1" t="s">
        <v>8939</v>
      </c>
      <c r="R4380" s="2">
        <v>44160</v>
      </c>
      <c r="S4380" s="7">
        <f ca="1">+TODAY()-spotify_data[[#This Row],[Fecha lanzamiento Album]]</f>
        <v>1871</v>
      </c>
      <c r="T4380" s="7">
        <f ca="1">+spotify_data[[#This Row],[Antigüedad Album Dias]]/60</f>
        <v>31.183333333333334</v>
      </c>
      <c r="U4380" s="8">
        <f ca="1">spotify_data[[#This Row],[Antigüedad Album Meses]]/12</f>
        <v>2.598611111111111</v>
      </c>
      <c r="V4380">
        <v>34</v>
      </c>
      <c r="W4380" s="1" t="s">
        <v>20</v>
      </c>
      <c r="X4380" s="1" t="str">
        <f>+IF(spotify_data[[#This Row],[album_type]]="album","Album",IF(spotify_data[[#This Row],[album_type]]="single","Single","Compilation"))</f>
        <v>Album</v>
      </c>
      <c r="Y4380">
        <v>384</v>
      </c>
    </row>
    <row r="4381" spans="1:25" x14ac:dyDescent="0.3">
      <c r="A4381" s="1" t="s">
        <v>9076</v>
      </c>
      <c r="B4381" s="1">
        <v>3922</v>
      </c>
      <c r="C4381" s="1" t="s">
        <v>9077</v>
      </c>
      <c r="D4381">
        <v>2</v>
      </c>
      <c r="E4381">
        <v>57</v>
      </c>
      <c r="F4381" s="10">
        <f>spotify_data[[#This Row],[track_popularity]]/100</f>
        <v>0.56999999999999995</v>
      </c>
      <c r="G4381" s="9" t="b">
        <v>0</v>
      </c>
      <c r="H4381" s="1">
        <f>+IF(spotify_data[[#This Row],[explicit]]=FALSE,0,1)</f>
        <v>0</v>
      </c>
      <c r="I4381" s="1" t="s">
        <v>9078</v>
      </c>
      <c r="J4381" s="7">
        <f>MATCH(spotify_data[[#This Row],[artist_name]],spotify_data[artist_name],0)</f>
        <v>4380</v>
      </c>
      <c r="K4381">
        <v>63</v>
      </c>
      <c r="L4381" s="10">
        <f>spotify_data[[#This Row],[artist_popularity]]/100</f>
        <v>0.63</v>
      </c>
      <c r="M4381">
        <v>1325652</v>
      </c>
      <c r="N4381" s="1" t="s">
        <v>23</v>
      </c>
      <c r="O4381" s="1" t="s">
        <v>9079</v>
      </c>
      <c r="P4381" s="1">
        <f>MATCH(spotify_data[[#This Row],[album_id]],spotify_data[album_id],0)</f>
        <v>4380</v>
      </c>
      <c r="Q4381" s="1" t="s">
        <v>9080</v>
      </c>
      <c r="R4381" s="2">
        <v>44127</v>
      </c>
      <c r="S4381" s="7">
        <f ca="1">+TODAY()-spotify_data[[#This Row],[Fecha lanzamiento Album]]</f>
        <v>1904</v>
      </c>
      <c r="T4381" s="7">
        <f ca="1">+spotify_data[[#This Row],[Antigüedad Album Dias]]/60</f>
        <v>31.733333333333334</v>
      </c>
      <c r="U4381" s="8">
        <f ca="1">spotify_data[[#This Row],[Antigüedad Album Meses]]/12</f>
        <v>2.6444444444444444</v>
      </c>
      <c r="V4381">
        <v>11</v>
      </c>
      <c r="W4381" s="1" t="s">
        <v>20</v>
      </c>
      <c r="X4381" s="1" t="str">
        <f>+IF(spotify_data[[#This Row],[album_type]]="album","Album",IF(spotify_data[[#This Row],[album_type]]="single","Single","Compilation"))</f>
        <v>Album</v>
      </c>
      <c r="Y4381">
        <v>396</v>
      </c>
    </row>
    <row r="4382" spans="1:25" x14ac:dyDescent="0.3">
      <c r="A4382" s="1" t="s">
        <v>9119</v>
      </c>
      <c r="B4382" s="1">
        <v>676</v>
      </c>
      <c r="C4382" s="1" t="s">
        <v>9120</v>
      </c>
      <c r="D4382">
        <v>7</v>
      </c>
      <c r="E4382">
        <v>57</v>
      </c>
      <c r="F4382" s="10">
        <f>spotify_data[[#This Row],[track_popularity]]/100</f>
        <v>0.56999999999999995</v>
      </c>
      <c r="G4382" s="9" t="b">
        <v>1</v>
      </c>
      <c r="H4382" s="1">
        <f>+IF(spotify_data[[#This Row],[explicit]]=FALSE,0,1)</f>
        <v>1</v>
      </c>
      <c r="I4382" s="1" t="s">
        <v>1258</v>
      </c>
      <c r="J4382" s="7">
        <f>MATCH(spotify_data[[#This Row],[artist_name]],spotify_data[artist_name],0)</f>
        <v>1714</v>
      </c>
      <c r="K4382">
        <v>78</v>
      </c>
      <c r="L4382" s="10">
        <f>spotify_data[[#This Row],[artist_popularity]]/100</f>
        <v>0.78</v>
      </c>
      <c r="M4382">
        <v>5642365</v>
      </c>
      <c r="N4382" s="1" t="s">
        <v>23</v>
      </c>
      <c r="O4382" s="1" t="s">
        <v>9121</v>
      </c>
      <c r="P4382" s="1">
        <f>MATCH(spotify_data[[#This Row],[album_id]],spotify_data[album_id],0)</f>
        <v>1714</v>
      </c>
      <c r="Q4382" s="1" t="s">
        <v>9122</v>
      </c>
      <c r="R4382" s="2">
        <v>44099</v>
      </c>
      <c r="S4382" s="7">
        <f ca="1">+TODAY()-spotify_data[[#This Row],[Fecha lanzamiento Album]]</f>
        <v>1932</v>
      </c>
      <c r="T4382" s="7">
        <f ca="1">+spotify_data[[#This Row],[Antigüedad Album Dias]]/60</f>
        <v>32.200000000000003</v>
      </c>
      <c r="U4382" s="8">
        <f ca="1">spotify_data[[#This Row],[Antigüedad Album Meses]]/12</f>
        <v>2.6833333333333336</v>
      </c>
      <c r="V4382">
        <v>15</v>
      </c>
      <c r="W4382" s="1" t="s">
        <v>20</v>
      </c>
      <c r="X4382" s="1" t="str">
        <f>+IF(spotify_data[[#This Row],[album_type]]="album","Album",IF(spotify_data[[#This Row],[album_type]]="single","Single","Compilation"))</f>
        <v>Album</v>
      </c>
      <c r="Y4382">
        <v>316</v>
      </c>
    </row>
    <row r="4383" spans="1:25" x14ac:dyDescent="0.3">
      <c r="A4383" s="1" t="s">
        <v>9140</v>
      </c>
      <c r="B4383" s="1">
        <v>3777</v>
      </c>
      <c r="C4383" s="1" t="s">
        <v>9141</v>
      </c>
      <c r="D4383">
        <v>12</v>
      </c>
      <c r="E4383">
        <v>57</v>
      </c>
      <c r="F4383" s="10">
        <f>spotify_data[[#This Row],[track_popularity]]/100</f>
        <v>0.56999999999999995</v>
      </c>
      <c r="G4383" s="9" t="b">
        <v>1</v>
      </c>
      <c r="H4383" s="1">
        <f>+IF(spotify_data[[#This Row],[explicit]]=FALSE,0,1)</f>
        <v>1</v>
      </c>
      <c r="I4383" s="1" t="s">
        <v>1258</v>
      </c>
      <c r="J4383" s="7">
        <f>MATCH(spotify_data[[#This Row],[artist_name]],spotify_data[artist_name],0)</f>
        <v>1714</v>
      </c>
      <c r="K4383">
        <v>78</v>
      </c>
      <c r="L4383" s="10">
        <f>spotify_data[[#This Row],[artist_popularity]]/100</f>
        <v>0.78</v>
      </c>
      <c r="M4383">
        <v>5642365</v>
      </c>
      <c r="N4383" s="1" t="s">
        <v>23</v>
      </c>
      <c r="O4383" s="1" t="s">
        <v>9121</v>
      </c>
      <c r="P4383" s="1">
        <f>MATCH(spotify_data[[#This Row],[album_id]],spotify_data[album_id],0)</f>
        <v>1714</v>
      </c>
      <c r="Q4383" s="1" t="s">
        <v>9122</v>
      </c>
      <c r="R4383" s="2">
        <v>44099</v>
      </c>
      <c r="S4383" s="7">
        <f ca="1">+TODAY()-spotify_data[[#This Row],[Fecha lanzamiento Album]]</f>
        <v>1932</v>
      </c>
      <c r="T4383" s="7">
        <f ca="1">+spotify_data[[#This Row],[Antigüedad Album Dias]]/60</f>
        <v>32.200000000000003</v>
      </c>
      <c r="U4383" s="8">
        <f ca="1">spotify_data[[#This Row],[Antigüedad Album Meses]]/12</f>
        <v>2.6833333333333336</v>
      </c>
      <c r="V4383">
        <v>15</v>
      </c>
      <c r="W4383" s="1" t="s">
        <v>20</v>
      </c>
      <c r="X4383" s="1" t="str">
        <f>+IF(spotify_data[[#This Row],[album_type]]="album","Album",IF(spotify_data[[#This Row],[album_type]]="single","Single","Compilation"))</f>
        <v>Album</v>
      </c>
      <c r="Y4383">
        <v>195</v>
      </c>
    </row>
    <row r="4384" spans="1:25" x14ac:dyDescent="0.3">
      <c r="A4384" s="1" t="s">
        <v>9418</v>
      </c>
      <c r="B4384" s="1">
        <v>2316</v>
      </c>
      <c r="C4384" s="1" t="s">
        <v>9419</v>
      </c>
      <c r="D4384">
        <v>1</v>
      </c>
      <c r="E4384">
        <v>57</v>
      </c>
      <c r="F4384" s="10">
        <f>spotify_data[[#This Row],[track_popularity]]/100</f>
        <v>0.56999999999999995</v>
      </c>
      <c r="G4384" s="9" t="b">
        <v>0</v>
      </c>
      <c r="H4384" s="1">
        <f>+IF(spotify_data[[#This Row],[explicit]]=FALSE,0,1)</f>
        <v>0</v>
      </c>
      <c r="I4384" s="1" t="s">
        <v>7961</v>
      </c>
      <c r="J4384" s="7">
        <f>MATCH(spotify_data[[#This Row],[artist_name]],spotify_data[artist_name],0)</f>
        <v>2245</v>
      </c>
      <c r="K4384">
        <v>66</v>
      </c>
      <c r="L4384" s="10">
        <f>spotify_data[[#This Row],[artist_popularity]]/100</f>
        <v>0.66</v>
      </c>
      <c r="M4384">
        <v>470451</v>
      </c>
      <c r="N4384" s="1" t="s">
        <v>7962</v>
      </c>
      <c r="O4384" s="1" t="s">
        <v>9420</v>
      </c>
      <c r="P4384" s="1">
        <f>MATCH(spotify_data[[#This Row],[album_id]],spotify_data[album_id],0)</f>
        <v>4383</v>
      </c>
      <c r="Q4384" s="1" t="s">
        <v>9419</v>
      </c>
      <c r="R4384" s="2">
        <v>44015</v>
      </c>
      <c r="S4384" s="7">
        <f ca="1">+TODAY()-spotify_data[[#This Row],[Fecha lanzamiento Album]]</f>
        <v>2016</v>
      </c>
      <c r="T4384" s="7">
        <f ca="1">+spotify_data[[#This Row],[Antigüedad Album Dias]]/60</f>
        <v>33.6</v>
      </c>
      <c r="U4384" s="8">
        <f ca="1">spotify_data[[#This Row],[Antigüedad Album Meses]]/12</f>
        <v>2.8000000000000003</v>
      </c>
      <c r="V4384">
        <v>1</v>
      </c>
      <c r="W4384" s="1" t="s">
        <v>21</v>
      </c>
      <c r="X4384" s="1" t="str">
        <f>+IF(spotify_data[[#This Row],[album_type]]="album","Album",IF(spotify_data[[#This Row],[album_type]]="single","Single","Compilation"))</f>
        <v>Single</v>
      </c>
      <c r="Y4384">
        <v>276</v>
      </c>
    </row>
    <row r="4385" spans="1:25" x14ac:dyDescent="0.3">
      <c r="A4385" s="1" t="s">
        <v>9515</v>
      </c>
      <c r="B4385" s="1">
        <v>4177</v>
      </c>
      <c r="C4385" s="1" t="s">
        <v>9516</v>
      </c>
      <c r="D4385">
        <v>1</v>
      </c>
      <c r="E4385">
        <v>57</v>
      </c>
      <c r="F4385" s="10">
        <f>spotify_data[[#This Row],[track_popularity]]/100</f>
        <v>0.56999999999999995</v>
      </c>
      <c r="G4385" s="9" t="b">
        <v>0</v>
      </c>
      <c r="H4385" s="1">
        <f>+IF(spotify_data[[#This Row],[explicit]]=FALSE,0,1)</f>
        <v>0</v>
      </c>
      <c r="I4385" s="1" t="s">
        <v>318</v>
      </c>
      <c r="J4385" s="7">
        <f>MATCH(spotify_data[[#This Row],[artist_name]],spotify_data[artist_name],0)</f>
        <v>2</v>
      </c>
      <c r="K4385">
        <v>100</v>
      </c>
      <c r="L4385" s="10">
        <f>spotify_data[[#This Row],[artist_popularity]]/100</f>
        <v>1</v>
      </c>
      <c r="M4385">
        <v>145489371</v>
      </c>
      <c r="N4385" s="1" t="s">
        <v>319</v>
      </c>
      <c r="O4385" s="1" t="s">
        <v>9517</v>
      </c>
      <c r="P4385" s="1">
        <f>MATCH(spotify_data[[#This Row],[album_id]],spotify_data[album_id],0)</f>
        <v>4384</v>
      </c>
      <c r="Q4385" s="1" t="s">
        <v>9518</v>
      </c>
      <c r="R4385" s="2">
        <v>43969</v>
      </c>
      <c r="S4385" s="7">
        <f ca="1">+TODAY()-spotify_data[[#This Row],[Fecha lanzamiento Album]]</f>
        <v>2062</v>
      </c>
      <c r="T4385" s="7">
        <f ca="1">+spotify_data[[#This Row],[Antigüedad Album Dias]]/60</f>
        <v>34.366666666666667</v>
      </c>
      <c r="U4385" s="8">
        <f ca="1">spotify_data[[#This Row],[Antigüedad Album Meses]]/12</f>
        <v>2.8638888888888889</v>
      </c>
      <c r="V4385">
        <v>1</v>
      </c>
      <c r="W4385" s="1" t="s">
        <v>21</v>
      </c>
      <c r="X4385" s="1" t="str">
        <f>+IF(spotify_data[[#This Row],[album_type]]="album","Album",IF(spotify_data[[#This Row],[album_type]]="single","Single","Compilation"))</f>
        <v>Single</v>
      </c>
      <c r="Y4385">
        <v>493</v>
      </c>
    </row>
    <row r="4386" spans="1:25" x14ac:dyDescent="0.3">
      <c r="A4386" s="1" t="s">
        <v>9689</v>
      </c>
      <c r="B4386" s="1">
        <v>4869</v>
      </c>
      <c r="C4386" s="1" t="s">
        <v>1772</v>
      </c>
      <c r="D4386">
        <v>8</v>
      </c>
      <c r="E4386">
        <v>57</v>
      </c>
      <c r="F4386" s="10">
        <f>spotify_data[[#This Row],[track_popularity]]/100</f>
        <v>0.56999999999999995</v>
      </c>
      <c r="G4386" s="9" t="b">
        <v>0</v>
      </c>
      <c r="H4386" s="1">
        <f>+IF(spotify_data[[#This Row],[explicit]]=FALSE,0,1)</f>
        <v>0</v>
      </c>
      <c r="I4386" s="1" t="s">
        <v>3869</v>
      </c>
      <c r="J4386" s="7">
        <f>MATCH(spotify_data[[#This Row],[artist_name]],spotify_data[artist_name],0)</f>
        <v>513</v>
      </c>
      <c r="K4386">
        <v>85</v>
      </c>
      <c r="L4386" s="10">
        <f>spotify_data[[#This Row],[artist_popularity]]/100</f>
        <v>0.85</v>
      </c>
      <c r="M4386">
        <v>46886554</v>
      </c>
      <c r="N4386" s="1" t="s">
        <v>516</v>
      </c>
      <c r="O4386" s="1" t="s">
        <v>9677</v>
      </c>
      <c r="P4386" s="1">
        <f>MATCH(spotify_data[[#This Row],[album_id]],spotify_data[album_id],0)</f>
        <v>513</v>
      </c>
      <c r="Q4386" s="1" t="s">
        <v>9678</v>
      </c>
      <c r="R4386" s="2">
        <v>43917</v>
      </c>
      <c r="S4386" s="7">
        <f ca="1">+TODAY()-spotify_data[[#This Row],[Fecha lanzamiento Album]]</f>
        <v>2114</v>
      </c>
      <c r="T4386" s="7">
        <f ca="1">+spotify_data[[#This Row],[Antigüedad Album Dias]]/60</f>
        <v>35.233333333333334</v>
      </c>
      <c r="U4386" s="8">
        <f ca="1">spotify_data[[#This Row],[Antigüedad Album Meses]]/12</f>
        <v>2.9361111111111113</v>
      </c>
      <c r="V4386">
        <v>13</v>
      </c>
      <c r="W4386" s="1" t="s">
        <v>20</v>
      </c>
      <c r="X4386" s="1" t="str">
        <f>+IF(spotify_data[[#This Row],[album_type]]="album","Album",IF(spotify_data[[#This Row],[album_type]]="single","Single","Compilation"))</f>
        <v>Album</v>
      </c>
      <c r="Y4386">
        <v>43</v>
      </c>
    </row>
    <row r="4387" spans="1:25" x14ac:dyDescent="0.3">
      <c r="A4387" s="1" t="s">
        <v>9927</v>
      </c>
      <c r="B4387" s="1">
        <v>3455</v>
      </c>
      <c r="C4387" s="1" t="s">
        <v>9928</v>
      </c>
      <c r="D4387">
        <v>1</v>
      </c>
      <c r="E4387">
        <v>57</v>
      </c>
      <c r="F4387" s="10">
        <f>spotify_data[[#This Row],[track_popularity]]/100</f>
        <v>0.56999999999999995</v>
      </c>
      <c r="G4387" s="9" t="b">
        <v>0</v>
      </c>
      <c r="H4387" s="1">
        <f>+IF(spotify_data[[#This Row],[explicit]]=FALSE,0,1)</f>
        <v>0</v>
      </c>
      <c r="I4387" s="1" t="s">
        <v>318</v>
      </c>
      <c r="J4387" s="7">
        <f>MATCH(spotify_data[[#This Row],[artist_name]],spotify_data[artist_name],0)</f>
        <v>2</v>
      </c>
      <c r="K4387">
        <v>100</v>
      </c>
      <c r="L4387" s="10">
        <f>spotify_data[[#This Row],[artist_popularity]]/100</f>
        <v>1</v>
      </c>
      <c r="M4387">
        <v>145489371</v>
      </c>
      <c r="N4387" s="1" t="s">
        <v>319</v>
      </c>
      <c r="O4387" s="1" t="s">
        <v>9929</v>
      </c>
      <c r="P4387" s="1">
        <f>MATCH(spotify_data[[#This Row],[album_id]],spotify_data[album_id],0)</f>
        <v>4386</v>
      </c>
      <c r="Q4387" s="1" t="s">
        <v>9930</v>
      </c>
      <c r="R4387" s="2">
        <v>43861</v>
      </c>
      <c r="S4387" s="7">
        <f ca="1">+TODAY()-spotify_data[[#This Row],[Fecha lanzamiento Album]]</f>
        <v>2170</v>
      </c>
      <c r="T4387" s="7">
        <f ca="1">+spotify_data[[#This Row],[Antigüedad Album Dias]]/60</f>
        <v>36.166666666666664</v>
      </c>
      <c r="U4387" s="8">
        <f ca="1">spotify_data[[#This Row],[Antigüedad Album Meses]]/12</f>
        <v>3.0138888888888888</v>
      </c>
      <c r="V4387">
        <v>1</v>
      </c>
      <c r="W4387" s="1" t="s">
        <v>21</v>
      </c>
      <c r="X4387" s="1" t="str">
        <f>+IF(spotify_data[[#This Row],[album_type]]="album","Album",IF(spotify_data[[#This Row],[album_type]]="single","Single","Compilation"))</f>
        <v>Single</v>
      </c>
      <c r="Y4387">
        <v>262</v>
      </c>
    </row>
    <row r="4388" spans="1:25" x14ac:dyDescent="0.3">
      <c r="A4388" s="1" t="s">
        <v>10783</v>
      </c>
      <c r="B4388" s="1">
        <v>3779</v>
      </c>
      <c r="C4388" s="1" t="s">
        <v>10784</v>
      </c>
      <c r="D4388">
        <v>3</v>
      </c>
      <c r="E4388">
        <v>57</v>
      </c>
      <c r="F4388" s="10">
        <f>spotify_data[[#This Row],[track_popularity]]/100</f>
        <v>0.56999999999999995</v>
      </c>
      <c r="G4388" s="9" t="b">
        <v>0</v>
      </c>
      <c r="H4388" s="1">
        <f>+IF(spotify_data[[#This Row],[explicit]]=FALSE,0,1)</f>
        <v>0</v>
      </c>
      <c r="I4388" s="1" t="s">
        <v>10765</v>
      </c>
      <c r="J4388" s="7">
        <f>MATCH(spotify_data[[#This Row],[artist_name]],spotify_data[artist_name],0)</f>
        <v>4387</v>
      </c>
      <c r="K4388">
        <v>47</v>
      </c>
      <c r="L4388" s="10">
        <f>spotify_data[[#This Row],[artist_popularity]]/100</f>
        <v>0.47</v>
      </c>
      <c r="M4388">
        <v>79399</v>
      </c>
      <c r="N4388" s="1" t="s">
        <v>23</v>
      </c>
      <c r="O4388" s="1" t="s">
        <v>10743</v>
      </c>
      <c r="P4388" s="1">
        <f>MATCH(spotify_data[[#This Row],[album_id]],spotify_data[album_id],0)</f>
        <v>3972</v>
      </c>
      <c r="Q4388" s="1" t="s">
        <v>10744</v>
      </c>
      <c r="R4388" s="2">
        <v>43658</v>
      </c>
      <c r="S4388" s="7">
        <f ca="1">+TODAY()-spotify_data[[#This Row],[Fecha lanzamiento Album]]</f>
        <v>2373</v>
      </c>
      <c r="T4388" s="7">
        <f ca="1">+spotify_data[[#This Row],[Antigüedad Album Dias]]/60</f>
        <v>39.549999999999997</v>
      </c>
      <c r="U4388" s="8">
        <f ca="1">spotify_data[[#This Row],[Antigüedad Album Meses]]/12</f>
        <v>3.2958333333333329</v>
      </c>
      <c r="V4388">
        <v>13</v>
      </c>
      <c r="W4388" s="1" t="s">
        <v>1932</v>
      </c>
      <c r="X4388" s="1" t="str">
        <f>+IF(spotify_data[[#This Row],[album_type]]="album","Album",IF(spotify_data[[#This Row],[album_type]]="single","Single","Compilation"))</f>
        <v>Compilation</v>
      </c>
      <c r="Y4388">
        <v>413</v>
      </c>
    </row>
    <row r="4389" spans="1:25" x14ac:dyDescent="0.3">
      <c r="A4389" s="1" t="s">
        <v>10801</v>
      </c>
      <c r="B4389" s="1">
        <v>7107</v>
      </c>
      <c r="C4389" s="1" t="s">
        <v>10802</v>
      </c>
      <c r="D4389">
        <v>2</v>
      </c>
      <c r="E4389">
        <v>57</v>
      </c>
      <c r="F4389" s="10">
        <f>spotify_data[[#This Row],[track_popularity]]/100</f>
        <v>0.56999999999999995</v>
      </c>
      <c r="G4389" s="9" t="b">
        <v>1</v>
      </c>
      <c r="H4389" s="1">
        <f>+IF(spotify_data[[#This Row],[explicit]]=FALSE,0,1)</f>
        <v>1</v>
      </c>
      <c r="I4389" s="1" t="s">
        <v>1258</v>
      </c>
      <c r="J4389" s="7">
        <f>MATCH(spotify_data[[#This Row],[artist_name]],spotify_data[artist_name],0)</f>
        <v>1714</v>
      </c>
      <c r="K4389">
        <v>78</v>
      </c>
      <c r="L4389" s="10">
        <f>spotify_data[[#This Row],[artist_popularity]]/100</f>
        <v>0.78</v>
      </c>
      <c r="M4389">
        <v>5642925</v>
      </c>
      <c r="N4389" s="1" t="s">
        <v>23</v>
      </c>
      <c r="O4389" s="1" t="s">
        <v>10795</v>
      </c>
      <c r="P4389" s="1">
        <f>MATCH(spotify_data[[#This Row],[album_id]],spotify_data[album_id],0)</f>
        <v>1909</v>
      </c>
      <c r="Q4389" s="1" t="s">
        <v>10796</v>
      </c>
      <c r="R4389" s="2">
        <v>43651</v>
      </c>
      <c r="S4389" s="7">
        <f ca="1">+TODAY()-spotify_data[[#This Row],[Fecha lanzamiento Album]]</f>
        <v>2380</v>
      </c>
      <c r="T4389" s="7">
        <f ca="1">+spotify_data[[#This Row],[Antigüedad Album Dias]]/60</f>
        <v>39.666666666666664</v>
      </c>
      <c r="U4389" s="8">
        <f ca="1">spotify_data[[#This Row],[Antigüedad Album Meses]]/12</f>
        <v>3.3055555555555554</v>
      </c>
      <c r="V4389">
        <v>14</v>
      </c>
      <c r="W4389" s="1" t="s">
        <v>20</v>
      </c>
      <c r="X4389" s="1" t="str">
        <f>+IF(spotify_data[[#This Row],[album_type]]="album","Album",IF(spotify_data[[#This Row],[album_type]]="single","Single","Compilation"))</f>
        <v>Album</v>
      </c>
      <c r="Y4389">
        <v>243</v>
      </c>
    </row>
    <row r="4390" spans="1:25" x14ac:dyDescent="0.3">
      <c r="A4390" s="1" t="s">
        <v>11077</v>
      </c>
      <c r="B4390" s="1">
        <v>6005</v>
      </c>
      <c r="C4390" s="1" t="s">
        <v>11078</v>
      </c>
      <c r="D4390">
        <v>2</v>
      </c>
      <c r="E4390">
        <v>57</v>
      </c>
      <c r="F4390" s="10">
        <f>spotify_data[[#This Row],[track_popularity]]/100</f>
        <v>0.56999999999999995</v>
      </c>
      <c r="G4390" s="9" t="b">
        <v>1</v>
      </c>
      <c r="H4390" s="1">
        <f>+IF(spotify_data[[#This Row],[explicit]]=FALSE,0,1)</f>
        <v>1</v>
      </c>
      <c r="I4390" s="1" t="s">
        <v>11079</v>
      </c>
      <c r="J4390" s="7">
        <f>MATCH(spotify_data[[#This Row],[artist_name]],spotify_data[artist_name],0)</f>
        <v>4389</v>
      </c>
      <c r="K4390">
        <v>51</v>
      </c>
      <c r="L4390" s="10">
        <f>spotify_data[[#This Row],[artist_popularity]]/100</f>
        <v>0.51</v>
      </c>
      <c r="M4390">
        <v>63363</v>
      </c>
      <c r="N4390" s="1" t="s">
        <v>6883</v>
      </c>
      <c r="O4390" s="1" t="s">
        <v>11080</v>
      </c>
      <c r="P4390" s="1">
        <f>MATCH(spotify_data[[#This Row],[album_id]],spotify_data[album_id],0)</f>
        <v>4389</v>
      </c>
      <c r="Q4390" s="1" t="s">
        <v>11081</v>
      </c>
      <c r="R4390" s="2">
        <v>43574</v>
      </c>
      <c r="S4390" s="7">
        <f ca="1">+TODAY()-spotify_data[[#This Row],[Fecha lanzamiento Album]]</f>
        <v>2457</v>
      </c>
      <c r="T4390" s="7">
        <f ca="1">+spotify_data[[#This Row],[Antigüedad Album Dias]]/60</f>
        <v>40.950000000000003</v>
      </c>
      <c r="U4390" s="8">
        <f ca="1">spotify_data[[#This Row],[Antigüedad Album Meses]]/12</f>
        <v>3.4125000000000001</v>
      </c>
      <c r="V4390">
        <v>4</v>
      </c>
      <c r="W4390" s="1" t="s">
        <v>21</v>
      </c>
      <c r="X4390" s="1" t="str">
        <f>+IF(spotify_data[[#This Row],[album_type]]="album","Album",IF(spotify_data[[#This Row],[album_type]]="single","Single","Compilation"))</f>
        <v>Single</v>
      </c>
      <c r="Y4390">
        <v>275</v>
      </c>
    </row>
    <row r="4391" spans="1:25" x14ac:dyDescent="0.3">
      <c r="A4391" s="1" t="s">
        <v>11134</v>
      </c>
      <c r="B4391" s="1">
        <v>1604</v>
      </c>
      <c r="C4391" s="1" t="s">
        <v>11135</v>
      </c>
      <c r="D4391">
        <v>3</v>
      </c>
      <c r="E4391">
        <v>57</v>
      </c>
      <c r="F4391" s="10">
        <f>spotify_data[[#This Row],[track_popularity]]/100</f>
        <v>0.56999999999999995</v>
      </c>
      <c r="G4391" s="9" t="b">
        <v>1</v>
      </c>
      <c r="H4391" s="1">
        <f>+IF(spotify_data[[#This Row],[explicit]]=FALSE,0,1)</f>
        <v>1</v>
      </c>
      <c r="I4391" s="1" t="s">
        <v>11136</v>
      </c>
      <c r="J4391" s="7">
        <f>MATCH(spotify_data[[#This Row],[artist_name]],spotify_data[artist_name],0)</f>
        <v>4390</v>
      </c>
      <c r="K4391">
        <v>40</v>
      </c>
      <c r="L4391" s="10">
        <f>spotify_data[[#This Row],[artist_popularity]]/100</f>
        <v>0.4</v>
      </c>
      <c r="M4391">
        <v>38718</v>
      </c>
      <c r="N4391" s="1" t="s">
        <v>23</v>
      </c>
      <c r="O4391" s="1" t="s">
        <v>11137</v>
      </c>
      <c r="P4391" s="1">
        <f>MATCH(spotify_data[[#This Row],[album_id]],spotify_data[album_id],0)</f>
        <v>4390</v>
      </c>
      <c r="Q4391" s="1" t="s">
        <v>11138</v>
      </c>
      <c r="R4391" s="2">
        <v>43560</v>
      </c>
      <c r="S4391" s="7">
        <f ca="1">+TODAY()-spotify_data[[#This Row],[Fecha lanzamiento Album]]</f>
        <v>2471</v>
      </c>
      <c r="T4391" s="7">
        <f ca="1">+spotify_data[[#This Row],[Antigüedad Album Dias]]/60</f>
        <v>41.18333333333333</v>
      </c>
      <c r="U4391" s="8">
        <f ca="1">spotify_data[[#This Row],[Antigüedad Album Meses]]/12</f>
        <v>3.431944444444444</v>
      </c>
      <c r="V4391">
        <v>5</v>
      </c>
      <c r="W4391" s="1" t="s">
        <v>21</v>
      </c>
      <c r="X4391" s="1" t="str">
        <f>+IF(spotify_data[[#This Row],[album_type]]="album","Album",IF(spotify_data[[#This Row],[album_type]]="single","Single","Compilation"))</f>
        <v>Single</v>
      </c>
      <c r="Y4391">
        <v>314</v>
      </c>
    </row>
    <row r="4392" spans="1:25" x14ac:dyDescent="0.3">
      <c r="A4392" s="1" t="s">
        <v>11373</v>
      </c>
      <c r="B4392" s="1">
        <v>7573</v>
      </c>
      <c r="C4392" s="1" t="s">
        <v>11374</v>
      </c>
      <c r="D4392">
        <v>1</v>
      </c>
      <c r="E4392">
        <v>57</v>
      </c>
      <c r="F4392" s="10">
        <f>spotify_data[[#This Row],[track_popularity]]/100</f>
        <v>0.56999999999999995</v>
      </c>
      <c r="G4392" s="9" t="b">
        <v>0</v>
      </c>
      <c r="H4392" s="1">
        <f>+IF(spotify_data[[#This Row],[explicit]]=FALSE,0,1)</f>
        <v>0</v>
      </c>
      <c r="I4392" s="1" t="s">
        <v>11375</v>
      </c>
      <c r="J4392" s="7">
        <f>MATCH(spotify_data[[#This Row],[artist_name]],spotify_data[artist_name],0)</f>
        <v>4391</v>
      </c>
      <c r="K4392">
        <v>65</v>
      </c>
      <c r="L4392" s="10">
        <f>spotify_data[[#This Row],[artist_popularity]]/100</f>
        <v>0.65</v>
      </c>
      <c r="M4392">
        <v>2646110</v>
      </c>
      <c r="N4392" s="1" t="s">
        <v>11376</v>
      </c>
      <c r="O4392" s="1" t="s">
        <v>11377</v>
      </c>
      <c r="P4392" s="1">
        <f>MATCH(spotify_data[[#This Row],[album_id]],spotify_data[album_id],0)</f>
        <v>4391</v>
      </c>
      <c r="Q4392" s="1" t="s">
        <v>11378</v>
      </c>
      <c r="R4392" s="2">
        <v>43497</v>
      </c>
      <c r="S4392" s="7">
        <f ca="1">+TODAY()-spotify_data[[#This Row],[Fecha lanzamiento Album]]</f>
        <v>2534</v>
      </c>
      <c r="T4392" s="7">
        <f ca="1">+spotify_data[[#This Row],[Antigüedad Album Dias]]/60</f>
        <v>42.233333333333334</v>
      </c>
      <c r="U4392" s="8">
        <f ca="1">spotify_data[[#This Row],[Antigüedad Album Meses]]/12</f>
        <v>3.5194444444444444</v>
      </c>
      <c r="V4392">
        <v>35</v>
      </c>
      <c r="W4392" s="1" t="s">
        <v>1932</v>
      </c>
      <c r="X4392" s="1" t="str">
        <f>+IF(spotify_data[[#This Row],[album_type]]="album","Album",IF(spotify_data[[#This Row],[album_type]]="single","Single","Compilation"))</f>
        <v>Compilation</v>
      </c>
      <c r="Y4392">
        <v>449</v>
      </c>
    </row>
    <row r="4393" spans="1:25" x14ac:dyDescent="0.3">
      <c r="A4393" s="1" t="s">
        <v>11473</v>
      </c>
      <c r="B4393" s="1">
        <v>5678</v>
      </c>
      <c r="C4393" s="1" t="s">
        <v>10786</v>
      </c>
      <c r="D4393">
        <v>1</v>
      </c>
      <c r="E4393">
        <v>57</v>
      </c>
      <c r="F4393" s="10">
        <f>spotify_data[[#This Row],[track_popularity]]/100</f>
        <v>0.56999999999999995</v>
      </c>
      <c r="G4393" s="9" t="b">
        <v>0</v>
      </c>
      <c r="H4393" s="1">
        <f>+IF(spotify_data[[#This Row],[explicit]]=FALSE,0,1)</f>
        <v>0</v>
      </c>
      <c r="I4393" s="1" t="s">
        <v>10787</v>
      </c>
      <c r="J4393" s="7">
        <f>MATCH(spotify_data[[#This Row],[artist_name]],spotify_data[artist_name],0)</f>
        <v>3972</v>
      </c>
      <c r="K4393">
        <v>69</v>
      </c>
      <c r="L4393" s="10">
        <f>spotify_data[[#This Row],[artist_popularity]]/100</f>
        <v>0.69</v>
      </c>
      <c r="M4393">
        <v>1429201</v>
      </c>
      <c r="N4393" s="1" t="s">
        <v>10788</v>
      </c>
      <c r="O4393" s="1" t="s">
        <v>11474</v>
      </c>
      <c r="P4393" s="1">
        <f>MATCH(spotify_data[[#This Row],[album_id]],spotify_data[album_id],0)</f>
        <v>4392</v>
      </c>
      <c r="Q4393" s="1" t="s">
        <v>10786</v>
      </c>
      <c r="R4393" s="2">
        <v>43469</v>
      </c>
      <c r="S4393" s="7">
        <f ca="1">+TODAY()-spotify_data[[#This Row],[Fecha lanzamiento Album]]</f>
        <v>2562</v>
      </c>
      <c r="T4393" s="7">
        <f ca="1">+spotify_data[[#This Row],[Antigüedad Album Dias]]/60</f>
        <v>42.7</v>
      </c>
      <c r="U4393" s="8">
        <f ca="1">spotify_data[[#This Row],[Antigüedad Album Meses]]/12</f>
        <v>3.5583333333333336</v>
      </c>
      <c r="V4393">
        <v>1</v>
      </c>
      <c r="W4393" s="1" t="s">
        <v>21</v>
      </c>
      <c r="X4393" s="1" t="str">
        <f>+IF(spotify_data[[#This Row],[album_type]]="album","Album",IF(spotify_data[[#This Row],[album_type]]="single","Single","Compilation"))</f>
        <v>Single</v>
      </c>
      <c r="Y4393">
        <v>387</v>
      </c>
    </row>
    <row r="4394" spans="1:25" x14ac:dyDescent="0.3">
      <c r="A4394" s="1" t="s">
        <v>11511</v>
      </c>
      <c r="B4394" s="1">
        <v>2359</v>
      </c>
      <c r="C4394" s="1" t="s">
        <v>11512</v>
      </c>
      <c r="D4394">
        <v>3</v>
      </c>
      <c r="E4394">
        <v>57</v>
      </c>
      <c r="F4394" s="10">
        <f>spotify_data[[#This Row],[track_popularity]]/100</f>
        <v>0.56999999999999995</v>
      </c>
      <c r="G4394" s="9" t="b">
        <v>0</v>
      </c>
      <c r="H4394" s="1">
        <f>+IF(spotify_data[[#This Row],[explicit]]=FALSE,0,1)</f>
        <v>0</v>
      </c>
      <c r="I4394" s="1" t="s">
        <v>8995</v>
      </c>
      <c r="J4394" s="7">
        <f>MATCH(spotify_data[[#This Row],[artist_name]],spotify_data[artist_name],0)</f>
        <v>4393</v>
      </c>
      <c r="K4394">
        <v>63</v>
      </c>
      <c r="L4394" s="10">
        <f>spotify_data[[#This Row],[artist_popularity]]/100</f>
        <v>0.63</v>
      </c>
      <c r="M4394">
        <v>1943829</v>
      </c>
      <c r="N4394" s="1" t="s">
        <v>23</v>
      </c>
      <c r="O4394" s="1" t="s">
        <v>11499</v>
      </c>
      <c r="P4394" s="1">
        <f>MATCH(spotify_data[[#This Row],[album_id]],spotify_data[album_id],0)</f>
        <v>519</v>
      </c>
      <c r="Q4394" s="1" t="s">
        <v>11500</v>
      </c>
      <c r="R4394" s="2">
        <v>43448</v>
      </c>
      <c r="S4394" s="7">
        <f ca="1">+TODAY()-spotify_data[[#This Row],[Fecha lanzamiento Album]]</f>
        <v>2583</v>
      </c>
      <c r="T4394" s="7">
        <f ca="1">+spotify_data[[#This Row],[Antigüedad Album Dias]]/60</f>
        <v>43.05</v>
      </c>
      <c r="U4394" s="8">
        <f ca="1">spotify_data[[#This Row],[Antigüedad Album Meses]]/12</f>
        <v>3.5874999999999999</v>
      </c>
      <c r="V4394">
        <v>13</v>
      </c>
      <c r="W4394" s="1" t="s">
        <v>1932</v>
      </c>
      <c r="X4394" s="1" t="str">
        <f>+IF(spotify_data[[#This Row],[album_type]]="album","Album",IF(spotify_data[[#This Row],[album_type]]="single","Single","Compilation"))</f>
        <v>Compilation</v>
      </c>
      <c r="Y4394">
        <v>256</v>
      </c>
    </row>
    <row r="4395" spans="1:25" x14ac:dyDescent="0.3">
      <c r="A4395" s="1" t="s">
        <v>11641</v>
      </c>
      <c r="B4395" s="1">
        <v>438</v>
      </c>
      <c r="C4395" s="1" t="s">
        <v>11642</v>
      </c>
      <c r="D4395">
        <v>9</v>
      </c>
      <c r="E4395">
        <v>57</v>
      </c>
      <c r="F4395" s="10">
        <f>spotify_data[[#This Row],[track_popularity]]/100</f>
        <v>0.56999999999999995</v>
      </c>
      <c r="G4395" s="9" t="b">
        <v>1</v>
      </c>
      <c r="H4395" s="1">
        <f>+IF(spotify_data[[#This Row],[explicit]]=FALSE,0,1)</f>
        <v>1</v>
      </c>
      <c r="I4395" s="1" t="s">
        <v>1234</v>
      </c>
      <c r="J4395" s="7">
        <f>MATCH(spotify_data[[#This Row],[artist_name]],spotify_data[artist_name],0)</f>
        <v>186</v>
      </c>
      <c r="K4395">
        <v>82</v>
      </c>
      <c r="L4395" s="10">
        <f>spotify_data[[#This Row],[artist_popularity]]/100</f>
        <v>0.82</v>
      </c>
      <c r="M4395">
        <v>15684530</v>
      </c>
      <c r="N4395" s="1" t="s">
        <v>1235</v>
      </c>
      <c r="O4395" s="1" t="s">
        <v>11643</v>
      </c>
      <c r="P4395" s="1">
        <f>MATCH(spotify_data[[#This Row],[album_id]],spotify_data[album_id],0)</f>
        <v>2633</v>
      </c>
      <c r="Q4395" s="1" t="s">
        <v>11644</v>
      </c>
      <c r="R4395" s="2">
        <v>43413</v>
      </c>
      <c r="S4395" s="7">
        <f ca="1">+TODAY()-spotify_data[[#This Row],[Fecha lanzamiento Album]]</f>
        <v>2618</v>
      </c>
      <c r="T4395" s="7">
        <f ca="1">+spotify_data[[#This Row],[Antigüedad Album Dias]]/60</f>
        <v>43.633333333333333</v>
      </c>
      <c r="U4395" s="8">
        <f ca="1">spotify_data[[#This Row],[Antigüedad Album Meses]]/12</f>
        <v>3.6361111111111111</v>
      </c>
      <c r="V4395">
        <v>13</v>
      </c>
      <c r="W4395" s="1" t="s">
        <v>20</v>
      </c>
      <c r="X4395" s="1" t="str">
        <f>+IF(spotify_data[[#This Row],[album_type]]="album","Album",IF(spotify_data[[#This Row],[album_type]]="single","Single","Compilation"))</f>
        <v>Album</v>
      </c>
      <c r="Y4395">
        <v>357</v>
      </c>
    </row>
    <row r="4396" spans="1:25" x14ac:dyDescent="0.3">
      <c r="A4396" s="1" t="s">
        <v>11900</v>
      </c>
      <c r="B4396" s="1">
        <v>3095</v>
      </c>
      <c r="C4396" s="1" t="s">
        <v>11901</v>
      </c>
      <c r="D4396">
        <v>1</v>
      </c>
      <c r="E4396">
        <v>57</v>
      </c>
      <c r="F4396" s="10">
        <f>spotify_data[[#This Row],[track_popularity]]/100</f>
        <v>0.56999999999999995</v>
      </c>
      <c r="G4396" s="9" t="b">
        <v>1</v>
      </c>
      <c r="H4396" s="1">
        <f>+IF(spotify_data[[#This Row],[explicit]]=FALSE,0,1)</f>
        <v>1</v>
      </c>
      <c r="I4396" s="1" t="s">
        <v>9563</v>
      </c>
      <c r="J4396" s="7">
        <f>MATCH(spotify_data[[#This Row],[artist_name]],spotify_data[artist_name],0)</f>
        <v>763</v>
      </c>
      <c r="K4396">
        <v>84</v>
      </c>
      <c r="L4396" s="10">
        <f>spotify_data[[#This Row],[artist_popularity]]/100</f>
        <v>0.84</v>
      </c>
      <c r="M4396">
        <v>21644763</v>
      </c>
      <c r="N4396" s="1" t="s">
        <v>23</v>
      </c>
      <c r="O4396" s="1" t="s">
        <v>11837</v>
      </c>
      <c r="P4396" s="1">
        <f>MATCH(spotify_data[[#This Row],[album_id]],spotify_data[album_id],0)</f>
        <v>763</v>
      </c>
      <c r="Q4396" s="1" t="s">
        <v>11838</v>
      </c>
      <c r="R4396" s="2">
        <v>43378</v>
      </c>
      <c r="S4396" s="7">
        <f ca="1">+TODAY()-spotify_data[[#This Row],[Fecha lanzamiento Album]]</f>
        <v>2653</v>
      </c>
      <c r="T4396" s="7">
        <f ca="1">+spotify_data[[#This Row],[Antigüedad Album Dias]]/60</f>
        <v>44.216666666666669</v>
      </c>
      <c r="U4396" s="8">
        <f ca="1">spotify_data[[#This Row],[Antigüedad Album Meses]]/12</f>
        <v>3.6847222222222222</v>
      </c>
      <c r="V4396">
        <v>13</v>
      </c>
      <c r="W4396" s="1" t="s">
        <v>20</v>
      </c>
      <c r="X4396" s="1" t="str">
        <f>+IF(spotify_data[[#This Row],[album_type]]="album","Album",IF(spotify_data[[#This Row],[album_type]]="single","Single","Compilation"))</f>
        <v>Album</v>
      </c>
      <c r="Y4396">
        <v>312</v>
      </c>
    </row>
    <row r="4397" spans="1:25" x14ac:dyDescent="0.3">
      <c r="A4397" s="1" t="s">
        <v>12021</v>
      </c>
      <c r="B4397" s="1">
        <v>1009</v>
      </c>
      <c r="C4397" s="1" t="s">
        <v>12022</v>
      </c>
      <c r="D4397">
        <v>6</v>
      </c>
      <c r="E4397">
        <v>57</v>
      </c>
      <c r="F4397" s="10">
        <f>spotify_data[[#This Row],[track_popularity]]/100</f>
        <v>0.56999999999999995</v>
      </c>
      <c r="G4397" s="9" t="b">
        <v>0</v>
      </c>
      <c r="H4397" s="1">
        <f>+IF(spotify_data[[#This Row],[explicit]]=FALSE,0,1)</f>
        <v>0</v>
      </c>
      <c r="I4397" s="1" t="s">
        <v>8185</v>
      </c>
      <c r="J4397" s="7">
        <f>MATCH(spotify_data[[#This Row],[artist_name]],spotify_data[artist_name],0)</f>
        <v>751</v>
      </c>
      <c r="K4397">
        <v>85</v>
      </c>
      <c r="L4397" s="10">
        <f>spotify_data[[#This Row],[artist_popularity]]/100</f>
        <v>0.85</v>
      </c>
      <c r="M4397">
        <v>81189603</v>
      </c>
      <c r="N4397" s="1" t="s">
        <v>273</v>
      </c>
      <c r="O4397" s="1" t="s">
        <v>12019</v>
      </c>
      <c r="P4397" s="1">
        <f>MATCH(spotify_data[[#This Row],[album_id]],spotify_data[album_id],0)</f>
        <v>1917</v>
      </c>
      <c r="Q4397" s="1" t="s">
        <v>12020</v>
      </c>
      <c r="R4397" s="2">
        <v>43336</v>
      </c>
      <c r="S4397" s="7">
        <f ca="1">+TODAY()-spotify_data[[#This Row],[Fecha lanzamiento Album]]</f>
        <v>2695</v>
      </c>
      <c r="T4397" s="7">
        <f ca="1">+spotify_data[[#This Row],[Antigüedad Album Dias]]/60</f>
        <v>44.916666666666664</v>
      </c>
      <c r="U4397" s="8">
        <f ca="1">spotify_data[[#This Row],[Antigüedad Album Meses]]/12</f>
        <v>3.7430555555555554</v>
      </c>
      <c r="V4397">
        <v>26</v>
      </c>
      <c r="W4397" s="1" t="s">
        <v>20</v>
      </c>
      <c r="X4397" s="1" t="str">
        <f>+IF(spotify_data[[#This Row],[album_type]]="album","Album",IF(spotify_data[[#This Row],[album_type]]="single","Single","Compilation"))</f>
        <v>Album</v>
      </c>
      <c r="Y4397">
        <v>396</v>
      </c>
    </row>
    <row r="4398" spans="1:25" x14ac:dyDescent="0.3">
      <c r="A4398" s="1" t="s">
        <v>12025</v>
      </c>
      <c r="B4398" s="1">
        <v>2232</v>
      </c>
      <c r="C4398" s="1" t="s">
        <v>12026</v>
      </c>
      <c r="D4398">
        <v>3</v>
      </c>
      <c r="E4398">
        <v>57</v>
      </c>
      <c r="F4398" s="10">
        <f>spotify_data[[#This Row],[track_popularity]]/100</f>
        <v>0.56999999999999995</v>
      </c>
      <c r="G4398" s="9" t="b">
        <v>0</v>
      </c>
      <c r="H4398" s="1">
        <f>+IF(spotify_data[[#This Row],[explicit]]=FALSE,0,1)</f>
        <v>0</v>
      </c>
      <c r="I4398" s="1" t="s">
        <v>8185</v>
      </c>
      <c r="J4398" s="7">
        <f>MATCH(spotify_data[[#This Row],[artist_name]],spotify_data[artist_name],0)</f>
        <v>751</v>
      </c>
      <c r="K4398">
        <v>85</v>
      </c>
      <c r="L4398" s="10">
        <f>spotify_data[[#This Row],[artist_popularity]]/100</f>
        <v>0.85</v>
      </c>
      <c r="M4398">
        <v>81197976</v>
      </c>
      <c r="N4398" s="1" t="s">
        <v>273</v>
      </c>
      <c r="O4398" s="1" t="s">
        <v>12019</v>
      </c>
      <c r="P4398" s="1">
        <f>MATCH(spotify_data[[#This Row],[album_id]],spotify_data[album_id],0)</f>
        <v>1917</v>
      </c>
      <c r="Q4398" s="1" t="s">
        <v>12020</v>
      </c>
      <c r="R4398" s="2">
        <v>43336</v>
      </c>
      <c r="S4398" s="7">
        <f ca="1">+TODAY()-spotify_data[[#This Row],[Fecha lanzamiento Album]]</f>
        <v>2695</v>
      </c>
      <c r="T4398" s="7">
        <f ca="1">+spotify_data[[#This Row],[Antigüedad Album Dias]]/60</f>
        <v>44.916666666666664</v>
      </c>
      <c r="U4398" s="8">
        <f ca="1">spotify_data[[#This Row],[Antigüedad Album Meses]]/12</f>
        <v>3.7430555555555554</v>
      </c>
      <c r="V4398">
        <v>26</v>
      </c>
      <c r="W4398" s="1" t="s">
        <v>20</v>
      </c>
      <c r="X4398" s="1" t="str">
        <f>+IF(spotify_data[[#This Row],[album_type]]="album","Album",IF(spotify_data[[#This Row],[album_type]]="single","Single","Compilation"))</f>
        <v>Album</v>
      </c>
      <c r="Y4398">
        <v>364</v>
      </c>
    </row>
    <row r="4399" spans="1:25" x14ac:dyDescent="0.3">
      <c r="A4399" s="1" t="s">
        <v>12035</v>
      </c>
      <c r="B4399" s="1">
        <v>2449</v>
      </c>
      <c r="C4399" s="1" t="s">
        <v>12036</v>
      </c>
      <c r="D4399">
        <v>2</v>
      </c>
      <c r="E4399">
        <v>57</v>
      </c>
      <c r="F4399" s="10">
        <f>spotify_data[[#This Row],[track_popularity]]/100</f>
        <v>0.56999999999999995</v>
      </c>
      <c r="G4399" s="9" t="b">
        <v>0</v>
      </c>
      <c r="H4399" s="1">
        <f>+IF(spotify_data[[#This Row],[explicit]]=FALSE,0,1)</f>
        <v>0</v>
      </c>
      <c r="I4399" s="1" t="s">
        <v>8185</v>
      </c>
      <c r="J4399" s="7">
        <f>MATCH(spotify_data[[#This Row],[artist_name]],spotify_data[artist_name],0)</f>
        <v>751</v>
      </c>
      <c r="K4399">
        <v>85</v>
      </c>
      <c r="L4399" s="10">
        <f>spotify_data[[#This Row],[artist_popularity]]/100</f>
        <v>0.85</v>
      </c>
      <c r="M4399">
        <v>81181104</v>
      </c>
      <c r="N4399" s="1" t="s">
        <v>273</v>
      </c>
      <c r="O4399" s="1" t="s">
        <v>12019</v>
      </c>
      <c r="P4399" s="1">
        <f>MATCH(spotify_data[[#This Row],[album_id]],spotify_data[album_id],0)</f>
        <v>1917</v>
      </c>
      <c r="Q4399" s="1" t="s">
        <v>12020</v>
      </c>
      <c r="R4399" s="2">
        <v>43336</v>
      </c>
      <c r="S4399" s="7">
        <f ca="1">+TODAY()-spotify_data[[#This Row],[Fecha lanzamiento Album]]</f>
        <v>2695</v>
      </c>
      <c r="T4399" s="7">
        <f ca="1">+spotify_data[[#This Row],[Antigüedad Album Dias]]/60</f>
        <v>44.916666666666664</v>
      </c>
      <c r="U4399" s="8">
        <f ca="1">spotify_data[[#This Row],[Antigüedad Album Meses]]/12</f>
        <v>3.7430555555555554</v>
      </c>
      <c r="V4399">
        <v>26</v>
      </c>
      <c r="W4399" s="1" t="s">
        <v>20</v>
      </c>
      <c r="X4399" s="1" t="str">
        <f>+IF(spotify_data[[#This Row],[album_type]]="album","Album",IF(spotify_data[[#This Row],[album_type]]="single","Single","Compilation"))</f>
        <v>Album</v>
      </c>
      <c r="Y4399">
        <v>378</v>
      </c>
    </row>
    <row r="4400" spans="1:25" x14ac:dyDescent="0.3">
      <c r="A4400" s="1" t="s">
        <v>12041</v>
      </c>
      <c r="B4400" s="1">
        <v>771</v>
      </c>
      <c r="C4400" s="1" t="s">
        <v>12042</v>
      </c>
      <c r="D4400">
        <v>6</v>
      </c>
      <c r="E4400">
        <v>57</v>
      </c>
      <c r="F4400" s="10">
        <f>spotify_data[[#This Row],[track_popularity]]/100</f>
        <v>0.56999999999999995</v>
      </c>
      <c r="G4400" s="9" t="b">
        <v>0</v>
      </c>
      <c r="H4400" s="1">
        <f>+IF(spotify_data[[#This Row],[explicit]]=FALSE,0,1)</f>
        <v>0</v>
      </c>
      <c r="I4400" s="1" t="s">
        <v>8185</v>
      </c>
      <c r="J4400" s="7">
        <f>MATCH(spotify_data[[#This Row],[artist_name]],spotify_data[artist_name],0)</f>
        <v>751</v>
      </c>
      <c r="K4400">
        <v>85</v>
      </c>
      <c r="L4400" s="10">
        <f>spotify_data[[#This Row],[artist_popularity]]/100</f>
        <v>0.85</v>
      </c>
      <c r="M4400">
        <v>81189603</v>
      </c>
      <c r="N4400" s="1" t="s">
        <v>273</v>
      </c>
      <c r="O4400" s="1" t="s">
        <v>12019</v>
      </c>
      <c r="P4400" s="1">
        <f>MATCH(spotify_data[[#This Row],[album_id]],spotify_data[album_id],0)</f>
        <v>1917</v>
      </c>
      <c r="Q4400" s="1" t="s">
        <v>12020</v>
      </c>
      <c r="R4400" s="2">
        <v>43336</v>
      </c>
      <c r="S4400" s="7">
        <f ca="1">+TODAY()-spotify_data[[#This Row],[Fecha lanzamiento Album]]</f>
        <v>2695</v>
      </c>
      <c r="T4400" s="7">
        <f ca="1">+spotify_data[[#This Row],[Antigüedad Album Dias]]/60</f>
        <v>44.916666666666664</v>
      </c>
      <c r="U4400" s="8">
        <f ca="1">spotify_data[[#This Row],[Antigüedad Album Meses]]/12</f>
        <v>3.7430555555555554</v>
      </c>
      <c r="V4400">
        <v>26</v>
      </c>
      <c r="W4400" s="1" t="s">
        <v>20</v>
      </c>
      <c r="X4400" s="1" t="str">
        <f>+IF(spotify_data[[#This Row],[album_type]]="album","Album",IF(spotify_data[[#This Row],[album_type]]="single","Single","Compilation"))</f>
        <v>Album</v>
      </c>
      <c r="Y4400">
        <v>376</v>
      </c>
    </row>
    <row r="4401" spans="1:25" x14ac:dyDescent="0.3">
      <c r="A4401" s="1" t="s">
        <v>12068</v>
      </c>
      <c r="B4401" s="1">
        <v>8508</v>
      </c>
      <c r="C4401" s="1" t="s">
        <v>12069</v>
      </c>
      <c r="D4401">
        <v>10</v>
      </c>
      <c r="E4401">
        <v>57</v>
      </c>
      <c r="F4401" s="10">
        <f>spotify_data[[#This Row],[track_popularity]]/100</f>
        <v>0.56999999999999995</v>
      </c>
      <c r="G4401" s="9" t="b">
        <v>0</v>
      </c>
      <c r="H4401" s="1">
        <f>+IF(spotify_data[[#This Row],[explicit]]=FALSE,0,1)</f>
        <v>0</v>
      </c>
      <c r="I4401" s="1" t="s">
        <v>8185</v>
      </c>
      <c r="J4401" s="7">
        <f>MATCH(spotify_data[[#This Row],[artist_name]],spotify_data[artist_name],0)</f>
        <v>751</v>
      </c>
      <c r="K4401">
        <v>85</v>
      </c>
      <c r="L4401" s="10">
        <f>spotify_data[[#This Row],[artist_popularity]]/100</f>
        <v>0.85</v>
      </c>
      <c r="M4401">
        <v>81181104</v>
      </c>
      <c r="N4401" s="1" t="s">
        <v>273</v>
      </c>
      <c r="O4401" s="1" t="s">
        <v>12019</v>
      </c>
      <c r="P4401" s="1">
        <f>MATCH(spotify_data[[#This Row],[album_id]],spotify_data[album_id],0)</f>
        <v>1917</v>
      </c>
      <c r="Q4401" s="1" t="s">
        <v>12020</v>
      </c>
      <c r="R4401" s="2">
        <v>43336</v>
      </c>
      <c r="S4401" s="7">
        <f ca="1">+TODAY()-spotify_data[[#This Row],[Fecha lanzamiento Album]]</f>
        <v>2695</v>
      </c>
      <c r="T4401" s="7">
        <f ca="1">+spotify_data[[#This Row],[Antigüedad Album Dias]]/60</f>
        <v>44.916666666666664</v>
      </c>
      <c r="U4401" s="8">
        <f ca="1">spotify_data[[#This Row],[Antigüedad Album Meses]]/12</f>
        <v>3.7430555555555554</v>
      </c>
      <c r="V4401">
        <v>26</v>
      </c>
      <c r="W4401" s="1" t="s">
        <v>20</v>
      </c>
      <c r="X4401" s="1" t="str">
        <f>+IF(spotify_data[[#This Row],[album_type]]="album","Album",IF(spotify_data[[#This Row],[album_type]]="single","Single","Compilation"))</f>
        <v>Album</v>
      </c>
      <c r="Y4401">
        <v>433</v>
      </c>
    </row>
    <row r="4402" spans="1:25" x14ac:dyDescent="0.3">
      <c r="A4402" s="1" t="s">
        <v>12248</v>
      </c>
      <c r="B4402" s="1">
        <v>7086</v>
      </c>
      <c r="C4402" s="1" t="s">
        <v>12249</v>
      </c>
      <c r="D4402">
        <v>11</v>
      </c>
      <c r="E4402">
        <v>57</v>
      </c>
      <c r="F4402" s="10">
        <f>spotify_data[[#This Row],[track_popularity]]/100</f>
        <v>0.56999999999999995</v>
      </c>
      <c r="G4402" s="9" t="b">
        <v>1</v>
      </c>
      <c r="H4402" s="1">
        <f>+IF(spotify_data[[#This Row],[explicit]]=FALSE,0,1)</f>
        <v>1</v>
      </c>
      <c r="I4402" s="1" t="s">
        <v>1365</v>
      </c>
      <c r="J4402" s="7">
        <f>MATCH(spotify_data[[#This Row],[artist_name]],spotify_data[artist_name],0)</f>
        <v>164</v>
      </c>
      <c r="K4402">
        <v>95</v>
      </c>
      <c r="L4402" s="10">
        <f>spotify_data[[#This Row],[artist_popularity]]/100</f>
        <v>0.95</v>
      </c>
      <c r="M4402">
        <v>103039388</v>
      </c>
      <c r="N4402" s="1" t="s">
        <v>1366</v>
      </c>
      <c r="O4402" s="1" t="s">
        <v>12215</v>
      </c>
      <c r="P4402" s="1">
        <f>MATCH(spotify_data[[#This Row],[album_id]],spotify_data[album_id],0)</f>
        <v>336</v>
      </c>
      <c r="Q4402" s="1" t="s">
        <v>12216</v>
      </c>
      <c r="R4402" s="2">
        <v>43280</v>
      </c>
      <c r="S4402" s="7">
        <f ca="1">+TODAY()-spotify_data[[#This Row],[Fecha lanzamiento Album]]</f>
        <v>2751</v>
      </c>
      <c r="T4402" s="7">
        <f ca="1">+spotify_data[[#This Row],[Antigüedad Album Dias]]/60</f>
        <v>45.85</v>
      </c>
      <c r="U4402" s="8">
        <f ca="1">spotify_data[[#This Row],[Antigüedad Album Meses]]/12</f>
        <v>3.8208333333333333</v>
      </c>
      <c r="V4402">
        <v>25</v>
      </c>
      <c r="W4402" s="1" t="s">
        <v>20</v>
      </c>
      <c r="X4402" s="1" t="str">
        <f>+IF(spotify_data[[#This Row],[album_type]]="album","Album",IF(spotify_data[[#This Row],[album_type]]="single","Single","Compilation"))</f>
        <v>Album</v>
      </c>
      <c r="Y4402">
        <v>482</v>
      </c>
    </row>
    <row r="4403" spans="1:25" x14ac:dyDescent="0.3">
      <c r="A4403" s="1" t="s">
        <v>12600</v>
      </c>
      <c r="B4403" s="1">
        <v>5884</v>
      </c>
      <c r="C4403" s="1" t="s">
        <v>12601</v>
      </c>
      <c r="D4403">
        <v>1</v>
      </c>
      <c r="E4403">
        <v>57</v>
      </c>
      <c r="F4403" s="10">
        <f>spotify_data[[#This Row],[track_popularity]]/100</f>
        <v>0.56999999999999995</v>
      </c>
      <c r="G4403" s="9" t="b">
        <v>1</v>
      </c>
      <c r="H4403" s="1">
        <f>+IF(spotify_data[[#This Row],[explicit]]=FALSE,0,1)</f>
        <v>1</v>
      </c>
      <c r="I4403" s="1" t="s">
        <v>667</v>
      </c>
      <c r="J4403" s="7">
        <f>MATCH(spotify_data[[#This Row],[artist_name]],spotify_data[artist_name],0)</f>
        <v>760</v>
      </c>
      <c r="K4403">
        <v>81</v>
      </c>
      <c r="L4403" s="10">
        <f>spotify_data[[#This Row],[artist_popularity]]/100</f>
        <v>0.81</v>
      </c>
      <c r="M4403">
        <v>25960760</v>
      </c>
      <c r="N4403" s="1" t="s">
        <v>23</v>
      </c>
      <c r="O4403" s="1" t="s">
        <v>12581</v>
      </c>
      <c r="P4403" s="1">
        <f>MATCH(spotify_data[[#This Row],[album_id]],spotify_data[album_id],0)</f>
        <v>769</v>
      </c>
      <c r="Q4403" s="1" t="s">
        <v>12582</v>
      </c>
      <c r="R4403" s="2">
        <v>43196</v>
      </c>
      <c r="S4403" s="7">
        <f ca="1">+TODAY()-spotify_data[[#This Row],[Fecha lanzamiento Album]]</f>
        <v>2835</v>
      </c>
      <c r="T4403" s="7">
        <f ca="1">+spotify_data[[#This Row],[Antigüedad Album Dias]]/60</f>
        <v>47.25</v>
      </c>
      <c r="U4403" s="8">
        <f ca="1">spotify_data[[#This Row],[Antigüedad Album Meses]]/12</f>
        <v>3.9375</v>
      </c>
      <c r="V4403">
        <v>13</v>
      </c>
      <c r="W4403" s="1" t="s">
        <v>20</v>
      </c>
      <c r="X4403" s="1" t="str">
        <f>+IF(spotify_data[[#This Row],[album_type]]="album","Album",IF(spotify_data[[#This Row],[album_type]]="single","Single","Compilation"))</f>
        <v>Album</v>
      </c>
      <c r="Y4403">
        <v>385</v>
      </c>
    </row>
    <row r="4404" spans="1:25" x14ac:dyDescent="0.3">
      <c r="A4404" s="1" t="s">
        <v>12616</v>
      </c>
      <c r="B4404" s="1">
        <v>6872</v>
      </c>
      <c r="C4404" s="1" t="s">
        <v>12617</v>
      </c>
      <c r="D4404">
        <v>1</v>
      </c>
      <c r="E4404">
        <v>57</v>
      </c>
      <c r="F4404" s="10">
        <f>spotify_data[[#This Row],[track_popularity]]/100</f>
        <v>0.56999999999999995</v>
      </c>
      <c r="G4404" s="9" t="b">
        <v>1</v>
      </c>
      <c r="H4404" s="1">
        <f>+IF(spotify_data[[#This Row],[explicit]]=FALSE,0,1)</f>
        <v>1</v>
      </c>
      <c r="I4404" s="1" t="s">
        <v>5076</v>
      </c>
      <c r="J4404" s="7">
        <f>MATCH(spotify_data[[#This Row],[artist_name]],spotify_data[artist_name],0)</f>
        <v>3635</v>
      </c>
      <c r="K4404">
        <v>59</v>
      </c>
      <c r="L4404" s="10">
        <f>spotify_data[[#This Row],[artist_popularity]]/100</f>
        <v>0.59</v>
      </c>
      <c r="M4404">
        <v>106664</v>
      </c>
      <c r="N4404" s="1" t="s">
        <v>23</v>
      </c>
      <c r="O4404" s="1" t="s">
        <v>12618</v>
      </c>
      <c r="P4404" s="1">
        <f>MATCH(spotify_data[[#This Row],[album_id]],spotify_data[album_id],0)</f>
        <v>4403</v>
      </c>
      <c r="Q4404" s="1" t="s">
        <v>12617</v>
      </c>
      <c r="R4404" s="2">
        <v>43194</v>
      </c>
      <c r="S4404" s="7">
        <f ca="1">+TODAY()-spotify_data[[#This Row],[Fecha lanzamiento Album]]</f>
        <v>2837</v>
      </c>
      <c r="T4404" s="7">
        <f ca="1">+spotify_data[[#This Row],[Antigüedad Album Dias]]/60</f>
        <v>47.283333333333331</v>
      </c>
      <c r="U4404" s="8">
        <f ca="1">spotify_data[[#This Row],[Antigüedad Album Meses]]/12</f>
        <v>3.9402777777777778</v>
      </c>
      <c r="V4404">
        <v>1</v>
      </c>
      <c r="W4404" s="1" t="s">
        <v>21</v>
      </c>
      <c r="X4404" s="1" t="str">
        <f>+IF(spotify_data[[#This Row],[album_type]]="album","Album",IF(spotify_data[[#This Row],[album_type]]="single","Single","Compilation"))</f>
        <v>Single</v>
      </c>
      <c r="Y4404">
        <v>101</v>
      </c>
    </row>
    <row r="4405" spans="1:25" x14ac:dyDescent="0.3">
      <c r="A4405" s="1" t="s">
        <v>12753</v>
      </c>
      <c r="B4405" s="1">
        <v>7724</v>
      </c>
      <c r="C4405" s="1" t="s">
        <v>12754</v>
      </c>
      <c r="D4405">
        <v>1</v>
      </c>
      <c r="E4405">
        <v>57</v>
      </c>
      <c r="F4405" s="10">
        <f>spotify_data[[#This Row],[track_popularity]]/100</f>
        <v>0.56999999999999995</v>
      </c>
      <c r="G4405" s="9" t="b">
        <v>1</v>
      </c>
      <c r="H4405" s="1">
        <f>+IF(spotify_data[[#This Row],[explicit]]=FALSE,0,1)</f>
        <v>1</v>
      </c>
      <c r="I4405" s="1" t="s">
        <v>12755</v>
      </c>
      <c r="J4405" s="7">
        <f>MATCH(spotify_data[[#This Row],[artist_name]],spotify_data[artist_name],0)</f>
        <v>4404</v>
      </c>
      <c r="K4405">
        <v>53</v>
      </c>
      <c r="L4405" s="10">
        <f>spotify_data[[#This Row],[artist_popularity]]/100</f>
        <v>0.53</v>
      </c>
      <c r="M4405">
        <v>1434846</v>
      </c>
      <c r="N4405" s="1" t="s">
        <v>23</v>
      </c>
      <c r="O4405" s="1" t="s">
        <v>12756</v>
      </c>
      <c r="P4405" s="1">
        <f>MATCH(spotify_data[[#This Row],[album_id]],spotify_data[album_id],0)</f>
        <v>4404</v>
      </c>
      <c r="Q4405" s="1" t="s">
        <v>12754</v>
      </c>
      <c r="R4405" s="2">
        <v>43140</v>
      </c>
      <c r="S4405" s="7">
        <f ca="1">+TODAY()-spotify_data[[#This Row],[Fecha lanzamiento Album]]</f>
        <v>2891</v>
      </c>
      <c r="T4405" s="7">
        <f ca="1">+spotify_data[[#This Row],[Antigüedad Album Dias]]/60</f>
        <v>48.18333333333333</v>
      </c>
      <c r="U4405" s="8">
        <f ca="1">spotify_data[[#This Row],[Antigüedad Album Meses]]/12</f>
        <v>4.0152777777777775</v>
      </c>
      <c r="V4405">
        <v>1</v>
      </c>
      <c r="W4405" s="1" t="s">
        <v>21</v>
      </c>
      <c r="X4405" s="1" t="str">
        <f>+IF(spotify_data[[#This Row],[album_type]]="album","Album",IF(spotify_data[[#This Row],[album_type]]="single","Single","Compilation"))</f>
        <v>Single</v>
      </c>
      <c r="Y4405">
        <v>302</v>
      </c>
    </row>
    <row r="4406" spans="1:25" x14ac:dyDescent="0.3">
      <c r="A4406" s="1" t="s">
        <v>12822</v>
      </c>
      <c r="B4406" s="1">
        <v>2098</v>
      </c>
      <c r="C4406" s="1" t="s">
        <v>12823</v>
      </c>
      <c r="D4406">
        <v>6</v>
      </c>
      <c r="E4406">
        <v>57</v>
      </c>
      <c r="F4406" s="10">
        <f>spotify_data[[#This Row],[track_popularity]]/100</f>
        <v>0.56999999999999995</v>
      </c>
      <c r="G4406" s="9" t="b">
        <v>0</v>
      </c>
      <c r="H4406" s="1">
        <f>+IF(spotify_data[[#This Row],[explicit]]=FALSE,0,1)</f>
        <v>0</v>
      </c>
      <c r="I4406" s="1" t="s">
        <v>7266</v>
      </c>
      <c r="J4406" s="7">
        <f>MATCH(spotify_data[[#This Row],[artist_name]],spotify_data[artist_name],0)</f>
        <v>774</v>
      </c>
      <c r="K4406">
        <v>78</v>
      </c>
      <c r="L4406" s="10">
        <f>spotify_data[[#This Row],[artist_popularity]]/100</f>
        <v>0.78</v>
      </c>
      <c r="M4406">
        <v>35576126</v>
      </c>
      <c r="N4406" s="1" t="s">
        <v>23</v>
      </c>
      <c r="O4406" s="1" t="s">
        <v>12824</v>
      </c>
      <c r="P4406" s="1">
        <f>MATCH(spotify_data[[#This Row],[album_id]],spotify_data[album_id],0)</f>
        <v>774</v>
      </c>
      <c r="Q4406" s="1" t="s">
        <v>12825</v>
      </c>
      <c r="R4406" s="2">
        <v>43112</v>
      </c>
      <c r="S4406" s="7">
        <f ca="1">+TODAY()-spotify_data[[#This Row],[Fecha lanzamiento Album]]</f>
        <v>2919</v>
      </c>
      <c r="T4406" s="7">
        <f ca="1">+spotify_data[[#This Row],[Antigüedad Album Dias]]/60</f>
        <v>48.65</v>
      </c>
      <c r="U4406" s="8">
        <f ca="1">spotify_data[[#This Row],[Antigüedad Album Meses]]/12</f>
        <v>4.0541666666666663</v>
      </c>
      <c r="V4406">
        <v>11</v>
      </c>
      <c r="W4406" s="1" t="s">
        <v>20</v>
      </c>
      <c r="X4406" s="1" t="str">
        <f>+IF(spotify_data[[#This Row],[album_type]]="album","Album",IF(spotify_data[[#This Row],[album_type]]="single","Single","Compilation"))</f>
        <v>Album</v>
      </c>
      <c r="Y4406">
        <v>297</v>
      </c>
    </row>
    <row r="4407" spans="1:25" x14ac:dyDescent="0.3">
      <c r="A4407" s="1" t="s">
        <v>12981</v>
      </c>
      <c r="B4407" s="1">
        <v>8050</v>
      </c>
      <c r="C4407" s="1" t="s">
        <v>12982</v>
      </c>
      <c r="D4407">
        <v>2</v>
      </c>
      <c r="E4407">
        <v>57</v>
      </c>
      <c r="F4407" s="10">
        <f>spotify_data[[#This Row],[track_popularity]]/100</f>
        <v>0.56999999999999995</v>
      </c>
      <c r="G4407" s="9" t="b">
        <v>1</v>
      </c>
      <c r="H4407" s="1">
        <f>+IF(spotify_data[[#This Row],[explicit]]=FALSE,0,1)</f>
        <v>1</v>
      </c>
      <c r="I4407" s="1" t="s">
        <v>12983</v>
      </c>
      <c r="J4407" s="7">
        <f>MATCH(spotify_data[[#This Row],[artist_name]],spotify_data[artist_name],0)</f>
        <v>1271</v>
      </c>
      <c r="K4407">
        <v>72</v>
      </c>
      <c r="L4407" s="10">
        <f>spotify_data[[#This Row],[artist_popularity]]/100</f>
        <v>0.72</v>
      </c>
      <c r="M4407">
        <v>3676957</v>
      </c>
      <c r="N4407" s="1" t="s">
        <v>23</v>
      </c>
      <c r="O4407" s="1" t="s">
        <v>12984</v>
      </c>
      <c r="P4407" s="1">
        <f>MATCH(spotify_data[[#This Row],[album_id]],spotify_data[album_id],0)</f>
        <v>4406</v>
      </c>
      <c r="Q4407" s="1" t="s">
        <v>12985</v>
      </c>
      <c r="R4407" s="2">
        <v>43056</v>
      </c>
      <c r="S4407" s="7">
        <f ca="1">+TODAY()-spotify_data[[#This Row],[Fecha lanzamiento Album]]</f>
        <v>2975</v>
      </c>
      <c r="T4407" s="7">
        <f ca="1">+spotify_data[[#This Row],[Antigüedad Album Dias]]/60</f>
        <v>49.583333333333336</v>
      </c>
      <c r="U4407" s="8">
        <f ca="1">spotify_data[[#This Row],[Antigüedad Album Meses]]/12</f>
        <v>4.1319444444444446</v>
      </c>
      <c r="V4407">
        <v>14</v>
      </c>
      <c r="W4407" s="1" t="s">
        <v>20</v>
      </c>
      <c r="X4407" s="1" t="str">
        <f>+IF(spotify_data[[#This Row],[album_type]]="album","Album",IF(spotify_data[[#This Row],[album_type]]="single","Single","Compilation"))</f>
        <v>Album</v>
      </c>
      <c r="Y4407">
        <v>372</v>
      </c>
    </row>
    <row r="4408" spans="1:25" x14ac:dyDescent="0.3">
      <c r="A4408" s="1" t="s">
        <v>13448</v>
      </c>
      <c r="B4408" s="1">
        <v>3240</v>
      </c>
      <c r="C4408" s="1" t="s">
        <v>13449</v>
      </c>
      <c r="D4408">
        <v>3</v>
      </c>
      <c r="E4408">
        <v>57</v>
      </c>
      <c r="F4408" s="10">
        <f>spotify_data[[#This Row],[track_popularity]]/100</f>
        <v>0.56999999999999995</v>
      </c>
      <c r="G4408" s="9" t="b">
        <v>0</v>
      </c>
      <c r="H4408" s="1">
        <f>+IF(spotify_data[[#This Row],[explicit]]=FALSE,0,1)</f>
        <v>0</v>
      </c>
      <c r="I4408" s="1" t="s">
        <v>13450</v>
      </c>
      <c r="J4408" s="7">
        <f>MATCH(spotify_data[[#This Row],[artist_name]],spotify_data[artist_name],0)</f>
        <v>4407</v>
      </c>
      <c r="K4408">
        <v>53</v>
      </c>
      <c r="L4408" s="10">
        <f>spotify_data[[#This Row],[artist_popularity]]/100</f>
        <v>0.53</v>
      </c>
      <c r="M4408">
        <v>321085</v>
      </c>
      <c r="N4408" s="1" t="s">
        <v>23</v>
      </c>
      <c r="O4408" s="1" t="s">
        <v>13451</v>
      </c>
      <c r="P4408" s="1">
        <f>MATCH(spotify_data[[#This Row],[album_id]],spotify_data[album_id],0)</f>
        <v>4407</v>
      </c>
      <c r="Q4408" s="1" t="s">
        <v>13452</v>
      </c>
      <c r="R4408" s="2">
        <v>42944</v>
      </c>
      <c r="S4408" s="7">
        <f ca="1">+TODAY()-spotify_data[[#This Row],[Fecha lanzamiento Album]]</f>
        <v>3087</v>
      </c>
      <c r="T4408" s="7">
        <f ca="1">+spotify_data[[#This Row],[Antigüedad Album Dias]]/60</f>
        <v>51.45</v>
      </c>
      <c r="U4408" s="8">
        <f ca="1">spotify_data[[#This Row],[Antigüedad Album Meses]]/12</f>
        <v>4.2875000000000005</v>
      </c>
      <c r="V4408">
        <v>11</v>
      </c>
      <c r="W4408" s="1" t="s">
        <v>20</v>
      </c>
      <c r="X4408" s="1" t="str">
        <f>+IF(spotify_data[[#This Row],[album_type]]="album","Album",IF(spotify_data[[#This Row],[album_type]]="single","Single","Compilation"))</f>
        <v>Album</v>
      </c>
      <c r="Y4408">
        <v>305</v>
      </c>
    </row>
    <row r="4409" spans="1:25" x14ac:dyDescent="0.3">
      <c r="A4409" s="1" t="s">
        <v>13785</v>
      </c>
      <c r="B4409" s="1">
        <v>3738</v>
      </c>
      <c r="C4409" s="1" t="s">
        <v>13786</v>
      </c>
      <c r="D4409">
        <v>1</v>
      </c>
      <c r="E4409">
        <v>57</v>
      </c>
      <c r="F4409" s="10">
        <f>spotify_data[[#This Row],[track_popularity]]/100</f>
        <v>0.56999999999999995</v>
      </c>
      <c r="G4409" s="9" t="b">
        <v>1</v>
      </c>
      <c r="H4409" s="1">
        <f>+IF(spotify_data[[#This Row],[explicit]]=FALSE,0,1)</f>
        <v>1</v>
      </c>
      <c r="I4409" s="1" t="s">
        <v>11394</v>
      </c>
      <c r="J4409" s="7">
        <f>MATCH(spotify_data[[#This Row],[artist_name]],spotify_data[artist_name],0)</f>
        <v>1740</v>
      </c>
      <c r="K4409">
        <v>69</v>
      </c>
      <c r="L4409" s="10">
        <f>spotify_data[[#This Row],[artist_popularity]]/100</f>
        <v>0.69</v>
      </c>
      <c r="M4409">
        <v>5292781</v>
      </c>
      <c r="N4409" s="1" t="s">
        <v>23</v>
      </c>
      <c r="O4409" s="1" t="s">
        <v>13787</v>
      </c>
      <c r="P4409" s="1">
        <f>MATCH(spotify_data[[#This Row],[album_id]],spotify_data[album_id],0)</f>
        <v>4408</v>
      </c>
      <c r="Q4409" s="1" t="s">
        <v>13788</v>
      </c>
      <c r="R4409" s="2">
        <v>42860</v>
      </c>
      <c r="S4409" s="7">
        <f ca="1">+TODAY()-spotify_data[[#This Row],[Fecha lanzamiento Album]]</f>
        <v>3171</v>
      </c>
      <c r="T4409" s="7">
        <f ca="1">+spotify_data[[#This Row],[Antigüedad Album Dias]]/60</f>
        <v>52.85</v>
      </c>
      <c r="U4409" s="8">
        <f ca="1">spotify_data[[#This Row],[Antigüedad Album Meses]]/12</f>
        <v>4.4041666666666668</v>
      </c>
      <c r="V4409">
        <v>1</v>
      </c>
      <c r="W4409" s="1" t="s">
        <v>21</v>
      </c>
      <c r="X4409" s="1" t="str">
        <f>+IF(spotify_data[[#This Row],[album_type]]="album","Album",IF(spotify_data[[#This Row],[album_type]]="single","Single","Compilation"))</f>
        <v>Single</v>
      </c>
      <c r="Y4409">
        <v>301</v>
      </c>
    </row>
    <row r="4410" spans="1:25" x14ac:dyDescent="0.3">
      <c r="A4410" s="1" t="s">
        <v>13987</v>
      </c>
      <c r="B4410" s="1">
        <v>7997</v>
      </c>
      <c r="C4410" s="1" t="s">
        <v>13988</v>
      </c>
      <c r="D4410">
        <v>14</v>
      </c>
      <c r="E4410">
        <v>57</v>
      </c>
      <c r="F4410" s="10">
        <f>spotify_data[[#This Row],[track_popularity]]/100</f>
        <v>0.56999999999999995</v>
      </c>
      <c r="G4410" s="9" t="b">
        <v>0</v>
      </c>
      <c r="H4410" s="1">
        <f>+IF(spotify_data[[#This Row],[explicit]]=FALSE,0,1)</f>
        <v>0</v>
      </c>
      <c r="I4410" s="1" t="s">
        <v>830</v>
      </c>
      <c r="J4410" s="7">
        <f>MATCH(spotify_data[[#This Row],[artist_name]],spotify_data[artist_name],0)</f>
        <v>73</v>
      </c>
      <c r="K4410">
        <v>88</v>
      </c>
      <c r="L4410" s="10">
        <f>spotify_data[[#This Row],[artist_popularity]]/100</f>
        <v>0.88</v>
      </c>
      <c r="M4410">
        <v>122773292</v>
      </c>
      <c r="N4410" s="1" t="s">
        <v>831</v>
      </c>
      <c r="O4410" s="1" t="s">
        <v>13979</v>
      </c>
      <c r="P4410" s="1">
        <f>MATCH(spotify_data[[#This Row],[album_id]],spotify_data[album_id],0)</f>
        <v>73</v>
      </c>
      <c r="Q4410" s="1" t="s">
        <v>13980</v>
      </c>
      <c r="R4410" s="2">
        <v>42797</v>
      </c>
      <c r="S4410" s="7">
        <f ca="1">+TODAY()-spotify_data[[#This Row],[Fecha lanzamiento Album]]</f>
        <v>3234</v>
      </c>
      <c r="T4410" s="7">
        <f ca="1">+spotify_data[[#This Row],[Antigüedad Album Dias]]/60</f>
        <v>53.9</v>
      </c>
      <c r="U4410" s="8">
        <f ca="1">spotify_data[[#This Row],[Antigüedad Album Meses]]/12</f>
        <v>4.4916666666666663</v>
      </c>
      <c r="V4410">
        <v>16</v>
      </c>
      <c r="W4410" s="1" t="s">
        <v>20</v>
      </c>
      <c r="X4410" s="1" t="str">
        <f>+IF(spotify_data[[#This Row],[album_type]]="album","Album",IF(spotify_data[[#This Row],[album_type]]="single","Single","Compilation"))</f>
        <v>Album</v>
      </c>
      <c r="Y4410">
        <v>294</v>
      </c>
    </row>
    <row r="4411" spans="1:25" x14ac:dyDescent="0.3">
      <c r="A4411" s="1" t="s">
        <v>13993</v>
      </c>
      <c r="B4411" s="1">
        <v>9535</v>
      </c>
      <c r="C4411" s="1" t="s">
        <v>13994</v>
      </c>
      <c r="D4411">
        <v>16</v>
      </c>
      <c r="E4411">
        <v>57</v>
      </c>
      <c r="F4411" s="10">
        <f>spotify_data[[#This Row],[track_popularity]]/100</f>
        <v>0.56999999999999995</v>
      </c>
      <c r="G4411" s="9" t="b">
        <v>0</v>
      </c>
      <c r="H4411" s="1">
        <f>+IF(spotify_data[[#This Row],[explicit]]=FALSE,0,1)</f>
        <v>0</v>
      </c>
      <c r="I4411" s="1" t="s">
        <v>830</v>
      </c>
      <c r="J4411" s="7">
        <f>MATCH(spotify_data[[#This Row],[artist_name]],spotify_data[artist_name],0)</f>
        <v>73</v>
      </c>
      <c r="K4411">
        <v>88</v>
      </c>
      <c r="L4411" s="10">
        <f>spotify_data[[#This Row],[artist_popularity]]/100</f>
        <v>0.88</v>
      </c>
      <c r="M4411">
        <v>122789460</v>
      </c>
      <c r="N4411" s="1" t="s">
        <v>831</v>
      </c>
      <c r="O4411" s="1" t="s">
        <v>13979</v>
      </c>
      <c r="P4411" s="1">
        <f>MATCH(spotify_data[[#This Row],[album_id]],spotify_data[album_id],0)</f>
        <v>73</v>
      </c>
      <c r="Q4411" s="1" t="s">
        <v>13980</v>
      </c>
      <c r="R4411" s="2">
        <v>42797</v>
      </c>
      <c r="S4411" s="7">
        <f ca="1">+TODAY()-spotify_data[[#This Row],[Fecha lanzamiento Album]]</f>
        <v>3234</v>
      </c>
      <c r="T4411" s="7">
        <f ca="1">+spotify_data[[#This Row],[Antigüedad Album Dias]]/60</f>
        <v>53.9</v>
      </c>
      <c r="U4411" s="8">
        <f ca="1">spotify_data[[#This Row],[Antigüedad Album Meses]]/12</f>
        <v>4.4916666666666663</v>
      </c>
      <c r="V4411">
        <v>16</v>
      </c>
      <c r="W4411" s="1" t="s">
        <v>20</v>
      </c>
      <c r="X4411" s="1" t="str">
        <f>+IF(spotify_data[[#This Row],[album_type]]="album","Album",IF(spotify_data[[#This Row],[album_type]]="single","Single","Compilation"))</f>
        <v>Album</v>
      </c>
      <c r="Y4411">
        <v>411</v>
      </c>
    </row>
    <row r="4412" spans="1:25" x14ac:dyDescent="0.3">
      <c r="A4412" s="1" t="s">
        <v>14485</v>
      </c>
      <c r="B4412" s="1">
        <v>7395</v>
      </c>
      <c r="C4412" s="1" t="s">
        <v>11652</v>
      </c>
      <c r="D4412">
        <v>1</v>
      </c>
      <c r="E4412">
        <v>57</v>
      </c>
      <c r="F4412" s="10">
        <f>spotify_data[[#This Row],[track_popularity]]/100</f>
        <v>0.56999999999999995</v>
      </c>
      <c r="G4412" s="9" t="b">
        <v>0</v>
      </c>
      <c r="H4412" s="1">
        <f>+IF(spotify_data[[#This Row],[explicit]]=FALSE,0,1)</f>
        <v>0</v>
      </c>
      <c r="I4412" s="1" t="s">
        <v>7493</v>
      </c>
      <c r="J4412" s="7">
        <f>MATCH(spotify_data[[#This Row],[artist_name]],spotify_data[artist_name],0)</f>
        <v>4263</v>
      </c>
      <c r="K4412">
        <v>72</v>
      </c>
      <c r="L4412" s="10">
        <f>spotify_data[[#This Row],[artist_popularity]]/100</f>
        <v>0.72</v>
      </c>
      <c r="M4412">
        <v>4696577</v>
      </c>
      <c r="N4412" s="1" t="s">
        <v>7494</v>
      </c>
      <c r="O4412" s="1" t="s">
        <v>14458</v>
      </c>
      <c r="P4412" s="1">
        <f>MATCH(spotify_data[[#This Row],[album_id]],spotify_data[album_id],0)</f>
        <v>4411</v>
      </c>
      <c r="Q4412" s="1" t="s">
        <v>14459</v>
      </c>
      <c r="R4412" s="2">
        <v>42608</v>
      </c>
      <c r="S4412" s="7">
        <f ca="1">+TODAY()-spotify_data[[#This Row],[Fecha lanzamiento Album]]</f>
        <v>3423</v>
      </c>
      <c r="T4412" s="7">
        <f ca="1">+spotify_data[[#This Row],[Antigüedad Album Dias]]/60</f>
        <v>57.05</v>
      </c>
      <c r="U4412" s="8">
        <f ca="1">spotify_data[[#This Row],[Antigüedad Album Meses]]/12</f>
        <v>4.7541666666666664</v>
      </c>
      <c r="V4412">
        <v>20</v>
      </c>
      <c r="W4412" s="1" t="s">
        <v>20</v>
      </c>
      <c r="X4412" s="1" t="str">
        <f>+IF(spotify_data[[#This Row],[album_type]]="album","Album",IF(spotify_data[[#This Row],[album_type]]="single","Single","Compilation"))</f>
        <v>Album</v>
      </c>
      <c r="Y4412">
        <v>414</v>
      </c>
    </row>
    <row r="4413" spans="1:25" x14ac:dyDescent="0.3">
      <c r="A4413" s="1" t="s">
        <v>14780</v>
      </c>
      <c r="B4413" s="1">
        <v>5055</v>
      </c>
      <c r="C4413" s="1" t="s">
        <v>14781</v>
      </c>
      <c r="D4413">
        <v>9</v>
      </c>
      <c r="E4413">
        <v>57</v>
      </c>
      <c r="F4413" s="10">
        <f>spotify_data[[#This Row],[track_popularity]]/100</f>
        <v>0.56999999999999995</v>
      </c>
      <c r="G4413" s="9" t="b">
        <v>1</v>
      </c>
      <c r="H4413" s="1">
        <f>+IF(spotify_data[[#This Row],[explicit]]=FALSE,0,1)</f>
        <v>1</v>
      </c>
      <c r="I4413" s="1" t="s">
        <v>1365</v>
      </c>
      <c r="J4413" s="7">
        <f>MATCH(spotify_data[[#This Row],[artist_name]],spotify_data[artist_name],0)</f>
        <v>164</v>
      </c>
      <c r="K4413">
        <v>95</v>
      </c>
      <c r="L4413" s="10">
        <f>spotify_data[[#This Row],[artist_popularity]]/100</f>
        <v>0.95</v>
      </c>
      <c r="M4413">
        <v>103094105</v>
      </c>
      <c r="N4413" s="1" t="s">
        <v>1366</v>
      </c>
      <c r="O4413" s="1" t="s">
        <v>14764</v>
      </c>
      <c r="P4413" s="1">
        <f>MATCH(spotify_data[[#This Row],[album_id]],spotify_data[album_id],0)</f>
        <v>660</v>
      </c>
      <c r="Q4413" s="1" t="s">
        <v>14759</v>
      </c>
      <c r="R4413" s="2">
        <v>42496</v>
      </c>
      <c r="S4413" s="7">
        <f ca="1">+TODAY()-spotify_data[[#This Row],[Fecha lanzamiento Album]]</f>
        <v>3535</v>
      </c>
      <c r="T4413" s="7">
        <f ca="1">+spotify_data[[#This Row],[Antigüedad Album Dias]]/60</f>
        <v>58.916666666666664</v>
      </c>
      <c r="U4413" s="8">
        <f ca="1">spotify_data[[#This Row],[Antigüedad Album Meses]]/12</f>
        <v>4.9097222222222223</v>
      </c>
      <c r="V4413">
        <v>20</v>
      </c>
      <c r="W4413" s="1" t="s">
        <v>20</v>
      </c>
      <c r="X4413" s="1" t="str">
        <f>+IF(spotify_data[[#This Row],[album_type]]="album","Album",IF(spotify_data[[#This Row],[album_type]]="single","Single","Compilation"))</f>
        <v>Album</v>
      </c>
      <c r="Y4413">
        <v>483</v>
      </c>
    </row>
    <row r="4414" spans="1:25" x14ac:dyDescent="0.3">
      <c r="A4414" s="1" t="s">
        <v>14926</v>
      </c>
      <c r="B4414" s="1">
        <v>5772</v>
      </c>
      <c r="C4414" s="1" t="s">
        <v>14927</v>
      </c>
      <c r="D4414">
        <v>2</v>
      </c>
      <c r="E4414">
        <v>57</v>
      </c>
      <c r="F4414" s="10">
        <f>spotify_data[[#This Row],[track_popularity]]/100</f>
        <v>0.56999999999999995</v>
      </c>
      <c r="G4414" s="9" t="b">
        <v>0</v>
      </c>
      <c r="H4414" s="1">
        <f>+IF(spotify_data[[#This Row],[explicit]]=FALSE,0,1)</f>
        <v>0</v>
      </c>
      <c r="I4414" s="1" t="s">
        <v>14928</v>
      </c>
      <c r="J4414" s="7">
        <f>MATCH(spotify_data[[#This Row],[artist_name]],spotify_data[artist_name],0)</f>
        <v>3044</v>
      </c>
      <c r="K4414">
        <v>57</v>
      </c>
      <c r="L4414" s="10">
        <f>spotify_data[[#This Row],[artist_popularity]]/100</f>
        <v>0.56999999999999995</v>
      </c>
      <c r="M4414">
        <v>1104896</v>
      </c>
      <c r="N4414" s="1" t="s">
        <v>1925</v>
      </c>
      <c r="O4414" s="1" t="s">
        <v>14929</v>
      </c>
      <c r="P4414" s="1">
        <f>MATCH(spotify_data[[#This Row],[album_id]],spotify_data[album_id],0)</f>
        <v>4413</v>
      </c>
      <c r="Q4414" s="1" t="s">
        <v>14930</v>
      </c>
      <c r="R4414" s="2">
        <v>42440</v>
      </c>
      <c r="S4414" s="7">
        <f ca="1">+TODAY()-spotify_data[[#This Row],[Fecha lanzamiento Album]]</f>
        <v>3591</v>
      </c>
      <c r="T4414" s="7">
        <f ca="1">+spotify_data[[#This Row],[Antigüedad Album Dias]]/60</f>
        <v>59.85</v>
      </c>
      <c r="U4414" s="8">
        <f ca="1">spotify_data[[#This Row],[Antigüedad Album Meses]]/12</f>
        <v>4.9874999999999998</v>
      </c>
      <c r="V4414">
        <v>17</v>
      </c>
      <c r="W4414" s="1" t="s">
        <v>20</v>
      </c>
      <c r="X4414" s="1" t="str">
        <f>+IF(spotify_data[[#This Row],[album_type]]="album","Album",IF(spotify_data[[#This Row],[album_type]]="single","Single","Compilation"))</f>
        <v>Album</v>
      </c>
      <c r="Y4414">
        <v>298</v>
      </c>
    </row>
    <row r="4415" spans="1:25" x14ac:dyDescent="0.3">
      <c r="A4415" s="1" t="s">
        <v>15139</v>
      </c>
      <c r="B4415" s="1">
        <v>6259</v>
      </c>
      <c r="C4415" s="1" t="s">
        <v>15140</v>
      </c>
      <c r="D4415">
        <v>10</v>
      </c>
      <c r="E4415">
        <v>57</v>
      </c>
      <c r="F4415" s="10">
        <f>spotify_data[[#This Row],[track_popularity]]/100</f>
        <v>0.56999999999999995</v>
      </c>
      <c r="G4415" s="9" t="b">
        <v>1</v>
      </c>
      <c r="H4415" s="1">
        <f>+IF(spotify_data[[#This Row],[explicit]]=FALSE,0,1)</f>
        <v>1</v>
      </c>
      <c r="I4415" s="1" t="s">
        <v>1234</v>
      </c>
      <c r="J4415" s="7">
        <f>MATCH(spotify_data[[#This Row],[artist_name]],spotify_data[artist_name],0)</f>
        <v>186</v>
      </c>
      <c r="K4415">
        <v>82</v>
      </c>
      <c r="L4415" s="10">
        <f>spotify_data[[#This Row],[artist_popularity]]/100</f>
        <v>0.82</v>
      </c>
      <c r="M4415">
        <v>15689879</v>
      </c>
      <c r="N4415" s="1" t="s">
        <v>1235</v>
      </c>
      <c r="O4415" s="1" t="s">
        <v>15129</v>
      </c>
      <c r="P4415" s="1">
        <f>MATCH(spotify_data[[#This Row],[album_id]],spotify_data[album_id],0)</f>
        <v>186</v>
      </c>
      <c r="Q4415" s="1" t="s">
        <v>15130</v>
      </c>
      <c r="R4415" s="2">
        <v>42340</v>
      </c>
      <c r="S4415" s="7">
        <f ca="1">+TODAY()-spotify_data[[#This Row],[Fecha lanzamiento Album]]</f>
        <v>3691</v>
      </c>
      <c r="T4415" s="7">
        <f ca="1">+spotify_data[[#This Row],[Antigüedad Album Dias]]/60</f>
        <v>61.516666666666666</v>
      </c>
      <c r="U4415" s="8">
        <f ca="1">spotify_data[[#This Row],[Antigüedad Album Meses]]/12</f>
        <v>5.1263888888888891</v>
      </c>
      <c r="V4415">
        <v>10</v>
      </c>
      <c r="W4415" s="1" t="s">
        <v>20</v>
      </c>
      <c r="X4415" s="1" t="str">
        <f>+IF(spotify_data[[#This Row],[album_type]]="album","Album",IF(spotify_data[[#This Row],[album_type]]="single","Single","Compilation"))</f>
        <v>Album</v>
      </c>
      <c r="Y4415">
        <v>232</v>
      </c>
    </row>
    <row r="4416" spans="1:25" x14ac:dyDescent="0.3">
      <c r="A4416" s="1" t="s">
        <v>15177</v>
      </c>
      <c r="B4416" s="1">
        <v>1807</v>
      </c>
      <c r="C4416" s="1" t="s">
        <v>15178</v>
      </c>
      <c r="D4416">
        <v>7</v>
      </c>
      <c r="E4416">
        <v>57</v>
      </c>
      <c r="F4416" s="10">
        <f>spotify_data[[#This Row],[track_popularity]]/100</f>
        <v>0.56999999999999995</v>
      </c>
      <c r="G4416" s="9" t="b">
        <v>0</v>
      </c>
      <c r="H4416" s="1">
        <f>+IF(spotify_data[[#This Row],[explicit]]=FALSE,0,1)</f>
        <v>0</v>
      </c>
      <c r="I4416" s="1" t="s">
        <v>7599</v>
      </c>
      <c r="J4416" s="7">
        <f>MATCH(spotify_data[[#This Row],[artist_name]],spotify_data[artist_name],0)</f>
        <v>195</v>
      </c>
      <c r="K4416">
        <v>83</v>
      </c>
      <c r="L4416" s="10">
        <f>spotify_data[[#This Row],[artist_popularity]]/100</f>
        <v>0.83</v>
      </c>
      <c r="M4416">
        <v>66720643</v>
      </c>
      <c r="N4416" s="1" t="s">
        <v>831</v>
      </c>
      <c r="O4416" s="1" t="s">
        <v>15170</v>
      </c>
      <c r="P4416" s="1">
        <f>MATCH(spotify_data[[#This Row],[album_id]],spotify_data[album_id],0)</f>
        <v>2123</v>
      </c>
      <c r="Q4416" s="1" t="s">
        <v>14631</v>
      </c>
      <c r="R4416" s="2">
        <v>42328</v>
      </c>
      <c r="S4416" s="7">
        <f ca="1">+TODAY()-spotify_data[[#This Row],[Fecha lanzamiento Album]]</f>
        <v>3703</v>
      </c>
      <c r="T4416" s="7">
        <f ca="1">+spotify_data[[#This Row],[Antigüedad Album Dias]]/60</f>
        <v>61.716666666666669</v>
      </c>
      <c r="U4416" s="8">
        <f ca="1">spotify_data[[#This Row],[Antigüedad Album Meses]]/12</f>
        <v>5.1430555555555557</v>
      </c>
      <c r="V4416">
        <v>11</v>
      </c>
      <c r="W4416" s="1" t="s">
        <v>20</v>
      </c>
      <c r="X4416" s="1" t="str">
        <f>+IF(spotify_data[[#This Row],[album_type]]="album","Album",IF(spotify_data[[#This Row],[album_type]]="single","Single","Compilation"))</f>
        <v>Album</v>
      </c>
      <c r="Y4416">
        <v>375</v>
      </c>
    </row>
    <row r="4417" spans="1:25" x14ac:dyDescent="0.3">
      <c r="A4417" s="1" t="s">
        <v>15317</v>
      </c>
      <c r="B4417" s="1">
        <v>6072</v>
      </c>
      <c r="C4417" s="1" t="s">
        <v>15308</v>
      </c>
      <c r="D4417">
        <v>4</v>
      </c>
      <c r="E4417">
        <v>57</v>
      </c>
      <c r="F4417" s="10">
        <f>spotify_data[[#This Row],[track_popularity]]/100</f>
        <v>0.56999999999999995</v>
      </c>
      <c r="G4417" s="9" t="b">
        <v>0</v>
      </c>
      <c r="H4417" s="1">
        <f>+IF(spotify_data[[#This Row],[explicit]]=FALSE,0,1)</f>
        <v>0</v>
      </c>
      <c r="I4417" s="1" t="s">
        <v>7805</v>
      </c>
      <c r="J4417" s="7">
        <f>MATCH(spotify_data[[#This Row],[artist_name]],spotify_data[artist_name],0)</f>
        <v>37</v>
      </c>
      <c r="K4417">
        <v>83</v>
      </c>
      <c r="L4417" s="10">
        <f>spotify_data[[#This Row],[artist_popularity]]/100</f>
        <v>0.83</v>
      </c>
      <c r="M4417">
        <v>21598900</v>
      </c>
      <c r="N4417" s="1" t="s">
        <v>23</v>
      </c>
      <c r="O4417" s="1" t="s">
        <v>15307</v>
      </c>
      <c r="P4417" s="1">
        <f>MATCH(spotify_data[[#This Row],[album_id]],spotify_data[album_id],0)</f>
        <v>256</v>
      </c>
      <c r="Q4417" s="1" t="s">
        <v>15308</v>
      </c>
      <c r="R4417" s="2">
        <v>42307</v>
      </c>
      <c r="S4417" s="7">
        <f ca="1">+TODAY()-spotify_data[[#This Row],[Fecha lanzamiento Album]]</f>
        <v>3724</v>
      </c>
      <c r="T4417" s="7">
        <f ca="1">+spotify_data[[#This Row],[Antigüedad Album Dias]]/60</f>
        <v>62.06666666666667</v>
      </c>
      <c r="U4417" s="8">
        <f ca="1">spotify_data[[#This Row],[Antigüedad Album Meses]]/12</f>
        <v>5.1722222222222225</v>
      </c>
      <c r="V4417">
        <v>11</v>
      </c>
      <c r="W4417" s="1" t="s">
        <v>20</v>
      </c>
      <c r="X4417" s="1" t="str">
        <f>+IF(spotify_data[[#This Row],[album_type]]="album","Album",IF(spotify_data[[#This Row],[album_type]]="single","Single","Compilation"))</f>
        <v>Album</v>
      </c>
      <c r="Y4417">
        <v>622</v>
      </c>
    </row>
    <row r="4418" spans="1:25" x14ac:dyDescent="0.3">
      <c r="A4418" s="1" t="s">
        <v>15459</v>
      </c>
      <c r="B4418" s="1">
        <v>5454</v>
      </c>
      <c r="C4418" s="1" t="s">
        <v>15460</v>
      </c>
      <c r="D4418">
        <v>13</v>
      </c>
      <c r="E4418">
        <v>57</v>
      </c>
      <c r="F4418" s="10">
        <f>spotify_data[[#This Row],[track_popularity]]/100</f>
        <v>0.56999999999999995</v>
      </c>
      <c r="G4418" s="9" t="b">
        <v>0</v>
      </c>
      <c r="H4418" s="1">
        <f>+IF(spotify_data[[#This Row],[explicit]]=FALSE,0,1)</f>
        <v>0</v>
      </c>
      <c r="I4418" s="1" t="s">
        <v>5599</v>
      </c>
      <c r="J4418" s="7">
        <f>MATCH(spotify_data[[#This Row],[artist_name]],spotify_data[artist_name],0)</f>
        <v>100</v>
      </c>
      <c r="K4418">
        <v>88</v>
      </c>
      <c r="L4418" s="10">
        <f>spotify_data[[#This Row],[artist_popularity]]/100</f>
        <v>0.88</v>
      </c>
      <c r="M4418">
        <v>51821190</v>
      </c>
      <c r="N4418" s="1" t="s">
        <v>5600</v>
      </c>
      <c r="O4418" s="1" t="s">
        <v>15439</v>
      </c>
      <c r="P4418" s="1">
        <f>MATCH(spotify_data[[#This Row],[album_id]],spotify_data[album_id],0)</f>
        <v>934</v>
      </c>
      <c r="Q4418" s="1" t="s">
        <v>15440</v>
      </c>
      <c r="R4418" s="2">
        <v>42265</v>
      </c>
      <c r="S4418" s="7">
        <f ca="1">+TODAY()-spotify_data[[#This Row],[Fecha lanzamiento Album]]</f>
        <v>3766</v>
      </c>
      <c r="T4418" s="7">
        <f ca="1">+spotify_data[[#This Row],[Antigüedad Album Dias]]/60</f>
        <v>62.766666666666666</v>
      </c>
      <c r="U4418" s="8">
        <f ca="1">spotify_data[[#This Row],[Antigüedad Album Meses]]/12</f>
        <v>5.2305555555555552</v>
      </c>
      <c r="V4418">
        <v>14</v>
      </c>
      <c r="W4418" s="1" t="s">
        <v>20</v>
      </c>
      <c r="X4418" s="1" t="str">
        <f>+IF(spotify_data[[#This Row],[album_type]]="album","Album",IF(spotify_data[[#This Row],[album_type]]="single","Single","Compilation"))</f>
        <v>Album</v>
      </c>
      <c r="Y4418">
        <v>539</v>
      </c>
    </row>
    <row r="4419" spans="1:25" x14ac:dyDescent="0.3">
      <c r="A4419" s="1" t="s">
        <v>15887</v>
      </c>
      <c r="B4419" s="1">
        <v>1360</v>
      </c>
      <c r="C4419" s="1" t="s">
        <v>15888</v>
      </c>
      <c r="D4419">
        <v>1</v>
      </c>
      <c r="E4419">
        <v>57</v>
      </c>
      <c r="F4419" s="10">
        <f>spotify_data[[#This Row],[track_popularity]]/100</f>
        <v>0.56999999999999995</v>
      </c>
      <c r="G4419" s="9" t="b">
        <v>0</v>
      </c>
      <c r="H4419" s="1">
        <f>+IF(spotify_data[[#This Row],[explicit]]=FALSE,0,1)</f>
        <v>0</v>
      </c>
      <c r="I4419" s="1" t="s">
        <v>4594</v>
      </c>
      <c r="J4419" s="7">
        <f>MATCH(spotify_data[[#This Row],[artist_name]],spotify_data[artist_name],0)</f>
        <v>1530</v>
      </c>
      <c r="K4419">
        <v>80</v>
      </c>
      <c r="L4419" s="10">
        <f>spotify_data[[#This Row],[artist_popularity]]/100</f>
        <v>0.8</v>
      </c>
      <c r="M4419">
        <v>7978695</v>
      </c>
      <c r="N4419" s="1" t="s">
        <v>4595</v>
      </c>
      <c r="O4419" s="1" t="s">
        <v>15889</v>
      </c>
      <c r="P4419" s="1">
        <f>MATCH(spotify_data[[#This Row],[album_id]],spotify_data[album_id],0)</f>
        <v>4418</v>
      </c>
      <c r="Q4419" s="1" t="s">
        <v>15890</v>
      </c>
      <c r="R4419" s="2">
        <v>42097</v>
      </c>
      <c r="S4419" s="7">
        <f ca="1">+TODAY()-spotify_data[[#This Row],[Fecha lanzamiento Album]]</f>
        <v>3934</v>
      </c>
      <c r="T4419" s="7">
        <f ca="1">+spotify_data[[#This Row],[Antigüedad Album Dias]]/60</f>
        <v>65.566666666666663</v>
      </c>
      <c r="U4419" s="8">
        <f ca="1">spotify_data[[#This Row],[Antigüedad Album Meses]]/12</f>
        <v>5.4638888888888886</v>
      </c>
      <c r="V4419">
        <v>1</v>
      </c>
      <c r="W4419" s="1" t="s">
        <v>21</v>
      </c>
      <c r="X4419" s="1" t="str">
        <f>+IF(spotify_data[[#This Row],[album_type]]="album","Album",IF(spotify_data[[#This Row],[album_type]]="single","Single","Compilation"))</f>
        <v>Single</v>
      </c>
      <c r="Y4419">
        <v>361</v>
      </c>
    </row>
    <row r="4420" spans="1:25" x14ac:dyDescent="0.3">
      <c r="A4420" s="1" t="s">
        <v>15909</v>
      </c>
      <c r="B4420" s="1">
        <v>2459</v>
      </c>
      <c r="C4420" s="1" t="s">
        <v>15910</v>
      </c>
      <c r="D4420">
        <v>1</v>
      </c>
      <c r="E4420">
        <v>57</v>
      </c>
      <c r="F4420" s="10">
        <f>spotify_data[[#This Row],[track_popularity]]/100</f>
        <v>0.56999999999999995</v>
      </c>
      <c r="G4420" s="9" t="b">
        <v>0</v>
      </c>
      <c r="H4420" s="1">
        <f>+IF(spotify_data[[#This Row],[explicit]]=FALSE,0,1)</f>
        <v>0</v>
      </c>
      <c r="I4420" s="1" t="s">
        <v>4242</v>
      </c>
      <c r="J4420" s="7">
        <f>MATCH(spotify_data[[#This Row],[artist_name]],spotify_data[artist_name],0)</f>
        <v>1251</v>
      </c>
      <c r="K4420">
        <v>76</v>
      </c>
      <c r="L4420" s="10">
        <f>spotify_data[[#This Row],[artist_popularity]]/100</f>
        <v>0.76</v>
      </c>
      <c r="M4420">
        <v>8670063</v>
      </c>
      <c r="N4420" s="1" t="s">
        <v>1852</v>
      </c>
      <c r="O4420" s="1" t="s">
        <v>15911</v>
      </c>
      <c r="P4420" s="1">
        <f>MATCH(spotify_data[[#This Row],[album_id]],spotify_data[album_id],0)</f>
        <v>4419</v>
      </c>
      <c r="Q4420" s="1" t="s">
        <v>15910</v>
      </c>
      <c r="R4420" s="2">
        <v>42079</v>
      </c>
      <c r="S4420" s="7">
        <f ca="1">+TODAY()-spotify_data[[#This Row],[Fecha lanzamiento Album]]</f>
        <v>3952</v>
      </c>
      <c r="T4420" s="7">
        <f ca="1">+spotify_data[[#This Row],[Antigüedad Album Dias]]/60</f>
        <v>65.86666666666666</v>
      </c>
      <c r="U4420" s="8">
        <f ca="1">spotify_data[[#This Row],[Antigüedad Album Meses]]/12</f>
        <v>5.488888888888888</v>
      </c>
      <c r="V4420">
        <v>1</v>
      </c>
      <c r="W4420" s="1" t="s">
        <v>21</v>
      </c>
      <c r="X4420" s="1" t="str">
        <f>+IF(spotify_data[[#This Row],[album_type]]="album","Album",IF(spotify_data[[#This Row],[album_type]]="single","Single","Compilation"))</f>
        <v>Single</v>
      </c>
      <c r="Y4420">
        <v>371</v>
      </c>
    </row>
    <row r="4421" spans="1:25" x14ac:dyDescent="0.3">
      <c r="A4421" s="1" t="s">
        <v>16266</v>
      </c>
      <c r="B4421" s="1">
        <v>4223</v>
      </c>
      <c r="C4421" s="1" t="s">
        <v>16267</v>
      </c>
      <c r="D4421">
        <v>1</v>
      </c>
      <c r="E4421">
        <v>57</v>
      </c>
      <c r="F4421" s="10">
        <f>spotify_data[[#This Row],[track_popularity]]/100</f>
        <v>0.56999999999999995</v>
      </c>
      <c r="G4421" s="9" t="b">
        <v>0</v>
      </c>
      <c r="H4421" s="1">
        <f>+IF(spotify_data[[#This Row],[explicit]]=FALSE,0,1)</f>
        <v>0</v>
      </c>
      <c r="I4421" s="1" t="s">
        <v>10083</v>
      </c>
      <c r="J4421" s="7">
        <f>MATCH(spotify_data[[#This Row],[artist_name]],spotify_data[artist_name],0)</f>
        <v>4420</v>
      </c>
      <c r="K4421">
        <v>62</v>
      </c>
      <c r="L4421" s="10">
        <f>spotify_data[[#This Row],[artist_popularity]]/100</f>
        <v>0.62</v>
      </c>
      <c r="M4421">
        <v>344334</v>
      </c>
      <c r="N4421" s="1" t="s">
        <v>1609</v>
      </c>
      <c r="O4421" s="1" t="s">
        <v>16264</v>
      </c>
      <c r="P4421" s="1">
        <f>MATCH(spotify_data[[#This Row],[album_id]],spotify_data[album_id],0)</f>
        <v>4420</v>
      </c>
      <c r="Q4421" s="1" t="s">
        <v>16265</v>
      </c>
      <c r="R4421" s="2">
        <v>41950</v>
      </c>
      <c r="S4421" s="7">
        <f ca="1">+TODAY()-spotify_data[[#This Row],[Fecha lanzamiento Album]]</f>
        <v>4081</v>
      </c>
      <c r="T4421" s="7">
        <f ca="1">+spotify_data[[#This Row],[Antigüedad Album Dias]]/60</f>
        <v>68.016666666666666</v>
      </c>
      <c r="U4421" s="8">
        <f ca="1">spotify_data[[#This Row],[Antigüedad Album Meses]]/12</f>
        <v>5.6680555555555552</v>
      </c>
      <c r="V4421">
        <v>21</v>
      </c>
      <c r="W4421" s="1" t="s">
        <v>20</v>
      </c>
      <c r="X4421" s="1" t="str">
        <f>+IF(spotify_data[[#This Row],[album_type]]="album","Album",IF(spotify_data[[#This Row],[album_type]]="single","Single","Compilation"))</f>
        <v>Album</v>
      </c>
      <c r="Y4421">
        <v>261</v>
      </c>
    </row>
    <row r="4422" spans="1:25" x14ac:dyDescent="0.3">
      <c r="A4422" s="1" t="s">
        <v>16457</v>
      </c>
      <c r="B4422" s="1">
        <v>1591</v>
      </c>
      <c r="C4422" s="1" t="s">
        <v>15800</v>
      </c>
      <c r="D4422">
        <v>18</v>
      </c>
      <c r="E4422">
        <v>57</v>
      </c>
      <c r="F4422" s="10">
        <f>spotify_data[[#This Row],[track_popularity]]/100</f>
        <v>0.56999999999999995</v>
      </c>
      <c r="G4422" s="9" t="b">
        <v>1</v>
      </c>
      <c r="H4422" s="1">
        <f>+IF(spotify_data[[#This Row],[explicit]]=FALSE,0,1)</f>
        <v>1</v>
      </c>
      <c r="I4422" s="1" t="s">
        <v>16458</v>
      </c>
      <c r="J4422" s="7">
        <f>MATCH(spotify_data[[#This Row],[artist_name]],spotify_data[artist_name],0)</f>
        <v>4421</v>
      </c>
      <c r="K4422">
        <v>56</v>
      </c>
      <c r="L4422" s="10">
        <f>spotify_data[[#This Row],[artist_popularity]]/100</f>
        <v>0.56000000000000005</v>
      </c>
      <c r="M4422">
        <v>1251973</v>
      </c>
      <c r="N4422" s="1" t="s">
        <v>1925</v>
      </c>
      <c r="O4422" s="1" t="s">
        <v>16459</v>
      </c>
      <c r="P4422" s="1">
        <f>MATCH(spotify_data[[#This Row],[album_id]],spotify_data[album_id],0)</f>
        <v>4421</v>
      </c>
      <c r="Q4422" s="1" t="s">
        <v>16460</v>
      </c>
      <c r="R4422" s="2">
        <v>41870</v>
      </c>
      <c r="S4422" s="7">
        <f ca="1">+TODAY()-spotify_data[[#This Row],[Fecha lanzamiento Album]]</f>
        <v>4161</v>
      </c>
      <c r="T4422" s="7">
        <f ca="1">+spotify_data[[#This Row],[Antigüedad Album Dias]]/60</f>
        <v>69.349999999999994</v>
      </c>
      <c r="U4422" s="8">
        <f ca="1">spotify_data[[#This Row],[Antigüedad Album Meses]]/12</f>
        <v>5.7791666666666659</v>
      </c>
      <c r="V4422">
        <v>18</v>
      </c>
      <c r="W4422" s="1" t="s">
        <v>20</v>
      </c>
      <c r="X4422" s="1" t="str">
        <f>+IF(spotify_data[[#This Row],[album_type]]="album","Album",IF(spotify_data[[#This Row],[album_type]]="single","Single","Compilation"))</f>
        <v>Album</v>
      </c>
      <c r="Y4422">
        <v>402</v>
      </c>
    </row>
    <row r="4423" spans="1:25" x14ac:dyDescent="0.3">
      <c r="A4423" s="1" t="s">
        <v>16472</v>
      </c>
      <c r="B4423" s="1">
        <v>2445</v>
      </c>
      <c r="C4423" s="1" t="s">
        <v>16473</v>
      </c>
      <c r="D4423">
        <v>1</v>
      </c>
      <c r="E4423">
        <v>57</v>
      </c>
      <c r="F4423" s="10">
        <f>spotify_data[[#This Row],[track_popularity]]/100</f>
        <v>0.56999999999999995</v>
      </c>
      <c r="G4423" s="9" t="b">
        <v>1</v>
      </c>
      <c r="H4423" s="1">
        <f>+IF(spotify_data[[#This Row],[explicit]]=FALSE,0,1)</f>
        <v>1</v>
      </c>
      <c r="I4423" s="1" t="s">
        <v>5268</v>
      </c>
      <c r="J4423" s="7">
        <f>MATCH(spotify_data[[#This Row],[artist_name]],spotify_data[artist_name],0)</f>
        <v>254</v>
      </c>
      <c r="K4423">
        <v>89</v>
      </c>
      <c r="L4423" s="10">
        <f>spotify_data[[#This Row],[artist_popularity]]/100</f>
        <v>0.89</v>
      </c>
      <c r="M4423">
        <v>41107596</v>
      </c>
      <c r="N4423" s="1" t="s">
        <v>1366</v>
      </c>
      <c r="O4423" s="1" t="s">
        <v>16474</v>
      </c>
      <c r="P4423" s="1">
        <f>MATCH(spotify_data[[#This Row],[album_id]],spotify_data[album_id],0)</f>
        <v>2314</v>
      </c>
      <c r="Q4423" s="1" t="s">
        <v>16475</v>
      </c>
      <c r="R4423" s="2">
        <v>41869</v>
      </c>
      <c r="S4423" s="7">
        <f ca="1">+TODAY()-spotify_data[[#This Row],[Fecha lanzamiento Album]]</f>
        <v>4162</v>
      </c>
      <c r="T4423" s="7">
        <f ca="1">+spotify_data[[#This Row],[Antigüedad Album Dias]]/60</f>
        <v>69.36666666666666</v>
      </c>
      <c r="U4423" s="8">
        <f ca="1">spotify_data[[#This Row],[Antigüedad Album Meses]]/12</f>
        <v>5.780555555555555</v>
      </c>
      <c r="V4423">
        <v>12</v>
      </c>
      <c r="W4423" s="1" t="s">
        <v>20</v>
      </c>
      <c r="X4423" s="1" t="str">
        <f>+IF(spotify_data[[#This Row],[album_type]]="album","Album",IF(spotify_data[[#This Row],[album_type]]="single","Single","Compilation"))</f>
        <v>Album</v>
      </c>
      <c r="Y4423">
        <v>334</v>
      </c>
    </row>
    <row r="4424" spans="1:25" x14ac:dyDescent="0.3">
      <c r="A4424" s="1" t="s">
        <v>16630</v>
      </c>
      <c r="B4424" s="1">
        <v>5961</v>
      </c>
      <c r="C4424" s="1" t="s">
        <v>16631</v>
      </c>
      <c r="D4424">
        <v>3</v>
      </c>
      <c r="E4424">
        <v>57</v>
      </c>
      <c r="F4424" s="10">
        <f>spotify_data[[#This Row],[track_popularity]]/100</f>
        <v>0.56999999999999995</v>
      </c>
      <c r="G4424" s="9" t="b">
        <v>0</v>
      </c>
      <c r="H4424" s="1">
        <f>+IF(spotify_data[[#This Row],[explicit]]=FALSE,0,1)</f>
        <v>0</v>
      </c>
      <c r="I4424" s="1" t="s">
        <v>3153</v>
      </c>
      <c r="J4424" s="7">
        <f>MATCH(spotify_data[[#This Row],[artist_name]],spotify_data[artist_name],0)</f>
        <v>78</v>
      </c>
      <c r="K4424">
        <v>88</v>
      </c>
      <c r="L4424" s="10">
        <f>spotify_data[[#This Row],[artist_popularity]]/100</f>
        <v>0.88</v>
      </c>
      <c r="M4424">
        <v>31785695</v>
      </c>
      <c r="N4424" s="1" t="s">
        <v>3154</v>
      </c>
      <c r="O4424" s="1" t="s">
        <v>16632</v>
      </c>
      <c r="P4424" s="1">
        <f>MATCH(spotify_data[[#This Row],[album_id]],spotify_data[album_id],0)</f>
        <v>4423</v>
      </c>
      <c r="Q4424" s="1" t="s">
        <v>16633</v>
      </c>
      <c r="R4424" s="2">
        <v>41799</v>
      </c>
      <c r="S4424" s="7">
        <f ca="1">+TODAY()-spotify_data[[#This Row],[Fecha lanzamiento Album]]</f>
        <v>4232</v>
      </c>
      <c r="T4424" s="7">
        <f ca="1">+spotify_data[[#This Row],[Antigüedad Album Dias]]/60</f>
        <v>70.533333333333331</v>
      </c>
      <c r="U4424" s="8">
        <f ca="1">spotify_data[[#This Row],[Antigüedad Album Meses]]/12</f>
        <v>5.8777777777777773</v>
      </c>
      <c r="V4424">
        <v>12</v>
      </c>
      <c r="W4424" s="1" t="s">
        <v>20</v>
      </c>
      <c r="X4424" s="1" t="str">
        <f>+IF(spotify_data[[#This Row],[album_type]]="album","Album",IF(spotify_data[[#This Row],[album_type]]="single","Single","Compilation"))</f>
        <v>Album</v>
      </c>
      <c r="Y4424">
        <v>591</v>
      </c>
    </row>
    <row r="4425" spans="1:25" x14ac:dyDescent="0.3">
      <c r="A4425" s="1" t="s">
        <v>16668</v>
      </c>
      <c r="B4425" s="1">
        <v>1708</v>
      </c>
      <c r="C4425" s="1" t="s">
        <v>6940</v>
      </c>
      <c r="D4425">
        <v>4</v>
      </c>
      <c r="E4425">
        <v>57</v>
      </c>
      <c r="F4425" s="10">
        <f>spotify_data[[#This Row],[track_popularity]]/100</f>
        <v>0.56999999999999995</v>
      </c>
      <c r="G4425" s="9" t="b">
        <v>0</v>
      </c>
      <c r="H4425" s="1">
        <f>+IF(spotify_data[[#This Row],[explicit]]=FALSE,0,1)</f>
        <v>0</v>
      </c>
      <c r="I4425" s="1" t="s">
        <v>7763</v>
      </c>
      <c r="J4425" s="7">
        <f>MATCH(spotify_data[[#This Row],[artist_name]],spotify_data[artist_name],0)</f>
        <v>45</v>
      </c>
      <c r="K4425">
        <v>88</v>
      </c>
      <c r="L4425" s="10">
        <f>spotify_data[[#This Row],[artist_popularity]]/100</f>
        <v>0.88</v>
      </c>
      <c r="M4425">
        <v>60804949</v>
      </c>
      <c r="N4425" s="1" t="s">
        <v>23</v>
      </c>
      <c r="O4425" s="1" t="s">
        <v>16669</v>
      </c>
      <c r="P4425" s="1">
        <f>MATCH(spotify_data[[#This Row],[album_id]],spotify_data[album_id],0)</f>
        <v>191</v>
      </c>
      <c r="Q4425" s="1" t="s">
        <v>16670</v>
      </c>
      <c r="R4425" s="2">
        <v>41775</v>
      </c>
      <c r="S4425" s="7">
        <f ca="1">+TODAY()-spotify_data[[#This Row],[Fecha lanzamiento Album]]</f>
        <v>4256</v>
      </c>
      <c r="T4425" s="7">
        <f ca="1">+spotify_data[[#This Row],[Antigüedad Album Dias]]/60</f>
        <v>70.933333333333337</v>
      </c>
      <c r="U4425" s="8">
        <f ca="1">spotify_data[[#This Row],[Antigüedad Album Meses]]/12</f>
        <v>5.9111111111111114</v>
      </c>
      <c r="V4425">
        <v>9</v>
      </c>
      <c r="W4425" s="1" t="s">
        <v>20</v>
      </c>
      <c r="X4425" s="1" t="str">
        <f>+IF(spotify_data[[#This Row],[album_type]]="album","Album",IF(spotify_data[[#This Row],[album_type]]="single","Single","Compilation"))</f>
        <v>Album</v>
      </c>
      <c r="Y4425">
        <v>41</v>
      </c>
    </row>
    <row r="4426" spans="1:25" x14ac:dyDescent="0.3">
      <c r="A4426" s="1" t="s">
        <v>16831</v>
      </c>
      <c r="B4426" s="1">
        <v>6240</v>
      </c>
      <c r="C4426" s="1" t="s">
        <v>16832</v>
      </c>
      <c r="D4426">
        <v>7</v>
      </c>
      <c r="E4426">
        <v>57</v>
      </c>
      <c r="F4426" s="10">
        <f>spotify_data[[#This Row],[track_popularity]]/100</f>
        <v>0.56999999999999995</v>
      </c>
      <c r="G4426" s="9" t="b">
        <v>0</v>
      </c>
      <c r="H4426" s="1">
        <f>+IF(spotify_data[[#This Row],[explicit]]=FALSE,0,1)</f>
        <v>0</v>
      </c>
      <c r="I4426" s="1" t="s">
        <v>16817</v>
      </c>
      <c r="J4426" s="7">
        <f>MATCH(spotify_data[[#This Row],[artist_name]],spotify_data[artist_name],0)</f>
        <v>3059</v>
      </c>
      <c r="K4426">
        <v>66</v>
      </c>
      <c r="L4426" s="10">
        <f>spotify_data[[#This Row],[artist_popularity]]/100</f>
        <v>0.66</v>
      </c>
      <c r="M4426">
        <v>9661696</v>
      </c>
      <c r="N4426" s="1" t="s">
        <v>16818</v>
      </c>
      <c r="O4426" s="1" t="s">
        <v>16819</v>
      </c>
      <c r="P4426" s="1">
        <f>MATCH(spotify_data[[#This Row],[album_id]],spotify_data[album_id],0)</f>
        <v>3526</v>
      </c>
      <c r="Q4426" s="1" t="s">
        <v>16820</v>
      </c>
      <c r="R4426" s="2">
        <v>41685</v>
      </c>
      <c r="S4426" s="7">
        <f ca="1">+TODAY()-spotify_data[[#This Row],[Fecha lanzamiento Album]]</f>
        <v>4346</v>
      </c>
      <c r="T4426" s="7">
        <f ca="1">+spotify_data[[#This Row],[Antigüedad Album Dias]]/60</f>
        <v>72.433333333333337</v>
      </c>
      <c r="U4426" s="8">
        <f ca="1">spotify_data[[#This Row],[Antigüedad Album Meses]]/12</f>
        <v>6.0361111111111114</v>
      </c>
      <c r="V4426">
        <v>12</v>
      </c>
      <c r="W4426" s="1" t="s">
        <v>20</v>
      </c>
      <c r="X4426" s="1" t="str">
        <f>+IF(spotify_data[[#This Row],[album_type]]="album","Album",IF(spotify_data[[#This Row],[album_type]]="single","Single","Compilation"))</f>
        <v>Album</v>
      </c>
      <c r="Y4426">
        <v>386</v>
      </c>
    </row>
    <row r="4427" spans="1:25" x14ac:dyDescent="0.3">
      <c r="A4427" s="1" t="s">
        <v>16952</v>
      </c>
      <c r="B4427" s="1">
        <v>2737</v>
      </c>
      <c r="C4427" s="1" t="s">
        <v>16320</v>
      </c>
      <c r="D4427">
        <v>15</v>
      </c>
      <c r="E4427">
        <v>57</v>
      </c>
      <c r="F4427" s="10">
        <f>spotify_data[[#This Row],[track_popularity]]/100</f>
        <v>0.56999999999999995</v>
      </c>
      <c r="G4427" s="9" t="b">
        <v>0</v>
      </c>
      <c r="H4427" s="1">
        <f>+IF(spotify_data[[#This Row],[explicit]]=FALSE,0,1)</f>
        <v>0</v>
      </c>
      <c r="I4427" s="1" t="s">
        <v>318</v>
      </c>
      <c r="J4427" s="7">
        <f>MATCH(spotify_data[[#This Row],[artist_name]],spotify_data[artist_name],0)</f>
        <v>2</v>
      </c>
      <c r="K4427">
        <v>100</v>
      </c>
      <c r="L4427" s="10">
        <f>spotify_data[[#This Row],[artist_popularity]]/100</f>
        <v>1</v>
      </c>
      <c r="M4427">
        <v>145396321</v>
      </c>
      <c r="N4427" s="1" t="s">
        <v>319</v>
      </c>
      <c r="O4427" s="1" t="s">
        <v>16910</v>
      </c>
      <c r="P4427" s="1">
        <f>MATCH(spotify_data[[#This Row],[album_id]],spotify_data[album_id],0)</f>
        <v>351</v>
      </c>
      <c r="Q4427" s="1" t="s">
        <v>16911</v>
      </c>
      <c r="R4427" s="2">
        <v>41640</v>
      </c>
      <c r="S4427" s="7">
        <f ca="1">+TODAY()-spotify_data[[#This Row],[Fecha lanzamiento Album]]</f>
        <v>4391</v>
      </c>
      <c r="T4427" s="7">
        <f ca="1">+spotify_data[[#This Row],[Antigüedad Album Dias]]/60</f>
        <v>73.183333333333337</v>
      </c>
      <c r="U4427" s="8">
        <f ca="1">spotify_data[[#This Row],[Antigüedad Album Meses]]/12</f>
        <v>6.0986111111111114</v>
      </c>
      <c r="V4427">
        <v>19</v>
      </c>
      <c r="W4427" s="1" t="s">
        <v>20</v>
      </c>
      <c r="X4427" s="1" t="str">
        <f>+IF(spotify_data[[#This Row],[album_type]]="album","Album",IF(spotify_data[[#This Row],[album_type]]="single","Single","Compilation"))</f>
        <v>Album</v>
      </c>
      <c r="Y4427">
        <v>445</v>
      </c>
    </row>
    <row r="4428" spans="1:25" x14ac:dyDescent="0.3">
      <c r="A4428" s="1" t="s">
        <v>16980</v>
      </c>
      <c r="B4428" s="1">
        <v>7607</v>
      </c>
      <c r="C4428" s="1" t="s">
        <v>16981</v>
      </c>
      <c r="D4428">
        <v>1</v>
      </c>
      <c r="E4428">
        <v>57</v>
      </c>
      <c r="F4428" s="10">
        <f>spotify_data[[#This Row],[track_popularity]]/100</f>
        <v>0.56999999999999995</v>
      </c>
      <c r="G4428" s="9" t="b">
        <v>0</v>
      </c>
      <c r="H4428" s="1">
        <f>+IF(spotify_data[[#This Row],[explicit]]=FALSE,0,1)</f>
        <v>0</v>
      </c>
      <c r="I4428" s="1" t="s">
        <v>9219</v>
      </c>
      <c r="J4428" s="7">
        <f>MATCH(spotify_data[[#This Row],[artist_name]],spotify_data[artist_name],0)</f>
        <v>1435</v>
      </c>
      <c r="K4428">
        <v>73</v>
      </c>
      <c r="L4428" s="10">
        <f>spotify_data[[#This Row],[artist_popularity]]/100</f>
        <v>0.73</v>
      </c>
      <c r="M4428">
        <v>2338518</v>
      </c>
      <c r="N4428" s="1" t="s">
        <v>1925</v>
      </c>
      <c r="O4428" s="1" t="s">
        <v>16982</v>
      </c>
      <c r="P4428" s="1">
        <f>MATCH(spotify_data[[#This Row],[album_id]],spotify_data[album_id],0)</f>
        <v>4427</v>
      </c>
      <c r="Q4428" s="1" t="s">
        <v>16983</v>
      </c>
      <c r="R4428" s="2">
        <v>41640</v>
      </c>
      <c r="S4428" s="7">
        <f ca="1">+TODAY()-spotify_data[[#This Row],[Fecha lanzamiento Album]]</f>
        <v>4391</v>
      </c>
      <c r="T4428" s="7">
        <f ca="1">+spotify_data[[#This Row],[Antigüedad Album Dias]]/60</f>
        <v>73.183333333333337</v>
      </c>
      <c r="U4428" s="8">
        <f ca="1">spotify_data[[#This Row],[Antigüedad Album Meses]]/12</f>
        <v>6.0986111111111114</v>
      </c>
      <c r="V4428">
        <v>11</v>
      </c>
      <c r="W4428" s="1" t="s">
        <v>20</v>
      </c>
      <c r="X4428" s="1" t="str">
        <f>+IF(spotify_data[[#This Row],[album_type]]="album","Album",IF(spotify_data[[#This Row],[album_type]]="single","Single","Compilation"))</f>
        <v>Album</v>
      </c>
      <c r="Y4428">
        <v>338</v>
      </c>
    </row>
    <row r="4429" spans="1:25" x14ac:dyDescent="0.3">
      <c r="A4429" s="1" t="s">
        <v>17012</v>
      </c>
      <c r="B4429" s="1">
        <v>4021</v>
      </c>
      <c r="C4429" s="1" t="s">
        <v>16303</v>
      </c>
      <c r="D4429">
        <v>13</v>
      </c>
      <c r="E4429">
        <v>57</v>
      </c>
      <c r="F4429" s="10">
        <f>spotify_data[[#This Row],[track_popularity]]/100</f>
        <v>0.56999999999999995</v>
      </c>
      <c r="G4429" s="9" t="b">
        <v>0</v>
      </c>
      <c r="H4429" s="1">
        <f>+IF(spotify_data[[#This Row],[explicit]]=FALSE,0,1)</f>
        <v>0</v>
      </c>
      <c r="I4429" s="1" t="s">
        <v>318</v>
      </c>
      <c r="J4429" s="7">
        <f>MATCH(spotify_data[[#This Row],[artist_name]],spotify_data[artist_name],0)</f>
        <v>2</v>
      </c>
      <c r="K4429">
        <v>100</v>
      </c>
      <c r="L4429" s="10">
        <f>spotify_data[[#This Row],[artist_popularity]]/100</f>
        <v>1</v>
      </c>
      <c r="M4429">
        <v>145489371</v>
      </c>
      <c r="N4429" s="1" t="s">
        <v>319</v>
      </c>
      <c r="O4429" s="1" t="s">
        <v>16910</v>
      </c>
      <c r="P4429" s="1">
        <f>MATCH(spotify_data[[#This Row],[album_id]],spotify_data[album_id],0)</f>
        <v>351</v>
      </c>
      <c r="Q4429" s="1" t="s">
        <v>16911</v>
      </c>
      <c r="R4429" s="2">
        <v>41640</v>
      </c>
      <c r="S4429" s="7">
        <f ca="1">+TODAY()-spotify_data[[#This Row],[Fecha lanzamiento Album]]</f>
        <v>4391</v>
      </c>
      <c r="T4429" s="7">
        <f ca="1">+spotify_data[[#This Row],[Antigüedad Album Dias]]/60</f>
        <v>73.183333333333337</v>
      </c>
      <c r="U4429" s="8">
        <f ca="1">spotify_data[[#This Row],[Antigüedad Album Meses]]/12</f>
        <v>6.0986111111111114</v>
      </c>
      <c r="V4429">
        <v>19</v>
      </c>
      <c r="W4429" s="1" t="s">
        <v>20</v>
      </c>
      <c r="X4429" s="1" t="str">
        <f>+IF(spotify_data[[#This Row],[album_type]]="album","Album",IF(spotify_data[[#This Row],[album_type]]="single","Single","Compilation"))</f>
        <v>Album</v>
      </c>
      <c r="Y4429">
        <v>451</v>
      </c>
    </row>
    <row r="4430" spans="1:25" x14ac:dyDescent="0.3">
      <c r="A4430" s="1" t="s">
        <v>17174</v>
      </c>
      <c r="B4430" s="1">
        <v>8376</v>
      </c>
      <c r="C4430" s="1" t="s">
        <v>17175</v>
      </c>
      <c r="D4430">
        <v>5</v>
      </c>
      <c r="E4430">
        <v>57</v>
      </c>
      <c r="F4430" s="10">
        <f>spotify_data[[#This Row],[track_popularity]]/100</f>
        <v>0.56999999999999995</v>
      </c>
      <c r="G4430" s="9" t="b">
        <v>0</v>
      </c>
      <c r="H4430" s="1">
        <f>+IF(spotify_data[[#This Row],[explicit]]=FALSE,0,1)</f>
        <v>0</v>
      </c>
      <c r="I4430" s="1" t="s">
        <v>3360</v>
      </c>
      <c r="J4430" s="7">
        <f>MATCH(spotify_data[[#This Row],[artist_name]],spotify_data[artist_name],0)</f>
        <v>949</v>
      </c>
      <c r="K4430">
        <v>83</v>
      </c>
      <c r="L4430" s="10">
        <f>spotify_data[[#This Row],[artist_popularity]]/100</f>
        <v>0.83</v>
      </c>
      <c r="M4430">
        <v>38400585</v>
      </c>
      <c r="N4430" s="1" t="s">
        <v>516</v>
      </c>
      <c r="O4430" s="1" t="s">
        <v>17152</v>
      </c>
      <c r="P4430" s="1">
        <f>MATCH(spotify_data[[#This Row],[album_id]],spotify_data[album_id],0)</f>
        <v>1606</v>
      </c>
      <c r="Q4430" s="1" t="s">
        <v>17153</v>
      </c>
      <c r="R4430" s="2">
        <v>41565</v>
      </c>
      <c r="S4430" s="7">
        <f ca="1">+TODAY()-spotify_data[[#This Row],[Fecha lanzamiento Album]]</f>
        <v>4466</v>
      </c>
      <c r="T4430" s="7">
        <f ca="1">+spotify_data[[#This Row],[Antigüedad Album Dias]]/60</f>
        <v>74.433333333333337</v>
      </c>
      <c r="U4430" s="8">
        <f ca="1">spotify_data[[#This Row],[Antigüedad Album Meses]]/12</f>
        <v>6.2027777777777784</v>
      </c>
      <c r="V4430">
        <v>16</v>
      </c>
      <c r="W4430" s="1" t="s">
        <v>20</v>
      </c>
      <c r="X4430" s="1" t="str">
        <f>+IF(spotify_data[[#This Row],[album_type]]="album","Album",IF(spotify_data[[#This Row],[album_type]]="single","Single","Compilation"))</f>
        <v>Album</v>
      </c>
      <c r="Y4430">
        <v>381</v>
      </c>
    </row>
    <row r="4431" spans="1:25" x14ac:dyDescent="0.3">
      <c r="A4431" s="1" t="s">
        <v>17260</v>
      </c>
      <c r="B4431" s="1">
        <v>8139</v>
      </c>
      <c r="C4431" s="1" t="s">
        <v>17261</v>
      </c>
      <c r="D4431">
        <v>7</v>
      </c>
      <c r="E4431">
        <v>57</v>
      </c>
      <c r="F4431" s="10">
        <f>spotify_data[[#This Row],[track_popularity]]/100</f>
        <v>0.56999999999999995</v>
      </c>
      <c r="G4431" s="9" t="b">
        <v>0</v>
      </c>
      <c r="H4431" s="1">
        <f>+IF(spotify_data[[#This Row],[explicit]]=FALSE,0,1)</f>
        <v>0</v>
      </c>
      <c r="I4431" s="1" t="s">
        <v>14366</v>
      </c>
      <c r="J4431" s="7">
        <f>MATCH(spotify_data[[#This Row],[artist_name]],spotify_data[artist_name],0)</f>
        <v>3508</v>
      </c>
      <c r="K4431">
        <v>58</v>
      </c>
      <c r="L4431" s="10">
        <f>spotify_data[[#This Row],[artist_popularity]]/100</f>
        <v>0.57999999999999996</v>
      </c>
      <c r="M4431">
        <v>926140</v>
      </c>
      <c r="N4431" s="1" t="s">
        <v>23</v>
      </c>
      <c r="O4431" s="1" t="s">
        <v>17262</v>
      </c>
      <c r="P4431" s="1">
        <f>MATCH(spotify_data[[#This Row],[album_id]],spotify_data[album_id],0)</f>
        <v>4430</v>
      </c>
      <c r="Q4431" s="1" t="s">
        <v>17263</v>
      </c>
      <c r="R4431" s="2">
        <v>41547</v>
      </c>
      <c r="S4431" s="7">
        <f ca="1">+TODAY()-spotify_data[[#This Row],[Fecha lanzamiento Album]]</f>
        <v>4484</v>
      </c>
      <c r="T4431" s="7">
        <f ca="1">+spotify_data[[#This Row],[Antigüedad Album Dias]]/60</f>
        <v>74.733333333333334</v>
      </c>
      <c r="U4431" s="8">
        <f ca="1">spotify_data[[#This Row],[Antigüedad Album Meses]]/12</f>
        <v>6.2277777777777779</v>
      </c>
      <c r="V4431">
        <v>11</v>
      </c>
      <c r="W4431" s="1" t="s">
        <v>20</v>
      </c>
      <c r="X4431" s="1" t="str">
        <f>+IF(spotify_data[[#This Row],[album_type]]="album","Album",IF(spotify_data[[#This Row],[album_type]]="single","Single","Compilation"))</f>
        <v>Album</v>
      </c>
      <c r="Y4431">
        <v>588</v>
      </c>
    </row>
    <row r="4432" spans="1:25" x14ac:dyDescent="0.3">
      <c r="A4432" s="1" t="s">
        <v>17308</v>
      </c>
      <c r="B4432" s="1">
        <v>3496</v>
      </c>
      <c r="C4432" s="1" t="s">
        <v>17309</v>
      </c>
      <c r="D4432">
        <v>7</v>
      </c>
      <c r="E4432">
        <v>57</v>
      </c>
      <c r="F4432" s="10">
        <f>spotify_data[[#This Row],[track_popularity]]/100</f>
        <v>0.56999999999999995</v>
      </c>
      <c r="G4432" s="9" t="b">
        <v>0</v>
      </c>
      <c r="H4432" s="1">
        <f>+IF(spotify_data[[#This Row],[explicit]]=FALSE,0,1)</f>
        <v>0</v>
      </c>
      <c r="I4432" s="1" t="s">
        <v>6958</v>
      </c>
      <c r="J4432" s="7">
        <f>MATCH(spotify_data[[#This Row],[artist_name]],spotify_data[artist_name],0)</f>
        <v>2489</v>
      </c>
      <c r="K4432">
        <v>65</v>
      </c>
      <c r="L4432" s="10">
        <f>spotify_data[[#This Row],[artist_popularity]]/100</f>
        <v>0.65</v>
      </c>
      <c r="M4432">
        <v>2918228</v>
      </c>
      <c r="N4432" s="1" t="s">
        <v>1925</v>
      </c>
      <c r="O4432" s="1" t="s">
        <v>17310</v>
      </c>
      <c r="P4432" s="1">
        <f>MATCH(spotify_data[[#This Row],[album_id]],spotify_data[album_id],0)</f>
        <v>4431</v>
      </c>
      <c r="Q4432" s="1" t="s">
        <v>17311</v>
      </c>
      <c r="R4432" s="2">
        <v>41533</v>
      </c>
      <c r="S4432" s="7">
        <f ca="1">+TODAY()-spotify_data[[#This Row],[Fecha lanzamiento Album]]</f>
        <v>4498</v>
      </c>
      <c r="T4432" s="7">
        <f ca="1">+spotify_data[[#This Row],[Antigüedad Album Dias]]/60</f>
        <v>74.966666666666669</v>
      </c>
      <c r="U4432" s="8">
        <f ca="1">spotify_data[[#This Row],[Antigüedad Album Meses]]/12</f>
        <v>6.2472222222222227</v>
      </c>
      <c r="V4432">
        <v>11</v>
      </c>
      <c r="W4432" s="1" t="s">
        <v>20</v>
      </c>
      <c r="X4432" s="1" t="str">
        <f>+IF(spotify_data[[#This Row],[album_type]]="album","Album",IF(spotify_data[[#This Row],[album_type]]="single","Single","Compilation"))</f>
        <v>Album</v>
      </c>
      <c r="Y4432">
        <v>319</v>
      </c>
    </row>
    <row r="4433" spans="1:25" x14ac:dyDescent="0.3">
      <c r="A4433" s="1" t="s">
        <v>17800</v>
      </c>
      <c r="B4433" s="1">
        <v>13037</v>
      </c>
      <c r="C4433" s="1" t="s">
        <v>17438</v>
      </c>
      <c r="D4433">
        <v>14</v>
      </c>
      <c r="E4433">
        <v>57</v>
      </c>
      <c r="F4433" s="10">
        <f>spotify_data[[#This Row],[track_popularity]]/100</f>
        <v>0.56999999999999995</v>
      </c>
      <c r="G4433" s="9" t="b">
        <v>0</v>
      </c>
      <c r="H4433" s="1">
        <f>+IF(spotify_data[[#This Row],[explicit]]=FALSE,0,1)</f>
        <v>0</v>
      </c>
      <c r="I4433" s="1" t="s">
        <v>5643</v>
      </c>
      <c r="J4433" s="7">
        <f>MATCH(spotify_data[[#This Row],[artist_name]],spotify_data[artist_name],0)</f>
        <v>892</v>
      </c>
      <c r="K4433">
        <v>78</v>
      </c>
      <c r="L4433" s="10">
        <f>spotify_data[[#This Row],[artist_popularity]]/100</f>
        <v>0.78</v>
      </c>
      <c r="M4433">
        <v>13209377</v>
      </c>
      <c r="N4433" s="1" t="s">
        <v>23</v>
      </c>
      <c r="O4433" s="1" t="s">
        <v>17801</v>
      </c>
      <c r="P4433" s="1">
        <f>MATCH(spotify_data[[#This Row],[album_id]],spotify_data[album_id],0)</f>
        <v>4432</v>
      </c>
      <c r="Q4433" s="1" t="s">
        <v>17802</v>
      </c>
      <c r="R4433" s="2">
        <v>41275</v>
      </c>
      <c r="S4433" s="7">
        <f ca="1">+TODAY()-spotify_data[[#This Row],[Fecha lanzamiento Album]]</f>
        <v>4756</v>
      </c>
      <c r="T4433" s="7">
        <f ca="1">+spotify_data[[#This Row],[Antigüedad Album Dias]]/60</f>
        <v>79.266666666666666</v>
      </c>
      <c r="U4433" s="8">
        <f ca="1">spotify_data[[#This Row],[Antigüedad Album Meses]]/12</f>
        <v>6.6055555555555552</v>
      </c>
      <c r="V4433">
        <v>21</v>
      </c>
      <c r="W4433" s="1" t="s">
        <v>20</v>
      </c>
      <c r="X4433" s="1" t="str">
        <f>+IF(spotify_data[[#This Row],[album_type]]="album","Album",IF(spotify_data[[#This Row],[album_type]]="single","Single","Compilation"))</f>
        <v>Album</v>
      </c>
      <c r="Y4433">
        <v>385</v>
      </c>
    </row>
    <row r="4434" spans="1:25" x14ac:dyDescent="0.3">
      <c r="A4434" s="1" t="s">
        <v>17811</v>
      </c>
      <c r="B4434" s="1">
        <v>3790</v>
      </c>
      <c r="C4434" s="1" t="s">
        <v>17812</v>
      </c>
      <c r="D4434">
        <v>6</v>
      </c>
      <c r="E4434">
        <v>57</v>
      </c>
      <c r="F4434" s="10">
        <f>spotify_data[[#This Row],[track_popularity]]/100</f>
        <v>0.56999999999999995</v>
      </c>
      <c r="G4434" s="9" t="b">
        <v>1</v>
      </c>
      <c r="H4434" s="1">
        <f>+IF(spotify_data[[#This Row],[explicit]]=FALSE,0,1)</f>
        <v>1</v>
      </c>
      <c r="I4434" s="1" t="s">
        <v>2709</v>
      </c>
      <c r="J4434" s="7">
        <f>MATCH(spotify_data[[#This Row],[artist_name]],spotify_data[artist_name],0)</f>
        <v>3286</v>
      </c>
      <c r="K4434">
        <v>73</v>
      </c>
      <c r="L4434" s="10">
        <f>spotify_data[[#This Row],[artist_popularity]]/100</f>
        <v>0.73</v>
      </c>
      <c r="M4434">
        <v>3771062</v>
      </c>
      <c r="N4434" s="1" t="s">
        <v>3624</v>
      </c>
      <c r="O4434" s="1" t="s">
        <v>17813</v>
      </c>
      <c r="P4434" s="1">
        <f>MATCH(spotify_data[[#This Row],[album_id]],spotify_data[album_id],0)</f>
        <v>4433</v>
      </c>
      <c r="Q4434" s="1" t="s">
        <v>17814</v>
      </c>
      <c r="R4434" s="2">
        <v>41275</v>
      </c>
      <c r="S4434" s="7">
        <f ca="1">+TODAY()-spotify_data[[#This Row],[Fecha lanzamiento Album]]</f>
        <v>4756</v>
      </c>
      <c r="T4434" s="7">
        <f ca="1">+spotify_data[[#This Row],[Antigüedad Album Dias]]/60</f>
        <v>79.266666666666666</v>
      </c>
      <c r="U4434" s="8">
        <f ca="1">spotify_data[[#This Row],[Antigüedad Album Meses]]/12</f>
        <v>6.6055555555555552</v>
      </c>
      <c r="V4434">
        <v>10</v>
      </c>
      <c r="W4434" s="1" t="s">
        <v>20</v>
      </c>
      <c r="X4434" s="1" t="str">
        <f>+IF(spotify_data[[#This Row],[album_type]]="album","Album",IF(spotify_data[[#This Row],[album_type]]="single","Single","Compilation"))</f>
        <v>Album</v>
      </c>
      <c r="Y4434">
        <v>583</v>
      </c>
    </row>
    <row r="4435" spans="1:25" x14ac:dyDescent="0.3">
      <c r="A4435" s="1" t="s">
        <v>17925</v>
      </c>
      <c r="B4435" s="1">
        <v>7756</v>
      </c>
      <c r="C4435" s="1" t="s">
        <v>17926</v>
      </c>
      <c r="D4435">
        <v>4</v>
      </c>
      <c r="E4435">
        <v>57</v>
      </c>
      <c r="F4435" s="10">
        <f>spotify_data[[#This Row],[track_popularity]]/100</f>
        <v>0.56999999999999995</v>
      </c>
      <c r="G4435" s="9" t="b">
        <v>0</v>
      </c>
      <c r="H4435" s="1">
        <f>+IF(spotify_data[[#This Row],[explicit]]=FALSE,0,1)</f>
        <v>0</v>
      </c>
      <c r="I4435" s="1" t="s">
        <v>16191</v>
      </c>
      <c r="J4435" s="7">
        <f>MATCH(spotify_data[[#This Row],[artist_name]],spotify_data[artist_name],0)</f>
        <v>1610</v>
      </c>
      <c r="K4435">
        <v>62</v>
      </c>
      <c r="L4435" s="10">
        <f>spotify_data[[#This Row],[artist_popularity]]/100</f>
        <v>0.62</v>
      </c>
      <c r="M4435">
        <v>3186602</v>
      </c>
      <c r="N4435" s="1" t="s">
        <v>23</v>
      </c>
      <c r="O4435" s="1" t="s">
        <v>17927</v>
      </c>
      <c r="P4435" s="1">
        <f>MATCH(spotify_data[[#This Row],[album_id]],spotify_data[album_id],0)</f>
        <v>1610</v>
      </c>
      <c r="Q4435" s="1" t="s">
        <v>17928</v>
      </c>
      <c r="R4435" s="2">
        <v>41239</v>
      </c>
      <c r="S4435" s="7">
        <f ca="1">+TODAY()-spotify_data[[#This Row],[Fecha lanzamiento Album]]</f>
        <v>4792</v>
      </c>
      <c r="T4435" s="7">
        <f ca="1">+spotify_data[[#This Row],[Antigüedad Album Dias]]/60</f>
        <v>79.86666666666666</v>
      </c>
      <c r="U4435" s="8">
        <f ca="1">spotify_data[[#This Row],[Antigüedad Album Meses]]/12</f>
        <v>6.655555555555555</v>
      </c>
      <c r="V4435">
        <v>24</v>
      </c>
      <c r="W4435" s="1" t="s">
        <v>20</v>
      </c>
      <c r="X4435" s="1" t="str">
        <f>+IF(spotify_data[[#This Row],[album_type]]="album","Album",IF(spotify_data[[#This Row],[album_type]]="single","Single","Compilation"))</f>
        <v>Album</v>
      </c>
      <c r="Y4435">
        <v>343</v>
      </c>
    </row>
    <row r="4436" spans="1:25" x14ac:dyDescent="0.3">
      <c r="A4436" s="1" t="s">
        <v>17991</v>
      </c>
      <c r="B4436" s="1">
        <v>1659</v>
      </c>
      <c r="C4436" s="1" t="s">
        <v>17992</v>
      </c>
      <c r="D4436">
        <v>10</v>
      </c>
      <c r="E4436">
        <v>57</v>
      </c>
      <c r="F4436" s="10">
        <f>spotify_data[[#This Row],[track_popularity]]/100</f>
        <v>0.56999999999999995</v>
      </c>
      <c r="G4436" s="9" t="b">
        <v>0</v>
      </c>
      <c r="H4436" s="1">
        <f>+IF(spotify_data[[#This Row],[explicit]]=FALSE,0,1)</f>
        <v>0</v>
      </c>
      <c r="I4436" s="1" t="s">
        <v>2459</v>
      </c>
      <c r="J4436" s="7">
        <f>MATCH(spotify_data[[#This Row],[artist_name]],spotify_data[artist_name],0)</f>
        <v>35</v>
      </c>
      <c r="K4436">
        <v>93</v>
      </c>
      <c r="L4436" s="10">
        <f>spotify_data[[#This Row],[artist_popularity]]/100</f>
        <v>0.93</v>
      </c>
      <c r="M4436">
        <v>112918137</v>
      </c>
      <c r="N4436" s="1" t="s">
        <v>2460</v>
      </c>
      <c r="O4436" s="1" t="s">
        <v>17943</v>
      </c>
      <c r="P4436" s="1">
        <f>MATCH(spotify_data[[#This Row],[album_id]],spotify_data[album_id],0)</f>
        <v>4021</v>
      </c>
      <c r="Q4436" s="1" t="s">
        <v>17944</v>
      </c>
      <c r="R4436" s="2">
        <v>41226</v>
      </c>
      <c r="S4436" s="7">
        <f ca="1">+TODAY()-spotify_data[[#This Row],[Fecha lanzamiento Album]]</f>
        <v>4805</v>
      </c>
      <c r="T4436" s="7">
        <f ca="1">+spotify_data[[#This Row],[Antigüedad Album Dias]]/60</f>
        <v>80.083333333333329</v>
      </c>
      <c r="U4436" s="8">
        <f ca="1">spotify_data[[#This Row],[Antigüedad Album Meses]]/12</f>
        <v>6.6736111111111107</v>
      </c>
      <c r="V4436">
        <v>30</v>
      </c>
      <c r="W4436" s="1" t="s">
        <v>20</v>
      </c>
      <c r="X4436" s="1" t="str">
        <f>+IF(spotify_data[[#This Row],[album_type]]="album","Album",IF(spotify_data[[#This Row],[album_type]]="single","Single","Compilation"))</f>
        <v>Album</v>
      </c>
      <c r="Y4436">
        <v>477</v>
      </c>
    </row>
    <row r="4437" spans="1:25" x14ac:dyDescent="0.3">
      <c r="A4437" s="1" t="s">
        <v>18059</v>
      </c>
      <c r="B4437" s="1">
        <v>2043</v>
      </c>
      <c r="C4437" s="1" t="s">
        <v>10778</v>
      </c>
      <c r="D4437">
        <v>2</v>
      </c>
      <c r="E4437">
        <v>57</v>
      </c>
      <c r="F4437" s="10">
        <f>spotify_data[[#This Row],[track_popularity]]/100</f>
        <v>0.56999999999999995</v>
      </c>
      <c r="G4437" s="9" t="b">
        <v>0</v>
      </c>
      <c r="H4437" s="1">
        <f>+IF(spotify_data[[#This Row],[explicit]]=FALSE,0,1)</f>
        <v>0</v>
      </c>
      <c r="I4437" s="1" t="s">
        <v>318</v>
      </c>
      <c r="J4437" s="7">
        <f>MATCH(spotify_data[[#This Row],[artist_name]],spotify_data[artist_name],0)</f>
        <v>2</v>
      </c>
      <c r="K4437">
        <v>100</v>
      </c>
      <c r="L4437" s="10">
        <f>spotify_data[[#This Row],[artist_popularity]]/100</f>
        <v>1</v>
      </c>
      <c r="M4437">
        <v>145489371</v>
      </c>
      <c r="N4437" s="1" t="s">
        <v>319</v>
      </c>
      <c r="O4437" s="1" t="s">
        <v>18041</v>
      </c>
      <c r="P4437" s="1">
        <f>MATCH(spotify_data[[#This Row],[album_id]],spotify_data[album_id],0)</f>
        <v>3375</v>
      </c>
      <c r="Q4437" s="1" t="s">
        <v>18042</v>
      </c>
      <c r="R4437" s="2">
        <v>41204</v>
      </c>
      <c r="S4437" s="7">
        <f ca="1">+TODAY()-spotify_data[[#This Row],[Fecha lanzamiento Album]]</f>
        <v>4827</v>
      </c>
      <c r="T4437" s="7">
        <f ca="1">+spotify_data[[#This Row],[Antigüedad Album Dias]]/60</f>
        <v>80.45</v>
      </c>
      <c r="U4437" s="8">
        <f ca="1">spotify_data[[#This Row],[Antigüedad Album Meses]]/12</f>
        <v>6.7041666666666666</v>
      </c>
      <c r="V4437">
        <v>22</v>
      </c>
      <c r="W4437" s="1" t="s">
        <v>20</v>
      </c>
      <c r="X4437" s="1" t="str">
        <f>+IF(spotify_data[[#This Row],[album_type]]="album","Album",IF(spotify_data[[#This Row],[album_type]]="single","Single","Compilation"))</f>
        <v>Album</v>
      </c>
      <c r="Y4437">
        <v>371</v>
      </c>
    </row>
    <row r="4438" spans="1:25" x14ac:dyDescent="0.3">
      <c r="A4438" s="1" t="s">
        <v>18282</v>
      </c>
      <c r="B4438" s="1">
        <v>5759</v>
      </c>
      <c r="C4438" s="1" t="s">
        <v>18283</v>
      </c>
      <c r="D4438">
        <v>17</v>
      </c>
      <c r="E4438">
        <v>57</v>
      </c>
      <c r="F4438" s="10">
        <f>spotify_data[[#This Row],[track_popularity]]/100</f>
        <v>0.56999999999999995</v>
      </c>
      <c r="G4438" s="9" t="b">
        <v>0</v>
      </c>
      <c r="H4438" s="1">
        <f>+IF(spotify_data[[#This Row],[explicit]]=FALSE,0,1)</f>
        <v>0</v>
      </c>
      <c r="I4438" s="1" t="s">
        <v>15229</v>
      </c>
      <c r="J4438" s="7">
        <f>MATCH(spotify_data[[#This Row],[artist_name]],spotify_data[artist_name],0)</f>
        <v>141</v>
      </c>
      <c r="K4438">
        <v>83</v>
      </c>
      <c r="L4438" s="10">
        <f>spotify_data[[#This Row],[artist_popularity]]/100</f>
        <v>0.83</v>
      </c>
      <c r="M4438">
        <v>40270893</v>
      </c>
      <c r="N4438" s="1" t="s">
        <v>23</v>
      </c>
      <c r="O4438" s="1" t="s">
        <v>18277</v>
      </c>
      <c r="P4438" s="1">
        <f>MATCH(spotify_data[[#This Row],[album_id]],spotify_data[album_id],0)</f>
        <v>1458</v>
      </c>
      <c r="Q4438" s="1" t="s">
        <v>9558</v>
      </c>
      <c r="R4438" s="2">
        <v>41054</v>
      </c>
      <c r="S4438" s="7">
        <f ca="1">+TODAY()-spotify_data[[#This Row],[Fecha lanzamiento Album]]</f>
        <v>4977</v>
      </c>
      <c r="T4438" s="7">
        <f ca="1">+spotify_data[[#This Row],[Antigüedad Album Dias]]/60</f>
        <v>82.95</v>
      </c>
      <c r="U4438" s="8">
        <f ca="1">spotify_data[[#This Row],[Antigüedad Album Meses]]/12</f>
        <v>6.9125000000000005</v>
      </c>
      <c r="V4438">
        <v>18</v>
      </c>
      <c r="W4438" s="1" t="s">
        <v>20</v>
      </c>
      <c r="X4438" s="1" t="str">
        <f>+IF(spotify_data[[#This Row],[album_type]]="album","Album",IF(spotify_data[[#This Row],[album_type]]="single","Single","Compilation"))</f>
        <v>Album</v>
      </c>
      <c r="Y4438">
        <v>309</v>
      </c>
    </row>
    <row r="4439" spans="1:25" x14ac:dyDescent="0.3">
      <c r="A4439" s="1" t="s">
        <v>18289</v>
      </c>
      <c r="B4439" s="1">
        <v>6752</v>
      </c>
      <c r="C4439" s="1" t="s">
        <v>18290</v>
      </c>
      <c r="D4439">
        <v>14</v>
      </c>
      <c r="E4439">
        <v>57</v>
      </c>
      <c r="F4439" s="10">
        <f>spotify_data[[#This Row],[track_popularity]]/100</f>
        <v>0.56999999999999995</v>
      </c>
      <c r="G4439" s="9" t="b">
        <v>0</v>
      </c>
      <c r="H4439" s="1">
        <f>+IF(spotify_data[[#This Row],[explicit]]=FALSE,0,1)</f>
        <v>0</v>
      </c>
      <c r="I4439" s="1" t="s">
        <v>15229</v>
      </c>
      <c r="J4439" s="7">
        <f>MATCH(spotify_data[[#This Row],[artist_name]],spotify_data[artist_name],0)</f>
        <v>141</v>
      </c>
      <c r="K4439">
        <v>83</v>
      </c>
      <c r="L4439" s="10">
        <f>spotify_data[[#This Row],[artist_popularity]]/100</f>
        <v>0.83</v>
      </c>
      <c r="M4439">
        <v>40270893</v>
      </c>
      <c r="N4439" s="1" t="s">
        <v>23</v>
      </c>
      <c r="O4439" s="1" t="s">
        <v>18277</v>
      </c>
      <c r="P4439" s="1">
        <f>MATCH(spotify_data[[#This Row],[album_id]],spotify_data[album_id],0)</f>
        <v>1458</v>
      </c>
      <c r="Q4439" s="1" t="s">
        <v>9558</v>
      </c>
      <c r="R4439" s="2">
        <v>41054</v>
      </c>
      <c r="S4439" s="7">
        <f ca="1">+TODAY()-spotify_data[[#This Row],[Fecha lanzamiento Album]]</f>
        <v>4977</v>
      </c>
      <c r="T4439" s="7">
        <f ca="1">+spotify_data[[#This Row],[Antigüedad Album Dias]]/60</f>
        <v>82.95</v>
      </c>
      <c r="U4439" s="8">
        <f ca="1">spotify_data[[#This Row],[Antigüedad Album Meses]]/12</f>
        <v>6.9125000000000005</v>
      </c>
      <c r="V4439">
        <v>18</v>
      </c>
      <c r="W4439" s="1" t="s">
        <v>20</v>
      </c>
      <c r="X4439" s="1" t="str">
        <f>+IF(spotify_data[[#This Row],[album_type]]="album","Album",IF(spotify_data[[#This Row],[album_type]]="single","Single","Compilation"))</f>
        <v>Album</v>
      </c>
      <c r="Y4439">
        <v>291</v>
      </c>
    </row>
    <row r="4440" spans="1:25" x14ac:dyDescent="0.3">
      <c r="A4440" s="1" t="s">
        <v>18291</v>
      </c>
      <c r="B4440" s="1">
        <v>4501</v>
      </c>
      <c r="C4440" s="1" t="s">
        <v>18292</v>
      </c>
      <c r="D4440">
        <v>13</v>
      </c>
      <c r="E4440">
        <v>57</v>
      </c>
      <c r="F4440" s="10">
        <f>spotify_data[[#This Row],[track_popularity]]/100</f>
        <v>0.56999999999999995</v>
      </c>
      <c r="G4440" s="9" t="b">
        <v>0</v>
      </c>
      <c r="H4440" s="1">
        <f>+IF(spotify_data[[#This Row],[explicit]]=FALSE,0,1)</f>
        <v>0</v>
      </c>
      <c r="I4440" s="1" t="s">
        <v>15229</v>
      </c>
      <c r="J4440" s="7">
        <f>MATCH(spotify_data[[#This Row],[artist_name]],spotify_data[artist_name],0)</f>
        <v>141</v>
      </c>
      <c r="K4440">
        <v>83</v>
      </c>
      <c r="L4440" s="10">
        <f>spotify_data[[#This Row],[artist_popularity]]/100</f>
        <v>0.83</v>
      </c>
      <c r="M4440">
        <v>40270893</v>
      </c>
      <c r="N4440" s="1" t="s">
        <v>23</v>
      </c>
      <c r="O4440" s="1" t="s">
        <v>18277</v>
      </c>
      <c r="P4440" s="1">
        <f>MATCH(spotify_data[[#This Row],[album_id]],spotify_data[album_id],0)</f>
        <v>1458</v>
      </c>
      <c r="Q4440" s="1" t="s">
        <v>9558</v>
      </c>
      <c r="R4440" s="2">
        <v>41054</v>
      </c>
      <c r="S4440" s="7">
        <f ca="1">+TODAY()-spotify_data[[#This Row],[Fecha lanzamiento Album]]</f>
        <v>4977</v>
      </c>
      <c r="T4440" s="7">
        <f ca="1">+spotify_data[[#This Row],[Antigüedad Album Dias]]/60</f>
        <v>82.95</v>
      </c>
      <c r="U4440" s="8">
        <f ca="1">spotify_data[[#This Row],[Antigüedad Album Meses]]/12</f>
        <v>6.9125000000000005</v>
      </c>
      <c r="V4440">
        <v>18</v>
      </c>
      <c r="W4440" s="1" t="s">
        <v>20</v>
      </c>
      <c r="X4440" s="1" t="str">
        <f>+IF(spotify_data[[#This Row],[album_type]]="album","Album",IF(spotify_data[[#This Row],[album_type]]="single","Single","Compilation"))</f>
        <v>Album</v>
      </c>
      <c r="Y4440">
        <v>342</v>
      </c>
    </row>
    <row r="4441" spans="1:25" x14ac:dyDescent="0.3">
      <c r="A4441" s="1" t="s">
        <v>18297</v>
      </c>
      <c r="B4441" s="1">
        <v>6565</v>
      </c>
      <c r="C4441" s="1" t="s">
        <v>18298</v>
      </c>
      <c r="D4441">
        <v>18</v>
      </c>
      <c r="E4441">
        <v>57</v>
      </c>
      <c r="F4441" s="10">
        <f>spotify_data[[#This Row],[track_popularity]]/100</f>
        <v>0.56999999999999995</v>
      </c>
      <c r="G4441" s="9" t="b">
        <v>0</v>
      </c>
      <c r="H4441" s="1">
        <f>+IF(spotify_data[[#This Row],[explicit]]=FALSE,0,1)</f>
        <v>0</v>
      </c>
      <c r="I4441" s="1" t="s">
        <v>15229</v>
      </c>
      <c r="J4441" s="7">
        <f>MATCH(spotify_data[[#This Row],[artist_name]],spotify_data[artist_name],0)</f>
        <v>141</v>
      </c>
      <c r="K4441">
        <v>83</v>
      </c>
      <c r="L4441" s="10">
        <f>spotify_data[[#This Row],[artist_popularity]]/100</f>
        <v>0.83</v>
      </c>
      <c r="M4441">
        <v>40270893</v>
      </c>
      <c r="N4441" s="1" t="s">
        <v>23</v>
      </c>
      <c r="O4441" s="1" t="s">
        <v>18277</v>
      </c>
      <c r="P4441" s="1">
        <f>MATCH(spotify_data[[#This Row],[album_id]],spotify_data[album_id],0)</f>
        <v>1458</v>
      </c>
      <c r="Q4441" s="1" t="s">
        <v>9558</v>
      </c>
      <c r="R4441" s="2">
        <v>41054</v>
      </c>
      <c r="S4441" s="7">
        <f ca="1">+TODAY()-spotify_data[[#This Row],[Fecha lanzamiento Album]]</f>
        <v>4977</v>
      </c>
      <c r="T4441" s="7">
        <f ca="1">+spotify_data[[#This Row],[Antigüedad Album Dias]]/60</f>
        <v>82.95</v>
      </c>
      <c r="U4441" s="8">
        <f ca="1">spotify_data[[#This Row],[Antigüedad Album Meses]]/12</f>
        <v>6.9125000000000005</v>
      </c>
      <c r="V4441">
        <v>18</v>
      </c>
      <c r="W4441" s="1" t="s">
        <v>20</v>
      </c>
      <c r="X4441" s="1" t="str">
        <f>+IF(spotify_data[[#This Row],[album_type]]="album","Album",IF(spotify_data[[#This Row],[album_type]]="single","Single","Compilation"))</f>
        <v>Album</v>
      </c>
      <c r="Y4441">
        <v>359</v>
      </c>
    </row>
    <row r="4442" spans="1:25" x14ac:dyDescent="0.3">
      <c r="A4442" s="1" t="s">
        <v>18299</v>
      </c>
      <c r="B4442" s="1">
        <v>2034</v>
      </c>
      <c r="C4442" s="1" t="s">
        <v>18300</v>
      </c>
      <c r="D4442">
        <v>9</v>
      </c>
      <c r="E4442">
        <v>57</v>
      </c>
      <c r="F4442" s="10">
        <f>spotify_data[[#This Row],[track_popularity]]/100</f>
        <v>0.56999999999999995</v>
      </c>
      <c r="G4442" s="9" t="b">
        <v>0</v>
      </c>
      <c r="H4442" s="1">
        <f>+IF(spotify_data[[#This Row],[explicit]]=FALSE,0,1)</f>
        <v>0</v>
      </c>
      <c r="I4442" s="1" t="s">
        <v>15229</v>
      </c>
      <c r="J4442" s="7">
        <f>MATCH(spotify_data[[#This Row],[artist_name]],spotify_data[artist_name],0)</f>
        <v>141</v>
      </c>
      <c r="K4442">
        <v>83</v>
      </c>
      <c r="L4442" s="10">
        <f>spotify_data[[#This Row],[artist_popularity]]/100</f>
        <v>0.83</v>
      </c>
      <c r="M4442">
        <v>40273571</v>
      </c>
      <c r="N4442" s="1" t="s">
        <v>23</v>
      </c>
      <c r="O4442" s="1" t="s">
        <v>18277</v>
      </c>
      <c r="P4442" s="1">
        <f>MATCH(spotify_data[[#This Row],[album_id]],spotify_data[album_id],0)</f>
        <v>1458</v>
      </c>
      <c r="Q4442" s="1" t="s">
        <v>9558</v>
      </c>
      <c r="R4442" s="2">
        <v>41054</v>
      </c>
      <c r="S4442" s="7">
        <f ca="1">+TODAY()-spotify_data[[#This Row],[Fecha lanzamiento Album]]</f>
        <v>4977</v>
      </c>
      <c r="T4442" s="7">
        <f ca="1">+spotify_data[[#This Row],[Antigüedad Album Dias]]/60</f>
        <v>82.95</v>
      </c>
      <c r="U4442" s="8">
        <f ca="1">spotify_data[[#This Row],[Antigüedad Album Meses]]/12</f>
        <v>6.9125000000000005</v>
      </c>
      <c r="V4442">
        <v>18</v>
      </c>
      <c r="W4442" s="1" t="s">
        <v>20</v>
      </c>
      <c r="X4442" s="1" t="str">
        <f>+IF(spotify_data[[#This Row],[album_type]]="album","Album",IF(spotify_data[[#This Row],[album_type]]="single","Single","Compilation"))</f>
        <v>Album</v>
      </c>
      <c r="Y4442">
        <v>289</v>
      </c>
    </row>
    <row r="4443" spans="1:25" x14ac:dyDescent="0.3">
      <c r="A4443" s="1" t="s">
        <v>18562</v>
      </c>
      <c r="B4443" s="1">
        <v>7188</v>
      </c>
      <c r="C4443" s="1" t="s">
        <v>18563</v>
      </c>
      <c r="D4443">
        <v>10</v>
      </c>
      <c r="E4443">
        <v>57</v>
      </c>
      <c r="F4443" s="10">
        <f>spotify_data[[#This Row],[track_popularity]]/100</f>
        <v>0.56999999999999995</v>
      </c>
      <c r="G4443" s="9" t="b">
        <v>1</v>
      </c>
      <c r="H4443" s="1">
        <f>+IF(spotify_data[[#This Row],[explicit]]=FALSE,0,1)</f>
        <v>1</v>
      </c>
      <c r="I4443" s="1" t="s">
        <v>4635</v>
      </c>
      <c r="J4443" s="7">
        <f>MATCH(spotify_data[[#This Row],[artist_name]],spotify_data[artist_name],0)</f>
        <v>958</v>
      </c>
      <c r="K4443">
        <v>84</v>
      </c>
      <c r="L4443" s="10">
        <f>spotify_data[[#This Row],[artist_popularity]]/100</f>
        <v>0.84</v>
      </c>
      <c r="M4443">
        <v>34293318</v>
      </c>
      <c r="N4443" s="1" t="s">
        <v>23</v>
      </c>
      <c r="O4443" s="1" t="s">
        <v>18551</v>
      </c>
      <c r="P4443" s="1">
        <f>MATCH(spotify_data[[#This Row],[album_id]],spotify_data[album_id],0)</f>
        <v>3541</v>
      </c>
      <c r="Q4443" s="1" t="s">
        <v>18552</v>
      </c>
      <c r="R4443" s="2">
        <v>40909</v>
      </c>
      <c r="S4443" s="7">
        <f ca="1">+TODAY()-spotify_data[[#This Row],[Fecha lanzamiento Album]]</f>
        <v>5122</v>
      </c>
      <c r="T4443" s="7">
        <f ca="1">+spotify_data[[#This Row],[Antigüedad Album Dias]]/60</f>
        <v>85.36666666666666</v>
      </c>
      <c r="U4443" s="8">
        <f ca="1">spotify_data[[#This Row],[Antigüedad Album Meses]]/12</f>
        <v>7.113888888888888</v>
      </c>
      <c r="V4443">
        <v>21</v>
      </c>
      <c r="W4443" s="1" t="s">
        <v>20</v>
      </c>
      <c r="X4443" s="1" t="str">
        <f>+IF(spotify_data[[#This Row],[album_type]]="album","Album",IF(spotify_data[[#This Row],[album_type]]="single","Single","Compilation"))</f>
        <v>Album</v>
      </c>
      <c r="Y4443">
        <v>351</v>
      </c>
    </row>
    <row r="4444" spans="1:25" x14ac:dyDescent="0.3">
      <c r="A4444" s="1" t="s">
        <v>18592</v>
      </c>
      <c r="B4444" s="1">
        <v>643</v>
      </c>
      <c r="C4444" s="1" t="s">
        <v>18593</v>
      </c>
      <c r="D4444">
        <v>7</v>
      </c>
      <c r="E4444">
        <v>57</v>
      </c>
      <c r="F4444" s="10">
        <f>spotify_data[[#This Row],[track_popularity]]/100</f>
        <v>0.56999999999999995</v>
      </c>
      <c r="G4444" s="9" t="b">
        <v>0</v>
      </c>
      <c r="H4444" s="1">
        <f>+IF(spotify_data[[#This Row],[explicit]]=FALSE,0,1)</f>
        <v>0</v>
      </c>
      <c r="I4444" s="1" t="s">
        <v>15048</v>
      </c>
      <c r="J4444" s="7">
        <f>MATCH(spotify_data[[#This Row],[artist_name]],spotify_data[artist_name],0)</f>
        <v>4443</v>
      </c>
      <c r="K4444">
        <v>74</v>
      </c>
      <c r="L4444" s="10">
        <f>spotify_data[[#This Row],[artist_popularity]]/100</f>
        <v>0.74</v>
      </c>
      <c r="M4444">
        <v>7528373</v>
      </c>
      <c r="N4444" s="1" t="s">
        <v>15049</v>
      </c>
      <c r="O4444" s="1" t="s">
        <v>18594</v>
      </c>
      <c r="P4444" s="1">
        <f>MATCH(spotify_data[[#This Row],[album_id]],spotify_data[album_id],0)</f>
        <v>4443</v>
      </c>
      <c r="Q4444" s="1" t="s">
        <v>18595</v>
      </c>
      <c r="R4444" s="2">
        <v>40904</v>
      </c>
      <c r="S4444" s="7">
        <f ca="1">+TODAY()-spotify_data[[#This Row],[Fecha lanzamiento Album]]</f>
        <v>5127</v>
      </c>
      <c r="T4444" s="7">
        <f ca="1">+spotify_data[[#This Row],[Antigüedad Album Dias]]/60</f>
        <v>85.45</v>
      </c>
      <c r="U4444" s="8">
        <f ca="1">spotify_data[[#This Row],[Antigüedad Album Meses]]/12</f>
        <v>7.1208333333333336</v>
      </c>
      <c r="V4444">
        <v>8</v>
      </c>
      <c r="W4444" s="1" t="s">
        <v>21</v>
      </c>
      <c r="X4444" s="1" t="str">
        <f>+IF(spotify_data[[#This Row],[album_type]]="album","Album",IF(spotify_data[[#This Row],[album_type]]="single","Single","Compilation"))</f>
        <v>Single</v>
      </c>
      <c r="Y4444">
        <v>623</v>
      </c>
    </row>
    <row r="4445" spans="1:25" x14ac:dyDescent="0.3">
      <c r="A4445" s="1" t="s">
        <v>18675</v>
      </c>
      <c r="B4445" s="1">
        <v>7317</v>
      </c>
      <c r="C4445" s="1" t="s">
        <v>18676</v>
      </c>
      <c r="D4445">
        <v>2</v>
      </c>
      <c r="E4445">
        <v>57</v>
      </c>
      <c r="F4445" s="10">
        <f>spotify_data[[#This Row],[track_popularity]]/100</f>
        <v>0.56999999999999995</v>
      </c>
      <c r="G4445" s="9" t="b">
        <v>0</v>
      </c>
      <c r="H4445" s="1">
        <f>+IF(spotify_data[[#This Row],[explicit]]=FALSE,0,1)</f>
        <v>0</v>
      </c>
      <c r="I4445" s="1" t="s">
        <v>14277</v>
      </c>
      <c r="J4445" s="7">
        <f>MATCH(spotify_data[[#This Row],[artist_name]],spotify_data[artist_name],0)</f>
        <v>1790</v>
      </c>
      <c r="K4445">
        <v>68</v>
      </c>
      <c r="L4445" s="10">
        <f>spotify_data[[#This Row],[artist_popularity]]/100</f>
        <v>0.68</v>
      </c>
      <c r="M4445">
        <v>3737128</v>
      </c>
      <c r="N4445" s="1" t="s">
        <v>23</v>
      </c>
      <c r="O4445" s="1" t="s">
        <v>18677</v>
      </c>
      <c r="P4445" s="1">
        <f>MATCH(spotify_data[[#This Row],[album_id]],spotify_data[album_id],0)</f>
        <v>4444</v>
      </c>
      <c r="Q4445" s="1" t="s">
        <v>14277</v>
      </c>
      <c r="R4445" s="2">
        <v>40851</v>
      </c>
      <c r="S4445" s="7">
        <f ca="1">+TODAY()-spotify_data[[#This Row],[Fecha lanzamiento Album]]</f>
        <v>5180</v>
      </c>
      <c r="T4445" s="7">
        <f ca="1">+spotify_data[[#This Row],[Antigüedad Album Dias]]/60</f>
        <v>86.333333333333329</v>
      </c>
      <c r="U4445" s="8">
        <f ca="1">spotify_data[[#This Row],[Antigüedad Album Meses]]/12</f>
        <v>7.1944444444444438</v>
      </c>
      <c r="V4445">
        <v>12</v>
      </c>
      <c r="W4445" s="1" t="s">
        <v>20</v>
      </c>
      <c r="X4445" s="1" t="str">
        <f>+IF(spotify_data[[#This Row],[album_type]]="album","Album",IF(spotify_data[[#This Row],[album_type]]="single","Single","Compilation"))</f>
        <v>Album</v>
      </c>
      <c r="Y4445">
        <v>335</v>
      </c>
    </row>
    <row r="4446" spans="1:25" x14ac:dyDescent="0.3">
      <c r="A4446" s="1" t="s">
        <v>18864</v>
      </c>
      <c r="B4446" s="1">
        <v>654</v>
      </c>
      <c r="C4446" s="1" t="s">
        <v>18865</v>
      </c>
      <c r="D4446">
        <v>4</v>
      </c>
      <c r="E4446">
        <v>57</v>
      </c>
      <c r="F4446" s="10">
        <f>spotify_data[[#This Row],[track_popularity]]/100</f>
        <v>0.56999999999999995</v>
      </c>
      <c r="G4446" s="9" t="b">
        <v>0</v>
      </c>
      <c r="H4446" s="1">
        <f>+IF(spotify_data[[#This Row],[explicit]]=FALSE,0,1)</f>
        <v>0</v>
      </c>
      <c r="I4446" s="1" t="s">
        <v>18866</v>
      </c>
      <c r="J4446" s="7">
        <f>MATCH(spotify_data[[#This Row],[artist_name]],spotify_data[artist_name],0)</f>
        <v>4445</v>
      </c>
      <c r="K4446">
        <v>47</v>
      </c>
      <c r="L4446" s="10">
        <f>spotify_data[[#This Row],[artist_popularity]]/100</f>
        <v>0.47</v>
      </c>
      <c r="M4446">
        <v>198507</v>
      </c>
      <c r="N4446" s="1" t="s">
        <v>23</v>
      </c>
      <c r="O4446" s="1" t="s">
        <v>18867</v>
      </c>
      <c r="P4446" s="1">
        <f>MATCH(spotify_data[[#This Row],[album_id]],spotify_data[album_id],0)</f>
        <v>4445</v>
      </c>
      <c r="Q4446" s="1" t="s">
        <v>18868</v>
      </c>
      <c r="R4446" s="2">
        <v>40724</v>
      </c>
      <c r="S4446" s="7">
        <f ca="1">+TODAY()-spotify_data[[#This Row],[Fecha lanzamiento Album]]</f>
        <v>5307</v>
      </c>
      <c r="T4446" s="7">
        <f ca="1">+spotify_data[[#This Row],[Antigüedad Album Dias]]/60</f>
        <v>88.45</v>
      </c>
      <c r="U4446" s="8">
        <f ca="1">spotify_data[[#This Row],[Antigüedad Album Meses]]/12</f>
        <v>7.3708333333333336</v>
      </c>
      <c r="V4446">
        <v>12</v>
      </c>
      <c r="W4446" s="1" t="s">
        <v>20</v>
      </c>
      <c r="X4446" s="1" t="str">
        <f>+IF(spotify_data[[#This Row],[album_type]]="album","Album",IF(spotify_data[[#This Row],[album_type]]="single","Single","Compilation"))</f>
        <v>Album</v>
      </c>
      <c r="Y4446">
        <v>342</v>
      </c>
    </row>
    <row r="4447" spans="1:25" x14ac:dyDescent="0.3">
      <c r="A4447" s="1" t="s">
        <v>19098</v>
      </c>
      <c r="B4447" s="1">
        <v>1609</v>
      </c>
      <c r="C4447" s="1" t="s">
        <v>19099</v>
      </c>
      <c r="D4447">
        <v>6</v>
      </c>
      <c r="E4447">
        <v>57</v>
      </c>
      <c r="F4447" s="10">
        <f>spotify_data[[#This Row],[track_popularity]]/100</f>
        <v>0.56999999999999995</v>
      </c>
      <c r="G4447" s="9" t="b">
        <v>0</v>
      </c>
      <c r="H4447" s="1">
        <f>+IF(spotify_data[[#This Row],[explicit]]=FALSE,0,1)</f>
        <v>0</v>
      </c>
      <c r="I4447" s="1" t="s">
        <v>7599</v>
      </c>
      <c r="J4447" s="7">
        <f>MATCH(spotify_data[[#This Row],[artist_name]],spotify_data[artist_name],0)</f>
        <v>195</v>
      </c>
      <c r="K4447">
        <v>83</v>
      </c>
      <c r="L4447" s="10">
        <f>spotify_data[[#This Row],[artist_popularity]]/100</f>
        <v>0.83</v>
      </c>
      <c r="M4447">
        <v>66720643</v>
      </c>
      <c r="N4447" s="1" t="s">
        <v>831</v>
      </c>
      <c r="O4447" s="1" t="s">
        <v>19088</v>
      </c>
      <c r="P4447" s="1">
        <f>MATCH(spotify_data[[#This Row],[album_id]],spotify_data[album_id],0)</f>
        <v>454</v>
      </c>
      <c r="Q4447" s="1" t="s">
        <v>9389</v>
      </c>
      <c r="R4447" s="2">
        <v>40567</v>
      </c>
      <c r="S4447" s="7">
        <f ca="1">+TODAY()-spotify_data[[#This Row],[Fecha lanzamiento Album]]</f>
        <v>5464</v>
      </c>
      <c r="T4447" s="7">
        <f ca="1">+spotify_data[[#This Row],[Antigüedad Album Dias]]/60</f>
        <v>91.066666666666663</v>
      </c>
      <c r="U4447" s="8">
        <f ca="1">spotify_data[[#This Row],[Antigüedad Album Meses]]/12</f>
        <v>7.5888888888888886</v>
      </c>
      <c r="V4447">
        <v>11</v>
      </c>
      <c r="W4447" s="1" t="s">
        <v>20</v>
      </c>
      <c r="X4447" s="1" t="str">
        <f>+IF(spotify_data[[#This Row],[album_type]]="album","Album",IF(spotify_data[[#This Row],[album_type]]="single","Single","Compilation"))</f>
        <v>Album</v>
      </c>
      <c r="Y4447">
        <v>463</v>
      </c>
    </row>
    <row r="4448" spans="1:25" x14ac:dyDescent="0.3">
      <c r="A4448" s="1" t="s">
        <v>19289</v>
      </c>
      <c r="B4448" s="1">
        <v>5430</v>
      </c>
      <c r="C4448" s="1" t="s">
        <v>19290</v>
      </c>
      <c r="D4448">
        <v>3</v>
      </c>
      <c r="E4448">
        <v>57</v>
      </c>
      <c r="F4448" s="10">
        <f>spotify_data[[#This Row],[track_popularity]]/100</f>
        <v>0.56999999999999995</v>
      </c>
      <c r="G4448" s="9" t="b">
        <v>0</v>
      </c>
      <c r="H4448" s="1">
        <f>+IF(spotify_data[[#This Row],[explicit]]=FALSE,0,1)</f>
        <v>0</v>
      </c>
      <c r="I4448" s="1" t="s">
        <v>7415</v>
      </c>
      <c r="J4448" s="7">
        <f>MATCH(spotify_data[[#This Row],[artist_name]],spotify_data[artist_name],0)</f>
        <v>3886</v>
      </c>
      <c r="K4448">
        <v>65</v>
      </c>
      <c r="L4448" s="10">
        <f>spotify_data[[#This Row],[artist_popularity]]/100</f>
        <v>0.65</v>
      </c>
      <c r="M4448">
        <v>718254</v>
      </c>
      <c r="N4448" s="1" t="s">
        <v>1609</v>
      </c>
      <c r="O4448" s="1" t="s">
        <v>19144</v>
      </c>
      <c r="P4448" s="1">
        <f>MATCH(spotify_data[[#This Row],[album_id]],spotify_data[album_id],0)</f>
        <v>3886</v>
      </c>
      <c r="Q4448" s="1" t="s">
        <v>19145</v>
      </c>
      <c r="R4448" s="2">
        <v>40544</v>
      </c>
      <c r="S4448" s="7">
        <f ca="1">+TODAY()-spotify_data[[#This Row],[Fecha lanzamiento Album]]</f>
        <v>5487</v>
      </c>
      <c r="T4448" s="7">
        <f ca="1">+spotify_data[[#This Row],[Antigüedad Album Dias]]/60</f>
        <v>91.45</v>
      </c>
      <c r="U4448" s="8">
        <f ca="1">spotify_data[[#This Row],[Antigüedad Album Meses]]/12</f>
        <v>7.6208333333333336</v>
      </c>
      <c r="V4448">
        <v>29</v>
      </c>
      <c r="W4448" s="1" t="s">
        <v>20</v>
      </c>
      <c r="X4448" s="1" t="str">
        <f>+IF(spotify_data[[#This Row],[album_type]]="album","Album",IF(spotify_data[[#This Row],[album_type]]="single","Single","Compilation"))</f>
        <v>Album</v>
      </c>
      <c r="Y4448">
        <v>312</v>
      </c>
    </row>
    <row r="4449" spans="1:25" x14ac:dyDescent="0.3">
      <c r="A4449" s="1" t="s">
        <v>19306</v>
      </c>
      <c r="B4449" s="1">
        <v>2081</v>
      </c>
      <c r="C4449" s="1" t="s">
        <v>19307</v>
      </c>
      <c r="D4449">
        <v>2</v>
      </c>
      <c r="E4449">
        <v>57</v>
      </c>
      <c r="F4449" s="10">
        <f>spotify_data[[#This Row],[track_popularity]]/100</f>
        <v>0.56999999999999995</v>
      </c>
      <c r="G4449" s="9" t="b">
        <v>0</v>
      </c>
      <c r="H4449" s="1">
        <f>+IF(spotify_data[[#This Row],[explicit]]=FALSE,0,1)</f>
        <v>0</v>
      </c>
      <c r="I4449" s="1" t="s">
        <v>15048</v>
      </c>
      <c r="J4449" s="7">
        <f>MATCH(spotify_data[[#This Row],[artist_name]],spotify_data[artist_name],0)</f>
        <v>4443</v>
      </c>
      <c r="K4449">
        <v>74</v>
      </c>
      <c r="L4449" s="10">
        <f>spotify_data[[#This Row],[artist_popularity]]/100</f>
        <v>0.74</v>
      </c>
      <c r="M4449">
        <v>7528373</v>
      </c>
      <c r="N4449" s="1" t="s">
        <v>15049</v>
      </c>
      <c r="O4449" s="1" t="s">
        <v>19300</v>
      </c>
      <c r="P4449" s="1">
        <f>MATCH(spotify_data[[#This Row],[album_id]],spotify_data[album_id],0)</f>
        <v>4448</v>
      </c>
      <c r="Q4449" s="1" t="s">
        <v>19301</v>
      </c>
      <c r="R4449" s="2">
        <v>40533</v>
      </c>
      <c r="S4449" s="7">
        <f ca="1">+TODAY()-spotify_data[[#This Row],[Fecha lanzamiento Album]]</f>
        <v>5498</v>
      </c>
      <c r="T4449" s="7">
        <f ca="1">+spotify_data[[#This Row],[Antigüedad Album Dias]]/60</f>
        <v>91.63333333333334</v>
      </c>
      <c r="U4449" s="8">
        <f ca="1">spotify_data[[#This Row],[Antigüedad Album Meses]]/12</f>
        <v>7.636111111111112</v>
      </c>
      <c r="V4449">
        <v>11</v>
      </c>
      <c r="W4449" s="1" t="s">
        <v>20</v>
      </c>
      <c r="X4449" s="1" t="str">
        <f>+IF(spotify_data[[#This Row],[album_type]]="album","Album",IF(spotify_data[[#This Row],[album_type]]="single","Single","Compilation"))</f>
        <v>Album</v>
      </c>
      <c r="Y4449">
        <v>406</v>
      </c>
    </row>
    <row r="4450" spans="1:25" x14ac:dyDescent="0.3">
      <c r="A4450" s="1" t="s">
        <v>19342</v>
      </c>
      <c r="B4450" s="1">
        <v>5481</v>
      </c>
      <c r="C4450" s="1" t="s">
        <v>19343</v>
      </c>
      <c r="D4450">
        <v>1</v>
      </c>
      <c r="E4450">
        <v>57</v>
      </c>
      <c r="F4450" s="10">
        <f>spotify_data[[#This Row],[track_popularity]]/100</f>
        <v>0.56999999999999995</v>
      </c>
      <c r="G4450" s="9" t="b">
        <v>0</v>
      </c>
      <c r="H4450" s="1">
        <f>+IF(spotify_data[[#This Row],[explicit]]=FALSE,0,1)</f>
        <v>0</v>
      </c>
      <c r="I4450" s="1" t="s">
        <v>217</v>
      </c>
      <c r="J4450" s="7">
        <f>MATCH(spotify_data[[#This Row],[artist_name]],spotify_data[artist_name],0)</f>
        <v>239</v>
      </c>
      <c r="K4450">
        <v>87</v>
      </c>
      <c r="L4450" s="10">
        <f>spotify_data[[#This Row],[artist_popularity]]/100</f>
        <v>0.87</v>
      </c>
      <c r="M4450">
        <v>27143729</v>
      </c>
      <c r="N4450" s="1" t="s">
        <v>218</v>
      </c>
      <c r="O4450" s="1" t="s">
        <v>19344</v>
      </c>
      <c r="P4450" s="1">
        <f>MATCH(spotify_data[[#This Row],[album_id]],spotify_data[album_id],0)</f>
        <v>4449</v>
      </c>
      <c r="Q4450" s="1" t="s">
        <v>19341</v>
      </c>
      <c r="R4450" s="2">
        <v>40504</v>
      </c>
      <c r="S4450" s="7">
        <f ca="1">+TODAY()-spotify_data[[#This Row],[Fecha lanzamiento Album]]</f>
        <v>5527</v>
      </c>
      <c r="T4450" s="7">
        <f ca="1">+spotify_data[[#This Row],[Antigüedad Album Dias]]/60</f>
        <v>92.11666666666666</v>
      </c>
      <c r="U4450" s="8">
        <f ca="1">spotify_data[[#This Row],[Antigüedad Album Meses]]/12</f>
        <v>7.676388888888888</v>
      </c>
      <c r="V4450">
        <v>8</v>
      </c>
      <c r="W4450" s="1" t="s">
        <v>20</v>
      </c>
      <c r="X4450" s="1" t="str">
        <f>+IF(spotify_data[[#This Row],[album_type]]="album","Album",IF(spotify_data[[#This Row],[album_type]]="single","Single","Compilation"))</f>
        <v>Album</v>
      </c>
      <c r="Y4450">
        <v>323</v>
      </c>
    </row>
    <row r="4451" spans="1:25" x14ac:dyDescent="0.3">
      <c r="A4451" s="1" t="s">
        <v>19551</v>
      </c>
      <c r="B4451" s="1">
        <v>4802</v>
      </c>
      <c r="C4451" s="1" t="s">
        <v>19552</v>
      </c>
      <c r="D4451">
        <v>1</v>
      </c>
      <c r="E4451">
        <v>57</v>
      </c>
      <c r="F4451" s="10">
        <f>spotify_data[[#This Row],[track_popularity]]/100</f>
        <v>0.56999999999999995</v>
      </c>
      <c r="G4451" s="9" t="b">
        <v>0</v>
      </c>
      <c r="H4451" s="1">
        <f>+IF(spotify_data[[#This Row],[explicit]]=FALSE,0,1)</f>
        <v>0</v>
      </c>
      <c r="I4451" s="1" t="s">
        <v>15876</v>
      </c>
      <c r="J4451" s="7">
        <f>MATCH(spotify_data[[#This Row],[artist_name]],spotify_data[artist_name],0)</f>
        <v>362</v>
      </c>
      <c r="K4451">
        <v>79</v>
      </c>
      <c r="L4451" s="10">
        <f>spotify_data[[#This Row],[artist_popularity]]/100</f>
        <v>0.79</v>
      </c>
      <c r="M4451">
        <v>8973505</v>
      </c>
      <c r="N4451" s="1" t="s">
        <v>23</v>
      </c>
      <c r="O4451" s="1" t="s">
        <v>19553</v>
      </c>
      <c r="P4451" s="1">
        <f>MATCH(spotify_data[[#This Row],[album_id]],spotify_data[album_id],0)</f>
        <v>4450</v>
      </c>
      <c r="Q4451" s="1" t="s">
        <v>19554</v>
      </c>
      <c r="R4451" s="2">
        <v>40357</v>
      </c>
      <c r="S4451" s="7">
        <f ca="1">+TODAY()-spotify_data[[#This Row],[Fecha lanzamiento Album]]</f>
        <v>5674</v>
      </c>
      <c r="T4451" s="7">
        <f ca="1">+spotify_data[[#This Row],[Antigüedad Album Dias]]/60</f>
        <v>94.566666666666663</v>
      </c>
      <c r="U4451" s="8">
        <f ca="1">spotify_data[[#This Row],[Antigüedad Album Meses]]/12</f>
        <v>7.8805555555555555</v>
      </c>
      <c r="V4451">
        <v>2</v>
      </c>
      <c r="W4451" s="1" t="s">
        <v>21</v>
      </c>
      <c r="X4451" s="1" t="str">
        <f>+IF(spotify_data[[#This Row],[album_type]]="album","Album",IF(spotify_data[[#This Row],[album_type]]="single","Single","Compilation"))</f>
        <v>Single</v>
      </c>
      <c r="Y4451">
        <v>387</v>
      </c>
    </row>
    <row r="4452" spans="1:25" x14ac:dyDescent="0.3">
      <c r="A4452" s="1" t="s">
        <v>19555</v>
      </c>
      <c r="B4452" s="1">
        <v>4106</v>
      </c>
      <c r="C4452" s="1" t="s">
        <v>19556</v>
      </c>
      <c r="D4452">
        <v>1</v>
      </c>
      <c r="E4452">
        <v>57</v>
      </c>
      <c r="F4452" s="10">
        <f>spotify_data[[#This Row],[track_popularity]]/100</f>
        <v>0.56999999999999995</v>
      </c>
      <c r="G4452" s="9" t="b">
        <v>0</v>
      </c>
      <c r="H4452" s="1">
        <f>+IF(spotify_data[[#This Row],[explicit]]=FALSE,0,1)</f>
        <v>0</v>
      </c>
      <c r="I4452" s="1" t="s">
        <v>19557</v>
      </c>
      <c r="J4452" s="7">
        <f>MATCH(spotify_data[[#This Row],[artist_name]],spotify_data[artist_name],0)</f>
        <v>3391</v>
      </c>
      <c r="K4452">
        <v>52</v>
      </c>
      <c r="L4452" s="10">
        <f>spotify_data[[#This Row],[artist_popularity]]/100</f>
        <v>0.52</v>
      </c>
      <c r="M4452">
        <v>351324</v>
      </c>
      <c r="N4452" s="1" t="s">
        <v>23</v>
      </c>
      <c r="O4452" s="1" t="s">
        <v>19558</v>
      </c>
      <c r="P4452" s="1">
        <f>MATCH(spotify_data[[#This Row],[album_id]],spotify_data[album_id],0)</f>
        <v>4451</v>
      </c>
      <c r="Q4452" s="1" t="s">
        <v>19559</v>
      </c>
      <c r="R4452" s="2">
        <v>40352</v>
      </c>
      <c r="S4452" s="7">
        <f ca="1">+TODAY()-spotify_data[[#This Row],[Fecha lanzamiento Album]]</f>
        <v>5679</v>
      </c>
      <c r="T4452" s="7">
        <f ca="1">+spotify_data[[#This Row],[Antigüedad Album Dias]]/60</f>
        <v>94.65</v>
      </c>
      <c r="U4452" s="8">
        <f ca="1">spotify_data[[#This Row],[Antigüedad Album Meses]]/12</f>
        <v>7.8875000000000002</v>
      </c>
      <c r="V4452">
        <v>12</v>
      </c>
      <c r="W4452" s="1" t="s">
        <v>20</v>
      </c>
      <c r="X4452" s="1" t="str">
        <f>+IF(spotify_data[[#This Row],[album_type]]="album","Album",IF(spotify_data[[#This Row],[album_type]]="single","Single","Compilation"))</f>
        <v>Album</v>
      </c>
      <c r="Y4452">
        <v>351</v>
      </c>
    </row>
    <row r="4453" spans="1:25" x14ac:dyDescent="0.3">
      <c r="A4453" s="1" t="s">
        <v>19576</v>
      </c>
      <c r="B4453" s="1">
        <v>3624</v>
      </c>
      <c r="C4453" s="1" t="s">
        <v>19577</v>
      </c>
      <c r="D4453">
        <v>4</v>
      </c>
      <c r="E4453">
        <v>57</v>
      </c>
      <c r="F4453" s="10">
        <f>spotify_data[[#This Row],[track_popularity]]/100</f>
        <v>0.56999999999999995</v>
      </c>
      <c r="G4453" s="9" t="b">
        <v>1</v>
      </c>
      <c r="H4453" s="1">
        <f>+IF(spotify_data[[#This Row],[explicit]]=FALSE,0,1)</f>
        <v>1</v>
      </c>
      <c r="I4453" s="1" t="s">
        <v>3466</v>
      </c>
      <c r="J4453" s="7">
        <f>MATCH(spotify_data[[#This Row],[artist_name]],spotify_data[artist_name],0)</f>
        <v>106</v>
      </c>
      <c r="K4453">
        <v>88</v>
      </c>
      <c r="L4453" s="10">
        <f>spotify_data[[#This Row],[artist_popularity]]/100</f>
        <v>0.88</v>
      </c>
      <c r="M4453">
        <v>104517308</v>
      </c>
      <c r="N4453" s="1" t="s">
        <v>3467</v>
      </c>
      <c r="O4453" s="1" t="s">
        <v>19562</v>
      </c>
      <c r="P4453" s="1">
        <f>MATCH(spotify_data[[#This Row],[album_id]],spotify_data[album_id],0)</f>
        <v>819</v>
      </c>
      <c r="Q4453" s="1" t="s">
        <v>19563</v>
      </c>
      <c r="R4453" s="2">
        <v>40347</v>
      </c>
      <c r="S4453" s="7">
        <f ca="1">+TODAY()-spotify_data[[#This Row],[Fecha lanzamiento Album]]</f>
        <v>5684</v>
      </c>
      <c r="T4453" s="7">
        <f ca="1">+spotify_data[[#This Row],[Antigüedad Album Dias]]/60</f>
        <v>94.733333333333334</v>
      </c>
      <c r="U4453" s="8">
        <f ca="1">spotify_data[[#This Row],[Antigüedad Album Meses]]/12</f>
        <v>7.8944444444444448</v>
      </c>
      <c r="V4453">
        <v>17</v>
      </c>
      <c r="W4453" s="1" t="s">
        <v>20</v>
      </c>
      <c r="X4453" s="1" t="str">
        <f>+IF(spotify_data[[#This Row],[album_type]]="album","Album",IF(spotify_data[[#This Row],[album_type]]="single","Single","Compilation"))</f>
        <v>Album</v>
      </c>
      <c r="Y4453">
        <v>443</v>
      </c>
    </row>
    <row r="4454" spans="1:25" x14ac:dyDescent="0.3">
      <c r="A4454" s="1" t="s">
        <v>19592</v>
      </c>
      <c r="B4454" s="1">
        <v>6409</v>
      </c>
      <c r="C4454" s="1" t="s">
        <v>19593</v>
      </c>
      <c r="D4454">
        <v>13</v>
      </c>
      <c r="E4454">
        <v>57</v>
      </c>
      <c r="F4454" s="10">
        <f>spotify_data[[#This Row],[track_popularity]]/100</f>
        <v>0.56999999999999995</v>
      </c>
      <c r="G4454" s="9" t="b">
        <v>1</v>
      </c>
      <c r="H4454" s="1">
        <f>+IF(spotify_data[[#This Row],[explicit]]=FALSE,0,1)</f>
        <v>1</v>
      </c>
      <c r="I4454" s="1" t="s">
        <v>3466</v>
      </c>
      <c r="J4454" s="7">
        <f>MATCH(spotify_data[[#This Row],[artist_name]],spotify_data[artist_name],0)</f>
        <v>106</v>
      </c>
      <c r="K4454">
        <v>88</v>
      </c>
      <c r="L4454" s="10">
        <f>spotify_data[[#This Row],[artist_popularity]]/100</f>
        <v>0.88</v>
      </c>
      <c r="M4454">
        <v>104559284</v>
      </c>
      <c r="N4454" s="1" t="s">
        <v>3467</v>
      </c>
      <c r="O4454" s="1" t="s">
        <v>19562</v>
      </c>
      <c r="P4454" s="1">
        <f>MATCH(spotify_data[[#This Row],[album_id]],spotify_data[album_id],0)</f>
        <v>819</v>
      </c>
      <c r="Q4454" s="1" t="s">
        <v>19563</v>
      </c>
      <c r="R4454" s="2">
        <v>40347</v>
      </c>
      <c r="S4454" s="7">
        <f ca="1">+TODAY()-spotify_data[[#This Row],[Fecha lanzamiento Album]]</f>
        <v>5684</v>
      </c>
      <c r="T4454" s="7">
        <f ca="1">+spotify_data[[#This Row],[Antigüedad Album Dias]]/60</f>
        <v>94.733333333333334</v>
      </c>
      <c r="U4454" s="8">
        <f ca="1">spotify_data[[#This Row],[Antigüedad Album Meses]]/12</f>
        <v>7.8944444444444448</v>
      </c>
      <c r="V4454">
        <v>17</v>
      </c>
      <c r="W4454" s="1" t="s">
        <v>20</v>
      </c>
      <c r="X4454" s="1" t="str">
        <f>+IF(spotify_data[[#This Row],[album_type]]="album","Album",IF(spotify_data[[#This Row],[album_type]]="single","Single","Compilation"))</f>
        <v>Album</v>
      </c>
      <c r="Y4454">
        <v>542</v>
      </c>
    </row>
    <row r="4455" spans="1:25" x14ac:dyDescent="0.3">
      <c r="A4455" s="1" t="s">
        <v>19782</v>
      </c>
      <c r="B4455" s="1">
        <v>5652</v>
      </c>
      <c r="C4455" s="1" t="s">
        <v>19783</v>
      </c>
      <c r="D4455">
        <v>3</v>
      </c>
      <c r="E4455">
        <v>57</v>
      </c>
      <c r="F4455" s="10">
        <f>spotify_data[[#This Row],[track_popularity]]/100</f>
        <v>0.56999999999999995</v>
      </c>
      <c r="G4455" s="9" t="b">
        <v>0</v>
      </c>
      <c r="H4455" s="1">
        <f>+IF(spotify_data[[#This Row],[explicit]]=FALSE,0,1)</f>
        <v>0</v>
      </c>
      <c r="I4455" s="1" t="s">
        <v>6348</v>
      </c>
      <c r="J4455" s="7">
        <f>MATCH(spotify_data[[#This Row],[artist_name]],spotify_data[artist_name],0)</f>
        <v>103</v>
      </c>
      <c r="K4455">
        <v>90</v>
      </c>
      <c r="L4455" s="10">
        <f>spotify_data[[#This Row],[artist_popularity]]/100</f>
        <v>0.9</v>
      </c>
      <c r="M4455">
        <v>68997177</v>
      </c>
      <c r="N4455" s="1" t="s">
        <v>6349</v>
      </c>
      <c r="O4455" s="1" t="s">
        <v>19778</v>
      </c>
      <c r="P4455" s="1">
        <f>MATCH(spotify_data[[#This Row],[album_id]],spotify_data[album_id],0)</f>
        <v>197</v>
      </c>
      <c r="Q4455" s="1" t="s">
        <v>19369</v>
      </c>
      <c r="R4455" s="2">
        <v>40179</v>
      </c>
      <c r="S4455" s="7">
        <f ca="1">+TODAY()-spotify_data[[#This Row],[Fecha lanzamiento Album]]</f>
        <v>5852</v>
      </c>
      <c r="T4455" s="7">
        <f ca="1">+spotify_data[[#This Row],[Antigüedad Album Dias]]/60</f>
        <v>97.533333333333331</v>
      </c>
      <c r="U4455" s="8">
        <f ca="1">spotify_data[[#This Row],[Antigüedad Album Meses]]/12</f>
        <v>8.1277777777777782</v>
      </c>
      <c r="V4455">
        <v>13</v>
      </c>
      <c r="W4455" s="1" t="s">
        <v>20</v>
      </c>
      <c r="X4455" s="1" t="str">
        <f>+IF(spotify_data[[#This Row],[album_type]]="album","Album",IF(spotify_data[[#This Row],[album_type]]="single","Single","Compilation"))</f>
        <v>Album</v>
      </c>
      <c r="Y4455">
        <v>436</v>
      </c>
    </row>
    <row r="4456" spans="1:25" x14ac:dyDescent="0.3">
      <c r="A4456" s="1" t="s">
        <v>19836</v>
      </c>
      <c r="B4456" s="1">
        <v>1154</v>
      </c>
      <c r="C4456" s="1" t="s">
        <v>19837</v>
      </c>
      <c r="D4456">
        <v>8</v>
      </c>
      <c r="E4456">
        <v>57</v>
      </c>
      <c r="F4456" s="10">
        <f>spotify_data[[#This Row],[track_popularity]]/100</f>
        <v>0.56999999999999995</v>
      </c>
      <c r="G4456" s="9" t="b">
        <v>0</v>
      </c>
      <c r="H4456" s="1">
        <f>+IF(spotify_data[[#This Row],[explicit]]=FALSE,0,1)</f>
        <v>0</v>
      </c>
      <c r="I4456" s="1" t="s">
        <v>11379</v>
      </c>
      <c r="J4456" s="7">
        <f>MATCH(spotify_data[[#This Row],[artist_name]],spotify_data[artist_name],0)</f>
        <v>2882</v>
      </c>
      <c r="K4456">
        <v>63</v>
      </c>
      <c r="L4456" s="10">
        <f>spotify_data[[#This Row],[artist_popularity]]/100</f>
        <v>0.63</v>
      </c>
      <c r="M4456">
        <v>301146</v>
      </c>
      <c r="N4456" s="1" t="s">
        <v>1609</v>
      </c>
      <c r="O4456" s="1" t="s">
        <v>19753</v>
      </c>
      <c r="P4456" s="1">
        <f>MATCH(spotify_data[[#This Row],[album_id]],spotify_data[album_id],0)</f>
        <v>2882</v>
      </c>
      <c r="Q4456" s="1" t="s">
        <v>19754</v>
      </c>
      <c r="R4456" s="2">
        <v>40179</v>
      </c>
      <c r="S4456" s="7">
        <f ca="1">+TODAY()-spotify_data[[#This Row],[Fecha lanzamiento Album]]</f>
        <v>5852</v>
      </c>
      <c r="T4456" s="7">
        <f ca="1">+spotify_data[[#This Row],[Antigüedad Album Dias]]/60</f>
        <v>97.533333333333331</v>
      </c>
      <c r="U4456" s="8">
        <f ca="1">spotify_data[[#This Row],[Antigüedad Album Meses]]/12</f>
        <v>8.1277777777777782</v>
      </c>
      <c r="V4456">
        <v>25</v>
      </c>
      <c r="W4456" s="1" t="s">
        <v>20</v>
      </c>
      <c r="X4456" s="1" t="str">
        <f>+IF(spotify_data[[#This Row],[album_type]]="album","Album",IF(spotify_data[[#This Row],[album_type]]="single","Single","Compilation"))</f>
        <v>Album</v>
      </c>
      <c r="Y4456">
        <v>418</v>
      </c>
    </row>
    <row r="4457" spans="1:25" x14ac:dyDescent="0.3">
      <c r="A4457" s="1" t="s">
        <v>19856</v>
      </c>
      <c r="B4457" s="1">
        <v>1875</v>
      </c>
      <c r="C4457" s="1" t="s">
        <v>19857</v>
      </c>
      <c r="D4457">
        <v>9</v>
      </c>
      <c r="E4457">
        <v>57</v>
      </c>
      <c r="F4457" s="10">
        <f>spotify_data[[#This Row],[track_popularity]]/100</f>
        <v>0.56999999999999995</v>
      </c>
      <c r="G4457" s="9" t="b">
        <v>0</v>
      </c>
      <c r="H4457" s="1">
        <f>+IF(spotify_data[[#This Row],[explicit]]=FALSE,0,1)</f>
        <v>0</v>
      </c>
      <c r="I4457" s="1" t="s">
        <v>19738</v>
      </c>
      <c r="J4457" s="7">
        <f>MATCH(spotify_data[[#This Row],[artist_name]],spotify_data[artist_name],0)</f>
        <v>4456</v>
      </c>
      <c r="K4457">
        <v>41</v>
      </c>
      <c r="L4457" s="10">
        <f>spotify_data[[#This Row],[artist_popularity]]/100</f>
        <v>0.41</v>
      </c>
      <c r="M4457">
        <v>764468</v>
      </c>
      <c r="N4457" s="1" t="s">
        <v>23</v>
      </c>
      <c r="O4457" s="1" t="s">
        <v>19739</v>
      </c>
      <c r="P4457" s="1">
        <f>MATCH(spotify_data[[#This Row],[album_id]],spotify_data[album_id],0)</f>
        <v>4456</v>
      </c>
      <c r="Q4457" s="1" t="s">
        <v>19740</v>
      </c>
      <c r="R4457" s="2">
        <v>40179</v>
      </c>
      <c r="S4457" s="7">
        <f ca="1">+TODAY()-spotify_data[[#This Row],[Fecha lanzamiento Album]]</f>
        <v>5852</v>
      </c>
      <c r="T4457" s="7">
        <f ca="1">+spotify_data[[#This Row],[Antigüedad Album Dias]]/60</f>
        <v>97.533333333333331</v>
      </c>
      <c r="U4457" s="8">
        <f ca="1">spotify_data[[#This Row],[Antigüedad Album Meses]]/12</f>
        <v>8.1277777777777782</v>
      </c>
      <c r="V4457">
        <v>12</v>
      </c>
      <c r="W4457" s="1" t="s">
        <v>20</v>
      </c>
      <c r="X4457" s="1" t="str">
        <f>+IF(spotify_data[[#This Row],[album_type]]="album","Album",IF(spotify_data[[#This Row],[album_type]]="single","Single","Compilation"))</f>
        <v>Album</v>
      </c>
      <c r="Y4457">
        <v>301</v>
      </c>
    </row>
    <row r="4458" spans="1:25" x14ac:dyDescent="0.3">
      <c r="A4458" s="1" t="s">
        <v>19871</v>
      </c>
      <c r="B4458" s="1">
        <v>7335</v>
      </c>
      <c r="C4458" s="1" t="s">
        <v>19872</v>
      </c>
      <c r="D4458">
        <v>7</v>
      </c>
      <c r="E4458">
        <v>57</v>
      </c>
      <c r="F4458" s="10">
        <f>spotify_data[[#This Row],[track_popularity]]/100</f>
        <v>0.56999999999999995</v>
      </c>
      <c r="G4458" s="9" t="b">
        <v>0</v>
      </c>
      <c r="H4458" s="1">
        <f>+IF(spotify_data[[#This Row],[explicit]]=FALSE,0,1)</f>
        <v>0</v>
      </c>
      <c r="I4458" s="1" t="s">
        <v>6348</v>
      </c>
      <c r="J4458" s="7">
        <f>MATCH(spotify_data[[#This Row],[artist_name]],spotify_data[artist_name],0)</f>
        <v>103</v>
      </c>
      <c r="K4458">
        <v>90</v>
      </c>
      <c r="L4458" s="10">
        <f>spotify_data[[#This Row],[artist_popularity]]/100</f>
        <v>0.9</v>
      </c>
      <c r="M4458">
        <v>68997177</v>
      </c>
      <c r="N4458" s="1" t="s">
        <v>6349</v>
      </c>
      <c r="O4458" s="1" t="s">
        <v>19778</v>
      </c>
      <c r="P4458" s="1">
        <f>MATCH(spotify_data[[#This Row],[album_id]],spotify_data[album_id],0)</f>
        <v>197</v>
      </c>
      <c r="Q4458" s="1" t="s">
        <v>19369</v>
      </c>
      <c r="R4458" s="2">
        <v>40179</v>
      </c>
      <c r="S4458" s="7">
        <f ca="1">+TODAY()-spotify_data[[#This Row],[Fecha lanzamiento Album]]</f>
        <v>5852</v>
      </c>
      <c r="T4458" s="7">
        <f ca="1">+spotify_data[[#This Row],[Antigüedad Album Dias]]/60</f>
        <v>97.533333333333331</v>
      </c>
      <c r="U4458" s="8">
        <f ca="1">spotify_data[[#This Row],[Antigüedad Album Meses]]/12</f>
        <v>8.1277777777777782</v>
      </c>
      <c r="V4458">
        <v>13</v>
      </c>
      <c r="W4458" s="1" t="s">
        <v>20</v>
      </c>
      <c r="X4458" s="1" t="str">
        <f>+IF(spotify_data[[#This Row],[album_type]]="album","Album",IF(spotify_data[[#This Row],[album_type]]="single","Single","Compilation"))</f>
        <v>Album</v>
      </c>
      <c r="Y4458">
        <v>445</v>
      </c>
    </row>
    <row r="4459" spans="1:25" x14ac:dyDescent="0.3">
      <c r="A4459" s="1" t="s">
        <v>19990</v>
      </c>
      <c r="B4459" s="1">
        <v>6244</v>
      </c>
      <c r="C4459" s="1" t="s">
        <v>19991</v>
      </c>
      <c r="D4459">
        <v>3</v>
      </c>
      <c r="E4459">
        <v>57</v>
      </c>
      <c r="F4459" s="10">
        <f>spotify_data[[#This Row],[track_popularity]]/100</f>
        <v>0.56999999999999995</v>
      </c>
      <c r="G4459" s="9" t="b">
        <v>1</v>
      </c>
      <c r="H4459" s="1">
        <f>+IF(spotify_data[[#This Row],[explicit]]=FALSE,0,1)</f>
        <v>1</v>
      </c>
      <c r="I4459" s="1" t="s">
        <v>898</v>
      </c>
      <c r="J4459" s="7">
        <f>MATCH(spotify_data[[#This Row],[artist_name]],spotify_data[artist_name],0)</f>
        <v>34</v>
      </c>
      <c r="K4459">
        <v>88</v>
      </c>
      <c r="L4459" s="10">
        <f>spotify_data[[#This Row],[artist_popularity]]/100</f>
        <v>0.88</v>
      </c>
      <c r="M4459">
        <v>42256604</v>
      </c>
      <c r="N4459" s="1" t="s">
        <v>899</v>
      </c>
      <c r="O4459" s="1" t="s">
        <v>19979</v>
      </c>
      <c r="P4459" s="1">
        <f>MATCH(spotify_data[[#This Row],[album_id]],spotify_data[album_id],0)</f>
        <v>198</v>
      </c>
      <c r="Q4459" s="1" t="s">
        <v>19980</v>
      </c>
      <c r="R4459" s="2">
        <v>40122</v>
      </c>
      <c r="S4459" s="7">
        <f ca="1">+TODAY()-spotify_data[[#This Row],[Fecha lanzamiento Album]]</f>
        <v>5909</v>
      </c>
      <c r="T4459" s="7">
        <f ca="1">+spotify_data[[#This Row],[Antigüedad Album Dias]]/60</f>
        <v>98.483333333333334</v>
      </c>
      <c r="U4459" s="8">
        <f ca="1">spotify_data[[#This Row],[Antigüedad Album Meses]]/12</f>
        <v>8.2069444444444439</v>
      </c>
      <c r="V4459">
        <v>23</v>
      </c>
      <c r="W4459" s="1" t="s">
        <v>20</v>
      </c>
      <c r="X4459" s="1" t="str">
        <f>+IF(spotify_data[[#This Row],[album_type]]="album","Album",IF(spotify_data[[#This Row],[album_type]]="single","Single","Compilation"))</f>
        <v>Album</v>
      </c>
      <c r="Y4459">
        <v>347</v>
      </c>
    </row>
    <row r="4460" spans="1:25" x14ac:dyDescent="0.3">
      <c r="A4460" s="1" t="s">
        <v>20489</v>
      </c>
      <c r="B4460" s="1">
        <v>2225</v>
      </c>
      <c r="C4460" s="1" t="s">
        <v>20490</v>
      </c>
      <c r="D4460">
        <v>2</v>
      </c>
      <c r="E4460">
        <v>57</v>
      </c>
      <c r="F4460" s="10">
        <f>spotify_data[[#This Row],[track_popularity]]/100</f>
        <v>0.56999999999999995</v>
      </c>
      <c r="G4460" s="9" t="b">
        <v>1</v>
      </c>
      <c r="H4460" s="1">
        <f>+IF(spotify_data[[#This Row],[explicit]]=FALSE,0,1)</f>
        <v>1</v>
      </c>
      <c r="I4460" s="1" t="s">
        <v>20491</v>
      </c>
      <c r="J4460" s="7">
        <f>MATCH(spotify_data[[#This Row],[artist_name]],spotify_data[artist_name],0)</f>
        <v>4459</v>
      </c>
      <c r="K4460">
        <v>45</v>
      </c>
      <c r="L4460" s="10">
        <f>spotify_data[[#This Row],[artist_popularity]]/100</f>
        <v>0.45</v>
      </c>
      <c r="M4460">
        <v>213395</v>
      </c>
      <c r="N4460" s="1" t="s">
        <v>20492</v>
      </c>
      <c r="O4460" s="1" t="s">
        <v>20493</v>
      </c>
      <c r="P4460" s="1">
        <f>MATCH(spotify_data[[#This Row],[album_id]],spotify_data[album_id],0)</f>
        <v>4459</v>
      </c>
      <c r="Q4460" s="1" t="s">
        <v>20494</v>
      </c>
      <c r="R4460" s="2">
        <v>39630</v>
      </c>
      <c r="S4460" s="7">
        <f ca="1">+TODAY()-spotify_data[[#This Row],[Fecha lanzamiento Album]]</f>
        <v>6401</v>
      </c>
      <c r="T4460" s="7">
        <f ca="1">+spotify_data[[#This Row],[Antigüedad Album Dias]]/60</f>
        <v>106.68333333333334</v>
      </c>
      <c r="U4460" s="8">
        <f ca="1">spotify_data[[#This Row],[Antigüedad Album Meses]]/12</f>
        <v>8.8902777777777775</v>
      </c>
      <c r="V4460">
        <v>15</v>
      </c>
      <c r="W4460" s="1" t="s">
        <v>20</v>
      </c>
      <c r="X4460" s="1" t="str">
        <f>+IF(spotify_data[[#This Row],[album_type]]="album","Album",IF(spotify_data[[#This Row],[album_type]]="single","Single","Compilation"))</f>
        <v>Album</v>
      </c>
      <c r="Y4460">
        <v>382</v>
      </c>
    </row>
    <row r="4461" spans="1:25" x14ac:dyDescent="0.3">
      <c r="A4461" s="1" t="s">
        <v>20883</v>
      </c>
      <c r="B4461" s="1">
        <v>4322</v>
      </c>
      <c r="C4461" s="1" t="s">
        <v>12956</v>
      </c>
      <c r="D4461">
        <v>12</v>
      </c>
      <c r="E4461">
        <v>57</v>
      </c>
      <c r="F4461" s="10">
        <f>spotify_data[[#This Row],[track_popularity]]/100</f>
        <v>0.56999999999999995</v>
      </c>
      <c r="G4461" s="9" t="b">
        <v>0</v>
      </c>
      <c r="H4461" s="1">
        <f>+IF(spotify_data[[#This Row],[explicit]]=FALSE,0,1)</f>
        <v>0</v>
      </c>
      <c r="I4461" s="1" t="s">
        <v>1608</v>
      </c>
      <c r="J4461" s="7">
        <f>MATCH(spotify_data[[#This Row],[artist_name]],spotify_data[artist_name],0)</f>
        <v>1807</v>
      </c>
      <c r="K4461">
        <v>77</v>
      </c>
      <c r="L4461" s="10">
        <f>spotify_data[[#This Row],[artist_popularity]]/100</f>
        <v>0.77</v>
      </c>
      <c r="M4461">
        <v>4777574</v>
      </c>
      <c r="N4461" s="1" t="s">
        <v>1609</v>
      </c>
      <c r="O4461" s="1" t="s">
        <v>20884</v>
      </c>
      <c r="P4461" s="1">
        <f>MATCH(spotify_data[[#This Row],[album_id]],spotify_data[album_id],0)</f>
        <v>4460</v>
      </c>
      <c r="Q4461" s="1" t="s">
        <v>20885</v>
      </c>
      <c r="R4461" s="2">
        <v>39083</v>
      </c>
      <c r="S4461" s="7">
        <f ca="1">+TODAY()-spotify_data[[#This Row],[Fecha lanzamiento Album]]</f>
        <v>6948</v>
      </c>
      <c r="T4461" s="7">
        <f ca="1">+spotify_data[[#This Row],[Antigüedad Album Dias]]/60</f>
        <v>115.8</v>
      </c>
      <c r="U4461" s="8">
        <f ca="1">spotify_data[[#This Row],[Antigüedad Album Meses]]/12</f>
        <v>9.65</v>
      </c>
      <c r="V4461">
        <v>13</v>
      </c>
      <c r="W4461" s="1" t="s">
        <v>20</v>
      </c>
      <c r="X4461" s="1" t="str">
        <f>+IF(spotify_data[[#This Row],[album_type]]="album","Album",IF(spotify_data[[#This Row],[album_type]]="single","Single","Compilation"))</f>
        <v>Album</v>
      </c>
      <c r="Y4461">
        <v>402</v>
      </c>
    </row>
    <row r="4462" spans="1:25" x14ac:dyDescent="0.3">
      <c r="A4462" s="1" t="s">
        <v>21162</v>
      </c>
      <c r="B4462" s="1">
        <v>2406</v>
      </c>
      <c r="C4462" s="1" t="s">
        <v>21163</v>
      </c>
      <c r="D4462">
        <v>1</v>
      </c>
      <c r="E4462">
        <v>57</v>
      </c>
      <c r="F4462" s="10">
        <f>spotify_data[[#This Row],[track_popularity]]/100</f>
        <v>0.56999999999999995</v>
      </c>
      <c r="G4462" s="9" t="b">
        <v>0</v>
      </c>
      <c r="H4462" s="1">
        <f>+IF(spotify_data[[#This Row],[explicit]]=FALSE,0,1)</f>
        <v>0</v>
      </c>
      <c r="I4462" s="1" t="s">
        <v>7418</v>
      </c>
      <c r="J4462" s="7">
        <f>MATCH(spotify_data[[#This Row],[artist_name]],spotify_data[artist_name],0)</f>
        <v>3389</v>
      </c>
      <c r="K4462">
        <v>63</v>
      </c>
      <c r="L4462" s="10">
        <f>spotify_data[[#This Row],[artist_popularity]]/100</f>
        <v>0.63</v>
      </c>
      <c r="M4462">
        <v>430274</v>
      </c>
      <c r="N4462" s="1" t="s">
        <v>1609</v>
      </c>
      <c r="O4462" s="1" t="s">
        <v>21164</v>
      </c>
      <c r="P4462" s="1">
        <f>MATCH(spotify_data[[#This Row],[album_id]],spotify_data[album_id],0)</f>
        <v>4461</v>
      </c>
      <c r="Q4462" s="1" t="s">
        <v>21165</v>
      </c>
      <c r="R4462" s="2">
        <v>38845</v>
      </c>
      <c r="S4462" s="7">
        <f ca="1">+TODAY()-spotify_data[[#This Row],[Fecha lanzamiento Album]]</f>
        <v>7186</v>
      </c>
      <c r="T4462" s="7">
        <f ca="1">+spotify_data[[#This Row],[Antigüedad Album Dias]]/60</f>
        <v>119.76666666666667</v>
      </c>
      <c r="U4462" s="8">
        <f ca="1">spotify_data[[#This Row],[Antigüedad Album Meses]]/12</f>
        <v>9.9805555555555561</v>
      </c>
      <c r="V4462">
        <v>21</v>
      </c>
      <c r="W4462" s="1" t="s">
        <v>20</v>
      </c>
      <c r="X4462" s="1" t="str">
        <f>+IF(spotify_data[[#This Row],[album_type]]="album","Album",IF(spotify_data[[#This Row],[album_type]]="single","Single","Compilation"))</f>
        <v>Album</v>
      </c>
      <c r="Y4462">
        <v>86</v>
      </c>
    </row>
    <row r="4463" spans="1:25" x14ac:dyDescent="0.3">
      <c r="A4463" s="1" t="s">
        <v>21172</v>
      </c>
      <c r="B4463" s="1">
        <v>8310</v>
      </c>
      <c r="C4463" s="1" t="s">
        <v>21173</v>
      </c>
      <c r="D4463">
        <v>4</v>
      </c>
      <c r="E4463">
        <v>57</v>
      </c>
      <c r="F4463" s="10">
        <f>spotify_data[[#This Row],[track_popularity]]/100</f>
        <v>0.56999999999999995</v>
      </c>
      <c r="G4463" s="9" t="b">
        <v>0</v>
      </c>
      <c r="H4463" s="1">
        <f>+IF(spotify_data[[#This Row],[explicit]]=FALSE,0,1)</f>
        <v>0</v>
      </c>
      <c r="I4463" s="1" t="s">
        <v>15006</v>
      </c>
      <c r="J4463" s="7">
        <f>MATCH(spotify_data[[#This Row],[artist_name]],spotify_data[artist_name],0)</f>
        <v>3212</v>
      </c>
      <c r="K4463">
        <v>65</v>
      </c>
      <c r="L4463" s="10">
        <f>spotify_data[[#This Row],[artist_popularity]]/100</f>
        <v>0.65</v>
      </c>
      <c r="M4463">
        <v>189122</v>
      </c>
      <c r="N4463" s="1" t="s">
        <v>10139</v>
      </c>
      <c r="O4463" s="1" t="s">
        <v>21174</v>
      </c>
      <c r="P4463" s="1">
        <f>MATCH(spotify_data[[#This Row],[album_id]],spotify_data[album_id],0)</f>
        <v>4462</v>
      </c>
      <c r="Q4463" s="1" t="s">
        <v>21175</v>
      </c>
      <c r="R4463" s="2">
        <v>38796</v>
      </c>
      <c r="S4463" s="7">
        <f ca="1">+TODAY()-spotify_data[[#This Row],[Fecha lanzamiento Album]]</f>
        <v>7235</v>
      </c>
      <c r="T4463" s="7">
        <f ca="1">+spotify_data[[#This Row],[Antigüedad Album Dias]]/60</f>
        <v>120.58333333333333</v>
      </c>
      <c r="U4463" s="8">
        <f ca="1">spotify_data[[#This Row],[Antigüedad Album Meses]]/12</f>
        <v>10.048611111111111</v>
      </c>
      <c r="V4463">
        <v>25</v>
      </c>
      <c r="W4463" s="1" t="s">
        <v>20</v>
      </c>
      <c r="X4463" s="1" t="str">
        <f>+IF(spotify_data[[#This Row],[album_type]]="album","Album",IF(spotify_data[[#This Row],[album_type]]="single","Single","Compilation"))</f>
        <v>Album</v>
      </c>
      <c r="Y4463">
        <v>285</v>
      </c>
    </row>
    <row r="4464" spans="1:25" x14ac:dyDescent="0.3">
      <c r="A4464" s="1" t="s">
        <v>21238</v>
      </c>
      <c r="B4464" s="1">
        <v>3018</v>
      </c>
      <c r="C4464" s="1" t="s">
        <v>21239</v>
      </c>
      <c r="D4464">
        <v>6</v>
      </c>
      <c r="E4464">
        <v>57</v>
      </c>
      <c r="F4464" s="10">
        <f>spotify_data[[#This Row],[track_popularity]]/100</f>
        <v>0.56999999999999995</v>
      </c>
      <c r="G4464" s="9" t="b">
        <v>1</v>
      </c>
      <c r="H4464" s="1">
        <f>+IF(spotify_data[[#This Row],[explicit]]=FALSE,0,1)</f>
        <v>1</v>
      </c>
      <c r="I4464" s="1" t="s">
        <v>6867</v>
      </c>
      <c r="J4464" s="7">
        <f>MATCH(spotify_data[[#This Row],[artist_name]],spotify_data[artist_name],0)</f>
        <v>574</v>
      </c>
      <c r="K4464">
        <v>70</v>
      </c>
      <c r="L4464" s="10">
        <f>spotify_data[[#This Row],[artist_popularity]]/100</f>
        <v>0.7</v>
      </c>
      <c r="M4464">
        <v>5199185</v>
      </c>
      <c r="N4464" s="1" t="s">
        <v>6868</v>
      </c>
      <c r="O4464" s="1" t="s">
        <v>21240</v>
      </c>
      <c r="P4464" s="1">
        <f>MATCH(spotify_data[[#This Row],[album_id]],spotify_data[album_id],0)</f>
        <v>4463</v>
      </c>
      <c r="Q4464" s="1" t="s">
        <v>21241</v>
      </c>
      <c r="R4464" s="2">
        <v>38718</v>
      </c>
      <c r="S4464" s="7">
        <f ca="1">+TODAY()-spotify_data[[#This Row],[Fecha lanzamiento Album]]</f>
        <v>7313</v>
      </c>
      <c r="T4464" s="7">
        <f ca="1">+spotify_data[[#This Row],[Antigüedad Album Dias]]/60</f>
        <v>121.88333333333334</v>
      </c>
      <c r="U4464" s="8">
        <f ca="1">spotify_data[[#This Row],[Antigüedad Album Meses]]/12</f>
        <v>10.156944444444445</v>
      </c>
      <c r="V4464">
        <v>16</v>
      </c>
      <c r="W4464" s="1" t="s">
        <v>20</v>
      </c>
      <c r="X4464" s="1" t="str">
        <f>+IF(spotify_data[[#This Row],[album_type]]="album","Album",IF(spotify_data[[#This Row],[album_type]]="single","Single","Compilation"))</f>
        <v>Album</v>
      </c>
      <c r="Y4464">
        <v>396</v>
      </c>
    </row>
    <row r="4465" spans="1:25" x14ac:dyDescent="0.3">
      <c r="A4465" s="1" t="s">
        <v>21269</v>
      </c>
      <c r="B4465" s="1">
        <v>6672</v>
      </c>
      <c r="C4465" s="1" t="s">
        <v>21270</v>
      </c>
      <c r="D4465">
        <v>8</v>
      </c>
      <c r="E4465">
        <v>57</v>
      </c>
      <c r="F4465" s="10">
        <f>spotify_data[[#This Row],[track_popularity]]/100</f>
        <v>0.56999999999999995</v>
      </c>
      <c r="G4465" s="9" t="b">
        <v>0</v>
      </c>
      <c r="H4465" s="1">
        <f>+IF(spotify_data[[#This Row],[explicit]]=FALSE,0,1)</f>
        <v>0</v>
      </c>
      <c r="I4465" s="1" t="s">
        <v>21271</v>
      </c>
      <c r="J4465" s="7">
        <f>MATCH(spotify_data[[#This Row],[artist_name]],spotify_data[artist_name],0)</f>
        <v>4464</v>
      </c>
      <c r="K4465">
        <v>59</v>
      </c>
      <c r="L4465" s="10">
        <f>spotify_data[[#This Row],[artist_popularity]]/100</f>
        <v>0.59</v>
      </c>
      <c r="M4465">
        <v>133868</v>
      </c>
      <c r="N4465" s="1" t="s">
        <v>23</v>
      </c>
      <c r="O4465" s="1" t="s">
        <v>21272</v>
      </c>
      <c r="P4465" s="1">
        <f>MATCH(spotify_data[[#This Row],[album_id]],spotify_data[album_id],0)</f>
        <v>4464</v>
      </c>
      <c r="Q4465" s="1" t="s">
        <v>21273</v>
      </c>
      <c r="R4465" s="2">
        <v>38718</v>
      </c>
      <c r="S4465" s="7">
        <f ca="1">+TODAY()-spotify_data[[#This Row],[Fecha lanzamiento Album]]</f>
        <v>7313</v>
      </c>
      <c r="T4465" s="7">
        <f ca="1">+spotify_data[[#This Row],[Antigüedad Album Dias]]/60</f>
        <v>121.88333333333334</v>
      </c>
      <c r="U4465" s="8">
        <f ca="1">spotify_data[[#This Row],[Antigüedad Album Meses]]/12</f>
        <v>10.156944444444445</v>
      </c>
      <c r="V4465">
        <v>13</v>
      </c>
      <c r="W4465" s="1" t="s">
        <v>1932</v>
      </c>
      <c r="X4465" s="1" t="str">
        <f>+IF(spotify_data[[#This Row],[album_type]]="album","Album",IF(spotify_data[[#This Row],[album_type]]="single","Single","Compilation"))</f>
        <v>Compilation</v>
      </c>
      <c r="Y4465">
        <v>345</v>
      </c>
    </row>
    <row r="4466" spans="1:25" x14ac:dyDescent="0.3">
      <c r="A4466" s="1" t="s">
        <v>21373</v>
      </c>
      <c r="B4466" s="1">
        <v>4994</v>
      </c>
      <c r="C4466" s="1" t="s">
        <v>21374</v>
      </c>
      <c r="D4466">
        <v>12</v>
      </c>
      <c r="E4466">
        <v>57</v>
      </c>
      <c r="F4466" s="10">
        <f>spotify_data[[#This Row],[track_popularity]]/100</f>
        <v>0.56999999999999995</v>
      </c>
      <c r="G4466" s="9" t="b">
        <v>0</v>
      </c>
      <c r="H4466" s="1">
        <f>+IF(spotify_data[[#This Row],[explicit]]=FALSE,0,1)</f>
        <v>0</v>
      </c>
      <c r="I4466" s="1" t="s">
        <v>16438</v>
      </c>
      <c r="J4466" s="7">
        <f>MATCH(spotify_data[[#This Row],[artist_name]],spotify_data[artist_name],0)</f>
        <v>3395</v>
      </c>
      <c r="K4466">
        <v>64</v>
      </c>
      <c r="L4466" s="10">
        <f>spotify_data[[#This Row],[artist_popularity]]/100</f>
        <v>0.64</v>
      </c>
      <c r="M4466">
        <v>2898320</v>
      </c>
      <c r="N4466" s="1" t="s">
        <v>395</v>
      </c>
      <c r="O4466" s="1" t="s">
        <v>21371</v>
      </c>
      <c r="P4466" s="1">
        <f>MATCH(spotify_data[[#This Row],[album_id]],spotify_data[album_id],0)</f>
        <v>3395</v>
      </c>
      <c r="Q4466" s="1" t="s">
        <v>21372</v>
      </c>
      <c r="R4466" s="2">
        <v>38580</v>
      </c>
      <c r="S4466" s="7">
        <f ca="1">+TODAY()-spotify_data[[#This Row],[Fecha lanzamiento Album]]</f>
        <v>7451</v>
      </c>
      <c r="T4466" s="7">
        <f ca="1">+spotify_data[[#This Row],[Antigüedad Album Dias]]/60</f>
        <v>124.18333333333334</v>
      </c>
      <c r="U4466" s="8">
        <f ca="1">spotify_data[[#This Row],[Antigüedad Album Meses]]/12</f>
        <v>10.348611111111111</v>
      </c>
      <c r="V4466">
        <v>21</v>
      </c>
      <c r="W4466" s="1" t="s">
        <v>20</v>
      </c>
      <c r="X4466" s="1" t="str">
        <f>+IF(spotify_data[[#This Row],[album_type]]="album","Album",IF(spotify_data[[#This Row],[album_type]]="single","Single","Compilation"))</f>
        <v>Album</v>
      </c>
      <c r="Y4466">
        <v>411</v>
      </c>
    </row>
    <row r="4467" spans="1:25" x14ac:dyDescent="0.3">
      <c r="A4467" s="1" t="s">
        <v>21380</v>
      </c>
      <c r="B4467" s="1">
        <v>3456</v>
      </c>
      <c r="C4467" s="1" t="s">
        <v>5516</v>
      </c>
      <c r="D4467">
        <v>1</v>
      </c>
      <c r="E4467">
        <v>57</v>
      </c>
      <c r="F4467" s="10">
        <f>spotify_data[[#This Row],[track_popularity]]/100</f>
        <v>0.56999999999999995</v>
      </c>
      <c r="G4467" s="9" t="b">
        <v>0</v>
      </c>
      <c r="H4467" s="1">
        <f>+IF(spotify_data[[#This Row],[explicit]]=FALSE,0,1)</f>
        <v>0</v>
      </c>
      <c r="I4467" s="1" t="s">
        <v>17236</v>
      </c>
      <c r="J4467" s="7">
        <f>MATCH(spotify_data[[#This Row],[artist_name]],spotify_data[artist_name],0)</f>
        <v>1473</v>
      </c>
      <c r="K4467">
        <v>70</v>
      </c>
      <c r="L4467" s="10">
        <f>spotify_data[[#This Row],[artist_popularity]]/100</f>
        <v>0.7</v>
      </c>
      <c r="M4467">
        <v>3297399</v>
      </c>
      <c r="N4467" s="1" t="s">
        <v>23</v>
      </c>
      <c r="O4467" s="1" t="s">
        <v>21381</v>
      </c>
      <c r="P4467" s="1">
        <f>MATCH(spotify_data[[#This Row],[album_id]],spotify_data[album_id],0)</f>
        <v>1473</v>
      </c>
      <c r="Q4467" s="1" t="s">
        <v>21382</v>
      </c>
      <c r="R4467" s="2">
        <v>38572</v>
      </c>
      <c r="S4467" s="7">
        <f ca="1">+TODAY()-spotify_data[[#This Row],[Fecha lanzamiento Album]]</f>
        <v>7459</v>
      </c>
      <c r="T4467" s="7">
        <f ca="1">+spotify_data[[#This Row],[Antigüedad Album Dias]]/60</f>
        <v>124.31666666666666</v>
      </c>
      <c r="U4467" s="8">
        <f ca="1">spotify_data[[#This Row],[Antigüedad Album Meses]]/12</f>
        <v>10.359722222222222</v>
      </c>
      <c r="V4467">
        <v>10</v>
      </c>
      <c r="W4467" s="1" t="s">
        <v>20</v>
      </c>
      <c r="X4467" s="1" t="str">
        <f>+IF(spotify_data[[#This Row],[album_type]]="album","Album",IF(spotify_data[[#This Row],[album_type]]="single","Single","Compilation"))</f>
        <v>Album</v>
      </c>
      <c r="Y4467">
        <v>405</v>
      </c>
    </row>
    <row r="4468" spans="1:25" x14ac:dyDescent="0.3">
      <c r="A4468" s="1" t="s">
        <v>21385</v>
      </c>
      <c r="B4468" s="1">
        <v>6001</v>
      </c>
      <c r="C4468" s="1" t="s">
        <v>21386</v>
      </c>
      <c r="D4468">
        <v>3</v>
      </c>
      <c r="E4468">
        <v>57</v>
      </c>
      <c r="F4468" s="10">
        <f>spotify_data[[#This Row],[track_popularity]]/100</f>
        <v>0.56999999999999995</v>
      </c>
      <c r="G4468" s="9" t="b">
        <v>0</v>
      </c>
      <c r="H4468" s="1">
        <f>+IF(spotify_data[[#This Row],[explicit]]=FALSE,0,1)</f>
        <v>0</v>
      </c>
      <c r="I4468" s="1" t="s">
        <v>21387</v>
      </c>
      <c r="J4468" s="7">
        <f>MATCH(spotify_data[[#This Row],[artist_name]],spotify_data[artist_name],0)</f>
        <v>2353</v>
      </c>
      <c r="K4468">
        <v>58</v>
      </c>
      <c r="L4468" s="10">
        <f>spotify_data[[#This Row],[artist_popularity]]/100</f>
        <v>0.57999999999999996</v>
      </c>
      <c r="M4468">
        <v>694334</v>
      </c>
      <c r="N4468" s="1" t="s">
        <v>23</v>
      </c>
      <c r="O4468" s="1" t="s">
        <v>21388</v>
      </c>
      <c r="P4468" s="1">
        <f>MATCH(spotify_data[[#This Row],[album_id]],spotify_data[album_id],0)</f>
        <v>2353</v>
      </c>
      <c r="Q4468" s="1" t="s">
        <v>21389</v>
      </c>
      <c r="R4468" s="2">
        <v>38565</v>
      </c>
      <c r="S4468" s="7">
        <f ca="1">+TODAY()-spotify_data[[#This Row],[Fecha lanzamiento Album]]</f>
        <v>7466</v>
      </c>
      <c r="T4468" s="7">
        <f ca="1">+spotify_data[[#This Row],[Antigüedad Album Dias]]/60</f>
        <v>124.43333333333334</v>
      </c>
      <c r="U4468" s="8">
        <f ca="1">spotify_data[[#This Row],[Antigüedad Album Meses]]/12</f>
        <v>10.369444444444445</v>
      </c>
      <c r="V4468">
        <v>16</v>
      </c>
      <c r="W4468" s="1" t="s">
        <v>20</v>
      </c>
      <c r="X4468" s="1" t="str">
        <f>+IF(spotify_data[[#This Row],[album_type]]="album","Album",IF(spotify_data[[#This Row],[album_type]]="single","Single","Compilation"))</f>
        <v>Album</v>
      </c>
      <c r="Y4468">
        <v>32</v>
      </c>
    </row>
    <row r="4469" spans="1:25" x14ac:dyDescent="0.3">
      <c r="A4469" s="1" t="s">
        <v>21643</v>
      </c>
      <c r="B4469" s="1">
        <v>1857</v>
      </c>
      <c r="C4469" s="1" t="s">
        <v>21644</v>
      </c>
      <c r="D4469">
        <v>5</v>
      </c>
      <c r="E4469">
        <v>57</v>
      </c>
      <c r="F4469" s="10">
        <f>spotify_data[[#This Row],[track_popularity]]/100</f>
        <v>0.56999999999999995</v>
      </c>
      <c r="G4469" s="9" t="b">
        <v>0</v>
      </c>
      <c r="H4469" s="1">
        <f>+IF(spotify_data[[#This Row],[explicit]]=FALSE,0,1)</f>
        <v>0</v>
      </c>
      <c r="I4469" s="1" t="s">
        <v>6845</v>
      </c>
      <c r="J4469" s="7">
        <f>MATCH(spotify_data[[#This Row],[artist_name]],spotify_data[artist_name],0)</f>
        <v>3400</v>
      </c>
      <c r="K4469">
        <v>70</v>
      </c>
      <c r="L4469" s="10">
        <f>spotify_data[[#This Row],[artist_popularity]]/100</f>
        <v>0.7</v>
      </c>
      <c r="M4469">
        <v>1604690</v>
      </c>
      <c r="N4469" s="1" t="s">
        <v>1609</v>
      </c>
      <c r="O4469" s="1" t="s">
        <v>21641</v>
      </c>
      <c r="P4469" s="1">
        <f>MATCH(spotify_data[[#This Row],[album_id]],spotify_data[album_id],0)</f>
        <v>4188</v>
      </c>
      <c r="Q4469" s="1" t="s">
        <v>21642</v>
      </c>
      <c r="R4469" s="2">
        <v>38132</v>
      </c>
      <c r="S4469" s="7">
        <f ca="1">+TODAY()-spotify_data[[#This Row],[Fecha lanzamiento Album]]</f>
        <v>7899</v>
      </c>
      <c r="T4469" s="7">
        <f ca="1">+spotify_data[[#This Row],[Antigüedad Album Dias]]/60</f>
        <v>131.65</v>
      </c>
      <c r="U4469" s="8">
        <f ca="1">spotify_data[[#This Row],[Antigüedad Album Meses]]/12</f>
        <v>10.970833333333333</v>
      </c>
      <c r="V4469">
        <v>21</v>
      </c>
      <c r="W4469" s="1" t="s">
        <v>1932</v>
      </c>
      <c r="X4469" s="1" t="str">
        <f>+IF(spotify_data[[#This Row],[album_type]]="album","Album",IF(spotify_data[[#This Row],[album_type]]="single","Single","Compilation"))</f>
        <v>Compilation</v>
      </c>
      <c r="Y4469">
        <v>162</v>
      </c>
    </row>
    <row r="4470" spans="1:25" x14ac:dyDescent="0.3">
      <c r="A4470" s="1" t="s">
        <v>21722</v>
      </c>
      <c r="B4470" s="1">
        <v>4469</v>
      </c>
      <c r="C4470" s="1" t="s">
        <v>21723</v>
      </c>
      <c r="D4470">
        <v>1</v>
      </c>
      <c r="E4470">
        <v>57</v>
      </c>
      <c r="F4470" s="10">
        <f>spotify_data[[#This Row],[track_popularity]]/100</f>
        <v>0.56999999999999995</v>
      </c>
      <c r="G4470" s="9" t="b">
        <v>0</v>
      </c>
      <c r="H4470" s="1">
        <f>+IF(spotify_data[[#This Row],[explicit]]=FALSE,0,1)</f>
        <v>0</v>
      </c>
      <c r="I4470" s="1" t="s">
        <v>1608</v>
      </c>
      <c r="J4470" s="7">
        <f>MATCH(spotify_data[[#This Row],[artist_name]],spotify_data[artist_name],0)</f>
        <v>1807</v>
      </c>
      <c r="K4470">
        <v>77</v>
      </c>
      <c r="L4470" s="10">
        <f>spotify_data[[#This Row],[artist_popularity]]/100</f>
        <v>0.77</v>
      </c>
      <c r="M4470">
        <v>4779199</v>
      </c>
      <c r="N4470" s="1" t="s">
        <v>1609</v>
      </c>
      <c r="O4470" s="1" t="s">
        <v>21724</v>
      </c>
      <c r="P4470" s="1">
        <f>MATCH(spotify_data[[#This Row],[album_id]],spotify_data[album_id],0)</f>
        <v>4469</v>
      </c>
      <c r="Q4470" s="1" t="s">
        <v>21725</v>
      </c>
      <c r="R4470" s="2">
        <v>37957</v>
      </c>
      <c r="S4470" s="7">
        <f ca="1">+TODAY()-spotify_data[[#This Row],[Fecha lanzamiento Album]]</f>
        <v>8074</v>
      </c>
      <c r="T4470" s="7">
        <f ca="1">+spotify_data[[#This Row],[Antigüedad Album Dias]]/60</f>
        <v>134.56666666666666</v>
      </c>
      <c r="U4470" s="8">
        <f ca="1">spotify_data[[#This Row],[Antigüedad Album Meses]]/12</f>
        <v>11.213888888888889</v>
      </c>
      <c r="V4470">
        <v>11</v>
      </c>
      <c r="W4470" s="1" t="s">
        <v>20</v>
      </c>
      <c r="X4470" s="1" t="str">
        <f>+IF(spotify_data[[#This Row],[album_type]]="album","Album",IF(spotify_data[[#This Row],[album_type]]="single","Single","Compilation"))</f>
        <v>Album</v>
      </c>
      <c r="Y4470">
        <v>806</v>
      </c>
    </row>
    <row r="4471" spans="1:25" x14ac:dyDescent="0.3">
      <c r="A4471" s="1" t="s">
        <v>21850</v>
      </c>
      <c r="B4471" s="1">
        <v>1221</v>
      </c>
      <c r="C4471" s="1" t="s">
        <v>21845</v>
      </c>
      <c r="D4471">
        <v>3</v>
      </c>
      <c r="E4471">
        <v>57</v>
      </c>
      <c r="F4471" s="10">
        <f>spotify_data[[#This Row],[track_popularity]]/100</f>
        <v>0.56999999999999995</v>
      </c>
      <c r="G4471" s="9" t="b">
        <v>1</v>
      </c>
      <c r="H4471" s="1">
        <f>+IF(spotify_data[[#This Row],[explicit]]=FALSE,0,1)</f>
        <v>1</v>
      </c>
      <c r="I4471" s="1" t="s">
        <v>21846</v>
      </c>
      <c r="J4471" s="7">
        <f>MATCH(spotify_data[[#This Row],[artist_name]],spotify_data[artist_name],0)</f>
        <v>468</v>
      </c>
      <c r="K4471">
        <v>73</v>
      </c>
      <c r="L4471" s="10">
        <f>spotify_data[[#This Row],[artist_popularity]]/100</f>
        <v>0.73</v>
      </c>
      <c r="M4471">
        <v>3382362</v>
      </c>
      <c r="N4471" s="1" t="s">
        <v>21847</v>
      </c>
      <c r="O4471" s="1" t="s">
        <v>21851</v>
      </c>
      <c r="P4471" s="1">
        <f>MATCH(spotify_data[[#This Row],[album_id]],spotify_data[album_id],0)</f>
        <v>4470</v>
      </c>
      <c r="Q4471" s="1" t="s">
        <v>21852</v>
      </c>
      <c r="R4471" s="2">
        <v>37802</v>
      </c>
      <c r="S4471" s="7">
        <f ca="1">+TODAY()-spotify_data[[#This Row],[Fecha lanzamiento Album]]</f>
        <v>8229</v>
      </c>
      <c r="T4471" s="7">
        <f ca="1">+spotify_data[[#This Row],[Antigüedad Album Dias]]/60</f>
        <v>137.15</v>
      </c>
      <c r="U4471" s="8">
        <f ca="1">spotify_data[[#This Row],[Antigüedad Album Meses]]/12</f>
        <v>11.429166666666667</v>
      </c>
      <c r="V4471">
        <v>4</v>
      </c>
      <c r="W4471" s="1" t="s">
        <v>21</v>
      </c>
      <c r="X4471" s="1" t="str">
        <f>+IF(spotify_data[[#This Row],[album_type]]="album","Album",IF(spotify_data[[#This Row],[album_type]]="single","Single","Compilation"))</f>
        <v>Single</v>
      </c>
      <c r="Y4471">
        <v>398</v>
      </c>
    </row>
    <row r="4472" spans="1:25" x14ac:dyDescent="0.3">
      <c r="A4472" s="1" t="s">
        <v>21904</v>
      </c>
      <c r="B4472" s="1">
        <v>5858</v>
      </c>
      <c r="C4472" s="1" t="s">
        <v>21905</v>
      </c>
      <c r="D4472">
        <v>2</v>
      </c>
      <c r="E4472">
        <v>57</v>
      </c>
      <c r="F4472" s="10">
        <f>spotify_data[[#This Row],[track_popularity]]/100</f>
        <v>0.56999999999999995</v>
      </c>
      <c r="G4472" s="9" t="b">
        <v>0</v>
      </c>
      <c r="H4472" s="1">
        <f>+IF(spotify_data[[#This Row],[explicit]]=FALSE,0,1)</f>
        <v>0</v>
      </c>
      <c r="I4472" s="1" t="s">
        <v>3153</v>
      </c>
      <c r="J4472" s="7">
        <f>MATCH(spotify_data[[#This Row],[artist_name]],spotify_data[artist_name],0)</f>
        <v>78</v>
      </c>
      <c r="K4472">
        <v>88</v>
      </c>
      <c r="L4472" s="10">
        <f>spotify_data[[#This Row],[artist_popularity]]/100</f>
        <v>0.88</v>
      </c>
      <c r="M4472">
        <v>31785695</v>
      </c>
      <c r="N4472" s="1" t="s">
        <v>3154</v>
      </c>
      <c r="O4472" s="1" t="s">
        <v>21900</v>
      </c>
      <c r="P4472" s="1">
        <f>MATCH(spotify_data[[#This Row],[album_id]],spotify_data[album_id],0)</f>
        <v>104</v>
      </c>
      <c r="Q4472" s="1" t="s">
        <v>21901</v>
      </c>
      <c r="R4472" s="2">
        <v>37705</v>
      </c>
      <c r="S4472" s="7">
        <f ca="1">+TODAY()-spotify_data[[#This Row],[Fecha lanzamiento Album]]</f>
        <v>8326</v>
      </c>
      <c r="T4472" s="7">
        <f ca="1">+spotify_data[[#This Row],[Antigüedad Album Dias]]/60</f>
        <v>138.76666666666668</v>
      </c>
      <c r="U4472" s="8">
        <f ca="1">spotify_data[[#This Row],[Antigüedad Album Meses]]/12</f>
        <v>11.56388888888889</v>
      </c>
      <c r="V4472">
        <v>13</v>
      </c>
      <c r="W4472" s="1" t="s">
        <v>20</v>
      </c>
      <c r="X4472" s="1" t="str">
        <f>+IF(spotify_data[[#This Row],[album_type]]="album","Album",IF(spotify_data[[#This Row],[album_type]]="single","Single","Compilation"))</f>
        <v>Album</v>
      </c>
      <c r="Y4472">
        <v>313</v>
      </c>
    </row>
    <row r="4473" spans="1:25" x14ac:dyDescent="0.3">
      <c r="A4473" s="1" t="s">
        <v>21996</v>
      </c>
      <c r="B4473" s="1">
        <v>1788</v>
      </c>
      <c r="C4473" s="1" t="s">
        <v>21997</v>
      </c>
      <c r="D4473">
        <v>1</v>
      </c>
      <c r="E4473">
        <v>57</v>
      </c>
      <c r="F4473" s="10">
        <f>spotify_data[[#This Row],[track_popularity]]/100</f>
        <v>0.56999999999999995</v>
      </c>
      <c r="G4473" s="9" t="b">
        <v>0</v>
      </c>
      <c r="H4473" s="1">
        <f>+IF(spotify_data[[#This Row],[explicit]]=FALSE,0,1)</f>
        <v>0</v>
      </c>
      <c r="I4473" s="1" t="s">
        <v>21998</v>
      </c>
      <c r="J4473" s="7">
        <f>MATCH(spotify_data[[#This Row],[artist_name]],spotify_data[artist_name],0)</f>
        <v>4472</v>
      </c>
      <c r="K4473">
        <v>51</v>
      </c>
      <c r="L4473" s="10">
        <f>spotify_data[[#This Row],[artist_popularity]]/100</f>
        <v>0.51</v>
      </c>
      <c r="M4473">
        <v>541698</v>
      </c>
      <c r="N4473" s="1" t="s">
        <v>23</v>
      </c>
      <c r="O4473" s="1" t="s">
        <v>21999</v>
      </c>
      <c r="P4473" s="1">
        <f>MATCH(spotify_data[[#This Row],[album_id]],spotify_data[album_id],0)</f>
        <v>4472</v>
      </c>
      <c r="Q4473" s="1" t="s">
        <v>21997</v>
      </c>
      <c r="R4473" s="2">
        <v>37622</v>
      </c>
      <c r="S4473" s="7">
        <f ca="1">+TODAY()-spotify_data[[#This Row],[Fecha lanzamiento Album]]</f>
        <v>8409</v>
      </c>
      <c r="T4473" s="7">
        <f ca="1">+spotify_data[[#This Row],[Antigüedad Album Dias]]/60</f>
        <v>140.15</v>
      </c>
      <c r="U4473" s="8">
        <f ca="1">spotify_data[[#This Row],[Antigüedad Album Meses]]/12</f>
        <v>11.679166666666667</v>
      </c>
      <c r="V4473">
        <v>15</v>
      </c>
      <c r="W4473" s="1" t="s">
        <v>20</v>
      </c>
      <c r="X4473" s="1" t="str">
        <f>+IF(spotify_data[[#This Row],[album_type]]="album","Album",IF(spotify_data[[#This Row],[album_type]]="single","Single","Compilation"))</f>
        <v>Album</v>
      </c>
      <c r="Y4473">
        <v>369</v>
      </c>
    </row>
    <row r="4474" spans="1:25" x14ac:dyDescent="0.3">
      <c r="A4474" s="1" t="s">
        <v>22238</v>
      </c>
      <c r="B4474" s="1"/>
      <c r="C4474" s="1" t="s">
        <v>22239</v>
      </c>
      <c r="D4474">
        <v>1</v>
      </c>
      <c r="E4474">
        <v>57</v>
      </c>
      <c r="F4474" s="10">
        <f>spotify_data[[#This Row],[track_popularity]]/100</f>
        <v>0.56999999999999995</v>
      </c>
      <c r="G4474" s="9" t="b">
        <v>0</v>
      </c>
      <c r="H4474" s="1">
        <f>+IF(spotify_data[[#This Row],[explicit]]=FALSE,0,1)</f>
        <v>0</v>
      </c>
      <c r="I4474" s="1" t="s">
        <v>15413</v>
      </c>
      <c r="J4474" s="7">
        <f>MATCH(spotify_data[[#This Row],[artist_name]],spotify_data[artist_name],0)</f>
        <v>4473</v>
      </c>
      <c r="K4474">
        <v>56</v>
      </c>
      <c r="L4474" s="10">
        <f>spotify_data[[#This Row],[artist_popularity]]/100</f>
        <v>0.56000000000000005</v>
      </c>
      <c r="M4474">
        <v>153173</v>
      </c>
      <c r="N4474" s="1" t="s">
        <v>1609</v>
      </c>
      <c r="O4474" s="1" t="s">
        <v>22240</v>
      </c>
      <c r="P4474" s="1">
        <f>MATCH(spotify_data[[#This Row],[album_id]],spotify_data[album_id],0)</f>
        <v>4473</v>
      </c>
      <c r="Q4474" s="1" t="s">
        <v>22241</v>
      </c>
      <c r="R4474" s="2">
        <v>37229</v>
      </c>
      <c r="S4474" s="7">
        <f ca="1">+TODAY()-spotify_data[[#This Row],[Fecha lanzamiento Album]]</f>
        <v>8802</v>
      </c>
      <c r="T4474" s="7">
        <f ca="1">+spotify_data[[#This Row],[Antigüedad Album Dias]]/60</f>
        <v>146.69999999999999</v>
      </c>
      <c r="U4474" s="8">
        <f ca="1">spotify_data[[#This Row],[Antigüedad Album Meses]]/12</f>
        <v>12.225</v>
      </c>
      <c r="V4474">
        <v>27</v>
      </c>
      <c r="W4474" s="1" t="s">
        <v>20</v>
      </c>
      <c r="X4474" s="1" t="str">
        <f>+IF(spotify_data[[#This Row],[album_type]]="album","Album",IF(spotify_data[[#This Row],[album_type]]="single","Single","Compilation"))</f>
        <v>Album</v>
      </c>
      <c r="Y4474">
        <v>144</v>
      </c>
    </row>
    <row r="4475" spans="1:25" x14ac:dyDescent="0.3">
      <c r="A4475" s="1" t="s">
        <v>22396</v>
      </c>
      <c r="B4475" s="1"/>
      <c r="C4475" s="1" t="s">
        <v>22397</v>
      </c>
      <c r="D4475">
        <v>3</v>
      </c>
      <c r="E4475">
        <v>57</v>
      </c>
      <c r="F4475" s="10">
        <f>spotify_data[[#This Row],[track_popularity]]/100</f>
        <v>0.56999999999999995</v>
      </c>
      <c r="G4475" s="9" t="b">
        <v>1</v>
      </c>
      <c r="H4475" s="1">
        <f>+IF(spotify_data[[#This Row],[explicit]]=FALSE,0,1)</f>
        <v>1</v>
      </c>
      <c r="I4475" s="1" t="s">
        <v>22398</v>
      </c>
      <c r="J4475" s="7">
        <f>MATCH(spotify_data[[#This Row],[artist_name]],spotify_data[artist_name],0)</f>
        <v>4474</v>
      </c>
      <c r="K4475">
        <v>53</v>
      </c>
      <c r="L4475" s="10">
        <f>spotify_data[[#This Row],[artist_popularity]]/100</f>
        <v>0.53</v>
      </c>
      <c r="M4475">
        <v>280454</v>
      </c>
      <c r="N4475" s="1" t="s">
        <v>20492</v>
      </c>
      <c r="O4475" s="1" t="s">
        <v>22399</v>
      </c>
      <c r="P4475" s="1">
        <f>MATCH(spotify_data[[#This Row],[album_id]],spotify_data[album_id],0)</f>
        <v>4474</v>
      </c>
      <c r="Q4475" s="1" t="s">
        <v>22400</v>
      </c>
      <c r="R4475" s="2">
        <v>36968</v>
      </c>
      <c r="S4475" s="7">
        <f ca="1">+TODAY()-spotify_data[[#This Row],[Fecha lanzamiento Album]]</f>
        <v>9063</v>
      </c>
      <c r="T4475" s="7">
        <f ca="1">+spotify_data[[#This Row],[Antigüedad Album Dias]]/60</f>
        <v>151.05000000000001</v>
      </c>
      <c r="U4475" s="8">
        <f ca="1">spotify_data[[#This Row],[Antigüedad Album Meses]]/12</f>
        <v>12.5875</v>
      </c>
      <c r="V4475">
        <v>15</v>
      </c>
      <c r="W4475" s="1" t="s">
        <v>20</v>
      </c>
      <c r="X4475" s="1" t="str">
        <f>+IF(spotify_data[[#This Row],[album_type]]="album","Album",IF(spotify_data[[#This Row],[album_type]]="single","Single","Compilation"))</f>
        <v>Album</v>
      </c>
      <c r="Y4475">
        <v>424</v>
      </c>
    </row>
    <row r="4476" spans="1:25" x14ac:dyDescent="0.3">
      <c r="A4476" s="1" t="s">
        <v>22450</v>
      </c>
      <c r="B4476" s="1"/>
      <c r="C4476" s="1" t="s">
        <v>22451</v>
      </c>
      <c r="D4476">
        <v>2</v>
      </c>
      <c r="E4476">
        <v>57</v>
      </c>
      <c r="F4476" s="10">
        <f>spotify_data[[#This Row],[track_popularity]]/100</f>
        <v>0.56999999999999995</v>
      </c>
      <c r="G4476" s="9" t="b">
        <v>0</v>
      </c>
      <c r="H4476" s="1">
        <f>+IF(spotify_data[[#This Row],[explicit]]=FALSE,0,1)</f>
        <v>0</v>
      </c>
      <c r="I4476" s="1" t="s">
        <v>20360</v>
      </c>
      <c r="J4476" s="7">
        <f>MATCH(spotify_data[[#This Row],[artist_name]],spotify_data[artist_name],0)</f>
        <v>4475</v>
      </c>
      <c r="K4476">
        <v>59</v>
      </c>
      <c r="L4476" s="10">
        <f>spotify_data[[#This Row],[artist_popularity]]/100</f>
        <v>0.59</v>
      </c>
      <c r="M4476">
        <v>267614</v>
      </c>
      <c r="N4476" s="1" t="s">
        <v>23</v>
      </c>
      <c r="O4476" s="1" t="s">
        <v>22452</v>
      </c>
      <c r="P4476" s="1">
        <f>MATCH(spotify_data[[#This Row],[album_id]],spotify_data[album_id],0)</f>
        <v>4475</v>
      </c>
      <c r="Q4476" s="1" t="s">
        <v>22453</v>
      </c>
      <c r="R4476" s="2">
        <v>36892</v>
      </c>
      <c r="S4476" s="7">
        <f ca="1">+TODAY()-spotify_data[[#This Row],[Fecha lanzamiento Album]]</f>
        <v>9139</v>
      </c>
      <c r="T4476" s="7">
        <f ca="1">+spotify_data[[#This Row],[Antigüedad Album Dias]]/60</f>
        <v>152.31666666666666</v>
      </c>
      <c r="U4476" s="8">
        <f ca="1">spotify_data[[#This Row],[Antigüedad Album Meses]]/12</f>
        <v>12.693055555555555</v>
      </c>
      <c r="V4476">
        <v>25</v>
      </c>
      <c r="W4476" s="1" t="s">
        <v>20</v>
      </c>
      <c r="X4476" s="1" t="str">
        <f>+IF(spotify_data[[#This Row],[album_type]]="album","Album",IF(spotify_data[[#This Row],[album_type]]="single","Single","Compilation"))</f>
        <v>Album</v>
      </c>
      <c r="Y4476">
        <v>21</v>
      </c>
    </row>
    <row r="4477" spans="1:25" x14ac:dyDescent="0.3">
      <c r="A4477" s="1" t="s">
        <v>22564</v>
      </c>
      <c r="B4477" s="1"/>
      <c r="C4477" s="1" t="s">
        <v>22565</v>
      </c>
      <c r="D4477">
        <v>10</v>
      </c>
      <c r="E4477">
        <v>57</v>
      </c>
      <c r="F4477" s="10">
        <f>spotify_data[[#This Row],[track_popularity]]/100</f>
        <v>0.56999999999999995</v>
      </c>
      <c r="G4477" s="9" t="b">
        <v>0</v>
      </c>
      <c r="H4477" s="1">
        <f>+IF(spotify_data[[#This Row],[explicit]]=FALSE,0,1)</f>
        <v>0</v>
      </c>
      <c r="I4477" s="1" t="s">
        <v>7763</v>
      </c>
      <c r="J4477" s="7">
        <f>MATCH(spotify_data[[#This Row],[artist_name]],spotify_data[artist_name],0)</f>
        <v>45</v>
      </c>
      <c r="K4477">
        <v>88</v>
      </c>
      <c r="L4477" s="10">
        <f>spotify_data[[#This Row],[artist_popularity]]/100</f>
        <v>0.88</v>
      </c>
      <c r="M4477">
        <v>60804949</v>
      </c>
      <c r="N4477" s="1" t="s">
        <v>23</v>
      </c>
      <c r="O4477" s="1" t="s">
        <v>22556</v>
      </c>
      <c r="P4477" s="1">
        <f>MATCH(spotify_data[[#This Row],[album_id]],spotify_data[album_id],0)</f>
        <v>45</v>
      </c>
      <c r="Q4477" s="1" t="s">
        <v>22557</v>
      </c>
      <c r="R4477" s="2">
        <v>36717</v>
      </c>
      <c r="S4477" s="7">
        <f ca="1">+TODAY()-spotify_data[[#This Row],[Fecha lanzamiento Album]]</f>
        <v>9314</v>
      </c>
      <c r="T4477" s="7">
        <f ca="1">+spotify_data[[#This Row],[Antigüedad Album Dias]]/60</f>
        <v>155.23333333333332</v>
      </c>
      <c r="U4477" s="8">
        <f ca="1">spotify_data[[#This Row],[Antigüedad Album Meses]]/12</f>
        <v>12.93611111111111</v>
      </c>
      <c r="V4477">
        <v>10</v>
      </c>
      <c r="W4477" s="1" t="s">
        <v>20</v>
      </c>
      <c r="X4477" s="1" t="str">
        <f>+IF(spotify_data[[#This Row],[album_type]]="album","Album",IF(spotify_data[[#This Row],[album_type]]="single","Single","Compilation"))</f>
        <v>Album</v>
      </c>
      <c r="Y4477">
        <v>727</v>
      </c>
    </row>
    <row r="4478" spans="1:25" x14ac:dyDescent="0.3">
      <c r="A4478" s="1" t="s">
        <v>22566</v>
      </c>
      <c r="B4478" s="1"/>
      <c r="C4478" s="1" t="s">
        <v>22557</v>
      </c>
      <c r="D4478">
        <v>7</v>
      </c>
      <c r="E4478">
        <v>57</v>
      </c>
      <c r="F4478" s="10">
        <f>spotify_data[[#This Row],[track_popularity]]/100</f>
        <v>0.56999999999999995</v>
      </c>
      <c r="G4478" s="9" t="b">
        <v>0</v>
      </c>
      <c r="H4478" s="1">
        <f>+IF(spotify_data[[#This Row],[explicit]]=FALSE,0,1)</f>
        <v>0</v>
      </c>
      <c r="I4478" s="1" t="s">
        <v>7763</v>
      </c>
      <c r="J4478" s="7">
        <f>MATCH(spotify_data[[#This Row],[artist_name]],spotify_data[artist_name],0)</f>
        <v>45</v>
      </c>
      <c r="K4478">
        <v>88</v>
      </c>
      <c r="L4478" s="10">
        <f>spotify_data[[#This Row],[artist_popularity]]/100</f>
        <v>0.88</v>
      </c>
      <c r="M4478">
        <v>60804949</v>
      </c>
      <c r="N4478" s="1" t="s">
        <v>23</v>
      </c>
      <c r="O4478" s="1" t="s">
        <v>22556</v>
      </c>
      <c r="P4478" s="1">
        <f>MATCH(spotify_data[[#This Row],[album_id]],spotify_data[album_id],0)</f>
        <v>45</v>
      </c>
      <c r="Q4478" s="1" t="s">
        <v>22557</v>
      </c>
      <c r="R4478" s="2">
        <v>36717</v>
      </c>
      <c r="S4478" s="7">
        <f ca="1">+TODAY()-spotify_data[[#This Row],[Fecha lanzamiento Album]]</f>
        <v>9314</v>
      </c>
      <c r="T4478" s="7">
        <f ca="1">+spotify_data[[#This Row],[Antigüedad Album Dias]]/60</f>
        <v>155.23333333333332</v>
      </c>
      <c r="U4478" s="8">
        <f ca="1">spotify_data[[#This Row],[Antigüedad Album Meses]]/12</f>
        <v>12.93611111111111</v>
      </c>
      <c r="V4478">
        <v>10</v>
      </c>
      <c r="W4478" s="1" t="s">
        <v>20</v>
      </c>
      <c r="X4478" s="1" t="str">
        <f>+IF(spotify_data[[#This Row],[album_type]]="album","Album",IF(spotify_data[[#This Row],[album_type]]="single","Single","Compilation"))</f>
        <v>Album</v>
      </c>
      <c r="Y4478">
        <v>77</v>
      </c>
    </row>
    <row r="4479" spans="1:25" x14ac:dyDescent="0.3">
      <c r="A4479" s="1" t="s">
        <v>22647</v>
      </c>
      <c r="B4479" s="1"/>
      <c r="C4479" s="1" t="s">
        <v>589</v>
      </c>
      <c r="D4479">
        <v>9</v>
      </c>
      <c r="E4479">
        <v>57</v>
      </c>
      <c r="F4479" s="10">
        <f>spotify_data[[#This Row],[track_popularity]]/100</f>
        <v>0.56999999999999995</v>
      </c>
      <c r="G4479" s="9" t="b">
        <v>0</v>
      </c>
      <c r="H4479" s="1">
        <f>+IF(spotify_data[[#This Row],[explicit]]=FALSE,0,1)</f>
        <v>0</v>
      </c>
      <c r="I4479" s="1" t="s">
        <v>22648</v>
      </c>
      <c r="J4479" s="7">
        <f>MATCH(spotify_data[[#This Row],[artist_name]],spotify_data[artist_name],0)</f>
        <v>4478</v>
      </c>
      <c r="K4479">
        <v>48</v>
      </c>
      <c r="L4479" s="10">
        <f>spotify_data[[#This Row],[artist_popularity]]/100</f>
        <v>0.48</v>
      </c>
      <c r="M4479">
        <v>265205</v>
      </c>
      <c r="N4479" s="1" t="s">
        <v>23</v>
      </c>
      <c r="O4479" s="1" t="s">
        <v>22649</v>
      </c>
      <c r="P4479" s="1">
        <f>MATCH(spotify_data[[#This Row],[album_id]],spotify_data[album_id],0)</f>
        <v>4478</v>
      </c>
      <c r="Q4479" s="1" t="s">
        <v>22650</v>
      </c>
      <c r="R4479" s="2">
        <v>36501</v>
      </c>
      <c r="S4479" s="7">
        <f ca="1">+TODAY()-spotify_data[[#This Row],[Fecha lanzamiento Album]]</f>
        <v>9530</v>
      </c>
      <c r="T4479" s="7">
        <f ca="1">+spotify_data[[#This Row],[Antigüedad Album Dias]]/60</f>
        <v>158.83333333333334</v>
      </c>
      <c r="U4479" s="8">
        <f ca="1">spotify_data[[#This Row],[Antigüedad Album Meses]]/12</f>
        <v>13.236111111111112</v>
      </c>
      <c r="V4479">
        <v>13</v>
      </c>
      <c r="W4479" s="1" t="s">
        <v>20</v>
      </c>
      <c r="X4479" s="1" t="str">
        <f>+IF(spotify_data[[#This Row],[album_type]]="album","Album",IF(spotify_data[[#This Row],[album_type]]="single","Single","Compilation"))</f>
        <v>Album</v>
      </c>
      <c r="Y4479">
        <v>457</v>
      </c>
    </row>
    <row r="4480" spans="1:25" x14ac:dyDescent="0.3">
      <c r="A4480" s="1" t="s">
        <v>22936</v>
      </c>
      <c r="B4480" s="1"/>
      <c r="C4480" s="1" t="s">
        <v>22937</v>
      </c>
      <c r="D4480">
        <v>10</v>
      </c>
      <c r="E4480">
        <v>57</v>
      </c>
      <c r="F4480" s="10">
        <f>spotify_data[[#This Row],[track_popularity]]/100</f>
        <v>0.56999999999999995</v>
      </c>
      <c r="G4480" s="9" t="b">
        <v>1</v>
      </c>
      <c r="H4480" s="1">
        <f>+IF(spotify_data[[#This Row],[explicit]]=FALSE,0,1)</f>
        <v>1</v>
      </c>
      <c r="I4480" s="1" t="s">
        <v>22023</v>
      </c>
      <c r="J4480" s="7">
        <f>MATCH(spotify_data[[#This Row],[artist_name]],spotify_data[artist_name],0)</f>
        <v>3753</v>
      </c>
      <c r="K4480">
        <v>70</v>
      </c>
      <c r="L4480" s="10">
        <f>spotify_data[[#This Row],[artist_popularity]]/100</f>
        <v>0.7</v>
      </c>
      <c r="M4480">
        <v>3167026</v>
      </c>
      <c r="N4480" s="1" t="s">
        <v>14027</v>
      </c>
      <c r="O4480" s="1" t="s">
        <v>22938</v>
      </c>
      <c r="P4480" s="1">
        <f>MATCH(spotify_data[[#This Row],[album_id]],spotify_data[album_id],0)</f>
        <v>4479</v>
      </c>
      <c r="Q4480" s="1" t="s">
        <v>22939</v>
      </c>
      <c r="R4480" s="2">
        <v>35976</v>
      </c>
      <c r="S4480" s="7">
        <f ca="1">+TODAY()-spotify_data[[#This Row],[Fecha lanzamiento Album]]</f>
        <v>10055</v>
      </c>
      <c r="T4480" s="7">
        <f ca="1">+spotify_data[[#This Row],[Antigüedad Album Dias]]/60</f>
        <v>167.58333333333334</v>
      </c>
      <c r="U4480" s="8">
        <f ca="1">spotify_data[[#This Row],[Antigüedad Album Meses]]/12</f>
        <v>13.965277777777779</v>
      </c>
      <c r="V4480">
        <v>19</v>
      </c>
      <c r="W4480" s="1" t="s">
        <v>20</v>
      </c>
      <c r="X4480" s="1" t="str">
        <f>+IF(spotify_data[[#This Row],[album_type]]="album","Album",IF(spotify_data[[#This Row],[album_type]]="single","Single","Compilation"))</f>
        <v>Album</v>
      </c>
      <c r="Y4480">
        <v>264</v>
      </c>
    </row>
    <row r="4481" spans="1:25" x14ac:dyDescent="0.3">
      <c r="A4481" s="1" t="s">
        <v>22940</v>
      </c>
      <c r="B4481" s="1"/>
      <c r="C4481" s="1" t="s">
        <v>4796</v>
      </c>
      <c r="D4481">
        <v>5</v>
      </c>
      <c r="E4481">
        <v>57</v>
      </c>
      <c r="F4481" s="10">
        <f>spotify_data[[#This Row],[track_popularity]]/100</f>
        <v>0.56999999999999995</v>
      </c>
      <c r="G4481" s="9" t="b">
        <v>0</v>
      </c>
      <c r="H4481" s="1">
        <f>+IF(spotify_data[[#This Row],[explicit]]=FALSE,0,1)</f>
        <v>0</v>
      </c>
      <c r="I4481" s="1" t="s">
        <v>22941</v>
      </c>
      <c r="J4481" s="7">
        <f>MATCH(spotify_data[[#This Row],[artist_name]],spotify_data[artist_name],0)</f>
        <v>4480</v>
      </c>
      <c r="K4481">
        <v>57</v>
      </c>
      <c r="L4481" s="10">
        <f>spotify_data[[#This Row],[artist_popularity]]/100</f>
        <v>0.56999999999999995</v>
      </c>
      <c r="M4481">
        <v>911314</v>
      </c>
      <c r="N4481" s="1" t="s">
        <v>22942</v>
      </c>
      <c r="O4481" s="1" t="s">
        <v>22943</v>
      </c>
      <c r="P4481" s="1">
        <f>MATCH(spotify_data[[#This Row],[album_id]],spotify_data[album_id],0)</f>
        <v>4480</v>
      </c>
      <c r="Q4481" s="1" t="s">
        <v>20042</v>
      </c>
      <c r="R4481" s="2">
        <v>35955</v>
      </c>
      <c r="S4481" s="7">
        <f ca="1">+TODAY()-spotify_data[[#This Row],[Fecha lanzamiento Album]]</f>
        <v>10076</v>
      </c>
      <c r="T4481" s="7">
        <f ca="1">+spotify_data[[#This Row],[Antigüedad Album Dias]]/60</f>
        <v>167.93333333333334</v>
      </c>
      <c r="U4481" s="8">
        <f ca="1">spotify_data[[#This Row],[Antigüedad Album Meses]]/12</f>
        <v>13.994444444444445</v>
      </c>
      <c r="V4481">
        <v>12</v>
      </c>
      <c r="W4481" s="1" t="s">
        <v>1932</v>
      </c>
      <c r="X4481" s="1" t="str">
        <f>+IF(spotify_data[[#This Row],[album_type]]="album","Album",IF(spotify_data[[#This Row],[album_type]]="single","Single","Compilation"))</f>
        <v>Compilation</v>
      </c>
      <c r="Y4481">
        <v>361</v>
      </c>
    </row>
    <row r="4482" spans="1:25" x14ac:dyDescent="0.3">
      <c r="A4482" s="1" t="s">
        <v>23025</v>
      </c>
      <c r="B4482" s="1"/>
      <c r="C4482" s="1" t="s">
        <v>23026</v>
      </c>
      <c r="D4482">
        <v>7</v>
      </c>
      <c r="E4482">
        <v>57</v>
      </c>
      <c r="F4482" s="10">
        <f>spotify_data[[#This Row],[track_popularity]]/100</f>
        <v>0.56999999999999995</v>
      </c>
      <c r="G4482" s="9" t="b">
        <v>0</v>
      </c>
      <c r="H4482" s="1">
        <f>+IF(spotify_data[[#This Row],[explicit]]=FALSE,0,1)</f>
        <v>0</v>
      </c>
      <c r="I4482" s="1" t="s">
        <v>20647</v>
      </c>
      <c r="J4482" s="7">
        <f>MATCH(spotify_data[[#This Row],[artist_name]],spotify_data[artist_name],0)</f>
        <v>79</v>
      </c>
      <c r="K4482">
        <v>85</v>
      </c>
      <c r="L4482" s="10">
        <f>spotify_data[[#This Row],[artist_popularity]]/100</f>
        <v>0.85</v>
      </c>
      <c r="M4482">
        <v>13822540</v>
      </c>
      <c r="N4482" s="1" t="s">
        <v>20648</v>
      </c>
      <c r="O4482" s="1" t="s">
        <v>23019</v>
      </c>
      <c r="P4482" s="1">
        <f>MATCH(spotify_data[[#This Row],[album_id]],spotify_data[album_id],0)</f>
        <v>79</v>
      </c>
      <c r="Q4482" s="1" t="s">
        <v>23020</v>
      </c>
      <c r="R4482" s="2">
        <v>35578</v>
      </c>
      <c r="S4482" s="7">
        <f ca="1">+TODAY()-spotify_data[[#This Row],[Fecha lanzamiento Album]]</f>
        <v>10453</v>
      </c>
      <c r="T4482" s="7">
        <f ca="1">+spotify_data[[#This Row],[Antigüedad Album Dias]]/60</f>
        <v>174.21666666666667</v>
      </c>
      <c r="U4482" s="8">
        <f ca="1">spotify_data[[#This Row],[Antigüedad Album Meses]]/12</f>
        <v>14.518055555555556</v>
      </c>
      <c r="V4482">
        <v>12</v>
      </c>
      <c r="W4482" s="1" t="s">
        <v>20</v>
      </c>
      <c r="X4482" s="1" t="str">
        <f>+IF(spotify_data[[#This Row],[album_type]]="album","Album",IF(spotify_data[[#This Row],[album_type]]="single","Single","Compilation"))</f>
        <v>Album</v>
      </c>
      <c r="Y4482">
        <v>195</v>
      </c>
    </row>
    <row r="4483" spans="1:25" x14ac:dyDescent="0.3">
      <c r="A4483" s="1" t="s">
        <v>23272</v>
      </c>
      <c r="B4483" s="1"/>
      <c r="C4483" s="1" t="s">
        <v>23273</v>
      </c>
      <c r="D4483">
        <v>16</v>
      </c>
      <c r="E4483">
        <v>57</v>
      </c>
      <c r="F4483" s="10">
        <f>spotify_data[[#This Row],[track_popularity]]/100</f>
        <v>0.56999999999999995</v>
      </c>
      <c r="G4483" s="9" t="b">
        <v>0</v>
      </c>
      <c r="H4483" s="1">
        <f>+IF(spotify_data[[#This Row],[explicit]]=FALSE,0,1)</f>
        <v>0</v>
      </c>
      <c r="I4483" s="1" t="s">
        <v>23266</v>
      </c>
      <c r="J4483" s="7">
        <f>MATCH(spotify_data[[#This Row],[artist_name]],spotify_data[artist_name],0)</f>
        <v>711</v>
      </c>
      <c r="K4483">
        <v>77</v>
      </c>
      <c r="L4483" s="10">
        <f>spotify_data[[#This Row],[artist_popularity]]/100</f>
        <v>0.77</v>
      </c>
      <c r="M4483">
        <v>5106570</v>
      </c>
      <c r="N4483" s="1" t="s">
        <v>23</v>
      </c>
      <c r="O4483" s="1" t="s">
        <v>23267</v>
      </c>
      <c r="P4483" s="1">
        <f>MATCH(spotify_data[[#This Row],[album_id]],spotify_data[album_id],0)</f>
        <v>711</v>
      </c>
      <c r="Q4483" s="1" t="s">
        <v>23268</v>
      </c>
      <c r="R4483" s="2">
        <v>34638</v>
      </c>
      <c r="S4483" s="7">
        <f ca="1">+TODAY()-spotify_data[[#This Row],[Fecha lanzamiento Album]]</f>
        <v>11393</v>
      </c>
      <c r="T4483" s="7">
        <f ca="1">+spotify_data[[#This Row],[Antigüedad Album Dias]]/60</f>
        <v>189.88333333333333</v>
      </c>
      <c r="U4483" s="8">
        <f ca="1">spotify_data[[#This Row],[Antigüedad Album Meses]]/12</f>
        <v>15.823611111111111</v>
      </c>
      <c r="V4483">
        <v>16</v>
      </c>
      <c r="W4483" s="1" t="s">
        <v>1932</v>
      </c>
      <c r="X4483" s="1" t="str">
        <f>+IF(spotify_data[[#This Row],[album_type]]="album","Album",IF(spotify_data[[#This Row],[album_type]]="single","Single","Compilation"))</f>
        <v>Compilation</v>
      </c>
      <c r="Y4483">
        <v>456</v>
      </c>
    </row>
    <row r="4484" spans="1:25" x14ac:dyDescent="0.3">
      <c r="A4484" s="1" t="s">
        <v>23282</v>
      </c>
      <c r="B4484" s="1"/>
      <c r="C4484" s="1" t="s">
        <v>23283</v>
      </c>
      <c r="D4484">
        <v>8</v>
      </c>
      <c r="E4484">
        <v>57</v>
      </c>
      <c r="F4484" s="10">
        <f>spotify_data[[#This Row],[track_popularity]]/100</f>
        <v>0.56999999999999995</v>
      </c>
      <c r="G4484" s="9" t="b">
        <v>0</v>
      </c>
      <c r="H4484" s="1">
        <f>+IF(spotify_data[[#This Row],[explicit]]=FALSE,0,1)</f>
        <v>0</v>
      </c>
      <c r="I4484" s="1" t="s">
        <v>23266</v>
      </c>
      <c r="J4484" s="7">
        <f>MATCH(spotify_data[[#This Row],[artist_name]],spotify_data[artist_name],0)</f>
        <v>711</v>
      </c>
      <c r="K4484">
        <v>77</v>
      </c>
      <c r="L4484" s="10">
        <f>spotify_data[[#This Row],[artist_popularity]]/100</f>
        <v>0.77</v>
      </c>
      <c r="M4484">
        <v>5111573</v>
      </c>
      <c r="N4484" s="1" t="s">
        <v>23</v>
      </c>
      <c r="O4484" s="1" t="s">
        <v>23267</v>
      </c>
      <c r="P4484" s="1">
        <f>MATCH(spotify_data[[#This Row],[album_id]],spotify_data[album_id],0)</f>
        <v>711</v>
      </c>
      <c r="Q4484" s="1" t="s">
        <v>23268</v>
      </c>
      <c r="R4484" s="2">
        <v>34638</v>
      </c>
      <c r="S4484" s="7">
        <f ca="1">+TODAY()-spotify_data[[#This Row],[Fecha lanzamiento Album]]</f>
        <v>11393</v>
      </c>
      <c r="T4484" s="7">
        <f ca="1">+spotify_data[[#This Row],[Antigüedad Album Dias]]/60</f>
        <v>189.88333333333333</v>
      </c>
      <c r="U4484" s="8">
        <f ca="1">spotify_data[[#This Row],[Antigüedad Album Meses]]/12</f>
        <v>15.823611111111111</v>
      </c>
      <c r="V4484">
        <v>16</v>
      </c>
      <c r="W4484" s="1" t="s">
        <v>1932</v>
      </c>
      <c r="X4484" s="1" t="str">
        <f>+IF(spotify_data[[#This Row],[album_type]]="album","Album",IF(spotify_data[[#This Row],[album_type]]="single","Single","Compilation"))</f>
        <v>Compilation</v>
      </c>
      <c r="Y4484">
        <v>43</v>
      </c>
    </row>
    <row r="4485" spans="1:25" x14ac:dyDescent="0.3">
      <c r="A4485" s="1" t="s">
        <v>23414</v>
      </c>
      <c r="B4485" s="1"/>
      <c r="C4485" s="1" t="s">
        <v>23415</v>
      </c>
      <c r="D4485">
        <v>2</v>
      </c>
      <c r="E4485">
        <v>57</v>
      </c>
      <c r="F4485" s="10">
        <f>spotify_data[[#This Row],[track_popularity]]/100</f>
        <v>0.56999999999999995</v>
      </c>
      <c r="G4485" s="9" t="b">
        <v>0</v>
      </c>
      <c r="H4485" s="1">
        <f>+IF(spotify_data[[#This Row],[explicit]]=FALSE,0,1)</f>
        <v>0</v>
      </c>
      <c r="I4485" s="1" t="s">
        <v>21855</v>
      </c>
      <c r="J4485" s="7">
        <f>MATCH(spotify_data[[#This Row],[artist_name]],spotify_data[artist_name],0)</f>
        <v>2709</v>
      </c>
      <c r="K4485">
        <v>66</v>
      </c>
      <c r="L4485" s="10">
        <f>spotify_data[[#This Row],[artist_popularity]]/100</f>
        <v>0.66</v>
      </c>
      <c r="M4485">
        <v>2485444</v>
      </c>
      <c r="N4485" s="1" t="s">
        <v>1358</v>
      </c>
      <c r="O4485" s="1" t="s">
        <v>23416</v>
      </c>
      <c r="P4485" s="1">
        <f>MATCH(spotify_data[[#This Row],[album_id]],spotify_data[album_id],0)</f>
        <v>4484</v>
      </c>
      <c r="Q4485" s="1" t="s">
        <v>23417</v>
      </c>
      <c r="R4485" s="2">
        <v>34280</v>
      </c>
      <c r="S4485" s="7">
        <f ca="1">+TODAY()-spotify_data[[#This Row],[Fecha lanzamiento Album]]</f>
        <v>11751</v>
      </c>
      <c r="T4485" s="7">
        <f ca="1">+spotify_data[[#This Row],[Antigüedad Album Dias]]/60</f>
        <v>195.85</v>
      </c>
      <c r="U4485" s="8">
        <f ca="1">spotify_data[[#This Row],[Antigüedad Album Meses]]/12</f>
        <v>16.320833333333333</v>
      </c>
      <c r="V4485">
        <v>12</v>
      </c>
      <c r="W4485" s="1" t="s">
        <v>20</v>
      </c>
      <c r="X4485" s="1" t="str">
        <f>+IF(spotify_data[[#This Row],[album_type]]="album","Album",IF(spotify_data[[#This Row],[album_type]]="single","Single","Compilation"))</f>
        <v>Album</v>
      </c>
      <c r="Y4485">
        <v>426</v>
      </c>
    </row>
    <row r="4486" spans="1:25" x14ac:dyDescent="0.3">
      <c r="A4486" s="1" t="s">
        <v>24014</v>
      </c>
      <c r="B4486" s="1"/>
      <c r="C4486" s="1" t="s">
        <v>24015</v>
      </c>
      <c r="D4486">
        <v>1</v>
      </c>
      <c r="E4486">
        <v>57</v>
      </c>
      <c r="F4486" s="10">
        <f>spotify_data[[#This Row],[track_popularity]]/100</f>
        <v>0.56999999999999995</v>
      </c>
      <c r="G4486" s="9" t="b">
        <v>0</v>
      </c>
      <c r="H4486" s="1">
        <f>+IF(spotify_data[[#This Row],[explicit]]=FALSE,0,1)</f>
        <v>0</v>
      </c>
      <c r="I4486" s="1" t="s">
        <v>24016</v>
      </c>
      <c r="J4486" s="7">
        <f>MATCH(spotify_data[[#This Row],[artist_name]],spotify_data[artist_name],0)</f>
        <v>4485</v>
      </c>
      <c r="K4486">
        <v>50</v>
      </c>
      <c r="L4486" s="10">
        <f>spotify_data[[#This Row],[artist_popularity]]/100</f>
        <v>0.5</v>
      </c>
      <c r="M4486">
        <v>545766</v>
      </c>
      <c r="N4486" s="1" t="s">
        <v>24017</v>
      </c>
      <c r="O4486" s="1" t="s">
        <v>24018</v>
      </c>
      <c r="P4486" s="1">
        <f>MATCH(spotify_data[[#This Row],[album_id]],spotify_data[album_id],0)</f>
        <v>4485</v>
      </c>
      <c r="Q4486" s="1" t="s">
        <v>24019</v>
      </c>
      <c r="R4486" s="2">
        <v>31369</v>
      </c>
      <c r="S4486" s="7">
        <f ca="1">+TODAY()-spotify_data[[#This Row],[Fecha lanzamiento Album]]</f>
        <v>14662</v>
      </c>
      <c r="T4486" s="7">
        <f ca="1">+spotify_data[[#This Row],[Antigüedad Album Dias]]/60</f>
        <v>244.36666666666667</v>
      </c>
      <c r="U4486" s="8">
        <f ca="1">spotify_data[[#This Row],[Antigüedad Album Meses]]/12</f>
        <v>20.363888888888891</v>
      </c>
      <c r="V4486">
        <v>27</v>
      </c>
      <c r="W4486" s="1" t="s">
        <v>20</v>
      </c>
      <c r="X4486" s="1" t="str">
        <f>+IF(spotify_data[[#This Row],[album_type]]="album","Album",IF(spotify_data[[#This Row],[album_type]]="single","Single","Compilation"))</f>
        <v>Album</v>
      </c>
      <c r="Y4486">
        <v>304</v>
      </c>
    </row>
    <row r="4487" spans="1:25" x14ac:dyDescent="0.3">
      <c r="A4487" s="1" t="s">
        <v>24494</v>
      </c>
      <c r="B4487" s="1"/>
      <c r="C4487" s="1" t="s">
        <v>24495</v>
      </c>
      <c r="D4487">
        <v>13</v>
      </c>
      <c r="E4487">
        <v>57</v>
      </c>
      <c r="F4487" s="10">
        <f>spotify_data[[#This Row],[track_popularity]]/100</f>
        <v>0.56999999999999995</v>
      </c>
      <c r="G4487" s="9" t="b">
        <v>0</v>
      </c>
      <c r="H4487" s="1">
        <f>+IF(spotify_data[[#This Row],[explicit]]=FALSE,0,1)</f>
        <v>0</v>
      </c>
      <c r="I4487" s="1" t="s">
        <v>22722</v>
      </c>
      <c r="J4487" s="7">
        <f>MATCH(spotify_data[[#This Row],[artist_name]],spotify_data[artist_name],0)</f>
        <v>482</v>
      </c>
      <c r="K4487">
        <v>82</v>
      </c>
      <c r="L4487" s="10">
        <f>spotify_data[[#This Row],[artist_popularity]]/100</f>
        <v>0.82</v>
      </c>
      <c r="M4487">
        <v>30714318</v>
      </c>
      <c r="N4487" s="1" t="s">
        <v>22723</v>
      </c>
      <c r="O4487" s="1" t="s">
        <v>24492</v>
      </c>
      <c r="P4487" s="1">
        <f>MATCH(spotify_data[[#This Row],[album_id]],spotify_data[album_id],0)</f>
        <v>482</v>
      </c>
      <c r="Q4487" s="1" t="s">
        <v>24493</v>
      </c>
      <c r="R4487" s="2">
        <v>25472</v>
      </c>
      <c r="S4487" s="7">
        <f ca="1">+TODAY()-spotify_data[[#This Row],[Fecha lanzamiento Album]]</f>
        <v>20559</v>
      </c>
      <c r="T4487" s="7">
        <f ca="1">+spotify_data[[#This Row],[Antigüedad Album Dias]]/60</f>
        <v>342.65</v>
      </c>
      <c r="U4487" s="8">
        <f ca="1">spotify_data[[#This Row],[Antigüedad Album Meses]]/12</f>
        <v>28.554166666666664</v>
      </c>
      <c r="V4487">
        <v>17</v>
      </c>
      <c r="W4487" s="1" t="s">
        <v>20</v>
      </c>
      <c r="X4487" s="1" t="str">
        <f>+IF(spotify_data[[#This Row],[album_type]]="album","Album",IF(spotify_data[[#This Row],[album_type]]="single","Single","Compilation"))</f>
        <v>Album</v>
      </c>
      <c r="Y4487">
        <v>197</v>
      </c>
    </row>
    <row r="4488" spans="1:25" x14ac:dyDescent="0.3">
      <c r="A4488" s="1" t="s">
        <v>24506</v>
      </c>
      <c r="B4488" s="1"/>
      <c r="C4488" s="1" t="s">
        <v>24507</v>
      </c>
      <c r="D4488">
        <v>8</v>
      </c>
      <c r="E4488">
        <v>57</v>
      </c>
      <c r="F4488" s="10">
        <f>spotify_data[[#This Row],[track_popularity]]/100</f>
        <v>0.56999999999999995</v>
      </c>
      <c r="G4488" s="9" t="b">
        <v>0</v>
      </c>
      <c r="H4488" s="1">
        <f>+IF(spotify_data[[#This Row],[explicit]]=FALSE,0,1)</f>
        <v>0</v>
      </c>
      <c r="I4488" s="1" t="s">
        <v>22722</v>
      </c>
      <c r="J4488" s="7">
        <f>MATCH(spotify_data[[#This Row],[artist_name]],spotify_data[artist_name],0)</f>
        <v>482</v>
      </c>
      <c r="K4488">
        <v>82</v>
      </c>
      <c r="L4488" s="10">
        <f>spotify_data[[#This Row],[artist_popularity]]/100</f>
        <v>0.82</v>
      </c>
      <c r="M4488">
        <v>30714318</v>
      </c>
      <c r="N4488" s="1" t="s">
        <v>22723</v>
      </c>
      <c r="O4488" s="1" t="s">
        <v>24492</v>
      </c>
      <c r="P4488" s="1">
        <f>MATCH(spotify_data[[#This Row],[album_id]],spotify_data[album_id],0)</f>
        <v>482</v>
      </c>
      <c r="Q4488" s="1" t="s">
        <v>24493</v>
      </c>
      <c r="R4488" s="2">
        <v>25472</v>
      </c>
      <c r="S4488" s="7">
        <f ca="1">+TODAY()-spotify_data[[#This Row],[Fecha lanzamiento Album]]</f>
        <v>20559</v>
      </c>
      <c r="T4488" s="7">
        <f ca="1">+spotify_data[[#This Row],[Antigüedad Album Dias]]/60</f>
        <v>342.65</v>
      </c>
      <c r="U4488" s="8">
        <f ca="1">spotify_data[[#This Row],[Antigüedad Album Meses]]/12</f>
        <v>28.554166666666664</v>
      </c>
      <c r="V4488">
        <v>17</v>
      </c>
      <c r="W4488" s="1" t="s">
        <v>20</v>
      </c>
      <c r="X4488" s="1" t="str">
        <f>+IF(spotify_data[[#This Row],[album_type]]="album","Album",IF(spotify_data[[#This Row],[album_type]]="single","Single","Compilation"))</f>
        <v>Album</v>
      </c>
      <c r="Y4488">
        <v>276</v>
      </c>
    </row>
    <row r="4489" spans="1:25" x14ac:dyDescent="0.3">
      <c r="A4489" s="1" t="s">
        <v>482</v>
      </c>
      <c r="B4489" s="1">
        <v>8422</v>
      </c>
      <c r="C4489" s="1" t="s">
        <v>483</v>
      </c>
      <c r="D4489">
        <v>1</v>
      </c>
      <c r="E4489">
        <v>56</v>
      </c>
      <c r="F4489" s="10">
        <f>spotify_data[[#This Row],[track_popularity]]/100</f>
        <v>0.56000000000000005</v>
      </c>
      <c r="G4489" s="9" t="b">
        <v>0</v>
      </c>
      <c r="H4489" s="1">
        <f>+IF(spotify_data[[#This Row],[explicit]]=FALSE,0,1)</f>
        <v>0</v>
      </c>
      <c r="I4489" s="1" t="s">
        <v>484</v>
      </c>
      <c r="J4489" s="7">
        <f>MATCH(spotify_data[[#This Row],[artist_name]],spotify_data[artist_name],0)</f>
        <v>4488</v>
      </c>
      <c r="K4489">
        <v>45</v>
      </c>
      <c r="L4489" s="10">
        <f>spotify_data[[#This Row],[artist_popularity]]/100</f>
        <v>0.45</v>
      </c>
      <c r="M4489">
        <v>73003</v>
      </c>
      <c r="N4489" s="1" t="s">
        <v>23</v>
      </c>
      <c r="O4489" s="1" t="s">
        <v>485</v>
      </c>
      <c r="P4489" s="1">
        <f>MATCH(spotify_data[[#This Row],[album_id]],spotify_data[album_id],0)</f>
        <v>4488</v>
      </c>
      <c r="Q4489" s="1" t="s">
        <v>483</v>
      </c>
      <c r="R4489" s="2">
        <v>45929</v>
      </c>
      <c r="S4489" s="7">
        <f ca="1">+TODAY()-spotify_data[[#This Row],[Fecha lanzamiento Album]]</f>
        <v>102</v>
      </c>
      <c r="T4489" s="7">
        <f ca="1">+spotify_data[[#This Row],[Antigüedad Album Dias]]/60</f>
        <v>1.7</v>
      </c>
      <c r="U4489" s="8">
        <f ca="1">spotify_data[[#This Row],[Antigüedad Album Meses]]/12</f>
        <v>0.14166666666666666</v>
      </c>
      <c r="V4489">
        <v>1</v>
      </c>
      <c r="W4489" s="1" t="s">
        <v>21</v>
      </c>
      <c r="X4489" s="1" t="str">
        <f>+IF(spotify_data[[#This Row],[album_type]]="album","Album",IF(spotify_data[[#This Row],[album_type]]="single","Single","Compilation"))</f>
        <v>Single</v>
      </c>
      <c r="Y4489">
        <v>3</v>
      </c>
    </row>
    <row r="4490" spans="1:25" x14ac:dyDescent="0.3">
      <c r="A4490" s="1" t="s">
        <v>901</v>
      </c>
      <c r="B4490" s="1">
        <v>6534</v>
      </c>
      <c r="C4490" s="1" t="s">
        <v>902</v>
      </c>
      <c r="D4490">
        <v>15</v>
      </c>
      <c r="E4490">
        <v>56</v>
      </c>
      <c r="F4490" s="10">
        <f>spotify_data[[#This Row],[track_popularity]]/100</f>
        <v>0.56000000000000005</v>
      </c>
      <c r="G4490" s="9" t="b">
        <v>0</v>
      </c>
      <c r="H4490" s="1">
        <f>+IF(spotify_data[[#This Row],[explicit]]=FALSE,0,1)</f>
        <v>0</v>
      </c>
      <c r="I4490" s="1" t="s">
        <v>898</v>
      </c>
      <c r="J4490" s="7">
        <f>MATCH(spotify_data[[#This Row],[artist_name]],spotify_data[artist_name],0)</f>
        <v>34</v>
      </c>
      <c r="K4490">
        <v>88</v>
      </c>
      <c r="L4490" s="10">
        <f>spotify_data[[#This Row],[artist_popularity]]/100</f>
        <v>0.88</v>
      </c>
      <c r="M4490">
        <v>42237551</v>
      </c>
      <c r="N4490" s="1" t="s">
        <v>899</v>
      </c>
      <c r="O4490" s="1" t="s">
        <v>903</v>
      </c>
      <c r="P4490" s="1">
        <f>MATCH(spotify_data[[#This Row],[album_id]],spotify_data[album_id],0)</f>
        <v>594</v>
      </c>
      <c r="Q4490" s="1" t="s">
        <v>904</v>
      </c>
      <c r="R4490" s="2">
        <v>45901</v>
      </c>
      <c r="S4490" s="7">
        <f ca="1">+TODAY()-spotify_data[[#This Row],[Fecha lanzamiento Album]]</f>
        <v>130</v>
      </c>
      <c r="T4490" s="7">
        <f ca="1">+spotify_data[[#This Row],[Antigüedad Album Dias]]/60</f>
        <v>2.1666666666666665</v>
      </c>
      <c r="U4490" s="8">
        <f ca="1">spotify_data[[#This Row],[Antigüedad Album Meses]]/12</f>
        <v>0.18055555555555555</v>
      </c>
      <c r="V4490">
        <v>17</v>
      </c>
      <c r="W4490" s="1" t="s">
        <v>20</v>
      </c>
      <c r="X4490" s="1" t="str">
        <f>+IF(spotify_data[[#This Row],[album_type]]="album","Album",IF(spotify_data[[#This Row],[album_type]]="single","Single","Compilation"))</f>
        <v>Album</v>
      </c>
      <c r="Y4490">
        <v>39</v>
      </c>
    </row>
    <row r="4491" spans="1:25" x14ac:dyDescent="0.3">
      <c r="A4491" s="1" t="s">
        <v>2044</v>
      </c>
      <c r="B4491" s="1">
        <v>3334</v>
      </c>
      <c r="C4491" s="1" t="s">
        <v>2045</v>
      </c>
      <c r="D4491">
        <v>1</v>
      </c>
      <c r="E4491">
        <v>56</v>
      </c>
      <c r="F4491" s="10">
        <f>spotify_data[[#This Row],[track_popularity]]/100</f>
        <v>0.56000000000000005</v>
      </c>
      <c r="G4491" s="9" t="b">
        <v>0</v>
      </c>
      <c r="H4491" s="1">
        <f>+IF(spotify_data[[#This Row],[explicit]]=FALSE,0,1)</f>
        <v>0</v>
      </c>
      <c r="I4491" s="1" t="s">
        <v>2046</v>
      </c>
      <c r="J4491" s="7">
        <f>MATCH(spotify_data[[#This Row],[artist_name]],spotify_data[artist_name],0)</f>
        <v>388</v>
      </c>
      <c r="K4491">
        <v>75</v>
      </c>
      <c r="L4491" s="10">
        <f>spotify_data[[#This Row],[artist_popularity]]/100</f>
        <v>0.75</v>
      </c>
      <c r="M4491">
        <v>1448613</v>
      </c>
      <c r="N4491" s="1" t="s">
        <v>23</v>
      </c>
      <c r="O4491" s="1" t="s">
        <v>2047</v>
      </c>
      <c r="P4491" s="1">
        <f>MATCH(spotify_data[[#This Row],[album_id]],spotify_data[album_id],0)</f>
        <v>4490</v>
      </c>
      <c r="Q4491" s="1" t="s">
        <v>2045</v>
      </c>
      <c r="R4491" s="2">
        <v>45771</v>
      </c>
      <c r="S4491" s="7">
        <f ca="1">+TODAY()-spotify_data[[#This Row],[Fecha lanzamiento Album]]</f>
        <v>260</v>
      </c>
      <c r="T4491" s="7">
        <f ca="1">+spotify_data[[#This Row],[Antigüedad Album Dias]]/60</f>
        <v>4.333333333333333</v>
      </c>
      <c r="U4491" s="8">
        <f ca="1">spotify_data[[#This Row],[Antigüedad Album Meses]]/12</f>
        <v>0.3611111111111111</v>
      </c>
      <c r="V4491">
        <v>1</v>
      </c>
      <c r="W4491" s="1" t="s">
        <v>21</v>
      </c>
      <c r="X4491" s="1" t="str">
        <f>+IF(spotify_data[[#This Row],[album_type]]="album","Album",IF(spotify_data[[#This Row],[album_type]]="single","Single","Compilation"))</f>
        <v>Single</v>
      </c>
      <c r="Y4491">
        <v>329</v>
      </c>
    </row>
    <row r="4492" spans="1:25" x14ac:dyDescent="0.3">
      <c r="A4492" s="1" t="s">
        <v>2138</v>
      </c>
      <c r="B4492" s="1">
        <v>845</v>
      </c>
      <c r="C4492" s="1" t="s">
        <v>2139</v>
      </c>
      <c r="D4492">
        <v>1</v>
      </c>
      <c r="E4492">
        <v>56</v>
      </c>
      <c r="F4492" s="10">
        <f>spotify_data[[#This Row],[track_popularity]]/100</f>
        <v>0.56000000000000005</v>
      </c>
      <c r="G4492" s="9" t="b">
        <v>0</v>
      </c>
      <c r="H4492" s="1">
        <f>+IF(spotify_data[[#This Row],[explicit]]=FALSE,0,1)</f>
        <v>0</v>
      </c>
      <c r="I4492" s="1" t="s">
        <v>1250</v>
      </c>
      <c r="J4492" s="7">
        <f>MATCH(spotify_data[[#This Row],[artist_name]],spotify_data[artist_name],0)</f>
        <v>3099</v>
      </c>
      <c r="K4492">
        <v>61</v>
      </c>
      <c r="L4492" s="10">
        <f>spotify_data[[#This Row],[artist_popularity]]/100</f>
        <v>0.61</v>
      </c>
      <c r="M4492">
        <v>26095</v>
      </c>
      <c r="N4492" s="1" t="s">
        <v>23</v>
      </c>
      <c r="O4492" s="1" t="s">
        <v>2140</v>
      </c>
      <c r="P4492" s="1">
        <f>MATCH(spotify_data[[#This Row],[album_id]],spotify_data[album_id],0)</f>
        <v>4491</v>
      </c>
      <c r="Q4492" s="1" t="s">
        <v>2139</v>
      </c>
      <c r="R4492" s="2">
        <v>45757</v>
      </c>
      <c r="S4492" s="7">
        <f ca="1">+TODAY()-spotify_data[[#This Row],[Fecha lanzamiento Album]]</f>
        <v>274</v>
      </c>
      <c r="T4492" s="7">
        <f ca="1">+spotify_data[[#This Row],[Antigüedad Album Dias]]/60</f>
        <v>4.5666666666666664</v>
      </c>
      <c r="U4492" s="8">
        <f ca="1">spotify_data[[#This Row],[Antigüedad Album Meses]]/12</f>
        <v>0.38055555555555554</v>
      </c>
      <c r="V4492">
        <v>1</v>
      </c>
      <c r="W4492" s="1" t="s">
        <v>21</v>
      </c>
      <c r="X4492" s="1" t="str">
        <f>+IF(spotify_data[[#This Row],[album_type]]="album","Album",IF(spotify_data[[#This Row],[album_type]]="single","Single","Compilation"))</f>
        <v>Single</v>
      </c>
      <c r="Y4492">
        <v>224</v>
      </c>
    </row>
    <row r="4493" spans="1:25" x14ac:dyDescent="0.3">
      <c r="A4493" s="1" t="s">
        <v>2533</v>
      </c>
      <c r="B4493" s="1">
        <v>7591</v>
      </c>
      <c r="C4493" s="1" t="s">
        <v>2534</v>
      </c>
      <c r="D4493">
        <v>1</v>
      </c>
      <c r="E4493">
        <v>56</v>
      </c>
      <c r="F4493" s="10">
        <f>spotify_data[[#This Row],[track_popularity]]/100</f>
        <v>0.56000000000000005</v>
      </c>
      <c r="G4493" s="9" t="b">
        <v>0</v>
      </c>
      <c r="H4493" s="1">
        <f>+IF(spotify_data[[#This Row],[explicit]]=FALSE,0,1)</f>
        <v>0</v>
      </c>
      <c r="I4493" s="1" t="s">
        <v>2535</v>
      </c>
      <c r="J4493" s="7">
        <f>MATCH(spotify_data[[#This Row],[artist_name]],spotify_data[artist_name],0)</f>
        <v>4492</v>
      </c>
      <c r="K4493">
        <v>61</v>
      </c>
      <c r="L4493" s="10">
        <f>spotify_data[[#This Row],[artist_popularity]]/100</f>
        <v>0.61</v>
      </c>
      <c r="M4493">
        <v>288264</v>
      </c>
      <c r="N4493" s="1" t="s">
        <v>23</v>
      </c>
      <c r="O4493" s="1" t="s">
        <v>2536</v>
      </c>
      <c r="P4493" s="1">
        <f>MATCH(spotify_data[[#This Row],[album_id]],spotify_data[album_id],0)</f>
        <v>4492</v>
      </c>
      <c r="Q4493" s="1" t="s">
        <v>2534</v>
      </c>
      <c r="R4493" s="2">
        <v>45681</v>
      </c>
      <c r="S4493" s="7">
        <f ca="1">+TODAY()-spotify_data[[#This Row],[Fecha lanzamiento Album]]</f>
        <v>350</v>
      </c>
      <c r="T4493" s="7">
        <f ca="1">+spotify_data[[#This Row],[Antigüedad Album Dias]]/60</f>
        <v>5.833333333333333</v>
      </c>
      <c r="U4493" s="8">
        <f ca="1">spotify_data[[#This Row],[Antigüedad Album Meses]]/12</f>
        <v>0.4861111111111111</v>
      </c>
      <c r="V4493">
        <v>1</v>
      </c>
      <c r="W4493" s="1" t="s">
        <v>21</v>
      </c>
      <c r="X4493" s="1" t="str">
        <f>+IF(spotify_data[[#This Row],[album_type]]="album","Album",IF(spotify_data[[#This Row],[album_type]]="single","Single","Compilation"))</f>
        <v>Single</v>
      </c>
      <c r="Y4493">
        <v>31</v>
      </c>
    </row>
    <row r="4494" spans="1:25" x14ac:dyDescent="0.3">
      <c r="A4494" s="1" t="s">
        <v>2587</v>
      </c>
      <c r="B4494" s="1">
        <v>693</v>
      </c>
      <c r="C4494" s="1" t="s">
        <v>2588</v>
      </c>
      <c r="D4494">
        <v>3</v>
      </c>
      <c r="E4494">
        <v>56</v>
      </c>
      <c r="F4494" s="10">
        <f>spotify_data[[#This Row],[track_popularity]]/100</f>
        <v>0.56000000000000005</v>
      </c>
      <c r="G4494" s="9" t="b">
        <v>0</v>
      </c>
      <c r="H4494" s="1">
        <f>+IF(spotify_data[[#This Row],[explicit]]=FALSE,0,1)</f>
        <v>0</v>
      </c>
      <c r="I4494" s="1" t="s">
        <v>2576</v>
      </c>
      <c r="J4494" s="7">
        <f>MATCH(spotify_data[[#This Row],[artist_name]],spotify_data[artist_name],0)</f>
        <v>4493</v>
      </c>
      <c r="K4494">
        <v>61</v>
      </c>
      <c r="L4494" s="10">
        <f>spotify_data[[#This Row],[artist_popularity]]/100</f>
        <v>0.61</v>
      </c>
      <c r="M4494">
        <v>6371210</v>
      </c>
      <c r="N4494" s="1" t="s">
        <v>2577</v>
      </c>
      <c r="O4494" s="1" t="s">
        <v>2578</v>
      </c>
      <c r="P4494" s="1">
        <f>MATCH(spotify_data[[#This Row],[album_id]],spotify_data[album_id],0)</f>
        <v>4493</v>
      </c>
      <c r="Q4494" s="1" t="s">
        <v>2579</v>
      </c>
      <c r="R4494" s="2">
        <v>45672</v>
      </c>
      <c r="S4494" s="7">
        <f ca="1">+TODAY()-spotify_data[[#This Row],[Fecha lanzamiento Album]]</f>
        <v>359</v>
      </c>
      <c r="T4494" s="7">
        <f ca="1">+spotify_data[[#This Row],[Antigüedad Album Dias]]/60</f>
        <v>5.9833333333333334</v>
      </c>
      <c r="U4494" s="8">
        <f ca="1">spotify_data[[#This Row],[Antigüedad Album Meses]]/12</f>
        <v>0.49861111111111112</v>
      </c>
      <c r="V4494">
        <v>9</v>
      </c>
      <c r="W4494" s="1" t="s">
        <v>20</v>
      </c>
      <c r="X4494" s="1" t="str">
        <f>+IF(spotify_data[[#This Row],[album_type]]="album","Album",IF(spotify_data[[#This Row],[album_type]]="single","Single","Compilation"))</f>
        <v>Album</v>
      </c>
      <c r="Y4494">
        <v>42</v>
      </c>
    </row>
    <row r="4495" spans="1:25" x14ac:dyDescent="0.3">
      <c r="A4495" s="1" t="s">
        <v>3066</v>
      </c>
      <c r="B4495" s="1">
        <v>7786</v>
      </c>
      <c r="C4495" s="1" t="s">
        <v>3067</v>
      </c>
      <c r="D4495">
        <v>6</v>
      </c>
      <c r="E4495">
        <v>56</v>
      </c>
      <c r="F4495" s="10">
        <f>spotify_data[[#This Row],[track_popularity]]/100</f>
        <v>0.56000000000000005</v>
      </c>
      <c r="G4495" s="9" t="b">
        <v>1</v>
      </c>
      <c r="H4495" s="1">
        <f>+IF(spotify_data[[#This Row],[explicit]]=FALSE,0,1)</f>
        <v>1</v>
      </c>
      <c r="I4495" s="1" t="s">
        <v>1234</v>
      </c>
      <c r="J4495" s="7">
        <f>MATCH(spotify_data[[#This Row],[artist_name]],spotify_data[artist_name],0)</f>
        <v>186</v>
      </c>
      <c r="K4495">
        <v>82</v>
      </c>
      <c r="L4495" s="10">
        <f>spotify_data[[#This Row],[artist_popularity]]/100</f>
        <v>0.82</v>
      </c>
      <c r="M4495">
        <v>15684530</v>
      </c>
      <c r="N4495" s="1" t="s">
        <v>1235</v>
      </c>
      <c r="O4495" s="1" t="s">
        <v>3068</v>
      </c>
      <c r="P4495" s="1">
        <f>MATCH(spotify_data[[#This Row],[album_id]],spotify_data[album_id],0)</f>
        <v>2736</v>
      </c>
      <c r="Q4495" s="1" t="s">
        <v>3069</v>
      </c>
      <c r="R4495" s="2">
        <v>45553</v>
      </c>
      <c r="S4495" s="7">
        <f ca="1">+TODAY()-spotify_data[[#This Row],[Fecha lanzamiento Album]]</f>
        <v>478</v>
      </c>
      <c r="T4495" s="7">
        <f ca="1">+spotify_data[[#This Row],[Antigüedad Album Dias]]/60</f>
        <v>7.9666666666666668</v>
      </c>
      <c r="U4495" s="8">
        <f ca="1">spotify_data[[#This Row],[Antigüedad Album Meses]]/12</f>
        <v>0.66388888888888886</v>
      </c>
      <c r="V4495">
        <v>11</v>
      </c>
      <c r="W4495" s="1" t="s">
        <v>20</v>
      </c>
      <c r="X4495" s="1" t="str">
        <f>+IF(spotify_data[[#This Row],[album_type]]="album","Album",IF(spotify_data[[#This Row],[album_type]]="single","Single","Compilation"))</f>
        <v>Album</v>
      </c>
      <c r="Y4495">
        <v>246</v>
      </c>
    </row>
    <row r="4496" spans="1:25" x14ac:dyDescent="0.3">
      <c r="A4496" s="1" t="s">
        <v>3281</v>
      </c>
      <c r="B4496" s="1">
        <v>908</v>
      </c>
      <c r="C4496" s="1" t="s">
        <v>3282</v>
      </c>
      <c r="D4496">
        <v>5</v>
      </c>
      <c r="E4496">
        <v>56</v>
      </c>
      <c r="F4496" s="10">
        <f>spotify_data[[#This Row],[track_popularity]]/100</f>
        <v>0.56000000000000005</v>
      </c>
      <c r="G4496" s="9" t="b">
        <v>0</v>
      </c>
      <c r="H4496" s="1">
        <f>+IF(spotify_data[[#This Row],[explicit]]=FALSE,0,1)</f>
        <v>0</v>
      </c>
      <c r="I4496" s="1" t="s">
        <v>3271</v>
      </c>
      <c r="J4496" s="7">
        <f>MATCH(spotify_data[[#This Row],[artist_name]],spotify_data[artist_name],0)</f>
        <v>175</v>
      </c>
      <c r="K4496">
        <v>86</v>
      </c>
      <c r="L4496" s="10">
        <f>spotify_data[[#This Row],[artist_popularity]]/100</f>
        <v>0.86</v>
      </c>
      <c r="M4496">
        <v>47722935</v>
      </c>
      <c r="N4496" s="1" t="s">
        <v>3272</v>
      </c>
      <c r="O4496" s="1" t="s">
        <v>3273</v>
      </c>
      <c r="P4496" s="1">
        <f>MATCH(spotify_data[[#This Row],[album_id]],spotify_data[album_id],0)</f>
        <v>385</v>
      </c>
      <c r="Q4496" s="1" t="s">
        <v>3274</v>
      </c>
      <c r="R4496" s="2">
        <v>45519</v>
      </c>
      <c r="S4496" s="7">
        <f ca="1">+TODAY()-spotify_data[[#This Row],[Fecha lanzamiento Album]]</f>
        <v>512</v>
      </c>
      <c r="T4496" s="7">
        <f ca="1">+spotify_data[[#This Row],[Antigüedad Album Dias]]/60</f>
        <v>8.5333333333333332</v>
      </c>
      <c r="U4496" s="8">
        <f ca="1">spotify_data[[#This Row],[Antigüedad Album Meses]]/12</f>
        <v>0.71111111111111114</v>
      </c>
      <c r="V4496">
        <v>18</v>
      </c>
      <c r="W4496" s="1" t="s">
        <v>20</v>
      </c>
      <c r="X4496" s="1" t="str">
        <f>+IF(spotify_data[[#This Row],[album_type]]="album","Album",IF(spotify_data[[#This Row],[album_type]]="single","Single","Compilation"))</f>
        <v>Album</v>
      </c>
      <c r="Y4496">
        <v>305</v>
      </c>
    </row>
    <row r="4497" spans="1:25" x14ac:dyDescent="0.3">
      <c r="A4497" s="1" t="s">
        <v>3303</v>
      </c>
      <c r="B4497" s="1">
        <v>6489</v>
      </c>
      <c r="C4497" s="1" t="s">
        <v>3304</v>
      </c>
      <c r="D4497">
        <v>12</v>
      </c>
      <c r="E4497">
        <v>56</v>
      </c>
      <c r="F4497" s="10">
        <f>spotify_data[[#This Row],[track_popularity]]/100</f>
        <v>0.56000000000000005</v>
      </c>
      <c r="G4497" s="9" t="b">
        <v>0</v>
      </c>
      <c r="H4497" s="1">
        <f>+IF(spotify_data[[#This Row],[explicit]]=FALSE,0,1)</f>
        <v>0</v>
      </c>
      <c r="I4497" s="1" t="s">
        <v>3271</v>
      </c>
      <c r="J4497" s="7">
        <f>MATCH(spotify_data[[#This Row],[artist_name]],spotify_data[artist_name],0)</f>
        <v>175</v>
      </c>
      <c r="K4497">
        <v>86</v>
      </c>
      <c r="L4497" s="10">
        <f>spotify_data[[#This Row],[artist_popularity]]/100</f>
        <v>0.86</v>
      </c>
      <c r="M4497">
        <v>47722935</v>
      </c>
      <c r="N4497" s="1" t="s">
        <v>3272</v>
      </c>
      <c r="O4497" s="1" t="s">
        <v>3273</v>
      </c>
      <c r="P4497" s="1">
        <f>MATCH(spotify_data[[#This Row],[album_id]],spotify_data[album_id],0)</f>
        <v>385</v>
      </c>
      <c r="Q4497" s="1" t="s">
        <v>3274</v>
      </c>
      <c r="R4497" s="2">
        <v>45519</v>
      </c>
      <c r="S4497" s="7">
        <f ca="1">+TODAY()-spotify_data[[#This Row],[Fecha lanzamiento Album]]</f>
        <v>512</v>
      </c>
      <c r="T4497" s="7">
        <f ca="1">+spotify_data[[#This Row],[Antigüedad Album Dias]]/60</f>
        <v>8.5333333333333332</v>
      </c>
      <c r="U4497" s="8">
        <f ca="1">spotify_data[[#This Row],[Antigüedad Album Meses]]/12</f>
        <v>0.71111111111111114</v>
      </c>
      <c r="V4497">
        <v>18</v>
      </c>
      <c r="W4497" s="1" t="s">
        <v>20</v>
      </c>
      <c r="X4497" s="1" t="str">
        <f>+IF(spotify_data[[#This Row],[album_type]]="album","Album",IF(spotify_data[[#This Row],[album_type]]="single","Single","Compilation"))</f>
        <v>Album</v>
      </c>
      <c r="Y4497">
        <v>311</v>
      </c>
    </row>
    <row r="4498" spans="1:25" x14ac:dyDescent="0.3">
      <c r="A4498" s="1" t="s">
        <v>3622</v>
      </c>
      <c r="B4498" s="1">
        <v>6696</v>
      </c>
      <c r="C4498" s="1" t="s">
        <v>3623</v>
      </c>
      <c r="D4498">
        <v>1</v>
      </c>
      <c r="E4498">
        <v>56</v>
      </c>
      <c r="F4498" s="10">
        <f>spotify_data[[#This Row],[track_popularity]]/100</f>
        <v>0.56000000000000005</v>
      </c>
      <c r="G4498" s="9" t="b">
        <v>0</v>
      </c>
      <c r="H4498" s="1">
        <f>+IF(spotify_data[[#This Row],[explicit]]=FALSE,0,1)</f>
        <v>0</v>
      </c>
      <c r="I4498" s="1" t="s">
        <v>2709</v>
      </c>
      <c r="J4498" s="7">
        <f>MATCH(spotify_data[[#This Row],[artist_name]],spotify_data[artist_name],0)</f>
        <v>3286</v>
      </c>
      <c r="K4498">
        <v>73</v>
      </c>
      <c r="L4498" s="10">
        <f>spotify_data[[#This Row],[artist_popularity]]/100</f>
        <v>0.73</v>
      </c>
      <c r="M4498">
        <v>3770138</v>
      </c>
      <c r="N4498" s="1" t="s">
        <v>3624</v>
      </c>
      <c r="O4498" s="1" t="s">
        <v>3625</v>
      </c>
      <c r="P4498" s="1">
        <f>MATCH(spotify_data[[#This Row],[album_id]],spotify_data[album_id],0)</f>
        <v>4497</v>
      </c>
      <c r="Q4498" s="1" t="s">
        <v>3623</v>
      </c>
      <c r="R4498" s="2">
        <v>45464</v>
      </c>
      <c r="S4498" s="7">
        <f ca="1">+TODAY()-spotify_data[[#This Row],[Fecha lanzamiento Album]]</f>
        <v>567</v>
      </c>
      <c r="T4498" s="7">
        <f ca="1">+spotify_data[[#This Row],[Antigüedad Album Dias]]/60</f>
        <v>9.4499999999999993</v>
      </c>
      <c r="U4498" s="8">
        <f ca="1">spotify_data[[#This Row],[Antigüedad Album Meses]]/12</f>
        <v>0.78749999999999998</v>
      </c>
      <c r="V4498">
        <v>1</v>
      </c>
      <c r="W4498" s="1" t="s">
        <v>21</v>
      </c>
      <c r="X4498" s="1" t="str">
        <f>+IF(spotify_data[[#This Row],[album_type]]="album","Album",IF(spotify_data[[#This Row],[album_type]]="single","Single","Compilation"))</f>
        <v>Single</v>
      </c>
      <c r="Y4498">
        <v>375</v>
      </c>
    </row>
    <row r="4499" spans="1:25" x14ac:dyDescent="0.3">
      <c r="A4499" s="1" t="s">
        <v>4189</v>
      </c>
      <c r="B4499" s="1">
        <v>2111</v>
      </c>
      <c r="C4499" s="1" t="s">
        <v>4190</v>
      </c>
      <c r="D4499">
        <v>16</v>
      </c>
      <c r="E4499">
        <v>56</v>
      </c>
      <c r="F4499" s="10">
        <f>spotify_data[[#This Row],[track_popularity]]/100</f>
        <v>0.56000000000000005</v>
      </c>
      <c r="G4499" s="9" t="b">
        <v>1</v>
      </c>
      <c r="H4499" s="1">
        <f>+IF(spotify_data[[#This Row],[explicit]]=FALSE,0,1)</f>
        <v>1</v>
      </c>
      <c r="I4499" s="1" t="s">
        <v>3056</v>
      </c>
      <c r="J4499" s="7">
        <f>MATCH(spotify_data[[#This Row],[artist_name]],spotify_data[artist_name],0)</f>
        <v>389</v>
      </c>
      <c r="K4499">
        <v>88</v>
      </c>
      <c r="L4499" s="10">
        <f>spotify_data[[#This Row],[artist_popularity]]/100</f>
        <v>0.88</v>
      </c>
      <c r="M4499">
        <v>22682234</v>
      </c>
      <c r="N4499" s="1" t="s">
        <v>1366</v>
      </c>
      <c r="O4499" s="1" t="s">
        <v>4152</v>
      </c>
      <c r="P4499" s="1">
        <f>MATCH(spotify_data[[#This Row],[album_id]],spotify_data[album_id],0)</f>
        <v>389</v>
      </c>
      <c r="Q4499" s="1" t="s">
        <v>4153</v>
      </c>
      <c r="R4499" s="2">
        <v>45373</v>
      </c>
      <c r="S4499" s="7">
        <f ca="1">+TODAY()-spotify_data[[#This Row],[Fecha lanzamiento Album]]</f>
        <v>658</v>
      </c>
      <c r="T4499" s="7">
        <f ca="1">+spotify_data[[#This Row],[Antigüedad Album Dias]]/60</f>
        <v>10.966666666666667</v>
      </c>
      <c r="U4499" s="8">
        <f ca="1">spotify_data[[#This Row],[Antigüedad Album Meses]]/12</f>
        <v>0.91388888888888886</v>
      </c>
      <c r="V4499">
        <v>17</v>
      </c>
      <c r="W4499" s="1" t="s">
        <v>20</v>
      </c>
      <c r="X4499" s="1" t="str">
        <f>+IF(spotify_data[[#This Row],[album_type]]="album","Album",IF(spotify_data[[#This Row],[album_type]]="single","Single","Compilation"))</f>
        <v>Album</v>
      </c>
      <c r="Y4499">
        <v>487</v>
      </c>
    </row>
    <row r="4500" spans="1:25" x14ac:dyDescent="0.3">
      <c r="A4500" s="1" t="s">
        <v>4244</v>
      </c>
      <c r="B4500" s="1">
        <v>8044</v>
      </c>
      <c r="C4500" s="1" t="s">
        <v>4245</v>
      </c>
      <c r="D4500">
        <v>5</v>
      </c>
      <c r="E4500">
        <v>56</v>
      </c>
      <c r="F4500" s="10">
        <f>spotify_data[[#This Row],[track_popularity]]/100</f>
        <v>0.56000000000000005</v>
      </c>
      <c r="G4500" s="9" t="b">
        <v>1</v>
      </c>
      <c r="H4500" s="1">
        <f>+IF(spotify_data[[#This Row],[explicit]]=FALSE,0,1)</f>
        <v>1</v>
      </c>
      <c r="I4500" s="1" t="s">
        <v>3056</v>
      </c>
      <c r="J4500" s="7">
        <f>MATCH(spotify_data[[#This Row],[artist_name]],spotify_data[artist_name],0)</f>
        <v>389</v>
      </c>
      <c r="K4500">
        <v>88</v>
      </c>
      <c r="L4500" s="10">
        <f>spotify_data[[#This Row],[artist_popularity]]/100</f>
        <v>0.88</v>
      </c>
      <c r="M4500">
        <v>22682234</v>
      </c>
      <c r="N4500" s="1" t="s">
        <v>1366</v>
      </c>
      <c r="O4500" s="1" t="s">
        <v>4152</v>
      </c>
      <c r="P4500" s="1">
        <f>MATCH(spotify_data[[#This Row],[album_id]],spotify_data[album_id],0)</f>
        <v>389</v>
      </c>
      <c r="Q4500" s="1" t="s">
        <v>4153</v>
      </c>
      <c r="R4500" s="2">
        <v>45373</v>
      </c>
      <c r="S4500" s="7">
        <f ca="1">+TODAY()-spotify_data[[#This Row],[Fecha lanzamiento Album]]</f>
        <v>658</v>
      </c>
      <c r="T4500" s="7">
        <f ca="1">+spotify_data[[#This Row],[Antigüedad Album Dias]]/60</f>
        <v>10.966666666666667</v>
      </c>
      <c r="U4500" s="8">
        <f ca="1">spotify_data[[#This Row],[Antigüedad Album Meses]]/12</f>
        <v>0.91388888888888886</v>
      </c>
      <c r="V4500">
        <v>17</v>
      </c>
      <c r="W4500" s="1" t="s">
        <v>20</v>
      </c>
      <c r="X4500" s="1" t="str">
        <f>+IF(spotify_data[[#This Row],[album_type]]="album","Album",IF(spotify_data[[#This Row],[album_type]]="single","Single","Compilation"))</f>
        <v>Album</v>
      </c>
      <c r="Y4500">
        <v>37</v>
      </c>
    </row>
    <row r="4501" spans="1:25" x14ac:dyDescent="0.3">
      <c r="A4501" s="1" t="s">
        <v>5141</v>
      </c>
      <c r="B4501" s="1">
        <v>7284</v>
      </c>
      <c r="C4501" s="1" t="s">
        <v>5142</v>
      </c>
      <c r="D4501">
        <v>1</v>
      </c>
      <c r="E4501">
        <v>56</v>
      </c>
      <c r="F4501" s="10">
        <f>spotify_data[[#This Row],[track_popularity]]/100</f>
        <v>0.56000000000000005</v>
      </c>
      <c r="G4501" s="9" t="b">
        <v>0</v>
      </c>
      <c r="H4501" s="1">
        <f>+IF(spotify_data[[#This Row],[explicit]]=FALSE,0,1)</f>
        <v>0</v>
      </c>
      <c r="I4501" s="1" t="s">
        <v>1807</v>
      </c>
      <c r="J4501" s="7">
        <f>MATCH(spotify_data[[#This Row],[artist_name]],spotify_data[artist_name],0)</f>
        <v>234</v>
      </c>
      <c r="K4501">
        <v>81</v>
      </c>
      <c r="L4501" s="10">
        <f>spotify_data[[#This Row],[artist_popularity]]/100</f>
        <v>0.81</v>
      </c>
      <c r="M4501">
        <v>26561582</v>
      </c>
      <c r="N4501" s="1" t="s">
        <v>1808</v>
      </c>
      <c r="O4501" s="1" t="s">
        <v>5143</v>
      </c>
      <c r="P4501" s="1">
        <f>MATCH(spotify_data[[#This Row],[album_id]],spotify_data[album_id],0)</f>
        <v>4500</v>
      </c>
      <c r="Q4501" s="1" t="s">
        <v>5142</v>
      </c>
      <c r="R4501" s="2">
        <v>45163</v>
      </c>
      <c r="S4501" s="7">
        <f ca="1">+TODAY()-spotify_data[[#This Row],[Fecha lanzamiento Album]]</f>
        <v>868</v>
      </c>
      <c r="T4501" s="7">
        <f ca="1">+spotify_data[[#This Row],[Antigüedad Album Dias]]/60</f>
        <v>14.466666666666667</v>
      </c>
      <c r="U4501" s="8">
        <f ca="1">spotify_data[[#This Row],[Antigüedad Album Meses]]/12</f>
        <v>1.2055555555555555</v>
      </c>
      <c r="V4501">
        <v>1</v>
      </c>
      <c r="W4501" s="1" t="s">
        <v>21</v>
      </c>
      <c r="X4501" s="1" t="str">
        <f>+IF(spotify_data[[#This Row],[album_type]]="album","Album",IF(spotify_data[[#This Row],[album_type]]="single","Single","Compilation"))</f>
        <v>Single</v>
      </c>
      <c r="Y4501">
        <v>318</v>
      </c>
    </row>
    <row r="4502" spans="1:25" x14ac:dyDescent="0.3">
      <c r="A4502" s="1" t="s">
        <v>5286</v>
      </c>
      <c r="B4502" s="1">
        <v>5725</v>
      </c>
      <c r="C4502" s="1" t="s">
        <v>5287</v>
      </c>
      <c r="D4502">
        <v>17</v>
      </c>
      <c r="E4502">
        <v>56</v>
      </c>
      <c r="F4502" s="10">
        <f>spotify_data[[#This Row],[track_popularity]]/100</f>
        <v>0.56000000000000005</v>
      </c>
      <c r="G4502" s="9" t="b">
        <v>1</v>
      </c>
      <c r="H4502" s="1">
        <f>+IF(spotify_data[[#This Row],[explicit]]=FALSE,0,1)</f>
        <v>1</v>
      </c>
      <c r="I4502" s="1" t="s">
        <v>3271</v>
      </c>
      <c r="J4502" s="7">
        <f>MATCH(spotify_data[[#This Row],[artist_name]],spotify_data[artist_name],0)</f>
        <v>175</v>
      </c>
      <c r="K4502">
        <v>85</v>
      </c>
      <c r="L4502" s="10">
        <f>spotify_data[[#This Row],[artist_popularity]]/100</f>
        <v>0.85</v>
      </c>
      <c r="M4502">
        <v>47716988</v>
      </c>
      <c r="N4502" s="1" t="s">
        <v>3272</v>
      </c>
      <c r="O4502" s="1" t="s">
        <v>5256</v>
      </c>
      <c r="P4502" s="1">
        <f>MATCH(spotify_data[[#This Row],[album_id]],spotify_data[album_id],0)</f>
        <v>3800</v>
      </c>
      <c r="Q4502" s="1" t="s">
        <v>5257</v>
      </c>
      <c r="R4502" s="2">
        <v>45135</v>
      </c>
      <c r="S4502" s="7">
        <f ca="1">+TODAY()-spotify_data[[#This Row],[Fecha lanzamiento Album]]</f>
        <v>896</v>
      </c>
      <c r="T4502" s="7">
        <f ca="1">+spotify_data[[#This Row],[Antigüedad Album Dias]]/60</f>
        <v>14.933333333333334</v>
      </c>
      <c r="U4502" s="8">
        <f ca="1">spotify_data[[#This Row],[Antigüedad Album Meses]]/12</f>
        <v>1.2444444444444445</v>
      </c>
      <c r="V4502">
        <v>17</v>
      </c>
      <c r="W4502" s="1" t="s">
        <v>20</v>
      </c>
      <c r="X4502" s="1" t="str">
        <f>+IF(spotify_data[[#This Row],[album_type]]="album","Album",IF(spotify_data[[#This Row],[album_type]]="single","Single","Compilation"))</f>
        <v>Album</v>
      </c>
      <c r="Y4502">
        <v>41</v>
      </c>
    </row>
    <row r="4503" spans="1:25" x14ac:dyDescent="0.3">
      <c r="A4503" s="1" t="s">
        <v>5296</v>
      </c>
      <c r="B4503" s="1">
        <v>2162</v>
      </c>
      <c r="C4503" s="1" t="s">
        <v>5297</v>
      </c>
      <c r="D4503">
        <v>5</v>
      </c>
      <c r="E4503">
        <v>56</v>
      </c>
      <c r="F4503" s="10">
        <f>spotify_data[[#This Row],[track_popularity]]/100</f>
        <v>0.56000000000000005</v>
      </c>
      <c r="G4503" s="9" t="b">
        <v>1</v>
      </c>
      <c r="H4503" s="1">
        <f>+IF(spotify_data[[#This Row],[explicit]]=FALSE,0,1)</f>
        <v>1</v>
      </c>
      <c r="I4503" s="1" t="s">
        <v>3271</v>
      </c>
      <c r="J4503" s="7">
        <f>MATCH(spotify_data[[#This Row],[artist_name]],spotify_data[artist_name],0)</f>
        <v>175</v>
      </c>
      <c r="K4503">
        <v>86</v>
      </c>
      <c r="L4503" s="10">
        <f>spotify_data[[#This Row],[artist_popularity]]/100</f>
        <v>0.86</v>
      </c>
      <c r="M4503">
        <v>47722935</v>
      </c>
      <c r="N4503" s="1" t="s">
        <v>3272</v>
      </c>
      <c r="O4503" s="1" t="s">
        <v>5256</v>
      </c>
      <c r="P4503" s="1">
        <f>MATCH(spotify_data[[#This Row],[album_id]],spotify_data[album_id],0)</f>
        <v>3800</v>
      </c>
      <c r="Q4503" s="1" t="s">
        <v>5257</v>
      </c>
      <c r="R4503" s="2">
        <v>45135</v>
      </c>
      <c r="S4503" s="7">
        <f ca="1">+TODAY()-spotify_data[[#This Row],[Fecha lanzamiento Album]]</f>
        <v>896</v>
      </c>
      <c r="T4503" s="7">
        <f ca="1">+spotify_data[[#This Row],[Antigüedad Album Dias]]/60</f>
        <v>14.933333333333334</v>
      </c>
      <c r="U4503" s="8">
        <f ca="1">spotify_data[[#This Row],[Antigüedad Album Meses]]/12</f>
        <v>1.2444444444444445</v>
      </c>
      <c r="V4503">
        <v>17</v>
      </c>
      <c r="W4503" s="1" t="s">
        <v>20</v>
      </c>
      <c r="X4503" s="1" t="str">
        <f>+IF(spotify_data[[#This Row],[album_type]]="album","Album",IF(spotify_data[[#This Row],[album_type]]="single","Single","Compilation"))</f>
        <v>Album</v>
      </c>
      <c r="Y4503">
        <v>246</v>
      </c>
    </row>
    <row r="4504" spans="1:25" x14ac:dyDescent="0.3">
      <c r="A4504" s="1" t="s">
        <v>5756</v>
      </c>
      <c r="B4504" s="1">
        <v>5508</v>
      </c>
      <c r="C4504" s="1" t="s">
        <v>763</v>
      </c>
      <c r="D4504">
        <v>1</v>
      </c>
      <c r="E4504">
        <v>56</v>
      </c>
      <c r="F4504" s="10">
        <f>spotify_data[[#This Row],[track_popularity]]/100</f>
        <v>0.56000000000000005</v>
      </c>
      <c r="G4504" s="9" t="b">
        <v>0</v>
      </c>
      <c r="H4504" s="1">
        <f>+IF(spotify_data[[#This Row],[explicit]]=FALSE,0,1)</f>
        <v>0</v>
      </c>
      <c r="I4504" s="1" t="s">
        <v>5379</v>
      </c>
      <c r="J4504" s="7">
        <f>MATCH(spotify_data[[#This Row],[artist_name]],spotify_data[artist_name],0)</f>
        <v>4503</v>
      </c>
      <c r="K4504">
        <v>60</v>
      </c>
      <c r="L4504" s="10">
        <f>spotify_data[[#This Row],[artist_popularity]]/100</f>
        <v>0.6</v>
      </c>
      <c r="M4504">
        <v>220555</v>
      </c>
      <c r="N4504" s="1" t="s">
        <v>147</v>
      </c>
      <c r="O4504" s="1" t="s">
        <v>5757</v>
      </c>
      <c r="P4504" s="1">
        <f>MATCH(spotify_data[[#This Row],[album_id]],spotify_data[album_id],0)</f>
        <v>4503</v>
      </c>
      <c r="Q4504" s="1" t="s">
        <v>763</v>
      </c>
      <c r="R4504" s="2">
        <v>45023</v>
      </c>
      <c r="S4504" s="7">
        <f ca="1">+TODAY()-spotify_data[[#This Row],[Fecha lanzamiento Album]]</f>
        <v>1008</v>
      </c>
      <c r="T4504" s="7">
        <f ca="1">+spotify_data[[#This Row],[Antigüedad Album Dias]]/60</f>
        <v>16.8</v>
      </c>
      <c r="U4504" s="8">
        <f ca="1">spotify_data[[#This Row],[Antigüedad Album Meses]]/12</f>
        <v>1.4000000000000001</v>
      </c>
      <c r="V4504">
        <v>1</v>
      </c>
      <c r="W4504" s="1" t="s">
        <v>21</v>
      </c>
      <c r="X4504" s="1" t="str">
        <f>+IF(spotify_data[[#This Row],[album_type]]="album","Album",IF(spotify_data[[#This Row],[album_type]]="single","Single","Compilation"))</f>
        <v>Single</v>
      </c>
      <c r="Y4504">
        <v>271</v>
      </c>
    </row>
    <row r="4505" spans="1:25" x14ac:dyDescent="0.3">
      <c r="A4505" s="1" t="s">
        <v>5823</v>
      </c>
      <c r="B4505" s="1">
        <v>8128</v>
      </c>
      <c r="C4505" s="1" t="s">
        <v>5824</v>
      </c>
      <c r="D4505">
        <v>1</v>
      </c>
      <c r="E4505">
        <v>56</v>
      </c>
      <c r="F4505" s="10">
        <f>spotify_data[[#This Row],[track_popularity]]/100</f>
        <v>0.56000000000000005</v>
      </c>
      <c r="G4505" s="9" t="b">
        <v>1</v>
      </c>
      <c r="H4505" s="1">
        <f>+IF(spotify_data[[#This Row],[explicit]]=FALSE,0,1)</f>
        <v>1</v>
      </c>
      <c r="I4505" s="1" t="s">
        <v>3007</v>
      </c>
      <c r="J4505" s="7">
        <f>MATCH(spotify_data[[#This Row],[artist_name]],spotify_data[artist_name],0)</f>
        <v>872</v>
      </c>
      <c r="K4505">
        <v>72</v>
      </c>
      <c r="L4505" s="10">
        <f>spotify_data[[#This Row],[artist_popularity]]/100</f>
        <v>0.72</v>
      </c>
      <c r="M4505">
        <v>2133043</v>
      </c>
      <c r="N4505" s="1" t="s">
        <v>23</v>
      </c>
      <c r="O4505" s="1" t="s">
        <v>5825</v>
      </c>
      <c r="P4505" s="1">
        <f>MATCH(spotify_data[[#This Row],[album_id]],spotify_data[album_id],0)</f>
        <v>4504</v>
      </c>
      <c r="Q4505" s="1" t="s">
        <v>5824</v>
      </c>
      <c r="R4505" s="2">
        <v>45009</v>
      </c>
      <c r="S4505" s="7">
        <f ca="1">+TODAY()-spotify_data[[#This Row],[Fecha lanzamiento Album]]</f>
        <v>1022</v>
      </c>
      <c r="T4505" s="7">
        <f ca="1">+spotify_data[[#This Row],[Antigüedad Album Dias]]/60</f>
        <v>17.033333333333335</v>
      </c>
      <c r="U4505" s="8">
        <f ca="1">spotify_data[[#This Row],[Antigüedad Album Meses]]/12</f>
        <v>1.4194444444444445</v>
      </c>
      <c r="V4505">
        <v>1</v>
      </c>
      <c r="W4505" s="1" t="s">
        <v>21</v>
      </c>
      <c r="X4505" s="1" t="str">
        <f>+IF(spotify_data[[#This Row],[album_type]]="album","Album",IF(spotify_data[[#This Row],[album_type]]="single","Single","Compilation"))</f>
        <v>Single</v>
      </c>
      <c r="Y4505">
        <v>109</v>
      </c>
    </row>
    <row r="4506" spans="1:25" x14ac:dyDescent="0.3">
      <c r="A4506" s="1" t="s">
        <v>5877</v>
      </c>
      <c r="B4506" s="1">
        <v>7588</v>
      </c>
      <c r="C4506" s="1" t="s">
        <v>5878</v>
      </c>
      <c r="D4506">
        <v>1</v>
      </c>
      <c r="E4506">
        <v>56</v>
      </c>
      <c r="F4506" s="10">
        <f>spotify_data[[#This Row],[track_popularity]]/100</f>
        <v>0.56000000000000005</v>
      </c>
      <c r="G4506" s="9" t="b">
        <v>0</v>
      </c>
      <c r="H4506" s="1">
        <f>+IF(spotify_data[[#This Row],[explicit]]=FALSE,0,1)</f>
        <v>0</v>
      </c>
      <c r="I4506" s="1" t="s">
        <v>1250</v>
      </c>
      <c r="J4506" s="7">
        <f>MATCH(spotify_data[[#This Row],[artist_name]],spotify_data[artist_name],0)</f>
        <v>3099</v>
      </c>
      <c r="K4506">
        <v>61</v>
      </c>
      <c r="L4506" s="10">
        <f>spotify_data[[#This Row],[artist_popularity]]/100</f>
        <v>0.61</v>
      </c>
      <c r="M4506">
        <v>26095</v>
      </c>
      <c r="N4506" s="1" t="s">
        <v>23</v>
      </c>
      <c r="O4506" s="1" t="s">
        <v>5879</v>
      </c>
      <c r="P4506" s="1">
        <f>MATCH(spotify_data[[#This Row],[album_id]],spotify_data[album_id],0)</f>
        <v>4505</v>
      </c>
      <c r="Q4506" s="1" t="s">
        <v>5878</v>
      </c>
      <c r="R4506" s="2">
        <v>45001</v>
      </c>
      <c r="S4506" s="7">
        <f ca="1">+TODAY()-spotify_data[[#This Row],[Fecha lanzamiento Album]]</f>
        <v>1030</v>
      </c>
      <c r="T4506" s="7">
        <f ca="1">+spotify_data[[#This Row],[Antigüedad Album Dias]]/60</f>
        <v>17.166666666666668</v>
      </c>
      <c r="U4506" s="8">
        <f ca="1">spotify_data[[#This Row],[Antigüedad Album Meses]]/12</f>
        <v>1.4305555555555556</v>
      </c>
      <c r="V4506">
        <v>1</v>
      </c>
      <c r="W4506" s="1" t="s">
        <v>21</v>
      </c>
      <c r="X4506" s="1" t="str">
        <f>+IF(spotify_data[[#This Row],[album_type]]="album","Album",IF(spotify_data[[#This Row],[album_type]]="single","Single","Compilation"))</f>
        <v>Single</v>
      </c>
      <c r="Y4506">
        <v>262</v>
      </c>
    </row>
    <row r="4507" spans="1:25" x14ac:dyDescent="0.3">
      <c r="A4507" s="1" t="s">
        <v>6143</v>
      </c>
      <c r="B4507" s="1">
        <v>8553</v>
      </c>
      <c r="C4507" s="1" t="s">
        <v>6144</v>
      </c>
      <c r="D4507">
        <v>2</v>
      </c>
      <c r="E4507">
        <v>56</v>
      </c>
      <c r="F4507" s="10">
        <f>spotify_data[[#This Row],[track_popularity]]/100</f>
        <v>0.56000000000000005</v>
      </c>
      <c r="G4507" s="9" t="b">
        <v>0</v>
      </c>
      <c r="H4507" s="1">
        <f>+IF(spotify_data[[#This Row],[explicit]]=FALSE,0,1)</f>
        <v>0</v>
      </c>
      <c r="I4507" s="1" t="s">
        <v>2645</v>
      </c>
      <c r="J4507" s="7">
        <f>MATCH(spotify_data[[#This Row],[artist_name]],spotify_data[artist_name],0)</f>
        <v>168</v>
      </c>
      <c r="K4507">
        <v>87</v>
      </c>
      <c r="L4507" s="10">
        <f>spotify_data[[#This Row],[artist_popularity]]/100</f>
        <v>0.87</v>
      </c>
      <c r="M4507">
        <v>33029522</v>
      </c>
      <c r="N4507" s="1" t="s">
        <v>1358</v>
      </c>
      <c r="O4507" s="1" t="s">
        <v>6145</v>
      </c>
      <c r="P4507" s="1">
        <f>MATCH(spotify_data[[#This Row],[album_id]],spotify_data[album_id],0)</f>
        <v>4506</v>
      </c>
      <c r="Q4507" s="1" t="s">
        <v>6146</v>
      </c>
      <c r="R4507" s="2">
        <v>44939</v>
      </c>
      <c r="S4507" s="7">
        <f ca="1">+TODAY()-spotify_data[[#This Row],[Fecha lanzamiento Album]]</f>
        <v>1092</v>
      </c>
      <c r="T4507" s="7">
        <f ca="1">+spotify_data[[#This Row],[Antigüedad Album Dias]]/60</f>
        <v>18.2</v>
      </c>
      <c r="U4507" s="8">
        <f ca="1">spotify_data[[#This Row],[Antigüedad Album Meses]]/12</f>
        <v>1.5166666666666666</v>
      </c>
      <c r="V4507">
        <v>4</v>
      </c>
      <c r="W4507" s="1" t="s">
        <v>21</v>
      </c>
      <c r="X4507" s="1" t="str">
        <f>+IF(spotify_data[[#This Row],[album_type]]="album","Album",IF(spotify_data[[#This Row],[album_type]]="single","Single","Compilation"))</f>
        <v>Single</v>
      </c>
      <c r="Y4507">
        <v>229</v>
      </c>
    </row>
    <row r="4508" spans="1:25" x14ac:dyDescent="0.3">
      <c r="A4508" s="1" t="s">
        <v>6162</v>
      </c>
      <c r="B4508" s="1">
        <v>5348</v>
      </c>
      <c r="C4508" s="1" t="s">
        <v>6163</v>
      </c>
      <c r="D4508">
        <v>1</v>
      </c>
      <c r="E4508">
        <v>56</v>
      </c>
      <c r="F4508" s="10">
        <f>spotify_data[[#This Row],[track_popularity]]/100</f>
        <v>0.56000000000000005</v>
      </c>
      <c r="G4508" s="9" t="b">
        <v>0</v>
      </c>
      <c r="H4508" s="1">
        <f>+IF(spotify_data[[#This Row],[explicit]]=FALSE,0,1)</f>
        <v>0</v>
      </c>
      <c r="I4508" s="1" t="s">
        <v>6164</v>
      </c>
      <c r="J4508" s="7">
        <f>MATCH(spotify_data[[#This Row],[artist_name]],spotify_data[artist_name],0)</f>
        <v>987</v>
      </c>
      <c r="K4508">
        <v>78</v>
      </c>
      <c r="L4508" s="10">
        <f>spotify_data[[#This Row],[artist_popularity]]/100</f>
        <v>0.78</v>
      </c>
      <c r="M4508">
        <v>8793654</v>
      </c>
      <c r="N4508" s="1" t="s">
        <v>23</v>
      </c>
      <c r="O4508" s="1" t="s">
        <v>6165</v>
      </c>
      <c r="P4508" s="1">
        <f>MATCH(spotify_data[[#This Row],[album_id]],spotify_data[album_id],0)</f>
        <v>4507</v>
      </c>
      <c r="Q4508" s="1" t="s">
        <v>6166</v>
      </c>
      <c r="R4508" s="2">
        <v>44925</v>
      </c>
      <c r="S4508" s="7">
        <f ca="1">+TODAY()-spotify_data[[#This Row],[Fecha lanzamiento Album]]</f>
        <v>1106</v>
      </c>
      <c r="T4508" s="7">
        <f ca="1">+spotify_data[[#This Row],[Antigüedad Album Dias]]/60</f>
        <v>18.433333333333334</v>
      </c>
      <c r="U4508" s="8">
        <f ca="1">spotify_data[[#This Row],[Antigüedad Album Meses]]/12</f>
        <v>1.5361111111111112</v>
      </c>
      <c r="V4508">
        <v>2</v>
      </c>
      <c r="W4508" s="1" t="s">
        <v>21</v>
      </c>
      <c r="X4508" s="1" t="str">
        <f>+IF(spotify_data[[#This Row],[album_type]]="album","Album",IF(spotify_data[[#This Row],[album_type]]="single","Single","Compilation"))</f>
        <v>Single</v>
      </c>
      <c r="Y4508">
        <v>352</v>
      </c>
    </row>
    <row r="4509" spans="1:25" x14ac:dyDescent="0.3">
      <c r="A4509" s="1" t="s">
        <v>6200</v>
      </c>
      <c r="B4509" s="1">
        <v>5263</v>
      </c>
      <c r="C4509" s="1" t="s">
        <v>6201</v>
      </c>
      <c r="D4509">
        <v>1</v>
      </c>
      <c r="E4509">
        <v>56</v>
      </c>
      <c r="F4509" s="10">
        <f>spotify_data[[#This Row],[track_popularity]]/100</f>
        <v>0.56000000000000005</v>
      </c>
      <c r="G4509" s="9" t="b">
        <v>0</v>
      </c>
      <c r="H4509" s="1">
        <f>+IF(spotify_data[[#This Row],[explicit]]=FALSE,0,1)</f>
        <v>0</v>
      </c>
      <c r="I4509" s="1" t="s">
        <v>6202</v>
      </c>
      <c r="J4509" s="7">
        <f>MATCH(spotify_data[[#This Row],[artist_name]],spotify_data[artist_name],0)</f>
        <v>4508</v>
      </c>
      <c r="K4509">
        <v>48</v>
      </c>
      <c r="L4509" s="10">
        <f>spotify_data[[#This Row],[artist_popularity]]/100</f>
        <v>0.48</v>
      </c>
      <c r="M4509">
        <v>62468</v>
      </c>
      <c r="N4509" s="1" t="s">
        <v>23</v>
      </c>
      <c r="O4509" s="1" t="s">
        <v>6203</v>
      </c>
      <c r="P4509" s="1">
        <f>MATCH(spotify_data[[#This Row],[album_id]],spotify_data[album_id],0)</f>
        <v>4508</v>
      </c>
      <c r="Q4509" s="1" t="s">
        <v>6204</v>
      </c>
      <c r="R4509" s="2">
        <v>44909</v>
      </c>
      <c r="S4509" s="7">
        <f ca="1">+TODAY()-spotify_data[[#This Row],[Fecha lanzamiento Album]]</f>
        <v>1122</v>
      </c>
      <c r="T4509" s="7">
        <f ca="1">+spotify_data[[#This Row],[Antigüedad Album Dias]]/60</f>
        <v>18.7</v>
      </c>
      <c r="U4509" s="8">
        <f ca="1">spotify_data[[#This Row],[Antigüedad Album Meses]]/12</f>
        <v>1.5583333333333333</v>
      </c>
      <c r="V4509">
        <v>1</v>
      </c>
      <c r="W4509" s="1" t="s">
        <v>21</v>
      </c>
      <c r="X4509" s="1" t="str">
        <f>+IF(spotify_data[[#This Row],[album_type]]="album","Album",IF(spotify_data[[#This Row],[album_type]]="single","Single","Compilation"))</f>
        <v>Single</v>
      </c>
      <c r="Y4509">
        <v>319</v>
      </c>
    </row>
    <row r="4510" spans="1:25" x14ac:dyDescent="0.3">
      <c r="A4510" s="1" t="s">
        <v>6278</v>
      </c>
      <c r="B4510" s="1">
        <v>1170</v>
      </c>
      <c r="C4510" s="1" t="s">
        <v>6279</v>
      </c>
      <c r="D4510">
        <v>15</v>
      </c>
      <c r="E4510">
        <v>56</v>
      </c>
      <c r="F4510" s="10">
        <f>spotify_data[[#This Row],[track_popularity]]/100</f>
        <v>0.56000000000000005</v>
      </c>
      <c r="G4510" s="9" t="b">
        <v>0</v>
      </c>
      <c r="H4510" s="1">
        <f>+IF(spotify_data[[#This Row],[explicit]]=FALSE,0,1)</f>
        <v>0</v>
      </c>
      <c r="I4510" s="1" t="s">
        <v>2776</v>
      </c>
      <c r="J4510" s="7">
        <f>MATCH(spotify_data[[#This Row],[artist_name]],spotify_data[artist_name],0)</f>
        <v>1506</v>
      </c>
      <c r="K4510">
        <v>68</v>
      </c>
      <c r="L4510" s="10">
        <f>spotify_data[[#This Row],[artist_popularity]]/100</f>
        <v>0.68</v>
      </c>
      <c r="M4510">
        <v>1719665</v>
      </c>
      <c r="N4510" s="1" t="s">
        <v>23</v>
      </c>
      <c r="O4510" s="1" t="s">
        <v>6280</v>
      </c>
      <c r="P4510" s="1">
        <f>MATCH(spotify_data[[#This Row],[album_id]],spotify_data[album_id],0)</f>
        <v>4509</v>
      </c>
      <c r="Q4510" s="1" t="s">
        <v>6281</v>
      </c>
      <c r="R4510" s="2">
        <v>44883</v>
      </c>
      <c r="S4510" s="7">
        <f ca="1">+TODAY()-spotify_data[[#This Row],[Fecha lanzamiento Album]]</f>
        <v>1148</v>
      </c>
      <c r="T4510" s="7">
        <f ca="1">+spotify_data[[#This Row],[Antigüedad Album Dias]]/60</f>
        <v>19.133333333333333</v>
      </c>
      <c r="U4510" s="8">
        <f ca="1">spotify_data[[#This Row],[Antigüedad Album Meses]]/12</f>
        <v>1.5944444444444443</v>
      </c>
      <c r="V4510">
        <v>18</v>
      </c>
      <c r="W4510" s="1" t="s">
        <v>20</v>
      </c>
      <c r="X4510" s="1" t="str">
        <f>+IF(spotify_data[[#This Row],[album_type]]="album","Album",IF(spotify_data[[#This Row],[album_type]]="single","Single","Compilation"))</f>
        <v>Album</v>
      </c>
      <c r="Y4510">
        <v>215</v>
      </c>
    </row>
    <row r="4511" spans="1:25" x14ac:dyDescent="0.3">
      <c r="A4511" s="1" t="s">
        <v>6732</v>
      </c>
      <c r="B4511" s="1">
        <v>8253</v>
      </c>
      <c r="C4511" s="1" t="s">
        <v>6733</v>
      </c>
      <c r="D4511">
        <v>1</v>
      </c>
      <c r="E4511">
        <v>56</v>
      </c>
      <c r="F4511" s="10">
        <f>spotify_data[[#This Row],[track_popularity]]/100</f>
        <v>0.56000000000000005</v>
      </c>
      <c r="G4511" s="9" t="b">
        <v>0</v>
      </c>
      <c r="H4511" s="1">
        <f>+IF(spotify_data[[#This Row],[explicit]]=FALSE,0,1)</f>
        <v>0</v>
      </c>
      <c r="I4511" s="1" t="s">
        <v>6734</v>
      </c>
      <c r="J4511" s="7">
        <f>MATCH(spotify_data[[#This Row],[artist_name]],spotify_data[artist_name],0)</f>
        <v>4510</v>
      </c>
      <c r="K4511">
        <v>62</v>
      </c>
      <c r="L4511" s="10">
        <f>spotify_data[[#This Row],[artist_popularity]]/100</f>
        <v>0.62</v>
      </c>
      <c r="M4511">
        <v>28421</v>
      </c>
      <c r="N4511" s="1" t="s">
        <v>23</v>
      </c>
      <c r="O4511" s="1" t="s">
        <v>6735</v>
      </c>
      <c r="P4511" s="1">
        <f>MATCH(spotify_data[[#This Row],[album_id]],spotify_data[album_id],0)</f>
        <v>4510</v>
      </c>
      <c r="Q4511" s="1" t="s">
        <v>6736</v>
      </c>
      <c r="R4511" s="2">
        <v>44764</v>
      </c>
      <c r="S4511" s="7">
        <f ca="1">+TODAY()-spotify_data[[#This Row],[Fecha lanzamiento Album]]</f>
        <v>1267</v>
      </c>
      <c r="T4511" s="7">
        <f ca="1">+spotify_data[[#This Row],[Antigüedad Album Dias]]/60</f>
        <v>21.116666666666667</v>
      </c>
      <c r="U4511" s="8">
        <f ca="1">spotify_data[[#This Row],[Antigüedad Album Meses]]/12</f>
        <v>1.7597222222222222</v>
      </c>
      <c r="V4511">
        <v>1</v>
      </c>
      <c r="W4511" s="1" t="s">
        <v>21</v>
      </c>
      <c r="X4511" s="1" t="str">
        <f>+IF(spotify_data[[#This Row],[album_type]]="album","Album",IF(spotify_data[[#This Row],[album_type]]="single","Single","Compilation"))</f>
        <v>Single</v>
      </c>
      <c r="Y4511">
        <v>475</v>
      </c>
    </row>
    <row r="4512" spans="1:25" x14ac:dyDescent="0.3">
      <c r="A4512" s="1" t="s">
        <v>6799</v>
      </c>
      <c r="B4512" s="1">
        <v>4278</v>
      </c>
      <c r="C4512" s="1" t="s">
        <v>6800</v>
      </c>
      <c r="D4512">
        <v>1</v>
      </c>
      <c r="E4512">
        <v>56</v>
      </c>
      <c r="F4512" s="10">
        <f>spotify_data[[#This Row],[track_popularity]]/100</f>
        <v>0.56000000000000005</v>
      </c>
      <c r="G4512" s="9" t="b">
        <v>0</v>
      </c>
      <c r="H4512" s="1">
        <f>+IF(spotify_data[[#This Row],[explicit]]=FALSE,0,1)</f>
        <v>0</v>
      </c>
      <c r="I4512" s="1" t="s">
        <v>5273</v>
      </c>
      <c r="J4512" s="7">
        <f>MATCH(spotify_data[[#This Row],[artist_name]],spotify_data[artist_name],0)</f>
        <v>188</v>
      </c>
      <c r="K4512">
        <v>84</v>
      </c>
      <c r="L4512" s="10">
        <f>spotify_data[[#This Row],[artist_popularity]]/100</f>
        <v>0.84</v>
      </c>
      <c r="M4512">
        <v>23079295</v>
      </c>
      <c r="N4512" s="1" t="s">
        <v>218</v>
      </c>
      <c r="O4512" s="1" t="s">
        <v>6801</v>
      </c>
      <c r="P4512" s="1">
        <f>MATCH(spotify_data[[#This Row],[album_id]],spotify_data[album_id],0)</f>
        <v>4511</v>
      </c>
      <c r="Q4512" s="1" t="s">
        <v>6800</v>
      </c>
      <c r="R4512" s="2">
        <v>44757</v>
      </c>
      <c r="S4512" s="7">
        <f ca="1">+TODAY()-spotify_data[[#This Row],[Fecha lanzamiento Album]]</f>
        <v>1274</v>
      </c>
      <c r="T4512" s="7">
        <f ca="1">+spotify_data[[#This Row],[Antigüedad Album Dias]]/60</f>
        <v>21.233333333333334</v>
      </c>
      <c r="U4512" s="8">
        <f ca="1">spotify_data[[#This Row],[Antigüedad Album Meses]]/12</f>
        <v>1.7694444444444446</v>
      </c>
      <c r="V4512">
        <v>1</v>
      </c>
      <c r="W4512" s="1" t="s">
        <v>21</v>
      </c>
      <c r="X4512" s="1" t="str">
        <f>+IF(spotify_data[[#This Row],[album_type]]="album","Album",IF(spotify_data[[#This Row],[album_type]]="single","Single","Compilation"))</f>
        <v>Single</v>
      </c>
      <c r="Y4512">
        <v>382</v>
      </c>
    </row>
    <row r="4513" spans="1:25" x14ac:dyDescent="0.3">
      <c r="A4513" s="1" t="s">
        <v>6920</v>
      </c>
      <c r="B4513" s="1">
        <v>6267</v>
      </c>
      <c r="C4513" s="1" t="s">
        <v>6921</v>
      </c>
      <c r="D4513">
        <v>1</v>
      </c>
      <c r="E4513">
        <v>56</v>
      </c>
      <c r="F4513" s="10">
        <f>spotify_data[[#This Row],[track_popularity]]/100</f>
        <v>0.56000000000000005</v>
      </c>
      <c r="G4513" s="9" t="b">
        <v>1</v>
      </c>
      <c r="H4513" s="1">
        <f>+IF(spotify_data[[#This Row],[explicit]]=FALSE,0,1)</f>
        <v>1</v>
      </c>
      <c r="I4513" s="1" t="s">
        <v>6922</v>
      </c>
      <c r="J4513" s="7">
        <f>MATCH(spotify_data[[#This Row],[artist_name]],spotify_data[artist_name],0)</f>
        <v>1736</v>
      </c>
      <c r="K4513">
        <v>76</v>
      </c>
      <c r="L4513" s="10">
        <f>spotify_data[[#This Row],[artist_popularity]]/100</f>
        <v>0.76</v>
      </c>
      <c r="M4513">
        <v>13056061</v>
      </c>
      <c r="N4513" s="1" t="s">
        <v>23</v>
      </c>
      <c r="O4513" s="1" t="s">
        <v>6923</v>
      </c>
      <c r="P4513" s="1">
        <f>MATCH(spotify_data[[#This Row],[album_id]],spotify_data[album_id],0)</f>
        <v>4512</v>
      </c>
      <c r="Q4513" s="1" t="s">
        <v>6921</v>
      </c>
      <c r="R4513" s="2">
        <v>44715</v>
      </c>
      <c r="S4513" s="7">
        <f ca="1">+TODAY()-spotify_data[[#This Row],[Fecha lanzamiento Album]]</f>
        <v>1316</v>
      </c>
      <c r="T4513" s="7">
        <f ca="1">+spotify_data[[#This Row],[Antigüedad Album Dias]]/60</f>
        <v>21.933333333333334</v>
      </c>
      <c r="U4513" s="8">
        <f ca="1">spotify_data[[#This Row],[Antigüedad Album Meses]]/12</f>
        <v>1.8277777777777777</v>
      </c>
      <c r="V4513">
        <v>1</v>
      </c>
      <c r="W4513" s="1" t="s">
        <v>21</v>
      </c>
      <c r="X4513" s="1" t="str">
        <f>+IF(spotify_data[[#This Row],[album_type]]="album","Album",IF(spotify_data[[#This Row],[album_type]]="single","Single","Compilation"))</f>
        <v>Single</v>
      </c>
      <c r="Y4513">
        <v>285</v>
      </c>
    </row>
    <row r="4514" spans="1:25" x14ac:dyDescent="0.3">
      <c r="A4514" s="1" t="s">
        <v>7498</v>
      </c>
      <c r="B4514" s="1">
        <v>4385</v>
      </c>
      <c r="C4514" s="1" t="s">
        <v>7497</v>
      </c>
      <c r="D4514">
        <v>2</v>
      </c>
      <c r="E4514">
        <v>56</v>
      </c>
      <c r="F4514" s="10">
        <f>spotify_data[[#This Row],[track_popularity]]/100</f>
        <v>0.56000000000000005</v>
      </c>
      <c r="G4514" s="9" t="b">
        <v>0</v>
      </c>
      <c r="H4514" s="1">
        <f>+IF(spotify_data[[#This Row],[explicit]]=FALSE,0,1)</f>
        <v>0</v>
      </c>
      <c r="I4514" s="1" t="s">
        <v>6850</v>
      </c>
      <c r="J4514" s="7">
        <f>MATCH(spotify_data[[#This Row],[artist_name]],spotify_data[artist_name],0)</f>
        <v>93</v>
      </c>
      <c r="K4514">
        <v>80</v>
      </c>
      <c r="L4514" s="10">
        <f>spotify_data[[#This Row],[artist_popularity]]/100</f>
        <v>0.8</v>
      </c>
      <c r="M4514">
        <v>25306511</v>
      </c>
      <c r="N4514" s="1" t="s">
        <v>6851</v>
      </c>
      <c r="O4514" s="1" t="s">
        <v>7499</v>
      </c>
      <c r="P4514" s="1">
        <f>MATCH(spotify_data[[#This Row],[album_id]],spotify_data[album_id],0)</f>
        <v>4513</v>
      </c>
      <c r="Q4514" s="1" t="s">
        <v>7500</v>
      </c>
      <c r="R4514" s="2">
        <v>44580</v>
      </c>
      <c r="S4514" s="7">
        <f ca="1">+TODAY()-spotify_data[[#This Row],[Fecha lanzamiento Album]]</f>
        <v>1451</v>
      </c>
      <c r="T4514" s="7">
        <f ca="1">+spotify_data[[#This Row],[Antigüedad Album Dias]]/60</f>
        <v>24.183333333333334</v>
      </c>
      <c r="U4514" s="8">
        <f ca="1">spotify_data[[#This Row],[Antigüedad Album Meses]]/12</f>
        <v>2.0152777777777779</v>
      </c>
      <c r="V4514">
        <v>2</v>
      </c>
      <c r="W4514" s="1" t="s">
        <v>21</v>
      </c>
      <c r="X4514" s="1" t="str">
        <f>+IF(spotify_data[[#This Row],[album_type]]="album","Album",IF(spotify_data[[#This Row],[album_type]]="single","Single","Compilation"))</f>
        <v>Single</v>
      </c>
      <c r="Y4514">
        <v>312</v>
      </c>
    </row>
    <row r="4515" spans="1:25" x14ac:dyDescent="0.3">
      <c r="A4515" s="1" t="s">
        <v>7742</v>
      </c>
      <c r="B4515" s="1">
        <v>3233</v>
      </c>
      <c r="C4515" s="1" t="s">
        <v>7743</v>
      </c>
      <c r="D4515">
        <v>5</v>
      </c>
      <c r="E4515">
        <v>56</v>
      </c>
      <c r="F4515" s="10">
        <f>spotify_data[[#This Row],[track_popularity]]/100</f>
        <v>0.56000000000000005</v>
      </c>
      <c r="G4515" s="9" t="b">
        <v>1</v>
      </c>
      <c r="H4515" s="1">
        <f>+IF(spotify_data[[#This Row],[explicit]]=FALSE,0,1)</f>
        <v>1</v>
      </c>
      <c r="I4515" s="1" t="s">
        <v>5599</v>
      </c>
      <c r="J4515" s="7">
        <f>MATCH(spotify_data[[#This Row],[artist_name]],spotify_data[artist_name],0)</f>
        <v>100</v>
      </c>
      <c r="K4515">
        <v>88</v>
      </c>
      <c r="L4515" s="10">
        <f>spotify_data[[#This Row],[artist_popularity]]/100</f>
        <v>0.88</v>
      </c>
      <c r="M4515">
        <v>51798111</v>
      </c>
      <c r="N4515" s="1" t="s">
        <v>5600</v>
      </c>
      <c r="O4515" s="1" t="s">
        <v>7734</v>
      </c>
      <c r="P4515" s="1">
        <f>MATCH(spotify_data[[#This Row],[album_id]],spotify_data[album_id],0)</f>
        <v>2061</v>
      </c>
      <c r="Q4515" s="1" t="s">
        <v>7735</v>
      </c>
      <c r="R4515" s="2">
        <v>44491</v>
      </c>
      <c r="S4515" s="7">
        <f ca="1">+TODAY()-spotify_data[[#This Row],[Fecha lanzamiento Album]]</f>
        <v>1540</v>
      </c>
      <c r="T4515" s="7">
        <f ca="1">+spotify_data[[#This Row],[Antigüedad Album Dias]]/60</f>
        <v>25.666666666666668</v>
      </c>
      <c r="U4515" s="8">
        <f ca="1">spotify_data[[#This Row],[Antigüedad Album Meses]]/12</f>
        <v>2.1388888888888888</v>
      </c>
      <c r="V4515">
        <v>15</v>
      </c>
      <c r="W4515" s="1" t="s">
        <v>20</v>
      </c>
      <c r="X4515" s="1" t="str">
        <f>+IF(spotify_data[[#This Row],[album_type]]="album","Album",IF(spotify_data[[#This Row],[album_type]]="single","Single","Compilation"))</f>
        <v>Album</v>
      </c>
      <c r="Y4515">
        <v>53</v>
      </c>
    </row>
    <row r="4516" spans="1:25" x14ac:dyDescent="0.3">
      <c r="A4516" s="1" t="s">
        <v>7761</v>
      </c>
      <c r="B4516" s="1">
        <v>8415</v>
      </c>
      <c r="C4516" s="1" t="s">
        <v>7762</v>
      </c>
      <c r="D4516">
        <v>3</v>
      </c>
      <c r="E4516">
        <v>56</v>
      </c>
      <c r="F4516" s="10">
        <f>spotify_data[[#This Row],[track_popularity]]/100</f>
        <v>0.56000000000000005</v>
      </c>
      <c r="G4516" s="9" t="b">
        <v>0</v>
      </c>
      <c r="H4516" s="1">
        <f>+IF(spotify_data[[#This Row],[explicit]]=FALSE,0,1)</f>
        <v>0</v>
      </c>
      <c r="I4516" s="1" t="s">
        <v>7763</v>
      </c>
      <c r="J4516" s="7">
        <f>MATCH(spotify_data[[#This Row],[artist_name]],spotify_data[artist_name],0)</f>
        <v>45</v>
      </c>
      <c r="K4516">
        <v>88</v>
      </c>
      <c r="L4516" s="10">
        <f>spotify_data[[#This Row],[artist_popularity]]/100</f>
        <v>0.88</v>
      </c>
      <c r="M4516">
        <v>60818952</v>
      </c>
      <c r="N4516" s="1" t="s">
        <v>23</v>
      </c>
      <c r="O4516" s="1" t="s">
        <v>7764</v>
      </c>
      <c r="P4516" s="1">
        <f>MATCH(spotify_data[[#This Row],[album_id]],spotify_data[album_id],0)</f>
        <v>1378</v>
      </c>
      <c r="Q4516" s="1" t="s">
        <v>7765</v>
      </c>
      <c r="R4516" s="2">
        <v>44484</v>
      </c>
      <c r="S4516" s="7">
        <f ca="1">+TODAY()-spotify_data[[#This Row],[Fecha lanzamiento Album]]</f>
        <v>1547</v>
      </c>
      <c r="T4516" s="7">
        <f ca="1">+spotify_data[[#This Row],[Antigüedad Album Dias]]/60</f>
        <v>25.783333333333335</v>
      </c>
      <c r="U4516" s="8">
        <f ca="1">spotify_data[[#This Row],[Antigüedad Album Meses]]/12</f>
        <v>2.1486111111111112</v>
      </c>
      <c r="V4516">
        <v>12</v>
      </c>
      <c r="W4516" s="1" t="s">
        <v>20</v>
      </c>
      <c r="X4516" s="1" t="str">
        <f>+IF(spotify_data[[#This Row],[album_type]]="album","Album",IF(spotify_data[[#This Row],[album_type]]="single","Single","Compilation"))</f>
        <v>Album</v>
      </c>
      <c r="Y4516">
        <v>444</v>
      </c>
    </row>
    <row r="4517" spans="1:25" x14ac:dyDescent="0.3">
      <c r="A4517" s="1" t="s">
        <v>8112</v>
      </c>
      <c r="B4517" s="1">
        <v>8051</v>
      </c>
      <c r="C4517" s="1" t="s">
        <v>8113</v>
      </c>
      <c r="D4517">
        <v>13</v>
      </c>
      <c r="E4517">
        <v>56</v>
      </c>
      <c r="F4517" s="10">
        <f>spotify_data[[#This Row],[track_popularity]]/100</f>
        <v>0.56000000000000005</v>
      </c>
      <c r="G4517" s="9" t="b">
        <v>1</v>
      </c>
      <c r="H4517" s="1">
        <f>+IF(spotify_data[[#This Row],[explicit]]=FALSE,0,1)</f>
        <v>1</v>
      </c>
      <c r="I4517" s="1" t="s">
        <v>1191</v>
      </c>
      <c r="J4517" s="7">
        <f>MATCH(spotify_data[[#This Row],[artist_name]],spotify_data[artist_name],0)</f>
        <v>242</v>
      </c>
      <c r="K4517">
        <v>86</v>
      </c>
      <c r="L4517" s="10">
        <f>spotify_data[[#This Row],[artist_popularity]]/100</f>
        <v>0.86</v>
      </c>
      <c r="M4517">
        <v>34748949</v>
      </c>
      <c r="N4517" s="1" t="s">
        <v>23</v>
      </c>
      <c r="O4517" s="1" t="s">
        <v>8097</v>
      </c>
      <c r="P4517" s="1">
        <f>MATCH(spotify_data[[#This Row],[album_id]],spotify_data[album_id],0)</f>
        <v>242</v>
      </c>
      <c r="Q4517" s="1" t="s">
        <v>8098</v>
      </c>
      <c r="R4517" s="2">
        <v>44372</v>
      </c>
      <c r="S4517" s="7">
        <f ca="1">+TODAY()-spotify_data[[#This Row],[Fecha lanzamiento Album]]</f>
        <v>1659</v>
      </c>
      <c r="T4517" s="7">
        <f ca="1">+spotify_data[[#This Row],[Antigüedad Album Dias]]/60</f>
        <v>27.65</v>
      </c>
      <c r="U4517" s="8">
        <f ca="1">spotify_data[[#This Row],[Antigüedad Album Meses]]/12</f>
        <v>2.3041666666666667</v>
      </c>
      <c r="V4517">
        <v>14</v>
      </c>
      <c r="W4517" s="1" t="s">
        <v>20</v>
      </c>
      <c r="X4517" s="1" t="str">
        <f>+IF(spotify_data[[#This Row],[album_type]]="album","Album",IF(spotify_data[[#This Row],[album_type]]="single","Single","Compilation"))</f>
        <v>Album</v>
      </c>
      <c r="Y4517">
        <v>381</v>
      </c>
    </row>
    <row r="4518" spans="1:25" x14ac:dyDescent="0.3">
      <c r="A4518" s="1" t="s">
        <v>8218</v>
      </c>
      <c r="B4518" s="1">
        <v>3880</v>
      </c>
      <c r="C4518" s="1" t="s">
        <v>8219</v>
      </c>
      <c r="D4518">
        <v>1</v>
      </c>
      <c r="E4518">
        <v>56</v>
      </c>
      <c r="F4518" s="10">
        <f>spotify_data[[#This Row],[track_popularity]]/100</f>
        <v>0.56000000000000005</v>
      </c>
      <c r="G4518" s="9" t="b">
        <v>0</v>
      </c>
      <c r="H4518" s="1">
        <f>+IF(spotify_data[[#This Row],[explicit]]=FALSE,0,1)</f>
        <v>0</v>
      </c>
      <c r="I4518" s="1" t="s">
        <v>8220</v>
      </c>
      <c r="J4518" s="7">
        <f>MATCH(spotify_data[[#This Row],[artist_name]],spotify_data[artist_name],0)</f>
        <v>483</v>
      </c>
      <c r="K4518">
        <v>77</v>
      </c>
      <c r="L4518" s="10">
        <f>spotify_data[[#This Row],[artist_popularity]]/100</f>
        <v>0.77</v>
      </c>
      <c r="M4518">
        <v>15712050</v>
      </c>
      <c r="N4518" s="1" t="s">
        <v>8221</v>
      </c>
      <c r="O4518" s="1" t="s">
        <v>8222</v>
      </c>
      <c r="P4518" s="1">
        <f>MATCH(spotify_data[[#This Row],[album_id]],spotify_data[album_id],0)</f>
        <v>4517</v>
      </c>
      <c r="Q4518" s="1" t="s">
        <v>8223</v>
      </c>
      <c r="R4518" s="2">
        <v>44344</v>
      </c>
      <c r="S4518" s="7">
        <f ca="1">+TODAY()-spotify_data[[#This Row],[Fecha lanzamiento Album]]</f>
        <v>1687</v>
      </c>
      <c r="T4518" s="7">
        <f ca="1">+spotify_data[[#This Row],[Antigüedad Album Dias]]/60</f>
        <v>28.116666666666667</v>
      </c>
      <c r="U4518" s="8">
        <f ca="1">spotify_data[[#This Row],[Antigüedad Album Meses]]/12</f>
        <v>2.3430555555555554</v>
      </c>
      <c r="V4518">
        <v>2</v>
      </c>
      <c r="W4518" s="1" t="s">
        <v>21</v>
      </c>
      <c r="X4518" s="1" t="str">
        <f>+IF(spotify_data[[#This Row],[album_type]]="album","Album",IF(spotify_data[[#This Row],[album_type]]="single","Single","Compilation"))</f>
        <v>Single</v>
      </c>
      <c r="Y4518">
        <v>371</v>
      </c>
    </row>
    <row r="4519" spans="1:25" x14ac:dyDescent="0.3">
      <c r="A4519" s="1" t="s">
        <v>8385</v>
      </c>
      <c r="B4519" s="1">
        <v>13418</v>
      </c>
      <c r="C4519" s="1" t="s">
        <v>8386</v>
      </c>
      <c r="D4519">
        <v>21</v>
      </c>
      <c r="E4519">
        <v>56</v>
      </c>
      <c r="F4519" s="10">
        <f>spotify_data[[#This Row],[track_popularity]]/100</f>
        <v>0.56000000000000005</v>
      </c>
      <c r="G4519" s="9" t="b">
        <v>0</v>
      </c>
      <c r="H4519" s="1">
        <f>+IF(spotify_data[[#This Row],[explicit]]=FALSE,0,1)</f>
        <v>0</v>
      </c>
      <c r="I4519" s="1" t="s">
        <v>318</v>
      </c>
      <c r="J4519" s="7">
        <f>MATCH(spotify_data[[#This Row],[artist_name]],spotify_data[artist_name],0)</f>
        <v>2</v>
      </c>
      <c r="K4519">
        <v>100</v>
      </c>
      <c r="L4519" s="10">
        <f>spotify_data[[#This Row],[artist_popularity]]/100</f>
        <v>1</v>
      </c>
      <c r="M4519">
        <v>145443567</v>
      </c>
      <c r="N4519" s="1" t="s">
        <v>319</v>
      </c>
      <c r="O4519" s="1" t="s">
        <v>8383</v>
      </c>
      <c r="P4519" s="1">
        <f>MATCH(spotify_data[[#This Row],[album_id]],spotify_data[album_id],0)</f>
        <v>405</v>
      </c>
      <c r="Q4519" s="1" t="s">
        <v>8384</v>
      </c>
      <c r="R4519" s="2">
        <v>44295</v>
      </c>
      <c r="S4519" s="7">
        <f ca="1">+TODAY()-spotify_data[[#This Row],[Fecha lanzamiento Album]]</f>
        <v>1736</v>
      </c>
      <c r="T4519" s="7">
        <f ca="1">+spotify_data[[#This Row],[Antigüedad Album Dias]]/60</f>
        <v>28.933333333333334</v>
      </c>
      <c r="U4519" s="8">
        <f ca="1">spotify_data[[#This Row],[Antigüedad Album Meses]]/12</f>
        <v>2.411111111111111</v>
      </c>
      <c r="V4519">
        <v>26</v>
      </c>
      <c r="W4519" s="1" t="s">
        <v>20</v>
      </c>
      <c r="X4519" s="1" t="str">
        <f>+IF(spotify_data[[#This Row],[album_type]]="album","Album",IF(spotify_data[[#This Row],[album_type]]="single","Single","Compilation"))</f>
        <v>Album</v>
      </c>
      <c r="Y4519">
        <v>368</v>
      </c>
    </row>
    <row r="4520" spans="1:25" x14ac:dyDescent="0.3">
      <c r="A4520" s="1" t="s">
        <v>8411</v>
      </c>
      <c r="B4520" s="1">
        <v>7336</v>
      </c>
      <c r="C4520" s="1" t="s">
        <v>8412</v>
      </c>
      <c r="D4520">
        <v>23</v>
      </c>
      <c r="E4520">
        <v>56</v>
      </c>
      <c r="F4520" s="10">
        <f>spotify_data[[#This Row],[track_popularity]]/100</f>
        <v>0.56000000000000005</v>
      </c>
      <c r="G4520" s="9" t="b">
        <v>0</v>
      </c>
      <c r="H4520" s="1">
        <f>+IF(spotify_data[[#This Row],[explicit]]=FALSE,0,1)</f>
        <v>0</v>
      </c>
      <c r="I4520" s="1" t="s">
        <v>318</v>
      </c>
      <c r="J4520" s="7">
        <f>MATCH(spotify_data[[#This Row],[artist_name]],spotify_data[artist_name],0)</f>
        <v>2</v>
      </c>
      <c r="K4520">
        <v>100</v>
      </c>
      <c r="L4520" s="10">
        <f>spotify_data[[#This Row],[artist_popularity]]/100</f>
        <v>1</v>
      </c>
      <c r="M4520">
        <v>145396321</v>
      </c>
      <c r="N4520" s="1" t="s">
        <v>319</v>
      </c>
      <c r="O4520" s="1" t="s">
        <v>8383</v>
      </c>
      <c r="P4520" s="1">
        <f>MATCH(spotify_data[[#This Row],[album_id]],spotify_data[album_id],0)</f>
        <v>405</v>
      </c>
      <c r="Q4520" s="1" t="s">
        <v>8384</v>
      </c>
      <c r="R4520" s="2">
        <v>44295</v>
      </c>
      <c r="S4520" s="7">
        <f ca="1">+TODAY()-spotify_data[[#This Row],[Fecha lanzamiento Album]]</f>
        <v>1736</v>
      </c>
      <c r="T4520" s="7">
        <f ca="1">+spotify_data[[#This Row],[Antigüedad Album Dias]]/60</f>
        <v>28.933333333333334</v>
      </c>
      <c r="U4520" s="8">
        <f ca="1">spotify_data[[#This Row],[Antigüedad Album Meses]]/12</f>
        <v>2.411111111111111</v>
      </c>
      <c r="V4520">
        <v>26</v>
      </c>
      <c r="W4520" s="1" t="s">
        <v>20</v>
      </c>
      <c r="X4520" s="1" t="str">
        <f>+IF(spotify_data[[#This Row],[album_type]]="album","Album",IF(spotify_data[[#This Row],[album_type]]="single","Single","Compilation"))</f>
        <v>Album</v>
      </c>
      <c r="Y4520">
        <v>407</v>
      </c>
    </row>
    <row r="4521" spans="1:25" x14ac:dyDescent="0.3">
      <c r="A4521" s="1" t="s">
        <v>8417</v>
      </c>
      <c r="B4521" s="1">
        <v>3046</v>
      </c>
      <c r="C4521" s="1" t="s">
        <v>8418</v>
      </c>
      <c r="D4521">
        <v>13</v>
      </c>
      <c r="E4521">
        <v>56</v>
      </c>
      <c r="F4521" s="10">
        <f>spotify_data[[#This Row],[track_popularity]]/100</f>
        <v>0.56000000000000005</v>
      </c>
      <c r="G4521" s="9" t="b">
        <v>0</v>
      </c>
      <c r="H4521" s="1">
        <f>+IF(spotify_data[[#This Row],[explicit]]=FALSE,0,1)</f>
        <v>0</v>
      </c>
      <c r="I4521" s="1" t="s">
        <v>318</v>
      </c>
      <c r="J4521" s="7">
        <f>MATCH(spotify_data[[#This Row],[artist_name]],spotify_data[artist_name],0)</f>
        <v>2</v>
      </c>
      <c r="K4521">
        <v>100</v>
      </c>
      <c r="L4521" s="10">
        <f>spotify_data[[#This Row],[artist_popularity]]/100</f>
        <v>1</v>
      </c>
      <c r="M4521">
        <v>145396321</v>
      </c>
      <c r="N4521" s="1" t="s">
        <v>319</v>
      </c>
      <c r="O4521" s="1" t="s">
        <v>8383</v>
      </c>
      <c r="P4521" s="1">
        <f>MATCH(spotify_data[[#This Row],[album_id]],spotify_data[album_id],0)</f>
        <v>405</v>
      </c>
      <c r="Q4521" s="1" t="s">
        <v>8384</v>
      </c>
      <c r="R4521" s="2">
        <v>44295</v>
      </c>
      <c r="S4521" s="7">
        <f ca="1">+TODAY()-spotify_data[[#This Row],[Fecha lanzamiento Album]]</f>
        <v>1736</v>
      </c>
      <c r="T4521" s="7">
        <f ca="1">+spotify_data[[#This Row],[Antigüedad Album Dias]]/60</f>
        <v>28.933333333333334</v>
      </c>
      <c r="U4521" s="8">
        <f ca="1">spotify_data[[#This Row],[Antigüedad Album Meses]]/12</f>
        <v>2.411111111111111</v>
      </c>
      <c r="V4521">
        <v>26</v>
      </c>
      <c r="W4521" s="1" t="s">
        <v>20</v>
      </c>
      <c r="X4521" s="1" t="str">
        <f>+IF(spotify_data[[#This Row],[album_type]]="album","Album",IF(spotify_data[[#This Row],[album_type]]="single","Single","Compilation"))</f>
        <v>Album</v>
      </c>
      <c r="Y4521">
        <v>465</v>
      </c>
    </row>
    <row r="4522" spans="1:25" x14ac:dyDescent="0.3">
      <c r="A4522" s="1" t="s">
        <v>8423</v>
      </c>
      <c r="B4522" s="1">
        <v>7254</v>
      </c>
      <c r="C4522" s="1" t="s">
        <v>8424</v>
      </c>
      <c r="D4522">
        <v>17</v>
      </c>
      <c r="E4522">
        <v>56</v>
      </c>
      <c r="F4522" s="10">
        <f>spotify_data[[#This Row],[track_popularity]]/100</f>
        <v>0.56000000000000005</v>
      </c>
      <c r="G4522" s="9" t="b">
        <v>0</v>
      </c>
      <c r="H4522" s="1">
        <f>+IF(spotify_data[[#This Row],[explicit]]=FALSE,0,1)</f>
        <v>0</v>
      </c>
      <c r="I4522" s="1" t="s">
        <v>318</v>
      </c>
      <c r="J4522" s="7">
        <f>MATCH(spotify_data[[#This Row],[artist_name]],spotify_data[artist_name],0)</f>
        <v>2</v>
      </c>
      <c r="K4522">
        <v>100</v>
      </c>
      <c r="L4522" s="10">
        <f>spotify_data[[#This Row],[artist_popularity]]/100</f>
        <v>1</v>
      </c>
      <c r="M4522">
        <v>145542136</v>
      </c>
      <c r="N4522" s="1" t="s">
        <v>319</v>
      </c>
      <c r="O4522" s="1" t="s">
        <v>8383</v>
      </c>
      <c r="P4522" s="1">
        <f>MATCH(spotify_data[[#This Row],[album_id]],spotify_data[album_id],0)</f>
        <v>405</v>
      </c>
      <c r="Q4522" s="1" t="s">
        <v>8384</v>
      </c>
      <c r="R4522" s="2">
        <v>44295</v>
      </c>
      <c r="S4522" s="7">
        <f ca="1">+TODAY()-spotify_data[[#This Row],[Fecha lanzamiento Album]]</f>
        <v>1736</v>
      </c>
      <c r="T4522" s="7">
        <f ca="1">+spotify_data[[#This Row],[Antigüedad Album Dias]]/60</f>
        <v>28.933333333333334</v>
      </c>
      <c r="U4522" s="8">
        <f ca="1">spotify_data[[#This Row],[Antigüedad Album Meses]]/12</f>
        <v>2.411111111111111</v>
      </c>
      <c r="V4522">
        <v>26</v>
      </c>
      <c r="W4522" s="1" t="s">
        <v>20</v>
      </c>
      <c r="X4522" s="1" t="str">
        <f>+IF(spotify_data[[#This Row],[album_type]]="album","Album",IF(spotify_data[[#This Row],[album_type]]="single","Single","Compilation"))</f>
        <v>Album</v>
      </c>
      <c r="Y4522">
        <v>395</v>
      </c>
    </row>
    <row r="4523" spans="1:25" x14ac:dyDescent="0.3">
      <c r="A4523" s="1" t="s">
        <v>8487</v>
      </c>
      <c r="B4523" s="1">
        <v>162</v>
      </c>
      <c r="C4523" s="1" t="s">
        <v>8488</v>
      </c>
      <c r="D4523">
        <v>8</v>
      </c>
      <c r="E4523">
        <v>56</v>
      </c>
      <c r="F4523" s="10">
        <f>spotify_data[[#This Row],[track_popularity]]/100</f>
        <v>0.56000000000000005</v>
      </c>
      <c r="G4523" s="9" t="b">
        <v>0</v>
      </c>
      <c r="H4523" s="1">
        <f>+IF(spotify_data[[#This Row],[explicit]]=FALSE,0,1)</f>
        <v>0</v>
      </c>
      <c r="I4523" s="1" t="s">
        <v>5599</v>
      </c>
      <c r="J4523" s="7">
        <f>MATCH(spotify_data[[#This Row],[artist_name]],spotify_data[artist_name],0)</f>
        <v>100</v>
      </c>
      <c r="K4523">
        <v>88</v>
      </c>
      <c r="L4523" s="10">
        <f>spotify_data[[#This Row],[artist_popularity]]/100</f>
        <v>0.88</v>
      </c>
      <c r="M4523">
        <v>51821190</v>
      </c>
      <c r="N4523" s="1" t="s">
        <v>5600</v>
      </c>
      <c r="O4523" s="1" t="s">
        <v>8489</v>
      </c>
      <c r="P4523" s="1">
        <f>MATCH(spotify_data[[#This Row],[album_id]],spotify_data[album_id],0)</f>
        <v>4241</v>
      </c>
      <c r="Q4523" s="1" t="s">
        <v>8490</v>
      </c>
      <c r="R4523" s="2">
        <v>44274</v>
      </c>
      <c r="S4523" s="7">
        <f ca="1">+TODAY()-spotify_data[[#This Row],[Fecha lanzamiento Album]]</f>
        <v>1757</v>
      </c>
      <c r="T4523" s="7">
        <f ca="1">+spotify_data[[#This Row],[Antigüedad Album Dias]]/60</f>
        <v>29.283333333333335</v>
      </c>
      <c r="U4523" s="8">
        <f ca="1">spotify_data[[#This Row],[Antigüedad Album Meses]]/12</f>
        <v>2.4402777777777778</v>
      </c>
      <c r="V4523">
        <v>11</v>
      </c>
      <c r="W4523" s="1" t="s">
        <v>20</v>
      </c>
      <c r="X4523" s="1" t="str">
        <f>+IF(spotify_data[[#This Row],[album_type]]="album","Album",IF(spotify_data[[#This Row],[album_type]]="single","Single","Compilation"))</f>
        <v>Album</v>
      </c>
      <c r="Y4523">
        <v>51</v>
      </c>
    </row>
    <row r="4524" spans="1:25" x14ac:dyDescent="0.3">
      <c r="A4524" s="1" t="s">
        <v>8770</v>
      </c>
      <c r="B4524" s="1">
        <v>2187</v>
      </c>
      <c r="C4524" s="1" t="s">
        <v>8771</v>
      </c>
      <c r="D4524">
        <v>8</v>
      </c>
      <c r="E4524">
        <v>56</v>
      </c>
      <c r="F4524" s="10">
        <f>spotify_data[[#This Row],[track_popularity]]/100</f>
        <v>0.56000000000000005</v>
      </c>
      <c r="G4524" s="9" t="b">
        <v>1</v>
      </c>
      <c r="H4524" s="1">
        <f>+IF(spotify_data[[#This Row],[explicit]]=FALSE,0,1)</f>
        <v>1</v>
      </c>
      <c r="I4524" s="1" t="s">
        <v>2225</v>
      </c>
      <c r="J4524" s="7">
        <f>MATCH(spotify_data[[#This Row],[artist_name]],spotify_data[artist_name],0)</f>
        <v>719</v>
      </c>
      <c r="K4524">
        <v>86</v>
      </c>
      <c r="L4524" s="10">
        <f>spotify_data[[#This Row],[artist_popularity]]/100</f>
        <v>0.86</v>
      </c>
      <c r="M4524">
        <v>15031490</v>
      </c>
      <c r="N4524" s="1" t="s">
        <v>2226</v>
      </c>
      <c r="O4524" s="1" t="s">
        <v>8762</v>
      </c>
      <c r="P4524" s="1">
        <f>MATCH(spotify_data[[#This Row],[album_id]],spotify_data[album_id],0)</f>
        <v>750</v>
      </c>
      <c r="Q4524" s="1" t="s">
        <v>8763</v>
      </c>
      <c r="R4524" s="2">
        <v>44190</v>
      </c>
      <c r="S4524" s="7">
        <f ca="1">+TODAY()-spotify_data[[#This Row],[Fecha lanzamiento Album]]</f>
        <v>1841</v>
      </c>
      <c r="T4524" s="7">
        <f ca="1">+spotify_data[[#This Row],[Antigüedad Album Dias]]/60</f>
        <v>30.683333333333334</v>
      </c>
      <c r="U4524" s="8">
        <f ca="1">spotify_data[[#This Row],[Antigüedad Album Meses]]/12</f>
        <v>2.5569444444444445</v>
      </c>
      <c r="V4524">
        <v>24</v>
      </c>
      <c r="W4524" s="1" t="s">
        <v>20</v>
      </c>
      <c r="X4524" s="1" t="str">
        <f>+IF(spotify_data[[#This Row],[album_type]]="album","Album",IF(spotify_data[[#This Row],[album_type]]="single","Single","Compilation"))</f>
        <v>Album</v>
      </c>
      <c r="Y4524">
        <v>147</v>
      </c>
    </row>
    <row r="4525" spans="1:25" x14ac:dyDescent="0.3">
      <c r="A4525" s="1" t="s">
        <v>8932</v>
      </c>
      <c r="B4525" s="1">
        <v>5465</v>
      </c>
      <c r="C4525" s="1" t="s">
        <v>8933</v>
      </c>
      <c r="D4525">
        <v>11</v>
      </c>
      <c r="E4525">
        <v>56</v>
      </c>
      <c r="F4525" s="10">
        <f>spotify_data[[#This Row],[track_popularity]]/100</f>
        <v>0.56000000000000005</v>
      </c>
      <c r="G4525" s="9" t="b">
        <v>0</v>
      </c>
      <c r="H4525" s="1">
        <f>+IF(spotify_data[[#This Row],[explicit]]=FALSE,0,1)</f>
        <v>0</v>
      </c>
      <c r="I4525" s="1" t="s">
        <v>1807</v>
      </c>
      <c r="J4525" s="7">
        <f>MATCH(spotify_data[[#This Row],[artist_name]],spotify_data[artist_name],0)</f>
        <v>234</v>
      </c>
      <c r="K4525">
        <v>81</v>
      </c>
      <c r="L4525" s="10">
        <f>spotify_data[[#This Row],[artist_popularity]]/100</f>
        <v>0.81</v>
      </c>
      <c r="M4525">
        <v>26558356</v>
      </c>
      <c r="N4525" s="1" t="s">
        <v>1808</v>
      </c>
      <c r="O4525" s="1" t="s">
        <v>8910</v>
      </c>
      <c r="P4525" s="1">
        <f>MATCH(spotify_data[[#This Row],[album_id]],spotify_data[album_id],0)</f>
        <v>512</v>
      </c>
      <c r="Q4525" s="1" t="s">
        <v>8911</v>
      </c>
      <c r="R4525" s="2">
        <v>44162</v>
      </c>
      <c r="S4525" s="7">
        <f ca="1">+TODAY()-spotify_data[[#This Row],[Fecha lanzamiento Album]]</f>
        <v>1869</v>
      </c>
      <c r="T4525" s="7">
        <f ca="1">+spotify_data[[#This Row],[Antigüedad Album Dias]]/60</f>
        <v>31.15</v>
      </c>
      <c r="U4525" s="8">
        <f ca="1">spotify_data[[#This Row],[Antigüedad Album Meses]]/12</f>
        <v>2.5958333333333332</v>
      </c>
      <c r="V4525">
        <v>15</v>
      </c>
      <c r="W4525" s="1" t="s">
        <v>20</v>
      </c>
      <c r="X4525" s="1" t="str">
        <f>+IF(spotify_data[[#This Row],[album_type]]="album","Album",IF(spotify_data[[#This Row],[album_type]]="single","Single","Compilation"))</f>
        <v>Album</v>
      </c>
      <c r="Y4525">
        <v>359</v>
      </c>
    </row>
    <row r="4526" spans="1:25" x14ac:dyDescent="0.3">
      <c r="A4526" s="1" t="s">
        <v>9062</v>
      </c>
      <c r="B4526" s="1">
        <v>8242</v>
      </c>
      <c r="C4526" s="1" t="s">
        <v>8211</v>
      </c>
      <c r="D4526">
        <v>8</v>
      </c>
      <c r="E4526">
        <v>56</v>
      </c>
      <c r="F4526" s="10">
        <f>spotify_data[[#This Row],[track_popularity]]/100</f>
        <v>0.56000000000000005</v>
      </c>
      <c r="G4526" s="9" t="b">
        <v>0</v>
      </c>
      <c r="H4526" s="1">
        <f>+IF(spotify_data[[#This Row],[explicit]]=FALSE,0,1)</f>
        <v>0</v>
      </c>
      <c r="I4526" s="1" t="s">
        <v>9060</v>
      </c>
      <c r="J4526" s="7">
        <f>MATCH(spotify_data[[#This Row],[artist_name]],spotify_data[artist_name],0)</f>
        <v>4525</v>
      </c>
      <c r="K4526">
        <v>58</v>
      </c>
      <c r="L4526" s="10">
        <f>spotify_data[[#This Row],[artist_popularity]]/100</f>
        <v>0.57999999999999996</v>
      </c>
      <c r="M4526">
        <v>907633</v>
      </c>
      <c r="N4526" s="1" t="s">
        <v>23</v>
      </c>
      <c r="O4526" s="1" t="s">
        <v>9063</v>
      </c>
      <c r="P4526" s="1">
        <f>MATCH(spotify_data[[#This Row],[album_id]],spotify_data[album_id],0)</f>
        <v>4525</v>
      </c>
      <c r="Q4526" s="1" t="s">
        <v>9061</v>
      </c>
      <c r="R4526" s="2">
        <v>44127</v>
      </c>
      <c r="S4526" s="7">
        <f ca="1">+TODAY()-spotify_data[[#This Row],[Fecha lanzamiento Album]]</f>
        <v>1904</v>
      </c>
      <c r="T4526" s="7">
        <f ca="1">+spotify_data[[#This Row],[Antigüedad Album Dias]]/60</f>
        <v>31.733333333333334</v>
      </c>
      <c r="U4526" s="8">
        <f ca="1">spotify_data[[#This Row],[Antigüedad Album Meses]]/12</f>
        <v>2.6444444444444444</v>
      </c>
      <c r="V4526">
        <v>9</v>
      </c>
      <c r="W4526" s="1" t="s">
        <v>20</v>
      </c>
      <c r="X4526" s="1" t="str">
        <f>+IF(spotify_data[[#This Row],[album_type]]="album","Album",IF(spotify_data[[#This Row],[album_type]]="single","Single","Compilation"))</f>
        <v>Album</v>
      </c>
      <c r="Y4526">
        <v>306</v>
      </c>
    </row>
    <row r="4527" spans="1:25" x14ac:dyDescent="0.3">
      <c r="A4527" s="1" t="s">
        <v>9081</v>
      </c>
      <c r="B4527" s="1">
        <v>1836</v>
      </c>
      <c r="C4527" s="1" t="s">
        <v>9082</v>
      </c>
      <c r="D4527">
        <v>1</v>
      </c>
      <c r="E4527">
        <v>56</v>
      </c>
      <c r="F4527" s="10">
        <f>spotify_data[[#This Row],[track_popularity]]/100</f>
        <v>0.56000000000000005</v>
      </c>
      <c r="G4527" s="9" t="b">
        <v>1</v>
      </c>
      <c r="H4527" s="1">
        <f>+IF(spotify_data[[#This Row],[explicit]]=FALSE,0,1)</f>
        <v>1</v>
      </c>
      <c r="I4527" s="1" t="s">
        <v>9035</v>
      </c>
      <c r="J4527" s="7">
        <f>MATCH(spotify_data[[#This Row],[artist_name]],spotify_data[artist_name],0)</f>
        <v>1711</v>
      </c>
      <c r="K4527">
        <v>77</v>
      </c>
      <c r="L4527" s="10">
        <f>spotify_data[[#This Row],[artist_popularity]]/100</f>
        <v>0.77</v>
      </c>
      <c r="M4527">
        <v>6632477</v>
      </c>
      <c r="N4527" s="1" t="s">
        <v>9036</v>
      </c>
      <c r="O4527" s="1" t="s">
        <v>9083</v>
      </c>
      <c r="P4527" s="1">
        <f>MATCH(spotify_data[[#This Row],[album_id]],spotify_data[album_id],0)</f>
        <v>4526</v>
      </c>
      <c r="Q4527" s="1" t="s">
        <v>9082</v>
      </c>
      <c r="R4527" s="2">
        <v>44126</v>
      </c>
      <c r="S4527" s="7">
        <f ca="1">+TODAY()-spotify_data[[#This Row],[Fecha lanzamiento Album]]</f>
        <v>1905</v>
      </c>
      <c r="T4527" s="7">
        <f ca="1">+spotify_data[[#This Row],[Antigüedad Album Dias]]/60</f>
        <v>31.75</v>
      </c>
      <c r="U4527" s="8">
        <f ca="1">spotify_data[[#This Row],[Antigüedad Album Meses]]/12</f>
        <v>2.6458333333333335</v>
      </c>
      <c r="V4527">
        <v>1</v>
      </c>
      <c r="W4527" s="1" t="s">
        <v>21</v>
      </c>
      <c r="X4527" s="1" t="str">
        <f>+IF(spotify_data[[#This Row],[album_type]]="album","Album",IF(spotify_data[[#This Row],[album_type]]="single","Single","Compilation"))</f>
        <v>Single</v>
      </c>
      <c r="Y4527">
        <v>358</v>
      </c>
    </row>
    <row r="4528" spans="1:25" x14ac:dyDescent="0.3">
      <c r="A4528" s="1" t="s">
        <v>9123</v>
      </c>
      <c r="B4528" s="1">
        <v>717</v>
      </c>
      <c r="C4528" s="1" t="s">
        <v>9124</v>
      </c>
      <c r="D4528">
        <v>3</v>
      </c>
      <c r="E4528">
        <v>56</v>
      </c>
      <c r="F4528" s="10">
        <f>spotify_data[[#This Row],[track_popularity]]/100</f>
        <v>0.56000000000000005</v>
      </c>
      <c r="G4528" s="9" t="b">
        <v>0</v>
      </c>
      <c r="H4528" s="1">
        <f>+IF(spotify_data[[#This Row],[explicit]]=FALSE,0,1)</f>
        <v>0</v>
      </c>
      <c r="I4528" s="1" t="s">
        <v>7805</v>
      </c>
      <c r="J4528" s="7">
        <f>MATCH(spotify_data[[#This Row],[artist_name]],spotify_data[artist_name],0)</f>
        <v>37</v>
      </c>
      <c r="K4528">
        <v>83</v>
      </c>
      <c r="L4528" s="10">
        <f>spotify_data[[#This Row],[artist_popularity]]/100</f>
        <v>0.83</v>
      </c>
      <c r="M4528">
        <v>21591569</v>
      </c>
      <c r="N4528" s="1" t="s">
        <v>23</v>
      </c>
      <c r="O4528" s="1" t="s">
        <v>9125</v>
      </c>
      <c r="P4528" s="1">
        <f>MATCH(spotify_data[[#This Row],[album_id]],spotify_data[album_id],0)</f>
        <v>1212</v>
      </c>
      <c r="Q4528" s="1" t="s">
        <v>9126</v>
      </c>
      <c r="R4528" s="2">
        <v>44099</v>
      </c>
      <c r="S4528" s="7">
        <f ca="1">+TODAY()-spotify_data[[#This Row],[Fecha lanzamiento Album]]</f>
        <v>1932</v>
      </c>
      <c r="T4528" s="7">
        <f ca="1">+spotify_data[[#This Row],[Antigüedad Album Dias]]/60</f>
        <v>32.200000000000003</v>
      </c>
      <c r="U4528" s="8">
        <f ca="1">spotify_data[[#This Row],[Antigüedad Album Meses]]/12</f>
        <v>2.6833333333333336</v>
      </c>
      <c r="V4528">
        <v>11</v>
      </c>
      <c r="W4528" s="1" t="s">
        <v>20</v>
      </c>
      <c r="X4528" s="1" t="str">
        <f>+IF(spotify_data[[#This Row],[album_type]]="album","Album",IF(spotify_data[[#This Row],[album_type]]="single","Single","Compilation"))</f>
        <v>Album</v>
      </c>
      <c r="Y4528">
        <v>317</v>
      </c>
    </row>
    <row r="4529" spans="1:25" x14ac:dyDescent="0.3">
      <c r="A4529" s="1" t="s">
        <v>9162</v>
      </c>
      <c r="B4529" s="1">
        <v>5596</v>
      </c>
      <c r="C4529" s="1" t="s">
        <v>9163</v>
      </c>
      <c r="D4529">
        <v>6</v>
      </c>
      <c r="E4529">
        <v>56</v>
      </c>
      <c r="F4529" s="10">
        <f>spotify_data[[#This Row],[track_popularity]]/100</f>
        <v>0.56000000000000005</v>
      </c>
      <c r="G4529" s="9" t="b">
        <v>1</v>
      </c>
      <c r="H4529" s="1">
        <f>+IF(spotify_data[[#This Row],[explicit]]=FALSE,0,1)</f>
        <v>1</v>
      </c>
      <c r="I4529" s="1" t="s">
        <v>1258</v>
      </c>
      <c r="J4529" s="7">
        <f>MATCH(spotify_data[[#This Row],[artist_name]],spotify_data[artist_name],0)</f>
        <v>1714</v>
      </c>
      <c r="K4529">
        <v>78</v>
      </c>
      <c r="L4529" s="10">
        <f>spotify_data[[#This Row],[artist_popularity]]/100</f>
        <v>0.78</v>
      </c>
      <c r="M4529">
        <v>5642365</v>
      </c>
      <c r="N4529" s="1" t="s">
        <v>23</v>
      </c>
      <c r="O4529" s="1" t="s">
        <v>9121</v>
      </c>
      <c r="P4529" s="1">
        <f>MATCH(spotify_data[[#This Row],[album_id]],spotify_data[album_id],0)</f>
        <v>1714</v>
      </c>
      <c r="Q4529" s="1" t="s">
        <v>9122</v>
      </c>
      <c r="R4529" s="2">
        <v>44099</v>
      </c>
      <c r="S4529" s="7">
        <f ca="1">+TODAY()-spotify_data[[#This Row],[Fecha lanzamiento Album]]</f>
        <v>1932</v>
      </c>
      <c r="T4529" s="7">
        <f ca="1">+spotify_data[[#This Row],[Antigüedad Album Dias]]/60</f>
        <v>32.200000000000003</v>
      </c>
      <c r="U4529" s="8">
        <f ca="1">spotify_data[[#This Row],[Antigüedad Album Meses]]/12</f>
        <v>2.6833333333333336</v>
      </c>
      <c r="V4529">
        <v>15</v>
      </c>
      <c r="W4529" s="1" t="s">
        <v>20</v>
      </c>
      <c r="X4529" s="1" t="str">
        <f>+IF(spotify_data[[#This Row],[album_type]]="album","Album",IF(spotify_data[[#This Row],[album_type]]="single","Single","Compilation"))</f>
        <v>Album</v>
      </c>
      <c r="Y4529">
        <v>215</v>
      </c>
    </row>
    <row r="4530" spans="1:25" x14ac:dyDescent="0.3">
      <c r="A4530" s="1" t="s">
        <v>9177</v>
      </c>
      <c r="B4530" s="1">
        <v>4115</v>
      </c>
      <c r="C4530" s="1" t="s">
        <v>9178</v>
      </c>
      <c r="D4530">
        <v>15</v>
      </c>
      <c r="E4530">
        <v>56</v>
      </c>
      <c r="F4530" s="10">
        <f>spotify_data[[#This Row],[track_popularity]]/100</f>
        <v>0.56000000000000005</v>
      </c>
      <c r="G4530" s="9" t="b">
        <v>1</v>
      </c>
      <c r="H4530" s="1">
        <f>+IF(spotify_data[[#This Row],[explicit]]=FALSE,0,1)</f>
        <v>1</v>
      </c>
      <c r="I4530" s="1" t="s">
        <v>1258</v>
      </c>
      <c r="J4530" s="7">
        <f>MATCH(spotify_data[[#This Row],[artist_name]],spotify_data[artist_name],0)</f>
        <v>1714</v>
      </c>
      <c r="K4530">
        <v>78</v>
      </c>
      <c r="L4530" s="10">
        <f>spotify_data[[#This Row],[artist_popularity]]/100</f>
        <v>0.78</v>
      </c>
      <c r="M4530">
        <v>5642365</v>
      </c>
      <c r="N4530" s="1" t="s">
        <v>23</v>
      </c>
      <c r="O4530" s="1" t="s">
        <v>9121</v>
      </c>
      <c r="P4530" s="1">
        <f>MATCH(spotify_data[[#This Row],[album_id]],spotify_data[album_id],0)</f>
        <v>1714</v>
      </c>
      <c r="Q4530" s="1" t="s">
        <v>9122</v>
      </c>
      <c r="R4530" s="2">
        <v>44099</v>
      </c>
      <c r="S4530" s="7">
        <f ca="1">+TODAY()-spotify_data[[#This Row],[Fecha lanzamiento Album]]</f>
        <v>1932</v>
      </c>
      <c r="T4530" s="7">
        <f ca="1">+spotify_data[[#This Row],[Antigüedad Album Dias]]/60</f>
        <v>32.200000000000003</v>
      </c>
      <c r="U4530" s="8">
        <f ca="1">spotify_data[[#This Row],[Antigüedad Album Meses]]/12</f>
        <v>2.6833333333333336</v>
      </c>
      <c r="V4530">
        <v>15</v>
      </c>
      <c r="W4530" s="1" t="s">
        <v>20</v>
      </c>
      <c r="X4530" s="1" t="str">
        <f>+IF(spotify_data[[#This Row],[album_type]]="album","Album",IF(spotify_data[[#This Row],[album_type]]="single","Single","Compilation"))</f>
        <v>Album</v>
      </c>
      <c r="Y4530">
        <v>337</v>
      </c>
    </row>
    <row r="4531" spans="1:25" x14ac:dyDescent="0.3">
      <c r="A4531" s="1" t="s">
        <v>9526</v>
      </c>
      <c r="B4531" s="1">
        <v>2913</v>
      </c>
      <c r="C4531" s="1" t="s">
        <v>9527</v>
      </c>
      <c r="D4531">
        <v>1</v>
      </c>
      <c r="E4531">
        <v>56</v>
      </c>
      <c r="F4531" s="10">
        <f>spotify_data[[#This Row],[track_popularity]]/100</f>
        <v>0.56000000000000005</v>
      </c>
      <c r="G4531" s="9" t="b">
        <v>0</v>
      </c>
      <c r="H4531" s="1">
        <f>+IF(spotify_data[[#This Row],[explicit]]=FALSE,0,1)</f>
        <v>0</v>
      </c>
      <c r="I4531" s="1" t="s">
        <v>1450</v>
      </c>
      <c r="J4531" s="7">
        <f>MATCH(spotify_data[[#This Row],[artist_name]],spotify_data[artist_name],0)</f>
        <v>759</v>
      </c>
      <c r="K4531">
        <v>75</v>
      </c>
      <c r="L4531" s="10">
        <f>spotify_data[[#This Row],[artist_popularity]]/100</f>
        <v>0.75</v>
      </c>
      <c r="M4531">
        <v>7761454</v>
      </c>
      <c r="N4531" s="1" t="s">
        <v>23</v>
      </c>
      <c r="O4531" s="1" t="s">
        <v>9528</v>
      </c>
      <c r="P4531" s="1">
        <f>MATCH(spotify_data[[#This Row],[album_id]],spotify_data[album_id],0)</f>
        <v>4530</v>
      </c>
      <c r="Q4531" s="1" t="s">
        <v>9529</v>
      </c>
      <c r="R4531" s="2">
        <v>43966</v>
      </c>
      <c r="S4531" s="7">
        <f ca="1">+TODAY()-spotify_data[[#This Row],[Fecha lanzamiento Album]]</f>
        <v>2065</v>
      </c>
      <c r="T4531" s="7">
        <f ca="1">+spotify_data[[#This Row],[Antigüedad Album Dias]]/60</f>
        <v>34.416666666666664</v>
      </c>
      <c r="U4531" s="8">
        <f ca="1">spotify_data[[#This Row],[Antigüedad Album Meses]]/12</f>
        <v>2.8680555555555554</v>
      </c>
      <c r="V4531">
        <v>2</v>
      </c>
      <c r="W4531" s="1" t="s">
        <v>21</v>
      </c>
      <c r="X4531" s="1" t="str">
        <f>+IF(spotify_data[[#This Row],[album_type]]="album","Album",IF(spotify_data[[#This Row],[album_type]]="single","Single","Compilation"))</f>
        <v>Single</v>
      </c>
      <c r="Y4531">
        <v>308</v>
      </c>
    </row>
    <row r="4532" spans="1:25" x14ac:dyDescent="0.3">
      <c r="A4532" s="1" t="s">
        <v>9530</v>
      </c>
      <c r="B4532" s="1">
        <v>7788</v>
      </c>
      <c r="C4532" s="1" t="s">
        <v>9531</v>
      </c>
      <c r="D4532">
        <v>1</v>
      </c>
      <c r="E4532">
        <v>56</v>
      </c>
      <c r="F4532" s="10">
        <f>spotify_data[[#This Row],[track_popularity]]/100</f>
        <v>0.56000000000000005</v>
      </c>
      <c r="G4532" s="9" t="b">
        <v>0</v>
      </c>
      <c r="H4532" s="1">
        <f>+IF(spotify_data[[#This Row],[explicit]]=FALSE,0,1)</f>
        <v>0</v>
      </c>
      <c r="I4532" s="1" t="s">
        <v>7553</v>
      </c>
      <c r="J4532" s="7">
        <f>MATCH(spotify_data[[#This Row],[artist_name]],spotify_data[artist_name],0)</f>
        <v>240</v>
      </c>
      <c r="K4532">
        <v>79</v>
      </c>
      <c r="L4532" s="10">
        <f>spotify_data[[#This Row],[artist_popularity]]/100</f>
        <v>0.79</v>
      </c>
      <c r="M4532">
        <v>8268519</v>
      </c>
      <c r="N4532" s="1" t="s">
        <v>23</v>
      </c>
      <c r="O4532" s="1" t="s">
        <v>9532</v>
      </c>
      <c r="P4532" s="1">
        <f>MATCH(spotify_data[[#This Row],[album_id]],spotify_data[album_id],0)</f>
        <v>4531</v>
      </c>
      <c r="Q4532" s="1" t="s">
        <v>9531</v>
      </c>
      <c r="R4532" s="2">
        <v>43966</v>
      </c>
      <c r="S4532" s="7">
        <f ca="1">+TODAY()-spotify_data[[#This Row],[Fecha lanzamiento Album]]</f>
        <v>2065</v>
      </c>
      <c r="T4532" s="7">
        <f ca="1">+spotify_data[[#This Row],[Antigüedad Album Dias]]/60</f>
        <v>34.416666666666664</v>
      </c>
      <c r="U4532" s="8">
        <f ca="1">spotify_data[[#This Row],[Antigüedad Album Meses]]/12</f>
        <v>2.8680555555555554</v>
      </c>
      <c r="V4532">
        <v>1</v>
      </c>
      <c r="W4532" s="1" t="s">
        <v>21</v>
      </c>
      <c r="X4532" s="1" t="str">
        <f>+IF(spotify_data[[#This Row],[album_type]]="album","Album",IF(spotify_data[[#This Row],[album_type]]="single","Single","Compilation"))</f>
        <v>Single</v>
      </c>
      <c r="Y4532">
        <v>227</v>
      </c>
    </row>
    <row r="4533" spans="1:25" x14ac:dyDescent="0.3">
      <c r="A4533" s="1" t="s">
        <v>9958</v>
      </c>
      <c r="B4533" s="1">
        <v>1489</v>
      </c>
      <c r="C4533" s="1" t="s">
        <v>9959</v>
      </c>
      <c r="D4533">
        <v>10</v>
      </c>
      <c r="E4533">
        <v>56</v>
      </c>
      <c r="F4533" s="10">
        <f>spotify_data[[#This Row],[track_popularity]]/100</f>
        <v>0.56000000000000005</v>
      </c>
      <c r="G4533" s="9" t="b">
        <v>0</v>
      </c>
      <c r="H4533" s="1">
        <f>+IF(spotify_data[[#This Row],[explicit]]=FALSE,0,1)</f>
        <v>0</v>
      </c>
      <c r="I4533" s="1" t="s">
        <v>7907</v>
      </c>
      <c r="J4533" s="7">
        <f>MATCH(spotify_data[[#This Row],[artist_name]],spotify_data[artist_name],0)</f>
        <v>327</v>
      </c>
      <c r="K4533">
        <v>80</v>
      </c>
      <c r="L4533" s="10">
        <f>spotify_data[[#This Row],[artist_popularity]]/100</f>
        <v>0.8</v>
      </c>
      <c r="M4533">
        <v>22396044</v>
      </c>
      <c r="N4533" s="1" t="s">
        <v>23</v>
      </c>
      <c r="O4533" s="1" t="s">
        <v>9954</v>
      </c>
      <c r="P4533" s="1">
        <f>MATCH(spotify_data[[#This Row],[album_id]],spotify_data[album_id],0)</f>
        <v>327</v>
      </c>
      <c r="Q4533" s="1" t="s">
        <v>9955</v>
      </c>
      <c r="R4533" s="2">
        <v>43847</v>
      </c>
      <c r="S4533" s="7">
        <f ca="1">+TODAY()-spotify_data[[#This Row],[Fecha lanzamiento Album]]</f>
        <v>2184</v>
      </c>
      <c r="T4533" s="7">
        <f ca="1">+spotify_data[[#This Row],[Antigüedad Album Dias]]/60</f>
        <v>36.4</v>
      </c>
      <c r="U4533" s="8">
        <f ca="1">spotify_data[[#This Row],[Antigüedad Album Meses]]/12</f>
        <v>3.0333333333333332</v>
      </c>
      <c r="V4533">
        <v>16</v>
      </c>
      <c r="W4533" s="1" t="s">
        <v>20</v>
      </c>
      <c r="X4533" s="1" t="str">
        <f>+IF(spotify_data[[#This Row],[album_type]]="album","Album",IF(spotify_data[[#This Row],[album_type]]="single","Single","Compilation"))</f>
        <v>Album</v>
      </c>
      <c r="Y4533">
        <v>368</v>
      </c>
    </row>
    <row r="4534" spans="1:25" x14ac:dyDescent="0.3">
      <c r="A4534" s="1" t="s">
        <v>10740</v>
      </c>
      <c r="B4534" s="1">
        <v>2247</v>
      </c>
      <c r="C4534" s="1" t="s">
        <v>10741</v>
      </c>
      <c r="D4534">
        <v>5</v>
      </c>
      <c r="E4534">
        <v>56</v>
      </c>
      <c r="F4534" s="10">
        <f>spotify_data[[#This Row],[track_popularity]]/100</f>
        <v>0.56000000000000005</v>
      </c>
      <c r="G4534" s="9" t="b">
        <v>0</v>
      </c>
      <c r="H4534" s="1">
        <f>+IF(spotify_data[[#This Row],[explicit]]=FALSE,0,1)</f>
        <v>0</v>
      </c>
      <c r="I4534" s="1" t="s">
        <v>10742</v>
      </c>
      <c r="J4534" s="7">
        <f>MATCH(spotify_data[[#This Row],[artist_name]],spotify_data[artist_name],0)</f>
        <v>4533</v>
      </c>
      <c r="K4534">
        <v>39</v>
      </c>
      <c r="L4534" s="10">
        <f>spotify_data[[#This Row],[artist_popularity]]/100</f>
        <v>0.39</v>
      </c>
      <c r="M4534">
        <v>15527</v>
      </c>
      <c r="N4534" s="1" t="s">
        <v>23</v>
      </c>
      <c r="O4534" s="1" t="s">
        <v>10743</v>
      </c>
      <c r="P4534" s="1">
        <f>MATCH(spotify_data[[#This Row],[album_id]],spotify_data[album_id],0)</f>
        <v>3972</v>
      </c>
      <c r="Q4534" s="1" t="s">
        <v>10744</v>
      </c>
      <c r="R4534" s="2">
        <v>43658</v>
      </c>
      <c r="S4534" s="7">
        <f ca="1">+TODAY()-spotify_data[[#This Row],[Fecha lanzamiento Album]]</f>
        <v>2373</v>
      </c>
      <c r="T4534" s="7">
        <f ca="1">+spotify_data[[#This Row],[Antigüedad Album Dias]]/60</f>
        <v>39.549999999999997</v>
      </c>
      <c r="U4534" s="8">
        <f ca="1">spotify_data[[#This Row],[Antigüedad Album Meses]]/12</f>
        <v>3.2958333333333329</v>
      </c>
      <c r="V4534">
        <v>13</v>
      </c>
      <c r="W4534" s="1" t="s">
        <v>1932</v>
      </c>
      <c r="X4534" s="1" t="str">
        <f>+IF(spotify_data[[#This Row],[album_type]]="album","Album",IF(spotify_data[[#This Row],[album_type]]="single","Single","Compilation"))</f>
        <v>Compilation</v>
      </c>
      <c r="Y4534">
        <v>176</v>
      </c>
    </row>
    <row r="4535" spans="1:25" x14ac:dyDescent="0.3">
      <c r="A4535" s="1" t="s">
        <v>11024</v>
      </c>
      <c r="B4535" s="1">
        <v>4094</v>
      </c>
      <c r="C4535" s="1" t="s">
        <v>11025</v>
      </c>
      <c r="D4535">
        <v>1</v>
      </c>
      <c r="E4535">
        <v>56</v>
      </c>
      <c r="F4535" s="10">
        <f>spotify_data[[#This Row],[track_popularity]]/100</f>
        <v>0.56000000000000005</v>
      </c>
      <c r="G4535" s="9" t="b">
        <v>0</v>
      </c>
      <c r="H4535" s="1">
        <f>+IF(spotify_data[[#This Row],[explicit]]=FALSE,0,1)</f>
        <v>0</v>
      </c>
      <c r="I4535" s="1" t="s">
        <v>11026</v>
      </c>
      <c r="J4535" s="7">
        <f>MATCH(spotify_data[[#This Row],[artist_name]],spotify_data[artist_name],0)</f>
        <v>4534</v>
      </c>
      <c r="K4535">
        <v>60</v>
      </c>
      <c r="L4535" s="10">
        <f>spotify_data[[#This Row],[artist_popularity]]/100</f>
        <v>0.6</v>
      </c>
      <c r="M4535">
        <v>460982</v>
      </c>
      <c r="N4535" s="1" t="s">
        <v>5528</v>
      </c>
      <c r="O4535" s="1" t="s">
        <v>11027</v>
      </c>
      <c r="P4535" s="1">
        <f>MATCH(spotify_data[[#This Row],[album_id]],spotify_data[album_id],0)</f>
        <v>4534</v>
      </c>
      <c r="Q4535" s="1" t="s">
        <v>11025</v>
      </c>
      <c r="R4535" s="2">
        <v>43588</v>
      </c>
      <c r="S4535" s="7">
        <f ca="1">+TODAY()-spotify_data[[#This Row],[Fecha lanzamiento Album]]</f>
        <v>2443</v>
      </c>
      <c r="T4535" s="7">
        <f ca="1">+spotify_data[[#This Row],[Antigüedad Album Dias]]/60</f>
        <v>40.716666666666669</v>
      </c>
      <c r="U4535" s="8">
        <f ca="1">spotify_data[[#This Row],[Antigüedad Album Meses]]/12</f>
        <v>3.3930555555555557</v>
      </c>
      <c r="V4535">
        <v>1</v>
      </c>
      <c r="W4535" s="1" t="s">
        <v>21</v>
      </c>
      <c r="X4535" s="1" t="str">
        <f>+IF(spotify_data[[#This Row],[album_type]]="album","Album",IF(spotify_data[[#This Row],[album_type]]="single","Single","Compilation"))</f>
        <v>Single</v>
      </c>
      <c r="Y4535">
        <v>265</v>
      </c>
    </row>
    <row r="4536" spans="1:25" x14ac:dyDescent="0.3">
      <c r="A4536" s="1" t="s">
        <v>11612</v>
      </c>
      <c r="B4536" s="1">
        <v>6418</v>
      </c>
      <c r="C4536" s="1" t="s">
        <v>8312</v>
      </c>
      <c r="D4536">
        <v>3</v>
      </c>
      <c r="E4536">
        <v>56</v>
      </c>
      <c r="F4536" s="10">
        <f>spotify_data[[#This Row],[track_popularity]]/100</f>
        <v>0.56000000000000005</v>
      </c>
      <c r="G4536" s="9" t="b">
        <v>0</v>
      </c>
      <c r="H4536" s="1">
        <f>+IF(spotify_data[[#This Row],[explicit]]=FALSE,0,1)</f>
        <v>0</v>
      </c>
      <c r="I4536" s="1" t="s">
        <v>171</v>
      </c>
      <c r="J4536" s="7">
        <f>MATCH(spotify_data[[#This Row],[artist_name]],spotify_data[artist_name],0)</f>
        <v>1829</v>
      </c>
      <c r="K4536">
        <v>73</v>
      </c>
      <c r="L4536" s="10">
        <f>spotify_data[[#This Row],[artist_popularity]]/100</f>
        <v>0.73</v>
      </c>
      <c r="M4536">
        <v>1205664</v>
      </c>
      <c r="N4536" s="1" t="s">
        <v>23</v>
      </c>
      <c r="O4536" s="1" t="s">
        <v>11613</v>
      </c>
      <c r="P4536" s="1">
        <f>MATCH(spotify_data[[#This Row],[album_id]],spotify_data[album_id],0)</f>
        <v>4535</v>
      </c>
      <c r="Q4536" s="1" t="s">
        <v>11614</v>
      </c>
      <c r="R4536" s="2">
        <v>43424</v>
      </c>
      <c r="S4536" s="7">
        <f ca="1">+TODAY()-spotify_data[[#This Row],[Fecha lanzamiento Album]]</f>
        <v>2607</v>
      </c>
      <c r="T4536" s="7">
        <f ca="1">+spotify_data[[#This Row],[Antigüedad Album Dias]]/60</f>
        <v>43.45</v>
      </c>
      <c r="U4536" s="8">
        <f ca="1">spotify_data[[#This Row],[Antigüedad Album Meses]]/12</f>
        <v>3.6208333333333336</v>
      </c>
      <c r="V4536">
        <v>6</v>
      </c>
      <c r="W4536" s="1" t="s">
        <v>21</v>
      </c>
      <c r="X4536" s="1" t="str">
        <f>+IF(spotify_data[[#This Row],[album_type]]="album","Album",IF(spotify_data[[#This Row],[album_type]]="single","Single","Compilation"))</f>
        <v>Single</v>
      </c>
      <c r="Y4536">
        <v>235</v>
      </c>
    </row>
    <row r="4537" spans="1:25" x14ac:dyDescent="0.3">
      <c r="A4537" s="1" t="s">
        <v>11668</v>
      </c>
      <c r="B4537" s="1">
        <v>4880</v>
      </c>
      <c r="C4537" s="1" t="s">
        <v>11669</v>
      </c>
      <c r="D4537">
        <v>5</v>
      </c>
      <c r="E4537">
        <v>56</v>
      </c>
      <c r="F4537" s="10">
        <f>spotify_data[[#This Row],[track_popularity]]/100</f>
        <v>0.56000000000000005</v>
      </c>
      <c r="G4537" s="9" t="b">
        <v>0</v>
      </c>
      <c r="H4537" s="1">
        <f>+IF(spotify_data[[#This Row],[explicit]]=FALSE,0,1)</f>
        <v>0</v>
      </c>
      <c r="I4537" s="1" t="s">
        <v>11657</v>
      </c>
      <c r="J4537" s="7">
        <f>MATCH(spotify_data[[#This Row],[artist_name]],spotify_data[artist_name],0)</f>
        <v>4536</v>
      </c>
      <c r="K4537">
        <v>57</v>
      </c>
      <c r="L4537" s="10">
        <f>spotify_data[[#This Row],[artist_popularity]]/100</f>
        <v>0.56999999999999995</v>
      </c>
      <c r="M4537">
        <v>1105908</v>
      </c>
      <c r="N4537" s="1" t="s">
        <v>23</v>
      </c>
      <c r="O4537" s="1" t="s">
        <v>11658</v>
      </c>
      <c r="P4537" s="1">
        <f>MATCH(spotify_data[[#This Row],[album_id]],spotify_data[album_id],0)</f>
        <v>4536</v>
      </c>
      <c r="Q4537" s="1" t="s">
        <v>11659</v>
      </c>
      <c r="R4537" s="2">
        <v>43413</v>
      </c>
      <c r="S4537" s="7">
        <f ca="1">+TODAY()-spotify_data[[#This Row],[Fecha lanzamiento Album]]</f>
        <v>2618</v>
      </c>
      <c r="T4537" s="7">
        <f ca="1">+spotify_data[[#This Row],[Antigüedad Album Dias]]/60</f>
        <v>43.633333333333333</v>
      </c>
      <c r="U4537" s="8">
        <f ca="1">spotify_data[[#This Row],[Antigüedad Album Meses]]/12</f>
        <v>3.6361111111111111</v>
      </c>
      <c r="V4537">
        <v>6</v>
      </c>
      <c r="W4537" s="1" t="s">
        <v>21</v>
      </c>
      <c r="X4537" s="1" t="str">
        <f>+IF(spotify_data[[#This Row],[album_type]]="album","Album",IF(spotify_data[[#This Row],[album_type]]="single","Single","Compilation"))</f>
        <v>Single</v>
      </c>
      <c r="Y4537">
        <v>306</v>
      </c>
    </row>
    <row r="4538" spans="1:25" x14ac:dyDescent="0.3">
      <c r="A4538" s="1" t="s">
        <v>11738</v>
      </c>
      <c r="B4538" s="1">
        <v>5108</v>
      </c>
      <c r="C4538" s="1" t="s">
        <v>11649</v>
      </c>
      <c r="D4538">
        <v>11</v>
      </c>
      <c r="E4538">
        <v>56</v>
      </c>
      <c r="F4538" s="10">
        <f>spotify_data[[#This Row],[track_popularity]]/100</f>
        <v>0.56000000000000005</v>
      </c>
      <c r="G4538" s="9" t="b">
        <v>0</v>
      </c>
      <c r="H4538" s="1">
        <f>+IF(spotify_data[[#This Row],[explicit]]=FALSE,0,1)</f>
        <v>0</v>
      </c>
      <c r="I4538" s="1" t="s">
        <v>7805</v>
      </c>
      <c r="J4538" s="7">
        <f>MATCH(spotify_data[[#This Row],[artist_name]],spotify_data[artist_name],0)</f>
        <v>37</v>
      </c>
      <c r="K4538">
        <v>83</v>
      </c>
      <c r="L4538" s="10">
        <f>spotify_data[[#This Row],[artist_popularity]]/100</f>
        <v>0.83</v>
      </c>
      <c r="M4538">
        <v>21591569</v>
      </c>
      <c r="N4538" s="1" t="s">
        <v>23</v>
      </c>
      <c r="O4538" s="1" t="s">
        <v>11716</v>
      </c>
      <c r="P4538" s="1">
        <f>MATCH(spotify_data[[#This Row],[album_id]],spotify_data[album_id],0)</f>
        <v>177</v>
      </c>
      <c r="Q4538" s="1" t="s">
        <v>11717</v>
      </c>
      <c r="R4538" s="2">
        <v>43406</v>
      </c>
      <c r="S4538" s="7">
        <f ca="1">+TODAY()-spotify_data[[#This Row],[Fecha lanzamiento Album]]</f>
        <v>2625</v>
      </c>
      <c r="T4538" s="7">
        <f ca="1">+spotify_data[[#This Row],[Antigüedad Album Dias]]/60</f>
        <v>43.75</v>
      </c>
      <c r="U4538" s="8">
        <f ca="1">spotify_data[[#This Row],[Antigüedad Album Meses]]/12</f>
        <v>3.6458333333333335</v>
      </c>
      <c r="V4538">
        <v>21</v>
      </c>
      <c r="W4538" s="1" t="s">
        <v>20</v>
      </c>
      <c r="X4538" s="1" t="str">
        <f>+IF(spotify_data[[#This Row],[album_type]]="album","Album",IF(spotify_data[[#This Row],[album_type]]="single","Single","Compilation"))</f>
        <v>Album</v>
      </c>
      <c r="Y4538">
        <v>316</v>
      </c>
    </row>
    <row r="4539" spans="1:25" x14ac:dyDescent="0.3">
      <c r="A4539" s="1" t="s">
        <v>11774</v>
      </c>
      <c r="B4539" s="1">
        <v>8097</v>
      </c>
      <c r="C4539" s="1" t="s">
        <v>11775</v>
      </c>
      <c r="D4539">
        <v>3</v>
      </c>
      <c r="E4539">
        <v>56</v>
      </c>
      <c r="F4539" s="10">
        <f>spotify_data[[#This Row],[track_popularity]]/100</f>
        <v>0.56000000000000005</v>
      </c>
      <c r="G4539" s="9" t="b">
        <v>0</v>
      </c>
      <c r="H4539" s="1">
        <f>+IF(spotify_data[[#This Row],[explicit]]=FALSE,0,1)</f>
        <v>0</v>
      </c>
      <c r="I4539" s="1" t="s">
        <v>7275</v>
      </c>
      <c r="J4539" s="7">
        <f>MATCH(spotify_data[[#This Row],[artist_name]],spotify_data[artist_name],0)</f>
        <v>4538</v>
      </c>
      <c r="K4539">
        <v>57</v>
      </c>
      <c r="L4539" s="10">
        <f>spotify_data[[#This Row],[artist_popularity]]/100</f>
        <v>0.56999999999999995</v>
      </c>
      <c r="M4539">
        <v>1215070</v>
      </c>
      <c r="N4539" s="1" t="s">
        <v>23</v>
      </c>
      <c r="O4539" s="1" t="s">
        <v>11776</v>
      </c>
      <c r="P4539" s="1">
        <f>MATCH(spotify_data[[#This Row],[album_id]],spotify_data[album_id],0)</f>
        <v>4538</v>
      </c>
      <c r="Q4539" s="1" t="s">
        <v>11777</v>
      </c>
      <c r="R4539" s="2">
        <v>43399</v>
      </c>
      <c r="S4539" s="7">
        <f ca="1">+TODAY()-spotify_data[[#This Row],[Fecha lanzamiento Album]]</f>
        <v>2632</v>
      </c>
      <c r="T4539" s="7">
        <f ca="1">+spotify_data[[#This Row],[Antigüedad Album Dias]]/60</f>
        <v>43.866666666666667</v>
      </c>
      <c r="U4539" s="8">
        <f ca="1">spotify_data[[#This Row],[Antigüedad Album Meses]]/12</f>
        <v>3.6555555555555554</v>
      </c>
      <c r="V4539">
        <v>25</v>
      </c>
      <c r="W4539" s="1" t="s">
        <v>20</v>
      </c>
      <c r="X4539" s="1" t="str">
        <f>+IF(spotify_data[[#This Row],[album_type]]="album","Album",IF(spotify_data[[#This Row],[album_type]]="single","Single","Compilation"))</f>
        <v>Album</v>
      </c>
      <c r="Y4539">
        <v>336</v>
      </c>
    </row>
    <row r="4540" spans="1:25" x14ac:dyDescent="0.3">
      <c r="A4540" s="1" t="s">
        <v>11939</v>
      </c>
      <c r="B4540" s="1">
        <v>1064</v>
      </c>
      <c r="C4540" s="1" t="s">
        <v>11594</v>
      </c>
      <c r="D4540">
        <v>1</v>
      </c>
      <c r="E4540">
        <v>56</v>
      </c>
      <c r="F4540" s="10">
        <f>spotify_data[[#This Row],[track_popularity]]/100</f>
        <v>0.56000000000000005</v>
      </c>
      <c r="G4540" s="9" t="b">
        <v>0</v>
      </c>
      <c r="H4540" s="1">
        <f>+IF(spotify_data[[#This Row],[explicit]]=FALSE,0,1)</f>
        <v>0</v>
      </c>
      <c r="I4540" s="1" t="s">
        <v>11595</v>
      </c>
      <c r="J4540" s="7">
        <f>MATCH(spotify_data[[#This Row],[artist_name]],spotify_data[artist_name],0)</f>
        <v>4539</v>
      </c>
      <c r="K4540">
        <v>68</v>
      </c>
      <c r="L4540" s="10">
        <f>spotify_data[[#This Row],[artist_popularity]]/100</f>
        <v>0.68</v>
      </c>
      <c r="M4540">
        <v>8411391</v>
      </c>
      <c r="N4540" s="1" t="s">
        <v>23</v>
      </c>
      <c r="O4540" s="1" t="s">
        <v>11940</v>
      </c>
      <c r="P4540" s="1">
        <f>MATCH(spotify_data[[#This Row],[album_id]],spotify_data[album_id],0)</f>
        <v>4539</v>
      </c>
      <c r="Q4540" s="1" t="s">
        <v>11594</v>
      </c>
      <c r="R4540" s="2">
        <v>43364</v>
      </c>
      <c r="S4540" s="7">
        <f ca="1">+TODAY()-spotify_data[[#This Row],[Fecha lanzamiento Album]]</f>
        <v>2667</v>
      </c>
      <c r="T4540" s="7">
        <f ca="1">+spotify_data[[#This Row],[Antigüedad Album Dias]]/60</f>
        <v>44.45</v>
      </c>
      <c r="U4540" s="8">
        <f ca="1">spotify_data[[#This Row],[Antigüedad Album Meses]]/12</f>
        <v>3.7041666666666671</v>
      </c>
      <c r="V4540">
        <v>1</v>
      </c>
      <c r="W4540" s="1" t="s">
        <v>21</v>
      </c>
      <c r="X4540" s="1" t="str">
        <f>+IF(spotify_data[[#This Row],[album_type]]="album","Album",IF(spotify_data[[#This Row],[album_type]]="single","Single","Compilation"))</f>
        <v>Single</v>
      </c>
      <c r="Y4540">
        <v>316</v>
      </c>
    </row>
    <row r="4541" spans="1:25" x14ac:dyDescent="0.3">
      <c r="A4541" s="1" t="s">
        <v>12934</v>
      </c>
      <c r="B4541" s="1">
        <v>2614</v>
      </c>
      <c r="C4541" s="1" t="s">
        <v>12898</v>
      </c>
      <c r="D4541">
        <v>1</v>
      </c>
      <c r="E4541">
        <v>56</v>
      </c>
      <c r="F4541" s="10">
        <f>spotify_data[[#This Row],[track_popularity]]/100</f>
        <v>0.56000000000000005</v>
      </c>
      <c r="G4541" s="9" t="b">
        <v>0</v>
      </c>
      <c r="H4541" s="1">
        <f>+IF(spotify_data[[#This Row],[explicit]]=FALSE,0,1)</f>
        <v>0</v>
      </c>
      <c r="I4541" s="1" t="s">
        <v>3784</v>
      </c>
      <c r="J4541" s="7">
        <f>MATCH(spotify_data[[#This Row],[artist_name]],spotify_data[artist_name],0)</f>
        <v>7</v>
      </c>
      <c r="K4541">
        <v>90</v>
      </c>
      <c r="L4541" s="10">
        <f>spotify_data[[#This Row],[artist_popularity]]/100</f>
        <v>0.9</v>
      </c>
      <c r="M4541">
        <v>118728633</v>
      </c>
      <c r="N4541" s="1" t="s">
        <v>3785</v>
      </c>
      <c r="O4541" s="1" t="s">
        <v>12935</v>
      </c>
      <c r="P4541" s="1">
        <f>MATCH(spotify_data[[#This Row],[album_id]],spotify_data[album_id],0)</f>
        <v>4540</v>
      </c>
      <c r="Q4541" s="1" t="s">
        <v>12898</v>
      </c>
      <c r="R4541" s="2">
        <v>43084</v>
      </c>
      <c r="S4541" s="7">
        <f ca="1">+TODAY()-spotify_data[[#This Row],[Fecha lanzamiento Album]]</f>
        <v>2947</v>
      </c>
      <c r="T4541" s="7">
        <f ca="1">+spotify_data[[#This Row],[Antigüedad Album Dias]]/60</f>
        <v>49.116666666666667</v>
      </c>
      <c r="U4541" s="8">
        <f ca="1">spotify_data[[#This Row],[Antigüedad Album Meses]]/12</f>
        <v>4.0930555555555559</v>
      </c>
      <c r="V4541">
        <v>1</v>
      </c>
      <c r="W4541" s="1" t="s">
        <v>21</v>
      </c>
      <c r="X4541" s="1" t="str">
        <f>+IF(spotify_data[[#This Row],[album_type]]="album","Album",IF(spotify_data[[#This Row],[album_type]]="single","Single","Compilation"))</f>
        <v>Single</v>
      </c>
      <c r="Y4541">
        <v>298</v>
      </c>
    </row>
    <row r="4542" spans="1:25" x14ac:dyDescent="0.3">
      <c r="A4542" s="1" t="s">
        <v>13364</v>
      </c>
      <c r="B4542" s="1">
        <v>7996</v>
      </c>
      <c r="C4542" s="1" t="s">
        <v>13365</v>
      </c>
      <c r="D4542">
        <v>2</v>
      </c>
      <c r="E4542">
        <v>56</v>
      </c>
      <c r="F4542" s="10">
        <f>spotify_data[[#This Row],[track_popularity]]/100</f>
        <v>0.56000000000000005</v>
      </c>
      <c r="G4542" s="9" t="b">
        <v>1</v>
      </c>
      <c r="H4542" s="1">
        <f>+IF(spotify_data[[#This Row],[explicit]]=FALSE,0,1)</f>
        <v>1</v>
      </c>
      <c r="I4542" s="1" t="s">
        <v>13366</v>
      </c>
      <c r="J4542" s="7">
        <f>MATCH(spotify_data[[#This Row],[artist_name]],spotify_data[artist_name],0)</f>
        <v>685</v>
      </c>
      <c r="K4542">
        <v>74</v>
      </c>
      <c r="L4542" s="10">
        <f>spotify_data[[#This Row],[artist_popularity]]/100</f>
        <v>0.74</v>
      </c>
      <c r="M4542">
        <v>8809453</v>
      </c>
      <c r="N4542" s="1" t="s">
        <v>23</v>
      </c>
      <c r="O4542" s="1" t="s">
        <v>13367</v>
      </c>
      <c r="P4542" s="1">
        <f>MATCH(spotify_data[[#This Row],[album_id]],spotify_data[album_id],0)</f>
        <v>4541</v>
      </c>
      <c r="Q4542" s="1" t="s">
        <v>13368</v>
      </c>
      <c r="R4542" s="2">
        <v>42979</v>
      </c>
      <c r="S4542" s="7">
        <f ca="1">+TODAY()-spotify_data[[#This Row],[Fecha lanzamiento Album]]</f>
        <v>3052</v>
      </c>
      <c r="T4542" s="7">
        <f ca="1">+spotify_data[[#This Row],[Antigüedad Album Dias]]/60</f>
        <v>50.866666666666667</v>
      </c>
      <c r="U4542" s="8">
        <f ca="1">spotify_data[[#This Row],[Antigüedad Album Meses]]/12</f>
        <v>4.2388888888888889</v>
      </c>
      <c r="V4542">
        <v>14</v>
      </c>
      <c r="W4542" s="1" t="s">
        <v>20</v>
      </c>
      <c r="X4542" s="1" t="str">
        <f>+IF(spotify_data[[#This Row],[album_type]]="album","Album",IF(spotify_data[[#This Row],[album_type]]="single","Single","Compilation"))</f>
        <v>Album</v>
      </c>
      <c r="Y4542">
        <v>348</v>
      </c>
    </row>
    <row r="4543" spans="1:25" x14ac:dyDescent="0.3">
      <c r="A4543" s="1" t="s">
        <v>13624</v>
      </c>
      <c r="B4543" s="1">
        <v>6258</v>
      </c>
      <c r="C4543" s="1" t="s">
        <v>13625</v>
      </c>
      <c r="D4543">
        <v>17</v>
      </c>
      <c r="E4543">
        <v>56</v>
      </c>
      <c r="F4543" s="10">
        <f>spotify_data[[#This Row],[track_popularity]]/100</f>
        <v>0.56000000000000005</v>
      </c>
      <c r="G4543" s="9" t="b">
        <v>0</v>
      </c>
      <c r="H4543" s="1">
        <f>+IF(spotify_data[[#This Row],[explicit]]=FALSE,0,1)</f>
        <v>0</v>
      </c>
      <c r="I4543" s="1" t="s">
        <v>3869</v>
      </c>
      <c r="J4543" s="7">
        <f>MATCH(spotify_data[[#This Row],[artist_name]],spotify_data[artist_name],0)</f>
        <v>513</v>
      </c>
      <c r="K4543">
        <v>85</v>
      </c>
      <c r="L4543" s="10">
        <f>spotify_data[[#This Row],[artist_popularity]]/100</f>
        <v>0.85</v>
      </c>
      <c r="M4543">
        <v>46886554</v>
      </c>
      <c r="N4543" s="1" t="s">
        <v>516</v>
      </c>
      <c r="O4543" s="1" t="s">
        <v>13619</v>
      </c>
      <c r="P4543" s="1">
        <f>MATCH(spotify_data[[#This Row],[album_id]],spotify_data[album_id],0)</f>
        <v>656</v>
      </c>
      <c r="Q4543" s="1" t="s">
        <v>13620</v>
      </c>
      <c r="R4543" s="2">
        <v>42888</v>
      </c>
      <c r="S4543" s="7">
        <f ca="1">+TODAY()-spotify_data[[#This Row],[Fecha lanzamiento Album]]</f>
        <v>3143</v>
      </c>
      <c r="T4543" s="7">
        <f ca="1">+spotify_data[[#This Row],[Antigüedad Album Dias]]/60</f>
        <v>52.383333333333333</v>
      </c>
      <c r="U4543" s="8">
        <f ca="1">spotify_data[[#This Row],[Antigüedad Album Meses]]/12</f>
        <v>4.365277777777778</v>
      </c>
      <c r="V4543">
        <v>17</v>
      </c>
      <c r="W4543" s="1" t="s">
        <v>20</v>
      </c>
      <c r="X4543" s="1" t="str">
        <f>+IF(spotify_data[[#This Row],[album_type]]="album","Album",IF(spotify_data[[#This Row],[album_type]]="single","Single","Compilation"))</f>
        <v>Album</v>
      </c>
      <c r="Y4543">
        <v>381</v>
      </c>
    </row>
    <row r="4544" spans="1:25" x14ac:dyDescent="0.3">
      <c r="A4544" s="1" t="s">
        <v>13845</v>
      </c>
      <c r="B4544" s="1">
        <v>15142</v>
      </c>
      <c r="C4544" s="1" t="s">
        <v>13842</v>
      </c>
      <c r="D4544">
        <v>4</v>
      </c>
      <c r="E4544">
        <v>56</v>
      </c>
      <c r="F4544" s="10">
        <f>spotify_data[[#This Row],[track_popularity]]/100</f>
        <v>0.56000000000000005</v>
      </c>
      <c r="G4544" s="9" t="b">
        <v>0</v>
      </c>
      <c r="H4544" s="1">
        <f>+IF(spotify_data[[#This Row],[explicit]]=FALSE,0,1)</f>
        <v>0</v>
      </c>
      <c r="I4544" s="1" t="s">
        <v>3355</v>
      </c>
      <c r="J4544" s="7">
        <f>MATCH(spotify_data[[#This Row],[artist_name]],spotify_data[artist_name],0)</f>
        <v>134</v>
      </c>
      <c r="K4544">
        <v>81</v>
      </c>
      <c r="L4544" s="10">
        <f>spotify_data[[#This Row],[artist_popularity]]/100</f>
        <v>0.81</v>
      </c>
      <c r="M4544">
        <v>45706269</v>
      </c>
      <c r="N4544" s="1" t="s">
        <v>23</v>
      </c>
      <c r="O4544" s="1" t="s">
        <v>13839</v>
      </c>
      <c r="P4544" s="1">
        <f>MATCH(spotify_data[[#This Row],[album_id]],spotify_data[album_id],0)</f>
        <v>134</v>
      </c>
      <c r="Q4544" s="1" t="s">
        <v>13840</v>
      </c>
      <c r="R4544" s="2">
        <v>42845</v>
      </c>
      <c r="S4544" s="7">
        <f ca="1">+TODAY()-spotify_data[[#This Row],[Fecha lanzamiento Album]]</f>
        <v>3186</v>
      </c>
      <c r="T4544" s="7">
        <f ca="1">+spotify_data[[#This Row],[Antigüedad Album Dias]]/60</f>
        <v>53.1</v>
      </c>
      <c r="U4544" s="8">
        <f ca="1">spotify_data[[#This Row],[Antigüedad Album Meses]]/12</f>
        <v>4.4249999999999998</v>
      </c>
      <c r="V4544">
        <v>16</v>
      </c>
      <c r="W4544" s="1" t="s">
        <v>20</v>
      </c>
      <c r="X4544" s="1" t="str">
        <f>+IF(spotify_data[[#This Row],[album_type]]="album","Album",IF(spotify_data[[#This Row],[album_type]]="single","Single","Compilation"))</f>
        <v>Album</v>
      </c>
      <c r="Y4544">
        <v>313</v>
      </c>
    </row>
    <row r="4545" spans="1:25" x14ac:dyDescent="0.3">
      <c r="A4545" s="1" t="s">
        <v>13854</v>
      </c>
      <c r="B4545" s="1">
        <v>5246</v>
      </c>
      <c r="C4545" s="1" t="s">
        <v>6062</v>
      </c>
      <c r="D4545">
        <v>2</v>
      </c>
      <c r="E4545">
        <v>56</v>
      </c>
      <c r="F4545" s="10">
        <f>spotify_data[[#This Row],[track_popularity]]/100</f>
        <v>0.56000000000000005</v>
      </c>
      <c r="G4545" s="9" t="b">
        <v>0</v>
      </c>
      <c r="H4545" s="1">
        <f>+IF(spotify_data[[#This Row],[explicit]]=FALSE,0,1)</f>
        <v>0</v>
      </c>
      <c r="I4545" s="1" t="s">
        <v>12531</v>
      </c>
      <c r="J4545" s="7">
        <f>MATCH(spotify_data[[#This Row],[artist_name]],spotify_data[artist_name],0)</f>
        <v>1423</v>
      </c>
      <c r="K4545">
        <v>61</v>
      </c>
      <c r="L4545" s="10">
        <f>spotify_data[[#This Row],[artist_popularity]]/100</f>
        <v>0.61</v>
      </c>
      <c r="M4545">
        <v>963894</v>
      </c>
      <c r="N4545" s="1" t="s">
        <v>23</v>
      </c>
      <c r="O4545" s="1" t="s">
        <v>13855</v>
      </c>
      <c r="P4545" s="1">
        <f>MATCH(spotify_data[[#This Row],[album_id]],spotify_data[album_id],0)</f>
        <v>4544</v>
      </c>
      <c r="Q4545" s="1" t="s">
        <v>12531</v>
      </c>
      <c r="R4545" s="2">
        <v>42839</v>
      </c>
      <c r="S4545" s="7">
        <f ca="1">+TODAY()-spotify_data[[#This Row],[Fecha lanzamiento Album]]</f>
        <v>3192</v>
      </c>
      <c r="T4545" s="7">
        <f ca="1">+spotify_data[[#This Row],[Antigüedad Album Dias]]/60</f>
        <v>53.2</v>
      </c>
      <c r="U4545" s="8">
        <f ca="1">spotify_data[[#This Row],[Antigüedad Album Meses]]/12</f>
        <v>4.4333333333333336</v>
      </c>
      <c r="V4545">
        <v>6</v>
      </c>
      <c r="W4545" s="1" t="s">
        <v>21</v>
      </c>
      <c r="X4545" s="1" t="str">
        <f>+IF(spotify_data[[#This Row],[album_type]]="album","Album",IF(spotify_data[[#This Row],[album_type]]="single","Single","Compilation"))</f>
        <v>Single</v>
      </c>
      <c r="Y4545">
        <v>347</v>
      </c>
    </row>
    <row r="4546" spans="1:25" x14ac:dyDescent="0.3">
      <c r="A4546" s="1" t="s">
        <v>13893</v>
      </c>
      <c r="B4546" s="1">
        <v>5073</v>
      </c>
      <c r="C4546" s="1" t="s">
        <v>13894</v>
      </c>
      <c r="D4546">
        <v>11</v>
      </c>
      <c r="E4546">
        <v>56</v>
      </c>
      <c r="F4546" s="10">
        <f>spotify_data[[#This Row],[track_popularity]]/100</f>
        <v>0.56000000000000005</v>
      </c>
      <c r="G4546" s="9" t="b">
        <v>0</v>
      </c>
      <c r="H4546" s="1">
        <f>+IF(spotify_data[[#This Row],[explicit]]=FALSE,0,1)</f>
        <v>0</v>
      </c>
      <c r="I4546" s="1" t="s">
        <v>3822</v>
      </c>
      <c r="J4546" s="7">
        <f>MATCH(spotify_data[[#This Row],[artist_name]],spotify_data[artist_name],0)</f>
        <v>135</v>
      </c>
      <c r="K4546">
        <v>80</v>
      </c>
      <c r="L4546" s="10">
        <f>spotify_data[[#This Row],[artist_popularity]]/100</f>
        <v>0.8</v>
      </c>
      <c r="M4546">
        <v>21359561</v>
      </c>
      <c r="N4546" s="1" t="s">
        <v>23</v>
      </c>
      <c r="O4546" s="1" t="s">
        <v>13875</v>
      </c>
      <c r="P4546" s="1">
        <f>MATCH(spotify_data[[#This Row],[album_id]],spotify_data[album_id],0)</f>
        <v>135</v>
      </c>
      <c r="Q4546" s="1" t="s">
        <v>13876</v>
      </c>
      <c r="R4546" s="2">
        <v>42832</v>
      </c>
      <c r="S4546" s="7">
        <f ca="1">+TODAY()-spotify_data[[#This Row],[Fecha lanzamiento Album]]</f>
        <v>3199</v>
      </c>
      <c r="T4546" s="7">
        <f ca="1">+spotify_data[[#This Row],[Antigüedad Album Dias]]/60</f>
        <v>53.31666666666667</v>
      </c>
      <c r="U4546" s="8">
        <f ca="1">spotify_data[[#This Row],[Antigüedad Album Meses]]/12</f>
        <v>4.4430555555555555</v>
      </c>
      <c r="V4546">
        <v>12</v>
      </c>
      <c r="W4546" s="1" t="s">
        <v>20</v>
      </c>
      <c r="X4546" s="1" t="str">
        <f>+IF(spotify_data[[#This Row],[album_type]]="album","Album",IF(spotify_data[[#This Row],[album_type]]="single","Single","Compilation"))</f>
        <v>Album</v>
      </c>
      <c r="Y4546">
        <v>374</v>
      </c>
    </row>
    <row r="4547" spans="1:25" x14ac:dyDescent="0.3">
      <c r="A4547" s="1" t="s">
        <v>13981</v>
      </c>
      <c r="B4547" s="1">
        <v>7515</v>
      </c>
      <c r="C4547" s="1" t="s">
        <v>13982</v>
      </c>
      <c r="D4547">
        <v>1</v>
      </c>
      <c r="E4547">
        <v>56</v>
      </c>
      <c r="F4547" s="10">
        <f>spotify_data[[#This Row],[track_popularity]]/100</f>
        <v>0.56000000000000005</v>
      </c>
      <c r="G4547" s="9" t="b">
        <v>0</v>
      </c>
      <c r="H4547" s="1">
        <f>+IF(spotify_data[[#This Row],[explicit]]=FALSE,0,1)</f>
        <v>0</v>
      </c>
      <c r="I4547" s="1" t="s">
        <v>830</v>
      </c>
      <c r="J4547" s="7">
        <f>MATCH(spotify_data[[#This Row],[artist_name]],spotify_data[artist_name],0)</f>
        <v>73</v>
      </c>
      <c r="K4547">
        <v>88</v>
      </c>
      <c r="L4547" s="10">
        <f>spotify_data[[#This Row],[artist_popularity]]/100</f>
        <v>0.88</v>
      </c>
      <c r="M4547">
        <v>122773292</v>
      </c>
      <c r="N4547" s="1" t="s">
        <v>831</v>
      </c>
      <c r="O4547" s="1" t="s">
        <v>13979</v>
      </c>
      <c r="P4547" s="1">
        <f>MATCH(spotify_data[[#This Row],[album_id]],spotify_data[album_id],0)</f>
        <v>73</v>
      </c>
      <c r="Q4547" s="1" t="s">
        <v>13980</v>
      </c>
      <c r="R4547" s="2">
        <v>42797</v>
      </c>
      <c r="S4547" s="7">
        <f ca="1">+TODAY()-spotify_data[[#This Row],[Fecha lanzamiento Album]]</f>
        <v>3234</v>
      </c>
      <c r="T4547" s="7">
        <f ca="1">+spotify_data[[#This Row],[Antigüedad Album Dias]]/60</f>
        <v>53.9</v>
      </c>
      <c r="U4547" s="8">
        <f ca="1">spotify_data[[#This Row],[Antigüedad Album Meses]]/12</f>
        <v>4.4916666666666663</v>
      </c>
      <c r="V4547">
        <v>16</v>
      </c>
      <c r="W4547" s="1" t="s">
        <v>20</v>
      </c>
      <c r="X4547" s="1" t="str">
        <f>+IF(spotify_data[[#This Row],[album_type]]="album","Album",IF(spotify_data[[#This Row],[album_type]]="single","Single","Compilation"))</f>
        <v>Album</v>
      </c>
      <c r="Y4547">
        <v>379</v>
      </c>
    </row>
    <row r="4548" spans="1:25" x14ac:dyDescent="0.3">
      <c r="A4548" s="1" t="s">
        <v>14097</v>
      </c>
      <c r="B4548" s="1">
        <v>1245</v>
      </c>
      <c r="C4548" s="1" t="s">
        <v>14098</v>
      </c>
      <c r="D4548">
        <v>9</v>
      </c>
      <c r="E4548">
        <v>56</v>
      </c>
      <c r="F4548" s="10">
        <f>spotify_data[[#This Row],[track_popularity]]/100</f>
        <v>0.56000000000000005</v>
      </c>
      <c r="G4548" s="9" t="b">
        <v>0</v>
      </c>
      <c r="H4548" s="1">
        <f>+IF(spotify_data[[#This Row],[explicit]]=FALSE,0,1)</f>
        <v>0</v>
      </c>
      <c r="I4548" s="1" t="s">
        <v>12796</v>
      </c>
      <c r="J4548" s="7">
        <f>MATCH(spotify_data[[#This Row],[artist_name]],spotify_data[artist_name],0)</f>
        <v>4547</v>
      </c>
      <c r="K4548">
        <v>55</v>
      </c>
      <c r="L4548" s="10">
        <f>spotify_data[[#This Row],[artist_popularity]]/100</f>
        <v>0.55000000000000004</v>
      </c>
      <c r="M4548">
        <v>274288</v>
      </c>
      <c r="N4548" s="1" t="s">
        <v>23</v>
      </c>
      <c r="O4548" s="1" t="s">
        <v>14099</v>
      </c>
      <c r="P4548" s="1">
        <f>MATCH(spotify_data[[#This Row],[album_id]],spotify_data[album_id],0)</f>
        <v>4547</v>
      </c>
      <c r="Q4548" s="1" t="s">
        <v>14100</v>
      </c>
      <c r="R4548" s="2">
        <v>42759</v>
      </c>
      <c r="S4548" s="7">
        <f ca="1">+TODAY()-spotify_data[[#This Row],[Fecha lanzamiento Album]]</f>
        <v>3272</v>
      </c>
      <c r="T4548" s="7">
        <f ca="1">+spotify_data[[#This Row],[Antigüedad Album Dias]]/60</f>
        <v>54.533333333333331</v>
      </c>
      <c r="U4548" s="8">
        <f ca="1">spotify_data[[#This Row],[Antigüedad Album Meses]]/12</f>
        <v>4.5444444444444443</v>
      </c>
      <c r="V4548">
        <v>10</v>
      </c>
      <c r="W4548" s="1" t="s">
        <v>20</v>
      </c>
      <c r="X4548" s="1" t="str">
        <f>+IF(spotify_data[[#This Row],[album_type]]="album","Album",IF(spotify_data[[#This Row],[album_type]]="single","Single","Compilation"))</f>
        <v>Album</v>
      </c>
      <c r="Y4548">
        <v>744</v>
      </c>
    </row>
    <row r="4549" spans="1:25" x14ac:dyDescent="0.3">
      <c r="A4549" s="1" t="s">
        <v>14159</v>
      </c>
      <c r="B4549" s="1">
        <v>1826</v>
      </c>
      <c r="C4549" s="1" t="s">
        <v>14160</v>
      </c>
      <c r="D4549">
        <v>15</v>
      </c>
      <c r="E4549">
        <v>56</v>
      </c>
      <c r="F4549" s="10">
        <f>spotify_data[[#This Row],[track_popularity]]/100</f>
        <v>0.56000000000000005</v>
      </c>
      <c r="G4549" s="9" t="b">
        <v>1</v>
      </c>
      <c r="H4549" s="1">
        <f>+IF(spotify_data[[#This Row],[explicit]]=FALSE,0,1)</f>
        <v>1</v>
      </c>
      <c r="I4549" s="1" t="s">
        <v>3271</v>
      </c>
      <c r="J4549" s="7">
        <f>MATCH(spotify_data[[#This Row],[artist_name]],spotify_data[artist_name],0)</f>
        <v>175</v>
      </c>
      <c r="K4549">
        <v>85</v>
      </c>
      <c r="L4549" s="10">
        <f>spotify_data[[#This Row],[artist_popularity]]/100</f>
        <v>0.85</v>
      </c>
      <c r="M4549">
        <v>47716988</v>
      </c>
      <c r="N4549" s="1" t="s">
        <v>3272</v>
      </c>
      <c r="O4549" s="1" t="s">
        <v>14146</v>
      </c>
      <c r="P4549" s="1">
        <f>MATCH(spotify_data[[#This Row],[album_id]],spotify_data[album_id],0)</f>
        <v>780</v>
      </c>
      <c r="Q4549" s="1" t="s">
        <v>14147</v>
      </c>
      <c r="R4549" s="2">
        <v>42713</v>
      </c>
      <c r="S4549" s="7">
        <f ca="1">+TODAY()-spotify_data[[#This Row],[Fecha lanzamiento Album]]</f>
        <v>3318</v>
      </c>
      <c r="T4549" s="7">
        <f ca="1">+spotify_data[[#This Row],[Antigüedad Album Dias]]/60</f>
        <v>55.3</v>
      </c>
      <c r="U4549" s="8">
        <f ca="1">spotify_data[[#This Row],[Antigüedad Album Meses]]/12</f>
        <v>4.6083333333333334</v>
      </c>
      <c r="V4549">
        <v>18</v>
      </c>
      <c r="W4549" s="1" t="s">
        <v>20</v>
      </c>
      <c r="X4549" s="1" t="str">
        <f>+IF(spotify_data[[#This Row],[album_type]]="album","Album",IF(spotify_data[[#This Row],[album_type]]="single","Single","Compilation"))</f>
        <v>Album</v>
      </c>
      <c r="Y4549">
        <v>541</v>
      </c>
    </row>
    <row r="4550" spans="1:25" x14ac:dyDescent="0.3">
      <c r="A4550" s="1" t="s">
        <v>14173</v>
      </c>
      <c r="B4550" s="1">
        <v>6215</v>
      </c>
      <c r="C4550" s="1" t="s">
        <v>14174</v>
      </c>
      <c r="D4550">
        <v>10</v>
      </c>
      <c r="E4550">
        <v>56</v>
      </c>
      <c r="F4550" s="10">
        <f>spotify_data[[#This Row],[track_popularity]]/100</f>
        <v>0.56000000000000005</v>
      </c>
      <c r="G4550" s="9" t="b">
        <v>1</v>
      </c>
      <c r="H4550" s="1">
        <f>+IF(spotify_data[[#This Row],[explicit]]=FALSE,0,1)</f>
        <v>1</v>
      </c>
      <c r="I4550" s="1" t="s">
        <v>3271</v>
      </c>
      <c r="J4550" s="7">
        <f>MATCH(spotify_data[[#This Row],[artist_name]],spotify_data[artist_name],0)</f>
        <v>175</v>
      </c>
      <c r="K4550">
        <v>85</v>
      </c>
      <c r="L4550" s="10">
        <f>spotify_data[[#This Row],[artist_popularity]]/100</f>
        <v>0.85</v>
      </c>
      <c r="M4550">
        <v>47716988</v>
      </c>
      <c r="N4550" s="1" t="s">
        <v>3272</v>
      </c>
      <c r="O4550" s="1" t="s">
        <v>14146</v>
      </c>
      <c r="P4550" s="1">
        <f>MATCH(spotify_data[[#This Row],[album_id]],spotify_data[album_id],0)</f>
        <v>780</v>
      </c>
      <c r="Q4550" s="1" t="s">
        <v>14147</v>
      </c>
      <c r="R4550" s="2">
        <v>42713</v>
      </c>
      <c r="S4550" s="7">
        <f ca="1">+TODAY()-spotify_data[[#This Row],[Fecha lanzamiento Album]]</f>
        <v>3318</v>
      </c>
      <c r="T4550" s="7">
        <f ca="1">+spotify_data[[#This Row],[Antigüedad Album Dias]]/60</f>
        <v>55.3</v>
      </c>
      <c r="U4550" s="8">
        <f ca="1">spotify_data[[#This Row],[Antigüedad Album Meses]]/12</f>
        <v>4.6083333333333334</v>
      </c>
      <c r="V4550">
        <v>18</v>
      </c>
      <c r="W4550" s="1" t="s">
        <v>20</v>
      </c>
      <c r="X4550" s="1" t="str">
        <f>+IF(spotify_data[[#This Row],[album_type]]="album","Album",IF(spotify_data[[#This Row],[album_type]]="single","Single","Compilation"))</f>
        <v>Album</v>
      </c>
      <c r="Y4550">
        <v>328</v>
      </c>
    </row>
    <row r="4551" spans="1:25" x14ac:dyDescent="0.3">
      <c r="A4551" s="1" t="s">
        <v>14563</v>
      </c>
      <c r="B4551" s="1">
        <v>4383</v>
      </c>
      <c r="C4551" s="1" t="s">
        <v>14564</v>
      </c>
      <c r="D4551">
        <v>2</v>
      </c>
      <c r="E4551">
        <v>56</v>
      </c>
      <c r="F4551" s="10">
        <f>spotify_data[[#This Row],[track_popularity]]/100</f>
        <v>0.56000000000000005</v>
      </c>
      <c r="G4551" s="9" t="b">
        <v>1</v>
      </c>
      <c r="H4551" s="1">
        <f>+IF(spotify_data[[#This Row],[explicit]]=FALSE,0,1)</f>
        <v>1</v>
      </c>
      <c r="I4551" s="1" t="s">
        <v>7025</v>
      </c>
      <c r="J4551" s="7">
        <f>MATCH(spotify_data[[#This Row],[artist_name]],spotify_data[artist_name],0)</f>
        <v>1236</v>
      </c>
      <c r="K4551">
        <v>67</v>
      </c>
      <c r="L4551" s="10">
        <f>spotify_data[[#This Row],[artist_popularity]]/100</f>
        <v>0.67</v>
      </c>
      <c r="M4551">
        <v>2177447</v>
      </c>
      <c r="N4551" s="1" t="s">
        <v>23</v>
      </c>
      <c r="O4551" s="1" t="s">
        <v>14561</v>
      </c>
      <c r="P4551" s="1">
        <f>MATCH(spotify_data[[#This Row],[album_id]],spotify_data[album_id],0)</f>
        <v>2120</v>
      </c>
      <c r="Q4551" s="1" t="s">
        <v>14562</v>
      </c>
      <c r="R4551" s="2">
        <v>42580</v>
      </c>
      <c r="S4551" s="7">
        <f ca="1">+TODAY()-spotify_data[[#This Row],[Fecha lanzamiento Album]]</f>
        <v>3451</v>
      </c>
      <c r="T4551" s="7">
        <f ca="1">+spotify_data[[#This Row],[Antigüedad Album Dias]]/60</f>
        <v>57.516666666666666</v>
      </c>
      <c r="U4551" s="8">
        <f ca="1">spotify_data[[#This Row],[Antigüedad Album Meses]]/12</f>
        <v>4.7930555555555552</v>
      </c>
      <c r="V4551">
        <v>4</v>
      </c>
      <c r="W4551" s="1" t="s">
        <v>21</v>
      </c>
      <c r="X4551" s="1" t="str">
        <f>+IF(spotify_data[[#This Row],[album_type]]="album","Album",IF(spotify_data[[#This Row],[album_type]]="single","Single","Compilation"))</f>
        <v>Single</v>
      </c>
      <c r="Y4551">
        <v>28</v>
      </c>
    </row>
    <row r="4552" spans="1:25" x14ac:dyDescent="0.3">
      <c r="A4552" s="1" t="s">
        <v>14632</v>
      </c>
      <c r="B4552" s="1">
        <v>7730</v>
      </c>
      <c r="C4552" s="1" t="s">
        <v>14633</v>
      </c>
      <c r="D4552">
        <v>4</v>
      </c>
      <c r="E4552">
        <v>56</v>
      </c>
      <c r="F4552" s="10">
        <f>spotify_data[[#This Row],[track_popularity]]/100</f>
        <v>0.56000000000000005</v>
      </c>
      <c r="G4552" s="9" t="b">
        <v>0</v>
      </c>
      <c r="H4552" s="1">
        <f>+IF(spotify_data[[#This Row],[explicit]]=FALSE,0,1)</f>
        <v>0</v>
      </c>
      <c r="I4552" s="1" t="s">
        <v>7152</v>
      </c>
      <c r="J4552" s="7">
        <f>MATCH(spotify_data[[#This Row],[artist_name]],spotify_data[artist_name],0)</f>
        <v>4551</v>
      </c>
      <c r="K4552">
        <v>53</v>
      </c>
      <c r="L4552" s="10">
        <f>spotify_data[[#This Row],[artist_popularity]]/100</f>
        <v>0.53</v>
      </c>
      <c r="M4552">
        <v>411540</v>
      </c>
      <c r="N4552" s="1" t="s">
        <v>5898</v>
      </c>
      <c r="O4552" s="1" t="s">
        <v>14634</v>
      </c>
      <c r="P4552" s="1">
        <f>MATCH(spotify_data[[#This Row],[album_id]],spotify_data[album_id],0)</f>
        <v>4551</v>
      </c>
      <c r="Q4552" s="1" t="s">
        <v>14635</v>
      </c>
      <c r="R4552" s="2">
        <v>42545</v>
      </c>
      <c r="S4552" s="7">
        <f ca="1">+TODAY()-spotify_data[[#This Row],[Fecha lanzamiento Album]]</f>
        <v>3486</v>
      </c>
      <c r="T4552" s="7">
        <f ca="1">+spotify_data[[#This Row],[Antigüedad Album Dias]]/60</f>
        <v>58.1</v>
      </c>
      <c r="U4552" s="8">
        <f ca="1">spotify_data[[#This Row],[Antigüedad Album Meses]]/12</f>
        <v>4.8416666666666668</v>
      </c>
      <c r="V4552">
        <v>11</v>
      </c>
      <c r="W4552" s="1" t="s">
        <v>20</v>
      </c>
      <c r="X4552" s="1" t="str">
        <f>+IF(spotify_data[[#This Row],[album_type]]="album","Album",IF(spotify_data[[#This Row],[album_type]]="single","Single","Compilation"))</f>
        <v>Album</v>
      </c>
      <c r="Y4552">
        <v>287</v>
      </c>
    </row>
    <row r="4553" spans="1:25" x14ac:dyDescent="0.3">
      <c r="A4553" s="1" t="s">
        <v>14706</v>
      </c>
      <c r="B4553" s="1">
        <v>2362</v>
      </c>
      <c r="C4553" s="1" t="s">
        <v>14707</v>
      </c>
      <c r="D4553">
        <v>5</v>
      </c>
      <c r="E4553">
        <v>56</v>
      </c>
      <c r="F4553" s="10">
        <f>spotify_data[[#This Row],[track_popularity]]/100</f>
        <v>0.56000000000000005</v>
      </c>
      <c r="G4553" s="9" t="b">
        <v>0</v>
      </c>
      <c r="H4553" s="1">
        <f>+IF(spotify_data[[#This Row],[explicit]]=FALSE,0,1)</f>
        <v>0</v>
      </c>
      <c r="I4553" s="1" t="s">
        <v>14708</v>
      </c>
      <c r="J4553" s="7">
        <f>MATCH(spotify_data[[#This Row],[artist_name]],spotify_data[artist_name],0)</f>
        <v>4552</v>
      </c>
      <c r="K4553">
        <v>62</v>
      </c>
      <c r="L4553" s="10">
        <f>spotify_data[[#This Row],[artist_popularity]]/100</f>
        <v>0.62</v>
      </c>
      <c r="M4553">
        <v>1176765</v>
      </c>
      <c r="N4553" s="1" t="s">
        <v>14381</v>
      </c>
      <c r="O4553" s="1" t="s">
        <v>14709</v>
      </c>
      <c r="P4553" s="1">
        <f>MATCH(spotify_data[[#This Row],[album_id]],spotify_data[album_id],0)</f>
        <v>4552</v>
      </c>
      <c r="Q4553" s="1" t="s">
        <v>14710</v>
      </c>
      <c r="R4553" s="2">
        <v>42517</v>
      </c>
      <c r="S4553" s="7">
        <f ca="1">+TODAY()-spotify_data[[#This Row],[Fecha lanzamiento Album]]</f>
        <v>3514</v>
      </c>
      <c r="T4553" s="7">
        <f ca="1">+spotify_data[[#This Row],[Antigüedad Album Dias]]/60</f>
        <v>58.56666666666667</v>
      </c>
      <c r="U4553" s="8">
        <f ca="1">spotify_data[[#This Row],[Antigüedad Album Meses]]/12</f>
        <v>4.8805555555555555</v>
      </c>
      <c r="V4553">
        <v>11</v>
      </c>
      <c r="W4553" s="1" t="s">
        <v>20</v>
      </c>
      <c r="X4553" s="1" t="str">
        <f>+IF(spotify_data[[#This Row],[album_type]]="album","Album",IF(spotify_data[[#This Row],[album_type]]="single","Single","Compilation"))</f>
        <v>Album</v>
      </c>
      <c r="Y4553">
        <v>415</v>
      </c>
    </row>
    <row r="4554" spans="1:25" x14ac:dyDescent="0.3">
      <c r="A4554" s="1" t="s">
        <v>14841</v>
      </c>
      <c r="B4554" s="1">
        <v>1210</v>
      </c>
      <c r="C4554" s="1" t="s">
        <v>14842</v>
      </c>
      <c r="D4554">
        <v>8</v>
      </c>
      <c r="E4554">
        <v>56</v>
      </c>
      <c r="F4554" s="10">
        <f>spotify_data[[#This Row],[track_popularity]]/100</f>
        <v>0.56000000000000005</v>
      </c>
      <c r="G4554" s="9" t="b">
        <v>1</v>
      </c>
      <c r="H4554" s="1">
        <f>+IF(spotify_data[[#This Row],[explicit]]=FALSE,0,1)</f>
        <v>1</v>
      </c>
      <c r="I4554" s="1" t="s">
        <v>4125</v>
      </c>
      <c r="J4554" s="7">
        <f>MATCH(spotify_data[[#This Row],[artist_name]],spotify_data[artist_name],0)</f>
        <v>926</v>
      </c>
      <c r="K4554">
        <v>84</v>
      </c>
      <c r="L4554" s="10">
        <f>spotify_data[[#This Row],[artist_popularity]]/100</f>
        <v>0.84</v>
      </c>
      <c r="M4554">
        <v>41176723</v>
      </c>
      <c r="N4554" s="1" t="s">
        <v>23</v>
      </c>
      <c r="O4554" s="1" t="s">
        <v>14824</v>
      </c>
      <c r="P4554" s="1">
        <f>MATCH(spotify_data[[#This Row],[album_id]],spotify_data[album_id],0)</f>
        <v>926</v>
      </c>
      <c r="Q4554" s="1" t="s">
        <v>14825</v>
      </c>
      <c r="R4554" s="2">
        <v>42483</v>
      </c>
      <c r="S4554" s="7">
        <f ca="1">+TODAY()-spotify_data[[#This Row],[Fecha lanzamiento Album]]</f>
        <v>3548</v>
      </c>
      <c r="T4554" s="7">
        <f ca="1">+spotify_data[[#This Row],[Antigüedad Album Dias]]/60</f>
        <v>59.133333333333333</v>
      </c>
      <c r="U4554" s="8">
        <f ca="1">spotify_data[[#This Row],[Antigüedad Album Meses]]/12</f>
        <v>4.927777777777778</v>
      </c>
      <c r="V4554">
        <v>13</v>
      </c>
      <c r="W4554" s="1" t="s">
        <v>20</v>
      </c>
      <c r="X4554" s="1" t="str">
        <f>+IF(spotify_data[[#This Row],[album_type]]="album","Album",IF(spotify_data[[#This Row],[album_type]]="single","Single","Compilation"))</f>
        <v>Album</v>
      </c>
      <c r="Y4554">
        <v>304</v>
      </c>
    </row>
    <row r="4555" spans="1:25" x14ac:dyDescent="0.3">
      <c r="A4555" s="1" t="s">
        <v>14844</v>
      </c>
      <c r="B4555" s="1">
        <v>2368</v>
      </c>
      <c r="C4555" s="1" t="s">
        <v>14845</v>
      </c>
      <c r="D4555">
        <v>13</v>
      </c>
      <c r="E4555">
        <v>56</v>
      </c>
      <c r="F4555" s="10">
        <f>spotify_data[[#This Row],[track_popularity]]/100</f>
        <v>0.56000000000000005</v>
      </c>
      <c r="G4555" s="9" t="b">
        <v>1</v>
      </c>
      <c r="H4555" s="1">
        <f>+IF(spotify_data[[#This Row],[explicit]]=FALSE,0,1)</f>
        <v>1</v>
      </c>
      <c r="I4555" s="1" t="s">
        <v>4125</v>
      </c>
      <c r="J4555" s="7">
        <f>MATCH(spotify_data[[#This Row],[artist_name]],spotify_data[artist_name],0)</f>
        <v>926</v>
      </c>
      <c r="K4555">
        <v>84</v>
      </c>
      <c r="L4555" s="10">
        <f>spotify_data[[#This Row],[artist_popularity]]/100</f>
        <v>0.84</v>
      </c>
      <c r="M4555">
        <v>41172203</v>
      </c>
      <c r="N4555" s="1" t="s">
        <v>23</v>
      </c>
      <c r="O4555" s="1" t="s">
        <v>14824</v>
      </c>
      <c r="P4555" s="1">
        <f>MATCH(spotify_data[[#This Row],[album_id]],spotify_data[album_id],0)</f>
        <v>926</v>
      </c>
      <c r="Q4555" s="1" t="s">
        <v>14825</v>
      </c>
      <c r="R4555" s="2">
        <v>42483</v>
      </c>
      <c r="S4555" s="7">
        <f ca="1">+TODAY()-spotify_data[[#This Row],[Fecha lanzamiento Album]]</f>
        <v>3548</v>
      </c>
      <c r="T4555" s="7">
        <f ca="1">+spotify_data[[#This Row],[Antigüedad Album Dias]]/60</f>
        <v>59.133333333333333</v>
      </c>
      <c r="U4555" s="8">
        <f ca="1">spotify_data[[#This Row],[Antigüedad Album Meses]]/12</f>
        <v>4.927777777777778</v>
      </c>
      <c r="V4555">
        <v>13</v>
      </c>
      <c r="W4555" s="1" t="s">
        <v>20</v>
      </c>
      <c r="X4555" s="1" t="str">
        <f>+IF(spotify_data[[#This Row],[album_type]]="album","Album",IF(spotify_data[[#This Row],[album_type]]="single","Single","Compilation"))</f>
        <v>Album</v>
      </c>
      <c r="Y4555">
        <v>34</v>
      </c>
    </row>
    <row r="4556" spans="1:25" x14ac:dyDescent="0.3">
      <c r="A4556" s="1" t="s">
        <v>14889</v>
      </c>
      <c r="B4556" s="1">
        <v>864</v>
      </c>
      <c r="C4556" s="1" t="s">
        <v>14890</v>
      </c>
      <c r="D4556">
        <v>10</v>
      </c>
      <c r="E4556">
        <v>56</v>
      </c>
      <c r="F4556" s="10">
        <f>spotify_data[[#This Row],[track_popularity]]/100</f>
        <v>0.56000000000000005</v>
      </c>
      <c r="G4556" s="9" t="b">
        <v>0</v>
      </c>
      <c r="H4556" s="1">
        <f>+IF(spotify_data[[#This Row],[explicit]]=FALSE,0,1)</f>
        <v>0</v>
      </c>
      <c r="I4556" s="1" t="s">
        <v>2164</v>
      </c>
      <c r="J4556" s="7">
        <f>MATCH(spotify_data[[#This Row],[artist_name]],spotify_data[artist_name],0)</f>
        <v>189</v>
      </c>
      <c r="K4556">
        <v>90</v>
      </c>
      <c r="L4556" s="10">
        <f>spotify_data[[#This Row],[artist_popularity]]/100</f>
        <v>0.9</v>
      </c>
      <c r="M4556">
        <v>107401919</v>
      </c>
      <c r="N4556" s="1" t="s">
        <v>516</v>
      </c>
      <c r="O4556" s="1" t="s">
        <v>14876</v>
      </c>
      <c r="P4556" s="1">
        <f>MATCH(spotify_data[[#This Row],[album_id]],spotify_data[album_id],0)</f>
        <v>432</v>
      </c>
      <c r="Q4556" s="1" t="s">
        <v>14724</v>
      </c>
      <c r="R4556" s="2">
        <v>42461</v>
      </c>
      <c r="S4556" s="7">
        <f ca="1">+TODAY()-spotify_data[[#This Row],[Fecha lanzamiento Album]]</f>
        <v>3570</v>
      </c>
      <c r="T4556" s="7">
        <f ca="1">+spotify_data[[#This Row],[Antigüedad Album Dias]]/60</f>
        <v>59.5</v>
      </c>
      <c r="U4556" s="8">
        <f ca="1">spotify_data[[#This Row],[Antigüedad Album Meses]]/12</f>
        <v>4.958333333333333</v>
      </c>
      <c r="V4556">
        <v>15</v>
      </c>
      <c r="W4556" s="1" t="s">
        <v>20</v>
      </c>
      <c r="X4556" s="1" t="str">
        <f>+IF(spotify_data[[#This Row],[album_type]]="album","Album",IF(spotify_data[[#This Row],[album_type]]="single","Single","Compilation"))</f>
        <v>Album</v>
      </c>
      <c r="Y4556">
        <v>377</v>
      </c>
    </row>
    <row r="4557" spans="1:25" x14ac:dyDescent="0.3">
      <c r="A4557" s="1" t="s">
        <v>15019</v>
      </c>
      <c r="B4557" s="1">
        <v>5633</v>
      </c>
      <c r="C4557" s="1" t="s">
        <v>15020</v>
      </c>
      <c r="D4557">
        <v>1</v>
      </c>
      <c r="E4557">
        <v>56</v>
      </c>
      <c r="F4557" s="10">
        <f>spotify_data[[#This Row],[track_popularity]]/100</f>
        <v>0.56000000000000005</v>
      </c>
      <c r="G4557" s="9" t="b">
        <v>0</v>
      </c>
      <c r="H4557" s="1">
        <f>+IF(spotify_data[[#This Row],[explicit]]=FALSE,0,1)</f>
        <v>0</v>
      </c>
      <c r="I4557" s="1" t="s">
        <v>6850</v>
      </c>
      <c r="J4557" s="7">
        <f>MATCH(spotify_data[[#This Row],[artist_name]],spotify_data[artist_name],0)</f>
        <v>93</v>
      </c>
      <c r="K4557">
        <v>80</v>
      </c>
      <c r="L4557" s="10">
        <f>spotify_data[[#This Row],[artist_popularity]]/100</f>
        <v>0.8</v>
      </c>
      <c r="M4557">
        <v>25310805</v>
      </c>
      <c r="N4557" s="1" t="s">
        <v>6851</v>
      </c>
      <c r="O4557" s="1" t="s">
        <v>15021</v>
      </c>
      <c r="P4557" s="1">
        <f>MATCH(spotify_data[[#This Row],[album_id]],spotify_data[album_id],0)</f>
        <v>4556</v>
      </c>
      <c r="Q4557" s="1" t="s">
        <v>15001</v>
      </c>
      <c r="R4557" s="2">
        <v>42398</v>
      </c>
      <c r="S4557" s="7">
        <f ca="1">+TODAY()-spotify_data[[#This Row],[Fecha lanzamiento Album]]</f>
        <v>3633</v>
      </c>
      <c r="T4557" s="7">
        <f ca="1">+spotify_data[[#This Row],[Antigüedad Album Dias]]/60</f>
        <v>60.55</v>
      </c>
      <c r="U4557" s="8">
        <f ca="1">spotify_data[[#This Row],[Antigüedad Album Meses]]/12</f>
        <v>5.0458333333333334</v>
      </c>
      <c r="V4557">
        <v>12</v>
      </c>
      <c r="W4557" s="1" t="s">
        <v>20</v>
      </c>
      <c r="X4557" s="1" t="str">
        <f>+IF(spotify_data[[#This Row],[album_type]]="album","Album",IF(spotify_data[[#This Row],[album_type]]="single","Single","Compilation"))</f>
        <v>Album</v>
      </c>
      <c r="Y4557">
        <v>324</v>
      </c>
    </row>
    <row r="4558" spans="1:25" x14ac:dyDescent="0.3">
      <c r="A4558" s="1" t="s">
        <v>15028</v>
      </c>
      <c r="B4558" s="1">
        <v>5168</v>
      </c>
      <c r="C4558" s="1" t="s">
        <v>3640</v>
      </c>
      <c r="D4558">
        <v>13</v>
      </c>
      <c r="E4558">
        <v>56</v>
      </c>
      <c r="F4558" s="10">
        <f>spotify_data[[#This Row],[track_popularity]]/100</f>
        <v>0.56000000000000005</v>
      </c>
      <c r="G4558" s="9" t="b">
        <v>0</v>
      </c>
      <c r="H4558" s="1">
        <f>+IF(spotify_data[[#This Row],[explicit]]=FALSE,0,1)</f>
        <v>0</v>
      </c>
      <c r="I4558" s="1" t="s">
        <v>6348</v>
      </c>
      <c r="J4558" s="7">
        <f>MATCH(spotify_data[[#This Row],[artist_name]],spotify_data[artist_name],0)</f>
        <v>103</v>
      </c>
      <c r="K4558">
        <v>90</v>
      </c>
      <c r="L4558" s="10">
        <f>spotify_data[[#This Row],[artist_popularity]]/100</f>
        <v>0.9</v>
      </c>
      <c r="M4558">
        <v>69030894</v>
      </c>
      <c r="N4558" s="1" t="s">
        <v>6349</v>
      </c>
      <c r="O4558" s="1" t="s">
        <v>15024</v>
      </c>
      <c r="P4558" s="1">
        <f>MATCH(spotify_data[[#This Row],[album_id]],spotify_data[album_id],0)</f>
        <v>185</v>
      </c>
      <c r="Q4558" s="1" t="s">
        <v>15025</v>
      </c>
      <c r="R4558" s="2">
        <v>42397</v>
      </c>
      <c r="S4558" s="7">
        <f ca="1">+TODAY()-spotify_data[[#This Row],[Fecha lanzamiento Album]]</f>
        <v>3634</v>
      </c>
      <c r="T4558" s="7">
        <f ca="1">+spotify_data[[#This Row],[Antigüedad Album Dias]]/60</f>
        <v>60.56666666666667</v>
      </c>
      <c r="U4558" s="8">
        <f ca="1">spotify_data[[#This Row],[Antigüedad Album Meses]]/12</f>
        <v>5.0472222222222225</v>
      </c>
      <c r="V4558">
        <v>16</v>
      </c>
      <c r="W4558" s="1" t="s">
        <v>20</v>
      </c>
      <c r="X4558" s="1" t="str">
        <f>+IF(spotify_data[[#This Row],[album_type]]="album","Album",IF(spotify_data[[#This Row],[album_type]]="single","Single","Compilation"))</f>
        <v>Album</v>
      </c>
      <c r="Y4558">
        <v>372</v>
      </c>
    </row>
    <row r="4559" spans="1:25" x14ac:dyDescent="0.3">
      <c r="A4559" s="1" t="s">
        <v>15313</v>
      </c>
      <c r="B4559" s="1">
        <v>1214</v>
      </c>
      <c r="C4559" s="1" t="s">
        <v>15314</v>
      </c>
      <c r="D4559">
        <v>8</v>
      </c>
      <c r="E4559">
        <v>56</v>
      </c>
      <c r="F4559" s="10">
        <f>spotify_data[[#This Row],[track_popularity]]/100</f>
        <v>0.56000000000000005</v>
      </c>
      <c r="G4559" s="9" t="b">
        <v>0</v>
      </c>
      <c r="H4559" s="1">
        <f>+IF(spotify_data[[#This Row],[explicit]]=FALSE,0,1)</f>
        <v>0</v>
      </c>
      <c r="I4559" s="1" t="s">
        <v>7805</v>
      </c>
      <c r="J4559" s="7">
        <f>MATCH(spotify_data[[#This Row],[artist_name]],spotify_data[artist_name],0)</f>
        <v>37</v>
      </c>
      <c r="K4559">
        <v>83</v>
      </c>
      <c r="L4559" s="10">
        <f>spotify_data[[#This Row],[artist_popularity]]/100</f>
        <v>0.83</v>
      </c>
      <c r="M4559">
        <v>21606569</v>
      </c>
      <c r="N4559" s="1" t="s">
        <v>23</v>
      </c>
      <c r="O4559" s="1" t="s">
        <v>15307</v>
      </c>
      <c r="P4559" s="1">
        <f>MATCH(spotify_data[[#This Row],[album_id]],spotify_data[album_id],0)</f>
        <v>256</v>
      </c>
      <c r="Q4559" s="1" t="s">
        <v>15308</v>
      </c>
      <c r="R4559" s="2">
        <v>42307</v>
      </c>
      <c r="S4559" s="7">
        <f ca="1">+TODAY()-spotify_data[[#This Row],[Fecha lanzamiento Album]]</f>
        <v>3724</v>
      </c>
      <c r="T4559" s="7">
        <f ca="1">+spotify_data[[#This Row],[Antigüedad Album Dias]]/60</f>
        <v>62.06666666666667</v>
      </c>
      <c r="U4559" s="8">
        <f ca="1">spotify_data[[#This Row],[Antigüedad Album Meses]]/12</f>
        <v>5.1722222222222225</v>
      </c>
      <c r="V4559">
        <v>11</v>
      </c>
      <c r="W4559" s="1" t="s">
        <v>20</v>
      </c>
      <c r="X4559" s="1" t="str">
        <f>+IF(spotify_data[[#This Row],[album_type]]="album","Album",IF(spotify_data[[#This Row],[album_type]]="single","Single","Compilation"))</f>
        <v>Album</v>
      </c>
      <c r="Y4559">
        <v>406</v>
      </c>
    </row>
    <row r="4560" spans="1:25" x14ac:dyDescent="0.3">
      <c r="A4560" s="1" t="s">
        <v>15443</v>
      </c>
      <c r="B4560" s="1">
        <v>3998</v>
      </c>
      <c r="C4560" s="1" t="s">
        <v>15444</v>
      </c>
      <c r="D4560">
        <v>10</v>
      </c>
      <c r="E4560">
        <v>56</v>
      </c>
      <c r="F4560" s="10">
        <f>spotify_data[[#This Row],[track_popularity]]/100</f>
        <v>0.56000000000000005</v>
      </c>
      <c r="G4560" s="9" t="b">
        <v>0</v>
      </c>
      <c r="H4560" s="1">
        <f>+IF(spotify_data[[#This Row],[explicit]]=FALSE,0,1)</f>
        <v>0</v>
      </c>
      <c r="I4560" s="1" t="s">
        <v>15445</v>
      </c>
      <c r="J4560" s="7">
        <f>MATCH(spotify_data[[#This Row],[artist_name]],spotify_data[artist_name],0)</f>
        <v>4559</v>
      </c>
      <c r="K4560">
        <v>53</v>
      </c>
      <c r="L4560" s="10">
        <f>spotify_data[[#This Row],[artist_popularity]]/100</f>
        <v>0.53</v>
      </c>
      <c r="M4560">
        <v>145948</v>
      </c>
      <c r="N4560" s="1" t="s">
        <v>23</v>
      </c>
      <c r="O4560" s="1" t="s">
        <v>15446</v>
      </c>
      <c r="P4560" s="1">
        <f>MATCH(spotify_data[[#This Row],[album_id]],spotify_data[album_id],0)</f>
        <v>4559</v>
      </c>
      <c r="Q4560" s="1" t="s">
        <v>15447</v>
      </c>
      <c r="R4560" s="2">
        <v>42265</v>
      </c>
      <c r="S4560" s="7">
        <f ca="1">+TODAY()-spotify_data[[#This Row],[Fecha lanzamiento Album]]</f>
        <v>3766</v>
      </c>
      <c r="T4560" s="7">
        <f ca="1">+spotify_data[[#This Row],[Antigüedad Album Dias]]/60</f>
        <v>62.766666666666666</v>
      </c>
      <c r="U4560" s="8">
        <f ca="1">spotify_data[[#This Row],[Antigüedad Album Meses]]/12</f>
        <v>5.2305555555555552</v>
      </c>
      <c r="V4560">
        <v>18</v>
      </c>
      <c r="W4560" s="1" t="s">
        <v>20</v>
      </c>
      <c r="X4560" s="1" t="str">
        <f>+IF(spotify_data[[#This Row],[album_type]]="album","Album",IF(spotify_data[[#This Row],[album_type]]="single","Single","Compilation"))</f>
        <v>Album</v>
      </c>
      <c r="Y4560">
        <v>467</v>
      </c>
    </row>
    <row r="4561" spans="1:25" x14ac:dyDescent="0.3">
      <c r="A4561" s="1" t="s">
        <v>15463</v>
      </c>
      <c r="B4561" s="1">
        <v>2944</v>
      </c>
      <c r="C4561" s="1" t="s">
        <v>15464</v>
      </c>
      <c r="D4561">
        <v>12</v>
      </c>
      <c r="E4561">
        <v>56</v>
      </c>
      <c r="F4561" s="10">
        <f>spotify_data[[#This Row],[track_popularity]]/100</f>
        <v>0.56000000000000005</v>
      </c>
      <c r="G4561" s="9" t="b">
        <v>0</v>
      </c>
      <c r="H4561" s="1">
        <f>+IF(spotify_data[[#This Row],[explicit]]=FALSE,0,1)</f>
        <v>0</v>
      </c>
      <c r="I4561" s="1" t="s">
        <v>5599</v>
      </c>
      <c r="J4561" s="7">
        <f>MATCH(spotify_data[[#This Row],[artist_name]],spotify_data[artist_name],0)</f>
        <v>100</v>
      </c>
      <c r="K4561">
        <v>88</v>
      </c>
      <c r="L4561" s="10">
        <f>spotify_data[[#This Row],[artist_popularity]]/100</f>
        <v>0.88</v>
      </c>
      <c r="M4561">
        <v>51798111</v>
      </c>
      <c r="N4561" s="1" t="s">
        <v>5600</v>
      </c>
      <c r="O4561" s="1" t="s">
        <v>15439</v>
      </c>
      <c r="P4561" s="1">
        <f>MATCH(spotify_data[[#This Row],[album_id]],spotify_data[album_id],0)</f>
        <v>934</v>
      </c>
      <c r="Q4561" s="1" t="s">
        <v>15440</v>
      </c>
      <c r="R4561" s="2">
        <v>42265</v>
      </c>
      <c r="S4561" s="7">
        <f ca="1">+TODAY()-spotify_data[[#This Row],[Fecha lanzamiento Album]]</f>
        <v>3766</v>
      </c>
      <c r="T4561" s="7">
        <f ca="1">+spotify_data[[#This Row],[Antigüedad Album Dias]]/60</f>
        <v>62.766666666666666</v>
      </c>
      <c r="U4561" s="8">
        <f ca="1">spotify_data[[#This Row],[Antigüedad Album Meses]]/12</f>
        <v>5.2305555555555552</v>
      </c>
      <c r="V4561">
        <v>14</v>
      </c>
      <c r="W4561" s="1" t="s">
        <v>20</v>
      </c>
      <c r="X4561" s="1" t="str">
        <f>+IF(spotify_data[[#This Row],[album_type]]="album","Album",IF(spotify_data[[#This Row],[album_type]]="single","Single","Compilation"))</f>
        <v>Album</v>
      </c>
      <c r="Y4561">
        <v>493</v>
      </c>
    </row>
    <row r="4562" spans="1:25" x14ac:dyDescent="0.3">
      <c r="A4562" s="1" t="s">
        <v>15471</v>
      </c>
      <c r="B4562" s="1">
        <v>6155</v>
      </c>
      <c r="C4562" s="1" t="s">
        <v>15472</v>
      </c>
      <c r="D4562">
        <v>7</v>
      </c>
      <c r="E4562">
        <v>56</v>
      </c>
      <c r="F4562" s="10">
        <f>spotify_data[[#This Row],[track_popularity]]/100</f>
        <v>0.56000000000000005</v>
      </c>
      <c r="G4562" s="9" t="b">
        <v>0</v>
      </c>
      <c r="H4562" s="1">
        <f>+IF(spotify_data[[#This Row],[explicit]]=FALSE,0,1)</f>
        <v>0</v>
      </c>
      <c r="I4562" s="1" t="s">
        <v>15473</v>
      </c>
      <c r="J4562" s="7">
        <f>MATCH(spotify_data[[#This Row],[artist_name]],spotify_data[artist_name],0)</f>
        <v>4561</v>
      </c>
      <c r="K4562">
        <v>55</v>
      </c>
      <c r="L4562" s="10">
        <f>spotify_data[[#This Row],[artist_popularity]]/100</f>
        <v>0.55000000000000004</v>
      </c>
      <c r="M4562">
        <v>705196</v>
      </c>
      <c r="N4562" s="1" t="s">
        <v>23</v>
      </c>
      <c r="O4562" s="1" t="s">
        <v>15474</v>
      </c>
      <c r="P4562" s="1">
        <f>MATCH(spotify_data[[#This Row],[album_id]],spotify_data[album_id],0)</f>
        <v>4561</v>
      </c>
      <c r="Q4562" s="1" t="s">
        <v>15475</v>
      </c>
      <c r="R4562" s="2">
        <v>42258</v>
      </c>
      <c r="S4562" s="7">
        <f ca="1">+TODAY()-spotify_data[[#This Row],[Fecha lanzamiento Album]]</f>
        <v>3773</v>
      </c>
      <c r="T4562" s="7">
        <f ca="1">+spotify_data[[#This Row],[Antigüedad Album Dias]]/60</f>
        <v>62.883333333333333</v>
      </c>
      <c r="U4562" s="8">
        <f ca="1">spotify_data[[#This Row],[Antigüedad Album Meses]]/12</f>
        <v>5.240277777777778</v>
      </c>
      <c r="V4562">
        <v>9</v>
      </c>
      <c r="W4562" s="1" t="s">
        <v>20</v>
      </c>
      <c r="X4562" s="1" t="str">
        <f>+IF(spotify_data[[#This Row],[album_type]]="album","Album",IF(spotify_data[[#This Row],[album_type]]="single","Single","Compilation"))</f>
        <v>Album</v>
      </c>
      <c r="Y4562">
        <v>371</v>
      </c>
    </row>
    <row r="4563" spans="1:25" x14ac:dyDescent="0.3">
      <c r="A4563" s="1" t="s">
        <v>15482</v>
      </c>
      <c r="B4563" s="1">
        <v>5560</v>
      </c>
      <c r="C4563" s="1" t="s">
        <v>15483</v>
      </c>
      <c r="D4563">
        <v>9</v>
      </c>
      <c r="E4563">
        <v>56</v>
      </c>
      <c r="F4563" s="10">
        <f>spotify_data[[#This Row],[track_popularity]]/100</f>
        <v>0.56000000000000005</v>
      </c>
      <c r="G4563" s="9" t="b">
        <v>0</v>
      </c>
      <c r="H4563" s="1">
        <f>+IF(spotify_data[[#This Row],[explicit]]=FALSE,0,1)</f>
        <v>0</v>
      </c>
      <c r="I4563" s="1" t="s">
        <v>15478</v>
      </c>
      <c r="J4563" s="7">
        <f>MATCH(spotify_data[[#This Row],[artist_name]],spotify_data[artist_name],0)</f>
        <v>3869</v>
      </c>
      <c r="K4563">
        <v>56</v>
      </c>
      <c r="L4563" s="10">
        <f>spotify_data[[#This Row],[artist_popularity]]/100</f>
        <v>0.56000000000000005</v>
      </c>
      <c r="M4563">
        <v>1494124</v>
      </c>
      <c r="N4563" s="1" t="s">
        <v>15479</v>
      </c>
      <c r="O4563" s="1" t="s">
        <v>15480</v>
      </c>
      <c r="P4563" s="1">
        <f>MATCH(spotify_data[[#This Row],[album_id]],spotify_data[album_id],0)</f>
        <v>3869</v>
      </c>
      <c r="Q4563" s="1" t="s">
        <v>15481</v>
      </c>
      <c r="R4563" s="2">
        <v>42258</v>
      </c>
      <c r="S4563" s="7">
        <f ca="1">+TODAY()-spotify_data[[#This Row],[Fecha lanzamiento Album]]</f>
        <v>3773</v>
      </c>
      <c r="T4563" s="7">
        <f ca="1">+spotify_data[[#This Row],[Antigüedad Album Dias]]/60</f>
        <v>62.883333333333333</v>
      </c>
      <c r="U4563" s="8">
        <f ca="1">spotify_data[[#This Row],[Antigüedad Album Meses]]/12</f>
        <v>5.240277777777778</v>
      </c>
      <c r="V4563">
        <v>12</v>
      </c>
      <c r="W4563" s="1" t="s">
        <v>20</v>
      </c>
      <c r="X4563" s="1" t="str">
        <f>+IF(spotify_data[[#This Row],[album_type]]="album","Album",IF(spotify_data[[#This Row],[album_type]]="single","Single","Compilation"))</f>
        <v>Album</v>
      </c>
      <c r="Y4563">
        <v>289</v>
      </c>
    </row>
    <row r="4564" spans="1:25" x14ac:dyDescent="0.3">
      <c r="A4564" s="1" t="s">
        <v>15502</v>
      </c>
      <c r="B4564" s="1">
        <v>6213</v>
      </c>
      <c r="C4564" s="1" t="s">
        <v>15503</v>
      </c>
      <c r="D4564">
        <v>3</v>
      </c>
      <c r="E4564">
        <v>56</v>
      </c>
      <c r="F4564" s="10">
        <f>spotify_data[[#This Row],[track_popularity]]/100</f>
        <v>0.56000000000000005</v>
      </c>
      <c r="G4564" s="9" t="b">
        <v>0</v>
      </c>
      <c r="H4564" s="1">
        <f>+IF(spotify_data[[#This Row],[explicit]]=FALSE,0,1)</f>
        <v>0</v>
      </c>
      <c r="I4564" s="1" t="s">
        <v>15504</v>
      </c>
      <c r="J4564" s="7">
        <f>MATCH(spotify_data[[#This Row],[artist_name]],spotify_data[artist_name],0)</f>
        <v>4563</v>
      </c>
      <c r="K4564">
        <v>64</v>
      </c>
      <c r="L4564" s="10">
        <f>spotify_data[[#This Row],[artist_popularity]]/100</f>
        <v>0.64</v>
      </c>
      <c r="M4564">
        <v>1093423</v>
      </c>
      <c r="N4564" s="1" t="s">
        <v>23</v>
      </c>
      <c r="O4564" s="1" t="s">
        <v>15505</v>
      </c>
      <c r="P4564" s="1">
        <f>MATCH(spotify_data[[#This Row],[album_id]],spotify_data[album_id],0)</f>
        <v>4563</v>
      </c>
      <c r="Q4564" s="1" t="s">
        <v>15504</v>
      </c>
      <c r="R4564" s="2">
        <v>42251</v>
      </c>
      <c r="S4564" s="7">
        <f ca="1">+TODAY()-spotify_data[[#This Row],[Fecha lanzamiento Album]]</f>
        <v>3780</v>
      </c>
      <c r="T4564" s="7">
        <f ca="1">+spotify_data[[#This Row],[Antigüedad Album Dias]]/60</f>
        <v>63</v>
      </c>
      <c r="U4564" s="8">
        <f ca="1">spotify_data[[#This Row],[Antigüedad Album Meses]]/12</f>
        <v>5.25</v>
      </c>
      <c r="V4564">
        <v>15</v>
      </c>
      <c r="W4564" s="1" t="s">
        <v>20</v>
      </c>
      <c r="X4564" s="1" t="str">
        <f>+IF(spotify_data[[#This Row],[album_type]]="album","Album",IF(spotify_data[[#This Row],[album_type]]="single","Single","Compilation"))</f>
        <v>Album</v>
      </c>
      <c r="Y4564">
        <v>3</v>
      </c>
    </row>
    <row r="4565" spans="1:25" x14ac:dyDescent="0.3">
      <c r="A4565" s="1" t="s">
        <v>15635</v>
      </c>
      <c r="B4565" s="1">
        <v>6243</v>
      </c>
      <c r="C4565" s="1" t="s">
        <v>15636</v>
      </c>
      <c r="D4565">
        <v>4</v>
      </c>
      <c r="E4565">
        <v>56</v>
      </c>
      <c r="F4565" s="10">
        <f>spotify_data[[#This Row],[track_popularity]]/100</f>
        <v>0.56000000000000005</v>
      </c>
      <c r="G4565" s="9" t="b">
        <v>0</v>
      </c>
      <c r="H4565" s="1">
        <f>+IF(spotify_data[[#This Row],[explicit]]=FALSE,0,1)</f>
        <v>0</v>
      </c>
      <c r="I4565" s="1" t="s">
        <v>6592</v>
      </c>
      <c r="J4565" s="7">
        <f>MATCH(spotify_data[[#This Row],[artist_name]],spotify_data[artist_name],0)</f>
        <v>1464</v>
      </c>
      <c r="K4565">
        <v>74</v>
      </c>
      <c r="L4565" s="10">
        <f>spotify_data[[#This Row],[artist_popularity]]/100</f>
        <v>0.74</v>
      </c>
      <c r="M4565">
        <v>9406293</v>
      </c>
      <c r="N4565" s="1" t="s">
        <v>1925</v>
      </c>
      <c r="O4565" s="1" t="s">
        <v>15637</v>
      </c>
      <c r="P4565" s="1">
        <f>MATCH(spotify_data[[#This Row],[album_id]],spotify_data[album_id],0)</f>
        <v>4564</v>
      </c>
      <c r="Q4565" s="1" t="s">
        <v>15638</v>
      </c>
      <c r="R4565" s="2">
        <v>42223</v>
      </c>
      <c r="S4565" s="7">
        <f ca="1">+TODAY()-spotify_data[[#This Row],[Fecha lanzamiento Album]]</f>
        <v>3808</v>
      </c>
      <c r="T4565" s="7">
        <f ca="1">+spotify_data[[#This Row],[Antigüedad Album Dias]]/60</f>
        <v>63.466666666666669</v>
      </c>
      <c r="U4565" s="8">
        <f ca="1">spotify_data[[#This Row],[Antigüedad Album Meses]]/12</f>
        <v>5.2888888888888888</v>
      </c>
      <c r="V4565">
        <v>16</v>
      </c>
      <c r="W4565" s="1" t="s">
        <v>20</v>
      </c>
      <c r="X4565" s="1" t="str">
        <f>+IF(spotify_data[[#This Row],[album_type]]="album","Album",IF(spotify_data[[#This Row],[album_type]]="single","Single","Compilation"))</f>
        <v>Album</v>
      </c>
      <c r="Y4565">
        <v>317</v>
      </c>
    </row>
    <row r="4566" spans="1:25" x14ac:dyDescent="0.3">
      <c r="A4566" s="1" t="s">
        <v>15725</v>
      </c>
      <c r="B4566" s="1">
        <v>6238</v>
      </c>
      <c r="C4566" s="1" t="s">
        <v>15726</v>
      </c>
      <c r="D4566">
        <v>6</v>
      </c>
      <c r="E4566">
        <v>56</v>
      </c>
      <c r="F4566" s="10">
        <f>spotify_data[[#This Row],[track_popularity]]/100</f>
        <v>0.56000000000000005</v>
      </c>
      <c r="G4566" s="9" t="b">
        <v>0</v>
      </c>
      <c r="H4566" s="1">
        <f>+IF(spotify_data[[#This Row],[explicit]]=FALSE,0,1)</f>
        <v>0</v>
      </c>
      <c r="I4566" s="1" t="s">
        <v>13303</v>
      </c>
      <c r="J4566" s="7">
        <f>MATCH(spotify_data[[#This Row],[artist_name]],spotify_data[artist_name],0)</f>
        <v>2646</v>
      </c>
      <c r="K4566">
        <v>65</v>
      </c>
      <c r="L4566" s="10">
        <f>spotify_data[[#This Row],[artist_popularity]]/100</f>
        <v>0.65</v>
      </c>
      <c r="M4566">
        <v>857859</v>
      </c>
      <c r="N4566" s="1" t="s">
        <v>1955</v>
      </c>
      <c r="O4566" s="1" t="s">
        <v>15727</v>
      </c>
      <c r="P4566" s="1">
        <f>MATCH(spotify_data[[#This Row],[album_id]],spotify_data[album_id],0)</f>
        <v>4565</v>
      </c>
      <c r="Q4566" s="1" t="s">
        <v>15728</v>
      </c>
      <c r="R4566" s="2">
        <v>42177</v>
      </c>
      <c r="S4566" s="7">
        <f ca="1">+TODAY()-spotify_data[[#This Row],[Fecha lanzamiento Album]]</f>
        <v>3854</v>
      </c>
      <c r="T4566" s="7">
        <f ca="1">+spotify_data[[#This Row],[Antigüedad Album Dias]]/60</f>
        <v>64.233333333333334</v>
      </c>
      <c r="U4566" s="8">
        <f ca="1">spotify_data[[#This Row],[Antigüedad Album Meses]]/12</f>
        <v>5.3527777777777779</v>
      </c>
      <c r="V4566">
        <v>12</v>
      </c>
      <c r="W4566" s="1" t="s">
        <v>20</v>
      </c>
      <c r="X4566" s="1" t="str">
        <f>+IF(spotify_data[[#This Row],[album_type]]="album","Album",IF(spotify_data[[#This Row],[album_type]]="single","Single","Compilation"))</f>
        <v>Album</v>
      </c>
      <c r="Y4566">
        <v>406</v>
      </c>
    </row>
    <row r="4567" spans="1:25" x14ac:dyDescent="0.3">
      <c r="A4567" s="1" t="s">
        <v>15782</v>
      </c>
      <c r="B4567" s="1">
        <v>3348</v>
      </c>
      <c r="C4567" s="1" t="s">
        <v>15783</v>
      </c>
      <c r="D4567">
        <v>15</v>
      </c>
      <c r="E4567">
        <v>56</v>
      </c>
      <c r="F4567" s="10">
        <f>spotify_data[[#This Row],[track_popularity]]/100</f>
        <v>0.56000000000000005</v>
      </c>
      <c r="G4567" s="9" t="b">
        <v>0</v>
      </c>
      <c r="H4567" s="1">
        <f>+IF(spotify_data[[#This Row],[explicit]]=FALSE,0,1)</f>
        <v>0</v>
      </c>
      <c r="I4567" s="1" t="s">
        <v>15784</v>
      </c>
      <c r="J4567" s="7">
        <f>MATCH(spotify_data[[#This Row],[artist_name]],spotify_data[artist_name],0)</f>
        <v>4566</v>
      </c>
      <c r="K4567">
        <v>71</v>
      </c>
      <c r="L4567" s="10">
        <f>spotify_data[[#This Row],[artist_popularity]]/100</f>
        <v>0.71</v>
      </c>
      <c r="M4567">
        <v>1063656</v>
      </c>
      <c r="N4567" s="1" t="s">
        <v>23</v>
      </c>
      <c r="O4567" s="1" t="s">
        <v>15785</v>
      </c>
      <c r="P4567" s="1">
        <f>MATCH(spotify_data[[#This Row],[album_id]],spotify_data[album_id],0)</f>
        <v>4566</v>
      </c>
      <c r="Q4567" s="1" t="s">
        <v>15786</v>
      </c>
      <c r="R4567" s="2">
        <v>42142</v>
      </c>
      <c r="S4567" s="7">
        <f ca="1">+TODAY()-spotify_data[[#This Row],[Fecha lanzamiento Album]]</f>
        <v>3889</v>
      </c>
      <c r="T4567" s="7">
        <f ca="1">+spotify_data[[#This Row],[Antigüedad Album Dias]]/60</f>
        <v>64.816666666666663</v>
      </c>
      <c r="U4567" s="8">
        <f ca="1">spotify_data[[#This Row],[Antigüedad Album Meses]]/12</f>
        <v>5.4013888888888886</v>
      </c>
      <c r="V4567">
        <v>16</v>
      </c>
      <c r="W4567" s="1" t="s">
        <v>20</v>
      </c>
      <c r="X4567" s="1" t="str">
        <f>+IF(spotify_data[[#This Row],[album_type]]="album","Album",IF(spotify_data[[#This Row],[album_type]]="single","Single","Compilation"))</f>
        <v>Album</v>
      </c>
      <c r="Y4567">
        <v>446</v>
      </c>
    </row>
    <row r="4568" spans="1:25" x14ac:dyDescent="0.3">
      <c r="A4568" s="1" t="s">
        <v>16154</v>
      </c>
      <c r="B4568" s="1">
        <v>4497</v>
      </c>
      <c r="C4568" s="1" t="s">
        <v>16155</v>
      </c>
      <c r="D4568">
        <v>2</v>
      </c>
      <c r="E4568">
        <v>56</v>
      </c>
      <c r="F4568" s="10">
        <f>spotify_data[[#This Row],[track_popularity]]/100</f>
        <v>0.56000000000000005</v>
      </c>
      <c r="G4568" s="9" t="b">
        <v>1</v>
      </c>
      <c r="H4568" s="1">
        <f>+IF(spotify_data[[#This Row],[explicit]]=FALSE,0,1)</f>
        <v>1</v>
      </c>
      <c r="I4568" s="1" t="s">
        <v>7805</v>
      </c>
      <c r="J4568" s="7">
        <f>MATCH(spotify_data[[#This Row],[artist_name]],spotify_data[artist_name],0)</f>
        <v>37</v>
      </c>
      <c r="K4568">
        <v>83</v>
      </c>
      <c r="L4568" s="10">
        <f>spotify_data[[#This Row],[artist_popularity]]/100</f>
        <v>0.83</v>
      </c>
      <c r="M4568">
        <v>21606569</v>
      </c>
      <c r="N4568" s="1" t="s">
        <v>23</v>
      </c>
      <c r="O4568" s="1" t="s">
        <v>16152</v>
      </c>
      <c r="P4568" s="1">
        <f>MATCH(spotify_data[[#This Row],[album_id]],spotify_data[album_id],0)</f>
        <v>3207</v>
      </c>
      <c r="Q4568" s="1" t="s">
        <v>16153</v>
      </c>
      <c r="R4568" s="2">
        <v>41971</v>
      </c>
      <c r="S4568" s="7">
        <f ca="1">+TODAY()-spotify_data[[#This Row],[Fecha lanzamiento Album]]</f>
        <v>4060</v>
      </c>
      <c r="T4568" s="7">
        <f ca="1">+spotify_data[[#This Row],[Antigüedad Album Dias]]/60</f>
        <v>67.666666666666671</v>
      </c>
      <c r="U4568" s="8">
        <f ca="1">spotify_data[[#This Row],[Antigüedad Album Meses]]/12</f>
        <v>5.6388888888888893</v>
      </c>
      <c r="V4568">
        <v>16</v>
      </c>
      <c r="W4568" s="1" t="s">
        <v>20</v>
      </c>
      <c r="X4568" s="1" t="str">
        <f>+IF(spotify_data[[#This Row],[album_type]]="album","Album",IF(spotify_data[[#This Row],[album_type]]="single","Single","Compilation"))</f>
        <v>Album</v>
      </c>
      <c r="Y4568">
        <v>357</v>
      </c>
    </row>
    <row r="4569" spans="1:25" x14ac:dyDescent="0.3">
      <c r="A4569" s="1" t="s">
        <v>16172</v>
      </c>
      <c r="B4569" s="1">
        <v>3668</v>
      </c>
      <c r="C4569" s="1" t="s">
        <v>16173</v>
      </c>
      <c r="D4569">
        <v>6</v>
      </c>
      <c r="E4569">
        <v>56</v>
      </c>
      <c r="F4569" s="10">
        <f>spotify_data[[#This Row],[track_popularity]]/100</f>
        <v>0.56000000000000005</v>
      </c>
      <c r="G4569" s="9" t="b">
        <v>0</v>
      </c>
      <c r="H4569" s="1">
        <f>+IF(spotify_data[[#This Row],[explicit]]=FALSE,0,1)</f>
        <v>0</v>
      </c>
      <c r="I4569" s="1" t="s">
        <v>11477</v>
      </c>
      <c r="J4569" s="7">
        <f>MATCH(spotify_data[[#This Row],[artist_name]],spotify_data[artist_name],0)</f>
        <v>4568</v>
      </c>
      <c r="K4569">
        <v>52</v>
      </c>
      <c r="L4569" s="10">
        <f>spotify_data[[#This Row],[artist_popularity]]/100</f>
        <v>0.52</v>
      </c>
      <c r="M4569">
        <v>146628</v>
      </c>
      <c r="N4569" s="1" t="s">
        <v>23</v>
      </c>
      <c r="O4569" s="1" t="s">
        <v>16170</v>
      </c>
      <c r="P4569" s="1">
        <f>MATCH(spotify_data[[#This Row],[album_id]],spotify_data[album_id],0)</f>
        <v>4568</v>
      </c>
      <c r="Q4569" s="1" t="s">
        <v>16171</v>
      </c>
      <c r="R4569" s="2">
        <v>41968</v>
      </c>
      <c r="S4569" s="7">
        <f ca="1">+TODAY()-spotify_data[[#This Row],[Fecha lanzamiento Album]]</f>
        <v>4063</v>
      </c>
      <c r="T4569" s="7">
        <f ca="1">+spotify_data[[#This Row],[Antigüedad Album Dias]]/60</f>
        <v>67.716666666666669</v>
      </c>
      <c r="U4569" s="8">
        <f ca="1">spotify_data[[#This Row],[Antigüedad Album Meses]]/12</f>
        <v>5.6430555555555557</v>
      </c>
      <c r="V4569">
        <v>10</v>
      </c>
      <c r="W4569" s="1" t="s">
        <v>20</v>
      </c>
      <c r="X4569" s="1" t="str">
        <f>+IF(spotify_data[[#This Row],[album_type]]="album","Album",IF(spotify_data[[#This Row],[album_type]]="single","Single","Compilation"))</f>
        <v>Album</v>
      </c>
      <c r="Y4569">
        <v>575</v>
      </c>
    </row>
    <row r="4570" spans="1:25" x14ac:dyDescent="0.3">
      <c r="A4570" s="1" t="s">
        <v>16276</v>
      </c>
      <c r="B4570" s="1">
        <v>7521</v>
      </c>
      <c r="C4570" s="1" t="s">
        <v>16277</v>
      </c>
      <c r="D4570">
        <v>17</v>
      </c>
      <c r="E4570">
        <v>56</v>
      </c>
      <c r="F4570" s="10">
        <f>spotify_data[[#This Row],[track_popularity]]/100</f>
        <v>0.56000000000000005</v>
      </c>
      <c r="G4570" s="9" t="b">
        <v>0</v>
      </c>
      <c r="H4570" s="1">
        <f>+IF(spotify_data[[#This Row],[explicit]]=FALSE,0,1)</f>
        <v>0</v>
      </c>
      <c r="I4570" s="1" t="s">
        <v>11955</v>
      </c>
      <c r="J4570" s="7">
        <f>MATCH(spotify_data[[#This Row],[artist_name]],spotify_data[artist_name],0)</f>
        <v>4293</v>
      </c>
      <c r="K4570">
        <v>60</v>
      </c>
      <c r="L4570" s="10">
        <f>spotify_data[[#This Row],[artist_popularity]]/100</f>
        <v>0.6</v>
      </c>
      <c r="M4570">
        <v>313511</v>
      </c>
      <c r="N4570" s="1" t="s">
        <v>11956</v>
      </c>
      <c r="O4570" s="1" t="s">
        <v>16272</v>
      </c>
      <c r="P4570" s="1">
        <f>MATCH(spotify_data[[#This Row],[album_id]],spotify_data[album_id],0)</f>
        <v>4293</v>
      </c>
      <c r="Q4570" s="1" t="s">
        <v>16273</v>
      </c>
      <c r="R4570" s="2">
        <v>41947</v>
      </c>
      <c r="S4570" s="7">
        <f ca="1">+TODAY()-spotify_data[[#This Row],[Fecha lanzamiento Album]]</f>
        <v>4084</v>
      </c>
      <c r="T4570" s="7">
        <f ca="1">+spotify_data[[#This Row],[Antigüedad Album Dias]]/60</f>
        <v>68.066666666666663</v>
      </c>
      <c r="U4570" s="8">
        <f ca="1">spotify_data[[#This Row],[Antigüedad Album Meses]]/12</f>
        <v>5.6722222222222216</v>
      </c>
      <c r="V4570">
        <v>27</v>
      </c>
      <c r="W4570" s="1" t="s">
        <v>20</v>
      </c>
      <c r="X4570" s="1" t="str">
        <f>+IF(spotify_data[[#This Row],[album_type]]="album","Album",IF(spotify_data[[#This Row],[album_type]]="single","Single","Compilation"))</f>
        <v>Album</v>
      </c>
      <c r="Y4570">
        <v>131</v>
      </c>
    </row>
    <row r="4571" spans="1:25" x14ac:dyDescent="0.3">
      <c r="A4571" s="1" t="s">
        <v>16338</v>
      </c>
      <c r="B4571" s="1">
        <v>177</v>
      </c>
      <c r="C4571" s="1" t="s">
        <v>16339</v>
      </c>
      <c r="D4571">
        <v>10</v>
      </c>
      <c r="E4571">
        <v>56</v>
      </c>
      <c r="F4571" s="10">
        <f>spotify_data[[#This Row],[track_popularity]]/100</f>
        <v>0.56000000000000005</v>
      </c>
      <c r="G4571" s="9" t="b">
        <v>0</v>
      </c>
      <c r="H4571" s="1">
        <f>+IF(spotify_data[[#This Row],[explicit]]=FALSE,0,1)</f>
        <v>0</v>
      </c>
      <c r="I4571" s="1" t="s">
        <v>5532</v>
      </c>
      <c r="J4571" s="7">
        <f>MATCH(spotify_data[[#This Row],[artist_name]],spotify_data[artist_name],0)</f>
        <v>2502</v>
      </c>
      <c r="K4571">
        <v>70</v>
      </c>
      <c r="L4571" s="10">
        <f>spotify_data[[#This Row],[artist_popularity]]/100</f>
        <v>0.7</v>
      </c>
      <c r="M4571">
        <v>5588772</v>
      </c>
      <c r="N4571" s="1" t="s">
        <v>5533</v>
      </c>
      <c r="O4571" s="1" t="s">
        <v>16340</v>
      </c>
      <c r="P4571" s="1">
        <f>MATCH(spotify_data[[#This Row],[album_id]],spotify_data[album_id],0)</f>
        <v>4012</v>
      </c>
      <c r="Q4571" s="1" t="s">
        <v>8284</v>
      </c>
      <c r="R4571" s="2">
        <v>41926</v>
      </c>
      <c r="S4571" s="7">
        <f ca="1">+TODAY()-spotify_data[[#This Row],[Fecha lanzamiento Album]]</f>
        <v>4105</v>
      </c>
      <c r="T4571" s="7">
        <f ca="1">+spotify_data[[#This Row],[Antigüedad Album Dias]]/60</f>
        <v>68.416666666666671</v>
      </c>
      <c r="U4571" s="8">
        <f ca="1">spotify_data[[#This Row],[Antigüedad Album Meses]]/12</f>
        <v>5.7013888888888893</v>
      </c>
      <c r="V4571">
        <v>12</v>
      </c>
      <c r="W4571" s="1" t="s">
        <v>20</v>
      </c>
      <c r="X4571" s="1" t="str">
        <f>+IF(spotify_data[[#This Row],[album_type]]="album","Album",IF(spotify_data[[#This Row],[album_type]]="single","Single","Compilation"))</f>
        <v>Album</v>
      </c>
      <c r="Y4571">
        <v>317</v>
      </c>
    </row>
    <row r="4572" spans="1:25" x14ac:dyDescent="0.3">
      <c r="A4572" s="1" t="s">
        <v>16527</v>
      </c>
      <c r="B4572" s="1">
        <v>3526</v>
      </c>
      <c r="C4572" s="1" t="s">
        <v>16528</v>
      </c>
      <c r="D4572">
        <v>15</v>
      </c>
      <c r="E4572">
        <v>56</v>
      </c>
      <c r="F4572" s="10">
        <f>spotify_data[[#This Row],[track_popularity]]/100</f>
        <v>0.56000000000000005</v>
      </c>
      <c r="G4572" s="9" t="b">
        <v>1</v>
      </c>
      <c r="H4572" s="1">
        <f>+IF(spotify_data[[#This Row],[explicit]]=FALSE,0,1)</f>
        <v>1</v>
      </c>
      <c r="I4572" s="1" t="s">
        <v>4272</v>
      </c>
      <c r="J4572" s="7">
        <f>MATCH(spotify_data[[#This Row],[artist_name]],spotify_data[artist_name],0)</f>
        <v>651</v>
      </c>
      <c r="K4572">
        <v>74</v>
      </c>
      <c r="L4572" s="10">
        <f>spotify_data[[#This Row],[artist_popularity]]/100</f>
        <v>0.74</v>
      </c>
      <c r="M4572">
        <v>6294820</v>
      </c>
      <c r="N4572" s="1" t="s">
        <v>23</v>
      </c>
      <c r="O4572" s="1" t="s">
        <v>16529</v>
      </c>
      <c r="P4572" s="1">
        <f>MATCH(spotify_data[[#This Row],[album_id]],spotify_data[album_id],0)</f>
        <v>4571</v>
      </c>
      <c r="Q4572" s="1" t="s">
        <v>16530</v>
      </c>
      <c r="R4572" s="2">
        <v>41841</v>
      </c>
      <c r="S4572" s="7">
        <f ca="1">+TODAY()-spotify_data[[#This Row],[Fecha lanzamiento Album]]</f>
        <v>4190</v>
      </c>
      <c r="T4572" s="7">
        <f ca="1">+spotify_data[[#This Row],[Antigüedad Album Dias]]/60</f>
        <v>69.833333333333329</v>
      </c>
      <c r="U4572" s="8">
        <f ca="1">spotify_data[[#This Row],[Antigüedad Album Meses]]/12</f>
        <v>5.8194444444444438</v>
      </c>
      <c r="V4572">
        <v>16</v>
      </c>
      <c r="W4572" s="1" t="s">
        <v>20</v>
      </c>
      <c r="X4572" s="1" t="str">
        <f>+IF(spotify_data[[#This Row],[album_type]]="album","Album",IF(spotify_data[[#This Row],[album_type]]="single","Single","Compilation"))</f>
        <v>Album</v>
      </c>
      <c r="Y4572">
        <v>426</v>
      </c>
    </row>
    <row r="4573" spans="1:25" x14ac:dyDescent="0.3">
      <c r="A4573" s="1" t="s">
        <v>16551</v>
      </c>
      <c r="B4573" s="1">
        <v>2063</v>
      </c>
      <c r="C4573" s="1" t="s">
        <v>16552</v>
      </c>
      <c r="D4573">
        <v>2</v>
      </c>
      <c r="E4573">
        <v>56</v>
      </c>
      <c r="F4573" s="10">
        <f>spotify_data[[#This Row],[track_popularity]]/100</f>
        <v>0.56000000000000005</v>
      </c>
      <c r="G4573" s="9" t="b">
        <v>0</v>
      </c>
      <c r="H4573" s="1">
        <f>+IF(spotify_data[[#This Row],[explicit]]=FALSE,0,1)</f>
        <v>0</v>
      </c>
      <c r="I4573" s="1" t="s">
        <v>16553</v>
      </c>
      <c r="J4573" s="7">
        <f>MATCH(spotify_data[[#This Row],[artist_name]],spotify_data[artist_name],0)</f>
        <v>3898</v>
      </c>
      <c r="K4573">
        <v>57</v>
      </c>
      <c r="L4573" s="10">
        <f>spotify_data[[#This Row],[artist_popularity]]/100</f>
        <v>0.56999999999999995</v>
      </c>
      <c r="M4573">
        <v>218503</v>
      </c>
      <c r="N4573" s="1" t="s">
        <v>1609</v>
      </c>
      <c r="O4573" s="1" t="s">
        <v>16554</v>
      </c>
      <c r="P4573" s="1">
        <f>MATCH(spotify_data[[#This Row],[album_id]],spotify_data[album_id],0)</f>
        <v>4572</v>
      </c>
      <c r="Q4573" s="1" t="s">
        <v>16555</v>
      </c>
      <c r="R4573" s="2">
        <v>41820</v>
      </c>
      <c r="S4573" s="7">
        <f ca="1">+TODAY()-spotify_data[[#This Row],[Fecha lanzamiento Album]]</f>
        <v>4211</v>
      </c>
      <c r="T4573" s="7">
        <f ca="1">+spotify_data[[#This Row],[Antigüedad Album Dias]]/60</f>
        <v>70.183333333333337</v>
      </c>
      <c r="U4573" s="8">
        <f ca="1">spotify_data[[#This Row],[Antigüedad Album Meses]]/12</f>
        <v>5.8486111111111114</v>
      </c>
      <c r="V4573">
        <v>4</v>
      </c>
      <c r="W4573" s="1" t="s">
        <v>21</v>
      </c>
      <c r="X4573" s="1" t="str">
        <f>+IF(spotify_data[[#This Row],[album_type]]="album","Album",IF(spotify_data[[#This Row],[album_type]]="single","Single","Compilation"))</f>
        <v>Single</v>
      </c>
      <c r="Y4573">
        <v>575</v>
      </c>
    </row>
    <row r="4574" spans="1:25" x14ac:dyDescent="0.3">
      <c r="A4574" s="1" t="s">
        <v>16578</v>
      </c>
      <c r="B4574" s="1">
        <v>2721</v>
      </c>
      <c r="C4574" s="1" t="s">
        <v>16579</v>
      </c>
      <c r="D4574">
        <v>12</v>
      </c>
      <c r="E4574">
        <v>56</v>
      </c>
      <c r="F4574" s="10">
        <f>spotify_data[[#This Row],[track_popularity]]/100</f>
        <v>0.56000000000000005</v>
      </c>
      <c r="G4574" s="9" t="b">
        <v>0</v>
      </c>
      <c r="H4574" s="1">
        <f>+IF(spotify_data[[#This Row],[explicit]]=FALSE,0,1)</f>
        <v>0</v>
      </c>
      <c r="I4574" s="1" t="s">
        <v>830</v>
      </c>
      <c r="J4574" s="7">
        <f>MATCH(spotify_data[[#This Row],[artist_name]],spotify_data[artist_name],0)</f>
        <v>73</v>
      </c>
      <c r="K4574">
        <v>88</v>
      </c>
      <c r="L4574" s="10">
        <f>spotify_data[[#This Row],[artist_popularity]]/100</f>
        <v>0.88</v>
      </c>
      <c r="M4574">
        <v>122773292</v>
      </c>
      <c r="N4574" s="1" t="s">
        <v>831</v>
      </c>
      <c r="O4574" s="1" t="s">
        <v>16580</v>
      </c>
      <c r="P4574" s="1">
        <f>MATCH(spotify_data[[#This Row],[album_id]],spotify_data[album_id],0)</f>
        <v>142</v>
      </c>
      <c r="Q4574" s="1" t="s">
        <v>16581</v>
      </c>
      <c r="R4574" s="2">
        <v>41811</v>
      </c>
      <c r="S4574" s="7">
        <f ca="1">+TODAY()-spotify_data[[#This Row],[Fecha lanzamiento Album]]</f>
        <v>4220</v>
      </c>
      <c r="T4574" s="7">
        <f ca="1">+spotify_data[[#This Row],[Antigüedad Album Dias]]/60</f>
        <v>70.333333333333329</v>
      </c>
      <c r="U4574" s="8">
        <f ca="1">spotify_data[[#This Row],[Antigüedad Album Meses]]/12</f>
        <v>5.8611111111111107</v>
      </c>
      <c r="V4574">
        <v>16</v>
      </c>
      <c r="W4574" s="1" t="s">
        <v>20</v>
      </c>
      <c r="X4574" s="1" t="str">
        <f>+IF(spotify_data[[#This Row],[album_type]]="album","Album",IF(spotify_data[[#This Row],[album_type]]="single","Single","Compilation"))</f>
        <v>Album</v>
      </c>
      <c r="Y4574">
        <v>523</v>
      </c>
    </row>
    <row r="4575" spans="1:25" x14ac:dyDescent="0.3">
      <c r="A4575" s="1" t="s">
        <v>16663</v>
      </c>
      <c r="B4575" s="1">
        <v>3458</v>
      </c>
      <c r="C4575" s="1" t="s">
        <v>16664</v>
      </c>
      <c r="D4575">
        <v>3</v>
      </c>
      <c r="E4575">
        <v>56</v>
      </c>
      <c r="F4575" s="10">
        <f>spotify_data[[#This Row],[track_popularity]]/100</f>
        <v>0.56000000000000005</v>
      </c>
      <c r="G4575" s="9" t="b">
        <v>0</v>
      </c>
      <c r="H4575" s="1">
        <f>+IF(spotify_data[[#This Row],[explicit]]=FALSE,0,1)</f>
        <v>0</v>
      </c>
      <c r="I4575" s="1" t="s">
        <v>16665</v>
      </c>
      <c r="J4575" s="7">
        <f>MATCH(spotify_data[[#This Row],[artist_name]],spotify_data[artist_name],0)</f>
        <v>2678</v>
      </c>
      <c r="K4575">
        <v>52</v>
      </c>
      <c r="L4575" s="10">
        <f>spotify_data[[#This Row],[artist_popularity]]/100</f>
        <v>0.52</v>
      </c>
      <c r="M4575">
        <v>316990</v>
      </c>
      <c r="N4575" s="1" t="s">
        <v>23</v>
      </c>
      <c r="O4575" s="1" t="s">
        <v>16666</v>
      </c>
      <c r="P4575" s="1">
        <f>MATCH(spotify_data[[#This Row],[album_id]],spotify_data[album_id],0)</f>
        <v>4574</v>
      </c>
      <c r="Q4575" s="1" t="s">
        <v>16667</v>
      </c>
      <c r="R4575" s="2">
        <v>41779</v>
      </c>
      <c r="S4575" s="7">
        <f ca="1">+TODAY()-spotify_data[[#This Row],[Fecha lanzamiento Album]]</f>
        <v>4252</v>
      </c>
      <c r="T4575" s="7">
        <f ca="1">+spotify_data[[#This Row],[Antigüedad Album Dias]]/60</f>
        <v>70.86666666666666</v>
      </c>
      <c r="U4575" s="8">
        <f ca="1">spotify_data[[#This Row],[Antigüedad Album Meses]]/12</f>
        <v>5.905555555555555</v>
      </c>
      <c r="V4575">
        <v>9</v>
      </c>
      <c r="W4575" s="1" t="s">
        <v>20</v>
      </c>
      <c r="X4575" s="1" t="str">
        <f>+IF(spotify_data[[#This Row],[album_type]]="album","Album",IF(spotify_data[[#This Row],[album_type]]="single","Single","Compilation"))</f>
        <v>Album</v>
      </c>
      <c r="Y4575">
        <v>486</v>
      </c>
    </row>
    <row r="4576" spans="1:25" x14ac:dyDescent="0.3">
      <c r="A4576" s="1" t="s">
        <v>16777</v>
      </c>
      <c r="B4576" s="1">
        <v>8225</v>
      </c>
      <c r="C4576" s="1" t="s">
        <v>16778</v>
      </c>
      <c r="D4576">
        <v>3</v>
      </c>
      <c r="E4576">
        <v>56</v>
      </c>
      <c r="F4576" s="10">
        <f>spotify_data[[#This Row],[track_popularity]]/100</f>
        <v>0.56000000000000005</v>
      </c>
      <c r="G4576" s="9" t="b">
        <v>0</v>
      </c>
      <c r="H4576" s="1">
        <f>+IF(spotify_data[[#This Row],[explicit]]=FALSE,0,1)</f>
        <v>0</v>
      </c>
      <c r="I4576" s="1" t="s">
        <v>16779</v>
      </c>
      <c r="J4576" s="7">
        <f>MATCH(spotify_data[[#This Row],[artist_name]],spotify_data[artist_name],0)</f>
        <v>4575</v>
      </c>
      <c r="K4576">
        <v>59</v>
      </c>
      <c r="L4576" s="10">
        <f>spotify_data[[#This Row],[artist_popularity]]/100</f>
        <v>0.59</v>
      </c>
      <c r="M4576">
        <v>1552511</v>
      </c>
      <c r="N4576" s="1" t="s">
        <v>23</v>
      </c>
      <c r="O4576" s="1" t="s">
        <v>16780</v>
      </c>
      <c r="P4576" s="1">
        <f>MATCH(spotify_data[[#This Row],[album_id]],spotify_data[album_id],0)</f>
        <v>4575</v>
      </c>
      <c r="Q4576" s="1" t="s">
        <v>16781</v>
      </c>
      <c r="R4576" s="2">
        <v>41715</v>
      </c>
      <c r="S4576" s="7">
        <f ca="1">+TODAY()-spotify_data[[#This Row],[Fecha lanzamiento Album]]</f>
        <v>4316</v>
      </c>
      <c r="T4576" s="7">
        <f ca="1">+spotify_data[[#This Row],[Antigüedad Album Dias]]/60</f>
        <v>71.933333333333337</v>
      </c>
      <c r="U4576" s="8">
        <f ca="1">spotify_data[[#This Row],[Antigüedad Album Meses]]/12</f>
        <v>5.9944444444444445</v>
      </c>
      <c r="V4576">
        <v>12</v>
      </c>
      <c r="W4576" s="1" t="s">
        <v>20</v>
      </c>
      <c r="X4576" s="1" t="str">
        <f>+IF(spotify_data[[#This Row],[album_type]]="album","Album",IF(spotify_data[[#This Row],[album_type]]="single","Single","Compilation"))</f>
        <v>Album</v>
      </c>
      <c r="Y4576">
        <v>374</v>
      </c>
    </row>
    <row r="4577" spans="1:25" x14ac:dyDescent="0.3">
      <c r="A4577" s="1" t="s">
        <v>16879</v>
      </c>
      <c r="B4577" s="1">
        <v>4336</v>
      </c>
      <c r="C4577" s="1" t="s">
        <v>16557</v>
      </c>
      <c r="D4577">
        <v>1</v>
      </c>
      <c r="E4577">
        <v>56</v>
      </c>
      <c r="F4577" s="10">
        <f>spotify_data[[#This Row],[track_popularity]]/100</f>
        <v>0.56000000000000005</v>
      </c>
      <c r="G4577" s="9" t="b">
        <v>0</v>
      </c>
      <c r="H4577" s="1">
        <f>+IF(spotify_data[[#This Row],[explicit]]=FALSE,0,1)</f>
        <v>0</v>
      </c>
      <c r="I4577" s="1" t="s">
        <v>16558</v>
      </c>
      <c r="J4577" s="7">
        <f>MATCH(spotify_data[[#This Row],[artist_name]],spotify_data[artist_name],0)</f>
        <v>938</v>
      </c>
      <c r="K4577">
        <v>61</v>
      </c>
      <c r="L4577" s="10">
        <f>spotify_data[[#This Row],[artist_popularity]]/100</f>
        <v>0.61</v>
      </c>
      <c r="M4577">
        <v>573474</v>
      </c>
      <c r="N4577" s="1" t="s">
        <v>23</v>
      </c>
      <c r="O4577" s="1" t="s">
        <v>16880</v>
      </c>
      <c r="P4577" s="1">
        <f>MATCH(spotify_data[[#This Row],[album_id]],spotify_data[album_id],0)</f>
        <v>4576</v>
      </c>
      <c r="Q4577" s="1" t="s">
        <v>16557</v>
      </c>
      <c r="R4577" s="2">
        <v>41660</v>
      </c>
      <c r="S4577" s="7">
        <f ca="1">+TODAY()-spotify_data[[#This Row],[Fecha lanzamiento Album]]</f>
        <v>4371</v>
      </c>
      <c r="T4577" s="7">
        <f ca="1">+spotify_data[[#This Row],[Antigüedad Album Dias]]/60</f>
        <v>72.849999999999994</v>
      </c>
      <c r="U4577" s="8">
        <f ca="1">spotify_data[[#This Row],[Antigüedad Album Meses]]/12</f>
        <v>6.0708333333333329</v>
      </c>
      <c r="V4577">
        <v>1</v>
      </c>
      <c r="W4577" s="1" t="s">
        <v>21</v>
      </c>
      <c r="X4577" s="1" t="str">
        <f>+IF(spotify_data[[#This Row],[album_type]]="album","Album",IF(spotify_data[[#This Row],[album_type]]="single","Single","Compilation"))</f>
        <v>Single</v>
      </c>
      <c r="Y4577">
        <v>412</v>
      </c>
    </row>
    <row r="4578" spans="1:25" x14ac:dyDescent="0.3">
      <c r="A4578" s="1" t="s">
        <v>16947</v>
      </c>
      <c r="B4578" s="1">
        <v>5038</v>
      </c>
      <c r="C4578" s="1" t="s">
        <v>13130</v>
      </c>
      <c r="D4578">
        <v>14</v>
      </c>
      <c r="E4578">
        <v>56</v>
      </c>
      <c r="F4578" s="10">
        <f>spotify_data[[#This Row],[track_popularity]]/100</f>
        <v>0.56000000000000005</v>
      </c>
      <c r="G4578" s="9" t="b">
        <v>0</v>
      </c>
      <c r="H4578" s="1">
        <f>+IF(spotify_data[[#This Row],[explicit]]=FALSE,0,1)</f>
        <v>0</v>
      </c>
      <c r="I4578" s="1" t="s">
        <v>318</v>
      </c>
      <c r="J4578" s="7">
        <f>MATCH(spotify_data[[#This Row],[artist_name]],spotify_data[artist_name],0)</f>
        <v>2</v>
      </c>
      <c r="K4578">
        <v>100</v>
      </c>
      <c r="L4578" s="10">
        <f>spotify_data[[#This Row],[artist_popularity]]/100</f>
        <v>1</v>
      </c>
      <c r="M4578">
        <v>145489371</v>
      </c>
      <c r="N4578" s="1" t="s">
        <v>319</v>
      </c>
      <c r="O4578" s="1" t="s">
        <v>16910</v>
      </c>
      <c r="P4578" s="1">
        <f>MATCH(spotify_data[[#This Row],[album_id]],spotify_data[album_id],0)</f>
        <v>351</v>
      </c>
      <c r="Q4578" s="1" t="s">
        <v>16911</v>
      </c>
      <c r="R4578" s="2">
        <v>41640</v>
      </c>
      <c r="S4578" s="7">
        <f ca="1">+TODAY()-spotify_data[[#This Row],[Fecha lanzamiento Album]]</f>
        <v>4391</v>
      </c>
      <c r="T4578" s="7">
        <f ca="1">+spotify_data[[#This Row],[Antigüedad Album Dias]]/60</f>
        <v>73.183333333333337</v>
      </c>
      <c r="U4578" s="8">
        <f ca="1">spotify_data[[#This Row],[Antigüedad Album Meses]]/12</f>
        <v>6.0986111111111114</v>
      </c>
      <c r="V4578">
        <v>19</v>
      </c>
      <c r="W4578" s="1" t="s">
        <v>20</v>
      </c>
      <c r="X4578" s="1" t="str">
        <f>+IF(spotify_data[[#This Row],[album_type]]="album","Album",IF(spotify_data[[#This Row],[album_type]]="single","Single","Compilation"))</f>
        <v>Album</v>
      </c>
      <c r="Y4578">
        <v>409</v>
      </c>
    </row>
    <row r="4579" spans="1:25" x14ac:dyDescent="0.3">
      <c r="A4579" s="1" t="s">
        <v>17133</v>
      </c>
      <c r="B4579" s="1">
        <v>916</v>
      </c>
      <c r="C4579" s="1" t="s">
        <v>17134</v>
      </c>
      <c r="D4579">
        <v>1</v>
      </c>
      <c r="E4579">
        <v>56</v>
      </c>
      <c r="F4579" s="10">
        <f>spotify_data[[#This Row],[track_popularity]]/100</f>
        <v>0.56000000000000005</v>
      </c>
      <c r="G4579" s="9" t="b">
        <v>1</v>
      </c>
      <c r="H4579" s="1">
        <f>+IF(spotify_data[[#This Row],[explicit]]=FALSE,0,1)</f>
        <v>1</v>
      </c>
      <c r="I4579" s="1" t="s">
        <v>1959</v>
      </c>
      <c r="J4579" s="7">
        <f>MATCH(spotify_data[[#This Row],[artist_name]],spotify_data[artist_name],0)</f>
        <v>365</v>
      </c>
      <c r="K4579">
        <v>76</v>
      </c>
      <c r="L4579" s="10">
        <f>spotify_data[[#This Row],[artist_popularity]]/100</f>
        <v>0.76</v>
      </c>
      <c r="M4579">
        <v>12004691</v>
      </c>
      <c r="N4579" s="1" t="s">
        <v>23</v>
      </c>
      <c r="O4579" s="1" t="s">
        <v>17125</v>
      </c>
      <c r="P4579" s="1">
        <f>MATCH(spotify_data[[#This Row],[album_id]],spotify_data[album_id],0)</f>
        <v>3038</v>
      </c>
      <c r="Q4579" s="1" t="s">
        <v>17126</v>
      </c>
      <c r="R4579" s="2">
        <v>41579</v>
      </c>
      <c r="S4579" s="7">
        <f ca="1">+TODAY()-spotify_data[[#This Row],[Fecha lanzamiento Album]]</f>
        <v>4452</v>
      </c>
      <c r="T4579" s="7">
        <f ca="1">+spotify_data[[#This Row],[Antigüedad Album Dias]]/60</f>
        <v>74.2</v>
      </c>
      <c r="U4579" s="8">
        <f ca="1">spotify_data[[#This Row],[Antigüedad Album Meses]]/12</f>
        <v>6.1833333333333336</v>
      </c>
      <c r="V4579">
        <v>16</v>
      </c>
      <c r="W4579" s="1" t="s">
        <v>20</v>
      </c>
      <c r="X4579" s="1" t="str">
        <f>+IF(spotify_data[[#This Row],[album_type]]="album","Album",IF(spotify_data[[#This Row],[album_type]]="single","Single","Compilation"))</f>
        <v>Album</v>
      </c>
      <c r="Y4579">
        <v>344</v>
      </c>
    </row>
    <row r="4580" spans="1:25" x14ac:dyDescent="0.3">
      <c r="A4580" s="1" t="s">
        <v>17170</v>
      </c>
      <c r="B4580" s="1">
        <v>3983</v>
      </c>
      <c r="C4580" s="1" t="s">
        <v>17171</v>
      </c>
      <c r="D4580">
        <v>7</v>
      </c>
      <c r="E4580">
        <v>56</v>
      </c>
      <c r="F4580" s="10">
        <f>spotify_data[[#This Row],[track_popularity]]/100</f>
        <v>0.56000000000000005</v>
      </c>
      <c r="G4580" s="9" t="b">
        <v>0</v>
      </c>
      <c r="H4580" s="1">
        <f>+IF(spotify_data[[#This Row],[explicit]]=FALSE,0,1)</f>
        <v>0</v>
      </c>
      <c r="I4580" s="1" t="s">
        <v>3360</v>
      </c>
      <c r="J4580" s="7">
        <f>MATCH(spotify_data[[#This Row],[artist_name]],spotify_data[artist_name],0)</f>
        <v>949</v>
      </c>
      <c r="K4580">
        <v>83</v>
      </c>
      <c r="L4580" s="10">
        <f>spotify_data[[#This Row],[artist_popularity]]/100</f>
        <v>0.83</v>
      </c>
      <c r="M4580">
        <v>38385499</v>
      </c>
      <c r="N4580" s="1" t="s">
        <v>516</v>
      </c>
      <c r="O4580" s="1" t="s">
        <v>17152</v>
      </c>
      <c r="P4580" s="1">
        <f>MATCH(spotify_data[[#This Row],[album_id]],spotify_data[album_id],0)</f>
        <v>1606</v>
      </c>
      <c r="Q4580" s="1" t="s">
        <v>17153</v>
      </c>
      <c r="R4580" s="2">
        <v>41565</v>
      </c>
      <c r="S4580" s="7">
        <f ca="1">+TODAY()-spotify_data[[#This Row],[Fecha lanzamiento Album]]</f>
        <v>4466</v>
      </c>
      <c r="T4580" s="7">
        <f ca="1">+spotify_data[[#This Row],[Antigüedad Album Dias]]/60</f>
        <v>74.433333333333337</v>
      </c>
      <c r="U4580" s="8">
        <f ca="1">spotify_data[[#This Row],[Antigüedad Album Meses]]/12</f>
        <v>6.2027777777777784</v>
      </c>
      <c r="V4580">
        <v>16</v>
      </c>
      <c r="W4580" s="1" t="s">
        <v>20</v>
      </c>
      <c r="X4580" s="1" t="str">
        <f>+IF(spotify_data[[#This Row],[album_type]]="album","Album",IF(spotify_data[[#This Row],[album_type]]="single","Single","Compilation"))</f>
        <v>Album</v>
      </c>
      <c r="Y4580">
        <v>34</v>
      </c>
    </row>
    <row r="4581" spans="1:25" x14ac:dyDescent="0.3">
      <c r="A4581" s="1" t="s">
        <v>17268</v>
      </c>
      <c r="B4581" s="1">
        <v>8389</v>
      </c>
      <c r="C4581" s="1" t="s">
        <v>17269</v>
      </c>
      <c r="D4581">
        <v>11</v>
      </c>
      <c r="E4581">
        <v>56</v>
      </c>
      <c r="F4581" s="10">
        <f>spotify_data[[#This Row],[track_popularity]]/100</f>
        <v>0.56000000000000005</v>
      </c>
      <c r="G4581" s="9" t="b">
        <v>1</v>
      </c>
      <c r="H4581" s="1">
        <f>+IF(spotify_data[[#This Row],[explicit]]=FALSE,0,1)</f>
        <v>1</v>
      </c>
      <c r="I4581" s="1" t="s">
        <v>12781</v>
      </c>
      <c r="J4581" s="7">
        <f>MATCH(spotify_data[[#This Row],[artist_name]],spotify_data[artist_name],0)</f>
        <v>201</v>
      </c>
      <c r="K4581">
        <v>82</v>
      </c>
      <c r="L4581" s="10">
        <f>spotify_data[[#This Row],[artist_popularity]]/100</f>
        <v>0.82</v>
      </c>
      <c r="M4581">
        <v>15826961</v>
      </c>
      <c r="N4581" s="1" t="s">
        <v>23</v>
      </c>
      <c r="O4581" s="1" t="s">
        <v>17270</v>
      </c>
      <c r="P4581" s="1">
        <f>MATCH(spotify_data[[#This Row],[album_id]],spotify_data[album_id],0)</f>
        <v>4580</v>
      </c>
      <c r="Q4581" s="1" t="s">
        <v>17271</v>
      </c>
      <c r="R4581" s="2">
        <v>41544</v>
      </c>
      <c r="S4581" s="7">
        <f ca="1">+TODAY()-spotify_data[[#This Row],[Fecha lanzamiento Album]]</f>
        <v>4487</v>
      </c>
      <c r="T4581" s="7">
        <f ca="1">+spotify_data[[#This Row],[Antigüedad Album Dias]]/60</f>
        <v>74.783333333333331</v>
      </c>
      <c r="U4581" s="8">
        <f ca="1">spotify_data[[#This Row],[Antigüedad Album Meses]]/12</f>
        <v>6.2319444444444443</v>
      </c>
      <c r="V4581">
        <v>13</v>
      </c>
      <c r="W4581" s="1" t="s">
        <v>20</v>
      </c>
      <c r="X4581" s="1" t="str">
        <f>+IF(spotify_data[[#This Row],[album_type]]="album","Album",IF(spotify_data[[#This Row],[album_type]]="single","Single","Compilation"))</f>
        <v>Album</v>
      </c>
      <c r="Y4581">
        <v>1147</v>
      </c>
    </row>
    <row r="4582" spans="1:25" x14ac:dyDescent="0.3">
      <c r="A4582" s="1" t="s">
        <v>17321</v>
      </c>
      <c r="B4582" s="1">
        <v>5973</v>
      </c>
      <c r="C4582" s="1" t="s">
        <v>17322</v>
      </c>
      <c r="D4582">
        <v>10</v>
      </c>
      <c r="E4582">
        <v>56</v>
      </c>
      <c r="F4582" s="10">
        <f>spotify_data[[#This Row],[track_popularity]]/100</f>
        <v>0.56000000000000005</v>
      </c>
      <c r="G4582" s="9" t="b">
        <v>0</v>
      </c>
      <c r="H4582" s="1">
        <f>+IF(spotify_data[[#This Row],[explicit]]=FALSE,0,1)</f>
        <v>0</v>
      </c>
      <c r="I4582" s="1" t="s">
        <v>2459</v>
      </c>
      <c r="J4582" s="7">
        <f>MATCH(spotify_data[[#This Row],[artist_name]],spotify_data[artist_name],0)</f>
        <v>35</v>
      </c>
      <c r="K4582">
        <v>93</v>
      </c>
      <c r="L4582" s="10">
        <f>spotify_data[[#This Row],[artist_popularity]]/100</f>
        <v>0.93</v>
      </c>
      <c r="M4582">
        <v>112957721</v>
      </c>
      <c r="N4582" s="1" t="s">
        <v>2460</v>
      </c>
      <c r="O4582" s="1" t="s">
        <v>17323</v>
      </c>
      <c r="P4582" s="1">
        <f>MATCH(spotify_data[[#This Row],[album_id]],spotify_data[album_id],0)</f>
        <v>4581</v>
      </c>
      <c r="Q4582" s="1" t="s">
        <v>17324</v>
      </c>
      <c r="R4582" s="2">
        <v>41527</v>
      </c>
      <c r="S4582" s="7">
        <f ca="1">+TODAY()-spotify_data[[#This Row],[Fecha lanzamiento Album]]</f>
        <v>4504</v>
      </c>
      <c r="T4582" s="7">
        <f ca="1">+spotify_data[[#This Row],[Antigüedad Album Dias]]/60</f>
        <v>75.066666666666663</v>
      </c>
      <c r="U4582" s="8">
        <f ca="1">spotify_data[[#This Row],[Antigüedad Album Meses]]/12</f>
        <v>6.2555555555555555</v>
      </c>
      <c r="V4582">
        <v>10</v>
      </c>
      <c r="W4582" s="1" t="s">
        <v>20</v>
      </c>
      <c r="X4582" s="1" t="str">
        <f>+IF(spotify_data[[#This Row],[album_type]]="album","Album",IF(spotify_data[[#This Row],[album_type]]="single","Single","Compilation"))</f>
        <v>Album</v>
      </c>
      <c r="Y4582">
        <v>741</v>
      </c>
    </row>
    <row r="4583" spans="1:25" x14ac:dyDescent="0.3">
      <c r="A4583" s="1" t="s">
        <v>17621</v>
      </c>
      <c r="B4583" s="1">
        <v>3809</v>
      </c>
      <c r="C4583" s="1" t="s">
        <v>17622</v>
      </c>
      <c r="D4583">
        <v>2</v>
      </c>
      <c r="E4583">
        <v>56</v>
      </c>
      <c r="F4583" s="10">
        <f>spotify_data[[#This Row],[track_popularity]]/100</f>
        <v>0.56000000000000005</v>
      </c>
      <c r="G4583" s="9" t="b">
        <v>0</v>
      </c>
      <c r="H4583" s="1">
        <f>+IF(spotify_data[[#This Row],[explicit]]=FALSE,0,1)</f>
        <v>0</v>
      </c>
      <c r="I4583" s="1" t="s">
        <v>10104</v>
      </c>
      <c r="J4583" s="7">
        <f>MATCH(spotify_data[[#This Row],[artist_name]],spotify_data[artist_name],0)</f>
        <v>2975</v>
      </c>
      <c r="K4583">
        <v>69</v>
      </c>
      <c r="L4583" s="10">
        <f>spotify_data[[#This Row],[artist_popularity]]/100</f>
        <v>0.69</v>
      </c>
      <c r="M4583">
        <v>7506632</v>
      </c>
      <c r="N4583" s="1" t="s">
        <v>395</v>
      </c>
      <c r="O4583" s="1" t="s">
        <v>17619</v>
      </c>
      <c r="P4583" s="1">
        <f>MATCH(spotify_data[[#This Row],[album_id]],spotify_data[album_id],0)</f>
        <v>4164</v>
      </c>
      <c r="Q4583" s="1" t="s">
        <v>17620</v>
      </c>
      <c r="R4583" s="2">
        <v>41359</v>
      </c>
      <c r="S4583" s="7">
        <f ca="1">+TODAY()-spotify_data[[#This Row],[Fecha lanzamiento Album]]</f>
        <v>4672</v>
      </c>
      <c r="T4583" s="7">
        <f ca="1">+spotify_data[[#This Row],[Antigüedad Album Dias]]/60</f>
        <v>77.86666666666666</v>
      </c>
      <c r="U4583" s="8">
        <f ca="1">spotify_data[[#This Row],[Antigüedad Album Meses]]/12</f>
        <v>6.488888888888888</v>
      </c>
      <c r="V4583">
        <v>14</v>
      </c>
      <c r="W4583" s="1" t="s">
        <v>20</v>
      </c>
      <c r="X4583" s="1" t="str">
        <f>+IF(spotify_data[[#This Row],[album_type]]="album","Album",IF(spotify_data[[#This Row],[album_type]]="single","Single","Compilation"))</f>
        <v>Album</v>
      </c>
      <c r="Y4583">
        <v>359</v>
      </c>
    </row>
    <row r="4584" spans="1:25" x14ac:dyDescent="0.3">
      <c r="A4584" s="1" t="s">
        <v>17645</v>
      </c>
      <c r="B4584" s="1">
        <v>7545</v>
      </c>
      <c r="C4584" s="1" t="s">
        <v>17646</v>
      </c>
      <c r="D4584">
        <v>33</v>
      </c>
      <c r="E4584">
        <v>56</v>
      </c>
      <c r="F4584" s="10">
        <f>spotify_data[[#This Row],[track_popularity]]/100</f>
        <v>0.56000000000000005</v>
      </c>
      <c r="G4584" s="9" t="b">
        <v>0</v>
      </c>
      <c r="H4584" s="1">
        <f>+IF(spotify_data[[#This Row],[explicit]]=FALSE,0,1)</f>
        <v>0</v>
      </c>
      <c r="I4584" s="1" t="s">
        <v>15006</v>
      </c>
      <c r="J4584" s="7">
        <f>MATCH(spotify_data[[#This Row],[artist_name]],spotify_data[artist_name],0)</f>
        <v>3212</v>
      </c>
      <c r="K4584">
        <v>65</v>
      </c>
      <c r="L4584" s="10">
        <f>spotify_data[[#This Row],[artist_popularity]]/100</f>
        <v>0.65</v>
      </c>
      <c r="M4584">
        <v>189178</v>
      </c>
      <c r="N4584" s="1" t="s">
        <v>10139</v>
      </c>
      <c r="O4584" s="1" t="s">
        <v>17647</v>
      </c>
      <c r="P4584" s="1">
        <f>MATCH(spotify_data[[#This Row],[album_id]],spotify_data[album_id],0)</f>
        <v>3212</v>
      </c>
      <c r="Q4584" s="1" t="s">
        <v>17648</v>
      </c>
      <c r="R4584" s="2">
        <v>41305</v>
      </c>
      <c r="S4584" s="7">
        <f ca="1">+TODAY()-spotify_data[[#This Row],[Fecha lanzamiento Album]]</f>
        <v>4726</v>
      </c>
      <c r="T4584" s="7">
        <f ca="1">+spotify_data[[#This Row],[Antigüedad Album Dias]]/60</f>
        <v>78.766666666666666</v>
      </c>
      <c r="U4584" s="8">
        <f ca="1">spotify_data[[#This Row],[Antigüedad Album Meses]]/12</f>
        <v>6.5638888888888891</v>
      </c>
      <c r="V4584">
        <v>53</v>
      </c>
      <c r="W4584" s="1" t="s">
        <v>20</v>
      </c>
      <c r="X4584" s="1" t="str">
        <f>+IF(spotify_data[[#This Row],[album_type]]="album","Album",IF(spotify_data[[#This Row],[album_type]]="single","Single","Compilation"))</f>
        <v>Album</v>
      </c>
      <c r="Y4584">
        <v>382</v>
      </c>
    </row>
    <row r="4585" spans="1:25" x14ac:dyDescent="0.3">
      <c r="A4585" s="1" t="s">
        <v>17741</v>
      </c>
      <c r="B4585" s="1">
        <v>1135</v>
      </c>
      <c r="C4585" s="1" t="s">
        <v>17742</v>
      </c>
      <c r="D4585">
        <v>17</v>
      </c>
      <c r="E4585">
        <v>56</v>
      </c>
      <c r="F4585" s="10">
        <f>spotify_data[[#This Row],[track_popularity]]/100</f>
        <v>0.56000000000000005</v>
      </c>
      <c r="G4585" s="9" t="b">
        <v>0</v>
      </c>
      <c r="H4585" s="1">
        <f>+IF(spotify_data[[#This Row],[explicit]]=FALSE,0,1)</f>
        <v>0</v>
      </c>
      <c r="I4585" s="1" t="s">
        <v>5532</v>
      </c>
      <c r="J4585" s="7">
        <f>MATCH(spotify_data[[#This Row],[artist_name]],spotify_data[artist_name],0)</f>
        <v>2502</v>
      </c>
      <c r="K4585">
        <v>70</v>
      </c>
      <c r="L4585" s="10">
        <f>spotify_data[[#This Row],[artist_popularity]]/100</f>
        <v>0.7</v>
      </c>
      <c r="M4585">
        <v>5588772</v>
      </c>
      <c r="N4585" s="1" t="s">
        <v>5533</v>
      </c>
      <c r="O4585" s="1" t="s">
        <v>17677</v>
      </c>
      <c r="P4585" s="1">
        <f>MATCH(spotify_data[[#This Row],[album_id]],spotify_data[album_id],0)</f>
        <v>2502</v>
      </c>
      <c r="Q4585" s="1" t="s">
        <v>17678</v>
      </c>
      <c r="R4585" s="2">
        <v>41275</v>
      </c>
      <c r="S4585" s="7">
        <f ca="1">+TODAY()-spotify_data[[#This Row],[Fecha lanzamiento Album]]</f>
        <v>4756</v>
      </c>
      <c r="T4585" s="7">
        <f ca="1">+spotify_data[[#This Row],[Antigüedad Album Dias]]/60</f>
        <v>79.266666666666666</v>
      </c>
      <c r="U4585" s="8">
        <f ca="1">spotify_data[[#This Row],[Antigüedad Album Meses]]/12</f>
        <v>6.6055555555555552</v>
      </c>
      <c r="V4585">
        <v>17</v>
      </c>
      <c r="W4585" s="1" t="s">
        <v>20</v>
      </c>
      <c r="X4585" s="1" t="str">
        <f>+IF(spotify_data[[#This Row],[album_type]]="album","Album",IF(spotify_data[[#This Row],[album_type]]="single","Single","Compilation"))</f>
        <v>Album</v>
      </c>
      <c r="Y4585">
        <v>347</v>
      </c>
    </row>
    <row r="4586" spans="1:25" x14ac:dyDescent="0.3">
      <c r="A4586" s="1" t="s">
        <v>17749</v>
      </c>
      <c r="B4586" s="1">
        <v>7064</v>
      </c>
      <c r="C4586" s="1" t="s">
        <v>17750</v>
      </c>
      <c r="D4586">
        <v>12</v>
      </c>
      <c r="E4586">
        <v>56</v>
      </c>
      <c r="F4586" s="10">
        <f>spotify_data[[#This Row],[track_popularity]]/100</f>
        <v>0.56000000000000005</v>
      </c>
      <c r="G4586" s="9" t="b">
        <v>0</v>
      </c>
      <c r="H4586" s="1">
        <f>+IF(spotify_data[[#This Row],[explicit]]=FALSE,0,1)</f>
        <v>0</v>
      </c>
      <c r="I4586" s="1" t="s">
        <v>17751</v>
      </c>
      <c r="J4586" s="7">
        <f>MATCH(spotify_data[[#This Row],[artist_name]],spotify_data[artist_name],0)</f>
        <v>843</v>
      </c>
      <c r="K4586">
        <v>75</v>
      </c>
      <c r="L4586" s="10">
        <f>spotify_data[[#This Row],[artist_popularity]]/100</f>
        <v>0.75</v>
      </c>
      <c r="M4586">
        <v>9919919</v>
      </c>
      <c r="N4586" s="1" t="s">
        <v>17752</v>
      </c>
      <c r="O4586" s="1" t="s">
        <v>17753</v>
      </c>
      <c r="P4586" s="1">
        <f>MATCH(spotify_data[[#This Row],[album_id]],spotify_data[album_id],0)</f>
        <v>4585</v>
      </c>
      <c r="Q4586" s="1" t="s">
        <v>17754</v>
      </c>
      <c r="R4586" s="2">
        <v>41275</v>
      </c>
      <c r="S4586" s="7">
        <f ca="1">+TODAY()-spotify_data[[#This Row],[Fecha lanzamiento Album]]</f>
        <v>4756</v>
      </c>
      <c r="T4586" s="7">
        <f ca="1">+spotify_data[[#This Row],[Antigüedad Album Dias]]/60</f>
        <v>79.266666666666666</v>
      </c>
      <c r="U4586" s="8">
        <f ca="1">spotify_data[[#This Row],[Antigüedad Album Meses]]/12</f>
        <v>6.6055555555555552</v>
      </c>
      <c r="V4586">
        <v>12</v>
      </c>
      <c r="W4586" s="1" t="s">
        <v>20</v>
      </c>
      <c r="X4586" s="1" t="str">
        <f>+IF(spotify_data[[#This Row],[album_type]]="album","Album",IF(spotify_data[[#This Row],[album_type]]="single","Single","Compilation"))</f>
        <v>Album</v>
      </c>
      <c r="Y4586">
        <v>438</v>
      </c>
    </row>
    <row r="4587" spans="1:25" x14ac:dyDescent="0.3">
      <c r="A4587" s="1" t="s">
        <v>17791</v>
      </c>
      <c r="B4587" s="1">
        <v>2943</v>
      </c>
      <c r="C4587" s="1" t="s">
        <v>17792</v>
      </c>
      <c r="D4587">
        <v>1</v>
      </c>
      <c r="E4587">
        <v>56</v>
      </c>
      <c r="F4587" s="10">
        <f>spotify_data[[#This Row],[track_popularity]]/100</f>
        <v>0.56000000000000005</v>
      </c>
      <c r="G4587" s="9" t="b">
        <v>0</v>
      </c>
      <c r="H4587" s="1">
        <f>+IF(spotify_data[[#This Row],[explicit]]=FALSE,0,1)</f>
        <v>0</v>
      </c>
      <c r="I4587" s="1" t="s">
        <v>17793</v>
      </c>
      <c r="J4587" s="7">
        <f>MATCH(spotify_data[[#This Row],[artist_name]],spotify_data[artist_name],0)</f>
        <v>948</v>
      </c>
      <c r="K4587">
        <v>63</v>
      </c>
      <c r="L4587" s="10">
        <f>spotify_data[[#This Row],[artist_popularity]]/100</f>
        <v>0.63</v>
      </c>
      <c r="M4587">
        <v>1976402</v>
      </c>
      <c r="N4587" s="1" t="s">
        <v>23</v>
      </c>
      <c r="O4587" s="1" t="s">
        <v>17794</v>
      </c>
      <c r="P4587" s="1">
        <f>MATCH(spotify_data[[#This Row],[album_id]],spotify_data[album_id],0)</f>
        <v>4586</v>
      </c>
      <c r="Q4587" s="1" t="s">
        <v>17792</v>
      </c>
      <c r="R4587" s="2">
        <v>41275</v>
      </c>
      <c r="S4587" s="7">
        <f ca="1">+TODAY()-spotify_data[[#This Row],[Fecha lanzamiento Album]]</f>
        <v>4756</v>
      </c>
      <c r="T4587" s="7">
        <f ca="1">+spotify_data[[#This Row],[Antigüedad Album Dias]]/60</f>
        <v>79.266666666666666</v>
      </c>
      <c r="U4587" s="8">
        <f ca="1">spotify_data[[#This Row],[Antigüedad Album Meses]]/12</f>
        <v>6.6055555555555552</v>
      </c>
      <c r="V4587">
        <v>1</v>
      </c>
      <c r="W4587" s="1" t="s">
        <v>21</v>
      </c>
      <c r="X4587" s="1" t="str">
        <f>+IF(spotify_data[[#This Row],[album_type]]="album","Album",IF(spotify_data[[#This Row],[album_type]]="single","Single","Compilation"))</f>
        <v>Single</v>
      </c>
      <c r="Y4587">
        <v>438</v>
      </c>
    </row>
    <row r="4588" spans="1:25" x14ac:dyDescent="0.3">
      <c r="A4588" s="1" t="s">
        <v>17896</v>
      </c>
      <c r="B4588" s="1">
        <v>2303</v>
      </c>
      <c r="C4588" s="1" t="s">
        <v>9021</v>
      </c>
      <c r="D4588">
        <v>2</v>
      </c>
      <c r="E4588">
        <v>56</v>
      </c>
      <c r="F4588" s="10">
        <f>spotify_data[[#This Row],[track_popularity]]/100</f>
        <v>0.56000000000000005</v>
      </c>
      <c r="G4588" s="9" t="b">
        <v>0</v>
      </c>
      <c r="H4588" s="1">
        <f>+IF(spotify_data[[#This Row],[explicit]]=FALSE,0,1)</f>
        <v>0</v>
      </c>
      <c r="I4588" s="1" t="s">
        <v>6348</v>
      </c>
      <c r="J4588" s="7">
        <f>MATCH(spotify_data[[#This Row],[artist_name]],spotify_data[artist_name],0)</f>
        <v>103</v>
      </c>
      <c r="K4588">
        <v>90</v>
      </c>
      <c r="L4588" s="10">
        <f>spotify_data[[#This Row],[artist_popularity]]/100</f>
        <v>0.9</v>
      </c>
      <c r="M4588">
        <v>68997177</v>
      </c>
      <c r="N4588" s="1" t="s">
        <v>6349</v>
      </c>
      <c r="O4588" s="1" t="s">
        <v>17897</v>
      </c>
      <c r="P4588" s="1">
        <f>MATCH(spotify_data[[#This Row],[album_id]],spotify_data[album_id],0)</f>
        <v>4587</v>
      </c>
      <c r="Q4588" s="1" t="s">
        <v>17888</v>
      </c>
      <c r="R4588" s="2">
        <v>41253</v>
      </c>
      <c r="S4588" s="7">
        <f ca="1">+TODAY()-spotify_data[[#This Row],[Fecha lanzamiento Album]]</f>
        <v>4778</v>
      </c>
      <c r="T4588" s="7">
        <f ca="1">+spotify_data[[#This Row],[Antigüedad Album Dias]]/60</f>
        <v>79.63333333333334</v>
      </c>
      <c r="U4588" s="8">
        <f ca="1">spotify_data[[#This Row],[Antigüedad Album Meses]]/12</f>
        <v>6.636111111111112</v>
      </c>
      <c r="V4588">
        <v>17</v>
      </c>
      <c r="W4588" s="1" t="s">
        <v>20</v>
      </c>
      <c r="X4588" s="1" t="str">
        <f>+IF(spotify_data[[#This Row],[album_type]]="album","Album",IF(spotify_data[[#This Row],[album_type]]="single","Single","Compilation"))</f>
        <v>Album</v>
      </c>
      <c r="Y4588">
        <v>375</v>
      </c>
    </row>
    <row r="4589" spans="1:25" x14ac:dyDescent="0.3">
      <c r="A4589" s="1" t="s">
        <v>17975</v>
      </c>
      <c r="B4589" s="1">
        <v>1128</v>
      </c>
      <c r="C4589" s="1" t="s">
        <v>17976</v>
      </c>
      <c r="D4589">
        <v>6</v>
      </c>
      <c r="E4589">
        <v>56</v>
      </c>
      <c r="F4589" s="10">
        <f>spotify_data[[#This Row],[track_popularity]]/100</f>
        <v>0.56000000000000005</v>
      </c>
      <c r="G4589" s="9" t="b">
        <v>1</v>
      </c>
      <c r="H4589" s="1">
        <f>+IF(spotify_data[[#This Row],[explicit]]=FALSE,0,1)</f>
        <v>1</v>
      </c>
      <c r="I4589" s="1" t="s">
        <v>2459</v>
      </c>
      <c r="J4589" s="7">
        <f>MATCH(spotify_data[[#This Row],[artist_name]],spotify_data[artist_name],0)</f>
        <v>35</v>
      </c>
      <c r="K4589">
        <v>93</v>
      </c>
      <c r="L4589" s="10">
        <f>spotify_data[[#This Row],[artist_popularity]]/100</f>
        <v>0.93</v>
      </c>
      <c r="M4589">
        <v>112957721</v>
      </c>
      <c r="N4589" s="1" t="s">
        <v>2460</v>
      </c>
      <c r="O4589" s="1" t="s">
        <v>17943</v>
      </c>
      <c r="P4589" s="1">
        <f>MATCH(spotify_data[[#This Row],[album_id]],spotify_data[album_id],0)</f>
        <v>4021</v>
      </c>
      <c r="Q4589" s="1" t="s">
        <v>17944</v>
      </c>
      <c r="R4589" s="2">
        <v>41226</v>
      </c>
      <c r="S4589" s="7">
        <f ca="1">+TODAY()-spotify_data[[#This Row],[Fecha lanzamiento Album]]</f>
        <v>4805</v>
      </c>
      <c r="T4589" s="7">
        <f ca="1">+spotify_data[[#This Row],[Antigüedad Album Dias]]/60</f>
        <v>80.083333333333329</v>
      </c>
      <c r="U4589" s="8">
        <f ca="1">spotify_data[[#This Row],[Antigüedad Album Meses]]/12</f>
        <v>6.6736111111111107</v>
      </c>
      <c r="V4589">
        <v>30</v>
      </c>
      <c r="W4589" s="1" t="s">
        <v>20</v>
      </c>
      <c r="X4589" s="1" t="str">
        <f>+IF(spotify_data[[#This Row],[album_type]]="album","Album",IF(spotify_data[[#This Row],[album_type]]="single","Single","Compilation"))</f>
        <v>Album</v>
      </c>
      <c r="Y4589">
        <v>584</v>
      </c>
    </row>
    <row r="4590" spans="1:25" x14ac:dyDescent="0.3">
      <c r="A4590" s="1" t="s">
        <v>17981</v>
      </c>
      <c r="B4590" s="1">
        <v>4496</v>
      </c>
      <c r="C4590" s="1" t="s">
        <v>17982</v>
      </c>
      <c r="D4590">
        <v>6</v>
      </c>
      <c r="E4590">
        <v>56</v>
      </c>
      <c r="F4590" s="10">
        <f>spotify_data[[#This Row],[track_popularity]]/100</f>
        <v>0.56000000000000005</v>
      </c>
      <c r="G4590" s="9" t="b">
        <v>1</v>
      </c>
      <c r="H4590" s="1">
        <f>+IF(spotify_data[[#This Row],[explicit]]=FALSE,0,1)</f>
        <v>1</v>
      </c>
      <c r="I4590" s="1" t="s">
        <v>2459</v>
      </c>
      <c r="J4590" s="7">
        <f>MATCH(spotify_data[[#This Row],[artist_name]],spotify_data[artist_name],0)</f>
        <v>35</v>
      </c>
      <c r="K4590">
        <v>94</v>
      </c>
      <c r="L4590" s="10">
        <f>spotify_data[[#This Row],[artist_popularity]]/100</f>
        <v>0.94</v>
      </c>
      <c r="M4590">
        <v>112995439</v>
      </c>
      <c r="N4590" s="1" t="s">
        <v>2460</v>
      </c>
      <c r="O4590" s="1" t="s">
        <v>17943</v>
      </c>
      <c r="P4590" s="1">
        <f>MATCH(spotify_data[[#This Row],[album_id]],spotify_data[album_id],0)</f>
        <v>4021</v>
      </c>
      <c r="Q4590" s="1" t="s">
        <v>17944</v>
      </c>
      <c r="R4590" s="2">
        <v>41226</v>
      </c>
      <c r="S4590" s="7">
        <f ca="1">+TODAY()-spotify_data[[#This Row],[Fecha lanzamiento Album]]</f>
        <v>4805</v>
      </c>
      <c r="T4590" s="7">
        <f ca="1">+spotify_data[[#This Row],[Antigüedad Album Dias]]/60</f>
        <v>80.083333333333329</v>
      </c>
      <c r="U4590" s="8">
        <f ca="1">spotify_data[[#This Row],[Antigüedad Album Meses]]/12</f>
        <v>6.6736111111111107</v>
      </c>
      <c r="V4590">
        <v>30</v>
      </c>
      <c r="W4590" s="1" t="s">
        <v>20</v>
      </c>
      <c r="X4590" s="1" t="str">
        <f>+IF(spotify_data[[#This Row],[album_type]]="album","Album",IF(spotify_data[[#This Row],[album_type]]="single","Single","Compilation"))</f>
        <v>Album</v>
      </c>
      <c r="Y4590">
        <v>766</v>
      </c>
    </row>
    <row r="4591" spans="1:25" x14ac:dyDescent="0.3">
      <c r="A4591" s="1" t="s">
        <v>18057</v>
      </c>
      <c r="B4591" s="1">
        <v>2556</v>
      </c>
      <c r="C4591" s="1" t="s">
        <v>13113</v>
      </c>
      <c r="D4591">
        <v>5</v>
      </c>
      <c r="E4591">
        <v>56</v>
      </c>
      <c r="F4591" s="10">
        <f>spotify_data[[#This Row],[track_popularity]]/100</f>
        <v>0.56000000000000005</v>
      </c>
      <c r="G4591" s="9" t="b">
        <v>0</v>
      </c>
      <c r="H4591" s="1">
        <f>+IF(spotify_data[[#This Row],[explicit]]=FALSE,0,1)</f>
        <v>0</v>
      </c>
      <c r="I4591" s="1" t="s">
        <v>318</v>
      </c>
      <c r="J4591" s="7">
        <f>MATCH(spotify_data[[#This Row],[artist_name]],spotify_data[artist_name],0)</f>
        <v>2</v>
      </c>
      <c r="K4591">
        <v>100</v>
      </c>
      <c r="L4591" s="10">
        <f>spotify_data[[#This Row],[artist_popularity]]/100</f>
        <v>1</v>
      </c>
      <c r="M4591">
        <v>145396321</v>
      </c>
      <c r="N4591" s="1" t="s">
        <v>319</v>
      </c>
      <c r="O4591" s="1" t="s">
        <v>18041</v>
      </c>
      <c r="P4591" s="1">
        <f>MATCH(spotify_data[[#This Row],[album_id]],spotify_data[album_id],0)</f>
        <v>3375</v>
      </c>
      <c r="Q4591" s="1" t="s">
        <v>18042</v>
      </c>
      <c r="R4591" s="2">
        <v>41204</v>
      </c>
      <c r="S4591" s="7">
        <f ca="1">+TODAY()-spotify_data[[#This Row],[Fecha lanzamiento Album]]</f>
        <v>4827</v>
      </c>
      <c r="T4591" s="7">
        <f ca="1">+spotify_data[[#This Row],[Antigüedad Album Dias]]/60</f>
        <v>80.45</v>
      </c>
      <c r="U4591" s="8">
        <f ca="1">spotify_data[[#This Row],[Antigüedad Album Meses]]/12</f>
        <v>6.7041666666666666</v>
      </c>
      <c r="V4591">
        <v>22</v>
      </c>
      <c r="W4591" s="1" t="s">
        <v>20</v>
      </c>
      <c r="X4591" s="1" t="str">
        <f>+IF(spotify_data[[#This Row],[album_type]]="album","Album",IF(spotify_data[[#This Row],[album_type]]="single","Single","Compilation"))</f>
        <v>Album</v>
      </c>
      <c r="Y4591">
        <v>548</v>
      </c>
    </row>
    <row r="4592" spans="1:25" x14ac:dyDescent="0.3">
      <c r="A4592" s="1" t="s">
        <v>18285</v>
      </c>
      <c r="B4592" s="1">
        <v>3119</v>
      </c>
      <c r="C4592" s="1" t="s">
        <v>18286</v>
      </c>
      <c r="D4592">
        <v>11</v>
      </c>
      <c r="E4592">
        <v>56</v>
      </c>
      <c r="F4592" s="10">
        <f>spotify_data[[#This Row],[track_popularity]]/100</f>
        <v>0.56000000000000005</v>
      </c>
      <c r="G4592" s="9" t="b">
        <v>0</v>
      </c>
      <c r="H4592" s="1">
        <f>+IF(spotify_data[[#This Row],[explicit]]=FALSE,0,1)</f>
        <v>0</v>
      </c>
      <c r="I4592" s="1" t="s">
        <v>15229</v>
      </c>
      <c r="J4592" s="7">
        <f>MATCH(spotify_data[[#This Row],[artist_name]],spotify_data[artist_name],0)</f>
        <v>141</v>
      </c>
      <c r="K4592">
        <v>83</v>
      </c>
      <c r="L4592" s="10">
        <f>spotify_data[[#This Row],[artist_popularity]]/100</f>
        <v>0.83</v>
      </c>
      <c r="M4592">
        <v>40270893</v>
      </c>
      <c r="N4592" s="1" t="s">
        <v>23</v>
      </c>
      <c r="O4592" s="1" t="s">
        <v>18277</v>
      </c>
      <c r="P4592" s="1">
        <f>MATCH(spotify_data[[#This Row],[album_id]],spotify_data[album_id],0)</f>
        <v>1458</v>
      </c>
      <c r="Q4592" s="1" t="s">
        <v>9558</v>
      </c>
      <c r="R4592" s="2">
        <v>41054</v>
      </c>
      <c r="S4592" s="7">
        <f ca="1">+TODAY()-spotify_data[[#This Row],[Fecha lanzamiento Album]]</f>
        <v>4977</v>
      </c>
      <c r="T4592" s="7">
        <f ca="1">+spotify_data[[#This Row],[Antigüedad Album Dias]]/60</f>
        <v>82.95</v>
      </c>
      <c r="U4592" s="8">
        <f ca="1">spotify_data[[#This Row],[Antigüedad Album Meses]]/12</f>
        <v>6.9125000000000005</v>
      </c>
      <c r="V4592">
        <v>18</v>
      </c>
      <c r="W4592" s="1" t="s">
        <v>20</v>
      </c>
      <c r="X4592" s="1" t="str">
        <f>+IF(spotify_data[[#This Row],[album_type]]="album","Album",IF(spotify_data[[#This Row],[album_type]]="single","Single","Compilation"))</f>
        <v>Album</v>
      </c>
      <c r="Y4592">
        <v>364</v>
      </c>
    </row>
    <row r="4593" spans="1:25" x14ac:dyDescent="0.3">
      <c r="A4593" s="1" t="s">
        <v>18305</v>
      </c>
      <c r="B4593" s="1">
        <v>4058</v>
      </c>
      <c r="C4593" s="1" t="s">
        <v>18306</v>
      </c>
      <c r="D4593">
        <v>7</v>
      </c>
      <c r="E4593">
        <v>56</v>
      </c>
      <c r="F4593" s="10">
        <f>spotify_data[[#This Row],[track_popularity]]/100</f>
        <v>0.56000000000000005</v>
      </c>
      <c r="G4593" s="9" t="b">
        <v>0</v>
      </c>
      <c r="H4593" s="1">
        <f>+IF(spotify_data[[#This Row],[explicit]]=FALSE,0,1)</f>
        <v>0</v>
      </c>
      <c r="I4593" s="1" t="s">
        <v>15229</v>
      </c>
      <c r="J4593" s="7">
        <f>MATCH(spotify_data[[#This Row],[artist_name]],spotify_data[artist_name],0)</f>
        <v>141</v>
      </c>
      <c r="K4593">
        <v>83</v>
      </c>
      <c r="L4593" s="10">
        <f>spotify_data[[#This Row],[artist_popularity]]/100</f>
        <v>0.83</v>
      </c>
      <c r="M4593">
        <v>40273571</v>
      </c>
      <c r="N4593" s="1" t="s">
        <v>23</v>
      </c>
      <c r="O4593" s="1" t="s">
        <v>18277</v>
      </c>
      <c r="P4593" s="1">
        <f>MATCH(spotify_data[[#This Row],[album_id]],spotify_data[album_id],0)</f>
        <v>1458</v>
      </c>
      <c r="Q4593" s="1" t="s">
        <v>9558</v>
      </c>
      <c r="R4593" s="2">
        <v>41054</v>
      </c>
      <c r="S4593" s="7">
        <f ca="1">+TODAY()-spotify_data[[#This Row],[Fecha lanzamiento Album]]</f>
        <v>4977</v>
      </c>
      <c r="T4593" s="7">
        <f ca="1">+spotify_data[[#This Row],[Antigüedad Album Dias]]/60</f>
        <v>82.95</v>
      </c>
      <c r="U4593" s="8">
        <f ca="1">spotify_data[[#This Row],[Antigüedad Album Meses]]/12</f>
        <v>6.9125000000000005</v>
      </c>
      <c r="V4593">
        <v>18</v>
      </c>
      <c r="W4593" s="1" t="s">
        <v>20</v>
      </c>
      <c r="X4593" s="1" t="str">
        <f>+IF(spotify_data[[#This Row],[album_type]]="album","Album",IF(spotify_data[[#This Row],[album_type]]="single","Single","Compilation"))</f>
        <v>Album</v>
      </c>
      <c r="Y4593">
        <v>33</v>
      </c>
    </row>
    <row r="4594" spans="1:25" x14ac:dyDescent="0.3">
      <c r="A4594" s="1" t="s">
        <v>18607</v>
      </c>
      <c r="B4594" s="1">
        <v>2442</v>
      </c>
      <c r="C4594" s="1" t="s">
        <v>18608</v>
      </c>
      <c r="D4594">
        <v>3</v>
      </c>
      <c r="E4594">
        <v>56</v>
      </c>
      <c r="F4594" s="10">
        <f>spotify_data[[#This Row],[track_popularity]]/100</f>
        <v>0.56000000000000005</v>
      </c>
      <c r="G4594" s="9" t="b">
        <v>0</v>
      </c>
      <c r="H4594" s="1">
        <f>+IF(spotify_data[[#This Row],[explicit]]=FALSE,0,1)</f>
        <v>0</v>
      </c>
      <c r="I4594" s="1" t="s">
        <v>18169</v>
      </c>
      <c r="J4594" s="7">
        <f>MATCH(spotify_data[[#This Row],[artist_name]],spotify_data[artist_name],0)</f>
        <v>4593</v>
      </c>
      <c r="K4594">
        <v>46</v>
      </c>
      <c r="L4594" s="10">
        <f>spotify_data[[#This Row],[artist_popularity]]/100</f>
        <v>0.46</v>
      </c>
      <c r="M4594">
        <v>149331</v>
      </c>
      <c r="N4594" s="1" t="s">
        <v>18170</v>
      </c>
      <c r="O4594" s="1" t="s">
        <v>18605</v>
      </c>
      <c r="P4594" s="1">
        <f>MATCH(spotify_data[[#This Row],[album_id]],spotify_data[album_id],0)</f>
        <v>4593</v>
      </c>
      <c r="Q4594" s="1" t="s">
        <v>18606</v>
      </c>
      <c r="R4594" s="2">
        <v>40874</v>
      </c>
      <c r="S4594" s="7">
        <f ca="1">+TODAY()-spotify_data[[#This Row],[Fecha lanzamiento Album]]</f>
        <v>5157</v>
      </c>
      <c r="T4594" s="7">
        <f ca="1">+spotify_data[[#This Row],[Antigüedad Album Dias]]/60</f>
        <v>85.95</v>
      </c>
      <c r="U4594" s="8">
        <f ca="1">spotify_data[[#This Row],[Antigüedad Album Meses]]/12</f>
        <v>7.1625000000000005</v>
      </c>
      <c r="V4594">
        <v>4</v>
      </c>
      <c r="W4594" s="1" t="s">
        <v>21</v>
      </c>
      <c r="X4594" s="1" t="str">
        <f>+IF(spotify_data[[#This Row],[album_type]]="album","Album",IF(spotify_data[[#This Row],[album_type]]="single","Single","Compilation"))</f>
        <v>Single</v>
      </c>
      <c r="Y4594">
        <v>482</v>
      </c>
    </row>
    <row r="4595" spans="1:25" x14ac:dyDescent="0.3">
      <c r="A4595" s="1" t="s">
        <v>18699</v>
      </c>
      <c r="B4595" s="1">
        <v>1521</v>
      </c>
      <c r="C4595" s="1" t="s">
        <v>18700</v>
      </c>
      <c r="D4595">
        <v>5</v>
      </c>
      <c r="E4595">
        <v>56</v>
      </c>
      <c r="F4595" s="10">
        <f>spotify_data[[#This Row],[track_popularity]]/100</f>
        <v>0.56000000000000005</v>
      </c>
      <c r="G4595" s="9" t="b">
        <v>0</v>
      </c>
      <c r="H4595" s="1">
        <f>+IF(spotify_data[[#This Row],[explicit]]=FALSE,0,1)</f>
        <v>0</v>
      </c>
      <c r="I4595" s="1" t="s">
        <v>7763</v>
      </c>
      <c r="J4595" s="7">
        <f>MATCH(spotify_data[[#This Row],[artist_name]],spotify_data[artist_name],0)</f>
        <v>45</v>
      </c>
      <c r="K4595">
        <v>88</v>
      </c>
      <c r="L4595" s="10">
        <f>spotify_data[[#This Row],[artist_popularity]]/100</f>
        <v>0.88</v>
      </c>
      <c r="M4595">
        <v>60830643</v>
      </c>
      <c r="N4595" s="1" t="s">
        <v>23</v>
      </c>
      <c r="O4595" s="1" t="s">
        <v>18694</v>
      </c>
      <c r="P4595" s="1">
        <f>MATCH(spotify_data[[#This Row],[album_id]],spotify_data[album_id],0)</f>
        <v>266</v>
      </c>
      <c r="Q4595" s="1" t="s">
        <v>18695</v>
      </c>
      <c r="R4595" s="2">
        <v>40840</v>
      </c>
      <c r="S4595" s="7">
        <f ca="1">+TODAY()-spotify_data[[#This Row],[Fecha lanzamiento Album]]</f>
        <v>5191</v>
      </c>
      <c r="T4595" s="7">
        <f ca="1">+spotify_data[[#This Row],[Antigüedad Album Dias]]/60</f>
        <v>86.516666666666666</v>
      </c>
      <c r="U4595" s="8">
        <f ca="1">spotify_data[[#This Row],[Antigüedad Album Meses]]/12</f>
        <v>7.2097222222222221</v>
      </c>
      <c r="V4595">
        <v>14</v>
      </c>
      <c r="W4595" s="1" t="s">
        <v>20</v>
      </c>
      <c r="X4595" s="1" t="str">
        <f>+IF(spotify_data[[#This Row],[album_type]]="album","Album",IF(spotify_data[[#This Row],[album_type]]="single","Single","Compilation"))</f>
        <v>Album</v>
      </c>
      <c r="Y4595">
        <v>399</v>
      </c>
    </row>
    <row r="4596" spans="1:25" x14ac:dyDescent="0.3">
      <c r="A4596" s="1" t="s">
        <v>18772</v>
      </c>
      <c r="B4596" s="1">
        <v>6292</v>
      </c>
      <c r="C4596" s="1" t="s">
        <v>18773</v>
      </c>
      <c r="D4596">
        <v>13</v>
      </c>
      <c r="E4596">
        <v>56</v>
      </c>
      <c r="F4596" s="10">
        <f>spotify_data[[#This Row],[track_popularity]]/100</f>
        <v>0.56000000000000005</v>
      </c>
      <c r="G4596" s="9" t="b">
        <v>0</v>
      </c>
      <c r="H4596" s="1">
        <f>+IF(spotify_data[[#This Row],[explicit]]=FALSE,0,1)</f>
        <v>0</v>
      </c>
      <c r="I4596" s="1" t="s">
        <v>217</v>
      </c>
      <c r="J4596" s="7">
        <f>MATCH(spotify_data[[#This Row],[artist_name]],spotify_data[artist_name],0)</f>
        <v>239</v>
      </c>
      <c r="K4596">
        <v>87</v>
      </c>
      <c r="L4596" s="10">
        <f>spotify_data[[#This Row],[artist_popularity]]/100</f>
        <v>0.87</v>
      </c>
      <c r="M4596">
        <v>27139342</v>
      </c>
      <c r="N4596" s="1" t="s">
        <v>218</v>
      </c>
      <c r="O4596" s="1" t="s">
        <v>18774</v>
      </c>
      <c r="P4596" s="1">
        <f>MATCH(spotify_data[[#This Row],[album_id]],spotify_data[album_id],0)</f>
        <v>4595</v>
      </c>
      <c r="Q4596" s="1" t="s">
        <v>18775</v>
      </c>
      <c r="R4596" s="2">
        <v>40786</v>
      </c>
      <c r="S4596" s="7">
        <f ca="1">+TODAY()-spotify_data[[#This Row],[Fecha lanzamiento Album]]</f>
        <v>5245</v>
      </c>
      <c r="T4596" s="7">
        <f ca="1">+spotify_data[[#This Row],[Antigüedad Album Dias]]/60</f>
        <v>87.416666666666671</v>
      </c>
      <c r="U4596" s="8">
        <f ca="1">spotify_data[[#This Row],[Antigüedad Album Meses]]/12</f>
        <v>7.2847222222222223</v>
      </c>
      <c r="V4596">
        <v>13</v>
      </c>
      <c r="W4596" s="1" t="s">
        <v>20</v>
      </c>
      <c r="X4596" s="1" t="str">
        <f>+IF(spotify_data[[#This Row],[album_type]]="album","Album",IF(spotify_data[[#This Row],[album_type]]="single","Single","Compilation"))</f>
        <v>Album</v>
      </c>
      <c r="Y4596">
        <v>408</v>
      </c>
    </row>
    <row r="4597" spans="1:25" x14ac:dyDescent="0.3">
      <c r="A4597" s="1" t="s">
        <v>19379</v>
      </c>
      <c r="B4597" s="1">
        <v>6876</v>
      </c>
      <c r="C4597" s="1" t="s">
        <v>19380</v>
      </c>
      <c r="D4597">
        <v>5</v>
      </c>
      <c r="E4597">
        <v>56</v>
      </c>
      <c r="F4597" s="10">
        <f>spotify_data[[#This Row],[track_popularity]]/100</f>
        <v>0.56000000000000005</v>
      </c>
      <c r="G4597" s="9" t="b">
        <v>0</v>
      </c>
      <c r="H4597" s="1">
        <f>+IF(spotify_data[[#This Row],[explicit]]=FALSE,0,1)</f>
        <v>0</v>
      </c>
      <c r="I4597" s="1" t="s">
        <v>6348</v>
      </c>
      <c r="J4597" s="7">
        <f>MATCH(spotify_data[[#This Row],[artist_name]],spotify_data[artist_name],0)</f>
        <v>103</v>
      </c>
      <c r="K4597">
        <v>90</v>
      </c>
      <c r="L4597" s="10">
        <f>spotify_data[[#This Row],[artist_popularity]]/100</f>
        <v>0.9</v>
      </c>
      <c r="M4597">
        <v>68997177</v>
      </c>
      <c r="N4597" s="1" t="s">
        <v>6349</v>
      </c>
      <c r="O4597" s="1" t="s">
        <v>19378</v>
      </c>
      <c r="P4597" s="1">
        <f>MATCH(spotify_data[[#This Row],[album_id]],spotify_data[album_id],0)</f>
        <v>4596</v>
      </c>
      <c r="Q4597" s="1" t="s">
        <v>19369</v>
      </c>
      <c r="R4597" s="2">
        <v>40497</v>
      </c>
      <c r="S4597" s="7">
        <f ca="1">+TODAY()-spotify_data[[#This Row],[Fecha lanzamiento Album]]</f>
        <v>5534</v>
      </c>
      <c r="T4597" s="7">
        <f ca="1">+spotify_data[[#This Row],[Antigüedad Album Dias]]/60</f>
        <v>92.233333333333334</v>
      </c>
      <c r="U4597" s="8">
        <f ca="1">spotify_data[[#This Row],[Antigüedad Album Meses]]/12</f>
        <v>7.6861111111111109</v>
      </c>
      <c r="V4597">
        <v>11</v>
      </c>
      <c r="W4597" s="1" t="s">
        <v>20</v>
      </c>
      <c r="X4597" s="1" t="str">
        <f>+IF(spotify_data[[#This Row],[album_type]]="album","Album",IF(spotify_data[[#This Row],[album_type]]="single","Single","Compilation"))</f>
        <v>Album</v>
      </c>
      <c r="Y4597">
        <v>392</v>
      </c>
    </row>
    <row r="4598" spans="1:25" x14ac:dyDescent="0.3">
      <c r="A4598" s="1" t="s">
        <v>19429</v>
      </c>
      <c r="B4598" s="1">
        <v>6826</v>
      </c>
      <c r="C4598" s="1" t="s">
        <v>11025</v>
      </c>
      <c r="D4598">
        <v>1</v>
      </c>
      <c r="E4598">
        <v>56</v>
      </c>
      <c r="F4598" s="10">
        <f>spotify_data[[#This Row],[track_popularity]]/100</f>
        <v>0.56000000000000005</v>
      </c>
      <c r="G4598" s="9" t="b">
        <v>0</v>
      </c>
      <c r="H4598" s="1">
        <f>+IF(spotify_data[[#This Row],[explicit]]=FALSE,0,1)</f>
        <v>0</v>
      </c>
      <c r="I4598" s="1" t="s">
        <v>318</v>
      </c>
      <c r="J4598" s="7">
        <f>MATCH(spotify_data[[#This Row],[artist_name]],spotify_data[artist_name],0)</f>
        <v>2</v>
      </c>
      <c r="K4598">
        <v>100</v>
      </c>
      <c r="L4598" s="10">
        <f>spotify_data[[#This Row],[artist_popularity]]/100</f>
        <v>1</v>
      </c>
      <c r="M4598">
        <v>145396321</v>
      </c>
      <c r="N4598" s="1" t="s">
        <v>319</v>
      </c>
      <c r="O4598" s="1" t="s">
        <v>19430</v>
      </c>
      <c r="P4598" s="1">
        <f>MATCH(spotify_data[[#This Row],[album_id]],spotify_data[album_id],0)</f>
        <v>4597</v>
      </c>
      <c r="Q4598" s="1" t="s">
        <v>13074</v>
      </c>
      <c r="R4598" s="2">
        <v>40476</v>
      </c>
      <c r="S4598" s="7">
        <f ca="1">+TODAY()-spotify_data[[#This Row],[Fecha lanzamiento Album]]</f>
        <v>5555</v>
      </c>
      <c r="T4598" s="7">
        <f ca="1">+spotify_data[[#This Row],[Antigüedad Album Dias]]/60</f>
        <v>92.583333333333329</v>
      </c>
      <c r="U4598" s="8">
        <f ca="1">spotify_data[[#This Row],[Antigüedad Album Meses]]/12</f>
        <v>7.7152777777777777</v>
      </c>
      <c r="V4598">
        <v>14</v>
      </c>
      <c r="W4598" s="1" t="s">
        <v>20</v>
      </c>
      <c r="X4598" s="1" t="str">
        <f>+IF(spotify_data[[#This Row],[album_type]]="album","Album",IF(spotify_data[[#This Row],[album_type]]="single","Single","Compilation"))</f>
        <v>Album</v>
      </c>
      <c r="Y4598">
        <v>384</v>
      </c>
    </row>
    <row r="4599" spans="1:25" x14ac:dyDescent="0.3">
      <c r="A4599" s="1" t="s">
        <v>19588</v>
      </c>
      <c r="B4599" s="1">
        <v>7467</v>
      </c>
      <c r="C4599" s="1" t="s">
        <v>19589</v>
      </c>
      <c r="D4599">
        <v>6</v>
      </c>
      <c r="E4599">
        <v>56</v>
      </c>
      <c r="F4599" s="10">
        <f>spotify_data[[#This Row],[track_popularity]]/100</f>
        <v>0.56000000000000005</v>
      </c>
      <c r="G4599" s="9" t="b">
        <v>1</v>
      </c>
      <c r="H4599" s="1">
        <f>+IF(spotify_data[[#This Row],[explicit]]=FALSE,0,1)</f>
        <v>1</v>
      </c>
      <c r="I4599" s="1" t="s">
        <v>3466</v>
      </c>
      <c r="J4599" s="7">
        <f>MATCH(spotify_data[[#This Row],[artist_name]],spotify_data[artist_name],0)</f>
        <v>106</v>
      </c>
      <c r="K4599">
        <v>88</v>
      </c>
      <c r="L4599" s="10">
        <f>spotify_data[[#This Row],[artist_popularity]]/100</f>
        <v>0.88</v>
      </c>
      <c r="M4599">
        <v>104539036</v>
      </c>
      <c r="N4599" s="1" t="s">
        <v>3467</v>
      </c>
      <c r="O4599" s="1" t="s">
        <v>19562</v>
      </c>
      <c r="P4599" s="1">
        <f>MATCH(spotify_data[[#This Row],[album_id]],spotify_data[album_id],0)</f>
        <v>819</v>
      </c>
      <c r="Q4599" s="1" t="s">
        <v>19563</v>
      </c>
      <c r="R4599" s="2">
        <v>40347</v>
      </c>
      <c r="S4599" s="7">
        <f ca="1">+TODAY()-spotify_data[[#This Row],[Fecha lanzamiento Album]]</f>
        <v>5684</v>
      </c>
      <c r="T4599" s="7">
        <f ca="1">+spotify_data[[#This Row],[Antigüedad Album Dias]]/60</f>
        <v>94.733333333333334</v>
      </c>
      <c r="U4599" s="8">
        <f ca="1">spotify_data[[#This Row],[Antigüedad Album Meses]]/12</f>
        <v>7.8944444444444448</v>
      </c>
      <c r="V4599">
        <v>17</v>
      </c>
      <c r="W4599" s="1" t="s">
        <v>20</v>
      </c>
      <c r="X4599" s="1" t="str">
        <f>+IF(spotify_data[[#This Row],[album_type]]="album","Album",IF(spotify_data[[#This Row],[album_type]]="single","Single","Compilation"))</f>
        <v>Album</v>
      </c>
      <c r="Y4599">
        <v>498</v>
      </c>
    </row>
    <row r="4600" spans="1:25" x14ac:dyDescent="0.3">
      <c r="A4600" s="1" t="s">
        <v>19865</v>
      </c>
      <c r="B4600" s="1">
        <v>7420</v>
      </c>
      <c r="C4600" s="1" t="s">
        <v>19866</v>
      </c>
      <c r="D4600">
        <v>7</v>
      </c>
      <c r="E4600">
        <v>56</v>
      </c>
      <c r="F4600" s="10">
        <f>spotify_data[[#This Row],[track_popularity]]/100</f>
        <v>0.56000000000000005</v>
      </c>
      <c r="G4600" s="9" t="b">
        <v>1</v>
      </c>
      <c r="H4600" s="1">
        <f>+IF(spotify_data[[#This Row],[explicit]]=FALSE,0,1)</f>
        <v>1</v>
      </c>
      <c r="I4600" s="1" t="s">
        <v>15836</v>
      </c>
      <c r="J4600" s="7">
        <f>MATCH(spotify_data[[#This Row],[artist_name]],spotify_data[artist_name],0)</f>
        <v>4599</v>
      </c>
      <c r="K4600">
        <v>73</v>
      </c>
      <c r="L4600" s="10">
        <f>spotify_data[[#This Row],[artist_popularity]]/100</f>
        <v>0.73</v>
      </c>
      <c r="M4600">
        <v>6613930</v>
      </c>
      <c r="N4600" s="1" t="s">
        <v>15837</v>
      </c>
      <c r="O4600" s="1" t="s">
        <v>19867</v>
      </c>
      <c r="P4600" s="1">
        <f>MATCH(spotify_data[[#This Row],[album_id]],spotify_data[album_id],0)</f>
        <v>4599</v>
      </c>
      <c r="Q4600" s="1" t="s">
        <v>19868</v>
      </c>
      <c r="R4600" s="2">
        <v>40179</v>
      </c>
      <c r="S4600" s="7">
        <f ca="1">+TODAY()-spotify_data[[#This Row],[Fecha lanzamiento Album]]</f>
        <v>5852</v>
      </c>
      <c r="T4600" s="7">
        <f ca="1">+spotify_data[[#This Row],[Antigüedad Album Dias]]/60</f>
        <v>97.533333333333331</v>
      </c>
      <c r="U4600" s="8">
        <f ca="1">spotify_data[[#This Row],[Antigüedad Album Meses]]/12</f>
        <v>8.1277777777777782</v>
      </c>
      <c r="V4600">
        <v>25</v>
      </c>
      <c r="W4600" s="1" t="s">
        <v>20</v>
      </c>
      <c r="X4600" s="1" t="str">
        <f>+IF(spotify_data[[#This Row],[album_type]]="album","Album",IF(spotify_data[[#This Row],[album_type]]="single","Single","Compilation"))</f>
        <v>Album</v>
      </c>
      <c r="Y4600">
        <v>411</v>
      </c>
    </row>
    <row r="4601" spans="1:25" x14ac:dyDescent="0.3">
      <c r="A4601" s="1" t="s">
        <v>19916</v>
      </c>
      <c r="B4601" s="1">
        <v>217</v>
      </c>
      <c r="C4601" s="1" t="s">
        <v>19917</v>
      </c>
      <c r="D4601">
        <v>8</v>
      </c>
      <c r="E4601">
        <v>56</v>
      </c>
      <c r="F4601" s="10">
        <f>spotify_data[[#This Row],[track_popularity]]/100</f>
        <v>0.56000000000000005</v>
      </c>
      <c r="G4601" s="9" t="b">
        <v>0</v>
      </c>
      <c r="H4601" s="1">
        <f>+IF(spotify_data[[#This Row],[explicit]]=FALSE,0,1)</f>
        <v>0</v>
      </c>
      <c r="I4601" s="1" t="s">
        <v>19918</v>
      </c>
      <c r="J4601" s="7">
        <f>MATCH(spotify_data[[#This Row],[artist_name]],spotify_data[artist_name],0)</f>
        <v>4600</v>
      </c>
      <c r="K4601">
        <v>52</v>
      </c>
      <c r="L4601" s="10">
        <f>spotify_data[[#This Row],[artist_popularity]]/100</f>
        <v>0.52</v>
      </c>
      <c r="M4601">
        <v>534815</v>
      </c>
      <c r="N4601" s="1" t="s">
        <v>19919</v>
      </c>
      <c r="O4601" s="1" t="s">
        <v>19920</v>
      </c>
      <c r="P4601" s="1">
        <f>MATCH(spotify_data[[#This Row],[album_id]],spotify_data[album_id],0)</f>
        <v>4600</v>
      </c>
      <c r="Q4601" s="1" t="s">
        <v>19921</v>
      </c>
      <c r="R4601" s="2">
        <v>40179</v>
      </c>
      <c r="S4601" s="7">
        <f ca="1">+TODAY()-spotify_data[[#This Row],[Fecha lanzamiento Album]]</f>
        <v>5852</v>
      </c>
      <c r="T4601" s="7">
        <f ca="1">+spotify_data[[#This Row],[Antigüedad Album Dias]]/60</f>
        <v>97.533333333333331</v>
      </c>
      <c r="U4601" s="8">
        <f ca="1">spotify_data[[#This Row],[Antigüedad Album Meses]]/12</f>
        <v>8.1277777777777782</v>
      </c>
      <c r="V4601">
        <v>10</v>
      </c>
      <c r="W4601" s="1" t="s">
        <v>20</v>
      </c>
      <c r="X4601" s="1" t="str">
        <f>+IF(spotify_data[[#This Row],[album_type]]="album","Album",IF(spotify_data[[#This Row],[album_type]]="single","Single","Compilation"))</f>
        <v>Album</v>
      </c>
      <c r="Y4601">
        <v>411</v>
      </c>
    </row>
    <row r="4602" spans="1:25" x14ac:dyDescent="0.3">
      <c r="A4602" s="1" t="s">
        <v>19994</v>
      </c>
      <c r="B4602" s="1">
        <v>7178</v>
      </c>
      <c r="C4602" s="1" t="s">
        <v>19995</v>
      </c>
      <c r="D4602">
        <v>4</v>
      </c>
      <c r="E4602">
        <v>56</v>
      </c>
      <c r="F4602" s="10">
        <f>spotify_data[[#This Row],[track_popularity]]/100</f>
        <v>0.56000000000000005</v>
      </c>
      <c r="G4602" s="9" t="b">
        <v>1</v>
      </c>
      <c r="H4602" s="1">
        <f>+IF(spotify_data[[#This Row],[explicit]]=FALSE,0,1)</f>
        <v>1</v>
      </c>
      <c r="I4602" s="1" t="s">
        <v>898</v>
      </c>
      <c r="J4602" s="7">
        <f>MATCH(spotify_data[[#This Row],[artist_name]],spotify_data[artist_name],0)</f>
        <v>34</v>
      </c>
      <c r="K4602">
        <v>88</v>
      </c>
      <c r="L4602" s="10">
        <f>spotify_data[[#This Row],[artist_popularity]]/100</f>
        <v>0.88</v>
      </c>
      <c r="M4602">
        <v>42256604</v>
      </c>
      <c r="N4602" s="1" t="s">
        <v>899</v>
      </c>
      <c r="O4602" s="1" t="s">
        <v>19979</v>
      </c>
      <c r="P4602" s="1">
        <f>MATCH(spotify_data[[#This Row],[album_id]],spotify_data[album_id],0)</f>
        <v>198</v>
      </c>
      <c r="Q4602" s="1" t="s">
        <v>19980</v>
      </c>
      <c r="R4602" s="2">
        <v>40122</v>
      </c>
      <c r="S4602" s="7">
        <f ca="1">+TODAY()-spotify_data[[#This Row],[Fecha lanzamiento Album]]</f>
        <v>5909</v>
      </c>
      <c r="T4602" s="7">
        <f ca="1">+spotify_data[[#This Row],[Antigüedad Album Dias]]/60</f>
        <v>98.483333333333334</v>
      </c>
      <c r="U4602" s="8">
        <f ca="1">spotify_data[[#This Row],[Antigüedad Album Meses]]/12</f>
        <v>8.2069444444444439</v>
      </c>
      <c r="V4602">
        <v>23</v>
      </c>
      <c r="W4602" s="1" t="s">
        <v>20</v>
      </c>
      <c r="X4602" s="1" t="str">
        <f>+IF(spotify_data[[#This Row],[album_type]]="album","Album",IF(spotify_data[[#This Row],[album_type]]="single","Single","Compilation"))</f>
        <v>Album</v>
      </c>
      <c r="Y4602">
        <v>395</v>
      </c>
    </row>
    <row r="4603" spans="1:25" x14ac:dyDescent="0.3">
      <c r="A4603" s="1" t="s">
        <v>20089</v>
      </c>
      <c r="B4603" s="1">
        <v>4664</v>
      </c>
      <c r="C4603" s="1" t="s">
        <v>20090</v>
      </c>
      <c r="D4603">
        <v>9</v>
      </c>
      <c r="E4603">
        <v>56</v>
      </c>
      <c r="F4603" s="10">
        <f>spotify_data[[#This Row],[track_popularity]]/100</f>
        <v>0.56000000000000005</v>
      </c>
      <c r="G4603" s="9" t="b">
        <v>0</v>
      </c>
      <c r="H4603" s="1">
        <f>+IF(spotify_data[[#This Row],[explicit]]=FALSE,0,1)</f>
        <v>0</v>
      </c>
      <c r="I4603" s="1" t="s">
        <v>6958</v>
      </c>
      <c r="J4603" s="7">
        <f>MATCH(spotify_data[[#This Row],[artist_name]],spotify_data[artist_name],0)</f>
        <v>2489</v>
      </c>
      <c r="K4603">
        <v>65</v>
      </c>
      <c r="L4603" s="10">
        <f>spotify_data[[#This Row],[artist_popularity]]/100</f>
        <v>0.65</v>
      </c>
      <c r="M4603">
        <v>2918228</v>
      </c>
      <c r="N4603" s="1" t="s">
        <v>1925</v>
      </c>
      <c r="O4603" s="1" t="s">
        <v>20091</v>
      </c>
      <c r="P4603" s="1">
        <f>MATCH(spotify_data[[#This Row],[album_id]],spotify_data[album_id],0)</f>
        <v>4602</v>
      </c>
      <c r="Q4603" s="1" t="s">
        <v>20092</v>
      </c>
      <c r="R4603" s="2">
        <v>40057</v>
      </c>
      <c r="S4603" s="7">
        <f ca="1">+TODAY()-spotify_data[[#This Row],[Fecha lanzamiento Album]]</f>
        <v>5974</v>
      </c>
      <c r="T4603" s="7">
        <f ca="1">+spotify_data[[#This Row],[Antigüedad Album Dias]]/60</f>
        <v>99.566666666666663</v>
      </c>
      <c r="U4603" s="8">
        <f ca="1">spotify_data[[#This Row],[Antigüedad Album Meses]]/12</f>
        <v>8.2972222222222225</v>
      </c>
      <c r="V4603">
        <v>10</v>
      </c>
      <c r="W4603" s="1" t="s">
        <v>20</v>
      </c>
      <c r="X4603" s="1" t="str">
        <f>+IF(spotify_data[[#This Row],[album_type]]="album","Album",IF(spotify_data[[#This Row],[album_type]]="single","Single","Compilation"))</f>
        <v>Album</v>
      </c>
      <c r="Y4603">
        <v>345</v>
      </c>
    </row>
    <row r="4604" spans="1:25" x14ac:dyDescent="0.3">
      <c r="A4604" s="1" t="s">
        <v>20231</v>
      </c>
      <c r="B4604" s="1">
        <v>3459</v>
      </c>
      <c r="C4604" s="1" t="s">
        <v>20232</v>
      </c>
      <c r="D4604">
        <v>3</v>
      </c>
      <c r="E4604">
        <v>56</v>
      </c>
      <c r="F4604" s="10">
        <f>spotify_data[[#This Row],[track_popularity]]/100</f>
        <v>0.56000000000000005</v>
      </c>
      <c r="G4604" s="9" t="b">
        <v>1</v>
      </c>
      <c r="H4604" s="1">
        <f>+IF(spotify_data[[#This Row],[explicit]]=FALSE,0,1)</f>
        <v>1</v>
      </c>
      <c r="I4604" s="1" t="s">
        <v>3466</v>
      </c>
      <c r="J4604" s="7">
        <f>MATCH(spotify_data[[#This Row],[artist_name]],spotify_data[artist_name],0)</f>
        <v>106</v>
      </c>
      <c r="K4604">
        <v>88</v>
      </c>
      <c r="L4604" s="10">
        <f>spotify_data[[#This Row],[artist_popularity]]/100</f>
        <v>0.88</v>
      </c>
      <c r="M4604">
        <v>104539036</v>
      </c>
      <c r="N4604" s="1" t="s">
        <v>3467</v>
      </c>
      <c r="O4604" s="1" t="s">
        <v>20233</v>
      </c>
      <c r="P4604" s="1">
        <f>MATCH(spotify_data[[#This Row],[album_id]],spotify_data[album_id],0)</f>
        <v>4603</v>
      </c>
      <c r="Q4604" s="1" t="s">
        <v>20234</v>
      </c>
      <c r="R4604" s="2">
        <v>39948</v>
      </c>
      <c r="S4604" s="7">
        <f ca="1">+TODAY()-spotify_data[[#This Row],[Fecha lanzamiento Album]]</f>
        <v>6083</v>
      </c>
      <c r="T4604" s="7">
        <f ca="1">+spotify_data[[#This Row],[Antigüedad Album Dias]]/60</f>
        <v>101.38333333333334</v>
      </c>
      <c r="U4604" s="8">
        <f ca="1">spotify_data[[#This Row],[Antigüedad Album Meses]]/12</f>
        <v>8.4486111111111111</v>
      </c>
      <c r="V4604">
        <v>29</v>
      </c>
      <c r="W4604" s="1" t="s">
        <v>20</v>
      </c>
      <c r="X4604" s="1" t="str">
        <f>+IF(spotify_data[[#This Row],[album_type]]="album","Album",IF(spotify_data[[#This Row],[album_type]]="single","Single","Compilation"))</f>
        <v>Album</v>
      </c>
      <c r="Y4604">
        <v>533</v>
      </c>
    </row>
    <row r="4605" spans="1:25" x14ac:dyDescent="0.3">
      <c r="A4605" s="1" t="s">
        <v>20393</v>
      </c>
      <c r="B4605" s="1">
        <v>8086</v>
      </c>
      <c r="C4605" s="1" t="s">
        <v>20394</v>
      </c>
      <c r="D4605">
        <v>4</v>
      </c>
      <c r="E4605">
        <v>56</v>
      </c>
      <c r="F4605" s="10">
        <f>spotify_data[[#This Row],[track_popularity]]/100</f>
        <v>0.56000000000000005</v>
      </c>
      <c r="G4605" s="9" t="b">
        <v>0</v>
      </c>
      <c r="H4605" s="1">
        <f>+IF(spotify_data[[#This Row],[explicit]]=FALSE,0,1)</f>
        <v>0</v>
      </c>
      <c r="I4605" s="1" t="s">
        <v>20395</v>
      </c>
      <c r="J4605" s="7">
        <f>MATCH(spotify_data[[#This Row],[artist_name]],spotify_data[artist_name],0)</f>
        <v>4604</v>
      </c>
      <c r="K4605">
        <v>60</v>
      </c>
      <c r="L4605" s="10">
        <f>spotify_data[[#This Row],[artist_popularity]]/100</f>
        <v>0.6</v>
      </c>
      <c r="M4605">
        <v>259200</v>
      </c>
      <c r="N4605" s="1" t="s">
        <v>4495</v>
      </c>
      <c r="O4605" s="1" t="s">
        <v>20396</v>
      </c>
      <c r="P4605" s="1">
        <f>MATCH(spotify_data[[#This Row],[album_id]],spotify_data[album_id],0)</f>
        <v>4604</v>
      </c>
      <c r="Q4605" s="1" t="s">
        <v>20397</v>
      </c>
      <c r="R4605" s="2">
        <v>39757</v>
      </c>
      <c r="S4605" s="7">
        <f ca="1">+TODAY()-spotify_data[[#This Row],[Fecha lanzamiento Album]]</f>
        <v>6274</v>
      </c>
      <c r="T4605" s="7">
        <f ca="1">+spotify_data[[#This Row],[Antigüedad Album Dias]]/60</f>
        <v>104.56666666666666</v>
      </c>
      <c r="U4605" s="8">
        <f ca="1">spotify_data[[#This Row],[Antigüedad Album Meses]]/12</f>
        <v>8.7138888888888886</v>
      </c>
      <c r="V4605">
        <v>27</v>
      </c>
      <c r="W4605" s="1" t="s">
        <v>20</v>
      </c>
      <c r="X4605" s="1" t="str">
        <f>+IF(spotify_data[[#This Row],[album_type]]="album","Album",IF(spotify_data[[#This Row],[album_type]]="single","Single","Compilation"))</f>
        <v>Album</v>
      </c>
      <c r="Y4605">
        <v>365</v>
      </c>
    </row>
    <row r="4606" spans="1:25" x14ac:dyDescent="0.3">
      <c r="A4606" s="1" t="s">
        <v>20451</v>
      </c>
      <c r="B4606" s="1">
        <v>4551</v>
      </c>
      <c r="C4606" s="1" t="s">
        <v>20452</v>
      </c>
      <c r="D4606">
        <v>7</v>
      </c>
      <c r="E4606">
        <v>56</v>
      </c>
      <c r="F4606" s="10">
        <f>spotify_data[[#This Row],[track_popularity]]/100</f>
        <v>0.56000000000000005</v>
      </c>
      <c r="G4606" s="9" t="b">
        <v>1</v>
      </c>
      <c r="H4606" s="1">
        <f>+IF(spotify_data[[#This Row],[explicit]]=FALSE,0,1)</f>
        <v>1</v>
      </c>
      <c r="I4606" s="1" t="s">
        <v>18658</v>
      </c>
      <c r="J4606" s="7">
        <f>MATCH(spotify_data[[#This Row],[artist_name]],spotify_data[artist_name],0)</f>
        <v>453</v>
      </c>
      <c r="K4606">
        <v>67</v>
      </c>
      <c r="L4606" s="10">
        <f>spotify_data[[#This Row],[artist_popularity]]/100</f>
        <v>0.67</v>
      </c>
      <c r="M4606">
        <v>1672326</v>
      </c>
      <c r="N4606" s="1" t="s">
        <v>23</v>
      </c>
      <c r="O4606" s="1" t="s">
        <v>20453</v>
      </c>
      <c r="P4606" s="1">
        <f>MATCH(spotify_data[[#This Row],[album_id]],spotify_data[album_id],0)</f>
        <v>4605</v>
      </c>
      <c r="Q4606" s="1" t="s">
        <v>20454</v>
      </c>
      <c r="R4606" s="2">
        <v>39699</v>
      </c>
      <c r="S4606" s="7">
        <f ca="1">+TODAY()-spotify_data[[#This Row],[Fecha lanzamiento Album]]</f>
        <v>6332</v>
      </c>
      <c r="T4606" s="7">
        <f ca="1">+spotify_data[[#This Row],[Antigüedad Album Dias]]/60</f>
        <v>105.53333333333333</v>
      </c>
      <c r="U4606" s="8">
        <f ca="1">spotify_data[[#This Row],[Antigüedad Album Meses]]/12</f>
        <v>8.7944444444444443</v>
      </c>
      <c r="V4606">
        <v>14</v>
      </c>
      <c r="W4606" s="1" t="s">
        <v>20</v>
      </c>
      <c r="X4606" s="1" t="str">
        <f>+IF(spotify_data[[#This Row],[album_type]]="album","Album",IF(spotify_data[[#This Row],[album_type]]="single","Single","Compilation"))</f>
        <v>Album</v>
      </c>
      <c r="Y4606">
        <v>36</v>
      </c>
    </row>
    <row r="4607" spans="1:25" x14ac:dyDescent="0.3">
      <c r="A4607" s="1" t="s">
        <v>20702</v>
      </c>
      <c r="B4607" s="1">
        <v>7231</v>
      </c>
      <c r="C4607" s="1" t="s">
        <v>20703</v>
      </c>
      <c r="D4607">
        <v>1</v>
      </c>
      <c r="E4607">
        <v>56</v>
      </c>
      <c r="F4607" s="10">
        <f>spotify_data[[#This Row],[track_popularity]]/100</f>
        <v>0.56000000000000005</v>
      </c>
      <c r="G4607" s="9" t="b">
        <v>0</v>
      </c>
      <c r="H4607" s="1">
        <f>+IF(spotify_data[[#This Row],[explicit]]=FALSE,0,1)</f>
        <v>0</v>
      </c>
      <c r="I4607" s="1" t="s">
        <v>16553</v>
      </c>
      <c r="J4607" s="7">
        <f>MATCH(spotify_data[[#This Row],[artist_name]],spotify_data[artist_name],0)</f>
        <v>3898</v>
      </c>
      <c r="K4607">
        <v>57</v>
      </c>
      <c r="L4607" s="10">
        <f>spotify_data[[#This Row],[artist_popularity]]/100</f>
        <v>0.56999999999999995</v>
      </c>
      <c r="M4607">
        <v>218503</v>
      </c>
      <c r="N4607" s="1" t="s">
        <v>1609</v>
      </c>
      <c r="O4607" s="1" t="s">
        <v>20698</v>
      </c>
      <c r="P4607" s="1">
        <f>MATCH(spotify_data[[#This Row],[album_id]],spotify_data[album_id],0)</f>
        <v>3898</v>
      </c>
      <c r="Q4607" s="1" t="s">
        <v>20699</v>
      </c>
      <c r="R4607" s="2">
        <v>39356</v>
      </c>
      <c r="S4607" s="7">
        <f ca="1">+TODAY()-spotify_data[[#This Row],[Fecha lanzamiento Album]]</f>
        <v>6675</v>
      </c>
      <c r="T4607" s="7">
        <f ca="1">+spotify_data[[#This Row],[Antigüedad Album Dias]]/60</f>
        <v>111.25</v>
      </c>
      <c r="U4607" s="8">
        <f ca="1">spotify_data[[#This Row],[Antigüedad Album Meses]]/12</f>
        <v>9.2708333333333339</v>
      </c>
      <c r="V4607">
        <v>20</v>
      </c>
      <c r="W4607" s="1" t="s">
        <v>1932</v>
      </c>
      <c r="X4607" s="1" t="str">
        <f>+IF(spotify_data[[#This Row],[album_type]]="album","Album",IF(spotify_data[[#This Row],[album_type]]="single","Single","Compilation"))</f>
        <v>Compilation</v>
      </c>
      <c r="Y4607">
        <v>255</v>
      </c>
    </row>
    <row r="4608" spans="1:25" x14ac:dyDescent="0.3">
      <c r="A4608" s="1" t="s">
        <v>20738</v>
      </c>
      <c r="B4608" s="1">
        <v>3051</v>
      </c>
      <c r="C4608" s="1" t="s">
        <v>20739</v>
      </c>
      <c r="D4608">
        <v>5</v>
      </c>
      <c r="E4608">
        <v>56</v>
      </c>
      <c r="F4608" s="10">
        <f>spotify_data[[#This Row],[track_popularity]]/100</f>
        <v>0.56000000000000005</v>
      </c>
      <c r="G4608" s="9" t="b">
        <v>0</v>
      </c>
      <c r="H4608" s="1">
        <f>+IF(spotify_data[[#This Row],[explicit]]=FALSE,0,1)</f>
        <v>0</v>
      </c>
      <c r="I4608" s="1" t="s">
        <v>20140</v>
      </c>
      <c r="J4608" s="7">
        <f>MATCH(spotify_data[[#This Row],[artist_name]],spotify_data[artist_name],0)</f>
        <v>4607</v>
      </c>
      <c r="K4608">
        <v>56</v>
      </c>
      <c r="L4608" s="10">
        <f>spotify_data[[#This Row],[artist_popularity]]/100</f>
        <v>0.56000000000000005</v>
      </c>
      <c r="M4608">
        <v>55561</v>
      </c>
      <c r="N4608" s="1" t="s">
        <v>1609</v>
      </c>
      <c r="O4608" s="1" t="s">
        <v>20736</v>
      </c>
      <c r="P4608" s="1">
        <f>MATCH(spotify_data[[#This Row],[album_id]],spotify_data[album_id],0)</f>
        <v>4607</v>
      </c>
      <c r="Q4608" s="1" t="s">
        <v>20737</v>
      </c>
      <c r="R4608" s="2">
        <v>39270</v>
      </c>
      <c r="S4608" s="7">
        <f ca="1">+TODAY()-spotify_data[[#This Row],[Fecha lanzamiento Album]]</f>
        <v>6761</v>
      </c>
      <c r="T4608" s="7">
        <f ca="1">+spotify_data[[#This Row],[Antigüedad Album Dias]]/60</f>
        <v>112.68333333333334</v>
      </c>
      <c r="U4608" s="8">
        <f ca="1">spotify_data[[#This Row],[Antigüedad Album Meses]]/12</f>
        <v>9.3902777777777775</v>
      </c>
      <c r="V4608">
        <v>18</v>
      </c>
      <c r="W4608" s="1" t="s">
        <v>1932</v>
      </c>
      <c r="X4608" s="1" t="str">
        <f>+IF(spotify_data[[#This Row],[album_type]]="album","Album",IF(spotify_data[[#This Row],[album_type]]="single","Single","Compilation"))</f>
        <v>Compilation</v>
      </c>
      <c r="Y4608">
        <v>267</v>
      </c>
    </row>
    <row r="4609" spans="1:25" x14ac:dyDescent="0.3">
      <c r="A4609" s="1" t="s">
        <v>20987</v>
      </c>
      <c r="B4609" s="1">
        <v>1092</v>
      </c>
      <c r="C4609" s="1" t="s">
        <v>20988</v>
      </c>
      <c r="D4609">
        <v>24</v>
      </c>
      <c r="E4609">
        <v>56</v>
      </c>
      <c r="F4609" s="10">
        <f>spotify_data[[#This Row],[track_popularity]]/100</f>
        <v>0.56000000000000005</v>
      </c>
      <c r="G4609" s="9" t="b">
        <v>0</v>
      </c>
      <c r="H4609" s="1">
        <f>+IF(spotify_data[[#This Row],[explicit]]=FALSE,0,1)</f>
        <v>0</v>
      </c>
      <c r="I4609" s="1" t="s">
        <v>7418</v>
      </c>
      <c r="J4609" s="7">
        <f>MATCH(spotify_data[[#This Row],[artist_name]],spotify_data[artist_name],0)</f>
        <v>3389</v>
      </c>
      <c r="K4609">
        <v>63</v>
      </c>
      <c r="L4609" s="10">
        <f>spotify_data[[#This Row],[artist_popularity]]/100</f>
        <v>0.63</v>
      </c>
      <c r="M4609">
        <v>430274</v>
      </c>
      <c r="N4609" s="1" t="s">
        <v>1609</v>
      </c>
      <c r="O4609" s="1" t="s">
        <v>20989</v>
      </c>
      <c r="P4609" s="1">
        <f>MATCH(spotify_data[[#This Row],[album_id]],spotify_data[album_id],0)</f>
        <v>4608</v>
      </c>
      <c r="Q4609" s="1" t="s">
        <v>20990</v>
      </c>
      <c r="R4609" s="2">
        <v>39083</v>
      </c>
      <c r="S4609" s="7">
        <f ca="1">+TODAY()-spotify_data[[#This Row],[Fecha lanzamiento Album]]</f>
        <v>6948</v>
      </c>
      <c r="T4609" s="7">
        <f ca="1">+spotify_data[[#This Row],[Antigüedad Album Dias]]/60</f>
        <v>115.8</v>
      </c>
      <c r="U4609" s="8">
        <f ca="1">spotify_data[[#This Row],[Antigüedad Album Meses]]/12</f>
        <v>9.65</v>
      </c>
      <c r="V4609">
        <v>24</v>
      </c>
      <c r="W4609" s="1" t="s">
        <v>1932</v>
      </c>
      <c r="X4609" s="1" t="str">
        <f>+IF(spotify_data[[#This Row],[album_type]]="album","Album",IF(spotify_data[[#This Row],[album_type]]="single","Single","Compilation"))</f>
        <v>Compilation</v>
      </c>
      <c r="Y4609">
        <v>215</v>
      </c>
    </row>
    <row r="4610" spans="1:25" x14ac:dyDescent="0.3">
      <c r="A4610" s="1" t="s">
        <v>21318</v>
      </c>
      <c r="B4610" s="1">
        <v>7988</v>
      </c>
      <c r="C4610" s="1" t="s">
        <v>21319</v>
      </c>
      <c r="D4610">
        <v>12</v>
      </c>
      <c r="E4610">
        <v>56</v>
      </c>
      <c r="F4610" s="10">
        <f>spotify_data[[#This Row],[track_popularity]]/100</f>
        <v>0.56000000000000005</v>
      </c>
      <c r="G4610" s="9" t="b">
        <v>0</v>
      </c>
      <c r="H4610" s="1">
        <f>+IF(spotify_data[[#This Row],[explicit]]=FALSE,0,1)</f>
        <v>0</v>
      </c>
      <c r="I4610" s="1" t="s">
        <v>13149</v>
      </c>
      <c r="J4610" s="7">
        <f>MATCH(spotify_data[[#This Row],[artist_name]],spotify_data[artist_name],0)</f>
        <v>4609</v>
      </c>
      <c r="K4610">
        <v>55</v>
      </c>
      <c r="L4610" s="10">
        <f>spotify_data[[#This Row],[artist_popularity]]/100</f>
        <v>0.55000000000000004</v>
      </c>
      <c r="M4610">
        <v>97044</v>
      </c>
      <c r="N4610" s="1" t="s">
        <v>1609</v>
      </c>
      <c r="O4610" s="1" t="s">
        <v>21320</v>
      </c>
      <c r="P4610" s="1">
        <f>MATCH(spotify_data[[#This Row],[album_id]],spotify_data[album_id],0)</f>
        <v>4609</v>
      </c>
      <c r="Q4610" s="1" t="s">
        <v>21321</v>
      </c>
      <c r="R4610" s="2">
        <v>38665</v>
      </c>
      <c r="S4610" s="7">
        <f ca="1">+TODAY()-spotify_data[[#This Row],[Fecha lanzamiento Album]]</f>
        <v>7366</v>
      </c>
      <c r="T4610" s="7">
        <f ca="1">+spotify_data[[#This Row],[Antigüedad Album Dias]]/60</f>
        <v>122.76666666666667</v>
      </c>
      <c r="U4610" s="8">
        <f ca="1">spotify_data[[#This Row],[Antigüedad Album Meses]]/12</f>
        <v>10.230555555555556</v>
      </c>
      <c r="V4610">
        <v>24</v>
      </c>
      <c r="W4610" s="1" t="s">
        <v>1932</v>
      </c>
      <c r="X4610" s="1" t="str">
        <f>+IF(spotify_data[[#This Row],[album_type]]="album","Album",IF(spotify_data[[#This Row],[album_type]]="single","Single","Compilation"))</f>
        <v>Compilation</v>
      </c>
      <c r="Y4610">
        <v>29</v>
      </c>
    </row>
    <row r="4611" spans="1:25" x14ac:dyDescent="0.3">
      <c r="A4611" s="1" t="s">
        <v>21587</v>
      </c>
      <c r="B4611" s="1">
        <v>5442</v>
      </c>
      <c r="C4611" s="1" t="s">
        <v>21584</v>
      </c>
      <c r="D4611">
        <v>3</v>
      </c>
      <c r="E4611">
        <v>56</v>
      </c>
      <c r="F4611" s="10">
        <f>spotify_data[[#This Row],[track_popularity]]/100</f>
        <v>0.56000000000000005</v>
      </c>
      <c r="G4611" s="9" t="b">
        <v>1</v>
      </c>
      <c r="H4611" s="1">
        <f>+IF(spotify_data[[#This Row],[explicit]]=FALSE,0,1)</f>
        <v>1</v>
      </c>
      <c r="I4611" s="1" t="s">
        <v>12996</v>
      </c>
      <c r="J4611" s="7">
        <f>MATCH(spotify_data[[#This Row],[artist_name]],spotify_data[artist_name],0)</f>
        <v>575</v>
      </c>
      <c r="K4611">
        <v>80</v>
      </c>
      <c r="L4611" s="10">
        <f>spotify_data[[#This Row],[artist_popularity]]/100</f>
        <v>0.8</v>
      </c>
      <c r="M4611">
        <v>17327094</v>
      </c>
      <c r="N4611" s="1" t="s">
        <v>12997</v>
      </c>
      <c r="O4611" s="1" t="s">
        <v>21588</v>
      </c>
      <c r="P4611" s="1">
        <f>MATCH(spotify_data[[#This Row],[album_id]],spotify_data[album_id],0)</f>
        <v>4610</v>
      </c>
      <c r="Q4611" s="1" t="s">
        <v>21589</v>
      </c>
      <c r="R4611" s="2">
        <v>38251</v>
      </c>
      <c r="S4611" s="7">
        <f ca="1">+TODAY()-spotify_data[[#This Row],[Fecha lanzamiento Album]]</f>
        <v>7780</v>
      </c>
      <c r="T4611" s="7">
        <f ca="1">+spotify_data[[#This Row],[Antigüedad Album Dias]]/60</f>
        <v>129.66666666666666</v>
      </c>
      <c r="U4611" s="8">
        <f ca="1">spotify_data[[#This Row],[Antigüedad Album Meses]]/12</f>
        <v>10.805555555555555</v>
      </c>
      <c r="V4611">
        <v>12</v>
      </c>
      <c r="W4611" s="1" t="s">
        <v>20</v>
      </c>
      <c r="X4611" s="1" t="str">
        <f>+IF(spotify_data[[#This Row],[album_type]]="album","Album",IF(spotify_data[[#This Row],[album_type]]="single","Single","Compilation"))</f>
        <v>Album</v>
      </c>
      <c r="Y4611">
        <v>822</v>
      </c>
    </row>
    <row r="4612" spans="1:25" x14ac:dyDescent="0.3">
      <c r="A4612" s="1" t="s">
        <v>21797</v>
      </c>
      <c r="B4612" s="1">
        <v>611</v>
      </c>
      <c r="C4612" s="1" t="s">
        <v>21798</v>
      </c>
      <c r="D4612">
        <v>2</v>
      </c>
      <c r="E4612">
        <v>56</v>
      </c>
      <c r="F4612" s="10">
        <f>spotify_data[[#This Row],[track_popularity]]/100</f>
        <v>0.56000000000000005</v>
      </c>
      <c r="G4612" s="9" t="b">
        <v>1</v>
      </c>
      <c r="H4612" s="1">
        <f>+IF(spotify_data[[#This Row],[explicit]]=FALSE,0,1)</f>
        <v>1</v>
      </c>
      <c r="I4612" s="1" t="s">
        <v>21799</v>
      </c>
      <c r="J4612" s="7">
        <f>MATCH(spotify_data[[#This Row],[artist_name]],spotify_data[artist_name],0)</f>
        <v>4611</v>
      </c>
      <c r="K4612">
        <v>47</v>
      </c>
      <c r="L4612" s="10">
        <f>spotify_data[[#This Row],[artist_popularity]]/100</f>
        <v>0.47</v>
      </c>
      <c r="M4612">
        <v>634747</v>
      </c>
      <c r="N4612" s="1" t="s">
        <v>21800</v>
      </c>
      <c r="O4612" s="1" t="s">
        <v>21801</v>
      </c>
      <c r="P4612" s="1">
        <f>MATCH(spotify_data[[#This Row],[album_id]],spotify_data[album_id],0)</f>
        <v>4611</v>
      </c>
      <c r="Q4612" s="1" t="s">
        <v>21802</v>
      </c>
      <c r="R4612" s="2">
        <v>37827</v>
      </c>
      <c r="S4612" s="7">
        <f ca="1">+TODAY()-spotify_data[[#This Row],[Fecha lanzamiento Album]]</f>
        <v>8204</v>
      </c>
      <c r="T4612" s="7">
        <f ca="1">+spotify_data[[#This Row],[Antigüedad Album Dias]]/60</f>
        <v>136.73333333333332</v>
      </c>
      <c r="U4612" s="8">
        <f ca="1">spotify_data[[#This Row],[Antigüedad Album Meses]]/12</f>
        <v>11.394444444444444</v>
      </c>
      <c r="V4612">
        <v>16</v>
      </c>
      <c r="W4612" s="1" t="s">
        <v>20</v>
      </c>
      <c r="X4612" s="1" t="str">
        <f>+IF(spotify_data[[#This Row],[album_type]]="album","Album",IF(spotify_data[[#This Row],[album_type]]="single","Single","Compilation"))</f>
        <v>Album</v>
      </c>
      <c r="Y4612">
        <v>497</v>
      </c>
    </row>
    <row r="4613" spans="1:25" x14ac:dyDescent="0.3">
      <c r="A4613" s="1" t="s">
        <v>21958</v>
      </c>
      <c r="B4613" s="1">
        <v>3067</v>
      </c>
      <c r="C4613" s="1" t="s">
        <v>21959</v>
      </c>
      <c r="D4613">
        <v>5</v>
      </c>
      <c r="E4613">
        <v>56</v>
      </c>
      <c r="F4613" s="10">
        <f>spotify_data[[#This Row],[track_popularity]]/100</f>
        <v>0.56000000000000005</v>
      </c>
      <c r="G4613" s="9" t="b">
        <v>1</v>
      </c>
      <c r="H4613" s="1">
        <f>+IF(spotify_data[[#This Row],[explicit]]=FALSE,0,1)</f>
        <v>1</v>
      </c>
      <c r="I4613" s="1" t="s">
        <v>21960</v>
      </c>
      <c r="J4613" s="7">
        <f>MATCH(spotify_data[[#This Row],[artist_name]],spotify_data[artist_name],0)</f>
        <v>2364</v>
      </c>
      <c r="K4613">
        <v>69</v>
      </c>
      <c r="L4613" s="10">
        <f>spotify_data[[#This Row],[artist_popularity]]/100</f>
        <v>0.69</v>
      </c>
      <c r="M4613">
        <v>5927812</v>
      </c>
      <c r="N4613" s="1" t="s">
        <v>21961</v>
      </c>
      <c r="O4613" s="1" t="s">
        <v>21962</v>
      </c>
      <c r="P4613" s="1">
        <f>MATCH(spotify_data[[#This Row],[album_id]],spotify_data[album_id],0)</f>
        <v>4612</v>
      </c>
      <c r="Q4613" s="1" t="s">
        <v>21963</v>
      </c>
      <c r="R4613" s="2">
        <v>37622</v>
      </c>
      <c r="S4613" s="7">
        <f ca="1">+TODAY()-spotify_data[[#This Row],[Fecha lanzamiento Album]]</f>
        <v>8409</v>
      </c>
      <c r="T4613" s="7">
        <f ca="1">+spotify_data[[#This Row],[Antigüedad Album Dias]]/60</f>
        <v>140.15</v>
      </c>
      <c r="U4613" s="8">
        <f ca="1">spotify_data[[#This Row],[Antigüedad Album Meses]]/12</f>
        <v>11.679166666666667</v>
      </c>
      <c r="V4613">
        <v>23</v>
      </c>
      <c r="W4613" s="1" t="s">
        <v>20</v>
      </c>
      <c r="X4613" s="1" t="str">
        <f>+IF(spotify_data[[#This Row],[album_type]]="album","Album",IF(spotify_data[[#This Row],[album_type]]="single","Single","Compilation"))</f>
        <v>Album</v>
      </c>
      <c r="Y4613">
        <v>436</v>
      </c>
    </row>
    <row r="4614" spans="1:25" x14ac:dyDescent="0.3">
      <c r="A4614" s="1" t="s">
        <v>21985</v>
      </c>
      <c r="B4614" s="1">
        <v>2252</v>
      </c>
      <c r="C4614" s="1" t="s">
        <v>21986</v>
      </c>
      <c r="D4614">
        <v>18</v>
      </c>
      <c r="E4614">
        <v>56</v>
      </c>
      <c r="F4614" s="10">
        <f>spotify_data[[#This Row],[track_popularity]]/100</f>
        <v>0.56000000000000005</v>
      </c>
      <c r="G4614" s="9" t="b">
        <v>1</v>
      </c>
      <c r="H4614" s="1">
        <f>+IF(spotify_data[[#This Row],[explicit]]=FALSE,0,1)</f>
        <v>1</v>
      </c>
      <c r="I4614" s="1" t="s">
        <v>21987</v>
      </c>
      <c r="J4614" s="7">
        <f>MATCH(spotify_data[[#This Row],[artist_name]],spotify_data[artist_name],0)</f>
        <v>4613</v>
      </c>
      <c r="K4614">
        <v>61</v>
      </c>
      <c r="L4614" s="10">
        <f>spotify_data[[#This Row],[artist_popularity]]/100</f>
        <v>0.61</v>
      </c>
      <c r="M4614">
        <v>2723614</v>
      </c>
      <c r="N4614" s="1" t="s">
        <v>21988</v>
      </c>
      <c r="O4614" s="1" t="s">
        <v>21989</v>
      </c>
      <c r="P4614" s="1">
        <f>MATCH(spotify_data[[#This Row],[album_id]],spotify_data[album_id],0)</f>
        <v>4613</v>
      </c>
      <c r="Q4614" s="1" t="s">
        <v>21990</v>
      </c>
      <c r="R4614" s="2">
        <v>37622</v>
      </c>
      <c r="S4614" s="7">
        <f ca="1">+TODAY()-spotify_data[[#This Row],[Fecha lanzamiento Album]]</f>
        <v>8409</v>
      </c>
      <c r="T4614" s="7">
        <f ca="1">+spotify_data[[#This Row],[Antigüedad Album Dias]]/60</f>
        <v>140.15</v>
      </c>
      <c r="U4614" s="8">
        <f ca="1">spotify_data[[#This Row],[Antigüedad Album Meses]]/12</f>
        <v>11.679166666666667</v>
      </c>
      <c r="V4614">
        <v>19</v>
      </c>
      <c r="W4614" s="1" t="s">
        <v>20</v>
      </c>
      <c r="X4614" s="1" t="str">
        <f>+IF(spotify_data[[#This Row],[album_type]]="album","Album",IF(spotify_data[[#This Row],[album_type]]="single","Single","Compilation"))</f>
        <v>Album</v>
      </c>
      <c r="Y4614">
        <v>397</v>
      </c>
    </row>
    <row r="4615" spans="1:25" x14ac:dyDescent="0.3">
      <c r="A4615" s="1" t="s">
        <v>22002</v>
      </c>
      <c r="B4615" s="1">
        <v>28</v>
      </c>
      <c r="C4615" s="1" t="s">
        <v>22003</v>
      </c>
      <c r="D4615">
        <v>3</v>
      </c>
      <c r="E4615">
        <v>56</v>
      </c>
      <c r="F4615" s="10">
        <f>spotify_data[[#This Row],[track_popularity]]/100</f>
        <v>0.56000000000000005</v>
      </c>
      <c r="G4615" s="9" t="b">
        <v>1</v>
      </c>
      <c r="H4615" s="1">
        <f>+IF(spotify_data[[#This Row],[explicit]]=FALSE,0,1)</f>
        <v>1</v>
      </c>
      <c r="I4615" s="1" t="s">
        <v>2104</v>
      </c>
      <c r="J4615" s="7">
        <f>MATCH(spotify_data[[#This Row],[artist_name]],spotify_data[artist_name],0)</f>
        <v>2180</v>
      </c>
      <c r="K4615">
        <v>71</v>
      </c>
      <c r="L4615" s="10">
        <f>spotify_data[[#This Row],[artist_popularity]]/100</f>
        <v>0.71</v>
      </c>
      <c r="M4615">
        <v>4971141</v>
      </c>
      <c r="N4615" s="1" t="s">
        <v>2105</v>
      </c>
      <c r="O4615" s="1" t="s">
        <v>21966</v>
      </c>
      <c r="P4615" s="1">
        <f>MATCH(spotify_data[[#This Row],[album_id]],spotify_data[album_id],0)</f>
        <v>4614</v>
      </c>
      <c r="Q4615" s="1" t="s">
        <v>21967</v>
      </c>
      <c r="R4615" s="2">
        <v>37622</v>
      </c>
      <c r="S4615" s="7">
        <f ca="1">+TODAY()-spotify_data[[#This Row],[Fecha lanzamiento Album]]</f>
        <v>8409</v>
      </c>
      <c r="T4615" s="7">
        <f ca="1">+spotify_data[[#This Row],[Antigüedad Album Dias]]/60</f>
        <v>140.15</v>
      </c>
      <c r="U4615" s="8">
        <f ca="1">spotify_data[[#This Row],[Antigüedad Album Meses]]/12</f>
        <v>11.679166666666667</v>
      </c>
      <c r="V4615">
        <v>16</v>
      </c>
      <c r="W4615" s="1" t="s">
        <v>20</v>
      </c>
      <c r="X4615" s="1" t="str">
        <f>+IF(spotify_data[[#This Row],[album_type]]="album","Album",IF(spotify_data[[#This Row],[album_type]]="single","Single","Compilation"))</f>
        <v>Album</v>
      </c>
      <c r="Y4615">
        <v>342</v>
      </c>
    </row>
    <row r="4616" spans="1:25" x14ac:dyDescent="0.3">
      <c r="A4616" s="1" t="s">
        <v>22247</v>
      </c>
      <c r="B4616" s="1"/>
      <c r="C4616" s="1" t="s">
        <v>22248</v>
      </c>
      <c r="D4616">
        <v>18</v>
      </c>
      <c r="E4616">
        <v>56</v>
      </c>
      <c r="F4616" s="10">
        <f>spotify_data[[#This Row],[track_popularity]]/100</f>
        <v>0.56000000000000005</v>
      </c>
      <c r="G4616" s="9" t="b">
        <v>0</v>
      </c>
      <c r="H4616" s="1">
        <f>+IF(spotify_data[[#This Row],[explicit]]=FALSE,0,1)</f>
        <v>0</v>
      </c>
      <c r="I4616" s="1" t="s">
        <v>22249</v>
      </c>
      <c r="J4616" s="7">
        <f>MATCH(spotify_data[[#This Row],[artist_name]],spotify_data[artist_name],0)</f>
        <v>4615</v>
      </c>
      <c r="K4616">
        <v>72</v>
      </c>
      <c r="L4616" s="10">
        <f>spotify_data[[#This Row],[artist_popularity]]/100</f>
        <v>0.72</v>
      </c>
      <c r="M4616">
        <v>2585958</v>
      </c>
      <c r="N4616" s="1" t="s">
        <v>22250</v>
      </c>
      <c r="O4616" s="1" t="s">
        <v>22251</v>
      </c>
      <c r="P4616" s="1">
        <f>MATCH(spotify_data[[#This Row],[album_id]],spotify_data[album_id],0)</f>
        <v>3238</v>
      </c>
      <c r="Q4616" s="1" t="s">
        <v>22252</v>
      </c>
      <c r="R4616" s="2">
        <v>37214</v>
      </c>
      <c r="S4616" s="7">
        <f ca="1">+TODAY()-spotify_data[[#This Row],[Fecha lanzamiento Album]]</f>
        <v>8817</v>
      </c>
      <c r="T4616" s="7">
        <f ca="1">+spotify_data[[#This Row],[Antigüedad Album Dias]]/60</f>
        <v>146.94999999999999</v>
      </c>
      <c r="U4616" s="8">
        <f ca="1">spotify_data[[#This Row],[Antigüedad Album Meses]]/12</f>
        <v>12.245833333333332</v>
      </c>
      <c r="V4616">
        <v>18</v>
      </c>
      <c r="W4616" s="1" t="s">
        <v>1932</v>
      </c>
      <c r="X4616" s="1" t="str">
        <f>+IF(spotify_data[[#This Row],[album_type]]="album","Album",IF(spotify_data[[#This Row],[album_type]]="single","Single","Compilation"))</f>
        <v>Compilation</v>
      </c>
      <c r="Y4616">
        <v>429</v>
      </c>
    </row>
    <row r="4617" spans="1:25" x14ac:dyDescent="0.3">
      <c r="A4617" s="1" t="s">
        <v>22534</v>
      </c>
      <c r="B4617" s="1"/>
      <c r="C4617" s="1" t="s">
        <v>22523</v>
      </c>
      <c r="D4617">
        <v>2</v>
      </c>
      <c r="E4617">
        <v>56</v>
      </c>
      <c r="F4617" s="10">
        <f>spotify_data[[#This Row],[track_popularity]]/100</f>
        <v>0.56000000000000005</v>
      </c>
      <c r="G4617" s="9" t="b">
        <v>0</v>
      </c>
      <c r="H4617" s="1">
        <f>+IF(spotify_data[[#This Row],[explicit]]=FALSE,0,1)</f>
        <v>0</v>
      </c>
      <c r="I4617" s="1" t="s">
        <v>20647</v>
      </c>
      <c r="J4617" s="7">
        <f>MATCH(spotify_data[[#This Row],[artist_name]],spotify_data[artist_name],0)</f>
        <v>79</v>
      </c>
      <c r="K4617">
        <v>85</v>
      </c>
      <c r="L4617" s="10">
        <f>spotify_data[[#This Row],[artist_popularity]]/100</f>
        <v>0.85</v>
      </c>
      <c r="M4617">
        <v>13822540</v>
      </c>
      <c r="N4617" s="1" t="s">
        <v>20648</v>
      </c>
      <c r="O4617" s="1" t="s">
        <v>22522</v>
      </c>
      <c r="P4617" s="1">
        <f>MATCH(spotify_data[[#This Row],[album_id]],spotify_data[album_id],0)</f>
        <v>1486</v>
      </c>
      <c r="Q4617" s="1" t="s">
        <v>22523</v>
      </c>
      <c r="R4617" s="2">
        <v>36801</v>
      </c>
      <c r="S4617" s="7">
        <f ca="1">+TODAY()-spotify_data[[#This Row],[Fecha lanzamiento Album]]</f>
        <v>9230</v>
      </c>
      <c r="T4617" s="7">
        <f ca="1">+spotify_data[[#This Row],[Antigüedad Album Dias]]/60</f>
        <v>153.83333333333334</v>
      </c>
      <c r="U4617" s="8">
        <f ca="1">spotify_data[[#This Row],[Antigüedad Album Meses]]/12</f>
        <v>12.819444444444445</v>
      </c>
      <c r="V4617">
        <v>11</v>
      </c>
      <c r="W4617" s="1" t="s">
        <v>20</v>
      </c>
      <c r="X4617" s="1" t="str">
        <f>+IF(spotify_data[[#This Row],[album_type]]="album","Album",IF(spotify_data[[#This Row],[album_type]]="single","Single","Compilation"))</f>
        <v>Album</v>
      </c>
      <c r="Y4617">
        <v>474</v>
      </c>
    </row>
    <row r="4618" spans="1:25" x14ac:dyDescent="0.3">
      <c r="A4618" s="1" t="s">
        <v>23199</v>
      </c>
      <c r="B4618" s="1"/>
      <c r="C4618" s="1" t="s">
        <v>23200</v>
      </c>
      <c r="D4618">
        <v>15</v>
      </c>
      <c r="E4618">
        <v>56</v>
      </c>
      <c r="F4618" s="10">
        <f>spotify_data[[#This Row],[track_popularity]]/100</f>
        <v>0.56000000000000005</v>
      </c>
      <c r="G4618" s="9" t="b">
        <v>1</v>
      </c>
      <c r="H4618" s="1">
        <f>+IF(spotify_data[[#This Row],[explicit]]=FALSE,0,1)</f>
        <v>1</v>
      </c>
      <c r="I4618" s="1" t="s">
        <v>23201</v>
      </c>
      <c r="J4618" s="7">
        <f>MATCH(spotify_data[[#This Row],[artist_name]],spotify_data[artist_name],0)</f>
        <v>4617</v>
      </c>
      <c r="K4618">
        <v>61</v>
      </c>
      <c r="L4618" s="10">
        <f>spotify_data[[#This Row],[artist_popularity]]/100</f>
        <v>0.61</v>
      </c>
      <c r="M4618">
        <v>665179</v>
      </c>
      <c r="N4618" s="1" t="s">
        <v>23202</v>
      </c>
      <c r="O4618" s="1" t="s">
        <v>23203</v>
      </c>
      <c r="P4618" s="1">
        <f>MATCH(spotify_data[[#This Row],[album_id]],spotify_data[album_id],0)</f>
        <v>4617</v>
      </c>
      <c r="Q4618" s="1" t="s">
        <v>23204</v>
      </c>
      <c r="R4618" s="2">
        <v>34880</v>
      </c>
      <c r="S4618" s="7">
        <f ca="1">+TODAY()-spotify_data[[#This Row],[Fecha lanzamiento Album]]</f>
        <v>11151</v>
      </c>
      <c r="T4618" s="7">
        <f ca="1">+spotify_data[[#This Row],[Antigüedad Album Dias]]/60</f>
        <v>185.85</v>
      </c>
      <c r="U4618" s="8">
        <f ca="1">spotify_data[[#This Row],[Antigüedad Album Meses]]/12</f>
        <v>15.487499999999999</v>
      </c>
      <c r="V4618">
        <v>18</v>
      </c>
      <c r="W4618" s="1" t="s">
        <v>20</v>
      </c>
      <c r="X4618" s="1" t="str">
        <f>+IF(spotify_data[[#This Row],[album_type]]="album","Album",IF(spotify_data[[#This Row],[album_type]]="single","Single","Compilation"))</f>
        <v>Album</v>
      </c>
      <c r="Y4618">
        <v>422</v>
      </c>
    </row>
    <row r="4619" spans="1:25" x14ac:dyDescent="0.3">
      <c r="A4619" s="1" t="s">
        <v>23254</v>
      </c>
      <c r="B4619" s="1"/>
      <c r="C4619" s="1" t="s">
        <v>23255</v>
      </c>
      <c r="D4619">
        <v>7</v>
      </c>
      <c r="E4619">
        <v>56</v>
      </c>
      <c r="F4619" s="10">
        <f>spotify_data[[#This Row],[track_popularity]]/100</f>
        <v>0.56000000000000005</v>
      </c>
      <c r="G4619" s="9" t="b">
        <v>0</v>
      </c>
      <c r="H4619" s="1">
        <f>+IF(spotify_data[[#This Row],[explicit]]=FALSE,0,1)</f>
        <v>0</v>
      </c>
      <c r="I4619" s="1" t="s">
        <v>7647</v>
      </c>
      <c r="J4619" s="7">
        <f>MATCH(spotify_data[[#This Row],[artist_name]],spotify_data[artist_name],0)</f>
        <v>289</v>
      </c>
      <c r="K4619">
        <v>81</v>
      </c>
      <c r="L4619" s="10">
        <f>spotify_data[[#This Row],[artist_popularity]]/100</f>
        <v>0.81</v>
      </c>
      <c r="M4619">
        <v>23391272</v>
      </c>
      <c r="N4619" s="1" t="s">
        <v>7648</v>
      </c>
      <c r="O4619" s="1" t="s">
        <v>23256</v>
      </c>
      <c r="P4619" s="1">
        <f>MATCH(spotify_data[[#This Row],[album_id]],spotify_data[album_id],0)</f>
        <v>2907</v>
      </c>
      <c r="Q4619" s="1" t="s">
        <v>23257</v>
      </c>
      <c r="R4619" s="2">
        <v>34639</v>
      </c>
      <c r="S4619" s="7">
        <f ca="1">+TODAY()-spotify_data[[#This Row],[Fecha lanzamiento Album]]</f>
        <v>11392</v>
      </c>
      <c r="T4619" s="7">
        <f ca="1">+spotify_data[[#This Row],[Antigüedad Album Dias]]/60</f>
        <v>189.86666666666667</v>
      </c>
      <c r="U4619" s="8">
        <f ca="1">spotify_data[[#This Row],[Antigüedad Album Meses]]/12</f>
        <v>15.822222222222223</v>
      </c>
      <c r="V4619">
        <v>14</v>
      </c>
      <c r="W4619" s="1" t="s">
        <v>20</v>
      </c>
      <c r="X4619" s="1" t="str">
        <f>+IF(spotify_data[[#This Row],[album_type]]="album","Album",IF(spotify_data[[#This Row],[album_type]]="single","Single","Compilation"))</f>
        <v>Album</v>
      </c>
      <c r="Y4619">
        <v>327</v>
      </c>
    </row>
    <row r="4620" spans="1:25" x14ac:dyDescent="0.3">
      <c r="A4620" s="1" t="s">
        <v>23262</v>
      </c>
      <c r="B4620" s="1"/>
      <c r="C4620" s="1" t="s">
        <v>23263</v>
      </c>
      <c r="D4620">
        <v>6</v>
      </c>
      <c r="E4620">
        <v>56</v>
      </c>
      <c r="F4620" s="10">
        <f>spotify_data[[#This Row],[track_popularity]]/100</f>
        <v>0.56000000000000005</v>
      </c>
      <c r="G4620" s="9" t="b">
        <v>0</v>
      </c>
      <c r="H4620" s="1">
        <f>+IF(spotify_data[[#This Row],[explicit]]=FALSE,0,1)</f>
        <v>0</v>
      </c>
      <c r="I4620" s="1" t="s">
        <v>7647</v>
      </c>
      <c r="J4620" s="7">
        <f>MATCH(spotify_data[[#This Row],[artist_name]],spotify_data[artist_name],0)</f>
        <v>289</v>
      </c>
      <c r="K4620">
        <v>81</v>
      </c>
      <c r="L4620" s="10">
        <f>spotify_data[[#This Row],[artist_popularity]]/100</f>
        <v>0.81</v>
      </c>
      <c r="M4620">
        <v>23398010</v>
      </c>
      <c r="N4620" s="1" t="s">
        <v>7648</v>
      </c>
      <c r="O4620" s="1" t="s">
        <v>23256</v>
      </c>
      <c r="P4620" s="1">
        <f>MATCH(spotify_data[[#This Row],[album_id]],spotify_data[album_id],0)</f>
        <v>2907</v>
      </c>
      <c r="Q4620" s="1" t="s">
        <v>23257</v>
      </c>
      <c r="R4620" s="2">
        <v>34639</v>
      </c>
      <c r="S4620" s="7">
        <f ca="1">+TODAY()-spotify_data[[#This Row],[Fecha lanzamiento Album]]</f>
        <v>11392</v>
      </c>
      <c r="T4620" s="7">
        <f ca="1">+spotify_data[[#This Row],[Antigüedad Album Dias]]/60</f>
        <v>189.86666666666667</v>
      </c>
      <c r="U4620" s="8">
        <f ca="1">spotify_data[[#This Row],[Antigüedad Album Meses]]/12</f>
        <v>15.822222222222223</v>
      </c>
      <c r="V4620">
        <v>14</v>
      </c>
      <c r="W4620" s="1" t="s">
        <v>20</v>
      </c>
      <c r="X4620" s="1" t="str">
        <f>+IF(spotify_data[[#This Row],[album_type]]="album","Album",IF(spotify_data[[#This Row],[album_type]]="single","Single","Compilation"))</f>
        <v>Album</v>
      </c>
      <c r="Y4620">
        <v>288</v>
      </c>
    </row>
    <row r="4621" spans="1:25" x14ac:dyDescent="0.3">
      <c r="A4621" s="1" t="s">
        <v>23428</v>
      </c>
      <c r="B4621" s="1"/>
      <c r="C4621" s="1" t="s">
        <v>23429</v>
      </c>
      <c r="D4621">
        <v>4</v>
      </c>
      <c r="E4621">
        <v>56</v>
      </c>
      <c r="F4621" s="10">
        <f>spotify_data[[#This Row],[track_popularity]]/100</f>
        <v>0.56000000000000005</v>
      </c>
      <c r="G4621" s="9" t="b">
        <v>0</v>
      </c>
      <c r="H4621" s="1">
        <f>+IF(spotify_data[[#This Row],[explicit]]=FALSE,0,1)</f>
        <v>0</v>
      </c>
      <c r="I4621" s="1" t="s">
        <v>7647</v>
      </c>
      <c r="J4621" s="7">
        <f>MATCH(spotify_data[[#This Row],[artist_name]],spotify_data[artist_name],0)</f>
        <v>289</v>
      </c>
      <c r="K4621">
        <v>81</v>
      </c>
      <c r="L4621" s="10">
        <f>spotify_data[[#This Row],[artist_popularity]]/100</f>
        <v>0.81</v>
      </c>
      <c r="M4621">
        <v>23391272</v>
      </c>
      <c r="N4621" s="1" t="s">
        <v>7648</v>
      </c>
      <c r="O4621" s="1" t="s">
        <v>23430</v>
      </c>
      <c r="P4621" s="1">
        <f>MATCH(spotify_data[[#This Row],[album_id]],spotify_data[album_id],0)</f>
        <v>3915</v>
      </c>
      <c r="Q4621" s="1" t="s">
        <v>23431</v>
      </c>
      <c r="R4621" s="2">
        <v>34233</v>
      </c>
      <c r="S4621" s="7">
        <f ca="1">+TODAY()-spotify_data[[#This Row],[Fecha lanzamiento Album]]</f>
        <v>11798</v>
      </c>
      <c r="T4621" s="7">
        <f ca="1">+spotify_data[[#This Row],[Antigüedad Album Dias]]/60</f>
        <v>196.63333333333333</v>
      </c>
      <c r="U4621" s="8">
        <f ca="1">spotify_data[[#This Row],[Antigüedad Album Meses]]/12</f>
        <v>16.386111111111109</v>
      </c>
      <c r="V4621">
        <v>12</v>
      </c>
      <c r="W4621" s="1" t="s">
        <v>20</v>
      </c>
      <c r="X4621" s="1" t="str">
        <f>+IF(spotify_data[[#This Row],[album_type]]="album","Album",IF(spotify_data[[#This Row],[album_type]]="single","Single","Compilation"))</f>
        <v>Album</v>
      </c>
      <c r="Y4621">
        <v>283</v>
      </c>
    </row>
    <row r="4622" spans="1:25" x14ac:dyDescent="0.3">
      <c r="A4622" s="1" t="s">
        <v>23481</v>
      </c>
      <c r="B4622" s="1"/>
      <c r="C4622" s="1" t="s">
        <v>23482</v>
      </c>
      <c r="D4622">
        <v>6</v>
      </c>
      <c r="E4622">
        <v>56</v>
      </c>
      <c r="F4622" s="10">
        <f>spotify_data[[#This Row],[track_popularity]]/100</f>
        <v>0.56000000000000005</v>
      </c>
      <c r="G4622" s="9" t="b">
        <v>0</v>
      </c>
      <c r="H4622" s="1">
        <f>+IF(spotify_data[[#This Row],[explicit]]=FALSE,0,1)</f>
        <v>0</v>
      </c>
      <c r="I4622" s="1" t="s">
        <v>23464</v>
      </c>
      <c r="J4622" s="7">
        <f>MATCH(spotify_data[[#This Row],[artist_name]],spotify_data[artist_name],0)</f>
        <v>1157</v>
      </c>
      <c r="K4622">
        <v>71</v>
      </c>
      <c r="L4622" s="10">
        <f>spotify_data[[#This Row],[artist_popularity]]/100</f>
        <v>0.71</v>
      </c>
      <c r="M4622">
        <v>3857056</v>
      </c>
      <c r="N4622" s="1" t="s">
        <v>21063</v>
      </c>
      <c r="O4622" s="1" t="s">
        <v>23465</v>
      </c>
      <c r="P4622" s="1">
        <f>MATCH(spotify_data[[#This Row],[album_id]],spotify_data[album_id],0)</f>
        <v>1157</v>
      </c>
      <c r="Q4622" s="1" t="s">
        <v>23466</v>
      </c>
      <c r="R4622" s="2">
        <v>34029</v>
      </c>
      <c r="S4622" s="7">
        <f ca="1">+TODAY()-spotify_data[[#This Row],[Fecha lanzamiento Album]]</f>
        <v>12002</v>
      </c>
      <c r="T4622" s="7">
        <f ca="1">+spotify_data[[#This Row],[Antigüedad Album Dias]]/60</f>
        <v>200.03333333333333</v>
      </c>
      <c r="U4622" s="8">
        <f ca="1">spotify_data[[#This Row],[Antigüedad Album Meses]]/12</f>
        <v>16.669444444444444</v>
      </c>
      <c r="V4622">
        <v>12</v>
      </c>
      <c r="W4622" s="1" t="s">
        <v>20</v>
      </c>
      <c r="X4622" s="1" t="str">
        <f>+IF(spotify_data[[#This Row],[album_type]]="album","Album",IF(spotify_data[[#This Row],[album_type]]="single","Single","Compilation"))</f>
        <v>Album</v>
      </c>
      <c r="Y4622">
        <v>463</v>
      </c>
    </row>
    <row r="4623" spans="1:25" x14ac:dyDescent="0.3">
      <c r="A4623" s="1" t="s">
        <v>23508</v>
      </c>
      <c r="B4623" s="1"/>
      <c r="C4623" s="1" t="s">
        <v>23509</v>
      </c>
      <c r="D4623">
        <v>6</v>
      </c>
      <c r="E4623">
        <v>56</v>
      </c>
      <c r="F4623" s="10">
        <f>spotify_data[[#This Row],[track_popularity]]/100</f>
        <v>0.56000000000000005</v>
      </c>
      <c r="G4623" s="9" t="b">
        <v>0</v>
      </c>
      <c r="H4623" s="1">
        <f>+IF(spotify_data[[#This Row],[explicit]]=FALSE,0,1)</f>
        <v>0</v>
      </c>
      <c r="I4623" s="1" t="s">
        <v>20647</v>
      </c>
      <c r="J4623" s="7">
        <f>MATCH(spotify_data[[#This Row],[artist_name]],spotify_data[artist_name],0)</f>
        <v>79</v>
      </c>
      <c r="K4623">
        <v>85</v>
      </c>
      <c r="L4623" s="10">
        <f>spotify_data[[#This Row],[artist_popularity]]/100</f>
        <v>0.85</v>
      </c>
      <c r="M4623">
        <v>13839280</v>
      </c>
      <c r="N4623" s="1" t="s">
        <v>20648</v>
      </c>
      <c r="O4623" s="1" t="s">
        <v>23496</v>
      </c>
      <c r="P4623" s="1">
        <f>MATCH(spotify_data[[#This Row],[album_id]],spotify_data[album_id],0)</f>
        <v>3409</v>
      </c>
      <c r="Q4623" s="1" t="s">
        <v>23497</v>
      </c>
      <c r="R4623" s="2">
        <v>34022</v>
      </c>
      <c r="S4623" s="7">
        <f ca="1">+TODAY()-spotify_data[[#This Row],[Fecha lanzamiento Album]]</f>
        <v>12009</v>
      </c>
      <c r="T4623" s="7">
        <f ca="1">+spotify_data[[#This Row],[Antigüedad Album Dias]]/60</f>
        <v>200.15</v>
      </c>
      <c r="U4623" s="8">
        <f ca="1">spotify_data[[#This Row],[Antigüedad Album Meses]]/12</f>
        <v>16.679166666666667</v>
      </c>
      <c r="V4623">
        <v>12</v>
      </c>
      <c r="W4623" s="1" t="s">
        <v>20</v>
      </c>
      <c r="X4623" s="1" t="str">
        <f>+IF(spotify_data[[#This Row],[album_type]]="album","Album",IF(spotify_data[[#This Row],[album_type]]="single","Single","Compilation"))</f>
        <v>Album</v>
      </c>
      <c r="Y4623">
        <v>363</v>
      </c>
    </row>
    <row r="4624" spans="1:25" x14ac:dyDescent="0.3">
      <c r="A4624" s="1" t="s">
        <v>23778</v>
      </c>
      <c r="B4624" s="1"/>
      <c r="C4624" s="1" t="s">
        <v>23779</v>
      </c>
      <c r="D4624">
        <v>7</v>
      </c>
      <c r="E4624">
        <v>56</v>
      </c>
      <c r="F4624" s="10">
        <f>spotify_data[[#This Row],[track_popularity]]/100</f>
        <v>0.56000000000000005</v>
      </c>
      <c r="G4624" s="9" t="b">
        <v>0</v>
      </c>
      <c r="H4624" s="1">
        <f>+IF(spotify_data[[#This Row],[explicit]]=FALSE,0,1)</f>
        <v>0</v>
      </c>
      <c r="I4624" s="1" t="s">
        <v>23780</v>
      </c>
      <c r="J4624" s="7">
        <f>MATCH(spotify_data[[#This Row],[artist_name]],spotify_data[artist_name],0)</f>
        <v>4623</v>
      </c>
      <c r="K4624">
        <v>54</v>
      </c>
      <c r="L4624" s="10">
        <f>spotify_data[[#This Row],[artist_popularity]]/100</f>
        <v>0.54</v>
      </c>
      <c r="M4624">
        <v>145189</v>
      </c>
      <c r="N4624" s="1" t="s">
        <v>23</v>
      </c>
      <c r="O4624" s="1" t="s">
        <v>23781</v>
      </c>
      <c r="P4624" s="1">
        <f>MATCH(spotify_data[[#This Row],[album_id]],spotify_data[album_id],0)</f>
        <v>4623</v>
      </c>
      <c r="Q4624" s="1" t="s">
        <v>23782</v>
      </c>
      <c r="R4624" s="2">
        <v>33239</v>
      </c>
      <c r="S4624" s="7">
        <f ca="1">+TODAY()-spotify_data[[#This Row],[Fecha lanzamiento Album]]</f>
        <v>12792</v>
      </c>
      <c r="T4624" s="7">
        <f ca="1">+spotify_data[[#This Row],[Antigüedad Album Dias]]/60</f>
        <v>213.2</v>
      </c>
      <c r="U4624" s="8">
        <f ca="1">spotify_data[[#This Row],[Antigüedad Album Meses]]/12</f>
        <v>17.766666666666666</v>
      </c>
      <c r="V4624">
        <v>12</v>
      </c>
      <c r="W4624" s="1" t="s">
        <v>1932</v>
      </c>
      <c r="X4624" s="1" t="str">
        <f>+IF(spotify_data[[#This Row],[album_type]]="album","Album",IF(spotify_data[[#This Row],[album_type]]="single","Single","Compilation"))</f>
        <v>Compilation</v>
      </c>
      <c r="Y4624">
        <v>264</v>
      </c>
    </row>
    <row r="4625" spans="1:25" x14ac:dyDescent="0.3">
      <c r="A4625" s="1" t="s">
        <v>24086</v>
      </c>
      <c r="B4625" s="1"/>
      <c r="C4625" s="1" t="s">
        <v>24087</v>
      </c>
      <c r="D4625">
        <v>1</v>
      </c>
      <c r="E4625">
        <v>56</v>
      </c>
      <c r="F4625" s="10">
        <f>spotify_data[[#This Row],[track_popularity]]/100</f>
        <v>0.56000000000000005</v>
      </c>
      <c r="G4625" s="9" t="b">
        <v>0</v>
      </c>
      <c r="H4625" s="1">
        <f>+IF(spotify_data[[#This Row],[explicit]]=FALSE,0,1)</f>
        <v>0</v>
      </c>
      <c r="I4625" s="1" t="s">
        <v>24088</v>
      </c>
      <c r="J4625" s="7">
        <f>MATCH(spotify_data[[#This Row],[artist_name]],spotify_data[artist_name],0)</f>
        <v>4624</v>
      </c>
      <c r="K4625">
        <v>50</v>
      </c>
      <c r="L4625" s="10">
        <f>spotify_data[[#This Row],[artist_popularity]]/100</f>
        <v>0.5</v>
      </c>
      <c r="M4625">
        <v>1013720</v>
      </c>
      <c r="N4625" s="1" t="s">
        <v>24089</v>
      </c>
      <c r="O4625" s="1" t="s">
        <v>24090</v>
      </c>
      <c r="P4625" s="1">
        <f>MATCH(spotify_data[[#This Row],[album_id]],spotify_data[album_id],0)</f>
        <v>4624</v>
      </c>
      <c r="Q4625" s="1" t="s">
        <v>24091</v>
      </c>
      <c r="R4625" s="2">
        <v>30682</v>
      </c>
      <c r="S4625" s="7">
        <f ca="1">+TODAY()-spotify_data[[#This Row],[Fecha lanzamiento Album]]</f>
        <v>15349</v>
      </c>
      <c r="T4625" s="7">
        <f ca="1">+spotify_data[[#This Row],[Antigüedad Album Dias]]/60</f>
        <v>255.81666666666666</v>
      </c>
      <c r="U4625" s="8">
        <f ca="1">spotify_data[[#This Row],[Antigüedad Album Meses]]/12</f>
        <v>21.318055555555556</v>
      </c>
      <c r="V4625">
        <v>8</v>
      </c>
      <c r="W4625" s="1" t="s">
        <v>20</v>
      </c>
      <c r="X4625" s="1" t="str">
        <f>+IF(spotify_data[[#This Row],[album_type]]="album","Album",IF(spotify_data[[#This Row],[album_type]]="single","Single","Compilation"))</f>
        <v>Album</v>
      </c>
      <c r="Y4625">
        <v>424</v>
      </c>
    </row>
    <row r="4626" spans="1:25" x14ac:dyDescent="0.3">
      <c r="A4626" s="1" t="s">
        <v>24518</v>
      </c>
      <c r="B4626" s="1"/>
      <c r="C4626" s="1" t="s">
        <v>24519</v>
      </c>
      <c r="D4626">
        <v>10</v>
      </c>
      <c r="E4626">
        <v>56</v>
      </c>
      <c r="F4626" s="10">
        <f>spotify_data[[#This Row],[track_popularity]]/100</f>
        <v>0.56000000000000005</v>
      </c>
      <c r="G4626" s="9" t="b">
        <v>0</v>
      </c>
      <c r="H4626" s="1">
        <f>+IF(spotify_data[[#This Row],[explicit]]=FALSE,0,1)</f>
        <v>0</v>
      </c>
      <c r="I4626" s="1" t="s">
        <v>22722</v>
      </c>
      <c r="J4626" s="7">
        <f>MATCH(spotify_data[[#This Row],[artist_name]],spotify_data[artist_name],0)</f>
        <v>482</v>
      </c>
      <c r="K4626">
        <v>82</v>
      </c>
      <c r="L4626" s="10">
        <f>spotify_data[[#This Row],[artist_popularity]]/100</f>
        <v>0.82</v>
      </c>
      <c r="M4626">
        <v>30718195</v>
      </c>
      <c r="N4626" s="1" t="s">
        <v>22723</v>
      </c>
      <c r="O4626" s="1" t="s">
        <v>24492</v>
      </c>
      <c r="P4626" s="1">
        <f>MATCH(spotify_data[[#This Row],[album_id]],spotify_data[album_id],0)</f>
        <v>482</v>
      </c>
      <c r="Q4626" s="1" t="s">
        <v>24493</v>
      </c>
      <c r="R4626" s="2">
        <v>25472</v>
      </c>
      <c r="S4626" s="7">
        <f ca="1">+TODAY()-spotify_data[[#This Row],[Fecha lanzamiento Album]]</f>
        <v>20559</v>
      </c>
      <c r="T4626" s="7">
        <f ca="1">+spotify_data[[#This Row],[Antigüedad Album Dias]]/60</f>
        <v>342.65</v>
      </c>
      <c r="U4626" s="8">
        <f ca="1">spotify_data[[#This Row],[Antigüedad Album Meses]]/12</f>
        <v>28.554166666666664</v>
      </c>
      <c r="V4626">
        <v>17</v>
      </c>
      <c r="W4626" s="1" t="s">
        <v>20</v>
      </c>
      <c r="X4626" s="1" t="str">
        <f>+IF(spotify_data[[#This Row],[album_type]]="album","Album",IF(spotify_data[[#This Row],[album_type]]="single","Single","Compilation"))</f>
        <v>Album</v>
      </c>
      <c r="Y4626">
        <v>243</v>
      </c>
    </row>
    <row r="4627" spans="1:25" x14ac:dyDescent="0.3">
      <c r="A4627" s="1" t="s">
        <v>24632</v>
      </c>
      <c r="B4627" s="1"/>
      <c r="C4627" s="1" t="s">
        <v>24633</v>
      </c>
      <c r="D4627">
        <v>1</v>
      </c>
      <c r="E4627">
        <v>56</v>
      </c>
      <c r="F4627" s="10">
        <f>spotify_data[[#This Row],[track_popularity]]/100</f>
        <v>0.56000000000000005</v>
      </c>
      <c r="G4627" s="9" t="b">
        <v>0</v>
      </c>
      <c r="H4627" s="1">
        <f>+IF(spotify_data[[#This Row],[explicit]]=FALSE,0,1)</f>
        <v>0</v>
      </c>
      <c r="I4627" s="1" t="s">
        <v>24634</v>
      </c>
      <c r="J4627" s="7">
        <f>MATCH(spotify_data[[#This Row],[artist_name]],spotify_data[artist_name],0)</f>
        <v>4626</v>
      </c>
      <c r="K4627">
        <v>56</v>
      </c>
      <c r="L4627" s="10">
        <f>spotify_data[[#This Row],[artist_popularity]]/100</f>
        <v>0.56000000000000005</v>
      </c>
      <c r="M4627">
        <v>456253</v>
      </c>
      <c r="N4627" s="1" t="s">
        <v>24635</v>
      </c>
      <c r="O4627" s="1" t="s">
        <v>24636</v>
      </c>
      <c r="P4627" s="1">
        <f>MATCH(spotify_data[[#This Row],[album_id]],spotify_data[album_id],0)</f>
        <v>4626</v>
      </c>
      <c r="Q4627" s="1" t="s">
        <v>24637</v>
      </c>
      <c r="R4627" s="2">
        <v>22647</v>
      </c>
      <c r="S4627" s="7">
        <f ca="1">+TODAY()-spotify_data[[#This Row],[Fecha lanzamiento Album]]</f>
        <v>23384</v>
      </c>
      <c r="T4627" s="7">
        <f ca="1">+spotify_data[[#This Row],[Antigüedad Album Dias]]/60</f>
        <v>389.73333333333335</v>
      </c>
      <c r="U4627" s="8">
        <f ca="1">spotify_data[[#This Row],[Antigüedad Album Meses]]/12</f>
        <v>32.477777777777781</v>
      </c>
      <c r="V4627">
        <v>10</v>
      </c>
      <c r="W4627" s="1" t="s">
        <v>20</v>
      </c>
      <c r="X4627" s="1" t="str">
        <f>+IF(spotify_data[[#This Row],[album_type]]="album","Album",IF(spotify_data[[#This Row],[album_type]]="single","Single","Compilation"))</f>
        <v>Album</v>
      </c>
      <c r="Y4627">
        <v>277</v>
      </c>
    </row>
    <row r="4628" spans="1:25" x14ac:dyDescent="0.3">
      <c r="A4628" s="1" t="s">
        <v>368</v>
      </c>
      <c r="B4628" s="1">
        <v>5512</v>
      </c>
      <c r="C4628" s="1" t="s">
        <v>369</v>
      </c>
      <c r="D4628">
        <v>1</v>
      </c>
      <c r="E4628">
        <v>55</v>
      </c>
      <c r="F4628" s="10">
        <f>spotify_data[[#This Row],[track_popularity]]/100</f>
        <v>0.55000000000000004</v>
      </c>
      <c r="G4628" s="9" t="b">
        <v>1</v>
      </c>
      <c r="H4628" s="1">
        <f>+IF(spotify_data[[#This Row],[explicit]]=FALSE,0,1)</f>
        <v>1</v>
      </c>
      <c r="I4628" s="1" t="s">
        <v>26</v>
      </c>
      <c r="J4628" s="7">
        <f>MATCH(spotify_data[[#This Row],[artist_name]],spotify_data[artist_name],0)</f>
        <v>4627</v>
      </c>
      <c r="K4628">
        <v>49</v>
      </c>
      <c r="L4628" s="10">
        <f>spotify_data[[#This Row],[artist_popularity]]/100</f>
        <v>0.49</v>
      </c>
      <c r="M4628">
        <v>8741</v>
      </c>
      <c r="N4628" s="1" t="s">
        <v>27</v>
      </c>
      <c r="O4628" s="1" t="s">
        <v>370</v>
      </c>
      <c r="P4628" s="1">
        <f>MATCH(spotify_data[[#This Row],[album_id]],spotify_data[album_id],0)</f>
        <v>4627</v>
      </c>
      <c r="Q4628" s="1" t="s">
        <v>369</v>
      </c>
      <c r="R4628" s="2">
        <v>45933</v>
      </c>
      <c r="S4628" s="7">
        <f ca="1">+TODAY()-spotify_data[[#This Row],[Fecha lanzamiento Album]]</f>
        <v>98</v>
      </c>
      <c r="T4628" s="7">
        <f ca="1">+spotify_data[[#This Row],[Antigüedad Album Dias]]/60</f>
        <v>1.6333333333333333</v>
      </c>
      <c r="U4628" s="8">
        <f ca="1">spotify_data[[#This Row],[Antigüedad Album Meses]]/12</f>
        <v>0.1361111111111111</v>
      </c>
      <c r="V4628">
        <v>2</v>
      </c>
      <c r="W4628" s="1" t="s">
        <v>21</v>
      </c>
      <c r="X4628" s="1" t="str">
        <f>+IF(spotify_data[[#This Row],[album_type]]="album","Album",IF(spotify_data[[#This Row],[album_type]]="single","Single","Compilation"))</f>
        <v>Single</v>
      </c>
      <c r="Y4628">
        <v>223</v>
      </c>
    </row>
    <row r="4629" spans="1:25" x14ac:dyDescent="0.3">
      <c r="A4629" s="1" t="s">
        <v>852</v>
      </c>
      <c r="B4629" s="1">
        <v>4151</v>
      </c>
      <c r="C4629" s="1" t="s">
        <v>853</v>
      </c>
      <c r="D4629">
        <v>2</v>
      </c>
      <c r="E4629">
        <v>55</v>
      </c>
      <c r="F4629" s="10">
        <f>spotify_data[[#This Row],[track_popularity]]/100</f>
        <v>0.55000000000000004</v>
      </c>
      <c r="G4629" s="9" t="b">
        <v>0</v>
      </c>
      <c r="H4629" s="1">
        <f>+IF(spotify_data[[#This Row],[explicit]]=FALSE,0,1)</f>
        <v>0</v>
      </c>
      <c r="I4629" s="1" t="s">
        <v>854</v>
      </c>
      <c r="J4629" s="7">
        <f>MATCH(spotify_data[[#This Row],[artist_name]],spotify_data[artist_name],0)</f>
        <v>127</v>
      </c>
      <c r="K4629">
        <v>85</v>
      </c>
      <c r="L4629" s="10">
        <f>spotify_data[[#This Row],[artist_popularity]]/100</f>
        <v>0.85</v>
      </c>
      <c r="M4629">
        <v>49083617</v>
      </c>
      <c r="N4629" s="1" t="s">
        <v>855</v>
      </c>
      <c r="O4629" s="1" t="s">
        <v>856</v>
      </c>
      <c r="P4629" s="1">
        <f>MATCH(spotify_data[[#This Row],[album_id]],spotify_data[album_id],0)</f>
        <v>3774</v>
      </c>
      <c r="Q4629" s="1" t="s">
        <v>857</v>
      </c>
      <c r="R4629" s="2">
        <v>45908</v>
      </c>
      <c r="S4629" s="7">
        <f ca="1">+TODAY()-spotify_data[[#This Row],[Fecha lanzamiento Album]]</f>
        <v>123</v>
      </c>
      <c r="T4629" s="7">
        <f ca="1">+spotify_data[[#This Row],[Antigüedad Album Dias]]/60</f>
        <v>2.0499999999999998</v>
      </c>
      <c r="U4629" s="8">
        <f ca="1">spotify_data[[#This Row],[Antigüedad Album Meses]]/12</f>
        <v>0.17083333333333331</v>
      </c>
      <c r="V4629">
        <v>2</v>
      </c>
      <c r="W4629" s="1" t="s">
        <v>21</v>
      </c>
      <c r="X4629" s="1" t="str">
        <f>+IF(spotify_data[[#This Row],[album_type]]="album","Album",IF(spotify_data[[#This Row],[album_type]]="single","Single","Compilation"))</f>
        <v>Single</v>
      </c>
      <c r="Y4629">
        <v>392</v>
      </c>
    </row>
    <row r="4630" spans="1:25" x14ac:dyDescent="0.3">
      <c r="A4630" s="1" t="s">
        <v>881</v>
      </c>
      <c r="B4630" s="1">
        <v>4348</v>
      </c>
      <c r="C4630" s="1" t="s">
        <v>882</v>
      </c>
      <c r="D4630">
        <v>1</v>
      </c>
      <c r="E4630">
        <v>55</v>
      </c>
      <c r="F4630" s="10">
        <f>spotify_data[[#This Row],[track_popularity]]/100</f>
        <v>0.55000000000000004</v>
      </c>
      <c r="G4630" s="9" t="b">
        <v>0</v>
      </c>
      <c r="H4630" s="1">
        <f>+IF(spotify_data[[#This Row],[explicit]]=FALSE,0,1)</f>
        <v>0</v>
      </c>
      <c r="I4630" s="1" t="s">
        <v>883</v>
      </c>
      <c r="J4630" s="7">
        <f>MATCH(spotify_data[[#This Row],[artist_name]],spotify_data[artist_name],0)</f>
        <v>4629</v>
      </c>
      <c r="K4630">
        <v>64</v>
      </c>
      <c r="L4630" s="10">
        <f>spotify_data[[#This Row],[artist_popularity]]/100</f>
        <v>0.64</v>
      </c>
      <c r="M4630">
        <v>1211803</v>
      </c>
      <c r="N4630" s="1" t="s">
        <v>23</v>
      </c>
      <c r="O4630" s="1" t="s">
        <v>884</v>
      </c>
      <c r="P4630" s="1">
        <f>MATCH(spotify_data[[#This Row],[album_id]],spotify_data[album_id],0)</f>
        <v>4629</v>
      </c>
      <c r="Q4630" s="1" t="s">
        <v>882</v>
      </c>
      <c r="R4630" s="2">
        <v>45905</v>
      </c>
      <c r="S4630" s="7">
        <f ca="1">+TODAY()-spotify_data[[#This Row],[Fecha lanzamiento Album]]</f>
        <v>126</v>
      </c>
      <c r="T4630" s="7">
        <f ca="1">+spotify_data[[#This Row],[Antigüedad Album Dias]]/60</f>
        <v>2.1</v>
      </c>
      <c r="U4630" s="8">
        <f ca="1">spotify_data[[#This Row],[Antigüedad Album Meses]]/12</f>
        <v>0.17500000000000002</v>
      </c>
      <c r="V4630">
        <v>2</v>
      </c>
      <c r="W4630" s="1" t="s">
        <v>21</v>
      </c>
      <c r="X4630" s="1" t="str">
        <f>+IF(spotify_data[[#This Row],[album_type]]="album","Album",IF(spotify_data[[#This Row],[album_type]]="single","Single","Compilation"))</f>
        <v>Single</v>
      </c>
      <c r="Y4630">
        <v>26</v>
      </c>
    </row>
    <row r="4631" spans="1:25" x14ac:dyDescent="0.3">
      <c r="A4631" s="1" t="s">
        <v>908</v>
      </c>
      <c r="B4631" s="1">
        <v>518</v>
      </c>
      <c r="C4631" s="1" t="s">
        <v>909</v>
      </c>
      <c r="D4631">
        <v>17</v>
      </c>
      <c r="E4631">
        <v>55</v>
      </c>
      <c r="F4631" s="10">
        <f>spotify_data[[#This Row],[track_popularity]]/100</f>
        <v>0.55000000000000004</v>
      </c>
      <c r="G4631" s="9" t="b">
        <v>0</v>
      </c>
      <c r="H4631" s="1">
        <f>+IF(spotify_data[[#This Row],[explicit]]=FALSE,0,1)</f>
        <v>0</v>
      </c>
      <c r="I4631" s="1" t="s">
        <v>898</v>
      </c>
      <c r="J4631" s="7">
        <f>MATCH(spotify_data[[#This Row],[artist_name]],spotify_data[artist_name],0)</f>
        <v>34</v>
      </c>
      <c r="K4631">
        <v>88</v>
      </c>
      <c r="L4631" s="10">
        <f>spotify_data[[#This Row],[artist_popularity]]/100</f>
        <v>0.88</v>
      </c>
      <c r="M4631">
        <v>42237551</v>
      </c>
      <c r="N4631" s="1" t="s">
        <v>899</v>
      </c>
      <c r="O4631" s="1" t="s">
        <v>903</v>
      </c>
      <c r="P4631" s="1">
        <f>MATCH(spotify_data[[#This Row],[album_id]],spotify_data[album_id],0)</f>
        <v>594</v>
      </c>
      <c r="Q4631" s="1" t="s">
        <v>904</v>
      </c>
      <c r="R4631" s="2">
        <v>45901</v>
      </c>
      <c r="S4631" s="7">
        <f ca="1">+TODAY()-spotify_data[[#This Row],[Fecha lanzamiento Album]]</f>
        <v>130</v>
      </c>
      <c r="T4631" s="7">
        <f ca="1">+spotify_data[[#This Row],[Antigüedad Album Dias]]/60</f>
        <v>2.1666666666666665</v>
      </c>
      <c r="U4631" s="8">
        <f ca="1">spotify_data[[#This Row],[Antigüedad Album Meses]]/12</f>
        <v>0.18055555555555555</v>
      </c>
      <c r="V4631">
        <v>17</v>
      </c>
      <c r="W4631" s="1" t="s">
        <v>20</v>
      </c>
      <c r="X4631" s="1" t="str">
        <f>+IF(spotify_data[[#This Row],[album_type]]="album","Album",IF(spotify_data[[#This Row],[album_type]]="single","Single","Compilation"))</f>
        <v>Album</v>
      </c>
      <c r="Y4631">
        <v>419</v>
      </c>
    </row>
    <row r="4632" spans="1:25" x14ac:dyDescent="0.3">
      <c r="A4632" s="1" t="s">
        <v>940</v>
      </c>
      <c r="B4632" s="1">
        <v>7084</v>
      </c>
      <c r="C4632" s="1" t="s">
        <v>941</v>
      </c>
      <c r="D4632">
        <v>16</v>
      </c>
      <c r="E4632">
        <v>55</v>
      </c>
      <c r="F4632" s="10">
        <f>spotify_data[[#This Row],[track_popularity]]/100</f>
        <v>0.55000000000000004</v>
      </c>
      <c r="G4632" s="9" t="b">
        <v>0</v>
      </c>
      <c r="H4632" s="1">
        <f>+IF(spotify_data[[#This Row],[explicit]]=FALSE,0,1)</f>
        <v>0</v>
      </c>
      <c r="I4632" s="1" t="s">
        <v>898</v>
      </c>
      <c r="J4632" s="7">
        <f>MATCH(spotify_data[[#This Row],[artist_name]],spotify_data[artist_name],0)</f>
        <v>34</v>
      </c>
      <c r="K4632">
        <v>88</v>
      </c>
      <c r="L4632" s="10">
        <f>spotify_data[[#This Row],[artist_popularity]]/100</f>
        <v>0.88</v>
      </c>
      <c r="M4632">
        <v>42256604</v>
      </c>
      <c r="N4632" s="1" t="s">
        <v>899</v>
      </c>
      <c r="O4632" s="1" t="s">
        <v>903</v>
      </c>
      <c r="P4632" s="1">
        <f>MATCH(spotify_data[[#This Row],[album_id]],spotify_data[album_id],0)</f>
        <v>594</v>
      </c>
      <c r="Q4632" s="1" t="s">
        <v>904</v>
      </c>
      <c r="R4632" s="2">
        <v>45901</v>
      </c>
      <c r="S4632" s="7">
        <f ca="1">+TODAY()-spotify_data[[#This Row],[Fecha lanzamiento Album]]</f>
        <v>130</v>
      </c>
      <c r="T4632" s="7">
        <f ca="1">+spotify_data[[#This Row],[Antigüedad Album Dias]]/60</f>
        <v>2.1666666666666665</v>
      </c>
      <c r="U4632" s="8">
        <f ca="1">spotify_data[[#This Row],[Antigüedad Album Meses]]/12</f>
        <v>0.18055555555555555</v>
      </c>
      <c r="V4632">
        <v>17</v>
      </c>
      <c r="W4632" s="1" t="s">
        <v>20</v>
      </c>
      <c r="X4632" s="1" t="str">
        <f>+IF(spotify_data[[#This Row],[album_type]]="album","Album",IF(spotify_data[[#This Row],[album_type]]="single","Single","Compilation"))</f>
        <v>Album</v>
      </c>
      <c r="Y4632">
        <v>428</v>
      </c>
    </row>
    <row r="4633" spans="1:25" x14ac:dyDescent="0.3">
      <c r="A4633" s="1" t="s">
        <v>1126</v>
      </c>
      <c r="B4633" s="1">
        <v>966</v>
      </c>
      <c r="C4633" s="1" t="s">
        <v>1127</v>
      </c>
      <c r="D4633">
        <v>2</v>
      </c>
      <c r="E4633">
        <v>55</v>
      </c>
      <c r="F4633" s="10">
        <f>spotify_data[[#This Row],[track_popularity]]/100</f>
        <v>0.55000000000000004</v>
      </c>
      <c r="G4633" s="9" t="b">
        <v>0</v>
      </c>
      <c r="H4633" s="1">
        <f>+IF(spotify_data[[#This Row],[explicit]]=FALSE,0,1)</f>
        <v>0</v>
      </c>
      <c r="I4633" s="1" t="s">
        <v>1128</v>
      </c>
      <c r="J4633" s="7">
        <f>MATCH(spotify_data[[#This Row],[artist_name]],spotify_data[artist_name],0)</f>
        <v>4632</v>
      </c>
      <c r="K4633">
        <v>53</v>
      </c>
      <c r="L4633" s="10">
        <f>spotify_data[[#This Row],[artist_popularity]]/100</f>
        <v>0.53</v>
      </c>
      <c r="M4633">
        <v>88544</v>
      </c>
      <c r="N4633" s="1" t="s">
        <v>23</v>
      </c>
      <c r="O4633" s="1" t="s">
        <v>1129</v>
      </c>
      <c r="P4633" s="1">
        <f>MATCH(spotify_data[[#This Row],[album_id]],spotify_data[album_id],0)</f>
        <v>4632</v>
      </c>
      <c r="Q4633" s="1" t="s">
        <v>1130</v>
      </c>
      <c r="R4633" s="2">
        <v>45891</v>
      </c>
      <c r="S4633" s="7">
        <f ca="1">+TODAY()-spotify_data[[#This Row],[Fecha lanzamiento Album]]</f>
        <v>140</v>
      </c>
      <c r="T4633" s="7">
        <f ca="1">+spotify_data[[#This Row],[Antigüedad Album Dias]]/60</f>
        <v>2.3333333333333335</v>
      </c>
      <c r="U4633" s="8">
        <f ca="1">spotify_data[[#This Row],[Antigüedad Album Meses]]/12</f>
        <v>0.19444444444444445</v>
      </c>
      <c r="V4633">
        <v>10</v>
      </c>
      <c r="W4633" s="1" t="s">
        <v>20</v>
      </c>
      <c r="X4633" s="1" t="str">
        <f>+IF(spotify_data[[#This Row],[album_type]]="album","Album",IF(spotify_data[[#This Row],[album_type]]="single","Single","Compilation"))</f>
        <v>Album</v>
      </c>
      <c r="Y4633">
        <v>284</v>
      </c>
    </row>
    <row r="4634" spans="1:25" x14ac:dyDescent="0.3">
      <c r="A4634" s="1" t="s">
        <v>1835</v>
      </c>
      <c r="B4634" s="1">
        <v>5367</v>
      </c>
      <c r="C4634" s="1" t="s">
        <v>1836</v>
      </c>
      <c r="D4634">
        <v>1</v>
      </c>
      <c r="E4634">
        <v>55</v>
      </c>
      <c r="F4634" s="10">
        <f>spotify_data[[#This Row],[track_popularity]]/100</f>
        <v>0.55000000000000004</v>
      </c>
      <c r="G4634" s="9" t="b">
        <v>0</v>
      </c>
      <c r="H4634" s="1">
        <f>+IF(spotify_data[[#This Row],[explicit]]=FALSE,0,1)</f>
        <v>0</v>
      </c>
      <c r="I4634" s="1" t="s">
        <v>121</v>
      </c>
      <c r="J4634" s="7">
        <f>MATCH(spotify_data[[#This Row],[artist_name]],spotify_data[artist_name],0)</f>
        <v>4633</v>
      </c>
      <c r="K4634">
        <v>45</v>
      </c>
      <c r="L4634" s="10">
        <f>spotify_data[[#This Row],[artist_popularity]]/100</f>
        <v>0.45</v>
      </c>
      <c r="M4634">
        <v>27568</v>
      </c>
      <c r="N4634" s="1" t="s">
        <v>23</v>
      </c>
      <c r="O4634" s="1" t="s">
        <v>1837</v>
      </c>
      <c r="P4634" s="1">
        <f>MATCH(spotify_data[[#This Row],[album_id]],spotify_data[album_id],0)</f>
        <v>4633</v>
      </c>
      <c r="Q4634" s="1" t="s">
        <v>1836</v>
      </c>
      <c r="R4634" s="2">
        <v>45806</v>
      </c>
      <c r="S4634" s="7">
        <f ca="1">+TODAY()-spotify_data[[#This Row],[Fecha lanzamiento Album]]</f>
        <v>225</v>
      </c>
      <c r="T4634" s="7">
        <f ca="1">+spotify_data[[#This Row],[Antigüedad Album Dias]]/60</f>
        <v>3.75</v>
      </c>
      <c r="U4634" s="8">
        <f ca="1">spotify_data[[#This Row],[Antigüedad Album Meses]]/12</f>
        <v>0.3125</v>
      </c>
      <c r="V4634">
        <v>1</v>
      </c>
      <c r="W4634" s="1" t="s">
        <v>21</v>
      </c>
      <c r="X4634" s="1" t="str">
        <f>+IF(spotify_data[[#This Row],[album_type]]="album","Album",IF(spotify_data[[#This Row],[album_type]]="single","Single","Compilation"))</f>
        <v>Single</v>
      </c>
      <c r="Y4634">
        <v>255</v>
      </c>
    </row>
    <row r="4635" spans="1:25" x14ac:dyDescent="0.3">
      <c r="A4635" s="1" t="s">
        <v>2088</v>
      </c>
      <c r="B4635" s="1">
        <v>7851</v>
      </c>
      <c r="C4635" s="1" t="s">
        <v>2089</v>
      </c>
      <c r="D4635">
        <v>1</v>
      </c>
      <c r="E4635">
        <v>55</v>
      </c>
      <c r="F4635" s="10">
        <f>spotify_data[[#This Row],[track_popularity]]/100</f>
        <v>0.55000000000000004</v>
      </c>
      <c r="G4635" s="9" t="b">
        <v>0</v>
      </c>
      <c r="H4635" s="1">
        <f>+IF(spotify_data[[#This Row],[explicit]]=FALSE,0,1)</f>
        <v>0</v>
      </c>
      <c r="I4635" s="1" t="s">
        <v>1064</v>
      </c>
      <c r="J4635" s="7">
        <f>MATCH(spotify_data[[#This Row],[artist_name]],spotify_data[artist_name],0)</f>
        <v>3266</v>
      </c>
      <c r="K4635">
        <v>59</v>
      </c>
      <c r="L4635" s="10">
        <f>spotify_data[[#This Row],[artist_popularity]]/100</f>
        <v>0.59</v>
      </c>
      <c r="M4635">
        <v>72278</v>
      </c>
      <c r="N4635" s="1" t="s">
        <v>27</v>
      </c>
      <c r="O4635" s="1" t="s">
        <v>2090</v>
      </c>
      <c r="P4635" s="1">
        <f>MATCH(spotify_data[[#This Row],[album_id]],spotify_data[album_id],0)</f>
        <v>4634</v>
      </c>
      <c r="Q4635" s="1" t="s">
        <v>2089</v>
      </c>
      <c r="R4635" s="2">
        <v>45765</v>
      </c>
      <c r="S4635" s="7">
        <f ca="1">+TODAY()-spotify_data[[#This Row],[Fecha lanzamiento Album]]</f>
        <v>266</v>
      </c>
      <c r="T4635" s="7">
        <f ca="1">+spotify_data[[#This Row],[Antigüedad Album Dias]]/60</f>
        <v>4.4333333333333336</v>
      </c>
      <c r="U4635" s="8">
        <f ca="1">spotify_data[[#This Row],[Antigüedad Album Meses]]/12</f>
        <v>0.36944444444444446</v>
      </c>
      <c r="V4635">
        <v>3</v>
      </c>
      <c r="W4635" s="1" t="s">
        <v>21</v>
      </c>
      <c r="X4635" s="1" t="str">
        <f>+IF(spotify_data[[#This Row],[album_type]]="album","Album",IF(spotify_data[[#This Row],[album_type]]="single","Single","Compilation"))</f>
        <v>Single</v>
      </c>
      <c r="Y4635">
        <v>298</v>
      </c>
    </row>
    <row r="4636" spans="1:25" x14ac:dyDescent="0.3">
      <c r="A4636" s="1" t="s">
        <v>2102</v>
      </c>
      <c r="B4636" s="1">
        <v>7199</v>
      </c>
      <c r="C4636" s="1" t="s">
        <v>2103</v>
      </c>
      <c r="D4636">
        <v>1</v>
      </c>
      <c r="E4636">
        <v>55</v>
      </c>
      <c r="F4636" s="10">
        <f>spotify_data[[#This Row],[track_popularity]]/100</f>
        <v>0.55000000000000004</v>
      </c>
      <c r="G4636" s="9" t="b">
        <v>0</v>
      </c>
      <c r="H4636" s="1">
        <f>+IF(spotify_data[[#This Row],[explicit]]=FALSE,0,1)</f>
        <v>0</v>
      </c>
      <c r="I4636" s="1" t="s">
        <v>2104</v>
      </c>
      <c r="J4636" s="7">
        <f>MATCH(spotify_data[[#This Row],[artist_name]],spotify_data[artist_name],0)</f>
        <v>2180</v>
      </c>
      <c r="K4636">
        <v>71</v>
      </c>
      <c r="L4636" s="10">
        <f>spotify_data[[#This Row],[artist_popularity]]/100</f>
        <v>0.71</v>
      </c>
      <c r="M4636">
        <v>4968982</v>
      </c>
      <c r="N4636" s="1" t="s">
        <v>2105</v>
      </c>
      <c r="O4636" s="1" t="s">
        <v>2106</v>
      </c>
      <c r="P4636" s="1">
        <f>MATCH(spotify_data[[#This Row],[album_id]],spotify_data[album_id],0)</f>
        <v>4635</v>
      </c>
      <c r="Q4636" s="1" t="s">
        <v>2103</v>
      </c>
      <c r="R4636" s="2">
        <v>45765</v>
      </c>
      <c r="S4636" s="7">
        <f ca="1">+TODAY()-spotify_data[[#This Row],[Fecha lanzamiento Album]]</f>
        <v>266</v>
      </c>
      <c r="T4636" s="7">
        <f ca="1">+spotify_data[[#This Row],[Antigüedad Album Dias]]/60</f>
        <v>4.4333333333333336</v>
      </c>
      <c r="U4636" s="8">
        <f ca="1">spotify_data[[#This Row],[Antigüedad Album Meses]]/12</f>
        <v>0.36944444444444446</v>
      </c>
      <c r="V4636">
        <v>2</v>
      </c>
      <c r="W4636" s="1" t="s">
        <v>21</v>
      </c>
      <c r="X4636" s="1" t="str">
        <f>+IF(spotify_data[[#This Row],[album_type]]="album","Album",IF(spotify_data[[#This Row],[album_type]]="single","Single","Compilation"))</f>
        <v>Single</v>
      </c>
      <c r="Y4636">
        <v>502</v>
      </c>
    </row>
    <row r="4637" spans="1:25" x14ac:dyDescent="0.3">
      <c r="A4637" s="1" t="s">
        <v>2309</v>
      </c>
      <c r="B4637" s="1">
        <v>5753</v>
      </c>
      <c r="C4637" s="1" t="s">
        <v>2310</v>
      </c>
      <c r="D4637">
        <v>7</v>
      </c>
      <c r="E4637">
        <v>55</v>
      </c>
      <c r="F4637" s="10">
        <f>spotify_data[[#This Row],[track_popularity]]/100</f>
        <v>0.55000000000000004</v>
      </c>
      <c r="G4637" s="9" t="b">
        <v>0</v>
      </c>
      <c r="H4637" s="1">
        <f>+IF(spotify_data[[#This Row],[explicit]]=FALSE,0,1)</f>
        <v>0</v>
      </c>
      <c r="I4637" s="1" t="s">
        <v>2306</v>
      </c>
      <c r="J4637" s="7">
        <f>MATCH(spotify_data[[#This Row],[artist_name]],spotify_data[artist_name],0)</f>
        <v>4060</v>
      </c>
      <c r="K4637">
        <v>49</v>
      </c>
      <c r="L4637" s="10">
        <f>spotify_data[[#This Row],[artist_popularity]]/100</f>
        <v>0.49</v>
      </c>
      <c r="M4637">
        <v>2100</v>
      </c>
      <c r="N4637" s="1" t="s">
        <v>23</v>
      </c>
      <c r="O4637" s="1" t="s">
        <v>2307</v>
      </c>
      <c r="P4637" s="1">
        <f>MATCH(spotify_data[[#This Row],[album_id]],spotify_data[album_id],0)</f>
        <v>4060</v>
      </c>
      <c r="Q4637" s="1" t="s">
        <v>2308</v>
      </c>
      <c r="R4637" s="2">
        <v>45721</v>
      </c>
      <c r="S4637" s="7">
        <f ca="1">+TODAY()-spotify_data[[#This Row],[Fecha lanzamiento Album]]</f>
        <v>310</v>
      </c>
      <c r="T4637" s="7">
        <f ca="1">+spotify_data[[#This Row],[Antigüedad Album Dias]]/60</f>
        <v>5.166666666666667</v>
      </c>
      <c r="U4637" s="8">
        <f ca="1">spotify_data[[#This Row],[Antigüedad Album Meses]]/12</f>
        <v>0.43055555555555558</v>
      </c>
      <c r="V4637">
        <v>8</v>
      </c>
      <c r="W4637" s="1" t="s">
        <v>20</v>
      </c>
      <c r="X4637" s="1" t="str">
        <f>+IF(spotify_data[[#This Row],[album_type]]="album","Album",IF(spotify_data[[#This Row],[album_type]]="single","Single","Compilation"))</f>
        <v>Album</v>
      </c>
      <c r="Y4637">
        <v>258</v>
      </c>
    </row>
    <row r="4638" spans="1:25" x14ac:dyDescent="0.3">
      <c r="A4638" s="1" t="s">
        <v>2338</v>
      </c>
      <c r="B4638" s="1">
        <v>3632</v>
      </c>
      <c r="C4638" s="1" t="s">
        <v>2339</v>
      </c>
      <c r="D4638">
        <v>3</v>
      </c>
      <c r="E4638">
        <v>55</v>
      </c>
      <c r="F4638" s="10">
        <f>spotify_data[[#This Row],[track_popularity]]/100</f>
        <v>0.55000000000000004</v>
      </c>
      <c r="G4638" s="9" t="b">
        <v>0</v>
      </c>
      <c r="H4638" s="1">
        <f>+IF(spotify_data[[#This Row],[explicit]]=FALSE,0,1)</f>
        <v>0</v>
      </c>
      <c r="I4638" s="1" t="s">
        <v>491</v>
      </c>
      <c r="J4638" s="7">
        <f>MATCH(spotify_data[[#This Row],[artist_name]],spotify_data[artist_name],0)</f>
        <v>4637</v>
      </c>
      <c r="K4638">
        <v>49</v>
      </c>
      <c r="L4638" s="10">
        <f>spotify_data[[#This Row],[artist_popularity]]/100</f>
        <v>0.49</v>
      </c>
      <c r="M4638">
        <v>1866</v>
      </c>
      <c r="N4638" s="1" t="s">
        <v>23</v>
      </c>
      <c r="O4638" s="1" t="s">
        <v>2313</v>
      </c>
      <c r="P4638" s="1">
        <f>MATCH(spotify_data[[#This Row],[album_id]],spotify_data[album_id],0)</f>
        <v>4637</v>
      </c>
      <c r="Q4638" s="1" t="s">
        <v>2314</v>
      </c>
      <c r="R4638" s="2">
        <v>45721</v>
      </c>
      <c r="S4638" s="7">
        <f ca="1">+TODAY()-spotify_data[[#This Row],[Fecha lanzamiento Album]]</f>
        <v>310</v>
      </c>
      <c r="T4638" s="7">
        <f ca="1">+spotify_data[[#This Row],[Antigüedad Album Dias]]/60</f>
        <v>5.166666666666667</v>
      </c>
      <c r="U4638" s="8">
        <f ca="1">spotify_data[[#This Row],[Antigüedad Album Meses]]/12</f>
        <v>0.43055555555555558</v>
      </c>
      <c r="V4638">
        <v>7</v>
      </c>
      <c r="W4638" s="1" t="s">
        <v>21</v>
      </c>
      <c r="X4638" s="1" t="str">
        <f>+IF(spotify_data[[#This Row],[album_type]]="album","Album",IF(spotify_data[[#This Row],[album_type]]="single","Single","Compilation"))</f>
        <v>Single</v>
      </c>
      <c r="Y4638">
        <v>451</v>
      </c>
    </row>
    <row r="4639" spans="1:25" x14ac:dyDescent="0.3">
      <c r="A4639" s="1" t="s">
        <v>3078</v>
      </c>
      <c r="B4639" s="1">
        <v>6304</v>
      </c>
      <c r="C4639" s="1" t="s">
        <v>3079</v>
      </c>
      <c r="D4639">
        <v>4</v>
      </c>
      <c r="E4639">
        <v>55</v>
      </c>
      <c r="F4639" s="10">
        <f>spotify_data[[#This Row],[track_popularity]]/100</f>
        <v>0.55000000000000004</v>
      </c>
      <c r="G4639" s="9" t="b">
        <v>1</v>
      </c>
      <c r="H4639" s="1">
        <f>+IF(spotify_data[[#This Row],[explicit]]=FALSE,0,1)</f>
        <v>1</v>
      </c>
      <c r="I4639" s="1" t="s">
        <v>1234</v>
      </c>
      <c r="J4639" s="7">
        <f>MATCH(spotify_data[[#This Row],[artist_name]],spotify_data[artist_name],0)</f>
        <v>186</v>
      </c>
      <c r="K4639">
        <v>82</v>
      </c>
      <c r="L4639" s="10">
        <f>spotify_data[[#This Row],[artist_popularity]]/100</f>
        <v>0.82</v>
      </c>
      <c r="M4639">
        <v>15684530</v>
      </c>
      <c r="N4639" s="1" t="s">
        <v>1235</v>
      </c>
      <c r="O4639" s="1" t="s">
        <v>3068</v>
      </c>
      <c r="P4639" s="1">
        <f>MATCH(spotify_data[[#This Row],[album_id]],spotify_data[album_id],0)</f>
        <v>2736</v>
      </c>
      <c r="Q4639" s="1" t="s">
        <v>3069</v>
      </c>
      <c r="R4639" s="2">
        <v>45553</v>
      </c>
      <c r="S4639" s="7">
        <f ca="1">+TODAY()-spotify_data[[#This Row],[Fecha lanzamiento Album]]</f>
        <v>478</v>
      </c>
      <c r="T4639" s="7">
        <f ca="1">+spotify_data[[#This Row],[Antigüedad Album Dias]]/60</f>
        <v>7.9666666666666668</v>
      </c>
      <c r="U4639" s="8">
        <f ca="1">spotify_data[[#This Row],[Antigüedad Album Meses]]/12</f>
        <v>0.66388888888888886</v>
      </c>
      <c r="V4639">
        <v>11</v>
      </c>
      <c r="W4639" s="1" t="s">
        <v>20</v>
      </c>
      <c r="X4639" s="1" t="str">
        <f>+IF(spotify_data[[#This Row],[album_type]]="album","Album",IF(spotify_data[[#This Row],[album_type]]="single","Single","Compilation"))</f>
        <v>Album</v>
      </c>
      <c r="Y4639">
        <v>215</v>
      </c>
    </row>
    <row r="4640" spans="1:25" x14ac:dyDescent="0.3">
      <c r="A4640" s="1" t="s">
        <v>4047</v>
      </c>
      <c r="B4640" s="1">
        <v>6249</v>
      </c>
      <c r="C4640" s="1" t="s">
        <v>4048</v>
      </c>
      <c r="D4640">
        <v>14</v>
      </c>
      <c r="E4640">
        <v>55</v>
      </c>
      <c r="F4640" s="10">
        <f>spotify_data[[#This Row],[track_popularity]]/100</f>
        <v>0.55000000000000004</v>
      </c>
      <c r="G4640" s="9" t="b">
        <v>0</v>
      </c>
      <c r="H4640" s="1">
        <f>+IF(spotify_data[[#This Row],[explicit]]=FALSE,0,1)</f>
        <v>0</v>
      </c>
      <c r="I4640" s="1" t="s">
        <v>3153</v>
      </c>
      <c r="J4640" s="7">
        <f>MATCH(spotify_data[[#This Row],[artist_name]],spotify_data[artist_name],0)</f>
        <v>78</v>
      </c>
      <c r="K4640">
        <v>88</v>
      </c>
      <c r="L4640" s="10">
        <f>spotify_data[[#This Row],[artist_popularity]]/100</f>
        <v>0.88</v>
      </c>
      <c r="M4640">
        <v>31785695</v>
      </c>
      <c r="N4640" s="1" t="s">
        <v>3154</v>
      </c>
      <c r="O4640" s="1" t="s">
        <v>4038</v>
      </c>
      <c r="P4640" s="1">
        <f>MATCH(spotify_data[[#This Row],[album_id]],spotify_data[album_id],0)</f>
        <v>2748</v>
      </c>
      <c r="Q4640" s="1" t="s">
        <v>4039</v>
      </c>
      <c r="R4640" s="2">
        <v>45394</v>
      </c>
      <c r="S4640" s="7">
        <f ca="1">+TODAY()-spotify_data[[#This Row],[Fecha lanzamiento Album]]</f>
        <v>637</v>
      </c>
      <c r="T4640" s="7">
        <f ca="1">+spotify_data[[#This Row],[Antigüedad Album Dias]]/60</f>
        <v>10.616666666666667</v>
      </c>
      <c r="U4640" s="8">
        <f ca="1">spotify_data[[#This Row],[Antigüedad Album Meses]]/12</f>
        <v>0.8847222222222223</v>
      </c>
      <c r="V4640">
        <v>20</v>
      </c>
      <c r="W4640" s="1" t="s">
        <v>20</v>
      </c>
      <c r="X4640" s="1" t="str">
        <f>+IF(spotify_data[[#This Row],[album_type]]="album","Album",IF(spotify_data[[#This Row],[album_type]]="single","Single","Compilation"))</f>
        <v>Album</v>
      </c>
      <c r="Y4640">
        <v>335</v>
      </c>
    </row>
    <row r="4641" spans="1:25" x14ac:dyDescent="0.3">
      <c r="A4641" s="1" t="s">
        <v>4053</v>
      </c>
      <c r="B4641" s="1">
        <v>6426</v>
      </c>
      <c r="C4641" s="1" t="s">
        <v>4054</v>
      </c>
      <c r="D4641">
        <v>1</v>
      </c>
      <c r="E4641">
        <v>55</v>
      </c>
      <c r="F4641" s="10">
        <f>spotify_data[[#This Row],[track_popularity]]/100</f>
        <v>0.55000000000000004</v>
      </c>
      <c r="G4641" s="9" t="b">
        <v>0</v>
      </c>
      <c r="H4641" s="1">
        <f>+IF(spotify_data[[#This Row],[explicit]]=FALSE,0,1)</f>
        <v>0</v>
      </c>
      <c r="I4641" s="1" t="s">
        <v>1064</v>
      </c>
      <c r="J4641" s="7">
        <f>MATCH(spotify_data[[#This Row],[artist_name]],spotify_data[artist_name],0)</f>
        <v>3266</v>
      </c>
      <c r="K4641">
        <v>59</v>
      </c>
      <c r="L4641" s="10">
        <f>spotify_data[[#This Row],[artist_popularity]]/100</f>
        <v>0.59</v>
      </c>
      <c r="M4641">
        <v>72278</v>
      </c>
      <c r="N4641" s="1" t="s">
        <v>27</v>
      </c>
      <c r="O4641" s="1" t="s">
        <v>4055</v>
      </c>
      <c r="P4641" s="1">
        <f>MATCH(spotify_data[[#This Row],[album_id]],spotify_data[album_id],0)</f>
        <v>4640</v>
      </c>
      <c r="Q4641" s="1" t="s">
        <v>4054</v>
      </c>
      <c r="R4641" s="2">
        <v>45394</v>
      </c>
      <c r="S4641" s="7">
        <f ca="1">+TODAY()-spotify_data[[#This Row],[Fecha lanzamiento Album]]</f>
        <v>637</v>
      </c>
      <c r="T4641" s="7">
        <f ca="1">+spotify_data[[#This Row],[Antigüedad Album Dias]]/60</f>
        <v>10.616666666666667</v>
      </c>
      <c r="U4641" s="8">
        <f ca="1">spotify_data[[#This Row],[Antigüedad Album Meses]]/12</f>
        <v>0.8847222222222223</v>
      </c>
      <c r="V4641">
        <v>2</v>
      </c>
      <c r="W4641" s="1" t="s">
        <v>21</v>
      </c>
      <c r="X4641" s="1" t="str">
        <f>+IF(spotify_data[[#This Row],[album_type]]="album","Album",IF(spotify_data[[#This Row],[album_type]]="single","Single","Compilation"))</f>
        <v>Single</v>
      </c>
      <c r="Y4641">
        <v>279</v>
      </c>
    </row>
    <row r="4642" spans="1:25" x14ac:dyDescent="0.3">
      <c r="A4642" s="1" t="s">
        <v>4210</v>
      </c>
      <c r="B4642" s="1">
        <v>3264</v>
      </c>
      <c r="C4642" s="1" t="s">
        <v>4211</v>
      </c>
      <c r="D4642">
        <v>12</v>
      </c>
      <c r="E4642">
        <v>55</v>
      </c>
      <c r="F4642" s="10">
        <f>spotify_data[[#This Row],[track_popularity]]/100</f>
        <v>0.55000000000000004</v>
      </c>
      <c r="G4642" s="9" t="b">
        <v>1</v>
      </c>
      <c r="H4642" s="1">
        <f>+IF(spotify_data[[#This Row],[explicit]]=FALSE,0,1)</f>
        <v>1</v>
      </c>
      <c r="I4642" s="1" t="s">
        <v>3056</v>
      </c>
      <c r="J4642" s="7">
        <f>MATCH(spotify_data[[#This Row],[artist_name]],spotify_data[artist_name],0)</f>
        <v>389</v>
      </c>
      <c r="K4642">
        <v>88</v>
      </c>
      <c r="L4642" s="10">
        <f>spotify_data[[#This Row],[artist_popularity]]/100</f>
        <v>0.88</v>
      </c>
      <c r="M4642">
        <v>22675640</v>
      </c>
      <c r="N4642" s="1" t="s">
        <v>1366</v>
      </c>
      <c r="O4642" s="1" t="s">
        <v>4152</v>
      </c>
      <c r="P4642" s="1">
        <f>MATCH(spotify_data[[#This Row],[album_id]],spotify_data[album_id],0)</f>
        <v>389</v>
      </c>
      <c r="Q4642" s="1" t="s">
        <v>4153</v>
      </c>
      <c r="R4642" s="2">
        <v>45373</v>
      </c>
      <c r="S4642" s="7">
        <f ca="1">+TODAY()-spotify_data[[#This Row],[Fecha lanzamiento Album]]</f>
        <v>658</v>
      </c>
      <c r="T4642" s="7">
        <f ca="1">+spotify_data[[#This Row],[Antigüedad Album Dias]]/60</f>
        <v>10.966666666666667</v>
      </c>
      <c r="U4642" s="8">
        <f ca="1">spotify_data[[#This Row],[Antigüedad Album Meses]]/12</f>
        <v>0.91388888888888886</v>
      </c>
      <c r="V4642">
        <v>17</v>
      </c>
      <c r="W4642" s="1" t="s">
        <v>20</v>
      </c>
      <c r="X4642" s="1" t="str">
        <f>+IF(spotify_data[[#This Row],[album_type]]="album","Album",IF(spotify_data[[#This Row],[album_type]]="single","Single","Compilation"))</f>
        <v>Album</v>
      </c>
      <c r="Y4642">
        <v>304</v>
      </c>
    </row>
    <row r="4643" spans="1:25" x14ac:dyDescent="0.3">
      <c r="A4643" s="1" t="s">
        <v>5094</v>
      </c>
      <c r="B4643" s="1">
        <v>484</v>
      </c>
      <c r="C4643" s="1" t="s">
        <v>5095</v>
      </c>
      <c r="D4643">
        <v>1</v>
      </c>
      <c r="E4643">
        <v>55</v>
      </c>
      <c r="F4643" s="10">
        <f>spotify_data[[#This Row],[track_popularity]]/100</f>
        <v>0.55000000000000004</v>
      </c>
      <c r="G4643" s="9" t="b">
        <v>0</v>
      </c>
      <c r="H4643" s="1">
        <f>+IF(spotify_data[[#This Row],[explicit]]=FALSE,0,1)</f>
        <v>0</v>
      </c>
      <c r="I4643" s="1" t="s">
        <v>2809</v>
      </c>
      <c r="J4643" s="7">
        <f>MATCH(spotify_data[[#This Row],[artist_name]],spotify_data[artist_name],0)</f>
        <v>3952</v>
      </c>
      <c r="K4643">
        <v>72</v>
      </c>
      <c r="L4643" s="10">
        <f>spotify_data[[#This Row],[artist_popularity]]/100</f>
        <v>0.72</v>
      </c>
      <c r="M4643">
        <v>715424</v>
      </c>
      <c r="N4643" s="1" t="s">
        <v>2810</v>
      </c>
      <c r="O4643" s="1" t="s">
        <v>5096</v>
      </c>
      <c r="P4643" s="1">
        <f>MATCH(spotify_data[[#This Row],[album_id]],spotify_data[album_id],0)</f>
        <v>4642</v>
      </c>
      <c r="Q4643" s="1" t="s">
        <v>5095</v>
      </c>
      <c r="R4643" s="2">
        <v>45170</v>
      </c>
      <c r="S4643" s="7">
        <f ca="1">+TODAY()-spotify_data[[#This Row],[Fecha lanzamiento Album]]</f>
        <v>861</v>
      </c>
      <c r="T4643" s="7">
        <f ca="1">+spotify_data[[#This Row],[Antigüedad Album Dias]]/60</f>
        <v>14.35</v>
      </c>
      <c r="U4643" s="8">
        <f ca="1">spotify_data[[#This Row],[Antigüedad Album Meses]]/12</f>
        <v>1.1958333333333333</v>
      </c>
      <c r="V4643">
        <v>1</v>
      </c>
      <c r="W4643" s="1" t="s">
        <v>21</v>
      </c>
      <c r="X4643" s="1" t="str">
        <f>+IF(spotify_data[[#This Row],[album_type]]="album","Album",IF(spotify_data[[#This Row],[album_type]]="single","Single","Compilation"))</f>
        <v>Single</v>
      </c>
      <c r="Y4643">
        <v>297</v>
      </c>
    </row>
    <row r="4644" spans="1:25" x14ac:dyDescent="0.3">
      <c r="A4644" s="1" t="s">
        <v>5254</v>
      </c>
      <c r="B4644" s="1">
        <v>8013</v>
      </c>
      <c r="C4644" s="1" t="s">
        <v>5255</v>
      </c>
      <c r="D4644">
        <v>9</v>
      </c>
      <c r="E4644">
        <v>55</v>
      </c>
      <c r="F4644" s="10">
        <f>spotify_data[[#This Row],[track_popularity]]/100</f>
        <v>0.55000000000000004</v>
      </c>
      <c r="G4644" s="9" t="b">
        <v>0</v>
      </c>
      <c r="H4644" s="1">
        <f>+IF(spotify_data[[#This Row],[explicit]]=FALSE,0,1)</f>
        <v>0</v>
      </c>
      <c r="I4644" s="1" t="s">
        <v>3271</v>
      </c>
      <c r="J4644" s="7">
        <f>MATCH(spotify_data[[#This Row],[artist_name]],spotify_data[artist_name],0)</f>
        <v>175</v>
      </c>
      <c r="K4644">
        <v>85</v>
      </c>
      <c r="L4644" s="10">
        <f>spotify_data[[#This Row],[artist_popularity]]/100</f>
        <v>0.85</v>
      </c>
      <c r="M4644">
        <v>47716988</v>
      </c>
      <c r="N4644" s="1" t="s">
        <v>3272</v>
      </c>
      <c r="O4644" s="1" t="s">
        <v>5256</v>
      </c>
      <c r="P4644" s="1">
        <f>MATCH(spotify_data[[#This Row],[album_id]],spotify_data[album_id],0)</f>
        <v>3800</v>
      </c>
      <c r="Q4644" s="1" t="s">
        <v>5257</v>
      </c>
      <c r="R4644" s="2">
        <v>45135</v>
      </c>
      <c r="S4644" s="7">
        <f ca="1">+TODAY()-spotify_data[[#This Row],[Fecha lanzamiento Album]]</f>
        <v>896</v>
      </c>
      <c r="T4644" s="7">
        <f ca="1">+spotify_data[[#This Row],[Antigüedad Album Dias]]/60</f>
        <v>14.933333333333334</v>
      </c>
      <c r="U4644" s="8">
        <f ca="1">spotify_data[[#This Row],[Antigüedad Album Meses]]/12</f>
        <v>1.2444444444444445</v>
      </c>
      <c r="V4644">
        <v>17</v>
      </c>
      <c r="W4644" s="1" t="s">
        <v>20</v>
      </c>
      <c r="X4644" s="1" t="str">
        <f>+IF(spotify_data[[#This Row],[album_type]]="album","Album",IF(spotify_data[[#This Row],[album_type]]="single","Single","Compilation"))</f>
        <v>Album</v>
      </c>
      <c r="Y4644">
        <v>246</v>
      </c>
    </row>
    <row r="4645" spans="1:25" x14ac:dyDescent="0.3">
      <c r="A4645" s="1" t="s">
        <v>5347</v>
      </c>
      <c r="B4645" s="1">
        <v>3482</v>
      </c>
      <c r="C4645" s="1" t="s">
        <v>5348</v>
      </c>
      <c r="D4645">
        <v>3</v>
      </c>
      <c r="E4645">
        <v>55</v>
      </c>
      <c r="F4645" s="10">
        <f>spotify_data[[#This Row],[track_popularity]]/100</f>
        <v>0.55000000000000004</v>
      </c>
      <c r="G4645" s="9" t="b">
        <v>0</v>
      </c>
      <c r="H4645" s="1">
        <f>+IF(spotify_data[[#This Row],[explicit]]=FALSE,0,1)</f>
        <v>0</v>
      </c>
      <c r="I4645" s="1" t="s">
        <v>2085</v>
      </c>
      <c r="J4645" s="7">
        <f>MATCH(spotify_data[[#This Row],[artist_name]],spotify_data[artist_name],0)</f>
        <v>2039</v>
      </c>
      <c r="K4645">
        <v>64</v>
      </c>
      <c r="L4645" s="10">
        <f>spotify_data[[#This Row],[artist_popularity]]/100</f>
        <v>0.64</v>
      </c>
      <c r="M4645">
        <v>424983</v>
      </c>
      <c r="N4645" s="1" t="s">
        <v>1609</v>
      </c>
      <c r="O4645" s="1" t="s">
        <v>5315</v>
      </c>
      <c r="P4645" s="1">
        <f>MATCH(spotify_data[[#This Row],[album_id]],spotify_data[album_id],0)</f>
        <v>2039</v>
      </c>
      <c r="Q4645" s="1" t="s">
        <v>5316</v>
      </c>
      <c r="R4645" s="2">
        <v>45128</v>
      </c>
      <c r="S4645" s="7">
        <f ca="1">+TODAY()-spotify_data[[#This Row],[Fecha lanzamiento Album]]</f>
        <v>903</v>
      </c>
      <c r="T4645" s="7">
        <f ca="1">+spotify_data[[#This Row],[Antigüedad Album Dias]]/60</f>
        <v>15.05</v>
      </c>
      <c r="U4645" s="8">
        <f ca="1">spotify_data[[#This Row],[Antigüedad Album Meses]]/12</f>
        <v>1.2541666666666667</v>
      </c>
      <c r="V4645">
        <v>24</v>
      </c>
      <c r="W4645" s="1" t="s">
        <v>20</v>
      </c>
      <c r="X4645" s="1" t="str">
        <f>+IF(spotify_data[[#This Row],[album_type]]="album","Album",IF(spotify_data[[#This Row],[album_type]]="single","Single","Compilation"))</f>
        <v>Album</v>
      </c>
      <c r="Y4645">
        <v>356</v>
      </c>
    </row>
    <row r="4646" spans="1:25" x14ac:dyDescent="0.3">
      <c r="A4646" s="1" t="s">
        <v>5356</v>
      </c>
      <c r="B4646" s="1">
        <v>1664</v>
      </c>
      <c r="C4646" s="1" t="s">
        <v>5357</v>
      </c>
      <c r="D4646">
        <v>6</v>
      </c>
      <c r="E4646">
        <v>55</v>
      </c>
      <c r="F4646" s="10">
        <f>spotify_data[[#This Row],[track_popularity]]/100</f>
        <v>0.55000000000000004</v>
      </c>
      <c r="G4646" s="9" t="b">
        <v>1</v>
      </c>
      <c r="H4646" s="1">
        <f>+IF(spotify_data[[#This Row],[explicit]]=FALSE,0,1)</f>
        <v>1</v>
      </c>
      <c r="I4646" s="1" t="s">
        <v>5358</v>
      </c>
      <c r="J4646" s="7">
        <f>MATCH(spotify_data[[#This Row],[artist_name]],spotify_data[artist_name],0)</f>
        <v>4645</v>
      </c>
      <c r="K4646">
        <v>49</v>
      </c>
      <c r="L4646" s="10">
        <f>spotify_data[[#This Row],[artist_popularity]]/100</f>
        <v>0.49</v>
      </c>
      <c r="M4646">
        <v>281826</v>
      </c>
      <c r="N4646" s="1" t="s">
        <v>5359</v>
      </c>
      <c r="O4646" s="1" t="s">
        <v>5360</v>
      </c>
      <c r="P4646" s="1">
        <f>MATCH(spotify_data[[#This Row],[album_id]],spotify_data[album_id],0)</f>
        <v>4645</v>
      </c>
      <c r="Q4646" s="1" t="s">
        <v>5357</v>
      </c>
      <c r="R4646" s="2">
        <v>45128</v>
      </c>
      <c r="S4646" s="7">
        <f ca="1">+TODAY()-spotify_data[[#This Row],[Fecha lanzamiento Album]]</f>
        <v>903</v>
      </c>
      <c r="T4646" s="7">
        <f ca="1">+spotify_data[[#This Row],[Antigüedad Album Dias]]/60</f>
        <v>15.05</v>
      </c>
      <c r="U4646" s="8">
        <f ca="1">spotify_data[[#This Row],[Antigüedad Album Meses]]/12</f>
        <v>1.2541666666666667</v>
      </c>
      <c r="V4646">
        <v>7</v>
      </c>
      <c r="W4646" s="1" t="s">
        <v>20</v>
      </c>
      <c r="X4646" s="1" t="str">
        <f>+IF(spotify_data[[#This Row],[album_type]]="album","Album",IF(spotify_data[[#This Row],[album_type]]="single","Single","Compilation"))</f>
        <v>Album</v>
      </c>
      <c r="Y4646">
        <v>32</v>
      </c>
    </row>
    <row r="4647" spans="1:25" x14ac:dyDescent="0.3">
      <c r="A4647" s="1" t="s">
        <v>6098</v>
      </c>
      <c r="B4647" s="1">
        <v>6758</v>
      </c>
      <c r="C4647" s="1" t="s">
        <v>6099</v>
      </c>
      <c r="D4647">
        <v>8</v>
      </c>
      <c r="E4647">
        <v>55</v>
      </c>
      <c r="F4647" s="10">
        <f>spotify_data[[#This Row],[track_popularity]]/100</f>
        <v>0.55000000000000004</v>
      </c>
      <c r="G4647" s="9" t="b">
        <v>0</v>
      </c>
      <c r="H4647" s="1">
        <f>+IF(spotify_data[[#This Row],[explicit]]=FALSE,0,1)</f>
        <v>0</v>
      </c>
      <c r="I4647" s="1" t="s">
        <v>4753</v>
      </c>
      <c r="J4647" s="7">
        <f>MATCH(spotify_data[[#This Row],[artist_name]],spotify_data[artist_name],0)</f>
        <v>249</v>
      </c>
      <c r="K4647">
        <v>76</v>
      </c>
      <c r="L4647" s="10">
        <f>spotify_data[[#This Row],[artist_popularity]]/100</f>
        <v>0.76</v>
      </c>
      <c r="M4647">
        <v>10637574</v>
      </c>
      <c r="N4647" s="1" t="s">
        <v>23</v>
      </c>
      <c r="O4647" s="1" t="s">
        <v>6091</v>
      </c>
      <c r="P4647" s="1">
        <f>MATCH(spotify_data[[#This Row],[album_id]],spotify_data[album_id],0)</f>
        <v>1528</v>
      </c>
      <c r="Q4647" s="1" t="s">
        <v>6092</v>
      </c>
      <c r="R4647" s="2">
        <v>44946</v>
      </c>
      <c r="S4647" s="7">
        <f ca="1">+TODAY()-spotify_data[[#This Row],[Fecha lanzamiento Album]]</f>
        <v>1085</v>
      </c>
      <c r="T4647" s="7">
        <f ca="1">+spotify_data[[#This Row],[Antigüedad Album Dias]]/60</f>
        <v>18.083333333333332</v>
      </c>
      <c r="U4647" s="8">
        <f ca="1">spotify_data[[#This Row],[Antigüedad Album Meses]]/12</f>
        <v>1.5069444444444444</v>
      </c>
      <c r="V4647">
        <v>17</v>
      </c>
      <c r="W4647" s="1" t="s">
        <v>20</v>
      </c>
      <c r="X4647" s="1" t="str">
        <f>+IF(spotify_data[[#This Row],[album_type]]="album","Album",IF(spotify_data[[#This Row],[album_type]]="single","Single","Compilation"))</f>
        <v>Album</v>
      </c>
      <c r="Y4647">
        <v>26</v>
      </c>
    </row>
    <row r="4648" spans="1:25" x14ac:dyDescent="0.3">
      <c r="A4648" s="1" t="s">
        <v>6147</v>
      </c>
      <c r="B4648" s="1">
        <v>6145</v>
      </c>
      <c r="C4648" s="1" t="s">
        <v>2709</v>
      </c>
      <c r="D4648">
        <v>1</v>
      </c>
      <c r="E4648">
        <v>55</v>
      </c>
      <c r="F4648" s="10">
        <f>spotify_data[[#This Row],[track_popularity]]/100</f>
        <v>0.55000000000000004</v>
      </c>
      <c r="G4648" s="9" t="b">
        <v>0</v>
      </c>
      <c r="H4648" s="1">
        <f>+IF(spotify_data[[#This Row],[explicit]]=FALSE,0,1)</f>
        <v>0</v>
      </c>
      <c r="I4648" s="1" t="s">
        <v>1250</v>
      </c>
      <c r="J4648" s="7">
        <f>MATCH(spotify_data[[#This Row],[artist_name]],spotify_data[artist_name],0)</f>
        <v>3099</v>
      </c>
      <c r="K4648">
        <v>61</v>
      </c>
      <c r="L4648" s="10">
        <f>spotify_data[[#This Row],[artist_popularity]]/100</f>
        <v>0.61</v>
      </c>
      <c r="M4648">
        <v>26095</v>
      </c>
      <c r="N4648" s="1" t="s">
        <v>23</v>
      </c>
      <c r="O4648" s="1" t="s">
        <v>6148</v>
      </c>
      <c r="P4648" s="1">
        <f>MATCH(spotify_data[[#This Row],[album_id]],spotify_data[album_id],0)</f>
        <v>4647</v>
      </c>
      <c r="Q4648" s="1" t="s">
        <v>2709</v>
      </c>
      <c r="R4648" s="2">
        <v>44938</v>
      </c>
      <c r="S4648" s="7">
        <f ca="1">+TODAY()-spotify_data[[#This Row],[Fecha lanzamiento Album]]</f>
        <v>1093</v>
      </c>
      <c r="T4648" s="7">
        <f ca="1">+spotify_data[[#This Row],[Antigüedad Album Dias]]/60</f>
        <v>18.216666666666665</v>
      </c>
      <c r="U4648" s="8">
        <f ca="1">spotify_data[[#This Row],[Antigüedad Album Meses]]/12</f>
        <v>1.5180555555555555</v>
      </c>
      <c r="V4648">
        <v>1</v>
      </c>
      <c r="W4648" s="1" t="s">
        <v>21</v>
      </c>
      <c r="X4648" s="1" t="str">
        <f>+IF(spotify_data[[#This Row],[album_type]]="album","Album",IF(spotify_data[[#This Row],[album_type]]="single","Single","Compilation"))</f>
        <v>Single</v>
      </c>
      <c r="Y4648">
        <v>307</v>
      </c>
    </row>
    <row r="4649" spans="1:25" x14ac:dyDescent="0.3">
      <c r="A4649" s="1" t="s">
        <v>6205</v>
      </c>
      <c r="B4649" s="1">
        <v>6100</v>
      </c>
      <c r="C4649" s="1" t="s">
        <v>6206</v>
      </c>
      <c r="D4649">
        <v>1</v>
      </c>
      <c r="E4649">
        <v>55</v>
      </c>
      <c r="F4649" s="10">
        <f>spotify_data[[#This Row],[track_popularity]]/100</f>
        <v>0.55000000000000004</v>
      </c>
      <c r="G4649" s="9" t="b">
        <v>1</v>
      </c>
      <c r="H4649" s="1">
        <f>+IF(spotify_data[[#This Row],[explicit]]=FALSE,0,1)</f>
        <v>1</v>
      </c>
      <c r="I4649" s="1" t="s">
        <v>5578</v>
      </c>
      <c r="J4649" s="7">
        <f>MATCH(spotify_data[[#This Row],[artist_name]],spotify_data[artist_name],0)</f>
        <v>2938</v>
      </c>
      <c r="K4649">
        <v>78</v>
      </c>
      <c r="L4649" s="10">
        <f>spotify_data[[#This Row],[artist_popularity]]/100</f>
        <v>0.78</v>
      </c>
      <c r="M4649">
        <v>9504357</v>
      </c>
      <c r="N4649" s="1" t="s">
        <v>983</v>
      </c>
      <c r="O4649" s="1" t="s">
        <v>6207</v>
      </c>
      <c r="P4649" s="1">
        <f>MATCH(spotify_data[[#This Row],[album_id]],spotify_data[album_id],0)</f>
        <v>4648</v>
      </c>
      <c r="Q4649" s="1" t="s">
        <v>6206</v>
      </c>
      <c r="R4649" s="2">
        <v>44904</v>
      </c>
      <c r="S4649" s="7">
        <f ca="1">+TODAY()-spotify_data[[#This Row],[Fecha lanzamiento Album]]</f>
        <v>1127</v>
      </c>
      <c r="T4649" s="7">
        <f ca="1">+spotify_data[[#This Row],[Antigüedad Album Dias]]/60</f>
        <v>18.783333333333335</v>
      </c>
      <c r="U4649" s="8">
        <f ca="1">spotify_data[[#This Row],[Antigüedad Album Meses]]/12</f>
        <v>1.565277777777778</v>
      </c>
      <c r="V4649">
        <v>1</v>
      </c>
      <c r="W4649" s="1" t="s">
        <v>21</v>
      </c>
      <c r="X4649" s="1" t="str">
        <f>+IF(spotify_data[[#This Row],[album_type]]="album","Album",IF(spotify_data[[#This Row],[album_type]]="single","Single","Compilation"))</f>
        <v>Single</v>
      </c>
      <c r="Y4649">
        <v>343</v>
      </c>
    </row>
    <row r="4650" spans="1:25" x14ac:dyDescent="0.3">
      <c r="A4650" s="1" t="s">
        <v>6259</v>
      </c>
      <c r="B4650" s="1">
        <v>303</v>
      </c>
      <c r="C4650" s="1" t="s">
        <v>6260</v>
      </c>
      <c r="D4650">
        <v>2</v>
      </c>
      <c r="E4650">
        <v>55</v>
      </c>
      <c r="F4650" s="10">
        <f>spotify_data[[#This Row],[track_popularity]]/100</f>
        <v>0.55000000000000004</v>
      </c>
      <c r="G4650" s="9" t="b">
        <v>0</v>
      </c>
      <c r="H4650" s="1">
        <f>+IF(spotify_data[[#This Row],[explicit]]=FALSE,0,1)</f>
        <v>0</v>
      </c>
      <c r="I4650" s="1" t="s">
        <v>6261</v>
      </c>
      <c r="J4650" s="7">
        <f>MATCH(spotify_data[[#This Row],[artist_name]],spotify_data[artist_name],0)</f>
        <v>4649</v>
      </c>
      <c r="K4650">
        <v>47</v>
      </c>
      <c r="L4650" s="10">
        <f>spotify_data[[#This Row],[artist_popularity]]/100</f>
        <v>0.47</v>
      </c>
      <c r="M4650">
        <v>13726</v>
      </c>
      <c r="N4650" s="1" t="s">
        <v>23</v>
      </c>
      <c r="O4650" s="1" t="s">
        <v>6262</v>
      </c>
      <c r="P4650" s="1">
        <f>MATCH(spotify_data[[#This Row],[album_id]],spotify_data[album_id],0)</f>
        <v>4649</v>
      </c>
      <c r="Q4650" s="1" t="s">
        <v>6263</v>
      </c>
      <c r="R4650" s="2">
        <v>44893</v>
      </c>
      <c r="S4650" s="7">
        <f ca="1">+TODAY()-spotify_data[[#This Row],[Fecha lanzamiento Album]]</f>
        <v>1138</v>
      </c>
      <c r="T4650" s="7">
        <f ca="1">+spotify_data[[#This Row],[Antigüedad Album Dias]]/60</f>
        <v>18.966666666666665</v>
      </c>
      <c r="U4650" s="8">
        <f ca="1">spotify_data[[#This Row],[Antigüedad Album Meses]]/12</f>
        <v>1.5805555555555555</v>
      </c>
      <c r="V4650">
        <v>3</v>
      </c>
      <c r="W4650" s="1" t="s">
        <v>21</v>
      </c>
      <c r="X4650" s="1" t="str">
        <f>+IF(spotify_data[[#This Row],[album_type]]="album","Album",IF(spotify_data[[#This Row],[album_type]]="single","Single","Compilation"))</f>
        <v>Single</v>
      </c>
      <c r="Y4650">
        <v>295</v>
      </c>
    </row>
    <row r="4651" spans="1:25" x14ac:dyDescent="0.3">
      <c r="A4651" s="1" t="s">
        <v>6520</v>
      </c>
      <c r="B4651" s="1">
        <v>41</v>
      </c>
      <c r="C4651" s="1" t="s">
        <v>6521</v>
      </c>
      <c r="D4651">
        <v>2</v>
      </c>
      <c r="E4651">
        <v>55</v>
      </c>
      <c r="F4651" s="10">
        <f>spotify_data[[#This Row],[track_popularity]]/100</f>
        <v>0.55000000000000004</v>
      </c>
      <c r="G4651" s="9" t="b">
        <v>0</v>
      </c>
      <c r="H4651" s="1">
        <f>+IF(spotify_data[[#This Row],[explicit]]=FALSE,0,1)</f>
        <v>0</v>
      </c>
      <c r="I4651" s="1" t="s">
        <v>6492</v>
      </c>
      <c r="J4651" s="7">
        <f>MATCH(spotify_data[[#This Row],[artist_name]],spotify_data[artist_name],0)</f>
        <v>2764</v>
      </c>
      <c r="K4651">
        <v>60</v>
      </c>
      <c r="L4651" s="10">
        <f>spotify_data[[#This Row],[artist_popularity]]/100</f>
        <v>0.6</v>
      </c>
      <c r="M4651">
        <v>4299545</v>
      </c>
      <c r="N4651" s="1" t="s">
        <v>6493</v>
      </c>
      <c r="O4651" s="1" t="s">
        <v>6494</v>
      </c>
      <c r="P4651" s="1">
        <f>MATCH(spotify_data[[#This Row],[album_id]],spotify_data[album_id],0)</f>
        <v>2764</v>
      </c>
      <c r="Q4651" s="1" t="s">
        <v>6495</v>
      </c>
      <c r="R4651" s="2">
        <v>44827</v>
      </c>
      <c r="S4651" s="7">
        <f ca="1">+TODAY()-spotify_data[[#This Row],[Fecha lanzamiento Album]]</f>
        <v>1204</v>
      </c>
      <c r="T4651" s="7">
        <f ca="1">+spotify_data[[#This Row],[Antigüedad Album Dias]]/60</f>
        <v>20.066666666666666</v>
      </c>
      <c r="U4651" s="8">
        <f ca="1">spotify_data[[#This Row],[Antigüedad Album Meses]]/12</f>
        <v>1.6722222222222223</v>
      </c>
      <c r="V4651">
        <v>12</v>
      </c>
      <c r="W4651" s="1" t="s">
        <v>20</v>
      </c>
      <c r="X4651" s="1" t="str">
        <f>+IF(spotify_data[[#This Row],[album_type]]="album","Album",IF(spotify_data[[#This Row],[album_type]]="single","Single","Compilation"))</f>
        <v>Album</v>
      </c>
      <c r="Y4651">
        <v>407</v>
      </c>
    </row>
    <row r="4652" spans="1:25" x14ac:dyDescent="0.3">
      <c r="A4652" s="1" t="s">
        <v>6647</v>
      </c>
      <c r="B4652" s="1">
        <v>732</v>
      </c>
      <c r="C4652" s="1" t="s">
        <v>6648</v>
      </c>
      <c r="D4652">
        <v>1</v>
      </c>
      <c r="E4652">
        <v>55</v>
      </c>
      <c r="F4652" s="10">
        <f>spotify_data[[#This Row],[track_popularity]]/100</f>
        <v>0.55000000000000004</v>
      </c>
      <c r="G4652" s="9" t="b">
        <v>0</v>
      </c>
      <c r="H4652" s="1">
        <f>+IF(spotify_data[[#This Row],[explicit]]=FALSE,0,1)</f>
        <v>0</v>
      </c>
      <c r="I4652" s="1" t="s">
        <v>1250</v>
      </c>
      <c r="J4652" s="7">
        <f>MATCH(spotify_data[[#This Row],[artist_name]],spotify_data[artist_name],0)</f>
        <v>3099</v>
      </c>
      <c r="K4652">
        <v>61</v>
      </c>
      <c r="L4652" s="10">
        <f>spotify_data[[#This Row],[artist_popularity]]/100</f>
        <v>0.61</v>
      </c>
      <c r="M4652">
        <v>26095</v>
      </c>
      <c r="N4652" s="1" t="s">
        <v>23</v>
      </c>
      <c r="O4652" s="1" t="s">
        <v>6649</v>
      </c>
      <c r="P4652" s="1">
        <f>MATCH(spotify_data[[#This Row],[album_id]],spotify_data[album_id],0)</f>
        <v>4651</v>
      </c>
      <c r="Q4652" s="1" t="s">
        <v>6648</v>
      </c>
      <c r="R4652" s="2">
        <v>44784</v>
      </c>
      <c r="S4652" s="7">
        <f ca="1">+TODAY()-spotify_data[[#This Row],[Fecha lanzamiento Album]]</f>
        <v>1247</v>
      </c>
      <c r="T4652" s="7">
        <f ca="1">+spotify_data[[#This Row],[Antigüedad Album Dias]]/60</f>
        <v>20.783333333333335</v>
      </c>
      <c r="U4652" s="8">
        <f ca="1">spotify_data[[#This Row],[Antigüedad Album Meses]]/12</f>
        <v>1.7319444444444445</v>
      </c>
      <c r="V4652">
        <v>1</v>
      </c>
      <c r="W4652" s="1" t="s">
        <v>21</v>
      </c>
      <c r="X4652" s="1" t="str">
        <f>+IF(spotify_data[[#This Row],[album_type]]="album","Album",IF(spotify_data[[#This Row],[album_type]]="single","Single","Compilation"))</f>
        <v>Single</v>
      </c>
      <c r="Y4652">
        <v>247</v>
      </c>
    </row>
    <row r="4653" spans="1:25" x14ac:dyDescent="0.3">
      <c r="A4653" s="1" t="s">
        <v>6838</v>
      </c>
      <c r="B4653" s="1">
        <v>8275</v>
      </c>
      <c r="C4653" s="1" t="s">
        <v>6839</v>
      </c>
      <c r="D4653">
        <v>1</v>
      </c>
      <c r="E4653">
        <v>55</v>
      </c>
      <c r="F4653" s="10">
        <f>spotify_data[[#This Row],[track_popularity]]/100</f>
        <v>0.55000000000000004</v>
      </c>
      <c r="G4653" s="9" t="b">
        <v>1</v>
      </c>
      <c r="H4653" s="1">
        <f>+IF(spotify_data[[#This Row],[explicit]]=FALSE,0,1)</f>
        <v>1</v>
      </c>
      <c r="I4653" s="1" t="s">
        <v>188</v>
      </c>
      <c r="J4653" s="7">
        <f>MATCH(spotify_data[[#This Row],[artist_name]],spotify_data[artist_name],0)</f>
        <v>2945</v>
      </c>
      <c r="K4653">
        <v>59</v>
      </c>
      <c r="L4653" s="10">
        <f>spotify_data[[#This Row],[artist_popularity]]/100</f>
        <v>0.59</v>
      </c>
      <c r="M4653">
        <v>130194</v>
      </c>
      <c r="N4653" s="1" t="s">
        <v>27</v>
      </c>
      <c r="O4653" s="1" t="s">
        <v>6840</v>
      </c>
      <c r="P4653" s="1">
        <f>MATCH(spotify_data[[#This Row],[album_id]],spotify_data[album_id],0)</f>
        <v>4652</v>
      </c>
      <c r="Q4653" s="1" t="s">
        <v>6839</v>
      </c>
      <c r="R4653" s="2">
        <v>44741</v>
      </c>
      <c r="S4653" s="7">
        <f ca="1">+TODAY()-spotify_data[[#This Row],[Fecha lanzamiento Album]]</f>
        <v>1290</v>
      </c>
      <c r="T4653" s="7">
        <f ca="1">+spotify_data[[#This Row],[Antigüedad Album Dias]]/60</f>
        <v>21.5</v>
      </c>
      <c r="U4653" s="8">
        <f ca="1">spotify_data[[#This Row],[Antigüedad Album Meses]]/12</f>
        <v>1.7916666666666667</v>
      </c>
      <c r="V4653">
        <v>1</v>
      </c>
      <c r="W4653" s="1" t="s">
        <v>21</v>
      </c>
      <c r="X4653" s="1" t="str">
        <f>+IF(spotify_data[[#This Row],[album_type]]="album","Album",IF(spotify_data[[#This Row],[album_type]]="single","Single","Compilation"))</f>
        <v>Single</v>
      </c>
      <c r="Y4653">
        <v>242</v>
      </c>
    </row>
    <row r="4654" spans="1:25" x14ac:dyDescent="0.3">
      <c r="A4654" s="1" t="s">
        <v>7007</v>
      </c>
      <c r="B4654" s="1">
        <v>1544</v>
      </c>
      <c r="C4654" s="1" t="s">
        <v>7008</v>
      </c>
      <c r="D4654">
        <v>1</v>
      </c>
      <c r="E4654">
        <v>55</v>
      </c>
      <c r="F4654" s="10">
        <f>spotify_data[[#This Row],[track_popularity]]/100</f>
        <v>0.55000000000000004</v>
      </c>
      <c r="G4654" s="9" t="b">
        <v>0</v>
      </c>
      <c r="H4654" s="1">
        <f>+IF(spotify_data[[#This Row],[explicit]]=FALSE,0,1)</f>
        <v>0</v>
      </c>
      <c r="I4654" s="1" t="s">
        <v>3512</v>
      </c>
      <c r="J4654" s="7">
        <f>MATCH(spotify_data[[#This Row],[artist_name]],spotify_data[artist_name],0)</f>
        <v>3977</v>
      </c>
      <c r="K4654">
        <v>64</v>
      </c>
      <c r="L4654" s="10">
        <f>spotify_data[[#This Row],[artist_popularity]]/100</f>
        <v>0.64</v>
      </c>
      <c r="M4654">
        <v>1581138</v>
      </c>
      <c r="N4654" s="1" t="s">
        <v>23</v>
      </c>
      <c r="O4654" s="1" t="s">
        <v>7009</v>
      </c>
      <c r="P4654" s="1">
        <f>MATCH(spotify_data[[#This Row],[album_id]],spotify_data[album_id],0)</f>
        <v>4653</v>
      </c>
      <c r="Q4654" s="1" t="s">
        <v>7008</v>
      </c>
      <c r="R4654" s="2">
        <v>44701</v>
      </c>
      <c r="S4654" s="7">
        <f ca="1">+TODAY()-spotify_data[[#This Row],[Fecha lanzamiento Album]]</f>
        <v>1330</v>
      </c>
      <c r="T4654" s="7">
        <f ca="1">+spotify_data[[#This Row],[Antigüedad Album Dias]]/60</f>
        <v>22.166666666666668</v>
      </c>
      <c r="U4654" s="8">
        <f ca="1">spotify_data[[#This Row],[Antigüedad Album Meses]]/12</f>
        <v>1.8472222222222223</v>
      </c>
      <c r="V4654">
        <v>1</v>
      </c>
      <c r="W4654" s="1" t="s">
        <v>21</v>
      </c>
      <c r="X4654" s="1" t="str">
        <f>+IF(spotify_data[[#This Row],[album_type]]="album","Album",IF(spotify_data[[#This Row],[album_type]]="single","Single","Compilation"))</f>
        <v>Single</v>
      </c>
      <c r="Y4654">
        <v>286</v>
      </c>
    </row>
    <row r="4655" spans="1:25" x14ac:dyDescent="0.3">
      <c r="A4655" s="1" t="s">
        <v>7020</v>
      </c>
      <c r="B4655" s="1">
        <v>5780</v>
      </c>
      <c r="C4655" s="1" t="s">
        <v>3936</v>
      </c>
      <c r="D4655">
        <v>8</v>
      </c>
      <c r="E4655">
        <v>55</v>
      </c>
      <c r="F4655" s="10">
        <f>spotify_data[[#This Row],[track_popularity]]/100</f>
        <v>0.55000000000000004</v>
      </c>
      <c r="G4655" s="9" t="b">
        <v>0</v>
      </c>
      <c r="H4655" s="1">
        <f>+IF(spotify_data[[#This Row],[explicit]]=FALSE,0,1)</f>
        <v>0</v>
      </c>
      <c r="I4655" s="1" t="s">
        <v>5665</v>
      </c>
      <c r="J4655" s="7">
        <f>MATCH(spotify_data[[#This Row],[artist_name]],spotify_data[artist_name],0)</f>
        <v>691</v>
      </c>
      <c r="K4655">
        <v>77</v>
      </c>
      <c r="L4655" s="10">
        <f>spotify_data[[#This Row],[artist_popularity]]/100</f>
        <v>0.77</v>
      </c>
      <c r="M4655">
        <v>7222118</v>
      </c>
      <c r="N4655" s="1" t="s">
        <v>5666</v>
      </c>
      <c r="O4655" s="1" t="s">
        <v>7021</v>
      </c>
      <c r="P4655" s="1">
        <f>MATCH(spotify_data[[#This Row],[album_id]],spotify_data[album_id],0)</f>
        <v>4654</v>
      </c>
      <c r="Q4655" s="1" t="s">
        <v>7022</v>
      </c>
      <c r="R4655" s="2">
        <v>44694</v>
      </c>
      <c r="S4655" s="7">
        <f ca="1">+TODAY()-spotify_data[[#This Row],[Fecha lanzamiento Album]]</f>
        <v>1337</v>
      </c>
      <c r="T4655" s="7">
        <f ca="1">+spotify_data[[#This Row],[Antigüedad Album Dias]]/60</f>
        <v>22.283333333333335</v>
      </c>
      <c r="U4655" s="8">
        <f ca="1">spotify_data[[#This Row],[Antigüedad Album Meses]]/12</f>
        <v>1.8569444444444445</v>
      </c>
      <c r="V4655">
        <v>14</v>
      </c>
      <c r="W4655" s="1" t="s">
        <v>20</v>
      </c>
      <c r="X4655" s="1" t="str">
        <f>+IF(spotify_data[[#This Row],[album_type]]="album","Album",IF(spotify_data[[#This Row],[album_type]]="single","Single","Compilation"))</f>
        <v>Album</v>
      </c>
      <c r="Y4655">
        <v>429</v>
      </c>
    </row>
    <row r="4656" spans="1:25" x14ac:dyDescent="0.3">
      <c r="A4656" s="1" t="s">
        <v>7172</v>
      </c>
      <c r="B4656" s="1">
        <v>8341</v>
      </c>
      <c r="C4656" s="1" t="s">
        <v>7173</v>
      </c>
      <c r="D4656">
        <v>1</v>
      </c>
      <c r="E4656">
        <v>55</v>
      </c>
      <c r="F4656" s="10">
        <f>spotify_data[[#This Row],[track_popularity]]/100</f>
        <v>0.55000000000000004</v>
      </c>
      <c r="G4656" s="9" t="b">
        <v>1</v>
      </c>
      <c r="H4656" s="1">
        <f>+IF(spotify_data[[#This Row],[explicit]]=FALSE,0,1)</f>
        <v>1</v>
      </c>
      <c r="I4656" s="1" t="s">
        <v>253</v>
      </c>
      <c r="J4656" s="7">
        <f>MATCH(spotify_data[[#This Row],[artist_name]],spotify_data[artist_name],0)</f>
        <v>486</v>
      </c>
      <c r="K4656">
        <v>78</v>
      </c>
      <c r="L4656" s="10">
        <f>spotify_data[[#This Row],[artist_popularity]]/100</f>
        <v>0.78</v>
      </c>
      <c r="M4656">
        <v>4759233</v>
      </c>
      <c r="N4656" s="1" t="s">
        <v>254</v>
      </c>
      <c r="O4656" s="1" t="s">
        <v>7174</v>
      </c>
      <c r="P4656" s="1">
        <f>MATCH(spotify_data[[#This Row],[album_id]],spotify_data[album_id],0)</f>
        <v>4655</v>
      </c>
      <c r="Q4656" s="1" t="s">
        <v>7175</v>
      </c>
      <c r="R4656" s="2">
        <v>44673</v>
      </c>
      <c r="S4656" s="7">
        <f ca="1">+TODAY()-spotify_data[[#This Row],[Fecha lanzamiento Album]]</f>
        <v>1358</v>
      </c>
      <c r="T4656" s="7">
        <f ca="1">+spotify_data[[#This Row],[Antigüedad Album Dias]]/60</f>
        <v>22.633333333333333</v>
      </c>
      <c r="U4656" s="8">
        <f ca="1">spotify_data[[#This Row],[Antigüedad Album Meses]]/12</f>
        <v>1.8861111111111111</v>
      </c>
      <c r="V4656">
        <v>1</v>
      </c>
      <c r="W4656" s="1" t="s">
        <v>21</v>
      </c>
      <c r="X4656" s="1" t="str">
        <f>+IF(spotify_data[[#This Row],[album_type]]="album","Album",IF(spotify_data[[#This Row],[album_type]]="single","Single","Compilation"))</f>
        <v>Single</v>
      </c>
      <c r="Y4656">
        <v>256</v>
      </c>
    </row>
    <row r="4657" spans="1:25" x14ac:dyDescent="0.3">
      <c r="A4657" s="1" t="s">
        <v>7202</v>
      </c>
      <c r="B4657" s="1">
        <v>6015</v>
      </c>
      <c r="C4657" s="1" t="s">
        <v>7203</v>
      </c>
      <c r="D4657">
        <v>1</v>
      </c>
      <c r="E4657">
        <v>55</v>
      </c>
      <c r="F4657" s="10">
        <f>spotify_data[[#This Row],[track_popularity]]/100</f>
        <v>0.55000000000000004</v>
      </c>
      <c r="G4657" s="9" t="b">
        <v>0</v>
      </c>
      <c r="H4657" s="1">
        <f>+IF(spotify_data[[#This Row],[explicit]]=FALSE,0,1)</f>
        <v>0</v>
      </c>
      <c r="I4657" s="1" t="s">
        <v>1376</v>
      </c>
      <c r="J4657" s="7">
        <f>MATCH(spotify_data[[#This Row],[artist_name]],spotify_data[artist_name],0)</f>
        <v>873</v>
      </c>
      <c r="K4657">
        <v>71</v>
      </c>
      <c r="L4657" s="10">
        <f>spotify_data[[#This Row],[artist_popularity]]/100</f>
        <v>0.71</v>
      </c>
      <c r="M4657">
        <v>2571784</v>
      </c>
      <c r="N4657" s="1" t="s">
        <v>23</v>
      </c>
      <c r="O4657" s="1" t="s">
        <v>7204</v>
      </c>
      <c r="P4657" s="1">
        <f>MATCH(spotify_data[[#This Row],[album_id]],spotify_data[album_id],0)</f>
        <v>4656</v>
      </c>
      <c r="Q4657" s="1" t="s">
        <v>7203</v>
      </c>
      <c r="R4657" s="2">
        <v>44666</v>
      </c>
      <c r="S4657" s="7">
        <f ca="1">+TODAY()-spotify_data[[#This Row],[Fecha lanzamiento Album]]</f>
        <v>1365</v>
      </c>
      <c r="T4657" s="7">
        <f ca="1">+spotify_data[[#This Row],[Antigüedad Album Dias]]/60</f>
        <v>22.75</v>
      </c>
      <c r="U4657" s="8">
        <f ca="1">spotify_data[[#This Row],[Antigüedad Album Meses]]/12</f>
        <v>1.8958333333333333</v>
      </c>
      <c r="V4657">
        <v>1</v>
      </c>
      <c r="W4657" s="1" t="s">
        <v>21</v>
      </c>
      <c r="X4657" s="1" t="str">
        <f>+IF(spotify_data[[#This Row],[album_type]]="album","Album",IF(spotify_data[[#This Row],[album_type]]="single","Single","Compilation"))</f>
        <v>Single</v>
      </c>
      <c r="Y4657">
        <v>226</v>
      </c>
    </row>
    <row r="4658" spans="1:25" x14ac:dyDescent="0.3">
      <c r="A4658" s="1" t="s">
        <v>7302</v>
      </c>
      <c r="B4658" s="1">
        <v>3933</v>
      </c>
      <c r="C4658" s="1" t="s">
        <v>7303</v>
      </c>
      <c r="D4658">
        <v>1</v>
      </c>
      <c r="E4658">
        <v>55</v>
      </c>
      <c r="F4658" s="10">
        <f>spotify_data[[#This Row],[track_popularity]]/100</f>
        <v>0.55000000000000004</v>
      </c>
      <c r="G4658" s="9" t="b">
        <v>0</v>
      </c>
      <c r="H4658" s="1">
        <f>+IF(spotify_data[[#This Row],[explicit]]=FALSE,0,1)</f>
        <v>0</v>
      </c>
      <c r="I4658" s="1" t="s">
        <v>4490</v>
      </c>
      <c r="J4658" s="7">
        <f>MATCH(spotify_data[[#This Row],[artist_name]],spotify_data[artist_name],0)</f>
        <v>1071</v>
      </c>
      <c r="K4658">
        <v>75</v>
      </c>
      <c r="L4658" s="10">
        <f>spotify_data[[#This Row],[artist_popularity]]/100</f>
        <v>0.75</v>
      </c>
      <c r="M4658">
        <v>4153847</v>
      </c>
      <c r="N4658" s="1" t="s">
        <v>23</v>
      </c>
      <c r="O4658" s="1" t="s">
        <v>7304</v>
      </c>
      <c r="P4658" s="1">
        <f>MATCH(spotify_data[[#This Row],[album_id]],spotify_data[album_id],0)</f>
        <v>4657</v>
      </c>
      <c r="Q4658" s="1" t="s">
        <v>7303</v>
      </c>
      <c r="R4658" s="2">
        <v>44651</v>
      </c>
      <c r="S4658" s="7">
        <f ca="1">+TODAY()-spotify_data[[#This Row],[Fecha lanzamiento Album]]</f>
        <v>1380</v>
      </c>
      <c r="T4658" s="7">
        <f ca="1">+spotify_data[[#This Row],[Antigüedad Album Dias]]/60</f>
        <v>23</v>
      </c>
      <c r="U4658" s="8">
        <f ca="1">spotify_data[[#This Row],[Antigüedad Album Meses]]/12</f>
        <v>1.9166666666666667</v>
      </c>
      <c r="V4658">
        <v>1</v>
      </c>
      <c r="W4658" s="1" t="s">
        <v>21</v>
      </c>
      <c r="X4658" s="1" t="str">
        <f>+IF(spotify_data[[#This Row],[album_type]]="album","Album",IF(spotify_data[[#This Row],[album_type]]="single","Single","Compilation"))</f>
        <v>Single</v>
      </c>
      <c r="Y4658">
        <v>3</v>
      </c>
    </row>
    <row r="4659" spans="1:25" x14ac:dyDescent="0.3">
      <c r="A4659" s="1" t="s">
        <v>7632</v>
      </c>
      <c r="B4659" s="1">
        <v>2515</v>
      </c>
      <c r="C4659" s="1" t="s">
        <v>7633</v>
      </c>
      <c r="D4659">
        <v>1</v>
      </c>
      <c r="E4659">
        <v>55</v>
      </c>
      <c r="F4659" s="10">
        <f>spotify_data[[#This Row],[track_popularity]]/100</f>
        <v>0.55000000000000004</v>
      </c>
      <c r="G4659" s="9" t="b">
        <v>0</v>
      </c>
      <c r="H4659" s="1">
        <f>+IF(spotify_data[[#This Row],[explicit]]=FALSE,0,1)</f>
        <v>0</v>
      </c>
      <c r="I4659" s="1" t="s">
        <v>7634</v>
      </c>
      <c r="J4659" s="7">
        <f>MATCH(spotify_data[[#This Row],[artist_name]],spotify_data[artist_name],0)</f>
        <v>4658</v>
      </c>
      <c r="K4659">
        <v>44</v>
      </c>
      <c r="L4659" s="10">
        <f>spotify_data[[#This Row],[artist_popularity]]/100</f>
        <v>0.44</v>
      </c>
      <c r="M4659">
        <v>26887</v>
      </c>
      <c r="N4659" s="1" t="s">
        <v>23</v>
      </c>
      <c r="O4659" s="1" t="s">
        <v>7635</v>
      </c>
      <c r="P4659" s="1">
        <f>MATCH(spotify_data[[#This Row],[album_id]],spotify_data[album_id],0)</f>
        <v>4658</v>
      </c>
      <c r="Q4659" s="1" t="s">
        <v>7636</v>
      </c>
      <c r="R4659" s="2">
        <v>44516</v>
      </c>
      <c r="S4659" s="7">
        <f ca="1">+TODAY()-spotify_data[[#This Row],[Fecha lanzamiento Album]]</f>
        <v>1515</v>
      </c>
      <c r="T4659" s="7">
        <f ca="1">+spotify_data[[#This Row],[Antigüedad Album Dias]]/60</f>
        <v>25.25</v>
      </c>
      <c r="U4659" s="8">
        <f ca="1">spotify_data[[#This Row],[Antigüedad Album Meses]]/12</f>
        <v>2.1041666666666665</v>
      </c>
      <c r="V4659">
        <v>10</v>
      </c>
      <c r="W4659" s="1" t="s">
        <v>20</v>
      </c>
      <c r="X4659" s="1" t="str">
        <f>+IF(spotify_data[[#This Row],[album_type]]="album","Album",IF(spotify_data[[#This Row],[album_type]]="single","Single","Compilation"))</f>
        <v>Album</v>
      </c>
      <c r="Y4659">
        <v>332</v>
      </c>
    </row>
    <row r="4660" spans="1:25" x14ac:dyDescent="0.3">
      <c r="A4660" s="1" t="s">
        <v>7679</v>
      </c>
      <c r="B4660" s="1">
        <v>7094</v>
      </c>
      <c r="C4660" s="1" t="s">
        <v>7680</v>
      </c>
      <c r="D4660">
        <v>1</v>
      </c>
      <c r="E4660">
        <v>55</v>
      </c>
      <c r="F4660" s="10">
        <f>spotify_data[[#This Row],[track_popularity]]/100</f>
        <v>0.55000000000000004</v>
      </c>
      <c r="G4660" s="9" t="b">
        <v>0</v>
      </c>
      <c r="H4660" s="1">
        <f>+IF(spotify_data[[#This Row],[explicit]]=FALSE,0,1)</f>
        <v>0</v>
      </c>
      <c r="I4660" s="1" t="s">
        <v>7681</v>
      </c>
      <c r="J4660" s="7">
        <f>MATCH(spotify_data[[#This Row],[artist_name]],spotify_data[artist_name],0)</f>
        <v>4659</v>
      </c>
      <c r="K4660">
        <v>52</v>
      </c>
      <c r="L4660" s="10">
        <f>spotify_data[[#This Row],[artist_popularity]]/100</f>
        <v>0.52</v>
      </c>
      <c r="M4660">
        <v>198548</v>
      </c>
      <c r="N4660" s="1" t="s">
        <v>23</v>
      </c>
      <c r="O4660" s="1" t="s">
        <v>7682</v>
      </c>
      <c r="P4660" s="1">
        <f>MATCH(spotify_data[[#This Row],[album_id]],spotify_data[album_id],0)</f>
        <v>4659</v>
      </c>
      <c r="Q4660" s="1" t="s">
        <v>7680</v>
      </c>
      <c r="R4660" s="2">
        <v>44505</v>
      </c>
      <c r="S4660" s="7">
        <f ca="1">+TODAY()-spotify_data[[#This Row],[Fecha lanzamiento Album]]</f>
        <v>1526</v>
      </c>
      <c r="T4660" s="7">
        <f ca="1">+spotify_data[[#This Row],[Antigüedad Album Dias]]/60</f>
        <v>25.433333333333334</v>
      </c>
      <c r="U4660" s="8">
        <f ca="1">spotify_data[[#This Row],[Antigüedad Album Meses]]/12</f>
        <v>2.1194444444444445</v>
      </c>
      <c r="V4660">
        <v>1</v>
      </c>
      <c r="W4660" s="1" t="s">
        <v>21</v>
      </c>
      <c r="X4660" s="1" t="str">
        <f>+IF(spotify_data[[#This Row],[album_type]]="album","Album",IF(spotify_data[[#This Row],[album_type]]="single","Single","Compilation"))</f>
        <v>Single</v>
      </c>
      <c r="Y4660">
        <v>216</v>
      </c>
    </row>
    <row r="4661" spans="1:25" x14ac:dyDescent="0.3">
      <c r="A4661" s="1" t="s">
        <v>7744</v>
      </c>
      <c r="B4661" s="1">
        <v>8077</v>
      </c>
      <c r="C4661" s="1" t="s">
        <v>7745</v>
      </c>
      <c r="D4661">
        <v>6</v>
      </c>
      <c r="E4661">
        <v>55</v>
      </c>
      <c r="F4661" s="10">
        <f>spotify_data[[#This Row],[track_popularity]]/100</f>
        <v>0.55000000000000004</v>
      </c>
      <c r="G4661" s="9" t="b">
        <v>0</v>
      </c>
      <c r="H4661" s="1">
        <f>+IF(spotify_data[[#This Row],[explicit]]=FALSE,0,1)</f>
        <v>0</v>
      </c>
      <c r="I4661" s="1" t="s">
        <v>7407</v>
      </c>
      <c r="J4661" s="7">
        <f>MATCH(spotify_data[[#This Row],[artist_name]],spotify_data[artist_name],0)</f>
        <v>4660</v>
      </c>
      <c r="K4661">
        <v>57</v>
      </c>
      <c r="L4661" s="10">
        <f>spotify_data[[#This Row],[artist_popularity]]/100</f>
        <v>0.56999999999999995</v>
      </c>
      <c r="M4661">
        <v>388088</v>
      </c>
      <c r="N4661" s="1" t="s">
        <v>23</v>
      </c>
      <c r="O4661" s="1" t="s">
        <v>7746</v>
      </c>
      <c r="P4661" s="1">
        <f>MATCH(spotify_data[[#This Row],[album_id]],spotify_data[album_id],0)</f>
        <v>4660</v>
      </c>
      <c r="Q4661" s="1" t="s">
        <v>7747</v>
      </c>
      <c r="R4661" s="2">
        <v>44491</v>
      </c>
      <c r="S4661" s="7">
        <f ca="1">+TODAY()-spotify_data[[#This Row],[Fecha lanzamiento Album]]</f>
        <v>1540</v>
      </c>
      <c r="T4661" s="7">
        <f ca="1">+spotify_data[[#This Row],[Antigüedad Album Dias]]/60</f>
        <v>25.666666666666668</v>
      </c>
      <c r="U4661" s="8">
        <f ca="1">spotify_data[[#This Row],[Antigüedad Album Meses]]/12</f>
        <v>2.1388888888888888</v>
      </c>
      <c r="V4661">
        <v>7</v>
      </c>
      <c r="W4661" s="1" t="s">
        <v>20</v>
      </c>
      <c r="X4661" s="1" t="str">
        <f>+IF(spotify_data[[#This Row],[album_type]]="album","Album",IF(spotify_data[[#This Row],[album_type]]="single","Single","Compilation"))</f>
        <v>Album</v>
      </c>
      <c r="Y4661">
        <v>304</v>
      </c>
    </row>
    <row r="4662" spans="1:25" x14ac:dyDescent="0.3">
      <c r="A4662" s="1" t="s">
        <v>7785</v>
      </c>
      <c r="B4662" s="1">
        <v>1669</v>
      </c>
      <c r="C4662" s="1" t="s">
        <v>7786</v>
      </c>
      <c r="D4662">
        <v>4</v>
      </c>
      <c r="E4662">
        <v>55</v>
      </c>
      <c r="F4662" s="10">
        <f>spotify_data[[#This Row],[track_popularity]]/100</f>
        <v>0.55000000000000004</v>
      </c>
      <c r="G4662" s="9" t="b">
        <v>0</v>
      </c>
      <c r="H4662" s="1">
        <f>+IF(spotify_data[[#This Row],[explicit]]=FALSE,0,1)</f>
        <v>0</v>
      </c>
      <c r="I4662" s="1" t="s">
        <v>171</v>
      </c>
      <c r="J4662" s="7">
        <f>MATCH(spotify_data[[#This Row],[artist_name]],spotify_data[artist_name],0)</f>
        <v>1829</v>
      </c>
      <c r="K4662">
        <v>73</v>
      </c>
      <c r="L4662" s="10">
        <f>spotify_data[[#This Row],[artist_popularity]]/100</f>
        <v>0.73</v>
      </c>
      <c r="M4662">
        <v>1204977</v>
      </c>
      <c r="N4662" s="1" t="s">
        <v>23</v>
      </c>
      <c r="O4662" s="1" t="s">
        <v>7787</v>
      </c>
      <c r="P4662" s="1">
        <f>MATCH(spotify_data[[#This Row],[album_id]],spotify_data[album_id],0)</f>
        <v>1888</v>
      </c>
      <c r="Q4662" s="1" t="s">
        <v>7788</v>
      </c>
      <c r="R4662" s="2">
        <v>44477</v>
      </c>
      <c r="S4662" s="7">
        <f ca="1">+TODAY()-spotify_data[[#This Row],[Fecha lanzamiento Album]]</f>
        <v>1554</v>
      </c>
      <c r="T4662" s="7">
        <f ca="1">+spotify_data[[#This Row],[Antigüedad Album Dias]]/60</f>
        <v>25.9</v>
      </c>
      <c r="U4662" s="8">
        <f ca="1">spotify_data[[#This Row],[Antigüedad Album Meses]]/12</f>
        <v>2.1583333333333332</v>
      </c>
      <c r="V4662">
        <v>16</v>
      </c>
      <c r="W4662" s="1" t="s">
        <v>20</v>
      </c>
      <c r="X4662" s="1" t="str">
        <f>+IF(spotify_data[[#This Row],[album_type]]="album","Album",IF(spotify_data[[#This Row],[album_type]]="single","Single","Compilation"))</f>
        <v>Album</v>
      </c>
      <c r="Y4662">
        <v>439</v>
      </c>
    </row>
    <row r="4663" spans="1:25" x14ac:dyDescent="0.3">
      <c r="A4663" s="1" t="s">
        <v>8045</v>
      </c>
      <c r="B4663" s="1">
        <v>4234</v>
      </c>
      <c r="C4663" s="1" t="s">
        <v>8046</v>
      </c>
      <c r="D4663">
        <v>5</v>
      </c>
      <c r="E4663">
        <v>55</v>
      </c>
      <c r="F4663" s="10">
        <f>spotify_data[[#This Row],[track_popularity]]/100</f>
        <v>0.55000000000000004</v>
      </c>
      <c r="G4663" s="9" t="b">
        <v>0</v>
      </c>
      <c r="H4663" s="1">
        <f>+IF(spotify_data[[#This Row],[explicit]]=FALSE,0,1)</f>
        <v>0</v>
      </c>
      <c r="I4663" s="1" t="s">
        <v>3472</v>
      </c>
      <c r="J4663" s="7">
        <f>MATCH(spotify_data[[#This Row],[artist_name]],spotify_data[artist_name],0)</f>
        <v>2018</v>
      </c>
      <c r="K4663">
        <v>78</v>
      </c>
      <c r="L4663" s="10">
        <f>spotify_data[[#This Row],[artist_popularity]]/100</f>
        <v>0.78</v>
      </c>
      <c r="M4663">
        <v>6606632</v>
      </c>
      <c r="N4663" s="1" t="s">
        <v>254</v>
      </c>
      <c r="O4663" s="1" t="s">
        <v>8047</v>
      </c>
      <c r="P4663" s="1">
        <f>MATCH(spotify_data[[#This Row],[album_id]],spotify_data[album_id],0)</f>
        <v>4662</v>
      </c>
      <c r="Q4663" s="1" t="s">
        <v>8048</v>
      </c>
      <c r="R4663" s="2">
        <v>44393</v>
      </c>
      <c r="S4663" s="7">
        <f ca="1">+TODAY()-spotify_data[[#This Row],[Fecha lanzamiento Album]]</f>
        <v>1638</v>
      </c>
      <c r="T4663" s="7">
        <f ca="1">+spotify_data[[#This Row],[Antigüedad Album Dias]]/60</f>
        <v>27.3</v>
      </c>
      <c r="U4663" s="8">
        <f ca="1">spotify_data[[#This Row],[Antigüedad Album Meses]]/12</f>
        <v>2.2749999999999999</v>
      </c>
      <c r="V4663">
        <v>12</v>
      </c>
      <c r="W4663" s="1" t="s">
        <v>20</v>
      </c>
      <c r="X4663" s="1" t="str">
        <f>+IF(spotify_data[[#This Row],[album_type]]="album","Album",IF(spotify_data[[#This Row],[album_type]]="single","Single","Compilation"))</f>
        <v>Album</v>
      </c>
      <c r="Y4663">
        <v>325</v>
      </c>
    </row>
    <row r="4664" spans="1:25" x14ac:dyDescent="0.3">
      <c r="A4664" s="1" t="s">
        <v>8395</v>
      </c>
      <c r="B4664" s="1">
        <v>135</v>
      </c>
      <c r="C4664" s="1" t="s">
        <v>8396</v>
      </c>
      <c r="D4664">
        <v>18</v>
      </c>
      <c r="E4664">
        <v>55</v>
      </c>
      <c r="F4664" s="10">
        <f>spotify_data[[#This Row],[track_popularity]]/100</f>
        <v>0.55000000000000004</v>
      </c>
      <c r="G4664" s="9" t="b">
        <v>0</v>
      </c>
      <c r="H4664" s="1">
        <f>+IF(spotify_data[[#This Row],[explicit]]=FALSE,0,1)</f>
        <v>0</v>
      </c>
      <c r="I4664" s="1" t="s">
        <v>318</v>
      </c>
      <c r="J4664" s="7">
        <f>MATCH(spotify_data[[#This Row],[artist_name]],spotify_data[artist_name],0)</f>
        <v>2</v>
      </c>
      <c r="K4664">
        <v>100</v>
      </c>
      <c r="L4664" s="10">
        <f>spotify_data[[#This Row],[artist_popularity]]/100</f>
        <v>1</v>
      </c>
      <c r="M4664">
        <v>145396321</v>
      </c>
      <c r="N4664" s="1" t="s">
        <v>319</v>
      </c>
      <c r="O4664" s="1" t="s">
        <v>8383</v>
      </c>
      <c r="P4664" s="1">
        <f>MATCH(spotify_data[[#This Row],[album_id]],spotify_data[album_id],0)</f>
        <v>405</v>
      </c>
      <c r="Q4664" s="1" t="s">
        <v>8384</v>
      </c>
      <c r="R4664" s="2">
        <v>44295</v>
      </c>
      <c r="S4664" s="7">
        <f ca="1">+TODAY()-spotify_data[[#This Row],[Fecha lanzamiento Album]]</f>
        <v>1736</v>
      </c>
      <c r="T4664" s="7">
        <f ca="1">+spotify_data[[#This Row],[Antigüedad Album Dias]]/60</f>
        <v>28.933333333333334</v>
      </c>
      <c r="U4664" s="8">
        <f ca="1">spotify_data[[#This Row],[Antigüedad Album Meses]]/12</f>
        <v>2.411111111111111</v>
      </c>
      <c r="V4664">
        <v>26</v>
      </c>
      <c r="W4664" s="1" t="s">
        <v>20</v>
      </c>
      <c r="X4664" s="1" t="str">
        <f>+IF(spotify_data[[#This Row],[album_type]]="album","Album",IF(spotify_data[[#This Row],[album_type]]="single","Single","Compilation"))</f>
        <v>Album</v>
      </c>
      <c r="Y4664">
        <v>439</v>
      </c>
    </row>
    <row r="4665" spans="1:25" x14ac:dyDescent="0.3">
      <c r="A4665" s="1" t="s">
        <v>8415</v>
      </c>
      <c r="B4665" s="1">
        <v>6705</v>
      </c>
      <c r="C4665" s="1" t="s">
        <v>8416</v>
      </c>
      <c r="D4665">
        <v>26</v>
      </c>
      <c r="E4665">
        <v>55</v>
      </c>
      <c r="F4665" s="10">
        <f>spotify_data[[#This Row],[track_popularity]]/100</f>
        <v>0.55000000000000004</v>
      </c>
      <c r="G4665" s="9" t="b">
        <v>0</v>
      </c>
      <c r="H4665" s="1">
        <f>+IF(spotify_data[[#This Row],[explicit]]=FALSE,0,1)</f>
        <v>0</v>
      </c>
      <c r="I4665" s="1" t="s">
        <v>318</v>
      </c>
      <c r="J4665" s="7">
        <f>MATCH(spotify_data[[#This Row],[artist_name]],spotify_data[artist_name],0)</f>
        <v>2</v>
      </c>
      <c r="K4665">
        <v>100</v>
      </c>
      <c r="L4665" s="10">
        <f>spotify_data[[#This Row],[artist_popularity]]/100</f>
        <v>1</v>
      </c>
      <c r="M4665">
        <v>145396321</v>
      </c>
      <c r="N4665" s="1" t="s">
        <v>319</v>
      </c>
      <c r="O4665" s="1" t="s">
        <v>8383</v>
      </c>
      <c r="P4665" s="1">
        <f>MATCH(spotify_data[[#This Row],[album_id]],spotify_data[album_id],0)</f>
        <v>405</v>
      </c>
      <c r="Q4665" s="1" t="s">
        <v>8384</v>
      </c>
      <c r="R4665" s="2">
        <v>44295</v>
      </c>
      <c r="S4665" s="7">
        <f ca="1">+TODAY()-spotify_data[[#This Row],[Fecha lanzamiento Album]]</f>
        <v>1736</v>
      </c>
      <c r="T4665" s="7">
        <f ca="1">+spotify_data[[#This Row],[Antigüedad Album Dias]]/60</f>
        <v>28.933333333333334</v>
      </c>
      <c r="U4665" s="8">
        <f ca="1">spotify_data[[#This Row],[Antigüedad Album Meses]]/12</f>
        <v>2.411111111111111</v>
      </c>
      <c r="V4665">
        <v>26</v>
      </c>
      <c r="W4665" s="1" t="s">
        <v>20</v>
      </c>
      <c r="X4665" s="1" t="str">
        <f>+IF(spotify_data[[#This Row],[album_type]]="album","Album",IF(spotify_data[[#This Row],[album_type]]="single","Single","Compilation"))</f>
        <v>Album</v>
      </c>
      <c r="Y4665">
        <v>403</v>
      </c>
    </row>
    <row r="4666" spans="1:25" x14ac:dyDescent="0.3">
      <c r="A4666" s="1" t="s">
        <v>8655</v>
      </c>
      <c r="B4666" s="1">
        <v>5470</v>
      </c>
      <c r="C4666" s="1" t="s">
        <v>8656</v>
      </c>
      <c r="D4666">
        <v>5</v>
      </c>
      <c r="E4666">
        <v>55</v>
      </c>
      <c r="F4666" s="10">
        <f>spotify_data[[#This Row],[track_popularity]]/100</f>
        <v>0.55000000000000004</v>
      </c>
      <c r="G4666" s="9" t="b">
        <v>0</v>
      </c>
      <c r="H4666" s="1">
        <f>+IF(spotify_data[[#This Row],[explicit]]=FALSE,0,1)</f>
        <v>0</v>
      </c>
      <c r="I4666" s="1" t="s">
        <v>8657</v>
      </c>
      <c r="J4666" s="7">
        <f>MATCH(spotify_data[[#This Row],[artist_name]],spotify_data[artist_name],0)</f>
        <v>4665</v>
      </c>
      <c r="K4666">
        <v>53</v>
      </c>
      <c r="L4666" s="10">
        <f>spotify_data[[#This Row],[artist_popularity]]/100</f>
        <v>0.53</v>
      </c>
      <c r="M4666">
        <v>650334</v>
      </c>
      <c r="N4666" s="1" t="s">
        <v>23</v>
      </c>
      <c r="O4666" s="1" t="s">
        <v>8658</v>
      </c>
      <c r="P4666" s="1">
        <f>MATCH(spotify_data[[#This Row],[album_id]],spotify_data[album_id],0)</f>
        <v>4665</v>
      </c>
      <c r="Q4666" s="1" t="s">
        <v>8659</v>
      </c>
      <c r="R4666" s="2">
        <v>44225</v>
      </c>
      <c r="S4666" s="7">
        <f ca="1">+TODAY()-spotify_data[[#This Row],[Fecha lanzamiento Album]]</f>
        <v>1806</v>
      </c>
      <c r="T4666" s="7">
        <f ca="1">+spotify_data[[#This Row],[Antigüedad Album Dias]]/60</f>
        <v>30.1</v>
      </c>
      <c r="U4666" s="8">
        <f ca="1">spotify_data[[#This Row],[Antigüedad Album Meses]]/12</f>
        <v>2.5083333333333333</v>
      </c>
      <c r="V4666">
        <v>12</v>
      </c>
      <c r="W4666" s="1" t="s">
        <v>20</v>
      </c>
      <c r="X4666" s="1" t="str">
        <f>+IF(spotify_data[[#This Row],[album_type]]="album","Album",IF(spotify_data[[#This Row],[album_type]]="single","Single","Compilation"))</f>
        <v>Album</v>
      </c>
      <c r="Y4666">
        <v>361</v>
      </c>
    </row>
    <row r="4667" spans="1:25" x14ac:dyDescent="0.3">
      <c r="A4667" s="1" t="s">
        <v>8835</v>
      </c>
      <c r="B4667" s="1">
        <v>2045</v>
      </c>
      <c r="C4667" s="1" t="s">
        <v>8836</v>
      </c>
      <c r="D4667">
        <v>2</v>
      </c>
      <c r="E4667">
        <v>55</v>
      </c>
      <c r="F4667" s="10">
        <f>spotify_data[[#This Row],[track_popularity]]/100</f>
        <v>0.55000000000000004</v>
      </c>
      <c r="G4667" s="9" t="b">
        <v>0</v>
      </c>
      <c r="H4667" s="1">
        <f>+IF(spotify_data[[#This Row],[explicit]]=FALSE,0,1)</f>
        <v>0</v>
      </c>
      <c r="I4667" s="1" t="s">
        <v>7805</v>
      </c>
      <c r="J4667" s="7">
        <f>MATCH(spotify_data[[#This Row],[artist_name]],spotify_data[artist_name],0)</f>
        <v>37</v>
      </c>
      <c r="K4667">
        <v>83</v>
      </c>
      <c r="L4667" s="10">
        <f>spotify_data[[#This Row],[artist_popularity]]/100</f>
        <v>0.83</v>
      </c>
      <c r="M4667">
        <v>21591569</v>
      </c>
      <c r="N4667" s="1" t="s">
        <v>23</v>
      </c>
      <c r="O4667" s="1" t="s">
        <v>8837</v>
      </c>
      <c r="P4667" s="1">
        <f>MATCH(spotify_data[[#This Row],[album_id]],spotify_data[album_id],0)</f>
        <v>2256</v>
      </c>
      <c r="Q4667" s="1" t="s">
        <v>8838</v>
      </c>
      <c r="R4667" s="2">
        <v>44176</v>
      </c>
      <c r="S4667" s="7">
        <f ca="1">+TODAY()-spotify_data[[#This Row],[Fecha lanzamiento Album]]</f>
        <v>1855</v>
      </c>
      <c r="T4667" s="7">
        <f ca="1">+spotify_data[[#This Row],[Antigüedad Album Dias]]/60</f>
        <v>30.916666666666668</v>
      </c>
      <c r="U4667" s="8">
        <f ca="1">spotify_data[[#This Row],[Antigüedad Album Meses]]/12</f>
        <v>2.5763888888888888</v>
      </c>
      <c r="V4667">
        <v>15</v>
      </c>
      <c r="W4667" s="1" t="s">
        <v>20</v>
      </c>
      <c r="X4667" s="1" t="str">
        <f>+IF(spotify_data[[#This Row],[album_type]]="album","Album",IF(spotify_data[[#This Row],[album_type]]="single","Single","Compilation"))</f>
        <v>Album</v>
      </c>
      <c r="Y4667">
        <v>367</v>
      </c>
    </row>
    <row r="4668" spans="1:25" x14ac:dyDescent="0.3">
      <c r="A4668" s="1" t="s">
        <v>8934</v>
      </c>
      <c r="B4668" s="1">
        <v>5611</v>
      </c>
      <c r="C4668" s="1" t="s">
        <v>8935</v>
      </c>
      <c r="D4668">
        <v>6</v>
      </c>
      <c r="E4668">
        <v>55</v>
      </c>
      <c r="F4668" s="10">
        <f>spotify_data[[#This Row],[track_popularity]]/100</f>
        <v>0.55000000000000004</v>
      </c>
      <c r="G4668" s="9" t="b">
        <v>0</v>
      </c>
      <c r="H4668" s="1">
        <f>+IF(spotify_data[[#This Row],[explicit]]=FALSE,0,1)</f>
        <v>0</v>
      </c>
      <c r="I4668" s="1" t="s">
        <v>1807</v>
      </c>
      <c r="J4668" s="7">
        <f>MATCH(spotify_data[[#This Row],[artist_name]],spotify_data[artist_name],0)</f>
        <v>234</v>
      </c>
      <c r="K4668">
        <v>81</v>
      </c>
      <c r="L4668" s="10">
        <f>spotify_data[[#This Row],[artist_popularity]]/100</f>
        <v>0.81</v>
      </c>
      <c r="M4668">
        <v>26564677</v>
      </c>
      <c r="N4668" s="1" t="s">
        <v>1808</v>
      </c>
      <c r="O4668" s="1" t="s">
        <v>8910</v>
      </c>
      <c r="P4668" s="1">
        <f>MATCH(spotify_data[[#This Row],[album_id]],spotify_data[album_id],0)</f>
        <v>512</v>
      </c>
      <c r="Q4668" s="1" t="s">
        <v>8911</v>
      </c>
      <c r="R4668" s="2">
        <v>44162</v>
      </c>
      <c r="S4668" s="7">
        <f ca="1">+TODAY()-spotify_data[[#This Row],[Fecha lanzamiento Album]]</f>
        <v>1869</v>
      </c>
      <c r="T4668" s="7">
        <f ca="1">+spotify_data[[#This Row],[Antigüedad Album Dias]]/60</f>
        <v>31.15</v>
      </c>
      <c r="U4668" s="8">
        <f ca="1">spotify_data[[#This Row],[Antigüedad Album Meses]]/12</f>
        <v>2.5958333333333332</v>
      </c>
      <c r="V4668">
        <v>15</v>
      </c>
      <c r="W4668" s="1" t="s">
        <v>20</v>
      </c>
      <c r="X4668" s="1" t="str">
        <f>+IF(spotify_data[[#This Row],[album_type]]="album","Album",IF(spotify_data[[#This Row],[album_type]]="single","Single","Compilation"))</f>
        <v>Album</v>
      </c>
      <c r="Y4668">
        <v>315</v>
      </c>
    </row>
    <row r="4669" spans="1:25" x14ac:dyDescent="0.3">
      <c r="A4669" s="1" t="s">
        <v>9134</v>
      </c>
      <c r="B4669" s="1">
        <v>3247</v>
      </c>
      <c r="C4669" s="1" t="s">
        <v>9135</v>
      </c>
      <c r="D4669">
        <v>13</v>
      </c>
      <c r="E4669">
        <v>55</v>
      </c>
      <c r="F4669" s="10">
        <f>spotify_data[[#This Row],[track_popularity]]/100</f>
        <v>0.55000000000000004</v>
      </c>
      <c r="G4669" s="9" t="b">
        <v>1</v>
      </c>
      <c r="H4669" s="1">
        <f>+IF(spotify_data[[#This Row],[explicit]]=FALSE,0,1)</f>
        <v>1</v>
      </c>
      <c r="I4669" s="1" t="s">
        <v>1258</v>
      </c>
      <c r="J4669" s="7">
        <f>MATCH(spotify_data[[#This Row],[artist_name]],spotify_data[artist_name],0)</f>
        <v>1714</v>
      </c>
      <c r="K4669">
        <v>78</v>
      </c>
      <c r="L4669" s="10">
        <f>spotify_data[[#This Row],[artist_popularity]]/100</f>
        <v>0.78</v>
      </c>
      <c r="M4669">
        <v>5642925</v>
      </c>
      <c r="N4669" s="1" t="s">
        <v>23</v>
      </c>
      <c r="O4669" s="1" t="s">
        <v>9121</v>
      </c>
      <c r="P4669" s="1">
        <f>MATCH(spotify_data[[#This Row],[album_id]],spotify_data[album_id],0)</f>
        <v>1714</v>
      </c>
      <c r="Q4669" s="1" t="s">
        <v>9122</v>
      </c>
      <c r="R4669" s="2">
        <v>44099</v>
      </c>
      <c r="S4669" s="7">
        <f ca="1">+TODAY()-spotify_data[[#This Row],[Fecha lanzamiento Album]]</f>
        <v>1932</v>
      </c>
      <c r="T4669" s="7">
        <f ca="1">+spotify_data[[#This Row],[Antigüedad Album Dias]]/60</f>
        <v>32.200000000000003</v>
      </c>
      <c r="U4669" s="8">
        <f ca="1">spotify_data[[#This Row],[Antigüedad Album Meses]]/12</f>
        <v>2.6833333333333336</v>
      </c>
      <c r="V4669">
        <v>15</v>
      </c>
      <c r="W4669" s="1" t="s">
        <v>20</v>
      </c>
      <c r="X4669" s="1" t="str">
        <f>+IF(spotify_data[[#This Row],[album_type]]="album","Album",IF(spotify_data[[#This Row],[album_type]]="single","Single","Compilation"))</f>
        <v>Album</v>
      </c>
      <c r="Y4669">
        <v>287</v>
      </c>
    </row>
    <row r="4670" spans="1:25" x14ac:dyDescent="0.3">
      <c r="A4670" s="1" t="s">
        <v>9148</v>
      </c>
      <c r="B4670" s="1">
        <v>16909</v>
      </c>
      <c r="C4670" s="1" t="s">
        <v>9149</v>
      </c>
      <c r="D4670">
        <v>10</v>
      </c>
      <c r="E4670">
        <v>55</v>
      </c>
      <c r="F4670" s="10">
        <f>spotify_data[[#This Row],[track_popularity]]/100</f>
        <v>0.55000000000000004</v>
      </c>
      <c r="G4670" s="9" t="b">
        <v>1</v>
      </c>
      <c r="H4670" s="1">
        <f>+IF(spotify_data[[#This Row],[explicit]]=FALSE,0,1)</f>
        <v>1</v>
      </c>
      <c r="I4670" s="1" t="s">
        <v>1258</v>
      </c>
      <c r="J4670" s="7">
        <f>MATCH(spotify_data[[#This Row],[artist_name]],spotify_data[artist_name],0)</f>
        <v>1714</v>
      </c>
      <c r="K4670">
        <v>78</v>
      </c>
      <c r="L4670" s="10">
        <f>spotify_data[[#This Row],[artist_popularity]]/100</f>
        <v>0.78</v>
      </c>
      <c r="M4670">
        <v>5642925</v>
      </c>
      <c r="N4670" s="1" t="s">
        <v>23</v>
      </c>
      <c r="O4670" s="1" t="s">
        <v>9121</v>
      </c>
      <c r="P4670" s="1">
        <f>MATCH(spotify_data[[#This Row],[album_id]],spotify_data[album_id],0)</f>
        <v>1714</v>
      </c>
      <c r="Q4670" s="1" t="s">
        <v>9122</v>
      </c>
      <c r="R4670" s="2">
        <v>44099</v>
      </c>
      <c r="S4670" s="7">
        <f ca="1">+TODAY()-spotify_data[[#This Row],[Fecha lanzamiento Album]]</f>
        <v>1932</v>
      </c>
      <c r="T4670" s="7">
        <f ca="1">+spotify_data[[#This Row],[Antigüedad Album Dias]]/60</f>
        <v>32.200000000000003</v>
      </c>
      <c r="U4670" s="8">
        <f ca="1">spotify_data[[#This Row],[Antigüedad Album Meses]]/12</f>
        <v>2.6833333333333336</v>
      </c>
      <c r="V4670">
        <v>15</v>
      </c>
      <c r="W4670" s="1" t="s">
        <v>20</v>
      </c>
      <c r="X4670" s="1" t="str">
        <f>+IF(spotify_data[[#This Row],[album_type]]="album","Album",IF(spotify_data[[#This Row],[album_type]]="single","Single","Compilation"))</f>
        <v>Album</v>
      </c>
      <c r="Y4670">
        <v>267</v>
      </c>
    </row>
    <row r="4671" spans="1:25" x14ac:dyDescent="0.3">
      <c r="A4671" s="1" t="s">
        <v>9519</v>
      </c>
      <c r="B4671" s="1">
        <v>7699</v>
      </c>
      <c r="C4671" s="1" t="s">
        <v>9520</v>
      </c>
      <c r="D4671">
        <v>1</v>
      </c>
      <c r="E4671">
        <v>55</v>
      </c>
      <c r="F4671" s="10">
        <f>spotify_data[[#This Row],[track_popularity]]/100</f>
        <v>0.55000000000000004</v>
      </c>
      <c r="G4671" s="9" t="b">
        <v>0</v>
      </c>
      <c r="H4671" s="1">
        <f>+IF(spotify_data[[#This Row],[explicit]]=FALSE,0,1)</f>
        <v>0</v>
      </c>
      <c r="I4671" s="1" t="s">
        <v>3360</v>
      </c>
      <c r="J4671" s="7">
        <f>MATCH(spotify_data[[#This Row],[artist_name]],spotify_data[artist_name],0)</f>
        <v>949</v>
      </c>
      <c r="K4671">
        <v>83</v>
      </c>
      <c r="L4671" s="10">
        <f>spotify_data[[#This Row],[artist_popularity]]/100</f>
        <v>0.83</v>
      </c>
      <c r="M4671">
        <v>38400585</v>
      </c>
      <c r="N4671" s="1" t="s">
        <v>516</v>
      </c>
      <c r="O4671" s="1" t="s">
        <v>9521</v>
      </c>
      <c r="P4671" s="1">
        <f>MATCH(spotify_data[[#This Row],[album_id]],spotify_data[album_id],0)</f>
        <v>4670</v>
      </c>
      <c r="Q4671" s="1" t="s">
        <v>9520</v>
      </c>
      <c r="R4671" s="2">
        <v>43966</v>
      </c>
      <c r="S4671" s="7">
        <f ca="1">+TODAY()-spotify_data[[#This Row],[Fecha lanzamiento Album]]</f>
        <v>2065</v>
      </c>
      <c r="T4671" s="7">
        <f ca="1">+spotify_data[[#This Row],[Antigüedad Album Dias]]/60</f>
        <v>34.416666666666664</v>
      </c>
      <c r="U4671" s="8">
        <f ca="1">spotify_data[[#This Row],[Antigüedad Album Meses]]/12</f>
        <v>2.8680555555555554</v>
      </c>
      <c r="V4671">
        <v>1</v>
      </c>
      <c r="W4671" s="1" t="s">
        <v>21</v>
      </c>
      <c r="X4671" s="1" t="str">
        <f>+IF(spotify_data[[#This Row],[album_type]]="album","Album",IF(spotify_data[[#This Row],[album_type]]="single","Single","Compilation"))</f>
        <v>Single</v>
      </c>
      <c r="Y4671">
        <v>288</v>
      </c>
    </row>
    <row r="4672" spans="1:25" x14ac:dyDescent="0.3">
      <c r="A4672" s="1" t="s">
        <v>9615</v>
      </c>
      <c r="B4672" s="1">
        <v>7425</v>
      </c>
      <c r="C4672" s="1" t="s">
        <v>9616</v>
      </c>
      <c r="D4672">
        <v>1</v>
      </c>
      <c r="E4672">
        <v>55</v>
      </c>
      <c r="F4672" s="10">
        <f>spotify_data[[#This Row],[track_popularity]]/100</f>
        <v>0.55000000000000004</v>
      </c>
      <c r="G4672" s="9" t="b">
        <v>0</v>
      </c>
      <c r="H4672" s="1">
        <f>+IF(spotify_data[[#This Row],[explicit]]=FALSE,0,1)</f>
        <v>0</v>
      </c>
      <c r="I4672" s="1" t="s">
        <v>9617</v>
      </c>
      <c r="J4672" s="7">
        <f>MATCH(spotify_data[[#This Row],[artist_name]],spotify_data[artist_name],0)</f>
        <v>4671</v>
      </c>
      <c r="K4672">
        <v>39</v>
      </c>
      <c r="L4672" s="10">
        <f>spotify_data[[#This Row],[artist_popularity]]/100</f>
        <v>0.39</v>
      </c>
      <c r="M4672">
        <v>29192</v>
      </c>
      <c r="N4672" s="1" t="s">
        <v>7539</v>
      </c>
      <c r="O4672" s="1" t="s">
        <v>9618</v>
      </c>
      <c r="P4672" s="1">
        <f>MATCH(spotify_data[[#This Row],[album_id]],spotify_data[album_id],0)</f>
        <v>4671</v>
      </c>
      <c r="Q4672" s="1" t="s">
        <v>9616</v>
      </c>
      <c r="R4672" s="2">
        <v>43938</v>
      </c>
      <c r="S4672" s="7">
        <f ca="1">+TODAY()-spotify_data[[#This Row],[Fecha lanzamiento Album]]</f>
        <v>2093</v>
      </c>
      <c r="T4672" s="7">
        <f ca="1">+spotify_data[[#This Row],[Antigüedad Album Dias]]/60</f>
        <v>34.883333333333333</v>
      </c>
      <c r="U4672" s="8">
        <f ca="1">spotify_data[[#This Row],[Antigüedad Album Meses]]/12</f>
        <v>2.9069444444444446</v>
      </c>
      <c r="V4672">
        <v>1</v>
      </c>
      <c r="W4672" s="1" t="s">
        <v>21</v>
      </c>
      <c r="X4672" s="1" t="str">
        <f>+IF(spotify_data[[#This Row],[album_type]]="album","Album",IF(spotify_data[[#This Row],[album_type]]="single","Single","Compilation"))</f>
        <v>Single</v>
      </c>
      <c r="Y4672">
        <v>287</v>
      </c>
    </row>
    <row r="4673" spans="1:25" x14ac:dyDescent="0.3">
      <c r="A4673" s="1" t="s">
        <v>10245</v>
      </c>
      <c r="B4673" s="1">
        <v>6159</v>
      </c>
      <c r="C4673" s="1" t="s">
        <v>10246</v>
      </c>
      <c r="D4673">
        <v>9</v>
      </c>
      <c r="E4673">
        <v>55</v>
      </c>
      <c r="F4673" s="10">
        <f>spotify_data[[#This Row],[track_popularity]]/100</f>
        <v>0.55000000000000004</v>
      </c>
      <c r="G4673" s="9" t="b">
        <v>0</v>
      </c>
      <c r="H4673" s="1">
        <f>+IF(spotify_data[[#This Row],[explicit]]=FALSE,0,1)</f>
        <v>0</v>
      </c>
      <c r="I4673" s="1" t="s">
        <v>1455</v>
      </c>
      <c r="J4673" s="7">
        <f>MATCH(spotify_data[[#This Row],[artist_name]],spotify_data[artist_name],0)</f>
        <v>4341</v>
      </c>
      <c r="K4673">
        <v>63</v>
      </c>
      <c r="L4673" s="10">
        <f>spotify_data[[#This Row],[artist_popularity]]/100</f>
        <v>0.63</v>
      </c>
      <c r="M4673">
        <v>1441722</v>
      </c>
      <c r="N4673" s="1" t="s">
        <v>1456</v>
      </c>
      <c r="O4673" s="1" t="s">
        <v>10243</v>
      </c>
      <c r="P4673" s="1">
        <f>MATCH(spotify_data[[#This Row],[album_id]],spotify_data[album_id],0)</f>
        <v>4672</v>
      </c>
      <c r="Q4673" s="1" t="s">
        <v>10244</v>
      </c>
      <c r="R4673" s="2">
        <v>43777</v>
      </c>
      <c r="S4673" s="7">
        <f ca="1">+TODAY()-spotify_data[[#This Row],[Fecha lanzamiento Album]]</f>
        <v>2254</v>
      </c>
      <c r="T4673" s="7">
        <f ca="1">+spotify_data[[#This Row],[Antigüedad Album Dias]]/60</f>
        <v>37.56666666666667</v>
      </c>
      <c r="U4673" s="8">
        <f ca="1">spotify_data[[#This Row],[Antigüedad Album Meses]]/12</f>
        <v>3.130555555555556</v>
      </c>
      <c r="V4673">
        <v>9</v>
      </c>
      <c r="W4673" s="1" t="s">
        <v>20</v>
      </c>
      <c r="X4673" s="1" t="str">
        <f>+IF(spotify_data[[#This Row],[album_type]]="album","Album",IF(spotify_data[[#This Row],[album_type]]="single","Single","Compilation"))</f>
        <v>Album</v>
      </c>
      <c r="Y4673">
        <v>34</v>
      </c>
    </row>
    <row r="4674" spans="1:25" x14ac:dyDescent="0.3">
      <c r="A4674" s="1" t="s">
        <v>10387</v>
      </c>
      <c r="B4674" s="1">
        <v>7371</v>
      </c>
      <c r="C4674" s="1" t="s">
        <v>10388</v>
      </c>
      <c r="D4674">
        <v>6</v>
      </c>
      <c r="E4674">
        <v>55</v>
      </c>
      <c r="F4674" s="10">
        <f>spotify_data[[#This Row],[track_popularity]]/100</f>
        <v>0.55000000000000004</v>
      </c>
      <c r="G4674" s="9" t="b">
        <v>0</v>
      </c>
      <c r="H4674" s="1">
        <f>+IF(spotify_data[[#This Row],[explicit]]=FALSE,0,1)</f>
        <v>0</v>
      </c>
      <c r="I4674" s="1" t="s">
        <v>7163</v>
      </c>
      <c r="J4674" s="7">
        <f>MATCH(spotify_data[[#This Row],[artist_name]],spotify_data[artist_name],0)</f>
        <v>1062</v>
      </c>
      <c r="K4674">
        <v>73</v>
      </c>
      <c r="L4674" s="10">
        <f>spotify_data[[#This Row],[artist_popularity]]/100</f>
        <v>0.73</v>
      </c>
      <c r="M4674">
        <v>3634221</v>
      </c>
      <c r="N4674" s="1" t="s">
        <v>23</v>
      </c>
      <c r="O4674" s="1" t="s">
        <v>10379</v>
      </c>
      <c r="P4674" s="1">
        <f>MATCH(spotify_data[[#This Row],[album_id]],spotify_data[album_id],0)</f>
        <v>1405</v>
      </c>
      <c r="Q4674" s="1" t="s">
        <v>10380</v>
      </c>
      <c r="R4674" s="2">
        <v>43742</v>
      </c>
      <c r="S4674" s="7">
        <f ca="1">+TODAY()-spotify_data[[#This Row],[Fecha lanzamiento Album]]</f>
        <v>2289</v>
      </c>
      <c r="T4674" s="7">
        <f ca="1">+spotify_data[[#This Row],[Antigüedad Album Dias]]/60</f>
        <v>38.15</v>
      </c>
      <c r="U4674" s="8">
        <f ca="1">spotify_data[[#This Row],[Antigüedad Album Meses]]/12</f>
        <v>3.1791666666666667</v>
      </c>
      <c r="V4674">
        <v>26</v>
      </c>
      <c r="W4674" s="1" t="s">
        <v>20</v>
      </c>
      <c r="X4674" s="1" t="str">
        <f>+IF(spotify_data[[#This Row],[album_type]]="album","Album",IF(spotify_data[[#This Row],[album_type]]="single","Single","Compilation"))</f>
        <v>Album</v>
      </c>
      <c r="Y4674">
        <v>256</v>
      </c>
    </row>
    <row r="4675" spans="1:25" x14ac:dyDescent="0.3">
      <c r="A4675" s="1" t="s">
        <v>10455</v>
      </c>
      <c r="B4675" s="1">
        <v>7448</v>
      </c>
      <c r="C4675" s="1" t="s">
        <v>10456</v>
      </c>
      <c r="D4675">
        <v>4</v>
      </c>
      <c r="E4675">
        <v>55</v>
      </c>
      <c r="F4675" s="10">
        <f>spotify_data[[#This Row],[track_popularity]]/100</f>
        <v>0.55000000000000004</v>
      </c>
      <c r="G4675" s="9" t="b">
        <v>0</v>
      </c>
      <c r="H4675" s="1">
        <f>+IF(spotify_data[[#This Row],[explicit]]=FALSE,0,1)</f>
        <v>0</v>
      </c>
      <c r="I4675" s="1" t="s">
        <v>2924</v>
      </c>
      <c r="J4675" s="7">
        <f>MATCH(spotify_data[[#This Row],[artist_name]],spotify_data[artist_name],0)</f>
        <v>174</v>
      </c>
      <c r="K4675">
        <v>82</v>
      </c>
      <c r="L4675" s="10">
        <f>spotify_data[[#This Row],[artist_popularity]]/100</f>
        <v>0.82</v>
      </c>
      <c r="M4675">
        <v>6322030</v>
      </c>
      <c r="N4675" s="1" t="s">
        <v>2925</v>
      </c>
      <c r="O4675" s="1" t="s">
        <v>10457</v>
      </c>
      <c r="P4675" s="1">
        <f>MATCH(spotify_data[[#This Row],[album_id]],spotify_data[album_id],0)</f>
        <v>4674</v>
      </c>
      <c r="Q4675" s="1" t="s">
        <v>10458</v>
      </c>
      <c r="R4675" s="2">
        <v>43721</v>
      </c>
      <c r="S4675" s="7">
        <f ca="1">+TODAY()-spotify_data[[#This Row],[Fecha lanzamiento Album]]</f>
        <v>2310</v>
      </c>
      <c r="T4675" s="7">
        <f ca="1">+spotify_data[[#This Row],[Antigüedad Album Dias]]/60</f>
        <v>38.5</v>
      </c>
      <c r="U4675" s="8">
        <f ca="1">spotify_data[[#This Row],[Antigüedad Album Meses]]/12</f>
        <v>3.2083333333333335</v>
      </c>
      <c r="V4675">
        <v>15</v>
      </c>
      <c r="W4675" s="1" t="s">
        <v>20</v>
      </c>
      <c r="X4675" s="1" t="str">
        <f>+IF(spotify_data[[#This Row],[album_type]]="album","Album",IF(spotify_data[[#This Row],[album_type]]="single","Single","Compilation"))</f>
        <v>Album</v>
      </c>
      <c r="Y4675">
        <v>315</v>
      </c>
    </row>
    <row r="4676" spans="1:25" x14ac:dyDescent="0.3">
      <c r="A4676" s="1" t="s">
        <v>10666</v>
      </c>
      <c r="B4676" s="1">
        <v>7544</v>
      </c>
      <c r="C4676" s="1" t="s">
        <v>10667</v>
      </c>
      <c r="D4676">
        <v>21</v>
      </c>
      <c r="E4676">
        <v>55</v>
      </c>
      <c r="F4676" s="10">
        <f>spotify_data[[#This Row],[track_popularity]]/100</f>
        <v>0.55000000000000004</v>
      </c>
      <c r="G4676" s="9" t="b">
        <v>0</v>
      </c>
      <c r="H4676" s="1">
        <f>+IF(spotify_data[[#This Row],[explicit]]=FALSE,0,1)</f>
        <v>0</v>
      </c>
      <c r="I4676" s="1" t="s">
        <v>10636</v>
      </c>
      <c r="J4676" s="7">
        <f>MATCH(spotify_data[[#This Row],[artist_name]],spotify_data[artist_name],0)</f>
        <v>4675</v>
      </c>
      <c r="K4676">
        <v>49</v>
      </c>
      <c r="L4676" s="10">
        <f>spotify_data[[#This Row],[artist_popularity]]/100</f>
        <v>0.49</v>
      </c>
      <c r="M4676">
        <v>29433</v>
      </c>
      <c r="N4676" s="1" t="s">
        <v>23</v>
      </c>
      <c r="O4676" s="1" t="s">
        <v>10637</v>
      </c>
      <c r="P4676" s="1">
        <f>MATCH(spotify_data[[#This Row],[album_id]],spotify_data[album_id],0)</f>
        <v>4675</v>
      </c>
      <c r="Q4676" s="1" t="s">
        <v>10638</v>
      </c>
      <c r="R4676" s="2">
        <v>43686</v>
      </c>
      <c r="S4676" s="7">
        <f ca="1">+TODAY()-spotify_data[[#This Row],[Fecha lanzamiento Album]]</f>
        <v>2345</v>
      </c>
      <c r="T4676" s="7">
        <f ca="1">+spotify_data[[#This Row],[Antigüedad Album Dias]]/60</f>
        <v>39.083333333333336</v>
      </c>
      <c r="U4676" s="8">
        <f ca="1">spotify_data[[#This Row],[Antigüedad Album Meses]]/12</f>
        <v>3.2569444444444446</v>
      </c>
      <c r="V4676">
        <v>22</v>
      </c>
      <c r="W4676" s="1" t="s">
        <v>1932</v>
      </c>
      <c r="X4676" s="1" t="str">
        <f>+IF(spotify_data[[#This Row],[album_type]]="album","Album",IF(spotify_data[[#This Row],[album_type]]="single","Single","Compilation"))</f>
        <v>Compilation</v>
      </c>
      <c r="Y4676">
        <v>288</v>
      </c>
    </row>
    <row r="4677" spans="1:25" x14ac:dyDescent="0.3">
      <c r="A4677" s="1" t="s">
        <v>10813</v>
      </c>
      <c r="B4677" s="1">
        <v>750</v>
      </c>
      <c r="C4677" s="1" t="s">
        <v>10814</v>
      </c>
      <c r="D4677">
        <v>12</v>
      </c>
      <c r="E4677">
        <v>55</v>
      </c>
      <c r="F4677" s="10">
        <f>spotify_data[[#This Row],[track_popularity]]/100</f>
        <v>0.55000000000000004</v>
      </c>
      <c r="G4677" s="9" t="b">
        <v>1</v>
      </c>
      <c r="H4677" s="1">
        <f>+IF(spotify_data[[#This Row],[explicit]]=FALSE,0,1)</f>
        <v>1</v>
      </c>
      <c r="I4677" s="1" t="s">
        <v>1258</v>
      </c>
      <c r="J4677" s="7">
        <f>MATCH(spotify_data[[#This Row],[artist_name]],spotify_data[artist_name],0)</f>
        <v>1714</v>
      </c>
      <c r="K4677">
        <v>78</v>
      </c>
      <c r="L4677" s="10">
        <f>spotify_data[[#This Row],[artist_popularity]]/100</f>
        <v>0.78</v>
      </c>
      <c r="M4677">
        <v>5643375</v>
      </c>
      <c r="N4677" s="1" t="s">
        <v>23</v>
      </c>
      <c r="O4677" s="1" t="s">
        <v>10795</v>
      </c>
      <c r="P4677" s="1">
        <f>MATCH(spotify_data[[#This Row],[album_id]],spotify_data[album_id],0)</f>
        <v>1909</v>
      </c>
      <c r="Q4677" s="1" t="s">
        <v>10796</v>
      </c>
      <c r="R4677" s="2">
        <v>43651</v>
      </c>
      <c r="S4677" s="7">
        <f ca="1">+TODAY()-spotify_data[[#This Row],[Fecha lanzamiento Album]]</f>
        <v>2380</v>
      </c>
      <c r="T4677" s="7">
        <f ca="1">+spotify_data[[#This Row],[Antigüedad Album Dias]]/60</f>
        <v>39.666666666666664</v>
      </c>
      <c r="U4677" s="8">
        <f ca="1">spotify_data[[#This Row],[Antigüedad Album Meses]]/12</f>
        <v>3.3055555555555554</v>
      </c>
      <c r="V4677">
        <v>14</v>
      </c>
      <c r="W4677" s="1" t="s">
        <v>20</v>
      </c>
      <c r="X4677" s="1" t="str">
        <f>+IF(spotify_data[[#This Row],[album_type]]="album","Album",IF(spotify_data[[#This Row],[album_type]]="single","Single","Compilation"))</f>
        <v>Album</v>
      </c>
      <c r="Y4677">
        <v>326</v>
      </c>
    </row>
    <row r="4678" spans="1:25" x14ac:dyDescent="0.3">
      <c r="A4678" s="1" t="s">
        <v>11020</v>
      </c>
      <c r="B4678" s="1">
        <v>6124</v>
      </c>
      <c r="C4678" s="1" t="s">
        <v>11021</v>
      </c>
      <c r="D4678">
        <v>13</v>
      </c>
      <c r="E4678">
        <v>55</v>
      </c>
      <c r="F4678" s="10">
        <f>spotify_data[[#This Row],[track_popularity]]/100</f>
        <v>0.55000000000000004</v>
      </c>
      <c r="G4678" s="9" t="b">
        <v>1</v>
      </c>
      <c r="H4678" s="1">
        <f>+IF(spotify_data[[#This Row],[explicit]]=FALSE,0,1)</f>
        <v>1</v>
      </c>
      <c r="I4678" s="1" t="s">
        <v>5251</v>
      </c>
      <c r="J4678" s="7">
        <f>MATCH(spotify_data[[#This Row],[artist_name]],spotify_data[artist_name],0)</f>
        <v>2269</v>
      </c>
      <c r="K4678">
        <v>68</v>
      </c>
      <c r="L4678" s="10">
        <f>spotify_data[[#This Row],[artist_popularity]]/100</f>
        <v>0.68</v>
      </c>
      <c r="M4678">
        <v>5739313</v>
      </c>
      <c r="N4678" s="1" t="s">
        <v>23</v>
      </c>
      <c r="O4678" s="1" t="s">
        <v>11022</v>
      </c>
      <c r="P4678" s="1">
        <f>MATCH(spotify_data[[#This Row],[album_id]],spotify_data[album_id],0)</f>
        <v>4677</v>
      </c>
      <c r="Q4678" s="1" t="s">
        <v>11023</v>
      </c>
      <c r="R4678" s="2">
        <v>43588</v>
      </c>
      <c r="S4678" s="7">
        <f ca="1">+TODAY()-spotify_data[[#This Row],[Fecha lanzamiento Album]]</f>
        <v>2443</v>
      </c>
      <c r="T4678" s="7">
        <f ca="1">+spotify_data[[#This Row],[Antigüedad Album Dias]]/60</f>
        <v>40.716666666666669</v>
      </c>
      <c r="U4678" s="8">
        <f ca="1">spotify_data[[#This Row],[Antigüedad Album Meses]]/12</f>
        <v>3.3930555555555557</v>
      </c>
      <c r="V4678">
        <v>14</v>
      </c>
      <c r="W4678" s="1" t="s">
        <v>20</v>
      </c>
      <c r="X4678" s="1" t="str">
        <f>+IF(spotify_data[[#This Row],[album_type]]="album","Album",IF(spotify_data[[#This Row],[album_type]]="single","Single","Compilation"))</f>
        <v>Album</v>
      </c>
      <c r="Y4678">
        <v>288</v>
      </c>
    </row>
    <row r="4679" spans="1:25" x14ac:dyDescent="0.3">
      <c r="A4679" s="1" t="s">
        <v>11292</v>
      </c>
      <c r="B4679" s="1">
        <v>5927</v>
      </c>
      <c r="C4679" s="1" t="s">
        <v>11293</v>
      </c>
      <c r="D4679">
        <v>1</v>
      </c>
      <c r="E4679">
        <v>55</v>
      </c>
      <c r="F4679" s="10">
        <f>spotify_data[[#This Row],[track_popularity]]/100</f>
        <v>0.55000000000000004</v>
      </c>
      <c r="G4679" s="9" t="b">
        <v>1</v>
      </c>
      <c r="H4679" s="1">
        <f>+IF(spotify_data[[#This Row],[explicit]]=FALSE,0,1)</f>
        <v>1</v>
      </c>
      <c r="I4679" s="1" t="s">
        <v>11294</v>
      </c>
      <c r="J4679" s="7">
        <f>MATCH(spotify_data[[#This Row],[artist_name]],spotify_data[artist_name],0)</f>
        <v>4678</v>
      </c>
      <c r="K4679">
        <v>37</v>
      </c>
      <c r="L4679" s="10">
        <f>spotify_data[[#This Row],[artist_popularity]]/100</f>
        <v>0.37</v>
      </c>
      <c r="M4679">
        <v>19984</v>
      </c>
      <c r="N4679" s="1" t="s">
        <v>27</v>
      </c>
      <c r="O4679" s="1" t="s">
        <v>11295</v>
      </c>
      <c r="P4679" s="1">
        <f>MATCH(spotify_data[[#This Row],[album_id]],spotify_data[album_id],0)</f>
        <v>4678</v>
      </c>
      <c r="Q4679" s="1" t="s">
        <v>11293</v>
      </c>
      <c r="R4679" s="2">
        <v>43518</v>
      </c>
      <c r="S4679" s="7">
        <f ca="1">+TODAY()-spotify_data[[#This Row],[Fecha lanzamiento Album]]</f>
        <v>2513</v>
      </c>
      <c r="T4679" s="7">
        <f ca="1">+spotify_data[[#This Row],[Antigüedad Album Dias]]/60</f>
        <v>41.883333333333333</v>
      </c>
      <c r="U4679" s="8">
        <f ca="1">spotify_data[[#This Row],[Antigüedad Album Meses]]/12</f>
        <v>3.4902777777777776</v>
      </c>
      <c r="V4679">
        <v>1</v>
      </c>
      <c r="W4679" s="1" t="s">
        <v>21</v>
      </c>
      <c r="X4679" s="1" t="str">
        <f>+IF(spotify_data[[#This Row],[album_type]]="album","Album",IF(spotify_data[[#This Row],[album_type]]="single","Single","Compilation"))</f>
        <v>Single</v>
      </c>
      <c r="Y4679">
        <v>295</v>
      </c>
    </row>
    <row r="4680" spans="1:25" x14ac:dyDescent="0.3">
      <c r="A4680" s="1" t="s">
        <v>11322</v>
      </c>
      <c r="B4680" s="1">
        <v>6287</v>
      </c>
      <c r="C4680" s="1" t="s">
        <v>11323</v>
      </c>
      <c r="D4680">
        <v>1</v>
      </c>
      <c r="E4680">
        <v>55</v>
      </c>
      <c r="F4680" s="10">
        <f>spotify_data[[#This Row],[track_popularity]]/100</f>
        <v>0.55000000000000004</v>
      </c>
      <c r="G4680" s="9" t="b">
        <v>0</v>
      </c>
      <c r="H4680" s="1">
        <f>+IF(spotify_data[[#This Row],[explicit]]=FALSE,0,1)</f>
        <v>0</v>
      </c>
      <c r="I4680" s="1" t="s">
        <v>1397</v>
      </c>
      <c r="J4680" s="7">
        <f>MATCH(spotify_data[[#This Row],[artist_name]],spotify_data[artist_name],0)</f>
        <v>190</v>
      </c>
      <c r="K4680">
        <v>81</v>
      </c>
      <c r="L4680" s="10">
        <f>spotify_data[[#This Row],[artist_popularity]]/100</f>
        <v>0.81</v>
      </c>
      <c r="M4680">
        <v>26272346</v>
      </c>
      <c r="N4680" s="1" t="s">
        <v>831</v>
      </c>
      <c r="O4680" s="1" t="s">
        <v>11324</v>
      </c>
      <c r="P4680" s="1">
        <f>MATCH(spotify_data[[#This Row],[album_id]],spotify_data[album_id],0)</f>
        <v>4679</v>
      </c>
      <c r="Q4680" s="1" t="s">
        <v>11325</v>
      </c>
      <c r="R4680" s="2">
        <v>43511</v>
      </c>
      <c r="S4680" s="7">
        <f ca="1">+TODAY()-spotify_data[[#This Row],[Fecha lanzamiento Album]]</f>
        <v>2520</v>
      </c>
      <c r="T4680" s="7">
        <f ca="1">+spotify_data[[#This Row],[Antigüedad Album Dias]]/60</f>
        <v>42</v>
      </c>
      <c r="U4680" s="8">
        <f ca="1">spotify_data[[#This Row],[Antigüedad Album Meses]]/12</f>
        <v>3.5</v>
      </c>
      <c r="V4680">
        <v>1</v>
      </c>
      <c r="W4680" s="1" t="s">
        <v>21</v>
      </c>
      <c r="X4680" s="1" t="str">
        <f>+IF(spotify_data[[#This Row],[album_type]]="album","Album",IF(spotify_data[[#This Row],[album_type]]="single","Single","Compilation"))</f>
        <v>Single</v>
      </c>
      <c r="Y4680">
        <v>312</v>
      </c>
    </row>
    <row r="4681" spans="1:25" x14ac:dyDescent="0.3">
      <c r="A4681" s="1" t="s">
        <v>11515</v>
      </c>
      <c r="B4681" s="1">
        <v>1781</v>
      </c>
      <c r="C4681" s="1" t="s">
        <v>4541</v>
      </c>
      <c r="D4681">
        <v>13</v>
      </c>
      <c r="E4681">
        <v>55</v>
      </c>
      <c r="F4681" s="10">
        <f>spotify_data[[#This Row],[track_popularity]]/100</f>
        <v>0.55000000000000004</v>
      </c>
      <c r="G4681" s="9" t="b">
        <v>0</v>
      </c>
      <c r="H4681" s="1">
        <f>+IF(spotify_data[[#This Row],[explicit]]=FALSE,0,1)</f>
        <v>0</v>
      </c>
      <c r="I4681" s="1" t="s">
        <v>11516</v>
      </c>
      <c r="J4681" s="7">
        <f>MATCH(spotify_data[[#This Row],[artist_name]],spotify_data[artist_name],0)</f>
        <v>4680</v>
      </c>
      <c r="K4681">
        <v>65</v>
      </c>
      <c r="L4681" s="10">
        <f>spotify_data[[#This Row],[artist_popularity]]/100</f>
        <v>0.65</v>
      </c>
      <c r="M4681">
        <v>2030506</v>
      </c>
      <c r="N4681" s="1" t="s">
        <v>23</v>
      </c>
      <c r="O4681" s="1" t="s">
        <v>11499</v>
      </c>
      <c r="P4681" s="1">
        <f>MATCH(spotify_data[[#This Row],[album_id]],spotify_data[album_id],0)</f>
        <v>519</v>
      </c>
      <c r="Q4681" s="1" t="s">
        <v>11500</v>
      </c>
      <c r="R4681" s="2">
        <v>43448</v>
      </c>
      <c r="S4681" s="7">
        <f ca="1">+TODAY()-spotify_data[[#This Row],[Fecha lanzamiento Album]]</f>
        <v>2583</v>
      </c>
      <c r="T4681" s="7">
        <f ca="1">+spotify_data[[#This Row],[Antigüedad Album Dias]]/60</f>
        <v>43.05</v>
      </c>
      <c r="U4681" s="8">
        <f ca="1">spotify_data[[#This Row],[Antigüedad Album Meses]]/12</f>
        <v>3.5874999999999999</v>
      </c>
      <c r="V4681">
        <v>13</v>
      </c>
      <c r="W4681" s="1" t="s">
        <v>1932</v>
      </c>
      <c r="X4681" s="1" t="str">
        <f>+IF(spotify_data[[#This Row],[album_type]]="album","Album",IF(spotify_data[[#This Row],[album_type]]="single","Single","Compilation"))</f>
        <v>Compilation</v>
      </c>
      <c r="Y4681">
        <v>352</v>
      </c>
    </row>
    <row r="4682" spans="1:25" x14ac:dyDescent="0.3">
      <c r="A4682" s="1" t="s">
        <v>11725</v>
      </c>
      <c r="B4682" s="1">
        <v>3876</v>
      </c>
      <c r="C4682" s="1" t="s">
        <v>2961</v>
      </c>
      <c r="D4682">
        <v>12</v>
      </c>
      <c r="E4682">
        <v>55</v>
      </c>
      <c r="F4682" s="10">
        <f>spotify_data[[#This Row],[track_popularity]]/100</f>
        <v>0.55000000000000004</v>
      </c>
      <c r="G4682" s="9" t="b">
        <v>0</v>
      </c>
      <c r="H4682" s="1">
        <f>+IF(spotify_data[[#This Row],[explicit]]=FALSE,0,1)</f>
        <v>0</v>
      </c>
      <c r="I4682" s="1" t="s">
        <v>7805</v>
      </c>
      <c r="J4682" s="7">
        <f>MATCH(spotify_data[[#This Row],[artist_name]],spotify_data[artist_name],0)</f>
        <v>37</v>
      </c>
      <c r="K4682">
        <v>83</v>
      </c>
      <c r="L4682" s="10">
        <f>spotify_data[[#This Row],[artist_popularity]]/100</f>
        <v>0.83</v>
      </c>
      <c r="M4682">
        <v>21606569</v>
      </c>
      <c r="N4682" s="1" t="s">
        <v>23</v>
      </c>
      <c r="O4682" s="1" t="s">
        <v>11716</v>
      </c>
      <c r="P4682" s="1">
        <f>MATCH(spotify_data[[#This Row],[album_id]],spotify_data[album_id],0)</f>
        <v>177</v>
      </c>
      <c r="Q4682" s="1" t="s">
        <v>11717</v>
      </c>
      <c r="R4682" s="2">
        <v>43406</v>
      </c>
      <c r="S4682" s="7">
        <f ca="1">+TODAY()-spotify_data[[#This Row],[Fecha lanzamiento Album]]</f>
        <v>2625</v>
      </c>
      <c r="T4682" s="7">
        <f ca="1">+spotify_data[[#This Row],[Antigüedad Album Dias]]/60</f>
        <v>43.75</v>
      </c>
      <c r="U4682" s="8">
        <f ca="1">spotify_data[[#This Row],[Antigüedad Album Meses]]/12</f>
        <v>3.6458333333333335</v>
      </c>
      <c r="V4682">
        <v>21</v>
      </c>
      <c r="W4682" s="1" t="s">
        <v>20</v>
      </c>
      <c r="X4682" s="1" t="str">
        <f>+IF(spotify_data[[#This Row],[album_type]]="album","Album",IF(spotify_data[[#This Row],[album_type]]="single","Single","Compilation"))</f>
        <v>Album</v>
      </c>
      <c r="Y4682">
        <v>349</v>
      </c>
    </row>
    <row r="4683" spans="1:25" x14ac:dyDescent="0.3">
      <c r="A4683" s="1" t="s">
        <v>12219</v>
      </c>
      <c r="B4683" s="1">
        <v>16914</v>
      </c>
      <c r="C4683" s="1" t="s">
        <v>12220</v>
      </c>
      <c r="D4683">
        <v>11</v>
      </c>
      <c r="E4683">
        <v>55</v>
      </c>
      <c r="F4683" s="10">
        <f>spotify_data[[#This Row],[track_popularity]]/100</f>
        <v>0.55000000000000004</v>
      </c>
      <c r="G4683" s="9" t="b">
        <v>1</v>
      </c>
      <c r="H4683" s="1">
        <f>+IF(spotify_data[[#This Row],[explicit]]=FALSE,0,1)</f>
        <v>1</v>
      </c>
      <c r="I4683" s="1" t="s">
        <v>1365</v>
      </c>
      <c r="J4683" s="7">
        <f>MATCH(spotify_data[[#This Row],[artist_name]],spotify_data[artist_name],0)</f>
        <v>164</v>
      </c>
      <c r="K4683">
        <v>95</v>
      </c>
      <c r="L4683" s="10">
        <f>spotify_data[[#This Row],[artist_popularity]]/100</f>
        <v>0.95</v>
      </c>
      <c r="M4683">
        <v>103067383</v>
      </c>
      <c r="N4683" s="1" t="s">
        <v>1366</v>
      </c>
      <c r="O4683" s="1" t="s">
        <v>12215</v>
      </c>
      <c r="P4683" s="1">
        <f>MATCH(spotify_data[[#This Row],[album_id]],spotify_data[album_id],0)</f>
        <v>336</v>
      </c>
      <c r="Q4683" s="1" t="s">
        <v>12216</v>
      </c>
      <c r="R4683" s="2">
        <v>43280</v>
      </c>
      <c r="S4683" s="7">
        <f ca="1">+TODAY()-spotify_data[[#This Row],[Fecha lanzamiento Album]]</f>
        <v>2751</v>
      </c>
      <c r="T4683" s="7">
        <f ca="1">+spotify_data[[#This Row],[Antigüedad Album Dias]]/60</f>
        <v>45.85</v>
      </c>
      <c r="U4683" s="8">
        <f ca="1">spotify_data[[#This Row],[Antigüedad Album Meses]]/12</f>
        <v>3.8208333333333333</v>
      </c>
      <c r="V4683">
        <v>25</v>
      </c>
      <c r="W4683" s="1" t="s">
        <v>20</v>
      </c>
      <c r="X4683" s="1" t="str">
        <f>+IF(spotify_data[[#This Row],[album_type]]="album","Album",IF(spotify_data[[#This Row],[album_type]]="single","Single","Compilation"))</f>
        <v>Album</v>
      </c>
      <c r="Y4683">
        <v>372</v>
      </c>
    </row>
    <row r="4684" spans="1:25" x14ac:dyDescent="0.3">
      <c r="A4684" s="1" t="s">
        <v>12268</v>
      </c>
      <c r="B4684" s="1">
        <v>3076</v>
      </c>
      <c r="C4684" s="1" t="s">
        <v>12269</v>
      </c>
      <c r="D4684">
        <v>12</v>
      </c>
      <c r="E4684">
        <v>55</v>
      </c>
      <c r="F4684" s="10">
        <f>spotify_data[[#This Row],[track_popularity]]/100</f>
        <v>0.55000000000000004</v>
      </c>
      <c r="G4684" s="9" t="b">
        <v>1</v>
      </c>
      <c r="H4684" s="1">
        <f>+IF(spotify_data[[#This Row],[explicit]]=FALSE,0,1)</f>
        <v>1</v>
      </c>
      <c r="I4684" s="1" t="s">
        <v>1365</v>
      </c>
      <c r="J4684" s="7">
        <f>MATCH(spotify_data[[#This Row],[artist_name]],spotify_data[artist_name],0)</f>
        <v>164</v>
      </c>
      <c r="K4684">
        <v>95</v>
      </c>
      <c r="L4684" s="10">
        <f>spotify_data[[#This Row],[artist_popularity]]/100</f>
        <v>0.95</v>
      </c>
      <c r="M4684">
        <v>103039388</v>
      </c>
      <c r="N4684" s="1" t="s">
        <v>1366</v>
      </c>
      <c r="O4684" s="1" t="s">
        <v>12215</v>
      </c>
      <c r="P4684" s="1">
        <f>MATCH(spotify_data[[#This Row],[album_id]],spotify_data[album_id],0)</f>
        <v>336</v>
      </c>
      <c r="Q4684" s="1" t="s">
        <v>12216</v>
      </c>
      <c r="R4684" s="2">
        <v>43280</v>
      </c>
      <c r="S4684" s="7">
        <f ca="1">+TODAY()-spotify_data[[#This Row],[Fecha lanzamiento Album]]</f>
        <v>2751</v>
      </c>
      <c r="T4684" s="7">
        <f ca="1">+spotify_data[[#This Row],[Antigüedad Album Dias]]/60</f>
        <v>45.85</v>
      </c>
      <c r="U4684" s="8">
        <f ca="1">spotify_data[[#This Row],[Antigüedad Album Meses]]/12</f>
        <v>3.8208333333333333</v>
      </c>
      <c r="V4684">
        <v>25</v>
      </c>
      <c r="W4684" s="1" t="s">
        <v>20</v>
      </c>
      <c r="X4684" s="1" t="str">
        <f>+IF(spotify_data[[#This Row],[album_type]]="album","Album",IF(spotify_data[[#This Row],[album_type]]="single","Single","Compilation"))</f>
        <v>Album</v>
      </c>
      <c r="Y4684">
        <v>378</v>
      </c>
    </row>
    <row r="4685" spans="1:25" x14ac:dyDescent="0.3">
      <c r="A4685" s="1" t="s">
        <v>12506</v>
      </c>
      <c r="B4685" s="1">
        <v>6079</v>
      </c>
      <c r="C4685" s="1" t="s">
        <v>671</v>
      </c>
      <c r="D4685">
        <v>8</v>
      </c>
      <c r="E4685">
        <v>55</v>
      </c>
      <c r="F4685" s="10">
        <f>spotify_data[[#This Row],[track_popularity]]/100</f>
        <v>0.55000000000000004</v>
      </c>
      <c r="G4685" s="9" t="b">
        <v>0</v>
      </c>
      <c r="H4685" s="1">
        <f>+IF(spotify_data[[#This Row],[explicit]]=FALSE,0,1)</f>
        <v>0</v>
      </c>
      <c r="I4685" s="1" t="s">
        <v>3271</v>
      </c>
      <c r="J4685" s="7">
        <f>MATCH(spotify_data[[#This Row],[artist_name]],spotify_data[artist_name],0)</f>
        <v>175</v>
      </c>
      <c r="K4685">
        <v>85</v>
      </c>
      <c r="L4685" s="10">
        <f>spotify_data[[#This Row],[artist_popularity]]/100</f>
        <v>0.85</v>
      </c>
      <c r="M4685">
        <v>47716988</v>
      </c>
      <c r="N4685" s="1" t="s">
        <v>3272</v>
      </c>
      <c r="O4685" s="1" t="s">
        <v>12507</v>
      </c>
      <c r="P4685" s="1">
        <f>MATCH(spotify_data[[#This Row],[album_id]],spotify_data[album_id],0)</f>
        <v>4684</v>
      </c>
      <c r="Q4685" s="1" t="s">
        <v>12505</v>
      </c>
      <c r="R4685" s="2">
        <v>43217</v>
      </c>
      <c r="S4685" s="7">
        <f ca="1">+TODAY()-spotify_data[[#This Row],[Fecha lanzamiento Album]]</f>
        <v>2814</v>
      </c>
      <c r="T4685" s="7">
        <f ca="1">+spotify_data[[#This Row],[Antigüedad Album Dias]]/60</f>
        <v>46.9</v>
      </c>
      <c r="U4685" s="8">
        <f ca="1">spotify_data[[#This Row],[Antigüedad Album Meses]]/12</f>
        <v>3.9083333333333332</v>
      </c>
      <c r="V4685">
        <v>18</v>
      </c>
      <c r="W4685" s="1" t="s">
        <v>20</v>
      </c>
      <c r="X4685" s="1" t="str">
        <f>+IF(spotify_data[[#This Row],[album_type]]="album","Album",IF(spotify_data[[#This Row],[album_type]]="single","Single","Compilation"))</f>
        <v>Album</v>
      </c>
      <c r="Y4685">
        <v>369</v>
      </c>
    </row>
    <row r="4686" spans="1:25" x14ac:dyDescent="0.3">
      <c r="A4686" s="1" t="s">
        <v>12598</v>
      </c>
      <c r="B4686" s="1">
        <v>4682</v>
      </c>
      <c r="C4686" s="1" t="s">
        <v>12599</v>
      </c>
      <c r="D4686">
        <v>2</v>
      </c>
      <c r="E4686">
        <v>55</v>
      </c>
      <c r="F4686" s="10">
        <f>spotify_data[[#This Row],[track_popularity]]/100</f>
        <v>0.55000000000000004</v>
      </c>
      <c r="G4686" s="9" t="b">
        <v>1</v>
      </c>
      <c r="H4686" s="1">
        <f>+IF(spotify_data[[#This Row],[explicit]]=FALSE,0,1)</f>
        <v>1</v>
      </c>
      <c r="I4686" s="1" t="s">
        <v>667</v>
      </c>
      <c r="J4686" s="7">
        <f>MATCH(spotify_data[[#This Row],[artist_name]],spotify_data[artist_name],0)</f>
        <v>760</v>
      </c>
      <c r="K4686">
        <v>81</v>
      </c>
      <c r="L4686" s="10">
        <f>spotify_data[[#This Row],[artist_popularity]]/100</f>
        <v>0.81</v>
      </c>
      <c r="M4686">
        <v>25957976</v>
      </c>
      <c r="N4686" s="1" t="s">
        <v>23</v>
      </c>
      <c r="O4686" s="1" t="s">
        <v>12581</v>
      </c>
      <c r="P4686" s="1">
        <f>MATCH(spotify_data[[#This Row],[album_id]],spotify_data[album_id],0)</f>
        <v>769</v>
      </c>
      <c r="Q4686" s="1" t="s">
        <v>12582</v>
      </c>
      <c r="R4686" s="2">
        <v>43196</v>
      </c>
      <c r="S4686" s="7">
        <f ca="1">+TODAY()-spotify_data[[#This Row],[Fecha lanzamiento Album]]</f>
        <v>2835</v>
      </c>
      <c r="T4686" s="7">
        <f ca="1">+spotify_data[[#This Row],[Antigüedad Album Dias]]/60</f>
        <v>47.25</v>
      </c>
      <c r="U4686" s="8">
        <f ca="1">spotify_data[[#This Row],[Antigüedad Album Meses]]/12</f>
        <v>3.9375</v>
      </c>
      <c r="V4686">
        <v>13</v>
      </c>
      <c r="W4686" s="1" t="s">
        <v>20</v>
      </c>
      <c r="X4686" s="1" t="str">
        <f>+IF(spotify_data[[#This Row],[album_type]]="album","Album",IF(spotify_data[[#This Row],[album_type]]="single","Single","Compilation"))</f>
        <v>Album</v>
      </c>
      <c r="Y4686">
        <v>437</v>
      </c>
    </row>
    <row r="4687" spans="1:25" x14ac:dyDescent="0.3">
      <c r="A4687" s="1" t="s">
        <v>12612</v>
      </c>
      <c r="B4687" s="1">
        <v>6490</v>
      </c>
      <c r="C4687" s="1" t="s">
        <v>12613</v>
      </c>
      <c r="D4687">
        <v>11</v>
      </c>
      <c r="E4687">
        <v>55</v>
      </c>
      <c r="F4687" s="10">
        <f>spotify_data[[#This Row],[track_popularity]]/100</f>
        <v>0.55000000000000004</v>
      </c>
      <c r="G4687" s="9" t="b">
        <v>1</v>
      </c>
      <c r="H4687" s="1">
        <f>+IF(spotify_data[[#This Row],[explicit]]=FALSE,0,1)</f>
        <v>1</v>
      </c>
      <c r="I4687" s="1" t="s">
        <v>667</v>
      </c>
      <c r="J4687" s="7">
        <f>MATCH(spotify_data[[#This Row],[artist_name]],spotify_data[artist_name],0)</f>
        <v>760</v>
      </c>
      <c r="K4687">
        <v>81</v>
      </c>
      <c r="L4687" s="10">
        <f>spotify_data[[#This Row],[artist_popularity]]/100</f>
        <v>0.81</v>
      </c>
      <c r="M4687">
        <v>25957976</v>
      </c>
      <c r="N4687" s="1" t="s">
        <v>23</v>
      </c>
      <c r="O4687" s="1" t="s">
        <v>12581</v>
      </c>
      <c r="P4687" s="1">
        <f>MATCH(spotify_data[[#This Row],[album_id]],spotify_data[album_id],0)</f>
        <v>769</v>
      </c>
      <c r="Q4687" s="1" t="s">
        <v>12582</v>
      </c>
      <c r="R4687" s="2">
        <v>43196</v>
      </c>
      <c r="S4687" s="7">
        <f ca="1">+TODAY()-spotify_data[[#This Row],[Fecha lanzamiento Album]]</f>
        <v>2835</v>
      </c>
      <c r="T4687" s="7">
        <f ca="1">+spotify_data[[#This Row],[Antigüedad Album Dias]]/60</f>
        <v>47.25</v>
      </c>
      <c r="U4687" s="8">
        <f ca="1">spotify_data[[#This Row],[Antigüedad Album Meses]]/12</f>
        <v>3.9375</v>
      </c>
      <c r="V4687">
        <v>13</v>
      </c>
      <c r="W4687" s="1" t="s">
        <v>20</v>
      </c>
      <c r="X4687" s="1" t="str">
        <f>+IF(spotify_data[[#This Row],[album_type]]="album","Album",IF(spotify_data[[#This Row],[album_type]]="single","Single","Compilation"))</f>
        <v>Album</v>
      </c>
      <c r="Y4687">
        <v>384</v>
      </c>
    </row>
    <row r="4688" spans="1:25" x14ac:dyDescent="0.3">
      <c r="A4688" s="1" t="s">
        <v>12908</v>
      </c>
      <c r="B4688" s="1">
        <v>2214</v>
      </c>
      <c r="C4688" s="1" t="s">
        <v>12909</v>
      </c>
      <c r="D4688">
        <v>1</v>
      </c>
      <c r="E4688">
        <v>55</v>
      </c>
      <c r="F4688" s="10">
        <f>spotify_data[[#This Row],[track_popularity]]/100</f>
        <v>0.55000000000000004</v>
      </c>
      <c r="G4688" s="9" t="b">
        <v>1</v>
      </c>
      <c r="H4688" s="1">
        <f>+IF(spotify_data[[#This Row],[explicit]]=FALSE,0,1)</f>
        <v>1</v>
      </c>
      <c r="I4688" s="1" t="s">
        <v>12910</v>
      </c>
      <c r="J4688" s="7">
        <f>MATCH(spotify_data[[#This Row],[artist_name]],spotify_data[artist_name],0)</f>
        <v>4687</v>
      </c>
      <c r="K4688">
        <v>54</v>
      </c>
      <c r="L4688" s="10">
        <f>spotify_data[[#This Row],[artist_popularity]]/100</f>
        <v>0.54</v>
      </c>
      <c r="M4688">
        <v>1200041</v>
      </c>
      <c r="N4688" s="1" t="s">
        <v>23</v>
      </c>
      <c r="O4688" s="1" t="s">
        <v>12911</v>
      </c>
      <c r="P4688" s="1">
        <f>MATCH(spotify_data[[#This Row],[album_id]],spotify_data[album_id],0)</f>
        <v>4687</v>
      </c>
      <c r="Q4688" s="1" t="s">
        <v>12912</v>
      </c>
      <c r="R4688" s="2">
        <v>43090</v>
      </c>
      <c r="S4688" s="7">
        <f ca="1">+TODAY()-spotify_data[[#This Row],[Fecha lanzamiento Album]]</f>
        <v>2941</v>
      </c>
      <c r="T4688" s="7">
        <f ca="1">+spotify_data[[#This Row],[Antigüedad Album Dias]]/60</f>
        <v>49.016666666666666</v>
      </c>
      <c r="U4688" s="8">
        <f ca="1">spotify_data[[#This Row],[Antigüedad Album Meses]]/12</f>
        <v>4.0847222222222221</v>
      </c>
      <c r="V4688">
        <v>13</v>
      </c>
      <c r="W4688" s="1" t="s">
        <v>20</v>
      </c>
      <c r="X4688" s="1" t="str">
        <f>+IF(spotify_data[[#This Row],[album_type]]="album","Album",IF(spotify_data[[#This Row],[album_type]]="single","Single","Compilation"))</f>
        <v>Album</v>
      </c>
      <c r="Y4688">
        <v>247</v>
      </c>
    </row>
    <row r="4689" spans="1:25" x14ac:dyDescent="0.3">
      <c r="A4689" s="1" t="s">
        <v>13191</v>
      </c>
      <c r="B4689" s="1">
        <v>3564</v>
      </c>
      <c r="C4689" s="1" t="s">
        <v>13192</v>
      </c>
      <c r="D4689">
        <v>1</v>
      </c>
      <c r="E4689">
        <v>55</v>
      </c>
      <c r="F4689" s="10">
        <f>spotify_data[[#This Row],[track_popularity]]/100</f>
        <v>0.55000000000000004</v>
      </c>
      <c r="G4689" s="9" t="b">
        <v>1</v>
      </c>
      <c r="H4689" s="1">
        <f>+IF(spotify_data[[#This Row],[explicit]]=FALSE,0,1)</f>
        <v>1</v>
      </c>
      <c r="I4689" s="1" t="s">
        <v>13193</v>
      </c>
      <c r="J4689" s="7">
        <f>MATCH(spotify_data[[#This Row],[artist_name]],spotify_data[artist_name],0)</f>
        <v>4688</v>
      </c>
      <c r="K4689">
        <v>49</v>
      </c>
      <c r="L4689" s="10">
        <f>spotify_data[[#This Row],[artist_popularity]]/100</f>
        <v>0.49</v>
      </c>
      <c r="M4689">
        <v>287277</v>
      </c>
      <c r="N4689" s="1" t="s">
        <v>1235</v>
      </c>
      <c r="O4689" s="1" t="s">
        <v>13194</v>
      </c>
      <c r="P4689" s="1">
        <f>MATCH(spotify_data[[#This Row],[album_id]],spotify_data[album_id],0)</f>
        <v>4688</v>
      </c>
      <c r="Q4689" s="1" t="s">
        <v>13192</v>
      </c>
      <c r="R4689" s="2">
        <v>43039</v>
      </c>
      <c r="S4689" s="7">
        <f ca="1">+TODAY()-spotify_data[[#This Row],[Fecha lanzamiento Album]]</f>
        <v>2992</v>
      </c>
      <c r="T4689" s="7">
        <f ca="1">+spotify_data[[#This Row],[Antigüedad Album Dias]]/60</f>
        <v>49.866666666666667</v>
      </c>
      <c r="U4689" s="8">
        <f ca="1">spotify_data[[#This Row],[Antigüedad Album Meses]]/12</f>
        <v>4.1555555555555559</v>
      </c>
      <c r="V4689">
        <v>1</v>
      </c>
      <c r="W4689" s="1" t="s">
        <v>21</v>
      </c>
      <c r="X4689" s="1" t="str">
        <f>+IF(spotify_data[[#This Row],[album_type]]="album","Album",IF(spotify_data[[#This Row],[album_type]]="single","Single","Compilation"))</f>
        <v>Single</v>
      </c>
      <c r="Y4689">
        <v>242</v>
      </c>
    </row>
    <row r="4690" spans="1:25" x14ac:dyDescent="0.3">
      <c r="A4690" s="1" t="s">
        <v>13629</v>
      </c>
      <c r="B4690" s="1">
        <v>7285</v>
      </c>
      <c r="C4690" s="1" t="s">
        <v>13630</v>
      </c>
      <c r="D4690">
        <v>1</v>
      </c>
      <c r="E4690">
        <v>55</v>
      </c>
      <c r="F4690" s="10">
        <f>spotify_data[[#This Row],[track_popularity]]/100</f>
        <v>0.55000000000000004</v>
      </c>
      <c r="G4690" s="9" t="b">
        <v>0</v>
      </c>
      <c r="H4690" s="1">
        <f>+IF(spotify_data[[#This Row],[explicit]]=FALSE,0,1)</f>
        <v>0</v>
      </c>
      <c r="I4690" s="1" t="s">
        <v>3869</v>
      </c>
      <c r="J4690" s="7">
        <f>MATCH(spotify_data[[#This Row],[artist_name]],spotify_data[artist_name],0)</f>
        <v>513</v>
      </c>
      <c r="K4690">
        <v>85</v>
      </c>
      <c r="L4690" s="10">
        <f>spotify_data[[#This Row],[artist_popularity]]/100</f>
        <v>0.85</v>
      </c>
      <c r="M4690">
        <v>46895665</v>
      </c>
      <c r="N4690" s="1" t="s">
        <v>516</v>
      </c>
      <c r="O4690" s="1" t="s">
        <v>13619</v>
      </c>
      <c r="P4690" s="1">
        <f>MATCH(spotify_data[[#This Row],[album_id]],spotify_data[album_id],0)</f>
        <v>656</v>
      </c>
      <c r="Q4690" s="1" t="s">
        <v>13620</v>
      </c>
      <c r="R4690" s="2">
        <v>42888</v>
      </c>
      <c r="S4690" s="7">
        <f ca="1">+TODAY()-spotify_data[[#This Row],[Fecha lanzamiento Album]]</f>
        <v>3143</v>
      </c>
      <c r="T4690" s="7">
        <f ca="1">+spotify_data[[#This Row],[Antigüedad Album Dias]]/60</f>
        <v>52.383333333333333</v>
      </c>
      <c r="U4690" s="8">
        <f ca="1">spotify_data[[#This Row],[Antigüedad Album Meses]]/12</f>
        <v>4.365277777777778</v>
      </c>
      <c r="V4690">
        <v>17</v>
      </c>
      <c r="W4690" s="1" t="s">
        <v>20</v>
      </c>
      <c r="X4690" s="1" t="str">
        <f>+IF(spotify_data[[#This Row],[album_type]]="album","Album",IF(spotify_data[[#This Row],[album_type]]="single","Single","Compilation"))</f>
        <v>Album</v>
      </c>
      <c r="Y4690">
        <v>342</v>
      </c>
    </row>
    <row r="4691" spans="1:25" x14ac:dyDescent="0.3">
      <c r="A4691" s="1" t="s">
        <v>13638</v>
      </c>
      <c r="B4691" s="1">
        <v>4442</v>
      </c>
      <c r="C4691" s="1" t="s">
        <v>13639</v>
      </c>
      <c r="D4691">
        <v>2</v>
      </c>
      <c r="E4691">
        <v>55</v>
      </c>
      <c r="F4691" s="10">
        <f>spotify_data[[#This Row],[track_popularity]]/100</f>
        <v>0.55000000000000004</v>
      </c>
      <c r="G4691" s="9" t="b">
        <v>0</v>
      </c>
      <c r="H4691" s="1">
        <f>+IF(spotify_data[[#This Row],[explicit]]=FALSE,0,1)</f>
        <v>0</v>
      </c>
      <c r="I4691" s="1" t="s">
        <v>3869</v>
      </c>
      <c r="J4691" s="7">
        <f>MATCH(spotify_data[[#This Row],[artist_name]],spotify_data[artist_name],0)</f>
        <v>513</v>
      </c>
      <c r="K4691">
        <v>85</v>
      </c>
      <c r="L4691" s="10">
        <f>spotify_data[[#This Row],[artist_popularity]]/100</f>
        <v>0.85</v>
      </c>
      <c r="M4691">
        <v>46891061</v>
      </c>
      <c r="N4691" s="1" t="s">
        <v>516</v>
      </c>
      <c r="O4691" s="1" t="s">
        <v>13619</v>
      </c>
      <c r="P4691" s="1">
        <f>MATCH(spotify_data[[#This Row],[album_id]],spotify_data[album_id],0)</f>
        <v>656</v>
      </c>
      <c r="Q4691" s="1" t="s">
        <v>13620</v>
      </c>
      <c r="R4691" s="2">
        <v>42888</v>
      </c>
      <c r="S4691" s="7">
        <f ca="1">+TODAY()-spotify_data[[#This Row],[Fecha lanzamiento Album]]</f>
        <v>3143</v>
      </c>
      <c r="T4691" s="7">
        <f ca="1">+spotify_data[[#This Row],[Antigüedad Album Dias]]/60</f>
        <v>52.383333333333333</v>
      </c>
      <c r="U4691" s="8">
        <f ca="1">spotify_data[[#This Row],[Antigüedad Album Meses]]/12</f>
        <v>4.365277777777778</v>
      </c>
      <c r="V4691">
        <v>17</v>
      </c>
      <c r="W4691" s="1" t="s">
        <v>20</v>
      </c>
      <c r="X4691" s="1" t="str">
        <f>+IF(spotify_data[[#This Row],[album_type]]="album","Album",IF(spotify_data[[#This Row],[album_type]]="single","Single","Compilation"))</f>
        <v>Album</v>
      </c>
      <c r="Y4691">
        <v>339</v>
      </c>
    </row>
    <row r="4692" spans="1:25" x14ac:dyDescent="0.3">
      <c r="A4692" s="1" t="s">
        <v>13643</v>
      </c>
      <c r="B4692" s="1">
        <v>5405</v>
      </c>
      <c r="C4692" s="1" t="s">
        <v>13644</v>
      </c>
      <c r="D4692">
        <v>8</v>
      </c>
      <c r="E4692">
        <v>55</v>
      </c>
      <c r="F4692" s="10">
        <f>spotify_data[[#This Row],[track_popularity]]/100</f>
        <v>0.55000000000000004</v>
      </c>
      <c r="G4692" s="9" t="b">
        <v>0</v>
      </c>
      <c r="H4692" s="1">
        <f>+IF(spotify_data[[#This Row],[explicit]]=FALSE,0,1)</f>
        <v>0</v>
      </c>
      <c r="I4692" s="1" t="s">
        <v>3869</v>
      </c>
      <c r="J4692" s="7">
        <f>MATCH(spotify_data[[#This Row],[artist_name]],spotify_data[artist_name],0)</f>
        <v>513</v>
      </c>
      <c r="K4692">
        <v>85</v>
      </c>
      <c r="L4692" s="10">
        <f>spotify_data[[#This Row],[artist_popularity]]/100</f>
        <v>0.85</v>
      </c>
      <c r="M4692">
        <v>46895665</v>
      </c>
      <c r="N4692" s="1" t="s">
        <v>516</v>
      </c>
      <c r="O4692" s="1" t="s">
        <v>13619</v>
      </c>
      <c r="P4692" s="1">
        <f>MATCH(spotify_data[[#This Row],[album_id]],spotify_data[album_id],0)</f>
        <v>656</v>
      </c>
      <c r="Q4692" s="1" t="s">
        <v>13620</v>
      </c>
      <c r="R4692" s="2">
        <v>42888</v>
      </c>
      <c r="S4692" s="7">
        <f ca="1">+TODAY()-spotify_data[[#This Row],[Fecha lanzamiento Album]]</f>
        <v>3143</v>
      </c>
      <c r="T4692" s="7">
        <f ca="1">+spotify_data[[#This Row],[Antigüedad Album Dias]]/60</f>
        <v>52.383333333333333</v>
      </c>
      <c r="U4692" s="8">
        <f ca="1">spotify_data[[#This Row],[Antigüedad Album Meses]]/12</f>
        <v>4.365277777777778</v>
      </c>
      <c r="V4692">
        <v>17</v>
      </c>
      <c r="W4692" s="1" t="s">
        <v>20</v>
      </c>
      <c r="X4692" s="1" t="str">
        <f>+IF(spotify_data[[#This Row],[album_type]]="album","Album",IF(spotify_data[[#This Row],[album_type]]="single","Single","Compilation"))</f>
        <v>Album</v>
      </c>
      <c r="Y4692">
        <v>36</v>
      </c>
    </row>
    <row r="4693" spans="1:25" x14ac:dyDescent="0.3">
      <c r="A4693" s="1" t="s">
        <v>14138</v>
      </c>
      <c r="B4693" s="1">
        <v>3613</v>
      </c>
      <c r="C4693" s="1" t="s">
        <v>14139</v>
      </c>
      <c r="D4693">
        <v>1</v>
      </c>
      <c r="E4693">
        <v>55</v>
      </c>
      <c r="F4693" s="10">
        <f>spotify_data[[#This Row],[track_popularity]]/100</f>
        <v>0.55000000000000004</v>
      </c>
      <c r="G4693" s="9" t="b">
        <v>0</v>
      </c>
      <c r="H4693" s="1">
        <f>+IF(spotify_data[[#This Row],[explicit]]=FALSE,0,1)</f>
        <v>0</v>
      </c>
      <c r="I4693" s="1" t="s">
        <v>14140</v>
      </c>
      <c r="J4693" s="7">
        <f>MATCH(spotify_data[[#This Row],[artist_name]],spotify_data[artist_name],0)</f>
        <v>4692</v>
      </c>
      <c r="K4693">
        <v>63</v>
      </c>
      <c r="L4693" s="10">
        <f>spotify_data[[#This Row],[artist_popularity]]/100</f>
        <v>0.63</v>
      </c>
      <c r="M4693">
        <v>1229419</v>
      </c>
      <c r="N4693" s="1" t="s">
        <v>23</v>
      </c>
      <c r="O4693" s="1" t="s">
        <v>14141</v>
      </c>
      <c r="P4693" s="1">
        <f>MATCH(spotify_data[[#This Row],[album_id]],spotify_data[album_id],0)</f>
        <v>4692</v>
      </c>
      <c r="Q4693" s="1" t="s">
        <v>14139</v>
      </c>
      <c r="R4693" s="2">
        <v>42720</v>
      </c>
      <c r="S4693" s="7">
        <f ca="1">+TODAY()-spotify_data[[#This Row],[Fecha lanzamiento Album]]</f>
        <v>3311</v>
      </c>
      <c r="T4693" s="7">
        <f ca="1">+spotify_data[[#This Row],[Antigüedad Album Dias]]/60</f>
        <v>55.18333333333333</v>
      </c>
      <c r="U4693" s="8">
        <f ca="1">spotify_data[[#This Row],[Antigüedad Album Meses]]/12</f>
        <v>4.5986111111111105</v>
      </c>
      <c r="V4693">
        <v>1</v>
      </c>
      <c r="W4693" s="1" t="s">
        <v>21</v>
      </c>
      <c r="X4693" s="1" t="str">
        <f>+IF(spotify_data[[#This Row],[album_type]]="album","Album",IF(spotify_data[[#This Row],[album_type]]="single","Single","Compilation"))</f>
        <v>Single</v>
      </c>
      <c r="Y4693">
        <v>386</v>
      </c>
    </row>
    <row r="4694" spans="1:25" x14ac:dyDescent="0.3">
      <c r="A4694" s="1" t="s">
        <v>14163</v>
      </c>
      <c r="B4694" s="1">
        <v>8265</v>
      </c>
      <c r="C4694" s="1" t="s">
        <v>14164</v>
      </c>
      <c r="D4694">
        <v>14</v>
      </c>
      <c r="E4694">
        <v>55</v>
      </c>
      <c r="F4694" s="10">
        <f>spotify_data[[#This Row],[track_popularity]]/100</f>
        <v>0.55000000000000004</v>
      </c>
      <c r="G4694" s="9" t="b">
        <v>1</v>
      </c>
      <c r="H4694" s="1">
        <f>+IF(spotify_data[[#This Row],[explicit]]=FALSE,0,1)</f>
        <v>1</v>
      </c>
      <c r="I4694" s="1" t="s">
        <v>3271</v>
      </c>
      <c r="J4694" s="7">
        <f>MATCH(spotify_data[[#This Row],[artist_name]],spotify_data[artist_name],0)</f>
        <v>175</v>
      </c>
      <c r="K4694">
        <v>85</v>
      </c>
      <c r="L4694" s="10">
        <f>spotify_data[[#This Row],[artist_popularity]]/100</f>
        <v>0.85</v>
      </c>
      <c r="M4694">
        <v>47716988</v>
      </c>
      <c r="N4694" s="1" t="s">
        <v>3272</v>
      </c>
      <c r="O4694" s="1" t="s">
        <v>14146</v>
      </c>
      <c r="P4694" s="1">
        <f>MATCH(spotify_data[[#This Row],[album_id]],spotify_data[album_id],0)</f>
        <v>780</v>
      </c>
      <c r="Q4694" s="1" t="s">
        <v>14147</v>
      </c>
      <c r="R4694" s="2">
        <v>42713</v>
      </c>
      <c r="S4694" s="7">
        <f ca="1">+TODAY()-spotify_data[[#This Row],[Fecha lanzamiento Album]]</f>
        <v>3318</v>
      </c>
      <c r="T4694" s="7">
        <f ca="1">+spotify_data[[#This Row],[Antigüedad Album Dias]]/60</f>
        <v>55.3</v>
      </c>
      <c r="U4694" s="8">
        <f ca="1">spotify_data[[#This Row],[Antigüedad Album Meses]]/12</f>
        <v>4.6083333333333334</v>
      </c>
      <c r="V4694">
        <v>18</v>
      </c>
      <c r="W4694" s="1" t="s">
        <v>20</v>
      </c>
      <c r="X4694" s="1" t="str">
        <f>+IF(spotify_data[[#This Row],[album_type]]="album","Album",IF(spotify_data[[#This Row],[album_type]]="single","Single","Compilation"))</f>
        <v>Album</v>
      </c>
      <c r="Y4694">
        <v>365</v>
      </c>
    </row>
    <row r="4695" spans="1:25" x14ac:dyDescent="0.3">
      <c r="A4695" s="1" t="s">
        <v>14179</v>
      </c>
      <c r="B4695" s="1">
        <v>2042</v>
      </c>
      <c r="C4695" s="1" t="s">
        <v>14180</v>
      </c>
      <c r="D4695">
        <v>1</v>
      </c>
      <c r="E4695">
        <v>55</v>
      </c>
      <c r="F4695" s="10">
        <f>spotify_data[[#This Row],[track_popularity]]/100</f>
        <v>0.55000000000000004</v>
      </c>
      <c r="G4695" s="9" t="b">
        <v>1</v>
      </c>
      <c r="H4695" s="1">
        <f>+IF(spotify_data[[#This Row],[explicit]]=FALSE,0,1)</f>
        <v>1</v>
      </c>
      <c r="I4695" s="1" t="s">
        <v>3271</v>
      </c>
      <c r="J4695" s="7">
        <f>MATCH(spotify_data[[#This Row],[artist_name]],spotify_data[artist_name],0)</f>
        <v>175</v>
      </c>
      <c r="K4695">
        <v>86</v>
      </c>
      <c r="L4695" s="10">
        <f>spotify_data[[#This Row],[artist_popularity]]/100</f>
        <v>0.86</v>
      </c>
      <c r="M4695">
        <v>47720209</v>
      </c>
      <c r="N4695" s="1" t="s">
        <v>3272</v>
      </c>
      <c r="O4695" s="1" t="s">
        <v>14146</v>
      </c>
      <c r="P4695" s="1">
        <f>MATCH(spotify_data[[#This Row],[album_id]],spotify_data[album_id],0)</f>
        <v>780</v>
      </c>
      <c r="Q4695" s="1" t="s">
        <v>14147</v>
      </c>
      <c r="R4695" s="2">
        <v>42713</v>
      </c>
      <c r="S4695" s="7">
        <f ca="1">+TODAY()-spotify_data[[#This Row],[Fecha lanzamiento Album]]</f>
        <v>3318</v>
      </c>
      <c r="T4695" s="7">
        <f ca="1">+spotify_data[[#This Row],[Antigüedad Album Dias]]/60</f>
        <v>55.3</v>
      </c>
      <c r="U4695" s="8">
        <f ca="1">spotify_data[[#This Row],[Antigüedad Album Meses]]/12</f>
        <v>4.6083333333333334</v>
      </c>
      <c r="V4695">
        <v>18</v>
      </c>
      <c r="W4695" s="1" t="s">
        <v>20</v>
      </c>
      <c r="X4695" s="1" t="str">
        <f>+IF(spotify_data[[#This Row],[album_type]]="album","Album",IF(spotify_data[[#This Row],[album_type]]="single","Single","Compilation"))</f>
        <v>Album</v>
      </c>
      <c r="Y4695">
        <v>389</v>
      </c>
    </row>
    <row r="4696" spans="1:25" x14ac:dyDescent="0.3">
      <c r="A4696" s="1" t="s">
        <v>14183</v>
      </c>
      <c r="B4696" s="1">
        <v>640</v>
      </c>
      <c r="C4696" s="1" t="s">
        <v>14184</v>
      </c>
      <c r="D4696">
        <v>1</v>
      </c>
      <c r="E4696">
        <v>55</v>
      </c>
      <c r="F4696" s="10">
        <f>spotify_data[[#This Row],[track_popularity]]/100</f>
        <v>0.55000000000000004</v>
      </c>
      <c r="G4696" s="9" t="b">
        <v>0</v>
      </c>
      <c r="H4696" s="1">
        <f>+IF(spotify_data[[#This Row],[explicit]]=FALSE,0,1)</f>
        <v>0</v>
      </c>
      <c r="I4696" s="1" t="s">
        <v>14185</v>
      </c>
      <c r="J4696" s="7">
        <f>MATCH(spotify_data[[#This Row],[artist_name]],spotify_data[artist_name],0)</f>
        <v>2310</v>
      </c>
      <c r="K4696">
        <v>61</v>
      </c>
      <c r="L4696" s="10">
        <f>spotify_data[[#This Row],[artist_popularity]]/100</f>
        <v>0.61</v>
      </c>
      <c r="M4696">
        <v>648181</v>
      </c>
      <c r="N4696" s="1" t="s">
        <v>23</v>
      </c>
      <c r="O4696" s="1" t="s">
        <v>14186</v>
      </c>
      <c r="P4696" s="1">
        <f>MATCH(spotify_data[[#This Row],[album_id]],spotify_data[album_id],0)</f>
        <v>4695</v>
      </c>
      <c r="Q4696" s="1" t="s">
        <v>14184</v>
      </c>
      <c r="R4696" s="2">
        <v>42713</v>
      </c>
      <c r="S4696" s="7">
        <f ca="1">+TODAY()-spotify_data[[#This Row],[Fecha lanzamiento Album]]</f>
        <v>3318</v>
      </c>
      <c r="T4696" s="7">
        <f ca="1">+spotify_data[[#This Row],[Antigüedad Album Dias]]/60</f>
        <v>55.3</v>
      </c>
      <c r="U4696" s="8">
        <f ca="1">spotify_data[[#This Row],[Antigüedad Album Meses]]/12</f>
        <v>4.6083333333333334</v>
      </c>
      <c r="V4696">
        <v>7</v>
      </c>
      <c r="W4696" s="1" t="s">
        <v>20</v>
      </c>
      <c r="X4696" s="1" t="str">
        <f>+IF(spotify_data[[#This Row],[album_type]]="album","Album",IF(spotify_data[[#This Row],[album_type]]="single","Single","Compilation"))</f>
        <v>Album</v>
      </c>
      <c r="Y4696">
        <v>351</v>
      </c>
    </row>
    <row r="4697" spans="1:25" x14ac:dyDescent="0.3">
      <c r="A4697" s="1" t="s">
        <v>14187</v>
      </c>
      <c r="B4697" s="1">
        <v>1131</v>
      </c>
      <c r="C4697" s="1" t="s">
        <v>14188</v>
      </c>
      <c r="D4697">
        <v>17</v>
      </c>
      <c r="E4697">
        <v>55</v>
      </c>
      <c r="F4697" s="10">
        <f>spotify_data[[#This Row],[track_popularity]]/100</f>
        <v>0.55000000000000004</v>
      </c>
      <c r="G4697" s="9" t="b">
        <v>1</v>
      </c>
      <c r="H4697" s="1">
        <f>+IF(spotify_data[[#This Row],[explicit]]=FALSE,0,1)</f>
        <v>1</v>
      </c>
      <c r="I4697" s="1" t="s">
        <v>3271</v>
      </c>
      <c r="J4697" s="7">
        <f>MATCH(spotify_data[[#This Row],[artist_name]],spotify_data[artist_name],0)</f>
        <v>175</v>
      </c>
      <c r="K4697">
        <v>85</v>
      </c>
      <c r="L4697" s="10">
        <f>spotify_data[[#This Row],[artist_popularity]]/100</f>
        <v>0.85</v>
      </c>
      <c r="M4697">
        <v>47716988</v>
      </c>
      <c r="N4697" s="1" t="s">
        <v>3272</v>
      </c>
      <c r="O4697" s="1" t="s">
        <v>14146</v>
      </c>
      <c r="P4697" s="1">
        <f>MATCH(spotify_data[[#This Row],[album_id]],spotify_data[album_id],0)</f>
        <v>780</v>
      </c>
      <c r="Q4697" s="1" t="s">
        <v>14147</v>
      </c>
      <c r="R4697" s="2">
        <v>42713</v>
      </c>
      <c r="S4697" s="7">
        <f ca="1">+TODAY()-spotify_data[[#This Row],[Fecha lanzamiento Album]]</f>
        <v>3318</v>
      </c>
      <c r="T4697" s="7">
        <f ca="1">+spotify_data[[#This Row],[Antigüedad Album Dias]]/60</f>
        <v>55.3</v>
      </c>
      <c r="U4697" s="8">
        <f ca="1">spotify_data[[#This Row],[Antigüedad Album Meses]]/12</f>
        <v>4.6083333333333334</v>
      </c>
      <c r="V4697">
        <v>18</v>
      </c>
      <c r="W4697" s="1" t="s">
        <v>20</v>
      </c>
      <c r="X4697" s="1" t="str">
        <f>+IF(spotify_data[[#This Row],[album_type]]="album","Album",IF(spotify_data[[#This Row],[album_type]]="single","Single","Compilation"))</f>
        <v>Album</v>
      </c>
      <c r="Y4697">
        <v>374</v>
      </c>
    </row>
    <row r="4698" spans="1:25" x14ac:dyDescent="0.3">
      <c r="A4698" s="1" t="s">
        <v>14270</v>
      </c>
      <c r="B4698" s="1">
        <v>3105</v>
      </c>
      <c r="C4698" s="1" t="s">
        <v>12240</v>
      </c>
      <c r="D4698">
        <v>1</v>
      </c>
      <c r="E4698">
        <v>55</v>
      </c>
      <c r="F4698" s="10">
        <f>spotify_data[[#This Row],[track_popularity]]/100</f>
        <v>0.55000000000000004</v>
      </c>
      <c r="G4698" s="9" t="b">
        <v>0</v>
      </c>
      <c r="H4698" s="1">
        <f>+IF(spotify_data[[#This Row],[explicit]]=FALSE,0,1)</f>
        <v>0</v>
      </c>
      <c r="I4698" s="1" t="s">
        <v>12241</v>
      </c>
      <c r="J4698" s="7">
        <f>MATCH(spotify_data[[#This Row],[artist_name]],spotify_data[artist_name],0)</f>
        <v>335</v>
      </c>
      <c r="K4698">
        <v>81</v>
      </c>
      <c r="L4698" s="10">
        <f>spotify_data[[#This Row],[artist_popularity]]/100</f>
        <v>0.81</v>
      </c>
      <c r="M4698">
        <v>5276981</v>
      </c>
      <c r="N4698" s="1" t="s">
        <v>12242</v>
      </c>
      <c r="O4698" s="1" t="s">
        <v>14271</v>
      </c>
      <c r="P4698" s="1">
        <f>MATCH(spotify_data[[#This Row],[album_id]],spotify_data[album_id],0)</f>
        <v>4697</v>
      </c>
      <c r="Q4698" s="1" t="s">
        <v>12240</v>
      </c>
      <c r="R4698" s="2">
        <v>42692</v>
      </c>
      <c r="S4698" s="7">
        <f ca="1">+TODAY()-spotify_data[[#This Row],[Fecha lanzamiento Album]]</f>
        <v>3339</v>
      </c>
      <c r="T4698" s="7">
        <f ca="1">+spotify_data[[#This Row],[Antigüedad Album Dias]]/60</f>
        <v>55.65</v>
      </c>
      <c r="U4698" s="8">
        <f ca="1">spotify_data[[#This Row],[Antigüedad Album Meses]]/12</f>
        <v>4.6375000000000002</v>
      </c>
      <c r="V4698">
        <v>1</v>
      </c>
      <c r="W4698" s="1" t="s">
        <v>21</v>
      </c>
      <c r="X4698" s="1" t="str">
        <f>+IF(spotify_data[[#This Row],[album_type]]="album","Album",IF(spotify_data[[#This Row],[album_type]]="single","Single","Compilation"))</f>
        <v>Single</v>
      </c>
      <c r="Y4698">
        <v>368</v>
      </c>
    </row>
    <row r="4699" spans="1:25" x14ac:dyDescent="0.3">
      <c r="A4699" s="1" t="s">
        <v>14384</v>
      </c>
      <c r="B4699" s="1">
        <v>4260</v>
      </c>
      <c r="C4699" s="1" t="s">
        <v>10748</v>
      </c>
      <c r="D4699">
        <v>4</v>
      </c>
      <c r="E4699">
        <v>55</v>
      </c>
      <c r="F4699" s="10">
        <f>spotify_data[[#This Row],[track_popularity]]/100</f>
        <v>0.55000000000000004</v>
      </c>
      <c r="G4699" s="9" t="b">
        <v>0</v>
      </c>
      <c r="H4699" s="1">
        <f>+IF(spotify_data[[#This Row],[explicit]]=FALSE,0,1)</f>
        <v>0</v>
      </c>
      <c r="I4699" s="1" t="s">
        <v>7856</v>
      </c>
      <c r="J4699" s="7">
        <f>MATCH(spotify_data[[#This Row],[artist_name]],spotify_data[artist_name],0)</f>
        <v>1602</v>
      </c>
      <c r="K4699">
        <v>69</v>
      </c>
      <c r="L4699" s="10">
        <f>spotify_data[[#This Row],[artist_popularity]]/100</f>
        <v>0.69</v>
      </c>
      <c r="M4699">
        <v>967413</v>
      </c>
      <c r="N4699" s="1" t="s">
        <v>23</v>
      </c>
      <c r="O4699" s="1" t="s">
        <v>14385</v>
      </c>
      <c r="P4699" s="1">
        <f>MATCH(spotify_data[[#This Row],[album_id]],spotify_data[album_id],0)</f>
        <v>4698</v>
      </c>
      <c r="Q4699" s="1" t="s">
        <v>14386</v>
      </c>
      <c r="R4699" s="2">
        <v>42650</v>
      </c>
      <c r="S4699" s="7">
        <f ca="1">+TODAY()-spotify_data[[#This Row],[Fecha lanzamiento Album]]</f>
        <v>3381</v>
      </c>
      <c r="T4699" s="7">
        <f ca="1">+spotify_data[[#This Row],[Antigüedad Album Dias]]/60</f>
        <v>56.35</v>
      </c>
      <c r="U4699" s="8">
        <f ca="1">spotify_data[[#This Row],[Antigüedad Album Meses]]/12</f>
        <v>4.6958333333333337</v>
      </c>
      <c r="V4699">
        <v>10</v>
      </c>
      <c r="W4699" s="1" t="s">
        <v>20</v>
      </c>
      <c r="X4699" s="1" t="str">
        <f>+IF(spotify_data[[#This Row],[album_type]]="album","Album",IF(spotify_data[[#This Row],[album_type]]="single","Single","Compilation"))</f>
        <v>Album</v>
      </c>
      <c r="Y4699">
        <v>296</v>
      </c>
    </row>
    <row r="4700" spans="1:25" x14ac:dyDescent="0.3">
      <c r="A4700" s="1" t="s">
        <v>14920</v>
      </c>
      <c r="B4700" s="1">
        <v>2821</v>
      </c>
      <c r="C4700" s="1" t="s">
        <v>14921</v>
      </c>
      <c r="D4700">
        <v>12</v>
      </c>
      <c r="E4700">
        <v>55</v>
      </c>
      <c r="F4700" s="10">
        <f>spotify_data[[#This Row],[track_popularity]]/100</f>
        <v>0.55000000000000004</v>
      </c>
      <c r="G4700" s="9" t="b">
        <v>0</v>
      </c>
      <c r="H4700" s="1">
        <f>+IF(spotify_data[[#This Row],[explicit]]=FALSE,0,1)</f>
        <v>0</v>
      </c>
      <c r="I4700" s="1" t="s">
        <v>11590</v>
      </c>
      <c r="J4700" s="7">
        <f>MATCH(spotify_data[[#This Row],[artist_name]],spotify_data[artist_name],0)</f>
        <v>932</v>
      </c>
      <c r="K4700">
        <v>72</v>
      </c>
      <c r="L4700" s="10">
        <f>spotify_data[[#This Row],[artist_popularity]]/100</f>
        <v>0.72</v>
      </c>
      <c r="M4700">
        <v>12275134</v>
      </c>
      <c r="N4700" s="1" t="s">
        <v>23</v>
      </c>
      <c r="O4700" s="1" t="s">
        <v>14922</v>
      </c>
      <c r="P4700" s="1">
        <f>MATCH(spotify_data[[#This Row],[album_id]],spotify_data[album_id],0)</f>
        <v>2303</v>
      </c>
      <c r="Q4700" s="1" t="s">
        <v>14923</v>
      </c>
      <c r="R4700" s="2">
        <v>42440</v>
      </c>
      <c r="S4700" s="7">
        <f ca="1">+TODAY()-spotify_data[[#This Row],[Fecha lanzamiento Album]]</f>
        <v>3591</v>
      </c>
      <c r="T4700" s="7">
        <f ca="1">+spotify_data[[#This Row],[Antigüedad Album Dias]]/60</f>
        <v>59.85</v>
      </c>
      <c r="U4700" s="8">
        <f ca="1">spotify_data[[#This Row],[Antigüedad Album Meses]]/12</f>
        <v>4.9874999999999998</v>
      </c>
      <c r="V4700">
        <v>15</v>
      </c>
      <c r="W4700" s="1" t="s">
        <v>20</v>
      </c>
      <c r="X4700" s="1" t="str">
        <f>+IF(spotify_data[[#This Row],[album_type]]="album","Album",IF(spotify_data[[#This Row],[album_type]]="single","Single","Compilation"))</f>
        <v>Album</v>
      </c>
      <c r="Y4700">
        <v>424</v>
      </c>
    </row>
    <row r="4701" spans="1:25" x14ac:dyDescent="0.3">
      <c r="A4701" s="1" t="s">
        <v>15322</v>
      </c>
      <c r="B4701" s="1">
        <v>5493</v>
      </c>
      <c r="C4701" s="1" t="s">
        <v>7293</v>
      </c>
      <c r="D4701">
        <v>9</v>
      </c>
      <c r="E4701">
        <v>55</v>
      </c>
      <c r="F4701" s="10">
        <f>spotify_data[[#This Row],[track_popularity]]/100</f>
        <v>0.55000000000000004</v>
      </c>
      <c r="G4701" s="9" t="b">
        <v>0</v>
      </c>
      <c r="H4701" s="1">
        <f>+IF(spotify_data[[#This Row],[explicit]]=FALSE,0,1)</f>
        <v>0</v>
      </c>
      <c r="I4701" s="1" t="s">
        <v>7805</v>
      </c>
      <c r="J4701" s="7">
        <f>MATCH(spotify_data[[#This Row],[artist_name]],spotify_data[artist_name],0)</f>
        <v>37</v>
      </c>
      <c r="K4701">
        <v>83</v>
      </c>
      <c r="L4701" s="10">
        <f>spotify_data[[#This Row],[artist_popularity]]/100</f>
        <v>0.83</v>
      </c>
      <c r="M4701">
        <v>21606569</v>
      </c>
      <c r="N4701" s="1" t="s">
        <v>23</v>
      </c>
      <c r="O4701" s="1" t="s">
        <v>15307</v>
      </c>
      <c r="P4701" s="1">
        <f>MATCH(spotify_data[[#This Row],[album_id]],spotify_data[album_id],0)</f>
        <v>256</v>
      </c>
      <c r="Q4701" s="1" t="s">
        <v>15308</v>
      </c>
      <c r="R4701" s="2">
        <v>42307</v>
      </c>
      <c r="S4701" s="7">
        <f ca="1">+TODAY()-spotify_data[[#This Row],[Fecha lanzamiento Album]]</f>
        <v>3724</v>
      </c>
      <c r="T4701" s="7">
        <f ca="1">+spotify_data[[#This Row],[Antigüedad Album Dias]]/60</f>
        <v>62.06666666666667</v>
      </c>
      <c r="U4701" s="8">
        <f ca="1">spotify_data[[#This Row],[Antigüedad Album Meses]]/12</f>
        <v>5.1722222222222225</v>
      </c>
      <c r="V4701">
        <v>11</v>
      </c>
      <c r="W4701" s="1" t="s">
        <v>20</v>
      </c>
      <c r="X4701" s="1" t="str">
        <f>+IF(spotify_data[[#This Row],[album_type]]="album","Album",IF(spotify_data[[#This Row],[album_type]]="single","Single","Compilation"))</f>
        <v>Album</v>
      </c>
      <c r="Y4701">
        <v>306</v>
      </c>
    </row>
    <row r="4702" spans="1:25" x14ac:dyDescent="0.3">
      <c r="A4702" s="1" t="s">
        <v>15554</v>
      </c>
      <c r="B4702" s="1">
        <v>222</v>
      </c>
      <c r="C4702" s="1" t="s">
        <v>9674</v>
      </c>
      <c r="D4702">
        <v>15</v>
      </c>
      <c r="E4702">
        <v>55</v>
      </c>
      <c r="F4702" s="10">
        <f>spotify_data[[#This Row],[track_popularity]]/100</f>
        <v>0.55000000000000004</v>
      </c>
      <c r="G4702" s="9" t="b">
        <v>0</v>
      </c>
      <c r="H4702" s="1">
        <f>+IF(spotify_data[[#This Row],[explicit]]=FALSE,0,1)</f>
        <v>0</v>
      </c>
      <c r="I4702" s="1" t="s">
        <v>14698</v>
      </c>
      <c r="J4702" s="7">
        <f>MATCH(spotify_data[[#This Row],[artist_name]],spotify_data[artist_name],0)</f>
        <v>4701</v>
      </c>
      <c r="K4702">
        <v>56</v>
      </c>
      <c r="L4702" s="10">
        <f>spotify_data[[#This Row],[artist_popularity]]/100</f>
        <v>0.56000000000000005</v>
      </c>
      <c r="M4702">
        <v>90176</v>
      </c>
      <c r="N4702" s="1" t="s">
        <v>10139</v>
      </c>
      <c r="O4702" s="1" t="s">
        <v>15555</v>
      </c>
      <c r="P4702" s="1">
        <f>MATCH(spotify_data[[#This Row],[album_id]],spotify_data[album_id],0)</f>
        <v>4701</v>
      </c>
      <c r="Q4702" s="1" t="s">
        <v>15556</v>
      </c>
      <c r="R4702" s="2">
        <v>42242</v>
      </c>
      <c r="S4702" s="7">
        <f ca="1">+TODAY()-spotify_data[[#This Row],[Fecha lanzamiento Album]]</f>
        <v>3789</v>
      </c>
      <c r="T4702" s="7">
        <f ca="1">+spotify_data[[#This Row],[Antigüedad Album Dias]]/60</f>
        <v>63.15</v>
      </c>
      <c r="U4702" s="8">
        <f ca="1">spotify_data[[#This Row],[Antigüedad Album Meses]]/12</f>
        <v>5.2625000000000002</v>
      </c>
      <c r="V4702">
        <v>55</v>
      </c>
      <c r="W4702" s="1" t="s">
        <v>20</v>
      </c>
      <c r="X4702" s="1" t="str">
        <f>+IF(spotify_data[[#This Row],[album_type]]="album","Album",IF(spotify_data[[#This Row],[album_type]]="single","Single","Compilation"))</f>
        <v>Album</v>
      </c>
      <c r="Y4702">
        <v>258</v>
      </c>
    </row>
    <row r="4703" spans="1:25" x14ac:dyDescent="0.3">
      <c r="A4703" s="1" t="s">
        <v>15581</v>
      </c>
      <c r="B4703" s="1">
        <v>775</v>
      </c>
      <c r="C4703" s="1" t="s">
        <v>15582</v>
      </c>
      <c r="D4703">
        <v>8</v>
      </c>
      <c r="E4703">
        <v>55</v>
      </c>
      <c r="F4703" s="10">
        <f>spotify_data[[#This Row],[track_popularity]]/100</f>
        <v>0.55000000000000004</v>
      </c>
      <c r="G4703" s="9" t="b">
        <v>0</v>
      </c>
      <c r="H4703" s="1">
        <f>+IF(spotify_data[[#This Row],[explicit]]=FALSE,0,1)</f>
        <v>0</v>
      </c>
      <c r="I4703" s="1" t="s">
        <v>11548</v>
      </c>
      <c r="J4703" s="7">
        <f>MATCH(spotify_data[[#This Row],[artist_name]],spotify_data[artist_name],0)</f>
        <v>4702</v>
      </c>
      <c r="K4703">
        <v>52</v>
      </c>
      <c r="L4703" s="10">
        <f>spotify_data[[#This Row],[artist_popularity]]/100</f>
        <v>0.52</v>
      </c>
      <c r="M4703">
        <v>24104</v>
      </c>
      <c r="N4703" s="1" t="s">
        <v>10139</v>
      </c>
      <c r="O4703" s="1" t="s">
        <v>15555</v>
      </c>
      <c r="P4703" s="1">
        <f>MATCH(spotify_data[[#This Row],[album_id]],spotify_data[album_id],0)</f>
        <v>4701</v>
      </c>
      <c r="Q4703" s="1" t="s">
        <v>15556</v>
      </c>
      <c r="R4703" s="2">
        <v>42242</v>
      </c>
      <c r="S4703" s="7">
        <f ca="1">+TODAY()-spotify_data[[#This Row],[Fecha lanzamiento Album]]</f>
        <v>3789</v>
      </c>
      <c r="T4703" s="7">
        <f ca="1">+spotify_data[[#This Row],[Antigüedad Album Dias]]/60</f>
        <v>63.15</v>
      </c>
      <c r="U4703" s="8">
        <f ca="1">spotify_data[[#This Row],[Antigüedad Album Meses]]/12</f>
        <v>5.2625000000000002</v>
      </c>
      <c r="V4703">
        <v>55</v>
      </c>
      <c r="W4703" s="1" t="s">
        <v>20</v>
      </c>
      <c r="X4703" s="1" t="str">
        <f>+IF(spotify_data[[#This Row],[album_type]]="album","Album",IF(spotify_data[[#This Row],[album_type]]="single","Single","Compilation"))</f>
        <v>Album</v>
      </c>
      <c r="Y4703">
        <v>309</v>
      </c>
    </row>
    <row r="4704" spans="1:25" x14ac:dyDescent="0.3">
      <c r="A4704" s="1" t="s">
        <v>15789</v>
      </c>
      <c r="B4704" s="1">
        <v>8204</v>
      </c>
      <c r="C4704" s="1" t="s">
        <v>15788</v>
      </c>
      <c r="D4704">
        <v>1</v>
      </c>
      <c r="E4704">
        <v>55</v>
      </c>
      <c r="F4704" s="10">
        <f>spotify_data[[#This Row],[track_popularity]]/100</f>
        <v>0.55000000000000004</v>
      </c>
      <c r="G4704" s="9" t="b">
        <v>0</v>
      </c>
      <c r="H4704" s="1">
        <f>+IF(spotify_data[[#This Row],[explicit]]=FALSE,0,1)</f>
        <v>0</v>
      </c>
      <c r="I4704" s="1" t="s">
        <v>1977</v>
      </c>
      <c r="J4704" s="7">
        <f>MATCH(spotify_data[[#This Row],[artist_name]],spotify_data[artist_name],0)</f>
        <v>261</v>
      </c>
      <c r="K4704">
        <v>85</v>
      </c>
      <c r="L4704" s="10">
        <f>spotify_data[[#This Row],[artist_popularity]]/100</f>
        <v>0.85</v>
      </c>
      <c r="M4704">
        <v>45764832</v>
      </c>
      <c r="N4704" s="1" t="s">
        <v>516</v>
      </c>
      <c r="O4704" s="1" t="s">
        <v>15785</v>
      </c>
      <c r="P4704" s="1">
        <f>MATCH(spotify_data[[#This Row],[album_id]],spotify_data[album_id],0)</f>
        <v>4566</v>
      </c>
      <c r="Q4704" s="1" t="s">
        <v>15786</v>
      </c>
      <c r="R4704" s="2">
        <v>42142</v>
      </c>
      <c r="S4704" s="7">
        <f ca="1">+TODAY()-spotify_data[[#This Row],[Fecha lanzamiento Album]]</f>
        <v>3889</v>
      </c>
      <c r="T4704" s="7">
        <f ca="1">+spotify_data[[#This Row],[Antigüedad Album Dias]]/60</f>
        <v>64.816666666666663</v>
      </c>
      <c r="U4704" s="8">
        <f ca="1">spotify_data[[#This Row],[Antigüedad Album Meses]]/12</f>
        <v>5.4013888888888886</v>
      </c>
      <c r="V4704">
        <v>16</v>
      </c>
      <c r="W4704" s="1" t="s">
        <v>20</v>
      </c>
      <c r="X4704" s="1" t="str">
        <f>+IF(spotify_data[[#This Row],[album_type]]="album","Album",IF(spotify_data[[#This Row],[album_type]]="single","Single","Compilation"))</f>
        <v>Album</v>
      </c>
      <c r="Y4704">
        <v>316</v>
      </c>
    </row>
    <row r="4705" spans="1:25" x14ac:dyDescent="0.3">
      <c r="A4705" s="1" t="s">
        <v>16315</v>
      </c>
      <c r="B4705" s="1">
        <v>5357</v>
      </c>
      <c r="C4705" s="1" t="s">
        <v>13085</v>
      </c>
      <c r="D4705">
        <v>10</v>
      </c>
      <c r="E4705">
        <v>55</v>
      </c>
      <c r="F4705" s="10">
        <f>spotify_data[[#This Row],[track_popularity]]/100</f>
        <v>0.55000000000000004</v>
      </c>
      <c r="G4705" s="9" t="b">
        <v>0</v>
      </c>
      <c r="H4705" s="1">
        <f>+IF(spotify_data[[#This Row],[explicit]]=FALSE,0,1)</f>
        <v>0</v>
      </c>
      <c r="I4705" s="1" t="s">
        <v>318</v>
      </c>
      <c r="J4705" s="7">
        <f>MATCH(spotify_data[[#This Row],[artist_name]],spotify_data[artist_name],0)</f>
        <v>2</v>
      </c>
      <c r="K4705">
        <v>100</v>
      </c>
      <c r="L4705" s="10">
        <f>spotify_data[[#This Row],[artist_popularity]]/100</f>
        <v>1</v>
      </c>
      <c r="M4705">
        <v>145443567</v>
      </c>
      <c r="N4705" s="1" t="s">
        <v>319</v>
      </c>
      <c r="O4705" s="1" t="s">
        <v>16304</v>
      </c>
      <c r="P4705" s="1">
        <f>MATCH(spotify_data[[#This Row],[album_id]],spotify_data[album_id],0)</f>
        <v>3873</v>
      </c>
      <c r="Q4705" s="1" t="s">
        <v>16305</v>
      </c>
      <c r="R4705" s="2">
        <v>41939</v>
      </c>
      <c r="S4705" s="7">
        <f ca="1">+TODAY()-spotify_data[[#This Row],[Fecha lanzamiento Album]]</f>
        <v>4092</v>
      </c>
      <c r="T4705" s="7">
        <f ca="1">+spotify_data[[#This Row],[Antigüedad Album Dias]]/60</f>
        <v>68.2</v>
      </c>
      <c r="U4705" s="8">
        <f ca="1">spotify_data[[#This Row],[Antigüedad Album Meses]]/12</f>
        <v>5.6833333333333336</v>
      </c>
      <c r="V4705">
        <v>19</v>
      </c>
      <c r="W4705" s="1" t="s">
        <v>20</v>
      </c>
      <c r="X4705" s="1" t="str">
        <f>+IF(spotify_data[[#This Row],[album_type]]="album","Album",IF(spotify_data[[#This Row],[album_type]]="single","Single","Compilation"))</f>
        <v>Album</v>
      </c>
      <c r="Y4705">
        <v>412</v>
      </c>
    </row>
    <row r="4706" spans="1:25" x14ac:dyDescent="0.3">
      <c r="A4706" s="1" t="s">
        <v>16465</v>
      </c>
      <c r="B4706" s="1">
        <v>7977</v>
      </c>
      <c r="C4706" s="1" t="s">
        <v>16466</v>
      </c>
      <c r="D4706">
        <v>8</v>
      </c>
      <c r="E4706">
        <v>55</v>
      </c>
      <c r="F4706" s="10">
        <f>spotify_data[[#This Row],[track_popularity]]/100</f>
        <v>0.55000000000000004</v>
      </c>
      <c r="G4706" s="9" t="b">
        <v>0</v>
      </c>
      <c r="H4706" s="1">
        <f>+IF(spotify_data[[#This Row],[explicit]]=FALSE,0,1)</f>
        <v>0</v>
      </c>
      <c r="I4706" s="1" t="s">
        <v>16458</v>
      </c>
      <c r="J4706" s="7">
        <f>MATCH(spotify_data[[#This Row],[artist_name]],spotify_data[artist_name],0)</f>
        <v>4421</v>
      </c>
      <c r="K4706">
        <v>56</v>
      </c>
      <c r="L4706" s="10">
        <f>spotify_data[[#This Row],[artist_popularity]]/100</f>
        <v>0.56000000000000005</v>
      </c>
      <c r="M4706">
        <v>1251973</v>
      </c>
      <c r="N4706" s="1" t="s">
        <v>1925</v>
      </c>
      <c r="O4706" s="1" t="s">
        <v>16459</v>
      </c>
      <c r="P4706" s="1">
        <f>MATCH(spotify_data[[#This Row],[album_id]],spotify_data[album_id],0)</f>
        <v>4421</v>
      </c>
      <c r="Q4706" s="1" t="s">
        <v>16460</v>
      </c>
      <c r="R4706" s="2">
        <v>41870</v>
      </c>
      <c r="S4706" s="7">
        <f ca="1">+TODAY()-spotify_data[[#This Row],[Fecha lanzamiento Album]]</f>
        <v>4161</v>
      </c>
      <c r="T4706" s="7">
        <f ca="1">+spotify_data[[#This Row],[Antigüedad Album Dias]]/60</f>
        <v>69.349999999999994</v>
      </c>
      <c r="U4706" s="8">
        <f ca="1">spotify_data[[#This Row],[Antigüedad Album Meses]]/12</f>
        <v>5.7791666666666659</v>
      </c>
      <c r="V4706">
        <v>18</v>
      </c>
      <c r="W4706" s="1" t="s">
        <v>20</v>
      </c>
      <c r="X4706" s="1" t="str">
        <f>+IF(spotify_data[[#This Row],[album_type]]="album","Album",IF(spotify_data[[#This Row],[album_type]]="single","Single","Compilation"))</f>
        <v>Album</v>
      </c>
      <c r="Y4706">
        <v>358</v>
      </c>
    </row>
    <row r="4707" spans="1:25" x14ac:dyDescent="0.3">
      <c r="A4707" s="1" t="s">
        <v>16619</v>
      </c>
      <c r="B4707" s="1">
        <v>7430</v>
      </c>
      <c r="C4707" s="1" t="s">
        <v>16620</v>
      </c>
      <c r="D4707">
        <v>4</v>
      </c>
      <c r="E4707">
        <v>55</v>
      </c>
      <c r="F4707" s="10">
        <f>spotify_data[[#This Row],[track_popularity]]/100</f>
        <v>0.55000000000000004</v>
      </c>
      <c r="G4707" s="9" t="b">
        <v>1</v>
      </c>
      <c r="H4707" s="1">
        <f>+IF(spotify_data[[#This Row],[explicit]]=FALSE,0,1)</f>
        <v>1</v>
      </c>
      <c r="I4707" s="1" t="s">
        <v>16621</v>
      </c>
      <c r="J4707" s="7">
        <f>MATCH(spotify_data[[#This Row],[artist_name]],spotify_data[artist_name],0)</f>
        <v>4706</v>
      </c>
      <c r="K4707">
        <v>49</v>
      </c>
      <c r="L4707" s="10">
        <f>spotify_data[[#This Row],[artist_popularity]]/100</f>
        <v>0.49</v>
      </c>
      <c r="M4707">
        <v>764106</v>
      </c>
      <c r="N4707" s="1" t="s">
        <v>16622</v>
      </c>
      <c r="O4707" s="1" t="s">
        <v>16623</v>
      </c>
      <c r="P4707" s="1">
        <f>MATCH(spotify_data[[#This Row],[album_id]],spotify_data[album_id],0)</f>
        <v>4706</v>
      </c>
      <c r="Q4707" s="1" t="s">
        <v>16624</v>
      </c>
      <c r="R4707" s="2">
        <v>41800</v>
      </c>
      <c r="S4707" s="7">
        <f ca="1">+TODAY()-spotify_data[[#This Row],[Fecha lanzamiento Album]]</f>
        <v>4231</v>
      </c>
      <c r="T4707" s="7">
        <f ca="1">+spotify_data[[#This Row],[Antigüedad Album Dias]]/60</f>
        <v>70.516666666666666</v>
      </c>
      <c r="U4707" s="8">
        <f ca="1">spotify_data[[#This Row],[Antigüedad Album Meses]]/12</f>
        <v>5.8763888888888891</v>
      </c>
      <c r="V4707">
        <v>12</v>
      </c>
      <c r="W4707" s="1" t="s">
        <v>20</v>
      </c>
      <c r="X4707" s="1" t="str">
        <f>+IF(spotify_data[[#This Row],[album_type]]="album","Album",IF(spotify_data[[#This Row],[album_type]]="single","Single","Compilation"))</f>
        <v>Album</v>
      </c>
      <c r="Y4707">
        <v>485</v>
      </c>
    </row>
    <row r="4708" spans="1:25" x14ac:dyDescent="0.3">
      <c r="A4708" s="1" t="s">
        <v>16946</v>
      </c>
      <c r="B4708" s="1">
        <v>3766</v>
      </c>
      <c r="C4708" s="1" t="s">
        <v>13128</v>
      </c>
      <c r="D4708">
        <v>9</v>
      </c>
      <c r="E4708">
        <v>55</v>
      </c>
      <c r="F4708" s="10">
        <f>spotify_data[[#This Row],[track_popularity]]/100</f>
        <v>0.55000000000000004</v>
      </c>
      <c r="G4708" s="9" t="b">
        <v>0</v>
      </c>
      <c r="H4708" s="1">
        <f>+IF(spotify_data[[#This Row],[explicit]]=FALSE,0,1)</f>
        <v>0</v>
      </c>
      <c r="I4708" s="1" t="s">
        <v>318</v>
      </c>
      <c r="J4708" s="7">
        <f>MATCH(spotify_data[[#This Row],[artist_name]],spotify_data[artist_name],0)</f>
        <v>2</v>
      </c>
      <c r="K4708">
        <v>100</v>
      </c>
      <c r="L4708" s="10">
        <f>spotify_data[[#This Row],[artist_popularity]]/100</f>
        <v>1</v>
      </c>
      <c r="M4708">
        <v>145396321</v>
      </c>
      <c r="N4708" s="1" t="s">
        <v>319</v>
      </c>
      <c r="O4708" s="1" t="s">
        <v>16910</v>
      </c>
      <c r="P4708" s="1">
        <f>MATCH(spotify_data[[#This Row],[album_id]],spotify_data[album_id],0)</f>
        <v>351</v>
      </c>
      <c r="Q4708" s="1" t="s">
        <v>16911</v>
      </c>
      <c r="R4708" s="2">
        <v>41640</v>
      </c>
      <c r="S4708" s="7">
        <f ca="1">+TODAY()-spotify_data[[#This Row],[Fecha lanzamiento Album]]</f>
        <v>4391</v>
      </c>
      <c r="T4708" s="7">
        <f ca="1">+spotify_data[[#This Row],[Antigüedad Album Dias]]/60</f>
        <v>73.183333333333337</v>
      </c>
      <c r="U4708" s="8">
        <f ca="1">spotify_data[[#This Row],[Antigüedad Album Meses]]/12</f>
        <v>6.0986111111111114</v>
      </c>
      <c r="V4708">
        <v>19</v>
      </c>
      <c r="W4708" s="1" t="s">
        <v>20</v>
      </c>
      <c r="X4708" s="1" t="str">
        <f>+IF(spotify_data[[#This Row],[album_type]]="album","Album",IF(spotify_data[[#This Row],[album_type]]="single","Single","Compilation"))</f>
        <v>Album</v>
      </c>
      <c r="Y4708">
        <v>367</v>
      </c>
    </row>
    <row r="4709" spans="1:25" x14ac:dyDescent="0.3">
      <c r="A4709" s="1" t="s">
        <v>17041</v>
      </c>
      <c r="B4709" s="1">
        <v>1709</v>
      </c>
      <c r="C4709" s="1" t="s">
        <v>17042</v>
      </c>
      <c r="D4709">
        <v>7</v>
      </c>
      <c r="E4709">
        <v>55</v>
      </c>
      <c r="F4709" s="10">
        <f>spotify_data[[#This Row],[track_popularity]]/100</f>
        <v>0.55000000000000004</v>
      </c>
      <c r="G4709" s="9" t="b">
        <v>0</v>
      </c>
      <c r="H4709" s="1">
        <f>+IF(spotify_data[[#This Row],[explicit]]=FALSE,0,1)</f>
        <v>0</v>
      </c>
      <c r="I4709" s="1" t="s">
        <v>318</v>
      </c>
      <c r="J4709" s="7">
        <f>MATCH(spotify_data[[#This Row],[artist_name]],spotify_data[artist_name],0)</f>
        <v>2</v>
      </c>
      <c r="K4709">
        <v>100</v>
      </c>
      <c r="L4709" s="10">
        <f>spotify_data[[#This Row],[artist_popularity]]/100</f>
        <v>1</v>
      </c>
      <c r="M4709">
        <v>145489371</v>
      </c>
      <c r="N4709" s="1" t="s">
        <v>319</v>
      </c>
      <c r="O4709" s="1" t="s">
        <v>16910</v>
      </c>
      <c r="P4709" s="1">
        <f>MATCH(spotify_data[[#This Row],[album_id]],spotify_data[album_id],0)</f>
        <v>351</v>
      </c>
      <c r="Q4709" s="1" t="s">
        <v>16911</v>
      </c>
      <c r="R4709" s="2">
        <v>41640</v>
      </c>
      <c r="S4709" s="7">
        <f ca="1">+TODAY()-spotify_data[[#This Row],[Fecha lanzamiento Album]]</f>
        <v>4391</v>
      </c>
      <c r="T4709" s="7">
        <f ca="1">+spotify_data[[#This Row],[Antigüedad Album Dias]]/60</f>
        <v>73.183333333333337</v>
      </c>
      <c r="U4709" s="8">
        <f ca="1">spotify_data[[#This Row],[Antigüedad Album Meses]]/12</f>
        <v>6.0986111111111114</v>
      </c>
      <c r="V4709">
        <v>19</v>
      </c>
      <c r="W4709" s="1" t="s">
        <v>20</v>
      </c>
      <c r="X4709" s="1" t="str">
        <f>+IF(spotify_data[[#This Row],[album_type]]="album","Album",IF(spotify_data[[#This Row],[album_type]]="single","Single","Compilation"))</f>
        <v>Album</v>
      </c>
      <c r="Y4709">
        <v>345</v>
      </c>
    </row>
    <row r="4710" spans="1:25" x14ac:dyDescent="0.3">
      <c r="A4710" s="1" t="s">
        <v>17135</v>
      </c>
      <c r="B4710" s="1">
        <v>6710</v>
      </c>
      <c r="C4710" s="1" t="s">
        <v>17136</v>
      </c>
      <c r="D4710">
        <v>5</v>
      </c>
      <c r="E4710">
        <v>55</v>
      </c>
      <c r="F4710" s="10">
        <f>spotify_data[[#This Row],[track_popularity]]/100</f>
        <v>0.55000000000000004</v>
      </c>
      <c r="G4710" s="9" t="b">
        <v>0</v>
      </c>
      <c r="H4710" s="1">
        <f>+IF(spotify_data[[#This Row],[explicit]]=FALSE,0,1)</f>
        <v>0</v>
      </c>
      <c r="I4710" s="1" t="s">
        <v>1959</v>
      </c>
      <c r="J4710" s="7">
        <f>MATCH(spotify_data[[#This Row],[artist_name]],spotify_data[artist_name],0)</f>
        <v>365</v>
      </c>
      <c r="K4710">
        <v>76</v>
      </c>
      <c r="L4710" s="10">
        <f>spotify_data[[#This Row],[artist_popularity]]/100</f>
        <v>0.76</v>
      </c>
      <c r="M4710">
        <v>12008159</v>
      </c>
      <c r="N4710" s="1" t="s">
        <v>23</v>
      </c>
      <c r="O4710" s="1" t="s">
        <v>17125</v>
      </c>
      <c r="P4710" s="1">
        <f>MATCH(spotify_data[[#This Row],[album_id]],spotify_data[album_id],0)</f>
        <v>3038</v>
      </c>
      <c r="Q4710" s="1" t="s">
        <v>17126</v>
      </c>
      <c r="R4710" s="2">
        <v>41579</v>
      </c>
      <c r="S4710" s="7">
        <f ca="1">+TODAY()-spotify_data[[#This Row],[Fecha lanzamiento Album]]</f>
        <v>4452</v>
      </c>
      <c r="T4710" s="7">
        <f ca="1">+spotify_data[[#This Row],[Antigüedad Album Dias]]/60</f>
        <v>74.2</v>
      </c>
      <c r="U4710" s="8">
        <f ca="1">spotify_data[[#This Row],[Antigüedad Album Meses]]/12</f>
        <v>6.1833333333333336</v>
      </c>
      <c r="V4710">
        <v>16</v>
      </c>
      <c r="W4710" s="1" t="s">
        <v>20</v>
      </c>
      <c r="X4710" s="1" t="str">
        <f>+IF(spotify_data[[#This Row],[album_type]]="album","Album",IF(spotify_data[[#This Row],[album_type]]="single","Single","Compilation"))</f>
        <v>Album</v>
      </c>
      <c r="Y4710">
        <v>446</v>
      </c>
    </row>
    <row r="4711" spans="1:25" x14ac:dyDescent="0.3">
      <c r="A4711" s="1" t="s">
        <v>17312</v>
      </c>
      <c r="B4711" s="1">
        <v>335</v>
      </c>
      <c r="C4711" s="1" t="s">
        <v>17313</v>
      </c>
      <c r="D4711">
        <v>2</v>
      </c>
      <c r="E4711">
        <v>55</v>
      </c>
      <c r="F4711" s="10">
        <f>spotify_data[[#This Row],[track_popularity]]/100</f>
        <v>0.55000000000000004</v>
      </c>
      <c r="G4711" s="9" t="b">
        <v>0</v>
      </c>
      <c r="H4711" s="1">
        <f>+IF(spotify_data[[#This Row],[explicit]]=FALSE,0,1)</f>
        <v>0</v>
      </c>
      <c r="I4711" s="1" t="s">
        <v>9310</v>
      </c>
      <c r="J4711" s="7">
        <f>MATCH(spotify_data[[#This Row],[artist_name]],spotify_data[artist_name],0)</f>
        <v>1265</v>
      </c>
      <c r="K4711">
        <v>76</v>
      </c>
      <c r="L4711" s="10">
        <f>spotify_data[[#This Row],[artist_popularity]]/100</f>
        <v>0.76</v>
      </c>
      <c r="M4711">
        <v>12460618</v>
      </c>
      <c r="N4711" s="1" t="s">
        <v>23</v>
      </c>
      <c r="O4711" s="1" t="s">
        <v>17292</v>
      </c>
      <c r="P4711" s="1">
        <f>MATCH(spotify_data[[#This Row],[album_id]],spotify_data[album_id],0)</f>
        <v>2857</v>
      </c>
      <c r="Q4711" s="1" t="s">
        <v>17293</v>
      </c>
      <c r="R4711" s="2">
        <v>41533</v>
      </c>
      <c r="S4711" s="7">
        <f ca="1">+TODAY()-spotify_data[[#This Row],[Fecha lanzamiento Album]]</f>
        <v>4498</v>
      </c>
      <c r="T4711" s="7">
        <f ca="1">+spotify_data[[#This Row],[Antigüedad Album Dias]]/60</f>
        <v>74.966666666666669</v>
      </c>
      <c r="U4711" s="8">
        <f ca="1">spotify_data[[#This Row],[Antigüedad Album Meses]]/12</f>
        <v>6.2472222222222227</v>
      </c>
      <c r="V4711">
        <v>11</v>
      </c>
      <c r="W4711" s="1" t="s">
        <v>20</v>
      </c>
      <c r="X4711" s="1" t="str">
        <f>+IF(spotify_data[[#This Row],[album_type]]="album","Album",IF(spotify_data[[#This Row],[album_type]]="single","Single","Compilation"))</f>
        <v>Album</v>
      </c>
      <c r="Y4711">
        <v>322</v>
      </c>
    </row>
    <row r="4712" spans="1:25" x14ac:dyDescent="0.3">
      <c r="A4712" s="1" t="s">
        <v>17371</v>
      </c>
      <c r="B4712" s="1">
        <v>3651</v>
      </c>
      <c r="C4712" s="1" t="s">
        <v>17372</v>
      </c>
      <c r="D4712">
        <v>2</v>
      </c>
      <c r="E4712">
        <v>55</v>
      </c>
      <c r="F4712" s="10">
        <f>spotify_data[[#This Row],[track_popularity]]/100</f>
        <v>0.55000000000000004</v>
      </c>
      <c r="G4712" s="9" t="b">
        <v>0</v>
      </c>
      <c r="H4712" s="1">
        <f>+IF(spotify_data[[#This Row],[explicit]]=FALSE,0,1)</f>
        <v>0</v>
      </c>
      <c r="I4712" s="1" t="s">
        <v>17373</v>
      </c>
      <c r="J4712" s="7">
        <f>MATCH(spotify_data[[#This Row],[artist_name]],spotify_data[artist_name],0)</f>
        <v>4711</v>
      </c>
      <c r="K4712">
        <v>54</v>
      </c>
      <c r="L4712" s="10">
        <f>spotify_data[[#This Row],[artist_popularity]]/100</f>
        <v>0.54</v>
      </c>
      <c r="M4712">
        <v>763143</v>
      </c>
      <c r="N4712" s="1" t="s">
        <v>17374</v>
      </c>
      <c r="O4712" s="1" t="s">
        <v>17375</v>
      </c>
      <c r="P4712" s="1">
        <f>MATCH(spotify_data[[#This Row],[album_id]],spotify_data[album_id],0)</f>
        <v>4711</v>
      </c>
      <c r="Q4712" s="1" t="s">
        <v>17376</v>
      </c>
      <c r="R4712" s="2">
        <v>41491</v>
      </c>
      <c r="S4712" s="7">
        <f ca="1">+TODAY()-spotify_data[[#This Row],[Fecha lanzamiento Album]]</f>
        <v>4540</v>
      </c>
      <c r="T4712" s="7">
        <f ca="1">+spotify_data[[#This Row],[Antigüedad Album Dias]]/60</f>
        <v>75.666666666666671</v>
      </c>
      <c r="U4712" s="8">
        <f ca="1">spotify_data[[#This Row],[Antigüedad Album Meses]]/12</f>
        <v>6.3055555555555562</v>
      </c>
      <c r="V4712">
        <v>11</v>
      </c>
      <c r="W4712" s="1" t="s">
        <v>20</v>
      </c>
      <c r="X4712" s="1" t="str">
        <f>+IF(spotify_data[[#This Row],[album_type]]="album","Album",IF(spotify_data[[#This Row],[album_type]]="single","Single","Compilation"))</f>
        <v>Album</v>
      </c>
      <c r="Y4712">
        <v>438</v>
      </c>
    </row>
    <row r="4713" spans="1:25" x14ac:dyDescent="0.3">
      <c r="A4713" s="1" t="s">
        <v>17941</v>
      </c>
      <c r="B4713" s="1">
        <v>7036</v>
      </c>
      <c r="C4713" s="1" t="s">
        <v>17942</v>
      </c>
      <c r="D4713">
        <v>7</v>
      </c>
      <c r="E4713">
        <v>55</v>
      </c>
      <c r="F4713" s="10">
        <f>spotify_data[[#This Row],[track_popularity]]/100</f>
        <v>0.55000000000000004</v>
      </c>
      <c r="G4713" s="9" t="b">
        <v>0</v>
      </c>
      <c r="H4713" s="1">
        <f>+IF(spotify_data[[#This Row],[explicit]]=FALSE,0,1)</f>
        <v>0</v>
      </c>
      <c r="I4713" s="1" t="s">
        <v>2459</v>
      </c>
      <c r="J4713" s="7">
        <f>MATCH(spotify_data[[#This Row],[artist_name]],spotify_data[artist_name],0)</f>
        <v>35</v>
      </c>
      <c r="K4713">
        <v>94</v>
      </c>
      <c r="L4713" s="10">
        <f>spotify_data[[#This Row],[artist_popularity]]/100</f>
        <v>0.94</v>
      </c>
      <c r="M4713">
        <v>112995439</v>
      </c>
      <c r="N4713" s="1" t="s">
        <v>2460</v>
      </c>
      <c r="O4713" s="1" t="s">
        <v>17943</v>
      </c>
      <c r="P4713" s="1">
        <f>MATCH(spotify_data[[#This Row],[album_id]],spotify_data[album_id],0)</f>
        <v>4021</v>
      </c>
      <c r="Q4713" s="1" t="s">
        <v>17944</v>
      </c>
      <c r="R4713" s="2">
        <v>41226</v>
      </c>
      <c r="S4713" s="7">
        <f ca="1">+TODAY()-spotify_data[[#This Row],[Fecha lanzamiento Album]]</f>
        <v>4805</v>
      </c>
      <c r="T4713" s="7">
        <f ca="1">+spotify_data[[#This Row],[Antigüedad Album Dias]]/60</f>
        <v>80.083333333333329</v>
      </c>
      <c r="U4713" s="8">
        <f ca="1">spotify_data[[#This Row],[Antigüedad Album Meses]]/12</f>
        <v>6.6736111111111107</v>
      </c>
      <c r="V4713">
        <v>30</v>
      </c>
      <c r="W4713" s="1" t="s">
        <v>20</v>
      </c>
      <c r="X4713" s="1" t="str">
        <f>+IF(spotify_data[[#This Row],[album_type]]="album","Album",IF(spotify_data[[#This Row],[album_type]]="single","Single","Compilation"))</f>
        <v>Album</v>
      </c>
      <c r="Y4713">
        <v>492</v>
      </c>
    </row>
    <row r="4714" spans="1:25" x14ac:dyDescent="0.3">
      <c r="A4714" s="1" t="s">
        <v>17987</v>
      </c>
      <c r="B4714" s="1">
        <v>1019</v>
      </c>
      <c r="C4714" s="1" t="s">
        <v>17988</v>
      </c>
      <c r="D4714">
        <v>10</v>
      </c>
      <c r="E4714">
        <v>55</v>
      </c>
      <c r="F4714" s="10">
        <f>spotify_data[[#This Row],[track_popularity]]/100</f>
        <v>0.55000000000000004</v>
      </c>
      <c r="G4714" s="9" t="b">
        <v>0</v>
      </c>
      <c r="H4714" s="1">
        <f>+IF(spotify_data[[#This Row],[explicit]]=FALSE,0,1)</f>
        <v>0</v>
      </c>
      <c r="I4714" s="1" t="s">
        <v>2459</v>
      </c>
      <c r="J4714" s="7">
        <f>MATCH(spotify_data[[#This Row],[artist_name]],spotify_data[artist_name],0)</f>
        <v>35</v>
      </c>
      <c r="K4714">
        <v>94</v>
      </c>
      <c r="L4714" s="10">
        <f>spotify_data[[#This Row],[artist_popularity]]/100</f>
        <v>0.94</v>
      </c>
      <c r="M4714">
        <v>113039308</v>
      </c>
      <c r="N4714" s="1" t="s">
        <v>2460</v>
      </c>
      <c r="O4714" s="1" t="s">
        <v>17943</v>
      </c>
      <c r="P4714" s="1">
        <f>MATCH(spotify_data[[#This Row],[album_id]],spotify_data[album_id],0)</f>
        <v>4021</v>
      </c>
      <c r="Q4714" s="1" t="s">
        <v>17944</v>
      </c>
      <c r="R4714" s="2">
        <v>41226</v>
      </c>
      <c r="S4714" s="7">
        <f ca="1">+TODAY()-spotify_data[[#This Row],[Fecha lanzamiento Album]]</f>
        <v>4805</v>
      </c>
      <c r="T4714" s="7">
        <f ca="1">+spotify_data[[#This Row],[Antigüedad Album Dias]]/60</f>
        <v>80.083333333333329</v>
      </c>
      <c r="U4714" s="8">
        <f ca="1">spotify_data[[#This Row],[Antigüedad Album Meses]]/12</f>
        <v>6.6736111111111107</v>
      </c>
      <c r="V4714">
        <v>30</v>
      </c>
      <c r="W4714" s="1" t="s">
        <v>20</v>
      </c>
      <c r="X4714" s="1" t="str">
        <f>+IF(spotify_data[[#This Row],[album_type]]="album","Album",IF(spotify_data[[#This Row],[album_type]]="single","Single","Compilation"))</f>
        <v>Album</v>
      </c>
      <c r="Y4714">
        <v>532</v>
      </c>
    </row>
    <row r="4715" spans="1:25" x14ac:dyDescent="0.3">
      <c r="A4715" s="1" t="s">
        <v>17995</v>
      </c>
      <c r="B4715" s="1">
        <v>2011</v>
      </c>
      <c r="C4715" s="1" t="s">
        <v>8643</v>
      </c>
      <c r="D4715">
        <v>5</v>
      </c>
      <c r="E4715">
        <v>55</v>
      </c>
      <c r="F4715" s="10">
        <f>spotify_data[[#This Row],[track_popularity]]/100</f>
        <v>0.55000000000000004</v>
      </c>
      <c r="G4715" s="9" t="b">
        <v>1</v>
      </c>
      <c r="H4715" s="1">
        <f>+IF(spotify_data[[#This Row],[explicit]]=FALSE,0,1)</f>
        <v>1</v>
      </c>
      <c r="I4715" s="1" t="s">
        <v>2459</v>
      </c>
      <c r="J4715" s="7">
        <f>MATCH(spotify_data[[#This Row],[artist_name]],spotify_data[artist_name],0)</f>
        <v>35</v>
      </c>
      <c r="K4715">
        <v>93</v>
      </c>
      <c r="L4715" s="10">
        <f>spotify_data[[#This Row],[artist_popularity]]/100</f>
        <v>0.93</v>
      </c>
      <c r="M4715">
        <v>112918137</v>
      </c>
      <c r="N4715" s="1" t="s">
        <v>2460</v>
      </c>
      <c r="O4715" s="1" t="s">
        <v>17943</v>
      </c>
      <c r="P4715" s="1">
        <f>MATCH(spotify_data[[#This Row],[album_id]],spotify_data[album_id],0)</f>
        <v>4021</v>
      </c>
      <c r="Q4715" s="1" t="s">
        <v>17944</v>
      </c>
      <c r="R4715" s="2">
        <v>41226</v>
      </c>
      <c r="S4715" s="7">
        <f ca="1">+TODAY()-spotify_data[[#This Row],[Fecha lanzamiento Album]]</f>
        <v>4805</v>
      </c>
      <c r="T4715" s="7">
        <f ca="1">+spotify_data[[#This Row],[Antigüedad Album Dias]]/60</f>
        <v>80.083333333333329</v>
      </c>
      <c r="U4715" s="8">
        <f ca="1">spotify_data[[#This Row],[Antigüedad Album Meses]]/12</f>
        <v>6.6736111111111107</v>
      </c>
      <c r="V4715">
        <v>30</v>
      </c>
      <c r="W4715" s="1" t="s">
        <v>20</v>
      </c>
      <c r="X4715" s="1" t="str">
        <f>+IF(spotify_data[[#This Row],[album_type]]="album","Album",IF(spotify_data[[#This Row],[album_type]]="single","Single","Compilation"))</f>
        <v>Album</v>
      </c>
      <c r="Y4715">
        <v>542</v>
      </c>
    </row>
    <row r="4716" spans="1:25" x14ac:dyDescent="0.3">
      <c r="A4716" s="1" t="s">
        <v>18210</v>
      </c>
      <c r="B4716" s="1">
        <v>1013</v>
      </c>
      <c r="C4716" s="1" t="s">
        <v>18211</v>
      </c>
      <c r="D4716">
        <v>1</v>
      </c>
      <c r="E4716">
        <v>55</v>
      </c>
      <c r="F4716" s="10">
        <f>spotify_data[[#This Row],[track_popularity]]/100</f>
        <v>0.55000000000000004</v>
      </c>
      <c r="G4716" s="9" t="b">
        <v>0</v>
      </c>
      <c r="H4716" s="1">
        <f>+IF(spotify_data[[#This Row],[explicit]]=FALSE,0,1)</f>
        <v>0</v>
      </c>
      <c r="I4716" s="1" t="s">
        <v>18212</v>
      </c>
      <c r="J4716" s="7">
        <f>MATCH(spotify_data[[#This Row],[artist_name]],spotify_data[artist_name],0)</f>
        <v>4715</v>
      </c>
      <c r="K4716">
        <v>64</v>
      </c>
      <c r="L4716" s="10">
        <f>spotify_data[[#This Row],[artist_popularity]]/100</f>
        <v>0.64</v>
      </c>
      <c r="M4716">
        <v>699445</v>
      </c>
      <c r="N4716" s="1" t="s">
        <v>23</v>
      </c>
      <c r="O4716" s="1" t="s">
        <v>18213</v>
      </c>
      <c r="P4716" s="1">
        <f>MATCH(spotify_data[[#This Row],[album_id]],spotify_data[album_id],0)</f>
        <v>4715</v>
      </c>
      <c r="Q4716" s="1" t="s">
        <v>18214</v>
      </c>
      <c r="R4716" s="2">
        <v>41103</v>
      </c>
      <c r="S4716" s="7">
        <f ca="1">+TODAY()-spotify_data[[#This Row],[Fecha lanzamiento Album]]</f>
        <v>4928</v>
      </c>
      <c r="T4716" s="7">
        <f ca="1">+spotify_data[[#This Row],[Antigüedad Album Dias]]/60</f>
        <v>82.13333333333334</v>
      </c>
      <c r="U4716" s="8">
        <f ca="1">spotify_data[[#This Row],[Antigüedad Album Meses]]/12</f>
        <v>6.844444444444445</v>
      </c>
      <c r="V4716">
        <v>15</v>
      </c>
      <c r="W4716" s="1" t="s">
        <v>20</v>
      </c>
      <c r="X4716" s="1" t="str">
        <f>+IF(spotify_data[[#This Row],[album_type]]="album","Album",IF(spotify_data[[#This Row],[album_type]]="single","Single","Compilation"))</f>
        <v>Album</v>
      </c>
      <c r="Y4716">
        <v>349</v>
      </c>
    </row>
    <row r="4717" spans="1:25" x14ac:dyDescent="0.3">
      <c r="A4717" s="1" t="s">
        <v>18275</v>
      </c>
      <c r="B4717" s="1">
        <v>5359</v>
      </c>
      <c r="C4717" s="1" t="s">
        <v>18276</v>
      </c>
      <c r="D4717">
        <v>10</v>
      </c>
      <c r="E4717">
        <v>55</v>
      </c>
      <c r="F4717" s="10">
        <f>spotify_data[[#This Row],[track_popularity]]/100</f>
        <v>0.55000000000000004</v>
      </c>
      <c r="G4717" s="9" t="b">
        <v>0</v>
      </c>
      <c r="H4717" s="1">
        <f>+IF(spotify_data[[#This Row],[explicit]]=FALSE,0,1)</f>
        <v>0</v>
      </c>
      <c r="I4717" s="1" t="s">
        <v>15229</v>
      </c>
      <c r="J4717" s="7">
        <f>MATCH(spotify_data[[#This Row],[artist_name]],spotify_data[artist_name],0)</f>
        <v>141</v>
      </c>
      <c r="K4717">
        <v>83</v>
      </c>
      <c r="L4717" s="10">
        <f>spotify_data[[#This Row],[artist_popularity]]/100</f>
        <v>0.83</v>
      </c>
      <c r="M4717">
        <v>40270893</v>
      </c>
      <c r="N4717" s="1" t="s">
        <v>23</v>
      </c>
      <c r="O4717" s="1" t="s">
        <v>18277</v>
      </c>
      <c r="P4717" s="1">
        <f>MATCH(spotify_data[[#This Row],[album_id]],spotify_data[album_id],0)</f>
        <v>1458</v>
      </c>
      <c r="Q4717" s="1" t="s">
        <v>9558</v>
      </c>
      <c r="R4717" s="2">
        <v>41054</v>
      </c>
      <c r="S4717" s="7">
        <f ca="1">+TODAY()-spotify_data[[#This Row],[Fecha lanzamiento Album]]</f>
        <v>4977</v>
      </c>
      <c r="T4717" s="7">
        <f ca="1">+spotify_data[[#This Row],[Antigüedad Album Dias]]/60</f>
        <v>82.95</v>
      </c>
      <c r="U4717" s="8">
        <f ca="1">spotify_data[[#This Row],[Antigüedad Album Meses]]/12</f>
        <v>6.9125000000000005</v>
      </c>
      <c r="V4717">
        <v>18</v>
      </c>
      <c r="W4717" s="1" t="s">
        <v>20</v>
      </c>
      <c r="X4717" s="1" t="str">
        <f>+IF(spotify_data[[#This Row],[album_type]]="album","Album",IF(spotify_data[[#This Row],[album_type]]="single","Single","Compilation"))</f>
        <v>Album</v>
      </c>
      <c r="Y4717">
        <v>362</v>
      </c>
    </row>
    <row r="4718" spans="1:25" x14ac:dyDescent="0.3">
      <c r="A4718" s="1" t="s">
        <v>18442</v>
      </c>
      <c r="B4718" s="1">
        <v>6164</v>
      </c>
      <c r="C4718" s="1" t="s">
        <v>1676</v>
      </c>
      <c r="D4718">
        <v>1</v>
      </c>
      <c r="E4718">
        <v>55</v>
      </c>
      <c r="F4718" s="10">
        <f>spotify_data[[#This Row],[track_popularity]]/100</f>
        <v>0.55000000000000004</v>
      </c>
      <c r="G4718" s="9" t="b">
        <v>0</v>
      </c>
      <c r="H4718" s="1">
        <f>+IF(spotify_data[[#This Row],[explicit]]=FALSE,0,1)</f>
        <v>0</v>
      </c>
      <c r="I4718" s="1" t="s">
        <v>5532</v>
      </c>
      <c r="J4718" s="7">
        <f>MATCH(spotify_data[[#This Row],[artist_name]],spotify_data[artist_name],0)</f>
        <v>2502</v>
      </c>
      <c r="K4718">
        <v>70</v>
      </c>
      <c r="L4718" s="10">
        <f>spotify_data[[#This Row],[artist_popularity]]/100</f>
        <v>0.7</v>
      </c>
      <c r="M4718">
        <v>5588772</v>
      </c>
      <c r="N4718" s="1" t="s">
        <v>5533</v>
      </c>
      <c r="O4718" s="1" t="s">
        <v>18443</v>
      </c>
      <c r="P4718" s="1">
        <f>MATCH(spotify_data[[#This Row],[album_id]],spotify_data[album_id],0)</f>
        <v>4717</v>
      </c>
      <c r="Q4718" s="1" t="s">
        <v>18444</v>
      </c>
      <c r="R4718" s="2">
        <v>40909</v>
      </c>
      <c r="S4718" s="7">
        <f ca="1">+TODAY()-spotify_data[[#This Row],[Fecha lanzamiento Album]]</f>
        <v>5122</v>
      </c>
      <c r="T4718" s="7">
        <f ca="1">+spotify_data[[#This Row],[Antigüedad Album Dias]]/60</f>
        <v>85.36666666666666</v>
      </c>
      <c r="U4718" s="8">
        <f ca="1">spotify_data[[#This Row],[Antigüedad Album Meses]]/12</f>
        <v>7.113888888888888</v>
      </c>
      <c r="V4718">
        <v>11</v>
      </c>
      <c r="W4718" s="1" t="s">
        <v>20</v>
      </c>
      <c r="X4718" s="1" t="str">
        <f>+IF(spotify_data[[#This Row],[album_type]]="album","Album",IF(spotify_data[[#This Row],[album_type]]="single","Single","Compilation"))</f>
        <v>Album</v>
      </c>
      <c r="Y4718">
        <v>348</v>
      </c>
    </row>
    <row r="4719" spans="1:25" x14ac:dyDescent="0.3">
      <c r="A4719" s="1" t="s">
        <v>18533</v>
      </c>
      <c r="B4719" s="1">
        <v>7431</v>
      </c>
      <c r="C4719" s="1" t="s">
        <v>18532</v>
      </c>
      <c r="D4719">
        <v>2</v>
      </c>
      <c r="E4719">
        <v>55</v>
      </c>
      <c r="F4719" s="10">
        <f>spotify_data[[#This Row],[track_popularity]]/100</f>
        <v>0.55000000000000004</v>
      </c>
      <c r="G4719" s="9" t="b">
        <v>0</v>
      </c>
      <c r="H4719" s="1">
        <f>+IF(spotify_data[[#This Row],[explicit]]=FALSE,0,1)</f>
        <v>0</v>
      </c>
      <c r="I4719" s="1" t="s">
        <v>5599</v>
      </c>
      <c r="J4719" s="7">
        <f>MATCH(spotify_data[[#This Row],[artist_name]],spotify_data[artist_name],0)</f>
        <v>100</v>
      </c>
      <c r="K4719">
        <v>88</v>
      </c>
      <c r="L4719" s="10">
        <f>spotify_data[[#This Row],[artist_popularity]]/100</f>
        <v>0.88</v>
      </c>
      <c r="M4719">
        <v>51773650</v>
      </c>
      <c r="N4719" s="1" t="s">
        <v>5600</v>
      </c>
      <c r="O4719" s="1" t="s">
        <v>18448</v>
      </c>
      <c r="P4719" s="1">
        <f>MATCH(spotify_data[[#This Row],[album_id]],spotify_data[album_id],0)</f>
        <v>1801</v>
      </c>
      <c r="Q4719" s="1" t="s">
        <v>18449</v>
      </c>
      <c r="R4719" s="2">
        <v>40909</v>
      </c>
      <c r="S4719" s="7">
        <f ca="1">+TODAY()-spotify_data[[#This Row],[Fecha lanzamiento Album]]</f>
        <v>5122</v>
      </c>
      <c r="T4719" s="7">
        <f ca="1">+spotify_data[[#This Row],[Antigüedad Album Dias]]/60</f>
        <v>85.36666666666666</v>
      </c>
      <c r="U4719" s="8">
        <f ca="1">spotify_data[[#This Row],[Antigüedad Album Meses]]/12</f>
        <v>7.113888888888888</v>
      </c>
      <c r="V4719">
        <v>24</v>
      </c>
      <c r="W4719" s="1" t="s">
        <v>20</v>
      </c>
      <c r="X4719" s="1" t="str">
        <f>+IF(spotify_data[[#This Row],[album_type]]="album","Album",IF(spotify_data[[#This Row],[album_type]]="single","Single","Compilation"))</f>
        <v>Album</v>
      </c>
      <c r="Y4719">
        <v>499</v>
      </c>
    </row>
    <row r="4720" spans="1:25" x14ac:dyDescent="0.3">
      <c r="A4720" s="1" t="s">
        <v>18785</v>
      </c>
      <c r="B4720" s="1">
        <v>360</v>
      </c>
      <c r="C4720" s="1" t="s">
        <v>18245</v>
      </c>
      <c r="D4720">
        <v>1</v>
      </c>
      <c r="E4720">
        <v>55</v>
      </c>
      <c r="F4720" s="10">
        <f>spotify_data[[#This Row],[track_popularity]]/100</f>
        <v>0.55000000000000004</v>
      </c>
      <c r="G4720" s="9" t="b">
        <v>0</v>
      </c>
      <c r="H4720" s="1">
        <f>+IF(spotify_data[[#This Row],[explicit]]=FALSE,0,1)</f>
        <v>0</v>
      </c>
      <c r="I4720" s="1" t="s">
        <v>15876</v>
      </c>
      <c r="J4720" s="7">
        <f>MATCH(spotify_data[[#This Row],[artist_name]],spotify_data[artist_name],0)</f>
        <v>362</v>
      </c>
      <c r="K4720">
        <v>79</v>
      </c>
      <c r="L4720" s="10">
        <f>spotify_data[[#This Row],[artist_popularity]]/100</f>
        <v>0.79</v>
      </c>
      <c r="M4720">
        <v>8971415</v>
      </c>
      <c r="N4720" s="1" t="s">
        <v>23</v>
      </c>
      <c r="O4720" s="1" t="s">
        <v>18786</v>
      </c>
      <c r="P4720" s="1">
        <f>MATCH(spotify_data[[#This Row],[album_id]],spotify_data[album_id],0)</f>
        <v>4719</v>
      </c>
      <c r="Q4720" s="1" t="s">
        <v>18245</v>
      </c>
      <c r="R4720" s="2">
        <v>40784</v>
      </c>
      <c r="S4720" s="7">
        <f ca="1">+TODAY()-spotify_data[[#This Row],[Fecha lanzamiento Album]]</f>
        <v>5247</v>
      </c>
      <c r="T4720" s="7">
        <f ca="1">+spotify_data[[#This Row],[Antigüedad Album Dias]]/60</f>
        <v>87.45</v>
      </c>
      <c r="U4720" s="8">
        <f ca="1">spotify_data[[#This Row],[Antigüedad Album Meses]]/12</f>
        <v>7.2875000000000005</v>
      </c>
      <c r="V4720">
        <v>1</v>
      </c>
      <c r="W4720" s="1" t="s">
        <v>21</v>
      </c>
      <c r="X4720" s="1" t="str">
        <f>+IF(spotify_data[[#This Row],[album_type]]="album","Album",IF(spotify_data[[#This Row],[album_type]]="single","Single","Compilation"))</f>
        <v>Single</v>
      </c>
      <c r="Y4720">
        <v>413</v>
      </c>
    </row>
    <row r="4721" spans="1:25" x14ac:dyDescent="0.3">
      <c r="A4721" s="1" t="s">
        <v>19381</v>
      </c>
      <c r="B4721" s="1">
        <v>2398</v>
      </c>
      <c r="C4721" s="1" t="s">
        <v>19367</v>
      </c>
      <c r="D4721">
        <v>1</v>
      </c>
      <c r="E4721">
        <v>55</v>
      </c>
      <c r="F4721" s="10">
        <f>spotify_data[[#This Row],[track_popularity]]/100</f>
        <v>0.55000000000000004</v>
      </c>
      <c r="G4721" s="9" t="b">
        <v>1</v>
      </c>
      <c r="H4721" s="1">
        <f>+IF(spotify_data[[#This Row],[explicit]]=FALSE,0,1)</f>
        <v>1</v>
      </c>
      <c r="I4721" s="1" t="s">
        <v>6348</v>
      </c>
      <c r="J4721" s="7">
        <f>MATCH(spotify_data[[#This Row],[artist_name]],spotify_data[artist_name],0)</f>
        <v>103</v>
      </c>
      <c r="K4721">
        <v>90</v>
      </c>
      <c r="L4721" s="10">
        <f>spotify_data[[#This Row],[artist_popularity]]/100</f>
        <v>0.9</v>
      </c>
      <c r="M4721">
        <v>69014420</v>
      </c>
      <c r="N4721" s="1" t="s">
        <v>6349</v>
      </c>
      <c r="O4721" s="1" t="s">
        <v>19378</v>
      </c>
      <c r="P4721" s="1">
        <f>MATCH(spotify_data[[#This Row],[album_id]],spotify_data[album_id],0)</f>
        <v>4596</v>
      </c>
      <c r="Q4721" s="1" t="s">
        <v>19369</v>
      </c>
      <c r="R4721" s="2">
        <v>40497</v>
      </c>
      <c r="S4721" s="7">
        <f ca="1">+TODAY()-spotify_data[[#This Row],[Fecha lanzamiento Album]]</f>
        <v>5534</v>
      </c>
      <c r="T4721" s="7">
        <f ca="1">+spotify_data[[#This Row],[Antigüedad Album Dias]]/60</f>
        <v>92.233333333333334</v>
      </c>
      <c r="U4721" s="8">
        <f ca="1">spotify_data[[#This Row],[Antigüedad Album Meses]]/12</f>
        <v>7.6861111111111109</v>
      </c>
      <c r="V4721">
        <v>11</v>
      </c>
      <c r="W4721" s="1" t="s">
        <v>20</v>
      </c>
      <c r="X4721" s="1" t="str">
        <f>+IF(spotify_data[[#This Row],[album_type]]="album","Album",IF(spotify_data[[#This Row],[album_type]]="single","Single","Compilation"))</f>
        <v>Album</v>
      </c>
      <c r="Y4721">
        <v>405</v>
      </c>
    </row>
    <row r="4722" spans="1:25" x14ac:dyDescent="0.3">
      <c r="A4722" s="1" t="s">
        <v>19560</v>
      </c>
      <c r="B4722" s="1">
        <v>2176</v>
      </c>
      <c r="C4722" s="1" t="s">
        <v>19561</v>
      </c>
      <c r="D4722">
        <v>2</v>
      </c>
      <c r="E4722">
        <v>55</v>
      </c>
      <c r="F4722" s="10">
        <f>spotify_data[[#This Row],[track_popularity]]/100</f>
        <v>0.55000000000000004</v>
      </c>
      <c r="G4722" s="9" t="b">
        <v>1</v>
      </c>
      <c r="H4722" s="1">
        <f>+IF(spotify_data[[#This Row],[explicit]]=FALSE,0,1)</f>
        <v>1</v>
      </c>
      <c r="I4722" s="1" t="s">
        <v>3466</v>
      </c>
      <c r="J4722" s="7">
        <f>MATCH(spotify_data[[#This Row],[artist_name]],spotify_data[artist_name],0)</f>
        <v>106</v>
      </c>
      <c r="K4722">
        <v>88</v>
      </c>
      <c r="L4722" s="10">
        <f>spotify_data[[#This Row],[artist_popularity]]/100</f>
        <v>0.88</v>
      </c>
      <c r="M4722">
        <v>104517308</v>
      </c>
      <c r="N4722" s="1" t="s">
        <v>3467</v>
      </c>
      <c r="O4722" s="1" t="s">
        <v>19562</v>
      </c>
      <c r="P4722" s="1">
        <f>MATCH(spotify_data[[#This Row],[album_id]],spotify_data[album_id],0)</f>
        <v>819</v>
      </c>
      <c r="Q4722" s="1" t="s">
        <v>19563</v>
      </c>
      <c r="R4722" s="2">
        <v>40347</v>
      </c>
      <c r="S4722" s="7">
        <f ca="1">+TODAY()-spotify_data[[#This Row],[Fecha lanzamiento Album]]</f>
        <v>5684</v>
      </c>
      <c r="T4722" s="7">
        <f ca="1">+spotify_data[[#This Row],[Antigüedad Album Dias]]/60</f>
        <v>94.733333333333334</v>
      </c>
      <c r="U4722" s="8">
        <f ca="1">spotify_data[[#This Row],[Antigüedad Album Meses]]/12</f>
        <v>7.8944444444444448</v>
      </c>
      <c r="V4722">
        <v>17</v>
      </c>
      <c r="W4722" s="1" t="s">
        <v>20</v>
      </c>
      <c r="X4722" s="1" t="str">
        <f>+IF(spotify_data[[#This Row],[album_type]]="album","Album",IF(spotify_data[[#This Row],[album_type]]="single","Single","Compilation"))</f>
        <v>Album</v>
      </c>
      <c r="Y4722">
        <v>5</v>
      </c>
    </row>
    <row r="4723" spans="1:25" x14ac:dyDescent="0.3">
      <c r="A4723" s="1" t="s">
        <v>19669</v>
      </c>
      <c r="B4723" s="1">
        <v>2664</v>
      </c>
      <c r="C4723" s="1" t="s">
        <v>19670</v>
      </c>
      <c r="D4723">
        <v>2</v>
      </c>
      <c r="E4723">
        <v>55</v>
      </c>
      <c r="F4723" s="10">
        <f>spotify_data[[#This Row],[track_popularity]]/100</f>
        <v>0.55000000000000004</v>
      </c>
      <c r="G4723" s="9" t="b">
        <v>0</v>
      </c>
      <c r="H4723" s="1">
        <f>+IF(spotify_data[[#This Row],[explicit]]=FALSE,0,1)</f>
        <v>0</v>
      </c>
      <c r="I4723" s="1" t="s">
        <v>18326</v>
      </c>
      <c r="J4723" s="7">
        <f>MATCH(spotify_data[[#This Row],[artist_name]],spotify_data[artist_name],0)</f>
        <v>969</v>
      </c>
      <c r="K4723">
        <v>74</v>
      </c>
      <c r="L4723" s="10">
        <f>spotify_data[[#This Row],[artist_popularity]]/100</f>
        <v>0.74</v>
      </c>
      <c r="M4723">
        <v>2265465</v>
      </c>
      <c r="N4723" s="1" t="s">
        <v>23</v>
      </c>
      <c r="O4723" s="1" t="s">
        <v>19671</v>
      </c>
      <c r="P4723" s="1">
        <f>MATCH(spotify_data[[#This Row],[album_id]],spotify_data[album_id],0)</f>
        <v>4722</v>
      </c>
      <c r="Q4723" s="1" t="s">
        <v>19666</v>
      </c>
      <c r="R4723" s="2">
        <v>40295</v>
      </c>
      <c r="S4723" s="7">
        <f ca="1">+TODAY()-spotify_data[[#This Row],[Fecha lanzamiento Album]]</f>
        <v>5736</v>
      </c>
      <c r="T4723" s="7">
        <f ca="1">+spotify_data[[#This Row],[Antigüedad Album Dias]]/60</f>
        <v>95.6</v>
      </c>
      <c r="U4723" s="8">
        <f ca="1">spotify_data[[#This Row],[Antigüedad Album Meses]]/12</f>
        <v>7.9666666666666659</v>
      </c>
      <c r="V4723">
        <v>15</v>
      </c>
      <c r="W4723" s="1" t="s">
        <v>20</v>
      </c>
      <c r="X4723" s="1" t="str">
        <f>+IF(spotify_data[[#This Row],[album_type]]="album","Album",IF(spotify_data[[#This Row],[album_type]]="single","Single","Compilation"))</f>
        <v>Album</v>
      </c>
      <c r="Y4723">
        <v>447</v>
      </c>
    </row>
    <row r="4724" spans="1:25" x14ac:dyDescent="0.3">
      <c r="A4724" s="1" t="s">
        <v>19696</v>
      </c>
      <c r="B4724" s="1">
        <v>5354</v>
      </c>
      <c r="C4724" s="1" t="s">
        <v>19697</v>
      </c>
      <c r="D4724">
        <v>1</v>
      </c>
      <c r="E4724">
        <v>55</v>
      </c>
      <c r="F4724" s="10">
        <f>spotify_data[[#This Row],[track_popularity]]/100</f>
        <v>0.55000000000000004</v>
      </c>
      <c r="G4724" s="9" t="b">
        <v>0</v>
      </c>
      <c r="H4724" s="1">
        <f>+IF(spotify_data[[#This Row],[explicit]]=FALSE,0,1)</f>
        <v>0</v>
      </c>
      <c r="I4724" s="1" t="s">
        <v>19698</v>
      </c>
      <c r="J4724" s="7">
        <f>MATCH(spotify_data[[#This Row],[artist_name]],spotify_data[artist_name],0)</f>
        <v>4723</v>
      </c>
      <c r="K4724">
        <v>51</v>
      </c>
      <c r="L4724" s="10">
        <f>spotify_data[[#This Row],[artist_popularity]]/100</f>
        <v>0.51</v>
      </c>
      <c r="M4724">
        <v>585934</v>
      </c>
      <c r="N4724" s="1" t="s">
        <v>19699</v>
      </c>
      <c r="O4724" s="1" t="s">
        <v>19700</v>
      </c>
      <c r="P4724" s="1">
        <f>MATCH(spotify_data[[#This Row],[album_id]],spotify_data[album_id],0)</f>
        <v>4723</v>
      </c>
      <c r="Q4724" s="1" t="s">
        <v>19701</v>
      </c>
      <c r="R4724" s="2">
        <v>40244</v>
      </c>
      <c r="S4724" s="7">
        <f ca="1">+TODAY()-spotify_data[[#This Row],[Fecha lanzamiento Album]]</f>
        <v>5787</v>
      </c>
      <c r="T4724" s="7">
        <f ca="1">+spotify_data[[#This Row],[Antigüedad Album Dias]]/60</f>
        <v>96.45</v>
      </c>
      <c r="U4724" s="8">
        <f ca="1">spotify_data[[#This Row],[Antigüedad Album Meses]]/12</f>
        <v>8.0374999999999996</v>
      </c>
      <c r="V4724">
        <v>15</v>
      </c>
      <c r="W4724" s="1" t="s">
        <v>20</v>
      </c>
      <c r="X4724" s="1" t="str">
        <f>+IF(spotify_data[[#This Row],[album_type]]="album","Album",IF(spotify_data[[#This Row],[album_type]]="single","Single","Compilation"))</f>
        <v>Album</v>
      </c>
      <c r="Y4724">
        <v>377</v>
      </c>
    </row>
    <row r="4725" spans="1:25" x14ac:dyDescent="0.3">
      <c r="A4725" s="1" t="s">
        <v>19710</v>
      </c>
      <c r="B4725" s="1">
        <v>4198</v>
      </c>
      <c r="C4725" s="1" t="s">
        <v>17666</v>
      </c>
      <c r="D4725">
        <v>3</v>
      </c>
      <c r="E4725">
        <v>55</v>
      </c>
      <c r="F4725" s="10">
        <f>spotify_data[[#This Row],[track_popularity]]/100</f>
        <v>0.55000000000000004</v>
      </c>
      <c r="G4725" s="9" t="b">
        <v>0</v>
      </c>
      <c r="H4725" s="1">
        <f>+IF(spotify_data[[#This Row],[explicit]]=FALSE,0,1)</f>
        <v>0</v>
      </c>
      <c r="I4725" s="1" t="s">
        <v>9310</v>
      </c>
      <c r="J4725" s="7">
        <f>MATCH(spotify_data[[#This Row],[artist_name]],spotify_data[artist_name],0)</f>
        <v>1265</v>
      </c>
      <c r="K4725">
        <v>76</v>
      </c>
      <c r="L4725" s="10">
        <f>spotify_data[[#This Row],[artist_popularity]]/100</f>
        <v>0.76</v>
      </c>
      <c r="M4725">
        <v>12460242</v>
      </c>
      <c r="N4725" s="1" t="s">
        <v>23</v>
      </c>
      <c r="O4725" s="1" t="s">
        <v>19707</v>
      </c>
      <c r="P4725" s="1">
        <f>MATCH(spotify_data[[#This Row],[album_id]],spotify_data[album_id],0)</f>
        <v>4311</v>
      </c>
      <c r="Q4725" s="1" t="s">
        <v>19708</v>
      </c>
      <c r="R4725" s="2">
        <v>40238</v>
      </c>
      <c r="S4725" s="7">
        <f ca="1">+TODAY()-spotify_data[[#This Row],[Fecha lanzamiento Album]]</f>
        <v>5793</v>
      </c>
      <c r="T4725" s="7">
        <f ca="1">+spotify_data[[#This Row],[Antigüedad Album Dias]]/60</f>
        <v>96.55</v>
      </c>
      <c r="U4725" s="8">
        <f ca="1">spotify_data[[#This Row],[Antigüedad Album Meses]]/12</f>
        <v>8.0458333333333325</v>
      </c>
      <c r="V4725">
        <v>11</v>
      </c>
      <c r="W4725" s="1" t="s">
        <v>20</v>
      </c>
      <c r="X4725" s="1" t="str">
        <f>+IF(spotify_data[[#This Row],[album_type]]="album","Album",IF(spotify_data[[#This Row],[album_type]]="single","Single","Compilation"))</f>
        <v>Album</v>
      </c>
      <c r="Y4725">
        <v>331</v>
      </c>
    </row>
    <row r="4726" spans="1:25" x14ac:dyDescent="0.3">
      <c r="A4726" s="1" t="s">
        <v>19762</v>
      </c>
      <c r="B4726" s="1">
        <v>2691</v>
      </c>
      <c r="C4726" s="1" t="s">
        <v>19763</v>
      </c>
      <c r="D4726">
        <v>4</v>
      </c>
      <c r="E4726">
        <v>55</v>
      </c>
      <c r="F4726" s="10">
        <f>spotify_data[[#This Row],[track_popularity]]/100</f>
        <v>0.55000000000000004</v>
      </c>
      <c r="G4726" s="9" t="b">
        <v>0</v>
      </c>
      <c r="H4726" s="1">
        <f>+IF(spotify_data[[#This Row],[explicit]]=FALSE,0,1)</f>
        <v>0</v>
      </c>
      <c r="I4726" s="1" t="s">
        <v>18582</v>
      </c>
      <c r="J4726" s="7">
        <f>MATCH(spotify_data[[#This Row],[artist_name]],spotify_data[artist_name],0)</f>
        <v>2148</v>
      </c>
      <c r="K4726">
        <v>69</v>
      </c>
      <c r="L4726" s="10">
        <f>spotify_data[[#This Row],[artist_popularity]]/100</f>
        <v>0.69</v>
      </c>
      <c r="M4726">
        <v>3291477</v>
      </c>
      <c r="N4726" s="1" t="s">
        <v>18583</v>
      </c>
      <c r="O4726" s="1" t="s">
        <v>19764</v>
      </c>
      <c r="P4726" s="1">
        <f>MATCH(spotify_data[[#This Row],[album_id]],spotify_data[album_id],0)</f>
        <v>4725</v>
      </c>
      <c r="Q4726" s="1" t="s">
        <v>19765</v>
      </c>
      <c r="R4726" s="2">
        <v>40179</v>
      </c>
      <c r="S4726" s="7">
        <f ca="1">+TODAY()-spotify_data[[#This Row],[Fecha lanzamiento Album]]</f>
        <v>5852</v>
      </c>
      <c r="T4726" s="7">
        <f ca="1">+spotify_data[[#This Row],[Antigüedad Album Dias]]/60</f>
        <v>97.533333333333331</v>
      </c>
      <c r="U4726" s="8">
        <f ca="1">spotify_data[[#This Row],[Antigüedad Album Meses]]/12</f>
        <v>8.1277777777777782</v>
      </c>
      <c r="V4726">
        <v>17</v>
      </c>
      <c r="W4726" s="1" t="s">
        <v>20</v>
      </c>
      <c r="X4726" s="1" t="str">
        <f>+IF(spotify_data[[#This Row],[album_type]]="album","Album",IF(spotify_data[[#This Row],[album_type]]="single","Single","Compilation"))</f>
        <v>Album</v>
      </c>
      <c r="Y4726">
        <v>419</v>
      </c>
    </row>
    <row r="4727" spans="1:25" x14ac:dyDescent="0.3">
      <c r="A4727" s="1" t="s">
        <v>19931</v>
      </c>
      <c r="B4727" s="1">
        <v>6271</v>
      </c>
      <c r="C4727" s="1" t="s">
        <v>19932</v>
      </c>
      <c r="D4727">
        <v>5</v>
      </c>
      <c r="E4727">
        <v>55</v>
      </c>
      <c r="F4727" s="10">
        <f>spotify_data[[#This Row],[track_popularity]]/100</f>
        <v>0.55000000000000004</v>
      </c>
      <c r="G4727" s="9" t="b">
        <v>0</v>
      </c>
      <c r="H4727" s="1">
        <f>+IF(spotify_data[[#This Row],[explicit]]=FALSE,0,1)</f>
        <v>0</v>
      </c>
      <c r="I4727" s="1" t="s">
        <v>18241</v>
      </c>
      <c r="J4727" s="7">
        <f>MATCH(spotify_data[[#This Row],[artist_name]],spotify_data[artist_name],0)</f>
        <v>3911</v>
      </c>
      <c r="K4727">
        <v>63</v>
      </c>
      <c r="L4727" s="10">
        <f>spotify_data[[#This Row],[artist_popularity]]/100</f>
        <v>0.63</v>
      </c>
      <c r="M4727">
        <v>350647</v>
      </c>
      <c r="N4727" s="1" t="s">
        <v>1609</v>
      </c>
      <c r="O4727" s="1" t="s">
        <v>19933</v>
      </c>
      <c r="P4727" s="1">
        <f>MATCH(spotify_data[[#This Row],[album_id]],spotify_data[album_id],0)</f>
        <v>4726</v>
      </c>
      <c r="Q4727" s="1" t="s">
        <v>19934</v>
      </c>
      <c r="R4727" s="2">
        <v>40154</v>
      </c>
      <c r="S4727" s="7">
        <f ca="1">+TODAY()-spotify_data[[#This Row],[Fecha lanzamiento Album]]</f>
        <v>5877</v>
      </c>
      <c r="T4727" s="7">
        <f ca="1">+spotify_data[[#This Row],[Antigüedad Album Dias]]/60</f>
        <v>97.95</v>
      </c>
      <c r="U4727" s="8">
        <f ca="1">spotify_data[[#This Row],[Antigüedad Album Meses]]/12</f>
        <v>8.1624999999999996</v>
      </c>
      <c r="V4727">
        <v>14</v>
      </c>
      <c r="W4727" s="1" t="s">
        <v>1932</v>
      </c>
      <c r="X4727" s="1" t="str">
        <f>+IF(spotify_data[[#This Row],[album_type]]="album","Album",IF(spotify_data[[#This Row],[album_type]]="single","Single","Compilation"))</f>
        <v>Compilation</v>
      </c>
      <c r="Y4727">
        <v>772</v>
      </c>
    </row>
    <row r="4728" spans="1:25" x14ac:dyDescent="0.3">
      <c r="A4728" s="1" t="s">
        <v>20020</v>
      </c>
      <c r="B4728" s="1">
        <v>7955</v>
      </c>
      <c r="C4728" s="1" t="s">
        <v>20021</v>
      </c>
      <c r="D4728">
        <v>1</v>
      </c>
      <c r="E4728">
        <v>55</v>
      </c>
      <c r="F4728" s="10">
        <f>spotify_data[[#This Row],[track_popularity]]/100</f>
        <v>0.55000000000000004</v>
      </c>
      <c r="G4728" s="9" t="b">
        <v>0</v>
      </c>
      <c r="H4728" s="1">
        <f>+IF(spotify_data[[#This Row],[explicit]]=FALSE,0,1)</f>
        <v>0</v>
      </c>
      <c r="I4728" s="1" t="s">
        <v>898</v>
      </c>
      <c r="J4728" s="7">
        <f>MATCH(spotify_data[[#This Row],[artist_name]],spotify_data[artist_name],0)</f>
        <v>34</v>
      </c>
      <c r="K4728">
        <v>88</v>
      </c>
      <c r="L4728" s="10">
        <f>spotify_data[[#This Row],[artist_popularity]]/100</f>
        <v>0.88</v>
      </c>
      <c r="M4728">
        <v>42237551</v>
      </c>
      <c r="N4728" s="1" t="s">
        <v>899</v>
      </c>
      <c r="O4728" s="1" t="s">
        <v>19979</v>
      </c>
      <c r="P4728" s="1">
        <f>MATCH(spotify_data[[#This Row],[album_id]],spotify_data[album_id],0)</f>
        <v>198</v>
      </c>
      <c r="Q4728" s="1" t="s">
        <v>19980</v>
      </c>
      <c r="R4728" s="2">
        <v>40122</v>
      </c>
      <c r="S4728" s="7">
        <f ca="1">+TODAY()-spotify_data[[#This Row],[Fecha lanzamiento Album]]</f>
        <v>5909</v>
      </c>
      <c r="T4728" s="7">
        <f ca="1">+spotify_data[[#This Row],[Antigüedad Album Dias]]/60</f>
        <v>98.483333333333334</v>
      </c>
      <c r="U4728" s="8">
        <f ca="1">spotify_data[[#This Row],[Antigüedad Album Meses]]/12</f>
        <v>8.2069444444444439</v>
      </c>
      <c r="V4728">
        <v>23</v>
      </c>
      <c r="W4728" s="1" t="s">
        <v>20</v>
      </c>
      <c r="X4728" s="1" t="str">
        <f>+IF(spotify_data[[#This Row],[album_type]]="album","Album",IF(spotify_data[[#This Row],[album_type]]="single","Single","Compilation"))</f>
        <v>Album</v>
      </c>
      <c r="Y4728">
        <v>403</v>
      </c>
    </row>
    <row r="4729" spans="1:25" x14ac:dyDescent="0.3">
      <c r="A4729" s="1" t="s">
        <v>20354</v>
      </c>
      <c r="B4729" s="1">
        <v>7459</v>
      </c>
      <c r="C4729" s="1" t="s">
        <v>20355</v>
      </c>
      <c r="D4729">
        <v>13</v>
      </c>
      <c r="E4729">
        <v>55</v>
      </c>
      <c r="F4729" s="10">
        <f>spotify_data[[#This Row],[track_popularity]]/100</f>
        <v>0.55000000000000004</v>
      </c>
      <c r="G4729" s="9" t="b">
        <v>0</v>
      </c>
      <c r="H4729" s="1">
        <f>+IF(spotify_data[[#This Row],[explicit]]=FALSE,0,1)</f>
        <v>0</v>
      </c>
      <c r="I4729" s="1" t="s">
        <v>16211</v>
      </c>
      <c r="J4729" s="7">
        <f>MATCH(spotify_data[[#This Row],[artist_name]],spotify_data[artist_name],0)</f>
        <v>455</v>
      </c>
      <c r="K4729">
        <v>67</v>
      </c>
      <c r="L4729" s="10">
        <f>spotify_data[[#This Row],[artist_popularity]]/100</f>
        <v>0.67</v>
      </c>
      <c r="M4729">
        <v>10379778</v>
      </c>
      <c r="N4729" s="1" t="s">
        <v>23</v>
      </c>
      <c r="O4729" s="1" t="s">
        <v>20356</v>
      </c>
      <c r="P4729" s="1">
        <f>MATCH(spotify_data[[#This Row],[album_id]],spotify_data[album_id],0)</f>
        <v>4728</v>
      </c>
      <c r="Q4729" s="1" t="s">
        <v>20357</v>
      </c>
      <c r="R4729" s="2">
        <v>39814</v>
      </c>
      <c r="S4729" s="7">
        <f ca="1">+TODAY()-spotify_data[[#This Row],[Fecha lanzamiento Album]]</f>
        <v>6217</v>
      </c>
      <c r="T4729" s="7">
        <f ca="1">+spotify_data[[#This Row],[Antigüedad Album Dias]]/60</f>
        <v>103.61666666666666</v>
      </c>
      <c r="U4729" s="8">
        <f ca="1">spotify_data[[#This Row],[Antigüedad Album Meses]]/12</f>
        <v>8.6347222222222211</v>
      </c>
      <c r="V4729">
        <v>13</v>
      </c>
      <c r="W4729" s="1" t="s">
        <v>20</v>
      </c>
      <c r="X4729" s="1" t="str">
        <f>+IF(spotify_data[[#This Row],[album_type]]="album","Album",IF(spotify_data[[#This Row],[album_type]]="single","Single","Compilation"))</f>
        <v>Album</v>
      </c>
      <c r="Y4729">
        <v>292</v>
      </c>
    </row>
    <row r="4730" spans="1:25" x14ac:dyDescent="0.3">
      <c r="A4730" s="1" t="s">
        <v>20620</v>
      </c>
      <c r="B4730" s="1">
        <v>7766</v>
      </c>
      <c r="C4730" s="1" t="s">
        <v>20621</v>
      </c>
      <c r="D4730">
        <v>2</v>
      </c>
      <c r="E4730">
        <v>55</v>
      </c>
      <c r="F4730" s="10">
        <f>spotify_data[[#This Row],[track_popularity]]/100</f>
        <v>0.55000000000000004</v>
      </c>
      <c r="G4730" s="9" t="b">
        <v>0</v>
      </c>
      <c r="H4730" s="1">
        <f>+IF(spotify_data[[#This Row],[explicit]]=FALSE,0,1)</f>
        <v>0</v>
      </c>
      <c r="I4730" s="1" t="s">
        <v>20622</v>
      </c>
      <c r="J4730" s="7">
        <f>MATCH(spotify_data[[#This Row],[artist_name]],spotify_data[artist_name],0)</f>
        <v>2352</v>
      </c>
      <c r="K4730">
        <v>63</v>
      </c>
      <c r="L4730" s="10">
        <f>spotify_data[[#This Row],[artist_popularity]]/100</f>
        <v>0.63</v>
      </c>
      <c r="M4730">
        <v>1441836</v>
      </c>
      <c r="N4730" s="1" t="s">
        <v>23</v>
      </c>
      <c r="O4730" s="1" t="s">
        <v>20623</v>
      </c>
      <c r="P4730" s="1">
        <f>MATCH(spotify_data[[#This Row],[album_id]],spotify_data[album_id],0)</f>
        <v>4729</v>
      </c>
      <c r="Q4730" s="1" t="s">
        <v>20624</v>
      </c>
      <c r="R4730" s="2">
        <v>39448</v>
      </c>
      <c r="S4730" s="7">
        <f ca="1">+TODAY()-spotify_data[[#This Row],[Fecha lanzamiento Album]]</f>
        <v>6583</v>
      </c>
      <c r="T4730" s="7">
        <f ca="1">+spotify_data[[#This Row],[Antigüedad Album Dias]]/60</f>
        <v>109.71666666666667</v>
      </c>
      <c r="U4730" s="8">
        <f ca="1">spotify_data[[#This Row],[Antigüedad Album Meses]]/12</f>
        <v>9.1430555555555557</v>
      </c>
      <c r="V4730">
        <v>13</v>
      </c>
      <c r="W4730" s="1" t="s">
        <v>20</v>
      </c>
      <c r="X4730" s="1" t="str">
        <f>+IF(spotify_data[[#This Row],[album_type]]="album","Album",IF(spotify_data[[#This Row],[album_type]]="single","Single","Compilation"))</f>
        <v>Album</v>
      </c>
      <c r="Y4730">
        <v>398</v>
      </c>
    </row>
    <row r="4731" spans="1:25" x14ac:dyDescent="0.3">
      <c r="A4731" s="1" t="s">
        <v>20729</v>
      </c>
      <c r="B4731" s="1">
        <v>696</v>
      </c>
      <c r="C4731" s="1" t="s">
        <v>20730</v>
      </c>
      <c r="D4731">
        <v>2</v>
      </c>
      <c r="E4731">
        <v>55</v>
      </c>
      <c r="F4731" s="10">
        <f>spotify_data[[#This Row],[track_popularity]]/100</f>
        <v>0.55000000000000004</v>
      </c>
      <c r="G4731" s="9" t="b">
        <v>1</v>
      </c>
      <c r="H4731" s="1">
        <f>+IF(spotify_data[[#This Row],[explicit]]=FALSE,0,1)</f>
        <v>1</v>
      </c>
      <c r="I4731" s="1" t="s">
        <v>20731</v>
      </c>
      <c r="J4731" s="7">
        <f>MATCH(spotify_data[[#This Row],[artist_name]],spotify_data[artist_name],0)</f>
        <v>4730</v>
      </c>
      <c r="K4731">
        <v>48</v>
      </c>
      <c r="L4731" s="10">
        <f>spotify_data[[#This Row],[artist_popularity]]/100</f>
        <v>0.48</v>
      </c>
      <c r="M4731">
        <v>441127</v>
      </c>
      <c r="N4731" s="1" t="s">
        <v>17412</v>
      </c>
      <c r="O4731" s="1" t="s">
        <v>20732</v>
      </c>
      <c r="P4731" s="1">
        <f>MATCH(spotify_data[[#This Row],[album_id]],spotify_data[album_id],0)</f>
        <v>4730</v>
      </c>
      <c r="Q4731" s="1" t="s">
        <v>20733</v>
      </c>
      <c r="R4731" s="2">
        <v>39300</v>
      </c>
      <c r="S4731" s="7">
        <f ca="1">+TODAY()-spotify_data[[#This Row],[Fecha lanzamiento Album]]</f>
        <v>6731</v>
      </c>
      <c r="T4731" s="7">
        <f ca="1">+spotify_data[[#This Row],[Antigüedad Album Dias]]/60</f>
        <v>112.18333333333334</v>
      </c>
      <c r="U4731" s="8">
        <f ca="1">spotify_data[[#This Row],[Antigüedad Album Meses]]/12</f>
        <v>9.3486111111111114</v>
      </c>
      <c r="V4731">
        <v>14</v>
      </c>
      <c r="W4731" s="1" t="s">
        <v>20</v>
      </c>
      <c r="X4731" s="1" t="str">
        <f>+IF(spotify_data[[#This Row],[album_type]]="album","Album",IF(spotify_data[[#This Row],[album_type]]="single","Single","Compilation"))</f>
        <v>Album</v>
      </c>
      <c r="Y4731">
        <v>408</v>
      </c>
    </row>
    <row r="4732" spans="1:25" x14ac:dyDescent="0.3">
      <c r="A4732" s="1" t="s">
        <v>20752</v>
      </c>
      <c r="B4732" s="1">
        <v>2697</v>
      </c>
      <c r="C4732" s="1" t="s">
        <v>20753</v>
      </c>
      <c r="D4732">
        <v>11</v>
      </c>
      <c r="E4732">
        <v>55</v>
      </c>
      <c r="F4732" s="10">
        <f>spotify_data[[#This Row],[track_popularity]]/100</f>
        <v>0.55000000000000004</v>
      </c>
      <c r="G4732" s="9" t="b">
        <v>0</v>
      </c>
      <c r="H4732" s="1">
        <f>+IF(spotify_data[[#This Row],[explicit]]=FALSE,0,1)</f>
        <v>0</v>
      </c>
      <c r="I4732" s="1" t="s">
        <v>20754</v>
      </c>
      <c r="J4732" s="7">
        <f>MATCH(spotify_data[[#This Row],[artist_name]],spotify_data[artist_name],0)</f>
        <v>4731</v>
      </c>
      <c r="K4732">
        <v>62</v>
      </c>
      <c r="L4732" s="10">
        <f>spotify_data[[#This Row],[artist_popularity]]/100</f>
        <v>0.62</v>
      </c>
      <c r="M4732">
        <v>2397896</v>
      </c>
      <c r="N4732" s="1" t="s">
        <v>20755</v>
      </c>
      <c r="O4732" s="1" t="s">
        <v>20756</v>
      </c>
      <c r="P4732" s="1">
        <f>MATCH(spotify_data[[#This Row],[album_id]],spotify_data[album_id],0)</f>
        <v>4731</v>
      </c>
      <c r="Q4732" s="1" t="s">
        <v>20757</v>
      </c>
      <c r="R4732" s="2">
        <v>39263</v>
      </c>
      <c r="S4732" s="7">
        <f ca="1">+TODAY()-spotify_data[[#This Row],[Fecha lanzamiento Album]]</f>
        <v>6768</v>
      </c>
      <c r="T4732" s="7">
        <f ca="1">+spotify_data[[#This Row],[Antigüedad Album Dias]]/60</f>
        <v>112.8</v>
      </c>
      <c r="U4732" s="8">
        <f ca="1">spotify_data[[#This Row],[Antigüedad Album Meses]]/12</f>
        <v>9.4</v>
      </c>
      <c r="V4732">
        <v>11</v>
      </c>
      <c r="W4732" s="1" t="s">
        <v>20</v>
      </c>
      <c r="X4732" s="1" t="str">
        <f>+IF(spotify_data[[#This Row],[album_type]]="album","Album",IF(spotify_data[[#This Row],[album_type]]="single","Single","Compilation"))</f>
        <v>Album</v>
      </c>
      <c r="Y4732">
        <v>478</v>
      </c>
    </row>
    <row r="4733" spans="1:25" x14ac:dyDescent="0.3">
      <c r="A4733" s="1" t="s">
        <v>20886</v>
      </c>
      <c r="B4733" s="1">
        <v>6706</v>
      </c>
      <c r="C4733" s="1" t="s">
        <v>20887</v>
      </c>
      <c r="D4733">
        <v>12</v>
      </c>
      <c r="E4733">
        <v>55</v>
      </c>
      <c r="F4733" s="10">
        <f>spotify_data[[#This Row],[track_popularity]]/100</f>
        <v>0.55000000000000004</v>
      </c>
      <c r="G4733" s="9" t="b">
        <v>0</v>
      </c>
      <c r="H4733" s="1">
        <f>+IF(spotify_data[[#This Row],[explicit]]=FALSE,0,1)</f>
        <v>0</v>
      </c>
      <c r="I4733" s="1" t="s">
        <v>1608</v>
      </c>
      <c r="J4733" s="7">
        <f>MATCH(spotify_data[[#This Row],[artist_name]],spotify_data[artist_name],0)</f>
        <v>1807</v>
      </c>
      <c r="K4733">
        <v>77</v>
      </c>
      <c r="L4733" s="10">
        <f>spotify_data[[#This Row],[artist_popularity]]/100</f>
        <v>0.77</v>
      </c>
      <c r="M4733">
        <v>4777574</v>
      </c>
      <c r="N4733" s="1" t="s">
        <v>1609</v>
      </c>
      <c r="O4733" s="1" t="s">
        <v>20888</v>
      </c>
      <c r="P4733" s="1">
        <f>MATCH(spotify_data[[#This Row],[album_id]],spotify_data[album_id],0)</f>
        <v>4732</v>
      </c>
      <c r="Q4733" s="1" t="s">
        <v>20889</v>
      </c>
      <c r="R4733" s="2">
        <v>39083</v>
      </c>
      <c r="S4733" s="7">
        <f ca="1">+TODAY()-spotify_data[[#This Row],[Fecha lanzamiento Album]]</f>
        <v>6948</v>
      </c>
      <c r="T4733" s="7">
        <f ca="1">+spotify_data[[#This Row],[Antigüedad Album Dias]]/60</f>
        <v>115.8</v>
      </c>
      <c r="U4733" s="8">
        <f ca="1">spotify_data[[#This Row],[Antigüedad Album Meses]]/12</f>
        <v>9.65</v>
      </c>
      <c r="V4733">
        <v>13</v>
      </c>
      <c r="W4733" s="1" t="s">
        <v>1932</v>
      </c>
      <c r="X4733" s="1" t="str">
        <f>+IF(spotify_data[[#This Row],[album_type]]="album","Album",IF(spotify_data[[#This Row],[album_type]]="single","Single","Compilation"))</f>
        <v>Compilation</v>
      </c>
      <c r="Y4733">
        <v>402</v>
      </c>
    </row>
    <row r="4734" spans="1:25" x14ac:dyDescent="0.3">
      <c r="A4734" s="1" t="s">
        <v>20923</v>
      </c>
      <c r="B4734" s="1">
        <v>1971</v>
      </c>
      <c r="C4734" s="1" t="s">
        <v>20924</v>
      </c>
      <c r="D4734">
        <v>5</v>
      </c>
      <c r="E4734">
        <v>55</v>
      </c>
      <c r="F4734" s="10">
        <f>spotify_data[[#This Row],[track_popularity]]/100</f>
        <v>0.55000000000000004</v>
      </c>
      <c r="G4734" s="9" t="b">
        <v>0</v>
      </c>
      <c r="H4734" s="1">
        <f>+IF(spotify_data[[#This Row],[explicit]]=FALSE,0,1)</f>
        <v>0</v>
      </c>
      <c r="I4734" s="1" t="s">
        <v>1608</v>
      </c>
      <c r="J4734" s="7">
        <f>MATCH(spotify_data[[#This Row],[artist_name]],spotify_data[artist_name],0)</f>
        <v>1807</v>
      </c>
      <c r="K4734">
        <v>77</v>
      </c>
      <c r="L4734" s="10">
        <f>spotify_data[[#This Row],[artist_popularity]]/100</f>
        <v>0.77</v>
      </c>
      <c r="M4734">
        <v>4777574</v>
      </c>
      <c r="N4734" s="1" t="s">
        <v>1609</v>
      </c>
      <c r="O4734" s="1" t="s">
        <v>20884</v>
      </c>
      <c r="P4734" s="1">
        <f>MATCH(spotify_data[[#This Row],[album_id]],spotify_data[album_id],0)</f>
        <v>4460</v>
      </c>
      <c r="Q4734" s="1" t="s">
        <v>20885</v>
      </c>
      <c r="R4734" s="2">
        <v>39083</v>
      </c>
      <c r="S4734" s="7">
        <f ca="1">+TODAY()-spotify_data[[#This Row],[Fecha lanzamiento Album]]</f>
        <v>6948</v>
      </c>
      <c r="T4734" s="7">
        <f ca="1">+spotify_data[[#This Row],[Antigüedad Album Dias]]/60</f>
        <v>115.8</v>
      </c>
      <c r="U4734" s="8">
        <f ca="1">spotify_data[[#This Row],[Antigüedad Album Meses]]/12</f>
        <v>9.65</v>
      </c>
      <c r="V4734">
        <v>13</v>
      </c>
      <c r="W4734" s="1" t="s">
        <v>20</v>
      </c>
      <c r="X4734" s="1" t="str">
        <f>+IF(spotify_data[[#This Row],[album_type]]="album","Album",IF(spotify_data[[#This Row],[album_type]]="single","Single","Compilation"))</f>
        <v>Album</v>
      </c>
      <c r="Y4734">
        <v>27</v>
      </c>
    </row>
    <row r="4735" spans="1:25" x14ac:dyDescent="0.3">
      <c r="A4735" s="1" t="s">
        <v>20960</v>
      </c>
      <c r="B4735" s="1">
        <v>1171</v>
      </c>
      <c r="C4735" s="1" t="s">
        <v>20961</v>
      </c>
      <c r="D4735">
        <v>13</v>
      </c>
      <c r="E4735">
        <v>55</v>
      </c>
      <c r="F4735" s="10">
        <f>spotify_data[[#This Row],[track_popularity]]/100</f>
        <v>0.55000000000000004</v>
      </c>
      <c r="G4735" s="9" t="b">
        <v>0</v>
      </c>
      <c r="H4735" s="1">
        <f>+IF(spotify_data[[#This Row],[explicit]]=FALSE,0,1)</f>
        <v>0</v>
      </c>
      <c r="I4735" s="1" t="s">
        <v>1608</v>
      </c>
      <c r="J4735" s="7">
        <f>MATCH(spotify_data[[#This Row],[artist_name]],spotify_data[artist_name],0)</f>
        <v>1807</v>
      </c>
      <c r="K4735">
        <v>77</v>
      </c>
      <c r="L4735" s="10">
        <f>spotify_data[[#This Row],[artist_popularity]]/100</f>
        <v>0.77</v>
      </c>
      <c r="M4735">
        <v>4777574</v>
      </c>
      <c r="N4735" s="1" t="s">
        <v>1609</v>
      </c>
      <c r="O4735" s="1" t="s">
        <v>20884</v>
      </c>
      <c r="P4735" s="1">
        <f>MATCH(spotify_data[[#This Row],[album_id]],spotify_data[album_id],0)</f>
        <v>4460</v>
      </c>
      <c r="Q4735" s="1" t="s">
        <v>20885</v>
      </c>
      <c r="R4735" s="2">
        <v>39083</v>
      </c>
      <c r="S4735" s="7">
        <f ca="1">+TODAY()-spotify_data[[#This Row],[Fecha lanzamiento Album]]</f>
        <v>6948</v>
      </c>
      <c r="T4735" s="7">
        <f ca="1">+spotify_data[[#This Row],[Antigüedad Album Dias]]/60</f>
        <v>115.8</v>
      </c>
      <c r="U4735" s="8">
        <f ca="1">spotify_data[[#This Row],[Antigüedad Album Meses]]/12</f>
        <v>9.65</v>
      </c>
      <c r="V4735">
        <v>13</v>
      </c>
      <c r="W4735" s="1" t="s">
        <v>20</v>
      </c>
      <c r="X4735" s="1" t="str">
        <f>+IF(spotify_data[[#This Row],[album_type]]="album","Album",IF(spotify_data[[#This Row],[album_type]]="single","Single","Compilation"))</f>
        <v>Album</v>
      </c>
      <c r="Y4735">
        <v>453</v>
      </c>
    </row>
    <row r="4736" spans="1:25" x14ac:dyDescent="0.3">
      <c r="A4736" s="1" t="s">
        <v>21250</v>
      </c>
      <c r="B4736" s="1">
        <v>8295</v>
      </c>
      <c r="C4736" s="1" t="s">
        <v>21251</v>
      </c>
      <c r="D4736">
        <v>1</v>
      </c>
      <c r="E4736">
        <v>55</v>
      </c>
      <c r="F4736" s="10">
        <f>spotify_data[[#This Row],[track_popularity]]/100</f>
        <v>0.55000000000000004</v>
      </c>
      <c r="G4736" s="9" t="b">
        <v>1</v>
      </c>
      <c r="H4736" s="1">
        <f>+IF(spotify_data[[#This Row],[explicit]]=FALSE,0,1)</f>
        <v>1</v>
      </c>
      <c r="I4736" s="1" t="s">
        <v>3427</v>
      </c>
      <c r="J4736" s="7">
        <f>MATCH(spotify_data[[#This Row],[artist_name]],spotify_data[artist_name],0)</f>
        <v>4735</v>
      </c>
      <c r="K4736">
        <v>68</v>
      </c>
      <c r="L4736" s="10">
        <f>spotify_data[[#This Row],[artist_popularity]]/100</f>
        <v>0.68</v>
      </c>
      <c r="M4736">
        <v>6156460</v>
      </c>
      <c r="N4736" s="1" t="s">
        <v>23</v>
      </c>
      <c r="O4736" s="1" t="s">
        <v>21252</v>
      </c>
      <c r="P4736" s="1">
        <f>MATCH(spotify_data[[#This Row],[album_id]],spotify_data[album_id],0)</f>
        <v>4735</v>
      </c>
      <c r="Q4736" s="1" t="s">
        <v>21251</v>
      </c>
      <c r="R4736" s="2">
        <v>38718</v>
      </c>
      <c r="S4736" s="7">
        <f ca="1">+TODAY()-spotify_data[[#This Row],[Fecha lanzamiento Album]]</f>
        <v>7313</v>
      </c>
      <c r="T4736" s="7">
        <f ca="1">+spotify_data[[#This Row],[Antigüedad Album Dias]]/60</f>
        <v>121.88333333333334</v>
      </c>
      <c r="U4736" s="8">
        <f ca="1">spotify_data[[#This Row],[Antigüedad Album Meses]]/12</f>
        <v>10.156944444444445</v>
      </c>
      <c r="V4736">
        <v>1</v>
      </c>
      <c r="W4736" s="1" t="s">
        <v>21</v>
      </c>
      <c r="X4736" s="1" t="str">
        <f>+IF(spotify_data[[#This Row],[album_type]]="album","Album",IF(spotify_data[[#This Row],[album_type]]="single","Single","Compilation"))</f>
        <v>Single</v>
      </c>
      <c r="Y4736">
        <v>346</v>
      </c>
    </row>
    <row r="4737" spans="1:25" x14ac:dyDescent="0.3">
      <c r="A4737" s="1" t="s">
        <v>21406</v>
      </c>
      <c r="B4737" s="1">
        <v>4189</v>
      </c>
      <c r="C4737" s="1" t="s">
        <v>21407</v>
      </c>
      <c r="D4737">
        <v>15</v>
      </c>
      <c r="E4737">
        <v>55</v>
      </c>
      <c r="F4737" s="10">
        <f>spotify_data[[#This Row],[track_popularity]]/100</f>
        <v>0.55000000000000004</v>
      </c>
      <c r="G4737" s="9" t="b">
        <v>0</v>
      </c>
      <c r="H4737" s="1">
        <f>+IF(spotify_data[[#This Row],[explicit]]=FALSE,0,1)</f>
        <v>0</v>
      </c>
      <c r="I4737" s="1" t="s">
        <v>21401</v>
      </c>
      <c r="J4737" s="7">
        <f>MATCH(spotify_data[[#This Row],[artist_name]],spotify_data[artist_name],0)</f>
        <v>4736</v>
      </c>
      <c r="K4737">
        <v>55</v>
      </c>
      <c r="L4737" s="10">
        <f>spotify_data[[#This Row],[artist_popularity]]/100</f>
        <v>0.55000000000000004</v>
      </c>
      <c r="M4737">
        <v>984364</v>
      </c>
      <c r="N4737" s="1" t="s">
        <v>23</v>
      </c>
      <c r="O4737" s="1" t="s">
        <v>21402</v>
      </c>
      <c r="P4737" s="1">
        <f>MATCH(spotify_data[[#This Row],[album_id]],spotify_data[album_id],0)</f>
        <v>4736</v>
      </c>
      <c r="Q4737" s="1" t="s">
        <v>21403</v>
      </c>
      <c r="R4737" s="2">
        <v>38533</v>
      </c>
      <c r="S4737" s="7">
        <f ca="1">+TODAY()-spotify_data[[#This Row],[Fecha lanzamiento Album]]</f>
        <v>7498</v>
      </c>
      <c r="T4737" s="7">
        <f ca="1">+spotify_data[[#This Row],[Antigüedad Album Dias]]/60</f>
        <v>124.96666666666667</v>
      </c>
      <c r="U4737" s="8">
        <f ca="1">spotify_data[[#This Row],[Antigüedad Album Meses]]/12</f>
        <v>10.41388888888889</v>
      </c>
      <c r="V4737">
        <v>16</v>
      </c>
      <c r="W4737" s="1" t="s">
        <v>20</v>
      </c>
      <c r="X4737" s="1" t="str">
        <f>+IF(spotify_data[[#This Row],[album_type]]="album","Album",IF(spotify_data[[#This Row],[album_type]]="single","Single","Compilation"))</f>
        <v>Album</v>
      </c>
      <c r="Y4737">
        <v>348</v>
      </c>
    </row>
    <row r="4738" spans="1:25" x14ac:dyDescent="0.3">
      <c r="A4738" s="1" t="s">
        <v>21571</v>
      </c>
      <c r="B4738" s="1">
        <v>5520</v>
      </c>
      <c r="C4738" s="1" t="s">
        <v>21572</v>
      </c>
      <c r="D4738">
        <v>6</v>
      </c>
      <c r="E4738">
        <v>55</v>
      </c>
      <c r="F4738" s="10">
        <f>spotify_data[[#This Row],[track_popularity]]/100</f>
        <v>0.55000000000000004</v>
      </c>
      <c r="G4738" s="9" t="b">
        <v>0</v>
      </c>
      <c r="H4738" s="1">
        <f>+IF(spotify_data[[#This Row],[explicit]]=FALSE,0,1)</f>
        <v>0</v>
      </c>
      <c r="I4738" s="1" t="s">
        <v>7418</v>
      </c>
      <c r="J4738" s="7">
        <f>MATCH(spotify_data[[#This Row],[artist_name]],spotify_data[artist_name],0)</f>
        <v>3389</v>
      </c>
      <c r="K4738">
        <v>63</v>
      </c>
      <c r="L4738" s="10">
        <f>spotify_data[[#This Row],[artist_popularity]]/100</f>
        <v>0.63</v>
      </c>
      <c r="M4738">
        <v>430076</v>
      </c>
      <c r="N4738" s="1" t="s">
        <v>1609</v>
      </c>
      <c r="O4738" s="1" t="s">
        <v>21569</v>
      </c>
      <c r="P4738" s="1">
        <f>MATCH(spotify_data[[#This Row],[album_id]],spotify_data[album_id],0)</f>
        <v>4737</v>
      </c>
      <c r="Q4738" s="1" t="s">
        <v>21570</v>
      </c>
      <c r="R4738" s="2">
        <v>38293</v>
      </c>
      <c r="S4738" s="7">
        <f ca="1">+TODAY()-spotify_data[[#This Row],[Fecha lanzamiento Album]]</f>
        <v>7738</v>
      </c>
      <c r="T4738" s="7">
        <f ca="1">+spotify_data[[#This Row],[Antigüedad Album Dias]]/60</f>
        <v>128.96666666666667</v>
      </c>
      <c r="U4738" s="8">
        <f ca="1">spotify_data[[#This Row],[Antigüedad Album Meses]]/12</f>
        <v>10.747222222222222</v>
      </c>
      <c r="V4738">
        <v>19</v>
      </c>
      <c r="W4738" s="1" t="s">
        <v>20</v>
      </c>
      <c r="X4738" s="1" t="str">
        <f>+IF(spotify_data[[#This Row],[album_type]]="album","Album",IF(spotify_data[[#This Row],[album_type]]="single","Single","Compilation"))</f>
        <v>Album</v>
      </c>
      <c r="Y4738">
        <v>14</v>
      </c>
    </row>
    <row r="4739" spans="1:25" x14ac:dyDescent="0.3">
      <c r="A4739" s="1" t="s">
        <v>21748</v>
      </c>
      <c r="B4739" s="1">
        <v>7802</v>
      </c>
      <c r="C4739" s="1" t="s">
        <v>21749</v>
      </c>
      <c r="D4739">
        <v>4</v>
      </c>
      <c r="E4739">
        <v>55</v>
      </c>
      <c r="F4739" s="10">
        <f>spotify_data[[#This Row],[track_popularity]]/100</f>
        <v>0.55000000000000004</v>
      </c>
      <c r="G4739" s="9" t="b">
        <v>0</v>
      </c>
      <c r="H4739" s="1">
        <f>+IF(spotify_data[[#This Row],[explicit]]=FALSE,0,1)</f>
        <v>0</v>
      </c>
      <c r="I4739" s="1" t="s">
        <v>19021</v>
      </c>
      <c r="J4739" s="7">
        <f>MATCH(spotify_data[[#This Row],[artist_name]],spotify_data[artist_name],0)</f>
        <v>206</v>
      </c>
      <c r="K4739">
        <v>81</v>
      </c>
      <c r="L4739" s="10">
        <f>spotify_data[[#This Row],[artist_popularity]]/100</f>
        <v>0.81</v>
      </c>
      <c r="M4739">
        <v>17761102</v>
      </c>
      <c r="N4739" s="1" t="s">
        <v>516</v>
      </c>
      <c r="O4739" s="1" t="s">
        <v>21733</v>
      </c>
      <c r="P4739" s="1">
        <f>MATCH(spotify_data[[#This Row],[album_id]],spotify_data[album_id],0)</f>
        <v>206</v>
      </c>
      <c r="Q4739" s="1" t="s">
        <v>21734</v>
      </c>
      <c r="R4739" s="2">
        <v>37938</v>
      </c>
      <c r="S4739" s="7">
        <f ca="1">+TODAY()-spotify_data[[#This Row],[Fecha lanzamiento Album]]</f>
        <v>8093</v>
      </c>
      <c r="T4739" s="7">
        <f ca="1">+spotify_data[[#This Row],[Antigüedad Album Dias]]/60</f>
        <v>134.88333333333333</v>
      </c>
      <c r="U4739" s="8">
        <f ca="1">spotify_data[[#This Row],[Antigüedad Album Meses]]/12</f>
        <v>11.240277777777777</v>
      </c>
      <c r="V4739">
        <v>13</v>
      </c>
      <c r="W4739" s="1" t="s">
        <v>20</v>
      </c>
      <c r="X4739" s="1" t="str">
        <f>+IF(spotify_data[[#This Row],[album_type]]="album","Album",IF(spotify_data[[#This Row],[album_type]]="single","Single","Compilation"))</f>
        <v>Album</v>
      </c>
      <c r="Y4739">
        <v>372</v>
      </c>
    </row>
    <row r="4740" spans="1:25" x14ac:dyDescent="0.3">
      <c r="A4740" s="1" t="s">
        <v>21812</v>
      </c>
      <c r="B4740" s="1">
        <v>8078</v>
      </c>
      <c r="C4740" s="1" t="s">
        <v>21813</v>
      </c>
      <c r="D4740">
        <v>3</v>
      </c>
      <c r="E4740">
        <v>55</v>
      </c>
      <c r="F4740" s="10">
        <f>spotify_data[[#This Row],[track_popularity]]/100</f>
        <v>0.55000000000000004</v>
      </c>
      <c r="G4740" s="9" t="b">
        <v>0</v>
      </c>
      <c r="H4740" s="1">
        <f>+IF(spotify_data[[#This Row],[explicit]]=FALSE,0,1)</f>
        <v>0</v>
      </c>
      <c r="I4740" s="1" t="s">
        <v>21805</v>
      </c>
      <c r="J4740" s="7">
        <f>MATCH(spotify_data[[#This Row],[artist_name]],spotify_data[artist_name],0)</f>
        <v>3237</v>
      </c>
      <c r="K4740">
        <v>62</v>
      </c>
      <c r="L4740" s="10">
        <f>spotify_data[[#This Row],[artist_popularity]]/100</f>
        <v>0.62</v>
      </c>
      <c r="M4740">
        <v>143332</v>
      </c>
      <c r="N4740" s="1" t="s">
        <v>1609</v>
      </c>
      <c r="O4740" s="1" t="s">
        <v>21806</v>
      </c>
      <c r="P4740" s="1">
        <f>MATCH(spotify_data[[#This Row],[album_id]],spotify_data[album_id],0)</f>
        <v>3237</v>
      </c>
      <c r="Q4740" s="1" t="s">
        <v>21807</v>
      </c>
      <c r="R4740" s="2">
        <v>37824</v>
      </c>
      <c r="S4740" s="7">
        <f ca="1">+TODAY()-spotify_data[[#This Row],[Fecha lanzamiento Album]]</f>
        <v>8207</v>
      </c>
      <c r="T4740" s="7">
        <f ca="1">+spotify_data[[#This Row],[Antigüedad Album Dias]]/60</f>
        <v>136.78333333333333</v>
      </c>
      <c r="U4740" s="8">
        <f ca="1">spotify_data[[#This Row],[Antigüedad Album Meses]]/12</f>
        <v>11.39861111111111</v>
      </c>
      <c r="V4740">
        <v>15</v>
      </c>
      <c r="W4740" s="1" t="s">
        <v>1932</v>
      </c>
      <c r="X4740" s="1" t="str">
        <f>+IF(spotify_data[[#This Row],[album_type]]="album","Album",IF(spotify_data[[#This Row],[album_type]]="single","Single","Compilation"))</f>
        <v>Compilation</v>
      </c>
      <c r="Y4740">
        <v>227</v>
      </c>
    </row>
    <row r="4741" spans="1:25" x14ac:dyDescent="0.3">
      <c r="A4741" s="1" t="s">
        <v>21911</v>
      </c>
      <c r="B4741" s="1">
        <v>5729</v>
      </c>
      <c r="C4741" s="1" t="s">
        <v>21912</v>
      </c>
      <c r="D4741">
        <v>5</v>
      </c>
      <c r="E4741">
        <v>55</v>
      </c>
      <c r="F4741" s="10">
        <f>spotify_data[[#This Row],[track_popularity]]/100</f>
        <v>0.55000000000000004</v>
      </c>
      <c r="G4741" s="9" t="b">
        <v>0</v>
      </c>
      <c r="H4741" s="1">
        <f>+IF(spotify_data[[#This Row],[explicit]]=FALSE,0,1)</f>
        <v>0</v>
      </c>
      <c r="I4741" s="1" t="s">
        <v>3153</v>
      </c>
      <c r="J4741" s="7">
        <f>MATCH(spotify_data[[#This Row],[artist_name]],spotify_data[artist_name],0)</f>
        <v>78</v>
      </c>
      <c r="K4741">
        <v>88</v>
      </c>
      <c r="L4741" s="10">
        <f>spotify_data[[#This Row],[artist_popularity]]/100</f>
        <v>0.88</v>
      </c>
      <c r="M4741">
        <v>31806929</v>
      </c>
      <c r="N4741" s="1" t="s">
        <v>3154</v>
      </c>
      <c r="O4741" s="1" t="s">
        <v>21900</v>
      </c>
      <c r="P4741" s="1">
        <f>MATCH(spotify_data[[#This Row],[album_id]],spotify_data[album_id],0)</f>
        <v>104</v>
      </c>
      <c r="Q4741" s="1" t="s">
        <v>21901</v>
      </c>
      <c r="R4741" s="2">
        <v>37705</v>
      </c>
      <c r="S4741" s="7">
        <f ca="1">+TODAY()-spotify_data[[#This Row],[Fecha lanzamiento Album]]</f>
        <v>8326</v>
      </c>
      <c r="T4741" s="7">
        <f ca="1">+spotify_data[[#This Row],[Antigüedad Album Dias]]/60</f>
        <v>138.76666666666668</v>
      </c>
      <c r="U4741" s="8">
        <f ca="1">spotify_data[[#This Row],[Antigüedad Album Meses]]/12</f>
        <v>11.56388888888889</v>
      </c>
      <c r="V4741">
        <v>13</v>
      </c>
      <c r="W4741" s="1" t="s">
        <v>20</v>
      </c>
      <c r="X4741" s="1" t="str">
        <f>+IF(spotify_data[[#This Row],[album_type]]="album","Album",IF(spotify_data[[#This Row],[album_type]]="single","Single","Compilation"))</f>
        <v>Album</v>
      </c>
      <c r="Y4741">
        <v>273</v>
      </c>
    </row>
    <row r="4742" spans="1:25" x14ac:dyDescent="0.3">
      <c r="A4742" s="1" t="s">
        <v>22014</v>
      </c>
      <c r="B4742" s="1">
        <v>44</v>
      </c>
      <c r="C4742" s="1" t="s">
        <v>6383</v>
      </c>
      <c r="D4742">
        <v>3</v>
      </c>
      <c r="E4742">
        <v>55</v>
      </c>
      <c r="F4742" s="10">
        <f>spotify_data[[#This Row],[track_popularity]]/100</f>
        <v>0.55000000000000004</v>
      </c>
      <c r="G4742" s="9" t="b">
        <v>1</v>
      </c>
      <c r="H4742" s="1">
        <f>+IF(spotify_data[[#This Row],[explicit]]=FALSE,0,1)</f>
        <v>1</v>
      </c>
      <c r="I4742" s="1" t="s">
        <v>22015</v>
      </c>
      <c r="J4742" s="7">
        <f>MATCH(spotify_data[[#This Row],[artist_name]],spotify_data[artist_name],0)</f>
        <v>2183</v>
      </c>
      <c r="K4742">
        <v>71</v>
      </c>
      <c r="L4742" s="10">
        <f>spotify_data[[#This Row],[artist_popularity]]/100</f>
        <v>0.71</v>
      </c>
      <c r="M4742">
        <v>4290840</v>
      </c>
      <c r="N4742" s="1" t="s">
        <v>22016</v>
      </c>
      <c r="O4742" s="1" t="s">
        <v>22017</v>
      </c>
      <c r="P4742" s="1">
        <f>MATCH(spotify_data[[#This Row],[album_id]],spotify_data[album_id],0)</f>
        <v>4192</v>
      </c>
      <c r="Q4742" s="1" t="s">
        <v>22018</v>
      </c>
      <c r="R4742" s="2">
        <v>37603</v>
      </c>
      <c r="S4742" s="7">
        <f ca="1">+TODAY()-spotify_data[[#This Row],[Fecha lanzamiento Album]]</f>
        <v>8428</v>
      </c>
      <c r="T4742" s="7">
        <f ca="1">+spotify_data[[#This Row],[Antigüedad Album Dias]]/60</f>
        <v>140.46666666666667</v>
      </c>
      <c r="U4742" s="8">
        <f ca="1">spotify_data[[#This Row],[Antigüedad Album Meses]]/12</f>
        <v>11.705555555555556</v>
      </c>
      <c r="V4742">
        <v>14</v>
      </c>
      <c r="W4742" s="1" t="s">
        <v>20</v>
      </c>
      <c r="X4742" s="1" t="str">
        <f>+IF(spotify_data[[#This Row],[album_type]]="album","Album",IF(spotify_data[[#This Row],[album_type]]="single","Single","Compilation"))</f>
        <v>Album</v>
      </c>
      <c r="Y4742">
        <v>338</v>
      </c>
    </row>
    <row r="4743" spans="1:25" x14ac:dyDescent="0.3">
      <c r="A4743" s="1" t="s">
        <v>22168</v>
      </c>
      <c r="B4743" s="1"/>
      <c r="C4743" s="1" t="s">
        <v>22169</v>
      </c>
      <c r="D4743">
        <v>17</v>
      </c>
      <c r="E4743">
        <v>55</v>
      </c>
      <c r="F4743" s="10">
        <f>spotify_data[[#This Row],[track_popularity]]/100</f>
        <v>0.55000000000000004</v>
      </c>
      <c r="G4743" s="9" t="b">
        <v>1</v>
      </c>
      <c r="H4743" s="1">
        <f>+IF(spotify_data[[#This Row],[explicit]]=FALSE,0,1)</f>
        <v>1</v>
      </c>
      <c r="I4743" s="1" t="s">
        <v>3466</v>
      </c>
      <c r="J4743" s="7">
        <f>MATCH(spotify_data[[#This Row],[artist_name]],spotify_data[artist_name],0)</f>
        <v>106</v>
      </c>
      <c r="K4743">
        <v>88</v>
      </c>
      <c r="L4743" s="10">
        <f>spotify_data[[#This Row],[artist_popularity]]/100</f>
        <v>0.88</v>
      </c>
      <c r="M4743">
        <v>104517308</v>
      </c>
      <c r="N4743" s="1" t="s">
        <v>3467</v>
      </c>
      <c r="O4743" s="1" t="s">
        <v>22141</v>
      </c>
      <c r="P4743" s="1">
        <f>MATCH(spotify_data[[#This Row],[album_id]],spotify_data[album_id],0)</f>
        <v>106</v>
      </c>
      <c r="Q4743" s="1" t="s">
        <v>22142</v>
      </c>
      <c r="R4743" s="2">
        <v>37402</v>
      </c>
      <c r="S4743" s="7">
        <f ca="1">+TODAY()-spotify_data[[#This Row],[Fecha lanzamiento Album]]</f>
        <v>8629</v>
      </c>
      <c r="T4743" s="7">
        <f ca="1">+spotify_data[[#This Row],[Antigüedad Album Dias]]/60</f>
        <v>143.81666666666666</v>
      </c>
      <c r="U4743" s="8">
        <f ca="1">spotify_data[[#This Row],[Antigüedad Album Meses]]/12</f>
        <v>11.984722222222222</v>
      </c>
      <c r="V4743">
        <v>20</v>
      </c>
      <c r="W4743" s="1" t="s">
        <v>20</v>
      </c>
      <c r="X4743" s="1" t="str">
        <f>+IF(spotify_data[[#This Row],[album_type]]="album","Album",IF(spotify_data[[#This Row],[album_type]]="single","Single","Compilation"))</f>
        <v>Album</v>
      </c>
      <c r="Y4743">
        <v>516</v>
      </c>
    </row>
    <row r="4744" spans="1:25" x14ac:dyDescent="0.3">
      <c r="A4744" s="1" t="s">
        <v>22234</v>
      </c>
      <c r="B4744" s="1"/>
      <c r="C4744" s="1" t="s">
        <v>22235</v>
      </c>
      <c r="D4744">
        <v>2</v>
      </c>
      <c r="E4744">
        <v>55</v>
      </c>
      <c r="F4744" s="10">
        <f>spotify_data[[#This Row],[track_popularity]]/100</f>
        <v>0.55000000000000004</v>
      </c>
      <c r="G4744" s="9" t="b">
        <v>1</v>
      </c>
      <c r="H4744" s="1">
        <f>+IF(spotify_data[[#This Row],[explicit]]=FALSE,0,1)</f>
        <v>1</v>
      </c>
      <c r="I4744" s="1" t="s">
        <v>22015</v>
      </c>
      <c r="J4744" s="7">
        <f>MATCH(spotify_data[[#This Row],[artist_name]],spotify_data[artist_name],0)</f>
        <v>2183</v>
      </c>
      <c r="K4744">
        <v>71</v>
      </c>
      <c r="L4744" s="10">
        <f>spotify_data[[#This Row],[artist_popularity]]/100</f>
        <v>0.71</v>
      </c>
      <c r="M4744">
        <v>4291598</v>
      </c>
      <c r="N4744" s="1" t="s">
        <v>22016</v>
      </c>
      <c r="O4744" s="1" t="s">
        <v>22236</v>
      </c>
      <c r="P4744" s="1">
        <f>MATCH(spotify_data[[#This Row],[album_id]],spotify_data[album_id],0)</f>
        <v>4743</v>
      </c>
      <c r="Q4744" s="1" t="s">
        <v>22237</v>
      </c>
      <c r="R4744" s="2">
        <v>37243</v>
      </c>
      <c r="S4744" s="7">
        <f ca="1">+TODAY()-spotify_data[[#This Row],[Fecha lanzamiento Album]]</f>
        <v>8788</v>
      </c>
      <c r="T4744" s="7">
        <f ca="1">+spotify_data[[#This Row],[Antigüedad Album Dias]]/60</f>
        <v>146.46666666666667</v>
      </c>
      <c r="U4744" s="8">
        <f ca="1">spotify_data[[#This Row],[Antigüedad Album Meses]]/12</f>
        <v>12.205555555555556</v>
      </c>
      <c r="V4744">
        <v>14</v>
      </c>
      <c r="W4744" s="1" t="s">
        <v>20</v>
      </c>
      <c r="X4744" s="1" t="str">
        <f>+IF(spotify_data[[#This Row],[album_type]]="album","Album",IF(spotify_data[[#This Row],[album_type]]="single","Single","Compilation"))</f>
        <v>Album</v>
      </c>
      <c r="Y4744">
        <v>462</v>
      </c>
    </row>
    <row r="4745" spans="1:25" x14ac:dyDescent="0.3">
      <c r="A4745" s="1" t="s">
        <v>22537</v>
      </c>
      <c r="B4745" s="1"/>
      <c r="C4745" s="1" t="s">
        <v>22538</v>
      </c>
      <c r="D4745">
        <v>5</v>
      </c>
      <c r="E4745">
        <v>55</v>
      </c>
      <c r="F4745" s="10">
        <f>spotify_data[[#This Row],[track_popularity]]/100</f>
        <v>0.55000000000000004</v>
      </c>
      <c r="G4745" s="9" t="b">
        <v>0</v>
      </c>
      <c r="H4745" s="1">
        <f>+IF(spotify_data[[#This Row],[explicit]]=FALSE,0,1)</f>
        <v>0</v>
      </c>
      <c r="I4745" s="1" t="s">
        <v>20647</v>
      </c>
      <c r="J4745" s="7">
        <f>MATCH(spotify_data[[#This Row],[artist_name]],spotify_data[artist_name],0)</f>
        <v>79</v>
      </c>
      <c r="K4745">
        <v>85</v>
      </c>
      <c r="L4745" s="10">
        <f>spotify_data[[#This Row],[artist_popularity]]/100</f>
        <v>0.85</v>
      </c>
      <c r="M4745">
        <v>13831380</v>
      </c>
      <c r="N4745" s="1" t="s">
        <v>20648</v>
      </c>
      <c r="O4745" s="1" t="s">
        <v>22522</v>
      </c>
      <c r="P4745" s="1">
        <f>MATCH(spotify_data[[#This Row],[album_id]],spotify_data[album_id],0)</f>
        <v>1486</v>
      </c>
      <c r="Q4745" s="1" t="s">
        <v>22523</v>
      </c>
      <c r="R4745" s="2">
        <v>36801</v>
      </c>
      <c r="S4745" s="7">
        <f ca="1">+TODAY()-spotify_data[[#This Row],[Fecha lanzamiento Album]]</f>
        <v>9230</v>
      </c>
      <c r="T4745" s="7">
        <f ca="1">+spotify_data[[#This Row],[Antigüedad Album Dias]]/60</f>
        <v>153.83333333333334</v>
      </c>
      <c r="U4745" s="8">
        <f ca="1">spotify_data[[#This Row],[Antigüedad Album Meses]]/12</f>
        <v>12.819444444444445</v>
      </c>
      <c r="V4745">
        <v>11</v>
      </c>
      <c r="W4745" s="1" t="s">
        <v>20</v>
      </c>
      <c r="X4745" s="1" t="str">
        <f>+IF(spotify_data[[#This Row],[album_type]]="album","Album",IF(spotify_data[[#This Row],[album_type]]="single","Single","Compilation"))</f>
        <v>Album</v>
      </c>
      <c r="Y4745">
        <v>371</v>
      </c>
    </row>
    <row r="4746" spans="1:25" x14ac:dyDescent="0.3">
      <c r="A4746" s="1" t="s">
        <v>22682</v>
      </c>
      <c r="B4746" s="1"/>
      <c r="C4746" s="1" t="s">
        <v>22683</v>
      </c>
      <c r="D4746">
        <v>7</v>
      </c>
      <c r="E4746">
        <v>55</v>
      </c>
      <c r="F4746" s="10">
        <f>spotify_data[[#This Row],[track_popularity]]/100</f>
        <v>0.55000000000000004</v>
      </c>
      <c r="G4746" s="9" t="b">
        <v>0</v>
      </c>
      <c r="H4746" s="1">
        <f>+IF(spotify_data[[#This Row],[explicit]]=FALSE,0,1)</f>
        <v>0</v>
      </c>
      <c r="I4746" s="1" t="s">
        <v>22668</v>
      </c>
      <c r="J4746" s="7">
        <f>MATCH(spotify_data[[#This Row],[artist_name]],spotify_data[artist_name],0)</f>
        <v>3067</v>
      </c>
      <c r="K4746">
        <v>62</v>
      </c>
      <c r="L4746" s="10">
        <f>spotify_data[[#This Row],[artist_popularity]]/100</f>
        <v>0.62</v>
      </c>
      <c r="M4746">
        <v>1800092</v>
      </c>
      <c r="N4746" s="1" t="s">
        <v>9831</v>
      </c>
      <c r="O4746" s="1" t="s">
        <v>22669</v>
      </c>
      <c r="P4746" s="1">
        <f>MATCH(spotify_data[[#This Row],[album_id]],spotify_data[album_id],0)</f>
        <v>3067</v>
      </c>
      <c r="Q4746" s="1" t="s">
        <v>22670</v>
      </c>
      <c r="R4746" s="2">
        <v>36473</v>
      </c>
      <c r="S4746" s="7">
        <f ca="1">+TODAY()-spotify_data[[#This Row],[Fecha lanzamiento Album]]</f>
        <v>9558</v>
      </c>
      <c r="T4746" s="7">
        <f ca="1">+spotify_data[[#This Row],[Antigüedad Album Dias]]/60</f>
        <v>159.30000000000001</v>
      </c>
      <c r="U4746" s="8">
        <f ca="1">spotify_data[[#This Row],[Antigüedad Album Meses]]/12</f>
        <v>13.275</v>
      </c>
      <c r="V4746">
        <v>10</v>
      </c>
      <c r="W4746" s="1" t="s">
        <v>20</v>
      </c>
      <c r="X4746" s="1" t="str">
        <f>+IF(spotify_data[[#This Row],[album_type]]="album","Album",IF(spotify_data[[#This Row],[album_type]]="single","Single","Compilation"))</f>
        <v>Album</v>
      </c>
      <c r="Y4746">
        <v>463</v>
      </c>
    </row>
    <row r="4747" spans="1:25" x14ac:dyDescent="0.3">
      <c r="A4747" s="1" t="s">
        <v>23130</v>
      </c>
      <c r="B4747" s="1"/>
      <c r="C4747" s="1" t="s">
        <v>23131</v>
      </c>
      <c r="D4747">
        <v>3</v>
      </c>
      <c r="E4747">
        <v>55</v>
      </c>
      <c r="F4747" s="10">
        <f>spotify_data[[#This Row],[track_popularity]]/100</f>
        <v>0.55000000000000004</v>
      </c>
      <c r="G4747" s="9" t="b">
        <v>1</v>
      </c>
      <c r="H4747" s="1">
        <f>+IF(spotify_data[[#This Row],[explicit]]=FALSE,0,1)</f>
        <v>1</v>
      </c>
      <c r="I4747" s="1" t="s">
        <v>22015</v>
      </c>
      <c r="J4747" s="7">
        <f>MATCH(spotify_data[[#This Row],[artist_name]],spotify_data[artist_name],0)</f>
        <v>2183</v>
      </c>
      <c r="K4747">
        <v>71</v>
      </c>
      <c r="L4747" s="10">
        <f>spotify_data[[#This Row],[artist_popularity]]/100</f>
        <v>0.71</v>
      </c>
      <c r="M4747">
        <v>4292330</v>
      </c>
      <c r="N4747" s="1" t="s">
        <v>22016</v>
      </c>
      <c r="O4747" s="1" t="s">
        <v>23132</v>
      </c>
      <c r="P4747" s="1">
        <f>MATCH(spotify_data[[#This Row],[album_id]],spotify_data[album_id],0)</f>
        <v>2545</v>
      </c>
      <c r="Q4747" s="1" t="s">
        <v>23133</v>
      </c>
      <c r="R4747" s="2">
        <v>35248</v>
      </c>
      <c r="S4747" s="7">
        <f ca="1">+TODAY()-spotify_data[[#This Row],[Fecha lanzamiento Album]]</f>
        <v>10783</v>
      </c>
      <c r="T4747" s="7">
        <f ca="1">+spotify_data[[#This Row],[Antigüedad Album Dias]]/60</f>
        <v>179.71666666666667</v>
      </c>
      <c r="U4747" s="8">
        <f ca="1">spotify_data[[#This Row],[Antigüedad Album Meses]]/12</f>
        <v>14.97638888888889</v>
      </c>
      <c r="V4747">
        <v>14</v>
      </c>
      <c r="W4747" s="1" t="s">
        <v>20</v>
      </c>
      <c r="X4747" s="1" t="str">
        <f>+IF(spotify_data[[#This Row],[album_type]]="album","Album",IF(spotify_data[[#This Row],[album_type]]="single","Single","Compilation"))</f>
        <v>Album</v>
      </c>
      <c r="Y4747">
        <v>466</v>
      </c>
    </row>
    <row r="4748" spans="1:25" x14ac:dyDescent="0.3">
      <c r="A4748" s="1" t="s">
        <v>23627</v>
      </c>
      <c r="B4748" s="1"/>
      <c r="C4748" s="1" t="s">
        <v>23623</v>
      </c>
      <c r="D4748">
        <v>1</v>
      </c>
      <c r="E4748">
        <v>55</v>
      </c>
      <c r="F4748" s="10">
        <f>spotify_data[[#This Row],[track_popularity]]/100</f>
        <v>0.55000000000000004</v>
      </c>
      <c r="G4748" s="9" t="b">
        <v>0</v>
      </c>
      <c r="H4748" s="1">
        <f>+IF(spotify_data[[#This Row],[explicit]]=FALSE,0,1)</f>
        <v>0</v>
      </c>
      <c r="I4748" s="1" t="s">
        <v>7647</v>
      </c>
      <c r="J4748" s="7">
        <f>MATCH(spotify_data[[#This Row],[artist_name]],spotify_data[artist_name],0)</f>
        <v>289</v>
      </c>
      <c r="K4748">
        <v>81</v>
      </c>
      <c r="L4748" s="10">
        <f>spotify_data[[#This Row],[artist_popularity]]/100</f>
        <v>0.81</v>
      </c>
      <c r="M4748">
        <v>23391272</v>
      </c>
      <c r="N4748" s="1" t="s">
        <v>7648</v>
      </c>
      <c r="O4748" s="1" t="s">
        <v>23601</v>
      </c>
      <c r="P4748" s="1">
        <f>MATCH(spotify_data[[#This Row],[album_id]],spotify_data[album_id],0)</f>
        <v>4747</v>
      </c>
      <c r="Q4748" s="1" t="s">
        <v>23602</v>
      </c>
      <c r="R4748" s="2">
        <v>33507</v>
      </c>
      <c r="S4748" s="7">
        <f ca="1">+TODAY()-spotify_data[[#This Row],[Fecha lanzamiento Album]]</f>
        <v>12524</v>
      </c>
      <c r="T4748" s="7">
        <f ca="1">+spotify_data[[#This Row],[Antigüedad Album Dias]]/60</f>
        <v>208.73333333333332</v>
      </c>
      <c r="U4748" s="8">
        <f ca="1">spotify_data[[#This Row],[Antigüedad Album Meses]]/12</f>
        <v>17.394444444444442</v>
      </c>
      <c r="V4748">
        <v>70</v>
      </c>
      <c r="W4748" s="1" t="s">
        <v>20</v>
      </c>
      <c r="X4748" s="1" t="str">
        <f>+IF(spotify_data[[#This Row],[album_type]]="album","Album",IF(spotify_data[[#This Row],[album_type]]="single","Single","Compilation"))</f>
        <v>Album</v>
      </c>
      <c r="Y4748">
        <v>503</v>
      </c>
    </row>
    <row r="4749" spans="1:25" x14ac:dyDescent="0.3">
      <c r="A4749" s="1" t="s">
        <v>23675</v>
      </c>
      <c r="B4749" s="1"/>
      <c r="C4749" s="1" t="s">
        <v>22050</v>
      </c>
      <c r="D4749">
        <v>3</v>
      </c>
      <c r="E4749">
        <v>55</v>
      </c>
      <c r="F4749" s="10">
        <f>spotify_data[[#This Row],[track_popularity]]/100</f>
        <v>0.55000000000000004</v>
      </c>
      <c r="G4749" s="9" t="b">
        <v>0</v>
      </c>
      <c r="H4749" s="1">
        <f>+IF(spotify_data[[#This Row],[explicit]]=FALSE,0,1)</f>
        <v>0</v>
      </c>
      <c r="I4749" s="1" t="s">
        <v>7647</v>
      </c>
      <c r="J4749" s="7">
        <f>MATCH(spotify_data[[#This Row],[artist_name]],spotify_data[artist_name],0)</f>
        <v>289</v>
      </c>
      <c r="K4749">
        <v>81</v>
      </c>
      <c r="L4749" s="10">
        <f>spotify_data[[#This Row],[artist_popularity]]/100</f>
        <v>0.81</v>
      </c>
      <c r="M4749">
        <v>23398010</v>
      </c>
      <c r="N4749" s="1" t="s">
        <v>7648</v>
      </c>
      <c r="O4749" s="1" t="s">
        <v>23601</v>
      </c>
      <c r="P4749" s="1">
        <f>MATCH(spotify_data[[#This Row],[album_id]],spotify_data[album_id],0)</f>
        <v>4747</v>
      </c>
      <c r="Q4749" s="1" t="s">
        <v>23602</v>
      </c>
      <c r="R4749" s="2">
        <v>33507</v>
      </c>
      <c r="S4749" s="7">
        <f ca="1">+TODAY()-spotify_data[[#This Row],[Fecha lanzamiento Album]]</f>
        <v>12524</v>
      </c>
      <c r="T4749" s="7">
        <f ca="1">+spotify_data[[#This Row],[Antigüedad Album Dias]]/60</f>
        <v>208.73333333333332</v>
      </c>
      <c r="U4749" s="8">
        <f ca="1">spotify_data[[#This Row],[Antigüedad Album Meses]]/12</f>
        <v>17.394444444444442</v>
      </c>
      <c r="V4749">
        <v>70</v>
      </c>
      <c r="W4749" s="1" t="s">
        <v>20</v>
      </c>
      <c r="X4749" s="1" t="str">
        <f>+IF(spotify_data[[#This Row],[album_type]]="album","Album",IF(spotify_data[[#This Row],[album_type]]="single","Single","Compilation"))</f>
        <v>Album</v>
      </c>
      <c r="Y4749">
        <v>364</v>
      </c>
    </row>
    <row r="4750" spans="1:25" x14ac:dyDescent="0.3">
      <c r="A4750" s="1" t="s">
        <v>23910</v>
      </c>
      <c r="B4750" s="1"/>
      <c r="C4750" s="1" t="s">
        <v>23911</v>
      </c>
      <c r="D4750">
        <v>6</v>
      </c>
      <c r="E4750">
        <v>55</v>
      </c>
      <c r="F4750" s="10">
        <f>spotify_data[[#This Row],[track_popularity]]/100</f>
        <v>0.55000000000000004</v>
      </c>
      <c r="G4750" s="9" t="b">
        <v>0</v>
      </c>
      <c r="H4750" s="1">
        <f>+IF(spotify_data[[#This Row],[explicit]]=FALSE,0,1)</f>
        <v>0</v>
      </c>
      <c r="I4750" s="1" t="s">
        <v>16693</v>
      </c>
      <c r="J4750" s="7">
        <f>MATCH(spotify_data[[#This Row],[artist_name]],spotify_data[artist_name],0)</f>
        <v>213</v>
      </c>
      <c r="K4750">
        <v>84</v>
      </c>
      <c r="L4750" s="10">
        <f>spotify_data[[#This Row],[artist_popularity]]/100</f>
        <v>0.84</v>
      </c>
      <c r="M4750">
        <v>37417943</v>
      </c>
      <c r="N4750" s="1" t="s">
        <v>23</v>
      </c>
      <c r="O4750" s="1" t="s">
        <v>23906</v>
      </c>
      <c r="P4750" s="1">
        <f>MATCH(spotify_data[[#This Row],[album_id]],spotify_data[album_id],0)</f>
        <v>1006</v>
      </c>
      <c r="Q4750" s="1" t="s">
        <v>23907</v>
      </c>
      <c r="R4750" s="2">
        <v>32020</v>
      </c>
      <c r="S4750" s="7">
        <f ca="1">+TODAY()-spotify_data[[#This Row],[Fecha lanzamiento Album]]</f>
        <v>14011</v>
      </c>
      <c r="T4750" s="7">
        <f ca="1">+spotify_data[[#This Row],[Antigüedad Album Dias]]/60</f>
        <v>233.51666666666668</v>
      </c>
      <c r="U4750" s="8">
        <f ca="1">spotify_data[[#This Row],[Antigüedad Album Meses]]/12</f>
        <v>19.459722222222222</v>
      </c>
      <c r="V4750">
        <v>11</v>
      </c>
      <c r="W4750" s="1" t="s">
        <v>20</v>
      </c>
      <c r="X4750" s="1" t="str">
        <f>+IF(spotify_data[[#This Row],[album_type]]="album","Album",IF(spotify_data[[#This Row],[album_type]]="single","Single","Compilation"))</f>
        <v>Album</v>
      </c>
      <c r="Y4750">
        <v>391</v>
      </c>
    </row>
    <row r="4751" spans="1:25" x14ac:dyDescent="0.3">
      <c r="A4751" s="1" t="s">
        <v>24538</v>
      </c>
      <c r="B4751" s="1"/>
      <c r="C4751" s="1" t="s">
        <v>24539</v>
      </c>
      <c r="D4751">
        <v>1</v>
      </c>
      <c r="E4751">
        <v>55</v>
      </c>
      <c r="F4751" s="10">
        <f>spotify_data[[#This Row],[track_popularity]]/100</f>
        <v>0.55000000000000004</v>
      </c>
      <c r="G4751" s="9" t="b">
        <v>0</v>
      </c>
      <c r="H4751" s="1">
        <f>+IF(spotify_data[[#This Row],[explicit]]=FALSE,0,1)</f>
        <v>0</v>
      </c>
      <c r="I4751" s="1" t="s">
        <v>24540</v>
      </c>
      <c r="J4751" s="7">
        <f>MATCH(spotify_data[[#This Row],[artist_name]],spotify_data[artist_name],0)</f>
        <v>4750</v>
      </c>
      <c r="K4751">
        <v>69</v>
      </c>
      <c r="L4751" s="10">
        <f>spotify_data[[#This Row],[artist_popularity]]/100</f>
        <v>0.69</v>
      </c>
      <c r="M4751">
        <v>3597735</v>
      </c>
      <c r="N4751" s="1" t="s">
        <v>23</v>
      </c>
      <c r="O4751" s="1" t="s">
        <v>24541</v>
      </c>
      <c r="P4751" s="1">
        <f>MATCH(spotify_data[[#This Row],[album_id]],spotify_data[album_id],0)</f>
        <v>4750</v>
      </c>
      <c r="Q4751" s="1" t="s">
        <v>24542</v>
      </c>
      <c r="R4751" s="2">
        <v>24716</v>
      </c>
      <c r="S4751" s="7">
        <f ca="1">+TODAY()-spotify_data[[#This Row],[Fecha lanzamiento Album]]</f>
        <v>21315</v>
      </c>
      <c r="T4751" s="7">
        <f ca="1">+spotify_data[[#This Row],[Antigüedad Album Dias]]/60</f>
        <v>355.25</v>
      </c>
      <c r="U4751" s="8">
        <f ca="1">spotify_data[[#This Row],[Antigüedad Album Meses]]/12</f>
        <v>29.604166666666668</v>
      </c>
      <c r="V4751">
        <v>8</v>
      </c>
      <c r="W4751" s="1" t="s">
        <v>20</v>
      </c>
      <c r="X4751" s="1" t="str">
        <f>+IF(spotify_data[[#This Row],[album_type]]="album","Album",IF(spotify_data[[#This Row],[album_type]]="single","Single","Compilation"))</f>
        <v>Album</v>
      </c>
      <c r="Y4751">
        <v>305</v>
      </c>
    </row>
    <row r="4752" spans="1:25" x14ac:dyDescent="0.3">
      <c r="A4752" s="1" t="s">
        <v>24574</v>
      </c>
      <c r="B4752" s="1"/>
      <c r="C4752" s="1" t="s">
        <v>24575</v>
      </c>
      <c r="D4752">
        <v>14</v>
      </c>
      <c r="E4752">
        <v>55</v>
      </c>
      <c r="F4752" s="10">
        <f>spotify_data[[#This Row],[track_popularity]]/100</f>
        <v>0.55000000000000004</v>
      </c>
      <c r="G4752" s="9" t="b">
        <v>0</v>
      </c>
      <c r="H4752" s="1">
        <f>+IF(spotify_data[[#This Row],[explicit]]=FALSE,0,1)</f>
        <v>0</v>
      </c>
      <c r="I4752" s="1" t="s">
        <v>22722</v>
      </c>
      <c r="J4752" s="7">
        <f>MATCH(spotify_data[[#This Row],[artist_name]],spotify_data[artist_name],0)</f>
        <v>482</v>
      </c>
      <c r="K4752">
        <v>82</v>
      </c>
      <c r="L4752" s="10">
        <f>spotify_data[[#This Row],[artist_popularity]]/100</f>
        <v>0.82</v>
      </c>
      <c r="M4752">
        <v>30721676</v>
      </c>
      <c r="N4752" s="1" t="s">
        <v>22723</v>
      </c>
      <c r="O4752" s="1" t="s">
        <v>24576</v>
      </c>
      <c r="P4752" s="1">
        <f>MATCH(spotify_data[[#This Row],[album_id]],spotify_data[album_id],0)</f>
        <v>4751</v>
      </c>
      <c r="Q4752" s="1" t="s">
        <v>24577</v>
      </c>
      <c r="R4752" s="2">
        <v>24324</v>
      </c>
      <c r="S4752" s="7">
        <f ca="1">+TODAY()-spotify_data[[#This Row],[Fecha lanzamiento Album]]</f>
        <v>21707</v>
      </c>
      <c r="T4752" s="7">
        <f ca="1">+spotify_data[[#This Row],[Antigüedad Album Dias]]/60</f>
        <v>361.78333333333336</v>
      </c>
      <c r="U4752" s="8">
        <f ca="1">spotify_data[[#This Row],[Antigüedad Album Meses]]/12</f>
        <v>30.148611111111112</v>
      </c>
      <c r="V4752">
        <v>14</v>
      </c>
      <c r="W4752" s="1" t="s">
        <v>20</v>
      </c>
      <c r="X4752" s="1" t="str">
        <f>+IF(spotify_data[[#This Row],[album_type]]="album","Album",IF(spotify_data[[#This Row],[album_type]]="single","Single","Compilation"))</f>
        <v>Album</v>
      </c>
      <c r="Y4752">
        <v>299</v>
      </c>
    </row>
    <row r="4753" spans="1:25" x14ac:dyDescent="0.3">
      <c r="A4753" s="1" t="s">
        <v>24659</v>
      </c>
      <c r="B4753" s="1"/>
      <c r="C4753" s="1" t="s">
        <v>24660</v>
      </c>
      <c r="D4753">
        <v>2</v>
      </c>
      <c r="E4753">
        <v>55</v>
      </c>
      <c r="F4753" s="10">
        <f>spotify_data[[#This Row],[track_popularity]]/100</f>
        <v>0.55000000000000004</v>
      </c>
      <c r="G4753" s="9" t="b">
        <v>0</v>
      </c>
      <c r="H4753" s="1">
        <f>+IF(spotify_data[[#This Row],[explicit]]=FALSE,0,1)</f>
        <v>0</v>
      </c>
      <c r="I4753" s="1" t="s">
        <v>24661</v>
      </c>
      <c r="J4753" s="7">
        <f>MATCH(spotify_data[[#This Row],[artist_name]],spotify_data[artist_name],0)</f>
        <v>4752</v>
      </c>
      <c r="K4753">
        <v>44</v>
      </c>
      <c r="L4753" s="10">
        <f>spotify_data[[#This Row],[artist_popularity]]/100</f>
        <v>0.44</v>
      </c>
      <c r="M4753">
        <v>333376</v>
      </c>
      <c r="N4753" s="1" t="s">
        <v>24662</v>
      </c>
      <c r="O4753" s="1" t="s">
        <v>24663</v>
      </c>
      <c r="P4753" s="1">
        <f>MATCH(spotify_data[[#This Row],[album_id]],spotify_data[album_id],0)</f>
        <v>4752</v>
      </c>
      <c r="Q4753" s="1" t="s">
        <v>24661</v>
      </c>
      <c r="R4753" s="2">
        <v>21186</v>
      </c>
      <c r="S4753" s="7">
        <f ca="1">+TODAY()-spotify_data[[#This Row],[Fecha lanzamiento Album]]</f>
        <v>24845</v>
      </c>
      <c r="T4753" s="7">
        <f ca="1">+spotify_data[[#This Row],[Antigüedad Album Dias]]/60</f>
        <v>414.08333333333331</v>
      </c>
      <c r="U4753" s="8">
        <f ca="1">spotify_data[[#This Row],[Antigüedad Album Meses]]/12</f>
        <v>34.506944444444443</v>
      </c>
      <c r="V4753">
        <v>12</v>
      </c>
      <c r="W4753" s="1" t="s">
        <v>20</v>
      </c>
      <c r="X4753" s="1" t="str">
        <f>+IF(spotify_data[[#This Row],[album_type]]="album","Album",IF(spotify_data[[#This Row],[album_type]]="single","Single","Compilation"))</f>
        <v>Album</v>
      </c>
      <c r="Y4753">
        <v>274</v>
      </c>
    </row>
    <row r="4754" spans="1:25" x14ac:dyDescent="0.3">
      <c r="A4754" s="1" t="s">
        <v>434</v>
      </c>
      <c r="B4754" s="1">
        <v>921</v>
      </c>
      <c r="C4754" s="1" t="s">
        <v>435</v>
      </c>
      <c r="D4754">
        <v>1</v>
      </c>
      <c r="E4754">
        <v>54</v>
      </c>
      <c r="F4754" s="10">
        <f>spotify_data[[#This Row],[track_popularity]]/100</f>
        <v>0.54</v>
      </c>
      <c r="G4754" s="9" t="b">
        <v>0</v>
      </c>
      <c r="H4754" s="1">
        <f>+IF(spotify_data[[#This Row],[explicit]]=FALSE,0,1)</f>
        <v>0</v>
      </c>
      <c r="I4754" s="1" t="s">
        <v>436</v>
      </c>
      <c r="J4754" s="7">
        <f>MATCH(spotify_data[[#This Row],[artist_name]],spotify_data[artist_name],0)</f>
        <v>4753</v>
      </c>
      <c r="K4754">
        <v>69</v>
      </c>
      <c r="L4754" s="10">
        <f>spotify_data[[#This Row],[artist_popularity]]/100</f>
        <v>0.69</v>
      </c>
      <c r="M4754">
        <v>6204568</v>
      </c>
      <c r="N4754" s="1" t="s">
        <v>437</v>
      </c>
      <c r="O4754" s="1" t="s">
        <v>438</v>
      </c>
      <c r="P4754" s="1">
        <f>MATCH(spotify_data[[#This Row],[album_id]],spotify_data[album_id],0)</f>
        <v>4753</v>
      </c>
      <c r="Q4754" s="1" t="s">
        <v>435</v>
      </c>
      <c r="R4754" s="2">
        <v>45932</v>
      </c>
      <c r="S4754" s="7">
        <f ca="1">+TODAY()-spotify_data[[#This Row],[Fecha lanzamiento Album]]</f>
        <v>99</v>
      </c>
      <c r="T4754" s="7">
        <f ca="1">+spotify_data[[#This Row],[Antigüedad Album Dias]]/60</f>
        <v>1.65</v>
      </c>
      <c r="U4754" s="8">
        <f ca="1">spotify_data[[#This Row],[Antigüedad Album Meses]]/12</f>
        <v>0.13749999999999998</v>
      </c>
      <c r="V4754">
        <v>1</v>
      </c>
      <c r="W4754" s="1" t="s">
        <v>21</v>
      </c>
      <c r="X4754" s="1" t="str">
        <f>+IF(spotify_data[[#This Row],[album_type]]="album","Album",IF(spotify_data[[#This Row],[album_type]]="single","Single","Compilation"))</f>
        <v>Single</v>
      </c>
      <c r="Y4754">
        <v>251</v>
      </c>
    </row>
    <row r="4755" spans="1:25" x14ac:dyDescent="0.3">
      <c r="A4755" s="1" t="s">
        <v>735</v>
      </c>
      <c r="B4755" s="1">
        <v>5697</v>
      </c>
      <c r="C4755" s="1" t="s">
        <v>736</v>
      </c>
      <c r="D4755">
        <v>1</v>
      </c>
      <c r="E4755">
        <v>54</v>
      </c>
      <c r="F4755" s="10">
        <f>spotify_data[[#This Row],[track_popularity]]/100</f>
        <v>0.54</v>
      </c>
      <c r="G4755" s="9" t="b">
        <v>0</v>
      </c>
      <c r="H4755" s="1">
        <f>+IF(spotify_data[[#This Row],[explicit]]=FALSE,0,1)</f>
        <v>0</v>
      </c>
      <c r="I4755" s="1" t="s">
        <v>737</v>
      </c>
      <c r="J4755" s="7">
        <f>MATCH(spotify_data[[#This Row],[artist_name]],spotify_data[artist_name],0)</f>
        <v>4754</v>
      </c>
      <c r="K4755">
        <v>50</v>
      </c>
      <c r="L4755" s="10">
        <f>spotify_data[[#This Row],[artist_popularity]]/100</f>
        <v>0.5</v>
      </c>
      <c r="M4755">
        <v>3963</v>
      </c>
      <c r="N4755" s="1" t="s">
        <v>23</v>
      </c>
      <c r="O4755" s="1" t="s">
        <v>738</v>
      </c>
      <c r="P4755" s="1">
        <f>MATCH(spotify_data[[#This Row],[album_id]],spotify_data[album_id],0)</f>
        <v>4754</v>
      </c>
      <c r="Q4755" s="1" t="s">
        <v>736</v>
      </c>
      <c r="R4755" s="2">
        <v>45918</v>
      </c>
      <c r="S4755" s="7">
        <f ca="1">+TODAY()-spotify_data[[#This Row],[Fecha lanzamiento Album]]</f>
        <v>113</v>
      </c>
      <c r="T4755" s="7">
        <f ca="1">+spotify_data[[#This Row],[Antigüedad Album Dias]]/60</f>
        <v>1.8833333333333333</v>
      </c>
      <c r="U4755" s="8">
        <f ca="1">spotify_data[[#This Row],[Antigüedad Album Meses]]/12</f>
        <v>0.15694444444444444</v>
      </c>
      <c r="V4755">
        <v>1</v>
      </c>
      <c r="W4755" s="1" t="s">
        <v>21</v>
      </c>
      <c r="X4755" s="1" t="str">
        <f>+IF(spotify_data[[#This Row],[album_type]]="album","Album",IF(spotify_data[[#This Row],[album_type]]="single","Single","Compilation"))</f>
        <v>Single</v>
      </c>
      <c r="Y4755">
        <v>225</v>
      </c>
    </row>
    <row r="4756" spans="1:25" x14ac:dyDescent="0.3">
      <c r="A4756" s="1" t="s">
        <v>848</v>
      </c>
      <c r="B4756" s="1">
        <v>3938</v>
      </c>
      <c r="C4756" s="1" t="s">
        <v>849</v>
      </c>
      <c r="D4756">
        <v>1</v>
      </c>
      <c r="E4756">
        <v>54</v>
      </c>
      <c r="F4756" s="10">
        <f>spotify_data[[#This Row],[track_popularity]]/100</f>
        <v>0.54</v>
      </c>
      <c r="G4756" s="9" t="b">
        <v>0</v>
      </c>
      <c r="H4756" s="1">
        <f>+IF(spotify_data[[#This Row],[explicit]]=FALSE,0,1)</f>
        <v>0</v>
      </c>
      <c r="I4756" s="1" t="s">
        <v>850</v>
      </c>
      <c r="J4756" s="7">
        <f>MATCH(spotify_data[[#This Row],[artist_name]],spotify_data[artist_name],0)</f>
        <v>4755</v>
      </c>
      <c r="K4756">
        <v>45</v>
      </c>
      <c r="L4756" s="10">
        <f>spotify_data[[#This Row],[artist_popularity]]/100</f>
        <v>0.45</v>
      </c>
      <c r="M4756">
        <v>2752</v>
      </c>
      <c r="N4756" s="1" t="s">
        <v>23</v>
      </c>
      <c r="O4756" s="1" t="s">
        <v>851</v>
      </c>
      <c r="P4756" s="1">
        <f>MATCH(spotify_data[[#This Row],[album_id]],spotify_data[album_id],0)</f>
        <v>4755</v>
      </c>
      <c r="Q4756" s="1" t="s">
        <v>849</v>
      </c>
      <c r="R4756" s="2">
        <v>45911</v>
      </c>
      <c r="S4756" s="7">
        <f ca="1">+TODAY()-spotify_data[[#This Row],[Fecha lanzamiento Album]]</f>
        <v>120</v>
      </c>
      <c r="T4756" s="7">
        <f ca="1">+spotify_data[[#This Row],[Antigüedad Album Dias]]/60</f>
        <v>2</v>
      </c>
      <c r="U4756" s="8">
        <f ca="1">spotify_data[[#This Row],[Antigüedad Album Meses]]/12</f>
        <v>0.16666666666666666</v>
      </c>
      <c r="V4756">
        <v>1</v>
      </c>
      <c r="W4756" s="1" t="s">
        <v>21</v>
      </c>
      <c r="X4756" s="1" t="str">
        <f>+IF(spotify_data[[#This Row],[album_type]]="album","Album",IF(spotify_data[[#This Row],[album_type]]="single","Single","Compilation"))</f>
        <v>Single</v>
      </c>
      <c r="Y4756">
        <v>205</v>
      </c>
    </row>
    <row r="4757" spans="1:25" x14ac:dyDescent="0.3">
      <c r="A4757" s="1" t="s">
        <v>868</v>
      </c>
      <c r="B4757" s="1">
        <v>475</v>
      </c>
      <c r="C4757" s="1" t="s">
        <v>869</v>
      </c>
      <c r="D4757">
        <v>1</v>
      </c>
      <c r="E4757">
        <v>54</v>
      </c>
      <c r="F4757" s="10">
        <f>spotify_data[[#This Row],[track_popularity]]/100</f>
        <v>0.54</v>
      </c>
      <c r="G4757" s="9" t="b">
        <v>1</v>
      </c>
      <c r="H4757" s="1">
        <f>+IF(spotify_data[[#This Row],[explicit]]=FALSE,0,1)</f>
        <v>1</v>
      </c>
      <c r="I4757" s="1" t="s">
        <v>870</v>
      </c>
      <c r="J4757" s="7">
        <f>MATCH(spotify_data[[#This Row],[artist_name]],spotify_data[artist_name],0)</f>
        <v>4756</v>
      </c>
      <c r="K4757">
        <v>39</v>
      </c>
      <c r="L4757" s="10">
        <f>spotify_data[[#This Row],[artist_popularity]]/100</f>
        <v>0.39</v>
      </c>
      <c r="M4757">
        <v>9729</v>
      </c>
      <c r="N4757" s="1" t="s">
        <v>23</v>
      </c>
      <c r="O4757" s="1" t="s">
        <v>871</v>
      </c>
      <c r="P4757" s="1">
        <f>MATCH(spotify_data[[#This Row],[album_id]],spotify_data[album_id],0)</f>
        <v>4756</v>
      </c>
      <c r="Q4757" s="1" t="s">
        <v>869</v>
      </c>
      <c r="R4757" s="2">
        <v>45905</v>
      </c>
      <c r="S4757" s="7">
        <f ca="1">+TODAY()-spotify_data[[#This Row],[Fecha lanzamiento Album]]</f>
        <v>126</v>
      </c>
      <c r="T4757" s="7">
        <f ca="1">+spotify_data[[#This Row],[Antigüedad Album Dias]]/60</f>
        <v>2.1</v>
      </c>
      <c r="U4757" s="8">
        <f ca="1">spotify_data[[#This Row],[Antigüedad Album Meses]]/12</f>
        <v>0.17500000000000002</v>
      </c>
      <c r="V4757">
        <v>1</v>
      </c>
      <c r="W4757" s="1" t="s">
        <v>21</v>
      </c>
      <c r="X4757" s="1" t="str">
        <f>+IF(spotify_data[[#This Row],[album_type]]="album","Album",IF(spotify_data[[#This Row],[album_type]]="single","Single","Compilation"))</f>
        <v>Single</v>
      </c>
      <c r="Y4757">
        <v>278</v>
      </c>
    </row>
    <row r="4758" spans="1:25" x14ac:dyDescent="0.3">
      <c r="A4758" s="1" t="s">
        <v>1003</v>
      </c>
      <c r="B4758" s="1">
        <v>4756</v>
      </c>
      <c r="C4758" s="1" t="s">
        <v>1004</v>
      </c>
      <c r="D4758">
        <v>4</v>
      </c>
      <c r="E4758">
        <v>54</v>
      </c>
      <c r="F4758" s="10">
        <f>spotify_data[[#This Row],[track_popularity]]/100</f>
        <v>0.54</v>
      </c>
      <c r="G4758" s="9" t="b">
        <v>0</v>
      </c>
      <c r="H4758" s="1">
        <f>+IF(spotify_data[[#This Row],[explicit]]=FALSE,0,1)</f>
        <v>0</v>
      </c>
      <c r="I4758" s="1" t="s">
        <v>987</v>
      </c>
      <c r="J4758" s="7">
        <f>MATCH(spotify_data[[#This Row],[artist_name]],spotify_data[artist_name],0)</f>
        <v>4340</v>
      </c>
      <c r="K4758">
        <v>61</v>
      </c>
      <c r="L4758" s="10">
        <f>spotify_data[[#This Row],[artist_popularity]]/100</f>
        <v>0.61</v>
      </c>
      <c r="M4758">
        <v>7433128</v>
      </c>
      <c r="N4758" s="1" t="s">
        <v>988</v>
      </c>
      <c r="O4758" s="1" t="s">
        <v>989</v>
      </c>
      <c r="P4758" s="1">
        <f>MATCH(spotify_data[[#This Row],[album_id]],spotify_data[album_id],0)</f>
        <v>4340</v>
      </c>
      <c r="Q4758" s="1" t="s">
        <v>990</v>
      </c>
      <c r="R4758" s="2">
        <v>45898</v>
      </c>
      <c r="S4758" s="7">
        <f ca="1">+TODAY()-spotify_data[[#This Row],[Fecha lanzamiento Album]]</f>
        <v>133</v>
      </c>
      <c r="T4758" s="7">
        <f ca="1">+spotify_data[[#This Row],[Antigüedad Album Dias]]/60</f>
        <v>2.2166666666666668</v>
      </c>
      <c r="U4758" s="8">
        <f ca="1">spotify_data[[#This Row],[Antigüedad Album Meses]]/12</f>
        <v>0.18472222222222223</v>
      </c>
      <c r="V4758">
        <v>12</v>
      </c>
      <c r="W4758" s="1" t="s">
        <v>20</v>
      </c>
      <c r="X4758" s="1" t="str">
        <f>+IF(spotify_data[[#This Row],[album_type]]="album","Album",IF(spotify_data[[#This Row],[album_type]]="single","Single","Compilation"))</f>
        <v>Album</v>
      </c>
      <c r="Y4758">
        <v>326</v>
      </c>
    </row>
    <row r="4759" spans="1:25" x14ac:dyDescent="0.3">
      <c r="A4759" s="1" t="s">
        <v>1576</v>
      </c>
      <c r="B4759" s="1">
        <v>549</v>
      </c>
      <c r="C4759" s="1" t="s">
        <v>1577</v>
      </c>
      <c r="D4759">
        <v>2</v>
      </c>
      <c r="E4759">
        <v>54</v>
      </c>
      <c r="F4759" s="10">
        <f>spotify_data[[#This Row],[track_popularity]]/100</f>
        <v>0.54</v>
      </c>
      <c r="G4759" s="9" t="b">
        <v>1</v>
      </c>
      <c r="H4759" s="1">
        <f>+IF(spotify_data[[#This Row],[explicit]]=FALSE,0,1)</f>
        <v>1</v>
      </c>
      <c r="I4759" s="1" t="s">
        <v>1578</v>
      </c>
      <c r="J4759" s="7">
        <f>MATCH(spotify_data[[#This Row],[artist_name]],spotify_data[artist_name],0)</f>
        <v>4758</v>
      </c>
      <c r="K4759">
        <v>76</v>
      </c>
      <c r="L4759" s="10">
        <f>spotify_data[[#This Row],[artist_popularity]]/100</f>
        <v>0.76</v>
      </c>
      <c r="M4759">
        <v>9769257</v>
      </c>
      <c r="N4759" s="1" t="s">
        <v>273</v>
      </c>
      <c r="O4759" s="1" t="s">
        <v>1579</v>
      </c>
      <c r="P4759" s="1">
        <f>MATCH(spotify_data[[#This Row],[album_id]],spotify_data[album_id],0)</f>
        <v>4758</v>
      </c>
      <c r="Q4759" s="1" t="s">
        <v>1580</v>
      </c>
      <c r="R4759" s="2">
        <v>45835</v>
      </c>
      <c r="S4759" s="7">
        <f ca="1">+TODAY()-spotify_data[[#This Row],[Fecha lanzamiento Album]]</f>
        <v>196</v>
      </c>
      <c r="T4759" s="7">
        <f ca="1">+spotify_data[[#This Row],[Antigüedad Album Dias]]/60</f>
        <v>3.2666666666666666</v>
      </c>
      <c r="U4759" s="8">
        <f ca="1">spotify_data[[#This Row],[Antigüedad Album Meses]]/12</f>
        <v>0.2722222222222222</v>
      </c>
      <c r="V4759">
        <v>4</v>
      </c>
      <c r="W4759" s="1" t="s">
        <v>21</v>
      </c>
      <c r="X4759" s="1" t="str">
        <f>+IF(spotify_data[[#This Row],[album_type]]="album","Album",IF(spotify_data[[#This Row],[album_type]]="single","Single","Compilation"))</f>
        <v>Single</v>
      </c>
      <c r="Y4759">
        <v>3</v>
      </c>
    </row>
    <row r="4760" spans="1:25" x14ac:dyDescent="0.3">
      <c r="A4760" s="1" t="s">
        <v>1896</v>
      </c>
      <c r="B4760" s="1">
        <v>7517</v>
      </c>
      <c r="C4760" s="1" t="s">
        <v>1897</v>
      </c>
      <c r="D4760">
        <v>2</v>
      </c>
      <c r="E4760">
        <v>54</v>
      </c>
      <c r="F4760" s="10">
        <f>spotify_data[[#This Row],[track_popularity]]/100</f>
        <v>0.54</v>
      </c>
      <c r="G4760" s="9" t="b">
        <v>0</v>
      </c>
      <c r="H4760" s="1">
        <f>+IF(spotify_data[[#This Row],[explicit]]=FALSE,0,1)</f>
        <v>0</v>
      </c>
      <c r="I4760" s="1" t="s">
        <v>1898</v>
      </c>
      <c r="J4760" s="7">
        <f>MATCH(spotify_data[[#This Row],[artist_name]],spotify_data[artist_name],0)</f>
        <v>112</v>
      </c>
      <c r="K4760">
        <v>88</v>
      </c>
      <c r="L4760" s="10">
        <f>spotify_data[[#This Row],[artist_popularity]]/100</f>
        <v>0.88</v>
      </c>
      <c r="M4760">
        <v>13999205</v>
      </c>
      <c r="N4760" s="1" t="s">
        <v>395</v>
      </c>
      <c r="O4760" s="1" t="s">
        <v>1899</v>
      </c>
      <c r="P4760" s="1">
        <f>MATCH(spotify_data[[#This Row],[album_id]],spotify_data[album_id],0)</f>
        <v>4759</v>
      </c>
      <c r="Q4760" s="1" t="s">
        <v>1900</v>
      </c>
      <c r="R4760" s="2">
        <v>45793</v>
      </c>
      <c r="S4760" s="7">
        <f ca="1">+TODAY()-spotify_data[[#This Row],[Fecha lanzamiento Album]]</f>
        <v>238</v>
      </c>
      <c r="T4760" s="7">
        <f ca="1">+spotify_data[[#This Row],[Antigüedad Album Dias]]/60</f>
        <v>3.9666666666666668</v>
      </c>
      <c r="U4760" s="8">
        <f ca="1">spotify_data[[#This Row],[Antigüedad Album Meses]]/12</f>
        <v>0.33055555555555555</v>
      </c>
      <c r="V4760">
        <v>37</v>
      </c>
      <c r="W4760" s="1" t="s">
        <v>20</v>
      </c>
      <c r="X4760" s="1" t="str">
        <f>+IF(spotify_data[[#This Row],[album_type]]="album","Album",IF(spotify_data[[#This Row],[album_type]]="single","Single","Compilation"))</f>
        <v>Album</v>
      </c>
      <c r="Y4760">
        <v>341</v>
      </c>
    </row>
    <row r="4761" spans="1:25" x14ac:dyDescent="0.3">
      <c r="A4761" s="1" t="s">
        <v>2328</v>
      </c>
      <c r="B4761" s="1">
        <v>5891</v>
      </c>
      <c r="C4761" s="1" t="s">
        <v>2329</v>
      </c>
      <c r="D4761">
        <v>1</v>
      </c>
      <c r="E4761">
        <v>54</v>
      </c>
      <c r="F4761" s="10">
        <f>spotify_data[[#This Row],[track_popularity]]/100</f>
        <v>0.54</v>
      </c>
      <c r="G4761" s="9" t="b">
        <v>0</v>
      </c>
      <c r="H4761" s="1">
        <f>+IF(spotify_data[[#This Row],[explicit]]=FALSE,0,1)</f>
        <v>0</v>
      </c>
      <c r="I4761" s="1" t="s">
        <v>491</v>
      </c>
      <c r="J4761" s="7">
        <f>MATCH(spotify_data[[#This Row],[artist_name]],spotify_data[artist_name],0)</f>
        <v>4637</v>
      </c>
      <c r="K4761">
        <v>49</v>
      </c>
      <c r="L4761" s="10">
        <f>spotify_data[[#This Row],[artist_popularity]]/100</f>
        <v>0.49</v>
      </c>
      <c r="M4761">
        <v>1874</v>
      </c>
      <c r="N4761" s="1" t="s">
        <v>23</v>
      </c>
      <c r="O4761" s="1" t="s">
        <v>2313</v>
      </c>
      <c r="P4761" s="1">
        <f>MATCH(spotify_data[[#This Row],[album_id]],spotify_data[album_id],0)</f>
        <v>4637</v>
      </c>
      <c r="Q4761" s="1" t="s">
        <v>2314</v>
      </c>
      <c r="R4761" s="2">
        <v>45721</v>
      </c>
      <c r="S4761" s="7">
        <f ca="1">+TODAY()-spotify_data[[#This Row],[Fecha lanzamiento Album]]</f>
        <v>310</v>
      </c>
      <c r="T4761" s="7">
        <f ca="1">+spotify_data[[#This Row],[Antigüedad Album Dias]]/60</f>
        <v>5.166666666666667</v>
      </c>
      <c r="U4761" s="8">
        <f ca="1">spotify_data[[#This Row],[Antigüedad Album Meses]]/12</f>
        <v>0.43055555555555558</v>
      </c>
      <c r="V4761">
        <v>7</v>
      </c>
      <c r="W4761" s="1" t="s">
        <v>21</v>
      </c>
      <c r="X4761" s="1" t="str">
        <f>+IF(spotify_data[[#This Row],[album_type]]="album","Album",IF(spotify_data[[#This Row],[album_type]]="single","Single","Compilation"))</f>
        <v>Single</v>
      </c>
      <c r="Y4761">
        <v>225</v>
      </c>
    </row>
    <row r="4762" spans="1:25" x14ac:dyDescent="0.3">
      <c r="A4762" s="1" t="s">
        <v>2334</v>
      </c>
      <c r="B4762" s="1">
        <v>7947</v>
      </c>
      <c r="C4762" s="1" t="s">
        <v>2335</v>
      </c>
      <c r="D4762">
        <v>5</v>
      </c>
      <c r="E4762">
        <v>54</v>
      </c>
      <c r="F4762" s="10">
        <f>spotify_data[[#This Row],[track_popularity]]/100</f>
        <v>0.54</v>
      </c>
      <c r="G4762" s="9" t="b">
        <v>0</v>
      </c>
      <c r="H4762" s="1">
        <f>+IF(spotify_data[[#This Row],[explicit]]=FALSE,0,1)</f>
        <v>0</v>
      </c>
      <c r="I4762" s="1" t="s">
        <v>491</v>
      </c>
      <c r="J4762" s="7">
        <f>MATCH(spotify_data[[#This Row],[artist_name]],spotify_data[artist_name],0)</f>
        <v>4637</v>
      </c>
      <c r="K4762">
        <v>49</v>
      </c>
      <c r="L4762" s="10">
        <f>spotify_data[[#This Row],[artist_popularity]]/100</f>
        <v>0.49</v>
      </c>
      <c r="M4762">
        <v>1874</v>
      </c>
      <c r="N4762" s="1" t="s">
        <v>23</v>
      </c>
      <c r="O4762" s="1" t="s">
        <v>2313</v>
      </c>
      <c r="P4762" s="1">
        <f>MATCH(spotify_data[[#This Row],[album_id]],spotify_data[album_id],0)</f>
        <v>4637</v>
      </c>
      <c r="Q4762" s="1" t="s">
        <v>2314</v>
      </c>
      <c r="R4762" s="2">
        <v>45721</v>
      </c>
      <c r="S4762" s="7">
        <f ca="1">+TODAY()-spotify_data[[#This Row],[Fecha lanzamiento Album]]</f>
        <v>310</v>
      </c>
      <c r="T4762" s="7">
        <f ca="1">+spotify_data[[#This Row],[Antigüedad Album Dias]]/60</f>
        <v>5.166666666666667</v>
      </c>
      <c r="U4762" s="8">
        <f ca="1">spotify_data[[#This Row],[Antigüedad Album Meses]]/12</f>
        <v>0.43055555555555558</v>
      </c>
      <c r="V4762">
        <v>7</v>
      </c>
      <c r="W4762" s="1" t="s">
        <v>21</v>
      </c>
      <c r="X4762" s="1" t="str">
        <f>+IF(spotify_data[[#This Row],[album_type]]="album","Album",IF(spotify_data[[#This Row],[album_type]]="single","Single","Compilation"))</f>
        <v>Single</v>
      </c>
      <c r="Y4762">
        <v>473</v>
      </c>
    </row>
    <row r="4763" spans="1:25" x14ac:dyDescent="0.3">
      <c r="A4763" s="1" t="s">
        <v>2345</v>
      </c>
      <c r="B4763" s="1">
        <v>4335</v>
      </c>
      <c r="C4763" s="1" t="s">
        <v>2346</v>
      </c>
      <c r="D4763">
        <v>1</v>
      </c>
      <c r="E4763">
        <v>54</v>
      </c>
      <c r="F4763" s="10">
        <f>spotify_data[[#This Row],[track_popularity]]/100</f>
        <v>0.54</v>
      </c>
      <c r="G4763" s="9" t="b">
        <v>0</v>
      </c>
      <c r="H4763" s="1">
        <f>+IF(spotify_data[[#This Row],[explicit]]=FALSE,0,1)</f>
        <v>0</v>
      </c>
      <c r="I4763" s="1" t="s">
        <v>121</v>
      </c>
      <c r="J4763" s="7">
        <f>MATCH(spotify_data[[#This Row],[artist_name]],spotify_data[artist_name],0)</f>
        <v>4633</v>
      </c>
      <c r="K4763">
        <v>45</v>
      </c>
      <c r="L4763" s="10">
        <f>spotify_data[[#This Row],[artist_popularity]]/100</f>
        <v>0.45</v>
      </c>
      <c r="M4763">
        <v>27568</v>
      </c>
      <c r="N4763" s="1" t="s">
        <v>23</v>
      </c>
      <c r="O4763" s="1" t="s">
        <v>2347</v>
      </c>
      <c r="P4763" s="1">
        <f>MATCH(spotify_data[[#This Row],[album_id]],spotify_data[album_id],0)</f>
        <v>4762</v>
      </c>
      <c r="Q4763" s="1" t="s">
        <v>2346</v>
      </c>
      <c r="R4763" s="2">
        <v>45714</v>
      </c>
      <c r="S4763" s="7">
        <f ca="1">+TODAY()-spotify_data[[#This Row],[Fecha lanzamiento Album]]</f>
        <v>317</v>
      </c>
      <c r="T4763" s="7">
        <f ca="1">+spotify_data[[#This Row],[Antigüedad Album Dias]]/60</f>
        <v>5.2833333333333332</v>
      </c>
      <c r="U4763" s="8">
        <f ca="1">spotify_data[[#This Row],[Antigüedad Album Meses]]/12</f>
        <v>0.44027777777777777</v>
      </c>
      <c r="V4763">
        <v>1</v>
      </c>
      <c r="W4763" s="1" t="s">
        <v>21</v>
      </c>
      <c r="X4763" s="1" t="str">
        <f>+IF(spotify_data[[#This Row],[album_type]]="album","Album",IF(spotify_data[[#This Row],[album_type]]="single","Single","Compilation"))</f>
        <v>Single</v>
      </c>
      <c r="Y4763">
        <v>261</v>
      </c>
    </row>
    <row r="4764" spans="1:25" x14ac:dyDescent="0.3">
      <c r="A4764" s="1" t="s">
        <v>2516</v>
      </c>
      <c r="B4764" s="1">
        <v>7214</v>
      </c>
      <c r="C4764" s="1" t="s">
        <v>2517</v>
      </c>
      <c r="D4764">
        <v>1</v>
      </c>
      <c r="E4764">
        <v>54</v>
      </c>
      <c r="F4764" s="10">
        <f>spotify_data[[#This Row],[track_popularity]]/100</f>
        <v>0.54</v>
      </c>
      <c r="G4764" s="9" t="b">
        <v>1</v>
      </c>
      <c r="H4764" s="1">
        <f>+IF(spotify_data[[#This Row],[explicit]]=FALSE,0,1)</f>
        <v>1</v>
      </c>
      <c r="I4764" s="1" t="s">
        <v>171</v>
      </c>
      <c r="J4764" s="7">
        <f>MATCH(spotify_data[[#This Row],[artist_name]],spotify_data[artist_name],0)</f>
        <v>1829</v>
      </c>
      <c r="K4764">
        <v>73</v>
      </c>
      <c r="L4764" s="10">
        <f>spotify_data[[#This Row],[artist_popularity]]/100</f>
        <v>0.73</v>
      </c>
      <c r="M4764">
        <v>1205664</v>
      </c>
      <c r="N4764" s="1" t="s">
        <v>23</v>
      </c>
      <c r="O4764" s="1" t="s">
        <v>2518</v>
      </c>
      <c r="P4764" s="1">
        <f>MATCH(spotify_data[[#This Row],[album_id]],spotify_data[album_id],0)</f>
        <v>4763</v>
      </c>
      <c r="Q4764" s="1" t="s">
        <v>2517</v>
      </c>
      <c r="R4764" s="2">
        <v>45681</v>
      </c>
      <c r="S4764" s="7">
        <f ca="1">+TODAY()-spotify_data[[#This Row],[Fecha lanzamiento Album]]</f>
        <v>350</v>
      </c>
      <c r="T4764" s="7">
        <f ca="1">+spotify_data[[#This Row],[Antigüedad Album Dias]]/60</f>
        <v>5.833333333333333</v>
      </c>
      <c r="U4764" s="8">
        <f ca="1">spotify_data[[#This Row],[Antigüedad Album Meses]]/12</f>
        <v>0.4861111111111111</v>
      </c>
      <c r="V4764">
        <v>3</v>
      </c>
      <c r="W4764" s="1" t="s">
        <v>21</v>
      </c>
      <c r="X4764" s="1" t="str">
        <f>+IF(spotify_data[[#This Row],[album_type]]="album","Album",IF(spotify_data[[#This Row],[album_type]]="single","Single","Compilation"))</f>
        <v>Single</v>
      </c>
      <c r="Y4764">
        <v>399</v>
      </c>
    </row>
    <row r="4765" spans="1:25" x14ac:dyDescent="0.3">
      <c r="A4765" s="1" t="s">
        <v>2524</v>
      </c>
      <c r="B4765" s="1">
        <v>7201</v>
      </c>
      <c r="C4765" s="1" t="s">
        <v>2525</v>
      </c>
      <c r="D4765">
        <v>9</v>
      </c>
      <c r="E4765">
        <v>54</v>
      </c>
      <c r="F4765" s="10">
        <f>spotify_data[[#This Row],[track_popularity]]/100</f>
        <v>0.54</v>
      </c>
      <c r="G4765" s="9" t="b">
        <v>0</v>
      </c>
      <c r="H4765" s="1">
        <f>+IF(spotify_data[[#This Row],[explicit]]=FALSE,0,1)</f>
        <v>0</v>
      </c>
      <c r="I4765" s="1" t="s">
        <v>1455</v>
      </c>
      <c r="J4765" s="7">
        <f>MATCH(spotify_data[[#This Row],[artist_name]],spotify_data[artist_name],0)</f>
        <v>4341</v>
      </c>
      <c r="K4765">
        <v>64</v>
      </c>
      <c r="L4765" s="10">
        <f>spotify_data[[#This Row],[artist_popularity]]/100</f>
        <v>0.64</v>
      </c>
      <c r="M4765">
        <v>1442113</v>
      </c>
      <c r="N4765" s="1" t="s">
        <v>1456</v>
      </c>
      <c r="O4765" s="1" t="s">
        <v>2526</v>
      </c>
      <c r="P4765" s="1">
        <f>MATCH(spotify_data[[#This Row],[album_id]],spotify_data[album_id],0)</f>
        <v>4764</v>
      </c>
      <c r="Q4765" s="1" t="s">
        <v>2527</v>
      </c>
      <c r="R4765" s="2">
        <v>45681</v>
      </c>
      <c r="S4765" s="7">
        <f ca="1">+TODAY()-spotify_data[[#This Row],[Fecha lanzamiento Album]]</f>
        <v>350</v>
      </c>
      <c r="T4765" s="7">
        <f ca="1">+spotify_data[[#This Row],[Antigüedad Album Dias]]/60</f>
        <v>5.833333333333333</v>
      </c>
      <c r="U4765" s="8">
        <f ca="1">spotify_data[[#This Row],[Antigüedad Album Meses]]/12</f>
        <v>0.4861111111111111</v>
      </c>
      <c r="V4765">
        <v>11</v>
      </c>
      <c r="W4765" s="1" t="s">
        <v>20</v>
      </c>
      <c r="X4765" s="1" t="str">
        <f>+IF(spotify_data[[#This Row],[album_type]]="album","Album",IF(spotify_data[[#This Row],[album_type]]="single","Single","Compilation"))</f>
        <v>Album</v>
      </c>
      <c r="Y4765">
        <v>472</v>
      </c>
    </row>
    <row r="4766" spans="1:25" x14ac:dyDescent="0.3">
      <c r="A4766" s="1" t="s">
        <v>2547</v>
      </c>
      <c r="B4766" s="1">
        <v>1774</v>
      </c>
      <c r="C4766" s="1" t="s">
        <v>2548</v>
      </c>
      <c r="D4766">
        <v>1</v>
      </c>
      <c r="E4766">
        <v>54</v>
      </c>
      <c r="F4766" s="10">
        <f>spotify_data[[#This Row],[track_popularity]]/100</f>
        <v>0.54</v>
      </c>
      <c r="G4766" s="9" t="b">
        <v>0</v>
      </c>
      <c r="H4766" s="1">
        <f>+IF(spotify_data[[#This Row],[explicit]]=FALSE,0,1)</f>
        <v>0</v>
      </c>
      <c r="I4766" s="1" t="s">
        <v>758</v>
      </c>
      <c r="J4766" s="7">
        <f>MATCH(spotify_data[[#This Row],[artist_name]],spotify_data[artist_name],0)</f>
        <v>3104</v>
      </c>
      <c r="K4766">
        <v>53</v>
      </c>
      <c r="L4766" s="10">
        <f>spotify_data[[#This Row],[artist_popularity]]/100</f>
        <v>0.53</v>
      </c>
      <c r="M4766">
        <v>19010</v>
      </c>
      <c r="N4766" s="1" t="s">
        <v>27</v>
      </c>
      <c r="O4766" s="1" t="s">
        <v>2549</v>
      </c>
      <c r="P4766" s="1">
        <f>MATCH(spotify_data[[#This Row],[album_id]],spotify_data[album_id],0)</f>
        <v>4765</v>
      </c>
      <c r="Q4766" s="1" t="s">
        <v>2548</v>
      </c>
      <c r="R4766" s="2">
        <v>45674</v>
      </c>
      <c r="S4766" s="7">
        <f ca="1">+TODAY()-spotify_data[[#This Row],[Fecha lanzamiento Album]]</f>
        <v>357</v>
      </c>
      <c r="T4766" s="7">
        <f ca="1">+spotify_data[[#This Row],[Antigüedad Album Dias]]/60</f>
        <v>5.95</v>
      </c>
      <c r="U4766" s="8">
        <f ca="1">spotify_data[[#This Row],[Antigüedad Album Meses]]/12</f>
        <v>0.49583333333333335</v>
      </c>
      <c r="V4766">
        <v>3</v>
      </c>
      <c r="W4766" s="1" t="s">
        <v>21</v>
      </c>
      <c r="X4766" s="1" t="str">
        <f>+IF(spotify_data[[#This Row],[album_type]]="album","Album",IF(spotify_data[[#This Row],[album_type]]="single","Single","Compilation"))</f>
        <v>Single</v>
      </c>
      <c r="Y4766">
        <v>268</v>
      </c>
    </row>
    <row r="4767" spans="1:25" x14ac:dyDescent="0.3">
      <c r="A4767" s="1" t="s">
        <v>2571</v>
      </c>
      <c r="B4767" s="1">
        <v>5457</v>
      </c>
      <c r="C4767" s="1" t="s">
        <v>2572</v>
      </c>
      <c r="D4767">
        <v>1</v>
      </c>
      <c r="E4767">
        <v>54</v>
      </c>
      <c r="F4767" s="10">
        <f>spotify_data[[#This Row],[track_popularity]]/100</f>
        <v>0.54</v>
      </c>
      <c r="G4767" s="9" t="b">
        <v>0</v>
      </c>
      <c r="H4767" s="1">
        <f>+IF(spotify_data[[#This Row],[explicit]]=FALSE,0,1)</f>
        <v>0</v>
      </c>
      <c r="I4767" s="1" t="s">
        <v>1056</v>
      </c>
      <c r="J4767" s="7">
        <f>MATCH(spotify_data[[#This Row],[artist_name]],spotify_data[artist_name],0)</f>
        <v>3630</v>
      </c>
      <c r="K4767">
        <v>55</v>
      </c>
      <c r="L4767" s="10">
        <f>spotify_data[[#This Row],[artist_popularity]]/100</f>
        <v>0.55000000000000004</v>
      </c>
      <c r="M4767">
        <v>68465</v>
      </c>
      <c r="N4767" s="1" t="s">
        <v>27</v>
      </c>
      <c r="O4767" s="1" t="s">
        <v>2573</v>
      </c>
      <c r="P4767" s="1">
        <f>MATCH(spotify_data[[#This Row],[album_id]],spotify_data[album_id],0)</f>
        <v>4766</v>
      </c>
      <c r="Q4767" s="1" t="s">
        <v>2572</v>
      </c>
      <c r="R4767" s="2">
        <v>45673</v>
      </c>
      <c r="S4767" s="7">
        <f ca="1">+TODAY()-spotify_data[[#This Row],[Fecha lanzamiento Album]]</f>
        <v>358</v>
      </c>
      <c r="T4767" s="7">
        <f ca="1">+spotify_data[[#This Row],[Antigüedad Album Dias]]/60</f>
        <v>5.9666666666666668</v>
      </c>
      <c r="U4767" s="8">
        <f ca="1">spotify_data[[#This Row],[Antigüedad Album Meses]]/12</f>
        <v>0.49722222222222223</v>
      </c>
      <c r="V4767">
        <v>1</v>
      </c>
      <c r="W4767" s="1" t="s">
        <v>21</v>
      </c>
      <c r="X4767" s="1" t="str">
        <f>+IF(spotify_data[[#This Row],[album_type]]="album","Album",IF(spotify_data[[#This Row],[album_type]]="single","Single","Compilation"))</f>
        <v>Single</v>
      </c>
      <c r="Y4767">
        <v>378</v>
      </c>
    </row>
    <row r="4768" spans="1:25" x14ac:dyDescent="0.3">
      <c r="A4768" s="1" t="s">
        <v>2665</v>
      </c>
      <c r="B4768" s="1">
        <v>4375</v>
      </c>
      <c r="C4768" s="1" t="s">
        <v>2666</v>
      </c>
      <c r="D4768">
        <v>1</v>
      </c>
      <c r="E4768">
        <v>54</v>
      </c>
      <c r="F4768" s="10">
        <f>spotify_data[[#This Row],[track_popularity]]/100</f>
        <v>0.54</v>
      </c>
      <c r="G4768" s="9" t="b">
        <v>0</v>
      </c>
      <c r="H4768" s="1">
        <f>+IF(spotify_data[[#This Row],[explicit]]=FALSE,0,1)</f>
        <v>0</v>
      </c>
      <c r="I4768" s="1" t="s">
        <v>672</v>
      </c>
      <c r="J4768" s="7">
        <f>MATCH(spotify_data[[#This Row],[artist_name]],spotify_data[artist_name],0)</f>
        <v>4767</v>
      </c>
      <c r="K4768">
        <v>52</v>
      </c>
      <c r="L4768" s="10">
        <f>spotify_data[[#This Row],[artist_popularity]]/100</f>
        <v>0.52</v>
      </c>
      <c r="M4768">
        <v>21748</v>
      </c>
      <c r="N4768" s="1" t="s">
        <v>27</v>
      </c>
      <c r="O4768" s="1" t="s">
        <v>2667</v>
      </c>
      <c r="P4768" s="1">
        <f>MATCH(spotify_data[[#This Row],[album_id]],spotify_data[album_id],0)</f>
        <v>4767</v>
      </c>
      <c r="Q4768" s="1" t="s">
        <v>2666</v>
      </c>
      <c r="R4768" s="2">
        <v>45644</v>
      </c>
      <c r="S4768" s="7">
        <f ca="1">+TODAY()-spotify_data[[#This Row],[Fecha lanzamiento Album]]</f>
        <v>387</v>
      </c>
      <c r="T4768" s="7">
        <f ca="1">+spotify_data[[#This Row],[Antigüedad Album Dias]]/60</f>
        <v>6.45</v>
      </c>
      <c r="U4768" s="8">
        <f ca="1">spotify_data[[#This Row],[Antigüedad Album Meses]]/12</f>
        <v>0.53749999999999998</v>
      </c>
      <c r="V4768">
        <v>3</v>
      </c>
      <c r="W4768" s="1" t="s">
        <v>21</v>
      </c>
      <c r="X4768" s="1" t="str">
        <f>+IF(spotify_data[[#This Row],[album_type]]="album","Album",IF(spotify_data[[#This Row],[album_type]]="single","Single","Compilation"))</f>
        <v>Single</v>
      </c>
      <c r="Y4768">
        <v>344</v>
      </c>
    </row>
    <row r="4769" spans="1:25" x14ac:dyDescent="0.3">
      <c r="A4769" s="1" t="s">
        <v>2673</v>
      </c>
      <c r="B4769" s="1">
        <v>4546</v>
      </c>
      <c r="C4769" s="1" t="s">
        <v>2674</v>
      </c>
      <c r="D4769">
        <v>1</v>
      </c>
      <c r="E4769">
        <v>54</v>
      </c>
      <c r="F4769" s="10">
        <f>spotify_data[[#This Row],[track_popularity]]/100</f>
        <v>0.54</v>
      </c>
      <c r="G4769" s="9" t="b">
        <v>0</v>
      </c>
      <c r="H4769" s="1">
        <f>+IF(spotify_data[[#This Row],[explicit]]=FALSE,0,1)</f>
        <v>0</v>
      </c>
      <c r="I4769" s="1" t="s">
        <v>2675</v>
      </c>
      <c r="J4769" s="7">
        <f>MATCH(spotify_data[[#This Row],[artist_name]],spotify_data[artist_name],0)</f>
        <v>4768</v>
      </c>
      <c r="K4769">
        <v>50</v>
      </c>
      <c r="L4769" s="10">
        <f>spotify_data[[#This Row],[artist_popularity]]/100</f>
        <v>0.5</v>
      </c>
      <c r="M4769">
        <v>39852</v>
      </c>
      <c r="N4769" s="1" t="s">
        <v>2676</v>
      </c>
      <c r="O4769" s="1" t="s">
        <v>2677</v>
      </c>
      <c r="P4769" s="1">
        <f>MATCH(spotify_data[[#This Row],[album_id]],spotify_data[album_id],0)</f>
        <v>4768</v>
      </c>
      <c r="Q4769" s="1" t="s">
        <v>2674</v>
      </c>
      <c r="R4769" s="2">
        <v>45639</v>
      </c>
      <c r="S4769" s="7">
        <f ca="1">+TODAY()-spotify_data[[#This Row],[Fecha lanzamiento Album]]</f>
        <v>392</v>
      </c>
      <c r="T4769" s="7">
        <f ca="1">+spotify_data[[#This Row],[Antigüedad Album Dias]]/60</f>
        <v>6.5333333333333332</v>
      </c>
      <c r="U4769" s="8">
        <f ca="1">spotify_data[[#This Row],[Antigüedad Album Meses]]/12</f>
        <v>0.5444444444444444</v>
      </c>
      <c r="V4769">
        <v>1</v>
      </c>
      <c r="W4769" s="1" t="s">
        <v>21</v>
      </c>
      <c r="X4769" s="1" t="str">
        <f>+IF(spotify_data[[#This Row],[album_type]]="album","Album",IF(spotify_data[[#This Row],[album_type]]="single","Single","Compilation"))</f>
        <v>Single</v>
      </c>
      <c r="Y4769">
        <v>201</v>
      </c>
    </row>
    <row r="4770" spans="1:25" x14ac:dyDescent="0.3">
      <c r="A4770" s="1" t="s">
        <v>2698</v>
      </c>
      <c r="B4770" s="1">
        <v>5196</v>
      </c>
      <c r="C4770" s="1" t="s">
        <v>2699</v>
      </c>
      <c r="D4770">
        <v>1</v>
      </c>
      <c r="E4770">
        <v>54</v>
      </c>
      <c r="F4770" s="10">
        <f>spotify_data[[#This Row],[track_popularity]]/100</f>
        <v>0.54</v>
      </c>
      <c r="G4770" s="9" t="b">
        <v>0</v>
      </c>
      <c r="H4770" s="1">
        <f>+IF(spotify_data[[#This Row],[explicit]]=FALSE,0,1)</f>
        <v>0</v>
      </c>
      <c r="I4770" s="1" t="s">
        <v>2700</v>
      </c>
      <c r="J4770" s="7">
        <f>MATCH(spotify_data[[#This Row],[artist_name]],spotify_data[artist_name],0)</f>
        <v>4769</v>
      </c>
      <c r="K4770">
        <v>42</v>
      </c>
      <c r="L4770" s="10">
        <f>spotify_data[[#This Row],[artist_popularity]]/100</f>
        <v>0.42</v>
      </c>
      <c r="M4770">
        <v>294</v>
      </c>
      <c r="N4770" s="1" t="s">
        <v>23</v>
      </c>
      <c r="O4770" s="1" t="s">
        <v>2701</v>
      </c>
      <c r="P4770" s="1">
        <f>MATCH(spotify_data[[#This Row],[album_id]],spotify_data[album_id],0)</f>
        <v>4769</v>
      </c>
      <c r="Q4770" s="1" t="s">
        <v>2699</v>
      </c>
      <c r="R4770" s="2">
        <v>45632</v>
      </c>
      <c r="S4770" s="7">
        <f ca="1">+TODAY()-spotify_data[[#This Row],[Fecha lanzamiento Album]]</f>
        <v>399</v>
      </c>
      <c r="T4770" s="7">
        <f ca="1">+spotify_data[[#This Row],[Antigüedad Album Dias]]/60</f>
        <v>6.65</v>
      </c>
      <c r="U4770" s="8">
        <f ca="1">spotify_data[[#This Row],[Antigüedad Album Meses]]/12</f>
        <v>0.5541666666666667</v>
      </c>
      <c r="V4770">
        <v>1</v>
      </c>
      <c r="W4770" s="1" t="s">
        <v>21</v>
      </c>
      <c r="X4770" s="1" t="str">
        <f>+IF(spotify_data[[#This Row],[album_type]]="album","Album",IF(spotify_data[[#This Row],[album_type]]="single","Single","Compilation"))</f>
        <v>Single</v>
      </c>
      <c r="Y4770">
        <v>26</v>
      </c>
    </row>
    <row r="4771" spans="1:25" x14ac:dyDescent="0.3">
      <c r="A4771" s="1" t="s">
        <v>2807</v>
      </c>
      <c r="B4771" s="1">
        <v>3780</v>
      </c>
      <c r="C4771" s="1" t="s">
        <v>2808</v>
      </c>
      <c r="D4771">
        <v>2</v>
      </c>
      <c r="E4771">
        <v>54</v>
      </c>
      <c r="F4771" s="10">
        <f>spotify_data[[#This Row],[track_popularity]]/100</f>
        <v>0.54</v>
      </c>
      <c r="G4771" s="9" t="b">
        <v>0</v>
      </c>
      <c r="H4771" s="1">
        <f>+IF(spotify_data[[#This Row],[explicit]]=FALSE,0,1)</f>
        <v>0</v>
      </c>
      <c r="I4771" s="1" t="s">
        <v>2809</v>
      </c>
      <c r="J4771" s="7">
        <f>MATCH(spotify_data[[#This Row],[artist_name]],spotify_data[artist_name],0)</f>
        <v>3952</v>
      </c>
      <c r="K4771">
        <v>72</v>
      </c>
      <c r="L4771" s="10">
        <f>spotify_data[[#This Row],[artist_popularity]]/100</f>
        <v>0.72</v>
      </c>
      <c r="M4771">
        <v>715424</v>
      </c>
      <c r="N4771" s="1" t="s">
        <v>2810</v>
      </c>
      <c r="O4771" s="1" t="s">
        <v>2811</v>
      </c>
      <c r="P4771" s="1">
        <f>MATCH(spotify_data[[#This Row],[album_id]],spotify_data[album_id],0)</f>
        <v>4770</v>
      </c>
      <c r="Q4771" s="1" t="s">
        <v>2812</v>
      </c>
      <c r="R4771" s="2">
        <v>45604</v>
      </c>
      <c r="S4771" s="7">
        <f ca="1">+TODAY()-spotify_data[[#This Row],[Fecha lanzamiento Album]]</f>
        <v>427</v>
      </c>
      <c r="T4771" s="7">
        <f ca="1">+spotify_data[[#This Row],[Antigüedad Album Dias]]/60</f>
        <v>7.1166666666666663</v>
      </c>
      <c r="U4771" s="8">
        <f ca="1">spotify_data[[#This Row],[Antigüedad Album Meses]]/12</f>
        <v>0.59305555555555556</v>
      </c>
      <c r="V4771">
        <v>2</v>
      </c>
      <c r="W4771" s="1" t="s">
        <v>21</v>
      </c>
      <c r="X4771" s="1" t="str">
        <f>+IF(spotify_data[[#This Row],[album_type]]="album","Album",IF(spotify_data[[#This Row],[album_type]]="single","Single","Compilation"))</f>
        <v>Single</v>
      </c>
      <c r="Y4771">
        <v>336</v>
      </c>
    </row>
    <row r="4772" spans="1:25" x14ac:dyDescent="0.3">
      <c r="A4772" s="1" t="s">
        <v>2871</v>
      </c>
      <c r="B4772" s="1">
        <v>7965</v>
      </c>
      <c r="C4772" s="1" t="s">
        <v>2872</v>
      </c>
      <c r="D4772">
        <v>5</v>
      </c>
      <c r="E4772">
        <v>54</v>
      </c>
      <c r="F4772" s="10">
        <f>spotify_data[[#This Row],[track_popularity]]/100</f>
        <v>0.54</v>
      </c>
      <c r="G4772" s="9" t="b">
        <v>1</v>
      </c>
      <c r="H4772" s="1">
        <f>+IF(spotify_data[[#This Row],[explicit]]=FALSE,0,1)</f>
        <v>1</v>
      </c>
      <c r="I4772" s="1" t="s">
        <v>2866</v>
      </c>
      <c r="J4772" s="7">
        <f>MATCH(spotify_data[[#This Row],[artist_name]],spotify_data[artist_name],0)</f>
        <v>3264</v>
      </c>
      <c r="K4772">
        <v>58</v>
      </c>
      <c r="L4772" s="10">
        <f>spotify_data[[#This Row],[artist_popularity]]/100</f>
        <v>0.57999999999999996</v>
      </c>
      <c r="M4772">
        <v>192735</v>
      </c>
      <c r="N4772" s="1" t="s">
        <v>23</v>
      </c>
      <c r="O4772" s="1" t="s">
        <v>2867</v>
      </c>
      <c r="P4772" s="1">
        <f>MATCH(spotify_data[[#This Row],[album_id]],spotify_data[album_id],0)</f>
        <v>3264</v>
      </c>
      <c r="Q4772" s="1" t="s">
        <v>2868</v>
      </c>
      <c r="R4772" s="2">
        <v>45583</v>
      </c>
      <c r="S4772" s="7">
        <f ca="1">+TODAY()-spotify_data[[#This Row],[Fecha lanzamiento Album]]</f>
        <v>448</v>
      </c>
      <c r="T4772" s="7">
        <f ca="1">+spotify_data[[#This Row],[Antigüedad Album Dias]]/60</f>
        <v>7.4666666666666668</v>
      </c>
      <c r="U4772" s="8">
        <f ca="1">spotify_data[[#This Row],[Antigüedad Album Meses]]/12</f>
        <v>0.62222222222222223</v>
      </c>
      <c r="V4772">
        <v>33</v>
      </c>
      <c r="W4772" s="1" t="s">
        <v>20</v>
      </c>
      <c r="X4772" s="1" t="str">
        <f>+IF(spotify_data[[#This Row],[album_type]]="album","Album",IF(spotify_data[[#This Row],[album_type]]="single","Single","Compilation"))</f>
        <v>Album</v>
      </c>
      <c r="Y4772">
        <v>356</v>
      </c>
    </row>
    <row r="4773" spans="1:25" x14ac:dyDescent="0.3">
      <c r="A4773" s="1" t="s">
        <v>3139</v>
      </c>
      <c r="B4773" s="1">
        <v>7464</v>
      </c>
      <c r="C4773" s="1" t="s">
        <v>3140</v>
      </c>
      <c r="D4773">
        <v>1</v>
      </c>
      <c r="E4773">
        <v>54</v>
      </c>
      <c r="F4773" s="10">
        <f>spotify_data[[#This Row],[track_popularity]]/100</f>
        <v>0.54</v>
      </c>
      <c r="G4773" s="9" t="b">
        <v>0</v>
      </c>
      <c r="H4773" s="1">
        <f>+IF(spotify_data[[#This Row],[explicit]]=FALSE,0,1)</f>
        <v>0</v>
      </c>
      <c r="I4773" s="1" t="s">
        <v>3141</v>
      </c>
      <c r="J4773" s="7">
        <f>MATCH(spotify_data[[#This Row],[artist_name]],spotify_data[artist_name],0)</f>
        <v>4772</v>
      </c>
      <c r="K4773">
        <v>46</v>
      </c>
      <c r="L4773" s="10">
        <f>spotify_data[[#This Row],[artist_popularity]]/100</f>
        <v>0.46</v>
      </c>
      <c r="M4773">
        <v>82479</v>
      </c>
      <c r="N4773" s="1" t="s">
        <v>3142</v>
      </c>
      <c r="O4773" s="1" t="s">
        <v>3143</v>
      </c>
      <c r="P4773" s="1">
        <f>MATCH(spotify_data[[#This Row],[album_id]],spotify_data[album_id],0)</f>
        <v>4772</v>
      </c>
      <c r="Q4773" s="1" t="s">
        <v>3140</v>
      </c>
      <c r="R4773" s="2">
        <v>45541</v>
      </c>
      <c r="S4773" s="7">
        <f ca="1">+TODAY()-spotify_data[[#This Row],[Fecha lanzamiento Album]]</f>
        <v>490</v>
      </c>
      <c r="T4773" s="7">
        <f ca="1">+spotify_data[[#This Row],[Antigüedad Album Dias]]/60</f>
        <v>8.1666666666666661</v>
      </c>
      <c r="U4773" s="8">
        <f ca="1">spotify_data[[#This Row],[Antigüedad Album Meses]]/12</f>
        <v>0.68055555555555547</v>
      </c>
      <c r="V4773">
        <v>15</v>
      </c>
      <c r="W4773" s="1" t="s">
        <v>20</v>
      </c>
      <c r="X4773" s="1" t="str">
        <f>+IF(spotify_data[[#This Row],[album_type]]="album","Album",IF(spotify_data[[#This Row],[album_type]]="single","Single","Compilation"))</f>
        <v>Album</v>
      </c>
      <c r="Y4773">
        <v>384</v>
      </c>
    </row>
    <row r="4774" spans="1:25" x14ac:dyDescent="0.3">
      <c r="A4774" s="1" t="s">
        <v>3295</v>
      </c>
      <c r="B4774" s="1">
        <v>5137</v>
      </c>
      <c r="C4774" s="1" t="s">
        <v>3296</v>
      </c>
      <c r="D4774">
        <v>16</v>
      </c>
      <c r="E4774">
        <v>54</v>
      </c>
      <c r="F4774" s="10">
        <f>spotify_data[[#This Row],[track_popularity]]/100</f>
        <v>0.54</v>
      </c>
      <c r="G4774" s="9" t="b">
        <v>0</v>
      </c>
      <c r="H4774" s="1">
        <f>+IF(spotify_data[[#This Row],[explicit]]=FALSE,0,1)</f>
        <v>0</v>
      </c>
      <c r="I4774" s="1" t="s">
        <v>3271</v>
      </c>
      <c r="J4774" s="7">
        <f>MATCH(spotify_data[[#This Row],[artist_name]],spotify_data[artist_name],0)</f>
        <v>175</v>
      </c>
      <c r="K4774">
        <v>86</v>
      </c>
      <c r="L4774" s="10">
        <f>spotify_data[[#This Row],[artist_popularity]]/100</f>
        <v>0.86</v>
      </c>
      <c r="M4774">
        <v>47720209</v>
      </c>
      <c r="N4774" s="1" t="s">
        <v>3272</v>
      </c>
      <c r="O4774" s="1" t="s">
        <v>3273</v>
      </c>
      <c r="P4774" s="1">
        <f>MATCH(spotify_data[[#This Row],[album_id]],spotify_data[album_id],0)</f>
        <v>385</v>
      </c>
      <c r="Q4774" s="1" t="s">
        <v>3274</v>
      </c>
      <c r="R4774" s="2">
        <v>45519</v>
      </c>
      <c r="S4774" s="7">
        <f ca="1">+TODAY()-spotify_data[[#This Row],[Fecha lanzamiento Album]]</f>
        <v>512</v>
      </c>
      <c r="T4774" s="7">
        <f ca="1">+spotify_data[[#This Row],[Antigüedad Album Dias]]/60</f>
        <v>8.5333333333333332</v>
      </c>
      <c r="U4774" s="8">
        <f ca="1">spotify_data[[#This Row],[Antigüedad Album Meses]]/12</f>
        <v>0.71111111111111114</v>
      </c>
      <c r="V4774">
        <v>18</v>
      </c>
      <c r="W4774" s="1" t="s">
        <v>20</v>
      </c>
      <c r="X4774" s="1" t="str">
        <f>+IF(spotify_data[[#This Row],[album_type]]="album","Album",IF(spotify_data[[#This Row],[album_type]]="single","Single","Compilation"))</f>
        <v>Album</v>
      </c>
      <c r="Y4774">
        <v>305</v>
      </c>
    </row>
    <row r="4775" spans="1:25" x14ac:dyDescent="0.3">
      <c r="A4775" s="1" t="s">
        <v>3495</v>
      </c>
      <c r="B4775" s="1">
        <v>6890</v>
      </c>
      <c r="C4775" s="1" t="s">
        <v>3496</v>
      </c>
      <c r="D4775">
        <v>1</v>
      </c>
      <c r="E4775">
        <v>54</v>
      </c>
      <c r="F4775" s="10">
        <f>spotify_data[[#This Row],[track_popularity]]/100</f>
        <v>0.54</v>
      </c>
      <c r="G4775" s="9" t="b">
        <v>0</v>
      </c>
      <c r="H4775" s="1">
        <f>+IF(spotify_data[[#This Row],[explicit]]=FALSE,0,1)</f>
        <v>0</v>
      </c>
      <c r="I4775" s="1" t="s">
        <v>97</v>
      </c>
      <c r="J4775" s="7">
        <f>MATCH(spotify_data[[#This Row],[artist_name]],spotify_data[artist_name],0)</f>
        <v>609</v>
      </c>
      <c r="K4775">
        <v>74</v>
      </c>
      <c r="L4775" s="10">
        <f>spotify_data[[#This Row],[artist_popularity]]/100</f>
        <v>0.74</v>
      </c>
      <c r="M4775">
        <v>1378074</v>
      </c>
      <c r="N4775" s="1" t="s">
        <v>23</v>
      </c>
      <c r="O4775" s="1" t="s">
        <v>3497</v>
      </c>
      <c r="P4775" s="1">
        <f>MATCH(spotify_data[[#This Row],[album_id]],spotify_data[album_id],0)</f>
        <v>4774</v>
      </c>
      <c r="Q4775" s="1" t="s">
        <v>3496</v>
      </c>
      <c r="R4775" s="2">
        <v>45483</v>
      </c>
      <c r="S4775" s="7">
        <f ca="1">+TODAY()-spotify_data[[#This Row],[Fecha lanzamiento Album]]</f>
        <v>548</v>
      </c>
      <c r="T4775" s="7">
        <f ca="1">+spotify_data[[#This Row],[Antigüedad Album Dias]]/60</f>
        <v>9.1333333333333329</v>
      </c>
      <c r="U4775" s="8">
        <f ca="1">spotify_data[[#This Row],[Antigüedad Album Meses]]/12</f>
        <v>0.76111111111111107</v>
      </c>
      <c r="V4775">
        <v>3</v>
      </c>
      <c r="W4775" s="1" t="s">
        <v>21</v>
      </c>
      <c r="X4775" s="1" t="str">
        <f>+IF(spotify_data[[#This Row],[album_type]]="album","Album",IF(spotify_data[[#This Row],[album_type]]="single","Single","Compilation"))</f>
        <v>Single</v>
      </c>
      <c r="Y4775">
        <v>166</v>
      </c>
    </row>
    <row r="4776" spans="1:25" x14ac:dyDescent="0.3">
      <c r="A4776" s="1" t="s">
        <v>4088</v>
      </c>
      <c r="B4776" s="1">
        <v>7326</v>
      </c>
      <c r="C4776" s="1" t="s">
        <v>4089</v>
      </c>
      <c r="D4776">
        <v>4</v>
      </c>
      <c r="E4776">
        <v>54</v>
      </c>
      <c r="F4776" s="10">
        <f>spotify_data[[#This Row],[track_popularity]]/100</f>
        <v>0.54</v>
      </c>
      <c r="G4776" s="9" t="b">
        <v>1</v>
      </c>
      <c r="H4776" s="1">
        <f>+IF(spotify_data[[#This Row],[explicit]]=FALSE,0,1)</f>
        <v>1</v>
      </c>
      <c r="I4776" s="1" t="s">
        <v>1191</v>
      </c>
      <c r="J4776" s="7">
        <f>MATCH(spotify_data[[#This Row],[artist_name]],spotify_data[artist_name],0)</f>
        <v>242</v>
      </c>
      <c r="K4776">
        <v>86</v>
      </c>
      <c r="L4776" s="10">
        <f>spotify_data[[#This Row],[artist_popularity]]/100</f>
        <v>0.86</v>
      </c>
      <c r="M4776">
        <v>34735147</v>
      </c>
      <c r="N4776" s="1" t="s">
        <v>23</v>
      </c>
      <c r="O4776" s="1" t="s">
        <v>4090</v>
      </c>
      <c r="P4776" s="1">
        <f>MATCH(spotify_data[[#This Row],[album_id]],spotify_data[album_id],0)</f>
        <v>4775</v>
      </c>
      <c r="Q4776" s="1" t="s">
        <v>4091</v>
      </c>
      <c r="R4776" s="2">
        <v>45387</v>
      </c>
      <c r="S4776" s="7">
        <f ca="1">+TODAY()-spotify_data[[#This Row],[Fecha lanzamiento Album]]</f>
        <v>644</v>
      </c>
      <c r="T4776" s="7">
        <f ca="1">+spotify_data[[#This Row],[Antigüedad Album Dias]]/60</f>
        <v>10.733333333333333</v>
      </c>
      <c r="U4776" s="8">
        <f ca="1">spotify_data[[#This Row],[Antigüedad Album Meses]]/12</f>
        <v>0.89444444444444438</v>
      </c>
      <c r="V4776">
        <v>24</v>
      </c>
      <c r="W4776" s="1" t="s">
        <v>20</v>
      </c>
      <c r="X4776" s="1" t="str">
        <f>+IF(spotify_data[[#This Row],[album_type]]="album","Album",IF(spotify_data[[#This Row],[album_type]]="single","Single","Compilation"))</f>
        <v>Album</v>
      </c>
      <c r="Y4776">
        <v>281</v>
      </c>
    </row>
    <row r="4777" spans="1:25" x14ac:dyDescent="0.3">
      <c r="A4777" s="1" t="s">
        <v>4170</v>
      </c>
      <c r="B4777" s="1">
        <v>878</v>
      </c>
      <c r="C4777" s="1" t="s">
        <v>4171</v>
      </c>
      <c r="D4777">
        <v>4</v>
      </c>
      <c r="E4777">
        <v>54</v>
      </c>
      <c r="F4777" s="10">
        <f>spotify_data[[#This Row],[track_popularity]]/100</f>
        <v>0.54</v>
      </c>
      <c r="G4777" s="9" t="b">
        <v>0</v>
      </c>
      <c r="H4777" s="1">
        <f>+IF(spotify_data[[#This Row],[explicit]]=FALSE,0,1)</f>
        <v>0</v>
      </c>
      <c r="I4777" s="1" t="s">
        <v>4172</v>
      </c>
      <c r="J4777" s="7">
        <f>MATCH(spotify_data[[#This Row],[artist_name]],spotify_data[artist_name],0)</f>
        <v>631</v>
      </c>
      <c r="K4777">
        <v>72</v>
      </c>
      <c r="L4777" s="10">
        <f>spotify_data[[#This Row],[artist_popularity]]/100</f>
        <v>0.72</v>
      </c>
      <c r="M4777">
        <v>1453910</v>
      </c>
      <c r="N4777" s="1" t="s">
        <v>23</v>
      </c>
      <c r="O4777" s="1" t="s">
        <v>4173</v>
      </c>
      <c r="P4777" s="1">
        <f>MATCH(spotify_data[[#This Row],[album_id]],spotify_data[album_id],0)</f>
        <v>4776</v>
      </c>
      <c r="Q4777" s="1" t="s">
        <v>4174</v>
      </c>
      <c r="R4777" s="2">
        <v>45373</v>
      </c>
      <c r="S4777" s="7">
        <f ca="1">+TODAY()-spotify_data[[#This Row],[Fecha lanzamiento Album]]</f>
        <v>658</v>
      </c>
      <c r="T4777" s="7">
        <f ca="1">+spotify_data[[#This Row],[Antigüedad Album Dias]]/60</f>
        <v>10.966666666666667</v>
      </c>
      <c r="U4777" s="8">
        <f ca="1">spotify_data[[#This Row],[Antigüedad Album Meses]]/12</f>
        <v>0.91388888888888886</v>
      </c>
      <c r="V4777">
        <v>12</v>
      </c>
      <c r="W4777" s="1" t="s">
        <v>20</v>
      </c>
      <c r="X4777" s="1" t="str">
        <f>+IF(spotify_data[[#This Row],[album_type]]="album","Album",IF(spotify_data[[#This Row],[album_type]]="single","Single","Compilation"))</f>
        <v>Album</v>
      </c>
      <c r="Y4777">
        <v>3</v>
      </c>
    </row>
    <row r="4778" spans="1:25" x14ac:dyDescent="0.3">
      <c r="A4778" s="1" t="s">
        <v>4382</v>
      </c>
      <c r="B4778" s="1">
        <v>3463</v>
      </c>
      <c r="C4778" s="1" t="s">
        <v>4383</v>
      </c>
      <c r="D4778">
        <v>1</v>
      </c>
      <c r="E4778">
        <v>54</v>
      </c>
      <c r="F4778" s="10">
        <f>spotify_data[[#This Row],[track_popularity]]/100</f>
        <v>0.54</v>
      </c>
      <c r="G4778" s="9" t="b">
        <v>1</v>
      </c>
      <c r="H4778" s="1">
        <f>+IF(spotify_data[[#This Row],[explicit]]=FALSE,0,1)</f>
        <v>1</v>
      </c>
      <c r="I4778" s="1" t="s">
        <v>4384</v>
      </c>
      <c r="J4778" s="7">
        <f>MATCH(spotify_data[[#This Row],[artist_name]],spotify_data[artist_name],0)</f>
        <v>4777</v>
      </c>
      <c r="K4778">
        <v>53</v>
      </c>
      <c r="L4778" s="10">
        <f>spotify_data[[#This Row],[artist_popularity]]/100</f>
        <v>0.53</v>
      </c>
      <c r="M4778">
        <v>122782</v>
      </c>
      <c r="N4778" s="1" t="s">
        <v>23</v>
      </c>
      <c r="O4778" s="1" t="s">
        <v>4385</v>
      </c>
      <c r="P4778" s="1">
        <f>MATCH(spotify_data[[#This Row],[album_id]],spotify_data[album_id],0)</f>
        <v>4777</v>
      </c>
      <c r="Q4778" s="1" t="s">
        <v>4386</v>
      </c>
      <c r="R4778" s="2">
        <v>45345</v>
      </c>
      <c r="S4778" s="7">
        <f ca="1">+TODAY()-spotify_data[[#This Row],[Fecha lanzamiento Album]]</f>
        <v>686</v>
      </c>
      <c r="T4778" s="7">
        <f ca="1">+spotify_data[[#This Row],[Antigüedad Album Dias]]/60</f>
        <v>11.433333333333334</v>
      </c>
      <c r="U4778" s="8">
        <f ca="1">spotify_data[[#This Row],[Antigüedad Album Meses]]/12</f>
        <v>0.95277777777777783</v>
      </c>
      <c r="V4778">
        <v>1</v>
      </c>
      <c r="W4778" s="1" t="s">
        <v>21</v>
      </c>
      <c r="X4778" s="1" t="str">
        <f>+IF(spotify_data[[#This Row],[album_type]]="album","Album",IF(spotify_data[[#This Row],[album_type]]="single","Single","Compilation"))</f>
        <v>Single</v>
      </c>
      <c r="Y4778">
        <v>227</v>
      </c>
    </row>
    <row r="4779" spans="1:25" x14ac:dyDescent="0.3">
      <c r="A4779" s="1" t="s">
        <v>4795</v>
      </c>
      <c r="B4779" s="1">
        <v>2023</v>
      </c>
      <c r="C4779" s="1" t="s">
        <v>4796</v>
      </c>
      <c r="D4779">
        <v>1</v>
      </c>
      <c r="E4779">
        <v>54</v>
      </c>
      <c r="F4779" s="10">
        <f>spotify_data[[#This Row],[track_popularity]]/100</f>
        <v>0.54</v>
      </c>
      <c r="G4779" s="9" t="b">
        <v>0</v>
      </c>
      <c r="H4779" s="1">
        <f>+IF(spotify_data[[#This Row],[explicit]]=FALSE,0,1)</f>
        <v>0</v>
      </c>
      <c r="I4779" s="1" t="s">
        <v>4797</v>
      </c>
      <c r="J4779" s="7">
        <f>MATCH(spotify_data[[#This Row],[artist_name]],spotify_data[artist_name],0)</f>
        <v>4778</v>
      </c>
      <c r="K4779">
        <v>56</v>
      </c>
      <c r="L4779" s="10">
        <f>spotify_data[[#This Row],[artist_popularity]]/100</f>
        <v>0.56000000000000005</v>
      </c>
      <c r="M4779">
        <v>115659</v>
      </c>
      <c r="N4779" s="1" t="s">
        <v>395</v>
      </c>
      <c r="O4779" s="1" t="s">
        <v>4798</v>
      </c>
      <c r="P4779" s="1">
        <f>MATCH(spotify_data[[#This Row],[album_id]],spotify_data[album_id],0)</f>
        <v>4778</v>
      </c>
      <c r="Q4779" s="1" t="s">
        <v>4799</v>
      </c>
      <c r="R4779" s="2">
        <v>45239</v>
      </c>
      <c r="S4779" s="7">
        <f ca="1">+TODAY()-spotify_data[[#This Row],[Fecha lanzamiento Album]]</f>
        <v>792</v>
      </c>
      <c r="T4779" s="7">
        <f ca="1">+spotify_data[[#This Row],[Antigüedad Album Dias]]/60</f>
        <v>13.2</v>
      </c>
      <c r="U4779" s="8">
        <f ca="1">spotify_data[[#This Row],[Antigüedad Album Meses]]/12</f>
        <v>1.0999999999999999</v>
      </c>
      <c r="V4779">
        <v>2</v>
      </c>
      <c r="W4779" s="1" t="s">
        <v>21</v>
      </c>
      <c r="X4779" s="1" t="str">
        <f>+IF(spotify_data[[#This Row],[album_type]]="album","Album",IF(spotify_data[[#This Row],[album_type]]="single","Single","Compilation"))</f>
        <v>Single</v>
      </c>
      <c r="Y4779">
        <v>36</v>
      </c>
    </row>
    <row r="4780" spans="1:25" x14ac:dyDescent="0.3">
      <c r="A4780" s="1" t="s">
        <v>5020</v>
      </c>
      <c r="B4780" s="1">
        <v>1622</v>
      </c>
      <c r="C4780" s="1" t="s">
        <v>5021</v>
      </c>
      <c r="D4780">
        <v>9</v>
      </c>
      <c r="E4780">
        <v>54</v>
      </c>
      <c r="F4780" s="10">
        <f>spotify_data[[#This Row],[track_popularity]]/100</f>
        <v>0.54</v>
      </c>
      <c r="G4780" s="9" t="b">
        <v>0</v>
      </c>
      <c r="H4780" s="1">
        <f>+IF(spotify_data[[#This Row],[explicit]]=FALSE,0,1)</f>
        <v>0</v>
      </c>
      <c r="I4780" s="1" t="s">
        <v>4465</v>
      </c>
      <c r="J4780" s="7">
        <f>MATCH(spotify_data[[#This Row],[artist_name]],spotify_data[artist_name],0)</f>
        <v>495</v>
      </c>
      <c r="K4780">
        <v>75</v>
      </c>
      <c r="L4780" s="10">
        <f>spotify_data[[#This Row],[artist_popularity]]/100</f>
        <v>0.75</v>
      </c>
      <c r="M4780">
        <v>8508071</v>
      </c>
      <c r="N4780" s="1" t="s">
        <v>23</v>
      </c>
      <c r="O4780" s="1" t="s">
        <v>5022</v>
      </c>
      <c r="P4780" s="1">
        <f>MATCH(spotify_data[[#This Row],[album_id]],spotify_data[album_id],0)</f>
        <v>4779</v>
      </c>
      <c r="Q4780" s="1" t="s">
        <v>5023</v>
      </c>
      <c r="R4780" s="2">
        <v>45184</v>
      </c>
      <c r="S4780" s="7">
        <f ca="1">+TODAY()-spotify_data[[#This Row],[Fecha lanzamiento Album]]</f>
        <v>847</v>
      </c>
      <c r="T4780" s="7">
        <f ca="1">+spotify_data[[#This Row],[Antigüedad Album Dias]]/60</f>
        <v>14.116666666666667</v>
      </c>
      <c r="U4780" s="8">
        <f ca="1">spotify_data[[#This Row],[Antigüedad Album Meses]]/12</f>
        <v>1.1763888888888889</v>
      </c>
      <c r="V4780">
        <v>14</v>
      </c>
      <c r="W4780" s="1" t="s">
        <v>20</v>
      </c>
      <c r="X4780" s="1" t="str">
        <f>+IF(spotify_data[[#This Row],[album_type]]="album","Album",IF(spotify_data[[#This Row],[album_type]]="single","Single","Compilation"))</f>
        <v>Album</v>
      </c>
      <c r="Y4780">
        <v>326</v>
      </c>
    </row>
    <row r="4781" spans="1:25" x14ac:dyDescent="0.3">
      <c r="A4781" s="1" t="s">
        <v>5163</v>
      </c>
      <c r="B4781" s="1">
        <v>4733</v>
      </c>
      <c r="C4781" s="1" t="s">
        <v>5164</v>
      </c>
      <c r="D4781">
        <v>12</v>
      </c>
      <c r="E4781">
        <v>54</v>
      </c>
      <c r="F4781" s="10">
        <f>spotify_data[[#This Row],[track_popularity]]/100</f>
        <v>0.54</v>
      </c>
      <c r="G4781" s="9" t="b">
        <v>0</v>
      </c>
      <c r="H4781" s="1">
        <f>+IF(spotify_data[[#This Row],[explicit]]=FALSE,0,1)</f>
        <v>0</v>
      </c>
      <c r="I4781" s="1" t="s">
        <v>1807</v>
      </c>
      <c r="J4781" s="7">
        <f>MATCH(spotify_data[[#This Row],[artist_name]],spotify_data[artist_name],0)</f>
        <v>234</v>
      </c>
      <c r="K4781">
        <v>81</v>
      </c>
      <c r="L4781" s="10">
        <f>spotify_data[[#This Row],[artist_popularity]]/100</f>
        <v>0.81</v>
      </c>
      <c r="M4781">
        <v>26561582</v>
      </c>
      <c r="N4781" s="1" t="s">
        <v>1808</v>
      </c>
      <c r="O4781" s="1" t="s">
        <v>5153</v>
      </c>
      <c r="P4781" s="1">
        <f>MATCH(spotify_data[[#This Row],[album_id]],spotify_data[album_id],0)</f>
        <v>234</v>
      </c>
      <c r="Q4781" s="1" t="s">
        <v>5154</v>
      </c>
      <c r="R4781" s="2">
        <v>45156</v>
      </c>
      <c r="S4781" s="7">
        <f ca="1">+TODAY()-spotify_data[[#This Row],[Fecha lanzamiento Album]]</f>
        <v>875</v>
      </c>
      <c r="T4781" s="7">
        <f ca="1">+spotify_data[[#This Row],[Antigüedad Album Dias]]/60</f>
        <v>14.583333333333334</v>
      </c>
      <c r="U4781" s="8">
        <f ca="1">spotify_data[[#This Row],[Antigüedad Album Meses]]/12</f>
        <v>1.2152777777777779</v>
      </c>
      <c r="V4781">
        <v>14</v>
      </c>
      <c r="W4781" s="1" t="s">
        <v>20</v>
      </c>
      <c r="X4781" s="1" t="str">
        <f>+IF(spotify_data[[#This Row],[album_type]]="album","Album",IF(spotify_data[[#This Row],[album_type]]="single","Single","Compilation"))</f>
        <v>Album</v>
      </c>
      <c r="Y4781">
        <v>399</v>
      </c>
    </row>
    <row r="4782" spans="1:25" x14ac:dyDescent="0.3">
      <c r="A4782" s="1" t="s">
        <v>5298</v>
      </c>
      <c r="B4782" s="1">
        <v>2195</v>
      </c>
      <c r="C4782" s="1" t="s">
        <v>5299</v>
      </c>
      <c r="D4782">
        <v>4</v>
      </c>
      <c r="E4782">
        <v>54</v>
      </c>
      <c r="F4782" s="10">
        <f>spotify_data[[#This Row],[track_popularity]]/100</f>
        <v>0.54</v>
      </c>
      <c r="G4782" s="9" t="b">
        <v>1</v>
      </c>
      <c r="H4782" s="1">
        <f>+IF(spotify_data[[#This Row],[explicit]]=FALSE,0,1)</f>
        <v>1</v>
      </c>
      <c r="I4782" s="1" t="s">
        <v>3271</v>
      </c>
      <c r="J4782" s="7">
        <f>MATCH(spotify_data[[#This Row],[artist_name]],spotify_data[artist_name],0)</f>
        <v>175</v>
      </c>
      <c r="K4782">
        <v>85</v>
      </c>
      <c r="L4782" s="10">
        <f>spotify_data[[#This Row],[artist_popularity]]/100</f>
        <v>0.85</v>
      </c>
      <c r="M4782">
        <v>47716988</v>
      </c>
      <c r="N4782" s="1" t="s">
        <v>3272</v>
      </c>
      <c r="O4782" s="1" t="s">
        <v>5256</v>
      </c>
      <c r="P4782" s="1">
        <f>MATCH(spotify_data[[#This Row],[album_id]],spotify_data[album_id],0)</f>
        <v>3800</v>
      </c>
      <c r="Q4782" s="1" t="s">
        <v>5257</v>
      </c>
      <c r="R4782" s="2">
        <v>45135</v>
      </c>
      <c r="S4782" s="7">
        <f ca="1">+TODAY()-spotify_data[[#This Row],[Fecha lanzamiento Album]]</f>
        <v>896</v>
      </c>
      <c r="T4782" s="7">
        <f ca="1">+spotify_data[[#This Row],[Antigüedad Album Dias]]/60</f>
        <v>14.933333333333334</v>
      </c>
      <c r="U4782" s="8">
        <f ca="1">spotify_data[[#This Row],[Antigüedad Album Meses]]/12</f>
        <v>1.2444444444444445</v>
      </c>
      <c r="V4782">
        <v>17</v>
      </c>
      <c r="W4782" s="1" t="s">
        <v>20</v>
      </c>
      <c r="X4782" s="1" t="str">
        <f>+IF(spotify_data[[#This Row],[album_type]]="album","Album",IF(spotify_data[[#This Row],[album_type]]="single","Single","Compilation"))</f>
        <v>Album</v>
      </c>
      <c r="Y4782">
        <v>328</v>
      </c>
    </row>
    <row r="4783" spans="1:25" x14ac:dyDescent="0.3">
      <c r="A4783" s="1" t="s">
        <v>5303</v>
      </c>
      <c r="B4783" s="1">
        <v>8474</v>
      </c>
      <c r="C4783" s="1" t="s">
        <v>5304</v>
      </c>
      <c r="D4783">
        <v>1</v>
      </c>
      <c r="E4783">
        <v>54</v>
      </c>
      <c r="F4783" s="10">
        <f>spotify_data[[#This Row],[track_popularity]]/100</f>
        <v>0.54</v>
      </c>
      <c r="G4783" s="9" t="b">
        <v>0</v>
      </c>
      <c r="H4783" s="1">
        <f>+IF(spotify_data[[#This Row],[explicit]]=FALSE,0,1)</f>
        <v>0</v>
      </c>
      <c r="I4783" s="1" t="s">
        <v>5305</v>
      </c>
      <c r="J4783" s="7">
        <f>MATCH(spotify_data[[#This Row],[artist_name]],spotify_data[artist_name],0)</f>
        <v>4782</v>
      </c>
      <c r="K4783">
        <v>38</v>
      </c>
      <c r="L4783" s="10">
        <f>spotify_data[[#This Row],[artist_popularity]]/100</f>
        <v>0.38</v>
      </c>
      <c r="M4783">
        <v>10229</v>
      </c>
      <c r="N4783" s="1" t="s">
        <v>23</v>
      </c>
      <c r="O4783" s="1" t="s">
        <v>5306</v>
      </c>
      <c r="P4783" s="1">
        <f>MATCH(spotify_data[[#This Row],[album_id]],spotify_data[album_id],0)</f>
        <v>4782</v>
      </c>
      <c r="Q4783" s="1" t="s">
        <v>5307</v>
      </c>
      <c r="R4783" s="2">
        <v>45131</v>
      </c>
      <c r="S4783" s="7">
        <f ca="1">+TODAY()-spotify_data[[#This Row],[Fecha lanzamiento Album]]</f>
        <v>900</v>
      </c>
      <c r="T4783" s="7">
        <f ca="1">+spotify_data[[#This Row],[Antigüedad Album Dias]]/60</f>
        <v>15</v>
      </c>
      <c r="U4783" s="8">
        <f ca="1">spotify_data[[#This Row],[Antigüedad Album Meses]]/12</f>
        <v>1.25</v>
      </c>
      <c r="V4783">
        <v>1</v>
      </c>
      <c r="W4783" s="1" t="s">
        <v>21</v>
      </c>
      <c r="X4783" s="1" t="str">
        <f>+IF(spotify_data[[#This Row],[album_type]]="album","Album",IF(spotify_data[[#This Row],[album_type]]="single","Single","Compilation"))</f>
        <v>Single</v>
      </c>
      <c r="Y4783">
        <v>211</v>
      </c>
    </row>
    <row r="4784" spans="1:25" x14ac:dyDescent="0.3">
      <c r="A4784" s="1" t="s">
        <v>5333</v>
      </c>
      <c r="B4784" s="1">
        <v>2865</v>
      </c>
      <c r="C4784" s="1" t="s">
        <v>5334</v>
      </c>
      <c r="D4784">
        <v>1</v>
      </c>
      <c r="E4784">
        <v>54</v>
      </c>
      <c r="F4784" s="10">
        <f>spotify_data[[#This Row],[track_popularity]]/100</f>
        <v>0.54</v>
      </c>
      <c r="G4784" s="9" t="b">
        <v>0</v>
      </c>
      <c r="H4784" s="1">
        <f>+IF(spotify_data[[#This Row],[explicit]]=FALSE,0,1)</f>
        <v>0</v>
      </c>
      <c r="I4784" s="1" t="s">
        <v>5251</v>
      </c>
      <c r="J4784" s="7">
        <f>MATCH(spotify_data[[#This Row],[artist_name]],spotify_data[artist_name],0)</f>
        <v>2269</v>
      </c>
      <c r="K4784">
        <v>68</v>
      </c>
      <c r="L4784" s="10">
        <f>spotify_data[[#This Row],[artist_popularity]]/100</f>
        <v>0.68</v>
      </c>
      <c r="M4784">
        <v>5739313</v>
      </c>
      <c r="N4784" s="1" t="s">
        <v>23</v>
      </c>
      <c r="O4784" s="1" t="s">
        <v>5319</v>
      </c>
      <c r="P4784" s="1">
        <f>MATCH(spotify_data[[#This Row],[album_id]],spotify_data[album_id],0)</f>
        <v>3801</v>
      </c>
      <c r="Q4784" s="1" t="s">
        <v>5320</v>
      </c>
      <c r="R4784" s="2">
        <v>45128</v>
      </c>
      <c r="S4784" s="7">
        <f ca="1">+TODAY()-spotify_data[[#This Row],[Fecha lanzamiento Album]]</f>
        <v>903</v>
      </c>
      <c r="T4784" s="7">
        <f ca="1">+spotify_data[[#This Row],[Antigüedad Album Dias]]/60</f>
        <v>15.05</v>
      </c>
      <c r="U4784" s="8">
        <f ca="1">spotify_data[[#This Row],[Antigüedad Album Meses]]/12</f>
        <v>1.2541666666666667</v>
      </c>
      <c r="V4784">
        <v>17</v>
      </c>
      <c r="W4784" s="1" t="s">
        <v>1932</v>
      </c>
      <c r="X4784" s="1" t="str">
        <f>+IF(spotify_data[[#This Row],[album_type]]="album","Album",IF(spotify_data[[#This Row],[album_type]]="single","Single","Compilation"))</f>
        <v>Compilation</v>
      </c>
      <c r="Y4784">
        <v>239</v>
      </c>
    </row>
    <row r="4785" spans="1:25" x14ac:dyDescent="0.3">
      <c r="A4785" s="1" t="s">
        <v>5585</v>
      </c>
      <c r="B4785" s="1">
        <v>352</v>
      </c>
      <c r="C4785" s="1" t="s">
        <v>5586</v>
      </c>
      <c r="D4785">
        <v>1</v>
      </c>
      <c r="E4785">
        <v>54</v>
      </c>
      <c r="F4785" s="10">
        <f>spotify_data[[#This Row],[track_popularity]]/100</f>
        <v>0.54</v>
      </c>
      <c r="G4785" s="9" t="b">
        <v>0</v>
      </c>
      <c r="H4785" s="1">
        <f>+IF(spotify_data[[#This Row],[explicit]]=FALSE,0,1)</f>
        <v>0</v>
      </c>
      <c r="I4785" s="1" t="s">
        <v>5587</v>
      </c>
      <c r="J4785" s="7">
        <f>MATCH(spotify_data[[#This Row],[artist_name]],spotify_data[artist_name],0)</f>
        <v>4784</v>
      </c>
      <c r="K4785">
        <v>47</v>
      </c>
      <c r="L4785" s="10">
        <f>spotify_data[[#This Row],[artist_popularity]]/100</f>
        <v>0.47</v>
      </c>
      <c r="M4785">
        <v>25511</v>
      </c>
      <c r="N4785" s="1" t="s">
        <v>23</v>
      </c>
      <c r="O4785" s="1" t="s">
        <v>5588</v>
      </c>
      <c r="P4785" s="1">
        <f>MATCH(spotify_data[[#This Row],[album_id]],spotify_data[album_id],0)</f>
        <v>4784</v>
      </c>
      <c r="Q4785" s="1" t="s">
        <v>5589</v>
      </c>
      <c r="R4785" s="2">
        <v>45069</v>
      </c>
      <c r="S4785" s="7">
        <f ca="1">+TODAY()-spotify_data[[#This Row],[Fecha lanzamiento Album]]</f>
        <v>962</v>
      </c>
      <c r="T4785" s="7">
        <f ca="1">+spotify_data[[#This Row],[Antigüedad Album Dias]]/60</f>
        <v>16.033333333333335</v>
      </c>
      <c r="U4785" s="8">
        <f ca="1">spotify_data[[#This Row],[Antigüedad Album Meses]]/12</f>
        <v>1.3361111111111112</v>
      </c>
      <c r="V4785">
        <v>1</v>
      </c>
      <c r="W4785" s="1" t="s">
        <v>21</v>
      </c>
      <c r="X4785" s="1" t="str">
        <f>+IF(spotify_data[[#This Row],[album_type]]="album","Album",IF(spotify_data[[#This Row],[album_type]]="single","Single","Compilation"))</f>
        <v>Single</v>
      </c>
      <c r="Y4785">
        <v>103</v>
      </c>
    </row>
    <row r="4786" spans="1:25" x14ac:dyDescent="0.3">
      <c r="A4786" s="1" t="s">
        <v>5890</v>
      </c>
      <c r="B4786" s="1">
        <v>976</v>
      </c>
      <c r="C4786" s="1" t="s">
        <v>5891</v>
      </c>
      <c r="D4786">
        <v>1</v>
      </c>
      <c r="E4786">
        <v>54</v>
      </c>
      <c r="F4786" s="10">
        <f>spotify_data[[#This Row],[track_popularity]]/100</f>
        <v>0.54</v>
      </c>
      <c r="G4786" s="9" t="b">
        <v>0</v>
      </c>
      <c r="H4786" s="1">
        <f>+IF(spotify_data[[#This Row],[explicit]]=FALSE,0,1)</f>
        <v>0</v>
      </c>
      <c r="I4786" s="1" t="s">
        <v>5892</v>
      </c>
      <c r="J4786" s="7">
        <f>MATCH(spotify_data[[#This Row],[artist_name]],spotify_data[artist_name],0)</f>
        <v>4785</v>
      </c>
      <c r="K4786">
        <v>52</v>
      </c>
      <c r="L4786" s="10">
        <f>spotify_data[[#This Row],[artist_popularity]]/100</f>
        <v>0.52</v>
      </c>
      <c r="M4786">
        <v>178379</v>
      </c>
      <c r="N4786" s="1" t="s">
        <v>5893</v>
      </c>
      <c r="O4786" s="1" t="s">
        <v>5894</v>
      </c>
      <c r="P4786" s="1">
        <f>MATCH(spotify_data[[#This Row],[album_id]],spotify_data[album_id],0)</f>
        <v>4785</v>
      </c>
      <c r="Q4786" s="1" t="s">
        <v>5891</v>
      </c>
      <c r="R4786" s="2">
        <v>44993</v>
      </c>
      <c r="S4786" s="7">
        <f ca="1">+TODAY()-spotify_data[[#This Row],[Fecha lanzamiento Album]]</f>
        <v>1038</v>
      </c>
      <c r="T4786" s="7">
        <f ca="1">+spotify_data[[#This Row],[Antigüedad Album Dias]]/60</f>
        <v>17.3</v>
      </c>
      <c r="U4786" s="8">
        <f ca="1">spotify_data[[#This Row],[Antigüedad Album Meses]]/12</f>
        <v>1.4416666666666667</v>
      </c>
      <c r="V4786">
        <v>2</v>
      </c>
      <c r="W4786" s="1" t="s">
        <v>21</v>
      </c>
      <c r="X4786" s="1" t="str">
        <f>+IF(spotify_data[[#This Row],[album_type]]="album","Album",IF(spotify_data[[#This Row],[album_type]]="single","Single","Compilation"))</f>
        <v>Single</v>
      </c>
      <c r="Y4786">
        <v>323</v>
      </c>
    </row>
    <row r="4787" spans="1:25" x14ac:dyDescent="0.3">
      <c r="A4787" s="1" t="s">
        <v>6080</v>
      </c>
      <c r="B4787" s="1">
        <v>6374</v>
      </c>
      <c r="C4787" s="1" t="s">
        <v>6081</v>
      </c>
      <c r="D4787">
        <v>1</v>
      </c>
      <c r="E4787">
        <v>54</v>
      </c>
      <c r="F4787" s="10">
        <f>spotify_data[[#This Row],[track_popularity]]/100</f>
        <v>0.54</v>
      </c>
      <c r="G4787" s="9" t="b">
        <v>1</v>
      </c>
      <c r="H4787" s="1">
        <f>+IF(spotify_data[[#This Row],[explicit]]=FALSE,0,1)</f>
        <v>1</v>
      </c>
      <c r="I4787" s="1" t="s">
        <v>6082</v>
      </c>
      <c r="J4787" s="7">
        <f>MATCH(spotify_data[[#This Row],[artist_name]],spotify_data[artist_name],0)</f>
        <v>3166</v>
      </c>
      <c r="K4787">
        <v>62</v>
      </c>
      <c r="L4787" s="10">
        <f>spotify_data[[#This Row],[artist_popularity]]/100</f>
        <v>0.62</v>
      </c>
      <c r="M4787">
        <v>2109948</v>
      </c>
      <c r="N4787" s="1" t="s">
        <v>23</v>
      </c>
      <c r="O4787" s="1" t="s">
        <v>6083</v>
      </c>
      <c r="P4787" s="1">
        <f>MATCH(spotify_data[[#This Row],[album_id]],spotify_data[album_id],0)</f>
        <v>4786</v>
      </c>
      <c r="Q4787" s="1" t="s">
        <v>6081</v>
      </c>
      <c r="R4787" s="2">
        <v>44951</v>
      </c>
      <c r="S4787" s="7">
        <f ca="1">+TODAY()-spotify_data[[#This Row],[Fecha lanzamiento Album]]</f>
        <v>1080</v>
      </c>
      <c r="T4787" s="7">
        <f ca="1">+spotify_data[[#This Row],[Antigüedad Album Dias]]/60</f>
        <v>18</v>
      </c>
      <c r="U4787" s="8">
        <f ca="1">spotify_data[[#This Row],[Antigüedad Album Meses]]/12</f>
        <v>1.5</v>
      </c>
      <c r="V4787">
        <v>1</v>
      </c>
      <c r="W4787" s="1" t="s">
        <v>21</v>
      </c>
      <c r="X4787" s="1" t="str">
        <f>+IF(spotify_data[[#This Row],[album_type]]="album","Album",IF(spotify_data[[#This Row],[album_type]]="single","Single","Compilation"))</f>
        <v>Single</v>
      </c>
      <c r="Y4787">
        <v>253</v>
      </c>
    </row>
    <row r="4788" spans="1:25" x14ac:dyDescent="0.3">
      <c r="A4788" s="1" t="s">
        <v>6125</v>
      </c>
      <c r="B4788" s="1">
        <v>7435</v>
      </c>
      <c r="C4788" s="1" t="s">
        <v>6126</v>
      </c>
      <c r="D4788">
        <v>1</v>
      </c>
      <c r="E4788">
        <v>54</v>
      </c>
      <c r="F4788" s="10">
        <f>spotify_data[[#This Row],[track_popularity]]/100</f>
        <v>0.54</v>
      </c>
      <c r="G4788" s="9" t="b">
        <v>0</v>
      </c>
      <c r="H4788" s="1">
        <f>+IF(spotify_data[[#This Row],[explicit]]=FALSE,0,1)</f>
        <v>0</v>
      </c>
      <c r="I4788" s="1" t="s">
        <v>4547</v>
      </c>
      <c r="J4788" s="7">
        <f>MATCH(spotify_data[[#This Row],[artist_name]],spotify_data[artist_name],0)</f>
        <v>406</v>
      </c>
      <c r="K4788">
        <v>83</v>
      </c>
      <c r="L4788" s="10">
        <f>spotify_data[[#This Row],[artist_popularity]]/100</f>
        <v>0.83</v>
      </c>
      <c r="M4788">
        <v>9469943</v>
      </c>
      <c r="N4788" s="1" t="s">
        <v>23</v>
      </c>
      <c r="O4788" s="1" t="s">
        <v>6127</v>
      </c>
      <c r="P4788" s="1">
        <f>MATCH(spotify_data[[#This Row],[album_id]],spotify_data[album_id],0)</f>
        <v>4787</v>
      </c>
      <c r="Q4788" s="1" t="s">
        <v>6126</v>
      </c>
      <c r="R4788" s="2">
        <v>44945</v>
      </c>
      <c r="S4788" s="7">
        <f ca="1">+TODAY()-spotify_data[[#This Row],[Fecha lanzamiento Album]]</f>
        <v>1086</v>
      </c>
      <c r="T4788" s="7">
        <f ca="1">+spotify_data[[#This Row],[Antigüedad Album Dias]]/60</f>
        <v>18.100000000000001</v>
      </c>
      <c r="U4788" s="8">
        <f ca="1">spotify_data[[#This Row],[Antigüedad Album Meses]]/12</f>
        <v>1.5083333333333335</v>
      </c>
      <c r="V4788">
        <v>1</v>
      </c>
      <c r="W4788" s="1" t="s">
        <v>21</v>
      </c>
      <c r="X4788" s="1" t="str">
        <f>+IF(spotify_data[[#This Row],[album_type]]="album","Album",IF(spotify_data[[#This Row],[album_type]]="single","Single","Compilation"))</f>
        <v>Single</v>
      </c>
      <c r="Y4788">
        <v>376</v>
      </c>
    </row>
    <row r="4789" spans="1:25" x14ac:dyDescent="0.3">
      <c r="A4789" s="1" t="s">
        <v>6457</v>
      </c>
      <c r="B4789" s="1">
        <v>1949</v>
      </c>
      <c r="C4789" s="1" t="s">
        <v>6458</v>
      </c>
      <c r="D4789">
        <v>3</v>
      </c>
      <c r="E4789">
        <v>54</v>
      </c>
      <c r="F4789" s="10">
        <f>spotify_data[[#This Row],[track_popularity]]/100</f>
        <v>0.54</v>
      </c>
      <c r="G4789" s="9" t="b">
        <v>0</v>
      </c>
      <c r="H4789" s="1">
        <f>+IF(spotify_data[[#This Row],[explicit]]=FALSE,0,1)</f>
        <v>0</v>
      </c>
      <c r="I4789" s="1" t="s">
        <v>5438</v>
      </c>
      <c r="J4789" s="7">
        <f>MATCH(spotify_data[[#This Row],[artist_name]],spotify_data[artist_name],0)</f>
        <v>2413</v>
      </c>
      <c r="K4789">
        <v>66</v>
      </c>
      <c r="L4789" s="10">
        <f>spotify_data[[#This Row],[artist_popularity]]/100</f>
        <v>0.66</v>
      </c>
      <c r="M4789">
        <v>754907</v>
      </c>
      <c r="N4789" s="1" t="s">
        <v>27</v>
      </c>
      <c r="O4789" s="1" t="s">
        <v>6459</v>
      </c>
      <c r="P4789" s="1">
        <f>MATCH(spotify_data[[#This Row],[album_id]],spotify_data[album_id],0)</f>
        <v>4788</v>
      </c>
      <c r="Q4789" s="1" t="s">
        <v>6460</v>
      </c>
      <c r="R4789" s="2">
        <v>44841</v>
      </c>
      <c r="S4789" s="7">
        <f ca="1">+TODAY()-spotify_data[[#This Row],[Fecha lanzamiento Album]]</f>
        <v>1190</v>
      </c>
      <c r="T4789" s="7">
        <f ca="1">+spotify_data[[#This Row],[Antigüedad Album Dias]]/60</f>
        <v>19.833333333333332</v>
      </c>
      <c r="U4789" s="8">
        <f ca="1">spotify_data[[#This Row],[Antigüedad Album Meses]]/12</f>
        <v>1.6527777777777777</v>
      </c>
      <c r="V4789">
        <v>6</v>
      </c>
      <c r="W4789" s="1" t="s">
        <v>21</v>
      </c>
      <c r="X4789" s="1" t="str">
        <f>+IF(spotify_data[[#This Row],[album_type]]="album","Album",IF(spotify_data[[#This Row],[album_type]]="single","Single","Compilation"))</f>
        <v>Single</v>
      </c>
      <c r="Y4789">
        <v>318</v>
      </c>
    </row>
    <row r="4790" spans="1:25" x14ac:dyDescent="0.3">
      <c r="A4790" s="1" t="s">
        <v>6608</v>
      </c>
      <c r="B4790" s="1">
        <v>2786</v>
      </c>
      <c r="C4790" s="1" t="s">
        <v>6609</v>
      </c>
      <c r="D4790">
        <v>1</v>
      </c>
      <c r="E4790">
        <v>54</v>
      </c>
      <c r="F4790" s="10">
        <f>spotify_data[[#This Row],[track_popularity]]/100</f>
        <v>0.54</v>
      </c>
      <c r="G4790" s="9" t="b">
        <v>1</v>
      </c>
      <c r="H4790" s="1">
        <f>+IF(spotify_data[[#This Row],[explicit]]=FALSE,0,1)</f>
        <v>1</v>
      </c>
      <c r="I4790" s="1" t="s">
        <v>6610</v>
      </c>
      <c r="J4790" s="7">
        <f>MATCH(spotify_data[[#This Row],[artist_name]],spotify_data[artist_name],0)</f>
        <v>2776</v>
      </c>
      <c r="K4790">
        <v>52</v>
      </c>
      <c r="L4790" s="10">
        <f>spotify_data[[#This Row],[artist_popularity]]/100</f>
        <v>0.52</v>
      </c>
      <c r="M4790">
        <v>60328</v>
      </c>
      <c r="N4790" s="1" t="s">
        <v>27</v>
      </c>
      <c r="O4790" s="1" t="s">
        <v>6611</v>
      </c>
      <c r="P4790" s="1">
        <f>MATCH(spotify_data[[#This Row],[album_id]],spotify_data[album_id],0)</f>
        <v>4789</v>
      </c>
      <c r="Q4790" s="1" t="s">
        <v>6612</v>
      </c>
      <c r="R4790" s="2">
        <v>44799</v>
      </c>
      <c r="S4790" s="7">
        <f ca="1">+TODAY()-spotify_data[[#This Row],[Fecha lanzamiento Album]]</f>
        <v>1232</v>
      </c>
      <c r="T4790" s="7">
        <f ca="1">+spotify_data[[#This Row],[Antigüedad Album Dias]]/60</f>
        <v>20.533333333333335</v>
      </c>
      <c r="U4790" s="8">
        <f ca="1">spotify_data[[#This Row],[Antigüedad Album Meses]]/12</f>
        <v>1.7111111111111112</v>
      </c>
      <c r="V4790">
        <v>2</v>
      </c>
      <c r="W4790" s="1" t="s">
        <v>21</v>
      </c>
      <c r="X4790" s="1" t="str">
        <f>+IF(spotify_data[[#This Row],[album_type]]="album","Album",IF(spotify_data[[#This Row],[album_type]]="single","Single","Compilation"))</f>
        <v>Single</v>
      </c>
      <c r="Y4790">
        <v>372</v>
      </c>
    </row>
    <row r="4791" spans="1:25" x14ac:dyDescent="0.3">
      <c r="A4791" s="1" t="s">
        <v>6950</v>
      </c>
      <c r="B4791" s="1">
        <v>5355</v>
      </c>
      <c r="C4791" s="1" t="s">
        <v>6951</v>
      </c>
      <c r="D4791">
        <v>1</v>
      </c>
      <c r="E4791">
        <v>54</v>
      </c>
      <c r="F4791" s="10">
        <f>spotify_data[[#This Row],[track_popularity]]/100</f>
        <v>0.54</v>
      </c>
      <c r="G4791" s="9" t="b">
        <v>0</v>
      </c>
      <c r="H4791" s="1">
        <f>+IF(spotify_data[[#This Row],[explicit]]=FALSE,0,1)</f>
        <v>0</v>
      </c>
      <c r="I4791" s="1" t="s">
        <v>6952</v>
      </c>
      <c r="J4791" s="7">
        <f>MATCH(spotify_data[[#This Row],[artist_name]],spotify_data[artist_name],0)</f>
        <v>4790</v>
      </c>
      <c r="K4791">
        <v>49</v>
      </c>
      <c r="L4791" s="10">
        <f>spotify_data[[#This Row],[artist_popularity]]/100</f>
        <v>0.49</v>
      </c>
      <c r="M4791">
        <v>171981</v>
      </c>
      <c r="N4791" s="1" t="s">
        <v>6953</v>
      </c>
      <c r="O4791" s="1" t="s">
        <v>6954</v>
      </c>
      <c r="P4791" s="1">
        <f>MATCH(spotify_data[[#This Row],[album_id]],spotify_data[album_id],0)</f>
        <v>4790</v>
      </c>
      <c r="Q4791" s="1" t="s">
        <v>6955</v>
      </c>
      <c r="R4791" s="2">
        <v>44708</v>
      </c>
      <c r="S4791" s="7">
        <f ca="1">+TODAY()-spotify_data[[#This Row],[Fecha lanzamiento Album]]</f>
        <v>1323</v>
      </c>
      <c r="T4791" s="7">
        <f ca="1">+spotify_data[[#This Row],[Antigüedad Album Dias]]/60</f>
        <v>22.05</v>
      </c>
      <c r="U4791" s="8">
        <f ca="1">spotify_data[[#This Row],[Antigüedad Album Meses]]/12</f>
        <v>1.8375000000000001</v>
      </c>
      <c r="V4791">
        <v>10</v>
      </c>
      <c r="W4791" s="1" t="s">
        <v>20</v>
      </c>
      <c r="X4791" s="1" t="str">
        <f>+IF(spotify_data[[#This Row],[album_type]]="album","Album",IF(spotify_data[[#This Row],[album_type]]="single","Single","Compilation"))</f>
        <v>Album</v>
      </c>
      <c r="Y4791">
        <v>299</v>
      </c>
    </row>
    <row r="4792" spans="1:25" x14ac:dyDescent="0.3">
      <c r="A4792" s="1" t="s">
        <v>7117</v>
      </c>
      <c r="B4792" s="1">
        <v>7330</v>
      </c>
      <c r="C4792" s="1" t="s">
        <v>7118</v>
      </c>
      <c r="D4792">
        <v>1</v>
      </c>
      <c r="E4792">
        <v>54</v>
      </c>
      <c r="F4792" s="10">
        <f>spotify_data[[#This Row],[track_popularity]]/100</f>
        <v>0.54</v>
      </c>
      <c r="G4792" s="9" t="b">
        <v>1</v>
      </c>
      <c r="H4792" s="1">
        <f>+IF(spotify_data[[#This Row],[explicit]]=FALSE,0,1)</f>
        <v>1</v>
      </c>
      <c r="I4792" s="1" t="s">
        <v>5161</v>
      </c>
      <c r="J4792" s="7">
        <f>MATCH(spotify_data[[#This Row],[artist_name]],spotify_data[artist_name],0)</f>
        <v>235</v>
      </c>
      <c r="K4792">
        <v>82</v>
      </c>
      <c r="L4792" s="10">
        <f>spotify_data[[#This Row],[artist_popularity]]/100</f>
        <v>0.82</v>
      </c>
      <c r="M4792">
        <v>17326256</v>
      </c>
      <c r="N4792" s="1" t="s">
        <v>1366</v>
      </c>
      <c r="O4792" s="1" t="s">
        <v>7119</v>
      </c>
      <c r="P4792" s="1">
        <f>MATCH(spotify_data[[#This Row],[album_id]],spotify_data[album_id],0)</f>
        <v>4791</v>
      </c>
      <c r="Q4792" s="1" t="s">
        <v>7118</v>
      </c>
      <c r="R4792" s="2">
        <v>44686</v>
      </c>
      <c r="S4792" s="7">
        <f ca="1">+TODAY()-spotify_data[[#This Row],[Fecha lanzamiento Album]]</f>
        <v>1345</v>
      </c>
      <c r="T4792" s="7">
        <f ca="1">+spotify_data[[#This Row],[Antigüedad Album Dias]]/60</f>
        <v>22.416666666666668</v>
      </c>
      <c r="U4792" s="8">
        <f ca="1">spotify_data[[#This Row],[Antigüedad Album Meses]]/12</f>
        <v>1.8680555555555556</v>
      </c>
      <c r="V4792">
        <v>1</v>
      </c>
      <c r="W4792" s="1" t="s">
        <v>21</v>
      </c>
      <c r="X4792" s="1" t="str">
        <f>+IF(spotify_data[[#This Row],[album_type]]="album","Album",IF(spotify_data[[#This Row],[album_type]]="single","Single","Compilation"))</f>
        <v>Single</v>
      </c>
      <c r="Y4792">
        <v>486</v>
      </c>
    </row>
    <row r="4793" spans="1:25" x14ac:dyDescent="0.3">
      <c r="A4793" s="1" t="s">
        <v>7248</v>
      </c>
      <c r="B4793" s="1">
        <v>7118</v>
      </c>
      <c r="C4793" s="1" t="s">
        <v>7249</v>
      </c>
      <c r="D4793">
        <v>10</v>
      </c>
      <c r="E4793">
        <v>54</v>
      </c>
      <c r="F4793" s="10">
        <f>spotify_data[[#This Row],[track_popularity]]/100</f>
        <v>0.54</v>
      </c>
      <c r="G4793" s="9" t="b">
        <v>0</v>
      </c>
      <c r="H4793" s="1">
        <f>+IF(spotify_data[[#This Row],[explicit]]=FALSE,0,1)</f>
        <v>0</v>
      </c>
      <c r="I4793" s="1" t="s">
        <v>7250</v>
      </c>
      <c r="J4793" s="7">
        <f>MATCH(spotify_data[[#This Row],[artist_name]],spotify_data[artist_name],0)</f>
        <v>4792</v>
      </c>
      <c r="K4793">
        <v>57</v>
      </c>
      <c r="L4793" s="10">
        <f>spotify_data[[#This Row],[artist_popularity]]/100</f>
        <v>0.56999999999999995</v>
      </c>
      <c r="M4793">
        <v>321082</v>
      </c>
      <c r="N4793" s="1" t="s">
        <v>7251</v>
      </c>
      <c r="O4793" s="1" t="s">
        <v>7252</v>
      </c>
      <c r="P4793" s="1">
        <f>MATCH(spotify_data[[#This Row],[album_id]],spotify_data[album_id],0)</f>
        <v>4792</v>
      </c>
      <c r="Q4793" s="1" t="s">
        <v>7253</v>
      </c>
      <c r="R4793" s="2">
        <v>44659</v>
      </c>
      <c r="S4793" s="7">
        <f ca="1">+TODAY()-spotify_data[[#This Row],[Fecha lanzamiento Album]]</f>
        <v>1372</v>
      </c>
      <c r="T4793" s="7">
        <f ca="1">+spotify_data[[#This Row],[Antigüedad Album Dias]]/60</f>
        <v>22.866666666666667</v>
      </c>
      <c r="U4793" s="8">
        <f ca="1">spotify_data[[#This Row],[Antigüedad Album Meses]]/12</f>
        <v>1.9055555555555557</v>
      </c>
      <c r="V4793">
        <v>12</v>
      </c>
      <c r="W4793" s="1" t="s">
        <v>20</v>
      </c>
      <c r="X4793" s="1" t="str">
        <f>+IF(spotify_data[[#This Row],[album_type]]="album","Album",IF(spotify_data[[#This Row],[album_type]]="single","Single","Compilation"))</f>
        <v>Album</v>
      </c>
      <c r="Y4793">
        <v>357</v>
      </c>
    </row>
    <row r="4794" spans="1:25" x14ac:dyDescent="0.3">
      <c r="A4794" s="1" t="s">
        <v>7316</v>
      </c>
      <c r="B4794" s="1">
        <v>8409</v>
      </c>
      <c r="C4794" s="1" t="s">
        <v>7317</v>
      </c>
      <c r="D4794">
        <v>1</v>
      </c>
      <c r="E4794">
        <v>54</v>
      </c>
      <c r="F4794" s="10">
        <f>spotify_data[[#This Row],[track_popularity]]/100</f>
        <v>0.54</v>
      </c>
      <c r="G4794" s="9" t="b">
        <v>0</v>
      </c>
      <c r="H4794" s="1">
        <f>+IF(spotify_data[[#This Row],[explicit]]=FALSE,0,1)</f>
        <v>0</v>
      </c>
      <c r="I4794" s="1" t="s">
        <v>6430</v>
      </c>
      <c r="J4794" s="7">
        <f>MATCH(spotify_data[[#This Row],[artist_name]],spotify_data[artist_name],0)</f>
        <v>3619</v>
      </c>
      <c r="K4794">
        <v>50</v>
      </c>
      <c r="L4794" s="10">
        <f>spotify_data[[#This Row],[artist_popularity]]/100</f>
        <v>0.5</v>
      </c>
      <c r="M4794">
        <v>211032</v>
      </c>
      <c r="N4794" s="1" t="s">
        <v>23</v>
      </c>
      <c r="O4794" s="1" t="s">
        <v>7318</v>
      </c>
      <c r="P4794" s="1">
        <f>MATCH(spotify_data[[#This Row],[album_id]],spotify_data[album_id],0)</f>
        <v>4793</v>
      </c>
      <c r="Q4794" s="1" t="s">
        <v>7319</v>
      </c>
      <c r="R4794" s="2">
        <v>44645</v>
      </c>
      <c r="S4794" s="7">
        <f ca="1">+TODAY()-spotify_data[[#This Row],[Fecha lanzamiento Album]]</f>
        <v>1386</v>
      </c>
      <c r="T4794" s="7">
        <f ca="1">+spotify_data[[#This Row],[Antigüedad Album Dias]]/60</f>
        <v>23.1</v>
      </c>
      <c r="U4794" s="8">
        <f ca="1">spotify_data[[#This Row],[Antigüedad Album Meses]]/12</f>
        <v>1.925</v>
      </c>
      <c r="V4794">
        <v>5</v>
      </c>
      <c r="W4794" s="1" t="s">
        <v>21</v>
      </c>
      <c r="X4794" s="1" t="str">
        <f>+IF(spotify_data[[#This Row],[album_type]]="album","Album",IF(spotify_data[[#This Row],[album_type]]="single","Single","Compilation"))</f>
        <v>Single</v>
      </c>
      <c r="Y4794">
        <v>303</v>
      </c>
    </row>
    <row r="4795" spans="1:25" x14ac:dyDescent="0.3">
      <c r="A4795" s="1" t="s">
        <v>7324</v>
      </c>
      <c r="B4795" s="1">
        <v>1091</v>
      </c>
      <c r="C4795" s="1" t="s">
        <v>7325</v>
      </c>
      <c r="D4795">
        <v>1</v>
      </c>
      <c r="E4795">
        <v>54</v>
      </c>
      <c r="F4795" s="10">
        <f>spotify_data[[#This Row],[track_popularity]]/100</f>
        <v>0.54</v>
      </c>
      <c r="G4795" s="9" t="b">
        <v>0</v>
      </c>
      <c r="H4795" s="1">
        <f>+IF(spotify_data[[#This Row],[explicit]]=FALSE,0,1)</f>
        <v>0</v>
      </c>
      <c r="I4795" s="1" t="s">
        <v>7326</v>
      </c>
      <c r="J4795" s="7">
        <f>MATCH(spotify_data[[#This Row],[artist_name]],spotify_data[artist_name],0)</f>
        <v>4794</v>
      </c>
      <c r="K4795">
        <v>63</v>
      </c>
      <c r="L4795" s="10">
        <f>spotify_data[[#This Row],[artist_popularity]]/100</f>
        <v>0.63</v>
      </c>
      <c r="M4795">
        <v>613768</v>
      </c>
      <c r="N4795" s="1" t="s">
        <v>23</v>
      </c>
      <c r="O4795" s="1" t="s">
        <v>7327</v>
      </c>
      <c r="P4795" s="1">
        <f>MATCH(spotify_data[[#This Row],[album_id]],spotify_data[album_id],0)</f>
        <v>4794</v>
      </c>
      <c r="Q4795" s="1" t="s">
        <v>7325</v>
      </c>
      <c r="R4795" s="2">
        <v>44638</v>
      </c>
      <c r="S4795" s="7">
        <f ca="1">+TODAY()-spotify_data[[#This Row],[Fecha lanzamiento Album]]</f>
        <v>1393</v>
      </c>
      <c r="T4795" s="7">
        <f ca="1">+spotify_data[[#This Row],[Antigüedad Album Dias]]/60</f>
        <v>23.216666666666665</v>
      </c>
      <c r="U4795" s="8">
        <f ca="1">spotify_data[[#This Row],[Antigüedad Album Meses]]/12</f>
        <v>1.934722222222222</v>
      </c>
      <c r="V4795">
        <v>1</v>
      </c>
      <c r="W4795" s="1" t="s">
        <v>21</v>
      </c>
      <c r="X4795" s="1" t="str">
        <f>+IF(spotify_data[[#This Row],[album_type]]="album","Album",IF(spotify_data[[#This Row],[album_type]]="single","Single","Compilation"))</f>
        <v>Single</v>
      </c>
      <c r="Y4795">
        <v>351</v>
      </c>
    </row>
    <row r="4796" spans="1:25" x14ac:dyDescent="0.3">
      <c r="A4796" s="1" t="s">
        <v>7328</v>
      </c>
      <c r="B4796" s="1">
        <v>7536</v>
      </c>
      <c r="C4796" s="1" t="s">
        <v>7329</v>
      </c>
      <c r="D4796">
        <v>5</v>
      </c>
      <c r="E4796">
        <v>54</v>
      </c>
      <c r="F4796" s="10">
        <f>spotify_data[[#This Row],[track_popularity]]/100</f>
        <v>0.54</v>
      </c>
      <c r="G4796" s="9" t="b">
        <v>0</v>
      </c>
      <c r="H4796" s="1">
        <f>+IF(spotify_data[[#This Row],[explicit]]=FALSE,0,1)</f>
        <v>0</v>
      </c>
      <c r="I4796" s="1" t="s">
        <v>2924</v>
      </c>
      <c r="J4796" s="7">
        <f>MATCH(spotify_data[[#This Row],[artist_name]],spotify_data[artist_name],0)</f>
        <v>174</v>
      </c>
      <c r="K4796">
        <v>82</v>
      </c>
      <c r="L4796" s="10">
        <f>spotify_data[[#This Row],[artist_popularity]]/100</f>
        <v>0.82</v>
      </c>
      <c r="M4796">
        <v>6315216</v>
      </c>
      <c r="N4796" s="1" t="s">
        <v>2925</v>
      </c>
      <c r="O4796" s="1" t="s">
        <v>7330</v>
      </c>
      <c r="P4796" s="1">
        <f>MATCH(spotify_data[[#This Row],[album_id]],spotify_data[album_id],0)</f>
        <v>4795</v>
      </c>
      <c r="Q4796" s="1" t="s">
        <v>7331</v>
      </c>
      <c r="R4796" s="2">
        <v>44638</v>
      </c>
      <c r="S4796" s="7">
        <f ca="1">+TODAY()-spotify_data[[#This Row],[Fecha lanzamiento Album]]</f>
        <v>1393</v>
      </c>
      <c r="T4796" s="7">
        <f ca="1">+spotify_data[[#This Row],[Antigüedad Album Dias]]/60</f>
        <v>23.216666666666665</v>
      </c>
      <c r="U4796" s="8">
        <f ca="1">spotify_data[[#This Row],[Antigüedad Album Meses]]/12</f>
        <v>1.934722222222222</v>
      </c>
      <c r="V4796">
        <v>12</v>
      </c>
      <c r="W4796" s="1" t="s">
        <v>20</v>
      </c>
      <c r="X4796" s="1" t="str">
        <f>+IF(spotify_data[[#This Row],[album_type]]="album","Album",IF(spotify_data[[#This Row],[album_type]]="single","Single","Compilation"))</f>
        <v>Album</v>
      </c>
      <c r="Y4796">
        <v>28</v>
      </c>
    </row>
    <row r="4797" spans="1:25" x14ac:dyDescent="0.3">
      <c r="A4797" s="1" t="s">
        <v>7439</v>
      </c>
      <c r="B4797" s="1">
        <v>5842</v>
      </c>
      <c r="C4797" s="1" t="s">
        <v>7440</v>
      </c>
      <c r="D4797">
        <v>1</v>
      </c>
      <c r="E4797">
        <v>54</v>
      </c>
      <c r="F4797" s="10">
        <f>spotify_data[[#This Row],[track_popularity]]/100</f>
        <v>0.54</v>
      </c>
      <c r="G4797" s="9" t="b">
        <v>0</v>
      </c>
      <c r="H4797" s="1">
        <f>+IF(spotify_data[[#This Row],[explicit]]=FALSE,0,1)</f>
        <v>0</v>
      </c>
      <c r="I4797" s="1" t="s">
        <v>1250</v>
      </c>
      <c r="J4797" s="7">
        <f>MATCH(spotify_data[[#This Row],[artist_name]],spotify_data[artist_name],0)</f>
        <v>3099</v>
      </c>
      <c r="K4797">
        <v>61</v>
      </c>
      <c r="L4797" s="10">
        <f>spotify_data[[#This Row],[artist_popularity]]/100</f>
        <v>0.61</v>
      </c>
      <c r="M4797">
        <v>26095</v>
      </c>
      <c r="N4797" s="1" t="s">
        <v>23</v>
      </c>
      <c r="O4797" s="1" t="s">
        <v>7441</v>
      </c>
      <c r="P4797" s="1">
        <f>MATCH(spotify_data[[#This Row],[album_id]],spotify_data[album_id],0)</f>
        <v>4796</v>
      </c>
      <c r="Q4797" s="1" t="s">
        <v>7440</v>
      </c>
      <c r="R4797" s="2">
        <v>44602</v>
      </c>
      <c r="S4797" s="7">
        <f ca="1">+TODAY()-spotify_data[[#This Row],[Fecha lanzamiento Album]]</f>
        <v>1429</v>
      </c>
      <c r="T4797" s="7">
        <f ca="1">+spotify_data[[#This Row],[Antigüedad Album Dias]]/60</f>
        <v>23.816666666666666</v>
      </c>
      <c r="U4797" s="8">
        <f ca="1">spotify_data[[#This Row],[Antigüedad Album Meses]]/12</f>
        <v>1.9847222222222223</v>
      </c>
      <c r="V4797">
        <v>1</v>
      </c>
      <c r="W4797" s="1" t="s">
        <v>21</v>
      </c>
      <c r="X4797" s="1" t="str">
        <f>+IF(spotify_data[[#This Row],[album_type]]="album","Album",IF(spotify_data[[#This Row],[album_type]]="single","Single","Compilation"))</f>
        <v>Single</v>
      </c>
      <c r="Y4797">
        <v>258</v>
      </c>
    </row>
    <row r="4798" spans="1:25" x14ac:dyDescent="0.3">
      <c r="A4798" s="1" t="s">
        <v>7645</v>
      </c>
      <c r="B4798" s="1">
        <v>7230</v>
      </c>
      <c r="C4798" s="1" t="s">
        <v>7646</v>
      </c>
      <c r="D4798">
        <v>1</v>
      </c>
      <c r="E4798">
        <v>54</v>
      </c>
      <c r="F4798" s="10">
        <f>spotify_data[[#This Row],[track_popularity]]/100</f>
        <v>0.54</v>
      </c>
      <c r="G4798" s="9" t="b">
        <v>0</v>
      </c>
      <c r="H4798" s="1">
        <f>+IF(spotify_data[[#This Row],[explicit]]=FALSE,0,1)</f>
        <v>0</v>
      </c>
      <c r="I4798" s="1" t="s">
        <v>7647</v>
      </c>
      <c r="J4798" s="7">
        <f>MATCH(spotify_data[[#This Row],[artist_name]],spotify_data[artist_name],0)</f>
        <v>289</v>
      </c>
      <c r="K4798">
        <v>81</v>
      </c>
      <c r="L4798" s="10">
        <f>spotify_data[[#This Row],[artist_popularity]]/100</f>
        <v>0.81</v>
      </c>
      <c r="M4798">
        <v>23384088</v>
      </c>
      <c r="N4798" s="1" t="s">
        <v>7648</v>
      </c>
      <c r="O4798" s="1" t="s">
        <v>7649</v>
      </c>
      <c r="P4798" s="1">
        <f>MATCH(spotify_data[[#This Row],[album_id]],spotify_data[album_id],0)</f>
        <v>4797</v>
      </c>
      <c r="Q4798" s="1" t="s">
        <v>7650</v>
      </c>
      <c r="R4798" s="2">
        <v>44512</v>
      </c>
      <c r="S4798" s="7">
        <f ca="1">+TODAY()-spotify_data[[#This Row],[Fecha lanzamiento Album]]</f>
        <v>1519</v>
      </c>
      <c r="T4798" s="7">
        <f ca="1">+spotify_data[[#This Row],[Antigüedad Album Dias]]/60</f>
        <v>25.316666666666666</v>
      </c>
      <c r="U4798" s="8">
        <f ca="1">spotify_data[[#This Row],[Antigüedad Album Meses]]/12</f>
        <v>2.1097222222222221</v>
      </c>
      <c r="V4798">
        <v>75</v>
      </c>
      <c r="W4798" s="1" t="s">
        <v>20</v>
      </c>
      <c r="X4798" s="1" t="str">
        <f>+IF(spotify_data[[#This Row],[album_type]]="album","Album",IF(spotify_data[[#This Row],[album_type]]="single","Single","Compilation"))</f>
        <v>Album</v>
      </c>
      <c r="Y4798">
        <v>501</v>
      </c>
    </row>
    <row r="4799" spans="1:25" x14ac:dyDescent="0.3">
      <c r="A4799" s="1" t="s">
        <v>7812</v>
      </c>
      <c r="B4799" s="1">
        <v>4983</v>
      </c>
      <c r="C4799" s="1" t="s">
        <v>7813</v>
      </c>
      <c r="D4799">
        <v>3</v>
      </c>
      <c r="E4799">
        <v>54</v>
      </c>
      <c r="F4799" s="10">
        <f>spotify_data[[#This Row],[track_popularity]]/100</f>
        <v>0.54</v>
      </c>
      <c r="G4799" s="9" t="b">
        <v>0</v>
      </c>
      <c r="H4799" s="1">
        <f>+IF(spotify_data[[#This Row],[explicit]]=FALSE,0,1)</f>
        <v>0</v>
      </c>
      <c r="I4799" s="1" t="s">
        <v>7814</v>
      </c>
      <c r="J4799" s="7">
        <f>MATCH(spotify_data[[#This Row],[artist_name]],spotify_data[artist_name],0)</f>
        <v>4798</v>
      </c>
      <c r="K4799">
        <v>44</v>
      </c>
      <c r="L4799" s="10">
        <f>spotify_data[[#This Row],[artist_popularity]]/100</f>
        <v>0.44</v>
      </c>
      <c r="M4799">
        <v>36322</v>
      </c>
      <c r="N4799" s="1" t="s">
        <v>23</v>
      </c>
      <c r="O4799" s="1" t="s">
        <v>7815</v>
      </c>
      <c r="P4799" s="1">
        <f>MATCH(spotify_data[[#This Row],[album_id]],spotify_data[album_id],0)</f>
        <v>4798</v>
      </c>
      <c r="Q4799" s="1" t="s">
        <v>7816</v>
      </c>
      <c r="R4799" s="2">
        <v>44466</v>
      </c>
      <c r="S4799" s="7">
        <f ca="1">+TODAY()-spotify_data[[#This Row],[Fecha lanzamiento Album]]</f>
        <v>1565</v>
      </c>
      <c r="T4799" s="7">
        <f ca="1">+spotify_data[[#This Row],[Antigüedad Album Dias]]/60</f>
        <v>26.083333333333332</v>
      </c>
      <c r="U4799" s="8">
        <f ca="1">spotify_data[[#This Row],[Antigüedad Album Meses]]/12</f>
        <v>2.1736111111111112</v>
      </c>
      <c r="V4799">
        <v>5</v>
      </c>
      <c r="W4799" s="1" t="s">
        <v>1932</v>
      </c>
      <c r="X4799" s="1" t="str">
        <f>+IF(spotify_data[[#This Row],[album_type]]="album","Album",IF(spotify_data[[#This Row],[album_type]]="single","Single","Compilation"))</f>
        <v>Compilation</v>
      </c>
      <c r="Y4799">
        <v>322</v>
      </c>
    </row>
    <row r="4800" spans="1:25" x14ac:dyDescent="0.3">
      <c r="A4800" s="1" t="s">
        <v>7905</v>
      </c>
      <c r="B4800" s="1">
        <v>4033</v>
      </c>
      <c r="C4800" s="1" t="s">
        <v>7906</v>
      </c>
      <c r="D4800">
        <v>11</v>
      </c>
      <c r="E4800">
        <v>54</v>
      </c>
      <c r="F4800" s="10">
        <f>spotify_data[[#This Row],[track_popularity]]/100</f>
        <v>0.54</v>
      </c>
      <c r="G4800" s="9" t="b">
        <v>0</v>
      </c>
      <c r="H4800" s="1">
        <f>+IF(spotify_data[[#This Row],[explicit]]=FALSE,0,1)</f>
        <v>0</v>
      </c>
      <c r="I4800" s="1" t="s">
        <v>7907</v>
      </c>
      <c r="J4800" s="7">
        <f>MATCH(spotify_data[[#This Row],[artist_name]],spotify_data[artist_name],0)</f>
        <v>327</v>
      </c>
      <c r="K4800">
        <v>80</v>
      </c>
      <c r="L4800" s="10">
        <f>spotify_data[[#This Row],[artist_popularity]]/100</f>
        <v>0.8</v>
      </c>
      <c r="M4800">
        <v>22394475</v>
      </c>
      <c r="N4800" s="1" t="s">
        <v>23</v>
      </c>
      <c r="O4800" s="1" t="s">
        <v>7908</v>
      </c>
      <c r="P4800" s="1">
        <f>MATCH(spotify_data[[#This Row],[album_id]],spotify_data[album_id],0)</f>
        <v>4799</v>
      </c>
      <c r="Q4800" s="1" t="s">
        <v>7909</v>
      </c>
      <c r="R4800" s="2">
        <v>44435</v>
      </c>
      <c r="S4800" s="7">
        <f ca="1">+TODAY()-spotify_data[[#This Row],[Fecha lanzamiento Album]]</f>
        <v>1596</v>
      </c>
      <c r="T4800" s="7">
        <f ca="1">+spotify_data[[#This Row],[Antigüedad Album Dias]]/60</f>
        <v>26.6</v>
      </c>
      <c r="U4800" s="8">
        <f ca="1">spotify_data[[#This Row],[Antigüedad Album Meses]]/12</f>
        <v>2.2166666666666668</v>
      </c>
      <c r="V4800">
        <v>13</v>
      </c>
      <c r="W4800" s="1" t="s">
        <v>20</v>
      </c>
      <c r="X4800" s="1" t="str">
        <f>+IF(spotify_data[[#This Row],[album_type]]="album","Album",IF(spotify_data[[#This Row],[album_type]]="single","Single","Compilation"))</f>
        <v>Album</v>
      </c>
      <c r="Y4800">
        <v>294</v>
      </c>
    </row>
    <row r="4801" spans="1:25" x14ac:dyDescent="0.3">
      <c r="A4801" s="1" t="s">
        <v>7975</v>
      </c>
      <c r="B4801" s="1">
        <v>16278</v>
      </c>
      <c r="C4801" s="1" t="s">
        <v>7976</v>
      </c>
      <c r="D4801">
        <v>1</v>
      </c>
      <c r="E4801">
        <v>54</v>
      </c>
      <c r="F4801" s="10">
        <f>spotify_data[[#This Row],[track_popularity]]/100</f>
        <v>0.54</v>
      </c>
      <c r="G4801" s="9" t="b">
        <v>0</v>
      </c>
      <c r="H4801" s="1">
        <f>+IF(spotify_data[[#This Row],[explicit]]=FALSE,0,1)</f>
        <v>0</v>
      </c>
      <c r="I4801" s="1" t="s">
        <v>2459</v>
      </c>
      <c r="J4801" s="7">
        <f>MATCH(spotify_data[[#This Row],[artist_name]],spotify_data[artist_name],0)</f>
        <v>35</v>
      </c>
      <c r="K4801">
        <v>93</v>
      </c>
      <c r="L4801" s="10">
        <f>spotify_data[[#This Row],[artist_popularity]]/100</f>
        <v>0.93</v>
      </c>
      <c r="M4801">
        <v>112918137</v>
      </c>
      <c r="N4801" s="1" t="s">
        <v>2460</v>
      </c>
      <c r="O4801" s="1" t="s">
        <v>7977</v>
      </c>
      <c r="P4801" s="1">
        <f>MATCH(spotify_data[[#This Row],[album_id]],spotify_data[album_id],0)</f>
        <v>4800</v>
      </c>
      <c r="Q4801" s="1" t="s">
        <v>7978</v>
      </c>
      <c r="R4801" s="2">
        <v>44413</v>
      </c>
      <c r="S4801" s="7">
        <f ca="1">+TODAY()-spotify_data[[#This Row],[Fecha lanzamiento Album]]</f>
        <v>1618</v>
      </c>
      <c r="T4801" s="7">
        <f ca="1">+spotify_data[[#This Row],[Antigüedad Album Dias]]/60</f>
        <v>26.966666666666665</v>
      </c>
      <c r="U4801" s="8">
        <f ca="1">spotify_data[[#This Row],[Antigüedad Album Meses]]/12</f>
        <v>2.2472222222222222</v>
      </c>
      <c r="V4801">
        <v>3</v>
      </c>
      <c r="W4801" s="1" t="s">
        <v>21</v>
      </c>
      <c r="X4801" s="1" t="str">
        <f>+IF(spotify_data[[#This Row],[album_type]]="album","Album",IF(spotify_data[[#This Row],[album_type]]="single","Single","Compilation"))</f>
        <v>Single</v>
      </c>
      <c r="Y4801">
        <v>366</v>
      </c>
    </row>
    <row r="4802" spans="1:25" x14ac:dyDescent="0.3">
      <c r="A4802" s="1" t="s">
        <v>8057</v>
      </c>
      <c r="B4802" s="1">
        <v>2393</v>
      </c>
      <c r="C4802" s="1" t="s">
        <v>8058</v>
      </c>
      <c r="D4802">
        <v>1</v>
      </c>
      <c r="E4802">
        <v>54</v>
      </c>
      <c r="F4802" s="10">
        <f>spotify_data[[#This Row],[track_popularity]]/100</f>
        <v>0.54</v>
      </c>
      <c r="G4802" s="9" t="b">
        <v>0</v>
      </c>
      <c r="H4802" s="1">
        <f>+IF(spotify_data[[#This Row],[explicit]]=FALSE,0,1)</f>
        <v>0</v>
      </c>
      <c r="I4802" s="1" t="s">
        <v>8059</v>
      </c>
      <c r="J4802" s="7">
        <f>MATCH(spotify_data[[#This Row],[artist_name]],spotify_data[artist_name],0)</f>
        <v>4801</v>
      </c>
      <c r="K4802">
        <v>68</v>
      </c>
      <c r="L4802" s="10">
        <f>spotify_data[[#This Row],[artist_popularity]]/100</f>
        <v>0.68</v>
      </c>
      <c r="M4802">
        <v>925156</v>
      </c>
      <c r="N4802" s="1" t="s">
        <v>23</v>
      </c>
      <c r="O4802" s="1" t="s">
        <v>8060</v>
      </c>
      <c r="P4802" s="1">
        <f>MATCH(spotify_data[[#This Row],[album_id]],spotify_data[album_id],0)</f>
        <v>4801</v>
      </c>
      <c r="Q4802" s="1" t="s">
        <v>8061</v>
      </c>
      <c r="R4802" s="2">
        <v>44386</v>
      </c>
      <c r="S4802" s="7">
        <f ca="1">+TODAY()-spotify_data[[#This Row],[Fecha lanzamiento Album]]</f>
        <v>1645</v>
      </c>
      <c r="T4802" s="7">
        <f ca="1">+spotify_data[[#This Row],[Antigüedad Album Dias]]/60</f>
        <v>27.416666666666668</v>
      </c>
      <c r="U4802" s="8">
        <f ca="1">spotify_data[[#This Row],[Antigüedad Album Meses]]/12</f>
        <v>2.2847222222222223</v>
      </c>
      <c r="V4802">
        <v>1</v>
      </c>
      <c r="W4802" s="1" t="s">
        <v>21</v>
      </c>
      <c r="X4802" s="1" t="str">
        <f>+IF(spotify_data[[#This Row],[album_type]]="album","Album",IF(spotify_data[[#This Row],[album_type]]="single","Single","Compilation"))</f>
        <v>Single</v>
      </c>
      <c r="Y4802">
        <v>297</v>
      </c>
    </row>
    <row r="4803" spans="1:25" x14ac:dyDescent="0.3">
      <c r="A4803" s="1" t="s">
        <v>8128</v>
      </c>
      <c r="B4803" s="1">
        <v>600</v>
      </c>
      <c r="C4803" s="1" t="s">
        <v>8129</v>
      </c>
      <c r="D4803">
        <v>3</v>
      </c>
      <c r="E4803">
        <v>54</v>
      </c>
      <c r="F4803" s="10">
        <f>spotify_data[[#This Row],[track_popularity]]/100</f>
        <v>0.54</v>
      </c>
      <c r="G4803" s="9" t="b">
        <v>1</v>
      </c>
      <c r="H4803" s="1">
        <f>+IF(spotify_data[[#This Row],[explicit]]=FALSE,0,1)</f>
        <v>1</v>
      </c>
      <c r="I4803" s="1" t="s">
        <v>1191</v>
      </c>
      <c r="J4803" s="7">
        <f>MATCH(spotify_data[[#This Row],[artist_name]],spotify_data[artist_name],0)</f>
        <v>242</v>
      </c>
      <c r="K4803">
        <v>86</v>
      </c>
      <c r="L4803" s="10">
        <f>spotify_data[[#This Row],[artist_popularity]]/100</f>
        <v>0.86</v>
      </c>
      <c r="M4803">
        <v>34735147</v>
      </c>
      <c r="N4803" s="1" t="s">
        <v>23</v>
      </c>
      <c r="O4803" s="1" t="s">
        <v>8097</v>
      </c>
      <c r="P4803" s="1">
        <f>MATCH(spotify_data[[#This Row],[album_id]],spotify_data[album_id],0)</f>
        <v>242</v>
      </c>
      <c r="Q4803" s="1" t="s">
        <v>8098</v>
      </c>
      <c r="R4803" s="2">
        <v>44372</v>
      </c>
      <c r="S4803" s="7">
        <f ca="1">+TODAY()-spotify_data[[#This Row],[Fecha lanzamiento Album]]</f>
        <v>1659</v>
      </c>
      <c r="T4803" s="7">
        <f ca="1">+spotify_data[[#This Row],[Antigüedad Album Dias]]/60</f>
        <v>27.65</v>
      </c>
      <c r="U4803" s="8">
        <f ca="1">spotify_data[[#This Row],[Antigüedad Album Meses]]/12</f>
        <v>2.3041666666666667</v>
      </c>
      <c r="V4803">
        <v>14</v>
      </c>
      <c r="W4803" s="1" t="s">
        <v>20</v>
      </c>
      <c r="X4803" s="1" t="str">
        <f>+IF(spotify_data[[#This Row],[album_type]]="album","Album",IF(spotify_data[[#This Row],[album_type]]="single","Single","Compilation"))</f>
        <v>Album</v>
      </c>
      <c r="Y4803">
        <v>354</v>
      </c>
    </row>
    <row r="4804" spans="1:25" x14ac:dyDescent="0.3">
      <c r="A4804" s="1" t="s">
        <v>8156</v>
      </c>
      <c r="B4804" s="1">
        <v>6069</v>
      </c>
      <c r="C4804" s="1" t="s">
        <v>8157</v>
      </c>
      <c r="D4804">
        <v>2</v>
      </c>
      <c r="E4804">
        <v>54</v>
      </c>
      <c r="F4804" s="10">
        <f>spotify_data[[#This Row],[track_popularity]]/100</f>
        <v>0.54</v>
      </c>
      <c r="G4804" s="9" t="b">
        <v>1</v>
      </c>
      <c r="H4804" s="1">
        <f>+IF(spotify_data[[#This Row],[explicit]]=FALSE,0,1)</f>
        <v>1</v>
      </c>
      <c r="I4804" s="1" t="s">
        <v>1755</v>
      </c>
      <c r="J4804" s="7">
        <f>MATCH(spotify_data[[#This Row],[artist_name]],spotify_data[artist_name],0)</f>
        <v>954</v>
      </c>
      <c r="K4804">
        <v>72</v>
      </c>
      <c r="L4804" s="10">
        <f>spotify_data[[#This Row],[artist_popularity]]/100</f>
        <v>0.72</v>
      </c>
      <c r="M4804">
        <v>6115364</v>
      </c>
      <c r="N4804" s="1" t="s">
        <v>23</v>
      </c>
      <c r="O4804" s="1" t="s">
        <v>8158</v>
      </c>
      <c r="P4804" s="1">
        <f>MATCH(spotify_data[[#This Row],[album_id]],spotify_data[album_id],0)</f>
        <v>3637</v>
      </c>
      <c r="Q4804" s="1" t="s">
        <v>8159</v>
      </c>
      <c r="R4804" s="2">
        <v>44358</v>
      </c>
      <c r="S4804" s="7">
        <f ca="1">+TODAY()-spotify_data[[#This Row],[Fecha lanzamiento Album]]</f>
        <v>1673</v>
      </c>
      <c r="T4804" s="7">
        <f ca="1">+spotify_data[[#This Row],[Antigüedad Album Dias]]/60</f>
        <v>27.883333333333333</v>
      </c>
      <c r="U4804" s="8">
        <f ca="1">spotify_data[[#This Row],[Antigüedad Album Meses]]/12</f>
        <v>2.3236111111111111</v>
      </c>
      <c r="V4804">
        <v>10</v>
      </c>
      <c r="W4804" s="1" t="s">
        <v>20</v>
      </c>
      <c r="X4804" s="1" t="str">
        <f>+IF(spotify_data[[#This Row],[album_type]]="album","Album",IF(spotify_data[[#This Row],[album_type]]="single","Single","Compilation"))</f>
        <v>Album</v>
      </c>
      <c r="Y4804">
        <v>264</v>
      </c>
    </row>
    <row r="4805" spans="1:25" x14ac:dyDescent="0.3">
      <c r="A4805" s="1" t="s">
        <v>8172</v>
      </c>
      <c r="B4805" s="1">
        <v>7348</v>
      </c>
      <c r="C4805" s="1" t="s">
        <v>8173</v>
      </c>
      <c r="D4805">
        <v>10</v>
      </c>
      <c r="E4805">
        <v>54</v>
      </c>
      <c r="F4805" s="10">
        <f>spotify_data[[#This Row],[track_popularity]]/100</f>
        <v>0.54</v>
      </c>
      <c r="G4805" s="9" t="b">
        <v>1</v>
      </c>
      <c r="H4805" s="1">
        <f>+IF(spotify_data[[#This Row],[explicit]]=FALSE,0,1)</f>
        <v>1</v>
      </c>
      <c r="I4805" s="1" t="s">
        <v>6930</v>
      </c>
      <c r="J4805" s="7">
        <f>MATCH(spotify_data[[#This Row],[artist_name]],spotify_data[artist_name],0)</f>
        <v>4804</v>
      </c>
      <c r="K4805">
        <v>63</v>
      </c>
      <c r="L4805" s="10">
        <f>spotify_data[[#This Row],[artist_popularity]]/100</f>
        <v>0.63</v>
      </c>
      <c r="M4805">
        <v>2078789</v>
      </c>
      <c r="N4805" s="1" t="s">
        <v>6931</v>
      </c>
      <c r="O4805" s="1" t="s">
        <v>8174</v>
      </c>
      <c r="P4805" s="1">
        <f>MATCH(spotify_data[[#This Row],[album_id]],spotify_data[album_id],0)</f>
        <v>4804</v>
      </c>
      <c r="Q4805" s="1" t="s">
        <v>8175</v>
      </c>
      <c r="R4805" s="2">
        <v>44357</v>
      </c>
      <c r="S4805" s="7">
        <f ca="1">+TODAY()-spotify_data[[#This Row],[Fecha lanzamiento Album]]</f>
        <v>1674</v>
      </c>
      <c r="T4805" s="7">
        <f ca="1">+spotify_data[[#This Row],[Antigüedad Album Dias]]/60</f>
        <v>27.9</v>
      </c>
      <c r="U4805" s="8">
        <f ca="1">spotify_data[[#This Row],[Antigüedad Album Meses]]/12</f>
        <v>2.3249999999999997</v>
      </c>
      <c r="V4805">
        <v>21</v>
      </c>
      <c r="W4805" s="1" t="s">
        <v>20</v>
      </c>
      <c r="X4805" s="1" t="str">
        <f>+IF(spotify_data[[#This Row],[album_type]]="album","Album",IF(spotify_data[[#This Row],[album_type]]="single","Single","Compilation"))</f>
        <v>Album</v>
      </c>
      <c r="Y4805">
        <v>354</v>
      </c>
    </row>
    <row r="4806" spans="1:25" x14ac:dyDescent="0.3">
      <c r="A4806" s="1" t="s">
        <v>8321</v>
      </c>
      <c r="B4806" s="1">
        <v>3332</v>
      </c>
      <c r="C4806" s="1" t="s">
        <v>8322</v>
      </c>
      <c r="D4806">
        <v>1</v>
      </c>
      <c r="E4806">
        <v>54</v>
      </c>
      <c r="F4806" s="10">
        <f>spotify_data[[#This Row],[track_popularity]]/100</f>
        <v>0.54</v>
      </c>
      <c r="G4806" s="9" t="b">
        <v>0</v>
      </c>
      <c r="H4806" s="1">
        <f>+IF(spotify_data[[#This Row],[explicit]]=FALSE,0,1)</f>
        <v>0</v>
      </c>
      <c r="I4806" s="1" t="s">
        <v>854</v>
      </c>
      <c r="J4806" s="7">
        <f>MATCH(spotify_data[[#This Row],[artist_name]],spotify_data[artist_name],0)</f>
        <v>127</v>
      </c>
      <c r="K4806">
        <v>85</v>
      </c>
      <c r="L4806" s="10">
        <f>spotify_data[[#This Row],[artist_popularity]]/100</f>
        <v>0.85</v>
      </c>
      <c r="M4806">
        <v>49083617</v>
      </c>
      <c r="N4806" s="1" t="s">
        <v>855</v>
      </c>
      <c r="O4806" s="1" t="s">
        <v>8323</v>
      </c>
      <c r="P4806" s="1">
        <f>MATCH(spotify_data[[#This Row],[album_id]],spotify_data[album_id],0)</f>
        <v>4805</v>
      </c>
      <c r="Q4806" s="1" t="s">
        <v>8324</v>
      </c>
      <c r="R4806" s="2">
        <v>44316</v>
      </c>
      <c r="S4806" s="7">
        <f ca="1">+TODAY()-spotify_data[[#This Row],[Fecha lanzamiento Album]]</f>
        <v>1715</v>
      </c>
      <c r="T4806" s="7">
        <f ca="1">+spotify_data[[#This Row],[Antigüedad Album Dias]]/60</f>
        <v>28.583333333333332</v>
      </c>
      <c r="U4806" s="8">
        <f ca="1">spotify_data[[#This Row],[Antigüedad Album Meses]]/12</f>
        <v>2.3819444444444442</v>
      </c>
      <c r="V4806">
        <v>1</v>
      </c>
      <c r="W4806" s="1" t="s">
        <v>21</v>
      </c>
      <c r="X4806" s="1" t="str">
        <f>+IF(spotify_data[[#This Row],[album_type]]="album","Album",IF(spotify_data[[#This Row],[album_type]]="single","Single","Compilation"))</f>
        <v>Single</v>
      </c>
      <c r="Y4806">
        <v>178</v>
      </c>
    </row>
    <row r="4807" spans="1:25" x14ac:dyDescent="0.3">
      <c r="A4807" s="1" t="s">
        <v>8327</v>
      </c>
      <c r="B4807" s="1">
        <v>7634</v>
      </c>
      <c r="C4807" s="1" t="s">
        <v>8328</v>
      </c>
      <c r="D4807">
        <v>3</v>
      </c>
      <c r="E4807">
        <v>54</v>
      </c>
      <c r="F4807" s="10">
        <f>spotify_data[[#This Row],[track_popularity]]/100</f>
        <v>0.54</v>
      </c>
      <c r="G4807" s="9" t="b">
        <v>0</v>
      </c>
      <c r="H4807" s="1">
        <f>+IF(spotify_data[[#This Row],[explicit]]=FALSE,0,1)</f>
        <v>0</v>
      </c>
      <c r="I4807" s="1" t="s">
        <v>4044</v>
      </c>
      <c r="J4807" s="7">
        <f>MATCH(spotify_data[[#This Row],[artist_name]],spotify_data[artist_name],0)</f>
        <v>92</v>
      </c>
      <c r="K4807">
        <v>73</v>
      </c>
      <c r="L4807" s="10">
        <f>spotify_data[[#This Row],[artist_popularity]]/100</f>
        <v>0.73</v>
      </c>
      <c r="M4807">
        <v>8771418</v>
      </c>
      <c r="N4807" s="1" t="s">
        <v>254</v>
      </c>
      <c r="O4807" s="1" t="s">
        <v>8317</v>
      </c>
      <c r="P4807" s="1">
        <f>MATCH(spotify_data[[#This Row],[album_id]],spotify_data[album_id],0)</f>
        <v>2779</v>
      </c>
      <c r="Q4807" s="1" t="s">
        <v>8318</v>
      </c>
      <c r="R4807" s="2">
        <v>44316</v>
      </c>
      <c r="S4807" s="7">
        <f ca="1">+TODAY()-spotify_data[[#This Row],[Fecha lanzamiento Album]]</f>
        <v>1715</v>
      </c>
      <c r="T4807" s="7">
        <f ca="1">+spotify_data[[#This Row],[Antigüedad Album Dias]]/60</f>
        <v>28.583333333333332</v>
      </c>
      <c r="U4807" s="8">
        <f ca="1">spotify_data[[#This Row],[Antigüedad Album Meses]]/12</f>
        <v>2.3819444444444442</v>
      </c>
      <c r="V4807">
        <v>11</v>
      </c>
      <c r="W4807" s="1" t="s">
        <v>20</v>
      </c>
      <c r="X4807" s="1" t="str">
        <f>+IF(spotify_data[[#This Row],[album_type]]="album","Album",IF(spotify_data[[#This Row],[album_type]]="single","Single","Compilation"))</f>
        <v>Album</v>
      </c>
      <c r="Y4807">
        <v>311</v>
      </c>
    </row>
    <row r="4808" spans="1:25" x14ac:dyDescent="0.3">
      <c r="A4808" s="1" t="s">
        <v>8445</v>
      </c>
      <c r="B4808" s="1">
        <v>630</v>
      </c>
      <c r="C4808" s="1" t="s">
        <v>8446</v>
      </c>
      <c r="D4808">
        <v>9</v>
      </c>
      <c r="E4808">
        <v>54</v>
      </c>
      <c r="F4808" s="10">
        <f>spotify_data[[#This Row],[track_popularity]]/100</f>
        <v>0.54</v>
      </c>
      <c r="G4808" s="9" t="b">
        <v>1</v>
      </c>
      <c r="H4808" s="1">
        <f>+IF(spotify_data[[#This Row],[explicit]]=FALSE,0,1)</f>
        <v>1</v>
      </c>
      <c r="I4808" s="1" t="s">
        <v>7283</v>
      </c>
      <c r="J4808" s="7">
        <f>MATCH(spotify_data[[#This Row],[artist_name]],spotify_data[artist_name],0)</f>
        <v>683</v>
      </c>
      <c r="K4808">
        <v>77</v>
      </c>
      <c r="L4808" s="10">
        <f>spotify_data[[#This Row],[artist_popularity]]/100</f>
        <v>0.77</v>
      </c>
      <c r="M4808">
        <v>27288825</v>
      </c>
      <c r="N4808" s="1" t="s">
        <v>23</v>
      </c>
      <c r="O4808" s="1" t="s">
        <v>8447</v>
      </c>
      <c r="P4808" s="1">
        <f>MATCH(spotify_data[[#This Row],[album_id]],spotify_data[album_id],0)</f>
        <v>4807</v>
      </c>
      <c r="Q4808" s="1" t="s">
        <v>8448</v>
      </c>
      <c r="R4808" s="2">
        <v>44287</v>
      </c>
      <c r="S4808" s="7">
        <f ca="1">+TODAY()-spotify_data[[#This Row],[Fecha lanzamiento Album]]</f>
        <v>1744</v>
      </c>
      <c r="T4808" s="7">
        <f ca="1">+spotify_data[[#This Row],[Antigüedad Album Dias]]/60</f>
        <v>29.066666666666666</v>
      </c>
      <c r="U4808" s="8">
        <f ca="1">spotify_data[[#This Row],[Antigüedad Album Meses]]/12</f>
        <v>2.4222222222222221</v>
      </c>
      <c r="V4808">
        <v>22</v>
      </c>
      <c r="W4808" s="1" t="s">
        <v>20</v>
      </c>
      <c r="X4808" s="1" t="str">
        <f>+IF(spotify_data[[#This Row],[album_type]]="album","Album",IF(spotify_data[[#This Row],[album_type]]="single","Single","Compilation"))</f>
        <v>Album</v>
      </c>
      <c r="Y4808">
        <v>341</v>
      </c>
    </row>
    <row r="4809" spans="1:25" x14ac:dyDescent="0.3">
      <c r="A4809" s="1" t="s">
        <v>8697</v>
      </c>
      <c r="B4809" s="1">
        <v>1858</v>
      </c>
      <c r="C4809" s="1" t="s">
        <v>8698</v>
      </c>
      <c r="D4809">
        <v>1</v>
      </c>
      <c r="E4809">
        <v>54</v>
      </c>
      <c r="F4809" s="10">
        <f>spotify_data[[#This Row],[track_popularity]]/100</f>
        <v>0.54</v>
      </c>
      <c r="G4809" s="9" t="b">
        <v>0</v>
      </c>
      <c r="H4809" s="1">
        <f>+IF(spotify_data[[#This Row],[explicit]]=FALSE,0,1)</f>
        <v>0</v>
      </c>
      <c r="I4809" s="1" t="s">
        <v>1056</v>
      </c>
      <c r="J4809" s="7">
        <f>MATCH(spotify_data[[#This Row],[artist_name]],spotify_data[artist_name],0)</f>
        <v>3630</v>
      </c>
      <c r="K4809">
        <v>55</v>
      </c>
      <c r="L4809" s="10">
        <f>spotify_data[[#This Row],[artist_popularity]]/100</f>
        <v>0.55000000000000004</v>
      </c>
      <c r="M4809">
        <v>68438</v>
      </c>
      <c r="N4809" s="1" t="s">
        <v>27</v>
      </c>
      <c r="O4809" s="1" t="s">
        <v>8699</v>
      </c>
      <c r="P4809" s="1">
        <f>MATCH(spotify_data[[#This Row],[album_id]],spotify_data[album_id],0)</f>
        <v>4808</v>
      </c>
      <c r="Q4809" s="1" t="s">
        <v>8698</v>
      </c>
      <c r="R4809" s="2">
        <v>44204</v>
      </c>
      <c r="S4809" s="7">
        <f ca="1">+TODAY()-spotify_data[[#This Row],[Fecha lanzamiento Album]]</f>
        <v>1827</v>
      </c>
      <c r="T4809" s="7">
        <f ca="1">+spotify_data[[#This Row],[Antigüedad Album Dias]]/60</f>
        <v>30.45</v>
      </c>
      <c r="U4809" s="8">
        <f ca="1">spotify_data[[#This Row],[Antigüedad Album Meses]]/12</f>
        <v>2.5375000000000001</v>
      </c>
      <c r="V4809">
        <v>1</v>
      </c>
      <c r="W4809" s="1" t="s">
        <v>21</v>
      </c>
      <c r="X4809" s="1" t="str">
        <f>+IF(spotify_data[[#This Row],[album_type]]="album","Album",IF(spotify_data[[#This Row],[album_type]]="single","Single","Compilation"))</f>
        <v>Single</v>
      </c>
      <c r="Y4809">
        <v>211</v>
      </c>
    </row>
    <row r="4810" spans="1:25" x14ac:dyDescent="0.3">
      <c r="A4810" s="1" t="s">
        <v>8820</v>
      </c>
      <c r="B4810" s="1">
        <v>1700</v>
      </c>
      <c r="C4810" s="1" t="s">
        <v>8821</v>
      </c>
      <c r="D4810">
        <v>1</v>
      </c>
      <c r="E4810">
        <v>54</v>
      </c>
      <c r="F4810" s="10">
        <f>spotify_data[[#This Row],[track_popularity]]/100</f>
        <v>0.54</v>
      </c>
      <c r="G4810" s="9" t="b">
        <v>0</v>
      </c>
      <c r="H4810" s="1">
        <f>+IF(spotify_data[[#This Row],[explicit]]=FALSE,0,1)</f>
        <v>0</v>
      </c>
      <c r="I4810" s="1" t="s">
        <v>8822</v>
      </c>
      <c r="J4810" s="7">
        <f>MATCH(spotify_data[[#This Row],[artist_name]],spotify_data[artist_name],0)</f>
        <v>4809</v>
      </c>
      <c r="K4810">
        <v>44</v>
      </c>
      <c r="L4810" s="10">
        <f>spotify_data[[#This Row],[artist_popularity]]/100</f>
        <v>0.44</v>
      </c>
      <c r="M4810">
        <v>21223</v>
      </c>
      <c r="N4810" s="1" t="s">
        <v>23</v>
      </c>
      <c r="O4810" s="1" t="s">
        <v>8823</v>
      </c>
      <c r="P4810" s="1">
        <f>MATCH(spotify_data[[#This Row],[album_id]],spotify_data[album_id],0)</f>
        <v>4809</v>
      </c>
      <c r="Q4810" s="1" t="s">
        <v>8821</v>
      </c>
      <c r="R4810" s="2">
        <v>44183</v>
      </c>
      <c r="S4810" s="7">
        <f ca="1">+TODAY()-spotify_data[[#This Row],[Fecha lanzamiento Album]]</f>
        <v>1848</v>
      </c>
      <c r="T4810" s="7">
        <f ca="1">+spotify_data[[#This Row],[Antigüedad Album Dias]]/60</f>
        <v>30.8</v>
      </c>
      <c r="U4810" s="8">
        <f ca="1">spotify_data[[#This Row],[Antigüedad Album Meses]]/12</f>
        <v>2.5666666666666669</v>
      </c>
      <c r="V4810">
        <v>1</v>
      </c>
      <c r="W4810" s="1" t="s">
        <v>21</v>
      </c>
      <c r="X4810" s="1" t="str">
        <f>+IF(spotify_data[[#This Row],[album_type]]="album","Album",IF(spotify_data[[#This Row],[album_type]]="single","Single","Compilation"))</f>
        <v>Single</v>
      </c>
      <c r="Y4810">
        <v>29</v>
      </c>
    </row>
    <row r="4811" spans="1:25" x14ac:dyDescent="0.3">
      <c r="A4811" s="1" t="s">
        <v>8912</v>
      </c>
      <c r="B4811" s="1">
        <v>2552</v>
      </c>
      <c r="C4811" s="1" t="s">
        <v>8913</v>
      </c>
      <c r="D4811">
        <v>1</v>
      </c>
      <c r="E4811">
        <v>54</v>
      </c>
      <c r="F4811" s="10">
        <f>spotify_data[[#This Row],[track_popularity]]/100</f>
        <v>0.54</v>
      </c>
      <c r="G4811" s="9" t="b">
        <v>1</v>
      </c>
      <c r="H4811" s="1">
        <f>+IF(spotify_data[[#This Row],[explicit]]=FALSE,0,1)</f>
        <v>1</v>
      </c>
      <c r="I4811" s="1" t="s">
        <v>1807</v>
      </c>
      <c r="J4811" s="7">
        <f>MATCH(spotify_data[[#This Row],[artist_name]],spotify_data[artist_name],0)</f>
        <v>234</v>
      </c>
      <c r="K4811">
        <v>81</v>
      </c>
      <c r="L4811" s="10">
        <f>spotify_data[[#This Row],[artist_popularity]]/100</f>
        <v>0.81</v>
      </c>
      <c r="M4811">
        <v>26564677</v>
      </c>
      <c r="N4811" s="1" t="s">
        <v>1808</v>
      </c>
      <c r="O4811" s="1" t="s">
        <v>8910</v>
      </c>
      <c r="P4811" s="1">
        <f>MATCH(spotify_data[[#This Row],[album_id]],spotify_data[album_id],0)</f>
        <v>512</v>
      </c>
      <c r="Q4811" s="1" t="s">
        <v>8911</v>
      </c>
      <c r="R4811" s="2">
        <v>44162</v>
      </c>
      <c r="S4811" s="7">
        <f ca="1">+TODAY()-spotify_data[[#This Row],[Fecha lanzamiento Album]]</f>
        <v>1869</v>
      </c>
      <c r="T4811" s="7">
        <f ca="1">+spotify_data[[#This Row],[Antigüedad Album Dias]]/60</f>
        <v>31.15</v>
      </c>
      <c r="U4811" s="8">
        <f ca="1">spotify_data[[#This Row],[Antigüedad Album Meses]]/12</f>
        <v>2.5958333333333332</v>
      </c>
      <c r="V4811">
        <v>15</v>
      </c>
      <c r="W4811" s="1" t="s">
        <v>20</v>
      </c>
      <c r="X4811" s="1" t="str">
        <f>+IF(spotify_data[[#This Row],[album_type]]="album","Album",IF(spotify_data[[#This Row],[album_type]]="single","Single","Compilation"))</f>
        <v>Album</v>
      </c>
      <c r="Y4811">
        <v>286</v>
      </c>
    </row>
    <row r="4812" spans="1:25" x14ac:dyDescent="0.3">
      <c r="A4812" s="1" t="s">
        <v>8920</v>
      </c>
      <c r="B4812" s="1">
        <v>4909</v>
      </c>
      <c r="C4812" s="1" t="s">
        <v>8921</v>
      </c>
      <c r="D4812">
        <v>5</v>
      </c>
      <c r="E4812">
        <v>54</v>
      </c>
      <c r="F4812" s="10">
        <f>spotify_data[[#This Row],[track_popularity]]/100</f>
        <v>0.54</v>
      </c>
      <c r="G4812" s="9" t="b">
        <v>0</v>
      </c>
      <c r="H4812" s="1">
        <f>+IF(spotify_data[[#This Row],[explicit]]=FALSE,0,1)</f>
        <v>0</v>
      </c>
      <c r="I4812" s="1" t="s">
        <v>1807</v>
      </c>
      <c r="J4812" s="7">
        <f>MATCH(spotify_data[[#This Row],[artist_name]],spotify_data[artist_name],0)</f>
        <v>234</v>
      </c>
      <c r="K4812">
        <v>81</v>
      </c>
      <c r="L4812" s="10">
        <f>spotify_data[[#This Row],[artist_popularity]]/100</f>
        <v>0.81</v>
      </c>
      <c r="M4812">
        <v>26564677</v>
      </c>
      <c r="N4812" s="1" t="s">
        <v>1808</v>
      </c>
      <c r="O4812" s="1" t="s">
        <v>8910</v>
      </c>
      <c r="P4812" s="1">
        <f>MATCH(spotify_data[[#This Row],[album_id]],spotify_data[album_id],0)</f>
        <v>512</v>
      </c>
      <c r="Q4812" s="1" t="s">
        <v>8911</v>
      </c>
      <c r="R4812" s="2">
        <v>44162</v>
      </c>
      <c r="S4812" s="7">
        <f ca="1">+TODAY()-spotify_data[[#This Row],[Fecha lanzamiento Album]]</f>
        <v>1869</v>
      </c>
      <c r="T4812" s="7">
        <f ca="1">+spotify_data[[#This Row],[Antigüedad Album Dias]]/60</f>
        <v>31.15</v>
      </c>
      <c r="U4812" s="8">
        <f ca="1">spotify_data[[#This Row],[Antigüedad Album Meses]]/12</f>
        <v>2.5958333333333332</v>
      </c>
      <c r="V4812">
        <v>15</v>
      </c>
      <c r="W4812" s="1" t="s">
        <v>20</v>
      </c>
      <c r="X4812" s="1" t="str">
        <f>+IF(spotify_data[[#This Row],[album_type]]="album","Album",IF(spotify_data[[#This Row],[album_type]]="single","Single","Compilation"))</f>
        <v>Album</v>
      </c>
      <c r="Y4812">
        <v>252</v>
      </c>
    </row>
    <row r="4813" spans="1:25" x14ac:dyDescent="0.3">
      <c r="A4813" s="1" t="s">
        <v>8993</v>
      </c>
      <c r="B4813" s="1">
        <v>7302</v>
      </c>
      <c r="C4813" s="1" t="s">
        <v>8994</v>
      </c>
      <c r="D4813">
        <v>17</v>
      </c>
      <c r="E4813">
        <v>54</v>
      </c>
      <c r="F4813" s="10">
        <f>spotify_data[[#This Row],[track_popularity]]/100</f>
        <v>0.54</v>
      </c>
      <c r="G4813" s="9" t="b">
        <v>0</v>
      </c>
      <c r="H4813" s="1">
        <f>+IF(spotify_data[[#This Row],[explicit]]=FALSE,0,1)</f>
        <v>0</v>
      </c>
      <c r="I4813" s="1" t="s">
        <v>8995</v>
      </c>
      <c r="J4813" s="7">
        <f>MATCH(spotify_data[[#This Row],[artist_name]],spotify_data[artist_name],0)</f>
        <v>4393</v>
      </c>
      <c r="K4813">
        <v>63</v>
      </c>
      <c r="L4813" s="10">
        <f>spotify_data[[#This Row],[artist_popularity]]/100</f>
        <v>0.63</v>
      </c>
      <c r="M4813">
        <v>1943863</v>
      </c>
      <c r="N4813" s="1" t="s">
        <v>23</v>
      </c>
      <c r="O4813" s="1" t="s">
        <v>8991</v>
      </c>
      <c r="P4813" s="1">
        <f>MATCH(spotify_data[[#This Row],[album_id]],spotify_data[album_id],0)</f>
        <v>4812</v>
      </c>
      <c r="Q4813" s="1" t="s">
        <v>8992</v>
      </c>
      <c r="R4813" s="2">
        <v>44145</v>
      </c>
      <c r="S4813" s="7">
        <f ca="1">+TODAY()-spotify_data[[#This Row],[Fecha lanzamiento Album]]</f>
        <v>1886</v>
      </c>
      <c r="T4813" s="7">
        <f ca="1">+spotify_data[[#This Row],[Antigüedad Album Dias]]/60</f>
        <v>31.433333333333334</v>
      </c>
      <c r="U4813" s="8">
        <f ca="1">spotify_data[[#This Row],[Antigüedad Album Meses]]/12</f>
        <v>2.6194444444444445</v>
      </c>
      <c r="V4813">
        <v>19</v>
      </c>
      <c r="W4813" s="1" t="s">
        <v>20</v>
      </c>
      <c r="X4813" s="1" t="str">
        <f>+IF(spotify_data[[#This Row],[album_type]]="album","Album",IF(spotify_data[[#This Row],[album_type]]="single","Single","Compilation"))</f>
        <v>Album</v>
      </c>
      <c r="Y4813">
        <v>316</v>
      </c>
    </row>
    <row r="4814" spans="1:25" x14ac:dyDescent="0.3">
      <c r="A4814" s="1" t="s">
        <v>9158</v>
      </c>
      <c r="B4814" s="1">
        <v>7748</v>
      </c>
      <c r="C4814" s="1" t="s">
        <v>9159</v>
      </c>
      <c r="D4814">
        <v>1</v>
      </c>
      <c r="E4814">
        <v>54</v>
      </c>
      <c r="F4814" s="10">
        <f>spotify_data[[#This Row],[track_popularity]]/100</f>
        <v>0.54</v>
      </c>
      <c r="G4814" s="9" t="b">
        <v>1</v>
      </c>
      <c r="H4814" s="1">
        <f>+IF(spotify_data[[#This Row],[explicit]]=FALSE,0,1)</f>
        <v>1</v>
      </c>
      <c r="I4814" s="1" t="s">
        <v>1258</v>
      </c>
      <c r="J4814" s="7">
        <f>MATCH(spotify_data[[#This Row],[artist_name]],spotify_data[artist_name],0)</f>
        <v>1714</v>
      </c>
      <c r="K4814">
        <v>78</v>
      </c>
      <c r="L4814" s="10">
        <f>spotify_data[[#This Row],[artist_popularity]]/100</f>
        <v>0.78</v>
      </c>
      <c r="M4814">
        <v>5643375</v>
      </c>
      <c r="N4814" s="1" t="s">
        <v>23</v>
      </c>
      <c r="O4814" s="1" t="s">
        <v>9121</v>
      </c>
      <c r="P4814" s="1">
        <f>MATCH(spotify_data[[#This Row],[album_id]],spotify_data[album_id],0)</f>
        <v>1714</v>
      </c>
      <c r="Q4814" s="1" t="s">
        <v>9122</v>
      </c>
      <c r="R4814" s="2">
        <v>44099</v>
      </c>
      <c r="S4814" s="7">
        <f ca="1">+TODAY()-spotify_data[[#This Row],[Fecha lanzamiento Album]]</f>
        <v>1932</v>
      </c>
      <c r="T4814" s="7">
        <f ca="1">+spotify_data[[#This Row],[Antigüedad Album Dias]]/60</f>
        <v>32.200000000000003</v>
      </c>
      <c r="U4814" s="8">
        <f ca="1">spotify_data[[#This Row],[Antigüedad Album Meses]]/12</f>
        <v>2.6833333333333336</v>
      </c>
      <c r="V4814">
        <v>15</v>
      </c>
      <c r="W4814" s="1" t="s">
        <v>20</v>
      </c>
      <c r="X4814" s="1" t="str">
        <f>+IF(spotify_data[[#This Row],[album_type]]="album","Album",IF(spotify_data[[#This Row],[album_type]]="single","Single","Compilation"))</f>
        <v>Album</v>
      </c>
      <c r="Y4814">
        <v>276</v>
      </c>
    </row>
    <row r="4815" spans="1:25" x14ac:dyDescent="0.3">
      <c r="A4815" s="1" t="s">
        <v>9171</v>
      </c>
      <c r="B4815" s="1">
        <v>1973</v>
      </c>
      <c r="C4815" s="1" t="s">
        <v>9172</v>
      </c>
      <c r="D4815">
        <v>2</v>
      </c>
      <c r="E4815">
        <v>54</v>
      </c>
      <c r="F4815" s="10">
        <f>spotify_data[[#This Row],[track_popularity]]/100</f>
        <v>0.54</v>
      </c>
      <c r="G4815" s="9" t="b">
        <v>0</v>
      </c>
      <c r="H4815" s="1">
        <f>+IF(spotify_data[[#This Row],[explicit]]=FALSE,0,1)</f>
        <v>0</v>
      </c>
      <c r="I4815" s="1" t="s">
        <v>9173</v>
      </c>
      <c r="J4815" s="7">
        <f>MATCH(spotify_data[[#This Row],[artist_name]],spotify_data[artist_name],0)</f>
        <v>4814</v>
      </c>
      <c r="K4815">
        <v>54</v>
      </c>
      <c r="L4815" s="10">
        <f>spotify_data[[#This Row],[artist_popularity]]/100</f>
        <v>0.54</v>
      </c>
      <c r="M4815">
        <v>229153</v>
      </c>
      <c r="N4815" s="1" t="s">
        <v>23</v>
      </c>
      <c r="O4815" s="1" t="s">
        <v>9174</v>
      </c>
      <c r="P4815" s="1">
        <f>MATCH(spotify_data[[#This Row],[album_id]],spotify_data[album_id],0)</f>
        <v>4814</v>
      </c>
      <c r="Q4815" s="1" t="s">
        <v>9175</v>
      </c>
      <c r="R4815" s="2">
        <v>44099</v>
      </c>
      <c r="S4815" s="7">
        <f ca="1">+TODAY()-spotify_data[[#This Row],[Fecha lanzamiento Album]]</f>
        <v>1932</v>
      </c>
      <c r="T4815" s="7">
        <f ca="1">+spotify_data[[#This Row],[Antigüedad Album Dias]]/60</f>
        <v>32.200000000000003</v>
      </c>
      <c r="U4815" s="8">
        <f ca="1">spotify_data[[#This Row],[Antigüedad Album Meses]]/12</f>
        <v>2.6833333333333336</v>
      </c>
      <c r="V4815">
        <v>13</v>
      </c>
      <c r="W4815" s="1" t="s">
        <v>20</v>
      </c>
      <c r="X4815" s="1" t="str">
        <f>+IF(spotify_data[[#This Row],[album_type]]="album","Album",IF(spotify_data[[#This Row],[album_type]]="single","Single","Compilation"))</f>
        <v>Album</v>
      </c>
      <c r="Y4815">
        <v>37</v>
      </c>
    </row>
    <row r="4816" spans="1:25" x14ac:dyDescent="0.3">
      <c r="A4816" s="1" t="s">
        <v>9410</v>
      </c>
      <c r="B4816" s="1">
        <v>4893</v>
      </c>
      <c r="C4816" s="1" t="s">
        <v>9399</v>
      </c>
      <c r="D4816">
        <v>1</v>
      </c>
      <c r="E4816">
        <v>54</v>
      </c>
      <c r="F4816" s="10">
        <f>spotify_data[[#This Row],[track_popularity]]/100</f>
        <v>0.54</v>
      </c>
      <c r="G4816" s="9" t="b">
        <v>1</v>
      </c>
      <c r="H4816" s="1">
        <f>+IF(spotify_data[[#This Row],[explicit]]=FALSE,0,1)</f>
        <v>1</v>
      </c>
      <c r="I4816" s="1" t="s">
        <v>7338</v>
      </c>
      <c r="J4816" s="7">
        <f>MATCH(spotify_data[[#This Row],[artist_name]],spotify_data[artist_name],0)</f>
        <v>415</v>
      </c>
      <c r="K4816">
        <v>85</v>
      </c>
      <c r="L4816" s="10">
        <f>spotify_data[[#This Row],[artist_popularity]]/100</f>
        <v>0.85</v>
      </c>
      <c r="M4816">
        <v>42528657</v>
      </c>
      <c r="N4816" s="1" t="s">
        <v>7339</v>
      </c>
      <c r="O4816" s="1" t="s">
        <v>9411</v>
      </c>
      <c r="P4816" s="1">
        <f>MATCH(spotify_data[[#This Row],[album_id]],spotify_data[album_id],0)</f>
        <v>4815</v>
      </c>
      <c r="Q4816" s="1" t="s">
        <v>9399</v>
      </c>
      <c r="R4816" s="2">
        <v>44021</v>
      </c>
      <c r="S4816" s="7">
        <f ca="1">+TODAY()-spotify_data[[#This Row],[Fecha lanzamiento Album]]</f>
        <v>2010</v>
      </c>
      <c r="T4816" s="7">
        <f ca="1">+spotify_data[[#This Row],[Antigüedad Album Dias]]/60</f>
        <v>33.5</v>
      </c>
      <c r="U4816" s="8">
        <f ca="1">spotify_data[[#This Row],[Antigüedad Album Meses]]/12</f>
        <v>2.7916666666666665</v>
      </c>
      <c r="V4816">
        <v>1</v>
      </c>
      <c r="W4816" s="1" t="s">
        <v>21</v>
      </c>
      <c r="X4816" s="1" t="str">
        <f>+IF(spotify_data[[#This Row],[album_type]]="album","Album",IF(spotify_data[[#This Row],[album_type]]="single","Single","Compilation"))</f>
        <v>Single</v>
      </c>
      <c r="Y4816">
        <v>342</v>
      </c>
    </row>
    <row r="4817" spans="1:25" x14ac:dyDescent="0.3">
      <c r="A4817" s="1" t="s">
        <v>9842</v>
      </c>
      <c r="B4817" s="1">
        <v>8489</v>
      </c>
      <c r="C4817" s="1" t="s">
        <v>9843</v>
      </c>
      <c r="D4817">
        <v>4</v>
      </c>
      <c r="E4817">
        <v>54</v>
      </c>
      <c r="F4817" s="10">
        <f>spotify_data[[#This Row],[track_popularity]]/100</f>
        <v>0.54</v>
      </c>
      <c r="G4817" s="9" t="b">
        <v>0</v>
      </c>
      <c r="H4817" s="1">
        <f>+IF(spotify_data[[#This Row],[explicit]]=FALSE,0,1)</f>
        <v>0</v>
      </c>
      <c r="I4817" s="1" t="s">
        <v>9830</v>
      </c>
      <c r="J4817" s="7">
        <f>MATCH(spotify_data[[#This Row],[artist_name]],spotify_data[artist_name],0)</f>
        <v>2329</v>
      </c>
      <c r="K4817">
        <v>67</v>
      </c>
      <c r="L4817" s="10">
        <f>spotify_data[[#This Row],[artist_popularity]]/100</f>
        <v>0.67</v>
      </c>
      <c r="M4817">
        <v>2626020</v>
      </c>
      <c r="N4817" s="1" t="s">
        <v>9831</v>
      </c>
      <c r="O4817" s="1" t="s">
        <v>9832</v>
      </c>
      <c r="P4817" s="1">
        <f>MATCH(spotify_data[[#This Row],[album_id]],spotify_data[album_id],0)</f>
        <v>4816</v>
      </c>
      <c r="Q4817" s="1" t="s">
        <v>9833</v>
      </c>
      <c r="R4817" s="2">
        <v>43882</v>
      </c>
      <c r="S4817" s="7">
        <f ca="1">+TODAY()-spotify_data[[#This Row],[Fecha lanzamiento Album]]</f>
        <v>2149</v>
      </c>
      <c r="T4817" s="7">
        <f ca="1">+spotify_data[[#This Row],[Antigüedad Album Dias]]/60</f>
        <v>35.81666666666667</v>
      </c>
      <c r="U4817" s="8">
        <f ca="1">spotify_data[[#This Row],[Antigüedad Album Meses]]/12</f>
        <v>2.9847222222222225</v>
      </c>
      <c r="V4817">
        <v>15</v>
      </c>
      <c r="W4817" s="1" t="s">
        <v>20</v>
      </c>
      <c r="X4817" s="1" t="str">
        <f>+IF(spotify_data[[#This Row],[album_type]]="album","Album",IF(spotify_data[[#This Row],[album_type]]="single","Single","Compilation"))</f>
        <v>Album</v>
      </c>
      <c r="Y4817">
        <v>367</v>
      </c>
    </row>
    <row r="4818" spans="1:25" x14ac:dyDescent="0.3">
      <c r="A4818" s="1" t="s">
        <v>9944</v>
      </c>
      <c r="B4818" s="1">
        <v>2462</v>
      </c>
      <c r="C4818" s="1" t="s">
        <v>9945</v>
      </c>
      <c r="D4818">
        <v>2</v>
      </c>
      <c r="E4818">
        <v>54</v>
      </c>
      <c r="F4818" s="10">
        <f>spotify_data[[#This Row],[track_popularity]]/100</f>
        <v>0.54</v>
      </c>
      <c r="G4818" s="9" t="b">
        <v>0</v>
      </c>
      <c r="H4818" s="1">
        <f>+IF(spotify_data[[#This Row],[explicit]]=FALSE,0,1)</f>
        <v>0</v>
      </c>
      <c r="I4818" s="1" t="s">
        <v>5108</v>
      </c>
      <c r="J4818" s="7">
        <f>MATCH(spotify_data[[#This Row],[artist_name]],spotify_data[artist_name],0)</f>
        <v>4817</v>
      </c>
      <c r="K4818">
        <v>49</v>
      </c>
      <c r="L4818" s="10">
        <f>spotify_data[[#This Row],[artist_popularity]]/100</f>
        <v>0.49</v>
      </c>
      <c r="M4818">
        <v>35514</v>
      </c>
      <c r="N4818" s="1" t="s">
        <v>5109</v>
      </c>
      <c r="O4818" s="1" t="s">
        <v>9934</v>
      </c>
      <c r="P4818" s="1">
        <f>MATCH(spotify_data[[#This Row],[album_id]],spotify_data[album_id],0)</f>
        <v>4817</v>
      </c>
      <c r="Q4818" s="1" t="s">
        <v>9935</v>
      </c>
      <c r="R4818" s="2">
        <v>43854</v>
      </c>
      <c r="S4818" s="7">
        <f ca="1">+TODAY()-spotify_data[[#This Row],[Fecha lanzamiento Album]]</f>
        <v>2177</v>
      </c>
      <c r="T4818" s="7">
        <f ca="1">+spotify_data[[#This Row],[Antigüedad Album Dias]]/60</f>
        <v>36.283333333333331</v>
      </c>
      <c r="U4818" s="8">
        <f ca="1">spotify_data[[#This Row],[Antigüedad Album Meses]]/12</f>
        <v>3.0236111111111108</v>
      </c>
      <c r="V4818">
        <v>55</v>
      </c>
      <c r="W4818" s="1" t="s">
        <v>20</v>
      </c>
      <c r="X4818" s="1" t="str">
        <f>+IF(spotify_data[[#This Row],[album_type]]="album","Album",IF(spotify_data[[#This Row],[album_type]]="single","Single","Compilation"))</f>
        <v>Album</v>
      </c>
      <c r="Y4818">
        <v>317</v>
      </c>
    </row>
    <row r="4819" spans="1:25" x14ac:dyDescent="0.3">
      <c r="A4819" s="1" t="s">
        <v>10012</v>
      </c>
      <c r="B4819" s="1">
        <v>5010</v>
      </c>
      <c r="C4819" s="1" t="s">
        <v>10013</v>
      </c>
      <c r="D4819">
        <v>7</v>
      </c>
      <c r="E4819">
        <v>54</v>
      </c>
      <c r="F4819" s="10">
        <f>spotify_data[[#This Row],[track_popularity]]/100</f>
        <v>0.54</v>
      </c>
      <c r="G4819" s="9" t="b">
        <v>0</v>
      </c>
      <c r="H4819" s="1">
        <f>+IF(spotify_data[[#This Row],[explicit]]=FALSE,0,1)</f>
        <v>0</v>
      </c>
      <c r="I4819" s="1" t="s">
        <v>854</v>
      </c>
      <c r="J4819" s="7">
        <f>MATCH(spotify_data[[#This Row],[artist_name]],spotify_data[artist_name],0)</f>
        <v>127</v>
      </c>
      <c r="K4819">
        <v>85</v>
      </c>
      <c r="L4819" s="10">
        <f>spotify_data[[#This Row],[artist_popularity]]/100</f>
        <v>0.85</v>
      </c>
      <c r="M4819">
        <v>49083617</v>
      </c>
      <c r="N4819" s="1" t="s">
        <v>855</v>
      </c>
      <c r="O4819" s="1" t="s">
        <v>9997</v>
      </c>
      <c r="P4819" s="1">
        <f>MATCH(spotify_data[[#This Row],[album_id]],spotify_data[album_id],0)</f>
        <v>1901</v>
      </c>
      <c r="Q4819" s="1" t="s">
        <v>9998</v>
      </c>
      <c r="R4819" s="2">
        <v>43840</v>
      </c>
      <c r="S4819" s="7">
        <f ca="1">+TODAY()-spotify_data[[#This Row],[Fecha lanzamiento Album]]</f>
        <v>2191</v>
      </c>
      <c r="T4819" s="7">
        <f ca="1">+spotify_data[[#This Row],[Antigüedad Album Dias]]/60</f>
        <v>36.516666666666666</v>
      </c>
      <c r="U4819" s="8">
        <f ca="1">spotify_data[[#This Row],[Antigüedad Album Meses]]/12</f>
        <v>3.0430555555555556</v>
      </c>
      <c r="V4819">
        <v>41</v>
      </c>
      <c r="W4819" s="1" t="s">
        <v>1932</v>
      </c>
      <c r="X4819" s="1" t="str">
        <f>+IF(spotify_data[[#This Row],[album_type]]="album","Album",IF(spotify_data[[#This Row],[album_type]]="single","Single","Compilation"))</f>
        <v>Compilation</v>
      </c>
      <c r="Y4819">
        <v>375</v>
      </c>
    </row>
    <row r="4820" spans="1:25" x14ac:dyDescent="0.3">
      <c r="A4820" s="1" t="s">
        <v>10029</v>
      </c>
      <c r="B4820" s="1">
        <v>144</v>
      </c>
      <c r="C4820" s="1" t="s">
        <v>10030</v>
      </c>
      <c r="D4820">
        <v>1</v>
      </c>
      <c r="E4820">
        <v>54</v>
      </c>
      <c r="F4820" s="10">
        <f>spotify_data[[#This Row],[track_popularity]]/100</f>
        <v>0.54</v>
      </c>
      <c r="G4820" s="9" t="b">
        <v>0</v>
      </c>
      <c r="H4820" s="1">
        <f>+IF(spotify_data[[#This Row],[explicit]]=FALSE,0,1)</f>
        <v>0</v>
      </c>
      <c r="I4820" s="1" t="s">
        <v>854</v>
      </c>
      <c r="J4820" s="7">
        <f>MATCH(spotify_data[[#This Row],[artist_name]],spotify_data[artist_name],0)</f>
        <v>127</v>
      </c>
      <c r="K4820">
        <v>84</v>
      </c>
      <c r="L4820" s="10">
        <f>spotify_data[[#This Row],[artist_popularity]]/100</f>
        <v>0.84</v>
      </c>
      <c r="M4820">
        <v>49050008</v>
      </c>
      <c r="N4820" s="1" t="s">
        <v>855</v>
      </c>
      <c r="O4820" s="1" t="s">
        <v>10031</v>
      </c>
      <c r="P4820" s="1">
        <f>MATCH(spotify_data[[#This Row],[album_id]],spotify_data[album_id],0)</f>
        <v>4819</v>
      </c>
      <c r="Q4820" s="1" t="s">
        <v>10032</v>
      </c>
      <c r="R4820" s="2">
        <v>43831</v>
      </c>
      <c r="S4820" s="7">
        <f ca="1">+TODAY()-spotify_data[[#This Row],[Fecha lanzamiento Album]]</f>
        <v>2200</v>
      </c>
      <c r="T4820" s="7">
        <f ca="1">+spotify_data[[#This Row],[Antigüedad Album Dias]]/60</f>
        <v>36.666666666666664</v>
      </c>
      <c r="U4820" s="8">
        <f ca="1">spotify_data[[#This Row],[Antigüedad Album Meses]]/12</f>
        <v>3.0555555555555554</v>
      </c>
      <c r="V4820">
        <v>3</v>
      </c>
      <c r="W4820" s="1" t="s">
        <v>21</v>
      </c>
      <c r="X4820" s="1" t="str">
        <f>+IF(spotify_data[[#This Row],[album_type]]="album","Album",IF(spotify_data[[#This Row],[album_type]]="single","Single","Compilation"))</f>
        <v>Single</v>
      </c>
      <c r="Y4820">
        <v>328</v>
      </c>
    </row>
    <row r="4821" spans="1:25" x14ac:dyDescent="0.3">
      <c r="A4821" s="1" t="s">
        <v>10493</v>
      </c>
      <c r="B4821" s="1">
        <v>2523</v>
      </c>
      <c r="C4821" s="1" t="s">
        <v>10494</v>
      </c>
      <c r="D4821">
        <v>13</v>
      </c>
      <c r="E4821">
        <v>54</v>
      </c>
      <c r="F4821" s="10">
        <f>spotify_data[[#This Row],[track_popularity]]/100</f>
        <v>0.54</v>
      </c>
      <c r="G4821" s="9" t="b">
        <v>1</v>
      </c>
      <c r="H4821" s="1">
        <f>+IF(spotify_data[[#This Row],[explicit]]=FALSE,0,1)</f>
        <v>1</v>
      </c>
      <c r="I4821" s="1" t="s">
        <v>3271</v>
      </c>
      <c r="J4821" s="7">
        <f>MATCH(spotify_data[[#This Row],[artist_name]],spotify_data[artist_name],0)</f>
        <v>175</v>
      </c>
      <c r="K4821">
        <v>86</v>
      </c>
      <c r="L4821" s="10">
        <f>spotify_data[[#This Row],[artist_popularity]]/100</f>
        <v>0.86</v>
      </c>
      <c r="M4821">
        <v>47720209</v>
      </c>
      <c r="N4821" s="1" t="s">
        <v>3272</v>
      </c>
      <c r="O4821" s="1" t="s">
        <v>10468</v>
      </c>
      <c r="P4821" s="1">
        <f>MATCH(spotify_data[[#This Row],[album_id]],spotify_data[album_id],0)</f>
        <v>175</v>
      </c>
      <c r="Q4821" s="1" t="s">
        <v>10469</v>
      </c>
      <c r="R4821" s="2">
        <v>43714</v>
      </c>
      <c r="S4821" s="7">
        <f ca="1">+TODAY()-spotify_data[[#This Row],[Fecha lanzamiento Album]]</f>
        <v>2317</v>
      </c>
      <c r="T4821" s="7">
        <f ca="1">+spotify_data[[#This Row],[Antigüedad Album Dias]]/60</f>
        <v>38.616666666666667</v>
      </c>
      <c r="U4821" s="8">
        <f ca="1">spotify_data[[#This Row],[Antigüedad Album Meses]]/12</f>
        <v>3.2180555555555554</v>
      </c>
      <c r="V4821">
        <v>17</v>
      </c>
      <c r="W4821" s="1" t="s">
        <v>20</v>
      </c>
      <c r="X4821" s="1" t="str">
        <f>+IF(spotify_data[[#This Row],[album_type]]="album","Album",IF(spotify_data[[#This Row],[album_type]]="single","Single","Compilation"))</f>
        <v>Album</v>
      </c>
      <c r="Y4821">
        <v>205</v>
      </c>
    </row>
    <row r="4822" spans="1:25" x14ac:dyDescent="0.3">
      <c r="A4822" s="1" t="s">
        <v>10600</v>
      </c>
      <c r="B4822" s="1">
        <v>6153</v>
      </c>
      <c r="C4822" s="1" t="s">
        <v>10601</v>
      </c>
      <c r="D4822">
        <v>13</v>
      </c>
      <c r="E4822">
        <v>54</v>
      </c>
      <c r="F4822" s="10">
        <f>spotify_data[[#This Row],[track_popularity]]/100</f>
        <v>0.54</v>
      </c>
      <c r="G4822" s="9" t="b">
        <v>0</v>
      </c>
      <c r="H4822" s="1">
        <f>+IF(spotify_data[[#This Row],[explicit]]=FALSE,0,1)</f>
        <v>0</v>
      </c>
      <c r="I4822" s="1" t="s">
        <v>10602</v>
      </c>
      <c r="J4822" s="7">
        <f>MATCH(spotify_data[[#This Row],[artist_name]],spotify_data[artist_name],0)</f>
        <v>977</v>
      </c>
      <c r="K4822">
        <v>82</v>
      </c>
      <c r="L4822" s="10">
        <f>spotify_data[[#This Row],[artist_popularity]]/100</f>
        <v>0.82</v>
      </c>
      <c r="M4822">
        <v>18851875</v>
      </c>
      <c r="N4822" s="1" t="s">
        <v>10603</v>
      </c>
      <c r="O4822" s="1" t="s">
        <v>10604</v>
      </c>
      <c r="P4822" s="1">
        <f>MATCH(spotify_data[[#This Row],[album_id]],spotify_data[album_id],0)</f>
        <v>4821</v>
      </c>
      <c r="Q4822" s="1" t="s">
        <v>10605</v>
      </c>
      <c r="R4822" s="2">
        <v>43700</v>
      </c>
      <c r="S4822" s="7">
        <f ca="1">+TODAY()-spotify_data[[#This Row],[Fecha lanzamiento Album]]</f>
        <v>2331</v>
      </c>
      <c r="T4822" s="7">
        <f ca="1">+spotify_data[[#This Row],[Antigüedad Album Dias]]/60</f>
        <v>38.85</v>
      </c>
      <c r="U4822" s="8">
        <f ca="1">spotify_data[[#This Row],[Antigüedad Album Meses]]/12</f>
        <v>3.2375000000000003</v>
      </c>
      <c r="V4822">
        <v>26</v>
      </c>
      <c r="W4822" s="1" t="s">
        <v>1932</v>
      </c>
      <c r="X4822" s="1" t="str">
        <f>+IF(spotify_data[[#This Row],[album_type]]="album","Album",IF(spotify_data[[#This Row],[album_type]]="single","Single","Compilation"))</f>
        <v>Compilation</v>
      </c>
      <c r="Y4822">
        <v>322</v>
      </c>
    </row>
    <row r="4823" spans="1:25" x14ac:dyDescent="0.3">
      <c r="A4823" s="1" t="s">
        <v>10750</v>
      </c>
      <c r="B4823" s="1">
        <v>3313</v>
      </c>
      <c r="C4823" s="1" t="s">
        <v>10748</v>
      </c>
      <c r="D4823">
        <v>6</v>
      </c>
      <c r="E4823">
        <v>54</v>
      </c>
      <c r="F4823" s="10">
        <f>spotify_data[[#This Row],[track_popularity]]/100</f>
        <v>0.54</v>
      </c>
      <c r="G4823" s="9" t="b">
        <v>0</v>
      </c>
      <c r="H4823" s="1">
        <f>+IF(spotify_data[[#This Row],[explicit]]=FALSE,0,1)</f>
        <v>0</v>
      </c>
      <c r="I4823" s="1" t="s">
        <v>10751</v>
      </c>
      <c r="J4823" s="7">
        <f>MATCH(spotify_data[[#This Row],[artist_name]],spotify_data[artist_name],0)</f>
        <v>4822</v>
      </c>
      <c r="K4823">
        <v>69</v>
      </c>
      <c r="L4823" s="10">
        <f>spotify_data[[#This Row],[artist_popularity]]/100</f>
        <v>0.69</v>
      </c>
      <c r="M4823">
        <v>2572589</v>
      </c>
      <c r="N4823" s="1" t="s">
        <v>10752</v>
      </c>
      <c r="O4823" s="1" t="s">
        <v>10743</v>
      </c>
      <c r="P4823" s="1">
        <f>MATCH(spotify_data[[#This Row],[album_id]],spotify_data[album_id],0)</f>
        <v>3972</v>
      </c>
      <c r="Q4823" s="1" t="s">
        <v>10744</v>
      </c>
      <c r="R4823" s="2">
        <v>43658</v>
      </c>
      <c r="S4823" s="7">
        <f ca="1">+TODAY()-spotify_data[[#This Row],[Fecha lanzamiento Album]]</f>
        <v>2373</v>
      </c>
      <c r="T4823" s="7">
        <f ca="1">+spotify_data[[#This Row],[Antigüedad Album Dias]]/60</f>
        <v>39.549999999999997</v>
      </c>
      <c r="U4823" s="8">
        <f ca="1">spotify_data[[#This Row],[Antigüedad Album Meses]]/12</f>
        <v>3.2958333333333329</v>
      </c>
      <c r="V4823">
        <v>13</v>
      </c>
      <c r="W4823" s="1" t="s">
        <v>1932</v>
      </c>
      <c r="X4823" s="1" t="str">
        <f>+IF(spotify_data[[#This Row],[album_type]]="album","Album",IF(spotify_data[[#This Row],[album_type]]="single","Single","Compilation"))</f>
        <v>Compilation</v>
      </c>
      <c r="Y4823">
        <v>247</v>
      </c>
    </row>
    <row r="4824" spans="1:25" x14ac:dyDescent="0.3">
      <c r="A4824" s="1" t="s">
        <v>10767</v>
      </c>
      <c r="B4824" s="1">
        <v>8340</v>
      </c>
      <c r="C4824" s="1" t="s">
        <v>10768</v>
      </c>
      <c r="D4824">
        <v>9</v>
      </c>
      <c r="E4824">
        <v>54</v>
      </c>
      <c r="F4824" s="10">
        <f>spotify_data[[#This Row],[track_popularity]]/100</f>
        <v>0.54</v>
      </c>
      <c r="G4824" s="9" t="b">
        <v>0</v>
      </c>
      <c r="H4824" s="1">
        <f>+IF(spotify_data[[#This Row],[explicit]]=FALSE,0,1)</f>
        <v>0</v>
      </c>
      <c r="I4824" s="1" t="s">
        <v>10769</v>
      </c>
      <c r="J4824" s="7">
        <f>MATCH(spotify_data[[#This Row],[artist_name]],spotify_data[artist_name],0)</f>
        <v>4823</v>
      </c>
      <c r="K4824">
        <v>47</v>
      </c>
      <c r="L4824" s="10">
        <f>spotify_data[[#This Row],[artist_popularity]]/100</f>
        <v>0.47</v>
      </c>
      <c r="M4824">
        <v>173422</v>
      </c>
      <c r="N4824" s="1" t="s">
        <v>10770</v>
      </c>
      <c r="O4824" s="1" t="s">
        <v>10743</v>
      </c>
      <c r="P4824" s="1">
        <f>MATCH(spotify_data[[#This Row],[album_id]],spotify_data[album_id],0)</f>
        <v>3972</v>
      </c>
      <c r="Q4824" s="1" t="s">
        <v>10744</v>
      </c>
      <c r="R4824" s="2">
        <v>43658</v>
      </c>
      <c r="S4824" s="7">
        <f ca="1">+TODAY()-spotify_data[[#This Row],[Fecha lanzamiento Album]]</f>
        <v>2373</v>
      </c>
      <c r="T4824" s="7">
        <f ca="1">+spotify_data[[#This Row],[Antigüedad Album Dias]]/60</f>
        <v>39.549999999999997</v>
      </c>
      <c r="U4824" s="8">
        <f ca="1">spotify_data[[#This Row],[Antigüedad Album Meses]]/12</f>
        <v>3.2958333333333329</v>
      </c>
      <c r="V4824">
        <v>13</v>
      </c>
      <c r="W4824" s="1" t="s">
        <v>1932</v>
      </c>
      <c r="X4824" s="1" t="str">
        <f>+IF(spotify_data[[#This Row],[album_type]]="album","Album",IF(spotify_data[[#This Row],[album_type]]="single","Single","Compilation"))</f>
        <v>Compilation</v>
      </c>
      <c r="Y4824">
        <v>269</v>
      </c>
    </row>
    <row r="4825" spans="1:25" x14ac:dyDescent="0.3">
      <c r="A4825" s="1" t="s">
        <v>10966</v>
      </c>
      <c r="B4825" s="1">
        <v>1910</v>
      </c>
      <c r="C4825" s="1" t="s">
        <v>10967</v>
      </c>
      <c r="D4825">
        <v>13</v>
      </c>
      <c r="E4825">
        <v>54</v>
      </c>
      <c r="F4825" s="10">
        <f>spotify_data[[#This Row],[track_popularity]]/100</f>
        <v>0.54</v>
      </c>
      <c r="G4825" s="9" t="b">
        <v>0</v>
      </c>
      <c r="H4825" s="1">
        <f>+IF(spotify_data[[#This Row],[explicit]]=FALSE,0,1)</f>
        <v>0</v>
      </c>
      <c r="I4825" s="1" t="s">
        <v>7415</v>
      </c>
      <c r="J4825" s="7">
        <f>MATCH(spotify_data[[#This Row],[artist_name]],spotify_data[artist_name],0)</f>
        <v>3886</v>
      </c>
      <c r="K4825">
        <v>65</v>
      </c>
      <c r="L4825" s="10">
        <f>spotify_data[[#This Row],[artist_popularity]]/100</f>
        <v>0.65</v>
      </c>
      <c r="M4825">
        <v>718358</v>
      </c>
      <c r="N4825" s="1" t="s">
        <v>1609</v>
      </c>
      <c r="O4825" s="1" t="s">
        <v>10968</v>
      </c>
      <c r="P4825" s="1">
        <f>MATCH(spotify_data[[#This Row],[album_id]],spotify_data[album_id],0)</f>
        <v>4824</v>
      </c>
      <c r="Q4825" s="1" t="s">
        <v>10969</v>
      </c>
      <c r="R4825" s="2">
        <v>43604</v>
      </c>
      <c r="S4825" s="7">
        <f ca="1">+TODAY()-spotify_data[[#This Row],[Fecha lanzamiento Album]]</f>
        <v>2427</v>
      </c>
      <c r="T4825" s="7">
        <f ca="1">+spotify_data[[#This Row],[Antigüedad Album Dias]]/60</f>
        <v>40.450000000000003</v>
      </c>
      <c r="U4825" s="8">
        <f ca="1">spotify_data[[#This Row],[Antigüedad Album Meses]]/12</f>
        <v>3.3708333333333336</v>
      </c>
      <c r="V4825">
        <v>32</v>
      </c>
      <c r="W4825" s="1" t="s">
        <v>20</v>
      </c>
      <c r="X4825" s="1" t="str">
        <f>+IF(spotify_data[[#This Row],[album_type]]="album","Album",IF(spotify_data[[#This Row],[album_type]]="single","Single","Compilation"))</f>
        <v>Album</v>
      </c>
      <c r="Y4825">
        <v>884</v>
      </c>
    </row>
    <row r="4826" spans="1:25" x14ac:dyDescent="0.3">
      <c r="A4826" s="1" t="s">
        <v>11145</v>
      </c>
      <c r="B4826" s="1">
        <v>507</v>
      </c>
      <c r="C4826" s="1" t="s">
        <v>9167</v>
      </c>
      <c r="D4826">
        <v>4</v>
      </c>
      <c r="E4826">
        <v>54</v>
      </c>
      <c r="F4826" s="10">
        <f>spotify_data[[#This Row],[track_popularity]]/100</f>
        <v>0.54</v>
      </c>
      <c r="G4826" s="9" t="b">
        <v>1</v>
      </c>
      <c r="H4826" s="1">
        <f>+IF(spotify_data[[#This Row],[explicit]]=FALSE,0,1)</f>
        <v>1</v>
      </c>
      <c r="I4826" s="1" t="s">
        <v>5339</v>
      </c>
      <c r="J4826" s="7">
        <f>MATCH(spotify_data[[#This Row],[artist_name]],spotify_data[artist_name],0)</f>
        <v>532</v>
      </c>
      <c r="K4826">
        <v>82</v>
      </c>
      <c r="L4826" s="10">
        <f>spotify_data[[#This Row],[artist_popularity]]/100</f>
        <v>0.82</v>
      </c>
      <c r="M4826">
        <v>16945182</v>
      </c>
      <c r="N4826" s="1" t="s">
        <v>23</v>
      </c>
      <c r="O4826" s="1" t="s">
        <v>11146</v>
      </c>
      <c r="P4826" s="1">
        <f>MATCH(spotify_data[[#This Row],[album_id]],spotify_data[album_id],0)</f>
        <v>2088</v>
      </c>
      <c r="Q4826" s="1" t="s">
        <v>11147</v>
      </c>
      <c r="R4826" s="2">
        <v>43560</v>
      </c>
      <c r="S4826" s="7">
        <f ca="1">+TODAY()-spotify_data[[#This Row],[Fecha lanzamiento Album]]</f>
        <v>2471</v>
      </c>
      <c r="T4826" s="7">
        <f ca="1">+spotify_data[[#This Row],[Antigüedad Album Dias]]/60</f>
        <v>41.18333333333333</v>
      </c>
      <c r="U4826" s="8">
        <f ca="1">spotify_data[[#This Row],[Antigüedad Album Meses]]/12</f>
        <v>3.431944444444444</v>
      </c>
      <c r="V4826">
        <v>17</v>
      </c>
      <c r="W4826" s="1" t="s">
        <v>20</v>
      </c>
      <c r="X4826" s="1" t="str">
        <f>+IF(spotify_data[[#This Row],[album_type]]="album","Album",IF(spotify_data[[#This Row],[album_type]]="single","Single","Compilation"))</f>
        <v>Album</v>
      </c>
      <c r="Y4826">
        <v>382</v>
      </c>
    </row>
    <row r="4827" spans="1:25" x14ac:dyDescent="0.3">
      <c r="A4827" s="1" t="s">
        <v>11880</v>
      </c>
      <c r="B4827" s="1">
        <v>1116</v>
      </c>
      <c r="C4827" s="1" t="s">
        <v>11881</v>
      </c>
      <c r="D4827">
        <v>3</v>
      </c>
      <c r="E4827">
        <v>54</v>
      </c>
      <c r="F4827" s="10">
        <f>spotify_data[[#This Row],[track_popularity]]/100</f>
        <v>0.54</v>
      </c>
      <c r="G4827" s="9" t="b">
        <v>1</v>
      </c>
      <c r="H4827" s="1">
        <f>+IF(spotify_data[[#This Row],[explicit]]=FALSE,0,1)</f>
        <v>1</v>
      </c>
      <c r="I4827" s="1" t="s">
        <v>9563</v>
      </c>
      <c r="J4827" s="7">
        <f>MATCH(spotify_data[[#This Row],[artist_name]],spotify_data[artist_name],0)</f>
        <v>763</v>
      </c>
      <c r="K4827">
        <v>84</v>
      </c>
      <c r="L4827" s="10">
        <f>spotify_data[[#This Row],[artist_popularity]]/100</f>
        <v>0.84</v>
      </c>
      <c r="M4827">
        <v>21644763</v>
      </c>
      <c r="N4827" s="1" t="s">
        <v>23</v>
      </c>
      <c r="O4827" s="1" t="s">
        <v>11837</v>
      </c>
      <c r="P4827" s="1">
        <f>MATCH(spotify_data[[#This Row],[album_id]],spotify_data[album_id],0)</f>
        <v>763</v>
      </c>
      <c r="Q4827" s="1" t="s">
        <v>11838</v>
      </c>
      <c r="R4827" s="2">
        <v>43378</v>
      </c>
      <c r="S4827" s="7">
        <f ca="1">+TODAY()-spotify_data[[#This Row],[Fecha lanzamiento Album]]</f>
        <v>2653</v>
      </c>
      <c r="T4827" s="7">
        <f ca="1">+spotify_data[[#This Row],[Antigüedad Album Dias]]/60</f>
        <v>44.216666666666669</v>
      </c>
      <c r="U4827" s="8">
        <f ca="1">spotify_data[[#This Row],[Antigüedad Album Meses]]/12</f>
        <v>3.6847222222222222</v>
      </c>
      <c r="V4827">
        <v>13</v>
      </c>
      <c r="W4827" s="1" t="s">
        <v>20</v>
      </c>
      <c r="X4827" s="1" t="str">
        <f>+IF(spotify_data[[#This Row],[album_type]]="album","Album",IF(spotify_data[[#This Row],[album_type]]="single","Single","Compilation"))</f>
        <v>Album</v>
      </c>
      <c r="Y4827">
        <v>319</v>
      </c>
    </row>
    <row r="4828" spans="1:25" x14ac:dyDescent="0.3">
      <c r="A4828" s="1" t="s">
        <v>11985</v>
      </c>
      <c r="B4828" s="1">
        <v>1848</v>
      </c>
      <c r="C4828" s="1" t="s">
        <v>11986</v>
      </c>
      <c r="D4828">
        <v>1</v>
      </c>
      <c r="E4828">
        <v>54</v>
      </c>
      <c r="F4828" s="10">
        <f>spotify_data[[#This Row],[track_popularity]]/100</f>
        <v>0.54</v>
      </c>
      <c r="G4828" s="9" t="b">
        <v>0</v>
      </c>
      <c r="H4828" s="1">
        <f>+IF(spotify_data[[#This Row],[explicit]]=FALSE,0,1)</f>
        <v>0</v>
      </c>
      <c r="I4828" s="1" t="s">
        <v>11987</v>
      </c>
      <c r="J4828" s="7">
        <f>MATCH(spotify_data[[#This Row],[artist_name]],spotify_data[artist_name],0)</f>
        <v>4827</v>
      </c>
      <c r="K4828">
        <v>61</v>
      </c>
      <c r="L4828" s="10">
        <f>spotify_data[[#This Row],[artist_popularity]]/100</f>
        <v>0.61</v>
      </c>
      <c r="M4828">
        <v>1581975</v>
      </c>
      <c r="N4828" s="1" t="s">
        <v>11988</v>
      </c>
      <c r="O4828" s="1" t="s">
        <v>11989</v>
      </c>
      <c r="P4828" s="1">
        <f>MATCH(spotify_data[[#This Row],[album_id]],spotify_data[album_id],0)</f>
        <v>4827</v>
      </c>
      <c r="Q4828" s="1" t="s">
        <v>11990</v>
      </c>
      <c r="R4828" s="2">
        <v>43350</v>
      </c>
      <c r="S4828" s="7">
        <f ca="1">+TODAY()-spotify_data[[#This Row],[Fecha lanzamiento Album]]</f>
        <v>2681</v>
      </c>
      <c r="T4828" s="7">
        <f ca="1">+spotify_data[[#This Row],[Antigüedad Album Dias]]/60</f>
        <v>44.68333333333333</v>
      </c>
      <c r="U4828" s="8">
        <f ca="1">spotify_data[[#This Row],[Antigüedad Album Meses]]/12</f>
        <v>3.723611111111111</v>
      </c>
      <c r="V4828">
        <v>9</v>
      </c>
      <c r="W4828" s="1" t="s">
        <v>20</v>
      </c>
      <c r="X4828" s="1" t="str">
        <f>+IF(spotify_data[[#This Row],[album_type]]="album","Album",IF(spotify_data[[#This Row],[album_type]]="single","Single","Compilation"))</f>
        <v>Album</v>
      </c>
      <c r="Y4828">
        <v>412</v>
      </c>
    </row>
    <row r="4829" spans="1:25" x14ac:dyDescent="0.3">
      <c r="A4829" s="1" t="s">
        <v>12229</v>
      </c>
      <c r="B4829" s="1">
        <v>7663</v>
      </c>
      <c r="C4829" s="1" t="s">
        <v>12230</v>
      </c>
      <c r="D4829">
        <v>12</v>
      </c>
      <c r="E4829">
        <v>54</v>
      </c>
      <c r="F4829" s="10">
        <f>spotify_data[[#This Row],[track_popularity]]/100</f>
        <v>0.54</v>
      </c>
      <c r="G4829" s="9" t="b">
        <v>1</v>
      </c>
      <c r="H4829" s="1">
        <f>+IF(spotify_data[[#This Row],[explicit]]=FALSE,0,1)</f>
        <v>1</v>
      </c>
      <c r="I4829" s="1" t="s">
        <v>1365</v>
      </c>
      <c r="J4829" s="7">
        <f>MATCH(spotify_data[[#This Row],[artist_name]],spotify_data[artist_name],0)</f>
        <v>164</v>
      </c>
      <c r="K4829">
        <v>95</v>
      </c>
      <c r="L4829" s="10">
        <f>spotify_data[[#This Row],[artist_popularity]]/100</f>
        <v>0.95</v>
      </c>
      <c r="M4829">
        <v>103067383</v>
      </c>
      <c r="N4829" s="1" t="s">
        <v>1366</v>
      </c>
      <c r="O4829" s="1" t="s">
        <v>12215</v>
      </c>
      <c r="P4829" s="1">
        <f>MATCH(spotify_data[[#This Row],[album_id]],spotify_data[album_id],0)</f>
        <v>336</v>
      </c>
      <c r="Q4829" s="1" t="s">
        <v>12216</v>
      </c>
      <c r="R4829" s="2">
        <v>43280</v>
      </c>
      <c r="S4829" s="7">
        <f ca="1">+TODAY()-spotify_data[[#This Row],[Fecha lanzamiento Album]]</f>
        <v>2751</v>
      </c>
      <c r="T4829" s="7">
        <f ca="1">+spotify_data[[#This Row],[Antigüedad Album Dias]]/60</f>
        <v>45.85</v>
      </c>
      <c r="U4829" s="8">
        <f ca="1">spotify_data[[#This Row],[Antigüedad Album Meses]]/12</f>
        <v>3.8208333333333333</v>
      </c>
      <c r="V4829">
        <v>25</v>
      </c>
      <c r="W4829" s="1" t="s">
        <v>20</v>
      </c>
      <c r="X4829" s="1" t="str">
        <f>+IF(spotify_data[[#This Row],[album_type]]="album","Album",IF(spotify_data[[#This Row],[album_type]]="single","Single","Compilation"))</f>
        <v>Album</v>
      </c>
      <c r="Y4829">
        <v>366</v>
      </c>
    </row>
    <row r="4830" spans="1:25" x14ac:dyDescent="0.3">
      <c r="A4830" s="1" t="s">
        <v>12295</v>
      </c>
      <c r="B4830" s="1">
        <v>5829</v>
      </c>
      <c r="C4830" s="1" t="s">
        <v>12296</v>
      </c>
      <c r="D4830">
        <v>1</v>
      </c>
      <c r="E4830">
        <v>54</v>
      </c>
      <c r="F4830" s="10">
        <f>spotify_data[[#This Row],[track_popularity]]/100</f>
        <v>0.54</v>
      </c>
      <c r="G4830" s="9" t="b">
        <v>0</v>
      </c>
      <c r="H4830" s="1">
        <f>+IF(spotify_data[[#This Row],[explicit]]=FALSE,0,1)</f>
        <v>0</v>
      </c>
      <c r="I4830" s="1" t="s">
        <v>12297</v>
      </c>
      <c r="J4830" s="7">
        <f>MATCH(spotify_data[[#This Row],[artist_name]],spotify_data[artist_name],0)</f>
        <v>2461</v>
      </c>
      <c r="K4830">
        <v>51</v>
      </c>
      <c r="L4830" s="10">
        <f>spotify_data[[#This Row],[artist_popularity]]/100</f>
        <v>0.51</v>
      </c>
      <c r="M4830">
        <v>58351</v>
      </c>
      <c r="N4830" s="1" t="s">
        <v>23</v>
      </c>
      <c r="O4830" s="1" t="s">
        <v>12298</v>
      </c>
      <c r="P4830" s="1">
        <f>MATCH(spotify_data[[#This Row],[album_id]],spotify_data[album_id],0)</f>
        <v>4829</v>
      </c>
      <c r="Q4830" s="1" t="s">
        <v>12299</v>
      </c>
      <c r="R4830" s="2">
        <v>43273</v>
      </c>
      <c r="S4830" s="7">
        <f ca="1">+TODAY()-spotify_data[[#This Row],[Fecha lanzamiento Album]]</f>
        <v>2758</v>
      </c>
      <c r="T4830" s="7">
        <f ca="1">+spotify_data[[#This Row],[Antigüedad Album Dias]]/60</f>
        <v>45.966666666666669</v>
      </c>
      <c r="U4830" s="8">
        <f ca="1">spotify_data[[#This Row],[Antigüedad Album Meses]]/12</f>
        <v>3.8305555555555557</v>
      </c>
      <c r="V4830">
        <v>1</v>
      </c>
      <c r="W4830" s="1" t="s">
        <v>21</v>
      </c>
      <c r="X4830" s="1" t="str">
        <f>+IF(spotify_data[[#This Row],[album_type]]="album","Album",IF(spotify_data[[#This Row],[album_type]]="single","Single","Compilation"))</f>
        <v>Single</v>
      </c>
      <c r="Y4830">
        <v>193</v>
      </c>
    </row>
    <row r="4831" spans="1:25" x14ac:dyDescent="0.3">
      <c r="A4831" s="1" t="s">
        <v>12869</v>
      </c>
      <c r="B4831" s="1">
        <v>503</v>
      </c>
      <c r="C4831" s="1" t="s">
        <v>12870</v>
      </c>
      <c r="D4831">
        <v>3</v>
      </c>
      <c r="E4831">
        <v>54</v>
      </c>
      <c r="F4831" s="10">
        <f>spotify_data[[#This Row],[track_popularity]]/100</f>
        <v>0.54</v>
      </c>
      <c r="G4831" s="9" t="b">
        <v>0</v>
      </c>
      <c r="H4831" s="1">
        <f>+IF(spotify_data[[#This Row],[explicit]]=FALSE,0,1)</f>
        <v>0</v>
      </c>
      <c r="I4831" s="1" t="s">
        <v>7266</v>
      </c>
      <c r="J4831" s="7">
        <f>MATCH(spotify_data[[#This Row],[artist_name]],spotify_data[artist_name],0)</f>
        <v>774</v>
      </c>
      <c r="K4831">
        <v>78</v>
      </c>
      <c r="L4831" s="10">
        <f>spotify_data[[#This Row],[artist_popularity]]/100</f>
        <v>0.78</v>
      </c>
      <c r="M4831">
        <v>35576126</v>
      </c>
      <c r="N4831" s="1" t="s">
        <v>23</v>
      </c>
      <c r="O4831" s="1" t="s">
        <v>12824</v>
      </c>
      <c r="P4831" s="1">
        <f>MATCH(spotify_data[[#This Row],[album_id]],spotify_data[album_id],0)</f>
        <v>774</v>
      </c>
      <c r="Q4831" s="1" t="s">
        <v>12825</v>
      </c>
      <c r="R4831" s="2">
        <v>43112</v>
      </c>
      <c r="S4831" s="7">
        <f ca="1">+TODAY()-spotify_data[[#This Row],[Fecha lanzamiento Album]]</f>
        <v>2919</v>
      </c>
      <c r="T4831" s="7">
        <f ca="1">+spotify_data[[#This Row],[Antigüedad Album Dias]]/60</f>
        <v>48.65</v>
      </c>
      <c r="U4831" s="8">
        <f ca="1">spotify_data[[#This Row],[Antigüedad Album Meses]]/12</f>
        <v>4.0541666666666663</v>
      </c>
      <c r="V4831">
        <v>11</v>
      </c>
      <c r="W4831" s="1" t="s">
        <v>20</v>
      </c>
      <c r="X4831" s="1" t="str">
        <f>+IF(spotify_data[[#This Row],[album_type]]="album","Album",IF(spotify_data[[#This Row],[album_type]]="single","Single","Compilation"))</f>
        <v>Album</v>
      </c>
      <c r="Y4831">
        <v>295</v>
      </c>
    </row>
    <row r="4832" spans="1:25" x14ac:dyDescent="0.3">
      <c r="A4832" s="1" t="s">
        <v>12871</v>
      </c>
      <c r="B4832" s="1">
        <v>7507</v>
      </c>
      <c r="C4832" s="1" t="s">
        <v>12872</v>
      </c>
      <c r="D4832">
        <v>8</v>
      </c>
      <c r="E4832">
        <v>54</v>
      </c>
      <c r="F4832" s="10">
        <f>spotify_data[[#This Row],[track_popularity]]/100</f>
        <v>0.54</v>
      </c>
      <c r="G4832" s="9" t="b">
        <v>0</v>
      </c>
      <c r="H4832" s="1">
        <f>+IF(spotify_data[[#This Row],[explicit]]=FALSE,0,1)</f>
        <v>0</v>
      </c>
      <c r="I4832" s="1" t="s">
        <v>7266</v>
      </c>
      <c r="J4832" s="7">
        <f>MATCH(spotify_data[[#This Row],[artist_name]],spotify_data[artist_name],0)</f>
        <v>774</v>
      </c>
      <c r="K4832">
        <v>78</v>
      </c>
      <c r="L4832" s="10">
        <f>spotify_data[[#This Row],[artist_popularity]]/100</f>
        <v>0.78</v>
      </c>
      <c r="M4832">
        <v>35582423</v>
      </c>
      <c r="N4832" s="1" t="s">
        <v>23</v>
      </c>
      <c r="O4832" s="1" t="s">
        <v>12824</v>
      </c>
      <c r="P4832" s="1">
        <f>MATCH(spotify_data[[#This Row],[album_id]],spotify_data[album_id],0)</f>
        <v>774</v>
      </c>
      <c r="Q4832" s="1" t="s">
        <v>12825</v>
      </c>
      <c r="R4832" s="2">
        <v>43112</v>
      </c>
      <c r="S4832" s="7">
        <f ca="1">+TODAY()-spotify_data[[#This Row],[Fecha lanzamiento Album]]</f>
        <v>2919</v>
      </c>
      <c r="T4832" s="7">
        <f ca="1">+spotify_data[[#This Row],[Antigüedad Album Dias]]/60</f>
        <v>48.65</v>
      </c>
      <c r="U4832" s="8">
        <f ca="1">spotify_data[[#This Row],[Antigüedad Album Meses]]/12</f>
        <v>4.0541666666666663</v>
      </c>
      <c r="V4832">
        <v>11</v>
      </c>
      <c r="W4832" s="1" t="s">
        <v>20</v>
      </c>
      <c r="X4832" s="1" t="str">
        <f>+IF(spotify_data[[#This Row],[album_type]]="album","Album",IF(spotify_data[[#This Row],[album_type]]="single","Single","Compilation"))</f>
        <v>Album</v>
      </c>
      <c r="Y4832">
        <v>393</v>
      </c>
    </row>
    <row r="4833" spans="1:25" x14ac:dyDescent="0.3">
      <c r="A4833" s="1" t="s">
        <v>13070</v>
      </c>
      <c r="B4833" s="1">
        <v>4892</v>
      </c>
      <c r="C4833" s="1" t="s">
        <v>13032</v>
      </c>
      <c r="D4833">
        <v>13</v>
      </c>
      <c r="E4833">
        <v>54</v>
      </c>
      <c r="F4833" s="10">
        <f>spotify_data[[#This Row],[track_popularity]]/100</f>
        <v>0.54</v>
      </c>
      <c r="G4833" s="9" t="b">
        <v>0</v>
      </c>
      <c r="H4833" s="1">
        <f>+IF(spotify_data[[#This Row],[explicit]]=FALSE,0,1)</f>
        <v>0</v>
      </c>
      <c r="I4833" s="1" t="s">
        <v>318</v>
      </c>
      <c r="J4833" s="7">
        <f>MATCH(spotify_data[[#This Row],[artist_name]],spotify_data[artist_name],0)</f>
        <v>2</v>
      </c>
      <c r="K4833">
        <v>100</v>
      </c>
      <c r="L4833" s="10">
        <f>spotify_data[[#This Row],[artist_popularity]]/100</f>
        <v>1</v>
      </c>
      <c r="M4833">
        <v>145396321</v>
      </c>
      <c r="N4833" s="1" t="s">
        <v>319</v>
      </c>
      <c r="O4833" s="1" t="s">
        <v>13053</v>
      </c>
      <c r="P4833" s="1">
        <f>MATCH(spotify_data[[#This Row],[album_id]],spotify_data[album_id],0)</f>
        <v>527</v>
      </c>
      <c r="Q4833" s="1" t="s">
        <v>13054</v>
      </c>
      <c r="R4833" s="2">
        <v>43048</v>
      </c>
      <c r="S4833" s="7">
        <f ca="1">+TODAY()-spotify_data[[#This Row],[Fecha lanzamiento Album]]</f>
        <v>2983</v>
      </c>
      <c r="T4833" s="7">
        <f ca="1">+spotify_data[[#This Row],[Antigüedad Album Dias]]/60</f>
        <v>49.716666666666669</v>
      </c>
      <c r="U4833" s="8">
        <f ca="1">spotify_data[[#This Row],[Antigüedad Album Meses]]/12</f>
        <v>4.1430555555555557</v>
      </c>
      <c r="V4833">
        <v>46</v>
      </c>
      <c r="W4833" s="1" t="s">
        <v>20</v>
      </c>
      <c r="X4833" s="1" t="str">
        <f>+IF(spotify_data[[#This Row],[album_type]]="album","Album",IF(spotify_data[[#This Row],[album_type]]="single","Single","Compilation"))</f>
        <v>Album</v>
      </c>
      <c r="Y4833">
        <v>379</v>
      </c>
    </row>
    <row r="4834" spans="1:25" x14ac:dyDescent="0.3">
      <c r="A4834" s="1" t="s">
        <v>13891</v>
      </c>
      <c r="B4834" s="1">
        <v>4944</v>
      </c>
      <c r="C4834" s="1" t="s">
        <v>13892</v>
      </c>
      <c r="D4834">
        <v>2</v>
      </c>
      <c r="E4834">
        <v>54</v>
      </c>
      <c r="F4834" s="10">
        <f>spotify_data[[#This Row],[track_popularity]]/100</f>
        <v>0.54</v>
      </c>
      <c r="G4834" s="9" t="b">
        <v>1</v>
      </c>
      <c r="H4834" s="1">
        <f>+IF(spotify_data[[#This Row],[explicit]]=FALSE,0,1)</f>
        <v>1</v>
      </c>
      <c r="I4834" s="1" t="s">
        <v>4590</v>
      </c>
      <c r="J4834" s="7">
        <f>MATCH(spotify_data[[#This Row],[artist_name]],spotify_data[artist_name],0)</f>
        <v>3994</v>
      </c>
      <c r="K4834">
        <v>60</v>
      </c>
      <c r="L4834" s="10">
        <f>spotify_data[[#This Row],[artist_popularity]]/100</f>
        <v>0.6</v>
      </c>
      <c r="M4834">
        <v>644923</v>
      </c>
      <c r="N4834" s="1" t="s">
        <v>23</v>
      </c>
      <c r="O4834" s="1" t="s">
        <v>13889</v>
      </c>
      <c r="P4834" s="1">
        <f>MATCH(spotify_data[[#This Row],[album_id]],spotify_data[album_id],0)</f>
        <v>3994</v>
      </c>
      <c r="Q4834" s="1" t="s">
        <v>13890</v>
      </c>
      <c r="R4834" s="2">
        <v>42832</v>
      </c>
      <c r="S4834" s="7">
        <f ca="1">+TODAY()-spotify_data[[#This Row],[Fecha lanzamiento Album]]</f>
        <v>3199</v>
      </c>
      <c r="T4834" s="7">
        <f ca="1">+spotify_data[[#This Row],[Antigüedad Album Dias]]/60</f>
        <v>53.31666666666667</v>
      </c>
      <c r="U4834" s="8">
        <f ca="1">spotify_data[[#This Row],[Antigüedad Album Meses]]/12</f>
        <v>4.4430555555555555</v>
      </c>
      <c r="V4834">
        <v>12</v>
      </c>
      <c r="W4834" s="1" t="s">
        <v>20</v>
      </c>
      <c r="X4834" s="1" t="str">
        <f>+IF(spotify_data[[#This Row],[album_type]]="album","Album",IF(spotify_data[[#This Row],[album_type]]="single","Single","Compilation"))</f>
        <v>Album</v>
      </c>
      <c r="Y4834">
        <v>356</v>
      </c>
    </row>
    <row r="4835" spans="1:25" x14ac:dyDescent="0.3">
      <c r="A4835" s="1" t="s">
        <v>13906</v>
      </c>
      <c r="B4835" s="1">
        <v>4398</v>
      </c>
      <c r="C4835" s="1" t="s">
        <v>13907</v>
      </c>
      <c r="D4835">
        <v>1</v>
      </c>
      <c r="E4835">
        <v>54</v>
      </c>
      <c r="F4835" s="10">
        <f>spotify_data[[#This Row],[track_popularity]]/100</f>
        <v>0.54</v>
      </c>
      <c r="G4835" s="9" t="b">
        <v>1</v>
      </c>
      <c r="H4835" s="1">
        <f>+IF(spotify_data[[#This Row],[explicit]]=FALSE,0,1)</f>
        <v>1</v>
      </c>
      <c r="I4835" s="1" t="s">
        <v>3822</v>
      </c>
      <c r="J4835" s="7">
        <f>MATCH(spotify_data[[#This Row],[artist_name]],spotify_data[artist_name],0)</f>
        <v>135</v>
      </c>
      <c r="K4835">
        <v>80</v>
      </c>
      <c r="L4835" s="10">
        <f>spotify_data[[#This Row],[artist_popularity]]/100</f>
        <v>0.8</v>
      </c>
      <c r="M4835">
        <v>21357977</v>
      </c>
      <c r="N4835" s="1" t="s">
        <v>23</v>
      </c>
      <c r="O4835" s="1" t="s">
        <v>13875</v>
      </c>
      <c r="P4835" s="1">
        <f>MATCH(spotify_data[[#This Row],[album_id]],spotify_data[album_id],0)</f>
        <v>135</v>
      </c>
      <c r="Q4835" s="1" t="s">
        <v>13876</v>
      </c>
      <c r="R4835" s="2">
        <v>42832</v>
      </c>
      <c r="S4835" s="7">
        <f ca="1">+TODAY()-spotify_data[[#This Row],[Fecha lanzamiento Album]]</f>
        <v>3199</v>
      </c>
      <c r="T4835" s="7">
        <f ca="1">+spotify_data[[#This Row],[Antigüedad Album Dias]]/60</f>
        <v>53.31666666666667</v>
      </c>
      <c r="U4835" s="8">
        <f ca="1">spotify_data[[#This Row],[Antigüedad Album Meses]]/12</f>
        <v>4.4430555555555555</v>
      </c>
      <c r="V4835">
        <v>12</v>
      </c>
      <c r="W4835" s="1" t="s">
        <v>20</v>
      </c>
      <c r="X4835" s="1" t="str">
        <f>+IF(spotify_data[[#This Row],[album_type]]="album","Album",IF(spotify_data[[#This Row],[album_type]]="single","Single","Compilation"))</f>
        <v>Album</v>
      </c>
      <c r="Y4835">
        <v>295</v>
      </c>
    </row>
    <row r="4836" spans="1:25" x14ac:dyDescent="0.3">
      <c r="A4836" s="1" t="s">
        <v>13914</v>
      </c>
      <c r="B4836" s="1">
        <v>6134</v>
      </c>
      <c r="C4836" s="1" t="s">
        <v>13915</v>
      </c>
      <c r="D4836">
        <v>9</v>
      </c>
      <c r="E4836">
        <v>54</v>
      </c>
      <c r="F4836" s="10">
        <f>spotify_data[[#This Row],[track_popularity]]/100</f>
        <v>0.54</v>
      </c>
      <c r="G4836" s="9" t="b">
        <v>0</v>
      </c>
      <c r="H4836" s="1">
        <f>+IF(spotify_data[[#This Row],[explicit]]=FALSE,0,1)</f>
        <v>0</v>
      </c>
      <c r="I4836" s="1" t="s">
        <v>3822</v>
      </c>
      <c r="J4836" s="7">
        <f>MATCH(spotify_data[[#This Row],[artist_name]],spotify_data[artist_name],0)</f>
        <v>135</v>
      </c>
      <c r="K4836">
        <v>80</v>
      </c>
      <c r="L4836" s="10">
        <f>spotify_data[[#This Row],[artist_popularity]]/100</f>
        <v>0.8</v>
      </c>
      <c r="M4836">
        <v>21357977</v>
      </c>
      <c r="N4836" s="1" t="s">
        <v>23</v>
      </c>
      <c r="O4836" s="1" t="s">
        <v>13875</v>
      </c>
      <c r="P4836" s="1">
        <f>MATCH(spotify_data[[#This Row],[album_id]],spotify_data[album_id],0)</f>
        <v>135</v>
      </c>
      <c r="Q4836" s="1" t="s">
        <v>13876</v>
      </c>
      <c r="R4836" s="2">
        <v>42832</v>
      </c>
      <c r="S4836" s="7">
        <f ca="1">+TODAY()-spotify_data[[#This Row],[Fecha lanzamiento Album]]</f>
        <v>3199</v>
      </c>
      <c r="T4836" s="7">
        <f ca="1">+spotify_data[[#This Row],[Antigüedad Album Dias]]/60</f>
        <v>53.31666666666667</v>
      </c>
      <c r="U4836" s="8">
        <f ca="1">spotify_data[[#This Row],[Antigüedad Album Meses]]/12</f>
        <v>4.4430555555555555</v>
      </c>
      <c r="V4836">
        <v>12</v>
      </c>
      <c r="W4836" s="1" t="s">
        <v>20</v>
      </c>
      <c r="X4836" s="1" t="str">
        <f>+IF(spotify_data[[#This Row],[album_type]]="album","Album",IF(spotify_data[[#This Row],[album_type]]="single","Single","Compilation"))</f>
        <v>Album</v>
      </c>
      <c r="Y4836">
        <v>346</v>
      </c>
    </row>
    <row r="4837" spans="1:25" x14ac:dyDescent="0.3">
      <c r="A4837" s="1" t="s">
        <v>13920</v>
      </c>
      <c r="B4837" s="1">
        <v>1407</v>
      </c>
      <c r="C4837" s="1" t="s">
        <v>13921</v>
      </c>
      <c r="D4837">
        <v>6</v>
      </c>
      <c r="E4837">
        <v>54</v>
      </c>
      <c r="F4837" s="10">
        <f>spotify_data[[#This Row],[track_popularity]]/100</f>
        <v>0.54</v>
      </c>
      <c r="G4837" s="9" t="b">
        <v>0</v>
      </c>
      <c r="H4837" s="1">
        <f>+IF(spotify_data[[#This Row],[explicit]]=FALSE,0,1)</f>
        <v>0</v>
      </c>
      <c r="I4837" s="1" t="s">
        <v>3822</v>
      </c>
      <c r="J4837" s="7">
        <f>MATCH(spotify_data[[#This Row],[artist_name]],spotify_data[artist_name],0)</f>
        <v>135</v>
      </c>
      <c r="K4837">
        <v>80</v>
      </c>
      <c r="L4837" s="10">
        <f>spotify_data[[#This Row],[artist_popularity]]/100</f>
        <v>0.8</v>
      </c>
      <c r="M4837">
        <v>21359561</v>
      </c>
      <c r="N4837" s="1" t="s">
        <v>23</v>
      </c>
      <c r="O4837" s="1" t="s">
        <v>13875</v>
      </c>
      <c r="P4837" s="1">
        <f>MATCH(spotify_data[[#This Row],[album_id]],spotify_data[album_id],0)</f>
        <v>135</v>
      </c>
      <c r="Q4837" s="1" t="s">
        <v>13876</v>
      </c>
      <c r="R4837" s="2">
        <v>42832</v>
      </c>
      <c r="S4837" s="7">
        <f ca="1">+TODAY()-spotify_data[[#This Row],[Fecha lanzamiento Album]]</f>
        <v>3199</v>
      </c>
      <c r="T4837" s="7">
        <f ca="1">+spotify_data[[#This Row],[Antigüedad Album Dias]]/60</f>
        <v>53.31666666666667</v>
      </c>
      <c r="U4837" s="8">
        <f ca="1">spotify_data[[#This Row],[Antigüedad Album Meses]]/12</f>
        <v>4.4430555555555555</v>
      </c>
      <c r="V4837">
        <v>12</v>
      </c>
      <c r="W4837" s="1" t="s">
        <v>20</v>
      </c>
      <c r="X4837" s="1" t="str">
        <f>+IF(spotify_data[[#This Row],[album_type]]="album","Album",IF(spotify_data[[#This Row],[album_type]]="single","Single","Compilation"))</f>
        <v>Album</v>
      </c>
      <c r="Y4837">
        <v>362</v>
      </c>
    </row>
    <row r="4838" spans="1:25" x14ac:dyDescent="0.3">
      <c r="A4838" s="1" t="s">
        <v>14056</v>
      </c>
      <c r="B4838" s="1">
        <v>1304</v>
      </c>
      <c r="C4838" s="1" t="s">
        <v>14053</v>
      </c>
      <c r="D4838">
        <v>9</v>
      </c>
      <c r="E4838">
        <v>54</v>
      </c>
      <c r="F4838" s="10">
        <f>spotify_data[[#This Row],[track_popularity]]/100</f>
        <v>0.54</v>
      </c>
      <c r="G4838" s="9" t="b">
        <v>0</v>
      </c>
      <c r="H4838" s="1">
        <f>+IF(spotify_data[[#This Row],[explicit]]=FALSE,0,1)</f>
        <v>0</v>
      </c>
      <c r="I4838" s="1" t="s">
        <v>11104</v>
      </c>
      <c r="J4838" s="7">
        <f>MATCH(spotify_data[[#This Row],[artist_name]],spotify_data[artist_name],0)</f>
        <v>546</v>
      </c>
      <c r="K4838">
        <v>82</v>
      </c>
      <c r="L4838" s="10">
        <f>spotify_data[[#This Row],[artist_popularity]]/100</f>
        <v>0.82</v>
      </c>
      <c r="M4838">
        <v>30545962</v>
      </c>
      <c r="N4838" s="1" t="s">
        <v>23</v>
      </c>
      <c r="O4838" s="1" t="s">
        <v>14057</v>
      </c>
      <c r="P4838" s="1">
        <f>MATCH(spotify_data[[#This Row],[album_id]],spotify_data[album_id],0)</f>
        <v>4837</v>
      </c>
      <c r="Q4838" s="1" t="s">
        <v>14058</v>
      </c>
      <c r="R4838" s="2">
        <v>42776</v>
      </c>
      <c r="S4838" s="7">
        <f ca="1">+TODAY()-spotify_data[[#This Row],[Fecha lanzamiento Album]]</f>
        <v>3255</v>
      </c>
      <c r="T4838" s="7">
        <f ca="1">+spotify_data[[#This Row],[Antigüedad Album Dias]]/60</f>
        <v>54.25</v>
      </c>
      <c r="U4838" s="8">
        <f ca="1">spotify_data[[#This Row],[Antigüedad Album Meses]]/12</f>
        <v>4.520833333333333</v>
      </c>
      <c r="V4838">
        <v>19</v>
      </c>
      <c r="W4838" s="1" t="s">
        <v>1932</v>
      </c>
      <c r="X4838" s="1" t="str">
        <f>+IF(spotify_data[[#This Row],[album_type]]="album","Album",IF(spotify_data[[#This Row],[album_type]]="single","Single","Compilation"))</f>
        <v>Compilation</v>
      </c>
      <c r="Y4838">
        <v>42</v>
      </c>
    </row>
    <row r="4839" spans="1:25" x14ac:dyDescent="0.3">
      <c r="A4839" s="1" t="s">
        <v>14896</v>
      </c>
      <c r="B4839" s="1">
        <v>7735</v>
      </c>
      <c r="C4839" s="1" t="s">
        <v>14897</v>
      </c>
      <c r="D4839">
        <v>8</v>
      </c>
      <c r="E4839">
        <v>54</v>
      </c>
      <c r="F4839" s="10">
        <f>spotify_data[[#This Row],[track_popularity]]/100</f>
        <v>0.54</v>
      </c>
      <c r="G4839" s="9" t="b">
        <v>0</v>
      </c>
      <c r="H4839" s="1">
        <f>+IF(spotify_data[[#This Row],[explicit]]=FALSE,0,1)</f>
        <v>0</v>
      </c>
      <c r="I4839" s="1" t="s">
        <v>2164</v>
      </c>
      <c r="J4839" s="7">
        <f>MATCH(spotify_data[[#This Row],[artist_name]],spotify_data[artist_name],0)</f>
        <v>189</v>
      </c>
      <c r="K4839">
        <v>90</v>
      </c>
      <c r="L4839" s="10">
        <f>spotify_data[[#This Row],[artist_popularity]]/100</f>
        <v>0.9</v>
      </c>
      <c r="M4839">
        <v>107418606</v>
      </c>
      <c r="N4839" s="1" t="s">
        <v>516</v>
      </c>
      <c r="O4839" s="1" t="s">
        <v>14876</v>
      </c>
      <c r="P4839" s="1">
        <f>MATCH(spotify_data[[#This Row],[album_id]],spotify_data[album_id],0)</f>
        <v>432</v>
      </c>
      <c r="Q4839" s="1" t="s">
        <v>14724</v>
      </c>
      <c r="R4839" s="2">
        <v>42461</v>
      </c>
      <c r="S4839" s="7">
        <f ca="1">+TODAY()-spotify_data[[#This Row],[Fecha lanzamiento Album]]</f>
        <v>3570</v>
      </c>
      <c r="T4839" s="7">
        <f ca="1">+spotify_data[[#This Row],[Antigüedad Album Dias]]/60</f>
        <v>59.5</v>
      </c>
      <c r="U4839" s="8">
        <f ca="1">spotify_data[[#This Row],[Antigüedad Album Meses]]/12</f>
        <v>4.958333333333333</v>
      </c>
      <c r="V4839">
        <v>15</v>
      </c>
      <c r="W4839" s="1" t="s">
        <v>20</v>
      </c>
      <c r="X4839" s="1" t="str">
        <f>+IF(spotify_data[[#This Row],[album_type]]="album","Album",IF(spotify_data[[#This Row],[album_type]]="single","Single","Compilation"))</f>
        <v>Album</v>
      </c>
      <c r="Y4839">
        <v>382</v>
      </c>
    </row>
    <row r="4840" spans="1:25" x14ac:dyDescent="0.3">
      <c r="A4840" s="1" t="s">
        <v>15123</v>
      </c>
      <c r="B4840" s="1">
        <v>471</v>
      </c>
      <c r="C4840" s="1" t="s">
        <v>15124</v>
      </c>
      <c r="D4840">
        <v>8</v>
      </c>
      <c r="E4840">
        <v>54</v>
      </c>
      <c r="F4840" s="10">
        <f>spotify_data[[#This Row],[track_popularity]]/100</f>
        <v>0.54</v>
      </c>
      <c r="G4840" s="9" t="b">
        <v>0</v>
      </c>
      <c r="H4840" s="1">
        <f>+IF(spotify_data[[#This Row],[explicit]]=FALSE,0,1)</f>
        <v>0</v>
      </c>
      <c r="I4840" s="1" t="s">
        <v>7763</v>
      </c>
      <c r="J4840" s="7">
        <f>MATCH(spotify_data[[#This Row],[artist_name]],spotify_data[artist_name],0)</f>
        <v>45</v>
      </c>
      <c r="K4840">
        <v>88</v>
      </c>
      <c r="L4840" s="10">
        <f>spotify_data[[#This Row],[artist_popularity]]/100</f>
        <v>0.88</v>
      </c>
      <c r="M4840">
        <v>60818952</v>
      </c>
      <c r="N4840" s="1" t="s">
        <v>23</v>
      </c>
      <c r="O4840" s="1" t="s">
        <v>15092</v>
      </c>
      <c r="P4840" s="1">
        <f>MATCH(spotify_data[[#This Row],[album_id]],spotify_data[album_id],0)</f>
        <v>342</v>
      </c>
      <c r="Q4840" s="1" t="s">
        <v>15093</v>
      </c>
      <c r="R4840" s="2">
        <v>42342</v>
      </c>
      <c r="S4840" s="7">
        <f ca="1">+TODAY()-spotify_data[[#This Row],[Fecha lanzamiento Album]]</f>
        <v>3689</v>
      </c>
      <c r="T4840" s="7">
        <f ca="1">+spotify_data[[#This Row],[Antigüedad Album Dias]]/60</f>
        <v>61.483333333333334</v>
      </c>
      <c r="U4840" s="8">
        <f ca="1">spotify_data[[#This Row],[Antigüedad Album Meses]]/12</f>
        <v>5.1236111111111109</v>
      </c>
      <c r="V4840">
        <v>11</v>
      </c>
      <c r="W4840" s="1" t="s">
        <v>20</v>
      </c>
      <c r="X4840" s="1" t="str">
        <f>+IF(spotify_data[[#This Row],[album_type]]="album","Album",IF(spotify_data[[#This Row],[album_type]]="single","Single","Compilation"))</f>
        <v>Album</v>
      </c>
      <c r="Y4840">
        <v>628</v>
      </c>
    </row>
    <row r="4841" spans="1:25" x14ac:dyDescent="0.3">
      <c r="A4841" s="1" t="s">
        <v>15364</v>
      </c>
      <c r="B4841" s="1">
        <v>7688</v>
      </c>
      <c r="C4841" s="1" t="s">
        <v>15365</v>
      </c>
      <c r="D4841">
        <v>4</v>
      </c>
      <c r="E4841">
        <v>54</v>
      </c>
      <c r="F4841" s="10">
        <f>spotify_data[[#This Row],[track_popularity]]/100</f>
        <v>0.54</v>
      </c>
      <c r="G4841" s="9" t="b">
        <v>0</v>
      </c>
      <c r="H4841" s="1">
        <f>+IF(spotify_data[[#This Row],[explicit]]=FALSE,0,1)</f>
        <v>0</v>
      </c>
      <c r="I4841" s="1" t="s">
        <v>15366</v>
      </c>
      <c r="J4841" s="7">
        <f>MATCH(spotify_data[[#This Row],[artist_name]],spotify_data[artist_name],0)</f>
        <v>4840</v>
      </c>
      <c r="K4841">
        <v>47</v>
      </c>
      <c r="L4841" s="10">
        <f>spotify_data[[#This Row],[artist_popularity]]/100</f>
        <v>0.47</v>
      </c>
      <c r="M4841">
        <v>612260</v>
      </c>
      <c r="N4841" s="1" t="s">
        <v>15367</v>
      </c>
      <c r="O4841" s="1" t="s">
        <v>15368</v>
      </c>
      <c r="P4841" s="1">
        <f>MATCH(spotify_data[[#This Row],[album_id]],spotify_data[album_id],0)</f>
        <v>4840</v>
      </c>
      <c r="Q4841" s="1" t="s">
        <v>15369</v>
      </c>
      <c r="R4841" s="2">
        <v>42290</v>
      </c>
      <c r="S4841" s="7">
        <f ca="1">+TODAY()-spotify_data[[#This Row],[Fecha lanzamiento Album]]</f>
        <v>3741</v>
      </c>
      <c r="T4841" s="7">
        <f ca="1">+spotify_data[[#This Row],[Antigüedad Album Dias]]/60</f>
        <v>62.35</v>
      </c>
      <c r="U4841" s="8">
        <f ca="1">spotify_data[[#This Row],[Antigüedad Album Meses]]/12</f>
        <v>5.1958333333333337</v>
      </c>
      <c r="V4841">
        <v>19</v>
      </c>
      <c r="W4841" s="1" t="s">
        <v>1932</v>
      </c>
      <c r="X4841" s="1" t="str">
        <f>+IF(spotify_data[[#This Row],[album_type]]="album","Album",IF(spotify_data[[#This Row],[album_type]]="single","Single","Compilation"))</f>
        <v>Compilation</v>
      </c>
      <c r="Y4841">
        <v>262</v>
      </c>
    </row>
    <row r="4842" spans="1:25" x14ac:dyDescent="0.3">
      <c r="A4842" s="1" t="s">
        <v>15695</v>
      </c>
      <c r="B4842" s="1">
        <v>7646</v>
      </c>
      <c r="C4842" s="1" t="s">
        <v>15696</v>
      </c>
      <c r="D4842">
        <v>3</v>
      </c>
      <c r="E4842">
        <v>54</v>
      </c>
      <c r="F4842" s="10">
        <f>spotify_data[[#This Row],[track_popularity]]/100</f>
        <v>0.54</v>
      </c>
      <c r="G4842" s="9" t="b">
        <v>0</v>
      </c>
      <c r="H4842" s="1">
        <f>+IF(spotify_data[[#This Row],[explicit]]=FALSE,0,1)</f>
        <v>0</v>
      </c>
      <c r="I4842" s="1" t="s">
        <v>14596</v>
      </c>
      <c r="J4842" s="7">
        <f>MATCH(spotify_data[[#This Row],[artist_name]],spotify_data[artist_name],0)</f>
        <v>1788</v>
      </c>
      <c r="K4842">
        <v>68</v>
      </c>
      <c r="L4842" s="10">
        <f>spotify_data[[#This Row],[artist_popularity]]/100</f>
        <v>0.68</v>
      </c>
      <c r="M4842">
        <v>2041384</v>
      </c>
      <c r="N4842" s="1" t="s">
        <v>23</v>
      </c>
      <c r="O4842" s="1" t="s">
        <v>15697</v>
      </c>
      <c r="P4842" s="1">
        <f>MATCH(spotify_data[[#This Row],[album_id]],spotify_data[album_id],0)</f>
        <v>4841</v>
      </c>
      <c r="Q4842" s="1" t="s">
        <v>15698</v>
      </c>
      <c r="R4842" s="2">
        <v>42195</v>
      </c>
      <c r="S4842" s="7">
        <f ca="1">+TODAY()-spotify_data[[#This Row],[Fecha lanzamiento Album]]</f>
        <v>3836</v>
      </c>
      <c r="T4842" s="7">
        <f ca="1">+spotify_data[[#This Row],[Antigüedad Album Dias]]/60</f>
        <v>63.93333333333333</v>
      </c>
      <c r="U4842" s="8">
        <f ca="1">spotify_data[[#This Row],[Antigüedad Album Meses]]/12</f>
        <v>5.3277777777777775</v>
      </c>
      <c r="V4842">
        <v>17</v>
      </c>
      <c r="W4842" s="1" t="s">
        <v>20</v>
      </c>
      <c r="X4842" s="1" t="str">
        <f>+IF(spotify_data[[#This Row],[album_type]]="album","Album",IF(spotify_data[[#This Row],[album_type]]="single","Single","Compilation"))</f>
        <v>Album</v>
      </c>
      <c r="Y4842">
        <v>425</v>
      </c>
    </row>
    <row r="4843" spans="1:25" x14ac:dyDescent="0.3">
      <c r="A4843" s="1" t="s">
        <v>15777</v>
      </c>
      <c r="B4843" s="1">
        <v>5755</v>
      </c>
      <c r="C4843" s="1" t="s">
        <v>15778</v>
      </c>
      <c r="D4843">
        <v>11</v>
      </c>
      <c r="E4843">
        <v>54</v>
      </c>
      <c r="F4843" s="10">
        <f>spotify_data[[#This Row],[track_popularity]]/100</f>
        <v>0.54</v>
      </c>
      <c r="G4843" s="9" t="b">
        <v>0</v>
      </c>
      <c r="H4843" s="1">
        <f>+IF(spotify_data[[#This Row],[explicit]]=FALSE,0,1)</f>
        <v>0</v>
      </c>
      <c r="I4843" s="1" t="s">
        <v>15779</v>
      </c>
      <c r="J4843" s="7">
        <f>MATCH(spotify_data[[#This Row],[artist_name]],spotify_data[artist_name],0)</f>
        <v>4842</v>
      </c>
      <c r="K4843">
        <v>66</v>
      </c>
      <c r="L4843" s="10">
        <f>spotify_data[[#This Row],[artist_popularity]]/100</f>
        <v>0.66</v>
      </c>
      <c r="M4843">
        <v>1337454</v>
      </c>
      <c r="N4843" s="1" t="s">
        <v>2173</v>
      </c>
      <c r="O4843" s="1" t="s">
        <v>15780</v>
      </c>
      <c r="P4843" s="1">
        <f>MATCH(spotify_data[[#This Row],[album_id]],spotify_data[album_id],0)</f>
        <v>4842</v>
      </c>
      <c r="Q4843" s="1" t="s">
        <v>15781</v>
      </c>
      <c r="R4843" s="2">
        <v>42142</v>
      </c>
      <c r="S4843" s="7">
        <f ca="1">+TODAY()-spotify_data[[#This Row],[Fecha lanzamiento Album]]</f>
        <v>3889</v>
      </c>
      <c r="T4843" s="7">
        <f ca="1">+spotify_data[[#This Row],[Antigüedad Album Dias]]/60</f>
        <v>64.816666666666663</v>
      </c>
      <c r="U4843" s="8">
        <f ca="1">spotify_data[[#This Row],[Antigüedad Album Meses]]/12</f>
        <v>5.4013888888888886</v>
      </c>
      <c r="V4843">
        <v>12</v>
      </c>
      <c r="W4843" s="1" t="s">
        <v>20</v>
      </c>
      <c r="X4843" s="1" t="str">
        <f>+IF(spotify_data[[#This Row],[album_type]]="album","Album",IF(spotify_data[[#This Row],[album_type]]="single","Single","Compilation"))</f>
        <v>Album</v>
      </c>
      <c r="Y4843">
        <v>324</v>
      </c>
    </row>
    <row r="4844" spans="1:25" x14ac:dyDescent="0.3">
      <c r="A4844" s="1" t="s">
        <v>15852</v>
      </c>
      <c r="B4844" s="1">
        <v>7897</v>
      </c>
      <c r="C4844" s="1" t="s">
        <v>7592</v>
      </c>
      <c r="D4844">
        <v>1</v>
      </c>
      <c r="E4844">
        <v>54</v>
      </c>
      <c r="F4844" s="10">
        <f>spotify_data[[#This Row],[track_popularity]]/100</f>
        <v>0.54</v>
      </c>
      <c r="G4844" s="9" t="b">
        <v>0</v>
      </c>
      <c r="H4844" s="1">
        <f>+IF(spotify_data[[#This Row],[explicit]]=FALSE,0,1)</f>
        <v>0</v>
      </c>
      <c r="I4844" s="1" t="s">
        <v>15853</v>
      </c>
      <c r="J4844" s="7">
        <f>MATCH(spotify_data[[#This Row],[artist_name]],spotify_data[artist_name],0)</f>
        <v>4843</v>
      </c>
      <c r="K4844">
        <v>41</v>
      </c>
      <c r="L4844" s="10">
        <f>spotify_data[[#This Row],[artist_popularity]]/100</f>
        <v>0.41</v>
      </c>
      <c r="M4844">
        <v>49248</v>
      </c>
      <c r="N4844" s="1" t="s">
        <v>23</v>
      </c>
      <c r="O4844" s="1" t="s">
        <v>15854</v>
      </c>
      <c r="P4844" s="1">
        <f>MATCH(spotify_data[[#This Row],[album_id]],spotify_data[album_id],0)</f>
        <v>4843</v>
      </c>
      <c r="Q4844" s="1" t="s">
        <v>7592</v>
      </c>
      <c r="R4844" s="2">
        <v>42115</v>
      </c>
      <c r="S4844" s="7">
        <f ca="1">+TODAY()-spotify_data[[#This Row],[Fecha lanzamiento Album]]</f>
        <v>3916</v>
      </c>
      <c r="T4844" s="7">
        <f ca="1">+spotify_data[[#This Row],[Antigüedad Album Dias]]/60</f>
        <v>65.266666666666666</v>
      </c>
      <c r="U4844" s="8">
        <f ca="1">spotify_data[[#This Row],[Antigüedad Album Meses]]/12</f>
        <v>5.4388888888888891</v>
      </c>
      <c r="V4844">
        <v>1</v>
      </c>
      <c r="W4844" s="1" t="s">
        <v>21</v>
      </c>
      <c r="X4844" s="1" t="str">
        <f>+IF(spotify_data[[#This Row],[album_type]]="album","Album",IF(spotify_data[[#This Row],[album_type]]="single","Single","Compilation"))</f>
        <v>Single</v>
      </c>
      <c r="Y4844">
        <v>342</v>
      </c>
    </row>
    <row r="4845" spans="1:25" x14ac:dyDescent="0.3">
      <c r="A4845" s="1" t="s">
        <v>16164</v>
      </c>
      <c r="B4845" s="1">
        <v>14295</v>
      </c>
      <c r="C4845" s="1" t="s">
        <v>16165</v>
      </c>
      <c r="D4845">
        <v>12</v>
      </c>
      <c r="E4845">
        <v>54</v>
      </c>
      <c r="F4845" s="10">
        <f>spotify_data[[#This Row],[track_popularity]]/100</f>
        <v>0.54</v>
      </c>
      <c r="G4845" s="9" t="b">
        <v>1</v>
      </c>
      <c r="H4845" s="1">
        <f>+IF(spotify_data[[#This Row],[explicit]]=FALSE,0,1)</f>
        <v>1</v>
      </c>
      <c r="I4845" s="1" t="s">
        <v>7805</v>
      </c>
      <c r="J4845" s="7">
        <f>MATCH(spotify_data[[#This Row],[artist_name]],spotify_data[artist_name],0)</f>
        <v>37</v>
      </c>
      <c r="K4845">
        <v>83</v>
      </c>
      <c r="L4845" s="10">
        <f>spotify_data[[#This Row],[artist_popularity]]/100</f>
        <v>0.83</v>
      </c>
      <c r="M4845">
        <v>21614916</v>
      </c>
      <c r="N4845" s="1" t="s">
        <v>23</v>
      </c>
      <c r="O4845" s="1" t="s">
        <v>16152</v>
      </c>
      <c r="P4845" s="1">
        <f>MATCH(spotify_data[[#This Row],[album_id]],spotify_data[album_id],0)</f>
        <v>3207</v>
      </c>
      <c r="Q4845" s="1" t="s">
        <v>16153</v>
      </c>
      <c r="R4845" s="2">
        <v>41971</v>
      </c>
      <c r="S4845" s="7">
        <f ca="1">+TODAY()-spotify_data[[#This Row],[Fecha lanzamiento Album]]</f>
        <v>4060</v>
      </c>
      <c r="T4845" s="7">
        <f ca="1">+spotify_data[[#This Row],[Antigüedad Album Dias]]/60</f>
        <v>67.666666666666671</v>
      </c>
      <c r="U4845" s="8">
        <f ca="1">spotify_data[[#This Row],[Antigüedad Album Meses]]/12</f>
        <v>5.6388888888888893</v>
      </c>
      <c r="V4845">
        <v>16</v>
      </c>
      <c r="W4845" s="1" t="s">
        <v>20</v>
      </c>
      <c r="X4845" s="1" t="str">
        <f>+IF(spotify_data[[#This Row],[album_type]]="album","Album",IF(spotify_data[[#This Row],[album_type]]="single","Single","Compilation"))</f>
        <v>Album</v>
      </c>
      <c r="Y4845">
        <v>357</v>
      </c>
    </row>
    <row r="4846" spans="1:25" x14ac:dyDescent="0.3">
      <c r="A4846" s="1" t="s">
        <v>16213</v>
      </c>
      <c r="B4846" s="1">
        <v>5950</v>
      </c>
      <c r="C4846" s="1" t="s">
        <v>5624</v>
      </c>
      <c r="D4846">
        <v>3</v>
      </c>
      <c r="E4846">
        <v>54</v>
      </c>
      <c r="F4846" s="10">
        <f>spotify_data[[#This Row],[track_popularity]]/100</f>
        <v>0.54</v>
      </c>
      <c r="G4846" s="9" t="b">
        <v>0</v>
      </c>
      <c r="H4846" s="1">
        <f>+IF(spotify_data[[#This Row],[explicit]]=FALSE,0,1)</f>
        <v>0</v>
      </c>
      <c r="I4846" s="1" t="s">
        <v>16211</v>
      </c>
      <c r="J4846" s="7">
        <f>MATCH(spotify_data[[#This Row],[artist_name]],spotify_data[artist_name],0)</f>
        <v>455</v>
      </c>
      <c r="K4846">
        <v>67</v>
      </c>
      <c r="L4846" s="10">
        <f>spotify_data[[#This Row],[artist_popularity]]/100</f>
        <v>0.67</v>
      </c>
      <c r="M4846">
        <v>10379778</v>
      </c>
      <c r="N4846" s="1" t="s">
        <v>23</v>
      </c>
      <c r="O4846" s="1" t="s">
        <v>16212</v>
      </c>
      <c r="P4846" s="1">
        <f>MATCH(spotify_data[[#This Row],[album_id]],spotify_data[album_id],0)</f>
        <v>4845</v>
      </c>
      <c r="Q4846" s="1" t="s">
        <v>14959</v>
      </c>
      <c r="R4846" s="2">
        <v>41964</v>
      </c>
      <c r="S4846" s="7">
        <f ca="1">+TODAY()-spotify_data[[#This Row],[Fecha lanzamiento Album]]</f>
        <v>4067</v>
      </c>
      <c r="T4846" s="7">
        <f ca="1">+spotify_data[[#This Row],[Antigüedad Album Dias]]/60</f>
        <v>67.783333333333331</v>
      </c>
      <c r="U4846" s="8">
        <f ca="1">spotify_data[[#This Row],[Antigüedad Album Meses]]/12</f>
        <v>5.6486111111111112</v>
      </c>
      <c r="V4846">
        <v>15</v>
      </c>
      <c r="W4846" s="1" t="s">
        <v>1932</v>
      </c>
      <c r="X4846" s="1" t="str">
        <f>+IF(spotify_data[[#This Row],[album_type]]="album","Album",IF(spotify_data[[#This Row],[album_type]]="single","Single","Compilation"))</f>
        <v>Compilation</v>
      </c>
      <c r="Y4846">
        <v>314</v>
      </c>
    </row>
    <row r="4847" spans="1:25" x14ac:dyDescent="0.3">
      <c r="A4847" s="1" t="s">
        <v>16253</v>
      </c>
      <c r="B4847" s="1">
        <v>6415</v>
      </c>
      <c r="C4847" s="1" t="s">
        <v>16254</v>
      </c>
      <c r="D4847">
        <v>2</v>
      </c>
      <c r="E4847">
        <v>54</v>
      </c>
      <c r="F4847" s="10">
        <f>spotify_data[[#This Row],[track_popularity]]/100</f>
        <v>0.54</v>
      </c>
      <c r="G4847" s="9" t="b">
        <v>0</v>
      </c>
      <c r="H4847" s="1">
        <f>+IF(spotify_data[[#This Row],[explicit]]=FALSE,0,1)</f>
        <v>0</v>
      </c>
      <c r="I4847" s="1" t="s">
        <v>217</v>
      </c>
      <c r="J4847" s="7">
        <f>MATCH(spotify_data[[#This Row],[artist_name]],spotify_data[artist_name],0)</f>
        <v>239</v>
      </c>
      <c r="K4847">
        <v>87</v>
      </c>
      <c r="L4847" s="10">
        <f>spotify_data[[#This Row],[artist_popularity]]/100</f>
        <v>0.87</v>
      </c>
      <c r="M4847">
        <v>27141717</v>
      </c>
      <c r="N4847" s="1" t="s">
        <v>218</v>
      </c>
      <c r="O4847" s="1" t="s">
        <v>16255</v>
      </c>
      <c r="P4847" s="1">
        <f>MATCH(spotify_data[[#This Row],[album_id]],spotify_data[album_id],0)</f>
        <v>1783</v>
      </c>
      <c r="Q4847" s="1" t="s">
        <v>16256</v>
      </c>
      <c r="R4847" s="2">
        <v>41953</v>
      </c>
      <c r="S4847" s="7">
        <f ca="1">+TODAY()-spotify_data[[#This Row],[Fecha lanzamiento Album]]</f>
        <v>4078</v>
      </c>
      <c r="T4847" s="7">
        <f ca="1">+spotify_data[[#This Row],[Antigüedad Album Dias]]/60</f>
        <v>67.966666666666669</v>
      </c>
      <c r="U4847" s="8">
        <f ca="1">spotify_data[[#This Row],[Antigüedad Album Meses]]/12</f>
        <v>5.6638888888888888</v>
      </c>
      <c r="V4847">
        <v>18</v>
      </c>
      <c r="W4847" s="1" t="s">
        <v>20</v>
      </c>
      <c r="X4847" s="1" t="str">
        <f>+IF(spotify_data[[#This Row],[album_type]]="album","Album",IF(spotify_data[[#This Row],[album_type]]="single","Single","Compilation"))</f>
        <v>Album</v>
      </c>
      <c r="Y4847">
        <v>345</v>
      </c>
    </row>
    <row r="4848" spans="1:25" x14ac:dyDescent="0.3">
      <c r="A4848" s="1" t="s">
        <v>16278</v>
      </c>
      <c r="B4848" s="1">
        <v>2473</v>
      </c>
      <c r="C4848" s="1" t="s">
        <v>16279</v>
      </c>
      <c r="D4848">
        <v>4</v>
      </c>
      <c r="E4848">
        <v>54</v>
      </c>
      <c r="F4848" s="10">
        <f>spotify_data[[#This Row],[track_popularity]]/100</f>
        <v>0.54</v>
      </c>
      <c r="G4848" s="9" t="b">
        <v>0</v>
      </c>
      <c r="H4848" s="1">
        <f>+IF(spotify_data[[#This Row],[explicit]]=FALSE,0,1)</f>
        <v>0</v>
      </c>
      <c r="I4848" s="1" t="s">
        <v>11955</v>
      </c>
      <c r="J4848" s="7">
        <f>MATCH(spotify_data[[#This Row],[artist_name]],spotify_data[artist_name],0)</f>
        <v>4293</v>
      </c>
      <c r="K4848">
        <v>60</v>
      </c>
      <c r="L4848" s="10">
        <f>spotify_data[[#This Row],[artist_popularity]]/100</f>
        <v>0.6</v>
      </c>
      <c r="M4848">
        <v>313454</v>
      </c>
      <c r="N4848" s="1" t="s">
        <v>11956</v>
      </c>
      <c r="O4848" s="1" t="s">
        <v>16272</v>
      </c>
      <c r="P4848" s="1">
        <f>MATCH(spotify_data[[#This Row],[album_id]],spotify_data[album_id],0)</f>
        <v>4293</v>
      </c>
      <c r="Q4848" s="1" t="s">
        <v>16273</v>
      </c>
      <c r="R4848" s="2">
        <v>41947</v>
      </c>
      <c r="S4848" s="7">
        <f ca="1">+TODAY()-spotify_data[[#This Row],[Fecha lanzamiento Album]]</f>
        <v>4084</v>
      </c>
      <c r="T4848" s="7">
        <f ca="1">+spotify_data[[#This Row],[Antigüedad Album Dias]]/60</f>
        <v>68.066666666666663</v>
      </c>
      <c r="U4848" s="8">
        <f ca="1">spotify_data[[#This Row],[Antigüedad Album Meses]]/12</f>
        <v>5.6722222222222216</v>
      </c>
      <c r="V4848">
        <v>27</v>
      </c>
      <c r="W4848" s="1" t="s">
        <v>20</v>
      </c>
      <c r="X4848" s="1" t="str">
        <f>+IF(spotify_data[[#This Row],[album_type]]="album","Album",IF(spotify_data[[#This Row],[album_type]]="single","Single","Compilation"))</f>
        <v>Album</v>
      </c>
      <c r="Y4848">
        <v>108</v>
      </c>
    </row>
    <row r="4849" spans="1:25" x14ac:dyDescent="0.3">
      <c r="A4849" s="1" t="s">
        <v>16302</v>
      </c>
      <c r="B4849" s="1">
        <v>4213</v>
      </c>
      <c r="C4849" s="1" t="s">
        <v>16303</v>
      </c>
      <c r="D4849">
        <v>13</v>
      </c>
      <c r="E4849">
        <v>54</v>
      </c>
      <c r="F4849" s="10">
        <f>spotify_data[[#This Row],[track_popularity]]/100</f>
        <v>0.54</v>
      </c>
      <c r="G4849" s="9" t="b">
        <v>0</v>
      </c>
      <c r="H4849" s="1">
        <f>+IF(spotify_data[[#This Row],[explicit]]=FALSE,0,1)</f>
        <v>0</v>
      </c>
      <c r="I4849" s="1" t="s">
        <v>318</v>
      </c>
      <c r="J4849" s="7">
        <f>MATCH(spotify_data[[#This Row],[artist_name]],spotify_data[artist_name],0)</f>
        <v>2</v>
      </c>
      <c r="K4849">
        <v>100</v>
      </c>
      <c r="L4849" s="10">
        <f>spotify_data[[#This Row],[artist_popularity]]/100</f>
        <v>1</v>
      </c>
      <c r="M4849">
        <v>145443567</v>
      </c>
      <c r="N4849" s="1" t="s">
        <v>319</v>
      </c>
      <c r="O4849" s="1" t="s">
        <v>16304</v>
      </c>
      <c r="P4849" s="1">
        <f>MATCH(spotify_data[[#This Row],[album_id]],spotify_data[album_id],0)</f>
        <v>3873</v>
      </c>
      <c r="Q4849" s="1" t="s">
        <v>16305</v>
      </c>
      <c r="R4849" s="2">
        <v>41939</v>
      </c>
      <c r="S4849" s="7">
        <f ca="1">+TODAY()-spotify_data[[#This Row],[Fecha lanzamiento Album]]</f>
        <v>4092</v>
      </c>
      <c r="T4849" s="7">
        <f ca="1">+spotify_data[[#This Row],[Antigüedad Album Dias]]/60</f>
        <v>68.2</v>
      </c>
      <c r="U4849" s="8">
        <f ca="1">spotify_data[[#This Row],[Antigüedad Album Meses]]/12</f>
        <v>5.6833333333333336</v>
      </c>
      <c r="V4849">
        <v>19</v>
      </c>
      <c r="W4849" s="1" t="s">
        <v>20</v>
      </c>
      <c r="X4849" s="1" t="str">
        <f>+IF(spotify_data[[#This Row],[album_type]]="album","Album",IF(spotify_data[[#This Row],[album_type]]="single","Single","Compilation"))</f>
        <v>Album</v>
      </c>
      <c r="Y4849">
        <v>451</v>
      </c>
    </row>
    <row r="4850" spans="1:25" x14ac:dyDescent="0.3">
      <c r="A4850" s="1" t="s">
        <v>16318</v>
      </c>
      <c r="B4850" s="1">
        <v>82</v>
      </c>
      <c r="C4850" s="1" t="s">
        <v>13130</v>
      </c>
      <c r="D4850">
        <v>14</v>
      </c>
      <c r="E4850">
        <v>54</v>
      </c>
      <c r="F4850" s="10">
        <f>spotify_data[[#This Row],[track_popularity]]/100</f>
        <v>0.54</v>
      </c>
      <c r="G4850" s="9" t="b">
        <v>0</v>
      </c>
      <c r="H4850" s="1">
        <f>+IF(spotify_data[[#This Row],[explicit]]=FALSE,0,1)</f>
        <v>0</v>
      </c>
      <c r="I4850" s="1" t="s">
        <v>318</v>
      </c>
      <c r="J4850" s="7">
        <f>MATCH(spotify_data[[#This Row],[artist_name]],spotify_data[artist_name],0)</f>
        <v>2</v>
      </c>
      <c r="K4850">
        <v>100</v>
      </c>
      <c r="L4850" s="10">
        <f>spotify_data[[#This Row],[artist_popularity]]/100</f>
        <v>1</v>
      </c>
      <c r="M4850">
        <v>145443567</v>
      </c>
      <c r="N4850" s="1" t="s">
        <v>319</v>
      </c>
      <c r="O4850" s="1" t="s">
        <v>16304</v>
      </c>
      <c r="P4850" s="1">
        <f>MATCH(spotify_data[[#This Row],[album_id]],spotify_data[album_id],0)</f>
        <v>3873</v>
      </c>
      <c r="Q4850" s="1" t="s">
        <v>16305</v>
      </c>
      <c r="R4850" s="2">
        <v>41939</v>
      </c>
      <c r="S4850" s="7">
        <f ca="1">+TODAY()-spotify_data[[#This Row],[Fecha lanzamiento Album]]</f>
        <v>4092</v>
      </c>
      <c r="T4850" s="7">
        <f ca="1">+spotify_data[[#This Row],[Antigüedad Album Dias]]/60</f>
        <v>68.2</v>
      </c>
      <c r="U4850" s="8">
        <f ca="1">spotify_data[[#This Row],[Antigüedad Album Meses]]/12</f>
        <v>5.6833333333333336</v>
      </c>
      <c r="V4850">
        <v>19</v>
      </c>
      <c r="W4850" s="1" t="s">
        <v>20</v>
      </c>
      <c r="X4850" s="1" t="str">
        <f>+IF(spotify_data[[#This Row],[album_type]]="album","Album",IF(spotify_data[[#This Row],[album_type]]="single","Single","Compilation"))</f>
        <v>Album</v>
      </c>
      <c r="Y4850">
        <v>409</v>
      </c>
    </row>
    <row r="4851" spans="1:25" x14ac:dyDescent="0.3">
      <c r="A4851" s="1" t="s">
        <v>16319</v>
      </c>
      <c r="B4851" s="1">
        <v>5590</v>
      </c>
      <c r="C4851" s="1" t="s">
        <v>16320</v>
      </c>
      <c r="D4851">
        <v>15</v>
      </c>
      <c r="E4851">
        <v>54</v>
      </c>
      <c r="F4851" s="10">
        <f>spotify_data[[#This Row],[track_popularity]]/100</f>
        <v>0.54</v>
      </c>
      <c r="G4851" s="9" t="b">
        <v>0</v>
      </c>
      <c r="H4851" s="1">
        <f>+IF(spotify_data[[#This Row],[explicit]]=FALSE,0,1)</f>
        <v>0</v>
      </c>
      <c r="I4851" s="1" t="s">
        <v>318</v>
      </c>
      <c r="J4851" s="7">
        <f>MATCH(spotify_data[[#This Row],[artist_name]],spotify_data[artist_name],0)</f>
        <v>2</v>
      </c>
      <c r="K4851">
        <v>100</v>
      </c>
      <c r="L4851" s="10">
        <f>spotify_data[[#This Row],[artist_popularity]]/100</f>
        <v>1</v>
      </c>
      <c r="M4851">
        <v>145443567</v>
      </c>
      <c r="N4851" s="1" t="s">
        <v>319</v>
      </c>
      <c r="O4851" s="1" t="s">
        <v>16304</v>
      </c>
      <c r="P4851" s="1">
        <f>MATCH(spotify_data[[#This Row],[album_id]],spotify_data[album_id],0)</f>
        <v>3873</v>
      </c>
      <c r="Q4851" s="1" t="s">
        <v>16305</v>
      </c>
      <c r="R4851" s="2">
        <v>41939</v>
      </c>
      <c r="S4851" s="7">
        <f ca="1">+TODAY()-spotify_data[[#This Row],[Fecha lanzamiento Album]]</f>
        <v>4092</v>
      </c>
      <c r="T4851" s="7">
        <f ca="1">+spotify_data[[#This Row],[Antigüedad Album Dias]]/60</f>
        <v>68.2</v>
      </c>
      <c r="U4851" s="8">
        <f ca="1">spotify_data[[#This Row],[Antigüedad Album Meses]]/12</f>
        <v>5.6833333333333336</v>
      </c>
      <c r="V4851">
        <v>19</v>
      </c>
      <c r="W4851" s="1" t="s">
        <v>20</v>
      </c>
      <c r="X4851" s="1" t="str">
        <f>+IF(spotify_data[[#This Row],[album_type]]="album","Album",IF(spotify_data[[#This Row],[album_type]]="single","Single","Compilation"))</f>
        <v>Album</v>
      </c>
      <c r="Y4851">
        <v>445</v>
      </c>
    </row>
    <row r="4852" spans="1:25" x14ac:dyDescent="0.3">
      <c r="A4852" s="1" t="s">
        <v>16585</v>
      </c>
      <c r="B4852" s="1">
        <v>2842</v>
      </c>
      <c r="C4852" s="1" t="s">
        <v>11652</v>
      </c>
      <c r="D4852">
        <v>9</v>
      </c>
      <c r="E4852">
        <v>54</v>
      </c>
      <c r="F4852" s="10">
        <f>spotify_data[[#This Row],[track_popularity]]/100</f>
        <v>0.54</v>
      </c>
      <c r="G4852" s="9" t="b">
        <v>0</v>
      </c>
      <c r="H4852" s="1">
        <f>+IF(spotify_data[[#This Row],[explicit]]=FALSE,0,1)</f>
        <v>0</v>
      </c>
      <c r="I4852" s="1" t="s">
        <v>830</v>
      </c>
      <c r="J4852" s="7">
        <f>MATCH(spotify_data[[#This Row],[artist_name]],spotify_data[artist_name],0)</f>
        <v>73</v>
      </c>
      <c r="K4852">
        <v>88</v>
      </c>
      <c r="L4852" s="10">
        <f>spotify_data[[#This Row],[artist_popularity]]/100</f>
        <v>0.88</v>
      </c>
      <c r="M4852">
        <v>122802777</v>
      </c>
      <c r="N4852" s="1" t="s">
        <v>831</v>
      </c>
      <c r="O4852" s="1" t="s">
        <v>16580</v>
      </c>
      <c r="P4852" s="1">
        <f>MATCH(spotify_data[[#This Row],[album_id]],spotify_data[album_id],0)</f>
        <v>142</v>
      </c>
      <c r="Q4852" s="1" t="s">
        <v>16581</v>
      </c>
      <c r="R4852" s="2">
        <v>41811</v>
      </c>
      <c r="S4852" s="7">
        <f ca="1">+TODAY()-spotify_data[[#This Row],[Fecha lanzamiento Album]]</f>
        <v>4220</v>
      </c>
      <c r="T4852" s="7">
        <f ca="1">+spotify_data[[#This Row],[Antigüedad Album Dias]]/60</f>
        <v>70.333333333333329</v>
      </c>
      <c r="U4852" s="8">
        <f ca="1">spotify_data[[#This Row],[Antigüedad Album Meses]]/12</f>
        <v>5.8611111111111107</v>
      </c>
      <c r="V4852">
        <v>16</v>
      </c>
      <c r="W4852" s="1" t="s">
        <v>20</v>
      </c>
      <c r="X4852" s="1" t="str">
        <f>+IF(spotify_data[[#This Row],[album_type]]="album","Album",IF(spotify_data[[#This Row],[album_type]]="single","Single","Compilation"))</f>
        <v>Album</v>
      </c>
      <c r="Y4852">
        <v>341</v>
      </c>
    </row>
    <row r="4853" spans="1:25" x14ac:dyDescent="0.3">
      <c r="A4853" s="1" t="s">
        <v>16825</v>
      </c>
      <c r="B4853" s="1">
        <v>3480</v>
      </c>
      <c r="C4853" s="1" t="s">
        <v>16826</v>
      </c>
      <c r="D4853">
        <v>1</v>
      </c>
      <c r="E4853">
        <v>54</v>
      </c>
      <c r="F4853" s="10">
        <f>spotify_data[[#This Row],[track_popularity]]/100</f>
        <v>0.54</v>
      </c>
      <c r="G4853" s="9" t="b">
        <v>0</v>
      </c>
      <c r="H4853" s="1">
        <f>+IF(spotify_data[[#This Row],[explicit]]=FALSE,0,1)</f>
        <v>0</v>
      </c>
      <c r="I4853" s="1" t="s">
        <v>16817</v>
      </c>
      <c r="J4853" s="7">
        <f>MATCH(spotify_data[[#This Row],[artist_name]],spotify_data[artist_name],0)</f>
        <v>3059</v>
      </c>
      <c r="K4853">
        <v>66</v>
      </c>
      <c r="L4853" s="10">
        <f>spotify_data[[#This Row],[artist_popularity]]/100</f>
        <v>0.66</v>
      </c>
      <c r="M4853">
        <v>9661696</v>
      </c>
      <c r="N4853" s="1" t="s">
        <v>16818</v>
      </c>
      <c r="O4853" s="1" t="s">
        <v>16819</v>
      </c>
      <c r="P4853" s="1">
        <f>MATCH(spotify_data[[#This Row],[album_id]],spotify_data[album_id],0)</f>
        <v>3526</v>
      </c>
      <c r="Q4853" s="1" t="s">
        <v>16820</v>
      </c>
      <c r="R4853" s="2">
        <v>41685</v>
      </c>
      <c r="S4853" s="7">
        <f ca="1">+TODAY()-spotify_data[[#This Row],[Fecha lanzamiento Album]]</f>
        <v>4346</v>
      </c>
      <c r="T4853" s="7">
        <f ca="1">+spotify_data[[#This Row],[Antigüedad Album Dias]]/60</f>
        <v>72.433333333333337</v>
      </c>
      <c r="U4853" s="8">
        <f ca="1">spotify_data[[#This Row],[Antigüedad Album Meses]]/12</f>
        <v>6.0361111111111114</v>
      </c>
      <c r="V4853">
        <v>12</v>
      </c>
      <c r="W4853" s="1" t="s">
        <v>20</v>
      </c>
      <c r="X4853" s="1" t="str">
        <f>+IF(spotify_data[[#This Row],[album_type]]="album","Album",IF(spotify_data[[#This Row],[album_type]]="single","Single","Compilation"))</f>
        <v>Album</v>
      </c>
      <c r="Y4853">
        <v>452</v>
      </c>
    </row>
    <row r="4854" spans="1:25" x14ac:dyDescent="0.3">
      <c r="A4854" s="1" t="s">
        <v>16972</v>
      </c>
      <c r="B4854" s="1">
        <v>3951</v>
      </c>
      <c r="C4854" s="1" t="s">
        <v>13062</v>
      </c>
      <c r="D4854">
        <v>11</v>
      </c>
      <c r="E4854">
        <v>54</v>
      </c>
      <c r="F4854" s="10">
        <f>spotify_data[[#This Row],[track_popularity]]/100</f>
        <v>0.54</v>
      </c>
      <c r="G4854" s="9" t="b">
        <v>0</v>
      </c>
      <c r="H4854" s="1">
        <f>+IF(spotify_data[[#This Row],[explicit]]=FALSE,0,1)</f>
        <v>0</v>
      </c>
      <c r="I4854" s="1" t="s">
        <v>318</v>
      </c>
      <c r="J4854" s="7">
        <f>MATCH(spotify_data[[#This Row],[artist_name]],spotify_data[artist_name],0)</f>
        <v>2</v>
      </c>
      <c r="K4854">
        <v>100</v>
      </c>
      <c r="L4854" s="10">
        <f>spotify_data[[#This Row],[artist_popularity]]/100</f>
        <v>1</v>
      </c>
      <c r="M4854">
        <v>145396321</v>
      </c>
      <c r="N4854" s="1" t="s">
        <v>319</v>
      </c>
      <c r="O4854" s="1" t="s">
        <v>16910</v>
      </c>
      <c r="P4854" s="1">
        <f>MATCH(spotify_data[[#This Row],[album_id]],spotify_data[album_id],0)</f>
        <v>351</v>
      </c>
      <c r="Q4854" s="1" t="s">
        <v>16911</v>
      </c>
      <c r="R4854" s="2">
        <v>41640</v>
      </c>
      <c r="S4854" s="7">
        <f ca="1">+TODAY()-spotify_data[[#This Row],[Fecha lanzamiento Album]]</f>
        <v>4391</v>
      </c>
      <c r="T4854" s="7">
        <f ca="1">+spotify_data[[#This Row],[Antigüedad Album Dias]]/60</f>
        <v>73.183333333333337</v>
      </c>
      <c r="U4854" s="8">
        <f ca="1">spotify_data[[#This Row],[Antigüedad Album Meses]]/12</f>
        <v>6.0986111111111114</v>
      </c>
      <c r="V4854">
        <v>19</v>
      </c>
      <c r="W4854" s="1" t="s">
        <v>20</v>
      </c>
      <c r="X4854" s="1" t="str">
        <f>+IF(spotify_data[[#This Row],[album_type]]="album","Album",IF(spotify_data[[#This Row],[album_type]]="single","Single","Compilation"))</f>
        <v>Album</v>
      </c>
      <c r="Y4854">
        <v>416</v>
      </c>
    </row>
    <row r="4855" spans="1:25" x14ac:dyDescent="0.3">
      <c r="A4855" s="1" t="s">
        <v>17185</v>
      </c>
      <c r="B4855" s="1">
        <v>2351</v>
      </c>
      <c r="C4855" s="1" t="s">
        <v>17186</v>
      </c>
      <c r="D4855">
        <v>1</v>
      </c>
      <c r="E4855">
        <v>54</v>
      </c>
      <c r="F4855" s="10">
        <f>spotify_data[[#This Row],[track_popularity]]/100</f>
        <v>0.54</v>
      </c>
      <c r="G4855" s="9" t="b">
        <v>0</v>
      </c>
      <c r="H4855" s="1">
        <f>+IF(spotify_data[[#This Row],[explicit]]=FALSE,0,1)</f>
        <v>0</v>
      </c>
      <c r="I4855" s="1" t="s">
        <v>15058</v>
      </c>
      <c r="J4855" s="7">
        <f>MATCH(spotify_data[[#This Row],[artist_name]],spotify_data[artist_name],0)</f>
        <v>4854</v>
      </c>
      <c r="K4855">
        <v>56</v>
      </c>
      <c r="L4855" s="10">
        <f>spotify_data[[#This Row],[artist_popularity]]/100</f>
        <v>0.56000000000000005</v>
      </c>
      <c r="M4855">
        <v>218834</v>
      </c>
      <c r="N4855" s="1" t="s">
        <v>1609</v>
      </c>
      <c r="O4855" s="1" t="s">
        <v>17187</v>
      </c>
      <c r="P4855" s="1">
        <f>MATCH(spotify_data[[#This Row],[album_id]],spotify_data[album_id],0)</f>
        <v>4854</v>
      </c>
      <c r="Q4855" s="1" t="s">
        <v>17188</v>
      </c>
      <c r="R4855" s="2">
        <v>41561</v>
      </c>
      <c r="S4855" s="7">
        <f ca="1">+TODAY()-spotify_data[[#This Row],[Fecha lanzamiento Album]]</f>
        <v>4470</v>
      </c>
      <c r="T4855" s="7">
        <f ca="1">+spotify_data[[#This Row],[Antigüedad Album Dias]]/60</f>
        <v>74.5</v>
      </c>
      <c r="U4855" s="8">
        <f ca="1">spotify_data[[#This Row],[Antigüedad Album Meses]]/12</f>
        <v>6.208333333333333</v>
      </c>
      <c r="V4855">
        <v>34</v>
      </c>
      <c r="W4855" s="1" t="s">
        <v>20</v>
      </c>
      <c r="X4855" s="1" t="str">
        <f>+IF(spotify_data[[#This Row],[album_type]]="album","Album",IF(spotify_data[[#This Row],[album_type]]="single","Single","Compilation"))</f>
        <v>Album</v>
      </c>
      <c r="Y4855">
        <v>222</v>
      </c>
    </row>
    <row r="4856" spans="1:25" x14ac:dyDescent="0.3">
      <c r="A4856" s="1" t="s">
        <v>17784</v>
      </c>
      <c r="B4856" s="1">
        <v>5456</v>
      </c>
      <c r="C4856" s="1" t="s">
        <v>17785</v>
      </c>
      <c r="D4856">
        <v>1</v>
      </c>
      <c r="E4856">
        <v>54</v>
      </c>
      <c r="F4856" s="10">
        <f>spotify_data[[#This Row],[track_popularity]]/100</f>
        <v>0.54</v>
      </c>
      <c r="G4856" s="9" t="b">
        <v>0</v>
      </c>
      <c r="H4856" s="1">
        <f>+IF(spotify_data[[#This Row],[explicit]]=FALSE,0,1)</f>
        <v>0</v>
      </c>
      <c r="I4856" s="1" t="s">
        <v>898</v>
      </c>
      <c r="J4856" s="7">
        <f>MATCH(spotify_data[[#This Row],[artist_name]],spotify_data[artist_name],0)</f>
        <v>34</v>
      </c>
      <c r="K4856">
        <v>88</v>
      </c>
      <c r="L4856" s="10">
        <f>spotify_data[[#This Row],[artist_popularity]]/100</f>
        <v>0.88</v>
      </c>
      <c r="M4856">
        <v>42256604</v>
      </c>
      <c r="N4856" s="1" t="s">
        <v>899</v>
      </c>
      <c r="O4856" s="1" t="s">
        <v>17786</v>
      </c>
      <c r="P4856" s="1">
        <f>MATCH(spotify_data[[#This Row],[album_id]],spotify_data[album_id],0)</f>
        <v>4855</v>
      </c>
      <c r="Q4856" s="1" t="s">
        <v>17785</v>
      </c>
      <c r="R4856" s="2">
        <v>41275</v>
      </c>
      <c r="S4856" s="7">
        <f ca="1">+TODAY()-spotify_data[[#This Row],[Fecha lanzamiento Album]]</f>
        <v>4756</v>
      </c>
      <c r="T4856" s="7">
        <f ca="1">+spotify_data[[#This Row],[Antigüedad Album Dias]]/60</f>
        <v>79.266666666666666</v>
      </c>
      <c r="U4856" s="8">
        <f ca="1">spotify_data[[#This Row],[Antigüedad Album Meses]]/12</f>
        <v>6.6055555555555552</v>
      </c>
      <c r="V4856">
        <v>1</v>
      </c>
      <c r="W4856" s="1" t="s">
        <v>21</v>
      </c>
      <c r="X4856" s="1" t="str">
        <f>+IF(spotify_data[[#This Row],[album_type]]="album","Album",IF(spotify_data[[#This Row],[album_type]]="single","Single","Compilation"))</f>
        <v>Single</v>
      </c>
      <c r="Y4856">
        <v>354</v>
      </c>
    </row>
    <row r="4857" spans="1:25" x14ac:dyDescent="0.3">
      <c r="A4857" s="1" t="s">
        <v>17856</v>
      </c>
      <c r="B4857" s="1">
        <v>5869</v>
      </c>
      <c r="C4857" s="1" t="s">
        <v>17857</v>
      </c>
      <c r="D4857">
        <v>1</v>
      </c>
      <c r="E4857">
        <v>54</v>
      </c>
      <c r="F4857" s="10">
        <f>spotify_data[[#This Row],[track_popularity]]/100</f>
        <v>0.54</v>
      </c>
      <c r="G4857" s="9" t="b">
        <v>0</v>
      </c>
      <c r="H4857" s="1">
        <f>+IF(spotify_data[[#This Row],[explicit]]=FALSE,0,1)</f>
        <v>0</v>
      </c>
      <c r="I4857" s="1" t="s">
        <v>17858</v>
      </c>
      <c r="J4857" s="7">
        <f>MATCH(spotify_data[[#This Row],[artist_name]],spotify_data[artist_name],0)</f>
        <v>4856</v>
      </c>
      <c r="K4857">
        <v>61</v>
      </c>
      <c r="L4857" s="10">
        <f>spotify_data[[#This Row],[artist_popularity]]/100</f>
        <v>0.61</v>
      </c>
      <c r="M4857">
        <v>444144</v>
      </c>
      <c r="N4857" s="1" t="s">
        <v>23</v>
      </c>
      <c r="O4857" s="1" t="s">
        <v>17859</v>
      </c>
      <c r="P4857" s="1">
        <f>MATCH(spotify_data[[#This Row],[album_id]],spotify_data[album_id],0)</f>
        <v>4856</v>
      </c>
      <c r="Q4857" s="1" t="s">
        <v>17860</v>
      </c>
      <c r="R4857" s="2">
        <v>41275</v>
      </c>
      <c r="S4857" s="7">
        <f ca="1">+TODAY()-spotify_data[[#This Row],[Fecha lanzamiento Album]]</f>
        <v>4756</v>
      </c>
      <c r="T4857" s="7">
        <f ca="1">+spotify_data[[#This Row],[Antigüedad Album Dias]]/60</f>
        <v>79.266666666666666</v>
      </c>
      <c r="U4857" s="8">
        <f ca="1">spotify_data[[#This Row],[Antigüedad Album Meses]]/12</f>
        <v>6.6055555555555552</v>
      </c>
      <c r="V4857">
        <v>8</v>
      </c>
      <c r="W4857" s="1" t="s">
        <v>21</v>
      </c>
      <c r="X4857" s="1" t="str">
        <f>+IF(spotify_data[[#This Row],[album_type]]="album","Album",IF(spotify_data[[#This Row],[album_type]]="single","Single","Compilation"))</f>
        <v>Single</v>
      </c>
      <c r="Y4857">
        <v>393</v>
      </c>
    </row>
    <row r="4858" spans="1:25" x14ac:dyDescent="0.3">
      <c r="A4858" s="1" t="s">
        <v>17907</v>
      </c>
      <c r="B4858" s="1">
        <v>1497</v>
      </c>
      <c r="C4858" s="1" t="s">
        <v>17906</v>
      </c>
      <c r="D4858">
        <v>6</v>
      </c>
      <c r="E4858">
        <v>54</v>
      </c>
      <c r="F4858" s="10">
        <f>spotify_data[[#This Row],[track_popularity]]/100</f>
        <v>0.54</v>
      </c>
      <c r="G4858" s="9" t="b">
        <v>0</v>
      </c>
      <c r="H4858" s="1">
        <f>+IF(spotify_data[[#This Row],[explicit]]=FALSE,0,1)</f>
        <v>0</v>
      </c>
      <c r="I4858" s="1" t="s">
        <v>7661</v>
      </c>
      <c r="J4858" s="7">
        <f>MATCH(spotify_data[[#This Row],[artist_name]],spotify_data[artist_name],0)</f>
        <v>75</v>
      </c>
      <c r="K4858">
        <v>90</v>
      </c>
      <c r="L4858" s="10">
        <f>spotify_data[[#This Row],[artist_popularity]]/100</f>
        <v>0.9</v>
      </c>
      <c r="M4858">
        <v>75492598</v>
      </c>
      <c r="N4858" s="1" t="s">
        <v>23</v>
      </c>
      <c r="O4858" s="1" t="s">
        <v>17908</v>
      </c>
      <c r="P4858" s="1">
        <f>MATCH(spotify_data[[#This Row],[album_id]],spotify_data[album_id],0)</f>
        <v>4857</v>
      </c>
      <c r="Q4858" s="1" t="s">
        <v>17902</v>
      </c>
      <c r="R4858" s="2">
        <v>41248</v>
      </c>
      <c r="S4858" s="7">
        <f ca="1">+TODAY()-spotify_data[[#This Row],[Fecha lanzamiento Album]]</f>
        <v>4783</v>
      </c>
      <c r="T4858" s="7">
        <f ca="1">+spotify_data[[#This Row],[Antigüedad Album Dias]]/60</f>
        <v>79.716666666666669</v>
      </c>
      <c r="U4858" s="8">
        <f ca="1">spotify_data[[#This Row],[Antigüedad Album Meses]]/12</f>
        <v>6.6430555555555557</v>
      </c>
      <c r="V4858">
        <v>10</v>
      </c>
      <c r="W4858" s="1" t="s">
        <v>20</v>
      </c>
      <c r="X4858" s="1" t="str">
        <f>+IF(spotify_data[[#This Row],[album_type]]="album","Album",IF(spotify_data[[#This Row],[album_type]]="single","Single","Compilation"))</f>
        <v>Album</v>
      </c>
      <c r="Y4858">
        <v>356</v>
      </c>
    </row>
    <row r="4859" spans="1:25" x14ac:dyDescent="0.3">
      <c r="A4859" s="1" t="s">
        <v>17909</v>
      </c>
      <c r="B4859" s="1">
        <v>762</v>
      </c>
      <c r="C4859" s="1" t="s">
        <v>17904</v>
      </c>
      <c r="D4859">
        <v>2</v>
      </c>
      <c r="E4859">
        <v>54</v>
      </c>
      <c r="F4859" s="10">
        <f>spotify_data[[#This Row],[track_popularity]]/100</f>
        <v>0.54</v>
      </c>
      <c r="G4859" s="9" t="b">
        <v>0</v>
      </c>
      <c r="H4859" s="1">
        <f>+IF(spotify_data[[#This Row],[explicit]]=FALSE,0,1)</f>
        <v>0</v>
      </c>
      <c r="I4859" s="1" t="s">
        <v>7661</v>
      </c>
      <c r="J4859" s="7">
        <f>MATCH(spotify_data[[#This Row],[artist_name]],spotify_data[artist_name],0)</f>
        <v>75</v>
      </c>
      <c r="K4859">
        <v>90</v>
      </c>
      <c r="L4859" s="10">
        <f>spotify_data[[#This Row],[artist_popularity]]/100</f>
        <v>0.9</v>
      </c>
      <c r="M4859">
        <v>75474551</v>
      </c>
      <c r="N4859" s="1" t="s">
        <v>23</v>
      </c>
      <c r="O4859" s="1" t="s">
        <v>17908</v>
      </c>
      <c r="P4859" s="1">
        <f>MATCH(spotify_data[[#This Row],[album_id]],spotify_data[album_id],0)</f>
        <v>4857</v>
      </c>
      <c r="Q4859" s="1" t="s">
        <v>17902</v>
      </c>
      <c r="R4859" s="2">
        <v>41248</v>
      </c>
      <c r="S4859" s="7">
        <f ca="1">+TODAY()-spotify_data[[#This Row],[Fecha lanzamiento Album]]</f>
        <v>4783</v>
      </c>
      <c r="T4859" s="7">
        <f ca="1">+spotify_data[[#This Row],[Antigüedad Album Dias]]/60</f>
        <v>79.716666666666669</v>
      </c>
      <c r="U4859" s="8">
        <f ca="1">spotify_data[[#This Row],[Antigüedad Album Meses]]/12</f>
        <v>6.6430555555555557</v>
      </c>
      <c r="V4859">
        <v>10</v>
      </c>
      <c r="W4859" s="1" t="s">
        <v>20</v>
      </c>
      <c r="X4859" s="1" t="str">
        <f>+IF(spotify_data[[#This Row],[album_type]]="album","Album",IF(spotify_data[[#This Row],[album_type]]="single","Single","Compilation"))</f>
        <v>Album</v>
      </c>
      <c r="Y4859">
        <v>389</v>
      </c>
    </row>
    <row r="4860" spans="1:25" x14ac:dyDescent="0.3">
      <c r="A4860" s="1" t="s">
        <v>17973</v>
      </c>
      <c r="B4860" s="1">
        <v>5476</v>
      </c>
      <c r="C4860" s="1" t="s">
        <v>17974</v>
      </c>
      <c r="D4860">
        <v>5</v>
      </c>
      <c r="E4860">
        <v>54</v>
      </c>
      <c r="F4860" s="10">
        <f>spotify_data[[#This Row],[track_popularity]]/100</f>
        <v>0.54</v>
      </c>
      <c r="G4860" s="9" t="b">
        <v>0</v>
      </c>
      <c r="H4860" s="1">
        <f>+IF(spotify_data[[#This Row],[explicit]]=FALSE,0,1)</f>
        <v>0</v>
      </c>
      <c r="I4860" s="1" t="s">
        <v>2459</v>
      </c>
      <c r="J4860" s="7">
        <f>MATCH(spotify_data[[#This Row],[artist_name]],spotify_data[artist_name],0)</f>
        <v>35</v>
      </c>
      <c r="K4860">
        <v>94</v>
      </c>
      <c r="L4860" s="10">
        <f>spotify_data[[#This Row],[artist_popularity]]/100</f>
        <v>0.94</v>
      </c>
      <c r="M4860">
        <v>113039308</v>
      </c>
      <c r="N4860" s="1" t="s">
        <v>2460</v>
      </c>
      <c r="O4860" s="1" t="s">
        <v>17943</v>
      </c>
      <c r="P4860" s="1">
        <f>MATCH(spotify_data[[#This Row],[album_id]],spotify_data[album_id],0)</f>
        <v>4021</v>
      </c>
      <c r="Q4860" s="1" t="s">
        <v>17944</v>
      </c>
      <c r="R4860" s="2">
        <v>41226</v>
      </c>
      <c r="S4860" s="7">
        <f ca="1">+TODAY()-spotify_data[[#This Row],[Fecha lanzamiento Album]]</f>
        <v>4805</v>
      </c>
      <c r="T4860" s="7">
        <f ca="1">+spotify_data[[#This Row],[Antigüedad Album Dias]]/60</f>
        <v>80.083333333333329</v>
      </c>
      <c r="U4860" s="8">
        <f ca="1">spotify_data[[#This Row],[Antigüedad Album Meses]]/12</f>
        <v>6.6736111111111107</v>
      </c>
      <c r="V4860">
        <v>30</v>
      </c>
      <c r="W4860" s="1" t="s">
        <v>20</v>
      </c>
      <c r="X4860" s="1" t="str">
        <f>+IF(spotify_data[[#This Row],[album_type]]="album","Album",IF(spotify_data[[#This Row],[album_type]]="single","Single","Compilation"))</f>
        <v>Album</v>
      </c>
      <c r="Y4860">
        <v>357</v>
      </c>
    </row>
    <row r="4861" spans="1:25" x14ac:dyDescent="0.3">
      <c r="A4861" s="1" t="s">
        <v>18073</v>
      </c>
      <c r="B4861" s="1">
        <v>4490</v>
      </c>
      <c r="C4861" s="1" t="s">
        <v>18072</v>
      </c>
      <c r="D4861">
        <v>14</v>
      </c>
      <c r="E4861">
        <v>54</v>
      </c>
      <c r="F4861" s="10">
        <f>spotify_data[[#This Row],[track_popularity]]/100</f>
        <v>0.54</v>
      </c>
      <c r="G4861" s="9" t="b">
        <v>0</v>
      </c>
      <c r="H4861" s="1">
        <f>+IF(spotify_data[[#This Row],[explicit]]=FALSE,0,1)</f>
        <v>0</v>
      </c>
      <c r="I4861" s="1" t="s">
        <v>318</v>
      </c>
      <c r="J4861" s="7">
        <f>MATCH(spotify_data[[#This Row],[artist_name]],spotify_data[artist_name],0)</f>
        <v>2</v>
      </c>
      <c r="K4861">
        <v>100</v>
      </c>
      <c r="L4861" s="10">
        <f>spotify_data[[#This Row],[artist_popularity]]/100</f>
        <v>1</v>
      </c>
      <c r="M4861">
        <v>145489371</v>
      </c>
      <c r="N4861" s="1" t="s">
        <v>319</v>
      </c>
      <c r="O4861" s="1" t="s">
        <v>18041</v>
      </c>
      <c r="P4861" s="1">
        <f>MATCH(spotify_data[[#This Row],[album_id]],spotify_data[album_id],0)</f>
        <v>3375</v>
      </c>
      <c r="Q4861" s="1" t="s">
        <v>18042</v>
      </c>
      <c r="R4861" s="2">
        <v>41204</v>
      </c>
      <c r="S4861" s="7">
        <f ca="1">+TODAY()-spotify_data[[#This Row],[Fecha lanzamiento Album]]</f>
        <v>4827</v>
      </c>
      <c r="T4861" s="7">
        <f ca="1">+spotify_data[[#This Row],[Antigüedad Album Dias]]/60</f>
        <v>80.45</v>
      </c>
      <c r="U4861" s="8">
        <f ca="1">spotify_data[[#This Row],[Antigüedad Album Meses]]/12</f>
        <v>6.7041666666666666</v>
      </c>
      <c r="V4861">
        <v>22</v>
      </c>
      <c r="W4861" s="1" t="s">
        <v>20</v>
      </c>
      <c r="X4861" s="1" t="str">
        <f>+IF(spotify_data[[#This Row],[album_type]]="album","Album",IF(spotify_data[[#This Row],[album_type]]="single","Single","Compilation"))</f>
        <v>Album</v>
      </c>
      <c r="Y4861">
        <v>409</v>
      </c>
    </row>
    <row r="4862" spans="1:25" x14ac:dyDescent="0.3">
      <c r="A4862" s="1" t="s">
        <v>18267</v>
      </c>
      <c r="B4862" s="1">
        <v>6132</v>
      </c>
      <c r="C4862" s="1" t="s">
        <v>18268</v>
      </c>
      <c r="D4862">
        <v>1</v>
      </c>
      <c r="E4862">
        <v>54</v>
      </c>
      <c r="F4862" s="10">
        <f>spotify_data[[#This Row],[track_popularity]]/100</f>
        <v>0.54</v>
      </c>
      <c r="G4862" s="9" t="b">
        <v>0</v>
      </c>
      <c r="H4862" s="1">
        <f>+IF(spotify_data[[#This Row],[explicit]]=FALSE,0,1)</f>
        <v>0</v>
      </c>
      <c r="I4862" s="1" t="s">
        <v>18269</v>
      </c>
      <c r="J4862" s="7">
        <f>MATCH(spotify_data[[#This Row],[artist_name]],spotify_data[artist_name],0)</f>
        <v>4861</v>
      </c>
      <c r="K4862">
        <v>52</v>
      </c>
      <c r="L4862" s="10">
        <f>spotify_data[[#This Row],[artist_popularity]]/100</f>
        <v>0.52</v>
      </c>
      <c r="M4862">
        <v>1330307</v>
      </c>
      <c r="N4862" s="1" t="s">
        <v>273</v>
      </c>
      <c r="O4862" s="1" t="s">
        <v>18270</v>
      </c>
      <c r="P4862" s="1">
        <f>MATCH(spotify_data[[#This Row],[album_id]],spotify_data[album_id],0)</f>
        <v>4861</v>
      </c>
      <c r="Q4862" s="1" t="s">
        <v>18271</v>
      </c>
      <c r="R4862" s="2">
        <v>41070</v>
      </c>
      <c r="S4862" s="7">
        <f ca="1">+TODAY()-spotify_data[[#This Row],[Fecha lanzamiento Album]]</f>
        <v>4961</v>
      </c>
      <c r="T4862" s="7">
        <f ca="1">+spotify_data[[#This Row],[Antigüedad Album Dias]]/60</f>
        <v>82.683333333333337</v>
      </c>
      <c r="U4862" s="8">
        <f ca="1">spotify_data[[#This Row],[Antigüedad Album Meses]]/12</f>
        <v>6.8902777777777784</v>
      </c>
      <c r="V4862">
        <v>6</v>
      </c>
      <c r="W4862" s="1" t="s">
        <v>21</v>
      </c>
      <c r="X4862" s="1" t="str">
        <f>+IF(spotify_data[[#This Row],[album_type]]="album","Album",IF(spotify_data[[#This Row],[album_type]]="single","Single","Compilation"))</f>
        <v>Single</v>
      </c>
      <c r="Y4862">
        <v>328</v>
      </c>
    </row>
    <row r="4863" spans="1:25" x14ac:dyDescent="0.3">
      <c r="A4863" s="1" t="s">
        <v>18287</v>
      </c>
      <c r="B4863" s="1">
        <v>1475</v>
      </c>
      <c r="C4863" s="1" t="s">
        <v>18288</v>
      </c>
      <c r="D4863">
        <v>12</v>
      </c>
      <c r="E4863">
        <v>54</v>
      </c>
      <c r="F4863" s="10">
        <f>spotify_data[[#This Row],[track_popularity]]/100</f>
        <v>0.54</v>
      </c>
      <c r="G4863" s="9" t="b">
        <v>0</v>
      </c>
      <c r="H4863" s="1">
        <f>+IF(spotify_data[[#This Row],[explicit]]=FALSE,0,1)</f>
        <v>0</v>
      </c>
      <c r="I4863" s="1" t="s">
        <v>15229</v>
      </c>
      <c r="J4863" s="7">
        <f>MATCH(spotify_data[[#This Row],[artist_name]],spotify_data[artist_name],0)</f>
        <v>141</v>
      </c>
      <c r="K4863">
        <v>83</v>
      </c>
      <c r="L4863" s="10">
        <f>spotify_data[[#This Row],[artist_popularity]]/100</f>
        <v>0.83</v>
      </c>
      <c r="M4863">
        <v>40275440</v>
      </c>
      <c r="N4863" s="1" t="s">
        <v>23</v>
      </c>
      <c r="O4863" s="1" t="s">
        <v>18277</v>
      </c>
      <c r="P4863" s="1">
        <f>MATCH(spotify_data[[#This Row],[album_id]],spotify_data[album_id],0)</f>
        <v>1458</v>
      </c>
      <c r="Q4863" s="1" t="s">
        <v>9558</v>
      </c>
      <c r="R4863" s="2">
        <v>41054</v>
      </c>
      <c r="S4863" s="7">
        <f ca="1">+TODAY()-spotify_data[[#This Row],[Fecha lanzamiento Album]]</f>
        <v>4977</v>
      </c>
      <c r="T4863" s="7">
        <f ca="1">+spotify_data[[#This Row],[Antigüedad Album Dias]]/60</f>
        <v>82.95</v>
      </c>
      <c r="U4863" s="8">
        <f ca="1">spotify_data[[#This Row],[Antigüedad Album Meses]]/12</f>
        <v>6.9125000000000005</v>
      </c>
      <c r="V4863">
        <v>18</v>
      </c>
      <c r="W4863" s="1" t="s">
        <v>20</v>
      </c>
      <c r="X4863" s="1" t="str">
        <f>+IF(spotify_data[[#This Row],[album_type]]="album","Album",IF(spotify_data[[#This Row],[album_type]]="single","Single","Compilation"))</f>
        <v>Album</v>
      </c>
      <c r="Y4863">
        <v>343</v>
      </c>
    </row>
    <row r="4864" spans="1:25" x14ac:dyDescent="0.3">
      <c r="A4864" s="1" t="s">
        <v>18421</v>
      </c>
      <c r="B4864" s="1">
        <v>7010</v>
      </c>
      <c r="C4864" s="1" t="s">
        <v>18422</v>
      </c>
      <c r="D4864">
        <v>9</v>
      </c>
      <c r="E4864">
        <v>54</v>
      </c>
      <c r="F4864" s="10">
        <f>spotify_data[[#This Row],[track_popularity]]/100</f>
        <v>0.54</v>
      </c>
      <c r="G4864" s="9" t="b">
        <v>0</v>
      </c>
      <c r="H4864" s="1">
        <f>+IF(spotify_data[[#This Row],[explicit]]=FALSE,0,1)</f>
        <v>0</v>
      </c>
      <c r="I4864" s="1" t="s">
        <v>13213</v>
      </c>
      <c r="J4864" s="7">
        <f>MATCH(spotify_data[[#This Row],[artist_name]],spotify_data[artist_name],0)</f>
        <v>4863</v>
      </c>
      <c r="K4864">
        <v>60</v>
      </c>
      <c r="L4864" s="10">
        <f>spotify_data[[#This Row],[artist_popularity]]/100</f>
        <v>0.6</v>
      </c>
      <c r="M4864">
        <v>1163792</v>
      </c>
      <c r="N4864" s="1" t="s">
        <v>13214</v>
      </c>
      <c r="O4864" s="1" t="s">
        <v>18419</v>
      </c>
      <c r="P4864" s="1">
        <f>MATCH(spotify_data[[#This Row],[album_id]],spotify_data[album_id],0)</f>
        <v>4863</v>
      </c>
      <c r="Q4864" s="1" t="s">
        <v>18420</v>
      </c>
      <c r="R4864" s="2">
        <v>40939</v>
      </c>
      <c r="S4864" s="7">
        <f ca="1">+TODAY()-spotify_data[[#This Row],[Fecha lanzamiento Album]]</f>
        <v>5092</v>
      </c>
      <c r="T4864" s="7">
        <f ca="1">+spotify_data[[#This Row],[Antigüedad Album Dias]]/60</f>
        <v>84.86666666666666</v>
      </c>
      <c r="U4864" s="8">
        <f ca="1">spotify_data[[#This Row],[Antigüedad Album Meses]]/12</f>
        <v>7.072222222222222</v>
      </c>
      <c r="V4864">
        <v>13</v>
      </c>
      <c r="W4864" s="1" t="s">
        <v>20</v>
      </c>
      <c r="X4864" s="1" t="str">
        <f>+IF(spotify_data[[#This Row],[album_type]]="album","Album",IF(spotify_data[[#This Row],[album_type]]="single","Single","Compilation"))</f>
        <v>Album</v>
      </c>
      <c r="Y4864">
        <v>422</v>
      </c>
    </row>
    <row r="4865" spans="1:25" x14ac:dyDescent="0.3">
      <c r="A4865" s="1" t="s">
        <v>18473</v>
      </c>
      <c r="B4865" s="1">
        <v>2616</v>
      </c>
      <c r="C4865" s="1" t="s">
        <v>18474</v>
      </c>
      <c r="D4865">
        <v>2</v>
      </c>
      <c r="E4865">
        <v>54</v>
      </c>
      <c r="F4865" s="10">
        <f>spotify_data[[#This Row],[track_popularity]]/100</f>
        <v>0.54</v>
      </c>
      <c r="G4865" s="9" t="b">
        <v>0</v>
      </c>
      <c r="H4865" s="1">
        <f>+IF(spotify_data[[#This Row],[explicit]]=FALSE,0,1)</f>
        <v>0</v>
      </c>
      <c r="I4865" s="1" t="s">
        <v>5599</v>
      </c>
      <c r="J4865" s="7">
        <f>MATCH(spotify_data[[#This Row],[artist_name]],spotify_data[artist_name],0)</f>
        <v>100</v>
      </c>
      <c r="K4865">
        <v>88</v>
      </c>
      <c r="L4865" s="10">
        <f>spotify_data[[#This Row],[artist_popularity]]/100</f>
        <v>0.88</v>
      </c>
      <c r="M4865">
        <v>51773650</v>
      </c>
      <c r="N4865" s="1" t="s">
        <v>5600</v>
      </c>
      <c r="O4865" s="1" t="s">
        <v>18441</v>
      </c>
      <c r="P4865" s="1">
        <f>MATCH(spotify_data[[#This Row],[album_id]],spotify_data[album_id],0)</f>
        <v>354</v>
      </c>
      <c r="Q4865" s="1" t="s">
        <v>18001</v>
      </c>
      <c r="R4865" s="2">
        <v>40909</v>
      </c>
      <c r="S4865" s="7">
        <f ca="1">+TODAY()-spotify_data[[#This Row],[Fecha lanzamiento Album]]</f>
        <v>5122</v>
      </c>
      <c r="T4865" s="7">
        <f ca="1">+spotify_data[[#This Row],[Antigüedad Album Dias]]/60</f>
        <v>85.36666666666666</v>
      </c>
      <c r="U4865" s="8">
        <f ca="1">spotify_data[[#This Row],[Antigüedad Album Meses]]/12</f>
        <v>7.113888888888888</v>
      </c>
      <c r="V4865">
        <v>23</v>
      </c>
      <c r="W4865" s="1" t="s">
        <v>20</v>
      </c>
      <c r="X4865" s="1" t="str">
        <f>+IF(spotify_data[[#This Row],[album_type]]="album","Album",IF(spotify_data[[#This Row],[album_type]]="single","Single","Compilation"))</f>
        <v>Album</v>
      </c>
      <c r="Y4865">
        <v>414</v>
      </c>
    </row>
    <row r="4866" spans="1:25" x14ac:dyDescent="0.3">
      <c r="A4866" s="1" t="s">
        <v>18477</v>
      </c>
      <c r="B4866" s="1">
        <v>3162</v>
      </c>
      <c r="C4866" s="1" t="s">
        <v>18478</v>
      </c>
      <c r="D4866">
        <v>8</v>
      </c>
      <c r="E4866">
        <v>54</v>
      </c>
      <c r="F4866" s="10">
        <f>spotify_data[[#This Row],[track_popularity]]/100</f>
        <v>0.54</v>
      </c>
      <c r="G4866" s="9" t="b">
        <v>0</v>
      </c>
      <c r="H4866" s="1">
        <f>+IF(spotify_data[[#This Row],[explicit]]=FALSE,0,1)</f>
        <v>0</v>
      </c>
      <c r="I4866" s="1" t="s">
        <v>5599</v>
      </c>
      <c r="J4866" s="7">
        <f>MATCH(spotify_data[[#This Row],[artist_name]],spotify_data[artist_name],0)</f>
        <v>100</v>
      </c>
      <c r="K4866">
        <v>88</v>
      </c>
      <c r="L4866" s="10">
        <f>spotify_data[[#This Row],[artist_popularity]]/100</f>
        <v>0.88</v>
      </c>
      <c r="M4866">
        <v>51773650</v>
      </c>
      <c r="N4866" s="1" t="s">
        <v>5600</v>
      </c>
      <c r="O4866" s="1" t="s">
        <v>18441</v>
      </c>
      <c r="P4866" s="1">
        <f>MATCH(spotify_data[[#This Row],[album_id]],spotify_data[album_id],0)</f>
        <v>354</v>
      </c>
      <c r="Q4866" s="1" t="s">
        <v>18001</v>
      </c>
      <c r="R4866" s="2">
        <v>40909</v>
      </c>
      <c r="S4866" s="7">
        <f ca="1">+TODAY()-spotify_data[[#This Row],[Fecha lanzamiento Album]]</f>
        <v>5122</v>
      </c>
      <c r="T4866" s="7">
        <f ca="1">+spotify_data[[#This Row],[Antigüedad Album Dias]]/60</f>
        <v>85.36666666666666</v>
      </c>
      <c r="U4866" s="8">
        <f ca="1">spotify_data[[#This Row],[Antigüedad Album Meses]]/12</f>
        <v>7.113888888888888</v>
      </c>
      <c r="V4866">
        <v>23</v>
      </c>
      <c r="W4866" s="1" t="s">
        <v>20</v>
      </c>
      <c r="X4866" s="1" t="str">
        <f>+IF(spotify_data[[#This Row],[album_type]]="album","Album",IF(spotify_data[[#This Row],[album_type]]="single","Single","Compilation"))</f>
        <v>Album</v>
      </c>
      <c r="Y4866">
        <v>396</v>
      </c>
    </row>
    <row r="4867" spans="1:25" x14ac:dyDescent="0.3">
      <c r="A4867" s="1" t="s">
        <v>18483</v>
      </c>
      <c r="B4867" s="1">
        <v>5614</v>
      </c>
      <c r="C4867" s="1" t="s">
        <v>18484</v>
      </c>
      <c r="D4867">
        <v>4</v>
      </c>
      <c r="E4867">
        <v>54</v>
      </c>
      <c r="F4867" s="10">
        <f>spotify_data[[#This Row],[track_popularity]]/100</f>
        <v>0.54</v>
      </c>
      <c r="G4867" s="9" t="b">
        <v>0</v>
      </c>
      <c r="H4867" s="1">
        <f>+IF(spotify_data[[#This Row],[explicit]]=FALSE,0,1)</f>
        <v>0</v>
      </c>
      <c r="I4867" s="1" t="s">
        <v>5599</v>
      </c>
      <c r="J4867" s="7">
        <f>MATCH(spotify_data[[#This Row],[artist_name]],spotify_data[artist_name],0)</f>
        <v>100</v>
      </c>
      <c r="K4867">
        <v>88</v>
      </c>
      <c r="L4867" s="10">
        <f>spotify_data[[#This Row],[artist_popularity]]/100</f>
        <v>0.88</v>
      </c>
      <c r="M4867">
        <v>51821190</v>
      </c>
      <c r="N4867" s="1" t="s">
        <v>5600</v>
      </c>
      <c r="O4867" s="1" t="s">
        <v>18441</v>
      </c>
      <c r="P4867" s="1">
        <f>MATCH(spotify_data[[#This Row],[album_id]],spotify_data[album_id],0)</f>
        <v>354</v>
      </c>
      <c r="Q4867" s="1" t="s">
        <v>18001</v>
      </c>
      <c r="R4867" s="2">
        <v>40909</v>
      </c>
      <c r="S4867" s="7">
        <f ca="1">+TODAY()-spotify_data[[#This Row],[Fecha lanzamiento Album]]</f>
        <v>5122</v>
      </c>
      <c r="T4867" s="7">
        <f ca="1">+spotify_data[[#This Row],[Antigüedad Album Dias]]/60</f>
        <v>85.36666666666666</v>
      </c>
      <c r="U4867" s="8">
        <f ca="1">spotify_data[[#This Row],[Antigüedad Album Meses]]/12</f>
        <v>7.113888888888888</v>
      </c>
      <c r="V4867">
        <v>23</v>
      </c>
      <c r="W4867" s="1" t="s">
        <v>20</v>
      </c>
      <c r="X4867" s="1" t="str">
        <f>+IF(spotify_data[[#This Row],[album_type]]="album","Album",IF(spotify_data[[#This Row],[album_type]]="single","Single","Compilation"))</f>
        <v>Album</v>
      </c>
      <c r="Y4867">
        <v>389</v>
      </c>
    </row>
    <row r="4868" spans="1:25" x14ac:dyDescent="0.3">
      <c r="A4868" s="1" t="s">
        <v>18542</v>
      </c>
      <c r="B4868" s="1">
        <v>8414</v>
      </c>
      <c r="C4868" s="1" t="s">
        <v>18541</v>
      </c>
      <c r="D4868">
        <v>6</v>
      </c>
      <c r="E4868">
        <v>54</v>
      </c>
      <c r="F4868" s="10">
        <f>spotify_data[[#This Row],[track_popularity]]/100</f>
        <v>0.54</v>
      </c>
      <c r="G4868" s="9" t="b">
        <v>1</v>
      </c>
      <c r="H4868" s="1">
        <f>+IF(spotify_data[[#This Row],[explicit]]=FALSE,0,1)</f>
        <v>1</v>
      </c>
      <c r="I4868" s="1" t="s">
        <v>5599</v>
      </c>
      <c r="J4868" s="7">
        <f>MATCH(spotify_data[[#This Row],[artist_name]],spotify_data[artist_name],0)</f>
        <v>100</v>
      </c>
      <c r="K4868">
        <v>88</v>
      </c>
      <c r="L4868" s="10">
        <f>spotify_data[[#This Row],[artist_popularity]]/100</f>
        <v>0.88</v>
      </c>
      <c r="M4868">
        <v>51798111</v>
      </c>
      <c r="N4868" s="1" t="s">
        <v>5600</v>
      </c>
      <c r="O4868" s="1" t="s">
        <v>18448</v>
      </c>
      <c r="P4868" s="1">
        <f>MATCH(spotify_data[[#This Row],[album_id]],spotify_data[album_id],0)</f>
        <v>1801</v>
      </c>
      <c r="Q4868" s="1" t="s">
        <v>18449</v>
      </c>
      <c r="R4868" s="2">
        <v>40909</v>
      </c>
      <c r="S4868" s="7">
        <f ca="1">+TODAY()-spotify_data[[#This Row],[Fecha lanzamiento Album]]</f>
        <v>5122</v>
      </c>
      <c r="T4868" s="7">
        <f ca="1">+spotify_data[[#This Row],[Antigüedad Album Dias]]/60</f>
        <v>85.36666666666666</v>
      </c>
      <c r="U4868" s="8">
        <f ca="1">spotify_data[[#This Row],[Antigüedad Album Meses]]/12</f>
        <v>7.113888888888888</v>
      </c>
      <c r="V4868">
        <v>24</v>
      </c>
      <c r="W4868" s="1" t="s">
        <v>20</v>
      </c>
      <c r="X4868" s="1" t="str">
        <f>+IF(spotify_data[[#This Row],[album_type]]="album","Album",IF(spotify_data[[#This Row],[album_type]]="single","Single","Compilation"))</f>
        <v>Album</v>
      </c>
      <c r="Y4868">
        <v>396</v>
      </c>
    </row>
    <row r="4869" spans="1:25" x14ac:dyDescent="0.3">
      <c r="A4869" s="1" t="s">
        <v>18604</v>
      </c>
      <c r="B4869" s="1">
        <v>2317</v>
      </c>
      <c r="C4869" s="1" t="s">
        <v>18338</v>
      </c>
      <c r="D4869">
        <v>2</v>
      </c>
      <c r="E4869">
        <v>54</v>
      </c>
      <c r="F4869" s="10">
        <f>spotify_data[[#This Row],[track_popularity]]/100</f>
        <v>0.54</v>
      </c>
      <c r="G4869" s="9" t="b">
        <v>0</v>
      </c>
      <c r="H4869" s="1">
        <f>+IF(spotify_data[[#This Row],[explicit]]=FALSE,0,1)</f>
        <v>0</v>
      </c>
      <c r="I4869" s="1" t="s">
        <v>18169</v>
      </c>
      <c r="J4869" s="7">
        <f>MATCH(spotify_data[[#This Row],[artist_name]],spotify_data[artist_name],0)</f>
        <v>4593</v>
      </c>
      <c r="K4869">
        <v>46</v>
      </c>
      <c r="L4869" s="10">
        <f>spotify_data[[#This Row],[artist_popularity]]/100</f>
        <v>0.46</v>
      </c>
      <c r="M4869">
        <v>149366</v>
      </c>
      <c r="N4869" s="1" t="s">
        <v>18170</v>
      </c>
      <c r="O4869" s="1" t="s">
        <v>18605</v>
      </c>
      <c r="P4869" s="1">
        <f>MATCH(spotify_data[[#This Row],[album_id]],spotify_data[album_id],0)</f>
        <v>4593</v>
      </c>
      <c r="Q4869" s="1" t="s">
        <v>18606</v>
      </c>
      <c r="R4869" s="2">
        <v>40874</v>
      </c>
      <c r="S4869" s="7">
        <f ca="1">+TODAY()-spotify_data[[#This Row],[Fecha lanzamiento Album]]</f>
        <v>5157</v>
      </c>
      <c r="T4869" s="7">
        <f ca="1">+spotify_data[[#This Row],[Antigüedad Album Dias]]/60</f>
        <v>85.95</v>
      </c>
      <c r="U4869" s="8">
        <f ca="1">spotify_data[[#This Row],[Antigüedad Album Meses]]/12</f>
        <v>7.1625000000000005</v>
      </c>
      <c r="V4869">
        <v>4</v>
      </c>
      <c r="W4869" s="1" t="s">
        <v>21</v>
      </c>
      <c r="X4869" s="1" t="str">
        <f>+IF(spotify_data[[#This Row],[album_type]]="album","Album",IF(spotify_data[[#This Row],[album_type]]="single","Single","Compilation"))</f>
        <v>Single</v>
      </c>
      <c r="Y4869">
        <v>482</v>
      </c>
    </row>
    <row r="4870" spans="1:25" x14ac:dyDescent="0.3">
      <c r="A4870" s="1" t="s">
        <v>19102</v>
      </c>
      <c r="B4870" s="1">
        <v>735</v>
      </c>
      <c r="C4870" s="1" t="s">
        <v>12721</v>
      </c>
      <c r="D4870">
        <v>7</v>
      </c>
      <c r="E4870">
        <v>54</v>
      </c>
      <c r="F4870" s="10">
        <f>spotify_data[[#This Row],[track_popularity]]/100</f>
        <v>0.54</v>
      </c>
      <c r="G4870" s="9" t="b">
        <v>0</v>
      </c>
      <c r="H4870" s="1">
        <f>+IF(spotify_data[[#This Row],[explicit]]=FALSE,0,1)</f>
        <v>0</v>
      </c>
      <c r="I4870" s="1" t="s">
        <v>7599</v>
      </c>
      <c r="J4870" s="7">
        <f>MATCH(spotify_data[[#This Row],[artist_name]],spotify_data[artist_name],0)</f>
        <v>195</v>
      </c>
      <c r="K4870">
        <v>83</v>
      </c>
      <c r="L4870" s="10">
        <f>spotify_data[[#This Row],[artist_popularity]]/100</f>
        <v>0.83</v>
      </c>
      <c r="M4870">
        <v>66705650</v>
      </c>
      <c r="N4870" s="1" t="s">
        <v>831</v>
      </c>
      <c r="O4870" s="1" t="s">
        <v>19088</v>
      </c>
      <c r="P4870" s="1">
        <f>MATCH(spotify_data[[#This Row],[album_id]],spotify_data[album_id],0)</f>
        <v>454</v>
      </c>
      <c r="Q4870" s="1" t="s">
        <v>9389</v>
      </c>
      <c r="R4870" s="2">
        <v>40567</v>
      </c>
      <c r="S4870" s="7">
        <f ca="1">+TODAY()-spotify_data[[#This Row],[Fecha lanzamiento Album]]</f>
        <v>5464</v>
      </c>
      <c r="T4870" s="7">
        <f ca="1">+spotify_data[[#This Row],[Antigüedad Album Dias]]/60</f>
        <v>91.066666666666663</v>
      </c>
      <c r="U4870" s="8">
        <f ca="1">spotify_data[[#This Row],[Antigüedad Album Meses]]/12</f>
        <v>7.5888888888888886</v>
      </c>
      <c r="V4870">
        <v>11</v>
      </c>
      <c r="W4870" s="1" t="s">
        <v>20</v>
      </c>
      <c r="X4870" s="1" t="str">
        <f>+IF(spotify_data[[#This Row],[album_type]]="album","Album",IF(spotify_data[[#This Row],[album_type]]="single","Single","Compilation"))</f>
        <v>Album</v>
      </c>
      <c r="Y4870">
        <v>38</v>
      </c>
    </row>
    <row r="4871" spans="1:25" x14ac:dyDescent="0.3">
      <c r="A4871" s="1" t="s">
        <v>19200</v>
      </c>
      <c r="B4871" s="1">
        <v>3946</v>
      </c>
      <c r="C4871" s="1" t="s">
        <v>19201</v>
      </c>
      <c r="D4871">
        <v>3</v>
      </c>
      <c r="E4871">
        <v>54</v>
      </c>
      <c r="F4871" s="10">
        <f>spotify_data[[#This Row],[track_popularity]]/100</f>
        <v>0.54</v>
      </c>
      <c r="G4871" s="9" t="b">
        <v>0</v>
      </c>
      <c r="H4871" s="1">
        <f>+IF(spotify_data[[#This Row],[explicit]]=FALSE,0,1)</f>
        <v>0</v>
      </c>
      <c r="I4871" s="1" t="s">
        <v>19202</v>
      </c>
      <c r="J4871" s="7">
        <f>MATCH(spotify_data[[#This Row],[artist_name]],spotify_data[artist_name],0)</f>
        <v>4870</v>
      </c>
      <c r="K4871">
        <v>47</v>
      </c>
      <c r="L4871" s="10">
        <f>spotify_data[[#This Row],[artist_popularity]]/100</f>
        <v>0.47</v>
      </c>
      <c r="M4871">
        <v>357081</v>
      </c>
      <c r="N4871" s="1" t="s">
        <v>19203</v>
      </c>
      <c r="O4871" s="1" t="s">
        <v>19204</v>
      </c>
      <c r="P4871" s="1">
        <f>MATCH(spotify_data[[#This Row],[album_id]],spotify_data[album_id],0)</f>
        <v>4870</v>
      </c>
      <c r="Q4871" s="1" t="s">
        <v>19205</v>
      </c>
      <c r="R4871" s="2">
        <v>40544</v>
      </c>
      <c r="S4871" s="7">
        <f ca="1">+TODAY()-spotify_data[[#This Row],[Fecha lanzamiento Album]]</f>
        <v>5487</v>
      </c>
      <c r="T4871" s="7">
        <f ca="1">+spotify_data[[#This Row],[Antigüedad Album Dias]]/60</f>
        <v>91.45</v>
      </c>
      <c r="U4871" s="8">
        <f ca="1">spotify_data[[#This Row],[Antigüedad Album Meses]]/12</f>
        <v>7.6208333333333336</v>
      </c>
      <c r="V4871">
        <v>11</v>
      </c>
      <c r="W4871" s="1" t="s">
        <v>20</v>
      </c>
      <c r="X4871" s="1" t="str">
        <f>+IF(spotify_data[[#This Row],[album_type]]="album","Album",IF(spotify_data[[#This Row],[album_type]]="single","Single","Compilation"))</f>
        <v>Album</v>
      </c>
      <c r="Y4871">
        <v>306</v>
      </c>
    </row>
    <row r="4872" spans="1:25" x14ac:dyDescent="0.3">
      <c r="A4872" s="1" t="s">
        <v>19246</v>
      </c>
      <c r="B4872" s="1">
        <v>7958</v>
      </c>
      <c r="C4872" s="1" t="s">
        <v>19247</v>
      </c>
      <c r="D4872">
        <v>9</v>
      </c>
      <c r="E4872">
        <v>54</v>
      </c>
      <c r="F4872" s="10">
        <f>spotify_data[[#This Row],[track_popularity]]/100</f>
        <v>0.54</v>
      </c>
      <c r="G4872" s="9" t="b">
        <v>0</v>
      </c>
      <c r="H4872" s="1">
        <f>+IF(spotify_data[[#This Row],[explicit]]=FALSE,0,1)</f>
        <v>0</v>
      </c>
      <c r="I4872" s="1" t="s">
        <v>19248</v>
      </c>
      <c r="J4872" s="7">
        <f>MATCH(spotify_data[[#This Row],[artist_name]],spotify_data[artist_name],0)</f>
        <v>3548</v>
      </c>
      <c r="K4872">
        <v>50</v>
      </c>
      <c r="L4872" s="10">
        <f>spotify_data[[#This Row],[artist_popularity]]/100</f>
        <v>0.5</v>
      </c>
      <c r="M4872">
        <v>52929</v>
      </c>
      <c r="N4872" s="1" t="s">
        <v>23</v>
      </c>
      <c r="O4872" s="1" t="s">
        <v>19249</v>
      </c>
      <c r="P4872" s="1">
        <f>MATCH(spotify_data[[#This Row],[album_id]],spotify_data[album_id],0)</f>
        <v>3548</v>
      </c>
      <c r="Q4872" s="1" t="s">
        <v>19250</v>
      </c>
      <c r="R4872" s="2">
        <v>40544</v>
      </c>
      <c r="S4872" s="7">
        <f ca="1">+TODAY()-spotify_data[[#This Row],[Fecha lanzamiento Album]]</f>
        <v>5487</v>
      </c>
      <c r="T4872" s="7">
        <f ca="1">+spotify_data[[#This Row],[Antigüedad Album Dias]]/60</f>
        <v>91.45</v>
      </c>
      <c r="U4872" s="8">
        <f ca="1">spotify_data[[#This Row],[Antigüedad Album Meses]]/12</f>
        <v>7.6208333333333336</v>
      </c>
      <c r="V4872">
        <v>10</v>
      </c>
      <c r="W4872" s="1" t="s">
        <v>20</v>
      </c>
      <c r="X4872" s="1" t="str">
        <f>+IF(spotify_data[[#This Row],[album_type]]="album","Album",IF(spotify_data[[#This Row],[album_type]]="single","Single","Compilation"))</f>
        <v>Album</v>
      </c>
      <c r="Y4872">
        <v>345</v>
      </c>
    </row>
    <row r="4873" spans="1:25" x14ac:dyDescent="0.3">
      <c r="A4873" s="1" t="s">
        <v>19470</v>
      </c>
      <c r="B4873" s="1">
        <v>1312</v>
      </c>
      <c r="C4873" s="1" t="s">
        <v>18388</v>
      </c>
      <c r="D4873">
        <v>8</v>
      </c>
      <c r="E4873">
        <v>54</v>
      </c>
      <c r="F4873" s="10">
        <f>spotify_data[[#This Row],[track_popularity]]/100</f>
        <v>0.54</v>
      </c>
      <c r="G4873" s="9" t="b">
        <v>0</v>
      </c>
      <c r="H4873" s="1">
        <f>+IF(spotify_data[[#This Row],[explicit]]=FALSE,0,1)</f>
        <v>0</v>
      </c>
      <c r="I4873" s="1" t="s">
        <v>3360</v>
      </c>
      <c r="J4873" s="7">
        <f>MATCH(spotify_data[[#This Row],[artist_name]],spotify_data[artist_name],0)</f>
        <v>949</v>
      </c>
      <c r="K4873">
        <v>83</v>
      </c>
      <c r="L4873" s="10">
        <f>spotify_data[[#This Row],[artist_popularity]]/100</f>
        <v>0.83</v>
      </c>
      <c r="M4873">
        <v>38400585</v>
      </c>
      <c r="N4873" s="1" t="s">
        <v>516</v>
      </c>
      <c r="O4873" s="1" t="s">
        <v>19469</v>
      </c>
      <c r="P4873" s="1">
        <f>MATCH(spotify_data[[#This Row],[album_id]],spotify_data[album_id],0)</f>
        <v>2514</v>
      </c>
      <c r="Q4873" s="1" t="s">
        <v>6927</v>
      </c>
      <c r="R4873" s="2">
        <v>40414</v>
      </c>
      <c r="S4873" s="7">
        <f ca="1">+TODAY()-spotify_data[[#This Row],[Fecha lanzamiento Album]]</f>
        <v>5617</v>
      </c>
      <c r="T4873" s="7">
        <f ca="1">+spotify_data[[#This Row],[Antigüedad Album Dias]]/60</f>
        <v>93.61666666666666</v>
      </c>
      <c r="U4873" s="8">
        <f ca="1">spotify_data[[#This Row],[Antigüedad Album Meses]]/12</f>
        <v>7.801388888888888</v>
      </c>
      <c r="V4873">
        <v>17</v>
      </c>
      <c r="W4873" s="1" t="s">
        <v>20</v>
      </c>
      <c r="X4873" s="1" t="str">
        <f>+IF(spotify_data[[#This Row],[album_type]]="album","Album",IF(spotify_data[[#This Row],[album_type]]="single","Single","Compilation"))</f>
        <v>Album</v>
      </c>
      <c r="Y4873">
        <v>343</v>
      </c>
    </row>
    <row r="4874" spans="1:25" x14ac:dyDescent="0.3">
      <c r="A4874" s="1" t="s">
        <v>19732</v>
      </c>
      <c r="B4874" s="1">
        <v>6590</v>
      </c>
      <c r="C4874" s="1" t="s">
        <v>19733</v>
      </c>
      <c r="D4874">
        <v>1</v>
      </c>
      <c r="E4874">
        <v>54</v>
      </c>
      <c r="F4874" s="10">
        <f>spotify_data[[#This Row],[track_popularity]]/100</f>
        <v>0.54</v>
      </c>
      <c r="G4874" s="9" t="b">
        <v>0</v>
      </c>
      <c r="H4874" s="1">
        <f>+IF(spotify_data[[#This Row],[explicit]]=FALSE,0,1)</f>
        <v>0</v>
      </c>
      <c r="I4874" s="1" t="s">
        <v>6275</v>
      </c>
      <c r="J4874" s="7">
        <f>MATCH(spotify_data[[#This Row],[artist_name]],spotify_data[artist_name],0)</f>
        <v>3617</v>
      </c>
      <c r="K4874">
        <v>66</v>
      </c>
      <c r="L4874" s="10">
        <f>spotify_data[[#This Row],[artist_popularity]]/100</f>
        <v>0.66</v>
      </c>
      <c r="M4874">
        <v>490197</v>
      </c>
      <c r="N4874" s="1" t="s">
        <v>1609</v>
      </c>
      <c r="O4874" s="1" t="s">
        <v>19734</v>
      </c>
      <c r="P4874" s="1">
        <f>MATCH(spotify_data[[#This Row],[album_id]],spotify_data[album_id],0)</f>
        <v>4873</v>
      </c>
      <c r="Q4874" s="1" t="s">
        <v>19735</v>
      </c>
      <c r="R4874" s="2">
        <v>40179</v>
      </c>
      <c r="S4874" s="7">
        <f ca="1">+TODAY()-spotify_data[[#This Row],[Fecha lanzamiento Album]]</f>
        <v>5852</v>
      </c>
      <c r="T4874" s="7">
        <f ca="1">+spotify_data[[#This Row],[Antigüedad Album Dias]]/60</f>
        <v>97.533333333333331</v>
      </c>
      <c r="U4874" s="8">
        <f ca="1">spotify_data[[#This Row],[Antigüedad Album Meses]]/12</f>
        <v>8.1277777777777782</v>
      </c>
      <c r="V4874">
        <v>24</v>
      </c>
      <c r="W4874" s="1" t="s">
        <v>20</v>
      </c>
      <c r="X4874" s="1" t="str">
        <f>+IF(spotify_data[[#This Row],[album_type]]="album","Album",IF(spotify_data[[#This Row],[album_type]]="single","Single","Compilation"))</f>
        <v>Album</v>
      </c>
      <c r="Y4874">
        <v>512</v>
      </c>
    </row>
    <row r="4875" spans="1:25" x14ac:dyDescent="0.3">
      <c r="A4875" s="1" t="s">
        <v>19985</v>
      </c>
      <c r="B4875" s="1">
        <v>2384</v>
      </c>
      <c r="C4875" s="1" t="s">
        <v>19986</v>
      </c>
      <c r="D4875">
        <v>2</v>
      </c>
      <c r="E4875">
        <v>54</v>
      </c>
      <c r="F4875" s="10">
        <f>spotify_data[[#This Row],[track_popularity]]/100</f>
        <v>0.54</v>
      </c>
      <c r="G4875" s="9" t="b">
        <v>0</v>
      </c>
      <c r="H4875" s="1">
        <f>+IF(spotify_data[[#This Row],[explicit]]=FALSE,0,1)</f>
        <v>0</v>
      </c>
      <c r="I4875" s="1" t="s">
        <v>898</v>
      </c>
      <c r="J4875" s="7">
        <f>MATCH(spotify_data[[#This Row],[artist_name]],spotify_data[artist_name],0)</f>
        <v>34</v>
      </c>
      <c r="K4875">
        <v>88</v>
      </c>
      <c r="L4875" s="10">
        <f>spotify_data[[#This Row],[artist_popularity]]/100</f>
        <v>0.88</v>
      </c>
      <c r="M4875">
        <v>42237551</v>
      </c>
      <c r="N4875" s="1" t="s">
        <v>899</v>
      </c>
      <c r="O4875" s="1" t="s">
        <v>19979</v>
      </c>
      <c r="P4875" s="1">
        <f>MATCH(spotify_data[[#This Row],[album_id]],spotify_data[album_id],0)</f>
        <v>198</v>
      </c>
      <c r="Q4875" s="1" t="s">
        <v>19980</v>
      </c>
      <c r="R4875" s="2">
        <v>40122</v>
      </c>
      <c r="S4875" s="7">
        <f ca="1">+TODAY()-spotify_data[[#This Row],[Fecha lanzamiento Album]]</f>
        <v>5909</v>
      </c>
      <c r="T4875" s="7">
        <f ca="1">+spotify_data[[#This Row],[Antigüedad Album Dias]]/60</f>
        <v>98.483333333333334</v>
      </c>
      <c r="U4875" s="8">
        <f ca="1">spotify_data[[#This Row],[Antigüedad Album Meses]]/12</f>
        <v>8.2069444444444439</v>
      </c>
      <c r="V4875">
        <v>23</v>
      </c>
      <c r="W4875" s="1" t="s">
        <v>20</v>
      </c>
      <c r="X4875" s="1" t="str">
        <f>+IF(spotify_data[[#This Row],[album_type]]="album","Album",IF(spotify_data[[#This Row],[album_type]]="single","Single","Compilation"))</f>
        <v>Album</v>
      </c>
      <c r="Y4875">
        <v>36</v>
      </c>
    </row>
    <row r="4876" spans="1:25" x14ac:dyDescent="0.3">
      <c r="A4876" s="1" t="s">
        <v>19996</v>
      </c>
      <c r="B4876" s="1">
        <v>3783</v>
      </c>
      <c r="C4876" s="1" t="s">
        <v>19997</v>
      </c>
      <c r="D4876">
        <v>7</v>
      </c>
      <c r="E4876">
        <v>54</v>
      </c>
      <c r="F4876" s="10">
        <f>spotify_data[[#This Row],[track_popularity]]/100</f>
        <v>0.54</v>
      </c>
      <c r="G4876" s="9" t="b">
        <v>0</v>
      </c>
      <c r="H4876" s="1">
        <f>+IF(spotify_data[[#This Row],[explicit]]=FALSE,0,1)</f>
        <v>0</v>
      </c>
      <c r="I4876" s="1" t="s">
        <v>898</v>
      </c>
      <c r="J4876" s="7">
        <f>MATCH(spotify_data[[#This Row],[artist_name]],spotify_data[artist_name],0)</f>
        <v>34</v>
      </c>
      <c r="K4876">
        <v>89</v>
      </c>
      <c r="L4876" s="10">
        <f>spotify_data[[#This Row],[artist_popularity]]/100</f>
        <v>0.89</v>
      </c>
      <c r="M4876">
        <v>42275793</v>
      </c>
      <c r="N4876" s="1" t="s">
        <v>899</v>
      </c>
      <c r="O4876" s="1" t="s">
        <v>19979</v>
      </c>
      <c r="P4876" s="1">
        <f>MATCH(spotify_data[[#This Row],[album_id]],spotify_data[album_id],0)</f>
        <v>198</v>
      </c>
      <c r="Q4876" s="1" t="s">
        <v>19980</v>
      </c>
      <c r="R4876" s="2">
        <v>40122</v>
      </c>
      <c r="S4876" s="7">
        <f ca="1">+TODAY()-spotify_data[[#This Row],[Fecha lanzamiento Album]]</f>
        <v>5909</v>
      </c>
      <c r="T4876" s="7">
        <f ca="1">+spotify_data[[#This Row],[Antigüedad Album Dias]]/60</f>
        <v>98.483333333333334</v>
      </c>
      <c r="U4876" s="8">
        <f ca="1">spotify_data[[#This Row],[Antigüedad Album Meses]]/12</f>
        <v>8.2069444444444439</v>
      </c>
      <c r="V4876">
        <v>23</v>
      </c>
      <c r="W4876" s="1" t="s">
        <v>20</v>
      </c>
      <c r="X4876" s="1" t="str">
        <f>+IF(spotify_data[[#This Row],[album_type]]="album","Album",IF(spotify_data[[#This Row],[album_type]]="single","Single","Compilation"))</f>
        <v>Album</v>
      </c>
      <c r="Y4876">
        <v>391</v>
      </c>
    </row>
    <row r="4877" spans="1:25" x14ac:dyDescent="0.3">
      <c r="A4877" s="1" t="s">
        <v>20574</v>
      </c>
      <c r="B4877" s="1">
        <v>10</v>
      </c>
      <c r="C4877" s="1" t="s">
        <v>20575</v>
      </c>
      <c r="D4877">
        <v>1</v>
      </c>
      <c r="E4877">
        <v>54</v>
      </c>
      <c r="F4877" s="10">
        <f>spotify_data[[#This Row],[track_popularity]]/100</f>
        <v>0.54</v>
      </c>
      <c r="G4877" s="9" t="b">
        <v>0</v>
      </c>
      <c r="H4877" s="1">
        <f>+IF(spotify_data[[#This Row],[explicit]]=FALSE,0,1)</f>
        <v>0</v>
      </c>
      <c r="I4877" s="1" t="s">
        <v>17096</v>
      </c>
      <c r="J4877" s="7">
        <f>MATCH(spotify_data[[#This Row],[artist_name]],spotify_data[artist_name],0)</f>
        <v>981</v>
      </c>
      <c r="K4877">
        <v>66</v>
      </c>
      <c r="L4877" s="10">
        <f>spotify_data[[#This Row],[artist_popularity]]/100</f>
        <v>0.66</v>
      </c>
      <c r="M4877">
        <v>1475425</v>
      </c>
      <c r="N4877" s="1" t="s">
        <v>23</v>
      </c>
      <c r="O4877" s="1" t="s">
        <v>20576</v>
      </c>
      <c r="P4877" s="1">
        <f>MATCH(spotify_data[[#This Row],[album_id]],spotify_data[album_id],0)</f>
        <v>4876</v>
      </c>
      <c r="Q4877" s="1" t="s">
        <v>20577</v>
      </c>
      <c r="R4877" s="2">
        <v>39489</v>
      </c>
      <c r="S4877" s="7">
        <f ca="1">+TODAY()-spotify_data[[#This Row],[Fecha lanzamiento Album]]</f>
        <v>6542</v>
      </c>
      <c r="T4877" s="7">
        <f ca="1">+spotify_data[[#This Row],[Antigüedad Album Dias]]/60</f>
        <v>109.03333333333333</v>
      </c>
      <c r="U4877" s="8">
        <f ca="1">spotify_data[[#This Row],[Antigüedad Album Meses]]/12</f>
        <v>9.0861111111111104</v>
      </c>
      <c r="V4877">
        <v>6</v>
      </c>
      <c r="W4877" s="1" t="s">
        <v>21</v>
      </c>
      <c r="X4877" s="1" t="str">
        <f>+IF(spotify_data[[#This Row],[album_type]]="album","Album",IF(spotify_data[[#This Row],[album_type]]="single","Single","Compilation"))</f>
        <v>Single</v>
      </c>
      <c r="Y4877">
        <v>342</v>
      </c>
    </row>
    <row r="4878" spans="1:25" x14ac:dyDescent="0.3">
      <c r="A4878" s="1" t="s">
        <v>20715</v>
      </c>
      <c r="B4878" s="1">
        <v>5227</v>
      </c>
      <c r="C4878" s="1" t="s">
        <v>14104</v>
      </c>
      <c r="D4878">
        <v>5</v>
      </c>
      <c r="E4878">
        <v>54</v>
      </c>
      <c r="F4878" s="10">
        <f>spotify_data[[#This Row],[track_popularity]]/100</f>
        <v>0.54</v>
      </c>
      <c r="G4878" s="9" t="b">
        <v>0</v>
      </c>
      <c r="H4878" s="1">
        <f>+IF(spotify_data[[#This Row],[explicit]]=FALSE,0,1)</f>
        <v>0</v>
      </c>
      <c r="I4878" s="1" t="s">
        <v>19557</v>
      </c>
      <c r="J4878" s="7">
        <f>MATCH(spotify_data[[#This Row],[artist_name]],spotify_data[artist_name],0)</f>
        <v>3391</v>
      </c>
      <c r="K4878">
        <v>52</v>
      </c>
      <c r="L4878" s="10">
        <f>spotify_data[[#This Row],[artist_popularity]]/100</f>
        <v>0.52</v>
      </c>
      <c r="M4878">
        <v>351329</v>
      </c>
      <c r="N4878" s="1" t="s">
        <v>23</v>
      </c>
      <c r="O4878" s="1" t="s">
        <v>20716</v>
      </c>
      <c r="P4878" s="1">
        <f>MATCH(spotify_data[[#This Row],[album_id]],spotify_data[album_id],0)</f>
        <v>3391</v>
      </c>
      <c r="Q4878" s="1" t="s">
        <v>20717</v>
      </c>
      <c r="R4878" s="2">
        <v>39342</v>
      </c>
      <c r="S4878" s="7">
        <f ca="1">+TODAY()-spotify_data[[#This Row],[Fecha lanzamiento Album]]</f>
        <v>6689</v>
      </c>
      <c r="T4878" s="7">
        <f ca="1">+spotify_data[[#This Row],[Antigüedad Album Dias]]/60</f>
        <v>111.48333333333333</v>
      </c>
      <c r="U4878" s="8">
        <f ca="1">spotify_data[[#This Row],[Antigüedad Album Meses]]/12</f>
        <v>9.2902777777777779</v>
      </c>
      <c r="V4878">
        <v>25</v>
      </c>
      <c r="W4878" s="1" t="s">
        <v>20</v>
      </c>
      <c r="X4878" s="1" t="str">
        <f>+IF(spotify_data[[#This Row],[album_type]]="album","Album",IF(spotify_data[[#This Row],[album_type]]="single","Single","Compilation"))</f>
        <v>Album</v>
      </c>
      <c r="Y4878">
        <v>293</v>
      </c>
    </row>
    <row r="4879" spans="1:25" x14ac:dyDescent="0.3">
      <c r="A4879" s="1" t="s">
        <v>20970</v>
      </c>
      <c r="B4879" s="1">
        <v>4485</v>
      </c>
      <c r="C4879" s="1" t="s">
        <v>20971</v>
      </c>
      <c r="D4879">
        <v>11</v>
      </c>
      <c r="E4879">
        <v>54</v>
      </c>
      <c r="F4879" s="10">
        <f>spotify_data[[#This Row],[track_popularity]]/100</f>
        <v>0.54</v>
      </c>
      <c r="G4879" s="9" t="b">
        <v>0</v>
      </c>
      <c r="H4879" s="1">
        <f>+IF(spotify_data[[#This Row],[explicit]]=FALSE,0,1)</f>
        <v>0</v>
      </c>
      <c r="I4879" s="1" t="s">
        <v>20972</v>
      </c>
      <c r="J4879" s="7">
        <f>MATCH(spotify_data[[#This Row],[artist_name]],spotify_data[artist_name],0)</f>
        <v>4878</v>
      </c>
      <c r="K4879">
        <v>59</v>
      </c>
      <c r="L4879" s="10">
        <f>spotify_data[[#This Row],[artist_popularity]]/100</f>
        <v>0.59</v>
      </c>
      <c r="M4879">
        <v>419072</v>
      </c>
      <c r="N4879" s="1" t="s">
        <v>20973</v>
      </c>
      <c r="O4879" s="1" t="s">
        <v>20974</v>
      </c>
      <c r="P4879" s="1">
        <f>MATCH(spotify_data[[#This Row],[album_id]],spotify_data[album_id],0)</f>
        <v>4878</v>
      </c>
      <c r="Q4879" s="1" t="s">
        <v>20975</v>
      </c>
      <c r="R4879" s="2">
        <v>39083</v>
      </c>
      <c r="S4879" s="7">
        <f ca="1">+TODAY()-spotify_data[[#This Row],[Fecha lanzamiento Album]]</f>
        <v>6948</v>
      </c>
      <c r="T4879" s="7">
        <f ca="1">+spotify_data[[#This Row],[Antigüedad Album Dias]]/60</f>
        <v>115.8</v>
      </c>
      <c r="U4879" s="8">
        <f ca="1">spotify_data[[#This Row],[Antigüedad Album Meses]]/12</f>
        <v>9.65</v>
      </c>
      <c r="V4879">
        <v>16</v>
      </c>
      <c r="W4879" s="1" t="s">
        <v>20</v>
      </c>
      <c r="X4879" s="1" t="str">
        <f>+IF(spotify_data[[#This Row],[album_type]]="album","Album",IF(spotify_data[[#This Row],[album_type]]="single","Single","Compilation"))</f>
        <v>Album</v>
      </c>
      <c r="Y4879">
        <v>434</v>
      </c>
    </row>
    <row r="4880" spans="1:25" x14ac:dyDescent="0.3">
      <c r="A4880" s="1" t="s">
        <v>21217</v>
      </c>
      <c r="B4880" s="1">
        <v>2075</v>
      </c>
      <c r="C4880" s="1" t="s">
        <v>21218</v>
      </c>
      <c r="D4880">
        <v>10</v>
      </c>
      <c r="E4880">
        <v>54</v>
      </c>
      <c r="F4880" s="10">
        <f>spotify_data[[#This Row],[track_popularity]]/100</f>
        <v>0.54</v>
      </c>
      <c r="G4880" s="9" t="b">
        <v>0</v>
      </c>
      <c r="H4880" s="1">
        <f>+IF(spotify_data[[#This Row],[explicit]]=FALSE,0,1)</f>
        <v>0</v>
      </c>
      <c r="I4880" s="1" t="s">
        <v>18504</v>
      </c>
      <c r="J4880" s="7">
        <f>MATCH(spotify_data[[#This Row],[artist_name]],spotify_data[artist_name],0)</f>
        <v>2155</v>
      </c>
      <c r="K4880">
        <v>80</v>
      </c>
      <c r="L4880" s="10">
        <f>spotify_data[[#This Row],[artist_popularity]]/100</f>
        <v>0.8</v>
      </c>
      <c r="M4880">
        <v>10214903</v>
      </c>
      <c r="N4880" s="1" t="s">
        <v>23</v>
      </c>
      <c r="O4880" s="1" t="s">
        <v>21219</v>
      </c>
      <c r="P4880" s="1">
        <f>MATCH(spotify_data[[#This Row],[album_id]],spotify_data[album_id],0)</f>
        <v>4879</v>
      </c>
      <c r="Q4880" s="1" t="s">
        <v>21220</v>
      </c>
      <c r="R4880" s="2">
        <v>38718</v>
      </c>
      <c r="S4880" s="7">
        <f ca="1">+TODAY()-spotify_data[[#This Row],[Fecha lanzamiento Album]]</f>
        <v>7313</v>
      </c>
      <c r="T4880" s="7">
        <f ca="1">+spotify_data[[#This Row],[Antigüedad Album Dias]]/60</f>
        <v>121.88333333333334</v>
      </c>
      <c r="U4880" s="8">
        <f ca="1">spotify_data[[#This Row],[Antigüedad Album Meses]]/12</f>
        <v>10.156944444444445</v>
      </c>
      <c r="V4880">
        <v>14</v>
      </c>
      <c r="W4880" s="1" t="s">
        <v>20</v>
      </c>
      <c r="X4880" s="1" t="str">
        <f>+IF(spotify_data[[#This Row],[album_type]]="album","Album",IF(spotify_data[[#This Row],[album_type]]="single","Single","Compilation"))</f>
        <v>Album</v>
      </c>
      <c r="Y4880">
        <v>368</v>
      </c>
    </row>
    <row r="4881" spans="1:25" x14ac:dyDescent="0.3">
      <c r="A4881" s="1" t="s">
        <v>21255</v>
      </c>
      <c r="B4881" s="1">
        <v>94</v>
      </c>
      <c r="C4881" s="1" t="s">
        <v>21256</v>
      </c>
      <c r="D4881">
        <v>1</v>
      </c>
      <c r="E4881">
        <v>54</v>
      </c>
      <c r="F4881" s="10">
        <f>spotify_data[[#This Row],[track_popularity]]/100</f>
        <v>0.54</v>
      </c>
      <c r="G4881" s="9" t="b">
        <v>0</v>
      </c>
      <c r="H4881" s="1">
        <f>+IF(spotify_data[[#This Row],[explicit]]=FALSE,0,1)</f>
        <v>0</v>
      </c>
      <c r="I4881" s="1" t="s">
        <v>19384</v>
      </c>
      <c r="J4881" s="7">
        <f>MATCH(spotify_data[[#This Row],[artist_name]],spotify_data[artist_name],0)</f>
        <v>148</v>
      </c>
      <c r="K4881">
        <v>77</v>
      </c>
      <c r="L4881" s="10">
        <f>spotify_data[[#This Row],[artist_popularity]]/100</f>
        <v>0.77</v>
      </c>
      <c r="M4881">
        <v>4725236</v>
      </c>
      <c r="N4881" s="1" t="s">
        <v>23</v>
      </c>
      <c r="O4881" s="1" t="s">
        <v>21257</v>
      </c>
      <c r="P4881" s="1">
        <f>MATCH(spotify_data[[#This Row],[album_id]],spotify_data[album_id],0)</f>
        <v>4880</v>
      </c>
      <c r="Q4881" s="1" t="s">
        <v>21254</v>
      </c>
      <c r="R4881" s="2">
        <v>38718</v>
      </c>
      <c r="S4881" s="7">
        <f ca="1">+TODAY()-spotify_data[[#This Row],[Fecha lanzamiento Album]]</f>
        <v>7313</v>
      </c>
      <c r="T4881" s="7">
        <f ca="1">+spotify_data[[#This Row],[Antigüedad Album Dias]]/60</f>
        <v>121.88333333333334</v>
      </c>
      <c r="U4881" s="8">
        <f ca="1">spotify_data[[#This Row],[Antigüedad Album Meses]]/12</f>
        <v>10.156944444444445</v>
      </c>
      <c r="V4881">
        <v>2</v>
      </c>
      <c r="W4881" s="1" t="s">
        <v>21</v>
      </c>
      <c r="X4881" s="1" t="str">
        <f>+IF(spotify_data[[#This Row],[album_type]]="album","Album",IF(spotify_data[[#This Row],[album_type]]="single","Single","Compilation"))</f>
        <v>Single</v>
      </c>
      <c r="Y4881">
        <v>33</v>
      </c>
    </row>
    <row r="4882" spans="1:25" x14ac:dyDescent="0.3">
      <c r="A4882" s="1" t="s">
        <v>21288</v>
      </c>
      <c r="B4882" s="1">
        <v>4947</v>
      </c>
      <c r="C4882" s="1" t="s">
        <v>21289</v>
      </c>
      <c r="D4882">
        <v>13</v>
      </c>
      <c r="E4882">
        <v>54</v>
      </c>
      <c r="F4882" s="10">
        <f>spotify_data[[#This Row],[track_popularity]]/100</f>
        <v>0.54</v>
      </c>
      <c r="G4882" s="9" t="b">
        <v>0</v>
      </c>
      <c r="H4882" s="1">
        <f>+IF(spotify_data[[#This Row],[explicit]]=FALSE,0,1)</f>
        <v>0</v>
      </c>
      <c r="I4882" s="1" t="s">
        <v>15413</v>
      </c>
      <c r="J4882" s="7">
        <f>MATCH(spotify_data[[#This Row],[artist_name]],spotify_data[artist_name],0)</f>
        <v>4473</v>
      </c>
      <c r="K4882">
        <v>56</v>
      </c>
      <c r="L4882" s="10">
        <f>spotify_data[[#This Row],[artist_popularity]]/100</f>
        <v>0.56000000000000005</v>
      </c>
      <c r="M4882">
        <v>153209</v>
      </c>
      <c r="N4882" s="1" t="s">
        <v>1609</v>
      </c>
      <c r="O4882" s="1" t="s">
        <v>21286</v>
      </c>
      <c r="P4882" s="1">
        <f>MATCH(spotify_data[[#This Row],[album_id]],spotify_data[album_id],0)</f>
        <v>4881</v>
      </c>
      <c r="Q4882" s="1" t="s">
        <v>21287</v>
      </c>
      <c r="R4882" s="2">
        <v>38699</v>
      </c>
      <c r="S4882" s="7">
        <f ca="1">+TODAY()-spotify_data[[#This Row],[Fecha lanzamiento Album]]</f>
        <v>7332</v>
      </c>
      <c r="T4882" s="7">
        <f ca="1">+spotify_data[[#This Row],[Antigüedad Album Dias]]/60</f>
        <v>122.2</v>
      </c>
      <c r="U4882" s="8">
        <f ca="1">spotify_data[[#This Row],[Antigüedad Album Meses]]/12</f>
        <v>10.183333333333334</v>
      </c>
      <c r="V4882">
        <v>17</v>
      </c>
      <c r="W4882" s="1" t="s">
        <v>1932</v>
      </c>
      <c r="X4882" s="1" t="str">
        <f>+IF(spotify_data[[#This Row],[album_type]]="album","Album",IF(spotify_data[[#This Row],[album_type]]="single","Single","Compilation"))</f>
        <v>Compilation</v>
      </c>
      <c r="Y4882">
        <v>553</v>
      </c>
    </row>
    <row r="4883" spans="1:25" x14ac:dyDescent="0.3">
      <c r="A4883" s="1" t="s">
        <v>21575</v>
      </c>
      <c r="B4883" s="1">
        <v>2645</v>
      </c>
      <c r="C4883" s="1" t="s">
        <v>1945</v>
      </c>
      <c r="D4883">
        <v>13</v>
      </c>
      <c r="E4883">
        <v>54</v>
      </c>
      <c r="F4883" s="10">
        <f>spotify_data[[#This Row],[track_popularity]]/100</f>
        <v>0.54</v>
      </c>
      <c r="G4883" s="9" t="b">
        <v>1</v>
      </c>
      <c r="H4883" s="1">
        <f>+IF(spotify_data[[#This Row],[explicit]]=FALSE,0,1)</f>
        <v>1</v>
      </c>
      <c r="I4883" s="1" t="s">
        <v>21576</v>
      </c>
      <c r="J4883" s="7">
        <f>MATCH(spotify_data[[#This Row],[artist_name]],spotify_data[artist_name],0)</f>
        <v>4882</v>
      </c>
      <c r="K4883">
        <v>64</v>
      </c>
      <c r="L4883" s="10">
        <f>spotify_data[[#This Row],[artist_popularity]]/100</f>
        <v>0.64</v>
      </c>
      <c r="M4883">
        <v>2757877</v>
      </c>
      <c r="N4883" s="1" t="s">
        <v>23</v>
      </c>
      <c r="O4883" s="1" t="s">
        <v>21577</v>
      </c>
      <c r="P4883" s="1">
        <f>MATCH(spotify_data[[#This Row],[album_id]],spotify_data[album_id],0)</f>
        <v>4882</v>
      </c>
      <c r="Q4883" s="1" t="s">
        <v>21578</v>
      </c>
      <c r="R4883" s="2">
        <v>38271</v>
      </c>
      <c r="S4883" s="7">
        <f ca="1">+TODAY()-spotify_data[[#This Row],[Fecha lanzamiento Album]]</f>
        <v>7760</v>
      </c>
      <c r="T4883" s="7">
        <f ca="1">+spotify_data[[#This Row],[Antigüedad Album Dias]]/60</f>
        <v>129.33333333333334</v>
      </c>
      <c r="U4883" s="8">
        <f ca="1">spotify_data[[#This Row],[Antigüedad Album Meses]]/12</f>
        <v>10.777777777777779</v>
      </c>
      <c r="V4883">
        <v>18</v>
      </c>
      <c r="W4883" s="1" t="s">
        <v>20</v>
      </c>
      <c r="X4883" s="1" t="str">
        <f>+IF(spotify_data[[#This Row],[album_type]]="album","Album",IF(spotify_data[[#This Row],[album_type]]="single","Single","Compilation"))</f>
        <v>Album</v>
      </c>
      <c r="Y4883">
        <v>448</v>
      </c>
    </row>
    <row r="4884" spans="1:25" x14ac:dyDescent="0.3">
      <c r="A4884" s="1" t="s">
        <v>21932</v>
      </c>
      <c r="B4884" s="1">
        <v>3220</v>
      </c>
      <c r="C4884" s="1" t="s">
        <v>21933</v>
      </c>
      <c r="D4884">
        <v>7</v>
      </c>
      <c r="E4884">
        <v>54</v>
      </c>
      <c r="F4884" s="10">
        <f>spotify_data[[#This Row],[track_popularity]]/100</f>
        <v>0.54</v>
      </c>
      <c r="G4884" s="9" t="b">
        <v>0</v>
      </c>
      <c r="H4884" s="1">
        <f>+IF(spotify_data[[#This Row],[explicit]]=FALSE,0,1)</f>
        <v>0</v>
      </c>
      <c r="I4884" s="1" t="s">
        <v>21929</v>
      </c>
      <c r="J4884" s="7">
        <f>MATCH(spotify_data[[#This Row],[artist_name]],spotify_data[artist_name],0)</f>
        <v>4883</v>
      </c>
      <c r="K4884">
        <v>48</v>
      </c>
      <c r="L4884" s="10">
        <f>spotify_data[[#This Row],[artist_popularity]]/100</f>
        <v>0.48</v>
      </c>
      <c r="M4884">
        <v>91895</v>
      </c>
      <c r="N4884" s="1" t="s">
        <v>4012</v>
      </c>
      <c r="O4884" s="1" t="s">
        <v>21930</v>
      </c>
      <c r="P4884" s="1">
        <f>MATCH(spotify_data[[#This Row],[album_id]],spotify_data[album_id],0)</f>
        <v>4883</v>
      </c>
      <c r="Q4884" s="1" t="s">
        <v>21931</v>
      </c>
      <c r="R4884" s="2">
        <v>37699</v>
      </c>
      <c r="S4884" s="7">
        <f ca="1">+TODAY()-spotify_data[[#This Row],[Fecha lanzamiento Album]]</f>
        <v>8332</v>
      </c>
      <c r="T4884" s="7">
        <f ca="1">+spotify_data[[#This Row],[Antigüedad Album Dias]]/60</f>
        <v>138.86666666666667</v>
      </c>
      <c r="U4884" s="8">
        <f ca="1">spotify_data[[#This Row],[Antigüedad Album Meses]]/12</f>
        <v>11.572222222222223</v>
      </c>
      <c r="V4884">
        <v>20</v>
      </c>
      <c r="W4884" s="1" t="s">
        <v>20</v>
      </c>
      <c r="X4884" s="1" t="str">
        <f>+IF(spotify_data[[#This Row],[album_type]]="album","Album",IF(spotify_data[[#This Row],[album_type]]="single","Single","Compilation"))</f>
        <v>Album</v>
      </c>
      <c r="Y4884">
        <v>299</v>
      </c>
    </row>
    <row r="4885" spans="1:25" x14ac:dyDescent="0.3">
      <c r="A4885" s="1" t="s">
        <v>22049</v>
      </c>
      <c r="B4885" s="1">
        <v>1419</v>
      </c>
      <c r="C4885" s="1" t="s">
        <v>22050</v>
      </c>
      <c r="D4885">
        <v>6</v>
      </c>
      <c r="E4885">
        <v>54</v>
      </c>
      <c r="F4885" s="10">
        <f>spotify_data[[#This Row],[track_popularity]]/100</f>
        <v>0.54</v>
      </c>
      <c r="G4885" s="9" t="b">
        <v>0</v>
      </c>
      <c r="H4885" s="1">
        <f>+IF(spotify_data[[#This Row],[explicit]]=FALSE,0,1)</f>
        <v>0</v>
      </c>
      <c r="I4885" s="1" t="s">
        <v>7647</v>
      </c>
      <c r="J4885" s="7">
        <f>MATCH(spotify_data[[#This Row],[artist_name]],spotify_data[artist_name],0)</f>
        <v>289</v>
      </c>
      <c r="K4885">
        <v>81</v>
      </c>
      <c r="L4885" s="10">
        <f>spotify_data[[#This Row],[artist_popularity]]/100</f>
        <v>0.81</v>
      </c>
      <c r="M4885">
        <v>23391272</v>
      </c>
      <c r="N4885" s="1" t="s">
        <v>7648</v>
      </c>
      <c r="O4885" s="1" t="s">
        <v>22051</v>
      </c>
      <c r="P4885" s="1">
        <f>MATCH(spotify_data[[#This Row],[album_id]],spotify_data[album_id],0)</f>
        <v>2536</v>
      </c>
      <c r="Q4885" s="1" t="s">
        <v>7647</v>
      </c>
      <c r="R4885" s="2">
        <v>37558</v>
      </c>
      <c r="S4885" s="7">
        <f ca="1">+TODAY()-spotify_data[[#This Row],[Fecha lanzamiento Album]]</f>
        <v>8473</v>
      </c>
      <c r="T4885" s="7">
        <f ca="1">+spotify_data[[#This Row],[Antigüedad Album Dias]]/60</f>
        <v>141.21666666666667</v>
      </c>
      <c r="U4885" s="8">
        <f ca="1">spotify_data[[#This Row],[Antigüedad Album Meses]]/12</f>
        <v>11.768055555555556</v>
      </c>
      <c r="V4885">
        <v>14</v>
      </c>
      <c r="W4885" s="1" t="s">
        <v>1932</v>
      </c>
      <c r="X4885" s="1" t="str">
        <f>+IF(spotify_data[[#This Row],[album_type]]="album","Album",IF(spotify_data[[#This Row],[album_type]]="single","Single","Compilation"))</f>
        <v>Compilation</v>
      </c>
      <c r="Y4885">
        <v>365</v>
      </c>
    </row>
    <row r="4886" spans="1:25" x14ac:dyDescent="0.3">
      <c r="A4886" s="1" t="s">
        <v>22101</v>
      </c>
      <c r="B4886" s="1"/>
      <c r="C4886" s="1" t="s">
        <v>22102</v>
      </c>
      <c r="D4886">
        <v>4</v>
      </c>
      <c r="E4886">
        <v>54</v>
      </c>
      <c r="F4886" s="10">
        <f>spotify_data[[#This Row],[track_popularity]]/100</f>
        <v>0.54</v>
      </c>
      <c r="G4886" s="9" t="b">
        <v>0</v>
      </c>
      <c r="H4886" s="1">
        <f>+IF(spotify_data[[#This Row],[explicit]]=FALSE,0,1)</f>
        <v>0</v>
      </c>
      <c r="I4886" s="1" t="s">
        <v>21140</v>
      </c>
      <c r="J4886" s="7">
        <f>MATCH(spotify_data[[#This Row],[artist_name]],spotify_data[artist_name],0)</f>
        <v>571</v>
      </c>
      <c r="K4886">
        <v>75</v>
      </c>
      <c r="L4886" s="10">
        <f>spotify_data[[#This Row],[artist_popularity]]/100</f>
        <v>0.75</v>
      </c>
      <c r="M4886">
        <v>8465150</v>
      </c>
      <c r="N4886" s="1" t="s">
        <v>21141</v>
      </c>
      <c r="O4886" s="1" t="s">
        <v>22103</v>
      </c>
      <c r="P4886" s="1">
        <f>MATCH(spotify_data[[#This Row],[album_id]],spotify_data[album_id],0)</f>
        <v>4885</v>
      </c>
      <c r="Q4886" s="1" t="s">
        <v>22104</v>
      </c>
      <c r="R4886" s="2">
        <v>37437</v>
      </c>
      <c r="S4886" s="7">
        <f ca="1">+TODAY()-spotify_data[[#This Row],[Fecha lanzamiento Album]]</f>
        <v>8594</v>
      </c>
      <c r="T4886" s="7">
        <f ca="1">+spotify_data[[#This Row],[Antigüedad Album Dias]]/60</f>
        <v>143.23333333333332</v>
      </c>
      <c r="U4886" s="8">
        <f ca="1">spotify_data[[#This Row],[Antigüedad Album Meses]]/12</f>
        <v>11.93611111111111</v>
      </c>
      <c r="V4886">
        <v>4</v>
      </c>
      <c r="W4886" s="1" t="s">
        <v>21</v>
      </c>
      <c r="X4886" s="1" t="str">
        <f>+IF(spotify_data[[#This Row],[album_type]]="album","Album",IF(spotify_data[[#This Row],[album_type]]="single","Single","Compilation"))</f>
        <v>Single</v>
      </c>
      <c r="Y4886">
        <v>351</v>
      </c>
    </row>
    <row r="4887" spans="1:25" x14ac:dyDescent="0.3">
      <c r="A4887" s="1" t="s">
        <v>22158</v>
      </c>
      <c r="B4887" s="1"/>
      <c r="C4887" s="1" t="s">
        <v>22159</v>
      </c>
      <c r="D4887">
        <v>9</v>
      </c>
      <c r="E4887">
        <v>54</v>
      </c>
      <c r="F4887" s="10">
        <f>spotify_data[[#This Row],[track_popularity]]/100</f>
        <v>0.54</v>
      </c>
      <c r="G4887" s="9" t="b">
        <v>1</v>
      </c>
      <c r="H4887" s="1">
        <f>+IF(spotify_data[[#This Row],[explicit]]=FALSE,0,1)</f>
        <v>1</v>
      </c>
      <c r="I4887" s="1" t="s">
        <v>3466</v>
      </c>
      <c r="J4887" s="7">
        <f>MATCH(spotify_data[[#This Row],[artist_name]],spotify_data[artist_name],0)</f>
        <v>106</v>
      </c>
      <c r="K4887">
        <v>88</v>
      </c>
      <c r="L4887" s="10">
        <f>spotify_data[[#This Row],[artist_popularity]]/100</f>
        <v>0.88</v>
      </c>
      <c r="M4887">
        <v>104559284</v>
      </c>
      <c r="N4887" s="1" t="s">
        <v>3467</v>
      </c>
      <c r="O4887" s="1" t="s">
        <v>22141</v>
      </c>
      <c r="P4887" s="1">
        <f>MATCH(spotify_data[[#This Row],[album_id]],spotify_data[album_id],0)</f>
        <v>106</v>
      </c>
      <c r="Q4887" s="1" t="s">
        <v>22142</v>
      </c>
      <c r="R4887" s="2">
        <v>37402</v>
      </c>
      <c r="S4887" s="7">
        <f ca="1">+TODAY()-spotify_data[[#This Row],[Fecha lanzamiento Album]]</f>
        <v>8629</v>
      </c>
      <c r="T4887" s="7">
        <f ca="1">+spotify_data[[#This Row],[Antigüedad Album Dias]]/60</f>
        <v>143.81666666666666</v>
      </c>
      <c r="U4887" s="8">
        <f ca="1">spotify_data[[#This Row],[Antigüedad Album Meses]]/12</f>
        <v>11.984722222222222</v>
      </c>
      <c r="V4887">
        <v>20</v>
      </c>
      <c r="W4887" s="1" t="s">
        <v>20</v>
      </c>
      <c r="X4887" s="1" t="str">
        <f>+IF(spotify_data[[#This Row],[album_type]]="album","Album",IF(spotify_data[[#This Row],[album_type]]="single","Single","Compilation"))</f>
        <v>Album</v>
      </c>
      <c r="Y4887">
        <v>476</v>
      </c>
    </row>
    <row r="4888" spans="1:25" x14ac:dyDescent="0.3">
      <c r="A4888" s="1" t="s">
        <v>22216</v>
      </c>
      <c r="B4888" s="1"/>
      <c r="C4888" s="1" t="s">
        <v>22032</v>
      </c>
      <c r="D4888">
        <v>6</v>
      </c>
      <c r="E4888">
        <v>54</v>
      </c>
      <c r="F4888" s="10">
        <f>spotify_data[[#This Row],[track_popularity]]/100</f>
        <v>0.54</v>
      </c>
      <c r="G4888" s="9" t="b">
        <v>0</v>
      </c>
      <c r="H4888" s="1">
        <f>+IF(spotify_data[[#This Row],[explicit]]=FALSE,0,1)</f>
        <v>0</v>
      </c>
      <c r="I4888" s="1" t="s">
        <v>10713</v>
      </c>
      <c r="J4888" s="7">
        <f>MATCH(spotify_data[[#This Row],[artist_name]],spotify_data[artist_name],0)</f>
        <v>578</v>
      </c>
      <c r="K4888">
        <v>71</v>
      </c>
      <c r="L4888" s="10">
        <f>spotify_data[[#This Row],[artist_popularity]]/100</f>
        <v>0.71</v>
      </c>
      <c r="M4888">
        <v>4909653</v>
      </c>
      <c r="N4888" s="1" t="s">
        <v>10714</v>
      </c>
      <c r="O4888" s="1" t="s">
        <v>22217</v>
      </c>
      <c r="P4888" s="1">
        <f>MATCH(spotify_data[[#This Row],[album_id]],spotify_data[album_id],0)</f>
        <v>4887</v>
      </c>
      <c r="Q4888" s="1" t="s">
        <v>22034</v>
      </c>
      <c r="R4888" s="2">
        <v>37257</v>
      </c>
      <c r="S4888" s="7">
        <f ca="1">+TODAY()-spotify_data[[#This Row],[Fecha lanzamiento Album]]</f>
        <v>8774</v>
      </c>
      <c r="T4888" s="7">
        <f ca="1">+spotify_data[[#This Row],[Antigüedad Album Dias]]/60</f>
        <v>146.23333333333332</v>
      </c>
      <c r="U4888" s="8">
        <f ca="1">spotify_data[[#This Row],[Antigüedad Album Meses]]/12</f>
        <v>12.18611111111111</v>
      </c>
      <c r="V4888">
        <v>14</v>
      </c>
      <c r="W4888" s="1" t="s">
        <v>20</v>
      </c>
      <c r="X4888" s="1" t="str">
        <f>+IF(spotify_data[[#This Row],[album_type]]="album","Album",IF(spotify_data[[#This Row],[album_type]]="single","Single","Compilation"))</f>
        <v>Album</v>
      </c>
      <c r="Y4888">
        <v>397</v>
      </c>
    </row>
    <row r="4889" spans="1:25" x14ac:dyDescent="0.3">
      <c r="A4889" s="1" t="s">
        <v>22520</v>
      </c>
      <c r="B4889" s="1"/>
      <c r="C4889" s="1" t="s">
        <v>22521</v>
      </c>
      <c r="D4889">
        <v>9</v>
      </c>
      <c r="E4889">
        <v>54</v>
      </c>
      <c r="F4889" s="10">
        <f>spotify_data[[#This Row],[track_popularity]]/100</f>
        <v>0.54</v>
      </c>
      <c r="G4889" s="9" t="b">
        <v>0</v>
      </c>
      <c r="H4889" s="1">
        <f>+IF(spotify_data[[#This Row],[explicit]]=FALSE,0,1)</f>
        <v>0</v>
      </c>
      <c r="I4889" s="1" t="s">
        <v>20647</v>
      </c>
      <c r="J4889" s="7">
        <f>MATCH(spotify_data[[#This Row],[artist_name]],spotify_data[artist_name],0)</f>
        <v>79</v>
      </c>
      <c r="K4889">
        <v>85</v>
      </c>
      <c r="L4889" s="10">
        <f>spotify_data[[#This Row],[artist_popularity]]/100</f>
        <v>0.85</v>
      </c>
      <c r="M4889">
        <v>13839280</v>
      </c>
      <c r="N4889" s="1" t="s">
        <v>20648</v>
      </c>
      <c r="O4889" s="1" t="s">
        <v>22522</v>
      </c>
      <c r="P4889" s="1">
        <f>MATCH(spotify_data[[#This Row],[album_id]],spotify_data[album_id],0)</f>
        <v>1486</v>
      </c>
      <c r="Q4889" s="1" t="s">
        <v>22523</v>
      </c>
      <c r="R4889" s="2">
        <v>36801</v>
      </c>
      <c r="S4889" s="7">
        <f ca="1">+TODAY()-spotify_data[[#This Row],[Fecha lanzamiento Album]]</f>
        <v>9230</v>
      </c>
      <c r="T4889" s="7">
        <f ca="1">+spotify_data[[#This Row],[Antigüedad Album Dias]]/60</f>
        <v>153.83333333333334</v>
      </c>
      <c r="U4889" s="8">
        <f ca="1">spotify_data[[#This Row],[Antigüedad Album Meses]]/12</f>
        <v>12.819444444444445</v>
      </c>
      <c r="V4889">
        <v>11</v>
      </c>
      <c r="W4889" s="1" t="s">
        <v>20</v>
      </c>
      <c r="X4889" s="1" t="str">
        <f>+IF(spotify_data[[#This Row],[album_type]]="album","Album",IF(spotify_data[[#This Row],[album_type]]="single","Single","Compilation"))</f>
        <v>Album</v>
      </c>
      <c r="Y4889">
        <v>459</v>
      </c>
    </row>
    <row r="4890" spans="1:25" x14ac:dyDescent="0.3">
      <c r="A4890" s="1" t="s">
        <v>22532</v>
      </c>
      <c r="B4890" s="1"/>
      <c r="C4890" s="1" t="s">
        <v>22533</v>
      </c>
      <c r="D4890">
        <v>7</v>
      </c>
      <c r="E4890">
        <v>54</v>
      </c>
      <c r="F4890" s="10">
        <f>spotify_data[[#This Row],[track_popularity]]/100</f>
        <v>0.54</v>
      </c>
      <c r="G4890" s="9" t="b">
        <v>0</v>
      </c>
      <c r="H4890" s="1">
        <f>+IF(spotify_data[[#This Row],[explicit]]=FALSE,0,1)</f>
        <v>0</v>
      </c>
      <c r="I4890" s="1" t="s">
        <v>20647</v>
      </c>
      <c r="J4890" s="7">
        <f>MATCH(spotify_data[[#This Row],[artist_name]],spotify_data[artist_name],0)</f>
        <v>79</v>
      </c>
      <c r="K4890">
        <v>85</v>
      </c>
      <c r="L4890" s="10">
        <f>spotify_data[[#This Row],[artist_popularity]]/100</f>
        <v>0.85</v>
      </c>
      <c r="M4890">
        <v>13822540</v>
      </c>
      <c r="N4890" s="1" t="s">
        <v>20648</v>
      </c>
      <c r="O4890" s="1" t="s">
        <v>22522</v>
      </c>
      <c r="P4890" s="1">
        <f>MATCH(spotify_data[[#This Row],[album_id]],spotify_data[album_id],0)</f>
        <v>1486</v>
      </c>
      <c r="Q4890" s="1" t="s">
        <v>22523</v>
      </c>
      <c r="R4890" s="2">
        <v>36801</v>
      </c>
      <c r="S4890" s="7">
        <f ca="1">+TODAY()-spotify_data[[#This Row],[Fecha lanzamiento Album]]</f>
        <v>9230</v>
      </c>
      <c r="T4890" s="7">
        <f ca="1">+spotify_data[[#This Row],[Antigüedad Album Dias]]/60</f>
        <v>153.83333333333334</v>
      </c>
      <c r="U4890" s="8">
        <f ca="1">spotify_data[[#This Row],[Antigüedad Album Meses]]/12</f>
        <v>12.819444444444445</v>
      </c>
      <c r="V4890">
        <v>11</v>
      </c>
      <c r="W4890" s="1" t="s">
        <v>20</v>
      </c>
      <c r="X4890" s="1" t="str">
        <f>+IF(spotify_data[[#This Row],[album_type]]="album","Album",IF(spotify_data[[#This Row],[album_type]]="single","Single","Compilation"))</f>
        <v>Album</v>
      </c>
      <c r="Y4890">
        <v>351</v>
      </c>
    </row>
    <row r="4891" spans="1:25" x14ac:dyDescent="0.3">
      <c r="A4891" s="1" t="s">
        <v>22589</v>
      </c>
      <c r="B4891" s="1"/>
      <c r="C4891" s="1" t="s">
        <v>22590</v>
      </c>
      <c r="D4891">
        <v>17</v>
      </c>
      <c r="E4891">
        <v>54</v>
      </c>
      <c r="F4891" s="10">
        <f>spotify_data[[#This Row],[track_popularity]]/100</f>
        <v>0.54</v>
      </c>
      <c r="G4891" s="9" t="b">
        <v>0</v>
      </c>
      <c r="H4891" s="1">
        <f>+IF(spotify_data[[#This Row],[explicit]]=FALSE,0,1)</f>
        <v>0</v>
      </c>
      <c r="I4891" s="1" t="s">
        <v>1608</v>
      </c>
      <c r="J4891" s="7">
        <f>MATCH(spotify_data[[#This Row],[artist_name]],spotify_data[artist_name],0)</f>
        <v>1807</v>
      </c>
      <c r="K4891">
        <v>77</v>
      </c>
      <c r="L4891" s="10">
        <f>spotify_data[[#This Row],[artist_popularity]]/100</f>
        <v>0.77</v>
      </c>
      <c r="M4891">
        <v>4782404</v>
      </c>
      <c r="N4891" s="1" t="s">
        <v>1609</v>
      </c>
      <c r="O4891" s="1" t="s">
        <v>22591</v>
      </c>
      <c r="P4891" s="1">
        <f>MATCH(spotify_data[[#This Row],[album_id]],spotify_data[album_id],0)</f>
        <v>4890</v>
      </c>
      <c r="Q4891" s="1" t="s">
        <v>22592</v>
      </c>
      <c r="R4891" s="2">
        <v>36707</v>
      </c>
      <c r="S4891" s="7">
        <f ca="1">+TODAY()-spotify_data[[#This Row],[Fecha lanzamiento Album]]</f>
        <v>9324</v>
      </c>
      <c r="T4891" s="7">
        <f ca="1">+spotify_data[[#This Row],[Antigüedad Album Dias]]/60</f>
        <v>155.4</v>
      </c>
      <c r="U4891" s="8">
        <f ca="1">spotify_data[[#This Row],[Antigüedad Album Meses]]/12</f>
        <v>12.950000000000001</v>
      </c>
      <c r="V4891">
        <v>17</v>
      </c>
      <c r="W4891" s="1" t="s">
        <v>20</v>
      </c>
      <c r="X4891" s="1" t="str">
        <f>+IF(spotify_data[[#This Row],[album_type]]="album","Album",IF(spotify_data[[#This Row],[album_type]]="single","Single","Compilation"))</f>
        <v>Album</v>
      </c>
      <c r="Y4891">
        <v>423</v>
      </c>
    </row>
    <row r="4892" spans="1:25" x14ac:dyDescent="0.3">
      <c r="A4892" s="1" t="s">
        <v>22686</v>
      </c>
      <c r="B4892" s="1"/>
      <c r="C4892" s="1" t="s">
        <v>22687</v>
      </c>
      <c r="D4892">
        <v>3</v>
      </c>
      <c r="E4892">
        <v>54</v>
      </c>
      <c r="F4892" s="10">
        <f>spotify_data[[#This Row],[track_popularity]]/100</f>
        <v>0.54</v>
      </c>
      <c r="G4892" s="9" t="b">
        <v>0</v>
      </c>
      <c r="H4892" s="1">
        <f>+IF(spotify_data[[#This Row],[explicit]]=FALSE,0,1)</f>
        <v>0</v>
      </c>
      <c r="I4892" s="1" t="s">
        <v>22668</v>
      </c>
      <c r="J4892" s="7">
        <f>MATCH(spotify_data[[#This Row],[artist_name]],spotify_data[artist_name],0)</f>
        <v>3067</v>
      </c>
      <c r="K4892">
        <v>63</v>
      </c>
      <c r="L4892" s="10">
        <f>spotify_data[[#This Row],[artist_popularity]]/100</f>
        <v>0.63</v>
      </c>
      <c r="M4892">
        <v>1800820</v>
      </c>
      <c r="N4892" s="1" t="s">
        <v>9831</v>
      </c>
      <c r="O4892" s="1" t="s">
        <v>22669</v>
      </c>
      <c r="P4892" s="1">
        <f>MATCH(spotify_data[[#This Row],[album_id]],spotify_data[album_id],0)</f>
        <v>3067</v>
      </c>
      <c r="Q4892" s="1" t="s">
        <v>22670</v>
      </c>
      <c r="R4892" s="2">
        <v>36473</v>
      </c>
      <c r="S4892" s="7">
        <f ca="1">+TODAY()-spotify_data[[#This Row],[Fecha lanzamiento Album]]</f>
        <v>9558</v>
      </c>
      <c r="T4892" s="7">
        <f ca="1">+spotify_data[[#This Row],[Antigüedad Album Dias]]/60</f>
        <v>159.30000000000001</v>
      </c>
      <c r="U4892" s="8">
        <f ca="1">spotify_data[[#This Row],[Antigüedad Album Meses]]/12</f>
        <v>13.275</v>
      </c>
      <c r="V4892">
        <v>10</v>
      </c>
      <c r="W4892" s="1" t="s">
        <v>20</v>
      </c>
      <c r="X4892" s="1" t="str">
        <f>+IF(spotify_data[[#This Row],[album_type]]="album","Album",IF(spotify_data[[#This Row],[album_type]]="single","Single","Compilation"))</f>
        <v>Album</v>
      </c>
      <c r="Y4892">
        <v>349</v>
      </c>
    </row>
    <row r="4893" spans="1:25" x14ac:dyDescent="0.3">
      <c r="A4893" s="1" t="s">
        <v>23514</v>
      </c>
      <c r="B4893" s="1"/>
      <c r="C4893" s="1" t="s">
        <v>23515</v>
      </c>
      <c r="D4893">
        <v>8</v>
      </c>
      <c r="E4893">
        <v>54</v>
      </c>
      <c r="F4893" s="10">
        <f>spotify_data[[#This Row],[track_popularity]]/100</f>
        <v>0.54</v>
      </c>
      <c r="G4893" s="9" t="b">
        <v>0</v>
      </c>
      <c r="H4893" s="1">
        <f>+IF(spotify_data[[#This Row],[explicit]]=FALSE,0,1)</f>
        <v>0</v>
      </c>
      <c r="I4893" s="1" t="s">
        <v>20647</v>
      </c>
      <c r="J4893" s="7">
        <f>MATCH(spotify_data[[#This Row],[artist_name]],spotify_data[artist_name],0)</f>
        <v>79</v>
      </c>
      <c r="K4893">
        <v>85</v>
      </c>
      <c r="L4893" s="10">
        <f>spotify_data[[#This Row],[artist_popularity]]/100</f>
        <v>0.85</v>
      </c>
      <c r="M4893">
        <v>13831380</v>
      </c>
      <c r="N4893" s="1" t="s">
        <v>20648</v>
      </c>
      <c r="O4893" s="1" t="s">
        <v>23496</v>
      </c>
      <c r="P4893" s="1">
        <f>MATCH(spotify_data[[#This Row],[album_id]],spotify_data[album_id],0)</f>
        <v>3409</v>
      </c>
      <c r="Q4893" s="1" t="s">
        <v>23497</v>
      </c>
      <c r="R4893" s="2">
        <v>34022</v>
      </c>
      <c r="S4893" s="7">
        <f ca="1">+TODAY()-spotify_data[[#This Row],[Fecha lanzamiento Album]]</f>
        <v>12009</v>
      </c>
      <c r="T4893" s="7">
        <f ca="1">+spotify_data[[#This Row],[Antigüedad Album Dias]]/60</f>
        <v>200.15</v>
      </c>
      <c r="U4893" s="8">
        <f ca="1">spotify_data[[#This Row],[Antigüedad Album Meses]]/12</f>
        <v>16.679166666666667</v>
      </c>
      <c r="V4893">
        <v>12</v>
      </c>
      <c r="W4893" s="1" t="s">
        <v>20</v>
      </c>
      <c r="X4893" s="1" t="str">
        <f>+IF(spotify_data[[#This Row],[album_type]]="album","Album",IF(spotify_data[[#This Row],[album_type]]="single","Single","Compilation"))</f>
        <v>Album</v>
      </c>
      <c r="Y4893">
        <v>321</v>
      </c>
    </row>
    <row r="4894" spans="1:25" x14ac:dyDescent="0.3">
      <c r="A4894" s="1" t="s">
        <v>23865</v>
      </c>
      <c r="B4894" s="1"/>
      <c r="C4894" s="1" t="s">
        <v>23866</v>
      </c>
      <c r="D4894">
        <v>6</v>
      </c>
      <c r="E4894">
        <v>54</v>
      </c>
      <c r="F4894" s="10">
        <f>spotify_data[[#This Row],[track_popularity]]/100</f>
        <v>0.54</v>
      </c>
      <c r="G4894" s="9" t="b">
        <v>0</v>
      </c>
      <c r="H4894" s="1">
        <f>+IF(spotify_data[[#This Row],[explicit]]=FALSE,0,1)</f>
        <v>0</v>
      </c>
      <c r="I4894" s="1" t="s">
        <v>4325</v>
      </c>
      <c r="J4894" s="7">
        <f>MATCH(spotify_data[[#This Row],[artist_name]],spotify_data[artist_name],0)</f>
        <v>374</v>
      </c>
      <c r="K4894">
        <v>73</v>
      </c>
      <c r="L4894" s="10">
        <f>spotify_data[[#This Row],[artist_popularity]]/100</f>
        <v>0.73</v>
      </c>
      <c r="M4894">
        <v>6505444</v>
      </c>
      <c r="N4894" s="1" t="s">
        <v>18745</v>
      </c>
      <c r="O4894" s="1" t="s">
        <v>23867</v>
      </c>
      <c r="P4894" s="1">
        <f>MATCH(spotify_data[[#This Row],[album_id]],spotify_data[album_id],0)</f>
        <v>4893</v>
      </c>
      <c r="Q4894" s="1" t="s">
        <v>23868</v>
      </c>
      <c r="R4894" s="2">
        <v>32476</v>
      </c>
      <c r="S4894" s="7">
        <f ca="1">+TODAY()-spotify_data[[#This Row],[Fecha lanzamiento Album]]</f>
        <v>13555</v>
      </c>
      <c r="T4894" s="7">
        <f ca="1">+spotify_data[[#This Row],[Antigüedad Album Dias]]/60</f>
        <v>225.91666666666666</v>
      </c>
      <c r="U4894" s="8">
        <f ca="1">spotify_data[[#This Row],[Antigüedad Album Meses]]/12</f>
        <v>18.826388888888889</v>
      </c>
      <c r="V4894">
        <v>16</v>
      </c>
      <c r="W4894" s="1" t="s">
        <v>1932</v>
      </c>
      <c r="X4894" s="1" t="str">
        <f>+IF(spotify_data[[#This Row],[album_type]]="album","Album",IF(spotify_data[[#This Row],[album_type]]="single","Single","Compilation"))</f>
        <v>Compilation</v>
      </c>
      <c r="Y4894">
        <v>339</v>
      </c>
    </row>
    <row r="4895" spans="1:25" x14ac:dyDescent="0.3">
      <c r="A4895" s="1" t="s">
        <v>24490</v>
      </c>
      <c r="B4895" s="1"/>
      <c r="C4895" s="1" t="s">
        <v>24491</v>
      </c>
      <c r="D4895">
        <v>12</v>
      </c>
      <c r="E4895">
        <v>54</v>
      </c>
      <c r="F4895" s="10">
        <f>spotify_data[[#This Row],[track_popularity]]/100</f>
        <v>0.54</v>
      </c>
      <c r="G4895" s="9" t="b">
        <v>0</v>
      </c>
      <c r="H4895" s="1">
        <f>+IF(spotify_data[[#This Row],[explicit]]=FALSE,0,1)</f>
        <v>0</v>
      </c>
      <c r="I4895" s="1" t="s">
        <v>22722</v>
      </c>
      <c r="J4895" s="7">
        <f>MATCH(spotify_data[[#This Row],[artist_name]],spotify_data[artist_name],0)</f>
        <v>482</v>
      </c>
      <c r="K4895">
        <v>82</v>
      </c>
      <c r="L4895" s="10">
        <f>spotify_data[[#This Row],[artist_popularity]]/100</f>
        <v>0.82</v>
      </c>
      <c r="M4895">
        <v>30718195</v>
      </c>
      <c r="N4895" s="1" t="s">
        <v>22723</v>
      </c>
      <c r="O4895" s="1" t="s">
        <v>24492</v>
      </c>
      <c r="P4895" s="1">
        <f>MATCH(spotify_data[[#This Row],[album_id]],spotify_data[album_id],0)</f>
        <v>482</v>
      </c>
      <c r="Q4895" s="1" t="s">
        <v>24493</v>
      </c>
      <c r="R4895" s="2">
        <v>25472</v>
      </c>
      <c r="S4895" s="7">
        <f ca="1">+TODAY()-spotify_data[[#This Row],[Fecha lanzamiento Album]]</f>
        <v>20559</v>
      </c>
      <c r="T4895" s="7">
        <f ca="1">+spotify_data[[#This Row],[Antigüedad Album Dias]]/60</f>
        <v>342.65</v>
      </c>
      <c r="U4895" s="8">
        <f ca="1">spotify_data[[#This Row],[Antigüedad Album Meses]]/12</f>
        <v>28.554166666666664</v>
      </c>
      <c r="V4895">
        <v>17</v>
      </c>
      <c r="W4895" s="1" t="s">
        <v>20</v>
      </c>
      <c r="X4895" s="1" t="str">
        <f>+IF(spotify_data[[#This Row],[album_type]]="album","Album",IF(spotify_data[[#This Row],[album_type]]="single","Single","Compilation"))</f>
        <v>Album</v>
      </c>
      <c r="Y4895">
        <v>121</v>
      </c>
    </row>
    <row r="4896" spans="1:25" x14ac:dyDescent="0.3">
      <c r="A4896" s="1" t="s">
        <v>24500</v>
      </c>
      <c r="B4896" s="1"/>
      <c r="C4896" s="1" t="s">
        <v>24501</v>
      </c>
      <c r="D4896">
        <v>11</v>
      </c>
      <c r="E4896">
        <v>54</v>
      </c>
      <c r="F4896" s="10">
        <f>spotify_data[[#This Row],[track_popularity]]/100</f>
        <v>0.54</v>
      </c>
      <c r="G4896" s="9" t="b">
        <v>0</v>
      </c>
      <c r="H4896" s="1">
        <f>+IF(spotify_data[[#This Row],[explicit]]=FALSE,0,1)</f>
        <v>0</v>
      </c>
      <c r="I4896" s="1" t="s">
        <v>22722</v>
      </c>
      <c r="J4896" s="7">
        <f>MATCH(spotify_data[[#This Row],[artist_name]],spotify_data[artist_name],0)</f>
        <v>482</v>
      </c>
      <c r="K4896">
        <v>82</v>
      </c>
      <c r="L4896" s="10">
        <f>spotify_data[[#This Row],[artist_popularity]]/100</f>
        <v>0.82</v>
      </c>
      <c r="M4896">
        <v>30718195</v>
      </c>
      <c r="N4896" s="1" t="s">
        <v>22723</v>
      </c>
      <c r="O4896" s="1" t="s">
        <v>24492</v>
      </c>
      <c r="P4896" s="1">
        <f>MATCH(spotify_data[[#This Row],[album_id]],spotify_data[album_id],0)</f>
        <v>482</v>
      </c>
      <c r="Q4896" s="1" t="s">
        <v>24493</v>
      </c>
      <c r="R4896" s="2">
        <v>25472</v>
      </c>
      <c r="S4896" s="7">
        <f ca="1">+TODAY()-spotify_data[[#This Row],[Fecha lanzamiento Album]]</f>
        <v>20559</v>
      </c>
      <c r="T4896" s="7">
        <f ca="1">+spotify_data[[#This Row],[Antigüedad Album Dias]]/60</f>
        <v>342.65</v>
      </c>
      <c r="U4896" s="8">
        <f ca="1">spotify_data[[#This Row],[Antigüedad Album Meses]]/12</f>
        <v>28.554166666666664</v>
      </c>
      <c r="V4896">
        <v>17</v>
      </c>
      <c r="W4896" s="1" t="s">
        <v>20</v>
      </c>
      <c r="X4896" s="1" t="str">
        <f>+IF(spotify_data[[#This Row],[album_type]]="album","Album",IF(spotify_data[[#This Row],[album_type]]="single","Single","Compilation"))</f>
        <v>Album</v>
      </c>
      <c r="Y4896">
        <v>11</v>
      </c>
    </row>
    <row r="4897" spans="1:25" x14ac:dyDescent="0.3">
      <c r="A4897" s="1" t="s">
        <v>24611</v>
      </c>
      <c r="B4897" s="1"/>
      <c r="C4897" s="1" t="s">
        <v>24612</v>
      </c>
      <c r="D4897">
        <v>9</v>
      </c>
      <c r="E4897">
        <v>54</v>
      </c>
      <c r="F4897" s="10">
        <f>spotify_data[[#This Row],[track_popularity]]/100</f>
        <v>0.54</v>
      </c>
      <c r="G4897" s="9" t="b">
        <v>0</v>
      </c>
      <c r="H4897" s="1">
        <f>+IF(spotify_data[[#This Row],[explicit]]=FALSE,0,1)</f>
        <v>0</v>
      </c>
      <c r="I4897" s="1" t="s">
        <v>24613</v>
      </c>
      <c r="J4897" s="7">
        <f>MATCH(spotify_data[[#This Row],[artist_name]],spotify_data[artist_name],0)</f>
        <v>4896</v>
      </c>
      <c r="K4897">
        <v>37</v>
      </c>
      <c r="L4897" s="10">
        <f>spotify_data[[#This Row],[artist_popularity]]/100</f>
        <v>0.37</v>
      </c>
      <c r="M4897">
        <v>26956</v>
      </c>
      <c r="N4897" s="1" t="s">
        <v>21186</v>
      </c>
      <c r="O4897" s="1" t="s">
        <v>24614</v>
      </c>
      <c r="P4897" s="1">
        <f>MATCH(spotify_data[[#This Row],[album_id]],spotify_data[album_id],0)</f>
        <v>4896</v>
      </c>
      <c r="Q4897" s="1" t="s">
        <v>24612</v>
      </c>
      <c r="R4897" s="2">
        <v>23192</v>
      </c>
      <c r="S4897" s="7">
        <f ca="1">+TODAY()-spotify_data[[#This Row],[Fecha lanzamiento Album]]</f>
        <v>22839</v>
      </c>
      <c r="T4897" s="7">
        <f ca="1">+spotify_data[[#This Row],[Antigüedad Album Dias]]/60</f>
        <v>380.65</v>
      </c>
      <c r="U4897" s="8">
        <f ca="1">spotify_data[[#This Row],[Antigüedad Album Meses]]/12</f>
        <v>31.720833333333331</v>
      </c>
      <c r="V4897">
        <v>12</v>
      </c>
      <c r="W4897" s="1" t="s">
        <v>20</v>
      </c>
      <c r="X4897" s="1" t="str">
        <f>+IF(spotify_data[[#This Row],[album_type]]="album","Album",IF(spotify_data[[#This Row],[album_type]]="single","Single","Compilation"))</f>
        <v>Album</v>
      </c>
      <c r="Y4897">
        <v>33</v>
      </c>
    </row>
    <row r="4898" spans="1:25" x14ac:dyDescent="0.3">
      <c r="A4898" s="1" t="s">
        <v>325</v>
      </c>
      <c r="B4898" s="1">
        <v>5293</v>
      </c>
      <c r="C4898" s="1" t="s">
        <v>326</v>
      </c>
      <c r="D4898">
        <v>1</v>
      </c>
      <c r="E4898">
        <v>53</v>
      </c>
      <c r="F4898" s="10">
        <f>spotify_data[[#This Row],[track_popularity]]/100</f>
        <v>0.53</v>
      </c>
      <c r="G4898" s="9" t="b">
        <v>0</v>
      </c>
      <c r="H4898" s="1">
        <f>+IF(spotify_data[[#This Row],[explicit]]=FALSE,0,1)</f>
        <v>0</v>
      </c>
      <c r="I4898" s="1" t="s">
        <v>146</v>
      </c>
      <c r="J4898" s="7">
        <f>MATCH(spotify_data[[#This Row],[artist_name]],spotify_data[artist_name],0)</f>
        <v>4897</v>
      </c>
      <c r="K4898">
        <v>58</v>
      </c>
      <c r="L4898" s="10">
        <f>spotify_data[[#This Row],[artist_popularity]]/100</f>
        <v>0.57999999999999996</v>
      </c>
      <c r="M4898">
        <v>146969</v>
      </c>
      <c r="N4898" s="1" t="s">
        <v>147</v>
      </c>
      <c r="O4898" s="1" t="s">
        <v>327</v>
      </c>
      <c r="P4898" s="1">
        <f>MATCH(spotify_data[[#This Row],[album_id]],spotify_data[album_id],0)</f>
        <v>4897</v>
      </c>
      <c r="Q4898" s="1" t="s">
        <v>326</v>
      </c>
      <c r="R4898" s="2">
        <v>45933</v>
      </c>
      <c r="S4898" s="7">
        <f ca="1">+TODAY()-spotify_data[[#This Row],[Fecha lanzamiento Album]]</f>
        <v>98</v>
      </c>
      <c r="T4898" s="7">
        <f ca="1">+spotify_data[[#This Row],[Antigüedad Album Dias]]/60</f>
        <v>1.6333333333333333</v>
      </c>
      <c r="U4898" s="8">
        <f ca="1">spotify_data[[#This Row],[Antigüedad Album Meses]]/12</f>
        <v>0.1361111111111111</v>
      </c>
      <c r="V4898">
        <v>1</v>
      </c>
      <c r="W4898" s="1" t="s">
        <v>21</v>
      </c>
      <c r="X4898" s="1" t="str">
        <f>+IF(spotify_data[[#This Row],[album_type]]="album","Album",IF(spotify_data[[#This Row],[album_type]]="single","Single","Compilation"))</f>
        <v>Single</v>
      </c>
      <c r="Y4898">
        <v>325</v>
      </c>
    </row>
    <row r="4899" spans="1:25" x14ac:dyDescent="0.3">
      <c r="A4899" s="1" t="s">
        <v>805</v>
      </c>
      <c r="B4899" s="1">
        <v>2696</v>
      </c>
      <c r="C4899" s="1" t="s">
        <v>806</v>
      </c>
      <c r="D4899">
        <v>1</v>
      </c>
      <c r="E4899">
        <v>53</v>
      </c>
      <c r="F4899" s="10">
        <f>spotify_data[[#This Row],[track_popularity]]/100</f>
        <v>0.53</v>
      </c>
      <c r="G4899" s="9" t="b">
        <v>0</v>
      </c>
      <c r="H4899" s="1">
        <f>+IF(spotify_data[[#This Row],[explicit]]=FALSE,0,1)</f>
        <v>0</v>
      </c>
      <c r="I4899" s="1" t="s">
        <v>807</v>
      </c>
      <c r="J4899" s="7">
        <f>MATCH(spotify_data[[#This Row],[artist_name]],spotify_data[artist_name],0)</f>
        <v>4898</v>
      </c>
      <c r="K4899">
        <v>34</v>
      </c>
      <c r="L4899" s="10">
        <f>spotify_data[[#This Row],[artist_popularity]]/100</f>
        <v>0.34</v>
      </c>
      <c r="M4899">
        <v>103</v>
      </c>
      <c r="N4899" s="1" t="s">
        <v>23</v>
      </c>
      <c r="O4899" s="1" t="s">
        <v>808</v>
      </c>
      <c r="P4899" s="1">
        <f>MATCH(spotify_data[[#This Row],[album_id]],spotify_data[album_id],0)</f>
        <v>4898</v>
      </c>
      <c r="Q4899" s="1" t="s">
        <v>806</v>
      </c>
      <c r="R4899" s="2">
        <v>45912</v>
      </c>
      <c r="S4899" s="7">
        <f ca="1">+TODAY()-spotify_data[[#This Row],[Fecha lanzamiento Album]]</f>
        <v>119</v>
      </c>
      <c r="T4899" s="7">
        <f ca="1">+spotify_data[[#This Row],[Antigüedad Album Dias]]/60</f>
        <v>1.9833333333333334</v>
      </c>
      <c r="U4899" s="8">
        <f ca="1">spotify_data[[#This Row],[Antigüedad Album Meses]]/12</f>
        <v>0.16527777777777777</v>
      </c>
      <c r="V4899">
        <v>1</v>
      </c>
      <c r="W4899" s="1" t="s">
        <v>21</v>
      </c>
      <c r="X4899" s="1" t="str">
        <f>+IF(spotify_data[[#This Row],[album_type]]="album","Album",IF(spotify_data[[#This Row],[album_type]]="single","Single","Compilation"))</f>
        <v>Single</v>
      </c>
      <c r="Y4899">
        <v>34</v>
      </c>
    </row>
    <row r="4900" spans="1:25" x14ac:dyDescent="0.3">
      <c r="A4900" s="1" t="s">
        <v>1005</v>
      </c>
      <c r="B4900" s="1">
        <v>4958</v>
      </c>
      <c r="C4900" s="1" t="s">
        <v>1006</v>
      </c>
      <c r="D4900">
        <v>2</v>
      </c>
      <c r="E4900">
        <v>53</v>
      </c>
      <c r="F4900" s="10">
        <f>spotify_data[[#This Row],[track_popularity]]/100</f>
        <v>0.53</v>
      </c>
      <c r="G4900" s="9" t="b">
        <v>0</v>
      </c>
      <c r="H4900" s="1">
        <f>+IF(spotify_data[[#This Row],[explicit]]=FALSE,0,1)</f>
        <v>0</v>
      </c>
      <c r="I4900" s="1" t="s">
        <v>987</v>
      </c>
      <c r="J4900" s="7">
        <f>MATCH(spotify_data[[#This Row],[artist_name]],spotify_data[artist_name],0)</f>
        <v>4340</v>
      </c>
      <c r="K4900">
        <v>61</v>
      </c>
      <c r="L4900" s="10">
        <f>spotify_data[[#This Row],[artist_popularity]]/100</f>
        <v>0.61</v>
      </c>
      <c r="M4900">
        <v>7429055</v>
      </c>
      <c r="N4900" s="1" t="s">
        <v>988</v>
      </c>
      <c r="O4900" s="1" t="s">
        <v>989</v>
      </c>
      <c r="P4900" s="1">
        <f>MATCH(spotify_data[[#This Row],[album_id]],spotify_data[album_id],0)</f>
        <v>4340</v>
      </c>
      <c r="Q4900" s="1" t="s">
        <v>990</v>
      </c>
      <c r="R4900" s="2">
        <v>45898</v>
      </c>
      <c r="S4900" s="7">
        <f ca="1">+TODAY()-spotify_data[[#This Row],[Fecha lanzamiento Album]]</f>
        <v>133</v>
      </c>
      <c r="T4900" s="7">
        <f ca="1">+spotify_data[[#This Row],[Antigüedad Album Dias]]/60</f>
        <v>2.2166666666666668</v>
      </c>
      <c r="U4900" s="8">
        <f ca="1">spotify_data[[#This Row],[Antigüedad Album Meses]]/12</f>
        <v>0.18472222222222223</v>
      </c>
      <c r="V4900">
        <v>12</v>
      </c>
      <c r="W4900" s="1" t="s">
        <v>20</v>
      </c>
      <c r="X4900" s="1" t="str">
        <f>+IF(spotify_data[[#This Row],[album_type]]="album","Album",IF(spotify_data[[#This Row],[album_type]]="single","Single","Compilation"))</f>
        <v>Album</v>
      </c>
      <c r="Y4900">
        <v>281</v>
      </c>
    </row>
    <row r="4901" spans="1:25" x14ac:dyDescent="0.3">
      <c r="A4901" s="1" t="s">
        <v>1062</v>
      </c>
      <c r="B4901" s="1">
        <v>4354</v>
      </c>
      <c r="C4901" s="1" t="s">
        <v>1063</v>
      </c>
      <c r="D4901">
        <v>1</v>
      </c>
      <c r="E4901">
        <v>53</v>
      </c>
      <c r="F4901" s="10">
        <f>spotify_data[[#This Row],[track_popularity]]/100</f>
        <v>0.53</v>
      </c>
      <c r="G4901" s="9" t="b">
        <v>0</v>
      </c>
      <c r="H4901" s="1">
        <f>+IF(spotify_data[[#This Row],[explicit]]=FALSE,0,1)</f>
        <v>0</v>
      </c>
      <c r="I4901" s="1" t="s">
        <v>1064</v>
      </c>
      <c r="J4901" s="7">
        <f>MATCH(spotify_data[[#This Row],[artist_name]],spotify_data[artist_name],0)</f>
        <v>3266</v>
      </c>
      <c r="K4901">
        <v>58</v>
      </c>
      <c r="L4901" s="10">
        <f>spotify_data[[#This Row],[artist_popularity]]/100</f>
        <v>0.57999999999999996</v>
      </c>
      <c r="M4901">
        <v>72064</v>
      </c>
      <c r="N4901" s="1" t="s">
        <v>27</v>
      </c>
      <c r="O4901" s="1" t="s">
        <v>1065</v>
      </c>
      <c r="P4901" s="1">
        <f>MATCH(spotify_data[[#This Row],[album_id]],spotify_data[album_id],0)</f>
        <v>4900</v>
      </c>
      <c r="Q4901" s="1" t="s">
        <v>1063</v>
      </c>
      <c r="R4901" s="2">
        <v>45897</v>
      </c>
      <c r="S4901" s="7">
        <f ca="1">+TODAY()-spotify_data[[#This Row],[Fecha lanzamiento Album]]</f>
        <v>134</v>
      </c>
      <c r="T4901" s="7">
        <f ca="1">+spotify_data[[#This Row],[Antigüedad Album Dias]]/60</f>
        <v>2.2333333333333334</v>
      </c>
      <c r="U4901" s="8">
        <f ca="1">spotify_data[[#This Row],[Antigüedad Album Meses]]/12</f>
        <v>0.18611111111111112</v>
      </c>
      <c r="V4901">
        <v>3</v>
      </c>
      <c r="W4901" s="1" t="s">
        <v>21</v>
      </c>
      <c r="X4901" s="1" t="str">
        <f>+IF(spotify_data[[#This Row],[album_type]]="album","Album",IF(spotify_data[[#This Row],[album_type]]="single","Single","Compilation"))</f>
        <v>Single</v>
      </c>
      <c r="Y4901">
        <v>297</v>
      </c>
    </row>
    <row r="4902" spans="1:25" x14ac:dyDescent="0.3">
      <c r="A4902" s="1" t="s">
        <v>1096</v>
      </c>
      <c r="B4902" s="1">
        <v>7162</v>
      </c>
      <c r="C4902" s="1" t="s">
        <v>1097</v>
      </c>
      <c r="D4902">
        <v>1</v>
      </c>
      <c r="E4902">
        <v>53</v>
      </c>
      <c r="F4902" s="10">
        <f>spotify_data[[#This Row],[track_popularity]]/100</f>
        <v>0.53</v>
      </c>
      <c r="G4902" s="9" t="b">
        <v>0</v>
      </c>
      <c r="H4902" s="1">
        <f>+IF(spotify_data[[#This Row],[explicit]]=FALSE,0,1)</f>
        <v>0</v>
      </c>
      <c r="I4902" s="1" t="s">
        <v>146</v>
      </c>
      <c r="J4902" s="7">
        <f>MATCH(spotify_data[[#This Row],[artist_name]],spotify_data[artist_name],0)</f>
        <v>4897</v>
      </c>
      <c r="K4902">
        <v>58</v>
      </c>
      <c r="L4902" s="10">
        <f>spotify_data[[#This Row],[artist_popularity]]/100</f>
        <v>0.57999999999999996</v>
      </c>
      <c r="M4902">
        <v>146944</v>
      </c>
      <c r="N4902" s="1" t="s">
        <v>147</v>
      </c>
      <c r="O4902" s="1" t="s">
        <v>1098</v>
      </c>
      <c r="P4902" s="1">
        <f>MATCH(spotify_data[[#This Row],[album_id]],spotify_data[album_id],0)</f>
        <v>4901</v>
      </c>
      <c r="Q4902" s="1" t="s">
        <v>1097</v>
      </c>
      <c r="R4902" s="2">
        <v>45891</v>
      </c>
      <c r="S4902" s="7">
        <f ca="1">+TODAY()-spotify_data[[#This Row],[Fecha lanzamiento Album]]</f>
        <v>140</v>
      </c>
      <c r="T4902" s="7">
        <f ca="1">+spotify_data[[#This Row],[Antigüedad Album Dias]]/60</f>
        <v>2.3333333333333335</v>
      </c>
      <c r="U4902" s="8">
        <f ca="1">spotify_data[[#This Row],[Antigüedad Album Meses]]/12</f>
        <v>0.19444444444444445</v>
      </c>
      <c r="V4902">
        <v>1</v>
      </c>
      <c r="W4902" s="1" t="s">
        <v>21</v>
      </c>
      <c r="X4902" s="1" t="str">
        <f>+IF(spotify_data[[#This Row],[album_type]]="album","Album",IF(spotify_data[[#This Row],[album_type]]="single","Single","Compilation"))</f>
        <v>Single</v>
      </c>
      <c r="Y4902">
        <v>301</v>
      </c>
    </row>
    <row r="4903" spans="1:25" x14ac:dyDescent="0.3">
      <c r="A4903" s="1" t="s">
        <v>1303</v>
      </c>
      <c r="B4903" s="1">
        <v>6406</v>
      </c>
      <c r="C4903" s="1" t="s">
        <v>1304</v>
      </c>
      <c r="D4903">
        <v>1</v>
      </c>
      <c r="E4903">
        <v>53</v>
      </c>
      <c r="F4903" s="10">
        <f>spotify_data[[#This Row],[track_popularity]]/100</f>
        <v>0.53</v>
      </c>
      <c r="G4903" s="9" t="b">
        <v>0</v>
      </c>
      <c r="H4903" s="1">
        <f>+IF(spotify_data[[#This Row],[explicit]]=FALSE,0,1)</f>
        <v>0</v>
      </c>
      <c r="I4903" s="1" t="s">
        <v>850</v>
      </c>
      <c r="J4903" s="7">
        <f>MATCH(spotify_data[[#This Row],[artist_name]],spotify_data[artist_name],0)</f>
        <v>4755</v>
      </c>
      <c r="K4903">
        <v>45</v>
      </c>
      <c r="L4903" s="10">
        <f>spotify_data[[#This Row],[artist_popularity]]/100</f>
        <v>0.45</v>
      </c>
      <c r="M4903">
        <v>2752</v>
      </c>
      <c r="N4903" s="1" t="s">
        <v>23</v>
      </c>
      <c r="O4903" s="1" t="s">
        <v>1305</v>
      </c>
      <c r="P4903" s="1">
        <f>MATCH(spotify_data[[#This Row],[album_id]],spotify_data[album_id],0)</f>
        <v>4902</v>
      </c>
      <c r="Q4903" s="1" t="s">
        <v>1304</v>
      </c>
      <c r="R4903" s="2">
        <v>45876</v>
      </c>
      <c r="S4903" s="7">
        <f ca="1">+TODAY()-spotify_data[[#This Row],[Fecha lanzamiento Album]]</f>
        <v>155</v>
      </c>
      <c r="T4903" s="7">
        <f ca="1">+spotify_data[[#This Row],[Antigüedad Album Dias]]/60</f>
        <v>2.5833333333333335</v>
      </c>
      <c r="U4903" s="8">
        <f ca="1">spotify_data[[#This Row],[Antigüedad Album Meses]]/12</f>
        <v>0.21527777777777779</v>
      </c>
      <c r="V4903">
        <v>1</v>
      </c>
      <c r="W4903" s="1" t="s">
        <v>21</v>
      </c>
      <c r="X4903" s="1" t="str">
        <f>+IF(spotify_data[[#This Row],[album_type]]="album","Album",IF(spotify_data[[#This Row],[album_type]]="single","Single","Compilation"))</f>
        <v>Single</v>
      </c>
      <c r="Y4903">
        <v>297</v>
      </c>
    </row>
    <row r="4904" spans="1:25" x14ac:dyDescent="0.3">
      <c r="A4904" s="1" t="s">
        <v>1562</v>
      </c>
      <c r="B4904" s="1">
        <v>215</v>
      </c>
      <c r="C4904" s="1" t="s">
        <v>1563</v>
      </c>
      <c r="D4904">
        <v>1</v>
      </c>
      <c r="E4904">
        <v>53</v>
      </c>
      <c r="F4904" s="10">
        <f>spotify_data[[#This Row],[track_popularity]]/100</f>
        <v>0.53</v>
      </c>
      <c r="G4904" s="9" t="b">
        <v>1</v>
      </c>
      <c r="H4904" s="1">
        <f>+IF(spotify_data[[#This Row],[explicit]]=FALSE,0,1)</f>
        <v>1</v>
      </c>
      <c r="I4904" s="1" t="s">
        <v>26</v>
      </c>
      <c r="J4904" s="7">
        <f>MATCH(spotify_data[[#This Row],[artist_name]],spotify_data[artist_name],0)</f>
        <v>4627</v>
      </c>
      <c r="K4904">
        <v>48</v>
      </c>
      <c r="L4904" s="10">
        <f>spotify_data[[#This Row],[artist_popularity]]/100</f>
        <v>0.48</v>
      </c>
      <c r="M4904">
        <v>8682</v>
      </c>
      <c r="N4904" s="1" t="s">
        <v>27</v>
      </c>
      <c r="O4904" s="1" t="s">
        <v>1564</v>
      </c>
      <c r="P4904" s="1">
        <f>MATCH(spotify_data[[#This Row],[album_id]],spotify_data[album_id],0)</f>
        <v>4903</v>
      </c>
      <c r="Q4904" s="1" t="s">
        <v>1563</v>
      </c>
      <c r="R4904" s="2">
        <v>45835</v>
      </c>
      <c r="S4904" s="7">
        <f ca="1">+TODAY()-spotify_data[[#This Row],[Fecha lanzamiento Album]]</f>
        <v>196</v>
      </c>
      <c r="T4904" s="7">
        <f ca="1">+spotify_data[[#This Row],[Antigüedad Album Dias]]/60</f>
        <v>3.2666666666666666</v>
      </c>
      <c r="U4904" s="8">
        <f ca="1">spotify_data[[#This Row],[Antigüedad Album Meses]]/12</f>
        <v>0.2722222222222222</v>
      </c>
      <c r="V4904">
        <v>3</v>
      </c>
      <c r="W4904" s="1" t="s">
        <v>21</v>
      </c>
      <c r="X4904" s="1" t="str">
        <f>+IF(spotify_data[[#This Row],[album_type]]="album","Album",IF(spotify_data[[#This Row],[album_type]]="single","Single","Compilation"))</f>
        <v>Single</v>
      </c>
      <c r="Y4904">
        <v>233</v>
      </c>
    </row>
    <row r="4905" spans="1:25" x14ac:dyDescent="0.3">
      <c r="A4905" s="1" t="s">
        <v>1854</v>
      </c>
      <c r="B4905" s="1">
        <v>3292</v>
      </c>
      <c r="C4905" s="1" t="s">
        <v>1855</v>
      </c>
      <c r="D4905">
        <v>1</v>
      </c>
      <c r="E4905">
        <v>53</v>
      </c>
      <c r="F4905" s="10">
        <f>spotify_data[[#This Row],[track_popularity]]/100</f>
        <v>0.53</v>
      </c>
      <c r="G4905" s="9" t="b">
        <v>0</v>
      </c>
      <c r="H4905" s="1">
        <f>+IF(spotify_data[[#This Row],[explicit]]=FALSE,0,1)</f>
        <v>0</v>
      </c>
      <c r="I4905" s="1" t="s">
        <v>1258</v>
      </c>
      <c r="J4905" s="7">
        <f>MATCH(spotify_data[[#This Row],[artist_name]],spotify_data[artist_name],0)</f>
        <v>1714</v>
      </c>
      <c r="K4905">
        <v>78</v>
      </c>
      <c r="L4905" s="10">
        <f>spotify_data[[#This Row],[artist_popularity]]/100</f>
        <v>0.78</v>
      </c>
      <c r="M4905">
        <v>5642925</v>
      </c>
      <c r="N4905" s="1" t="s">
        <v>23</v>
      </c>
      <c r="O4905" s="1" t="s">
        <v>1856</v>
      </c>
      <c r="P4905" s="1">
        <f>MATCH(spotify_data[[#This Row],[album_id]],spotify_data[album_id],0)</f>
        <v>4904</v>
      </c>
      <c r="Q4905" s="1" t="s">
        <v>1855</v>
      </c>
      <c r="R4905" s="2">
        <v>45800</v>
      </c>
      <c r="S4905" s="7">
        <f ca="1">+TODAY()-spotify_data[[#This Row],[Fecha lanzamiento Album]]</f>
        <v>231</v>
      </c>
      <c r="T4905" s="7">
        <f ca="1">+spotify_data[[#This Row],[Antigüedad Album Dias]]/60</f>
        <v>3.85</v>
      </c>
      <c r="U4905" s="8">
        <f ca="1">spotify_data[[#This Row],[Antigüedad Album Meses]]/12</f>
        <v>0.32083333333333336</v>
      </c>
      <c r="V4905">
        <v>1</v>
      </c>
      <c r="W4905" s="1" t="s">
        <v>21</v>
      </c>
      <c r="X4905" s="1" t="str">
        <f>+IF(spotify_data[[#This Row],[album_type]]="album","Album",IF(spotify_data[[#This Row],[album_type]]="single","Single","Compilation"))</f>
        <v>Single</v>
      </c>
      <c r="Y4905">
        <v>293</v>
      </c>
    </row>
    <row r="4906" spans="1:25" x14ac:dyDescent="0.3">
      <c r="A4906" s="1" t="s">
        <v>2016</v>
      </c>
      <c r="B4906" s="1">
        <v>16445</v>
      </c>
      <c r="C4906" s="1" t="s">
        <v>2017</v>
      </c>
      <c r="D4906">
        <v>1</v>
      </c>
      <c r="E4906">
        <v>53</v>
      </c>
      <c r="F4906" s="10">
        <f>spotify_data[[#This Row],[track_popularity]]/100</f>
        <v>0.53</v>
      </c>
      <c r="G4906" s="9" t="b">
        <v>1</v>
      </c>
      <c r="H4906" s="1">
        <f>+IF(spotify_data[[#This Row],[explicit]]=FALSE,0,1)</f>
        <v>1</v>
      </c>
      <c r="I4906" s="1" t="s">
        <v>188</v>
      </c>
      <c r="J4906" s="7">
        <f>MATCH(spotify_data[[#This Row],[artist_name]],spotify_data[artist_name],0)</f>
        <v>2945</v>
      </c>
      <c r="K4906">
        <v>59</v>
      </c>
      <c r="L4906" s="10">
        <f>spotify_data[[#This Row],[artist_popularity]]/100</f>
        <v>0.59</v>
      </c>
      <c r="M4906">
        <v>130194</v>
      </c>
      <c r="N4906" s="1" t="s">
        <v>27</v>
      </c>
      <c r="O4906" s="1" t="s">
        <v>2018</v>
      </c>
      <c r="P4906" s="1">
        <f>MATCH(spotify_data[[#This Row],[album_id]],spotify_data[album_id],0)</f>
        <v>4905</v>
      </c>
      <c r="Q4906" s="1" t="s">
        <v>2017</v>
      </c>
      <c r="R4906" s="2">
        <v>45772</v>
      </c>
      <c r="S4906" s="7">
        <f ca="1">+TODAY()-spotify_data[[#This Row],[Fecha lanzamiento Album]]</f>
        <v>259</v>
      </c>
      <c r="T4906" s="7">
        <f ca="1">+spotify_data[[#This Row],[Antigüedad Album Dias]]/60</f>
        <v>4.3166666666666664</v>
      </c>
      <c r="U4906" s="8">
        <f ca="1">spotify_data[[#This Row],[Antigüedad Album Meses]]/12</f>
        <v>0.35972222222222222</v>
      </c>
      <c r="V4906">
        <v>3</v>
      </c>
      <c r="W4906" s="1" t="s">
        <v>21</v>
      </c>
      <c r="X4906" s="1" t="str">
        <f>+IF(spotify_data[[#This Row],[album_type]]="album","Album",IF(spotify_data[[#This Row],[album_type]]="single","Single","Compilation"))</f>
        <v>Single</v>
      </c>
      <c r="Y4906">
        <v>273</v>
      </c>
    </row>
    <row r="4907" spans="1:25" x14ac:dyDescent="0.3">
      <c r="A4907" s="1" t="s">
        <v>2197</v>
      </c>
      <c r="B4907" s="1">
        <v>7481</v>
      </c>
      <c r="C4907" s="1" t="s">
        <v>2198</v>
      </c>
      <c r="D4907">
        <v>2</v>
      </c>
      <c r="E4907">
        <v>53</v>
      </c>
      <c r="F4907" s="10">
        <f>spotify_data[[#This Row],[track_popularity]]/100</f>
        <v>0.53</v>
      </c>
      <c r="G4907" s="9" t="b">
        <v>0</v>
      </c>
      <c r="H4907" s="1">
        <f>+IF(spotify_data[[#This Row],[explicit]]=FALSE,0,1)</f>
        <v>0</v>
      </c>
      <c r="I4907" s="1" t="s">
        <v>2199</v>
      </c>
      <c r="J4907" s="7">
        <f>MATCH(spotify_data[[#This Row],[artist_name]],spotify_data[artist_name],0)</f>
        <v>1060</v>
      </c>
      <c r="K4907">
        <v>81</v>
      </c>
      <c r="L4907" s="10">
        <f>spotify_data[[#This Row],[artist_popularity]]/100</f>
        <v>0.81</v>
      </c>
      <c r="M4907">
        <v>53263844</v>
      </c>
      <c r="N4907" s="1" t="s">
        <v>23</v>
      </c>
      <c r="O4907" s="1" t="s">
        <v>2200</v>
      </c>
      <c r="P4907" s="1">
        <f>MATCH(spotify_data[[#This Row],[album_id]],spotify_data[album_id],0)</f>
        <v>4906</v>
      </c>
      <c r="Q4907" s="1" t="s">
        <v>2201</v>
      </c>
      <c r="R4907" s="2">
        <v>45737</v>
      </c>
      <c r="S4907" s="7">
        <f ca="1">+TODAY()-spotify_data[[#This Row],[Fecha lanzamiento Album]]</f>
        <v>294</v>
      </c>
      <c r="T4907" s="7">
        <f ca="1">+spotify_data[[#This Row],[Antigüedad Album Dias]]/60</f>
        <v>4.9000000000000004</v>
      </c>
      <c r="U4907" s="8">
        <f ca="1">spotify_data[[#This Row],[Antigüedad Album Meses]]/12</f>
        <v>0.40833333333333338</v>
      </c>
      <c r="V4907">
        <v>14</v>
      </c>
      <c r="W4907" s="1" t="s">
        <v>20</v>
      </c>
      <c r="X4907" s="1" t="str">
        <f>+IF(spotify_data[[#This Row],[album_type]]="album","Album",IF(spotify_data[[#This Row],[album_type]]="single","Single","Compilation"))</f>
        <v>Album</v>
      </c>
      <c r="Y4907">
        <v>316</v>
      </c>
    </row>
    <row r="4908" spans="1:25" x14ac:dyDescent="0.3">
      <c r="A4908" s="1" t="s">
        <v>2319</v>
      </c>
      <c r="B4908" s="1">
        <v>1649</v>
      </c>
      <c r="C4908" s="1" t="s">
        <v>2320</v>
      </c>
      <c r="D4908">
        <v>1</v>
      </c>
      <c r="E4908">
        <v>53</v>
      </c>
      <c r="F4908" s="10">
        <f>spotify_data[[#This Row],[track_popularity]]/100</f>
        <v>0.53</v>
      </c>
      <c r="G4908" s="9" t="b">
        <v>0</v>
      </c>
      <c r="H4908" s="1">
        <f>+IF(spotify_data[[#This Row],[explicit]]=FALSE,0,1)</f>
        <v>0</v>
      </c>
      <c r="I4908" s="1" t="s">
        <v>2306</v>
      </c>
      <c r="J4908" s="7">
        <f>MATCH(spotify_data[[#This Row],[artist_name]],spotify_data[artist_name],0)</f>
        <v>4060</v>
      </c>
      <c r="K4908">
        <v>49</v>
      </c>
      <c r="L4908" s="10">
        <f>spotify_data[[#This Row],[artist_popularity]]/100</f>
        <v>0.49</v>
      </c>
      <c r="M4908">
        <v>2083</v>
      </c>
      <c r="N4908" s="1" t="s">
        <v>23</v>
      </c>
      <c r="O4908" s="1" t="s">
        <v>2307</v>
      </c>
      <c r="P4908" s="1">
        <f>MATCH(spotify_data[[#This Row],[album_id]],spotify_data[album_id],0)</f>
        <v>4060</v>
      </c>
      <c r="Q4908" s="1" t="s">
        <v>2308</v>
      </c>
      <c r="R4908" s="2">
        <v>45721</v>
      </c>
      <c r="S4908" s="7">
        <f ca="1">+TODAY()-spotify_data[[#This Row],[Fecha lanzamiento Album]]</f>
        <v>310</v>
      </c>
      <c r="T4908" s="7">
        <f ca="1">+spotify_data[[#This Row],[Antigüedad Album Dias]]/60</f>
        <v>5.166666666666667</v>
      </c>
      <c r="U4908" s="8">
        <f ca="1">spotify_data[[#This Row],[Antigüedad Album Meses]]/12</f>
        <v>0.43055555555555558</v>
      </c>
      <c r="V4908">
        <v>8</v>
      </c>
      <c r="W4908" s="1" t="s">
        <v>20</v>
      </c>
      <c r="X4908" s="1" t="str">
        <f>+IF(spotify_data[[#This Row],[album_type]]="album","Album",IF(spotify_data[[#This Row],[album_type]]="single","Single","Compilation"))</f>
        <v>Album</v>
      </c>
      <c r="Y4908">
        <v>249</v>
      </c>
    </row>
    <row r="4909" spans="1:25" x14ac:dyDescent="0.3">
      <c r="A4909" s="1" t="s">
        <v>2321</v>
      </c>
      <c r="B4909" s="1">
        <v>36</v>
      </c>
      <c r="C4909" s="1" t="s">
        <v>2322</v>
      </c>
      <c r="D4909">
        <v>2</v>
      </c>
      <c r="E4909">
        <v>53</v>
      </c>
      <c r="F4909" s="10">
        <f>spotify_data[[#This Row],[track_popularity]]/100</f>
        <v>0.53</v>
      </c>
      <c r="G4909" s="9" t="b">
        <v>0</v>
      </c>
      <c r="H4909" s="1">
        <f>+IF(spotify_data[[#This Row],[explicit]]=FALSE,0,1)</f>
        <v>0</v>
      </c>
      <c r="I4909" s="1" t="s">
        <v>491</v>
      </c>
      <c r="J4909" s="7">
        <f>MATCH(spotify_data[[#This Row],[artist_name]],spotify_data[artist_name],0)</f>
        <v>4637</v>
      </c>
      <c r="K4909">
        <v>49</v>
      </c>
      <c r="L4909" s="10">
        <f>spotify_data[[#This Row],[artist_popularity]]/100</f>
        <v>0.49</v>
      </c>
      <c r="M4909">
        <v>1866</v>
      </c>
      <c r="N4909" s="1" t="s">
        <v>23</v>
      </c>
      <c r="O4909" s="1" t="s">
        <v>2313</v>
      </c>
      <c r="P4909" s="1">
        <f>MATCH(spotify_data[[#This Row],[album_id]],spotify_data[album_id],0)</f>
        <v>4637</v>
      </c>
      <c r="Q4909" s="1" t="s">
        <v>2314</v>
      </c>
      <c r="R4909" s="2">
        <v>45721</v>
      </c>
      <c r="S4909" s="7">
        <f ca="1">+TODAY()-spotify_data[[#This Row],[Fecha lanzamiento Album]]</f>
        <v>310</v>
      </c>
      <c r="T4909" s="7">
        <f ca="1">+spotify_data[[#This Row],[Antigüedad Album Dias]]/60</f>
        <v>5.166666666666667</v>
      </c>
      <c r="U4909" s="8">
        <f ca="1">spotify_data[[#This Row],[Antigüedad Album Meses]]/12</f>
        <v>0.43055555555555558</v>
      </c>
      <c r="V4909">
        <v>7</v>
      </c>
      <c r="W4909" s="1" t="s">
        <v>21</v>
      </c>
      <c r="X4909" s="1" t="str">
        <f>+IF(spotify_data[[#This Row],[album_type]]="album","Album",IF(spotify_data[[#This Row],[album_type]]="single","Single","Compilation"))</f>
        <v>Single</v>
      </c>
      <c r="Y4909">
        <v>259</v>
      </c>
    </row>
    <row r="4910" spans="1:25" x14ac:dyDescent="0.3">
      <c r="A4910" s="1" t="s">
        <v>2983</v>
      </c>
      <c r="B4910" s="1">
        <v>11795</v>
      </c>
      <c r="C4910" s="1" t="s">
        <v>2984</v>
      </c>
      <c r="D4910">
        <v>1</v>
      </c>
      <c r="E4910">
        <v>53</v>
      </c>
      <c r="F4910" s="10">
        <f>spotify_data[[#This Row],[track_popularity]]/100</f>
        <v>0.53</v>
      </c>
      <c r="G4910" s="9" t="b">
        <v>0</v>
      </c>
      <c r="H4910" s="1">
        <f>+IF(spotify_data[[#This Row],[explicit]]=FALSE,0,1)</f>
        <v>0</v>
      </c>
      <c r="I4910" s="1" t="s">
        <v>2985</v>
      </c>
      <c r="J4910" s="7">
        <f>MATCH(spotify_data[[#This Row],[artist_name]],spotify_data[artist_name],0)</f>
        <v>4909</v>
      </c>
      <c r="K4910">
        <v>46</v>
      </c>
      <c r="L4910" s="10">
        <f>spotify_data[[#This Row],[artist_popularity]]/100</f>
        <v>0.46</v>
      </c>
      <c r="M4910">
        <v>1185</v>
      </c>
      <c r="N4910" s="1" t="s">
        <v>23</v>
      </c>
      <c r="O4910" s="1" t="s">
        <v>2986</v>
      </c>
      <c r="P4910" s="1">
        <f>MATCH(spotify_data[[#This Row],[album_id]],spotify_data[album_id],0)</f>
        <v>4909</v>
      </c>
      <c r="Q4910" s="1" t="s">
        <v>2984</v>
      </c>
      <c r="R4910" s="2">
        <v>45568</v>
      </c>
      <c r="S4910" s="7">
        <f ca="1">+TODAY()-spotify_data[[#This Row],[Fecha lanzamiento Album]]</f>
        <v>463</v>
      </c>
      <c r="T4910" s="7">
        <f ca="1">+spotify_data[[#This Row],[Antigüedad Album Dias]]/60</f>
        <v>7.7166666666666668</v>
      </c>
      <c r="U4910" s="8">
        <f ca="1">spotify_data[[#This Row],[Antigüedad Album Meses]]/12</f>
        <v>0.6430555555555556</v>
      </c>
      <c r="V4910">
        <v>1</v>
      </c>
      <c r="W4910" s="1" t="s">
        <v>21</v>
      </c>
      <c r="X4910" s="1" t="str">
        <f>+IF(spotify_data[[#This Row],[album_type]]="album","Album",IF(spotify_data[[#This Row],[album_type]]="single","Single","Compilation"))</f>
        <v>Single</v>
      </c>
      <c r="Y4910">
        <v>254</v>
      </c>
    </row>
    <row r="4911" spans="1:25" x14ac:dyDescent="0.3">
      <c r="A4911" s="1" t="s">
        <v>3028</v>
      </c>
      <c r="B4911" s="1">
        <v>6239</v>
      </c>
      <c r="C4911" s="1" t="s">
        <v>3029</v>
      </c>
      <c r="D4911">
        <v>1</v>
      </c>
      <c r="E4911">
        <v>53</v>
      </c>
      <c r="F4911" s="10">
        <f>spotify_data[[#This Row],[track_popularity]]/100</f>
        <v>0.53</v>
      </c>
      <c r="G4911" s="9" t="b">
        <v>0</v>
      </c>
      <c r="H4911" s="1">
        <f>+IF(spotify_data[[#This Row],[explicit]]=FALSE,0,1)</f>
        <v>0</v>
      </c>
      <c r="I4911" s="1" t="s">
        <v>3030</v>
      </c>
      <c r="J4911" s="7">
        <f>MATCH(spotify_data[[#This Row],[artist_name]],spotify_data[artist_name],0)</f>
        <v>4910</v>
      </c>
      <c r="K4911">
        <v>40</v>
      </c>
      <c r="L4911" s="10">
        <f>spotify_data[[#This Row],[artist_popularity]]/100</f>
        <v>0.4</v>
      </c>
      <c r="M4911">
        <v>949</v>
      </c>
      <c r="N4911" s="1" t="s">
        <v>23</v>
      </c>
      <c r="O4911" s="1" t="s">
        <v>3031</v>
      </c>
      <c r="P4911" s="1">
        <f>MATCH(spotify_data[[#This Row],[album_id]],spotify_data[album_id],0)</f>
        <v>4910</v>
      </c>
      <c r="Q4911" s="1" t="s">
        <v>3029</v>
      </c>
      <c r="R4911" s="2">
        <v>45561</v>
      </c>
      <c r="S4911" s="7">
        <f ca="1">+TODAY()-spotify_data[[#This Row],[Fecha lanzamiento Album]]</f>
        <v>470</v>
      </c>
      <c r="T4911" s="7">
        <f ca="1">+spotify_data[[#This Row],[Antigüedad Album Dias]]/60</f>
        <v>7.833333333333333</v>
      </c>
      <c r="U4911" s="8">
        <f ca="1">spotify_data[[#This Row],[Antigüedad Album Meses]]/12</f>
        <v>0.65277777777777779</v>
      </c>
      <c r="V4911">
        <v>1</v>
      </c>
      <c r="W4911" s="1" t="s">
        <v>21</v>
      </c>
      <c r="X4911" s="1" t="str">
        <f>+IF(spotify_data[[#This Row],[album_type]]="album","Album",IF(spotify_data[[#This Row],[album_type]]="single","Single","Compilation"))</f>
        <v>Single</v>
      </c>
      <c r="Y4911">
        <v>303</v>
      </c>
    </row>
    <row r="4912" spans="1:25" x14ac:dyDescent="0.3">
      <c r="A4912" s="1" t="s">
        <v>3505</v>
      </c>
      <c r="B4912" s="1">
        <v>884</v>
      </c>
      <c r="C4912" s="1" t="s">
        <v>3506</v>
      </c>
      <c r="D4912">
        <v>1</v>
      </c>
      <c r="E4912">
        <v>53</v>
      </c>
      <c r="F4912" s="10">
        <f>spotify_data[[#This Row],[track_popularity]]/100</f>
        <v>0.53</v>
      </c>
      <c r="G4912" s="9" t="b">
        <v>0</v>
      </c>
      <c r="H4912" s="1">
        <f>+IF(spotify_data[[#This Row],[explicit]]=FALSE,0,1)</f>
        <v>0</v>
      </c>
      <c r="I4912" s="1" t="s">
        <v>672</v>
      </c>
      <c r="J4912" s="7">
        <f>MATCH(spotify_data[[#This Row],[artist_name]],spotify_data[artist_name],0)</f>
        <v>4767</v>
      </c>
      <c r="K4912">
        <v>52</v>
      </c>
      <c r="L4912" s="10">
        <f>spotify_data[[#This Row],[artist_popularity]]/100</f>
        <v>0.52</v>
      </c>
      <c r="M4912">
        <v>21782</v>
      </c>
      <c r="N4912" s="1" t="s">
        <v>27</v>
      </c>
      <c r="O4912" s="1" t="s">
        <v>3507</v>
      </c>
      <c r="P4912" s="1">
        <f>MATCH(spotify_data[[#This Row],[album_id]],spotify_data[album_id],0)</f>
        <v>4911</v>
      </c>
      <c r="Q4912" s="1" t="s">
        <v>3506</v>
      </c>
      <c r="R4912" s="2">
        <v>45478</v>
      </c>
      <c r="S4912" s="7">
        <f ca="1">+TODAY()-spotify_data[[#This Row],[Fecha lanzamiento Album]]</f>
        <v>553</v>
      </c>
      <c r="T4912" s="7">
        <f ca="1">+spotify_data[[#This Row],[Antigüedad Album Dias]]/60</f>
        <v>9.2166666666666668</v>
      </c>
      <c r="U4912" s="8">
        <f ca="1">spotify_data[[#This Row],[Antigüedad Album Meses]]/12</f>
        <v>0.7680555555555556</v>
      </c>
      <c r="V4912">
        <v>3</v>
      </c>
      <c r="W4912" s="1" t="s">
        <v>21</v>
      </c>
      <c r="X4912" s="1" t="str">
        <f>+IF(spotify_data[[#This Row],[album_type]]="album","Album",IF(spotify_data[[#This Row],[album_type]]="single","Single","Compilation"))</f>
        <v>Single</v>
      </c>
      <c r="Y4912">
        <v>28</v>
      </c>
    </row>
    <row r="4913" spans="1:25" x14ac:dyDescent="0.3">
      <c r="A4913" s="1" t="s">
        <v>4009</v>
      </c>
      <c r="B4913" s="1">
        <v>2168</v>
      </c>
      <c r="C4913" s="1" t="s">
        <v>4010</v>
      </c>
      <c r="D4913">
        <v>1</v>
      </c>
      <c r="E4913">
        <v>53</v>
      </c>
      <c r="F4913" s="10">
        <f>spotify_data[[#This Row],[track_popularity]]/100</f>
        <v>0.53</v>
      </c>
      <c r="G4913" s="9" t="b">
        <v>0</v>
      </c>
      <c r="H4913" s="1">
        <f>+IF(spotify_data[[#This Row],[explicit]]=FALSE,0,1)</f>
        <v>0</v>
      </c>
      <c r="I4913" s="1" t="s">
        <v>4011</v>
      </c>
      <c r="J4913" s="7">
        <f>MATCH(spotify_data[[#This Row],[artist_name]],spotify_data[artist_name],0)</f>
        <v>4912</v>
      </c>
      <c r="K4913">
        <v>58</v>
      </c>
      <c r="L4913" s="10">
        <f>spotify_data[[#This Row],[artist_popularity]]/100</f>
        <v>0.57999999999999996</v>
      </c>
      <c r="M4913">
        <v>78550</v>
      </c>
      <c r="N4913" s="1" t="s">
        <v>4012</v>
      </c>
      <c r="O4913" s="1" t="s">
        <v>4013</v>
      </c>
      <c r="P4913" s="1">
        <f>MATCH(spotify_data[[#This Row],[album_id]],spotify_data[album_id],0)</f>
        <v>4912</v>
      </c>
      <c r="Q4913" s="1" t="s">
        <v>4014</v>
      </c>
      <c r="R4913" s="2">
        <v>45399</v>
      </c>
      <c r="S4913" s="7">
        <f ca="1">+TODAY()-spotify_data[[#This Row],[Fecha lanzamiento Album]]</f>
        <v>632</v>
      </c>
      <c r="T4913" s="7">
        <f ca="1">+spotify_data[[#This Row],[Antigüedad Album Dias]]/60</f>
        <v>10.533333333333333</v>
      </c>
      <c r="U4913" s="8">
        <f ca="1">spotify_data[[#This Row],[Antigüedad Album Meses]]/12</f>
        <v>0.87777777777777777</v>
      </c>
      <c r="V4913">
        <v>70</v>
      </c>
      <c r="W4913" s="1" t="s">
        <v>20</v>
      </c>
      <c r="X4913" s="1" t="str">
        <f>+IF(spotify_data[[#This Row],[album_type]]="album","Album",IF(spotify_data[[#This Row],[album_type]]="single","Single","Compilation"))</f>
        <v>Album</v>
      </c>
      <c r="Y4913">
        <v>235</v>
      </c>
    </row>
    <row r="4914" spans="1:25" x14ac:dyDescent="0.3">
      <c r="A4914" s="1" t="s">
        <v>4026</v>
      </c>
      <c r="B4914" s="1">
        <v>7289</v>
      </c>
      <c r="C4914" s="1" t="s">
        <v>4027</v>
      </c>
      <c r="D4914">
        <v>1</v>
      </c>
      <c r="E4914">
        <v>53</v>
      </c>
      <c r="F4914" s="10">
        <f>spotify_data[[#This Row],[track_popularity]]/100</f>
        <v>0.53</v>
      </c>
      <c r="G4914" s="9" t="b">
        <v>0</v>
      </c>
      <c r="H4914" s="1">
        <f>+IF(spotify_data[[#This Row],[explicit]]=FALSE,0,1)</f>
        <v>0</v>
      </c>
      <c r="I4914" s="1" t="s">
        <v>758</v>
      </c>
      <c r="J4914" s="7">
        <f>MATCH(spotify_data[[#This Row],[artist_name]],spotify_data[artist_name],0)</f>
        <v>3104</v>
      </c>
      <c r="K4914">
        <v>53</v>
      </c>
      <c r="L4914" s="10">
        <f>spotify_data[[#This Row],[artist_popularity]]/100</f>
        <v>0.53</v>
      </c>
      <c r="M4914">
        <v>19010</v>
      </c>
      <c r="N4914" s="1" t="s">
        <v>27</v>
      </c>
      <c r="O4914" s="1" t="s">
        <v>4028</v>
      </c>
      <c r="P4914" s="1">
        <f>MATCH(spotify_data[[#This Row],[album_id]],spotify_data[album_id],0)</f>
        <v>4913</v>
      </c>
      <c r="Q4914" s="1" t="s">
        <v>4027</v>
      </c>
      <c r="R4914" s="2">
        <v>45396</v>
      </c>
      <c r="S4914" s="7">
        <f ca="1">+TODAY()-spotify_data[[#This Row],[Fecha lanzamiento Album]]</f>
        <v>635</v>
      </c>
      <c r="T4914" s="7">
        <f ca="1">+spotify_data[[#This Row],[Antigüedad Album Dias]]/60</f>
        <v>10.583333333333334</v>
      </c>
      <c r="U4914" s="8">
        <f ca="1">spotify_data[[#This Row],[Antigüedad Album Meses]]/12</f>
        <v>0.88194444444444453</v>
      </c>
      <c r="V4914">
        <v>2</v>
      </c>
      <c r="W4914" s="1" t="s">
        <v>21</v>
      </c>
      <c r="X4914" s="1" t="str">
        <f>+IF(spotify_data[[#This Row],[album_type]]="album","Album",IF(spotify_data[[#This Row],[album_type]]="single","Single","Compilation"))</f>
        <v>Single</v>
      </c>
      <c r="Y4914">
        <v>267</v>
      </c>
    </row>
    <row r="4915" spans="1:25" x14ac:dyDescent="0.3">
      <c r="A4915" s="1" t="s">
        <v>4140</v>
      </c>
      <c r="B4915" s="1">
        <v>482</v>
      </c>
      <c r="C4915" s="1" t="s">
        <v>4124</v>
      </c>
      <c r="D4915">
        <v>16</v>
      </c>
      <c r="E4915">
        <v>53</v>
      </c>
      <c r="F4915" s="10">
        <f>spotify_data[[#This Row],[track_popularity]]/100</f>
        <v>0.53</v>
      </c>
      <c r="G4915" s="9" t="b">
        <v>0</v>
      </c>
      <c r="H4915" s="1">
        <f>+IF(spotify_data[[#This Row],[explicit]]=FALSE,0,1)</f>
        <v>0</v>
      </c>
      <c r="I4915" s="1" t="s">
        <v>4125</v>
      </c>
      <c r="J4915" s="7">
        <f>MATCH(spotify_data[[#This Row],[artist_name]],spotify_data[artist_name],0)</f>
        <v>926</v>
      </c>
      <c r="K4915">
        <v>84</v>
      </c>
      <c r="L4915" s="10">
        <f>spotify_data[[#This Row],[artist_popularity]]/100</f>
        <v>0.84</v>
      </c>
      <c r="M4915">
        <v>41172203</v>
      </c>
      <c r="N4915" s="1" t="s">
        <v>23</v>
      </c>
      <c r="O4915" s="1" t="s">
        <v>4141</v>
      </c>
      <c r="P4915" s="1">
        <f>MATCH(spotify_data[[#This Row],[album_id]],spotify_data[album_id],0)</f>
        <v>4914</v>
      </c>
      <c r="Q4915" s="1" t="s">
        <v>4127</v>
      </c>
      <c r="R4915" s="2">
        <v>45378</v>
      </c>
      <c r="S4915" s="7">
        <f ca="1">+TODAY()-spotify_data[[#This Row],[Fecha lanzamiento Album]]</f>
        <v>653</v>
      </c>
      <c r="T4915" s="7">
        <f ca="1">+spotify_data[[#This Row],[Antigüedad Album Dias]]/60</f>
        <v>10.883333333333333</v>
      </c>
      <c r="U4915" s="8">
        <f ca="1">spotify_data[[#This Row],[Antigüedad Album Meses]]/12</f>
        <v>0.90694444444444444</v>
      </c>
      <c r="V4915">
        <v>27</v>
      </c>
      <c r="W4915" s="1" t="s">
        <v>20</v>
      </c>
      <c r="X4915" s="1" t="str">
        <f>+IF(spotify_data[[#This Row],[album_type]]="album","Album",IF(spotify_data[[#This Row],[album_type]]="single","Single","Compilation"))</f>
        <v>Album</v>
      </c>
      <c r="Y4915">
        <v>347</v>
      </c>
    </row>
    <row r="4916" spans="1:25" x14ac:dyDescent="0.3">
      <c r="A4916" s="1" t="s">
        <v>4187</v>
      </c>
      <c r="B4916" s="1">
        <v>7619</v>
      </c>
      <c r="C4916" s="1" t="s">
        <v>4188</v>
      </c>
      <c r="D4916">
        <v>17</v>
      </c>
      <c r="E4916">
        <v>53</v>
      </c>
      <c r="F4916" s="10">
        <f>spotify_data[[#This Row],[track_popularity]]/100</f>
        <v>0.53</v>
      </c>
      <c r="G4916" s="9" t="b">
        <v>1</v>
      </c>
      <c r="H4916" s="1">
        <f>+IF(spotify_data[[#This Row],[explicit]]=FALSE,0,1)</f>
        <v>1</v>
      </c>
      <c r="I4916" s="1" t="s">
        <v>3056</v>
      </c>
      <c r="J4916" s="7">
        <f>MATCH(spotify_data[[#This Row],[artist_name]],spotify_data[artist_name],0)</f>
        <v>389</v>
      </c>
      <c r="K4916">
        <v>88</v>
      </c>
      <c r="L4916" s="10">
        <f>spotify_data[[#This Row],[artist_popularity]]/100</f>
        <v>0.88</v>
      </c>
      <c r="M4916">
        <v>22688560</v>
      </c>
      <c r="N4916" s="1" t="s">
        <v>1366</v>
      </c>
      <c r="O4916" s="1" t="s">
        <v>4152</v>
      </c>
      <c r="P4916" s="1">
        <f>MATCH(spotify_data[[#This Row],[album_id]],spotify_data[album_id],0)</f>
        <v>389</v>
      </c>
      <c r="Q4916" s="1" t="s">
        <v>4153</v>
      </c>
      <c r="R4916" s="2">
        <v>45373</v>
      </c>
      <c r="S4916" s="7">
        <f ca="1">+TODAY()-spotify_data[[#This Row],[Fecha lanzamiento Album]]</f>
        <v>658</v>
      </c>
      <c r="T4916" s="7">
        <f ca="1">+spotify_data[[#This Row],[Antigüedad Album Dias]]/60</f>
        <v>10.966666666666667</v>
      </c>
      <c r="U4916" s="8">
        <f ca="1">spotify_data[[#This Row],[Antigüedad Album Meses]]/12</f>
        <v>0.91388888888888886</v>
      </c>
      <c r="V4916">
        <v>17</v>
      </c>
      <c r="W4916" s="1" t="s">
        <v>20</v>
      </c>
      <c r="X4916" s="1" t="str">
        <f>+IF(spotify_data[[#This Row],[album_type]]="album","Album",IF(spotify_data[[#This Row],[album_type]]="single","Single","Compilation"))</f>
        <v>Album</v>
      </c>
      <c r="Y4916">
        <v>204</v>
      </c>
    </row>
    <row r="4917" spans="1:25" x14ac:dyDescent="0.3">
      <c r="A4917" s="1" t="s">
        <v>4202</v>
      </c>
      <c r="B4917" s="1">
        <v>7837</v>
      </c>
      <c r="C4917" s="1" t="s">
        <v>4203</v>
      </c>
      <c r="D4917">
        <v>15</v>
      </c>
      <c r="E4917">
        <v>53</v>
      </c>
      <c r="F4917" s="10">
        <f>spotify_data[[#This Row],[track_popularity]]/100</f>
        <v>0.53</v>
      </c>
      <c r="G4917" s="9" t="b">
        <v>1</v>
      </c>
      <c r="H4917" s="1">
        <f>+IF(spotify_data[[#This Row],[explicit]]=FALSE,0,1)</f>
        <v>1</v>
      </c>
      <c r="I4917" s="1" t="s">
        <v>3056</v>
      </c>
      <c r="J4917" s="7">
        <f>MATCH(spotify_data[[#This Row],[artist_name]],spotify_data[artist_name],0)</f>
        <v>389</v>
      </c>
      <c r="K4917">
        <v>88</v>
      </c>
      <c r="L4917" s="10">
        <f>spotify_data[[#This Row],[artist_popularity]]/100</f>
        <v>0.88</v>
      </c>
      <c r="M4917">
        <v>22688560</v>
      </c>
      <c r="N4917" s="1" t="s">
        <v>1366</v>
      </c>
      <c r="O4917" s="1" t="s">
        <v>4152</v>
      </c>
      <c r="P4917" s="1">
        <f>MATCH(spotify_data[[#This Row],[album_id]],spotify_data[album_id],0)</f>
        <v>389</v>
      </c>
      <c r="Q4917" s="1" t="s">
        <v>4153</v>
      </c>
      <c r="R4917" s="2">
        <v>45373</v>
      </c>
      <c r="S4917" s="7">
        <f ca="1">+TODAY()-spotify_data[[#This Row],[Fecha lanzamiento Album]]</f>
        <v>658</v>
      </c>
      <c r="T4917" s="7">
        <f ca="1">+spotify_data[[#This Row],[Antigüedad Album Dias]]/60</f>
        <v>10.966666666666667</v>
      </c>
      <c r="U4917" s="8">
        <f ca="1">spotify_data[[#This Row],[Antigüedad Album Meses]]/12</f>
        <v>0.91388888888888886</v>
      </c>
      <c r="V4917">
        <v>17</v>
      </c>
      <c r="W4917" s="1" t="s">
        <v>20</v>
      </c>
      <c r="X4917" s="1" t="str">
        <f>+IF(spotify_data[[#This Row],[album_type]]="album","Album",IF(spotify_data[[#This Row],[album_type]]="single","Single","Compilation"))</f>
        <v>Album</v>
      </c>
      <c r="Y4917">
        <v>299</v>
      </c>
    </row>
    <row r="4918" spans="1:25" x14ac:dyDescent="0.3">
      <c r="A4918" s="1" t="s">
        <v>4400</v>
      </c>
      <c r="B4918" s="1">
        <v>555</v>
      </c>
      <c r="C4918" s="1" t="s">
        <v>4401</v>
      </c>
      <c r="D4918">
        <v>1</v>
      </c>
      <c r="E4918">
        <v>53</v>
      </c>
      <c r="F4918" s="10">
        <f>spotify_data[[#This Row],[track_popularity]]/100</f>
        <v>0.53</v>
      </c>
      <c r="G4918" s="9" t="b">
        <v>0</v>
      </c>
      <c r="H4918" s="1">
        <f>+IF(spotify_data[[#This Row],[explicit]]=FALSE,0,1)</f>
        <v>0</v>
      </c>
      <c r="I4918" s="1" t="s">
        <v>4402</v>
      </c>
      <c r="J4918" s="7">
        <f>MATCH(spotify_data[[#This Row],[artist_name]],spotify_data[artist_name],0)</f>
        <v>4917</v>
      </c>
      <c r="K4918">
        <v>48</v>
      </c>
      <c r="L4918" s="10">
        <f>spotify_data[[#This Row],[artist_popularity]]/100</f>
        <v>0.48</v>
      </c>
      <c r="M4918">
        <v>45292</v>
      </c>
      <c r="N4918" s="1" t="s">
        <v>162</v>
      </c>
      <c r="O4918" s="1" t="s">
        <v>4403</v>
      </c>
      <c r="P4918" s="1">
        <f>MATCH(spotify_data[[#This Row],[album_id]],spotify_data[album_id],0)</f>
        <v>4917</v>
      </c>
      <c r="Q4918" s="1" t="s">
        <v>4401</v>
      </c>
      <c r="R4918" s="2">
        <v>45343</v>
      </c>
      <c r="S4918" s="7">
        <f ca="1">+TODAY()-spotify_data[[#This Row],[Fecha lanzamiento Album]]</f>
        <v>688</v>
      </c>
      <c r="T4918" s="7">
        <f ca="1">+spotify_data[[#This Row],[Antigüedad Album Dias]]/60</f>
        <v>11.466666666666667</v>
      </c>
      <c r="U4918" s="8">
        <f ca="1">spotify_data[[#This Row],[Antigüedad Album Meses]]/12</f>
        <v>0.9555555555555556</v>
      </c>
      <c r="V4918">
        <v>1</v>
      </c>
      <c r="W4918" s="1" t="s">
        <v>21</v>
      </c>
      <c r="X4918" s="1" t="str">
        <f>+IF(spotify_data[[#This Row],[album_type]]="album","Album",IF(spotify_data[[#This Row],[album_type]]="single","Single","Compilation"))</f>
        <v>Single</v>
      </c>
      <c r="Y4918">
        <v>21</v>
      </c>
    </row>
    <row r="4919" spans="1:25" x14ac:dyDescent="0.3">
      <c r="A4919" s="1" t="s">
        <v>5375</v>
      </c>
      <c r="B4919" s="1">
        <v>8191</v>
      </c>
      <c r="C4919" s="1" t="s">
        <v>5376</v>
      </c>
      <c r="D4919">
        <v>6</v>
      </c>
      <c r="E4919">
        <v>53</v>
      </c>
      <c r="F4919" s="10">
        <f>spotify_data[[#This Row],[track_popularity]]/100</f>
        <v>0.53</v>
      </c>
      <c r="G4919" s="9" t="b">
        <v>0</v>
      </c>
      <c r="H4919" s="1">
        <f>+IF(spotify_data[[#This Row],[explicit]]=FALSE,0,1)</f>
        <v>0</v>
      </c>
      <c r="I4919" s="1" t="s">
        <v>2085</v>
      </c>
      <c r="J4919" s="7">
        <f>MATCH(spotify_data[[#This Row],[artist_name]],spotify_data[artist_name],0)</f>
        <v>2039</v>
      </c>
      <c r="K4919">
        <v>64</v>
      </c>
      <c r="L4919" s="10">
        <f>spotify_data[[#This Row],[artist_popularity]]/100</f>
        <v>0.64</v>
      </c>
      <c r="M4919">
        <v>425177</v>
      </c>
      <c r="N4919" s="1" t="s">
        <v>1609</v>
      </c>
      <c r="O4919" s="1" t="s">
        <v>5315</v>
      </c>
      <c r="P4919" s="1">
        <f>MATCH(spotify_data[[#This Row],[album_id]],spotify_data[album_id],0)</f>
        <v>2039</v>
      </c>
      <c r="Q4919" s="1" t="s">
        <v>5316</v>
      </c>
      <c r="R4919" s="2">
        <v>45128</v>
      </c>
      <c r="S4919" s="7">
        <f ca="1">+TODAY()-spotify_data[[#This Row],[Fecha lanzamiento Album]]</f>
        <v>903</v>
      </c>
      <c r="T4919" s="7">
        <f ca="1">+spotify_data[[#This Row],[Antigüedad Album Dias]]/60</f>
        <v>15.05</v>
      </c>
      <c r="U4919" s="8">
        <f ca="1">spotify_data[[#This Row],[Antigüedad Album Meses]]/12</f>
        <v>1.2541666666666667</v>
      </c>
      <c r="V4919">
        <v>24</v>
      </c>
      <c r="W4919" s="1" t="s">
        <v>20</v>
      </c>
      <c r="X4919" s="1" t="str">
        <f>+IF(spotify_data[[#This Row],[album_type]]="album","Album",IF(spotify_data[[#This Row],[album_type]]="single","Single","Compilation"))</f>
        <v>Album</v>
      </c>
      <c r="Y4919">
        <v>579</v>
      </c>
    </row>
    <row r="4920" spans="1:25" x14ac:dyDescent="0.3">
      <c r="A4920" s="1" t="s">
        <v>5701</v>
      </c>
      <c r="B4920" s="1">
        <v>3713</v>
      </c>
      <c r="C4920" s="1" t="s">
        <v>5702</v>
      </c>
      <c r="D4920">
        <v>1</v>
      </c>
      <c r="E4920">
        <v>53</v>
      </c>
      <c r="F4920" s="10">
        <f>spotify_data[[#This Row],[track_popularity]]/100</f>
        <v>0.53</v>
      </c>
      <c r="G4920" s="9" t="b">
        <v>0</v>
      </c>
      <c r="H4920" s="1">
        <f>+IF(spotify_data[[#This Row],[explicit]]=FALSE,0,1)</f>
        <v>0</v>
      </c>
      <c r="I4920" s="1" t="s">
        <v>1250</v>
      </c>
      <c r="J4920" s="7">
        <f>MATCH(spotify_data[[#This Row],[artist_name]],spotify_data[artist_name],0)</f>
        <v>3099</v>
      </c>
      <c r="K4920">
        <v>61</v>
      </c>
      <c r="L4920" s="10">
        <f>spotify_data[[#This Row],[artist_popularity]]/100</f>
        <v>0.61</v>
      </c>
      <c r="M4920">
        <v>26106</v>
      </c>
      <c r="N4920" s="1" t="s">
        <v>23</v>
      </c>
      <c r="O4920" s="1" t="s">
        <v>5703</v>
      </c>
      <c r="P4920" s="1">
        <f>MATCH(spotify_data[[#This Row],[album_id]],spotify_data[album_id],0)</f>
        <v>4919</v>
      </c>
      <c r="Q4920" s="1" t="s">
        <v>5702</v>
      </c>
      <c r="R4920" s="2">
        <v>45029</v>
      </c>
      <c r="S4920" s="7">
        <f ca="1">+TODAY()-spotify_data[[#This Row],[Fecha lanzamiento Album]]</f>
        <v>1002</v>
      </c>
      <c r="T4920" s="7">
        <f ca="1">+spotify_data[[#This Row],[Antigüedad Album Dias]]/60</f>
        <v>16.7</v>
      </c>
      <c r="U4920" s="8">
        <f ca="1">spotify_data[[#This Row],[Antigüedad Album Meses]]/12</f>
        <v>1.3916666666666666</v>
      </c>
      <c r="V4920">
        <v>1</v>
      </c>
      <c r="W4920" s="1" t="s">
        <v>21</v>
      </c>
      <c r="X4920" s="1" t="str">
        <f>+IF(spotify_data[[#This Row],[album_type]]="album","Album",IF(spotify_data[[#This Row],[album_type]]="single","Single","Compilation"))</f>
        <v>Single</v>
      </c>
      <c r="Y4920">
        <v>233</v>
      </c>
    </row>
    <row r="4921" spans="1:25" x14ac:dyDescent="0.3">
      <c r="A4921" s="1" t="s">
        <v>5761</v>
      </c>
      <c r="B4921" s="1">
        <v>6059</v>
      </c>
      <c r="C4921" s="1" t="s">
        <v>5762</v>
      </c>
      <c r="D4921">
        <v>2</v>
      </c>
      <c r="E4921">
        <v>53</v>
      </c>
      <c r="F4921" s="10">
        <f>spotify_data[[#This Row],[track_popularity]]/100</f>
        <v>0.53</v>
      </c>
      <c r="G4921" s="9" t="b">
        <v>0</v>
      </c>
      <c r="H4921" s="1">
        <f>+IF(spotify_data[[#This Row],[explicit]]=FALSE,0,1)</f>
        <v>0</v>
      </c>
      <c r="I4921" s="1" t="s">
        <v>5763</v>
      </c>
      <c r="J4921" s="7">
        <f>MATCH(spotify_data[[#This Row],[artist_name]],spotify_data[artist_name],0)</f>
        <v>1775</v>
      </c>
      <c r="K4921">
        <v>75</v>
      </c>
      <c r="L4921" s="10">
        <f>spotify_data[[#This Row],[artist_popularity]]/100</f>
        <v>0.75</v>
      </c>
      <c r="M4921">
        <v>22219090</v>
      </c>
      <c r="N4921" s="1" t="s">
        <v>23</v>
      </c>
      <c r="O4921" s="1" t="s">
        <v>5764</v>
      </c>
      <c r="P4921" s="1">
        <f>MATCH(spotify_data[[#This Row],[album_id]],spotify_data[album_id],0)</f>
        <v>4920</v>
      </c>
      <c r="Q4921" s="1" t="s">
        <v>5765</v>
      </c>
      <c r="R4921" s="2">
        <v>45021</v>
      </c>
      <c r="S4921" s="7">
        <f ca="1">+TODAY()-spotify_data[[#This Row],[Fecha lanzamiento Album]]</f>
        <v>1010</v>
      </c>
      <c r="T4921" s="7">
        <f ca="1">+spotify_data[[#This Row],[Antigüedad Album Dias]]/60</f>
        <v>16.833333333333332</v>
      </c>
      <c r="U4921" s="8">
        <f ca="1">spotify_data[[#This Row],[Antigüedad Album Meses]]/12</f>
        <v>1.4027777777777777</v>
      </c>
      <c r="V4921">
        <v>16</v>
      </c>
      <c r="W4921" s="1" t="s">
        <v>20</v>
      </c>
      <c r="X4921" s="1" t="str">
        <f>+IF(spotify_data[[#This Row],[album_type]]="album","Album",IF(spotify_data[[#This Row],[album_type]]="single","Single","Compilation"))</f>
        <v>Album</v>
      </c>
      <c r="Y4921">
        <v>413</v>
      </c>
    </row>
    <row r="4922" spans="1:25" x14ac:dyDescent="0.3">
      <c r="A4922" s="1" t="s">
        <v>5866</v>
      </c>
      <c r="B4922" s="1">
        <v>3262</v>
      </c>
      <c r="C4922" s="1" t="s">
        <v>5867</v>
      </c>
      <c r="D4922">
        <v>1</v>
      </c>
      <c r="E4922">
        <v>53</v>
      </c>
      <c r="F4922" s="10">
        <f>spotify_data[[#This Row],[track_popularity]]/100</f>
        <v>0.53</v>
      </c>
      <c r="G4922" s="9" t="b">
        <v>0</v>
      </c>
      <c r="H4922" s="1">
        <f>+IF(spotify_data[[#This Row],[explicit]]=FALSE,0,1)</f>
        <v>0</v>
      </c>
      <c r="I4922" s="1" t="s">
        <v>3252</v>
      </c>
      <c r="J4922" s="7">
        <f>MATCH(spotify_data[[#This Row],[artist_name]],spotify_data[artist_name],0)</f>
        <v>347</v>
      </c>
      <c r="K4922">
        <v>82</v>
      </c>
      <c r="L4922" s="10">
        <f>spotify_data[[#This Row],[artist_popularity]]/100</f>
        <v>0.82</v>
      </c>
      <c r="M4922">
        <v>9112977</v>
      </c>
      <c r="N4922" s="1" t="s">
        <v>23</v>
      </c>
      <c r="O4922" s="1" t="s">
        <v>5868</v>
      </c>
      <c r="P4922" s="1">
        <f>MATCH(spotify_data[[#This Row],[album_id]],spotify_data[album_id],0)</f>
        <v>4921</v>
      </c>
      <c r="Q4922" s="1" t="s">
        <v>5867</v>
      </c>
      <c r="R4922" s="2">
        <v>45002</v>
      </c>
      <c r="S4922" s="7">
        <f ca="1">+TODAY()-spotify_data[[#This Row],[Fecha lanzamiento Album]]</f>
        <v>1029</v>
      </c>
      <c r="T4922" s="7">
        <f ca="1">+spotify_data[[#This Row],[Antigüedad Album Dias]]/60</f>
        <v>17.149999999999999</v>
      </c>
      <c r="U4922" s="8">
        <f ca="1">spotify_data[[#This Row],[Antigüedad Album Meses]]/12</f>
        <v>1.4291666666666665</v>
      </c>
      <c r="V4922">
        <v>3</v>
      </c>
      <c r="W4922" s="1" t="s">
        <v>21</v>
      </c>
      <c r="X4922" s="1" t="str">
        <f>+IF(spotify_data[[#This Row],[album_type]]="album","Album",IF(spotify_data[[#This Row],[album_type]]="single","Single","Compilation"))</f>
        <v>Single</v>
      </c>
      <c r="Y4922">
        <v>403</v>
      </c>
    </row>
    <row r="4923" spans="1:25" x14ac:dyDescent="0.3">
      <c r="A4923" s="1" t="s">
        <v>5978</v>
      </c>
      <c r="B4923" s="1">
        <v>1140</v>
      </c>
      <c r="C4923" s="1" t="s">
        <v>5676</v>
      </c>
      <c r="D4923">
        <v>1</v>
      </c>
      <c r="E4923">
        <v>53</v>
      </c>
      <c r="F4923" s="10">
        <f>spotify_data[[#This Row],[track_popularity]]/100</f>
        <v>0.53</v>
      </c>
      <c r="G4923" s="9" t="b">
        <v>0</v>
      </c>
      <c r="H4923" s="1">
        <f>+IF(spotify_data[[#This Row],[explicit]]=FALSE,0,1)</f>
        <v>0</v>
      </c>
      <c r="I4923" s="1" t="s">
        <v>1250</v>
      </c>
      <c r="J4923" s="7">
        <f>MATCH(spotify_data[[#This Row],[artist_name]],spotify_data[artist_name],0)</f>
        <v>3099</v>
      </c>
      <c r="K4923">
        <v>61</v>
      </c>
      <c r="L4923" s="10">
        <f>spotify_data[[#This Row],[artist_popularity]]/100</f>
        <v>0.61</v>
      </c>
      <c r="M4923">
        <v>26106</v>
      </c>
      <c r="N4923" s="1" t="s">
        <v>23</v>
      </c>
      <c r="O4923" s="1" t="s">
        <v>5979</v>
      </c>
      <c r="P4923" s="1">
        <f>MATCH(spotify_data[[#This Row],[album_id]],spotify_data[album_id],0)</f>
        <v>4922</v>
      </c>
      <c r="Q4923" s="1" t="s">
        <v>5676</v>
      </c>
      <c r="R4923" s="2">
        <v>44973</v>
      </c>
      <c r="S4923" s="7">
        <f ca="1">+TODAY()-spotify_data[[#This Row],[Fecha lanzamiento Album]]</f>
        <v>1058</v>
      </c>
      <c r="T4923" s="7">
        <f ca="1">+spotify_data[[#This Row],[Antigüedad Album Dias]]/60</f>
        <v>17.633333333333333</v>
      </c>
      <c r="U4923" s="8">
        <f ca="1">spotify_data[[#This Row],[Antigüedad Album Meses]]/12</f>
        <v>1.4694444444444443</v>
      </c>
      <c r="V4923">
        <v>1</v>
      </c>
      <c r="W4923" s="1" t="s">
        <v>21</v>
      </c>
      <c r="X4923" s="1" t="str">
        <f>+IF(spotify_data[[#This Row],[album_type]]="album","Album",IF(spotify_data[[#This Row],[album_type]]="single","Single","Compilation"))</f>
        <v>Single</v>
      </c>
      <c r="Y4923">
        <v>28</v>
      </c>
    </row>
    <row r="4924" spans="1:25" x14ac:dyDescent="0.3">
      <c r="A4924" s="1" t="s">
        <v>6019</v>
      </c>
      <c r="B4924" s="1">
        <v>8070</v>
      </c>
      <c r="C4924" s="1" t="s">
        <v>6020</v>
      </c>
      <c r="D4924">
        <v>1</v>
      </c>
      <c r="E4924">
        <v>53</v>
      </c>
      <c r="F4924" s="10">
        <f>spotify_data[[#This Row],[track_popularity]]/100</f>
        <v>0.53</v>
      </c>
      <c r="G4924" s="9" t="b">
        <v>1</v>
      </c>
      <c r="H4924" s="1">
        <f>+IF(spotify_data[[#This Row],[explicit]]=FALSE,0,1)</f>
        <v>1</v>
      </c>
      <c r="I4924" s="1" t="s">
        <v>6021</v>
      </c>
      <c r="J4924" s="7">
        <f>MATCH(spotify_data[[#This Row],[artist_name]],spotify_data[artist_name],0)</f>
        <v>2947</v>
      </c>
      <c r="K4924">
        <v>62</v>
      </c>
      <c r="L4924" s="10">
        <f>spotify_data[[#This Row],[artist_popularity]]/100</f>
        <v>0.62</v>
      </c>
      <c r="M4924">
        <v>881780</v>
      </c>
      <c r="N4924" s="1" t="s">
        <v>23</v>
      </c>
      <c r="O4924" s="1" t="s">
        <v>6022</v>
      </c>
      <c r="P4924" s="1">
        <f>MATCH(spotify_data[[#This Row],[album_id]],spotify_data[album_id],0)</f>
        <v>4923</v>
      </c>
      <c r="Q4924" s="1" t="s">
        <v>6020</v>
      </c>
      <c r="R4924" s="2">
        <v>44967</v>
      </c>
      <c r="S4924" s="7">
        <f ca="1">+TODAY()-spotify_data[[#This Row],[Fecha lanzamiento Album]]</f>
        <v>1064</v>
      </c>
      <c r="T4924" s="7">
        <f ca="1">+spotify_data[[#This Row],[Antigüedad Album Dias]]/60</f>
        <v>17.733333333333334</v>
      </c>
      <c r="U4924" s="8">
        <f ca="1">spotify_data[[#This Row],[Antigüedad Album Meses]]/12</f>
        <v>1.4777777777777779</v>
      </c>
      <c r="V4924">
        <v>1</v>
      </c>
      <c r="W4924" s="1" t="s">
        <v>21</v>
      </c>
      <c r="X4924" s="1" t="str">
        <f>+IF(spotify_data[[#This Row],[album_type]]="album","Album",IF(spotify_data[[#This Row],[album_type]]="single","Single","Compilation"))</f>
        <v>Single</v>
      </c>
      <c r="Y4924">
        <v>321</v>
      </c>
    </row>
    <row r="4925" spans="1:25" x14ac:dyDescent="0.3">
      <c r="A4925" s="1" t="s">
        <v>6104</v>
      </c>
      <c r="B4925" s="1">
        <v>7277</v>
      </c>
      <c r="C4925" s="1" t="s">
        <v>6105</v>
      </c>
      <c r="D4925">
        <v>10</v>
      </c>
      <c r="E4925">
        <v>53</v>
      </c>
      <c r="F4925" s="10">
        <f>spotify_data[[#This Row],[track_popularity]]/100</f>
        <v>0.53</v>
      </c>
      <c r="G4925" s="9" t="b">
        <v>0</v>
      </c>
      <c r="H4925" s="1">
        <f>+IF(spotify_data[[#This Row],[explicit]]=FALSE,0,1)</f>
        <v>0</v>
      </c>
      <c r="I4925" s="1" t="s">
        <v>4753</v>
      </c>
      <c r="J4925" s="7">
        <f>MATCH(spotify_data[[#This Row],[artist_name]],spotify_data[artist_name],0)</f>
        <v>249</v>
      </c>
      <c r="K4925">
        <v>76</v>
      </c>
      <c r="L4925" s="10">
        <f>spotify_data[[#This Row],[artist_popularity]]/100</f>
        <v>0.76</v>
      </c>
      <c r="M4925">
        <v>10637574</v>
      </c>
      <c r="N4925" s="1" t="s">
        <v>23</v>
      </c>
      <c r="O4925" s="1" t="s">
        <v>6091</v>
      </c>
      <c r="P4925" s="1">
        <f>MATCH(spotify_data[[#This Row],[album_id]],spotify_data[album_id],0)</f>
        <v>1528</v>
      </c>
      <c r="Q4925" s="1" t="s">
        <v>6092</v>
      </c>
      <c r="R4925" s="2">
        <v>44946</v>
      </c>
      <c r="S4925" s="7">
        <f ca="1">+TODAY()-spotify_data[[#This Row],[Fecha lanzamiento Album]]</f>
        <v>1085</v>
      </c>
      <c r="T4925" s="7">
        <f ca="1">+spotify_data[[#This Row],[Antigüedad Album Dias]]/60</f>
        <v>18.083333333333332</v>
      </c>
      <c r="U4925" s="8">
        <f ca="1">spotify_data[[#This Row],[Antigüedad Album Meses]]/12</f>
        <v>1.5069444444444444</v>
      </c>
      <c r="V4925">
        <v>17</v>
      </c>
      <c r="W4925" s="1" t="s">
        <v>20</v>
      </c>
      <c r="X4925" s="1" t="str">
        <f>+IF(spotify_data[[#This Row],[album_type]]="album","Album",IF(spotify_data[[#This Row],[album_type]]="single","Single","Compilation"))</f>
        <v>Album</v>
      </c>
      <c r="Y4925">
        <v>324</v>
      </c>
    </row>
    <row r="4926" spans="1:25" x14ac:dyDescent="0.3">
      <c r="A4926" s="1" t="s">
        <v>6180</v>
      </c>
      <c r="B4926" s="1">
        <v>8129</v>
      </c>
      <c r="C4926" s="1" t="s">
        <v>6181</v>
      </c>
      <c r="D4926">
        <v>1</v>
      </c>
      <c r="E4926">
        <v>53</v>
      </c>
      <c r="F4926" s="10">
        <f>spotify_data[[#This Row],[track_popularity]]/100</f>
        <v>0.53</v>
      </c>
      <c r="G4926" s="9" t="b">
        <v>1</v>
      </c>
      <c r="H4926" s="1">
        <f>+IF(spotify_data[[#This Row],[explicit]]=FALSE,0,1)</f>
        <v>1</v>
      </c>
      <c r="I4926" s="1" t="s">
        <v>6182</v>
      </c>
      <c r="J4926" s="7">
        <f>MATCH(spotify_data[[#This Row],[artist_name]],spotify_data[artist_name],0)</f>
        <v>4925</v>
      </c>
      <c r="K4926">
        <v>50</v>
      </c>
      <c r="L4926" s="10">
        <f>spotify_data[[#This Row],[artist_popularity]]/100</f>
        <v>0.5</v>
      </c>
      <c r="M4926">
        <v>73397</v>
      </c>
      <c r="N4926" s="1" t="s">
        <v>27</v>
      </c>
      <c r="O4926" s="1" t="s">
        <v>6183</v>
      </c>
      <c r="P4926" s="1">
        <f>MATCH(spotify_data[[#This Row],[album_id]],spotify_data[album_id],0)</f>
        <v>4925</v>
      </c>
      <c r="Q4926" s="1" t="s">
        <v>6181</v>
      </c>
      <c r="R4926" s="2">
        <v>44911</v>
      </c>
      <c r="S4926" s="7">
        <f ca="1">+TODAY()-spotify_data[[#This Row],[Fecha lanzamiento Album]]</f>
        <v>1120</v>
      </c>
      <c r="T4926" s="7">
        <f ca="1">+spotify_data[[#This Row],[Antigüedad Album Dias]]/60</f>
        <v>18.666666666666668</v>
      </c>
      <c r="U4926" s="8">
        <f ca="1">spotify_data[[#This Row],[Antigüedad Album Meses]]/12</f>
        <v>1.5555555555555556</v>
      </c>
      <c r="V4926">
        <v>1</v>
      </c>
      <c r="W4926" s="1" t="s">
        <v>21</v>
      </c>
      <c r="X4926" s="1" t="str">
        <f>+IF(spotify_data[[#This Row],[album_type]]="album","Album",IF(spotify_data[[#This Row],[album_type]]="single","Single","Compilation"))</f>
        <v>Single</v>
      </c>
      <c r="Y4926">
        <v>214</v>
      </c>
    </row>
    <row r="4927" spans="1:25" x14ac:dyDescent="0.3">
      <c r="A4927" s="1" t="s">
        <v>6504</v>
      </c>
      <c r="B4927" s="1">
        <v>5513</v>
      </c>
      <c r="C4927" s="1" t="s">
        <v>6505</v>
      </c>
      <c r="D4927">
        <v>8</v>
      </c>
      <c r="E4927">
        <v>53</v>
      </c>
      <c r="F4927" s="10">
        <f>spotify_data[[#This Row],[track_popularity]]/100</f>
        <v>0.53</v>
      </c>
      <c r="G4927" s="9" t="b">
        <v>0</v>
      </c>
      <c r="H4927" s="1">
        <f>+IF(spotify_data[[#This Row],[explicit]]=FALSE,0,1)</f>
        <v>0</v>
      </c>
      <c r="I4927" s="1" t="s">
        <v>6506</v>
      </c>
      <c r="J4927" s="7">
        <f>MATCH(spotify_data[[#This Row],[artist_name]],spotify_data[artist_name],0)</f>
        <v>4926</v>
      </c>
      <c r="K4927">
        <v>46</v>
      </c>
      <c r="L4927" s="10">
        <f>spotify_data[[#This Row],[artist_popularity]]/100</f>
        <v>0.46</v>
      </c>
      <c r="M4927">
        <v>532995</v>
      </c>
      <c r="N4927" s="1" t="s">
        <v>23</v>
      </c>
      <c r="O4927" s="1" t="s">
        <v>6507</v>
      </c>
      <c r="P4927" s="1">
        <f>MATCH(spotify_data[[#This Row],[album_id]],spotify_data[album_id],0)</f>
        <v>4926</v>
      </c>
      <c r="Q4927" s="1" t="s">
        <v>6508</v>
      </c>
      <c r="R4927" s="2">
        <v>44827</v>
      </c>
      <c r="S4927" s="7">
        <f ca="1">+TODAY()-spotify_data[[#This Row],[Fecha lanzamiento Album]]</f>
        <v>1204</v>
      </c>
      <c r="T4927" s="7">
        <f ca="1">+spotify_data[[#This Row],[Antigüedad Album Dias]]/60</f>
        <v>20.066666666666666</v>
      </c>
      <c r="U4927" s="8">
        <f ca="1">spotify_data[[#This Row],[Antigüedad Album Meses]]/12</f>
        <v>1.6722222222222223</v>
      </c>
      <c r="V4927">
        <v>13</v>
      </c>
      <c r="W4927" s="1" t="s">
        <v>20</v>
      </c>
      <c r="X4927" s="1" t="str">
        <f>+IF(spotify_data[[#This Row],[album_type]]="album","Album",IF(spotify_data[[#This Row],[album_type]]="single","Single","Compilation"))</f>
        <v>Album</v>
      </c>
      <c r="Y4927">
        <v>345</v>
      </c>
    </row>
    <row r="4928" spans="1:25" x14ac:dyDescent="0.3">
      <c r="A4928" s="1" t="s">
        <v>7370</v>
      </c>
      <c r="B4928" s="1">
        <v>11490</v>
      </c>
      <c r="C4928" s="1" t="s">
        <v>7371</v>
      </c>
      <c r="D4928">
        <v>2</v>
      </c>
      <c r="E4928">
        <v>53</v>
      </c>
      <c r="F4928" s="10">
        <f>spotify_data[[#This Row],[track_popularity]]/100</f>
        <v>0.53</v>
      </c>
      <c r="G4928" s="9" t="b">
        <v>1</v>
      </c>
      <c r="H4928" s="1">
        <f>+IF(spotify_data[[#This Row],[explicit]]=FALSE,0,1)</f>
        <v>1</v>
      </c>
      <c r="I4928" s="1" t="s">
        <v>7357</v>
      </c>
      <c r="J4928" s="7">
        <f>MATCH(spotify_data[[#This Row],[artist_name]],spotify_data[artist_name],0)</f>
        <v>1535</v>
      </c>
      <c r="K4928">
        <v>74</v>
      </c>
      <c r="L4928" s="10">
        <f>spotify_data[[#This Row],[artist_popularity]]/100</f>
        <v>0.74</v>
      </c>
      <c r="M4928">
        <v>6737345</v>
      </c>
      <c r="N4928" s="1" t="s">
        <v>254</v>
      </c>
      <c r="O4928" s="1" t="s">
        <v>7358</v>
      </c>
      <c r="P4928" s="1">
        <f>MATCH(spotify_data[[#This Row],[album_id]],spotify_data[album_id],0)</f>
        <v>1535</v>
      </c>
      <c r="Q4928" s="1" t="s">
        <v>7359</v>
      </c>
      <c r="R4928" s="2">
        <v>44631</v>
      </c>
      <c r="S4928" s="7">
        <f ca="1">+TODAY()-spotify_data[[#This Row],[Fecha lanzamiento Album]]</f>
        <v>1400</v>
      </c>
      <c r="T4928" s="7">
        <f ca="1">+spotify_data[[#This Row],[Antigüedad Album Dias]]/60</f>
        <v>23.333333333333332</v>
      </c>
      <c r="U4928" s="8">
        <f ca="1">spotify_data[[#This Row],[Antigüedad Album Meses]]/12</f>
        <v>1.9444444444444444</v>
      </c>
      <c r="V4928">
        <v>11</v>
      </c>
      <c r="W4928" s="1" t="s">
        <v>20</v>
      </c>
      <c r="X4928" s="1" t="str">
        <f>+IF(spotify_data[[#This Row],[album_type]]="album","Album",IF(spotify_data[[#This Row],[album_type]]="single","Single","Compilation"))</f>
        <v>Album</v>
      </c>
      <c r="Y4928">
        <v>364</v>
      </c>
    </row>
    <row r="4929" spans="1:25" x14ac:dyDescent="0.3">
      <c r="A4929" s="1" t="s">
        <v>7576</v>
      </c>
      <c r="B4929" s="1">
        <v>2886</v>
      </c>
      <c r="C4929" s="1" t="s">
        <v>7577</v>
      </c>
      <c r="D4929">
        <v>1</v>
      </c>
      <c r="E4929">
        <v>53</v>
      </c>
      <c r="F4929" s="10">
        <f>spotify_data[[#This Row],[track_popularity]]/100</f>
        <v>0.53</v>
      </c>
      <c r="G4929" s="9" t="b">
        <v>0</v>
      </c>
      <c r="H4929" s="1">
        <f>+IF(spotify_data[[#This Row],[explicit]]=FALSE,0,1)</f>
        <v>0</v>
      </c>
      <c r="I4929" s="1" t="s">
        <v>1064</v>
      </c>
      <c r="J4929" s="7">
        <f>MATCH(spotify_data[[#This Row],[artist_name]],spotify_data[artist_name],0)</f>
        <v>3266</v>
      </c>
      <c r="K4929">
        <v>58</v>
      </c>
      <c r="L4929" s="10">
        <f>spotify_data[[#This Row],[artist_popularity]]/100</f>
        <v>0.57999999999999996</v>
      </c>
      <c r="M4929">
        <v>72064</v>
      </c>
      <c r="N4929" s="1" t="s">
        <v>27</v>
      </c>
      <c r="O4929" s="1" t="s">
        <v>7578</v>
      </c>
      <c r="P4929" s="1">
        <f>MATCH(spotify_data[[#This Row],[album_id]],spotify_data[album_id],0)</f>
        <v>4928</v>
      </c>
      <c r="Q4929" s="1" t="s">
        <v>7577</v>
      </c>
      <c r="R4929" s="2">
        <v>44538</v>
      </c>
      <c r="S4929" s="7">
        <f ca="1">+TODAY()-spotify_data[[#This Row],[Fecha lanzamiento Album]]</f>
        <v>1493</v>
      </c>
      <c r="T4929" s="7">
        <f ca="1">+spotify_data[[#This Row],[Antigüedad Album Dias]]/60</f>
        <v>24.883333333333333</v>
      </c>
      <c r="U4929" s="8">
        <f ca="1">spotify_data[[#This Row],[Antigüedad Album Meses]]/12</f>
        <v>2.0736111111111111</v>
      </c>
      <c r="V4929">
        <v>1</v>
      </c>
      <c r="W4929" s="1" t="s">
        <v>21</v>
      </c>
      <c r="X4929" s="1" t="str">
        <f>+IF(spotify_data[[#This Row],[album_type]]="album","Album",IF(spotify_data[[#This Row],[album_type]]="single","Single","Compilation"))</f>
        <v>Single</v>
      </c>
      <c r="Y4929">
        <v>265</v>
      </c>
    </row>
    <row r="4930" spans="1:25" x14ac:dyDescent="0.3">
      <c r="A4930" s="1" t="s">
        <v>7637</v>
      </c>
      <c r="B4930" s="1">
        <v>6128</v>
      </c>
      <c r="C4930" s="1" t="s">
        <v>7638</v>
      </c>
      <c r="D4930">
        <v>7</v>
      </c>
      <c r="E4930">
        <v>53</v>
      </c>
      <c r="F4930" s="10">
        <f>spotify_data[[#This Row],[track_popularity]]/100</f>
        <v>0.53</v>
      </c>
      <c r="G4930" s="9" t="b">
        <v>0</v>
      </c>
      <c r="H4930" s="1">
        <f>+IF(spotify_data[[#This Row],[explicit]]=FALSE,0,1)</f>
        <v>0</v>
      </c>
      <c r="I4930" s="1" t="s">
        <v>6941</v>
      </c>
      <c r="J4930" s="7">
        <f>MATCH(spotify_data[[#This Row],[artist_name]],spotify_data[artist_name],0)</f>
        <v>200</v>
      </c>
      <c r="K4930">
        <v>89</v>
      </c>
      <c r="L4930" s="10">
        <f>spotify_data[[#This Row],[artist_popularity]]/100</f>
        <v>0.89</v>
      </c>
      <c r="M4930">
        <v>31052119</v>
      </c>
      <c r="N4930" s="1" t="s">
        <v>1366</v>
      </c>
      <c r="O4930" s="1" t="s">
        <v>7639</v>
      </c>
      <c r="P4930" s="1">
        <f>MATCH(spotify_data[[#This Row],[album_id]],spotify_data[album_id],0)</f>
        <v>4929</v>
      </c>
      <c r="Q4930" s="1" t="s">
        <v>7640</v>
      </c>
      <c r="R4930" s="2">
        <v>44514</v>
      </c>
      <c r="S4930" s="7">
        <f ca="1">+TODAY()-spotify_data[[#This Row],[Fecha lanzamiento Album]]</f>
        <v>1517</v>
      </c>
      <c r="T4930" s="7">
        <f ca="1">+spotify_data[[#This Row],[Antigüedad Album Dias]]/60</f>
        <v>25.283333333333335</v>
      </c>
      <c r="U4930" s="8">
        <f ca="1">spotify_data[[#This Row],[Antigüedad Album Meses]]/12</f>
        <v>2.1069444444444447</v>
      </c>
      <c r="V4930">
        <v>32</v>
      </c>
      <c r="W4930" s="1" t="s">
        <v>20</v>
      </c>
      <c r="X4930" s="1" t="str">
        <f>+IF(spotify_data[[#This Row],[album_type]]="album","Album",IF(spotify_data[[#This Row],[album_type]]="single","Single","Compilation"))</f>
        <v>Album</v>
      </c>
      <c r="Y4930">
        <v>377</v>
      </c>
    </row>
    <row r="4931" spans="1:25" x14ac:dyDescent="0.3">
      <c r="A4931" s="1" t="s">
        <v>8334</v>
      </c>
      <c r="B4931" s="1">
        <v>1099</v>
      </c>
      <c r="C4931" s="1" t="s">
        <v>8335</v>
      </c>
      <c r="D4931">
        <v>7</v>
      </c>
      <c r="E4931">
        <v>53</v>
      </c>
      <c r="F4931" s="10">
        <f>spotify_data[[#This Row],[track_popularity]]/100</f>
        <v>0.53</v>
      </c>
      <c r="G4931" s="9" t="b">
        <v>1</v>
      </c>
      <c r="H4931" s="1">
        <f>+IF(spotify_data[[#This Row],[explicit]]=FALSE,0,1)</f>
        <v>1</v>
      </c>
      <c r="I4931" s="1" t="s">
        <v>4044</v>
      </c>
      <c r="J4931" s="7">
        <f>MATCH(spotify_data[[#This Row],[artist_name]],spotify_data[artist_name],0)</f>
        <v>92</v>
      </c>
      <c r="K4931">
        <v>73</v>
      </c>
      <c r="L4931" s="10">
        <f>spotify_data[[#This Row],[artist_popularity]]/100</f>
        <v>0.73</v>
      </c>
      <c r="M4931">
        <v>8765920</v>
      </c>
      <c r="N4931" s="1" t="s">
        <v>254</v>
      </c>
      <c r="O4931" s="1" t="s">
        <v>8317</v>
      </c>
      <c r="P4931" s="1">
        <f>MATCH(spotify_data[[#This Row],[album_id]],spotify_data[album_id],0)</f>
        <v>2779</v>
      </c>
      <c r="Q4931" s="1" t="s">
        <v>8318</v>
      </c>
      <c r="R4931" s="2">
        <v>44316</v>
      </c>
      <c r="S4931" s="7">
        <f ca="1">+TODAY()-spotify_data[[#This Row],[Fecha lanzamiento Album]]</f>
        <v>1715</v>
      </c>
      <c r="T4931" s="7">
        <f ca="1">+spotify_data[[#This Row],[Antigüedad Album Dias]]/60</f>
        <v>28.583333333333332</v>
      </c>
      <c r="U4931" s="8">
        <f ca="1">spotify_data[[#This Row],[Antigüedad Album Meses]]/12</f>
        <v>2.3819444444444442</v>
      </c>
      <c r="V4931">
        <v>11</v>
      </c>
      <c r="W4931" s="1" t="s">
        <v>20</v>
      </c>
      <c r="X4931" s="1" t="str">
        <f>+IF(spotify_data[[#This Row],[album_type]]="album","Album",IF(spotify_data[[#This Row],[album_type]]="single","Single","Compilation"))</f>
        <v>Album</v>
      </c>
      <c r="Y4931">
        <v>361</v>
      </c>
    </row>
    <row r="4932" spans="1:25" x14ac:dyDescent="0.3">
      <c r="A4932" s="1" t="s">
        <v>8609</v>
      </c>
      <c r="B4932" s="1">
        <v>7091</v>
      </c>
      <c r="C4932" s="1" t="s">
        <v>8610</v>
      </c>
      <c r="D4932">
        <v>10</v>
      </c>
      <c r="E4932">
        <v>53</v>
      </c>
      <c r="F4932" s="10">
        <f>spotify_data[[#This Row],[track_popularity]]/100</f>
        <v>0.53</v>
      </c>
      <c r="G4932" s="9" t="b">
        <v>1</v>
      </c>
      <c r="H4932" s="1">
        <f>+IF(spotify_data[[#This Row],[explicit]]=FALSE,0,1)</f>
        <v>1</v>
      </c>
      <c r="I4932" s="1" t="s">
        <v>2459</v>
      </c>
      <c r="J4932" s="7">
        <f>MATCH(spotify_data[[#This Row],[artist_name]],spotify_data[artist_name],0)</f>
        <v>35</v>
      </c>
      <c r="K4932">
        <v>94</v>
      </c>
      <c r="L4932" s="10">
        <f>spotify_data[[#This Row],[artist_popularity]]/100</f>
        <v>0.94</v>
      </c>
      <c r="M4932">
        <v>113039308</v>
      </c>
      <c r="N4932" s="1" t="s">
        <v>2460</v>
      </c>
      <c r="O4932" s="1" t="s">
        <v>8611</v>
      </c>
      <c r="P4932" s="1">
        <f>MATCH(spotify_data[[#This Row],[album_id]],spotify_data[album_id],0)</f>
        <v>888</v>
      </c>
      <c r="Q4932" s="1" t="s">
        <v>8612</v>
      </c>
      <c r="R4932" s="2">
        <v>44232</v>
      </c>
      <c r="S4932" s="7">
        <f ca="1">+TODAY()-spotify_data[[#This Row],[Fecha lanzamiento Album]]</f>
        <v>1799</v>
      </c>
      <c r="T4932" s="7">
        <f ca="1">+spotify_data[[#This Row],[Antigüedad Album Dias]]/60</f>
        <v>29.983333333333334</v>
      </c>
      <c r="U4932" s="8">
        <f ca="1">spotify_data[[#This Row],[Antigüedad Album Meses]]/12</f>
        <v>2.4986111111111113</v>
      </c>
      <c r="V4932">
        <v>18</v>
      </c>
      <c r="W4932" s="1" t="s">
        <v>1932</v>
      </c>
      <c r="X4932" s="1" t="str">
        <f>+IF(spotify_data[[#This Row],[album_type]]="album","Album",IF(spotify_data[[#This Row],[album_type]]="single","Single","Compilation"))</f>
        <v>Compilation</v>
      </c>
      <c r="Y4932">
        <v>403</v>
      </c>
    </row>
    <row r="4933" spans="1:25" x14ac:dyDescent="0.3">
      <c r="A4933" s="1" t="s">
        <v>8936</v>
      </c>
      <c r="B4933" s="1">
        <v>5648</v>
      </c>
      <c r="C4933" s="1" t="s">
        <v>8937</v>
      </c>
      <c r="D4933">
        <v>8</v>
      </c>
      <c r="E4933">
        <v>53</v>
      </c>
      <c r="F4933" s="10">
        <f>spotify_data[[#This Row],[track_popularity]]/100</f>
        <v>0.53</v>
      </c>
      <c r="G4933" s="9" t="b">
        <v>0</v>
      </c>
      <c r="H4933" s="1">
        <f>+IF(spotify_data[[#This Row],[explicit]]=FALSE,0,1)</f>
        <v>0</v>
      </c>
      <c r="I4933" s="1" t="s">
        <v>318</v>
      </c>
      <c r="J4933" s="7">
        <f>MATCH(spotify_data[[#This Row],[artist_name]],spotify_data[artist_name],0)</f>
        <v>2</v>
      </c>
      <c r="K4933">
        <v>100</v>
      </c>
      <c r="L4933" s="10">
        <f>spotify_data[[#This Row],[artist_popularity]]/100</f>
        <v>1</v>
      </c>
      <c r="M4933">
        <v>145489371</v>
      </c>
      <c r="N4933" s="1" t="s">
        <v>319</v>
      </c>
      <c r="O4933" s="1" t="s">
        <v>8938</v>
      </c>
      <c r="P4933" s="1">
        <f>MATCH(spotify_data[[#This Row],[album_id]],spotify_data[album_id],0)</f>
        <v>4379</v>
      </c>
      <c r="Q4933" s="1" t="s">
        <v>8939</v>
      </c>
      <c r="R4933" s="2">
        <v>44160</v>
      </c>
      <c r="S4933" s="7">
        <f ca="1">+TODAY()-spotify_data[[#This Row],[Fecha lanzamiento Album]]</f>
        <v>1871</v>
      </c>
      <c r="T4933" s="7">
        <f ca="1">+spotify_data[[#This Row],[Antigüedad Album Dias]]/60</f>
        <v>31.183333333333334</v>
      </c>
      <c r="U4933" s="8">
        <f ca="1">spotify_data[[#This Row],[Antigüedad Album Meses]]/12</f>
        <v>2.598611111111111</v>
      </c>
      <c r="V4933">
        <v>34</v>
      </c>
      <c r="W4933" s="1" t="s">
        <v>20</v>
      </c>
      <c r="X4933" s="1" t="str">
        <f>+IF(spotify_data[[#This Row],[album_type]]="album","Album",IF(spotify_data[[#This Row],[album_type]]="single","Single","Compilation"))</f>
        <v>Album</v>
      </c>
      <c r="Y4933">
        <v>433</v>
      </c>
    </row>
    <row r="4934" spans="1:25" x14ac:dyDescent="0.3">
      <c r="A4934" s="1" t="s">
        <v>9181</v>
      </c>
      <c r="B4934" s="1">
        <v>7643</v>
      </c>
      <c r="C4934" s="1" t="s">
        <v>8840</v>
      </c>
      <c r="D4934">
        <v>9</v>
      </c>
      <c r="E4934">
        <v>53</v>
      </c>
      <c r="F4934" s="10">
        <f>spotify_data[[#This Row],[track_popularity]]/100</f>
        <v>0.53</v>
      </c>
      <c r="G4934" s="9" t="b">
        <v>0</v>
      </c>
      <c r="H4934" s="1">
        <f>+IF(spotify_data[[#This Row],[explicit]]=FALSE,0,1)</f>
        <v>0</v>
      </c>
      <c r="I4934" s="1" t="s">
        <v>7805</v>
      </c>
      <c r="J4934" s="7">
        <f>MATCH(spotify_data[[#This Row],[artist_name]],spotify_data[artist_name],0)</f>
        <v>37</v>
      </c>
      <c r="K4934">
        <v>83</v>
      </c>
      <c r="L4934" s="10">
        <f>spotify_data[[#This Row],[artist_popularity]]/100</f>
        <v>0.83</v>
      </c>
      <c r="M4934">
        <v>21591569</v>
      </c>
      <c r="N4934" s="1" t="s">
        <v>23</v>
      </c>
      <c r="O4934" s="1" t="s">
        <v>9125</v>
      </c>
      <c r="P4934" s="1">
        <f>MATCH(spotify_data[[#This Row],[album_id]],spotify_data[album_id],0)</f>
        <v>1212</v>
      </c>
      <c r="Q4934" s="1" t="s">
        <v>9126</v>
      </c>
      <c r="R4934" s="2">
        <v>44099</v>
      </c>
      <c r="S4934" s="7">
        <f ca="1">+TODAY()-spotify_data[[#This Row],[Fecha lanzamiento Album]]</f>
        <v>1932</v>
      </c>
      <c r="T4934" s="7">
        <f ca="1">+spotify_data[[#This Row],[Antigüedad Album Dias]]/60</f>
        <v>32.200000000000003</v>
      </c>
      <c r="U4934" s="8">
        <f ca="1">spotify_data[[#This Row],[Antigüedad Album Meses]]/12</f>
        <v>2.6833333333333336</v>
      </c>
      <c r="V4934">
        <v>11</v>
      </c>
      <c r="W4934" s="1" t="s">
        <v>20</v>
      </c>
      <c r="X4934" s="1" t="str">
        <f>+IF(spotify_data[[#This Row],[album_type]]="album","Album",IF(spotify_data[[#This Row],[album_type]]="single","Single","Compilation"))</f>
        <v>Album</v>
      </c>
      <c r="Y4934">
        <v>299</v>
      </c>
    </row>
    <row r="4935" spans="1:25" x14ac:dyDescent="0.3">
      <c r="A4935" s="1" t="s">
        <v>9692</v>
      </c>
      <c r="B4935" s="1">
        <v>3386</v>
      </c>
      <c r="C4935" s="1" t="s">
        <v>9693</v>
      </c>
      <c r="D4935">
        <v>4</v>
      </c>
      <c r="E4935">
        <v>53</v>
      </c>
      <c r="F4935" s="10">
        <f>spotify_data[[#This Row],[track_popularity]]/100</f>
        <v>0.53</v>
      </c>
      <c r="G4935" s="9" t="b">
        <v>0</v>
      </c>
      <c r="H4935" s="1">
        <f>+IF(spotify_data[[#This Row],[explicit]]=FALSE,0,1)</f>
        <v>0</v>
      </c>
      <c r="I4935" s="1" t="s">
        <v>3869</v>
      </c>
      <c r="J4935" s="7">
        <f>MATCH(spotify_data[[#This Row],[artist_name]],spotify_data[artist_name],0)</f>
        <v>513</v>
      </c>
      <c r="K4935">
        <v>85</v>
      </c>
      <c r="L4935" s="10">
        <f>spotify_data[[#This Row],[artist_popularity]]/100</f>
        <v>0.85</v>
      </c>
      <c r="M4935">
        <v>46886554</v>
      </c>
      <c r="N4935" s="1" t="s">
        <v>516</v>
      </c>
      <c r="O4935" s="1" t="s">
        <v>9677</v>
      </c>
      <c r="P4935" s="1">
        <f>MATCH(spotify_data[[#This Row],[album_id]],spotify_data[album_id],0)</f>
        <v>513</v>
      </c>
      <c r="Q4935" s="1" t="s">
        <v>9678</v>
      </c>
      <c r="R4935" s="2">
        <v>43917</v>
      </c>
      <c r="S4935" s="7">
        <f ca="1">+TODAY()-spotify_data[[#This Row],[Fecha lanzamiento Album]]</f>
        <v>2114</v>
      </c>
      <c r="T4935" s="7">
        <f ca="1">+spotify_data[[#This Row],[Antigüedad Album Dias]]/60</f>
        <v>35.233333333333334</v>
      </c>
      <c r="U4935" s="8">
        <f ca="1">spotify_data[[#This Row],[Antigüedad Album Meses]]/12</f>
        <v>2.9361111111111113</v>
      </c>
      <c r="V4935">
        <v>13</v>
      </c>
      <c r="W4935" s="1" t="s">
        <v>20</v>
      </c>
      <c r="X4935" s="1" t="str">
        <f>+IF(spotify_data[[#This Row],[album_type]]="album","Album",IF(spotify_data[[#This Row],[album_type]]="single","Single","Compilation"))</f>
        <v>Album</v>
      </c>
      <c r="Y4935">
        <v>323</v>
      </c>
    </row>
    <row r="4936" spans="1:25" x14ac:dyDescent="0.3">
      <c r="A4936" s="1" t="s">
        <v>9700</v>
      </c>
      <c r="B4936" s="1">
        <v>8183</v>
      </c>
      <c r="C4936" s="1" t="s">
        <v>9701</v>
      </c>
      <c r="D4936">
        <v>9</v>
      </c>
      <c r="E4936">
        <v>53</v>
      </c>
      <c r="F4936" s="10">
        <f>spotify_data[[#This Row],[track_popularity]]/100</f>
        <v>0.53</v>
      </c>
      <c r="G4936" s="9" t="b">
        <v>0</v>
      </c>
      <c r="H4936" s="1">
        <f>+IF(spotify_data[[#This Row],[explicit]]=FALSE,0,1)</f>
        <v>0</v>
      </c>
      <c r="I4936" s="1" t="s">
        <v>3869</v>
      </c>
      <c r="J4936" s="7">
        <f>MATCH(spotify_data[[#This Row],[artist_name]],spotify_data[artist_name],0)</f>
        <v>513</v>
      </c>
      <c r="K4936">
        <v>85</v>
      </c>
      <c r="L4936" s="10">
        <f>spotify_data[[#This Row],[artist_popularity]]/100</f>
        <v>0.85</v>
      </c>
      <c r="M4936">
        <v>46895665</v>
      </c>
      <c r="N4936" s="1" t="s">
        <v>516</v>
      </c>
      <c r="O4936" s="1" t="s">
        <v>9677</v>
      </c>
      <c r="P4936" s="1">
        <f>MATCH(spotify_data[[#This Row],[album_id]],spotify_data[album_id],0)</f>
        <v>513</v>
      </c>
      <c r="Q4936" s="1" t="s">
        <v>9678</v>
      </c>
      <c r="R4936" s="2">
        <v>43917</v>
      </c>
      <c r="S4936" s="7">
        <f ca="1">+TODAY()-spotify_data[[#This Row],[Fecha lanzamiento Album]]</f>
        <v>2114</v>
      </c>
      <c r="T4936" s="7">
        <f ca="1">+spotify_data[[#This Row],[Antigüedad Album Dias]]/60</f>
        <v>35.233333333333334</v>
      </c>
      <c r="U4936" s="8">
        <f ca="1">spotify_data[[#This Row],[Antigüedad Album Meses]]/12</f>
        <v>2.9361111111111113</v>
      </c>
      <c r="V4936">
        <v>13</v>
      </c>
      <c r="W4936" s="1" t="s">
        <v>20</v>
      </c>
      <c r="X4936" s="1" t="str">
        <f>+IF(spotify_data[[#This Row],[album_type]]="album","Album",IF(spotify_data[[#This Row],[album_type]]="single","Single","Compilation"))</f>
        <v>Album</v>
      </c>
      <c r="Y4936">
        <v>369</v>
      </c>
    </row>
    <row r="4937" spans="1:25" x14ac:dyDescent="0.3">
      <c r="A4937" s="1" t="s">
        <v>10711</v>
      </c>
      <c r="B4937" s="1">
        <v>1863</v>
      </c>
      <c r="C4937" s="1" t="s">
        <v>10712</v>
      </c>
      <c r="D4937">
        <v>5</v>
      </c>
      <c r="E4937">
        <v>53</v>
      </c>
      <c r="F4937" s="10">
        <f>spotify_data[[#This Row],[track_popularity]]/100</f>
        <v>0.53</v>
      </c>
      <c r="G4937" s="9" t="b">
        <v>0</v>
      </c>
      <c r="H4937" s="1">
        <f>+IF(spotify_data[[#This Row],[explicit]]=FALSE,0,1)</f>
        <v>0</v>
      </c>
      <c r="I4937" s="1" t="s">
        <v>10713</v>
      </c>
      <c r="J4937" s="7">
        <f>MATCH(spotify_data[[#This Row],[artist_name]],spotify_data[artist_name],0)</f>
        <v>578</v>
      </c>
      <c r="K4937">
        <v>71</v>
      </c>
      <c r="L4937" s="10">
        <f>spotify_data[[#This Row],[artist_popularity]]/100</f>
        <v>0.71</v>
      </c>
      <c r="M4937">
        <v>4908790</v>
      </c>
      <c r="N4937" s="1" t="s">
        <v>10714</v>
      </c>
      <c r="O4937" s="1" t="s">
        <v>10715</v>
      </c>
      <c r="P4937" s="1">
        <f>MATCH(spotify_data[[#This Row],[album_id]],spotify_data[album_id],0)</f>
        <v>4936</v>
      </c>
      <c r="Q4937" s="1" t="s">
        <v>10716</v>
      </c>
      <c r="R4937" s="2">
        <v>43671</v>
      </c>
      <c r="S4937" s="7">
        <f ca="1">+TODAY()-spotify_data[[#This Row],[Fecha lanzamiento Album]]</f>
        <v>2360</v>
      </c>
      <c r="T4937" s="7">
        <f ca="1">+spotify_data[[#This Row],[Antigüedad Album Dias]]/60</f>
        <v>39.333333333333336</v>
      </c>
      <c r="U4937" s="8">
        <f ca="1">spotify_data[[#This Row],[Antigüedad Album Meses]]/12</f>
        <v>3.2777777777777781</v>
      </c>
      <c r="V4937">
        <v>6</v>
      </c>
      <c r="W4937" s="1" t="s">
        <v>21</v>
      </c>
      <c r="X4937" s="1" t="str">
        <f>+IF(spotify_data[[#This Row],[album_type]]="album","Album",IF(spotify_data[[#This Row],[album_type]]="single","Single","Compilation"))</f>
        <v>Single</v>
      </c>
      <c r="Y4937">
        <v>392</v>
      </c>
    </row>
    <row r="4938" spans="1:25" x14ac:dyDescent="0.3">
      <c r="A4938" s="1" t="s">
        <v>10807</v>
      </c>
      <c r="B4938" s="1">
        <v>5691</v>
      </c>
      <c r="C4938" s="1" t="s">
        <v>10808</v>
      </c>
      <c r="D4938">
        <v>3</v>
      </c>
      <c r="E4938">
        <v>53</v>
      </c>
      <c r="F4938" s="10">
        <f>spotify_data[[#This Row],[track_popularity]]/100</f>
        <v>0.53</v>
      </c>
      <c r="G4938" s="9" t="b">
        <v>1</v>
      </c>
      <c r="H4938" s="1">
        <f>+IF(spotify_data[[#This Row],[explicit]]=FALSE,0,1)</f>
        <v>1</v>
      </c>
      <c r="I4938" s="1" t="s">
        <v>1258</v>
      </c>
      <c r="J4938" s="7">
        <f>MATCH(spotify_data[[#This Row],[artist_name]],spotify_data[artist_name],0)</f>
        <v>1714</v>
      </c>
      <c r="K4938">
        <v>78</v>
      </c>
      <c r="L4938" s="10">
        <f>spotify_data[[#This Row],[artist_popularity]]/100</f>
        <v>0.78</v>
      </c>
      <c r="M4938">
        <v>5643375</v>
      </c>
      <c r="N4938" s="1" t="s">
        <v>23</v>
      </c>
      <c r="O4938" s="1" t="s">
        <v>10795</v>
      </c>
      <c r="P4938" s="1">
        <f>MATCH(spotify_data[[#This Row],[album_id]],spotify_data[album_id],0)</f>
        <v>1909</v>
      </c>
      <c r="Q4938" s="1" t="s">
        <v>10796</v>
      </c>
      <c r="R4938" s="2">
        <v>43651</v>
      </c>
      <c r="S4938" s="7">
        <f ca="1">+TODAY()-spotify_data[[#This Row],[Fecha lanzamiento Album]]</f>
        <v>2380</v>
      </c>
      <c r="T4938" s="7">
        <f ca="1">+spotify_data[[#This Row],[Antigüedad Album Dias]]/60</f>
        <v>39.666666666666664</v>
      </c>
      <c r="U4938" s="8">
        <f ca="1">spotify_data[[#This Row],[Antigüedad Album Meses]]/12</f>
        <v>3.3055555555555554</v>
      </c>
      <c r="V4938">
        <v>14</v>
      </c>
      <c r="W4938" s="1" t="s">
        <v>20</v>
      </c>
      <c r="X4938" s="1" t="str">
        <f>+IF(spotify_data[[#This Row],[album_type]]="album","Album",IF(spotify_data[[#This Row],[album_type]]="single","Single","Compilation"))</f>
        <v>Album</v>
      </c>
      <c r="Y4938">
        <v>338</v>
      </c>
    </row>
    <row r="4939" spans="1:25" x14ac:dyDescent="0.3">
      <c r="A4939" s="1" t="s">
        <v>11048</v>
      </c>
      <c r="B4939" s="1">
        <v>8476</v>
      </c>
      <c r="C4939" s="1" t="s">
        <v>11049</v>
      </c>
      <c r="D4939">
        <v>6</v>
      </c>
      <c r="E4939">
        <v>53</v>
      </c>
      <c r="F4939" s="10">
        <f>spotify_data[[#This Row],[track_popularity]]/100</f>
        <v>0.53</v>
      </c>
      <c r="G4939" s="9" t="b">
        <v>0</v>
      </c>
      <c r="H4939" s="1">
        <f>+IF(spotify_data[[#This Row],[explicit]]=FALSE,0,1)</f>
        <v>0</v>
      </c>
      <c r="I4939" s="1" t="s">
        <v>11036</v>
      </c>
      <c r="J4939" s="7">
        <f>MATCH(spotify_data[[#This Row],[artist_name]],spotify_data[artist_name],0)</f>
        <v>4938</v>
      </c>
      <c r="K4939">
        <v>57</v>
      </c>
      <c r="L4939" s="10">
        <f>spotify_data[[#This Row],[artist_popularity]]/100</f>
        <v>0.56999999999999995</v>
      </c>
      <c r="M4939">
        <v>356342</v>
      </c>
      <c r="N4939" s="1" t="s">
        <v>23</v>
      </c>
      <c r="O4939" s="1" t="s">
        <v>11037</v>
      </c>
      <c r="P4939" s="1">
        <f>MATCH(spotify_data[[#This Row],[album_id]],spotify_data[album_id],0)</f>
        <v>4938</v>
      </c>
      <c r="Q4939" s="1" t="s">
        <v>11038</v>
      </c>
      <c r="R4939" s="2">
        <v>43581</v>
      </c>
      <c r="S4939" s="7">
        <f ca="1">+TODAY()-spotify_data[[#This Row],[Fecha lanzamiento Album]]</f>
        <v>2450</v>
      </c>
      <c r="T4939" s="7">
        <f ca="1">+spotify_data[[#This Row],[Antigüedad Album Dias]]/60</f>
        <v>40.833333333333336</v>
      </c>
      <c r="U4939" s="8">
        <f ca="1">spotify_data[[#This Row],[Antigüedad Album Meses]]/12</f>
        <v>3.4027777777777781</v>
      </c>
      <c r="V4939">
        <v>12</v>
      </c>
      <c r="W4939" s="1" t="s">
        <v>20</v>
      </c>
      <c r="X4939" s="1" t="str">
        <f>+IF(spotify_data[[#This Row],[album_type]]="album","Album",IF(spotify_data[[#This Row],[album_type]]="single","Single","Compilation"))</f>
        <v>Album</v>
      </c>
      <c r="Y4939">
        <v>425</v>
      </c>
    </row>
    <row r="4940" spans="1:25" x14ac:dyDescent="0.3">
      <c r="A4940" s="1" t="s">
        <v>11408</v>
      </c>
      <c r="B4940" s="1">
        <v>7647</v>
      </c>
      <c r="C4940" s="1" t="s">
        <v>10079</v>
      </c>
      <c r="D4940">
        <v>3</v>
      </c>
      <c r="E4940">
        <v>53</v>
      </c>
      <c r="F4940" s="10">
        <f>spotify_data[[#This Row],[track_popularity]]/100</f>
        <v>0.53</v>
      </c>
      <c r="G4940" s="9" t="b">
        <v>1</v>
      </c>
      <c r="H4940" s="1">
        <f>+IF(spotify_data[[#This Row],[explicit]]=FALSE,0,1)</f>
        <v>1</v>
      </c>
      <c r="I4940" s="1" t="s">
        <v>11405</v>
      </c>
      <c r="J4940" s="7">
        <f>MATCH(spotify_data[[#This Row],[artist_name]],spotify_data[artist_name],0)</f>
        <v>2089</v>
      </c>
      <c r="K4940">
        <v>61</v>
      </c>
      <c r="L4940" s="10">
        <f>spotify_data[[#This Row],[artist_popularity]]/100</f>
        <v>0.61</v>
      </c>
      <c r="M4940">
        <v>2041575</v>
      </c>
      <c r="N4940" s="1" t="s">
        <v>23</v>
      </c>
      <c r="O4940" s="1" t="s">
        <v>11406</v>
      </c>
      <c r="P4940" s="1">
        <f>MATCH(spotify_data[[#This Row],[album_id]],spotify_data[album_id],0)</f>
        <v>2089</v>
      </c>
      <c r="Q4940" s="1" t="s">
        <v>11407</v>
      </c>
      <c r="R4940" s="2">
        <v>43483</v>
      </c>
      <c r="S4940" s="7">
        <f ca="1">+TODAY()-spotify_data[[#This Row],[Fecha lanzamiento Album]]</f>
        <v>2548</v>
      </c>
      <c r="T4940" s="7">
        <f ca="1">+spotify_data[[#This Row],[Antigüedad Album Dias]]/60</f>
        <v>42.466666666666669</v>
      </c>
      <c r="U4940" s="8">
        <f ca="1">spotify_data[[#This Row],[Antigüedad Album Meses]]/12</f>
        <v>3.5388888888888892</v>
      </c>
      <c r="V4940">
        <v>15</v>
      </c>
      <c r="W4940" s="1" t="s">
        <v>20</v>
      </c>
      <c r="X4940" s="1" t="str">
        <f>+IF(spotify_data[[#This Row],[album_type]]="album","Album",IF(spotify_data[[#This Row],[album_type]]="single","Single","Compilation"))</f>
        <v>Album</v>
      </c>
      <c r="Y4940">
        <v>352</v>
      </c>
    </row>
    <row r="4941" spans="1:25" x14ac:dyDescent="0.3">
      <c r="A4941" s="1" t="s">
        <v>11724</v>
      </c>
      <c r="B4941" s="1">
        <v>5654</v>
      </c>
      <c r="C4941" s="1" t="s">
        <v>5969</v>
      </c>
      <c r="D4941">
        <v>18</v>
      </c>
      <c r="E4941">
        <v>53</v>
      </c>
      <c r="F4941" s="10">
        <f>spotify_data[[#This Row],[track_popularity]]/100</f>
        <v>0.53</v>
      </c>
      <c r="G4941" s="9" t="b">
        <v>0</v>
      </c>
      <c r="H4941" s="1">
        <f>+IF(spotify_data[[#This Row],[explicit]]=FALSE,0,1)</f>
        <v>0</v>
      </c>
      <c r="I4941" s="1" t="s">
        <v>7805</v>
      </c>
      <c r="J4941" s="7">
        <f>MATCH(spotify_data[[#This Row],[artist_name]],spotify_data[artist_name],0)</f>
        <v>37</v>
      </c>
      <c r="K4941">
        <v>83</v>
      </c>
      <c r="L4941" s="10">
        <f>spotify_data[[#This Row],[artist_popularity]]/100</f>
        <v>0.83</v>
      </c>
      <c r="M4941">
        <v>21606569</v>
      </c>
      <c r="N4941" s="1" t="s">
        <v>23</v>
      </c>
      <c r="O4941" s="1" t="s">
        <v>11716</v>
      </c>
      <c r="P4941" s="1">
        <f>MATCH(spotify_data[[#This Row],[album_id]],spotify_data[album_id],0)</f>
        <v>177</v>
      </c>
      <c r="Q4941" s="1" t="s">
        <v>11717</v>
      </c>
      <c r="R4941" s="2">
        <v>43406</v>
      </c>
      <c r="S4941" s="7">
        <f ca="1">+TODAY()-spotify_data[[#This Row],[Fecha lanzamiento Album]]</f>
        <v>2625</v>
      </c>
      <c r="T4941" s="7">
        <f ca="1">+spotify_data[[#This Row],[Antigüedad Album Dias]]/60</f>
        <v>43.75</v>
      </c>
      <c r="U4941" s="8">
        <f ca="1">spotify_data[[#This Row],[Antigüedad Album Meses]]/12</f>
        <v>3.6458333333333335</v>
      </c>
      <c r="V4941">
        <v>21</v>
      </c>
      <c r="W4941" s="1" t="s">
        <v>20</v>
      </c>
      <c r="X4941" s="1" t="str">
        <f>+IF(spotify_data[[#This Row],[album_type]]="album","Album",IF(spotify_data[[#This Row],[album_type]]="single","Single","Compilation"))</f>
        <v>Album</v>
      </c>
      <c r="Y4941">
        <v>342</v>
      </c>
    </row>
    <row r="4942" spans="1:25" x14ac:dyDescent="0.3">
      <c r="A4942" s="1" t="s">
        <v>11945</v>
      </c>
      <c r="B4942" s="1">
        <v>1240</v>
      </c>
      <c r="C4942" s="1" t="s">
        <v>11946</v>
      </c>
      <c r="D4942">
        <v>4</v>
      </c>
      <c r="E4942">
        <v>53</v>
      </c>
      <c r="F4942" s="10">
        <f>spotify_data[[#This Row],[track_popularity]]/100</f>
        <v>0.53</v>
      </c>
      <c r="G4942" s="9" t="b">
        <v>1</v>
      </c>
      <c r="H4942" s="1">
        <f>+IF(spotify_data[[#This Row],[explicit]]=FALSE,0,1)</f>
        <v>1</v>
      </c>
      <c r="I4942" s="1" t="s">
        <v>1258</v>
      </c>
      <c r="J4942" s="7">
        <f>MATCH(spotify_data[[#This Row],[artist_name]],spotify_data[artist_name],0)</f>
        <v>1714</v>
      </c>
      <c r="K4942">
        <v>78</v>
      </c>
      <c r="L4942" s="10">
        <f>spotify_data[[#This Row],[artist_popularity]]/100</f>
        <v>0.78</v>
      </c>
      <c r="M4942">
        <v>5642365</v>
      </c>
      <c r="N4942" s="1" t="s">
        <v>23</v>
      </c>
      <c r="O4942" s="1" t="s">
        <v>11947</v>
      </c>
      <c r="P4942" s="1">
        <f>MATCH(spotify_data[[#This Row],[album_id]],spotify_data[album_id],0)</f>
        <v>4941</v>
      </c>
      <c r="Q4942" s="1" t="s">
        <v>11948</v>
      </c>
      <c r="R4942" s="2">
        <v>43364</v>
      </c>
      <c r="S4942" s="7">
        <f ca="1">+TODAY()-spotify_data[[#This Row],[Fecha lanzamiento Album]]</f>
        <v>2667</v>
      </c>
      <c r="T4942" s="7">
        <f ca="1">+spotify_data[[#This Row],[Antigüedad Album Dias]]/60</f>
        <v>44.45</v>
      </c>
      <c r="U4942" s="8">
        <f ca="1">spotify_data[[#This Row],[Antigüedad Album Meses]]/12</f>
        <v>3.7041666666666671</v>
      </c>
      <c r="V4942">
        <v>9</v>
      </c>
      <c r="W4942" s="1" t="s">
        <v>20</v>
      </c>
      <c r="X4942" s="1" t="str">
        <f>+IF(spotify_data[[#This Row],[album_type]]="album","Album",IF(spotify_data[[#This Row],[album_type]]="single","Single","Compilation"))</f>
        <v>Album</v>
      </c>
      <c r="Y4942">
        <v>469</v>
      </c>
    </row>
    <row r="4943" spans="1:25" x14ac:dyDescent="0.3">
      <c r="A4943" s="1" t="s">
        <v>12357</v>
      </c>
      <c r="B4943" s="1">
        <v>5323</v>
      </c>
      <c r="C4943" s="1" t="s">
        <v>12358</v>
      </c>
      <c r="D4943">
        <v>1</v>
      </c>
      <c r="E4943">
        <v>53</v>
      </c>
      <c r="F4943" s="10">
        <f>spotify_data[[#This Row],[track_popularity]]/100</f>
        <v>0.53</v>
      </c>
      <c r="G4943" s="9" t="b">
        <v>0</v>
      </c>
      <c r="H4943" s="1">
        <f>+IF(spotify_data[[#This Row],[explicit]]=FALSE,0,1)</f>
        <v>0</v>
      </c>
      <c r="I4943" s="1" t="s">
        <v>12359</v>
      </c>
      <c r="J4943" s="7">
        <f>MATCH(spotify_data[[#This Row],[artist_name]],spotify_data[artist_name],0)</f>
        <v>152</v>
      </c>
      <c r="K4943">
        <v>71</v>
      </c>
      <c r="L4943" s="10">
        <f>spotify_data[[#This Row],[artist_popularity]]/100</f>
        <v>0.71</v>
      </c>
      <c r="M4943">
        <v>1826080</v>
      </c>
      <c r="N4943" s="1" t="s">
        <v>12360</v>
      </c>
      <c r="O4943" s="1" t="s">
        <v>12361</v>
      </c>
      <c r="P4943" s="1">
        <f>MATCH(spotify_data[[#This Row],[album_id]],spotify_data[album_id],0)</f>
        <v>4942</v>
      </c>
      <c r="Q4943" s="1" t="s">
        <v>12362</v>
      </c>
      <c r="R4943" s="2">
        <v>43252</v>
      </c>
      <c r="S4943" s="7">
        <f ca="1">+TODAY()-spotify_data[[#This Row],[Fecha lanzamiento Album]]</f>
        <v>2779</v>
      </c>
      <c r="T4943" s="7">
        <f ca="1">+spotify_data[[#This Row],[Antigüedad Album Dias]]/60</f>
        <v>46.31666666666667</v>
      </c>
      <c r="U4943" s="8">
        <f ca="1">spotify_data[[#This Row],[Antigüedad Album Meses]]/12</f>
        <v>3.8597222222222225</v>
      </c>
      <c r="V4943">
        <v>4</v>
      </c>
      <c r="W4943" s="1" t="s">
        <v>21</v>
      </c>
      <c r="X4943" s="1" t="str">
        <f>+IF(spotify_data[[#This Row],[album_type]]="album","Album",IF(spotify_data[[#This Row],[album_type]]="single","Single","Compilation"))</f>
        <v>Single</v>
      </c>
      <c r="Y4943">
        <v>425</v>
      </c>
    </row>
    <row r="4944" spans="1:25" x14ac:dyDescent="0.3">
      <c r="A4944" s="1" t="s">
        <v>12591</v>
      </c>
      <c r="B4944" s="1">
        <v>5655</v>
      </c>
      <c r="C4944" s="1" t="s">
        <v>12592</v>
      </c>
      <c r="D4944">
        <v>9</v>
      </c>
      <c r="E4944">
        <v>53</v>
      </c>
      <c r="F4944" s="10">
        <f>spotify_data[[#This Row],[track_popularity]]/100</f>
        <v>0.53</v>
      </c>
      <c r="G4944" s="9" t="b">
        <v>1</v>
      </c>
      <c r="H4944" s="1">
        <f>+IF(spotify_data[[#This Row],[explicit]]=FALSE,0,1)</f>
        <v>1</v>
      </c>
      <c r="I4944" s="1" t="s">
        <v>667</v>
      </c>
      <c r="J4944" s="7">
        <f>MATCH(spotify_data[[#This Row],[artist_name]],spotify_data[artist_name],0)</f>
        <v>760</v>
      </c>
      <c r="K4944">
        <v>81</v>
      </c>
      <c r="L4944" s="10">
        <f>spotify_data[[#This Row],[artist_popularity]]/100</f>
        <v>0.81</v>
      </c>
      <c r="M4944">
        <v>25953771</v>
      </c>
      <c r="N4944" s="1" t="s">
        <v>23</v>
      </c>
      <c r="O4944" s="1" t="s">
        <v>12581</v>
      </c>
      <c r="P4944" s="1">
        <f>MATCH(spotify_data[[#This Row],[album_id]],spotify_data[album_id],0)</f>
        <v>769</v>
      </c>
      <c r="Q4944" s="1" t="s">
        <v>12582</v>
      </c>
      <c r="R4944" s="2">
        <v>43196</v>
      </c>
      <c r="S4944" s="7">
        <f ca="1">+TODAY()-spotify_data[[#This Row],[Fecha lanzamiento Album]]</f>
        <v>2835</v>
      </c>
      <c r="T4944" s="7">
        <f ca="1">+spotify_data[[#This Row],[Antigüedad Album Dias]]/60</f>
        <v>47.25</v>
      </c>
      <c r="U4944" s="8">
        <f ca="1">spotify_data[[#This Row],[Antigüedad Album Meses]]/12</f>
        <v>3.9375</v>
      </c>
      <c r="V4944">
        <v>13</v>
      </c>
      <c r="W4944" s="1" t="s">
        <v>20</v>
      </c>
      <c r="X4944" s="1" t="str">
        <f>+IF(spotify_data[[#This Row],[album_type]]="album","Album",IF(spotify_data[[#This Row],[album_type]]="single","Single","Compilation"))</f>
        <v>Album</v>
      </c>
      <c r="Y4944">
        <v>381</v>
      </c>
    </row>
    <row r="4945" spans="1:25" x14ac:dyDescent="0.3">
      <c r="A4945" s="1" t="s">
        <v>12670</v>
      </c>
      <c r="B4945" s="1">
        <v>1605</v>
      </c>
      <c r="C4945" s="1" t="s">
        <v>12671</v>
      </c>
      <c r="D4945">
        <v>7</v>
      </c>
      <c r="E4945">
        <v>53</v>
      </c>
      <c r="F4945" s="10">
        <f>spotify_data[[#This Row],[track_popularity]]/100</f>
        <v>0.53</v>
      </c>
      <c r="G4945" s="9" t="b">
        <v>0</v>
      </c>
      <c r="H4945" s="1">
        <f>+IF(spotify_data[[#This Row],[explicit]]=FALSE,0,1)</f>
        <v>0</v>
      </c>
      <c r="I4945" s="1" t="s">
        <v>12672</v>
      </c>
      <c r="J4945" s="7">
        <f>MATCH(spotify_data[[#This Row],[artist_name]],spotify_data[artist_name],0)</f>
        <v>4944</v>
      </c>
      <c r="K4945">
        <v>55</v>
      </c>
      <c r="L4945" s="10">
        <f>spotify_data[[#This Row],[artist_popularity]]/100</f>
        <v>0.55000000000000004</v>
      </c>
      <c r="M4945">
        <v>226784</v>
      </c>
      <c r="N4945" s="1" t="s">
        <v>23</v>
      </c>
      <c r="O4945" s="1" t="s">
        <v>12673</v>
      </c>
      <c r="P4945" s="1">
        <f>MATCH(spotify_data[[#This Row],[album_id]],spotify_data[album_id],0)</f>
        <v>4944</v>
      </c>
      <c r="Q4945" s="1" t="s">
        <v>12674</v>
      </c>
      <c r="R4945" s="2">
        <v>43182</v>
      </c>
      <c r="S4945" s="7">
        <f ca="1">+TODAY()-spotify_data[[#This Row],[Fecha lanzamiento Album]]</f>
        <v>2849</v>
      </c>
      <c r="T4945" s="7">
        <f ca="1">+spotify_data[[#This Row],[Antigüedad Album Dias]]/60</f>
        <v>47.483333333333334</v>
      </c>
      <c r="U4945" s="8">
        <f ca="1">spotify_data[[#This Row],[Antigüedad Album Meses]]/12</f>
        <v>3.9569444444444444</v>
      </c>
      <c r="V4945">
        <v>18</v>
      </c>
      <c r="W4945" s="1" t="s">
        <v>20</v>
      </c>
      <c r="X4945" s="1" t="str">
        <f>+IF(spotify_data[[#This Row],[album_type]]="album","Album",IF(spotify_data[[#This Row],[album_type]]="single","Single","Compilation"))</f>
        <v>Album</v>
      </c>
      <c r="Y4945">
        <v>294</v>
      </c>
    </row>
    <row r="4946" spans="1:25" x14ac:dyDescent="0.3">
      <c r="A4946" s="1" t="s">
        <v>12863</v>
      </c>
      <c r="B4946" s="1">
        <v>6620</v>
      </c>
      <c r="C4946" s="1" t="s">
        <v>12103</v>
      </c>
      <c r="D4946">
        <v>7</v>
      </c>
      <c r="E4946">
        <v>53</v>
      </c>
      <c r="F4946" s="10">
        <f>spotify_data[[#This Row],[track_popularity]]/100</f>
        <v>0.53</v>
      </c>
      <c r="G4946" s="9" t="b">
        <v>0</v>
      </c>
      <c r="H4946" s="1">
        <f>+IF(spotify_data[[#This Row],[explicit]]=FALSE,0,1)</f>
        <v>0</v>
      </c>
      <c r="I4946" s="1" t="s">
        <v>7266</v>
      </c>
      <c r="J4946" s="7">
        <f>MATCH(spotify_data[[#This Row],[artist_name]],spotify_data[artist_name],0)</f>
        <v>774</v>
      </c>
      <c r="K4946">
        <v>78</v>
      </c>
      <c r="L4946" s="10">
        <f>spotify_data[[#This Row],[artist_popularity]]/100</f>
        <v>0.78</v>
      </c>
      <c r="M4946">
        <v>35582423</v>
      </c>
      <c r="N4946" s="1" t="s">
        <v>23</v>
      </c>
      <c r="O4946" s="1" t="s">
        <v>12824</v>
      </c>
      <c r="P4946" s="1">
        <f>MATCH(spotify_data[[#This Row],[album_id]],spotify_data[album_id],0)</f>
        <v>774</v>
      </c>
      <c r="Q4946" s="1" t="s">
        <v>12825</v>
      </c>
      <c r="R4946" s="2">
        <v>43112</v>
      </c>
      <c r="S4946" s="7">
        <f ca="1">+TODAY()-spotify_data[[#This Row],[Fecha lanzamiento Album]]</f>
        <v>2919</v>
      </c>
      <c r="T4946" s="7">
        <f ca="1">+spotify_data[[#This Row],[Antigüedad Album Dias]]/60</f>
        <v>48.65</v>
      </c>
      <c r="U4946" s="8">
        <f ca="1">spotify_data[[#This Row],[Antigüedad Album Meses]]/12</f>
        <v>4.0541666666666663</v>
      </c>
      <c r="V4946">
        <v>11</v>
      </c>
      <c r="W4946" s="1" t="s">
        <v>20</v>
      </c>
      <c r="X4946" s="1" t="str">
        <f>+IF(spotify_data[[#This Row],[album_type]]="album","Album",IF(spotify_data[[#This Row],[album_type]]="single","Single","Compilation"))</f>
        <v>Album</v>
      </c>
      <c r="Y4946">
        <v>357</v>
      </c>
    </row>
    <row r="4947" spans="1:25" x14ac:dyDescent="0.3">
      <c r="A4947" s="1" t="s">
        <v>13319</v>
      </c>
      <c r="B4947" s="1">
        <v>8443</v>
      </c>
      <c r="C4947" s="1" t="s">
        <v>13320</v>
      </c>
      <c r="D4947">
        <v>1</v>
      </c>
      <c r="E4947">
        <v>53</v>
      </c>
      <c r="F4947" s="10">
        <f>spotify_data[[#This Row],[track_popularity]]/100</f>
        <v>0.53</v>
      </c>
      <c r="G4947" s="9" t="b">
        <v>0</v>
      </c>
      <c r="H4947" s="1">
        <f>+IF(spotify_data[[#This Row],[explicit]]=FALSE,0,1)</f>
        <v>0</v>
      </c>
      <c r="I4947" s="1" t="s">
        <v>7851</v>
      </c>
      <c r="J4947" s="7">
        <f>MATCH(spotify_data[[#This Row],[artist_name]],spotify_data[artist_name],0)</f>
        <v>1241</v>
      </c>
      <c r="K4947">
        <v>86</v>
      </c>
      <c r="L4947" s="10">
        <f>spotify_data[[#This Row],[artist_popularity]]/100</f>
        <v>0.86</v>
      </c>
      <c r="M4947">
        <v>39108338</v>
      </c>
      <c r="N4947" s="1" t="s">
        <v>7437</v>
      </c>
      <c r="O4947" s="1" t="s">
        <v>13321</v>
      </c>
      <c r="P4947" s="1">
        <f>MATCH(spotify_data[[#This Row],[album_id]],spotify_data[album_id],0)</f>
        <v>4946</v>
      </c>
      <c r="Q4947" s="1" t="s">
        <v>13320</v>
      </c>
      <c r="R4947" s="2">
        <v>43006</v>
      </c>
      <c r="S4947" s="7">
        <f ca="1">+TODAY()-spotify_data[[#This Row],[Fecha lanzamiento Album]]</f>
        <v>3025</v>
      </c>
      <c r="T4947" s="7">
        <f ca="1">+spotify_data[[#This Row],[Antigüedad Album Dias]]/60</f>
        <v>50.416666666666664</v>
      </c>
      <c r="U4947" s="8">
        <f ca="1">spotify_data[[#This Row],[Antigüedad Album Meses]]/12</f>
        <v>4.2013888888888884</v>
      </c>
      <c r="V4947">
        <v>1</v>
      </c>
      <c r="W4947" s="1" t="s">
        <v>21</v>
      </c>
      <c r="X4947" s="1" t="str">
        <f>+IF(spotify_data[[#This Row],[album_type]]="album","Album",IF(spotify_data[[#This Row],[album_type]]="single","Single","Compilation"))</f>
        <v>Single</v>
      </c>
      <c r="Y4947">
        <v>349</v>
      </c>
    </row>
    <row r="4948" spans="1:25" x14ac:dyDescent="0.3">
      <c r="A4948" s="1" t="s">
        <v>13356</v>
      </c>
      <c r="B4948" s="1">
        <v>4824</v>
      </c>
      <c r="C4948" s="1" t="s">
        <v>13357</v>
      </c>
      <c r="D4948">
        <v>1</v>
      </c>
      <c r="E4948">
        <v>53</v>
      </c>
      <c r="F4948" s="10">
        <f>spotify_data[[#This Row],[track_popularity]]/100</f>
        <v>0.53</v>
      </c>
      <c r="G4948" s="9" t="b">
        <v>0</v>
      </c>
      <c r="H4948" s="1">
        <f>+IF(spotify_data[[#This Row],[explicit]]=FALSE,0,1)</f>
        <v>0</v>
      </c>
      <c r="I4948" s="1" t="s">
        <v>7856</v>
      </c>
      <c r="J4948" s="7">
        <f>MATCH(spotify_data[[#This Row],[artist_name]],spotify_data[artist_name],0)</f>
        <v>1602</v>
      </c>
      <c r="K4948">
        <v>69</v>
      </c>
      <c r="L4948" s="10">
        <f>spotify_data[[#This Row],[artist_popularity]]/100</f>
        <v>0.69</v>
      </c>
      <c r="M4948">
        <v>967413</v>
      </c>
      <c r="N4948" s="1" t="s">
        <v>23</v>
      </c>
      <c r="O4948" s="1" t="s">
        <v>13358</v>
      </c>
      <c r="P4948" s="1">
        <f>MATCH(spotify_data[[#This Row],[album_id]],spotify_data[album_id],0)</f>
        <v>4947</v>
      </c>
      <c r="Q4948" s="1" t="s">
        <v>13359</v>
      </c>
      <c r="R4948" s="2">
        <v>42979</v>
      </c>
      <c r="S4948" s="7">
        <f ca="1">+TODAY()-spotify_data[[#This Row],[Fecha lanzamiento Album]]</f>
        <v>3052</v>
      </c>
      <c r="T4948" s="7">
        <f ca="1">+spotify_data[[#This Row],[Antigüedad Album Dias]]/60</f>
        <v>50.866666666666667</v>
      </c>
      <c r="U4948" s="8">
        <f ca="1">spotify_data[[#This Row],[Antigüedad Album Meses]]/12</f>
        <v>4.2388888888888889</v>
      </c>
      <c r="V4948">
        <v>1</v>
      </c>
      <c r="W4948" s="1" t="s">
        <v>21</v>
      </c>
      <c r="X4948" s="1" t="str">
        <f>+IF(spotify_data[[#This Row],[album_type]]="album","Album",IF(spotify_data[[#This Row],[album_type]]="single","Single","Compilation"))</f>
        <v>Single</v>
      </c>
      <c r="Y4948">
        <v>423</v>
      </c>
    </row>
    <row r="4949" spans="1:25" x14ac:dyDescent="0.3">
      <c r="A4949" s="1" t="s">
        <v>13697</v>
      </c>
      <c r="B4949" s="1">
        <v>5539</v>
      </c>
      <c r="C4949" s="1" t="s">
        <v>13698</v>
      </c>
      <c r="D4949">
        <v>7</v>
      </c>
      <c r="E4949">
        <v>53</v>
      </c>
      <c r="F4949" s="10">
        <f>spotify_data[[#This Row],[track_popularity]]/100</f>
        <v>0.53</v>
      </c>
      <c r="G4949" s="9" t="b">
        <v>0</v>
      </c>
      <c r="H4949" s="1">
        <f>+IF(spotify_data[[#This Row],[explicit]]=FALSE,0,1)</f>
        <v>0</v>
      </c>
      <c r="I4949" s="1" t="s">
        <v>6414</v>
      </c>
      <c r="J4949" s="7">
        <f>MATCH(spotify_data[[#This Row],[artist_name]],spotify_data[artist_name],0)</f>
        <v>530</v>
      </c>
      <c r="K4949">
        <v>85</v>
      </c>
      <c r="L4949" s="10">
        <f>spotify_data[[#This Row],[artist_popularity]]/100</f>
        <v>0.85</v>
      </c>
      <c r="M4949">
        <v>39788275</v>
      </c>
      <c r="N4949" s="1" t="s">
        <v>6415</v>
      </c>
      <c r="O4949" s="1" t="s">
        <v>13660</v>
      </c>
      <c r="P4949" s="1">
        <f>MATCH(spotify_data[[#This Row],[album_id]],spotify_data[album_id],0)</f>
        <v>530</v>
      </c>
      <c r="Q4949" s="1" t="s">
        <v>8455</v>
      </c>
      <c r="R4949" s="2">
        <v>42881</v>
      </c>
      <c r="S4949" s="7">
        <f ca="1">+TODAY()-spotify_data[[#This Row],[Fecha lanzamiento Album]]</f>
        <v>3150</v>
      </c>
      <c r="T4949" s="7">
        <f ca="1">+spotify_data[[#This Row],[Antigüedad Album Dias]]/60</f>
        <v>52.5</v>
      </c>
      <c r="U4949" s="8">
        <f ca="1">spotify_data[[#This Row],[Antigüedad Album Meses]]/12</f>
        <v>4.375</v>
      </c>
      <c r="V4949">
        <v>13</v>
      </c>
      <c r="W4949" s="1" t="s">
        <v>20</v>
      </c>
      <c r="X4949" s="1" t="str">
        <f>+IF(spotify_data[[#This Row],[album_type]]="album","Album",IF(spotify_data[[#This Row],[album_type]]="single","Single","Compilation"))</f>
        <v>Album</v>
      </c>
      <c r="Y4949">
        <v>333</v>
      </c>
    </row>
    <row r="4950" spans="1:25" x14ac:dyDescent="0.3">
      <c r="A4950" s="1" t="s">
        <v>13710</v>
      </c>
      <c r="B4950" s="1">
        <v>6402</v>
      </c>
      <c r="C4950" s="1" t="s">
        <v>13711</v>
      </c>
      <c r="D4950">
        <v>1</v>
      </c>
      <c r="E4950">
        <v>53</v>
      </c>
      <c r="F4950" s="10">
        <f>spotify_data[[#This Row],[track_popularity]]/100</f>
        <v>0.53</v>
      </c>
      <c r="G4950" s="9" t="b">
        <v>0</v>
      </c>
      <c r="H4950" s="1">
        <f>+IF(spotify_data[[#This Row],[explicit]]=FALSE,0,1)</f>
        <v>0</v>
      </c>
      <c r="I4950" s="1" t="s">
        <v>7266</v>
      </c>
      <c r="J4950" s="7">
        <f>MATCH(spotify_data[[#This Row],[artist_name]],spotify_data[artist_name],0)</f>
        <v>774</v>
      </c>
      <c r="K4950">
        <v>78</v>
      </c>
      <c r="L4950" s="10">
        <f>spotify_data[[#This Row],[artist_popularity]]/100</f>
        <v>0.78</v>
      </c>
      <c r="M4950">
        <v>35582423</v>
      </c>
      <c r="N4950" s="1" t="s">
        <v>23</v>
      </c>
      <c r="O4950" s="1" t="s">
        <v>13712</v>
      </c>
      <c r="P4950" s="1">
        <f>MATCH(spotify_data[[#This Row],[album_id]],spotify_data[album_id],0)</f>
        <v>4949</v>
      </c>
      <c r="Q4950" s="1" t="s">
        <v>13711</v>
      </c>
      <c r="R4950" s="2">
        <v>42876</v>
      </c>
      <c r="S4950" s="7">
        <f ca="1">+TODAY()-spotify_data[[#This Row],[Fecha lanzamiento Album]]</f>
        <v>3155</v>
      </c>
      <c r="T4950" s="7">
        <f ca="1">+spotify_data[[#This Row],[Antigüedad Album Dias]]/60</f>
        <v>52.583333333333336</v>
      </c>
      <c r="U4950" s="8">
        <f ca="1">spotify_data[[#This Row],[Antigüedad Album Meses]]/12</f>
        <v>4.3819444444444446</v>
      </c>
      <c r="V4950">
        <v>1</v>
      </c>
      <c r="W4950" s="1" t="s">
        <v>21</v>
      </c>
      <c r="X4950" s="1" t="str">
        <f>+IF(spotify_data[[#This Row],[album_type]]="album","Album",IF(spotify_data[[#This Row],[album_type]]="single","Single","Compilation"))</f>
        <v>Single</v>
      </c>
      <c r="Y4950">
        <v>369</v>
      </c>
    </row>
    <row r="4951" spans="1:25" x14ac:dyDescent="0.3">
      <c r="A4951" s="1" t="s">
        <v>13833</v>
      </c>
      <c r="B4951" s="1">
        <v>568</v>
      </c>
      <c r="C4951" s="1" t="s">
        <v>13834</v>
      </c>
      <c r="D4951">
        <v>9</v>
      </c>
      <c r="E4951">
        <v>53</v>
      </c>
      <c r="F4951" s="10">
        <f>spotify_data[[#This Row],[track_popularity]]/100</f>
        <v>0.53</v>
      </c>
      <c r="G4951" s="9" t="b">
        <v>1</v>
      </c>
      <c r="H4951" s="1">
        <f>+IF(spotify_data[[#This Row],[explicit]]=FALSE,0,1)</f>
        <v>1</v>
      </c>
      <c r="I4951" s="1" t="s">
        <v>9250</v>
      </c>
      <c r="J4951" s="7">
        <f>MATCH(spotify_data[[#This Row],[artist_name]],spotify_data[artist_name],0)</f>
        <v>1717</v>
      </c>
      <c r="K4951">
        <v>71</v>
      </c>
      <c r="L4951" s="10">
        <f>spotify_data[[#This Row],[artist_popularity]]/100</f>
        <v>0.71</v>
      </c>
      <c r="M4951">
        <v>5067710</v>
      </c>
      <c r="N4951" s="1" t="s">
        <v>23</v>
      </c>
      <c r="O4951" s="1" t="s">
        <v>13835</v>
      </c>
      <c r="P4951" s="1">
        <f>MATCH(spotify_data[[#This Row],[album_id]],spotify_data[album_id],0)</f>
        <v>4950</v>
      </c>
      <c r="Q4951" s="1" t="s">
        <v>13836</v>
      </c>
      <c r="R4951" s="2">
        <v>42846</v>
      </c>
      <c r="S4951" s="7">
        <f ca="1">+TODAY()-spotify_data[[#This Row],[Fecha lanzamiento Album]]</f>
        <v>3185</v>
      </c>
      <c r="T4951" s="7">
        <f ca="1">+spotify_data[[#This Row],[Antigüedad Album Dias]]/60</f>
        <v>53.083333333333336</v>
      </c>
      <c r="U4951" s="8">
        <f ca="1">spotify_data[[#This Row],[Antigüedad Album Meses]]/12</f>
        <v>4.4236111111111116</v>
      </c>
      <c r="V4951">
        <v>10</v>
      </c>
      <c r="W4951" s="1" t="s">
        <v>20</v>
      </c>
      <c r="X4951" s="1" t="str">
        <f>+IF(spotify_data[[#This Row],[album_type]]="album","Album",IF(spotify_data[[#This Row],[album_type]]="single","Single","Compilation"))</f>
        <v>Album</v>
      </c>
      <c r="Y4951">
        <v>354</v>
      </c>
    </row>
    <row r="4952" spans="1:25" x14ac:dyDescent="0.3">
      <c r="A4952" s="1" t="s">
        <v>13944</v>
      </c>
      <c r="B4952" s="1">
        <v>3535</v>
      </c>
      <c r="C4952" s="1" t="s">
        <v>13945</v>
      </c>
      <c r="D4952">
        <v>3</v>
      </c>
      <c r="E4952">
        <v>53</v>
      </c>
      <c r="F4952" s="10">
        <f>spotify_data[[#This Row],[track_popularity]]/100</f>
        <v>0.53</v>
      </c>
      <c r="G4952" s="9" t="b">
        <v>1</v>
      </c>
      <c r="H4952" s="1">
        <f>+IF(spotify_data[[#This Row],[explicit]]=FALSE,0,1)</f>
        <v>1</v>
      </c>
      <c r="I4952" s="1" t="s">
        <v>13946</v>
      </c>
      <c r="J4952" s="7">
        <f>MATCH(spotify_data[[#This Row],[artist_name]],spotify_data[artist_name],0)</f>
        <v>4951</v>
      </c>
      <c r="K4952">
        <v>44</v>
      </c>
      <c r="L4952" s="10">
        <f>spotify_data[[#This Row],[artist_popularity]]/100</f>
        <v>0.44</v>
      </c>
      <c r="M4952">
        <v>326356</v>
      </c>
      <c r="N4952" s="1" t="s">
        <v>23</v>
      </c>
      <c r="O4952" s="1" t="s">
        <v>13947</v>
      </c>
      <c r="P4952" s="1">
        <f>MATCH(spotify_data[[#This Row],[album_id]],spotify_data[album_id],0)</f>
        <v>4951</v>
      </c>
      <c r="Q4952" s="1" t="s">
        <v>13948</v>
      </c>
      <c r="R4952" s="2">
        <v>42818</v>
      </c>
      <c r="S4952" s="7">
        <f ca="1">+TODAY()-spotify_data[[#This Row],[Fecha lanzamiento Album]]</f>
        <v>3213</v>
      </c>
      <c r="T4952" s="7">
        <f ca="1">+spotify_data[[#This Row],[Antigüedad Album Dias]]/60</f>
        <v>53.55</v>
      </c>
      <c r="U4952" s="8">
        <f ca="1">spotify_data[[#This Row],[Antigüedad Album Meses]]/12</f>
        <v>4.4624999999999995</v>
      </c>
      <c r="V4952">
        <v>13</v>
      </c>
      <c r="W4952" s="1" t="s">
        <v>20</v>
      </c>
      <c r="X4952" s="1" t="str">
        <f>+IF(spotify_data[[#This Row],[album_type]]="album","Album",IF(spotify_data[[#This Row],[album_type]]="single","Single","Compilation"))</f>
        <v>Album</v>
      </c>
      <c r="Y4952">
        <v>384</v>
      </c>
    </row>
    <row r="4953" spans="1:25" x14ac:dyDescent="0.3">
      <c r="A4953" s="1" t="s">
        <v>14101</v>
      </c>
      <c r="B4953" s="1">
        <v>4676</v>
      </c>
      <c r="C4953" s="1" t="s">
        <v>14102</v>
      </c>
      <c r="D4953">
        <v>2</v>
      </c>
      <c r="E4953">
        <v>53</v>
      </c>
      <c r="F4953" s="10">
        <f>spotify_data[[#This Row],[track_popularity]]/100</f>
        <v>0.53</v>
      </c>
      <c r="G4953" s="9" t="b">
        <v>0</v>
      </c>
      <c r="H4953" s="1">
        <f>+IF(spotify_data[[#This Row],[explicit]]=FALSE,0,1)</f>
        <v>0</v>
      </c>
      <c r="I4953" s="1" t="s">
        <v>12796</v>
      </c>
      <c r="J4953" s="7">
        <f>MATCH(spotify_data[[#This Row],[artist_name]],spotify_data[artist_name],0)</f>
        <v>4547</v>
      </c>
      <c r="K4953">
        <v>55</v>
      </c>
      <c r="L4953" s="10">
        <f>spotify_data[[#This Row],[artist_popularity]]/100</f>
        <v>0.55000000000000004</v>
      </c>
      <c r="M4953">
        <v>274288</v>
      </c>
      <c r="N4953" s="1" t="s">
        <v>23</v>
      </c>
      <c r="O4953" s="1" t="s">
        <v>14099</v>
      </c>
      <c r="P4953" s="1">
        <f>MATCH(spotify_data[[#This Row],[album_id]],spotify_data[album_id],0)</f>
        <v>4547</v>
      </c>
      <c r="Q4953" s="1" t="s">
        <v>14100</v>
      </c>
      <c r="R4953" s="2">
        <v>42759</v>
      </c>
      <c r="S4953" s="7">
        <f ca="1">+TODAY()-spotify_data[[#This Row],[Fecha lanzamiento Album]]</f>
        <v>3272</v>
      </c>
      <c r="T4953" s="7">
        <f ca="1">+spotify_data[[#This Row],[Antigüedad Album Dias]]/60</f>
        <v>54.533333333333331</v>
      </c>
      <c r="U4953" s="8">
        <f ca="1">spotify_data[[#This Row],[Antigüedad Album Meses]]/12</f>
        <v>4.5444444444444443</v>
      </c>
      <c r="V4953">
        <v>10</v>
      </c>
      <c r="W4953" s="1" t="s">
        <v>20</v>
      </c>
      <c r="X4953" s="1" t="str">
        <f>+IF(spotify_data[[#This Row],[album_type]]="album","Album",IF(spotify_data[[#This Row],[album_type]]="single","Single","Compilation"))</f>
        <v>Album</v>
      </c>
      <c r="Y4953">
        <v>681</v>
      </c>
    </row>
    <row r="4954" spans="1:25" x14ac:dyDescent="0.3">
      <c r="A4954" s="1" t="s">
        <v>14127</v>
      </c>
      <c r="B4954" s="1">
        <v>299</v>
      </c>
      <c r="C4954" s="1" t="s">
        <v>14128</v>
      </c>
      <c r="D4954">
        <v>7</v>
      </c>
      <c r="E4954">
        <v>53</v>
      </c>
      <c r="F4954" s="10">
        <f>spotify_data[[#This Row],[track_popularity]]/100</f>
        <v>0.53</v>
      </c>
      <c r="G4954" s="9" t="b">
        <v>0</v>
      </c>
      <c r="H4954" s="1">
        <f>+IF(spotify_data[[#This Row],[explicit]]=FALSE,0,1)</f>
        <v>0</v>
      </c>
      <c r="I4954" s="1" t="s">
        <v>14129</v>
      </c>
      <c r="J4954" s="7">
        <f>MATCH(spotify_data[[#This Row],[artist_name]],spotify_data[artist_name],0)</f>
        <v>2537</v>
      </c>
      <c r="K4954">
        <v>67</v>
      </c>
      <c r="L4954" s="10">
        <f>spotify_data[[#This Row],[artist_popularity]]/100</f>
        <v>0.67</v>
      </c>
      <c r="M4954">
        <v>5273501</v>
      </c>
      <c r="N4954" s="1" t="s">
        <v>395</v>
      </c>
      <c r="O4954" s="1" t="s">
        <v>14130</v>
      </c>
      <c r="P4954" s="1">
        <f>MATCH(spotify_data[[#This Row],[album_id]],spotify_data[album_id],0)</f>
        <v>4953</v>
      </c>
      <c r="Q4954" s="1" t="s">
        <v>14131</v>
      </c>
      <c r="R4954" s="2">
        <v>42720</v>
      </c>
      <c r="S4954" s="7">
        <f ca="1">+TODAY()-spotify_data[[#This Row],[Fecha lanzamiento Album]]</f>
        <v>3311</v>
      </c>
      <c r="T4954" s="7">
        <f ca="1">+spotify_data[[#This Row],[Antigüedad Album Dias]]/60</f>
        <v>55.18333333333333</v>
      </c>
      <c r="U4954" s="8">
        <f ca="1">spotify_data[[#This Row],[Antigüedad Album Meses]]/12</f>
        <v>4.5986111111111105</v>
      </c>
      <c r="V4954">
        <v>13</v>
      </c>
      <c r="W4954" s="1" t="s">
        <v>20</v>
      </c>
      <c r="X4954" s="1" t="str">
        <f>+IF(spotify_data[[#This Row],[album_type]]="album","Album",IF(spotify_data[[#This Row],[album_type]]="single","Single","Compilation"))</f>
        <v>Album</v>
      </c>
      <c r="Y4954">
        <v>384</v>
      </c>
    </row>
    <row r="4955" spans="1:25" x14ac:dyDescent="0.3">
      <c r="A4955" s="1" t="s">
        <v>14155</v>
      </c>
      <c r="B4955" s="1">
        <v>6506</v>
      </c>
      <c r="C4955" s="1" t="s">
        <v>14156</v>
      </c>
      <c r="D4955">
        <v>16</v>
      </c>
      <c r="E4955">
        <v>53</v>
      </c>
      <c r="F4955" s="10">
        <f>spotify_data[[#This Row],[track_popularity]]/100</f>
        <v>0.53</v>
      </c>
      <c r="G4955" s="9" t="b">
        <v>1</v>
      </c>
      <c r="H4955" s="1">
        <f>+IF(spotify_data[[#This Row],[explicit]]=FALSE,0,1)</f>
        <v>1</v>
      </c>
      <c r="I4955" s="1" t="s">
        <v>3271</v>
      </c>
      <c r="J4955" s="7">
        <f>MATCH(spotify_data[[#This Row],[artist_name]],spotify_data[artist_name],0)</f>
        <v>175</v>
      </c>
      <c r="K4955">
        <v>86</v>
      </c>
      <c r="L4955" s="10">
        <f>spotify_data[[#This Row],[artist_popularity]]/100</f>
        <v>0.86</v>
      </c>
      <c r="M4955">
        <v>47720209</v>
      </c>
      <c r="N4955" s="1" t="s">
        <v>3272</v>
      </c>
      <c r="O4955" s="1" t="s">
        <v>14146</v>
      </c>
      <c r="P4955" s="1">
        <f>MATCH(spotify_data[[#This Row],[album_id]],spotify_data[album_id],0)</f>
        <v>780</v>
      </c>
      <c r="Q4955" s="1" t="s">
        <v>14147</v>
      </c>
      <c r="R4955" s="2">
        <v>42713</v>
      </c>
      <c r="S4955" s="7">
        <f ca="1">+TODAY()-spotify_data[[#This Row],[Fecha lanzamiento Album]]</f>
        <v>3318</v>
      </c>
      <c r="T4955" s="7">
        <f ca="1">+spotify_data[[#This Row],[Antigüedad Album Dias]]/60</f>
        <v>55.3</v>
      </c>
      <c r="U4955" s="8">
        <f ca="1">spotify_data[[#This Row],[Antigüedad Album Meses]]/12</f>
        <v>4.6083333333333334</v>
      </c>
      <c r="V4955">
        <v>18</v>
      </c>
      <c r="W4955" s="1" t="s">
        <v>20</v>
      </c>
      <c r="X4955" s="1" t="str">
        <f>+IF(spotify_data[[#This Row],[album_type]]="album","Album",IF(spotify_data[[#This Row],[album_type]]="single","Single","Compilation"))</f>
        <v>Album</v>
      </c>
      <c r="Y4955">
        <v>415</v>
      </c>
    </row>
    <row r="4956" spans="1:25" x14ac:dyDescent="0.3">
      <c r="A4956" s="1" t="s">
        <v>14387</v>
      </c>
      <c r="B4956" s="1">
        <v>6466</v>
      </c>
      <c r="C4956" s="1" t="s">
        <v>14388</v>
      </c>
      <c r="D4956">
        <v>3</v>
      </c>
      <c r="E4956">
        <v>53</v>
      </c>
      <c r="F4956" s="10">
        <f>spotify_data[[#This Row],[track_popularity]]/100</f>
        <v>0.53</v>
      </c>
      <c r="G4956" s="9" t="b">
        <v>0</v>
      </c>
      <c r="H4956" s="1">
        <f>+IF(spotify_data[[#This Row],[explicit]]=FALSE,0,1)</f>
        <v>0</v>
      </c>
      <c r="I4956" s="1" t="s">
        <v>7856</v>
      </c>
      <c r="J4956" s="7">
        <f>MATCH(spotify_data[[#This Row],[artist_name]],spotify_data[artist_name],0)</f>
        <v>1602</v>
      </c>
      <c r="K4956">
        <v>69</v>
      </c>
      <c r="L4956" s="10">
        <f>spotify_data[[#This Row],[artist_popularity]]/100</f>
        <v>0.69</v>
      </c>
      <c r="M4956">
        <v>967413</v>
      </c>
      <c r="N4956" s="1" t="s">
        <v>23</v>
      </c>
      <c r="O4956" s="1" t="s">
        <v>14385</v>
      </c>
      <c r="P4956" s="1">
        <f>MATCH(spotify_data[[#This Row],[album_id]],spotify_data[album_id],0)</f>
        <v>4698</v>
      </c>
      <c r="Q4956" s="1" t="s">
        <v>14386</v>
      </c>
      <c r="R4956" s="2">
        <v>42650</v>
      </c>
      <c r="S4956" s="7">
        <f ca="1">+TODAY()-spotify_data[[#This Row],[Fecha lanzamiento Album]]</f>
        <v>3381</v>
      </c>
      <c r="T4956" s="7">
        <f ca="1">+spotify_data[[#This Row],[Antigüedad Album Dias]]/60</f>
        <v>56.35</v>
      </c>
      <c r="U4956" s="8">
        <f ca="1">spotify_data[[#This Row],[Antigüedad Album Meses]]/12</f>
        <v>4.6958333333333337</v>
      </c>
      <c r="V4956">
        <v>10</v>
      </c>
      <c r="W4956" s="1" t="s">
        <v>20</v>
      </c>
      <c r="X4956" s="1" t="str">
        <f>+IF(spotify_data[[#This Row],[album_type]]="album","Album",IF(spotify_data[[#This Row],[album_type]]="single","Single","Compilation"))</f>
        <v>Album</v>
      </c>
      <c r="Y4956">
        <v>365</v>
      </c>
    </row>
    <row r="4957" spans="1:25" x14ac:dyDescent="0.3">
      <c r="A4957" s="1" t="s">
        <v>14745</v>
      </c>
      <c r="B4957" s="1">
        <v>3450</v>
      </c>
      <c r="C4957" s="1" t="s">
        <v>14746</v>
      </c>
      <c r="D4957">
        <v>11</v>
      </c>
      <c r="E4957">
        <v>53</v>
      </c>
      <c r="F4957" s="10">
        <f>spotify_data[[#This Row],[track_popularity]]/100</f>
        <v>0.53</v>
      </c>
      <c r="G4957" s="9" t="b">
        <v>1</v>
      </c>
      <c r="H4957" s="1">
        <f>+IF(spotify_data[[#This Row],[explicit]]=FALSE,0,1)</f>
        <v>1</v>
      </c>
      <c r="I4957" s="1" t="s">
        <v>2164</v>
      </c>
      <c r="J4957" s="7">
        <f>MATCH(spotify_data[[#This Row],[artist_name]],spotify_data[artist_name],0)</f>
        <v>189</v>
      </c>
      <c r="K4957">
        <v>90</v>
      </c>
      <c r="L4957" s="10">
        <f>spotify_data[[#This Row],[artist_popularity]]/100</f>
        <v>0.9</v>
      </c>
      <c r="M4957">
        <v>107389514</v>
      </c>
      <c r="N4957" s="1" t="s">
        <v>516</v>
      </c>
      <c r="O4957" s="1" t="s">
        <v>14723</v>
      </c>
      <c r="P4957" s="1">
        <f>MATCH(spotify_data[[#This Row],[album_id]],spotify_data[album_id],0)</f>
        <v>3022</v>
      </c>
      <c r="Q4957" s="1" t="s">
        <v>14724</v>
      </c>
      <c r="R4957" s="2">
        <v>42510</v>
      </c>
      <c r="S4957" s="7">
        <f ca="1">+TODAY()-spotify_data[[#This Row],[Fecha lanzamiento Album]]</f>
        <v>3521</v>
      </c>
      <c r="T4957" s="7">
        <f ca="1">+spotify_data[[#This Row],[Antigüedad Album Dias]]/60</f>
        <v>58.68333333333333</v>
      </c>
      <c r="U4957" s="8">
        <f ca="1">spotify_data[[#This Row],[Antigüedad Album Meses]]/12</f>
        <v>4.8902777777777775</v>
      </c>
      <c r="V4957">
        <v>17</v>
      </c>
      <c r="W4957" s="1" t="s">
        <v>20</v>
      </c>
      <c r="X4957" s="1" t="str">
        <f>+IF(spotify_data[[#This Row],[album_type]]="album","Album",IF(spotify_data[[#This Row],[album_type]]="single","Single","Compilation"))</f>
        <v>Album</v>
      </c>
      <c r="Y4957">
        <v>296</v>
      </c>
    </row>
    <row r="4958" spans="1:25" x14ac:dyDescent="0.3">
      <c r="A4958" s="1" t="s">
        <v>14875</v>
      </c>
      <c r="B4958" s="1">
        <v>5173</v>
      </c>
      <c r="C4958" s="1" t="s">
        <v>14379</v>
      </c>
      <c r="D4958">
        <v>12</v>
      </c>
      <c r="E4958">
        <v>53</v>
      </c>
      <c r="F4958" s="10">
        <f>spotify_data[[#This Row],[track_popularity]]/100</f>
        <v>0.53</v>
      </c>
      <c r="G4958" s="9" t="b">
        <v>1</v>
      </c>
      <c r="H4958" s="1">
        <f>+IF(spotify_data[[#This Row],[explicit]]=FALSE,0,1)</f>
        <v>1</v>
      </c>
      <c r="I4958" s="1" t="s">
        <v>2164</v>
      </c>
      <c r="J4958" s="7">
        <f>MATCH(spotify_data[[#This Row],[artist_name]],spotify_data[artist_name],0)</f>
        <v>189</v>
      </c>
      <c r="K4958">
        <v>90</v>
      </c>
      <c r="L4958" s="10">
        <f>spotify_data[[#This Row],[artist_popularity]]/100</f>
        <v>0.9</v>
      </c>
      <c r="M4958">
        <v>107389514</v>
      </c>
      <c r="N4958" s="1" t="s">
        <v>516</v>
      </c>
      <c r="O4958" s="1" t="s">
        <v>14876</v>
      </c>
      <c r="P4958" s="1">
        <f>MATCH(spotify_data[[#This Row],[album_id]],spotify_data[album_id],0)</f>
        <v>432</v>
      </c>
      <c r="Q4958" s="1" t="s">
        <v>14724</v>
      </c>
      <c r="R4958" s="2">
        <v>42461</v>
      </c>
      <c r="S4958" s="7">
        <f ca="1">+TODAY()-spotify_data[[#This Row],[Fecha lanzamiento Album]]</f>
        <v>3570</v>
      </c>
      <c r="T4958" s="7">
        <f ca="1">+spotify_data[[#This Row],[Antigüedad Album Dias]]/60</f>
        <v>59.5</v>
      </c>
      <c r="U4958" s="8">
        <f ca="1">spotify_data[[#This Row],[Antigüedad Album Meses]]/12</f>
        <v>4.958333333333333</v>
      </c>
      <c r="V4958">
        <v>15</v>
      </c>
      <c r="W4958" s="1" t="s">
        <v>20</v>
      </c>
      <c r="X4958" s="1" t="str">
        <f>+IF(spotify_data[[#This Row],[album_type]]="album","Album",IF(spotify_data[[#This Row],[album_type]]="single","Single","Compilation"))</f>
        <v>Album</v>
      </c>
      <c r="Y4958">
        <v>377</v>
      </c>
    </row>
    <row r="4959" spans="1:25" x14ac:dyDescent="0.3">
      <c r="A4959" s="1" t="s">
        <v>14894</v>
      </c>
      <c r="B4959" s="1">
        <v>850</v>
      </c>
      <c r="C4959" s="1" t="s">
        <v>14895</v>
      </c>
      <c r="D4959">
        <v>14</v>
      </c>
      <c r="E4959">
        <v>53</v>
      </c>
      <c r="F4959" s="10">
        <f>spotify_data[[#This Row],[track_popularity]]/100</f>
        <v>0.53</v>
      </c>
      <c r="G4959" s="9" t="b">
        <v>0</v>
      </c>
      <c r="H4959" s="1">
        <f>+IF(spotify_data[[#This Row],[explicit]]=FALSE,0,1)</f>
        <v>0</v>
      </c>
      <c r="I4959" s="1" t="s">
        <v>2164</v>
      </c>
      <c r="J4959" s="7">
        <f>MATCH(spotify_data[[#This Row],[artist_name]],spotify_data[artist_name],0)</f>
        <v>189</v>
      </c>
      <c r="K4959">
        <v>90</v>
      </c>
      <c r="L4959" s="10">
        <f>spotify_data[[#This Row],[artist_popularity]]/100</f>
        <v>0.9</v>
      </c>
      <c r="M4959">
        <v>107389514</v>
      </c>
      <c r="N4959" s="1" t="s">
        <v>516</v>
      </c>
      <c r="O4959" s="1" t="s">
        <v>14876</v>
      </c>
      <c r="P4959" s="1">
        <f>MATCH(spotify_data[[#This Row],[album_id]],spotify_data[album_id],0)</f>
        <v>432</v>
      </c>
      <c r="Q4959" s="1" t="s">
        <v>14724</v>
      </c>
      <c r="R4959" s="2">
        <v>42461</v>
      </c>
      <c r="S4959" s="7">
        <f ca="1">+TODAY()-spotify_data[[#This Row],[Fecha lanzamiento Album]]</f>
        <v>3570</v>
      </c>
      <c r="T4959" s="7">
        <f ca="1">+spotify_data[[#This Row],[Antigüedad Album Dias]]/60</f>
        <v>59.5</v>
      </c>
      <c r="U4959" s="8">
        <f ca="1">spotify_data[[#This Row],[Antigüedad Album Meses]]/12</f>
        <v>4.958333333333333</v>
      </c>
      <c r="V4959">
        <v>15</v>
      </c>
      <c r="W4959" s="1" t="s">
        <v>20</v>
      </c>
      <c r="X4959" s="1" t="str">
        <f>+IF(spotify_data[[#This Row],[album_type]]="album","Album",IF(spotify_data[[#This Row],[album_type]]="single","Single","Compilation"))</f>
        <v>Album</v>
      </c>
      <c r="Y4959">
        <v>498</v>
      </c>
    </row>
    <row r="4960" spans="1:25" x14ac:dyDescent="0.3">
      <c r="A4960" s="1" t="s">
        <v>14973</v>
      </c>
      <c r="B4960" s="1">
        <v>8017</v>
      </c>
      <c r="C4960" s="1" t="s">
        <v>14974</v>
      </c>
      <c r="D4960">
        <v>1</v>
      </c>
      <c r="E4960">
        <v>53</v>
      </c>
      <c r="F4960" s="10">
        <f>spotify_data[[#This Row],[track_popularity]]/100</f>
        <v>0.53</v>
      </c>
      <c r="G4960" s="9" t="b">
        <v>1</v>
      </c>
      <c r="H4960" s="1">
        <f>+IF(spotify_data[[#This Row],[explicit]]=FALSE,0,1)</f>
        <v>1</v>
      </c>
      <c r="I4960" s="1" t="s">
        <v>14975</v>
      </c>
      <c r="J4960" s="7">
        <f>MATCH(spotify_data[[#This Row],[artist_name]],spotify_data[artist_name],0)</f>
        <v>4959</v>
      </c>
      <c r="K4960">
        <v>55</v>
      </c>
      <c r="L4960" s="10">
        <f>spotify_data[[#This Row],[artist_popularity]]/100</f>
        <v>0.55000000000000004</v>
      </c>
      <c r="M4960">
        <v>558728</v>
      </c>
      <c r="N4960" s="1" t="s">
        <v>14976</v>
      </c>
      <c r="O4960" s="1" t="s">
        <v>14977</v>
      </c>
      <c r="P4960" s="1">
        <f>MATCH(spotify_data[[#This Row],[album_id]],spotify_data[album_id],0)</f>
        <v>4959</v>
      </c>
      <c r="Q4960" s="1" t="s">
        <v>14974</v>
      </c>
      <c r="R4960" s="2">
        <v>42412</v>
      </c>
      <c r="S4960" s="7">
        <f ca="1">+TODAY()-spotify_data[[#This Row],[Fecha lanzamiento Album]]</f>
        <v>3619</v>
      </c>
      <c r="T4960" s="7">
        <f ca="1">+spotify_data[[#This Row],[Antigüedad Album Dias]]/60</f>
        <v>60.31666666666667</v>
      </c>
      <c r="U4960" s="8">
        <f ca="1">spotify_data[[#This Row],[Antigüedad Album Meses]]/12</f>
        <v>5.0263888888888895</v>
      </c>
      <c r="V4960">
        <v>11</v>
      </c>
      <c r="W4960" s="1" t="s">
        <v>20</v>
      </c>
      <c r="X4960" s="1" t="str">
        <f>+IF(spotify_data[[#This Row],[album_type]]="album","Album",IF(spotify_data[[#This Row],[album_type]]="single","Single","Compilation"))</f>
        <v>Album</v>
      </c>
      <c r="Y4960">
        <v>24</v>
      </c>
    </row>
    <row r="4961" spans="1:25" x14ac:dyDescent="0.3">
      <c r="A4961" s="1" t="s">
        <v>15070</v>
      </c>
      <c r="B4961" s="1">
        <v>7529</v>
      </c>
      <c r="C4961" s="1" t="s">
        <v>15071</v>
      </c>
      <c r="D4961">
        <v>6</v>
      </c>
      <c r="E4961">
        <v>53</v>
      </c>
      <c r="F4961" s="10">
        <f>spotify_data[[#This Row],[track_popularity]]/100</f>
        <v>0.53</v>
      </c>
      <c r="G4961" s="9" t="b">
        <v>0</v>
      </c>
      <c r="H4961" s="1">
        <f>+IF(spotify_data[[#This Row],[explicit]]=FALSE,0,1)</f>
        <v>0</v>
      </c>
      <c r="I4961" s="1" t="s">
        <v>6845</v>
      </c>
      <c r="J4961" s="7">
        <f>MATCH(spotify_data[[#This Row],[artist_name]],spotify_data[artist_name],0)</f>
        <v>3400</v>
      </c>
      <c r="K4961">
        <v>70</v>
      </c>
      <c r="L4961" s="10">
        <f>spotify_data[[#This Row],[artist_popularity]]/100</f>
        <v>0.7</v>
      </c>
      <c r="M4961">
        <v>1605047</v>
      </c>
      <c r="N4961" s="1" t="s">
        <v>1609</v>
      </c>
      <c r="O4961" s="1" t="s">
        <v>15072</v>
      </c>
      <c r="P4961" s="1">
        <f>MATCH(spotify_data[[#This Row],[album_id]],spotify_data[album_id],0)</f>
        <v>4960</v>
      </c>
      <c r="Q4961" s="1" t="s">
        <v>15073</v>
      </c>
      <c r="R4961" s="2">
        <v>42356</v>
      </c>
      <c r="S4961" s="7">
        <f ca="1">+TODAY()-spotify_data[[#This Row],[Fecha lanzamiento Album]]</f>
        <v>3675</v>
      </c>
      <c r="T4961" s="7">
        <f ca="1">+spotify_data[[#This Row],[Antigüedad Album Dias]]/60</f>
        <v>61.25</v>
      </c>
      <c r="U4961" s="8">
        <f ca="1">spotify_data[[#This Row],[Antigüedad Album Meses]]/12</f>
        <v>5.104166666666667</v>
      </c>
      <c r="V4961">
        <v>23</v>
      </c>
      <c r="W4961" s="1" t="s">
        <v>20</v>
      </c>
      <c r="X4961" s="1" t="str">
        <f>+IF(spotify_data[[#This Row],[album_type]]="album","Album",IF(spotify_data[[#This Row],[album_type]]="single","Single","Compilation"))</f>
        <v>Album</v>
      </c>
      <c r="Y4961">
        <v>318</v>
      </c>
    </row>
    <row r="4962" spans="1:25" x14ac:dyDescent="0.3">
      <c r="A4962" s="1" t="s">
        <v>15108</v>
      </c>
      <c r="B4962" s="1">
        <v>173</v>
      </c>
      <c r="C4962" s="1" t="s">
        <v>15109</v>
      </c>
      <c r="D4962">
        <v>6</v>
      </c>
      <c r="E4962">
        <v>53</v>
      </c>
      <c r="F4962" s="10">
        <f>spotify_data[[#This Row],[track_popularity]]/100</f>
        <v>0.53</v>
      </c>
      <c r="G4962" s="9" t="b">
        <v>0</v>
      </c>
      <c r="H4962" s="1">
        <f>+IF(spotify_data[[#This Row],[explicit]]=FALSE,0,1)</f>
        <v>0</v>
      </c>
      <c r="I4962" s="1" t="s">
        <v>7763</v>
      </c>
      <c r="J4962" s="7">
        <f>MATCH(spotify_data[[#This Row],[artist_name]],spotify_data[artist_name],0)</f>
        <v>45</v>
      </c>
      <c r="K4962">
        <v>88</v>
      </c>
      <c r="L4962" s="10">
        <f>spotify_data[[#This Row],[artist_popularity]]/100</f>
        <v>0.88</v>
      </c>
      <c r="M4962">
        <v>60818952</v>
      </c>
      <c r="N4962" s="1" t="s">
        <v>23</v>
      </c>
      <c r="O4962" s="1" t="s">
        <v>15092</v>
      </c>
      <c r="P4962" s="1">
        <f>MATCH(spotify_data[[#This Row],[album_id]],spotify_data[album_id],0)</f>
        <v>342</v>
      </c>
      <c r="Q4962" s="1" t="s">
        <v>15093</v>
      </c>
      <c r="R4962" s="2">
        <v>42342</v>
      </c>
      <c r="S4962" s="7">
        <f ca="1">+TODAY()-spotify_data[[#This Row],[Fecha lanzamiento Album]]</f>
        <v>3689</v>
      </c>
      <c r="T4962" s="7">
        <f ca="1">+spotify_data[[#This Row],[Antigüedad Album Dias]]/60</f>
        <v>61.483333333333334</v>
      </c>
      <c r="U4962" s="8">
        <f ca="1">spotify_data[[#This Row],[Antigüedad Album Meses]]/12</f>
        <v>5.1236111111111109</v>
      </c>
      <c r="V4962">
        <v>11</v>
      </c>
      <c r="W4962" s="1" t="s">
        <v>20</v>
      </c>
      <c r="X4962" s="1" t="str">
        <f>+IF(spotify_data[[#This Row],[album_type]]="album","Album",IF(spotify_data[[#This Row],[album_type]]="single","Single","Compilation"))</f>
        <v>Album</v>
      </c>
      <c r="Y4962">
        <v>445</v>
      </c>
    </row>
    <row r="4963" spans="1:25" x14ac:dyDescent="0.3">
      <c r="A4963" s="1" t="s">
        <v>15127</v>
      </c>
      <c r="B4963" s="1">
        <v>492</v>
      </c>
      <c r="C4963" s="1" t="s">
        <v>15128</v>
      </c>
      <c r="D4963">
        <v>9</v>
      </c>
      <c r="E4963">
        <v>53</v>
      </c>
      <c r="F4963" s="10">
        <f>spotify_data[[#This Row],[track_popularity]]/100</f>
        <v>0.53</v>
      </c>
      <c r="G4963" s="9" t="b">
        <v>1</v>
      </c>
      <c r="H4963" s="1">
        <f>+IF(spotify_data[[#This Row],[explicit]]=FALSE,0,1)</f>
        <v>1</v>
      </c>
      <c r="I4963" s="1" t="s">
        <v>1234</v>
      </c>
      <c r="J4963" s="7">
        <f>MATCH(spotify_data[[#This Row],[artist_name]],spotify_data[artist_name],0)</f>
        <v>186</v>
      </c>
      <c r="K4963">
        <v>82</v>
      </c>
      <c r="L4963" s="10">
        <f>spotify_data[[#This Row],[artist_popularity]]/100</f>
        <v>0.82</v>
      </c>
      <c r="M4963">
        <v>15684530</v>
      </c>
      <c r="N4963" s="1" t="s">
        <v>1235</v>
      </c>
      <c r="O4963" s="1" t="s">
        <v>15129</v>
      </c>
      <c r="P4963" s="1">
        <f>MATCH(spotify_data[[#This Row],[album_id]],spotify_data[album_id],0)</f>
        <v>186</v>
      </c>
      <c r="Q4963" s="1" t="s">
        <v>15130</v>
      </c>
      <c r="R4963" s="2">
        <v>42340</v>
      </c>
      <c r="S4963" s="7">
        <f ca="1">+TODAY()-spotify_data[[#This Row],[Fecha lanzamiento Album]]</f>
        <v>3691</v>
      </c>
      <c r="T4963" s="7">
        <f ca="1">+spotify_data[[#This Row],[Antigüedad Album Dias]]/60</f>
        <v>61.516666666666666</v>
      </c>
      <c r="U4963" s="8">
        <f ca="1">spotify_data[[#This Row],[Antigüedad Album Meses]]/12</f>
        <v>5.1263888888888891</v>
      </c>
      <c r="V4963">
        <v>10</v>
      </c>
      <c r="W4963" s="1" t="s">
        <v>20</v>
      </c>
      <c r="X4963" s="1" t="str">
        <f>+IF(spotify_data[[#This Row],[album_type]]="album","Album",IF(spotify_data[[#This Row],[album_type]]="single","Single","Compilation"))</f>
        <v>Album</v>
      </c>
      <c r="Y4963">
        <v>172</v>
      </c>
    </row>
    <row r="4964" spans="1:25" x14ac:dyDescent="0.3">
      <c r="A4964" s="1" t="s">
        <v>15141</v>
      </c>
      <c r="B4964" s="1">
        <v>7679</v>
      </c>
      <c r="C4964" s="1" t="s">
        <v>15142</v>
      </c>
      <c r="D4964">
        <v>6</v>
      </c>
      <c r="E4964">
        <v>53</v>
      </c>
      <c r="F4964" s="10">
        <f>spotify_data[[#This Row],[track_popularity]]/100</f>
        <v>0.53</v>
      </c>
      <c r="G4964" s="9" t="b">
        <v>1</v>
      </c>
      <c r="H4964" s="1">
        <f>+IF(spotify_data[[#This Row],[explicit]]=FALSE,0,1)</f>
        <v>1</v>
      </c>
      <c r="I4964" s="1" t="s">
        <v>1234</v>
      </c>
      <c r="J4964" s="7">
        <f>MATCH(spotify_data[[#This Row],[artist_name]],spotify_data[artist_name],0)</f>
        <v>186</v>
      </c>
      <c r="K4964">
        <v>82</v>
      </c>
      <c r="L4964" s="10">
        <f>spotify_data[[#This Row],[artist_popularity]]/100</f>
        <v>0.82</v>
      </c>
      <c r="M4964">
        <v>15695162</v>
      </c>
      <c r="N4964" s="1" t="s">
        <v>1235</v>
      </c>
      <c r="O4964" s="1" t="s">
        <v>15129</v>
      </c>
      <c r="P4964" s="1">
        <f>MATCH(spotify_data[[#This Row],[album_id]],spotify_data[album_id],0)</f>
        <v>186</v>
      </c>
      <c r="Q4964" s="1" t="s">
        <v>15130</v>
      </c>
      <c r="R4964" s="2">
        <v>42340</v>
      </c>
      <c r="S4964" s="7">
        <f ca="1">+TODAY()-spotify_data[[#This Row],[Fecha lanzamiento Album]]</f>
        <v>3691</v>
      </c>
      <c r="T4964" s="7">
        <f ca="1">+spotify_data[[#This Row],[Antigüedad Album Dias]]/60</f>
        <v>61.516666666666666</v>
      </c>
      <c r="U4964" s="8">
        <f ca="1">spotify_data[[#This Row],[Antigüedad Album Meses]]/12</f>
        <v>5.1263888888888891</v>
      </c>
      <c r="V4964">
        <v>10</v>
      </c>
      <c r="W4964" s="1" t="s">
        <v>20</v>
      </c>
      <c r="X4964" s="1" t="str">
        <f>+IF(spotify_data[[#This Row],[album_type]]="album","Album",IF(spotify_data[[#This Row],[album_type]]="single","Single","Compilation"))</f>
        <v>Album</v>
      </c>
      <c r="Y4964">
        <v>188</v>
      </c>
    </row>
    <row r="4965" spans="1:25" x14ac:dyDescent="0.3">
      <c r="A4965" s="1" t="s">
        <v>15161</v>
      </c>
      <c r="B4965" s="1">
        <v>2286</v>
      </c>
      <c r="C4965" s="1" t="s">
        <v>15162</v>
      </c>
      <c r="D4965">
        <v>5</v>
      </c>
      <c r="E4965">
        <v>53</v>
      </c>
      <c r="F4965" s="10">
        <f>spotify_data[[#This Row],[track_popularity]]/100</f>
        <v>0.53</v>
      </c>
      <c r="G4965" s="9" t="b">
        <v>0</v>
      </c>
      <c r="H4965" s="1">
        <f>+IF(spotify_data[[#This Row],[explicit]]=FALSE,0,1)</f>
        <v>0</v>
      </c>
      <c r="I4965" s="1" t="s">
        <v>14575</v>
      </c>
      <c r="J4965" s="7">
        <f>MATCH(spotify_data[[#This Row],[artist_name]],spotify_data[artist_name],0)</f>
        <v>2485</v>
      </c>
      <c r="K4965">
        <v>73</v>
      </c>
      <c r="L4965" s="10">
        <f>spotify_data[[#This Row],[artist_popularity]]/100</f>
        <v>0.73</v>
      </c>
      <c r="M4965">
        <v>6302021</v>
      </c>
      <c r="N4965" s="1" t="s">
        <v>17</v>
      </c>
      <c r="O4965" s="1" t="s">
        <v>15155</v>
      </c>
      <c r="P4965" s="1">
        <f>MATCH(spotify_data[[#This Row],[album_id]],spotify_data[album_id],0)</f>
        <v>2485</v>
      </c>
      <c r="Q4965" s="1" t="s">
        <v>15156</v>
      </c>
      <c r="R4965" s="2">
        <v>42335</v>
      </c>
      <c r="S4965" s="7">
        <f ca="1">+TODAY()-spotify_data[[#This Row],[Fecha lanzamiento Album]]</f>
        <v>3696</v>
      </c>
      <c r="T4965" s="7">
        <f ca="1">+spotify_data[[#This Row],[Antigüedad Album Dias]]/60</f>
        <v>61.6</v>
      </c>
      <c r="U4965" s="8">
        <f ca="1">spotify_data[[#This Row],[Antigüedad Album Meses]]/12</f>
        <v>5.1333333333333337</v>
      </c>
      <c r="V4965">
        <v>14</v>
      </c>
      <c r="W4965" s="1" t="s">
        <v>20</v>
      </c>
      <c r="X4965" s="1" t="str">
        <f>+IF(spotify_data[[#This Row],[album_type]]="album","Album",IF(spotify_data[[#This Row],[album_type]]="single","Single","Compilation"))</f>
        <v>Album</v>
      </c>
      <c r="Y4965">
        <v>343</v>
      </c>
    </row>
    <row r="4966" spans="1:25" x14ac:dyDescent="0.3">
      <c r="A4966" s="1" t="s">
        <v>15180</v>
      </c>
      <c r="B4966" s="1">
        <v>6104</v>
      </c>
      <c r="C4966" s="1" t="s">
        <v>15181</v>
      </c>
      <c r="D4966">
        <v>2</v>
      </c>
      <c r="E4966">
        <v>53</v>
      </c>
      <c r="F4966" s="10">
        <f>spotify_data[[#This Row],[track_popularity]]/100</f>
        <v>0.53</v>
      </c>
      <c r="G4966" s="9" t="b">
        <v>0</v>
      </c>
      <c r="H4966" s="1">
        <f>+IF(spotify_data[[#This Row],[explicit]]=FALSE,0,1)</f>
        <v>0</v>
      </c>
      <c r="I4966" s="1" t="s">
        <v>3355</v>
      </c>
      <c r="J4966" s="7">
        <f>MATCH(spotify_data[[#This Row],[artist_name]],spotify_data[artist_name],0)</f>
        <v>134</v>
      </c>
      <c r="K4966">
        <v>81</v>
      </c>
      <c r="L4966" s="10">
        <f>spotify_data[[#This Row],[artist_popularity]]/100</f>
        <v>0.81</v>
      </c>
      <c r="M4966">
        <v>45700057</v>
      </c>
      <c r="N4966" s="1" t="s">
        <v>23</v>
      </c>
      <c r="O4966" s="1" t="s">
        <v>15182</v>
      </c>
      <c r="P4966" s="1">
        <f>MATCH(spotify_data[[#This Row],[album_id]],spotify_data[album_id],0)</f>
        <v>4965</v>
      </c>
      <c r="Q4966" s="1" t="s">
        <v>15183</v>
      </c>
      <c r="R4966" s="2">
        <v>42328</v>
      </c>
      <c r="S4966" s="7">
        <f ca="1">+TODAY()-spotify_data[[#This Row],[Fecha lanzamiento Album]]</f>
        <v>3703</v>
      </c>
      <c r="T4966" s="7">
        <f ca="1">+spotify_data[[#This Row],[Antigüedad Album Dias]]/60</f>
        <v>61.716666666666669</v>
      </c>
      <c r="U4966" s="8">
        <f ca="1">spotify_data[[#This Row],[Antigüedad Album Meses]]/12</f>
        <v>5.1430555555555557</v>
      </c>
      <c r="V4966">
        <v>16</v>
      </c>
      <c r="W4966" s="1" t="s">
        <v>20</v>
      </c>
      <c r="X4966" s="1" t="str">
        <f>+IF(spotify_data[[#This Row],[album_type]]="album","Album",IF(spotify_data[[#This Row],[album_type]]="single","Single","Compilation"))</f>
        <v>Album</v>
      </c>
      <c r="Y4966">
        <v>344</v>
      </c>
    </row>
    <row r="4967" spans="1:25" x14ac:dyDescent="0.3">
      <c r="A4967" s="1" t="s">
        <v>15197</v>
      </c>
      <c r="B4967" s="1">
        <v>1255</v>
      </c>
      <c r="C4967" s="1" t="s">
        <v>15198</v>
      </c>
      <c r="D4967">
        <v>11</v>
      </c>
      <c r="E4967">
        <v>53</v>
      </c>
      <c r="F4967" s="10">
        <f>spotify_data[[#This Row],[track_popularity]]/100</f>
        <v>0.53</v>
      </c>
      <c r="G4967" s="9" t="b">
        <v>0</v>
      </c>
      <c r="H4967" s="1">
        <f>+IF(spotify_data[[#This Row],[explicit]]=FALSE,0,1)</f>
        <v>0</v>
      </c>
      <c r="I4967" s="1" t="s">
        <v>7599</v>
      </c>
      <c r="J4967" s="7">
        <f>MATCH(spotify_data[[#This Row],[artist_name]],spotify_data[artist_name],0)</f>
        <v>195</v>
      </c>
      <c r="K4967">
        <v>83</v>
      </c>
      <c r="L4967" s="10">
        <f>spotify_data[[#This Row],[artist_popularity]]/100</f>
        <v>0.83</v>
      </c>
      <c r="M4967">
        <v>66734917</v>
      </c>
      <c r="N4967" s="1" t="s">
        <v>831</v>
      </c>
      <c r="O4967" s="1" t="s">
        <v>15170</v>
      </c>
      <c r="P4967" s="1">
        <f>MATCH(spotify_data[[#This Row],[album_id]],spotify_data[album_id],0)</f>
        <v>2123</v>
      </c>
      <c r="Q4967" s="1" t="s">
        <v>14631</v>
      </c>
      <c r="R4967" s="2">
        <v>42328</v>
      </c>
      <c r="S4967" s="7">
        <f ca="1">+TODAY()-spotify_data[[#This Row],[Fecha lanzamiento Album]]</f>
        <v>3703</v>
      </c>
      <c r="T4967" s="7">
        <f ca="1">+spotify_data[[#This Row],[Antigüedad Album Dias]]/60</f>
        <v>61.716666666666669</v>
      </c>
      <c r="U4967" s="8">
        <f ca="1">spotify_data[[#This Row],[Antigüedad Album Meses]]/12</f>
        <v>5.1430555555555557</v>
      </c>
      <c r="V4967">
        <v>11</v>
      </c>
      <c r="W4967" s="1" t="s">
        <v>20</v>
      </c>
      <c r="X4967" s="1" t="str">
        <f>+IF(spotify_data[[#This Row],[album_type]]="album","Album",IF(spotify_data[[#This Row],[album_type]]="single","Single","Compilation"))</f>
        <v>Album</v>
      </c>
      <c r="Y4967">
        <v>419</v>
      </c>
    </row>
    <row r="4968" spans="1:25" x14ac:dyDescent="0.3">
      <c r="A4968" s="1" t="s">
        <v>15753</v>
      </c>
      <c r="B4968" s="1">
        <v>4971</v>
      </c>
      <c r="C4968" s="1" t="s">
        <v>15754</v>
      </c>
      <c r="D4968">
        <v>13</v>
      </c>
      <c r="E4968">
        <v>53</v>
      </c>
      <c r="F4968" s="10">
        <f>spotify_data[[#This Row],[track_popularity]]/100</f>
        <v>0.53</v>
      </c>
      <c r="G4968" s="9" t="b">
        <v>0</v>
      </c>
      <c r="H4968" s="1">
        <f>+IF(spotify_data[[#This Row],[explicit]]=FALSE,0,1)</f>
        <v>0</v>
      </c>
      <c r="I4968" s="1" t="s">
        <v>5665</v>
      </c>
      <c r="J4968" s="7">
        <f>MATCH(spotify_data[[#This Row],[artist_name]],spotify_data[artist_name],0)</f>
        <v>691</v>
      </c>
      <c r="K4968">
        <v>77</v>
      </c>
      <c r="L4968" s="10">
        <f>spotify_data[[#This Row],[artist_popularity]]/100</f>
        <v>0.77</v>
      </c>
      <c r="M4968">
        <v>7222118</v>
      </c>
      <c r="N4968" s="1" t="s">
        <v>5666</v>
      </c>
      <c r="O4968" s="1" t="s">
        <v>15751</v>
      </c>
      <c r="P4968" s="1">
        <f>MATCH(spotify_data[[#This Row],[album_id]],spotify_data[album_id],0)</f>
        <v>4008</v>
      </c>
      <c r="Q4968" s="1" t="s">
        <v>15752</v>
      </c>
      <c r="R4968" s="2">
        <v>42153</v>
      </c>
      <c r="S4968" s="7">
        <f ca="1">+TODAY()-spotify_data[[#This Row],[Fecha lanzamiento Album]]</f>
        <v>3878</v>
      </c>
      <c r="T4968" s="7">
        <f ca="1">+spotify_data[[#This Row],[Antigüedad Album Dias]]/60</f>
        <v>64.63333333333334</v>
      </c>
      <c r="U4968" s="8">
        <f ca="1">spotify_data[[#This Row],[Antigüedad Album Meses]]/12</f>
        <v>5.386111111111112</v>
      </c>
      <c r="V4968">
        <v>16</v>
      </c>
      <c r="W4968" s="1" t="s">
        <v>20</v>
      </c>
      <c r="X4968" s="1" t="str">
        <f>+IF(spotify_data[[#This Row],[album_type]]="album","Album",IF(spotify_data[[#This Row],[album_type]]="single","Single","Compilation"))</f>
        <v>Album</v>
      </c>
      <c r="Y4968">
        <v>402</v>
      </c>
    </row>
    <row r="4969" spans="1:25" x14ac:dyDescent="0.3">
      <c r="A4969" s="1" t="s">
        <v>15916</v>
      </c>
      <c r="B4969" s="1">
        <v>6126</v>
      </c>
      <c r="C4969" s="1" t="s">
        <v>15917</v>
      </c>
      <c r="D4969">
        <v>8</v>
      </c>
      <c r="E4969">
        <v>53</v>
      </c>
      <c r="F4969" s="10">
        <f>spotify_data[[#This Row],[track_popularity]]/100</f>
        <v>0.53</v>
      </c>
      <c r="G4969" s="9" t="b">
        <v>0</v>
      </c>
      <c r="H4969" s="1">
        <f>+IF(spotify_data[[#This Row],[explicit]]=FALSE,0,1)</f>
        <v>0</v>
      </c>
      <c r="I4969" s="1" t="s">
        <v>15918</v>
      </c>
      <c r="J4969" s="7">
        <f>MATCH(spotify_data[[#This Row],[artist_name]],spotify_data[artist_name],0)</f>
        <v>4968</v>
      </c>
      <c r="K4969">
        <v>36</v>
      </c>
      <c r="L4969" s="10">
        <f>spotify_data[[#This Row],[artist_popularity]]/100</f>
        <v>0.36</v>
      </c>
      <c r="M4969">
        <v>9166</v>
      </c>
      <c r="N4969" s="1" t="s">
        <v>23</v>
      </c>
      <c r="O4969" s="1" t="s">
        <v>15919</v>
      </c>
      <c r="P4969" s="1">
        <f>MATCH(spotify_data[[#This Row],[album_id]],spotify_data[album_id],0)</f>
        <v>4968</v>
      </c>
      <c r="Q4969" s="1" t="s">
        <v>15920</v>
      </c>
      <c r="R4969" s="2">
        <v>42073</v>
      </c>
      <c r="S4969" s="7">
        <f ca="1">+TODAY()-spotify_data[[#This Row],[Fecha lanzamiento Album]]</f>
        <v>3958</v>
      </c>
      <c r="T4969" s="7">
        <f ca="1">+spotify_data[[#This Row],[Antigüedad Album Dias]]/60</f>
        <v>65.966666666666669</v>
      </c>
      <c r="U4969" s="8">
        <f ca="1">spotify_data[[#This Row],[Antigüedad Album Meses]]/12</f>
        <v>5.4972222222222227</v>
      </c>
      <c r="V4969">
        <v>9</v>
      </c>
      <c r="W4969" s="1" t="s">
        <v>20</v>
      </c>
      <c r="X4969" s="1" t="str">
        <f>+IF(spotify_data[[#This Row],[album_type]]="album","Album",IF(spotify_data[[#This Row],[album_type]]="single","Single","Compilation"))</f>
        <v>Album</v>
      </c>
      <c r="Y4969">
        <v>495</v>
      </c>
    </row>
    <row r="4970" spans="1:25" x14ac:dyDescent="0.3">
      <c r="A4970" s="1" t="s">
        <v>15986</v>
      </c>
      <c r="B4970" s="1">
        <v>8386</v>
      </c>
      <c r="C4970" s="1" t="s">
        <v>15987</v>
      </c>
      <c r="D4970">
        <v>3</v>
      </c>
      <c r="E4970">
        <v>53</v>
      </c>
      <c r="F4970" s="10">
        <f>spotify_data[[#This Row],[track_popularity]]/100</f>
        <v>0.53</v>
      </c>
      <c r="G4970" s="9" t="b">
        <v>0</v>
      </c>
      <c r="H4970" s="1">
        <f>+IF(spotify_data[[#This Row],[explicit]]=FALSE,0,1)</f>
        <v>0</v>
      </c>
      <c r="I4970" s="1" t="s">
        <v>6306</v>
      </c>
      <c r="J4970" s="7">
        <f>MATCH(spotify_data[[#This Row],[artist_name]],spotify_data[artist_name],0)</f>
        <v>4969</v>
      </c>
      <c r="K4970">
        <v>59</v>
      </c>
      <c r="L4970" s="10">
        <f>spotify_data[[#This Row],[artist_popularity]]/100</f>
        <v>0.59</v>
      </c>
      <c r="M4970">
        <v>241502</v>
      </c>
      <c r="N4970" s="1" t="s">
        <v>6307</v>
      </c>
      <c r="O4970" s="1" t="s">
        <v>15988</v>
      </c>
      <c r="P4970" s="1">
        <f>MATCH(spotify_data[[#This Row],[album_id]],spotify_data[album_id],0)</f>
        <v>4969</v>
      </c>
      <c r="Q4970" s="1" t="s">
        <v>15989</v>
      </c>
      <c r="R4970" s="2">
        <v>42045</v>
      </c>
      <c r="S4970" s="7">
        <f ca="1">+TODAY()-spotify_data[[#This Row],[Fecha lanzamiento Album]]</f>
        <v>3986</v>
      </c>
      <c r="T4970" s="7">
        <f ca="1">+spotify_data[[#This Row],[Antigüedad Album Dias]]/60</f>
        <v>66.433333333333337</v>
      </c>
      <c r="U4970" s="8">
        <f ca="1">spotify_data[[#This Row],[Antigüedad Album Meses]]/12</f>
        <v>5.5361111111111114</v>
      </c>
      <c r="V4970">
        <v>13</v>
      </c>
      <c r="W4970" s="1" t="s">
        <v>20</v>
      </c>
      <c r="X4970" s="1" t="str">
        <f>+IF(spotify_data[[#This Row],[album_type]]="album","Album",IF(spotify_data[[#This Row],[album_type]]="single","Single","Compilation"))</f>
        <v>Album</v>
      </c>
      <c r="Y4970">
        <v>464</v>
      </c>
    </row>
    <row r="4971" spans="1:25" x14ac:dyDescent="0.3">
      <c r="A4971" s="1" t="s">
        <v>16156</v>
      </c>
      <c r="B4971" s="1">
        <v>7909</v>
      </c>
      <c r="C4971" s="1" t="s">
        <v>16157</v>
      </c>
      <c r="D4971">
        <v>6</v>
      </c>
      <c r="E4971">
        <v>53</v>
      </c>
      <c r="F4971" s="10">
        <f>spotify_data[[#This Row],[track_popularity]]/100</f>
        <v>0.53</v>
      </c>
      <c r="G4971" s="9" t="b">
        <v>1</v>
      </c>
      <c r="H4971" s="1">
        <f>+IF(spotify_data[[#This Row],[explicit]]=FALSE,0,1)</f>
        <v>1</v>
      </c>
      <c r="I4971" s="1" t="s">
        <v>7805</v>
      </c>
      <c r="J4971" s="7">
        <f>MATCH(spotify_data[[#This Row],[artist_name]],spotify_data[artist_name],0)</f>
        <v>37</v>
      </c>
      <c r="K4971">
        <v>83</v>
      </c>
      <c r="L4971" s="10">
        <f>spotify_data[[#This Row],[artist_popularity]]/100</f>
        <v>0.83</v>
      </c>
      <c r="M4971">
        <v>21591569</v>
      </c>
      <c r="N4971" s="1" t="s">
        <v>23</v>
      </c>
      <c r="O4971" s="1" t="s">
        <v>16152</v>
      </c>
      <c r="P4971" s="1">
        <f>MATCH(spotify_data[[#This Row],[album_id]],spotify_data[album_id],0)</f>
        <v>3207</v>
      </c>
      <c r="Q4971" s="1" t="s">
        <v>16153</v>
      </c>
      <c r="R4971" s="2">
        <v>41971</v>
      </c>
      <c r="S4971" s="7">
        <f ca="1">+TODAY()-spotify_data[[#This Row],[Fecha lanzamiento Album]]</f>
        <v>4060</v>
      </c>
      <c r="T4971" s="7">
        <f ca="1">+spotify_data[[#This Row],[Antigüedad Album Dias]]/60</f>
        <v>67.666666666666671</v>
      </c>
      <c r="U4971" s="8">
        <f ca="1">spotify_data[[#This Row],[Antigüedad Album Meses]]/12</f>
        <v>5.6388888888888893</v>
      </c>
      <c r="V4971">
        <v>16</v>
      </c>
      <c r="W4971" s="1" t="s">
        <v>20</v>
      </c>
      <c r="X4971" s="1" t="str">
        <f>+IF(spotify_data[[#This Row],[album_type]]="album","Album",IF(spotify_data[[#This Row],[album_type]]="single","Single","Compilation"))</f>
        <v>Album</v>
      </c>
      <c r="Y4971">
        <v>36</v>
      </c>
    </row>
    <row r="4972" spans="1:25" x14ac:dyDescent="0.3">
      <c r="A4972" s="1" t="s">
        <v>16593</v>
      </c>
      <c r="B4972" s="1">
        <v>4454</v>
      </c>
      <c r="C4972" s="1" t="s">
        <v>16594</v>
      </c>
      <c r="D4972">
        <v>5</v>
      </c>
      <c r="E4972">
        <v>53</v>
      </c>
      <c r="F4972" s="10">
        <f>spotify_data[[#This Row],[track_popularity]]/100</f>
        <v>0.53</v>
      </c>
      <c r="G4972" s="9" t="b">
        <v>0</v>
      </c>
      <c r="H4972" s="1">
        <f>+IF(spotify_data[[#This Row],[explicit]]=FALSE,0,1)</f>
        <v>0</v>
      </c>
      <c r="I4972" s="1" t="s">
        <v>830</v>
      </c>
      <c r="J4972" s="7">
        <f>MATCH(spotify_data[[#This Row],[artist_name]],spotify_data[artist_name],0)</f>
        <v>73</v>
      </c>
      <c r="K4972">
        <v>88</v>
      </c>
      <c r="L4972" s="10">
        <f>spotify_data[[#This Row],[artist_popularity]]/100</f>
        <v>0.88</v>
      </c>
      <c r="M4972">
        <v>122802777</v>
      </c>
      <c r="N4972" s="1" t="s">
        <v>831</v>
      </c>
      <c r="O4972" s="1" t="s">
        <v>16580</v>
      </c>
      <c r="P4972" s="1">
        <f>MATCH(spotify_data[[#This Row],[album_id]],spotify_data[album_id],0)</f>
        <v>142</v>
      </c>
      <c r="Q4972" s="1" t="s">
        <v>16581</v>
      </c>
      <c r="R4972" s="2">
        <v>41811</v>
      </c>
      <c r="S4972" s="7">
        <f ca="1">+TODAY()-spotify_data[[#This Row],[Fecha lanzamiento Album]]</f>
        <v>4220</v>
      </c>
      <c r="T4972" s="7">
        <f ca="1">+spotify_data[[#This Row],[Antigüedad Album Dias]]/60</f>
        <v>70.333333333333329</v>
      </c>
      <c r="U4972" s="8">
        <f ca="1">spotify_data[[#This Row],[Antigüedad Album Meses]]/12</f>
        <v>5.8611111111111107</v>
      </c>
      <c r="V4972">
        <v>16</v>
      </c>
      <c r="W4972" s="1" t="s">
        <v>20</v>
      </c>
      <c r="X4972" s="1" t="str">
        <f>+IF(spotify_data[[#This Row],[album_type]]="album","Album",IF(spotify_data[[#This Row],[album_type]]="single","Single","Compilation"))</f>
        <v>Album</v>
      </c>
      <c r="Y4972">
        <v>375</v>
      </c>
    </row>
    <row r="4973" spans="1:25" x14ac:dyDescent="0.3">
      <c r="A4973" s="1" t="s">
        <v>16989</v>
      </c>
      <c r="B4973" s="1">
        <v>6811</v>
      </c>
      <c r="C4973" s="1" t="s">
        <v>15791</v>
      </c>
      <c r="D4973">
        <v>8</v>
      </c>
      <c r="E4973">
        <v>53</v>
      </c>
      <c r="F4973" s="10">
        <f>spotify_data[[#This Row],[track_popularity]]/100</f>
        <v>0.53</v>
      </c>
      <c r="G4973" s="9" t="b">
        <v>0</v>
      </c>
      <c r="H4973" s="1">
        <f>+IF(spotify_data[[#This Row],[explicit]]=FALSE,0,1)</f>
        <v>0</v>
      </c>
      <c r="I4973" s="1" t="s">
        <v>318</v>
      </c>
      <c r="J4973" s="7">
        <f>MATCH(spotify_data[[#This Row],[artist_name]],spotify_data[artist_name],0)</f>
        <v>2</v>
      </c>
      <c r="K4973">
        <v>100</v>
      </c>
      <c r="L4973" s="10">
        <f>spotify_data[[#This Row],[artist_popularity]]/100</f>
        <v>1</v>
      </c>
      <c r="M4973">
        <v>145443567</v>
      </c>
      <c r="N4973" s="1" t="s">
        <v>319</v>
      </c>
      <c r="O4973" s="1" t="s">
        <v>16910</v>
      </c>
      <c r="P4973" s="1">
        <f>MATCH(spotify_data[[#This Row],[album_id]],spotify_data[album_id],0)</f>
        <v>351</v>
      </c>
      <c r="Q4973" s="1" t="s">
        <v>16911</v>
      </c>
      <c r="R4973" s="2">
        <v>41640</v>
      </c>
      <c r="S4973" s="7">
        <f ca="1">+TODAY()-spotify_data[[#This Row],[Fecha lanzamiento Album]]</f>
        <v>4391</v>
      </c>
      <c r="T4973" s="7">
        <f ca="1">+spotify_data[[#This Row],[Antigüedad Album Dias]]/60</f>
        <v>73.183333333333337</v>
      </c>
      <c r="U4973" s="8">
        <f ca="1">spotify_data[[#This Row],[Antigüedad Album Meses]]/12</f>
        <v>6.0986111111111114</v>
      </c>
      <c r="V4973">
        <v>19</v>
      </c>
      <c r="W4973" s="1" t="s">
        <v>20</v>
      </c>
      <c r="X4973" s="1" t="str">
        <f>+IF(spotify_data[[#This Row],[album_type]]="album","Album",IF(spotify_data[[#This Row],[album_type]]="single","Single","Compilation"))</f>
        <v>Album</v>
      </c>
      <c r="Y4973">
        <v>353</v>
      </c>
    </row>
    <row r="4974" spans="1:25" x14ac:dyDescent="0.3">
      <c r="A4974" s="1" t="s">
        <v>17040</v>
      </c>
      <c r="B4974" s="1">
        <v>179</v>
      </c>
      <c r="C4974" s="1" t="s">
        <v>13091</v>
      </c>
      <c r="D4974">
        <v>12</v>
      </c>
      <c r="E4974">
        <v>53</v>
      </c>
      <c r="F4974" s="10">
        <f>spotify_data[[#This Row],[track_popularity]]/100</f>
        <v>0.53</v>
      </c>
      <c r="G4974" s="9" t="b">
        <v>0</v>
      </c>
      <c r="H4974" s="1">
        <f>+IF(spotify_data[[#This Row],[explicit]]=FALSE,0,1)</f>
        <v>0</v>
      </c>
      <c r="I4974" s="1" t="s">
        <v>318</v>
      </c>
      <c r="J4974" s="7">
        <f>MATCH(spotify_data[[#This Row],[artist_name]],spotify_data[artist_name],0)</f>
        <v>2</v>
      </c>
      <c r="K4974">
        <v>100</v>
      </c>
      <c r="L4974" s="10">
        <f>spotify_data[[#This Row],[artist_popularity]]/100</f>
        <v>1</v>
      </c>
      <c r="M4974">
        <v>145396321</v>
      </c>
      <c r="N4974" s="1" t="s">
        <v>319</v>
      </c>
      <c r="O4974" s="1" t="s">
        <v>16910</v>
      </c>
      <c r="P4974" s="1">
        <f>MATCH(spotify_data[[#This Row],[album_id]],spotify_data[album_id],0)</f>
        <v>351</v>
      </c>
      <c r="Q4974" s="1" t="s">
        <v>16911</v>
      </c>
      <c r="R4974" s="2">
        <v>41640</v>
      </c>
      <c r="S4974" s="7">
        <f ca="1">+TODAY()-spotify_data[[#This Row],[Fecha lanzamiento Album]]</f>
        <v>4391</v>
      </c>
      <c r="T4974" s="7">
        <f ca="1">+spotify_data[[#This Row],[Antigüedad Album Dias]]/60</f>
        <v>73.183333333333337</v>
      </c>
      <c r="U4974" s="8">
        <f ca="1">spotify_data[[#This Row],[Antigüedad Album Meses]]/12</f>
        <v>6.0986111111111114</v>
      </c>
      <c r="V4974">
        <v>19</v>
      </c>
      <c r="W4974" s="1" t="s">
        <v>20</v>
      </c>
      <c r="X4974" s="1" t="str">
        <f>+IF(spotify_data[[#This Row],[album_type]]="album","Album",IF(spotify_data[[#This Row],[album_type]]="single","Single","Compilation"))</f>
        <v>Album</v>
      </c>
      <c r="Y4974">
        <v>326</v>
      </c>
    </row>
    <row r="4975" spans="1:25" x14ac:dyDescent="0.3">
      <c r="A4975" s="1" t="s">
        <v>17050</v>
      </c>
      <c r="B4975" s="1">
        <v>8542</v>
      </c>
      <c r="C4975" s="1" t="s">
        <v>16977</v>
      </c>
      <c r="D4975">
        <v>1</v>
      </c>
      <c r="E4975">
        <v>53</v>
      </c>
      <c r="F4975" s="10">
        <f>spotify_data[[#This Row],[track_popularity]]/100</f>
        <v>0.53</v>
      </c>
      <c r="G4975" s="9" t="b">
        <v>0</v>
      </c>
      <c r="H4975" s="1">
        <f>+IF(spotify_data[[#This Row],[explicit]]=FALSE,0,1)</f>
        <v>0</v>
      </c>
      <c r="I4975" s="1" t="s">
        <v>7805</v>
      </c>
      <c r="J4975" s="7">
        <f>MATCH(spotify_data[[#This Row],[artist_name]],spotify_data[artist_name],0)</f>
        <v>37</v>
      </c>
      <c r="K4975">
        <v>83</v>
      </c>
      <c r="L4975" s="10">
        <f>spotify_data[[#This Row],[artist_popularity]]/100</f>
        <v>0.83</v>
      </c>
      <c r="M4975">
        <v>21598900</v>
      </c>
      <c r="N4975" s="1" t="s">
        <v>23</v>
      </c>
      <c r="O4975" s="1" t="s">
        <v>17051</v>
      </c>
      <c r="P4975" s="1">
        <f>MATCH(spotify_data[[#This Row],[album_id]],spotify_data[album_id],0)</f>
        <v>4974</v>
      </c>
      <c r="Q4975" s="1" t="s">
        <v>17052</v>
      </c>
      <c r="R4975" s="2">
        <v>41618</v>
      </c>
      <c r="S4975" s="7">
        <f ca="1">+TODAY()-spotify_data[[#This Row],[Fecha lanzamiento Album]]</f>
        <v>4413</v>
      </c>
      <c r="T4975" s="7">
        <f ca="1">+spotify_data[[#This Row],[Antigüedad Album Dias]]/60</f>
        <v>73.55</v>
      </c>
      <c r="U4975" s="8">
        <f ca="1">spotify_data[[#This Row],[Antigüedad Album Meses]]/12</f>
        <v>6.1291666666666664</v>
      </c>
      <c r="V4975">
        <v>3</v>
      </c>
      <c r="W4975" s="1" t="s">
        <v>1932</v>
      </c>
      <c r="X4975" s="1" t="str">
        <f>+IF(spotify_data[[#This Row],[album_type]]="album","Album",IF(spotify_data[[#This Row],[album_type]]="single","Single","Compilation"))</f>
        <v>Compilation</v>
      </c>
      <c r="Y4975">
        <v>422</v>
      </c>
    </row>
    <row r="4976" spans="1:25" x14ac:dyDescent="0.3">
      <c r="A4976" s="1" t="s">
        <v>17129</v>
      </c>
      <c r="B4976" s="1">
        <v>3802</v>
      </c>
      <c r="C4976" s="1" t="s">
        <v>17130</v>
      </c>
      <c r="D4976">
        <v>7</v>
      </c>
      <c r="E4976">
        <v>53</v>
      </c>
      <c r="F4976" s="10">
        <f>spotify_data[[#This Row],[track_popularity]]/100</f>
        <v>0.53</v>
      </c>
      <c r="G4976" s="9" t="b">
        <v>1</v>
      </c>
      <c r="H4976" s="1">
        <f>+IF(spotify_data[[#This Row],[explicit]]=FALSE,0,1)</f>
        <v>1</v>
      </c>
      <c r="I4976" s="1" t="s">
        <v>1959</v>
      </c>
      <c r="J4976" s="7">
        <f>MATCH(spotify_data[[#This Row],[artist_name]],spotify_data[artist_name],0)</f>
        <v>365</v>
      </c>
      <c r="K4976">
        <v>76</v>
      </c>
      <c r="L4976" s="10">
        <f>spotify_data[[#This Row],[artist_popularity]]/100</f>
        <v>0.76</v>
      </c>
      <c r="M4976">
        <v>12008159</v>
      </c>
      <c r="N4976" s="1" t="s">
        <v>23</v>
      </c>
      <c r="O4976" s="1" t="s">
        <v>17125</v>
      </c>
      <c r="P4976" s="1">
        <f>MATCH(spotify_data[[#This Row],[album_id]],spotify_data[album_id],0)</f>
        <v>3038</v>
      </c>
      <c r="Q4976" s="1" t="s">
        <v>17126</v>
      </c>
      <c r="R4976" s="2">
        <v>41579</v>
      </c>
      <c r="S4976" s="7">
        <f ca="1">+TODAY()-spotify_data[[#This Row],[Fecha lanzamiento Album]]</f>
        <v>4452</v>
      </c>
      <c r="T4976" s="7">
        <f ca="1">+spotify_data[[#This Row],[Antigüedad Album Dias]]/60</f>
        <v>74.2</v>
      </c>
      <c r="U4976" s="8">
        <f ca="1">spotify_data[[#This Row],[Antigüedad Album Meses]]/12</f>
        <v>6.1833333333333336</v>
      </c>
      <c r="V4976">
        <v>16</v>
      </c>
      <c r="W4976" s="1" t="s">
        <v>20</v>
      </c>
      <c r="X4976" s="1" t="str">
        <f>+IF(spotify_data[[#This Row],[album_type]]="album","Album",IF(spotify_data[[#This Row],[album_type]]="single","Single","Compilation"))</f>
        <v>Album</v>
      </c>
      <c r="Y4976">
        <v>291</v>
      </c>
    </row>
    <row r="4977" spans="1:25" x14ac:dyDescent="0.3">
      <c r="A4977" s="1" t="s">
        <v>17219</v>
      </c>
      <c r="B4977" s="1">
        <v>6667</v>
      </c>
      <c r="C4977" s="1" t="s">
        <v>17220</v>
      </c>
      <c r="D4977">
        <v>10</v>
      </c>
      <c r="E4977">
        <v>53</v>
      </c>
      <c r="F4977" s="10">
        <f>spotify_data[[#This Row],[track_popularity]]/100</f>
        <v>0.53</v>
      </c>
      <c r="G4977" s="9" t="b">
        <v>1</v>
      </c>
      <c r="H4977" s="1">
        <f>+IF(spotify_data[[#This Row],[explicit]]=FALSE,0,1)</f>
        <v>1</v>
      </c>
      <c r="I4977" s="1" t="s">
        <v>1807</v>
      </c>
      <c r="J4977" s="7">
        <f>MATCH(spotify_data[[#This Row],[artist_name]],spotify_data[artist_name],0)</f>
        <v>234</v>
      </c>
      <c r="K4977">
        <v>81</v>
      </c>
      <c r="L4977" s="10">
        <f>spotify_data[[#This Row],[artist_popularity]]/100</f>
        <v>0.81</v>
      </c>
      <c r="M4977">
        <v>26564677</v>
      </c>
      <c r="N4977" s="1" t="s">
        <v>1808</v>
      </c>
      <c r="O4977" s="1" t="s">
        <v>17216</v>
      </c>
      <c r="P4977" s="1">
        <f>MATCH(spotify_data[[#This Row],[album_id]],spotify_data[album_id],0)</f>
        <v>678</v>
      </c>
      <c r="Q4977" s="1" t="s">
        <v>17217</v>
      </c>
      <c r="R4977" s="2">
        <v>41551</v>
      </c>
      <c r="S4977" s="7">
        <f ca="1">+TODAY()-spotify_data[[#This Row],[Fecha lanzamiento Album]]</f>
        <v>4480</v>
      </c>
      <c r="T4977" s="7">
        <f ca="1">+spotify_data[[#This Row],[Antigüedad Album Dias]]/60</f>
        <v>74.666666666666671</v>
      </c>
      <c r="U4977" s="8">
        <f ca="1">spotify_data[[#This Row],[Antigüedad Album Meses]]/12</f>
        <v>6.2222222222222223</v>
      </c>
      <c r="V4977">
        <v>16</v>
      </c>
      <c r="W4977" s="1" t="s">
        <v>20</v>
      </c>
      <c r="X4977" s="1" t="str">
        <f>+IF(spotify_data[[#This Row],[album_type]]="album","Album",IF(spotify_data[[#This Row],[album_type]]="single","Single","Compilation"))</f>
        <v>Album</v>
      </c>
      <c r="Y4977">
        <v>382</v>
      </c>
    </row>
    <row r="4978" spans="1:25" x14ac:dyDescent="0.3">
      <c r="A4978" s="1" t="s">
        <v>17489</v>
      </c>
      <c r="B4978" s="1">
        <v>7472</v>
      </c>
      <c r="C4978" s="1" t="s">
        <v>17490</v>
      </c>
      <c r="D4978">
        <v>3</v>
      </c>
      <c r="E4978">
        <v>53</v>
      </c>
      <c r="F4978" s="10">
        <f>spotify_data[[#This Row],[track_popularity]]/100</f>
        <v>0.53</v>
      </c>
      <c r="G4978" s="9" t="b">
        <v>0</v>
      </c>
      <c r="H4978" s="1">
        <f>+IF(spotify_data[[#This Row],[explicit]]=FALSE,0,1)</f>
        <v>0</v>
      </c>
      <c r="I4978" s="1" t="s">
        <v>17491</v>
      </c>
      <c r="J4978" s="7">
        <f>MATCH(spotify_data[[#This Row],[artist_name]],spotify_data[artist_name],0)</f>
        <v>2858</v>
      </c>
      <c r="K4978">
        <v>73</v>
      </c>
      <c r="L4978" s="10">
        <f>spotify_data[[#This Row],[artist_popularity]]/100</f>
        <v>0.73</v>
      </c>
      <c r="M4978">
        <v>2343115</v>
      </c>
      <c r="N4978" s="1" t="s">
        <v>180</v>
      </c>
      <c r="O4978" s="1" t="s">
        <v>17492</v>
      </c>
      <c r="P4978" s="1">
        <f>MATCH(spotify_data[[#This Row],[album_id]],spotify_data[album_id],0)</f>
        <v>4977</v>
      </c>
      <c r="Q4978" s="1" t="s">
        <v>17493</v>
      </c>
      <c r="R4978" s="2">
        <v>41428</v>
      </c>
      <c r="S4978" s="7">
        <f ca="1">+TODAY()-spotify_data[[#This Row],[Fecha lanzamiento Album]]</f>
        <v>4603</v>
      </c>
      <c r="T4978" s="7">
        <f ca="1">+spotify_data[[#This Row],[Antigüedad Album Dias]]/60</f>
        <v>76.716666666666669</v>
      </c>
      <c r="U4978" s="8">
        <f ca="1">spotify_data[[#This Row],[Antigüedad Album Meses]]/12</f>
        <v>6.3930555555555557</v>
      </c>
      <c r="V4978">
        <v>18</v>
      </c>
      <c r="W4978" s="1" t="s">
        <v>20</v>
      </c>
      <c r="X4978" s="1" t="str">
        <f>+IF(spotify_data[[#This Row],[album_type]]="album","Album",IF(spotify_data[[#This Row],[album_type]]="single","Single","Compilation"))</f>
        <v>Album</v>
      </c>
      <c r="Y4978">
        <v>426</v>
      </c>
    </row>
    <row r="4979" spans="1:25" x14ac:dyDescent="0.3">
      <c r="A4979" s="1" t="s">
        <v>17890</v>
      </c>
      <c r="B4979" s="1">
        <v>5264</v>
      </c>
      <c r="C4979" s="1" t="s">
        <v>9021</v>
      </c>
      <c r="D4979">
        <v>2</v>
      </c>
      <c r="E4979">
        <v>53</v>
      </c>
      <c r="F4979" s="10">
        <f>spotify_data[[#This Row],[track_popularity]]/100</f>
        <v>0.53</v>
      </c>
      <c r="G4979" s="9" t="b">
        <v>0</v>
      </c>
      <c r="H4979" s="1">
        <f>+IF(spotify_data[[#This Row],[explicit]]=FALSE,0,1)</f>
        <v>0</v>
      </c>
      <c r="I4979" s="1" t="s">
        <v>6348</v>
      </c>
      <c r="J4979" s="7">
        <f>MATCH(spotify_data[[#This Row],[artist_name]],spotify_data[artist_name],0)</f>
        <v>103</v>
      </c>
      <c r="K4979">
        <v>90</v>
      </c>
      <c r="L4979" s="10">
        <f>spotify_data[[#This Row],[artist_popularity]]/100</f>
        <v>0.9</v>
      </c>
      <c r="M4979">
        <v>68997177</v>
      </c>
      <c r="N4979" s="1" t="s">
        <v>6349</v>
      </c>
      <c r="O4979" s="1" t="s">
        <v>17891</v>
      </c>
      <c r="P4979" s="1">
        <f>MATCH(spotify_data[[#This Row],[album_id]],spotify_data[album_id],0)</f>
        <v>4978</v>
      </c>
      <c r="Q4979" s="1" t="s">
        <v>17888</v>
      </c>
      <c r="R4979" s="2">
        <v>41254</v>
      </c>
      <c r="S4979" s="7">
        <f ca="1">+TODAY()-spotify_data[[#This Row],[Fecha lanzamiento Album]]</f>
        <v>4777</v>
      </c>
      <c r="T4979" s="7">
        <f ca="1">+spotify_data[[#This Row],[Antigüedad Album Dias]]/60</f>
        <v>79.61666666666666</v>
      </c>
      <c r="U4979" s="8">
        <f ca="1">spotify_data[[#This Row],[Antigüedad Album Meses]]/12</f>
        <v>6.634722222222222</v>
      </c>
      <c r="V4979">
        <v>17</v>
      </c>
      <c r="W4979" s="1" t="s">
        <v>20</v>
      </c>
      <c r="X4979" s="1" t="str">
        <f>+IF(spotify_data[[#This Row],[album_type]]="album","Album",IF(spotify_data[[#This Row],[album_type]]="single","Single","Compilation"))</f>
        <v>Album</v>
      </c>
      <c r="Y4979">
        <v>375</v>
      </c>
    </row>
    <row r="4980" spans="1:25" x14ac:dyDescent="0.3">
      <c r="A4980" s="1" t="s">
        <v>17929</v>
      </c>
      <c r="B4980" s="1">
        <v>279</v>
      </c>
      <c r="C4980" s="1" t="s">
        <v>17930</v>
      </c>
      <c r="D4980">
        <v>6</v>
      </c>
      <c r="E4980">
        <v>53</v>
      </c>
      <c r="F4980" s="10">
        <f>spotify_data[[#This Row],[track_popularity]]/100</f>
        <v>0.53</v>
      </c>
      <c r="G4980" s="9" t="b">
        <v>0</v>
      </c>
      <c r="H4980" s="1">
        <f>+IF(spotify_data[[#This Row],[explicit]]=FALSE,0,1)</f>
        <v>0</v>
      </c>
      <c r="I4980" s="1" t="s">
        <v>17931</v>
      </c>
      <c r="J4980" s="7">
        <f>MATCH(spotify_data[[#This Row],[artist_name]],spotify_data[artist_name],0)</f>
        <v>1278</v>
      </c>
      <c r="K4980">
        <v>78</v>
      </c>
      <c r="L4980" s="10">
        <f>spotify_data[[#This Row],[artist_popularity]]/100</f>
        <v>0.78</v>
      </c>
      <c r="M4980">
        <v>12898539</v>
      </c>
      <c r="N4980" s="1" t="s">
        <v>17932</v>
      </c>
      <c r="O4980" s="1" t="s">
        <v>17933</v>
      </c>
      <c r="P4980" s="1">
        <f>MATCH(spotify_data[[#This Row],[album_id]],spotify_data[album_id],0)</f>
        <v>4979</v>
      </c>
      <c r="Q4980" s="1" t="s">
        <v>17934</v>
      </c>
      <c r="R4980" s="2">
        <v>41239</v>
      </c>
      <c r="S4980" s="7">
        <f ca="1">+TODAY()-spotify_data[[#This Row],[Fecha lanzamiento Album]]</f>
        <v>4792</v>
      </c>
      <c r="T4980" s="7">
        <f ca="1">+spotify_data[[#This Row],[Antigüedad Album Dias]]/60</f>
        <v>79.86666666666666</v>
      </c>
      <c r="U4980" s="8">
        <f ca="1">spotify_data[[#This Row],[Antigüedad Album Meses]]/12</f>
        <v>6.655555555555555</v>
      </c>
      <c r="V4980">
        <v>13</v>
      </c>
      <c r="W4980" s="1" t="s">
        <v>20</v>
      </c>
      <c r="X4980" s="1" t="str">
        <f>+IF(spotify_data[[#This Row],[album_type]]="album","Album",IF(spotify_data[[#This Row],[album_type]]="single","Single","Compilation"))</f>
        <v>Album</v>
      </c>
      <c r="Y4980">
        <v>451</v>
      </c>
    </row>
    <row r="4981" spans="1:25" x14ac:dyDescent="0.3">
      <c r="A4981" s="1" t="s">
        <v>17983</v>
      </c>
      <c r="B4981" s="1">
        <v>1772</v>
      </c>
      <c r="C4981" s="1" t="s">
        <v>17984</v>
      </c>
      <c r="D4981">
        <v>4</v>
      </c>
      <c r="E4981">
        <v>53</v>
      </c>
      <c r="F4981" s="10">
        <f>spotify_data[[#This Row],[track_popularity]]/100</f>
        <v>0.53</v>
      </c>
      <c r="G4981" s="9" t="b">
        <v>1</v>
      </c>
      <c r="H4981" s="1">
        <f>+IF(spotify_data[[#This Row],[explicit]]=FALSE,0,1)</f>
        <v>1</v>
      </c>
      <c r="I4981" s="1" t="s">
        <v>2459</v>
      </c>
      <c r="J4981" s="7">
        <f>MATCH(spotify_data[[#This Row],[artist_name]],spotify_data[artist_name],0)</f>
        <v>35</v>
      </c>
      <c r="K4981">
        <v>93</v>
      </c>
      <c r="L4981" s="10">
        <f>spotify_data[[#This Row],[artist_popularity]]/100</f>
        <v>0.93</v>
      </c>
      <c r="M4981">
        <v>112957721</v>
      </c>
      <c r="N4981" s="1" t="s">
        <v>2460</v>
      </c>
      <c r="O4981" s="1" t="s">
        <v>17943</v>
      </c>
      <c r="P4981" s="1">
        <f>MATCH(spotify_data[[#This Row],[album_id]],spotify_data[album_id],0)</f>
        <v>4021</v>
      </c>
      <c r="Q4981" s="1" t="s">
        <v>17944</v>
      </c>
      <c r="R4981" s="2">
        <v>41226</v>
      </c>
      <c r="S4981" s="7">
        <f ca="1">+TODAY()-spotify_data[[#This Row],[Fecha lanzamiento Album]]</f>
        <v>4805</v>
      </c>
      <c r="T4981" s="7">
        <f ca="1">+spotify_data[[#This Row],[Antigüedad Album Dias]]/60</f>
        <v>80.083333333333329</v>
      </c>
      <c r="U4981" s="8">
        <f ca="1">spotify_data[[#This Row],[Antigüedad Album Meses]]/12</f>
        <v>6.6736111111111107</v>
      </c>
      <c r="V4981">
        <v>30</v>
      </c>
      <c r="W4981" s="1" t="s">
        <v>20</v>
      </c>
      <c r="X4981" s="1" t="str">
        <f>+IF(spotify_data[[#This Row],[album_type]]="album","Album",IF(spotify_data[[#This Row],[album_type]]="single","Single","Compilation"))</f>
        <v>Album</v>
      </c>
      <c r="Y4981">
        <v>696</v>
      </c>
    </row>
    <row r="4982" spans="1:25" x14ac:dyDescent="0.3">
      <c r="A4982" s="1" t="s">
        <v>18168</v>
      </c>
      <c r="B4982" s="1">
        <v>8027</v>
      </c>
      <c r="C4982" s="1" t="s">
        <v>11748</v>
      </c>
      <c r="D4982">
        <v>1</v>
      </c>
      <c r="E4982">
        <v>53</v>
      </c>
      <c r="F4982" s="10">
        <f>spotify_data[[#This Row],[track_popularity]]/100</f>
        <v>0.53</v>
      </c>
      <c r="G4982" s="9" t="b">
        <v>0</v>
      </c>
      <c r="H4982" s="1">
        <f>+IF(spotify_data[[#This Row],[explicit]]=FALSE,0,1)</f>
        <v>0</v>
      </c>
      <c r="I4982" s="1" t="s">
        <v>18169</v>
      </c>
      <c r="J4982" s="7">
        <f>MATCH(spotify_data[[#This Row],[artist_name]],spotify_data[artist_name],0)</f>
        <v>4593</v>
      </c>
      <c r="K4982">
        <v>46</v>
      </c>
      <c r="L4982" s="10">
        <f>spotify_data[[#This Row],[artist_popularity]]/100</f>
        <v>0.46</v>
      </c>
      <c r="M4982">
        <v>149399</v>
      </c>
      <c r="N4982" s="1" t="s">
        <v>18170</v>
      </c>
      <c r="O4982" s="1" t="s">
        <v>18171</v>
      </c>
      <c r="P4982" s="1">
        <f>MATCH(spotify_data[[#This Row],[album_id]],spotify_data[album_id],0)</f>
        <v>4981</v>
      </c>
      <c r="Q4982" s="1" t="s">
        <v>18172</v>
      </c>
      <c r="R4982" s="2">
        <v>41153</v>
      </c>
      <c r="S4982" s="7">
        <f ca="1">+TODAY()-spotify_data[[#This Row],[Fecha lanzamiento Album]]</f>
        <v>4878</v>
      </c>
      <c r="T4982" s="7">
        <f ca="1">+spotify_data[[#This Row],[Antigüedad Album Dias]]/60</f>
        <v>81.3</v>
      </c>
      <c r="U4982" s="8">
        <f ca="1">spotify_data[[#This Row],[Antigüedad Album Meses]]/12</f>
        <v>6.7749999999999995</v>
      </c>
      <c r="V4982">
        <v>4</v>
      </c>
      <c r="W4982" s="1" t="s">
        <v>21</v>
      </c>
      <c r="X4982" s="1" t="str">
        <f>+IF(spotify_data[[#This Row],[album_type]]="album","Album",IF(spotify_data[[#This Row],[album_type]]="single","Single","Compilation"))</f>
        <v>Single</v>
      </c>
      <c r="Y4982">
        <v>504</v>
      </c>
    </row>
    <row r="4983" spans="1:25" x14ac:dyDescent="0.3">
      <c r="A4983" s="1" t="s">
        <v>18293</v>
      </c>
      <c r="B4983" s="1">
        <v>3662</v>
      </c>
      <c r="C4983" s="1" t="s">
        <v>18294</v>
      </c>
      <c r="D4983">
        <v>16</v>
      </c>
      <c r="E4983">
        <v>53</v>
      </c>
      <c r="F4983" s="10">
        <f>spotify_data[[#This Row],[track_popularity]]/100</f>
        <v>0.53</v>
      </c>
      <c r="G4983" s="9" t="b">
        <v>0</v>
      </c>
      <c r="H4983" s="1">
        <f>+IF(spotify_data[[#This Row],[explicit]]=FALSE,0,1)</f>
        <v>0</v>
      </c>
      <c r="I4983" s="1" t="s">
        <v>15229</v>
      </c>
      <c r="J4983" s="7">
        <f>MATCH(spotify_data[[#This Row],[artist_name]],spotify_data[artist_name],0)</f>
        <v>141</v>
      </c>
      <c r="K4983">
        <v>83</v>
      </c>
      <c r="L4983" s="10">
        <f>spotify_data[[#This Row],[artist_popularity]]/100</f>
        <v>0.83</v>
      </c>
      <c r="M4983">
        <v>40270893</v>
      </c>
      <c r="N4983" s="1" t="s">
        <v>23</v>
      </c>
      <c r="O4983" s="1" t="s">
        <v>18277</v>
      </c>
      <c r="P4983" s="1">
        <f>MATCH(spotify_data[[#This Row],[album_id]],spotify_data[album_id],0)</f>
        <v>1458</v>
      </c>
      <c r="Q4983" s="1" t="s">
        <v>9558</v>
      </c>
      <c r="R4983" s="2">
        <v>41054</v>
      </c>
      <c r="S4983" s="7">
        <f ca="1">+TODAY()-spotify_data[[#This Row],[Fecha lanzamiento Album]]</f>
        <v>4977</v>
      </c>
      <c r="T4983" s="7">
        <f ca="1">+spotify_data[[#This Row],[Antigüedad Album Dias]]/60</f>
        <v>82.95</v>
      </c>
      <c r="U4983" s="8">
        <f ca="1">spotify_data[[#This Row],[Antigüedad Album Meses]]/12</f>
        <v>6.9125000000000005</v>
      </c>
      <c r="V4983">
        <v>18</v>
      </c>
      <c r="W4983" s="1" t="s">
        <v>20</v>
      </c>
      <c r="X4983" s="1" t="str">
        <f>+IF(spotify_data[[#This Row],[album_type]]="album","Album",IF(spotify_data[[#This Row],[album_type]]="single","Single","Compilation"))</f>
        <v>Album</v>
      </c>
      <c r="Y4983">
        <v>339</v>
      </c>
    </row>
    <row r="4984" spans="1:25" x14ac:dyDescent="0.3">
      <c r="A4984" s="1" t="s">
        <v>18427</v>
      </c>
      <c r="B4984" s="1">
        <v>2518</v>
      </c>
      <c r="C4984" s="1" t="s">
        <v>18428</v>
      </c>
      <c r="D4984">
        <v>4</v>
      </c>
      <c r="E4984">
        <v>53</v>
      </c>
      <c r="F4984" s="10">
        <f>spotify_data[[#This Row],[track_popularity]]/100</f>
        <v>0.53</v>
      </c>
      <c r="G4984" s="9" t="b">
        <v>0</v>
      </c>
      <c r="H4984" s="1">
        <f>+IF(spotify_data[[#This Row],[explicit]]=FALSE,0,1)</f>
        <v>0</v>
      </c>
      <c r="I4984" s="1" t="s">
        <v>5599</v>
      </c>
      <c r="J4984" s="7">
        <f>MATCH(spotify_data[[#This Row],[artist_name]],spotify_data[artist_name],0)</f>
        <v>100</v>
      </c>
      <c r="K4984">
        <v>88</v>
      </c>
      <c r="L4984" s="10">
        <f>spotify_data[[#This Row],[artist_popularity]]/100</f>
        <v>0.88</v>
      </c>
      <c r="M4984">
        <v>51821190</v>
      </c>
      <c r="N4984" s="1" t="s">
        <v>5600</v>
      </c>
      <c r="O4984" s="1" t="s">
        <v>18425</v>
      </c>
      <c r="P4984" s="1">
        <f>MATCH(spotify_data[[#This Row],[album_id]],spotify_data[album_id],0)</f>
        <v>4983</v>
      </c>
      <c r="Q4984" s="1" t="s">
        <v>18426</v>
      </c>
      <c r="R4984" s="2">
        <v>40938</v>
      </c>
      <c r="S4984" s="7">
        <f ca="1">+TODAY()-spotify_data[[#This Row],[Fecha lanzamiento Album]]</f>
        <v>5093</v>
      </c>
      <c r="T4984" s="7">
        <f ca="1">+spotify_data[[#This Row],[Antigüedad Album Dias]]/60</f>
        <v>84.88333333333334</v>
      </c>
      <c r="U4984" s="8">
        <f ca="1">spotify_data[[#This Row],[Antigüedad Album Meses]]/12</f>
        <v>7.073611111111112</v>
      </c>
      <c r="V4984">
        <v>12</v>
      </c>
      <c r="W4984" s="1" t="s">
        <v>20</v>
      </c>
      <c r="X4984" s="1" t="str">
        <f>+IF(spotify_data[[#This Row],[album_type]]="album","Album",IF(spotify_data[[#This Row],[album_type]]="single","Single","Compilation"))</f>
        <v>Album</v>
      </c>
      <c r="Y4984">
        <v>469</v>
      </c>
    </row>
    <row r="4985" spans="1:25" x14ac:dyDescent="0.3">
      <c r="A4985" s="1" t="s">
        <v>18516</v>
      </c>
      <c r="B4985" s="1">
        <v>7077</v>
      </c>
      <c r="C4985" s="1" t="s">
        <v>18517</v>
      </c>
      <c r="D4985">
        <v>15</v>
      </c>
      <c r="E4985">
        <v>53</v>
      </c>
      <c r="F4985" s="10">
        <f>spotify_data[[#This Row],[track_popularity]]/100</f>
        <v>0.53</v>
      </c>
      <c r="G4985" s="9" t="b">
        <v>0</v>
      </c>
      <c r="H4985" s="1">
        <f>+IF(spotify_data[[#This Row],[explicit]]=FALSE,0,1)</f>
        <v>0</v>
      </c>
      <c r="I4985" s="1" t="s">
        <v>5599</v>
      </c>
      <c r="J4985" s="7">
        <f>MATCH(spotify_data[[#This Row],[artist_name]],spotify_data[artist_name],0)</f>
        <v>100</v>
      </c>
      <c r="K4985">
        <v>88</v>
      </c>
      <c r="L4985" s="10">
        <f>spotify_data[[#This Row],[artist_popularity]]/100</f>
        <v>0.88</v>
      </c>
      <c r="M4985">
        <v>51821190</v>
      </c>
      <c r="N4985" s="1" t="s">
        <v>5600</v>
      </c>
      <c r="O4985" s="1" t="s">
        <v>18441</v>
      </c>
      <c r="P4985" s="1">
        <f>MATCH(spotify_data[[#This Row],[album_id]],spotify_data[album_id],0)</f>
        <v>354</v>
      </c>
      <c r="Q4985" s="1" t="s">
        <v>18001</v>
      </c>
      <c r="R4985" s="2">
        <v>40909</v>
      </c>
      <c r="S4985" s="7">
        <f ca="1">+TODAY()-spotify_data[[#This Row],[Fecha lanzamiento Album]]</f>
        <v>5122</v>
      </c>
      <c r="T4985" s="7">
        <f ca="1">+spotify_data[[#This Row],[Antigüedad Album Dias]]/60</f>
        <v>85.36666666666666</v>
      </c>
      <c r="U4985" s="8">
        <f ca="1">spotify_data[[#This Row],[Antigüedad Album Meses]]/12</f>
        <v>7.113888888888888</v>
      </c>
      <c r="V4985">
        <v>23</v>
      </c>
      <c r="W4985" s="1" t="s">
        <v>20</v>
      </c>
      <c r="X4985" s="1" t="str">
        <f>+IF(spotify_data[[#This Row],[album_type]]="album","Album",IF(spotify_data[[#This Row],[album_type]]="single","Single","Compilation"))</f>
        <v>Album</v>
      </c>
      <c r="Y4985">
        <v>375</v>
      </c>
    </row>
    <row r="4986" spans="1:25" x14ac:dyDescent="0.3">
      <c r="A4986" s="1" t="s">
        <v>18925</v>
      </c>
      <c r="B4986" s="1">
        <v>8374</v>
      </c>
      <c r="C4986" s="1" t="s">
        <v>18926</v>
      </c>
      <c r="D4986">
        <v>7</v>
      </c>
      <c r="E4986">
        <v>53</v>
      </c>
      <c r="F4986" s="10">
        <f>spotify_data[[#This Row],[track_popularity]]/100</f>
        <v>0.53</v>
      </c>
      <c r="G4986" s="9" t="b">
        <v>0</v>
      </c>
      <c r="H4986" s="1">
        <f>+IF(spotify_data[[#This Row],[explicit]]=FALSE,0,1)</f>
        <v>0</v>
      </c>
      <c r="I4986" s="1" t="s">
        <v>18927</v>
      </c>
      <c r="J4986" s="7">
        <f>MATCH(spotify_data[[#This Row],[artist_name]],spotify_data[artist_name],0)</f>
        <v>4985</v>
      </c>
      <c r="K4986">
        <v>48</v>
      </c>
      <c r="L4986" s="10">
        <f>spotify_data[[#This Row],[artist_popularity]]/100</f>
        <v>0.48</v>
      </c>
      <c r="M4986">
        <v>151680</v>
      </c>
      <c r="N4986" s="1" t="s">
        <v>23</v>
      </c>
      <c r="O4986" s="1" t="s">
        <v>18928</v>
      </c>
      <c r="P4986" s="1">
        <f>MATCH(spotify_data[[#This Row],[album_id]],spotify_data[album_id],0)</f>
        <v>4985</v>
      </c>
      <c r="Q4986" s="1" t="s">
        <v>18929</v>
      </c>
      <c r="R4986" s="2">
        <v>40701</v>
      </c>
      <c r="S4986" s="7">
        <f ca="1">+TODAY()-spotify_data[[#This Row],[Fecha lanzamiento Album]]</f>
        <v>5330</v>
      </c>
      <c r="T4986" s="7">
        <f ca="1">+spotify_data[[#This Row],[Antigüedad Album Dias]]/60</f>
        <v>88.833333333333329</v>
      </c>
      <c r="U4986" s="8">
        <f ca="1">spotify_data[[#This Row],[Antigüedad Album Meses]]/12</f>
        <v>7.4027777777777777</v>
      </c>
      <c r="V4986">
        <v>14</v>
      </c>
      <c r="W4986" s="1" t="s">
        <v>20</v>
      </c>
      <c r="X4986" s="1" t="str">
        <f>+IF(spotify_data[[#This Row],[album_type]]="album","Album",IF(spotify_data[[#This Row],[album_type]]="single","Single","Compilation"))</f>
        <v>Album</v>
      </c>
      <c r="Y4986">
        <v>433</v>
      </c>
    </row>
    <row r="4987" spans="1:25" x14ac:dyDescent="0.3">
      <c r="A4987" s="1" t="s">
        <v>19100</v>
      </c>
      <c r="B4987" s="1">
        <v>6726</v>
      </c>
      <c r="C4987" s="1" t="s">
        <v>19101</v>
      </c>
      <c r="D4987">
        <v>8</v>
      </c>
      <c r="E4987">
        <v>53</v>
      </c>
      <c r="F4987" s="10">
        <f>spotify_data[[#This Row],[track_popularity]]/100</f>
        <v>0.53</v>
      </c>
      <c r="G4987" s="9" t="b">
        <v>0</v>
      </c>
      <c r="H4987" s="1">
        <f>+IF(spotify_data[[#This Row],[explicit]]=FALSE,0,1)</f>
        <v>0</v>
      </c>
      <c r="I4987" s="1" t="s">
        <v>7599</v>
      </c>
      <c r="J4987" s="7">
        <f>MATCH(spotify_data[[#This Row],[artist_name]],spotify_data[artist_name],0)</f>
        <v>195</v>
      </c>
      <c r="K4987">
        <v>83</v>
      </c>
      <c r="L4987" s="10">
        <f>spotify_data[[#This Row],[artist_popularity]]/100</f>
        <v>0.83</v>
      </c>
      <c r="M4987">
        <v>66705650</v>
      </c>
      <c r="N4987" s="1" t="s">
        <v>831</v>
      </c>
      <c r="O4987" s="1" t="s">
        <v>19088</v>
      </c>
      <c r="P4987" s="1">
        <f>MATCH(spotify_data[[#This Row],[album_id]],spotify_data[album_id],0)</f>
        <v>454</v>
      </c>
      <c r="Q4987" s="1" t="s">
        <v>9389</v>
      </c>
      <c r="R4987" s="2">
        <v>40567</v>
      </c>
      <c r="S4987" s="7">
        <f ca="1">+TODAY()-spotify_data[[#This Row],[Fecha lanzamiento Album]]</f>
        <v>5464</v>
      </c>
      <c r="T4987" s="7">
        <f ca="1">+spotify_data[[#This Row],[Antigüedad Album Dias]]/60</f>
        <v>91.066666666666663</v>
      </c>
      <c r="U4987" s="8">
        <f ca="1">spotify_data[[#This Row],[Antigüedad Album Meses]]/12</f>
        <v>7.5888888888888886</v>
      </c>
      <c r="V4987">
        <v>11</v>
      </c>
      <c r="W4987" s="1" t="s">
        <v>20</v>
      </c>
      <c r="X4987" s="1" t="str">
        <f>+IF(spotify_data[[#This Row],[album_type]]="album","Album",IF(spotify_data[[#This Row],[album_type]]="single","Single","Compilation"))</f>
        <v>Album</v>
      </c>
      <c r="Y4987">
        <v>402</v>
      </c>
    </row>
    <row r="4988" spans="1:25" x14ac:dyDescent="0.3">
      <c r="A4988" s="1" t="s">
        <v>19266</v>
      </c>
      <c r="B4988" s="1">
        <v>3024</v>
      </c>
      <c r="C4988" s="1" t="s">
        <v>18430</v>
      </c>
      <c r="D4988">
        <v>5</v>
      </c>
      <c r="E4988">
        <v>53</v>
      </c>
      <c r="F4988" s="10">
        <f>spotify_data[[#This Row],[track_popularity]]/100</f>
        <v>0.53</v>
      </c>
      <c r="G4988" s="9" t="b">
        <v>0</v>
      </c>
      <c r="H4988" s="1">
        <f>+IF(spotify_data[[#This Row],[explicit]]=FALSE,0,1)</f>
        <v>0</v>
      </c>
      <c r="I4988" s="1" t="s">
        <v>5599</v>
      </c>
      <c r="J4988" s="7">
        <f>MATCH(spotify_data[[#This Row],[artist_name]],spotify_data[artist_name],0)</f>
        <v>100</v>
      </c>
      <c r="K4988">
        <v>88</v>
      </c>
      <c r="L4988" s="10">
        <f>spotify_data[[#This Row],[artist_popularity]]/100</f>
        <v>0.88</v>
      </c>
      <c r="M4988">
        <v>51773650</v>
      </c>
      <c r="N4988" s="1" t="s">
        <v>5600</v>
      </c>
      <c r="O4988" s="1" t="s">
        <v>19267</v>
      </c>
      <c r="P4988" s="1">
        <f>MATCH(spotify_data[[#This Row],[album_id]],spotify_data[album_id],0)</f>
        <v>4987</v>
      </c>
      <c r="Q4988" s="1" t="s">
        <v>18426</v>
      </c>
      <c r="R4988" s="2">
        <v>40544</v>
      </c>
      <c r="S4988" s="7">
        <f ca="1">+TODAY()-spotify_data[[#This Row],[Fecha lanzamiento Album]]</f>
        <v>5487</v>
      </c>
      <c r="T4988" s="7">
        <f ca="1">+spotify_data[[#This Row],[Antigüedad Album Dias]]/60</f>
        <v>91.45</v>
      </c>
      <c r="U4988" s="8">
        <f ca="1">spotify_data[[#This Row],[Antigüedad Album Meses]]/12</f>
        <v>7.6208333333333336</v>
      </c>
      <c r="V4988">
        <v>13</v>
      </c>
      <c r="W4988" s="1" t="s">
        <v>20</v>
      </c>
      <c r="X4988" s="1" t="str">
        <f>+IF(spotify_data[[#This Row],[album_type]]="album","Album",IF(spotify_data[[#This Row],[album_type]]="single","Single","Compilation"))</f>
        <v>Album</v>
      </c>
      <c r="Y4988">
        <v>371</v>
      </c>
    </row>
    <row r="4989" spans="1:25" x14ac:dyDescent="0.3">
      <c r="A4989" s="1" t="s">
        <v>19338</v>
      </c>
      <c r="B4989" s="1">
        <v>5436</v>
      </c>
      <c r="C4989" s="1" t="s">
        <v>19339</v>
      </c>
      <c r="D4989">
        <v>1</v>
      </c>
      <c r="E4989">
        <v>53</v>
      </c>
      <c r="F4989" s="10">
        <f>spotify_data[[#This Row],[track_popularity]]/100</f>
        <v>0.53</v>
      </c>
      <c r="G4989" s="9" t="b">
        <v>1</v>
      </c>
      <c r="H4989" s="1">
        <f>+IF(spotify_data[[#This Row],[explicit]]=FALSE,0,1)</f>
        <v>1</v>
      </c>
      <c r="I4989" s="1" t="s">
        <v>217</v>
      </c>
      <c r="J4989" s="7">
        <f>MATCH(spotify_data[[#This Row],[artist_name]],spotify_data[artist_name],0)</f>
        <v>239</v>
      </c>
      <c r="K4989">
        <v>87</v>
      </c>
      <c r="L4989" s="10">
        <f>spotify_data[[#This Row],[artist_popularity]]/100</f>
        <v>0.87</v>
      </c>
      <c r="M4989">
        <v>27139342</v>
      </c>
      <c r="N4989" s="1" t="s">
        <v>218</v>
      </c>
      <c r="O4989" s="1" t="s">
        <v>19340</v>
      </c>
      <c r="P4989" s="1">
        <f>MATCH(spotify_data[[#This Row],[album_id]],spotify_data[album_id],0)</f>
        <v>4988</v>
      </c>
      <c r="Q4989" s="1" t="s">
        <v>19341</v>
      </c>
      <c r="R4989" s="2">
        <v>40504</v>
      </c>
      <c r="S4989" s="7">
        <f ca="1">+TODAY()-spotify_data[[#This Row],[Fecha lanzamiento Album]]</f>
        <v>5527</v>
      </c>
      <c r="T4989" s="7">
        <f ca="1">+spotify_data[[#This Row],[Antigüedad Album Dias]]/60</f>
        <v>92.11666666666666</v>
      </c>
      <c r="U4989" s="8">
        <f ca="1">spotify_data[[#This Row],[Antigüedad Album Meses]]/12</f>
        <v>7.676388888888888</v>
      </c>
      <c r="V4989">
        <v>8</v>
      </c>
      <c r="W4989" s="1" t="s">
        <v>20</v>
      </c>
      <c r="X4989" s="1" t="str">
        <f>+IF(spotify_data[[#This Row],[album_type]]="album","Album",IF(spotify_data[[#This Row],[album_type]]="single","Single","Compilation"))</f>
        <v>Album</v>
      </c>
      <c r="Y4989">
        <v>326</v>
      </c>
    </row>
    <row r="4990" spans="1:25" x14ac:dyDescent="0.3">
      <c r="A4990" s="1" t="s">
        <v>19459</v>
      </c>
      <c r="B4990" s="1">
        <v>4647</v>
      </c>
      <c r="C4990" s="1" t="s">
        <v>19460</v>
      </c>
      <c r="D4990">
        <v>7</v>
      </c>
      <c r="E4990">
        <v>53</v>
      </c>
      <c r="F4990" s="10">
        <f>spotify_data[[#This Row],[track_popularity]]/100</f>
        <v>0.53</v>
      </c>
      <c r="G4990" s="9" t="b">
        <v>0</v>
      </c>
      <c r="H4990" s="1">
        <f>+IF(spotify_data[[#This Row],[explicit]]=FALSE,0,1)</f>
        <v>0</v>
      </c>
      <c r="I4990" s="1" t="s">
        <v>15610</v>
      </c>
      <c r="J4990" s="7">
        <f>MATCH(spotify_data[[#This Row],[artist_name]],spotify_data[artist_name],0)</f>
        <v>1262</v>
      </c>
      <c r="K4990">
        <v>74</v>
      </c>
      <c r="L4990" s="10">
        <f>spotify_data[[#This Row],[artist_popularity]]/100</f>
        <v>0.74</v>
      </c>
      <c r="M4990">
        <v>7649250</v>
      </c>
      <c r="N4990" s="1" t="s">
        <v>15611</v>
      </c>
      <c r="O4990" s="1" t="s">
        <v>19461</v>
      </c>
      <c r="P4990" s="1">
        <f>MATCH(spotify_data[[#This Row],[album_id]],spotify_data[album_id],0)</f>
        <v>4989</v>
      </c>
      <c r="Q4990" s="1" t="s">
        <v>19462</v>
      </c>
      <c r="R4990" s="2">
        <v>40417</v>
      </c>
      <c r="S4990" s="7">
        <f ca="1">+TODAY()-spotify_data[[#This Row],[Fecha lanzamiento Album]]</f>
        <v>5614</v>
      </c>
      <c r="T4990" s="7">
        <f ca="1">+spotify_data[[#This Row],[Antigüedad Album Dias]]/60</f>
        <v>93.566666666666663</v>
      </c>
      <c r="U4990" s="8">
        <f ca="1">spotify_data[[#This Row],[Antigüedad Album Meses]]/12</f>
        <v>7.7972222222222216</v>
      </c>
      <c r="V4990">
        <v>15</v>
      </c>
      <c r="W4990" s="1" t="s">
        <v>20</v>
      </c>
      <c r="X4990" s="1" t="str">
        <f>+IF(spotify_data[[#This Row],[album_type]]="album","Album",IF(spotify_data[[#This Row],[album_type]]="single","Single","Compilation"))</f>
        <v>Album</v>
      </c>
      <c r="Y4990">
        <v>423</v>
      </c>
    </row>
    <row r="4991" spans="1:25" x14ac:dyDescent="0.3">
      <c r="A4991" s="1" t="s">
        <v>19542</v>
      </c>
      <c r="B4991" s="1">
        <v>5717</v>
      </c>
      <c r="C4991" s="1" t="s">
        <v>19543</v>
      </c>
      <c r="D4991">
        <v>1</v>
      </c>
      <c r="E4991">
        <v>53</v>
      </c>
      <c r="F4991" s="10">
        <f>spotify_data[[#This Row],[track_popularity]]/100</f>
        <v>0.53</v>
      </c>
      <c r="G4991" s="9" t="b">
        <v>0</v>
      </c>
      <c r="H4991" s="1">
        <f>+IF(spotify_data[[#This Row],[explicit]]=FALSE,0,1)</f>
        <v>0</v>
      </c>
      <c r="I4991" s="1" t="s">
        <v>1977</v>
      </c>
      <c r="J4991" s="7">
        <f>MATCH(spotify_data[[#This Row],[artist_name]],spotify_data[artist_name],0)</f>
        <v>261</v>
      </c>
      <c r="K4991">
        <v>85</v>
      </c>
      <c r="L4991" s="10">
        <f>spotify_data[[#This Row],[artist_popularity]]/100</f>
        <v>0.85</v>
      </c>
      <c r="M4991">
        <v>45771951</v>
      </c>
      <c r="N4991" s="1" t="s">
        <v>516</v>
      </c>
      <c r="O4991" s="1" t="s">
        <v>19544</v>
      </c>
      <c r="P4991" s="1">
        <f>MATCH(spotify_data[[#This Row],[album_id]],spotify_data[album_id],0)</f>
        <v>1625</v>
      </c>
      <c r="Q4991" s="1" t="s">
        <v>19545</v>
      </c>
      <c r="R4991" s="2">
        <v>40359</v>
      </c>
      <c r="S4991" s="7">
        <f ca="1">+TODAY()-spotify_data[[#This Row],[Fecha lanzamiento Album]]</f>
        <v>5672</v>
      </c>
      <c r="T4991" s="7">
        <f ca="1">+spotify_data[[#This Row],[Antigüedad Album Dias]]/60</f>
        <v>94.533333333333331</v>
      </c>
      <c r="U4991" s="8">
        <f ca="1">spotify_data[[#This Row],[Antigüedad Album Meses]]/12</f>
        <v>7.8777777777777773</v>
      </c>
      <c r="V4991">
        <v>13</v>
      </c>
      <c r="W4991" s="1" t="s">
        <v>20</v>
      </c>
      <c r="X4991" s="1" t="str">
        <f>+IF(spotify_data[[#This Row],[album_type]]="album","Album",IF(spotify_data[[#This Row],[album_type]]="single","Single","Compilation"))</f>
        <v>Album</v>
      </c>
      <c r="Y4991">
        <v>36</v>
      </c>
    </row>
    <row r="4992" spans="1:25" x14ac:dyDescent="0.3">
      <c r="A4992" s="1" t="s">
        <v>19587</v>
      </c>
      <c r="B4992" s="1">
        <v>1736</v>
      </c>
      <c r="C4992" s="1" t="s">
        <v>9825</v>
      </c>
      <c r="D4992">
        <v>3</v>
      </c>
      <c r="E4992">
        <v>53</v>
      </c>
      <c r="F4992" s="10">
        <f>spotify_data[[#This Row],[track_popularity]]/100</f>
        <v>0.53</v>
      </c>
      <c r="G4992" s="9" t="b">
        <v>1</v>
      </c>
      <c r="H4992" s="1">
        <f>+IF(spotify_data[[#This Row],[explicit]]=FALSE,0,1)</f>
        <v>1</v>
      </c>
      <c r="I4992" s="1" t="s">
        <v>3466</v>
      </c>
      <c r="J4992" s="7">
        <f>MATCH(spotify_data[[#This Row],[artist_name]],spotify_data[artist_name],0)</f>
        <v>106</v>
      </c>
      <c r="K4992">
        <v>88</v>
      </c>
      <c r="L4992" s="10">
        <f>spotify_data[[#This Row],[artist_popularity]]/100</f>
        <v>0.88</v>
      </c>
      <c r="M4992">
        <v>104559284</v>
      </c>
      <c r="N4992" s="1" t="s">
        <v>3467</v>
      </c>
      <c r="O4992" s="1" t="s">
        <v>19562</v>
      </c>
      <c r="P4992" s="1">
        <f>MATCH(spotify_data[[#This Row],[album_id]],spotify_data[album_id],0)</f>
        <v>819</v>
      </c>
      <c r="Q4992" s="1" t="s">
        <v>19563</v>
      </c>
      <c r="R4992" s="2">
        <v>40347</v>
      </c>
      <c r="S4992" s="7">
        <f ca="1">+TODAY()-spotify_data[[#This Row],[Fecha lanzamiento Album]]</f>
        <v>5684</v>
      </c>
      <c r="T4992" s="7">
        <f ca="1">+spotify_data[[#This Row],[Antigüedad Album Dias]]/60</f>
        <v>94.733333333333334</v>
      </c>
      <c r="U4992" s="8">
        <f ca="1">spotify_data[[#This Row],[Antigüedad Album Meses]]/12</f>
        <v>7.8944444444444448</v>
      </c>
      <c r="V4992">
        <v>17</v>
      </c>
      <c r="W4992" s="1" t="s">
        <v>20</v>
      </c>
      <c r="X4992" s="1" t="str">
        <f>+IF(spotify_data[[#This Row],[album_type]]="album","Album",IF(spotify_data[[#This Row],[album_type]]="single","Single","Compilation"))</f>
        <v>Album</v>
      </c>
      <c r="Y4992">
        <v>355</v>
      </c>
    </row>
    <row r="4993" spans="1:25" x14ac:dyDescent="0.3">
      <c r="A4993" s="1" t="s">
        <v>19590</v>
      </c>
      <c r="B4993" s="1">
        <v>3869</v>
      </c>
      <c r="C4993" s="1" t="s">
        <v>19591</v>
      </c>
      <c r="D4993">
        <v>8</v>
      </c>
      <c r="E4993">
        <v>53</v>
      </c>
      <c r="F4993" s="10">
        <f>spotify_data[[#This Row],[track_popularity]]/100</f>
        <v>0.53</v>
      </c>
      <c r="G4993" s="9" t="b">
        <v>1</v>
      </c>
      <c r="H4993" s="1">
        <f>+IF(spotify_data[[#This Row],[explicit]]=FALSE,0,1)</f>
        <v>1</v>
      </c>
      <c r="I4993" s="1" t="s">
        <v>3466</v>
      </c>
      <c r="J4993" s="7">
        <f>MATCH(spotify_data[[#This Row],[artist_name]],spotify_data[artist_name],0)</f>
        <v>106</v>
      </c>
      <c r="K4993">
        <v>88</v>
      </c>
      <c r="L4993" s="10">
        <f>spotify_data[[#This Row],[artist_popularity]]/100</f>
        <v>0.88</v>
      </c>
      <c r="M4993">
        <v>104517308</v>
      </c>
      <c r="N4993" s="1" t="s">
        <v>3467</v>
      </c>
      <c r="O4993" s="1" t="s">
        <v>19562</v>
      </c>
      <c r="P4993" s="1">
        <f>MATCH(spotify_data[[#This Row],[album_id]],spotify_data[album_id],0)</f>
        <v>819</v>
      </c>
      <c r="Q4993" s="1" t="s">
        <v>19563</v>
      </c>
      <c r="R4993" s="2">
        <v>40347</v>
      </c>
      <c r="S4993" s="7">
        <f ca="1">+TODAY()-spotify_data[[#This Row],[Fecha lanzamiento Album]]</f>
        <v>5684</v>
      </c>
      <c r="T4993" s="7">
        <f ca="1">+spotify_data[[#This Row],[Antigüedad Album Dias]]/60</f>
        <v>94.733333333333334</v>
      </c>
      <c r="U4993" s="8">
        <f ca="1">spotify_data[[#This Row],[Antigüedad Album Meses]]/12</f>
        <v>7.8944444444444448</v>
      </c>
      <c r="V4993">
        <v>17</v>
      </c>
      <c r="W4993" s="1" t="s">
        <v>20</v>
      </c>
      <c r="X4993" s="1" t="str">
        <f>+IF(spotify_data[[#This Row],[album_type]]="album","Album",IF(spotify_data[[#This Row],[album_type]]="single","Single","Compilation"))</f>
        <v>Album</v>
      </c>
      <c r="Y4993">
        <v>459</v>
      </c>
    </row>
    <row r="4994" spans="1:25" x14ac:dyDescent="0.3">
      <c r="A4994" s="1" t="s">
        <v>19672</v>
      </c>
      <c r="B4994" s="1">
        <v>2622</v>
      </c>
      <c r="C4994" s="1" t="s">
        <v>19673</v>
      </c>
      <c r="D4994">
        <v>1</v>
      </c>
      <c r="E4994">
        <v>53</v>
      </c>
      <c r="F4994" s="10">
        <f>spotify_data[[#This Row],[track_popularity]]/100</f>
        <v>0.53</v>
      </c>
      <c r="G4994" s="9" t="b">
        <v>0</v>
      </c>
      <c r="H4994" s="1">
        <f>+IF(spotify_data[[#This Row],[explicit]]=FALSE,0,1)</f>
        <v>0</v>
      </c>
      <c r="I4994" s="1" t="s">
        <v>19674</v>
      </c>
      <c r="J4994" s="7">
        <f>MATCH(spotify_data[[#This Row],[artist_name]],spotify_data[artist_name],0)</f>
        <v>4993</v>
      </c>
      <c r="K4994">
        <v>42</v>
      </c>
      <c r="L4994" s="10">
        <f>spotify_data[[#This Row],[artist_popularity]]/100</f>
        <v>0.42</v>
      </c>
      <c r="M4994">
        <v>44133</v>
      </c>
      <c r="N4994" s="1" t="s">
        <v>23</v>
      </c>
      <c r="O4994" s="1" t="s">
        <v>19675</v>
      </c>
      <c r="P4994" s="1">
        <f>MATCH(spotify_data[[#This Row],[album_id]],spotify_data[album_id],0)</f>
        <v>4993</v>
      </c>
      <c r="Q4994" s="1" t="s">
        <v>19676</v>
      </c>
      <c r="R4994" s="2">
        <v>40281</v>
      </c>
      <c r="S4994" s="7">
        <f ca="1">+TODAY()-spotify_data[[#This Row],[Fecha lanzamiento Album]]</f>
        <v>5750</v>
      </c>
      <c r="T4994" s="7">
        <f ca="1">+spotify_data[[#This Row],[Antigüedad Album Dias]]/60</f>
        <v>95.833333333333329</v>
      </c>
      <c r="U4994" s="8">
        <f ca="1">spotify_data[[#This Row],[Antigüedad Album Meses]]/12</f>
        <v>7.9861111111111107</v>
      </c>
      <c r="V4994">
        <v>4</v>
      </c>
      <c r="W4994" s="1" t="s">
        <v>21</v>
      </c>
      <c r="X4994" s="1" t="str">
        <f>+IF(spotify_data[[#This Row],[album_type]]="album","Album",IF(spotify_data[[#This Row],[album_type]]="single","Single","Compilation"))</f>
        <v>Single</v>
      </c>
      <c r="Y4994">
        <v>285</v>
      </c>
    </row>
    <row r="4995" spans="1:25" x14ac:dyDescent="0.3">
      <c r="A4995" s="1" t="s">
        <v>19709</v>
      </c>
      <c r="B4995" s="1">
        <v>6640</v>
      </c>
      <c r="C4995" s="1" t="s">
        <v>9309</v>
      </c>
      <c r="D4995">
        <v>2</v>
      </c>
      <c r="E4995">
        <v>53</v>
      </c>
      <c r="F4995" s="10">
        <f>spotify_data[[#This Row],[track_popularity]]/100</f>
        <v>0.53</v>
      </c>
      <c r="G4995" s="9" t="b">
        <v>0</v>
      </c>
      <c r="H4995" s="1">
        <f>+IF(spotify_data[[#This Row],[explicit]]=FALSE,0,1)</f>
        <v>0</v>
      </c>
      <c r="I4995" s="1" t="s">
        <v>9310</v>
      </c>
      <c r="J4995" s="7">
        <f>MATCH(spotify_data[[#This Row],[artist_name]],spotify_data[artist_name],0)</f>
        <v>1265</v>
      </c>
      <c r="K4995">
        <v>76</v>
      </c>
      <c r="L4995" s="10">
        <f>spotify_data[[#This Row],[artist_popularity]]/100</f>
        <v>0.76</v>
      </c>
      <c r="M4995">
        <v>12460618</v>
      </c>
      <c r="N4995" s="1" t="s">
        <v>23</v>
      </c>
      <c r="O4995" s="1" t="s">
        <v>19707</v>
      </c>
      <c r="P4995" s="1">
        <f>MATCH(spotify_data[[#This Row],[album_id]],spotify_data[album_id],0)</f>
        <v>4311</v>
      </c>
      <c r="Q4995" s="1" t="s">
        <v>19708</v>
      </c>
      <c r="R4995" s="2">
        <v>40238</v>
      </c>
      <c r="S4995" s="7">
        <f ca="1">+TODAY()-spotify_data[[#This Row],[Fecha lanzamiento Album]]</f>
        <v>5793</v>
      </c>
      <c r="T4995" s="7">
        <f ca="1">+spotify_data[[#This Row],[Antigüedad Album Dias]]/60</f>
        <v>96.55</v>
      </c>
      <c r="U4995" s="8">
        <f ca="1">spotify_data[[#This Row],[Antigüedad Album Meses]]/12</f>
        <v>8.0458333333333325</v>
      </c>
      <c r="V4995">
        <v>11</v>
      </c>
      <c r="W4995" s="1" t="s">
        <v>20</v>
      </c>
      <c r="X4995" s="1" t="str">
        <f>+IF(spotify_data[[#This Row],[album_type]]="album","Album",IF(spotify_data[[#This Row],[album_type]]="single","Single","Compilation"))</f>
        <v>Album</v>
      </c>
      <c r="Y4995">
        <v>359</v>
      </c>
    </row>
    <row r="4996" spans="1:25" x14ac:dyDescent="0.3">
      <c r="A4996" s="1" t="s">
        <v>19741</v>
      </c>
      <c r="B4996" s="1">
        <v>8299</v>
      </c>
      <c r="C4996" s="1" t="s">
        <v>19742</v>
      </c>
      <c r="D4996">
        <v>1</v>
      </c>
      <c r="E4996">
        <v>53</v>
      </c>
      <c r="F4996" s="10">
        <f>spotify_data[[#This Row],[track_popularity]]/100</f>
        <v>0.53</v>
      </c>
      <c r="G4996" s="9" t="b">
        <v>0</v>
      </c>
      <c r="H4996" s="1">
        <f>+IF(spotify_data[[#This Row],[explicit]]=FALSE,0,1)</f>
        <v>0</v>
      </c>
      <c r="I4996" s="1" t="s">
        <v>17805</v>
      </c>
      <c r="J4996" s="7">
        <f>MATCH(spotify_data[[#This Row],[artist_name]],spotify_data[artist_name],0)</f>
        <v>1289</v>
      </c>
      <c r="K4996">
        <v>61</v>
      </c>
      <c r="L4996" s="10">
        <f>spotify_data[[#This Row],[artist_popularity]]/100</f>
        <v>0.61</v>
      </c>
      <c r="M4996">
        <v>2444287</v>
      </c>
      <c r="N4996" s="1" t="s">
        <v>23</v>
      </c>
      <c r="O4996" s="1" t="s">
        <v>19743</v>
      </c>
      <c r="P4996" s="1">
        <f>MATCH(spotify_data[[#This Row],[album_id]],spotify_data[album_id],0)</f>
        <v>4995</v>
      </c>
      <c r="Q4996" s="1" t="s">
        <v>17805</v>
      </c>
      <c r="R4996" s="2">
        <v>40179</v>
      </c>
      <c r="S4996" s="7">
        <f ca="1">+TODAY()-spotify_data[[#This Row],[Fecha lanzamiento Album]]</f>
        <v>5852</v>
      </c>
      <c r="T4996" s="7">
        <f ca="1">+spotify_data[[#This Row],[Antigüedad Album Dias]]/60</f>
        <v>97.533333333333331</v>
      </c>
      <c r="U4996" s="8">
        <f ca="1">spotify_data[[#This Row],[Antigüedad Album Meses]]/12</f>
        <v>8.1277777777777782</v>
      </c>
      <c r="V4996">
        <v>14</v>
      </c>
      <c r="W4996" s="1" t="s">
        <v>20</v>
      </c>
      <c r="X4996" s="1" t="str">
        <f>+IF(spotify_data[[#This Row],[album_type]]="album","Album",IF(spotify_data[[#This Row],[album_type]]="single","Single","Compilation"))</f>
        <v>Album</v>
      </c>
      <c r="Y4996">
        <v>342</v>
      </c>
    </row>
    <row r="4997" spans="1:25" x14ac:dyDescent="0.3">
      <c r="A4997" s="1" t="s">
        <v>19998</v>
      </c>
      <c r="B4997" s="1">
        <v>3908</v>
      </c>
      <c r="C4997" s="1" t="s">
        <v>12294</v>
      </c>
      <c r="D4997">
        <v>4</v>
      </c>
      <c r="E4997">
        <v>53</v>
      </c>
      <c r="F4997" s="10">
        <f>spotify_data[[#This Row],[track_popularity]]/100</f>
        <v>0.53</v>
      </c>
      <c r="G4997" s="9" t="b">
        <v>0</v>
      </c>
      <c r="H4997" s="1">
        <f>+IF(spotify_data[[#This Row],[explicit]]=FALSE,0,1)</f>
        <v>0</v>
      </c>
      <c r="I4997" s="1" t="s">
        <v>898</v>
      </c>
      <c r="J4997" s="7">
        <f>MATCH(spotify_data[[#This Row],[artist_name]],spotify_data[artist_name],0)</f>
        <v>34</v>
      </c>
      <c r="K4997">
        <v>89</v>
      </c>
      <c r="L4997" s="10">
        <f>spotify_data[[#This Row],[artist_popularity]]/100</f>
        <v>0.89</v>
      </c>
      <c r="M4997">
        <v>42298315</v>
      </c>
      <c r="N4997" s="1" t="s">
        <v>899</v>
      </c>
      <c r="O4997" s="1" t="s">
        <v>19979</v>
      </c>
      <c r="P4997" s="1">
        <f>MATCH(spotify_data[[#This Row],[album_id]],spotify_data[album_id],0)</f>
        <v>198</v>
      </c>
      <c r="Q4997" s="1" t="s">
        <v>19980</v>
      </c>
      <c r="R4997" s="2">
        <v>40122</v>
      </c>
      <c r="S4997" s="7">
        <f ca="1">+TODAY()-spotify_data[[#This Row],[Fecha lanzamiento Album]]</f>
        <v>5909</v>
      </c>
      <c r="T4997" s="7">
        <f ca="1">+spotify_data[[#This Row],[Antigüedad Album Dias]]/60</f>
        <v>98.483333333333334</v>
      </c>
      <c r="U4997" s="8">
        <f ca="1">spotify_data[[#This Row],[Antigüedad Album Meses]]/12</f>
        <v>8.2069444444444439</v>
      </c>
      <c r="V4997">
        <v>23</v>
      </c>
      <c r="W4997" s="1" t="s">
        <v>20</v>
      </c>
      <c r="X4997" s="1" t="str">
        <f>+IF(spotify_data[[#This Row],[album_type]]="album","Album",IF(spotify_data[[#This Row],[album_type]]="single","Single","Compilation"))</f>
        <v>Album</v>
      </c>
      <c r="Y4997">
        <v>451</v>
      </c>
    </row>
    <row r="4998" spans="1:25" x14ac:dyDescent="0.3">
      <c r="A4998" s="1" t="s">
        <v>20510</v>
      </c>
      <c r="B4998" s="1">
        <v>5631</v>
      </c>
      <c r="C4998" s="1" t="s">
        <v>20511</v>
      </c>
      <c r="D4998">
        <v>22</v>
      </c>
      <c r="E4998">
        <v>53</v>
      </c>
      <c r="F4998" s="10">
        <f>spotify_data[[#This Row],[track_popularity]]/100</f>
        <v>0.53</v>
      </c>
      <c r="G4998" s="9" t="b">
        <v>0</v>
      </c>
      <c r="H4998" s="1">
        <f>+IF(spotify_data[[#This Row],[explicit]]=FALSE,0,1)</f>
        <v>0</v>
      </c>
      <c r="I4998" s="1" t="s">
        <v>10045</v>
      </c>
      <c r="J4998" s="7">
        <f>MATCH(spotify_data[[#This Row],[artist_name]],spotify_data[artist_name],0)</f>
        <v>3902</v>
      </c>
      <c r="K4998">
        <v>60</v>
      </c>
      <c r="L4998" s="10">
        <f>spotify_data[[#This Row],[artist_popularity]]/100</f>
        <v>0.6</v>
      </c>
      <c r="M4998">
        <v>277497</v>
      </c>
      <c r="N4998" s="1" t="s">
        <v>1609</v>
      </c>
      <c r="O4998" s="1" t="s">
        <v>20512</v>
      </c>
      <c r="P4998" s="1">
        <f>MATCH(spotify_data[[#This Row],[album_id]],spotify_data[album_id],0)</f>
        <v>4997</v>
      </c>
      <c r="Q4998" s="1" t="s">
        <v>20513</v>
      </c>
      <c r="R4998" s="2">
        <v>39623</v>
      </c>
      <c r="S4998" s="7">
        <f ca="1">+TODAY()-spotify_data[[#This Row],[Fecha lanzamiento Album]]</f>
        <v>6408</v>
      </c>
      <c r="T4998" s="7">
        <f ca="1">+spotify_data[[#This Row],[Antigüedad Album Dias]]/60</f>
        <v>106.8</v>
      </c>
      <c r="U4998" s="8">
        <f ca="1">spotify_data[[#This Row],[Antigüedad Album Meses]]/12</f>
        <v>8.9</v>
      </c>
      <c r="V4998">
        <v>38</v>
      </c>
      <c r="W4998" s="1" t="s">
        <v>1932</v>
      </c>
      <c r="X4998" s="1" t="str">
        <f>+IF(spotify_data[[#This Row],[album_type]]="album","Album",IF(spotify_data[[#This Row],[album_type]]="single","Single","Compilation"))</f>
        <v>Compilation</v>
      </c>
      <c r="Y4998">
        <v>238</v>
      </c>
    </row>
    <row r="4999" spans="1:25" x14ac:dyDescent="0.3">
      <c r="A4999" s="1" t="s">
        <v>20925</v>
      </c>
      <c r="B4999" s="1">
        <v>4394</v>
      </c>
      <c r="C4999" s="1" t="s">
        <v>20926</v>
      </c>
      <c r="D4999">
        <v>5</v>
      </c>
      <c r="E4999">
        <v>53</v>
      </c>
      <c r="F4999" s="10">
        <f>spotify_data[[#This Row],[track_popularity]]/100</f>
        <v>0.53</v>
      </c>
      <c r="G4999" s="9" t="b">
        <v>0</v>
      </c>
      <c r="H4999" s="1">
        <f>+IF(spotify_data[[#This Row],[explicit]]=FALSE,0,1)</f>
        <v>0</v>
      </c>
      <c r="I4999" s="1" t="s">
        <v>1608</v>
      </c>
      <c r="J4999" s="7">
        <f>MATCH(spotify_data[[#This Row],[artist_name]],spotify_data[artist_name],0)</f>
        <v>1807</v>
      </c>
      <c r="K4999">
        <v>77</v>
      </c>
      <c r="L4999" s="10">
        <f>spotify_data[[#This Row],[artist_popularity]]/100</f>
        <v>0.77</v>
      </c>
      <c r="M4999">
        <v>4780589</v>
      </c>
      <c r="N4999" s="1" t="s">
        <v>1609</v>
      </c>
      <c r="O4999" s="1" t="s">
        <v>20888</v>
      </c>
      <c r="P4999" s="1">
        <f>MATCH(spotify_data[[#This Row],[album_id]],spotify_data[album_id],0)</f>
        <v>4732</v>
      </c>
      <c r="Q4999" s="1" t="s">
        <v>20889</v>
      </c>
      <c r="R4999" s="2">
        <v>39083</v>
      </c>
      <c r="S4999" s="7">
        <f ca="1">+TODAY()-spotify_data[[#This Row],[Fecha lanzamiento Album]]</f>
        <v>6948</v>
      </c>
      <c r="T4999" s="7">
        <f ca="1">+spotify_data[[#This Row],[Antigüedad Album Dias]]/60</f>
        <v>115.8</v>
      </c>
      <c r="U4999" s="8">
        <f ca="1">spotify_data[[#This Row],[Antigüedad Album Meses]]/12</f>
        <v>9.65</v>
      </c>
      <c r="V4999">
        <v>13</v>
      </c>
      <c r="W4999" s="1" t="s">
        <v>1932</v>
      </c>
      <c r="X4999" s="1" t="str">
        <f>+IF(spotify_data[[#This Row],[album_type]]="album","Album",IF(spotify_data[[#This Row],[album_type]]="single","Single","Compilation"))</f>
        <v>Compilation</v>
      </c>
      <c r="Y4999">
        <v>27</v>
      </c>
    </row>
    <row r="5000" spans="1:25" x14ac:dyDescent="0.3">
      <c r="A5000" s="1" t="s">
        <v>21074</v>
      </c>
      <c r="B5000" s="1">
        <v>7062</v>
      </c>
      <c r="C5000" s="1" t="s">
        <v>21075</v>
      </c>
      <c r="D5000">
        <v>14</v>
      </c>
      <c r="E5000">
        <v>53</v>
      </c>
      <c r="F5000" s="10">
        <f>spotify_data[[#This Row],[track_popularity]]/100</f>
        <v>0.53</v>
      </c>
      <c r="G5000" s="9" t="b">
        <v>0</v>
      </c>
      <c r="H5000" s="1">
        <f>+IF(spotify_data[[#This Row],[explicit]]=FALSE,0,1)</f>
        <v>0</v>
      </c>
      <c r="I5000" s="1" t="s">
        <v>10751</v>
      </c>
      <c r="J5000" s="7">
        <f>MATCH(spotify_data[[#This Row],[artist_name]],spotify_data[artist_name],0)</f>
        <v>4822</v>
      </c>
      <c r="K5000">
        <v>69</v>
      </c>
      <c r="L5000" s="10">
        <f>spotify_data[[#This Row],[artist_popularity]]/100</f>
        <v>0.69</v>
      </c>
      <c r="M5000">
        <v>2572589</v>
      </c>
      <c r="N5000" s="1" t="s">
        <v>10752</v>
      </c>
      <c r="O5000" s="1" t="s">
        <v>21076</v>
      </c>
      <c r="P5000" s="1">
        <f>MATCH(spotify_data[[#This Row],[album_id]],spotify_data[album_id],0)</f>
        <v>4999</v>
      </c>
      <c r="Q5000" s="1" t="s">
        <v>21077</v>
      </c>
      <c r="R5000" s="2">
        <v>38986</v>
      </c>
      <c r="S5000" s="7">
        <f ca="1">+TODAY()-spotify_data[[#This Row],[Fecha lanzamiento Album]]</f>
        <v>7045</v>
      </c>
      <c r="T5000" s="7">
        <f ca="1">+spotify_data[[#This Row],[Antigüedad Album Dias]]/60</f>
        <v>117.41666666666667</v>
      </c>
      <c r="U5000" s="8">
        <f ca="1">spotify_data[[#This Row],[Antigüedad Album Meses]]/12</f>
        <v>9.7847222222222232</v>
      </c>
      <c r="V5000">
        <v>92</v>
      </c>
      <c r="W5000" s="1" t="s">
        <v>20</v>
      </c>
      <c r="X5000" s="1" t="str">
        <f>+IF(spotify_data[[#This Row],[album_type]]="album","Album",IF(spotify_data[[#This Row],[album_type]]="single","Single","Compilation"))</f>
        <v>Album</v>
      </c>
      <c r="Y5000">
        <v>304</v>
      </c>
    </row>
    <row r="5001" spans="1:25" x14ac:dyDescent="0.3">
      <c r="A5001" s="1" t="s">
        <v>21111</v>
      </c>
      <c r="B5001" s="1">
        <v>6493</v>
      </c>
      <c r="C5001" s="1" t="s">
        <v>21112</v>
      </c>
      <c r="D5001">
        <v>4</v>
      </c>
      <c r="E5001">
        <v>53</v>
      </c>
      <c r="F5001" s="10">
        <f>spotify_data[[#This Row],[track_popularity]]/100</f>
        <v>0.53</v>
      </c>
      <c r="G5001" s="9" t="b">
        <v>1</v>
      </c>
      <c r="H5001" s="1">
        <f>+IF(spotify_data[[#This Row],[explicit]]=FALSE,0,1)</f>
        <v>1</v>
      </c>
      <c r="I5001" s="1" t="s">
        <v>7275</v>
      </c>
      <c r="J5001" s="7">
        <f>MATCH(spotify_data[[#This Row],[artist_name]],spotify_data[artist_name],0)</f>
        <v>4538</v>
      </c>
      <c r="K5001">
        <v>57</v>
      </c>
      <c r="L5001" s="10">
        <f>spotify_data[[#This Row],[artist_popularity]]/100</f>
        <v>0.56999999999999995</v>
      </c>
      <c r="M5001">
        <v>1215070</v>
      </c>
      <c r="N5001" s="1" t="s">
        <v>23</v>
      </c>
      <c r="O5001" s="1" t="s">
        <v>21113</v>
      </c>
      <c r="P5001" s="1">
        <f>MATCH(spotify_data[[#This Row],[album_id]],spotify_data[album_id],0)</f>
        <v>5000</v>
      </c>
      <c r="Q5001" s="1" t="s">
        <v>21114</v>
      </c>
      <c r="R5001" s="2">
        <v>38908</v>
      </c>
      <c r="S5001" s="7">
        <f ca="1">+TODAY()-spotify_data[[#This Row],[Fecha lanzamiento Album]]</f>
        <v>7123</v>
      </c>
      <c r="T5001" s="7">
        <f ca="1">+spotify_data[[#This Row],[Antigüedad Album Dias]]/60</f>
        <v>118.71666666666667</v>
      </c>
      <c r="U5001" s="8">
        <f ca="1">spotify_data[[#This Row],[Antigüedad Album Meses]]/12</f>
        <v>9.8930555555555557</v>
      </c>
      <c r="V5001">
        <v>9</v>
      </c>
      <c r="W5001" s="1" t="s">
        <v>20</v>
      </c>
      <c r="X5001" s="1" t="str">
        <f>+IF(spotify_data[[#This Row],[album_type]]="album","Album",IF(spotify_data[[#This Row],[album_type]]="single","Single","Compilation"))</f>
        <v>Album</v>
      </c>
      <c r="Y5001">
        <v>483</v>
      </c>
    </row>
    <row r="5002" spans="1:25" x14ac:dyDescent="0.3">
      <c r="A5002" s="1" t="s">
        <v>21626</v>
      </c>
      <c r="B5002" s="1">
        <v>2172</v>
      </c>
      <c r="C5002" s="1" t="s">
        <v>21627</v>
      </c>
      <c r="D5002">
        <v>1</v>
      </c>
      <c r="E5002">
        <v>53</v>
      </c>
      <c r="F5002" s="10">
        <f>spotify_data[[#This Row],[track_popularity]]/100</f>
        <v>0.53</v>
      </c>
      <c r="G5002" s="9" t="b">
        <v>0</v>
      </c>
      <c r="H5002" s="1">
        <f>+IF(spotify_data[[#This Row],[explicit]]=FALSE,0,1)</f>
        <v>0</v>
      </c>
      <c r="I5002" s="1" t="s">
        <v>1959</v>
      </c>
      <c r="J5002" s="7">
        <f>MATCH(spotify_data[[#This Row],[artist_name]],spotify_data[artist_name],0)</f>
        <v>365</v>
      </c>
      <c r="K5002">
        <v>76</v>
      </c>
      <c r="L5002" s="10">
        <f>spotify_data[[#This Row],[artist_popularity]]/100</f>
        <v>0.76</v>
      </c>
      <c r="M5002">
        <v>12010110</v>
      </c>
      <c r="N5002" s="1" t="s">
        <v>23</v>
      </c>
      <c r="O5002" s="1" t="s">
        <v>21618</v>
      </c>
      <c r="P5002" s="1">
        <f>MATCH(spotify_data[[#This Row],[album_id]],spotify_data[album_id],0)</f>
        <v>1973</v>
      </c>
      <c r="Q5002" s="1" t="s">
        <v>21619</v>
      </c>
      <c r="R5002" s="2">
        <v>38168</v>
      </c>
      <c r="S5002" s="7">
        <f ca="1">+TODAY()-spotify_data[[#This Row],[Fecha lanzamiento Album]]</f>
        <v>7863</v>
      </c>
      <c r="T5002" s="7">
        <f ca="1">+spotify_data[[#This Row],[Antigüedad Album Dias]]/60</f>
        <v>131.05000000000001</v>
      </c>
      <c r="U5002" s="8">
        <f ca="1">spotify_data[[#This Row],[Antigüedad Album Meses]]/12</f>
        <v>10.920833333333334</v>
      </c>
      <c r="V5002">
        <v>13</v>
      </c>
      <c r="W5002" s="1" t="s">
        <v>20</v>
      </c>
      <c r="X5002" s="1" t="str">
        <f>+IF(spotify_data[[#This Row],[album_type]]="album","Album",IF(spotify_data[[#This Row],[album_type]]="single","Single","Compilation"))</f>
        <v>Album</v>
      </c>
      <c r="Y5002">
        <v>296</v>
      </c>
    </row>
    <row r="5003" spans="1:25" x14ac:dyDescent="0.3">
      <c r="A5003" s="1" t="s">
        <v>21788</v>
      </c>
      <c r="B5003" s="1">
        <v>343</v>
      </c>
      <c r="C5003" s="1" t="s">
        <v>21789</v>
      </c>
      <c r="D5003">
        <v>2</v>
      </c>
      <c r="E5003">
        <v>53</v>
      </c>
      <c r="F5003" s="10">
        <f>spotify_data[[#This Row],[track_popularity]]/100</f>
        <v>0.53</v>
      </c>
      <c r="G5003" s="9" t="b">
        <v>0</v>
      </c>
      <c r="H5003" s="1">
        <f>+IF(spotify_data[[#This Row],[explicit]]=FALSE,0,1)</f>
        <v>0</v>
      </c>
      <c r="I5003" s="1" t="s">
        <v>21790</v>
      </c>
      <c r="J5003" s="7">
        <f>MATCH(spotify_data[[#This Row],[artist_name]],spotify_data[artist_name],0)</f>
        <v>5002</v>
      </c>
      <c r="K5003">
        <v>58</v>
      </c>
      <c r="L5003" s="10">
        <f>spotify_data[[#This Row],[artist_popularity]]/100</f>
        <v>0.57999999999999996</v>
      </c>
      <c r="M5003">
        <v>1195876</v>
      </c>
      <c r="N5003" s="1" t="s">
        <v>10214</v>
      </c>
      <c r="O5003" s="1" t="s">
        <v>21791</v>
      </c>
      <c r="P5003" s="1">
        <f>MATCH(spotify_data[[#This Row],[album_id]],spotify_data[album_id],0)</f>
        <v>5002</v>
      </c>
      <c r="Q5003" s="1" t="s">
        <v>21792</v>
      </c>
      <c r="R5003" s="2">
        <v>37886</v>
      </c>
      <c r="S5003" s="7">
        <f ca="1">+TODAY()-spotify_data[[#This Row],[Fecha lanzamiento Album]]</f>
        <v>8145</v>
      </c>
      <c r="T5003" s="7">
        <f ca="1">+spotify_data[[#This Row],[Antigüedad Album Dias]]/60</f>
        <v>135.75</v>
      </c>
      <c r="U5003" s="8">
        <f ca="1">spotify_data[[#This Row],[Antigüedad Album Meses]]/12</f>
        <v>11.3125</v>
      </c>
      <c r="V5003">
        <v>20</v>
      </c>
      <c r="W5003" s="1" t="s">
        <v>20</v>
      </c>
      <c r="X5003" s="1" t="str">
        <f>+IF(spotify_data[[#This Row],[album_type]]="album","Album",IF(spotify_data[[#This Row],[album_type]]="single","Single","Compilation"))</f>
        <v>Album</v>
      </c>
      <c r="Y5003">
        <v>28</v>
      </c>
    </row>
    <row r="5004" spans="1:25" x14ac:dyDescent="0.3">
      <c r="A5004" s="1" t="s">
        <v>22323</v>
      </c>
      <c r="B5004" s="1"/>
      <c r="C5004" s="1" t="s">
        <v>22324</v>
      </c>
      <c r="D5004">
        <v>10</v>
      </c>
      <c r="E5004">
        <v>53</v>
      </c>
      <c r="F5004" s="10">
        <f>spotify_data[[#This Row],[track_popularity]]/100</f>
        <v>0.53</v>
      </c>
      <c r="G5004" s="9" t="b">
        <v>0</v>
      </c>
      <c r="H5004" s="1">
        <f>+IF(spotify_data[[#This Row],[explicit]]=FALSE,0,1)</f>
        <v>0</v>
      </c>
      <c r="I5004" s="1" t="s">
        <v>9645</v>
      </c>
      <c r="J5004" s="7">
        <f>MATCH(spotify_data[[#This Row],[artist_name]],spotify_data[artist_name],0)</f>
        <v>635</v>
      </c>
      <c r="K5004">
        <v>74</v>
      </c>
      <c r="L5004" s="10">
        <f>spotify_data[[#This Row],[artist_popularity]]/100</f>
        <v>0.74</v>
      </c>
      <c r="M5004">
        <v>6445900</v>
      </c>
      <c r="N5004" s="1" t="s">
        <v>9646</v>
      </c>
      <c r="O5004" s="1" t="s">
        <v>22325</v>
      </c>
      <c r="P5004" s="1">
        <f>MATCH(spotify_data[[#This Row],[album_id]],spotify_data[album_id],0)</f>
        <v>1978</v>
      </c>
      <c r="Q5004" s="1" t="s">
        <v>22326</v>
      </c>
      <c r="R5004" s="2">
        <v>37102</v>
      </c>
      <c r="S5004" s="7">
        <f ca="1">+TODAY()-spotify_data[[#This Row],[Fecha lanzamiento Album]]</f>
        <v>8929</v>
      </c>
      <c r="T5004" s="7">
        <f ca="1">+spotify_data[[#This Row],[Antigüedad Album Dias]]/60</f>
        <v>148.81666666666666</v>
      </c>
      <c r="U5004" s="8">
        <f ca="1">spotify_data[[#This Row],[Antigüedad Album Meses]]/12</f>
        <v>12.401388888888889</v>
      </c>
      <c r="V5004">
        <v>11</v>
      </c>
      <c r="W5004" s="1" t="s">
        <v>20</v>
      </c>
      <c r="X5004" s="1" t="str">
        <f>+IF(spotify_data[[#This Row],[album_type]]="album","Album",IF(spotify_data[[#This Row],[album_type]]="single","Single","Compilation"))</f>
        <v>Album</v>
      </c>
      <c r="Y5004">
        <v>338</v>
      </c>
    </row>
    <row r="5005" spans="1:25" x14ac:dyDescent="0.3">
      <c r="A5005" s="1" t="s">
        <v>22666</v>
      </c>
      <c r="B5005" s="1"/>
      <c r="C5005" s="1" t="s">
        <v>22667</v>
      </c>
      <c r="D5005">
        <v>8</v>
      </c>
      <c r="E5005">
        <v>53</v>
      </c>
      <c r="F5005" s="10">
        <f>spotify_data[[#This Row],[track_popularity]]/100</f>
        <v>0.53</v>
      </c>
      <c r="G5005" s="9" t="b">
        <v>0</v>
      </c>
      <c r="H5005" s="1">
        <f>+IF(spotify_data[[#This Row],[explicit]]=FALSE,0,1)</f>
        <v>0</v>
      </c>
      <c r="I5005" s="1" t="s">
        <v>22668</v>
      </c>
      <c r="J5005" s="7">
        <f>MATCH(spotify_data[[#This Row],[artist_name]],spotify_data[artist_name],0)</f>
        <v>3067</v>
      </c>
      <c r="K5005">
        <v>63</v>
      </c>
      <c r="L5005" s="10">
        <f>spotify_data[[#This Row],[artist_popularity]]/100</f>
        <v>0.63</v>
      </c>
      <c r="M5005">
        <v>1800497</v>
      </c>
      <c r="N5005" s="1" t="s">
        <v>9831</v>
      </c>
      <c r="O5005" s="1" t="s">
        <v>22669</v>
      </c>
      <c r="P5005" s="1">
        <f>MATCH(spotify_data[[#This Row],[album_id]],spotify_data[album_id],0)</f>
        <v>3067</v>
      </c>
      <c r="Q5005" s="1" t="s">
        <v>22670</v>
      </c>
      <c r="R5005" s="2">
        <v>36473</v>
      </c>
      <c r="S5005" s="7">
        <f ca="1">+TODAY()-spotify_data[[#This Row],[Fecha lanzamiento Album]]</f>
        <v>9558</v>
      </c>
      <c r="T5005" s="7">
        <f ca="1">+spotify_data[[#This Row],[Antigüedad Album Dias]]/60</f>
        <v>159.30000000000001</v>
      </c>
      <c r="U5005" s="8">
        <f ca="1">spotify_data[[#This Row],[Antigüedad Album Meses]]/12</f>
        <v>13.275</v>
      </c>
      <c r="V5005">
        <v>10</v>
      </c>
      <c r="W5005" s="1" t="s">
        <v>20</v>
      </c>
      <c r="X5005" s="1" t="str">
        <f>+IF(spotify_data[[#This Row],[album_type]]="album","Album",IF(spotify_data[[#This Row],[album_type]]="single","Single","Compilation"))</f>
        <v>Album</v>
      </c>
      <c r="Y5005">
        <v>426</v>
      </c>
    </row>
    <row r="5006" spans="1:25" x14ac:dyDescent="0.3">
      <c r="A5006" s="1" t="s">
        <v>22675</v>
      </c>
      <c r="B5006" s="1"/>
      <c r="C5006" s="1" t="s">
        <v>22676</v>
      </c>
      <c r="D5006">
        <v>6</v>
      </c>
      <c r="E5006">
        <v>53</v>
      </c>
      <c r="F5006" s="10">
        <f>spotify_data[[#This Row],[track_popularity]]/100</f>
        <v>0.53</v>
      </c>
      <c r="G5006" s="9" t="b">
        <v>1</v>
      </c>
      <c r="H5006" s="1">
        <f>+IF(spotify_data[[#This Row],[explicit]]=FALSE,0,1)</f>
        <v>1</v>
      </c>
      <c r="I5006" s="1" t="s">
        <v>22668</v>
      </c>
      <c r="J5006" s="7">
        <f>MATCH(spotify_data[[#This Row],[artist_name]],spotify_data[artist_name],0)</f>
        <v>3067</v>
      </c>
      <c r="K5006">
        <v>62</v>
      </c>
      <c r="L5006" s="10">
        <f>spotify_data[[#This Row],[artist_popularity]]/100</f>
        <v>0.62</v>
      </c>
      <c r="M5006">
        <v>1800092</v>
      </c>
      <c r="N5006" s="1" t="s">
        <v>9831</v>
      </c>
      <c r="O5006" s="1" t="s">
        <v>22669</v>
      </c>
      <c r="P5006" s="1">
        <f>MATCH(spotify_data[[#This Row],[album_id]],spotify_data[album_id],0)</f>
        <v>3067</v>
      </c>
      <c r="Q5006" s="1" t="s">
        <v>22670</v>
      </c>
      <c r="R5006" s="2">
        <v>36473</v>
      </c>
      <c r="S5006" s="7">
        <f ca="1">+TODAY()-spotify_data[[#This Row],[Fecha lanzamiento Album]]</f>
        <v>9558</v>
      </c>
      <c r="T5006" s="7">
        <f ca="1">+spotify_data[[#This Row],[Antigüedad Album Dias]]/60</f>
        <v>159.30000000000001</v>
      </c>
      <c r="U5006" s="8">
        <f ca="1">spotify_data[[#This Row],[Antigüedad Album Meses]]/12</f>
        <v>13.275</v>
      </c>
      <c r="V5006">
        <v>10</v>
      </c>
      <c r="W5006" s="1" t="s">
        <v>20</v>
      </c>
      <c r="X5006" s="1" t="str">
        <f>+IF(spotify_data[[#This Row],[album_type]]="album","Album",IF(spotify_data[[#This Row],[album_type]]="single","Single","Compilation"))</f>
        <v>Album</v>
      </c>
      <c r="Y5006">
        <v>494</v>
      </c>
    </row>
    <row r="5007" spans="1:25" x14ac:dyDescent="0.3">
      <c r="A5007" s="1" t="s">
        <v>22900</v>
      </c>
      <c r="B5007" s="1"/>
      <c r="C5007" s="1" t="s">
        <v>22901</v>
      </c>
      <c r="D5007">
        <v>9</v>
      </c>
      <c r="E5007">
        <v>53</v>
      </c>
      <c r="F5007" s="10">
        <f>spotify_data[[#This Row],[track_popularity]]/100</f>
        <v>0.53</v>
      </c>
      <c r="G5007" s="9" t="b">
        <v>1</v>
      </c>
      <c r="H5007" s="1">
        <f>+IF(spotify_data[[#This Row],[explicit]]=FALSE,0,1)</f>
        <v>1</v>
      </c>
      <c r="I5007" s="1" t="s">
        <v>2104</v>
      </c>
      <c r="J5007" s="7">
        <f>MATCH(spotify_data[[#This Row],[artist_name]],spotify_data[artist_name],0)</f>
        <v>2180</v>
      </c>
      <c r="K5007">
        <v>71</v>
      </c>
      <c r="L5007" s="10">
        <f>spotify_data[[#This Row],[artist_popularity]]/100</f>
        <v>0.71</v>
      </c>
      <c r="M5007">
        <v>4969994</v>
      </c>
      <c r="N5007" s="1" t="s">
        <v>2105</v>
      </c>
      <c r="O5007" s="1" t="s">
        <v>22884</v>
      </c>
      <c r="P5007" s="1">
        <f>MATCH(spotify_data[[#This Row],[album_id]],spotify_data[album_id],0)</f>
        <v>4325</v>
      </c>
      <c r="Q5007" s="1" t="s">
        <v>22885</v>
      </c>
      <c r="R5007" s="2">
        <v>36052</v>
      </c>
      <c r="S5007" s="7">
        <f ca="1">+TODAY()-spotify_data[[#This Row],[Fecha lanzamiento Album]]</f>
        <v>9979</v>
      </c>
      <c r="T5007" s="7">
        <f ca="1">+spotify_data[[#This Row],[Antigüedad Album Dias]]/60</f>
        <v>166.31666666666666</v>
      </c>
      <c r="U5007" s="8">
        <f ca="1">spotify_data[[#This Row],[Antigüedad Album Meses]]/12</f>
        <v>13.859722222222222</v>
      </c>
      <c r="V5007">
        <v>14</v>
      </c>
      <c r="W5007" s="1" t="s">
        <v>20</v>
      </c>
      <c r="X5007" s="1" t="str">
        <f>+IF(spotify_data[[#This Row],[album_type]]="album","Album",IF(spotify_data[[#This Row],[album_type]]="single","Single","Compilation"))</f>
        <v>Album</v>
      </c>
      <c r="Y5007">
        <v>505</v>
      </c>
    </row>
    <row r="5008" spans="1:25" x14ac:dyDescent="0.3">
      <c r="A5008" s="1" t="s">
        <v>23436</v>
      </c>
      <c r="B5008" s="1"/>
      <c r="C5008" s="1" t="s">
        <v>23437</v>
      </c>
      <c r="D5008">
        <v>2</v>
      </c>
      <c r="E5008">
        <v>53</v>
      </c>
      <c r="F5008" s="10">
        <f>spotify_data[[#This Row],[track_popularity]]/100</f>
        <v>0.53</v>
      </c>
      <c r="G5008" s="9" t="b">
        <v>0</v>
      </c>
      <c r="H5008" s="1">
        <f>+IF(spotify_data[[#This Row],[explicit]]=FALSE,0,1)</f>
        <v>0</v>
      </c>
      <c r="I5008" s="1" t="s">
        <v>23438</v>
      </c>
      <c r="J5008" s="7">
        <f>MATCH(spotify_data[[#This Row],[artist_name]],spotify_data[artist_name],0)</f>
        <v>5007</v>
      </c>
      <c r="K5008">
        <v>49</v>
      </c>
      <c r="L5008" s="10">
        <f>spotify_data[[#This Row],[artist_popularity]]/100</f>
        <v>0.49</v>
      </c>
      <c r="M5008">
        <v>400444</v>
      </c>
      <c r="N5008" s="1" t="s">
        <v>23</v>
      </c>
      <c r="O5008" s="1" t="s">
        <v>23439</v>
      </c>
      <c r="P5008" s="1">
        <f>MATCH(spotify_data[[#This Row],[album_id]],spotify_data[album_id],0)</f>
        <v>5007</v>
      </c>
      <c r="Q5008" s="1" t="s">
        <v>23440</v>
      </c>
      <c r="R5008" s="2">
        <v>34226</v>
      </c>
      <c r="S5008" s="7">
        <f ca="1">+TODAY()-spotify_data[[#This Row],[Fecha lanzamiento Album]]</f>
        <v>11805</v>
      </c>
      <c r="T5008" s="7">
        <f ca="1">+spotify_data[[#This Row],[Antigüedad Album Dias]]/60</f>
        <v>196.75</v>
      </c>
      <c r="U5008" s="8">
        <f ca="1">spotify_data[[#This Row],[Antigüedad Album Meses]]/12</f>
        <v>16.395833333333332</v>
      </c>
      <c r="V5008">
        <v>13</v>
      </c>
      <c r="W5008" s="1" t="s">
        <v>20</v>
      </c>
      <c r="X5008" s="1" t="str">
        <f>+IF(spotify_data[[#This Row],[album_type]]="album","Album",IF(spotify_data[[#This Row],[album_type]]="single","Single","Compilation"))</f>
        <v>Album</v>
      </c>
      <c r="Y5008">
        <v>332</v>
      </c>
    </row>
    <row r="5009" spans="1:25" x14ac:dyDescent="0.3">
      <c r="A5009" s="1" t="s">
        <v>23494</v>
      </c>
      <c r="B5009" s="1"/>
      <c r="C5009" s="1" t="s">
        <v>23495</v>
      </c>
      <c r="D5009">
        <v>3</v>
      </c>
      <c r="E5009">
        <v>53</v>
      </c>
      <c r="F5009" s="10">
        <f>spotify_data[[#This Row],[track_popularity]]/100</f>
        <v>0.53</v>
      </c>
      <c r="G5009" s="9" t="b">
        <v>0</v>
      </c>
      <c r="H5009" s="1">
        <f>+IF(spotify_data[[#This Row],[explicit]]=FALSE,0,1)</f>
        <v>0</v>
      </c>
      <c r="I5009" s="1" t="s">
        <v>20647</v>
      </c>
      <c r="J5009" s="7">
        <f>MATCH(spotify_data[[#This Row],[artist_name]],spotify_data[artist_name],0)</f>
        <v>79</v>
      </c>
      <c r="K5009">
        <v>85</v>
      </c>
      <c r="L5009" s="10">
        <f>spotify_data[[#This Row],[artist_popularity]]/100</f>
        <v>0.85</v>
      </c>
      <c r="M5009">
        <v>13848580</v>
      </c>
      <c r="N5009" s="1" t="s">
        <v>20648</v>
      </c>
      <c r="O5009" s="1" t="s">
        <v>23496</v>
      </c>
      <c r="P5009" s="1">
        <f>MATCH(spotify_data[[#This Row],[album_id]],spotify_data[album_id],0)</f>
        <v>3409</v>
      </c>
      <c r="Q5009" s="1" t="s">
        <v>23497</v>
      </c>
      <c r="R5009" s="2">
        <v>34022</v>
      </c>
      <c r="S5009" s="7">
        <f ca="1">+TODAY()-spotify_data[[#This Row],[Fecha lanzamiento Album]]</f>
        <v>12009</v>
      </c>
      <c r="T5009" s="7">
        <f ca="1">+spotify_data[[#This Row],[Antigüedad Album Dias]]/60</f>
        <v>200.15</v>
      </c>
      <c r="U5009" s="8">
        <f ca="1">spotify_data[[#This Row],[Antigüedad Album Meses]]/12</f>
        <v>16.679166666666667</v>
      </c>
      <c r="V5009">
        <v>12</v>
      </c>
      <c r="W5009" s="1" t="s">
        <v>20</v>
      </c>
      <c r="X5009" s="1" t="str">
        <f>+IF(spotify_data[[#This Row],[album_type]]="album","Album",IF(spotify_data[[#This Row],[album_type]]="single","Single","Compilation"))</f>
        <v>Album</v>
      </c>
      <c r="Y5009">
        <v>22</v>
      </c>
    </row>
    <row r="5010" spans="1:25" x14ac:dyDescent="0.3">
      <c r="A5010" s="1" t="s">
        <v>23802</v>
      </c>
      <c r="B5010" s="1"/>
      <c r="C5010" s="1" t="s">
        <v>23803</v>
      </c>
      <c r="D5010">
        <v>7</v>
      </c>
      <c r="E5010">
        <v>53</v>
      </c>
      <c r="F5010" s="10">
        <f>spotify_data[[#This Row],[track_popularity]]/100</f>
        <v>0.53</v>
      </c>
      <c r="G5010" s="9" t="b">
        <v>0</v>
      </c>
      <c r="H5010" s="1">
        <f>+IF(spotify_data[[#This Row],[explicit]]=FALSE,0,1)</f>
        <v>0</v>
      </c>
      <c r="I5010" s="1" t="s">
        <v>6603</v>
      </c>
      <c r="J5010" s="7">
        <f>MATCH(spotify_data[[#This Row],[artist_name]],spotify_data[artist_name],0)</f>
        <v>624</v>
      </c>
      <c r="K5010">
        <v>80</v>
      </c>
      <c r="L5010" s="10">
        <f>spotify_data[[#This Row],[artist_popularity]]/100</f>
        <v>0.8</v>
      </c>
      <c r="M5010">
        <v>15542286</v>
      </c>
      <c r="N5010" s="1" t="s">
        <v>23</v>
      </c>
      <c r="O5010" s="1" t="s">
        <v>23804</v>
      </c>
      <c r="P5010" s="1">
        <f>MATCH(spotify_data[[#This Row],[album_id]],spotify_data[album_id],0)</f>
        <v>5009</v>
      </c>
      <c r="Q5010" s="1" t="s">
        <v>23805</v>
      </c>
      <c r="R5010" s="2">
        <v>33185</v>
      </c>
      <c r="S5010" s="7">
        <f ca="1">+TODAY()-spotify_data[[#This Row],[Fecha lanzamiento Album]]</f>
        <v>12846</v>
      </c>
      <c r="T5010" s="7">
        <f ca="1">+spotify_data[[#This Row],[Antigüedad Album Dias]]/60</f>
        <v>214.1</v>
      </c>
      <c r="U5010" s="8">
        <f ca="1">spotify_data[[#This Row],[Antigüedad Album Meses]]/12</f>
        <v>17.841666666666665</v>
      </c>
      <c r="V5010">
        <v>67</v>
      </c>
      <c r="W5010" s="1" t="s">
        <v>1932</v>
      </c>
      <c r="X5010" s="1" t="str">
        <f>+IF(spotify_data[[#This Row],[album_type]]="album","Album",IF(spotify_data[[#This Row],[album_type]]="single","Single","Compilation"))</f>
        <v>Compilation</v>
      </c>
      <c r="Y5010">
        <v>451</v>
      </c>
    </row>
    <row r="5011" spans="1:25" x14ac:dyDescent="0.3">
      <c r="A5011" s="1" t="s">
        <v>23885</v>
      </c>
      <c r="B5011" s="1"/>
      <c r="C5011" s="1" t="s">
        <v>23886</v>
      </c>
      <c r="D5011">
        <v>1</v>
      </c>
      <c r="E5011">
        <v>53</v>
      </c>
      <c r="F5011" s="10">
        <f>spotify_data[[#This Row],[track_popularity]]/100</f>
        <v>0.53</v>
      </c>
      <c r="G5011" s="9" t="b">
        <v>0</v>
      </c>
      <c r="H5011" s="1">
        <f>+IF(spotify_data[[#This Row],[explicit]]=FALSE,0,1)</f>
        <v>0</v>
      </c>
      <c r="I5011" s="1" t="s">
        <v>23887</v>
      </c>
      <c r="J5011" s="7">
        <f>MATCH(spotify_data[[#This Row],[artist_name]],spotify_data[artist_name],0)</f>
        <v>5010</v>
      </c>
      <c r="K5011">
        <v>58</v>
      </c>
      <c r="L5011" s="10">
        <f>spotify_data[[#This Row],[artist_popularity]]/100</f>
        <v>0.57999999999999996</v>
      </c>
      <c r="M5011">
        <v>334730</v>
      </c>
      <c r="N5011" s="1" t="s">
        <v>23888</v>
      </c>
      <c r="O5011" s="1" t="s">
        <v>23889</v>
      </c>
      <c r="P5011" s="1">
        <f>MATCH(spotify_data[[#This Row],[album_id]],spotify_data[album_id],0)</f>
        <v>5010</v>
      </c>
      <c r="Q5011" s="1" t="s">
        <v>23886</v>
      </c>
      <c r="R5011" s="2">
        <v>32143</v>
      </c>
      <c r="S5011" s="7">
        <f ca="1">+TODAY()-spotify_data[[#This Row],[Fecha lanzamiento Album]]</f>
        <v>13888</v>
      </c>
      <c r="T5011" s="7">
        <f ca="1">+spotify_data[[#This Row],[Antigüedad Album Dias]]/60</f>
        <v>231.46666666666667</v>
      </c>
      <c r="U5011" s="8">
        <f ca="1">spotify_data[[#This Row],[Antigüedad Album Meses]]/12</f>
        <v>19.288888888888888</v>
      </c>
      <c r="V5011">
        <v>10</v>
      </c>
      <c r="W5011" s="1" t="s">
        <v>20</v>
      </c>
      <c r="X5011" s="1" t="str">
        <f>+IF(spotify_data[[#This Row],[album_type]]="album","Album",IF(spotify_data[[#This Row],[album_type]]="single","Single","Compilation"))</f>
        <v>Album</v>
      </c>
      <c r="Y5011">
        <v>451</v>
      </c>
    </row>
    <row r="5012" spans="1:25" x14ac:dyDescent="0.3">
      <c r="A5012" s="1" t="s">
        <v>23899</v>
      </c>
      <c r="B5012" s="1"/>
      <c r="C5012" s="1" t="s">
        <v>23900</v>
      </c>
      <c r="D5012">
        <v>4</v>
      </c>
      <c r="E5012">
        <v>53</v>
      </c>
      <c r="F5012" s="10">
        <f>spotify_data[[#This Row],[track_popularity]]/100</f>
        <v>0.53</v>
      </c>
      <c r="G5012" s="9" t="b">
        <v>0</v>
      </c>
      <c r="H5012" s="1">
        <f>+IF(spotify_data[[#This Row],[explicit]]=FALSE,0,1)</f>
        <v>0</v>
      </c>
      <c r="I5012" s="1" t="s">
        <v>23901</v>
      </c>
      <c r="J5012" s="7">
        <f>MATCH(spotify_data[[#This Row],[artist_name]],spotify_data[artist_name],0)</f>
        <v>1654</v>
      </c>
      <c r="K5012">
        <v>68</v>
      </c>
      <c r="L5012" s="10">
        <f>spotify_data[[#This Row],[artist_popularity]]/100</f>
        <v>0.68</v>
      </c>
      <c r="M5012">
        <v>2195283</v>
      </c>
      <c r="N5012" s="1" t="s">
        <v>23902</v>
      </c>
      <c r="O5012" s="1" t="s">
        <v>23903</v>
      </c>
      <c r="P5012" s="1">
        <f>MATCH(spotify_data[[#This Row],[album_id]],spotify_data[album_id],0)</f>
        <v>5011</v>
      </c>
      <c r="Q5012" s="1" t="s">
        <v>23904</v>
      </c>
      <c r="R5012" s="2">
        <v>32027</v>
      </c>
      <c r="S5012" s="7">
        <f ca="1">+TODAY()-spotify_data[[#This Row],[Fecha lanzamiento Album]]</f>
        <v>14004</v>
      </c>
      <c r="T5012" s="7">
        <f ca="1">+spotify_data[[#This Row],[Antigüedad Album Dias]]/60</f>
        <v>233.4</v>
      </c>
      <c r="U5012" s="8">
        <f ca="1">spotify_data[[#This Row],[Antigüedad Album Meses]]/12</f>
        <v>19.45</v>
      </c>
      <c r="V5012">
        <v>24</v>
      </c>
      <c r="W5012" s="1" t="s">
        <v>20</v>
      </c>
      <c r="X5012" s="1" t="str">
        <f>+IF(spotify_data[[#This Row],[album_type]]="album","Album",IF(spotify_data[[#This Row],[album_type]]="single","Single","Compilation"))</f>
        <v>Album</v>
      </c>
      <c r="Y5012">
        <v>513</v>
      </c>
    </row>
    <row r="5013" spans="1:25" x14ac:dyDescent="0.3">
      <c r="A5013" s="1" t="s">
        <v>23908</v>
      </c>
      <c r="B5013" s="1"/>
      <c r="C5013" s="1" t="s">
        <v>23909</v>
      </c>
      <c r="D5013">
        <v>3</v>
      </c>
      <c r="E5013">
        <v>53</v>
      </c>
      <c r="F5013" s="10">
        <f>spotify_data[[#This Row],[track_popularity]]/100</f>
        <v>0.53</v>
      </c>
      <c r="G5013" s="9" t="b">
        <v>0</v>
      </c>
      <c r="H5013" s="1">
        <f>+IF(spotify_data[[#This Row],[explicit]]=FALSE,0,1)</f>
        <v>0</v>
      </c>
      <c r="I5013" s="1" t="s">
        <v>16693</v>
      </c>
      <c r="J5013" s="7">
        <f>MATCH(spotify_data[[#This Row],[artist_name]],spotify_data[artist_name],0)</f>
        <v>213</v>
      </c>
      <c r="K5013">
        <v>84</v>
      </c>
      <c r="L5013" s="10">
        <f>spotify_data[[#This Row],[artist_popularity]]/100</f>
        <v>0.84</v>
      </c>
      <c r="M5013">
        <v>37431031</v>
      </c>
      <c r="N5013" s="1" t="s">
        <v>23</v>
      </c>
      <c r="O5013" s="1" t="s">
        <v>23906</v>
      </c>
      <c r="P5013" s="1">
        <f>MATCH(spotify_data[[#This Row],[album_id]],spotify_data[album_id],0)</f>
        <v>1006</v>
      </c>
      <c r="Q5013" s="1" t="s">
        <v>23907</v>
      </c>
      <c r="R5013" s="2">
        <v>32020</v>
      </c>
      <c r="S5013" s="7">
        <f ca="1">+TODAY()-spotify_data[[#This Row],[Fecha lanzamiento Album]]</f>
        <v>14011</v>
      </c>
      <c r="T5013" s="7">
        <f ca="1">+spotify_data[[#This Row],[Antigüedad Album Dias]]/60</f>
        <v>233.51666666666668</v>
      </c>
      <c r="U5013" s="8">
        <f ca="1">spotify_data[[#This Row],[Antigüedad Album Meses]]/12</f>
        <v>19.459722222222222</v>
      </c>
      <c r="V5013">
        <v>11</v>
      </c>
      <c r="W5013" s="1" t="s">
        <v>20</v>
      </c>
      <c r="X5013" s="1" t="str">
        <f>+IF(spotify_data[[#This Row],[album_type]]="album","Album",IF(spotify_data[[#This Row],[album_type]]="single","Single","Compilation"))</f>
        <v>Album</v>
      </c>
      <c r="Y5013">
        <v>403</v>
      </c>
    </row>
    <row r="5014" spans="1:25" x14ac:dyDescent="0.3">
      <c r="A5014" s="1" t="s">
        <v>24328</v>
      </c>
      <c r="B5014" s="1"/>
      <c r="C5014" s="1" t="s">
        <v>24329</v>
      </c>
      <c r="D5014">
        <v>11</v>
      </c>
      <c r="E5014">
        <v>53</v>
      </c>
      <c r="F5014" s="10">
        <f>spotify_data[[#This Row],[track_popularity]]/100</f>
        <v>0.53</v>
      </c>
      <c r="G5014" s="9" t="b">
        <v>0</v>
      </c>
      <c r="H5014" s="1">
        <f>+IF(spotify_data[[#This Row],[explicit]]=FALSE,0,1)</f>
        <v>0</v>
      </c>
      <c r="I5014" s="1" t="s">
        <v>23871</v>
      </c>
      <c r="J5014" s="7">
        <f>MATCH(spotify_data[[#This Row],[artist_name]],spotify_data[artist_name],0)</f>
        <v>155</v>
      </c>
      <c r="K5014">
        <v>83</v>
      </c>
      <c r="L5014" s="10">
        <f>spotify_data[[#This Row],[artist_popularity]]/100</f>
        <v>0.83</v>
      </c>
      <c r="M5014">
        <v>13973668</v>
      </c>
      <c r="N5014" s="1" t="s">
        <v>21771</v>
      </c>
      <c r="O5014" s="1" t="s">
        <v>24330</v>
      </c>
      <c r="P5014" s="1">
        <f>MATCH(spotify_data[[#This Row],[album_id]],spotify_data[album_id],0)</f>
        <v>1011</v>
      </c>
      <c r="Q5014" s="1" t="s">
        <v>23871</v>
      </c>
      <c r="R5014" s="2">
        <v>27586</v>
      </c>
      <c r="S5014" s="7">
        <f ca="1">+TODAY()-spotify_data[[#This Row],[Fecha lanzamiento Album]]</f>
        <v>18445</v>
      </c>
      <c r="T5014" s="7">
        <f ca="1">+spotify_data[[#This Row],[Antigüedad Album Dias]]/60</f>
        <v>307.41666666666669</v>
      </c>
      <c r="U5014" s="8">
        <f ca="1">spotify_data[[#This Row],[Antigüedad Album Meses]]/12</f>
        <v>25.618055555555557</v>
      </c>
      <c r="V5014">
        <v>11</v>
      </c>
      <c r="W5014" s="1" t="s">
        <v>20</v>
      </c>
      <c r="X5014" s="1" t="str">
        <f>+IF(spotify_data[[#This Row],[album_type]]="album","Album",IF(spotify_data[[#This Row],[album_type]]="single","Single","Compilation"))</f>
        <v>Album</v>
      </c>
      <c r="Y5014">
        <v>437</v>
      </c>
    </row>
    <row r="5015" spans="1:25" x14ac:dyDescent="0.3">
      <c r="A5015" s="1" t="s">
        <v>86</v>
      </c>
      <c r="B5015" s="1">
        <v>8478</v>
      </c>
      <c r="C5015" s="1" t="s">
        <v>87</v>
      </c>
      <c r="D5015">
        <v>1</v>
      </c>
      <c r="E5015">
        <v>52</v>
      </c>
      <c r="F5015" s="10">
        <f>spotify_data[[#This Row],[track_popularity]]/100</f>
        <v>0.52</v>
      </c>
      <c r="G5015" s="9" t="b">
        <v>0</v>
      </c>
      <c r="H5015" s="1">
        <f>+IF(spotify_data[[#This Row],[explicit]]=FALSE,0,1)</f>
        <v>0</v>
      </c>
      <c r="I5015" s="1" t="s">
        <v>88</v>
      </c>
      <c r="J5015" s="7">
        <f>MATCH(spotify_data[[#This Row],[artist_name]],spotify_data[artist_name],0)</f>
        <v>4205</v>
      </c>
      <c r="K5015">
        <v>67</v>
      </c>
      <c r="L5015" s="10">
        <f>spotify_data[[#This Row],[artist_popularity]]/100</f>
        <v>0.67</v>
      </c>
      <c r="M5015">
        <v>3134186</v>
      </c>
      <c r="N5015" s="1" t="s">
        <v>89</v>
      </c>
      <c r="O5015" s="1" t="s">
        <v>90</v>
      </c>
      <c r="P5015" s="1">
        <f>MATCH(spotify_data[[#This Row],[album_id]],spotify_data[album_id],0)</f>
        <v>5014</v>
      </c>
      <c r="Q5015" s="1" t="s">
        <v>87</v>
      </c>
      <c r="R5015" s="2">
        <v>45954</v>
      </c>
      <c r="S5015" s="7">
        <f ca="1">+TODAY()-spotify_data[[#This Row],[Fecha lanzamiento Album]]</f>
        <v>77</v>
      </c>
      <c r="T5015" s="7">
        <f ca="1">+spotify_data[[#This Row],[Antigüedad Album Dias]]/60</f>
        <v>1.2833333333333334</v>
      </c>
      <c r="U5015" s="8">
        <f ca="1">spotify_data[[#This Row],[Antigüedad Album Meses]]/12</f>
        <v>0.10694444444444445</v>
      </c>
      <c r="V5015">
        <v>4</v>
      </c>
      <c r="W5015" s="1" t="s">
        <v>21</v>
      </c>
      <c r="X5015" s="1" t="str">
        <f>+IF(spotify_data[[#This Row],[album_type]]="album","Album",IF(spotify_data[[#This Row],[album_type]]="single","Single","Compilation"))</f>
        <v>Single</v>
      </c>
      <c r="Y5015">
        <v>378</v>
      </c>
    </row>
    <row r="5016" spans="1:25" x14ac:dyDescent="0.3">
      <c r="A5016" s="1" t="s">
        <v>144</v>
      </c>
      <c r="B5016" s="1">
        <v>5630</v>
      </c>
      <c r="C5016" s="1" t="s">
        <v>145</v>
      </c>
      <c r="D5016">
        <v>1</v>
      </c>
      <c r="E5016">
        <v>52</v>
      </c>
      <c r="F5016" s="10">
        <f>spotify_data[[#This Row],[track_popularity]]/100</f>
        <v>0.52</v>
      </c>
      <c r="G5016" s="9" t="b">
        <v>0</v>
      </c>
      <c r="H5016" s="1">
        <f>+IF(spotify_data[[#This Row],[explicit]]=FALSE,0,1)</f>
        <v>0</v>
      </c>
      <c r="I5016" s="1" t="s">
        <v>146</v>
      </c>
      <c r="J5016" s="7">
        <f>MATCH(spotify_data[[#This Row],[artist_name]],spotify_data[artist_name],0)</f>
        <v>4897</v>
      </c>
      <c r="K5016">
        <v>58</v>
      </c>
      <c r="L5016" s="10">
        <f>spotify_data[[#This Row],[artist_popularity]]/100</f>
        <v>0.57999999999999996</v>
      </c>
      <c r="M5016">
        <v>146944</v>
      </c>
      <c r="N5016" s="1" t="s">
        <v>147</v>
      </c>
      <c r="O5016" s="1" t="s">
        <v>148</v>
      </c>
      <c r="P5016" s="1">
        <f>MATCH(spotify_data[[#This Row],[album_id]],spotify_data[album_id],0)</f>
        <v>5015</v>
      </c>
      <c r="Q5016" s="1" t="s">
        <v>145</v>
      </c>
      <c r="R5016" s="2">
        <v>45947</v>
      </c>
      <c r="S5016" s="7">
        <f ca="1">+TODAY()-spotify_data[[#This Row],[Fecha lanzamiento Album]]</f>
        <v>84</v>
      </c>
      <c r="T5016" s="7">
        <f ca="1">+spotify_data[[#This Row],[Antigüedad Album Dias]]/60</f>
        <v>1.4</v>
      </c>
      <c r="U5016" s="8">
        <f ca="1">spotify_data[[#This Row],[Antigüedad Album Meses]]/12</f>
        <v>0.11666666666666665</v>
      </c>
      <c r="V5016">
        <v>1</v>
      </c>
      <c r="W5016" s="1" t="s">
        <v>21</v>
      </c>
      <c r="X5016" s="1" t="str">
        <f>+IF(spotify_data[[#This Row],[album_type]]="album","Album",IF(spotify_data[[#This Row],[album_type]]="single","Single","Compilation"))</f>
        <v>Single</v>
      </c>
      <c r="Y5016">
        <v>237</v>
      </c>
    </row>
    <row r="5017" spans="1:25" x14ac:dyDescent="0.3">
      <c r="A5017" s="1" t="s">
        <v>186</v>
      </c>
      <c r="B5017" s="1">
        <v>7707</v>
      </c>
      <c r="C5017" s="1" t="s">
        <v>187</v>
      </c>
      <c r="D5017">
        <v>1</v>
      </c>
      <c r="E5017">
        <v>52</v>
      </c>
      <c r="F5017" s="10">
        <f>spotify_data[[#This Row],[track_popularity]]/100</f>
        <v>0.52</v>
      </c>
      <c r="G5017" s="9" t="b">
        <v>0</v>
      </c>
      <c r="H5017" s="1">
        <f>+IF(spotify_data[[#This Row],[explicit]]=FALSE,0,1)</f>
        <v>0</v>
      </c>
      <c r="I5017" s="1" t="s">
        <v>188</v>
      </c>
      <c r="J5017" s="7">
        <f>MATCH(spotify_data[[#This Row],[artist_name]],spotify_data[artist_name],0)</f>
        <v>2945</v>
      </c>
      <c r="K5017">
        <v>59</v>
      </c>
      <c r="L5017" s="10">
        <f>spotify_data[[#This Row],[artist_popularity]]/100</f>
        <v>0.59</v>
      </c>
      <c r="M5017">
        <v>130408</v>
      </c>
      <c r="N5017" s="1" t="s">
        <v>27</v>
      </c>
      <c r="O5017" s="1" t="s">
        <v>189</v>
      </c>
      <c r="P5017" s="1">
        <f>MATCH(spotify_data[[#This Row],[album_id]],spotify_data[album_id],0)</f>
        <v>5016</v>
      </c>
      <c r="Q5017" s="1" t="s">
        <v>187</v>
      </c>
      <c r="R5017" s="2">
        <v>45946</v>
      </c>
      <c r="S5017" s="7">
        <f ca="1">+TODAY()-spotify_data[[#This Row],[Fecha lanzamiento Album]]</f>
        <v>85</v>
      </c>
      <c r="T5017" s="7">
        <f ca="1">+spotify_data[[#This Row],[Antigüedad Album Dias]]/60</f>
        <v>1.4166666666666667</v>
      </c>
      <c r="U5017" s="8">
        <f ca="1">spotify_data[[#This Row],[Antigüedad Album Meses]]/12</f>
        <v>0.11805555555555557</v>
      </c>
      <c r="V5017">
        <v>1</v>
      </c>
      <c r="W5017" s="1" t="s">
        <v>21</v>
      </c>
      <c r="X5017" s="1" t="str">
        <f>+IF(spotify_data[[#This Row],[album_type]]="album","Album",IF(spotify_data[[#This Row],[album_type]]="single","Single","Compilation"))</f>
        <v>Single</v>
      </c>
      <c r="Y5017">
        <v>269</v>
      </c>
    </row>
    <row r="5018" spans="1:25" x14ac:dyDescent="0.3">
      <c r="A5018" s="1" t="s">
        <v>421</v>
      </c>
      <c r="B5018" s="1">
        <v>6906</v>
      </c>
      <c r="C5018" s="1" t="s">
        <v>422</v>
      </c>
      <c r="D5018">
        <v>1</v>
      </c>
      <c r="E5018">
        <v>52</v>
      </c>
      <c r="F5018" s="10">
        <f>spotify_data[[#This Row],[track_popularity]]/100</f>
        <v>0.52</v>
      </c>
      <c r="G5018" s="9" t="b">
        <v>0</v>
      </c>
      <c r="H5018" s="1">
        <f>+IF(spotify_data[[#This Row],[explicit]]=FALSE,0,1)</f>
        <v>0</v>
      </c>
      <c r="I5018" s="1" t="s">
        <v>423</v>
      </c>
      <c r="J5018" s="7">
        <f>MATCH(spotify_data[[#This Row],[artist_name]],spotify_data[artist_name],0)</f>
        <v>5017</v>
      </c>
      <c r="K5018">
        <v>37</v>
      </c>
      <c r="L5018" s="10">
        <f>spotify_data[[#This Row],[artist_popularity]]/100</f>
        <v>0.37</v>
      </c>
      <c r="M5018">
        <v>1081</v>
      </c>
      <c r="N5018" s="1" t="s">
        <v>23</v>
      </c>
      <c r="O5018" s="1" t="s">
        <v>424</v>
      </c>
      <c r="P5018" s="1">
        <f>MATCH(spotify_data[[#This Row],[album_id]],spotify_data[album_id],0)</f>
        <v>5017</v>
      </c>
      <c r="Q5018" s="1" t="s">
        <v>422</v>
      </c>
      <c r="R5018" s="2">
        <v>45932</v>
      </c>
      <c r="S5018" s="7">
        <f ca="1">+TODAY()-spotify_data[[#This Row],[Fecha lanzamiento Album]]</f>
        <v>99</v>
      </c>
      <c r="T5018" s="7">
        <f ca="1">+spotify_data[[#This Row],[Antigüedad Album Dias]]/60</f>
        <v>1.65</v>
      </c>
      <c r="U5018" s="8">
        <f ca="1">spotify_data[[#This Row],[Antigüedad Album Meses]]/12</f>
        <v>0.13749999999999998</v>
      </c>
      <c r="V5018">
        <v>1</v>
      </c>
      <c r="W5018" s="1" t="s">
        <v>21</v>
      </c>
      <c r="X5018" s="1" t="str">
        <f>+IF(spotify_data[[#This Row],[album_type]]="album","Album",IF(spotify_data[[#This Row],[album_type]]="single","Single","Compilation"))</f>
        <v>Single</v>
      </c>
      <c r="Y5018">
        <v>246</v>
      </c>
    </row>
    <row r="5019" spans="1:25" x14ac:dyDescent="0.3">
      <c r="A5019" s="1" t="s">
        <v>546</v>
      </c>
      <c r="B5019" s="1">
        <v>1742</v>
      </c>
      <c r="C5019" s="1" t="s">
        <v>547</v>
      </c>
      <c r="D5019">
        <v>2</v>
      </c>
      <c r="E5019">
        <v>52</v>
      </c>
      <c r="F5019" s="10">
        <f>spotify_data[[#This Row],[track_popularity]]/100</f>
        <v>0.52</v>
      </c>
      <c r="G5019" s="9" t="b">
        <v>1</v>
      </c>
      <c r="H5019" s="1">
        <f>+IF(spotify_data[[#This Row],[explicit]]=FALSE,0,1)</f>
        <v>1</v>
      </c>
      <c r="I5019" s="1" t="s">
        <v>548</v>
      </c>
      <c r="J5019" s="7">
        <f>MATCH(spotify_data[[#This Row],[artist_name]],spotify_data[artist_name],0)</f>
        <v>5018</v>
      </c>
      <c r="K5019">
        <v>47</v>
      </c>
      <c r="L5019" s="10">
        <f>spotify_data[[#This Row],[artist_popularity]]/100</f>
        <v>0.47</v>
      </c>
      <c r="M5019">
        <v>2695</v>
      </c>
      <c r="N5019" s="1" t="s">
        <v>223</v>
      </c>
      <c r="O5019" s="1" t="s">
        <v>549</v>
      </c>
      <c r="P5019" s="1">
        <f>MATCH(spotify_data[[#This Row],[album_id]],spotify_data[album_id],0)</f>
        <v>5018</v>
      </c>
      <c r="Q5019" s="1" t="s">
        <v>550</v>
      </c>
      <c r="R5019" s="2">
        <v>45926</v>
      </c>
      <c r="S5019" s="7">
        <f ca="1">+TODAY()-spotify_data[[#This Row],[Fecha lanzamiento Album]]</f>
        <v>105</v>
      </c>
      <c r="T5019" s="7">
        <f ca="1">+spotify_data[[#This Row],[Antigüedad Album Dias]]/60</f>
        <v>1.75</v>
      </c>
      <c r="U5019" s="8">
        <f ca="1">spotify_data[[#This Row],[Antigüedad Album Meses]]/12</f>
        <v>0.14583333333333334</v>
      </c>
      <c r="V5019">
        <v>4</v>
      </c>
      <c r="W5019" s="1" t="s">
        <v>21</v>
      </c>
      <c r="X5019" s="1" t="str">
        <f>+IF(spotify_data[[#This Row],[album_type]]="album","Album",IF(spotify_data[[#This Row],[album_type]]="single","Single","Compilation"))</f>
        <v>Single</v>
      </c>
      <c r="Y5019">
        <v>321</v>
      </c>
    </row>
    <row r="5020" spans="1:25" x14ac:dyDescent="0.3">
      <c r="A5020" s="1" t="s">
        <v>756</v>
      </c>
      <c r="B5020" s="1">
        <v>6777</v>
      </c>
      <c r="C5020" s="1" t="s">
        <v>757</v>
      </c>
      <c r="D5020">
        <v>1</v>
      </c>
      <c r="E5020">
        <v>52</v>
      </c>
      <c r="F5020" s="10">
        <f>spotify_data[[#This Row],[track_popularity]]/100</f>
        <v>0.52</v>
      </c>
      <c r="G5020" s="9" t="b">
        <v>0</v>
      </c>
      <c r="H5020" s="1">
        <f>+IF(spotify_data[[#This Row],[explicit]]=FALSE,0,1)</f>
        <v>0</v>
      </c>
      <c r="I5020" s="1" t="s">
        <v>758</v>
      </c>
      <c r="J5020" s="7">
        <f>MATCH(spotify_data[[#This Row],[artist_name]],spotify_data[artist_name],0)</f>
        <v>3104</v>
      </c>
      <c r="K5020">
        <v>53</v>
      </c>
      <c r="L5020" s="10">
        <f>spotify_data[[#This Row],[artist_popularity]]/100</f>
        <v>0.53</v>
      </c>
      <c r="M5020">
        <v>19064</v>
      </c>
      <c r="N5020" s="1" t="s">
        <v>27</v>
      </c>
      <c r="O5020" s="1" t="s">
        <v>759</v>
      </c>
      <c r="P5020" s="1">
        <f>MATCH(spotify_data[[#This Row],[album_id]],spotify_data[album_id],0)</f>
        <v>5019</v>
      </c>
      <c r="Q5020" s="1" t="s">
        <v>757</v>
      </c>
      <c r="R5020" s="2">
        <v>45917</v>
      </c>
      <c r="S5020" s="7">
        <f ca="1">+TODAY()-spotify_data[[#This Row],[Fecha lanzamiento Album]]</f>
        <v>114</v>
      </c>
      <c r="T5020" s="7">
        <f ca="1">+spotify_data[[#This Row],[Antigüedad Album Dias]]/60</f>
        <v>1.9</v>
      </c>
      <c r="U5020" s="8">
        <f ca="1">spotify_data[[#This Row],[Antigüedad Album Meses]]/12</f>
        <v>0.15833333333333333</v>
      </c>
      <c r="V5020">
        <v>3</v>
      </c>
      <c r="W5020" s="1" t="s">
        <v>21</v>
      </c>
      <c r="X5020" s="1" t="str">
        <f>+IF(spotify_data[[#This Row],[album_type]]="album","Album",IF(spotify_data[[#This Row],[album_type]]="single","Single","Compilation"))</f>
        <v>Single</v>
      </c>
      <c r="Y5020">
        <v>296</v>
      </c>
    </row>
    <row r="5021" spans="1:25" x14ac:dyDescent="0.3">
      <c r="A5021" s="1" t="s">
        <v>1001</v>
      </c>
      <c r="B5021" s="1">
        <v>4119</v>
      </c>
      <c r="C5021" s="1" t="s">
        <v>1002</v>
      </c>
      <c r="D5021">
        <v>12</v>
      </c>
      <c r="E5021">
        <v>52</v>
      </c>
      <c r="F5021" s="10">
        <f>spotify_data[[#This Row],[track_popularity]]/100</f>
        <v>0.52</v>
      </c>
      <c r="G5021" s="9" t="b">
        <v>0</v>
      </c>
      <c r="H5021" s="1">
        <f>+IF(spotify_data[[#This Row],[explicit]]=FALSE,0,1)</f>
        <v>0</v>
      </c>
      <c r="I5021" s="1" t="s">
        <v>987</v>
      </c>
      <c r="J5021" s="7">
        <f>MATCH(spotify_data[[#This Row],[artist_name]],spotify_data[artist_name],0)</f>
        <v>4340</v>
      </c>
      <c r="K5021">
        <v>61</v>
      </c>
      <c r="L5021" s="10">
        <f>spotify_data[[#This Row],[artist_popularity]]/100</f>
        <v>0.61</v>
      </c>
      <c r="M5021">
        <v>7433128</v>
      </c>
      <c r="N5021" s="1" t="s">
        <v>988</v>
      </c>
      <c r="O5021" s="1" t="s">
        <v>989</v>
      </c>
      <c r="P5021" s="1">
        <f>MATCH(spotify_data[[#This Row],[album_id]],spotify_data[album_id],0)</f>
        <v>4340</v>
      </c>
      <c r="Q5021" s="1" t="s">
        <v>990</v>
      </c>
      <c r="R5021" s="2">
        <v>45898</v>
      </c>
      <c r="S5021" s="7">
        <f ca="1">+TODAY()-spotify_data[[#This Row],[Fecha lanzamiento Album]]</f>
        <v>133</v>
      </c>
      <c r="T5021" s="7">
        <f ca="1">+spotify_data[[#This Row],[Antigüedad Album Dias]]/60</f>
        <v>2.2166666666666668</v>
      </c>
      <c r="U5021" s="8">
        <f ca="1">spotify_data[[#This Row],[Antigüedad Album Meses]]/12</f>
        <v>0.18472222222222223</v>
      </c>
      <c r="V5021">
        <v>12</v>
      </c>
      <c r="W5021" s="1" t="s">
        <v>20</v>
      </c>
      <c r="X5021" s="1" t="str">
        <f>+IF(spotify_data[[#This Row],[album_type]]="album","Album",IF(spotify_data[[#This Row],[album_type]]="single","Single","Compilation"))</f>
        <v>Album</v>
      </c>
      <c r="Y5021">
        <v>407</v>
      </c>
    </row>
    <row r="5022" spans="1:25" x14ac:dyDescent="0.3">
      <c r="A5022" s="1" t="s">
        <v>1505</v>
      </c>
      <c r="B5022" s="1">
        <v>1955</v>
      </c>
      <c r="C5022" s="1" t="s">
        <v>1506</v>
      </c>
      <c r="D5022">
        <v>1</v>
      </c>
      <c r="E5022">
        <v>52</v>
      </c>
      <c r="F5022" s="10">
        <f>spotify_data[[#This Row],[track_popularity]]/100</f>
        <v>0.52</v>
      </c>
      <c r="G5022" s="9" t="b">
        <v>0</v>
      </c>
      <c r="H5022" s="1">
        <f>+IF(spotify_data[[#This Row],[explicit]]=FALSE,0,1)</f>
        <v>0</v>
      </c>
      <c r="I5022" s="1" t="s">
        <v>1507</v>
      </c>
      <c r="J5022" s="7">
        <f>MATCH(spotify_data[[#This Row],[artist_name]],spotify_data[artist_name],0)</f>
        <v>5021</v>
      </c>
      <c r="K5022">
        <v>35</v>
      </c>
      <c r="L5022" s="10">
        <f>spotify_data[[#This Row],[artist_popularity]]/100</f>
        <v>0.35</v>
      </c>
      <c r="M5022">
        <v>5813</v>
      </c>
      <c r="N5022" s="1" t="s">
        <v>23</v>
      </c>
      <c r="O5022" s="1" t="s">
        <v>1508</v>
      </c>
      <c r="P5022" s="1">
        <f>MATCH(spotify_data[[#This Row],[album_id]],spotify_data[album_id],0)</f>
        <v>5021</v>
      </c>
      <c r="Q5022" s="1" t="s">
        <v>1506</v>
      </c>
      <c r="R5022" s="2">
        <v>45849</v>
      </c>
      <c r="S5022" s="7">
        <f ca="1">+TODAY()-spotify_data[[#This Row],[Fecha lanzamiento Album]]</f>
        <v>182</v>
      </c>
      <c r="T5022" s="7">
        <f ca="1">+spotify_data[[#This Row],[Antigüedad Album Dias]]/60</f>
        <v>3.0333333333333332</v>
      </c>
      <c r="U5022" s="8">
        <f ca="1">spotify_data[[#This Row],[Antigüedad Album Meses]]/12</f>
        <v>0.25277777777777777</v>
      </c>
      <c r="V5022">
        <v>1</v>
      </c>
      <c r="W5022" s="1" t="s">
        <v>21</v>
      </c>
      <c r="X5022" s="1" t="str">
        <f>+IF(spotify_data[[#This Row],[album_type]]="album","Album",IF(spotify_data[[#This Row],[album_type]]="single","Single","Compilation"))</f>
        <v>Single</v>
      </c>
      <c r="Y5022">
        <v>253</v>
      </c>
    </row>
    <row r="5023" spans="1:25" x14ac:dyDescent="0.3">
      <c r="A5023" s="1" t="s">
        <v>1603</v>
      </c>
      <c r="B5023" s="1">
        <v>2619</v>
      </c>
      <c r="C5023" s="1" t="s">
        <v>1604</v>
      </c>
      <c r="D5023">
        <v>1</v>
      </c>
      <c r="E5023">
        <v>52</v>
      </c>
      <c r="F5023" s="10">
        <f>spotify_data[[#This Row],[track_popularity]]/100</f>
        <v>0.52</v>
      </c>
      <c r="G5023" s="9" t="b">
        <v>1</v>
      </c>
      <c r="H5023" s="1">
        <f>+IF(spotify_data[[#This Row],[explicit]]=FALSE,0,1)</f>
        <v>1</v>
      </c>
      <c r="I5023" s="1" t="s">
        <v>1056</v>
      </c>
      <c r="J5023" s="7">
        <f>MATCH(spotify_data[[#This Row],[artist_name]],spotify_data[artist_name],0)</f>
        <v>3630</v>
      </c>
      <c r="K5023">
        <v>55</v>
      </c>
      <c r="L5023" s="10">
        <f>spotify_data[[#This Row],[artist_popularity]]/100</f>
        <v>0.55000000000000004</v>
      </c>
      <c r="M5023">
        <v>68408</v>
      </c>
      <c r="N5023" s="1" t="s">
        <v>27</v>
      </c>
      <c r="O5023" s="1" t="s">
        <v>1605</v>
      </c>
      <c r="P5023" s="1">
        <f>MATCH(spotify_data[[#This Row],[album_id]],spotify_data[album_id],0)</f>
        <v>5022</v>
      </c>
      <c r="Q5023" s="1" t="s">
        <v>1604</v>
      </c>
      <c r="R5023" s="2">
        <v>45834</v>
      </c>
      <c r="S5023" s="7">
        <f ca="1">+TODAY()-spotify_data[[#This Row],[Fecha lanzamiento Album]]</f>
        <v>197</v>
      </c>
      <c r="T5023" s="7">
        <f ca="1">+spotify_data[[#This Row],[Antigüedad Album Dias]]/60</f>
        <v>3.2833333333333332</v>
      </c>
      <c r="U5023" s="8">
        <f ca="1">spotify_data[[#This Row],[Antigüedad Album Meses]]/12</f>
        <v>0.27361111111111108</v>
      </c>
      <c r="V5023">
        <v>3</v>
      </c>
      <c r="W5023" s="1" t="s">
        <v>21</v>
      </c>
      <c r="X5023" s="1" t="str">
        <f>+IF(spotify_data[[#This Row],[album_type]]="album","Album",IF(spotify_data[[#This Row],[album_type]]="single","Single","Compilation"))</f>
        <v>Single</v>
      </c>
      <c r="Y5023">
        <v>31</v>
      </c>
    </row>
    <row r="5024" spans="1:25" x14ac:dyDescent="0.3">
      <c r="A5024" s="1" t="s">
        <v>1649</v>
      </c>
      <c r="B5024" s="1">
        <v>4794</v>
      </c>
      <c r="C5024" s="1" t="s">
        <v>1650</v>
      </c>
      <c r="D5024">
        <v>2</v>
      </c>
      <c r="E5024">
        <v>52</v>
      </c>
      <c r="F5024" s="10">
        <f>spotify_data[[#This Row],[track_popularity]]/100</f>
        <v>0.52</v>
      </c>
      <c r="G5024" s="9" t="b">
        <v>0</v>
      </c>
      <c r="H5024" s="1">
        <f>+IF(spotify_data[[#This Row],[explicit]]=FALSE,0,1)</f>
        <v>0</v>
      </c>
      <c r="I5024" s="1" t="s">
        <v>1651</v>
      </c>
      <c r="J5024" s="7">
        <f>MATCH(spotify_data[[#This Row],[artist_name]],spotify_data[artist_name],0)</f>
        <v>4374</v>
      </c>
      <c r="K5024">
        <v>65</v>
      </c>
      <c r="L5024" s="10">
        <f>spotify_data[[#This Row],[artist_popularity]]/100</f>
        <v>0.65</v>
      </c>
      <c r="M5024">
        <v>1436277</v>
      </c>
      <c r="N5024" s="1" t="s">
        <v>23</v>
      </c>
      <c r="O5024" s="1" t="s">
        <v>1652</v>
      </c>
      <c r="P5024" s="1">
        <f>MATCH(spotify_data[[#This Row],[album_id]],spotify_data[album_id],0)</f>
        <v>5023</v>
      </c>
      <c r="Q5024" s="1" t="s">
        <v>1653</v>
      </c>
      <c r="R5024" s="2">
        <v>45828</v>
      </c>
      <c r="S5024" s="7">
        <f ca="1">+TODAY()-spotify_data[[#This Row],[Fecha lanzamiento Album]]</f>
        <v>203</v>
      </c>
      <c r="T5024" s="7">
        <f ca="1">+spotify_data[[#This Row],[Antigüedad Album Dias]]/60</f>
        <v>3.3833333333333333</v>
      </c>
      <c r="U5024" s="8">
        <f ca="1">spotify_data[[#This Row],[Antigüedad Album Meses]]/12</f>
        <v>0.28194444444444444</v>
      </c>
      <c r="V5024">
        <v>15</v>
      </c>
      <c r="W5024" s="1" t="s">
        <v>20</v>
      </c>
      <c r="X5024" s="1" t="str">
        <f>+IF(spotify_data[[#This Row],[album_type]]="album","Album",IF(spotify_data[[#This Row],[album_type]]="single","Single","Compilation"))</f>
        <v>Album</v>
      </c>
      <c r="Y5024">
        <v>337</v>
      </c>
    </row>
    <row r="5025" spans="1:25" x14ac:dyDescent="0.3">
      <c r="A5025" s="1" t="s">
        <v>1933</v>
      </c>
      <c r="B5025" s="1">
        <v>616</v>
      </c>
      <c r="C5025" s="1" t="s">
        <v>1934</v>
      </c>
      <c r="D5025">
        <v>1</v>
      </c>
      <c r="E5025">
        <v>52</v>
      </c>
      <c r="F5025" s="10">
        <f>spotify_data[[#This Row],[track_popularity]]/100</f>
        <v>0.52</v>
      </c>
      <c r="G5025" s="9" t="b">
        <v>0</v>
      </c>
      <c r="H5025" s="1">
        <f>+IF(spotify_data[[#This Row],[explicit]]=FALSE,0,1)</f>
        <v>0</v>
      </c>
      <c r="I5025" s="1" t="s">
        <v>1935</v>
      </c>
      <c r="J5025" s="7">
        <f>MATCH(spotify_data[[#This Row],[artist_name]],spotify_data[artist_name],0)</f>
        <v>5024</v>
      </c>
      <c r="K5025">
        <v>42</v>
      </c>
      <c r="L5025" s="10">
        <f>spotify_data[[#This Row],[artist_popularity]]/100</f>
        <v>0.42</v>
      </c>
      <c r="M5025">
        <v>483</v>
      </c>
      <c r="N5025" s="1" t="s">
        <v>23</v>
      </c>
      <c r="O5025" s="1" t="s">
        <v>1936</v>
      </c>
      <c r="P5025" s="1">
        <f>MATCH(spotify_data[[#This Row],[album_id]],spotify_data[album_id],0)</f>
        <v>5024</v>
      </c>
      <c r="Q5025" s="1" t="s">
        <v>1934</v>
      </c>
      <c r="R5025" s="2">
        <v>45791</v>
      </c>
      <c r="S5025" s="7">
        <f ca="1">+TODAY()-spotify_data[[#This Row],[Fecha lanzamiento Album]]</f>
        <v>240</v>
      </c>
      <c r="T5025" s="7">
        <f ca="1">+spotify_data[[#This Row],[Antigüedad Album Dias]]/60</f>
        <v>4</v>
      </c>
      <c r="U5025" s="8">
        <f ca="1">spotify_data[[#This Row],[Antigüedad Album Meses]]/12</f>
        <v>0.33333333333333331</v>
      </c>
      <c r="V5025">
        <v>1</v>
      </c>
      <c r="W5025" s="1" t="s">
        <v>21</v>
      </c>
      <c r="X5025" s="1" t="str">
        <f>+IF(spotify_data[[#This Row],[album_type]]="album","Album",IF(spotify_data[[#This Row],[album_type]]="single","Single","Compilation"))</f>
        <v>Single</v>
      </c>
      <c r="Y5025">
        <v>235</v>
      </c>
    </row>
    <row r="5026" spans="1:25" x14ac:dyDescent="0.3">
      <c r="A5026" s="1" t="s">
        <v>2073</v>
      </c>
      <c r="B5026" s="1">
        <v>3444</v>
      </c>
      <c r="C5026" s="1" t="s">
        <v>2074</v>
      </c>
      <c r="D5026">
        <v>1</v>
      </c>
      <c r="E5026">
        <v>52</v>
      </c>
      <c r="F5026" s="10">
        <f>spotify_data[[#This Row],[track_popularity]]/100</f>
        <v>0.52</v>
      </c>
      <c r="G5026" s="9" t="b">
        <v>0</v>
      </c>
      <c r="H5026" s="1">
        <f>+IF(spotify_data[[#This Row],[explicit]]=FALSE,0,1)</f>
        <v>0</v>
      </c>
      <c r="I5026" s="1" t="s">
        <v>1376</v>
      </c>
      <c r="J5026" s="7">
        <f>MATCH(spotify_data[[#This Row],[artist_name]],spotify_data[artist_name],0)</f>
        <v>873</v>
      </c>
      <c r="K5026">
        <v>71</v>
      </c>
      <c r="L5026" s="10">
        <f>spotify_data[[#This Row],[artist_popularity]]/100</f>
        <v>0.71</v>
      </c>
      <c r="M5026">
        <v>2571784</v>
      </c>
      <c r="N5026" s="1" t="s">
        <v>23</v>
      </c>
      <c r="O5026" s="1" t="s">
        <v>2075</v>
      </c>
      <c r="P5026" s="1">
        <f>MATCH(spotify_data[[#This Row],[album_id]],spotify_data[album_id],0)</f>
        <v>5025</v>
      </c>
      <c r="Q5026" s="1" t="s">
        <v>2076</v>
      </c>
      <c r="R5026" s="2">
        <v>45765</v>
      </c>
      <c r="S5026" s="7">
        <f ca="1">+TODAY()-spotify_data[[#This Row],[Fecha lanzamiento Album]]</f>
        <v>266</v>
      </c>
      <c r="T5026" s="7">
        <f ca="1">+spotify_data[[#This Row],[Antigüedad Album Dias]]/60</f>
        <v>4.4333333333333336</v>
      </c>
      <c r="U5026" s="8">
        <f ca="1">spotify_data[[#This Row],[Antigüedad Album Meses]]/12</f>
        <v>0.36944444444444446</v>
      </c>
      <c r="V5026">
        <v>14</v>
      </c>
      <c r="W5026" s="1" t="s">
        <v>20</v>
      </c>
      <c r="X5026" s="1" t="str">
        <f>+IF(spotify_data[[#This Row],[album_type]]="album","Album",IF(spotify_data[[#This Row],[album_type]]="single","Single","Compilation"))</f>
        <v>Album</v>
      </c>
      <c r="Y5026">
        <v>298</v>
      </c>
    </row>
    <row r="5027" spans="1:25" x14ac:dyDescent="0.3">
      <c r="A5027" s="1" t="s">
        <v>2248</v>
      </c>
      <c r="B5027" s="1">
        <v>7499</v>
      </c>
      <c r="C5027" s="1" t="s">
        <v>2249</v>
      </c>
      <c r="D5027">
        <v>3</v>
      </c>
      <c r="E5027">
        <v>52</v>
      </c>
      <c r="F5027" s="10">
        <f>spotify_data[[#This Row],[track_popularity]]/100</f>
        <v>0.52</v>
      </c>
      <c r="G5027" s="9" t="b">
        <v>0</v>
      </c>
      <c r="H5027" s="1">
        <f>+IF(spotify_data[[#This Row],[explicit]]=FALSE,0,1)</f>
        <v>0</v>
      </c>
      <c r="I5027" s="1" t="s">
        <v>2250</v>
      </c>
      <c r="J5027" s="7">
        <f>MATCH(spotify_data[[#This Row],[artist_name]],spotify_data[artist_name],0)</f>
        <v>5026</v>
      </c>
      <c r="K5027">
        <v>57</v>
      </c>
      <c r="L5027" s="10">
        <f>spotify_data[[#This Row],[artist_popularity]]/100</f>
        <v>0.56999999999999995</v>
      </c>
      <c r="M5027">
        <v>22061</v>
      </c>
      <c r="N5027" s="1" t="s">
        <v>23</v>
      </c>
      <c r="O5027" s="1" t="s">
        <v>2251</v>
      </c>
      <c r="P5027" s="1">
        <f>MATCH(spotify_data[[#This Row],[album_id]],spotify_data[album_id],0)</f>
        <v>5026</v>
      </c>
      <c r="Q5027" s="1" t="s">
        <v>2252</v>
      </c>
      <c r="R5027" s="2">
        <v>45727</v>
      </c>
      <c r="S5027" s="7">
        <f ca="1">+TODAY()-spotify_data[[#This Row],[Fecha lanzamiento Album]]</f>
        <v>304</v>
      </c>
      <c r="T5027" s="7">
        <f ca="1">+spotify_data[[#This Row],[Antigüedad Album Dias]]/60</f>
        <v>5.0666666666666664</v>
      </c>
      <c r="U5027" s="8">
        <f ca="1">spotify_data[[#This Row],[Antigüedad Album Meses]]/12</f>
        <v>0.42222222222222222</v>
      </c>
      <c r="V5027">
        <v>4</v>
      </c>
      <c r="W5027" s="1" t="s">
        <v>21</v>
      </c>
      <c r="X5027" s="1" t="str">
        <f>+IF(spotify_data[[#This Row],[album_type]]="album","Album",IF(spotify_data[[#This Row],[album_type]]="single","Single","Compilation"))</f>
        <v>Single</v>
      </c>
      <c r="Y5027">
        <v>387</v>
      </c>
    </row>
    <row r="5028" spans="1:25" x14ac:dyDescent="0.3">
      <c r="A5028" s="1" t="s">
        <v>2311</v>
      </c>
      <c r="B5028" s="1">
        <v>6439</v>
      </c>
      <c r="C5028" s="1" t="s">
        <v>2312</v>
      </c>
      <c r="D5028">
        <v>6</v>
      </c>
      <c r="E5028">
        <v>52</v>
      </c>
      <c r="F5028" s="10">
        <f>spotify_data[[#This Row],[track_popularity]]/100</f>
        <v>0.52</v>
      </c>
      <c r="G5028" s="9" t="b">
        <v>0</v>
      </c>
      <c r="H5028" s="1">
        <f>+IF(spotify_data[[#This Row],[explicit]]=FALSE,0,1)</f>
        <v>0</v>
      </c>
      <c r="I5028" s="1" t="s">
        <v>491</v>
      </c>
      <c r="J5028" s="7">
        <f>MATCH(spotify_data[[#This Row],[artist_name]],spotify_data[artist_name],0)</f>
        <v>4637</v>
      </c>
      <c r="K5028">
        <v>49</v>
      </c>
      <c r="L5028" s="10">
        <f>spotify_data[[#This Row],[artist_popularity]]/100</f>
        <v>0.49</v>
      </c>
      <c r="M5028">
        <v>1874</v>
      </c>
      <c r="N5028" s="1" t="s">
        <v>23</v>
      </c>
      <c r="O5028" s="1" t="s">
        <v>2313</v>
      </c>
      <c r="P5028" s="1">
        <f>MATCH(spotify_data[[#This Row],[album_id]],spotify_data[album_id],0)</f>
        <v>4637</v>
      </c>
      <c r="Q5028" s="1" t="s">
        <v>2314</v>
      </c>
      <c r="R5028" s="2">
        <v>45721</v>
      </c>
      <c r="S5028" s="7">
        <f ca="1">+TODAY()-spotify_data[[#This Row],[Fecha lanzamiento Album]]</f>
        <v>310</v>
      </c>
      <c r="T5028" s="7">
        <f ca="1">+spotify_data[[#This Row],[Antigüedad Album Dias]]/60</f>
        <v>5.166666666666667</v>
      </c>
      <c r="U5028" s="8">
        <f ca="1">spotify_data[[#This Row],[Antigüedad Album Meses]]/12</f>
        <v>0.43055555555555558</v>
      </c>
      <c r="V5028">
        <v>7</v>
      </c>
      <c r="W5028" s="1" t="s">
        <v>21</v>
      </c>
      <c r="X5028" s="1" t="str">
        <f>+IF(spotify_data[[#This Row],[album_type]]="album","Album",IF(spotify_data[[#This Row],[album_type]]="single","Single","Compilation"))</f>
        <v>Single</v>
      </c>
      <c r="Y5028">
        <v>287</v>
      </c>
    </row>
    <row r="5029" spans="1:25" x14ac:dyDescent="0.3">
      <c r="A5029" s="1" t="s">
        <v>2332</v>
      </c>
      <c r="B5029" s="1">
        <v>2597</v>
      </c>
      <c r="C5029" s="1" t="s">
        <v>2333</v>
      </c>
      <c r="D5029">
        <v>8</v>
      </c>
      <c r="E5029">
        <v>52</v>
      </c>
      <c r="F5029" s="10">
        <f>spotify_data[[#This Row],[track_popularity]]/100</f>
        <v>0.52</v>
      </c>
      <c r="G5029" s="9" t="b">
        <v>0</v>
      </c>
      <c r="H5029" s="1">
        <f>+IF(spotify_data[[#This Row],[explicit]]=FALSE,0,1)</f>
        <v>0</v>
      </c>
      <c r="I5029" s="1" t="s">
        <v>2325</v>
      </c>
      <c r="J5029" s="7">
        <f>MATCH(spotify_data[[#This Row],[artist_name]],spotify_data[artist_name],0)</f>
        <v>4346</v>
      </c>
      <c r="K5029">
        <v>48</v>
      </c>
      <c r="L5029" s="10">
        <f>spotify_data[[#This Row],[artist_popularity]]/100</f>
        <v>0.48</v>
      </c>
      <c r="M5029">
        <v>1950</v>
      </c>
      <c r="N5029" s="1" t="s">
        <v>23</v>
      </c>
      <c r="O5029" s="1" t="s">
        <v>2326</v>
      </c>
      <c r="P5029" s="1">
        <f>MATCH(spotify_data[[#This Row],[album_id]],spotify_data[album_id],0)</f>
        <v>4346</v>
      </c>
      <c r="Q5029" s="1" t="s">
        <v>2327</v>
      </c>
      <c r="R5029" s="2">
        <v>45721</v>
      </c>
      <c r="S5029" s="7">
        <f ca="1">+TODAY()-spotify_data[[#This Row],[Fecha lanzamiento Album]]</f>
        <v>310</v>
      </c>
      <c r="T5029" s="7">
        <f ca="1">+spotify_data[[#This Row],[Antigüedad Album Dias]]/60</f>
        <v>5.166666666666667</v>
      </c>
      <c r="U5029" s="8">
        <f ca="1">spotify_data[[#This Row],[Antigüedad Album Meses]]/12</f>
        <v>0.43055555555555558</v>
      </c>
      <c r="V5029">
        <v>8</v>
      </c>
      <c r="W5029" s="1" t="s">
        <v>21</v>
      </c>
      <c r="X5029" s="1" t="str">
        <f>+IF(spotify_data[[#This Row],[album_type]]="album","Album",IF(spotify_data[[#This Row],[album_type]]="single","Single","Compilation"))</f>
        <v>Single</v>
      </c>
      <c r="Y5029">
        <v>213</v>
      </c>
    </row>
    <row r="5030" spans="1:25" x14ac:dyDescent="0.3">
      <c r="A5030" s="1" t="s">
        <v>2630</v>
      </c>
      <c r="B5030" s="1">
        <v>3833</v>
      </c>
      <c r="C5030" s="1" t="s">
        <v>2631</v>
      </c>
      <c r="D5030">
        <v>1</v>
      </c>
      <c r="E5030">
        <v>52</v>
      </c>
      <c r="F5030" s="10">
        <f>spotify_data[[#This Row],[track_popularity]]/100</f>
        <v>0.52</v>
      </c>
      <c r="G5030" s="9" t="b">
        <v>1</v>
      </c>
      <c r="H5030" s="1">
        <f>+IF(spotify_data[[#This Row],[explicit]]=FALSE,0,1)</f>
        <v>1</v>
      </c>
      <c r="I5030" s="1" t="s">
        <v>1234</v>
      </c>
      <c r="J5030" s="7">
        <f>MATCH(spotify_data[[#This Row],[artist_name]],spotify_data[artist_name],0)</f>
        <v>186</v>
      </c>
      <c r="K5030">
        <v>82</v>
      </c>
      <c r="L5030" s="10">
        <f>spotify_data[[#This Row],[artist_popularity]]/100</f>
        <v>0.82</v>
      </c>
      <c r="M5030">
        <v>15689879</v>
      </c>
      <c r="N5030" s="1" t="s">
        <v>1235</v>
      </c>
      <c r="O5030" s="1" t="s">
        <v>2632</v>
      </c>
      <c r="P5030" s="1">
        <f>MATCH(spotify_data[[#This Row],[album_id]],spotify_data[album_id],0)</f>
        <v>5029</v>
      </c>
      <c r="Q5030" s="1" t="s">
        <v>2631</v>
      </c>
      <c r="R5030" s="2">
        <v>45654</v>
      </c>
      <c r="S5030" s="7">
        <f ca="1">+TODAY()-spotify_data[[#This Row],[Fecha lanzamiento Album]]</f>
        <v>377</v>
      </c>
      <c r="T5030" s="7">
        <f ca="1">+spotify_data[[#This Row],[Antigüedad Album Dias]]/60</f>
        <v>6.2833333333333332</v>
      </c>
      <c r="U5030" s="8">
        <f ca="1">spotify_data[[#This Row],[Antigüedad Album Meses]]/12</f>
        <v>0.52361111111111114</v>
      </c>
      <c r="V5030">
        <v>1</v>
      </c>
      <c r="W5030" s="1" t="s">
        <v>21</v>
      </c>
      <c r="X5030" s="1" t="str">
        <f>+IF(spotify_data[[#This Row],[album_type]]="album","Album",IF(spotify_data[[#This Row],[album_type]]="single","Single","Compilation"))</f>
        <v>Single</v>
      </c>
      <c r="Y5030">
        <v>246</v>
      </c>
    </row>
    <row r="5031" spans="1:25" x14ac:dyDescent="0.3">
      <c r="A5031" s="1" t="s">
        <v>2996</v>
      </c>
      <c r="B5031" s="1">
        <v>137</v>
      </c>
      <c r="C5031" s="1" t="s">
        <v>2997</v>
      </c>
      <c r="D5031">
        <v>1</v>
      </c>
      <c r="E5031">
        <v>52</v>
      </c>
      <c r="F5031" s="10">
        <f>spotify_data[[#This Row],[track_popularity]]/100</f>
        <v>0.52</v>
      </c>
      <c r="G5031" s="9" t="b">
        <v>0</v>
      </c>
      <c r="H5031" s="1">
        <f>+IF(spotify_data[[#This Row],[explicit]]=FALSE,0,1)</f>
        <v>0</v>
      </c>
      <c r="I5031" s="1" t="s">
        <v>2998</v>
      </c>
      <c r="J5031" s="7">
        <f>MATCH(spotify_data[[#This Row],[artist_name]],spotify_data[artist_name],0)</f>
        <v>1347</v>
      </c>
      <c r="K5031">
        <v>76</v>
      </c>
      <c r="L5031" s="10">
        <f>spotify_data[[#This Row],[artist_popularity]]/100</f>
        <v>0.76</v>
      </c>
      <c r="M5031">
        <v>11247155</v>
      </c>
      <c r="N5031" s="1" t="s">
        <v>2999</v>
      </c>
      <c r="O5031" s="1" t="s">
        <v>3000</v>
      </c>
      <c r="P5031" s="1">
        <f>MATCH(spotify_data[[#This Row],[album_id]],spotify_data[album_id],0)</f>
        <v>5030</v>
      </c>
      <c r="Q5031" s="1" t="s">
        <v>3001</v>
      </c>
      <c r="R5031" s="2">
        <v>45562</v>
      </c>
      <c r="S5031" s="7">
        <f ca="1">+TODAY()-spotify_data[[#This Row],[Fecha lanzamiento Album]]</f>
        <v>469</v>
      </c>
      <c r="T5031" s="7">
        <f ca="1">+spotify_data[[#This Row],[Antigüedad Album Dias]]/60</f>
        <v>7.8166666666666664</v>
      </c>
      <c r="U5031" s="8">
        <f ca="1">spotify_data[[#This Row],[Antigüedad Album Meses]]/12</f>
        <v>0.65138888888888891</v>
      </c>
      <c r="V5031">
        <v>2</v>
      </c>
      <c r="W5031" s="1" t="s">
        <v>21</v>
      </c>
      <c r="X5031" s="1" t="str">
        <f>+IF(spotify_data[[#This Row],[album_type]]="album","Album",IF(spotify_data[[#This Row],[album_type]]="single","Single","Compilation"))</f>
        <v>Single</v>
      </c>
      <c r="Y5031">
        <v>243</v>
      </c>
    </row>
    <row r="5032" spans="1:25" x14ac:dyDescent="0.3">
      <c r="A5032" s="1" t="s">
        <v>3429</v>
      </c>
      <c r="B5032" s="1">
        <v>3417</v>
      </c>
      <c r="C5032" s="1" t="s">
        <v>3006</v>
      </c>
      <c r="D5032">
        <v>2</v>
      </c>
      <c r="E5032">
        <v>52</v>
      </c>
      <c r="F5032" s="10">
        <f>spotify_data[[#This Row],[track_popularity]]/100</f>
        <v>0.52</v>
      </c>
      <c r="G5032" s="9" t="b">
        <v>0</v>
      </c>
      <c r="H5032" s="1">
        <f>+IF(spotify_data[[#This Row],[explicit]]=FALSE,0,1)</f>
        <v>0</v>
      </c>
      <c r="I5032" s="1" t="s">
        <v>3007</v>
      </c>
      <c r="J5032" s="7">
        <f>MATCH(spotify_data[[#This Row],[artist_name]],spotify_data[artist_name],0)</f>
        <v>872</v>
      </c>
      <c r="K5032">
        <v>72</v>
      </c>
      <c r="L5032" s="10">
        <f>spotify_data[[#This Row],[artist_popularity]]/100</f>
        <v>0.72</v>
      </c>
      <c r="M5032">
        <v>2131649</v>
      </c>
      <c r="N5032" s="1" t="s">
        <v>23</v>
      </c>
      <c r="O5032" s="1" t="s">
        <v>3430</v>
      </c>
      <c r="P5032" s="1">
        <f>MATCH(spotify_data[[#This Row],[album_id]],spotify_data[album_id],0)</f>
        <v>5031</v>
      </c>
      <c r="Q5032" s="1" t="s">
        <v>3431</v>
      </c>
      <c r="R5032" s="2">
        <v>45496</v>
      </c>
      <c r="S5032" s="7">
        <f ca="1">+TODAY()-spotify_data[[#This Row],[Fecha lanzamiento Album]]</f>
        <v>535</v>
      </c>
      <c r="T5032" s="7">
        <f ca="1">+spotify_data[[#This Row],[Antigüedad Album Dias]]/60</f>
        <v>8.9166666666666661</v>
      </c>
      <c r="U5032" s="8">
        <f ca="1">spotify_data[[#This Row],[Antigüedad Album Meses]]/12</f>
        <v>0.74305555555555547</v>
      </c>
      <c r="V5032">
        <v>2</v>
      </c>
      <c r="W5032" s="1" t="s">
        <v>21</v>
      </c>
      <c r="X5032" s="1" t="str">
        <f>+IF(spotify_data[[#This Row],[album_type]]="album","Album",IF(spotify_data[[#This Row],[album_type]]="single","Single","Compilation"))</f>
        <v>Single</v>
      </c>
      <c r="Y5032">
        <v>266</v>
      </c>
    </row>
    <row r="5033" spans="1:25" x14ac:dyDescent="0.3">
      <c r="A5033" s="1" t="s">
        <v>4015</v>
      </c>
      <c r="B5033" s="1">
        <v>8484</v>
      </c>
      <c r="C5033" s="1" t="s">
        <v>4016</v>
      </c>
      <c r="D5033">
        <v>1</v>
      </c>
      <c r="E5033">
        <v>52</v>
      </c>
      <c r="F5033" s="10">
        <f>spotify_data[[#This Row],[track_popularity]]/100</f>
        <v>0.52</v>
      </c>
      <c r="G5033" s="9" t="b">
        <v>0</v>
      </c>
      <c r="H5033" s="1">
        <f>+IF(spotify_data[[#This Row],[explicit]]=FALSE,0,1)</f>
        <v>0</v>
      </c>
      <c r="I5033" s="1" t="s">
        <v>188</v>
      </c>
      <c r="J5033" s="7">
        <f>MATCH(spotify_data[[#This Row],[artist_name]],spotify_data[artist_name],0)</f>
        <v>2945</v>
      </c>
      <c r="K5033">
        <v>59</v>
      </c>
      <c r="L5033" s="10">
        <f>spotify_data[[#This Row],[artist_popularity]]/100</f>
        <v>0.59</v>
      </c>
      <c r="M5033">
        <v>130505</v>
      </c>
      <c r="N5033" s="1" t="s">
        <v>27</v>
      </c>
      <c r="O5033" s="1" t="s">
        <v>4017</v>
      </c>
      <c r="P5033" s="1">
        <f>MATCH(spotify_data[[#This Row],[album_id]],spotify_data[album_id],0)</f>
        <v>5032</v>
      </c>
      <c r="Q5033" s="1" t="s">
        <v>4016</v>
      </c>
      <c r="R5033" s="2">
        <v>45397</v>
      </c>
      <c r="S5033" s="7">
        <f ca="1">+TODAY()-spotify_data[[#This Row],[Fecha lanzamiento Album]]</f>
        <v>634</v>
      </c>
      <c r="T5033" s="7">
        <f ca="1">+spotify_data[[#This Row],[Antigüedad Album Dias]]/60</f>
        <v>10.566666666666666</v>
      </c>
      <c r="U5033" s="8">
        <f ca="1">spotify_data[[#This Row],[Antigüedad Album Meses]]/12</f>
        <v>0.88055555555555554</v>
      </c>
      <c r="V5033">
        <v>1</v>
      </c>
      <c r="W5033" s="1" t="s">
        <v>21</v>
      </c>
      <c r="X5033" s="1" t="str">
        <f>+IF(spotify_data[[#This Row],[album_type]]="album","Album",IF(spotify_data[[#This Row],[album_type]]="single","Single","Compilation"))</f>
        <v>Single</v>
      </c>
      <c r="Y5033">
        <v>305</v>
      </c>
    </row>
    <row r="5034" spans="1:25" x14ac:dyDescent="0.3">
      <c r="A5034" s="1" t="s">
        <v>4142</v>
      </c>
      <c r="B5034" s="1">
        <v>1548</v>
      </c>
      <c r="C5034" s="1" t="s">
        <v>4143</v>
      </c>
      <c r="D5034">
        <v>1</v>
      </c>
      <c r="E5034">
        <v>52</v>
      </c>
      <c r="F5034" s="10">
        <f>spotify_data[[#This Row],[track_popularity]]/100</f>
        <v>0.52</v>
      </c>
      <c r="G5034" s="9" t="b">
        <v>0</v>
      </c>
      <c r="H5034" s="1">
        <f>+IF(spotify_data[[#This Row],[explicit]]=FALSE,0,1)</f>
        <v>0</v>
      </c>
      <c r="I5034" s="1" t="s">
        <v>3452</v>
      </c>
      <c r="J5034" s="7">
        <f>MATCH(spotify_data[[#This Row],[artist_name]],spotify_data[artist_name],0)</f>
        <v>5033</v>
      </c>
      <c r="K5034">
        <v>56</v>
      </c>
      <c r="L5034" s="10">
        <f>spotify_data[[#This Row],[artist_popularity]]/100</f>
        <v>0.56000000000000005</v>
      </c>
      <c r="M5034">
        <v>18834</v>
      </c>
      <c r="N5034" s="1" t="s">
        <v>23</v>
      </c>
      <c r="O5034" s="1" t="s">
        <v>4144</v>
      </c>
      <c r="P5034" s="1">
        <f>MATCH(spotify_data[[#This Row],[album_id]],spotify_data[album_id],0)</f>
        <v>5033</v>
      </c>
      <c r="Q5034" s="1" t="s">
        <v>4143</v>
      </c>
      <c r="R5034" s="2">
        <v>45376</v>
      </c>
      <c r="S5034" s="7">
        <f ca="1">+TODAY()-spotify_data[[#This Row],[Fecha lanzamiento Album]]</f>
        <v>655</v>
      </c>
      <c r="T5034" s="7">
        <f ca="1">+spotify_data[[#This Row],[Antigüedad Album Dias]]/60</f>
        <v>10.916666666666666</v>
      </c>
      <c r="U5034" s="8">
        <f ca="1">spotify_data[[#This Row],[Antigüedad Album Meses]]/12</f>
        <v>0.90972222222222221</v>
      </c>
      <c r="V5034">
        <v>1</v>
      </c>
      <c r="W5034" s="1" t="s">
        <v>21</v>
      </c>
      <c r="X5034" s="1" t="str">
        <f>+IF(spotify_data[[#This Row],[album_type]]="album","Album",IF(spotify_data[[#This Row],[album_type]]="single","Single","Compilation"))</f>
        <v>Single</v>
      </c>
      <c r="Y5034">
        <v>241</v>
      </c>
    </row>
    <row r="5035" spans="1:25" x14ac:dyDescent="0.3">
      <c r="A5035" s="1" t="s">
        <v>5091</v>
      </c>
      <c r="B5035" s="1">
        <v>4370</v>
      </c>
      <c r="C5035" s="1" t="s">
        <v>5092</v>
      </c>
      <c r="D5035">
        <v>1</v>
      </c>
      <c r="E5035">
        <v>52</v>
      </c>
      <c r="F5035" s="10">
        <f>spotify_data[[#This Row],[track_popularity]]/100</f>
        <v>0.52</v>
      </c>
      <c r="G5035" s="9" t="b">
        <v>0</v>
      </c>
      <c r="H5035" s="1">
        <f>+IF(spotify_data[[#This Row],[explicit]]=FALSE,0,1)</f>
        <v>0</v>
      </c>
      <c r="I5035" s="1" t="s">
        <v>4635</v>
      </c>
      <c r="J5035" s="7">
        <f>MATCH(spotify_data[[#This Row],[artist_name]],spotify_data[artist_name],0)</f>
        <v>958</v>
      </c>
      <c r="K5035">
        <v>84</v>
      </c>
      <c r="L5035" s="10">
        <f>spotify_data[[#This Row],[artist_popularity]]/100</f>
        <v>0.84</v>
      </c>
      <c r="M5035">
        <v>34295707</v>
      </c>
      <c r="N5035" s="1" t="s">
        <v>23</v>
      </c>
      <c r="O5035" s="1" t="s">
        <v>5093</v>
      </c>
      <c r="P5035" s="1">
        <f>MATCH(spotify_data[[#This Row],[album_id]],spotify_data[album_id],0)</f>
        <v>5034</v>
      </c>
      <c r="Q5035" s="1" t="s">
        <v>5092</v>
      </c>
      <c r="R5035" s="2">
        <v>45170</v>
      </c>
      <c r="S5035" s="7">
        <f ca="1">+TODAY()-spotify_data[[#This Row],[Fecha lanzamiento Album]]</f>
        <v>861</v>
      </c>
      <c r="T5035" s="7">
        <f ca="1">+spotify_data[[#This Row],[Antigüedad Album Dias]]/60</f>
        <v>14.35</v>
      </c>
      <c r="U5035" s="8">
        <f ca="1">spotify_data[[#This Row],[Antigüedad Album Meses]]/12</f>
        <v>1.1958333333333333</v>
      </c>
      <c r="V5035">
        <v>1</v>
      </c>
      <c r="W5035" s="1" t="s">
        <v>21</v>
      </c>
      <c r="X5035" s="1" t="str">
        <f>+IF(spotify_data[[#This Row],[album_type]]="album","Album",IF(spotify_data[[#This Row],[album_type]]="single","Single","Compilation"))</f>
        <v>Single</v>
      </c>
      <c r="Y5035">
        <v>36</v>
      </c>
    </row>
    <row r="5036" spans="1:25" x14ac:dyDescent="0.3">
      <c r="A5036" s="1" t="s">
        <v>5135</v>
      </c>
      <c r="B5036" s="1">
        <v>5684</v>
      </c>
      <c r="C5036" s="1" t="s">
        <v>5136</v>
      </c>
      <c r="D5036">
        <v>13</v>
      </c>
      <c r="E5036">
        <v>52</v>
      </c>
      <c r="F5036" s="10">
        <f>spotify_data[[#This Row],[track_popularity]]/100</f>
        <v>0.52</v>
      </c>
      <c r="G5036" s="9" t="b">
        <v>0</v>
      </c>
      <c r="H5036" s="1">
        <f>+IF(spotify_data[[#This Row],[explicit]]=FALSE,0,1)</f>
        <v>0</v>
      </c>
      <c r="I5036" s="1" t="s">
        <v>3158</v>
      </c>
      <c r="J5036" s="7">
        <f>MATCH(spotify_data[[#This Row],[artist_name]],spotify_data[artist_name],0)</f>
        <v>2070</v>
      </c>
      <c r="K5036">
        <v>71</v>
      </c>
      <c r="L5036" s="10">
        <f>spotify_data[[#This Row],[artist_popularity]]/100</f>
        <v>0.71</v>
      </c>
      <c r="M5036">
        <v>2614697</v>
      </c>
      <c r="N5036" s="1" t="s">
        <v>23</v>
      </c>
      <c r="O5036" s="1" t="s">
        <v>5137</v>
      </c>
      <c r="P5036" s="1">
        <f>MATCH(spotify_data[[#This Row],[album_id]],spotify_data[album_id],0)</f>
        <v>5035</v>
      </c>
      <c r="Q5036" s="1" t="s">
        <v>5138</v>
      </c>
      <c r="R5036" s="2">
        <v>45163</v>
      </c>
      <c r="S5036" s="7">
        <f ca="1">+TODAY()-spotify_data[[#This Row],[Fecha lanzamiento Album]]</f>
        <v>868</v>
      </c>
      <c r="T5036" s="7">
        <f ca="1">+spotify_data[[#This Row],[Antigüedad Album Dias]]/60</f>
        <v>14.466666666666667</v>
      </c>
      <c r="U5036" s="8">
        <f ca="1">spotify_data[[#This Row],[Antigüedad Album Meses]]/12</f>
        <v>1.2055555555555555</v>
      </c>
      <c r="V5036">
        <v>13</v>
      </c>
      <c r="W5036" s="1" t="s">
        <v>20</v>
      </c>
      <c r="X5036" s="1" t="str">
        <f>+IF(spotify_data[[#This Row],[album_type]]="album","Album",IF(spotify_data[[#This Row],[album_type]]="single","Single","Compilation"))</f>
        <v>Album</v>
      </c>
      <c r="Y5036">
        <v>426</v>
      </c>
    </row>
    <row r="5037" spans="1:25" x14ac:dyDescent="0.3">
      <c r="A5037" s="1" t="s">
        <v>5139</v>
      </c>
      <c r="B5037" s="1">
        <v>7347</v>
      </c>
      <c r="C5037" s="1" t="s">
        <v>5140</v>
      </c>
      <c r="D5037">
        <v>8</v>
      </c>
      <c r="E5037">
        <v>52</v>
      </c>
      <c r="F5037" s="10">
        <f>spotify_data[[#This Row],[track_popularity]]/100</f>
        <v>0.52</v>
      </c>
      <c r="G5037" s="9" t="b">
        <v>0</v>
      </c>
      <c r="H5037" s="1">
        <f>+IF(spotify_data[[#This Row],[explicit]]=FALSE,0,1)</f>
        <v>0</v>
      </c>
      <c r="I5037" s="1" t="s">
        <v>2164</v>
      </c>
      <c r="J5037" s="7">
        <f>MATCH(spotify_data[[#This Row],[artist_name]],spotify_data[artist_name],0)</f>
        <v>189</v>
      </c>
      <c r="K5037">
        <v>90</v>
      </c>
      <c r="L5037" s="10">
        <f>spotify_data[[#This Row],[artist_popularity]]/100</f>
        <v>0.9</v>
      </c>
      <c r="M5037">
        <v>107374593</v>
      </c>
      <c r="N5037" s="1" t="s">
        <v>516</v>
      </c>
      <c r="O5037" s="1" t="s">
        <v>5133</v>
      </c>
      <c r="P5037" s="1">
        <f>MATCH(spotify_data[[#This Row],[album_id]],spotify_data[album_id],0)</f>
        <v>5036</v>
      </c>
      <c r="Q5037" s="1" t="s">
        <v>5134</v>
      </c>
      <c r="R5037" s="2">
        <v>45163</v>
      </c>
      <c r="S5037" s="7">
        <f ca="1">+TODAY()-spotify_data[[#This Row],[Fecha lanzamiento Album]]</f>
        <v>868</v>
      </c>
      <c r="T5037" s="7">
        <f ca="1">+spotify_data[[#This Row],[Antigüedad Album Dias]]/60</f>
        <v>14.466666666666667</v>
      </c>
      <c r="U5037" s="8">
        <f ca="1">spotify_data[[#This Row],[Antigüedad Album Meses]]/12</f>
        <v>1.2055555555555555</v>
      </c>
      <c r="V5037">
        <v>19</v>
      </c>
      <c r="W5037" s="1" t="s">
        <v>20</v>
      </c>
      <c r="X5037" s="1" t="str">
        <f>+IF(spotify_data[[#This Row],[album_type]]="album","Album",IF(spotify_data[[#This Row],[album_type]]="single","Single","Compilation"))</f>
        <v>Album</v>
      </c>
      <c r="Y5037">
        <v>378</v>
      </c>
    </row>
    <row r="5038" spans="1:25" x14ac:dyDescent="0.3">
      <c r="A5038" s="1" t="s">
        <v>5179</v>
      </c>
      <c r="B5038" s="1">
        <v>8454</v>
      </c>
      <c r="C5038" s="1" t="s">
        <v>5180</v>
      </c>
      <c r="D5038">
        <v>6</v>
      </c>
      <c r="E5038">
        <v>52</v>
      </c>
      <c r="F5038" s="10">
        <f>spotify_data[[#This Row],[track_popularity]]/100</f>
        <v>0.52</v>
      </c>
      <c r="G5038" s="9" t="b">
        <v>0</v>
      </c>
      <c r="H5038" s="1">
        <f>+IF(spotify_data[[#This Row],[explicit]]=FALSE,0,1)</f>
        <v>0</v>
      </c>
      <c r="I5038" s="1" t="s">
        <v>1807</v>
      </c>
      <c r="J5038" s="7">
        <f>MATCH(spotify_data[[#This Row],[artist_name]],spotify_data[artist_name],0)</f>
        <v>234</v>
      </c>
      <c r="K5038">
        <v>81</v>
      </c>
      <c r="L5038" s="10">
        <f>spotify_data[[#This Row],[artist_popularity]]/100</f>
        <v>0.81</v>
      </c>
      <c r="M5038">
        <v>26561582</v>
      </c>
      <c r="N5038" s="1" t="s">
        <v>1808</v>
      </c>
      <c r="O5038" s="1" t="s">
        <v>5153</v>
      </c>
      <c r="P5038" s="1">
        <f>MATCH(spotify_data[[#This Row],[album_id]],spotify_data[album_id],0)</f>
        <v>234</v>
      </c>
      <c r="Q5038" s="1" t="s">
        <v>5154</v>
      </c>
      <c r="R5038" s="2">
        <v>45156</v>
      </c>
      <c r="S5038" s="7">
        <f ca="1">+TODAY()-spotify_data[[#This Row],[Fecha lanzamiento Album]]</f>
        <v>875</v>
      </c>
      <c r="T5038" s="7">
        <f ca="1">+spotify_data[[#This Row],[Antigüedad Album Dias]]/60</f>
        <v>14.583333333333334</v>
      </c>
      <c r="U5038" s="8">
        <f ca="1">spotify_data[[#This Row],[Antigüedad Album Meses]]/12</f>
        <v>1.2152777777777779</v>
      </c>
      <c r="V5038">
        <v>14</v>
      </c>
      <c r="W5038" s="1" t="s">
        <v>20</v>
      </c>
      <c r="X5038" s="1" t="str">
        <f>+IF(spotify_data[[#This Row],[album_type]]="album","Album",IF(spotify_data[[#This Row],[album_type]]="single","Single","Compilation"))</f>
        <v>Album</v>
      </c>
      <c r="Y5038">
        <v>299</v>
      </c>
    </row>
    <row r="5039" spans="1:25" x14ac:dyDescent="0.3">
      <c r="A5039" s="1" t="s">
        <v>5213</v>
      </c>
      <c r="B5039" s="1">
        <v>7116</v>
      </c>
      <c r="C5039" s="1" t="s">
        <v>1433</v>
      </c>
      <c r="D5039">
        <v>1</v>
      </c>
      <c r="E5039">
        <v>52</v>
      </c>
      <c r="F5039" s="10">
        <f>spotify_data[[#This Row],[track_popularity]]/100</f>
        <v>0.52</v>
      </c>
      <c r="G5039" s="9" t="b">
        <v>0</v>
      </c>
      <c r="H5039" s="1">
        <f>+IF(spotify_data[[#This Row],[explicit]]=FALSE,0,1)</f>
        <v>0</v>
      </c>
      <c r="I5039" s="1" t="s">
        <v>5214</v>
      </c>
      <c r="J5039" s="7">
        <f>MATCH(spotify_data[[#This Row],[artist_name]],spotify_data[artist_name],0)</f>
        <v>5038</v>
      </c>
      <c r="K5039">
        <v>69</v>
      </c>
      <c r="L5039" s="10">
        <f>spotify_data[[#This Row],[artist_popularity]]/100</f>
        <v>0.69</v>
      </c>
      <c r="M5039">
        <v>1303279</v>
      </c>
      <c r="N5039" s="1" t="s">
        <v>5215</v>
      </c>
      <c r="O5039" s="1" t="s">
        <v>5216</v>
      </c>
      <c r="P5039" s="1">
        <f>MATCH(spotify_data[[#This Row],[album_id]],spotify_data[album_id],0)</f>
        <v>5038</v>
      </c>
      <c r="Q5039" s="1" t="s">
        <v>1433</v>
      </c>
      <c r="R5039" s="2">
        <v>45149</v>
      </c>
      <c r="S5039" s="7">
        <f ca="1">+TODAY()-spotify_data[[#This Row],[Fecha lanzamiento Album]]</f>
        <v>882</v>
      </c>
      <c r="T5039" s="7">
        <f ca="1">+spotify_data[[#This Row],[Antigüedad Album Dias]]/60</f>
        <v>14.7</v>
      </c>
      <c r="U5039" s="8">
        <f ca="1">spotify_data[[#This Row],[Antigüedad Album Meses]]/12</f>
        <v>1.2249999999999999</v>
      </c>
      <c r="V5039">
        <v>1</v>
      </c>
      <c r="W5039" s="1" t="s">
        <v>21</v>
      </c>
      <c r="X5039" s="1" t="str">
        <f>+IF(spotify_data[[#This Row],[album_type]]="album","Album",IF(spotify_data[[#This Row],[album_type]]="single","Single","Compilation"))</f>
        <v>Single</v>
      </c>
      <c r="Y5039">
        <v>225</v>
      </c>
    </row>
    <row r="5040" spans="1:25" x14ac:dyDescent="0.3">
      <c r="A5040" s="1" t="s">
        <v>5608</v>
      </c>
      <c r="B5040" s="1">
        <v>4093</v>
      </c>
      <c r="C5040" s="1" t="s">
        <v>5609</v>
      </c>
      <c r="D5040">
        <v>1</v>
      </c>
      <c r="E5040">
        <v>52</v>
      </c>
      <c r="F5040" s="10">
        <f>spotify_data[[#This Row],[track_popularity]]/100</f>
        <v>0.52</v>
      </c>
      <c r="G5040" s="9" t="b">
        <v>0</v>
      </c>
      <c r="H5040" s="1">
        <f>+IF(spotify_data[[#This Row],[explicit]]=FALSE,0,1)</f>
        <v>0</v>
      </c>
      <c r="I5040" s="1" t="s">
        <v>2552</v>
      </c>
      <c r="J5040" s="7">
        <f>MATCH(spotify_data[[#This Row],[artist_name]],spotify_data[artist_name],0)</f>
        <v>761</v>
      </c>
      <c r="K5040">
        <v>78</v>
      </c>
      <c r="L5040" s="10">
        <f>spotify_data[[#This Row],[artist_popularity]]/100</f>
        <v>0.78</v>
      </c>
      <c r="M5040">
        <v>41266350</v>
      </c>
      <c r="N5040" s="1" t="s">
        <v>23</v>
      </c>
      <c r="O5040" s="1" t="s">
        <v>5610</v>
      </c>
      <c r="P5040" s="1">
        <f>MATCH(spotify_data[[#This Row],[album_id]],spotify_data[album_id],0)</f>
        <v>5039</v>
      </c>
      <c r="Q5040" s="1" t="s">
        <v>5609</v>
      </c>
      <c r="R5040" s="2">
        <v>45065</v>
      </c>
      <c r="S5040" s="7">
        <f ca="1">+TODAY()-spotify_data[[#This Row],[Fecha lanzamiento Album]]</f>
        <v>966</v>
      </c>
      <c r="T5040" s="7">
        <f ca="1">+spotify_data[[#This Row],[Antigüedad Album Dias]]/60</f>
        <v>16.100000000000001</v>
      </c>
      <c r="U5040" s="8">
        <f ca="1">spotify_data[[#This Row],[Antigüedad Album Meses]]/12</f>
        <v>1.3416666666666668</v>
      </c>
      <c r="V5040">
        <v>3</v>
      </c>
      <c r="W5040" s="1" t="s">
        <v>21</v>
      </c>
      <c r="X5040" s="1" t="str">
        <f>+IF(spotify_data[[#This Row],[album_type]]="album","Album",IF(spotify_data[[#This Row],[album_type]]="single","Single","Compilation"))</f>
        <v>Single</v>
      </c>
      <c r="Y5040">
        <v>317</v>
      </c>
    </row>
    <row r="5041" spans="1:25" x14ac:dyDescent="0.3">
      <c r="A5041" s="1" t="s">
        <v>6223</v>
      </c>
      <c r="B5041" s="1">
        <v>7215</v>
      </c>
      <c r="C5041" s="1" t="s">
        <v>6224</v>
      </c>
      <c r="D5041">
        <v>1</v>
      </c>
      <c r="E5041">
        <v>52</v>
      </c>
      <c r="F5041" s="10">
        <f>spotify_data[[#This Row],[track_popularity]]/100</f>
        <v>0.52</v>
      </c>
      <c r="G5041" s="9" t="b">
        <v>0</v>
      </c>
      <c r="H5041" s="1">
        <f>+IF(spotify_data[[#This Row],[explicit]]=FALSE,0,1)</f>
        <v>0</v>
      </c>
      <c r="I5041" s="1" t="s">
        <v>1250</v>
      </c>
      <c r="J5041" s="7">
        <f>MATCH(spotify_data[[#This Row],[artist_name]],spotify_data[artist_name],0)</f>
        <v>3099</v>
      </c>
      <c r="K5041">
        <v>61</v>
      </c>
      <c r="L5041" s="10">
        <f>spotify_data[[#This Row],[artist_popularity]]/100</f>
        <v>0.61</v>
      </c>
      <c r="M5041">
        <v>26114</v>
      </c>
      <c r="N5041" s="1" t="s">
        <v>23</v>
      </c>
      <c r="O5041" s="1" t="s">
        <v>6225</v>
      </c>
      <c r="P5041" s="1">
        <f>MATCH(spotify_data[[#This Row],[album_id]],spotify_data[album_id],0)</f>
        <v>5040</v>
      </c>
      <c r="Q5041" s="1" t="s">
        <v>6224</v>
      </c>
      <c r="R5041" s="2">
        <v>44903</v>
      </c>
      <c r="S5041" s="7">
        <f ca="1">+TODAY()-spotify_data[[#This Row],[Fecha lanzamiento Album]]</f>
        <v>1128</v>
      </c>
      <c r="T5041" s="7">
        <f ca="1">+spotify_data[[#This Row],[Antigüedad Album Dias]]/60</f>
        <v>18.8</v>
      </c>
      <c r="U5041" s="8">
        <f ca="1">spotify_data[[#This Row],[Antigüedad Album Meses]]/12</f>
        <v>1.5666666666666667</v>
      </c>
      <c r="V5041">
        <v>1</v>
      </c>
      <c r="W5041" s="1" t="s">
        <v>21</v>
      </c>
      <c r="X5041" s="1" t="str">
        <f>+IF(spotify_data[[#This Row],[album_type]]="album","Album",IF(spotify_data[[#This Row],[album_type]]="single","Single","Compilation"))</f>
        <v>Single</v>
      </c>
      <c r="Y5041">
        <v>266</v>
      </c>
    </row>
    <row r="5042" spans="1:25" x14ac:dyDescent="0.3">
      <c r="A5042" s="1" t="s">
        <v>6316</v>
      </c>
      <c r="B5042" s="1">
        <v>2960</v>
      </c>
      <c r="C5042" s="1" t="s">
        <v>6317</v>
      </c>
      <c r="D5042">
        <v>1</v>
      </c>
      <c r="E5042">
        <v>52</v>
      </c>
      <c r="F5042" s="10">
        <f>spotify_data[[#This Row],[track_popularity]]/100</f>
        <v>0.52</v>
      </c>
      <c r="G5042" s="9" t="b">
        <v>0</v>
      </c>
      <c r="H5042" s="1">
        <f>+IF(spotify_data[[#This Row],[explicit]]=FALSE,0,1)</f>
        <v>0</v>
      </c>
      <c r="I5042" s="1" t="s">
        <v>6306</v>
      </c>
      <c r="J5042" s="7">
        <f>MATCH(spotify_data[[#This Row],[artist_name]],spotify_data[artist_name],0)</f>
        <v>4969</v>
      </c>
      <c r="K5042">
        <v>59</v>
      </c>
      <c r="L5042" s="10">
        <f>spotify_data[[#This Row],[artist_popularity]]/100</f>
        <v>0.59</v>
      </c>
      <c r="M5042">
        <v>241502</v>
      </c>
      <c r="N5042" s="1" t="s">
        <v>6307</v>
      </c>
      <c r="O5042" s="1" t="s">
        <v>6308</v>
      </c>
      <c r="P5042" s="1">
        <f>MATCH(spotify_data[[#This Row],[album_id]],spotify_data[album_id],0)</f>
        <v>5041</v>
      </c>
      <c r="Q5042" s="1" t="s">
        <v>6309</v>
      </c>
      <c r="R5042" s="2">
        <v>44874</v>
      </c>
      <c r="S5042" s="7">
        <f ca="1">+TODAY()-spotify_data[[#This Row],[Fecha lanzamiento Album]]</f>
        <v>1157</v>
      </c>
      <c r="T5042" s="7">
        <f ca="1">+spotify_data[[#This Row],[Antigüedad Album Dias]]/60</f>
        <v>19.283333333333335</v>
      </c>
      <c r="U5042" s="8">
        <f ca="1">spotify_data[[#This Row],[Antigüedad Album Meses]]/12</f>
        <v>1.6069444444444445</v>
      </c>
      <c r="V5042">
        <v>28</v>
      </c>
      <c r="W5042" s="1" t="s">
        <v>20</v>
      </c>
      <c r="X5042" s="1" t="str">
        <f>+IF(spotify_data[[#This Row],[album_type]]="album","Album",IF(spotify_data[[#This Row],[album_type]]="single","Single","Compilation"))</f>
        <v>Album</v>
      </c>
      <c r="Y5042">
        <v>457</v>
      </c>
    </row>
    <row r="5043" spans="1:25" x14ac:dyDescent="0.3">
      <c r="A5043" s="1" t="s">
        <v>6338</v>
      </c>
      <c r="B5043" s="1">
        <v>1550</v>
      </c>
      <c r="C5043" s="1" t="s">
        <v>6339</v>
      </c>
      <c r="D5043">
        <v>1</v>
      </c>
      <c r="E5043">
        <v>52</v>
      </c>
      <c r="F5043" s="10">
        <f>spotify_data[[#This Row],[track_popularity]]/100</f>
        <v>0.52</v>
      </c>
      <c r="G5043" s="9" t="b">
        <v>1</v>
      </c>
      <c r="H5043" s="1">
        <f>+IF(spotify_data[[#This Row],[explicit]]=FALSE,0,1)</f>
        <v>1</v>
      </c>
      <c r="I5043" s="1" t="s">
        <v>6340</v>
      </c>
      <c r="J5043" s="7">
        <f>MATCH(spotify_data[[#This Row],[artist_name]],spotify_data[artist_name],0)</f>
        <v>2056</v>
      </c>
      <c r="K5043">
        <v>70</v>
      </c>
      <c r="L5043" s="10">
        <f>spotify_data[[#This Row],[artist_popularity]]/100</f>
        <v>0.7</v>
      </c>
      <c r="M5043">
        <v>5531839</v>
      </c>
      <c r="N5043" s="1" t="s">
        <v>23</v>
      </c>
      <c r="O5043" s="1" t="s">
        <v>6341</v>
      </c>
      <c r="P5043" s="1">
        <f>MATCH(spotify_data[[#This Row],[album_id]],spotify_data[album_id],0)</f>
        <v>5042</v>
      </c>
      <c r="Q5043" s="1" t="s">
        <v>6339</v>
      </c>
      <c r="R5043" s="2">
        <v>44862</v>
      </c>
      <c r="S5043" s="7">
        <f ca="1">+TODAY()-spotify_data[[#This Row],[Fecha lanzamiento Album]]</f>
        <v>1169</v>
      </c>
      <c r="T5043" s="7">
        <f ca="1">+spotify_data[[#This Row],[Antigüedad Album Dias]]/60</f>
        <v>19.483333333333334</v>
      </c>
      <c r="U5043" s="8">
        <f ca="1">spotify_data[[#This Row],[Antigüedad Album Meses]]/12</f>
        <v>1.6236111111111111</v>
      </c>
      <c r="V5043">
        <v>1</v>
      </c>
      <c r="W5043" s="1" t="s">
        <v>21</v>
      </c>
      <c r="X5043" s="1" t="str">
        <f>+IF(spotify_data[[#This Row],[album_type]]="album","Album",IF(spotify_data[[#This Row],[album_type]]="single","Single","Compilation"))</f>
        <v>Single</v>
      </c>
      <c r="Y5043">
        <v>259</v>
      </c>
    </row>
    <row r="5044" spans="1:25" x14ac:dyDescent="0.3">
      <c r="A5044" s="1" t="s">
        <v>6490</v>
      </c>
      <c r="B5044" s="1">
        <v>5158</v>
      </c>
      <c r="C5044" s="1" t="s">
        <v>6491</v>
      </c>
      <c r="D5044">
        <v>1</v>
      </c>
      <c r="E5044">
        <v>52</v>
      </c>
      <c r="F5044" s="10">
        <f>spotify_data[[#This Row],[track_popularity]]/100</f>
        <v>0.52</v>
      </c>
      <c r="G5044" s="9" t="b">
        <v>0</v>
      </c>
      <c r="H5044" s="1">
        <f>+IF(spotify_data[[#This Row],[explicit]]=FALSE,0,1)</f>
        <v>0</v>
      </c>
      <c r="I5044" s="1" t="s">
        <v>6492</v>
      </c>
      <c r="J5044" s="7">
        <f>MATCH(spotify_data[[#This Row],[artist_name]],spotify_data[artist_name],0)</f>
        <v>2764</v>
      </c>
      <c r="K5044">
        <v>60</v>
      </c>
      <c r="L5044" s="10">
        <f>spotify_data[[#This Row],[artist_popularity]]/100</f>
        <v>0.6</v>
      </c>
      <c r="M5044">
        <v>4296747</v>
      </c>
      <c r="N5044" s="1" t="s">
        <v>6493</v>
      </c>
      <c r="O5044" s="1" t="s">
        <v>6494</v>
      </c>
      <c r="P5044" s="1">
        <f>MATCH(spotify_data[[#This Row],[album_id]],spotify_data[album_id],0)</f>
        <v>2764</v>
      </c>
      <c r="Q5044" s="1" t="s">
        <v>6495</v>
      </c>
      <c r="R5044" s="2">
        <v>44827</v>
      </c>
      <c r="S5044" s="7">
        <f ca="1">+TODAY()-spotify_data[[#This Row],[Fecha lanzamiento Album]]</f>
        <v>1204</v>
      </c>
      <c r="T5044" s="7">
        <f ca="1">+spotify_data[[#This Row],[Antigüedad Album Dias]]/60</f>
        <v>20.066666666666666</v>
      </c>
      <c r="U5044" s="8">
        <f ca="1">spotify_data[[#This Row],[Antigüedad Album Meses]]/12</f>
        <v>1.6722222222222223</v>
      </c>
      <c r="V5044">
        <v>12</v>
      </c>
      <c r="W5044" s="1" t="s">
        <v>20</v>
      </c>
      <c r="X5044" s="1" t="str">
        <f>+IF(spotify_data[[#This Row],[album_type]]="album","Album",IF(spotify_data[[#This Row],[album_type]]="single","Single","Compilation"))</f>
        <v>Album</v>
      </c>
      <c r="Y5044">
        <v>411</v>
      </c>
    </row>
    <row r="5045" spans="1:25" x14ac:dyDescent="0.3">
      <c r="A5045" s="1" t="s">
        <v>6913</v>
      </c>
      <c r="B5045" s="1">
        <v>2949</v>
      </c>
      <c r="C5045" s="1" t="s">
        <v>6914</v>
      </c>
      <c r="D5045">
        <v>1</v>
      </c>
      <c r="E5045">
        <v>52</v>
      </c>
      <c r="F5045" s="10">
        <f>spotify_data[[#This Row],[track_popularity]]/100</f>
        <v>0.52</v>
      </c>
      <c r="G5045" s="9" t="b">
        <v>0</v>
      </c>
      <c r="H5045" s="1">
        <f>+IF(spotify_data[[#This Row],[explicit]]=FALSE,0,1)</f>
        <v>0</v>
      </c>
      <c r="I5045" s="1" t="s">
        <v>6915</v>
      </c>
      <c r="J5045" s="7">
        <f>MATCH(spotify_data[[#This Row],[artist_name]],spotify_data[artist_name],0)</f>
        <v>5044</v>
      </c>
      <c r="K5045">
        <v>39</v>
      </c>
      <c r="L5045" s="10">
        <f>spotify_data[[#This Row],[artist_popularity]]/100</f>
        <v>0.39</v>
      </c>
      <c r="M5045">
        <v>5582</v>
      </c>
      <c r="N5045" s="1" t="s">
        <v>5063</v>
      </c>
      <c r="O5045" s="1" t="s">
        <v>6916</v>
      </c>
      <c r="P5045" s="1">
        <f>MATCH(spotify_data[[#This Row],[album_id]],spotify_data[album_id],0)</f>
        <v>5044</v>
      </c>
      <c r="Q5045" s="1" t="s">
        <v>6917</v>
      </c>
      <c r="R5045" s="2">
        <v>44715</v>
      </c>
      <c r="S5045" s="7">
        <f ca="1">+TODAY()-spotify_data[[#This Row],[Fecha lanzamiento Album]]</f>
        <v>1316</v>
      </c>
      <c r="T5045" s="7">
        <f ca="1">+spotify_data[[#This Row],[Antigüedad Album Dias]]/60</f>
        <v>21.933333333333334</v>
      </c>
      <c r="U5045" s="8">
        <f ca="1">spotify_data[[#This Row],[Antigüedad Album Meses]]/12</f>
        <v>1.8277777777777777</v>
      </c>
      <c r="V5045">
        <v>2</v>
      </c>
      <c r="W5045" s="1" t="s">
        <v>21</v>
      </c>
      <c r="X5045" s="1" t="str">
        <f>+IF(spotify_data[[#This Row],[album_type]]="album","Album",IF(spotify_data[[#This Row],[album_type]]="single","Single","Compilation"))</f>
        <v>Single</v>
      </c>
      <c r="Y5045">
        <v>253</v>
      </c>
    </row>
    <row r="5046" spans="1:25" x14ac:dyDescent="0.3">
      <c r="A5046" s="1" t="s">
        <v>6918</v>
      </c>
      <c r="B5046" s="1">
        <v>5088</v>
      </c>
      <c r="C5046" s="1" t="s">
        <v>6919</v>
      </c>
      <c r="D5046">
        <v>8</v>
      </c>
      <c r="E5046">
        <v>52</v>
      </c>
      <c r="F5046" s="10">
        <f>spotify_data[[#This Row],[track_popularity]]/100</f>
        <v>0.52</v>
      </c>
      <c r="G5046" s="9" t="b">
        <v>1</v>
      </c>
      <c r="H5046" s="1">
        <f>+IF(spotify_data[[#This Row],[explicit]]=FALSE,0,1)</f>
        <v>1</v>
      </c>
      <c r="I5046" s="1" t="s">
        <v>3271</v>
      </c>
      <c r="J5046" s="7">
        <f>MATCH(spotify_data[[#This Row],[artist_name]],spotify_data[artist_name],0)</f>
        <v>175</v>
      </c>
      <c r="K5046">
        <v>86</v>
      </c>
      <c r="L5046" s="10">
        <f>spotify_data[[#This Row],[artist_popularity]]/100</f>
        <v>0.86</v>
      </c>
      <c r="M5046">
        <v>47722935</v>
      </c>
      <c r="N5046" s="1" t="s">
        <v>3272</v>
      </c>
      <c r="O5046" s="1" t="s">
        <v>6908</v>
      </c>
      <c r="P5046" s="1">
        <f>MATCH(spotify_data[[#This Row],[album_id]],spotify_data[album_id],0)</f>
        <v>1372</v>
      </c>
      <c r="Q5046" s="1" t="s">
        <v>6909</v>
      </c>
      <c r="R5046" s="2">
        <v>44715</v>
      </c>
      <c r="S5046" s="7">
        <f ca="1">+TODAY()-spotify_data[[#This Row],[Fecha lanzamiento Album]]</f>
        <v>1316</v>
      </c>
      <c r="T5046" s="7">
        <f ca="1">+spotify_data[[#This Row],[Antigüedad Album Dias]]/60</f>
        <v>21.933333333333334</v>
      </c>
      <c r="U5046" s="8">
        <f ca="1">spotify_data[[#This Row],[Antigüedad Album Meses]]/12</f>
        <v>1.8277777777777777</v>
      </c>
      <c r="V5046">
        <v>14</v>
      </c>
      <c r="W5046" s="1" t="s">
        <v>20</v>
      </c>
      <c r="X5046" s="1" t="str">
        <f>+IF(spotify_data[[#This Row],[album_type]]="album","Album",IF(spotify_data[[#This Row],[album_type]]="single","Single","Compilation"))</f>
        <v>Album</v>
      </c>
      <c r="Y5046">
        <v>306</v>
      </c>
    </row>
    <row r="5047" spans="1:25" x14ac:dyDescent="0.3">
      <c r="A5047" s="1" t="s">
        <v>7060</v>
      </c>
      <c r="B5047" s="1">
        <v>2164</v>
      </c>
      <c r="C5047" s="1" t="s">
        <v>7061</v>
      </c>
      <c r="D5047">
        <v>5</v>
      </c>
      <c r="E5047">
        <v>52</v>
      </c>
      <c r="F5047" s="10">
        <f>spotify_data[[#This Row],[track_popularity]]/100</f>
        <v>0.52</v>
      </c>
      <c r="G5047" s="9" t="b">
        <v>0</v>
      </c>
      <c r="H5047" s="1">
        <f>+IF(spotify_data[[#This Row],[explicit]]=FALSE,0,1)</f>
        <v>0</v>
      </c>
      <c r="I5047" s="1" t="s">
        <v>3099</v>
      </c>
      <c r="J5047" s="7">
        <f>MATCH(spotify_data[[#This Row],[artist_name]],spotify_data[artist_name],0)</f>
        <v>1696</v>
      </c>
      <c r="K5047">
        <v>68</v>
      </c>
      <c r="L5047" s="10">
        <f>spotify_data[[#This Row],[artist_popularity]]/100</f>
        <v>0.68</v>
      </c>
      <c r="M5047">
        <v>1391888</v>
      </c>
      <c r="N5047" s="1" t="s">
        <v>23</v>
      </c>
      <c r="O5047" s="1" t="s">
        <v>7062</v>
      </c>
      <c r="P5047" s="1">
        <f>MATCH(spotify_data[[#This Row],[album_id]],spotify_data[album_id],0)</f>
        <v>5046</v>
      </c>
      <c r="Q5047" s="1" t="s">
        <v>7063</v>
      </c>
      <c r="R5047" s="2">
        <v>44687</v>
      </c>
      <c r="S5047" s="7">
        <f ca="1">+TODAY()-spotify_data[[#This Row],[Fecha lanzamiento Album]]</f>
        <v>1344</v>
      </c>
      <c r="T5047" s="7">
        <f ca="1">+spotify_data[[#This Row],[Antigüedad Album Dias]]/60</f>
        <v>22.4</v>
      </c>
      <c r="U5047" s="8">
        <f ca="1">spotify_data[[#This Row],[Antigüedad Album Meses]]/12</f>
        <v>1.8666666666666665</v>
      </c>
      <c r="V5047">
        <v>10</v>
      </c>
      <c r="W5047" s="1" t="s">
        <v>20</v>
      </c>
      <c r="X5047" s="1" t="str">
        <f>+IF(spotify_data[[#This Row],[album_type]]="album","Album",IF(spotify_data[[#This Row],[album_type]]="single","Single","Compilation"))</f>
        <v>Album</v>
      </c>
      <c r="Y5047">
        <v>318</v>
      </c>
    </row>
    <row r="5048" spans="1:25" x14ac:dyDescent="0.3">
      <c r="A5048" s="1" t="s">
        <v>7405</v>
      </c>
      <c r="B5048" s="1">
        <v>5750</v>
      </c>
      <c r="C5048" s="1" t="s">
        <v>7406</v>
      </c>
      <c r="D5048">
        <v>1</v>
      </c>
      <c r="E5048">
        <v>52</v>
      </c>
      <c r="F5048" s="10">
        <f>spotify_data[[#This Row],[track_popularity]]/100</f>
        <v>0.52</v>
      </c>
      <c r="G5048" s="9" t="b">
        <v>0</v>
      </c>
      <c r="H5048" s="1">
        <f>+IF(spotify_data[[#This Row],[explicit]]=FALSE,0,1)</f>
        <v>0</v>
      </c>
      <c r="I5048" s="1" t="s">
        <v>7407</v>
      </c>
      <c r="J5048" s="7">
        <f>MATCH(spotify_data[[#This Row],[artist_name]],spotify_data[artist_name],0)</f>
        <v>4660</v>
      </c>
      <c r="K5048">
        <v>57</v>
      </c>
      <c r="L5048" s="10">
        <f>spotify_data[[#This Row],[artist_popularity]]/100</f>
        <v>0.56999999999999995</v>
      </c>
      <c r="M5048">
        <v>388025</v>
      </c>
      <c r="N5048" s="1" t="s">
        <v>23</v>
      </c>
      <c r="O5048" s="1" t="s">
        <v>7408</v>
      </c>
      <c r="P5048" s="1">
        <f>MATCH(spotify_data[[#This Row],[album_id]],spotify_data[album_id],0)</f>
        <v>5047</v>
      </c>
      <c r="Q5048" s="1" t="s">
        <v>7406</v>
      </c>
      <c r="R5048" s="2">
        <v>44610</v>
      </c>
      <c r="S5048" s="7">
        <f ca="1">+TODAY()-spotify_data[[#This Row],[Fecha lanzamiento Album]]</f>
        <v>1421</v>
      </c>
      <c r="T5048" s="7">
        <f ca="1">+spotify_data[[#This Row],[Antigüedad Album Dias]]/60</f>
        <v>23.683333333333334</v>
      </c>
      <c r="U5048" s="8">
        <f ca="1">spotify_data[[#This Row],[Antigüedad Album Meses]]/12</f>
        <v>1.9736111111111112</v>
      </c>
      <c r="V5048">
        <v>1</v>
      </c>
      <c r="W5048" s="1" t="s">
        <v>21</v>
      </c>
      <c r="X5048" s="1" t="str">
        <f>+IF(spotify_data[[#This Row],[album_type]]="album","Album",IF(spotify_data[[#This Row],[album_type]]="single","Single","Compilation"))</f>
        <v>Single</v>
      </c>
      <c r="Y5048">
        <v>234</v>
      </c>
    </row>
    <row r="5049" spans="1:25" x14ac:dyDescent="0.3">
      <c r="A5049" s="1" t="s">
        <v>7505</v>
      </c>
      <c r="B5049" s="1">
        <v>2416</v>
      </c>
      <c r="C5049" s="1" t="s">
        <v>7506</v>
      </c>
      <c r="D5049">
        <v>4</v>
      </c>
      <c r="E5049">
        <v>52</v>
      </c>
      <c r="F5049" s="10">
        <f>spotify_data[[#This Row],[track_popularity]]/100</f>
        <v>0.52</v>
      </c>
      <c r="G5049" s="9" t="b">
        <v>1</v>
      </c>
      <c r="H5049" s="1">
        <f>+IF(spotify_data[[#This Row],[explicit]]=FALSE,0,1)</f>
        <v>1</v>
      </c>
      <c r="I5049" s="1" t="s">
        <v>1455</v>
      </c>
      <c r="J5049" s="7">
        <f>MATCH(spotify_data[[#This Row],[artist_name]],spotify_data[artist_name],0)</f>
        <v>4341</v>
      </c>
      <c r="K5049">
        <v>63</v>
      </c>
      <c r="L5049" s="10">
        <f>spotify_data[[#This Row],[artist_popularity]]/100</f>
        <v>0.63</v>
      </c>
      <c r="M5049">
        <v>1441722</v>
      </c>
      <c r="N5049" s="1" t="s">
        <v>1456</v>
      </c>
      <c r="O5049" s="1" t="s">
        <v>7507</v>
      </c>
      <c r="P5049" s="1">
        <f>MATCH(spotify_data[[#This Row],[album_id]],spotify_data[album_id],0)</f>
        <v>5048</v>
      </c>
      <c r="Q5049" s="1" t="s">
        <v>7508</v>
      </c>
      <c r="R5049" s="2">
        <v>44575</v>
      </c>
      <c r="S5049" s="7">
        <f ca="1">+TODAY()-spotify_data[[#This Row],[Fecha lanzamiento Album]]</f>
        <v>1456</v>
      </c>
      <c r="T5049" s="7">
        <f ca="1">+spotify_data[[#This Row],[Antigüedad Album Dias]]/60</f>
        <v>24.266666666666666</v>
      </c>
      <c r="U5049" s="8">
        <f ca="1">spotify_data[[#This Row],[Antigüedad Album Meses]]/12</f>
        <v>2.0222222222222221</v>
      </c>
      <c r="V5049">
        <v>17</v>
      </c>
      <c r="W5049" s="1" t="s">
        <v>20</v>
      </c>
      <c r="X5049" s="1" t="str">
        <f>+IF(spotify_data[[#This Row],[album_type]]="album","Album",IF(spotify_data[[#This Row],[album_type]]="single","Single","Compilation"))</f>
        <v>Album</v>
      </c>
      <c r="Y5049">
        <v>327</v>
      </c>
    </row>
    <row r="5050" spans="1:25" x14ac:dyDescent="0.3">
      <c r="A5050" s="1" t="s">
        <v>8104</v>
      </c>
      <c r="B5050" s="1">
        <v>6886</v>
      </c>
      <c r="C5050" s="1" t="s">
        <v>8105</v>
      </c>
      <c r="D5050">
        <v>12</v>
      </c>
      <c r="E5050">
        <v>52</v>
      </c>
      <c r="F5050" s="10">
        <f>spotify_data[[#This Row],[track_popularity]]/100</f>
        <v>0.52</v>
      </c>
      <c r="G5050" s="9" t="b">
        <v>1</v>
      </c>
      <c r="H5050" s="1">
        <f>+IF(spotify_data[[#This Row],[explicit]]=FALSE,0,1)</f>
        <v>1</v>
      </c>
      <c r="I5050" s="1" t="s">
        <v>1191</v>
      </c>
      <c r="J5050" s="7">
        <f>MATCH(spotify_data[[#This Row],[artist_name]],spotify_data[artist_name],0)</f>
        <v>242</v>
      </c>
      <c r="K5050">
        <v>86</v>
      </c>
      <c r="L5050" s="10">
        <f>spotify_data[[#This Row],[artist_popularity]]/100</f>
        <v>0.86</v>
      </c>
      <c r="M5050">
        <v>34742256</v>
      </c>
      <c r="N5050" s="1" t="s">
        <v>23</v>
      </c>
      <c r="O5050" s="1" t="s">
        <v>8097</v>
      </c>
      <c r="P5050" s="1">
        <f>MATCH(spotify_data[[#This Row],[album_id]],spotify_data[album_id],0)</f>
        <v>242</v>
      </c>
      <c r="Q5050" s="1" t="s">
        <v>8098</v>
      </c>
      <c r="R5050" s="2">
        <v>44372</v>
      </c>
      <c r="S5050" s="7">
        <f ca="1">+TODAY()-spotify_data[[#This Row],[Fecha lanzamiento Album]]</f>
        <v>1659</v>
      </c>
      <c r="T5050" s="7">
        <f ca="1">+spotify_data[[#This Row],[Antigüedad Album Dias]]/60</f>
        <v>27.65</v>
      </c>
      <c r="U5050" s="8">
        <f ca="1">spotify_data[[#This Row],[Antigüedad Album Meses]]/12</f>
        <v>2.3041666666666667</v>
      </c>
      <c r="V5050">
        <v>14</v>
      </c>
      <c r="W5050" s="1" t="s">
        <v>20</v>
      </c>
      <c r="X5050" s="1" t="str">
        <f>+IF(spotify_data[[#This Row],[album_type]]="album","Album",IF(spotify_data[[#This Row],[album_type]]="single","Single","Compilation"))</f>
        <v>Album</v>
      </c>
      <c r="Y5050">
        <v>247</v>
      </c>
    </row>
    <row r="5051" spans="1:25" x14ac:dyDescent="0.3">
      <c r="A5051" s="1" t="s">
        <v>8527</v>
      </c>
      <c r="B5051" s="1">
        <v>3054</v>
      </c>
      <c r="C5051" s="1" t="s">
        <v>8528</v>
      </c>
      <c r="D5051">
        <v>10</v>
      </c>
      <c r="E5051">
        <v>52</v>
      </c>
      <c r="F5051" s="10">
        <f>spotify_data[[#This Row],[track_popularity]]/100</f>
        <v>0.52</v>
      </c>
      <c r="G5051" s="9" t="b">
        <v>1</v>
      </c>
      <c r="H5051" s="1">
        <f>+IF(spotify_data[[#This Row],[explicit]]=FALSE,0,1)</f>
        <v>1</v>
      </c>
      <c r="I5051" s="1" t="s">
        <v>5599</v>
      </c>
      <c r="J5051" s="7">
        <f>MATCH(spotify_data[[#This Row],[artist_name]],spotify_data[artist_name],0)</f>
        <v>100</v>
      </c>
      <c r="K5051">
        <v>88</v>
      </c>
      <c r="L5051" s="10">
        <f>spotify_data[[#This Row],[artist_popularity]]/100</f>
        <v>0.88</v>
      </c>
      <c r="M5051">
        <v>51773650</v>
      </c>
      <c r="N5051" s="1" t="s">
        <v>5600</v>
      </c>
      <c r="O5051" s="1" t="s">
        <v>8489</v>
      </c>
      <c r="P5051" s="1">
        <f>MATCH(spotify_data[[#This Row],[album_id]],spotify_data[album_id],0)</f>
        <v>4241</v>
      </c>
      <c r="Q5051" s="1" t="s">
        <v>8490</v>
      </c>
      <c r="R5051" s="2">
        <v>44274</v>
      </c>
      <c r="S5051" s="7">
        <f ca="1">+TODAY()-spotify_data[[#This Row],[Fecha lanzamiento Album]]</f>
        <v>1757</v>
      </c>
      <c r="T5051" s="7">
        <f ca="1">+spotify_data[[#This Row],[Antigüedad Album Dias]]/60</f>
        <v>29.283333333333335</v>
      </c>
      <c r="U5051" s="8">
        <f ca="1">spotify_data[[#This Row],[Antigüedad Album Meses]]/12</f>
        <v>2.4402777777777778</v>
      </c>
      <c r="V5051">
        <v>11</v>
      </c>
      <c r="W5051" s="1" t="s">
        <v>20</v>
      </c>
      <c r="X5051" s="1" t="str">
        <f>+IF(spotify_data[[#This Row],[album_type]]="album","Album",IF(spotify_data[[#This Row],[album_type]]="single","Single","Compilation"))</f>
        <v>Album</v>
      </c>
      <c r="Y5051">
        <v>405</v>
      </c>
    </row>
    <row r="5052" spans="1:25" x14ac:dyDescent="0.3">
      <c r="A5052" s="1" t="s">
        <v>8571</v>
      </c>
      <c r="B5052" s="1">
        <v>2120</v>
      </c>
      <c r="C5052" s="1" t="s">
        <v>8572</v>
      </c>
      <c r="D5052">
        <v>1</v>
      </c>
      <c r="E5052">
        <v>52</v>
      </c>
      <c r="F5052" s="10">
        <f>spotify_data[[#This Row],[track_popularity]]/100</f>
        <v>0.52</v>
      </c>
      <c r="G5052" s="9" t="b">
        <v>0</v>
      </c>
      <c r="H5052" s="1">
        <f>+IF(spotify_data[[#This Row],[explicit]]=FALSE,0,1)</f>
        <v>0</v>
      </c>
      <c r="I5052" s="1" t="s">
        <v>5621</v>
      </c>
      <c r="J5052" s="7">
        <f>MATCH(spotify_data[[#This Row],[artist_name]],spotify_data[artist_name],0)</f>
        <v>183</v>
      </c>
      <c r="K5052">
        <v>79</v>
      </c>
      <c r="L5052" s="10">
        <f>spotify_data[[#This Row],[artist_popularity]]/100</f>
        <v>0.79</v>
      </c>
      <c r="M5052">
        <v>20852039</v>
      </c>
      <c r="N5052" s="1" t="s">
        <v>831</v>
      </c>
      <c r="O5052" s="1" t="s">
        <v>8573</v>
      </c>
      <c r="P5052" s="1">
        <f>MATCH(spotify_data[[#This Row],[album_id]],spotify_data[album_id],0)</f>
        <v>5051</v>
      </c>
      <c r="Q5052" s="1" t="s">
        <v>8572</v>
      </c>
      <c r="R5052" s="2">
        <v>44260</v>
      </c>
      <c r="S5052" s="7">
        <f ca="1">+TODAY()-spotify_data[[#This Row],[Fecha lanzamiento Album]]</f>
        <v>1771</v>
      </c>
      <c r="T5052" s="7">
        <f ca="1">+spotify_data[[#This Row],[Antigüedad Album Dias]]/60</f>
        <v>29.516666666666666</v>
      </c>
      <c r="U5052" s="8">
        <f ca="1">spotify_data[[#This Row],[Antigüedad Album Meses]]/12</f>
        <v>2.4597222222222221</v>
      </c>
      <c r="V5052">
        <v>1</v>
      </c>
      <c r="W5052" s="1" t="s">
        <v>21</v>
      </c>
      <c r="X5052" s="1" t="str">
        <f>+IF(spotify_data[[#This Row],[album_type]]="album","Album",IF(spotify_data[[#This Row],[album_type]]="single","Single","Compilation"))</f>
        <v>Single</v>
      </c>
      <c r="Y5052">
        <v>348</v>
      </c>
    </row>
    <row r="5053" spans="1:25" x14ac:dyDescent="0.3">
      <c r="A5053" s="1" t="s">
        <v>9094</v>
      </c>
      <c r="B5053" s="1">
        <v>3317</v>
      </c>
      <c r="C5053" s="1" t="s">
        <v>9095</v>
      </c>
      <c r="D5053">
        <v>12</v>
      </c>
      <c r="E5053">
        <v>52</v>
      </c>
      <c r="F5053" s="10">
        <f>spotify_data[[#This Row],[track_popularity]]/100</f>
        <v>0.52</v>
      </c>
      <c r="G5053" s="9" t="b">
        <v>1</v>
      </c>
      <c r="H5053" s="1">
        <f>+IF(spotify_data[[#This Row],[explicit]]=FALSE,0,1)</f>
        <v>1</v>
      </c>
      <c r="I5053" s="1" t="s">
        <v>9096</v>
      </c>
      <c r="J5053" s="7">
        <f>MATCH(spotify_data[[#This Row],[artist_name]],spotify_data[artist_name],0)</f>
        <v>5052</v>
      </c>
      <c r="K5053">
        <v>49</v>
      </c>
      <c r="L5053" s="10">
        <f>spotify_data[[#This Row],[artist_popularity]]/100</f>
        <v>0.49</v>
      </c>
      <c r="M5053">
        <v>137471</v>
      </c>
      <c r="N5053" s="1" t="s">
        <v>9097</v>
      </c>
      <c r="O5053" s="1" t="s">
        <v>9098</v>
      </c>
      <c r="P5053" s="1">
        <f>MATCH(spotify_data[[#This Row],[album_id]],spotify_data[album_id],0)</f>
        <v>5052</v>
      </c>
      <c r="Q5053" s="1" t="s">
        <v>9099</v>
      </c>
      <c r="R5053" s="2">
        <v>44114</v>
      </c>
      <c r="S5053" s="7">
        <f ca="1">+TODAY()-spotify_data[[#This Row],[Fecha lanzamiento Album]]</f>
        <v>1917</v>
      </c>
      <c r="T5053" s="7">
        <f ca="1">+spotify_data[[#This Row],[Antigüedad Album Dias]]/60</f>
        <v>31.95</v>
      </c>
      <c r="U5053" s="8">
        <f ca="1">spotify_data[[#This Row],[Antigüedad Album Meses]]/12</f>
        <v>2.6625000000000001</v>
      </c>
      <c r="V5053">
        <v>14</v>
      </c>
      <c r="W5053" s="1" t="s">
        <v>20</v>
      </c>
      <c r="X5053" s="1" t="str">
        <f>+IF(spotify_data[[#This Row],[album_type]]="album","Album",IF(spotify_data[[#This Row],[album_type]]="single","Single","Compilation"))</f>
        <v>Album</v>
      </c>
      <c r="Y5053">
        <v>32</v>
      </c>
    </row>
    <row r="5054" spans="1:25" x14ac:dyDescent="0.3">
      <c r="A5054" s="1" t="s">
        <v>9136</v>
      </c>
      <c r="B5054" s="1">
        <v>399</v>
      </c>
      <c r="C5054" s="1" t="s">
        <v>9137</v>
      </c>
      <c r="D5054">
        <v>4</v>
      </c>
      <c r="E5054">
        <v>52</v>
      </c>
      <c r="F5054" s="10">
        <f>spotify_data[[#This Row],[track_popularity]]/100</f>
        <v>0.52</v>
      </c>
      <c r="G5054" s="9" t="b">
        <v>1</v>
      </c>
      <c r="H5054" s="1">
        <f>+IF(spotify_data[[#This Row],[explicit]]=FALSE,0,1)</f>
        <v>1</v>
      </c>
      <c r="I5054" s="1" t="s">
        <v>5763</v>
      </c>
      <c r="J5054" s="7">
        <f>MATCH(spotify_data[[#This Row],[artist_name]],spotify_data[artist_name],0)</f>
        <v>1775</v>
      </c>
      <c r="K5054">
        <v>75</v>
      </c>
      <c r="L5054" s="10">
        <f>spotify_data[[#This Row],[artist_popularity]]/100</f>
        <v>0.75</v>
      </c>
      <c r="M5054">
        <v>22219717</v>
      </c>
      <c r="N5054" s="1" t="s">
        <v>23</v>
      </c>
      <c r="O5054" s="1" t="s">
        <v>9138</v>
      </c>
      <c r="P5054" s="1">
        <f>MATCH(spotify_data[[#This Row],[album_id]],spotify_data[album_id],0)</f>
        <v>5053</v>
      </c>
      <c r="Q5054" s="1" t="s">
        <v>9139</v>
      </c>
      <c r="R5054" s="2">
        <v>44099</v>
      </c>
      <c r="S5054" s="7">
        <f ca="1">+TODAY()-spotify_data[[#This Row],[Fecha lanzamiento Album]]</f>
        <v>1932</v>
      </c>
      <c r="T5054" s="7">
        <f ca="1">+spotify_data[[#This Row],[Antigüedad Album Dias]]/60</f>
        <v>32.200000000000003</v>
      </c>
      <c r="U5054" s="8">
        <f ca="1">spotify_data[[#This Row],[Antigüedad Album Meses]]/12</f>
        <v>2.6833333333333336</v>
      </c>
      <c r="V5054">
        <v>7</v>
      </c>
      <c r="W5054" s="1" t="s">
        <v>21</v>
      </c>
      <c r="X5054" s="1" t="str">
        <f>+IF(spotify_data[[#This Row],[album_type]]="album","Album",IF(spotify_data[[#This Row],[album_type]]="single","Single","Compilation"))</f>
        <v>Single</v>
      </c>
      <c r="Y5054">
        <v>465</v>
      </c>
    </row>
    <row r="5055" spans="1:25" x14ac:dyDescent="0.3">
      <c r="A5055" s="1" t="s">
        <v>9704</v>
      </c>
      <c r="B5055" s="1">
        <v>7308</v>
      </c>
      <c r="C5055" s="1" t="s">
        <v>9705</v>
      </c>
      <c r="D5055">
        <v>2</v>
      </c>
      <c r="E5055">
        <v>52</v>
      </c>
      <c r="F5055" s="10">
        <f>spotify_data[[#This Row],[track_popularity]]/100</f>
        <v>0.52</v>
      </c>
      <c r="G5055" s="9" t="b">
        <v>0</v>
      </c>
      <c r="H5055" s="1">
        <f>+IF(spotify_data[[#This Row],[explicit]]=FALSE,0,1)</f>
        <v>0</v>
      </c>
      <c r="I5055" s="1" t="s">
        <v>3869</v>
      </c>
      <c r="J5055" s="7">
        <f>MATCH(spotify_data[[#This Row],[artist_name]],spotify_data[artist_name],0)</f>
        <v>513</v>
      </c>
      <c r="K5055">
        <v>85</v>
      </c>
      <c r="L5055" s="10">
        <f>spotify_data[[#This Row],[artist_popularity]]/100</f>
        <v>0.85</v>
      </c>
      <c r="M5055">
        <v>46886554</v>
      </c>
      <c r="N5055" s="1" t="s">
        <v>516</v>
      </c>
      <c r="O5055" s="1" t="s">
        <v>9677</v>
      </c>
      <c r="P5055" s="1">
        <f>MATCH(spotify_data[[#This Row],[album_id]],spotify_data[album_id],0)</f>
        <v>513</v>
      </c>
      <c r="Q5055" s="1" t="s">
        <v>9678</v>
      </c>
      <c r="R5055" s="2">
        <v>43917</v>
      </c>
      <c r="S5055" s="7">
        <f ca="1">+TODAY()-spotify_data[[#This Row],[Fecha lanzamiento Album]]</f>
        <v>2114</v>
      </c>
      <c r="T5055" s="7">
        <f ca="1">+spotify_data[[#This Row],[Antigüedad Album Dias]]/60</f>
        <v>35.233333333333334</v>
      </c>
      <c r="U5055" s="8">
        <f ca="1">spotify_data[[#This Row],[Antigüedad Album Meses]]/12</f>
        <v>2.9361111111111113</v>
      </c>
      <c r="V5055">
        <v>13</v>
      </c>
      <c r="W5055" s="1" t="s">
        <v>20</v>
      </c>
      <c r="X5055" s="1" t="str">
        <f>+IF(spotify_data[[#This Row],[album_type]]="album","Album",IF(spotify_data[[#This Row],[album_type]]="single","Single","Compilation"))</f>
        <v>Album</v>
      </c>
      <c r="Y5055">
        <v>305</v>
      </c>
    </row>
    <row r="5056" spans="1:25" x14ac:dyDescent="0.3">
      <c r="A5056" s="1" t="s">
        <v>9744</v>
      </c>
      <c r="B5056" s="1">
        <v>6278</v>
      </c>
      <c r="C5056" s="1" t="s">
        <v>5334</v>
      </c>
      <c r="D5056">
        <v>2</v>
      </c>
      <c r="E5056">
        <v>52</v>
      </c>
      <c r="F5056" s="10">
        <f>spotify_data[[#This Row],[track_popularity]]/100</f>
        <v>0.52</v>
      </c>
      <c r="G5056" s="9" t="b">
        <v>0</v>
      </c>
      <c r="H5056" s="1">
        <f>+IF(spotify_data[[#This Row],[explicit]]=FALSE,0,1)</f>
        <v>0</v>
      </c>
      <c r="I5056" s="1" t="s">
        <v>7025</v>
      </c>
      <c r="J5056" s="7">
        <f>MATCH(spotify_data[[#This Row],[artist_name]],spotify_data[artist_name],0)</f>
        <v>1236</v>
      </c>
      <c r="K5056">
        <v>67</v>
      </c>
      <c r="L5056" s="10">
        <f>spotify_data[[#This Row],[artist_popularity]]/100</f>
        <v>0.67</v>
      </c>
      <c r="M5056">
        <v>2177376</v>
      </c>
      <c r="N5056" s="1" t="s">
        <v>23</v>
      </c>
      <c r="O5056" s="1" t="s">
        <v>9745</v>
      </c>
      <c r="P5056" s="1">
        <f>MATCH(spotify_data[[#This Row],[album_id]],spotify_data[album_id],0)</f>
        <v>4252</v>
      </c>
      <c r="Q5056" s="1" t="s">
        <v>5334</v>
      </c>
      <c r="R5056" s="2">
        <v>43903</v>
      </c>
      <c r="S5056" s="7">
        <f ca="1">+TODAY()-spotify_data[[#This Row],[Fecha lanzamiento Album]]</f>
        <v>2128</v>
      </c>
      <c r="T5056" s="7">
        <f ca="1">+spotify_data[[#This Row],[Antigüedad Album Dias]]/60</f>
        <v>35.466666666666669</v>
      </c>
      <c r="U5056" s="8">
        <f ca="1">spotify_data[[#This Row],[Antigüedad Album Meses]]/12</f>
        <v>2.9555555555555557</v>
      </c>
      <c r="V5056">
        <v>13</v>
      </c>
      <c r="W5056" s="1" t="s">
        <v>20</v>
      </c>
      <c r="X5056" s="1" t="str">
        <f>+IF(spotify_data[[#This Row],[album_type]]="album","Album",IF(spotify_data[[#This Row],[album_type]]="single","Single","Compilation"))</f>
        <v>Album</v>
      </c>
      <c r="Y5056">
        <v>206</v>
      </c>
    </row>
    <row r="5057" spans="1:25" x14ac:dyDescent="0.3">
      <c r="A5057" s="1" t="s">
        <v>10007</v>
      </c>
      <c r="B5057" s="1">
        <v>8416</v>
      </c>
      <c r="C5057" s="1" t="s">
        <v>10008</v>
      </c>
      <c r="D5057">
        <v>17</v>
      </c>
      <c r="E5057">
        <v>52</v>
      </c>
      <c r="F5057" s="10">
        <f>spotify_data[[#This Row],[track_popularity]]/100</f>
        <v>0.52</v>
      </c>
      <c r="G5057" s="9" t="b">
        <v>0</v>
      </c>
      <c r="H5057" s="1">
        <f>+IF(spotify_data[[#This Row],[explicit]]=FALSE,0,1)</f>
        <v>0</v>
      </c>
      <c r="I5057" s="1" t="s">
        <v>854</v>
      </c>
      <c r="J5057" s="7">
        <f>MATCH(spotify_data[[#This Row],[artist_name]],spotify_data[artist_name],0)</f>
        <v>127</v>
      </c>
      <c r="K5057">
        <v>84</v>
      </c>
      <c r="L5057" s="10">
        <f>spotify_data[[#This Row],[artist_popularity]]/100</f>
        <v>0.84</v>
      </c>
      <c r="M5057">
        <v>49050008</v>
      </c>
      <c r="N5057" s="1" t="s">
        <v>855</v>
      </c>
      <c r="O5057" s="1" t="s">
        <v>9997</v>
      </c>
      <c r="P5057" s="1">
        <f>MATCH(spotify_data[[#This Row],[album_id]],spotify_data[album_id],0)</f>
        <v>1901</v>
      </c>
      <c r="Q5057" s="1" t="s">
        <v>9998</v>
      </c>
      <c r="R5057" s="2">
        <v>43840</v>
      </c>
      <c r="S5057" s="7">
        <f ca="1">+TODAY()-spotify_data[[#This Row],[Fecha lanzamiento Album]]</f>
        <v>2191</v>
      </c>
      <c r="T5057" s="7">
        <f ca="1">+spotify_data[[#This Row],[Antigüedad Album Dias]]/60</f>
        <v>36.516666666666666</v>
      </c>
      <c r="U5057" s="8">
        <f ca="1">spotify_data[[#This Row],[Antigüedad Album Meses]]/12</f>
        <v>3.0430555555555556</v>
      </c>
      <c r="V5057">
        <v>41</v>
      </c>
      <c r="W5057" s="1" t="s">
        <v>1932</v>
      </c>
      <c r="X5057" s="1" t="str">
        <f>+IF(spotify_data[[#This Row],[album_type]]="album","Album",IF(spotify_data[[#This Row],[album_type]]="single","Single","Compilation"))</f>
        <v>Compilation</v>
      </c>
      <c r="Y5057">
        <v>281</v>
      </c>
    </row>
    <row r="5058" spans="1:25" x14ac:dyDescent="0.3">
      <c r="A5058" s="1" t="s">
        <v>10223</v>
      </c>
      <c r="B5058" s="1">
        <v>7860</v>
      </c>
      <c r="C5058" s="1" t="s">
        <v>10224</v>
      </c>
      <c r="D5058">
        <v>10</v>
      </c>
      <c r="E5058">
        <v>52</v>
      </c>
      <c r="F5058" s="10">
        <f>spotify_data[[#This Row],[track_popularity]]/100</f>
        <v>0.52</v>
      </c>
      <c r="G5058" s="9" t="b">
        <v>1</v>
      </c>
      <c r="H5058" s="1">
        <f>+IF(spotify_data[[#This Row],[explicit]]=FALSE,0,1)</f>
        <v>1</v>
      </c>
      <c r="I5058" s="1" t="s">
        <v>1234</v>
      </c>
      <c r="J5058" s="7">
        <f>MATCH(spotify_data[[#This Row],[artist_name]],spotify_data[artist_name],0)</f>
        <v>186</v>
      </c>
      <c r="K5058">
        <v>82</v>
      </c>
      <c r="L5058" s="10">
        <f>spotify_data[[#This Row],[artist_popularity]]/100</f>
        <v>0.82</v>
      </c>
      <c r="M5058">
        <v>15695162</v>
      </c>
      <c r="N5058" s="1" t="s">
        <v>1235</v>
      </c>
      <c r="O5058" s="1" t="s">
        <v>10207</v>
      </c>
      <c r="P5058" s="1">
        <f>MATCH(spotify_data[[#This Row],[album_id]],spotify_data[album_id],0)</f>
        <v>5057</v>
      </c>
      <c r="Q5058" s="1" t="s">
        <v>10208</v>
      </c>
      <c r="R5058" s="2">
        <v>43784</v>
      </c>
      <c r="S5058" s="7">
        <f ca="1">+TODAY()-spotify_data[[#This Row],[Fecha lanzamiento Album]]</f>
        <v>2247</v>
      </c>
      <c r="T5058" s="7">
        <f ca="1">+spotify_data[[#This Row],[Antigüedad Album Dias]]/60</f>
        <v>37.450000000000003</v>
      </c>
      <c r="U5058" s="8">
        <f ca="1">spotify_data[[#This Row],[Antigüedad Album Meses]]/12</f>
        <v>3.1208333333333336</v>
      </c>
      <c r="V5058">
        <v>19</v>
      </c>
      <c r="W5058" s="1" t="s">
        <v>20</v>
      </c>
      <c r="X5058" s="1" t="str">
        <f>+IF(spotify_data[[#This Row],[album_type]]="album","Album",IF(spotify_data[[#This Row],[album_type]]="single","Single","Compilation"))</f>
        <v>Album</v>
      </c>
      <c r="Y5058">
        <v>4</v>
      </c>
    </row>
    <row r="5059" spans="1:25" x14ac:dyDescent="0.3">
      <c r="A5059" s="1" t="s">
        <v>10249</v>
      </c>
      <c r="B5059" s="1">
        <v>6035</v>
      </c>
      <c r="C5059" s="1" t="s">
        <v>10250</v>
      </c>
      <c r="D5059">
        <v>1</v>
      </c>
      <c r="E5059">
        <v>52</v>
      </c>
      <c r="F5059" s="10">
        <f>spotify_data[[#This Row],[track_popularity]]/100</f>
        <v>0.52</v>
      </c>
      <c r="G5059" s="9" t="b">
        <v>0</v>
      </c>
      <c r="H5059" s="1">
        <f>+IF(spotify_data[[#This Row],[explicit]]=FALSE,0,1)</f>
        <v>0</v>
      </c>
      <c r="I5059" s="1" t="s">
        <v>10251</v>
      </c>
      <c r="J5059" s="7">
        <f>MATCH(spotify_data[[#This Row],[artist_name]],spotify_data[artist_name],0)</f>
        <v>3685</v>
      </c>
      <c r="K5059">
        <v>54</v>
      </c>
      <c r="L5059" s="10">
        <f>spotify_data[[#This Row],[artist_popularity]]/100</f>
        <v>0.54</v>
      </c>
      <c r="M5059">
        <v>1683603</v>
      </c>
      <c r="N5059" s="1" t="s">
        <v>23</v>
      </c>
      <c r="O5059" s="1" t="s">
        <v>10252</v>
      </c>
      <c r="P5059" s="1">
        <f>MATCH(spotify_data[[#This Row],[album_id]],spotify_data[album_id],0)</f>
        <v>5058</v>
      </c>
      <c r="Q5059" s="1" t="s">
        <v>10250</v>
      </c>
      <c r="R5059" s="2">
        <v>43777</v>
      </c>
      <c r="S5059" s="7">
        <f ca="1">+TODAY()-spotify_data[[#This Row],[Fecha lanzamiento Album]]</f>
        <v>2254</v>
      </c>
      <c r="T5059" s="7">
        <f ca="1">+spotify_data[[#This Row],[Antigüedad Album Dias]]/60</f>
        <v>37.56666666666667</v>
      </c>
      <c r="U5059" s="8">
        <f ca="1">spotify_data[[#This Row],[Antigüedad Album Meses]]/12</f>
        <v>3.130555555555556</v>
      </c>
      <c r="V5059">
        <v>1</v>
      </c>
      <c r="W5059" s="1" t="s">
        <v>21</v>
      </c>
      <c r="X5059" s="1" t="str">
        <f>+IF(spotify_data[[#This Row],[album_type]]="album","Album",IF(spotify_data[[#This Row],[album_type]]="single","Single","Compilation"))</f>
        <v>Single</v>
      </c>
      <c r="Y5059">
        <v>283</v>
      </c>
    </row>
    <row r="5060" spans="1:25" x14ac:dyDescent="0.3">
      <c r="A5060" s="1" t="s">
        <v>10257</v>
      </c>
      <c r="B5060" s="1">
        <v>16887</v>
      </c>
      <c r="C5060" s="1" t="s">
        <v>10258</v>
      </c>
      <c r="D5060">
        <v>1</v>
      </c>
      <c r="E5060">
        <v>52</v>
      </c>
      <c r="F5060" s="10">
        <f>spotify_data[[#This Row],[track_popularity]]/100</f>
        <v>0.52</v>
      </c>
      <c r="G5060" s="9" t="b">
        <v>0</v>
      </c>
      <c r="H5060" s="1">
        <f>+IF(spotify_data[[#This Row],[explicit]]=FALSE,0,1)</f>
        <v>0</v>
      </c>
      <c r="I5060" s="1" t="s">
        <v>854</v>
      </c>
      <c r="J5060" s="7">
        <f>MATCH(spotify_data[[#This Row],[artist_name]],spotify_data[artist_name],0)</f>
        <v>127</v>
      </c>
      <c r="K5060">
        <v>84</v>
      </c>
      <c r="L5060" s="10">
        <f>spotify_data[[#This Row],[artist_popularity]]/100</f>
        <v>0.84</v>
      </c>
      <c r="M5060">
        <v>49050008</v>
      </c>
      <c r="N5060" s="1" t="s">
        <v>855</v>
      </c>
      <c r="O5060" s="1" t="s">
        <v>10259</v>
      </c>
      <c r="P5060" s="1">
        <f>MATCH(spotify_data[[#This Row],[album_id]],spotify_data[album_id],0)</f>
        <v>5059</v>
      </c>
      <c r="Q5060" s="1" t="s">
        <v>10260</v>
      </c>
      <c r="R5060" s="2">
        <v>43777</v>
      </c>
      <c r="S5060" s="7">
        <f ca="1">+TODAY()-spotify_data[[#This Row],[Fecha lanzamiento Album]]</f>
        <v>2254</v>
      </c>
      <c r="T5060" s="7">
        <f ca="1">+spotify_data[[#This Row],[Antigüedad Album Dias]]/60</f>
        <v>37.56666666666667</v>
      </c>
      <c r="U5060" s="8">
        <f ca="1">spotify_data[[#This Row],[Antigüedad Album Meses]]/12</f>
        <v>3.130555555555556</v>
      </c>
      <c r="V5060">
        <v>2</v>
      </c>
      <c r="W5060" s="1" t="s">
        <v>21</v>
      </c>
      <c r="X5060" s="1" t="str">
        <f>+IF(spotify_data[[#This Row],[album_type]]="album","Album",IF(spotify_data[[#This Row],[album_type]]="single","Single","Compilation"))</f>
        <v>Single</v>
      </c>
      <c r="Y5060">
        <v>287</v>
      </c>
    </row>
    <row r="5061" spans="1:25" x14ac:dyDescent="0.3">
      <c r="A5061" s="1" t="s">
        <v>10482</v>
      </c>
      <c r="B5061" s="1">
        <v>7181</v>
      </c>
      <c r="C5061" s="1" t="s">
        <v>10483</v>
      </c>
      <c r="D5061">
        <v>5</v>
      </c>
      <c r="E5061">
        <v>52</v>
      </c>
      <c r="F5061" s="10">
        <f>spotify_data[[#This Row],[track_popularity]]/100</f>
        <v>0.52</v>
      </c>
      <c r="G5061" s="9" t="b">
        <v>1</v>
      </c>
      <c r="H5061" s="1">
        <f>+IF(spotify_data[[#This Row],[explicit]]=FALSE,0,1)</f>
        <v>1</v>
      </c>
      <c r="I5061" s="1" t="s">
        <v>4044</v>
      </c>
      <c r="J5061" s="7">
        <f>MATCH(spotify_data[[#This Row],[artist_name]],spotify_data[artist_name],0)</f>
        <v>92</v>
      </c>
      <c r="K5061">
        <v>73</v>
      </c>
      <c r="L5061" s="10">
        <f>spotify_data[[#This Row],[artist_popularity]]/100</f>
        <v>0.73</v>
      </c>
      <c r="M5061">
        <v>8763286</v>
      </c>
      <c r="N5061" s="1" t="s">
        <v>254</v>
      </c>
      <c r="O5061" s="1" t="s">
        <v>10484</v>
      </c>
      <c r="P5061" s="1">
        <f>MATCH(spotify_data[[#This Row],[album_id]],spotify_data[album_id],0)</f>
        <v>5060</v>
      </c>
      <c r="Q5061" s="1" t="s">
        <v>10485</v>
      </c>
      <c r="R5061" s="2">
        <v>43714</v>
      </c>
      <c r="S5061" s="7">
        <f ca="1">+TODAY()-spotify_data[[#This Row],[Fecha lanzamiento Album]]</f>
        <v>2317</v>
      </c>
      <c r="T5061" s="7">
        <f ca="1">+spotify_data[[#This Row],[Antigüedad Album Dias]]/60</f>
        <v>38.616666666666667</v>
      </c>
      <c r="U5061" s="8">
        <f ca="1">spotify_data[[#This Row],[Antigüedad Album Meses]]/12</f>
        <v>3.2180555555555554</v>
      </c>
      <c r="V5061">
        <v>5</v>
      </c>
      <c r="W5061" s="1" t="s">
        <v>21</v>
      </c>
      <c r="X5061" s="1" t="str">
        <f>+IF(spotify_data[[#This Row],[album_type]]="album","Album",IF(spotify_data[[#This Row],[album_type]]="single","Single","Compilation"))</f>
        <v>Single</v>
      </c>
      <c r="Y5061">
        <v>366</v>
      </c>
    </row>
    <row r="5062" spans="1:25" x14ac:dyDescent="0.3">
      <c r="A5062" s="1" t="s">
        <v>10789</v>
      </c>
      <c r="B5062" s="1">
        <v>7169</v>
      </c>
      <c r="C5062" s="1" t="s">
        <v>10790</v>
      </c>
      <c r="D5062">
        <v>16</v>
      </c>
      <c r="E5062">
        <v>52</v>
      </c>
      <c r="F5062" s="10">
        <f>spotify_data[[#This Row],[track_popularity]]/100</f>
        <v>0.52</v>
      </c>
      <c r="G5062" s="9" t="b">
        <v>0</v>
      </c>
      <c r="H5062" s="1">
        <f>+IF(spotify_data[[#This Row],[explicit]]=FALSE,0,1)</f>
        <v>0</v>
      </c>
      <c r="I5062" s="1" t="s">
        <v>1608</v>
      </c>
      <c r="J5062" s="7">
        <f>MATCH(spotify_data[[#This Row],[artist_name]],spotify_data[artist_name],0)</f>
        <v>1807</v>
      </c>
      <c r="K5062">
        <v>77</v>
      </c>
      <c r="L5062" s="10">
        <f>spotify_data[[#This Row],[artist_popularity]]/100</f>
        <v>0.77</v>
      </c>
      <c r="M5062">
        <v>4777574</v>
      </c>
      <c r="N5062" s="1" t="s">
        <v>1609</v>
      </c>
      <c r="O5062" s="1" t="s">
        <v>10791</v>
      </c>
      <c r="P5062" s="1">
        <f>MATCH(spotify_data[[#This Row],[album_id]],spotify_data[album_id],0)</f>
        <v>5061</v>
      </c>
      <c r="Q5062" s="1" t="s">
        <v>10792</v>
      </c>
      <c r="R5062" s="2">
        <v>43656</v>
      </c>
      <c r="S5062" s="7">
        <f ca="1">+TODAY()-spotify_data[[#This Row],[Fecha lanzamiento Album]]</f>
        <v>2375</v>
      </c>
      <c r="T5062" s="7">
        <f ca="1">+spotify_data[[#This Row],[Antigüedad Album Dias]]/60</f>
        <v>39.583333333333336</v>
      </c>
      <c r="U5062" s="8">
        <f ca="1">spotify_data[[#This Row],[Antigüedad Album Meses]]/12</f>
        <v>3.2986111111111112</v>
      </c>
      <c r="V5062">
        <v>19</v>
      </c>
      <c r="W5062" s="1" t="s">
        <v>1932</v>
      </c>
      <c r="X5062" s="1" t="str">
        <f>+IF(spotify_data[[#This Row],[album_type]]="album","Album",IF(spotify_data[[#This Row],[album_type]]="single","Single","Compilation"))</f>
        <v>Compilation</v>
      </c>
      <c r="Y5062">
        <v>316</v>
      </c>
    </row>
    <row r="5063" spans="1:25" x14ac:dyDescent="0.3">
      <c r="A5063" s="1" t="s">
        <v>11239</v>
      </c>
      <c r="B5063" s="1">
        <v>4569</v>
      </c>
      <c r="C5063" s="1" t="s">
        <v>11240</v>
      </c>
      <c r="D5063">
        <v>1</v>
      </c>
      <c r="E5063">
        <v>52</v>
      </c>
      <c r="F5063" s="10">
        <f>spotify_data[[#This Row],[track_popularity]]/100</f>
        <v>0.52</v>
      </c>
      <c r="G5063" s="9" t="b">
        <v>1</v>
      </c>
      <c r="H5063" s="1">
        <f>+IF(spotify_data[[#This Row],[explicit]]=FALSE,0,1)</f>
        <v>1</v>
      </c>
      <c r="I5063" s="1" t="s">
        <v>11241</v>
      </c>
      <c r="J5063" s="7">
        <f>MATCH(spotify_data[[#This Row],[artist_name]],spotify_data[artist_name],0)</f>
        <v>5062</v>
      </c>
      <c r="K5063">
        <v>46</v>
      </c>
      <c r="L5063" s="10">
        <f>spotify_data[[#This Row],[artist_popularity]]/100</f>
        <v>0.46</v>
      </c>
      <c r="M5063">
        <v>56712</v>
      </c>
      <c r="N5063" s="1" t="s">
        <v>7616</v>
      </c>
      <c r="O5063" s="1" t="s">
        <v>11242</v>
      </c>
      <c r="P5063" s="1">
        <f>MATCH(spotify_data[[#This Row],[album_id]],spotify_data[album_id],0)</f>
        <v>5062</v>
      </c>
      <c r="Q5063" s="1" t="s">
        <v>11240</v>
      </c>
      <c r="R5063" s="2">
        <v>43541</v>
      </c>
      <c r="S5063" s="7">
        <f ca="1">+TODAY()-spotify_data[[#This Row],[Fecha lanzamiento Album]]</f>
        <v>2490</v>
      </c>
      <c r="T5063" s="7">
        <f ca="1">+spotify_data[[#This Row],[Antigüedad Album Dias]]/60</f>
        <v>41.5</v>
      </c>
      <c r="U5063" s="8">
        <f ca="1">spotify_data[[#This Row],[Antigüedad Album Meses]]/12</f>
        <v>3.4583333333333335</v>
      </c>
      <c r="V5063">
        <v>1</v>
      </c>
      <c r="W5063" s="1" t="s">
        <v>21</v>
      </c>
      <c r="X5063" s="1" t="str">
        <f>+IF(spotify_data[[#This Row],[album_type]]="album","Album",IF(spotify_data[[#This Row],[album_type]]="single","Single","Compilation"))</f>
        <v>Single</v>
      </c>
      <c r="Y5063">
        <v>295</v>
      </c>
    </row>
    <row r="5064" spans="1:25" x14ac:dyDescent="0.3">
      <c r="A5064" s="1" t="s">
        <v>11513</v>
      </c>
      <c r="B5064" s="1">
        <v>8480</v>
      </c>
      <c r="C5064" s="1" t="s">
        <v>11514</v>
      </c>
      <c r="D5064">
        <v>4</v>
      </c>
      <c r="E5064">
        <v>52</v>
      </c>
      <c r="F5064" s="10">
        <f>spotify_data[[#This Row],[track_popularity]]/100</f>
        <v>0.52</v>
      </c>
      <c r="G5064" s="9" t="b">
        <v>1</v>
      </c>
      <c r="H5064" s="1">
        <f>+IF(spotify_data[[#This Row],[explicit]]=FALSE,0,1)</f>
        <v>1</v>
      </c>
      <c r="I5064" s="1" t="s">
        <v>5616</v>
      </c>
      <c r="J5064" s="7">
        <f>MATCH(spotify_data[[#This Row],[artist_name]],spotify_data[artist_name],0)</f>
        <v>1073</v>
      </c>
      <c r="K5064">
        <v>79</v>
      </c>
      <c r="L5064" s="10">
        <f>spotify_data[[#This Row],[artist_popularity]]/100</f>
        <v>0.79</v>
      </c>
      <c r="M5064">
        <v>12471348</v>
      </c>
      <c r="N5064" s="1" t="s">
        <v>23</v>
      </c>
      <c r="O5064" s="1" t="s">
        <v>11508</v>
      </c>
      <c r="P5064" s="1">
        <f>MATCH(spotify_data[[#This Row],[album_id]],spotify_data[album_id],0)</f>
        <v>1073</v>
      </c>
      <c r="Q5064" s="1" t="s">
        <v>11509</v>
      </c>
      <c r="R5064" s="2">
        <v>43448</v>
      </c>
      <c r="S5064" s="7">
        <f ca="1">+TODAY()-spotify_data[[#This Row],[Fecha lanzamiento Album]]</f>
        <v>2583</v>
      </c>
      <c r="T5064" s="7">
        <f ca="1">+spotify_data[[#This Row],[Antigüedad Album Dias]]/60</f>
        <v>43.05</v>
      </c>
      <c r="U5064" s="8">
        <f ca="1">spotify_data[[#This Row],[Antigüedad Album Meses]]/12</f>
        <v>3.5874999999999999</v>
      </c>
      <c r="V5064">
        <v>16</v>
      </c>
      <c r="W5064" s="1" t="s">
        <v>20</v>
      </c>
      <c r="X5064" s="1" t="str">
        <f>+IF(spotify_data[[#This Row],[album_type]]="album","Album",IF(spotify_data[[#This Row],[album_type]]="single","Single","Compilation"))</f>
        <v>Album</v>
      </c>
      <c r="Y5064">
        <v>31</v>
      </c>
    </row>
    <row r="5065" spans="1:25" x14ac:dyDescent="0.3">
      <c r="A5065" s="1" t="s">
        <v>11778</v>
      </c>
      <c r="B5065" s="1">
        <v>6232</v>
      </c>
      <c r="C5065" s="1" t="s">
        <v>11779</v>
      </c>
      <c r="D5065">
        <v>13</v>
      </c>
      <c r="E5065">
        <v>52</v>
      </c>
      <c r="F5065" s="10">
        <f>spotify_data[[#This Row],[track_popularity]]/100</f>
        <v>0.52</v>
      </c>
      <c r="G5065" s="9" t="b">
        <v>0</v>
      </c>
      <c r="H5065" s="1">
        <f>+IF(spotify_data[[#This Row],[explicit]]=FALSE,0,1)</f>
        <v>0</v>
      </c>
      <c r="I5065" s="1" t="s">
        <v>7275</v>
      </c>
      <c r="J5065" s="7">
        <f>MATCH(spotify_data[[#This Row],[artist_name]],spotify_data[artist_name],0)</f>
        <v>4538</v>
      </c>
      <c r="K5065">
        <v>57</v>
      </c>
      <c r="L5065" s="10">
        <f>spotify_data[[#This Row],[artist_popularity]]/100</f>
        <v>0.56999999999999995</v>
      </c>
      <c r="M5065">
        <v>1215070</v>
      </c>
      <c r="N5065" s="1" t="s">
        <v>23</v>
      </c>
      <c r="O5065" s="1" t="s">
        <v>11776</v>
      </c>
      <c r="P5065" s="1">
        <f>MATCH(spotify_data[[#This Row],[album_id]],spotify_data[album_id],0)</f>
        <v>4538</v>
      </c>
      <c r="Q5065" s="1" t="s">
        <v>11777</v>
      </c>
      <c r="R5065" s="2">
        <v>43399</v>
      </c>
      <c r="S5065" s="7">
        <f ca="1">+TODAY()-spotify_data[[#This Row],[Fecha lanzamiento Album]]</f>
        <v>2632</v>
      </c>
      <c r="T5065" s="7">
        <f ca="1">+spotify_data[[#This Row],[Antigüedad Album Dias]]/60</f>
        <v>43.866666666666667</v>
      </c>
      <c r="U5065" s="8">
        <f ca="1">spotify_data[[#This Row],[Antigüedad Album Meses]]/12</f>
        <v>3.6555555555555554</v>
      </c>
      <c r="V5065">
        <v>25</v>
      </c>
      <c r="W5065" s="1" t="s">
        <v>20</v>
      </c>
      <c r="X5065" s="1" t="str">
        <f>+IF(spotify_data[[#This Row],[album_type]]="album","Album",IF(spotify_data[[#This Row],[album_type]]="single","Single","Compilation"))</f>
        <v>Album</v>
      </c>
      <c r="Y5065">
        <v>445</v>
      </c>
    </row>
    <row r="5066" spans="1:25" x14ac:dyDescent="0.3">
      <c r="A5066" s="1" t="s">
        <v>12057</v>
      </c>
      <c r="B5066" s="1">
        <v>6622</v>
      </c>
      <c r="C5066" s="1" t="s">
        <v>12058</v>
      </c>
      <c r="D5066">
        <v>8</v>
      </c>
      <c r="E5066">
        <v>52</v>
      </c>
      <c r="F5066" s="10">
        <f>spotify_data[[#This Row],[track_popularity]]/100</f>
        <v>0.52</v>
      </c>
      <c r="G5066" s="9" t="b">
        <v>0</v>
      </c>
      <c r="H5066" s="1">
        <f>+IF(spotify_data[[#This Row],[explicit]]=FALSE,0,1)</f>
        <v>0</v>
      </c>
      <c r="I5066" s="1" t="s">
        <v>8185</v>
      </c>
      <c r="J5066" s="7">
        <f>MATCH(spotify_data[[#This Row],[artist_name]],spotify_data[artist_name],0)</f>
        <v>751</v>
      </c>
      <c r="K5066">
        <v>85</v>
      </c>
      <c r="L5066" s="10">
        <f>spotify_data[[#This Row],[artist_popularity]]/100</f>
        <v>0.85</v>
      </c>
      <c r="M5066">
        <v>81181104</v>
      </c>
      <c r="N5066" s="1" t="s">
        <v>273</v>
      </c>
      <c r="O5066" s="1" t="s">
        <v>12019</v>
      </c>
      <c r="P5066" s="1">
        <f>MATCH(spotify_data[[#This Row],[album_id]],spotify_data[album_id],0)</f>
        <v>1917</v>
      </c>
      <c r="Q5066" s="1" t="s">
        <v>12020</v>
      </c>
      <c r="R5066" s="2">
        <v>43336</v>
      </c>
      <c r="S5066" s="7">
        <f ca="1">+TODAY()-spotify_data[[#This Row],[Fecha lanzamiento Album]]</f>
        <v>2695</v>
      </c>
      <c r="T5066" s="7">
        <f ca="1">+spotify_data[[#This Row],[Antigüedad Album Dias]]/60</f>
        <v>44.916666666666664</v>
      </c>
      <c r="U5066" s="8">
        <f ca="1">spotify_data[[#This Row],[Antigüedad Album Meses]]/12</f>
        <v>3.7430555555555554</v>
      </c>
      <c r="V5066">
        <v>26</v>
      </c>
      <c r="W5066" s="1" t="s">
        <v>20</v>
      </c>
      <c r="X5066" s="1" t="str">
        <f>+IF(spotify_data[[#This Row],[album_type]]="album","Album",IF(spotify_data[[#This Row],[album_type]]="single","Single","Compilation"))</f>
        <v>Album</v>
      </c>
      <c r="Y5066">
        <v>397</v>
      </c>
    </row>
    <row r="5067" spans="1:25" x14ac:dyDescent="0.3">
      <c r="A5067" s="1" t="s">
        <v>12065</v>
      </c>
      <c r="B5067" s="1">
        <v>3164</v>
      </c>
      <c r="C5067" s="1" t="s">
        <v>3413</v>
      </c>
      <c r="D5067">
        <v>7</v>
      </c>
      <c r="E5067">
        <v>52</v>
      </c>
      <c r="F5067" s="10">
        <f>spotify_data[[#This Row],[track_popularity]]/100</f>
        <v>0.52</v>
      </c>
      <c r="G5067" s="9" t="b">
        <v>0</v>
      </c>
      <c r="H5067" s="1">
        <f>+IF(spotify_data[[#This Row],[explicit]]=FALSE,0,1)</f>
        <v>0</v>
      </c>
      <c r="I5067" s="1" t="s">
        <v>8185</v>
      </c>
      <c r="J5067" s="7">
        <f>MATCH(spotify_data[[#This Row],[artist_name]],spotify_data[artist_name],0)</f>
        <v>751</v>
      </c>
      <c r="K5067">
        <v>85</v>
      </c>
      <c r="L5067" s="10">
        <f>spotify_data[[#This Row],[artist_popularity]]/100</f>
        <v>0.85</v>
      </c>
      <c r="M5067">
        <v>81197976</v>
      </c>
      <c r="N5067" s="1" t="s">
        <v>273</v>
      </c>
      <c r="O5067" s="1" t="s">
        <v>12019</v>
      </c>
      <c r="P5067" s="1">
        <f>MATCH(spotify_data[[#This Row],[album_id]],spotify_data[album_id],0)</f>
        <v>1917</v>
      </c>
      <c r="Q5067" s="1" t="s">
        <v>12020</v>
      </c>
      <c r="R5067" s="2">
        <v>43336</v>
      </c>
      <c r="S5067" s="7">
        <f ca="1">+TODAY()-spotify_data[[#This Row],[Fecha lanzamiento Album]]</f>
        <v>2695</v>
      </c>
      <c r="T5067" s="7">
        <f ca="1">+spotify_data[[#This Row],[Antigüedad Album Dias]]/60</f>
        <v>44.916666666666664</v>
      </c>
      <c r="U5067" s="8">
        <f ca="1">spotify_data[[#This Row],[Antigüedad Album Meses]]/12</f>
        <v>3.7430555555555554</v>
      </c>
      <c r="V5067">
        <v>26</v>
      </c>
      <c r="W5067" s="1" t="s">
        <v>20</v>
      </c>
      <c r="X5067" s="1" t="str">
        <f>+IF(spotify_data[[#This Row],[album_type]]="album","Album",IF(spotify_data[[#This Row],[album_type]]="single","Single","Compilation"))</f>
        <v>Album</v>
      </c>
      <c r="Y5067">
        <v>381</v>
      </c>
    </row>
    <row r="5068" spans="1:25" x14ac:dyDescent="0.3">
      <c r="A5068" s="1" t="s">
        <v>12233</v>
      </c>
      <c r="B5068" s="1">
        <v>7812</v>
      </c>
      <c r="C5068" s="1" t="s">
        <v>12234</v>
      </c>
      <c r="D5068">
        <v>13</v>
      </c>
      <c r="E5068">
        <v>52</v>
      </c>
      <c r="F5068" s="10">
        <f>spotify_data[[#This Row],[track_popularity]]/100</f>
        <v>0.52</v>
      </c>
      <c r="G5068" s="9" t="b">
        <v>1</v>
      </c>
      <c r="H5068" s="1">
        <f>+IF(spotify_data[[#This Row],[explicit]]=FALSE,0,1)</f>
        <v>1</v>
      </c>
      <c r="I5068" s="1" t="s">
        <v>1365</v>
      </c>
      <c r="J5068" s="7">
        <f>MATCH(spotify_data[[#This Row],[artist_name]],spotify_data[artist_name],0)</f>
        <v>164</v>
      </c>
      <c r="K5068">
        <v>95</v>
      </c>
      <c r="L5068" s="10">
        <f>spotify_data[[#This Row],[artist_popularity]]/100</f>
        <v>0.95</v>
      </c>
      <c r="M5068">
        <v>103067383</v>
      </c>
      <c r="N5068" s="1" t="s">
        <v>1366</v>
      </c>
      <c r="O5068" s="1" t="s">
        <v>12215</v>
      </c>
      <c r="P5068" s="1">
        <f>MATCH(spotify_data[[#This Row],[album_id]],spotify_data[album_id],0)</f>
        <v>336</v>
      </c>
      <c r="Q5068" s="1" t="s">
        <v>12216</v>
      </c>
      <c r="R5068" s="2">
        <v>43280</v>
      </c>
      <c r="S5068" s="7">
        <f ca="1">+TODAY()-spotify_data[[#This Row],[Fecha lanzamiento Album]]</f>
        <v>2751</v>
      </c>
      <c r="T5068" s="7">
        <f ca="1">+spotify_data[[#This Row],[Antigüedad Album Dias]]/60</f>
        <v>45.85</v>
      </c>
      <c r="U5068" s="8">
        <f ca="1">spotify_data[[#This Row],[Antigüedad Album Meses]]/12</f>
        <v>3.8208333333333333</v>
      </c>
      <c r="V5068">
        <v>25</v>
      </c>
      <c r="W5068" s="1" t="s">
        <v>20</v>
      </c>
      <c r="X5068" s="1" t="str">
        <f>+IF(spotify_data[[#This Row],[album_type]]="album","Album",IF(spotify_data[[#This Row],[album_type]]="single","Single","Compilation"))</f>
        <v>Album</v>
      </c>
      <c r="Y5068">
        <v>515</v>
      </c>
    </row>
    <row r="5069" spans="1:25" x14ac:dyDescent="0.3">
      <c r="A5069" s="1" t="s">
        <v>13189</v>
      </c>
      <c r="B5069" s="1">
        <v>3441</v>
      </c>
      <c r="C5069" s="1" t="s">
        <v>13190</v>
      </c>
      <c r="D5069">
        <v>1</v>
      </c>
      <c r="E5069">
        <v>52</v>
      </c>
      <c r="F5069" s="10">
        <f>spotify_data[[#This Row],[track_popularity]]/100</f>
        <v>0.52</v>
      </c>
      <c r="G5069" s="9" t="b">
        <v>0</v>
      </c>
      <c r="H5069" s="1">
        <f>+IF(spotify_data[[#This Row],[explicit]]=FALSE,0,1)</f>
        <v>0</v>
      </c>
      <c r="I5069" s="1" t="s">
        <v>7349</v>
      </c>
      <c r="J5069" s="7">
        <f>MATCH(spotify_data[[#This Row],[artist_name]],spotify_data[artist_name],0)</f>
        <v>5068</v>
      </c>
      <c r="K5069">
        <v>58</v>
      </c>
      <c r="L5069" s="10">
        <f>spotify_data[[#This Row],[artist_popularity]]/100</f>
        <v>0.57999999999999996</v>
      </c>
      <c r="M5069">
        <v>112003</v>
      </c>
      <c r="N5069" s="1" t="s">
        <v>4495</v>
      </c>
      <c r="O5069" s="1" t="s">
        <v>13162</v>
      </c>
      <c r="P5069" s="1">
        <f>MATCH(spotify_data[[#This Row],[album_id]],spotify_data[album_id],0)</f>
        <v>5068</v>
      </c>
      <c r="Q5069" s="1" t="s">
        <v>13163</v>
      </c>
      <c r="R5069" s="2">
        <v>43040</v>
      </c>
      <c r="S5069" s="7">
        <f ca="1">+TODAY()-spotify_data[[#This Row],[Fecha lanzamiento Album]]</f>
        <v>2991</v>
      </c>
      <c r="T5069" s="7">
        <f ca="1">+spotify_data[[#This Row],[Antigüedad Album Dias]]/60</f>
        <v>49.85</v>
      </c>
      <c r="U5069" s="8">
        <f ca="1">spotify_data[[#This Row],[Antigüedad Album Meses]]/12</f>
        <v>4.1541666666666668</v>
      </c>
      <c r="V5069">
        <v>36</v>
      </c>
      <c r="W5069" s="1" t="s">
        <v>20</v>
      </c>
      <c r="X5069" s="1" t="str">
        <f>+IF(spotify_data[[#This Row],[album_type]]="album","Album",IF(spotify_data[[#This Row],[album_type]]="single","Single","Compilation"))</f>
        <v>Album</v>
      </c>
      <c r="Y5069">
        <v>253</v>
      </c>
    </row>
    <row r="5070" spans="1:25" x14ac:dyDescent="0.3">
      <c r="A5070" s="1" t="s">
        <v>13686</v>
      </c>
      <c r="B5070" s="1">
        <v>7209</v>
      </c>
      <c r="C5070" s="1" t="s">
        <v>13687</v>
      </c>
      <c r="D5070">
        <v>16</v>
      </c>
      <c r="E5070">
        <v>52</v>
      </c>
      <c r="F5070" s="10">
        <f>spotify_data[[#This Row],[track_popularity]]/100</f>
        <v>0.52</v>
      </c>
      <c r="G5070" s="9" t="b">
        <v>0</v>
      </c>
      <c r="H5070" s="1">
        <f>+IF(spotify_data[[#This Row],[explicit]]=FALSE,0,1)</f>
        <v>0</v>
      </c>
      <c r="I5070" s="1" t="s">
        <v>13663</v>
      </c>
      <c r="J5070" s="7">
        <f>MATCH(spotify_data[[#This Row],[artist_name]],spotify_data[artist_name],0)</f>
        <v>5069</v>
      </c>
      <c r="K5070">
        <v>45</v>
      </c>
      <c r="L5070" s="10">
        <f>spotify_data[[#This Row],[artist_popularity]]/100</f>
        <v>0.45</v>
      </c>
      <c r="M5070">
        <v>20671</v>
      </c>
      <c r="N5070" s="1" t="s">
        <v>23</v>
      </c>
      <c r="O5070" s="1" t="s">
        <v>13664</v>
      </c>
      <c r="P5070" s="1">
        <f>MATCH(spotify_data[[#This Row],[album_id]],spotify_data[album_id],0)</f>
        <v>5069</v>
      </c>
      <c r="Q5070" s="1" t="s">
        <v>13665</v>
      </c>
      <c r="R5070" s="2">
        <v>42881</v>
      </c>
      <c r="S5070" s="7">
        <f ca="1">+TODAY()-spotify_data[[#This Row],[Fecha lanzamiento Album]]</f>
        <v>3150</v>
      </c>
      <c r="T5070" s="7">
        <f ca="1">+spotify_data[[#This Row],[Antigüedad Album Dias]]/60</f>
        <v>52.5</v>
      </c>
      <c r="U5070" s="8">
        <f ca="1">spotify_data[[#This Row],[Antigüedad Album Meses]]/12</f>
        <v>4.375</v>
      </c>
      <c r="V5070">
        <v>18</v>
      </c>
      <c r="W5070" s="1" t="s">
        <v>20</v>
      </c>
      <c r="X5070" s="1" t="str">
        <f>+IF(spotify_data[[#This Row],[album_type]]="album","Album",IF(spotify_data[[#This Row],[album_type]]="single","Single","Compilation"))</f>
        <v>Album</v>
      </c>
      <c r="Y5070">
        <v>555</v>
      </c>
    </row>
    <row r="5071" spans="1:25" x14ac:dyDescent="0.3">
      <c r="A5071" s="1" t="s">
        <v>14109</v>
      </c>
      <c r="B5071" s="1">
        <v>7235</v>
      </c>
      <c r="C5071" s="1" t="s">
        <v>14110</v>
      </c>
      <c r="D5071">
        <v>1</v>
      </c>
      <c r="E5071">
        <v>52</v>
      </c>
      <c r="F5071" s="10">
        <f>spotify_data[[#This Row],[track_popularity]]/100</f>
        <v>0.52</v>
      </c>
      <c r="G5071" s="9" t="b">
        <v>0</v>
      </c>
      <c r="H5071" s="1">
        <f>+IF(spotify_data[[#This Row],[explicit]]=FALSE,0,1)</f>
        <v>0</v>
      </c>
      <c r="I5071" s="1" t="s">
        <v>14111</v>
      </c>
      <c r="J5071" s="7">
        <f>MATCH(spotify_data[[#This Row],[artist_name]],spotify_data[artist_name],0)</f>
        <v>5070</v>
      </c>
      <c r="K5071">
        <v>54</v>
      </c>
      <c r="L5071" s="10">
        <f>spotify_data[[#This Row],[artist_popularity]]/100</f>
        <v>0.54</v>
      </c>
      <c r="M5071">
        <v>368641</v>
      </c>
      <c r="N5071" s="1" t="s">
        <v>14112</v>
      </c>
      <c r="O5071" s="1" t="s">
        <v>14113</v>
      </c>
      <c r="P5071" s="1">
        <f>MATCH(spotify_data[[#This Row],[album_id]],spotify_data[album_id],0)</f>
        <v>5070</v>
      </c>
      <c r="Q5071" s="1" t="s">
        <v>14110</v>
      </c>
      <c r="R5071" s="2">
        <v>42732</v>
      </c>
      <c r="S5071" s="7">
        <f ca="1">+TODAY()-spotify_data[[#This Row],[Fecha lanzamiento Album]]</f>
        <v>3299</v>
      </c>
      <c r="T5071" s="7">
        <f ca="1">+spotify_data[[#This Row],[Antigüedad Album Dias]]/60</f>
        <v>54.983333333333334</v>
      </c>
      <c r="U5071" s="8">
        <f ca="1">spotify_data[[#This Row],[Antigüedad Album Meses]]/12</f>
        <v>4.5819444444444448</v>
      </c>
      <c r="V5071">
        <v>1</v>
      </c>
      <c r="W5071" s="1" t="s">
        <v>21</v>
      </c>
      <c r="X5071" s="1" t="str">
        <f>+IF(spotify_data[[#This Row],[album_type]]="album","Album",IF(spotify_data[[#This Row],[album_type]]="single","Single","Compilation"))</f>
        <v>Single</v>
      </c>
      <c r="Y5071">
        <v>374</v>
      </c>
    </row>
    <row r="5072" spans="1:25" x14ac:dyDescent="0.3">
      <c r="A5072" s="1" t="s">
        <v>14165</v>
      </c>
      <c r="B5072" s="1">
        <v>2160</v>
      </c>
      <c r="C5072" s="1" t="s">
        <v>14045</v>
      </c>
      <c r="D5072">
        <v>5</v>
      </c>
      <c r="E5072">
        <v>52</v>
      </c>
      <c r="F5072" s="10">
        <f>spotify_data[[#This Row],[track_popularity]]/100</f>
        <v>0.52</v>
      </c>
      <c r="G5072" s="9" t="b">
        <v>1</v>
      </c>
      <c r="H5072" s="1">
        <f>+IF(spotify_data[[#This Row],[explicit]]=FALSE,0,1)</f>
        <v>1</v>
      </c>
      <c r="I5072" s="1" t="s">
        <v>3271</v>
      </c>
      <c r="J5072" s="7">
        <f>MATCH(spotify_data[[#This Row],[artist_name]],spotify_data[artist_name],0)</f>
        <v>175</v>
      </c>
      <c r="K5072">
        <v>86</v>
      </c>
      <c r="L5072" s="10">
        <f>spotify_data[[#This Row],[artist_popularity]]/100</f>
        <v>0.86</v>
      </c>
      <c r="M5072">
        <v>47722935</v>
      </c>
      <c r="N5072" s="1" t="s">
        <v>3272</v>
      </c>
      <c r="O5072" s="1" t="s">
        <v>14146</v>
      </c>
      <c r="P5072" s="1">
        <f>MATCH(spotify_data[[#This Row],[album_id]],spotify_data[album_id],0)</f>
        <v>780</v>
      </c>
      <c r="Q5072" s="1" t="s">
        <v>14147</v>
      </c>
      <c r="R5072" s="2">
        <v>42713</v>
      </c>
      <c r="S5072" s="7">
        <f ca="1">+TODAY()-spotify_data[[#This Row],[Fecha lanzamiento Album]]</f>
        <v>3318</v>
      </c>
      <c r="T5072" s="7">
        <f ca="1">+spotify_data[[#This Row],[Antigüedad Album Dias]]/60</f>
        <v>55.3</v>
      </c>
      <c r="U5072" s="8">
        <f ca="1">spotify_data[[#This Row],[Antigüedad Album Meses]]/12</f>
        <v>4.6083333333333334</v>
      </c>
      <c r="V5072">
        <v>18</v>
      </c>
      <c r="W5072" s="1" t="s">
        <v>20</v>
      </c>
      <c r="X5072" s="1" t="str">
        <f>+IF(spotify_data[[#This Row],[album_type]]="album","Album",IF(spotify_data[[#This Row],[album_type]]="single","Single","Compilation"))</f>
        <v>Album</v>
      </c>
      <c r="Y5072">
        <v>448</v>
      </c>
    </row>
    <row r="5073" spans="1:25" x14ac:dyDescent="0.3">
      <c r="A5073" s="1" t="s">
        <v>14373</v>
      </c>
      <c r="B5073" s="1">
        <v>1902</v>
      </c>
      <c r="C5073" s="1" t="s">
        <v>14374</v>
      </c>
      <c r="D5073">
        <v>6</v>
      </c>
      <c r="E5073">
        <v>52</v>
      </c>
      <c r="F5073" s="10">
        <f>spotify_data[[#This Row],[track_popularity]]/100</f>
        <v>0.52</v>
      </c>
      <c r="G5073" s="9" t="b">
        <v>0</v>
      </c>
      <c r="H5073" s="1">
        <f>+IF(spotify_data[[#This Row],[explicit]]=FALSE,0,1)</f>
        <v>0</v>
      </c>
      <c r="I5073" s="1" t="s">
        <v>14375</v>
      </c>
      <c r="J5073" s="7">
        <f>MATCH(spotify_data[[#This Row],[artist_name]],spotify_data[artist_name],0)</f>
        <v>5072</v>
      </c>
      <c r="K5073">
        <v>42</v>
      </c>
      <c r="L5073" s="10">
        <f>spotify_data[[#This Row],[artist_popularity]]/100</f>
        <v>0.42</v>
      </c>
      <c r="M5073">
        <v>91548</v>
      </c>
      <c r="N5073" s="1" t="s">
        <v>23</v>
      </c>
      <c r="O5073" s="1" t="s">
        <v>14376</v>
      </c>
      <c r="P5073" s="1">
        <f>MATCH(spotify_data[[#This Row],[album_id]],spotify_data[album_id],0)</f>
        <v>5072</v>
      </c>
      <c r="Q5073" s="1" t="s">
        <v>14377</v>
      </c>
      <c r="R5073" s="2">
        <v>42657</v>
      </c>
      <c r="S5073" s="7">
        <f ca="1">+TODAY()-spotify_data[[#This Row],[Fecha lanzamiento Album]]</f>
        <v>3374</v>
      </c>
      <c r="T5073" s="7">
        <f ca="1">+spotify_data[[#This Row],[Antigüedad Album Dias]]/60</f>
        <v>56.233333333333334</v>
      </c>
      <c r="U5073" s="8">
        <f ca="1">spotify_data[[#This Row],[Antigüedad Album Meses]]/12</f>
        <v>4.6861111111111109</v>
      </c>
      <c r="V5073">
        <v>10</v>
      </c>
      <c r="W5073" s="1" t="s">
        <v>20</v>
      </c>
      <c r="X5073" s="1" t="str">
        <f>+IF(spotify_data[[#This Row],[album_type]]="album","Album",IF(spotify_data[[#This Row],[album_type]]="single","Single","Compilation"))</f>
        <v>Album</v>
      </c>
      <c r="Y5073">
        <v>615</v>
      </c>
    </row>
    <row r="5074" spans="1:25" x14ac:dyDescent="0.3">
      <c r="A5074" s="1" t="s">
        <v>14583</v>
      </c>
      <c r="B5074" s="1">
        <v>5600</v>
      </c>
      <c r="C5074" s="1" t="s">
        <v>14584</v>
      </c>
      <c r="D5074">
        <v>35</v>
      </c>
      <c r="E5074">
        <v>52</v>
      </c>
      <c r="F5074" s="10">
        <f>spotify_data[[#This Row],[track_popularity]]/100</f>
        <v>0.52</v>
      </c>
      <c r="G5074" s="9" t="b">
        <v>0</v>
      </c>
      <c r="H5074" s="1">
        <f>+IF(spotify_data[[#This Row],[explicit]]=FALSE,0,1)</f>
        <v>0</v>
      </c>
      <c r="I5074" s="1" t="s">
        <v>14585</v>
      </c>
      <c r="J5074" s="7">
        <f>MATCH(spotify_data[[#This Row],[artist_name]],spotify_data[artist_name],0)</f>
        <v>3510</v>
      </c>
      <c r="K5074">
        <v>58</v>
      </c>
      <c r="L5074" s="10">
        <f>spotify_data[[#This Row],[artist_popularity]]/100</f>
        <v>0.57999999999999996</v>
      </c>
      <c r="M5074">
        <v>165439</v>
      </c>
      <c r="N5074" s="1" t="s">
        <v>4495</v>
      </c>
      <c r="O5074" s="1" t="s">
        <v>14586</v>
      </c>
      <c r="P5074" s="1">
        <f>MATCH(spotify_data[[#This Row],[album_id]],spotify_data[album_id],0)</f>
        <v>3510</v>
      </c>
      <c r="Q5074" s="1" t="s">
        <v>14587</v>
      </c>
      <c r="R5074" s="2">
        <v>42564</v>
      </c>
      <c r="S5074" s="7">
        <f ca="1">+TODAY()-spotify_data[[#This Row],[Fecha lanzamiento Album]]</f>
        <v>3467</v>
      </c>
      <c r="T5074" s="7">
        <f ca="1">+spotify_data[[#This Row],[Antigüedad Album Dias]]/60</f>
        <v>57.783333333333331</v>
      </c>
      <c r="U5074" s="8">
        <f ca="1">spotify_data[[#This Row],[Antigüedad Album Meses]]/12</f>
        <v>4.8152777777777773</v>
      </c>
      <c r="V5074">
        <v>35</v>
      </c>
      <c r="W5074" s="1" t="s">
        <v>20</v>
      </c>
      <c r="X5074" s="1" t="str">
        <f>+IF(spotify_data[[#This Row],[album_type]]="album","Album",IF(spotify_data[[#This Row],[album_type]]="single","Single","Compilation"))</f>
        <v>Album</v>
      </c>
      <c r="Y5074">
        <v>342</v>
      </c>
    </row>
    <row r="5075" spans="1:25" x14ac:dyDescent="0.3">
      <c r="A5075" s="1" t="s">
        <v>14692</v>
      </c>
      <c r="B5075" s="1">
        <v>5002</v>
      </c>
      <c r="C5075" s="1" t="s">
        <v>14693</v>
      </c>
      <c r="D5075">
        <v>18</v>
      </c>
      <c r="E5075">
        <v>52</v>
      </c>
      <c r="F5075" s="10">
        <f>spotify_data[[#This Row],[track_popularity]]/100</f>
        <v>0.52</v>
      </c>
      <c r="G5075" s="9" t="b">
        <v>0</v>
      </c>
      <c r="H5075" s="1">
        <f>+IF(spotify_data[[#This Row],[explicit]]=FALSE,0,1)</f>
        <v>0</v>
      </c>
      <c r="I5075" s="1" t="s">
        <v>13818</v>
      </c>
      <c r="J5075" s="7">
        <f>MATCH(spotify_data[[#This Row],[artist_name]],spotify_data[artist_name],0)</f>
        <v>5074</v>
      </c>
      <c r="K5075">
        <v>49</v>
      </c>
      <c r="L5075" s="10">
        <f>spotify_data[[#This Row],[artist_popularity]]/100</f>
        <v>0.49</v>
      </c>
      <c r="M5075">
        <v>17431</v>
      </c>
      <c r="N5075" s="1" t="s">
        <v>5224</v>
      </c>
      <c r="O5075" s="1" t="s">
        <v>14684</v>
      </c>
      <c r="P5075" s="1">
        <f>MATCH(spotify_data[[#This Row],[album_id]],spotify_data[album_id],0)</f>
        <v>5074</v>
      </c>
      <c r="Q5075" s="1" t="s">
        <v>14685</v>
      </c>
      <c r="R5075" s="2">
        <v>42522</v>
      </c>
      <c r="S5075" s="7">
        <f ca="1">+TODAY()-spotify_data[[#This Row],[Fecha lanzamiento Album]]</f>
        <v>3509</v>
      </c>
      <c r="T5075" s="7">
        <f ca="1">+spotify_data[[#This Row],[Antigüedad Album Dias]]/60</f>
        <v>58.483333333333334</v>
      </c>
      <c r="U5075" s="8">
        <f ca="1">spotify_data[[#This Row],[Antigüedad Album Meses]]/12</f>
        <v>4.8736111111111109</v>
      </c>
      <c r="V5075">
        <v>25</v>
      </c>
      <c r="W5075" s="1" t="s">
        <v>20</v>
      </c>
      <c r="X5075" s="1" t="str">
        <f>+IF(spotify_data[[#This Row],[album_type]]="album","Album",IF(spotify_data[[#This Row],[album_type]]="single","Single","Compilation"))</f>
        <v>Album</v>
      </c>
      <c r="Y5075">
        <v>403</v>
      </c>
    </row>
    <row r="5076" spans="1:25" x14ac:dyDescent="0.3">
      <c r="A5076" s="1" t="s">
        <v>14978</v>
      </c>
      <c r="B5076" s="1">
        <v>4478</v>
      </c>
      <c r="C5076" s="1" t="s">
        <v>14979</v>
      </c>
      <c r="D5076">
        <v>7</v>
      </c>
      <c r="E5076">
        <v>52</v>
      </c>
      <c r="F5076" s="10">
        <f>spotify_data[[#This Row],[track_popularity]]/100</f>
        <v>0.52</v>
      </c>
      <c r="G5076" s="9" t="b">
        <v>1</v>
      </c>
      <c r="H5076" s="1">
        <f>+IF(spotify_data[[#This Row],[explicit]]=FALSE,0,1)</f>
        <v>1</v>
      </c>
      <c r="I5076" s="1" t="s">
        <v>14975</v>
      </c>
      <c r="J5076" s="7">
        <f>MATCH(spotify_data[[#This Row],[artist_name]],spotify_data[artist_name],0)</f>
        <v>4959</v>
      </c>
      <c r="K5076">
        <v>55</v>
      </c>
      <c r="L5076" s="10">
        <f>spotify_data[[#This Row],[artist_popularity]]/100</f>
        <v>0.55000000000000004</v>
      </c>
      <c r="M5076">
        <v>558388</v>
      </c>
      <c r="N5076" s="1" t="s">
        <v>14976</v>
      </c>
      <c r="O5076" s="1" t="s">
        <v>14977</v>
      </c>
      <c r="P5076" s="1">
        <f>MATCH(spotify_data[[#This Row],[album_id]],spotify_data[album_id],0)</f>
        <v>4959</v>
      </c>
      <c r="Q5076" s="1" t="s">
        <v>14974</v>
      </c>
      <c r="R5076" s="2">
        <v>42412</v>
      </c>
      <c r="S5076" s="7">
        <f ca="1">+TODAY()-spotify_data[[#This Row],[Fecha lanzamiento Album]]</f>
        <v>3619</v>
      </c>
      <c r="T5076" s="7">
        <f ca="1">+spotify_data[[#This Row],[Antigüedad Album Dias]]/60</f>
        <v>60.31666666666667</v>
      </c>
      <c r="U5076" s="8">
        <f ca="1">spotify_data[[#This Row],[Antigüedad Album Meses]]/12</f>
        <v>5.0263888888888895</v>
      </c>
      <c r="V5076">
        <v>11</v>
      </c>
      <c r="W5076" s="1" t="s">
        <v>20</v>
      </c>
      <c r="X5076" s="1" t="str">
        <f>+IF(spotify_data[[#This Row],[album_type]]="album","Album",IF(spotify_data[[#This Row],[album_type]]="single","Single","Compilation"))</f>
        <v>Album</v>
      </c>
      <c r="Y5076">
        <v>319</v>
      </c>
    </row>
    <row r="5077" spans="1:25" x14ac:dyDescent="0.3">
      <c r="A5077" s="1" t="s">
        <v>15454</v>
      </c>
      <c r="B5077" s="1">
        <v>4507</v>
      </c>
      <c r="C5077" s="1" t="s">
        <v>15455</v>
      </c>
      <c r="D5077">
        <v>7</v>
      </c>
      <c r="E5077">
        <v>52</v>
      </c>
      <c r="F5077" s="10">
        <f>spotify_data[[#This Row],[track_popularity]]/100</f>
        <v>0.52</v>
      </c>
      <c r="G5077" s="9" t="b">
        <v>0</v>
      </c>
      <c r="H5077" s="1">
        <f>+IF(spotify_data[[#This Row],[explicit]]=FALSE,0,1)</f>
        <v>0</v>
      </c>
      <c r="I5077" s="1" t="s">
        <v>15456</v>
      </c>
      <c r="J5077" s="7">
        <f>MATCH(spotify_data[[#This Row],[artist_name]],spotify_data[artist_name],0)</f>
        <v>3546</v>
      </c>
      <c r="K5077">
        <v>70</v>
      </c>
      <c r="L5077" s="10">
        <f>spotify_data[[#This Row],[artist_popularity]]/100</f>
        <v>0.7</v>
      </c>
      <c r="M5077">
        <v>1617182</v>
      </c>
      <c r="N5077" s="1" t="s">
        <v>23</v>
      </c>
      <c r="O5077" s="1" t="s">
        <v>15457</v>
      </c>
      <c r="P5077" s="1">
        <f>MATCH(spotify_data[[#This Row],[album_id]],spotify_data[album_id],0)</f>
        <v>5076</v>
      </c>
      <c r="Q5077" s="1" t="s">
        <v>15458</v>
      </c>
      <c r="R5077" s="2">
        <v>42265</v>
      </c>
      <c r="S5077" s="7">
        <f ca="1">+TODAY()-spotify_data[[#This Row],[Fecha lanzamiento Album]]</f>
        <v>3766</v>
      </c>
      <c r="T5077" s="7">
        <f ca="1">+spotify_data[[#This Row],[Antigüedad Album Dias]]/60</f>
        <v>62.766666666666666</v>
      </c>
      <c r="U5077" s="8">
        <f ca="1">spotify_data[[#This Row],[Antigüedad Album Meses]]/12</f>
        <v>5.2305555555555552</v>
      </c>
      <c r="V5077">
        <v>19</v>
      </c>
      <c r="W5077" s="1" t="s">
        <v>20</v>
      </c>
      <c r="X5077" s="1" t="str">
        <f>+IF(spotify_data[[#This Row],[album_type]]="album","Album",IF(spotify_data[[#This Row],[album_type]]="single","Single","Compilation"))</f>
        <v>Album</v>
      </c>
      <c r="Y5077">
        <v>298</v>
      </c>
    </row>
    <row r="5078" spans="1:25" x14ac:dyDescent="0.3">
      <c r="A5078" s="1" t="s">
        <v>15522</v>
      </c>
      <c r="B5078" s="1">
        <v>2060</v>
      </c>
      <c r="C5078" s="1" t="s">
        <v>15523</v>
      </c>
      <c r="D5078">
        <v>3</v>
      </c>
      <c r="E5078">
        <v>52</v>
      </c>
      <c r="F5078" s="10">
        <f>spotify_data[[#This Row],[track_popularity]]/100</f>
        <v>0.52</v>
      </c>
      <c r="G5078" s="9" t="b">
        <v>0</v>
      </c>
      <c r="H5078" s="1">
        <f>+IF(spotify_data[[#This Row],[explicit]]=FALSE,0,1)</f>
        <v>0</v>
      </c>
      <c r="I5078" s="1" t="s">
        <v>15524</v>
      </c>
      <c r="J5078" s="7">
        <f>MATCH(spotify_data[[#This Row],[artist_name]],spotify_data[artist_name],0)</f>
        <v>5077</v>
      </c>
      <c r="K5078">
        <v>44</v>
      </c>
      <c r="L5078" s="10">
        <f>spotify_data[[#This Row],[artist_popularity]]/100</f>
        <v>0.44</v>
      </c>
      <c r="M5078">
        <v>222178</v>
      </c>
      <c r="N5078" s="1" t="s">
        <v>23</v>
      </c>
      <c r="O5078" s="1" t="s">
        <v>15525</v>
      </c>
      <c r="P5078" s="1">
        <f>MATCH(spotify_data[[#This Row],[album_id]],spotify_data[album_id],0)</f>
        <v>5077</v>
      </c>
      <c r="Q5078" s="1" t="s">
        <v>15526</v>
      </c>
      <c r="R5078" s="2">
        <v>42244</v>
      </c>
      <c r="S5078" s="7">
        <f ca="1">+TODAY()-spotify_data[[#This Row],[Fecha lanzamiento Album]]</f>
        <v>3787</v>
      </c>
      <c r="T5078" s="7">
        <f ca="1">+spotify_data[[#This Row],[Antigüedad Album Dias]]/60</f>
        <v>63.116666666666667</v>
      </c>
      <c r="U5078" s="8">
        <f ca="1">spotify_data[[#This Row],[Antigüedad Album Meses]]/12</f>
        <v>5.259722222222222</v>
      </c>
      <c r="V5078">
        <v>13</v>
      </c>
      <c r="W5078" s="1" t="s">
        <v>20</v>
      </c>
      <c r="X5078" s="1" t="str">
        <f>+IF(spotify_data[[#This Row],[album_type]]="album","Album",IF(spotify_data[[#This Row],[album_type]]="single","Single","Compilation"))</f>
        <v>Album</v>
      </c>
      <c r="Y5078">
        <v>337</v>
      </c>
    </row>
    <row r="5079" spans="1:25" x14ac:dyDescent="0.3">
      <c r="A5079" s="1" t="s">
        <v>15563</v>
      </c>
      <c r="B5079" s="1">
        <v>392</v>
      </c>
      <c r="C5079" s="1" t="s">
        <v>15564</v>
      </c>
      <c r="D5079">
        <v>20</v>
      </c>
      <c r="E5079">
        <v>52</v>
      </c>
      <c r="F5079" s="10">
        <f>spotify_data[[#This Row],[track_popularity]]/100</f>
        <v>0.52</v>
      </c>
      <c r="G5079" s="9" t="b">
        <v>0</v>
      </c>
      <c r="H5079" s="1">
        <f>+IF(spotify_data[[#This Row],[explicit]]=FALSE,0,1)</f>
        <v>0</v>
      </c>
      <c r="I5079" s="1" t="s">
        <v>14698</v>
      </c>
      <c r="J5079" s="7">
        <f>MATCH(spotify_data[[#This Row],[artist_name]],spotify_data[artist_name],0)</f>
        <v>4701</v>
      </c>
      <c r="K5079">
        <v>56</v>
      </c>
      <c r="L5079" s="10">
        <f>spotify_data[[#This Row],[artist_popularity]]/100</f>
        <v>0.56000000000000005</v>
      </c>
      <c r="M5079">
        <v>90200</v>
      </c>
      <c r="N5079" s="1" t="s">
        <v>10139</v>
      </c>
      <c r="O5079" s="1" t="s">
        <v>15555</v>
      </c>
      <c r="P5079" s="1">
        <f>MATCH(spotify_data[[#This Row],[album_id]],spotify_data[album_id],0)</f>
        <v>4701</v>
      </c>
      <c r="Q5079" s="1" t="s">
        <v>15556</v>
      </c>
      <c r="R5079" s="2">
        <v>42242</v>
      </c>
      <c r="S5079" s="7">
        <f ca="1">+TODAY()-spotify_data[[#This Row],[Fecha lanzamiento Album]]</f>
        <v>3789</v>
      </c>
      <c r="T5079" s="7">
        <f ca="1">+spotify_data[[#This Row],[Antigüedad Album Dias]]/60</f>
        <v>63.15</v>
      </c>
      <c r="U5079" s="8">
        <f ca="1">spotify_data[[#This Row],[Antigüedad Album Meses]]/12</f>
        <v>5.2625000000000002</v>
      </c>
      <c r="V5079">
        <v>55</v>
      </c>
      <c r="W5079" s="1" t="s">
        <v>20</v>
      </c>
      <c r="X5079" s="1" t="str">
        <f>+IF(spotify_data[[#This Row],[album_type]]="album","Album",IF(spotify_data[[#This Row],[album_type]]="single","Single","Compilation"))</f>
        <v>Album</v>
      </c>
      <c r="Y5079">
        <v>279</v>
      </c>
    </row>
    <row r="5080" spans="1:25" x14ac:dyDescent="0.3">
      <c r="A5080" s="1" t="s">
        <v>15569</v>
      </c>
      <c r="B5080" s="1">
        <v>502</v>
      </c>
      <c r="C5080" s="1" t="s">
        <v>15570</v>
      </c>
      <c r="D5080">
        <v>2</v>
      </c>
      <c r="E5080">
        <v>52</v>
      </c>
      <c r="F5080" s="10">
        <f>spotify_data[[#This Row],[track_popularity]]/100</f>
        <v>0.52</v>
      </c>
      <c r="G5080" s="9" t="b">
        <v>0</v>
      </c>
      <c r="H5080" s="1">
        <f>+IF(spotify_data[[#This Row],[explicit]]=FALSE,0,1)</f>
        <v>0</v>
      </c>
      <c r="I5080" s="1" t="s">
        <v>14698</v>
      </c>
      <c r="J5080" s="7">
        <f>MATCH(spotify_data[[#This Row],[artist_name]],spotify_data[artist_name],0)</f>
        <v>4701</v>
      </c>
      <c r="K5080">
        <v>56</v>
      </c>
      <c r="L5080" s="10">
        <f>spotify_data[[#This Row],[artist_popularity]]/100</f>
        <v>0.56000000000000005</v>
      </c>
      <c r="M5080">
        <v>90200</v>
      </c>
      <c r="N5080" s="1" t="s">
        <v>10139</v>
      </c>
      <c r="O5080" s="1" t="s">
        <v>15555</v>
      </c>
      <c r="P5080" s="1">
        <f>MATCH(spotify_data[[#This Row],[album_id]],spotify_data[album_id],0)</f>
        <v>4701</v>
      </c>
      <c r="Q5080" s="1" t="s">
        <v>15556</v>
      </c>
      <c r="R5080" s="2">
        <v>42242</v>
      </c>
      <c r="S5080" s="7">
        <f ca="1">+TODAY()-spotify_data[[#This Row],[Fecha lanzamiento Album]]</f>
        <v>3789</v>
      </c>
      <c r="T5080" s="7">
        <f ca="1">+spotify_data[[#This Row],[Antigüedad Album Dias]]/60</f>
        <v>63.15</v>
      </c>
      <c r="U5080" s="8">
        <f ca="1">spotify_data[[#This Row],[Antigüedad Album Meses]]/12</f>
        <v>5.2625000000000002</v>
      </c>
      <c r="V5080">
        <v>55</v>
      </c>
      <c r="W5080" s="1" t="s">
        <v>20</v>
      </c>
      <c r="X5080" s="1" t="str">
        <f>+IF(spotify_data[[#This Row],[album_type]]="album","Album",IF(spotify_data[[#This Row],[album_type]]="single","Single","Compilation"))</f>
        <v>Album</v>
      </c>
      <c r="Y5080">
        <v>236</v>
      </c>
    </row>
    <row r="5081" spans="1:25" x14ac:dyDescent="0.3">
      <c r="A5081" s="1" t="s">
        <v>15593</v>
      </c>
      <c r="B5081" s="1">
        <v>960</v>
      </c>
      <c r="C5081" s="1" t="s">
        <v>15020</v>
      </c>
      <c r="D5081">
        <v>1</v>
      </c>
      <c r="E5081">
        <v>52</v>
      </c>
      <c r="F5081" s="10">
        <f>spotify_data[[#This Row],[track_popularity]]/100</f>
        <v>0.52</v>
      </c>
      <c r="G5081" s="9" t="b">
        <v>0</v>
      </c>
      <c r="H5081" s="1">
        <f>+IF(spotify_data[[#This Row],[explicit]]=FALSE,0,1)</f>
        <v>0</v>
      </c>
      <c r="I5081" s="1" t="s">
        <v>6850</v>
      </c>
      <c r="J5081" s="7">
        <f>MATCH(spotify_data[[#This Row],[artist_name]],spotify_data[artist_name],0)</f>
        <v>93</v>
      </c>
      <c r="K5081">
        <v>79</v>
      </c>
      <c r="L5081" s="10">
        <f>spotify_data[[#This Row],[artist_popularity]]/100</f>
        <v>0.79</v>
      </c>
      <c r="M5081">
        <v>25301942</v>
      </c>
      <c r="N5081" s="1" t="s">
        <v>6851</v>
      </c>
      <c r="O5081" s="1" t="s">
        <v>15594</v>
      </c>
      <c r="P5081" s="1">
        <f>MATCH(spotify_data[[#This Row],[album_id]],spotify_data[album_id],0)</f>
        <v>5080</v>
      </c>
      <c r="Q5081" s="1" t="s">
        <v>15020</v>
      </c>
      <c r="R5081" s="2">
        <v>42237</v>
      </c>
      <c r="S5081" s="7">
        <f ca="1">+TODAY()-spotify_data[[#This Row],[Fecha lanzamiento Album]]</f>
        <v>3794</v>
      </c>
      <c r="T5081" s="7">
        <f ca="1">+spotify_data[[#This Row],[Antigüedad Album Dias]]/60</f>
        <v>63.233333333333334</v>
      </c>
      <c r="U5081" s="8">
        <f ca="1">spotify_data[[#This Row],[Antigüedad Album Meses]]/12</f>
        <v>5.2694444444444448</v>
      </c>
      <c r="V5081">
        <v>1</v>
      </c>
      <c r="W5081" s="1" t="s">
        <v>21</v>
      </c>
      <c r="X5081" s="1" t="str">
        <f>+IF(spotify_data[[#This Row],[album_type]]="album","Album",IF(spotify_data[[#This Row],[album_type]]="single","Single","Compilation"))</f>
        <v>Single</v>
      </c>
      <c r="Y5081">
        <v>32</v>
      </c>
    </row>
    <row r="5082" spans="1:25" x14ac:dyDescent="0.3">
      <c r="A5082" s="1" t="s">
        <v>16214</v>
      </c>
      <c r="B5082" s="1">
        <v>16968</v>
      </c>
      <c r="C5082" s="1" t="s">
        <v>12798</v>
      </c>
      <c r="D5082">
        <v>9</v>
      </c>
      <c r="E5082">
        <v>52</v>
      </c>
      <c r="F5082" s="10">
        <f>spotify_data[[#This Row],[track_popularity]]/100</f>
        <v>0.52</v>
      </c>
      <c r="G5082" s="9" t="b">
        <v>0</v>
      </c>
      <c r="H5082" s="1">
        <f>+IF(spotify_data[[#This Row],[explicit]]=FALSE,0,1)</f>
        <v>0</v>
      </c>
      <c r="I5082" s="1" t="s">
        <v>8004</v>
      </c>
      <c r="J5082" s="7">
        <f>MATCH(spotify_data[[#This Row],[artist_name]],spotify_data[artist_name],0)</f>
        <v>1049</v>
      </c>
      <c r="K5082">
        <v>75</v>
      </c>
      <c r="L5082" s="10">
        <f>spotify_data[[#This Row],[artist_popularity]]/100</f>
        <v>0.75</v>
      </c>
      <c r="M5082">
        <v>3098824</v>
      </c>
      <c r="N5082" s="1" t="s">
        <v>1852</v>
      </c>
      <c r="O5082" s="1" t="s">
        <v>16215</v>
      </c>
      <c r="P5082" s="1">
        <f>MATCH(spotify_data[[#This Row],[album_id]],spotify_data[album_id],0)</f>
        <v>5081</v>
      </c>
      <c r="Q5082" s="1" t="s">
        <v>16216</v>
      </c>
      <c r="R5082" s="2">
        <v>41964</v>
      </c>
      <c r="S5082" s="7">
        <f ca="1">+TODAY()-spotify_data[[#This Row],[Fecha lanzamiento Album]]</f>
        <v>4067</v>
      </c>
      <c r="T5082" s="7">
        <f ca="1">+spotify_data[[#This Row],[Antigüedad Album Dias]]/60</f>
        <v>67.783333333333331</v>
      </c>
      <c r="U5082" s="8">
        <f ca="1">spotify_data[[#This Row],[Antigüedad Album Meses]]/12</f>
        <v>5.6486111111111112</v>
      </c>
      <c r="V5082">
        <v>43</v>
      </c>
      <c r="W5082" s="1" t="s">
        <v>1932</v>
      </c>
      <c r="X5082" s="1" t="str">
        <f>+IF(spotify_data[[#This Row],[album_type]]="album","Album",IF(spotify_data[[#This Row],[album_type]]="single","Single","Compilation"))</f>
        <v>Compilation</v>
      </c>
      <c r="Y5082">
        <v>23</v>
      </c>
    </row>
    <row r="5083" spans="1:25" x14ac:dyDescent="0.3">
      <c r="A5083" s="1" t="s">
        <v>16698</v>
      </c>
      <c r="B5083" s="1">
        <v>851</v>
      </c>
      <c r="C5083" s="1" t="s">
        <v>16699</v>
      </c>
      <c r="D5083">
        <v>9</v>
      </c>
      <c r="E5083">
        <v>52</v>
      </c>
      <c r="F5083" s="10">
        <f>spotify_data[[#This Row],[track_popularity]]/100</f>
        <v>0.52</v>
      </c>
      <c r="G5083" s="9" t="b">
        <v>0</v>
      </c>
      <c r="H5083" s="1">
        <f>+IF(spotify_data[[#This Row],[explicit]]=FALSE,0,1)</f>
        <v>0</v>
      </c>
      <c r="I5083" s="1" t="s">
        <v>16700</v>
      </c>
      <c r="J5083" s="7">
        <f>MATCH(spotify_data[[#This Row],[artist_name]],spotify_data[artist_name],0)</f>
        <v>2687</v>
      </c>
      <c r="K5083">
        <v>68</v>
      </c>
      <c r="L5083" s="10">
        <f>spotify_data[[#This Row],[artist_popularity]]/100</f>
        <v>0.68</v>
      </c>
      <c r="M5083">
        <v>4138541</v>
      </c>
      <c r="N5083" s="1" t="s">
        <v>16701</v>
      </c>
      <c r="O5083" s="1" t="s">
        <v>16702</v>
      </c>
      <c r="P5083" s="1">
        <f>MATCH(spotify_data[[#This Row],[album_id]],spotify_data[album_id],0)</f>
        <v>5082</v>
      </c>
      <c r="Q5083" s="1" t="s">
        <v>16703</v>
      </c>
      <c r="R5083" s="2">
        <v>41765</v>
      </c>
      <c r="S5083" s="7">
        <f ca="1">+TODAY()-spotify_data[[#This Row],[Fecha lanzamiento Album]]</f>
        <v>4266</v>
      </c>
      <c r="T5083" s="7">
        <f ca="1">+spotify_data[[#This Row],[Antigüedad Album Dias]]/60</f>
        <v>71.099999999999994</v>
      </c>
      <c r="U5083" s="8">
        <f ca="1">spotify_data[[#This Row],[Antigüedad Album Meses]]/12</f>
        <v>5.9249999999999998</v>
      </c>
      <c r="V5083">
        <v>11</v>
      </c>
      <c r="W5083" s="1" t="s">
        <v>20</v>
      </c>
      <c r="X5083" s="1" t="str">
        <f>+IF(spotify_data[[#This Row],[album_type]]="album","Album",IF(spotify_data[[#This Row],[album_type]]="single","Single","Compilation"))</f>
        <v>Album</v>
      </c>
      <c r="Y5083">
        <v>355</v>
      </c>
    </row>
    <row r="5084" spans="1:25" x14ac:dyDescent="0.3">
      <c r="A5084" s="1" t="s">
        <v>16767</v>
      </c>
      <c r="B5084" s="1">
        <v>5584</v>
      </c>
      <c r="C5084" s="1" t="s">
        <v>16768</v>
      </c>
      <c r="D5084">
        <v>2</v>
      </c>
      <c r="E5084">
        <v>52</v>
      </c>
      <c r="F5084" s="10">
        <f>spotify_data[[#This Row],[track_popularity]]/100</f>
        <v>0.52</v>
      </c>
      <c r="G5084" s="9" t="b">
        <v>0</v>
      </c>
      <c r="H5084" s="1">
        <f>+IF(spotify_data[[#This Row],[explicit]]=FALSE,0,1)</f>
        <v>0</v>
      </c>
      <c r="I5084" s="1" t="s">
        <v>6414</v>
      </c>
      <c r="J5084" s="7">
        <f>MATCH(spotify_data[[#This Row],[artist_name]],spotify_data[artist_name],0)</f>
        <v>530</v>
      </c>
      <c r="K5084">
        <v>85</v>
      </c>
      <c r="L5084" s="10">
        <f>spotify_data[[#This Row],[artist_popularity]]/100</f>
        <v>0.85</v>
      </c>
      <c r="M5084">
        <v>39788275</v>
      </c>
      <c r="N5084" s="1" t="s">
        <v>6415</v>
      </c>
      <c r="O5084" s="1" t="s">
        <v>16744</v>
      </c>
      <c r="P5084" s="1">
        <f>MATCH(spotify_data[[#This Row],[album_id]],spotify_data[album_id],0)</f>
        <v>5083</v>
      </c>
      <c r="Q5084" s="1" t="s">
        <v>16745</v>
      </c>
      <c r="R5084" s="2">
        <v>41719</v>
      </c>
      <c r="S5084" s="7">
        <f ca="1">+TODAY()-spotify_data[[#This Row],[Fecha lanzamiento Album]]</f>
        <v>4312</v>
      </c>
      <c r="T5084" s="7">
        <f ca="1">+spotify_data[[#This Row],[Antigüedad Album Dias]]/60</f>
        <v>71.86666666666666</v>
      </c>
      <c r="U5084" s="8">
        <f ca="1">spotify_data[[#This Row],[Antigüedad Album Meses]]/12</f>
        <v>5.988888888888888</v>
      </c>
      <c r="V5084">
        <v>17</v>
      </c>
      <c r="W5084" s="1" t="s">
        <v>20</v>
      </c>
      <c r="X5084" s="1" t="str">
        <f>+IF(spotify_data[[#This Row],[album_type]]="album","Album",IF(spotify_data[[#This Row],[album_type]]="single","Single","Compilation"))</f>
        <v>Album</v>
      </c>
      <c r="Y5084">
        <v>344</v>
      </c>
    </row>
    <row r="5085" spans="1:25" x14ac:dyDescent="0.3">
      <c r="A5085" s="1" t="s">
        <v>16839</v>
      </c>
      <c r="B5085" s="1">
        <v>5761</v>
      </c>
      <c r="C5085" s="1" t="s">
        <v>16840</v>
      </c>
      <c r="D5085">
        <v>8</v>
      </c>
      <c r="E5085">
        <v>52</v>
      </c>
      <c r="F5085" s="10">
        <f>spotify_data[[#This Row],[track_popularity]]/100</f>
        <v>0.52</v>
      </c>
      <c r="G5085" s="9" t="b">
        <v>0</v>
      </c>
      <c r="H5085" s="1">
        <f>+IF(spotify_data[[#This Row],[explicit]]=FALSE,0,1)</f>
        <v>0</v>
      </c>
      <c r="I5085" s="1" t="s">
        <v>16817</v>
      </c>
      <c r="J5085" s="7">
        <f>MATCH(spotify_data[[#This Row],[artist_name]],spotify_data[artist_name],0)</f>
        <v>3059</v>
      </c>
      <c r="K5085">
        <v>66</v>
      </c>
      <c r="L5085" s="10">
        <f>spotify_data[[#This Row],[artist_popularity]]/100</f>
        <v>0.66</v>
      </c>
      <c r="M5085">
        <v>9668759</v>
      </c>
      <c r="N5085" s="1" t="s">
        <v>16818</v>
      </c>
      <c r="O5085" s="1" t="s">
        <v>16819</v>
      </c>
      <c r="P5085" s="1">
        <f>MATCH(spotify_data[[#This Row],[album_id]],spotify_data[album_id],0)</f>
        <v>3526</v>
      </c>
      <c r="Q5085" s="1" t="s">
        <v>16820</v>
      </c>
      <c r="R5085" s="2">
        <v>41685</v>
      </c>
      <c r="S5085" s="7">
        <f ca="1">+TODAY()-spotify_data[[#This Row],[Fecha lanzamiento Album]]</f>
        <v>4346</v>
      </c>
      <c r="T5085" s="7">
        <f ca="1">+spotify_data[[#This Row],[Antigüedad Album Dias]]/60</f>
        <v>72.433333333333337</v>
      </c>
      <c r="U5085" s="8">
        <f ca="1">spotify_data[[#This Row],[Antigüedad Album Meses]]/12</f>
        <v>6.0361111111111114</v>
      </c>
      <c r="V5085">
        <v>12</v>
      </c>
      <c r="W5085" s="1" t="s">
        <v>20</v>
      </c>
      <c r="X5085" s="1" t="str">
        <f>+IF(spotify_data[[#This Row],[album_type]]="album","Album",IF(spotify_data[[#This Row],[album_type]]="single","Single","Compilation"))</f>
        <v>Album</v>
      </c>
      <c r="Y5085">
        <v>334</v>
      </c>
    </row>
    <row r="5086" spans="1:25" x14ac:dyDescent="0.3">
      <c r="A5086" s="1" t="s">
        <v>16975</v>
      </c>
      <c r="B5086" s="1">
        <v>1715</v>
      </c>
      <c r="C5086" s="1" t="s">
        <v>13068</v>
      </c>
      <c r="D5086">
        <v>1</v>
      </c>
      <c r="E5086">
        <v>52</v>
      </c>
      <c r="F5086" s="10">
        <f>spotify_data[[#This Row],[track_popularity]]/100</f>
        <v>0.52</v>
      </c>
      <c r="G5086" s="9" t="b">
        <v>0</v>
      </c>
      <c r="H5086" s="1">
        <f>+IF(spotify_data[[#This Row],[explicit]]=FALSE,0,1)</f>
        <v>0</v>
      </c>
      <c r="I5086" s="1" t="s">
        <v>318</v>
      </c>
      <c r="J5086" s="7">
        <f>MATCH(spotify_data[[#This Row],[artist_name]],spotify_data[artist_name],0)</f>
        <v>2</v>
      </c>
      <c r="K5086">
        <v>100</v>
      </c>
      <c r="L5086" s="10">
        <f>spotify_data[[#This Row],[artist_popularity]]/100</f>
        <v>1</v>
      </c>
      <c r="M5086">
        <v>145396321</v>
      </c>
      <c r="N5086" s="1" t="s">
        <v>319</v>
      </c>
      <c r="O5086" s="1" t="s">
        <v>16910</v>
      </c>
      <c r="P5086" s="1">
        <f>MATCH(spotify_data[[#This Row],[album_id]],spotify_data[album_id],0)</f>
        <v>351</v>
      </c>
      <c r="Q5086" s="1" t="s">
        <v>16911</v>
      </c>
      <c r="R5086" s="2">
        <v>41640</v>
      </c>
      <c r="S5086" s="7">
        <f ca="1">+TODAY()-spotify_data[[#This Row],[Fecha lanzamiento Album]]</f>
        <v>4391</v>
      </c>
      <c r="T5086" s="7">
        <f ca="1">+spotify_data[[#This Row],[Antigüedad Album Dias]]/60</f>
        <v>73.183333333333337</v>
      </c>
      <c r="U5086" s="8">
        <f ca="1">spotify_data[[#This Row],[Antigüedad Album Meses]]/12</f>
        <v>6.0986111111111114</v>
      </c>
      <c r="V5086">
        <v>19</v>
      </c>
      <c r="W5086" s="1" t="s">
        <v>20</v>
      </c>
      <c r="X5086" s="1" t="str">
        <f>+IF(spotify_data[[#This Row],[album_type]]="album","Album",IF(spotify_data[[#This Row],[album_type]]="single","Single","Compilation"))</f>
        <v>Album</v>
      </c>
      <c r="Y5086">
        <v>354</v>
      </c>
    </row>
    <row r="5087" spans="1:25" x14ac:dyDescent="0.3">
      <c r="A5087" s="1" t="s">
        <v>17073</v>
      </c>
      <c r="B5087" s="1">
        <v>364</v>
      </c>
      <c r="C5087" s="1" t="s">
        <v>16738</v>
      </c>
      <c r="D5087">
        <v>1</v>
      </c>
      <c r="E5087">
        <v>52</v>
      </c>
      <c r="F5087" s="10">
        <f>spotify_data[[#This Row],[track_popularity]]/100</f>
        <v>0.52</v>
      </c>
      <c r="G5087" s="9" t="b">
        <v>0</v>
      </c>
      <c r="H5087" s="1">
        <f>+IF(spotify_data[[#This Row],[explicit]]=FALSE,0,1)</f>
        <v>0</v>
      </c>
      <c r="I5087" s="1" t="s">
        <v>11416</v>
      </c>
      <c r="J5087" s="7">
        <f>MATCH(spotify_data[[#This Row],[artist_name]],spotify_data[artist_name],0)</f>
        <v>357</v>
      </c>
      <c r="K5087">
        <v>71</v>
      </c>
      <c r="L5087" s="10">
        <f>spotify_data[[#This Row],[artist_popularity]]/100</f>
        <v>0.71</v>
      </c>
      <c r="M5087">
        <v>4307803</v>
      </c>
      <c r="N5087" s="1" t="s">
        <v>831</v>
      </c>
      <c r="O5087" s="1" t="s">
        <v>17074</v>
      </c>
      <c r="P5087" s="1">
        <f>MATCH(spotify_data[[#This Row],[album_id]],spotify_data[album_id],0)</f>
        <v>5086</v>
      </c>
      <c r="Q5087" s="1" t="s">
        <v>16738</v>
      </c>
      <c r="R5087" s="2">
        <v>41596</v>
      </c>
      <c r="S5087" s="7">
        <f ca="1">+TODAY()-spotify_data[[#This Row],[Fecha lanzamiento Album]]</f>
        <v>4435</v>
      </c>
      <c r="T5087" s="7">
        <f ca="1">+spotify_data[[#This Row],[Antigüedad Album Dias]]/60</f>
        <v>73.916666666666671</v>
      </c>
      <c r="U5087" s="8">
        <f ca="1">spotify_data[[#This Row],[Antigüedad Album Meses]]/12</f>
        <v>6.1597222222222223</v>
      </c>
      <c r="V5087">
        <v>1</v>
      </c>
      <c r="W5087" s="1" t="s">
        <v>21</v>
      </c>
      <c r="X5087" s="1" t="str">
        <f>+IF(spotify_data[[#This Row],[album_type]]="album","Album",IF(spotify_data[[#This Row],[album_type]]="single","Single","Compilation"))</f>
        <v>Single</v>
      </c>
      <c r="Y5087">
        <v>417</v>
      </c>
    </row>
    <row r="5088" spans="1:25" x14ac:dyDescent="0.3">
      <c r="A5088" s="1" t="s">
        <v>17481</v>
      </c>
      <c r="B5088" s="1">
        <v>6501</v>
      </c>
      <c r="C5088" s="1" t="s">
        <v>17482</v>
      </c>
      <c r="D5088">
        <v>11</v>
      </c>
      <c r="E5088">
        <v>52</v>
      </c>
      <c r="F5088" s="10">
        <f>spotify_data[[#This Row],[track_popularity]]/100</f>
        <v>0.52</v>
      </c>
      <c r="G5088" s="9" t="b">
        <v>0</v>
      </c>
      <c r="H5088" s="1">
        <f>+IF(spotify_data[[#This Row],[explicit]]=FALSE,0,1)</f>
        <v>0</v>
      </c>
      <c r="I5088" s="1" t="s">
        <v>2013</v>
      </c>
      <c r="J5088" s="7">
        <f>MATCH(spotify_data[[#This Row],[artist_name]],spotify_data[artist_name],0)</f>
        <v>3879</v>
      </c>
      <c r="K5088">
        <v>63</v>
      </c>
      <c r="L5088" s="10">
        <f>spotify_data[[#This Row],[artist_popularity]]/100</f>
        <v>0.63</v>
      </c>
      <c r="M5088">
        <v>394210</v>
      </c>
      <c r="N5088" s="1" t="s">
        <v>1609</v>
      </c>
      <c r="O5088" s="1" t="s">
        <v>17483</v>
      </c>
      <c r="P5088" s="1">
        <f>MATCH(spotify_data[[#This Row],[album_id]],spotify_data[album_id],0)</f>
        <v>3879</v>
      </c>
      <c r="Q5088" s="1" t="s">
        <v>5943</v>
      </c>
      <c r="R5088" s="2">
        <v>41432</v>
      </c>
      <c r="S5088" s="7">
        <f ca="1">+TODAY()-spotify_data[[#This Row],[Fecha lanzamiento Album]]</f>
        <v>4599</v>
      </c>
      <c r="T5088" s="7">
        <f ca="1">+spotify_data[[#This Row],[Antigüedad Album Dias]]/60</f>
        <v>76.650000000000006</v>
      </c>
      <c r="U5088" s="8">
        <f ca="1">spotify_data[[#This Row],[Antigüedad Album Meses]]/12</f>
        <v>6.3875000000000002</v>
      </c>
      <c r="V5088">
        <v>30</v>
      </c>
      <c r="W5088" s="1" t="s">
        <v>20</v>
      </c>
      <c r="X5088" s="1" t="str">
        <f>+IF(spotify_data[[#This Row],[album_type]]="album","Album",IF(spotify_data[[#This Row],[album_type]]="single","Single","Compilation"))</f>
        <v>Album</v>
      </c>
      <c r="Y5088">
        <v>17</v>
      </c>
    </row>
    <row r="5089" spans="1:25" x14ac:dyDescent="0.3">
      <c r="A5089" s="1" t="s">
        <v>17724</v>
      </c>
      <c r="B5089" s="1">
        <v>275</v>
      </c>
      <c r="C5089" s="1" t="s">
        <v>17725</v>
      </c>
      <c r="D5089">
        <v>1</v>
      </c>
      <c r="E5089">
        <v>52</v>
      </c>
      <c r="F5089" s="10">
        <f>spotify_data[[#This Row],[track_popularity]]/100</f>
        <v>0.52</v>
      </c>
      <c r="G5089" s="9" t="b">
        <v>0</v>
      </c>
      <c r="H5089" s="1">
        <f>+IF(spotify_data[[#This Row],[explicit]]=FALSE,0,1)</f>
        <v>0</v>
      </c>
      <c r="I5089" s="1" t="s">
        <v>15058</v>
      </c>
      <c r="J5089" s="7">
        <f>MATCH(spotify_data[[#This Row],[artist_name]],spotify_data[artist_name],0)</f>
        <v>4854</v>
      </c>
      <c r="K5089">
        <v>56</v>
      </c>
      <c r="L5089" s="10">
        <f>spotify_data[[#This Row],[artist_popularity]]/100</f>
        <v>0.56000000000000005</v>
      </c>
      <c r="M5089">
        <v>218901</v>
      </c>
      <c r="N5089" s="1" t="s">
        <v>1609</v>
      </c>
      <c r="O5089" s="1" t="s">
        <v>17726</v>
      </c>
      <c r="P5089" s="1">
        <f>MATCH(spotify_data[[#This Row],[album_id]],spotify_data[album_id],0)</f>
        <v>5088</v>
      </c>
      <c r="Q5089" s="1" t="s">
        <v>17727</v>
      </c>
      <c r="R5089" s="2">
        <v>41275</v>
      </c>
      <c r="S5089" s="7">
        <f ca="1">+TODAY()-spotify_data[[#This Row],[Fecha lanzamiento Album]]</f>
        <v>4756</v>
      </c>
      <c r="T5089" s="7">
        <f ca="1">+spotify_data[[#This Row],[Antigüedad Album Dias]]/60</f>
        <v>79.266666666666666</v>
      </c>
      <c r="U5089" s="8">
        <f ca="1">spotify_data[[#This Row],[Antigüedad Album Meses]]/12</f>
        <v>6.6055555555555552</v>
      </c>
      <c r="V5089">
        <v>20</v>
      </c>
      <c r="W5089" s="1" t="s">
        <v>20</v>
      </c>
      <c r="X5089" s="1" t="str">
        <f>+IF(spotify_data[[#This Row],[album_type]]="album","Album",IF(spotify_data[[#This Row],[album_type]]="single","Single","Compilation"))</f>
        <v>Album</v>
      </c>
      <c r="Y5089">
        <v>239</v>
      </c>
    </row>
    <row r="5090" spans="1:25" x14ac:dyDescent="0.3">
      <c r="A5090" s="1" t="s">
        <v>17945</v>
      </c>
      <c r="B5090" s="1">
        <v>672</v>
      </c>
      <c r="C5090" s="1" t="s">
        <v>17946</v>
      </c>
      <c r="D5090">
        <v>1</v>
      </c>
      <c r="E5090">
        <v>52</v>
      </c>
      <c r="F5090" s="10">
        <f>spotify_data[[#This Row],[track_popularity]]/100</f>
        <v>0.52</v>
      </c>
      <c r="G5090" s="9" t="b">
        <v>0</v>
      </c>
      <c r="H5090" s="1">
        <f>+IF(spotify_data[[#This Row],[explicit]]=FALSE,0,1)</f>
        <v>0</v>
      </c>
      <c r="I5090" s="1" t="s">
        <v>2459</v>
      </c>
      <c r="J5090" s="7">
        <f>MATCH(spotify_data[[#This Row],[artist_name]],spotify_data[artist_name],0)</f>
        <v>35</v>
      </c>
      <c r="K5090">
        <v>93</v>
      </c>
      <c r="L5090" s="10">
        <f>spotify_data[[#This Row],[artist_popularity]]/100</f>
        <v>0.93</v>
      </c>
      <c r="M5090">
        <v>112957721</v>
      </c>
      <c r="N5090" s="1" t="s">
        <v>2460</v>
      </c>
      <c r="O5090" s="1" t="s">
        <v>17947</v>
      </c>
      <c r="P5090" s="1">
        <f>MATCH(spotify_data[[#This Row],[album_id]],spotify_data[album_id],0)</f>
        <v>1795</v>
      </c>
      <c r="Q5090" s="1" t="s">
        <v>17944</v>
      </c>
      <c r="R5090" s="2">
        <v>41226</v>
      </c>
      <c r="S5090" s="7">
        <f ca="1">+TODAY()-spotify_data[[#This Row],[Fecha lanzamiento Album]]</f>
        <v>4805</v>
      </c>
      <c r="T5090" s="7">
        <f ca="1">+spotify_data[[#This Row],[Antigüedad Album Dias]]/60</f>
        <v>80.083333333333329</v>
      </c>
      <c r="U5090" s="8">
        <f ca="1">spotify_data[[#This Row],[Antigüedad Album Meses]]/12</f>
        <v>6.6736111111111107</v>
      </c>
      <c r="V5090">
        <v>30</v>
      </c>
      <c r="W5090" s="1" t="s">
        <v>20</v>
      </c>
      <c r="X5090" s="1" t="str">
        <f>+IF(spotify_data[[#This Row],[album_type]]="album","Album",IF(spotify_data[[#This Row],[album_type]]="single","Single","Compilation"))</f>
        <v>Album</v>
      </c>
      <c r="Y5090">
        <v>459</v>
      </c>
    </row>
    <row r="5091" spans="1:25" x14ac:dyDescent="0.3">
      <c r="A5091" s="1" t="s">
        <v>17954</v>
      </c>
      <c r="B5091" s="1">
        <v>345</v>
      </c>
      <c r="C5091" s="1" t="s">
        <v>17955</v>
      </c>
      <c r="D5091">
        <v>1</v>
      </c>
      <c r="E5091">
        <v>52</v>
      </c>
      <c r="F5091" s="10">
        <f>spotify_data[[#This Row],[track_popularity]]/100</f>
        <v>0.52</v>
      </c>
      <c r="G5091" s="9" t="b">
        <v>0</v>
      </c>
      <c r="H5091" s="1">
        <f>+IF(spotify_data[[#This Row],[explicit]]=FALSE,0,1)</f>
        <v>0</v>
      </c>
      <c r="I5091" s="1" t="s">
        <v>2459</v>
      </c>
      <c r="J5091" s="7">
        <f>MATCH(spotify_data[[#This Row],[artist_name]],spotify_data[artist_name],0)</f>
        <v>35</v>
      </c>
      <c r="K5091">
        <v>93</v>
      </c>
      <c r="L5091" s="10">
        <f>spotify_data[[#This Row],[artist_popularity]]/100</f>
        <v>0.93</v>
      </c>
      <c r="M5091">
        <v>112957721</v>
      </c>
      <c r="N5091" s="1" t="s">
        <v>2460</v>
      </c>
      <c r="O5091" s="1" t="s">
        <v>17943</v>
      </c>
      <c r="P5091" s="1">
        <f>MATCH(spotify_data[[#This Row],[album_id]],spotify_data[album_id],0)</f>
        <v>4021</v>
      </c>
      <c r="Q5091" s="1" t="s">
        <v>17944</v>
      </c>
      <c r="R5091" s="2">
        <v>41226</v>
      </c>
      <c r="S5091" s="7">
        <f ca="1">+TODAY()-spotify_data[[#This Row],[Fecha lanzamiento Album]]</f>
        <v>4805</v>
      </c>
      <c r="T5091" s="7">
        <f ca="1">+spotify_data[[#This Row],[Antigüedad Album Dias]]/60</f>
        <v>80.083333333333329</v>
      </c>
      <c r="U5091" s="8">
        <f ca="1">spotify_data[[#This Row],[Antigüedad Album Meses]]/12</f>
        <v>6.6736111111111107</v>
      </c>
      <c r="V5091">
        <v>30</v>
      </c>
      <c r="W5091" s="1" t="s">
        <v>20</v>
      </c>
      <c r="X5091" s="1" t="str">
        <f>+IF(spotify_data[[#This Row],[album_type]]="album","Album",IF(spotify_data[[#This Row],[album_type]]="single","Single","Compilation"))</f>
        <v>Album</v>
      </c>
      <c r="Y5091">
        <v>415</v>
      </c>
    </row>
    <row r="5092" spans="1:25" x14ac:dyDescent="0.3">
      <c r="A5092" s="1" t="s">
        <v>17993</v>
      </c>
      <c r="B5092" s="1">
        <v>7594</v>
      </c>
      <c r="C5092" s="1" t="s">
        <v>17994</v>
      </c>
      <c r="D5092">
        <v>2</v>
      </c>
      <c r="E5092">
        <v>52</v>
      </c>
      <c r="F5092" s="10">
        <f>spotify_data[[#This Row],[track_popularity]]/100</f>
        <v>0.52</v>
      </c>
      <c r="G5092" s="9" t="b">
        <v>0</v>
      </c>
      <c r="H5092" s="1">
        <f>+IF(spotify_data[[#This Row],[explicit]]=FALSE,0,1)</f>
        <v>0</v>
      </c>
      <c r="I5092" s="1" t="s">
        <v>2459</v>
      </c>
      <c r="J5092" s="7">
        <f>MATCH(spotify_data[[#This Row],[artist_name]],spotify_data[artist_name],0)</f>
        <v>35</v>
      </c>
      <c r="K5092">
        <v>93</v>
      </c>
      <c r="L5092" s="10">
        <f>spotify_data[[#This Row],[artist_popularity]]/100</f>
        <v>0.93</v>
      </c>
      <c r="M5092">
        <v>112918137</v>
      </c>
      <c r="N5092" s="1" t="s">
        <v>2460</v>
      </c>
      <c r="O5092" s="1" t="s">
        <v>17943</v>
      </c>
      <c r="P5092" s="1">
        <f>MATCH(spotify_data[[#This Row],[album_id]],spotify_data[album_id],0)</f>
        <v>4021</v>
      </c>
      <c r="Q5092" s="1" t="s">
        <v>17944</v>
      </c>
      <c r="R5092" s="2">
        <v>41226</v>
      </c>
      <c r="S5092" s="7">
        <f ca="1">+TODAY()-spotify_data[[#This Row],[Fecha lanzamiento Album]]</f>
        <v>4805</v>
      </c>
      <c r="T5092" s="7">
        <f ca="1">+spotify_data[[#This Row],[Antigüedad Album Dias]]/60</f>
        <v>80.083333333333329</v>
      </c>
      <c r="U5092" s="8">
        <f ca="1">spotify_data[[#This Row],[Antigüedad Album Meses]]/12</f>
        <v>6.6736111111111107</v>
      </c>
      <c r="V5092">
        <v>30</v>
      </c>
      <c r="W5092" s="1" t="s">
        <v>20</v>
      </c>
      <c r="X5092" s="1" t="str">
        <f>+IF(spotify_data[[#This Row],[album_type]]="album","Album",IF(spotify_data[[#This Row],[album_type]]="single","Single","Compilation"))</f>
        <v>Album</v>
      </c>
      <c r="Y5092">
        <v>344</v>
      </c>
    </row>
    <row r="5093" spans="1:25" x14ac:dyDescent="0.3">
      <c r="A5093" s="1" t="s">
        <v>18342</v>
      </c>
      <c r="B5093" s="1">
        <v>6404</v>
      </c>
      <c r="C5093" s="1" t="s">
        <v>8869</v>
      </c>
      <c r="D5093">
        <v>1</v>
      </c>
      <c r="E5093">
        <v>52</v>
      </c>
      <c r="F5093" s="10">
        <f>spotify_data[[#This Row],[track_popularity]]/100</f>
        <v>0.52</v>
      </c>
      <c r="G5093" s="9" t="b">
        <v>0</v>
      </c>
      <c r="H5093" s="1">
        <f>+IF(spotify_data[[#This Row],[explicit]]=FALSE,0,1)</f>
        <v>0</v>
      </c>
      <c r="I5093" s="1" t="s">
        <v>15876</v>
      </c>
      <c r="J5093" s="7">
        <f>MATCH(spotify_data[[#This Row],[artist_name]],spotify_data[artist_name],0)</f>
        <v>362</v>
      </c>
      <c r="K5093">
        <v>79</v>
      </c>
      <c r="L5093" s="10">
        <f>spotify_data[[#This Row],[artist_popularity]]/100</f>
        <v>0.79</v>
      </c>
      <c r="M5093">
        <v>8971415</v>
      </c>
      <c r="N5093" s="1" t="s">
        <v>23</v>
      </c>
      <c r="O5093" s="1" t="s">
        <v>18343</v>
      </c>
      <c r="P5093" s="1">
        <f>MATCH(spotify_data[[#This Row],[album_id]],spotify_data[album_id],0)</f>
        <v>5092</v>
      </c>
      <c r="Q5093" s="1" t="s">
        <v>8869</v>
      </c>
      <c r="R5093" s="2">
        <v>41023</v>
      </c>
      <c r="S5093" s="7">
        <f ca="1">+TODAY()-spotify_data[[#This Row],[Fecha lanzamiento Album]]</f>
        <v>5008</v>
      </c>
      <c r="T5093" s="7">
        <f ca="1">+spotify_data[[#This Row],[Antigüedad Album Dias]]/60</f>
        <v>83.466666666666669</v>
      </c>
      <c r="U5093" s="8">
        <f ca="1">spotify_data[[#This Row],[Antigüedad Album Meses]]/12</f>
        <v>6.9555555555555557</v>
      </c>
      <c r="V5093">
        <v>1</v>
      </c>
      <c r="W5093" s="1" t="s">
        <v>21</v>
      </c>
      <c r="X5093" s="1" t="str">
        <f>+IF(spotify_data[[#This Row],[album_type]]="album","Album",IF(spotify_data[[#This Row],[album_type]]="single","Single","Compilation"))</f>
        <v>Single</v>
      </c>
      <c r="Y5093">
        <v>375</v>
      </c>
    </row>
    <row r="5094" spans="1:25" x14ac:dyDescent="0.3">
      <c r="A5094" s="1" t="s">
        <v>18481</v>
      </c>
      <c r="B5094" s="1">
        <v>5613</v>
      </c>
      <c r="C5094" s="1" t="s">
        <v>18482</v>
      </c>
      <c r="D5094">
        <v>5</v>
      </c>
      <c r="E5094">
        <v>52</v>
      </c>
      <c r="F5094" s="10">
        <f>spotify_data[[#This Row],[track_popularity]]/100</f>
        <v>0.52</v>
      </c>
      <c r="G5094" s="9" t="b">
        <v>0</v>
      </c>
      <c r="H5094" s="1">
        <f>+IF(spotify_data[[#This Row],[explicit]]=FALSE,0,1)</f>
        <v>0</v>
      </c>
      <c r="I5094" s="1" t="s">
        <v>5599</v>
      </c>
      <c r="J5094" s="7">
        <f>MATCH(spotify_data[[#This Row],[artist_name]],spotify_data[artist_name],0)</f>
        <v>100</v>
      </c>
      <c r="K5094">
        <v>88</v>
      </c>
      <c r="L5094" s="10">
        <f>spotify_data[[#This Row],[artist_popularity]]/100</f>
        <v>0.88</v>
      </c>
      <c r="M5094">
        <v>51773650</v>
      </c>
      <c r="N5094" s="1" t="s">
        <v>5600</v>
      </c>
      <c r="O5094" s="1" t="s">
        <v>18441</v>
      </c>
      <c r="P5094" s="1">
        <f>MATCH(spotify_data[[#This Row],[album_id]],spotify_data[album_id],0)</f>
        <v>354</v>
      </c>
      <c r="Q5094" s="1" t="s">
        <v>18001</v>
      </c>
      <c r="R5094" s="2">
        <v>40909</v>
      </c>
      <c r="S5094" s="7">
        <f ca="1">+TODAY()-spotify_data[[#This Row],[Fecha lanzamiento Album]]</f>
        <v>5122</v>
      </c>
      <c r="T5094" s="7">
        <f ca="1">+spotify_data[[#This Row],[Antigüedad Album Dias]]/60</f>
        <v>85.36666666666666</v>
      </c>
      <c r="U5094" s="8">
        <f ca="1">spotify_data[[#This Row],[Antigüedad Album Meses]]/12</f>
        <v>7.113888888888888</v>
      </c>
      <c r="V5094">
        <v>23</v>
      </c>
      <c r="W5094" s="1" t="s">
        <v>20</v>
      </c>
      <c r="X5094" s="1" t="str">
        <f>+IF(spotify_data[[#This Row],[album_type]]="album","Album",IF(spotify_data[[#This Row],[album_type]]="single","Single","Compilation"))</f>
        <v>Album</v>
      </c>
      <c r="Y5094">
        <v>264</v>
      </c>
    </row>
    <row r="5095" spans="1:25" x14ac:dyDescent="0.3">
      <c r="A5095" s="1" t="s">
        <v>18590</v>
      </c>
      <c r="B5095" s="1">
        <v>6140</v>
      </c>
      <c r="C5095" s="1" t="s">
        <v>18591</v>
      </c>
      <c r="D5095">
        <v>7</v>
      </c>
      <c r="E5095">
        <v>52</v>
      </c>
      <c r="F5095" s="10">
        <f>spotify_data[[#This Row],[track_popularity]]/100</f>
        <v>0.52</v>
      </c>
      <c r="G5095" s="9" t="b">
        <v>0</v>
      </c>
      <c r="H5095" s="1">
        <f>+IF(spotify_data[[#This Row],[explicit]]=FALSE,0,1)</f>
        <v>0</v>
      </c>
      <c r="I5095" s="1" t="s">
        <v>5599</v>
      </c>
      <c r="J5095" s="7">
        <f>MATCH(spotify_data[[#This Row],[artist_name]],spotify_data[artist_name],0)</f>
        <v>100</v>
      </c>
      <c r="K5095">
        <v>88</v>
      </c>
      <c r="L5095" s="10">
        <f>spotify_data[[#This Row],[artist_popularity]]/100</f>
        <v>0.88</v>
      </c>
      <c r="M5095">
        <v>51773650</v>
      </c>
      <c r="N5095" s="1" t="s">
        <v>5600</v>
      </c>
      <c r="O5095" s="1" t="s">
        <v>18441</v>
      </c>
      <c r="P5095" s="1">
        <f>MATCH(spotify_data[[#This Row],[album_id]],spotify_data[album_id],0)</f>
        <v>354</v>
      </c>
      <c r="Q5095" s="1" t="s">
        <v>18001</v>
      </c>
      <c r="R5095" s="2">
        <v>40909</v>
      </c>
      <c r="S5095" s="7">
        <f ca="1">+TODAY()-spotify_data[[#This Row],[Fecha lanzamiento Album]]</f>
        <v>5122</v>
      </c>
      <c r="T5095" s="7">
        <f ca="1">+spotify_data[[#This Row],[Antigüedad Album Dias]]/60</f>
        <v>85.36666666666666</v>
      </c>
      <c r="U5095" s="8">
        <f ca="1">spotify_data[[#This Row],[Antigüedad Album Meses]]/12</f>
        <v>7.113888888888888</v>
      </c>
      <c r="V5095">
        <v>23</v>
      </c>
      <c r="W5095" s="1" t="s">
        <v>20</v>
      </c>
      <c r="X5095" s="1" t="str">
        <f>+IF(spotify_data[[#This Row],[album_type]]="album","Album",IF(spotify_data[[#This Row],[album_type]]="single","Single","Compilation"))</f>
        <v>Album</v>
      </c>
      <c r="Y5095">
        <v>535</v>
      </c>
    </row>
    <row r="5096" spans="1:25" x14ac:dyDescent="0.3">
      <c r="A5096" s="1" t="s">
        <v>19229</v>
      </c>
      <c r="B5096" s="1">
        <v>2029</v>
      </c>
      <c r="C5096" s="1" t="s">
        <v>19230</v>
      </c>
      <c r="D5096">
        <v>2</v>
      </c>
      <c r="E5096">
        <v>52</v>
      </c>
      <c r="F5096" s="10">
        <f>spotify_data[[#This Row],[track_popularity]]/100</f>
        <v>0.52</v>
      </c>
      <c r="G5096" s="9" t="b">
        <v>0</v>
      </c>
      <c r="H5096" s="1">
        <f>+IF(spotify_data[[#This Row],[explicit]]=FALSE,0,1)</f>
        <v>0</v>
      </c>
      <c r="I5096" s="1" t="s">
        <v>19231</v>
      </c>
      <c r="J5096" s="7">
        <f>MATCH(spotify_data[[#This Row],[artist_name]],spotify_data[artist_name],0)</f>
        <v>5095</v>
      </c>
      <c r="K5096">
        <v>44</v>
      </c>
      <c r="L5096" s="10">
        <f>spotify_data[[#This Row],[artist_popularity]]/100</f>
        <v>0.44</v>
      </c>
      <c r="M5096">
        <v>938275</v>
      </c>
      <c r="N5096" s="1" t="s">
        <v>23</v>
      </c>
      <c r="O5096" s="1" t="s">
        <v>19232</v>
      </c>
      <c r="P5096" s="1">
        <f>MATCH(spotify_data[[#This Row],[album_id]],spotify_data[album_id],0)</f>
        <v>5095</v>
      </c>
      <c r="Q5096" s="1" t="s">
        <v>19233</v>
      </c>
      <c r="R5096" s="2">
        <v>40544</v>
      </c>
      <c r="S5096" s="7">
        <f ca="1">+TODAY()-spotify_data[[#This Row],[Fecha lanzamiento Album]]</f>
        <v>5487</v>
      </c>
      <c r="T5096" s="7">
        <f ca="1">+spotify_data[[#This Row],[Antigüedad Album Dias]]/60</f>
        <v>91.45</v>
      </c>
      <c r="U5096" s="8">
        <f ca="1">spotify_data[[#This Row],[Antigüedad Album Meses]]/12</f>
        <v>7.6208333333333336</v>
      </c>
      <c r="V5096">
        <v>20</v>
      </c>
      <c r="W5096" s="1" t="s">
        <v>20</v>
      </c>
      <c r="X5096" s="1" t="str">
        <f>+IF(spotify_data[[#This Row],[album_type]]="album","Album",IF(spotify_data[[#This Row],[album_type]]="single","Single","Compilation"))</f>
        <v>Album</v>
      </c>
      <c r="Y5096">
        <v>31</v>
      </c>
    </row>
    <row r="5097" spans="1:25" x14ac:dyDescent="0.3">
      <c r="A5097" s="1" t="s">
        <v>19564</v>
      </c>
      <c r="B5097" s="1">
        <v>3897</v>
      </c>
      <c r="C5097" s="1" t="s">
        <v>19565</v>
      </c>
      <c r="D5097">
        <v>17</v>
      </c>
      <c r="E5097">
        <v>52</v>
      </c>
      <c r="F5097" s="10">
        <f>spotify_data[[#This Row],[track_popularity]]/100</f>
        <v>0.52</v>
      </c>
      <c r="G5097" s="9" t="b">
        <v>1</v>
      </c>
      <c r="H5097" s="1">
        <f>+IF(spotify_data[[#This Row],[explicit]]=FALSE,0,1)</f>
        <v>1</v>
      </c>
      <c r="I5097" s="1" t="s">
        <v>3466</v>
      </c>
      <c r="J5097" s="7">
        <f>MATCH(spotify_data[[#This Row],[artist_name]],spotify_data[artist_name],0)</f>
        <v>106</v>
      </c>
      <c r="K5097">
        <v>88</v>
      </c>
      <c r="L5097" s="10">
        <f>spotify_data[[#This Row],[artist_popularity]]/100</f>
        <v>0.88</v>
      </c>
      <c r="M5097">
        <v>104559284</v>
      </c>
      <c r="N5097" s="1" t="s">
        <v>3467</v>
      </c>
      <c r="O5097" s="1" t="s">
        <v>19562</v>
      </c>
      <c r="P5097" s="1">
        <f>MATCH(spotify_data[[#This Row],[album_id]],spotify_data[album_id],0)</f>
        <v>819</v>
      </c>
      <c r="Q5097" s="1" t="s">
        <v>19563</v>
      </c>
      <c r="R5097" s="2">
        <v>40347</v>
      </c>
      <c r="S5097" s="7">
        <f ca="1">+TODAY()-spotify_data[[#This Row],[Fecha lanzamiento Album]]</f>
        <v>5684</v>
      </c>
      <c r="T5097" s="7">
        <f ca="1">+spotify_data[[#This Row],[Antigüedad Album Dias]]/60</f>
        <v>94.733333333333334</v>
      </c>
      <c r="U5097" s="8">
        <f ca="1">spotify_data[[#This Row],[Antigüedad Album Meses]]/12</f>
        <v>7.8944444444444448</v>
      </c>
      <c r="V5097">
        <v>17</v>
      </c>
      <c r="W5097" s="1" t="s">
        <v>20</v>
      </c>
      <c r="X5097" s="1" t="str">
        <f>+IF(spotify_data[[#This Row],[album_type]]="album","Album",IF(spotify_data[[#This Row],[album_type]]="single","Single","Compilation"))</f>
        <v>Album</v>
      </c>
      <c r="Y5097">
        <v>324</v>
      </c>
    </row>
    <row r="5098" spans="1:25" x14ac:dyDescent="0.3">
      <c r="A5098" s="1" t="s">
        <v>19726</v>
      </c>
      <c r="B5098" s="1">
        <v>395</v>
      </c>
      <c r="C5098" s="1" t="s">
        <v>19727</v>
      </c>
      <c r="D5098">
        <v>16</v>
      </c>
      <c r="E5098">
        <v>52</v>
      </c>
      <c r="F5098" s="10">
        <f>spotify_data[[#This Row],[track_popularity]]/100</f>
        <v>0.52</v>
      </c>
      <c r="G5098" s="9" t="b">
        <v>0</v>
      </c>
      <c r="H5098" s="1">
        <f>+IF(spotify_data[[#This Row],[explicit]]=FALSE,0,1)</f>
        <v>0</v>
      </c>
      <c r="I5098" s="1" t="s">
        <v>19728</v>
      </c>
      <c r="J5098" s="7">
        <f>MATCH(spotify_data[[#This Row],[artist_name]],spotify_data[artist_name],0)</f>
        <v>5097</v>
      </c>
      <c r="K5098">
        <v>73</v>
      </c>
      <c r="L5098" s="10">
        <f>spotify_data[[#This Row],[artist_popularity]]/100</f>
        <v>0.73</v>
      </c>
      <c r="M5098">
        <v>350662</v>
      </c>
      <c r="N5098" s="1" t="s">
        <v>19729</v>
      </c>
      <c r="O5098" s="1" t="s">
        <v>19730</v>
      </c>
      <c r="P5098" s="1">
        <f>MATCH(spotify_data[[#This Row],[album_id]],spotify_data[album_id],0)</f>
        <v>5097</v>
      </c>
      <c r="Q5098" s="1" t="s">
        <v>19731</v>
      </c>
      <c r="R5098" s="2">
        <v>40189</v>
      </c>
      <c r="S5098" s="7">
        <f ca="1">+TODAY()-spotify_data[[#This Row],[Fecha lanzamiento Album]]</f>
        <v>5842</v>
      </c>
      <c r="T5098" s="7">
        <f ca="1">+spotify_data[[#This Row],[Antigüedad Album Dias]]/60</f>
        <v>97.36666666666666</v>
      </c>
      <c r="U5098" s="8">
        <f ca="1">spotify_data[[#This Row],[Antigüedad Album Meses]]/12</f>
        <v>8.1138888888888889</v>
      </c>
      <c r="V5098">
        <v>100</v>
      </c>
      <c r="W5098" s="1" t="s">
        <v>1932</v>
      </c>
      <c r="X5098" s="1" t="str">
        <f>+IF(spotify_data[[#This Row],[album_type]]="album","Album",IF(spotify_data[[#This Row],[album_type]]="single","Single","Compilation"))</f>
        <v>Compilation</v>
      </c>
      <c r="Y5098">
        <v>251</v>
      </c>
    </row>
    <row r="5099" spans="1:25" x14ac:dyDescent="0.3">
      <c r="A5099" s="1" t="s">
        <v>19810</v>
      </c>
      <c r="B5099" s="1">
        <v>4160</v>
      </c>
      <c r="C5099" s="1" t="s">
        <v>19811</v>
      </c>
      <c r="D5099">
        <v>23</v>
      </c>
      <c r="E5099">
        <v>52</v>
      </c>
      <c r="F5099" s="10">
        <f>spotify_data[[#This Row],[track_popularity]]/100</f>
        <v>0.52</v>
      </c>
      <c r="G5099" s="9" t="b">
        <v>0</v>
      </c>
      <c r="H5099" s="1">
        <f>+IF(spotify_data[[#This Row],[explicit]]=FALSE,0,1)</f>
        <v>0</v>
      </c>
      <c r="I5099" s="1" t="s">
        <v>11379</v>
      </c>
      <c r="J5099" s="7">
        <f>MATCH(spotify_data[[#This Row],[artist_name]],spotify_data[artist_name],0)</f>
        <v>2882</v>
      </c>
      <c r="K5099">
        <v>64</v>
      </c>
      <c r="L5099" s="10">
        <f>spotify_data[[#This Row],[artist_popularity]]/100</f>
        <v>0.64</v>
      </c>
      <c r="M5099">
        <v>301316</v>
      </c>
      <c r="N5099" s="1" t="s">
        <v>1609</v>
      </c>
      <c r="O5099" s="1" t="s">
        <v>19753</v>
      </c>
      <c r="P5099" s="1">
        <f>MATCH(spotify_data[[#This Row],[album_id]],spotify_data[album_id],0)</f>
        <v>2882</v>
      </c>
      <c r="Q5099" s="1" t="s">
        <v>19754</v>
      </c>
      <c r="R5099" s="2">
        <v>40179</v>
      </c>
      <c r="S5099" s="7">
        <f ca="1">+TODAY()-spotify_data[[#This Row],[Fecha lanzamiento Album]]</f>
        <v>5852</v>
      </c>
      <c r="T5099" s="7">
        <f ca="1">+spotify_data[[#This Row],[Antigüedad Album Dias]]/60</f>
        <v>97.533333333333331</v>
      </c>
      <c r="U5099" s="8">
        <f ca="1">spotify_data[[#This Row],[Antigüedad Album Meses]]/12</f>
        <v>8.1277777777777782</v>
      </c>
      <c r="V5099">
        <v>25</v>
      </c>
      <c r="W5099" s="1" t="s">
        <v>20</v>
      </c>
      <c r="X5099" s="1" t="str">
        <f>+IF(spotify_data[[#This Row],[album_type]]="album","Album",IF(spotify_data[[#This Row],[album_type]]="single","Single","Compilation"))</f>
        <v>Album</v>
      </c>
      <c r="Y5099">
        <v>285</v>
      </c>
    </row>
    <row r="5100" spans="1:25" x14ac:dyDescent="0.3">
      <c r="A5100" s="1" t="s">
        <v>19873</v>
      </c>
      <c r="B5100" s="1">
        <v>3058</v>
      </c>
      <c r="C5100" s="1" t="s">
        <v>19874</v>
      </c>
      <c r="D5100">
        <v>1</v>
      </c>
      <c r="E5100">
        <v>52</v>
      </c>
      <c r="F5100" s="10">
        <f>spotify_data[[#This Row],[track_popularity]]/100</f>
        <v>0.52</v>
      </c>
      <c r="G5100" s="9" t="b">
        <v>0</v>
      </c>
      <c r="H5100" s="1">
        <f>+IF(spotify_data[[#This Row],[explicit]]=FALSE,0,1)</f>
        <v>0</v>
      </c>
      <c r="I5100" s="1" t="s">
        <v>16779</v>
      </c>
      <c r="J5100" s="7">
        <f>MATCH(spotify_data[[#This Row],[artist_name]],spotify_data[artist_name],0)</f>
        <v>4575</v>
      </c>
      <c r="K5100">
        <v>59</v>
      </c>
      <c r="L5100" s="10">
        <f>spotify_data[[#This Row],[artist_popularity]]/100</f>
        <v>0.59</v>
      </c>
      <c r="M5100">
        <v>1553110</v>
      </c>
      <c r="N5100" s="1" t="s">
        <v>23</v>
      </c>
      <c r="O5100" s="1" t="s">
        <v>19875</v>
      </c>
      <c r="P5100" s="1">
        <f>MATCH(spotify_data[[#This Row],[album_id]],spotify_data[album_id],0)</f>
        <v>5099</v>
      </c>
      <c r="Q5100" s="1" t="s">
        <v>19876</v>
      </c>
      <c r="R5100" s="2">
        <v>40179</v>
      </c>
      <c r="S5100" s="7">
        <f ca="1">+TODAY()-spotify_data[[#This Row],[Fecha lanzamiento Album]]</f>
        <v>5852</v>
      </c>
      <c r="T5100" s="7">
        <f ca="1">+spotify_data[[#This Row],[Antigüedad Album Dias]]/60</f>
        <v>97.533333333333331</v>
      </c>
      <c r="U5100" s="8">
        <f ca="1">spotify_data[[#This Row],[Antigüedad Album Meses]]/12</f>
        <v>8.1277777777777782</v>
      </c>
      <c r="V5100">
        <v>10</v>
      </c>
      <c r="W5100" s="1" t="s">
        <v>20</v>
      </c>
      <c r="X5100" s="1" t="str">
        <f>+IF(spotify_data[[#This Row],[album_type]]="album","Album",IF(spotify_data[[#This Row],[album_type]]="single","Single","Compilation"))</f>
        <v>Album</v>
      </c>
      <c r="Y5100">
        <v>323</v>
      </c>
    </row>
    <row r="5101" spans="1:25" x14ac:dyDescent="0.3">
      <c r="A5101" s="1" t="s">
        <v>20483</v>
      </c>
      <c r="B5101" s="1">
        <v>327</v>
      </c>
      <c r="C5101" s="1" t="s">
        <v>20484</v>
      </c>
      <c r="D5101">
        <v>2</v>
      </c>
      <c r="E5101">
        <v>52</v>
      </c>
      <c r="F5101" s="10">
        <f>spotify_data[[#This Row],[track_popularity]]/100</f>
        <v>0.52</v>
      </c>
      <c r="G5101" s="9" t="b">
        <v>0</v>
      </c>
      <c r="H5101" s="1">
        <f>+IF(spotify_data[[#This Row],[explicit]]=FALSE,0,1)</f>
        <v>0</v>
      </c>
      <c r="I5101" s="1" t="s">
        <v>1608</v>
      </c>
      <c r="J5101" s="7">
        <f>MATCH(spotify_data[[#This Row],[artist_name]],spotify_data[artist_name],0)</f>
        <v>1807</v>
      </c>
      <c r="K5101">
        <v>77</v>
      </c>
      <c r="L5101" s="10">
        <f>spotify_data[[#This Row],[artist_popularity]]/100</f>
        <v>0.77</v>
      </c>
      <c r="M5101">
        <v>4779199</v>
      </c>
      <c r="N5101" s="1" t="s">
        <v>1609</v>
      </c>
      <c r="O5101" s="1" t="s">
        <v>20481</v>
      </c>
      <c r="P5101" s="1">
        <f>MATCH(spotify_data[[#This Row],[album_id]],spotify_data[album_id],0)</f>
        <v>5100</v>
      </c>
      <c r="Q5101" s="1" t="s">
        <v>20482</v>
      </c>
      <c r="R5101" s="2">
        <v>39643</v>
      </c>
      <c r="S5101" s="7">
        <f ca="1">+TODAY()-spotify_data[[#This Row],[Fecha lanzamiento Album]]</f>
        <v>6388</v>
      </c>
      <c r="T5101" s="7">
        <f ca="1">+spotify_data[[#This Row],[Antigüedad Album Dias]]/60</f>
        <v>106.46666666666667</v>
      </c>
      <c r="U5101" s="8">
        <f ca="1">spotify_data[[#This Row],[Antigüedad Album Meses]]/12</f>
        <v>8.8722222222222218</v>
      </c>
      <c r="V5101">
        <v>14</v>
      </c>
      <c r="W5101" s="1" t="s">
        <v>20</v>
      </c>
      <c r="X5101" s="1" t="str">
        <f>+IF(spotify_data[[#This Row],[album_type]]="album","Album",IF(spotify_data[[#This Row],[album_type]]="single","Single","Compilation"))</f>
        <v>Album</v>
      </c>
      <c r="Y5101">
        <v>657</v>
      </c>
    </row>
    <row r="5102" spans="1:25" x14ac:dyDescent="0.3">
      <c r="A5102" s="1" t="s">
        <v>20658</v>
      </c>
      <c r="B5102" s="1">
        <v>2</v>
      </c>
      <c r="C5102" s="1" t="s">
        <v>20659</v>
      </c>
      <c r="D5102">
        <v>13</v>
      </c>
      <c r="E5102">
        <v>52</v>
      </c>
      <c r="F5102" s="10">
        <f>spotify_data[[#This Row],[track_popularity]]/100</f>
        <v>0.52</v>
      </c>
      <c r="G5102" s="9" t="b">
        <v>0</v>
      </c>
      <c r="H5102" s="1">
        <f>+IF(spotify_data[[#This Row],[explicit]]=FALSE,0,1)</f>
        <v>0</v>
      </c>
      <c r="I5102" s="1" t="s">
        <v>7349</v>
      </c>
      <c r="J5102" s="7">
        <f>MATCH(spotify_data[[#This Row],[artist_name]],spotify_data[artist_name],0)</f>
        <v>5068</v>
      </c>
      <c r="K5102">
        <v>58</v>
      </c>
      <c r="L5102" s="10">
        <f>spotify_data[[#This Row],[artist_popularity]]/100</f>
        <v>0.57999999999999996</v>
      </c>
      <c r="M5102">
        <v>111922</v>
      </c>
      <c r="N5102" s="1" t="s">
        <v>4495</v>
      </c>
      <c r="O5102" s="1" t="s">
        <v>20654</v>
      </c>
      <c r="P5102" s="1">
        <f>MATCH(spotify_data[[#This Row],[album_id]],spotify_data[album_id],0)</f>
        <v>5101</v>
      </c>
      <c r="Q5102" s="1" t="s">
        <v>20655</v>
      </c>
      <c r="R5102" s="2">
        <v>39435</v>
      </c>
      <c r="S5102" s="7">
        <f ca="1">+TODAY()-spotify_data[[#This Row],[Fecha lanzamiento Album]]</f>
        <v>6596</v>
      </c>
      <c r="T5102" s="7">
        <f ca="1">+spotify_data[[#This Row],[Antigüedad Album Dias]]/60</f>
        <v>109.93333333333334</v>
      </c>
      <c r="U5102" s="8">
        <f ca="1">spotify_data[[#This Row],[Antigüedad Album Meses]]/12</f>
        <v>9.1611111111111114</v>
      </c>
      <c r="V5102">
        <v>28</v>
      </c>
      <c r="W5102" s="1" t="s">
        <v>20</v>
      </c>
      <c r="X5102" s="1" t="str">
        <f>+IF(spotify_data[[#This Row],[album_type]]="album","Album",IF(spotify_data[[#This Row],[album_type]]="single","Single","Compilation"))</f>
        <v>Album</v>
      </c>
      <c r="Y5102">
        <v>21</v>
      </c>
    </row>
    <row r="5103" spans="1:25" x14ac:dyDescent="0.3">
      <c r="A5103" s="1" t="s">
        <v>20696</v>
      </c>
      <c r="B5103" s="1">
        <v>7651</v>
      </c>
      <c r="C5103" s="1" t="s">
        <v>20697</v>
      </c>
      <c r="D5103">
        <v>3</v>
      </c>
      <c r="E5103">
        <v>52</v>
      </c>
      <c r="F5103" s="10">
        <f>spotify_data[[#This Row],[track_popularity]]/100</f>
        <v>0.52</v>
      </c>
      <c r="G5103" s="9" t="b">
        <v>0</v>
      </c>
      <c r="H5103" s="1">
        <f>+IF(spotify_data[[#This Row],[explicit]]=FALSE,0,1)</f>
        <v>0</v>
      </c>
      <c r="I5103" s="1" t="s">
        <v>16553</v>
      </c>
      <c r="J5103" s="7">
        <f>MATCH(spotify_data[[#This Row],[artist_name]],spotify_data[artist_name],0)</f>
        <v>3898</v>
      </c>
      <c r="K5103">
        <v>57</v>
      </c>
      <c r="L5103" s="10">
        <f>spotify_data[[#This Row],[artist_popularity]]/100</f>
        <v>0.56999999999999995</v>
      </c>
      <c r="M5103">
        <v>218503</v>
      </c>
      <c r="N5103" s="1" t="s">
        <v>1609</v>
      </c>
      <c r="O5103" s="1" t="s">
        <v>20698</v>
      </c>
      <c r="P5103" s="1">
        <f>MATCH(spotify_data[[#This Row],[album_id]],spotify_data[album_id],0)</f>
        <v>3898</v>
      </c>
      <c r="Q5103" s="1" t="s">
        <v>20699</v>
      </c>
      <c r="R5103" s="2">
        <v>39356</v>
      </c>
      <c r="S5103" s="7">
        <f ca="1">+TODAY()-spotify_data[[#This Row],[Fecha lanzamiento Album]]</f>
        <v>6675</v>
      </c>
      <c r="T5103" s="7">
        <f ca="1">+spotify_data[[#This Row],[Antigüedad Album Dias]]/60</f>
        <v>111.25</v>
      </c>
      <c r="U5103" s="8">
        <f ca="1">spotify_data[[#This Row],[Antigüedad Album Meses]]/12</f>
        <v>9.2708333333333339</v>
      </c>
      <c r="V5103">
        <v>20</v>
      </c>
      <c r="W5103" s="1" t="s">
        <v>1932</v>
      </c>
      <c r="X5103" s="1" t="str">
        <f>+IF(spotify_data[[#This Row],[album_type]]="album","Album",IF(spotify_data[[#This Row],[album_type]]="single","Single","Compilation"))</f>
        <v>Compilation</v>
      </c>
      <c r="Y5103">
        <v>357</v>
      </c>
    </row>
    <row r="5104" spans="1:25" x14ac:dyDescent="0.3">
      <c r="A5104" s="1" t="s">
        <v>20833</v>
      </c>
      <c r="B5104" s="1">
        <v>7910</v>
      </c>
      <c r="C5104" s="1" t="s">
        <v>20834</v>
      </c>
      <c r="D5104">
        <v>14</v>
      </c>
      <c r="E5104">
        <v>52</v>
      </c>
      <c r="F5104" s="10">
        <f>spotify_data[[#This Row],[track_popularity]]/100</f>
        <v>0.52</v>
      </c>
      <c r="G5104" s="9" t="b">
        <v>0</v>
      </c>
      <c r="H5104" s="1">
        <f>+IF(spotify_data[[#This Row],[explicit]]=FALSE,0,1)</f>
        <v>0</v>
      </c>
      <c r="I5104" s="1" t="s">
        <v>20835</v>
      </c>
      <c r="J5104" s="7">
        <f>MATCH(spotify_data[[#This Row],[artist_name]],spotify_data[artist_name],0)</f>
        <v>5103</v>
      </c>
      <c r="K5104">
        <v>67</v>
      </c>
      <c r="L5104" s="10">
        <f>spotify_data[[#This Row],[artist_popularity]]/100</f>
        <v>0.67</v>
      </c>
      <c r="M5104">
        <v>1680797</v>
      </c>
      <c r="N5104" s="1" t="s">
        <v>20836</v>
      </c>
      <c r="O5104" s="1" t="s">
        <v>20837</v>
      </c>
      <c r="P5104" s="1">
        <f>MATCH(spotify_data[[#This Row],[album_id]],spotify_data[album_id],0)</f>
        <v>5103</v>
      </c>
      <c r="Q5104" s="1" t="s">
        <v>20838</v>
      </c>
      <c r="R5104" s="2">
        <v>39203</v>
      </c>
      <c r="S5104" s="7">
        <f ca="1">+TODAY()-spotify_data[[#This Row],[Fecha lanzamiento Album]]</f>
        <v>6828</v>
      </c>
      <c r="T5104" s="7">
        <f ca="1">+spotify_data[[#This Row],[Antigüedad Album Dias]]/60</f>
        <v>113.8</v>
      </c>
      <c r="U5104" s="8">
        <f ca="1">spotify_data[[#This Row],[Antigüedad Album Meses]]/12</f>
        <v>9.4833333333333325</v>
      </c>
      <c r="V5104">
        <v>42</v>
      </c>
      <c r="W5104" s="1" t="s">
        <v>1932</v>
      </c>
      <c r="X5104" s="1" t="str">
        <f>+IF(spotify_data[[#This Row],[album_type]]="album","Album",IF(spotify_data[[#This Row],[album_type]]="single","Single","Compilation"))</f>
        <v>Compilation</v>
      </c>
      <c r="Y5104">
        <v>254</v>
      </c>
    </row>
    <row r="5105" spans="1:25" x14ac:dyDescent="0.3">
      <c r="A5105" s="1" t="s">
        <v>21011</v>
      </c>
      <c r="B5105" s="1">
        <v>4067</v>
      </c>
      <c r="C5105" s="1" t="s">
        <v>21012</v>
      </c>
      <c r="D5105">
        <v>3</v>
      </c>
      <c r="E5105">
        <v>52</v>
      </c>
      <c r="F5105" s="10">
        <f>spotify_data[[#This Row],[track_popularity]]/100</f>
        <v>0.52</v>
      </c>
      <c r="G5105" s="9" t="b">
        <v>0</v>
      </c>
      <c r="H5105" s="1">
        <f>+IF(spotify_data[[#This Row],[explicit]]=FALSE,0,1)</f>
        <v>0</v>
      </c>
      <c r="I5105" s="1" t="s">
        <v>21013</v>
      </c>
      <c r="J5105" s="7">
        <f>MATCH(spotify_data[[#This Row],[artist_name]],spotify_data[artist_name],0)</f>
        <v>3057</v>
      </c>
      <c r="K5105">
        <v>62</v>
      </c>
      <c r="L5105" s="10">
        <f>spotify_data[[#This Row],[artist_popularity]]/100</f>
        <v>0.62</v>
      </c>
      <c r="M5105">
        <v>3751254</v>
      </c>
      <c r="N5105" s="1" t="s">
        <v>21014</v>
      </c>
      <c r="O5105" s="1" t="s">
        <v>21015</v>
      </c>
      <c r="P5105" s="1">
        <f>MATCH(spotify_data[[#This Row],[album_id]],spotify_data[album_id],0)</f>
        <v>3057</v>
      </c>
      <c r="Q5105" s="1" t="s">
        <v>21016</v>
      </c>
      <c r="R5105" s="2">
        <v>39052</v>
      </c>
      <c r="S5105" s="7">
        <f ca="1">+TODAY()-spotify_data[[#This Row],[Fecha lanzamiento Album]]</f>
        <v>6979</v>
      </c>
      <c r="T5105" s="7">
        <f ca="1">+spotify_data[[#This Row],[Antigüedad Album Dias]]/60</f>
        <v>116.31666666666666</v>
      </c>
      <c r="U5105" s="8">
        <f ca="1">spotify_data[[#This Row],[Antigüedad Album Meses]]/12</f>
        <v>9.6930555555555546</v>
      </c>
      <c r="V5105">
        <v>11</v>
      </c>
      <c r="W5105" s="1" t="s">
        <v>20</v>
      </c>
      <c r="X5105" s="1" t="str">
        <f>+IF(spotify_data[[#This Row],[album_type]]="album","Album",IF(spotify_data[[#This Row],[album_type]]="single","Single","Compilation"))</f>
        <v>Album</v>
      </c>
      <c r="Y5105">
        <v>363</v>
      </c>
    </row>
    <row r="5106" spans="1:25" x14ac:dyDescent="0.3">
      <c r="A5106" s="1" t="s">
        <v>21033</v>
      </c>
      <c r="B5106" s="1">
        <v>8783</v>
      </c>
      <c r="C5106" s="1" t="s">
        <v>21034</v>
      </c>
      <c r="D5106">
        <v>2</v>
      </c>
      <c r="E5106">
        <v>52</v>
      </c>
      <c r="F5106" s="10">
        <f>spotify_data[[#This Row],[track_popularity]]/100</f>
        <v>0.52</v>
      </c>
      <c r="G5106" s="9" t="b">
        <v>0</v>
      </c>
      <c r="H5106" s="1">
        <f>+IF(spotify_data[[#This Row],[explicit]]=FALSE,0,1)</f>
        <v>0</v>
      </c>
      <c r="I5106" s="1" t="s">
        <v>21013</v>
      </c>
      <c r="J5106" s="7">
        <f>MATCH(spotify_data[[#This Row],[artist_name]],spotify_data[artist_name],0)</f>
        <v>3057</v>
      </c>
      <c r="K5106">
        <v>62</v>
      </c>
      <c r="L5106" s="10">
        <f>spotify_data[[#This Row],[artist_popularity]]/100</f>
        <v>0.62</v>
      </c>
      <c r="M5106">
        <v>3745808</v>
      </c>
      <c r="N5106" s="1" t="s">
        <v>21014</v>
      </c>
      <c r="O5106" s="1" t="s">
        <v>21015</v>
      </c>
      <c r="P5106" s="1">
        <f>MATCH(spotify_data[[#This Row],[album_id]],spotify_data[album_id],0)</f>
        <v>3057</v>
      </c>
      <c r="Q5106" s="1" t="s">
        <v>21016</v>
      </c>
      <c r="R5106" s="2">
        <v>39052</v>
      </c>
      <c r="S5106" s="7">
        <f ca="1">+TODAY()-spotify_data[[#This Row],[Fecha lanzamiento Album]]</f>
        <v>6979</v>
      </c>
      <c r="T5106" s="7">
        <f ca="1">+spotify_data[[#This Row],[Antigüedad Album Dias]]/60</f>
        <v>116.31666666666666</v>
      </c>
      <c r="U5106" s="8">
        <f ca="1">spotify_data[[#This Row],[Antigüedad Album Meses]]/12</f>
        <v>9.6930555555555546</v>
      </c>
      <c r="V5106">
        <v>11</v>
      </c>
      <c r="W5106" s="1" t="s">
        <v>20</v>
      </c>
      <c r="X5106" s="1" t="str">
        <f>+IF(spotify_data[[#This Row],[album_type]]="album","Album",IF(spotify_data[[#This Row],[album_type]]="single","Single","Compilation"))</f>
        <v>Album</v>
      </c>
      <c r="Y5106">
        <v>451</v>
      </c>
    </row>
    <row r="5107" spans="1:25" x14ac:dyDescent="0.3">
      <c r="A5107" s="1" t="s">
        <v>21053</v>
      </c>
      <c r="B5107" s="1">
        <v>1001</v>
      </c>
      <c r="C5107" s="1" t="s">
        <v>13111</v>
      </c>
      <c r="D5107">
        <v>4</v>
      </c>
      <c r="E5107">
        <v>52</v>
      </c>
      <c r="F5107" s="10">
        <f>spotify_data[[#This Row],[track_popularity]]/100</f>
        <v>0.52</v>
      </c>
      <c r="G5107" s="9" t="b">
        <v>0</v>
      </c>
      <c r="H5107" s="1">
        <f>+IF(spotify_data[[#This Row],[explicit]]=FALSE,0,1)</f>
        <v>0</v>
      </c>
      <c r="I5107" s="1" t="s">
        <v>318</v>
      </c>
      <c r="J5107" s="7">
        <f>MATCH(spotify_data[[#This Row],[artist_name]],spotify_data[artist_name],0)</f>
        <v>2</v>
      </c>
      <c r="K5107">
        <v>100</v>
      </c>
      <c r="L5107" s="10">
        <f>spotify_data[[#This Row],[artist_popularity]]/100</f>
        <v>1</v>
      </c>
      <c r="M5107">
        <v>145443567</v>
      </c>
      <c r="N5107" s="1" t="s">
        <v>319</v>
      </c>
      <c r="O5107" s="1" t="s">
        <v>21054</v>
      </c>
      <c r="P5107" s="1">
        <f>MATCH(spotify_data[[#This Row],[album_id]],spotify_data[album_id],0)</f>
        <v>5106</v>
      </c>
      <c r="Q5107" s="1" t="s">
        <v>318</v>
      </c>
      <c r="R5107" s="2">
        <v>39014</v>
      </c>
      <c r="S5107" s="7">
        <f ca="1">+TODAY()-spotify_data[[#This Row],[Fecha lanzamiento Album]]</f>
        <v>7017</v>
      </c>
      <c r="T5107" s="7">
        <f ca="1">+spotify_data[[#This Row],[Antigüedad Album Dias]]/60</f>
        <v>116.95</v>
      </c>
      <c r="U5107" s="8">
        <f ca="1">spotify_data[[#This Row],[Antigüedad Album Meses]]/12</f>
        <v>9.7458333333333336</v>
      </c>
      <c r="V5107">
        <v>15</v>
      </c>
      <c r="W5107" s="1" t="s">
        <v>20</v>
      </c>
      <c r="X5107" s="1" t="str">
        <f>+IF(spotify_data[[#This Row],[album_type]]="album","Album",IF(spotify_data[[#This Row],[album_type]]="single","Single","Compilation"))</f>
        <v>Album</v>
      </c>
      <c r="Y5107">
        <v>332</v>
      </c>
    </row>
    <row r="5108" spans="1:25" x14ac:dyDescent="0.3">
      <c r="A5108" s="1" t="s">
        <v>21418</v>
      </c>
      <c r="B5108" s="1">
        <v>3949</v>
      </c>
      <c r="C5108" s="1" t="s">
        <v>21419</v>
      </c>
      <c r="D5108">
        <v>3</v>
      </c>
      <c r="E5108">
        <v>52</v>
      </c>
      <c r="F5108" s="10">
        <f>spotify_data[[#This Row],[track_popularity]]/100</f>
        <v>0.52</v>
      </c>
      <c r="G5108" s="9" t="b">
        <v>1</v>
      </c>
      <c r="H5108" s="1">
        <f>+IF(spotify_data[[#This Row],[explicit]]=FALSE,0,1)</f>
        <v>1</v>
      </c>
      <c r="I5108" s="1" t="s">
        <v>21420</v>
      </c>
      <c r="J5108" s="7">
        <f>MATCH(spotify_data[[#This Row],[artist_name]],spotify_data[artist_name],0)</f>
        <v>5107</v>
      </c>
      <c r="K5108">
        <v>40</v>
      </c>
      <c r="L5108" s="10">
        <f>spotify_data[[#This Row],[artist_popularity]]/100</f>
        <v>0.4</v>
      </c>
      <c r="M5108">
        <v>679564</v>
      </c>
      <c r="N5108" s="1" t="s">
        <v>21421</v>
      </c>
      <c r="O5108" s="1" t="s">
        <v>21422</v>
      </c>
      <c r="P5108" s="1">
        <f>MATCH(spotify_data[[#This Row],[album_id]],spotify_data[album_id],0)</f>
        <v>5107</v>
      </c>
      <c r="Q5108" s="1" t="s">
        <v>21420</v>
      </c>
      <c r="R5108" s="2">
        <v>38524</v>
      </c>
      <c r="S5108" s="7">
        <f ca="1">+TODAY()-spotify_data[[#This Row],[Fecha lanzamiento Album]]</f>
        <v>7507</v>
      </c>
      <c r="T5108" s="7">
        <f ca="1">+spotify_data[[#This Row],[Antigüedad Album Dias]]/60</f>
        <v>125.11666666666666</v>
      </c>
      <c r="U5108" s="8">
        <f ca="1">spotify_data[[#This Row],[Antigüedad Album Meses]]/12</f>
        <v>10.426388888888889</v>
      </c>
      <c r="V5108">
        <v>16</v>
      </c>
      <c r="W5108" s="1" t="s">
        <v>20</v>
      </c>
      <c r="X5108" s="1" t="str">
        <f>+IF(spotify_data[[#This Row],[album_type]]="album","Album",IF(spotify_data[[#This Row],[album_type]]="single","Single","Compilation"))</f>
        <v>Album</v>
      </c>
      <c r="Y5108">
        <v>428</v>
      </c>
    </row>
    <row r="5109" spans="1:25" x14ac:dyDescent="0.3">
      <c r="A5109" s="1" t="s">
        <v>21451</v>
      </c>
      <c r="B5109" s="1">
        <v>1629</v>
      </c>
      <c r="C5109" s="1" t="s">
        <v>21452</v>
      </c>
      <c r="D5109">
        <v>3</v>
      </c>
      <c r="E5109">
        <v>52</v>
      </c>
      <c r="F5109" s="10">
        <f>spotify_data[[#This Row],[track_popularity]]/100</f>
        <v>0.52</v>
      </c>
      <c r="G5109" s="9" t="b">
        <v>0</v>
      </c>
      <c r="H5109" s="1">
        <f>+IF(spotify_data[[#This Row],[explicit]]=FALSE,0,1)</f>
        <v>0</v>
      </c>
      <c r="I5109" s="1" t="s">
        <v>6845</v>
      </c>
      <c r="J5109" s="7">
        <f>MATCH(spotify_data[[#This Row],[artist_name]],spotify_data[artist_name],0)</f>
        <v>3400</v>
      </c>
      <c r="K5109">
        <v>70</v>
      </c>
      <c r="L5109" s="10">
        <f>spotify_data[[#This Row],[artist_popularity]]/100</f>
        <v>0.7</v>
      </c>
      <c r="M5109">
        <v>1605379</v>
      </c>
      <c r="N5109" s="1" t="s">
        <v>1609</v>
      </c>
      <c r="O5109" s="1" t="s">
        <v>21449</v>
      </c>
      <c r="P5109" s="1">
        <f>MATCH(spotify_data[[#This Row],[album_id]],spotify_data[album_id],0)</f>
        <v>5108</v>
      </c>
      <c r="Q5109" s="1" t="s">
        <v>21450</v>
      </c>
      <c r="R5109" s="2">
        <v>38475</v>
      </c>
      <c r="S5109" s="7">
        <f ca="1">+TODAY()-spotify_data[[#This Row],[Fecha lanzamiento Album]]</f>
        <v>7556</v>
      </c>
      <c r="T5109" s="7">
        <f ca="1">+spotify_data[[#This Row],[Antigüedad Album Dias]]/60</f>
        <v>125.93333333333334</v>
      </c>
      <c r="U5109" s="8">
        <f ca="1">spotify_data[[#This Row],[Antigüedad Album Meses]]/12</f>
        <v>10.494444444444445</v>
      </c>
      <c r="V5109">
        <v>15</v>
      </c>
      <c r="W5109" s="1" t="s">
        <v>20</v>
      </c>
      <c r="X5109" s="1" t="str">
        <f>+IF(spotify_data[[#This Row],[album_type]]="album","Album",IF(spotify_data[[#This Row],[album_type]]="single","Single","Compilation"))</f>
        <v>Album</v>
      </c>
      <c r="Y5109">
        <v>371</v>
      </c>
    </row>
    <row r="5110" spans="1:25" x14ac:dyDescent="0.3">
      <c r="A5110" s="1" t="s">
        <v>21463</v>
      </c>
      <c r="B5110" s="1">
        <v>3643</v>
      </c>
      <c r="C5110" s="1" t="s">
        <v>21464</v>
      </c>
      <c r="D5110">
        <v>2</v>
      </c>
      <c r="E5110">
        <v>52</v>
      </c>
      <c r="F5110" s="10">
        <f>spotify_data[[#This Row],[track_popularity]]/100</f>
        <v>0.52</v>
      </c>
      <c r="G5110" s="9" t="b">
        <v>0</v>
      </c>
      <c r="H5110" s="1">
        <f>+IF(spotify_data[[#This Row],[explicit]]=FALSE,0,1)</f>
        <v>0</v>
      </c>
      <c r="I5110" s="1" t="s">
        <v>21465</v>
      </c>
      <c r="J5110" s="7">
        <f>MATCH(spotify_data[[#This Row],[artist_name]],spotify_data[artist_name],0)</f>
        <v>5109</v>
      </c>
      <c r="K5110">
        <v>39</v>
      </c>
      <c r="L5110" s="10">
        <f>spotify_data[[#This Row],[artist_popularity]]/100</f>
        <v>0.39</v>
      </c>
      <c r="M5110">
        <v>22403</v>
      </c>
      <c r="N5110" s="1" t="s">
        <v>23</v>
      </c>
      <c r="O5110" s="1" t="s">
        <v>21466</v>
      </c>
      <c r="P5110" s="1">
        <f>MATCH(spotify_data[[#This Row],[album_id]],spotify_data[album_id],0)</f>
        <v>5109</v>
      </c>
      <c r="Q5110" s="1" t="s">
        <v>21467</v>
      </c>
      <c r="R5110" s="2">
        <v>38429</v>
      </c>
      <c r="S5110" s="7">
        <f ca="1">+TODAY()-spotify_data[[#This Row],[Fecha lanzamiento Album]]</f>
        <v>7602</v>
      </c>
      <c r="T5110" s="7">
        <f ca="1">+spotify_data[[#This Row],[Antigüedad Album Dias]]/60</f>
        <v>126.7</v>
      </c>
      <c r="U5110" s="8">
        <f ca="1">spotify_data[[#This Row],[Antigüedad Album Meses]]/12</f>
        <v>10.558333333333334</v>
      </c>
      <c r="V5110">
        <v>15</v>
      </c>
      <c r="W5110" s="1" t="s">
        <v>20</v>
      </c>
      <c r="X5110" s="1" t="str">
        <f>+IF(spotify_data[[#This Row],[album_type]]="album","Album",IF(spotify_data[[#This Row],[album_type]]="single","Single","Compilation"))</f>
        <v>Album</v>
      </c>
      <c r="Y5110">
        <v>311</v>
      </c>
    </row>
    <row r="5111" spans="1:25" x14ac:dyDescent="0.3">
      <c r="A5111" s="1" t="s">
        <v>21768</v>
      </c>
      <c r="B5111" s="1">
        <v>7640</v>
      </c>
      <c r="C5111" s="1" t="s">
        <v>21769</v>
      </c>
      <c r="D5111">
        <v>17</v>
      </c>
      <c r="E5111">
        <v>52</v>
      </c>
      <c r="F5111" s="10">
        <f>spotify_data[[#This Row],[track_popularity]]/100</f>
        <v>0.52</v>
      </c>
      <c r="G5111" s="9" t="b">
        <v>0</v>
      </c>
      <c r="H5111" s="1">
        <f>+IF(spotify_data[[#This Row],[explicit]]=FALSE,0,1)</f>
        <v>0</v>
      </c>
      <c r="I5111" s="1" t="s">
        <v>21770</v>
      </c>
      <c r="J5111" s="7">
        <f>MATCH(spotify_data[[#This Row],[artist_name]],spotify_data[artist_name],0)</f>
        <v>5110</v>
      </c>
      <c r="K5111">
        <v>75</v>
      </c>
      <c r="L5111" s="10">
        <f>spotify_data[[#This Row],[artist_popularity]]/100</f>
        <v>0.75</v>
      </c>
      <c r="M5111">
        <v>12152190</v>
      </c>
      <c r="N5111" s="1" t="s">
        <v>21771</v>
      </c>
      <c r="O5111" s="1" t="s">
        <v>21772</v>
      </c>
      <c r="P5111" s="1">
        <f>MATCH(spotify_data[[#This Row],[album_id]],spotify_data[album_id],0)</f>
        <v>5110</v>
      </c>
      <c r="Q5111" s="1" t="s">
        <v>21773</v>
      </c>
      <c r="R5111" s="2">
        <v>37915</v>
      </c>
      <c r="S5111" s="7">
        <f ca="1">+TODAY()-spotify_data[[#This Row],[Fecha lanzamiento Album]]</f>
        <v>8116</v>
      </c>
      <c r="T5111" s="7">
        <f ca="1">+spotify_data[[#This Row],[Antigüedad Album Dias]]/60</f>
        <v>135.26666666666668</v>
      </c>
      <c r="U5111" s="8">
        <f ca="1">spotify_data[[#This Row],[Antigüedad Album Meses]]/12</f>
        <v>11.272222222222224</v>
      </c>
      <c r="V5111">
        <v>33</v>
      </c>
      <c r="W5111" s="1" t="s">
        <v>1932</v>
      </c>
      <c r="X5111" s="1" t="str">
        <f>+IF(spotify_data[[#This Row],[album_type]]="album","Album",IF(spotify_data[[#This Row],[album_type]]="single","Single","Compilation"))</f>
        <v>Compilation</v>
      </c>
      <c r="Y5111">
        <v>652</v>
      </c>
    </row>
    <row r="5112" spans="1:25" x14ac:dyDescent="0.3">
      <c r="A5112" s="1" t="s">
        <v>21808</v>
      </c>
      <c r="B5112" s="1">
        <v>642</v>
      </c>
      <c r="C5112" s="1" t="s">
        <v>21809</v>
      </c>
      <c r="D5112">
        <v>7</v>
      </c>
      <c r="E5112">
        <v>52</v>
      </c>
      <c r="F5112" s="10">
        <f>spotify_data[[#This Row],[track_popularity]]/100</f>
        <v>0.52</v>
      </c>
      <c r="G5112" s="9" t="b">
        <v>0</v>
      </c>
      <c r="H5112" s="1">
        <f>+IF(spotify_data[[#This Row],[explicit]]=FALSE,0,1)</f>
        <v>0</v>
      </c>
      <c r="I5112" s="1" t="s">
        <v>21805</v>
      </c>
      <c r="J5112" s="7">
        <f>MATCH(spotify_data[[#This Row],[artist_name]],spotify_data[artist_name],0)</f>
        <v>3237</v>
      </c>
      <c r="K5112">
        <v>62</v>
      </c>
      <c r="L5112" s="10">
        <f>spotify_data[[#This Row],[artist_popularity]]/100</f>
        <v>0.62</v>
      </c>
      <c r="M5112">
        <v>143444</v>
      </c>
      <c r="N5112" s="1" t="s">
        <v>1609</v>
      </c>
      <c r="O5112" s="1" t="s">
        <v>21806</v>
      </c>
      <c r="P5112" s="1">
        <f>MATCH(spotify_data[[#This Row],[album_id]],spotify_data[album_id],0)</f>
        <v>3237</v>
      </c>
      <c r="Q5112" s="1" t="s">
        <v>21807</v>
      </c>
      <c r="R5112" s="2">
        <v>37824</v>
      </c>
      <c r="S5112" s="7">
        <f ca="1">+TODAY()-spotify_data[[#This Row],[Fecha lanzamiento Album]]</f>
        <v>8207</v>
      </c>
      <c r="T5112" s="7">
        <f ca="1">+spotify_data[[#This Row],[Antigüedad Album Dias]]/60</f>
        <v>136.78333333333333</v>
      </c>
      <c r="U5112" s="8">
        <f ca="1">spotify_data[[#This Row],[Antigüedad Album Meses]]/12</f>
        <v>11.39861111111111</v>
      </c>
      <c r="V5112">
        <v>15</v>
      </c>
      <c r="W5112" s="1" t="s">
        <v>1932</v>
      </c>
      <c r="X5112" s="1" t="str">
        <f>+IF(spotify_data[[#This Row],[album_type]]="album","Album",IF(spotify_data[[#This Row],[album_type]]="single","Single","Compilation"))</f>
        <v>Compilation</v>
      </c>
      <c r="Y5112">
        <v>41</v>
      </c>
    </row>
    <row r="5113" spans="1:25" x14ac:dyDescent="0.3">
      <c r="A5113" s="1" t="s">
        <v>21927</v>
      </c>
      <c r="B5113" s="1">
        <v>1406</v>
      </c>
      <c r="C5113" s="1" t="s">
        <v>21928</v>
      </c>
      <c r="D5113">
        <v>20</v>
      </c>
      <c r="E5113">
        <v>52</v>
      </c>
      <c r="F5113" s="10">
        <f>spotify_data[[#This Row],[track_popularity]]/100</f>
        <v>0.52</v>
      </c>
      <c r="G5113" s="9" t="b">
        <v>0</v>
      </c>
      <c r="H5113" s="1">
        <f>+IF(spotify_data[[#This Row],[explicit]]=FALSE,0,1)</f>
        <v>0</v>
      </c>
      <c r="I5113" s="1" t="s">
        <v>21929</v>
      </c>
      <c r="J5113" s="7">
        <f>MATCH(spotify_data[[#This Row],[artist_name]],spotify_data[artist_name],0)</f>
        <v>4883</v>
      </c>
      <c r="K5113">
        <v>48</v>
      </c>
      <c r="L5113" s="10">
        <f>spotify_data[[#This Row],[artist_popularity]]/100</f>
        <v>0.48</v>
      </c>
      <c r="M5113">
        <v>92008</v>
      </c>
      <c r="N5113" s="1" t="s">
        <v>4012</v>
      </c>
      <c r="O5113" s="1" t="s">
        <v>21930</v>
      </c>
      <c r="P5113" s="1">
        <f>MATCH(spotify_data[[#This Row],[album_id]],spotify_data[album_id],0)</f>
        <v>4883</v>
      </c>
      <c r="Q5113" s="1" t="s">
        <v>21931</v>
      </c>
      <c r="R5113" s="2">
        <v>37699</v>
      </c>
      <c r="S5113" s="7">
        <f ca="1">+TODAY()-spotify_data[[#This Row],[Fecha lanzamiento Album]]</f>
        <v>8332</v>
      </c>
      <c r="T5113" s="7">
        <f ca="1">+spotify_data[[#This Row],[Antigüedad Album Dias]]/60</f>
        <v>138.86666666666667</v>
      </c>
      <c r="U5113" s="8">
        <f ca="1">spotify_data[[#This Row],[Antigüedad Album Meses]]/12</f>
        <v>11.572222222222223</v>
      </c>
      <c r="V5113">
        <v>20</v>
      </c>
      <c r="W5113" s="1" t="s">
        <v>20</v>
      </c>
      <c r="X5113" s="1" t="str">
        <f>+IF(spotify_data[[#This Row],[album_type]]="album","Album",IF(spotify_data[[#This Row],[album_type]]="single","Single","Compilation"))</f>
        <v>Album</v>
      </c>
      <c r="Y5113">
        <v>444</v>
      </c>
    </row>
    <row r="5114" spans="1:25" x14ac:dyDescent="0.3">
      <c r="A5114" s="1" t="s">
        <v>22178</v>
      </c>
      <c r="B5114" s="1"/>
      <c r="C5114" s="1" t="s">
        <v>15547</v>
      </c>
      <c r="D5114">
        <v>1</v>
      </c>
      <c r="E5114">
        <v>52</v>
      </c>
      <c r="F5114" s="10">
        <f>spotify_data[[#This Row],[track_popularity]]/100</f>
        <v>0.52</v>
      </c>
      <c r="G5114" s="9" t="b">
        <v>0</v>
      </c>
      <c r="H5114" s="1">
        <f>+IF(spotify_data[[#This Row],[explicit]]=FALSE,0,1)</f>
        <v>0</v>
      </c>
      <c r="I5114" s="1" t="s">
        <v>6275</v>
      </c>
      <c r="J5114" s="7">
        <f>MATCH(spotify_data[[#This Row],[artist_name]],spotify_data[artist_name],0)</f>
        <v>3617</v>
      </c>
      <c r="K5114">
        <v>66</v>
      </c>
      <c r="L5114" s="10">
        <f>spotify_data[[#This Row],[artist_popularity]]/100</f>
        <v>0.66</v>
      </c>
      <c r="M5114">
        <v>490197</v>
      </c>
      <c r="N5114" s="1" t="s">
        <v>1609</v>
      </c>
      <c r="O5114" s="1" t="s">
        <v>22179</v>
      </c>
      <c r="P5114" s="1">
        <f>MATCH(spotify_data[[#This Row],[album_id]],spotify_data[album_id],0)</f>
        <v>5113</v>
      </c>
      <c r="Q5114" s="1" t="s">
        <v>22180</v>
      </c>
      <c r="R5114" s="2">
        <v>37378</v>
      </c>
      <c r="S5114" s="7">
        <f ca="1">+TODAY()-spotify_data[[#This Row],[Fecha lanzamiento Album]]</f>
        <v>8653</v>
      </c>
      <c r="T5114" s="7">
        <f ca="1">+spotify_data[[#This Row],[Antigüedad Album Dias]]/60</f>
        <v>144.21666666666667</v>
      </c>
      <c r="U5114" s="8">
        <f ca="1">spotify_data[[#This Row],[Antigüedad Album Meses]]/12</f>
        <v>12.018055555555556</v>
      </c>
      <c r="V5114">
        <v>15</v>
      </c>
      <c r="W5114" s="1" t="s">
        <v>1932</v>
      </c>
      <c r="X5114" s="1" t="str">
        <f>+IF(spotify_data[[#This Row],[album_type]]="album","Album",IF(spotify_data[[#This Row],[album_type]]="single","Single","Compilation"))</f>
        <v>Compilation</v>
      </c>
      <c r="Y5114">
        <v>349</v>
      </c>
    </row>
    <row r="5115" spans="1:25" x14ac:dyDescent="0.3">
      <c r="A5115" s="1" t="s">
        <v>22255</v>
      </c>
      <c r="B5115" s="1"/>
      <c r="C5115" s="1" t="s">
        <v>22256</v>
      </c>
      <c r="D5115">
        <v>13</v>
      </c>
      <c r="E5115">
        <v>52</v>
      </c>
      <c r="F5115" s="10">
        <f>spotify_data[[#This Row],[track_popularity]]/100</f>
        <v>0.52</v>
      </c>
      <c r="G5115" s="9" t="b">
        <v>0</v>
      </c>
      <c r="H5115" s="1">
        <f>+IF(spotify_data[[#This Row],[explicit]]=FALSE,0,1)</f>
        <v>0</v>
      </c>
      <c r="I5115" s="1" t="s">
        <v>21728</v>
      </c>
      <c r="J5115" s="7">
        <f>MATCH(spotify_data[[#This Row],[artist_name]],spotify_data[artist_name],0)</f>
        <v>3238</v>
      </c>
      <c r="K5115">
        <v>66</v>
      </c>
      <c r="L5115" s="10">
        <f>spotify_data[[#This Row],[artist_popularity]]/100</f>
        <v>0.66</v>
      </c>
      <c r="M5115">
        <v>499153</v>
      </c>
      <c r="N5115" s="1" t="s">
        <v>1609</v>
      </c>
      <c r="O5115" s="1" t="s">
        <v>22251</v>
      </c>
      <c r="P5115" s="1">
        <f>MATCH(spotify_data[[#This Row],[album_id]],spotify_data[album_id],0)</f>
        <v>3238</v>
      </c>
      <c r="Q5115" s="1" t="s">
        <v>22252</v>
      </c>
      <c r="R5115" s="2">
        <v>37214</v>
      </c>
      <c r="S5115" s="7">
        <f ca="1">+TODAY()-spotify_data[[#This Row],[Fecha lanzamiento Album]]</f>
        <v>8817</v>
      </c>
      <c r="T5115" s="7">
        <f ca="1">+spotify_data[[#This Row],[Antigüedad Album Dias]]/60</f>
        <v>146.94999999999999</v>
      </c>
      <c r="U5115" s="8">
        <f ca="1">spotify_data[[#This Row],[Antigüedad Album Meses]]/12</f>
        <v>12.245833333333332</v>
      </c>
      <c r="V5115">
        <v>18</v>
      </c>
      <c r="W5115" s="1" t="s">
        <v>1932</v>
      </c>
      <c r="X5115" s="1" t="str">
        <f>+IF(spotify_data[[#This Row],[album_type]]="album","Album",IF(spotify_data[[#This Row],[album_type]]="single","Single","Compilation"))</f>
        <v>Compilation</v>
      </c>
      <c r="Y5115">
        <v>595</v>
      </c>
    </row>
    <row r="5116" spans="1:25" x14ac:dyDescent="0.3">
      <c r="A5116" s="1" t="s">
        <v>22306</v>
      </c>
      <c r="B5116" s="1"/>
      <c r="C5116" s="1" t="s">
        <v>22307</v>
      </c>
      <c r="D5116">
        <v>5</v>
      </c>
      <c r="E5116">
        <v>52</v>
      </c>
      <c r="F5116" s="10">
        <f>spotify_data[[#This Row],[track_popularity]]/100</f>
        <v>0.52</v>
      </c>
      <c r="G5116" s="9" t="b">
        <v>0</v>
      </c>
      <c r="H5116" s="1">
        <f>+IF(spotify_data[[#This Row],[explicit]]=FALSE,0,1)</f>
        <v>0</v>
      </c>
      <c r="I5116" s="1" t="s">
        <v>22308</v>
      </c>
      <c r="J5116" s="7">
        <f>MATCH(spotify_data[[#This Row],[artist_name]],spotify_data[artist_name],0)</f>
        <v>5115</v>
      </c>
      <c r="K5116">
        <v>66</v>
      </c>
      <c r="L5116" s="10">
        <f>spotify_data[[#This Row],[artist_popularity]]/100</f>
        <v>0.66</v>
      </c>
      <c r="M5116">
        <v>2451894</v>
      </c>
      <c r="N5116" s="1" t="s">
        <v>22309</v>
      </c>
      <c r="O5116" s="1" t="s">
        <v>22310</v>
      </c>
      <c r="P5116" s="1">
        <f>MATCH(spotify_data[[#This Row],[album_id]],spotify_data[album_id],0)</f>
        <v>5115</v>
      </c>
      <c r="Q5116" s="1" t="s">
        <v>22311</v>
      </c>
      <c r="R5116" s="2">
        <v>37130</v>
      </c>
      <c r="S5116" s="7">
        <f ca="1">+TODAY()-spotify_data[[#This Row],[Fecha lanzamiento Album]]</f>
        <v>8901</v>
      </c>
      <c r="T5116" s="7">
        <f ca="1">+spotify_data[[#This Row],[Antigüedad Album Dias]]/60</f>
        <v>148.35</v>
      </c>
      <c r="U5116" s="8">
        <f ca="1">spotify_data[[#This Row],[Antigüedad Album Meses]]/12</f>
        <v>12.362499999999999</v>
      </c>
      <c r="V5116">
        <v>12</v>
      </c>
      <c r="W5116" s="1" t="s">
        <v>20</v>
      </c>
      <c r="X5116" s="1" t="str">
        <f>+IF(spotify_data[[#This Row],[album_type]]="album","Album",IF(spotify_data[[#This Row],[album_type]]="single","Single","Compilation"))</f>
        <v>Album</v>
      </c>
      <c r="Y5116">
        <v>524</v>
      </c>
    </row>
    <row r="5117" spans="1:25" x14ac:dyDescent="0.3">
      <c r="A5117" s="1" t="s">
        <v>22333</v>
      </c>
      <c r="B5117" s="1"/>
      <c r="C5117" s="1" t="s">
        <v>22334</v>
      </c>
      <c r="D5117">
        <v>1</v>
      </c>
      <c r="E5117">
        <v>52</v>
      </c>
      <c r="F5117" s="10">
        <f>spotify_data[[#This Row],[track_popularity]]/100</f>
        <v>0.52</v>
      </c>
      <c r="G5117" s="9" t="b">
        <v>0</v>
      </c>
      <c r="H5117" s="1">
        <f>+IF(spotify_data[[#This Row],[explicit]]=FALSE,0,1)</f>
        <v>0</v>
      </c>
      <c r="I5117" s="1" t="s">
        <v>5445</v>
      </c>
      <c r="J5117" s="7">
        <f>MATCH(spotify_data[[#This Row],[artist_name]],spotify_data[artist_name],0)</f>
        <v>2706</v>
      </c>
      <c r="K5117">
        <v>68</v>
      </c>
      <c r="L5117" s="10">
        <f>spotify_data[[#This Row],[artist_popularity]]/100</f>
        <v>0.68</v>
      </c>
      <c r="M5117">
        <v>1487314</v>
      </c>
      <c r="N5117" s="1" t="s">
        <v>5446</v>
      </c>
      <c r="O5117" s="1" t="s">
        <v>22335</v>
      </c>
      <c r="P5117" s="1">
        <f>MATCH(spotify_data[[#This Row],[album_id]],spotify_data[album_id],0)</f>
        <v>5116</v>
      </c>
      <c r="Q5117" s="1" t="s">
        <v>22336</v>
      </c>
      <c r="R5117" s="2">
        <v>37090</v>
      </c>
      <c r="S5117" s="7">
        <f ca="1">+TODAY()-spotify_data[[#This Row],[Fecha lanzamiento Album]]</f>
        <v>8941</v>
      </c>
      <c r="T5117" s="7">
        <f ca="1">+spotify_data[[#This Row],[Antigüedad Album Dias]]/60</f>
        <v>149.01666666666668</v>
      </c>
      <c r="U5117" s="8">
        <f ca="1">spotify_data[[#This Row],[Antigüedad Album Meses]]/12</f>
        <v>12.418055555555556</v>
      </c>
      <c r="V5117">
        <v>21</v>
      </c>
      <c r="W5117" s="1" t="s">
        <v>20</v>
      </c>
      <c r="X5117" s="1" t="str">
        <f>+IF(spotify_data[[#This Row],[album_type]]="album","Album",IF(spotify_data[[#This Row],[album_type]]="single","Single","Compilation"))</f>
        <v>Album</v>
      </c>
      <c r="Y5117">
        <v>316</v>
      </c>
    </row>
    <row r="5118" spans="1:25" x14ac:dyDescent="0.3">
      <c r="A5118" s="1" t="s">
        <v>22428</v>
      </c>
      <c r="B5118" s="1"/>
      <c r="C5118" s="1" t="s">
        <v>833</v>
      </c>
      <c r="D5118">
        <v>3</v>
      </c>
      <c r="E5118">
        <v>52</v>
      </c>
      <c r="F5118" s="10">
        <f>spotify_data[[#This Row],[track_popularity]]/100</f>
        <v>0.52</v>
      </c>
      <c r="G5118" s="9" t="b">
        <v>1</v>
      </c>
      <c r="H5118" s="1">
        <f>+IF(spotify_data[[#This Row],[explicit]]=FALSE,0,1)</f>
        <v>1</v>
      </c>
      <c r="I5118" s="1" t="s">
        <v>14867</v>
      </c>
      <c r="J5118" s="7">
        <f>MATCH(spotify_data[[#This Row],[artist_name]],spotify_data[artist_name],0)</f>
        <v>558</v>
      </c>
      <c r="K5118">
        <v>74</v>
      </c>
      <c r="L5118" s="10">
        <f>spotify_data[[#This Row],[artist_popularity]]/100</f>
        <v>0.74</v>
      </c>
      <c r="M5118">
        <v>13708054</v>
      </c>
      <c r="N5118" s="1" t="s">
        <v>23</v>
      </c>
      <c r="O5118" s="1" t="s">
        <v>22403</v>
      </c>
      <c r="P5118" s="1">
        <f>MATCH(spotify_data[[#This Row],[album_id]],spotify_data[album_id],0)</f>
        <v>3065</v>
      </c>
      <c r="Q5118" s="1" t="s">
        <v>22404</v>
      </c>
      <c r="R5118" s="2">
        <v>36914</v>
      </c>
      <c r="S5118" s="7">
        <f ca="1">+TODAY()-spotify_data[[#This Row],[Fecha lanzamiento Album]]</f>
        <v>9117</v>
      </c>
      <c r="T5118" s="7">
        <f ca="1">+spotify_data[[#This Row],[Antigüedad Album Dias]]/60</f>
        <v>151.94999999999999</v>
      </c>
      <c r="U5118" s="8">
        <f ca="1">spotify_data[[#This Row],[Antigüedad Album Meses]]/12</f>
        <v>12.6625</v>
      </c>
      <c r="V5118">
        <v>16</v>
      </c>
      <c r="W5118" s="1" t="s">
        <v>20</v>
      </c>
      <c r="X5118" s="1" t="str">
        <f>+IF(spotify_data[[#This Row],[album_type]]="album","Album",IF(spotify_data[[#This Row],[album_type]]="single","Single","Compilation"))</f>
        <v>Album</v>
      </c>
      <c r="Y5118">
        <v>352</v>
      </c>
    </row>
    <row r="5119" spans="1:25" x14ac:dyDescent="0.3">
      <c r="A5119" s="1" t="s">
        <v>22690</v>
      </c>
      <c r="B5119" s="1"/>
      <c r="C5119" s="1" t="s">
        <v>22691</v>
      </c>
      <c r="D5119">
        <v>1</v>
      </c>
      <c r="E5119">
        <v>52</v>
      </c>
      <c r="F5119" s="10">
        <f>spotify_data[[#This Row],[track_popularity]]/100</f>
        <v>0.52</v>
      </c>
      <c r="G5119" s="9" t="b">
        <v>0</v>
      </c>
      <c r="H5119" s="1">
        <f>+IF(spotify_data[[#This Row],[explicit]]=FALSE,0,1)</f>
        <v>0</v>
      </c>
      <c r="I5119" s="1" t="s">
        <v>22668</v>
      </c>
      <c r="J5119" s="7">
        <f>MATCH(spotify_data[[#This Row],[artist_name]],spotify_data[artist_name],0)</f>
        <v>3067</v>
      </c>
      <c r="K5119">
        <v>62</v>
      </c>
      <c r="L5119" s="10">
        <f>spotify_data[[#This Row],[artist_popularity]]/100</f>
        <v>0.62</v>
      </c>
      <c r="M5119">
        <v>1800092</v>
      </c>
      <c r="N5119" s="1" t="s">
        <v>9831</v>
      </c>
      <c r="O5119" s="1" t="s">
        <v>22669</v>
      </c>
      <c r="P5119" s="1">
        <f>MATCH(spotify_data[[#This Row],[album_id]],spotify_data[album_id],0)</f>
        <v>3067</v>
      </c>
      <c r="Q5119" s="1" t="s">
        <v>22670</v>
      </c>
      <c r="R5119" s="2">
        <v>36473</v>
      </c>
      <c r="S5119" s="7">
        <f ca="1">+TODAY()-spotify_data[[#This Row],[Fecha lanzamiento Album]]</f>
        <v>9558</v>
      </c>
      <c r="T5119" s="7">
        <f ca="1">+spotify_data[[#This Row],[Antigüedad Album Dias]]/60</f>
        <v>159.30000000000001</v>
      </c>
      <c r="U5119" s="8">
        <f ca="1">spotify_data[[#This Row],[Antigüedad Album Meses]]/12</f>
        <v>13.275</v>
      </c>
      <c r="V5119">
        <v>10</v>
      </c>
      <c r="W5119" s="1" t="s">
        <v>20</v>
      </c>
      <c r="X5119" s="1" t="str">
        <f>+IF(spotify_data[[#This Row],[album_type]]="album","Album",IF(spotify_data[[#This Row],[album_type]]="single","Single","Compilation"))</f>
        <v>Album</v>
      </c>
      <c r="Y5119">
        <v>536</v>
      </c>
    </row>
    <row r="5120" spans="1:25" x14ac:dyDescent="0.3">
      <c r="A5120" s="1" t="s">
        <v>22775</v>
      </c>
      <c r="B5120" s="1"/>
      <c r="C5120" s="1" t="s">
        <v>22776</v>
      </c>
      <c r="D5120">
        <v>7</v>
      </c>
      <c r="E5120">
        <v>52</v>
      </c>
      <c r="F5120" s="10">
        <f>spotify_data[[#This Row],[track_popularity]]/100</f>
        <v>0.52</v>
      </c>
      <c r="G5120" s="9" t="b">
        <v>0</v>
      </c>
      <c r="H5120" s="1">
        <f>+IF(spotify_data[[#This Row],[explicit]]=FALSE,0,1)</f>
        <v>0</v>
      </c>
      <c r="I5120" s="1" t="s">
        <v>22777</v>
      </c>
      <c r="J5120" s="7">
        <f>MATCH(spotify_data[[#This Row],[artist_name]],spotify_data[artist_name],0)</f>
        <v>5119</v>
      </c>
      <c r="K5120">
        <v>63</v>
      </c>
      <c r="L5120" s="10">
        <f>spotify_data[[#This Row],[artist_popularity]]/100</f>
        <v>0.63</v>
      </c>
      <c r="M5120">
        <v>581061</v>
      </c>
      <c r="N5120" s="1" t="s">
        <v>20589</v>
      </c>
      <c r="O5120" s="1" t="s">
        <v>22778</v>
      </c>
      <c r="P5120" s="1">
        <f>MATCH(spotify_data[[#This Row],[album_id]],spotify_data[album_id],0)</f>
        <v>5119</v>
      </c>
      <c r="Q5120" s="1" t="s">
        <v>22779</v>
      </c>
      <c r="R5120" s="2">
        <v>36315</v>
      </c>
      <c r="S5120" s="7">
        <f ca="1">+TODAY()-spotify_data[[#This Row],[Fecha lanzamiento Album]]</f>
        <v>9716</v>
      </c>
      <c r="T5120" s="7">
        <f ca="1">+spotify_data[[#This Row],[Antigüedad Album Dias]]/60</f>
        <v>161.93333333333334</v>
      </c>
      <c r="U5120" s="8">
        <f ca="1">spotify_data[[#This Row],[Antigüedad Album Meses]]/12</f>
        <v>13.494444444444445</v>
      </c>
      <c r="V5120">
        <v>12</v>
      </c>
      <c r="W5120" s="1" t="s">
        <v>20</v>
      </c>
      <c r="X5120" s="1" t="str">
        <f>+IF(spotify_data[[#This Row],[album_type]]="album","Album",IF(spotify_data[[#This Row],[album_type]]="single","Single","Compilation"))</f>
        <v>Album</v>
      </c>
      <c r="Y5120">
        <v>312</v>
      </c>
    </row>
    <row r="5121" spans="1:25" x14ac:dyDescent="0.3">
      <c r="A5121" s="1" t="s">
        <v>23089</v>
      </c>
      <c r="B5121" s="1"/>
      <c r="C5121" s="1" t="s">
        <v>23090</v>
      </c>
      <c r="D5121">
        <v>2</v>
      </c>
      <c r="E5121">
        <v>52</v>
      </c>
      <c r="F5121" s="10">
        <f>spotify_data[[#This Row],[track_popularity]]/100</f>
        <v>0.52</v>
      </c>
      <c r="G5121" s="9" t="b">
        <v>1</v>
      </c>
      <c r="H5121" s="1">
        <f>+IF(spotify_data[[#This Row],[explicit]]=FALSE,0,1)</f>
        <v>1</v>
      </c>
      <c r="I5121" s="1" t="s">
        <v>21718</v>
      </c>
      <c r="J5121" s="7">
        <f>MATCH(spotify_data[[#This Row],[artist_name]],spotify_data[artist_name],0)</f>
        <v>3560</v>
      </c>
      <c r="K5121">
        <v>55</v>
      </c>
      <c r="L5121" s="10">
        <f>spotify_data[[#This Row],[artist_popularity]]/100</f>
        <v>0.55000000000000004</v>
      </c>
      <c r="M5121">
        <v>1661470</v>
      </c>
      <c r="N5121" s="1" t="s">
        <v>21719</v>
      </c>
      <c r="O5121" s="1" t="s">
        <v>23091</v>
      </c>
      <c r="P5121" s="1">
        <f>MATCH(spotify_data[[#This Row],[album_id]],spotify_data[album_id],0)</f>
        <v>5120</v>
      </c>
      <c r="Q5121" s="1" t="s">
        <v>23090</v>
      </c>
      <c r="R5121" s="2">
        <v>35360</v>
      </c>
      <c r="S5121" s="7">
        <f ca="1">+TODAY()-spotify_data[[#This Row],[Fecha lanzamiento Album]]</f>
        <v>10671</v>
      </c>
      <c r="T5121" s="7">
        <f ca="1">+spotify_data[[#This Row],[Antigüedad Album Dias]]/60</f>
        <v>177.85</v>
      </c>
      <c r="U5121" s="8">
        <f ca="1">spotify_data[[#This Row],[Antigüedad Album Meses]]/12</f>
        <v>14.820833333333333</v>
      </c>
      <c r="V5121">
        <v>13</v>
      </c>
      <c r="W5121" s="1" t="s">
        <v>20</v>
      </c>
      <c r="X5121" s="1" t="str">
        <f>+IF(spotify_data[[#This Row],[album_type]]="album","Album",IF(spotify_data[[#This Row],[album_type]]="single","Single","Compilation"))</f>
        <v>Album</v>
      </c>
      <c r="Y5121">
        <v>344</v>
      </c>
    </row>
    <row r="5122" spans="1:25" x14ac:dyDescent="0.3">
      <c r="A5122" s="1" t="s">
        <v>23180</v>
      </c>
      <c r="B5122" s="1"/>
      <c r="C5122" s="1" t="s">
        <v>23181</v>
      </c>
      <c r="D5122">
        <v>3</v>
      </c>
      <c r="E5122">
        <v>52</v>
      </c>
      <c r="F5122" s="10">
        <f>spotify_data[[#This Row],[track_popularity]]/100</f>
        <v>0.52</v>
      </c>
      <c r="G5122" s="9" t="b">
        <v>1</v>
      </c>
      <c r="H5122" s="1">
        <f>+IF(spotify_data[[#This Row],[explicit]]=FALSE,0,1)</f>
        <v>1</v>
      </c>
      <c r="I5122" s="1" t="s">
        <v>23182</v>
      </c>
      <c r="J5122" s="7">
        <f>MATCH(spotify_data[[#This Row],[artist_name]],spotify_data[artist_name],0)</f>
        <v>3765</v>
      </c>
      <c r="K5122">
        <v>51</v>
      </c>
      <c r="L5122" s="10">
        <f>spotify_data[[#This Row],[artist_popularity]]/100</f>
        <v>0.51</v>
      </c>
      <c r="M5122">
        <v>732543</v>
      </c>
      <c r="N5122" s="1" t="s">
        <v>22858</v>
      </c>
      <c r="O5122" s="1" t="s">
        <v>23183</v>
      </c>
      <c r="P5122" s="1">
        <f>MATCH(spotify_data[[#This Row],[album_id]],spotify_data[album_id],0)</f>
        <v>5121</v>
      </c>
      <c r="Q5122" s="1" t="s">
        <v>23182</v>
      </c>
      <c r="R5122" s="2">
        <v>34982</v>
      </c>
      <c r="S5122" s="7">
        <f ca="1">+TODAY()-spotify_data[[#This Row],[Fecha lanzamiento Album]]</f>
        <v>11049</v>
      </c>
      <c r="T5122" s="7">
        <f ca="1">+spotify_data[[#This Row],[Antigüedad Album Dias]]/60</f>
        <v>184.15</v>
      </c>
      <c r="U5122" s="8">
        <f ca="1">spotify_data[[#This Row],[Antigüedad Album Meses]]/12</f>
        <v>15.345833333333333</v>
      </c>
      <c r="V5122">
        <v>14</v>
      </c>
      <c r="W5122" s="1" t="s">
        <v>20</v>
      </c>
      <c r="X5122" s="1" t="str">
        <f>+IF(spotify_data[[#This Row],[album_type]]="album","Album",IF(spotify_data[[#This Row],[album_type]]="single","Single","Compilation"))</f>
        <v>Album</v>
      </c>
      <c r="Y5122">
        <v>493</v>
      </c>
    </row>
    <row r="5123" spans="1:25" x14ac:dyDescent="0.3">
      <c r="A5123" s="1" t="s">
        <v>23359</v>
      </c>
      <c r="B5123" s="1"/>
      <c r="C5123" s="1" t="s">
        <v>7771</v>
      </c>
      <c r="D5123">
        <v>19</v>
      </c>
      <c r="E5123">
        <v>52</v>
      </c>
      <c r="F5123" s="10">
        <f>spotify_data[[#This Row],[track_popularity]]/100</f>
        <v>0.52</v>
      </c>
      <c r="G5123" s="9" t="b">
        <v>1</v>
      </c>
      <c r="H5123" s="1">
        <f>+IF(spotify_data[[#This Row],[explicit]]=FALSE,0,1)</f>
        <v>1</v>
      </c>
      <c r="I5123" s="1" t="s">
        <v>22962</v>
      </c>
      <c r="J5123" s="7">
        <f>MATCH(spotify_data[[#This Row],[artist_name]],spotify_data[artist_name],0)</f>
        <v>705</v>
      </c>
      <c r="K5123">
        <v>78</v>
      </c>
      <c r="L5123" s="10">
        <f>spotify_data[[#This Row],[artist_popularity]]/100</f>
        <v>0.78</v>
      </c>
      <c r="M5123">
        <v>22549768</v>
      </c>
      <c r="N5123" s="1" t="s">
        <v>22963</v>
      </c>
      <c r="O5123" s="1" t="s">
        <v>23360</v>
      </c>
      <c r="P5123" s="1">
        <f>MATCH(spotify_data[[#This Row],[album_id]],spotify_data[album_id],0)</f>
        <v>5122</v>
      </c>
      <c r="Q5123" s="1" t="s">
        <v>23361</v>
      </c>
      <c r="R5123" s="2">
        <v>34415</v>
      </c>
      <c r="S5123" s="7">
        <f ca="1">+TODAY()-spotify_data[[#This Row],[Fecha lanzamiento Album]]</f>
        <v>11616</v>
      </c>
      <c r="T5123" s="7">
        <f ca="1">+spotify_data[[#This Row],[Antigüedad Album Dias]]/60</f>
        <v>193.6</v>
      </c>
      <c r="U5123" s="8">
        <f ca="1">spotify_data[[#This Row],[Antigüedad Album Meses]]/12</f>
        <v>16.133333333333333</v>
      </c>
      <c r="V5123">
        <v>21</v>
      </c>
      <c r="W5123" s="1" t="s">
        <v>1932</v>
      </c>
      <c r="X5123" s="1" t="str">
        <f>+IF(spotify_data[[#This Row],[album_type]]="album","Album",IF(spotify_data[[#This Row],[album_type]]="single","Single","Compilation"))</f>
        <v>Compilation</v>
      </c>
      <c r="Y5123">
        <v>457</v>
      </c>
    </row>
    <row r="5124" spans="1:25" x14ac:dyDescent="0.3">
      <c r="A5124" s="1" t="s">
        <v>23506</v>
      </c>
      <c r="B5124" s="1"/>
      <c r="C5124" s="1" t="s">
        <v>23507</v>
      </c>
      <c r="D5124">
        <v>4</v>
      </c>
      <c r="E5124">
        <v>52</v>
      </c>
      <c r="F5124" s="10">
        <f>spotify_data[[#This Row],[track_popularity]]/100</f>
        <v>0.52</v>
      </c>
      <c r="G5124" s="9" t="b">
        <v>0</v>
      </c>
      <c r="H5124" s="1">
        <f>+IF(spotify_data[[#This Row],[explicit]]=FALSE,0,1)</f>
        <v>0</v>
      </c>
      <c r="I5124" s="1" t="s">
        <v>20647</v>
      </c>
      <c r="J5124" s="7">
        <f>MATCH(spotify_data[[#This Row],[artist_name]],spotify_data[artist_name],0)</f>
        <v>79</v>
      </c>
      <c r="K5124">
        <v>85</v>
      </c>
      <c r="L5124" s="10">
        <f>spotify_data[[#This Row],[artist_popularity]]/100</f>
        <v>0.85</v>
      </c>
      <c r="M5124">
        <v>13822540</v>
      </c>
      <c r="N5124" s="1" t="s">
        <v>20648</v>
      </c>
      <c r="O5124" s="1" t="s">
        <v>23496</v>
      </c>
      <c r="P5124" s="1">
        <f>MATCH(spotify_data[[#This Row],[album_id]],spotify_data[album_id],0)</f>
        <v>3409</v>
      </c>
      <c r="Q5124" s="1" t="s">
        <v>23497</v>
      </c>
      <c r="R5124" s="2">
        <v>34022</v>
      </c>
      <c r="S5124" s="7">
        <f ca="1">+TODAY()-spotify_data[[#This Row],[Fecha lanzamiento Album]]</f>
        <v>12009</v>
      </c>
      <c r="T5124" s="7">
        <f ca="1">+spotify_data[[#This Row],[Antigüedad Album Dias]]/60</f>
        <v>200.15</v>
      </c>
      <c r="U5124" s="8">
        <f ca="1">spotify_data[[#This Row],[Antigüedad Album Meses]]/12</f>
        <v>16.679166666666667</v>
      </c>
      <c r="V5124">
        <v>12</v>
      </c>
      <c r="W5124" s="1" t="s">
        <v>20</v>
      </c>
      <c r="X5124" s="1" t="str">
        <f>+IF(spotify_data[[#This Row],[album_type]]="album","Album",IF(spotify_data[[#This Row],[album_type]]="single","Single","Compilation"))</f>
        <v>Album</v>
      </c>
      <c r="Y5124">
        <v>542</v>
      </c>
    </row>
    <row r="5125" spans="1:25" x14ac:dyDescent="0.3">
      <c r="A5125" s="1" t="s">
        <v>24047</v>
      </c>
      <c r="B5125" s="1"/>
      <c r="C5125" s="1" t="s">
        <v>24048</v>
      </c>
      <c r="D5125">
        <v>1</v>
      </c>
      <c r="E5125">
        <v>52</v>
      </c>
      <c r="F5125" s="10">
        <f>spotify_data[[#This Row],[track_popularity]]/100</f>
        <v>0.52</v>
      </c>
      <c r="G5125" s="9" t="b">
        <v>0</v>
      </c>
      <c r="H5125" s="1">
        <f>+IF(spotify_data[[#This Row],[explicit]]=FALSE,0,1)</f>
        <v>0</v>
      </c>
      <c r="I5125" s="1" t="s">
        <v>24049</v>
      </c>
      <c r="J5125" s="7">
        <f>MATCH(spotify_data[[#This Row],[artist_name]],spotify_data[artist_name],0)</f>
        <v>5124</v>
      </c>
      <c r="K5125">
        <v>56</v>
      </c>
      <c r="L5125" s="10">
        <f>spotify_data[[#This Row],[artist_popularity]]/100</f>
        <v>0.56000000000000005</v>
      </c>
      <c r="M5125">
        <v>526122</v>
      </c>
      <c r="N5125" s="1" t="s">
        <v>24050</v>
      </c>
      <c r="O5125" s="1" t="s">
        <v>24051</v>
      </c>
      <c r="P5125" s="1">
        <f>MATCH(spotify_data[[#This Row],[album_id]],spotify_data[album_id],0)</f>
        <v>5124</v>
      </c>
      <c r="Q5125" s="1" t="s">
        <v>24052</v>
      </c>
      <c r="R5125" s="2">
        <v>31048</v>
      </c>
      <c r="S5125" s="7">
        <f ca="1">+TODAY()-spotify_data[[#This Row],[Fecha lanzamiento Album]]</f>
        <v>14983</v>
      </c>
      <c r="T5125" s="7">
        <f ca="1">+spotify_data[[#This Row],[Antigüedad Album Dias]]/60</f>
        <v>249.71666666666667</v>
      </c>
      <c r="U5125" s="8">
        <f ca="1">spotify_data[[#This Row],[Antigüedad Album Meses]]/12</f>
        <v>20.809722222222224</v>
      </c>
      <c r="V5125">
        <v>9</v>
      </c>
      <c r="W5125" s="1" t="s">
        <v>20</v>
      </c>
      <c r="X5125" s="1" t="str">
        <f>+IF(spotify_data[[#This Row],[album_type]]="album","Album",IF(spotify_data[[#This Row],[album_type]]="single","Single","Compilation"))</f>
        <v>Album</v>
      </c>
      <c r="Y5125">
        <v>52</v>
      </c>
    </row>
    <row r="5126" spans="1:25" x14ac:dyDescent="0.3">
      <c r="A5126" s="1" t="s">
        <v>24432</v>
      </c>
      <c r="B5126" s="1"/>
      <c r="C5126" s="1" t="s">
        <v>24433</v>
      </c>
      <c r="D5126">
        <v>1</v>
      </c>
      <c r="E5126">
        <v>52</v>
      </c>
      <c r="F5126" s="10">
        <f>spotify_data[[#This Row],[track_popularity]]/100</f>
        <v>0.52</v>
      </c>
      <c r="G5126" s="9" t="b">
        <v>0</v>
      </c>
      <c r="H5126" s="1">
        <f>+IF(spotify_data[[#This Row],[explicit]]=FALSE,0,1)</f>
        <v>0</v>
      </c>
      <c r="I5126" s="1" t="s">
        <v>24434</v>
      </c>
      <c r="J5126" s="7">
        <f>MATCH(spotify_data[[#This Row],[artist_name]],spotify_data[artist_name],0)</f>
        <v>5125</v>
      </c>
      <c r="K5126">
        <v>38</v>
      </c>
      <c r="L5126" s="10">
        <f>spotify_data[[#This Row],[artist_popularity]]/100</f>
        <v>0.38</v>
      </c>
      <c r="M5126">
        <v>12527</v>
      </c>
      <c r="N5126" s="1" t="s">
        <v>23</v>
      </c>
      <c r="O5126" s="1" t="s">
        <v>24435</v>
      </c>
      <c r="P5126" s="1">
        <f>MATCH(spotify_data[[#This Row],[album_id]],spotify_data[album_id],0)</f>
        <v>5125</v>
      </c>
      <c r="Q5126" s="1" t="s">
        <v>24436</v>
      </c>
      <c r="R5126" s="2">
        <v>26114</v>
      </c>
      <c r="S5126" s="7">
        <f ca="1">+TODAY()-spotify_data[[#This Row],[Fecha lanzamiento Album]]</f>
        <v>19917</v>
      </c>
      <c r="T5126" s="7">
        <f ca="1">+spotify_data[[#This Row],[Antigüedad Album Dias]]/60</f>
        <v>331.95</v>
      </c>
      <c r="U5126" s="8">
        <f ca="1">spotify_data[[#This Row],[Antigüedad Album Meses]]/12</f>
        <v>27.662499999999998</v>
      </c>
      <c r="V5126">
        <v>13</v>
      </c>
      <c r="W5126" s="1" t="s">
        <v>20</v>
      </c>
      <c r="X5126" s="1" t="str">
        <f>+IF(spotify_data[[#This Row],[album_type]]="album","Album",IF(spotify_data[[#This Row],[album_type]]="single","Single","Compilation"))</f>
        <v>Album</v>
      </c>
      <c r="Y5126">
        <v>308</v>
      </c>
    </row>
    <row r="5127" spans="1:25" x14ac:dyDescent="0.3">
      <c r="A5127" s="1" t="s">
        <v>24578</v>
      </c>
      <c r="B5127" s="1"/>
      <c r="C5127" s="1" t="s">
        <v>24579</v>
      </c>
      <c r="D5127">
        <v>20</v>
      </c>
      <c r="E5127">
        <v>52</v>
      </c>
      <c r="F5127" s="10">
        <f>spotify_data[[#This Row],[track_popularity]]/100</f>
        <v>0.52</v>
      </c>
      <c r="G5127" s="9" t="b">
        <v>0</v>
      </c>
      <c r="H5127" s="1">
        <f>+IF(spotify_data[[#This Row],[explicit]]=FALSE,0,1)</f>
        <v>0</v>
      </c>
      <c r="I5127" s="1" t="s">
        <v>6037</v>
      </c>
      <c r="J5127" s="7">
        <f>MATCH(spotify_data[[#This Row],[artist_name]],spotify_data[artist_name],0)</f>
        <v>3773</v>
      </c>
      <c r="K5127">
        <v>65</v>
      </c>
      <c r="L5127" s="10">
        <f>spotify_data[[#This Row],[artist_popularity]]/100</f>
        <v>0.65</v>
      </c>
      <c r="M5127">
        <v>1324548</v>
      </c>
      <c r="N5127" s="1" t="s">
        <v>1609</v>
      </c>
      <c r="O5127" s="1" t="s">
        <v>24580</v>
      </c>
      <c r="P5127" s="1">
        <f>MATCH(spotify_data[[#This Row],[album_id]],spotify_data[album_id],0)</f>
        <v>5126</v>
      </c>
      <c r="Q5127" s="1" t="s">
        <v>24581</v>
      </c>
      <c r="R5127" s="2">
        <v>24288</v>
      </c>
      <c r="S5127" s="7">
        <f ca="1">+TODAY()-spotify_data[[#This Row],[Fecha lanzamiento Album]]</f>
        <v>21743</v>
      </c>
      <c r="T5127" s="7">
        <f ca="1">+spotify_data[[#This Row],[Antigüedad Album Dias]]/60</f>
        <v>362.38333333333333</v>
      </c>
      <c r="U5127" s="8">
        <f ca="1">spotify_data[[#This Row],[Antigüedad Album Meses]]/12</f>
        <v>30.198611111111109</v>
      </c>
      <c r="V5127">
        <v>21</v>
      </c>
      <c r="W5127" s="1" t="s">
        <v>20</v>
      </c>
      <c r="X5127" s="1" t="str">
        <f>+IF(spotify_data[[#This Row],[album_type]]="album","Album",IF(spotify_data[[#This Row],[album_type]]="single","Single","Compilation"))</f>
        <v>Album</v>
      </c>
      <c r="Y5127">
        <v>338</v>
      </c>
    </row>
    <row r="5128" spans="1:25" x14ac:dyDescent="0.3">
      <c r="A5128" s="1" t="s">
        <v>155</v>
      </c>
      <c r="B5128" s="1">
        <v>6111</v>
      </c>
      <c r="C5128" s="1" t="s">
        <v>156</v>
      </c>
      <c r="D5128">
        <v>1</v>
      </c>
      <c r="E5128">
        <v>51</v>
      </c>
      <c r="F5128" s="10">
        <f>spotify_data[[#This Row],[track_popularity]]/100</f>
        <v>0.51</v>
      </c>
      <c r="G5128" s="9" t="b">
        <v>1</v>
      </c>
      <c r="H5128" s="1">
        <f>+IF(spotify_data[[#This Row],[explicit]]=FALSE,0,1)</f>
        <v>1</v>
      </c>
      <c r="I5128" s="1" t="s">
        <v>16</v>
      </c>
      <c r="J5128" s="7">
        <f>MATCH(spotify_data[[#This Row],[artist_name]],spotify_data[artist_name],0)</f>
        <v>417</v>
      </c>
      <c r="K5128">
        <v>77</v>
      </c>
      <c r="L5128" s="10">
        <f>spotify_data[[#This Row],[artist_popularity]]/100</f>
        <v>0.77</v>
      </c>
      <c r="M5128">
        <v>2812337</v>
      </c>
      <c r="N5128" s="1" t="s">
        <v>17</v>
      </c>
      <c r="O5128" s="1" t="s">
        <v>157</v>
      </c>
      <c r="P5128" s="1">
        <f>MATCH(spotify_data[[#This Row],[album_id]],spotify_data[album_id],0)</f>
        <v>5127</v>
      </c>
      <c r="Q5128" s="1" t="s">
        <v>158</v>
      </c>
      <c r="R5128" s="2">
        <v>45947</v>
      </c>
      <c r="S5128" s="7">
        <f ca="1">+TODAY()-spotify_data[[#This Row],[Fecha lanzamiento Album]]</f>
        <v>84</v>
      </c>
      <c r="T5128" s="7">
        <f ca="1">+spotify_data[[#This Row],[Antigüedad Album Dias]]/60</f>
        <v>1.4</v>
      </c>
      <c r="U5128" s="8">
        <f ca="1">spotify_data[[#This Row],[Antigüedad Album Meses]]/12</f>
        <v>0.11666666666666665</v>
      </c>
      <c r="V5128">
        <v>4</v>
      </c>
      <c r="W5128" s="1" t="s">
        <v>21</v>
      </c>
      <c r="X5128" s="1" t="str">
        <f>+IF(spotify_data[[#This Row],[album_type]]="album","Album",IF(spotify_data[[#This Row],[album_type]]="single","Single","Compilation"))</f>
        <v>Single</v>
      </c>
      <c r="Y5128">
        <v>288</v>
      </c>
    </row>
    <row r="5129" spans="1:25" x14ac:dyDescent="0.3">
      <c r="A5129" s="1" t="s">
        <v>304</v>
      </c>
      <c r="B5129" s="1">
        <v>5994</v>
      </c>
      <c r="C5129" s="1" t="s">
        <v>305</v>
      </c>
      <c r="D5129">
        <v>1</v>
      </c>
      <c r="E5129">
        <v>51</v>
      </c>
      <c r="F5129" s="10">
        <f>spotify_data[[#This Row],[track_popularity]]/100</f>
        <v>0.51</v>
      </c>
      <c r="G5129" s="9" t="b">
        <v>0</v>
      </c>
      <c r="H5129" s="1">
        <f>+IF(spotify_data[[#This Row],[explicit]]=FALSE,0,1)</f>
        <v>0</v>
      </c>
      <c r="I5129" s="1" t="s">
        <v>306</v>
      </c>
      <c r="J5129" s="7">
        <f>MATCH(spotify_data[[#This Row],[artist_name]],spotify_data[artist_name],0)</f>
        <v>5128</v>
      </c>
      <c r="K5129">
        <v>32</v>
      </c>
      <c r="L5129" s="10">
        <f>spotify_data[[#This Row],[artist_popularity]]/100</f>
        <v>0.32</v>
      </c>
      <c r="M5129">
        <v>37</v>
      </c>
      <c r="N5129" s="1" t="s">
        <v>23</v>
      </c>
      <c r="O5129" s="1" t="s">
        <v>307</v>
      </c>
      <c r="P5129" s="1">
        <f>MATCH(spotify_data[[#This Row],[album_id]],spotify_data[album_id],0)</f>
        <v>5128</v>
      </c>
      <c r="Q5129" s="1" t="s">
        <v>305</v>
      </c>
      <c r="R5129" s="2">
        <v>45939</v>
      </c>
      <c r="S5129" s="7">
        <f ca="1">+TODAY()-spotify_data[[#This Row],[Fecha lanzamiento Album]]</f>
        <v>92</v>
      </c>
      <c r="T5129" s="7">
        <f ca="1">+spotify_data[[#This Row],[Antigüedad Album Dias]]/60</f>
        <v>1.5333333333333334</v>
      </c>
      <c r="U5129" s="8">
        <f ca="1">spotify_data[[#This Row],[Antigüedad Album Meses]]/12</f>
        <v>0.1277777777777778</v>
      </c>
      <c r="V5129">
        <v>1</v>
      </c>
      <c r="W5129" s="1" t="s">
        <v>21</v>
      </c>
      <c r="X5129" s="1" t="str">
        <f>+IF(spotify_data[[#This Row],[album_type]]="album","Album",IF(spotify_data[[#This Row],[album_type]]="single","Single","Compilation"))</f>
        <v>Single</v>
      </c>
      <c r="Y5129">
        <v>263</v>
      </c>
    </row>
    <row r="5130" spans="1:25" x14ac:dyDescent="0.3">
      <c r="A5130" s="1" t="s">
        <v>1026</v>
      </c>
      <c r="B5130" s="1">
        <v>5239</v>
      </c>
      <c r="C5130" s="1" t="s">
        <v>1027</v>
      </c>
      <c r="D5130">
        <v>8</v>
      </c>
      <c r="E5130">
        <v>51</v>
      </c>
      <c r="F5130" s="10">
        <f>spotify_data[[#This Row],[track_popularity]]/100</f>
        <v>0.51</v>
      </c>
      <c r="G5130" s="9" t="b">
        <v>0</v>
      </c>
      <c r="H5130" s="1">
        <f>+IF(spotify_data[[#This Row],[explicit]]=FALSE,0,1)</f>
        <v>0</v>
      </c>
      <c r="I5130" s="1" t="s">
        <v>987</v>
      </c>
      <c r="J5130" s="7">
        <f>MATCH(spotify_data[[#This Row],[artist_name]],spotify_data[artist_name],0)</f>
        <v>4340</v>
      </c>
      <c r="K5130">
        <v>61</v>
      </c>
      <c r="L5130" s="10">
        <f>spotify_data[[#This Row],[artist_popularity]]/100</f>
        <v>0.61</v>
      </c>
      <c r="M5130">
        <v>7437933</v>
      </c>
      <c r="N5130" s="1" t="s">
        <v>988</v>
      </c>
      <c r="O5130" s="1" t="s">
        <v>989</v>
      </c>
      <c r="P5130" s="1">
        <f>MATCH(spotify_data[[#This Row],[album_id]],spotify_data[album_id],0)</f>
        <v>4340</v>
      </c>
      <c r="Q5130" s="1" t="s">
        <v>990</v>
      </c>
      <c r="R5130" s="2">
        <v>45898</v>
      </c>
      <c r="S5130" s="7">
        <f ca="1">+TODAY()-spotify_data[[#This Row],[Fecha lanzamiento Album]]</f>
        <v>133</v>
      </c>
      <c r="T5130" s="7">
        <f ca="1">+spotify_data[[#This Row],[Antigüedad Album Dias]]/60</f>
        <v>2.2166666666666668</v>
      </c>
      <c r="U5130" s="8">
        <f ca="1">spotify_data[[#This Row],[Antigüedad Album Meses]]/12</f>
        <v>0.18472222222222223</v>
      </c>
      <c r="V5130">
        <v>12</v>
      </c>
      <c r="W5130" s="1" t="s">
        <v>20</v>
      </c>
      <c r="X5130" s="1" t="str">
        <f>+IF(spotify_data[[#This Row],[album_type]]="album","Album",IF(spotify_data[[#This Row],[album_type]]="single","Single","Compilation"))</f>
        <v>Album</v>
      </c>
      <c r="Y5130">
        <v>282</v>
      </c>
    </row>
    <row r="5131" spans="1:25" x14ac:dyDescent="0.3">
      <c r="A5131" s="1" t="s">
        <v>1044</v>
      </c>
      <c r="B5131" s="1">
        <v>6538</v>
      </c>
      <c r="C5131" s="1" t="s">
        <v>1045</v>
      </c>
      <c r="D5131">
        <v>8</v>
      </c>
      <c r="E5131">
        <v>51</v>
      </c>
      <c r="F5131" s="10">
        <f>spotify_data[[#This Row],[track_popularity]]/100</f>
        <v>0.51</v>
      </c>
      <c r="G5131" s="9" t="b">
        <v>0</v>
      </c>
      <c r="H5131" s="1">
        <f>+IF(spotify_data[[#This Row],[explicit]]=FALSE,0,1)</f>
        <v>0</v>
      </c>
      <c r="I5131" s="1" t="s">
        <v>1040</v>
      </c>
      <c r="J5131" s="7">
        <f>MATCH(spotify_data[[#This Row],[artist_name]],spotify_data[artist_name],0)</f>
        <v>5130</v>
      </c>
      <c r="K5131">
        <v>61</v>
      </c>
      <c r="L5131" s="10">
        <f>spotify_data[[#This Row],[artist_popularity]]/100</f>
        <v>0.61</v>
      </c>
      <c r="M5131">
        <v>2650667</v>
      </c>
      <c r="N5131" s="1" t="s">
        <v>1041</v>
      </c>
      <c r="O5131" s="1" t="s">
        <v>1042</v>
      </c>
      <c r="P5131" s="1">
        <f>MATCH(spotify_data[[#This Row],[album_id]],spotify_data[album_id],0)</f>
        <v>5130</v>
      </c>
      <c r="Q5131" s="1" t="s">
        <v>1043</v>
      </c>
      <c r="R5131" s="2">
        <v>45897</v>
      </c>
      <c r="S5131" s="7">
        <f ca="1">+TODAY()-spotify_data[[#This Row],[Fecha lanzamiento Album]]</f>
        <v>134</v>
      </c>
      <c r="T5131" s="7">
        <f ca="1">+spotify_data[[#This Row],[Antigüedad Album Dias]]/60</f>
        <v>2.2333333333333334</v>
      </c>
      <c r="U5131" s="8">
        <f ca="1">spotify_data[[#This Row],[Antigüedad Album Meses]]/12</f>
        <v>0.18611111111111112</v>
      </c>
      <c r="V5131">
        <v>10</v>
      </c>
      <c r="W5131" s="1" t="s">
        <v>20</v>
      </c>
      <c r="X5131" s="1" t="str">
        <f>+IF(spotify_data[[#This Row],[album_type]]="album","Album",IF(spotify_data[[#This Row],[album_type]]="single","Single","Compilation"))</f>
        <v>Album</v>
      </c>
      <c r="Y5131">
        <v>283</v>
      </c>
    </row>
    <row r="5132" spans="1:25" x14ac:dyDescent="0.3">
      <c r="A5132" s="1" t="s">
        <v>1058</v>
      </c>
      <c r="B5132" s="1">
        <v>595</v>
      </c>
      <c r="C5132" s="1" t="s">
        <v>1059</v>
      </c>
      <c r="D5132">
        <v>5</v>
      </c>
      <c r="E5132">
        <v>51</v>
      </c>
      <c r="F5132" s="10">
        <f>spotify_data[[#This Row],[track_popularity]]/100</f>
        <v>0.51</v>
      </c>
      <c r="G5132" s="9" t="b">
        <v>0</v>
      </c>
      <c r="H5132" s="1">
        <f>+IF(spotify_data[[#This Row],[explicit]]=FALSE,0,1)</f>
        <v>0</v>
      </c>
      <c r="I5132" s="1" t="s">
        <v>1040</v>
      </c>
      <c r="J5132" s="7">
        <f>MATCH(spotify_data[[#This Row],[artist_name]],spotify_data[artist_name],0)</f>
        <v>5130</v>
      </c>
      <c r="K5132">
        <v>61</v>
      </c>
      <c r="L5132" s="10">
        <f>spotify_data[[#This Row],[artist_popularity]]/100</f>
        <v>0.61</v>
      </c>
      <c r="M5132">
        <v>2652612</v>
      </c>
      <c r="N5132" s="1" t="s">
        <v>1041</v>
      </c>
      <c r="O5132" s="1" t="s">
        <v>1042</v>
      </c>
      <c r="P5132" s="1">
        <f>MATCH(spotify_data[[#This Row],[album_id]],spotify_data[album_id],0)</f>
        <v>5130</v>
      </c>
      <c r="Q5132" s="1" t="s">
        <v>1043</v>
      </c>
      <c r="R5132" s="2">
        <v>45897</v>
      </c>
      <c r="S5132" s="7">
        <f ca="1">+TODAY()-spotify_data[[#This Row],[Fecha lanzamiento Album]]</f>
        <v>134</v>
      </c>
      <c r="T5132" s="7">
        <f ca="1">+spotify_data[[#This Row],[Antigüedad Album Dias]]/60</f>
        <v>2.2333333333333334</v>
      </c>
      <c r="U5132" s="8">
        <f ca="1">spotify_data[[#This Row],[Antigüedad Album Meses]]/12</f>
        <v>0.18611111111111112</v>
      </c>
      <c r="V5132">
        <v>10</v>
      </c>
      <c r="W5132" s="1" t="s">
        <v>20</v>
      </c>
      <c r="X5132" s="1" t="str">
        <f>+IF(spotify_data[[#This Row],[album_type]]="album","Album",IF(spotify_data[[#This Row],[album_type]]="single","Single","Compilation"))</f>
        <v>Album</v>
      </c>
      <c r="Y5132">
        <v>248</v>
      </c>
    </row>
    <row r="5133" spans="1:25" x14ac:dyDescent="0.3">
      <c r="A5133" s="1" t="s">
        <v>2336</v>
      </c>
      <c r="B5133" s="1">
        <v>3621</v>
      </c>
      <c r="C5133" s="1" t="s">
        <v>2337</v>
      </c>
      <c r="D5133">
        <v>7</v>
      </c>
      <c r="E5133">
        <v>51</v>
      </c>
      <c r="F5133" s="10">
        <f>spotify_data[[#This Row],[track_popularity]]/100</f>
        <v>0.51</v>
      </c>
      <c r="G5133" s="9" t="b">
        <v>0</v>
      </c>
      <c r="H5133" s="1">
        <f>+IF(spotify_data[[#This Row],[explicit]]=FALSE,0,1)</f>
        <v>0</v>
      </c>
      <c r="I5133" s="1" t="s">
        <v>491</v>
      </c>
      <c r="J5133" s="7">
        <f>MATCH(spotify_data[[#This Row],[artist_name]],spotify_data[artist_name],0)</f>
        <v>4637</v>
      </c>
      <c r="K5133">
        <v>49</v>
      </c>
      <c r="L5133" s="10">
        <f>spotify_data[[#This Row],[artist_popularity]]/100</f>
        <v>0.49</v>
      </c>
      <c r="M5133">
        <v>1874</v>
      </c>
      <c r="N5133" s="1" t="s">
        <v>23</v>
      </c>
      <c r="O5133" s="1" t="s">
        <v>2313</v>
      </c>
      <c r="P5133" s="1">
        <f>MATCH(spotify_data[[#This Row],[album_id]],spotify_data[album_id],0)</f>
        <v>4637</v>
      </c>
      <c r="Q5133" s="1" t="s">
        <v>2314</v>
      </c>
      <c r="R5133" s="2">
        <v>45721</v>
      </c>
      <c r="S5133" s="7">
        <f ca="1">+TODAY()-spotify_data[[#This Row],[Fecha lanzamiento Album]]</f>
        <v>310</v>
      </c>
      <c r="T5133" s="7">
        <f ca="1">+spotify_data[[#This Row],[Antigüedad Album Dias]]/60</f>
        <v>5.166666666666667</v>
      </c>
      <c r="U5133" s="8">
        <f ca="1">spotify_data[[#This Row],[Antigüedad Album Meses]]/12</f>
        <v>0.43055555555555558</v>
      </c>
      <c r="V5133">
        <v>7</v>
      </c>
      <c r="W5133" s="1" t="s">
        <v>21</v>
      </c>
      <c r="X5133" s="1" t="str">
        <f>+IF(spotify_data[[#This Row],[album_type]]="album","Album",IF(spotify_data[[#This Row],[album_type]]="single","Single","Compilation"))</f>
        <v>Single</v>
      </c>
      <c r="Y5133">
        <v>246</v>
      </c>
    </row>
    <row r="5134" spans="1:25" x14ac:dyDescent="0.3">
      <c r="A5134" s="1" t="s">
        <v>2508</v>
      </c>
      <c r="B5134" s="1">
        <v>8503</v>
      </c>
      <c r="C5134" s="1" t="s">
        <v>2509</v>
      </c>
      <c r="D5134">
        <v>1</v>
      </c>
      <c r="E5134">
        <v>51</v>
      </c>
      <c r="F5134" s="10">
        <f>spotify_data[[#This Row],[track_popularity]]/100</f>
        <v>0.51</v>
      </c>
      <c r="G5134" s="9" t="b">
        <v>1</v>
      </c>
      <c r="H5134" s="1">
        <f>+IF(spotify_data[[#This Row],[explicit]]=FALSE,0,1)</f>
        <v>1</v>
      </c>
      <c r="I5134" s="1" t="s">
        <v>188</v>
      </c>
      <c r="J5134" s="7">
        <f>MATCH(spotify_data[[#This Row],[artist_name]],spotify_data[artist_name],0)</f>
        <v>2945</v>
      </c>
      <c r="K5134">
        <v>59</v>
      </c>
      <c r="L5134" s="10">
        <f>spotify_data[[#This Row],[artist_popularity]]/100</f>
        <v>0.59</v>
      </c>
      <c r="M5134">
        <v>130298</v>
      </c>
      <c r="N5134" s="1" t="s">
        <v>27</v>
      </c>
      <c r="O5134" s="1" t="s">
        <v>2510</v>
      </c>
      <c r="P5134" s="1">
        <f>MATCH(spotify_data[[#This Row],[album_id]],spotify_data[album_id],0)</f>
        <v>5133</v>
      </c>
      <c r="Q5134" s="1" t="s">
        <v>2509</v>
      </c>
      <c r="R5134" s="2">
        <v>45686</v>
      </c>
      <c r="S5134" s="7">
        <f ca="1">+TODAY()-spotify_data[[#This Row],[Fecha lanzamiento Album]]</f>
        <v>345</v>
      </c>
      <c r="T5134" s="7">
        <f ca="1">+spotify_data[[#This Row],[Antigüedad Album Dias]]/60</f>
        <v>5.75</v>
      </c>
      <c r="U5134" s="8">
        <f ca="1">spotify_data[[#This Row],[Antigüedad Album Meses]]/12</f>
        <v>0.47916666666666669</v>
      </c>
      <c r="V5134">
        <v>3</v>
      </c>
      <c r="W5134" s="1" t="s">
        <v>21</v>
      </c>
      <c r="X5134" s="1" t="str">
        <f>+IF(spotify_data[[#This Row],[album_type]]="album","Album",IF(spotify_data[[#This Row],[album_type]]="single","Single","Compilation"))</f>
        <v>Single</v>
      </c>
      <c r="Y5134">
        <v>268</v>
      </c>
    </row>
    <row r="5135" spans="1:25" x14ac:dyDescent="0.3">
      <c r="A5135" s="1" t="s">
        <v>2550</v>
      </c>
      <c r="B5135" s="1">
        <v>2379</v>
      </c>
      <c r="C5135" s="1" t="s">
        <v>2551</v>
      </c>
      <c r="D5135">
        <v>1</v>
      </c>
      <c r="E5135">
        <v>51</v>
      </c>
      <c r="F5135" s="10">
        <f>spotify_data[[#This Row],[track_popularity]]/100</f>
        <v>0.51</v>
      </c>
      <c r="G5135" s="9" t="b">
        <v>0</v>
      </c>
      <c r="H5135" s="1">
        <f>+IF(spotify_data[[#This Row],[explicit]]=FALSE,0,1)</f>
        <v>0</v>
      </c>
      <c r="I5135" s="1" t="s">
        <v>2552</v>
      </c>
      <c r="J5135" s="7">
        <f>MATCH(spotify_data[[#This Row],[artist_name]],spotify_data[artist_name],0)</f>
        <v>761</v>
      </c>
      <c r="K5135">
        <v>78</v>
      </c>
      <c r="L5135" s="10">
        <f>spotify_data[[#This Row],[artist_popularity]]/100</f>
        <v>0.78</v>
      </c>
      <c r="M5135">
        <v>41271918</v>
      </c>
      <c r="N5135" s="1" t="s">
        <v>23</v>
      </c>
      <c r="O5135" s="1" t="s">
        <v>2553</v>
      </c>
      <c r="P5135" s="1">
        <f>MATCH(spotify_data[[#This Row],[album_id]],spotify_data[album_id],0)</f>
        <v>5134</v>
      </c>
      <c r="Q5135" s="1" t="s">
        <v>2551</v>
      </c>
      <c r="R5135" s="2">
        <v>45674</v>
      </c>
      <c r="S5135" s="7">
        <f ca="1">+TODAY()-spotify_data[[#This Row],[Fecha lanzamiento Album]]</f>
        <v>357</v>
      </c>
      <c r="T5135" s="7">
        <f ca="1">+spotify_data[[#This Row],[Antigüedad Album Dias]]/60</f>
        <v>5.95</v>
      </c>
      <c r="U5135" s="8">
        <f ca="1">spotify_data[[#This Row],[Antigüedad Album Meses]]/12</f>
        <v>0.49583333333333335</v>
      </c>
      <c r="V5135">
        <v>2</v>
      </c>
      <c r="W5135" s="1" t="s">
        <v>21</v>
      </c>
      <c r="X5135" s="1" t="str">
        <f>+IF(spotify_data[[#This Row],[album_type]]="album","Album",IF(spotify_data[[#This Row],[album_type]]="single","Single","Compilation"))</f>
        <v>Single</v>
      </c>
      <c r="Y5135">
        <v>296</v>
      </c>
    </row>
    <row r="5136" spans="1:25" x14ac:dyDescent="0.3">
      <c r="A5136" s="1" t="s">
        <v>3365</v>
      </c>
      <c r="B5136" s="1">
        <v>7510</v>
      </c>
      <c r="C5136" s="1" t="s">
        <v>3366</v>
      </c>
      <c r="D5136">
        <v>1</v>
      </c>
      <c r="E5136">
        <v>51</v>
      </c>
      <c r="F5136" s="10">
        <f>spotify_data[[#This Row],[track_popularity]]/100</f>
        <v>0.51</v>
      </c>
      <c r="G5136" s="9" t="b">
        <v>0</v>
      </c>
      <c r="H5136" s="1">
        <f>+IF(spotify_data[[#This Row],[explicit]]=FALSE,0,1)</f>
        <v>0</v>
      </c>
      <c r="I5136" s="1" t="s">
        <v>2985</v>
      </c>
      <c r="J5136" s="7">
        <f>MATCH(spotify_data[[#This Row],[artist_name]],spotify_data[artist_name],0)</f>
        <v>4909</v>
      </c>
      <c r="K5136">
        <v>47</v>
      </c>
      <c r="L5136" s="10">
        <f>spotify_data[[#This Row],[artist_popularity]]/100</f>
        <v>0.47</v>
      </c>
      <c r="M5136">
        <v>1186</v>
      </c>
      <c r="N5136" s="1" t="s">
        <v>23</v>
      </c>
      <c r="O5136" s="1" t="s">
        <v>3367</v>
      </c>
      <c r="P5136" s="1">
        <f>MATCH(spotify_data[[#This Row],[album_id]],spotify_data[album_id],0)</f>
        <v>5135</v>
      </c>
      <c r="Q5136" s="1" t="s">
        <v>3366</v>
      </c>
      <c r="R5136" s="2">
        <v>45512</v>
      </c>
      <c r="S5136" s="7">
        <f ca="1">+TODAY()-spotify_data[[#This Row],[Fecha lanzamiento Album]]</f>
        <v>519</v>
      </c>
      <c r="T5136" s="7">
        <f ca="1">+spotify_data[[#This Row],[Antigüedad Album Dias]]/60</f>
        <v>8.65</v>
      </c>
      <c r="U5136" s="8">
        <f ca="1">spotify_data[[#This Row],[Antigüedad Album Meses]]/12</f>
        <v>0.72083333333333333</v>
      </c>
      <c r="V5136">
        <v>1</v>
      </c>
      <c r="W5136" s="1" t="s">
        <v>21</v>
      </c>
      <c r="X5136" s="1" t="str">
        <f>+IF(spotify_data[[#This Row],[album_type]]="album","Album",IF(spotify_data[[#This Row],[album_type]]="single","Single","Compilation"))</f>
        <v>Single</v>
      </c>
      <c r="Y5136">
        <v>209</v>
      </c>
    </row>
    <row r="5137" spans="1:25" x14ac:dyDescent="0.3">
      <c r="A5137" s="1" t="s">
        <v>3564</v>
      </c>
      <c r="B5137" s="1">
        <v>5107</v>
      </c>
      <c r="C5137" s="1" t="s">
        <v>3565</v>
      </c>
      <c r="D5137">
        <v>13</v>
      </c>
      <c r="E5137">
        <v>51</v>
      </c>
      <c r="F5137" s="10">
        <f>spotify_data[[#This Row],[track_popularity]]/100</f>
        <v>0.51</v>
      </c>
      <c r="G5137" s="9" t="b">
        <v>1</v>
      </c>
      <c r="H5137" s="1">
        <f>+IF(spotify_data[[#This Row],[explicit]]=FALSE,0,1)</f>
        <v>1</v>
      </c>
      <c r="I5137" s="1" t="s">
        <v>3543</v>
      </c>
      <c r="J5137" s="7">
        <f>MATCH(spotify_data[[#This Row],[artist_name]],spotify_data[artist_name],0)</f>
        <v>1843</v>
      </c>
      <c r="K5137">
        <v>76</v>
      </c>
      <c r="L5137" s="10">
        <f>spotify_data[[#This Row],[artist_popularity]]/100</f>
        <v>0.76</v>
      </c>
      <c r="M5137">
        <v>10888670</v>
      </c>
      <c r="N5137" s="1" t="s">
        <v>23</v>
      </c>
      <c r="O5137" s="1" t="s">
        <v>3544</v>
      </c>
      <c r="P5137" s="1">
        <f>MATCH(spotify_data[[#This Row],[album_id]],spotify_data[album_id],0)</f>
        <v>1843</v>
      </c>
      <c r="Q5137" s="1" t="s">
        <v>3545</v>
      </c>
      <c r="R5137" s="2">
        <v>45471</v>
      </c>
      <c r="S5137" s="7">
        <f ca="1">+TODAY()-spotify_data[[#This Row],[Fecha lanzamiento Album]]</f>
        <v>560</v>
      </c>
      <c r="T5137" s="7">
        <f ca="1">+spotify_data[[#This Row],[Antigüedad Album Dias]]/60</f>
        <v>9.3333333333333339</v>
      </c>
      <c r="U5137" s="8">
        <f ca="1">spotify_data[[#This Row],[Antigüedad Album Meses]]/12</f>
        <v>0.77777777777777779</v>
      </c>
      <c r="V5137">
        <v>18</v>
      </c>
      <c r="W5137" s="1" t="s">
        <v>20</v>
      </c>
      <c r="X5137" s="1" t="str">
        <f>+IF(spotify_data[[#This Row],[album_type]]="album","Album",IF(spotify_data[[#This Row],[album_type]]="single","Single","Compilation"))</f>
        <v>Album</v>
      </c>
      <c r="Y5137">
        <v>312</v>
      </c>
    </row>
    <row r="5138" spans="1:25" x14ac:dyDescent="0.3">
      <c r="A5138" s="1" t="s">
        <v>3757</v>
      </c>
      <c r="B5138" s="1">
        <v>652</v>
      </c>
      <c r="C5138" s="1" t="s">
        <v>3758</v>
      </c>
      <c r="D5138">
        <v>2</v>
      </c>
      <c r="E5138">
        <v>51</v>
      </c>
      <c r="F5138" s="10">
        <f>spotify_data[[#This Row],[track_popularity]]/100</f>
        <v>0.51</v>
      </c>
      <c r="G5138" s="9" t="b">
        <v>0</v>
      </c>
      <c r="H5138" s="1">
        <f>+IF(spotify_data[[#This Row],[explicit]]=FALSE,0,1)</f>
        <v>0</v>
      </c>
      <c r="I5138" s="1" t="s">
        <v>758</v>
      </c>
      <c r="J5138" s="7">
        <f>MATCH(spotify_data[[#This Row],[artist_name]],spotify_data[artist_name],0)</f>
        <v>3104</v>
      </c>
      <c r="K5138">
        <v>53</v>
      </c>
      <c r="L5138" s="10">
        <f>spotify_data[[#This Row],[artist_popularity]]/100</f>
        <v>0.53</v>
      </c>
      <c r="M5138">
        <v>19043</v>
      </c>
      <c r="N5138" s="1" t="s">
        <v>27</v>
      </c>
      <c r="O5138" s="1" t="s">
        <v>3756</v>
      </c>
      <c r="P5138" s="1">
        <f>MATCH(spotify_data[[#This Row],[album_id]],spotify_data[album_id],0)</f>
        <v>3104</v>
      </c>
      <c r="Q5138" s="1" t="s">
        <v>3755</v>
      </c>
      <c r="R5138" s="2">
        <v>45436</v>
      </c>
      <c r="S5138" s="7">
        <f ca="1">+TODAY()-spotify_data[[#This Row],[Fecha lanzamiento Album]]</f>
        <v>595</v>
      </c>
      <c r="T5138" s="7">
        <f ca="1">+spotify_data[[#This Row],[Antigüedad Album Dias]]/60</f>
        <v>9.9166666666666661</v>
      </c>
      <c r="U5138" s="8">
        <f ca="1">spotify_data[[#This Row],[Antigüedad Album Meses]]/12</f>
        <v>0.82638888888888884</v>
      </c>
      <c r="V5138">
        <v>2</v>
      </c>
      <c r="W5138" s="1" t="s">
        <v>21</v>
      </c>
      <c r="X5138" s="1" t="str">
        <f>+IF(spotify_data[[#This Row],[album_type]]="album","Album",IF(spotify_data[[#This Row],[album_type]]="single","Single","Compilation"))</f>
        <v>Single</v>
      </c>
      <c r="Y5138">
        <v>302</v>
      </c>
    </row>
    <row r="5139" spans="1:25" x14ac:dyDescent="0.3">
      <c r="A5139" s="1" t="s">
        <v>4756</v>
      </c>
      <c r="B5139" s="1">
        <v>748</v>
      </c>
      <c r="C5139" s="1" t="s">
        <v>4757</v>
      </c>
      <c r="D5139">
        <v>8</v>
      </c>
      <c r="E5139">
        <v>51</v>
      </c>
      <c r="F5139" s="10">
        <f>spotify_data[[#This Row],[track_popularity]]/100</f>
        <v>0.51</v>
      </c>
      <c r="G5139" s="9" t="b">
        <v>1</v>
      </c>
      <c r="H5139" s="1">
        <f>+IF(spotify_data[[#This Row],[explicit]]=FALSE,0,1)</f>
        <v>1</v>
      </c>
      <c r="I5139" s="1" t="s">
        <v>4753</v>
      </c>
      <c r="J5139" s="7">
        <f>MATCH(spotify_data[[#This Row],[artist_name]],spotify_data[artist_name],0)</f>
        <v>249</v>
      </c>
      <c r="K5139">
        <v>76</v>
      </c>
      <c r="L5139" s="10">
        <f>spotify_data[[#This Row],[artist_popularity]]/100</f>
        <v>0.76</v>
      </c>
      <c r="M5139">
        <v>10636129</v>
      </c>
      <c r="N5139" s="1" t="s">
        <v>23</v>
      </c>
      <c r="O5139" s="1" t="s">
        <v>4754</v>
      </c>
      <c r="P5139" s="1">
        <f>MATCH(spotify_data[[#This Row],[album_id]],spotify_data[album_id],0)</f>
        <v>3114</v>
      </c>
      <c r="Q5139" s="1" t="s">
        <v>4755</v>
      </c>
      <c r="R5139" s="2">
        <v>45240</v>
      </c>
      <c r="S5139" s="7">
        <f ca="1">+TODAY()-spotify_data[[#This Row],[Fecha lanzamiento Album]]</f>
        <v>791</v>
      </c>
      <c r="T5139" s="7">
        <f ca="1">+spotify_data[[#This Row],[Antigüedad Album Dias]]/60</f>
        <v>13.183333333333334</v>
      </c>
      <c r="U5139" s="8">
        <f ca="1">spotify_data[[#This Row],[Antigüedad Album Meses]]/12</f>
        <v>1.0986111111111112</v>
      </c>
      <c r="V5139">
        <v>22</v>
      </c>
      <c r="W5139" s="1" t="s">
        <v>20</v>
      </c>
      <c r="X5139" s="1" t="str">
        <f>+IF(spotify_data[[#This Row],[album_type]]="album","Album",IF(spotify_data[[#This Row],[album_type]]="single","Single","Compilation"))</f>
        <v>Album</v>
      </c>
      <c r="Y5139">
        <v>299</v>
      </c>
    </row>
    <row r="5140" spans="1:25" x14ac:dyDescent="0.3">
      <c r="A5140" s="1" t="s">
        <v>4768</v>
      </c>
      <c r="B5140" s="1">
        <v>945</v>
      </c>
      <c r="C5140" s="1" t="s">
        <v>4769</v>
      </c>
      <c r="D5140">
        <v>11</v>
      </c>
      <c r="E5140">
        <v>51</v>
      </c>
      <c r="F5140" s="10">
        <f>spotify_data[[#This Row],[track_popularity]]/100</f>
        <v>0.51</v>
      </c>
      <c r="G5140" s="9" t="b">
        <v>0</v>
      </c>
      <c r="H5140" s="1">
        <f>+IF(spotify_data[[#This Row],[explicit]]=FALSE,0,1)</f>
        <v>0</v>
      </c>
      <c r="I5140" s="1" t="s">
        <v>4753</v>
      </c>
      <c r="J5140" s="7">
        <f>MATCH(spotify_data[[#This Row],[artist_name]],spotify_data[artist_name],0)</f>
        <v>249</v>
      </c>
      <c r="K5140">
        <v>76</v>
      </c>
      <c r="L5140" s="10">
        <f>spotify_data[[#This Row],[artist_popularity]]/100</f>
        <v>0.76</v>
      </c>
      <c r="M5140">
        <v>10637574</v>
      </c>
      <c r="N5140" s="1" t="s">
        <v>23</v>
      </c>
      <c r="O5140" s="1" t="s">
        <v>4754</v>
      </c>
      <c r="P5140" s="1">
        <f>MATCH(spotify_data[[#This Row],[album_id]],spotify_data[album_id],0)</f>
        <v>3114</v>
      </c>
      <c r="Q5140" s="1" t="s">
        <v>4755</v>
      </c>
      <c r="R5140" s="2">
        <v>45240</v>
      </c>
      <c r="S5140" s="7">
        <f ca="1">+TODAY()-spotify_data[[#This Row],[Fecha lanzamiento Album]]</f>
        <v>791</v>
      </c>
      <c r="T5140" s="7">
        <f ca="1">+spotify_data[[#This Row],[Antigüedad Album Dias]]/60</f>
        <v>13.183333333333334</v>
      </c>
      <c r="U5140" s="8">
        <f ca="1">spotify_data[[#This Row],[Antigüedad Album Meses]]/12</f>
        <v>1.0986111111111112</v>
      </c>
      <c r="V5140">
        <v>22</v>
      </c>
      <c r="W5140" s="1" t="s">
        <v>20</v>
      </c>
      <c r="X5140" s="1" t="str">
        <f>+IF(spotify_data[[#This Row],[album_type]]="album","Album",IF(spotify_data[[#This Row],[album_type]]="single","Single","Compilation"))</f>
        <v>Album</v>
      </c>
      <c r="Y5140">
        <v>368</v>
      </c>
    </row>
    <row r="5141" spans="1:25" x14ac:dyDescent="0.3">
      <c r="A5141" s="1" t="s">
        <v>4791</v>
      </c>
      <c r="B5141" s="1">
        <v>1903</v>
      </c>
      <c r="C5141" s="1" t="s">
        <v>4792</v>
      </c>
      <c r="D5141">
        <v>7</v>
      </c>
      <c r="E5141">
        <v>51</v>
      </c>
      <c r="F5141" s="10">
        <f>spotify_data[[#This Row],[track_popularity]]/100</f>
        <v>0.51</v>
      </c>
      <c r="G5141" s="9" t="b">
        <v>1</v>
      </c>
      <c r="H5141" s="1">
        <f>+IF(spotify_data[[#This Row],[explicit]]=FALSE,0,1)</f>
        <v>1</v>
      </c>
      <c r="I5141" s="1" t="s">
        <v>4753</v>
      </c>
      <c r="J5141" s="7">
        <f>MATCH(spotify_data[[#This Row],[artist_name]],spotify_data[artist_name],0)</f>
        <v>249</v>
      </c>
      <c r="K5141">
        <v>76</v>
      </c>
      <c r="L5141" s="10">
        <f>spotify_data[[#This Row],[artist_popularity]]/100</f>
        <v>0.76</v>
      </c>
      <c r="M5141">
        <v>10636129</v>
      </c>
      <c r="N5141" s="1" t="s">
        <v>23</v>
      </c>
      <c r="O5141" s="1" t="s">
        <v>4754</v>
      </c>
      <c r="P5141" s="1">
        <f>MATCH(spotify_data[[#This Row],[album_id]],spotify_data[album_id],0)</f>
        <v>3114</v>
      </c>
      <c r="Q5141" s="1" t="s">
        <v>4755</v>
      </c>
      <c r="R5141" s="2">
        <v>45240</v>
      </c>
      <c r="S5141" s="7">
        <f ca="1">+TODAY()-spotify_data[[#This Row],[Fecha lanzamiento Album]]</f>
        <v>791</v>
      </c>
      <c r="T5141" s="7">
        <f ca="1">+spotify_data[[#This Row],[Antigüedad Album Dias]]/60</f>
        <v>13.183333333333334</v>
      </c>
      <c r="U5141" s="8">
        <f ca="1">spotify_data[[#This Row],[Antigüedad Album Meses]]/12</f>
        <v>1.0986111111111112</v>
      </c>
      <c r="V5141">
        <v>22</v>
      </c>
      <c r="W5141" s="1" t="s">
        <v>20</v>
      </c>
      <c r="X5141" s="1" t="str">
        <f>+IF(spotify_data[[#This Row],[album_type]]="album","Album",IF(spotify_data[[#This Row],[album_type]]="single","Single","Compilation"))</f>
        <v>Album</v>
      </c>
      <c r="Y5141">
        <v>28</v>
      </c>
    </row>
    <row r="5142" spans="1:25" x14ac:dyDescent="0.3">
      <c r="A5142" s="1" t="s">
        <v>5065</v>
      </c>
      <c r="B5142" s="1">
        <v>3208</v>
      </c>
      <c r="C5142" s="1" t="s">
        <v>5066</v>
      </c>
      <c r="D5142">
        <v>1</v>
      </c>
      <c r="E5142">
        <v>51</v>
      </c>
      <c r="F5142" s="10">
        <f>spotify_data[[#This Row],[track_popularity]]/100</f>
        <v>0.51</v>
      </c>
      <c r="G5142" s="9" t="b">
        <v>0</v>
      </c>
      <c r="H5142" s="1">
        <f>+IF(spotify_data[[#This Row],[explicit]]=FALSE,0,1)</f>
        <v>0</v>
      </c>
      <c r="I5142" s="1" t="s">
        <v>3452</v>
      </c>
      <c r="J5142" s="7">
        <f>MATCH(spotify_data[[#This Row],[artist_name]],spotify_data[artist_name],0)</f>
        <v>5033</v>
      </c>
      <c r="K5142">
        <v>56</v>
      </c>
      <c r="L5142" s="10">
        <f>spotify_data[[#This Row],[artist_popularity]]/100</f>
        <v>0.56000000000000005</v>
      </c>
      <c r="M5142">
        <v>18834</v>
      </c>
      <c r="N5142" s="1" t="s">
        <v>23</v>
      </c>
      <c r="O5142" s="1" t="s">
        <v>5067</v>
      </c>
      <c r="P5142" s="1">
        <f>MATCH(spotify_data[[#This Row],[album_id]],spotify_data[album_id],0)</f>
        <v>5141</v>
      </c>
      <c r="Q5142" s="1" t="s">
        <v>5066</v>
      </c>
      <c r="R5142" s="2">
        <v>45179</v>
      </c>
      <c r="S5142" s="7">
        <f ca="1">+TODAY()-spotify_data[[#This Row],[Fecha lanzamiento Album]]</f>
        <v>852</v>
      </c>
      <c r="T5142" s="7">
        <f ca="1">+spotify_data[[#This Row],[Antigüedad Album Dias]]/60</f>
        <v>14.2</v>
      </c>
      <c r="U5142" s="8">
        <f ca="1">spotify_data[[#This Row],[Antigüedad Album Meses]]/12</f>
        <v>1.1833333333333333</v>
      </c>
      <c r="V5142">
        <v>2</v>
      </c>
      <c r="W5142" s="1" t="s">
        <v>21</v>
      </c>
      <c r="X5142" s="1" t="str">
        <f>+IF(spotify_data[[#This Row],[album_type]]="album","Album",IF(spotify_data[[#This Row],[album_type]]="single","Single","Compilation"))</f>
        <v>Single</v>
      </c>
      <c r="Y5142">
        <v>188</v>
      </c>
    </row>
    <row r="5143" spans="1:25" x14ac:dyDescent="0.3">
      <c r="A5143" s="1" t="s">
        <v>5155</v>
      </c>
      <c r="B5143" s="1">
        <v>8012</v>
      </c>
      <c r="C5143" s="1" t="s">
        <v>5156</v>
      </c>
      <c r="D5143">
        <v>14</v>
      </c>
      <c r="E5143">
        <v>51</v>
      </c>
      <c r="F5143" s="10">
        <f>spotify_data[[#This Row],[track_popularity]]/100</f>
        <v>0.51</v>
      </c>
      <c r="G5143" s="9" t="b">
        <v>0</v>
      </c>
      <c r="H5143" s="1">
        <f>+IF(spotify_data[[#This Row],[explicit]]=FALSE,0,1)</f>
        <v>0</v>
      </c>
      <c r="I5143" s="1" t="s">
        <v>1807</v>
      </c>
      <c r="J5143" s="7">
        <f>MATCH(spotify_data[[#This Row],[artist_name]],spotify_data[artist_name],0)</f>
        <v>234</v>
      </c>
      <c r="K5143">
        <v>81</v>
      </c>
      <c r="L5143" s="10">
        <f>spotify_data[[#This Row],[artist_popularity]]/100</f>
        <v>0.81</v>
      </c>
      <c r="M5143">
        <v>26561582</v>
      </c>
      <c r="N5143" s="1" t="s">
        <v>1808</v>
      </c>
      <c r="O5143" s="1" t="s">
        <v>5153</v>
      </c>
      <c r="P5143" s="1">
        <f>MATCH(spotify_data[[#This Row],[album_id]],spotify_data[album_id],0)</f>
        <v>234</v>
      </c>
      <c r="Q5143" s="1" t="s">
        <v>5154</v>
      </c>
      <c r="R5143" s="2">
        <v>45156</v>
      </c>
      <c r="S5143" s="7">
        <f ca="1">+TODAY()-spotify_data[[#This Row],[Fecha lanzamiento Album]]</f>
        <v>875</v>
      </c>
      <c r="T5143" s="7">
        <f ca="1">+spotify_data[[#This Row],[Antigüedad Album Dias]]/60</f>
        <v>14.583333333333334</v>
      </c>
      <c r="U5143" s="8">
        <f ca="1">spotify_data[[#This Row],[Antigüedad Album Meses]]/12</f>
        <v>1.2152777777777779</v>
      </c>
      <c r="V5143">
        <v>14</v>
      </c>
      <c r="W5143" s="1" t="s">
        <v>20</v>
      </c>
      <c r="X5143" s="1" t="str">
        <f>+IF(spotify_data[[#This Row],[album_type]]="album","Album",IF(spotify_data[[#This Row],[album_type]]="single","Single","Compilation"))</f>
        <v>Album</v>
      </c>
      <c r="Y5143">
        <v>351</v>
      </c>
    </row>
    <row r="5144" spans="1:25" x14ac:dyDescent="0.3">
      <c r="A5144" s="1" t="s">
        <v>5260</v>
      </c>
      <c r="B5144" s="1">
        <v>6859</v>
      </c>
      <c r="C5144" s="1" t="s">
        <v>5261</v>
      </c>
      <c r="D5144">
        <v>10</v>
      </c>
      <c r="E5144">
        <v>51</v>
      </c>
      <c r="F5144" s="10">
        <f>spotify_data[[#This Row],[track_popularity]]/100</f>
        <v>0.51</v>
      </c>
      <c r="G5144" s="9" t="b">
        <v>0</v>
      </c>
      <c r="H5144" s="1">
        <f>+IF(spotify_data[[#This Row],[explicit]]=FALSE,0,1)</f>
        <v>0</v>
      </c>
      <c r="I5144" s="1" t="s">
        <v>3271</v>
      </c>
      <c r="J5144" s="7">
        <f>MATCH(spotify_data[[#This Row],[artist_name]],spotify_data[artist_name],0)</f>
        <v>175</v>
      </c>
      <c r="K5144">
        <v>86</v>
      </c>
      <c r="L5144" s="10">
        <f>spotify_data[[#This Row],[artist_popularity]]/100</f>
        <v>0.86</v>
      </c>
      <c r="M5144">
        <v>47720209</v>
      </c>
      <c r="N5144" s="1" t="s">
        <v>3272</v>
      </c>
      <c r="O5144" s="1" t="s">
        <v>5256</v>
      </c>
      <c r="P5144" s="1">
        <f>MATCH(spotify_data[[#This Row],[album_id]],spotify_data[album_id],0)</f>
        <v>3800</v>
      </c>
      <c r="Q5144" s="1" t="s">
        <v>5257</v>
      </c>
      <c r="R5144" s="2">
        <v>45135</v>
      </c>
      <c r="S5144" s="7">
        <f ca="1">+TODAY()-spotify_data[[#This Row],[Fecha lanzamiento Album]]</f>
        <v>896</v>
      </c>
      <c r="T5144" s="7">
        <f ca="1">+spotify_data[[#This Row],[Antigüedad Album Dias]]/60</f>
        <v>14.933333333333334</v>
      </c>
      <c r="U5144" s="8">
        <f ca="1">spotify_data[[#This Row],[Antigüedad Album Meses]]/12</f>
        <v>1.2444444444444445</v>
      </c>
      <c r="V5144">
        <v>17</v>
      </c>
      <c r="W5144" s="1" t="s">
        <v>20</v>
      </c>
      <c r="X5144" s="1" t="str">
        <f>+IF(spotify_data[[#This Row],[album_type]]="album","Album",IF(spotify_data[[#This Row],[album_type]]="single","Single","Compilation"))</f>
        <v>Album</v>
      </c>
      <c r="Y5144">
        <v>27</v>
      </c>
    </row>
    <row r="5145" spans="1:25" x14ac:dyDescent="0.3">
      <c r="A5145" s="1" t="s">
        <v>5262</v>
      </c>
      <c r="B5145" s="1">
        <v>823</v>
      </c>
      <c r="C5145" s="1" t="s">
        <v>5263</v>
      </c>
      <c r="D5145">
        <v>14</v>
      </c>
      <c r="E5145">
        <v>51</v>
      </c>
      <c r="F5145" s="10">
        <f>spotify_data[[#This Row],[track_popularity]]/100</f>
        <v>0.51</v>
      </c>
      <c r="G5145" s="9" t="b">
        <v>1</v>
      </c>
      <c r="H5145" s="1">
        <f>+IF(spotify_data[[#This Row],[explicit]]=FALSE,0,1)</f>
        <v>1</v>
      </c>
      <c r="I5145" s="1" t="s">
        <v>3271</v>
      </c>
      <c r="J5145" s="7">
        <f>MATCH(spotify_data[[#This Row],[artist_name]],spotify_data[artist_name],0)</f>
        <v>175</v>
      </c>
      <c r="K5145">
        <v>86</v>
      </c>
      <c r="L5145" s="10">
        <f>spotify_data[[#This Row],[artist_popularity]]/100</f>
        <v>0.86</v>
      </c>
      <c r="M5145">
        <v>47720209</v>
      </c>
      <c r="N5145" s="1" t="s">
        <v>3272</v>
      </c>
      <c r="O5145" s="1" t="s">
        <v>5256</v>
      </c>
      <c r="P5145" s="1">
        <f>MATCH(spotify_data[[#This Row],[album_id]],spotify_data[album_id],0)</f>
        <v>3800</v>
      </c>
      <c r="Q5145" s="1" t="s">
        <v>5257</v>
      </c>
      <c r="R5145" s="2">
        <v>45135</v>
      </c>
      <c r="S5145" s="7">
        <f ca="1">+TODAY()-spotify_data[[#This Row],[Fecha lanzamiento Album]]</f>
        <v>896</v>
      </c>
      <c r="T5145" s="7">
        <f ca="1">+spotify_data[[#This Row],[Antigüedad Album Dias]]/60</f>
        <v>14.933333333333334</v>
      </c>
      <c r="U5145" s="8">
        <f ca="1">spotify_data[[#This Row],[Antigüedad Album Meses]]/12</f>
        <v>1.2444444444444445</v>
      </c>
      <c r="V5145">
        <v>17</v>
      </c>
      <c r="W5145" s="1" t="s">
        <v>20</v>
      </c>
      <c r="X5145" s="1" t="str">
        <f>+IF(spotify_data[[#This Row],[album_type]]="album","Album",IF(spotify_data[[#This Row],[album_type]]="single","Single","Compilation"))</f>
        <v>Album</v>
      </c>
      <c r="Y5145">
        <v>289</v>
      </c>
    </row>
    <row r="5146" spans="1:25" x14ac:dyDescent="0.3">
      <c r="A5146" s="1" t="s">
        <v>5377</v>
      </c>
      <c r="B5146" s="1">
        <v>4244</v>
      </c>
      <c r="C5146" s="1" t="s">
        <v>5378</v>
      </c>
      <c r="D5146">
        <v>1</v>
      </c>
      <c r="E5146">
        <v>51</v>
      </c>
      <c r="F5146" s="10">
        <f>spotify_data[[#This Row],[track_popularity]]/100</f>
        <v>0.51</v>
      </c>
      <c r="G5146" s="9" t="b">
        <v>0</v>
      </c>
      <c r="H5146" s="1">
        <f>+IF(spotify_data[[#This Row],[explicit]]=FALSE,0,1)</f>
        <v>0</v>
      </c>
      <c r="I5146" s="1" t="s">
        <v>5379</v>
      </c>
      <c r="J5146" s="7">
        <f>MATCH(spotify_data[[#This Row],[artist_name]],spotify_data[artist_name],0)</f>
        <v>4503</v>
      </c>
      <c r="K5146">
        <v>60</v>
      </c>
      <c r="L5146" s="10">
        <f>spotify_data[[#This Row],[artist_popularity]]/100</f>
        <v>0.6</v>
      </c>
      <c r="M5146">
        <v>220555</v>
      </c>
      <c r="N5146" s="1" t="s">
        <v>147</v>
      </c>
      <c r="O5146" s="1" t="s">
        <v>5380</v>
      </c>
      <c r="P5146" s="1">
        <f>MATCH(spotify_data[[#This Row],[album_id]],spotify_data[album_id],0)</f>
        <v>5145</v>
      </c>
      <c r="Q5146" s="1" t="s">
        <v>5378</v>
      </c>
      <c r="R5146" s="2">
        <v>45128</v>
      </c>
      <c r="S5146" s="7">
        <f ca="1">+TODAY()-spotify_data[[#This Row],[Fecha lanzamiento Album]]</f>
        <v>903</v>
      </c>
      <c r="T5146" s="7">
        <f ca="1">+spotify_data[[#This Row],[Antigüedad Album Dias]]/60</f>
        <v>15.05</v>
      </c>
      <c r="U5146" s="8">
        <f ca="1">spotify_data[[#This Row],[Antigüedad Album Meses]]/12</f>
        <v>1.2541666666666667</v>
      </c>
      <c r="V5146">
        <v>1</v>
      </c>
      <c r="W5146" s="1" t="s">
        <v>21</v>
      </c>
      <c r="X5146" s="1" t="str">
        <f>+IF(spotify_data[[#This Row],[album_type]]="album","Album",IF(spotify_data[[#This Row],[album_type]]="single","Single","Compilation"))</f>
        <v>Single</v>
      </c>
      <c r="Y5146">
        <v>272</v>
      </c>
    </row>
    <row r="5147" spans="1:25" x14ac:dyDescent="0.3">
      <c r="A5147" s="1" t="s">
        <v>5562</v>
      </c>
      <c r="B5147" s="1">
        <v>6866</v>
      </c>
      <c r="C5147" s="1" t="s">
        <v>5563</v>
      </c>
      <c r="D5147">
        <v>1</v>
      </c>
      <c r="E5147">
        <v>51</v>
      </c>
      <c r="F5147" s="10">
        <f>spotify_data[[#This Row],[track_popularity]]/100</f>
        <v>0.51</v>
      </c>
      <c r="G5147" s="9" t="b">
        <v>0</v>
      </c>
      <c r="H5147" s="1">
        <f>+IF(spotify_data[[#This Row],[explicit]]=FALSE,0,1)</f>
        <v>0</v>
      </c>
      <c r="I5147" s="1" t="s">
        <v>3452</v>
      </c>
      <c r="J5147" s="7">
        <f>MATCH(spotify_data[[#This Row],[artist_name]],spotify_data[artist_name],0)</f>
        <v>5033</v>
      </c>
      <c r="K5147">
        <v>56</v>
      </c>
      <c r="L5147" s="10">
        <f>spotify_data[[#This Row],[artist_popularity]]/100</f>
        <v>0.56000000000000005</v>
      </c>
      <c r="M5147">
        <v>18834</v>
      </c>
      <c r="N5147" s="1" t="s">
        <v>23</v>
      </c>
      <c r="O5147" s="1" t="s">
        <v>5564</v>
      </c>
      <c r="P5147" s="1">
        <f>MATCH(spotify_data[[#This Row],[album_id]],spotify_data[album_id],0)</f>
        <v>5146</v>
      </c>
      <c r="Q5147" s="1" t="s">
        <v>5563</v>
      </c>
      <c r="R5147" s="2">
        <v>45075</v>
      </c>
      <c r="S5147" s="7">
        <f ca="1">+TODAY()-spotify_data[[#This Row],[Fecha lanzamiento Album]]</f>
        <v>956</v>
      </c>
      <c r="T5147" s="7">
        <f ca="1">+spotify_data[[#This Row],[Antigüedad Album Dias]]/60</f>
        <v>15.933333333333334</v>
      </c>
      <c r="U5147" s="8">
        <f ca="1">spotify_data[[#This Row],[Antigüedad Album Meses]]/12</f>
        <v>1.3277777777777777</v>
      </c>
      <c r="V5147">
        <v>1</v>
      </c>
      <c r="W5147" s="1" t="s">
        <v>21</v>
      </c>
      <c r="X5147" s="1" t="str">
        <f>+IF(spotify_data[[#This Row],[album_type]]="album","Album",IF(spotify_data[[#This Row],[album_type]]="single","Single","Compilation"))</f>
        <v>Single</v>
      </c>
      <c r="Y5147">
        <v>167</v>
      </c>
    </row>
    <row r="5148" spans="1:25" x14ac:dyDescent="0.3">
      <c r="A5148" s="1" t="s">
        <v>5663</v>
      </c>
      <c r="B5148" s="1">
        <v>2831</v>
      </c>
      <c r="C5148" s="1" t="s">
        <v>5664</v>
      </c>
      <c r="D5148">
        <v>14</v>
      </c>
      <c r="E5148">
        <v>51</v>
      </c>
      <c r="F5148" s="10">
        <f>spotify_data[[#This Row],[track_popularity]]/100</f>
        <v>0.51</v>
      </c>
      <c r="G5148" s="9" t="b">
        <v>1</v>
      </c>
      <c r="H5148" s="1">
        <f>+IF(spotify_data[[#This Row],[explicit]]=FALSE,0,1)</f>
        <v>1</v>
      </c>
      <c r="I5148" s="1" t="s">
        <v>5665</v>
      </c>
      <c r="J5148" s="7">
        <f>MATCH(spotify_data[[#This Row],[artist_name]],spotify_data[artist_name],0)</f>
        <v>691</v>
      </c>
      <c r="K5148">
        <v>77</v>
      </c>
      <c r="L5148" s="10">
        <f>spotify_data[[#This Row],[artist_popularity]]/100</f>
        <v>0.77</v>
      </c>
      <c r="M5148">
        <v>7220459</v>
      </c>
      <c r="N5148" s="1" t="s">
        <v>5666</v>
      </c>
      <c r="O5148" s="1" t="s">
        <v>5667</v>
      </c>
      <c r="P5148" s="1">
        <f>MATCH(spotify_data[[#This Row],[album_id]],spotify_data[album_id],0)</f>
        <v>5147</v>
      </c>
      <c r="Q5148" s="1" t="s">
        <v>5668</v>
      </c>
      <c r="R5148" s="2">
        <v>45037</v>
      </c>
      <c r="S5148" s="7">
        <f ca="1">+TODAY()-spotify_data[[#This Row],[Fecha lanzamiento Album]]</f>
        <v>994</v>
      </c>
      <c r="T5148" s="7">
        <f ca="1">+spotify_data[[#This Row],[Antigüedad Album Dias]]/60</f>
        <v>16.566666666666666</v>
      </c>
      <c r="U5148" s="8">
        <f ca="1">spotify_data[[#This Row],[Antigüedad Album Meses]]/12</f>
        <v>1.3805555555555555</v>
      </c>
      <c r="V5148">
        <v>18</v>
      </c>
      <c r="W5148" s="1" t="s">
        <v>20</v>
      </c>
      <c r="X5148" s="1" t="str">
        <f>+IF(spotify_data[[#This Row],[album_type]]="album","Album",IF(spotify_data[[#This Row],[album_type]]="single","Single","Compilation"))</f>
        <v>Album</v>
      </c>
      <c r="Y5148">
        <v>458</v>
      </c>
    </row>
    <row r="5149" spans="1:25" x14ac:dyDescent="0.3">
      <c r="A5149" s="1" t="s">
        <v>6108</v>
      </c>
      <c r="B5149" s="1">
        <v>1820</v>
      </c>
      <c r="C5149" s="1" t="s">
        <v>6109</v>
      </c>
      <c r="D5149">
        <v>12</v>
      </c>
      <c r="E5149">
        <v>51</v>
      </c>
      <c r="F5149" s="10">
        <f>spotify_data[[#This Row],[track_popularity]]/100</f>
        <v>0.51</v>
      </c>
      <c r="G5149" s="9" t="b">
        <v>0</v>
      </c>
      <c r="H5149" s="1">
        <f>+IF(spotify_data[[#This Row],[explicit]]=FALSE,0,1)</f>
        <v>0</v>
      </c>
      <c r="I5149" s="1" t="s">
        <v>4753</v>
      </c>
      <c r="J5149" s="7">
        <f>MATCH(spotify_data[[#This Row],[artist_name]],spotify_data[artist_name],0)</f>
        <v>249</v>
      </c>
      <c r="K5149">
        <v>76</v>
      </c>
      <c r="L5149" s="10">
        <f>spotify_data[[#This Row],[artist_popularity]]/100</f>
        <v>0.76</v>
      </c>
      <c r="M5149">
        <v>10637574</v>
      </c>
      <c r="N5149" s="1" t="s">
        <v>23</v>
      </c>
      <c r="O5149" s="1" t="s">
        <v>6091</v>
      </c>
      <c r="P5149" s="1">
        <f>MATCH(spotify_data[[#This Row],[album_id]],spotify_data[album_id],0)</f>
        <v>1528</v>
      </c>
      <c r="Q5149" s="1" t="s">
        <v>6092</v>
      </c>
      <c r="R5149" s="2">
        <v>44946</v>
      </c>
      <c r="S5149" s="7">
        <f ca="1">+TODAY()-spotify_data[[#This Row],[Fecha lanzamiento Album]]</f>
        <v>1085</v>
      </c>
      <c r="T5149" s="7">
        <f ca="1">+spotify_data[[#This Row],[Antigüedad Album Dias]]/60</f>
        <v>18.083333333333332</v>
      </c>
      <c r="U5149" s="8">
        <f ca="1">spotify_data[[#This Row],[Antigüedad Album Meses]]/12</f>
        <v>1.5069444444444444</v>
      </c>
      <c r="V5149">
        <v>17</v>
      </c>
      <c r="W5149" s="1" t="s">
        <v>20</v>
      </c>
      <c r="X5149" s="1" t="str">
        <f>+IF(spotify_data[[#This Row],[album_type]]="album","Album",IF(spotify_data[[#This Row],[album_type]]="single","Single","Compilation"))</f>
        <v>Album</v>
      </c>
      <c r="Y5149">
        <v>366</v>
      </c>
    </row>
    <row r="5150" spans="1:25" x14ac:dyDescent="0.3">
      <c r="A5150" s="1" t="s">
        <v>6902</v>
      </c>
      <c r="B5150" s="1">
        <v>7993</v>
      </c>
      <c r="C5150" s="1" t="s">
        <v>6903</v>
      </c>
      <c r="D5150">
        <v>7</v>
      </c>
      <c r="E5150">
        <v>51</v>
      </c>
      <c r="F5150" s="10">
        <f>spotify_data[[#This Row],[track_popularity]]/100</f>
        <v>0.51</v>
      </c>
      <c r="G5150" s="9" t="b">
        <v>1</v>
      </c>
      <c r="H5150" s="1">
        <f>+IF(spotify_data[[#This Row],[explicit]]=FALSE,0,1)</f>
        <v>1</v>
      </c>
      <c r="I5150" s="1" t="s">
        <v>3271</v>
      </c>
      <c r="J5150" s="7">
        <f>MATCH(spotify_data[[#This Row],[artist_name]],spotify_data[artist_name],0)</f>
        <v>175</v>
      </c>
      <c r="K5150">
        <v>85</v>
      </c>
      <c r="L5150" s="10">
        <f>spotify_data[[#This Row],[artist_popularity]]/100</f>
        <v>0.85</v>
      </c>
      <c r="M5150">
        <v>47716988</v>
      </c>
      <c r="N5150" s="1" t="s">
        <v>3272</v>
      </c>
      <c r="O5150" s="1" t="s">
        <v>6904</v>
      </c>
      <c r="P5150" s="1">
        <f>MATCH(spotify_data[[#This Row],[album_id]],spotify_data[album_id],0)</f>
        <v>5149</v>
      </c>
      <c r="Q5150" s="1" t="s">
        <v>6905</v>
      </c>
      <c r="R5150" s="2">
        <v>44719</v>
      </c>
      <c r="S5150" s="7">
        <f ca="1">+TODAY()-spotify_data[[#This Row],[Fecha lanzamiento Album]]</f>
        <v>1312</v>
      </c>
      <c r="T5150" s="7">
        <f ca="1">+spotify_data[[#This Row],[Antigüedad Album Dias]]/60</f>
        <v>21.866666666666667</v>
      </c>
      <c r="U5150" s="8">
        <f ca="1">spotify_data[[#This Row],[Antigüedad Album Meses]]/12</f>
        <v>1.8222222222222222</v>
      </c>
      <c r="V5150">
        <v>16</v>
      </c>
      <c r="W5150" s="1" t="s">
        <v>20</v>
      </c>
      <c r="X5150" s="1" t="str">
        <f>+IF(spotify_data[[#This Row],[album_type]]="album","Album",IF(spotify_data[[#This Row],[album_type]]="single","Single","Compilation"))</f>
        <v>Album</v>
      </c>
      <c r="Y5150">
        <v>282</v>
      </c>
    </row>
    <row r="5151" spans="1:25" x14ac:dyDescent="0.3">
      <c r="A5151" s="1" t="s">
        <v>7028</v>
      </c>
      <c r="B5151" s="1">
        <v>4777</v>
      </c>
      <c r="C5151" s="1" t="s">
        <v>7029</v>
      </c>
      <c r="D5151">
        <v>8</v>
      </c>
      <c r="E5151">
        <v>51</v>
      </c>
      <c r="F5151" s="10">
        <f>spotify_data[[#This Row],[track_popularity]]/100</f>
        <v>0.51</v>
      </c>
      <c r="G5151" s="9" t="b">
        <v>1</v>
      </c>
      <c r="H5151" s="1">
        <f>+IF(spotify_data[[#This Row],[explicit]]=FALSE,0,1)</f>
        <v>1</v>
      </c>
      <c r="I5151" s="1" t="s">
        <v>7030</v>
      </c>
      <c r="J5151" s="7">
        <f>MATCH(spotify_data[[#This Row],[artist_name]],spotify_data[artist_name],0)</f>
        <v>5150</v>
      </c>
      <c r="K5151">
        <v>45</v>
      </c>
      <c r="L5151" s="10">
        <f>spotify_data[[#This Row],[artist_popularity]]/100</f>
        <v>0.45</v>
      </c>
      <c r="M5151">
        <v>77523</v>
      </c>
      <c r="N5151" s="1" t="s">
        <v>27</v>
      </c>
      <c r="O5151" s="1" t="s">
        <v>7031</v>
      </c>
      <c r="P5151" s="1">
        <f>MATCH(spotify_data[[#This Row],[album_id]],spotify_data[album_id],0)</f>
        <v>5150</v>
      </c>
      <c r="Q5151" s="1" t="s">
        <v>7032</v>
      </c>
      <c r="R5151" s="2">
        <v>44694</v>
      </c>
      <c r="S5151" s="7">
        <f ca="1">+TODAY()-spotify_data[[#This Row],[Fecha lanzamiento Album]]</f>
        <v>1337</v>
      </c>
      <c r="T5151" s="7">
        <f ca="1">+spotify_data[[#This Row],[Antigüedad Album Dias]]/60</f>
        <v>22.283333333333335</v>
      </c>
      <c r="U5151" s="8">
        <f ca="1">spotify_data[[#This Row],[Antigüedad Album Meses]]/12</f>
        <v>1.8569444444444445</v>
      </c>
      <c r="V5151">
        <v>8</v>
      </c>
      <c r="W5151" s="1" t="s">
        <v>20</v>
      </c>
      <c r="X5151" s="1" t="str">
        <f>+IF(spotify_data[[#This Row],[album_type]]="album","Album",IF(spotify_data[[#This Row],[album_type]]="single","Single","Compilation"))</f>
        <v>Album</v>
      </c>
      <c r="Y5151">
        <v>29</v>
      </c>
    </row>
    <row r="5152" spans="1:25" x14ac:dyDescent="0.3">
      <c r="A5152" s="1" t="s">
        <v>7084</v>
      </c>
      <c r="B5152" s="1">
        <v>8441</v>
      </c>
      <c r="C5152" s="1" t="s">
        <v>7085</v>
      </c>
      <c r="D5152">
        <v>1</v>
      </c>
      <c r="E5152">
        <v>51</v>
      </c>
      <c r="F5152" s="10">
        <f>spotify_data[[#This Row],[track_popularity]]/100</f>
        <v>0.51</v>
      </c>
      <c r="G5152" s="9" t="b">
        <v>0</v>
      </c>
      <c r="H5152" s="1">
        <f>+IF(spotify_data[[#This Row],[explicit]]=FALSE,0,1)</f>
        <v>0</v>
      </c>
      <c r="I5152" s="1" t="s">
        <v>1250</v>
      </c>
      <c r="J5152" s="7">
        <f>MATCH(spotify_data[[#This Row],[artist_name]],spotify_data[artist_name],0)</f>
        <v>3099</v>
      </c>
      <c r="K5152">
        <v>61</v>
      </c>
      <c r="L5152" s="10">
        <f>spotify_data[[#This Row],[artist_popularity]]/100</f>
        <v>0.61</v>
      </c>
      <c r="M5152">
        <v>26095</v>
      </c>
      <c r="N5152" s="1" t="s">
        <v>23</v>
      </c>
      <c r="O5152" s="1" t="s">
        <v>7086</v>
      </c>
      <c r="P5152" s="1">
        <f>MATCH(spotify_data[[#This Row],[album_id]],spotify_data[album_id],0)</f>
        <v>5151</v>
      </c>
      <c r="Q5152" s="1" t="s">
        <v>7085</v>
      </c>
      <c r="R5152" s="2">
        <v>44687</v>
      </c>
      <c r="S5152" s="7">
        <f ca="1">+TODAY()-spotify_data[[#This Row],[Fecha lanzamiento Album]]</f>
        <v>1344</v>
      </c>
      <c r="T5152" s="7">
        <f ca="1">+spotify_data[[#This Row],[Antigüedad Album Dias]]/60</f>
        <v>22.4</v>
      </c>
      <c r="U5152" s="8">
        <f ca="1">spotify_data[[#This Row],[Antigüedad Album Meses]]/12</f>
        <v>1.8666666666666665</v>
      </c>
      <c r="V5152">
        <v>1</v>
      </c>
      <c r="W5152" s="1" t="s">
        <v>21</v>
      </c>
      <c r="X5152" s="1" t="str">
        <f>+IF(spotify_data[[#This Row],[album_type]]="album","Album",IF(spotify_data[[#This Row],[album_type]]="single","Single","Compilation"))</f>
        <v>Single</v>
      </c>
      <c r="Y5152">
        <v>306</v>
      </c>
    </row>
    <row r="5153" spans="1:25" x14ac:dyDescent="0.3">
      <c r="A5153" s="1" t="s">
        <v>7382</v>
      </c>
      <c r="B5153" s="1">
        <v>2287</v>
      </c>
      <c r="C5153" s="1" t="s">
        <v>7383</v>
      </c>
      <c r="D5153">
        <v>1</v>
      </c>
      <c r="E5153">
        <v>51</v>
      </c>
      <c r="F5153" s="10">
        <f>spotify_data[[#This Row],[track_popularity]]/100</f>
        <v>0.51</v>
      </c>
      <c r="G5153" s="9" t="b">
        <v>0</v>
      </c>
      <c r="H5153" s="1">
        <f>+IF(spotify_data[[#This Row],[explicit]]=FALSE,0,1)</f>
        <v>0</v>
      </c>
      <c r="I5153" s="1" t="s">
        <v>7384</v>
      </c>
      <c r="J5153" s="7">
        <f>MATCH(spotify_data[[#This Row],[artist_name]],spotify_data[artist_name],0)</f>
        <v>5152</v>
      </c>
      <c r="K5153">
        <v>33</v>
      </c>
      <c r="L5153" s="10">
        <f>spotify_data[[#This Row],[artist_popularity]]/100</f>
        <v>0.33</v>
      </c>
      <c r="M5153">
        <v>6562</v>
      </c>
      <c r="N5153" s="1" t="s">
        <v>6883</v>
      </c>
      <c r="O5153" s="1" t="s">
        <v>7385</v>
      </c>
      <c r="P5153" s="1">
        <f>MATCH(spotify_data[[#This Row],[album_id]],spotify_data[album_id],0)</f>
        <v>5152</v>
      </c>
      <c r="Q5153" s="1" t="s">
        <v>7383</v>
      </c>
      <c r="R5153" s="2">
        <v>44624</v>
      </c>
      <c r="S5153" s="7">
        <f ca="1">+TODAY()-spotify_data[[#This Row],[Fecha lanzamiento Album]]</f>
        <v>1407</v>
      </c>
      <c r="T5153" s="7">
        <f ca="1">+spotify_data[[#This Row],[Antigüedad Album Dias]]/60</f>
        <v>23.45</v>
      </c>
      <c r="U5153" s="8">
        <f ca="1">spotify_data[[#This Row],[Antigüedad Album Meses]]/12</f>
        <v>1.9541666666666666</v>
      </c>
      <c r="V5153">
        <v>1</v>
      </c>
      <c r="W5153" s="1" t="s">
        <v>21</v>
      </c>
      <c r="X5153" s="1" t="str">
        <f>+IF(spotify_data[[#This Row],[album_type]]="album","Album",IF(spotify_data[[#This Row],[album_type]]="single","Single","Compilation"))</f>
        <v>Single</v>
      </c>
      <c r="Y5153">
        <v>354</v>
      </c>
    </row>
    <row r="5154" spans="1:25" x14ac:dyDescent="0.3">
      <c r="A5154" s="1" t="s">
        <v>7509</v>
      </c>
      <c r="B5154" s="1">
        <v>2626</v>
      </c>
      <c r="C5154" s="1" t="s">
        <v>6940</v>
      </c>
      <c r="D5154">
        <v>1</v>
      </c>
      <c r="E5154">
        <v>51</v>
      </c>
      <c r="F5154" s="10">
        <f>spotify_data[[#This Row],[track_popularity]]/100</f>
        <v>0.51</v>
      </c>
      <c r="G5154" s="9" t="b">
        <v>0</v>
      </c>
      <c r="H5154" s="1">
        <f>+IF(spotify_data[[#This Row],[explicit]]=FALSE,0,1)</f>
        <v>0</v>
      </c>
      <c r="I5154" s="1" t="s">
        <v>1250</v>
      </c>
      <c r="J5154" s="7">
        <f>MATCH(spotify_data[[#This Row],[artist_name]],spotify_data[artist_name],0)</f>
        <v>3099</v>
      </c>
      <c r="K5154">
        <v>61</v>
      </c>
      <c r="L5154" s="10">
        <f>spotify_data[[#This Row],[artist_popularity]]/100</f>
        <v>0.61</v>
      </c>
      <c r="M5154">
        <v>26095</v>
      </c>
      <c r="N5154" s="1" t="s">
        <v>23</v>
      </c>
      <c r="O5154" s="1" t="s">
        <v>7510</v>
      </c>
      <c r="P5154" s="1">
        <f>MATCH(spotify_data[[#This Row],[album_id]],spotify_data[album_id],0)</f>
        <v>5153</v>
      </c>
      <c r="Q5154" s="1" t="s">
        <v>6940</v>
      </c>
      <c r="R5154" s="2">
        <v>44574</v>
      </c>
      <c r="S5154" s="7">
        <f ca="1">+TODAY()-spotify_data[[#This Row],[Fecha lanzamiento Album]]</f>
        <v>1457</v>
      </c>
      <c r="T5154" s="7">
        <f ca="1">+spotify_data[[#This Row],[Antigüedad Album Dias]]/60</f>
        <v>24.283333333333335</v>
      </c>
      <c r="U5154" s="8">
        <f ca="1">spotify_data[[#This Row],[Antigüedad Album Meses]]/12</f>
        <v>2.0236111111111112</v>
      </c>
      <c r="V5154">
        <v>1</v>
      </c>
      <c r="W5154" s="1" t="s">
        <v>21</v>
      </c>
      <c r="X5154" s="1" t="str">
        <f>+IF(spotify_data[[#This Row],[album_type]]="album","Album",IF(spotify_data[[#This Row],[album_type]]="single","Single","Compilation"))</f>
        <v>Single</v>
      </c>
      <c r="Y5154">
        <v>276</v>
      </c>
    </row>
    <row r="5155" spans="1:25" x14ac:dyDescent="0.3">
      <c r="A5155" s="1" t="s">
        <v>7753</v>
      </c>
      <c r="B5155" s="1">
        <v>4792</v>
      </c>
      <c r="C5155" s="1" t="s">
        <v>7754</v>
      </c>
      <c r="D5155">
        <v>1</v>
      </c>
      <c r="E5155">
        <v>51</v>
      </c>
      <c r="F5155" s="10">
        <f>spotify_data[[#This Row],[track_popularity]]/100</f>
        <v>0.51</v>
      </c>
      <c r="G5155" s="9" t="b">
        <v>0</v>
      </c>
      <c r="H5155" s="1">
        <f>+IF(spotify_data[[#This Row],[explicit]]=FALSE,0,1)</f>
        <v>0</v>
      </c>
      <c r="I5155" s="1" t="s">
        <v>3179</v>
      </c>
      <c r="J5155" s="7">
        <f>MATCH(spotify_data[[#This Row],[artist_name]],spotify_data[artist_name],0)</f>
        <v>2042</v>
      </c>
      <c r="K5155">
        <v>66</v>
      </c>
      <c r="L5155" s="10">
        <f>spotify_data[[#This Row],[artist_popularity]]/100</f>
        <v>0.66</v>
      </c>
      <c r="M5155">
        <v>786453</v>
      </c>
      <c r="N5155" s="1" t="s">
        <v>23</v>
      </c>
      <c r="O5155" s="1" t="s">
        <v>7755</v>
      </c>
      <c r="P5155" s="1">
        <f>MATCH(spotify_data[[#This Row],[album_id]],spotify_data[album_id],0)</f>
        <v>5154</v>
      </c>
      <c r="Q5155" s="1" t="s">
        <v>7754</v>
      </c>
      <c r="R5155" s="2">
        <v>44488</v>
      </c>
      <c r="S5155" s="7">
        <f ca="1">+TODAY()-spotify_data[[#This Row],[Fecha lanzamiento Album]]</f>
        <v>1543</v>
      </c>
      <c r="T5155" s="7">
        <f ca="1">+spotify_data[[#This Row],[Antigüedad Album Dias]]/60</f>
        <v>25.716666666666665</v>
      </c>
      <c r="U5155" s="8">
        <f ca="1">spotify_data[[#This Row],[Antigüedad Album Meses]]/12</f>
        <v>2.1430555555555553</v>
      </c>
      <c r="V5155">
        <v>1</v>
      </c>
      <c r="W5155" s="1" t="s">
        <v>21</v>
      </c>
      <c r="X5155" s="1" t="str">
        <f>+IF(spotify_data[[#This Row],[album_type]]="album","Album",IF(spotify_data[[#This Row],[album_type]]="single","Single","Compilation"))</f>
        <v>Single</v>
      </c>
      <c r="Y5155">
        <v>341</v>
      </c>
    </row>
    <row r="5156" spans="1:25" x14ac:dyDescent="0.3">
      <c r="A5156" s="1" t="s">
        <v>7992</v>
      </c>
      <c r="B5156" s="1">
        <v>7577</v>
      </c>
      <c r="C5156" s="1" t="s">
        <v>7993</v>
      </c>
      <c r="D5156">
        <v>2</v>
      </c>
      <c r="E5156">
        <v>51</v>
      </c>
      <c r="F5156" s="10">
        <f>spotify_data[[#This Row],[track_popularity]]/100</f>
        <v>0.51</v>
      </c>
      <c r="G5156" s="9" t="b">
        <v>0</v>
      </c>
      <c r="H5156" s="1">
        <f>+IF(spotify_data[[#This Row],[explicit]]=FALSE,0,1)</f>
        <v>0</v>
      </c>
      <c r="I5156" s="1" t="s">
        <v>7994</v>
      </c>
      <c r="J5156" s="7">
        <f>MATCH(spotify_data[[#This Row],[artist_name]],spotify_data[artist_name],0)</f>
        <v>5155</v>
      </c>
      <c r="K5156">
        <v>62</v>
      </c>
      <c r="L5156" s="10">
        <f>spotify_data[[#This Row],[artist_popularity]]/100</f>
        <v>0.62</v>
      </c>
      <c r="M5156">
        <v>412886</v>
      </c>
      <c r="N5156" s="1" t="s">
        <v>1609</v>
      </c>
      <c r="O5156" s="1" t="s">
        <v>7995</v>
      </c>
      <c r="P5156" s="1">
        <f>MATCH(spotify_data[[#This Row],[album_id]],spotify_data[album_id],0)</f>
        <v>5155</v>
      </c>
      <c r="Q5156" s="1" t="s">
        <v>7996</v>
      </c>
      <c r="R5156" s="2">
        <v>44407</v>
      </c>
      <c r="S5156" s="7">
        <f ca="1">+TODAY()-spotify_data[[#This Row],[Fecha lanzamiento Album]]</f>
        <v>1624</v>
      </c>
      <c r="T5156" s="7">
        <f ca="1">+spotify_data[[#This Row],[Antigüedad Album Dias]]/60</f>
        <v>27.066666666666666</v>
      </c>
      <c r="U5156" s="8">
        <f ca="1">spotify_data[[#This Row],[Antigüedad Album Meses]]/12</f>
        <v>2.2555555555555555</v>
      </c>
      <c r="V5156">
        <v>27</v>
      </c>
      <c r="W5156" s="1" t="s">
        <v>20</v>
      </c>
      <c r="X5156" s="1" t="str">
        <f>+IF(spotify_data[[#This Row],[album_type]]="album","Album",IF(spotify_data[[#This Row],[album_type]]="single","Single","Compilation"))</f>
        <v>Album</v>
      </c>
      <c r="Y5156">
        <v>144</v>
      </c>
    </row>
    <row r="5157" spans="1:25" x14ac:dyDescent="0.3">
      <c r="A5157" s="1" t="s">
        <v>8206</v>
      </c>
      <c r="B5157" s="1">
        <v>3477</v>
      </c>
      <c r="C5157" s="1" t="s">
        <v>8207</v>
      </c>
      <c r="D5157">
        <v>1</v>
      </c>
      <c r="E5157">
        <v>51</v>
      </c>
      <c r="F5157" s="10">
        <f>spotify_data[[#This Row],[track_popularity]]/100</f>
        <v>0.51</v>
      </c>
      <c r="G5157" s="9" t="b">
        <v>0</v>
      </c>
      <c r="H5157" s="1">
        <f>+IF(spotify_data[[#This Row],[explicit]]=FALSE,0,1)</f>
        <v>0</v>
      </c>
      <c r="I5157" s="1" t="s">
        <v>854</v>
      </c>
      <c r="J5157" s="7">
        <f>MATCH(spotify_data[[#This Row],[artist_name]],spotify_data[artist_name],0)</f>
        <v>127</v>
      </c>
      <c r="K5157">
        <v>85</v>
      </c>
      <c r="L5157" s="10">
        <f>spotify_data[[#This Row],[artist_popularity]]/100</f>
        <v>0.85</v>
      </c>
      <c r="M5157">
        <v>49083617</v>
      </c>
      <c r="N5157" s="1" t="s">
        <v>855</v>
      </c>
      <c r="O5157" s="1" t="s">
        <v>8208</v>
      </c>
      <c r="P5157" s="1">
        <f>MATCH(spotify_data[[#This Row],[album_id]],spotify_data[album_id],0)</f>
        <v>5156</v>
      </c>
      <c r="Q5157" s="1" t="s">
        <v>8209</v>
      </c>
      <c r="R5157" s="2">
        <v>44344</v>
      </c>
      <c r="S5157" s="7">
        <f ca="1">+TODAY()-spotify_data[[#This Row],[Fecha lanzamiento Album]]</f>
        <v>1687</v>
      </c>
      <c r="T5157" s="7">
        <f ca="1">+spotify_data[[#This Row],[Antigüedad Album Dias]]/60</f>
        <v>28.116666666666667</v>
      </c>
      <c r="U5157" s="8">
        <f ca="1">spotify_data[[#This Row],[Antigüedad Album Meses]]/12</f>
        <v>2.3430555555555554</v>
      </c>
      <c r="V5157">
        <v>1</v>
      </c>
      <c r="W5157" s="1" t="s">
        <v>21</v>
      </c>
      <c r="X5157" s="1" t="str">
        <f>+IF(spotify_data[[#This Row],[album_type]]="album","Album",IF(spotify_data[[#This Row],[album_type]]="single","Single","Compilation"))</f>
        <v>Single</v>
      </c>
      <c r="Y5157">
        <v>178</v>
      </c>
    </row>
    <row r="5158" spans="1:25" x14ac:dyDescent="0.3">
      <c r="A5158" s="1" t="s">
        <v>8615</v>
      </c>
      <c r="B5158" s="1">
        <v>2791</v>
      </c>
      <c r="C5158" s="1" t="s">
        <v>8616</v>
      </c>
      <c r="D5158">
        <v>14</v>
      </c>
      <c r="E5158">
        <v>51</v>
      </c>
      <c r="F5158" s="10">
        <f>spotify_data[[#This Row],[track_popularity]]/100</f>
        <v>0.51</v>
      </c>
      <c r="G5158" s="9" t="b">
        <v>0</v>
      </c>
      <c r="H5158" s="1">
        <f>+IF(spotify_data[[#This Row],[explicit]]=FALSE,0,1)</f>
        <v>0</v>
      </c>
      <c r="I5158" s="1" t="s">
        <v>2164</v>
      </c>
      <c r="J5158" s="7">
        <f>MATCH(spotify_data[[#This Row],[artist_name]],spotify_data[artist_name],0)</f>
        <v>189</v>
      </c>
      <c r="K5158">
        <v>90</v>
      </c>
      <c r="L5158" s="10">
        <f>spotify_data[[#This Row],[artist_popularity]]/100</f>
        <v>0.9</v>
      </c>
      <c r="M5158">
        <v>107389514</v>
      </c>
      <c r="N5158" s="1" t="s">
        <v>516</v>
      </c>
      <c r="O5158" s="1" t="s">
        <v>8611</v>
      </c>
      <c r="P5158" s="1">
        <f>MATCH(spotify_data[[#This Row],[album_id]],spotify_data[album_id],0)</f>
        <v>888</v>
      </c>
      <c r="Q5158" s="1" t="s">
        <v>8612</v>
      </c>
      <c r="R5158" s="2">
        <v>44232</v>
      </c>
      <c r="S5158" s="7">
        <f ca="1">+TODAY()-spotify_data[[#This Row],[Fecha lanzamiento Album]]</f>
        <v>1799</v>
      </c>
      <c r="T5158" s="7">
        <f ca="1">+spotify_data[[#This Row],[Antigüedad Album Dias]]/60</f>
        <v>29.983333333333334</v>
      </c>
      <c r="U5158" s="8">
        <f ca="1">spotify_data[[#This Row],[Antigüedad Album Meses]]/12</f>
        <v>2.4986111111111113</v>
      </c>
      <c r="V5158">
        <v>18</v>
      </c>
      <c r="W5158" s="1" t="s">
        <v>1932</v>
      </c>
      <c r="X5158" s="1" t="str">
        <f>+IF(spotify_data[[#This Row],[album_type]]="album","Album",IF(spotify_data[[#This Row],[album_type]]="single","Single","Compilation"))</f>
        <v>Compilation</v>
      </c>
      <c r="Y5158">
        <v>393</v>
      </c>
    </row>
    <row r="5159" spans="1:25" x14ac:dyDescent="0.3">
      <c r="A5159" s="1" t="s">
        <v>8640</v>
      </c>
      <c r="B5159" s="1">
        <v>5455</v>
      </c>
      <c r="C5159" s="1" t="s">
        <v>8641</v>
      </c>
      <c r="D5159">
        <v>4</v>
      </c>
      <c r="E5159">
        <v>51</v>
      </c>
      <c r="F5159" s="10">
        <f>spotify_data[[#This Row],[track_popularity]]/100</f>
        <v>0.51</v>
      </c>
      <c r="G5159" s="9" t="b">
        <v>0</v>
      </c>
      <c r="H5159" s="1">
        <f>+IF(spotify_data[[#This Row],[explicit]]=FALSE,0,1)</f>
        <v>0</v>
      </c>
      <c r="I5159" s="1" t="s">
        <v>2459</v>
      </c>
      <c r="J5159" s="7">
        <f>MATCH(spotify_data[[#This Row],[artist_name]],spotify_data[artist_name],0)</f>
        <v>35</v>
      </c>
      <c r="K5159">
        <v>94</v>
      </c>
      <c r="L5159" s="10">
        <f>spotify_data[[#This Row],[artist_popularity]]/100</f>
        <v>0.94</v>
      </c>
      <c r="M5159">
        <v>113039308</v>
      </c>
      <c r="N5159" s="1" t="s">
        <v>2460</v>
      </c>
      <c r="O5159" s="1" t="s">
        <v>8611</v>
      </c>
      <c r="P5159" s="1">
        <f>MATCH(spotify_data[[#This Row],[album_id]],spotify_data[album_id],0)</f>
        <v>888</v>
      </c>
      <c r="Q5159" s="1" t="s">
        <v>8612</v>
      </c>
      <c r="R5159" s="2">
        <v>44232</v>
      </c>
      <c r="S5159" s="7">
        <f ca="1">+TODAY()-spotify_data[[#This Row],[Fecha lanzamiento Album]]</f>
        <v>1799</v>
      </c>
      <c r="T5159" s="7">
        <f ca="1">+spotify_data[[#This Row],[Antigüedad Album Dias]]/60</f>
        <v>29.983333333333334</v>
      </c>
      <c r="U5159" s="8">
        <f ca="1">spotify_data[[#This Row],[Antigüedad Album Meses]]/12</f>
        <v>2.4986111111111113</v>
      </c>
      <c r="V5159">
        <v>18</v>
      </c>
      <c r="W5159" s="1" t="s">
        <v>1932</v>
      </c>
      <c r="X5159" s="1" t="str">
        <f>+IF(spotify_data[[#This Row],[album_type]]="album","Album",IF(spotify_data[[#This Row],[album_type]]="single","Single","Compilation"))</f>
        <v>Compilation</v>
      </c>
      <c r="Y5159">
        <v>355</v>
      </c>
    </row>
    <row r="5160" spans="1:25" x14ac:dyDescent="0.3">
      <c r="A5160" s="1" t="s">
        <v>8648</v>
      </c>
      <c r="B5160" s="1">
        <v>6664</v>
      </c>
      <c r="C5160" s="1" t="s">
        <v>8649</v>
      </c>
      <c r="D5160">
        <v>6</v>
      </c>
      <c r="E5160">
        <v>51</v>
      </c>
      <c r="F5160" s="10">
        <f>spotify_data[[#This Row],[track_popularity]]/100</f>
        <v>0.51</v>
      </c>
      <c r="G5160" s="9" t="b">
        <v>1</v>
      </c>
      <c r="H5160" s="1">
        <f>+IF(spotify_data[[#This Row],[explicit]]=FALSE,0,1)</f>
        <v>1</v>
      </c>
      <c r="I5160" s="1" t="s">
        <v>2459</v>
      </c>
      <c r="J5160" s="7">
        <f>MATCH(spotify_data[[#This Row],[artist_name]],spotify_data[artist_name],0)</f>
        <v>35</v>
      </c>
      <c r="K5160">
        <v>94</v>
      </c>
      <c r="L5160" s="10">
        <f>spotify_data[[#This Row],[artist_popularity]]/100</f>
        <v>0.94</v>
      </c>
      <c r="M5160">
        <v>112995439</v>
      </c>
      <c r="N5160" s="1" t="s">
        <v>2460</v>
      </c>
      <c r="O5160" s="1" t="s">
        <v>8611</v>
      </c>
      <c r="P5160" s="1">
        <f>MATCH(spotify_data[[#This Row],[album_id]],spotify_data[album_id],0)</f>
        <v>888</v>
      </c>
      <c r="Q5160" s="1" t="s">
        <v>8612</v>
      </c>
      <c r="R5160" s="2">
        <v>44232</v>
      </c>
      <c r="S5160" s="7">
        <f ca="1">+TODAY()-spotify_data[[#This Row],[Fecha lanzamiento Album]]</f>
        <v>1799</v>
      </c>
      <c r="T5160" s="7">
        <f ca="1">+spotify_data[[#This Row],[Antigüedad Album Dias]]/60</f>
        <v>29.983333333333334</v>
      </c>
      <c r="U5160" s="8">
        <f ca="1">spotify_data[[#This Row],[Antigüedad Album Meses]]/12</f>
        <v>2.4986111111111113</v>
      </c>
      <c r="V5160">
        <v>18</v>
      </c>
      <c r="W5160" s="1" t="s">
        <v>1932</v>
      </c>
      <c r="X5160" s="1" t="str">
        <f>+IF(spotify_data[[#This Row],[album_type]]="album","Album",IF(spotify_data[[#This Row],[album_type]]="single","Single","Compilation"))</f>
        <v>Compilation</v>
      </c>
      <c r="Y5160">
        <v>384</v>
      </c>
    </row>
    <row r="5161" spans="1:25" x14ac:dyDescent="0.3">
      <c r="A5161" s="1" t="s">
        <v>8903</v>
      </c>
      <c r="B5161" s="1">
        <v>5977</v>
      </c>
      <c r="C5161" s="1" t="s">
        <v>8904</v>
      </c>
      <c r="D5161">
        <v>2</v>
      </c>
      <c r="E5161">
        <v>51</v>
      </c>
      <c r="F5161" s="10">
        <f>spotify_data[[#This Row],[track_popularity]]/100</f>
        <v>0.51</v>
      </c>
      <c r="G5161" s="9" t="b">
        <v>0</v>
      </c>
      <c r="H5161" s="1">
        <f>+IF(spotify_data[[#This Row],[explicit]]=FALSE,0,1)</f>
        <v>0</v>
      </c>
      <c r="I5161" s="1" t="s">
        <v>8905</v>
      </c>
      <c r="J5161" s="7">
        <f>MATCH(spotify_data[[#This Row],[artist_name]],spotify_data[artist_name],0)</f>
        <v>5160</v>
      </c>
      <c r="K5161">
        <v>53</v>
      </c>
      <c r="L5161" s="10">
        <f>spotify_data[[#This Row],[artist_popularity]]/100</f>
        <v>0.53</v>
      </c>
      <c r="M5161">
        <v>126719</v>
      </c>
      <c r="N5161" s="1" t="s">
        <v>23</v>
      </c>
      <c r="O5161" s="1" t="s">
        <v>8906</v>
      </c>
      <c r="P5161" s="1">
        <f>MATCH(spotify_data[[#This Row],[album_id]],spotify_data[album_id],0)</f>
        <v>5160</v>
      </c>
      <c r="Q5161" s="1" t="s">
        <v>8907</v>
      </c>
      <c r="R5161" s="2">
        <v>44168</v>
      </c>
      <c r="S5161" s="7">
        <f ca="1">+TODAY()-spotify_data[[#This Row],[Fecha lanzamiento Album]]</f>
        <v>1863</v>
      </c>
      <c r="T5161" s="7">
        <f ca="1">+spotify_data[[#This Row],[Antigüedad Album Dias]]/60</f>
        <v>31.05</v>
      </c>
      <c r="U5161" s="8">
        <f ca="1">spotify_data[[#This Row],[Antigüedad Album Meses]]/12</f>
        <v>2.5874999999999999</v>
      </c>
      <c r="V5161">
        <v>5</v>
      </c>
      <c r="W5161" s="1" t="s">
        <v>21</v>
      </c>
      <c r="X5161" s="1" t="str">
        <f>+IF(spotify_data[[#This Row],[album_type]]="album","Album",IF(spotify_data[[#This Row],[album_type]]="single","Single","Compilation"))</f>
        <v>Single</v>
      </c>
      <c r="Y5161">
        <v>405</v>
      </c>
    </row>
    <row r="5162" spans="1:25" x14ac:dyDescent="0.3">
      <c r="A5162" s="1" t="s">
        <v>8927</v>
      </c>
      <c r="B5162" s="1">
        <v>5218</v>
      </c>
      <c r="C5162" s="1" t="s">
        <v>5516</v>
      </c>
      <c r="D5162">
        <v>8</v>
      </c>
      <c r="E5162">
        <v>51</v>
      </c>
      <c r="F5162" s="10">
        <f>spotify_data[[#This Row],[track_popularity]]/100</f>
        <v>0.51</v>
      </c>
      <c r="G5162" s="9" t="b">
        <v>0</v>
      </c>
      <c r="H5162" s="1">
        <f>+IF(spotify_data[[#This Row],[explicit]]=FALSE,0,1)</f>
        <v>0</v>
      </c>
      <c r="I5162" s="1" t="s">
        <v>1807</v>
      </c>
      <c r="J5162" s="7">
        <f>MATCH(spotify_data[[#This Row],[artist_name]],spotify_data[artist_name],0)</f>
        <v>234</v>
      </c>
      <c r="K5162">
        <v>81</v>
      </c>
      <c r="L5162" s="10">
        <f>spotify_data[[#This Row],[artist_popularity]]/100</f>
        <v>0.81</v>
      </c>
      <c r="M5162">
        <v>26564677</v>
      </c>
      <c r="N5162" s="1" t="s">
        <v>1808</v>
      </c>
      <c r="O5162" s="1" t="s">
        <v>8910</v>
      </c>
      <c r="P5162" s="1">
        <f>MATCH(spotify_data[[#This Row],[album_id]],spotify_data[album_id],0)</f>
        <v>512</v>
      </c>
      <c r="Q5162" s="1" t="s">
        <v>8911</v>
      </c>
      <c r="R5162" s="2">
        <v>44162</v>
      </c>
      <c r="S5162" s="7">
        <f ca="1">+TODAY()-spotify_data[[#This Row],[Fecha lanzamiento Album]]</f>
        <v>1869</v>
      </c>
      <c r="T5162" s="7">
        <f ca="1">+spotify_data[[#This Row],[Antigüedad Album Dias]]/60</f>
        <v>31.15</v>
      </c>
      <c r="U5162" s="8">
        <f ca="1">spotify_data[[#This Row],[Antigüedad Album Meses]]/12</f>
        <v>2.5958333333333332</v>
      </c>
      <c r="V5162">
        <v>15</v>
      </c>
      <c r="W5162" s="1" t="s">
        <v>20</v>
      </c>
      <c r="X5162" s="1" t="str">
        <f>+IF(spotify_data[[#This Row],[album_type]]="album","Album",IF(spotify_data[[#This Row],[album_type]]="single","Single","Compilation"))</f>
        <v>Album</v>
      </c>
      <c r="Y5162">
        <v>327</v>
      </c>
    </row>
    <row r="5163" spans="1:25" x14ac:dyDescent="0.3">
      <c r="A5163" s="1" t="s">
        <v>8944</v>
      </c>
      <c r="B5163" s="1">
        <v>6210</v>
      </c>
      <c r="C5163" s="1" t="s">
        <v>8945</v>
      </c>
      <c r="D5163">
        <v>17</v>
      </c>
      <c r="E5163">
        <v>51</v>
      </c>
      <c r="F5163" s="10">
        <f>spotify_data[[#This Row],[track_popularity]]/100</f>
        <v>0.51</v>
      </c>
      <c r="G5163" s="9" t="b">
        <v>0</v>
      </c>
      <c r="H5163" s="1">
        <f>+IF(spotify_data[[#This Row],[explicit]]=FALSE,0,1)</f>
        <v>0</v>
      </c>
      <c r="I5163" s="1" t="s">
        <v>318</v>
      </c>
      <c r="J5163" s="7">
        <f>MATCH(spotify_data[[#This Row],[artist_name]],spotify_data[artist_name],0)</f>
        <v>2</v>
      </c>
      <c r="K5163">
        <v>100</v>
      </c>
      <c r="L5163" s="10">
        <f>spotify_data[[#This Row],[artist_popularity]]/100</f>
        <v>1</v>
      </c>
      <c r="M5163">
        <v>145443567</v>
      </c>
      <c r="N5163" s="1" t="s">
        <v>319</v>
      </c>
      <c r="O5163" s="1" t="s">
        <v>8938</v>
      </c>
      <c r="P5163" s="1">
        <f>MATCH(spotify_data[[#This Row],[album_id]],spotify_data[album_id],0)</f>
        <v>4379</v>
      </c>
      <c r="Q5163" s="1" t="s">
        <v>8939</v>
      </c>
      <c r="R5163" s="2">
        <v>44160</v>
      </c>
      <c r="S5163" s="7">
        <f ca="1">+TODAY()-spotify_data[[#This Row],[Fecha lanzamiento Album]]</f>
        <v>1871</v>
      </c>
      <c r="T5163" s="7">
        <f ca="1">+spotify_data[[#This Row],[Antigüedad Album Dias]]/60</f>
        <v>31.183333333333334</v>
      </c>
      <c r="U5163" s="8">
        <f ca="1">spotify_data[[#This Row],[Antigüedad Album Meses]]/12</f>
        <v>2.598611111111111</v>
      </c>
      <c r="V5163">
        <v>34</v>
      </c>
      <c r="W5163" s="1" t="s">
        <v>20</v>
      </c>
      <c r="X5163" s="1" t="str">
        <f>+IF(spotify_data[[#This Row],[album_type]]="album","Album",IF(spotify_data[[#This Row],[album_type]]="single","Single","Compilation"))</f>
        <v>Album</v>
      </c>
      <c r="Y5163">
        <v>332</v>
      </c>
    </row>
    <row r="5164" spans="1:25" x14ac:dyDescent="0.3">
      <c r="A5164" s="1" t="s">
        <v>9091</v>
      </c>
      <c r="B5164" s="1">
        <v>2755</v>
      </c>
      <c r="C5164" s="1" t="s">
        <v>9092</v>
      </c>
      <c r="D5164">
        <v>1</v>
      </c>
      <c r="E5164">
        <v>51</v>
      </c>
      <c r="F5164" s="10">
        <f>spotify_data[[#This Row],[track_popularity]]/100</f>
        <v>0.51</v>
      </c>
      <c r="G5164" s="9" t="b">
        <v>0</v>
      </c>
      <c r="H5164" s="1">
        <f>+IF(spotify_data[[#This Row],[explicit]]=FALSE,0,1)</f>
        <v>0</v>
      </c>
      <c r="I5164" s="1" t="s">
        <v>3558</v>
      </c>
      <c r="J5164" s="7">
        <f>MATCH(spotify_data[[#This Row],[artist_name]],spotify_data[artist_name],0)</f>
        <v>5163</v>
      </c>
      <c r="K5164">
        <v>58</v>
      </c>
      <c r="L5164" s="10">
        <f>spotify_data[[#This Row],[artist_popularity]]/100</f>
        <v>0.57999999999999996</v>
      </c>
      <c r="M5164">
        <v>210955</v>
      </c>
      <c r="N5164" s="1" t="s">
        <v>295</v>
      </c>
      <c r="O5164" s="1" t="s">
        <v>9093</v>
      </c>
      <c r="P5164" s="1">
        <f>MATCH(spotify_data[[#This Row],[album_id]],spotify_data[album_id],0)</f>
        <v>5163</v>
      </c>
      <c r="Q5164" s="1" t="s">
        <v>9092</v>
      </c>
      <c r="R5164" s="2">
        <v>44120</v>
      </c>
      <c r="S5164" s="7">
        <f ca="1">+TODAY()-spotify_data[[#This Row],[Fecha lanzamiento Album]]</f>
        <v>1911</v>
      </c>
      <c r="T5164" s="7">
        <f ca="1">+spotify_data[[#This Row],[Antigüedad Album Dias]]/60</f>
        <v>31.85</v>
      </c>
      <c r="U5164" s="8">
        <f ca="1">spotify_data[[#This Row],[Antigüedad Album Meses]]/12</f>
        <v>2.6541666666666668</v>
      </c>
      <c r="V5164">
        <v>1</v>
      </c>
      <c r="W5164" s="1" t="s">
        <v>21</v>
      </c>
      <c r="X5164" s="1" t="str">
        <f>+IF(spotify_data[[#This Row],[album_type]]="album","Album",IF(spotify_data[[#This Row],[album_type]]="single","Single","Compilation"))</f>
        <v>Single</v>
      </c>
      <c r="Y5164">
        <v>29</v>
      </c>
    </row>
    <row r="5165" spans="1:25" x14ac:dyDescent="0.3">
      <c r="A5165" s="1" t="s">
        <v>9792</v>
      </c>
      <c r="B5165" s="1">
        <v>7070</v>
      </c>
      <c r="C5165" s="1" t="s">
        <v>9793</v>
      </c>
      <c r="D5165">
        <v>1</v>
      </c>
      <c r="E5165">
        <v>51</v>
      </c>
      <c r="F5165" s="10">
        <f>spotify_data[[#This Row],[track_popularity]]/100</f>
        <v>0.51</v>
      </c>
      <c r="G5165" s="9" t="b">
        <v>1</v>
      </c>
      <c r="H5165" s="1">
        <f>+IF(spotify_data[[#This Row],[explicit]]=FALSE,0,1)</f>
        <v>1</v>
      </c>
      <c r="I5165" s="1" t="s">
        <v>7283</v>
      </c>
      <c r="J5165" s="7">
        <f>MATCH(spotify_data[[#This Row],[artist_name]],spotify_data[artist_name],0)</f>
        <v>683</v>
      </c>
      <c r="K5165">
        <v>77</v>
      </c>
      <c r="L5165" s="10">
        <f>spotify_data[[#This Row],[artist_popularity]]/100</f>
        <v>0.77</v>
      </c>
      <c r="M5165">
        <v>27288825</v>
      </c>
      <c r="N5165" s="1" t="s">
        <v>23</v>
      </c>
      <c r="O5165" s="1" t="s">
        <v>9794</v>
      </c>
      <c r="P5165" s="1">
        <f>MATCH(spotify_data[[#This Row],[album_id]],spotify_data[album_id],0)</f>
        <v>5164</v>
      </c>
      <c r="Q5165" s="1" t="s">
        <v>9793</v>
      </c>
      <c r="R5165" s="2">
        <v>43896</v>
      </c>
      <c r="S5165" s="7">
        <f ca="1">+TODAY()-spotify_data[[#This Row],[Fecha lanzamiento Album]]</f>
        <v>2135</v>
      </c>
      <c r="T5165" s="7">
        <f ca="1">+spotify_data[[#This Row],[Antigüedad Album Dias]]/60</f>
        <v>35.583333333333336</v>
      </c>
      <c r="U5165" s="8">
        <f ca="1">spotify_data[[#This Row],[Antigüedad Album Meses]]/12</f>
        <v>2.9652777777777781</v>
      </c>
      <c r="V5165">
        <v>1</v>
      </c>
      <c r="W5165" s="1" t="s">
        <v>21</v>
      </c>
      <c r="X5165" s="1" t="str">
        <f>+IF(spotify_data[[#This Row],[album_type]]="album","Album",IF(spotify_data[[#This Row],[album_type]]="single","Single","Compilation"))</f>
        <v>Single</v>
      </c>
      <c r="Y5165">
        <v>339</v>
      </c>
    </row>
    <row r="5166" spans="1:25" x14ac:dyDescent="0.3">
      <c r="A5166" s="1" t="s">
        <v>9817</v>
      </c>
      <c r="B5166" s="1">
        <v>2131</v>
      </c>
      <c r="C5166" s="1" t="s">
        <v>9818</v>
      </c>
      <c r="D5166">
        <v>1</v>
      </c>
      <c r="E5166">
        <v>51</v>
      </c>
      <c r="F5166" s="10">
        <f>spotify_data[[#This Row],[track_popularity]]/100</f>
        <v>0.51</v>
      </c>
      <c r="G5166" s="9" t="b">
        <v>0</v>
      </c>
      <c r="H5166" s="1">
        <f>+IF(spotify_data[[#This Row],[explicit]]=FALSE,0,1)</f>
        <v>0</v>
      </c>
      <c r="I5166" s="1" t="s">
        <v>9819</v>
      </c>
      <c r="J5166" s="7">
        <f>MATCH(spotify_data[[#This Row],[artist_name]],spotify_data[artist_name],0)</f>
        <v>5165</v>
      </c>
      <c r="K5166">
        <v>53</v>
      </c>
      <c r="L5166" s="10">
        <f>spotify_data[[#This Row],[artist_popularity]]/100</f>
        <v>0.53</v>
      </c>
      <c r="M5166">
        <v>400624</v>
      </c>
      <c r="N5166" s="1" t="s">
        <v>23</v>
      </c>
      <c r="O5166" s="1" t="s">
        <v>9820</v>
      </c>
      <c r="P5166" s="1">
        <f>MATCH(spotify_data[[#This Row],[album_id]],spotify_data[album_id],0)</f>
        <v>5165</v>
      </c>
      <c r="Q5166" s="1" t="s">
        <v>9818</v>
      </c>
      <c r="R5166" s="2">
        <v>43889</v>
      </c>
      <c r="S5166" s="7">
        <f ca="1">+TODAY()-spotify_data[[#This Row],[Fecha lanzamiento Album]]</f>
        <v>2142</v>
      </c>
      <c r="T5166" s="7">
        <f ca="1">+spotify_data[[#This Row],[Antigüedad Album Dias]]/60</f>
        <v>35.700000000000003</v>
      </c>
      <c r="U5166" s="8">
        <f ca="1">spotify_data[[#This Row],[Antigüedad Album Meses]]/12</f>
        <v>2.9750000000000001</v>
      </c>
      <c r="V5166">
        <v>1</v>
      </c>
      <c r="W5166" s="1" t="s">
        <v>21</v>
      </c>
      <c r="X5166" s="1" t="str">
        <f>+IF(spotify_data[[#This Row],[album_type]]="album","Album",IF(spotify_data[[#This Row],[album_type]]="single","Single","Compilation"))</f>
        <v>Single</v>
      </c>
      <c r="Y5166">
        <v>259</v>
      </c>
    </row>
    <row r="5167" spans="1:25" x14ac:dyDescent="0.3">
      <c r="A5167" s="1" t="s">
        <v>9995</v>
      </c>
      <c r="B5167" s="1">
        <v>7689</v>
      </c>
      <c r="C5167" s="1" t="s">
        <v>9996</v>
      </c>
      <c r="D5167">
        <v>2</v>
      </c>
      <c r="E5167">
        <v>51</v>
      </c>
      <c r="F5167" s="10">
        <f>spotify_data[[#This Row],[track_popularity]]/100</f>
        <v>0.51</v>
      </c>
      <c r="G5167" s="9" t="b">
        <v>0</v>
      </c>
      <c r="H5167" s="1">
        <f>+IF(spotify_data[[#This Row],[explicit]]=FALSE,0,1)</f>
        <v>0</v>
      </c>
      <c r="I5167" s="1" t="s">
        <v>854</v>
      </c>
      <c r="J5167" s="7">
        <f>MATCH(spotify_data[[#This Row],[artist_name]],spotify_data[artist_name],0)</f>
        <v>127</v>
      </c>
      <c r="K5167">
        <v>85</v>
      </c>
      <c r="L5167" s="10">
        <f>spotify_data[[#This Row],[artist_popularity]]/100</f>
        <v>0.85</v>
      </c>
      <c r="M5167">
        <v>49083617</v>
      </c>
      <c r="N5167" s="1" t="s">
        <v>855</v>
      </c>
      <c r="O5167" s="1" t="s">
        <v>9997</v>
      </c>
      <c r="P5167" s="1">
        <f>MATCH(spotify_data[[#This Row],[album_id]],spotify_data[album_id],0)</f>
        <v>1901</v>
      </c>
      <c r="Q5167" s="1" t="s">
        <v>9998</v>
      </c>
      <c r="R5167" s="2">
        <v>43840</v>
      </c>
      <c r="S5167" s="7">
        <f ca="1">+TODAY()-spotify_data[[#This Row],[Fecha lanzamiento Album]]</f>
        <v>2191</v>
      </c>
      <c r="T5167" s="7">
        <f ca="1">+spotify_data[[#This Row],[Antigüedad Album Dias]]/60</f>
        <v>36.516666666666666</v>
      </c>
      <c r="U5167" s="8">
        <f ca="1">spotify_data[[#This Row],[Antigüedad Album Meses]]/12</f>
        <v>3.0430555555555556</v>
      </c>
      <c r="V5167">
        <v>41</v>
      </c>
      <c r="W5167" s="1" t="s">
        <v>1932</v>
      </c>
      <c r="X5167" s="1" t="str">
        <f>+IF(spotify_data[[#This Row],[album_type]]="album","Album",IF(spotify_data[[#This Row],[album_type]]="single","Single","Compilation"))</f>
        <v>Compilation</v>
      </c>
      <c r="Y5167">
        <v>168</v>
      </c>
    </row>
    <row r="5168" spans="1:25" x14ac:dyDescent="0.3">
      <c r="A5168" s="1" t="s">
        <v>10110</v>
      </c>
      <c r="B5168" s="1">
        <v>3926</v>
      </c>
      <c r="C5168" s="1" t="s">
        <v>10111</v>
      </c>
      <c r="D5168">
        <v>16</v>
      </c>
      <c r="E5168">
        <v>51</v>
      </c>
      <c r="F5168" s="10">
        <f>spotify_data[[#This Row],[track_popularity]]/100</f>
        <v>0.51</v>
      </c>
      <c r="G5168" s="9" t="b">
        <v>0</v>
      </c>
      <c r="H5168" s="1">
        <f>+IF(spotify_data[[#This Row],[explicit]]=FALSE,0,1)</f>
        <v>0</v>
      </c>
      <c r="I5168" s="1" t="s">
        <v>10083</v>
      </c>
      <c r="J5168" s="7">
        <f>MATCH(spotify_data[[#This Row],[artist_name]],spotify_data[artist_name],0)</f>
        <v>4420</v>
      </c>
      <c r="K5168">
        <v>62</v>
      </c>
      <c r="L5168" s="10">
        <f>spotify_data[[#This Row],[artist_popularity]]/100</f>
        <v>0.62</v>
      </c>
      <c r="M5168">
        <v>344387</v>
      </c>
      <c r="N5168" s="1" t="s">
        <v>1609</v>
      </c>
      <c r="O5168" s="1" t="s">
        <v>10084</v>
      </c>
      <c r="P5168" s="1">
        <f>MATCH(spotify_data[[#This Row],[album_id]],spotify_data[album_id],0)</f>
        <v>5167</v>
      </c>
      <c r="Q5168" s="1" t="s">
        <v>10085</v>
      </c>
      <c r="R5168" s="2">
        <v>43812</v>
      </c>
      <c r="S5168" s="7">
        <f ca="1">+TODAY()-spotify_data[[#This Row],[Fecha lanzamiento Album]]</f>
        <v>2219</v>
      </c>
      <c r="T5168" s="7">
        <f ca="1">+spotify_data[[#This Row],[Antigüedad Album Dias]]/60</f>
        <v>36.983333333333334</v>
      </c>
      <c r="U5168" s="8">
        <f ca="1">spotify_data[[#This Row],[Antigüedad Album Meses]]/12</f>
        <v>3.0819444444444444</v>
      </c>
      <c r="V5168">
        <v>26</v>
      </c>
      <c r="W5168" s="1" t="s">
        <v>20</v>
      </c>
      <c r="X5168" s="1" t="str">
        <f>+IF(spotify_data[[#This Row],[album_type]]="album","Album",IF(spotify_data[[#This Row],[album_type]]="single","Single","Compilation"))</f>
        <v>Album</v>
      </c>
      <c r="Y5168">
        <v>102</v>
      </c>
    </row>
    <row r="5169" spans="1:25" x14ac:dyDescent="0.3">
      <c r="A5169" s="1" t="s">
        <v>10416</v>
      </c>
      <c r="B5169" s="1">
        <v>2446</v>
      </c>
      <c r="C5169" s="1" t="s">
        <v>10417</v>
      </c>
      <c r="D5169">
        <v>13</v>
      </c>
      <c r="E5169">
        <v>51</v>
      </c>
      <c r="F5169" s="10">
        <f>spotify_data[[#This Row],[track_popularity]]/100</f>
        <v>0.51</v>
      </c>
      <c r="G5169" s="9" t="b">
        <v>0</v>
      </c>
      <c r="H5169" s="1">
        <f>+IF(spotify_data[[#This Row],[explicit]]=FALSE,0,1)</f>
        <v>0</v>
      </c>
      <c r="I5169" s="1" t="s">
        <v>10412</v>
      </c>
      <c r="J5169" s="7">
        <f>MATCH(spotify_data[[#This Row],[artist_name]],spotify_data[artist_name],0)</f>
        <v>5168</v>
      </c>
      <c r="K5169">
        <v>46</v>
      </c>
      <c r="L5169" s="10">
        <f>spotify_data[[#This Row],[artist_popularity]]/100</f>
        <v>0.46</v>
      </c>
      <c r="M5169">
        <v>153065</v>
      </c>
      <c r="N5169" s="1" t="s">
        <v>10413</v>
      </c>
      <c r="O5169" s="1" t="s">
        <v>10414</v>
      </c>
      <c r="P5169" s="1">
        <f>MATCH(spotify_data[[#This Row],[album_id]],spotify_data[album_id],0)</f>
        <v>5168</v>
      </c>
      <c r="Q5169" s="1" t="s">
        <v>10415</v>
      </c>
      <c r="R5169" s="2">
        <v>43740</v>
      </c>
      <c r="S5169" s="7">
        <f ca="1">+TODAY()-spotify_data[[#This Row],[Fecha lanzamiento Album]]</f>
        <v>2291</v>
      </c>
      <c r="T5169" s="7">
        <f ca="1">+spotify_data[[#This Row],[Antigüedad Album Dias]]/60</f>
        <v>38.18333333333333</v>
      </c>
      <c r="U5169" s="8">
        <f ca="1">spotify_data[[#This Row],[Antigüedad Album Meses]]/12</f>
        <v>3.181944444444444</v>
      </c>
      <c r="V5169">
        <v>17</v>
      </c>
      <c r="W5169" s="1" t="s">
        <v>20</v>
      </c>
      <c r="X5169" s="1" t="str">
        <f>+IF(spotify_data[[#This Row],[album_type]]="album","Album",IF(spotify_data[[#This Row],[album_type]]="single","Single","Compilation"))</f>
        <v>Album</v>
      </c>
      <c r="Y5169">
        <v>213</v>
      </c>
    </row>
    <row r="5170" spans="1:25" x14ac:dyDescent="0.3">
      <c r="A5170" s="1" t="s">
        <v>10773</v>
      </c>
      <c r="B5170" s="1">
        <v>3502</v>
      </c>
      <c r="C5170" s="1" t="s">
        <v>10774</v>
      </c>
      <c r="D5170">
        <v>8</v>
      </c>
      <c r="E5170">
        <v>51</v>
      </c>
      <c r="F5170" s="10">
        <f>spotify_data[[#This Row],[track_popularity]]/100</f>
        <v>0.51</v>
      </c>
      <c r="G5170" s="9" t="b">
        <v>0</v>
      </c>
      <c r="H5170" s="1">
        <f>+IF(spotify_data[[#This Row],[explicit]]=FALSE,0,1)</f>
        <v>0</v>
      </c>
      <c r="I5170" s="1" t="s">
        <v>10769</v>
      </c>
      <c r="J5170" s="7">
        <f>MATCH(spotify_data[[#This Row],[artist_name]],spotify_data[artist_name],0)</f>
        <v>4823</v>
      </c>
      <c r="K5170">
        <v>47</v>
      </c>
      <c r="L5170" s="10">
        <f>spotify_data[[#This Row],[artist_popularity]]/100</f>
        <v>0.47</v>
      </c>
      <c r="M5170">
        <v>173413</v>
      </c>
      <c r="N5170" s="1" t="s">
        <v>10770</v>
      </c>
      <c r="O5170" s="1" t="s">
        <v>10743</v>
      </c>
      <c r="P5170" s="1">
        <f>MATCH(spotify_data[[#This Row],[album_id]],spotify_data[album_id],0)</f>
        <v>3972</v>
      </c>
      <c r="Q5170" s="1" t="s">
        <v>10744</v>
      </c>
      <c r="R5170" s="2">
        <v>43658</v>
      </c>
      <c r="S5170" s="7">
        <f ca="1">+TODAY()-spotify_data[[#This Row],[Fecha lanzamiento Album]]</f>
        <v>2373</v>
      </c>
      <c r="T5170" s="7">
        <f ca="1">+spotify_data[[#This Row],[Antigüedad Album Dias]]/60</f>
        <v>39.549999999999997</v>
      </c>
      <c r="U5170" s="8">
        <f ca="1">spotify_data[[#This Row],[Antigüedad Album Meses]]/12</f>
        <v>3.2958333333333329</v>
      </c>
      <c r="V5170">
        <v>13</v>
      </c>
      <c r="W5170" s="1" t="s">
        <v>1932</v>
      </c>
      <c r="X5170" s="1" t="str">
        <f>+IF(spotify_data[[#This Row],[album_type]]="album","Album",IF(spotify_data[[#This Row],[album_type]]="single","Single","Compilation"))</f>
        <v>Compilation</v>
      </c>
      <c r="Y5170">
        <v>398</v>
      </c>
    </row>
    <row r="5171" spans="1:25" x14ac:dyDescent="0.3">
      <c r="A5171" s="1" t="s">
        <v>10803</v>
      </c>
      <c r="B5171" s="1">
        <v>7677</v>
      </c>
      <c r="C5171" s="1" t="s">
        <v>10804</v>
      </c>
      <c r="D5171">
        <v>7</v>
      </c>
      <c r="E5171">
        <v>51</v>
      </c>
      <c r="F5171" s="10">
        <f>spotify_data[[#This Row],[track_popularity]]/100</f>
        <v>0.51</v>
      </c>
      <c r="G5171" s="9" t="b">
        <v>1</v>
      </c>
      <c r="H5171" s="1">
        <f>+IF(spotify_data[[#This Row],[explicit]]=FALSE,0,1)</f>
        <v>1</v>
      </c>
      <c r="I5171" s="1" t="s">
        <v>1258</v>
      </c>
      <c r="J5171" s="7">
        <f>MATCH(spotify_data[[#This Row],[artist_name]],spotify_data[artist_name],0)</f>
        <v>1714</v>
      </c>
      <c r="K5171">
        <v>78</v>
      </c>
      <c r="L5171" s="10">
        <f>spotify_data[[#This Row],[artist_popularity]]/100</f>
        <v>0.78</v>
      </c>
      <c r="M5171">
        <v>5642925</v>
      </c>
      <c r="N5171" s="1" t="s">
        <v>23</v>
      </c>
      <c r="O5171" s="1" t="s">
        <v>10795</v>
      </c>
      <c r="P5171" s="1">
        <f>MATCH(spotify_data[[#This Row],[album_id]],spotify_data[album_id],0)</f>
        <v>1909</v>
      </c>
      <c r="Q5171" s="1" t="s">
        <v>10796</v>
      </c>
      <c r="R5171" s="2">
        <v>43651</v>
      </c>
      <c r="S5171" s="7">
        <f ca="1">+TODAY()-spotify_data[[#This Row],[Fecha lanzamiento Album]]</f>
        <v>2380</v>
      </c>
      <c r="T5171" s="7">
        <f ca="1">+spotify_data[[#This Row],[Antigüedad Album Dias]]/60</f>
        <v>39.666666666666664</v>
      </c>
      <c r="U5171" s="8">
        <f ca="1">spotify_data[[#This Row],[Antigüedad Album Meses]]/12</f>
        <v>3.3055555555555554</v>
      </c>
      <c r="V5171">
        <v>14</v>
      </c>
      <c r="W5171" s="1" t="s">
        <v>20</v>
      </c>
      <c r="X5171" s="1" t="str">
        <f>+IF(spotify_data[[#This Row],[album_type]]="album","Album",IF(spotify_data[[#This Row],[album_type]]="single","Single","Compilation"))</f>
        <v>Album</v>
      </c>
      <c r="Y5171">
        <v>324</v>
      </c>
    </row>
    <row r="5172" spans="1:25" x14ac:dyDescent="0.3">
      <c r="A5172" s="1" t="s">
        <v>10888</v>
      </c>
      <c r="B5172" s="1">
        <v>7171</v>
      </c>
      <c r="C5172" s="1" t="s">
        <v>10889</v>
      </c>
      <c r="D5172">
        <v>2</v>
      </c>
      <c r="E5172">
        <v>51</v>
      </c>
      <c r="F5172" s="10">
        <f>spotify_data[[#This Row],[track_popularity]]/100</f>
        <v>0.51</v>
      </c>
      <c r="G5172" s="9" t="b">
        <v>0</v>
      </c>
      <c r="H5172" s="1">
        <f>+IF(spotify_data[[#This Row],[explicit]]=FALSE,0,1)</f>
        <v>0</v>
      </c>
      <c r="I5172" s="1" t="s">
        <v>10890</v>
      </c>
      <c r="J5172" s="7">
        <f>MATCH(spotify_data[[#This Row],[artist_name]],spotify_data[artist_name],0)</f>
        <v>5171</v>
      </c>
      <c r="K5172">
        <v>50</v>
      </c>
      <c r="L5172" s="10">
        <f>spotify_data[[#This Row],[artist_popularity]]/100</f>
        <v>0.5</v>
      </c>
      <c r="M5172">
        <v>143740</v>
      </c>
      <c r="N5172" s="1" t="s">
        <v>23</v>
      </c>
      <c r="O5172" s="1" t="s">
        <v>10891</v>
      </c>
      <c r="P5172" s="1">
        <f>MATCH(spotify_data[[#This Row],[album_id]],spotify_data[album_id],0)</f>
        <v>5171</v>
      </c>
      <c r="Q5172" s="1" t="s">
        <v>10892</v>
      </c>
      <c r="R5172" s="2">
        <v>43637</v>
      </c>
      <c r="S5172" s="7">
        <f ca="1">+TODAY()-spotify_data[[#This Row],[Fecha lanzamiento Album]]</f>
        <v>2394</v>
      </c>
      <c r="T5172" s="7">
        <f ca="1">+spotify_data[[#This Row],[Antigüedad Album Dias]]/60</f>
        <v>39.9</v>
      </c>
      <c r="U5172" s="8">
        <f ca="1">spotify_data[[#This Row],[Antigüedad Album Meses]]/12</f>
        <v>3.3249999999999997</v>
      </c>
      <c r="V5172">
        <v>10</v>
      </c>
      <c r="W5172" s="1" t="s">
        <v>20</v>
      </c>
      <c r="X5172" s="1" t="str">
        <f>+IF(spotify_data[[#This Row],[album_type]]="album","Album",IF(spotify_data[[#This Row],[album_type]]="single","Single","Compilation"))</f>
        <v>Album</v>
      </c>
      <c r="Y5172">
        <v>42</v>
      </c>
    </row>
    <row r="5173" spans="1:25" x14ac:dyDescent="0.3">
      <c r="A5173" s="1" t="s">
        <v>10945</v>
      </c>
      <c r="B5173" s="1">
        <v>350</v>
      </c>
      <c r="C5173" s="1" t="s">
        <v>10946</v>
      </c>
      <c r="D5173">
        <v>1</v>
      </c>
      <c r="E5173">
        <v>51</v>
      </c>
      <c r="F5173" s="10">
        <f>spotify_data[[#This Row],[track_popularity]]/100</f>
        <v>0.51</v>
      </c>
      <c r="G5173" s="9" t="b">
        <v>1</v>
      </c>
      <c r="H5173" s="1">
        <f>+IF(spotify_data[[#This Row],[explicit]]=FALSE,0,1)</f>
        <v>1</v>
      </c>
      <c r="I5173" s="1" t="s">
        <v>10947</v>
      </c>
      <c r="J5173" s="7">
        <f>MATCH(spotify_data[[#This Row],[artist_name]],spotify_data[artist_name],0)</f>
        <v>5172</v>
      </c>
      <c r="K5173">
        <v>43</v>
      </c>
      <c r="L5173" s="10">
        <f>spotify_data[[#This Row],[artist_popularity]]/100</f>
        <v>0.43</v>
      </c>
      <c r="M5173">
        <v>364003</v>
      </c>
      <c r="N5173" s="1" t="s">
        <v>23</v>
      </c>
      <c r="O5173" s="1" t="s">
        <v>10948</v>
      </c>
      <c r="P5173" s="1">
        <f>MATCH(spotify_data[[#This Row],[album_id]],spotify_data[album_id],0)</f>
        <v>5172</v>
      </c>
      <c r="Q5173" s="1" t="s">
        <v>10946</v>
      </c>
      <c r="R5173" s="2">
        <v>43616</v>
      </c>
      <c r="S5173" s="7">
        <f ca="1">+TODAY()-spotify_data[[#This Row],[Fecha lanzamiento Album]]</f>
        <v>2415</v>
      </c>
      <c r="T5173" s="7">
        <f ca="1">+spotify_data[[#This Row],[Antigüedad Album Dias]]/60</f>
        <v>40.25</v>
      </c>
      <c r="U5173" s="8">
        <f ca="1">spotify_data[[#This Row],[Antigüedad Album Meses]]/12</f>
        <v>3.3541666666666665</v>
      </c>
      <c r="V5173">
        <v>6</v>
      </c>
      <c r="W5173" s="1" t="s">
        <v>21</v>
      </c>
      <c r="X5173" s="1" t="str">
        <f>+IF(spotify_data[[#This Row],[album_type]]="album","Album",IF(spotify_data[[#This Row],[album_type]]="single","Single","Compilation"))</f>
        <v>Single</v>
      </c>
      <c r="Y5173">
        <v>298</v>
      </c>
    </row>
    <row r="5174" spans="1:25" x14ac:dyDescent="0.3">
      <c r="A5174" s="1" t="s">
        <v>11082</v>
      </c>
      <c r="B5174" s="1">
        <v>7691</v>
      </c>
      <c r="C5174" s="1" t="s">
        <v>11083</v>
      </c>
      <c r="D5174">
        <v>9</v>
      </c>
      <c r="E5174">
        <v>51</v>
      </c>
      <c r="F5174" s="10">
        <f>spotify_data[[#This Row],[track_popularity]]/100</f>
        <v>0.51</v>
      </c>
      <c r="G5174" s="9" t="b">
        <v>0</v>
      </c>
      <c r="H5174" s="1">
        <f>+IF(spotify_data[[#This Row],[explicit]]=FALSE,0,1)</f>
        <v>0</v>
      </c>
      <c r="I5174" s="1" t="s">
        <v>8757</v>
      </c>
      <c r="J5174" s="7">
        <f>MATCH(spotify_data[[#This Row],[artist_name]],spotify_data[artist_name],0)</f>
        <v>5173</v>
      </c>
      <c r="K5174">
        <v>40</v>
      </c>
      <c r="L5174" s="10">
        <f>spotify_data[[#This Row],[artist_popularity]]/100</f>
        <v>0.4</v>
      </c>
      <c r="M5174">
        <v>149030</v>
      </c>
      <c r="N5174" s="1" t="s">
        <v>8758</v>
      </c>
      <c r="O5174" s="1" t="s">
        <v>11060</v>
      </c>
      <c r="P5174" s="1">
        <f>MATCH(spotify_data[[#This Row],[album_id]],spotify_data[album_id],0)</f>
        <v>5173</v>
      </c>
      <c r="Q5174" s="1" t="s">
        <v>11061</v>
      </c>
      <c r="R5174" s="2">
        <v>43574</v>
      </c>
      <c r="S5174" s="7">
        <f ca="1">+TODAY()-spotify_data[[#This Row],[Fecha lanzamiento Album]]</f>
        <v>2457</v>
      </c>
      <c r="T5174" s="7">
        <f ca="1">+spotify_data[[#This Row],[Antigüedad Album Dias]]/60</f>
        <v>40.950000000000003</v>
      </c>
      <c r="U5174" s="8">
        <f ca="1">spotify_data[[#This Row],[Antigüedad Album Meses]]/12</f>
        <v>3.4125000000000001</v>
      </c>
      <c r="V5174">
        <v>13</v>
      </c>
      <c r="W5174" s="1" t="s">
        <v>20</v>
      </c>
      <c r="X5174" s="1" t="str">
        <f>+IF(spotify_data[[#This Row],[album_type]]="album","Album",IF(spotify_data[[#This Row],[album_type]]="single","Single","Compilation"))</f>
        <v>Album</v>
      </c>
      <c r="Y5174">
        <v>69</v>
      </c>
    </row>
    <row r="5175" spans="1:25" x14ac:dyDescent="0.3">
      <c r="A5175" s="1" t="s">
        <v>11121</v>
      </c>
      <c r="B5175" s="1">
        <v>1251</v>
      </c>
      <c r="C5175" s="1" t="s">
        <v>11122</v>
      </c>
      <c r="D5175">
        <v>10</v>
      </c>
      <c r="E5175">
        <v>51</v>
      </c>
      <c r="F5175" s="10">
        <f>spotify_data[[#This Row],[track_popularity]]/100</f>
        <v>0.51</v>
      </c>
      <c r="G5175" s="9" t="b">
        <v>0</v>
      </c>
      <c r="H5175" s="1">
        <f>+IF(spotify_data[[#This Row],[explicit]]=FALSE,0,1)</f>
        <v>0</v>
      </c>
      <c r="I5175" s="1" t="s">
        <v>11104</v>
      </c>
      <c r="J5175" s="7">
        <f>MATCH(spotify_data[[#This Row],[artist_name]],spotify_data[artist_name],0)</f>
        <v>546</v>
      </c>
      <c r="K5175">
        <v>82</v>
      </c>
      <c r="L5175" s="10">
        <f>spotify_data[[#This Row],[artist_popularity]]/100</f>
        <v>0.82</v>
      </c>
      <c r="M5175">
        <v>30545962</v>
      </c>
      <c r="N5175" s="1" t="s">
        <v>23</v>
      </c>
      <c r="O5175" s="1" t="s">
        <v>11105</v>
      </c>
      <c r="P5175" s="1">
        <f>MATCH(spotify_data[[#This Row],[album_id]],spotify_data[album_id],0)</f>
        <v>2804</v>
      </c>
      <c r="Q5175" s="1" t="s">
        <v>11106</v>
      </c>
      <c r="R5175" s="2">
        <v>43567</v>
      </c>
      <c r="S5175" s="7">
        <f ca="1">+TODAY()-spotify_data[[#This Row],[Fecha lanzamiento Album]]</f>
        <v>2464</v>
      </c>
      <c r="T5175" s="7">
        <f ca="1">+spotify_data[[#This Row],[Antigüedad Album Dias]]/60</f>
        <v>41.06666666666667</v>
      </c>
      <c r="U5175" s="8">
        <f ca="1">spotify_data[[#This Row],[Antigüedad Album Meses]]/12</f>
        <v>3.4222222222222225</v>
      </c>
      <c r="V5175">
        <v>10</v>
      </c>
      <c r="W5175" s="1" t="s">
        <v>20</v>
      </c>
      <c r="X5175" s="1" t="str">
        <f>+IF(spotify_data[[#This Row],[album_type]]="album","Album",IF(spotify_data[[#This Row],[album_type]]="single","Single","Compilation"))</f>
        <v>Album</v>
      </c>
      <c r="Y5175">
        <v>271</v>
      </c>
    </row>
    <row r="5176" spans="1:25" x14ac:dyDescent="0.3">
      <c r="A5176" s="1" t="s">
        <v>11425</v>
      </c>
      <c r="B5176" s="1">
        <v>6835</v>
      </c>
      <c r="C5176" s="1" t="s">
        <v>11426</v>
      </c>
      <c r="D5176">
        <v>7</v>
      </c>
      <c r="E5176">
        <v>51</v>
      </c>
      <c r="F5176" s="10">
        <f>spotify_data[[#This Row],[track_popularity]]/100</f>
        <v>0.51</v>
      </c>
      <c r="G5176" s="9" t="b">
        <v>0</v>
      </c>
      <c r="H5176" s="1">
        <f>+IF(spotify_data[[#This Row],[explicit]]=FALSE,0,1)</f>
        <v>0</v>
      </c>
      <c r="I5176" s="1" t="s">
        <v>11416</v>
      </c>
      <c r="J5176" s="7">
        <f>MATCH(spotify_data[[#This Row],[artist_name]],spotify_data[artist_name],0)</f>
        <v>357</v>
      </c>
      <c r="K5176">
        <v>71</v>
      </c>
      <c r="L5176" s="10">
        <f>spotify_data[[#This Row],[artist_popularity]]/100</f>
        <v>0.71</v>
      </c>
      <c r="M5176">
        <v>4308713</v>
      </c>
      <c r="N5176" s="1" t="s">
        <v>831</v>
      </c>
      <c r="O5176" s="1" t="s">
        <v>11417</v>
      </c>
      <c r="P5176" s="1">
        <f>MATCH(spotify_data[[#This Row],[album_id]],spotify_data[album_id],0)</f>
        <v>1417</v>
      </c>
      <c r="Q5176" s="1" t="s">
        <v>11418</v>
      </c>
      <c r="R5176" s="2">
        <v>43482</v>
      </c>
      <c r="S5176" s="7">
        <f ca="1">+TODAY()-spotify_data[[#This Row],[Fecha lanzamiento Album]]</f>
        <v>2549</v>
      </c>
      <c r="T5176" s="7">
        <f ca="1">+spotify_data[[#This Row],[Antigüedad Album Dias]]/60</f>
        <v>42.483333333333334</v>
      </c>
      <c r="U5176" s="8">
        <f ca="1">spotify_data[[#This Row],[Antigüedad Album Meses]]/12</f>
        <v>3.5402777777777779</v>
      </c>
      <c r="V5176">
        <v>20</v>
      </c>
      <c r="W5176" s="1" t="s">
        <v>20</v>
      </c>
      <c r="X5176" s="1" t="str">
        <f>+IF(spotify_data[[#This Row],[album_type]]="album","Album",IF(spotify_data[[#This Row],[album_type]]="single","Single","Compilation"))</f>
        <v>Album</v>
      </c>
      <c r="Y5176">
        <v>99</v>
      </c>
    </row>
    <row r="5177" spans="1:25" x14ac:dyDescent="0.3">
      <c r="A5177" s="1" t="s">
        <v>11457</v>
      </c>
      <c r="B5177" s="1">
        <v>6577</v>
      </c>
      <c r="C5177" s="1" t="s">
        <v>11458</v>
      </c>
      <c r="D5177">
        <v>12</v>
      </c>
      <c r="E5177">
        <v>51</v>
      </c>
      <c r="F5177" s="10">
        <f>spotify_data[[#This Row],[track_popularity]]/100</f>
        <v>0.51</v>
      </c>
      <c r="G5177" s="9" t="b">
        <v>1</v>
      </c>
      <c r="H5177" s="1">
        <f>+IF(spotify_data[[#This Row],[explicit]]=FALSE,0,1)</f>
        <v>1</v>
      </c>
      <c r="I5177" s="1" t="s">
        <v>11459</v>
      </c>
      <c r="J5177" s="7">
        <f>MATCH(spotify_data[[#This Row],[artist_name]],spotify_data[artist_name],0)</f>
        <v>1771</v>
      </c>
      <c r="K5177">
        <v>58</v>
      </c>
      <c r="L5177" s="10">
        <f>spotify_data[[#This Row],[artist_popularity]]/100</f>
        <v>0.57999999999999996</v>
      </c>
      <c r="M5177">
        <v>1588874</v>
      </c>
      <c r="N5177" s="1" t="s">
        <v>23</v>
      </c>
      <c r="O5177" s="1" t="s">
        <v>11460</v>
      </c>
      <c r="P5177" s="1">
        <f>MATCH(spotify_data[[#This Row],[album_id]],spotify_data[album_id],0)</f>
        <v>5176</v>
      </c>
      <c r="Q5177" s="1" t="s">
        <v>11461</v>
      </c>
      <c r="R5177" s="2">
        <v>43476</v>
      </c>
      <c r="S5177" s="7">
        <f ca="1">+TODAY()-spotify_data[[#This Row],[Fecha lanzamiento Album]]</f>
        <v>2555</v>
      </c>
      <c r="T5177" s="7">
        <f ca="1">+spotify_data[[#This Row],[Antigüedad Album Dias]]/60</f>
        <v>42.583333333333336</v>
      </c>
      <c r="U5177" s="8">
        <f ca="1">spotify_data[[#This Row],[Antigüedad Album Meses]]/12</f>
        <v>3.5486111111111112</v>
      </c>
      <c r="V5177">
        <v>13</v>
      </c>
      <c r="W5177" s="1" t="s">
        <v>20</v>
      </c>
      <c r="X5177" s="1" t="str">
        <f>+IF(spotify_data[[#This Row],[album_type]]="album","Album",IF(spotify_data[[#This Row],[album_type]]="single","Single","Compilation"))</f>
        <v>Album</v>
      </c>
      <c r="Y5177">
        <v>418</v>
      </c>
    </row>
    <row r="5178" spans="1:25" x14ac:dyDescent="0.3">
      <c r="A5178" s="1" t="s">
        <v>11475</v>
      </c>
      <c r="B5178" s="1">
        <v>340</v>
      </c>
      <c r="C5178" s="1" t="s">
        <v>11476</v>
      </c>
      <c r="D5178">
        <v>2</v>
      </c>
      <c r="E5178">
        <v>51</v>
      </c>
      <c r="F5178" s="10">
        <f>spotify_data[[#This Row],[track_popularity]]/100</f>
        <v>0.51</v>
      </c>
      <c r="G5178" s="9" t="b">
        <v>0</v>
      </c>
      <c r="H5178" s="1">
        <f>+IF(spotify_data[[#This Row],[explicit]]=FALSE,0,1)</f>
        <v>0</v>
      </c>
      <c r="I5178" s="1" t="s">
        <v>11477</v>
      </c>
      <c r="J5178" s="7">
        <f>MATCH(spotify_data[[#This Row],[artist_name]],spotify_data[artist_name],0)</f>
        <v>4568</v>
      </c>
      <c r="K5178">
        <v>52</v>
      </c>
      <c r="L5178" s="10">
        <f>spotify_data[[#This Row],[artist_popularity]]/100</f>
        <v>0.52</v>
      </c>
      <c r="M5178">
        <v>146763</v>
      </c>
      <c r="N5178" s="1" t="s">
        <v>23</v>
      </c>
      <c r="O5178" s="1" t="s">
        <v>11478</v>
      </c>
      <c r="P5178" s="1">
        <f>MATCH(spotify_data[[#This Row],[album_id]],spotify_data[album_id],0)</f>
        <v>5177</v>
      </c>
      <c r="Q5178" s="1" t="s">
        <v>11479</v>
      </c>
      <c r="R5178" s="2">
        <v>43463</v>
      </c>
      <c r="S5178" s="7">
        <f ca="1">+TODAY()-spotify_data[[#This Row],[Fecha lanzamiento Album]]</f>
        <v>2568</v>
      </c>
      <c r="T5178" s="7">
        <f ca="1">+spotify_data[[#This Row],[Antigüedad Album Dias]]/60</f>
        <v>42.8</v>
      </c>
      <c r="U5178" s="8">
        <f ca="1">spotify_data[[#This Row],[Antigüedad Album Meses]]/12</f>
        <v>3.5666666666666664</v>
      </c>
      <c r="V5178">
        <v>11</v>
      </c>
      <c r="W5178" s="1" t="s">
        <v>20</v>
      </c>
      <c r="X5178" s="1" t="str">
        <f>+IF(spotify_data[[#This Row],[album_type]]="album","Album",IF(spotify_data[[#This Row],[album_type]]="single","Single","Compilation"))</f>
        <v>Album</v>
      </c>
      <c r="Y5178">
        <v>391</v>
      </c>
    </row>
    <row r="5179" spans="1:25" x14ac:dyDescent="0.3">
      <c r="A5179" s="1" t="s">
        <v>11655</v>
      </c>
      <c r="B5179" s="1">
        <v>6018</v>
      </c>
      <c r="C5179" s="1" t="s">
        <v>11656</v>
      </c>
      <c r="D5179">
        <v>3</v>
      </c>
      <c r="E5179">
        <v>51</v>
      </c>
      <c r="F5179" s="10">
        <f>spotify_data[[#This Row],[track_popularity]]/100</f>
        <v>0.51</v>
      </c>
      <c r="G5179" s="9" t="b">
        <v>0</v>
      </c>
      <c r="H5179" s="1">
        <f>+IF(spotify_data[[#This Row],[explicit]]=FALSE,0,1)</f>
        <v>0</v>
      </c>
      <c r="I5179" s="1" t="s">
        <v>11657</v>
      </c>
      <c r="J5179" s="7">
        <f>MATCH(spotify_data[[#This Row],[artist_name]],spotify_data[artist_name],0)</f>
        <v>4536</v>
      </c>
      <c r="K5179">
        <v>57</v>
      </c>
      <c r="L5179" s="10">
        <f>spotify_data[[#This Row],[artist_popularity]]/100</f>
        <v>0.56999999999999995</v>
      </c>
      <c r="M5179">
        <v>1105908</v>
      </c>
      <c r="N5179" s="1" t="s">
        <v>23</v>
      </c>
      <c r="O5179" s="1" t="s">
        <v>11658</v>
      </c>
      <c r="P5179" s="1">
        <f>MATCH(spotify_data[[#This Row],[album_id]],spotify_data[album_id],0)</f>
        <v>4536</v>
      </c>
      <c r="Q5179" s="1" t="s">
        <v>11659</v>
      </c>
      <c r="R5179" s="2">
        <v>43413</v>
      </c>
      <c r="S5179" s="7">
        <f ca="1">+TODAY()-spotify_data[[#This Row],[Fecha lanzamiento Album]]</f>
        <v>2618</v>
      </c>
      <c r="T5179" s="7">
        <f ca="1">+spotify_data[[#This Row],[Antigüedad Album Dias]]/60</f>
        <v>43.633333333333333</v>
      </c>
      <c r="U5179" s="8">
        <f ca="1">spotify_data[[#This Row],[Antigüedad Album Meses]]/12</f>
        <v>3.6361111111111111</v>
      </c>
      <c r="V5179">
        <v>6</v>
      </c>
      <c r="W5179" s="1" t="s">
        <v>21</v>
      </c>
      <c r="X5179" s="1" t="str">
        <f>+IF(spotify_data[[#This Row],[album_type]]="album","Album",IF(spotify_data[[#This Row],[album_type]]="single","Single","Compilation"))</f>
        <v>Single</v>
      </c>
      <c r="Y5179">
        <v>294</v>
      </c>
    </row>
    <row r="5180" spans="1:25" x14ac:dyDescent="0.3">
      <c r="A5180" s="1" t="s">
        <v>11722</v>
      </c>
      <c r="B5180" s="1">
        <v>5153</v>
      </c>
      <c r="C5180" s="1" t="s">
        <v>11723</v>
      </c>
      <c r="D5180">
        <v>17</v>
      </c>
      <c r="E5180">
        <v>51</v>
      </c>
      <c r="F5180" s="10">
        <f>spotify_data[[#This Row],[track_popularity]]/100</f>
        <v>0.51</v>
      </c>
      <c r="G5180" s="9" t="b">
        <v>0</v>
      </c>
      <c r="H5180" s="1">
        <f>+IF(spotify_data[[#This Row],[explicit]]=FALSE,0,1)</f>
        <v>0</v>
      </c>
      <c r="I5180" s="1" t="s">
        <v>7805</v>
      </c>
      <c r="J5180" s="7">
        <f>MATCH(spotify_data[[#This Row],[artist_name]],spotify_data[artist_name],0)</f>
        <v>37</v>
      </c>
      <c r="K5180">
        <v>83</v>
      </c>
      <c r="L5180" s="10">
        <f>spotify_data[[#This Row],[artist_popularity]]/100</f>
        <v>0.83</v>
      </c>
      <c r="M5180">
        <v>21591569</v>
      </c>
      <c r="N5180" s="1" t="s">
        <v>23</v>
      </c>
      <c r="O5180" s="1" t="s">
        <v>11716</v>
      </c>
      <c r="P5180" s="1">
        <f>MATCH(spotify_data[[#This Row],[album_id]],spotify_data[album_id],0)</f>
        <v>177</v>
      </c>
      <c r="Q5180" s="1" t="s">
        <v>11717</v>
      </c>
      <c r="R5180" s="2">
        <v>43406</v>
      </c>
      <c r="S5180" s="7">
        <f ca="1">+TODAY()-spotify_data[[#This Row],[Fecha lanzamiento Album]]</f>
        <v>2625</v>
      </c>
      <c r="T5180" s="7">
        <f ca="1">+spotify_data[[#This Row],[Antigüedad Album Dias]]/60</f>
        <v>43.75</v>
      </c>
      <c r="U5180" s="8">
        <f ca="1">spotify_data[[#This Row],[Antigüedad Album Meses]]/12</f>
        <v>3.6458333333333335</v>
      </c>
      <c r="V5180">
        <v>21</v>
      </c>
      <c r="W5180" s="1" t="s">
        <v>20</v>
      </c>
      <c r="X5180" s="1" t="str">
        <f>+IF(spotify_data[[#This Row],[album_type]]="album","Album",IF(spotify_data[[#This Row],[album_type]]="single","Single","Compilation"))</f>
        <v>Album</v>
      </c>
      <c r="Y5180">
        <v>334</v>
      </c>
    </row>
    <row r="5181" spans="1:25" x14ac:dyDescent="0.3">
      <c r="A5181" s="1" t="s">
        <v>11856</v>
      </c>
      <c r="B5181" s="1">
        <v>6024</v>
      </c>
      <c r="C5181" s="1" t="s">
        <v>11857</v>
      </c>
      <c r="D5181">
        <v>5</v>
      </c>
      <c r="E5181">
        <v>51</v>
      </c>
      <c r="F5181" s="10">
        <f>spotify_data[[#This Row],[track_popularity]]/100</f>
        <v>0.51</v>
      </c>
      <c r="G5181" s="9" t="b">
        <v>1</v>
      </c>
      <c r="H5181" s="1">
        <f>+IF(spotify_data[[#This Row],[explicit]]=FALSE,0,1)</f>
        <v>1</v>
      </c>
      <c r="I5181" s="1" t="s">
        <v>7025</v>
      </c>
      <c r="J5181" s="7">
        <f>MATCH(spotify_data[[#This Row],[artist_name]],spotify_data[artist_name],0)</f>
        <v>1236</v>
      </c>
      <c r="K5181">
        <v>67</v>
      </c>
      <c r="L5181" s="10">
        <f>spotify_data[[#This Row],[artist_popularity]]/100</f>
        <v>0.67</v>
      </c>
      <c r="M5181">
        <v>2177177</v>
      </c>
      <c r="N5181" s="1" t="s">
        <v>23</v>
      </c>
      <c r="O5181" s="1" t="s">
        <v>11847</v>
      </c>
      <c r="P5181" s="1">
        <f>MATCH(spotify_data[[#This Row],[album_id]],spotify_data[album_id],0)</f>
        <v>1236</v>
      </c>
      <c r="Q5181" s="1" t="s">
        <v>11848</v>
      </c>
      <c r="R5181" s="2">
        <v>43378</v>
      </c>
      <c r="S5181" s="7">
        <f ca="1">+TODAY()-spotify_data[[#This Row],[Fecha lanzamiento Album]]</f>
        <v>2653</v>
      </c>
      <c r="T5181" s="7">
        <f ca="1">+spotify_data[[#This Row],[Antigüedad Album Dias]]/60</f>
        <v>44.216666666666669</v>
      </c>
      <c r="U5181" s="8">
        <f ca="1">spotify_data[[#This Row],[Antigüedad Album Meses]]/12</f>
        <v>3.6847222222222222</v>
      </c>
      <c r="V5181">
        <v>8</v>
      </c>
      <c r="W5181" s="1" t="s">
        <v>20</v>
      </c>
      <c r="X5181" s="1" t="str">
        <f>+IF(spotify_data[[#This Row],[album_type]]="album","Album",IF(spotify_data[[#This Row],[album_type]]="single","Single","Compilation"))</f>
        <v>Album</v>
      </c>
      <c r="Y5181">
        <v>323</v>
      </c>
    </row>
    <row r="5182" spans="1:25" x14ac:dyDescent="0.3">
      <c r="A5182" s="1" t="s">
        <v>12037</v>
      </c>
      <c r="B5182" s="1">
        <v>6844</v>
      </c>
      <c r="C5182" s="1" t="s">
        <v>12038</v>
      </c>
      <c r="D5182">
        <v>12</v>
      </c>
      <c r="E5182">
        <v>51</v>
      </c>
      <c r="F5182" s="10">
        <f>spotify_data[[#This Row],[track_popularity]]/100</f>
        <v>0.51</v>
      </c>
      <c r="G5182" s="9" t="b">
        <v>0</v>
      </c>
      <c r="H5182" s="1">
        <f>+IF(spotify_data[[#This Row],[explicit]]=FALSE,0,1)</f>
        <v>0</v>
      </c>
      <c r="I5182" s="1" t="s">
        <v>8185</v>
      </c>
      <c r="J5182" s="7">
        <f>MATCH(spotify_data[[#This Row],[artist_name]],spotify_data[artist_name],0)</f>
        <v>751</v>
      </c>
      <c r="K5182">
        <v>85</v>
      </c>
      <c r="L5182" s="10">
        <f>spotify_data[[#This Row],[artist_popularity]]/100</f>
        <v>0.85</v>
      </c>
      <c r="M5182">
        <v>81181104</v>
      </c>
      <c r="N5182" s="1" t="s">
        <v>273</v>
      </c>
      <c r="O5182" s="1" t="s">
        <v>12019</v>
      </c>
      <c r="P5182" s="1">
        <f>MATCH(spotify_data[[#This Row],[album_id]],spotify_data[album_id],0)</f>
        <v>1917</v>
      </c>
      <c r="Q5182" s="1" t="s">
        <v>12020</v>
      </c>
      <c r="R5182" s="2">
        <v>43336</v>
      </c>
      <c r="S5182" s="7">
        <f ca="1">+TODAY()-spotify_data[[#This Row],[Fecha lanzamiento Album]]</f>
        <v>2695</v>
      </c>
      <c r="T5182" s="7">
        <f ca="1">+spotify_data[[#This Row],[Antigüedad Album Dias]]/60</f>
        <v>44.916666666666664</v>
      </c>
      <c r="U5182" s="8">
        <f ca="1">spotify_data[[#This Row],[Antigüedad Album Meses]]/12</f>
        <v>3.7430555555555554</v>
      </c>
      <c r="V5182">
        <v>26</v>
      </c>
      <c r="W5182" s="1" t="s">
        <v>20</v>
      </c>
      <c r="X5182" s="1" t="str">
        <f>+IF(spotify_data[[#This Row],[album_type]]="album","Album",IF(spotify_data[[#This Row],[album_type]]="single","Single","Compilation"))</f>
        <v>Album</v>
      </c>
      <c r="Y5182">
        <v>474</v>
      </c>
    </row>
    <row r="5183" spans="1:25" x14ac:dyDescent="0.3">
      <c r="A5183" s="1" t="s">
        <v>12587</v>
      </c>
      <c r="B5183" s="1">
        <v>7361</v>
      </c>
      <c r="C5183" s="1" t="s">
        <v>12588</v>
      </c>
      <c r="D5183">
        <v>3</v>
      </c>
      <c r="E5183">
        <v>51</v>
      </c>
      <c r="F5183" s="10">
        <f>spotify_data[[#This Row],[track_popularity]]/100</f>
        <v>0.51</v>
      </c>
      <c r="G5183" s="9" t="b">
        <v>1</v>
      </c>
      <c r="H5183" s="1">
        <f>+IF(spotify_data[[#This Row],[explicit]]=FALSE,0,1)</f>
        <v>1</v>
      </c>
      <c r="I5183" s="1" t="s">
        <v>667</v>
      </c>
      <c r="J5183" s="7">
        <f>MATCH(spotify_data[[#This Row],[artist_name]],spotify_data[artist_name],0)</f>
        <v>760</v>
      </c>
      <c r="K5183">
        <v>81</v>
      </c>
      <c r="L5183" s="10">
        <f>spotify_data[[#This Row],[artist_popularity]]/100</f>
        <v>0.81</v>
      </c>
      <c r="M5183">
        <v>25953771</v>
      </c>
      <c r="N5183" s="1" t="s">
        <v>23</v>
      </c>
      <c r="O5183" s="1" t="s">
        <v>12581</v>
      </c>
      <c r="P5183" s="1">
        <f>MATCH(spotify_data[[#This Row],[album_id]],spotify_data[album_id],0)</f>
        <v>769</v>
      </c>
      <c r="Q5183" s="1" t="s">
        <v>12582</v>
      </c>
      <c r="R5183" s="2">
        <v>43196</v>
      </c>
      <c r="S5183" s="7">
        <f ca="1">+TODAY()-spotify_data[[#This Row],[Fecha lanzamiento Album]]</f>
        <v>2835</v>
      </c>
      <c r="T5183" s="7">
        <f ca="1">+spotify_data[[#This Row],[Antigüedad Album Dias]]/60</f>
        <v>47.25</v>
      </c>
      <c r="U5183" s="8">
        <f ca="1">spotify_data[[#This Row],[Antigüedad Album Meses]]/12</f>
        <v>3.9375</v>
      </c>
      <c r="V5183">
        <v>13</v>
      </c>
      <c r="W5183" s="1" t="s">
        <v>20</v>
      </c>
      <c r="X5183" s="1" t="str">
        <f>+IF(spotify_data[[#This Row],[album_type]]="album","Album",IF(spotify_data[[#This Row],[album_type]]="single","Single","Compilation"))</f>
        <v>Album</v>
      </c>
      <c r="Y5183">
        <v>302</v>
      </c>
    </row>
    <row r="5184" spans="1:25" x14ac:dyDescent="0.3">
      <c r="A5184" s="1" t="s">
        <v>12733</v>
      </c>
      <c r="B5184" s="1">
        <v>8393</v>
      </c>
      <c r="C5184" s="1" t="s">
        <v>12734</v>
      </c>
      <c r="D5184">
        <v>4</v>
      </c>
      <c r="E5184">
        <v>51</v>
      </c>
      <c r="F5184" s="10">
        <f>spotify_data[[#This Row],[track_popularity]]/100</f>
        <v>0.51</v>
      </c>
      <c r="G5184" s="9" t="b">
        <v>0</v>
      </c>
      <c r="H5184" s="1">
        <f>+IF(spotify_data[[#This Row],[explicit]]=FALSE,0,1)</f>
        <v>0</v>
      </c>
      <c r="I5184" s="1" t="s">
        <v>12735</v>
      </c>
      <c r="J5184" s="7">
        <f>MATCH(spotify_data[[#This Row],[artist_name]],spotify_data[artist_name],0)</f>
        <v>5183</v>
      </c>
      <c r="K5184">
        <v>62</v>
      </c>
      <c r="L5184" s="10">
        <f>spotify_data[[#This Row],[artist_popularity]]/100</f>
        <v>0.62</v>
      </c>
      <c r="M5184">
        <v>3072874</v>
      </c>
      <c r="N5184" s="1" t="s">
        <v>23</v>
      </c>
      <c r="O5184" s="1" t="s">
        <v>12736</v>
      </c>
      <c r="P5184" s="1">
        <f>MATCH(spotify_data[[#This Row],[album_id]],spotify_data[album_id],0)</f>
        <v>5183</v>
      </c>
      <c r="Q5184" s="1" t="s">
        <v>12737</v>
      </c>
      <c r="R5184" s="2">
        <v>43154</v>
      </c>
      <c r="S5184" s="7">
        <f ca="1">+TODAY()-spotify_data[[#This Row],[Fecha lanzamiento Album]]</f>
        <v>2877</v>
      </c>
      <c r="T5184" s="7">
        <f ca="1">+spotify_data[[#This Row],[Antigüedad Album Dias]]/60</f>
        <v>47.95</v>
      </c>
      <c r="U5184" s="8">
        <f ca="1">spotify_data[[#This Row],[Antigüedad Album Meses]]/12</f>
        <v>3.9958333333333336</v>
      </c>
      <c r="V5184">
        <v>14</v>
      </c>
      <c r="W5184" s="1" t="s">
        <v>20</v>
      </c>
      <c r="X5184" s="1" t="str">
        <f>+IF(spotify_data[[#This Row],[album_type]]="album","Album",IF(spotify_data[[#This Row],[album_type]]="single","Single","Compilation"))</f>
        <v>Album</v>
      </c>
      <c r="Y5184">
        <v>356</v>
      </c>
    </row>
    <row r="5185" spans="1:25" x14ac:dyDescent="0.3">
      <c r="A5185" s="1" t="s">
        <v>12832</v>
      </c>
      <c r="B5185" s="1">
        <v>8234</v>
      </c>
      <c r="C5185" s="1" t="s">
        <v>12833</v>
      </c>
      <c r="D5185">
        <v>2</v>
      </c>
      <c r="E5185">
        <v>51</v>
      </c>
      <c r="F5185" s="10">
        <f>spotify_data[[#This Row],[track_popularity]]/100</f>
        <v>0.51</v>
      </c>
      <c r="G5185" s="9" t="b">
        <v>0</v>
      </c>
      <c r="H5185" s="1">
        <f>+IF(spotify_data[[#This Row],[explicit]]=FALSE,0,1)</f>
        <v>0</v>
      </c>
      <c r="I5185" s="1" t="s">
        <v>7266</v>
      </c>
      <c r="J5185" s="7">
        <f>MATCH(spotify_data[[#This Row],[artist_name]],spotify_data[artist_name],0)</f>
        <v>774</v>
      </c>
      <c r="K5185">
        <v>78</v>
      </c>
      <c r="L5185" s="10">
        <f>spotify_data[[#This Row],[artist_popularity]]/100</f>
        <v>0.78</v>
      </c>
      <c r="M5185">
        <v>35579266</v>
      </c>
      <c r="N5185" s="1" t="s">
        <v>23</v>
      </c>
      <c r="O5185" s="1" t="s">
        <v>12824</v>
      </c>
      <c r="P5185" s="1">
        <f>MATCH(spotify_data[[#This Row],[album_id]],spotify_data[album_id],0)</f>
        <v>774</v>
      </c>
      <c r="Q5185" s="1" t="s">
        <v>12825</v>
      </c>
      <c r="R5185" s="2">
        <v>43112</v>
      </c>
      <c r="S5185" s="7">
        <f ca="1">+TODAY()-spotify_data[[#This Row],[Fecha lanzamiento Album]]</f>
        <v>2919</v>
      </c>
      <c r="T5185" s="7">
        <f ca="1">+spotify_data[[#This Row],[Antigüedad Album Dias]]/60</f>
        <v>48.65</v>
      </c>
      <c r="U5185" s="8">
        <f ca="1">spotify_data[[#This Row],[Antigüedad Album Meses]]/12</f>
        <v>4.0541666666666663</v>
      </c>
      <c r="V5185">
        <v>11</v>
      </c>
      <c r="W5185" s="1" t="s">
        <v>20</v>
      </c>
      <c r="X5185" s="1" t="str">
        <f>+IF(spotify_data[[#This Row],[album_type]]="album","Album",IF(spotify_data[[#This Row],[album_type]]="single","Single","Compilation"))</f>
        <v>Album</v>
      </c>
      <c r="Y5185">
        <v>273</v>
      </c>
    </row>
    <row r="5186" spans="1:25" x14ac:dyDescent="0.3">
      <c r="A5186" s="1" t="s">
        <v>13263</v>
      </c>
      <c r="B5186" s="1">
        <v>3566</v>
      </c>
      <c r="C5186" s="1" t="s">
        <v>13264</v>
      </c>
      <c r="D5186">
        <v>13</v>
      </c>
      <c r="E5186">
        <v>51</v>
      </c>
      <c r="F5186" s="10">
        <f>spotify_data[[#This Row],[track_popularity]]/100</f>
        <v>0.51</v>
      </c>
      <c r="G5186" s="9" t="b">
        <v>0</v>
      </c>
      <c r="H5186" s="1">
        <f>+IF(spotify_data[[#This Row],[explicit]]=FALSE,0,1)</f>
        <v>0</v>
      </c>
      <c r="I5186" s="1" t="s">
        <v>9405</v>
      </c>
      <c r="J5186" s="7">
        <f>MATCH(spotify_data[[#This Row],[artist_name]],spotify_data[artist_name],0)</f>
        <v>2645</v>
      </c>
      <c r="K5186">
        <v>71</v>
      </c>
      <c r="L5186" s="10">
        <f>spotify_data[[#This Row],[artist_popularity]]/100</f>
        <v>0.71</v>
      </c>
      <c r="M5186">
        <v>5778418</v>
      </c>
      <c r="N5186" s="1" t="s">
        <v>2173</v>
      </c>
      <c r="O5186" s="1" t="s">
        <v>13265</v>
      </c>
      <c r="P5186" s="1">
        <f>MATCH(spotify_data[[#This Row],[album_id]],spotify_data[album_id],0)</f>
        <v>2645</v>
      </c>
      <c r="Q5186" s="1" t="s">
        <v>13266</v>
      </c>
      <c r="R5186" s="2">
        <v>43014</v>
      </c>
      <c r="S5186" s="7">
        <f ca="1">+TODAY()-spotify_data[[#This Row],[Fecha lanzamiento Album]]</f>
        <v>3017</v>
      </c>
      <c r="T5186" s="7">
        <f ca="1">+spotify_data[[#This Row],[Antigüedad Album Dias]]/60</f>
        <v>50.283333333333331</v>
      </c>
      <c r="U5186" s="8">
        <f ca="1">spotify_data[[#This Row],[Antigüedad Album Meses]]/12</f>
        <v>4.1902777777777773</v>
      </c>
      <c r="V5186">
        <v>15</v>
      </c>
      <c r="W5186" s="1" t="s">
        <v>20</v>
      </c>
      <c r="X5186" s="1" t="str">
        <f>+IF(spotify_data[[#This Row],[album_type]]="album","Album",IF(spotify_data[[#This Row],[album_type]]="single","Single","Compilation"))</f>
        <v>Album</v>
      </c>
      <c r="Y5186">
        <v>36</v>
      </c>
    </row>
    <row r="5187" spans="1:25" x14ac:dyDescent="0.3">
      <c r="A5187" s="1" t="s">
        <v>13383</v>
      </c>
      <c r="B5187" s="1">
        <v>388</v>
      </c>
      <c r="C5187" s="1" t="s">
        <v>13384</v>
      </c>
      <c r="D5187">
        <v>22</v>
      </c>
      <c r="E5187">
        <v>51</v>
      </c>
      <c r="F5187" s="10">
        <f>spotify_data[[#This Row],[track_popularity]]/100</f>
        <v>0.51</v>
      </c>
      <c r="G5187" s="9" t="b">
        <v>0</v>
      </c>
      <c r="H5187" s="1">
        <f>+IF(spotify_data[[#This Row],[explicit]]=FALSE,0,1)</f>
        <v>0</v>
      </c>
      <c r="I5187" s="1" t="s">
        <v>7415</v>
      </c>
      <c r="J5187" s="7">
        <f>MATCH(spotify_data[[#This Row],[artist_name]],spotify_data[artist_name],0)</f>
        <v>3886</v>
      </c>
      <c r="K5187">
        <v>65</v>
      </c>
      <c r="L5187" s="10">
        <f>spotify_data[[#This Row],[artist_popularity]]/100</f>
        <v>0.65</v>
      </c>
      <c r="M5187">
        <v>718254</v>
      </c>
      <c r="N5187" s="1" t="s">
        <v>1609</v>
      </c>
      <c r="O5187" s="1" t="s">
        <v>13385</v>
      </c>
      <c r="P5187" s="1">
        <f>MATCH(spotify_data[[#This Row],[album_id]],spotify_data[album_id],0)</f>
        <v>5186</v>
      </c>
      <c r="Q5187" s="1" t="s">
        <v>13386</v>
      </c>
      <c r="R5187" s="2">
        <v>42972</v>
      </c>
      <c r="S5187" s="7">
        <f ca="1">+TODAY()-spotify_data[[#This Row],[Fecha lanzamiento Album]]</f>
        <v>3059</v>
      </c>
      <c r="T5187" s="7">
        <f ca="1">+spotify_data[[#This Row],[Antigüedad Album Dias]]/60</f>
        <v>50.983333333333334</v>
      </c>
      <c r="U5187" s="8">
        <f ca="1">spotify_data[[#This Row],[Antigüedad Album Meses]]/12</f>
        <v>4.2486111111111109</v>
      </c>
      <c r="V5187">
        <v>24</v>
      </c>
      <c r="W5187" s="1" t="s">
        <v>20</v>
      </c>
      <c r="X5187" s="1" t="str">
        <f>+IF(spotify_data[[#This Row],[album_type]]="album","Album",IF(spotify_data[[#This Row],[album_type]]="single","Single","Compilation"))</f>
        <v>Album</v>
      </c>
      <c r="Y5187">
        <v>352</v>
      </c>
    </row>
    <row r="5188" spans="1:25" x14ac:dyDescent="0.3">
      <c r="A5188" s="1" t="s">
        <v>13654</v>
      </c>
      <c r="B5188" s="1">
        <v>753</v>
      </c>
      <c r="C5188" s="1" t="s">
        <v>13655</v>
      </c>
      <c r="D5188">
        <v>11</v>
      </c>
      <c r="E5188">
        <v>51</v>
      </c>
      <c r="F5188" s="10">
        <f>spotify_data[[#This Row],[track_popularity]]/100</f>
        <v>0.51</v>
      </c>
      <c r="G5188" s="9" t="b">
        <v>0</v>
      </c>
      <c r="H5188" s="1">
        <f>+IF(spotify_data[[#This Row],[explicit]]=FALSE,0,1)</f>
        <v>0</v>
      </c>
      <c r="I5188" s="1" t="s">
        <v>3869</v>
      </c>
      <c r="J5188" s="7">
        <f>MATCH(spotify_data[[#This Row],[artist_name]],spotify_data[artist_name],0)</f>
        <v>513</v>
      </c>
      <c r="K5188">
        <v>85</v>
      </c>
      <c r="L5188" s="10">
        <f>spotify_data[[#This Row],[artist_popularity]]/100</f>
        <v>0.85</v>
      </c>
      <c r="M5188">
        <v>46891061</v>
      </c>
      <c r="N5188" s="1" t="s">
        <v>516</v>
      </c>
      <c r="O5188" s="1" t="s">
        <v>13619</v>
      </c>
      <c r="P5188" s="1">
        <f>MATCH(spotify_data[[#This Row],[album_id]],spotify_data[album_id],0)</f>
        <v>656</v>
      </c>
      <c r="Q5188" s="1" t="s">
        <v>13620</v>
      </c>
      <c r="R5188" s="2">
        <v>42888</v>
      </c>
      <c r="S5188" s="7">
        <f ca="1">+TODAY()-spotify_data[[#This Row],[Fecha lanzamiento Album]]</f>
        <v>3143</v>
      </c>
      <c r="T5188" s="7">
        <f ca="1">+spotify_data[[#This Row],[Antigüedad Album Dias]]/60</f>
        <v>52.383333333333333</v>
      </c>
      <c r="U5188" s="8">
        <f ca="1">spotify_data[[#This Row],[Antigüedad Album Meses]]/12</f>
        <v>4.365277777777778</v>
      </c>
      <c r="V5188">
        <v>17</v>
      </c>
      <c r="W5188" s="1" t="s">
        <v>20</v>
      </c>
      <c r="X5188" s="1" t="str">
        <f>+IF(spotify_data[[#This Row],[album_type]]="album","Album",IF(spotify_data[[#This Row],[album_type]]="single","Single","Compilation"))</f>
        <v>Album</v>
      </c>
      <c r="Y5188">
        <v>323</v>
      </c>
    </row>
    <row r="5189" spans="1:25" x14ac:dyDescent="0.3">
      <c r="A5189" s="1" t="s">
        <v>14103</v>
      </c>
      <c r="B5189" s="1">
        <v>435</v>
      </c>
      <c r="C5189" s="1" t="s">
        <v>14104</v>
      </c>
      <c r="D5189">
        <v>7</v>
      </c>
      <c r="E5189">
        <v>51</v>
      </c>
      <c r="F5189" s="10">
        <f>spotify_data[[#This Row],[track_popularity]]/100</f>
        <v>0.51</v>
      </c>
      <c r="G5189" s="9" t="b">
        <v>0</v>
      </c>
      <c r="H5189" s="1">
        <f>+IF(spotify_data[[#This Row],[explicit]]=FALSE,0,1)</f>
        <v>0</v>
      </c>
      <c r="I5189" s="1" t="s">
        <v>12796</v>
      </c>
      <c r="J5189" s="7">
        <f>MATCH(spotify_data[[#This Row],[artist_name]],spotify_data[artist_name],0)</f>
        <v>4547</v>
      </c>
      <c r="K5189">
        <v>55</v>
      </c>
      <c r="L5189" s="10">
        <f>spotify_data[[#This Row],[artist_popularity]]/100</f>
        <v>0.55000000000000004</v>
      </c>
      <c r="M5189">
        <v>274288</v>
      </c>
      <c r="N5189" s="1" t="s">
        <v>23</v>
      </c>
      <c r="O5189" s="1" t="s">
        <v>14099</v>
      </c>
      <c r="P5189" s="1">
        <f>MATCH(spotify_data[[#This Row],[album_id]],spotify_data[album_id],0)</f>
        <v>4547</v>
      </c>
      <c r="Q5189" s="1" t="s">
        <v>14100</v>
      </c>
      <c r="R5189" s="2">
        <v>42759</v>
      </c>
      <c r="S5189" s="7">
        <f ca="1">+TODAY()-spotify_data[[#This Row],[Fecha lanzamiento Album]]</f>
        <v>3272</v>
      </c>
      <c r="T5189" s="7">
        <f ca="1">+spotify_data[[#This Row],[Antigüedad Album Dias]]/60</f>
        <v>54.533333333333331</v>
      </c>
      <c r="U5189" s="8">
        <f ca="1">spotify_data[[#This Row],[Antigüedad Album Meses]]/12</f>
        <v>4.5444444444444443</v>
      </c>
      <c r="V5189">
        <v>10</v>
      </c>
      <c r="W5189" s="1" t="s">
        <v>20</v>
      </c>
      <c r="X5189" s="1" t="str">
        <f>+IF(spotify_data[[#This Row],[album_type]]="album","Album",IF(spotify_data[[#This Row],[album_type]]="single","Single","Compilation"))</f>
        <v>Album</v>
      </c>
      <c r="Y5189">
        <v>44</v>
      </c>
    </row>
    <row r="5190" spans="1:25" x14ac:dyDescent="0.3">
      <c r="A5190" s="1" t="s">
        <v>14908</v>
      </c>
      <c r="B5190" s="1">
        <v>5050</v>
      </c>
      <c r="C5190" s="1" t="s">
        <v>14909</v>
      </c>
      <c r="D5190">
        <v>2</v>
      </c>
      <c r="E5190">
        <v>51</v>
      </c>
      <c r="F5190" s="10">
        <f>spotify_data[[#This Row],[track_popularity]]/100</f>
        <v>0.51</v>
      </c>
      <c r="G5190" s="9" t="b">
        <v>0</v>
      </c>
      <c r="H5190" s="1">
        <f>+IF(spotify_data[[#This Row],[explicit]]=FALSE,0,1)</f>
        <v>0</v>
      </c>
      <c r="I5190" s="1" t="s">
        <v>9405</v>
      </c>
      <c r="J5190" s="7">
        <f>MATCH(spotify_data[[#This Row],[artist_name]],spotify_data[artist_name],0)</f>
        <v>2645</v>
      </c>
      <c r="K5190">
        <v>71</v>
      </c>
      <c r="L5190" s="10">
        <f>spotify_data[[#This Row],[artist_popularity]]/100</f>
        <v>0.71</v>
      </c>
      <c r="M5190">
        <v>5778198</v>
      </c>
      <c r="N5190" s="1" t="s">
        <v>2173</v>
      </c>
      <c r="O5190" s="1" t="s">
        <v>14910</v>
      </c>
      <c r="P5190" s="1">
        <f>MATCH(spotify_data[[#This Row],[album_id]],spotify_data[album_id],0)</f>
        <v>5189</v>
      </c>
      <c r="Q5190" s="1" t="s">
        <v>14911</v>
      </c>
      <c r="R5190" s="2">
        <v>42454</v>
      </c>
      <c r="S5190" s="7">
        <f ca="1">+TODAY()-spotify_data[[#This Row],[Fecha lanzamiento Album]]</f>
        <v>3577</v>
      </c>
      <c r="T5190" s="7">
        <f ca="1">+spotify_data[[#This Row],[Antigüedad Album Dias]]/60</f>
        <v>59.616666666666667</v>
      </c>
      <c r="U5190" s="8">
        <f ca="1">spotify_data[[#This Row],[Antigüedad Album Meses]]/12</f>
        <v>4.9680555555555559</v>
      </c>
      <c r="V5190">
        <v>5</v>
      </c>
      <c r="W5190" s="1" t="s">
        <v>21</v>
      </c>
      <c r="X5190" s="1" t="str">
        <f>+IF(spotify_data[[#This Row],[album_type]]="album","Album",IF(spotify_data[[#This Row],[album_type]]="single","Single","Compilation"))</f>
        <v>Single</v>
      </c>
      <c r="Y5190">
        <v>302</v>
      </c>
    </row>
    <row r="5191" spans="1:25" x14ac:dyDescent="0.3">
      <c r="A5191" s="1" t="s">
        <v>15135</v>
      </c>
      <c r="B5191" s="1">
        <v>565</v>
      </c>
      <c r="C5191" s="1" t="s">
        <v>15136</v>
      </c>
      <c r="D5191">
        <v>2</v>
      </c>
      <c r="E5191">
        <v>51</v>
      </c>
      <c r="F5191" s="10">
        <f>spotify_data[[#This Row],[track_popularity]]/100</f>
        <v>0.51</v>
      </c>
      <c r="G5191" s="9" t="b">
        <v>1</v>
      </c>
      <c r="H5191" s="1">
        <f>+IF(spotify_data[[#This Row],[explicit]]=FALSE,0,1)</f>
        <v>1</v>
      </c>
      <c r="I5191" s="1" t="s">
        <v>1234</v>
      </c>
      <c r="J5191" s="7">
        <f>MATCH(spotify_data[[#This Row],[artist_name]],spotify_data[artist_name],0)</f>
        <v>186</v>
      </c>
      <c r="K5191">
        <v>82</v>
      </c>
      <c r="L5191" s="10">
        <f>spotify_data[[#This Row],[artist_popularity]]/100</f>
        <v>0.82</v>
      </c>
      <c r="M5191">
        <v>15689879</v>
      </c>
      <c r="N5191" s="1" t="s">
        <v>1235</v>
      </c>
      <c r="O5191" s="1" t="s">
        <v>15129</v>
      </c>
      <c r="P5191" s="1">
        <f>MATCH(spotify_data[[#This Row],[album_id]],spotify_data[album_id],0)</f>
        <v>186</v>
      </c>
      <c r="Q5191" s="1" t="s">
        <v>15130</v>
      </c>
      <c r="R5191" s="2">
        <v>42340</v>
      </c>
      <c r="S5191" s="7">
        <f ca="1">+TODAY()-spotify_data[[#This Row],[Fecha lanzamiento Album]]</f>
        <v>3691</v>
      </c>
      <c r="T5191" s="7">
        <f ca="1">+spotify_data[[#This Row],[Antigüedad Album Dias]]/60</f>
        <v>61.516666666666666</v>
      </c>
      <c r="U5191" s="8">
        <f ca="1">spotify_data[[#This Row],[Antigüedad Album Meses]]/12</f>
        <v>5.1263888888888891</v>
      </c>
      <c r="V5191">
        <v>10</v>
      </c>
      <c r="W5191" s="1" t="s">
        <v>20</v>
      </c>
      <c r="X5191" s="1" t="str">
        <f>+IF(spotify_data[[#This Row],[album_type]]="album","Album",IF(spotify_data[[#This Row],[album_type]]="single","Single","Compilation"))</f>
        <v>Album</v>
      </c>
      <c r="Y5191">
        <v>171</v>
      </c>
    </row>
    <row r="5192" spans="1:25" x14ac:dyDescent="0.3">
      <c r="A5192" s="1" t="s">
        <v>15190</v>
      </c>
      <c r="B5192" s="1">
        <v>2458</v>
      </c>
      <c r="C5192" s="1" t="s">
        <v>15191</v>
      </c>
      <c r="D5192">
        <v>13</v>
      </c>
      <c r="E5192">
        <v>51</v>
      </c>
      <c r="F5192" s="10">
        <f>spotify_data[[#This Row],[track_popularity]]/100</f>
        <v>0.51</v>
      </c>
      <c r="G5192" s="9" t="b">
        <v>0</v>
      </c>
      <c r="H5192" s="1">
        <f>+IF(spotify_data[[#This Row],[explicit]]=FALSE,0,1)</f>
        <v>0</v>
      </c>
      <c r="I5192" s="1" t="s">
        <v>3355</v>
      </c>
      <c r="J5192" s="7">
        <f>MATCH(spotify_data[[#This Row],[artist_name]],spotify_data[artist_name],0)</f>
        <v>134</v>
      </c>
      <c r="K5192">
        <v>81</v>
      </c>
      <c r="L5192" s="10">
        <f>spotify_data[[#This Row],[artist_popularity]]/100</f>
        <v>0.81</v>
      </c>
      <c r="M5192">
        <v>45700057</v>
      </c>
      <c r="N5192" s="1" t="s">
        <v>23</v>
      </c>
      <c r="O5192" s="1" t="s">
        <v>15182</v>
      </c>
      <c r="P5192" s="1">
        <f>MATCH(spotify_data[[#This Row],[album_id]],spotify_data[album_id],0)</f>
        <v>4965</v>
      </c>
      <c r="Q5192" s="1" t="s">
        <v>15183</v>
      </c>
      <c r="R5192" s="2">
        <v>42328</v>
      </c>
      <c r="S5192" s="7">
        <f ca="1">+TODAY()-spotify_data[[#This Row],[Fecha lanzamiento Album]]</f>
        <v>3703</v>
      </c>
      <c r="T5192" s="7">
        <f ca="1">+spotify_data[[#This Row],[Antigüedad Album Dias]]/60</f>
        <v>61.716666666666669</v>
      </c>
      <c r="U5192" s="8">
        <f ca="1">spotify_data[[#This Row],[Antigüedad Album Meses]]/12</f>
        <v>5.1430555555555557</v>
      </c>
      <c r="V5192">
        <v>16</v>
      </c>
      <c r="W5192" s="1" t="s">
        <v>20</v>
      </c>
      <c r="X5192" s="1" t="str">
        <f>+IF(spotify_data[[#This Row],[album_type]]="album","Album",IF(spotify_data[[#This Row],[album_type]]="single","Single","Compilation"))</f>
        <v>Album</v>
      </c>
      <c r="Y5192">
        <v>373</v>
      </c>
    </row>
    <row r="5193" spans="1:25" x14ac:dyDescent="0.3">
      <c r="A5193" s="1" t="s">
        <v>15561</v>
      </c>
      <c r="B5193" s="1">
        <v>4689</v>
      </c>
      <c r="C5193" s="1" t="s">
        <v>15562</v>
      </c>
      <c r="D5193">
        <v>45</v>
      </c>
      <c r="E5193">
        <v>51</v>
      </c>
      <c r="F5193" s="10">
        <f>spotify_data[[#This Row],[track_popularity]]/100</f>
        <v>0.51</v>
      </c>
      <c r="G5193" s="9" t="b">
        <v>0</v>
      </c>
      <c r="H5193" s="1">
        <f>+IF(spotify_data[[#This Row],[explicit]]=FALSE,0,1)</f>
        <v>0</v>
      </c>
      <c r="I5193" s="1" t="s">
        <v>11548</v>
      </c>
      <c r="J5193" s="7">
        <f>MATCH(spotify_data[[#This Row],[artist_name]],spotify_data[artist_name],0)</f>
        <v>4702</v>
      </c>
      <c r="K5193">
        <v>52</v>
      </c>
      <c r="L5193" s="10">
        <f>spotify_data[[#This Row],[artist_popularity]]/100</f>
        <v>0.52</v>
      </c>
      <c r="M5193">
        <v>23962</v>
      </c>
      <c r="N5193" s="1" t="s">
        <v>10139</v>
      </c>
      <c r="O5193" s="1" t="s">
        <v>15555</v>
      </c>
      <c r="P5193" s="1">
        <f>MATCH(spotify_data[[#This Row],[album_id]],spotify_data[album_id],0)</f>
        <v>4701</v>
      </c>
      <c r="Q5193" s="1" t="s">
        <v>15556</v>
      </c>
      <c r="R5193" s="2">
        <v>42242</v>
      </c>
      <c r="S5193" s="7">
        <f ca="1">+TODAY()-spotify_data[[#This Row],[Fecha lanzamiento Album]]</f>
        <v>3789</v>
      </c>
      <c r="T5193" s="7">
        <f ca="1">+spotify_data[[#This Row],[Antigüedad Album Dias]]/60</f>
        <v>63.15</v>
      </c>
      <c r="U5193" s="8">
        <f ca="1">spotify_data[[#This Row],[Antigüedad Album Meses]]/12</f>
        <v>5.2625000000000002</v>
      </c>
      <c r="V5193">
        <v>55</v>
      </c>
      <c r="W5193" s="1" t="s">
        <v>20</v>
      </c>
      <c r="X5193" s="1" t="str">
        <f>+IF(spotify_data[[#This Row],[album_type]]="album","Album",IF(spotify_data[[#This Row],[album_type]]="single","Single","Compilation"))</f>
        <v>Album</v>
      </c>
      <c r="Y5193">
        <v>258</v>
      </c>
    </row>
    <row r="5194" spans="1:25" x14ac:dyDescent="0.3">
      <c r="A5194" s="1" t="s">
        <v>15743</v>
      </c>
      <c r="B5194" s="1">
        <v>5247</v>
      </c>
      <c r="C5194" s="1" t="s">
        <v>15744</v>
      </c>
      <c r="D5194">
        <v>4</v>
      </c>
      <c r="E5194">
        <v>51</v>
      </c>
      <c r="F5194" s="10">
        <f>spotify_data[[#This Row],[track_popularity]]/100</f>
        <v>0.51</v>
      </c>
      <c r="G5194" s="9" t="b">
        <v>1</v>
      </c>
      <c r="H5194" s="1">
        <f>+IF(spotify_data[[#This Row],[explicit]]=FALSE,0,1)</f>
        <v>1</v>
      </c>
      <c r="I5194" s="1" t="s">
        <v>9250</v>
      </c>
      <c r="J5194" s="7">
        <f>MATCH(spotify_data[[#This Row],[artist_name]],spotify_data[artist_name],0)</f>
        <v>1717</v>
      </c>
      <c r="K5194">
        <v>71</v>
      </c>
      <c r="L5194" s="10">
        <f>spotify_data[[#This Row],[artist_popularity]]/100</f>
        <v>0.71</v>
      </c>
      <c r="M5194">
        <v>5067759</v>
      </c>
      <c r="N5194" s="1" t="s">
        <v>23</v>
      </c>
      <c r="O5194" s="1" t="s">
        <v>15741</v>
      </c>
      <c r="P5194" s="1">
        <f>MATCH(spotify_data[[#This Row],[album_id]],spotify_data[album_id],0)</f>
        <v>2492</v>
      </c>
      <c r="Q5194" s="1" t="s">
        <v>15742</v>
      </c>
      <c r="R5194" s="2">
        <v>42157</v>
      </c>
      <c r="S5194" s="7">
        <f ca="1">+TODAY()-spotify_data[[#This Row],[Fecha lanzamiento Album]]</f>
        <v>3874</v>
      </c>
      <c r="T5194" s="7">
        <f ca="1">+spotify_data[[#This Row],[Antigüedad Album Dias]]/60</f>
        <v>64.566666666666663</v>
      </c>
      <c r="U5194" s="8">
        <f ca="1">spotify_data[[#This Row],[Antigüedad Album Meses]]/12</f>
        <v>5.3805555555555555</v>
      </c>
      <c r="V5194">
        <v>5</v>
      </c>
      <c r="W5194" s="1" t="s">
        <v>21</v>
      </c>
      <c r="X5194" s="1" t="str">
        <f>+IF(spotify_data[[#This Row],[album_type]]="album","Album",IF(spotify_data[[#This Row],[album_type]]="single","Single","Compilation"))</f>
        <v>Single</v>
      </c>
      <c r="Y5194">
        <v>282</v>
      </c>
    </row>
    <row r="5195" spans="1:25" x14ac:dyDescent="0.3">
      <c r="A5195" s="1" t="s">
        <v>15923</v>
      </c>
      <c r="B5195" s="1">
        <v>439</v>
      </c>
      <c r="C5195" s="1" t="s">
        <v>15924</v>
      </c>
      <c r="D5195">
        <v>5</v>
      </c>
      <c r="E5195">
        <v>51</v>
      </c>
      <c r="F5195" s="10">
        <f>spotify_data[[#This Row],[track_popularity]]/100</f>
        <v>0.51</v>
      </c>
      <c r="G5195" s="9" t="b">
        <v>0</v>
      </c>
      <c r="H5195" s="1">
        <f>+IF(spotify_data[[#This Row],[explicit]]=FALSE,0,1)</f>
        <v>0</v>
      </c>
      <c r="I5195" s="1" t="s">
        <v>11864</v>
      </c>
      <c r="J5195" s="7">
        <f>MATCH(spotify_data[[#This Row],[artist_name]],spotify_data[artist_name],0)</f>
        <v>2277</v>
      </c>
      <c r="K5195">
        <v>63</v>
      </c>
      <c r="L5195" s="10">
        <f>spotify_data[[#This Row],[artist_popularity]]/100</f>
        <v>0.63</v>
      </c>
      <c r="M5195">
        <v>940315</v>
      </c>
      <c r="N5195" s="1" t="s">
        <v>5280</v>
      </c>
      <c r="O5195" s="1" t="s">
        <v>15914</v>
      </c>
      <c r="P5195" s="1">
        <f>MATCH(spotify_data[[#This Row],[album_id]],spotify_data[album_id],0)</f>
        <v>3204</v>
      </c>
      <c r="Q5195" s="1" t="s">
        <v>15915</v>
      </c>
      <c r="R5195" s="2">
        <v>42073</v>
      </c>
      <c r="S5195" s="7">
        <f ca="1">+TODAY()-spotify_data[[#This Row],[Fecha lanzamiento Album]]</f>
        <v>3958</v>
      </c>
      <c r="T5195" s="7">
        <f ca="1">+spotify_data[[#This Row],[Antigüedad Album Dias]]/60</f>
        <v>65.966666666666669</v>
      </c>
      <c r="U5195" s="8">
        <f ca="1">spotify_data[[#This Row],[Antigüedad Album Meses]]/12</f>
        <v>5.4972222222222227</v>
      </c>
      <c r="V5195">
        <v>10</v>
      </c>
      <c r="W5195" s="1" t="s">
        <v>20</v>
      </c>
      <c r="X5195" s="1" t="str">
        <f>+IF(spotify_data[[#This Row],[album_type]]="album","Album",IF(spotify_data[[#This Row],[album_type]]="single","Single","Compilation"))</f>
        <v>Album</v>
      </c>
      <c r="Y5195">
        <v>4</v>
      </c>
    </row>
    <row r="5196" spans="1:25" x14ac:dyDescent="0.3">
      <c r="A5196" s="1" t="s">
        <v>16031</v>
      </c>
      <c r="B5196" s="1">
        <v>3499</v>
      </c>
      <c r="C5196" s="1" t="s">
        <v>16032</v>
      </c>
      <c r="D5196">
        <v>3</v>
      </c>
      <c r="E5196">
        <v>51</v>
      </c>
      <c r="F5196" s="10">
        <f>spotify_data[[#This Row],[track_popularity]]/100</f>
        <v>0.51</v>
      </c>
      <c r="G5196" s="9" t="b">
        <v>0</v>
      </c>
      <c r="H5196" s="1">
        <f>+IF(spotify_data[[#This Row],[explicit]]=FALSE,0,1)</f>
        <v>0</v>
      </c>
      <c r="I5196" s="1" t="s">
        <v>2104</v>
      </c>
      <c r="J5196" s="7">
        <f>MATCH(spotify_data[[#This Row],[artist_name]],spotify_data[artist_name],0)</f>
        <v>2180</v>
      </c>
      <c r="K5196">
        <v>71</v>
      </c>
      <c r="L5196" s="10">
        <f>spotify_data[[#This Row],[artist_popularity]]/100</f>
        <v>0.71</v>
      </c>
      <c r="M5196">
        <v>4969994</v>
      </c>
      <c r="N5196" s="1" t="s">
        <v>2105</v>
      </c>
      <c r="O5196" s="1" t="s">
        <v>16033</v>
      </c>
      <c r="P5196" s="1">
        <f>MATCH(spotify_data[[#This Row],[album_id]],spotify_data[album_id],0)</f>
        <v>5195</v>
      </c>
      <c r="Q5196" s="1" t="s">
        <v>16034</v>
      </c>
      <c r="R5196" s="2">
        <v>42023</v>
      </c>
      <c r="S5196" s="7">
        <f ca="1">+TODAY()-spotify_data[[#This Row],[Fecha lanzamiento Album]]</f>
        <v>4008</v>
      </c>
      <c r="T5196" s="7">
        <f ca="1">+spotify_data[[#This Row],[Antigüedad Album Dias]]/60</f>
        <v>66.8</v>
      </c>
      <c r="U5196" s="8">
        <f ca="1">spotify_data[[#This Row],[Antigüedad Album Meses]]/12</f>
        <v>5.5666666666666664</v>
      </c>
      <c r="V5196">
        <v>13</v>
      </c>
      <c r="W5196" s="1" t="s">
        <v>20</v>
      </c>
      <c r="X5196" s="1" t="str">
        <f>+IF(spotify_data[[#This Row],[album_type]]="album","Album",IF(spotify_data[[#This Row],[album_type]]="single","Single","Compilation"))</f>
        <v>Album</v>
      </c>
      <c r="Y5196">
        <v>444</v>
      </c>
    </row>
    <row r="5197" spans="1:25" x14ac:dyDescent="0.3">
      <c r="A5197" s="1" t="s">
        <v>16241</v>
      </c>
      <c r="B5197" s="1">
        <v>4691</v>
      </c>
      <c r="C5197" s="1" t="s">
        <v>16242</v>
      </c>
      <c r="D5197">
        <v>1</v>
      </c>
      <c r="E5197">
        <v>51</v>
      </c>
      <c r="F5197" s="10">
        <f>spotify_data[[#This Row],[track_popularity]]/100</f>
        <v>0.51</v>
      </c>
      <c r="G5197" s="9" t="b">
        <v>1</v>
      </c>
      <c r="H5197" s="1">
        <f>+IF(spotify_data[[#This Row],[explicit]]=FALSE,0,1)</f>
        <v>1</v>
      </c>
      <c r="I5197" s="1" t="s">
        <v>16243</v>
      </c>
      <c r="J5197" s="7">
        <f>MATCH(spotify_data[[#This Row],[artist_name]],spotify_data[artist_name],0)</f>
        <v>5196</v>
      </c>
      <c r="K5197">
        <v>59</v>
      </c>
      <c r="L5197" s="10">
        <f>spotify_data[[#This Row],[artist_popularity]]/100</f>
        <v>0.59</v>
      </c>
      <c r="M5197">
        <v>3280085</v>
      </c>
      <c r="N5197" s="1" t="s">
        <v>1358</v>
      </c>
      <c r="O5197" s="1" t="s">
        <v>16244</v>
      </c>
      <c r="P5197" s="1">
        <f>MATCH(spotify_data[[#This Row],[album_id]],spotify_data[album_id],0)</f>
        <v>5196</v>
      </c>
      <c r="Q5197" s="1" t="s">
        <v>16242</v>
      </c>
      <c r="R5197" s="2">
        <v>41954</v>
      </c>
      <c r="S5197" s="7">
        <f ca="1">+TODAY()-spotify_data[[#This Row],[Fecha lanzamiento Album]]</f>
        <v>4077</v>
      </c>
      <c r="T5197" s="7">
        <f ca="1">+spotify_data[[#This Row],[Antigüedad Album Dias]]/60</f>
        <v>67.95</v>
      </c>
      <c r="U5197" s="8">
        <f ca="1">spotify_data[[#This Row],[Antigüedad Album Meses]]/12</f>
        <v>5.6625000000000005</v>
      </c>
      <c r="V5197">
        <v>1</v>
      </c>
      <c r="W5197" s="1" t="s">
        <v>21</v>
      </c>
      <c r="X5197" s="1" t="str">
        <f>+IF(spotify_data[[#This Row],[album_type]]="album","Album",IF(spotify_data[[#This Row],[album_type]]="single","Single","Compilation"))</f>
        <v>Single</v>
      </c>
      <c r="Y5197">
        <v>377</v>
      </c>
    </row>
    <row r="5198" spans="1:25" x14ac:dyDescent="0.3">
      <c r="A5198" s="1" t="s">
        <v>16321</v>
      </c>
      <c r="B5198" s="1">
        <v>5603</v>
      </c>
      <c r="C5198" s="1" t="s">
        <v>16322</v>
      </c>
      <c r="D5198">
        <v>10</v>
      </c>
      <c r="E5198">
        <v>51</v>
      </c>
      <c r="F5198" s="10">
        <f>spotify_data[[#This Row],[track_popularity]]/100</f>
        <v>0.51</v>
      </c>
      <c r="G5198" s="9" t="b">
        <v>0</v>
      </c>
      <c r="H5198" s="1">
        <f>+IF(spotify_data[[#This Row],[explicit]]=FALSE,0,1)</f>
        <v>0</v>
      </c>
      <c r="I5198" s="1" t="s">
        <v>16323</v>
      </c>
      <c r="J5198" s="7">
        <f>MATCH(spotify_data[[#This Row],[artist_name]],spotify_data[artist_name],0)</f>
        <v>5197</v>
      </c>
      <c r="K5198">
        <v>67</v>
      </c>
      <c r="L5198" s="10">
        <f>spotify_data[[#This Row],[artist_popularity]]/100</f>
        <v>0.67</v>
      </c>
      <c r="M5198">
        <v>1405055</v>
      </c>
      <c r="N5198" s="1" t="s">
        <v>23</v>
      </c>
      <c r="O5198" s="1" t="s">
        <v>16324</v>
      </c>
      <c r="P5198" s="1">
        <f>MATCH(spotify_data[[#This Row],[album_id]],spotify_data[album_id],0)</f>
        <v>5197</v>
      </c>
      <c r="Q5198" s="1" t="s">
        <v>16325</v>
      </c>
      <c r="R5198" s="2">
        <v>41936</v>
      </c>
      <c r="S5198" s="7">
        <f ca="1">+TODAY()-spotify_data[[#This Row],[Fecha lanzamiento Album]]</f>
        <v>4095</v>
      </c>
      <c r="T5198" s="7">
        <f ca="1">+spotify_data[[#This Row],[Antigüedad Album Dias]]/60</f>
        <v>68.25</v>
      </c>
      <c r="U5198" s="8">
        <f ca="1">spotify_data[[#This Row],[Antigüedad Album Meses]]/12</f>
        <v>5.6875</v>
      </c>
      <c r="V5198">
        <v>35</v>
      </c>
      <c r="W5198" s="1" t="s">
        <v>1932</v>
      </c>
      <c r="X5198" s="1" t="str">
        <f>+IF(spotify_data[[#This Row],[album_type]]="album","Album",IF(spotify_data[[#This Row],[album_type]]="single","Single","Compilation"))</f>
        <v>Compilation</v>
      </c>
      <c r="Y5198">
        <v>406</v>
      </c>
    </row>
    <row r="5199" spans="1:25" x14ac:dyDescent="0.3">
      <c r="A5199" s="1" t="s">
        <v>16467</v>
      </c>
      <c r="B5199" s="1">
        <v>8450</v>
      </c>
      <c r="C5199" s="1" t="s">
        <v>16468</v>
      </c>
      <c r="D5199">
        <v>2</v>
      </c>
      <c r="E5199">
        <v>51</v>
      </c>
      <c r="F5199" s="10">
        <f>spotify_data[[#This Row],[track_popularity]]/100</f>
        <v>0.51</v>
      </c>
      <c r="G5199" s="9" t="b">
        <v>0</v>
      </c>
      <c r="H5199" s="1">
        <f>+IF(spotify_data[[#This Row],[explicit]]=FALSE,0,1)</f>
        <v>0</v>
      </c>
      <c r="I5199" s="1" t="s">
        <v>16469</v>
      </c>
      <c r="J5199" s="7">
        <f>MATCH(spotify_data[[#This Row],[artist_name]],spotify_data[artist_name],0)</f>
        <v>4014</v>
      </c>
      <c r="K5199">
        <v>60</v>
      </c>
      <c r="L5199" s="10">
        <f>spotify_data[[#This Row],[artist_popularity]]/100</f>
        <v>0.6</v>
      </c>
      <c r="M5199">
        <v>1707968</v>
      </c>
      <c r="N5199" s="1" t="s">
        <v>16470</v>
      </c>
      <c r="O5199" s="1" t="s">
        <v>16471</v>
      </c>
      <c r="P5199" s="1">
        <f>MATCH(spotify_data[[#This Row],[album_id]],spotify_data[album_id],0)</f>
        <v>4014</v>
      </c>
      <c r="Q5199" s="1" t="s">
        <v>16469</v>
      </c>
      <c r="R5199" s="2">
        <v>41869</v>
      </c>
      <c r="S5199" s="7">
        <f ca="1">+TODAY()-spotify_data[[#This Row],[Fecha lanzamiento Album]]</f>
        <v>4162</v>
      </c>
      <c r="T5199" s="7">
        <f ca="1">+spotify_data[[#This Row],[Antigüedad Album Dias]]/60</f>
        <v>69.36666666666666</v>
      </c>
      <c r="U5199" s="8">
        <f ca="1">spotify_data[[#This Row],[Antigüedad Album Meses]]/12</f>
        <v>5.780555555555555</v>
      </c>
      <c r="V5199">
        <v>10</v>
      </c>
      <c r="W5199" s="1" t="s">
        <v>20</v>
      </c>
      <c r="X5199" s="1" t="str">
        <f>+IF(spotify_data[[#This Row],[album_type]]="album","Album",IF(spotify_data[[#This Row],[album_type]]="single","Single","Compilation"))</f>
        <v>Album</v>
      </c>
      <c r="Y5199">
        <v>289</v>
      </c>
    </row>
    <row r="5200" spans="1:25" x14ac:dyDescent="0.3">
      <c r="A5200" s="1" t="s">
        <v>16758</v>
      </c>
      <c r="B5200" s="1">
        <v>2208</v>
      </c>
      <c r="C5200" s="1" t="s">
        <v>16759</v>
      </c>
      <c r="D5200">
        <v>1</v>
      </c>
      <c r="E5200">
        <v>51</v>
      </c>
      <c r="F5200" s="10">
        <f>spotify_data[[#This Row],[track_popularity]]/100</f>
        <v>0.51</v>
      </c>
      <c r="G5200" s="9" t="b">
        <v>0</v>
      </c>
      <c r="H5200" s="1">
        <f>+IF(spotify_data[[#This Row],[explicit]]=FALSE,0,1)</f>
        <v>0</v>
      </c>
      <c r="I5200" s="1" t="s">
        <v>6414</v>
      </c>
      <c r="J5200" s="7">
        <f>MATCH(spotify_data[[#This Row],[artist_name]],spotify_data[artist_name],0)</f>
        <v>530</v>
      </c>
      <c r="K5200">
        <v>85</v>
      </c>
      <c r="L5200" s="10">
        <f>spotify_data[[#This Row],[artist_popularity]]/100</f>
        <v>0.85</v>
      </c>
      <c r="M5200">
        <v>39798156</v>
      </c>
      <c r="N5200" s="1" t="s">
        <v>6415</v>
      </c>
      <c r="O5200" s="1" t="s">
        <v>16744</v>
      </c>
      <c r="P5200" s="1">
        <f>MATCH(spotify_data[[#This Row],[album_id]],spotify_data[album_id],0)</f>
        <v>5083</v>
      </c>
      <c r="Q5200" s="1" t="s">
        <v>16745</v>
      </c>
      <c r="R5200" s="2">
        <v>41719</v>
      </c>
      <c r="S5200" s="7">
        <f ca="1">+TODAY()-spotify_data[[#This Row],[Fecha lanzamiento Album]]</f>
        <v>4312</v>
      </c>
      <c r="T5200" s="7">
        <f ca="1">+spotify_data[[#This Row],[Antigüedad Album Dias]]/60</f>
        <v>71.86666666666666</v>
      </c>
      <c r="U5200" s="8">
        <f ca="1">spotify_data[[#This Row],[Antigüedad Album Meses]]/12</f>
        <v>5.988888888888888</v>
      </c>
      <c r="V5200">
        <v>17</v>
      </c>
      <c r="W5200" s="1" t="s">
        <v>20</v>
      </c>
      <c r="X5200" s="1" t="str">
        <f>+IF(spotify_data[[#This Row],[album_type]]="album","Album",IF(spotify_data[[#This Row],[album_type]]="single","Single","Compilation"))</f>
        <v>Album</v>
      </c>
      <c r="Y5200">
        <v>31</v>
      </c>
    </row>
    <row r="5201" spans="1:25" x14ac:dyDescent="0.3">
      <c r="A5201" s="1" t="s">
        <v>16841</v>
      </c>
      <c r="B5201" s="1">
        <v>16057</v>
      </c>
      <c r="C5201" s="1" t="s">
        <v>16842</v>
      </c>
      <c r="D5201">
        <v>3</v>
      </c>
      <c r="E5201">
        <v>51</v>
      </c>
      <c r="F5201" s="10">
        <f>spotify_data[[#This Row],[track_popularity]]/100</f>
        <v>0.51</v>
      </c>
      <c r="G5201" s="9" t="b">
        <v>0</v>
      </c>
      <c r="H5201" s="1">
        <f>+IF(spotify_data[[#This Row],[explicit]]=FALSE,0,1)</f>
        <v>0</v>
      </c>
      <c r="I5201" s="1" t="s">
        <v>16817</v>
      </c>
      <c r="J5201" s="7">
        <f>MATCH(spotify_data[[#This Row],[artist_name]],spotify_data[artist_name],0)</f>
        <v>3059</v>
      </c>
      <c r="K5201">
        <v>66</v>
      </c>
      <c r="L5201" s="10">
        <f>spotify_data[[#This Row],[artist_popularity]]/100</f>
        <v>0.66</v>
      </c>
      <c r="M5201">
        <v>9661696</v>
      </c>
      <c r="N5201" s="1" t="s">
        <v>16818</v>
      </c>
      <c r="O5201" s="1" t="s">
        <v>16819</v>
      </c>
      <c r="P5201" s="1">
        <f>MATCH(spotify_data[[#This Row],[album_id]],spotify_data[album_id],0)</f>
        <v>3526</v>
      </c>
      <c r="Q5201" s="1" t="s">
        <v>16820</v>
      </c>
      <c r="R5201" s="2">
        <v>41685</v>
      </c>
      <c r="S5201" s="7">
        <f ca="1">+TODAY()-spotify_data[[#This Row],[Fecha lanzamiento Album]]</f>
        <v>4346</v>
      </c>
      <c r="T5201" s="7">
        <f ca="1">+spotify_data[[#This Row],[Antigüedad Album Dias]]/60</f>
        <v>72.433333333333337</v>
      </c>
      <c r="U5201" s="8">
        <f ca="1">spotify_data[[#This Row],[Antigüedad Album Meses]]/12</f>
        <v>6.0361111111111114</v>
      </c>
      <c r="V5201">
        <v>12</v>
      </c>
      <c r="W5201" s="1" t="s">
        <v>20</v>
      </c>
      <c r="X5201" s="1" t="str">
        <f>+IF(spotify_data[[#This Row],[album_type]]="album","Album",IF(spotify_data[[#This Row],[album_type]]="single","Single","Compilation"))</f>
        <v>Album</v>
      </c>
      <c r="Y5201">
        <v>414</v>
      </c>
    </row>
    <row r="5202" spans="1:25" x14ac:dyDescent="0.3">
      <c r="A5202" s="1" t="s">
        <v>16912</v>
      </c>
      <c r="B5202" s="1">
        <v>5282</v>
      </c>
      <c r="C5202" s="1" t="s">
        <v>16913</v>
      </c>
      <c r="D5202">
        <v>18</v>
      </c>
      <c r="E5202">
        <v>51</v>
      </c>
      <c r="F5202" s="10">
        <f>spotify_data[[#This Row],[track_popularity]]/100</f>
        <v>0.51</v>
      </c>
      <c r="G5202" s="9" t="b">
        <v>0</v>
      </c>
      <c r="H5202" s="1">
        <f>+IF(spotify_data[[#This Row],[explicit]]=FALSE,0,1)</f>
        <v>0</v>
      </c>
      <c r="I5202" s="1" t="s">
        <v>16914</v>
      </c>
      <c r="J5202" s="7">
        <f>MATCH(spotify_data[[#This Row],[artist_name]],spotify_data[artist_name],0)</f>
        <v>5201</v>
      </c>
      <c r="K5202">
        <v>51</v>
      </c>
      <c r="L5202" s="10">
        <f>spotify_data[[#This Row],[artist_popularity]]/100</f>
        <v>0.51</v>
      </c>
      <c r="M5202">
        <v>126704</v>
      </c>
      <c r="N5202" s="1" t="s">
        <v>23</v>
      </c>
      <c r="O5202" s="1" t="s">
        <v>16915</v>
      </c>
      <c r="P5202" s="1">
        <f>MATCH(spotify_data[[#This Row],[album_id]],spotify_data[album_id],0)</f>
        <v>5201</v>
      </c>
      <c r="Q5202" s="1" t="s">
        <v>16916</v>
      </c>
      <c r="R5202" s="2">
        <v>41640</v>
      </c>
      <c r="S5202" s="7">
        <f ca="1">+TODAY()-spotify_data[[#This Row],[Fecha lanzamiento Album]]</f>
        <v>4391</v>
      </c>
      <c r="T5202" s="7">
        <f ca="1">+spotify_data[[#This Row],[Antigüedad Album Dias]]/60</f>
        <v>73.183333333333337</v>
      </c>
      <c r="U5202" s="8">
        <f ca="1">spotify_data[[#This Row],[Antigüedad Album Meses]]/12</f>
        <v>6.0986111111111114</v>
      </c>
      <c r="V5202">
        <v>27</v>
      </c>
      <c r="W5202" s="1" t="s">
        <v>1932</v>
      </c>
      <c r="X5202" s="1" t="str">
        <f>+IF(spotify_data[[#This Row],[album_type]]="album","Album",IF(spotify_data[[#This Row],[album_type]]="single","Single","Compilation"))</f>
        <v>Compilation</v>
      </c>
      <c r="Y5202">
        <v>318</v>
      </c>
    </row>
    <row r="5203" spans="1:25" x14ac:dyDescent="0.3">
      <c r="A5203" s="1" t="s">
        <v>16984</v>
      </c>
      <c r="B5203" s="1">
        <v>6628</v>
      </c>
      <c r="C5203" s="1" t="s">
        <v>16298</v>
      </c>
      <c r="D5203">
        <v>5</v>
      </c>
      <c r="E5203">
        <v>51</v>
      </c>
      <c r="F5203" s="10">
        <f>spotify_data[[#This Row],[track_popularity]]/100</f>
        <v>0.51</v>
      </c>
      <c r="G5203" s="9" t="b">
        <v>0</v>
      </c>
      <c r="H5203" s="1">
        <f>+IF(spotify_data[[#This Row],[explicit]]=FALSE,0,1)</f>
        <v>0</v>
      </c>
      <c r="I5203" s="1" t="s">
        <v>318</v>
      </c>
      <c r="J5203" s="7">
        <f>MATCH(spotify_data[[#This Row],[artist_name]],spotify_data[artist_name],0)</f>
        <v>2</v>
      </c>
      <c r="K5203">
        <v>100</v>
      </c>
      <c r="L5203" s="10">
        <f>spotify_data[[#This Row],[artist_popularity]]/100</f>
        <v>1</v>
      </c>
      <c r="M5203">
        <v>145396321</v>
      </c>
      <c r="N5203" s="1" t="s">
        <v>319</v>
      </c>
      <c r="O5203" s="1" t="s">
        <v>16910</v>
      </c>
      <c r="P5203" s="1">
        <f>MATCH(spotify_data[[#This Row],[album_id]],spotify_data[album_id],0)</f>
        <v>351</v>
      </c>
      <c r="Q5203" s="1" t="s">
        <v>16911</v>
      </c>
      <c r="R5203" s="2">
        <v>41640</v>
      </c>
      <c r="S5203" s="7">
        <f ca="1">+TODAY()-spotify_data[[#This Row],[Fecha lanzamiento Album]]</f>
        <v>4391</v>
      </c>
      <c r="T5203" s="7">
        <f ca="1">+spotify_data[[#This Row],[Antigüedad Album Dias]]/60</f>
        <v>73.183333333333337</v>
      </c>
      <c r="U5203" s="8">
        <f ca="1">spotify_data[[#This Row],[Antigüedad Album Meses]]/12</f>
        <v>6.0986111111111114</v>
      </c>
      <c r="V5203">
        <v>19</v>
      </c>
      <c r="W5203" s="1" t="s">
        <v>20</v>
      </c>
      <c r="X5203" s="1" t="str">
        <f>+IF(spotify_data[[#This Row],[album_type]]="album","Album",IF(spotify_data[[#This Row],[album_type]]="single","Single","Compilation"))</f>
        <v>Album</v>
      </c>
      <c r="Y5203">
        <v>322</v>
      </c>
    </row>
    <row r="5204" spans="1:25" x14ac:dyDescent="0.3">
      <c r="A5204" s="1" t="s">
        <v>17439</v>
      </c>
      <c r="B5204" s="1">
        <v>6492</v>
      </c>
      <c r="C5204" s="1" t="s">
        <v>17440</v>
      </c>
      <c r="D5204">
        <v>17</v>
      </c>
      <c r="E5204">
        <v>51</v>
      </c>
      <c r="F5204" s="10">
        <f>spotify_data[[#This Row],[track_popularity]]/100</f>
        <v>0.51</v>
      </c>
      <c r="G5204" s="9" t="b">
        <v>0</v>
      </c>
      <c r="H5204" s="1">
        <f>+IF(spotify_data[[#This Row],[explicit]]=FALSE,0,1)</f>
        <v>0</v>
      </c>
      <c r="I5204" s="1" t="s">
        <v>830</v>
      </c>
      <c r="J5204" s="7">
        <f>MATCH(spotify_data[[#This Row],[artist_name]],spotify_data[artist_name],0)</f>
        <v>73</v>
      </c>
      <c r="K5204">
        <v>88</v>
      </c>
      <c r="L5204" s="10">
        <f>spotify_data[[#This Row],[artist_popularity]]/100</f>
        <v>0.88</v>
      </c>
      <c r="M5204">
        <v>122802777</v>
      </c>
      <c r="N5204" s="1" t="s">
        <v>831</v>
      </c>
      <c r="O5204" s="1" t="s">
        <v>17421</v>
      </c>
      <c r="P5204" s="1">
        <f>MATCH(spotify_data[[#This Row],[album_id]],spotify_data[album_id],0)</f>
        <v>1791</v>
      </c>
      <c r="Q5204" s="1" t="s">
        <v>17422</v>
      </c>
      <c r="R5204" s="2">
        <v>41455</v>
      </c>
      <c r="S5204" s="7">
        <f ca="1">+TODAY()-spotify_data[[#This Row],[Fecha lanzamiento Album]]</f>
        <v>4576</v>
      </c>
      <c r="T5204" s="7">
        <f ca="1">+spotify_data[[#This Row],[Antigüedad Album Dias]]/60</f>
        <v>76.266666666666666</v>
      </c>
      <c r="U5204" s="8">
        <f ca="1">spotify_data[[#This Row],[Antigüedad Album Meses]]/12</f>
        <v>6.3555555555555552</v>
      </c>
      <c r="V5204">
        <v>24</v>
      </c>
      <c r="W5204" s="1" t="s">
        <v>20</v>
      </c>
      <c r="X5204" s="1" t="str">
        <f>+IF(spotify_data[[#This Row],[album_type]]="album","Album",IF(spotify_data[[#This Row],[album_type]]="single","Single","Compilation"))</f>
        <v>Album</v>
      </c>
      <c r="Y5204">
        <v>395</v>
      </c>
    </row>
    <row r="5205" spans="1:25" x14ac:dyDescent="0.3">
      <c r="A5205" s="1" t="s">
        <v>17653</v>
      </c>
      <c r="B5205" s="1">
        <v>6764</v>
      </c>
      <c r="C5205" s="1" t="s">
        <v>17654</v>
      </c>
      <c r="D5205">
        <v>5</v>
      </c>
      <c r="E5205">
        <v>51</v>
      </c>
      <c r="F5205" s="10">
        <f>spotify_data[[#This Row],[track_popularity]]/100</f>
        <v>0.51</v>
      </c>
      <c r="G5205" s="9" t="b">
        <v>0</v>
      </c>
      <c r="H5205" s="1">
        <f>+IF(spotify_data[[#This Row],[explicit]]=FALSE,0,1)</f>
        <v>0</v>
      </c>
      <c r="I5205" s="1" t="s">
        <v>17655</v>
      </c>
      <c r="J5205" s="7">
        <f>MATCH(spotify_data[[#This Row],[artist_name]],spotify_data[artist_name],0)</f>
        <v>5204</v>
      </c>
      <c r="K5205">
        <v>52</v>
      </c>
      <c r="L5205" s="10">
        <f>spotify_data[[#This Row],[artist_popularity]]/100</f>
        <v>0.52</v>
      </c>
      <c r="M5205">
        <v>409620</v>
      </c>
      <c r="N5205" s="1" t="s">
        <v>17656</v>
      </c>
      <c r="O5205" s="1" t="s">
        <v>17657</v>
      </c>
      <c r="P5205" s="1">
        <f>MATCH(spotify_data[[#This Row],[album_id]],spotify_data[album_id],0)</f>
        <v>5204</v>
      </c>
      <c r="Q5205" s="1" t="s">
        <v>17654</v>
      </c>
      <c r="R5205" s="2">
        <v>41303</v>
      </c>
      <c r="S5205" s="7">
        <f ca="1">+TODAY()-spotify_data[[#This Row],[Fecha lanzamiento Album]]</f>
        <v>4728</v>
      </c>
      <c r="T5205" s="7">
        <f ca="1">+spotify_data[[#This Row],[Antigüedad Album Dias]]/60</f>
        <v>78.8</v>
      </c>
      <c r="U5205" s="8">
        <f ca="1">spotify_data[[#This Row],[Antigüedad Album Meses]]/12</f>
        <v>6.5666666666666664</v>
      </c>
      <c r="V5205">
        <v>10</v>
      </c>
      <c r="W5205" s="1" t="s">
        <v>20</v>
      </c>
      <c r="X5205" s="1" t="str">
        <f>+IF(spotify_data[[#This Row],[album_type]]="album","Album",IF(spotify_data[[#This Row],[album_type]]="single","Single","Compilation"))</f>
        <v>Album</v>
      </c>
      <c r="Y5205">
        <v>542</v>
      </c>
    </row>
    <row r="5206" spans="1:25" x14ac:dyDescent="0.3">
      <c r="A5206" s="1" t="s">
        <v>17836</v>
      </c>
      <c r="B5206" s="1">
        <v>8099</v>
      </c>
      <c r="C5206" s="1" t="s">
        <v>17837</v>
      </c>
      <c r="D5206">
        <v>3</v>
      </c>
      <c r="E5206">
        <v>51</v>
      </c>
      <c r="F5206" s="10">
        <f>spotify_data[[#This Row],[track_popularity]]/100</f>
        <v>0.51</v>
      </c>
      <c r="G5206" s="9" t="b">
        <v>0</v>
      </c>
      <c r="H5206" s="1">
        <f>+IF(spotify_data[[#This Row],[explicit]]=FALSE,0,1)</f>
        <v>0</v>
      </c>
      <c r="I5206" s="1" t="s">
        <v>2164</v>
      </c>
      <c r="J5206" s="7">
        <f>MATCH(spotify_data[[#This Row],[artist_name]],spotify_data[artist_name],0)</f>
        <v>189</v>
      </c>
      <c r="K5206">
        <v>90</v>
      </c>
      <c r="L5206" s="10">
        <f>spotify_data[[#This Row],[artist_popularity]]/100</f>
        <v>0.9</v>
      </c>
      <c r="M5206">
        <v>107374593</v>
      </c>
      <c r="N5206" s="1" t="s">
        <v>516</v>
      </c>
      <c r="O5206" s="1" t="s">
        <v>17670</v>
      </c>
      <c r="P5206" s="1">
        <f>MATCH(spotify_data[[#This Row],[album_id]],spotify_data[album_id],0)</f>
        <v>2138</v>
      </c>
      <c r="Q5206" s="1" t="s">
        <v>17671</v>
      </c>
      <c r="R5206" s="2">
        <v>41275</v>
      </c>
      <c r="S5206" s="7">
        <f ca="1">+TODAY()-spotify_data[[#This Row],[Fecha lanzamiento Album]]</f>
        <v>4756</v>
      </c>
      <c r="T5206" s="7">
        <f ca="1">+spotify_data[[#This Row],[Antigüedad Album Dias]]/60</f>
        <v>79.266666666666666</v>
      </c>
      <c r="U5206" s="8">
        <f ca="1">spotify_data[[#This Row],[Antigüedad Album Meses]]/12</f>
        <v>6.6055555555555552</v>
      </c>
      <c r="V5206">
        <v>12</v>
      </c>
      <c r="W5206" s="1" t="s">
        <v>20</v>
      </c>
      <c r="X5206" s="1" t="str">
        <f>+IF(spotify_data[[#This Row],[album_type]]="album","Album",IF(spotify_data[[#This Row],[album_type]]="single","Single","Compilation"))</f>
        <v>Album</v>
      </c>
      <c r="Y5206">
        <v>411</v>
      </c>
    </row>
    <row r="5207" spans="1:25" x14ac:dyDescent="0.3">
      <c r="A5207" s="1" t="s">
        <v>17964</v>
      </c>
      <c r="B5207" s="1">
        <v>2658</v>
      </c>
      <c r="C5207" s="1" t="s">
        <v>17965</v>
      </c>
      <c r="D5207">
        <v>2</v>
      </c>
      <c r="E5207">
        <v>51</v>
      </c>
      <c r="F5207" s="10">
        <f>spotify_data[[#This Row],[track_popularity]]/100</f>
        <v>0.51</v>
      </c>
      <c r="G5207" s="9" t="b">
        <v>0</v>
      </c>
      <c r="H5207" s="1">
        <f>+IF(spotify_data[[#This Row],[explicit]]=FALSE,0,1)</f>
        <v>0</v>
      </c>
      <c r="I5207" s="1" t="s">
        <v>2459</v>
      </c>
      <c r="J5207" s="7">
        <f>MATCH(spotify_data[[#This Row],[artist_name]],spotify_data[artist_name],0)</f>
        <v>35</v>
      </c>
      <c r="K5207">
        <v>93</v>
      </c>
      <c r="L5207" s="10">
        <f>spotify_data[[#This Row],[artist_popularity]]/100</f>
        <v>0.93</v>
      </c>
      <c r="M5207">
        <v>112918137</v>
      </c>
      <c r="N5207" s="1" t="s">
        <v>2460</v>
      </c>
      <c r="O5207" s="1" t="s">
        <v>17943</v>
      </c>
      <c r="P5207" s="1">
        <f>MATCH(spotify_data[[#This Row],[album_id]],spotify_data[album_id],0)</f>
        <v>4021</v>
      </c>
      <c r="Q5207" s="1" t="s">
        <v>17944</v>
      </c>
      <c r="R5207" s="2">
        <v>41226</v>
      </c>
      <c r="S5207" s="7">
        <f ca="1">+TODAY()-spotify_data[[#This Row],[Fecha lanzamiento Album]]</f>
        <v>4805</v>
      </c>
      <c r="T5207" s="7">
        <f ca="1">+spotify_data[[#This Row],[Antigüedad Album Dias]]/60</f>
        <v>80.083333333333329</v>
      </c>
      <c r="U5207" s="8">
        <f ca="1">spotify_data[[#This Row],[Antigüedad Album Meses]]/12</f>
        <v>6.6736111111111107</v>
      </c>
      <c r="V5207">
        <v>30</v>
      </c>
      <c r="W5207" s="1" t="s">
        <v>20</v>
      </c>
      <c r="X5207" s="1" t="str">
        <f>+IF(spotify_data[[#This Row],[album_type]]="album","Album",IF(spotify_data[[#This Row],[album_type]]="single","Single","Compilation"))</f>
        <v>Album</v>
      </c>
      <c r="Y5207">
        <v>493</v>
      </c>
    </row>
    <row r="5208" spans="1:25" x14ac:dyDescent="0.3">
      <c r="A5208" s="1" t="s">
        <v>17968</v>
      </c>
      <c r="B5208" s="1">
        <v>866</v>
      </c>
      <c r="C5208" s="1" t="s">
        <v>17969</v>
      </c>
      <c r="D5208">
        <v>1</v>
      </c>
      <c r="E5208">
        <v>51</v>
      </c>
      <c r="F5208" s="10">
        <f>spotify_data[[#This Row],[track_popularity]]/100</f>
        <v>0.51</v>
      </c>
      <c r="G5208" s="9" t="b">
        <v>1</v>
      </c>
      <c r="H5208" s="1">
        <f>+IF(spotify_data[[#This Row],[explicit]]=FALSE,0,1)</f>
        <v>1</v>
      </c>
      <c r="I5208" s="1" t="s">
        <v>2459</v>
      </c>
      <c r="J5208" s="7">
        <f>MATCH(spotify_data[[#This Row],[artist_name]],spotify_data[artist_name],0)</f>
        <v>35</v>
      </c>
      <c r="K5208">
        <v>93</v>
      </c>
      <c r="L5208" s="10">
        <f>spotify_data[[#This Row],[artist_popularity]]/100</f>
        <v>0.93</v>
      </c>
      <c r="M5208">
        <v>112918137</v>
      </c>
      <c r="N5208" s="1" t="s">
        <v>2460</v>
      </c>
      <c r="O5208" s="1" t="s">
        <v>17943</v>
      </c>
      <c r="P5208" s="1">
        <f>MATCH(spotify_data[[#This Row],[album_id]],spotify_data[album_id],0)</f>
        <v>4021</v>
      </c>
      <c r="Q5208" s="1" t="s">
        <v>17944</v>
      </c>
      <c r="R5208" s="2">
        <v>41226</v>
      </c>
      <c r="S5208" s="7">
        <f ca="1">+TODAY()-spotify_data[[#This Row],[Fecha lanzamiento Album]]</f>
        <v>4805</v>
      </c>
      <c r="T5208" s="7">
        <f ca="1">+spotify_data[[#This Row],[Antigüedad Album Dias]]/60</f>
        <v>80.083333333333329</v>
      </c>
      <c r="U5208" s="8">
        <f ca="1">spotify_data[[#This Row],[Antigüedad Album Meses]]/12</f>
        <v>6.6736111111111107</v>
      </c>
      <c r="V5208">
        <v>30</v>
      </c>
      <c r="W5208" s="1" t="s">
        <v>20</v>
      </c>
      <c r="X5208" s="1" t="str">
        <f>+IF(spotify_data[[#This Row],[album_type]]="album","Album",IF(spotify_data[[#This Row],[album_type]]="single","Single","Compilation"))</f>
        <v>Album</v>
      </c>
      <c r="Y5208">
        <v>581</v>
      </c>
    </row>
    <row r="5209" spans="1:25" x14ac:dyDescent="0.3">
      <c r="A5209" s="1" t="s">
        <v>17998</v>
      </c>
      <c r="B5209" s="1">
        <v>4829</v>
      </c>
      <c r="C5209" s="1" t="s">
        <v>17999</v>
      </c>
      <c r="D5209">
        <v>3</v>
      </c>
      <c r="E5209">
        <v>51</v>
      </c>
      <c r="F5209" s="10">
        <f>spotify_data[[#This Row],[track_popularity]]/100</f>
        <v>0.51</v>
      </c>
      <c r="G5209" s="9" t="b">
        <v>1</v>
      </c>
      <c r="H5209" s="1">
        <f>+IF(spotify_data[[#This Row],[explicit]]=FALSE,0,1)</f>
        <v>1</v>
      </c>
      <c r="I5209" s="1" t="s">
        <v>5599</v>
      </c>
      <c r="J5209" s="7">
        <f>MATCH(spotify_data[[#This Row],[artist_name]],spotify_data[artist_name],0)</f>
        <v>100</v>
      </c>
      <c r="K5209">
        <v>88</v>
      </c>
      <c r="L5209" s="10">
        <f>spotify_data[[#This Row],[artist_popularity]]/100</f>
        <v>0.88</v>
      </c>
      <c r="M5209">
        <v>51773650</v>
      </c>
      <c r="N5209" s="1" t="s">
        <v>5600</v>
      </c>
      <c r="O5209" s="1" t="s">
        <v>18000</v>
      </c>
      <c r="P5209" s="1">
        <f>MATCH(spotify_data[[#This Row],[album_id]],spotify_data[album_id],0)</f>
        <v>3216</v>
      </c>
      <c r="Q5209" s="1" t="s">
        <v>18001</v>
      </c>
      <c r="R5209" s="2">
        <v>41225</v>
      </c>
      <c r="S5209" s="7">
        <f ca="1">+TODAY()-spotify_data[[#This Row],[Fecha lanzamiento Album]]</f>
        <v>4806</v>
      </c>
      <c r="T5209" s="7">
        <f ca="1">+spotify_data[[#This Row],[Antigüedad Album Dias]]/60</f>
        <v>80.099999999999994</v>
      </c>
      <c r="U5209" s="8">
        <f ca="1">spotify_data[[#This Row],[Antigüedad Album Meses]]/12</f>
        <v>6.6749999999999998</v>
      </c>
      <c r="V5209">
        <v>23</v>
      </c>
      <c r="W5209" s="1" t="s">
        <v>20</v>
      </c>
      <c r="X5209" s="1" t="str">
        <f>+IF(spotify_data[[#This Row],[album_type]]="album","Album",IF(spotify_data[[#This Row],[album_type]]="single","Single","Compilation"))</f>
        <v>Album</v>
      </c>
      <c r="Y5209">
        <v>434</v>
      </c>
    </row>
    <row r="5210" spans="1:25" x14ac:dyDescent="0.3">
      <c r="A5210" s="1" t="s">
        <v>18329</v>
      </c>
      <c r="B5210" s="1">
        <v>5860</v>
      </c>
      <c r="C5210" s="1" t="s">
        <v>18330</v>
      </c>
      <c r="D5210">
        <v>3</v>
      </c>
      <c r="E5210">
        <v>51</v>
      </c>
      <c r="F5210" s="10">
        <f>spotify_data[[#This Row],[track_popularity]]/100</f>
        <v>0.51</v>
      </c>
      <c r="G5210" s="9" t="b">
        <v>0</v>
      </c>
      <c r="H5210" s="1">
        <f>+IF(spotify_data[[#This Row],[explicit]]=FALSE,0,1)</f>
        <v>0</v>
      </c>
      <c r="I5210" s="1" t="s">
        <v>1755</v>
      </c>
      <c r="J5210" s="7">
        <f>MATCH(spotify_data[[#This Row],[artist_name]],spotify_data[artist_name],0)</f>
        <v>954</v>
      </c>
      <c r="K5210">
        <v>72</v>
      </c>
      <c r="L5210" s="10">
        <f>spotify_data[[#This Row],[artist_popularity]]/100</f>
        <v>0.72</v>
      </c>
      <c r="M5210">
        <v>6113786</v>
      </c>
      <c r="N5210" s="1" t="s">
        <v>23</v>
      </c>
      <c r="O5210" s="1" t="s">
        <v>18323</v>
      </c>
      <c r="P5210" s="1">
        <f>MATCH(spotify_data[[#This Row],[album_id]],spotify_data[album_id],0)</f>
        <v>954</v>
      </c>
      <c r="Q5210" s="1" t="s">
        <v>18324</v>
      </c>
      <c r="R5210" s="2">
        <v>41026</v>
      </c>
      <c r="S5210" s="7">
        <f ca="1">+TODAY()-spotify_data[[#This Row],[Fecha lanzamiento Album]]</f>
        <v>5005</v>
      </c>
      <c r="T5210" s="7">
        <f ca="1">+spotify_data[[#This Row],[Antigüedad Album Dias]]/60</f>
        <v>83.416666666666671</v>
      </c>
      <c r="U5210" s="8">
        <f ca="1">spotify_data[[#This Row],[Antigüedad Album Meses]]/12</f>
        <v>6.9513888888888893</v>
      </c>
      <c r="V5210">
        <v>17</v>
      </c>
      <c r="W5210" s="1" t="s">
        <v>20</v>
      </c>
      <c r="X5210" s="1" t="str">
        <f>+IF(spotify_data[[#This Row],[album_type]]="album","Album",IF(spotify_data[[#This Row],[album_type]]="single","Single","Compilation"))</f>
        <v>Album</v>
      </c>
      <c r="Y5210">
        <v>377</v>
      </c>
    </row>
    <row r="5211" spans="1:25" x14ac:dyDescent="0.3">
      <c r="A5211" s="1" t="s">
        <v>18333</v>
      </c>
      <c r="B5211" s="1">
        <v>3197</v>
      </c>
      <c r="C5211" s="1" t="s">
        <v>18334</v>
      </c>
      <c r="D5211">
        <v>4</v>
      </c>
      <c r="E5211">
        <v>51</v>
      </c>
      <c r="F5211" s="10">
        <f>spotify_data[[#This Row],[track_popularity]]/100</f>
        <v>0.51</v>
      </c>
      <c r="G5211" s="9" t="b">
        <v>0</v>
      </c>
      <c r="H5211" s="1">
        <f>+IF(spotify_data[[#This Row],[explicit]]=FALSE,0,1)</f>
        <v>0</v>
      </c>
      <c r="I5211" s="1" t="s">
        <v>1755</v>
      </c>
      <c r="J5211" s="7">
        <f>MATCH(spotify_data[[#This Row],[artist_name]],spotify_data[artist_name],0)</f>
        <v>954</v>
      </c>
      <c r="K5211">
        <v>72</v>
      </c>
      <c r="L5211" s="10">
        <f>spotify_data[[#This Row],[artist_popularity]]/100</f>
        <v>0.72</v>
      </c>
      <c r="M5211">
        <v>6115364</v>
      </c>
      <c r="N5211" s="1" t="s">
        <v>23</v>
      </c>
      <c r="O5211" s="1" t="s">
        <v>18323</v>
      </c>
      <c r="P5211" s="1">
        <f>MATCH(spotify_data[[#This Row],[album_id]],spotify_data[album_id],0)</f>
        <v>954</v>
      </c>
      <c r="Q5211" s="1" t="s">
        <v>18324</v>
      </c>
      <c r="R5211" s="2">
        <v>41026</v>
      </c>
      <c r="S5211" s="7">
        <f ca="1">+TODAY()-spotify_data[[#This Row],[Fecha lanzamiento Album]]</f>
        <v>5005</v>
      </c>
      <c r="T5211" s="7">
        <f ca="1">+spotify_data[[#This Row],[Antigüedad Album Dias]]/60</f>
        <v>83.416666666666671</v>
      </c>
      <c r="U5211" s="8">
        <f ca="1">spotify_data[[#This Row],[Antigüedad Album Meses]]/12</f>
        <v>6.9513888888888893</v>
      </c>
      <c r="V5211">
        <v>17</v>
      </c>
      <c r="W5211" s="1" t="s">
        <v>20</v>
      </c>
      <c r="X5211" s="1" t="str">
        <f>+IF(spotify_data[[#This Row],[album_type]]="album","Album",IF(spotify_data[[#This Row],[album_type]]="single","Single","Compilation"))</f>
        <v>Album</v>
      </c>
      <c r="Y5211">
        <v>337</v>
      </c>
    </row>
    <row r="5212" spans="1:25" x14ac:dyDescent="0.3">
      <c r="A5212" s="1" t="s">
        <v>18546</v>
      </c>
      <c r="B5212" s="1">
        <v>5827</v>
      </c>
      <c r="C5212" s="1" t="s">
        <v>18547</v>
      </c>
      <c r="D5212">
        <v>1</v>
      </c>
      <c r="E5212">
        <v>51</v>
      </c>
      <c r="F5212" s="10">
        <f>spotify_data[[#This Row],[track_popularity]]/100</f>
        <v>0.51</v>
      </c>
      <c r="G5212" s="9" t="b">
        <v>1</v>
      </c>
      <c r="H5212" s="1">
        <f>+IF(spotify_data[[#This Row],[explicit]]=FALSE,0,1)</f>
        <v>1</v>
      </c>
      <c r="I5212" s="1" t="s">
        <v>16779</v>
      </c>
      <c r="J5212" s="7">
        <f>MATCH(spotify_data[[#This Row],[artist_name]],spotify_data[artist_name],0)</f>
        <v>4575</v>
      </c>
      <c r="K5212">
        <v>59</v>
      </c>
      <c r="L5212" s="10">
        <f>spotify_data[[#This Row],[artist_popularity]]/100</f>
        <v>0.59</v>
      </c>
      <c r="M5212">
        <v>1552159</v>
      </c>
      <c r="N5212" s="1" t="s">
        <v>23</v>
      </c>
      <c r="O5212" s="1" t="s">
        <v>18548</v>
      </c>
      <c r="P5212" s="1">
        <f>MATCH(spotify_data[[#This Row],[album_id]],spotify_data[album_id],0)</f>
        <v>5211</v>
      </c>
      <c r="Q5212" s="1" t="s">
        <v>18547</v>
      </c>
      <c r="R5212" s="2">
        <v>40909</v>
      </c>
      <c r="S5212" s="7">
        <f ca="1">+TODAY()-spotify_data[[#This Row],[Fecha lanzamiento Album]]</f>
        <v>5122</v>
      </c>
      <c r="T5212" s="7">
        <f ca="1">+spotify_data[[#This Row],[Antigüedad Album Dias]]/60</f>
        <v>85.36666666666666</v>
      </c>
      <c r="U5212" s="8">
        <f ca="1">spotify_data[[#This Row],[Antigüedad Album Meses]]/12</f>
        <v>7.113888888888888</v>
      </c>
      <c r="V5212">
        <v>1</v>
      </c>
      <c r="W5212" s="1" t="s">
        <v>21</v>
      </c>
      <c r="X5212" s="1" t="str">
        <f>+IF(spotify_data[[#This Row],[album_type]]="album","Album",IF(spotify_data[[#This Row],[album_type]]="single","Single","Compilation"))</f>
        <v>Single</v>
      </c>
      <c r="Y5212">
        <v>379</v>
      </c>
    </row>
    <row r="5213" spans="1:25" x14ac:dyDescent="0.3">
      <c r="A5213" s="1" t="s">
        <v>18856</v>
      </c>
      <c r="B5213" s="1">
        <v>4388</v>
      </c>
      <c r="C5213" s="1" t="s">
        <v>18857</v>
      </c>
      <c r="D5213">
        <v>1</v>
      </c>
      <c r="E5213">
        <v>51</v>
      </c>
      <c r="F5213" s="10">
        <f>spotify_data[[#This Row],[track_popularity]]/100</f>
        <v>0.51</v>
      </c>
      <c r="G5213" s="9" t="b">
        <v>0</v>
      </c>
      <c r="H5213" s="1">
        <f>+IF(spotify_data[[#This Row],[explicit]]=FALSE,0,1)</f>
        <v>0</v>
      </c>
      <c r="I5213" s="1" t="s">
        <v>15610</v>
      </c>
      <c r="J5213" s="7">
        <f>MATCH(spotify_data[[#This Row],[artist_name]],spotify_data[artist_name],0)</f>
        <v>1262</v>
      </c>
      <c r="K5213">
        <v>74</v>
      </c>
      <c r="L5213" s="10">
        <f>spotify_data[[#This Row],[artist_popularity]]/100</f>
        <v>0.74</v>
      </c>
      <c r="M5213">
        <v>7646449</v>
      </c>
      <c r="N5213" s="1" t="s">
        <v>15611</v>
      </c>
      <c r="O5213" s="1" t="s">
        <v>18858</v>
      </c>
      <c r="P5213" s="1">
        <f>MATCH(spotify_data[[#This Row],[album_id]],spotify_data[album_id],0)</f>
        <v>5212</v>
      </c>
      <c r="Q5213" s="1" t="s">
        <v>18859</v>
      </c>
      <c r="R5213" s="2">
        <v>40724</v>
      </c>
      <c r="S5213" s="7">
        <f ca="1">+TODAY()-spotify_data[[#This Row],[Fecha lanzamiento Album]]</f>
        <v>5307</v>
      </c>
      <c r="T5213" s="7">
        <f ca="1">+spotify_data[[#This Row],[Antigüedad Album Dias]]/60</f>
        <v>88.45</v>
      </c>
      <c r="U5213" s="8">
        <f ca="1">spotify_data[[#This Row],[Antigüedad Album Meses]]/12</f>
        <v>7.3708333333333336</v>
      </c>
      <c r="V5213">
        <v>16</v>
      </c>
      <c r="W5213" s="1" t="s">
        <v>20</v>
      </c>
      <c r="X5213" s="1" t="str">
        <f>+IF(spotify_data[[#This Row],[album_type]]="album","Album",IF(spotify_data[[#This Row],[album_type]]="single","Single","Compilation"))</f>
        <v>Album</v>
      </c>
      <c r="Y5213">
        <v>425</v>
      </c>
    </row>
    <row r="5214" spans="1:25" x14ac:dyDescent="0.3">
      <c r="A5214" s="1" t="s">
        <v>18945</v>
      </c>
      <c r="B5214" s="1">
        <v>6728</v>
      </c>
      <c r="C5214" s="1" t="s">
        <v>7224</v>
      </c>
      <c r="D5214">
        <v>1</v>
      </c>
      <c r="E5214">
        <v>51</v>
      </c>
      <c r="F5214" s="10">
        <f>spotify_data[[#This Row],[track_popularity]]/100</f>
        <v>0.51</v>
      </c>
      <c r="G5214" s="9" t="b">
        <v>0</v>
      </c>
      <c r="H5214" s="1">
        <f>+IF(spotify_data[[#This Row],[explicit]]=FALSE,0,1)</f>
        <v>0</v>
      </c>
      <c r="I5214" s="1" t="s">
        <v>14761</v>
      </c>
      <c r="J5214" s="7">
        <f>MATCH(spotify_data[[#This Row],[artist_name]],spotify_data[artist_name],0)</f>
        <v>5213</v>
      </c>
      <c r="K5214">
        <v>53</v>
      </c>
      <c r="L5214" s="10">
        <f>spotify_data[[#This Row],[artist_popularity]]/100</f>
        <v>0.53</v>
      </c>
      <c r="M5214">
        <v>92242</v>
      </c>
      <c r="N5214" s="1" t="s">
        <v>1609</v>
      </c>
      <c r="O5214" s="1" t="s">
        <v>18941</v>
      </c>
      <c r="P5214" s="1">
        <f>MATCH(spotify_data[[#This Row],[album_id]],spotify_data[album_id],0)</f>
        <v>5213</v>
      </c>
      <c r="Q5214" s="1" t="s">
        <v>18942</v>
      </c>
      <c r="R5214" s="2">
        <v>40693</v>
      </c>
      <c r="S5214" s="7">
        <f ca="1">+TODAY()-spotify_data[[#This Row],[Fecha lanzamiento Album]]</f>
        <v>5338</v>
      </c>
      <c r="T5214" s="7">
        <f ca="1">+spotify_data[[#This Row],[Antigüedad Album Dias]]/60</f>
        <v>88.966666666666669</v>
      </c>
      <c r="U5214" s="8">
        <f ca="1">spotify_data[[#This Row],[Antigüedad Album Meses]]/12</f>
        <v>7.4138888888888888</v>
      </c>
      <c r="V5214">
        <v>20</v>
      </c>
      <c r="W5214" s="1" t="s">
        <v>20</v>
      </c>
      <c r="X5214" s="1" t="str">
        <f>+IF(spotify_data[[#This Row],[album_type]]="album","Album",IF(spotify_data[[#This Row],[album_type]]="single","Single","Compilation"))</f>
        <v>Album</v>
      </c>
      <c r="Y5214">
        <v>333</v>
      </c>
    </row>
    <row r="5215" spans="1:25" x14ac:dyDescent="0.3">
      <c r="A5215" s="1" t="s">
        <v>19304</v>
      </c>
      <c r="B5215" s="1">
        <v>7903</v>
      </c>
      <c r="C5215" s="1" t="s">
        <v>19305</v>
      </c>
      <c r="D5215">
        <v>1</v>
      </c>
      <c r="E5215">
        <v>51</v>
      </c>
      <c r="F5215" s="10">
        <f>spotify_data[[#This Row],[track_popularity]]/100</f>
        <v>0.51</v>
      </c>
      <c r="G5215" s="9" t="b">
        <v>1</v>
      </c>
      <c r="H5215" s="1">
        <f>+IF(spotify_data[[#This Row],[explicit]]=FALSE,0,1)</f>
        <v>1</v>
      </c>
      <c r="I5215" s="1" t="s">
        <v>15048</v>
      </c>
      <c r="J5215" s="7">
        <f>MATCH(spotify_data[[#This Row],[artist_name]],spotify_data[artist_name],0)</f>
        <v>4443</v>
      </c>
      <c r="K5215">
        <v>74</v>
      </c>
      <c r="L5215" s="10">
        <f>spotify_data[[#This Row],[artist_popularity]]/100</f>
        <v>0.74</v>
      </c>
      <c r="M5215">
        <v>7528373</v>
      </c>
      <c r="N5215" s="1" t="s">
        <v>15049</v>
      </c>
      <c r="O5215" s="1" t="s">
        <v>19300</v>
      </c>
      <c r="P5215" s="1">
        <f>MATCH(spotify_data[[#This Row],[album_id]],spotify_data[album_id],0)</f>
        <v>4448</v>
      </c>
      <c r="Q5215" s="1" t="s">
        <v>19301</v>
      </c>
      <c r="R5215" s="2">
        <v>40533</v>
      </c>
      <c r="S5215" s="7">
        <f ca="1">+TODAY()-spotify_data[[#This Row],[Fecha lanzamiento Album]]</f>
        <v>5498</v>
      </c>
      <c r="T5215" s="7">
        <f ca="1">+spotify_data[[#This Row],[Antigüedad Album Dias]]/60</f>
        <v>91.63333333333334</v>
      </c>
      <c r="U5215" s="8">
        <f ca="1">spotify_data[[#This Row],[Antigüedad Album Meses]]/12</f>
        <v>7.636111111111112</v>
      </c>
      <c r="V5215">
        <v>11</v>
      </c>
      <c r="W5215" s="1" t="s">
        <v>20</v>
      </c>
      <c r="X5215" s="1" t="str">
        <f>+IF(spotify_data[[#This Row],[album_type]]="album","Album",IF(spotify_data[[#This Row],[album_type]]="single","Single","Compilation"))</f>
        <v>Album</v>
      </c>
      <c r="Y5215">
        <v>473</v>
      </c>
    </row>
    <row r="5216" spans="1:25" x14ac:dyDescent="0.3">
      <c r="A5216" s="1" t="s">
        <v>19528</v>
      </c>
      <c r="B5216" s="1">
        <v>1371</v>
      </c>
      <c r="C5216" s="1" t="s">
        <v>19529</v>
      </c>
      <c r="D5216">
        <v>1</v>
      </c>
      <c r="E5216">
        <v>51</v>
      </c>
      <c r="F5216" s="10">
        <f>spotify_data[[#This Row],[track_popularity]]/100</f>
        <v>0.51</v>
      </c>
      <c r="G5216" s="9" t="b">
        <v>0</v>
      </c>
      <c r="H5216" s="1">
        <f>+IF(spotify_data[[#This Row],[explicit]]=FALSE,0,1)</f>
        <v>0</v>
      </c>
      <c r="I5216" s="1" t="s">
        <v>19410</v>
      </c>
      <c r="J5216" s="7">
        <f>MATCH(spotify_data[[#This Row],[artist_name]],spotify_data[artist_name],0)</f>
        <v>5215</v>
      </c>
      <c r="K5216">
        <v>36</v>
      </c>
      <c r="L5216" s="10">
        <f>spotify_data[[#This Row],[artist_popularity]]/100</f>
        <v>0.36</v>
      </c>
      <c r="M5216">
        <v>37357</v>
      </c>
      <c r="N5216" s="1" t="s">
        <v>23</v>
      </c>
      <c r="O5216" s="1" t="s">
        <v>19530</v>
      </c>
      <c r="P5216" s="1">
        <f>MATCH(spotify_data[[#This Row],[album_id]],spotify_data[album_id],0)</f>
        <v>5215</v>
      </c>
      <c r="Q5216" s="1" t="s">
        <v>19410</v>
      </c>
      <c r="R5216" s="2">
        <v>40359</v>
      </c>
      <c r="S5216" s="7">
        <f ca="1">+TODAY()-spotify_data[[#This Row],[Fecha lanzamiento Album]]</f>
        <v>5672</v>
      </c>
      <c r="T5216" s="7">
        <f ca="1">+spotify_data[[#This Row],[Antigüedad Album Dias]]/60</f>
        <v>94.533333333333331</v>
      </c>
      <c r="U5216" s="8">
        <f ca="1">spotify_data[[#This Row],[Antigüedad Album Meses]]/12</f>
        <v>7.8777777777777773</v>
      </c>
      <c r="V5216">
        <v>11</v>
      </c>
      <c r="W5216" s="1" t="s">
        <v>20</v>
      </c>
      <c r="X5216" s="1" t="str">
        <f>+IF(spotify_data[[#This Row],[album_type]]="album","Album",IF(spotify_data[[#This Row],[album_type]]="single","Single","Compilation"))</f>
        <v>Album</v>
      </c>
      <c r="Y5216">
        <v>462</v>
      </c>
    </row>
    <row r="5217" spans="1:25" x14ac:dyDescent="0.3">
      <c r="A5217" s="1" t="s">
        <v>19572</v>
      </c>
      <c r="B5217" s="1">
        <v>202</v>
      </c>
      <c r="C5217" s="1" t="s">
        <v>19573</v>
      </c>
      <c r="D5217">
        <v>14</v>
      </c>
      <c r="E5217">
        <v>51</v>
      </c>
      <c r="F5217" s="10">
        <f>spotify_data[[#This Row],[track_popularity]]/100</f>
        <v>0.51</v>
      </c>
      <c r="G5217" s="9" t="b">
        <v>1</v>
      </c>
      <c r="H5217" s="1">
        <f>+IF(spotify_data[[#This Row],[explicit]]=FALSE,0,1)</f>
        <v>1</v>
      </c>
      <c r="I5217" s="1" t="s">
        <v>3466</v>
      </c>
      <c r="J5217" s="7">
        <f>MATCH(spotify_data[[#This Row],[artist_name]],spotify_data[artist_name],0)</f>
        <v>106</v>
      </c>
      <c r="K5217">
        <v>88</v>
      </c>
      <c r="L5217" s="10">
        <f>spotify_data[[#This Row],[artist_popularity]]/100</f>
        <v>0.88</v>
      </c>
      <c r="M5217">
        <v>104517308</v>
      </c>
      <c r="N5217" s="1" t="s">
        <v>3467</v>
      </c>
      <c r="O5217" s="1" t="s">
        <v>19562</v>
      </c>
      <c r="P5217" s="1">
        <f>MATCH(spotify_data[[#This Row],[album_id]],spotify_data[album_id],0)</f>
        <v>819</v>
      </c>
      <c r="Q5217" s="1" t="s">
        <v>19563</v>
      </c>
      <c r="R5217" s="2">
        <v>40347</v>
      </c>
      <c r="S5217" s="7">
        <f ca="1">+TODAY()-spotify_data[[#This Row],[Fecha lanzamiento Album]]</f>
        <v>5684</v>
      </c>
      <c r="T5217" s="7">
        <f ca="1">+spotify_data[[#This Row],[Antigüedad Album Dias]]/60</f>
        <v>94.733333333333334</v>
      </c>
      <c r="U5217" s="8">
        <f ca="1">spotify_data[[#This Row],[Antigüedad Album Meses]]/12</f>
        <v>7.8944444444444448</v>
      </c>
      <c r="V5217">
        <v>17</v>
      </c>
      <c r="W5217" s="1" t="s">
        <v>20</v>
      </c>
      <c r="X5217" s="1" t="str">
        <f>+IF(spotify_data[[#This Row],[album_type]]="album","Album",IF(spotify_data[[#This Row],[album_type]]="single","Single","Compilation"))</f>
        <v>Album</v>
      </c>
      <c r="Y5217">
        <v>487</v>
      </c>
    </row>
    <row r="5218" spans="1:25" x14ac:dyDescent="0.3">
      <c r="A5218" s="1" t="s">
        <v>19596</v>
      </c>
      <c r="B5218" s="1">
        <v>3222</v>
      </c>
      <c r="C5218" s="1" t="s">
        <v>19597</v>
      </c>
      <c r="D5218">
        <v>5</v>
      </c>
      <c r="E5218">
        <v>51</v>
      </c>
      <c r="F5218" s="10">
        <f>spotify_data[[#This Row],[track_popularity]]/100</f>
        <v>0.51</v>
      </c>
      <c r="G5218" s="9" t="b">
        <v>0</v>
      </c>
      <c r="H5218" s="1">
        <f>+IF(spotify_data[[#This Row],[explicit]]=FALSE,0,1)</f>
        <v>0</v>
      </c>
      <c r="I5218" s="1" t="s">
        <v>19598</v>
      </c>
      <c r="J5218" s="7">
        <f>MATCH(spotify_data[[#This Row],[artist_name]],spotify_data[artist_name],0)</f>
        <v>5217</v>
      </c>
      <c r="K5218">
        <v>53</v>
      </c>
      <c r="L5218" s="10">
        <f>spotify_data[[#This Row],[artist_popularity]]/100</f>
        <v>0.53</v>
      </c>
      <c r="M5218">
        <v>200421</v>
      </c>
      <c r="N5218" s="1" t="s">
        <v>19599</v>
      </c>
      <c r="O5218" s="1" t="s">
        <v>19600</v>
      </c>
      <c r="P5218" s="1">
        <f>MATCH(spotify_data[[#This Row],[album_id]],spotify_data[album_id],0)</f>
        <v>5217</v>
      </c>
      <c r="Q5218" s="1" t="s">
        <v>19598</v>
      </c>
      <c r="R5218" s="2">
        <v>40340</v>
      </c>
      <c r="S5218" s="7">
        <f ca="1">+TODAY()-spotify_data[[#This Row],[Fecha lanzamiento Album]]</f>
        <v>5691</v>
      </c>
      <c r="T5218" s="7">
        <f ca="1">+spotify_data[[#This Row],[Antigüedad Album Dias]]/60</f>
        <v>94.85</v>
      </c>
      <c r="U5218" s="8">
        <f ca="1">spotify_data[[#This Row],[Antigüedad Album Meses]]/12</f>
        <v>7.9041666666666659</v>
      </c>
      <c r="V5218">
        <v>13</v>
      </c>
      <c r="W5218" s="1" t="s">
        <v>20</v>
      </c>
      <c r="X5218" s="1" t="str">
        <f>+IF(spotify_data[[#This Row],[album_type]]="album","Album",IF(spotify_data[[#This Row],[album_type]]="single","Single","Compilation"))</f>
        <v>Album</v>
      </c>
      <c r="Y5218">
        <v>327</v>
      </c>
    </row>
    <row r="5219" spans="1:25" x14ac:dyDescent="0.3">
      <c r="A5219" s="1" t="s">
        <v>19803</v>
      </c>
      <c r="B5219" s="1">
        <v>7906</v>
      </c>
      <c r="C5219" s="1" t="s">
        <v>19804</v>
      </c>
      <c r="D5219">
        <v>10</v>
      </c>
      <c r="E5219">
        <v>51</v>
      </c>
      <c r="F5219" s="10">
        <f>spotify_data[[#This Row],[track_popularity]]/100</f>
        <v>0.51</v>
      </c>
      <c r="G5219" s="9" t="b">
        <v>0</v>
      </c>
      <c r="H5219" s="1">
        <f>+IF(spotify_data[[#This Row],[explicit]]=FALSE,0,1)</f>
        <v>0</v>
      </c>
      <c r="I5219" s="1" t="s">
        <v>11379</v>
      </c>
      <c r="J5219" s="7">
        <f>MATCH(spotify_data[[#This Row],[artist_name]],spotify_data[artist_name],0)</f>
        <v>2882</v>
      </c>
      <c r="K5219">
        <v>64</v>
      </c>
      <c r="L5219" s="10">
        <f>spotify_data[[#This Row],[artist_popularity]]/100</f>
        <v>0.64</v>
      </c>
      <c r="M5219">
        <v>301316</v>
      </c>
      <c r="N5219" s="1" t="s">
        <v>1609</v>
      </c>
      <c r="O5219" s="1" t="s">
        <v>19753</v>
      </c>
      <c r="P5219" s="1">
        <f>MATCH(spotify_data[[#This Row],[album_id]],spotify_data[album_id],0)</f>
        <v>2882</v>
      </c>
      <c r="Q5219" s="1" t="s">
        <v>19754</v>
      </c>
      <c r="R5219" s="2">
        <v>40179</v>
      </c>
      <c r="S5219" s="7">
        <f ca="1">+TODAY()-spotify_data[[#This Row],[Fecha lanzamiento Album]]</f>
        <v>5852</v>
      </c>
      <c r="T5219" s="7">
        <f ca="1">+spotify_data[[#This Row],[Antigüedad Album Dias]]/60</f>
        <v>97.533333333333331</v>
      </c>
      <c r="U5219" s="8">
        <f ca="1">spotify_data[[#This Row],[Antigüedad Album Meses]]/12</f>
        <v>8.1277777777777782</v>
      </c>
      <c r="V5219">
        <v>25</v>
      </c>
      <c r="W5219" s="1" t="s">
        <v>20</v>
      </c>
      <c r="X5219" s="1" t="str">
        <f>+IF(spotify_data[[#This Row],[album_type]]="album","Album",IF(spotify_data[[#This Row],[album_type]]="single","Single","Compilation"))</f>
        <v>Album</v>
      </c>
      <c r="Y5219">
        <v>389</v>
      </c>
    </row>
    <row r="5220" spans="1:25" x14ac:dyDescent="0.3">
      <c r="A5220" s="1" t="s">
        <v>20606</v>
      </c>
      <c r="B5220" s="1">
        <v>6358</v>
      </c>
      <c r="C5220" s="1" t="s">
        <v>20607</v>
      </c>
      <c r="D5220">
        <v>5</v>
      </c>
      <c r="E5220">
        <v>51</v>
      </c>
      <c r="F5220" s="10">
        <f>spotify_data[[#This Row],[track_popularity]]/100</f>
        <v>0.51</v>
      </c>
      <c r="G5220" s="9" t="b">
        <v>0</v>
      </c>
      <c r="H5220" s="1">
        <f>+IF(spotify_data[[#This Row],[explicit]]=FALSE,0,1)</f>
        <v>0</v>
      </c>
      <c r="I5220" s="1" t="s">
        <v>18504</v>
      </c>
      <c r="J5220" s="7">
        <f>MATCH(spotify_data[[#This Row],[artist_name]],spotify_data[artist_name],0)</f>
        <v>2155</v>
      </c>
      <c r="K5220">
        <v>80</v>
      </c>
      <c r="L5220" s="10">
        <f>spotify_data[[#This Row],[artist_popularity]]/100</f>
        <v>0.8</v>
      </c>
      <c r="M5220">
        <v>10214903</v>
      </c>
      <c r="N5220" s="1" t="s">
        <v>23</v>
      </c>
      <c r="O5220" s="1" t="s">
        <v>20608</v>
      </c>
      <c r="P5220" s="1">
        <f>MATCH(spotify_data[[#This Row],[album_id]],spotify_data[album_id],0)</f>
        <v>5219</v>
      </c>
      <c r="Q5220" s="1" t="s">
        <v>20609</v>
      </c>
      <c r="R5220" s="2">
        <v>39448</v>
      </c>
      <c r="S5220" s="7">
        <f ca="1">+TODAY()-spotify_data[[#This Row],[Fecha lanzamiento Album]]</f>
        <v>6583</v>
      </c>
      <c r="T5220" s="7">
        <f ca="1">+spotify_data[[#This Row],[Antigüedad Album Dias]]/60</f>
        <v>109.71666666666667</v>
      </c>
      <c r="U5220" s="8">
        <f ca="1">spotify_data[[#This Row],[Antigüedad Album Meses]]/12</f>
        <v>9.1430555555555557</v>
      </c>
      <c r="V5220">
        <v>13</v>
      </c>
      <c r="W5220" s="1" t="s">
        <v>20</v>
      </c>
      <c r="X5220" s="1" t="str">
        <f>+IF(spotify_data[[#This Row],[album_type]]="album","Album",IF(spotify_data[[#This Row],[album_type]]="single","Single","Compilation"))</f>
        <v>Album</v>
      </c>
      <c r="Y5220">
        <v>386</v>
      </c>
    </row>
    <row r="5221" spans="1:25" x14ac:dyDescent="0.3">
      <c r="A5221" s="1" t="s">
        <v>20641</v>
      </c>
      <c r="B5221" s="1">
        <v>2100</v>
      </c>
      <c r="C5221" s="1" t="s">
        <v>20642</v>
      </c>
      <c r="D5221">
        <v>6</v>
      </c>
      <c r="E5221">
        <v>51</v>
      </c>
      <c r="F5221" s="10">
        <f>spotify_data[[#This Row],[track_popularity]]/100</f>
        <v>0.51</v>
      </c>
      <c r="G5221" s="9" t="b">
        <v>0</v>
      </c>
      <c r="H5221" s="1">
        <f>+IF(spotify_data[[#This Row],[explicit]]=FALSE,0,1)</f>
        <v>0</v>
      </c>
      <c r="I5221" s="1" t="s">
        <v>1807</v>
      </c>
      <c r="J5221" s="7">
        <f>MATCH(spotify_data[[#This Row],[artist_name]],spotify_data[artist_name],0)</f>
        <v>234</v>
      </c>
      <c r="K5221">
        <v>81</v>
      </c>
      <c r="L5221" s="10">
        <f>spotify_data[[#This Row],[artist_popularity]]/100</f>
        <v>0.81</v>
      </c>
      <c r="M5221">
        <v>26561582</v>
      </c>
      <c r="N5221" s="1" t="s">
        <v>1808</v>
      </c>
      <c r="O5221" s="1" t="s">
        <v>20643</v>
      </c>
      <c r="P5221" s="1">
        <f>MATCH(spotify_data[[#This Row],[album_id]],spotify_data[album_id],0)</f>
        <v>5220</v>
      </c>
      <c r="Q5221" s="1" t="s">
        <v>20644</v>
      </c>
      <c r="R5221" s="2">
        <v>39448</v>
      </c>
      <c r="S5221" s="7">
        <f ca="1">+TODAY()-spotify_data[[#This Row],[Fecha lanzamiento Album]]</f>
        <v>6583</v>
      </c>
      <c r="T5221" s="7">
        <f ca="1">+spotify_data[[#This Row],[Antigüedad Album Dias]]/60</f>
        <v>109.71666666666667</v>
      </c>
      <c r="U5221" s="8">
        <f ca="1">spotify_data[[#This Row],[Antigüedad Album Meses]]/12</f>
        <v>9.1430555555555557</v>
      </c>
      <c r="V5221">
        <v>12</v>
      </c>
      <c r="W5221" s="1" t="s">
        <v>20</v>
      </c>
      <c r="X5221" s="1" t="str">
        <f>+IF(spotify_data[[#This Row],[album_type]]="album","Album",IF(spotify_data[[#This Row],[album_type]]="single","Single","Compilation"))</f>
        <v>Album</v>
      </c>
      <c r="Y5221">
        <v>253</v>
      </c>
    </row>
    <row r="5222" spans="1:25" x14ac:dyDescent="0.3">
      <c r="A5222" s="1" t="s">
        <v>20656</v>
      </c>
      <c r="B5222" s="1">
        <v>2706</v>
      </c>
      <c r="C5222" s="1" t="s">
        <v>20657</v>
      </c>
      <c r="D5222">
        <v>19</v>
      </c>
      <c r="E5222">
        <v>51</v>
      </c>
      <c r="F5222" s="10">
        <f>spotify_data[[#This Row],[track_popularity]]/100</f>
        <v>0.51</v>
      </c>
      <c r="G5222" s="9" t="b">
        <v>0</v>
      </c>
      <c r="H5222" s="1">
        <f>+IF(spotify_data[[#This Row],[explicit]]=FALSE,0,1)</f>
        <v>0</v>
      </c>
      <c r="I5222" s="1" t="s">
        <v>7349</v>
      </c>
      <c r="J5222" s="7">
        <f>MATCH(spotify_data[[#This Row],[artist_name]],spotify_data[artist_name],0)</f>
        <v>5068</v>
      </c>
      <c r="K5222">
        <v>58</v>
      </c>
      <c r="L5222" s="10">
        <f>spotify_data[[#This Row],[artist_popularity]]/100</f>
        <v>0.57999999999999996</v>
      </c>
      <c r="M5222">
        <v>112003</v>
      </c>
      <c r="N5222" s="1" t="s">
        <v>4495</v>
      </c>
      <c r="O5222" s="1" t="s">
        <v>20654</v>
      </c>
      <c r="P5222" s="1">
        <f>MATCH(spotify_data[[#This Row],[album_id]],spotify_data[album_id],0)</f>
        <v>5101</v>
      </c>
      <c r="Q5222" s="1" t="s">
        <v>20655</v>
      </c>
      <c r="R5222" s="2">
        <v>39435</v>
      </c>
      <c r="S5222" s="7">
        <f ca="1">+TODAY()-spotify_data[[#This Row],[Fecha lanzamiento Album]]</f>
        <v>6596</v>
      </c>
      <c r="T5222" s="7">
        <f ca="1">+spotify_data[[#This Row],[Antigüedad Album Dias]]/60</f>
        <v>109.93333333333334</v>
      </c>
      <c r="U5222" s="8">
        <f ca="1">spotify_data[[#This Row],[Antigüedad Album Meses]]/12</f>
        <v>9.1611111111111114</v>
      </c>
      <c r="V5222">
        <v>28</v>
      </c>
      <c r="W5222" s="1" t="s">
        <v>20</v>
      </c>
      <c r="X5222" s="1" t="str">
        <f>+IF(spotify_data[[#This Row],[album_type]]="album","Album",IF(spotify_data[[#This Row],[album_type]]="single","Single","Compilation"))</f>
        <v>Album</v>
      </c>
      <c r="Y5222">
        <v>201</v>
      </c>
    </row>
    <row r="5223" spans="1:25" x14ac:dyDescent="0.3">
      <c r="A5223" s="1" t="s">
        <v>20740</v>
      </c>
      <c r="B5223" s="1">
        <v>4218</v>
      </c>
      <c r="C5223" s="1" t="s">
        <v>20741</v>
      </c>
      <c r="D5223">
        <v>1</v>
      </c>
      <c r="E5223">
        <v>51</v>
      </c>
      <c r="F5223" s="10">
        <f>spotify_data[[#This Row],[track_popularity]]/100</f>
        <v>0.51</v>
      </c>
      <c r="G5223" s="9" t="b">
        <v>0</v>
      </c>
      <c r="H5223" s="1">
        <f>+IF(spotify_data[[#This Row],[explicit]]=FALSE,0,1)</f>
        <v>0</v>
      </c>
      <c r="I5223" s="1" t="s">
        <v>20140</v>
      </c>
      <c r="J5223" s="7">
        <f>MATCH(spotify_data[[#This Row],[artist_name]],spotify_data[artist_name],0)</f>
        <v>4607</v>
      </c>
      <c r="K5223">
        <v>55</v>
      </c>
      <c r="L5223" s="10">
        <f>spotify_data[[#This Row],[artist_popularity]]/100</f>
        <v>0.55000000000000004</v>
      </c>
      <c r="M5223">
        <v>55540</v>
      </c>
      <c r="N5223" s="1" t="s">
        <v>1609</v>
      </c>
      <c r="O5223" s="1" t="s">
        <v>20736</v>
      </c>
      <c r="P5223" s="1">
        <f>MATCH(spotify_data[[#This Row],[album_id]],spotify_data[album_id],0)</f>
        <v>4607</v>
      </c>
      <c r="Q5223" s="1" t="s">
        <v>20737</v>
      </c>
      <c r="R5223" s="2">
        <v>39270</v>
      </c>
      <c r="S5223" s="7">
        <f ca="1">+TODAY()-spotify_data[[#This Row],[Fecha lanzamiento Album]]</f>
        <v>6761</v>
      </c>
      <c r="T5223" s="7">
        <f ca="1">+spotify_data[[#This Row],[Antigüedad Album Dias]]/60</f>
        <v>112.68333333333334</v>
      </c>
      <c r="U5223" s="8">
        <f ca="1">spotify_data[[#This Row],[Antigüedad Album Meses]]/12</f>
        <v>9.3902777777777775</v>
      </c>
      <c r="V5223">
        <v>18</v>
      </c>
      <c r="W5223" s="1" t="s">
        <v>1932</v>
      </c>
      <c r="X5223" s="1" t="str">
        <f>+IF(spotify_data[[#This Row],[album_type]]="album","Album",IF(spotify_data[[#This Row],[album_type]]="single","Single","Compilation"))</f>
        <v>Compilation</v>
      </c>
      <c r="Y5223">
        <v>176</v>
      </c>
    </row>
    <row r="5224" spans="1:25" x14ac:dyDescent="0.3">
      <c r="A5224" s="1" t="s">
        <v>20935</v>
      </c>
      <c r="B5224" s="1">
        <v>5712</v>
      </c>
      <c r="C5224" s="1" t="s">
        <v>20936</v>
      </c>
      <c r="D5224">
        <v>1</v>
      </c>
      <c r="E5224">
        <v>51</v>
      </c>
      <c r="F5224" s="10">
        <f>spotify_data[[#This Row],[track_popularity]]/100</f>
        <v>0.51</v>
      </c>
      <c r="G5224" s="9" t="b">
        <v>0</v>
      </c>
      <c r="H5224" s="1">
        <f>+IF(spotify_data[[#This Row],[explicit]]=FALSE,0,1)</f>
        <v>0</v>
      </c>
      <c r="I5224" s="1" t="s">
        <v>1608</v>
      </c>
      <c r="J5224" s="7">
        <f>MATCH(spotify_data[[#This Row],[artist_name]],spotify_data[artist_name],0)</f>
        <v>1807</v>
      </c>
      <c r="K5224">
        <v>77</v>
      </c>
      <c r="L5224" s="10">
        <f>spotify_data[[#This Row],[artist_popularity]]/100</f>
        <v>0.77</v>
      </c>
      <c r="M5224">
        <v>4777574</v>
      </c>
      <c r="N5224" s="1" t="s">
        <v>1609</v>
      </c>
      <c r="O5224" s="1" t="s">
        <v>20884</v>
      </c>
      <c r="P5224" s="1">
        <f>MATCH(spotify_data[[#This Row],[album_id]],spotify_data[album_id],0)</f>
        <v>4460</v>
      </c>
      <c r="Q5224" s="1" t="s">
        <v>20885</v>
      </c>
      <c r="R5224" s="2">
        <v>39083</v>
      </c>
      <c r="S5224" s="7">
        <f ca="1">+TODAY()-spotify_data[[#This Row],[Fecha lanzamiento Album]]</f>
        <v>6948</v>
      </c>
      <c r="T5224" s="7">
        <f ca="1">+spotify_data[[#This Row],[Antigüedad Album Dias]]/60</f>
        <v>115.8</v>
      </c>
      <c r="U5224" s="8">
        <f ca="1">spotify_data[[#This Row],[Antigüedad Album Meses]]/12</f>
        <v>9.65</v>
      </c>
      <c r="V5224">
        <v>13</v>
      </c>
      <c r="W5224" s="1" t="s">
        <v>20</v>
      </c>
      <c r="X5224" s="1" t="str">
        <f>+IF(spotify_data[[#This Row],[album_type]]="album","Album",IF(spotify_data[[#This Row],[album_type]]="single","Single","Compilation"))</f>
        <v>Album</v>
      </c>
      <c r="Y5224">
        <v>151</v>
      </c>
    </row>
    <row r="5225" spans="1:25" x14ac:dyDescent="0.3">
      <c r="A5225" s="1" t="s">
        <v>21023</v>
      </c>
      <c r="B5225" s="1">
        <v>5417</v>
      </c>
      <c r="C5225" s="1" t="s">
        <v>21024</v>
      </c>
      <c r="D5225">
        <v>5</v>
      </c>
      <c r="E5225">
        <v>51</v>
      </c>
      <c r="F5225" s="10">
        <f>spotify_data[[#This Row],[track_popularity]]/100</f>
        <v>0.51</v>
      </c>
      <c r="G5225" s="9" t="b">
        <v>0</v>
      </c>
      <c r="H5225" s="1">
        <f>+IF(spotify_data[[#This Row],[explicit]]=FALSE,0,1)</f>
        <v>0</v>
      </c>
      <c r="I5225" s="1" t="s">
        <v>21013</v>
      </c>
      <c r="J5225" s="7">
        <f>MATCH(spotify_data[[#This Row],[artist_name]],spotify_data[artist_name],0)</f>
        <v>3057</v>
      </c>
      <c r="K5225">
        <v>62</v>
      </c>
      <c r="L5225" s="10">
        <f>spotify_data[[#This Row],[artist_popularity]]/100</f>
        <v>0.62</v>
      </c>
      <c r="M5225">
        <v>3745808</v>
      </c>
      <c r="N5225" s="1" t="s">
        <v>21014</v>
      </c>
      <c r="O5225" s="1" t="s">
        <v>21015</v>
      </c>
      <c r="P5225" s="1">
        <f>MATCH(spotify_data[[#This Row],[album_id]],spotify_data[album_id],0)</f>
        <v>3057</v>
      </c>
      <c r="Q5225" s="1" t="s">
        <v>21016</v>
      </c>
      <c r="R5225" s="2">
        <v>39052</v>
      </c>
      <c r="S5225" s="7">
        <f ca="1">+TODAY()-spotify_data[[#This Row],[Fecha lanzamiento Album]]</f>
        <v>6979</v>
      </c>
      <c r="T5225" s="7">
        <f ca="1">+spotify_data[[#This Row],[Antigüedad Album Dias]]/60</f>
        <v>116.31666666666666</v>
      </c>
      <c r="U5225" s="8">
        <f ca="1">spotify_data[[#This Row],[Antigüedad Album Meses]]/12</f>
        <v>9.6930555555555546</v>
      </c>
      <c r="V5225">
        <v>11</v>
      </c>
      <c r="W5225" s="1" t="s">
        <v>20</v>
      </c>
      <c r="X5225" s="1" t="str">
        <f>+IF(spotify_data[[#This Row],[album_type]]="album","Album",IF(spotify_data[[#This Row],[album_type]]="single","Single","Compilation"))</f>
        <v>Album</v>
      </c>
      <c r="Y5225">
        <v>347</v>
      </c>
    </row>
    <row r="5226" spans="1:25" x14ac:dyDescent="0.3">
      <c r="A5226" s="1" t="s">
        <v>21176</v>
      </c>
      <c r="B5226" s="1">
        <v>192</v>
      </c>
      <c r="C5226" s="1" t="s">
        <v>21177</v>
      </c>
      <c r="D5226">
        <v>12</v>
      </c>
      <c r="E5226">
        <v>51</v>
      </c>
      <c r="F5226" s="10">
        <f>spotify_data[[#This Row],[track_popularity]]/100</f>
        <v>0.51</v>
      </c>
      <c r="G5226" s="9" t="b">
        <v>0</v>
      </c>
      <c r="H5226" s="1">
        <f>+IF(spotify_data[[#This Row],[explicit]]=FALSE,0,1)</f>
        <v>0</v>
      </c>
      <c r="I5226" s="1" t="s">
        <v>15006</v>
      </c>
      <c r="J5226" s="7">
        <f>MATCH(spotify_data[[#This Row],[artist_name]],spotify_data[artist_name],0)</f>
        <v>3212</v>
      </c>
      <c r="K5226">
        <v>64</v>
      </c>
      <c r="L5226" s="10">
        <f>spotify_data[[#This Row],[artist_popularity]]/100</f>
        <v>0.64</v>
      </c>
      <c r="M5226">
        <v>189122</v>
      </c>
      <c r="N5226" s="1" t="s">
        <v>10139</v>
      </c>
      <c r="O5226" s="1" t="s">
        <v>21174</v>
      </c>
      <c r="P5226" s="1">
        <f>MATCH(spotify_data[[#This Row],[album_id]],spotify_data[album_id],0)</f>
        <v>4462</v>
      </c>
      <c r="Q5226" s="1" t="s">
        <v>21175</v>
      </c>
      <c r="R5226" s="2">
        <v>38796</v>
      </c>
      <c r="S5226" s="7">
        <f ca="1">+TODAY()-spotify_data[[#This Row],[Fecha lanzamiento Album]]</f>
        <v>7235</v>
      </c>
      <c r="T5226" s="7">
        <f ca="1">+spotify_data[[#This Row],[Antigüedad Album Dias]]/60</f>
        <v>120.58333333333333</v>
      </c>
      <c r="U5226" s="8">
        <f ca="1">spotify_data[[#This Row],[Antigüedad Album Meses]]/12</f>
        <v>10.048611111111111</v>
      </c>
      <c r="V5226">
        <v>25</v>
      </c>
      <c r="W5226" s="1" t="s">
        <v>20</v>
      </c>
      <c r="X5226" s="1" t="str">
        <f>+IF(spotify_data[[#This Row],[album_type]]="album","Album",IF(spotify_data[[#This Row],[album_type]]="single","Single","Compilation"))</f>
        <v>Album</v>
      </c>
      <c r="Y5226">
        <v>208</v>
      </c>
    </row>
    <row r="5227" spans="1:25" x14ac:dyDescent="0.3">
      <c r="A5227" s="1" t="s">
        <v>21285</v>
      </c>
      <c r="B5227" s="1">
        <v>4868</v>
      </c>
      <c r="C5227" s="1" t="s">
        <v>21116</v>
      </c>
      <c r="D5227">
        <v>5</v>
      </c>
      <c r="E5227">
        <v>51</v>
      </c>
      <c r="F5227" s="10">
        <f>spotify_data[[#This Row],[track_popularity]]/100</f>
        <v>0.51</v>
      </c>
      <c r="G5227" s="9" t="b">
        <v>0</v>
      </c>
      <c r="H5227" s="1">
        <f>+IF(spotify_data[[#This Row],[explicit]]=FALSE,0,1)</f>
        <v>0</v>
      </c>
      <c r="I5227" s="1" t="s">
        <v>15413</v>
      </c>
      <c r="J5227" s="7">
        <f>MATCH(spotify_data[[#This Row],[artist_name]],spotify_data[artist_name],0)</f>
        <v>4473</v>
      </c>
      <c r="K5227">
        <v>56</v>
      </c>
      <c r="L5227" s="10">
        <f>spotify_data[[#This Row],[artist_popularity]]/100</f>
        <v>0.56000000000000005</v>
      </c>
      <c r="M5227">
        <v>153209</v>
      </c>
      <c r="N5227" s="1" t="s">
        <v>1609</v>
      </c>
      <c r="O5227" s="1" t="s">
        <v>21286</v>
      </c>
      <c r="P5227" s="1">
        <f>MATCH(spotify_data[[#This Row],[album_id]],spotify_data[album_id],0)</f>
        <v>4881</v>
      </c>
      <c r="Q5227" s="1" t="s">
        <v>21287</v>
      </c>
      <c r="R5227" s="2">
        <v>38699</v>
      </c>
      <c r="S5227" s="7">
        <f ca="1">+TODAY()-spotify_data[[#This Row],[Fecha lanzamiento Album]]</f>
        <v>7332</v>
      </c>
      <c r="T5227" s="7">
        <f ca="1">+spotify_data[[#This Row],[Antigüedad Album Dias]]/60</f>
        <v>122.2</v>
      </c>
      <c r="U5227" s="8">
        <f ca="1">spotify_data[[#This Row],[Antigüedad Album Meses]]/12</f>
        <v>10.183333333333334</v>
      </c>
      <c r="V5227">
        <v>17</v>
      </c>
      <c r="W5227" s="1" t="s">
        <v>1932</v>
      </c>
      <c r="X5227" s="1" t="str">
        <f>+IF(spotify_data[[#This Row],[album_type]]="album","Album",IF(spotify_data[[#This Row],[album_type]]="single","Single","Compilation"))</f>
        <v>Compilation</v>
      </c>
      <c r="Y5227">
        <v>121</v>
      </c>
    </row>
    <row r="5228" spans="1:25" x14ac:dyDescent="0.3">
      <c r="A5228" s="1" t="s">
        <v>21447</v>
      </c>
      <c r="B5228" s="1">
        <v>5309</v>
      </c>
      <c r="C5228" s="1" t="s">
        <v>21448</v>
      </c>
      <c r="D5228">
        <v>4</v>
      </c>
      <c r="E5228">
        <v>51</v>
      </c>
      <c r="F5228" s="10">
        <f>spotify_data[[#This Row],[track_popularity]]/100</f>
        <v>0.51</v>
      </c>
      <c r="G5228" s="9" t="b">
        <v>0</v>
      </c>
      <c r="H5228" s="1">
        <f>+IF(spotify_data[[#This Row],[explicit]]=FALSE,0,1)</f>
        <v>0</v>
      </c>
      <c r="I5228" s="1" t="s">
        <v>6845</v>
      </c>
      <c r="J5228" s="7">
        <f>MATCH(spotify_data[[#This Row],[artist_name]],spotify_data[artist_name],0)</f>
        <v>3400</v>
      </c>
      <c r="K5228">
        <v>70</v>
      </c>
      <c r="L5228" s="10">
        <f>spotify_data[[#This Row],[artist_popularity]]/100</f>
        <v>0.7</v>
      </c>
      <c r="M5228">
        <v>1605379</v>
      </c>
      <c r="N5228" s="1" t="s">
        <v>1609</v>
      </c>
      <c r="O5228" s="1" t="s">
        <v>21449</v>
      </c>
      <c r="P5228" s="1">
        <f>MATCH(spotify_data[[#This Row],[album_id]],spotify_data[album_id],0)</f>
        <v>5108</v>
      </c>
      <c r="Q5228" s="1" t="s">
        <v>21450</v>
      </c>
      <c r="R5228" s="2">
        <v>38475</v>
      </c>
      <c r="S5228" s="7">
        <f ca="1">+TODAY()-spotify_data[[#This Row],[Fecha lanzamiento Album]]</f>
        <v>7556</v>
      </c>
      <c r="T5228" s="7">
        <f ca="1">+spotify_data[[#This Row],[Antigüedad Album Dias]]/60</f>
        <v>125.93333333333334</v>
      </c>
      <c r="U5228" s="8">
        <f ca="1">spotify_data[[#This Row],[Antigüedad Album Meses]]/12</f>
        <v>10.494444444444445</v>
      </c>
      <c r="V5228">
        <v>15</v>
      </c>
      <c r="W5228" s="1" t="s">
        <v>20</v>
      </c>
      <c r="X5228" s="1" t="str">
        <f>+IF(spotify_data[[#This Row],[album_type]]="album","Album",IF(spotify_data[[#This Row],[album_type]]="single","Single","Compilation"))</f>
        <v>Album</v>
      </c>
      <c r="Y5228">
        <v>408</v>
      </c>
    </row>
    <row r="5229" spans="1:25" x14ac:dyDescent="0.3">
      <c r="A5229" s="1" t="s">
        <v>21744</v>
      </c>
      <c r="B5229" s="1">
        <v>3947</v>
      </c>
      <c r="C5229" s="1" t="s">
        <v>21745</v>
      </c>
      <c r="D5229">
        <v>2</v>
      </c>
      <c r="E5229">
        <v>51</v>
      </c>
      <c r="F5229" s="10">
        <f>spotify_data[[#This Row],[track_popularity]]/100</f>
        <v>0.51</v>
      </c>
      <c r="G5229" s="9" t="b">
        <v>0</v>
      </c>
      <c r="H5229" s="1">
        <f>+IF(spotify_data[[#This Row],[explicit]]=FALSE,0,1)</f>
        <v>0</v>
      </c>
      <c r="I5229" s="1" t="s">
        <v>19021</v>
      </c>
      <c r="J5229" s="7">
        <f>MATCH(spotify_data[[#This Row],[artist_name]],spotify_data[artist_name],0)</f>
        <v>206</v>
      </c>
      <c r="K5229">
        <v>81</v>
      </c>
      <c r="L5229" s="10">
        <f>spotify_data[[#This Row],[artist_popularity]]/100</f>
        <v>0.81</v>
      </c>
      <c r="M5229">
        <v>17766757</v>
      </c>
      <c r="N5229" s="1" t="s">
        <v>516</v>
      </c>
      <c r="O5229" s="1" t="s">
        <v>21733</v>
      </c>
      <c r="P5229" s="1">
        <f>MATCH(spotify_data[[#This Row],[album_id]],spotify_data[album_id],0)</f>
        <v>206</v>
      </c>
      <c r="Q5229" s="1" t="s">
        <v>21734</v>
      </c>
      <c r="R5229" s="2">
        <v>37938</v>
      </c>
      <c r="S5229" s="7">
        <f ca="1">+TODAY()-spotify_data[[#This Row],[Fecha lanzamiento Album]]</f>
        <v>8093</v>
      </c>
      <c r="T5229" s="7">
        <f ca="1">+spotify_data[[#This Row],[Antigüedad Album Dias]]/60</f>
        <v>134.88333333333333</v>
      </c>
      <c r="U5229" s="8">
        <f ca="1">spotify_data[[#This Row],[Antigüedad Album Meses]]/12</f>
        <v>11.240277777777777</v>
      </c>
      <c r="V5229">
        <v>13</v>
      </c>
      <c r="W5229" s="1" t="s">
        <v>20</v>
      </c>
      <c r="X5229" s="1" t="str">
        <f>+IF(spotify_data[[#This Row],[album_type]]="album","Album",IF(spotify_data[[#This Row],[album_type]]="single","Single","Compilation"))</f>
        <v>Album</v>
      </c>
      <c r="Y5229">
        <v>482</v>
      </c>
    </row>
    <row r="5230" spans="1:25" x14ac:dyDescent="0.3">
      <c r="A5230" s="1" t="s">
        <v>21774</v>
      </c>
      <c r="B5230" s="1">
        <v>7854</v>
      </c>
      <c r="C5230" s="1" t="s">
        <v>21775</v>
      </c>
      <c r="D5230">
        <v>4</v>
      </c>
      <c r="E5230">
        <v>51</v>
      </c>
      <c r="F5230" s="10">
        <f>spotify_data[[#This Row],[track_popularity]]/100</f>
        <v>0.51</v>
      </c>
      <c r="G5230" s="9" t="b">
        <v>1</v>
      </c>
      <c r="H5230" s="1">
        <f>+IF(spotify_data[[#This Row],[explicit]]=FALSE,0,1)</f>
        <v>1</v>
      </c>
      <c r="I5230" s="1" t="s">
        <v>21122</v>
      </c>
      <c r="J5230" s="7">
        <f>MATCH(spotify_data[[#This Row],[artist_name]],spotify_data[artist_name],0)</f>
        <v>461</v>
      </c>
      <c r="K5230">
        <v>75</v>
      </c>
      <c r="L5230" s="10">
        <f>spotify_data[[#This Row],[artist_popularity]]/100</f>
        <v>0.75</v>
      </c>
      <c r="M5230">
        <v>9748123</v>
      </c>
      <c r="N5230" s="1" t="s">
        <v>23</v>
      </c>
      <c r="O5230" s="1" t="s">
        <v>21776</v>
      </c>
      <c r="P5230" s="1">
        <f>MATCH(spotify_data[[#This Row],[album_id]],spotify_data[album_id],0)</f>
        <v>5229</v>
      </c>
      <c r="Q5230" s="1" t="s">
        <v>21777</v>
      </c>
      <c r="R5230" s="2">
        <v>37914</v>
      </c>
      <c r="S5230" s="7">
        <f ca="1">+TODAY()-spotify_data[[#This Row],[Fecha lanzamiento Album]]</f>
        <v>8117</v>
      </c>
      <c r="T5230" s="7">
        <f ca="1">+spotify_data[[#This Row],[Antigüedad Album Dias]]/60</f>
        <v>135.28333333333333</v>
      </c>
      <c r="U5230" s="8">
        <f ca="1">spotify_data[[#This Row],[Antigüedad Album Meses]]/12</f>
        <v>11.27361111111111</v>
      </c>
      <c r="V5230">
        <v>16</v>
      </c>
      <c r="W5230" s="1" t="s">
        <v>20</v>
      </c>
      <c r="X5230" s="1" t="str">
        <f>+IF(spotify_data[[#This Row],[album_type]]="album","Album",IF(spotify_data[[#This Row],[album_type]]="single","Single","Compilation"))</f>
        <v>Album</v>
      </c>
      <c r="Y5230">
        <v>334</v>
      </c>
    </row>
    <row r="5231" spans="1:25" x14ac:dyDescent="0.3">
      <c r="A5231" s="1" t="s">
        <v>21934</v>
      </c>
      <c r="B5231" s="1">
        <v>1569</v>
      </c>
      <c r="C5231" s="1" t="s">
        <v>21935</v>
      </c>
      <c r="D5231">
        <v>6</v>
      </c>
      <c r="E5231">
        <v>51</v>
      </c>
      <c r="F5231" s="10">
        <f>spotify_data[[#This Row],[track_popularity]]/100</f>
        <v>0.51</v>
      </c>
      <c r="G5231" s="9" t="b">
        <v>0</v>
      </c>
      <c r="H5231" s="1">
        <f>+IF(spotify_data[[#This Row],[explicit]]=FALSE,0,1)</f>
        <v>0</v>
      </c>
      <c r="I5231" s="1" t="s">
        <v>21929</v>
      </c>
      <c r="J5231" s="7">
        <f>MATCH(spotify_data[[#This Row],[artist_name]],spotify_data[artist_name],0)</f>
        <v>4883</v>
      </c>
      <c r="K5231">
        <v>48</v>
      </c>
      <c r="L5231" s="10">
        <f>spotify_data[[#This Row],[artist_popularity]]/100</f>
        <v>0.48</v>
      </c>
      <c r="M5231">
        <v>91946</v>
      </c>
      <c r="N5231" s="1" t="s">
        <v>4012</v>
      </c>
      <c r="O5231" s="1" t="s">
        <v>21930</v>
      </c>
      <c r="P5231" s="1">
        <f>MATCH(spotify_data[[#This Row],[album_id]],spotify_data[album_id],0)</f>
        <v>4883</v>
      </c>
      <c r="Q5231" s="1" t="s">
        <v>21931</v>
      </c>
      <c r="R5231" s="2">
        <v>37699</v>
      </c>
      <c r="S5231" s="7">
        <f ca="1">+TODAY()-spotify_data[[#This Row],[Fecha lanzamiento Album]]</f>
        <v>8332</v>
      </c>
      <c r="T5231" s="7">
        <f ca="1">+spotify_data[[#This Row],[Antigüedad Album Dias]]/60</f>
        <v>138.86666666666667</v>
      </c>
      <c r="U5231" s="8">
        <f ca="1">spotify_data[[#This Row],[Antigüedad Album Meses]]/12</f>
        <v>11.572222222222223</v>
      </c>
      <c r="V5231">
        <v>20</v>
      </c>
      <c r="W5231" s="1" t="s">
        <v>20</v>
      </c>
      <c r="X5231" s="1" t="str">
        <f>+IF(spotify_data[[#This Row],[album_type]]="album","Album",IF(spotify_data[[#This Row],[album_type]]="single","Single","Compilation"))</f>
        <v>Album</v>
      </c>
      <c r="Y5231">
        <v>161</v>
      </c>
    </row>
    <row r="5232" spans="1:25" x14ac:dyDescent="0.3">
      <c r="A5232" s="1" t="s">
        <v>21953</v>
      </c>
      <c r="B5232" s="1">
        <v>8194</v>
      </c>
      <c r="C5232" s="1" t="s">
        <v>21954</v>
      </c>
      <c r="D5232">
        <v>2</v>
      </c>
      <c r="E5232">
        <v>51</v>
      </c>
      <c r="F5232" s="10">
        <f>spotify_data[[#This Row],[track_popularity]]/100</f>
        <v>0.51</v>
      </c>
      <c r="G5232" s="9" t="b">
        <v>0</v>
      </c>
      <c r="H5232" s="1">
        <f>+IF(spotify_data[[#This Row],[explicit]]=FALSE,0,1)</f>
        <v>0</v>
      </c>
      <c r="I5232" s="1" t="s">
        <v>16817</v>
      </c>
      <c r="J5232" s="7">
        <f>MATCH(spotify_data[[#This Row],[artist_name]],spotify_data[artist_name],0)</f>
        <v>3059</v>
      </c>
      <c r="K5232">
        <v>66</v>
      </c>
      <c r="L5232" s="10">
        <f>spotify_data[[#This Row],[artist_popularity]]/100</f>
        <v>0.66</v>
      </c>
      <c r="M5232">
        <v>9676780</v>
      </c>
      <c r="N5232" s="1" t="s">
        <v>16818</v>
      </c>
      <c r="O5232" s="1" t="s">
        <v>21955</v>
      </c>
      <c r="P5232" s="1">
        <f>MATCH(spotify_data[[#This Row],[album_id]],spotify_data[album_id],0)</f>
        <v>3397</v>
      </c>
      <c r="Q5232" s="1" t="s">
        <v>21956</v>
      </c>
      <c r="R5232" s="2">
        <v>37622</v>
      </c>
      <c r="S5232" s="7">
        <f ca="1">+TODAY()-spotify_data[[#This Row],[Fecha lanzamiento Album]]</f>
        <v>8409</v>
      </c>
      <c r="T5232" s="7">
        <f ca="1">+spotify_data[[#This Row],[Antigüedad Album Dias]]/60</f>
        <v>140.15</v>
      </c>
      <c r="U5232" s="8">
        <f ca="1">spotify_data[[#This Row],[Antigüedad Album Meses]]/12</f>
        <v>11.679166666666667</v>
      </c>
      <c r="V5232">
        <v>11</v>
      </c>
      <c r="W5232" s="1" t="s">
        <v>20</v>
      </c>
      <c r="X5232" s="1" t="str">
        <f>+IF(spotify_data[[#This Row],[album_type]]="album","Album",IF(spotify_data[[#This Row],[album_type]]="single","Single","Compilation"))</f>
        <v>Album</v>
      </c>
      <c r="Y5232">
        <v>445</v>
      </c>
    </row>
    <row r="5233" spans="1:25" x14ac:dyDescent="0.3">
      <c r="A5233" s="1" t="s">
        <v>22267</v>
      </c>
      <c r="B5233" s="1"/>
      <c r="C5233" s="1" t="s">
        <v>22268</v>
      </c>
      <c r="D5233">
        <v>13</v>
      </c>
      <c r="E5233">
        <v>51</v>
      </c>
      <c r="F5233" s="10">
        <f>spotify_data[[#This Row],[track_popularity]]/100</f>
        <v>0.51</v>
      </c>
      <c r="G5233" s="9" t="b">
        <v>0</v>
      </c>
      <c r="H5233" s="1">
        <f>+IF(spotify_data[[#This Row],[explicit]]=FALSE,0,1)</f>
        <v>0</v>
      </c>
      <c r="I5233" s="1" t="s">
        <v>22269</v>
      </c>
      <c r="J5233" s="7">
        <f>MATCH(spotify_data[[#This Row],[artist_name]],spotify_data[artist_name],0)</f>
        <v>838</v>
      </c>
      <c r="K5233">
        <v>69</v>
      </c>
      <c r="L5233" s="10">
        <f>spotify_data[[#This Row],[artist_popularity]]/100</f>
        <v>0.69</v>
      </c>
      <c r="M5233">
        <v>3641378</v>
      </c>
      <c r="N5233" s="1" t="s">
        <v>22270</v>
      </c>
      <c r="O5233" s="1" t="s">
        <v>22271</v>
      </c>
      <c r="P5233" s="1">
        <f>MATCH(spotify_data[[#This Row],[album_id]],spotify_data[album_id],0)</f>
        <v>5232</v>
      </c>
      <c r="Q5233" s="1" t="s">
        <v>22272</v>
      </c>
      <c r="R5233" s="2">
        <v>37187</v>
      </c>
      <c r="S5233" s="7">
        <f ca="1">+TODAY()-spotify_data[[#This Row],[Fecha lanzamiento Album]]</f>
        <v>8844</v>
      </c>
      <c r="T5233" s="7">
        <f ca="1">+spotify_data[[#This Row],[Antigüedad Album Dias]]/60</f>
        <v>147.4</v>
      </c>
      <c r="U5233" s="8">
        <f ca="1">spotify_data[[#This Row],[Antigüedad Album Meses]]/12</f>
        <v>12.283333333333333</v>
      </c>
      <c r="V5233">
        <v>13</v>
      </c>
      <c r="W5233" s="1" t="s">
        <v>20</v>
      </c>
      <c r="X5233" s="1" t="str">
        <f>+IF(spotify_data[[#This Row],[album_type]]="album","Album",IF(spotify_data[[#This Row],[album_type]]="single","Single","Compilation"))</f>
        <v>Album</v>
      </c>
      <c r="Y5233">
        <v>777</v>
      </c>
    </row>
    <row r="5234" spans="1:25" x14ac:dyDescent="0.3">
      <c r="A5234" s="1" t="s">
        <v>22282</v>
      </c>
      <c r="B5234" s="1"/>
      <c r="C5234" s="1" t="s">
        <v>22283</v>
      </c>
      <c r="D5234">
        <v>11</v>
      </c>
      <c r="E5234">
        <v>51</v>
      </c>
      <c r="F5234" s="10">
        <f>spotify_data[[#This Row],[track_popularity]]/100</f>
        <v>0.51</v>
      </c>
      <c r="G5234" s="9" t="b">
        <v>1</v>
      </c>
      <c r="H5234" s="1">
        <f>+IF(spotify_data[[#This Row],[explicit]]=FALSE,0,1)</f>
        <v>1</v>
      </c>
      <c r="I5234" s="1" t="s">
        <v>21576</v>
      </c>
      <c r="J5234" s="7">
        <f>MATCH(spotify_data[[#This Row],[artist_name]],spotify_data[artist_name],0)</f>
        <v>4882</v>
      </c>
      <c r="K5234">
        <v>65</v>
      </c>
      <c r="L5234" s="10">
        <f>spotify_data[[#This Row],[artist_popularity]]/100</f>
        <v>0.65</v>
      </c>
      <c r="M5234">
        <v>2758038</v>
      </c>
      <c r="N5234" s="1" t="s">
        <v>23</v>
      </c>
      <c r="O5234" s="1" t="s">
        <v>22284</v>
      </c>
      <c r="P5234" s="1">
        <f>MATCH(spotify_data[[#This Row],[album_id]],spotify_data[album_id],0)</f>
        <v>5233</v>
      </c>
      <c r="Q5234" s="1" t="s">
        <v>22285</v>
      </c>
      <c r="R5234" s="2">
        <v>37145</v>
      </c>
      <c r="S5234" s="7">
        <f ca="1">+TODAY()-spotify_data[[#This Row],[Fecha lanzamiento Album]]</f>
        <v>8886</v>
      </c>
      <c r="T5234" s="7">
        <f ca="1">+spotify_data[[#This Row],[Antigüedad Album Dias]]/60</f>
        <v>148.1</v>
      </c>
      <c r="U5234" s="8">
        <f ca="1">spotify_data[[#This Row],[Antigüedad Album Meses]]/12</f>
        <v>12.341666666666667</v>
      </c>
      <c r="V5234">
        <v>16</v>
      </c>
      <c r="W5234" s="1" t="s">
        <v>20</v>
      </c>
      <c r="X5234" s="1" t="str">
        <f>+IF(spotify_data[[#This Row],[album_type]]="album","Album",IF(spotify_data[[#This Row],[album_type]]="single","Single","Compilation"))</f>
        <v>Album</v>
      </c>
      <c r="Y5234">
        <v>51</v>
      </c>
    </row>
    <row r="5235" spans="1:25" x14ac:dyDescent="0.3">
      <c r="A5235" s="1" t="s">
        <v>22542</v>
      </c>
      <c r="B5235" s="1"/>
      <c r="C5235" s="1" t="s">
        <v>22543</v>
      </c>
      <c r="D5235">
        <v>3</v>
      </c>
      <c r="E5235">
        <v>51</v>
      </c>
      <c r="F5235" s="10">
        <f>spotify_data[[#This Row],[track_popularity]]/100</f>
        <v>0.51</v>
      </c>
      <c r="G5235" s="9" t="b">
        <v>0</v>
      </c>
      <c r="H5235" s="1">
        <f>+IF(spotify_data[[#This Row],[explicit]]=FALSE,0,1)</f>
        <v>0</v>
      </c>
      <c r="I5235" s="1" t="s">
        <v>22544</v>
      </c>
      <c r="J5235" s="7">
        <f>MATCH(spotify_data[[#This Row],[artist_name]],spotify_data[artist_name],0)</f>
        <v>1981</v>
      </c>
      <c r="K5235">
        <v>63</v>
      </c>
      <c r="L5235" s="10">
        <f>spotify_data[[#This Row],[artist_popularity]]/100</f>
        <v>0.63</v>
      </c>
      <c r="M5235">
        <v>1624703</v>
      </c>
      <c r="N5235" s="1" t="s">
        <v>22545</v>
      </c>
      <c r="O5235" s="1" t="s">
        <v>22546</v>
      </c>
      <c r="P5235" s="1">
        <f>MATCH(spotify_data[[#This Row],[album_id]],spotify_data[album_id],0)</f>
        <v>1981</v>
      </c>
      <c r="Q5235" s="1" t="s">
        <v>22547</v>
      </c>
      <c r="R5235" s="2">
        <v>36800</v>
      </c>
      <c r="S5235" s="7">
        <f ca="1">+TODAY()-spotify_data[[#This Row],[Fecha lanzamiento Album]]</f>
        <v>9231</v>
      </c>
      <c r="T5235" s="7">
        <f ca="1">+spotify_data[[#This Row],[Antigüedad Album Dias]]/60</f>
        <v>153.85</v>
      </c>
      <c r="U5235" s="8">
        <f ca="1">spotify_data[[#This Row],[Antigüedad Album Meses]]/12</f>
        <v>12.820833333333333</v>
      </c>
      <c r="V5235">
        <v>11</v>
      </c>
      <c r="W5235" s="1" t="s">
        <v>20</v>
      </c>
      <c r="X5235" s="1" t="str">
        <f>+IF(spotify_data[[#This Row],[album_type]]="album","Album",IF(spotify_data[[#This Row],[album_type]]="single","Single","Compilation"))</f>
        <v>Album</v>
      </c>
      <c r="Y5235">
        <v>428</v>
      </c>
    </row>
    <row r="5236" spans="1:25" x14ac:dyDescent="0.3">
      <c r="A5236" s="1" t="s">
        <v>22720</v>
      </c>
      <c r="B5236" s="1"/>
      <c r="C5236" s="1" t="s">
        <v>22721</v>
      </c>
      <c r="D5236">
        <v>12</v>
      </c>
      <c r="E5236">
        <v>51</v>
      </c>
      <c r="F5236" s="10">
        <f>spotify_data[[#This Row],[track_popularity]]/100</f>
        <v>0.51</v>
      </c>
      <c r="G5236" s="9" t="b">
        <v>0</v>
      </c>
      <c r="H5236" s="1">
        <f>+IF(spotify_data[[#This Row],[explicit]]=FALSE,0,1)</f>
        <v>0</v>
      </c>
      <c r="I5236" s="1" t="s">
        <v>22722</v>
      </c>
      <c r="J5236" s="7">
        <f>MATCH(spotify_data[[#This Row],[artist_name]],spotify_data[artist_name],0)</f>
        <v>482</v>
      </c>
      <c r="K5236">
        <v>82</v>
      </c>
      <c r="L5236" s="10">
        <f>spotify_data[[#This Row],[artist_popularity]]/100</f>
        <v>0.82</v>
      </c>
      <c r="M5236">
        <v>30721676</v>
      </c>
      <c r="N5236" s="1" t="s">
        <v>22723</v>
      </c>
      <c r="O5236" s="1" t="s">
        <v>22724</v>
      </c>
      <c r="P5236" s="1">
        <f>MATCH(spotify_data[[#This Row],[album_id]],spotify_data[album_id],0)</f>
        <v>5235</v>
      </c>
      <c r="Q5236" s="1" t="s">
        <v>22725</v>
      </c>
      <c r="R5236" s="2">
        <v>36416</v>
      </c>
      <c r="S5236" s="7">
        <f ca="1">+TODAY()-spotify_data[[#This Row],[Fecha lanzamiento Album]]</f>
        <v>9615</v>
      </c>
      <c r="T5236" s="7">
        <f ca="1">+spotify_data[[#This Row],[Antigüedad Album Dias]]/60</f>
        <v>160.25</v>
      </c>
      <c r="U5236" s="8">
        <f ca="1">spotify_data[[#This Row],[Antigüedad Album Meses]]/12</f>
        <v>13.354166666666666</v>
      </c>
      <c r="V5236">
        <v>15</v>
      </c>
      <c r="W5236" s="1" t="s">
        <v>20</v>
      </c>
      <c r="X5236" s="1" t="str">
        <f>+IF(spotify_data[[#This Row],[album_type]]="album","Album",IF(spotify_data[[#This Row],[album_type]]="single","Single","Compilation"))</f>
        <v>Album</v>
      </c>
      <c r="Y5236">
        <v>377</v>
      </c>
    </row>
    <row r="5237" spans="1:25" x14ac:dyDescent="0.3">
      <c r="A5237" s="1" t="s">
        <v>23498</v>
      </c>
      <c r="B5237" s="1"/>
      <c r="C5237" s="1" t="s">
        <v>23499</v>
      </c>
      <c r="D5237">
        <v>10</v>
      </c>
      <c r="E5237">
        <v>51</v>
      </c>
      <c r="F5237" s="10">
        <f>spotify_data[[#This Row],[track_popularity]]/100</f>
        <v>0.51</v>
      </c>
      <c r="G5237" s="9" t="b">
        <v>0</v>
      </c>
      <c r="H5237" s="1">
        <f>+IF(spotify_data[[#This Row],[explicit]]=FALSE,0,1)</f>
        <v>0</v>
      </c>
      <c r="I5237" s="1" t="s">
        <v>20647</v>
      </c>
      <c r="J5237" s="7">
        <f>MATCH(spotify_data[[#This Row],[artist_name]],spotify_data[artist_name],0)</f>
        <v>79</v>
      </c>
      <c r="K5237">
        <v>85</v>
      </c>
      <c r="L5237" s="10">
        <f>spotify_data[[#This Row],[artist_popularity]]/100</f>
        <v>0.85</v>
      </c>
      <c r="M5237">
        <v>13822540</v>
      </c>
      <c r="N5237" s="1" t="s">
        <v>20648</v>
      </c>
      <c r="O5237" s="1" t="s">
        <v>23496</v>
      </c>
      <c r="P5237" s="1">
        <f>MATCH(spotify_data[[#This Row],[album_id]],spotify_data[album_id],0)</f>
        <v>3409</v>
      </c>
      <c r="Q5237" s="1" t="s">
        <v>23497</v>
      </c>
      <c r="R5237" s="2">
        <v>34022</v>
      </c>
      <c r="S5237" s="7">
        <f ca="1">+TODAY()-spotify_data[[#This Row],[Fecha lanzamiento Album]]</f>
        <v>12009</v>
      </c>
      <c r="T5237" s="7">
        <f ca="1">+spotify_data[[#This Row],[Antigüedad Album Dias]]/60</f>
        <v>200.15</v>
      </c>
      <c r="U5237" s="8">
        <f ca="1">spotify_data[[#This Row],[Antigüedad Album Meses]]/12</f>
        <v>16.679166666666667</v>
      </c>
      <c r="V5237">
        <v>12</v>
      </c>
      <c r="W5237" s="1" t="s">
        <v>20</v>
      </c>
      <c r="X5237" s="1" t="str">
        <f>+IF(spotify_data[[#This Row],[album_type]]="album","Album",IF(spotify_data[[#This Row],[album_type]]="single","Single","Compilation"))</f>
        <v>Album</v>
      </c>
      <c r="Y5237">
        <v>421</v>
      </c>
    </row>
    <row r="5238" spans="1:25" x14ac:dyDescent="0.3">
      <c r="A5238" s="1" t="s">
        <v>23503</v>
      </c>
      <c r="B5238" s="1"/>
      <c r="C5238" s="1" t="s">
        <v>23504</v>
      </c>
      <c r="D5238">
        <v>9</v>
      </c>
      <c r="E5238">
        <v>51</v>
      </c>
      <c r="F5238" s="10">
        <f>spotify_data[[#This Row],[track_popularity]]/100</f>
        <v>0.51</v>
      </c>
      <c r="G5238" s="9" t="b">
        <v>0</v>
      </c>
      <c r="H5238" s="1">
        <f>+IF(spotify_data[[#This Row],[explicit]]=FALSE,0,1)</f>
        <v>0</v>
      </c>
      <c r="I5238" s="1" t="s">
        <v>20647</v>
      </c>
      <c r="J5238" s="7">
        <f>MATCH(spotify_data[[#This Row],[artist_name]],spotify_data[artist_name],0)</f>
        <v>79</v>
      </c>
      <c r="K5238">
        <v>85</v>
      </c>
      <c r="L5238" s="10">
        <f>spotify_data[[#This Row],[artist_popularity]]/100</f>
        <v>0.85</v>
      </c>
      <c r="M5238">
        <v>13822540</v>
      </c>
      <c r="N5238" s="1" t="s">
        <v>20648</v>
      </c>
      <c r="O5238" s="1" t="s">
        <v>23496</v>
      </c>
      <c r="P5238" s="1">
        <f>MATCH(spotify_data[[#This Row],[album_id]],spotify_data[album_id],0)</f>
        <v>3409</v>
      </c>
      <c r="Q5238" s="1" t="s">
        <v>23497</v>
      </c>
      <c r="R5238" s="2">
        <v>34022</v>
      </c>
      <c r="S5238" s="7">
        <f ca="1">+TODAY()-spotify_data[[#This Row],[Fecha lanzamiento Album]]</f>
        <v>12009</v>
      </c>
      <c r="T5238" s="7">
        <f ca="1">+spotify_data[[#This Row],[Antigüedad Album Dias]]/60</f>
        <v>200.15</v>
      </c>
      <c r="U5238" s="8">
        <f ca="1">spotify_data[[#This Row],[Antigüedad Album Meses]]/12</f>
        <v>16.679166666666667</v>
      </c>
      <c r="V5238">
        <v>12</v>
      </c>
      <c r="W5238" s="1" t="s">
        <v>20</v>
      </c>
      <c r="X5238" s="1" t="str">
        <f>+IF(spotify_data[[#This Row],[album_type]]="album","Album",IF(spotify_data[[#This Row],[album_type]]="single","Single","Compilation"))</f>
        <v>Album</v>
      </c>
      <c r="Y5238">
        <v>242</v>
      </c>
    </row>
    <row r="5239" spans="1:25" x14ac:dyDescent="0.3">
      <c r="A5239" s="1" t="s">
        <v>23505</v>
      </c>
      <c r="B5239" s="1"/>
      <c r="C5239" s="1" t="s">
        <v>14131</v>
      </c>
      <c r="D5239">
        <v>7</v>
      </c>
      <c r="E5239">
        <v>51</v>
      </c>
      <c r="F5239" s="10">
        <f>spotify_data[[#This Row],[track_popularity]]/100</f>
        <v>0.51</v>
      </c>
      <c r="G5239" s="9" t="b">
        <v>0</v>
      </c>
      <c r="H5239" s="1">
        <f>+IF(spotify_data[[#This Row],[explicit]]=FALSE,0,1)</f>
        <v>0</v>
      </c>
      <c r="I5239" s="1" t="s">
        <v>20647</v>
      </c>
      <c r="J5239" s="7">
        <f>MATCH(spotify_data[[#This Row],[artist_name]],spotify_data[artist_name],0)</f>
        <v>79</v>
      </c>
      <c r="K5239">
        <v>85</v>
      </c>
      <c r="L5239" s="10">
        <f>spotify_data[[#This Row],[artist_popularity]]/100</f>
        <v>0.85</v>
      </c>
      <c r="M5239">
        <v>13822540</v>
      </c>
      <c r="N5239" s="1" t="s">
        <v>20648</v>
      </c>
      <c r="O5239" s="1" t="s">
        <v>23496</v>
      </c>
      <c r="P5239" s="1">
        <f>MATCH(spotify_data[[#This Row],[album_id]],spotify_data[album_id],0)</f>
        <v>3409</v>
      </c>
      <c r="Q5239" s="1" t="s">
        <v>23497</v>
      </c>
      <c r="R5239" s="2">
        <v>34022</v>
      </c>
      <c r="S5239" s="7">
        <f ca="1">+TODAY()-spotify_data[[#This Row],[Fecha lanzamiento Album]]</f>
        <v>12009</v>
      </c>
      <c r="T5239" s="7">
        <f ca="1">+spotify_data[[#This Row],[Antigüedad Album Dias]]/60</f>
        <v>200.15</v>
      </c>
      <c r="U5239" s="8">
        <f ca="1">spotify_data[[#This Row],[Antigüedad Album Meses]]/12</f>
        <v>16.679166666666667</v>
      </c>
      <c r="V5239">
        <v>12</v>
      </c>
      <c r="W5239" s="1" t="s">
        <v>20</v>
      </c>
      <c r="X5239" s="1" t="str">
        <f>+IF(spotify_data[[#This Row],[album_type]]="album","Album",IF(spotify_data[[#This Row],[album_type]]="single","Single","Compilation"))</f>
        <v>Album</v>
      </c>
      <c r="Y5239">
        <v>316</v>
      </c>
    </row>
    <row r="5240" spans="1:25" x14ac:dyDescent="0.3">
      <c r="A5240" s="1" t="s">
        <v>23593</v>
      </c>
      <c r="B5240" s="1"/>
      <c r="C5240" s="1" t="s">
        <v>23594</v>
      </c>
      <c r="D5240">
        <v>8</v>
      </c>
      <c r="E5240">
        <v>51</v>
      </c>
      <c r="F5240" s="10">
        <f>spotify_data[[#This Row],[track_popularity]]/100</f>
        <v>0.51</v>
      </c>
      <c r="G5240" s="9" t="b">
        <v>0</v>
      </c>
      <c r="H5240" s="1">
        <f>+IF(spotify_data[[#This Row],[explicit]]=FALSE,0,1)</f>
        <v>0</v>
      </c>
      <c r="I5240" s="1" t="s">
        <v>23595</v>
      </c>
      <c r="J5240" s="7">
        <f>MATCH(spotify_data[[#This Row],[artist_name]],spotify_data[artist_name],0)</f>
        <v>5239</v>
      </c>
      <c r="K5240">
        <v>52</v>
      </c>
      <c r="L5240" s="10">
        <f>spotify_data[[#This Row],[artist_popularity]]/100</f>
        <v>0.52</v>
      </c>
      <c r="M5240">
        <v>1103638</v>
      </c>
      <c r="N5240" s="1" t="s">
        <v>23596</v>
      </c>
      <c r="O5240" s="1" t="s">
        <v>23597</v>
      </c>
      <c r="P5240" s="1">
        <f>MATCH(spotify_data[[#This Row],[album_id]],spotify_data[album_id],0)</f>
        <v>5239</v>
      </c>
      <c r="Q5240" s="1" t="s">
        <v>23598</v>
      </c>
      <c r="R5240" s="2">
        <v>33546</v>
      </c>
      <c r="S5240" s="7">
        <f ca="1">+TODAY()-spotify_data[[#This Row],[Fecha lanzamiento Album]]</f>
        <v>12485</v>
      </c>
      <c r="T5240" s="7">
        <f ca="1">+spotify_data[[#This Row],[Antigüedad Album Dias]]/60</f>
        <v>208.08333333333334</v>
      </c>
      <c r="U5240" s="8">
        <f ca="1">spotify_data[[#This Row],[Antigüedad Album Meses]]/12</f>
        <v>17.340277777777779</v>
      </c>
      <c r="V5240">
        <v>11</v>
      </c>
      <c r="W5240" s="1" t="s">
        <v>20</v>
      </c>
      <c r="X5240" s="1" t="str">
        <f>+IF(spotify_data[[#This Row],[album_type]]="album","Album",IF(spotify_data[[#This Row],[album_type]]="single","Single","Compilation"))</f>
        <v>Album</v>
      </c>
      <c r="Y5240">
        <v>531</v>
      </c>
    </row>
    <row r="5241" spans="1:25" x14ac:dyDescent="0.3">
      <c r="A5241" s="1" t="s">
        <v>23789</v>
      </c>
      <c r="B5241" s="1"/>
      <c r="C5241" s="1" t="s">
        <v>23790</v>
      </c>
      <c r="D5241">
        <v>1</v>
      </c>
      <c r="E5241">
        <v>51</v>
      </c>
      <c r="F5241" s="10">
        <f>spotify_data[[#This Row],[track_popularity]]/100</f>
        <v>0.51</v>
      </c>
      <c r="G5241" s="9" t="b">
        <v>0</v>
      </c>
      <c r="H5241" s="1">
        <f>+IF(spotify_data[[#This Row],[explicit]]=FALSE,0,1)</f>
        <v>0</v>
      </c>
      <c r="I5241" s="1" t="s">
        <v>23780</v>
      </c>
      <c r="J5241" s="7">
        <f>MATCH(spotify_data[[#This Row],[artist_name]],spotify_data[artist_name],0)</f>
        <v>4623</v>
      </c>
      <c r="K5241">
        <v>54</v>
      </c>
      <c r="L5241" s="10">
        <f>spotify_data[[#This Row],[artist_popularity]]/100</f>
        <v>0.54</v>
      </c>
      <c r="M5241">
        <v>145189</v>
      </c>
      <c r="N5241" s="1" t="s">
        <v>23</v>
      </c>
      <c r="O5241" s="1" t="s">
        <v>23781</v>
      </c>
      <c r="P5241" s="1">
        <f>MATCH(spotify_data[[#This Row],[album_id]],spotify_data[album_id],0)</f>
        <v>4623</v>
      </c>
      <c r="Q5241" s="1" t="s">
        <v>23782</v>
      </c>
      <c r="R5241" s="2">
        <v>33239</v>
      </c>
      <c r="S5241" s="7">
        <f ca="1">+TODAY()-spotify_data[[#This Row],[Fecha lanzamiento Album]]</f>
        <v>12792</v>
      </c>
      <c r="T5241" s="7">
        <f ca="1">+spotify_data[[#This Row],[Antigüedad Album Dias]]/60</f>
        <v>213.2</v>
      </c>
      <c r="U5241" s="8">
        <f ca="1">spotify_data[[#This Row],[Antigüedad Album Meses]]/12</f>
        <v>17.766666666666666</v>
      </c>
      <c r="V5241">
        <v>12</v>
      </c>
      <c r="W5241" s="1" t="s">
        <v>1932</v>
      </c>
      <c r="X5241" s="1" t="str">
        <f>+IF(spotify_data[[#This Row],[album_type]]="album","Album",IF(spotify_data[[#This Row],[album_type]]="single","Single","Compilation"))</f>
        <v>Compilation</v>
      </c>
      <c r="Y5241">
        <v>309</v>
      </c>
    </row>
    <row r="5242" spans="1:25" x14ac:dyDescent="0.3">
      <c r="A5242" s="1" t="s">
        <v>24337</v>
      </c>
      <c r="B5242" s="1"/>
      <c r="C5242" s="1" t="s">
        <v>24338</v>
      </c>
      <c r="D5242">
        <v>5</v>
      </c>
      <c r="E5242">
        <v>51</v>
      </c>
      <c r="F5242" s="10">
        <f>spotify_data[[#This Row],[track_popularity]]/100</f>
        <v>0.51</v>
      </c>
      <c r="G5242" s="9" t="b">
        <v>0</v>
      </c>
      <c r="H5242" s="1">
        <f>+IF(spotify_data[[#This Row],[explicit]]=FALSE,0,1)</f>
        <v>0</v>
      </c>
      <c r="I5242" s="1" t="s">
        <v>24339</v>
      </c>
      <c r="J5242" s="7">
        <f>MATCH(spotify_data[[#This Row],[artist_name]],spotify_data[artist_name],0)</f>
        <v>5241</v>
      </c>
      <c r="K5242">
        <v>55</v>
      </c>
      <c r="L5242" s="10">
        <f>spotify_data[[#This Row],[artist_popularity]]/100</f>
        <v>0.55000000000000004</v>
      </c>
      <c r="M5242">
        <v>1308429</v>
      </c>
      <c r="N5242" s="1" t="s">
        <v>24340</v>
      </c>
      <c r="O5242" s="1" t="s">
        <v>24341</v>
      </c>
      <c r="P5242" s="1">
        <f>MATCH(spotify_data[[#This Row],[album_id]],spotify_data[album_id],0)</f>
        <v>5241</v>
      </c>
      <c r="Q5242" s="1" t="s">
        <v>24342</v>
      </c>
      <c r="R5242" s="2">
        <v>27303</v>
      </c>
      <c r="S5242" s="7">
        <f ca="1">+TODAY()-spotify_data[[#This Row],[Fecha lanzamiento Album]]</f>
        <v>18728</v>
      </c>
      <c r="T5242" s="7">
        <f ca="1">+spotify_data[[#This Row],[Antigüedad Album Dias]]/60</f>
        <v>312.13333333333333</v>
      </c>
      <c r="U5242" s="8">
        <f ca="1">spotify_data[[#This Row],[Antigüedad Album Meses]]/12</f>
        <v>26.011111111111109</v>
      </c>
      <c r="V5242">
        <v>8</v>
      </c>
      <c r="W5242" s="1" t="s">
        <v>20</v>
      </c>
      <c r="X5242" s="1" t="str">
        <f>+IF(spotify_data[[#This Row],[album_type]]="album","Album",IF(spotify_data[[#This Row],[album_type]]="single","Single","Compilation"))</f>
        <v>Album</v>
      </c>
      <c r="Y5242">
        <v>124</v>
      </c>
    </row>
    <row r="5243" spans="1:25" x14ac:dyDescent="0.3">
      <c r="A5243" s="1" t="s">
        <v>164</v>
      </c>
      <c r="B5243" s="1">
        <v>6559</v>
      </c>
      <c r="C5243" s="1" t="s">
        <v>165</v>
      </c>
      <c r="D5243">
        <v>1</v>
      </c>
      <c r="E5243">
        <v>50</v>
      </c>
      <c r="F5243" s="10">
        <f>spotify_data[[#This Row],[track_popularity]]/100</f>
        <v>0.5</v>
      </c>
      <c r="G5243" s="9" t="b">
        <v>0</v>
      </c>
      <c r="H5243" s="1">
        <f>+IF(spotify_data[[#This Row],[explicit]]=FALSE,0,1)</f>
        <v>0</v>
      </c>
      <c r="I5243" s="1" t="s">
        <v>166</v>
      </c>
      <c r="J5243" s="7">
        <f>MATCH(spotify_data[[#This Row],[artist_name]],spotify_data[artist_name],0)</f>
        <v>5242</v>
      </c>
      <c r="K5243">
        <v>49</v>
      </c>
      <c r="L5243" s="10">
        <f>spotify_data[[#This Row],[artist_popularity]]/100</f>
        <v>0.49</v>
      </c>
      <c r="M5243">
        <v>19306</v>
      </c>
      <c r="N5243" s="1" t="s">
        <v>23</v>
      </c>
      <c r="O5243" s="1" t="s">
        <v>167</v>
      </c>
      <c r="P5243" s="1">
        <f>MATCH(spotify_data[[#This Row],[album_id]],spotify_data[album_id],0)</f>
        <v>5242</v>
      </c>
      <c r="Q5243" s="1" t="s">
        <v>168</v>
      </c>
      <c r="R5243" s="2">
        <v>45947</v>
      </c>
      <c r="S5243" s="7">
        <f ca="1">+TODAY()-spotify_data[[#This Row],[Fecha lanzamiento Album]]</f>
        <v>84</v>
      </c>
      <c r="T5243" s="7">
        <f ca="1">+spotify_data[[#This Row],[Antigüedad Album Dias]]/60</f>
        <v>1.4</v>
      </c>
      <c r="U5243" s="8">
        <f ca="1">spotify_data[[#This Row],[Antigüedad Album Meses]]/12</f>
        <v>0.11666666666666665</v>
      </c>
      <c r="V5243">
        <v>1</v>
      </c>
      <c r="W5243" s="1" t="s">
        <v>21</v>
      </c>
      <c r="X5243" s="1" t="str">
        <f>+IF(spotify_data[[#This Row],[album_type]]="album","Album",IF(spotify_data[[#This Row],[album_type]]="single","Single","Compilation"))</f>
        <v>Single</v>
      </c>
      <c r="Y5243">
        <v>265</v>
      </c>
    </row>
    <row r="5244" spans="1:25" x14ac:dyDescent="0.3">
      <c r="A5244" s="1" t="s">
        <v>486</v>
      </c>
      <c r="B5244" s="1">
        <v>6160</v>
      </c>
      <c r="C5244" s="1" t="s">
        <v>487</v>
      </c>
      <c r="D5244">
        <v>1</v>
      </c>
      <c r="E5244">
        <v>50</v>
      </c>
      <c r="F5244" s="10">
        <f>spotify_data[[#This Row],[track_popularity]]/100</f>
        <v>0.5</v>
      </c>
      <c r="G5244" s="9" t="b">
        <v>0</v>
      </c>
      <c r="H5244" s="1">
        <f>+IF(spotify_data[[#This Row],[explicit]]=FALSE,0,1)</f>
        <v>0</v>
      </c>
      <c r="I5244" s="1" t="s">
        <v>121</v>
      </c>
      <c r="J5244" s="7">
        <f>MATCH(spotify_data[[#This Row],[artist_name]],spotify_data[artist_name],0)</f>
        <v>4633</v>
      </c>
      <c r="K5244">
        <v>45</v>
      </c>
      <c r="L5244" s="10">
        <f>spotify_data[[#This Row],[artist_popularity]]/100</f>
        <v>0.45</v>
      </c>
      <c r="M5244">
        <v>27570</v>
      </c>
      <c r="N5244" s="1" t="s">
        <v>23</v>
      </c>
      <c r="O5244" s="1" t="s">
        <v>488</v>
      </c>
      <c r="P5244" s="1">
        <f>MATCH(spotify_data[[#This Row],[album_id]],spotify_data[album_id],0)</f>
        <v>5243</v>
      </c>
      <c r="Q5244" s="1" t="s">
        <v>487</v>
      </c>
      <c r="R5244" s="2">
        <v>45928</v>
      </c>
      <c r="S5244" s="7">
        <f ca="1">+TODAY()-spotify_data[[#This Row],[Fecha lanzamiento Album]]</f>
        <v>103</v>
      </c>
      <c r="T5244" s="7">
        <f ca="1">+spotify_data[[#This Row],[Antigüedad Album Dias]]/60</f>
        <v>1.7166666666666666</v>
      </c>
      <c r="U5244" s="8">
        <f ca="1">spotify_data[[#This Row],[Antigüedad Album Meses]]/12</f>
        <v>0.14305555555555555</v>
      </c>
      <c r="V5244">
        <v>1</v>
      </c>
      <c r="W5244" s="1" t="s">
        <v>21</v>
      </c>
      <c r="X5244" s="1" t="str">
        <f>+IF(spotify_data[[#This Row],[album_type]]="album","Album",IF(spotify_data[[#This Row],[album_type]]="single","Single","Compilation"))</f>
        <v>Single</v>
      </c>
      <c r="Y5244">
        <v>32</v>
      </c>
    </row>
    <row r="5245" spans="1:25" x14ac:dyDescent="0.3">
      <c r="A5245" s="1" t="s">
        <v>800</v>
      </c>
      <c r="B5245" s="1">
        <v>2529</v>
      </c>
      <c r="C5245" s="1" t="s">
        <v>801</v>
      </c>
      <c r="D5245">
        <v>2</v>
      </c>
      <c r="E5245">
        <v>50</v>
      </c>
      <c r="F5245" s="10">
        <f>spotify_data[[#This Row],[track_popularity]]/100</f>
        <v>0.5</v>
      </c>
      <c r="G5245" s="9" t="b">
        <v>0</v>
      </c>
      <c r="H5245" s="1">
        <f>+IF(spotify_data[[#This Row],[explicit]]=FALSE,0,1)</f>
        <v>0</v>
      </c>
      <c r="I5245" s="1" t="s">
        <v>802</v>
      </c>
      <c r="J5245" s="7">
        <f>MATCH(spotify_data[[#This Row],[artist_name]],spotify_data[artist_name],0)</f>
        <v>5244</v>
      </c>
      <c r="K5245">
        <v>47</v>
      </c>
      <c r="L5245" s="10">
        <f>spotify_data[[#This Row],[artist_popularity]]/100</f>
        <v>0.47</v>
      </c>
      <c r="M5245">
        <v>7071</v>
      </c>
      <c r="N5245" s="1" t="s">
        <v>23</v>
      </c>
      <c r="O5245" s="1" t="s">
        <v>803</v>
      </c>
      <c r="P5245" s="1">
        <f>MATCH(spotify_data[[#This Row],[album_id]],spotify_data[album_id],0)</f>
        <v>5244</v>
      </c>
      <c r="Q5245" s="1" t="s">
        <v>804</v>
      </c>
      <c r="R5245" s="2">
        <v>45912</v>
      </c>
      <c r="S5245" s="7">
        <f ca="1">+TODAY()-spotify_data[[#This Row],[Fecha lanzamiento Album]]</f>
        <v>119</v>
      </c>
      <c r="T5245" s="7">
        <f ca="1">+spotify_data[[#This Row],[Antigüedad Album Dias]]/60</f>
        <v>1.9833333333333334</v>
      </c>
      <c r="U5245" s="8">
        <f ca="1">spotify_data[[#This Row],[Antigüedad Album Meses]]/12</f>
        <v>0.16527777777777777</v>
      </c>
      <c r="V5245">
        <v>9</v>
      </c>
      <c r="W5245" s="1" t="s">
        <v>20</v>
      </c>
      <c r="X5245" s="1" t="str">
        <f>+IF(spotify_data[[#This Row],[album_type]]="album","Album",IF(spotify_data[[#This Row],[album_type]]="single","Single","Compilation"))</f>
        <v>Album</v>
      </c>
      <c r="Y5245">
        <v>288</v>
      </c>
    </row>
    <row r="5246" spans="1:25" x14ac:dyDescent="0.3">
      <c r="A5246" s="1" t="s">
        <v>999</v>
      </c>
      <c r="B5246" s="1">
        <v>3793</v>
      </c>
      <c r="C5246" s="1" t="s">
        <v>1000</v>
      </c>
      <c r="D5246">
        <v>6</v>
      </c>
      <c r="E5246">
        <v>50</v>
      </c>
      <c r="F5246" s="10">
        <f>spotify_data[[#This Row],[track_popularity]]/100</f>
        <v>0.5</v>
      </c>
      <c r="G5246" s="9" t="b">
        <v>0</v>
      </c>
      <c r="H5246" s="1">
        <f>+IF(spotify_data[[#This Row],[explicit]]=FALSE,0,1)</f>
        <v>0</v>
      </c>
      <c r="I5246" s="1" t="s">
        <v>987</v>
      </c>
      <c r="J5246" s="7">
        <f>MATCH(spotify_data[[#This Row],[artist_name]],spotify_data[artist_name],0)</f>
        <v>4340</v>
      </c>
      <c r="K5246">
        <v>61</v>
      </c>
      <c r="L5246" s="10">
        <f>spotify_data[[#This Row],[artist_popularity]]/100</f>
        <v>0.61</v>
      </c>
      <c r="M5246">
        <v>7429055</v>
      </c>
      <c r="N5246" s="1" t="s">
        <v>988</v>
      </c>
      <c r="O5246" s="1" t="s">
        <v>989</v>
      </c>
      <c r="P5246" s="1">
        <f>MATCH(spotify_data[[#This Row],[album_id]],spotify_data[album_id],0)</f>
        <v>4340</v>
      </c>
      <c r="Q5246" s="1" t="s">
        <v>990</v>
      </c>
      <c r="R5246" s="2">
        <v>45898</v>
      </c>
      <c r="S5246" s="7">
        <f ca="1">+TODAY()-spotify_data[[#This Row],[Fecha lanzamiento Album]]</f>
        <v>133</v>
      </c>
      <c r="T5246" s="7">
        <f ca="1">+spotify_data[[#This Row],[Antigüedad Album Dias]]/60</f>
        <v>2.2166666666666668</v>
      </c>
      <c r="U5246" s="8">
        <f ca="1">spotify_data[[#This Row],[Antigüedad Album Meses]]/12</f>
        <v>0.18472222222222223</v>
      </c>
      <c r="V5246">
        <v>12</v>
      </c>
      <c r="W5246" s="1" t="s">
        <v>20</v>
      </c>
      <c r="X5246" s="1" t="str">
        <f>+IF(spotify_data[[#This Row],[album_type]]="album","Album",IF(spotify_data[[#This Row],[album_type]]="single","Single","Compilation"))</f>
        <v>Album</v>
      </c>
      <c r="Y5246">
        <v>283</v>
      </c>
    </row>
    <row r="5247" spans="1:25" x14ac:dyDescent="0.3">
      <c r="A5247" s="1" t="s">
        <v>1020</v>
      </c>
      <c r="B5247" s="1">
        <v>3341</v>
      </c>
      <c r="C5247" s="1" t="s">
        <v>1021</v>
      </c>
      <c r="D5247">
        <v>1</v>
      </c>
      <c r="E5247">
        <v>50</v>
      </c>
      <c r="F5247" s="10">
        <f>spotify_data[[#This Row],[track_popularity]]/100</f>
        <v>0.5</v>
      </c>
      <c r="G5247" s="9" t="b">
        <v>0</v>
      </c>
      <c r="H5247" s="1">
        <f>+IF(spotify_data[[#This Row],[explicit]]=FALSE,0,1)</f>
        <v>0</v>
      </c>
      <c r="I5247" s="1" t="s">
        <v>987</v>
      </c>
      <c r="J5247" s="7">
        <f>MATCH(spotify_data[[#This Row],[artist_name]],spotify_data[artist_name],0)</f>
        <v>4340</v>
      </c>
      <c r="K5247">
        <v>61</v>
      </c>
      <c r="L5247" s="10">
        <f>spotify_data[[#This Row],[artist_popularity]]/100</f>
        <v>0.61</v>
      </c>
      <c r="M5247">
        <v>7437933</v>
      </c>
      <c r="N5247" s="1" t="s">
        <v>988</v>
      </c>
      <c r="O5247" s="1" t="s">
        <v>989</v>
      </c>
      <c r="P5247" s="1">
        <f>MATCH(spotify_data[[#This Row],[album_id]],spotify_data[album_id],0)</f>
        <v>4340</v>
      </c>
      <c r="Q5247" s="1" t="s">
        <v>990</v>
      </c>
      <c r="R5247" s="2">
        <v>45898</v>
      </c>
      <c r="S5247" s="7">
        <f ca="1">+TODAY()-spotify_data[[#This Row],[Fecha lanzamiento Album]]</f>
        <v>133</v>
      </c>
      <c r="T5247" s="7">
        <f ca="1">+spotify_data[[#This Row],[Antigüedad Album Dias]]/60</f>
        <v>2.2166666666666668</v>
      </c>
      <c r="U5247" s="8">
        <f ca="1">spotify_data[[#This Row],[Antigüedad Album Meses]]/12</f>
        <v>0.18472222222222223</v>
      </c>
      <c r="V5247">
        <v>12</v>
      </c>
      <c r="W5247" s="1" t="s">
        <v>20</v>
      </c>
      <c r="X5247" s="1" t="str">
        <f>+IF(spotify_data[[#This Row],[album_type]]="album","Album",IF(spotify_data[[#This Row],[album_type]]="single","Single","Compilation"))</f>
        <v>Album</v>
      </c>
      <c r="Y5247">
        <v>207</v>
      </c>
    </row>
    <row r="5248" spans="1:25" x14ac:dyDescent="0.3">
      <c r="A5248" s="1" t="s">
        <v>1030</v>
      </c>
      <c r="B5248" s="1">
        <v>6074</v>
      </c>
      <c r="C5248" s="1" t="s">
        <v>1031</v>
      </c>
      <c r="D5248">
        <v>5</v>
      </c>
      <c r="E5248">
        <v>50</v>
      </c>
      <c r="F5248" s="10">
        <f>spotify_data[[#This Row],[track_popularity]]/100</f>
        <v>0.5</v>
      </c>
      <c r="G5248" s="9" t="b">
        <v>0</v>
      </c>
      <c r="H5248" s="1">
        <f>+IF(spotify_data[[#This Row],[explicit]]=FALSE,0,1)</f>
        <v>0</v>
      </c>
      <c r="I5248" s="1" t="s">
        <v>987</v>
      </c>
      <c r="J5248" s="7">
        <f>MATCH(spotify_data[[#This Row],[artist_name]],spotify_data[artist_name],0)</f>
        <v>4340</v>
      </c>
      <c r="K5248">
        <v>61</v>
      </c>
      <c r="L5248" s="10">
        <f>spotify_data[[#This Row],[artist_popularity]]/100</f>
        <v>0.61</v>
      </c>
      <c r="M5248">
        <v>7429055</v>
      </c>
      <c r="N5248" s="1" t="s">
        <v>988</v>
      </c>
      <c r="O5248" s="1" t="s">
        <v>989</v>
      </c>
      <c r="P5248" s="1">
        <f>MATCH(spotify_data[[#This Row],[album_id]],spotify_data[album_id],0)</f>
        <v>4340</v>
      </c>
      <c r="Q5248" s="1" t="s">
        <v>990</v>
      </c>
      <c r="R5248" s="2">
        <v>45898</v>
      </c>
      <c r="S5248" s="7">
        <f ca="1">+TODAY()-spotify_data[[#This Row],[Fecha lanzamiento Album]]</f>
        <v>133</v>
      </c>
      <c r="T5248" s="7">
        <f ca="1">+spotify_data[[#This Row],[Antigüedad Album Dias]]/60</f>
        <v>2.2166666666666668</v>
      </c>
      <c r="U5248" s="8">
        <f ca="1">spotify_data[[#This Row],[Antigüedad Album Meses]]/12</f>
        <v>0.18472222222222223</v>
      </c>
      <c r="V5248">
        <v>12</v>
      </c>
      <c r="W5248" s="1" t="s">
        <v>20</v>
      </c>
      <c r="X5248" s="1" t="str">
        <f>+IF(spotify_data[[#This Row],[album_type]]="album","Album",IF(spotify_data[[#This Row],[album_type]]="single","Single","Compilation"))</f>
        <v>Album</v>
      </c>
      <c r="Y5248">
        <v>294</v>
      </c>
    </row>
    <row r="5249" spans="1:25" x14ac:dyDescent="0.3">
      <c r="A5249" s="1" t="s">
        <v>1054</v>
      </c>
      <c r="B5249" s="1">
        <v>8329</v>
      </c>
      <c r="C5249" s="1" t="s">
        <v>1055</v>
      </c>
      <c r="D5249">
        <v>1</v>
      </c>
      <c r="E5249">
        <v>50</v>
      </c>
      <c r="F5249" s="10">
        <f>spotify_data[[#This Row],[track_popularity]]/100</f>
        <v>0.5</v>
      </c>
      <c r="G5249" s="9" t="b">
        <v>0</v>
      </c>
      <c r="H5249" s="1">
        <f>+IF(spotify_data[[#This Row],[explicit]]=FALSE,0,1)</f>
        <v>0</v>
      </c>
      <c r="I5249" s="1" t="s">
        <v>1056</v>
      </c>
      <c r="J5249" s="7">
        <f>MATCH(spotify_data[[#This Row],[artist_name]],spotify_data[artist_name],0)</f>
        <v>3630</v>
      </c>
      <c r="K5249">
        <v>55</v>
      </c>
      <c r="L5249" s="10">
        <f>spotify_data[[#This Row],[artist_popularity]]/100</f>
        <v>0.55000000000000004</v>
      </c>
      <c r="M5249">
        <v>68465</v>
      </c>
      <c r="N5249" s="1" t="s">
        <v>27</v>
      </c>
      <c r="O5249" s="1" t="s">
        <v>1057</v>
      </c>
      <c r="P5249" s="1">
        <f>MATCH(spotify_data[[#This Row],[album_id]],spotify_data[album_id],0)</f>
        <v>5248</v>
      </c>
      <c r="Q5249" s="1" t="s">
        <v>1055</v>
      </c>
      <c r="R5249" s="2">
        <v>45897</v>
      </c>
      <c r="S5249" s="7">
        <f ca="1">+TODAY()-spotify_data[[#This Row],[Fecha lanzamiento Album]]</f>
        <v>134</v>
      </c>
      <c r="T5249" s="7">
        <f ca="1">+spotify_data[[#This Row],[Antigüedad Album Dias]]/60</f>
        <v>2.2333333333333334</v>
      </c>
      <c r="U5249" s="8">
        <f ca="1">spotify_data[[#This Row],[Antigüedad Album Meses]]/12</f>
        <v>0.18611111111111112</v>
      </c>
      <c r="V5249">
        <v>1</v>
      </c>
      <c r="W5249" s="1" t="s">
        <v>21</v>
      </c>
      <c r="X5249" s="1" t="str">
        <f>+IF(spotify_data[[#This Row],[album_type]]="album","Album",IF(spotify_data[[#This Row],[album_type]]="single","Single","Compilation"))</f>
        <v>Single</v>
      </c>
      <c r="Y5249">
        <v>33</v>
      </c>
    </row>
    <row r="5250" spans="1:25" x14ac:dyDescent="0.3">
      <c r="A5250" s="1" t="s">
        <v>1274</v>
      </c>
      <c r="B5250" s="1">
        <v>6247</v>
      </c>
      <c r="C5250" s="1" t="s">
        <v>1275</v>
      </c>
      <c r="D5250">
        <v>2</v>
      </c>
      <c r="E5250">
        <v>50</v>
      </c>
      <c r="F5250" s="10">
        <f>spotify_data[[#This Row],[track_popularity]]/100</f>
        <v>0.5</v>
      </c>
      <c r="G5250" s="9" t="b">
        <v>0</v>
      </c>
      <c r="H5250" s="1">
        <f>+IF(spotify_data[[#This Row],[explicit]]=FALSE,0,1)</f>
        <v>0</v>
      </c>
      <c r="I5250" s="1" t="s">
        <v>1276</v>
      </c>
      <c r="J5250" s="7">
        <f>MATCH(spotify_data[[#This Row],[artist_name]],spotify_data[artist_name],0)</f>
        <v>5249</v>
      </c>
      <c r="K5250">
        <v>38</v>
      </c>
      <c r="L5250" s="10">
        <f>spotify_data[[#This Row],[artist_popularity]]/100</f>
        <v>0.38</v>
      </c>
      <c r="M5250">
        <v>805</v>
      </c>
      <c r="N5250" s="1" t="s">
        <v>23</v>
      </c>
      <c r="O5250" s="1" t="s">
        <v>1277</v>
      </c>
      <c r="P5250" s="1">
        <f>MATCH(spotify_data[[#This Row],[album_id]],spotify_data[album_id],0)</f>
        <v>5249</v>
      </c>
      <c r="Q5250" s="1" t="s">
        <v>1278</v>
      </c>
      <c r="R5250" s="2">
        <v>45877</v>
      </c>
      <c r="S5250" s="7">
        <f ca="1">+TODAY()-spotify_data[[#This Row],[Fecha lanzamiento Album]]</f>
        <v>154</v>
      </c>
      <c r="T5250" s="7">
        <f ca="1">+spotify_data[[#This Row],[Antigüedad Album Dias]]/60</f>
        <v>2.5666666666666669</v>
      </c>
      <c r="U5250" s="8">
        <f ca="1">spotify_data[[#This Row],[Antigüedad Album Meses]]/12</f>
        <v>0.21388888888888891</v>
      </c>
      <c r="V5250">
        <v>9</v>
      </c>
      <c r="W5250" s="1" t="s">
        <v>20</v>
      </c>
      <c r="X5250" s="1" t="str">
        <f>+IF(spotify_data[[#This Row],[album_type]]="album","Album",IF(spotify_data[[#This Row],[album_type]]="single","Single","Compilation"))</f>
        <v>Album</v>
      </c>
      <c r="Y5250">
        <v>39</v>
      </c>
    </row>
    <row r="5251" spans="1:25" x14ac:dyDescent="0.3">
      <c r="A5251" s="1" t="s">
        <v>1323</v>
      </c>
      <c r="B5251" s="1">
        <v>4430</v>
      </c>
      <c r="C5251" s="1" t="s">
        <v>1324</v>
      </c>
      <c r="D5251">
        <v>1</v>
      </c>
      <c r="E5251">
        <v>50</v>
      </c>
      <c r="F5251" s="10">
        <f>spotify_data[[#This Row],[track_popularity]]/100</f>
        <v>0.5</v>
      </c>
      <c r="G5251" s="9" t="b">
        <v>0</v>
      </c>
      <c r="H5251" s="1">
        <f>+IF(spotify_data[[#This Row],[explicit]]=FALSE,0,1)</f>
        <v>0</v>
      </c>
      <c r="I5251" s="1" t="s">
        <v>1325</v>
      </c>
      <c r="J5251" s="7">
        <f>MATCH(spotify_data[[#This Row],[artist_name]],spotify_data[artist_name],0)</f>
        <v>5250</v>
      </c>
      <c r="K5251">
        <v>50</v>
      </c>
      <c r="L5251" s="10">
        <f>spotify_data[[#This Row],[artist_popularity]]/100</f>
        <v>0.5</v>
      </c>
      <c r="M5251">
        <v>114271</v>
      </c>
      <c r="N5251" s="1" t="s">
        <v>23</v>
      </c>
      <c r="O5251" s="1" t="s">
        <v>1326</v>
      </c>
      <c r="P5251" s="1">
        <f>MATCH(spotify_data[[#This Row],[album_id]],spotify_data[album_id],0)</f>
        <v>5250</v>
      </c>
      <c r="Q5251" s="1" t="s">
        <v>1324</v>
      </c>
      <c r="R5251" s="2">
        <v>45870</v>
      </c>
      <c r="S5251" s="7">
        <f ca="1">+TODAY()-spotify_data[[#This Row],[Fecha lanzamiento Album]]</f>
        <v>161</v>
      </c>
      <c r="T5251" s="7">
        <f ca="1">+spotify_data[[#This Row],[Antigüedad Album Dias]]/60</f>
        <v>2.6833333333333331</v>
      </c>
      <c r="U5251" s="8">
        <f ca="1">spotify_data[[#This Row],[Antigüedad Album Meses]]/12</f>
        <v>0.22361111111111109</v>
      </c>
      <c r="V5251">
        <v>1</v>
      </c>
      <c r="W5251" s="1" t="s">
        <v>21</v>
      </c>
      <c r="X5251" s="1" t="str">
        <f>+IF(spotify_data[[#This Row],[album_type]]="album","Album",IF(spotify_data[[#This Row],[album_type]]="single","Single","Compilation"))</f>
        <v>Single</v>
      </c>
      <c r="Y5251">
        <v>335</v>
      </c>
    </row>
    <row r="5252" spans="1:25" x14ac:dyDescent="0.3">
      <c r="A5252" s="1" t="s">
        <v>1673</v>
      </c>
      <c r="B5252" s="1">
        <v>5779</v>
      </c>
      <c r="C5252" s="1" t="s">
        <v>1674</v>
      </c>
      <c r="D5252">
        <v>6</v>
      </c>
      <c r="E5252">
        <v>50</v>
      </c>
      <c r="F5252" s="10">
        <f>spotify_data[[#This Row],[track_popularity]]/100</f>
        <v>0.5</v>
      </c>
      <c r="G5252" s="9" t="b">
        <v>0</v>
      </c>
      <c r="H5252" s="1">
        <f>+IF(spotify_data[[#This Row],[explicit]]=FALSE,0,1)</f>
        <v>0</v>
      </c>
      <c r="I5252" s="1" t="s">
        <v>1665</v>
      </c>
      <c r="J5252" s="7">
        <f>MATCH(spotify_data[[#This Row],[artist_name]],spotify_data[artist_name],0)</f>
        <v>5251</v>
      </c>
      <c r="K5252">
        <v>47</v>
      </c>
      <c r="L5252" s="10">
        <f>spotify_data[[#This Row],[artist_popularity]]/100</f>
        <v>0.47</v>
      </c>
      <c r="M5252">
        <v>509</v>
      </c>
      <c r="N5252" s="1" t="s">
        <v>395</v>
      </c>
      <c r="O5252" s="1" t="s">
        <v>1666</v>
      </c>
      <c r="P5252" s="1">
        <f>MATCH(spotify_data[[#This Row],[album_id]],spotify_data[album_id],0)</f>
        <v>5251</v>
      </c>
      <c r="Q5252" s="1" t="s">
        <v>1667</v>
      </c>
      <c r="R5252" s="2">
        <v>45826</v>
      </c>
      <c r="S5252" s="7">
        <f ca="1">+TODAY()-spotify_data[[#This Row],[Fecha lanzamiento Album]]</f>
        <v>205</v>
      </c>
      <c r="T5252" s="7">
        <f ca="1">+spotify_data[[#This Row],[Antigüedad Album Dias]]/60</f>
        <v>3.4166666666666665</v>
      </c>
      <c r="U5252" s="8">
        <f ca="1">spotify_data[[#This Row],[Antigüedad Album Meses]]/12</f>
        <v>0.28472222222222221</v>
      </c>
      <c r="V5252">
        <v>12</v>
      </c>
      <c r="W5252" s="1" t="s">
        <v>20</v>
      </c>
      <c r="X5252" s="1" t="str">
        <f>+IF(spotify_data[[#This Row],[album_type]]="album","Album",IF(spotify_data[[#This Row],[album_type]]="single","Single","Compilation"))</f>
        <v>Album</v>
      </c>
      <c r="Y5252">
        <v>225</v>
      </c>
    </row>
    <row r="5253" spans="1:25" x14ac:dyDescent="0.3">
      <c r="A5253" s="1" t="s">
        <v>1679</v>
      </c>
      <c r="B5253" s="1">
        <v>3255</v>
      </c>
      <c r="C5253" s="1" t="s">
        <v>1680</v>
      </c>
      <c r="D5253">
        <v>4</v>
      </c>
      <c r="E5253">
        <v>50</v>
      </c>
      <c r="F5253" s="10">
        <f>spotify_data[[#This Row],[track_popularity]]/100</f>
        <v>0.5</v>
      </c>
      <c r="G5253" s="9" t="b">
        <v>0</v>
      </c>
      <c r="H5253" s="1">
        <f>+IF(spotify_data[[#This Row],[explicit]]=FALSE,0,1)</f>
        <v>0</v>
      </c>
      <c r="I5253" s="1" t="s">
        <v>1665</v>
      </c>
      <c r="J5253" s="7">
        <f>MATCH(spotify_data[[#This Row],[artist_name]],spotify_data[artist_name],0)</f>
        <v>5251</v>
      </c>
      <c r="K5253">
        <v>47</v>
      </c>
      <c r="L5253" s="10">
        <f>spotify_data[[#This Row],[artist_popularity]]/100</f>
        <v>0.47</v>
      </c>
      <c r="M5253">
        <v>491</v>
      </c>
      <c r="N5253" s="1" t="s">
        <v>395</v>
      </c>
      <c r="O5253" s="1" t="s">
        <v>1666</v>
      </c>
      <c r="P5253" s="1">
        <f>MATCH(spotify_data[[#This Row],[album_id]],spotify_data[album_id],0)</f>
        <v>5251</v>
      </c>
      <c r="Q5253" s="1" t="s">
        <v>1667</v>
      </c>
      <c r="R5253" s="2">
        <v>45826</v>
      </c>
      <c r="S5253" s="7">
        <f ca="1">+TODAY()-spotify_data[[#This Row],[Fecha lanzamiento Album]]</f>
        <v>205</v>
      </c>
      <c r="T5253" s="7">
        <f ca="1">+spotify_data[[#This Row],[Antigüedad Album Dias]]/60</f>
        <v>3.4166666666666665</v>
      </c>
      <c r="U5253" s="8">
        <f ca="1">spotify_data[[#This Row],[Antigüedad Album Meses]]/12</f>
        <v>0.28472222222222221</v>
      </c>
      <c r="V5253">
        <v>12</v>
      </c>
      <c r="W5253" s="1" t="s">
        <v>20</v>
      </c>
      <c r="X5253" s="1" t="str">
        <f>+IF(spotify_data[[#This Row],[album_type]]="album","Album",IF(spotify_data[[#This Row],[album_type]]="single","Single","Compilation"))</f>
        <v>Album</v>
      </c>
      <c r="Y5253">
        <v>356</v>
      </c>
    </row>
    <row r="5254" spans="1:25" x14ac:dyDescent="0.3">
      <c r="A5254" s="1" t="s">
        <v>1762</v>
      </c>
      <c r="B5254" s="1">
        <v>699</v>
      </c>
      <c r="C5254" s="1" t="s">
        <v>1763</v>
      </c>
      <c r="D5254">
        <v>1</v>
      </c>
      <c r="E5254">
        <v>50</v>
      </c>
      <c r="F5254" s="10">
        <f>spotify_data[[#This Row],[track_popularity]]/100</f>
        <v>0.5</v>
      </c>
      <c r="G5254" s="9" t="b">
        <v>0</v>
      </c>
      <c r="H5254" s="1">
        <f>+IF(spotify_data[[#This Row],[explicit]]=FALSE,0,1)</f>
        <v>0</v>
      </c>
      <c r="I5254" s="1" t="s">
        <v>1764</v>
      </c>
      <c r="J5254" s="7">
        <f>MATCH(spotify_data[[#This Row],[artist_name]],spotify_data[artist_name],0)</f>
        <v>105</v>
      </c>
      <c r="K5254">
        <v>75</v>
      </c>
      <c r="L5254" s="10">
        <f>spotify_data[[#This Row],[artist_popularity]]/100</f>
        <v>0.75</v>
      </c>
      <c r="M5254">
        <v>6165678</v>
      </c>
      <c r="N5254" s="1" t="s">
        <v>1765</v>
      </c>
      <c r="O5254" s="1" t="s">
        <v>1766</v>
      </c>
      <c r="P5254" s="1">
        <f>MATCH(spotify_data[[#This Row],[album_id]],spotify_data[album_id],0)</f>
        <v>5253</v>
      </c>
      <c r="Q5254" s="1" t="s">
        <v>1763</v>
      </c>
      <c r="R5254" s="2">
        <v>45814</v>
      </c>
      <c r="S5254" s="7">
        <f ca="1">+TODAY()-spotify_data[[#This Row],[Fecha lanzamiento Album]]</f>
        <v>217</v>
      </c>
      <c r="T5254" s="7">
        <f ca="1">+spotify_data[[#This Row],[Antigüedad Album Dias]]/60</f>
        <v>3.6166666666666667</v>
      </c>
      <c r="U5254" s="8">
        <f ca="1">spotify_data[[#This Row],[Antigüedad Album Meses]]/12</f>
        <v>0.30138888888888887</v>
      </c>
      <c r="V5254">
        <v>1</v>
      </c>
      <c r="W5254" s="1" t="s">
        <v>21</v>
      </c>
      <c r="X5254" s="1" t="str">
        <f>+IF(spotify_data[[#This Row],[album_type]]="album","Album",IF(spotify_data[[#This Row],[album_type]]="single","Single","Compilation"))</f>
        <v>Single</v>
      </c>
      <c r="Y5254">
        <v>31</v>
      </c>
    </row>
    <row r="5255" spans="1:25" x14ac:dyDescent="0.3">
      <c r="A5255" s="1" t="s">
        <v>2061</v>
      </c>
      <c r="B5255" s="1">
        <v>6540</v>
      </c>
      <c r="C5255" s="1" t="s">
        <v>2062</v>
      </c>
      <c r="D5255">
        <v>1</v>
      </c>
      <c r="E5255">
        <v>50</v>
      </c>
      <c r="F5255" s="10">
        <f>spotify_data[[#This Row],[track_popularity]]/100</f>
        <v>0.5</v>
      </c>
      <c r="G5255" s="9" t="b">
        <v>0</v>
      </c>
      <c r="H5255" s="1">
        <f>+IF(spotify_data[[#This Row],[explicit]]=FALSE,0,1)</f>
        <v>0</v>
      </c>
      <c r="I5255" s="1" t="s">
        <v>2063</v>
      </c>
      <c r="J5255" s="7">
        <f>MATCH(spotify_data[[#This Row],[artist_name]],spotify_data[artist_name],0)</f>
        <v>3799</v>
      </c>
      <c r="K5255">
        <v>55</v>
      </c>
      <c r="L5255" s="10">
        <f>spotify_data[[#This Row],[artist_popularity]]/100</f>
        <v>0.55000000000000004</v>
      </c>
      <c r="M5255">
        <v>557085</v>
      </c>
      <c r="N5255" s="1" t="s">
        <v>23</v>
      </c>
      <c r="O5255" s="1" t="s">
        <v>2064</v>
      </c>
      <c r="P5255" s="1">
        <f>MATCH(spotify_data[[#This Row],[album_id]],spotify_data[album_id],0)</f>
        <v>5254</v>
      </c>
      <c r="Q5255" s="1" t="s">
        <v>2062</v>
      </c>
      <c r="R5255" s="2">
        <v>45765</v>
      </c>
      <c r="S5255" s="7">
        <f ca="1">+TODAY()-spotify_data[[#This Row],[Fecha lanzamiento Album]]</f>
        <v>266</v>
      </c>
      <c r="T5255" s="7">
        <f ca="1">+spotify_data[[#This Row],[Antigüedad Album Dias]]/60</f>
        <v>4.4333333333333336</v>
      </c>
      <c r="U5255" s="8">
        <f ca="1">spotify_data[[#This Row],[Antigüedad Album Meses]]/12</f>
        <v>0.36944444444444446</v>
      </c>
      <c r="V5255">
        <v>3</v>
      </c>
      <c r="W5255" s="1" t="s">
        <v>21</v>
      </c>
      <c r="X5255" s="1" t="str">
        <f>+IF(spotify_data[[#This Row],[album_type]]="album","Album",IF(spotify_data[[#This Row],[album_type]]="single","Single","Compilation"))</f>
        <v>Single</v>
      </c>
      <c r="Y5255">
        <v>337</v>
      </c>
    </row>
    <row r="5256" spans="1:25" x14ac:dyDescent="0.3">
      <c r="A5256" s="1" t="s">
        <v>2162</v>
      </c>
      <c r="B5256" s="1">
        <v>2942</v>
      </c>
      <c r="C5256" s="1" t="s">
        <v>2163</v>
      </c>
      <c r="D5256">
        <v>17</v>
      </c>
      <c r="E5256">
        <v>50</v>
      </c>
      <c r="F5256" s="10">
        <f>spotify_data[[#This Row],[track_popularity]]/100</f>
        <v>0.5</v>
      </c>
      <c r="G5256" s="9" t="b">
        <v>0</v>
      </c>
      <c r="H5256" s="1">
        <f>+IF(spotify_data[[#This Row],[explicit]]=FALSE,0,1)</f>
        <v>0</v>
      </c>
      <c r="I5256" s="1" t="s">
        <v>2164</v>
      </c>
      <c r="J5256" s="7">
        <f>MATCH(spotify_data[[#This Row],[artist_name]],spotify_data[artist_name],0)</f>
        <v>189</v>
      </c>
      <c r="K5256">
        <v>90</v>
      </c>
      <c r="L5256" s="10">
        <f>spotify_data[[#This Row],[artist_popularity]]/100</f>
        <v>0.9</v>
      </c>
      <c r="M5256">
        <v>107401919</v>
      </c>
      <c r="N5256" s="1" t="s">
        <v>516</v>
      </c>
      <c r="O5256" s="1" t="s">
        <v>2165</v>
      </c>
      <c r="P5256" s="1">
        <f>MATCH(spotify_data[[#This Row],[album_id]],spotify_data[album_id],0)</f>
        <v>5255</v>
      </c>
      <c r="Q5256" s="1" t="s">
        <v>2166</v>
      </c>
      <c r="R5256" s="2">
        <v>45744</v>
      </c>
      <c r="S5256" s="7">
        <f ca="1">+TODAY()-spotify_data[[#This Row],[Fecha lanzamiento Album]]</f>
        <v>287</v>
      </c>
      <c r="T5256" s="7">
        <f ca="1">+spotify_data[[#This Row],[Antigüedad Album Dias]]/60</f>
        <v>4.7833333333333332</v>
      </c>
      <c r="U5256" s="8">
        <f ca="1">spotify_data[[#This Row],[Antigüedad Album Meses]]/12</f>
        <v>0.39861111111111108</v>
      </c>
      <c r="V5256">
        <v>19</v>
      </c>
      <c r="W5256" s="1" t="s">
        <v>20</v>
      </c>
      <c r="X5256" s="1" t="str">
        <f>+IF(spotify_data[[#This Row],[album_type]]="album","Album",IF(spotify_data[[#This Row],[album_type]]="single","Single","Compilation"))</f>
        <v>Album</v>
      </c>
      <c r="Y5256">
        <v>341</v>
      </c>
    </row>
    <row r="5257" spans="1:25" x14ac:dyDescent="0.3">
      <c r="A5257" s="1" t="s">
        <v>2244</v>
      </c>
      <c r="B5257" s="1">
        <v>825</v>
      </c>
      <c r="C5257" s="1" t="s">
        <v>2245</v>
      </c>
      <c r="D5257">
        <v>1</v>
      </c>
      <c r="E5257">
        <v>50</v>
      </c>
      <c r="F5257" s="10">
        <f>spotify_data[[#This Row],[track_popularity]]/100</f>
        <v>0.5</v>
      </c>
      <c r="G5257" s="9" t="b">
        <v>0</v>
      </c>
      <c r="H5257" s="1">
        <f>+IF(spotify_data[[#This Row],[explicit]]=FALSE,0,1)</f>
        <v>0</v>
      </c>
      <c r="I5257" s="1" t="s">
        <v>2246</v>
      </c>
      <c r="J5257" s="7">
        <f>MATCH(spotify_data[[#This Row],[artist_name]],spotify_data[artist_name],0)</f>
        <v>5256</v>
      </c>
      <c r="K5257">
        <v>47</v>
      </c>
      <c r="L5257" s="10">
        <f>spotify_data[[#This Row],[artist_popularity]]/100</f>
        <v>0.47</v>
      </c>
      <c r="M5257">
        <v>4569</v>
      </c>
      <c r="N5257" s="1" t="s">
        <v>23</v>
      </c>
      <c r="O5257" s="1" t="s">
        <v>2247</v>
      </c>
      <c r="P5257" s="1">
        <f>MATCH(spotify_data[[#This Row],[album_id]],spotify_data[album_id],0)</f>
        <v>5256</v>
      </c>
      <c r="Q5257" s="1" t="s">
        <v>2245</v>
      </c>
      <c r="R5257" s="2">
        <v>45729</v>
      </c>
      <c r="S5257" s="7">
        <f ca="1">+TODAY()-spotify_data[[#This Row],[Fecha lanzamiento Album]]</f>
        <v>302</v>
      </c>
      <c r="T5257" s="7">
        <f ca="1">+spotify_data[[#This Row],[Antigüedad Album Dias]]/60</f>
        <v>5.0333333333333332</v>
      </c>
      <c r="U5257" s="8">
        <f ca="1">spotify_data[[#This Row],[Antigüedad Album Meses]]/12</f>
        <v>0.41944444444444445</v>
      </c>
      <c r="V5257">
        <v>1</v>
      </c>
      <c r="W5257" s="1" t="s">
        <v>21</v>
      </c>
      <c r="X5257" s="1" t="str">
        <f>+IF(spotify_data[[#This Row],[album_type]]="album","Album",IF(spotify_data[[#This Row],[album_type]]="single","Single","Compilation"))</f>
        <v>Single</v>
      </c>
      <c r="Y5257">
        <v>26</v>
      </c>
    </row>
    <row r="5258" spans="1:25" x14ac:dyDescent="0.3">
      <c r="A5258" s="1" t="s">
        <v>2330</v>
      </c>
      <c r="B5258" s="1">
        <v>2885</v>
      </c>
      <c r="C5258" s="1" t="s">
        <v>2331</v>
      </c>
      <c r="D5258">
        <v>4</v>
      </c>
      <c r="E5258">
        <v>50</v>
      </c>
      <c r="F5258" s="10">
        <f>spotify_data[[#This Row],[track_popularity]]/100</f>
        <v>0.5</v>
      </c>
      <c r="G5258" s="9" t="b">
        <v>0</v>
      </c>
      <c r="H5258" s="1">
        <f>+IF(spotify_data[[#This Row],[explicit]]=FALSE,0,1)</f>
        <v>0</v>
      </c>
      <c r="I5258" s="1" t="s">
        <v>491</v>
      </c>
      <c r="J5258" s="7">
        <f>MATCH(spotify_data[[#This Row],[artist_name]],spotify_data[artist_name],0)</f>
        <v>4637</v>
      </c>
      <c r="K5258">
        <v>49</v>
      </c>
      <c r="L5258" s="10">
        <f>spotify_data[[#This Row],[artist_popularity]]/100</f>
        <v>0.49</v>
      </c>
      <c r="M5258">
        <v>1855</v>
      </c>
      <c r="N5258" s="1" t="s">
        <v>23</v>
      </c>
      <c r="O5258" s="1" t="s">
        <v>2313</v>
      </c>
      <c r="P5258" s="1">
        <f>MATCH(spotify_data[[#This Row],[album_id]],spotify_data[album_id],0)</f>
        <v>4637</v>
      </c>
      <c r="Q5258" s="1" t="s">
        <v>2314</v>
      </c>
      <c r="R5258" s="2">
        <v>45721</v>
      </c>
      <c r="S5258" s="7">
        <f ca="1">+TODAY()-spotify_data[[#This Row],[Fecha lanzamiento Album]]</f>
        <v>310</v>
      </c>
      <c r="T5258" s="7">
        <f ca="1">+spotify_data[[#This Row],[Antigüedad Album Dias]]/60</f>
        <v>5.166666666666667</v>
      </c>
      <c r="U5258" s="8">
        <f ca="1">spotify_data[[#This Row],[Antigüedad Album Meses]]/12</f>
        <v>0.43055555555555558</v>
      </c>
      <c r="V5258">
        <v>7</v>
      </c>
      <c r="W5258" s="1" t="s">
        <v>21</v>
      </c>
      <c r="X5258" s="1" t="str">
        <f>+IF(spotify_data[[#This Row],[album_type]]="album","Album",IF(spotify_data[[#This Row],[album_type]]="single","Single","Compilation"))</f>
        <v>Single</v>
      </c>
      <c r="Y5258">
        <v>297</v>
      </c>
    </row>
    <row r="5259" spans="1:25" x14ac:dyDescent="0.3">
      <c r="A5259" s="1" t="s">
        <v>2657</v>
      </c>
      <c r="B5259" s="1">
        <v>4091</v>
      </c>
      <c r="C5259" s="1" t="s">
        <v>2658</v>
      </c>
      <c r="D5259">
        <v>1</v>
      </c>
      <c r="E5259">
        <v>50</v>
      </c>
      <c r="F5259" s="10">
        <f>spotify_data[[#This Row],[track_popularity]]/100</f>
        <v>0.5</v>
      </c>
      <c r="G5259" s="9" t="b">
        <v>1</v>
      </c>
      <c r="H5259" s="1">
        <f>+IF(spotify_data[[#This Row],[explicit]]=FALSE,0,1)</f>
        <v>1</v>
      </c>
      <c r="I5259" s="1" t="s">
        <v>26</v>
      </c>
      <c r="J5259" s="7">
        <f>MATCH(spotify_data[[#This Row],[artist_name]],spotify_data[artist_name],0)</f>
        <v>4627</v>
      </c>
      <c r="K5259">
        <v>48</v>
      </c>
      <c r="L5259" s="10">
        <f>spotify_data[[#This Row],[artist_popularity]]/100</f>
        <v>0.48</v>
      </c>
      <c r="M5259">
        <v>8682</v>
      </c>
      <c r="N5259" s="1" t="s">
        <v>27</v>
      </c>
      <c r="O5259" s="1" t="s">
        <v>2659</v>
      </c>
      <c r="P5259" s="1">
        <f>MATCH(spotify_data[[#This Row],[album_id]],spotify_data[album_id],0)</f>
        <v>5258</v>
      </c>
      <c r="Q5259" s="1" t="s">
        <v>2658</v>
      </c>
      <c r="R5259" s="2">
        <v>45645</v>
      </c>
      <c r="S5259" s="7">
        <f ca="1">+TODAY()-spotify_data[[#This Row],[Fecha lanzamiento Album]]</f>
        <v>386</v>
      </c>
      <c r="T5259" s="7">
        <f ca="1">+spotify_data[[#This Row],[Antigüedad Album Dias]]/60</f>
        <v>6.4333333333333336</v>
      </c>
      <c r="U5259" s="8">
        <f ca="1">spotify_data[[#This Row],[Antigüedad Album Meses]]/12</f>
        <v>0.53611111111111109</v>
      </c>
      <c r="V5259">
        <v>3</v>
      </c>
      <c r="W5259" s="1" t="s">
        <v>21</v>
      </c>
      <c r="X5259" s="1" t="str">
        <f>+IF(spotify_data[[#This Row],[album_type]]="album","Album",IF(spotify_data[[#This Row],[album_type]]="single","Single","Compilation"))</f>
        <v>Single</v>
      </c>
      <c r="Y5259">
        <v>258</v>
      </c>
    </row>
    <row r="5260" spans="1:25" x14ac:dyDescent="0.3">
      <c r="A5260" s="1" t="s">
        <v>3450</v>
      </c>
      <c r="B5260" s="1">
        <v>98</v>
      </c>
      <c r="C5260" s="1" t="s">
        <v>3451</v>
      </c>
      <c r="D5260">
        <v>1</v>
      </c>
      <c r="E5260">
        <v>50</v>
      </c>
      <c r="F5260" s="10">
        <f>spotify_data[[#This Row],[track_popularity]]/100</f>
        <v>0.5</v>
      </c>
      <c r="G5260" s="9" t="b">
        <v>0</v>
      </c>
      <c r="H5260" s="1">
        <f>+IF(spotify_data[[#This Row],[explicit]]=FALSE,0,1)</f>
        <v>0</v>
      </c>
      <c r="I5260" s="1" t="s">
        <v>3452</v>
      </c>
      <c r="J5260" s="7">
        <f>MATCH(spotify_data[[#This Row],[artist_name]],spotify_data[artist_name],0)</f>
        <v>5033</v>
      </c>
      <c r="K5260">
        <v>56</v>
      </c>
      <c r="L5260" s="10">
        <f>spotify_data[[#This Row],[artist_popularity]]/100</f>
        <v>0.56000000000000005</v>
      </c>
      <c r="M5260">
        <v>18834</v>
      </c>
      <c r="N5260" s="1" t="s">
        <v>23</v>
      </c>
      <c r="O5260" s="1" t="s">
        <v>3453</v>
      </c>
      <c r="P5260" s="1">
        <f>MATCH(spotify_data[[#This Row],[album_id]],spotify_data[album_id],0)</f>
        <v>5259</v>
      </c>
      <c r="Q5260" s="1" t="s">
        <v>3451</v>
      </c>
      <c r="R5260" s="2">
        <v>45491</v>
      </c>
      <c r="S5260" s="7">
        <f ca="1">+TODAY()-spotify_data[[#This Row],[Fecha lanzamiento Album]]</f>
        <v>540</v>
      </c>
      <c r="T5260" s="7">
        <f ca="1">+spotify_data[[#This Row],[Antigüedad Album Dias]]/60</f>
        <v>9</v>
      </c>
      <c r="U5260" s="8">
        <f ca="1">spotify_data[[#This Row],[Antigüedad Album Meses]]/12</f>
        <v>0.75</v>
      </c>
      <c r="V5260">
        <v>1</v>
      </c>
      <c r="W5260" s="1" t="s">
        <v>21</v>
      </c>
      <c r="X5260" s="1" t="str">
        <f>+IF(spotify_data[[#This Row],[album_type]]="album","Album",IF(spotify_data[[#This Row],[album_type]]="single","Single","Compilation"))</f>
        <v>Single</v>
      </c>
      <c r="Y5260">
        <v>266</v>
      </c>
    </row>
    <row r="5261" spans="1:25" x14ac:dyDescent="0.3">
      <c r="A5261" s="1" t="s">
        <v>3510</v>
      </c>
      <c r="B5261" s="1">
        <v>3519</v>
      </c>
      <c r="C5261" s="1" t="s">
        <v>3511</v>
      </c>
      <c r="D5261">
        <v>1</v>
      </c>
      <c r="E5261">
        <v>50</v>
      </c>
      <c r="F5261" s="10">
        <f>spotify_data[[#This Row],[track_popularity]]/100</f>
        <v>0.5</v>
      </c>
      <c r="G5261" s="9" t="b">
        <v>0</v>
      </c>
      <c r="H5261" s="1">
        <f>+IF(spotify_data[[#This Row],[explicit]]=FALSE,0,1)</f>
        <v>0</v>
      </c>
      <c r="I5261" s="1" t="s">
        <v>3512</v>
      </c>
      <c r="J5261" s="7">
        <f>MATCH(spotify_data[[#This Row],[artist_name]],spotify_data[artist_name],0)</f>
        <v>3977</v>
      </c>
      <c r="K5261">
        <v>64</v>
      </c>
      <c r="L5261" s="10">
        <f>spotify_data[[#This Row],[artist_popularity]]/100</f>
        <v>0.64</v>
      </c>
      <c r="M5261">
        <v>1581188</v>
      </c>
      <c r="N5261" s="1" t="s">
        <v>23</v>
      </c>
      <c r="O5261" s="1" t="s">
        <v>3513</v>
      </c>
      <c r="P5261" s="1">
        <f>MATCH(spotify_data[[#This Row],[album_id]],spotify_data[album_id],0)</f>
        <v>5260</v>
      </c>
      <c r="Q5261" s="1" t="s">
        <v>3511</v>
      </c>
      <c r="R5261" s="2">
        <v>45478</v>
      </c>
      <c r="S5261" s="7">
        <f ca="1">+TODAY()-spotify_data[[#This Row],[Fecha lanzamiento Album]]</f>
        <v>553</v>
      </c>
      <c r="T5261" s="7">
        <f ca="1">+spotify_data[[#This Row],[Antigüedad Album Dias]]/60</f>
        <v>9.2166666666666668</v>
      </c>
      <c r="U5261" s="8">
        <f ca="1">spotify_data[[#This Row],[Antigüedad Album Meses]]/12</f>
        <v>0.7680555555555556</v>
      </c>
      <c r="V5261">
        <v>1</v>
      </c>
      <c r="W5261" s="1" t="s">
        <v>21</v>
      </c>
      <c r="X5261" s="1" t="str">
        <f>+IF(spotify_data[[#This Row],[album_type]]="album","Album",IF(spotify_data[[#This Row],[album_type]]="single","Single","Compilation"))</f>
        <v>Single</v>
      </c>
      <c r="Y5261">
        <v>315</v>
      </c>
    </row>
    <row r="5262" spans="1:25" x14ac:dyDescent="0.3">
      <c r="A5262" s="1" t="s">
        <v>3571</v>
      </c>
      <c r="B5262" s="1">
        <v>8267</v>
      </c>
      <c r="C5262" s="1" t="s">
        <v>3572</v>
      </c>
      <c r="D5262">
        <v>18</v>
      </c>
      <c r="E5262">
        <v>50</v>
      </c>
      <c r="F5262" s="10">
        <f>spotify_data[[#This Row],[track_popularity]]/100</f>
        <v>0.5</v>
      </c>
      <c r="G5262" s="9" t="b">
        <v>1</v>
      </c>
      <c r="H5262" s="1">
        <f>+IF(spotify_data[[#This Row],[explicit]]=FALSE,0,1)</f>
        <v>1</v>
      </c>
      <c r="I5262" s="1" t="s">
        <v>3543</v>
      </c>
      <c r="J5262" s="7">
        <f>MATCH(spotify_data[[#This Row],[artist_name]],spotify_data[artist_name],0)</f>
        <v>1843</v>
      </c>
      <c r="K5262">
        <v>76</v>
      </c>
      <c r="L5262" s="10">
        <f>spotify_data[[#This Row],[artist_popularity]]/100</f>
        <v>0.76</v>
      </c>
      <c r="M5262">
        <v>10890822</v>
      </c>
      <c r="N5262" s="1" t="s">
        <v>23</v>
      </c>
      <c r="O5262" s="1" t="s">
        <v>3544</v>
      </c>
      <c r="P5262" s="1">
        <f>MATCH(spotify_data[[#This Row],[album_id]],spotify_data[album_id],0)</f>
        <v>1843</v>
      </c>
      <c r="Q5262" s="1" t="s">
        <v>3545</v>
      </c>
      <c r="R5262" s="2">
        <v>45471</v>
      </c>
      <c r="S5262" s="7">
        <f ca="1">+TODAY()-spotify_data[[#This Row],[Fecha lanzamiento Album]]</f>
        <v>560</v>
      </c>
      <c r="T5262" s="7">
        <f ca="1">+spotify_data[[#This Row],[Antigüedad Album Dias]]/60</f>
        <v>9.3333333333333339</v>
      </c>
      <c r="U5262" s="8">
        <f ca="1">spotify_data[[#This Row],[Antigüedad Album Meses]]/12</f>
        <v>0.77777777777777779</v>
      </c>
      <c r="V5262">
        <v>18</v>
      </c>
      <c r="W5262" s="1" t="s">
        <v>20</v>
      </c>
      <c r="X5262" s="1" t="str">
        <f>+IF(spotify_data[[#This Row],[album_type]]="album","Album",IF(spotify_data[[#This Row],[album_type]]="single","Single","Compilation"))</f>
        <v>Album</v>
      </c>
      <c r="Y5262">
        <v>281</v>
      </c>
    </row>
    <row r="5263" spans="1:25" x14ac:dyDescent="0.3">
      <c r="A5263" s="1" t="s">
        <v>3709</v>
      </c>
      <c r="B5263" s="1">
        <v>4331</v>
      </c>
      <c r="C5263" s="1" t="s">
        <v>3710</v>
      </c>
      <c r="D5263">
        <v>1</v>
      </c>
      <c r="E5263">
        <v>50</v>
      </c>
      <c r="F5263" s="10">
        <f>spotify_data[[#This Row],[track_popularity]]/100</f>
        <v>0.5</v>
      </c>
      <c r="G5263" s="9" t="b">
        <v>1</v>
      </c>
      <c r="H5263" s="1">
        <f>+IF(spotify_data[[#This Row],[explicit]]=FALSE,0,1)</f>
        <v>1</v>
      </c>
      <c r="I5263" s="1" t="s">
        <v>1258</v>
      </c>
      <c r="J5263" s="7">
        <f>MATCH(spotify_data[[#This Row],[artist_name]],spotify_data[artist_name],0)</f>
        <v>1714</v>
      </c>
      <c r="K5263">
        <v>78</v>
      </c>
      <c r="L5263" s="10">
        <f>spotify_data[[#This Row],[artist_popularity]]/100</f>
        <v>0.78</v>
      </c>
      <c r="M5263">
        <v>5642365</v>
      </c>
      <c r="N5263" s="1" t="s">
        <v>23</v>
      </c>
      <c r="O5263" s="1" t="s">
        <v>3711</v>
      </c>
      <c r="P5263" s="1">
        <f>MATCH(spotify_data[[#This Row],[album_id]],spotify_data[album_id],0)</f>
        <v>5262</v>
      </c>
      <c r="Q5263" s="1" t="s">
        <v>3710</v>
      </c>
      <c r="R5263" s="2">
        <v>45450</v>
      </c>
      <c r="S5263" s="7">
        <f ca="1">+TODAY()-spotify_data[[#This Row],[Fecha lanzamiento Album]]</f>
        <v>581</v>
      </c>
      <c r="T5263" s="7">
        <f ca="1">+spotify_data[[#This Row],[Antigüedad Album Dias]]/60</f>
        <v>9.6833333333333336</v>
      </c>
      <c r="U5263" s="8">
        <f ca="1">spotify_data[[#This Row],[Antigüedad Album Meses]]/12</f>
        <v>0.80694444444444446</v>
      </c>
      <c r="V5263">
        <v>1</v>
      </c>
      <c r="W5263" s="1" t="s">
        <v>21</v>
      </c>
      <c r="X5263" s="1" t="str">
        <f>+IF(spotify_data[[#This Row],[album_type]]="album","Album",IF(spotify_data[[#This Row],[album_type]]="single","Single","Compilation"))</f>
        <v>Single</v>
      </c>
      <c r="Y5263">
        <v>259</v>
      </c>
    </row>
    <row r="5264" spans="1:25" x14ac:dyDescent="0.3">
      <c r="A5264" s="1" t="s">
        <v>4387</v>
      </c>
      <c r="B5264" s="1">
        <v>8264</v>
      </c>
      <c r="C5264" s="1" t="s">
        <v>4388</v>
      </c>
      <c r="D5264">
        <v>7</v>
      </c>
      <c r="E5264">
        <v>50</v>
      </c>
      <c r="F5264" s="10">
        <f>spotify_data[[#This Row],[track_popularity]]/100</f>
        <v>0.5</v>
      </c>
      <c r="G5264" s="9" t="b">
        <v>0</v>
      </c>
      <c r="H5264" s="1">
        <f>+IF(spotify_data[[#This Row],[explicit]]=FALSE,0,1)</f>
        <v>0</v>
      </c>
      <c r="I5264" s="1" t="s">
        <v>1608</v>
      </c>
      <c r="J5264" s="7">
        <f>MATCH(spotify_data[[#This Row],[artist_name]],spotify_data[artist_name],0)</f>
        <v>1807</v>
      </c>
      <c r="K5264">
        <v>77</v>
      </c>
      <c r="L5264" s="10">
        <f>spotify_data[[#This Row],[artist_popularity]]/100</f>
        <v>0.77</v>
      </c>
      <c r="M5264">
        <v>4777574</v>
      </c>
      <c r="N5264" s="1" t="s">
        <v>1609</v>
      </c>
      <c r="O5264" s="1" t="s">
        <v>4389</v>
      </c>
      <c r="P5264" s="1">
        <f>MATCH(spotify_data[[#This Row],[album_id]],spotify_data[album_id],0)</f>
        <v>3936</v>
      </c>
      <c r="Q5264" s="1" t="s">
        <v>4390</v>
      </c>
      <c r="R5264" s="2">
        <v>45345</v>
      </c>
      <c r="S5264" s="7">
        <f ca="1">+TODAY()-spotify_data[[#This Row],[Fecha lanzamiento Album]]</f>
        <v>686</v>
      </c>
      <c r="T5264" s="7">
        <f ca="1">+spotify_data[[#This Row],[Antigüedad Album Dias]]/60</f>
        <v>11.433333333333334</v>
      </c>
      <c r="U5264" s="8">
        <f ca="1">spotify_data[[#This Row],[Antigüedad Album Meses]]/12</f>
        <v>0.95277777777777783</v>
      </c>
      <c r="V5264">
        <v>25</v>
      </c>
      <c r="W5264" s="1" t="s">
        <v>20</v>
      </c>
      <c r="X5264" s="1" t="str">
        <f>+IF(spotify_data[[#This Row],[album_type]]="album","Album",IF(spotify_data[[#This Row],[album_type]]="single","Single","Compilation"))</f>
        <v>Album</v>
      </c>
      <c r="Y5264">
        <v>233</v>
      </c>
    </row>
    <row r="5265" spans="1:25" x14ac:dyDescent="0.3">
      <c r="A5265" s="1" t="s">
        <v>4480</v>
      </c>
      <c r="B5265" s="1">
        <v>2204</v>
      </c>
      <c r="C5265" s="1" t="s">
        <v>4481</v>
      </c>
      <c r="D5265">
        <v>1</v>
      </c>
      <c r="E5265">
        <v>50</v>
      </c>
      <c r="F5265" s="10">
        <f>spotify_data[[#This Row],[track_popularity]]/100</f>
        <v>0.5</v>
      </c>
      <c r="G5265" s="9" t="b">
        <v>1</v>
      </c>
      <c r="H5265" s="1">
        <f>+IF(spotify_data[[#This Row],[explicit]]=FALSE,0,1)</f>
        <v>1</v>
      </c>
      <c r="I5265" s="1" t="s">
        <v>515</v>
      </c>
      <c r="J5265" s="7">
        <f>MATCH(spotify_data[[#This Row],[artist_name]],spotify_data[artist_name],0)</f>
        <v>26</v>
      </c>
      <c r="K5265">
        <v>88</v>
      </c>
      <c r="L5265" s="10">
        <f>spotify_data[[#This Row],[artist_popularity]]/100</f>
        <v>0.88</v>
      </c>
      <c r="M5265">
        <v>9249502</v>
      </c>
      <c r="N5265" s="1" t="s">
        <v>516</v>
      </c>
      <c r="O5265" s="1" t="s">
        <v>4482</v>
      </c>
      <c r="P5265" s="1">
        <f>MATCH(spotify_data[[#This Row],[album_id]],spotify_data[album_id],0)</f>
        <v>5264</v>
      </c>
      <c r="Q5265" s="1" t="s">
        <v>4483</v>
      </c>
      <c r="R5265" s="2">
        <v>45324</v>
      </c>
      <c r="S5265" s="7">
        <f ca="1">+TODAY()-spotify_data[[#This Row],[Fecha lanzamiento Album]]</f>
        <v>707</v>
      </c>
      <c r="T5265" s="7">
        <f ca="1">+spotify_data[[#This Row],[Antigüedad Album Dias]]/60</f>
        <v>11.783333333333333</v>
      </c>
      <c r="U5265" s="8">
        <f ca="1">spotify_data[[#This Row],[Antigüedad Album Meses]]/12</f>
        <v>0.9819444444444444</v>
      </c>
      <c r="V5265">
        <v>1</v>
      </c>
      <c r="W5265" s="1" t="s">
        <v>21</v>
      </c>
      <c r="X5265" s="1" t="str">
        <f>+IF(spotify_data[[#This Row],[album_type]]="album","Album",IF(spotify_data[[#This Row],[album_type]]="single","Single","Compilation"))</f>
        <v>Single</v>
      </c>
      <c r="Y5265">
        <v>304</v>
      </c>
    </row>
    <row r="5266" spans="1:25" x14ac:dyDescent="0.3">
      <c r="A5266" s="1" t="s">
        <v>4766</v>
      </c>
      <c r="B5266" s="1">
        <v>1231</v>
      </c>
      <c r="C5266" s="1" t="s">
        <v>4767</v>
      </c>
      <c r="D5266">
        <v>9</v>
      </c>
      <c r="E5266">
        <v>50</v>
      </c>
      <c r="F5266" s="10">
        <f>spotify_data[[#This Row],[track_popularity]]/100</f>
        <v>0.5</v>
      </c>
      <c r="G5266" s="9" t="b">
        <v>1</v>
      </c>
      <c r="H5266" s="1">
        <f>+IF(spotify_data[[#This Row],[explicit]]=FALSE,0,1)</f>
        <v>1</v>
      </c>
      <c r="I5266" s="1" t="s">
        <v>4753</v>
      </c>
      <c r="J5266" s="7">
        <f>MATCH(spotify_data[[#This Row],[artist_name]],spotify_data[artist_name],0)</f>
        <v>249</v>
      </c>
      <c r="K5266">
        <v>76</v>
      </c>
      <c r="L5266" s="10">
        <f>spotify_data[[#This Row],[artist_popularity]]/100</f>
        <v>0.76</v>
      </c>
      <c r="M5266">
        <v>10638829</v>
      </c>
      <c r="N5266" s="1" t="s">
        <v>23</v>
      </c>
      <c r="O5266" s="1" t="s">
        <v>4754</v>
      </c>
      <c r="P5266" s="1">
        <f>MATCH(spotify_data[[#This Row],[album_id]],spotify_data[album_id],0)</f>
        <v>3114</v>
      </c>
      <c r="Q5266" s="1" t="s">
        <v>4755</v>
      </c>
      <c r="R5266" s="2">
        <v>45240</v>
      </c>
      <c r="S5266" s="7">
        <f ca="1">+TODAY()-spotify_data[[#This Row],[Fecha lanzamiento Album]]</f>
        <v>791</v>
      </c>
      <c r="T5266" s="7">
        <f ca="1">+spotify_data[[#This Row],[Antigüedad Album Dias]]/60</f>
        <v>13.183333333333334</v>
      </c>
      <c r="U5266" s="8">
        <f ca="1">spotify_data[[#This Row],[Antigüedad Album Meses]]/12</f>
        <v>1.0986111111111112</v>
      </c>
      <c r="V5266">
        <v>22</v>
      </c>
      <c r="W5266" s="1" t="s">
        <v>20</v>
      </c>
      <c r="X5266" s="1" t="str">
        <f>+IF(spotify_data[[#This Row],[album_type]]="album","Album",IF(spotify_data[[#This Row],[album_type]]="single","Single","Compilation"))</f>
        <v>Album</v>
      </c>
      <c r="Y5266">
        <v>307</v>
      </c>
    </row>
    <row r="5267" spans="1:25" x14ac:dyDescent="0.3">
      <c r="A5267" s="1" t="s">
        <v>5175</v>
      </c>
      <c r="B5267" s="1">
        <v>7333</v>
      </c>
      <c r="C5267" s="1" t="s">
        <v>5176</v>
      </c>
      <c r="D5267">
        <v>11</v>
      </c>
      <c r="E5267">
        <v>50</v>
      </c>
      <c r="F5267" s="10">
        <f>spotify_data[[#This Row],[track_popularity]]/100</f>
        <v>0.5</v>
      </c>
      <c r="G5267" s="9" t="b">
        <v>0</v>
      </c>
      <c r="H5267" s="1">
        <f>+IF(spotify_data[[#This Row],[explicit]]=FALSE,0,1)</f>
        <v>0</v>
      </c>
      <c r="I5267" s="1" t="s">
        <v>1807</v>
      </c>
      <c r="J5267" s="7">
        <f>MATCH(spotify_data[[#This Row],[artist_name]],spotify_data[artist_name],0)</f>
        <v>234</v>
      </c>
      <c r="K5267">
        <v>81</v>
      </c>
      <c r="L5267" s="10">
        <f>spotify_data[[#This Row],[artist_popularity]]/100</f>
        <v>0.81</v>
      </c>
      <c r="M5267">
        <v>26561582</v>
      </c>
      <c r="N5267" s="1" t="s">
        <v>1808</v>
      </c>
      <c r="O5267" s="1" t="s">
        <v>5153</v>
      </c>
      <c r="P5267" s="1">
        <f>MATCH(spotify_data[[#This Row],[album_id]],spotify_data[album_id],0)</f>
        <v>234</v>
      </c>
      <c r="Q5267" s="1" t="s">
        <v>5154</v>
      </c>
      <c r="R5267" s="2">
        <v>45156</v>
      </c>
      <c r="S5267" s="7">
        <f ca="1">+TODAY()-spotify_data[[#This Row],[Fecha lanzamiento Album]]</f>
        <v>875</v>
      </c>
      <c r="T5267" s="7">
        <f ca="1">+spotify_data[[#This Row],[Antigüedad Album Dias]]/60</f>
        <v>14.583333333333334</v>
      </c>
      <c r="U5267" s="8">
        <f ca="1">spotify_data[[#This Row],[Antigüedad Album Meses]]/12</f>
        <v>1.2152777777777779</v>
      </c>
      <c r="V5267">
        <v>14</v>
      </c>
      <c r="W5267" s="1" t="s">
        <v>20</v>
      </c>
      <c r="X5267" s="1" t="str">
        <f>+IF(spotify_data[[#This Row],[album_type]]="album","Album",IF(spotify_data[[#This Row],[album_type]]="single","Single","Compilation"))</f>
        <v>Album</v>
      </c>
      <c r="Y5267">
        <v>321</v>
      </c>
    </row>
    <row r="5268" spans="1:25" x14ac:dyDescent="0.3">
      <c r="A5268" s="1" t="s">
        <v>5187</v>
      </c>
      <c r="B5268" s="1">
        <v>4876</v>
      </c>
      <c r="C5268" s="1" t="s">
        <v>5188</v>
      </c>
      <c r="D5268">
        <v>2</v>
      </c>
      <c r="E5268">
        <v>50</v>
      </c>
      <c r="F5268" s="10">
        <f>spotify_data[[#This Row],[track_popularity]]/100</f>
        <v>0.5</v>
      </c>
      <c r="G5268" s="9" t="b">
        <v>0</v>
      </c>
      <c r="H5268" s="1">
        <f>+IF(spotify_data[[#This Row],[explicit]]=FALSE,0,1)</f>
        <v>0</v>
      </c>
      <c r="I5268" s="1" t="s">
        <v>3153</v>
      </c>
      <c r="J5268" s="7">
        <f>MATCH(spotify_data[[#This Row],[artist_name]],spotify_data[artist_name],0)</f>
        <v>78</v>
      </c>
      <c r="K5268">
        <v>88</v>
      </c>
      <c r="L5268" s="10">
        <f>spotify_data[[#This Row],[artist_popularity]]/100</f>
        <v>0.88</v>
      </c>
      <c r="M5268">
        <v>31785695</v>
      </c>
      <c r="N5268" s="1" t="s">
        <v>3154</v>
      </c>
      <c r="O5268" s="1" t="s">
        <v>5189</v>
      </c>
      <c r="P5268" s="1">
        <f>MATCH(spotify_data[[#This Row],[album_id]],spotify_data[album_id],0)</f>
        <v>5267</v>
      </c>
      <c r="Q5268" s="1" t="s">
        <v>5190</v>
      </c>
      <c r="R5268" s="2">
        <v>45156</v>
      </c>
      <c r="S5268" s="7">
        <f ca="1">+TODAY()-spotify_data[[#This Row],[Fecha lanzamiento Album]]</f>
        <v>875</v>
      </c>
      <c r="T5268" s="7">
        <f ca="1">+spotify_data[[#This Row],[Antigüedad Album Dias]]/60</f>
        <v>14.583333333333334</v>
      </c>
      <c r="U5268" s="8">
        <f ca="1">spotify_data[[#This Row],[Antigüedad Album Meses]]/12</f>
        <v>1.2152777777777779</v>
      </c>
      <c r="V5268">
        <v>63</v>
      </c>
      <c r="W5268" s="1" t="s">
        <v>1932</v>
      </c>
      <c r="X5268" s="1" t="str">
        <f>+IF(spotify_data[[#This Row],[album_type]]="album","Album",IF(spotify_data[[#This Row],[album_type]]="single","Single","Compilation"))</f>
        <v>Compilation</v>
      </c>
      <c r="Y5268">
        <v>312</v>
      </c>
    </row>
    <row r="5269" spans="1:25" x14ac:dyDescent="0.3">
      <c r="A5269" s="1" t="s">
        <v>5194</v>
      </c>
      <c r="B5269" s="1">
        <v>8140</v>
      </c>
      <c r="C5269" s="1" t="s">
        <v>5195</v>
      </c>
      <c r="D5269">
        <v>9</v>
      </c>
      <c r="E5269">
        <v>50</v>
      </c>
      <c r="F5269" s="10">
        <f>spotify_data[[#This Row],[track_popularity]]/100</f>
        <v>0.5</v>
      </c>
      <c r="G5269" s="9" t="b">
        <v>0</v>
      </c>
      <c r="H5269" s="1">
        <f>+IF(spotify_data[[#This Row],[explicit]]=FALSE,0,1)</f>
        <v>0</v>
      </c>
      <c r="I5269" s="1" t="s">
        <v>1807</v>
      </c>
      <c r="J5269" s="7">
        <f>MATCH(spotify_data[[#This Row],[artist_name]],spotify_data[artist_name],0)</f>
        <v>234</v>
      </c>
      <c r="K5269">
        <v>81</v>
      </c>
      <c r="L5269" s="10">
        <f>spotify_data[[#This Row],[artist_popularity]]/100</f>
        <v>0.81</v>
      </c>
      <c r="M5269">
        <v>26561582</v>
      </c>
      <c r="N5269" s="1" t="s">
        <v>1808</v>
      </c>
      <c r="O5269" s="1" t="s">
        <v>5153</v>
      </c>
      <c r="P5269" s="1">
        <f>MATCH(spotify_data[[#This Row],[album_id]],spotify_data[album_id],0)</f>
        <v>234</v>
      </c>
      <c r="Q5269" s="1" t="s">
        <v>5154</v>
      </c>
      <c r="R5269" s="2">
        <v>45156</v>
      </c>
      <c r="S5269" s="7">
        <f ca="1">+TODAY()-spotify_data[[#This Row],[Fecha lanzamiento Album]]</f>
        <v>875</v>
      </c>
      <c r="T5269" s="7">
        <f ca="1">+spotify_data[[#This Row],[Antigüedad Album Dias]]/60</f>
        <v>14.583333333333334</v>
      </c>
      <c r="U5269" s="8">
        <f ca="1">spotify_data[[#This Row],[Antigüedad Album Meses]]/12</f>
        <v>1.2152777777777779</v>
      </c>
      <c r="V5269">
        <v>14</v>
      </c>
      <c r="W5269" s="1" t="s">
        <v>20</v>
      </c>
      <c r="X5269" s="1" t="str">
        <f>+IF(spotify_data[[#This Row],[album_type]]="album","Album",IF(spotify_data[[#This Row],[album_type]]="single","Single","Compilation"))</f>
        <v>Album</v>
      </c>
      <c r="Y5269">
        <v>41</v>
      </c>
    </row>
    <row r="5270" spans="1:25" x14ac:dyDescent="0.3">
      <c r="A5270" s="1" t="s">
        <v>5232</v>
      </c>
      <c r="B5270" s="1">
        <v>4395</v>
      </c>
      <c r="C5270" s="1" t="s">
        <v>5233</v>
      </c>
      <c r="D5270">
        <v>40</v>
      </c>
      <c r="E5270">
        <v>50</v>
      </c>
      <c r="F5270" s="10">
        <f>spotify_data[[#This Row],[track_popularity]]/100</f>
        <v>0.5</v>
      </c>
      <c r="G5270" s="9" t="b">
        <v>0</v>
      </c>
      <c r="H5270" s="1">
        <f>+IF(spotify_data[[#This Row],[explicit]]=FALSE,0,1)</f>
        <v>0</v>
      </c>
      <c r="I5270" s="1" t="s">
        <v>5223</v>
      </c>
      <c r="J5270" s="7">
        <f>MATCH(spotify_data[[#This Row],[artist_name]],spotify_data[artist_name],0)</f>
        <v>5269</v>
      </c>
      <c r="K5270">
        <v>56</v>
      </c>
      <c r="L5270" s="10">
        <f>spotify_data[[#This Row],[artist_popularity]]/100</f>
        <v>0.56000000000000005</v>
      </c>
      <c r="M5270">
        <v>55191</v>
      </c>
      <c r="N5270" s="1" t="s">
        <v>5224</v>
      </c>
      <c r="O5270" s="1" t="s">
        <v>5225</v>
      </c>
      <c r="P5270" s="1">
        <f>MATCH(spotify_data[[#This Row],[album_id]],spotify_data[album_id],0)</f>
        <v>5269</v>
      </c>
      <c r="Q5270" s="1" t="s">
        <v>5226</v>
      </c>
      <c r="R5270" s="2">
        <v>45148</v>
      </c>
      <c r="S5270" s="7">
        <f ca="1">+TODAY()-spotify_data[[#This Row],[Fecha lanzamiento Album]]</f>
        <v>883</v>
      </c>
      <c r="T5270" s="7">
        <f ca="1">+spotify_data[[#This Row],[Antigüedad Album Dias]]/60</f>
        <v>14.716666666666667</v>
      </c>
      <c r="U5270" s="8">
        <f ca="1">spotify_data[[#This Row],[Antigüedad Album Meses]]/12</f>
        <v>1.226388888888889</v>
      </c>
      <c r="V5270">
        <v>43</v>
      </c>
      <c r="W5270" s="1" t="s">
        <v>20</v>
      </c>
      <c r="X5270" s="1" t="str">
        <f>+IF(spotify_data[[#This Row],[album_type]]="album","Album",IF(spotify_data[[#This Row],[album_type]]="single","Single","Compilation"))</f>
        <v>Album</v>
      </c>
      <c r="Y5270">
        <v>399</v>
      </c>
    </row>
    <row r="5271" spans="1:25" x14ac:dyDescent="0.3">
      <c r="A5271" s="1" t="s">
        <v>5244</v>
      </c>
      <c r="B5271" s="1">
        <v>3474</v>
      </c>
      <c r="C5271" s="1" t="s">
        <v>5245</v>
      </c>
      <c r="D5271">
        <v>1</v>
      </c>
      <c r="E5271">
        <v>50</v>
      </c>
      <c r="F5271" s="10">
        <f>spotify_data[[#This Row],[track_popularity]]/100</f>
        <v>0.5</v>
      </c>
      <c r="G5271" s="9" t="b">
        <v>0</v>
      </c>
      <c r="H5271" s="1">
        <f>+IF(spotify_data[[#This Row],[explicit]]=FALSE,0,1)</f>
        <v>0</v>
      </c>
      <c r="I5271" s="1" t="s">
        <v>5246</v>
      </c>
      <c r="J5271" s="7">
        <f>MATCH(spotify_data[[#This Row],[artist_name]],spotify_data[artist_name],0)</f>
        <v>5270</v>
      </c>
      <c r="K5271">
        <v>62</v>
      </c>
      <c r="L5271" s="10">
        <f>spotify_data[[#This Row],[artist_popularity]]/100</f>
        <v>0.62</v>
      </c>
      <c r="M5271">
        <v>73057</v>
      </c>
      <c r="N5271" s="1" t="s">
        <v>162</v>
      </c>
      <c r="O5271" s="1" t="s">
        <v>5247</v>
      </c>
      <c r="P5271" s="1">
        <f>MATCH(spotify_data[[#This Row],[album_id]],spotify_data[album_id],0)</f>
        <v>5270</v>
      </c>
      <c r="Q5271" s="1" t="s">
        <v>5248</v>
      </c>
      <c r="R5271" s="2">
        <v>45142</v>
      </c>
      <c r="S5271" s="7">
        <f ca="1">+TODAY()-spotify_data[[#This Row],[Fecha lanzamiento Album]]</f>
        <v>889</v>
      </c>
      <c r="T5271" s="7">
        <f ca="1">+spotify_data[[#This Row],[Antigüedad Album Dias]]/60</f>
        <v>14.816666666666666</v>
      </c>
      <c r="U5271" s="8">
        <f ca="1">spotify_data[[#This Row],[Antigüedad Album Meses]]/12</f>
        <v>1.2347222222222223</v>
      </c>
      <c r="V5271">
        <v>1</v>
      </c>
      <c r="W5271" s="1" t="s">
        <v>21</v>
      </c>
      <c r="X5271" s="1" t="str">
        <f>+IF(spotify_data[[#This Row],[album_type]]="album","Album",IF(spotify_data[[#This Row],[album_type]]="single","Single","Compilation"))</f>
        <v>Single</v>
      </c>
      <c r="Y5271">
        <v>252</v>
      </c>
    </row>
    <row r="5272" spans="1:25" x14ac:dyDescent="0.3">
      <c r="A5272" s="1" t="s">
        <v>5354</v>
      </c>
      <c r="B5272" s="1">
        <v>6719</v>
      </c>
      <c r="C5272" s="1" t="s">
        <v>5355</v>
      </c>
      <c r="D5272">
        <v>3</v>
      </c>
      <c r="E5272">
        <v>50</v>
      </c>
      <c r="F5272" s="10">
        <f>spotify_data[[#This Row],[track_popularity]]/100</f>
        <v>0.5</v>
      </c>
      <c r="G5272" s="9" t="b">
        <v>0</v>
      </c>
      <c r="H5272" s="1">
        <f>+IF(spotify_data[[#This Row],[explicit]]=FALSE,0,1)</f>
        <v>0</v>
      </c>
      <c r="I5272" s="1" t="s">
        <v>4635</v>
      </c>
      <c r="J5272" s="7">
        <f>MATCH(spotify_data[[#This Row],[artist_name]],spotify_data[artist_name],0)</f>
        <v>958</v>
      </c>
      <c r="K5272">
        <v>84</v>
      </c>
      <c r="L5272" s="10">
        <f>spotify_data[[#This Row],[artist_popularity]]/100</f>
        <v>0.84</v>
      </c>
      <c r="M5272">
        <v>34293318</v>
      </c>
      <c r="N5272" s="1" t="s">
        <v>23</v>
      </c>
      <c r="O5272" s="1" t="s">
        <v>5319</v>
      </c>
      <c r="P5272" s="1">
        <f>MATCH(spotify_data[[#This Row],[album_id]],spotify_data[album_id],0)</f>
        <v>3801</v>
      </c>
      <c r="Q5272" s="1" t="s">
        <v>5320</v>
      </c>
      <c r="R5272" s="2">
        <v>45128</v>
      </c>
      <c r="S5272" s="7">
        <f ca="1">+TODAY()-spotify_data[[#This Row],[Fecha lanzamiento Album]]</f>
        <v>903</v>
      </c>
      <c r="T5272" s="7">
        <f ca="1">+spotify_data[[#This Row],[Antigüedad Album Dias]]/60</f>
        <v>15.05</v>
      </c>
      <c r="U5272" s="8">
        <f ca="1">spotify_data[[#This Row],[Antigüedad Album Meses]]/12</f>
        <v>1.2541666666666667</v>
      </c>
      <c r="V5272">
        <v>17</v>
      </c>
      <c r="W5272" s="1" t="s">
        <v>1932</v>
      </c>
      <c r="X5272" s="1" t="str">
        <f>+IF(spotify_data[[#This Row],[album_type]]="album","Album",IF(spotify_data[[#This Row],[album_type]]="single","Single","Compilation"))</f>
        <v>Compilation</v>
      </c>
      <c r="Y5272">
        <v>182</v>
      </c>
    </row>
    <row r="5273" spans="1:25" x14ac:dyDescent="0.3">
      <c r="A5273" s="1" t="s">
        <v>5819</v>
      </c>
      <c r="B5273" s="1">
        <v>7915</v>
      </c>
      <c r="C5273" s="1" t="s">
        <v>5820</v>
      </c>
      <c r="D5273">
        <v>1</v>
      </c>
      <c r="E5273">
        <v>50</v>
      </c>
      <c r="F5273" s="10">
        <f>spotify_data[[#This Row],[track_popularity]]/100</f>
        <v>0.5</v>
      </c>
      <c r="G5273" s="9" t="b">
        <v>0</v>
      </c>
      <c r="H5273" s="1">
        <f>+IF(spotify_data[[#This Row],[explicit]]=FALSE,0,1)</f>
        <v>0</v>
      </c>
      <c r="I5273" s="1" t="s">
        <v>5821</v>
      </c>
      <c r="J5273" s="7">
        <f>MATCH(spotify_data[[#This Row],[artist_name]],spotify_data[artist_name],0)</f>
        <v>2121</v>
      </c>
      <c r="K5273">
        <v>66</v>
      </c>
      <c r="L5273" s="10">
        <f>spotify_data[[#This Row],[artist_popularity]]/100</f>
        <v>0.66</v>
      </c>
      <c r="M5273">
        <v>8862622</v>
      </c>
      <c r="N5273" s="1" t="s">
        <v>23</v>
      </c>
      <c r="O5273" s="1" t="s">
        <v>5822</v>
      </c>
      <c r="P5273" s="1">
        <f>MATCH(spotify_data[[#This Row],[album_id]],spotify_data[album_id],0)</f>
        <v>5272</v>
      </c>
      <c r="Q5273" s="1" t="s">
        <v>5820</v>
      </c>
      <c r="R5273" s="2">
        <v>45009</v>
      </c>
      <c r="S5273" s="7">
        <f ca="1">+TODAY()-spotify_data[[#This Row],[Fecha lanzamiento Album]]</f>
        <v>1022</v>
      </c>
      <c r="T5273" s="7">
        <f ca="1">+spotify_data[[#This Row],[Antigüedad Album Dias]]/60</f>
        <v>17.033333333333335</v>
      </c>
      <c r="U5273" s="8">
        <f ca="1">spotify_data[[#This Row],[Antigüedad Album Meses]]/12</f>
        <v>1.4194444444444445</v>
      </c>
      <c r="V5273">
        <v>1</v>
      </c>
      <c r="W5273" s="1" t="s">
        <v>21</v>
      </c>
      <c r="X5273" s="1" t="str">
        <f>+IF(spotify_data[[#This Row],[album_type]]="album","Album",IF(spotify_data[[#This Row],[album_type]]="single","Single","Compilation"))</f>
        <v>Single</v>
      </c>
      <c r="Y5273">
        <v>295</v>
      </c>
    </row>
    <row r="5274" spans="1:25" x14ac:dyDescent="0.3">
      <c r="A5274" s="1" t="s">
        <v>6362</v>
      </c>
      <c r="B5274" s="1">
        <v>1239</v>
      </c>
      <c r="C5274" s="1" t="s">
        <v>6345</v>
      </c>
      <c r="D5274">
        <v>1</v>
      </c>
      <c r="E5274">
        <v>50</v>
      </c>
      <c r="F5274" s="10">
        <f>spotify_data[[#This Row],[track_popularity]]/100</f>
        <v>0.5</v>
      </c>
      <c r="G5274" s="9" t="b">
        <v>0</v>
      </c>
      <c r="H5274" s="1">
        <f>+IF(spotify_data[[#This Row],[explicit]]=FALSE,0,1)</f>
        <v>0</v>
      </c>
      <c r="I5274" s="1" t="s">
        <v>3007</v>
      </c>
      <c r="J5274" s="7">
        <f>MATCH(spotify_data[[#This Row],[artist_name]],spotify_data[artist_name],0)</f>
        <v>872</v>
      </c>
      <c r="K5274">
        <v>72</v>
      </c>
      <c r="L5274" s="10">
        <f>spotify_data[[#This Row],[artist_popularity]]/100</f>
        <v>0.72</v>
      </c>
      <c r="M5274">
        <v>2133043</v>
      </c>
      <c r="N5274" s="1" t="s">
        <v>23</v>
      </c>
      <c r="O5274" s="1" t="s">
        <v>6363</v>
      </c>
      <c r="P5274" s="1">
        <f>MATCH(spotify_data[[#This Row],[album_id]],spotify_data[album_id],0)</f>
        <v>5273</v>
      </c>
      <c r="Q5274" s="1" t="s">
        <v>6345</v>
      </c>
      <c r="R5274" s="2">
        <v>44859</v>
      </c>
      <c r="S5274" s="7">
        <f ca="1">+TODAY()-spotify_data[[#This Row],[Fecha lanzamiento Album]]</f>
        <v>1172</v>
      </c>
      <c r="T5274" s="7">
        <f ca="1">+spotify_data[[#This Row],[Antigüedad Album Dias]]/60</f>
        <v>19.533333333333335</v>
      </c>
      <c r="U5274" s="8">
        <f ca="1">spotify_data[[#This Row],[Antigüedad Album Meses]]/12</f>
        <v>1.627777777777778</v>
      </c>
      <c r="V5274">
        <v>1</v>
      </c>
      <c r="W5274" s="1" t="s">
        <v>21</v>
      </c>
      <c r="X5274" s="1" t="str">
        <f>+IF(spotify_data[[#This Row],[album_type]]="album","Album",IF(spotify_data[[#This Row],[album_type]]="single","Single","Compilation"))</f>
        <v>Single</v>
      </c>
      <c r="Y5274">
        <v>237</v>
      </c>
    </row>
    <row r="5275" spans="1:25" x14ac:dyDescent="0.3">
      <c r="A5275" s="1" t="s">
        <v>6472</v>
      </c>
      <c r="B5275" s="1">
        <v>8308</v>
      </c>
      <c r="C5275" s="1" t="s">
        <v>6473</v>
      </c>
      <c r="D5275">
        <v>1</v>
      </c>
      <c r="E5275">
        <v>50</v>
      </c>
      <c r="F5275" s="10">
        <f>spotify_data[[#This Row],[track_popularity]]/100</f>
        <v>0.5</v>
      </c>
      <c r="G5275" s="9" t="b">
        <v>1</v>
      </c>
      <c r="H5275" s="1">
        <f>+IF(spotify_data[[#This Row],[explicit]]=FALSE,0,1)</f>
        <v>1</v>
      </c>
      <c r="I5275" s="1" t="s">
        <v>3535</v>
      </c>
      <c r="J5275" s="7">
        <f>MATCH(spotify_data[[#This Row],[artist_name]],spotify_data[artist_name],0)</f>
        <v>2210</v>
      </c>
      <c r="K5275">
        <v>76</v>
      </c>
      <c r="L5275" s="10">
        <f>spotify_data[[#This Row],[artist_popularity]]/100</f>
        <v>0.76</v>
      </c>
      <c r="M5275">
        <v>8083202</v>
      </c>
      <c r="N5275" s="1" t="s">
        <v>23</v>
      </c>
      <c r="O5275" s="1" t="s">
        <v>6474</v>
      </c>
      <c r="P5275" s="1">
        <f>MATCH(spotify_data[[#This Row],[album_id]],spotify_data[album_id],0)</f>
        <v>5274</v>
      </c>
      <c r="Q5275" s="1" t="s">
        <v>6473</v>
      </c>
      <c r="R5275" s="2">
        <v>44834</v>
      </c>
      <c r="S5275" s="7">
        <f ca="1">+TODAY()-spotify_data[[#This Row],[Fecha lanzamiento Album]]</f>
        <v>1197</v>
      </c>
      <c r="T5275" s="7">
        <f ca="1">+spotify_data[[#This Row],[Antigüedad Album Dias]]/60</f>
        <v>19.95</v>
      </c>
      <c r="U5275" s="8">
        <f ca="1">spotify_data[[#This Row],[Antigüedad Album Meses]]/12</f>
        <v>1.6624999999999999</v>
      </c>
      <c r="V5275">
        <v>1</v>
      </c>
      <c r="W5275" s="1" t="s">
        <v>21</v>
      </c>
      <c r="X5275" s="1" t="str">
        <f>+IF(spotify_data[[#This Row],[album_type]]="album","Album",IF(spotify_data[[#This Row],[album_type]]="single","Single","Compilation"))</f>
        <v>Single</v>
      </c>
      <c r="Y5275">
        <v>331</v>
      </c>
    </row>
    <row r="5276" spans="1:25" x14ac:dyDescent="0.3">
      <c r="A5276" s="1" t="s">
        <v>6502</v>
      </c>
      <c r="B5276" s="1">
        <v>6574</v>
      </c>
      <c r="C5276" s="1" t="s">
        <v>6503</v>
      </c>
      <c r="D5276">
        <v>3</v>
      </c>
      <c r="E5276">
        <v>50</v>
      </c>
      <c r="F5276" s="10">
        <f>spotify_data[[#This Row],[track_popularity]]/100</f>
        <v>0.5</v>
      </c>
      <c r="G5276" s="9" t="b">
        <v>0</v>
      </c>
      <c r="H5276" s="1">
        <f>+IF(spotify_data[[#This Row],[explicit]]=FALSE,0,1)</f>
        <v>0</v>
      </c>
      <c r="I5276" s="1" t="s">
        <v>6492</v>
      </c>
      <c r="J5276" s="7">
        <f>MATCH(spotify_data[[#This Row],[artist_name]],spotify_data[artist_name],0)</f>
        <v>2764</v>
      </c>
      <c r="K5276">
        <v>60</v>
      </c>
      <c r="L5276" s="10">
        <f>spotify_data[[#This Row],[artist_popularity]]/100</f>
        <v>0.6</v>
      </c>
      <c r="M5276">
        <v>4299545</v>
      </c>
      <c r="N5276" s="1" t="s">
        <v>6493</v>
      </c>
      <c r="O5276" s="1" t="s">
        <v>6494</v>
      </c>
      <c r="P5276" s="1">
        <f>MATCH(spotify_data[[#This Row],[album_id]],spotify_data[album_id],0)</f>
        <v>2764</v>
      </c>
      <c r="Q5276" s="1" t="s">
        <v>6495</v>
      </c>
      <c r="R5276" s="2">
        <v>44827</v>
      </c>
      <c r="S5276" s="7">
        <f ca="1">+TODAY()-spotify_data[[#This Row],[Fecha lanzamiento Album]]</f>
        <v>1204</v>
      </c>
      <c r="T5276" s="7">
        <f ca="1">+spotify_data[[#This Row],[Antigüedad Album Dias]]/60</f>
        <v>20.066666666666666</v>
      </c>
      <c r="U5276" s="8">
        <f ca="1">spotify_data[[#This Row],[Antigüedad Album Meses]]/12</f>
        <v>1.6722222222222223</v>
      </c>
      <c r="V5276">
        <v>12</v>
      </c>
      <c r="W5276" s="1" t="s">
        <v>20</v>
      </c>
      <c r="X5276" s="1" t="str">
        <f>+IF(spotify_data[[#This Row],[album_type]]="album","Album",IF(spotify_data[[#This Row],[album_type]]="single","Single","Compilation"))</f>
        <v>Album</v>
      </c>
      <c r="Y5276">
        <v>303</v>
      </c>
    </row>
    <row r="5277" spans="1:25" x14ac:dyDescent="0.3">
      <c r="A5277" s="1" t="s">
        <v>6522</v>
      </c>
      <c r="B5277" s="1">
        <v>6518</v>
      </c>
      <c r="C5277" s="1" t="s">
        <v>6523</v>
      </c>
      <c r="D5277">
        <v>10</v>
      </c>
      <c r="E5277">
        <v>50</v>
      </c>
      <c r="F5277" s="10">
        <f>spotify_data[[#This Row],[track_popularity]]/100</f>
        <v>0.5</v>
      </c>
      <c r="G5277" s="9" t="b">
        <v>0</v>
      </c>
      <c r="H5277" s="1">
        <f>+IF(spotify_data[[#This Row],[explicit]]=FALSE,0,1)</f>
        <v>0</v>
      </c>
      <c r="I5277" s="1" t="s">
        <v>6492</v>
      </c>
      <c r="J5277" s="7">
        <f>MATCH(spotify_data[[#This Row],[artist_name]],spotify_data[artist_name],0)</f>
        <v>2764</v>
      </c>
      <c r="K5277">
        <v>60</v>
      </c>
      <c r="L5277" s="10">
        <f>spotify_data[[#This Row],[artist_popularity]]/100</f>
        <v>0.6</v>
      </c>
      <c r="M5277">
        <v>4296747</v>
      </c>
      <c r="N5277" s="1" t="s">
        <v>6493</v>
      </c>
      <c r="O5277" s="1" t="s">
        <v>6494</v>
      </c>
      <c r="P5277" s="1">
        <f>MATCH(spotify_data[[#This Row],[album_id]],spotify_data[album_id],0)</f>
        <v>2764</v>
      </c>
      <c r="Q5277" s="1" t="s">
        <v>6495</v>
      </c>
      <c r="R5277" s="2">
        <v>44827</v>
      </c>
      <c r="S5277" s="7">
        <f ca="1">+TODAY()-spotify_data[[#This Row],[Fecha lanzamiento Album]]</f>
        <v>1204</v>
      </c>
      <c r="T5277" s="7">
        <f ca="1">+spotify_data[[#This Row],[Antigüedad Album Dias]]/60</f>
        <v>20.066666666666666</v>
      </c>
      <c r="U5277" s="8">
        <f ca="1">spotify_data[[#This Row],[Antigüedad Album Meses]]/12</f>
        <v>1.6722222222222223</v>
      </c>
      <c r="V5277">
        <v>12</v>
      </c>
      <c r="W5277" s="1" t="s">
        <v>20</v>
      </c>
      <c r="X5277" s="1" t="str">
        <f>+IF(spotify_data[[#This Row],[album_type]]="album","Album",IF(spotify_data[[#This Row],[album_type]]="single","Single","Compilation"))</f>
        <v>Album</v>
      </c>
      <c r="Y5277">
        <v>278</v>
      </c>
    </row>
    <row r="5278" spans="1:25" x14ac:dyDescent="0.3">
      <c r="A5278" s="1" t="s">
        <v>6700</v>
      </c>
      <c r="B5278" s="1">
        <v>7151</v>
      </c>
      <c r="C5278" s="1" t="s">
        <v>6701</v>
      </c>
      <c r="D5278">
        <v>1</v>
      </c>
      <c r="E5278">
        <v>50</v>
      </c>
      <c r="F5278" s="10">
        <f>spotify_data[[#This Row],[track_popularity]]/100</f>
        <v>0.5</v>
      </c>
      <c r="G5278" s="9" t="b">
        <v>0</v>
      </c>
      <c r="H5278" s="1">
        <f>+IF(spotify_data[[#This Row],[explicit]]=FALSE,0,1)</f>
        <v>0</v>
      </c>
      <c r="I5278" s="1" t="s">
        <v>5076</v>
      </c>
      <c r="J5278" s="7">
        <f>MATCH(spotify_data[[#This Row],[artist_name]],spotify_data[artist_name],0)</f>
        <v>3635</v>
      </c>
      <c r="K5278">
        <v>59</v>
      </c>
      <c r="L5278" s="10">
        <f>spotify_data[[#This Row],[artist_popularity]]/100</f>
        <v>0.59</v>
      </c>
      <c r="M5278">
        <v>106672</v>
      </c>
      <c r="N5278" s="1" t="s">
        <v>23</v>
      </c>
      <c r="O5278" s="1" t="s">
        <v>6702</v>
      </c>
      <c r="P5278" s="1">
        <f>MATCH(spotify_data[[#This Row],[album_id]],spotify_data[album_id],0)</f>
        <v>5277</v>
      </c>
      <c r="Q5278" s="1" t="s">
        <v>6701</v>
      </c>
      <c r="R5278" s="2">
        <v>44771</v>
      </c>
      <c r="S5278" s="7">
        <f ca="1">+TODAY()-spotify_data[[#This Row],[Fecha lanzamiento Album]]</f>
        <v>1260</v>
      </c>
      <c r="T5278" s="7">
        <f ca="1">+spotify_data[[#This Row],[Antigüedad Album Dias]]/60</f>
        <v>21</v>
      </c>
      <c r="U5278" s="8">
        <f ca="1">spotify_data[[#This Row],[Antigüedad Album Meses]]/12</f>
        <v>1.75</v>
      </c>
      <c r="V5278">
        <v>1</v>
      </c>
      <c r="W5278" s="1" t="s">
        <v>21</v>
      </c>
      <c r="X5278" s="1" t="str">
        <f>+IF(spotify_data[[#This Row],[album_type]]="album","Album",IF(spotify_data[[#This Row],[album_type]]="single","Single","Compilation"))</f>
        <v>Single</v>
      </c>
      <c r="Y5278">
        <v>131</v>
      </c>
    </row>
    <row r="5279" spans="1:25" x14ac:dyDescent="0.3">
      <c r="A5279" s="1" t="s">
        <v>7161</v>
      </c>
      <c r="B5279" s="1">
        <v>7818</v>
      </c>
      <c r="C5279" s="1" t="s">
        <v>7162</v>
      </c>
      <c r="D5279">
        <v>24</v>
      </c>
      <c r="E5279">
        <v>50</v>
      </c>
      <c r="F5279" s="10">
        <f>spotify_data[[#This Row],[track_popularity]]/100</f>
        <v>0.5</v>
      </c>
      <c r="G5279" s="9" t="b">
        <v>0</v>
      </c>
      <c r="H5279" s="1">
        <f>+IF(spotify_data[[#This Row],[explicit]]=FALSE,0,1)</f>
        <v>0</v>
      </c>
      <c r="I5279" s="1" t="s">
        <v>7163</v>
      </c>
      <c r="J5279" s="7">
        <f>MATCH(spotify_data[[#This Row],[artist_name]],spotify_data[artist_name],0)</f>
        <v>1062</v>
      </c>
      <c r="K5279">
        <v>73</v>
      </c>
      <c r="L5279" s="10">
        <f>spotify_data[[#This Row],[artist_popularity]]/100</f>
        <v>0.73</v>
      </c>
      <c r="M5279">
        <v>3634221</v>
      </c>
      <c r="N5279" s="1" t="s">
        <v>23</v>
      </c>
      <c r="O5279" s="1" t="s">
        <v>7164</v>
      </c>
      <c r="P5279" s="1">
        <f>MATCH(spotify_data[[#This Row],[album_id]],spotify_data[album_id],0)</f>
        <v>5278</v>
      </c>
      <c r="Q5279" s="1" t="s">
        <v>7165</v>
      </c>
      <c r="R5279" s="2">
        <v>44673</v>
      </c>
      <c r="S5279" s="7">
        <f ca="1">+TODAY()-spotify_data[[#This Row],[Fecha lanzamiento Album]]</f>
        <v>1358</v>
      </c>
      <c r="T5279" s="7">
        <f ca="1">+spotify_data[[#This Row],[Antigüedad Album Dias]]/60</f>
        <v>22.633333333333333</v>
      </c>
      <c r="U5279" s="8">
        <f ca="1">spotify_data[[#This Row],[Antigüedad Album Meses]]/12</f>
        <v>1.8861111111111111</v>
      </c>
      <c r="V5279">
        <v>24</v>
      </c>
      <c r="W5279" s="1" t="s">
        <v>1932</v>
      </c>
      <c r="X5279" s="1" t="str">
        <f>+IF(spotify_data[[#This Row],[album_type]]="album","Album",IF(spotify_data[[#This Row],[album_type]]="single","Single","Compilation"))</f>
        <v>Compilation</v>
      </c>
      <c r="Y5279">
        <v>313</v>
      </c>
    </row>
    <row r="5280" spans="1:25" x14ac:dyDescent="0.3">
      <c r="A5280" s="1" t="s">
        <v>7409</v>
      </c>
      <c r="B5280" s="1">
        <v>495</v>
      </c>
      <c r="C5280" s="1" t="s">
        <v>7410</v>
      </c>
      <c r="D5280">
        <v>1</v>
      </c>
      <c r="E5280">
        <v>50</v>
      </c>
      <c r="F5280" s="10">
        <f>spotify_data[[#This Row],[track_popularity]]/100</f>
        <v>0.5</v>
      </c>
      <c r="G5280" s="9" t="b">
        <v>1</v>
      </c>
      <c r="H5280" s="1">
        <f>+IF(spotify_data[[#This Row],[explicit]]=FALSE,0,1)</f>
        <v>1</v>
      </c>
      <c r="I5280" s="1" t="s">
        <v>7411</v>
      </c>
      <c r="J5280" s="7">
        <f>MATCH(spotify_data[[#This Row],[artist_name]],spotify_data[artist_name],0)</f>
        <v>5279</v>
      </c>
      <c r="K5280">
        <v>61</v>
      </c>
      <c r="L5280" s="10">
        <f>spotify_data[[#This Row],[artist_popularity]]/100</f>
        <v>0.61</v>
      </c>
      <c r="M5280">
        <v>1618086</v>
      </c>
      <c r="N5280" s="1" t="s">
        <v>23</v>
      </c>
      <c r="O5280" s="1" t="s">
        <v>7412</v>
      </c>
      <c r="P5280" s="1">
        <f>MATCH(spotify_data[[#This Row],[album_id]],spotify_data[album_id],0)</f>
        <v>5279</v>
      </c>
      <c r="Q5280" s="1" t="s">
        <v>7410</v>
      </c>
      <c r="R5280" s="2">
        <v>44610</v>
      </c>
      <c r="S5280" s="7">
        <f ca="1">+TODAY()-spotify_data[[#This Row],[Fecha lanzamiento Album]]</f>
        <v>1421</v>
      </c>
      <c r="T5280" s="7">
        <f ca="1">+spotify_data[[#This Row],[Antigüedad Album Dias]]/60</f>
        <v>23.683333333333334</v>
      </c>
      <c r="U5280" s="8">
        <f ca="1">spotify_data[[#This Row],[Antigüedad Album Meses]]/12</f>
        <v>1.9736111111111112</v>
      </c>
      <c r="V5280">
        <v>1</v>
      </c>
      <c r="W5280" s="1" t="s">
        <v>21</v>
      </c>
      <c r="X5280" s="1" t="str">
        <f>+IF(spotify_data[[#This Row],[album_type]]="album","Album",IF(spotify_data[[#This Row],[album_type]]="single","Single","Compilation"))</f>
        <v>Single</v>
      </c>
      <c r="Y5280">
        <v>342</v>
      </c>
    </row>
    <row r="5281" spans="1:25" x14ac:dyDescent="0.3">
      <c r="A5281" s="1" t="s">
        <v>7459</v>
      </c>
      <c r="B5281" s="1">
        <v>984</v>
      </c>
      <c r="C5281" s="1" t="s">
        <v>7460</v>
      </c>
      <c r="D5281">
        <v>1</v>
      </c>
      <c r="E5281">
        <v>50</v>
      </c>
      <c r="F5281" s="10">
        <f>spotify_data[[#This Row],[track_popularity]]/100</f>
        <v>0.5</v>
      </c>
      <c r="G5281" s="9" t="b">
        <v>0</v>
      </c>
      <c r="H5281" s="1">
        <f>+IF(spotify_data[[#This Row],[explicit]]=FALSE,0,1)</f>
        <v>0</v>
      </c>
      <c r="I5281" s="1" t="s">
        <v>7461</v>
      </c>
      <c r="J5281" s="7">
        <f>MATCH(spotify_data[[#This Row],[artist_name]],spotify_data[artist_name],0)</f>
        <v>3145</v>
      </c>
      <c r="K5281">
        <v>50</v>
      </c>
      <c r="L5281" s="10">
        <f>spotify_data[[#This Row],[artist_popularity]]/100</f>
        <v>0.5</v>
      </c>
      <c r="M5281">
        <v>112613</v>
      </c>
      <c r="N5281" s="1" t="s">
        <v>23</v>
      </c>
      <c r="O5281" s="1" t="s">
        <v>7462</v>
      </c>
      <c r="P5281" s="1">
        <f>MATCH(spotify_data[[#This Row],[album_id]],spotify_data[album_id],0)</f>
        <v>5280</v>
      </c>
      <c r="Q5281" s="1" t="s">
        <v>7460</v>
      </c>
      <c r="R5281" s="2">
        <v>44595</v>
      </c>
      <c r="S5281" s="7">
        <f ca="1">+TODAY()-spotify_data[[#This Row],[Fecha lanzamiento Album]]</f>
        <v>1436</v>
      </c>
      <c r="T5281" s="7">
        <f ca="1">+spotify_data[[#This Row],[Antigüedad Album Dias]]/60</f>
        <v>23.933333333333334</v>
      </c>
      <c r="U5281" s="8">
        <f ca="1">spotify_data[[#This Row],[Antigüedad Album Meses]]/12</f>
        <v>1.9944444444444445</v>
      </c>
      <c r="V5281">
        <v>1</v>
      </c>
      <c r="W5281" s="1" t="s">
        <v>21</v>
      </c>
      <c r="X5281" s="1" t="str">
        <f>+IF(spotify_data[[#This Row],[album_type]]="album","Album",IF(spotify_data[[#This Row],[album_type]]="single","Single","Compilation"))</f>
        <v>Single</v>
      </c>
      <c r="Y5281">
        <v>232</v>
      </c>
    </row>
    <row r="5282" spans="1:25" x14ac:dyDescent="0.3">
      <c r="A5282" s="1" t="s">
        <v>7837</v>
      </c>
      <c r="B5282" s="1">
        <v>1608</v>
      </c>
      <c r="C5282" s="1" t="s">
        <v>7838</v>
      </c>
      <c r="D5282">
        <v>1</v>
      </c>
      <c r="E5282">
        <v>50</v>
      </c>
      <c r="F5282" s="10">
        <f>spotify_data[[#This Row],[track_popularity]]/100</f>
        <v>0.5</v>
      </c>
      <c r="G5282" s="9" t="b">
        <v>1</v>
      </c>
      <c r="H5282" s="1">
        <f>+IF(spotify_data[[#This Row],[explicit]]=FALSE,0,1)</f>
        <v>1</v>
      </c>
      <c r="I5282" s="1" t="s">
        <v>7839</v>
      </c>
      <c r="J5282" s="7">
        <f>MATCH(spotify_data[[#This Row],[artist_name]],spotify_data[artist_name],0)</f>
        <v>2949</v>
      </c>
      <c r="K5282">
        <v>55</v>
      </c>
      <c r="L5282" s="10">
        <f>spotify_data[[#This Row],[artist_popularity]]/100</f>
        <v>0.55000000000000004</v>
      </c>
      <c r="M5282">
        <v>297153</v>
      </c>
      <c r="N5282" s="1" t="s">
        <v>27</v>
      </c>
      <c r="O5282" s="1" t="s">
        <v>7840</v>
      </c>
      <c r="P5282" s="1">
        <f>MATCH(spotify_data[[#This Row],[album_id]],spotify_data[album_id],0)</f>
        <v>5281</v>
      </c>
      <c r="Q5282" s="1" t="s">
        <v>7838</v>
      </c>
      <c r="R5282" s="2">
        <v>44456</v>
      </c>
      <c r="S5282" s="7">
        <f ca="1">+TODAY()-spotify_data[[#This Row],[Fecha lanzamiento Album]]</f>
        <v>1575</v>
      </c>
      <c r="T5282" s="7">
        <f ca="1">+spotify_data[[#This Row],[Antigüedad Album Dias]]/60</f>
        <v>26.25</v>
      </c>
      <c r="U5282" s="8">
        <f ca="1">spotify_data[[#This Row],[Antigüedad Album Meses]]/12</f>
        <v>2.1875</v>
      </c>
      <c r="V5282">
        <v>1</v>
      </c>
      <c r="W5282" s="1" t="s">
        <v>21</v>
      </c>
      <c r="X5282" s="1" t="str">
        <f>+IF(spotify_data[[#This Row],[album_type]]="album","Album",IF(spotify_data[[#This Row],[album_type]]="single","Single","Compilation"))</f>
        <v>Single</v>
      </c>
      <c r="Y5282">
        <v>269</v>
      </c>
    </row>
    <row r="5283" spans="1:25" x14ac:dyDescent="0.3">
      <c r="A5283" s="1" t="s">
        <v>8079</v>
      </c>
      <c r="B5283" s="1">
        <v>1169</v>
      </c>
      <c r="C5283" s="1" t="s">
        <v>8080</v>
      </c>
      <c r="D5283">
        <v>5</v>
      </c>
      <c r="E5283">
        <v>50</v>
      </c>
      <c r="F5283" s="10">
        <f>spotify_data[[#This Row],[track_popularity]]/100</f>
        <v>0.5</v>
      </c>
      <c r="G5283" s="9" t="b">
        <v>0</v>
      </c>
      <c r="H5283" s="1">
        <f>+IF(spotify_data[[#This Row],[explicit]]=FALSE,0,1)</f>
        <v>0</v>
      </c>
      <c r="I5283" s="1" t="s">
        <v>8081</v>
      </c>
      <c r="J5283" s="7">
        <f>MATCH(spotify_data[[#This Row],[artist_name]],spotify_data[artist_name],0)</f>
        <v>5282</v>
      </c>
      <c r="K5283">
        <v>45</v>
      </c>
      <c r="L5283" s="10">
        <f>spotify_data[[#This Row],[artist_popularity]]/100</f>
        <v>0.45</v>
      </c>
      <c r="M5283">
        <v>39279</v>
      </c>
      <c r="N5283" s="1" t="s">
        <v>1609</v>
      </c>
      <c r="O5283" s="1" t="s">
        <v>8077</v>
      </c>
      <c r="P5283" s="1">
        <f>MATCH(spotify_data[[#This Row],[album_id]],spotify_data[album_id],0)</f>
        <v>5282</v>
      </c>
      <c r="Q5283" s="1" t="s">
        <v>8078</v>
      </c>
      <c r="R5283" s="2">
        <v>44379</v>
      </c>
      <c r="S5283" s="7">
        <f ca="1">+TODAY()-spotify_data[[#This Row],[Fecha lanzamiento Album]]</f>
        <v>1652</v>
      </c>
      <c r="T5283" s="7">
        <f ca="1">+spotify_data[[#This Row],[Antigüedad Album Dias]]/60</f>
        <v>27.533333333333335</v>
      </c>
      <c r="U5283" s="8">
        <f ca="1">spotify_data[[#This Row],[Antigüedad Album Meses]]/12</f>
        <v>2.2944444444444447</v>
      </c>
      <c r="V5283">
        <v>25</v>
      </c>
      <c r="W5283" s="1" t="s">
        <v>20</v>
      </c>
      <c r="X5283" s="1" t="str">
        <f>+IF(spotify_data[[#This Row],[album_type]]="album","Album",IF(spotify_data[[#This Row],[album_type]]="single","Single","Compilation"))</f>
        <v>Album</v>
      </c>
      <c r="Y5283">
        <v>241</v>
      </c>
    </row>
    <row r="5284" spans="1:25" x14ac:dyDescent="0.3">
      <c r="A5284" s="1" t="s">
        <v>9053</v>
      </c>
      <c r="B5284" s="1">
        <v>1075</v>
      </c>
      <c r="C5284" s="1" t="s">
        <v>9054</v>
      </c>
      <c r="D5284">
        <v>1</v>
      </c>
      <c r="E5284">
        <v>50</v>
      </c>
      <c r="F5284" s="10">
        <f>spotify_data[[#This Row],[track_popularity]]/100</f>
        <v>0.5</v>
      </c>
      <c r="G5284" s="9" t="b">
        <v>1</v>
      </c>
      <c r="H5284" s="1">
        <f>+IF(spotify_data[[#This Row],[explicit]]=FALSE,0,1)</f>
        <v>1</v>
      </c>
      <c r="I5284" s="1" t="s">
        <v>9055</v>
      </c>
      <c r="J5284" s="7">
        <f>MATCH(spotify_data[[#This Row],[artist_name]],spotify_data[artist_name],0)</f>
        <v>5283</v>
      </c>
      <c r="K5284">
        <v>59</v>
      </c>
      <c r="L5284" s="10">
        <f>spotify_data[[#This Row],[artist_popularity]]/100</f>
        <v>0.59</v>
      </c>
      <c r="M5284">
        <v>105439</v>
      </c>
      <c r="N5284" s="1" t="s">
        <v>27</v>
      </c>
      <c r="O5284" s="1" t="s">
        <v>9056</v>
      </c>
      <c r="P5284" s="1">
        <f>MATCH(spotify_data[[#This Row],[album_id]],spotify_data[album_id],0)</f>
        <v>5283</v>
      </c>
      <c r="Q5284" s="1" t="s">
        <v>9054</v>
      </c>
      <c r="R5284" s="2">
        <v>44131</v>
      </c>
      <c r="S5284" s="7">
        <f ca="1">+TODAY()-spotify_data[[#This Row],[Fecha lanzamiento Album]]</f>
        <v>1900</v>
      </c>
      <c r="T5284" s="7">
        <f ca="1">+spotify_data[[#This Row],[Antigüedad Album Dias]]/60</f>
        <v>31.666666666666668</v>
      </c>
      <c r="U5284" s="8">
        <f ca="1">spotify_data[[#This Row],[Antigüedad Album Meses]]/12</f>
        <v>2.6388888888888888</v>
      </c>
      <c r="V5284">
        <v>1</v>
      </c>
      <c r="W5284" s="1" t="s">
        <v>21</v>
      </c>
      <c r="X5284" s="1" t="str">
        <f>+IF(spotify_data[[#This Row],[album_type]]="album","Album",IF(spotify_data[[#This Row],[album_type]]="single","Single","Compilation"))</f>
        <v>Single</v>
      </c>
      <c r="Y5284">
        <v>332</v>
      </c>
    </row>
    <row r="5285" spans="1:25" x14ac:dyDescent="0.3">
      <c r="A5285" s="1" t="s">
        <v>9182</v>
      </c>
      <c r="B5285" s="1">
        <v>2210</v>
      </c>
      <c r="C5285" s="1" t="s">
        <v>9183</v>
      </c>
      <c r="D5285">
        <v>7</v>
      </c>
      <c r="E5285">
        <v>50</v>
      </c>
      <c r="F5285" s="10">
        <f>spotify_data[[#This Row],[track_popularity]]/100</f>
        <v>0.5</v>
      </c>
      <c r="G5285" s="9" t="b">
        <v>1</v>
      </c>
      <c r="H5285" s="1">
        <f>+IF(spotify_data[[#This Row],[explicit]]=FALSE,0,1)</f>
        <v>1</v>
      </c>
      <c r="I5285" s="1" t="s">
        <v>5763</v>
      </c>
      <c r="J5285" s="7">
        <f>MATCH(spotify_data[[#This Row],[artist_name]],spotify_data[artist_name],0)</f>
        <v>1775</v>
      </c>
      <c r="K5285">
        <v>75</v>
      </c>
      <c r="L5285" s="10">
        <f>spotify_data[[#This Row],[artist_popularity]]/100</f>
        <v>0.75</v>
      </c>
      <c r="M5285">
        <v>22220366</v>
      </c>
      <c r="N5285" s="1" t="s">
        <v>23</v>
      </c>
      <c r="O5285" s="1" t="s">
        <v>9184</v>
      </c>
      <c r="P5285" s="1">
        <f>MATCH(spotify_data[[#This Row],[album_id]],spotify_data[album_id],0)</f>
        <v>5284</v>
      </c>
      <c r="Q5285" s="1" t="s">
        <v>9185</v>
      </c>
      <c r="R5285" s="2">
        <v>44098</v>
      </c>
      <c r="S5285" s="7">
        <f ca="1">+TODAY()-spotify_data[[#This Row],[Fecha lanzamiento Album]]</f>
        <v>1933</v>
      </c>
      <c r="T5285" s="7">
        <f ca="1">+spotify_data[[#This Row],[Antigüedad Album Dias]]/60</f>
        <v>32.216666666666669</v>
      </c>
      <c r="U5285" s="8">
        <f ca="1">spotify_data[[#This Row],[Antigüedad Album Meses]]/12</f>
        <v>2.6847222222222222</v>
      </c>
      <c r="V5285">
        <v>20</v>
      </c>
      <c r="W5285" s="1" t="s">
        <v>20</v>
      </c>
      <c r="X5285" s="1" t="str">
        <f>+IF(spotify_data[[#This Row],[album_type]]="album","Album",IF(spotify_data[[#This Row],[album_type]]="single","Single","Compilation"))</f>
        <v>Album</v>
      </c>
      <c r="Y5285">
        <v>258</v>
      </c>
    </row>
    <row r="5286" spans="1:25" x14ac:dyDescent="0.3">
      <c r="A5286" s="1" t="s">
        <v>9439</v>
      </c>
      <c r="B5286" s="1">
        <v>5281</v>
      </c>
      <c r="C5286" s="1" t="s">
        <v>9440</v>
      </c>
      <c r="D5286">
        <v>1</v>
      </c>
      <c r="E5286">
        <v>50</v>
      </c>
      <c r="F5286" s="10">
        <f>spotify_data[[#This Row],[track_popularity]]/100</f>
        <v>0.5</v>
      </c>
      <c r="G5286" s="9" t="b">
        <v>0</v>
      </c>
      <c r="H5286" s="1">
        <f>+IF(spotify_data[[#This Row],[explicit]]=FALSE,0,1)</f>
        <v>0</v>
      </c>
      <c r="I5286" s="1" t="s">
        <v>2013</v>
      </c>
      <c r="J5286" s="7">
        <f>MATCH(spotify_data[[#This Row],[artist_name]],spotify_data[artist_name],0)</f>
        <v>3879</v>
      </c>
      <c r="K5286">
        <v>63</v>
      </c>
      <c r="L5286" s="10">
        <f>spotify_data[[#This Row],[artist_popularity]]/100</f>
        <v>0.63</v>
      </c>
      <c r="M5286">
        <v>394210</v>
      </c>
      <c r="N5286" s="1" t="s">
        <v>1609</v>
      </c>
      <c r="O5286" s="1" t="s">
        <v>9441</v>
      </c>
      <c r="P5286" s="1">
        <f>MATCH(spotify_data[[#This Row],[album_id]],spotify_data[album_id],0)</f>
        <v>5285</v>
      </c>
      <c r="Q5286" s="1" t="s">
        <v>9442</v>
      </c>
      <c r="R5286" s="2">
        <v>44001</v>
      </c>
      <c r="S5286" s="7">
        <f ca="1">+TODAY()-spotify_data[[#This Row],[Fecha lanzamiento Album]]</f>
        <v>2030</v>
      </c>
      <c r="T5286" s="7">
        <f ca="1">+spotify_data[[#This Row],[Antigüedad Album Dias]]/60</f>
        <v>33.833333333333336</v>
      </c>
      <c r="U5286" s="8">
        <f ca="1">spotify_data[[#This Row],[Antigüedad Album Meses]]/12</f>
        <v>2.8194444444444446</v>
      </c>
      <c r="V5286">
        <v>28</v>
      </c>
      <c r="W5286" s="1" t="s">
        <v>20</v>
      </c>
      <c r="X5286" s="1" t="str">
        <f>+IF(spotify_data[[#This Row],[album_type]]="album","Album",IF(spotify_data[[#This Row],[album_type]]="single","Single","Compilation"))</f>
        <v>Album</v>
      </c>
      <c r="Y5286">
        <v>287</v>
      </c>
    </row>
    <row r="5287" spans="1:25" x14ac:dyDescent="0.3">
      <c r="A5287" s="1" t="s">
        <v>9630</v>
      </c>
      <c r="B5287" s="1">
        <v>1516</v>
      </c>
      <c r="C5287" s="1" t="s">
        <v>9631</v>
      </c>
      <c r="D5287">
        <v>1</v>
      </c>
      <c r="E5287">
        <v>50</v>
      </c>
      <c r="F5287" s="10">
        <f>spotify_data[[#This Row],[track_popularity]]/100</f>
        <v>0.5</v>
      </c>
      <c r="G5287" s="9" t="b">
        <v>0</v>
      </c>
      <c r="H5287" s="1">
        <f>+IF(spotify_data[[#This Row],[explicit]]=FALSE,0,1)</f>
        <v>0</v>
      </c>
      <c r="I5287" s="1" t="s">
        <v>1397</v>
      </c>
      <c r="J5287" s="7">
        <f>MATCH(spotify_data[[#This Row],[artist_name]],spotify_data[artist_name],0)</f>
        <v>190</v>
      </c>
      <c r="K5287">
        <v>81</v>
      </c>
      <c r="L5287" s="10">
        <f>spotify_data[[#This Row],[artist_popularity]]/100</f>
        <v>0.81</v>
      </c>
      <c r="M5287">
        <v>26272346</v>
      </c>
      <c r="N5287" s="1" t="s">
        <v>831</v>
      </c>
      <c r="O5287" s="1" t="s">
        <v>9632</v>
      </c>
      <c r="P5287" s="1">
        <f>MATCH(spotify_data[[#This Row],[album_id]],spotify_data[album_id],0)</f>
        <v>5286</v>
      </c>
      <c r="Q5287" s="1" t="s">
        <v>9631</v>
      </c>
      <c r="R5287" s="2">
        <v>43937</v>
      </c>
      <c r="S5287" s="7">
        <f ca="1">+TODAY()-spotify_data[[#This Row],[Fecha lanzamiento Album]]</f>
        <v>2094</v>
      </c>
      <c r="T5287" s="7">
        <f ca="1">+spotify_data[[#This Row],[Antigüedad Album Dias]]/60</f>
        <v>34.9</v>
      </c>
      <c r="U5287" s="8">
        <f ca="1">spotify_data[[#This Row],[Antigüedad Album Meses]]/12</f>
        <v>2.9083333333333332</v>
      </c>
      <c r="V5287">
        <v>1</v>
      </c>
      <c r="W5287" s="1" t="s">
        <v>21</v>
      </c>
      <c r="X5287" s="1" t="str">
        <f>+IF(spotify_data[[#This Row],[album_type]]="album","Album",IF(spotify_data[[#This Row],[album_type]]="single","Single","Compilation"))</f>
        <v>Single</v>
      </c>
      <c r="Y5287">
        <v>334</v>
      </c>
    </row>
    <row r="5288" spans="1:25" x14ac:dyDescent="0.3">
      <c r="A5288" s="1" t="s">
        <v>9679</v>
      </c>
      <c r="B5288" s="1">
        <v>3594</v>
      </c>
      <c r="C5288" s="1" t="s">
        <v>9680</v>
      </c>
      <c r="D5288">
        <v>7</v>
      </c>
      <c r="E5288">
        <v>50</v>
      </c>
      <c r="F5288" s="10">
        <f>spotify_data[[#This Row],[track_popularity]]/100</f>
        <v>0.5</v>
      </c>
      <c r="G5288" s="9" t="b">
        <v>0</v>
      </c>
      <c r="H5288" s="1">
        <f>+IF(spotify_data[[#This Row],[explicit]]=FALSE,0,1)</f>
        <v>0</v>
      </c>
      <c r="I5288" s="1" t="s">
        <v>3869</v>
      </c>
      <c r="J5288" s="7">
        <f>MATCH(spotify_data[[#This Row],[artist_name]],spotify_data[artist_name],0)</f>
        <v>513</v>
      </c>
      <c r="K5288">
        <v>85</v>
      </c>
      <c r="L5288" s="10">
        <f>spotify_data[[#This Row],[artist_popularity]]/100</f>
        <v>0.85</v>
      </c>
      <c r="M5288">
        <v>46886554</v>
      </c>
      <c r="N5288" s="1" t="s">
        <v>516</v>
      </c>
      <c r="O5288" s="1" t="s">
        <v>9677</v>
      </c>
      <c r="P5288" s="1">
        <f>MATCH(spotify_data[[#This Row],[album_id]],spotify_data[album_id],0)</f>
        <v>513</v>
      </c>
      <c r="Q5288" s="1" t="s">
        <v>9678</v>
      </c>
      <c r="R5288" s="2">
        <v>43917</v>
      </c>
      <c r="S5288" s="7">
        <f ca="1">+TODAY()-spotify_data[[#This Row],[Fecha lanzamiento Album]]</f>
        <v>2114</v>
      </c>
      <c r="T5288" s="7">
        <f ca="1">+spotify_data[[#This Row],[Antigüedad Album Dias]]/60</f>
        <v>35.233333333333334</v>
      </c>
      <c r="U5288" s="8">
        <f ca="1">spotify_data[[#This Row],[Antigüedad Album Meses]]/12</f>
        <v>2.9361111111111113</v>
      </c>
      <c r="V5288">
        <v>13</v>
      </c>
      <c r="W5288" s="1" t="s">
        <v>20</v>
      </c>
      <c r="X5288" s="1" t="str">
        <f>+IF(spotify_data[[#This Row],[album_type]]="album","Album",IF(spotify_data[[#This Row],[album_type]]="single","Single","Compilation"))</f>
        <v>Album</v>
      </c>
      <c r="Y5288">
        <v>347</v>
      </c>
    </row>
    <row r="5289" spans="1:25" x14ac:dyDescent="0.3">
      <c r="A5289" s="1" t="s">
        <v>9694</v>
      </c>
      <c r="B5289" s="1">
        <v>6435</v>
      </c>
      <c r="C5289" s="1" t="s">
        <v>9695</v>
      </c>
      <c r="D5289">
        <v>6</v>
      </c>
      <c r="E5289">
        <v>50</v>
      </c>
      <c r="F5289" s="10">
        <f>spotify_data[[#This Row],[track_popularity]]/100</f>
        <v>0.5</v>
      </c>
      <c r="G5289" s="9" t="b">
        <v>1</v>
      </c>
      <c r="H5289" s="1">
        <f>+IF(spotify_data[[#This Row],[explicit]]=FALSE,0,1)</f>
        <v>1</v>
      </c>
      <c r="I5289" s="1" t="s">
        <v>3869</v>
      </c>
      <c r="J5289" s="7">
        <f>MATCH(spotify_data[[#This Row],[artist_name]],spotify_data[artist_name],0)</f>
        <v>513</v>
      </c>
      <c r="K5289">
        <v>85</v>
      </c>
      <c r="L5289" s="10">
        <f>spotify_data[[#This Row],[artist_popularity]]/100</f>
        <v>0.85</v>
      </c>
      <c r="M5289">
        <v>46886554</v>
      </c>
      <c r="N5289" s="1" t="s">
        <v>516</v>
      </c>
      <c r="O5289" s="1" t="s">
        <v>9677</v>
      </c>
      <c r="P5289" s="1">
        <f>MATCH(spotify_data[[#This Row],[album_id]],spotify_data[album_id],0)</f>
        <v>513</v>
      </c>
      <c r="Q5289" s="1" t="s">
        <v>9678</v>
      </c>
      <c r="R5289" s="2">
        <v>43917</v>
      </c>
      <c r="S5289" s="7">
        <f ca="1">+TODAY()-spotify_data[[#This Row],[Fecha lanzamiento Album]]</f>
        <v>2114</v>
      </c>
      <c r="T5289" s="7">
        <f ca="1">+spotify_data[[#This Row],[Antigüedad Album Dias]]/60</f>
        <v>35.233333333333334</v>
      </c>
      <c r="U5289" s="8">
        <f ca="1">spotify_data[[#This Row],[Antigüedad Album Meses]]/12</f>
        <v>2.9361111111111113</v>
      </c>
      <c r="V5289">
        <v>13</v>
      </c>
      <c r="W5289" s="1" t="s">
        <v>20</v>
      </c>
      <c r="X5289" s="1" t="str">
        <f>+IF(spotify_data[[#This Row],[album_type]]="album","Album",IF(spotify_data[[#This Row],[album_type]]="single","Single","Compilation"))</f>
        <v>Album</v>
      </c>
      <c r="Y5289">
        <v>324</v>
      </c>
    </row>
    <row r="5290" spans="1:25" x14ac:dyDescent="0.3">
      <c r="A5290" s="1" t="s">
        <v>9844</v>
      </c>
      <c r="B5290" s="1">
        <v>5807</v>
      </c>
      <c r="C5290" s="1" t="s">
        <v>9845</v>
      </c>
      <c r="D5290">
        <v>2</v>
      </c>
      <c r="E5290">
        <v>50</v>
      </c>
      <c r="F5290" s="10">
        <f>spotify_data[[#This Row],[track_popularity]]/100</f>
        <v>0.5</v>
      </c>
      <c r="G5290" s="9" t="b">
        <v>0</v>
      </c>
      <c r="H5290" s="1">
        <f>+IF(spotify_data[[#This Row],[explicit]]=FALSE,0,1)</f>
        <v>0</v>
      </c>
      <c r="I5290" s="1" t="s">
        <v>9846</v>
      </c>
      <c r="J5290" s="7">
        <f>MATCH(spotify_data[[#This Row],[artist_name]],spotify_data[artist_name],0)</f>
        <v>5289</v>
      </c>
      <c r="K5290">
        <v>51</v>
      </c>
      <c r="L5290" s="10">
        <f>spotify_data[[#This Row],[artist_popularity]]/100</f>
        <v>0.51</v>
      </c>
      <c r="M5290">
        <v>869651</v>
      </c>
      <c r="N5290" s="1" t="s">
        <v>23</v>
      </c>
      <c r="O5290" s="1" t="s">
        <v>9847</v>
      </c>
      <c r="P5290" s="1">
        <f>MATCH(spotify_data[[#This Row],[album_id]],spotify_data[album_id],0)</f>
        <v>5289</v>
      </c>
      <c r="Q5290" s="1" t="s">
        <v>9848</v>
      </c>
      <c r="R5290" s="2">
        <v>43882</v>
      </c>
      <c r="S5290" s="7">
        <f ca="1">+TODAY()-spotify_data[[#This Row],[Fecha lanzamiento Album]]</f>
        <v>2149</v>
      </c>
      <c r="T5290" s="7">
        <f ca="1">+spotify_data[[#This Row],[Antigüedad Album Dias]]/60</f>
        <v>35.81666666666667</v>
      </c>
      <c r="U5290" s="8">
        <f ca="1">spotify_data[[#This Row],[Antigüedad Album Meses]]/12</f>
        <v>2.9847222222222225</v>
      </c>
      <c r="V5290">
        <v>12</v>
      </c>
      <c r="W5290" s="1" t="s">
        <v>20</v>
      </c>
      <c r="X5290" s="1" t="str">
        <f>+IF(spotify_data[[#This Row],[album_type]]="album","Album",IF(spotify_data[[#This Row],[album_type]]="single","Single","Compilation"))</f>
        <v>Album</v>
      </c>
      <c r="Y5290">
        <v>288</v>
      </c>
    </row>
    <row r="5291" spans="1:25" x14ac:dyDescent="0.3">
      <c r="A5291" s="1" t="s">
        <v>10043</v>
      </c>
      <c r="B5291" s="1">
        <v>3994</v>
      </c>
      <c r="C5291" s="1" t="s">
        <v>10044</v>
      </c>
      <c r="D5291">
        <v>1</v>
      </c>
      <c r="E5291">
        <v>50</v>
      </c>
      <c r="F5291" s="10">
        <f>spotify_data[[#This Row],[track_popularity]]/100</f>
        <v>0.5</v>
      </c>
      <c r="G5291" s="9" t="b">
        <v>0</v>
      </c>
      <c r="H5291" s="1">
        <f>+IF(spotify_data[[#This Row],[explicit]]=FALSE,0,1)</f>
        <v>0</v>
      </c>
      <c r="I5291" s="1" t="s">
        <v>10045</v>
      </c>
      <c r="J5291" s="7">
        <f>MATCH(spotify_data[[#This Row],[artist_name]],spotify_data[artist_name],0)</f>
        <v>3902</v>
      </c>
      <c r="K5291">
        <v>60</v>
      </c>
      <c r="L5291" s="10">
        <f>spotify_data[[#This Row],[artist_popularity]]/100</f>
        <v>0.6</v>
      </c>
      <c r="M5291">
        <v>277520</v>
      </c>
      <c r="N5291" s="1" t="s">
        <v>1609</v>
      </c>
      <c r="O5291" s="1" t="s">
        <v>10046</v>
      </c>
      <c r="P5291" s="1">
        <f>MATCH(spotify_data[[#This Row],[album_id]],spotify_data[album_id],0)</f>
        <v>5290</v>
      </c>
      <c r="Q5291" s="1" t="s">
        <v>10047</v>
      </c>
      <c r="R5291" s="2">
        <v>43819</v>
      </c>
      <c r="S5291" s="7">
        <f ca="1">+TODAY()-spotify_data[[#This Row],[Fecha lanzamiento Album]]</f>
        <v>2212</v>
      </c>
      <c r="T5291" s="7">
        <f ca="1">+spotify_data[[#This Row],[Antigüedad Album Dias]]/60</f>
        <v>36.866666666666667</v>
      </c>
      <c r="U5291" s="8">
        <f ca="1">spotify_data[[#This Row],[Antigüedad Album Meses]]/12</f>
        <v>3.0722222222222224</v>
      </c>
      <c r="V5291">
        <v>19</v>
      </c>
      <c r="W5291" s="1" t="s">
        <v>20</v>
      </c>
      <c r="X5291" s="1" t="str">
        <f>+IF(spotify_data[[#This Row],[album_type]]="album","Album",IF(spotify_data[[#This Row],[album_type]]="single","Single","Compilation"))</f>
        <v>Album</v>
      </c>
      <c r="Y5291">
        <v>129</v>
      </c>
    </row>
    <row r="5292" spans="1:25" x14ac:dyDescent="0.3">
      <c r="A5292" s="1" t="s">
        <v>10060</v>
      </c>
      <c r="B5292" s="1">
        <v>7468</v>
      </c>
      <c r="C5292" s="1" t="s">
        <v>10061</v>
      </c>
      <c r="D5292">
        <v>19</v>
      </c>
      <c r="E5292">
        <v>50</v>
      </c>
      <c r="F5292" s="10">
        <f>spotify_data[[#This Row],[track_popularity]]/100</f>
        <v>0.5</v>
      </c>
      <c r="G5292" s="9" t="b">
        <v>0</v>
      </c>
      <c r="H5292" s="1">
        <f>+IF(spotify_data[[#This Row],[explicit]]=FALSE,0,1)</f>
        <v>0</v>
      </c>
      <c r="I5292" s="1" t="s">
        <v>10045</v>
      </c>
      <c r="J5292" s="7">
        <f>MATCH(spotify_data[[#This Row],[artist_name]],spotify_data[artist_name],0)</f>
        <v>3902</v>
      </c>
      <c r="K5292">
        <v>60</v>
      </c>
      <c r="L5292" s="10">
        <f>spotify_data[[#This Row],[artist_popularity]]/100</f>
        <v>0.6</v>
      </c>
      <c r="M5292">
        <v>277497</v>
      </c>
      <c r="N5292" s="1" t="s">
        <v>1609</v>
      </c>
      <c r="O5292" s="1" t="s">
        <v>10046</v>
      </c>
      <c r="P5292" s="1">
        <f>MATCH(spotify_data[[#This Row],[album_id]],spotify_data[album_id],0)</f>
        <v>5290</v>
      </c>
      <c r="Q5292" s="1" t="s">
        <v>10047</v>
      </c>
      <c r="R5292" s="2">
        <v>43819</v>
      </c>
      <c r="S5292" s="7">
        <f ca="1">+TODAY()-spotify_data[[#This Row],[Fecha lanzamiento Album]]</f>
        <v>2212</v>
      </c>
      <c r="T5292" s="7">
        <f ca="1">+spotify_data[[#This Row],[Antigüedad Album Dias]]/60</f>
        <v>36.866666666666667</v>
      </c>
      <c r="U5292" s="8">
        <f ca="1">spotify_data[[#This Row],[Antigüedad Album Meses]]/12</f>
        <v>3.0722222222222224</v>
      </c>
      <c r="V5292">
        <v>19</v>
      </c>
      <c r="W5292" s="1" t="s">
        <v>20</v>
      </c>
      <c r="X5292" s="1" t="str">
        <f>+IF(spotify_data[[#This Row],[album_type]]="album","Album",IF(spotify_data[[#This Row],[album_type]]="single","Single","Compilation"))</f>
        <v>Album</v>
      </c>
      <c r="Y5292">
        <v>565</v>
      </c>
    </row>
    <row r="5293" spans="1:25" x14ac:dyDescent="0.3">
      <c r="A5293" s="1" t="s">
        <v>10205</v>
      </c>
      <c r="B5293" s="1">
        <v>8420</v>
      </c>
      <c r="C5293" s="1" t="s">
        <v>10206</v>
      </c>
      <c r="D5293">
        <v>19</v>
      </c>
      <c r="E5293">
        <v>50</v>
      </c>
      <c r="F5293" s="10">
        <f>spotify_data[[#This Row],[track_popularity]]/100</f>
        <v>0.5</v>
      </c>
      <c r="G5293" s="9" t="b">
        <v>1</v>
      </c>
      <c r="H5293" s="1">
        <f>+IF(spotify_data[[#This Row],[explicit]]=FALSE,0,1)</f>
        <v>1</v>
      </c>
      <c r="I5293" s="1" t="s">
        <v>1234</v>
      </c>
      <c r="J5293" s="7">
        <f>MATCH(spotify_data[[#This Row],[artist_name]],spotify_data[artist_name],0)</f>
        <v>186</v>
      </c>
      <c r="K5293">
        <v>82</v>
      </c>
      <c r="L5293" s="10">
        <f>spotify_data[[#This Row],[artist_popularity]]/100</f>
        <v>0.82</v>
      </c>
      <c r="M5293">
        <v>15695162</v>
      </c>
      <c r="N5293" s="1" t="s">
        <v>1235</v>
      </c>
      <c r="O5293" s="1" t="s">
        <v>10207</v>
      </c>
      <c r="P5293" s="1">
        <f>MATCH(spotify_data[[#This Row],[album_id]],spotify_data[album_id],0)</f>
        <v>5057</v>
      </c>
      <c r="Q5293" s="1" t="s">
        <v>10208</v>
      </c>
      <c r="R5293" s="2">
        <v>43784</v>
      </c>
      <c r="S5293" s="7">
        <f ca="1">+TODAY()-spotify_data[[#This Row],[Fecha lanzamiento Album]]</f>
        <v>2247</v>
      </c>
      <c r="T5293" s="7">
        <f ca="1">+spotify_data[[#This Row],[Antigüedad Album Dias]]/60</f>
        <v>37.450000000000003</v>
      </c>
      <c r="U5293" s="8">
        <f ca="1">spotify_data[[#This Row],[Antigüedad Album Meses]]/12</f>
        <v>3.1208333333333336</v>
      </c>
      <c r="V5293">
        <v>19</v>
      </c>
      <c r="W5293" s="1" t="s">
        <v>20</v>
      </c>
      <c r="X5293" s="1" t="str">
        <f>+IF(spotify_data[[#This Row],[album_type]]="album","Album",IF(spotify_data[[#This Row],[album_type]]="single","Single","Compilation"))</f>
        <v>Album</v>
      </c>
      <c r="Y5293">
        <v>197</v>
      </c>
    </row>
    <row r="5294" spans="1:25" x14ac:dyDescent="0.3">
      <c r="A5294" s="1" t="s">
        <v>10396</v>
      </c>
      <c r="B5294" s="1">
        <v>5866</v>
      </c>
      <c r="C5294" s="1" t="s">
        <v>10397</v>
      </c>
      <c r="D5294">
        <v>17</v>
      </c>
      <c r="E5294">
        <v>50</v>
      </c>
      <c r="F5294" s="10">
        <f>spotify_data[[#This Row],[track_popularity]]/100</f>
        <v>0.5</v>
      </c>
      <c r="G5294" s="9" t="b">
        <v>1</v>
      </c>
      <c r="H5294" s="1">
        <f>+IF(spotify_data[[#This Row],[explicit]]=FALSE,0,1)</f>
        <v>1</v>
      </c>
      <c r="I5294" s="1" t="s">
        <v>7163</v>
      </c>
      <c r="J5294" s="7">
        <f>MATCH(spotify_data[[#This Row],[artist_name]],spotify_data[artist_name],0)</f>
        <v>1062</v>
      </c>
      <c r="K5294">
        <v>73</v>
      </c>
      <c r="L5294" s="10">
        <f>spotify_data[[#This Row],[artist_popularity]]/100</f>
        <v>0.73</v>
      </c>
      <c r="M5294">
        <v>3635756</v>
      </c>
      <c r="N5294" s="1" t="s">
        <v>23</v>
      </c>
      <c r="O5294" s="1" t="s">
        <v>10379</v>
      </c>
      <c r="P5294" s="1">
        <f>MATCH(spotify_data[[#This Row],[album_id]],spotify_data[album_id],0)</f>
        <v>1405</v>
      </c>
      <c r="Q5294" s="1" t="s">
        <v>10380</v>
      </c>
      <c r="R5294" s="2">
        <v>43742</v>
      </c>
      <c r="S5294" s="7">
        <f ca="1">+TODAY()-spotify_data[[#This Row],[Fecha lanzamiento Album]]</f>
        <v>2289</v>
      </c>
      <c r="T5294" s="7">
        <f ca="1">+spotify_data[[#This Row],[Antigüedad Album Dias]]/60</f>
        <v>38.15</v>
      </c>
      <c r="U5294" s="8">
        <f ca="1">spotify_data[[#This Row],[Antigüedad Album Meses]]/12</f>
        <v>3.1791666666666667</v>
      </c>
      <c r="V5294">
        <v>26</v>
      </c>
      <c r="W5294" s="1" t="s">
        <v>20</v>
      </c>
      <c r="X5294" s="1" t="str">
        <f>+IF(spotify_data[[#This Row],[album_type]]="album","Album",IF(spotify_data[[#This Row],[album_type]]="single","Single","Compilation"))</f>
        <v>Album</v>
      </c>
      <c r="Y5294">
        <v>285</v>
      </c>
    </row>
    <row r="5295" spans="1:25" x14ac:dyDescent="0.3">
      <c r="A5295" s="1" t="s">
        <v>11593</v>
      </c>
      <c r="B5295" s="1">
        <v>3281</v>
      </c>
      <c r="C5295" s="1" t="s">
        <v>11594</v>
      </c>
      <c r="D5295">
        <v>2</v>
      </c>
      <c r="E5295">
        <v>50</v>
      </c>
      <c r="F5295" s="10">
        <f>spotify_data[[#This Row],[track_popularity]]/100</f>
        <v>0.5</v>
      </c>
      <c r="G5295" s="9" t="b">
        <v>0</v>
      </c>
      <c r="H5295" s="1">
        <f>+IF(spotify_data[[#This Row],[explicit]]=FALSE,0,1)</f>
        <v>0</v>
      </c>
      <c r="I5295" s="1" t="s">
        <v>11595</v>
      </c>
      <c r="J5295" s="7">
        <f>MATCH(spotify_data[[#This Row],[artist_name]],spotify_data[artist_name],0)</f>
        <v>4539</v>
      </c>
      <c r="K5295">
        <v>68</v>
      </c>
      <c r="L5295" s="10">
        <f>spotify_data[[#This Row],[artist_popularity]]/100</f>
        <v>0.68</v>
      </c>
      <c r="M5295">
        <v>8411391</v>
      </c>
      <c r="N5295" s="1" t="s">
        <v>23</v>
      </c>
      <c r="O5295" s="1" t="s">
        <v>11596</v>
      </c>
      <c r="P5295" s="1">
        <f>MATCH(spotify_data[[#This Row],[album_id]],spotify_data[album_id],0)</f>
        <v>5294</v>
      </c>
      <c r="Q5295" s="1" t="s">
        <v>11597</v>
      </c>
      <c r="R5295" s="2">
        <v>43427</v>
      </c>
      <c r="S5295" s="7">
        <f ca="1">+TODAY()-spotify_data[[#This Row],[Fecha lanzamiento Album]]</f>
        <v>2604</v>
      </c>
      <c r="T5295" s="7">
        <f ca="1">+spotify_data[[#This Row],[Antigüedad Album Dias]]/60</f>
        <v>43.4</v>
      </c>
      <c r="U5295" s="8">
        <f ca="1">spotify_data[[#This Row],[Antigüedad Album Meses]]/12</f>
        <v>3.6166666666666667</v>
      </c>
      <c r="V5295">
        <v>16</v>
      </c>
      <c r="W5295" s="1" t="s">
        <v>20</v>
      </c>
      <c r="X5295" s="1" t="str">
        <f>+IF(spotify_data[[#This Row],[album_type]]="album","Album",IF(spotify_data[[#This Row],[album_type]]="single","Single","Compilation"))</f>
        <v>Album</v>
      </c>
      <c r="Y5295">
        <v>316</v>
      </c>
    </row>
    <row r="5296" spans="1:25" x14ac:dyDescent="0.3">
      <c r="A5296" s="1" t="s">
        <v>11637</v>
      </c>
      <c r="B5296" s="1">
        <v>6231</v>
      </c>
      <c r="C5296" s="1" t="s">
        <v>11638</v>
      </c>
      <c r="D5296">
        <v>1</v>
      </c>
      <c r="E5296">
        <v>50</v>
      </c>
      <c r="F5296" s="10">
        <f>spotify_data[[#This Row],[track_popularity]]/100</f>
        <v>0.5</v>
      </c>
      <c r="G5296" s="9" t="b">
        <v>0</v>
      </c>
      <c r="H5296" s="1">
        <f>+IF(spotify_data[[#This Row],[explicit]]=FALSE,0,1)</f>
        <v>0</v>
      </c>
      <c r="I5296" s="1" t="s">
        <v>11639</v>
      </c>
      <c r="J5296" s="7">
        <f>MATCH(spotify_data[[#This Row],[artist_name]],spotify_data[artist_name],0)</f>
        <v>5295</v>
      </c>
      <c r="K5296">
        <v>32</v>
      </c>
      <c r="L5296" s="10">
        <f>spotify_data[[#This Row],[artist_popularity]]/100</f>
        <v>0.32</v>
      </c>
      <c r="M5296">
        <v>3581</v>
      </c>
      <c r="N5296" s="1" t="s">
        <v>23</v>
      </c>
      <c r="O5296" s="1" t="s">
        <v>11640</v>
      </c>
      <c r="P5296" s="1">
        <f>MATCH(spotify_data[[#This Row],[album_id]],spotify_data[album_id],0)</f>
        <v>5295</v>
      </c>
      <c r="Q5296" s="1" t="s">
        <v>11638</v>
      </c>
      <c r="R5296" s="2">
        <v>43418</v>
      </c>
      <c r="S5296" s="7">
        <f ca="1">+TODAY()-spotify_data[[#This Row],[Fecha lanzamiento Album]]</f>
        <v>2613</v>
      </c>
      <c r="T5296" s="7">
        <f ca="1">+spotify_data[[#This Row],[Antigüedad Album Dias]]/60</f>
        <v>43.55</v>
      </c>
      <c r="U5296" s="8">
        <f ca="1">spotify_data[[#This Row],[Antigüedad Album Meses]]/12</f>
        <v>3.6291666666666664</v>
      </c>
      <c r="V5296">
        <v>1</v>
      </c>
      <c r="W5296" s="1" t="s">
        <v>21</v>
      </c>
      <c r="X5296" s="1" t="str">
        <f>+IF(spotify_data[[#This Row],[album_type]]="album","Album",IF(spotify_data[[#This Row],[album_type]]="single","Single","Compilation"))</f>
        <v>Single</v>
      </c>
      <c r="Y5296">
        <v>274</v>
      </c>
    </row>
    <row r="5297" spans="1:25" x14ac:dyDescent="0.3">
      <c r="A5297" s="1" t="s">
        <v>11728</v>
      </c>
      <c r="B5297" s="1">
        <v>703</v>
      </c>
      <c r="C5297" s="1" t="s">
        <v>11729</v>
      </c>
      <c r="D5297">
        <v>7</v>
      </c>
      <c r="E5297">
        <v>50</v>
      </c>
      <c r="F5297" s="10">
        <f>spotify_data[[#This Row],[track_popularity]]/100</f>
        <v>0.5</v>
      </c>
      <c r="G5297" s="9" t="b">
        <v>0</v>
      </c>
      <c r="H5297" s="1">
        <f>+IF(spotify_data[[#This Row],[explicit]]=FALSE,0,1)</f>
        <v>0</v>
      </c>
      <c r="I5297" s="1" t="s">
        <v>7805</v>
      </c>
      <c r="J5297" s="7">
        <f>MATCH(spotify_data[[#This Row],[artist_name]],spotify_data[artist_name],0)</f>
        <v>37</v>
      </c>
      <c r="K5297">
        <v>83</v>
      </c>
      <c r="L5297" s="10">
        <f>spotify_data[[#This Row],[artist_popularity]]/100</f>
        <v>0.83</v>
      </c>
      <c r="M5297">
        <v>21606569</v>
      </c>
      <c r="N5297" s="1" t="s">
        <v>23</v>
      </c>
      <c r="O5297" s="1" t="s">
        <v>11716</v>
      </c>
      <c r="P5297" s="1">
        <f>MATCH(spotify_data[[#This Row],[album_id]],spotify_data[album_id],0)</f>
        <v>177</v>
      </c>
      <c r="Q5297" s="1" t="s">
        <v>11717</v>
      </c>
      <c r="R5297" s="2">
        <v>43406</v>
      </c>
      <c r="S5297" s="7">
        <f ca="1">+TODAY()-spotify_data[[#This Row],[Fecha lanzamiento Album]]</f>
        <v>2625</v>
      </c>
      <c r="T5297" s="7">
        <f ca="1">+spotify_data[[#This Row],[Antigüedad Album Dias]]/60</f>
        <v>43.75</v>
      </c>
      <c r="U5297" s="8">
        <f ca="1">spotify_data[[#This Row],[Antigüedad Album Meses]]/12</f>
        <v>3.6458333333333335</v>
      </c>
      <c r="V5297">
        <v>21</v>
      </c>
      <c r="W5297" s="1" t="s">
        <v>20</v>
      </c>
      <c r="X5297" s="1" t="str">
        <f>+IF(spotify_data[[#This Row],[album_type]]="album","Album",IF(spotify_data[[#This Row],[album_type]]="single","Single","Compilation"))</f>
        <v>Album</v>
      </c>
      <c r="Y5297">
        <v>417</v>
      </c>
    </row>
    <row r="5298" spans="1:25" x14ac:dyDescent="0.3">
      <c r="A5298" s="1" t="s">
        <v>11754</v>
      </c>
      <c r="B5298" s="1">
        <v>7075</v>
      </c>
      <c r="C5298" s="1" t="s">
        <v>11755</v>
      </c>
      <c r="D5298">
        <v>13</v>
      </c>
      <c r="E5298">
        <v>50</v>
      </c>
      <c r="F5298" s="10">
        <f>spotify_data[[#This Row],[track_popularity]]/100</f>
        <v>0.5</v>
      </c>
      <c r="G5298" s="9" t="b">
        <v>0</v>
      </c>
      <c r="H5298" s="1">
        <f>+IF(spotify_data[[#This Row],[explicit]]=FALSE,0,1)</f>
        <v>0</v>
      </c>
      <c r="I5298" s="1" t="s">
        <v>7819</v>
      </c>
      <c r="J5298" s="7">
        <f>MATCH(spotify_data[[#This Row],[artist_name]],spotify_data[artist_name],0)</f>
        <v>5297</v>
      </c>
      <c r="K5298">
        <v>66</v>
      </c>
      <c r="L5298" s="10">
        <f>spotify_data[[#This Row],[artist_popularity]]/100</f>
        <v>0.66</v>
      </c>
      <c r="M5298">
        <v>1685009</v>
      </c>
      <c r="N5298" s="1" t="s">
        <v>23</v>
      </c>
      <c r="O5298" s="1" t="s">
        <v>11756</v>
      </c>
      <c r="P5298" s="1">
        <f>MATCH(spotify_data[[#This Row],[album_id]],spotify_data[album_id],0)</f>
        <v>5297</v>
      </c>
      <c r="Q5298" s="1" t="s">
        <v>11757</v>
      </c>
      <c r="R5298" s="2">
        <v>43404</v>
      </c>
      <c r="S5298" s="7">
        <f ca="1">+TODAY()-spotify_data[[#This Row],[Fecha lanzamiento Album]]</f>
        <v>2627</v>
      </c>
      <c r="T5298" s="7">
        <f ca="1">+spotify_data[[#This Row],[Antigüedad Album Dias]]/60</f>
        <v>43.783333333333331</v>
      </c>
      <c r="U5298" s="8">
        <f ca="1">spotify_data[[#This Row],[Antigüedad Album Meses]]/12</f>
        <v>3.6486111111111108</v>
      </c>
      <c r="V5298">
        <v>14</v>
      </c>
      <c r="W5298" s="1" t="s">
        <v>20</v>
      </c>
      <c r="X5298" s="1" t="str">
        <f>+IF(spotify_data[[#This Row],[album_type]]="album","Album",IF(spotify_data[[#This Row],[album_type]]="single","Single","Compilation"))</f>
        <v>Album</v>
      </c>
      <c r="Y5298">
        <v>308</v>
      </c>
    </row>
    <row r="5299" spans="1:25" x14ac:dyDescent="0.3">
      <c r="A5299" s="1" t="s">
        <v>11829</v>
      </c>
      <c r="B5299" s="1">
        <v>517</v>
      </c>
      <c r="C5299" s="1" t="s">
        <v>11507</v>
      </c>
      <c r="D5299">
        <v>1</v>
      </c>
      <c r="E5299">
        <v>50</v>
      </c>
      <c r="F5299" s="10">
        <f>spotify_data[[#This Row],[track_popularity]]/100</f>
        <v>0.5</v>
      </c>
      <c r="G5299" s="9" t="b">
        <v>0</v>
      </c>
      <c r="H5299" s="1">
        <f>+IF(spotify_data[[#This Row],[explicit]]=FALSE,0,1)</f>
        <v>0</v>
      </c>
      <c r="I5299" s="1" t="s">
        <v>5616</v>
      </c>
      <c r="J5299" s="7">
        <f>MATCH(spotify_data[[#This Row],[artist_name]],spotify_data[artist_name],0)</f>
        <v>1073</v>
      </c>
      <c r="K5299">
        <v>79</v>
      </c>
      <c r="L5299" s="10">
        <f>spotify_data[[#This Row],[artist_popularity]]/100</f>
        <v>0.79</v>
      </c>
      <c r="M5299">
        <v>12474509</v>
      </c>
      <c r="N5299" s="1" t="s">
        <v>23</v>
      </c>
      <c r="O5299" s="1" t="s">
        <v>11830</v>
      </c>
      <c r="P5299" s="1">
        <f>MATCH(spotify_data[[#This Row],[album_id]],spotify_data[album_id],0)</f>
        <v>5298</v>
      </c>
      <c r="Q5299" s="1" t="s">
        <v>11507</v>
      </c>
      <c r="R5299" s="2">
        <v>43384</v>
      </c>
      <c r="S5299" s="7">
        <f ca="1">+TODAY()-spotify_data[[#This Row],[Fecha lanzamiento Album]]</f>
        <v>2647</v>
      </c>
      <c r="T5299" s="7">
        <f ca="1">+spotify_data[[#This Row],[Antigüedad Album Dias]]/60</f>
        <v>44.116666666666667</v>
      </c>
      <c r="U5299" s="8">
        <f ca="1">spotify_data[[#This Row],[Antigüedad Album Meses]]/12</f>
        <v>3.6763888888888889</v>
      </c>
      <c r="V5299">
        <v>1</v>
      </c>
      <c r="W5299" s="1" t="s">
        <v>21</v>
      </c>
      <c r="X5299" s="1" t="str">
        <f>+IF(spotify_data[[#This Row],[album_type]]="album","Album",IF(spotify_data[[#This Row],[album_type]]="single","Single","Compilation"))</f>
        <v>Single</v>
      </c>
      <c r="Y5299">
        <v>381</v>
      </c>
    </row>
    <row r="5300" spans="1:25" x14ac:dyDescent="0.3">
      <c r="A5300" s="1" t="s">
        <v>11839</v>
      </c>
      <c r="B5300" s="1">
        <v>4216</v>
      </c>
      <c r="C5300" s="1" t="s">
        <v>11840</v>
      </c>
      <c r="D5300">
        <v>4</v>
      </c>
      <c r="E5300">
        <v>50</v>
      </c>
      <c r="F5300" s="10">
        <f>spotify_data[[#This Row],[track_popularity]]/100</f>
        <v>0.5</v>
      </c>
      <c r="G5300" s="9" t="b">
        <v>1</v>
      </c>
      <c r="H5300" s="1">
        <f>+IF(spotify_data[[#This Row],[explicit]]=FALSE,0,1)</f>
        <v>1</v>
      </c>
      <c r="I5300" s="1" t="s">
        <v>9563</v>
      </c>
      <c r="J5300" s="7">
        <f>MATCH(spotify_data[[#This Row],[artist_name]],spotify_data[artist_name],0)</f>
        <v>763</v>
      </c>
      <c r="K5300">
        <v>84</v>
      </c>
      <c r="L5300" s="10">
        <f>spotify_data[[#This Row],[artist_popularity]]/100</f>
        <v>0.84</v>
      </c>
      <c r="M5300">
        <v>21656185</v>
      </c>
      <c r="N5300" s="1" t="s">
        <v>23</v>
      </c>
      <c r="O5300" s="1" t="s">
        <v>11837</v>
      </c>
      <c r="P5300" s="1">
        <f>MATCH(spotify_data[[#This Row],[album_id]],spotify_data[album_id],0)</f>
        <v>763</v>
      </c>
      <c r="Q5300" s="1" t="s">
        <v>11838</v>
      </c>
      <c r="R5300" s="2">
        <v>43378</v>
      </c>
      <c r="S5300" s="7">
        <f ca="1">+TODAY()-spotify_data[[#This Row],[Fecha lanzamiento Album]]</f>
        <v>2653</v>
      </c>
      <c r="T5300" s="7">
        <f ca="1">+spotify_data[[#This Row],[Antigüedad Album Dias]]/60</f>
        <v>44.216666666666669</v>
      </c>
      <c r="U5300" s="8">
        <f ca="1">spotify_data[[#This Row],[Antigüedad Album Meses]]/12</f>
        <v>3.6847222222222222</v>
      </c>
      <c r="V5300">
        <v>13</v>
      </c>
      <c r="W5300" s="1" t="s">
        <v>20</v>
      </c>
      <c r="X5300" s="1" t="str">
        <f>+IF(spotify_data[[#This Row],[album_type]]="album","Album",IF(spotify_data[[#This Row],[album_type]]="single","Single","Compilation"))</f>
        <v>Album</v>
      </c>
      <c r="Y5300">
        <v>291</v>
      </c>
    </row>
    <row r="5301" spans="1:25" x14ac:dyDescent="0.3">
      <c r="A5301" s="1" t="s">
        <v>12258</v>
      </c>
      <c r="B5301" s="1">
        <v>8284</v>
      </c>
      <c r="C5301" s="1" t="s">
        <v>12259</v>
      </c>
      <c r="D5301">
        <v>6</v>
      </c>
      <c r="E5301">
        <v>50</v>
      </c>
      <c r="F5301" s="10">
        <f>spotify_data[[#This Row],[track_popularity]]/100</f>
        <v>0.5</v>
      </c>
      <c r="G5301" s="9" t="b">
        <v>1</v>
      </c>
      <c r="H5301" s="1">
        <f>+IF(spotify_data[[#This Row],[explicit]]=FALSE,0,1)</f>
        <v>1</v>
      </c>
      <c r="I5301" s="1" t="s">
        <v>1365</v>
      </c>
      <c r="J5301" s="7">
        <f>MATCH(spotify_data[[#This Row],[artist_name]],spotify_data[artist_name],0)</f>
        <v>164</v>
      </c>
      <c r="K5301">
        <v>95</v>
      </c>
      <c r="L5301" s="10">
        <f>spotify_data[[#This Row],[artist_popularity]]/100</f>
        <v>0.95</v>
      </c>
      <c r="M5301">
        <v>103039388</v>
      </c>
      <c r="N5301" s="1" t="s">
        <v>1366</v>
      </c>
      <c r="O5301" s="1" t="s">
        <v>12215</v>
      </c>
      <c r="P5301" s="1">
        <f>MATCH(spotify_data[[#This Row],[album_id]],spotify_data[album_id],0)</f>
        <v>336</v>
      </c>
      <c r="Q5301" s="1" t="s">
        <v>12216</v>
      </c>
      <c r="R5301" s="2">
        <v>43280</v>
      </c>
      <c r="S5301" s="7">
        <f ca="1">+TODAY()-spotify_data[[#This Row],[Fecha lanzamiento Album]]</f>
        <v>2751</v>
      </c>
      <c r="T5301" s="7">
        <f ca="1">+spotify_data[[#This Row],[Antigüedad Album Dias]]/60</f>
        <v>45.85</v>
      </c>
      <c r="U5301" s="8">
        <f ca="1">spotify_data[[#This Row],[Antigüedad Album Meses]]/12</f>
        <v>3.8208333333333333</v>
      </c>
      <c r="V5301">
        <v>25</v>
      </c>
      <c r="W5301" s="1" t="s">
        <v>20</v>
      </c>
      <c r="X5301" s="1" t="str">
        <f>+IF(spotify_data[[#This Row],[album_type]]="album","Album",IF(spotify_data[[#This Row],[album_type]]="single","Single","Compilation"))</f>
        <v>Album</v>
      </c>
      <c r="Y5301">
        <v>345</v>
      </c>
    </row>
    <row r="5302" spans="1:25" x14ac:dyDescent="0.3">
      <c r="A5302" s="1" t="s">
        <v>12585</v>
      </c>
      <c r="B5302" s="1">
        <v>1077</v>
      </c>
      <c r="C5302" s="1" t="s">
        <v>12586</v>
      </c>
      <c r="D5302">
        <v>6</v>
      </c>
      <c r="E5302">
        <v>50</v>
      </c>
      <c r="F5302" s="10">
        <f>spotify_data[[#This Row],[track_popularity]]/100</f>
        <v>0.5</v>
      </c>
      <c r="G5302" s="9" t="b">
        <v>1</v>
      </c>
      <c r="H5302" s="1">
        <f>+IF(spotify_data[[#This Row],[explicit]]=FALSE,0,1)</f>
        <v>1</v>
      </c>
      <c r="I5302" s="1" t="s">
        <v>667</v>
      </c>
      <c r="J5302" s="7">
        <f>MATCH(spotify_data[[#This Row],[artist_name]],spotify_data[artist_name],0)</f>
        <v>760</v>
      </c>
      <c r="K5302">
        <v>81</v>
      </c>
      <c r="L5302" s="10">
        <f>spotify_data[[#This Row],[artist_popularity]]/100</f>
        <v>0.81</v>
      </c>
      <c r="M5302">
        <v>25953771</v>
      </c>
      <c r="N5302" s="1" t="s">
        <v>23</v>
      </c>
      <c r="O5302" s="1" t="s">
        <v>12581</v>
      </c>
      <c r="P5302" s="1">
        <f>MATCH(spotify_data[[#This Row],[album_id]],spotify_data[album_id],0)</f>
        <v>769</v>
      </c>
      <c r="Q5302" s="1" t="s">
        <v>12582</v>
      </c>
      <c r="R5302" s="2">
        <v>43196</v>
      </c>
      <c r="S5302" s="7">
        <f ca="1">+TODAY()-spotify_data[[#This Row],[Fecha lanzamiento Album]]</f>
        <v>2835</v>
      </c>
      <c r="T5302" s="7">
        <f ca="1">+spotify_data[[#This Row],[Antigüedad Album Dias]]/60</f>
        <v>47.25</v>
      </c>
      <c r="U5302" s="8">
        <f ca="1">spotify_data[[#This Row],[Antigüedad Album Meses]]/12</f>
        <v>3.9375</v>
      </c>
      <c r="V5302">
        <v>13</v>
      </c>
      <c r="W5302" s="1" t="s">
        <v>20</v>
      </c>
      <c r="X5302" s="1" t="str">
        <f>+IF(spotify_data[[#This Row],[album_type]]="album","Album",IF(spotify_data[[#This Row],[album_type]]="single","Single","Compilation"))</f>
        <v>Album</v>
      </c>
      <c r="Y5302">
        <v>474</v>
      </c>
    </row>
    <row r="5303" spans="1:25" x14ac:dyDescent="0.3">
      <c r="A5303" s="1" t="s">
        <v>12725</v>
      </c>
      <c r="B5303" s="1">
        <v>3565</v>
      </c>
      <c r="C5303" s="1" t="s">
        <v>12726</v>
      </c>
      <c r="D5303">
        <v>1</v>
      </c>
      <c r="E5303">
        <v>50</v>
      </c>
      <c r="F5303" s="10">
        <f>spotify_data[[#This Row],[track_popularity]]/100</f>
        <v>0.5</v>
      </c>
      <c r="G5303" s="9" t="b">
        <v>0</v>
      </c>
      <c r="H5303" s="1">
        <f>+IF(spotify_data[[#This Row],[explicit]]=FALSE,0,1)</f>
        <v>0</v>
      </c>
      <c r="I5303" s="1" t="s">
        <v>12727</v>
      </c>
      <c r="J5303" s="7">
        <f>MATCH(spotify_data[[#This Row],[artist_name]],spotify_data[artist_name],0)</f>
        <v>5302</v>
      </c>
      <c r="K5303">
        <v>53</v>
      </c>
      <c r="L5303" s="10">
        <f>spotify_data[[#This Row],[artist_popularity]]/100</f>
        <v>0.53</v>
      </c>
      <c r="M5303">
        <v>319831</v>
      </c>
      <c r="N5303" s="1" t="s">
        <v>23</v>
      </c>
      <c r="O5303" s="1" t="s">
        <v>12728</v>
      </c>
      <c r="P5303" s="1">
        <f>MATCH(spotify_data[[#This Row],[album_id]],spotify_data[album_id],0)</f>
        <v>5302</v>
      </c>
      <c r="Q5303" s="1" t="s">
        <v>12729</v>
      </c>
      <c r="R5303" s="2">
        <v>43161</v>
      </c>
      <c r="S5303" s="7">
        <f ca="1">+TODAY()-spotify_data[[#This Row],[Fecha lanzamiento Album]]</f>
        <v>2870</v>
      </c>
      <c r="T5303" s="7">
        <f ca="1">+spotify_data[[#This Row],[Antigüedad Album Dias]]/60</f>
        <v>47.833333333333336</v>
      </c>
      <c r="U5303" s="8">
        <f ca="1">spotify_data[[#This Row],[Antigüedad Album Meses]]/12</f>
        <v>3.9861111111111112</v>
      </c>
      <c r="V5303">
        <v>8</v>
      </c>
      <c r="W5303" s="1" t="s">
        <v>20</v>
      </c>
      <c r="X5303" s="1" t="str">
        <f>+IF(spotify_data[[#This Row],[album_type]]="album","Album",IF(spotify_data[[#This Row],[album_type]]="single","Single","Compilation"))</f>
        <v>Album</v>
      </c>
      <c r="Y5303">
        <v>194</v>
      </c>
    </row>
    <row r="5304" spans="1:25" x14ac:dyDescent="0.3">
      <c r="A5304" s="1" t="s">
        <v>13043</v>
      </c>
      <c r="B5304" s="1">
        <v>5711</v>
      </c>
      <c r="C5304" s="1" t="s">
        <v>13044</v>
      </c>
      <c r="D5304">
        <v>6</v>
      </c>
      <c r="E5304">
        <v>50</v>
      </c>
      <c r="F5304" s="10">
        <f>spotify_data[[#This Row],[track_popularity]]/100</f>
        <v>0.5</v>
      </c>
      <c r="G5304" s="9" t="b">
        <v>0</v>
      </c>
      <c r="H5304" s="1">
        <f>+IF(spotify_data[[#This Row],[explicit]]=FALSE,0,1)</f>
        <v>0</v>
      </c>
      <c r="I5304" s="1" t="s">
        <v>3038</v>
      </c>
      <c r="J5304" s="7">
        <f>MATCH(spotify_data[[#This Row],[artist_name]],spotify_data[artist_name],0)</f>
        <v>5303</v>
      </c>
      <c r="K5304">
        <v>43</v>
      </c>
      <c r="L5304" s="10">
        <f>spotify_data[[#This Row],[artist_popularity]]/100</f>
        <v>0.43</v>
      </c>
      <c r="M5304">
        <v>301532</v>
      </c>
      <c r="N5304" s="1" t="s">
        <v>23</v>
      </c>
      <c r="O5304" s="1" t="s">
        <v>13045</v>
      </c>
      <c r="P5304" s="1">
        <f>MATCH(spotify_data[[#This Row],[album_id]],spotify_data[album_id],0)</f>
        <v>5303</v>
      </c>
      <c r="Q5304" s="1" t="s">
        <v>13046</v>
      </c>
      <c r="R5304" s="2">
        <v>43049</v>
      </c>
      <c r="S5304" s="7">
        <f ca="1">+TODAY()-spotify_data[[#This Row],[Fecha lanzamiento Album]]</f>
        <v>2982</v>
      </c>
      <c r="T5304" s="7">
        <f ca="1">+spotify_data[[#This Row],[Antigüedad Album Dias]]/60</f>
        <v>49.7</v>
      </c>
      <c r="U5304" s="8">
        <f ca="1">spotify_data[[#This Row],[Antigüedad Album Meses]]/12</f>
        <v>4.1416666666666666</v>
      </c>
      <c r="V5304">
        <v>11</v>
      </c>
      <c r="W5304" s="1" t="s">
        <v>20</v>
      </c>
      <c r="X5304" s="1" t="str">
        <f>+IF(spotify_data[[#This Row],[album_type]]="album","Album",IF(spotify_data[[#This Row],[album_type]]="single","Single","Compilation"))</f>
        <v>Album</v>
      </c>
      <c r="Y5304">
        <v>267</v>
      </c>
    </row>
    <row r="5305" spans="1:25" x14ac:dyDescent="0.3">
      <c r="A5305" s="1" t="s">
        <v>13899</v>
      </c>
      <c r="B5305" s="1">
        <v>2499</v>
      </c>
      <c r="C5305" s="1" t="s">
        <v>13900</v>
      </c>
      <c r="D5305">
        <v>3</v>
      </c>
      <c r="E5305">
        <v>50</v>
      </c>
      <c r="F5305" s="10">
        <f>spotify_data[[#This Row],[track_popularity]]/100</f>
        <v>0.5</v>
      </c>
      <c r="G5305" s="9" t="b">
        <v>1</v>
      </c>
      <c r="H5305" s="1">
        <f>+IF(spotify_data[[#This Row],[explicit]]=FALSE,0,1)</f>
        <v>1</v>
      </c>
      <c r="I5305" s="1" t="s">
        <v>3822</v>
      </c>
      <c r="J5305" s="7">
        <f>MATCH(spotify_data[[#This Row],[artist_name]],spotify_data[artist_name],0)</f>
        <v>135</v>
      </c>
      <c r="K5305">
        <v>80</v>
      </c>
      <c r="L5305" s="10">
        <f>spotify_data[[#This Row],[artist_popularity]]/100</f>
        <v>0.8</v>
      </c>
      <c r="M5305">
        <v>21360805</v>
      </c>
      <c r="N5305" s="1" t="s">
        <v>23</v>
      </c>
      <c r="O5305" s="1" t="s">
        <v>13875</v>
      </c>
      <c r="P5305" s="1">
        <f>MATCH(spotify_data[[#This Row],[album_id]],spotify_data[album_id],0)</f>
        <v>135</v>
      </c>
      <c r="Q5305" s="1" t="s">
        <v>13876</v>
      </c>
      <c r="R5305" s="2">
        <v>42832</v>
      </c>
      <c r="S5305" s="7">
        <f ca="1">+TODAY()-spotify_data[[#This Row],[Fecha lanzamiento Album]]</f>
        <v>3199</v>
      </c>
      <c r="T5305" s="7">
        <f ca="1">+spotify_data[[#This Row],[Antigüedad Album Dias]]/60</f>
        <v>53.31666666666667</v>
      </c>
      <c r="U5305" s="8">
        <f ca="1">spotify_data[[#This Row],[Antigüedad Album Meses]]/12</f>
        <v>4.4430555555555555</v>
      </c>
      <c r="V5305">
        <v>12</v>
      </c>
      <c r="W5305" s="1" t="s">
        <v>20</v>
      </c>
      <c r="X5305" s="1" t="str">
        <f>+IF(spotify_data[[#This Row],[album_type]]="album","Album",IF(spotify_data[[#This Row],[album_type]]="single","Single","Compilation"))</f>
        <v>Album</v>
      </c>
      <c r="Y5305">
        <v>373</v>
      </c>
    </row>
    <row r="5306" spans="1:25" x14ac:dyDescent="0.3">
      <c r="A5306" s="1" t="s">
        <v>15133</v>
      </c>
      <c r="B5306" s="1">
        <v>510</v>
      </c>
      <c r="C5306" s="1" t="s">
        <v>15134</v>
      </c>
      <c r="D5306">
        <v>3</v>
      </c>
      <c r="E5306">
        <v>50</v>
      </c>
      <c r="F5306" s="10">
        <f>spotify_data[[#This Row],[track_popularity]]/100</f>
        <v>0.5</v>
      </c>
      <c r="G5306" s="9" t="b">
        <v>1</v>
      </c>
      <c r="H5306" s="1">
        <f>+IF(spotify_data[[#This Row],[explicit]]=FALSE,0,1)</f>
        <v>1</v>
      </c>
      <c r="I5306" s="1" t="s">
        <v>1234</v>
      </c>
      <c r="J5306" s="7">
        <f>MATCH(spotify_data[[#This Row],[artist_name]],spotify_data[artist_name],0)</f>
        <v>186</v>
      </c>
      <c r="K5306">
        <v>82</v>
      </c>
      <c r="L5306" s="10">
        <f>spotify_data[[#This Row],[artist_popularity]]/100</f>
        <v>0.82</v>
      </c>
      <c r="M5306">
        <v>15695162</v>
      </c>
      <c r="N5306" s="1" t="s">
        <v>1235</v>
      </c>
      <c r="O5306" s="1" t="s">
        <v>15129</v>
      </c>
      <c r="P5306" s="1">
        <f>MATCH(spotify_data[[#This Row],[album_id]],spotify_data[album_id],0)</f>
        <v>186</v>
      </c>
      <c r="Q5306" s="1" t="s">
        <v>15130</v>
      </c>
      <c r="R5306" s="2">
        <v>42340</v>
      </c>
      <c r="S5306" s="7">
        <f ca="1">+TODAY()-spotify_data[[#This Row],[Fecha lanzamiento Album]]</f>
        <v>3691</v>
      </c>
      <c r="T5306" s="7">
        <f ca="1">+spotify_data[[#This Row],[Antigüedad Album Dias]]/60</f>
        <v>61.516666666666666</v>
      </c>
      <c r="U5306" s="8">
        <f ca="1">spotify_data[[#This Row],[Antigüedad Album Meses]]/12</f>
        <v>5.1263888888888891</v>
      </c>
      <c r="V5306">
        <v>10</v>
      </c>
      <c r="W5306" s="1" t="s">
        <v>20</v>
      </c>
      <c r="X5306" s="1" t="str">
        <f>+IF(spotify_data[[#This Row],[album_type]]="album","Album",IF(spotify_data[[#This Row],[album_type]]="single","Single","Compilation"))</f>
        <v>Album</v>
      </c>
      <c r="Y5306">
        <v>281</v>
      </c>
    </row>
    <row r="5307" spans="1:25" x14ac:dyDescent="0.3">
      <c r="A5307" s="1" t="s">
        <v>15334</v>
      </c>
      <c r="B5307" s="1">
        <v>3251</v>
      </c>
      <c r="C5307" s="1" t="s">
        <v>15335</v>
      </c>
      <c r="D5307">
        <v>4</v>
      </c>
      <c r="E5307">
        <v>50</v>
      </c>
      <c r="F5307" s="10">
        <f>spotify_data[[#This Row],[track_popularity]]/100</f>
        <v>0.5</v>
      </c>
      <c r="G5307" s="9" t="b">
        <v>0</v>
      </c>
      <c r="H5307" s="1">
        <f>+IF(spotify_data[[#This Row],[explicit]]=FALSE,0,1)</f>
        <v>0</v>
      </c>
      <c r="I5307" s="1" t="s">
        <v>6835</v>
      </c>
      <c r="J5307" s="7">
        <f>MATCH(spotify_data[[#This Row],[artist_name]],spotify_data[artist_name],0)</f>
        <v>252</v>
      </c>
      <c r="K5307">
        <v>85</v>
      </c>
      <c r="L5307" s="10">
        <f>spotify_data[[#This Row],[artist_popularity]]/100</f>
        <v>0.85</v>
      </c>
      <c r="M5307">
        <v>58370582</v>
      </c>
      <c r="N5307" s="1" t="s">
        <v>23</v>
      </c>
      <c r="O5307" s="1" t="s">
        <v>15336</v>
      </c>
      <c r="P5307" s="1">
        <f>MATCH(spotify_data[[#This Row],[album_id]],spotify_data[album_id],0)</f>
        <v>5306</v>
      </c>
      <c r="Q5307" s="1" t="s">
        <v>15337</v>
      </c>
      <c r="R5307" s="2">
        <v>42300</v>
      </c>
      <c r="S5307" s="7">
        <f ca="1">+TODAY()-spotify_data[[#This Row],[Fecha lanzamiento Album]]</f>
        <v>3731</v>
      </c>
      <c r="T5307" s="7">
        <f ca="1">+spotify_data[[#This Row],[Antigüedad Album Dias]]/60</f>
        <v>62.18333333333333</v>
      </c>
      <c r="U5307" s="8">
        <f ca="1">spotify_data[[#This Row],[Antigüedad Album Meses]]/12</f>
        <v>5.1819444444444445</v>
      </c>
      <c r="V5307">
        <v>22</v>
      </c>
      <c r="W5307" s="1" t="s">
        <v>20</v>
      </c>
      <c r="X5307" s="1" t="str">
        <f>+IF(spotify_data[[#This Row],[album_type]]="album","Album",IF(spotify_data[[#This Row],[album_type]]="single","Single","Compilation"))</f>
        <v>Album</v>
      </c>
      <c r="Y5307">
        <v>383</v>
      </c>
    </row>
    <row r="5308" spans="1:25" x14ac:dyDescent="0.3">
      <c r="A5308" s="1" t="s">
        <v>15573</v>
      </c>
      <c r="B5308" s="1">
        <v>608</v>
      </c>
      <c r="C5308" s="1" t="s">
        <v>15574</v>
      </c>
      <c r="D5308">
        <v>26</v>
      </c>
      <c r="E5308">
        <v>50</v>
      </c>
      <c r="F5308" s="10">
        <f>spotify_data[[#This Row],[track_popularity]]/100</f>
        <v>0.5</v>
      </c>
      <c r="G5308" s="9" t="b">
        <v>0</v>
      </c>
      <c r="H5308" s="1">
        <f>+IF(spotify_data[[#This Row],[explicit]]=FALSE,0,1)</f>
        <v>0</v>
      </c>
      <c r="I5308" s="1" t="s">
        <v>11548</v>
      </c>
      <c r="J5308" s="7">
        <f>MATCH(spotify_data[[#This Row],[artist_name]],spotify_data[artist_name],0)</f>
        <v>4702</v>
      </c>
      <c r="K5308">
        <v>52</v>
      </c>
      <c r="L5308" s="10">
        <f>spotify_data[[#This Row],[artist_popularity]]/100</f>
        <v>0.52</v>
      </c>
      <c r="M5308">
        <v>23962</v>
      </c>
      <c r="N5308" s="1" t="s">
        <v>10139</v>
      </c>
      <c r="O5308" s="1" t="s">
        <v>15555</v>
      </c>
      <c r="P5308" s="1">
        <f>MATCH(spotify_data[[#This Row],[album_id]],spotify_data[album_id],0)</f>
        <v>4701</v>
      </c>
      <c r="Q5308" s="1" t="s">
        <v>15556</v>
      </c>
      <c r="R5308" s="2">
        <v>42242</v>
      </c>
      <c r="S5308" s="7">
        <f ca="1">+TODAY()-spotify_data[[#This Row],[Fecha lanzamiento Album]]</f>
        <v>3789</v>
      </c>
      <c r="T5308" s="7">
        <f ca="1">+spotify_data[[#This Row],[Antigüedad Album Dias]]/60</f>
        <v>63.15</v>
      </c>
      <c r="U5308" s="8">
        <f ca="1">spotify_data[[#This Row],[Antigüedad Album Meses]]/12</f>
        <v>5.2625000000000002</v>
      </c>
      <c r="V5308">
        <v>55</v>
      </c>
      <c r="W5308" s="1" t="s">
        <v>20</v>
      </c>
      <c r="X5308" s="1" t="str">
        <f>+IF(spotify_data[[#This Row],[album_type]]="album","Album",IF(spotify_data[[#This Row],[album_type]]="single","Single","Compilation"))</f>
        <v>Album</v>
      </c>
      <c r="Y5308">
        <v>151</v>
      </c>
    </row>
    <row r="5309" spans="1:25" x14ac:dyDescent="0.3">
      <c r="A5309" s="1" t="s">
        <v>15811</v>
      </c>
      <c r="B5309" s="1">
        <v>4549</v>
      </c>
      <c r="C5309" s="1" t="s">
        <v>15812</v>
      </c>
      <c r="D5309">
        <v>18</v>
      </c>
      <c r="E5309">
        <v>50</v>
      </c>
      <c r="F5309" s="10">
        <f>spotify_data[[#This Row],[track_popularity]]/100</f>
        <v>0.5</v>
      </c>
      <c r="G5309" s="9" t="b">
        <v>0</v>
      </c>
      <c r="H5309" s="1">
        <f>+IF(spotify_data[[#This Row],[explicit]]=FALSE,0,1)</f>
        <v>0</v>
      </c>
      <c r="I5309" s="1" t="s">
        <v>10138</v>
      </c>
      <c r="J5309" s="7">
        <f>MATCH(spotify_data[[#This Row],[artist_name]],spotify_data[artist_name],0)</f>
        <v>5308</v>
      </c>
      <c r="K5309">
        <v>52</v>
      </c>
      <c r="L5309" s="10">
        <f>spotify_data[[#This Row],[artist_popularity]]/100</f>
        <v>0.52</v>
      </c>
      <c r="M5309">
        <v>90530</v>
      </c>
      <c r="N5309" s="1" t="s">
        <v>10139</v>
      </c>
      <c r="O5309" s="1" t="s">
        <v>15813</v>
      </c>
      <c r="P5309" s="1">
        <f>MATCH(spotify_data[[#This Row],[album_id]],spotify_data[album_id],0)</f>
        <v>5308</v>
      </c>
      <c r="Q5309" s="1" t="s">
        <v>15814</v>
      </c>
      <c r="R5309" s="2">
        <v>42132</v>
      </c>
      <c r="S5309" s="7">
        <f ca="1">+TODAY()-spotify_data[[#This Row],[Fecha lanzamiento Album]]</f>
        <v>3899</v>
      </c>
      <c r="T5309" s="7">
        <f ca="1">+spotify_data[[#This Row],[Antigüedad Album Dias]]/60</f>
        <v>64.983333333333334</v>
      </c>
      <c r="U5309" s="8">
        <f ca="1">spotify_data[[#This Row],[Antigüedad Album Meses]]/12</f>
        <v>5.4152777777777779</v>
      </c>
      <c r="V5309">
        <v>36</v>
      </c>
      <c r="W5309" s="1" t="s">
        <v>20</v>
      </c>
      <c r="X5309" s="1" t="str">
        <f>+IF(spotify_data[[#This Row],[album_type]]="album","Album",IF(spotify_data[[#This Row],[album_type]]="single","Single","Compilation"))</f>
        <v>Album</v>
      </c>
      <c r="Y5309">
        <v>318</v>
      </c>
    </row>
    <row r="5310" spans="1:25" x14ac:dyDescent="0.3">
      <c r="A5310" s="1" t="s">
        <v>15927</v>
      </c>
      <c r="B5310" s="1">
        <v>4914</v>
      </c>
      <c r="C5310" s="1" t="s">
        <v>15928</v>
      </c>
      <c r="D5310">
        <v>1</v>
      </c>
      <c r="E5310">
        <v>50</v>
      </c>
      <c r="F5310" s="10">
        <f>spotify_data[[#This Row],[track_popularity]]/100</f>
        <v>0.5</v>
      </c>
      <c r="G5310" s="9" t="b">
        <v>0</v>
      </c>
      <c r="H5310" s="1">
        <f>+IF(spotify_data[[#This Row],[explicit]]=FALSE,0,1)</f>
        <v>0</v>
      </c>
      <c r="I5310" s="1" t="s">
        <v>9789</v>
      </c>
      <c r="J5310" s="7">
        <f>MATCH(spotify_data[[#This Row],[artist_name]],spotify_data[artist_name],0)</f>
        <v>5309</v>
      </c>
      <c r="K5310">
        <v>52</v>
      </c>
      <c r="L5310" s="10">
        <f>spotify_data[[#This Row],[artist_popularity]]/100</f>
        <v>0.52</v>
      </c>
      <c r="M5310">
        <v>59849</v>
      </c>
      <c r="N5310" s="1" t="s">
        <v>1609</v>
      </c>
      <c r="O5310" s="1" t="s">
        <v>15929</v>
      </c>
      <c r="P5310" s="1">
        <f>MATCH(spotify_data[[#This Row],[album_id]],spotify_data[album_id],0)</f>
        <v>5309</v>
      </c>
      <c r="Q5310" s="1" t="s">
        <v>15930</v>
      </c>
      <c r="R5310" s="2">
        <v>42073</v>
      </c>
      <c r="S5310" s="7">
        <f ca="1">+TODAY()-spotify_data[[#This Row],[Fecha lanzamiento Album]]</f>
        <v>3958</v>
      </c>
      <c r="T5310" s="7">
        <f ca="1">+spotify_data[[#This Row],[Antigüedad Album Dias]]/60</f>
        <v>65.966666666666669</v>
      </c>
      <c r="U5310" s="8">
        <f ca="1">spotify_data[[#This Row],[Antigüedad Album Meses]]/12</f>
        <v>5.4972222222222227</v>
      </c>
      <c r="V5310">
        <v>32</v>
      </c>
      <c r="W5310" s="1" t="s">
        <v>20</v>
      </c>
      <c r="X5310" s="1" t="str">
        <f>+IF(spotify_data[[#This Row],[album_type]]="album","Album",IF(spotify_data[[#This Row],[album_type]]="single","Single","Compilation"))</f>
        <v>Album</v>
      </c>
      <c r="Y5310">
        <v>113</v>
      </c>
    </row>
    <row r="5311" spans="1:25" x14ac:dyDescent="0.3">
      <c r="A5311" s="1" t="s">
        <v>16116</v>
      </c>
      <c r="B5311" s="1">
        <v>4050</v>
      </c>
      <c r="C5311" s="1" t="s">
        <v>16117</v>
      </c>
      <c r="D5311">
        <v>13</v>
      </c>
      <c r="E5311">
        <v>50</v>
      </c>
      <c r="F5311" s="10">
        <f>spotify_data[[#This Row],[track_popularity]]/100</f>
        <v>0.5</v>
      </c>
      <c r="G5311" s="9" t="b">
        <v>1</v>
      </c>
      <c r="H5311" s="1">
        <f>+IF(spotify_data[[#This Row],[explicit]]=FALSE,0,1)</f>
        <v>1</v>
      </c>
      <c r="I5311" s="1" t="s">
        <v>4635</v>
      </c>
      <c r="J5311" s="7">
        <f>MATCH(spotify_data[[#This Row],[artist_name]],spotify_data[artist_name],0)</f>
        <v>958</v>
      </c>
      <c r="K5311">
        <v>84</v>
      </c>
      <c r="L5311" s="10">
        <f>spotify_data[[#This Row],[artist_popularity]]/100</f>
        <v>0.84</v>
      </c>
      <c r="M5311">
        <v>34295707</v>
      </c>
      <c r="N5311" s="1" t="s">
        <v>23</v>
      </c>
      <c r="O5311" s="1" t="s">
        <v>16118</v>
      </c>
      <c r="P5311" s="1">
        <f>MATCH(spotify_data[[#This Row],[album_id]],spotify_data[album_id],0)</f>
        <v>5310</v>
      </c>
      <c r="Q5311" s="1" t="s">
        <v>16119</v>
      </c>
      <c r="R5311" s="2">
        <v>41988</v>
      </c>
      <c r="S5311" s="7">
        <f ca="1">+TODAY()-spotify_data[[#This Row],[Fecha lanzamiento Album]]</f>
        <v>4043</v>
      </c>
      <c r="T5311" s="7">
        <f ca="1">+spotify_data[[#This Row],[Antigüedad Album Dias]]/60</f>
        <v>67.38333333333334</v>
      </c>
      <c r="U5311" s="8">
        <f ca="1">spotify_data[[#This Row],[Antigüedad Album Meses]]/12</f>
        <v>5.615277777777778</v>
      </c>
      <c r="V5311">
        <v>23</v>
      </c>
      <c r="W5311" s="1" t="s">
        <v>20</v>
      </c>
      <c r="X5311" s="1" t="str">
        <f>+IF(spotify_data[[#This Row],[album_type]]="album","Album",IF(spotify_data[[#This Row],[album_type]]="single","Single","Compilation"))</f>
        <v>Album</v>
      </c>
      <c r="Y5311">
        <v>379</v>
      </c>
    </row>
    <row r="5312" spans="1:25" x14ac:dyDescent="0.3">
      <c r="A5312" s="1" t="s">
        <v>16317</v>
      </c>
      <c r="B5312" s="1">
        <v>5872</v>
      </c>
      <c r="C5312" s="1" t="s">
        <v>13128</v>
      </c>
      <c r="D5312">
        <v>9</v>
      </c>
      <c r="E5312">
        <v>50</v>
      </c>
      <c r="F5312" s="10">
        <f>spotify_data[[#This Row],[track_popularity]]/100</f>
        <v>0.5</v>
      </c>
      <c r="G5312" s="9" t="b">
        <v>0</v>
      </c>
      <c r="H5312" s="1">
        <f>+IF(spotify_data[[#This Row],[explicit]]=FALSE,0,1)</f>
        <v>0</v>
      </c>
      <c r="I5312" s="1" t="s">
        <v>318</v>
      </c>
      <c r="J5312" s="7">
        <f>MATCH(spotify_data[[#This Row],[artist_name]],spotify_data[artist_name],0)</f>
        <v>2</v>
      </c>
      <c r="K5312">
        <v>100</v>
      </c>
      <c r="L5312" s="10">
        <f>spotify_data[[#This Row],[artist_popularity]]/100</f>
        <v>1</v>
      </c>
      <c r="M5312">
        <v>145396321</v>
      </c>
      <c r="N5312" s="1" t="s">
        <v>319</v>
      </c>
      <c r="O5312" s="1" t="s">
        <v>16304</v>
      </c>
      <c r="P5312" s="1">
        <f>MATCH(spotify_data[[#This Row],[album_id]],spotify_data[album_id],0)</f>
        <v>3873</v>
      </c>
      <c r="Q5312" s="1" t="s">
        <v>16305</v>
      </c>
      <c r="R5312" s="2">
        <v>41939</v>
      </c>
      <c r="S5312" s="7">
        <f ca="1">+TODAY()-spotify_data[[#This Row],[Fecha lanzamiento Album]]</f>
        <v>4092</v>
      </c>
      <c r="T5312" s="7">
        <f ca="1">+spotify_data[[#This Row],[Antigüedad Album Dias]]/60</f>
        <v>68.2</v>
      </c>
      <c r="U5312" s="8">
        <f ca="1">spotify_data[[#This Row],[Antigüedad Album Meses]]/12</f>
        <v>5.6833333333333336</v>
      </c>
      <c r="V5312">
        <v>19</v>
      </c>
      <c r="W5312" s="1" t="s">
        <v>20</v>
      </c>
      <c r="X5312" s="1" t="str">
        <f>+IF(spotify_data[[#This Row],[album_type]]="album","Album",IF(spotify_data[[#This Row],[album_type]]="single","Single","Compilation"))</f>
        <v>Album</v>
      </c>
      <c r="Y5312">
        <v>367</v>
      </c>
    </row>
    <row r="5313" spans="1:25" x14ac:dyDescent="0.3">
      <c r="A5313" s="1" t="s">
        <v>16432</v>
      </c>
      <c r="B5313" s="1">
        <v>181</v>
      </c>
      <c r="C5313" s="1" t="s">
        <v>16433</v>
      </c>
      <c r="D5313">
        <v>3</v>
      </c>
      <c r="E5313">
        <v>50</v>
      </c>
      <c r="F5313" s="10">
        <f>spotify_data[[#This Row],[track_popularity]]/100</f>
        <v>0.5</v>
      </c>
      <c r="G5313" s="9" t="b">
        <v>0</v>
      </c>
      <c r="H5313" s="1">
        <f>+IF(spotify_data[[#This Row],[explicit]]=FALSE,0,1)</f>
        <v>0</v>
      </c>
      <c r="I5313" s="1" t="s">
        <v>2164</v>
      </c>
      <c r="J5313" s="7">
        <f>MATCH(spotify_data[[#This Row],[artist_name]],spotify_data[artist_name],0)</f>
        <v>189</v>
      </c>
      <c r="K5313">
        <v>90</v>
      </c>
      <c r="L5313" s="10">
        <f>spotify_data[[#This Row],[artist_popularity]]/100</f>
        <v>0.9</v>
      </c>
      <c r="M5313">
        <v>107374593</v>
      </c>
      <c r="N5313" s="1" t="s">
        <v>516</v>
      </c>
      <c r="O5313" s="1" t="s">
        <v>16434</v>
      </c>
      <c r="P5313" s="1">
        <f>MATCH(spotify_data[[#This Row],[album_id]],spotify_data[album_id],0)</f>
        <v>5312</v>
      </c>
      <c r="Q5313" s="1" t="s">
        <v>16435</v>
      </c>
      <c r="R5313" s="2">
        <v>41876</v>
      </c>
      <c r="S5313" s="7">
        <f ca="1">+TODAY()-spotify_data[[#This Row],[Fecha lanzamiento Album]]</f>
        <v>4155</v>
      </c>
      <c r="T5313" s="7">
        <f ca="1">+spotify_data[[#This Row],[Antigüedad Album Dias]]/60</f>
        <v>69.25</v>
      </c>
      <c r="U5313" s="8">
        <f ca="1">spotify_data[[#This Row],[Antigüedad Album Meses]]/12</f>
        <v>5.770833333333333</v>
      </c>
      <c r="V5313">
        <v>15</v>
      </c>
      <c r="W5313" s="1" t="s">
        <v>20</v>
      </c>
      <c r="X5313" s="1" t="str">
        <f>+IF(spotify_data[[#This Row],[album_type]]="album","Album",IF(spotify_data[[#This Row],[album_type]]="single","Single","Compilation"))</f>
        <v>Album</v>
      </c>
      <c r="Y5313">
        <v>328</v>
      </c>
    </row>
    <row r="5314" spans="1:25" x14ac:dyDescent="0.3">
      <c r="A5314" s="1" t="s">
        <v>16591</v>
      </c>
      <c r="B5314" s="1">
        <v>3936</v>
      </c>
      <c r="C5314" s="1" t="s">
        <v>16592</v>
      </c>
      <c r="D5314">
        <v>15</v>
      </c>
      <c r="E5314">
        <v>50</v>
      </c>
      <c r="F5314" s="10">
        <f>spotify_data[[#This Row],[track_popularity]]/100</f>
        <v>0.5</v>
      </c>
      <c r="G5314" s="9" t="b">
        <v>0</v>
      </c>
      <c r="H5314" s="1">
        <f>+IF(spotify_data[[#This Row],[explicit]]=FALSE,0,1)</f>
        <v>0</v>
      </c>
      <c r="I5314" s="1" t="s">
        <v>830</v>
      </c>
      <c r="J5314" s="7">
        <f>MATCH(spotify_data[[#This Row],[artist_name]],spotify_data[artist_name],0)</f>
        <v>73</v>
      </c>
      <c r="K5314">
        <v>88</v>
      </c>
      <c r="L5314" s="10">
        <f>spotify_data[[#This Row],[artist_popularity]]/100</f>
        <v>0.88</v>
      </c>
      <c r="M5314">
        <v>122773292</v>
      </c>
      <c r="N5314" s="1" t="s">
        <v>831</v>
      </c>
      <c r="O5314" s="1" t="s">
        <v>16580</v>
      </c>
      <c r="P5314" s="1">
        <f>MATCH(spotify_data[[#This Row],[album_id]],spotify_data[album_id],0)</f>
        <v>142</v>
      </c>
      <c r="Q5314" s="1" t="s">
        <v>16581</v>
      </c>
      <c r="R5314" s="2">
        <v>41811</v>
      </c>
      <c r="S5314" s="7">
        <f ca="1">+TODAY()-spotify_data[[#This Row],[Fecha lanzamiento Album]]</f>
        <v>4220</v>
      </c>
      <c r="T5314" s="7">
        <f ca="1">+spotify_data[[#This Row],[Antigüedad Album Dias]]/60</f>
        <v>70.333333333333329</v>
      </c>
      <c r="U5314" s="8">
        <f ca="1">spotify_data[[#This Row],[Antigüedad Album Meses]]/12</f>
        <v>5.8611111111111107</v>
      </c>
      <c r="V5314">
        <v>16</v>
      </c>
      <c r="W5314" s="1" t="s">
        <v>20</v>
      </c>
      <c r="X5314" s="1" t="str">
        <f>+IF(spotify_data[[#This Row],[album_type]]="album","Album",IF(spotify_data[[#This Row],[album_type]]="single","Single","Compilation"))</f>
        <v>Album</v>
      </c>
      <c r="Y5314">
        <v>38</v>
      </c>
    </row>
    <row r="5315" spans="1:25" x14ac:dyDescent="0.3">
      <c r="A5315" s="1" t="s">
        <v>16835</v>
      </c>
      <c r="B5315" s="1">
        <v>6272</v>
      </c>
      <c r="C5315" s="1" t="s">
        <v>16836</v>
      </c>
      <c r="D5315">
        <v>11</v>
      </c>
      <c r="E5315">
        <v>50</v>
      </c>
      <c r="F5315" s="10">
        <f>spotify_data[[#This Row],[track_popularity]]/100</f>
        <v>0.5</v>
      </c>
      <c r="G5315" s="9" t="b">
        <v>0</v>
      </c>
      <c r="H5315" s="1">
        <f>+IF(spotify_data[[#This Row],[explicit]]=FALSE,0,1)</f>
        <v>0</v>
      </c>
      <c r="I5315" s="1" t="s">
        <v>16817</v>
      </c>
      <c r="J5315" s="7">
        <f>MATCH(spotify_data[[#This Row],[artist_name]],spotify_data[artist_name],0)</f>
        <v>3059</v>
      </c>
      <c r="K5315">
        <v>66</v>
      </c>
      <c r="L5315" s="10">
        <f>spotify_data[[#This Row],[artist_popularity]]/100</f>
        <v>0.66</v>
      </c>
      <c r="M5315">
        <v>9661696</v>
      </c>
      <c r="N5315" s="1" t="s">
        <v>16818</v>
      </c>
      <c r="O5315" s="1" t="s">
        <v>16819</v>
      </c>
      <c r="P5315" s="1">
        <f>MATCH(spotify_data[[#This Row],[album_id]],spotify_data[album_id],0)</f>
        <v>3526</v>
      </c>
      <c r="Q5315" s="1" t="s">
        <v>16820</v>
      </c>
      <c r="R5315" s="2">
        <v>41685</v>
      </c>
      <c r="S5315" s="7">
        <f ca="1">+TODAY()-spotify_data[[#This Row],[Fecha lanzamiento Album]]</f>
        <v>4346</v>
      </c>
      <c r="T5315" s="7">
        <f ca="1">+spotify_data[[#This Row],[Antigüedad Album Dias]]/60</f>
        <v>72.433333333333337</v>
      </c>
      <c r="U5315" s="8">
        <f ca="1">spotify_data[[#This Row],[Antigüedad Album Meses]]/12</f>
        <v>6.0361111111111114</v>
      </c>
      <c r="V5315">
        <v>12</v>
      </c>
      <c r="W5315" s="1" t="s">
        <v>20</v>
      </c>
      <c r="X5315" s="1" t="str">
        <f>+IF(spotify_data[[#This Row],[album_type]]="album","Album",IF(spotify_data[[#This Row],[album_type]]="single","Single","Compilation"))</f>
        <v>Album</v>
      </c>
      <c r="Y5315">
        <v>481</v>
      </c>
    </row>
    <row r="5316" spans="1:25" x14ac:dyDescent="0.3">
      <c r="A5316" s="1" t="s">
        <v>17214</v>
      </c>
      <c r="B5316" s="1">
        <v>6331</v>
      </c>
      <c r="C5316" s="1" t="s">
        <v>17215</v>
      </c>
      <c r="D5316">
        <v>11</v>
      </c>
      <c r="E5316">
        <v>50</v>
      </c>
      <c r="F5316" s="10">
        <f>spotify_data[[#This Row],[track_popularity]]/100</f>
        <v>0.5</v>
      </c>
      <c r="G5316" s="9" t="b">
        <v>1</v>
      </c>
      <c r="H5316" s="1">
        <f>+IF(spotify_data[[#This Row],[explicit]]=FALSE,0,1)</f>
        <v>1</v>
      </c>
      <c r="I5316" s="1" t="s">
        <v>1807</v>
      </c>
      <c r="J5316" s="7">
        <f>MATCH(spotify_data[[#This Row],[artist_name]],spotify_data[artist_name],0)</f>
        <v>234</v>
      </c>
      <c r="K5316">
        <v>81</v>
      </c>
      <c r="L5316" s="10">
        <f>spotify_data[[#This Row],[artist_popularity]]/100</f>
        <v>0.81</v>
      </c>
      <c r="M5316">
        <v>26561582</v>
      </c>
      <c r="N5316" s="1" t="s">
        <v>1808</v>
      </c>
      <c r="O5316" s="1" t="s">
        <v>17216</v>
      </c>
      <c r="P5316" s="1">
        <f>MATCH(spotify_data[[#This Row],[album_id]],spotify_data[album_id],0)</f>
        <v>678</v>
      </c>
      <c r="Q5316" s="1" t="s">
        <v>17217</v>
      </c>
      <c r="R5316" s="2">
        <v>41551</v>
      </c>
      <c r="S5316" s="7">
        <f ca="1">+TODAY()-spotify_data[[#This Row],[Fecha lanzamiento Album]]</f>
        <v>4480</v>
      </c>
      <c r="T5316" s="7">
        <f ca="1">+spotify_data[[#This Row],[Antigüedad Album Dias]]/60</f>
        <v>74.666666666666671</v>
      </c>
      <c r="U5316" s="8">
        <f ca="1">spotify_data[[#This Row],[Antigüedad Album Meses]]/12</f>
        <v>6.2222222222222223</v>
      </c>
      <c r="V5316">
        <v>16</v>
      </c>
      <c r="W5316" s="1" t="s">
        <v>20</v>
      </c>
      <c r="X5316" s="1" t="str">
        <f>+IF(spotify_data[[#This Row],[album_type]]="album","Album",IF(spotify_data[[#This Row],[album_type]]="single","Single","Compilation"))</f>
        <v>Album</v>
      </c>
      <c r="Y5316">
        <v>375</v>
      </c>
    </row>
    <row r="5317" spans="1:25" x14ac:dyDescent="0.3">
      <c r="A5317" s="1" t="s">
        <v>17861</v>
      </c>
      <c r="B5317" s="1">
        <v>5599</v>
      </c>
      <c r="C5317" s="1" t="s">
        <v>17862</v>
      </c>
      <c r="D5317">
        <v>14</v>
      </c>
      <c r="E5317">
        <v>50</v>
      </c>
      <c r="F5317" s="10">
        <f>spotify_data[[#This Row],[track_popularity]]/100</f>
        <v>0.5</v>
      </c>
      <c r="G5317" s="9" t="b">
        <v>0</v>
      </c>
      <c r="H5317" s="1">
        <f>+IF(spotify_data[[#This Row],[explicit]]=FALSE,0,1)</f>
        <v>0</v>
      </c>
      <c r="I5317" s="1" t="s">
        <v>7418</v>
      </c>
      <c r="J5317" s="7">
        <f>MATCH(spotify_data[[#This Row],[artist_name]],spotify_data[artist_name],0)</f>
        <v>3389</v>
      </c>
      <c r="K5317">
        <v>63</v>
      </c>
      <c r="L5317" s="10">
        <f>spotify_data[[#This Row],[artist_popularity]]/100</f>
        <v>0.63</v>
      </c>
      <c r="M5317">
        <v>430076</v>
      </c>
      <c r="N5317" s="1" t="s">
        <v>1609</v>
      </c>
      <c r="O5317" s="1" t="s">
        <v>17863</v>
      </c>
      <c r="P5317" s="1">
        <f>MATCH(spotify_data[[#This Row],[album_id]],spotify_data[album_id],0)</f>
        <v>5316</v>
      </c>
      <c r="Q5317" s="1" t="s">
        <v>17864</v>
      </c>
      <c r="R5317" s="2">
        <v>41275</v>
      </c>
      <c r="S5317" s="7">
        <f ca="1">+TODAY()-spotify_data[[#This Row],[Fecha lanzamiento Album]]</f>
        <v>4756</v>
      </c>
      <c r="T5317" s="7">
        <f ca="1">+spotify_data[[#This Row],[Antigüedad Album Dias]]/60</f>
        <v>79.266666666666666</v>
      </c>
      <c r="U5317" s="8">
        <f ca="1">spotify_data[[#This Row],[Antigüedad Album Meses]]/12</f>
        <v>6.6055555555555552</v>
      </c>
      <c r="V5317">
        <v>14</v>
      </c>
      <c r="W5317" s="1" t="s">
        <v>20</v>
      </c>
      <c r="X5317" s="1" t="str">
        <f>+IF(spotify_data[[#This Row],[album_type]]="album","Album",IF(spotify_data[[#This Row],[album_type]]="single","Single","Compilation"))</f>
        <v>Album</v>
      </c>
      <c r="Y5317">
        <v>342</v>
      </c>
    </row>
    <row r="5318" spans="1:25" x14ac:dyDescent="0.3">
      <c r="A5318" s="1" t="s">
        <v>17966</v>
      </c>
      <c r="B5318" s="1">
        <v>653</v>
      </c>
      <c r="C5318" s="1" t="s">
        <v>17967</v>
      </c>
      <c r="D5318">
        <v>8</v>
      </c>
      <c r="E5318">
        <v>50</v>
      </c>
      <c r="F5318" s="10">
        <f>spotify_data[[#This Row],[track_popularity]]/100</f>
        <v>0.5</v>
      </c>
      <c r="G5318" s="9" t="b">
        <v>1</v>
      </c>
      <c r="H5318" s="1">
        <f>+IF(spotify_data[[#This Row],[explicit]]=FALSE,0,1)</f>
        <v>1</v>
      </c>
      <c r="I5318" s="1" t="s">
        <v>2459</v>
      </c>
      <c r="J5318" s="7">
        <f>MATCH(spotify_data[[#This Row],[artist_name]],spotify_data[artist_name],0)</f>
        <v>35</v>
      </c>
      <c r="K5318">
        <v>94</v>
      </c>
      <c r="L5318" s="10">
        <f>spotify_data[[#This Row],[artist_popularity]]/100</f>
        <v>0.94</v>
      </c>
      <c r="M5318">
        <v>112995439</v>
      </c>
      <c r="N5318" s="1" t="s">
        <v>2460</v>
      </c>
      <c r="O5318" s="1" t="s">
        <v>17943</v>
      </c>
      <c r="P5318" s="1">
        <f>MATCH(spotify_data[[#This Row],[album_id]],spotify_data[album_id],0)</f>
        <v>4021</v>
      </c>
      <c r="Q5318" s="1" t="s">
        <v>17944</v>
      </c>
      <c r="R5318" s="2">
        <v>41226</v>
      </c>
      <c r="S5318" s="7">
        <f ca="1">+TODAY()-spotify_data[[#This Row],[Fecha lanzamiento Album]]</f>
        <v>4805</v>
      </c>
      <c r="T5318" s="7">
        <f ca="1">+spotify_data[[#This Row],[Antigüedad Album Dias]]/60</f>
        <v>80.083333333333329</v>
      </c>
      <c r="U5318" s="8">
        <f ca="1">spotify_data[[#This Row],[Antigüedad Album Meses]]/12</f>
        <v>6.6736111111111107</v>
      </c>
      <c r="V5318">
        <v>30</v>
      </c>
      <c r="W5318" s="1" t="s">
        <v>20</v>
      </c>
      <c r="X5318" s="1" t="str">
        <f>+IF(spotify_data[[#This Row],[album_type]]="album","Album",IF(spotify_data[[#This Row],[album_type]]="single","Single","Compilation"))</f>
        <v>Album</v>
      </c>
      <c r="Y5318">
        <v>605</v>
      </c>
    </row>
    <row r="5319" spans="1:25" x14ac:dyDescent="0.3">
      <c r="A5319" s="1" t="s">
        <v>17978</v>
      </c>
      <c r="B5319" s="1">
        <v>4674</v>
      </c>
      <c r="C5319" s="1" t="s">
        <v>17979</v>
      </c>
      <c r="D5319">
        <v>9</v>
      </c>
      <c r="E5319">
        <v>50</v>
      </c>
      <c r="F5319" s="10">
        <f>spotify_data[[#This Row],[track_popularity]]/100</f>
        <v>0.5</v>
      </c>
      <c r="G5319" s="9" t="b">
        <v>0</v>
      </c>
      <c r="H5319" s="1">
        <f>+IF(spotify_data[[#This Row],[explicit]]=FALSE,0,1)</f>
        <v>0</v>
      </c>
      <c r="I5319" s="1" t="s">
        <v>2459</v>
      </c>
      <c r="J5319" s="7">
        <f>MATCH(spotify_data[[#This Row],[artist_name]],spotify_data[artist_name],0)</f>
        <v>35</v>
      </c>
      <c r="K5319">
        <v>94</v>
      </c>
      <c r="L5319" s="10">
        <f>spotify_data[[#This Row],[artist_popularity]]/100</f>
        <v>0.94</v>
      </c>
      <c r="M5319">
        <v>112995439</v>
      </c>
      <c r="N5319" s="1" t="s">
        <v>2460</v>
      </c>
      <c r="O5319" s="1" t="s">
        <v>17943</v>
      </c>
      <c r="P5319" s="1">
        <f>MATCH(spotify_data[[#This Row],[album_id]],spotify_data[album_id],0)</f>
        <v>4021</v>
      </c>
      <c r="Q5319" s="1" t="s">
        <v>17944</v>
      </c>
      <c r="R5319" s="2">
        <v>41226</v>
      </c>
      <c r="S5319" s="7">
        <f ca="1">+TODAY()-spotify_data[[#This Row],[Fecha lanzamiento Album]]</f>
        <v>4805</v>
      </c>
      <c r="T5319" s="7">
        <f ca="1">+spotify_data[[#This Row],[Antigüedad Album Dias]]/60</f>
        <v>80.083333333333329</v>
      </c>
      <c r="U5319" s="8">
        <f ca="1">spotify_data[[#This Row],[Antigüedad Album Meses]]/12</f>
        <v>6.6736111111111107</v>
      </c>
      <c r="V5319">
        <v>30</v>
      </c>
      <c r="W5319" s="1" t="s">
        <v>20</v>
      </c>
      <c r="X5319" s="1" t="str">
        <f>+IF(spotify_data[[#This Row],[album_type]]="album","Album",IF(spotify_data[[#This Row],[album_type]]="single","Single","Compilation"))</f>
        <v>Album</v>
      </c>
      <c r="Y5319">
        <v>571</v>
      </c>
    </row>
    <row r="5320" spans="1:25" x14ac:dyDescent="0.3">
      <c r="A5320" s="1" t="s">
        <v>18235</v>
      </c>
      <c r="B5320" s="1">
        <v>7147</v>
      </c>
      <c r="C5320" s="1" t="s">
        <v>18236</v>
      </c>
      <c r="D5320">
        <v>1</v>
      </c>
      <c r="E5320">
        <v>50</v>
      </c>
      <c r="F5320" s="10">
        <f>spotify_data[[#This Row],[track_popularity]]/100</f>
        <v>0.5</v>
      </c>
      <c r="G5320" s="9" t="b">
        <v>0</v>
      </c>
      <c r="H5320" s="1">
        <f>+IF(spotify_data[[#This Row],[explicit]]=FALSE,0,1)</f>
        <v>0</v>
      </c>
      <c r="I5320" s="1" t="s">
        <v>15327</v>
      </c>
      <c r="J5320" s="7">
        <f>MATCH(spotify_data[[#This Row],[artist_name]],spotify_data[artist_name],0)</f>
        <v>5319</v>
      </c>
      <c r="K5320">
        <v>47</v>
      </c>
      <c r="L5320" s="10">
        <f>spotify_data[[#This Row],[artist_popularity]]/100</f>
        <v>0.47</v>
      </c>
      <c r="M5320">
        <v>55550</v>
      </c>
      <c r="N5320" s="1" t="s">
        <v>1609</v>
      </c>
      <c r="O5320" s="1" t="s">
        <v>18237</v>
      </c>
      <c r="P5320" s="1">
        <f>MATCH(spotify_data[[#This Row],[album_id]],spotify_data[album_id],0)</f>
        <v>5319</v>
      </c>
      <c r="Q5320" s="1" t="s">
        <v>18238</v>
      </c>
      <c r="R5320" s="2">
        <v>41090</v>
      </c>
      <c r="S5320" s="7">
        <f ca="1">+TODAY()-spotify_data[[#This Row],[Fecha lanzamiento Album]]</f>
        <v>4941</v>
      </c>
      <c r="T5320" s="7">
        <f ca="1">+spotify_data[[#This Row],[Antigüedad Album Dias]]/60</f>
        <v>82.35</v>
      </c>
      <c r="U5320" s="8">
        <f ca="1">spotify_data[[#This Row],[Antigüedad Album Meses]]/12</f>
        <v>6.8624999999999998</v>
      </c>
      <c r="V5320">
        <v>18</v>
      </c>
      <c r="W5320" s="1" t="s">
        <v>20</v>
      </c>
      <c r="X5320" s="1" t="str">
        <f>+IF(spotify_data[[#This Row],[album_type]]="album","Album",IF(spotify_data[[#This Row],[album_type]]="single","Single","Compilation"))</f>
        <v>Album</v>
      </c>
      <c r="Y5320">
        <v>178</v>
      </c>
    </row>
    <row r="5321" spans="1:25" x14ac:dyDescent="0.3">
      <c r="A5321" s="1" t="s">
        <v>18528</v>
      </c>
      <c r="B5321" s="1">
        <v>3183</v>
      </c>
      <c r="C5321" s="1" t="s">
        <v>18529</v>
      </c>
      <c r="D5321">
        <v>16</v>
      </c>
      <c r="E5321">
        <v>50</v>
      </c>
      <c r="F5321" s="10">
        <f>spotify_data[[#This Row],[track_popularity]]/100</f>
        <v>0.5</v>
      </c>
      <c r="G5321" s="9" t="b">
        <v>0</v>
      </c>
      <c r="H5321" s="1">
        <f>+IF(spotify_data[[#This Row],[explicit]]=FALSE,0,1)</f>
        <v>0</v>
      </c>
      <c r="I5321" s="1" t="s">
        <v>18530</v>
      </c>
      <c r="J5321" s="7">
        <f>MATCH(spotify_data[[#This Row],[artist_name]],spotify_data[artist_name],0)</f>
        <v>5320</v>
      </c>
      <c r="K5321">
        <v>47</v>
      </c>
      <c r="L5321" s="10">
        <f>spotify_data[[#This Row],[artist_popularity]]/100</f>
        <v>0.47</v>
      </c>
      <c r="M5321">
        <v>8182</v>
      </c>
      <c r="N5321" s="1" t="s">
        <v>2764</v>
      </c>
      <c r="O5321" s="1" t="s">
        <v>18463</v>
      </c>
      <c r="P5321" s="1">
        <f>MATCH(spotify_data[[#This Row],[album_id]],spotify_data[album_id],0)</f>
        <v>5320</v>
      </c>
      <c r="Q5321" s="1" t="s">
        <v>17390</v>
      </c>
      <c r="R5321" s="2">
        <v>40909</v>
      </c>
      <c r="S5321" s="7">
        <f ca="1">+TODAY()-spotify_data[[#This Row],[Fecha lanzamiento Album]]</f>
        <v>5122</v>
      </c>
      <c r="T5321" s="7">
        <f ca="1">+spotify_data[[#This Row],[Antigüedad Album Dias]]/60</f>
        <v>85.36666666666666</v>
      </c>
      <c r="U5321" s="8">
        <f ca="1">spotify_data[[#This Row],[Antigüedad Album Meses]]/12</f>
        <v>7.113888888888888</v>
      </c>
      <c r="V5321">
        <v>20</v>
      </c>
      <c r="W5321" s="1" t="s">
        <v>1932</v>
      </c>
      <c r="X5321" s="1" t="str">
        <f>+IF(spotify_data[[#This Row],[album_type]]="album","Album",IF(spotify_data[[#This Row],[album_type]]="single","Single","Compilation"))</f>
        <v>Compilation</v>
      </c>
      <c r="Y5321">
        <v>26</v>
      </c>
    </row>
    <row r="5322" spans="1:25" x14ac:dyDescent="0.3">
      <c r="A5322" s="1" t="s">
        <v>18656</v>
      </c>
      <c r="B5322" s="1">
        <v>7509</v>
      </c>
      <c r="C5322" s="1" t="s">
        <v>18657</v>
      </c>
      <c r="D5322">
        <v>4</v>
      </c>
      <c r="E5322">
        <v>50</v>
      </c>
      <c r="F5322" s="10">
        <f>spotify_data[[#This Row],[track_popularity]]/100</f>
        <v>0.5</v>
      </c>
      <c r="G5322" s="9" t="b">
        <v>0</v>
      </c>
      <c r="H5322" s="1">
        <f>+IF(spotify_data[[#This Row],[explicit]]=FALSE,0,1)</f>
        <v>0</v>
      </c>
      <c r="I5322" s="1" t="s">
        <v>18658</v>
      </c>
      <c r="J5322" s="7">
        <f>MATCH(spotify_data[[#This Row],[artist_name]],spotify_data[artist_name],0)</f>
        <v>453</v>
      </c>
      <c r="K5322">
        <v>67</v>
      </c>
      <c r="L5322" s="10">
        <f>spotify_data[[#This Row],[artist_popularity]]/100</f>
        <v>0.67</v>
      </c>
      <c r="M5322">
        <v>1671796</v>
      </c>
      <c r="N5322" s="1" t="s">
        <v>23</v>
      </c>
      <c r="O5322" s="1" t="s">
        <v>18659</v>
      </c>
      <c r="P5322" s="1">
        <f>MATCH(spotify_data[[#This Row],[album_id]],spotify_data[album_id],0)</f>
        <v>5321</v>
      </c>
      <c r="Q5322" s="1" t="s">
        <v>18660</v>
      </c>
      <c r="R5322" s="2">
        <v>40862</v>
      </c>
      <c r="S5322" s="7">
        <f ca="1">+TODAY()-spotify_data[[#This Row],[Fecha lanzamiento Album]]</f>
        <v>5169</v>
      </c>
      <c r="T5322" s="7">
        <f ca="1">+spotify_data[[#This Row],[Antigüedad Album Dias]]/60</f>
        <v>86.15</v>
      </c>
      <c r="U5322" s="8">
        <f ca="1">spotify_data[[#This Row],[Antigüedad Album Meses]]/12</f>
        <v>7.1791666666666671</v>
      </c>
      <c r="V5322">
        <v>13</v>
      </c>
      <c r="W5322" s="1" t="s">
        <v>20</v>
      </c>
      <c r="X5322" s="1" t="str">
        <f>+IF(spotify_data[[#This Row],[album_type]]="album","Album",IF(spotify_data[[#This Row],[album_type]]="single","Single","Compilation"))</f>
        <v>Album</v>
      </c>
      <c r="Y5322">
        <v>351</v>
      </c>
    </row>
    <row r="5323" spans="1:25" x14ac:dyDescent="0.3">
      <c r="A5323" s="1" t="s">
        <v>18885</v>
      </c>
      <c r="B5323" s="1">
        <v>7331</v>
      </c>
      <c r="C5323" s="1" t="s">
        <v>18886</v>
      </c>
      <c r="D5323">
        <v>14</v>
      </c>
      <c r="E5323">
        <v>50</v>
      </c>
      <c r="F5323" s="10">
        <f>spotify_data[[#This Row],[track_popularity]]/100</f>
        <v>0.5</v>
      </c>
      <c r="G5323" s="9" t="b">
        <v>0</v>
      </c>
      <c r="H5323" s="1">
        <f>+IF(spotify_data[[#This Row],[explicit]]=FALSE,0,1)</f>
        <v>0</v>
      </c>
      <c r="I5323" s="1" t="s">
        <v>16180</v>
      </c>
      <c r="J5323" s="7">
        <f>MATCH(spotify_data[[#This Row],[artist_name]],spotify_data[artist_name],0)</f>
        <v>102</v>
      </c>
      <c r="K5323">
        <v>84</v>
      </c>
      <c r="L5323" s="10">
        <f>spotify_data[[#This Row],[artist_popularity]]/100</f>
        <v>0.84</v>
      </c>
      <c r="M5323">
        <v>11933906</v>
      </c>
      <c r="N5323" s="1" t="s">
        <v>23</v>
      </c>
      <c r="O5323" s="1" t="s">
        <v>18877</v>
      </c>
      <c r="P5323" s="1">
        <f>MATCH(spotify_data[[#This Row],[album_id]],spotify_data[album_id],0)</f>
        <v>102</v>
      </c>
      <c r="Q5323" s="1" t="s">
        <v>18878</v>
      </c>
      <c r="R5323" s="2">
        <v>40711</v>
      </c>
      <c r="S5323" s="7">
        <f ca="1">+TODAY()-spotify_data[[#This Row],[Fecha lanzamiento Album]]</f>
        <v>5320</v>
      </c>
      <c r="T5323" s="7">
        <f ca="1">+spotify_data[[#This Row],[Antigüedad Album Dias]]/60</f>
        <v>88.666666666666671</v>
      </c>
      <c r="U5323" s="8">
        <f ca="1">spotify_data[[#This Row],[Antigüedad Album Meses]]/12</f>
        <v>7.3888888888888893</v>
      </c>
      <c r="V5323">
        <v>16</v>
      </c>
      <c r="W5323" s="1" t="s">
        <v>20</v>
      </c>
      <c r="X5323" s="1" t="str">
        <f>+IF(spotify_data[[#This Row],[album_type]]="album","Album",IF(spotify_data[[#This Row],[album_type]]="single","Single","Compilation"))</f>
        <v>Album</v>
      </c>
      <c r="Y5323">
        <v>42</v>
      </c>
    </row>
    <row r="5324" spans="1:25" x14ac:dyDescent="0.3">
      <c r="A5324" s="1" t="s">
        <v>19298</v>
      </c>
      <c r="B5324" s="1">
        <v>1358</v>
      </c>
      <c r="C5324" s="1" t="s">
        <v>19299</v>
      </c>
      <c r="D5324">
        <v>3</v>
      </c>
      <c r="E5324">
        <v>50</v>
      </c>
      <c r="F5324" s="10">
        <f>spotify_data[[#This Row],[track_popularity]]/100</f>
        <v>0.5</v>
      </c>
      <c r="G5324" s="9" t="b">
        <v>0</v>
      </c>
      <c r="H5324" s="1">
        <f>+IF(spotify_data[[#This Row],[explicit]]=FALSE,0,1)</f>
        <v>0</v>
      </c>
      <c r="I5324" s="1" t="s">
        <v>15048</v>
      </c>
      <c r="J5324" s="7">
        <f>MATCH(spotify_data[[#This Row],[artist_name]],spotify_data[artist_name],0)</f>
        <v>4443</v>
      </c>
      <c r="K5324">
        <v>74</v>
      </c>
      <c r="L5324" s="10">
        <f>spotify_data[[#This Row],[artist_popularity]]/100</f>
        <v>0.74</v>
      </c>
      <c r="M5324">
        <v>7528620</v>
      </c>
      <c r="N5324" s="1" t="s">
        <v>15049</v>
      </c>
      <c r="O5324" s="1" t="s">
        <v>19300</v>
      </c>
      <c r="P5324" s="1">
        <f>MATCH(spotify_data[[#This Row],[album_id]],spotify_data[album_id],0)</f>
        <v>4448</v>
      </c>
      <c r="Q5324" s="1" t="s">
        <v>19301</v>
      </c>
      <c r="R5324" s="2">
        <v>40533</v>
      </c>
      <c r="S5324" s="7">
        <f ca="1">+TODAY()-spotify_data[[#This Row],[Fecha lanzamiento Album]]</f>
        <v>5498</v>
      </c>
      <c r="T5324" s="7">
        <f ca="1">+spotify_data[[#This Row],[Antigüedad Album Dias]]/60</f>
        <v>91.63333333333334</v>
      </c>
      <c r="U5324" s="8">
        <f ca="1">spotify_data[[#This Row],[Antigüedad Album Meses]]/12</f>
        <v>7.636111111111112</v>
      </c>
      <c r="V5324">
        <v>11</v>
      </c>
      <c r="W5324" s="1" t="s">
        <v>20</v>
      </c>
      <c r="X5324" s="1" t="str">
        <f>+IF(spotify_data[[#This Row],[album_type]]="album","Album",IF(spotify_data[[#This Row],[album_type]]="single","Single","Compilation"))</f>
        <v>Album</v>
      </c>
      <c r="Y5324">
        <v>496</v>
      </c>
    </row>
    <row r="5325" spans="1:25" x14ac:dyDescent="0.3">
      <c r="A5325" s="1" t="s">
        <v>19329</v>
      </c>
      <c r="B5325" s="1">
        <v>5288</v>
      </c>
      <c r="C5325" s="1" t="s">
        <v>19330</v>
      </c>
      <c r="D5325">
        <v>9</v>
      </c>
      <c r="E5325">
        <v>50</v>
      </c>
      <c r="F5325" s="10">
        <f>spotify_data[[#This Row],[track_popularity]]/100</f>
        <v>0.5</v>
      </c>
      <c r="G5325" s="9" t="b">
        <v>1</v>
      </c>
      <c r="H5325" s="1">
        <f>+IF(spotify_data[[#This Row],[explicit]]=FALSE,0,1)</f>
        <v>1</v>
      </c>
      <c r="I5325" s="1" t="s">
        <v>17416</v>
      </c>
      <c r="J5325" s="7">
        <f>MATCH(spotify_data[[#This Row],[artist_name]],spotify_data[artist_name],0)</f>
        <v>273</v>
      </c>
      <c r="K5325">
        <v>82</v>
      </c>
      <c r="L5325" s="10">
        <f>spotify_data[[#This Row],[artist_popularity]]/100</f>
        <v>0.82</v>
      </c>
      <c r="M5325">
        <v>10376731</v>
      </c>
      <c r="N5325" s="1" t="s">
        <v>17417</v>
      </c>
      <c r="O5325" s="1" t="s">
        <v>19331</v>
      </c>
      <c r="P5325" s="1">
        <f>MATCH(spotify_data[[#This Row],[album_id]],spotify_data[album_id],0)</f>
        <v>5324</v>
      </c>
      <c r="Q5325" s="1" t="s">
        <v>19332</v>
      </c>
      <c r="R5325" s="2">
        <v>40504</v>
      </c>
      <c r="S5325" s="7">
        <f ca="1">+TODAY()-spotify_data[[#This Row],[Fecha lanzamiento Album]]</f>
        <v>5527</v>
      </c>
      <c r="T5325" s="7">
        <f ca="1">+spotify_data[[#This Row],[Antigüedad Album Dias]]/60</f>
        <v>92.11666666666666</v>
      </c>
      <c r="U5325" s="8">
        <f ca="1">spotify_data[[#This Row],[Antigüedad Album Meses]]/12</f>
        <v>7.676388888888888</v>
      </c>
      <c r="V5325">
        <v>19</v>
      </c>
      <c r="W5325" s="1" t="s">
        <v>1932</v>
      </c>
      <c r="X5325" s="1" t="str">
        <f>+IF(spotify_data[[#This Row],[album_type]]="album","Album",IF(spotify_data[[#This Row],[album_type]]="single","Single","Compilation"))</f>
        <v>Compilation</v>
      </c>
      <c r="Y5325">
        <v>461</v>
      </c>
    </row>
    <row r="5326" spans="1:25" x14ac:dyDescent="0.3">
      <c r="A5326" s="1" t="s">
        <v>19578</v>
      </c>
      <c r="B5326" s="1">
        <v>2682</v>
      </c>
      <c r="C5326" s="1" t="s">
        <v>19579</v>
      </c>
      <c r="D5326">
        <v>16</v>
      </c>
      <c r="E5326">
        <v>50</v>
      </c>
      <c r="F5326" s="10">
        <f>spotify_data[[#This Row],[track_popularity]]/100</f>
        <v>0.5</v>
      </c>
      <c r="G5326" s="9" t="b">
        <v>1</v>
      </c>
      <c r="H5326" s="1">
        <f>+IF(spotify_data[[#This Row],[explicit]]=FALSE,0,1)</f>
        <v>1</v>
      </c>
      <c r="I5326" s="1" t="s">
        <v>3466</v>
      </c>
      <c r="J5326" s="7">
        <f>MATCH(spotify_data[[#This Row],[artist_name]],spotify_data[artist_name],0)</f>
        <v>106</v>
      </c>
      <c r="K5326">
        <v>88</v>
      </c>
      <c r="L5326" s="10">
        <f>spotify_data[[#This Row],[artist_popularity]]/100</f>
        <v>0.88</v>
      </c>
      <c r="M5326">
        <v>104517308</v>
      </c>
      <c r="N5326" s="1" t="s">
        <v>3467</v>
      </c>
      <c r="O5326" s="1" t="s">
        <v>19562</v>
      </c>
      <c r="P5326" s="1">
        <f>MATCH(spotify_data[[#This Row],[album_id]],spotify_data[album_id],0)</f>
        <v>819</v>
      </c>
      <c r="Q5326" s="1" t="s">
        <v>19563</v>
      </c>
      <c r="R5326" s="2">
        <v>40347</v>
      </c>
      <c r="S5326" s="7">
        <f ca="1">+TODAY()-spotify_data[[#This Row],[Fecha lanzamiento Album]]</f>
        <v>5684</v>
      </c>
      <c r="T5326" s="7">
        <f ca="1">+spotify_data[[#This Row],[Antigüedad Album Dias]]/60</f>
        <v>94.733333333333334</v>
      </c>
      <c r="U5326" s="8">
        <f ca="1">spotify_data[[#This Row],[Antigüedad Album Meses]]/12</f>
        <v>7.8944444444444448</v>
      </c>
      <c r="V5326">
        <v>17</v>
      </c>
      <c r="W5326" s="1" t="s">
        <v>20</v>
      </c>
      <c r="X5326" s="1" t="str">
        <f>+IF(spotify_data[[#This Row],[album_type]]="album","Album",IF(spotify_data[[#This Row],[album_type]]="single","Single","Compilation"))</f>
        <v>Album</v>
      </c>
      <c r="Y5326">
        <v>509</v>
      </c>
    </row>
    <row r="5327" spans="1:25" x14ac:dyDescent="0.3">
      <c r="A5327" s="1" t="s">
        <v>19830</v>
      </c>
      <c r="B5327" s="1">
        <v>911</v>
      </c>
      <c r="C5327" s="1" t="s">
        <v>19831</v>
      </c>
      <c r="D5327">
        <v>4</v>
      </c>
      <c r="E5327">
        <v>50</v>
      </c>
      <c r="F5327" s="10">
        <f>spotify_data[[#This Row],[track_popularity]]/100</f>
        <v>0.5</v>
      </c>
      <c r="G5327" s="9" t="b">
        <v>0</v>
      </c>
      <c r="H5327" s="1">
        <f>+IF(spotify_data[[#This Row],[explicit]]=FALSE,0,1)</f>
        <v>0</v>
      </c>
      <c r="I5327" s="1" t="s">
        <v>6348</v>
      </c>
      <c r="J5327" s="7">
        <f>MATCH(spotify_data[[#This Row],[artist_name]],spotify_data[artist_name],0)</f>
        <v>103</v>
      </c>
      <c r="K5327">
        <v>90</v>
      </c>
      <c r="L5327" s="10">
        <f>spotify_data[[#This Row],[artist_popularity]]/100</f>
        <v>0.9</v>
      </c>
      <c r="M5327">
        <v>68997177</v>
      </c>
      <c r="N5327" s="1" t="s">
        <v>6349</v>
      </c>
      <c r="O5327" s="1" t="s">
        <v>19778</v>
      </c>
      <c r="P5327" s="1">
        <f>MATCH(spotify_data[[#This Row],[album_id]],spotify_data[album_id],0)</f>
        <v>197</v>
      </c>
      <c r="Q5327" s="1" t="s">
        <v>19369</v>
      </c>
      <c r="R5327" s="2">
        <v>40179</v>
      </c>
      <c r="S5327" s="7">
        <f ca="1">+TODAY()-spotify_data[[#This Row],[Fecha lanzamiento Album]]</f>
        <v>5852</v>
      </c>
      <c r="T5327" s="7">
        <f ca="1">+spotify_data[[#This Row],[Antigüedad Album Dias]]/60</f>
        <v>97.533333333333331</v>
      </c>
      <c r="U5327" s="8">
        <f ca="1">spotify_data[[#This Row],[Antigüedad Album Meses]]/12</f>
        <v>8.1277777777777782</v>
      </c>
      <c r="V5327">
        <v>13</v>
      </c>
      <c r="W5327" s="1" t="s">
        <v>20</v>
      </c>
      <c r="X5327" s="1" t="str">
        <f>+IF(spotify_data[[#This Row],[album_type]]="album","Album",IF(spotify_data[[#This Row],[album_type]]="single","Single","Compilation"))</f>
        <v>Album</v>
      </c>
      <c r="Y5327">
        <v>332</v>
      </c>
    </row>
    <row r="5328" spans="1:25" x14ac:dyDescent="0.3">
      <c r="A5328" s="1" t="s">
        <v>19869</v>
      </c>
      <c r="B5328" s="1">
        <v>3816</v>
      </c>
      <c r="C5328" s="1" t="s">
        <v>19870</v>
      </c>
      <c r="D5328">
        <v>11</v>
      </c>
      <c r="E5328">
        <v>50</v>
      </c>
      <c r="F5328" s="10">
        <f>spotify_data[[#This Row],[track_popularity]]/100</f>
        <v>0.5</v>
      </c>
      <c r="G5328" s="9" t="b">
        <v>0</v>
      </c>
      <c r="H5328" s="1">
        <f>+IF(spotify_data[[#This Row],[explicit]]=FALSE,0,1)</f>
        <v>0</v>
      </c>
      <c r="I5328" s="1" t="s">
        <v>6348</v>
      </c>
      <c r="J5328" s="7">
        <f>MATCH(spotify_data[[#This Row],[artist_name]],spotify_data[artist_name],0)</f>
        <v>103</v>
      </c>
      <c r="K5328">
        <v>90</v>
      </c>
      <c r="L5328" s="10">
        <f>spotify_data[[#This Row],[artist_popularity]]/100</f>
        <v>0.9</v>
      </c>
      <c r="M5328">
        <v>69030894</v>
      </c>
      <c r="N5328" s="1" t="s">
        <v>6349</v>
      </c>
      <c r="O5328" s="1" t="s">
        <v>19778</v>
      </c>
      <c r="P5328" s="1">
        <f>MATCH(spotify_data[[#This Row],[album_id]],spotify_data[album_id],0)</f>
        <v>197</v>
      </c>
      <c r="Q5328" s="1" t="s">
        <v>19369</v>
      </c>
      <c r="R5328" s="2">
        <v>40179</v>
      </c>
      <c r="S5328" s="7">
        <f ca="1">+TODAY()-spotify_data[[#This Row],[Fecha lanzamiento Album]]</f>
        <v>5852</v>
      </c>
      <c r="T5328" s="7">
        <f ca="1">+spotify_data[[#This Row],[Antigüedad Album Dias]]/60</f>
        <v>97.533333333333331</v>
      </c>
      <c r="U5328" s="8">
        <f ca="1">spotify_data[[#This Row],[Antigüedad Album Meses]]/12</f>
        <v>8.1277777777777782</v>
      </c>
      <c r="V5328">
        <v>13</v>
      </c>
      <c r="W5328" s="1" t="s">
        <v>20</v>
      </c>
      <c r="X5328" s="1" t="str">
        <f>+IF(spotify_data[[#This Row],[album_type]]="album","Album",IF(spotify_data[[#This Row],[album_type]]="single","Single","Compilation"))</f>
        <v>Album</v>
      </c>
      <c r="Y5328">
        <v>493</v>
      </c>
    </row>
    <row r="5329" spans="1:25" x14ac:dyDescent="0.3">
      <c r="A5329" s="1" t="s">
        <v>19940</v>
      </c>
      <c r="B5329" s="1">
        <v>7827</v>
      </c>
      <c r="C5329" s="1" t="s">
        <v>19941</v>
      </c>
      <c r="D5329">
        <v>4</v>
      </c>
      <c r="E5329">
        <v>50</v>
      </c>
      <c r="F5329" s="10">
        <f>spotify_data[[#This Row],[track_popularity]]/100</f>
        <v>0.5</v>
      </c>
      <c r="G5329" s="9" t="b">
        <v>0</v>
      </c>
      <c r="H5329" s="1">
        <f>+IF(spotify_data[[#This Row],[explicit]]=FALSE,0,1)</f>
        <v>0</v>
      </c>
      <c r="I5329" s="1" t="s">
        <v>18241</v>
      </c>
      <c r="J5329" s="7">
        <f>MATCH(spotify_data[[#This Row],[artist_name]],spotify_data[artist_name],0)</f>
        <v>3911</v>
      </c>
      <c r="K5329">
        <v>63</v>
      </c>
      <c r="L5329" s="10">
        <f>spotify_data[[#This Row],[artist_popularity]]/100</f>
        <v>0.63</v>
      </c>
      <c r="M5329">
        <v>350707</v>
      </c>
      <c r="N5329" s="1" t="s">
        <v>1609</v>
      </c>
      <c r="O5329" s="1" t="s">
        <v>19933</v>
      </c>
      <c r="P5329" s="1">
        <f>MATCH(spotify_data[[#This Row],[album_id]],spotify_data[album_id],0)</f>
        <v>4726</v>
      </c>
      <c r="Q5329" s="1" t="s">
        <v>19934</v>
      </c>
      <c r="R5329" s="2">
        <v>40154</v>
      </c>
      <c r="S5329" s="7">
        <f ca="1">+TODAY()-spotify_data[[#This Row],[Fecha lanzamiento Album]]</f>
        <v>5877</v>
      </c>
      <c r="T5329" s="7">
        <f ca="1">+spotify_data[[#This Row],[Antigüedad Album Dias]]/60</f>
        <v>97.95</v>
      </c>
      <c r="U5329" s="8">
        <f ca="1">spotify_data[[#This Row],[Antigüedad Album Meses]]/12</f>
        <v>8.1624999999999996</v>
      </c>
      <c r="V5329">
        <v>14</v>
      </c>
      <c r="W5329" s="1" t="s">
        <v>1932</v>
      </c>
      <c r="X5329" s="1" t="str">
        <f>+IF(spotify_data[[#This Row],[album_type]]="album","Album",IF(spotify_data[[#This Row],[album_type]]="single","Single","Compilation"))</f>
        <v>Compilation</v>
      </c>
      <c r="Y5329">
        <v>362</v>
      </c>
    </row>
    <row r="5330" spans="1:25" x14ac:dyDescent="0.3">
      <c r="A5330" s="1" t="s">
        <v>20013</v>
      </c>
      <c r="B5330" s="1">
        <v>4238</v>
      </c>
      <c r="C5330" s="1" t="s">
        <v>10590</v>
      </c>
      <c r="D5330">
        <v>8</v>
      </c>
      <c r="E5330">
        <v>50</v>
      </c>
      <c r="F5330" s="10">
        <f>spotify_data[[#This Row],[track_popularity]]/100</f>
        <v>0.5</v>
      </c>
      <c r="G5330" s="9" t="b">
        <v>0</v>
      </c>
      <c r="H5330" s="1">
        <f>+IF(spotify_data[[#This Row],[explicit]]=FALSE,0,1)</f>
        <v>0</v>
      </c>
      <c r="I5330" s="1" t="s">
        <v>898</v>
      </c>
      <c r="J5330" s="7">
        <f>MATCH(spotify_data[[#This Row],[artist_name]],spotify_data[artist_name],0)</f>
        <v>34</v>
      </c>
      <c r="K5330">
        <v>89</v>
      </c>
      <c r="L5330" s="10">
        <f>spotify_data[[#This Row],[artist_popularity]]/100</f>
        <v>0.89</v>
      </c>
      <c r="M5330">
        <v>42275793</v>
      </c>
      <c r="N5330" s="1" t="s">
        <v>899</v>
      </c>
      <c r="O5330" s="1" t="s">
        <v>19979</v>
      </c>
      <c r="P5330" s="1">
        <f>MATCH(spotify_data[[#This Row],[album_id]],spotify_data[album_id],0)</f>
        <v>198</v>
      </c>
      <c r="Q5330" s="1" t="s">
        <v>19980</v>
      </c>
      <c r="R5330" s="2">
        <v>40122</v>
      </c>
      <c r="S5330" s="7">
        <f ca="1">+TODAY()-spotify_data[[#This Row],[Fecha lanzamiento Album]]</f>
        <v>5909</v>
      </c>
      <c r="T5330" s="7">
        <f ca="1">+spotify_data[[#This Row],[Antigüedad Album Dias]]/60</f>
        <v>98.483333333333334</v>
      </c>
      <c r="U5330" s="8">
        <f ca="1">spotify_data[[#This Row],[Antigüedad Album Meses]]/12</f>
        <v>8.2069444444444439</v>
      </c>
      <c r="V5330">
        <v>23</v>
      </c>
      <c r="W5330" s="1" t="s">
        <v>20</v>
      </c>
      <c r="X5330" s="1" t="str">
        <f>+IF(spotify_data[[#This Row],[album_type]]="album","Album",IF(spotify_data[[#This Row],[album_type]]="single","Single","Compilation"))</f>
        <v>Album</v>
      </c>
      <c r="Y5330">
        <v>367</v>
      </c>
    </row>
    <row r="5331" spans="1:25" x14ac:dyDescent="0.3">
      <c r="A5331" s="1" t="s">
        <v>20143</v>
      </c>
      <c r="B5331" s="1">
        <v>5549</v>
      </c>
      <c r="C5331" s="1" t="s">
        <v>20144</v>
      </c>
      <c r="D5331">
        <v>2</v>
      </c>
      <c r="E5331">
        <v>50</v>
      </c>
      <c r="F5331" s="10">
        <f>spotify_data[[#This Row],[track_popularity]]/100</f>
        <v>0.5</v>
      </c>
      <c r="G5331" s="9" t="b">
        <v>0</v>
      </c>
      <c r="H5331" s="1">
        <f>+IF(spotify_data[[#This Row],[explicit]]=FALSE,0,1)</f>
        <v>0</v>
      </c>
      <c r="I5331" s="1" t="s">
        <v>20140</v>
      </c>
      <c r="J5331" s="7">
        <f>MATCH(spotify_data[[#This Row],[artist_name]],spotify_data[artist_name],0)</f>
        <v>4607</v>
      </c>
      <c r="K5331">
        <v>55</v>
      </c>
      <c r="L5331" s="10">
        <f>spotify_data[[#This Row],[artist_popularity]]/100</f>
        <v>0.55000000000000004</v>
      </c>
      <c r="M5331">
        <v>55540</v>
      </c>
      <c r="N5331" s="1" t="s">
        <v>1609</v>
      </c>
      <c r="O5331" s="1" t="s">
        <v>20141</v>
      </c>
      <c r="P5331" s="1">
        <f>MATCH(spotify_data[[#This Row],[album_id]],spotify_data[album_id],0)</f>
        <v>5330</v>
      </c>
      <c r="Q5331" s="1" t="s">
        <v>20142</v>
      </c>
      <c r="R5331" s="2">
        <v>40008</v>
      </c>
      <c r="S5331" s="7">
        <f ca="1">+TODAY()-spotify_data[[#This Row],[Fecha lanzamiento Album]]</f>
        <v>6023</v>
      </c>
      <c r="T5331" s="7">
        <f ca="1">+spotify_data[[#This Row],[Antigüedad Album Dias]]/60</f>
        <v>100.38333333333334</v>
      </c>
      <c r="U5331" s="8">
        <f ca="1">spotify_data[[#This Row],[Antigüedad Album Meses]]/12</f>
        <v>8.3652777777777789</v>
      </c>
      <c r="V5331">
        <v>28</v>
      </c>
      <c r="W5331" s="1" t="s">
        <v>20</v>
      </c>
      <c r="X5331" s="1" t="str">
        <f>+IF(spotify_data[[#This Row],[album_type]]="album","Album",IF(spotify_data[[#This Row],[album_type]]="single","Single","Compilation"))</f>
        <v>Album</v>
      </c>
      <c r="Y5331">
        <v>201</v>
      </c>
    </row>
    <row r="5332" spans="1:25" x14ac:dyDescent="0.3">
      <c r="A5332" s="1" t="s">
        <v>20551</v>
      </c>
      <c r="B5332" s="1">
        <v>4518</v>
      </c>
      <c r="C5332" s="1" t="s">
        <v>20552</v>
      </c>
      <c r="D5332">
        <v>10</v>
      </c>
      <c r="E5332">
        <v>50</v>
      </c>
      <c r="F5332" s="10">
        <f>spotify_data[[#This Row],[track_popularity]]/100</f>
        <v>0.5</v>
      </c>
      <c r="G5332" s="9" t="b">
        <v>1</v>
      </c>
      <c r="H5332" s="1">
        <f>+IF(spotify_data[[#This Row],[explicit]]=FALSE,0,1)</f>
        <v>1</v>
      </c>
      <c r="I5332" s="1" t="s">
        <v>15610</v>
      </c>
      <c r="J5332" s="7">
        <f>MATCH(spotify_data[[#This Row],[artist_name]],spotify_data[artist_name],0)</f>
        <v>1262</v>
      </c>
      <c r="K5332">
        <v>74</v>
      </c>
      <c r="L5332" s="10">
        <f>spotify_data[[#This Row],[artist_popularity]]/100</f>
        <v>0.74</v>
      </c>
      <c r="M5332">
        <v>7647950</v>
      </c>
      <c r="N5332" s="1" t="s">
        <v>15611</v>
      </c>
      <c r="O5332" s="1" t="s">
        <v>20549</v>
      </c>
      <c r="P5332" s="1">
        <f>MATCH(spotify_data[[#This Row],[album_id]],spotify_data[album_id],0)</f>
        <v>2887</v>
      </c>
      <c r="Q5332" s="1" t="s">
        <v>20550</v>
      </c>
      <c r="R5332" s="2">
        <v>39567</v>
      </c>
      <c r="S5332" s="7">
        <f ca="1">+TODAY()-spotify_data[[#This Row],[Fecha lanzamiento Album]]</f>
        <v>6464</v>
      </c>
      <c r="T5332" s="7">
        <f ca="1">+spotify_data[[#This Row],[Antigüedad Album Dias]]/60</f>
        <v>107.73333333333333</v>
      </c>
      <c r="U5332" s="8">
        <f ca="1">spotify_data[[#This Row],[Antigüedad Album Meses]]/12</f>
        <v>8.9777777777777779</v>
      </c>
      <c r="V5332">
        <v>15</v>
      </c>
      <c r="W5332" s="1" t="s">
        <v>20</v>
      </c>
      <c r="X5332" s="1" t="str">
        <f>+IF(spotify_data[[#This Row],[album_type]]="album","Album",IF(spotify_data[[#This Row],[album_type]]="single","Single","Compilation"))</f>
        <v>Album</v>
      </c>
      <c r="Y5332">
        <v>426</v>
      </c>
    </row>
    <row r="5333" spans="1:25" x14ac:dyDescent="0.3">
      <c r="A5333" s="1" t="s">
        <v>20610</v>
      </c>
      <c r="B5333" s="1">
        <v>7725</v>
      </c>
      <c r="C5333" s="1" t="s">
        <v>20611</v>
      </c>
      <c r="D5333">
        <v>12</v>
      </c>
      <c r="E5333">
        <v>50</v>
      </c>
      <c r="F5333" s="10">
        <f>spotify_data[[#This Row],[track_popularity]]/100</f>
        <v>0.5</v>
      </c>
      <c r="G5333" s="9" t="b">
        <v>0</v>
      </c>
      <c r="H5333" s="1">
        <f>+IF(spotify_data[[#This Row],[explicit]]=FALSE,0,1)</f>
        <v>0</v>
      </c>
      <c r="I5333" s="1" t="s">
        <v>20612</v>
      </c>
      <c r="J5333" s="7">
        <f>MATCH(spotify_data[[#This Row],[artist_name]],spotify_data[artist_name],0)</f>
        <v>5332</v>
      </c>
      <c r="K5333">
        <v>52</v>
      </c>
      <c r="L5333" s="10">
        <f>spotify_data[[#This Row],[artist_popularity]]/100</f>
        <v>0.52</v>
      </c>
      <c r="M5333">
        <v>247035</v>
      </c>
      <c r="N5333" s="1" t="s">
        <v>23</v>
      </c>
      <c r="O5333" s="1" t="s">
        <v>20613</v>
      </c>
      <c r="P5333" s="1">
        <f>MATCH(spotify_data[[#This Row],[album_id]],spotify_data[album_id],0)</f>
        <v>5332</v>
      </c>
      <c r="Q5333" s="1" t="s">
        <v>20614</v>
      </c>
      <c r="R5333" s="2">
        <v>39448</v>
      </c>
      <c r="S5333" s="7">
        <f ca="1">+TODAY()-spotify_data[[#This Row],[Fecha lanzamiento Album]]</f>
        <v>6583</v>
      </c>
      <c r="T5333" s="7">
        <f ca="1">+spotify_data[[#This Row],[Antigüedad Album Dias]]/60</f>
        <v>109.71666666666667</v>
      </c>
      <c r="U5333" s="8">
        <f ca="1">spotify_data[[#This Row],[Antigüedad Album Meses]]/12</f>
        <v>9.1430555555555557</v>
      </c>
      <c r="V5333">
        <v>14</v>
      </c>
      <c r="W5333" s="1" t="s">
        <v>20</v>
      </c>
      <c r="X5333" s="1" t="str">
        <f>+IF(spotify_data[[#This Row],[album_type]]="album","Album",IF(spotify_data[[#This Row],[album_type]]="single","Single","Compilation"))</f>
        <v>Album</v>
      </c>
      <c r="Y5333">
        <v>391</v>
      </c>
    </row>
    <row r="5334" spans="1:25" x14ac:dyDescent="0.3">
      <c r="A5334" s="1" t="s">
        <v>20819</v>
      </c>
      <c r="B5334" s="1">
        <v>8370</v>
      </c>
      <c r="C5334" s="1" t="s">
        <v>20820</v>
      </c>
      <c r="D5334">
        <v>1</v>
      </c>
      <c r="E5334">
        <v>50</v>
      </c>
      <c r="F5334" s="10">
        <f>spotify_data[[#This Row],[track_popularity]]/100</f>
        <v>0.5</v>
      </c>
      <c r="G5334" s="9" t="b">
        <v>0</v>
      </c>
      <c r="H5334" s="1">
        <f>+IF(spotify_data[[#This Row],[explicit]]=FALSE,0,1)</f>
        <v>0</v>
      </c>
      <c r="I5334" s="1" t="s">
        <v>20821</v>
      </c>
      <c r="J5334" s="7">
        <f>MATCH(spotify_data[[#This Row],[artist_name]],spotify_data[artist_name],0)</f>
        <v>5333</v>
      </c>
      <c r="K5334">
        <v>39</v>
      </c>
      <c r="L5334" s="10">
        <f>spotify_data[[#This Row],[artist_popularity]]/100</f>
        <v>0.39</v>
      </c>
      <c r="M5334">
        <v>38253</v>
      </c>
      <c r="N5334" s="1" t="s">
        <v>20822</v>
      </c>
      <c r="O5334" s="1" t="s">
        <v>20823</v>
      </c>
      <c r="P5334" s="1">
        <f>MATCH(spotify_data[[#This Row],[album_id]],spotify_data[album_id],0)</f>
        <v>5333</v>
      </c>
      <c r="Q5334" s="1" t="s">
        <v>20824</v>
      </c>
      <c r="R5334" s="2">
        <v>39231</v>
      </c>
      <c r="S5334" s="7">
        <f ca="1">+TODAY()-spotify_data[[#This Row],[Fecha lanzamiento Album]]</f>
        <v>6800</v>
      </c>
      <c r="T5334" s="7">
        <f ca="1">+spotify_data[[#This Row],[Antigüedad Album Dias]]/60</f>
        <v>113.33333333333333</v>
      </c>
      <c r="U5334" s="8">
        <f ca="1">spotify_data[[#This Row],[Antigüedad Album Meses]]/12</f>
        <v>9.4444444444444446</v>
      </c>
      <c r="V5334">
        <v>14</v>
      </c>
      <c r="W5334" s="1" t="s">
        <v>1932</v>
      </c>
      <c r="X5334" s="1" t="str">
        <f>+IF(spotify_data[[#This Row],[album_type]]="album","Album",IF(spotify_data[[#This Row],[album_type]]="single","Single","Compilation"))</f>
        <v>Compilation</v>
      </c>
      <c r="Y5334">
        <v>394</v>
      </c>
    </row>
    <row r="5335" spans="1:25" x14ac:dyDescent="0.3">
      <c r="A5335" s="1" t="s">
        <v>20890</v>
      </c>
      <c r="B5335" s="1">
        <v>2249</v>
      </c>
      <c r="C5335" s="1" t="s">
        <v>20891</v>
      </c>
      <c r="D5335">
        <v>11</v>
      </c>
      <c r="E5335">
        <v>50</v>
      </c>
      <c r="F5335" s="10">
        <f>spotify_data[[#This Row],[track_popularity]]/100</f>
        <v>0.5</v>
      </c>
      <c r="G5335" s="9" t="b">
        <v>0</v>
      </c>
      <c r="H5335" s="1">
        <f>+IF(spotify_data[[#This Row],[explicit]]=FALSE,0,1)</f>
        <v>0</v>
      </c>
      <c r="I5335" s="1" t="s">
        <v>20892</v>
      </c>
      <c r="J5335" s="7">
        <f>MATCH(spotify_data[[#This Row],[artist_name]],spotify_data[artist_name],0)</f>
        <v>5334</v>
      </c>
      <c r="K5335">
        <v>35</v>
      </c>
      <c r="L5335" s="10">
        <f>spotify_data[[#This Row],[artist_popularity]]/100</f>
        <v>0.35</v>
      </c>
      <c r="M5335">
        <v>35417</v>
      </c>
      <c r="N5335" s="1" t="s">
        <v>23</v>
      </c>
      <c r="O5335" s="1" t="s">
        <v>20893</v>
      </c>
      <c r="P5335" s="1">
        <f>MATCH(spotify_data[[#This Row],[album_id]],spotify_data[album_id],0)</f>
        <v>5334</v>
      </c>
      <c r="Q5335" s="1" t="s">
        <v>20894</v>
      </c>
      <c r="R5335" s="2">
        <v>39083</v>
      </c>
      <c r="S5335" s="7">
        <f ca="1">+TODAY()-spotify_data[[#This Row],[Fecha lanzamiento Album]]</f>
        <v>6948</v>
      </c>
      <c r="T5335" s="7">
        <f ca="1">+spotify_data[[#This Row],[Antigüedad Album Dias]]/60</f>
        <v>115.8</v>
      </c>
      <c r="U5335" s="8">
        <f ca="1">spotify_data[[#This Row],[Antigüedad Album Meses]]/12</f>
        <v>9.65</v>
      </c>
      <c r="V5335">
        <v>12</v>
      </c>
      <c r="W5335" s="1" t="s">
        <v>20</v>
      </c>
      <c r="X5335" s="1" t="str">
        <f>+IF(spotify_data[[#This Row],[album_type]]="album","Album",IF(spotify_data[[#This Row],[album_type]]="single","Single","Compilation"))</f>
        <v>Album</v>
      </c>
      <c r="Y5335">
        <v>295</v>
      </c>
    </row>
    <row r="5336" spans="1:25" x14ac:dyDescent="0.3">
      <c r="A5336" s="1" t="s">
        <v>21232</v>
      </c>
      <c r="B5336" s="1">
        <v>2179</v>
      </c>
      <c r="C5336" s="1" t="s">
        <v>21233</v>
      </c>
      <c r="D5336">
        <v>15</v>
      </c>
      <c r="E5336">
        <v>50</v>
      </c>
      <c r="F5336" s="10">
        <f>spotify_data[[#This Row],[track_popularity]]/100</f>
        <v>0.5</v>
      </c>
      <c r="G5336" s="9" t="b">
        <v>0</v>
      </c>
      <c r="H5336" s="1">
        <f>+IF(spotify_data[[#This Row],[explicit]]=FALSE,0,1)</f>
        <v>0</v>
      </c>
      <c r="I5336" s="1" t="s">
        <v>11379</v>
      </c>
      <c r="J5336" s="7">
        <f>MATCH(spotify_data[[#This Row],[artist_name]],spotify_data[artist_name],0)</f>
        <v>2882</v>
      </c>
      <c r="K5336">
        <v>63</v>
      </c>
      <c r="L5336" s="10">
        <f>spotify_data[[#This Row],[artist_popularity]]/100</f>
        <v>0.63</v>
      </c>
      <c r="M5336">
        <v>301226</v>
      </c>
      <c r="N5336" s="1" t="s">
        <v>1609</v>
      </c>
      <c r="O5336" s="1" t="s">
        <v>21234</v>
      </c>
      <c r="P5336" s="1">
        <f>MATCH(spotify_data[[#This Row],[album_id]],spotify_data[album_id],0)</f>
        <v>5335</v>
      </c>
      <c r="Q5336" s="1" t="s">
        <v>21235</v>
      </c>
      <c r="R5336" s="2">
        <v>38718</v>
      </c>
      <c r="S5336" s="7">
        <f ca="1">+TODAY()-spotify_data[[#This Row],[Fecha lanzamiento Album]]</f>
        <v>7313</v>
      </c>
      <c r="T5336" s="7">
        <f ca="1">+spotify_data[[#This Row],[Antigüedad Album Dias]]/60</f>
        <v>121.88333333333334</v>
      </c>
      <c r="U5336" s="8">
        <f ca="1">spotify_data[[#This Row],[Antigüedad Album Meses]]/12</f>
        <v>10.156944444444445</v>
      </c>
      <c r="V5336">
        <v>32</v>
      </c>
      <c r="W5336" s="1" t="s">
        <v>1932</v>
      </c>
      <c r="X5336" s="1" t="str">
        <f>+IF(spotify_data[[#This Row],[album_type]]="album","Album",IF(spotify_data[[#This Row],[album_type]]="single","Single","Compilation"))</f>
        <v>Compilation</v>
      </c>
      <c r="Y5336">
        <v>8</v>
      </c>
    </row>
    <row r="5337" spans="1:25" x14ac:dyDescent="0.3">
      <c r="A5337" s="1" t="s">
        <v>21493</v>
      </c>
      <c r="B5337" s="1">
        <v>3551</v>
      </c>
      <c r="C5337" s="1" t="s">
        <v>21492</v>
      </c>
      <c r="D5337">
        <v>2</v>
      </c>
      <c r="E5337">
        <v>50</v>
      </c>
      <c r="F5337" s="10">
        <f>spotify_data[[#This Row],[track_popularity]]/100</f>
        <v>0.5</v>
      </c>
      <c r="G5337" s="9" t="b">
        <v>0</v>
      </c>
      <c r="H5337" s="1">
        <f>+IF(spotify_data[[#This Row],[explicit]]=FALSE,0,1)</f>
        <v>0</v>
      </c>
      <c r="I5337" s="1" t="s">
        <v>16817</v>
      </c>
      <c r="J5337" s="7">
        <f>MATCH(spotify_data[[#This Row],[artist_name]],spotify_data[artist_name],0)</f>
        <v>3059</v>
      </c>
      <c r="K5337">
        <v>66</v>
      </c>
      <c r="L5337" s="10">
        <f>spotify_data[[#This Row],[artist_popularity]]/100</f>
        <v>0.66</v>
      </c>
      <c r="M5337">
        <v>9676780</v>
      </c>
      <c r="N5337" s="1" t="s">
        <v>16818</v>
      </c>
      <c r="O5337" s="1" t="s">
        <v>21491</v>
      </c>
      <c r="P5337" s="1">
        <f>MATCH(spotify_data[[#This Row],[album_id]],spotify_data[album_id],0)</f>
        <v>3059</v>
      </c>
      <c r="Q5337" s="1" t="s">
        <v>21492</v>
      </c>
      <c r="R5337" s="2">
        <v>38353</v>
      </c>
      <c r="S5337" s="7">
        <f ca="1">+TODAY()-spotify_data[[#This Row],[Fecha lanzamiento Album]]</f>
        <v>7678</v>
      </c>
      <c r="T5337" s="7">
        <f ca="1">+spotify_data[[#This Row],[Antigüedad Album Dias]]/60</f>
        <v>127.96666666666667</v>
      </c>
      <c r="U5337" s="8">
        <f ca="1">spotify_data[[#This Row],[Antigüedad Album Meses]]/12</f>
        <v>10.66388888888889</v>
      </c>
      <c r="V5337">
        <v>10</v>
      </c>
      <c r="W5337" s="1" t="s">
        <v>20</v>
      </c>
      <c r="X5337" s="1" t="str">
        <f>+IF(spotify_data[[#This Row],[album_type]]="album","Album",IF(spotify_data[[#This Row],[album_type]]="single","Single","Compilation"))</f>
        <v>Album</v>
      </c>
      <c r="Y5337">
        <v>43</v>
      </c>
    </row>
    <row r="5338" spans="1:25" x14ac:dyDescent="0.3">
      <c r="A5338" s="1" t="s">
        <v>21567</v>
      </c>
      <c r="B5338" s="1">
        <v>5425</v>
      </c>
      <c r="C5338" s="1" t="s">
        <v>21568</v>
      </c>
      <c r="D5338">
        <v>1</v>
      </c>
      <c r="E5338">
        <v>50</v>
      </c>
      <c r="F5338" s="10">
        <f>spotify_data[[#This Row],[track_popularity]]/100</f>
        <v>0.5</v>
      </c>
      <c r="G5338" s="9" t="b">
        <v>0</v>
      </c>
      <c r="H5338" s="1">
        <f>+IF(spotify_data[[#This Row],[explicit]]=FALSE,0,1)</f>
        <v>0</v>
      </c>
      <c r="I5338" s="1" t="s">
        <v>7418</v>
      </c>
      <c r="J5338" s="7">
        <f>MATCH(spotify_data[[#This Row],[artist_name]],spotify_data[artist_name],0)</f>
        <v>3389</v>
      </c>
      <c r="K5338">
        <v>64</v>
      </c>
      <c r="L5338" s="10">
        <f>spotify_data[[#This Row],[artist_popularity]]/100</f>
        <v>0.64</v>
      </c>
      <c r="M5338">
        <v>430400</v>
      </c>
      <c r="N5338" s="1" t="s">
        <v>1609</v>
      </c>
      <c r="O5338" s="1" t="s">
        <v>21569</v>
      </c>
      <c r="P5338" s="1">
        <f>MATCH(spotify_data[[#This Row],[album_id]],spotify_data[album_id],0)</f>
        <v>4737</v>
      </c>
      <c r="Q5338" s="1" t="s">
        <v>21570</v>
      </c>
      <c r="R5338" s="2">
        <v>38293</v>
      </c>
      <c r="S5338" s="7">
        <f ca="1">+TODAY()-spotify_data[[#This Row],[Fecha lanzamiento Album]]</f>
        <v>7738</v>
      </c>
      <c r="T5338" s="7">
        <f ca="1">+spotify_data[[#This Row],[Antigüedad Album Dias]]/60</f>
        <v>128.96666666666667</v>
      </c>
      <c r="U5338" s="8">
        <f ca="1">spotify_data[[#This Row],[Antigüedad Album Meses]]/12</f>
        <v>10.747222222222222</v>
      </c>
      <c r="V5338">
        <v>19</v>
      </c>
      <c r="W5338" s="1" t="s">
        <v>20</v>
      </c>
      <c r="X5338" s="1" t="str">
        <f>+IF(spotify_data[[#This Row],[album_type]]="album","Album",IF(spotify_data[[#This Row],[album_type]]="single","Single","Compilation"))</f>
        <v>Album</v>
      </c>
      <c r="Y5338">
        <v>353</v>
      </c>
    </row>
    <row r="5339" spans="1:25" x14ac:dyDescent="0.3">
      <c r="A5339" s="1" t="s">
        <v>21590</v>
      </c>
      <c r="B5339" s="1">
        <v>4334</v>
      </c>
      <c r="C5339" s="1" t="s">
        <v>21591</v>
      </c>
      <c r="D5339">
        <v>6</v>
      </c>
      <c r="E5339">
        <v>50</v>
      </c>
      <c r="F5339" s="10">
        <f>spotify_data[[#This Row],[track_popularity]]/100</f>
        <v>0.5</v>
      </c>
      <c r="G5339" s="9" t="b">
        <v>1</v>
      </c>
      <c r="H5339" s="1">
        <f>+IF(spotify_data[[#This Row],[explicit]]=FALSE,0,1)</f>
        <v>1</v>
      </c>
      <c r="I5339" s="1" t="s">
        <v>12996</v>
      </c>
      <c r="J5339" s="7">
        <f>MATCH(spotify_data[[#This Row],[artist_name]],spotify_data[artist_name],0)</f>
        <v>575</v>
      </c>
      <c r="K5339">
        <v>80</v>
      </c>
      <c r="L5339" s="10">
        <f>spotify_data[[#This Row],[artist_popularity]]/100</f>
        <v>0.8</v>
      </c>
      <c r="M5339">
        <v>17333748</v>
      </c>
      <c r="N5339" s="1" t="s">
        <v>12997</v>
      </c>
      <c r="O5339" s="1" t="s">
        <v>21585</v>
      </c>
      <c r="P5339" s="1">
        <f>MATCH(spotify_data[[#This Row],[album_id]],spotify_data[album_id],0)</f>
        <v>575</v>
      </c>
      <c r="Q5339" s="1" t="s">
        <v>21586</v>
      </c>
      <c r="R5339" s="2">
        <v>38251</v>
      </c>
      <c r="S5339" s="7">
        <f ca="1">+TODAY()-spotify_data[[#This Row],[Fecha lanzamiento Album]]</f>
        <v>7780</v>
      </c>
      <c r="T5339" s="7">
        <f ca="1">+spotify_data[[#This Row],[Antigüedad Album Dias]]/60</f>
        <v>129.66666666666666</v>
      </c>
      <c r="U5339" s="8">
        <f ca="1">spotify_data[[#This Row],[Antigüedad Album Meses]]/12</f>
        <v>10.805555555555555</v>
      </c>
      <c r="V5339">
        <v>9</v>
      </c>
      <c r="W5339" s="1" t="s">
        <v>20</v>
      </c>
      <c r="X5339" s="1" t="str">
        <f>+IF(spotify_data[[#This Row],[album_type]]="album","Album",IF(spotify_data[[#This Row],[album_type]]="single","Single","Compilation"))</f>
        <v>Album</v>
      </c>
      <c r="Y5339">
        <v>766</v>
      </c>
    </row>
    <row r="5340" spans="1:25" x14ac:dyDescent="0.3">
      <c r="A5340" s="1" t="s">
        <v>21810</v>
      </c>
      <c r="B5340" s="1">
        <v>3604</v>
      </c>
      <c r="C5340" s="1" t="s">
        <v>21811</v>
      </c>
      <c r="D5340">
        <v>4</v>
      </c>
      <c r="E5340">
        <v>50</v>
      </c>
      <c r="F5340" s="10">
        <f>spotify_data[[#This Row],[track_popularity]]/100</f>
        <v>0.5</v>
      </c>
      <c r="G5340" s="9" t="b">
        <v>0</v>
      </c>
      <c r="H5340" s="1">
        <f>+IF(spotify_data[[#This Row],[explicit]]=FALSE,0,1)</f>
        <v>0</v>
      </c>
      <c r="I5340" s="1" t="s">
        <v>21805</v>
      </c>
      <c r="J5340" s="7">
        <f>MATCH(spotify_data[[#This Row],[artist_name]],spotify_data[artist_name],0)</f>
        <v>3237</v>
      </c>
      <c r="K5340">
        <v>62</v>
      </c>
      <c r="L5340" s="10">
        <f>spotify_data[[#This Row],[artist_popularity]]/100</f>
        <v>0.62</v>
      </c>
      <c r="M5340">
        <v>143332</v>
      </c>
      <c r="N5340" s="1" t="s">
        <v>1609</v>
      </c>
      <c r="O5340" s="1" t="s">
        <v>21806</v>
      </c>
      <c r="P5340" s="1">
        <f>MATCH(spotify_data[[#This Row],[album_id]],spotify_data[album_id],0)</f>
        <v>3237</v>
      </c>
      <c r="Q5340" s="1" t="s">
        <v>21807</v>
      </c>
      <c r="R5340" s="2">
        <v>37824</v>
      </c>
      <c r="S5340" s="7">
        <f ca="1">+TODAY()-spotify_data[[#This Row],[Fecha lanzamiento Album]]</f>
        <v>8207</v>
      </c>
      <c r="T5340" s="7">
        <f ca="1">+spotify_data[[#This Row],[Antigüedad Album Dias]]/60</f>
        <v>136.78333333333333</v>
      </c>
      <c r="U5340" s="8">
        <f ca="1">spotify_data[[#This Row],[Antigüedad Album Meses]]/12</f>
        <v>11.39861111111111</v>
      </c>
      <c r="V5340">
        <v>15</v>
      </c>
      <c r="W5340" s="1" t="s">
        <v>1932</v>
      </c>
      <c r="X5340" s="1" t="str">
        <f>+IF(spotify_data[[#This Row],[album_type]]="album","Album",IF(spotify_data[[#This Row],[album_type]]="single","Single","Compilation"))</f>
        <v>Compilation</v>
      </c>
      <c r="Y5340">
        <v>213</v>
      </c>
    </row>
    <row r="5341" spans="1:25" x14ac:dyDescent="0.3">
      <c r="A5341" s="1" t="s">
        <v>21898</v>
      </c>
      <c r="B5341" s="1">
        <v>1770</v>
      </c>
      <c r="C5341" s="1" t="s">
        <v>21899</v>
      </c>
      <c r="D5341">
        <v>12</v>
      </c>
      <c r="E5341">
        <v>50</v>
      </c>
      <c r="F5341" s="10">
        <f>spotify_data[[#This Row],[track_popularity]]/100</f>
        <v>0.5</v>
      </c>
      <c r="G5341" s="9" t="b">
        <v>0</v>
      </c>
      <c r="H5341" s="1">
        <f>+IF(spotify_data[[#This Row],[explicit]]=FALSE,0,1)</f>
        <v>0</v>
      </c>
      <c r="I5341" s="1" t="s">
        <v>3153</v>
      </c>
      <c r="J5341" s="7">
        <f>MATCH(spotify_data[[#This Row],[artist_name]],spotify_data[artist_name],0)</f>
        <v>78</v>
      </c>
      <c r="K5341">
        <v>88</v>
      </c>
      <c r="L5341" s="10">
        <f>spotify_data[[#This Row],[artist_popularity]]/100</f>
        <v>0.88</v>
      </c>
      <c r="M5341">
        <v>31785695</v>
      </c>
      <c r="N5341" s="1" t="s">
        <v>3154</v>
      </c>
      <c r="O5341" s="1" t="s">
        <v>21900</v>
      </c>
      <c r="P5341" s="1">
        <f>MATCH(spotify_data[[#This Row],[album_id]],spotify_data[album_id],0)</f>
        <v>104</v>
      </c>
      <c r="Q5341" s="1" t="s">
        <v>21901</v>
      </c>
      <c r="R5341" s="2">
        <v>37705</v>
      </c>
      <c r="S5341" s="7">
        <f ca="1">+TODAY()-spotify_data[[#This Row],[Fecha lanzamiento Album]]</f>
        <v>8326</v>
      </c>
      <c r="T5341" s="7">
        <f ca="1">+spotify_data[[#This Row],[Antigüedad Album Dias]]/60</f>
        <v>138.76666666666668</v>
      </c>
      <c r="U5341" s="8">
        <f ca="1">spotify_data[[#This Row],[Antigüedad Album Meses]]/12</f>
        <v>11.56388888888889</v>
      </c>
      <c r="V5341">
        <v>13</v>
      </c>
      <c r="W5341" s="1" t="s">
        <v>20</v>
      </c>
      <c r="X5341" s="1" t="str">
        <f>+IF(spotify_data[[#This Row],[album_type]]="album","Album",IF(spotify_data[[#This Row],[album_type]]="single","Single","Compilation"))</f>
        <v>Album</v>
      </c>
      <c r="Y5341">
        <v>241</v>
      </c>
    </row>
    <row r="5342" spans="1:25" x14ac:dyDescent="0.3">
      <c r="A5342" s="1" t="s">
        <v>22035</v>
      </c>
      <c r="B5342" s="1">
        <v>2387</v>
      </c>
      <c r="C5342" s="1" t="s">
        <v>22036</v>
      </c>
      <c r="D5342">
        <v>2</v>
      </c>
      <c r="E5342">
        <v>50</v>
      </c>
      <c r="F5342" s="10">
        <f>spotify_data[[#This Row],[track_popularity]]/100</f>
        <v>0.5</v>
      </c>
      <c r="G5342" s="9" t="b">
        <v>0</v>
      </c>
      <c r="H5342" s="1">
        <f>+IF(spotify_data[[#This Row],[explicit]]=FALSE,0,1)</f>
        <v>0</v>
      </c>
      <c r="I5342" s="1" t="s">
        <v>6845</v>
      </c>
      <c r="J5342" s="7">
        <f>MATCH(spotify_data[[#This Row],[artist_name]],spotify_data[artist_name],0)</f>
        <v>3400</v>
      </c>
      <c r="K5342">
        <v>70</v>
      </c>
      <c r="L5342" s="10">
        <f>spotify_data[[#This Row],[artist_popularity]]/100</f>
        <v>0.7</v>
      </c>
      <c r="M5342">
        <v>1605379</v>
      </c>
      <c r="N5342" s="1" t="s">
        <v>1609</v>
      </c>
      <c r="O5342" s="1" t="s">
        <v>22037</v>
      </c>
      <c r="P5342" s="1">
        <f>MATCH(spotify_data[[#This Row],[album_id]],spotify_data[album_id],0)</f>
        <v>5341</v>
      </c>
      <c r="Q5342" s="1" t="s">
        <v>22038</v>
      </c>
      <c r="R5342" s="2">
        <v>37571</v>
      </c>
      <c r="S5342" s="7">
        <f ca="1">+TODAY()-spotify_data[[#This Row],[Fecha lanzamiento Album]]</f>
        <v>8460</v>
      </c>
      <c r="T5342" s="7">
        <f ca="1">+spotify_data[[#This Row],[Antigüedad Album Dias]]/60</f>
        <v>141</v>
      </c>
      <c r="U5342" s="8">
        <f ca="1">spotify_data[[#This Row],[Antigüedad Album Meses]]/12</f>
        <v>11.75</v>
      </c>
      <c r="V5342">
        <v>20</v>
      </c>
      <c r="W5342" s="1" t="s">
        <v>1932</v>
      </c>
      <c r="X5342" s="1" t="str">
        <f>+IF(spotify_data[[#This Row],[album_type]]="album","Album",IF(spotify_data[[#This Row],[album_type]]="single","Single","Compilation"))</f>
        <v>Compilation</v>
      </c>
      <c r="Y5342">
        <v>376</v>
      </c>
    </row>
    <row r="5343" spans="1:25" x14ac:dyDescent="0.3">
      <c r="A5343" s="1" t="s">
        <v>22096</v>
      </c>
      <c r="B5343" s="1"/>
      <c r="C5343" s="1" t="s">
        <v>22097</v>
      </c>
      <c r="D5343">
        <v>2</v>
      </c>
      <c r="E5343">
        <v>50</v>
      </c>
      <c r="F5343" s="10">
        <f>spotify_data[[#This Row],[track_popularity]]/100</f>
        <v>0.5</v>
      </c>
      <c r="G5343" s="9" t="b">
        <v>0</v>
      </c>
      <c r="H5343" s="1">
        <f>+IF(spotify_data[[#This Row],[explicit]]=FALSE,0,1)</f>
        <v>0</v>
      </c>
      <c r="I5343" s="1" t="s">
        <v>22098</v>
      </c>
      <c r="J5343" s="7">
        <f>MATCH(spotify_data[[#This Row],[artist_name]],spotify_data[artist_name],0)</f>
        <v>5342</v>
      </c>
      <c r="K5343">
        <v>64</v>
      </c>
      <c r="L5343" s="10">
        <f>spotify_data[[#This Row],[artist_popularity]]/100</f>
        <v>0.64</v>
      </c>
      <c r="M5343">
        <v>5034992</v>
      </c>
      <c r="N5343" s="1" t="s">
        <v>1358</v>
      </c>
      <c r="O5343" s="1" t="s">
        <v>22099</v>
      </c>
      <c r="P5343" s="1">
        <f>MATCH(spotify_data[[#This Row],[album_id]],spotify_data[album_id],0)</f>
        <v>5342</v>
      </c>
      <c r="Q5343" s="1" t="s">
        <v>22100</v>
      </c>
      <c r="R5343" s="2">
        <v>37437</v>
      </c>
      <c r="S5343" s="7">
        <f ca="1">+TODAY()-spotify_data[[#This Row],[Fecha lanzamiento Album]]</f>
        <v>8594</v>
      </c>
      <c r="T5343" s="7">
        <f ca="1">+spotify_data[[#This Row],[Antigüedad Album Dias]]/60</f>
        <v>143.23333333333332</v>
      </c>
      <c r="U5343" s="8">
        <f ca="1">spotify_data[[#This Row],[Antigüedad Album Meses]]/12</f>
        <v>11.93611111111111</v>
      </c>
      <c r="V5343">
        <v>14</v>
      </c>
      <c r="W5343" s="1" t="s">
        <v>20</v>
      </c>
      <c r="X5343" s="1" t="str">
        <f>+IF(spotify_data[[#This Row],[album_type]]="album","Album",IF(spotify_data[[#This Row],[album_type]]="single","Single","Compilation"))</f>
        <v>Album</v>
      </c>
      <c r="Y5343">
        <v>442</v>
      </c>
    </row>
    <row r="5344" spans="1:25" x14ac:dyDescent="0.3">
      <c r="A5344" s="1" t="s">
        <v>22671</v>
      </c>
      <c r="B5344" s="1"/>
      <c r="C5344" s="1" t="s">
        <v>22672</v>
      </c>
      <c r="D5344">
        <v>2</v>
      </c>
      <c r="E5344">
        <v>50</v>
      </c>
      <c r="F5344" s="10">
        <f>spotify_data[[#This Row],[track_popularity]]/100</f>
        <v>0.5</v>
      </c>
      <c r="G5344" s="9" t="b">
        <v>0</v>
      </c>
      <c r="H5344" s="1">
        <f>+IF(spotify_data[[#This Row],[explicit]]=FALSE,0,1)</f>
        <v>0</v>
      </c>
      <c r="I5344" s="1" t="s">
        <v>22668</v>
      </c>
      <c r="J5344" s="7">
        <f>MATCH(spotify_data[[#This Row],[artist_name]],spotify_data[artist_name],0)</f>
        <v>3067</v>
      </c>
      <c r="K5344">
        <v>63</v>
      </c>
      <c r="L5344" s="10">
        <f>spotify_data[[#This Row],[artist_popularity]]/100</f>
        <v>0.63</v>
      </c>
      <c r="M5344">
        <v>1800497</v>
      </c>
      <c r="N5344" s="1" t="s">
        <v>9831</v>
      </c>
      <c r="O5344" s="1" t="s">
        <v>22669</v>
      </c>
      <c r="P5344" s="1">
        <f>MATCH(spotify_data[[#This Row],[album_id]],spotify_data[album_id],0)</f>
        <v>3067</v>
      </c>
      <c r="Q5344" s="1" t="s">
        <v>22670</v>
      </c>
      <c r="R5344" s="2">
        <v>36473</v>
      </c>
      <c r="S5344" s="7">
        <f ca="1">+TODAY()-spotify_data[[#This Row],[Fecha lanzamiento Album]]</f>
        <v>9558</v>
      </c>
      <c r="T5344" s="7">
        <f ca="1">+spotify_data[[#This Row],[Antigüedad Album Dias]]/60</f>
        <v>159.30000000000001</v>
      </c>
      <c r="U5344" s="8">
        <f ca="1">spotify_data[[#This Row],[Antigüedad Album Meses]]/12</f>
        <v>13.275</v>
      </c>
      <c r="V5344">
        <v>10</v>
      </c>
      <c r="W5344" s="1" t="s">
        <v>20</v>
      </c>
      <c r="X5344" s="1" t="str">
        <f>+IF(spotify_data[[#This Row],[album_type]]="album","Album",IF(spotify_data[[#This Row],[album_type]]="single","Single","Compilation"))</f>
        <v>Album</v>
      </c>
      <c r="Y5344">
        <v>366</v>
      </c>
    </row>
    <row r="5345" spans="1:25" x14ac:dyDescent="0.3">
      <c r="A5345" s="1" t="s">
        <v>23362</v>
      </c>
      <c r="B5345" s="1"/>
      <c r="C5345" s="1" t="s">
        <v>23363</v>
      </c>
      <c r="D5345">
        <v>7</v>
      </c>
      <c r="E5345">
        <v>50</v>
      </c>
      <c r="F5345" s="10">
        <f>spotify_data[[#This Row],[track_popularity]]/100</f>
        <v>0.5</v>
      </c>
      <c r="G5345" s="9" t="b">
        <v>0</v>
      </c>
      <c r="H5345" s="1">
        <f>+IF(spotify_data[[#This Row],[explicit]]=FALSE,0,1)</f>
        <v>0</v>
      </c>
      <c r="I5345" s="1" t="s">
        <v>8567</v>
      </c>
      <c r="J5345" s="7">
        <f>MATCH(spotify_data[[#This Row],[artist_name]],spotify_data[artist_name],0)</f>
        <v>4313</v>
      </c>
      <c r="K5345">
        <v>60</v>
      </c>
      <c r="L5345" s="10">
        <f>spotify_data[[#This Row],[artist_popularity]]/100</f>
        <v>0.6</v>
      </c>
      <c r="M5345">
        <v>1199052</v>
      </c>
      <c r="N5345" s="1" t="s">
        <v>8568</v>
      </c>
      <c r="O5345" s="1" t="s">
        <v>23364</v>
      </c>
      <c r="P5345" s="1">
        <f>MATCH(spotify_data[[#This Row],[album_id]],spotify_data[album_id],0)</f>
        <v>5344</v>
      </c>
      <c r="Q5345" s="1" t="s">
        <v>23365</v>
      </c>
      <c r="R5345" s="2">
        <v>34348</v>
      </c>
      <c r="S5345" s="7">
        <f ca="1">+TODAY()-spotify_data[[#This Row],[Fecha lanzamiento Album]]</f>
        <v>11683</v>
      </c>
      <c r="T5345" s="7">
        <f ca="1">+spotify_data[[#This Row],[Antigüedad Album Dias]]/60</f>
        <v>194.71666666666667</v>
      </c>
      <c r="U5345" s="8">
        <f ca="1">spotify_data[[#This Row],[Antigüedad Album Meses]]/12</f>
        <v>16.226388888888888</v>
      </c>
      <c r="V5345">
        <v>10</v>
      </c>
      <c r="W5345" s="1" t="s">
        <v>20</v>
      </c>
      <c r="X5345" s="1" t="str">
        <f>+IF(spotify_data[[#This Row],[album_type]]="album","Album",IF(spotify_data[[#This Row],[album_type]]="single","Single","Compilation"))</f>
        <v>Album</v>
      </c>
      <c r="Y5345">
        <v>412</v>
      </c>
    </row>
    <row r="5346" spans="1:25" x14ac:dyDescent="0.3">
      <c r="A5346" s="1" t="s">
        <v>23475</v>
      </c>
      <c r="B5346" s="1"/>
      <c r="C5346" s="1" t="s">
        <v>23476</v>
      </c>
      <c r="D5346">
        <v>8</v>
      </c>
      <c r="E5346">
        <v>50</v>
      </c>
      <c r="F5346" s="10">
        <f>spotify_data[[#This Row],[track_popularity]]/100</f>
        <v>0.5</v>
      </c>
      <c r="G5346" s="9" t="b">
        <v>0</v>
      </c>
      <c r="H5346" s="1">
        <f>+IF(spotify_data[[#This Row],[explicit]]=FALSE,0,1)</f>
        <v>0</v>
      </c>
      <c r="I5346" s="1" t="s">
        <v>23464</v>
      </c>
      <c r="J5346" s="7">
        <f>MATCH(spotify_data[[#This Row],[artist_name]],spotify_data[artist_name],0)</f>
        <v>1157</v>
      </c>
      <c r="K5346">
        <v>71</v>
      </c>
      <c r="L5346" s="10">
        <f>spotify_data[[#This Row],[artist_popularity]]/100</f>
        <v>0.71</v>
      </c>
      <c r="M5346">
        <v>3856287</v>
      </c>
      <c r="N5346" s="1" t="s">
        <v>21063</v>
      </c>
      <c r="O5346" s="1" t="s">
        <v>23465</v>
      </c>
      <c r="P5346" s="1">
        <f>MATCH(spotify_data[[#This Row],[album_id]],spotify_data[album_id],0)</f>
        <v>1157</v>
      </c>
      <c r="Q5346" s="1" t="s">
        <v>23466</v>
      </c>
      <c r="R5346" s="2">
        <v>34029</v>
      </c>
      <c r="S5346" s="7">
        <f ca="1">+TODAY()-spotify_data[[#This Row],[Fecha lanzamiento Album]]</f>
        <v>12002</v>
      </c>
      <c r="T5346" s="7">
        <f ca="1">+spotify_data[[#This Row],[Antigüedad Album Dias]]/60</f>
        <v>200.03333333333333</v>
      </c>
      <c r="U5346" s="8">
        <f ca="1">spotify_data[[#This Row],[Antigüedad Album Meses]]/12</f>
        <v>16.669444444444444</v>
      </c>
      <c r="V5346">
        <v>12</v>
      </c>
      <c r="W5346" s="1" t="s">
        <v>20</v>
      </c>
      <c r="X5346" s="1" t="str">
        <f>+IF(spotify_data[[#This Row],[album_type]]="album","Album",IF(spotify_data[[#This Row],[album_type]]="single","Single","Compilation"))</f>
        <v>Album</v>
      </c>
      <c r="Y5346">
        <v>513</v>
      </c>
    </row>
    <row r="5347" spans="1:25" x14ac:dyDescent="0.3">
      <c r="A5347" s="1" t="s">
        <v>23500</v>
      </c>
      <c r="B5347" s="1"/>
      <c r="C5347" s="1" t="s">
        <v>23501</v>
      </c>
      <c r="D5347">
        <v>11</v>
      </c>
      <c r="E5347">
        <v>50</v>
      </c>
      <c r="F5347" s="10">
        <f>spotify_data[[#This Row],[track_popularity]]/100</f>
        <v>0.5</v>
      </c>
      <c r="G5347" s="9" t="b">
        <v>0</v>
      </c>
      <c r="H5347" s="1">
        <f>+IF(spotify_data[[#This Row],[explicit]]=FALSE,0,1)</f>
        <v>0</v>
      </c>
      <c r="I5347" s="1" t="s">
        <v>20647</v>
      </c>
      <c r="J5347" s="7">
        <f>MATCH(spotify_data[[#This Row],[artist_name]],spotify_data[artist_name],0)</f>
        <v>79</v>
      </c>
      <c r="K5347">
        <v>85</v>
      </c>
      <c r="L5347" s="10">
        <f>spotify_data[[#This Row],[artist_popularity]]/100</f>
        <v>0.85</v>
      </c>
      <c r="M5347">
        <v>13848580</v>
      </c>
      <c r="N5347" s="1" t="s">
        <v>20648</v>
      </c>
      <c r="O5347" s="1" t="s">
        <v>23496</v>
      </c>
      <c r="P5347" s="1">
        <f>MATCH(spotify_data[[#This Row],[album_id]],spotify_data[album_id],0)</f>
        <v>3409</v>
      </c>
      <c r="Q5347" s="1" t="s">
        <v>23497</v>
      </c>
      <c r="R5347" s="2">
        <v>34022</v>
      </c>
      <c r="S5347" s="7">
        <f ca="1">+TODAY()-spotify_data[[#This Row],[Fecha lanzamiento Album]]</f>
        <v>12009</v>
      </c>
      <c r="T5347" s="7">
        <f ca="1">+spotify_data[[#This Row],[Antigüedad Album Dias]]/60</f>
        <v>200.15</v>
      </c>
      <c r="U5347" s="8">
        <f ca="1">spotify_data[[#This Row],[Antigüedad Album Meses]]/12</f>
        <v>16.679166666666667</v>
      </c>
      <c r="V5347">
        <v>12</v>
      </c>
      <c r="W5347" s="1" t="s">
        <v>20</v>
      </c>
      <c r="X5347" s="1" t="str">
        <f>+IF(spotify_data[[#This Row],[album_type]]="album","Album",IF(spotify_data[[#This Row],[album_type]]="single","Single","Compilation"))</f>
        <v>Album</v>
      </c>
      <c r="Y5347">
        <v>313</v>
      </c>
    </row>
    <row r="5348" spans="1:25" x14ac:dyDescent="0.3">
      <c r="A5348" s="1" t="s">
        <v>24243</v>
      </c>
      <c r="B5348" s="1"/>
      <c r="C5348" s="1" t="s">
        <v>24244</v>
      </c>
      <c r="D5348">
        <v>1</v>
      </c>
      <c r="E5348">
        <v>50</v>
      </c>
      <c r="F5348" s="10">
        <f>spotify_data[[#This Row],[track_popularity]]/100</f>
        <v>0.5</v>
      </c>
      <c r="G5348" s="9" t="b">
        <v>0</v>
      </c>
      <c r="H5348" s="1">
        <f>+IF(spotify_data[[#This Row],[explicit]]=FALSE,0,1)</f>
        <v>0</v>
      </c>
      <c r="I5348" s="1" t="s">
        <v>24245</v>
      </c>
      <c r="J5348" s="7">
        <f>MATCH(spotify_data[[#This Row],[artist_name]],spotify_data[artist_name],0)</f>
        <v>5347</v>
      </c>
      <c r="K5348">
        <v>76</v>
      </c>
      <c r="L5348" s="10">
        <f>spotify_data[[#This Row],[artist_popularity]]/100</f>
        <v>0.76</v>
      </c>
      <c r="M5348">
        <v>9347176</v>
      </c>
      <c r="N5348" s="1" t="s">
        <v>24246</v>
      </c>
      <c r="O5348" s="1" t="s">
        <v>24247</v>
      </c>
      <c r="P5348" s="1">
        <f>MATCH(spotify_data[[#This Row],[album_id]],spotify_data[album_id],0)</f>
        <v>5347</v>
      </c>
      <c r="Q5348" s="1" t="s">
        <v>24248</v>
      </c>
      <c r="R5348" s="2">
        <v>28444</v>
      </c>
      <c r="S5348" s="7">
        <f ca="1">+TODAY()-spotify_data[[#This Row],[Fecha lanzamiento Album]]</f>
        <v>17587</v>
      </c>
      <c r="T5348" s="7">
        <f ca="1">+spotify_data[[#This Row],[Antigüedad Album Dias]]/60</f>
        <v>293.11666666666667</v>
      </c>
      <c r="U5348" s="8">
        <f ca="1">spotify_data[[#This Row],[Antigüedad Album Meses]]/12</f>
        <v>24.426388888888891</v>
      </c>
      <c r="V5348">
        <v>21</v>
      </c>
      <c r="W5348" s="1" t="s">
        <v>1932</v>
      </c>
      <c r="X5348" s="1" t="str">
        <f>+IF(spotify_data[[#This Row],[album_type]]="album","Album",IF(spotify_data[[#This Row],[album_type]]="single","Single","Compilation"))</f>
        <v>Compilation</v>
      </c>
      <c r="Y5348">
        <v>473</v>
      </c>
    </row>
    <row r="5349" spans="1:25" x14ac:dyDescent="0.3">
      <c r="A5349" s="1" t="s">
        <v>24290</v>
      </c>
      <c r="B5349" s="1"/>
      <c r="C5349" s="1" t="s">
        <v>24291</v>
      </c>
      <c r="D5349">
        <v>4</v>
      </c>
      <c r="E5349">
        <v>50</v>
      </c>
      <c r="F5349" s="10">
        <f>spotify_data[[#This Row],[track_popularity]]/100</f>
        <v>0.5</v>
      </c>
      <c r="G5349" s="9" t="b">
        <v>0</v>
      </c>
      <c r="H5349" s="1">
        <f>+IF(spotify_data[[#This Row],[explicit]]=FALSE,0,1)</f>
        <v>0</v>
      </c>
      <c r="I5349" s="1" t="s">
        <v>24292</v>
      </c>
      <c r="J5349" s="7">
        <f>MATCH(spotify_data[[#This Row],[artist_name]],spotify_data[artist_name],0)</f>
        <v>5348</v>
      </c>
      <c r="K5349">
        <v>49</v>
      </c>
      <c r="L5349" s="10">
        <f>spotify_data[[#This Row],[artist_popularity]]/100</f>
        <v>0.49</v>
      </c>
      <c r="M5349">
        <v>85478</v>
      </c>
      <c r="N5349" s="1" t="s">
        <v>23</v>
      </c>
      <c r="O5349" s="1" t="s">
        <v>24293</v>
      </c>
      <c r="P5349" s="1">
        <f>MATCH(spotify_data[[#This Row],[album_id]],spotify_data[album_id],0)</f>
        <v>5348</v>
      </c>
      <c r="Q5349" s="1" t="s">
        <v>24294</v>
      </c>
      <c r="R5349" s="2">
        <v>27941</v>
      </c>
      <c r="S5349" s="7">
        <f ca="1">+TODAY()-spotify_data[[#This Row],[Fecha lanzamiento Album]]</f>
        <v>18090</v>
      </c>
      <c r="T5349" s="7">
        <f ca="1">+spotify_data[[#This Row],[Antigüedad Album Dias]]/60</f>
        <v>301.5</v>
      </c>
      <c r="U5349" s="8">
        <f ca="1">spotify_data[[#This Row],[Antigüedad Album Meses]]/12</f>
        <v>25.125</v>
      </c>
      <c r="V5349">
        <v>18</v>
      </c>
      <c r="W5349" s="1" t="s">
        <v>20</v>
      </c>
      <c r="X5349" s="1" t="str">
        <f>+IF(spotify_data[[#This Row],[album_type]]="album","Album",IF(spotify_data[[#This Row],[album_type]]="single","Single","Compilation"))</f>
        <v>Album</v>
      </c>
      <c r="Y5349">
        <v>457</v>
      </c>
    </row>
    <row r="5350" spans="1:25" x14ac:dyDescent="0.3">
      <c r="A5350" s="1" t="s">
        <v>542</v>
      </c>
      <c r="B5350" s="1">
        <v>4414</v>
      </c>
      <c r="C5350" s="1" t="s">
        <v>543</v>
      </c>
      <c r="D5350">
        <v>1</v>
      </c>
      <c r="E5350">
        <v>49</v>
      </c>
      <c r="F5350" s="10">
        <f>spotify_data[[#This Row],[track_popularity]]/100</f>
        <v>0.49</v>
      </c>
      <c r="G5350" s="9" t="b">
        <v>0</v>
      </c>
      <c r="H5350" s="1">
        <f>+IF(spotify_data[[#This Row],[explicit]]=FALSE,0,1)</f>
        <v>0</v>
      </c>
      <c r="I5350" s="1" t="s">
        <v>544</v>
      </c>
      <c r="J5350" s="7">
        <f>MATCH(spotify_data[[#This Row],[artist_name]],spotify_data[artist_name],0)</f>
        <v>5349</v>
      </c>
      <c r="K5350">
        <v>34</v>
      </c>
      <c r="L5350" s="10">
        <f>spotify_data[[#This Row],[artist_popularity]]/100</f>
        <v>0.34</v>
      </c>
      <c r="M5350">
        <v>9375</v>
      </c>
      <c r="N5350" s="1" t="s">
        <v>23</v>
      </c>
      <c r="O5350" s="1" t="s">
        <v>545</v>
      </c>
      <c r="P5350" s="1">
        <f>MATCH(spotify_data[[#This Row],[album_id]],spotify_data[album_id],0)</f>
        <v>5349</v>
      </c>
      <c r="Q5350" s="1" t="s">
        <v>543</v>
      </c>
      <c r="R5350" s="2">
        <v>45926</v>
      </c>
      <c r="S5350" s="7">
        <f ca="1">+TODAY()-spotify_data[[#This Row],[Fecha lanzamiento Album]]</f>
        <v>105</v>
      </c>
      <c r="T5350" s="7">
        <f ca="1">+spotify_data[[#This Row],[Antigüedad Album Dias]]/60</f>
        <v>1.75</v>
      </c>
      <c r="U5350" s="8">
        <f ca="1">spotify_data[[#This Row],[Antigüedad Album Meses]]/12</f>
        <v>0.14583333333333334</v>
      </c>
      <c r="V5350">
        <v>1</v>
      </c>
      <c r="W5350" s="1" t="s">
        <v>21</v>
      </c>
      <c r="X5350" s="1" t="str">
        <f>+IF(spotify_data[[#This Row],[album_type]]="album","Album",IF(spotify_data[[#This Row],[album_type]]="single","Single","Compilation"))</f>
        <v>Single</v>
      </c>
      <c r="Y5350">
        <v>262</v>
      </c>
    </row>
    <row r="5351" spans="1:25" x14ac:dyDescent="0.3">
      <c r="A5351" s="1" t="s">
        <v>679</v>
      </c>
      <c r="B5351" s="1">
        <v>2469</v>
      </c>
      <c r="C5351" s="1" t="s">
        <v>680</v>
      </c>
      <c r="D5351">
        <v>1</v>
      </c>
      <c r="E5351">
        <v>49</v>
      </c>
      <c r="F5351" s="10">
        <f>spotify_data[[#This Row],[track_popularity]]/100</f>
        <v>0.49</v>
      </c>
      <c r="G5351" s="9" t="b">
        <v>1</v>
      </c>
      <c r="H5351" s="1">
        <f>+IF(spotify_data[[#This Row],[explicit]]=FALSE,0,1)</f>
        <v>1</v>
      </c>
      <c r="I5351" s="1" t="s">
        <v>26</v>
      </c>
      <c r="J5351" s="7">
        <f>MATCH(spotify_data[[#This Row],[artist_name]],spotify_data[artist_name],0)</f>
        <v>4627</v>
      </c>
      <c r="K5351">
        <v>49</v>
      </c>
      <c r="L5351" s="10">
        <f>spotify_data[[#This Row],[artist_popularity]]/100</f>
        <v>0.49</v>
      </c>
      <c r="M5351">
        <v>8802</v>
      </c>
      <c r="N5351" s="1" t="s">
        <v>27</v>
      </c>
      <c r="O5351" s="1" t="s">
        <v>681</v>
      </c>
      <c r="P5351" s="1">
        <f>MATCH(spotify_data[[#This Row],[album_id]],spotify_data[album_id],0)</f>
        <v>5350</v>
      </c>
      <c r="Q5351" s="1" t="s">
        <v>680</v>
      </c>
      <c r="R5351" s="2">
        <v>45919</v>
      </c>
      <c r="S5351" s="7">
        <f ca="1">+TODAY()-spotify_data[[#This Row],[Fecha lanzamiento Album]]</f>
        <v>112</v>
      </c>
      <c r="T5351" s="7">
        <f ca="1">+spotify_data[[#This Row],[Antigüedad Album Dias]]/60</f>
        <v>1.8666666666666667</v>
      </c>
      <c r="U5351" s="8">
        <f ca="1">spotify_data[[#This Row],[Antigüedad Album Meses]]/12</f>
        <v>0.15555555555555556</v>
      </c>
      <c r="V5351">
        <v>2</v>
      </c>
      <c r="W5351" s="1" t="s">
        <v>21</v>
      </c>
      <c r="X5351" s="1" t="str">
        <f>+IF(spotify_data[[#This Row],[album_type]]="album","Album",IF(spotify_data[[#This Row],[album_type]]="single","Single","Compilation"))</f>
        <v>Single</v>
      </c>
      <c r="Y5351">
        <v>251</v>
      </c>
    </row>
    <row r="5352" spans="1:25" x14ac:dyDescent="0.3">
      <c r="A5352" s="1" t="s">
        <v>813</v>
      </c>
      <c r="B5352" s="1">
        <v>3342</v>
      </c>
      <c r="C5352" s="1" t="s">
        <v>814</v>
      </c>
      <c r="D5352">
        <v>4</v>
      </c>
      <c r="E5352">
        <v>49</v>
      </c>
      <c r="F5352" s="10">
        <f>spotify_data[[#This Row],[track_popularity]]/100</f>
        <v>0.49</v>
      </c>
      <c r="G5352" s="9" t="b">
        <v>1</v>
      </c>
      <c r="H5352" s="1">
        <f>+IF(spotify_data[[#This Row],[explicit]]=FALSE,0,1)</f>
        <v>1</v>
      </c>
      <c r="I5352" s="1" t="s">
        <v>802</v>
      </c>
      <c r="J5352" s="7">
        <f>MATCH(spotify_data[[#This Row],[artist_name]],spotify_data[artist_name],0)</f>
        <v>5244</v>
      </c>
      <c r="K5352">
        <v>47</v>
      </c>
      <c r="L5352" s="10">
        <f>spotify_data[[#This Row],[artist_popularity]]/100</f>
        <v>0.47</v>
      </c>
      <c r="M5352">
        <v>7045</v>
      </c>
      <c r="N5352" s="1" t="s">
        <v>23</v>
      </c>
      <c r="O5352" s="1" t="s">
        <v>803</v>
      </c>
      <c r="P5352" s="1">
        <f>MATCH(spotify_data[[#This Row],[album_id]],spotify_data[album_id],0)</f>
        <v>5244</v>
      </c>
      <c r="Q5352" s="1" t="s">
        <v>804</v>
      </c>
      <c r="R5352" s="2">
        <v>45912</v>
      </c>
      <c r="S5352" s="7">
        <f ca="1">+TODAY()-spotify_data[[#This Row],[Fecha lanzamiento Album]]</f>
        <v>119</v>
      </c>
      <c r="T5352" s="7">
        <f ca="1">+spotify_data[[#This Row],[Antigüedad Album Dias]]/60</f>
        <v>1.9833333333333334</v>
      </c>
      <c r="U5352" s="8">
        <f ca="1">spotify_data[[#This Row],[Antigüedad Album Meses]]/12</f>
        <v>0.16527777777777777</v>
      </c>
      <c r="V5352">
        <v>9</v>
      </c>
      <c r="W5352" s="1" t="s">
        <v>20</v>
      </c>
      <c r="X5352" s="1" t="str">
        <f>+IF(spotify_data[[#This Row],[album_type]]="album","Album",IF(spotify_data[[#This Row],[album_type]]="single","Single","Compilation"))</f>
        <v>Album</v>
      </c>
      <c r="Y5352">
        <v>202</v>
      </c>
    </row>
    <row r="5353" spans="1:25" x14ac:dyDescent="0.3">
      <c r="A5353" s="1" t="s">
        <v>997</v>
      </c>
      <c r="B5353" s="1">
        <v>4379</v>
      </c>
      <c r="C5353" s="1" t="s">
        <v>998</v>
      </c>
      <c r="D5353">
        <v>10</v>
      </c>
      <c r="E5353">
        <v>49</v>
      </c>
      <c r="F5353" s="10">
        <f>spotify_data[[#This Row],[track_popularity]]/100</f>
        <v>0.49</v>
      </c>
      <c r="G5353" s="9" t="b">
        <v>0</v>
      </c>
      <c r="H5353" s="1">
        <f>+IF(spotify_data[[#This Row],[explicit]]=FALSE,0,1)</f>
        <v>0</v>
      </c>
      <c r="I5353" s="1" t="s">
        <v>987</v>
      </c>
      <c r="J5353" s="7">
        <f>MATCH(spotify_data[[#This Row],[artist_name]],spotify_data[artist_name],0)</f>
        <v>4340</v>
      </c>
      <c r="K5353">
        <v>61</v>
      </c>
      <c r="L5353" s="10">
        <f>spotify_data[[#This Row],[artist_popularity]]/100</f>
        <v>0.61</v>
      </c>
      <c r="M5353">
        <v>7429055</v>
      </c>
      <c r="N5353" s="1" t="s">
        <v>988</v>
      </c>
      <c r="O5353" s="1" t="s">
        <v>989</v>
      </c>
      <c r="P5353" s="1">
        <f>MATCH(spotify_data[[#This Row],[album_id]],spotify_data[album_id],0)</f>
        <v>4340</v>
      </c>
      <c r="Q5353" s="1" t="s">
        <v>990</v>
      </c>
      <c r="R5353" s="2">
        <v>45898</v>
      </c>
      <c r="S5353" s="7">
        <f ca="1">+TODAY()-spotify_data[[#This Row],[Fecha lanzamiento Album]]</f>
        <v>133</v>
      </c>
      <c r="T5353" s="7">
        <f ca="1">+spotify_data[[#This Row],[Antigüedad Album Dias]]/60</f>
        <v>2.2166666666666668</v>
      </c>
      <c r="U5353" s="8">
        <f ca="1">spotify_data[[#This Row],[Antigüedad Album Meses]]/12</f>
        <v>0.18472222222222223</v>
      </c>
      <c r="V5353">
        <v>12</v>
      </c>
      <c r="W5353" s="1" t="s">
        <v>20</v>
      </c>
      <c r="X5353" s="1" t="str">
        <f>+IF(spotify_data[[#This Row],[album_type]]="album","Album",IF(spotify_data[[#This Row],[album_type]]="single","Single","Compilation"))</f>
        <v>Album</v>
      </c>
      <c r="Y5353">
        <v>412</v>
      </c>
    </row>
    <row r="5354" spans="1:25" x14ac:dyDescent="0.3">
      <c r="A5354" s="1" t="s">
        <v>1038</v>
      </c>
      <c r="B5354" s="1">
        <v>7262</v>
      </c>
      <c r="C5354" s="1" t="s">
        <v>1039</v>
      </c>
      <c r="D5354">
        <v>6</v>
      </c>
      <c r="E5354">
        <v>49</v>
      </c>
      <c r="F5354" s="10">
        <f>spotify_data[[#This Row],[track_popularity]]/100</f>
        <v>0.49</v>
      </c>
      <c r="G5354" s="9" t="b">
        <v>0</v>
      </c>
      <c r="H5354" s="1">
        <f>+IF(spotify_data[[#This Row],[explicit]]=FALSE,0,1)</f>
        <v>0</v>
      </c>
      <c r="I5354" s="1" t="s">
        <v>1040</v>
      </c>
      <c r="J5354" s="7">
        <f>MATCH(spotify_data[[#This Row],[artist_name]],spotify_data[artist_name],0)</f>
        <v>5130</v>
      </c>
      <c r="K5354">
        <v>61</v>
      </c>
      <c r="L5354" s="10">
        <f>spotify_data[[#This Row],[artist_popularity]]/100</f>
        <v>0.61</v>
      </c>
      <c r="M5354">
        <v>2649787</v>
      </c>
      <c r="N5354" s="1" t="s">
        <v>1041</v>
      </c>
      <c r="O5354" s="1" t="s">
        <v>1042</v>
      </c>
      <c r="P5354" s="1">
        <f>MATCH(spotify_data[[#This Row],[album_id]],spotify_data[album_id],0)</f>
        <v>5130</v>
      </c>
      <c r="Q5354" s="1" t="s">
        <v>1043</v>
      </c>
      <c r="R5354" s="2">
        <v>45897</v>
      </c>
      <c r="S5354" s="7">
        <f ca="1">+TODAY()-spotify_data[[#This Row],[Fecha lanzamiento Album]]</f>
        <v>134</v>
      </c>
      <c r="T5354" s="7">
        <f ca="1">+spotify_data[[#This Row],[Antigüedad Album Dias]]/60</f>
        <v>2.2333333333333334</v>
      </c>
      <c r="U5354" s="8">
        <f ca="1">spotify_data[[#This Row],[Antigüedad Album Meses]]/12</f>
        <v>0.18611111111111112</v>
      </c>
      <c r="V5354">
        <v>10</v>
      </c>
      <c r="W5354" s="1" t="s">
        <v>20</v>
      </c>
      <c r="X5354" s="1" t="str">
        <f>+IF(spotify_data[[#This Row],[album_type]]="album","Album",IF(spotify_data[[#This Row],[album_type]]="single","Single","Compilation"))</f>
        <v>Album</v>
      </c>
      <c r="Y5354">
        <v>235</v>
      </c>
    </row>
    <row r="5355" spans="1:25" x14ac:dyDescent="0.3">
      <c r="A5355" s="1" t="s">
        <v>1046</v>
      </c>
      <c r="B5355" s="1">
        <v>6562</v>
      </c>
      <c r="C5355" s="1" t="s">
        <v>1047</v>
      </c>
      <c r="D5355">
        <v>1</v>
      </c>
      <c r="E5355">
        <v>49</v>
      </c>
      <c r="F5355" s="10">
        <f>spotify_data[[#This Row],[track_popularity]]/100</f>
        <v>0.49</v>
      </c>
      <c r="G5355" s="9" t="b">
        <v>0</v>
      </c>
      <c r="H5355" s="1">
        <f>+IF(spotify_data[[#This Row],[explicit]]=FALSE,0,1)</f>
        <v>0</v>
      </c>
      <c r="I5355" s="1" t="s">
        <v>1040</v>
      </c>
      <c r="J5355" s="7">
        <f>MATCH(spotify_data[[#This Row],[artist_name]],spotify_data[artist_name],0)</f>
        <v>5130</v>
      </c>
      <c r="K5355">
        <v>61</v>
      </c>
      <c r="L5355" s="10">
        <f>spotify_data[[#This Row],[artist_popularity]]/100</f>
        <v>0.61</v>
      </c>
      <c r="M5355">
        <v>2650667</v>
      </c>
      <c r="N5355" s="1" t="s">
        <v>1041</v>
      </c>
      <c r="O5355" s="1" t="s">
        <v>1042</v>
      </c>
      <c r="P5355" s="1">
        <f>MATCH(spotify_data[[#This Row],[album_id]],spotify_data[album_id],0)</f>
        <v>5130</v>
      </c>
      <c r="Q5355" s="1" t="s">
        <v>1043</v>
      </c>
      <c r="R5355" s="2">
        <v>45897</v>
      </c>
      <c r="S5355" s="7">
        <f ca="1">+TODAY()-spotify_data[[#This Row],[Fecha lanzamiento Album]]</f>
        <v>134</v>
      </c>
      <c r="T5355" s="7">
        <f ca="1">+spotify_data[[#This Row],[Antigüedad Album Dias]]/60</f>
        <v>2.2333333333333334</v>
      </c>
      <c r="U5355" s="8">
        <f ca="1">spotify_data[[#This Row],[Antigüedad Album Meses]]/12</f>
        <v>0.18611111111111112</v>
      </c>
      <c r="V5355">
        <v>10</v>
      </c>
      <c r="W5355" s="1" t="s">
        <v>20</v>
      </c>
      <c r="X5355" s="1" t="str">
        <f>+IF(spotify_data[[#This Row],[album_type]]="album","Album",IF(spotify_data[[#This Row],[album_type]]="single","Single","Compilation"))</f>
        <v>Album</v>
      </c>
      <c r="Y5355">
        <v>308</v>
      </c>
    </row>
    <row r="5356" spans="1:25" x14ac:dyDescent="0.3">
      <c r="A5356" s="1" t="s">
        <v>1228</v>
      </c>
      <c r="B5356" s="1">
        <v>888</v>
      </c>
      <c r="C5356" s="1" t="s">
        <v>1229</v>
      </c>
      <c r="D5356">
        <v>1</v>
      </c>
      <c r="E5356">
        <v>49</v>
      </c>
      <c r="F5356" s="10">
        <f>spotify_data[[#This Row],[track_popularity]]/100</f>
        <v>0.49</v>
      </c>
      <c r="G5356" s="9" t="b">
        <v>0</v>
      </c>
      <c r="H5356" s="1">
        <f>+IF(spotify_data[[#This Row],[explicit]]=FALSE,0,1)</f>
        <v>0</v>
      </c>
      <c r="I5356" s="1" t="s">
        <v>1230</v>
      </c>
      <c r="J5356" s="7">
        <f>MATCH(spotify_data[[#This Row],[artist_name]],spotify_data[artist_name],0)</f>
        <v>5355</v>
      </c>
      <c r="K5356">
        <v>32</v>
      </c>
      <c r="L5356" s="10">
        <f>spotify_data[[#This Row],[artist_popularity]]/100</f>
        <v>0.32</v>
      </c>
      <c r="M5356">
        <v>3893</v>
      </c>
      <c r="N5356" s="1" t="s">
        <v>578</v>
      </c>
      <c r="O5356" s="1" t="s">
        <v>1231</v>
      </c>
      <c r="P5356" s="1">
        <f>MATCH(spotify_data[[#This Row],[album_id]],spotify_data[album_id],0)</f>
        <v>5355</v>
      </c>
      <c r="Q5356" s="1" t="s">
        <v>1229</v>
      </c>
      <c r="R5356" s="2">
        <v>45884</v>
      </c>
      <c r="S5356" s="7">
        <f ca="1">+TODAY()-spotify_data[[#This Row],[Fecha lanzamiento Album]]</f>
        <v>147</v>
      </c>
      <c r="T5356" s="7">
        <f ca="1">+spotify_data[[#This Row],[Antigüedad Album Dias]]/60</f>
        <v>2.4500000000000002</v>
      </c>
      <c r="U5356" s="8">
        <f ca="1">spotify_data[[#This Row],[Antigüedad Album Meses]]/12</f>
        <v>0.20416666666666669</v>
      </c>
      <c r="V5356">
        <v>1</v>
      </c>
      <c r="W5356" s="1" t="s">
        <v>21</v>
      </c>
      <c r="X5356" s="1" t="str">
        <f>+IF(spotify_data[[#This Row],[album_type]]="album","Album",IF(spotify_data[[#This Row],[album_type]]="single","Single","Compilation"))</f>
        <v>Single</v>
      </c>
      <c r="Y5356">
        <v>293</v>
      </c>
    </row>
    <row r="5357" spans="1:25" x14ac:dyDescent="0.3">
      <c r="A5357" s="1" t="s">
        <v>1279</v>
      </c>
      <c r="B5357" s="1">
        <v>943</v>
      </c>
      <c r="C5357" s="1" t="s">
        <v>1280</v>
      </c>
      <c r="D5357">
        <v>1</v>
      </c>
      <c r="E5357">
        <v>49</v>
      </c>
      <c r="F5357" s="10">
        <f>spotify_data[[#This Row],[track_popularity]]/100</f>
        <v>0.49</v>
      </c>
      <c r="G5357" s="9" t="b">
        <v>1</v>
      </c>
      <c r="H5357" s="1">
        <f>+IF(spotify_data[[#This Row],[explicit]]=FALSE,0,1)</f>
        <v>1</v>
      </c>
      <c r="I5357" s="1" t="s">
        <v>1281</v>
      </c>
      <c r="J5357" s="7">
        <f>MATCH(spotify_data[[#This Row],[artist_name]],spotify_data[artist_name],0)</f>
        <v>5356</v>
      </c>
      <c r="K5357">
        <v>30</v>
      </c>
      <c r="L5357" s="10">
        <f>spotify_data[[#This Row],[artist_popularity]]/100</f>
        <v>0.3</v>
      </c>
      <c r="M5357">
        <v>193</v>
      </c>
      <c r="N5357" s="1" t="s">
        <v>23</v>
      </c>
      <c r="O5357" s="1" t="s">
        <v>1282</v>
      </c>
      <c r="P5357" s="1">
        <f>MATCH(spotify_data[[#This Row],[album_id]],spotify_data[album_id],0)</f>
        <v>5356</v>
      </c>
      <c r="Q5357" s="1" t="s">
        <v>1280</v>
      </c>
      <c r="R5357" s="2">
        <v>45877</v>
      </c>
      <c r="S5357" s="7">
        <f ca="1">+TODAY()-spotify_data[[#This Row],[Fecha lanzamiento Album]]</f>
        <v>154</v>
      </c>
      <c r="T5357" s="7">
        <f ca="1">+spotify_data[[#This Row],[Antigüedad Album Dias]]/60</f>
        <v>2.5666666666666669</v>
      </c>
      <c r="U5357" s="8">
        <f ca="1">spotify_data[[#This Row],[Antigüedad Album Meses]]/12</f>
        <v>0.21388888888888891</v>
      </c>
      <c r="V5357">
        <v>1</v>
      </c>
      <c r="W5357" s="1" t="s">
        <v>21</v>
      </c>
      <c r="X5357" s="1" t="str">
        <f>+IF(spotify_data[[#This Row],[album_type]]="album","Album",IF(spotify_data[[#This Row],[album_type]]="single","Single","Compilation"))</f>
        <v>Single</v>
      </c>
      <c r="Y5357">
        <v>185</v>
      </c>
    </row>
    <row r="5358" spans="1:25" x14ac:dyDescent="0.3">
      <c r="A5358" s="1" t="s">
        <v>1663</v>
      </c>
      <c r="B5358" s="1">
        <v>7971</v>
      </c>
      <c r="C5358" s="1" t="s">
        <v>1664</v>
      </c>
      <c r="D5358">
        <v>12</v>
      </c>
      <c r="E5358">
        <v>49</v>
      </c>
      <c r="F5358" s="10">
        <f>spotify_data[[#This Row],[track_popularity]]/100</f>
        <v>0.49</v>
      </c>
      <c r="G5358" s="9" t="b">
        <v>0</v>
      </c>
      <c r="H5358" s="1">
        <f>+IF(spotify_data[[#This Row],[explicit]]=FALSE,0,1)</f>
        <v>0</v>
      </c>
      <c r="I5358" s="1" t="s">
        <v>1665</v>
      </c>
      <c r="J5358" s="7">
        <f>MATCH(spotify_data[[#This Row],[artist_name]],spotify_data[artist_name],0)</f>
        <v>5251</v>
      </c>
      <c r="K5358">
        <v>47</v>
      </c>
      <c r="L5358" s="10">
        <f>spotify_data[[#This Row],[artist_popularity]]/100</f>
        <v>0.47</v>
      </c>
      <c r="M5358">
        <v>505</v>
      </c>
      <c r="N5358" s="1" t="s">
        <v>395</v>
      </c>
      <c r="O5358" s="1" t="s">
        <v>1666</v>
      </c>
      <c r="P5358" s="1">
        <f>MATCH(spotify_data[[#This Row],[album_id]],spotify_data[album_id],0)</f>
        <v>5251</v>
      </c>
      <c r="Q5358" s="1" t="s">
        <v>1667</v>
      </c>
      <c r="R5358" s="2">
        <v>45826</v>
      </c>
      <c r="S5358" s="7">
        <f ca="1">+TODAY()-spotify_data[[#This Row],[Fecha lanzamiento Album]]</f>
        <v>205</v>
      </c>
      <c r="T5358" s="7">
        <f ca="1">+spotify_data[[#This Row],[Antigüedad Album Dias]]/60</f>
        <v>3.4166666666666665</v>
      </c>
      <c r="U5358" s="8">
        <f ca="1">spotify_data[[#This Row],[Antigüedad Album Meses]]/12</f>
        <v>0.28472222222222221</v>
      </c>
      <c r="V5358">
        <v>12</v>
      </c>
      <c r="W5358" s="1" t="s">
        <v>20</v>
      </c>
      <c r="X5358" s="1" t="str">
        <f>+IF(spotify_data[[#This Row],[album_type]]="album","Album",IF(spotify_data[[#This Row],[album_type]]="single","Single","Compilation"))</f>
        <v>Album</v>
      </c>
      <c r="Y5358">
        <v>233</v>
      </c>
    </row>
    <row r="5359" spans="1:25" x14ac:dyDescent="0.3">
      <c r="A5359" s="1" t="s">
        <v>1692</v>
      </c>
      <c r="B5359" s="1">
        <v>8092</v>
      </c>
      <c r="C5359" s="1" t="s">
        <v>1693</v>
      </c>
      <c r="D5359">
        <v>11</v>
      </c>
      <c r="E5359">
        <v>49</v>
      </c>
      <c r="F5359" s="10">
        <f>spotify_data[[#This Row],[track_popularity]]/100</f>
        <v>0.49</v>
      </c>
      <c r="G5359" s="9" t="b">
        <v>0</v>
      </c>
      <c r="H5359" s="1">
        <f>+IF(spotify_data[[#This Row],[explicit]]=FALSE,0,1)</f>
        <v>0</v>
      </c>
      <c r="I5359" s="1" t="s">
        <v>1665</v>
      </c>
      <c r="J5359" s="7">
        <f>MATCH(spotify_data[[#This Row],[artist_name]],spotify_data[artist_name],0)</f>
        <v>5251</v>
      </c>
      <c r="K5359">
        <v>47</v>
      </c>
      <c r="L5359" s="10">
        <f>spotify_data[[#This Row],[artist_popularity]]/100</f>
        <v>0.47</v>
      </c>
      <c r="M5359">
        <v>505</v>
      </c>
      <c r="N5359" s="1" t="s">
        <v>395</v>
      </c>
      <c r="O5359" s="1" t="s">
        <v>1666</v>
      </c>
      <c r="P5359" s="1">
        <f>MATCH(spotify_data[[#This Row],[album_id]],spotify_data[album_id],0)</f>
        <v>5251</v>
      </c>
      <c r="Q5359" s="1" t="s">
        <v>1667</v>
      </c>
      <c r="R5359" s="2">
        <v>45826</v>
      </c>
      <c r="S5359" s="7">
        <f ca="1">+TODAY()-spotify_data[[#This Row],[Fecha lanzamiento Album]]</f>
        <v>205</v>
      </c>
      <c r="T5359" s="7">
        <f ca="1">+spotify_data[[#This Row],[Antigüedad Album Dias]]/60</f>
        <v>3.4166666666666665</v>
      </c>
      <c r="U5359" s="8">
        <f ca="1">spotify_data[[#This Row],[Antigüedad Album Meses]]/12</f>
        <v>0.28472222222222221</v>
      </c>
      <c r="V5359">
        <v>12</v>
      </c>
      <c r="W5359" s="1" t="s">
        <v>20</v>
      </c>
      <c r="X5359" s="1" t="str">
        <f>+IF(spotify_data[[#This Row],[album_type]]="album","Album",IF(spotify_data[[#This Row],[album_type]]="single","Single","Compilation"))</f>
        <v>Album</v>
      </c>
      <c r="Y5359">
        <v>232</v>
      </c>
    </row>
    <row r="5360" spans="1:25" x14ac:dyDescent="0.3">
      <c r="A5360" s="1" t="s">
        <v>1901</v>
      </c>
      <c r="B5360" s="1">
        <v>7829</v>
      </c>
      <c r="C5360" s="1" t="s">
        <v>1902</v>
      </c>
      <c r="D5360">
        <v>11</v>
      </c>
      <c r="E5360">
        <v>49</v>
      </c>
      <c r="F5360" s="10">
        <f>spotify_data[[#This Row],[track_popularity]]/100</f>
        <v>0.49</v>
      </c>
      <c r="G5360" s="9" t="b">
        <v>0</v>
      </c>
      <c r="H5360" s="1">
        <f>+IF(spotify_data[[#This Row],[explicit]]=FALSE,0,1)</f>
        <v>0</v>
      </c>
      <c r="I5360" s="1" t="s">
        <v>1898</v>
      </c>
      <c r="J5360" s="7">
        <f>MATCH(spotify_data[[#This Row],[artist_name]],spotify_data[artist_name],0)</f>
        <v>112</v>
      </c>
      <c r="K5360">
        <v>88</v>
      </c>
      <c r="L5360" s="10">
        <f>spotify_data[[#This Row],[artist_popularity]]/100</f>
        <v>0.88</v>
      </c>
      <c r="M5360">
        <v>14005617</v>
      </c>
      <c r="N5360" s="1" t="s">
        <v>395</v>
      </c>
      <c r="O5360" s="1" t="s">
        <v>1899</v>
      </c>
      <c r="P5360" s="1">
        <f>MATCH(spotify_data[[#This Row],[album_id]],spotify_data[album_id],0)</f>
        <v>4759</v>
      </c>
      <c r="Q5360" s="1" t="s">
        <v>1900</v>
      </c>
      <c r="R5360" s="2">
        <v>45793</v>
      </c>
      <c r="S5360" s="7">
        <f ca="1">+TODAY()-spotify_data[[#This Row],[Fecha lanzamiento Album]]</f>
        <v>238</v>
      </c>
      <c r="T5360" s="7">
        <f ca="1">+spotify_data[[#This Row],[Antigüedad Album Dias]]/60</f>
        <v>3.9666666666666668</v>
      </c>
      <c r="U5360" s="8">
        <f ca="1">spotify_data[[#This Row],[Antigüedad Album Meses]]/12</f>
        <v>0.33055555555555555</v>
      </c>
      <c r="V5360">
        <v>37</v>
      </c>
      <c r="W5360" s="1" t="s">
        <v>20</v>
      </c>
      <c r="X5360" s="1" t="str">
        <f>+IF(spotify_data[[#This Row],[album_type]]="album","Album",IF(spotify_data[[#This Row],[album_type]]="single","Single","Compilation"))</f>
        <v>Album</v>
      </c>
      <c r="Y5360">
        <v>268</v>
      </c>
    </row>
    <row r="5361" spans="1:25" x14ac:dyDescent="0.3">
      <c r="A5361" s="1" t="s">
        <v>1937</v>
      </c>
      <c r="B5361" s="1">
        <v>6031</v>
      </c>
      <c r="C5361" s="1" t="s">
        <v>1938</v>
      </c>
      <c r="D5361">
        <v>1</v>
      </c>
      <c r="E5361">
        <v>49</v>
      </c>
      <c r="F5361" s="10">
        <f>spotify_data[[#This Row],[track_popularity]]/100</f>
        <v>0.49</v>
      </c>
      <c r="G5361" s="9" t="b">
        <v>1</v>
      </c>
      <c r="H5361" s="1">
        <f>+IF(spotify_data[[#This Row],[explicit]]=FALSE,0,1)</f>
        <v>1</v>
      </c>
      <c r="I5361" s="1" t="s">
        <v>26</v>
      </c>
      <c r="J5361" s="7">
        <f>MATCH(spotify_data[[#This Row],[artist_name]],spotify_data[artist_name],0)</f>
        <v>4627</v>
      </c>
      <c r="K5361">
        <v>49</v>
      </c>
      <c r="L5361" s="10">
        <f>spotify_data[[#This Row],[artist_popularity]]/100</f>
        <v>0.49</v>
      </c>
      <c r="M5361">
        <v>8802</v>
      </c>
      <c r="N5361" s="1" t="s">
        <v>27</v>
      </c>
      <c r="O5361" s="1" t="s">
        <v>1939</v>
      </c>
      <c r="P5361" s="1">
        <f>MATCH(spotify_data[[#This Row],[album_id]],spotify_data[album_id],0)</f>
        <v>5360</v>
      </c>
      <c r="Q5361" s="1" t="s">
        <v>1938</v>
      </c>
      <c r="R5361" s="2">
        <v>45786</v>
      </c>
      <c r="S5361" s="7">
        <f ca="1">+TODAY()-spotify_data[[#This Row],[Fecha lanzamiento Album]]</f>
        <v>245</v>
      </c>
      <c r="T5361" s="7">
        <f ca="1">+spotify_data[[#This Row],[Antigüedad Album Dias]]/60</f>
        <v>4.083333333333333</v>
      </c>
      <c r="U5361" s="8">
        <f ca="1">spotify_data[[#This Row],[Antigüedad Album Meses]]/12</f>
        <v>0.34027777777777773</v>
      </c>
      <c r="V5361">
        <v>3</v>
      </c>
      <c r="W5361" s="1" t="s">
        <v>21</v>
      </c>
      <c r="X5361" s="1" t="str">
        <f>+IF(spotify_data[[#This Row],[album_type]]="album","Album",IF(spotify_data[[#This Row],[album_type]]="single","Single","Compilation"))</f>
        <v>Single</v>
      </c>
      <c r="Y5361">
        <v>251</v>
      </c>
    </row>
    <row r="5362" spans="1:25" x14ac:dyDescent="0.3">
      <c r="A5362" s="1" t="s">
        <v>2065</v>
      </c>
      <c r="B5362" s="1">
        <v>6564</v>
      </c>
      <c r="C5362" s="1" t="s">
        <v>2066</v>
      </c>
      <c r="D5362">
        <v>1</v>
      </c>
      <c r="E5362">
        <v>49</v>
      </c>
      <c r="F5362" s="10">
        <f>spotify_data[[#This Row],[track_popularity]]/100</f>
        <v>0.49</v>
      </c>
      <c r="G5362" s="9" t="b">
        <v>1</v>
      </c>
      <c r="H5362" s="1">
        <f>+IF(spotify_data[[#This Row],[explicit]]=FALSE,0,1)</f>
        <v>1</v>
      </c>
      <c r="I5362" s="1" t="s">
        <v>26</v>
      </c>
      <c r="J5362" s="7">
        <f>MATCH(spotify_data[[#This Row],[artist_name]],spotify_data[artist_name],0)</f>
        <v>4627</v>
      </c>
      <c r="K5362">
        <v>49</v>
      </c>
      <c r="L5362" s="10">
        <f>spotify_data[[#This Row],[artist_popularity]]/100</f>
        <v>0.49</v>
      </c>
      <c r="M5362">
        <v>8741</v>
      </c>
      <c r="N5362" s="1" t="s">
        <v>27</v>
      </c>
      <c r="O5362" s="1" t="s">
        <v>2067</v>
      </c>
      <c r="P5362" s="1">
        <f>MATCH(spotify_data[[#This Row],[album_id]],spotify_data[album_id],0)</f>
        <v>5361</v>
      </c>
      <c r="Q5362" s="1" t="s">
        <v>2066</v>
      </c>
      <c r="R5362" s="2">
        <v>45765</v>
      </c>
      <c r="S5362" s="7">
        <f ca="1">+TODAY()-spotify_data[[#This Row],[Fecha lanzamiento Album]]</f>
        <v>266</v>
      </c>
      <c r="T5362" s="7">
        <f ca="1">+spotify_data[[#This Row],[Antigüedad Album Dias]]/60</f>
        <v>4.4333333333333336</v>
      </c>
      <c r="U5362" s="8">
        <f ca="1">spotify_data[[#This Row],[Antigüedad Album Meses]]/12</f>
        <v>0.36944444444444446</v>
      </c>
      <c r="V5362">
        <v>3</v>
      </c>
      <c r="W5362" s="1" t="s">
        <v>21</v>
      </c>
      <c r="X5362" s="1" t="str">
        <f>+IF(spotify_data[[#This Row],[album_type]]="album","Album",IF(spotify_data[[#This Row],[album_type]]="single","Single","Compilation"))</f>
        <v>Single</v>
      </c>
      <c r="Y5362">
        <v>252</v>
      </c>
    </row>
    <row r="5363" spans="1:25" x14ac:dyDescent="0.3">
      <c r="A5363" s="1" t="s">
        <v>2187</v>
      </c>
      <c r="B5363" s="1">
        <v>6009</v>
      </c>
      <c r="C5363" s="1" t="s">
        <v>2188</v>
      </c>
      <c r="D5363">
        <v>1</v>
      </c>
      <c r="E5363">
        <v>49</v>
      </c>
      <c r="F5363" s="10">
        <f>spotify_data[[#This Row],[track_popularity]]/100</f>
        <v>0.49</v>
      </c>
      <c r="G5363" s="9" t="b">
        <v>1</v>
      </c>
      <c r="H5363" s="1">
        <f>+IF(spotify_data[[#This Row],[explicit]]=FALSE,0,1)</f>
        <v>1</v>
      </c>
      <c r="I5363" s="1" t="s">
        <v>26</v>
      </c>
      <c r="J5363" s="7">
        <f>MATCH(spotify_data[[#This Row],[artist_name]],spotify_data[artist_name],0)</f>
        <v>4627</v>
      </c>
      <c r="K5363">
        <v>48</v>
      </c>
      <c r="L5363" s="10">
        <f>spotify_data[[#This Row],[artist_popularity]]/100</f>
        <v>0.48</v>
      </c>
      <c r="M5363">
        <v>8682</v>
      </c>
      <c r="N5363" s="1" t="s">
        <v>27</v>
      </c>
      <c r="O5363" s="1" t="s">
        <v>2189</v>
      </c>
      <c r="P5363" s="1">
        <f>MATCH(spotify_data[[#This Row],[album_id]],spotify_data[album_id],0)</f>
        <v>5362</v>
      </c>
      <c r="Q5363" s="1" t="s">
        <v>2188</v>
      </c>
      <c r="R5363" s="2">
        <v>45741</v>
      </c>
      <c r="S5363" s="7">
        <f ca="1">+TODAY()-spotify_data[[#This Row],[Fecha lanzamiento Album]]</f>
        <v>290</v>
      </c>
      <c r="T5363" s="7">
        <f ca="1">+spotify_data[[#This Row],[Antigüedad Album Dias]]/60</f>
        <v>4.833333333333333</v>
      </c>
      <c r="U5363" s="8">
        <f ca="1">spotify_data[[#This Row],[Antigüedad Album Meses]]/12</f>
        <v>0.40277777777777773</v>
      </c>
      <c r="V5363">
        <v>3</v>
      </c>
      <c r="W5363" s="1" t="s">
        <v>21</v>
      </c>
      <c r="X5363" s="1" t="str">
        <f>+IF(spotify_data[[#This Row],[album_type]]="album","Album",IF(spotify_data[[#This Row],[album_type]]="single","Single","Compilation"))</f>
        <v>Single</v>
      </c>
      <c r="Y5363">
        <v>228</v>
      </c>
    </row>
    <row r="5364" spans="1:25" x14ac:dyDescent="0.3">
      <c r="A5364" s="1" t="s">
        <v>2542</v>
      </c>
      <c r="B5364" s="1">
        <v>6905</v>
      </c>
      <c r="C5364" s="1" t="s">
        <v>2543</v>
      </c>
      <c r="D5364">
        <v>1</v>
      </c>
      <c r="E5364">
        <v>49</v>
      </c>
      <c r="F5364" s="10">
        <f>spotify_data[[#This Row],[track_popularity]]/100</f>
        <v>0.49</v>
      </c>
      <c r="G5364" s="9" t="b">
        <v>0</v>
      </c>
      <c r="H5364" s="1">
        <f>+IF(spotify_data[[#This Row],[explicit]]=FALSE,0,1)</f>
        <v>0</v>
      </c>
      <c r="I5364" s="1" t="s">
        <v>2544</v>
      </c>
      <c r="J5364" s="7">
        <f>MATCH(spotify_data[[#This Row],[artist_name]],spotify_data[artist_name],0)</f>
        <v>5363</v>
      </c>
      <c r="K5364">
        <v>51</v>
      </c>
      <c r="L5364" s="10">
        <f>spotify_data[[#This Row],[artist_popularity]]/100</f>
        <v>0.51</v>
      </c>
      <c r="M5364">
        <v>2385</v>
      </c>
      <c r="N5364" s="1" t="s">
        <v>2545</v>
      </c>
      <c r="O5364" s="1" t="s">
        <v>2546</v>
      </c>
      <c r="P5364" s="1">
        <f>MATCH(spotify_data[[#This Row],[album_id]],spotify_data[album_id],0)</f>
        <v>5363</v>
      </c>
      <c r="Q5364" s="1" t="s">
        <v>2543</v>
      </c>
      <c r="R5364" s="2">
        <v>45680</v>
      </c>
      <c r="S5364" s="7">
        <f ca="1">+TODAY()-spotify_data[[#This Row],[Fecha lanzamiento Album]]</f>
        <v>351</v>
      </c>
      <c r="T5364" s="7">
        <f ca="1">+spotify_data[[#This Row],[Antigüedad Album Dias]]/60</f>
        <v>5.85</v>
      </c>
      <c r="U5364" s="8">
        <f ca="1">spotify_data[[#This Row],[Antigüedad Album Meses]]/12</f>
        <v>0.48749999999999999</v>
      </c>
      <c r="V5364">
        <v>1</v>
      </c>
      <c r="W5364" s="1" t="s">
        <v>21</v>
      </c>
      <c r="X5364" s="1" t="str">
        <f>+IF(spotify_data[[#This Row],[album_type]]="album","Album",IF(spotify_data[[#This Row],[album_type]]="single","Single","Compilation"))</f>
        <v>Single</v>
      </c>
      <c r="Y5364">
        <v>207</v>
      </c>
    </row>
    <row r="5365" spans="1:25" x14ac:dyDescent="0.3">
      <c r="A5365" s="1" t="s">
        <v>3002</v>
      </c>
      <c r="B5365" s="1">
        <v>420</v>
      </c>
      <c r="C5365" s="1" t="s">
        <v>3003</v>
      </c>
      <c r="D5365">
        <v>1</v>
      </c>
      <c r="E5365">
        <v>49</v>
      </c>
      <c r="F5365" s="10">
        <f>spotify_data[[#This Row],[track_popularity]]/100</f>
        <v>0.49</v>
      </c>
      <c r="G5365" s="9" t="b">
        <v>0</v>
      </c>
      <c r="H5365" s="1">
        <f>+IF(spotify_data[[#This Row],[explicit]]=FALSE,0,1)</f>
        <v>0</v>
      </c>
      <c r="I5365" s="1" t="s">
        <v>672</v>
      </c>
      <c r="J5365" s="7">
        <f>MATCH(spotify_data[[#This Row],[artist_name]],spotify_data[artist_name],0)</f>
        <v>4767</v>
      </c>
      <c r="K5365">
        <v>52</v>
      </c>
      <c r="L5365" s="10">
        <f>spotify_data[[#This Row],[artist_popularity]]/100</f>
        <v>0.52</v>
      </c>
      <c r="M5365">
        <v>21748</v>
      </c>
      <c r="N5365" s="1" t="s">
        <v>27</v>
      </c>
      <c r="O5365" s="1" t="s">
        <v>3004</v>
      </c>
      <c r="P5365" s="1">
        <f>MATCH(spotify_data[[#This Row],[album_id]],spotify_data[album_id],0)</f>
        <v>5364</v>
      </c>
      <c r="Q5365" s="1" t="s">
        <v>3003</v>
      </c>
      <c r="R5365" s="2">
        <v>45562</v>
      </c>
      <c r="S5365" s="7">
        <f ca="1">+TODAY()-spotify_data[[#This Row],[Fecha lanzamiento Album]]</f>
        <v>469</v>
      </c>
      <c r="T5365" s="7">
        <f ca="1">+spotify_data[[#This Row],[Antigüedad Album Dias]]/60</f>
        <v>7.8166666666666664</v>
      </c>
      <c r="U5365" s="8">
        <f ca="1">spotify_data[[#This Row],[Antigüedad Album Meses]]/12</f>
        <v>0.65138888888888891</v>
      </c>
      <c r="V5365">
        <v>3</v>
      </c>
      <c r="W5365" s="1" t="s">
        <v>21</v>
      </c>
      <c r="X5365" s="1" t="str">
        <f>+IF(spotify_data[[#This Row],[album_type]]="album","Album",IF(spotify_data[[#This Row],[album_type]]="single","Single","Compilation"))</f>
        <v>Single</v>
      </c>
      <c r="Y5365">
        <v>275</v>
      </c>
    </row>
    <row r="5366" spans="1:25" x14ac:dyDescent="0.3">
      <c r="A5366" s="1" t="s">
        <v>3409</v>
      </c>
      <c r="B5366" s="1">
        <v>371</v>
      </c>
      <c r="C5366" s="1" t="s">
        <v>2923</v>
      </c>
      <c r="D5366">
        <v>1</v>
      </c>
      <c r="E5366">
        <v>49</v>
      </c>
      <c r="F5366" s="10">
        <f>spotify_data[[#This Row],[track_popularity]]/100</f>
        <v>0.49</v>
      </c>
      <c r="G5366" s="9" t="b">
        <v>0</v>
      </c>
      <c r="H5366" s="1">
        <f>+IF(spotify_data[[#This Row],[explicit]]=FALSE,0,1)</f>
        <v>0</v>
      </c>
      <c r="I5366" s="1" t="s">
        <v>2924</v>
      </c>
      <c r="J5366" s="7">
        <f>MATCH(spotify_data[[#This Row],[artist_name]],spotify_data[artist_name],0)</f>
        <v>174</v>
      </c>
      <c r="K5366">
        <v>82</v>
      </c>
      <c r="L5366" s="10">
        <f>spotify_data[[#This Row],[artist_popularity]]/100</f>
        <v>0.82</v>
      </c>
      <c r="M5366">
        <v>6318755</v>
      </c>
      <c r="N5366" s="1" t="s">
        <v>2925</v>
      </c>
      <c r="O5366" s="1" t="s">
        <v>3410</v>
      </c>
      <c r="P5366" s="1">
        <f>MATCH(spotify_data[[#This Row],[album_id]],spotify_data[album_id],0)</f>
        <v>5365</v>
      </c>
      <c r="Q5366" s="1" t="s">
        <v>3411</v>
      </c>
      <c r="R5366" s="2">
        <v>45505</v>
      </c>
      <c r="S5366" s="7">
        <f ca="1">+TODAY()-spotify_data[[#This Row],[Fecha lanzamiento Album]]</f>
        <v>526</v>
      </c>
      <c r="T5366" s="7">
        <f ca="1">+spotify_data[[#This Row],[Antigüedad Album Dias]]/60</f>
        <v>8.7666666666666675</v>
      </c>
      <c r="U5366" s="8">
        <f ca="1">spotify_data[[#This Row],[Antigüedad Album Meses]]/12</f>
        <v>0.73055555555555562</v>
      </c>
      <c r="V5366">
        <v>1</v>
      </c>
      <c r="W5366" s="1" t="s">
        <v>21</v>
      </c>
      <c r="X5366" s="1" t="str">
        <f>+IF(spotify_data[[#This Row],[album_type]]="album","Album",IF(spotify_data[[#This Row],[album_type]]="single","Single","Compilation"))</f>
        <v>Single</v>
      </c>
      <c r="Y5366">
        <v>238</v>
      </c>
    </row>
    <row r="5367" spans="1:25" x14ac:dyDescent="0.3">
      <c r="A5367" s="1" t="s">
        <v>3541</v>
      </c>
      <c r="B5367" s="1">
        <v>4443</v>
      </c>
      <c r="C5367" s="1" t="s">
        <v>3542</v>
      </c>
      <c r="D5367">
        <v>11</v>
      </c>
      <c r="E5367">
        <v>49</v>
      </c>
      <c r="F5367" s="10">
        <f>spotify_data[[#This Row],[track_popularity]]/100</f>
        <v>0.49</v>
      </c>
      <c r="G5367" s="9" t="b">
        <v>1</v>
      </c>
      <c r="H5367" s="1">
        <f>+IF(spotify_data[[#This Row],[explicit]]=FALSE,0,1)</f>
        <v>1</v>
      </c>
      <c r="I5367" s="1" t="s">
        <v>3543</v>
      </c>
      <c r="J5367" s="7">
        <f>MATCH(spotify_data[[#This Row],[artist_name]],spotify_data[artist_name],0)</f>
        <v>1843</v>
      </c>
      <c r="K5367">
        <v>76</v>
      </c>
      <c r="L5367" s="10">
        <f>spotify_data[[#This Row],[artist_popularity]]/100</f>
        <v>0.76</v>
      </c>
      <c r="M5367">
        <v>10890822</v>
      </c>
      <c r="N5367" s="1" t="s">
        <v>23</v>
      </c>
      <c r="O5367" s="1" t="s">
        <v>3544</v>
      </c>
      <c r="P5367" s="1">
        <f>MATCH(spotify_data[[#This Row],[album_id]],spotify_data[album_id],0)</f>
        <v>1843</v>
      </c>
      <c r="Q5367" s="1" t="s">
        <v>3545</v>
      </c>
      <c r="R5367" s="2">
        <v>45471</v>
      </c>
      <c r="S5367" s="7">
        <f ca="1">+TODAY()-spotify_data[[#This Row],[Fecha lanzamiento Album]]</f>
        <v>560</v>
      </c>
      <c r="T5367" s="7">
        <f ca="1">+spotify_data[[#This Row],[Antigüedad Album Dias]]/60</f>
        <v>9.3333333333333339</v>
      </c>
      <c r="U5367" s="8">
        <f ca="1">spotify_data[[#This Row],[Antigüedad Album Meses]]/12</f>
        <v>0.77777777777777779</v>
      </c>
      <c r="V5367">
        <v>18</v>
      </c>
      <c r="W5367" s="1" t="s">
        <v>20</v>
      </c>
      <c r="X5367" s="1" t="str">
        <f>+IF(spotify_data[[#This Row],[album_type]]="album","Album",IF(spotify_data[[#This Row],[album_type]]="single","Single","Compilation"))</f>
        <v>Album</v>
      </c>
      <c r="Y5367">
        <v>332</v>
      </c>
    </row>
    <row r="5368" spans="1:25" x14ac:dyDescent="0.3">
      <c r="A5368" s="1" t="s">
        <v>3600</v>
      </c>
      <c r="B5368" s="1">
        <v>6589</v>
      </c>
      <c r="C5368" s="1" t="s">
        <v>3601</v>
      </c>
      <c r="D5368">
        <v>1</v>
      </c>
      <c r="E5368">
        <v>49</v>
      </c>
      <c r="F5368" s="10">
        <f>spotify_data[[#This Row],[track_popularity]]/100</f>
        <v>0.49</v>
      </c>
      <c r="G5368" s="9" t="b">
        <v>0</v>
      </c>
      <c r="H5368" s="1">
        <f>+IF(spotify_data[[#This Row],[explicit]]=FALSE,0,1)</f>
        <v>0</v>
      </c>
      <c r="I5368" s="1" t="s">
        <v>3602</v>
      </c>
      <c r="J5368" s="7">
        <f>MATCH(spotify_data[[#This Row],[artist_name]],spotify_data[artist_name],0)</f>
        <v>5367</v>
      </c>
      <c r="K5368">
        <v>38</v>
      </c>
      <c r="L5368" s="10">
        <f>spotify_data[[#This Row],[artist_popularity]]/100</f>
        <v>0.38</v>
      </c>
      <c r="M5368">
        <v>1676</v>
      </c>
      <c r="N5368" s="1" t="s">
        <v>23</v>
      </c>
      <c r="O5368" s="1" t="s">
        <v>3603</v>
      </c>
      <c r="P5368" s="1">
        <f>MATCH(spotify_data[[#This Row],[album_id]],spotify_data[album_id],0)</f>
        <v>5367</v>
      </c>
      <c r="Q5368" s="1" t="s">
        <v>3601</v>
      </c>
      <c r="R5368" s="2">
        <v>45470</v>
      </c>
      <c r="S5368" s="7">
        <f ca="1">+TODAY()-spotify_data[[#This Row],[Fecha lanzamiento Album]]</f>
        <v>561</v>
      </c>
      <c r="T5368" s="7">
        <f ca="1">+spotify_data[[#This Row],[Antigüedad Album Dias]]/60</f>
        <v>9.35</v>
      </c>
      <c r="U5368" s="8">
        <f ca="1">spotify_data[[#This Row],[Antigüedad Album Meses]]/12</f>
        <v>0.77916666666666667</v>
      </c>
      <c r="V5368">
        <v>1</v>
      </c>
      <c r="W5368" s="1" t="s">
        <v>21</v>
      </c>
      <c r="X5368" s="1" t="str">
        <f>+IF(spotify_data[[#This Row],[album_type]]="album","Album",IF(spotify_data[[#This Row],[album_type]]="single","Single","Compilation"))</f>
        <v>Single</v>
      </c>
      <c r="Y5368">
        <v>273</v>
      </c>
    </row>
    <row r="5369" spans="1:25" x14ac:dyDescent="0.3">
      <c r="A5369" s="1" t="s">
        <v>3724</v>
      </c>
      <c r="B5369" s="1">
        <v>2064</v>
      </c>
      <c r="C5369" s="1" t="s">
        <v>3725</v>
      </c>
      <c r="D5369">
        <v>1</v>
      </c>
      <c r="E5369">
        <v>49</v>
      </c>
      <c r="F5369" s="10">
        <f>spotify_data[[#This Row],[track_popularity]]/100</f>
        <v>0.49</v>
      </c>
      <c r="G5369" s="9" t="b">
        <v>1</v>
      </c>
      <c r="H5369" s="1">
        <f>+IF(spotify_data[[#This Row],[explicit]]=FALSE,0,1)</f>
        <v>1</v>
      </c>
      <c r="I5369" s="1" t="s">
        <v>1234</v>
      </c>
      <c r="J5369" s="7">
        <f>MATCH(spotify_data[[#This Row],[artist_name]],spotify_data[artist_name],0)</f>
        <v>186</v>
      </c>
      <c r="K5369">
        <v>82</v>
      </c>
      <c r="L5369" s="10">
        <f>spotify_data[[#This Row],[artist_popularity]]/100</f>
        <v>0.82</v>
      </c>
      <c r="M5369">
        <v>15684530</v>
      </c>
      <c r="N5369" s="1" t="s">
        <v>1235</v>
      </c>
      <c r="O5369" s="1" t="s">
        <v>3726</v>
      </c>
      <c r="P5369" s="1">
        <f>MATCH(spotify_data[[#This Row],[album_id]],spotify_data[album_id],0)</f>
        <v>5368</v>
      </c>
      <c r="Q5369" s="1" t="s">
        <v>3725</v>
      </c>
      <c r="R5369" s="2">
        <v>45445</v>
      </c>
      <c r="S5369" s="7">
        <f ca="1">+TODAY()-spotify_data[[#This Row],[Fecha lanzamiento Album]]</f>
        <v>586</v>
      </c>
      <c r="T5369" s="7">
        <f ca="1">+spotify_data[[#This Row],[Antigüedad Album Dias]]/60</f>
        <v>9.7666666666666675</v>
      </c>
      <c r="U5369" s="8">
        <f ca="1">spotify_data[[#This Row],[Antigüedad Album Meses]]/12</f>
        <v>0.81388888888888899</v>
      </c>
      <c r="V5369">
        <v>1</v>
      </c>
      <c r="W5369" s="1" t="s">
        <v>21</v>
      </c>
      <c r="X5369" s="1" t="str">
        <f>+IF(spotify_data[[#This Row],[album_type]]="album","Album",IF(spotify_data[[#This Row],[album_type]]="single","Single","Compilation"))</f>
        <v>Single</v>
      </c>
      <c r="Y5369">
        <v>453</v>
      </c>
    </row>
    <row r="5370" spans="1:25" x14ac:dyDescent="0.3">
      <c r="A5370" s="1" t="s">
        <v>4134</v>
      </c>
      <c r="B5370" s="1">
        <v>150</v>
      </c>
      <c r="C5370" s="1" t="s">
        <v>4135</v>
      </c>
      <c r="D5370">
        <v>1</v>
      </c>
      <c r="E5370">
        <v>49</v>
      </c>
      <c r="F5370" s="10">
        <f>spotify_data[[#This Row],[track_popularity]]/100</f>
        <v>0.49</v>
      </c>
      <c r="G5370" s="9" t="b">
        <v>0</v>
      </c>
      <c r="H5370" s="1">
        <f>+IF(spotify_data[[#This Row],[explicit]]=FALSE,0,1)</f>
        <v>0</v>
      </c>
      <c r="I5370" s="1" t="s">
        <v>2246</v>
      </c>
      <c r="J5370" s="7">
        <f>MATCH(spotify_data[[#This Row],[artist_name]],spotify_data[artist_name],0)</f>
        <v>5256</v>
      </c>
      <c r="K5370">
        <v>47</v>
      </c>
      <c r="L5370" s="10">
        <f>spotify_data[[#This Row],[artist_popularity]]/100</f>
        <v>0.47</v>
      </c>
      <c r="M5370">
        <v>4569</v>
      </c>
      <c r="N5370" s="1" t="s">
        <v>23</v>
      </c>
      <c r="O5370" s="1" t="s">
        <v>4136</v>
      </c>
      <c r="P5370" s="1">
        <f>MATCH(spotify_data[[#This Row],[album_id]],spotify_data[album_id],0)</f>
        <v>5369</v>
      </c>
      <c r="Q5370" s="1" t="s">
        <v>4135</v>
      </c>
      <c r="R5370" s="2">
        <v>45379</v>
      </c>
      <c r="S5370" s="7">
        <f ca="1">+TODAY()-spotify_data[[#This Row],[Fecha lanzamiento Album]]</f>
        <v>652</v>
      </c>
      <c r="T5370" s="7">
        <f ca="1">+spotify_data[[#This Row],[Antigüedad Album Dias]]/60</f>
        <v>10.866666666666667</v>
      </c>
      <c r="U5370" s="8">
        <f ca="1">spotify_data[[#This Row],[Antigüedad Album Meses]]/12</f>
        <v>0.90555555555555556</v>
      </c>
      <c r="V5370">
        <v>1</v>
      </c>
      <c r="W5370" s="1" t="s">
        <v>21</v>
      </c>
      <c r="X5370" s="1" t="str">
        <f>+IF(spotify_data[[#This Row],[album_type]]="album","Album",IF(spotify_data[[#This Row],[album_type]]="single","Single","Compilation"))</f>
        <v>Single</v>
      </c>
      <c r="Y5370">
        <v>301</v>
      </c>
    </row>
    <row r="5371" spans="1:25" x14ac:dyDescent="0.3">
      <c r="A5371" s="1" t="s">
        <v>4248</v>
      </c>
      <c r="B5371" s="1">
        <v>3415</v>
      </c>
      <c r="C5371" s="1" t="s">
        <v>4249</v>
      </c>
      <c r="D5371">
        <v>1</v>
      </c>
      <c r="E5371">
        <v>49</v>
      </c>
      <c r="F5371" s="10">
        <f>spotify_data[[#This Row],[track_popularity]]/100</f>
        <v>0.49</v>
      </c>
      <c r="G5371" s="9" t="b">
        <v>0</v>
      </c>
      <c r="H5371" s="1">
        <f>+IF(spotify_data[[#This Row],[explicit]]=FALSE,0,1)</f>
        <v>0</v>
      </c>
      <c r="I5371" s="1" t="s">
        <v>4250</v>
      </c>
      <c r="J5371" s="7">
        <f>MATCH(spotify_data[[#This Row],[artist_name]],spotify_data[artist_name],0)</f>
        <v>5370</v>
      </c>
      <c r="K5371">
        <v>69</v>
      </c>
      <c r="L5371" s="10">
        <f>spotify_data[[#This Row],[artist_popularity]]/100</f>
        <v>0.69</v>
      </c>
      <c r="M5371">
        <v>513404</v>
      </c>
      <c r="N5371" s="1" t="s">
        <v>27</v>
      </c>
      <c r="O5371" s="1" t="s">
        <v>4251</v>
      </c>
      <c r="P5371" s="1">
        <f>MATCH(spotify_data[[#This Row],[album_id]],spotify_data[album_id],0)</f>
        <v>5370</v>
      </c>
      <c r="Q5371" s="1" t="s">
        <v>4252</v>
      </c>
      <c r="R5371" s="2">
        <v>45373</v>
      </c>
      <c r="S5371" s="7">
        <f ca="1">+TODAY()-spotify_data[[#This Row],[Fecha lanzamiento Album]]</f>
        <v>658</v>
      </c>
      <c r="T5371" s="7">
        <f ca="1">+spotify_data[[#This Row],[Antigüedad Album Dias]]/60</f>
        <v>10.966666666666667</v>
      </c>
      <c r="U5371" s="8">
        <f ca="1">spotify_data[[#This Row],[Antigüedad Album Meses]]/12</f>
        <v>0.91388888888888886</v>
      </c>
      <c r="V5371">
        <v>2</v>
      </c>
      <c r="W5371" s="1" t="s">
        <v>21</v>
      </c>
      <c r="X5371" s="1" t="str">
        <f>+IF(spotify_data[[#This Row],[album_type]]="album","Album",IF(spotify_data[[#This Row],[album_type]]="single","Single","Compilation"))</f>
        <v>Single</v>
      </c>
      <c r="Y5371">
        <v>215</v>
      </c>
    </row>
    <row r="5372" spans="1:25" x14ac:dyDescent="0.3">
      <c r="A5372" s="1" t="s">
        <v>4348</v>
      </c>
      <c r="B5372" s="1">
        <v>7149</v>
      </c>
      <c r="C5372" s="1" t="s">
        <v>4349</v>
      </c>
      <c r="D5372">
        <v>2</v>
      </c>
      <c r="E5372">
        <v>49</v>
      </c>
      <c r="F5372" s="10">
        <f>spotify_data[[#This Row],[track_popularity]]/100</f>
        <v>0.49</v>
      </c>
      <c r="G5372" s="9" t="b">
        <v>1</v>
      </c>
      <c r="H5372" s="1">
        <f>+IF(spotify_data[[#This Row],[explicit]]=FALSE,0,1)</f>
        <v>1</v>
      </c>
      <c r="I5372" s="1" t="s">
        <v>1234</v>
      </c>
      <c r="J5372" s="7">
        <f>MATCH(spotify_data[[#This Row],[artist_name]],spotify_data[artist_name],0)</f>
        <v>186</v>
      </c>
      <c r="K5372">
        <v>82</v>
      </c>
      <c r="L5372" s="10">
        <f>spotify_data[[#This Row],[artist_popularity]]/100</f>
        <v>0.82</v>
      </c>
      <c r="M5372">
        <v>15684530</v>
      </c>
      <c r="N5372" s="1" t="s">
        <v>1235</v>
      </c>
      <c r="O5372" s="1" t="s">
        <v>4314</v>
      </c>
      <c r="P5372" s="1">
        <f>MATCH(spotify_data[[#This Row],[album_id]],spotify_data[album_id],0)</f>
        <v>5371</v>
      </c>
      <c r="Q5372" s="1" t="s">
        <v>4315</v>
      </c>
      <c r="R5372" s="2">
        <v>45359</v>
      </c>
      <c r="S5372" s="7">
        <f ca="1">+TODAY()-spotify_data[[#This Row],[Fecha lanzamiento Album]]</f>
        <v>672</v>
      </c>
      <c r="T5372" s="7">
        <f ca="1">+spotify_data[[#This Row],[Antigüedad Album Dias]]/60</f>
        <v>11.2</v>
      </c>
      <c r="U5372" s="8">
        <f ca="1">spotify_data[[#This Row],[Antigüedad Album Meses]]/12</f>
        <v>0.93333333333333324</v>
      </c>
      <c r="V5372">
        <v>3</v>
      </c>
      <c r="W5372" s="1" t="s">
        <v>21</v>
      </c>
      <c r="X5372" s="1" t="str">
        <f>+IF(spotify_data[[#This Row],[album_type]]="album","Album",IF(spotify_data[[#This Row],[album_type]]="single","Single","Compilation"))</f>
        <v>Single</v>
      </c>
      <c r="Y5372">
        <v>33</v>
      </c>
    </row>
    <row r="5373" spans="1:25" x14ac:dyDescent="0.3">
      <c r="A5373" s="1" t="s">
        <v>5185</v>
      </c>
      <c r="B5373" s="1">
        <v>404</v>
      </c>
      <c r="C5373" s="1" t="s">
        <v>5186</v>
      </c>
      <c r="D5373">
        <v>10</v>
      </c>
      <c r="E5373">
        <v>49</v>
      </c>
      <c r="F5373" s="10">
        <f>spotify_data[[#This Row],[track_popularity]]/100</f>
        <v>0.49</v>
      </c>
      <c r="G5373" s="9" t="b">
        <v>1</v>
      </c>
      <c r="H5373" s="1">
        <f>+IF(spotify_data[[#This Row],[explicit]]=FALSE,0,1)</f>
        <v>1</v>
      </c>
      <c r="I5373" s="1" t="s">
        <v>1807</v>
      </c>
      <c r="J5373" s="7">
        <f>MATCH(spotify_data[[#This Row],[artist_name]],spotify_data[artist_name],0)</f>
        <v>234</v>
      </c>
      <c r="K5373">
        <v>81</v>
      </c>
      <c r="L5373" s="10">
        <f>spotify_data[[#This Row],[artist_popularity]]/100</f>
        <v>0.81</v>
      </c>
      <c r="M5373">
        <v>26558356</v>
      </c>
      <c r="N5373" s="1" t="s">
        <v>1808</v>
      </c>
      <c r="O5373" s="1" t="s">
        <v>5153</v>
      </c>
      <c r="P5373" s="1">
        <f>MATCH(spotify_data[[#This Row],[album_id]],spotify_data[album_id],0)</f>
        <v>234</v>
      </c>
      <c r="Q5373" s="1" t="s">
        <v>5154</v>
      </c>
      <c r="R5373" s="2">
        <v>45156</v>
      </c>
      <c r="S5373" s="7">
        <f ca="1">+TODAY()-spotify_data[[#This Row],[Fecha lanzamiento Album]]</f>
        <v>875</v>
      </c>
      <c r="T5373" s="7">
        <f ca="1">+spotify_data[[#This Row],[Antigüedad Album Dias]]/60</f>
        <v>14.583333333333334</v>
      </c>
      <c r="U5373" s="8">
        <f ca="1">spotify_data[[#This Row],[Antigüedad Album Meses]]/12</f>
        <v>1.2152777777777779</v>
      </c>
      <c r="V5373">
        <v>14</v>
      </c>
      <c r="W5373" s="1" t="s">
        <v>20</v>
      </c>
      <c r="X5373" s="1" t="str">
        <f>+IF(spotify_data[[#This Row],[album_type]]="album","Album",IF(spotify_data[[#This Row],[album_type]]="single","Single","Compilation"))</f>
        <v>Album</v>
      </c>
      <c r="Y5373">
        <v>228</v>
      </c>
    </row>
    <row r="5374" spans="1:25" x14ac:dyDescent="0.3">
      <c r="A5374" s="1" t="s">
        <v>5230</v>
      </c>
      <c r="B5374" s="1">
        <v>5910</v>
      </c>
      <c r="C5374" s="1" t="s">
        <v>5231</v>
      </c>
      <c r="D5374">
        <v>22</v>
      </c>
      <c r="E5374">
        <v>49</v>
      </c>
      <c r="F5374" s="10">
        <f>spotify_data[[#This Row],[track_popularity]]/100</f>
        <v>0.49</v>
      </c>
      <c r="G5374" s="9" t="b">
        <v>0</v>
      </c>
      <c r="H5374" s="1">
        <f>+IF(spotify_data[[#This Row],[explicit]]=FALSE,0,1)</f>
        <v>0</v>
      </c>
      <c r="I5374" s="1" t="s">
        <v>5223</v>
      </c>
      <c r="J5374" s="7">
        <f>MATCH(spotify_data[[#This Row],[artist_name]],spotify_data[artist_name],0)</f>
        <v>5269</v>
      </c>
      <c r="K5374">
        <v>56</v>
      </c>
      <c r="L5374" s="10">
        <f>spotify_data[[#This Row],[artist_popularity]]/100</f>
        <v>0.56000000000000005</v>
      </c>
      <c r="M5374">
        <v>55213</v>
      </c>
      <c r="N5374" s="1" t="s">
        <v>5224</v>
      </c>
      <c r="O5374" s="1" t="s">
        <v>5225</v>
      </c>
      <c r="P5374" s="1">
        <f>MATCH(spotify_data[[#This Row],[album_id]],spotify_data[album_id],0)</f>
        <v>5269</v>
      </c>
      <c r="Q5374" s="1" t="s">
        <v>5226</v>
      </c>
      <c r="R5374" s="2">
        <v>45148</v>
      </c>
      <c r="S5374" s="7">
        <f ca="1">+TODAY()-spotify_data[[#This Row],[Fecha lanzamiento Album]]</f>
        <v>883</v>
      </c>
      <c r="T5374" s="7">
        <f ca="1">+spotify_data[[#This Row],[Antigüedad Album Dias]]/60</f>
        <v>14.716666666666667</v>
      </c>
      <c r="U5374" s="8">
        <f ca="1">spotify_data[[#This Row],[Antigüedad Album Meses]]/12</f>
        <v>1.226388888888889</v>
      </c>
      <c r="V5374">
        <v>43</v>
      </c>
      <c r="W5374" s="1" t="s">
        <v>20</v>
      </c>
      <c r="X5374" s="1" t="str">
        <f>+IF(spotify_data[[#This Row],[album_type]]="album","Album",IF(spotify_data[[#This Row],[album_type]]="single","Single","Compilation"))</f>
        <v>Album</v>
      </c>
      <c r="Y5374">
        <v>464</v>
      </c>
    </row>
    <row r="5375" spans="1:25" x14ac:dyDescent="0.3">
      <c r="A5375" s="1" t="s">
        <v>5282</v>
      </c>
      <c r="B5375" s="1">
        <v>2490</v>
      </c>
      <c r="C5375" s="1" t="s">
        <v>5283</v>
      </c>
      <c r="D5375">
        <v>11</v>
      </c>
      <c r="E5375">
        <v>49</v>
      </c>
      <c r="F5375" s="10">
        <f>spotify_data[[#This Row],[track_popularity]]/100</f>
        <v>0.49</v>
      </c>
      <c r="G5375" s="9" t="b">
        <v>0</v>
      </c>
      <c r="H5375" s="1">
        <f>+IF(spotify_data[[#This Row],[explicit]]=FALSE,0,1)</f>
        <v>0</v>
      </c>
      <c r="I5375" s="1" t="s">
        <v>3271</v>
      </c>
      <c r="J5375" s="7">
        <f>MATCH(spotify_data[[#This Row],[artist_name]],spotify_data[artist_name],0)</f>
        <v>175</v>
      </c>
      <c r="K5375">
        <v>86</v>
      </c>
      <c r="L5375" s="10">
        <f>spotify_data[[#This Row],[artist_popularity]]/100</f>
        <v>0.86</v>
      </c>
      <c r="M5375">
        <v>47722935</v>
      </c>
      <c r="N5375" s="1" t="s">
        <v>3272</v>
      </c>
      <c r="O5375" s="1" t="s">
        <v>5256</v>
      </c>
      <c r="P5375" s="1">
        <f>MATCH(spotify_data[[#This Row],[album_id]],spotify_data[album_id],0)</f>
        <v>3800</v>
      </c>
      <c r="Q5375" s="1" t="s">
        <v>5257</v>
      </c>
      <c r="R5375" s="2">
        <v>45135</v>
      </c>
      <c r="S5375" s="7">
        <f ca="1">+TODAY()-spotify_data[[#This Row],[Fecha lanzamiento Album]]</f>
        <v>896</v>
      </c>
      <c r="T5375" s="7">
        <f ca="1">+spotify_data[[#This Row],[Antigüedad Album Dias]]/60</f>
        <v>14.933333333333334</v>
      </c>
      <c r="U5375" s="8">
        <f ca="1">spotify_data[[#This Row],[Antigüedad Album Meses]]/12</f>
        <v>1.2444444444444445</v>
      </c>
      <c r="V5375">
        <v>17</v>
      </c>
      <c r="W5375" s="1" t="s">
        <v>20</v>
      </c>
      <c r="X5375" s="1" t="str">
        <f>+IF(spotify_data[[#This Row],[album_type]]="album","Album",IF(spotify_data[[#This Row],[album_type]]="single","Single","Compilation"))</f>
        <v>Album</v>
      </c>
      <c r="Y5375">
        <v>348</v>
      </c>
    </row>
    <row r="5376" spans="1:25" x14ac:dyDescent="0.3">
      <c r="A5376" s="1" t="s">
        <v>5501</v>
      </c>
      <c r="B5376" s="1">
        <v>7819</v>
      </c>
      <c r="C5376" s="1" t="s">
        <v>5502</v>
      </c>
      <c r="D5376">
        <v>3</v>
      </c>
      <c r="E5376">
        <v>49</v>
      </c>
      <c r="F5376" s="10">
        <f>spotify_data[[#This Row],[track_popularity]]/100</f>
        <v>0.49</v>
      </c>
      <c r="G5376" s="9" t="b">
        <v>0</v>
      </c>
      <c r="H5376" s="1">
        <f>+IF(spotify_data[[#This Row],[explicit]]=FALSE,0,1)</f>
        <v>0</v>
      </c>
      <c r="I5376" s="1" t="s">
        <v>5503</v>
      </c>
      <c r="J5376" s="7">
        <f>MATCH(spotify_data[[#This Row],[artist_name]],spotify_data[artist_name],0)</f>
        <v>5375</v>
      </c>
      <c r="K5376">
        <v>39</v>
      </c>
      <c r="L5376" s="10">
        <f>spotify_data[[#This Row],[artist_popularity]]/100</f>
        <v>0.39</v>
      </c>
      <c r="M5376">
        <v>49536</v>
      </c>
      <c r="N5376" s="1" t="s">
        <v>23</v>
      </c>
      <c r="O5376" s="1" t="s">
        <v>5504</v>
      </c>
      <c r="P5376" s="1">
        <f>MATCH(spotify_data[[#This Row],[album_id]],spotify_data[album_id],0)</f>
        <v>5375</v>
      </c>
      <c r="Q5376" s="1" t="s">
        <v>5505</v>
      </c>
      <c r="R5376" s="2">
        <v>45086</v>
      </c>
      <c r="S5376" s="7">
        <f ca="1">+TODAY()-spotify_data[[#This Row],[Fecha lanzamiento Album]]</f>
        <v>945</v>
      </c>
      <c r="T5376" s="7">
        <f ca="1">+spotify_data[[#This Row],[Antigüedad Album Dias]]/60</f>
        <v>15.75</v>
      </c>
      <c r="U5376" s="8">
        <f ca="1">spotify_data[[#This Row],[Antigüedad Album Meses]]/12</f>
        <v>1.3125</v>
      </c>
      <c r="V5376">
        <v>14</v>
      </c>
      <c r="W5376" s="1" t="s">
        <v>20</v>
      </c>
      <c r="X5376" s="1" t="str">
        <f>+IF(spotify_data[[#This Row],[album_type]]="album","Album",IF(spotify_data[[#This Row],[album_type]]="single","Single","Compilation"))</f>
        <v>Album</v>
      </c>
      <c r="Y5376">
        <v>313</v>
      </c>
    </row>
    <row r="5377" spans="1:25" x14ac:dyDescent="0.3">
      <c r="A5377" s="1" t="s">
        <v>5520</v>
      </c>
      <c r="B5377" s="1">
        <v>2292</v>
      </c>
      <c r="C5377" s="1" t="s">
        <v>5521</v>
      </c>
      <c r="D5377">
        <v>5</v>
      </c>
      <c r="E5377">
        <v>49</v>
      </c>
      <c r="F5377" s="10">
        <f>spotify_data[[#This Row],[track_popularity]]/100</f>
        <v>0.49</v>
      </c>
      <c r="G5377" s="9" t="b">
        <v>0</v>
      </c>
      <c r="H5377" s="1">
        <f>+IF(spotify_data[[#This Row],[explicit]]=FALSE,0,1)</f>
        <v>0</v>
      </c>
      <c r="I5377" s="1" t="s">
        <v>5522</v>
      </c>
      <c r="J5377" s="7">
        <f>MATCH(spotify_data[[#This Row],[artist_name]],spotify_data[artist_name],0)</f>
        <v>5376</v>
      </c>
      <c r="K5377">
        <v>50</v>
      </c>
      <c r="L5377" s="10">
        <f>spotify_data[[#This Row],[artist_popularity]]/100</f>
        <v>0.5</v>
      </c>
      <c r="M5377">
        <v>136853</v>
      </c>
      <c r="N5377" s="1" t="s">
        <v>23</v>
      </c>
      <c r="O5377" s="1" t="s">
        <v>5523</v>
      </c>
      <c r="P5377" s="1">
        <f>MATCH(spotify_data[[#This Row],[album_id]],spotify_data[album_id],0)</f>
        <v>5376</v>
      </c>
      <c r="Q5377" s="1" t="s">
        <v>5524</v>
      </c>
      <c r="R5377" s="2">
        <v>45085</v>
      </c>
      <c r="S5377" s="7">
        <f ca="1">+TODAY()-spotify_data[[#This Row],[Fecha lanzamiento Album]]</f>
        <v>946</v>
      </c>
      <c r="T5377" s="7">
        <f ca="1">+spotify_data[[#This Row],[Antigüedad Album Dias]]/60</f>
        <v>15.766666666666667</v>
      </c>
      <c r="U5377" s="8">
        <f ca="1">spotify_data[[#This Row],[Antigüedad Album Meses]]/12</f>
        <v>1.3138888888888889</v>
      </c>
      <c r="V5377">
        <v>9</v>
      </c>
      <c r="W5377" s="1" t="s">
        <v>20</v>
      </c>
      <c r="X5377" s="1" t="str">
        <f>+IF(spotify_data[[#This Row],[album_type]]="album","Album",IF(spotify_data[[#This Row],[album_type]]="single","Single","Compilation"))</f>
        <v>Album</v>
      </c>
      <c r="Y5377">
        <v>289</v>
      </c>
    </row>
    <row r="5378" spans="1:25" x14ac:dyDescent="0.3">
      <c r="A5378" s="1" t="s">
        <v>5628</v>
      </c>
      <c r="B5378" s="1">
        <v>7206</v>
      </c>
      <c r="C5378" s="1" t="s">
        <v>5629</v>
      </c>
      <c r="D5378">
        <v>1</v>
      </c>
      <c r="E5378">
        <v>49</v>
      </c>
      <c r="F5378" s="10">
        <f>spotify_data[[#This Row],[track_popularity]]/100</f>
        <v>0.49</v>
      </c>
      <c r="G5378" s="9" t="b">
        <v>0</v>
      </c>
      <c r="H5378" s="1">
        <f>+IF(spotify_data[[#This Row],[explicit]]=FALSE,0,1)</f>
        <v>0</v>
      </c>
      <c r="I5378" s="1" t="s">
        <v>1250</v>
      </c>
      <c r="J5378" s="7">
        <f>MATCH(spotify_data[[#This Row],[artist_name]],spotify_data[artist_name],0)</f>
        <v>3099</v>
      </c>
      <c r="K5378">
        <v>61</v>
      </c>
      <c r="L5378" s="10">
        <f>spotify_data[[#This Row],[artist_popularity]]/100</f>
        <v>0.61</v>
      </c>
      <c r="M5378">
        <v>26114</v>
      </c>
      <c r="N5378" s="1" t="s">
        <v>23</v>
      </c>
      <c r="O5378" s="1" t="s">
        <v>5630</v>
      </c>
      <c r="P5378" s="1">
        <f>MATCH(spotify_data[[#This Row],[album_id]],spotify_data[album_id],0)</f>
        <v>5377</v>
      </c>
      <c r="Q5378" s="1" t="s">
        <v>5629</v>
      </c>
      <c r="R5378" s="2">
        <v>45057</v>
      </c>
      <c r="S5378" s="7">
        <f ca="1">+TODAY()-spotify_data[[#This Row],[Fecha lanzamiento Album]]</f>
        <v>974</v>
      </c>
      <c r="T5378" s="7">
        <f ca="1">+spotify_data[[#This Row],[Antigüedad Album Dias]]/60</f>
        <v>16.233333333333334</v>
      </c>
      <c r="U5378" s="8">
        <f ca="1">spotify_data[[#This Row],[Antigüedad Album Meses]]/12</f>
        <v>1.3527777777777779</v>
      </c>
      <c r="V5378">
        <v>1</v>
      </c>
      <c r="W5378" s="1" t="s">
        <v>21</v>
      </c>
      <c r="X5378" s="1" t="str">
        <f>+IF(spotify_data[[#This Row],[album_type]]="album","Album",IF(spotify_data[[#This Row],[album_type]]="single","Single","Compilation"))</f>
        <v>Single</v>
      </c>
      <c r="Y5378">
        <v>205</v>
      </c>
    </row>
    <row r="5379" spans="1:25" x14ac:dyDescent="0.3">
      <c r="A5379" s="1" t="s">
        <v>5770</v>
      </c>
      <c r="B5379" s="1">
        <v>6351</v>
      </c>
      <c r="C5379" s="1" t="s">
        <v>5771</v>
      </c>
      <c r="D5379">
        <v>1</v>
      </c>
      <c r="E5379">
        <v>49</v>
      </c>
      <c r="F5379" s="10">
        <f>spotify_data[[#This Row],[track_popularity]]/100</f>
        <v>0.49</v>
      </c>
      <c r="G5379" s="9" t="b">
        <v>1</v>
      </c>
      <c r="H5379" s="1">
        <f>+IF(spotify_data[[#This Row],[explicit]]=FALSE,0,1)</f>
        <v>1</v>
      </c>
      <c r="I5379" s="1" t="s">
        <v>5772</v>
      </c>
      <c r="J5379" s="7">
        <f>MATCH(spotify_data[[#This Row],[artist_name]],spotify_data[artist_name],0)</f>
        <v>1418</v>
      </c>
      <c r="K5379">
        <v>76</v>
      </c>
      <c r="L5379" s="10">
        <f>spotify_data[[#This Row],[artist_popularity]]/100</f>
        <v>0.76</v>
      </c>
      <c r="M5379">
        <v>5987057</v>
      </c>
      <c r="N5379" s="1" t="s">
        <v>5773</v>
      </c>
      <c r="O5379" s="1" t="s">
        <v>5774</v>
      </c>
      <c r="P5379" s="1">
        <f>MATCH(spotify_data[[#This Row],[album_id]],spotify_data[album_id],0)</f>
        <v>5378</v>
      </c>
      <c r="Q5379" s="1" t="s">
        <v>5771</v>
      </c>
      <c r="R5379" s="2">
        <v>45016</v>
      </c>
      <c r="S5379" s="7">
        <f ca="1">+TODAY()-spotify_data[[#This Row],[Fecha lanzamiento Album]]</f>
        <v>1015</v>
      </c>
      <c r="T5379" s="7">
        <f ca="1">+spotify_data[[#This Row],[Antigüedad Album Dias]]/60</f>
        <v>16.916666666666668</v>
      </c>
      <c r="U5379" s="8">
        <f ca="1">spotify_data[[#This Row],[Antigüedad Album Meses]]/12</f>
        <v>1.4097222222222223</v>
      </c>
      <c r="V5379">
        <v>1</v>
      </c>
      <c r="W5379" s="1" t="s">
        <v>21</v>
      </c>
      <c r="X5379" s="1" t="str">
        <f>+IF(spotify_data[[#This Row],[album_type]]="album","Album",IF(spotify_data[[#This Row],[album_type]]="single","Single","Compilation"))</f>
        <v>Single</v>
      </c>
      <c r="Y5379">
        <v>298</v>
      </c>
    </row>
    <row r="5380" spans="1:25" x14ac:dyDescent="0.3">
      <c r="A5380" s="1" t="s">
        <v>6269</v>
      </c>
      <c r="B5380" s="1">
        <v>3754</v>
      </c>
      <c r="C5380" s="1" t="s">
        <v>6270</v>
      </c>
      <c r="D5380">
        <v>1</v>
      </c>
      <c r="E5380">
        <v>49</v>
      </c>
      <c r="F5380" s="10">
        <f>spotify_data[[#This Row],[track_popularity]]/100</f>
        <v>0.49</v>
      </c>
      <c r="G5380" s="9" t="b">
        <v>1</v>
      </c>
      <c r="H5380" s="1">
        <f>+IF(spotify_data[[#This Row],[explicit]]=FALSE,0,1)</f>
        <v>1</v>
      </c>
      <c r="I5380" s="1" t="s">
        <v>1258</v>
      </c>
      <c r="J5380" s="7">
        <f>MATCH(spotify_data[[#This Row],[artist_name]],spotify_data[artist_name],0)</f>
        <v>1714</v>
      </c>
      <c r="K5380">
        <v>78</v>
      </c>
      <c r="L5380" s="10">
        <f>spotify_data[[#This Row],[artist_popularity]]/100</f>
        <v>0.78</v>
      </c>
      <c r="M5380">
        <v>5642365</v>
      </c>
      <c r="N5380" s="1" t="s">
        <v>23</v>
      </c>
      <c r="O5380" s="1" t="s">
        <v>6271</v>
      </c>
      <c r="P5380" s="1">
        <f>MATCH(spotify_data[[#This Row],[album_id]],spotify_data[album_id],0)</f>
        <v>5379</v>
      </c>
      <c r="Q5380" s="1" t="s">
        <v>6272</v>
      </c>
      <c r="R5380" s="2">
        <v>44888</v>
      </c>
      <c r="S5380" s="7">
        <f ca="1">+TODAY()-spotify_data[[#This Row],[Fecha lanzamiento Album]]</f>
        <v>1143</v>
      </c>
      <c r="T5380" s="7">
        <f ca="1">+spotify_data[[#This Row],[Antigüedad Album Dias]]/60</f>
        <v>19.05</v>
      </c>
      <c r="U5380" s="8">
        <f ca="1">spotify_data[[#This Row],[Antigüedad Album Meses]]/12</f>
        <v>1.5875000000000001</v>
      </c>
      <c r="V5380">
        <v>1</v>
      </c>
      <c r="W5380" s="1" t="s">
        <v>21</v>
      </c>
      <c r="X5380" s="1" t="str">
        <f>+IF(spotify_data[[#This Row],[album_type]]="album","Album",IF(spotify_data[[#This Row],[album_type]]="single","Single","Compilation"))</f>
        <v>Single</v>
      </c>
      <c r="Y5380">
        <v>3</v>
      </c>
    </row>
    <row r="5381" spans="1:25" x14ac:dyDescent="0.3">
      <c r="A5381" s="1" t="s">
        <v>6301</v>
      </c>
      <c r="B5381" s="1">
        <v>6436</v>
      </c>
      <c r="C5381" s="1" t="s">
        <v>6302</v>
      </c>
      <c r="D5381">
        <v>1</v>
      </c>
      <c r="E5381">
        <v>49</v>
      </c>
      <c r="F5381" s="10">
        <f>spotify_data[[#This Row],[track_popularity]]/100</f>
        <v>0.49</v>
      </c>
      <c r="G5381" s="9" t="b">
        <v>0</v>
      </c>
      <c r="H5381" s="1">
        <f>+IF(spotify_data[[#This Row],[explicit]]=FALSE,0,1)</f>
        <v>0</v>
      </c>
      <c r="I5381" s="1" t="s">
        <v>1250</v>
      </c>
      <c r="J5381" s="7">
        <f>MATCH(spotify_data[[#This Row],[artist_name]],spotify_data[artist_name],0)</f>
        <v>3099</v>
      </c>
      <c r="K5381">
        <v>61</v>
      </c>
      <c r="L5381" s="10">
        <f>spotify_data[[#This Row],[artist_popularity]]/100</f>
        <v>0.61</v>
      </c>
      <c r="M5381">
        <v>26095</v>
      </c>
      <c r="N5381" s="1" t="s">
        <v>23</v>
      </c>
      <c r="O5381" s="1" t="s">
        <v>6303</v>
      </c>
      <c r="P5381" s="1">
        <f>MATCH(spotify_data[[#This Row],[album_id]],spotify_data[album_id],0)</f>
        <v>5380</v>
      </c>
      <c r="Q5381" s="1" t="s">
        <v>6302</v>
      </c>
      <c r="R5381" s="2">
        <v>44875</v>
      </c>
      <c r="S5381" s="7">
        <f ca="1">+TODAY()-spotify_data[[#This Row],[Fecha lanzamiento Album]]</f>
        <v>1156</v>
      </c>
      <c r="T5381" s="7">
        <f ca="1">+spotify_data[[#This Row],[Antigüedad Album Dias]]/60</f>
        <v>19.266666666666666</v>
      </c>
      <c r="U5381" s="8">
        <f ca="1">spotify_data[[#This Row],[Antigüedad Album Meses]]/12</f>
        <v>1.6055555555555554</v>
      </c>
      <c r="V5381">
        <v>1</v>
      </c>
      <c r="W5381" s="1" t="s">
        <v>21</v>
      </c>
      <c r="X5381" s="1" t="str">
        <f>+IF(spotify_data[[#This Row],[album_type]]="album","Album",IF(spotify_data[[#This Row],[album_type]]="single","Single","Compilation"))</f>
        <v>Single</v>
      </c>
      <c r="Y5381">
        <v>211</v>
      </c>
    </row>
    <row r="5382" spans="1:25" x14ac:dyDescent="0.3">
      <c r="A5382" s="1" t="s">
        <v>6467</v>
      </c>
      <c r="B5382" s="1">
        <v>2401</v>
      </c>
      <c r="C5382" s="1" t="s">
        <v>6468</v>
      </c>
      <c r="D5382">
        <v>1</v>
      </c>
      <c r="E5382">
        <v>49</v>
      </c>
      <c r="F5382" s="10">
        <f>spotify_data[[#This Row],[track_popularity]]/100</f>
        <v>0.49</v>
      </c>
      <c r="G5382" s="9" t="b">
        <v>1</v>
      </c>
      <c r="H5382" s="1">
        <f>+IF(spotify_data[[#This Row],[explicit]]=FALSE,0,1)</f>
        <v>1</v>
      </c>
      <c r="I5382" s="1" t="s">
        <v>6469</v>
      </c>
      <c r="J5382" s="7">
        <f>MATCH(spotify_data[[#This Row],[artist_name]],spotify_data[artist_name],0)</f>
        <v>5381</v>
      </c>
      <c r="K5382">
        <v>64</v>
      </c>
      <c r="L5382" s="10">
        <f>spotify_data[[#This Row],[artist_popularity]]/100</f>
        <v>0.64</v>
      </c>
      <c r="M5382">
        <v>190093</v>
      </c>
      <c r="N5382" s="1" t="s">
        <v>1743</v>
      </c>
      <c r="O5382" s="1" t="s">
        <v>6470</v>
      </c>
      <c r="P5382" s="1">
        <f>MATCH(spotify_data[[#This Row],[album_id]],spotify_data[album_id],0)</f>
        <v>5381</v>
      </c>
      <c r="Q5382" s="1" t="s">
        <v>6471</v>
      </c>
      <c r="R5382" s="2">
        <v>44841</v>
      </c>
      <c r="S5382" s="7">
        <f ca="1">+TODAY()-spotify_data[[#This Row],[Fecha lanzamiento Album]]</f>
        <v>1190</v>
      </c>
      <c r="T5382" s="7">
        <f ca="1">+spotify_data[[#This Row],[Antigüedad Album Dias]]/60</f>
        <v>19.833333333333332</v>
      </c>
      <c r="U5382" s="8">
        <f ca="1">spotify_data[[#This Row],[Antigüedad Album Meses]]/12</f>
        <v>1.6527777777777777</v>
      </c>
      <c r="V5382">
        <v>1</v>
      </c>
      <c r="W5382" s="1" t="s">
        <v>21</v>
      </c>
      <c r="X5382" s="1" t="str">
        <f>+IF(spotify_data[[#This Row],[album_type]]="album","Album",IF(spotify_data[[#This Row],[album_type]]="single","Single","Compilation"))</f>
        <v>Single</v>
      </c>
      <c r="Y5382">
        <v>167</v>
      </c>
    </row>
    <row r="5383" spans="1:25" x14ac:dyDescent="0.3">
      <c r="A5383" s="1" t="s">
        <v>6828</v>
      </c>
      <c r="B5383" s="1">
        <v>4095</v>
      </c>
      <c r="C5383" s="1" t="s">
        <v>6829</v>
      </c>
      <c r="D5383">
        <v>2</v>
      </c>
      <c r="E5383">
        <v>49</v>
      </c>
      <c r="F5383" s="10">
        <f>spotify_data[[#This Row],[track_popularity]]/100</f>
        <v>0.49</v>
      </c>
      <c r="G5383" s="9" t="b">
        <v>0</v>
      </c>
      <c r="H5383" s="1">
        <f>+IF(spotify_data[[#This Row],[explicit]]=FALSE,0,1)</f>
        <v>0</v>
      </c>
      <c r="I5383" s="1" t="s">
        <v>3477</v>
      </c>
      <c r="J5383" s="7">
        <f>MATCH(spotify_data[[#This Row],[artist_name]],spotify_data[artist_name],0)</f>
        <v>5382</v>
      </c>
      <c r="K5383">
        <v>45</v>
      </c>
      <c r="L5383" s="10">
        <f>spotify_data[[#This Row],[artist_popularity]]/100</f>
        <v>0.45</v>
      </c>
      <c r="M5383">
        <v>135139</v>
      </c>
      <c r="N5383" s="1" t="s">
        <v>6830</v>
      </c>
      <c r="O5383" s="1" t="s">
        <v>6831</v>
      </c>
      <c r="P5383" s="1">
        <f>MATCH(spotify_data[[#This Row],[album_id]],spotify_data[album_id],0)</f>
        <v>5382</v>
      </c>
      <c r="Q5383" s="1" t="s">
        <v>6832</v>
      </c>
      <c r="R5383" s="2">
        <v>44743</v>
      </c>
      <c r="S5383" s="7">
        <f ca="1">+TODAY()-spotify_data[[#This Row],[Fecha lanzamiento Album]]</f>
        <v>1288</v>
      </c>
      <c r="T5383" s="7">
        <f ca="1">+spotify_data[[#This Row],[Antigüedad Album Dias]]/60</f>
        <v>21.466666666666665</v>
      </c>
      <c r="U5383" s="8">
        <f ca="1">spotify_data[[#This Row],[Antigüedad Album Meses]]/12</f>
        <v>1.7888888888888888</v>
      </c>
      <c r="V5383">
        <v>13</v>
      </c>
      <c r="W5383" s="1" t="s">
        <v>20</v>
      </c>
      <c r="X5383" s="1" t="str">
        <f>+IF(spotify_data[[#This Row],[album_type]]="album","Album",IF(spotify_data[[#This Row],[album_type]]="single","Single","Compilation"))</f>
        <v>Album</v>
      </c>
      <c r="Y5383">
        <v>248</v>
      </c>
    </row>
    <row r="5384" spans="1:25" x14ac:dyDescent="0.3">
      <c r="A5384" s="1" t="s">
        <v>6928</v>
      </c>
      <c r="B5384" s="1">
        <v>3448</v>
      </c>
      <c r="C5384" s="1" t="s">
        <v>6929</v>
      </c>
      <c r="D5384">
        <v>4</v>
      </c>
      <c r="E5384">
        <v>49</v>
      </c>
      <c r="F5384" s="10">
        <f>spotify_data[[#This Row],[track_popularity]]/100</f>
        <v>0.49</v>
      </c>
      <c r="G5384" s="9" t="b">
        <v>0</v>
      </c>
      <c r="H5384" s="1">
        <f>+IF(spotify_data[[#This Row],[explicit]]=FALSE,0,1)</f>
        <v>0</v>
      </c>
      <c r="I5384" s="1" t="s">
        <v>6930</v>
      </c>
      <c r="J5384" s="7">
        <f>MATCH(spotify_data[[#This Row],[artist_name]],spotify_data[artist_name],0)</f>
        <v>4804</v>
      </c>
      <c r="K5384">
        <v>63</v>
      </c>
      <c r="L5384" s="10">
        <f>spotify_data[[#This Row],[artist_popularity]]/100</f>
        <v>0.63</v>
      </c>
      <c r="M5384">
        <v>2078961</v>
      </c>
      <c r="N5384" s="1" t="s">
        <v>6931</v>
      </c>
      <c r="O5384" s="1" t="s">
        <v>6932</v>
      </c>
      <c r="P5384" s="1">
        <f>MATCH(spotify_data[[#This Row],[album_id]],spotify_data[album_id],0)</f>
        <v>5383</v>
      </c>
      <c r="Q5384" s="1" t="s">
        <v>6933</v>
      </c>
      <c r="R5384" s="2">
        <v>44714</v>
      </c>
      <c r="S5384" s="7">
        <f ca="1">+TODAY()-spotify_data[[#This Row],[Fecha lanzamiento Album]]</f>
        <v>1317</v>
      </c>
      <c r="T5384" s="7">
        <f ca="1">+spotify_data[[#This Row],[Antigüedad Album Dias]]/60</f>
        <v>21.95</v>
      </c>
      <c r="U5384" s="8">
        <f ca="1">spotify_data[[#This Row],[Antigüedad Album Meses]]/12</f>
        <v>1.8291666666666666</v>
      </c>
      <c r="V5384">
        <v>12</v>
      </c>
      <c r="W5384" s="1" t="s">
        <v>20</v>
      </c>
      <c r="X5384" s="1" t="str">
        <f>+IF(spotify_data[[#This Row],[album_type]]="album","Album",IF(spotify_data[[#This Row],[album_type]]="single","Single","Compilation"))</f>
        <v>Album</v>
      </c>
      <c r="Y5384">
        <v>244</v>
      </c>
    </row>
    <row r="5385" spans="1:25" x14ac:dyDescent="0.3">
      <c r="A5385" s="1" t="s">
        <v>8336</v>
      </c>
      <c r="B5385" s="1">
        <v>7833</v>
      </c>
      <c r="C5385" s="1" t="s">
        <v>8337</v>
      </c>
      <c r="D5385">
        <v>4</v>
      </c>
      <c r="E5385">
        <v>49</v>
      </c>
      <c r="F5385" s="10">
        <f>spotify_data[[#This Row],[track_popularity]]/100</f>
        <v>0.49</v>
      </c>
      <c r="G5385" s="9" t="b">
        <v>0</v>
      </c>
      <c r="H5385" s="1">
        <f>+IF(spotify_data[[#This Row],[explicit]]=FALSE,0,1)</f>
        <v>0</v>
      </c>
      <c r="I5385" s="1" t="s">
        <v>8338</v>
      </c>
      <c r="J5385" s="7">
        <f>MATCH(spotify_data[[#This Row],[artist_name]],spotify_data[artist_name],0)</f>
        <v>3640</v>
      </c>
      <c r="K5385">
        <v>68</v>
      </c>
      <c r="L5385" s="10">
        <f>spotify_data[[#This Row],[artist_popularity]]/100</f>
        <v>0.68</v>
      </c>
      <c r="M5385">
        <v>2784626</v>
      </c>
      <c r="N5385" s="1" t="s">
        <v>8339</v>
      </c>
      <c r="O5385" s="1" t="s">
        <v>8340</v>
      </c>
      <c r="P5385" s="1">
        <f>MATCH(spotify_data[[#This Row],[album_id]],spotify_data[album_id],0)</f>
        <v>3640</v>
      </c>
      <c r="Q5385" s="1" t="s">
        <v>8341</v>
      </c>
      <c r="R5385" s="2">
        <v>44315</v>
      </c>
      <c r="S5385" s="7">
        <f ca="1">+TODAY()-spotify_data[[#This Row],[Fecha lanzamiento Album]]</f>
        <v>1716</v>
      </c>
      <c r="T5385" s="7">
        <f ca="1">+spotify_data[[#This Row],[Antigüedad Album Dias]]/60</f>
        <v>28.6</v>
      </c>
      <c r="U5385" s="8">
        <f ca="1">spotify_data[[#This Row],[Antigüedad Album Meses]]/12</f>
        <v>2.3833333333333333</v>
      </c>
      <c r="V5385">
        <v>22</v>
      </c>
      <c r="W5385" s="1" t="s">
        <v>20</v>
      </c>
      <c r="X5385" s="1" t="str">
        <f>+IF(spotify_data[[#This Row],[album_type]]="album","Album",IF(spotify_data[[#This Row],[album_type]]="single","Single","Compilation"))</f>
        <v>Album</v>
      </c>
      <c r="Y5385">
        <v>373</v>
      </c>
    </row>
    <row r="5386" spans="1:25" x14ac:dyDescent="0.3">
      <c r="A5386" s="1" t="s">
        <v>8619</v>
      </c>
      <c r="B5386" s="1">
        <v>6839</v>
      </c>
      <c r="C5386" s="1" t="s">
        <v>6327</v>
      </c>
      <c r="D5386">
        <v>12</v>
      </c>
      <c r="E5386">
        <v>49</v>
      </c>
      <c r="F5386" s="10">
        <f>spotify_data[[#This Row],[track_popularity]]/100</f>
        <v>0.49</v>
      </c>
      <c r="G5386" s="9" t="b">
        <v>0</v>
      </c>
      <c r="H5386" s="1">
        <f>+IF(spotify_data[[#This Row],[explicit]]=FALSE,0,1)</f>
        <v>0</v>
      </c>
      <c r="I5386" s="1" t="s">
        <v>2459</v>
      </c>
      <c r="J5386" s="7">
        <f>MATCH(spotify_data[[#This Row],[artist_name]],spotify_data[artist_name],0)</f>
        <v>35</v>
      </c>
      <c r="K5386">
        <v>94</v>
      </c>
      <c r="L5386" s="10">
        <f>spotify_data[[#This Row],[artist_popularity]]/100</f>
        <v>0.94</v>
      </c>
      <c r="M5386">
        <v>112995439</v>
      </c>
      <c r="N5386" s="1" t="s">
        <v>2460</v>
      </c>
      <c r="O5386" s="1" t="s">
        <v>8611</v>
      </c>
      <c r="P5386" s="1">
        <f>MATCH(spotify_data[[#This Row],[album_id]],spotify_data[album_id],0)</f>
        <v>888</v>
      </c>
      <c r="Q5386" s="1" t="s">
        <v>8612</v>
      </c>
      <c r="R5386" s="2">
        <v>44232</v>
      </c>
      <c r="S5386" s="7">
        <f ca="1">+TODAY()-spotify_data[[#This Row],[Fecha lanzamiento Album]]</f>
        <v>1799</v>
      </c>
      <c r="T5386" s="7">
        <f ca="1">+spotify_data[[#This Row],[Antigüedad Album Dias]]/60</f>
        <v>29.983333333333334</v>
      </c>
      <c r="U5386" s="8">
        <f ca="1">spotify_data[[#This Row],[Antigüedad Album Meses]]/12</f>
        <v>2.4986111111111113</v>
      </c>
      <c r="V5386">
        <v>18</v>
      </c>
      <c r="W5386" s="1" t="s">
        <v>1932</v>
      </c>
      <c r="X5386" s="1" t="str">
        <f>+IF(spotify_data[[#This Row],[album_type]]="album","Album",IF(spotify_data[[#This Row],[album_type]]="single","Single","Compilation"))</f>
        <v>Compilation</v>
      </c>
      <c r="Y5386">
        <v>433</v>
      </c>
    </row>
    <row r="5387" spans="1:25" x14ac:dyDescent="0.3">
      <c r="A5387" s="1" t="s">
        <v>8942</v>
      </c>
      <c r="B5387" s="1">
        <v>5881</v>
      </c>
      <c r="C5387" s="1" t="s">
        <v>8943</v>
      </c>
      <c r="D5387">
        <v>11</v>
      </c>
      <c r="E5387">
        <v>49</v>
      </c>
      <c r="F5387" s="10">
        <f>spotify_data[[#This Row],[track_popularity]]/100</f>
        <v>0.49</v>
      </c>
      <c r="G5387" s="9" t="b">
        <v>0</v>
      </c>
      <c r="H5387" s="1">
        <f>+IF(spotify_data[[#This Row],[explicit]]=FALSE,0,1)</f>
        <v>0</v>
      </c>
      <c r="I5387" s="1" t="s">
        <v>318</v>
      </c>
      <c r="J5387" s="7">
        <f>MATCH(spotify_data[[#This Row],[artist_name]],spotify_data[artist_name],0)</f>
        <v>2</v>
      </c>
      <c r="K5387">
        <v>100</v>
      </c>
      <c r="L5387" s="10">
        <f>spotify_data[[#This Row],[artist_popularity]]/100</f>
        <v>1</v>
      </c>
      <c r="M5387">
        <v>145396321</v>
      </c>
      <c r="N5387" s="1" t="s">
        <v>319</v>
      </c>
      <c r="O5387" s="1" t="s">
        <v>8938</v>
      </c>
      <c r="P5387" s="1">
        <f>MATCH(spotify_data[[#This Row],[album_id]],spotify_data[album_id],0)</f>
        <v>4379</v>
      </c>
      <c r="Q5387" s="1" t="s">
        <v>8939</v>
      </c>
      <c r="R5387" s="2">
        <v>44160</v>
      </c>
      <c r="S5387" s="7">
        <f ca="1">+TODAY()-spotify_data[[#This Row],[Fecha lanzamiento Album]]</f>
        <v>1871</v>
      </c>
      <c r="T5387" s="7">
        <f ca="1">+spotify_data[[#This Row],[Antigüedad Album Dias]]/60</f>
        <v>31.183333333333334</v>
      </c>
      <c r="U5387" s="8">
        <f ca="1">spotify_data[[#This Row],[Antigüedad Album Meses]]/12</f>
        <v>2.598611111111111</v>
      </c>
      <c r="V5387">
        <v>34</v>
      </c>
      <c r="W5387" s="1" t="s">
        <v>20</v>
      </c>
      <c r="X5387" s="1" t="str">
        <f>+IF(spotify_data[[#This Row],[album_type]]="album","Album",IF(spotify_data[[#This Row],[album_type]]="single","Single","Compilation"))</f>
        <v>Album</v>
      </c>
      <c r="Y5387">
        <v>428</v>
      </c>
    </row>
    <row r="5388" spans="1:25" x14ac:dyDescent="0.3">
      <c r="A5388" s="1" t="s">
        <v>9166</v>
      </c>
      <c r="B5388" s="1">
        <v>1794</v>
      </c>
      <c r="C5388" s="1" t="s">
        <v>9167</v>
      </c>
      <c r="D5388">
        <v>1</v>
      </c>
      <c r="E5388">
        <v>49</v>
      </c>
      <c r="F5388" s="10">
        <f>spotify_data[[#This Row],[track_popularity]]/100</f>
        <v>0.49</v>
      </c>
      <c r="G5388" s="9" t="b">
        <v>0</v>
      </c>
      <c r="H5388" s="1">
        <f>+IF(spotify_data[[#This Row],[explicit]]=FALSE,0,1)</f>
        <v>0</v>
      </c>
      <c r="I5388" s="1" t="s">
        <v>4298</v>
      </c>
      <c r="J5388" s="7">
        <f>MATCH(spotify_data[[#This Row],[artist_name]],spotify_data[artist_name],0)</f>
        <v>520</v>
      </c>
      <c r="K5388">
        <v>77</v>
      </c>
      <c r="L5388" s="10">
        <f>spotify_data[[#This Row],[artist_popularity]]/100</f>
        <v>0.77</v>
      </c>
      <c r="M5388">
        <v>24108798</v>
      </c>
      <c r="N5388" s="1" t="s">
        <v>23</v>
      </c>
      <c r="O5388" s="1" t="s">
        <v>9168</v>
      </c>
      <c r="P5388" s="1">
        <f>MATCH(spotify_data[[#This Row],[album_id]],spotify_data[album_id],0)</f>
        <v>5387</v>
      </c>
      <c r="Q5388" s="1" t="s">
        <v>9167</v>
      </c>
      <c r="R5388" s="2">
        <v>44099</v>
      </c>
      <c r="S5388" s="7">
        <f ca="1">+TODAY()-spotify_data[[#This Row],[Fecha lanzamiento Album]]</f>
        <v>1932</v>
      </c>
      <c r="T5388" s="7">
        <f ca="1">+spotify_data[[#This Row],[Antigüedad Album Dias]]/60</f>
        <v>32.200000000000003</v>
      </c>
      <c r="U5388" s="8">
        <f ca="1">spotify_data[[#This Row],[Antigüedad Album Meses]]/12</f>
        <v>2.6833333333333336</v>
      </c>
      <c r="V5388">
        <v>1</v>
      </c>
      <c r="W5388" s="1" t="s">
        <v>21</v>
      </c>
      <c r="X5388" s="1" t="str">
        <f>+IF(spotify_data[[#This Row],[album_type]]="album","Album",IF(spotify_data[[#This Row],[album_type]]="single","Single","Compilation"))</f>
        <v>Single</v>
      </c>
      <c r="Y5388">
        <v>29</v>
      </c>
    </row>
    <row r="5389" spans="1:25" x14ac:dyDescent="0.3">
      <c r="A5389" s="1" t="s">
        <v>9655</v>
      </c>
      <c r="B5389" s="1">
        <v>5644</v>
      </c>
      <c r="C5389" s="1" t="s">
        <v>7432</v>
      </c>
      <c r="D5389">
        <v>1</v>
      </c>
      <c r="E5389">
        <v>49</v>
      </c>
      <c r="F5389" s="10">
        <f>spotify_data[[#This Row],[track_popularity]]/100</f>
        <v>0.49</v>
      </c>
      <c r="G5389" s="9" t="b">
        <v>0</v>
      </c>
      <c r="H5389" s="1">
        <f>+IF(spotify_data[[#This Row],[explicit]]=FALSE,0,1)</f>
        <v>0</v>
      </c>
      <c r="I5389" s="1" t="s">
        <v>2199</v>
      </c>
      <c r="J5389" s="7">
        <f>MATCH(spotify_data[[#This Row],[artist_name]],spotify_data[artist_name],0)</f>
        <v>1060</v>
      </c>
      <c r="K5389">
        <v>81</v>
      </c>
      <c r="L5389" s="10">
        <f>spotify_data[[#This Row],[artist_popularity]]/100</f>
        <v>0.81</v>
      </c>
      <c r="M5389">
        <v>53263844</v>
      </c>
      <c r="N5389" s="1" t="s">
        <v>23</v>
      </c>
      <c r="O5389" s="1" t="s">
        <v>9656</v>
      </c>
      <c r="P5389" s="1">
        <f>MATCH(spotify_data[[#This Row],[album_id]],spotify_data[album_id],0)</f>
        <v>5388</v>
      </c>
      <c r="Q5389" s="1" t="s">
        <v>9657</v>
      </c>
      <c r="R5389" s="2">
        <v>43930</v>
      </c>
      <c r="S5389" s="7">
        <f ca="1">+TODAY()-spotify_data[[#This Row],[Fecha lanzamiento Album]]</f>
        <v>2101</v>
      </c>
      <c r="T5389" s="7">
        <f ca="1">+spotify_data[[#This Row],[Antigüedad Album Dias]]/60</f>
        <v>35.016666666666666</v>
      </c>
      <c r="U5389" s="8">
        <f ca="1">spotify_data[[#This Row],[Antigüedad Album Meses]]/12</f>
        <v>2.9180555555555556</v>
      </c>
      <c r="V5389">
        <v>17</v>
      </c>
      <c r="W5389" s="1" t="s">
        <v>20</v>
      </c>
      <c r="X5389" s="1" t="str">
        <f>+IF(spotify_data[[#This Row],[album_type]]="album","Album",IF(spotify_data[[#This Row],[album_type]]="single","Single","Compilation"))</f>
        <v>Album</v>
      </c>
      <c r="Y5389">
        <v>268</v>
      </c>
    </row>
    <row r="5390" spans="1:25" x14ac:dyDescent="0.3">
      <c r="A5390" s="1" t="s">
        <v>9767</v>
      </c>
      <c r="B5390" s="1">
        <v>3069</v>
      </c>
      <c r="C5390" s="1" t="s">
        <v>9768</v>
      </c>
      <c r="D5390">
        <v>3</v>
      </c>
      <c r="E5390">
        <v>49</v>
      </c>
      <c r="F5390" s="10">
        <f>spotify_data[[#This Row],[track_popularity]]/100</f>
        <v>0.49</v>
      </c>
      <c r="G5390" s="9" t="b">
        <v>0</v>
      </c>
      <c r="H5390" s="1">
        <f>+IF(spotify_data[[#This Row],[explicit]]=FALSE,0,1)</f>
        <v>0</v>
      </c>
      <c r="I5390" s="1" t="s">
        <v>7025</v>
      </c>
      <c r="J5390" s="7">
        <f>MATCH(spotify_data[[#This Row],[artist_name]],spotify_data[artist_name],0)</f>
        <v>1236</v>
      </c>
      <c r="K5390">
        <v>67</v>
      </c>
      <c r="L5390" s="10">
        <f>spotify_data[[#This Row],[artist_popularity]]/100</f>
        <v>0.67</v>
      </c>
      <c r="M5390">
        <v>2177447</v>
      </c>
      <c r="N5390" s="1" t="s">
        <v>23</v>
      </c>
      <c r="O5390" s="1" t="s">
        <v>9745</v>
      </c>
      <c r="P5390" s="1">
        <f>MATCH(spotify_data[[#This Row],[album_id]],spotify_data[album_id],0)</f>
        <v>4252</v>
      </c>
      <c r="Q5390" s="1" t="s">
        <v>5334</v>
      </c>
      <c r="R5390" s="2">
        <v>43903</v>
      </c>
      <c r="S5390" s="7">
        <f ca="1">+TODAY()-spotify_data[[#This Row],[Fecha lanzamiento Album]]</f>
        <v>2128</v>
      </c>
      <c r="T5390" s="7">
        <f ca="1">+spotify_data[[#This Row],[Antigüedad Album Dias]]/60</f>
        <v>35.466666666666669</v>
      </c>
      <c r="U5390" s="8">
        <f ca="1">spotify_data[[#This Row],[Antigüedad Album Meses]]/12</f>
        <v>2.9555555555555557</v>
      </c>
      <c r="V5390">
        <v>13</v>
      </c>
      <c r="W5390" s="1" t="s">
        <v>20</v>
      </c>
      <c r="X5390" s="1" t="str">
        <f>+IF(spotify_data[[#This Row],[album_type]]="album","Album",IF(spotify_data[[#This Row],[album_type]]="single","Single","Compilation"))</f>
        <v>Album</v>
      </c>
      <c r="Y5390">
        <v>269</v>
      </c>
    </row>
    <row r="5391" spans="1:25" x14ac:dyDescent="0.3">
      <c r="A5391" s="1" t="s">
        <v>10815</v>
      </c>
      <c r="B5391" s="1">
        <v>4857</v>
      </c>
      <c r="C5391" s="1" t="s">
        <v>10816</v>
      </c>
      <c r="D5391">
        <v>13</v>
      </c>
      <c r="E5391">
        <v>49</v>
      </c>
      <c r="F5391" s="10">
        <f>spotify_data[[#This Row],[track_popularity]]/100</f>
        <v>0.49</v>
      </c>
      <c r="G5391" s="9" t="b">
        <v>1</v>
      </c>
      <c r="H5391" s="1">
        <f>+IF(spotify_data[[#This Row],[explicit]]=FALSE,0,1)</f>
        <v>1</v>
      </c>
      <c r="I5391" s="1" t="s">
        <v>1258</v>
      </c>
      <c r="J5391" s="7">
        <f>MATCH(spotify_data[[#This Row],[artist_name]],spotify_data[artist_name],0)</f>
        <v>1714</v>
      </c>
      <c r="K5391">
        <v>78</v>
      </c>
      <c r="L5391" s="10">
        <f>spotify_data[[#This Row],[artist_popularity]]/100</f>
        <v>0.78</v>
      </c>
      <c r="M5391">
        <v>5642365</v>
      </c>
      <c r="N5391" s="1" t="s">
        <v>23</v>
      </c>
      <c r="O5391" s="1" t="s">
        <v>10795</v>
      </c>
      <c r="P5391" s="1">
        <f>MATCH(spotify_data[[#This Row],[album_id]],spotify_data[album_id],0)</f>
        <v>1909</v>
      </c>
      <c r="Q5391" s="1" t="s">
        <v>10796</v>
      </c>
      <c r="R5391" s="2">
        <v>43651</v>
      </c>
      <c r="S5391" s="7">
        <f ca="1">+TODAY()-spotify_data[[#This Row],[Fecha lanzamiento Album]]</f>
        <v>2380</v>
      </c>
      <c r="T5391" s="7">
        <f ca="1">+spotify_data[[#This Row],[Antigüedad Album Dias]]/60</f>
        <v>39.666666666666664</v>
      </c>
      <c r="U5391" s="8">
        <f ca="1">spotify_data[[#This Row],[Antigüedad Album Meses]]/12</f>
        <v>3.3055555555555554</v>
      </c>
      <c r="V5391">
        <v>14</v>
      </c>
      <c r="W5391" s="1" t="s">
        <v>20</v>
      </c>
      <c r="X5391" s="1" t="str">
        <f>+IF(spotify_data[[#This Row],[album_type]]="album","Album",IF(spotify_data[[#This Row],[album_type]]="single","Single","Compilation"))</f>
        <v>Album</v>
      </c>
      <c r="Y5391">
        <v>324</v>
      </c>
    </row>
    <row r="5392" spans="1:25" x14ac:dyDescent="0.3">
      <c r="A5392" s="1" t="s">
        <v>10819</v>
      </c>
      <c r="B5392" s="1">
        <v>4948</v>
      </c>
      <c r="C5392" s="1" t="s">
        <v>10820</v>
      </c>
      <c r="D5392">
        <v>5</v>
      </c>
      <c r="E5392">
        <v>49</v>
      </c>
      <c r="F5392" s="10">
        <f>spotify_data[[#This Row],[track_popularity]]/100</f>
        <v>0.49</v>
      </c>
      <c r="G5392" s="9" t="b">
        <v>1</v>
      </c>
      <c r="H5392" s="1">
        <f>+IF(spotify_data[[#This Row],[explicit]]=FALSE,0,1)</f>
        <v>1</v>
      </c>
      <c r="I5392" s="1" t="s">
        <v>1258</v>
      </c>
      <c r="J5392" s="7">
        <f>MATCH(spotify_data[[#This Row],[artist_name]],spotify_data[artist_name],0)</f>
        <v>1714</v>
      </c>
      <c r="K5392">
        <v>78</v>
      </c>
      <c r="L5392" s="10">
        <f>spotify_data[[#This Row],[artist_popularity]]/100</f>
        <v>0.78</v>
      </c>
      <c r="M5392">
        <v>5642365</v>
      </c>
      <c r="N5392" s="1" t="s">
        <v>23</v>
      </c>
      <c r="O5392" s="1" t="s">
        <v>10795</v>
      </c>
      <c r="P5392" s="1">
        <f>MATCH(spotify_data[[#This Row],[album_id]],spotify_data[album_id],0)</f>
        <v>1909</v>
      </c>
      <c r="Q5392" s="1" t="s">
        <v>10796</v>
      </c>
      <c r="R5392" s="2">
        <v>43651</v>
      </c>
      <c r="S5392" s="7">
        <f ca="1">+TODAY()-spotify_data[[#This Row],[Fecha lanzamiento Album]]</f>
        <v>2380</v>
      </c>
      <c r="T5392" s="7">
        <f ca="1">+spotify_data[[#This Row],[Antigüedad Album Dias]]/60</f>
        <v>39.666666666666664</v>
      </c>
      <c r="U5392" s="8">
        <f ca="1">spotify_data[[#This Row],[Antigüedad Album Meses]]/12</f>
        <v>3.3055555555555554</v>
      </c>
      <c r="V5392">
        <v>14</v>
      </c>
      <c r="W5392" s="1" t="s">
        <v>20</v>
      </c>
      <c r="X5392" s="1" t="str">
        <f>+IF(spotify_data[[#This Row],[album_type]]="album","Album",IF(spotify_data[[#This Row],[album_type]]="single","Single","Compilation"))</f>
        <v>Album</v>
      </c>
      <c r="Y5392">
        <v>36</v>
      </c>
    </row>
    <row r="5393" spans="1:25" x14ac:dyDescent="0.3">
      <c r="A5393" s="1" t="s">
        <v>11421</v>
      </c>
      <c r="B5393" s="1">
        <v>7944</v>
      </c>
      <c r="C5393" s="1" t="s">
        <v>11422</v>
      </c>
      <c r="D5393">
        <v>9</v>
      </c>
      <c r="E5393">
        <v>49</v>
      </c>
      <c r="F5393" s="10">
        <f>spotify_data[[#This Row],[track_popularity]]/100</f>
        <v>0.49</v>
      </c>
      <c r="G5393" s="9" t="b">
        <v>0</v>
      </c>
      <c r="H5393" s="1">
        <f>+IF(spotify_data[[#This Row],[explicit]]=FALSE,0,1)</f>
        <v>0</v>
      </c>
      <c r="I5393" s="1" t="s">
        <v>11416</v>
      </c>
      <c r="J5393" s="7">
        <f>MATCH(spotify_data[[#This Row],[artist_name]],spotify_data[artist_name],0)</f>
        <v>357</v>
      </c>
      <c r="K5393">
        <v>71</v>
      </c>
      <c r="L5393" s="10">
        <f>spotify_data[[#This Row],[artist_popularity]]/100</f>
        <v>0.71</v>
      </c>
      <c r="M5393">
        <v>4307803</v>
      </c>
      <c r="N5393" s="1" t="s">
        <v>831</v>
      </c>
      <c r="O5393" s="1" t="s">
        <v>11417</v>
      </c>
      <c r="P5393" s="1">
        <f>MATCH(spotify_data[[#This Row],[album_id]],spotify_data[album_id],0)</f>
        <v>1417</v>
      </c>
      <c r="Q5393" s="1" t="s">
        <v>11418</v>
      </c>
      <c r="R5393" s="2">
        <v>43482</v>
      </c>
      <c r="S5393" s="7">
        <f ca="1">+TODAY()-spotify_data[[#This Row],[Fecha lanzamiento Album]]</f>
        <v>2549</v>
      </c>
      <c r="T5393" s="7">
        <f ca="1">+spotify_data[[#This Row],[Antigüedad Album Dias]]/60</f>
        <v>42.483333333333334</v>
      </c>
      <c r="U5393" s="8">
        <f ca="1">spotify_data[[#This Row],[Antigüedad Album Meses]]/12</f>
        <v>3.5402777777777779</v>
      </c>
      <c r="V5393">
        <v>20</v>
      </c>
      <c r="W5393" s="1" t="s">
        <v>20</v>
      </c>
      <c r="X5393" s="1" t="str">
        <f>+IF(spotify_data[[#This Row],[album_type]]="album","Album",IF(spotify_data[[#This Row],[album_type]]="single","Single","Compilation"))</f>
        <v>Album</v>
      </c>
      <c r="Y5393">
        <v>285</v>
      </c>
    </row>
    <row r="5394" spans="1:25" x14ac:dyDescent="0.3">
      <c r="A5394" s="1" t="s">
        <v>11449</v>
      </c>
      <c r="B5394" s="1">
        <v>2271</v>
      </c>
      <c r="C5394" s="1" t="s">
        <v>11450</v>
      </c>
      <c r="D5394">
        <v>2</v>
      </c>
      <c r="E5394">
        <v>49</v>
      </c>
      <c r="F5394" s="10">
        <f>spotify_data[[#This Row],[track_popularity]]/100</f>
        <v>0.49</v>
      </c>
      <c r="G5394" s="9" t="b">
        <v>0</v>
      </c>
      <c r="H5394" s="1">
        <f>+IF(spotify_data[[#This Row],[explicit]]=FALSE,0,1)</f>
        <v>0</v>
      </c>
      <c r="I5394" s="1" t="s">
        <v>11416</v>
      </c>
      <c r="J5394" s="7">
        <f>MATCH(spotify_data[[#This Row],[artist_name]],spotify_data[artist_name],0)</f>
        <v>357</v>
      </c>
      <c r="K5394">
        <v>71</v>
      </c>
      <c r="L5394" s="10">
        <f>spotify_data[[#This Row],[artist_popularity]]/100</f>
        <v>0.71</v>
      </c>
      <c r="M5394">
        <v>4307803</v>
      </c>
      <c r="N5394" s="1" t="s">
        <v>831</v>
      </c>
      <c r="O5394" s="1" t="s">
        <v>11417</v>
      </c>
      <c r="P5394" s="1">
        <f>MATCH(spotify_data[[#This Row],[album_id]],spotify_data[album_id],0)</f>
        <v>1417</v>
      </c>
      <c r="Q5394" s="1" t="s">
        <v>11418</v>
      </c>
      <c r="R5394" s="2">
        <v>43482</v>
      </c>
      <c r="S5394" s="7">
        <f ca="1">+TODAY()-spotify_data[[#This Row],[Fecha lanzamiento Album]]</f>
        <v>2549</v>
      </c>
      <c r="T5394" s="7">
        <f ca="1">+spotify_data[[#This Row],[Antigüedad Album Dias]]/60</f>
        <v>42.483333333333334</v>
      </c>
      <c r="U5394" s="8">
        <f ca="1">spotify_data[[#This Row],[Antigüedad Album Meses]]/12</f>
        <v>3.5402777777777779</v>
      </c>
      <c r="V5394">
        <v>20</v>
      </c>
      <c r="W5394" s="1" t="s">
        <v>20</v>
      </c>
      <c r="X5394" s="1" t="str">
        <f>+IF(spotify_data[[#This Row],[album_type]]="album","Album",IF(spotify_data[[#This Row],[album_type]]="single","Single","Compilation"))</f>
        <v>Album</v>
      </c>
      <c r="Y5394">
        <v>212</v>
      </c>
    </row>
    <row r="5395" spans="1:25" x14ac:dyDescent="0.3">
      <c r="A5395" s="1" t="s">
        <v>11747</v>
      </c>
      <c r="B5395" s="1">
        <v>574</v>
      </c>
      <c r="C5395" s="1" t="s">
        <v>11748</v>
      </c>
      <c r="D5395">
        <v>1</v>
      </c>
      <c r="E5395">
        <v>49</v>
      </c>
      <c r="F5395" s="10">
        <f>spotify_data[[#This Row],[track_popularity]]/100</f>
        <v>0.49</v>
      </c>
      <c r="G5395" s="9" t="b">
        <v>1</v>
      </c>
      <c r="H5395" s="1">
        <f>+IF(spotify_data[[#This Row],[explicit]]=FALSE,0,1)</f>
        <v>1</v>
      </c>
      <c r="I5395" s="1" t="s">
        <v>7805</v>
      </c>
      <c r="J5395" s="7">
        <f>MATCH(spotify_data[[#This Row],[artist_name]],spotify_data[artist_name],0)</f>
        <v>37</v>
      </c>
      <c r="K5395">
        <v>83</v>
      </c>
      <c r="L5395" s="10">
        <f>spotify_data[[#This Row],[artist_popularity]]/100</f>
        <v>0.83</v>
      </c>
      <c r="M5395">
        <v>21591569</v>
      </c>
      <c r="N5395" s="1" t="s">
        <v>23</v>
      </c>
      <c r="O5395" s="1" t="s">
        <v>11716</v>
      </c>
      <c r="P5395" s="1">
        <f>MATCH(spotify_data[[#This Row],[album_id]],spotify_data[album_id],0)</f>
        <v>177</v>
      </c>
      <c r="Q5395" s="1" t="s">
        <v>11717</v>
      </c>
      <c r="R5395" s="2">
        <v>43406</v>
      </c>
      <c r="S5395" s="7">
        <f ca="1">+TODAY()-spotify_data[[#This Row],[Fecha lanzamiento Album]]</f>
        <v>2625</v>
      </c>
      <c r="T5395" s="7">
        <f ca="1">+spotify_data[[#This Row],[Antigüedad Album Dias]]/60</f>
        <v>43.75</v>
      </c>
      <c r="U5395" s="8">
        <f ca="1">spotify_data[[#This Row],[Antigüedad Album Meses]]/12</f>
        <v>3.6458333333333335</v>
      </c>
      <c r="V5395">
        <v>21</v>
      </c>
      <c r="W5395" s="1" t="s">
        <v>20</v>
      </c>
      <c r="X5395" s="1" t="str">
        <f>+IF(spotify_data[[#This Row],[album_type]]="album","Album",IF(spotify_data[[#This Row],[album_type]]="single","Single","Compilation"))</f>
        <v>Album</v>
      </c>
      <c r="Y5395">
        <v>348</v>
      </c>
    </row>
    <row r="5396" spans="1:25" x14ac:dyDescent="0.3">
      <c r="A5396" s="1" t="s">
        <v>11749</v>
      </c>
      <c r="B5396" s="1">
        <v>8356</v>
      </c>
      <c r="C5396" s="1" t="s">
        <v>1241</v>
      </c>
      <c r="D5396">
        <v>15</v>
      </c>
      <c r="E5396">
        <v>49</v>
      </c>
      <c r="F5396" s="10">
        <f>spotify_data[[#This Row],[track_popularity]]/100</f>
        <v>0.49</v>
      </c>
      <c r="G5396" s="9" t="b">
        <v>0</v>
      </c>
      <c r="H5396" s="1">
        <f>+IF(spotify_data[[#This Row],[explicit]]=FALSE,0,1)</f>
        <v>0</v>
      </c>
      <c r="I5396" s="1" t="s">
        <v>7805</v>
      </c>
      <c r="J5396" s="7">
        <f>MATCH(spotify_data[[#This Row],[artist_name]],spotify_data[artist_name],0)</f>
        <v>37</v>
      </c>
      <c r="K5396">
        <v>83</v>
      </c>
      <c r="L5396" s="10">
        <f>spotify_data[[#This Row],[artist_popularity]]/100</f>
        <v>0.83</v>
      </c>
      <c r="M5396">
        <v>21591569</v>
      </c>
      <c r="N5396" s="1" t="s">
        <v>23</v>
      </c>
      <c r="O5396" s="1" t="s">
        <v>11716</v>
      </c>
      <c r="P5396" s="1">
        <f>MATCH(spotify_data[[#This Row],[album_id]],spotify_data[album_id],0)</f>
        <v>177</v>
      </c>
      <c r="Q5396" s="1" t="s">
        <v>11717</v>
      </c>
      <c r="R5396" s="2">
        <v>43406</v>
      </c>
      <c r="S5396" s="7">
        <f ca="1">+TODAY()-spotify_data[[#This Row],[Fecha lanzamiento Album]]</f>
        <v>2625</v>
      </c>
      <c r="T5396" s="7">
        <f ca="1">+spotify_data[[#This Row],[Antigüedad Album Dias]]/60</f>
        <v>43.75</v>
      </c>
      <c r="U5396" s="8">
        <f ca="1">spotify_data[[#This Row],[Antigüedad Album Meses]]/12</f>
        <v>3.6458333333333335</v>
      </c>
      <c r="V5396">
        <v>21</v>
      </c>
      <c r="W5396" s="1" t="s">
        <v>20</v>
      </c>
      <c r="X5396" s="1" t="str">
        <f>+IF(spotify_data[[#This Row],[album_type]]="album","Album",IF(spotify_data[[#This Row],[album_type]]="single","Single","Compilation"))</f>
        <v>Album</v>
      </c>
      <c r="Y5396">
        <v>329</v>
      </c>
    </row>
    <row r="5397" spans="1:25" x14ac:dyDescent="0.3">
      <c r="A5397" s="1" t="s">
        <v>11854</v>
      </c>
      <c r="B5397" s="1">
        <v>5939</v>
      </c>
      <c r="C5397" s="1" t="s">
        <v>11855</v>
      </c>
      <c r="D5397">
        <v>5</v>
      </c>
      <c r="E5397">
        <v>49</v>
      </c>
      <c r="F5397" s="10">
        <f>spotify_data[[#This Row],[track_popularity]]/100</f>
        <v>0.49</v>
      </c>
      <c r="G5397" s="9" t="b">
        <v>1</v>
      </c>
      <c r="H5397" s="1">
        <f>+IF(spotify_data[[#This Row],[explicit]]=FALSE,0,1)</f>
        <v>1</v>
      </c>
      <c r="I5397" s="1" t="s">
        <v>1285</v>
      </c>
      <c r="J5397" s="7">
        <f>MATCH(spotify_data[[#This Row],[artist_name]],spotify_data[artist_name],0)</f>
        <v>603</v>
      </c>
      <c r="K5397">
        <v>85</v>
      </c>
      <c r="L5397" s="10">
        <f>spotify_data[[#This Row],[artist_popularity]]/100</f>
        <v>0.85</v>
      </c>
      <c r="M5397">
        <v>10342615</v>
      </c>
      <c r="N5397" s="1" t="s">
        <v>237</v>
      </c>
      <c r="O5397" s="1" t="s">
        <v>11837</v>
      </c>
      <c r="P5397" s="1">
        <f>MATCH(spotify_data[[#This Row],[album_id]],spotify_data[album_id],0)</f>
        <v>763</v>
      </c>
      <c r="Q5397" s="1" t="s">
        <v>11838</v>
      </c>
      <c r="R5397" s="2">
        <v>43378</v>
      </c>
      <c r="S5397" s="7">
        <f ca="1">+TODAY()-spotify_data[[#This Row],[Fecha lanzamiento Album]]</f>
        <v>2653</v>
      </c>
      <c r="T5397" s="7">
        <f ca="1">+spotify_data[[#This Row],[Antigüedad Album Dias]]/60</f>
        <v>44.216666666666669</v>
      </c>
      <c r="U5397" s="8">
        <f ca="1">spotify_data[[#This Row],[Antigüedad Album Meses]]/12</f>
        <v>3.6847222222222222</v>
      </c>
      <c r="V5397">
        <v>13</v>
      </c>
      <c r="W5397" s="1" t="s">
        <v>20</v>
      </c>
      <c r="X5397" s="1" t="str">
        <f>+IF(spotify_data[[#This Row],[album_type]]="album","Album",IF(spotify_data[[#This Row],[album_type]]="single","Single","Compilation"))</f>
        <v>Album</v>
      </c>
      <c r="Y5397">
        <v>261</v>
      </c>
    </row>
    <row r="5398" spans="1:25" x14ac:dyDescent="0.3">
      <c r="A5398" s="1" t="s">
        <v>11904</v>
      </c>
      <c r="B5398" s="1">
        <v>111</v>
      </c>
      <c r="C5398" s="1" t="s">
        <v>11905</v>
      </c>
      <c r="D5398">
        <v>6</v>
      </c>
      <c r="E5398">
        <v>49</v>
      </c>
      <c r="F5398" s="10">
        <f>spotify_data[[#This Row],[track_popularity]]/100</f>
        <v>0.49</v>
      </c>
      <c r="G5398" s="9" t="b">
        <v>1</v>
      </c>
      <c r="H5398" s="1">
        <f>+IF(spotify_data[[#This Row],[explicit]]=FALSE,0,1)</f>
        <v>1</v>
      </c>
      <c r="I5398" s="1" t="s">
        <v>9563</v>
      </c>
      <c r="J5398" s="7">
        <f>MATCH(spotify_data[[#This Row],[artist_name]],spotify_data[artist_name],0)</f>
        <v>763</v>
      </c>
      <c r="K5398">
        <v>84</v>
      </c>
      <c r="L5398" s="10">
        <f>spotify_data[[#This Row],[artist_popularity]]/100</f>
        <v>0.84</v>
      </c>
      <c r="M5398">
        <v>21644763</v>
      </c>
      <c r="N5398" s="1" t="s">
        <v>23</v>
      </c>
      <c r="O5398" s="1" t="s">
        <v>11837</v>
      </c>
      <c r="P5398" s="1">
        <f>MATCH(spotify_data[[#This Row],[album_id]],spotify_data[album_id],0)</f>
        <v>763</v>
      </c>
      <c r="Q5398" s="1" t="s">
        <v>11838</v>
      </c>
      <c r="R5398" s="2">
        <v>43378</v>
      </c>
      <c r="S5398" s="7">
        <f ca="1">+TODAY()-spotify_data[[#This Row],[Fecha lanzamiento Album]]</f>
        <v>2653</v>
      </c>
      <c r="T5398" s="7">
        <f ca="1">+spotify_data[[#This Row],[Antigüedad Album Dias]]/60</f>
        <v>44.216666666666669</v>
      </c>
      <c r="U5398" s="8">
        <f ca="1">spotify_data[[#This Row],[Antigüedad Album Meses]]/12</f>
        <v>3.6847222222222222</v>
      </c>
      <c r="V5398">
        <v>13</v>
      </c>
      <c r="W5398" s="1" t="s">
        <v>20</v>
      </c>
      <c r="X5398" s="1" t="str">
        <f>+IF(spotify_data[[#This Row],[album_type]]="album","Album",IF(spotify_data[[#This Row],[album_type]]="single","Single","Compilation"))</f>
        <v>Album</v>
      </c>
      <c r="Y5398">
        <v>353</v>
      </c>
    </row>
    <row r="5399" spans="1:25" x14ac:dyDescent="0.3">
      <c r="A5399" s="1" t="s">
        <v>12050</v>
      </c>
      <c r="B5399" s="1">
        <v>3290</v>
      </c>
      <c r="C5399" s="1" t="s">
        <v>12051</v>
      </c>
      <c r="D5399">
        <v>7</v>
      </c>
      <c r="E5399">
        <v>49</v>
      </c>
      <c r="F5399" s="10">
        <f>spotify_data[[#This Row],[track_popularity]]/100</f>
        <v>0.49</v>
      </c>
      <c r="G5399" s="9" t="b">
        <v>0</v>
      </c>
      <c r="H5399" s="1">
        <f>+IF(spotify_data[[#This Row],[explicit]]=FALSE,0,1)</f>
        <v>0</v>
      </c>
      <c r="I5399" s="1" t="s">
        <v>8185</v>
      </c>
      <c r="J5399" s="7">
        <f>MATCH(spotify_data[[#This Row],[artist_name]],spotify_data[artist_name],0)</f>
        <v>751</v>
      </c>
      <c r="K5399">
        <v>85</v>
      </c>
      <c r="L5399" s="10">
        <f>spotify_data[[#This Row],[artist_popularity]]/100</f>
        <v>0.85</v>
      </c>
      <c r="M5399">
        <v>81189603</v>
      </c>
      <c r="N5399" s="1" t="s">
        <v>273</v>
      </c>
      <c r="O5399" s="1" t="s">
        <v>12019</v>
      </c>
      <c r="P5399" s="1">
        <f>MATCH(spotify_data[[#This Row],[album_id]],spotify_data[album_id],0)</f>
        <v>1917</v>
      </c>
      <c r="Q5399" s="1" t="s">
        <v>12020</v>
      </c>
      <c r="R5399" s="2">
        <v>43336</v>
      </c>
      <c r="S5399" s="7">
        <f ca="1">+TODAY()-spotify_data[[#This Row],[Fecha lanzamiento Album]]</f>
        <v>2695</v>
      </c>
      <c r="T5399" s="7">
        <f ca="1">+spotify_data[[#This Row],[Antigüedad Album Dias]]/60</f>
        <v>44.916666666666664</v>
      </c>
      <c r="U5399" s="8">
        <f ca="1">spotify_data[[#This Row],[Antigüedad Album Meses]]/12</f>
        <v>3.7430555555555554</v>
      </c>
      <c r="V5399">
        <v>26</v>
      </c>
      <c r="W5399" s="1" t="s">
        <v>20</v>
      </c>
      <c r="X5399" s="1" t="str">
        <f>+IF(spotify_data[[#This Row],[album_type]]="album","Album",IF(spotify_data[[#This Row],[album_type]]="single","Single","Compilation"))</f>
        <v>Album</v>
      </c>
      <c r="Y5399">
        <v>412</v>
      </c>
    </row>
    <row r="5400" spans="1:25" x14ac:dyDescent="0.3">
      <c r="A5400" s="1" t="s">
        <v>12625</v>
      </c>
      <c r="B5400" s="1">
        <v>2540</v>
      </c>
      <c r="C5400" s="1" t="s">
        <v>12626</v>
      </c>
      <c r="D5400">
        <v>3</v>
      </c>
      <c r="E5400">
        <v>49</v>
      </c>
      <c r="F5400" s="10">
        <f>spotify_data[[#This Row],[track_popularity]]/100</f>
        <v>0.49</v>
      </c>
      <c r="G5400" s="9" t="b">
        <v>0</v>
      </c>
      <c r="H5400" s="1">
        <f>+IF(spotify_data[[#This Row],[explicit]]=FALSE,0,1)</f>
        <v>0</v>
      </c>
      <c r="I5400" s="1" t="s">
        <v>9980</v>
      </c>
      <c r="J5400" s="7">
        <f>MATCH(spotify_data[[#This Row],[artist_name]],spotify_data[artist_name],0)</f>
        <v>5399</v>
      </c>
      <c r="K5400">
        <v>54</v>
      </c>
      <c r="L5400" s="10">
        <f>spotify_data[[#This Row],[artist_popularity]]/100</f>
        <v>0.54</v>
      </c>
      <c r="M5400">
        <v>1643656</v>
      </c>
      <c r="N5400" s="1" t="s">
        <v>23</v>
      </c>
      <c r="O5400" s="1" t="s">
        <v>12627</v>
      </c>
      <c r="P5400" s="1">
        <f>MATCH(spotify_data[[#This Row],[album_id]],spotify_data[album_id],0)</f>
        <v>5399</v>
      </c>
      <c r="Q5400" s="1" t="s">
        <v>12278</v>
      </c>
      <c r="R5400" s="2">
        <v>43189</v>
      </c>
      <c r="S5400" s="7">
        <f ca="1">+TODAY()-spotify_data[[#This Row],[Fecha lanzamiento Album]]</f>
        <v>2842</v>
      </c>
      <c r="T5400" s="7">
        <f ca="1">+spotify_data[[#This Row],[Antigüedad Album Dias]]/60</f>
        <v>47.366666666666667</v>
      </c>
      <c r="U5400" s="8">
        <f ca="1">spotify_data[[#This Row],[Antigüedad Album Meses]]/12</f>
        <v>3.9472222222222224</v>
      </c>
      <c r="V5400">
        <v>13</v>
      </c>
      <c r="W5400" s="1" t="s">
        <v>20</v>
      </c>
      <c r="X5400" s="1" t="str">
        <f>+IF(spotify_data[[#This Row],[album_type]]="album","Album",IF(spotify_data[[#This Row],[album_type]]="single","Single","Compilation"))</f>
        <v>Album</v>
      </c>
      <c r="Y5400">
        <v>365</v>
      </c>
    </row>
    <row r="5401" spans="1:25" x14ac:dyDescent="0.3">
      <c r="A5401" s="1" t="s">
        <v>12650</v>
      </c>
      <c r="B5401" s="1">
        <v>13257</v>
      </c>
      <c r="C5401" s="1" t="s">
        <v>12651</v>
      </c>
      <c r="D5401">
        <v>1</v>
      </c>
      <c r="E5401">
        <v>49</v>
      </c>
      <c r="F5401" s="10">
        <f>spotify_data[[#This Row],[track_popularity]]/100</f>
        <v>0.49</v>
      </c>
      <c r="G5401" s="9" t="b">
        <v>0</v>
      </c>
      <c r="H5401" s="1">
        <f>+IF(spotify_data[[#This Row],[explicit]]=FALSE,0,1)</f>
        <v>0</v>
      </c>
      <c r="I5401" s="1" t="s">
        <v>12652</v>
      </c>
      <c r="J5401" s="7">
        <f>MATCH(spotify_data[[#This Row],[artist_name]],spotify_data[artist_name],0)</f>
        <v>5400</v>
      </c>
      <c r="K5401">
        <v>49</v>
      </c>
      <c r="L5401" s="10">
        <f>spotify_data[[#This Row],[artist_popularity]]/100</f>
        <v>0.49</v>
      </c>
      <c r="M5401">
        <v>34667</v>
      </c>
      <c r="N5401" s="1" t="s">
        <v>1609</v>
      </c>
      <c r="O5401" s="1" t="s">
        <v>12653</v>
      </c>
      <c r="P5401" s="1">
        <f>MATCH(spotify_data[[#This Row],[album_id]],spotify_data[album_id],0)</f>
        <v>5400</v>
      </c>
      <c r="Q5401" s="1" t="s">
        <v>12654</v>
      </c>
      <c r="R5401" s="2">
        <v>43186</v>
      </c>
      <c r="S5401" s="7">
        <f ca="1">+TODAY()-spotify_data[[#This Row],[Fecha lanzamiento Album]]</f>
        <v>2845</v>
      </c>
      <c r="T5401" s="7">
        <f ca="1">+spotify_data[[#This Row],[Antigüedad Album Dias]]/60</f>
        <v>47.416666666666664</v>
      </c>
      <c r="U5401" s="8">
        <f ca="1">spotify_data[[#This Row],[Antigüedad Album Meses]]/12</f>
        <v>3.9513888888888888</v>
      </c>
      <c r="V5401">
        <v>31</v>
      </c>
      <c r="W5401" s="1" t="s">
        <v>20</v>
      </c>
      <c r="X5401" s="1" t="str">
        <f>+IF(spotify_data[[#This Row],[album_type]]="album","Album",IF(spotify_data[[#This Row],[album_type]]="single","Single","Compilation"))</f>
        <v>Album</v>
      </c>
      <c r="Y5401">
        <v>34</v>
      </c>
    </row>
    <row r="5402" spans="1:25" x14ac:dyDescent="0.3">
      <c r="A5402" s="1" t="s">
        <v>12773</v>
      </c>
      <c r="B5402" s="1">
        <v>6690</v>
      </c>
      <c r="C5402" s="1" t="s">
        <v>12774</v>
      </c>
      <c r="D5402">
        <v>3</v>
      </c>
      <c r="E5402">
        <v>49</v>
      </c>
      <c r="F5402" s="10">
        <f>spotify_data[[#This Row],[track_popularity]]/100</f>
        <v>0.49</v>
      </c>
      <c r="G5402" s="9" t="b">
        <v>0</v>
      </c>
      <c r="H5402" s="1">
        <f>+IF(spotify_data[[#This Row],[explicit]]=FALSE,0,1)</f>
        <v>0</v>
      </c>
      <c r="I5402" s="1" t="s">
        <v>4465</v>
      </c>
      <c r="J5402" s="7">
        <f>MATCH(spotify_data[[#This Row],[artist_name]],spotify_data[artist_name],0)</f>
        <v>495</v>
      </c>
      <c r="K5402">
        <v>74</v>
      </c>
      <c r="L5402" s="10">
        <f>spotify_data[[#This Row],[artist_popularity]]/100</f>
        <v>0.74</v>
      </c>
      <c r="M5402">
        <v>8493078</v>
      </c>
      <c r="N5402" s="1" t="s">
        <v>23</v>
      </c>
      <c r="O5402" s="1" t="s">
        <v>12775</v>
      </c>
      <c r="P5402" s="1">
        <f>MATCH(spotify_data[[#This Row],[album_id]],spotify_data[album_id],0)</f>
        <v>4271</v>
      </c>
      <c r="Q5402" s="1" t="s">
        <v>12776</v>
      </c>
      <c r="R5402" s="2">
        <v>43133</v>
      </c>
      <c r="S5402" s="7">
        <f ca="1">+TODAY()-spotify_data[[#This Row],[Fecha lanzamiento Album]]</f>
        <v>2898</v>
      </c>
      <c r="T5402" s="7">
        <f ca="1">+spotify_data[[#This Row],[Antigüedad Album Dias]]/60</f>
        <v>48.3</v>
      </c>
      <c r="U5402" s="8">
        <f ca="1">spotify_data[[#This Row],[Antigüedad Album Meses]]/12</f>
        <v>4.0249999999999995</v>
      </c>
      <c r="V5402">
        <v>7</v>
      </c>
      <c r="W5402" s="1" t="s">
        <v>20</v>
      </c>
      <c r="X5402" s="1" t="str">
        <f>+IF(spotify_data[[#This Row],[album_type]]="album","Album",IF(spotify_data[[#This Row],[album_type]]="single","Single","Compilation"))</f>
        <v>Album</v>
      </c>
      <c r="Y5402">
        <v>264</v>
      </c>
    </row>
    <row r="5403" spans="1:25" x14ac:dyDescent="0.3">
      <c r="A5403" s="1" t="s">
        <v>13243</v>
      </c>
      <c r="B5403" s="1">
        <v>6061</v>
      </c>
      <c r="C5403" s="1" t="s">
        <v>13244</v>
      </c>
      <c r="D5403">
        <v>1</v>
      </c>
      <c r="E5403">
        <v>49</v>
      </c>
      <c r="F5403" s="10">
        <f>spotify_data[[#This Row],[track_popularity]]/100</f>
        <v>0.49</v>
      </c>
      <c r="G5403" s="9" t="b">
        <v>1</v>
      </c>
      <c r="H5403" s="1">
        <f>+IF(spotify_data[[#This Row],[explicit]]=FALSE,0,1)</f>
        <v>1</v>
      </c>
      <c r="I5403" s="1" t="s">
        <v>13245</v>
      </c>
      <c r="J5403" s="7">
        <f>MATCH(spotify_data[[#This Row],[artist_name]],spotify_data[artist_name],0)</f>
        <v>5402</v>
      </c>
      <c r="K5403">
        <v>38</v>
      </c>
      <c r="L5403" s="10">
        <f>spotify_data[[#This Row],[artist_popularity]]/100</f>
        <v>0.38</v>
      </c>
      <c r="M5403">
        <v>27646</v>
      </c>
      <c r="N5403" s="1" t="s">
        <v>23</v>
      </c>
      <c r="O5403" s="1" t="s">
        <v>13246</v>
      </c>
      <c r="P5403" s="1">
        <f>MATCH(spotify_data[[#This Row],[album_id]],spotify_data[album_id],0)</f>
        <v>5402</v>
      </c>
      <c r="Q5403" s="1" t="s">
        <v>13244</v>
      </c>
      <c r="R5403" s="2">
        <v>43028</v>
      </c>
      <c r="S5403" s="7">
        <f ca="1">+TODAY()-spotify_data[[#This Row],[Fecha lanzamiento Album]]</f>
        <v>3003</v>
      </c>
      <c r="T5403" s="7">
        <f ca="1">+spotify_data[[#This Row],[Antigüedad Album Dias]]/60</f>
        <v>50.05</v>
      </c>
      <c r="U5403" s="8">
        <f ca="1">spotify_data[[#This Row],[Antigüedad Album Meses]]/12</f>
        <v>4.1708333333333334</v>
      </c>
      <c r="V5403">
        <v>1</v>
      </c>
      <c r="W5403" s="1" t="s">
        <v>21</v>
      </c>
      <c r="X5403" s="1" t="str">
        <f>+IF(spotify_data[[#This Row],[album_type]]="album","Album",IF(spotify_data[[#This Row],[album_type]]="single","Single","Compilation"))</f>
        <v>Single</v>
      </c>
      <c r="Y5403">
        <v>37</v>
      </c>
    </row>
    <row r="5404" spans="1:25" x14ac:dyDescent="0.3">
      <c r="A5404" s="1" t="s">
        <v>13636</v>
      </c>
      <c r="B5404" s="1">
        <v>5558</v>
      </c>
      <c r="C5404" s="1" t="s">
        <v>13637</v>
      </c>
      <c r="D5404">
        <v>9</v>
      </c>
      <c r="E5404">
        <v>49</v>
      </c>
      <c r="F5404" s="10">
        <f>spotify_data[[#This Row],[track_popularity]]/100</f>
        <v>0.49</v>
      </c>
      <c r="G5404" s="9" t="b">
        <v>0</v>
      </c>
      <c r="H5404" s="1">
        <f>+IF(spotify_data[[#This Row],[explicit]]=FALSE,0,1)</f>
        <v>0</v>
      </c>
      <c r="I5404" s="1" t="s">
        <v>3869</v>
      </c>
      <c r="J5404" s="7">
        <f>MATCH(spotify_data[[#This Row],[artist_name]],spotify_data[artist_name],0)</f>
        <v>513</v>
      </c>
      <c r="K5404">
        <v>85</v>
      </c>
      <c r="L5404" s="10">
        <f>spotify_data[[#This Row],[artist_popularity]]/100</f>
        <v>0.85</v>
      </c>
      <c r="M5404">
        <v>46891061</v>
      </c>
      <c r="N5404" s="1" t="s">
        <v>516</v>
      </c>
      <c r="O5404" s="1" t="s">
        <v>13619</v>
      </c>
      <c r="P5404" s="1">
        <f>MATCH(spotify_data[[#This Row],[album_id]],spotify_data[album_id],0)</f>
        <v>656</v>
      </c>
      <c r="Q5404" s="1" t="s">
        <v>13620</v>
      </c>
      <c r="R5404" s="2">
        <v>42888</v>
      </c>
      <c r="S5404" s="7">
        <f ca="1">+TODAY()-spotify_data[[#This Row],[Fecha lanzamiento Album]]</f>
        <v>3143</v>
      </c>
      <c r="T5404" s="7">
        <f ca="1">+spotify_data[[#This Row],[Antigüedad Album Dias]]/60</f>
        <v>52.383333333333333</v>
      </c>
      <c r="U5404" s="8">
        <f ca="1">spotify_data[[#This Row],[Antigüedad Album Meses]]/12</f>
        <v>4.365277777777778</v>
      </c>
      <c r="V5404">
        <v>17</v>
      </c>
      <c r="W5404" s="1" t="s">
        <v>20</v>
      </c>
      <c r="X5404" s="1" t="str">
        <f>+IF(spotify_data[[#This Row],[album_type]]="album","Album",IF(spotify_data[[#This Row],[album_type]]="single","Single","Compilation"))</f>
        <v>Album</v>
      </c>
      <c r="Y5404">
        <v>286</v>
      </c>
    </row>
    <row r="5405" spans="1:25" x14ac:dyDescent="0.3">
      <c r="A5405" s="1" t="s">
        <v>13688</v>
      </c>
      <c r="B5405" s="1">
        <v>773</v>
      </c>
      <c r="C5405" s="1" t="s">
        <v>13689</v>
      </c>
      <c r="D5405">
        <v>2</v>
      </c>
      <c r="E5405">
        <v>49</v>
      </c>
      <c r="F5405" s="10">
        <f>spotify_data[[#This Row],[track_popularity]]/100</f>
        <v>0.49</v>
      </c>
      <c r="G5405" s="9" t="b">
        <v>0</v>
      </c>
      <c r="H5405" s="1">
        <f>+IF(spotify_data[[#This Row],[explicit]]=FALSE,0,1)</f>
        <v>0</v>
      </c>
      <c r="I5405" s="1" t="s">
        <v>6414</v>
      </c>
      <c r="J5405" s="7">
        <f>MATCH(spotify_data[[#This Row],[artist_name]],spotify_data[artist_name],0)</f>
        <v>530</v>
      </c>
      <c r="K5405">
        <v>85</v>
      </c>
      <c r="L5405" s="10">
        <f>spotify_data[[#This Row],[artist_popularity]]/100</f>
        <v>0.85</v>
      </c>
      <c r="M5405">
        <v>39788275</v>
      </c>
      <c r="N5405" s="1" t="s">
        <v>6415</v>
      </c>
      <c r="O5405" s="1" t="s">
        <v>13660</v>
      </c>
      <c r="P5405" s="1">
        <f>MATCH(spotify_data[[#This Row],[album_id]],spotify_data[album_id],0)</f>
        <v>530</v>
      </c>
      <c r="Q5405" s="1" t="s">
        <v>8455</v>
      </c>
      <c r="R5405" s="2">
        <v>42881</v>
      </c>
      <c r="S5405" s="7">
        <f ca="1">+TODAY()-spotify_data[[#This Row],[Fecha lanzamiento Album]]</f>
        <v>3150</v>
      </c>
      <c r="T5405" s="7">
        <f ca="1">+spotify_data[[#This Row],[Antigüedad Album Dias]]/60</f>
        <v>52.5</v>
      </c>
      <c r="U5405" s="8">
        <f ca="1">spotify_data[[#This Row],[Antigüedad Album Meses]]/12</f>
        <v>4.375</v>
      </c>
      <c r="V5405">
        <v>13</v>
      </c>
      <c r="W5405" s="1" t="s">
        <v>20</v>
      </c>
      <c r="X5405" s="1" t="str">
        <f>+IF(spotify_data[[#This Row],[album_type]]="album","Album",IF(spotify_data[[#This Row],[album_type]]="single","Single","Compilation"))</f>
        <v>Album</v>
      </c>
      <c r="Y5405">
        <v>315</v>
      </c>
    </row>
    <row r="5406" spans="1:25" x14ac:dyDescent="0.3">
      <c r="A5406" s="1" t="s">
        <v>14105</v>
      </c>
      <c r="B5406" s="1">
        <v>5863</v>
      </c>
      <c r="C5406" s="1" t="s">
        <v>14106</v>
      </c>
      <c r="D5406">
        <v>1</v>
      </c>
      <c r="E5406">
        <v>49</v>
      </c>
      <c r="F5406" s="10">
        <f>spotify_data[[#This Row],[track_popularity]]/100</f>
        <v>0.49</v>
      </c>
      <c r="G5406" s="9" t="b">
        <v>0</v>
      </c>
      <c r="H5406" s="1">
        <f>+IF(spotify_data[[#This Row],[explicit]]=FALSE,0,1)</f>
        <v>0</v>
      </c>
      <c r="I5406" s="1" t="s">
        <v>1608</v>
      </c>
      <c r="J5406" s="7">
        <f>MATCH(spotify_data[[#This Row],[artist_name]],spotify_data[artist_name],0)</f>
        <v>1807</v>
      </c>
      <c r="K5406">
        <v>77</v>
      </c>
      <c r="L5406" s="10">
        <f>spotify_data[[#This Row],[artist_popularity]]/100</f>
        <v>0.77</v>
      </c>
      <c r="M5406">
        <v>4780589</v>
      </c>
      <c r="N5406" s="1" t="s">
        <v>1609</v>
      </c>
      <c r="O5406" s="1" t="s">
        <v>14107</v>
      </c>
      <c r="P5406" s="1">
        <f>MATCH(spotify_data[[#This Row],[album_id]],spotify_data[album_id],0)</f>
        <v>5405</v>
      </c>
      <c r="Q5406" s="1" t="s">
        <v>14108</v>
      </c>
      <c r="R5406" s="2">
        <v>42748</v>
      </c>
      <c r="S5406" s="7">
        <f ca="1">+TODAY()-spotify_data[[#This Row],[Fecha lanzamiento Album]]</f>
        <v>3283</v>
      </c>
      <c r="T5406" s="7">
        <f ca="1">+spotify_data[[#This Row],[Antigüedad Album Dias]]/60</f>
        <v>54.716666666666669</v>
      </c>
      <c r="U5406" s="8">
        <f ca="1">spotify_data[[#This Row],[Antigüedad Album Meses]]/12</f>
        <v>4.5597222222222227</v>
      </c>
      <c r="V5406">
        <v>12</v>
      </c>
      <c r="W5406" s="1" t="s">
        <v>1932</v>
      </c>
      <c r="X5406" s="1" t="str">
        <f>+IF(spotify_data[[#This Row],[album_type]]="album","Album",IF(spotify_data[[#This Row],[album_type]]="single","Single","Compilation"))</f>
        <v>Compilation</v>
      </c>
      <c r="Y5406">
        <v>436</v>
      </c>
    </row>
    <row r="5407" spans="1:25" x14ac:dyDescent="0.3">
      <c r="A5407" s="1" t="s">
        <v>14191</v>
      </c>
      <c r="B5407" s="1">
        <v>7383</v>
      </c>
      <c r="C5407" s="1" t="s">
        <v>14192</v>
      </c>
      <c r="D5407">
        <v>1</v>
      </c>
      <c r="E5407">
        <v>49</v>
      </c>
      <c r="F5407" s="10">
        <f>spotify_data[[#This Row],[track_popularity]]/100</f>
        <v>0.49</v>
      </c>
      <c r="G5407" s="9" t="b">
        <v>0</v>
      </c>
      <c r="H5407" s="1">
        <f>+IF(spotify_data[[#This Row],[explicit]]=FALSE,0,1)</f>
        <v>0</v>
      </c>
      <c r="I5407" s="1" t="s">
        <v>7415</v>
      </c>
      <c r="J5407" s="7">
        <f>MATCH(spotify_data[[#This Row],[artist_name]],spotify_data[artist_name],0)</f>
        <v>3886</v>
      </c>
      <c r="K5407">
        <v>65</v>
      </c>
      <c r="L5407" s="10">
        <f>spotify_data[[#This Row],[artist_popularity]]/100</f>
        <v>0.65</v>
      </c>
      <c r="M5407">
        <v>718418</v>
      </c>
      <c r="N5407" s="1" t="s">
        <v>1609</v>
      </c>
      <c r="O5407" s="1" t="s">
        <v>14193</v>
      </c>
      <c r="P5407" s="1">
        <f>MATCH(spotify_data[[#This Row],[album_id]],spotify_data[album_id],0)</f>
        <v>5406</v>
      </c>
      <c r="Q5407" s="1" t="s">
        <v>14194</v>
      </c>
      <c r="R5407" s="2">
        <v>42709</v>
      </c>
      <c r="S5407" s="7">
        <f ca="1">+TODAY()-spotify_data[[#This Row],[Fecha lanzamiento Album]]</f>
        <v>3322</v>
      </c>
      <c r="T5407" s="7">
        <f ca="1">+spotify_data[[#This Row],[Antigüedad Album Dias]]/60</f>
        <v>55.366666666666667</v>
      </c>
      <c r="U5407" s="8">
        <f ca="1">spotify_data[[#This Row],[Antigüedad Album Meses]]/12</f>
        <v>4.6138888888888889</v>
      </c>
      <c r="V5407">
        <v>34</v>
      </c>
      <c r="W5407" s="1" t="s">
        <v>20</v>
      </c>
      <c r="X5407" s="1" t="str">
        <f>+IF(spotify_data[[#This Row],[album_type]]="album","Album",IF(spotify_data[[#This Row],[album_type]]="single","Single","Compilation"))</f>
        <v>Album</v>
      </c>
      <c r="Y5407">
        <v>169</v>
      </c>
    </row>
    <row r="5408" spans="1:25" x14ac:dyDescent="0.3">
      <c r="A5408" s="1" t="s">
        <v>14389</v>
      </c>
      <c r="B5408" s="1">
        <v>1687</v>
      </c>
      <c r="C5408" s="1" t="s">
        <v>14390</v>
      </c>
      <c r="D5408">
        <v>6</v>
      </c>
      <c r="E5408">
        <v>49</v>
      </c>
      <c r="F5408" s="10">
        <f>spotify_data[[#This Row],[track_popularity]]/100</f>
        <v>0.49</v>
      </c>
      <c r="G5408" s="9" t="b">
        <v>0</v>
      </c>
      <c r="H5408" s="1">
        <f>+IF(spotify_data[[#This Row],[explicit]]=FALSE,0,1)</f>
        <v>0</v>
      </c>
      <c r="I5408" s="1" t="s">
        <v>7856</v>
      </c>
      <c r="J5408" s="7">
        <f>MATCH(spotify_data[[#This Row],[artist_name]],spotify_data[artist_name],0)</f>
        <v>1602</v>
      </c>
      <c r="K5408">
        <v>69</v>
      </c>
      <c r="L5408" s="10">
        <f>spotify_data[[#This Row],[artist_popularity]]/100</f>
        <v>0.69</v>
      </c>
      <c r="M5408">
        <v>967620</v>
      </c>
      <c r="N5408" s="1" t="s">
        <v>23</v>
      </c>
      <c r="O5408" s="1" t="s">
        <v>14385</v>
      </c>
      <c r="P5408" s="1">
        <f>MATCH(spotify_data[[#This Row],[album_id]],spotify_data[album_id],0)</f>
        <v>4698</v>
      </c>
      <c r="Q5408" s="1" t="s">
        <v>14386</v>
      </c>
      <c r="R5408" s="2">
        <v>42650</v>
      </c>
      <c r="S5408" s="7">
        <f ca="1">+TODAY()-spotify_data[[#This Row],[Fecha lanzamiento Album]]</f>
        <v>3381</v>
      </c>
      <c r="T5408" s="7">
        <f ca="1">+spotify_data[[#This Row],[Antigüedad Album Dias]]/60</f>
        <v>56.35</v>
      </c>
      <c r="U5408" s="8">
        <f ca="1">spotify_data[[#This Row],[Antigüedad Album Meses]]/12</f>
        <v>4.6958333333333337</v>
      </c>
      <c r="V5408">
        <v>10</v>
      </c>
      <c r="W5408" s="1" t="s">
        <v>20</v>
      </c>
      <c r="X5408" s="1" t="str">
        <f>+IF(spotify_data[[#This Row],[album_type]]="album","Album",IF(spotify_data[[#This Row],[album_type]]="single","Single","Compilation"))</f>
        <v>Album</v>
      </c>
      <c r="Y5408">
        <v>285</v>
      </c>
    </row>
    <row r="5409" spans="1:25" x14ac:dyDescent="0.3">
      <c r="A5409" s="1" t="s">
        <v>14486</v>
      </c>
      <c r="B5409" s="1">
        <v>6912</v>
      </c>
      <c r="C5409" s="1" t="s">
        <v>14487</v>
      </c>
      <c r="D5409">
        <v>3</v>
      </c>
      <c r="E5409">
        <v>49</v>
      </c>
      <c r="F5409" s="10">
        <f>spotify_data[[#This Row],[track_popularity]]/100</f>
        <v>0.49</v>
      </c>
      <c r="G5409" s="9" t="b">
        <v>0</v>
      </c>
      <c r="H5409" s="1">
        <f>+IF(spotify_data[[#This Row],[explicit]]=FALSE,0,1)</f>
        <v>0</v>
      </c>
      <c r="I5409" s="1" t="s">
        <v>7493</v>
      </c>
      <c r="J5409" s="7">
        <f>MATCH(spotify_data[[#This Row],[artist_name]],spotify_data[artist_name],0)</f>
        <v>4263</v>
      </c>
      <c r="K5409">
        <v>72</v>
      </c>
      <c r="L5409" s="10">
        <f>spotify_data[[#This Row],[artist_popularity]]/100</f>
        <v>0.72</v>
      </c>
      <c r="M5409">
        <v>4694955</v>
      </c>
      <c r="N5409" s="1" t="s">
        <v>7494</v>
      </c>
      <c r="O5409" s="1" t="s">
        <v>14458</v>
      </c>
      <c r="P5409" s="1">
        <f>MATCH(spotify_data[[#This Row],[album_id]],spotify_data[album_id],0)</f>
        <v>4411</v>
      </c>
      <c r="Q5409" s="1" t="s">
        <v>14459</v>
      </c>
      <c r="R5409" s="2">
        <v>42608</v>
      </c>
      <c r="S5409" s="7">
        <f ca="1">+TODAY()-spotify_data[[#This Row],[Fecha lanzamiento Album]]</f>
        <v>3423</v>
      </c>
      <c r="T5409" s="7">
        <f ca="1">+spotify_data[[#This Row],[Antigüedad Album Dias]]/60</f>
        <v>57.05</v>
      </c>
      <c r="U5409" s="8">
        <f ca="1">spotify_data[[#This Row],[Antigüedad Album Meses]]/12</f>
        <v>4.7541666666666664</v>
      </c>
      <c r="V5409">
        <v>20</v>
      </c>
      <c r="W5409" s="1" t="s">
        <v>20</v>
      </c>
      <c r="X5409" s="1" t="str">
        <f>+IF(spotify_data[[#This Row],[album_type]]="album","Album",IF(spotify_data[[#This Row],[album_type]]="single","Single","Compilation"))</f>
        <v>Album</v>
      </c>
      <c r="Y5409">
        <v>324</v>
      </c>
    </row>
    <row r="5410" spans="1:25" x14ac:dyDescent="0.3">
      <c r="A5410" s="1" t="s">
        <v>14682</v>
      </c>
      <c r="B5410" s="1">
        <v>905</v>
      </c>
      <c r="C5410" s="1" t="s">
        <v>14683</v>
      </c>
      <c r="D5410">
        <v>7</v>
      </c>
      <c r="E5410">
        <v>49</v>
      </c>
      <c r="F5410" s="10">
        <f>spotify_data[[#This Row],[track_popularity]]/100</f>
        <v>0.49</v>
      </c>
      <c r="G5410" s="9" t="b">
        <v>0</v>
      </c>
      <c r="H5410" s="1">
        <f>+IF(spotify_data[[#This Row],[explicit]]=FALSE,0,1)</f>
        <v>0</v>
      </c>
      <c r="I5410" s="1" t="s">
        <v>13818</v>
      </c>
      <c r="J5410" s="7">
        <f>MATCH(spotify_data[[#This Row],[artist_name]],spotify_data[artist_name],0)</f>
        <v>5074</v>
      </c>
      <c r="K5410">
        <v>49</v>
      </c>
      <c r="L5410" s="10">
        <f>spotify_data[[#This Row],[artist_popularity]]/100</f>
        <v>0.49</v>
      </c>
      <c r="M5410">
        <v>17501</v>
      </c>
      <c r="N5410" s="1" t="s">
        <v>5224</v>
      </c>
      <c r="O5410" s="1" t="s">
        <v>14684</v>
      </c>
      <c r="P5410" s="1">
        <f>MATCH(spotify_data[[#This Row],[album_id]],spotify_data[album_id],0)</f>
        <v>5074</v>
      </c>
      <c r="Q5410" s="1" t="s">
        <v>14685</v>
      </c>
      <c r="R5410" s="2">
        <v>42522</v>
      </c>
      <c r="S5410" s="7">
        <f ca="1">+TODAY()-spotify_data[[#This Row],[Fecha lanzamiento Album]]</f>
        <v>3509</v>
      </c>
      <c r="T5410" s="7">
        <f ca="1">+spotify_data[[#This Row],[Antigüedad Album Dias]]/60</f>
        <v>58.483333333333334</v>
      </c>
      <c r="U5410" s="8">
        <f ca="1">spotify_data[[#This Row],[Antigüedad Album Meses]]/12</f>
        <v>4.8736111111111109</v>
      </c>
      <c r="V5410">
        <v>25</v>
      </c>
      <c r="W5410" s="1" t="s">
        <v>20</v>
      </c>
      <c r="X5410" s="1" t="str">
        <f>+IF(spotify_data[[#This Row],[album_type]]="album","Album",IF(spotify_data[[#This Row],[album_type]]="single","Single","Compilation"))</f>
        <v>Album</v>
      </c>
      <c r="Y5410">
        <v>396</v>
      </c>
    </row>
    <row r="5411" spans="1:25" x14ac:dyDescent="0.3">
      <c r="A5411" s="1" t="s">
        <v>14694</v>
      </c>
      <c r="B5411" s="1">
        <v>8327</v>
      </c>
      <c r="C5411" s="1" t="s">
        <v>14695</v>
      </c>
      <c r="D5411">
        <v>2</v>
      </c>
      <c r="E5411">
        <v>49</v>
      </c>
      <c r="F5411" s="10">
        <f>spotify_data[[#This Row],[track_popularity]]/100</f>
        <v>0.49</v>
      </c>
      <c r="G5411" s="9" t="b">
        <v>0</v>
      </c>
      <c r="H5411" s="1">
        <f>+IF(spotify_data[[#This Row],[explicit]]=FALSE,0,1)</f>
        <v>0</v>
      </c>
      <c r="I5411" s="1" t="s">
        <v>11548</v>
      </c>
      <c r="J5411" s="7">
        <f>MATCH(spotify_data[[#This Row],[artist_name]],spotify_data[artist_name],0)</f>
        <v>4702</v>
      </c>
      <c r="K5411">
        <v>52</v>
      </c>
      <c r="L5411" s="10">
        <f>spotify_data[[#This Row],[artist_popularity]]/100</f>
        <v>0.52</v>
      </c>
      <c r="M5411">
        <v>23962</v>
      </c>
      <c r="N5411" s="1" t="s">
        <v>10139</v>
      </c>
      <c r="O5411" s="1" t="s">
        <v>14684</v>
      </c>
      <c r="P5411" s="1">
        <f>MATCH(spotify_data[[#This Row],[album_id]],spotify_data[album_id],0)</f>
        <v>5074</v>
      </c>
      <c r="Q5411" s="1" t="s">
        <v>14685</v>
      </c>
      <c r="R5411" s="2">
        <v>42522</v>
      </c>
      <c r="S5411" s="7">
        <f ca="1">+TODAY()-spotify_data[[#This Row],[Fecha lanzamiento Album]]</f>
        <v>3509</v>
      </c>
      <c r="T5411" s="7">
        <f ca="1">+spotify_data[[#This Row],[Antigüedad Album Dias]]/60</f>
        <v>58.483333333333334</v>
      </c>
      <c r="U5411" s="8">
        <f ca="1">spotify_data[[#This Row],[Antigüedad Album Meses]]/12</f>
        <v>4.8736111111111109</v>
      </c>
      <c r="V5411">
        <v>25</v>
      </c>
      <c r="W5411" s="1" t="s">
        <v>20</v>
      </c>
      <c r="X5411" s="1" t="str">
        <f>+IF(spotify_data[[#This Row],[album_type]]="album","Album",IF(spotify_data[[#This Row],[album_type]]="single","Single","Compilation"))</f>
        <v>Album</v>
      </c>
      <c r="Y5411">
        <v>317</v>
      </c>
    </row>
    <row r="5412" spans="1:25" x14ac:dyDescent="0.3">
      <c r="A5412" s="1" t="s">
        <v>14716</v>
      </c>
      <c r="B5412" s="1">
        <v>4174</v>
      </c>
      <c r="C5412" s="1" t="s">
        <v>14717</v>
      </c>
      <c r="D5412">
        <v>5</v>
      </c>
      <c r="E5412">
        <v>49</v>
      </c>
      <c r="F5412" s="10">
        <f>spotify_data[[#This Row],[track_popularity]]/100</f>
        <v>0.49</v>
      </c>
      <c r="G5412" s="9" t="b">
        <v>1</v>
      </c>
      <c r="H5412" s="1">
        <f>+IF(spotify_data[[#This Row],[explicit]]=FALSE,0,1)</f>
        <v>1</v>
      </c>
      <c r="I5412" s="1" t="s">
        <v>14718</v>
      </c>
      <c r="J5412" s="7">
        <f>MATCH(spotify_data[[#This Row],[artist_name]],spotify_data[artist_name],0)</f>
        <v>5411</v>
      </c>
      <c r="K5412">
        <v>68</v>
      </c>
      <c r="L5412" s="10">
        <f>spotify_data[[#This Row],[artist_popularity]]/100</f>
        <v>0.68</v>
      </c>
      <c r="M5412">
        <v>2508510</v>
      </c>
      <c r="N5412" s="1" t="s">
        <v>4163</v>
      </c>
      <c r="O5412" s="1" t="s">
        <v>14719</v>
      </c>
      <c r="P5412" s="1">
        <f>MATCH(spotify_data[[#This Row],[album_id]],spotify_data[album_id],0)</f>
        <v>5411</v>
      </c>
      <c r="Q5412" s="1" t="s">
        <v>14720</v>
      </c>
      <c r="R5412" s="2">
        <v>42517</v>
      </c>
      <c r="S5412" s="7">
        <f ca="1">+TODAY()-spotify_data[[#This Row],[Fecha lanzamiento Album]]</f>
        <v>3514</v>
      </c>
      <c r="T5412" s="7">
        <f ca="1">+spotify_data[[#This Row],[Antigüedad Album Dias]]/60</f>
        <v>58.56666666666667</v>
      </c>
      <c r="U5412" s="8">
        <f ca="1">spotify_data[[#This Row],[Antigüedad Album Meses]]/12</f>
        <v>4.8805555555555555</v>
      </c>
      <c r="V5412">
        <v>16</v>
      </c>
      <c r="W5412" s="1" t="s">
        <v>20</v>
      </c>
      <c r="X5412" s="1" t="str">
        <f>+IF(spotify_data[[#This Row],[album_type]]="album","Album",IF(spotify_data[[#This Row],[album_type]]="single","Single","Compilation"))</f>
        <v>Album</v>
      </c>
      <c r="Y5412">
        <v>437</v>
      </c>
    </row>
    <row r="5413" spans="1:25" x14ac:dyDescent="0.3">
      <c r="A5413" s="1" t="s">
        <v>14833</v>
      </c>
      <c r="B5413" s="1">
        <v>5751</v>
      </c>
      <c r="C5413" s="1" t="s">
        <v>14834</v>
      </c>
      <c r="D5413">
        <v>9</v>
      </c>
      <c r="E5413">
        <v>49</v>
      </c>
      <c r="F5413" s="10">
        <f>spotify_data[[#This Row],[track_popularity]]/100</f>
        <v>0.49</v>
      </c>
      <c r="G5413" s="9" t="b">
        <v>0</v>
      </c>
      <c r="H5413" s="1">
        <f>+IF(spotify_data[[#This Row],[explicit]]=FALSE,0,1)</f>
        <v>0</v>
      </c>
      <c r="I5413" s="1" t="s">
        <v>4125</v>
      </c>
      <c r="J5413" s="7">
        <f>MATCH(spotify_data[[#This Row],[artist_name]],spotify_data[artist_name],0)</f>
        <v>926</v>
      </c>
      <c r="K5413">
        <v>84</v>
      </c>
      <c r="L5413" s="10">
        <f>spotify_data[[#This Row],[artist_popularity]]/100</f>
        <v>0.84</v>
      </c>
      <c r="M5413">
        <v>41180800</v>
      </c>
      <c r="N5413" s="1" t="s">
        <v>23</v>
      </c>
      <c r="O5413" s="1" t="s">
        <v>14824</v>
      </c>
      <c r="P5413" s="1">
        <f>MATCH(spotify_data[[#This Row],[album_id]],spotify_data[album_id],0)</f>
        <v>926</v>
      </c>
      <c r="Q5413" s="1" t="s">
        <v>14825</v>
      </c>
      <c r="R5413" s="2">
        <v>42483</v>
      </c>
      <c r="S5413" s="7">
        <f ca="1">+TODAY()-spotify_data[[#This Row],[Fecha lanzamiento Album]]</f>
        <v>3548</v>
      </c>
      <c r="T5413" s="7">
        <f ca="1">+spotify_data[[#This Row],[Antigüedad Album Dias]]/60</f>
        <v>59.133333333333333</v>
      </c>
      <c r="U5413" s="8">
        <f ca="1">spotify_data[[#This Row],[Antigüedad Album Meses]]/12</f>
        <v>4.927777777777778</v>
      </c>
      <c r="V5413">
        <v>13</v>
      </c>
      <c r="W5413" s="1" t="s">
        <v>20</v>
      </c>
      <c r="X5413" s="1" t="str">
        <f>+IF(spotify_data[[#This Row],[album_type]]="album","Album",IF(spotify_data[[#This Row],[album_type]]="single","Single","Compilation"))</f>
        <v>Album</v>
      </c>
      <c r="Y5413">
        <v>132</v>
      </c>
    </row>
    <row r="5414" spans="1:25" x14ac:dyDescent="0.3">
      <c r="A5414" s="1" t="s">
        <v>15042</v>
      </c>
      <c r="B5414" s="1">
        <v>7200</v>
      </c>
      <c r="C5414" s="1" t="s">
        <v>15043</v>
      </c>
      <c r="D5414">
        <v>1</v>
      </c>
      <c r="E5414">
        <v>49</v>
      </c>
      <c r="F5414" s="10">
        <f>spotify_data[[#This Row],[track_popularity]]/100</f>
        <v>0.49</v>
      </c>
      <c r="G5414" s="9" t="b">
        <v>0</v>
      </c>
      <c r="H5414" s="1">
        <f>+IF(spotify_data[[#This Row],[explicit]]=FALSE,0,1)</f>
        <v>0</v>
      </c>
      <c r="I5414" s="1" t="s">
        <v>1608</v>
      </c>
      <c r="J5414" s="7">
        <f>MATCH(spotify_data[[#This Row],[artist_name]],spotify_data[artist_name],0)</f>
        <v>1807</v>
      </c>
      <c r="K5414">
        <v>77</v>
      </c>
      <c r="L5414" s="10">
        <f>spotify_data[[#This Row],[artist_popularity]]/100</f>
        <v>0.77</v>
      </c>
      <c r="M5414">
        <v>4779199</v>
      </c>
      <c r="N5414" s="1" t="s">
        <v>1609</v>
      </c>
      <c r="O5414" s="1" t="s">
        <v>15040</v>
      </c>
      <c r="P5414" s="1">
        <f>MATCH(spotify_data[[#This Row],[album_id]],spotify_data[album_id],0)</f>
        <v>5413</v>
      </c>
      <c r="Q5414" s="1" t="s">
        <v>15041</v>
      </c>
      <c r="R5414" s="2">
        <v>42391</v>
      </c>
      <c r="S5414" s="7">
        <f ca="1">+TODAY()-spotify_data[[#This Row],[Fecha lanzamiento Album]]</f>
        <v>3640</v>
      </c>
      <c r="T5414" s="7">
        <f ca="1">+spotify_data[[#This Row],[Antigüedad Album Dias]]/60</f>
        <v>60.666666666666664</v>
      </c>
      <c r="U5414" s="8">
        <f ca="1">spotify_data[[#This Row],[Antigüedad Album Meses]]/12</f>
        <v>5.0555555555555554</v>
      </c>
      <c r="V5414">
        <v>23</v>
      </c>
      <c r="W5414" s="1" t="s">
        <v>1932</v>
      </c>
      <c r="X5414" s="1" t="str">
        <f>+IF(spotify_data[[#This Row],[album_type]]="album","Album",IF(spotify_data[[#This Row],[album_type]]="single","Single","Compilation"))</f>
        <v>Compilation</v>
      </c>
      <c r="Y5414">
        <v>201</v>
      </c>
    </row>
    <row r="5415" spans="1:25" x14ac:dyDescent="0.3">
      <c r="A5415" s="1" t="s">
        <v>15579</v>
      </c>
      <c r="B5415" s="1">
        <v>670</v>
      </c>
      <c r="C5415" s="1" t="s">
        <v>15580</v>
      </c>
      <c r="D5415">
        <v>36</v>
      </c>
      <c r="E5415">
        <v>49</v>
      </c>
      <c r="F5415" s="10">
        <f>spotify_data[[#This Row],[track_popularity]]/100</f>
        <v>0.49</v>
      </c>
      <c r="G5415" s="9" t="b">
        <v>0</v>
      </c>
      <c r="H5415" s="1">
        <f>+IF(spotify_data[[#This Row],[explicit]]=FALSE,0,1)</f>
        <v>0</v>
      </c>
      <c r="I5415" s="1" t="s">
        <v>11548</v>
      </c>
      <c r="J5415" s="7">
        <f>MATCH(spotify_data[[#This Row],[artist_name]],spotify_data[artist_name],0)</f>
        <v>4702</v>
      </c>
      <c r="K5415">
        <v>52</v>
      </c>
      <c r="L5415" s="10">
        <f>spotify_data[[#This Row],[artist_popularity]]/100</f>
        <v>0.52</v>
      </c>
      <c r="M5415">
        <v>24092</v>
      </c>
      <c r="N5415" s="1" t="s">
        <v>10139</v>
      </c>
      <c r="O5415" s="1" t="s">
        <v>15555</v>
      </c>
      <c r="P5415" s="1">
        <f>MATCH(spotify_data[[#This Row],[album_id]],spotify_data[album_id],0)</f>
        <v>4701</v>
      </c>
      <c r="Q5415" s="1" t="s">
        <v>15556</v>
      </c>
      <c r="R5415" s="2">
        <v>42242</v>
      </c>
      <c r="S5415" s="7">
        <f ca="1">+TODAY()-spotify_data[[#This Row],[Fecha lanzamiento Album]]</f>
        <v>3789</v>
      </c>
      <c r="T5415" s="7">
        <f ca="1">+spotify_data[[#This Row],[Antigüedad Album Dias]]/60</f>
        <v>63.15</v>
      </c>
      <c r="U5415" s="8">
        <f ca="1">spotify_data[[#This Row],[Antigüedad Album Meses]]/12</f>
        <v>5.2625000000000002</v>
      </c>
      <c r="V5415">
        <v>55</v>
      </c>
      <c r="W5415" s="1" t="s">
        <v>20</v>
      </c>
      <c r="X5415" s="1" t="str">
        <f>+IF(spotify_data[[#This Row],[album_type]]="album","Album",IF(spotify_data[[#This Row],[album_type]]="single","Single","Compilation"))</f>
        <v>Album</v>
      </c>
      <c r="Y5415">
        <v>246</v>
      </c>
    </row>
    <row r="5416" spans="1:25" x14ac:dyDescent="0.3">
      <c r="A5416" s="1" t="s">
        <v>15583</v>
      </c>
      <c r="B5416" s="1">
        <v>8436</v>
      </c>
      <c r="C5416" s="1" t="s">
        <v>15584</v>
      </c>
      <c r="D5416">
        <v>1</v>
      </c>
      <c r="E5416">
        <v>49</v>
      </c>
      <c r="F5416" s="10">
        <f>spotify_data[[#This Row],[track_popularity]]/100</f>
        <v>0.49</v>
      </c>
      <c r="G5416" s="9" t="b">
        <v>0</v>
      </c>
      <c r="H5416" s="1">
        <f>+IF(spotify_data[[#This Row],[explicit]]=FALSE,0,1)</f>
        <v>0</v>
      </c>
      <c r="I5416" s="1" t="s">
        <v>14698</v>
      </c>
      <c r="J5416" s="7">
        <f>MATCH(spotify_data[[#This Row],[artist_name]],spotify_data[artist_name],0)</f>
        <v>4701</v>
      </c>
      <c r="K5416">
        <v>56</v>
      </c>
      <c r="L5416" s="10">
        <f>spotify_data[[#This Row],[artist_popularity]]/100</f>
        <v>0.56000000000000005</v>
      </c>
      <c r="M5416">
        <v>90176</v>
      </c>
      <c r="N5416" s="1" t="s">
        <v>10139</v>
      </c>
      <c r="O5416" s="1" t="s">
        <v>15585</v>
      </c>
      <c r="P5416" s="1">
        <f>MATCH(spotify_data[[#This Row],[album_id]],spotify_data[album_id],0)</f>
        <v>5415</v>
      </c>
      <c r="Q5416" s="1" t="s">
        <v>15586</v>
      </c>
      <c r="R5416" s="2">
        <v>42242</v>
      </c>
      <c r="S5416" s="7">
        <f ca="1">+TODAY()-spotify_data[[#This Row],[Fecha lanzamiento Album]]</f>
        <v>3789</v>
      </c>
      <c r="T5416" s="7">
        <f ca="1">+spotify_data[[#This Row],[Antigüedad Album Dias]]/60</f>
        <v>63.15</v>
      </c>
      <c r="U5416" s="8">
        <f ca="1">spotify_data[[#This Row],[Antigüedad Album Meses]]/12</f>
        <v>5.2625000000000002</v>
      </c>
      <c r="V5416">
        <v>1</v>
      </c>
      <c r="W5416" s="1" t="s">
        <v>21</v>
      </c>
      <c r="X5416" s="1" t="str">
        <f>+IF(spotify_data[[#This Row],[album_type]]="album","Album",IF(spotify_data[[#This Row],[album_type]]="single","Single","Compilation"))</f>
        <v>Single</v>
      </c>
      <c r="Y5416">
        <v>33</v>
      </c>
    </row>
    <row r="5417" spans="1:25" x14ac:dyDescent="0.3">
      <c r="A5417" s="1" t="s">
        <v>15939</v>
      </c>
      <c r="B5417" s="1">
        <v>7272</v>
      </c>
      <c r="C5417" s="1" t="s">
        <v>15347</v>
      </c>
      <c r="D5417">
        <v>1</v>
      </c>
      <c r="E5417">
        <v>49</v>
      </c>
      <c r="F5417" s="10">
        <f>spotify_data[[#This Row],[track_popularity]]/100</f>
        <v>0.49</v>
      </c>
      <c r="G5417" s="9" t="b">
        <v>0</v>
      </c>
      <c r="H5417" s="1">
        <f>+IF(spotify_data[[#This Row],[explicit]]=FALSE,0,1)</f>
        <v>0</v>
      </c>
      <c r="I5417" s="1" t="s">
        <v>15348</v>
      </c>
      <c r="J5417" s="7">
        <f>MATCH(spotify_data[[#This Row],[artist_name]],spotify_data[artist_name],0)</f>
        <v>789</v>
      </c>
      <c r="K5417">
        <v>63</v>
      </c>
      <c r="L5417" s="10">
        <f>spotify_data[[#This Row],[artist_popularity]]/100</f>
        <v>0.63</v>
      </c>
      <c r="M5417">
        <v>690311</v>
      </c>
      <c r="N5417" s="1" t="s">
        <v>23</v>
      </c>
      <c r="O5417" s="1" t="s">
        <v>15940</v>
      </c>
      <c r="P5417" s="1">
        <f>MATCH(spotify_data[[#This Row],[album_id]],spotify_data[album_id],0)</f>
        <v>5416</v>
      </c>
      <c r="Q5417" s="1" t="s">
        <v>15941</v>
      </c>
      <c r="R5417" s="2">
        <v>42069</v>
      </c>
      <c r="S5417" s="7">
        <f ca="1">+TODAY()-spotify_data[[#This Row],[Fecha lanzamiento Album]]</f>
        <v>3962</v>
      </c>
      <c r="T5417" s="7">
        <f ca="1">+spotify_data[[#This Row],[Antigüedad Album Dias]]/60</f>
        <v>66.033333333333331</v>
      </c>
      <c r="U5417" s="8">
        <f ca="1">spotify_data[[#This Row],[Antigüedad Album Meses]]/12</f>
        <v>5.5027777777777773</v>
      </c>
      <c r="V5417">
        <v>1</v>
      </c>
      <c r="W5417" s="1" t="s">
        <v>21</v>
      </c>
      <c r="X5417" s="1" t="str">
        <f>+IF(spotify_data[[#This Row],[album_type]]="album","Album",IF(spotify_data[[#This Row],[album_type]]="single","Single","Compilation"))</f>
        <v>Single</v>
      </c>
      <c r="Y5417">
        <v>303</v>
      </c>
    </row>
    <row r="5418" spans="1:25" x14ac:dyDescent="0.3">
      <c r="A5418" s="1" t="s">
        <v>16079</v>
      </c>
      <c r="B5418" s="1">
        <v>6621</v>
      </c>
      <c r="C5418" s="1" t="s">
        <v>244</v>
      </c>
      <c r="D5418">
        <v>12</v>
      </c>
      <c r="E5418">
        <v>49</v>
      </c>
      <c r="F5418" s="10">
        <f>spotify_data[[#This Row],[track_popularity]]/100</f>
        <v>0.49</v>
      </c>
      <c r="G5418" s="9" t="b">
        <v>0</v>
      </c>
      <c r="H5418" s="1">
        <f>+IF(spotify_data[[#This Row],[explicit]]=FALSE,0,1)</f>
        <v>0</v>
      </c>
      <c r="I5418" s="1" t="s">
        <v>16080</v>
      </c>
      <c r="J5418" s="7">
        <f>MATCH(spotify_data[[#This Row],[artist_name]],spotify_data[artist_name],0)</f>
        <v>5417</v>
      </c>
      <c r="K5418">
        <v>63</v>
      </c>
      <c r="L5418" s="10">
        <f>spotify_data[[#This Row],[artist_popularity]]/100</f>
        <v>0.63</v>
      </c>
      <c r="M5418">
        <v>881054</v>
      </c>
      <c r="N5418" s="1" t="s">
        <v>16081</v>
      </c>
      <c r="O5418" s="1" t="s">
        <v>16082</v>
      </c>
      <c r="P5418" s="1">
        <f>MATCH(spotify_data[[#This Row],[album_id]],spotify_data[album_id],0)</f>
        <v>5417</v>
      </c>
      <c r="Q5418" s="1" t="s">
        <v>16083</v>
      </c>
      <c r="R5418" s="2">
        <v>42006</v>
      </c>
      <c r="S5418" s="7">
        <f ca="1">+TODAY()-spotify_data[[#This Row],[Fecha lanzamiento Album]]</f>
        <v>4025</v>
      </c>
      <c r="T5418" s="7">
        <f ca="1">+spotify_data[[#This Row],[Antigüedad Album Dias]]/60</f>
        <v>67.083333333333329</v>
      </c>
      <c r="U5418" s="8">
        <f ca="1">spotify_data[[#This Row],[Antigüedad Album Meses]]/12</f>
        <v>5.5902777777777777</v>
      </c>
      <c r="V5418">
        <v>13</v>
      </c>
      <c r="W5418" s="1" t="s">
        <v>20</v>
      </c>
      <c r="X5418" s="1" t="str">
        <f>+IF(spotify_data[[#This Row],[album_type]]="album","Album",IF(spotify_data[[#This Row],[album_type]]="single","Single","Compilation"))</f>
        <v>Album</v>
      </c>
      <c r="Y5418">
        <v>453</v>
      </c>
    </row>
    <row r="5419" spans="1:25" x14ac:dyDescent="0.3">
      <c r="A5419" s="1" t="s">
        <v>16314</v>
      </c>
      <c r="B5419" s="1">
        <v>401</v>
      </c>
      <c r="C5419" s="1" t="s">
        <v>13062</v>
      </c>
      <c r="D5419">
        <v>11</v>
      </c>
      <c r="E5419">
        <v>49</v>
      </c>
      <c r="F5419" s="10">
        <f>spotify_data[[#This Row],[track_popularity]]/100</f>
        <v>0.49</v>
      </c>
      <c r="G5419" s="9" t="b">
        <v>0</v>
      </c>
      <c r="H5419" s="1">
        <f>+IF(spotify_data[[#This Row],[explicit]]=FALSE,0,1)</f>
        <v>0</v>
      </c>
      <c r="I5419" s="1" t="s">
        <v>318</v>
      </c>
      <c r="J5419" s="7">
        <f>MATCH(spotify_data[[#This Row],[artist_name]],spotify_data[artist_name],0)</f>
        <v>2</v>
      </c>
      <c r="K5419">
        <v>100</v>
      </c>
      <c r="L5419" s="10">
        <f>spotify_data[[#This Row],[artist_popularity]]/100</f>
        <v>1</v>
      </c>
      <c r="M5419">
        <v>145396321</v>
      </c>
      <c r="N5419" s="1" t="s">
        <v>319</v>
      </c>
      <c r="O5419" s="1" t="s">
        <v>16304</v>
      </c>
      <c r="P5419" s="1">
        <f>MATCH(spotify_data[[#This Row],[album_id]],spotify_data[album_id],0)</f>
        <v>3873</v>
      </c>
      <c r="Q5419" s="1" t="s">
        <v>16305</v>
      </c>
      <c r="R5419" s="2">
        <v>41939</v>
      </c>
      <c r="S5419" s="7">
        <f ca="1">+TODAY()-spotify_data[[#This Row],[Fecha lanzamiento Album]]</f>
        <v>4092</v>
      </c>
      <c r="T5419" s="7">
        <f ca="1">+spotify_data[[#This Row],[Antigüedad Album Dias]]/60</f>
        <v>68.2</v>
      </c>
      <c r="U5419" s="8">
        <f ca="1">spotify_data[[#This Row],[Antigüedad Album Meses]]/12</f>
        <v>5.6833333333333336</v>
      </c>
      <c r="V5419">
        <v>19</v>
      </c>
      <c r="W5419" s="1" t="s">
        <v>20</v>
      </c>
      <c r="X5419" s="1" t="str">
        <f>+IF(spotify_data[[#This Row],[album_type]]="album","Album",IF(spotify_data[[#This Row],[album_type]]="single","Single","Compilation"))</f>
        <v>Album</v>
      </c>
      <c r="Y5419">
        <v>416</v>
      </c>
    </row>
    <row r="5420" spans="1:25" x14ac:dyDescent="0.3">
      <c r="A5420" s="1" t="s">
        <v>16586</v>
      </c>
      <c r="B5420" s="1">
        <v>7709</v>
      </c>
      <c r="C5420" s="1" t="s">
        <v>16587</v>
      </c>
      <c r="D5420">
        <v>14</v>
      </c>
      <c r="E5420">
        <v>49</v>
      </c>
      <c r="F5420" s="10">
        <f>spotify_data[[#This Row],[track_popularity]]/100</f>
        <v>0.49</v>
      </c>
      <c r="G5420" s="9" t="b">
        <v>0</v>
      </c>
      <c r="H5420" s="1">
        <f>+IF(spotify_data[[#This Row],[explicit]]=FALSE,0,1)</f>
        <v>0</v>
      </c>
      <c r="I5420" s="1" t="s">
        <v>830</v>
      </c>
      <c r="J5420" s="7">
        <f>MATCH(spotify_data[[#This Row],[artist_name]],spotify_data[artist_name],0)</f>
        <v>73</v>
      </c>
      <c r="K5420">
        <v>88</v>
      </c>
      <c r="L5420" s="10">
        <f>spotify_data[[#This Row],[artist_popularity]]/100</f>
        <v>0.88</v>
      </c>
      <c r="M5420">
        <v>122773292</v>
      </c>
      <c r="N5420" s="1" t="s">
        <v>831</v>
      </c>
      <c r="O5420" s="1" t="s">
        <v>16580</v>
      </c>
      <c r="P5420" s="1">
        <f>MATCH(spotify_data[[#This Row],[album_id]],spotify_data[album_id],0)</f>
        <v>142</v>
      </c>
      <c r="Q5420" s="1" t="s">
        <v>16581</v>
      </c>
      <c r="R5420" s="2">
        <v>41811</v>
      </c>
      <c r="S5420" s="7">
        <f ca="1">+TODAY()-spotify_data[[#This Row],[Fecha lanzamiento Album]]</f>
        <v>4220</v>
      </c>
      <c r="T5420" s="7">
        <f ca="1">+spotify_data[[#This Row],[Antigüedad Album Dias]]/60</f>
        <v>70.333333333333329</v>
      </c>
      <c r="U5420" s="8">
        <f ca="1">spotify_data[[#This Row],[Antigüedad Album Meses]]/12</f>
        <v>5.8611111111111107</v>
      </c>
      <c r="V5420">
        <v>16</v>
      </c>
      <c r="W5420" s="1" t="s">
        <v>20</v>
      </c>
      <c r="X5420" s="1" t="str">
        <f>+IF(spotify_data[[#This Row],[album_type]]="album","Album",IF(spotify_data[[#This Row],[album_type]]="single","Single","Compilation"))</f>
        <v>Album</v>
      </c>
      <c r="Y5420">
        <v>317</v>
      </c>
    </row>
    <row r="5421" spans="1:25" x14ac:dyDescent="0.3">
      <c r="A5421" s="1" t="s">
        <v>16598</v>
      </c>
      <c r="B5421" s="1">
        <v>8293</v>
      </c>
      <c r="C5421" s="1" t="s">
        <v>16599</v>
      </c>
      <c r="D5421">
        <v>13</v>
      </c>
      <c r="E5421">
        <v>49</v>
      </c>
      <c r="F5421" s="10">
        <f>spotify_data[[#This Row],[track_popularity]]/100</f>
        <v>0.49</v>
      </c>
      <c r="G5421" s="9" t="b">
        <v>0</v>
      </c>
      <c r="H5421" s="1">
        <f>+IF(spotify_data[[#This Row],[explicit]]=FALSE,0,1)</f>
        <v>0</v>
      </c>
      <c r="I5421" s="1" t="s">
        <v>830</v>
      </c>
      <c r="J5421" s="7">
        <f>MATCH(spotify_data[[#This Row],[artist_name]],spotify_data[artist_name],0)</f>
        <v>73</v>
      </c>
      <c r="K5421">
        <v>88</v>
      </c>
      <c r="L5421" s="10">
        <f>spotify_data[[#This Row],[artist_popularity]]/100</f>
        <v>0.88</v>
      </c>
      <c r="M5421">
        <v>122802777</v>
      </c>
      <c r="N5421" s="1" t="s">
        <v>831</v>
      </c>
      <c r="O5421" s="1" t="s">
        <v>16580</v>
      </c>
      <c r="P5421" s="1">
        <f>MATCH(spotify_data[[#This Row],[album_id]],spotify_data[album_id],0)</f>
        <v>142</v>
      </c>
      <c r="Q5421" s="1" t="s">
        <v>16581</v>
      </c>
      <c r="R5421" s="2">
        <v>41811</v>
      </c>
      <c r="S5421" s="7">
        <f ca="1">+TODAY()-spotify_data[[#This Row],[Fecha lanzamiento Album]]</f>
        <v>4220</v>
      </c>
      <c r="T5421" s="7">
        <f ca="1">+spotify_data[[#This Row],[Antigüedad Album Dias]]/60</f>
        <v>70.333333333333329</v>
      </c>
      <c r="U5421" s="8">
        <f ca="1">spotify_data[[#This Row],[Antigüedad Album Meses]]/12</f>
        <v>5.8611111111111107</v>
      </c>
      <c r="V5421">
        <v>16</v>
      </c>
      <c r="W5421" s="1" t="s">
        <v>20</v>
      </c>
      <c r="X5421" s="1" t="str">
        <f>+IF(spotify_data[[#This Row],[album_type]]="album","Album",IF(spotify_data[[#This Row],[album_type]]="single","Single","Compilation"))</f>
        <v>Album</v>
      </c>
      <c r="Y5421">
        <v>347</v>
      </c>
    </row>
    <row r="5422" spans="1:25" x14ac:dyDescent="0.3">
      <c r="A5422" s="1" t="s">
        <v>16602</v>
      </c>
      <c r="B5422" s="1">
        <v>83</v>
      </c>
      <c r="C5422" s="1" t="s">
        <v>10595</v>
      </c>
      <c r="D5422">
        <v>10</v>
      </c>
      <c r="E5422">
        <v>49</v>
      </c>
      <c r="F5422" s="10">
        <f>spotify_data[[#This Row],[track_popularity]]/100</f>
        <v>0.49</v>
      </c>
      <c r="G5422" s="9" t="b">
        <v>0</v>
      </c>
      <c r="H5422" s="1">
        <f>+IF(spotify_data[[#This Row],[explicit]]=FALSE,0,1)</f>
        <v>0</v>
      </c>
      <c r="I5422" s="1" t="s">
        <v>830</v>
      </c>
      <c r="J5422" s="7">
        <f>MATCH(spotify_data[[#This Row],[artist_name]],spotify_data[artist_name],0)</f>
        <v>73</v>
      </c>
      <c r="K5422">
        <v>88</v>
      </c>
      <c r="L5422" s="10">
        <f>spotify_data[[#This Row],[artist_popularity]]/100</f>
        <v>0.88</v>
      </c>
      <c r="M5422">
        <v>122789460</v>
      </c>
      <c r="N5422" s="1" t="s">
        <v>831</v>
      </c>
      <c r="O5422" s="1" t="s">
        <v>16580</v>
      </c>
      <c r="P5422" s="1">
        <f>MATCH(spotify_data[[#This Row],[album_id]],spotify_data[album_id],0)</f>
        <v>142</v>
      </c>
      <c r="Q5422" s="1" t="s">
        <v>16581</v>
      </c>
      <c r="R5422" s="2">
        <v>41811</v>
      </c>
      <c r="S5422" s="7">
        <f ca="1">+TODAY()-spotify_data[[#This Row],[Fecha lanzamiento Album]]</f>
        <v>4220</v>
      </c>
      <c r="T5422" s="7">
        <f ca="1">+spotify_data[[#This Row],[Antigüedad Album Dias]]/60</f>
        <v>70.333333333333329</v>
      </c>
      <c r="U5422" s="8">
        <f ca="1">spotify_data[[#This Row],[Antigüedad Album Meses]]/12</f>
        <v>5.8611111111111107</v>
      </c>
      <c r="V5422">
        <v>16</v>
      </c>
      <c r="W5422" s="1" t="s">
        <v>20</v>
      </c>
      <c r="X5422" s="1" t="str">
        <f>+IF(spotify_data[[#This Row],[album_type]]="album","Album",IF(spotify_data[[#This Row],[album_type]]="single","Single","Compilation"))</f>
        <v>Album</v>
      </c>
      <c r="Y5422">
        <v>417</v>
      </c>
    </row>
    <row r="5423" spans="1:25" x14ac:dyDescent="0.3">
      <c r="A5423" s="1" t="s">
        <v>16710</v>
      </c>
      <c r="B5423" s="1">
        <v>2470</v>
      </c>
      <c r="C5423" s="1" t="s">
        <v>6263</v>
      </c>
      <c r="D5423">
        <v>14</v>
      </c>
      <c r="E5423">
        <v>49</v>
      </c>
      <c r="F5423" s="10">
        <f>spotify_data[[#This Row],[track_popularity]]/100</f>
        <v>0.49</v>
      </c>
      <c r="G5423" s="9" t="b">
        <v>0</v>
      </c>
      <c r="H5423" s="1">
        <f>+IF(spotify_data[[#This Row],[explicit]]=FALSE,0,1)</f>
        <v>0</v>
      </c>
      <c r="I5423" s="1" t="s">
        <v>16711</v>
      </c>
      <c r="J5423" s="7">
        <f>MATCH(spotify_data[[#This Row],[artist_name]],spotify_data[artist_name],0)</f>
        <v>3058</v>
      </c>
      <c r="K5423">
        <v>72</v>
      </c>
      <c r="L5423" s="10">
        <f>spotify_data[[#This Row],[artist_popularity]]/100</f>
        <v>0.72</v>
      </c>
      <c r="M5423">
        <v>2211843</v>
      </c>
      <c r="N5423" s="1" t="s">
        <v>23</v>
      </c>
      <c r="O5423" s="1" t="s">
        <v>16712</v>
      </c>
      <c r="P5423" s="1">
        <f>MATCH(spotify_data[[#This Row],[album_id]],spotify_data[album_id],0)</f>
        <v>5422</v>
      </c>
      <c r="Q5423" s="1" t="s">
        <v>16713</v>
      </c>
      <c r="R5423" s="2">
        <v>41757</v>
      </c>
      <c r="S5423" s="7">
        <f ca="1">+TODAY()-spotify_data[[#This Row],[Fecha lanzamiento Album]]</f>
        <v>4274</v>
      </c>
      <c r="T5423" s="7">
        <f ca="1">+spotify_data[[#This Row],[Antigüedad Album Dias]]/60</f>
        <v>71.233333333333334</v>
      </c>
      <c r="U5423" s="8">
        <f ca="1">spotify_data[[#This Row],[Antigüedad Album Meses]]/12</f>
        <v>5.9361111111111109</v>
      </c>
      <c r="V5423">
        <v>14</v>
      </c>
      <c r="W5423" s="1" t="s">
        <v>20</v>
      </c>
      <c r="X5423" s="1" t="str">
        <f>+IF(spotify_data[[#This Row],[album_type]]="album","Album",IF(spotify_data[[#This Row],[album_type]]="single","Single","Compilation"))</f>
        <v>Album</v>
      </c>
      <c r="Y5423">
        <v>347</v>
      </c>
    </row>
    <row r="5424" spans="1:25" x14ac:dyDescent="0.3">
      <c r="A5424" s="1" t="s">
        <v>17218</v>
      </c>
      <c r="B5424" s="1">
        <v>914</v>
      </c>
      <c r="C5424" s="1" t="s">
        <v>2485</v>
      </c>
      <c r="D5424">
        <v>9</v>
      </c>
      <c r="E5424">
        <v>49</v>
      </c>
      <c r="F5424" s="10">
        <f>spotify_data[[#This Row],[track_popularity]]/100</f>
        <v>0.49</v>
      </c>
      <c r="G5424" s="9" t="b">
        <v>0</v>
      </c>
      <c r="H5424" s="1">
        <f>+IF(spotify_data[[#This Row],[explicit]]=FALSE,0,1)</f>
        <v>0</v>
      </c>
      <c r="I5424" s="1" t="s">
        <v>1807</v>
      </c>
      <c r="J5424" s="7">
        <f>MATCH(spotify_data[[#This Row],[artist_name]],spotify_data[artist_name],0)</f>
        <v>234</v>
      </c>
      <c r="K5424">
        <v>81</v>
      </c>
      <c r="L5424" s="10">
        <f>spotify_data[[#This Row],[artist_popularity]]/100</f>
        <v>0.81</v>
      </c>
      <c r="M5424">
        <v>26564677</v>
      </c>
      <c r="N5424" s="1" t="s">
        <v>1808</v>
      </c>
      <c r="O5424" s="1" t="s">
        <v>17216</v>
      </c>
      <c r="P5424" s="1">
        <f>MATCH(spotify_data[[#This Row],[album_id]],spotify_data[album_id],0)</f>
        <v>678</v>
      </c>
      <c r="Q5424" s="1" t="s">
        <v>17217</v>
      </c>
      <c r="R5424" s="2">
        <v>41551</v>
      </c>
      <c r="S5424" s="7">
        <f ca="1">+TODAY()-spotify_data[[#This Row],[Fecha lanzamiento Album]]</f>
        <v>4480</v>
      </c>
      <c r="T5424" s="7">
        <f ca="1">+spotify_data[[#This Row],[Antigüedad Album Dias]]/60</f>
        <v>74.666666666666671</v>
      </c>
      <c r="U5424" s="8">
        <f ca="1">spotify_data[[#This Row],[Antigüedad Album Meses]]/12</f>
        <v>6.2222222222222223</v>
      </c>
      <c r="V5424">
        <v>16</v>
      </c>
      <c r="W5424" s="1" t="s">
        <v>20</v>
      </c>
      <c r="X5424" s="1" t="str">
        <f>+IF(spotify_data[[#This Row],[album_type]]="album","Album",IF(spotify_data[[#This Row],[album_type]]="single","Single","Compilation"))</f>
        <v>Album</v>
      </c>
      <c r="Y5424">
        <v>425</v>
      </c>
    </row>
    <row r="5425" spans="1:25" x14ac:dyDescent="0.3">
      <c r="A5425" s="1" t="s">
        <v>17225</v>
      </c>
      <c r="B5425" s="1">
        <v>7790</v>
      </c>
      <c r="C5425" s="1" t="s">
        <v>17226</v>
      </c>
      <c r="D5425">
        <v>13</v>
      </c>
      <c r="E5425">
        <v>49</v>
      </c>
      <c r="F5425" s="10">
        <f>spotify_data[[#This Row],[track_popularity]]/100</f>
        <v>0.49</v>
      </c>
      <c r="G5425" s="9" t="b">
        <v>0</v>
      </c>
      <c r="H5425" s="1">
        <f>+IF(spotify_data[[#This Row],[explicit]]=FALSE,0,1)</f>
        <v>0</v>
      </c>
      <c r="I5425" s="1" t="s">
        <v>1807</v>
      </c>
      <c r="J5425" s="7">
        <f>MATCH(spotify_data[[#This Row],[artist_name]],spotify_data[artist_name],0)</f>
        <v>234</v>
      </c>
      <c r="K5425">
        <v>81</v>
      </c>
      <c r="L5425" s="10">
        <f>spotify_data[[#This Row],[artist_popularity]]/100</f>
        <v>0.81</v>
      </c>
      <c r="M5425">
        <v>26564677</v>
      </c>
      <c r="N5425" s="1" t="s">
        <v>1808</v>
      </c>
      <c r="O5425" s="1" t="s">
        <v>17216</v>
      </c>
      <c r="P5425" s="1">
        <f>MATCH(spotify_data[[#This Row],[album_id]],spotify_data[album_id],0)</f>
        <v>678</v>
      </c>
      <c r="Q5425" s="1" t="s">
        <v>17217</v>
      </c>
      <c r="R5425" s="2">
        <v>41551</v>
      </c>
      <c r="S5425" s="7">
        <f ca="1">+TODAY()-spotify_data[[#This Row],[Fecha lanzamiento Album]]</f>
        <v>4480</v>
      </c>
      <c r="T5425" s="7">
        <f ca="1">+spotify_data[[#This Row],[Antigüedad Album Dias]]/60</f>
        <v>74.666666666666671</v>
      </c>
      <c r="U5425" s="8">
        <f ca="1">spotify_data[[#This Row],[Antigüedad Album Meses]]/12</f>
        <v>6.2222222222222223</v>
      </c>
      <c r="V5425">
        <v>16</v>
      </c>
      <c r="W5425" s="1" t="s">
        <v>20</v>
      </c>
      <c r="X5425" s="1" t="str">
        <f>+IF(spotify_data[[#This Row],[album_type]]="album","Album",IF(spotify_data[[#This Row],[album_type]]="single","Single","Compilation"))</f>
        <v>Album</v>
      </c>
      <c r="Y5425">
        <v>48</v>
      </c>
    </row>
    <row r="5426" spans="1:25" x14ac:dyDescent="0.3">
      <c r="A5426" s="1" t="s">
        <v>17839</v>
      </c>
      <c r="B5426" s="1">
        <v>1554</v>
      </c>
      <c r="C5426" s="1" t="s">
        <v>17179</v>
      </c>
      <c r="D5426">
        <v>1</v>
      </c>
      <c r="E5426">
        <v>49</v>
      </c>
      <c r="F5426" s="10">
        <f>spotify_data[[#This Row],[track_popularity]]/100</f>
        <v>0.49</v>
      </c>
      <c r="G5426" s="9" t="b">
        <v>0</v>
      </c>
      <c r="H5426" s="1">
        <f>+IF(spotify_data[[#This Row],[explicit]]=FALSE,0,1)</f>
        <v>0</v>
      </c>
      <c r="I5426" s="1" t="s">
        <v>3360</v>
      </c>
      <c r="J5426" s="7">
        <f>MATCH(spotify_data[[#This Row],[artist_name]],spotify_data[artist_name],0)</f>
        <v>949</v>
      </c>
      <c r="K5426">
        <v>83</v>
      </c>
      <c r="L5426" s="10">
        <f>spotify_data[[#This Row],[artist_popularity]]/100</f>
        <v>0.83</v>
      </c>
      <c r="M5426">
        <v>38400585</v>
      </c>
      <c r="N5426" s="1" t="s">
        <v>516</v>
      </c>
      <c r="O5426" s="1" t="s">
        <v>17840</v>
      </c>
      <c r="P5426" s="1">
        <f>MATCH(spotify_data[[#This Row],[album_id]],spotify_data[album_id],0)</f>
        <v>5425</v>
      </c>
      <c r="Q5426" s="1" t="s">
        <v>17179</v>
      </c>
      <c r="R5426" s="2">
        <v>41275</v>
      </c>
      <c r="S5426" s="7">
        <f ca="1">+TODAY()-spotify_data[[#This Row],[Fecha lanzamiento Album]]</f>
        <v>4756</v>
      </c>
      <c r="T5426" s="7">
        <f ca="1">+spotify_data[[#This Row],[Antigüedad Album Dias]]/60</f>
        <v>79.266666666666666</v>
      </c>
      <c r="U5426" s="8">
        <f ca="1">spotify_data[[#This Row],[Antigüedad Album Meses]]/12</f>
        <v>6.6055555555555552</v>
      </c>
      <c r="V5426">
        <v>1</v>
      </c>
      <c r="W5426" s="1" t="s">
        <v>21</v>
      </c>
      <c r="X5426" s="1" t="str">
        <f>+IF(spotify_data[[#This Row],[album_type]]="album","Album",IF(spotify_data[[#This Row],[album_type]]="single","Single","Compilation"))</f>
        <v>Single</v>
      </c>
      <c r="Y5426">
        <v>371</v>
      </c>
    </row>
    <row r="5427" spans="1:25" x14ac:dyDescent="0.3">
      <c r="A5427" s="1" t="s">
        <v>17970</v>
      </c>
      <c r="B5427" s="1">
        <v>2353</v>
      </c>
      <c r="C5427" s="1" t="s">
        <v>17971</v>
      </c>
      <c r="D5427">
        <v>2</v>
      </c>
      <c r="E5427">
        <v>49</v>
      </c>
      <c r="F5427" s="10">
        <f>spotify_data[[#This Row],[track_popularity]]/100</f>
        <v>0.49</v>
      </c>
      <c r="G5427" s="9" t="b">
        <v>0</v>
      </c>
      <c r="H5427" s="1">
        <f>+IF(spotify_data[[#This Row],[explicit]]=FALSE,0,1)</f>
        <v>0</v>
      </c>
      <c r="I5427" s="1" t="s">
        <v>2459</v>
      </c>
      <c r="J5427" s="7">
        <f>MATCH(spotify_data[[#This Row],[artist_name]],spotify_data[artist_name],0)</f>
        <v>35</v>
      </c>
      <c r="K5427">
        <v>93</v>
      </c>
      <c r="L5427" s="10">
        <f>spotify_data[[#This Row],[artist_popularity]]/100</f>
        <v>0.93</v>
      </c>
      <c r="M5427">
        <v>112957721</v>
      </c>
      <c r="N5427" s="1" t="s">
        <v>2460</v>
      </c>
      <c r="O5427" s="1" t="s">
        <v>17943</v>
      </c>
      <c r="P5427" s="1">
        <f>MATCH(spotify_data[[#This Row],[album_id]],spotify_data[album_id],0)</f>
        <v>4021</v>
      </c>
      <c r="Q5427" s="1" t="s">
        <v>17944</v>
      </c>
      <c r="R5427" s="2">
        <v>41226</v>
      </c>
      <c r="S5427" s="7">
        <f ca="1">+TODAY()-spotify_data[[#This Row],[Fecha lanzamiento Album]]</f>
        <v>4805</v>
      </c>
      <c r="T5427" s="7">
        <f ca="1">+spotify_data[[#This Row],[Antigüedad Album Dias]]/60</f>
        <v>80.083333333333329</v>
      </c>
      <c r="U5427" s="8">
        <f ca="1">spotify_data[[#This Row],[Antigüedad Album Meses]]/12</f>
        <v>6.6736111111111107</v>
      </c>
      <c r="V5427">
        <v>30</v>
      </c>
      <c r="W5427" s="1" t="s">
        <v>20</v>
      </c>
      <c r="X5427" s="1" t="str">
        <f>+IF(spotify_data[[#This Row],[album_type]]="album","Album",IF(spotify_data[[#This Row],[album_type]]="single","Single","Compilation"))</f>
        <v>Album</v>
      </c>
      <c r="Y5427">
        <v>417</v>
      </c>
    </row>
    <row r="5428" spans="1:25" x14ac:dyDescent="0.3">
      <c r="A5428" s="1" t="s">
        <v>17996</v>
      </c>
      <c r="B5428" s="1">
        <v>2915</v>
      </c>
      <c r="C5428" s="1" t="s">
        <v>17997</v>
      </c>
      <c r="D5428">
        <v>4</v>
      </c>
      <c r="E5428">
        <v>49</v>
      </c>
      <c r="F5428" s="10">
        <f>spotify_data[[#This Row],[track_popularity]]/100</f>
        <v>0.49</v>
      </c>
      <c r="G5428" s="9" t="b">
        <v>1</v>
      </c>
      <c r="H5428" s="1">
        <f>+IF(spotify_data[[#This Row],[explicit]]=FALSE,0,1)</f>
        <v>1</v>
      </c>
      <c r="I5428" s="1" t="s">
        <v>2459</v>
      </c>
      <c r="J5428" s="7">
        <f>MATCH(spotify_data[[#This Row],[artist_name]],spotify_data[artist_name],0)</f>
        <v>35</v>
      </c>
      <c r="K5428">
        <v>94</v>
      </c>
      <c r="L5428" s="10">
        <f>spotify_data[[#This Row],[artist_popularity]]/100</f>
        <v>0.94</v>
      </c>
      <c r="M5428">
        <v>112995439</v>
      </c>
      <c r="N5428" s="1" t="s">
        <v>2460</v>
      </c>
      <c r="O5428" s="1" t="s">
        <v>17943</v>
      </c>
      <c r="P5428" s="1">
        <f>MATCH(spotify_data[[#This Row],[album_id]],spotify_data[album_id],0)</f>
        <v>4021</v>
      </c>
      <c r="Q5428" s="1" t="s">
        <v>17944</v>
      </c>
      <c r="R5428" s="2">
        <v>41226</v>
      </c>
      <c r="S5428" s="7">
        <f ca="1">+TODAY()-spotify_data[[#This Row],[Fecha lanzamiento Album]]</f>
        <v>4805</v>
      </c>
      <c r="T5428" s="7">
        <f ca="1">+spotify_data[[#This Row],[Antigüedad Album Dias]]/60</f>
        <v>80.083333333333329</v>
      </c>
      <c r="U5428" s="8">
        <f ca="1">spotify_data[[#This Row],[Antigüedad Album Meses]]/12</f>
        <v>6.6736111111111107</v>
      </c>
      <c r="V5428">
        <v>30</v>
      </c>
      <c r="W5428" s="1" t="s">
        <v>20</v>
      </c>
      <c r="X5428" s="1" t="str">
        <f>+IF(spotify_data[[#This Row],[album_type]]="album","Album",IF(spotify_data[[#This Row],[album_type]]="single","Single","Compilation"))</f>
        <v>Album</v>
      </c>
      <c r="Y5428">
        <v>74</v>
      </c>
    </row>
    <row r="5429" spans="1:25" x14ac:dyDescent="0.3">
      <c r="A5429" s="1" t="s">
        <v>18020</v>
      </c>
      <c r="B5429" s="1">
        <v>2646</v>
      </c>
      <c r="C5429" s="1" t="s">
        <v>18021</v>
      </c>
      <c r="D5429">
        <v>1</v>
      </c>
      <c r="E5429">
        <v>49</v>
      </c>
      <c r="F5429" s="10">
        <f>spotify_data[[#This Row],[track_popularity]]/100</f>
        <v>0.49</v>
      </c>
      <c r="G5429" s="9" t="b">
        <v>0</v>
      </c>
      <c r="H5429" s="1">
        <f>+IF(spotify_data[[#This Row],[explicit]]=FALSE,0,1)</f>
        <v>0</v>
      </c>
      <c r="I5429" s="1" t="s">
        <v>8996</v>
      </c>
      <c r="J5429" s="7">
        <f>MATCH(spotify_data[[#This Row],[artist_name]],spotify_data[artist_name],0)</f>
        <v>5428</v>
      </c>
      <c r="K5429">
        <v>56</v>
      </c>
      <c r="L5429" s="10">
        <f>spotify_data[[#This Row],[artist_popularity]]/100</f>
        <v>0.56000000000000005</v>
      </c>
      <c r="M5429">
        <v>95952</v>
      </c>
      <c r="N5429" s="1" t="s">
        <v>1609</v>
      </c>
      <c r="O5429" s="1" t="s">
        <v>18018</v>
      </c>
      <c r="P5429" s="1">
        <f>MATCH(spotify_data[[#This Row],[album_id]],spotify_data[album_id],0)</f>
        <v>5428</v>
      </c>
      <c r="Q5429" s="1" t="s">
        <v>18019</v>
      </c>
      <c r="R5429" s="2">
        <v>41212</v>
      </c>
      <c r="S5429" s="7">
        <f ca="1">+TODAY()-spotify_data[[#This Row],[Fecha lanzamiento Album]]</f>
        <v>4819</v>
      </c>
      <c r="T5429" s="7">
        <f ca="1">+spotify_data[[#This Row],[Antigüedad Album Dias]]/60</f>
        <v>80.316666666666663</v>
      </c>
      <c r="U5429" s="8">
        <f ca="1">spotify_data[[#This Row],[Antigüedad Album Meses]]/12</f>
        <v>6.6930555555555555</v>
      </c>
      <c r="V5429">
        <v>25</v>
      </c>
      <c r="W5429" s="1" t="s">
        <v>20</v>
      </c>
      <c r="X5429" s="1" t="str">
        <f>+IF(spotify_data[[#This Row],[album_type]]="album","Album",IF(spotify_data[[#This Row],[album_type]]="single","Single","Compilation"))</f>
        <v>Album</v>
      </c>
      <c r="Y5429">
        <v>311</v>
      </c>
    </row>
    <row r="5430" spans="1:25" x14ac:dyDescent="0.3">
      <c r="A5430" s="1" t="s">
        <v>18058</v>
      </c>
      <c r="B5430" s="1">
        <v>8369</v>
      </c>
      <c r="C5430" s="1" t="s">
        <v>13118</v>
      </c>
      <c r="D5430">
        <v>16</v>
      </c>
      <c r="E5430">
        <v>49</v>
      </c>
      <c r="F5430" s="10">
        <f>spotify_data[[#This Row],[track_popularity]]/100</f>
        <v>0.49</v>
      </c>
      <c r="G5430" s="9" t="b">
        <v>0</v>
      </c>
      <c r="H5430" s="1">
        <f>+IF(spotify_data[[#This Row],[explicit]]=FALSE,0,1)</f>
        <v>0</v>
      </c>
      <c r="I5430" s="1" t="s">
        <v>318</v>
      </c>
      <c r="J5430" s="7">
        <f>MATCH(spotify_data[[#This Row],[artist_name]],spotify_data[artist_name],0)</f>
        <v>2</v>
      </c>
      <c r="K5430">
        <v>100</v>
      </c>
      <c r="L5430" s="10">
        <f>spotify_data[[#This Row],[artist_popularity]]/100</f>
        <v>1</v>
      </c>
      <c r="M5430">
        <v>145396321</v>
      </c>
      <c r="N5430" s="1" t="s">
        <v>319</v>
      </c>
      <c r="O5430" s="1" t="s">
        <v>18041</v>
      </c>
      <c r="P5430" s="1">
        <f>MATCH(spotify_data[[#This Row],[album_id]],spotify_data[album_id],0)</f>
        <v>3375</v>
      </c>
      <c r="Q5430" s="1" t="s">
        <v>18042</v>
      </c>
      <c r="R5430" s="2">
        <v>41204</v>
      </c>
      <c r="S5430" s="7">
        <f ca="1">+TODAY()-spotify_data[[#This Row],[Fecha lanzamiento Album]]</f>
        <v>4827</v>
      </c>
      <c r="T5430" s="7">
        <f ca="1">+spotify_data[[#This Row],[Antigüedad Album Dias]]/60</f>
        <v>80.45</v>
      </c>
      <c r="U5430" s="8">
        <f ca="1">spotify_data[[#This Row],[Antigüedad Album Meses]]/12</f>
        <v>6.7041666666666666</v>
      </c>
      <c r="V5430">
        <v>22</v>
      </c>
      <c r="W5430" s="1" t="s">
        <v>20</v>
      </c>
      <c r="X5430" s="1" t="str">
        <f>+IF(spotify_data[[#This Row],[album_type]]="album","Album",IF(spotify_data[[#This Row],[album_type]]="single","Single","Compilation"))</f>
        <v>Album</v>
      </c>
      <c r="Y5430">
        <v>399</v>
      </c>
    </row>
    <row r="5431" spans="1:25" x14ac:dyDescent="0.3">
      <c r="A5431" s="1" t="s">
        <v>18065</v>
      </c>
      <c r="B5431" s="1">
        <v>2924</v>
      </c>
      <c r="C5431" s="1" t="s">
        <v>13077</v>
      </c>
      <c r="D5431">
        <v>1</v>
      </c>
      <c r="E5431">
        <v>49</v>
      </c>
      <c r="F5431" s="10">
        <f>spotify_data[[#This Row],[track_popularity]]/100</f>
        <v>0.49</v>
      </c>
      <c r="G5431" s="9" t="b">
        <v>0</v>
      </c>
      <c r="H5431" s="1">
        <f>+IF(spotify_data[[#This Row],[explicit]]=FALSE,0,1)</f>
        <v>0</v>
      </c>
      <c r="I5431" s="1" t="s">
        <v>318</v>
      </c>
      <c r="J5431" s="7">
        <f>MATCH(spotify_data[[#This Row],[artist_name]],spotify_data[artist_name],0)</f>
        <v>2</v>
      </c>
      <c r="K5431">
        <v>100</v>
      </c>
      <c r="L5431" s="10">
        <f>spotify_data[[#This Row],[artist_popularity]]/100</f>
        <v>1</v>
      </c>
      <c r="M5431">
        <v>145489371</v>
      </c>
      <c r="N5431" s="1" t="s">
        <v>319</v>
      </c>
      <c r="O5431" s="1" t="s">
        <v>18041</v>
      </c>
      <c r="P5431" s="1">
        <f>MATCH(spotify_data[[#This Row],[album_id]],spotify_data[album_id],0)</f>
        <v>3375</v>
      </c>
      <c r="Q5431" s="1" t="s">
        <v>18042</v>
      </c>
      <c r="R5431" s="2">
        <v>41204</v>
      </c>
      <c r="S5431" s="7">
        <f ca="1">+TODAY()-spotify_data[[#This Row],[Fecha lanzamiento Album]]</f>
        <v>4827</v>
      </c>
      <c r="T5431" s="7">
        <f ca="1">+spotify_data[[#This Row],[Antigüedad Album Dias]]/60</f>
        <v>80.45</v>
      </c>
      <c r="U5431" s="8">
        <f ca="1">spotify_data[[#This Row],[Antigüedad Album Meses]]/12</f>
        <v>6.7041666666666666</v>
      </c>
      <c r="V5431">
        <v>22</v>
      </c>
      <c r="W5431" s="1" t="s">
        <v>20</v>
      </c>
      <c r="X5431" s="1" t="str">
        <f>+IF(spotify_data[[#This Row],[album_type]]="album","Album",IF(spotify_data[[#This Row],[album_type]]="single","Single","Compilation"))</f>
        <v>Album</v>
      </c>
      <c r="Y5431">
        <v>492</v>
      </c>
    </row>
    <row r="5432" spans="1:25" x14ac:dyDescent="0.3">
      <c r="A5432" s="1" t="s">
        <v>18429</v>
      </c>
      <c r="B5432" s="1">
        <v>7476</v>
      </c>
      <c r="C5432" s="1" t="s">
        <v>18430</v>
      </c>
      <c r="D5432">
        <v>5</v>
      </c>
      <c r="E5432">
        <v>49</v>
      </c>
      <c r="F5432" s="10">
        <f>spotify_data[[#This Row],[track_popularity]]/100</f>
        <v>0.49</v>
      </c>
      <c r="G5432" s="9" t="b">
        <v>0</v>
      </c>
      <c r="H5432" s="1">
        <f>+IF(spotify_data[[#This Row],[explicit]]=FALSE,0,1)</f>
        <v>0</v>
      </c>
      <c r="I5432" s="1" t="s">
        <v>5599</v>
      </c>
      <c r="J5432" s="7">
        <f>MATCH(spotify_data[[#This Row],[artist_name]],spotify_data[artist_name],0)</f>
        <v>100</v>
      </c>
      <c r="K5432">
        <v>88</v>
      </c>
      <c r="L5432" s="10">
        <f>spotify_data[[#This Row],[artist_popularity]]/100</f>
        <v>0.88</v>
      </c>
      <c r="M5432">
        <v>51798111</v>
      </c>
      <c r="N5432" s="1" t="s">
        <v>5600</v>
      </c>
      <c r="O5432" s="1" t="s">
        <v>18425</v>
      </c>
      <c r="P5432" s="1">
        <f>MATCH(spotify_data[[#This Row],[album_id]],spotify_data[album_id],0)</f>
        <v>4983</v>
      </c>
      <c r="Q5432" s="1" t="s">
        <v>18426</v>
      </c>
      <c r="R5432" s="2">
        <v>40938</v>
      </c>
      <c r="S5432" s="7">
        <f ca="1">+TODAY()-spotify_data[[#This Row],[Fecha lanzamiento Album]]</f>
        <v>5093</v>
      </c>
      <c r="T5432" s="7">
        <f ca="1">+spotify_data[[#This Row],[Antigüedad Album Dias]]/60</f>
        <v>84.88333333333334</v>
      </c>
      <c r="U5432" s="8">
        <f ca="1">spotify_data[[#This Row],[Antigüedad Album Meses]]/12</f>
        <v>7.073611111111112</v>
      </c>
      <c r="V5432">
        <v>12</v>
      </c>
      <c r="W5432" s="1" t="s">
        <v>20</v>
      </c>
      <c r="X5432" s="1" t="str">
        <f>+IF(spotify_data[[#This Row],[album_type]]="album","Album",IF(spotify_data[[#This Row],[album_type]]="single","Single","Compilation"))</f>
        <v>Album</v>
      </c>
      <c r="Y5432">
        <v>371</v>
      </c>
    </row>
    <row r="5433" spans="1:25" x14ac:dyDescent="0.3">
      <c r="A5433" s="1" t="s">
        <v>19081</v>
      </c>
      <c r="B5433" s="1">
        <v>7830</v>
      </c>
      <c r="C5433" s="1" t="s">
        <v>19082</v>
      </c>
      <c r="D5433">
        <v>1</v>
      </c>
      <c r="E5433">
        <v>49</v>
      </c>
      <c r="F5433" s="10">
        <f>spotify_data[[#This Row],[track_popularity]]/100</f>
        <v>0.49</v>
      </c>
      <c r="G5433" s="9" t="b">
        <v>0</v>
      </c>
      <c r="H5433" s="1">
        <f>+IF(spotify_data[[#This Row],[explicit]]=FALSE,0,1)</f>
        <v>0</v>
      </c>
      <c r="I5433" s="1" t="s">
        <v>19083</v>
      </c>
      <c r="J5433" s="7">
        <f>MATCH(spotify_data[[#This Row],[artist_name]],spotify_data[artist_name],0)</f>
        <v>5432</v>
      </c>
      <c r="K5433">
        <v>57</v>
      </c>
      <c r="L5433" s="10">
        <f>spotify_data[[#This Row],[artist_popularity]]/100</f>
        <v>0.56999999999999995</v>
      </c>
      <c r="M5433">
        <v>56368</v>
      </c>
      <c r="N5433" s="1" t="s">
        <v>23</v>
      </c>
      <c r="O5433" s="1" t="s">
        <v>19084</v>
      </c>
      <c r="P5433" s="1">
        <f>MATCH(spotify_data[[#This Row],[album_id]],spotify_data[album_id],0)</f>
        <v>5432</v>
      </c>
      <c r="Q5433" s="1" t="s">
        <v>19085</v>
      </c>
      <c r="R5433" s="2">
        <v>40568</v>
      </c>
      <c r="S5433" s="7">
        <f ca="1">+TODAY()-spotify_data[[#This Row],[Fecha lanzamiento Album]]</f>
        <v>5463</v>
      </c>
      <c r="T5433" s="7">
        <f ca="1">+spotify_data[[#This Row],[Antigüedad Album Dias]]/60</f>
        <v>91.05</v>
      </c>
      <c r="U5433" s="8">
        <f ca="1">spotify_data[[#This Row],[Antigüedad Album Meses]]/12</f>
        <v>7.5874999999999995</v>
      </c>
      <c r="V5433">
        <v>17</v>
      </c>
      <c r="W5433" s="1" t="s">
        <v>20</v>
      </c>
      <c r="X5433" s="1" t="str">
        <f>+IF(spotify_data[[#This Row],[album_type]]="album","Album",IF(spotify_data[[#This Row],[album_type]]="single","Single","Compilation"))</f>
        <v>Album</v>
      </c>
      <c r="Y5433">
        <v>163</v>
      </c>
    </row>
    <row r="5434" spans="1:25" x14ac:dyDescent="0.3">
      <c r="A5434" s="1" t="s">
        <v>19377</v>
      </c>
      <c r="B5434" s="1">
        <v>6816</v>
      </c>
      <c r="C5434" s="1" t="s">
        <v>19376</v>
      </c>
      <c r="D5434">
        <v>2</v>
      </c>
      <c r="E5434">
        <v>49</v>
      </c>
      <c r="F5434" s="10">
        <f>spotify_data[[#This Row],[track_popularity]]/100</f>
        <v>0.49</v>
      </c>
      <c r="G5434" s="9" t="b">
        <v>1</v>
      </c>
      <c r="H5434" s="1">
        <f>+IF(spotify_data[[#This Row],[explicit]]=FALSE,0,1)</f>
        <v>1</v>
      </c>
      <c r="I5434" s="1" t="s">
        <v>6348</v>
      </c>
      <c r="J5434" s="7">
        <f>MATCH(spotify_data[[#This Row],[artist_name]],spotify_data[artist_name],0)</f>
        <v>103</v>
      </c>
      <c r="K5434">
        <v>90</v>
      </c>
      <c r="L5434" s="10">
        <f>spotify_data[[#This Row],[artist_popularity]]/100</f>
        <v>0.9</v>
      </c>
      <c r="M5434">
        <v>68997177</v>
      </c>
      <c r="N5434" s="1" t="s">
        <v>6349</v>
      </c>
      <c r="O5434" s="1" t="s">
        <v>19378</v>
      </c>
      <c r="P5434" s="1">
        <f>MATCH(spotify_data[[#This Row],[album_id]],spotify_data[album_id],0)</f>
        <v>4596</v>
      </c>
      <c r="Q5434" s="1" t="s">
        <v>19369</v>
      </c>
      <c r="R5434" s="2">
        <v>40497</v>
      </c>
      <c r="S5434" s="7">
        <f ca="1">+TODAY()-spotify_data[[#This Row],[Fecha lanzamiento Album]]</f>
        <v>5534</v>
      </c>
      <c r="T5434" s="7">
        <f ca="1">+spotify_data[[#This Row],[Antigüedad Album Dias]]/60</f>
        <v>92.233333333333334</v>
      </c>
      <c r="U5434" s="8">
        <f ca="1">spotify_data[[#This Row],[Antigüedad Album Meses]]/12</f>
        <v>7.6861111111111109</v>
      </c>
      <c r="V5434">
        <v>11</v>
      </c>
      <c r="W5434" s="1" t="s">
        <v>20</v>
      </c>
      <c r="X5434" s="1" t="str">
        <f>+IF(spotify_data[[#This Row],[album_type]]="album","Album",IF(spotify_data[[#This Row],[album_type]]="single","Single","Compilation"))</f>
        <v>Album</v>
      </c>
      <c r="Y5434">
        <v>438</v>
      </c>
    </row>
    <row r="5435" spans="1:25" x14ac:dyDescent="0.3">
      <c r="A5435" s="1" t="s">
        <v>19784</v>
      </c>
      <c r="B5435" s="1">
        <v>7273</v>
      </c>
      <c r="C5435" s="1" t="s">
        <v>19785</v>
      </c>
      <c r="D5435">
        <v>4</v>
      </c>
      <c r="E5435">
        <v>49</v>
      </c>
      <c r="F5435" s="10">
        <f>spotify_data[[#This Row],[track_popularity]]/100</f>
        <v>0.49</v>
      </c>
      <c r="G5435" s="9" t="b">
        <v>0</v>
      </c>
      <c r="H5435" s="1">
        <f>+IF(spotify_data[[#This Row],[explicit]]=FALSE,0,1)</f>
        <v>0</v>
      </c>
      <c r="I5435" s="1" t="s">
        <v>16368</v>
      </c>
      <c r="J5435" s="7">
        <f>MATCH(spotify_data[[#This Row],[artist_name]],spotify_data[artist_name],0)</f>
        <v>5434</v>
      </c>
      <c r="K5435">
        <v>62</v>
      </c>
      <c r="L5435" s="10">
        <f>spotify_data[[#This Row],[artist_popularity]]/100</f>
        <v>0.62</v>
      </c>
      <c r="M5435">
        <v>1358670</v>
      </c>
      <c r="N5435" s="1" t="s">
        <v>23</v>
      </c>
      <c r="O5435" s="1" t="s">
        <v>19786</v>
      </c>
      <c r="P5435" s="1">
        <f>MATCH(spotify_data[[#This Row],[album_id]],spotify_data[album_id],0)</f>
        <v>5434</v>
      </c>
      <c r="Q5435" s="1" t="s">
        <v>19787</v>
      </c>
      <c r="R5435" s="2">
        <v>40179</v>
      </c>
      <c r="S5435" s="7">
        <f ca="1">+TODAY()-spotify_data[[#This Row],[Fecha lanzamiento Album]]</f>
        <v>5852</v>
      </c>
      <c r="T5435" s="7">
        <f ca="1">+spotify_data[[#This Row],[Antigüedad Album Dias]]/60</f>
        <v>97.533333333333331</v>
      </c>
      <c r="U5435" s="8">
        <f ca="1">spotify_data[[#This Row],[Antigüedad Album Meses]]/12</f>
        <v>8.1277777777777782</v>
      </c>
      <c r="V5435">
        <v>19</v>
      </c>
      <c r="W5435" s="1" t="s">
        <v>20</v>
      </c>
      <c r="X5435" s="1" t="str">
        <f>+IF(spotify_data[[#This Row],[album_type]]="album","Album",IF(spotify_data[[#This Row],[album_type]]="single","Single","Compilation"))</f>
        <v>Album</v>
      </c>
      <c r="Y5435">
        <v>486</v>
      </c>
    </row>
    <row r="5436" spans="1:25" x14ac:dyDescent="0.3">
      <c r="A5436" s="1" t="s">
        <v>19880</v>
      </c>
      <c r="B5436" s="1">
        <v>2754</v>
      </c>
      <c r="C5436" s="1" t="s">
        <v>19881</v>
      </c>
      <c r="D5436">
        <v>9</v>
      </c>
      <c r="E5436">
        <v>49</v>
      </c>
      <c r="F5436" s="10">
        <f>spotify_data[[#This Row],[track_popularity]]/100</f>
        <v>0.49</v>
      </c>
      <c r="G5436" s="9" t="b">
        <v>0</v>
      </c>
      <c r="H5436" s="1">
        <f>+IF(spotify_data[[#This Row],[explicit]]=FALSE,0,1)</f>
        <v>0</v>
      </c>
      <c r="I5436" s="1" t="s">
        <v>11379</v>
      </c>
      <c r="J5436" s="7">
        <f>MATCH(spotify_data[[#This Row],[artist_name]],spotify_data[artist_name],0)</f>
        <v>2882</v>
      </c>
      <c r="K5436">
        <v>63</v>
      </c>
      <c r="L5436" s="10">
        <f>spotify_data[[#This Row],[artist_popularity]]/100</f>
        <v>0.63</v>
      </c>
      <c r="M5436">
        <v>301226</v>
      </c>
      <c r="N5436" s="1" t="s">
        <v>1609</v>
      </c>
      <c r="O5436" s="1" t="s">
        <v>19753</v>
      </c>
      <c r="P5436" s="1">
        <f>MATCH(spotify_data[[#This Row],[album_id]],spotify_data[album_id],0)</f>
        <v>2882</v>
      </c>
      <c r="Q5436" s="1" t="s">
        <v>19754</v>
      </c>
      <c r="R5436" s="2">
        <v>40179</v>
      </c>
      <c r="S5436" s="7">
        <f ca="1">+TODAY()-spotify_data[[#This Row],[Fecha lanzamiento Album]]</f>
        <v>5852</v>
      </c>
      <c r="T5436" s="7">
        <f ca="1">+spotify_data[[#This Row],[Antigüedad Album Dias]]/60</f>
        <v>97.533333333333331</v>
      </c>
      <c r="U5436" s="8">
        <f ca="1">spotify_data[[#This Row],[Antigüedad Album Meses]]/12</f>
        <v>8.1277777777777782</v>
      </c>
      <c r="V5436">
        <v>25</v>
      </c>
      <c r="W5436" s="1" t="s">
        <v>20</v>
      </c>
      <c r="X5436" s="1" t="str">
        <f>+IF(spotify_data[[#This Row],[album_type]]="album","Album",IF(spotify_data[[#This Row],[album_type]]="single","Single","Compilation"))</f>
        <v>Album</v>
      </c>
      <c r="Y5436">
        <v>28</v>
      </c>
    </row>
    <row r="5437" spans="1:25" x14ac:dyDescent="0.3">
      <c r="A5437" s="1" t="s">
        <v>19961</v>
      </c>
      <c r="B5437" s="1">
        <v>2472</v>
      </c>
      <c r="C5437" s="1" t="s">
        <v>19962</v>
      </c>
      <c r="D5437">
        <v>1</v>
      </c>
      <c r="E5437">
        <v>49</v>
      </c>
      <c r="F5437" s="10">
        <f>spotify_data[[#This Row],[track_popularity]]/100</f>
        <v>0.49</v>
      </c>
      <c r="G5437" s="9" t="b">
        <v>0</v>
      </c>
      <c r="H5437" s="1">
        <f>+IF(spotify_data[[#This Row],[explicit]]=FALSE,0,1)</f>
        <v>0</v>
      </c>
      <c r="I5437" s="1" t="s">
        <v>19363</v>
      </c>
      <c r="J5437" s="7">
        <f>MATCH(spotify_data[[#This Row],[artist_name]],spotify_data[artist_name],0)</f>
        <v>3892</v>
      </c>
      <c r="K5437">
        <v>55</v>
      </c>
      <c r="L5437" s="10">
        <f>spotify_data[[#This Row],[artist_popularity]]/100</f>
        <v>0.55000000000000004</v>
      </c>
      <c r="M5437">
        <v>132037</v>
      </c>
      <c r="N5437" s="1" t="s">
        <v>1609</v>
      </c>
      <c r="O5437" s="1" t="s">
        <v>19963</v>
      </c>
      <c r="P5437" s="1">
        <f>MATCH(spotify_data[[#This Row],[album_id]],spotify_data[album_id],0)</f>
        <v>3892</v>
      </c>
      <c r="Q5437" s="1" t="s">
        <v>19964</v>
      </c>
      <c r="R5437" s="2">
        <v>40133</v>
      </c>
      <c r="S5437" s="7">
        <f ca="1">+TODAY()-spotify_data[[#This Row],[Fecha lanzamiento Album]]</f>
        <v>5898</v>
      </c>
      <c r="T5437" s="7">
        <f ca="1">+spotify_data[[#This Row],[Antigüedad Album Dias]]/60</f>
        <v>98.3</v>
      </c>
      <c r="U5437" s="8">
        <f ca="1">spotify_data[[#This Row],[Antigüedad Album Meses]]/12</f>
        <v>8.1916666666666664</v>
      </c>
      <c r="V5437">
        <v>35</v>
      </c>
      <c r="W5437" s="1" t="s">
        <v>20</v>
      </c>
      <c r="X5437" s="1" t="str">
        <f>+IF(spotify_data[[#This Row],[album_type]]="album","Album",IF(spotify_data[[#This Row],[album_type]]="single","Single","Compilation"))</f>
        <v>Album</v>
      </c>
      <c r="Y5437">
        <v>397</v>
      </c>
    </row>
    <row r="5438" spans="1:25" x14ac:dyDescent="0.3">
      <c r="A5438" s="1" t="s">
        <v>19969</v>
      </c>
      <c r="B5438" s="1">
        <v>8212</v>
      </c>
      <c r="C5438" s="1" t="s">
        <v>19970</v>
      </c>
      <c r="D5438">
        <v>1</v>
      </c>
      <c r="E5438">
        <v>49</v>
      </c>
      <c r="F5438" s="10">
        <f>spotify_data[[#This Row],[track_popularity]]/100</f>
        <v>0.49</v>
      </c>
      <c r="G5438" s="9" t="b">
        <v>0</v>
      </c>
      <c r="H5438" s="1">
        <f>+IF(spotify_data[[#This Row],[explicit]]=FALSE,0,1)</f>
        <v>0</v>
      </c>
      <c r="I5438" s="1" t="s">
        <v>19971</v>
      </c>
      <c r="J5438" s="7">
        <f>MATCH(spotify_data[[#This Row],[artist_name]],spotify_data[artist_name],0)</f>
        <v>5437</v>
      </c>
      <c r="K5438">
        <v>37</v>
      </c>
      <c r="L5438" s="10">
        <f>spotify_data[[#This Row],[artist_popularity]]/100</f>
        <v>0.37</v>
      </c>
      <c r="M5438">
        <v>161597</v>
      </c>
      <c r="N5438" s="1" t="s">
        <v>23</v>
      </c>
      <c r="O5438" s="1" t="s">
        <v>19972</v>
      </c>
      <c r="P5438" s="1">
        <f>MATCH(spotify_data[[#This Row],[album_id]],spotify_data[album_id],0)</f>
        <v>5437</v>
      </c>
      <c r="Q5438" s="1" t="s">
        <v>19971</v>
      </c>
      <c r="R5438" s="2">
        <v>40133</v>
      </c>
      <c r="S5438" s="7">
        <f ca="1">+TODAY()-spotify_data[[#This Row],[Fecha lanzamiento Album]]</f>
        <v>5898</v>
      </c>
      <c r="T5438" s="7">
        <f ca="1">+spotify_data[[#This Row],[Antigüedad Album Dias]]/60</f>
        <v>98.3</v>
      </c>
      <c r="U5438" s="8">
        <f ca="1">spotify_data[[#This Row],[Antigüedad Album Meses]]/12</f>
        <v>8.1916666666666664</v>
      </c>
      <c r="V5438">
        <v>13</v>
      </c>
      <c r="W5438" s="1" t="s">
        <v>20</v>
      </c>
      <c r="X5438" s="1" t="str">
        <f>+IF(spotify_data[[#This Row],[album_type]]="album","Album",IF(spotify_data[[#This Row],[album_type]]="single","Single","Compilation"))</f>
        <v>Album</v>
      </c>
      <c r="Y5438">
        <v>354</v>
      </c>
    </row>
    <row r="5439" spans="1:25" x14ac:dyDescent="0.3">
      <c r="A5439" s="1" t="s">
        <v>20011</v>
      </c>
      <c r="B5439" s="1">
        <v>7743</v>
      </c>
      <c r="C5439" s="1" t="s">
        <v>20012</v>
      </c>
      <c r="D5439">
        <v>14</v>
      </c>
      <c r="E5439">
        <v>49</v>
      </c>
      <c r="F5439" s="10">
        <f>spotify_data[[#This Row],[track_popularity]]/100</f>
        <v>0.49</v>
      </c>
      <c r="G5439" s="9" t="b">
        <v>0</v>
      </c>
      <c r="H5439" s="1">
        <f>+IF(spotify_data[[#This Row],[explicit]]=FALSE,0,1)</f>
        <v>0</v>
      </c>
      <c r="I5439" s="1" t="s">
        <v>898</v>
      </c>
      <c r="J5439" s="7">
        <f>MATCH(spotify_data[[#This Row],[artist_name]],spotify_data[artist_name],0)</f>
        <v>34</v>
      </c>
      <c r="K5439">
        <v>88</v>
      </c>
      <c r="L5439" s="10">
        <f>spotify_data[[#This Row],[artist_popularity]]/100</f>
        <v>0.88</v>
      </c>
      <c r="M5439">
        <v>42256604</v>
      </c>
      <c r="N5439" s="1" t="s">
        <v>899</v>
      </c>
      <c r="O5439" s="1" t="s">
        <v>19979</v>
      </c>
      <c r="P5439" s="1">
        <f>MATCH(spotify_data[[#This Row],[album_id]],spotify_data[album_id],0)</f>
        <v>198</v>
      </c>
      <c r="Q5439" s="1" t="s">
        <v>19980</v>
      </c>
      <c r="R5439" s="2">
        <v>40122</v>
      </c>
      <c r="S5439" s="7">
        <f ca="1">+TODAY()-spotify_data[[#This Row],[Fecha lanzamiento Album]]</f>
        <v>5909</v>
      </c>
      <c r="T5439" s="7">
        <f ca="1">+spotify_data[[#This Row],[Antigüedad Album Dias]]/60</f>
        <v>98.483333333333334</v>
      </c>
      <c r="U5439" s="8">
        <f ca="1">spotify_data[[#This Row],[Antigüedad Album Meses]]/12</f>
        <v>8.2069444444444439</v>
      </c>
      <c r="V5439">
        <v>23</v>
      </c>
      <c r="W5439" s="1" t="s">
        <v>20</v>
      </c>
      <c r="X5439" s="1" t="str">
        <f>+IF(spotify_data[[#This Row],[album_type]]="album","Album",IF(spotify_data[[#This Row],[album_type]]="single","Single","Compilation"))</f>
        <v>Album</v>
      </c>
      <c r="Y5439">
        <v>423</v>
      </c>
    </row>
    <row r="5440" spans="1:25" x14ac:dyDescent="0.3">
      <c r="A5440" s="1" t="s">
        <v>20487</v>
      </c>
      <c r="B5440" s="1">
        <v>8126</v>
      </c>
      <c r="C5440" s="1" t="s">
        <v>20488</v>
      </c>
      <c r="D5440">
        <v>1</v>
      </c>
      <c r="E5440">
        <v>49</v>
      </c>
      <c r="F5440" s="10">
        <f>spotify_data[[#This Row],[track_popularity]]/100</f>
        <v>0.49</v>
      </c>
      <c r="G5440" s="9" t="b">
        <v>0</v>
      </c>
      <c r="H5440" s="1">
        <f>+IF(spotify_data[[#This Row],[explicit]]=FALSE,0,1)</f>
        <v>0</v>
      </c>
      <c r="I5440" s="1" t="s">
        <v>1608</v>
      </c>
      <c r="J5440" s="7">
        <f>MATCH(spotify_data[[#This Row],[artist_name]],spotify_data[artist_name],0)</f>
        <v>1807</v>
      </c>
      <c r="K5440">
        <v>77</v>
      </c>
      <c r="L5440" s="10">
        <f>spotify_data[[#This Row],[artist_popularity]]/100</f>
        <v>0.77</v>
      </c>
      <c r="M5440">
        <v>4777574</v>
      </c>
      <c r="N5440" s="1" t="s">
        <v>1609</v>
      </c>
      <c r="O5440" s="1" t="s">
        <v>20481</v>
      </c>
      <c r="P5440" s="1">
        <f>MATCH(spotify_data[[#This Row],[album_id]],spotify_data[album_id],0)</f>
        <v>5100</v>
      </c>
      <c r="Q5440" s="1" t="s">
        <v>20482</v>
      </c>
      <c r="R5440" s="2">
        <v>39643</v>
      </c>
      <c r="S5440" s="7">
        <f ca="1">+TODAY()-spotify_data[[#This Row],[Fecha lanzamiento Album]]</f>
        <v>6388</v>
      </c>
      <c r="T5440" s="7">
        <f ca="1">+spotify_data[[#This Row],[Antigüedad Album Dias]]/60</f>
        <v>106.46666666666667</v>
      </c>
      <c r="U5440" s="8">
        <f ca="1">spotify_data[[#This Row],[Antigüedad Album Meses]]/12</f>
        <v>8.8722222222222218</v>
      </c>
      <c r="V5440">
        <v>14</v>
      </c>
      <c r="W5440" s="1" t="s">
        <v>20</v>
      </c>
      <c r="X5440" s="1" t="str">
        <f>+IF(spotify_data[[#This Row],[album_type]]="album","Album",IF(spotify_data[[#This Row],[album_type]]="single","Single","Compilation"))</f>
        <v>Album</v>
      </c>
      <c r="Y5440">
        <v>923</v>
      </c>
    </row>
    <row r="5441" spans="1:25" x14ac:dyDescent="0.3">
      <c r="A5441" s="1" t="s">
        <v>20521</v>
      </c>
      <c r="B5441" s="1">
        <v>8164</v>
      </c>
      <c r="C5441" s="1" t="s">
        <v>20522</v>
      </c>
      <c r="D5441">
        <v>13</v>
      </c>
      <c r="E5441">
        <v>49</v>
      </c>
      <c r="F5441" s="10">
        <f>spotify_data[[#This Row],[track_popularity]]/100</f>
        <v>0.49</v>
      </c>
      <c r="G5441" s="9" t="b">
        <v>0</v>
      </c>
      <c r="H5441" s="1">
        <f>+IF(spotify_data[[#This Row],[explicit]]=FALSE,0,1)</f>
        <v>0</v>
      </c>
      <c r="I5441" s="1" t="s">
        <v>3360</v>
      </c>
      <c r="J5441" s="7">
        <f>MATCH(spotify_data[[#This Row],[artist_name]],spotify_data[artist_name],0)</f>
        <v>949</v>
      </c>
      <c r="K5441">
        <v>83</v>
      </c>
      <c r="L5441" s="10">
        <f>spotify_data[[#This Row],[artist_popularity]]/100</f>
        <v>0.83</v>
      </c>
      <c r="M5441">
        <v>38393243</v>
      </c>
      <c r="N5441" s="1" t="s">
        <v>516</v>
      </c>
      <c r="O5441" s="1" t="s">
        <v>20516</v>
      </c>
      <c r="P5441" s="1">
        <f>MATCH(spotify_data[[#This Row],[album_id]],spotify_data[album_id],0)</f>
        <v>1134</v>
      </c>
      <c r="Q5441" s="1" t="s">
        <v>20517</v>
      </c>
      <c r="R5441" s="2">
        <v>39616</v>
      </c>
      <c r="S5441" s="7">
        <f ca="1">+TODAY()-spotify_data[[#This Row],[Fecha lanzamiento Album]]</f>
        <v>6415</v>
      </c>
      <c r="T5441" s="7">
        <f ca="1">+spotify_data[[#This Row],[Antigüedad Album Dias]]/60</f>
        <v>106.91666666666667</v>
      </c>
      <c r="U5441" s="8">
        <f ca="1">spotify_data[[#This Row],[Antigüedad Album Meses]]/12</f>
        <v>8.9097222222222232</v>
      </c>
      <c r="V5441">
        <v>13</v>
      </c>
      <c r="W5441" s="1" t="s">
        <v>20</v>
      </c>
      <c r="X5441" s="1" t="str">
        <f>+IF(spotify_data[[#This Row],[album_type]]="album","Album",IF(spotify_data[[#This Row],[album_type]]="single","Single","Compilation"))</f>
        <v>Album</v>
      </c>
      <c r="Y5441">
        <v>294</v>
      </c>
    </row>
    <row r="5442" spans="1:25" x14ac:dyDescent="0.3">
      <c r="A5442" s="1" t="s">
        <v>21007</v>
      </c>
      <c r="B5442" s="1">
        <v>1185</v>
      </c>
      <c r="C5442" s="1" t="s">
        <v>21008</v>
      </c>
      <c r="D5442">
        <v>20</v>
      </c>
      <c r="E5442">
        <v>49</v>
      </c>
      <c r="F5442" s="10">
        <f>spotify_data[[#This Row],[track_popularity]]/100</f>
        <v>0.49</v>
      </c>
      <c r="G5442" s="9" t="b">
        <v>0</v>
      </c>
      <c r="H5442" s="1">
        <f>+IF(spotify_data[[#This Row],[explicit]]=FALSE,0,1)</f>
        <v>0</v>
      </c>
      <c r="I5442" s="1" t="s">
        <v>7994</v>
      </c>
      <c r="J5442" s="7">
        <f>MATCH(spotify_data[[#This Row],[artist_name]],spotify_data[artist_name],0)</f>
        <v>5155</v>
      </c>
      <c r="K5442">
        <v>62</v>
      </c>
      <c r="L5442" s="10">
        <f>spotify_data[[#This Row],[artist_popularity]]/100</f>
        <v>0.62</v>
      </c>
      <c r="M5442">
        <v>412983</v>
      </c>
      <c r="N5442" s="1" t="s">
        <v>1609</v>
      </c>
      <c r="O5442" s="1" t="s">
        <v>21009</v>
      </c>
      <c r="P5442" s="1">
        <f>MATCH(spotify_data[[#This Row],[album_id]],spotify_data[album_id],0)</f>
        <v>5441</v>
      </c>
      <c r="Q5442" s="1" t="s">
        <v>21010</v>
      </c>
      <c r="R5442" s="2">
        <v>39070</v>
      </c>
      <c r="S5442" s="7">
        <f ca="1">+TODAY()-spotify_data[[#This Row],[Fecha lanzamiento Album]]</f>
        <v>6961</v>
      </c>
      <c r="T5442" s="7">
        <f ca="1">+spotify_data[[#This Row],[Antigüedad Album Dias]]/60</f>
        <v>116.01666666666667</v>
      </c>
      <c r="U5442" s="8">
        <f ca="1">spotify_data[[#This Row],[Antigüedad Album Meses]]/12</f>
        <v>9.6680555555555561</v>
      </c>
      <c r="V5442">
        <v>24</v>
      </c>
      <c r="W5442" s="1" t="s">
        <v>20</v>
      </c>
      <c r="X5442" s="1" t="str">
        <f>+IF(spotify_data[[#This Row],[album_type]]="album","Album",IF(spotify_data[[#This Row],[album_type]]="single","Single","Compilation"))</f>
        <v>Album</v>
      </c>
      <c r="Y5442">
        <v>264</v>
      </c>
    </row>
    <row r="5443" spans="1:25" x14ac:dyDescent="0.3">
      <c r="A5443" s="1" t="s">
        <v>21324</v>
      </c>
      <c r="B5443" s="1">
        <v>3280</v>
      </c>
      <c r="C5443" s="1" t="s">
        <v>21325</v>
      </c>
      <c r="D5443">
        <v>11</v>
      </c>
      <c r="E5443">
        <v>49</v>
      </c>
      <c r="F5443" s="10">
        <f>spotify_data[[#This Row],[track_popularity]]/100</f>
        <v>0.49</v>
      </c>
      <c r="G5443" s="9" t="b">
        <v>0</v>
      </c>
      <c r="H5443" s="1">
        <f>+IF(spotify_data[[#This Row],[explicit]]=FALSE,0,1)</f>
        <v>0</v>
      </c>
      <c r="I5443" s="1" t="s">
        <v>13149</v>
      </c>
      <c r="J5443" s="7">
        <f>MATCH(spotify_data[[#This Row],[artist_name]],spotify_data[artist_name],0)</f>
        <v>4609</v>
      </c>
      <c r="K5443">
        <v>55</v>
      </c>
      <c r="L5443" s="10">
        <f>spotify_data[[#This Row],[artist_popularity]]/100</f>
        <v>0.55000000000000004</v>
      </c>
      <c r="M5443">
        <v>97014</v>
      </c>
      <c r="N5443" s="1" t="s">
        <v>1609</v>
      </c>
      <c r="O5443" s="1" t="s">
        <v>21320</v>
      </c>
      <c r="P5443" s="1">
        <f>MATCH(spotify_data[[#This Row],[album_id]],spotify_data[album_id],0)</f>
        <v>4609</v>
      </c>
      <c r="Q5443" s="1" t="s">
        <v>21321</v>
      </c>
      <c r="R5443" s="2">
        <v>38665</v>
      </c>
      <c r="S5443" s="7">
        <f ca="1">+TODAY()-spotify_data[[#This Row],[Fecha lanzamiento Album]]</f>
        <v>7366</v>
      </c>
      <c r="T5443" s="7">
        <f ca="1">+spotify_data[[#This Row],[Antigüedad Album Dias]]/60</f>
        <v>122.76666666666667</v>
      </c>
      <c r="U5443" s="8">
        <f ca="1">spotify_data[[#This Row],[Antigüedad Album Meses]]/12</f>
        <v>10.230555555555556</v>
      </c>
      <c r="V5443">
        <v>24</v>
      </c>
      <c r="W5443" s="1" t="s">
        <v>1932</v>
      </c>
      <c r="X5443" s="1" t="str">
        <f>+IF(spotify_data[[#This Row],[album_type]]="album","Album",IF(spotify_data[[#This Row],[album_type]]="single","Single","Compilation"))</f>
        <v>Compilation</v>
      </c>
      <c r="Y5443">
        <v>215</v>
      </c>
    </row>
    <row r="5444" spans="1:25" x14ac:dyDescent="0.3">
      <c r="A5444" s="1" t="s">
        <v>21606</v>
      </c>
      <c r="B5444" s="1">
        <v>4232</v>
      </c>
      <c r="C5444" s="1" t="s">
        <v>21607</v>
      </c>
      <c r="D5444">
        <v>1</v>
      </c>
      <c r="E5444">
        <v>49</v>
      </c>
      <c r="F5444" s="10">
        <f>spotify_data[[#This Row],[track_popularity]]/100</f>
        <v>0.49</v>
      </c>
      <c r="G5444" s="9" t="b">
        <v>0</v>
      </c>
      <c r="H5444" s="1">
        <f>+IF(spotify_data[[#This Row],[explicit]]=FALSE,0,1)</f>
        <v>0</v>
      </c>
      <c r="I5444" s="1" t="s">
        <v>6275</v>
      </c>
      <c r="J5444" s="7">
        <f>MATCH(spotify_data[[#This Row],[artist_name]],spotify_data[artist_name],0)</f>
        <v>3617</v>
      </c>
      <c r="K5444">
        <v>66</v>
      </c>
      <c r="L5444" s="10">
        <f>spotify_data[[#This Row],[artist_popularity]]/100</f>
        <v>0.66</v>
      </c>
      <c r="M5444">
        <v>490560</v>
      </c>
      <c r="N5444" s="1" t="s">
        <v>1609</v>
      </c>
      <c r="O5444" s="1" t="s">
        <v>21608</v>
      </c>
      <c r="P5444" s="1">
        <f>MATCH(spotify_data[[#This Row],[album_id]],spotify_data[album_id],0)</f>
        <v>5443</v>
      </c>
      <c r="Q5444" s="1" t="s">
        <v>21609</v>
      </c>
      <c r="R5444" s="2">
        <v>38195</v>
      </c>
      <c r="S5444" s="7">
        <f ca="1">+TODAY()-spotify_data[[#This Row],[Fecha lanzamiento Album]]</f>
        <v>7836</v>
      </c>
      <c r="T5444" s="7">
        <f ca="1">+spotify_data[[#This Row],[Antigüedad Album Dias]]/60</f>
        <v>130.6</v>
      </c>
      <c r="U5444" s="8">
        <f ca="1">spotify_data[[#This Row],[Antigüedad Album Meses]]/12</f>
        <v>10.883333333333333</v>
      </c>
      <c r="V5444">
        <v>15</v>
      </c>
      <c r="W5444" s="1" t="s">
        <v>1932</v>
      </c>
      <c r="X5444" s="1" t="str">
        <f>+IF(spotify_data[[#This Row],[album_type]]="album","Album",IF(spotify_data[[#This Row],[album_type]]="single","Single","Compilation"))</f>
        <v>Compilation</v>
      </c>
      <c r="Y5444">
        <v>335</v>
      </c>
    </row>
    <row r="5445" spans="1:25" x14ac:dyDescent="0.3">
      <c r="A5445" s="1" t="s">
        <v>21826</v>
      </c>
      <c r="B5445" s="1">
        <v>2544</v>
      </c>
      <c r="C5445" s="1" t="s">
        <v>21827</v>
      </c>
      <c r="D5445">
        <v>11</v>
      </c>
      <c r="E5445">
        <v>49</v>
      </c>
      <c r="F5445" s="10">
        <f>spotify_data[[#This Row],[track_popularity]]/100</f>
        <v>0.49</v>
      </c>
      <c r="G5445" s="9" t="b">
        <v>0</v>
      </c>
      <c r="H5445" s="1">
        <f>+IF(spotify_data[[#This Row],[explicit]]=FALSE,0,1)</f>
        <v>0</v>
      </c>
      <c r="I5445" s="1" t="s">
        <v>21805</v>
      </c>
      <c r="J5445" s="7">
        <f>MATCH(spotify_data[[#This Row],[artist_name]],spotify_data[artist_name],0)</f>
        <v>3237</v>
      </c>
      <c r="K5445">
        <v>62</v>
      </c>
      <c r="L5445" s="10">
        <f>spotify_data[[#This Row],[artist_popularity]]/100</f>
        <v>0.62</v>
      </c>
      <c r="M5445">
        <v>143332</v>
      </c>
      <c r="N5445" s="1" t="s">
        <v>1609</v>
      </c>
      <c r="O5445" s="1" t="s">
        <v>21806</v>
      </c>
      <c r="P5445" s="1">
        <f>MATCH(spotify_data[[#This Row],[album_id]],spotify_data[album_id],0)</f>
        <v>3237</v>
      </c>
      <c r="Q5445" s="1" t="s">
        <v>21807</v>
      </c>
      <c r="R5445" s="2">
        <v>37824</v>
      </c>
      <c r="S5445" s="7">
        <f ca="1">+TODAY()-spotify_data[[#This Row],[Fecha lanzamiento Album]]</f>
        <v>8207</v>
      </c>
      <c r="T5445" s="7">
        <f ca="1">+spotify_data[[#This Row],[Antigüedad Album Dias]]/60</f>
        <v>136.78333333333333</v>
      </c>
      <c r="U5445" s="8">
        <f ca="1">spotify_data[[#This Row],[Antigüedad Album Meses]]/12</f>
        <v>11.39861111111111</v>
      </c>
      <c r="V5445">
        <v>15</v>
      </c>
      <c r="W5445" s="1" t="s">
        <v>1932</v>
      </c>
      <c r="X5445" s="1" t="str">
        <f>+IF(spotify_data[[#This Row],[album_type]]="album","Album",IF(spotify_data[[#This Row],[album_type]]="single","Single","Compilation"))</f>
        <v>Compilation</v>
      </c>
      <c r="Y5445">
        <v>339</v>
      </c>
    </row>
    <row r="5446" spans="1:25" x14ac:dyDescent="0.3">
      <c r="A5446" s="1" t="s">
        <v>21970</v>
      </c>
      <c r="B5446" s="1">
        <v>7028</v>
      </c>
      <c r="C5446" s="1" t="s">
        <v>21971</v>
      </c>
      <c r="D5446">
        <v>3</v>
      </c>
      <c r="E5446">
        <v>49</v>
      </c>
      <c r="F5446" s="10">
        <f>spotify_data[[#This Row],[track_popularity]]/100</f>
        <v>0.49</v>
      </c>
      <c r="G5446" s="9" t="b">
        <v>0</v>
      </c>
      <c r="H5446" s="1">
        <f>+IF(spotify_data[[#This Row],[explicit]]=FALSE,0,1)</f>
        <v>0</v>
      </c>
      <c r="I5446" s="1" t="s">
        <v>16817</v>
      </c>
      <c r="J5446" s="7">
        <f>MATCH(spotify_data[[#This Row],[artist_name]],spotify_data[artist_name],0)</f>
        <v>3059</v>
      </c>
      <c r="K5446">
        <v>66</v>
      </c>
      <c r="L5446" s="10">
        <f>spotify_data[[#This Row],[artist_popularity]]/100</f>
        <v>0.66</v>
      </c>
      <c r="M5446">
        <v>9668759</v>
      </c>
      <c r="N5446" s="1" t="s">
        <v>16818</v>
      </c>
      <c r="O5446" s="1" t="s">
        <v>21955</v>
      </c>
      <c r="P5446" s="1">
        <f>MATCH(spotify_data[[#This Row],[album_id]],spotify_data[album_id],0)</f>
        <v>3397</v>
      </c>
      <c r="Q5446" s="1" t="s">
        <v>21956</v>
      </c>
      <c r="R5446" s="2">
        <v>37622</v>
      </c>
      <c r="S5446" s="7">
        <f ca="1">+TODAY()-spotify_data[[#This Row],[Fecha lanzamiento Album]]</f>
        <v>8409</v>
      </c>
      <c r="T5446" s="7">
        <f ca="1">+spotify_data[[#This Row],[Antigüedad Album Dias]]/60</f>
        <v>140.15</v>
      </c>
      <c r="U5446" s="8">
        <f ca="1">spotify_data[[#This Row],[Antigüedad Album Meses]]/12</f>
        <v>11.679166666666667</v>
      </c>
      <c r="V5446">
        <v>11</v>
      </c>
      <c r="W5446" s="1" t="s">
        <v>20</v>
      </c>
      <c r="X5446" s="1" t="str">
        <f>+IF(spotify_data[[#This Row],[album_type]]="album","Album",IF(spotify_data[[#This Row],[album_type]]="single","Single","Compilation"))</f>
        <v>Album</v>
      </c>
      <c r="Y5446">
        <v>379</v>
      </c>
    </row>
    <row r="5447" spans="1:25" x14ac:dyDescent="0.3">
      <c r="A5447" s="1" t="s">
        <v>22128</v>
      </c>
      <c r="B5447" s="1"/>
      <c r="C5447" s="1" t="s">
        <v>22129</v>
      </c>
      <c r="D5447">
        <v>6</v>
      </c>
      <c r="E5447">
        <v>49</v>
      </c>
      <c r="F5447" s="10">
        <f>spotify_data[[#This Row],[track_popularity]]/100</f>
        <v>0.49</v>
      </c>
      <c r="G5447" s="9" t="b">
        <v>0</v>
      </c>
      <c r="H5447" s="1">
        <f>+IF(spotify_data[[#This Row],[explicit]]=FALSE,0,1)</f>
        <v>0</v>
      </c>
      <c r="I5447" s="1" t="s">
        <v>1959</v>
      </c>
      <c r="J5447" s="7">
        <f>MATCH(spotify_data[[#This Row],[artist_name]],spotify_data[artist_name],0)</f>
        <v>365</v>
      </c>
      <c r="K5447">
        <v>76</v>
      </c>
      <c r="L5447" s="10">
        <f>spotify_data[[#This Row],[artist_popularity]]/100</f>
        <v>0.76</v>
      </c>
      <c r="M5447">
        <v>12004691</v>
      </c>
      <c r="N5447" s="1" t="s">
        <v>23</v>
      </c>
      <c r="O5447" s="1" t="s">
        <v>22130</v>
      </c>
      <c r="P5447" s="1">
        <f>MATCH(spotify_data[[#This Row],[album_id]],spotify_data[album_id],0)</f>
        <v>365</v>
      </c>
      <c r="Q5447" s="1" t="s">
        <v>11502</v>
      </c>
      <c r="R5447" s="2">
        <v>37411</v>
      </c>
      <c r="S5447" s="7">
        <f ca="1">+TODAY()-spotify_data[[#This Row],[Fecha lanzamiento Album]]</f>
        <v>8620</v>
      </c>
      <c r="T5447" s="7">
        <f ca="1">+spotify_data[[#This Row],[Antigüedad Album Dias]]/60</f>
        <v>143.66666666666666</v>
      </c>
      <c r="U5447" s="8">
        <f ca="1">spotify_data[[#This Row],[Antigüedad Album Meses]]/12</f>
        <v>11.972222222222221</v>
      </c>
      <c r="V5447">
        <v>13</v>
      </c>
      <c r="W5447" s="1" t="s">
        <v>20</v>
      </c>
      <c r="X5447" s="1" t="str">
        <f>+IF(spotify_data[[#This Row],[album_type]]="album","Album",IF(spotify_data[[#This Row],[album_type]]="single","Single","Compilation"))</f>
        <v>Album</v>
      </c>
      <c r="Y5447">
        <v>368</v>
      </c>
    </row>
    <row r="5448" spans="1:25" x14ac:dyDescent="0.3">
      <c r="A5448" s="1" t="s">
        <v>22162</v>
      </c>
      <c r="B5448" s="1"/>
      <c r="C5448" s="1" t="s">
        <v>22163</v>
      </c>
      <c r="D5448">
        <v>6</v>
      </c>
      <c r="E5448">
        <v>49</v>
      </c>
      <c r="F5448" s="10">
        <f>spotify_data[[#This Row],[track_popularity]]/100</f>
        <v>0.49</v>
      </c>
      <c r="G5448" s="9" t="b">
        <v>1</v>
      </c>
      <c r="H5448" s="1">
        <f>+IF(spotify_data[[#This Row],[explicit]]=FALSE,0,1)</f>
        <v>1</v>
      </c>
      <c r="I5448" s="1" t="s">
        <v>3466</v>
      </c>
      <c r="J5448" s="7">
        <f>MATCH(spotify_data[[#This Row],[artist_name]],spotify_data[artist_name],0)</f>
        <v>106</v>
      </c>
      <c r="K5448">
        <v>88</v>
      </c>
      <c r="L5448" s="10">
        <f>spotify_data[[#This Row],[artist_popularity]]/100</f>
        <v>0.88</v>
      </c>
      <c r="M5448">
        <v>104517308</v>
      </c>
      <c r="N5448" s="1" t="s">
        <v>3467</v>
      </c>
      <c r="O5448" s="1" t="s">
        <v>22141</v>
      </c>
      <c r="P5448" s="1">
        <f>MATCH(spotify_data[[#This Row],[album_id]],spotify_data[album_id],0)</f>
        <v>106</v>
      </c>
      <c r="Q5448" s="1" t="s">
        <v>22142</v>
      </c>
      <c r="R5448" s="2">
        <v>37402</v>
      </c>
      <c r="S5448" s="7">
        <f ca="1">+TODAY()-spotify_data[[#This Row],[Fecha lanzamiento Album]]</f>
        <v>8629</v>
      </c>
      <c r="T5448" s="7">
        <f ca="1">+spotify_data[[#This Row],[Antigüedad Album Dias]]/60</f>
        <v>143.81666666666666</v>
      </c>
      <c r="U5448" s="8">
        <f ca="1">spotify_data[[#This Row],[Antigüedad Album Meses]]/12</f>
        <v>11.984722222222222</v>
      </c>
      <c r="V5448">
        <v>20</v>
      </c>
      <c r="W5448" s="1" t="s">
        <v>20</v>
      </c>
      <c r="X5448" s="1" t="str">
        <f>+IF(spotify_data[[#This Row],[album_type]]="album","Album",IF(spotify_data[[#This Row],[album_type]]="single","Single","Compilation"))</f>
        <v>Album</v>
      </c>
      <c r="Y5448">
        <v>126</v>
      </c>
    </row>
    <row r="5449" spans="1:25" x14ac:dyDescent="0.3">
      <c r="A5449" s="1" t="s">
        <v>22539</v>
      </c>
      <c r="B5449" s="1"/>
      <c r="C5449" s="1" t="s">
        <v>19565</v>
      </c>
      <c r="D5449">
        <v>11</v>
      </c>
      <c r="E5449">
        <v>49</v>
      </c>
      <c r="F5449" s="10">
        <f>spotify_data[[#This Row],[track_popularity]]/100</f>
        <v>0.49</v>
      </c>
      <c r="G5449" s="9" t="b">
        <v>0</v>
      </c>
      <c r="H5449" s="1">
        <f>+IF(spotify_data[[#This Row],[explicit]]=FALSE,0,1)</f>
        <v>0</v>
      </c>
      <c r="I5449" s="1" t="s">
        <v>20647</v>
      </c>
      <c r="J5449" s="7">
        <f>MATCH(spotify_data[[#This Row],[artist_name]],spotify_data[artist_name],0)</f>
        <v>79</v>
      </c>
      <c r="K5449">
        <v>85</v>
      </c>
      <c r="L5449" s="10">
        <f>spotify_data[[#This Row],[artist_popularity]]/100</f>
        <v>0.85</v>
      </c>
      <c r="M5449">
        <v>13822540</v>
      </c>
      <c r="N5449" s="1" t="s">
        <v>20648</v>
      </c>
      <c r="O5449" s="1" t="s">
        <v>22522</v>
      </c>
      <c r="P5449" s="1">
        <f>MATCH(spotify_data[[#This Row],[album_id]],spotify_data[album_id],0)</f>
        <v>1486</v>
      </c>
      <c r="Q5449" s="1" t="s">
        <v>22523</v>
      </c>
      <c r="R5449" s="2">
        <v>36801</v>
      </c>
      <c r="S5449" s="7">
        <f ca="1">+TODAY()-spotify_data[[#This Row],[Fecha lanzamiento Album]]</f>
        <v>9230</v>
      </c>
      <c r="T5449" s="7">
        <f ca="1">+spotify_data[[#This Row],[Antigüedad Album Dias]]/60</f>
        <v>153.83333333333334</v>
      </c>
      <c r="U5449" s="8">
        <f ca="1">spotify_data[[#This Row],[Antigüedad Album Meses]]/12</f>
        <v>12.819444444444445</v>
      </c>
      <c r="V5449">
        <v>11</v>
      </c>
      <c r="W5449" s="1" t="s">
        <v>20</v>
      </c>
      <c r="X5449" s="1" t="str">
        <f>+IF(spotify_data[[#This Row],[album_type]]="album","Album",IF(spotify_data[[#This Row],[album_type]]="single","Single","Compilation"))</f>
        <v>Album</v>
      </c>
      <c r="Y5449">
        <v>87</v>
      </c>
    </row>
    <row r="5450" spans="1:25" x14ac:dyDescent="0.3">
      <c r="A5450" s="1" t="s">
        <v>22629</v>
      </c>
      <c r="B5450" s="1"/>
      <c r="C5450" s="1" t="s">
        <v>22630</v>
      </c>
      <c r="D5450">
        <v>1</v>
      </c>
      <c r="E5450">
        <v>49</v>
      </c>
      <c r="F5450" s="10">
        <f>spotify_data[[#This Row],[track_popularity]]/100</f>
        <v>0.49</v>
      </c>
      <c r="G5450" s="9" t="b">
        <v>0</v>
      </c>
      <c r="H5450" s="1">
        <f>+IF(spotify_data[[#This Row],[explicit]]=FALSE,0,1)</f>
        <v>0</v>
      </c>
      <c r="I5450" s="1" t="s">
        <v>22631</v>
      </c>
      <c r="J5450" s="7">
        <f>MATCH(spotify_data[[#This Row],[artist_name]],spotify_data[artist_name],0)</f>
        <v>5449</v>
      </c>
      <c r="K5450">
        <v>39</v>
      </c>
      <c r="L5450" s="10">
        <f>spotify_data[[#This Row],[artist_popularity]]/100</f>
        <v>0.39</v>
      </c>
      <c r="M5450">
        <v>30106</v>
      </c>
      <c r="N5450" s="1" t="s">
        <v>4474</v>
      </c>
      <c r="O5450" s="1" t="s">
        <v>22632</v>
      </c>
      <c r="P5450" s="1">
        <f>MATCH(spotify_data[[#This Row],[album_id]],spotify_data[album_id],0)</f>
        <v>5449</v>
      </c>
      <c r="Q5450" s="1" t="s">
        <v>22633</v>
      </c>
      <c r="R5450" s="2">
        <v>36526</v>
      </c>
      <c r="S5450" s="7">
        <f ca="1">+TODAY()-spotify_data[[#This Row],[Fecha lanzamiento Album]]</f>
        <v>9505</v>
      </c>
      <c r="T5450" s="7">
        <f ca="1">+spotify_data[[#This Row],[Antigüedad Album Dias]]/60</f>
        <v>158.41666666666666</v>
      </c>
      <c r="U5450" s="8">
        <f ca="1">spotify_data[[#This Row],[Antigüedad Album Meses]]/12</f>
        <v>13.201388888888888</v>
      </c>
      <c r="V5450">
        <v>11</v>
      </c>
      <c r="W5450" s="1" t="s">
        <v>20</v>
      </c>
      <c r="X5450" s="1" t="str">
        <f>+IF(spotify_data[[#This Row],[album_type]]="album","Album",IF(spotify_data[[#This Row],[album_type]]="single","Single","Compilation"))</f>
        <v>Album</v>
      </c>
      <c r="Y5450">
        <v>586</v>
      </c>
    </row>
    <row r="5451" spans="1:25" x14ac:dyDescent="0.3">
      <c r="A5451" s="1" t="s">
        <v>22634</v>
      </c>
      <c r="B5451" s="1"/>
      <c r="C5451" s="1" t="s">
        <v>22635</v>
      </c>
      <c r="D5451">
        <v>11</v>
      </c>
      <c r="E5451">
        <v>49</v>
      </c>
      <c r="F5451" s="10">
        <f>spotify_data[[#This Row],[track_popularity]]/100</f>
        <v>0.49</v>
      </c>
      <c r="G5451" s="9" t="b">
        <v>1</v>
      </c>
      <c r="H5451" s="1">
        <f>+IF(spotify_data[[#This Row],[explicit]]=FALSE,0,1)</f>
        <v>1</v>
      </c>
      <c r="I5451" s="1" t="s">
        <v>19842</v>
      </c>
      <c r="J5451" s="7">
        <f>MATCH(spotify_data[[#This Row],[artist_name]],spotify_data[artist_name],0)</f>
        <v>3746</v>
      </c>
      <c r="K5451">
        <v>76</v>
      </c>
      <c r="L5451" s="10">
        <f>spotify_data[[#This Row],[artist_popularity]]/100</f>
        <v>0.76</v>
      </c>
      <c r="M5451">
        <v>3428625</v>
      </c>
      <c r="N5451" s="1" t="s">
        <v>1268</v>
      </c>
      <c r="O5451" s="1" t="s">
        <v>22636</v>
      </c>
      <c r="P5451" s="1">
        <f>MATCH(spotify_data[[#This Row],[album_id]],spotify_data[album_id],0)</f>
        <v>5450</v>
      </c>
      <c r="Q5451" s="1" t="s">
        <v>22637</v>
      </c>
      <c r="R5451" s="2">
        <v>36526</v>
      </c>
      <c r="S5451" s="7">
        <f ca="1">+TODAY()-spotify_data[[#This Row],[Fecha lanzamiento Album]]</f>
        <v>9505</v>
      </c>
      <c r="T5451" s="7">
        <f ca="1">+spotify_data[[#This Row],[Antigüedad Album Dias]]/60</f>
        <v>158.41666666666666</v>
      </c>
      <c r="U5451" s="8">
        <f ca="1">spotify_data[[#This Row],[Antigüedad Album Meses]]/12</f>
        <v>13.201388888888888</v>
      </c>
      <c r="V5451">
        <v>16</v>
      </c>
      <c r="W5451" s="1" t="s">
        <v>20</v>
      </c>
      <c r="X5451" s="1" t="str">
        <f>+IF(spotify_data[[#This Row],[album_type]]="album","Album",IF(spotify_data[[#This Row],[album_type]]="single","Single","Compilation"))</f>
        <v>Album</v>
      </c>
      <c r="Y5451">
        <v>284</v>
      </c>
    </row>
    <row r="5452" spans="1:25" x14ac:dyDescent="0.3">
      <c r="A5452" s="1" t="s">
        <v>22688</v>
      </c>
      <c r="B5452" s="1"/>
      <c r="C5452" s="1" t="s">
        <v>22689</v>
      </c>
      <c r="D5452">
        <v>4</v>
      </c>
      <c r="E5452">
        <v>49</v>
      </c>
      <c r="F5452" s="10">
        <f>spotify_data[[#This Row],[track_popularity]]/100</f>
        <v>0.49</v>
      </c>
      <c r="G5452" s="9" t="b">
        <v>0</v>
      </c>
      <c r="H5452" s="1">
        <f>+IF(spotify_data[[#This Row],[explicit]]=FALSE,0,1)</f>
        <v>0</v>
      </c>
      <c r="I5452" s="1" t="s">
        <v>22668</v>
      </c>
      <c r="J5452" s="7">
        <f>MATCH(spotify_data[[#This Row],[artist_name]],spotify_data[artist_name],0)</f>
        <v>3067</v>
      </c>
      <c r="K5452">
        <v>63</v>
      </c>
      <c r="L5452" s="10">
        <f>spotify_data[[#This Row],[artist_popularity]]/100</f>
        <v>0.63</v>
      </c>
      <c r="M5452">
        <v>1800820</v>
      </c>
      <c r="N5452" s="1" t="s">
        <v>9831</v>
      </c>
      <c r="O5452" s="1" t="s">
        <v>22669</v>
      </c>
      <c r="P5452" s="1">
        <f>MATCH(spotify_data[[#This Row],[album_id]],spotify_data[album_id],0)</f>
        <v>3067</v>
      </c>
      <c r="Q5452" s="1" t="s">
        <v>22670</v>
      </c>
      <c r="R5452" s="2">
        <v>36473</v>
      </c>
      <c r="S5452" s="7">
        <f ca="1">+TODAY()-spotify_data[[#This Row],[Fecha lanzamiento Album]]</f>
        <v>9558</v>
      </c>
      <c r="T5452" s="7">
        <f ca="1">+spotify_data[[#This Row],[Antigüedad Album Dias]]/60</f>
        <v>159.30000000000001</v>
      </c>
      <c r="U5452" s="8">
        <f ca="1">spotify_data[[#This Row],[Antigüedad Album Meses]]/12</f>
        <v>13.275</v>
      </c>
      <c r="V5452">
        <v>10</v>
      </c>
      <c r="W5452" s="1" t="s">
        <v>20</v>
      </c>
      <c r="X5452" s="1" t="str">
        <f>+IF(spotify_data[[#This Row],[album_type]]="album","Album",IF(spotify_data[[#This Row],[album_type]]="single","Single","Compilation"))</f>
        <v>Album</v>
      </c>
      <c r="Y5452">
        <v>336</v>
      </c>
    </row>
    <row r="5453" spans="1:25" x14ac:dyDescent="0.3">
      <c r="A5453" s="1" t="s">
        <v>22716</v>
      </c>
      <c r="B5453" s="1"/>
      <c r="C5453" s="1" t="s">
        <v>22717</v>
      </c>
      <c r="D5453">
        <v>1</v>
      </c>
      <c r="E5453">
        <v>49</v>
      </c>
      <c r="F5453" s="10">
        <f>spotify_data[[#This Row],[track_popularity]]/100</f>
        <v>0.49</v>
      </c>
      <c r="G5453" s="9" t="b">
        <v>0</v>
      </c>
      <c r="H5453" s="1">
        <f>+IF(spotify_data[[#This Row],[explicit]]=FALSE,0,1)</f>
        <v>0</v>
      </c>
      <c r="I5453" s="1" t="s">
        <v>18573</v>
      </c>
      <c r="J5453" s="7">
        <f>MATCH(spotify_data[[#This Row],[artist_name]],spotify_data[artist_name],0)</f>
        <v>3883</v>
      </c>
      <c r="K5453">
        <v>57</v>
      </c>
      <c r="L5453" s="10">
        <f>spotify_data[[#This Row],[artist_popularity]]/100</f>
        <v>0.56999999999999995</v>
      </c>
      <c r="M5453">
        <v>327164</v>
      </c>
      <c r="N5453" s="1" t="s">
        <v>1609</v>
      </c>
      <c r="O5453" s="1" t="s">
        <v>22718</v>
      </c>
      <c r="P5453" s="1">
        <f>MATCH(spotify_data[[#This Row],[album_id]],spotify_data[album_id],0)</f>
        <v>5452</v>
      </c>
      <c r="Q5453" s="1" t="s">
        <v>22719</v>
      </c>
      <c r="R5453" s="2">
        <v>36423</v>
      </c>
      <c r="S5453" s="7">
        <f ca="1">+TODAY()-spotify_data[[#This Row],[Fecha lanzamiento Album]]</f>
        <v>9608</v>
      </c>
      <c r="T5453" s="7">
        <f ca="1">+spotify_data[[#This Row],[Antigüedad Album Dias]]/60</f>
        <v>160.13333333333333</v>
      </c>
      <c r="U5453" s="8">
        <f ca="1">spotify_data[[#This Row],[Antigüedad Album Meses]]/12</f>
        <v>13.344444444444443</v>
      </c>
      <c r="V5453">
        <v>20</v>
      </c>
      <c r="W5453" s="1" t="s">
        <v>20</v>
      </c>
      <c r="X5453" s="1" t="str">
        <f>+IF(spotify_data[[#This Row],[album_type]]="album","Album",IF(spotify_data[[#This Row],[album_type]]="single","Single","Compilation"))</f>
        <v>Album</v>
      </c>
      <c r="Y5453">
        <v>351</v>
      </c>
    </row>
    <row r="5454" spans="1:25" x14ac:dyDescent="0.3">
      <c r="A5454" s="1" t="s">
        <v>23344</v>
      </c>
      <c r="B5454" s="1"/>
      <c r="C5454" s="1" t="s">
        <v>23345</v>
      </c>
      <c r="D5454">
        <v>1</v>
      </c>
      <c r="E5454">
        <v>49</v>
      </c>
      <c r="F5454" s="10">
        <f>spotify_data[[#This Row],[track_popularity]]/100</f>
        <v>0.49</v>
      </c>
      <c r="G5454" s="9" t="b">
        <v>0</v>
      </c>
      <c r="H5454" s="1">
        <f>+IF(spotify_data[[#This Row],[explicit]]=FALSE,0,1)</f>
        <v>0</v>
      </c>
      <c r="I5454" s="1" t="s">
        <v>23346</v>
      </c>
      <c r="J5454" s="7">
        <f>MATCH(spotify_data[[#This Row],[artist_name]],spotify_data[artist_name],0)</f>
        <v>5453</v>
      </c>
      <c r="K5454">
        <v>68</v>
      </c>
      <c r="L5454" s="10">
        <f>spotify_data[[#This Row],[artist_popularity]]/100</f>
        <v>0.68</v>
      </c>
      <c r="M5454">
        <v>2137540</v>
      </c>
      <c r="N5454" s="1" t="s">
        <v>23</v>
      </c>
      <c r="O5454" s="1" t="s">
        <v>23347</v>
      </c>
      <c r="P5454" s="1">
        <f>MATCH(spotify_data[[#This Row],[album_id]],spotify_data[album_id],0)</f>
        <v>5453</v>
      </c>
      <c r="Q5454" s="1" t="s">
        <v>23348</v>
      </c>
      <c r="R5454" s="2">
        <v>34457</v>
      </c>
      <c r="S5454" s="7">
        <f ca="1">+TODAY()-spotify_data[[#This Row],[Fecha lanzamiento Album]]</f>
        <v>11574</v>
      </c>
      <c r="T5454" s="7">
        <f ca="1">+spotify_data[[#This Row],[Antigüedad Album Dias]]/60</f>
        <v>192.9</v>
      </c>
      <c r="U5454" s="8">
        <f ca="1">spotify_data[[#This Row],[Antigüedad Album Meses]]/12</f>
        <v>16.074999999999999</v>
      </c>
      <c r="V5454">
        <v>13</v>
      </c>
      <c r="W5454" s="1" t="s">
        <v>20</v>
      </c>
      <c r="X5454" s="1" t="str">
        <f>+IF(spotify_data[[#This Row],[album_type]]="album","Album",IF(spotify_data[[#This Row],[album_type]]="single","Single","Compilation"))</f>
        <v>Album</v>
      </c>
      <c r="Y5454">
        <v>439</v>
      </c>
    </row>
    <row r="5455" spans="1:25" x14ac:dyDescent="0.3">
      <c r="A5455" s="1" t="s">
        <v>23919</v>
      </c>
      <c r="B5455" s="1"/>
      <c r="C5455" s="1" t="s">
        <v>23920</v>
      </c>
      <c r="D5455">
        <v>5</v>
      </c>
      <c r="E5455">
        <v>49</v>
      </c>
      <c r="F5455" s="10">
        <f>spotify_data[[#This Row],[track_popularity]]/100</f>
        <v>0.49</v>
      </c>
      <c r="G5455" s="9" t="b">
        <v>0</v>
      </c>
      <c r="H5455" s="1">
        <f>+IF(spotify_data[[#This Row],[explicit]]=FALSE,0,1)</f>
        <v>0</v>
      </c>
      <c r="I5455" s="1" t="s">
        <v>16693</v>
      </c>
      <c r="J5455" s="7">
        <f>MATCH(spotify_data[[#This Row],[artist_name]],spotify_data[artist_name],0)</f>
        <v>213</v>
      </c>
      <c r="K5455">
        <v>84</v>
      </c>
      <c r="L5455" s="10">
        <f>spotify_data[[#This Row],[artist_popularity]]/100</f>
        <v>0.84</v>
      </c>
      <c r="M5455">
        <v>37417943</v>
      </c>
      <c r="N5455" s="1" t="s">
        <v>23</v>
      </c>
      <c r="O5455" s="1" t="s">
        <v>23906</v>
      </c>
      <c r="P5455" s="1">
        <f>MATCH(spotify_data[[#This Row],[album_id]],spotify_data[album_id],0)</f>
        <v>1006</v>
      </c>
      <c r="Q5455" s="1" t="s">
        <v>23907</v>
      </c>
      <c r="R5455" s="2">
        <v>32020</v>
      </c>
      <c r="S5455" s="7">
        <f ca="1">+TODAY()-spotify_data[[#This Row],[Fecha lanzamiento Album]]</f>
        <v>14011</v>
      </c>
      <c r="T5455" s="7">
        <f ca="1">+spotify_data[[#This Row],[Antigüedad Album Dias]]/60</f>
        <v>233.51666666666668</v>
      </c>
      <c r="U5455" s="8">
        <f ca="1">spotify_data[[#This Row],[Antigüedad Album Meses]]/12</f>
        <v>19.459722222222222</v>
      </c>
      <c r="V5455">
        <v>11</v>
      </c>
      <c r="W5455" s="1" t="s">
        <v>20</v>
      </c>
      <c r="X5455" s="1" t="str">
        <f>+IF(spotify_data[[#This Row],[album_type]]="album","Album",IF(spotify_data[[#This Row],[album_type]]="single","Single","Compilation"))</f>
        <v>Album</v>
      </c>
      <c r="Y5455">
        <v>41</v>
      </c>
    </row>
    <row r="5456" spans="1:25" x14ac:dyDescent="0.3">
      <c r="A5456" s="1" t="s">
        <v>24322</v>
      </c>
      <c r="B5456" s="1"/>
      <c r="C5456" s="1" t="s">
        <v>24323</v>
      </c>
      <c r="D5456">
        <v>5</v>
      </c>
      <c r="E5456">
        <v>49</v>
      </c>
      <c r="F5456" s="10">
        <f>spotify_data[[#This Row],[track_popularity]]/100</f>
        <v>0.49</v>
      </c>
      <c r="G5456" s="9" t="b">
        <v>0</v>
      </c>
      <c r="H5456" s="1">
        <f>+IF(spotify_data[[#This Row],[explicit]]=FALSE,0,1)</f>
        <v>0</v>
      </c>
      <c r="I5456" s="1" t="s">
        <v>24324</v>
      </c>
      <c r="J5456" s="7">
        <f>MATCH(spotify_data[[#This Row],[artist_name]],spotify_data[artist_name],0)</f>
        <v>5455</v>
      </c>
      <c r="K5456">
        <v>60</v>
      </c>
      <c r="L5456" s="10">
        <f>spotify_data[[#This Row],[artist_popularity]]/100</f>
        <v>0.6</v>
      </c>
      <c r="M5456">
        <v>829906</v>
      </c>
      <c r="N5456" s="1" t="s">
        <v>24325</v>
      </c>
      <c r="O5456" s="1" t="s">
        <v>24326</v>
      </c>
      <c r="P5456" s="1">
        <f>MATCH(spotify_data[[#This Row],[album_id]],spotify_data[album_id],0)</f>
        <v>5455</v>
      </c>
      <c r="Q5456" s="1" t="s">
        <v>24327</v>
      </c>
      <c r="R5456" s="2">
        <v>27638</v>
      </c>
      <c r="S5456" s="7">
        <f ca="1">+TODAY()-spotify_data[[#This Row],[Fecha lanzamiento Album]]</f>
        <v>18393</v>
      </c>
      <c r="T5456" s="7">
        <f ca="1">+spotify_data[[#This Row],[Antigüedad Album Dias]]/60</f>
        <v>306.55</v>
      </c>
      <c r="U5456" s="8">
        <f ca="1">spotify_data[[#This Row],[Antigüedad Album Meses]]/12</f>
        <v>25.545833333333334</v>
      </c>
      <c r="V5456">
        <v>14</v>
      </c>
      <c r="W5456" s="1" t="s">
        <v>20</v>
      </c>
      <c r="X5456" s="1" t="str">
        <f>+IF(spotify_data[[#This Row],[album_type]]="album","Album",IF(spotify_data[[#This Row],[album_type]]="single","Single","Compilation"))</f>
        <v>Album</v>
      </c>
      <c r="Y5456">
        <v>303</v>
      </c>
    </row>
    <row r="5457" spans="1:25" x14ac:dyDescent="0.3">
      <c r="A5457" s="1" t="s">
        <v>24484</v>
      </c>
      <c r="B5457" s="1"/>
      <c r="C5457" s="1" t="s">
        <v>24485</v>
      </c>
      <c r="D5457">
        <v>1</v>
      </c>
      <c r="E5457">
        <v>49</v>
      </c>
      <c r="F5457" s="10">
        <f>spotify_data[[#This Row],[track_popularity]]/100</f>
        <v>0.49</v>
      </c>
      <c r="G5457" s="9" t="b">
        <v>0</v>
      </c>
      <c r="H5457" s="1">
        <f>+IF(spotify_data[[#This Row],[explicit]]=FALSE,0,1)</f>
        <v>0</v>
      </c>
      <c r="I5457" s="1" t="s">
        <v>24486</v>
      </c>
      <c r="J5457" s="7">
        <f>MATCH(spotify_data[[#This Row],[artist_name]],spotify_data[artist_name],0)</f>
        <v>5456</v>
      </c>
      <c r="K5457">
        <v>59</v>
      </c>
      <c r="L5457" s="10">
        <f>spotify_data[[#This Row],[artist_popularity]]/100</f>
        <v>0.59</v>
      </c>
      <c r="M5457">
        <v>1040028</v>
      </c>
      <c r="N5457" s="1" t="s">
        <v>24487</v>
      </c>
      <c r="O5457" s="1" t="s">
        <v>24488</v>
      </c>
      <c r="P5457" s="1">
        <f>MATCH(spotify_data[[#This Row],[album_id]],spotify_data[album_id],0)</f>
        <v>5456</v>
      </c>
      <c r="Q5457" s="1" t="s">
        <v>24489</v>
      </c>
      <c r="R5457" s="2">
        <v>25650</v>
      </c>
      <c r="S5457" s="7">
        <f ca="1">+TODAY()-spotify_data[[#This Row],[Fecha lanzamiento Album]]</f>
        <v>20381</v>
      </c>
      <c r="T5457" s="7">
        <f ca="1">+spotify_data[[#This Row],[Antigüedad Album Dias]]/60</f>
        <v>339.68333333333334</v>
      </c>
      <c r="U5457" s="8">
        <f ca="1">spotify_data[[#This Row],[Antigüedad Album Meses]]/12</f>
        <v>28.306944444444444</v>
      </c>
      <c r="V5457">
        <v>11</v>
      </c>
      <c r="W5457" s="1" t="s">
        <v>20</v>
      </c>
      <c r="X5457" s="1" t="str">
        <f>+IF(spotify_data[[#This Row],[album_type]]="album","Album",IF(spotify_data[[#This Row],[album_type]]="single","Single","Compilation"))</f>
        <v>Album</v>
      </c>
      <c r="Y5457">
        <v>28</v>
      </c>
    </row>
    <row r="5458" spans="1:25" x14ac:dyDescent="0.3">
      <c r="A5458" s="1" t="s">
        <v>50</v>
      </c>
      <c r="B5458" s="1">
        <v>8153</v>
      </c>
      <c r="C5458" s="1" t="s">
        <v>51</v>
      </c>
      <c r="D5458">
        <v>1</v>
      </c>
      <c r="E5458">
        <v>48</v>
      </c>
      <c r="F5458" s="10">
        <f>spotify_data[[#This Row],[track_popularity]]/100</f>
        <v>0.48</v>
      </c>
      <c r="G5458" s="9" t="b">
        <v>0</v>
      </c>
      <c r="H5458" s="1">
        <f>+IF(spotify_data[[#This Row],[explicit]]=FALSE,0,1)</f>
        <v>0</v>
      </c>
      <c r="I5458" s="1" t="s">
        <v>52</v>
      </c>
      <c r="J5458" s="7">
        <f>MATCH(spotify_data[[#This Row],[artist_name]],spotify_data[artist_name],0)</f>
        <v>5457</v>
      </c>
      <c r="K5458">
        <v>46</v>
      </c>
      <c r="L5458" s="10">
        <f>spotify_data[[#This Row],[artist_popularity]]/100</f>
        <v>0.46</v>
      </c>
      <c r="M5458">
        <v>13826</v>
      </c>
      <c r="N5458" s="1" t="s">
        <v>53</v>
      </c>
      <c r="O5458" s="1" t="s">
        <v>54</v>
      </c>
      <c r="P5458" s="1">
        <f>MATCH(spotify_data[[#This Row],[album_id]],spotify_data[album_id],0)</f>
        <v>5457</v>
      </c>
      <c r="Q5458" s="1" t="s">
        <v>55</v>
      </c>
      <c r="R5458" s="2">
        <v>45954</v>
      </c>
      <c r="S5458" s="7">
        <f ca="1">+TODAY()-spotify_data[[#This Row],[Fecha lanzamiento Album]]</f>
        <v>77</v>
      </c>
      <c r="T5458" s="7">
        <f ca="1">+spotify_data[[#This Row],[Antigüedad Album Dias]]/60</f>
        <v>1.2833333333333334</v>
      </c>
      <c r="U5458" s="8">
        <f ca="1">spotify_data[[#This Row],[Antigüedad Album Meses]]/12</f>
        <v>0.10694444444444445</v>
      </c>
      <c r="V5458">
        <v>14</v>
      </c>
      <c r="W5458" s="1" t="s">
        <v>20</v>
      </c>
      <c r="X5458" s="1" t="str">
        <f>+IF(spotify_data[[#This Row],[album_type]]="album","Album",IF(spotify_data[[#This Row],[album_type]]="single","Single","Compilation"))</f>
        <v>Album</v>
      </c>
      <c r="Y5458">
        <v>289</v>
      </c>
    </row>
    <row r="5459" spans="1:25" x14ac:dyDescent="0.3">
      <c r="A5459" s="1" t="s">
        <v>190</v>
      </c>
      <c r="B5459" s="1">
        <v>2735</v>
      </c>
      <c r="C5459" s="1" t="s">
        <v>191</v>
      </c>
      <c r="D5459">
        <v>1</v>
      </c>
      <c r="E5459">
        <v>48</v>
      </c>
      <c r="F5459" s="10">
        <f>spotify_data[[#This Row],[track_popularity]]/100</f>
        <v>0.48</v>
      </c>
      <c r="G5459" s="9" t="b">
        <v>0</v>
      </c>
      <c r="H5459" s="1">
        <f>+IF(spotify_data[[#This Row],[explicit]]=FALSE,0,1)</f>
        <v>0</v>
      </c>
      <c r="I5459" s="1" t="s">
        <v>192</v>
      </c>
      <c r="J5459" s="7">
        <f>MATCH(spotify_data[[#This Row],[artist_name]],spotify_data[artist_name],0)</f>
        <v>5458</v>
      </c>
      <c r="K5459">
        <v>53</v>
      </c>
      <c r="L5459" s="10">
        <f>spotify_data[[#This Row],[artist_popularity]]/100</f>
        <v>0.53</v>
      </c>
      <c r="M5459">
        <v>1161</v>
      </c>
      <c r="N5459" s="1" t="s">
        <v>23</v>
      </c>
      <c r="O5459" s="1" t="s">
        <v>193</v>
      </c>
      <c r="P5459" s="1">
        <f>MATCH(spotify_data[[#This Row],[album_id]],spotify_data[album_id],0)</f>
        <v>5458</v>
      </c>
      <c r="Q5459" s="1" t="s">
        <v>191</v>
      </c>
      <c r="R5459" s="2">
        <v>45946</v>
      </c>
      <c r="S5459" s="7">
        <f ca="1">+TODAY()-spotify_data[[#This Row],[Fecha lanzamiento Album]]</f>
        <v>85</v>
      </c>
      <c r="T5459" s="7">
        <f ca="1">+spotify_data[[#This Row],[Antigüedad Album Dias]]/60</f>
        <v>1.4166666666666667</v>
      </c>
      <c r="U5459" s="8">
        <f ca="1">spotify_data[[#This Row],[Antigüedad Album Meses]]/12</f>
        <v>0.11805555555555557</v>
      </c>
      <c r="V5459">
        <v>1</v>
      </c>
      <c r="W5459" s="1" t="s">
        <v>21</v>
      </c>
      <c r="X5459" s="1" t="str">
        <f>+IF(spotify_data[[#This Row],[album_type]]="album","Album",IF(spotify_data[[#This Row],[album_type]]="single","Single","Compilation"))</f>
        <v>Single</v>
      </c>
      <c r="Y5459">
        <v>25</v>
      </c>
    </row>
    <row r="5460" spans="1:25" x14ac:dyDescent="0.3">
      <c r="A5460" s="1" t="s">
        <v>995</v>
      </c>
      <c r="B5460" s="1">
        <v>8475</v>
      </c>
      <c r="C5460" s="1" t="s">
        <v>996</v>
      </c>
      <c r="D5460">
        <v>11</v>
      </c>
      <c r="E5460">
        <v>48</v>
      </c>
      <c r="F5460" s="10">
        <f>spotify_data[[#This Row],[track_popularity]]/100</f>
        <v>0.48</v>
      </c>
      <c r="G5460" s="9" t="b">
        <v>0</v>
      </c>
      <c r="H5460" s="1">
        <f>+IF(spotify_data[[#This Row],[explicit]]=FALSE,0,1)</f>
        <v>0</v>
      </c>
      <c r="I5460" s="1" t="s">
        <v>987</v>
      </c>
      <c r="J5460" s="7">
        <f>MATCH(spotify_data[[#This Row],[artist_name]],spotify_data[artist_name],0)</f>
        <v>4340</v>
      </c>
      <c r="K5460">
        <v>61</v>
      </c>
      <c r="L5460" s="10">
        <f>spotify_data[[#This Row],[artist_popularity]]/100</f>
        <v>0.61</v>
      </c>
      <c r="M5460">
        <v>7437933</v>
      </c>
      <c r="N5460" s="1" t="s">
        <v>988</v>
      </c>
      <c r="O5460" s="1" t="s">
        <v>989</v>
      </c>
      <c r="P5460" s="1">
        <f>MATCH(spotify_data[[#This Row],[album_id]],spotify_data[album_id],0)</f>
        <v>4340</v>
      </c>
      <c r="Q5460" s="1" t="s">
        <v>990</v>
      </c>
      <c r="R5460" s="2">
        <v>45898</v>
      </c>
      <c r="S5460" s="7">
        <f ca="1">+TODAY()-spotify_data[[#This Row],[Fecha lanzamiento Album]]</f>
        <v>133</v>
      </c>
      <c r="T5460" s="7">
        <f ca="1">+spotify_data[[#This Row],[Antigüedad Album Dias]]/60</f>
        <v>2.2166666666666668</v>
      </c>
      <c r="U5460" s="8">
        <f ca="1">spotify_data[[#This Row],[Antigüedad Album Meses]]/12</f>
        <v>0.18472222222222223</v>
      </c>
      <c r="V5460">
        <v>12</v>
      </c>
      <c r="W5460" s="1" t="s">
        <v>20</v>
      </c>
      <c r="X5460" s="1" t="str">
        <f>+IF(spotify_data[[#This Row],[album_type]]="album","Album",IF(spotify_data[[#This Row],[album_type]]="single","Single","Compilation"))</f>
        <v>Album</v>
      </c>
      <c r="Y5460">
        <v>316</v>
      </c>
    </row>
    <row r="5461" spans="1:25" x14ac:dyDescent="0.3">
      <c r="A5461" s="1" t="s">
        <v>1198</v>
      </c>
      <c r="B5461" s="1">
        <v>1243</v>
      </c>
      <c r="C5461" s="1" t="s">
        <v>1199</v>
      </c>
      <c r="D5461">
        <v>1</v>
      </c>
      <c r="E5461">
        <v>48</v>
      </c>
      <c r="F5461" s="10">
        <f>spotify_data[[#This Row],[track_popularity]]/100</f>
        <v>0.48</v>
      </c>
      <c r="G5461" s="9" t="b">
        <v>0</v>
      </c>
      <c r="H5461" s="1">
        <f>+IF(spotify_data[[#This Row],[explicit]]=FALSE,0,1)</f>
        <v>0</v>
      </c>
      <c r="I5461" s="1" t="s">
        <v>1200</v>
      </c>
      <c r="J5461" s="7">
        <f>MATCH(spotify_data[[#This Row],[artist_name]],spotify_data[artist_name],0)</f>
        <v>5460</v>
      </c>
      <c r="K5461">
        <v>43</v>
      </c>
      <c r="L5461" s="10">
        <f>spotify_data[[#This Row],[artist_popularity]]/100</f>
        <v>0.43</v>
      </c>
      <c r="M5461">
        <v>30470</v>
      </c>
      <c r="N5461" s="1" t="s">
        <v>23</v>
      </c>
      <c r="O5461" s="1" t="s">
        <v>1201</v>
      </c>
      <c r="P5461" s="1">
        <f>MATCH(spotify_data[[#This Row],[album_id]],spotify_data[album_id],0)</f>
        <v>5460</v>
      </c>
      <c r="Q5461" s="1" t="s">
        <v>1199</v>
      </c>
      <c r="R5461" s="2">
        <v>45888</v>
      </c>
      <c r="S5461" s="7">
        <f ca="1">+TODAY()-spotify_data[[#This Row],[Fecha lanzamiento Album]]</f>
        <v>143</v>
      </c>
      <c r="T5461" s="7">
        <f ca="1">+spotify_data[[#This Row],[Antigüedad Album Dias]]/60</f>
        <v>2.3833333333333333</v>
      </c>
      <c r="U5461" s="8">
        <f ca="1">spotify_data[[#This Row],[Antigüedad Album Meses]]/12</f>
        <v>0.1986111111111111</v>
      </c>
      <c r="V5461">
        <v>2</v>
      </c>
      <c r="W5461" s="1" t="s">
        <v>21</v>
      </c>
      <c r="X5461" s="1" t="str">
        <f>+IF(spotify_data[[#This Row],[album_type]]="album","Album",IF(spotify_data[[#This Row],[album_type]]="single","Single","Compilation"))</f>
        <v>Single</v>
      </c>
      <c r="Y5461">
        <v>359</v>
      </c>
    </row>
    <row r="5462" spans="1:25" x14ac:dyDescent="0.3">
      <c r="A5462" s="1" t="s">
        <v>1300</v>
      </c>
      <c r="B5462" s="1">
        <v>16388</v>
      </c>
      <c r="C5462" s="1" t="s">
        <v>1301</v>
      </c>
      <c r="D5462">
        <v>1</v>
      </c>
      <c r="E5462">
        <v>48</v>
      </c>
      <c r="F5462" s="10">
        <f>spotify_data[[#This Row],[track_popularity]]/100</f>
        <v>0.48</v>
      </c>
      <c r="G5462" s="9" t="b">
        <v>0</v>
      </c>
      <c r="H5462" s="1">
        <f>+IF(spotify_data[[#This Row],[explicit]]=FALSE,0,1)</f>
        <v>0</v>
      </c>
      <c r="I5462" s="1" t="s">
        <v>30</v>
      </c>
      <c r="J5462" s="7">
        <f>MATCH(spotify_data[[#This Row],[artist_name]],spotify_data[artist_name],0)</f>
        <v>5461</v>
      </c>
      <c r="K5462">
        <v>46</v>
      </c>
      <c r="L5462" s="10">
        <f>spotify_data[[#This Row],[artist_popularity]]/100</f>
        <v>0.46</v>
      </c>
      <c r="M5462">
        <v>7240</v>
      </c>
      <c r="N5462" s="1" t="s">
        <v>27</v>
      </c>
      <c r="O5462" s="1" t="s">
        <v>1302</v>
      </c>
      <c r="P5462" s="1">
        <f>MATCH(spotify_data[[#This Row],[album_id]],spotify_data[album_id],0)</f>
        <v>5461</v>
      </c>
      <c r="Q5462" s="1" t="s">
        <v>1301</v>
      </c>
      <c r="R5462" s="2">
        <v>45876</v>
      </c>
      <c r="S5462" s="7">
        <f ca="1">+TODAY()-spotify_data[[#This Row],[Fecha lanzamiento Album]]</f>
        <v>155</v>
      </c>
      <c r="T5462" s="7">
        <f ca="1">+spotify_data[[#This Row],[Antigüedad Album Dias]]/60</f>
        <v>2.5833333333333335</v>
      </c>
      <c r="U5462" s="8">
        <f ca="1">spotify_data[[#This Row],[Antigüedad Album Meses]]/12</f>
        <v>0.21527777777777779</v>
      </c>
      <c r="V5462">
        <v>3</v>
      </c>
      <c r="W5462" s="1" t="s">
        <v>21</v>
      </c>
      <c r="X5462" s="1" t="str">
        <f>+IF(spotify_data[[#This Row],[album_type]]="album","Album",IF(spotify_data[[#This Row],[album_type]]="single","Single","Compilation"))</f>
        <v>Single</v>
      </c>
      <c r="Y5462">
        <v>243</v>
      </c>
    </row>
    <row r="5463" spans="1:25" x14ac:dyDescent="0.3">
      <c r="A5463" s="1" t="s">
        <v>1417</v>
      </c>
      <c r="B5463" s="1">
        <v>5115</v>
      </c>
      <c r="C5463" s="1" t="s">
        <v>1418</v>
      </c>
      <c r="D5463">
        <v>1</v>
      </c>
      <c r="E5463">
        <v>48</v>
      </c>
      <c r="F5463" s="10">
        <f>spotify_data[[#This Row],[track_popularity]]/100</f>
        <v>0.48</v>
      </c>
      <c r="G5463" s="9" t="b">
        <v>1</v>
      </c>
      <c r="H5463" s="1">
        <f>+IF(spotify_data[[#This Row],[explicit]]=FALSE,0,1)</f>
        <v>1</v>
      </c>
      <c r="I5463" s="1" t="s">
        <v>146</v>
      </c>
      <c r="J5463" s="7">
        <f>MATCH(spotify_data[[#This Row],[artist_name]],spotify_data[artist_name],0)</f>
        <v>4897</v>
      </c>
      <c r="K5463">
        <v>58</v>
      </c>
      <c r="L5463" s="10">
        <f>spotify_data[[#This Row],[artist_popularity]]/100</f>
        <v>0.57999999999999996</v>
      </c>
      <c r="M5463">
        <v>146969</v>
      </c>
      <c r="N5463" s="1" t="s">
        <v>147</v>
      </c>
      <c r="O5463" s="1" t="s">
        <v>1419</v>
      </c>
      <c r="P5463" s="1">
        <f>MATCH(spotify_data[[#This Row],[album_id]],spotify_data[album_id],0)</f>
        <v>5462</v>
      </c>
      <c r="Q5463" s="1" t="s">
        <v>1418</v>
      </c>
      <c r="R5463" s="2">
        <v>45856</v>
      </c>
      <c r="S5463" s="7">
        <f ca="1">+TODAY()-spotify_data[[#This Row],[Fecha lanzamiento Album]]</f>
        <v>175</v>
      </c>
      <c r="T5463" s="7">
        <f ca="1">+spotify_data[[#This Row],[Antigüedad Album Dias]]/60</f>
        <v>2.9166666666666665</v>
      </c>
      <c r="U5463" s="8">
        <f ca="1">spotify_data[[#This Row],[Antigüedad Album Meses]]/12</f>
        <v>0.24305555555555555</v>
      </c>
      <c r="V5463">
        <v>1</v>
      </c>
      <c r="W5463" s="1" t="s">
        <v>21</v>
      </c>
      <c r="X5463" s="1" t="str">
        <f>+IF(spotify_data[[#This Row],[album_type]]="album","Album",IF(spotify_data[[#This Row],[album_type]]="single","Single","Compilation"))</f>
        <v>Single</v>
      </c>
      <c r="Y5463">
        <v>272</v>
      </c>
    </row>
    <row r="5464" spans="1:25" x14ac:dyDescent="0.3">
      <c r="A5464" s="1" t="s">
        <v>1444</v>
      </c>
      <c r="B5464" s="1">
        <v>1905</v>
      </c>
      <c r="C5464" s="1" t="s">
        <v>1445</v>
      </c>
      <c r="D5464">
        <v>1</v>
      </c>
      <c r="E5464">
        <v>48</v>
      </c>
      <c r="F5464" s="10">
        <f>spotify_data[[#This Row],[track_popularity]]/100</f>
        <v>0.48</v>
      </c>
      <c r="G5464" s="9" t="b">
        <v>0</v>
      </c>
      <c r="H5464" s="1">
        <f>+IF(spotify_data[[#This Row],[explicit]]=FALSE,0,1)</f>
        <v>0</v>
      </c>
      <c r="I5464" s="1" t="s">
        <v>1446</v>
      </c>
      <c r="J5464" s="7">
        <f>MATCH(spotify_data[[#This Row],[artist_name]],spotify_data[artist_name],0)</f>
        <v>5463</v>
      </c>
      <c r="K5464">
        <v>45</v>
      </c>
      <c r="L5464" s="10">
        <f>spotify_data[[#This Row],[artist_popularity]]/100</f>
        <v>0.45</v>
      </c>
      <c r="M5464">
        <v>754</v>
      </c>
      <c r="N5464" s="1" t="s">
        <v>23</v>
      </c>
      <c r="O5464" s="1" t="s">
        <v>1447</v>
      </c>
      <c r="P5464" s="1">
        <f>MATCH(spotify_data[[#This Row],[album_id]],spotify_data[album_id],0)</f>
        <v>5463</v>
      </c>
      <c r="Q5464" s="1" t="s">
        <v>1445</v>
      </c>
      <c r="R5464" s="2">
        <v>45855</v>
      </c>
      <c r="S5464" s="7">
        <f ca="1">+TODAY()-spotify_data[[#This Row],[Fecha lanzamiento Album]]</f>
        <v>176</v>
      </c>
      <c r="T5464" s="7">
        <f ca="1">+spotify_data[[#This Row],[Antigüedad Album Dias]]/60</f>
        <v>2.9333333333333331</v>
      </c>
      <c r="U5464" s="8">
        <f ca="1">spotify_data[[#This Row],[Antigüedad Album Meses]]/12</f>
        <v>0.24444444444444444</v>
      </c>
      <c r="V5464">
        <v>1</v>
      </c>
      <c r="W5464" s="1" t="s">
        <v>21</v>
      </c>
      <c r="X5464" s="1" t="str">
        <f>+IF(spotify_data[[#This Row],[album_type]]="album","Album",IF(spotify_data[[#This Row],[album_type]]="single","Single","Compilation"))</f>
        <v>Single</v>
      </c>
      <c r="Y5464">
        <v>205</v>
      </c>
    </row>
    <row r="5465" spans="1:25" x14ac:dyDescent="0.3">
      <c r="A5465" s="1" t="s">
        <v>1677</v>
      </c>
      <c r="B5465" s="1">
        <v>250</v>
      </c>
      <c r="C5465" s="1" t="s">
        <v>1678</v>
      </c>
      <c r="D5465">
        <v>2</v>
      </c>
      <c r="E5465">
        <v>48</v>
      </c>
      <c r="F5465" s="10">
        <f>spotify_data[[#This Row],[track_popularity]]/100</f>
        <v>0.48</v>
      </c>
      <c r="G5465" s="9" t="b">
        <v>0</v>
      </c>
      <c r="H5465" s="1">
        <f>+IF(spotify_data[[#This Row],[explicit]]=FALSE,0,1)</f>
        <v>0</v>
      </c>
      <c r="I5465" s="1" t="s">
        <v>1665</v>
      </c>
      <c r="J5465" s="7">
        <f>MATCH(spotify_data[[#This Row],[artist_name]],spotify_data[artist_name],0)</f>
        <v>5251</v>
      </c>
      <c r="K5465">
        <v>47</v>
      </c>
      <c r="L5465" s="10">
        <f>spotify_data[[#This Row],[artist_popularity]]/100</f>
        <v>0.47</v>
      </c>
      <c r="M5465">
        <v>505</v>
      </c>
      <c r="N5465" s="1" t="s">
        <v>395</v>
      </c>
      <c r="O5465" s="1" t="s">
        <v>1666</v>
      </c>
      <c r="P5465" s="1">
        <f>MATCH(spotify_data[[#This Row],[album_id]],spotify_data[album_id],0)</f>
        <v>5251</v>
      </c>
      <c r="Q5465" s="1" t="s">
        <v>1667</v>
      </c>
      <c r="R5465" s="2">
        <v>45826</v>
      </c>
      <c r="S5465" s="7">
        <f ca="1">+TODAY()-spotify_data[[#This Row],[Fecha lanzamiento Album]]</f>
        <v>205</v>
      </c>
      <c r="T5465" s="7">
        <f ca="1">+spotify_data[[#This Row],[Antigüedad Album Dias]]/60</f>
        <v>3.4166666666666665</v>
      </c>
      <c r="U5465" s="8">
        <f ca="1">spotify_data[[#This Row],[Antigüedad Album Meses]]/12</f>
        <v>0.28472222222222221</v>
      </c>
      <c r="V5465">
        <v>12</v>
      </c>
      <c r="W5465" s="1" t="s">
        <v>20</v>
      </c>
      <c r="X5465" s="1" t="str">
        <f>+IF(spotify_data[[#This Row],[album_type]]="album","Album",IF(spotify_data[[#This Row],[album_type]]="single","Single","Compilation"))</f>
        <v>Album</v>
      </c>
      <c r="Y5465">
        <v>316</v>
      </c>
    </row>
    <row r="5466" spans="1:25" x14ac:dyDescent="0.3">
      <c r="A5466" s="1" t="s">
        <v>1681</v>
      </c>
      <c r="B5466" s="1">
        <v>3428</v>
      </c>
      <c r="C5466" s="1" t="s">
        <v>1682</v>
      </c>
      <c r="D5466">
        <v>10</v>
      </c>
      <c r="E5466">
        <v>48</v>
      </c>
      <c r="F5466" s="10">
        <f>spotify_data[[#This Row],[track_popularity]]/100</f>
        <v>0.48</v>
      </c>
      <c r="G5466" s="9" t="b">
        <v>0</v>
      </c>
      <c r="H5466" s="1">
        <f>+IF(spotify_data[[#This Row],[explicit]]=FALSE,0,1)</f>
        <v>0</v>
      </c>
      <c r="I5466" s="1" t="s">
        <v>1665</v>
      </c>
      <c r="J5466" s="7">
        <f>MATCH(spotify_data[[#This Row],[artist_name]],spotify_data[artist_name],0)</f>
        <v>5251</v>
      </c>
      <c r="K5466">
        <v>47</v>
      </c>
      <c r="L5466" s="10">
        <f>spotify_data[[#This Row],[artist_popularity]]/100</f>
        <v>0.47</v>
      </c>
      <c r="M5466">
        <v>491</v>
      </c>
      <c r="N5466" s="1" t="s">
        <v>395</v>
      </c>
      <c r="O5466" s="1" t="s">
        <v>1666</v>
      </c>
      <c r="P5466" s="1">
        <f>MATCH(spotify_data[[#This Row],[album_id]],spotify_data[album_id],0)</f>
        <v>5251</v>
      </c>
      <c r="Q5466" s="1" t="s">
        <v>1667</v>
      </c>
      <c r="R5466" s="2">
        <v>45826</v>
      </c>
      <c r="S5466" s="7">
        <f ca="1">+TODAY()-spotify_data[[#This Row],[Fecha lanzamiento Album]]</f>
        <v>205</v>
      </c>
      <c r="T5466" s="7">
        <f ca="1">+spotify_data[[#This Row],[Antigüedad Album Dias]]/60</f>
        <v>3.4166666666666665</v>
      </c>
      <c r="U5466" s="8">
        <f ca="1">spotify_data[[#This Row],[Antigüedad Album Meses]]/12</f>
        <v>0.28472222222222221</v>
      </c>
      <c r="V5466">
        <v>12</v>
      </c>
      <c r="W5466" s="1" t="s">
        <v>20</v>
      </c>
      <c r="X5466" s="1" t="str">
        <f>+IF(spotify_data[[#This Row],[album_type]]="album","Album",IF(spotify_data[[#This Row],[album_type]]="single","Single","Compilation"))</f>
        <v>Album</v>
      </c>
      <c r="Y5466">
        <v>313</v>
      </c>
    </row>
    <row r="5467" spans="1:25" x14ac:dyDescent="0.3">
      <c r="A5467" s="1" t="s">
        <v>1683</v>
      </c>
      <c r="B5467" s="1">
        <v>3533</v>
      </c>
      <c r="C5467" s="1" t="s">
        <v>1684</v>
      </c>
      <c r="D5467">
        <v>5</v>
      </c>
      <c r="E5467">
        <v>48</v>
      </c>
      <c r="F5467" s="10">
        <f>spotify_data[[#This Row],[track_popularity]]/100</f>
        <v>0.48</v>
      </c>
      <c r="G5467" s="9" t="b">
        <v>0</v>
      </c>
      <c r="H5467" s="1">
        <f>+IF(spotify_data[[#This Row],[explicit]]=FALSE,0,1)</f>
        <v>0</v>
      </c>
      <c r="I5467" s="1" t="s">
        <v>1665</v>
      </c>
      <c r="J5467" s="7">
        <f>MATCH(spotify_data[[#This Row],[artist_name]],spotify_data[artist_name],0)</f>
        <v>5251</v>
      </c>
      <c r="K5467">
        <v>47</v>
      </c>
      <c r="L5467" s="10">
        <f>spotify_data[[#This Row],[artist_popularity]]/100</f>
        <v>0.47</v>
      </c>
      <c r="M5467">
        <v>498</v>
      </c>
      <c r="N5467" s="1" t="s">
        <v>395</v>
      </c>
      <c r="O5467" s="1" t="s">
        <v>1666</v>
      </c>
      <c r="P5467" s="1">
        <f>MATCH(spotify_data[[#This Row],[album_id]],spotify_data[album_id],0)</f>
        <v>5251</v>
      </c>
      <c r="Q5467" s="1" t="s">
        <v>1667</v>
      </c>
      <c r="R5467" s="2">
        <v>45826</v>
      </c>
      <c r="S5467" s="7">
        <f ca="1">+TODAY()-spotify_data[[#This Row],[Fecha lanzamiento Album]]</f>
        <v>205</v>
      </c>
      <c r="T5467" s="7">
        <f ca="1">+spotify_data[[#This Row],[Antigüedad Album Dias]]/60</f>
        <v>3.4166666666666665</v>
      </c>
      <c r="U5467" s="8">
        <f ca="1">spotify_data[[#This Row],[Antigüedad Album Meses]]/12</f>
        <v>0.28472222222222221</v>
      </c>
      <c r="V5467">
        <v>12</v>
      </c>
      <c r="W5467" s="1" t="s">
        <v>20</v>
      </c>
      <c r="X5467" s="1" t="str">
        <f>+IF(spotify_data[[#This Row],[album_type]]="album","Album",IF(spotify_data[[#This Row],[album_type]]="single","Single","Compilation"))</f>
        <v>Album</v>
      </c>
      <c r="Y5467">
        <v>26</v>
      </c>
    </row>
    <row r="5468" spans="1:25" x14ac:dyDescent="0.3">
      <c r="A5468" s="1" t="s">
        <v>1685</v>
      </c>
      <c r="B5468" s="1">
        <v>4096</v>
      </c>
      <c r="C5468" s="1" t="s">
        <v>1686</v>
      </c>
      <c r="D5468">
        <v>3</v>
      </c>
      <c r="E5468">
        <v>48</v>
      </c>
      <c r="F5468" s="10">
        <f>spotify_data[[#This Row],[track_popularity]]/100</f>
        <v>0.48</v>
      </c>
      <c r="G5468" s="9" t="b">
        <v>0</v>
      </c>
      <c r="H5468" s="1">
        <f>+IF(spotify_data[[#This Row],[explicit]]=FALSE,0,1)</f>
        <v>0</v>
      </c>
      <c r="I5468" s="1" t="s">
        <v>1665</v>
      </c>
      <c r="J5468" s="7">
        <f>MATCH(spotify_data[[#This Row],[artist_name]],spotify_data[artist_name],0)</f>
        <v>5251</v>
      </c>
      <c r="K5468">
        <v>47</v>
      </c>
      <c r="L5468" s="10">
        <f>spotify_data[[#This Row],[artist_popularity]]/100</f>
        <v>0.47</v>
      </c>
      <c r="M5468">
        <v>505</v>
      </c>
      <c r="N5468" s="1" t="s">
        <v>395</v>
      </c>
      <c r="O5468" s="1" t="s">
        <v>1666</v>
      </c>
      <c r="P5468" s="1">
        <f>MATCH(spotify_data[[#This Row],[album_id]],spotify_data[album_id],0)</f>
        <v>5251</v>
      </c>
      <c r="Q5468" s="1" t="s">
        <v>1667</v>
      </c>
      <c r="R5468" s="2">
        <v>45826</v>
      </c>
      <c r="S5468" s="7">
        <f ca="1">+TODAY()-spotify_data[[#This Row],[Fecha lanzamiento Album]]</f>
        <v>205</v>
      </c>
      <c r="T5468" s="7">
        <f ca="1">+spotify_data[[#This Row],[Antigüedad Album Dias]]/60</f>
        <v>3.4166666666666665</v>
      </c>
      <c r="U5468" s="8">
        <f ca="1">spotify_data[[#This Row],[Antigüedad Album Meses]]/12</f>
        <v>0.28472222222222221</v>
      </c>
      <c r="V5468">
        <v>12</v>
      </c>
      <c r="W5468" s="1" t="s">
        <v>20</v>
      </c>
      <c r="X5468" s="1" t="str">
        <f>+IF(spotify_data[[#This Row],[album_type]]="album","Album",IF(spotify_data[[#This Row],[album_type]]="single","Single","Compilation"))</f>
        <v>Album</v>
      </c>
      <c r="Y5468">
        <v>243</v>
      </c>
    </row>
    <row r="5469" spans="1:25" x14ac:dyDescent="0.3">
      <c r="A5469" s="1" t="s">
        <v>1687</v>
      </c>
      <c r="B5469" s="1">
        <v>6940</v>
      </c>
      <c r="C5469" s="1" t="s">
        <v>1688</v>
      </c>
      <c r="D5469">
        <v>4</v>
      </c>
      <c r="E5469">
        <v>48</v>
      </c>
      <c r="F5469" s="10">
        <f>spotify_data[[#This Row],[track_popularity]]/100</f>
        <v>0.48</v>
      </c>
      <c r="G5469" s="9" t="b">
        <v>0</v>
      </c>
      <c r="H5469" s="1">
        <f>+IF(spotify_data[[#This Row],[explicit]]=FALSE,0,1)</f>
        <v>0</v>
      </c>
      <c r="I5469" s="1" t="s">
        <v>1689</v>
      </c>
      <c r="J5469" s="7">
        <f>MATCH(spotify_data[[#This Row],[artist_name]],spotify_data[artist_name],0)</f>
        <v>5468</v>
      </c>
      <c r="K5469">
        <v>45</v>
      </c>
      <c r="L5469" s="10">
        <f>spotify_data[[#This Row],[artist_popularity]]/100</f>
        <v>0.45</v>
      </c>
      <c r="M5469">
        <v>28641</v>
      </c>
      <c r="N5469" s="1" t="s">
        <v>23</v>
      </c>
      <c r="O5469" s="1" t="s">
        <v>1690</v>
      </c>
      <c r="P5469" s="1">
        <f>MATCH(spotify_data[[#This Row],[album_id]],spotify_data[album_id],0)</f>
        <v>5468</v>
      </c>
      <c r="Q5469" s="1" t="s">
        <v>1691</v>
      </c>
      <c r="R5469" s="2">
        <v>45826</v>
      </c>
      <c r="S5469" s="7">
        <f ca="1">+TODAY()-spotify_data[[#This Row],[Fecha lanzamiento Album]]</f>
        <v>205</v>
      </c>
      <c r="T5469" s="7">
        <f ca="1">+spotify_data[[#This Row],[Antigüedad Album Dias]]/60</f>
        <v>3.4166666666666665</v>
      </c>
      <c r="U5469" s="8">
        <f ca="1">spotify_data[[#This Row],[Antigüedad Album Meses]]/12</f>
        <v>0.28472222222222221</v>
      </c>
      <c r="V5469">
        <v>9</v>
      </c>
      <c r="W5469" s="1" t="s">
        <v>20</v>
      </c>
      <c r="X5469" s="1" t="str">
        <f>+IF(spotify_data[[#This Row],[album_type]]="album","Album",IF(spotify_data[[#This Row],[album_type]]="single","Single","Compilation"))</f>
        <v>Album</v>
      </c>
      <c r="Y5469">
        <v>342</v>
      </c>
    </row>
    <row r="5470" spans="1:25" x14ac:dyDescent="0.3">
      <c r="A5470" s="1" t="s">
        <v>1698</v>
      </c>
      <c r="B5470" s="1">
        <v>7217</v>
      </c>
      <c r="C5470" s="1" t="s">
        <v>1699</v>
      </c>
      <c r="D5470">
        <v>8</v>
      </c>
      <c r="E5470">
        <v>48</v>
      </c>
      <c r="F5470" s="10">
        <f>spotify_data[[#This Row],[track_popularity]]/100</f>
        <v>0.48</v>
      </c>
      <c r="G5470" s="9" t="b">
        <v>0</v>
      </c>
      <c r="H5470" s="1">
        <f>+IF(spotify_data[[#This Row],[explicit]]=FALSE,0,1)</f>
        <v>0</v>
      </c>
      <c r="I5470" s="1" t="s">
        <v>1665</v>
      </c>
      <c r="J5470" s="7">
        <f>MATCH(spotify_data[[#This Row],[artist_name]],spotify_data[artist_name],0)</f>
        <v>5251</v>
      </c>
      <c r="K5470">
        <v>47</v>
      </c>
      <c r="L5470" s="10">
        <f>spotify_data[[#This Row],[artist_popularity]]/100</f>
        <v>0.47</v>
      </c>
      <c r="M5470">
        <v>491</v>
      </c>
      <c r="N5470" s="1" t="s">
        <v>395</v>
      </c>
      <c r="O5470" s="1" t="s">
        <v>1666</v>
      </c>
      <c r="P5470" s="1">
        <f>MATCH(spotify_data[[#This Row],[album_id]],spotify_data[album_id],0)</f>
        <v>5251</v>
      </c>
      <c r="Q5470" s="1" t="s">
        <v>1667</v>
      </c>
      <c r="R5470" s="2">
        <v>45826</v>
      </c>
      <c r="S5470" s="7">
        <f ca="1">+TODAY()-spotify_data[[#This Row],[Fecha lanzamiento Album]]</f>
        <v>205</v>
      </c>
      <c r="T5470" s="7">
        <f ca="1">+spotify_data[[#This Row],[Antigüedad Album Dias]]/60</f>
        <v>3.4166666666666665</v>
      </c>
      <c r="U5470" s="8">
        <f ca="1">spotify_data[[#This Row],[Antigüedad Album Meses]]/12</f>
        <v>0.28472222222222221</v>
      </c>
      <c r="V5470">
        <v>12</v>
      </c>
      <c r="W5470" s="1" t="s">
        <v>20</v>
      </c>
      <c r="X5470" s="1" t="str">
        <f>+IF(spotify_data[[#This Row],[album_type]]="album","Album",IF(spotify_data[[#This Row],[album_type]]="single","Single","Compilation"))</f>
        <v>Album</v>
      </c>
      <c r="Y5470">
        <v>256</v>
      </c>
    </row>
    <row r="5471" spans="1:25" x14ac:dyDescent="0.3">
      <c r="A5471" s="1" t="s">
        <v>1702</v>
      </c>
      <c r="B5471" s="1">
        <v>7534</v>
      </c>
      <c r="C5471" s="1" t="s">
        <v>1703</v>
      </c>
      <c r="D5471">
        <v>1</v>
      </c>
      <c r="E5471">
        <v>48</v>
      </c>
      <c r="F5471" s="10">
        <f>spotify_data[[#This Row],[track_popularity]]/100</f>
        <v>0.48</v>
      </c>
      <c r="G5471" s="9" t="b">
        <v>0</v>
      </c>
      <c r="H5471" s="1">
        <f>+IF(spotify_data[[#This Row],[explicit]]=FALSE,0,1)</f>
        <v>0</v>
      </c>
      <c r="I5471" s="1" t="s">
        <v>1665</v>
      </c>
      <c r="J5471" s="7">
        <f>MATCH(spotify_data[[#This Row],[artist_name]],spotify_data[artist_name],0)</f>
        <v>5251</v>
      </c>
      <c r="K5471">
        <v>47</v>
      </c>
      <c r="L5471" s="10">
        <f>spotify_data[[#This Row],[artist_popularity]]/100</f>
        <v>0.47</v>
      </c>
      <c r="M5471">
        <v>491</v>
      </c>
      <c r="N5471" s="1" t="s">
        <v>395</v>
      </c>
      <c r="O5471" s="1" t="s">
        <v>1666</v>
      </c>
      <c r="P5471" s="1">
        <f>MATCH(spotify_data[[#This Row],[album_id]],spotify_data[album_id],0)</f>
        <v>5251</v>
      </c>
      <c r="Q5471" s="1" t="s">
        <v>1667</v>
      </c>
      <c r="R5471" s="2">
        <v>45826</v>
      </c>
      <c r="S5471" s="7">
        <f ca="1">+TODAY()-spotify_data[[#This Row],[Fecha lanzamiento Album]]</f>
        <v>205</v>
      </c>
      <c r="T5471" s="7">
        <f ca="1">+spotify_data[[#This Row],[Antigüedad Album Dias]]/60</f>
        <v>3.4166666666666665</v>
      </c>
      <c r="U5471" s="8">
        <f ca="1">spotify_data[[#This Row],[Antigüedad Album Meses]]/12</f>
        <v>0.28472222222222221</v>
      </c>
      <c r="V5471">
        <v>12</v>
      </c>
      <c r="W5471" s="1" t="s">
        <v>20</v>
      </c>
      <c r="X5471" s="1" t="str">
        <f>+IF(spotify_data[[#This Row],[album_type]]="album","Album",IF(spotify_data[[#This Row],[album_type]]="single","Single","Compilation"))</f>
        <v>Album</v>
      </c>
      <c r="Y5471">
        <v>21</v>
      </c>
    </row>
    <row r="5472" spans="1:25" x14ac:dyDescent="0.3">
      <c r="A5472" s="1" t="s">
        <v>1863</v>
      </c>
      <c r="B5472" s="1">
        <v>3721</v>
      </c>
      <c r="C5472" s="1" t="s">
        <v>1864</v>
      </c>
      <c r="D5472">
        <v>1</v>
      </c>
      <c r="E5472">
        <v>48</v>
      </c>
      <c r="F5472" s="10">
        <f>spotify_data[[#This Row],[track_popularity]]/100</f>
        <v>0.48</v>
      </c>
      <c r="G5472" s="9" t="b">
        <v>0</v>
      </c>
      <c r="H5472" s="1">
        <f>+IF(spotify_data[[#This Row],[explicit]]=FALSE,0,1)</f>
        <v>0</v>
      </c>
      <c r="I5472" s="1" t="s">
        <v>1846</v>
      </c>
      <c r="J5472" s="7">
        <f>MATCH(spotify_data[[#This Row],[artist_name]],spotify_data[artist_name],0)</f>
        <v>5471</v>
      </c>
      <c r="K5472">
        <v>40</v>
      </c>
      <c r="L5472" s="10">
        <f>spotify_data[[#This Row],[artist_popularity]]/100</f>
        <v>0.4</v>
      </c>
      <c r="M5472">
        <v>507</v>
      </c>
      <c r="N5472" s="1" t="s">
        <v>23</v>
      </c>
      <c r="O5472" s="1" t="s">
        <v>1847</v>
      </c>
      <c r="P5472" s="1">
        <f>MATCH(spotify_data[[#This Row],[album_id]],spotify_data[album_id],0)</f>
        <v>5471</v>
      </c>
      <c r="Q5472" s="1" t="s">
        <v>1848</v>
      </c>
      <c r="R5472" s="2">
        <v>45800</v>
      </c>
      <c r="S5472" s="7">
        <f ca="1">+TODAY()-spotify_data[[#This Row],[Fecha lanzamiento Album]]</f>
        <v>231</v>
      </c>
      <c r="T5472" s="7">
        <f ca="1">+spotify_data[[#This Row],[Antigüedad Album Dias]]/60</f>
        <v>3.85</v>
      </c>
      <c r="U5472" s="8">
        <f ca="1">spotify_data[[#This Row],[Antigüedad Album Meses]]/12</f>
        <v>0.32083333333333336</v>
      </c>
      <c r="V5472">
        <v>11</v>
      </c>
      <c r="W5472" s="1" t="s">
        <v>20</v>
      </c>
      <c r="X5472" s="1" t="str">
        <f>+IF(spotify_data[[#This Row],[album_type]]="album","Album",IF(spotify_data[[#This Row],[album_type]]="single","Single","Compilation"))</f>
        <v>Album</v>
      </c>
      <c r="Y5472">
        <v>264</v>
      </c>
    </row>
    <row r="5473" spans="1:25" x14ac:dyDescent="0.3">
      <c r="A5473" s="1" t="s">
        <v>2083</v>
      </c>
      <c r="B5473" s="1">
        <v>7757</v>
      </c>
      <c r="C5473" s="1" t="s">
        <v>2084</v>
      </c>
      <c r="D5473">
        <v>2</v>
      </c>
      <c r="E5473">
        <v>48</v>
      </c>
      <c r="F5473" s="10">
        <f>spotify_data[[#This Row],[track_popularity]]/100</f>
        <v>0.48</v>
      </c>
      <c r="G5473" s="9" t="b">
        <v>0</v>
      </c>
      <c r="H5473" s="1">
        <f>+IF(spotify_data[[#This Row],[explicit]]=FALSE,0,1)</f>
        <v>0</v>
      </c>
      <c r="I5473" s="1" t="s">
        <v>2085</v>
      </c>
      <c r="J5473" s="7">
        <f>MATCH(spotify_data[[#This Row],[artist_name]],spotify_data[artist_name],0)</f>
        <v>2039</v>
      </c>
      <c r="K5473">
        <v>64</v>
      </c>
      <c r="L5473" s="10">
        <f>spotify_data[[#This Row],[artist_popularity]]/100</f>
        <v>0.64</v>
      </c>
      <c r="M5473">
        <v>425177</v>
      </c>
      <c r="N5473" s="1" t="s">
        <v>1609</v>
      </c>
      <c r="O5473" s="1" t="s">
        <v>2086</v>
      </c>
      <c r="P5473" s="1">
        <f>MATCH(spotify_data[[#This Row],[album_id]],spotify_data[album_id],0)</f>
        <v>5472</v>
      </c>
      <c r="Q5473" s="1" t="s">
        <v>2087</v>
      </c>
      <c r="R5473" s="2">
        <v>45765</v>
      </c>
      <c r="S5473" s="7">
        <f ca="1">+TODAY()-spotify_data[[#This Row],[Fecha lanzamiento Album]]</f>
        <v>266</v>
      </c>
      <c r="T5473" s="7">
        <f ca="1">+spotify_data[[#This Row],[Antigüedad Album Dias]]/60</f>
        <v>4.4333333333333336</v>
      </c>
      <c r="U5473" s="8">
        <f ca="1">spotify_data[[#This Row],[Antigüedad Album Meses]]/12</f>
        <v>0.36944444444444446</v>
      </c>
      <c r="V5473">
        <v>19</v>
      </c>
      <c r="W5473" s="1" t="s">
        <v>20</v>
      </c>
      <c r="X5473" s="1" t="str">
        <f>+IF(spotify_data[[#This Row],[album_type]]="album","Album",IF(spotify_data[[#This Row],[album_type]]="single","Single","Compilation"))</f>
        <v>Album</v>
      </c>
      <c r="Y5473">
        <v>347</v>
      </c>
    </row>
    <row r="5474" spans="1:25" x14ac:dyDescent="0.3">
      <c r="A5474" s="1" t="s">
        <v>2178</v>
      </c>
      <c r="B5474" s="1">
        <v>3525</v>
      </c>
      <c r="C5474" s="1" t="s">
        <v>2179</v>
      </c>
      <c r="D5474">
        <v>14</v>
      </c>
      <c r="E5474">
        <v>48</v>
      </c>
      <c r="F5474" s="10">
        <f>spotify_data[[#This Row],[track_popularity]]/100</f>
        <v>0.48</v>
      </c>
      <c r="G5474" s="9" t="b">
        <v>0</v>
      </c>
      <c r="H5474" s="1">
        <f>+IF(spotify_data[[#This Row],[explicit]]=FALSE,0,1)</f>
        <v>0</v>
      </c>
      <c r="I5474" s="1" t="s">
        <v>2164</v>
      </c>
      <c r="J5474" s="7">
        <f>MATCH(spotify_data[[#This Row],[artist_name]],spotify_data[artist_name],0)</f>
        <v>189</v>
      </c>
      <c r="K5474">
        <v>90</v>
      </c>
      <c r="L5474" s="10">
        <f>spotify_data[[#This Row],[artist_popularity]]/100</f>
        <v>0.9</v>
      </c>
      <c r="M5474">
        <v>107374593</v>
      </c>
      <c r="N5474" s="1" t="s">
        <v>516</v>
      </c>
      <c r="O5474" s="1" t="s">
        <v>2165</v>
      </c>
      <c r="P5474" s="1">
        <f>MATCH(spotify_data[[#This Row],[album_id]],spotify_data[album_id],0)</f>
        <v>5255</v>
      </c>
      <c r="Q5474" s="1" t="s">
        <v>2166</v>
      </c>
      <c r="R5474" s="2">
        <v>45744</v>
      </c>
      <c r="S5474" s="7">
        <f ca="1">+TODAY()-spotify_data[[#This Row],[Fecha lanzamiento Album]]</f>
        <v>287</v>
      </c>
      <c r="T5474" s="7">
        <f ca="1">+spotify_data[[#This Row],[Antigüedad Album Dias]]/60</f>
        <v>4.7833333333333332</v>
      </c>
      <c r="U5474" s="8">
        <f ca="1">spotify_data[[#This Row],[Antigüedad Album Meses]]/12</f>
        <v>0.39861111111111108</v>
      </c>
      <c r="V5474">
        <v>19</v>
      </c>
      <c r="W5474" s="1" t="s">
        <v>20</v>
      </c>
      <c r="X5474" s="1" t="str">
        <f>+IF(spotify_data[[#This Row],[album_type]]="album","Album",IF(spotify_data[[#This Row],[album_type]]="single","Single","Compilation"))</f>
        <v>Album</v>
      </c>
      <c r="Y5474">
        <v>268</v>
      </c>
    </row>
    <row r="5475" spans="1:25" x14ac:dyDescent="0.3">
      <c r="A5475" s="1" t="s">
        <v>2182</v>
      </c>
      <c r="B5475" s="1">
        <v>3299</v>
      </c>
      <c r="C5475" s="1" t="s">
        <v>2183</v>
      </c>
      <c r="D5475">
        <v>16</v>
      </c>
      <c r="E5475">
        <v>48</v>
      </c>
      <c r="F5475" s="10">
        <f>spotify_data[[#This Row],[track_popularity]]/100</f>
        <v>0.48</v>
      </c>
      <c r="G5475" s="9" t="b">
        <v>0</v>
      </c>
      <c r="H5475" s="1">
        <f>+IF(spotify_data[[#This Row],[explicit]]=FALSE,0,1)</f>
        <v>0</v>
      </c>
      <c r="I5475" s="1" t="s">
        <v>2164</v>
      </c>
      <c r="J5475" s="7">
        <f>MATCH(spotify_data[[#This Row],[artist_name]],spotify_data[artist_name],0)</f>
        <v>189</v>
      </c>
      <c r="K5475">
        <v>90</v>
      </c>
      <c r="L5475" s="10">
        <f>spotify_data[[#This Row],[artist_popularity]]/100</f>
        <v>0.9</v>
      </c>
      <c r="M5475">
        <v>107374593</v>
      </c>
      <c r="N5475" s="1" t="s">
        <v>516</v>
      </c>
      <c r="O5475" s="1" t="s">
        <v>2165</v>
      </c>
      <c r="P5475" s="1">
        <f>MATCH(spotify_data[[#This Row],[album_id]],spotify_data[album_id],0)</f>
        <v>5255</v>
      </c>
      <c r="Q5475" s="1" t="s">
        <v>2166</v>
      </c>
      <c r="R5475" s="2">
        <v>45744</v>
      </c>
      <c r="S5475" s="7">
        <f ca="1">+TODAY()-spotify_data[[#This Row],[Fecha lanzamiento Album]]</f>
        <v>287</v>
      </c>
      <c r="T5475" s="7">
        <f ca="1">+spotify_data[[#This Row],[Antigüedad Album Dias]]/60</f>
        <v>4.7833333333333332</v>
      </c>
      <c r="U5475" s="8">
        <f ca="1">spotify_data[[#This Row],[Antigüedad Album Meses]]/12</f>
        <v>0.39861111111111108</v>
      </c>
      <c r="V5475">
        <v>19</v>
      </c>
      <c r="W5475" s="1" t="s">
        <v>20</v>
      </c>
      <c r="X5475" s="1" t="str">
        <f>+IF(spotify_data[[#This Row],[album_type]]="album","Album",IF(spotify_data[[#This Row],[album_type]]="single","Single","Compilation"))</f>
        <v>Album</v>
      </c>
      <c r="Y5475">
        <v>336</v>
      </c>
    </row>
    <row r="5476" spans="1:25" x14ac:dyDescent="0.3">
      <c r="A5476" s="1" t="s">
        <v>2305</v>
      </c>
      <c r="B5476" s="1">
        <v>2251</v>
      </c>
      <c r="C5476" s="1" t="s">
        <v>1799</v>
      </c>
      <c r="D5476">
        <v>8</v>
      </c>
      <c r="E5476">
        <v>48</v>
      </c>
      <c r="F5476" s="10">
        <f>spotify_data[[#This Row],[track_popularity]]/100</f>
        <v>0.48</v>
      </c>
      <c r="G5476" s="9" t="b">
        <v>0</v>
      </c>
      <c r="H5476" s="1">
        <f>+IF(spotify_data[[#This Row],[explicit]]=FALSE,0,1)</f>
        <v>0</v>
      </c>
      <c r="I5476" s="1" t="s">
        <v>2306</v>
      </c>
      <c r="J5476" s="7">
        <f>MATCH(spotify_data[[#This Row],[artist_name]],spotify_data[artist_name],0)</f>
        <v>4060</v>
      </c>
      <c r="K5476">
        <v>49</v>
      </c>
      <c r="L5476" s="10">
        <f>spotify_data[[#This Row],[artist_popularity]]/100</f>
        <v>0.49</v>
      </c>
      <c r="M5476">
        <v>2083</v>
      </c>
      <c r="N5476" s="1" t="s">
        <v>23</v>
      </c>
      <c r="O5476" s="1" t="s">
        <v>2307</v>
      </c>
      <c r="P5476" s="1">
        <f>MATCH(spotify_data[[#This Row],[album_id]],spotify_data[album_id],0)</f>
        <v>4060</v>
      </c>
      <c r="Q5476" s="1" t="s">
        <v>2308</v>
      </c>
      <c r="R5476" s="2">
        <v>45721</v>
      </c>
      <c r="S5476" s="7">
        <f ca="1">+TODAY()-spotify_data[[#This Row],[Fecha lanzamiento Album]]</f>
        <v>310</v>
      </c>
      <c r="T5476" s="7">
        <f ca="1">+spotify_data[[#This Row],[Antigüedad Album Dias]]/60</f>
        <v>5.166666666666667</v>
      </c>
      <c r="U5476" s="8">
        <f ca="1">spotify_data[[#This Row],[Antigüedad Album Meses]]/12</f>
        <v>0.43055555555555558</v>
      </c>
      <c r="V5476">
        <v>8</v>
      </c>
      <c r="W5476" s="1" t="s">
        <v>20</v>
      </c>
      <c r="X5476" s="1" t="str">
        <f>+IF(spotify_data[[#This Row],[album_type]]="album","Album",IF(spotify_data[[#This Row],[album_type]]="single","Single","Compilation"))</f>
        <v>Album</v>
      </c>
      <c r="Y5476">
        <v>251</v>
      </c>
    </row>
    <row r="5477" spans="1:25" x14ac:dyDescent="0.3">
      <c r="A5477" s="1" t="s">
        <v>2340</v>
      </c>
      <c r="B5477" s="1">
        <v>4146</v>
      </c>
      <c r="C5477" s="1" t="s">
        <v>2341</v>
      </c>
      <c r="D5477">
        <v>2</v>
      </c>
      <c r="E5477">
        <v>48</v>
      </c>
      <c r="F5477" s="10">
        <f>spotify_data[[#This Row],[track_popularity]]/100</f>
        <v>0.48</v>
      </c>
      <c r="G5477" s="9" t="b">
        <v>1</v>
      </c>
      <c r="H5477" s="1">
        <f>+IF(spotify_data[[#This Row],[explicit]]=FALSE,0,1)</f>
        <v>1</v>
      </c>
      <c r="I5477" s="1" t="s">
        <v>2342</v>
      </c>
      <c r="J5477" s="7">
        <f>MATCH(spotify_data[[#This Row],[artist_name]],spotify_data[artist_name],0)</f>
        <v>5476</v>
      </c>
      <c r="K5477">
        <v>56</v>
      </c>
      <c r="L5477" s="10">
        <f>spotify_data[[#This Row],[artist_popularity]]/100</f>
        <v>0.56000000000000005</v>
      </c>
      <c r="M5477">
        <v>1078897</v>
      </c>
      <c r="N5477" s="1" t="s">
        <v>23</v>
      </c>
      <c r="O5477" s="1" t="s">
        <v>2343</v>
      </c>
      <c r="P5477" s="1">
        <f>MATCH(spotify_data[[#This Row],[album_id]],spotify_data[album_id],0)</f>
        <v>5476</v>
      </c>
      <c r="Q5477" s="1" t="s">
        <v>2344</v>
      </c>
      <c r="R5477" s="2">
        <v>45716</v>
      </c>
      <c r="S5477" s="7">
        <f ca="1">+TODAY()-spotify_data[[#This Row],[Fecha lanzamiento Album]]</f>
        <v>315</v>
      </c>
      <c r="T5477" s="7">
        <f ca="1">+spotify_data[[#This Row],[Antigüedad Album Dias]]/60</f>
        <v>5.25</v>
      </c>
      <c r="U5477" s="8">
        <f ca="1">spotify_data[[#This Row],[Antigüedad Album Meses]]/12</f>
        <v>0.4375</v>
      </c>
      <c r="V5477">
        <v>12</v>
      </c>
      <c r="W5477" s="1" t="s">
        <v>20</v>
      </c>
      <c r="X5477" s="1" t="str">
        <f>+IF(spotify_data[[#This Row],[album_type]]="album","Album",IF(spotify_data[[#This Row],[album_type]]="single","Single","Compilation"))</f>
        <v>Album</v>
      </c>
      <c r="Y5477">
        <v>239</v>
      </c>
    </row>
    <row r="5478" spans="1:25" x14ac:dyDescent="0.3">
      <c r="A5478" s="1" t="s">
        <v>2407</v>
      </c>
      <c r="B5478" s="1">
        <v>376</v>
      </c>
      <c r="C5478" s="1" t="s">
        <v>2408</v>
      </c>
      <c r="D5478">
        <v>1</v>
      </c>
      <c r="E5478">
        <v>48</v>
      </c>
      <c r="F5478" s="10">
        <f>spotify_data[[#This Row],[track_popularity]]/100</f>
        <v>0.48</v>
      </c>
      <c r="G5478" s="9" t="b">
        <v>0</v>
      </c>
      <c r="H5478" s="1">
        <f>+IF(spotify_data[[#This Row],[explicit]]=FALSE,0,1)</f>
        <v>0</v>
      </c>
      <c r="I5478" s="1" t="s">
        <v>2409</v>
      </c>
      <c r="J5478" s="7">
        <f>MATCH(spotify_data[[#This Row],[artist_name]],spotify_data[artist_name],0)</f>
        <v>5477</v>
      </c>
      <c r="K5478">
        <v>38</v>
      </c>
      <c r="L5478" s="10">
        <f>spotify_data[[#This Row],[artist_popularity]]/100</f>
        <v>0.38</v>
      </c>
      <c r="M5478">
        <v>963</v>
      </c>
      <c r="N5478" s="1" t="s">
        <v>23</v>
      </c>
      <c r="O5478" s="1" t="s">
        <v>2410</v>
      </c>
      <c r="P5478" s="1">
        <f>MATCH(spotify_data[[#This Row],[album_id]],spotify_data[album_id],0)</f>
        <v>5477</v>
      </c>
      <c r="Q5478" s="1" t="s">
        <v>2408</v>
      </c>
      <c r="R5478" s="2">
        <v>45709</v>
      </c>
      <c r="S5478" s="7">
        <f ca="1">+TODAY()-spotify_data[[#This Row],[Fecha lanzamiento Album]]</f>
        <v>322</v>
      </c>
      <c r="T5478" s="7">
        <f ca="1">+spotify_data[[#This Row],[Antigüedad Album Dias]]/60</f>
        <v>5.3666666666666663</v>
      </c>
      <c r="U5478" s="8">
        <f ca="1">spotify_data[[#This Row],[Antigüedad Album Meses]]/12</f>
        <v>0.44722222222222219</v>
      </c>
      <c r="V5478">
        <v>1</v>
      </c>
      <c r="W5478" s="1" t="s">
        <v>21</v>
      </c>
      <c r="X5478" s="1" t="str">
        <f>+IF(spotify_data[[#This Row],[album_type]]="album","Album",IF(spotify_data[[#This Row],[album_type]]="single","Single","Compilation"))</f>
        <v>Single</v>
      </c>
      <c r="Y5478">
        <v>331</v>
      </c>
    </row>
    <row r="5479" spans="1:25" x14ac:dyDescent="0.3">
      <c r="A5479" s="1" t="s">
        <v>2593</v>
      </c>
      <c r="B5479" s="1">
        <v>6578</v>
      </c>
      <c r="C5479" s="1" t="s">
        <v>2594</v>
      </c>
      <c r="D5479">
        <v>1</v>
      </c>
      <c r="E5479">
        <v>48</v>
      </c>
      <c r="F5479" s="10">
        <f>spotify_data[[#This Row],[track_popularity]]/100</f>
        <v>0.48</v>
      </c>
      <c r="G5479" s="9" t="b">
        <v>0</v>
      </c>
      <c r="H5479" s="1">
        <f>+IF(spotify_data[[#This Row],[explicit]]=FALSE,0,1)</f>
        <v>0</v>
      </c>
      <c r="I5479" s="1" t="s">
        <v>2576</v>
      </c>
      <c r="J5479" s="7">
        <f>MATCH(spotify_data[[#This Row],[artist_name]],spotify_data[artist_name],0)</f>
        <v>4493</v>
      </c>
      <c r="K5479">
        <v>61</v>
      </c>
      <c r="L5479" s="10">
        <f>spotify_data[[#This Row],[artist_popularity]]/100</f>
        <v>0.61</v>
      </c>
      <c r="M5479">
        <v>6374933</v>
      </c>
      <c r="N5479" s="1" t="s">
        <v>2577</v>
      </c>
      <c r="O5479" s="1" t="s">
        <v>2578</v>
      </c>
      <c r="P5479" s="1">
        <f>MATCH(spotify_data[[#This Row],[album_id]],spotify_data[album_id],0)</f>
        <v>4493</v>
      </c>
      <c r="Q5479" s="1" t="s">
        <v>2579</v>
      </c>
      <c r="R5479" s="2">
        <v>45672</v>
      </c>
      <c r="S5479" s="7">
        <f ca="1">+TODAY()-spotify_data[[#This Row],[Fecha lanzamiento Album]]</f>
        <v>359</v>
      </c>
      <c r="T5479" s="7">
        <f ca="1">+spotify_data[[#This Row],[Antigüedad Album Dias]]/60</f>
        <v>5.9833333333333334</v>
      </c>
      <c r="U5479" s="8">
        <f ca="1">spotify_data[[#This Row],[Antigüedad Album Meses]]/12</f>
        <v>0.49861111111111112</v>
      </c>
      <c r="V5479">
        <v>9</v>
      </c>
      <c r="W5479" s="1" t="s">
        <v>20</v>
      </c>
      <c r="X5479" s="1" t="str">
        <f>+IF(spotify_data[[#This Row],[album_type]]="album","Album",IF(spotify_data[[#This Row],[album_type]]="single","Single","Compilation"))</f>
        <v>Album</v>
      </c>
      <c r="Y5479">
        <v>389</v>
      </c>
    </row>
    <row r="5480" spans="1:25" x14ac:dyDescent="0.3">
      <c r="A5480" s="1" t="s">
        <v>2740</v>
      </c>
      <c r="B5480" s="1">
        <v>4463</v>
      </c>
      <c r="C5480" s="1" t="s">
        <v>2741</v>
      </c>
      <c r="D5480">
        <v>47</v>
      </c>
      <c r="E5480">
        <v>48</v>
      </c>
      <c r="F5480" s="10">
        <f>spotify_data[[#This Row],[track_popularity]]/100</f>
        <v>0.48</v>
      </c>
      <c r="G5480" s="9" t="b">
        <v>0</v>
      </c>
      <c r="H5480" s="1">
        <f>+IF(spotify_data[[#This Row],[explicit]]=FALSE,0,1)</f>
        <v>0</v>
      </c>
      <c r="I5480" s="1" t="s">
        <v>2742</v>
      </c>
      <c r="J5480" s="7">
        <f>MATCH(spotify_data[[#This Row],[artist_name]],spotify_data[artist_name],0)</f>
        <v>1333</v>
      </c>
      <c r="K5480">
        <v>76</v>
      </c>
      <c r="L5480" s="10">
        <f>spotify_data[[#This Row],[artist_popularity]]/100</f>
        <v>0.76</v>
      </c>
      <c r="M5480">
        <v>771281</v>
      </c>
      <c r="N5480" s="1" t="s">
        <v>23</v>
      </c>
      <c r="O5480" s="1" t="s">
        <v>2743</v>
      </c>
      <c r="P5480" s="1">
        <f>MATCH(spotify_data[[#This Row],[album_id]],spotify_data[album_id],0)</f>
        <v>5479</v>
      </c>
      <c r="Q5480" s="1" t="s">
        <v>2744</v>
      </c>
      <c r="R5480" s="2">
        <v>45620</v>
      </c>
      <c r="S5480" s="7">
        <f ca="1">+TODAY()-spotify_data[[#This Row],[Fecha lanzamiento Album]]</f>
        <v>411</v>
      </c>
      <c r="T5480" s="7">
        <f ca="1">+spotify_data[[#This Row],[Antigüedad Album Dias]]/60</f>
        <v>6.85</v>
      </c>
      <c r="U5480" s="8">
        <f ca="1">spotify_data[[#This Row],[Antigüedad Album Meses]]/12</f>
        <v>0.5708333333333333</v>
      </c>
      <c r="V5480">
        <v>49</v>
      </c>
      <c r="W5480" s="1" t="s">
        <v>20</v>
      </c>
      <c r="X5480" s="1" t="str">
        <f>+IF(spotify_data[[#This Row],[album_type]]="album","Album",IF(spotify_data[[#This Row],[album_type]]="single","Single","Compilation"))</f>
        <v>Album</v>
      </c>
      <c r="Y5480">
        <v>336</v>
      </c>
    </row>
    <row r="5481" spans="1:25" x14ac:dyDescent="0.3">
      <c r="A5481" s="1" t="s">
        <v>2790</v>
      </c>
      <c r="B5481" s="1">
        <v>929</v>
      </c>
      <c r="C5481" s="1" t="s">
        <v>2791</v>
      </c>
      <c r="D5481">
        <v>1</v>
      </c>
      <c r="E5481">
        <v>48</v>
      </c>
      <c r="F5481" s="10">
        <f>spotify_data[[#This Row],[track_popularity]]/100</f>
        <v>0.48</v>
      </c>
      <c r="G5481" s="9" t="b">
        <v>0</v>
      </c>
      <c r="H5481" s="1">
        <f>+IF(spotify_data[[#This Row],[explicit]]=FALSE,0,1)</f>
        <v>0</v>
      </c>
      <c r="I5481" s="1" t="s">
        <v>2792</v>
      </c>
      <c r="J5481" s="7">
        <f>MATCH(spotify_data[[#This Row],[artist_name]],spotify_data[artist_name],0)</f>
        <v>5480</v>
      </c>
      <c r="K5481">
        <v>37</v>
      </c>
      <c r="L5481" s="10">
        <f>spotify_data[[#This Row],[artist_popularity]]/100</f>
        <v>0.37</v>
      </c>
      <c r="M5481">
        <v>794</v>
      </c>
      <c r="N5481" s="1" t="s">
        <v>23</v>
      </c>
      <c r="O5481" s="1" t="s">
        <v>2793</v>
      </c>
      <c r="P5481" s="1">
        <f>MATCH(spotify_data[[#This Row],[album_id]],spotify_data[album_id],0)</f>
        <v>5480</v>
      </c>
      <c r="Q5481" s="1" t="s">
        <v>2791</v>
      </c>
      <c r="R5481" s="2">
        <v>45610</v>
      </c>
      <c r="S5481" s="7">
        <f ca="1">+TODAY()-spotify_data[[#This Row],[Fecha lanzamiento Album]]</f>
        <v>421</v>
      </c>
      <c r="T5481" s="7">
        <f ca="1">+spotify_data[[#This Row],[Antigüedad Album Dias]]/60</f>
        <v>7.0166666666666666</v>
      </c>
      <c r="U5481" s="8">
        <f ca="1">spotify_data[[#This Row],[Antigüedad Album Meses]]/12</f>
        <v>0.58472222222222225</v>
      </c>
      <c r="V5481">
        <v>1</v>
      </c>
      <c r="W5481" s="1" t="s">
        <v>21</v>
      </c>
      <c r="X5481" s="1" t="str">
        <f>+IF(spotify_data[[#This Row],[album_type]]="album","Album",IF(spotify_data[[#This Row],[album_type]]="single","Single","Compilation"))</f>
        <v>Single</v>
      </c>
      <c r="Y5481">
        <v>27</v>
      </c>
    </row>
    <row r="5482" spans="1:25" x14ac:dyDescent="0.3">
      <c r="A5482" s="1" t="s">
        <v>4065</v>
      </c>
      <c r="B5482" s="1">
        <v>6891</v>
      </c>
      <c r="C5482" s="1" t="s">
        <v>4066</v>
      </c>
      <c r="D5482">
        <v>20</v>
      </c>
      <c r="E5482">
        <v>48</v>
      </c>
      <c r="F5482" s="10">
        <f>spotify_data[[#This Row],[track_popularity]]/100</f>
        <v>0.48</v>
      </c>
      <c r="G5482" s="9" t="b">
        <v>0</v>
      </c>
      <c r="H5482" s="1">
        <f>+IF(spotify_data[[#This Row],[explicit]]=FALSE,0,1)</f>
        <v>0</v>
      </c>
      <c r="I5482" s="1" t="s">
        <v>3153</v>
      </c>
      <c r="J5482" s="7">
        <f>MATCH(spotify_data[[#This Row],[artist_name]],spotify_data[artist_name],0)</f>
        <v>78</v>
      </c>
      <c r="K5482">
        <v>88</v>
      </c>
      <c r="L5482" s="10">
        <f>spotify_data[[#This Row],[artist_popularity]]/100</f>
        <v>0.88</v>
      </c>
      <c r="M5482">
        <v>31785695</v>
      </c>
      <c r="N5482" s="1" t="s">
        <v>3154</v>
      </c>
      <c r="O5482" s="1" t="s">
        <v>4038</v>
      </c>
      <c r="P5482" s="1">
        <f>MATCH(spotify_data[[#This Row],[album_id]],spotify_data[album_id],0)</f>
        <v>2748</v>
      </c>
      <c r="Q5482" s="1" t="s">
        <v>4039</v>
      </c>
      <c r="R5482" s="2">
        <v>45394</v>
      </c>
      <c r="S5482" s="7">
        <f ca="1">+TODAY()-spotify_data[[#This Row],[Fecha lanzamiento Album]]</f>
        <v>637</v>
      </c>
      <c r="T5482" s="7">
        <f ca="1">+spotify_data[[#This Row],[Antigüedad Album Dias]]/60</f>
        <v>10.616666666666667</v>
      </c>
      <c r="U5482" s="8">
        <f ca="1">spotify_data[[#This Row],[Antigüedad Album Meses]]/12</f>
        <v>0.8847222222222223</v>
      </c>
      <c r="V5482">
        <v>20</v>
      </c>
      <c r="W5482" s="1" t="s">
        <v>20</v>
      </c>
      <c r="X5482" s="1" t="str">
        <f>+IF(spotify_data[[#This Row],[album_type]]="album","Album",IF(spotify_data[[#This Row],[album_type]]="single","Single","Compilation"))</f>
        <v>Album</v>
      </c>
      <c r="Y5482">
        <v>294</v>
      </c>
    </row>
    <row r="5483" spans="1:25" x14ac:dyDescent="0.3">
      <c r="A5483" s="1" t="s">
        <v>4312</v>
      </c>
      <c r="B5483" s="1">
        <v>13482</v>
      </c>
      <c r="C5483" s="1" t="s">
        <v>4313</v>
      </c>
      <c r="D5483">
        <v>1</v>
      </c>
      <c r="E5483">
        <v>48</v>
      </c>
      <c r="F5483" s="10">
        <f>spotify_data[[#This Row],[track_popularity]]/100</f>
        <v>0.48</v>
      </c>
      <c r="G5483" s="9" t="b">
        <v>0</v>
      </c>
      <c r="H5483" s="1">
        <f>+IF(spotify_data[[#This Row],[explicit]]=FALSE,0,1)</f>
        <v>0</v>
      </c>
      <c r="I5483" s="1" t="s">
        <v>1234</v>
      </c>
      <c r="J5483" s="7">
        <f>MATCH(spotify_data[[#This Row],[artist_name]],spotify_data[artist_name],0)</f>
        <v>186</v>
      </c>
      <c r="K5483">
        <v>82</v>
      </c>
      <c r="L5483" s="10">
        <f>spotify_data[[#This Row],[artist_popularity]]/100</f>
        <v>0.82</v>
      </c>
      <c r="M5483">
        <v>15689879</v>
      </c>
      <c r="N5483" s="1" t="s">
        <v>1235</v>
      </c>
      <c r="O5483" s="1" t="s">
        <v>4314</v>
      </c>
      <c r="P5483" s="1">
        <f>MATCH(spotify_data[[#This Row],[album_id]],spotify_data[album_id],0)</f>
        <v>5371</v>
      </c>
      <c r="Q5483" s="1" t="s">
        <v>4315</v>
      </c>
      <c r="R5483" s="2">
        <v>45359</v>
      </c>
      <c r="S5483" s="7">
        <f ca="1">+TODAY()-spotify_data[[#This Row],[Fecha lanzamiento Album]]</f>
        <v>672</v>
      </c>
      <c r="T5483" s="7">
        <f ca="1">+spotify_data[[#This Row],[Antigüedad Album Dias]]/60</f>
        <v>11.2</v>
      </c>
      <c r="U5483" s="8">
        <f ca="1">spotify_data[[#This Row],[Antigüedad Album Meses]]/12</f>
        <v>0.93333333333333324</v>
      </c>
      <c r="V5483">
        <v>3</v>
      </c>
      <c r="W5483" s="1" t="s">
        <v>21</v>
      </c>
      <c r="X5483" s="1" t="str">
        <f>+IF(spotify_data[[#This Row],[album_type]]="album","Album",IF(spotify_data[[#This Row],[album_type]]="single","Single","Compilation"))</f>
        <v>Single</v>
      </c>
      <c r="Y5483">
        <v>286</v>
      </c>
    </row>
    <row r="5484" spans="1:25" x14ac:dyDescent="0.3">
      <c r="A5484" s="1" t="s">
        <v>4359</v>
      </c>
      <c r="B5484" s="1">
        <v>1194</v>
      </c>
      <c r="C5484" s="1" t="s">
        <v>4360</v>
      </c>
      <c r="D5484">
        <v>2</v>
      </c>
      <c r="E5484">
        <v>48</v>
      </c>
      <c r="F5484" s="10">
        <f>spotify_data[[#This Row],[track_popularity]]/100</f>
        <v>0.48</v>
      </c>
      <c r="G5484" s="9" t="b">
        <v>0</v>
      </c>
      <c r="H5484" s="1">
        <f>+IF(spotify_data[[#This Row],[explicit]]=FALSE,0,1)</f>
        <v>0</v>
      </c>
      <c r="I5484" s="1" t="s">
        <v>4361</v>
      </c>
      <c r="J5484" s="7">
        <f>MATCH(spotify_data[[#This Row],[artist_name]],spotify_data[artist_name],0)</f>
        <v>257</v>
      </c>
      <c r="K5484">
        <v>83</v>
      </c>
      <c r="L5484" s="10">
        <f>spotify_data[[#This Row],[artist_popularity]]/100</f>
        <v>0.83</v>
      </c>
      <c r="M5484">
        <v>25762646</v>
      </c>
      <c r="N5484" s="1" t="s">
        <v>23</v>
      </c>
      <c r="O5484" s="1" t="s">
        <v>4362</v>
      </c>
      <c r="P5484" s="1">
        <f>MATCH(spotify_data[[#This Row],[album_id]],spotify_data[album_id],0)</f>
        <v>5483</v>
      </c>
      <c r="Q5484" s="1" t="s">
        <v>4363</v>
      </c>
      <c r="R5484" s="2">
        <v>45351</v>
      </c>
      <c r="S5484" s="7">
        <f ca="1">+TODAY()-spotify_data[[#This Row],[Fecha lanzamiento Album]]</f>
        <v>680</v>
      </c>
      <c r="T5484" s="7">
        <f ca="1">+spotify_data[[#This Row],[Antigüedad Album Dias]]/60</f>
        <v>11.333333333333334</v>
      </c>
      <c r="U5484" s="8">
        <f ca="1">spotify_data[[#This Row],[Antigüedad Album Meses]]/12</f>
        <v>0.94444444444444453</v>
      </c>
      <c r="V5484">
        <v>2</v>
      </c>
      <c r="W5484" s="1" t="s">
        <v>21</v>
      </c>
      <c r="X5484" s="1" t="str">
        <f>+IF(spotify_data[[#This Row],[album_type]]="album","Album",IF(spotify_data[[#This Row],[album_type]]="single","Single","Compilation"))</f>
        <v>Single</v>
      </c>
      <c r="Y5484">
        <v>317</v>
      </c>
    </row>
    <row r="5485" spans="1:25" x14ac:dyDescent="0.3">
      <c r="A5485" s="1" t="s">
        <v>4542</v>
      </c>
      <c r="B5485" s="1">
        <v>4136</v>
      </c>
      <c r="C5485" s="1" t="s">
        <v>4543</v>
      </c>
      <c r="D5485">
        <v>1</v>
      </c>
      <c r="E5485">
        <v>48</v>
      </c>
      <c r="F5485" s="10">
        <f>spotify_data[[#This Row],[track_popularity]]/100</f>
        <v>0.48</v>
      </c>
      <c r="G5485" s="9" t="b">
        <v>1</v>
      </c>
      <c r="H5485" s="1">
        <f>+IF(spotify_data[[#This Row],[explicit]]=FALSE,0,1)</f>
        <v>1</v>
      </c>
      <c r="I5485" s="1" t="s">
        <v>3452</v>
      </c>
      <c r="J5485" s="7">
        <f>MATCH(spotify_data[[#This Row],[artist_name]],spotify_data[artist_name],0)</f>
        <v>5033</v>
      </c>
      <c r="K5485">
        <v>56</v>
      </c>
      <c r="L5485" s="10">
        <f>spotify_data[[#This Row],[artist_popularity]]/100</f>
        <v>0.56000000000000005</v>
      </c>
      <c r="M5485">
        <v>18840</v>
      </c>
      <c r="N5485" s="1" t="s">
        <v>23</v>
      </c>
      <c r="O5485" s="1" t="s">
        <v>4544</v>
      </c>
      <c r="P5485" s="1">
        <f>MATCH(spotify_data[[#This Row],[album_id]],spotify_data[album_id],0)</f>
        <v>5484</v>
      </c>
      <c r="Q5485" s="1" t="s">
        <v>4543</v>
      </c>
      <c r="R5485" s="2">
        <v>45305</v>
      </c>
      <c r="S5485" s="7">
        <f ca="1">+TODAY()-spotify_data[[#This Row],[Fecha lanzamiento Album]]</f>
        <v>726</v>
      </c>
      <c r="T5485" s="7">
        <f ca="1">+spotify_data[[#This Row],[Antigüedad Album Dias]]/60</f>
        <v>12.1</v>
      </c>
      <c r="U5485" s="8">
        <f ca="1">spotify_data[[#This Row],[Antigüedad Album Meses]]/12</f>
        <v>1.0083333333333333</v>
      </c>
      <c r="V5485">
        <v>1</v>
      </c>
      <c r="W5485" s="1" t="s">
        <v>21</v>
      </c>
      <c r="X5485" s="1" t="str">
        <f>+IF(spotify_data[[#This Row],[album_type]]="album","Album",IF(spotify_data[[#This Row],[album_type]]="single","Single","Compilation"))</f>
        <v>Single</v>
      </c>
      <c r="Y5485">
        <v>207</v>
      </c>
    </row>
    <row r="5486" spans="1:25" x14ac:dyDescent="0.3">
      <c r="A5486" s="1" t="s">
        <v>5074</v>
      </c>
      <c r="B5486" s="1">
        <v>4029</v>
      </c>
      <c r="C5486" s="1" t="s">
        <v>5075</v>
      </c>
      <c r="D5486">
        <v>1</v>
      </c>
      <c r="E5486">
        <v>48</v>
      </c>
      <c r="F5486" s="10">
        <f>spotify_data[[#This Row],[track_popularity]]/100</f>
        <v>0.48</v>
      </c>
      <c r="G5486" s="9" t="b">
        <v>1</v>
      </c>
      <c r="H5486" s="1">
        <f>+IF(spotify_data[[#This Row],[explicit]]=FALSE,0,1)</f>
        <v>1</v>
      </c>
      <c r="I5486" s="1" t="s">
        <v>5076</v>
      </c>
      <c r="J5486" s="7">
        <f>MATCH(spotify_data[[#This Row],[artist_name]],spotify_data[artist_name],0)</f>
        <v>3635</v>
      </c>
      <c r="K5486">
        <v>59</v>
      </c>
      <c r="L5486" s="10">
        <f>spotify_data[[#This Row],[artist_popularity]]/100</f>
        <v>0.59</v>
      </c>
      <c r="M5486">
        <v>106672</v>
      </c>
      <c r="N5486" s="1" t="s">
        <v>23</v>
      </c>
      <c r="O5486" s="1" t="s">
        <v>5077</v>
      </c>
      <c r="P5486" s="1">
        <f>MATCH(spotify_data[[#This Row],[album_id]],spotify_data[album_id],0)</f>
        <v>5485</v>
      </c>
      <c r="Q5486" s="1" t="s">
        <v>5075</v>
      </c>
      <c r="R5486" s="2">
        <v>45177</v>
      </c>
      <c r="S5486" s="7">
        <f ca="1">+TODAY()-spotify_data[[#This Row],[Fecha lanzamiento Album]]</f>
        <v>854</v>
      </c>
      <c r="T5486" s="7">
        <f ca="1">+spotify_data[[#This Row],[Antigüedad Album Dias]]/60</f>
        <v>14.233333333333333</v>
      </c>
      <c r="U5486" s="8">
        <f ca="1">spotify_data[[#This Row],[Antigüedad Album Meses]]/12</f>
        <v>1.1861111111111111</v>
      </c>
      <c r="V5486">
        <v>1</v>
      </c>
      <c r="W5486" s="1" t="s">
        <v>21</v>
      </c>
      <c r="X5486" s="1" t="str">
        <f>+IF(spotify_data[[#This Row],[album_type]]="album","Album",IF(spotify_data[[#This Row],[album_type]]="single","Single","Compilation"))</f>
        <v>Single</v>
      </c>
      <c r="Y5486">
        <v>145</v>
      </c>
    </row>
    <row r="5487" spans="1:25" x14ac:dyDescent="0.3">
      <c r="A5487" s="1" t="s">
        <v>5144</v>
      </c>
      <c r="B5487" s="1">
        <v>2961</v>
      </c>
      <c r="C5487" s="1" t="s">
        <v>5145</v>
      </c>
      <c r="D5487">
        <v>1</v>
      </c>
      <c r="E5487">
        <v>48</v>
      </c>
      <c r="F5487" s="10">
        <f>spotify_data[[#This Row],[track_popularity]]/100</f>
        <v>0.48</v>
      </c>
      <c r="G5487" s="9" t="b">
        <v>0</v>
      </c>
      <c r="H5487" s="1">
        <f>+IF(spotify_data[[#This Row],[explicit]]=FALSE,0,1)</f>
        <v>0</v>
      </c>
      <c r="I5487" s="1" t="s">
        <v>2164</v>
      </c>
      <c r="J5487" s="7">
        <f>MATCH(spotify_data[[#This Row],[artist_name]],spotify_data[artist_name],0)</f>
        <v>189</v>
      </c>
      <c r="K5487">
        <v>90</v>
      </c>
      <c r="L5487" s="10">
        <f>spotify_data[[#This Row],[artist_popularity]]/100</f>
        <v>0.9</v>
      </c>
      <c r="M5487">
        <v>107401919</v>
      </c>
      <c r="N5487" s="1" t="s">
        <v>516</v>
      </c>
      <c r="O5487" s="1" t="s">
        <v>5133</v>
      </c>
      <c r="P5487" s="1">
        <f>MATCH(spotify_data[[#This Row],[album_id]],spotify_data[album_id],0)</f>
        <v>5036</v>
      </c>
      <c r="Q5487" s="1" t="s">
        <v>5134</v>
      </c>
      <c r="R5487" s="2">
        <v>45163</v>
      </c>
      <c r="S5487" s="7">
        <f ca="1">+TODAY()-spotify_data[[#This Row],[Fecha lanzamiento Album]]</f>
        <v>868</v>
      </c>
      <c r="T5487" s="7">
        <f ca="1">+spotify_data[[#This Row],[Antigüedad Album Dias]]/60</f>
        <v>14.466666666666667</v>
      </c>
      <c r="U5487" s="8">
        <f ca="1">spotify_data[[#This Row],[Antigüedad Album Meses]]/12</f>
        <v>1.2055555555555555</v>
      </c>
      <c r="V5487">
        <v>19</v>
      </c>
      <c r="W5487" s="1" t="s">
        <v>20</v>
      </c>
      <c r="X5487" s="1" t="str">
        <f>+IF(spotify_data[[#This Row],[album_type]]="album","Album",IF(spotify_data[[#This Row],[album_type]]="single","Single","Compilation"))</f>
        <v>Album</v>
      </c>
      <c r="Y5487">
        <v>566</v>
      </c>
    </row>
    <row r="5488" spans="1:25" x14ac:dyDescent="0.3">
      <c r="A5488" s="1" t="s">
        <v>5177</v>
      </c>
      <c r="B5488" s="1">
        <v>6604</v>
      </c>
      <c r="C5488" s="1" t="s">
        <v>5178</v>
      </c>
      <c r="D5488">
        <v>13</v>
      </c>
      <c r="E5488">
        <v>48</v>
      </c>
      <c r="F5488" s="10">
        <f>spotify_data[[#This Row],[track_popularity]]/100</f>
        <v>0.48</v>
      </c>
      <c r="G5488" s="9" t="b">
        <v>0</v>
      </c>
      <c r="H5488" s="1">
        <f>+IF(spotify_data[[#This Row],[explicit]]=FALSE,0,1)</f>
        <v>0</v>
      </c>
      <c r="I5488" s="1" t="s">
        <v>1807</v>
      </c>
      <c r="J5488" s="7">
        <f>MATCH(spotify_data[[#This Row],[artist_name]],spotify_data[artist_name],0)</f>
        <v>234</v>
      </c>
      <c r="K5488">
        <v>81</v>
      </c>
      <c r="L5488" s="10">
        <f>spotify_data[[#This Row],[artist_popularity]]/100</f>
        <v>0.81</v>
      </c>
      <c r="M5488">
        <v>26564677</v>
      </c>
      <c r="N5488" s="1" t="s">
        <v>1808</v>
      </c>
      <c r="O5488" s="1" t="s">
        <v>5153</v>
      </c>
      <c r="P5488" s="1">
        <f>MATCH(spotify_data[[#This Row],[album_id]],spotify_data[album_id],0)</f>
        <v>234</v>
      </c>
      <c r="Q5488" s="1" t="s">
        <v>5154</v>
      </c>
      <c r="R5488" s="2">
        <v>45156</v>
      </c>
      <c r="S5488" s="7">
        <f ca="1">+TODAY()-spotify_data[[#This Row],[Fecha lanzamiento Album]]</f>
        <v>875</v>
      </c>
      <c r="T5488" s="7">
        <f ca="1">+spotify_data[[#This Row],[Antigüedad Album Dias]]/60</f>
        <v>14.583333333333334</v>
      </c>
      <c r="U5488" s="8">
        <f ca="1">spotify_data[[#This Row],[Antigüedad Album Meses]]/12</f>
        <v>1.2152777777777779</v>
      </c>
      <c r="V5488">
        <v>14</v>
      </c>
      <c r="W5488" s="1" t="s">
        <v>20</v>
      </c>
      <c r="X5488" s="1" t="str">
        <f>+IF(spotify_data[[#This Row],[album_type]]="album","Album",IF(spotify_data[[#This Row],[album_type]]="single","Single","Compilation"))</f>
        <v>Album</v>
      </c>
      <c r="Y5488">
        <v>308</v>
      </c>
    </row>
    <row r="5489" spans="1:25" x14ac:dyDescent="0.3">
      <c r="A5489" s="1" t="s">
        <v>5240</v>
      </c>
      <c r="B5489" s="1">
        <v>7089</v>
      </c>
      <c r="C5489" s="1" t="s">
        <v>5241</v>
      </c>
      <c r="D5489">
        <v>4</v>
      </c>
      <c r="E5489">
        <v>48</v>
      </c>
      <c r="F5489" s="10">
        <f>spotify_data[[#This Row],[track_popularity]]/100</f>
        <v>0.48</v>
      </c>
      <c r="G5489" s="9" t="b">
        <v>0</v>
      </c>
      <c r="H5489" s="1">
        <f>+IF(spotify_data[[#This Row],[explicit]]=FALSE,0,1)</f>
        <v>0</v>
      </c>
      <c r="I5489" s="1" t="s">
        <v>5223</v>
      </c>
      <c r="J5489" s="7">
        <f>MATCH(spotify_data[[#This Row],[artist_name]],spotify_data[artist_name],0)</f>
        <v>5269</v>
      </c>
      <c r="K5489">
        <v>56</v>
      </c>
      <c r="L5489" s="10">
        <f>spotify_data[[#This Row],[artist_popularity]]/100</f>
        <v>0.56000000000000005</v>
      </c>
      <c r="M5489">
        <v>55232</v>
      </c>
      <c r="N5489" s="1" t="s">
        <v>5224</v>
      </c>
      <c r="O5489" s="1" t="s">
        <v>5225</v>
      </c>
      <c r="P5489" s="1">
        <f>MATCH(spotify_data[[#This Row],[album_id]],spotify_data[album_id],0)</f>
        <v>5269</v>
      </c>
      <c r="Q5489" s="1" t="s">
        <v>5226</v>
      </c>
      <c r="R5489" s="2">
        <v>45148</v>
      </c>
      <c r="S5489" s="7">
        <f ca="1">+TODAY()-spotify_data[[#This Row],[Fecha lanzamiento Album]]</f>
        <v>883</v>
      </c>
      <c r="T5489" s="7">
        <f ca="1">+spotify_data[[#This Row],[Antigüedad Album Dias]]/60</f>
        <v>14.716666666666667</v>
      </c>
      <c r="U5489" s="8">
        <f ca="1">spotify_data[[#This Row],[Antigüedad Album Meses]]/12</f>
        <v>1.226388888888889</v>
      </c>
      <c r="V5489">
        <v>43</v>
      </c>
      <c r="W5489" s="1" t="s">
        <v>20</v>
      </c>
      <c r="X5489" s="1" t="str">
        <f>+IF(spotify_data[[#This Row],[album_type]]="album","Album",IF(spotify_data[[#This Row],[album_type]]="single","Single","Compilation"))</f>
        <v>Album</v>
      </c>
      <c r="Y5489">
        <v>244</v>
      </c>
    </row>
    <row r="5490" spans="1:25" x14ac:dyDescent="0.3">
      <c r="A5490" s="1" t="s">
        <v>5340</v>
      </c>
      <c r="B5490" s="1">
        <v>3270</v>
      </c>
      <c r="C5490" s="1" t="s">
        <v>5341</v>
      </c>
      <c r="D5490">
        <v>1</v>
      </c>
      <c r="E5490">
        <v>48</v>
      </c>
      <c r="F5490" s="10">
        <f>spotify_data[[#This Row],[track_popularity]]/100</f>
        <v>0.48</v>
      </c>
      <c r="G5490" s="9" t="b">
        <v>1</v>
      </c>
      <c r="H5490" s="1">
        <f>+IF(spotify_data[[#This Row],[explicit]]=FALSE,0,1)</f>
        <v>1</v>
      </c>
      <c r="I5490" s="1" t="s">
        <v>5342</v>
      </c>
      <c r="J5490" s="7">
        <f>MATCH(spotify_data[[#This Row],[artist_name]],spotify_data[artist_name],0)</f>
        <v>5489</v>
      </c>
      <c r="K5490">
        <v>60</v>
      </c>
      <c r="L5490" s="10">
        <f>spotify_data[[#This Row],[artist_popularity]]/100</f>
        <v>0.6</v>
      </c>
      <c r="M5490">
        <v>157326</v>
      </c>
      <c r="N5490" s="1" t="s">
        <v>5343</v>
      </c>
      <c r="O5490" s="1" t="s">
        <v>5344</v>
      </c>
      <c r="P5490" s="1">
        <f>MATCH(spotify_data[[#This Row],[album_id]],spotify_data[album_id],0)</f>
        <v>5489</v>
      </c>
      <c r="Q5490" s="1" t="s">
        <v>5341</v>
      </c>
      <c r="R5490" s="2">
        <v>45128</v>
      </c>
      <c r="S5490" s="7">
        <f ca="1">+TODAY()-spotify_data[[#This Row],[Fecha lanzamiento Album]]</f>
        <v>903</v>
      </c>
      <c r="T5490" s="7">
        <f ca="1">+spotify_data[[#This Row],[Antigüedad Album Dias]]/60</f>
        <v>15.05</v>
      </c>
      <c r="U5490" s="8">
        <f ca="1">spotify_data[[#This Row],[Antigüedad Album Meses]]/12</f>
        <v>1.2541666666666667</v>
      </c>
      <c r="V5490">
        <v>1</v>
      </c>
      <c r="W5490" s="1" t="s">
        <v>21</v>
      </c>
      <c r="X5490" s="1" t="str">
        <f>+IF(spotify_data[[#This Row],[album_type]]="album","Album",IF(spotify_data[[#This Row],[album_type]]="single","Single","Compilation"))</f>
        <v>Single</v>
      </c>
      <c r="Y5490">
        <v>229</v>
      </c>
    </row>
    <row r="5491" spans="1:25" x14ac:dyDescent="0.3">
      <c r="A5491" s="1" t="s">
        <v>5349</v>
      </c>
      <c r="B5491" s="1">
        <v>1301</v>
      </c>
      <c r="C5491" s="1" t="s">
        <v>5350</v>
      </c>
      <c r="D5491">
        <v>14</v>
      </c>
      <c r="E5491">
        <v>48</v>
      </c>
      <c r="F5491" s="10">
        <f>spotify_data[[#This Row],[track_popularity]]/100</f>
        <v>0.48</v>
      </c>
      <c r="G5491" s="9" t="b">
        <v>0</v>
      </c>
      <c r="H5491" s="1">
        <f>+IF(spotify_data[[#This Row],[explicit]]=FALSE,0,1)</f>
        <v>0</v>
      </c>
      <c r="I5491" s="1" t="s">
        <v>253</v>
      </c>
      <c r="J5491" s="7">
        <f>MATCH(spotify_data[[#This Row],[artist_name]],spotify_data[artist_name],0)</f>
        <v>486</v>
      </c>
      <c r="K5491">
        <v>78</v>
      </c>
      <c r="L5491" s="10">
        <f>spotify_data[[#This Row],[artist_popularity]]/100</f>
        <v>0.78</v>
      </c>
      <c r="M5491">
        <v>4761364</v>
      </c>
      <c r="N5491" s="1" t="s">
        <v>254</v>
      </c>
      <c r="O5491" s="1" t="s">
        <v>5319</v>
      </c>
      <c r="P5491" s="1">
        <f>MATCH(spotify_data[[#This Row],[album_id]],spotify_data[album_id],0)</f>
        <v>3801</v>
      </c>
      <c r="Q5491" s="1" t="s">
        <v>5320</v>
      </c>
      <c r="R5491" s="2">
        <v>45128</v>
      </c>
      <c r="S5491" s="7">
        <f ca="1">+TODAY()-spotify_data[[#This Row],[Fecha lanzamiento Album]]</f>
        <v>903</v>
      </c>
      <c r="T5491" s="7">
        <f ca="1">+spotify_data[[#This Row],[Antigüedad Album Dias]]/60</f>
        <v>15.05</v>
      </c>
      <c r="U5491" s="8">
        <f ca="1">spotify_data[[#This Row],[Antigüedad Album Meses]]/12</f>
        <v>1.2541666666666667</v>
      </c>
      <c r="V5491">
        <v>17</v>
      </c>
      <c r="W5491" s="1" t="s">
        <v>1932</v>
      </c>
      <c r="X5491" s="1" t="str">
        <f>+IF(spotify_data[[#This Row],[album_type]]="album","Album",IF(spotify_data[[#This Row],[album_type]]="single","Single","Compilation"))</f>
        <v>Compilation</v>
      </c>
      <c r="Y5491">
        <v>206</v>
      </c>
    </row>
    <row r="5492" spans="1:25" x14ac:dyDescent="0.3">
      <c r="A5492" s="1" t="s">
        <v>5396</v>
      </c>
      <c r="B5492" s="1">
        <v>4001</v>
      </c>
      <c r="C5492" s="1" t="s">
        <v>5397</v>
      </c>
      <c r="D5492">
        <v>1</v>
      </c>
      <c r="E5492">
        <v>48</v>
      </c>
      <c r="F5492" s="10">
        <f>spotify_data[[#This Row],[track_popularity]]/100</f>
        <v>0.48</v>
      </c>
      <c r="G5492" s="9" t="b">
        <v>0</v>
      </c>
      <c r="H5492" s="1">
        <f>+IF(spotify_data[[#This Row],[explicit]]=FALSE,0,1)</f>
        <v>0</v>
      </c>
      <c r="I5492" s="1" t="s">
        <v>5398</v>
      </c>
      <c r="J5492" s="7">
        <f>MATCH(spotify_data[[#This Row],[artist_name]],spotify_data[artist_name],0)</f>
        <v>5491</v>
      </c>
      <c r="K5492">
        <v>45</v>
      </c>
      <c r="L5492" s="10">
        <f>spotify_data[[#This Row],[artist_popularity]]/100</f>
        <v>0.45</v>
      </c>
      <c r="M5492">
        <v>1894</v>
      </c>
      <c r="N5492" s="1" t="s">
        <v>23</v>
      </c>
      <c r="O5492" s="1" t="s">
        <v>5399</v>
      </c>
      <c r="P5492" s="1">
        <f>MATCH(spotify_data[[#This Row],[album_id]],spotify_data[album_id],0)</f>
        <v>5491</v>
      </c>
      <c r="Q5492" s="1" t="s">
        <v>5397</v>
      </c>
      <c r="R5492" s="2">
        <v>45120</v>
      </c>
      <c r="S5492" s="7">
        <f ca="1">+TODAY()-spotify_data[[#This Row],[Fecha lanzamiento Album]]</f>
        <v>911</v>
      </c>
      <c r="T5492" s="7">
        <f ca="1">+spotify_data[[#This Row],[Antigüedad Album Dias]]/60</f>
        <v>15.183333333333334</v>
      </c>
      <c r="U5492" s="8">
        <f ca="1">spotify_data[[#This Row],[Antigüedad Album Meses]]/12</f>
        <v>1.2652777777777777</v>
      </c>
      <c r="V5492">
        <v>1</v>
      </c>
      <c r="W5492" s="1" t="s">
        <v>21</v>
      </c>
      <c r="X5492" s="1" t="str">
        <f>+IF(spotify_data[[#This Row],[album_type]]="album","Album",IF(spotify_data[[#This Row],[album_type]]="single","Single","Compilation"))</f>
        <v>Single</v>
      </c>
      <c r="Y5492">
        <v>232</v>
      </c>
    </row>
    <row r="5493" spans="1:25" x14ac:dyDescent="0.3">
      <c r="A5493" s="1" t="s">
        <v>5641</v>
      </c>
      <c r="B5493" s="1">
        <v>1877</v>
      </c>
      <c r="C5493" s="1" t="s">
        <v>5642</v>
      </c>
      <c r="D5493">
        <v>1</v>
      </c>
      <c r="E5493">
        <v>48</v>
      </c>
      <c r="F5493" s="10">
        <f>spotify_data[[#This Row],[track_popularity]]/100</f>
        <v>0.48</v>
      </c>
      <c r="G5493" s="9" t="b">
        <v>0</v>
      </c>
      <c r="H5493" s="1">
        <f>+IF(spotify_data[[#This Row],[explicit]]=FALSE,0,1)</f>
        <v>0</v>
      </c>
      <c r="I5493" s="1" t="s">
        <v>5643</v>
      </c>
      <c r="J5493" s="7">
        <f>MATCH(spotify_data[[#This Row],[artist_name]],spotify_data[artist_name],0)</f>
        <v>892</v>
      </c>
      <c r="K5493">
        <v>78</v>
      </c>
      <c r="L5493" s="10">
        <f>spotify_data[[#This Row],[artist_popularity]]/100</f>
        <v>0.78</v>
      </c>
      <c r="M5493">
        <v>13212719</v>
      </c>
      <c r="N5493" s="1" t="s">
        <v>23</v>
      </c>
      <c r="O5493" s="1" t="s">
        <v>5644</v>
      </c>
      <c r="P5493" s="1">
        <f>MATCH(spotify_data[[#This Row],[album_id]],spotify_data[album_id],0)</f>
        <v>5492</v>
      </c>
      <c r="Q5493" s="1" t="s">
        <v>5645</v>
      </c>
      <c r="R5493" s="2">
        <v>45044</v>
      </c>
      <c r="S5493" s="7">
        <f ca="1">+TODAY()-spotify_data[[#This Row],[Fecha lanzamiento Album]]</f>
        <v>987</v>
      </c>
      <c r="T5493" s="7">
        <f ca="1">+spotify_data[[#This Row],[Antigüedad Album Dias]]/60</f>
        <v>16.45</v>
      </c>
      <c r="U5493" s="8">
        <f ca="1">spotify_data[[#This Row],[Antigüedad Album Meses]]/12</f>
        <v>1.3708333333333333</v>
      </c>
      <c r="V5493">
        <v>1</v>
      </c>
      <c r="W5493" s="1" t="s">
        <v>21</v>
      </c>
      <c r="X5493" s="1" t="str">
        <f>+IF(spotify_data[[#This Row],[album_type]]="album","Album",IF(spotify_data[[#This Row],[album_type]]="single","Single","Compilation"))</f>
        <v>Single</v>
      </c>
      <c r="Y5493">
        <v>369</v>
      </c>
    </row>
    <row r="5494" spans="1:25" x14ac:dyDescent="0.3">
      <c r="A5494" s="1" t="s">
        <v>6106</v>
      </c>
      <c r="B5494" s="1">
        <v>6910</v>
      </c>
      <c r="C5494" s="1" t="s">
        <v>6107</v>
      </c>
      <c r="D5494">
        <v>9</v>
      </c>
      <c r="E5494">
        <v>48</v>
      </c>
      <c r="F5494" s="10">
        <f>spotify_data[[#This Row],[track_popularity]]/100</f>
        <v>0.48</v>
      </c>
      <c r="G5494" s="9" t="b">
        <v>1</v>
      </c>
      <c r="H5494" s="1">
        <f>+IF(spotify_data[[#This Row],[explicit]]=FALSE,0,1)</f>
        <v>1</v>
      </c>
      <c r="I5494" s="1" t="s">
        <v>4753</v>
      </c>
      <c r="J5494" s="7">
        <f>MATCH(spotify_data[[#This Row],[artist_name]],spotify_data[artist_name],0)</f>
        <v>249</v>
      </c>
      <c r="K5494">
        <v>76</v>
      </c>
      <c r="L5494" s="10">
        <f>spotify_data[[#This Row],[artist_popularity]]/100</f>
        <v>0.76</v>
      </c>
      <c r="M5494">
        <v>10640396</v>
      </c>
      <c r="N5494" s="1" t="s">
        <v>23</v>
      </c>
      <c r="O5494" s="1" t="s">
        <v>6091</v>
      </c>
      <c r="P5494" s="1">
        <f>MATCH(spotify_data[[#This Row],[album_id]],spotify_data[album_id],0)</f>
        <v>1528</v>
      </c>
      <c r="Q5494" s="1" t="s">
        <v>6092</v>
      </c>
      <c r="R5494" s="2">
        <v>44946</v>
      </c>
      <c r="S5494" s="7">
        <f ca="1">+TODAY()-spotify_data[[#This Row],[Fecha lanzamiento Album]]</f>
        <v>1085</v>
      </c>
      <c r="T5494" s="7">
        <f ca="1">+spotify_data[[#This Row],[Antigüedad Album Dias]]/60</f>
        <v>18.083333333333332</v>
      </c>
      <c r="U5494" s="8">
        <f ca="1">spotify_data[[#This Row],[Antigüedad Album Meses]]/12</f>
        <v>1.5069444444444444</v>
      </c>
      <c r="V5494">
        <v>17</v>
      </c>
      <c r="W5494" s="1" t="s">
        <v>20</v>
      </c>
      <c r="X5494" s="1" t="str">
        <f>+IF(spotify_data[[#This Row],[album_type]]="album","Album",IF(spotify_data[[#This Row],[album_type]]="single","Single","Compilation"))</f>
        <v>Album</v>
      </c>
      <c r="Y5494">
        <v>271</v>
      </c>
    </row>
    <row r="5495" spans="1:25" x14ac:dyDescent="0.3">
      <c r="A5495" s="1" t="s">
        <v>6650</v>
      </c>
      <c r="B5495" s="1">
        <v>6615</v>
      </c>
      <c r="C5495" s="1" t="s">
        <v>6651</v>
      </c>
      <c r="D5495">
        <v>1</v>
      </c>
      <c r="E5495">
        <v>48</v>
      </c>
      <c r="F5495" s="10">
        <f>spotify_data[[#This Row],[track_popularity]]/100</f>
        <v>0.48</v>
      </c>
      <c r="G5495" s="9" t="b">
        <v>1</v>
      </c>
      <c r="H5495" s="1">
        <f>+IF(spotify_data[[#This Row],[explicit]]=FALSE,0,1)</f>
        <v>1</v>
      </c>
      <c r="I5495" s="1" t="s">
        <v>6652</v>
      </c>
      <c r="J5495" s="7">
        <f>MATCH(spotify_data[[#This Row],[artist_name]],spotify_data[artist_name],0)</f>
        <v>5494</v>
      </c>
      <c r="K5495">
        <v>31</v>
      </c>
      <c r="L5495" s="10">
        <f>spotify_data[[#This Row],[artist_popularity]]/100</f>
        <v>0.31</v>
      </c>
      <c r="M5495">
        <v>106381</v>
      </c>
      <c r="N5495" s="1" t="s">
        <v>23</v>
      </c>
      <c r="O5495" s="1" t="s">
        <v>6653</v>
      </c>
      <c r="P5495" s="1">
        <f>MATCH(spotify_data[[#This Row],[album_id]],spotify_data[album_id],0)</f>
        <v>5494</v>
      </c>
      <c r="Q5495" s="1" t="s">
        <v>6651</v>
      </c>
      <c r="R5495" s="2">
        <v>44779</v>
      </c>
      <c r="S5495" s="7">
        <f ca="1">+TODAY()-spotify_data[[#This Row],[Fecha lanzamiento Album]]</f>
        <v>1252</v>
      </c>
      <c r="T5495" s="7">
        <f ca="1">+spotify_data[[#This Row],[Antigüedad Album Dias]]/60</f>
        <v>20.866666666666667</v>
      </c>
      <c r="U5495" s="8">
        <f ca="1">spotify_data[[#This Row],[Antigüedad Album Meses]]/12</f>
        <v>1.7388888888888889</v>
      </c>
      <c r="V5495">
        <v>1</v>
      </c>
      <c r="W5495" s="1" t="s">
        <v>21</v>
      </c>
      <c r="X5495" s="1" t="str">
        <f>+IF(spotify_data[[#This Row],[album_type]]="album","Album",IF(spotify_data[[#This Row],[album_type]]="single","Single","Compilation"))</f>
        <v>Single</v>
      </c>
      <c r="Y5495">
        <v>263</v>
      </c>
    </row>
    <row r="5496" spans="1:25" x14ac:dyDescent="0.3">
      <c r="A5496" s="1" t="s">
        <v>6776</v>
      </c>
      <c r="B5496" s="1">
        <v>3977</v>
      </c>
      <c r="C5496" s="1" t="s">
        <v>6777</v>
      </c>
      <c r="D5496">
        <v>1</v>
      </c>
      <c r="E5496">
        <v>48</v>
      </c>
      <c r="F5496" s="10">
        <f>spotify_data[[#This Row],[track_popularity]]/100</f>
        <v>0.48</v>
      </c>
      <c r="G5496" s="9" t="b">
        <v>0</v>
      </c>
      <c r="H5496" s="1">
        <f>+IF(spotify_data[[#This Row],[explicit]]=FALSE,0,1)</f>
        <v>0</v>
      </c>
      <c r="I5496" s="1" t="s">
        <v>6778</v>
      </c>
      <c r="J5496" s="7">
        <f>MATCH(spotify_data[[#This Row],[artist_name]],spotify_data[artist_name],0)</f>
        <v>5495</v>
      </c>
      <c r="K5496">
        <v>60</v>
      </c>
      <c r="L5496" s="10">
        <f>spotify_data[[#This Row],[artist_popularity]]/100</f>
        <v>0.6</v>
      </c>
      <c r="M5496">
        <v>1174326</v>
      </c>
      <c r="N5496" s="1" t="s">
        <v>23</v>
      </c>
      <c r="O5496" s="1" t="s">
        <v>6779</v>
      </c>
      <c r="P5496" s="1">
        <f>MATCH(spotify_data[[#This Row],[album_id]],spotify_data[album_id],0)</f>
        <v>5495</v>
      </c>
      <c r="Q5496" s="1" t="s">
        <v>6777</v>
      </c>
      <c r="R5496" s="2">
        <v>44757</v>
      </c>
      <c r="S5496" s="7">
        <f ca="1">+TODAY()-spotify_data[[#This Row],[Fecha lanzamiento Album]]</f>
        <v>1274</v>
      </c>
      <c r="T5496" s="7">
        <f ca="1">+spotify_data[[#This Row],[Antigüedad Album Dias]]/60</f>
        <v>21.233333333333334</v>
      </c>
      <c r="U5496" s="8">
        <f ca="1">spotify_data[[#This Row],[Antigüedad Album Meses]]/12</f>
        <v>1.7694444444444446</v>
      </c>
      <c r="V5496">
        <v>1</v>
      </c>
      <c r="W5496" s="1" t="s">
        <v>21</v>
      </c>
      <c r="X5496" s="1" t="str">
        <f>+IF(spotify_data[[#This Row],[album_type]]="album","Album",IF(spotify_data[[#This Row],[album_type]]="single","Single","Compilation"))</f>
        <v>Single</v>
      </c>
      <c r="Y5496">
        <v>3</v>
      </c>
    </row>
    <row r="5497" spans="1:25" x14ac:dyDescent="0.3">
      <c r="A5497" s="1" t="s">
        <v>7483</v>
      </c>
      <c r="B5497" s="1">
        <v>5257</v>
      </c>
      <c r="C5497" s="1" t="s">
        <v>7484</v>
      </c>
      <c r="D5497">
        <v>17</v>
      </c>
      <c r="E5497">
        <v>48</v>
      </c>
      <c r="F5497" s="10">
        <f>spotify_data[[#This Row],[track_popularity]]/100</f>
        <v>0.48</v>
      </c>
      <c r="G5497" s="9" t="b">
        <v>0</v>
      </c>
      <c r="H5497" s="1">
        <f>+IF(spotify_data[[#This Row],[explicit]]=FALSE,0,1)</f>
        <v>0</v>
      </c>
      <c r="I5497" s="1" t="s">
        <v>2085</v>
      </c>
      <c r="J5497" s="7">
        <f>MATCH(spotify_data[[#This Row],[artist_name]],spotify_data[artist_name],0)</f>
        <v>2039</v>
      </c>
      <c r="K5497">
        <v>64</v>
      </c>
      <c r="L5497" s="10">
        <f>spotify_data[[#This Row],[artist_popularity]]/100</f>
        <v>0.64</v>
      </c>
      <c r="M5497">
        <v>425177</v>
      </c>
      <c r="N5497" s="1" t="s">
        <v>1609</v>
      </c>
      <c r="O5497" s="1" t="s">
        <v>7485</v>
      </c>
      <c r="P5497" s="1">
        <f>MATCH(spotify_data[[#This Row],[album_id]],spotify_data[album_id],0)</f>
        <v>5496</v>
      </c>
      <c r="Q5497" s="1" t="s">
        <v>7486</v>
      </c>
      <c r="R5497" s="2">
        <v>44582</v>
      </c>
      <c r="S5497" s="7">
        <f ca="1">+TODAY()-spotify_data[[#This Row],[Fecha lanzamiento Album]]</f>
        <v>1449</v>
      </c>
      <c r="T5497" s="7">
        <f ca="1">+spotify_data[[#This Row],[Antigüedad Album Dias]]/60</f>
        <v>24.15</v>
      </c>
      <c r="U5497" s="8">
        <f ca="1">spotify_data[[#This Row],[Antigüedad Album Meses]]/12</f>
        <v>2.0124999999999997</v>
      </c>
      <c r="V5497">
        <v>17</v>
      </c>
      <c r="W5497" s="1" t="s">
        <v>20</v>
      </c>
      <c r="X5497" s="1" t="str">
        <f>+IF(spotify_data[[#This Row],[album_type]]="album","Album",IF(spotify_data[[#This Row],[album_type]]="single","Single","Compilation"))</f>
        <v>Album</v>
      </c>
      <c r="Y5497">
        <v>292</v>
      </c>
    </row>
    <row r="5498" spans="1:25" x14ac:dyDescent="0.3">
      <c r="A5498" s="1" t="s">
        <v>7936</v>
      </c>
      <c r="B5498" s="1">
        <v>4926</v>
      </c>
      <c r="C5498" s="1" t="s">
        <v>7937</v>
      </c>
      <c r="D5498">
        <v>1</v>
      </c>
      <c r="E5498">
        <v>48</v>
      </c>
      <c r="F5498" s="10">
        <f>spotify_data[[#This Row],[track_popularity]]/100</f>
        <v>0.48</v>
      </c>
      <c r="G5498" s="9" t="b">
        <v>0</v>
      </c>
      <c r="H5498" s="1">
        <f>+IF(spotify_data[[#This Row],[explicit]]=FALSE,0,1)</f>
        <v>0</v>
      </c>
      <c r="I5498" s="1" t="s">
        <v>1250</v>
      </c>
      <c r="J5498" s="7">
        <f>MATCH(spotify_data[[#This Row],[artist_name]],spotify_data[artist_name],0)</f>
        <v>3099</v>
      </c>
      <c r="K5498">
        <v>61</v>
      </c>
      <c r="L5498" s="10">
        <f>spotify_data[[#This Row],[artist_popularity]]/100</f>
        <v>0.61</v>
      </c>
      <c r="M5498">
        <v>26095</v>
      </c>
      <c r="N5498" s="1" t="s">
        <v>23</v>
      </c>
      <c r="O5498" s="1" t="s">
        <v>7938</v>
      </c>
      <c r="P5498" s="1">
        <f>MATCH(spotify_data[[#This Row],[album_id]],spotify_data[album_id],0)</f>
        <v>5497</v>
      </c>
      <c r="Q5498" s="1" t="s">
        <v>7937</v>
      </c>
      <c r="R5498" s="2">
        <v>44427</v>
      </c>
      <c r="S5498" s="7">
        <f ca="1">+TODAY()-spotify_data[[#This Row],[Fecha lanzamiento Album]]</f>
        <v>1604</v>
      </c>
      <c r="T5498" s="7">
        <f ca="1">+spotify_data[[#This Row],[Antigüedad Album Dias]]/60</f>
        <v>26.733333333333334</v>
      </c>
      <c r="U5498" s="8">
        <f ca="1">spotify_data[[#This Row],[Antigüedad Album Meses]]/12</f>
        <v>2.2277777777777779</v>
      </c>
      <c r="V5498">
        <v>1</v>
      </c>
      <c r="W5498" s="1" t="s">
        <v>21</v>
      </c>
      <c r="X5498" s="1" t="str">
        <f>+IF(spotify_data[[#This Row],[album_type]]="album","Album",IF(spotify_data[[#This Row],[album_type]]="single","Single","Compilation"))</f>
        <v>Single</v>
      </c>
      <c r="Y5498">
        <v>228</v>
      </c>
    </row>
    <row r="5499" spans="1:25" x14ac:dyDescent="0.3">
      <c r="A5499" s="1" t="s">
        <v>8369</v>
      </c>
      <c r="B5499" s="1">
        <v>7037</v>
      </c>
      <c r="C5499" s="1" t="s">
        <v>8370</v>
      </c>
      <c r="D5499">
        <v>4</v>
      </c>
      <c r="E5499">
        <v>48</v>
      </c>
      <c r="F5499" s="10">
        <f>spotify_data[[#This Row],[track_popularity]]/100</f>
        <v>0.48</v>
      </c>
      <c r="G5499" s="9" t="b">
        <v>0</v>
      </c>
      <c r="H5499" s="1">
        <f>+IF(spotify_data[[#This Row],[explicit]]=FALSE,0,1)</f>
        <v>0</v>
      </c>
      <c r="I5499" s="1" t="s">
        <v>7025</v>
      </c>
      <c r="J5499" s="7">
        <f>MATCH(spotify_data[[#This Row],[artist_name]],spotify_data[artist_name],0)</f>
        <v>1236</v>
      </c>
      <c r="K5499">
        <v>67</v>
      </c>
      <c r="L5499" s="10">
        <f>spotify_data[[#This Row],[artist_popularity]]/100</f>
        <v>0.67</v>
      </c>
      <c r="M5499">
        <v>2177177</v>
      </c>
      <c r="N5499" s="1" t="s">
        <v>23</v>
      </c>
      <c r="O5499" s="1" t="s">
        <v>8371</v>
      </c>
      <c r="P5499" s="1">
        <f>MATCH(spotify_data[[#This Row],[album_id]],spotify_data[album_id],0)</f>
        <v>5498</v>
      </c>
      <c r="Q5499" s="1" t="s">
        <v>8372</v>
      </c>
      <c r="R5499" s="2">
        <v>44302</v>
      </c>
      <c r="S5499" s="7">
        <f ca="1">+TODAY()-spotify_data[[#This Row],[Fecha lanzamiento Album]]</f>
        <v>1729</v>
      </c>
      <c r="T5499" s="7">
        <f ca="1">+spotify_data[[#This Row],[Antigüedad Album Dias]]/60</f>
        <v>28.816666666666666</v>
      </c>
      <c r="U5499" s="8">
        <f ca="1">spotify_data[[#This Row],[Antigüedad Album Meses]]/12</f>
        <v>2.401388888888889</v>
      </c>
      <c r="V5499">
        <v>13</v>
      </c>
      <c r="W5499" s="1" t="s">
        <v>20</v>
      </c>
      <c r="X5499" s="1" t="str">
        <f>+IF(spotify_data[[#This Row],[album_type]]="album","Album",IF(spotify_data[[#This Row],[album_type]]="single","Single","Compilation"))</f>
        <v>Album</v>
      </c>
      <c r="Y5499">
        <v>356</v>
      </c>
    </row>
    <row r="5500" spans="1:25" x14ac:dyDescent="0.3">
      <c r="A5500" s="1" t="s">
        <v>8617</v>
      </c>
      <c r="B5500" s="1">
        <v>5537</v>
      </c>
      <c r="C5500" s="1" t="s">
        <v>8618</v>
      </c>
      <c r="D5500">
        <v>9</v>
      </c>
      <c r="E5500">
        <v>48</v>
      </c>
      <c r="F5500" s="10">
        <f>spotify_data[[#This Row],[track_popularity]]/100</f>
        <v>0.48</v>
      </c>
      <c r="G5500" s="9" t="b">
        <v>1</v>
      </c>
      <c r="H5500" s="1">
        <f>+IF(spotify_data[[#This Row],[explicit]]=FALSE,0,1)</f>
        <v>1</v>
      </c>
      <c r="I5500" s="1" t="s">
        <v>2459</v>
      </c>
      <c r="J5500" s="7">
        <f>MATCH(spotify_data[[#This Row],[artist_name]],spotify_data[artist_name],0)</f>
        <v>35</v>
      </c>
      <c r="K5500">
        <v>94</v>
      </c>
      <c r="L5500" s="10">
        <f>spotify_data[[#This Row],[artist_popularity]]/100</f>
        <v>0.94</v>
      </c>
      <c r="M5500">
        <v>112995439</v>
      </c>
      <c r="N5500" s="1" t="s">
        <v>2460</v>
      </c>
      <c r="O5500" s="1" t="s">
        <v>8611</v>
      </c>
      <c r="P5500" s="1">
        <f>MATCH(spotify_data[[#This Row],[album_id]],spotify_data[album_id],0)</f>
        <v>888</v>
      </c>
      <c r="Q5500" s="1" t="s">
        <v>8612</v>
      </c>
      <c r="R5500" s="2">
        <v>44232</v>
      </c>
      <c r="S5500" s="7">
        <f ca="1">+TODAY()-spotify_data[[#This Row],[Fecha lanzamiento Album]]</f>
        <v>1799</v>
      </c>
      <c r="T5500" s="7">
        <f ca="1">+spotify_data[[#This Row],[Antigüedad Album Dias]]/60</f>
        <v>29.983333333333334</v>
      </c>
      <c r="U5500" s="8">
        <f ca="1">spotify_data[[#This Row],[Antigüedad Album Meses]]/12</f>
        <v>2.4986111111111113</v>
      </c>
      <c r="V5500">
        <v>18</v>
      </c>
      <c r="W5500" s="1" t="s">
        <v>1932</v>
      </c>
      <c r="X5500" s="1" t="str">
        <f>+IF(spotify_data[[#This Row],[album_type]]="album","Album",IF(spotify_data[[#This Row],[album_type]]="single","Single","Compilation"))</f>
        <v>Compilation</v>
      </c>
      <c r="Y5500">
        <v>415</v>
      </c>
    </row>
    <row r="5501" spans="1:25" x14ac:dyDescent="0.3">
      <c r="A5501" s="1" t="s">
        <v>8624</v>
      </c>
      <c r="B5501" s="1">
        <v>436</v>
      </c>
      <c r="C5501" s="1" t="s">
        <v>8625</v>
      </c>
      <c r="D5501">
        <v>5</v>
      </c>
      <c r="E5501">
        <v>48</v>
      </c>
      <c r="F5501" s="10">
        <f>spotify_data[[#This Row],[track_popularity]]/100</f>
        <v>0.48</v>
      </c>
      <c r="G5501" s="9" t="b">
        <v>0</v>
      </c>
      <c r="H5501" s="1">
        <f>+IF(spotify_data[[#This Row],[explicit]]=FALSE,0,1)</f>
        <v>0</v>
      </c>
      <c r="I5501" s="1" t="s">
        <v>2459</v>
      </c>
      <c r="J5501" s="7">
        <f>MATCH(spotify_data[[#This Row],[artist_name]],spotify_data[artist_name],0)</f>
        <v>35</v>
      </c>
      <c r="K5501">
        <v>93</v>
      </c>
      <c r="L5501" s="10">
        <f>spotify_data[[#This Row],[artist_popularity]]/100</f>
        <v>0.93</v>
      </c>
      <c r="M5501">
        <v>112918137</v>
      </c>
      <c r="N5501" s="1" t="s">
        <v>2460</v>
      </c>
      <c r="O5501" s="1" t="s">
        <v>8611</v>
      </c>
      <c r="P5501" s="1">
        <f>MATCH(spotify_data[[#This Row],[album_id]],spotify_data[album_id],0)</f>
        <v>888</v>
      </c>
      <c r="Q5501" s="1" t="s">
        <v>8612</v>
      </c>
      <c r="R5501" s="2">
        <v>44232</v>
      </c>
      <c r="S5501" s="7">
        <f ca="1">+TODAY()-spotify_data[[#This Row],[Fecha lanzamiento Album]]</f>
        <v>1799</v>
      </c>
      <c r="T5501" s="7">
        <f ca="1">+spotify_data[[#This Row],[Antigüedad Album Dias]]/60</f>
        <v>29.983333333333334</v>
      </c>
      <c r="U5501" s="8">
        <f ca="1">spotify_data[[#This Row],[Antigüedad Album Meses]]/12</f>
        <v>2.4986111111111113</v>
      </c>
      <c r="V5501">
        <v>18</v>
      </c>
      <c r="W5501" s="1" t="s">
        <v>1932</v>
      </c>
      <c r="X5501" s="1" t="str">
        <f>+IF(spotify_data[[#This Row],[album_type]]="album","Album",IF(spotify_data[[#This Row],[album_type]]="single","Single","Compilation"))</f>
        <v>Compilation</v>
      </c>
      <c r="Y5501">
        <v>448</v>
      </c>
    </row>
    <row r="5502" spans="1:25" x14ac:dyDescent="0.3">
      <c r="A5502" s="1" t="s">
        <v>8642</v>
      </c>
      <c r="B5502" s="1">
        <v>6765</v>
      </c>
      <c r="C5502" s="1" t="s">
        <v>8643</v>
      </c>
      <c r="D5502">
        <v>16</v>
      </c>
      <c r="E5502">
        <v>48</v>
      </c>
      <c r="F5502" s="10">
        <f>spotify_data[[#This Row],[track_popularity]]/100</f>
        <v>0.48</v>
      </c>
      <c r="G5502" s="9" t="b">
        <v>1</v>
      </c>
      <c r="H5502" s="1">
        <f>+IF(spotify_data[[#This Row],[explicit]]=FALSE,0,1)</f>
        <v>1</v>
      </c>
      <c r="I5502" s="1" t="s">
        <v>2459</v>
      </c>
      <c r="J5502" s="7">
        <f>MATCH(spotify_data[[#This Row],[artist_name]],spotify_data[artist_name],0)</f>
        <v>35</v>
      </c>
      <c r="K5502">
        <v>94</v>
      </c>
      <c r="L5502" s="10">
        <f>spotify_data[[#This Row],[artist_popularity]]/100</f>
        <v>0.94</v>
      </c>
      <c r="M5502">
        <v>112995439</v>
      </c>
      <c r="N5502" s="1" t="s">
        <v>2460</v>
      </c>
      <c r="O5502" s="1" t="s">
        <v>8611</v>
      </c>
      <c r="P5502" s="1">
        <f>MATCH(spotify_data[[#This Row],[album_id]],spotify_data[album_id],0)</f>
        <v>888</v>
      </c>
      <c r="Q5502" s="1" t="s">
        <v>8612</v>
      </c>
      <c r="R5502" s="2">
        <v>44232</v>
      </c>
      <c r="S5502" s="7">
        <f ca="1">+TODAY()-spotify_data[[#This Row],[Fecha lanzamiento Album]]</f>
        <v>1799</v>
      </c>
      <c r="T5502" s="7">
        <f ca="1">+spotify_data[[#This Row],[Antigüedad Album Dias]]/60</f>
        <v>29.983333333333334</v>
      </c>
      <c r="U5502" s="8">
        <f ca="1">spotify_data[[#This Row],[Antigüedad Album Meses]]/12</f>
        <v>2.4986111111111113</v>
      </c>
      <c r="V5502">
        <v>18</v>
      </c>
      <c r="W5502" s="1" t="s">
        <v>1932</v>
      </c>
      <c r="X5502" s="1" t="str">
        <f>+IF(spotify_data[[#This Row],[album_type]]="album","Album",IF(spotify_data[[#This Row],[album_type]]="single","Single","Compilation"))</f>
        <v>Compilation</v>
      </c>
      <c r="Y5502">
        <v>542</v>
      </c>
    </row>
    <row r="5503" spans="1:25" x14ac:dyDescent="0.3">
      <c r="A5503" s="1" t="s">
        <v>9446</v>
      </c>
      <c r="B5503" s="1">
        <v>8137</v>
      </c>
      <c r="C5503" s="1" t="s">
        <v>9447</v>
      </c>
      <c r="D5503">
        <v>1</v>
      </c>
      <c r="E5503">
        <v>48</v>
      </c>
      <c r="F5503" s="10">
        <f>spotify_data[[#This Row],[track_popularity]]/100</f>
        <v>0.48</v>
      </c>
      <c r="G5503" s="9" t="b">
        <v>1</v>
      </c>
      <c r="H5503" s="1">
        <f>+IF(spotify_data[[#This Row],[explicit]]=FALSE,0,1)</f>
        <v>1</v>
      </c>
      <c r="I5503" s="1" t="s">
        <v>9448</v>
      </c>
      <c r="J5503" s="7">
        <f>MATCH(spotify_data[[#This Row],[artist_name]],spotify_data[artist_name],0)</f>
        <v>564</v>
      </c>
      <c r="K5503">
        <v>81</v>
      </c>
      <c r="L5503" s="10">
        <f>spotify_data[[#This Row],[artist_popularity]]/100</f>
        <v>0.81</v>
      </c>
      <c r="M5503">
        <v>9559647</v>
      </c>
      <c r="N5503" s="1" t="s">
        <v>23</v>
      </c>
      <c r="O5503" s="1" t="s">
        <v>9449</v>
      </c>
      <c r="P5503" s="1">
        <f>MATCH(spotify_data[[#This Row],[album_id]],spotify_data[album_id],0)</f>
        <v>5502</v>
      </c>
      <c r="Q5503" s="1" t="s">
        <v>9450</v>
      </c>
      <c r="R5503" s="2">
        <v>44000</v>
      </c>
      <c r="S5503" s="7">
        <f ca="1">+TODAY()-spotify_data[[#This Row],[Fecha lanzamiento Album]]</f>
        <v>2031</v>
      </c>
      <c r="T5503" s="7">
        <f ca="1">+spotify_data[[#This Row],[Antigüedad Album Dias]]/60</f>
        <v>33.85</v>
      </c>
      <c r="U5503" s="8">
        <f ca="1">spotify_data[[#This Row],[Antigüedad Album Meses]]/12</f>
        <v>2.8208333333333333</v>
      </c>
      <c r="V5503">
        <v>15</v>
      </c>
      <c r="W5503" s="1" t="s">
        <v>20</v>
      </c>
      <c r="X5503" s="1" t="str">
        <f>+IF(spotify_data[[#This Row],[album_type]]="album","Album",IF(spotify_data[[#This Row],[album_type]]="single","Single","Compilation"))</f>
        <v>Album</v>
      </c>
      <c r="Y5503">
        <v>358</v>
      </c>
    </row>
    <row r="5504" spans="1:25" x14ac:dyDescent="0.3">
      <c r="A5504" s="1" t="s">
        <v>10014</v>
      </c>
      <c r="B5504" s="1">
        <v>5181</v>
      </c>
      <c r="C5504" s="1" t="s">
        <v>10015</v>
      </c>
      <c r="D5504">
        <v>21</v>
      </c>
      <c r="E5504">
        <v>48</v>
      </c>
      <c r="F5504" s="10">
        <f>spotify_data[[#This Row],[track_popularity]]/100</f>
        <v>0.48</v>
      </c>
      <c r="G5504" s="9" t="b">
        <v>0</v>
      </c>
      <c r="H5504" s="1">
        <f>+IF(spotify_data[[#This Row],[explicit]]=FALSE,0,1)</f>
        <v>0</v>
      </c>
      <c r="I5504" s="1" t="s">
        <v>854</v>
      </c>
      <c r="J5504" s="7">
        <f>MATCH(spotify_data[[#This Row],[artist_name]],spotify_data[artist_name],0)</f>
        <v>127</v>
      </c>
      <c r="K5504">
        <v>85</v>
      </c>
      <c r="L5504" s="10">
        <f>spotify_data[[#This Row],[artist_popularity]]/100</f>
        <v>0.85</v>
      </c>
      <c r="M5504">
        <v>49083617</v>
      </c>
      <c r="N5504" s="1" t="s">
        <v>855</v>
      </c>
      <c r="O5504" s="1" t="s">
        <v>9997</v>
      </c>
      <c r="P5504" s="1">
        <f>MATCH(spotify_data[[#This Row],[album_id]],spotify_data[album_id],0)</f>
        <v>1901</v>
      </c>
      <c r="Q5504" s="1" t="s">
        <v>9998</v>
      </c>
      <c r="R5504" s="2">
        <v>43840</v>
      </c>
      <c r="S5504" s="7">
        <f ca="1">+TODAY()-spotify_data[[#This Row],[Fecha lanzamiento Album]]</f>
        <v>2191</v>
      </c>
      <c r="T5504" s="7">
        <f ca="1">+spotify_data[[#This Row],[Antigüedad Album Dias]]/60</f>
        <v>36.516666666666666</v>
      </c>
      <c r="U5504" s="8">
        <f ca="1">spotify_data[[#This Row],[Antigüedad Album Meses]]/12</f>
        <v>3.0430555555555556</v>
      </c>
      <c r="V5504">
        <v>41</v>
      </c>
      <c r="W5504" s="1" t="s">
        <v>1932</v>
      </c>
      <c r="X5504" s="1" t="str">
        <f>+IF(spotify_data[[#This Row],[album_type]]="album","Album",IF(spotify_data[[#This Row],[album_type]]="single","Single","Compilation"))</f>
        <v>Compilation</v>
      </c>
      <c r="Y5504">
        <v>328</v>
      </c>
    </row>
    <row r="5505" spans="1:25" x14ac:dyDescent="0.3">
      <c r="A5505" s="1" t="s">
        <v>10209</v>
      </c>
      <c r="B5505" s="1">
        <v>1892</v>
      </c>
      <c r="C5505" s="1" t="s">
        <v>10210</v>
      </c>
      <c r="D5505">
        <v>11</v>
      </c>
      <c r="E5505">
        <v>48</v>
      </c>
      <c r="F5505" s="10">
        <f>spotify_data[[#This Row],[track_popularity]]/100</f>
        <v>0.48</v>
      </c>
      <c r="G5505" s="9" t="b">
        <v>1</v>
      </c>
      <c r="H5505" s="1">
        <f>+IF(spotify_data[[#This Row],[explicit]]=FALSE,0,1)</f>
        <v>1</v>
      </c>
      <c r="I5505" s="1" t="s">
        <v>1234</v>
      </c>
      <c r="J5505" s="7">
        <f>MATCH(spotify_data[[#This Row],[artist_name]],spotify_data[artist_name],0)</f>
        <v>186</v>
      </c>
      <c r="K5505">
        <v>82</v>
      </c>
      <c r="L5505" s="10">
        <f>spotify_data[[#This Row],[artist_popularity]]/100</f>
        <v>0.82</v>
      </c>
      <c r="M5505">
        <v>15684530</v>
      </c>
      <c r="N5505" s="1" t="s">
        <v>1235</v>
      </c>
      <c r="O5505" s="1" t="s">
        <v>10207</v>
      </c>
      <c r="P5505" s="1">
        <f>MATCH(spotify_data[[#This Row],[album_id]],spotify_data[album_id],0)</f>
        <v>5057</v>
      </c>
      <c r="Q5505" s="1" t="s">
        <v>10208</v>
      </c>
      <c r="R5505" s="2">
        <v>43784</v>
      </c>
      <c r="S5505" s="7">
        <f ca="1">+TODAY()-spotify_data[[#This Row],[Fecha lanzamiento Album]]</f>
        <v>2247</v>
      </c>
      <c r="T5505" s="7">
        <f ca="1">+spotify_data[[#This Row],[Antigüedad Album Dias]]/60</f>
        <v>37.450000000000003</v>
      </c>
      <c r="U5505" s="8">
        <f ca="1">spotify_data[[#This Row],[Antigüedad Album Meses]]/12</f>
        <v>3.1208333333333336</v>
      </c>
      <c r="V5505">
        <v>19</v>
      </c>
      <c r="W5505" s="1" t="s">
        <v>20</v>
      </c>
      <c r="X5505" s="1" t="str">
        <f>+IF(spotify_data[[#This Row],[album_type]]="album","Album",IF(spotify_data[[#This Row],[album_type]]="single","Single","Compilation"))</f>
        <v>Album</v>
      </c>
      <c r="Y5505">
        <v>395</v>
      </c>
    </row>
    <row r="5506" spans="1:25" x14ac:dyDescent="0.3">
      <c r="A5506" s="1" t="s">
        <v>10459</v>
      </c>
      <c r="B5506" s="1">
        <v>3215</v>
      </c>
      <c r="C5506" s="1" t="s">
        <v>10460</v>
      </c>
      <c r="D5506">
        <v>8</v>
      </c>
      <c r="E5506">
        <v>48</v>
      </c>
      <c r="F5506" s="10">
        <f>spotify_data[[#This Row],[track_popularity]]/100</f>
        <v>0.48</v>
      </c>
      <c r="G5506" s="9" t="b">
        <v>1</v>
      </c>
      <c r="H5506" s="1">
        <f>+IF(spotify_data[[#This Row],[explicit]]=FALSE,0,1)</f>
        <v>1</v>
      </c>
      <c r="I5506" s="1" t="s">
        <v>2924</v>
      </c>
      <c r="J5506" s="7">
        <f>MATCH(spotify_data[[#This Row],[artist_name]],spotify_data[artist_name],0)</f>
        <v>174</v>
      </c>
      <c r="K5506">
        <v>82</v>
      </c>
      <c r="L5506" s="10">
        <f>spotify_data[[#This Row],[artist_popularity]]/100</f>
        <v>0.82</v>
      </c>
      <c r="M5506">
        <v>6315216</v>
      </c>
      <c r="N5506" s="1" t="s">
        <v>2925</v>
      </c>
      <c r="O5506" s="1" t="s">
        <v>10457</v>
      </c>
      <c r="P5506" s="1">
        <f>MATCH(spotify_data[[#This Row],[album_id]],spotify_data[album_id],0)</f>
        <v>4674</v>
      </c>
      <c r="Q5506" s="1" t="s">
        <v>10458</v>
      </c>
      <c r="R5506" s="2">
        <v>43721</v>
      </c>
      <c r="S5506" s="7">
        <f ca="1">+TODAY()-spotify_data[[#This Row],[Fecha lanzamiento Album]]</f>
        <v>2310</v>
      </c>
      <c r="T5506" s="7">
        <f ca="1">+spotify_data[[#This Row],[Antigüedad Album Dias]]/60</f>
        <v>38.5</v>
      </c>
      <c r="U5506" s="8">
        <f ca="1">spotify_data[[#This Row],[Antigüedad Album Meses]]/12</f>
        <v>3.2083333333333335</v>
      </c>
      <c r="V5506">
        <v>15</v>
      </c>
      <c r="W5506" s="1" t="s">
        <v>20</v>
      </c>
      <c r="X5506" s="1" t="str">
        <f>+IF(spotify_data[[#This Row],[album_type]]="album","Album",IF(spotify_data[[#This Row],[album_type]]="single","Single","Compilation"))</f>
        <v>Album</v>
      </c>
      <c r="Y5506">
        <v>319</v>
      </c>
    </row>
    <row r="5507" spans="1:25" x14ac:dyDescent="0.3">
      <c r="A5507" s="1" t="s">
        <v>10747</v>
      </c>
      <c r="B5507" s="1">
        <v>7516</v>
      </c>
      <c r="C5507" s="1" t="s">
        <v>10748</v>
      </c>
      <c r="D5507">
        <v>13</v>
      </c>
      <c r="E5507">
        <v>48</v>
      </c>
      <c r="F5507" s="10">
        <f>spotify_data[[#This Row],[track_popularity]]/100</f>
        <v>0.48</v>
      </c>
      <c r="G5507" s="9" t="b">
        <v>0</v>
      </c>
      <c r="H5507" s="1">
        <f>+IF(spotify_data[[#This Row],[explicit]]=FALSE,0,1)</f>
        <v>0</v>
      </c>
      <c r="I5507" s="1" t="s">
        <v>10749</v>
      </c>
      <c r="J5507" s="7">
        <f>MATCH(spotify_data[[#This Row],[artist_name]],spotify_data[artist_name],0)</f>
        <v>5506</v>
      </c>
      <c r="K5507">
        <v>36</v>
      </c>
      <c r="L5507" s="10">
        <f>spotify_data[[#This Row],[artist_popularity]]/100</f>
        <v>0.36</v>
      </c>
      <c r="M5507">
        <v>57702</v>
      </c>
      <c r="N5507" s="1" t="s">
        <v>23</v>
      </c>
      <c r="O5507" s="1" t="s">
        <v>10743</v>
      </c>
      <c r="P5507" s="1">
        <f>MATCH(spotify_data[[#This Row],[album_id]],spotify_data[album_id],0)</f>
        <v>3972</v>
      </c>
      <c r="Q5507" s="1" t="s">
        <v>10744</v>
      </c>
      <c r="R5507" s="2">
        <v>43658</v>
      </c>
      <c r="S5507" s="7">
        <f ca="1">+TODAY()-spotify_data[[#This Row],[Fecha lanzamiento Album]]</f>
        <v>2373</v>
      </c>
      <c r="T5507" s="7">
        <f ca="1">+spotify_data[[#This Row],[Antigüedad Album Dias]]/60</f>
        <v>39.549999999999997</v>
      </c>
      <c r="U5507" s="8">
        <f ca="1">spotify_data[[#This Row],[Antigüedad Album Meses]]/12</f>
        <v>3.2958333333333329</v>
      </c>
      <c r="V5507">
        <v>13</v>
      </c>
      <c r="W5507" s="1" t="s">
        <v>1932</v>
      </c>
      <c r="X5507" s="1" t="str">
        <f>+IF(spotify_data[[#This Row],[album_type]]="album","Album",IF(spotify_data[[#This Row],[album_type]]="single","Single","Compilation"))</f>
        <v>Compilation</v>
      </c>
      <c r="Y5507">
        <v>363</v>
      </c>
    </row>
    <row r="5508" spans="1:25" x14ac:dyDescent="0.3">
      <c r="A5508" s="1" t="s">
        <v>10766</v>
      </c>
      <c r="B5508" s="1">
        <v>7973</v>
      </c>
      <c r="C5508" s="1" t="s">
        <v>5916</v>
      </c>
      <c r="D5508">
        <v>2</v>
      </c>
      <c r="E5508">
        <v>48</v>
      </c>
      <c r="F5508" s="10">
        <f>spotify_data[[#This Row],[track_popularity]]/100</f>
        <v>0.48</v>
      </c>
      <c r="G5508" s="9" t="b">
        <v>0</v>
      </c>
      <c r="H5508" s="1">
        <f>+IF(spotify_data[[#This Row],[explicit]]=FALSE,0,1)</f>
        <v>0</v>
      </c>
      <c r="I5508" s="1" t="s">
        <v>10765</v>
      </c>
      <c r="J5508" s="7">
        <f>MATCH(spotify_data[[#This Row],[artist_name]],spotify_data[artist_name],0)</f>
        <v>4387</v>
      </c>
      <c r="K5508">
        <v>47</v>
      </c>
      <c r="L5508" s="10">
        <f>spotify_data[[#This Row],[artist_popularity]]/100</f>
        <v>0.47</v>
      </c>
      <c r="M5508">
        <v>79399</v>
      </c>
      <c r="N5508" s="1" t="s">
        <v>23</v>
      </c>
      <c r="O5508" s="1" t="s">
        <v>10743</v>
      </c>
      <c r="P5508" s="1">
        <f>MATCH(spotify_data[[#This Row],[album_id]],spotify_data[album_id],0)</f>
        <v>3972</v>
      </c>
      <c r="Q5508" s="1" t="s">
        <v>10744</v>
      </c>
      <c r="R5508" s="2">
        <v>43658</v>
      </c>
      <c r="S5508" s="7">
        <f ca="1">+TODAY()-spotify_data[[#This Row],[Fecha lanzamiento Album]]</f>
        <v>2373</v>
      </c>
      <c r="T5508" s="7">
        <f ca="1">+spotify_data[[#This Row],[Antigüedad Album Dias]]/60</f>
        <v>39.549999999999997</v>
      </c>
      <c r="U5508" s="8">
        <f ca="1">spotify_data[[#This Row],[Antigüedad Album Meses]]/12</f>
        <v>3.2958333333333329</v>
      </c>
      <c r="V5508">
        <v>13</v>
      </c>
      <c r="W5508" s="1" t="s">
        <v>1932</v>
      </c>
      <c r="X5508" s="1" t="str">
        <f>+IF(spotify_data[[#This Row],[album_type]]="album","Album",IF(spotify_data[[#This Row],[album_type]]="single","Single","Compilation"))</f>
        <v>Compilation</v>
      </c>
      <c r="Y5508">
        <v>378</v>
      </c>
    </row>
    <row r="5509" spans="1:25" x14ac:dyDescent="0.3">
      <c r="A5509" s="1" t="s">
        <v>10777</v>
      </c>
      <c r="B5509" s="1">
        <v>3464</v>
      </c>
      <c r="C5509" s="1" t="s">
        <v>10778</v>
      </c>
      <c r="D5509">
        <v>7</v>
      </c>
      <c r="E5509">
        <v>48</v>
      </c>
      <c r="F5509" s="10">
        <f>spotify_data[[#This Row],[track_popularity]]/100</f>
        <v>0.48</v>
      </c>
      <c r="G5509" s="9" t="b">
        <v>0</v>
      </c>
      <c r="H5509" s="1">
        <f>+IF(spotify_data[[#This Row],[explicit]]=FALSE,0,1)</f>
        <v>0</v>
      </c>
      <c r="I5509" s="1" t="s">
        <v>10765</v>
      </c>
      <c r="J5509" s="7">
        <f>MATCH(spotify_data[[#This Row],[artist_name]],spotify_data[artist_name],0)</f>
        <v>4387</v>
      </c>
      <c r="K5509">
        <v>47</v>
      </c>
      <c r="L5509" s="10">
        <f>spotify_data[[#This Row],[artist_popularity]]/100</f>
        <v>0.47</v>
      </c>
      <c r="M5509">
        <v>79399</v>
      </c>
      <c r="N5509" s="1" t="s">
        <v>23</v>
      </c>
      <c r="O5509" s="1" t="s">
        <v>10743</v>
      </c>
      <c r="P5509" s="1">
        <f>MATCH(spotify_data[[#This Row],[album_id]],spotify_data[album_id],0)</f>
        <v>3972</v>
      </c>
      <c r="Q5509" s="1" t="s">
        <v>10744</v>
      </c>
      <c r="R5509" s="2">
        <v>43658</v>
      </c>
      <c r="S5509" s="7">
        <f ca="1">+TODAY()-spotify_data[[#This Row],[Fecha lanzamiento Album]]</f>
        <v>2373</v>
      </c>
      <c r="T5509" s="7">
        <f ca="1">+spotify_data[[#This Row],[Antigüedad Album Dias]]/60</f>
        <v>39.549999999999997</v>
      </c>
      <c r="U5509" s="8">
        <f ca="1">spotify_data[[#This Row],[Antigüedad Album Meses]]/12</f>
        <v>3.2958333333333329</v>
      </c>
      <c r="V5509">
        <v>13</v>
      </c>
      <c r="W5509" s="1" t="s">
        <v>1932</v>
      </c>
      <c r="X5509" s="1" t="str">
        <f>+IF(spotify_data[[#This Row],[album_type]]="album","Album",IF(spotify_data[[#This Row],[album_type]]="single","Single","Compilation"))</f>
        <v>Compilation</v>
      </c>
      <c r="Y5509">
        <v>225</v>
      </c>
    </row>
    <row r="5510" spans="1:25" x14ac:dyDescent="0.3">
      <c r="A5510" s="1" t="s">
        <v>10877</v>
      </c>
      <c r="B5510" s="1">
        <v>6841</v>
      </c>
      <c r="C5510" s="1" t="s">
        <v>10878</v>
      </c>
      <c r="D5510">
        <v>7</v>
      </c>
      <c r="E5510">
        <v>48</v>
      </c>
      <c r="F5510" s="10">
        <f>spotify_data[[#This Row],[track_popularity]]/100</f>
        <v>0.48</v>
      </c>
      <c r="G5510" s="9" t="b">
        <v>0</v>
      </c>
      <c r="H5510" s="1">
        <f>+IF(spotify_data[[#This Row],[explicit]]=FALSE,0,1)</f>
        <v>0</v>
      </c>
      <c r="I5510" s="1" t="s">
        <v>6537</v>
      </c>
      <c r="J5510" s="7">
        <f>MATCH(spotify_data[[#This Row],[artist_name]],spotify_data[artist_name],0)</f>
        <v>1226</v>
      </c>
      <c r="K5510">
        <v>71</v>
      </c>
      <c r="L5510" s="10">
        <f>spotify_data[[#This Row],[artist_popularity]]/100</f>
        <v>0.71</v>
      </c>
      <c r="M5510">
        <v>12310527</v>
      </c>
      <c r="N5510" s="1" t="s">
        <v>23</v>
      </c>
      <c r="O5510" s="1" t="s">
        <v>10868</v>
      </c>
      <c r="P5510" s="1">
        <f>MATCH(spotify_data[[#This Row],[album_id]],spotify_data[album_id],0)</f>
        <v>1226</v>
      </c>
      <c r="Q5510" s="1" t="s">
        <v>10869</v>
      </c>
      <c r="R5510" s="2">
        <v>43637</v>
      </c>
      <c r="S5510" s="7">
        <f ca="1">+TODAY()-spotify_data[[#This Row],[Fecha lanzamiento Album]]</f>
        <v>2394</v>
      </c>
      <c r="T5510" s="7">
        <f ca="1">+spotify_data[[#This Row],[Antigüedad Album Dias]]/60</f>
        <v>39.9</v>
      </c>
      <c r="U5510" s="8">
        <f ca="1">spotify_data[[#This Row],[Antigüedad Album Meses]]/12</f>
        <v>3.3249999999999997</v>
      </c>
      <c r="V5510">
        <v>8</v>
      </c>
      <c r="W5510" s="1" t="s">
        <v>20</v>
      </c>
      <c r="X5510" s="1" t="str">
        <f>+IF(spotify_data[[#This Row],[album_type]]="album","Album",IF(spotify_data[[#This Row],[album_type]]="single","Single","Compilation"))</f>
        <v>Album</v>
      </c>
      <c r="Y5510">
        <v>247</v>
      </c>
    </row>
    <row r="5511" spans="1:25" x14ac:dyDescent="0.3">
      <c r="A5511" s="1" t="s">
        <v>10902</v>
      </c>
      <c r="B5511" s="1">
        <v>213</v>
      </c>
      <c r="C5511" s="1" t="s">
        <v>10903</v>
      </c>
      <c r="D5511">
        <v>2</v>
      </c>
      <c r="E5511">
        <v>48</v>
      </c>
      <c r="F5511" s="10">
        <f>spotify_data[[#This Row],[track_popularity]]/100</f>
        <v>0.48</v>
      </c>
      <c r="G5511" s="9" t="b">
        <v>0</v>
      </c>
      <c r="H5511" s="1">
        <f>+IF(spotify_data[[#This Row],[explicit]]=FALSE,0,1)</f>
        <v>0</v>
      </c>
      <c r="I5511" s="1" t="s">
        <v>10904</v>
      </c>
      <c r="J5511" s="7">
        <f>MATCH(spotify_data[[#This Row],[artist_name]],spotify_data[artist_name],0)</f>
        <v>5510</v>
      </c>
      <c r="K5511">
        <v>56</v>
      </c>
      <c r="L5511" s="10">
        <f>spotify_data[[#This Row],[artist_popularity]]/100</f>
        <v>0.56000000000000005</v>
      </c>
      <c r="M5511">
        <v>596698</v>
      </c>
      <c r="N5511" s="1" t="s">
        <v>7539</v>
      </c>
      <c r="O5511" s="1" t="s">
        <v>10905</v>
      </c>
      <c r="P5511" s="1">
        <f>MATCH(spotify_data[[#This Row],[album_id]],spotify_data[album_id],0)</f>
        <v>5510</v>
      </c>
      <c r="Q5511" s="1" t="s">
        <v>10906</v>
      </c>
      <c r="R5511" s="2">
        <v>43630</v>
      </c>
      <c r="S5511" s="7">
        <f ca="1">+TODAY()-spotify_data[[#This Row],[Fecha lanzamiento Album]]</f>
        <v>2401</v>
      </c>
      <c r="T5511" s="7">
        <f ca="1">+spotify_data[[#This Row],[Antigüedad Album Dias]]/60</f>
        <v>40.016666666666666</v>
      </c>
      <c r="U5511" s="8">
        <f ca="1">spotify_data[[#This Row],[Antigüedad Album Meses]]/12</f>
        <v>3.3347222222222221</v>
      </c>
      <c r="V5511">
        <v>12</v>
      </c>
      <c r="W5511" s="1" t="s">
        <v>20</v>
      </c>
      <c r="X5511" s="1" t="str">
        <f>+IF(spotify_data[[#This Row],[album_type]]="album","Album",IF(spotify_data[[#This Row],[album_type]]="single","Single","Compilation"))</f>
        <v>Album</v>
      </c>
      <c r="Y5511">
        <v>307</v>
      </c>
    </row>
    <row r="5512" spans="1:25" x14ac:dyDescent="0.3">
      <c r="A5512" s="1" t="s">
        <v>11034</v>
      </c>
      <c r="B5512" s="1">
        <v>6496</v>
      </c>
      <c r="C5512" s="1" t="s">
        <v>11035</v>
      </c>
      <c r="D5512">
        <v>2</v>
      </c>
      <c r="E5512">
        <v>48</v>
      </c>
      <c r="F5512" s="10">
        <f>spotify_data[[#This Row],[track_popularity]]/100</f>
        <v>0.48</v>
      </c>
      <c r="G5512" s="9" t="b">
        <v>0</v>
      </c>
      <c r="H5512" s="1">
        <f>+IF(spotify_data[[#This Row],[explicit]]=FALSE,0,1)</f>
        <v>0</v>
      </c>
      <c r="I5512" s="1" t="s">
        <v>11036</v>
      </c>
      <c r="J5512" s="7">
        <f>MATCH(spotify_data[[#This Row],[artist_name]],spotify_data[artist_name],0)</f>
        <v>4938</v>
      </c>
      <c r="K5512">
        <v>57</v>
      </c>
      <c r="L5512" s="10">
        <f>spotify_data[[#This Row],[artist_popularity]]/100</f>
        <v>0.56999999999999995</v>
      </c>
      <c r="M5512">
        <v>356342</v>
      </c>
      <c r="N5512" s="1" t="s">
        <v>23</v>
      </c>
      <c r="O5512" s="1" t="s">
        <v>11037</v>
      </c>
      <c r="P5512" s="1">
        <f>MATCH(spotify_data[[#This Row],[album_id]],spotify_data[album_id],0)</f>
        <v>4938</v>
      </c>
      <c r="Q5512" s="1" t="s">
        <v>11038</v>
      </c>
      <c r="R5512" s="2">
        <v>43581</v>
      </c>
      <c r="S5512" s="7">
        <f ca="1">+TODAY()-spotify_data[[#This Row],[Fecha lanzamiento Album]]</f>
        <v>2450</v>
      </c>
      <c r="T5512" s="7">
        <f ca="1">+spotify_data[[#This Row],[Antigüedad Album Dias]]/60</f>
        <v>40.833333333333336</v>
      </c>
      <c r="U5512" s="8">
        <f ca="1">spotify_data[[#This Row],[Antigüedad Album Meses]]/12</f>
        <v>3.4027777777777781</v>
      </c>
      <c r="V5512">
        <v>12</v>
      </c>
      <c r="W5512" s="1" t="s">
        <v>20</v>
      </c>
      <c r="X5512" s="1" t="str">
        <f>+IF(spotify_data[[#This Row],[album_type]]="album","Album",IF(spotify_data[[#This Row],[album_type]]="single","Single","Compilation"))</f>
        <v>Album</v>
      </c>
      <c r="Y5512">
        <v>407</v>
      </c>
    </row>
    <row r="5513" spans="1:25" x14ac:dyDescent="0.3">
      <c r="A5513" s="1" t="s">
        <v>11233</v>
      </c>
      <c r="B5513" s="1">
        <v>2984</v>
      </c>
      <c r="C5513" s="1" t="s">
        <v>11234</v>
      </c>
      <c r="D5513">
        <v>1</v>
      </c>
      <c r="E5513">
        <v>48</v>
      </c>
      <c r="F5513" s="10">
        <f>spotify_data[[#This Row],[track_popularity]]/100</f>
        <v>0.48</v>
      </c>
      <c r="G5513" s="9" t="b">
        <v>0</v>
      </c>
      <c r="H5513" s="1">
        <f>+IF(spotify_data[[#This Row],[explicit]]=FALSE,0,1)</f>
        <v>0</v>
      </c>
      <c r="I5513" s="1" t="s">
        <v>11235</v>
      </c>
      <c r="J5513" s="7">
        <f>MATCH(spotify_data[[#This Row],[artist_name]],spotify_data[artist_name],0)</f>
        <v>5512</v>
      </c>
      <c r="K5513">
        <v>60</v>
      </c>
      <c r="L5513" s="10">
        <f>spotify_data[[#This Row],[artist_popularity]]/100</f>
        <v>0.6</v>
      </c>
      <c r="M5513">
        <v>309996</v>
      </c>
      <c r="N5513" s="1" t="s">
        <v>4012</v>
      </c>
      <c r="O5513" s="1" t="s">
        <v>11236</v>
      </c>
      <c r="P5513" s="1">
        <f>MATCH(spotify_data[[#This Row],[album_id]],spotify_data[album_id],0)</f>
        <v>5512</v>
      </c>
      <c r="Q5513" s="1" t="s">
        <v>11234</v>
      </c>
      <c r="R5513" s="2">
        <v>43545</v>
      </c>
      <c r="S5513" s="7">
        <f ca="1">+TODAY()-spotify_data[[#This Row],[Fecha lanzamiento Album]]</f>
        <v>2486</v>
      </c>
      <c r="T5513" s="7">
        <f ca="1">+spotify_data[[#This Row],[Antigüedad Album Dias]]/60</f>
        <v>41.43333333333333</v>
      </c>
      <c r="U5513" s="8">
        <f ca="1">spotify_data[[#This Row],[Antigüedad Album Meses]]/12</f>
        <v>3.4527777777777775</v>
      </c>
      <c r="V5513">
        <v>1</v>
      </c>
      <c r="W5513" s="1" t="s">
        <v>21</v>
      </c>
      <c r="X5513" s="1" t="str">
        <f>+IF(spotify_data[[#This Row],[album_type]]="album","Album",IF(spotify_data[[#This Row],[album_type]]="single","Single","Compilation"))</f>
        <v>Single</v>
      </c>
      <c r="Y5513">
        <v>394</v>
      </c>
    </row>
    <row r="5514" spans="1:25" x14ac:dyDescent="0.3">
      <c r="A5514" s="1" t="s">
        <v>11306</v>
      </c>
      <c r="B5514" s="1">
        <v>6280</v>
      </c>
      <c r="C5514" s="1" t="s">
        <v>11307</v>
      </c>
      <c r="D5514">
        <v>10</v>
      </c>
      <c r="E5514">
        <v>48</v>
      </c>
      <c r="F5514" s="10">
        <f>spotify_data[[#This Row],[track_popularity]]/100</f>
        <v>0.48</v>
      </c>
      <c r="G5514" s="9" t="b">
        <v>1</v>
      </c>
      <c r="H5514" s="1">
        <f>+IF(spotify_data[[#This Row],[explicit]]=FALSE,0,1)</f>
        <v>1</v>
      </c>
      <c r="I5514" s="1" t="s">
        <v>1285</v>
      </c>
      <c r="J5514" s="7">
        <f>MATCH(spotify_data[[#This Row],[artist_name]],spotify_data[artist_name],0)</f>
        <v>603</v>
      </c>
      <c r="K5514">
        <v>85</v>
      </c>
      <c r="L5514" s="10">
        <f>spotify_data[[#This Row],[artist_popularity]]/100</f>
        <v>0.85</v>
      </c>
      <c r="M5514">
        <v>10348240</v>
      </c>
      <c r="N5514" s="1" t="s">
        <v>237</v>
      </c>
      <c r="O5514" s="1" t="s">
        <v>11304</v>
      </c>
      <c r="P5514" s="1">
        <f>MATCH(spotify_data[[#This Row],[album_id]],spotify_data[album_id],0)</f>
        <v>3837</v>
      </c>
      <c r="Q5514" s="1" t="s">
        <v>11305</v>
      </c>
      <c r="R5514" s="2">
        <v>43518</v>
      </c>
      <c r="S5514" s="7">
        <f ca="1">+TODAY()-spotify_data[[#This Row],[Fecha lanzamiento Album]]</f>
        <v>2513</v>
      </c>
      <c r="T5514" s="7">
        <f ca="1">+spotify_data[[#This Row],[Antigüedad Album Dias]]/60</f>
        <v>41.883333333333333</v>
      </c>
      <c r="U5514" s="8">
        <f ca="1">spotify_data[[#This Row],[Antigüedad Album Meses]]/12</f>
        <v>3.4902777777777776</v>
      </c>
      <c r="V5514">
        <v>16</v>
      </c>
      <c r="W5514" s="1" t="s">
        <v>20</v>
      </c>
      <c r="X5514" s="1" t="str">
        <f>+IF(spotify_data[[#This Row],[album_type]]="album","Album",IF(spotify_data[[#This Row],[album_type]]="single","Single","Compilation"))</f>
        <v>Album</v>
      </c>
      <c r="Y5514">
        <v>298</v>
      </c>
    </row>
    <row r="5515" spans="1:25" x14ac:dyDescent="0.3">
      <c r="A5515" s="1" t="s">
        <v>11414</v>
      </c>
      <c r="B5515" s="1">
        <v>3599</v>
      </c>
      <c r="C5515" s="1" t="s">
        <v>11415</v>
      </c>
      <c r="D5515">
        <v>4</v>
      </c>
      <c r="E5515">
        <v>48</v>
      </c>
      <c r="F5515" s="10">
        <f>spotify_data[[#This Row],[track_popularity]]/100</f>
        <v>0.48</v>
      </c>
      <c r="G5515" s="9" t="b">
        <v>0</v>
      </c>
      <c r="H5515" s="1">
        <f>+IF(spotify_data[[#This Row],[explicit]]=FALSE,0,1)</f>
        <v>0</v>
      </c>
      <c r="I5515" s="1" t="s">
        <v>11416</v>
      </c>
      <c r="J5515" s="7">
        <f>MATCH(spotify_data[[#This Row],[artist_name]],spotify_data[artist_name],0)</f>
        <v>357</v>
      </c>
      <c r="K5515">
        <v>71</v>
      </c>
      <c r="L5515" s="10">
        <f>spotify_data[[#This Row],[artist_popularity]]/100</f>
        <v>0.71</v>
      </c>
      <c r="M5515">
        <v>4308713</v>
      </c>
      <c r="N5515" s="1" t="s">
        <v>831</v>
      </c>
      <c r="O5515" s="1" t="s">
        <v>11417</v>
      </c>
      <c r="P5515" s="1">
        <f>MATCH(spotify_data[[#This Row],[album_id]],spotify_data[album_id],0)</f>
        <v>1417</v>
      </c>
      <c r="Q5515" s="1" t="s">
        <v>11418</v>
      </c>
      <c r="R5515" s="2">
        <v>43482</v>
      </c>
      <c r="S5515" s="7">
        <f ca="1">+TODAY()-spotify_data[[#This Row],[Fecha lanzamiento Album]]</f>
        <v>2549</v>
      </c>
      <c r="T5515" s="7">
        <f ca="1">+spotify_data[[#This Row],[Antigüedad Album Dias]]/60</f>
        <v>42.483333333333334</v>
      </c>
      <c r="U5515" s="8">
        <f ca="1">spotify_data[[#This Row],[Antigüedad Album Meses]]/12</f>
        <v>3.5402777777777779</v>
      </c>
      <c r="V5515">
        <v>20</v>
      </c>
      <c r="W5515" s="1" t="s">
        <v>20</v>
      </c>
      <c r="X5515" s="1" t="str">
        <f>+IF(spotify_data[[#This Row],[album_type]]="album","Album",IF(spotify_data[[#This Row],[album_type]]="single","Single","Compilation"))</f>
        <v>Album</v>
      </c>
      <c r="Y5515">
        <v>208</v>
      </c>
    </row>
    <row r="5516" spans="1:25" x14ac:dyDescent="0.3">
      <c r="A5516" s="1" t="s">
        <v>11823</v>
      </c>
      <c r="B5516" s="1">
        <v>4159</v>
      </c>
      <c r="C5516" s="1" t="s">
        <v>11824</v>
      </c>
      <c r="D5516">
        <v>10</v>
      </c>
      <c r="E5516">
        <v>48</v>
      </c>
      <c r="F5516" s="10">
        <f>spotify_data[[#This Row],[track_popularity]]/100</f>
        <v>0.48</v>
      </c>
      <c r="G5516" s="9" t="b">
        <v>0</v>
      </c>
      <c r="H5516" s="1">
        <f>+IF(spotify_data[[#This Row],[explicit]]=FALSE,0,1)</f>
        <v>0</v>
      </c>
      <c r="I5516" s="1" t="s">
        <v>11825</v>
      </c>
      <c r="J5516" s="7">
        <f>MATCH(spotify_data[[#This Row],[artist_name]],spotify_data[artist_name],0)</f>
        <v>5515</v>
      </c>
      <c r="K5516">
        <v>58</v>
      </c>
      <c r="L5516" s="10">
        <f>spotify_data[[#This Row],[artist_popularity]]/100</f>
        <v>0.57999999999999996</v>
      </c>
      <c r="M5516">
        <v>1338329</v>
      </c>
      <c r="N5516" s="1" t="s">
        <v>11826</v>
      </c>
      <c r="O5516" s="1" t="s">
        <v>11827</v>
      </c>
      <c r="P5516" s="1">
        <f>MATCH(spotify_data[[#This Row],[album_id]],spotify_data[album_id],0)</f>
        <v>5515</v>
      </c>
      <c r="Q5516" s="1" t="s">
        <v>11828</v>
      </c>
      <c r="R5516" s="2">
        <v>43385</v>
      </c>
      <c r="S5516" s="7">
        <f ca="1">+TODAY()-spotify_data[[#This Row],[Fecha lanzamiento Album]]</f>
        <v>2646</v>
      </c>
      <c r="T5516" s="7">
        <f ca="1">+spotify_data[[#This Row],[Antigüedad Album Dias]]/60</f>
        <v>44.1</v>
      </c>
      <c r="U5516" s="8">
        <f ca="1">spotify_data[[#This Row],[Antigüedad Album Meses]]/12</f>
        <v>3.6750000000000003</v>
      </c>
      <c r="V5516">
        <v>10</v>
      </c>
      <c r="W5516" s="1" t="s">
        <v>20</v>
      </c>
      <c r="X5516" s="1" t="str">
        <f>+IF(spotify_data[[#This Row],[album_type]]="album","Album",IF(spotify_data[[#This Row],[album_type]]="single","Single","Compilation"))</f>
        <v>Album</v>
      </c>
      <c r="Y5516">
        <v>359</v>
      </c>
    </row>
    <row r="5517" spans="1:25" x14ac:dyDescent="0.3">
      <c r="A5517" s="1" t="s">
        <v>11896</v>
      </c>
      <c r="B5517" s="1">
        <v>6823</v>
      </c>
      <c r="C5517" s="1" t="s">
        <v>11897</v>
      </c>
      <c r="D5517">
        <v>9</v>
      </c>
      <c r="E5517">
        <v>48</v>
      </c>
      <c r="F5517" s="10">
        <f>spotify_data[[#This Row],[track_popularity]]/100</f>
        <v>0.48</v>
      </c>
      <c r="G5517" s="9" t="b">
        <v>1</v>
      </c>
      <c r="H5517" s="1">
        <f>+IF(spotify_data[[#This Row],[explicit]]=FALSE,0,1)</f>
        <v>1</v>
      </c>
      <c r="I5517" s="1" t="s">
        <v>9563</v>
      </c>
      <c r="J5517" s="7">
        <f>MATCH(spotify_data[[#This Row],[artist_name]],spotify_data[artist_name],0)</f>
        <v>763</v>
      </c>
      <c r="K5517">
        <v>84</v>
      </c>
      <c r="L5517" s="10">
        <f>spotify_data[[#This Row],[artist_popularity]]/100</f>
        <v>0.84</v>
      </c>
      <c r="M5517">
        <v>21656185</v>
      </c>
      <c r="N5517" s="1" t="s">
        <v>23</v>
      </c>
      <c r="O5517" s="1" t="s">
        <v>11837</v>
      </c>
      <c r="P5517" s="1">
        <f>MATCH(spotify_data[[#This Row],[album_id]],spotify_data[album_id],0)</f>
        <v>763</v>
      </c>
      <c r="Q5517" s="1" t="s">
        <v>11838</v>
      </c>
      <c r="R5517" s="2">
        <v>43378</v>
      </c>
      <c r="S5517" s="7">
        <f ca="1">+TODAY()-spotify_data[[#This Row],[Fecha lanzamiento Album]]</f>
        <v>2653</v>
      </c>
      <c r="T5517" s="7">
        <f ca="1">+spotify_data[[#This Row],[Antigüedad Album Dias]]/60</f>
        <v>44.216666666666669</v>
      </c>
      <c r="U5517" s="8">
        <f ca="1">spotify_data[[#This Row],[Antigüedad Album Meses]]/12</f>
        <v>3.6847222222222222</v>
      </c>
      <c r="V5517">
        <v>13</v>
      </c>
      <c r="W5517" s="1" t="s">
        <v>20</v>
      </c>
      <c r="X5517" s="1" t="str">
        <f>+IF(spotify_data[[#This Row],[album_type]]="album","Album",IF(spotify_data[[#This Row],[album_type]]="single","Single","Compilation"))</f>
        <v>Album</v>
      </c>
      <c r="Y5517">
        <v>327</v>
      </c>
    </row>
    <row r="5518" spans="1:25" x14ac:dyDescent="0.3">
      <c r="A5518" s="1" t="s">
        <v>11933</v>
      </c>
      <c r="B5518" s="1">
        <v>838</v>
      </c>
      <c r="C5518" s="1" t="s">
        <v>11934</v>
      </c>
      <c r="D5518">
        <v>1</v>
      </c>
      <c r="E5518">
        <v>48</v>
      </c>
      <c r="F5518" s="10">
        <f>spotify_data[[#This Row],[track_popularity]]/100</f>
        <v>0.48</v>
      </c>
      <c r="G5518" s="9" t="b">
        <v>0</v>
      </c>
      <c r="H5518" s="1">
        <f>+IF(spotify_data[[#This Row],[explicit]]=FALSE,0,1)</f>
        <v>0</v>
      </c>
      <c r="I5518" s="1" t="s">
        <v>11235</v>
      </c>
      <c r="J5518" s="7">
        <f>MATCH(spotify_data[[#This Row],[artist_name]],spotify_data[artist_name],0)</f>
        <v>5512</v>
      </c>
      <c r="K5518">
        <v>60</v>
      </c>
      <c r="L5518" s="10">
        <f>spotify_data[[#This Row],[artist_popularity]]/100</f>
        <v>0.6</v>
      </c>
      <c r="M5518">
        <v>310339</v>
      </c>
      <c r="N5518" s="1" t="s">
        <v>4012</v>
      </c>
      <c r="O5518" s="1" t="s">
        <v>11935</v>
      </c>
      <c r="P5518" s="1">
        <f>MATCH(spotify_data[[#This Row],[album_id]],spotify_data[album_id],0)</f>
        <v>5517</v>
      </c>
      <c r="Q5518" s="1" t="s">
        <v>11934</v>
      </c>
      <c r="R5518" s="2">
        <v>43366</v>
      </c>
      <c r="S5518" s="7">
        <f ca="1">+TODAY()-spotify_data[[#This Row],[Fecha lanzamiento Album]]</f>
        <v>2665</v>
      </c>
      <c r="T5518" s="7">
        <f ca="1">+spotify_data[[#This Row],[Antigüedad Album Dias]]/60</f>
        <v>44.416666666666664</v>
      </c>
      <c r="U5518" s="8">
        <f ca="1">spotify_data[[#This Row],[Antigüedad Album Meses]]/12</f>
        <v>3.7013888888888888</v>
      </c>
      <c r="V5518">
        <v>1</v>
      </c>
      <c r="W5518" s="1" t="s">
        <v>21</v>
      </c>
      <c r="X5518" s="1" t="str">
        <f>+IF(spotify_data[[#This Row],[album_type]]="album","Album",IF(spotify_data[[#This Row],[album_type]]="single","Single","Compilation"))</f>
        <v>Single</v>
      </c>
      <c r="Y5518">
        <v>2</v>
      </c>
    </row>
    <row r="5519" spans="1:25" x14ac:dyDescent="0.3">
      <c r="A5519" s="1" t="s">
        <v>11949</v>
      </c>
      <c r="B5519" s="1">
        <v>7398</v>
      </c>
      <c r="C5519" s="1" t="s">
        <v>11950</v>
      </c>
      <c r="D5519">
        <v>1</v>
      </c>
      <c r="E5519">
        <v>48</v>
      </c>
      <c r="F5519" s="10">
        <f>spotify_data[[#This Row],[track_popularity]]/100</f>
        <v>0.48</v>
      </c>
      <c r="G5519" s="9" t="b">
        <v>0</v>
      </c>
      <c r="H5519" s="1">
        <f>+IF(spotify_data[[#This Row],[explicit]]=FALSE,0,1)</f>
        <v>0</v>
      </c>
      <c r="I5519" s="1" t="s">
        <v>8990</v>
      </c>
      <c r="J5519" s="7">
        <f>MATCH(spotify_data[[#This Row],[artist_name]],spotify_data[artist_name],0)</f>
        <v>5518</v>
      </c>
      <c r="K5519">
        <v>47</v>
      </c>
      <c r="L5519" s="10">
        <f>spotify_data[[#This Row],[artist_popularity]]/100</f>
        <v>0.47</v>
      </c>
      <c r="M5519">
        <v>52337</v>
      </c>
      <c r="N5519" s="1" t="s">
        <v>1609</v>
      </c>
      <c r="O5519" s="1" t="s">
        <v>11951</v>
      </c>
      <c r="P5519" s="1">
        <f>MATCH(spotify_data[[#This Row],[album_id]],spotify_data[album_id],0)</f>
        <v>5518</v>
      </c>
      <c r="Q5519" s="1" t="s">
        <v>11952</v>
      </c>
      <c r="R5519" s="2">
        <v>43364</v>
      </c>
      <c r="S5519" s="7">
        <f ca="1">+TODAY()-spotify_data[[#This Row],[Fecha lanzamiento Album]]</f>
        <v>2667</v>
      </c>
      <c r="T5519" s="7">
        <f ca="1">+spotify_data[[#This Row],[Antigüedad Album Dias]]/60</f>
        <v>44.45</v>
      </c>
      <c r="U5519" s="8">
        <f ca="1">spotify_data[[#This Row],[Antigüedad Album Meses]]/12</f>
        <v>3.7041666666666671</v>
      </c>
      <c r="V5519">
        <v>27</v>
      </c>
      <c r="W5519" s="1" t="s">
        <v>20</v>
      </c>
      <c r="X5519" s="1" t="str">
        <f>+IF(spotify_data[[#This Row],[album_type]]="album","Album",IF(spotify_data[[#This Row],[album_type]]="single","Single","Compilation"))</f>
        <v>Album</v>
      </c>
      <c r="Y5519">
        <v>344</v>
      </c>
    </row>
    <row r="5520" spans="1:25" x14ac:dyDescent="0.3">
      <c r="A5520" s="1" t="s">
        <v>12376</v>
      </c>
      <c r="B5520" s="1">
        <v>6209</v>
      </c>
      <c r="C5520" s="1" t="s">
        <v>12377</v>
      </c>
      <c r="D5520">
        <v>1</v>
      </c>
      <c r="E5520">
        <v>48</v>
      </c>
      <c r="F5520" s="10">
        <f>spotify_data[[#This Row],[track_popularity]]/100</f>
        <v>0.48</v>
      </c>
      <c r="G5520" s="9" t="b">
        <v>0</v>
      </c>
      <c r="H5520" s="1">
        <f>+IF(spotify_data[[#This Row],[explicit]]=FALSE,0,1)</f>
        <v>0</v>
      </c>
      <c r="I5520" s="1" t="s">
        <v>5828</v>
      </c>
      <c r="J5520" s="7">
        <f>MATCH(spotify_data[[#This Row],[artist_name]],spotify_data[artist_name],0)</f>
        <v>1362</v>
      </c>
      <c r="K5520">
        <v>77</v>
      </c>
      <c r="L5520" s="10">
        <f>spotify_data[[#This Row],[artist_popularity]]/100</f>
        <v>0.77</v>
      </c>
      <c r="M5520">
        <v>8585717</v>
      </c>
      <c r="N5520" s="1" t="s">
        <v>5829</v>
      </c>
      <c r="O5520" s="1" t="s">
        <v>12378</v>
      </c>
      <c r="P5520" s="1">
        <f>MATCH(spotify_data[[#This Row],[album_id]],spotify_data[album_id],0)</f>
        <v>5519</v>
      </c>
      <c r="Q5520" s="1" t="s">
        <v>12379</v>
      </c>
      <c r="R5520" s="2">
        <v>43250</v>
      </c>
      <c r="S5520" s="7">
        <f ca="1">+TODAY()-spotify_data[[#This Row],[Fecha lanzamiento Album]]</f>
        <v>2781</v>
      </c>
      <c r="T5520" s="7">
        <f ca="1">+spotify_data[[#This Row],[Antigüedad Album Dias]]/60</f>
        <v>46.35</v>
      </c>
      <c r="U5520" s="8">
        <f ca="1">spotify_data[[#This Row],[Antigüedad Album Meses]]/12</f>
        <v>3.8625000000000003</v>
      </c>
      <c r="V5520">
        <v>1</v>
      </c>
      <c r="W5520" s="1" t="s">
        <v>21</v>
      </c>
      <c r="X5520" s="1" t="str">
        <f>+IF(spotify_data[[#This Row],[album_type]]="album","Album",IF(spotify_data[[#This Row],[album_type]]="single","Single","Compilation"))</f>
        <v>Single</v>
      </c>
      <c r="Y5520">
        <v>249</v>
      </c>
    </row>
    <row r="5521" spans="1:25" x14ac:dyDescent="0.3">
      <c r="A5521" s="1" t="s">
        <v>12427</v>
      </c>
      <c r="B5521" s="1">
        <v>4836</v>
      </c>
      <c r="C5521" s="1" t="s">
        <v>12428</v>
      </c>
      <c r="D5521">
        <v>1</v>
      </c>
      <c r="E5521">
        <v>48</v>
      </c>
      <c r="F5521" s="10">
        <f>spotify_data[[#This Row],[track_popularity]]/100</f>
        <v>0.48</v>
      </c>
      <c r="G5521" s="9" t="b">
        <v>1</v>
      </c>
      <c r="H5521" s="1">
        <f>+IF(spotify_data[[#This Row],[explicit]]=FALSE,0,1)</f>
        <v>1</v>
      </c>
      <c r="I5521" s="1" t="s">
        <v>1234</v>
      </c>
      <c r="J5521" s="7">
        <f>MATCH(spotify_data[[#This Row],[artist_name]],spotify_data[artist_name],0)</f>
        <v>186</v>
      </c>
      <c r="K5521">
        <v>82</v>
      </c>
      <c r="L5521" s="10">
        <f>spotify_data[[#This Row],[artist_popularity]]/100</f>
        <v>0.82</v>
      </c>
      <c r="M5521">
        <v>15695162</v>
      </c>
      <c r="N5521" s="1" t="s">
        <v>1235</v>
      </c>
      <c r="O5521" s="1" t="s">
        <v>12429</v>
      </c>
      <c r="P5521" s="1">
        <f>MATCH(spotify_data[[#This Row],[album_id]],spotify_data[album_id],0)</f>
        <v>5520</v>
      </c>
      <c r="Q5521" s="1" t="s">
        <v>12430</v>
      </c>
      <c r="R5521" s="2">
        <v>43234</v>
      </c>
      <c r="S5521" s="7">
        <f ca="1">+TODAY()-spotify_data[[#This Row],[Fecha lanzamiento Album]]</f>
        <v>2797</v>
      </c>
      <c r="T5521" s="7">
        <f ca="1">+spotify_data[[#This Row],[Antigüedad Album Dias]]/60</f>
        <v>46.616666666666667</v>
      </c>
      <c r="U5521" s="8">
        <f ca="1">spotify_data[[#This Row],[Antigüedad Album Meses]]/12</f>
        <v>3.8847222222222224</v>
      </c>
      <c r="V5521">
        <v>1</v>
      </c>
      <c r="W5521" s="1" t="s">
        <v>21</v>
      </c>
      <c r="X5521" s="1" t="str">
        <f>+IF(spotify_data[[#This Row],[album_type]]="album","Album",IF(spotify_data[[#This Row],[album_type]]="single","Single","Compilation"))</f>
        <v>Single</v>
      </c>
      <c r="Y5521">
        <v>348</v>
      </c>
    </row>
    <row r="5522" spans="1:25" x14ac:dyDescent="0.3">
      <c r="A5522" s="1" t="s">
        <v>12853</v>
      </c>
      <c r="B5522" s="1">
        <v>7407</v>
      </c>
      <c r="C5522" s="1" t="s">
        <v>12854</v>
      </c>
      <c r="D5522">
        <v>9</v>
      </c>
      <c r="E5522">
        <v>48</v>
      </c>
      <c r="F5522" s="10">
        <f>spotify_data[[#This Row],[track_popularity]]/100</f>
        <v>0.48</v>
      </c>
      <c r="G5522" s="9" t="b">
        <v>0</v>
      </c>
      <c r="H5522" s="1">
        <f>+IF(spotify_data[[#This Row],[explicit]]=FALSE,0,1)</f>
        <v>0</v>
      </c>
      <c r="I5522" s="1" t="s">
        <v>7266</v>
      </c>
      <c r="J5522" s="7">
        <f>MATCH(spotify_data[[#This Row],[artist_name]],spotify_data[artist_name],0)</f>
        <v>774</v>
      </c>
      <c r="K5522">
        <v>78</v>
      </c>
      <c r="L5522" s="10">
        <f>spotify_data[[#This Row],[artist_popularity]]/100</f>
        <v>0.78</v>
      </c>
      <c r="M5522">
        <v>35582423</v>
      </c>
      <c r="N5522" s="1" t="s">
        <v>23</v>
      </c>
      <c r="O5522" s="1" t="s">
        <v>12824</v>
      </c>
      <c r="P5522" s="1">
        <f>MATCH(spotify_data[[#This Row],[album_id]],spotify_data[album_id],0)</f>
        <v>774</v>
      </c>
      <c r="Q5522" s="1" t="s">
        <v>12825</v>
      </c>
      <c r="R5522" s="2">
        <v>43112</v>
      </c>
      <c r="S5522" s="7">
        <f ca="1">+TODAY()-spotify_data[[#This Row],[Fecha lanzamiento Album]]</f>
        <v>2919</v>
      </c>
      <c r="T5522" s="7">
        <f ca="1">+spotify_data[[#This Row],[Antigüedad Album Dias]]/60</f>
        <v>48.65</v>
      </c>
      <c r="U5522" s="8">
        <f ca="1">spotify_data[[#This Row],[Antigüedad Album Meses]]/12</f>
        <v>4.0541666666666663</v>
      </c>
      <c r="V5522">
        <v>11</v>
      </c>
      <c r="W5522" s="1" t="s">
        <v>20</v>
      </c>
      <c r="X5522" s="1" t="str">
        <f>+IF(spotify_data[[#This Row],[album_type]]="album","Album",IF(spotify_data[[#This Row],[album_type]]="single","Single","Compilation"))</f>
        <v>Album</v>
      </c>
      <c r="Y5522">
        <v>366</v>
      </c>
    </row>
    <row r="5523" spans="1:25" x14ac:dyDescent="0.3">
      <c r="A5523" s="1" t="s">
        <v>13249</v>
      </c>
      <c r="B5523" s="1">
        <v>8154</v>
      </c>
      <c r="C5523" s="1" t="s">
        <v>13250</v>
      </c>
      <c r="D5523">
        <v>1</v>
      </c>
      <c r="E5523">
        <v>48</v>
      </c>
      <c r="F5523" s="10">
        <f>spotify_data[[#This Row],[track_popularity]]/100</f>
        <v>0.48</v>
      </c>
      <c r="G5523" s="9" t="b">
        <v>0</v>
      </c>
      <c r="H5523" s="1">
        <f>+IF(spotify_data[[#This Row],[explicit]]=FALSE,0,1)</f>
        <v>0</v>
      </c>
      <c r="I5523" s="1" t="s">
        <v>13251</v>
      </c>
      <c r="J5523" s="7">
        <f>MATCH(spotify_data[[#This Row],[artist_name]],spotify_data[artist_name],0)</f>
        <v>5522</v>
      </c>
      <c r="K5523">
        <v>42</v>
      </c>
      <c r="L5523" s="10">
        <f>spotify_data[[#This Row],[artist_popularity]]/100</f>
        <v>0.42</v>
      </c>
      <c r="M5523">
        <v>99058</v>
      </c>
      <c r="N5523" s="1" t="s">
        <v>3160</v>
      </c>
      <c r="O5523" s="1" t="s">
        <v>13252</v>
      </c>
      <c r="P5523" s="1">
        <f>MATCH(spotify_data[[#This Row],[album_id]],spotify_data[album_id],0)</f>
        <v>5522</v>
      </c>
      <c r="Q5523" s="1" t="s">
        <v>13250</v>
      </c>
      <c r="R5523" s="2">
        <v>43028</v>
      </c>
      <c r="S5523" s="7">
        <f ca="1">+TODAY()-spotify_data[[#This Row],[Fecha lanzamiento Album]]</f>
        <v>3003</v>
      </c>
      <c r="T5523" s="7">
        <f ca="1">+spotify_data[[#This Row],[Antigüedad Album Dias]]/60</f>
        <v>50.05</v>
      </c>
      <c r="U5523" s="8">
        <f ca="1">spotify_data[[#This Row],[Antigüedad Album Meses]]/12</f>
        <v>4.1708333333333334</v>
      </c>
      <c r="V5523">
        <v>2</v>
      </c>
      <c r="W5523" s="1" t="s">
        <v>21</v>
      </c>
      <c r="X5523" s="1" t="str">
        <f>+IF(spotify_data[[#This Row],[album_type]]="album","Album",IF(spotify_data[[#This Row],[album_type]]="single","Single","Compilation"))</f>
        <v>Single</v>
      </c>
      <c r="Y5523">
        <v>713</v>
      </c>
    </row>
    <row r="5524" spans="1:25" x14ac:dyDescent="0.3">
      <c r="A5524" s="1" t="s">
        <v>13314</v>
      </c>
      <c r="B5524" s="1">
        <v>6516</v>
      </c>
      <c r="C5524" s="1" t="s">
        <v>13313</v>
      </c>
      <c r="D5524">
        <v>1</v>
      </c>
      <c r="E5524">
        <v>48</v>
      </c>
      <c r="F5524" s="10">
        <f>spotify_data[[#This Row],[track_popularity]]/100</f>
        <v>0.48</v>
      </c>
      <c r="G5524" s="9" t="b">
        <v>0</v>
      </c>
      <c r="H5524" s="1">
        <f>+IF(spotify_data[[#This Row],[explicit]]=FALSE,0,1)</f>
        <v>0</v>
      </c>
      <c r="I5524" s="1" t="s">
        <v>1807</v>
      </c>
      <c r="J5524" s="7">
        <f>MATCH(spotify_data[[#This Row],[artist_name]],spotify_data[artist_name],0)</f>
        <v>234</v>
      </c>
      <c r="K5524">
        <v>81</v>
      </c>
      <c r="L5524" s="10">
        <f>spotify_data[[#This Row],[artist_popularity]]/100</f>
        <v>0.81</v>
      </c>
      <c r="M5524">
        <v>26561582</v>
      </c>
      <c r="N5524" s="1" t="s">
        <v>1808</v>
      </c>
      <c r="O5524" s="1" t="s">
        <v>13312</v>
      </c>
      <c r="P5524" s="1">
        <f>MATCH(spotify_data[[#This Row],[album_id]],spotify_data[album_id],0)</f>
        <v>2293</v>
      </c>
      <c r="Q5524" s="1" t="s">
        <v>13313</v>
      </c>
      <c r="R5524" s="2">
        <v>43007</v>
      </c>
      <c r="S5524" s="7">
        <f ca="1">+TODAY()-spotify_data[[#This Row],[Fecha lanzamiento Album]]</f>
        <v>3024</v>
      </c>
      <c r="T5524" s="7">
        <f ca="1">+spotify_data[[#This Row],[Antigüedad Album Dias]]/60</f>
        <v>50.4</v>
      </c>
      <c r="U5524" s="8">
        <f ca="1">spotify_data[[#This Row],[Antigüedad Album Meses]]/12</f>
        <v>4.2</v>
      </c>
      <c r="V5524">
        <v>11</v>
      </c>
      <c r="W5524" s="1" t="s">
        <v>20</v>
      </c>
      <c r="X5524" s="1" t="str">
        <f>+IF(spotify_data[[#This Row],[album_type]]="album","Album",IF(spotify_data[[#This Row],[album_type]]="single","Single","Compilation"))</f>
        <v>Album</v>
      </c>
      <c r="Y5524">
        <v>414</v>
      </c>
    </row>
    <row r="5525" spans="1:25" x14ac:dyDescent="0.3">
      <c r="A5525" s="1" t="s">
        <v>13405</v>
      </c>
      <c r="B5525" s="1">
        <v>13645</v>
      </c>
      <c r="C5525" s="1" t="s">
        <v>13406</v>
      </c>
      <c r="D5525">
        <v>1</v>
      </c>
      <c r="E5525">
        <v>48</v>
      </c>
      <c r="F5525" s="10">
        <f>spotify_data[[#This Row],[track_popularity]]/100</f>
        <v>0.48</v>
      </c>
      <c r="G5525" s="9" t="b">
        <v>0</v>
      </c>
      <c r="H5525" s="1">
        <f>+IF(spotify_data[[#This Row],[explicit]]=FALSE,0,1)</f>
        <v>0</v>
      </c>
      <c r="I5525" s="1" t="s">
        <v>13407</v>
      </c>
      <c r="J5525" s="7">
        <f>MATCH(spotify_data[[#This Row],[artist_name]],spotify_data[artist_name],0)</f>
        <v>5524</v>
      </c>
      <c r="K5525">
        <v>33</v>
      </c>
      <c r="L5525" s="10">
        <f>spotify_data[[#This Row],[artist_popularity]]/100</f>
        <v>0.33</v>
      </c>
      <c r="M5525">
        <v>25563</v>
      </c>
      <c r="N5525" s="1" t="s">
        <v>23</v>
      </c>
      <c r="O5525" s="1" t="s">
        <v>13408</v>
      </c>
      <c r="P5525" s="1">
        <f>MATCH(spotify_data[[#This Row],[album_id]],spotify_data[album_id],0)</f>
        <v>5524</v>
      </c>
      <c r="Q5525" s="1" t="s">
        <v>13406</v>
      </c>
      <c r="R5525" s="2">
        <v>42964</v>
      </c>
      <c r="S5525" s="7">
        <f ca="1">+TODAY()-spotify_data[[#This Row],[Fecha lanzamiento Album]]</f>
        <v>3067</v>
      </c>
      <c r="T5525" s="7">
        <f ca="1">+spotify_data[[#This Row],[Antigüedad Album Dias]]/60</f>
        <v>51.116666666666667</v>
      </c>
      <c r="U5525" s="8">
        <f ca="1">spotify_data[[#This Row],[Antigüedad Album Meses]]/12</f>
        <v>4.259722222222222</v>
      </c>
      <c r="V5525">
        <v>1</v>
      </c>
      <c r="W5525" s="1" t="s">
        <v>21</v>
      </c>
      <c r="X5525" s="1" t="str">
        <f>+IF(spotify_data[[#This Row],[album_type]]="album","Album",IF(spotify_data[[#This Row],[album_type]]="single","Single","Compilation"))</f>
        <v>Single</v>
      </c>
      <c r="Y5525">
        <v>455</v>
      </c>
    </row>
    <row r="5526" spans="1:25" x14ac:dyDescent="0.3">
      <c r="A5526" s="1" t="s">
        <v>13495</v>
      </c>
      <c r="B5526" s="1">
        <v>5012</v>
      </c>
      <c r="C5526" s="1" t="s">
        <v>13496</v>
      </c>
      <c r="D5526">
        <v>1</v>
      </c>
      <c r="E5526">
        <v>48</v>
      </c>
      <c r="F5526" s="10">
        <f>spotify_data[[#This Row],[track_popularity]]/100</f>
        <v>0.48</v>
      </c>
      <c r="G5526" s="9" t="b">
        <v>0</v>
      </c>
      <c r="H5526" s="1">
        <f>+IF(spotify_data[[#This Row],[explicit]]=FALSE,0,1)</f>
        <v>0</v>
      </c>
      <c r="I5526" s="1" t="s">
        <v>7418</v>
      </c>
      <c r="J5526" s="7">
        <f>MATCH(spotify_data[[#This Row],[artist_name]],spotify_data[artist_name],0)</f>
        <v>3389</v>
      </c>
      <c r="K5526">
        <v>63</v>
      </c>
      <c r="L5526" s="10">
        <f>spotify_data[[#This Row],[artist_popularity]]/100</f>
        <v>0.63</v>
      </c>
      <c r="M5526">
        <v>430168</v>
      </c>
      <c r="N5526" s="1" t="s">
        <v>1609</v>
      </c>
      <c r="O5526" s="1" t="s">
        <v>13497</v>
      </c>
      <c r="P5526" s="1">
        <f>MATCH(spotify_data[[#This Row],[album_id]],spotify_data[album_id],0)</f>
        <v>5525</v>
      </c>
      <c r="Q5526" s="1" t="s">
        <v>13498</v>
      </c>
      <c r="R5526" s="2">
        <v>42923</v>
      </c>
      <c r="S5526" s="7">
        <f ca="1">+TODAY()-spotify_data[[#This Row],[Fecha lanzamiento Album]]</f>
        <v>3108</v>
      </c>
      <c r="T5526" s="7">
        <f ca="1">+spotify_data[[#This Row],[Antigüedad Album Dias]]/60</f>
        <v>51.8</v>
      </c>
      <c r="U5526" s="8">
        <f ca="1">spotify_data[[#This Row],[Antigüedad Album Meses]]/12</f>
        <v>4.3166666666666664</v>
      </c>
      <c r="V5526">
        <v>22</v>
      </c>
      <c r="W5526" s="1" t="s">
        <v>20</v>
      </c>
      <c r="X5526" s="1" t="str">
        <f>+IF(spotify_data[[#This Row],[album_type]]="album","Album",IF(spotify_data[[#This Row],[album_type]]="single","Single","Compilation"))</f>
        <v>Album</v>
      </c>
      <c r="Y5526">
        <v>66</v>
      </c>
    </row>
    <row r="5527" spans="1:25" x14ac:dyDescent="0.3">
      <c r="A5527" s="1" t="s">
        <v>13535</v>
      </c>
      <c r="B5527" s="1">
        <v>1644</v>
      </c>
      <c r="C5527" s="1" t="s">
        <v>13536</v>
      </c>
      <c r="D5527">
        <v>3</v>
      </c>
      <c r="E5527">
        <v>48</v>
      </c>
      <c r="F5527" s="10">
        <f>spotify_data[[#This Row],[track_popularity]]/100</f>
        <v>0.48</v>
      </c>
      <c r="G5527" s="9" t="b">
        <v>0</v>
      </c>
      <c r="H5527" s="1">
        <f>+IF(spotify_data[[#This Row],[explicit]]=FALSE,0,1)</f>
        <v>0</v>
      </c>
      <c r="I5527" s="1" t="s">
        <v>7465</v>
      </c>
      <c r="J5527" s="7">
        <f>MATCH(spotify_data[[#This Row],[artist_name]],spotify_data[artist_name],0)</f>
        <v>913</v>
      </c>
      <c r="K5527">
        <v>64</v>
      </c>
      <c r="L5527" s="10">
        <f>spotify_data[[#This Row],[artist_popularity]]/100</f>
        <v>0.64</v>
      </c>
      <c r="M5527">
        <v>1041835</v>
      </c>
      <c r="N5527" s="1" t="s">
        <v>23</v>
      </c>
      <c r="O5527" s="1" t="s">
        <v>13533</v>
      </c>
      <c r="P5527" s="1">
        <f>MATCH(spotify_data[[#This Row],[album_id]],spotify_data[album_id],0)</f>
        <v>913</v>
      </c>
      <c r="Q5527" s="1" t="s">
        <v>13534</v>
      </c>
      <c r="R5527" s="2">
        <v>42909</v>
      </c>
      <c r="S5527" s="7">
        <f ca="1">+TODAY()-spotify_data[[#This Row],[Fecha lanzamiento Album]]</f>
        <v>3122</v>
      </c>
      <c r="T5527" s="7">
        <f ca="1">+spotify_data[[#This Row],[Antigüedad Album Dias]]/60</f>
        <v>52.033333333333331</v>
      </c>
      <c r="U5527" s="8">
        <f ca="1">spotify_data[[#This Row],[Antigüedad Album Meses]]/12</f>
        <v>4.3361111111111112</v>
      </c>
      <c r="V5527">
        <v>12</v>
      </c>
      <c r="W5527" s="1" t="s">
        <v>20</v>
      </c>
      <c r="X5527" s="1" t="str">
        <f>+IF(spotify_data[[#This Row],[album_type]]="album","Album",IF(spotify_data[[#This Row],[album_type]]="single","Single","Compilation"))</f>
        <v>Album</v>
      </c>
      <c r="Y5527">
        <v>413</v>
      </c>
    </row>
    <row r="5528" spans="1:25" x14ac:dyDescent="0.3">
      <c r="A5528" s="1" t="s">
        <v>13804</v>
      </c>
      <c r="B5528" s="1">
        <v>6282</v>
      </c>
      <c r="C5528" s="1" t="s">
        <v>13805</v>
      </c>
      <c r="D5528">
        <v>1</v>
      </c>
      <c r="E5528">
        <v>48</v>
      </c>
      <c r="F5528" s="10">
        <f>spotify_data[[#This Row],[track_popularity]]/100</f>
        <v>0.48</v>
      </c>
      <c r="G5528" s="9" t="b">
        <v>0</v>
      </c>
      <c r="H5528" s="1">
        <f>+IF(spotify_data[[#This Row],[explicit]]=FALSE,0,1)</f>
        <v>0</v>
      </c>
      <c r="I5528" s="1" t="s">
        <v>13806</v>
      </c>
      <c r="J5528" s="7">
        <f>MATCH(spotify_data[[#This Row],[artist_name]],spotify_data[artist_name],0)</f>
        <v>5527</v>
      </c>
      <c r="K5528">
        <v>47</v>
      </c>
      <c r="L5528" s="10">
        <f>spotify_data[[#This Row],[artist_popularity]]/100</f>
        <v>0.47</v>
      </c>
      <c r="M5528">
        <v>374677</v>
      </c>
      <c r="N5528" s="1" t="s">
        <v>395</v>
      </c>
      <c r="O5528" s="1" t="s">
        <v>13807</v>
      </c>
      <c r="P5528" s="1">
        <f>MATCH(spotify_data[[#This Row],[album_id]],spotify_data[album_id],0)</f>
        <v>5527</v>
      </c>
      <c r="Q5528" s="1" t="s">
        <v>13805</v>
      </c>
      <c r="R5528" s="2">
        <v>42853</v>
      </c>
      <c r="S5528" s="7">
        <f ca="1">+TODAY()-spotify_data[[#This Row],[Fecha lanzamiento Album]]</f>
        <v>3178</v>
      </c>
      <c r="T5528" s="7">
        <f ca="1">+spotify_data[[#This Row],[Antigüedad Album Dias]]/60</f>
        <v>52.966666666666669</v>
      </c>
      <c r="U5528" s="8">
        <f ca="1">spotify_data[[#This Row],[Antigüedad Album Meses]]/12</f>
        <v>4.4138888888888888</v>
      </c>
      <c r="V5528">
        <v>1</v>
      </c>
      <c r="W5528" s="1" t="s">
        <v>21</v>
      </c>
      <c r="X5528" s="1" t="str">
        <f>+IF(spotify_data[[#This Row],[album_type]]="album","Album",IF(spotify_data[[#This Row],[album_type]]="single","Single","Compilation"))</f>
        <v>Single</v>
      </c>
      <c r="Y5528">
        <v>371</v>
      </c>
    </row>
    <row r="5529" spans="1:25" x14ac:dyDescent="0.3">
      <c r="A5529" s="1" t="s">
        <v>13901</v>
      </c>
      <c r="B5529" s="1">
        <v>5308</v>
      </c>
      <c r="C5529" s="1" t="s">
        <v>13902</v>
      </c>
      <c r="D5529">
        <v>2</v>
      </c>
      <c r="E5529">
        <v>48</v>
      </c>
      <c r="F5529" s="10">
        <f>spotify_data[[#This Row],[track_popularity]]/100</f>
        <v>0.48</v>
      </c>
      <c r="G5529" s="9" t="b">
        <v>1</v>
      </c>
      <c r="H5529" s="1">
        <f>+IF(spotify_data[[#This Row],[explicit]]=FALSE,0,1)</f>
        <v>1</v>
      </c>
      <c r="I5529" s="1" t="s">
        <v>3822</v>
      </c>
      <c r="J5529" s="7">
        <f>MATCH(spotify_data[[#This Row],[artist_name]],spotify_data[artist_name],0)</f>
        <v>135</v>
      </c>
      <c r="K5529">
        <v>80</v>
      </c>
      <c r="L5529" s="10">
        <f>spotify_data[[#This Row],[artist_popularity]]/100</f>
        <v>0.8</v>
      </c>
      <c r="M5529">
        <v>21359561</v>
      </c>
      <c r="N5529" s="1" t="s">
        <v>23</v>
      </c>
      <c r="O5529" s="1" t="s">
        <v>13875</v>
      </c>
      <c r="P5529" s="1">
        <f>MATCH(spotify_data[[#This Row],[album_id]],spotify_data[album_id],0)</f>
        <v>135</v>
      </c>
      <c r="Q5529" s="1" t="s">
        <v>13876</v>
      </c>
      <c r="R5529" s="2">
        <v>42832</v>
      </c>
      <c r="S5529" s="7">
        <f ca="1">+TODAY()-spotify_data[[#This Row],[Fecha lanzamiento Album]]</f>
        <v>3199</v>
      </c>
      <c r="T5529" s="7">
        <f ca="1">+spotify_data[[#This Row],[Antigüedad Album Dias]]/60</f>
        <v>53.31666666666667</v>
      </c>
      <c r="U5529" s="8">
        <f ca="1">spotify_data[[#This Row],[Antigüedad Album Meses]]/12</f>
        <v>4.4430555555555555</v>
      </c>
      <c r="V5529">
        <v>12</v>
      </c>
      <c r="W5529" s="1" t="s">
        <v>20</v>
      </c>
      <c r="X5529" s="1" t="str">
        <f>+IF(spotify_data[[#This Row],[album_type]]="album","Album",IF(spotify_data[[#This Row],[album_type]]="single","Single","Compilation"))</f>
        <v>Album</v>
      </c>
      <c r="Y5529">
        <v>345</v>
      </c>
    </row>
    <row r="5530" spans="1:25" x14ac:dyDescent="0.3">
      <c r="A5530" s="1" t="s">
        <v>13916</v>
      </c>
      <c r="B5530" s="1">
        <v>6647</v>
      </c>
      <c r="C5530" s="1" t="s">
        <v>13917</v>
      </c>
      <c r="D5530">
        <v>7</v>
      </c>
      <c r="E5530">
        <v>48</v>
      </c>
      <c r="F5530" s="10">
        <f>spotify_data[[#This Row],[track_popularity]]/100</f>
        <v>0.48</v>
      </c>
      <c r="G5530" s="9" t="b">
        <v>0</v>
      </c>
      <c r="H5530" s="1">
        <f>+IF(spotify_data[[#This Row],[explicit]]=FALSE,0,1)</f>
        <v>0</v>
      </c>
      <c r="I5530" s="1" t="s">
        <v>3822</v>
      </c>
      <c r="J5530" s="7">
        <f>MATCH(spotify_data[[#This Row],[artist_name]],spotify_data[artist_name],0)</f>
        <v>135</v>
      </c>
      <c r="K5530">
        <v>80</v>
      </c>
      <c r="L5530" s="10">
        <f>spotify_data[[#This Row],[artist_popularity]]/100</f>
        <v>0.8</v>
      </c>
      <c r="M5530">
        <v>21357977</v>
      </c>
      <c r="N5530" s="1" t="s">
        <v>23</v>
      </c>
      <c r="O5530" s="1" t="s">
        <v>13875</v>
      </c>
      <c r="P5530" s="1">
        <f>MATCH(spotify_data[[#This Row],[album_id]],spotify_data[album_id],0)</f>
        <v>135</v>
      </c>
      <c r="Q5530" s="1" t="s">
        <v>13876</v>
      </c>
      <c r="R5530" s="2">
        <v>42832</v>
      </c>
      <c r="S5530" s="7">
        <f ca="1">+TODAY()-spotify_data[[#This Row],[Fecha lanzamiento Album]]</f>
        <v>3199</v>
      </c>
      <c r="T5530" s="7">
        <f ca="1">+spotify_data[[#This Row],[Antigüedad Album Dias]]/60</f>
        <v>53.31666666666667</v>
      </c>
      <c r="U5530" s="8">
        <f ca="1">spotify_data[[#This Row],[Antigüedad Album Meses]]/12</f>
        <v>4.4430555555555555</v>
      </c>
      <c r="V5530">
        <v>12</v>
      </c>
      <c r="W5530" s="1" t="s">
        <v>20</v>
      </c>
      <c r="X5530" s="1" t="str">
        <f>+IF(spotify_data[[#This Row],[album_type]]="album","Album",IF(spotify_data[[#This Row],[album_type]]="single","Single","Compilation"))</f>
        <v>Album</v>
      </c>
      <c r="Y5530">
        <v>362</v>
      </c>
    </row>
    <row r="5531" spans="1:25" x14ac:dyDescent="0.3">
      <c r="A5531" s="1" t="s">
        <v>13935</v>
      </c>
      <c r="B5531" s="1">
        <v>6773</v>
      </c>
      <c r="C5531" s="1" t="s">
        <v>13936</v>
      </c>
      <c r="D5531">
        <v>2</v>
      </c>
      <c r="E5531">
        <v>48</v>
      </c>
      <c r="F5531" s="10">
        <f>spotify_data[[#This Row],[track_popularity]]/100</f>
        <v>0.48</v>
      </c>
      <c r="G5531" s="9" t="b">
        <v>0</v>
      </c>
      <c r="H5531" s="1">
        <f>+IF(spotify_data[[#This Row],[explicit]]=FALSE,0,1)</f>
        <v>0</v>
      </c>
      <c r="I5531" s="1" t="s">
        <v>2199</v>
      </c>
      <c r="J5531" s="7">
        <f>MATCH(spotify_data[[#This Row],[artist_name]],spotify_data[artist_name],0)</f>
        <v>1060</v>
      </c>
      <c r="K5531">
        <v>81</v>
      </c>
      <c r="L5531" s="10">
        <f>spotify_data[[#This Row],[artist_popularity]]/100</f>
        <v>0.81</v>
      </c>
      <c r="M5531">
        <v>53263844</v>
      </c>
      <c r="N5531" s="1" t="s">
        <v>23</v>
      </c>
      <c r="O5531" s="1" t="s">
        <v>13937</v>
      </c>
      <c r="P5531" s="1">
        <f>MATCH(spotify_data[[#This Row],[album_id]],spotify_data[album_id],0)</f>
        <v>5530</v>
      </c>
      <c r="Q5531" s="1" t="s">
        <v>13938</v>
      </c>
      <c r="R5531" s="2">
        <v>42824</v>
      </c>
      <c r="S5531" s="7">
        <f ca="1">+TODAY()-spotify_data[[#This Row],[Fecha lanzamiento Album]]</f>
        <v>3207</v>
      </c>
      <c r="T5531" s="7">
        <f ca="1">+spotify_data[[#This Row],[Antigüedad Album Dias]]/60</f>
        <v>53.45</v>
      </c>
      <c r="U5531" s="8">
        <f ca="1">spotify_data[[#This Row],[Antigüedad Album Meses]]/12</f>
        <v>4.4541666666666666</v>
      </c>
      <c r="V5531">
        <v>13</v>
      </c>
      <c r="W5531" s="1" t="s">
        <v>1932</v>
      </c>
      <c r="X5531" s="1" t="str">
        <f>+IF(spotify_data[[#This Row],[album_type]]="album","Album",IF(spotify_data[[#This Row],[album_type]]="single","Single","Compilation"))</f>
        <v>Compilation</v>
      </c>
      <c r="Y5531">
        <v>354</v>
      </c>
    </row>
    <row r="5532" spans="1:25" x14ac:dyDescent="0.3">
      <c r="A5532" s="1" t="s">
        <v>15250</v>
      </c>
      <c r="B5532" s="1">
        <v>5151</v>
      </c>
      <c r="C5532" s="1" t="s">
        <v>15251</v>
      </c>
      <c r="D5532">
        <v>4</v>
      </c>
      <c r="E5532">
        <v>48</v>
      </c>
      <c r="F5532" s="10">
        <f>spotify_data[[#This Row],[track_popularity]]/100</f>
        <v>0.48</v>
      </c>
      <c r="G5532" s="9" t="b">
        <v>0</v>
      </c>
      <c r="H5532" s="1">
        <f>+IF(spotify_data[[#This Row],[explicit]]=FALSE,0,1)</f>
        <v>0</v>
      </c>
      <c r="I5532" s="1" t="s">
        <v>11590</v>
      </c>
      <c r="J5532" s="7">
        <f>MATCH(spotify_data[[#This Row],[artist_name]],spotify_data[artist_name],0)</f>
        <v>932</v>
      </c>
      <c r="K5532">
        <v>72</v>
      </c>
      <c r="L5532" s="10">
        <f>spotify_data[[#This Row],[artist_popularity]]/100</f>
        <v>0.72</v>
      </c>
      <c r="M5532">
        <v>12274170</v>
      </c>
      <c r="N5532" s="1" t="s">
        <v>23</v>
      </c>
      <c r="O5532" s="1" t="s">
        <v>15217</v>
      </c>
      <c r="P5532" s="1">
        <f>MATCH(spotify_data[[#This Row],[album_id]],spotify_data[album_id],0)</f>
        <v>932</v>
      </c>
      <c r="Q5532" s="1" t="s">
        <v>15218</v>
      </c>
      <c r="R5532" s="2">
        <v>42321</v>
      </c>
      <c r="S5532" s="7">
        <f ca="1">+TODAY()-spotify_data[[#This Row],[Fecha lanzamiento Album]]</f>
        <v>3710</v>
      </c>
      <c r="T5532" s="7">
        <f ca="1">+spotify_data[[#This Row],[Antigüedad Album Dias]]/60</f>
        <v>61.833333333333336</v>
      </c>
      <c r="U5532" s="8">
        <f ca="1">spotify_data[[#This Row],[Antigüedad Album Meses]]/12</f>
        <v>5.1527777777777777</v>
      </c>
      <c r="V5532">
        <v>10</v>
      </c>
      <c r="W5532" s="1" t="s">
        <v>20</v>
      </c>
      <c r="X5532" s="1" t="str">
        <f>+IF(spotify_data[[#This Row],[album_type]]="album","Album",IF(spotify_data[[#This Row],[album_type]]="single","Single","Compilation"))</f>
        <v>Album</v>
      </c>
      <c r="Y5532">
        <v>381</v>
      </c>
    </row>
    <row r="5533" spans="1:25" x14ac:dyDescent="0.3">
      <c r="A5533" s="1" t="s">
        <v>15260</v>
      </c>
      <c r="B5533" s="1">
        <v>7789</v>
      </c>
      <c r="C5533" s="1" t="s">
        <v>15261</v>
      </c>
      <c r="D5533">
        <v>8</v>
      </c>
      <c r="E5533">
        <v>48</v>
      </c>
      <c r="F5533" s="10">
        <f>spotify_data[[#This Row],[track_popularity]]/100</f>
        <v>0.48</v>
      </c>
      <c r="G5533" s="9" t="b">
        <v>0</v>
      </c>
      <c r="H5533" s="1">
        <f>+IF(spotify_data[[#This Row],[explicit]]=FALSE,0,1)</f>
        <v>0</v>
      </c>
      <c r="I5533" s="1" t="s">
        <v>6958</v>
      </c>
      <c r="J5533" s="7">
        <f>MATCH(spotify_data[[#This Row],[artist_name]],spotify_data[artist_name],0)</f>
        <v>2489</v>
      </c>
      <c r="K5533">
        <v>65</v>
      </c>
      <c r="L5533" s="10">
        <f>spotify_data[[#This Row],[artist_popularity]]/100</f>
        <v>0.65</v>
      </c>
      <c r="M5533">
        <v>2918228</v>
      </c>
      <c r="N5533" s="1" t="s">
        <v>1925</v>
      </c>
      <c r="O5533" s="1" t="s">
        <v>15203</v>
      </c>
      <c r="P5533" s="1">
        <f>MATCH(spotify_data[[#This Row],[album_id]],spotify_data[album_id],0)</f>
        <v>2489</v>
      </c>
      <c r="Q5533" s="1" t="s">
        <v>15204</v>
      </c>
      <c r="R5533" s="2">
        <v>42321</v>
      </c>
      <c r="S5533" s="7">
        <f ca="1">+TODAY()-spotify_data[[#This Row],[Fecha lanzamiento Album]]</f>
        <v>3710</v>
      </c>
      <c r="T5533" s="7">
        <f ca="1">+spotify_data[[#This Row],[Antigüedad Album Dias]]/60</f>
        <v>61.833333333333336</v>
      </c>
      <c r="U5533" s="8">
        <f ca="1">spotify_data[[#This Row],[Antigüedad Album Meses]]/12</f>
        <v>5.1527777777777777</v>
      </c>
      <c r="V5533">
        <v>11</v>
      </c>
      <c r="W5533" s="1" t="s">
        <v>20</v>
      </c>
      <c r="X5533" s="1" t="str">
        <f>+IF(spotify_data[[#This Row],[album_type]]="album","Album",IF(spotify_data[[#This Row],[album_type]]="single","Single","Compilation"))</f>
        <v>Album</v>
      </c>
      <c r="Y5533">
        <v>324</v>
      </c>
    </row>
    <row r="5534" spans="1:25" x14ac:dyDescent="0.3">
      <c r="A5534" s="1" t="s">
        <v>15280</v>
      </c>
      <c r="B5534" s="1">
        <v>4859</v>
      </c>
      <c r="C5534" s="1" t="s">
        <v>15281</v>
      </c>
      <c r="D5534">
        <v>1</v>
      </c>
      <c r="E5534">
        <v>48</v>
      </c>
      <c r="F5534" s="10">
        <f>spotify_data[[#This Row],[track_popularity]]/100</f>
        <v>0.48</v>
      </c>
      <c r="G5534" s="9" t="b">
        <v>0</v>
      </c>
      <c r="H5534" s="1">
        <f>+IF(spotify_data[[#This Row],[explicit]]=FALSE,0,1)</f>
        <v>0</v>
      </c>
      <c r="I5534" s="1" t="s">
        <v>15282</v>
      </c>
      <c r="J5534" s="7">
        <f>MATCH(spotify_data[[#This Row],[artist_name]],spotify_data[artist_name],0)</f>
        <v>5533</v>
      </c>
      <c r="K5534">
        <v>46</v>
      </c>
      <c r="L5534" s="10">
        <f>spotify_data[[#This Row],[artist_popularity]]/100</f>
        <v>0.46</v>
      </c>
      <c r="M5534">
        <v>48484</v>
      </c>
      <c r="N5534" s="1" t="s">
        <v>1609</v>
      </c>
      <c r="O5534" s="1" t="s">
        <v>15283</v>
      </c>
      <c r="P5534" s="1">
        <f>MATCH(spotify_data[[#This Row],[album_id]],spotify_data[album_id],0)</f>
        <v>5533</v>
      </c>
      <c r="Q5534" s="1" t="s">
        <v>15284</v>
      </c>
      <c r="R5534" s="2">
        <v>42314</v>
      </c>
      <c r="S5534" s="7">
        <f ca="1">+TODAY()-spotify_data[[#This Row],[Fecha lanzamiento Album]]</f>
        <v>3717</v>
      </c>
      <c r="T5534" s="7">
        <f ca="1">+spotify_data[[#This Row],[Antigüedad Album Dias]]/60</f>
        <v>61.95</v>
      </c>
      <c r="U5534" s="8">
        <f ca="1">spotify_data[[#This Row],[Antigüedad Album Meses]]/12</f>
        <v>5.1625000000000005</v>
      </c>
      <c r="V5534">
        <v>65</v>
      </c>
      <c r="W5534" s="1" t="s">
        <v>20</v>
      </c>
      <c r="X5534" s="1" t="str">
        <f>+IF(spotify_data[[#This Row],[album_type]]="album","Album",IF(spotify_data[[#This Row],[album_type]]="single","Single","Compilation"))</f>
        <v>Album</v>
      </c>
      <c r="Y5534">
        <v>303</v>
      </c>
    </row>
    <row r="5535" spans="1:25" x14ac:dyDescent="0.3">
      <c r="A5535" s="1" t="s">
        <v>15546</v>
      </c>
      <c r="B5535" s="1">
        <v>646</v>
      </c>
      <c r="C5535" s="1" t="s">
        <v>15547</v>
      </c>
      <c r="D5535">
        <v>1</v>
      </c>
      <c r="E5535">
        <v>48</v>
      </c>
      <c r="F5535" s="10">
        <f>spotify_data[[#This Row],[track_popularity]]/100</f>
        <v>0.48</v>
      </c>
      <c r="G5535" s="9" t="b">
        <v>0</v>
      </c>
      <c r="H5535" s="1">
        <f>+IF(spotify_data[[#This Row],[explicit]]=FALSE,0,1)</f>
        <v>0</v>
      </c>
      <c r="I5535" s="1" t="s">
        <v>8990</v>
      </c>
      <c r="J5535" s="7">
        <f>MATCH(spotify_data[[#This Row],[artist_name]],spotify_data[artist_name],0)</f>
        <v>5518</v>
      </c>
      <c r="K5535">
        <v>47</v>
      </c>
      <c r="L5535" s="10">
        <f>spotify_data[[#This Row],[artist_popularity]]/100</f>
        <v>0.47</v>
      </c>
      <c r="M5535">
        <v>52319</v>
      </c>
      <c r="N5535" s="1" t="s">
        <v>1609</v>
      </c>
      <c r="O5535" s="1" t="s">
        <v>15548</v>
      </c>
      <c r="P5535" s="1">
        <f>MATCH(spotify_data[[#This Row],[album_id]],spotify_data[album_id],0)</f>
        <v>5534</v>
      </c>
      <c r="Q5535" s="1" t="s">
        <v>15549</v>
      </c>
      <c r="R5535" s="2">
        <v>42244</v>
      </c>
      <c r="S5535" s="7">
        <f ca="1">+TODAY()-spotify_data[[#This Row],[Fecha lanzamiento Album]]</f>
        <v>3787</v>
      </c>
      <c r="T5535" s="7">
        <f ca="1">+spotify_data[[#This Row],[Antigüedad Album Dias]]/60</f>
        <v>63.116666666666667</v>
      </c>
      <c r="U5535" s="8">
        <f ca="1">spotify_data[[#This Row],[Antigüedad Album Meses]]/12</f>
        <v>5.259722222222222</v>
      </c>
      <c r="V5535">
        <v>15</v>
      </c>
      <c r="W5535" s="1" t="s">
        <v>20</v>
      </c>
      <c r="X5535" s="1" t="str">
        <f>+IF(spotify_data[[#This Row],[album_type]]="album","Album",IF(spotify_data[[#This Row],[album_type]]="single","Single","Compilation"))</f>
        <v>Album</v>
      </c>
      <c r="Y5535">
        <v>108</v>
      </c>
    </row>
    <row r="5536" spans="1:25" x14ac:dyDescent="0.3">
      <c r="A5536" s="1" t="s">
        <v>15571</v>
      </c>
      <c r="B5536" s="1">
        <v>3369</v>
      </c>
      <c r="C5536" s="1" t="s">
        <v>15572</v>
      </c>
      <c r="D5536">
        <v>40</v>
      </c>
      <c r="E5536">
        <v>48</v>
      </c>
      <c r="F5536" s="10">
        <f>spotify_data[[#This Row],[track_popularity]]/100</f>
        <v>0.48</v>
      </c>
      <c r="G5536" s="9" t="b">
        <v>0</v>
      </c>
      <c r="H5536" s="1">
        <f>+IF(spotify_data[[#This Row],[explicit]]=FALSE,0,1)</f>
        <v>0</v>
      </c>
      <c r="I5536" s="1" t="s">
        <v>14698</v>
      </c>
      <c r="J5536" s="7">
        <f>MATCH(spotify_data[[#This Row],[artist_name]],spotify_data[artist_name],0)</f>
        <v>4701</v>
      </c>
      <c r="K5536">
        <v>56</v>
      </c>
      <c r="L5536" s="10">
        <f>spotify_data[[#This Row],[artist_popularity]]/100</f>
        <v>0.56000000000000005</v>
      </c>
      <c r="M5536">
        <v>90075</v>
      </c>
      <c r="N5536" s="1" t="s">
        <v>10139</v>
      </c>
      <c r="O5536" s="1" t="s">
        <v>15555</v>
      </c>
      <c r="P5536" s="1">
        <f>MATCH(spotify_data[[#This Row],[album_id]],spotify_data[album_id],0)</f>
        <v>4701</v>
      </c>
      <c r="Q5536" s="1" t="s">
        <v>15556</v>
      </c>
      <c r="R5536" s="2">
        <v>42242</v>
      </c>
      <c r="S5536" s="7">
        <f ca="1">+TODAY()-spotify_data[[#This Row],[Fecha lanzamiento Album]]</f>
        <v>3789</v>
      </c>
      <c r="T5536" s="7">
        <f ca="1">+spotify_data[[#This Row],[Antigüedad Album Dias]]/60</f>
        <v>63.15</v>
      </c>
      <c r="U5536" s="8">
        <f ca="1">spotify_data[[#This Row],[Antigüedad Album Meses]]/12</f>
        <v>5.2625000000000002</v>
      </c>
      <c r="V5536">
        <v>55</v>
      </c>
      <c r="W5536" s="1" t="s">
        <v>20</v>
      </c>
      <c r="X5536" s="1" t="str">
        <f>+IF(spotify_data[[#This Row],[album_type]]="album","Album",IF(spotify_data[[#This Row],[album_type]]="single","Single","Compilation"))</f>
        <v>Album</v>
      </c>
      <c r="Y5536">
        <v>163</v>
      </c>
    </row>
    <row r="5537" spans="1:25" x14ac:dyDescent="0.3">
      <c r="A5537" s="1" t="s">
        <v>16262</v>
      </c>
      <c r="B5537" s="1">
        <v>4163</v>
      </c>
      <c r="C5537" s="1" t="s">
        <v>16263</v>
      </c>
      <c r="D5537">
        <v>21</v>
      </c>
      <c r="E5537">
        <v>48</v>
      </c>
      <c r="F5537" s="10">
        <f>spotify_data[[#This Row],[track_popularity]]/100</f>
        <v>0.48</v>
      </c>
      <c r="G5537" s="9" t="b">
        <v>0</v>
      </c>
      <c r="H5537" s="1">
        <f>+IF(spotify_data[[#This Row],[explicit]]=FALSE,0,1)</f>
        <v>0</v>
      </c>
      <c r="I5537" s="1" t="s">
        <v>10083</v>
      </c>
      <c r="J5537" s="7">
        <f>MATCH(spotify_data[[#This Row],[artist_name]],spotify_data[artist_name],0)</f>
        <v>4420</v>
      </c>
      <c r="K5537">
        <v>62</v>
      </c>
      <c r="L5537" s="10">
        <f>spotify_data[[#This Row],[artist_popularity]]/100</f>
        <v>0.62</v>
      </c>
      <c r="M5537">
        <v>344387</v>
      </c>
      <c r="N5537" s="1" t="s">
        <v>1609</v>
      </c>
      <c r="O5537" s="1" t="s">
        <v>16264</v>
      </c>
      <c r="P5537" s="1">
        <f>MATCH(spotify_data[[#This Row],[album_id]],spotify_data[album_id],0)</f>
        <v>4420</v>
      </c>
      <c r="Q5537" s="1" t="s">
        <v>16265</v>
      </c>
      <c r="R5537" s="2">
        <v>41950</v>
      </c>
      <c r="S5537" s="7">
        <f ca="1">+TODAY()-spotify_data[[#This Row],[Fecha lanzamiento Album]]</f>
        <v>4081</v>
      </c>
      <c r="T5537" s="7">
        <f ca="1">+spotify_data[[#This Row],[Antigüedad Album Dias]]/60</f>
        <v>68.016666666666666</v>
      </c>
      <c r="U5537" s="8">
        <f ca="1">spotify_data[[#This Row],[Antigüedad Album Meses]]/12</f>
        <v>5.6680555555555552</v>
      </c>
      <c r="V5537">
        <v>21</v>
      </c>
      <c r="W5537" s="1" t="s">
        <v>20</v>
      </c>
      <c r="X5537" s="1" t="str">
        <f>+IF(spotify_data[[#This Row],[album_type]]="album","Album",IF(spotify_data[[#This Row],[album_type]]="single","Single","Compilation"))</f>
        <v>Album</v>
      </c>
      <c r="Y5537">
        <v>194</v>
      </c>
    </row>
    <row r="5538" spans="1:25" x14ac:dyDescent="0.3">
      <c r="A5538" s="1" t="s">
        <v>16359</v>
      </c>
      <c r="B5538" s="1">
        <v>2789</v>
      </c>
      <c r="C5538" s="1" t="s">
        <v>1467</v>
      </c>
      <c r="D5538">
        <v>1</v>
      </c>
      <c r="E5538">
        <v>48</v>
      </c>
      <c r="F5538" s="10">
        <f>spotify_data[[#This Row],[track_popularity]]/100</f>
        <v>0.48</v>
      </c>
      <c r="G5538" s="9" t="b">
        <v>0</v>
      </c>
      <c r="H5538" s="1">
        <f>+IF(spotify_data[[#This Row],[explicit]]=FALSE,0,1)</f>
        <v>0</v>
      </c>
      <c r="I5538" s="1" t="s">
        <v>9255</v>
      </c>
      <c r="J5538" s="7">
        <f>MATCH(spotify_data[[#This Row],[artist_name]],spotify_data[artist_name],0)</f>
        <v>902</v>
      </c>
      <c r="K5538">
        <v>74</v>
      </c>
      <c r="L5538" s="10">
        <f>spotify_data[[#This Row],[artist_popularity]]/100</f>
        <v>0.74</v>
      </c>
      <c r="M5538">
        <v>5973844</v>
      </c>
      <c r="N5538" s="1" t="s">
        <v>23</v>
      </c>
      <c r="O5538" s="1" t="s">
        <v>16360</v>
      </c>
      <c r="P5538" s="1">
        <f>MATCH(spotify_data[[#This Row],[album_id]],spotify_data[album_id],0)</f>
        <v>5537</v>
      </c>
      <c r="Q5538" s="1" t="s">
        <v>1467</v>
      </c>
      <c r="R5538" s="2">
        <v>41918</v>
      </c>
      <c r="S5538" s="7">
        <f ca="1">+TODAY()-spotify_data[[#This Row],[Fecha lanzamiento Album]]</f>
        <v>4113</v>
      </c>
      <c r="T5538" s="7">
        <f ca="1">+spotify_data[[#This Row],[Antigüedad Album Dias]]/60</f>
        <v>68.55</v>
      </c>
      <c r="U5538" s="8">
        <f ca="1">spotify_data[[#This Row],[Antigüedad Album Meses]]/12</f>
        <v>5.7124999999999995</v>
      </c>
      <c r="V5538">
        <v>1</v>
      </c>
      <c r="W5538" s="1" t="s">
        <v>21</v>
      </c>
      <c r="X5538" s="1" t="str">
        <f>+IF(spotify_data[[#This Row],[album_type]]="album","Album",IF(spotify_data[[#This Row],[album_type]]="single","Single","Compilation"))</f>
        <v>Single</v>
      </c>
      <c r="Y5538">
        <v>366</v>
      </c>
    </row>
    <row r="5539" spans="1:25" x14ac:dyDescent="0.3">
      <c r="A5539" s="1" t="s">
        <v>16704</v>
      </c>
      <c r="B5539" s="1">
        <v>1522</v>
      </c>
      <c r="C5539" s="1" t="s">
        <v>16705</v>
      </c>
      <c r="D5539">
        <v>3</v>
      </c>
      <c r="E5539">
        <v>48</v>
      </c>
      <c r="F5539" s="10">
        <f>spotify_data[[#This Row],[track_popularity]]/100</f>
        <v>0.48</v>
      </c>
      <c r="G5539" s="9" t="b">
        <v>0</v>
      </c>
      <c r="H5539" s="1">
        <f>+IF(spotify_data[[#This Row],[explicit]]=FALSE,0,1)</f>
        <v>0</v>
      </c>
      <c r="I5539" s="1" t="s">
        <v>16706</v>
      </c>
      <c r="J5539" s="7">
        <f>MATCH(spotify_data[[#This Row],[artist_name]],spotify_data[artist_name],0)</f>
        <v>5538</v>
      </c>
      <c r="K5539">
        <v>77</v>
      </c>
      <c r="L5539" s="10">
        <f>spotify_data[[#This Row],[artist_popularity]]/100</f>
        <v>0.77</v>
      </c>
      <c r="M5539">
        <v>11932306</v>
      </c>
      <c r="N5539" s="1" t="s">
        <v>16707</v>
      </c>
      <c r="O5539" s="1" t="s">
        <v>16708</v>
      </c>
      <c r="P5539" s="1">
        <f>MATCH(spotify_data[[#This Row],[album_id]],spotify_data[album_id],0)</f>
        <v>5538</v>
      </c>
      <c r="Q5539" s="1" t="s">
        <v>16709</v>
      </c>
      <c r="R5539" s="2">
        <v>41765</v>
      </c>
      <c r="S5539" s="7">
        <f ca="1">+TODAY()-spotify_data[[#This Row],[Fecha lanzamiento Album]]</f>
        <v>4266</v>
      </c>
      <c r="T5539" s="7">
        <f ca="1">+spotify_data[[#This Row],[Antigüedad Album Dias]]/60</f>
        <v>71.099999999999994</v>
      </c>
      <c r="U5539" s="8">
        <f ca="1">spotify_data[[#This Row],[Antigüedad Album Meses]]/12</f>
        <v>5.9249999999999998</v>
      </c>
      <c r="V5539">
        <v>12</v>
      </c>
      <c r="W5539" s="1" t="s">
        <v>20</v>
      </c>
      <c r="X5539" s="1" t="str">
        <f>+IF(spotify_data[[#This Row],[album_type]]="album","Album",IF(spotify_data[[#This Row],[album_type]]="single","Single","Compilation"))</f>
        <v>Album</v>
      </c>
      <c r="Y5539">
        <v>405</v>
      </c>
    </row>
    <row r="5540" spans="1:25" x14ac:dyDescent="0.3">
      <c r="A5540" s="1" t="s">
        <v>17157</v>
      </c>
      <c r="B5540" s="1">
        <v>3658</v>
      </c>
      <c r="C5540" s="1" t="s">
        <v>17158</v>
      </c>
      <c r="D5540">
        <v>2</v>
      </c>
      <c r="E5540">
        <v>48</v>
      </c>
      <c r="F5540" s="10">
        <f>spotify_data[[#This Row],[track_popularity]]/100</f>
        <v>0.48</v>
      </c>
      <c r="G5540" s="9" t="b">
        <v>0</v>
      </c>
      <c r="H5540" s="1">
        <f>+IF(spotify_data[[#This Row],[explicit]]=FALSE,0,1)</f>
        <v>0</v>
      </c>
      <c r="I5540" s="1" t="s">
        <v>3360</v>
      </c>
      <c r="J5540" s="7">
        <f>MATCH(spotify_data[[#This Row],[artist_name]],spotify_data[artist_name],0)</f>
        <v>949</v>
      </c>
      <c r="K5540">
        <v>83</v>
      </c>
      <c r="L5540" s="10">
        <f>spotify_data[[#This Row],[artist_popularity]]/100</f>
        <v>0.83</v>
      </c>
      <c r="M5540">
        <v>38400585</v>
      </c>
      <c r="N5540" s="1" t="s">
        <v>516</v>
      </c>
      <c r="O5540" s="1" t="s">
        <v>17152</v>
      </c>
      <c r="P5540" s="1">
        <f>MATCH(spotify_data[[#This Row],[album_id]],spotify_data[album_id],0)</f>
        <v>1606</v>
      </c>
      <c r="Q5540" s="1" t="s">
        <v>17153</v>
      </c>
      <c r="R5540" s="2">
        <v>41565</v>
      </c>
      <c r="S5540" s="7">
        <f ca="1">+TODAY()-spotify_data[[#This Row],[Fecha lanzamiento Album]]</f>
        <v>4466</v>
      </c>
      <c r="T5540" s="7">
        <f ca="1">+spotify_data[[#This Row],[Antigüedad Album Dias]]/60</f>
        <v>74.433333333333337</v>
      </c>
      <c r="U5540" s="8">
        <f ca="1">spotify_data[[#This Row],[Antigüedad Album Meses]]/12</f>
        <v>6.2027777777777784</v>
      </c>
      <c r="V5540">
        <v>16</v>
      </c>
      <c r="W5540" s="1" t="s">
        <v>20</v>
      </c>
      <c r="X5540" s="1" t="str">
        <f>+IF(spotify_data[[#This Row],[album_type]]="album","Album",IF(spotify_data[[#This Row],[album_type]]="single","Single","Compilation"))</f>
        <v>Album</v>
      </c>
      <c r="Y5540">
        <v>373</v>
      </c>
    </row>
    <row r="5541" spans="1:25" x14ac:dyDescent="0.3">
      <c r="A5541" s="1" t="s">
        <v>17409</v>
      </c>
      <c r="B5541" s="1">
        <v>1637</v>
      </c>
      <c r="C5541" s="1" t="s">
        <v>17410</v>
      </c>
      <c r="D5541">
        <v>1</v>
      </c>
      <c r="E5541">
        <v>48</v>
      </c>
      <c r="F5541" s="10">
        <f>spotify_data[[#This Row],[track_popularity]]/100</f>
        <v>0.48</v>
      </c>
      <c r="G5541" s="9" t="b">
        <v>0</v>
      </c>
      <c r="H5541" s="1">
        <f>+IF(spotify_data[[#This Row],[explicit]]=FALSE,0,1)</f>
        <v>0</v>
      </c>
      <c r="I5541" s="1" t="s">
        <v>17411</v>
      </c>
      <c r="J5541" s="7">
        <f>MATCH(spotify_data[[#This Row],[artist_name]],spotify_data[artist_name],0)</f>
        <v>5540</v>
      </c>
      <c r="K5541">
        <v>59</v>
      </c>
      <c r="L5541" s="10">
        <f>spotify_data[[#This Row],[artist_popularity]]/100</f>
        <v>0.59</v>
      </c>
      <c r="M5541">
        <v>1441574</v>
      </c>
      <c r="N5541" s="1" t="s">
        <v>17412</v>
      </c>
      <c r="O5541" s="1" t="s">
        <v>17413</v>
      </c>
      <c r="P5541" s="1">
        <f>MATCH(spotify_data[[#This Row],[album_id]],spotify_data[album_id],0)</f>
        <v>5540</v>
      </c>
      <c r="Q5541" s="1" t="s">
        <v>17410</v>
      </c>
      <c r="R5541" s="2">
        <v>41460</v>
      </c>
      <c r="S5541" s="7">
        <f ca="1">+TODAY()-spotify_data[[#This Row],[Fecha lanzamiento Album]]</f>
        <v>4571</v>
      </c>
      <c r="T5541" s="7">
        <f ca="1">+spotify_data[[#This Row],[Antigüedad Album Dias]]/60</f>
        <v>76.183333333333337</v>
      </c>
      <c r="U5541" s="8">
        <f ca="1">spotify_data[[#This Row],[Antigüedad Album Meses]]/12</f>
        <v>6.3486111111111114</v>
      </c>
      <c r="V5541">
        <v>1</v>
      </c>
      <c r="W5541" s="1" t="s">
        <v>21</v>
      </c>
      <c r="X5541" s="1" t="str">
        <f>+IF(spotify_data[[#This Row],[album_type]]="album","Album",IF(spotify_data[[#This Row],[album_type]]="single","Single","Compilation"))</f>
        <v>Single</v>
      </c>
      <c r="Y5541">
        <v>315</v>
      </c>
    </row>
    <row r="5542" spans="1:25" x14ac:dyDescent="0.3">
      <c r="A5542" s="1" t="s">
        <v>17497</v>
      </c>
      <c r="B5542" s="1">
        <v>10920</v>
      </c>
      <c r="C5542" s="1" t="s">
        <v>17498</v>
      </c>
      <c r="D5542">
        <v>5</v>
      </c>
      <c r="E5542">
        <v>48</v>
      </c>
      <c r="F5542" s="10">
        <f>spotify_data[[#This Row],[track_popularity]]/100</f>
        <v>0.48</v>
      </c>
      <c r="G5542" s="9" t="b">
        <v>0</v>
      </c>
      <c r="H5542" s="1">
        <f>+IF(spotify_data[[#This Row],[explicit]]=FALSE,0,1)</f>
        <v>0</v>
      </c>
      <c r="I5542" s="1" t="s">
        <v>17491</v>
      </c>
      <c r="J5542" s="7">
        <f>MATCH(spotify_data[[#This Row],[artist_name]],spotify_data[artist_name],0)</f>
        <v>2858</v>
      </c>
      <c r="K5542">
        <v>73</v>
      </c>
      <c r="L5542" s="10">
        <f>spotify_data[[#This Row],[artist_popularity]]/100</f>
        <v>0.73</v>
      </c>
      <c r="M5542">
        <v>2342918</v>
      </c>
      <c r="N5542" s="1" t="s">
        <v>180</v>
      </c>
      <c r="O5542" s="1" t="s">
        <v>17495</v>
      </c>
      <c r="P5542" s="1">
        <f>MATCH(spotify_data[[#This Row],[album_id]],spotify_data[album_id],0)</f>
        <v>2858</v>
      </c>
      <c r="Q5542" s="1" t="s">
        <v>17496</v>
      </c>
      <c r="R5542" s="2">
        <v>41428</v>
      </c>
      <c r="S5542" s="7">
        <f ca="1">+TODAY()-spotify_data[[#This Row],[Fecha lanzamiento Album]]</f>
        <v>4603</v>
      </c>
      <c r="T5542" s="7">
        <f ca="1">+spotify_data[[#This Row],[Antigüedad Album Dias]]/60</f>
        <v>76.716666666666669</v>
      </c>
      <c r="U5542" s="8">
        <f ca="1">spotify_data[[#This Row],[Antigüedad Album Meses]]/12</f>
        <v>6.3930555555555557</v>
      </c>
      <c r="V5542">
        <v>16</v>
      </c>
      <c r="W5542" s="1" t="s">
        <v>20</v>
      </c>
      <c r="X5542" s="1" t="str">
        <f>+IF(spotify_data[[#This Row],[album_type]]="album","Album",IF(spotify_data[[#This Row],[album_type]]="single","Single","Compilation"))</f>
        <v>Album</v>
      </c>
      <c r="Y5542">
        <v>462</v>
      </c>
    </row>
    <row r="5543" spans="1:25" x14ac:dyDescent="0.3">
      <c r="A5543" s="1" t="s">
        <v>17696</v>
      </c>
      <c r="B5543" s="1">
        <v>4200</v>
      </c>
      <c r="C5543" s="1" t="s">
        <v>17697</v>
      </c>
      <c r="D5543">
        <v>1</v>
      </c>
      <c r="E5543">
        <v>48</v>
      </c>
      <c r="F5543" s="10">
        <f>spotify_data[[#This Row],[track_popularity]]/100</f>
        <v>0.48</v>
      </c>
      <c r="G5543" s="9" t="b">
        <v>0</v>
      </c>
      <c r="H5543" s="1">
        <f>+IF(spotify_data[[#This Row],[explicit]]=FALSE,0,1)</f>
        <v>0</v>
      </c>
      <c r="I5543" s="1" t="s">
        <v>17698</v>
      </c>
      <c r="J5543" s="7">
        <f>MATCH(spotify_data[[#This Row],[artist_name]],spotify_data[artist_name],0)</f>
        <v>5542</v>
      </c>
      <c r="K5543">
        <v>41</v>
      </c>
      <c r="L5543" s="10">
        <f>spotify_data[[#This Row],[artist_popularity]]/100</f>
        <v>0.41</v>
      </c>
      <c r="M5543">
        <v>23039</v>
      </c>
      <c r="N5543" s="1" t="s">
        <v>23</v>
      </c>
      <c r="O5543" s="1" t="s">
        <v>17699</v>
      </c>
      <c r="P5543" s="1">
        <f>MATCH(spotify_data[[#This Row],[album_id]],spotify_data[album_id],0)</f>
        <v>5542</v>
      </c>
      <c r="Q5543" s="1" t="s">
        <v>17697</v>
      </c>
      <c r="R5543" s="2">
        <v>41275</v>
      </c>
      <c r="S5543" s="7">
        <f ca="1">+TODAY()-spotify_data[[#This Row],[Fecha lanzamiento Album]]</f>
        <v>4756</v>
      </c>
      <c r="T5543" s="7">
        <f ca="1">+spotify_data[[#This Row],[Antigüedad Album Dias]]/60</f>
        <v>79.266666666666666</v>
      </c>
      <c r="U5543" s="8">
        <f ca="1">spotify_data[[#This Row],[Antigüedad Album Meses]]/12</f>
        <v>6.6055555555555552</v>
      </c>
      <c r="V5543">
        <v>1</v>
      </c>
      <c r="W5543" s="1" t="s">
        <v>21</v>
      </c>
      <c r="X5543" s="1" t="str">
        <f>+IF(spotify_data[[#This Row],[album_type]]="album","Album",IF(spotify_data[[#This Row],[album_type]]="single","Single","Compilation"))</f>
        <v>Single</v>
      </c>
      <c r="Y5543">
        <v>69</v>
      </c>
    </row>
    <row r="5544" spans="1:25" x14ac:dyDescent="0.3">
      <c r="A5544" s="1" t="s">
        <v>17787</v>
      </c>
      <c r="B5544" s="1">
        <v>3214</v>
      </c>
      <c r="C5544" s="1" t="s">
        <v>17788</v>
      </c>
      <c r="D5544">
        <v>2</v>
      </c>
      <c r="E5544">
        <v>48</v>
      </c>
      <c r="F5544" s="10">
        <f>spotify_data[[#This Row],[track_popularity]]/100</f>
        <v>0.48</v>
      </c>
      <c r="G5544" s="9" t="b">
        <v>0</v>
      </c>
      <c r="H5544" s="1">
        <f>+IF(spotify_data[[#This Row],[explicit]]=FALSE,0,1)</f>
        <v>0</v>
      </c>
      <c r="I5544" s="1" t="s">
        <v>2164</v>
      </c>
      <c r="J5544" s="7">
        <f>MATCH(spotify_data[[#This Row],[artist_name]],spotify_data[artist_name],0)</f>
        <v>189</v>
      </c>
      <c r="K5544">
        <v>90</v>
      </c>
      <c r="L5544" s="10">
        <f>spotify_data[[#This Row],[artist_popularity]]/100</f>
        <v>0.9</v>
      </c>
      <c r="M5544">
        <v>107389514</v>
      </c>
      <c r="N5544" s="1" t="s">
        <v>516</v>
      </c>
      <c r="O5544" s="1" t="s">
        <v>17670</v>
      </c>
      <c r="P5544" s="1">
        <f>MATCH(spotify_data[[#This Row],[album_id]],spotify_data[album_id],0)</f>
        <v>2138</v>
      </c>
      <c r="Q5544" s="1" t="s">
        <v>17671</v>
      </c>
      <c r="R5544" s="2">
        <v>41275</v>
      </c>
      <c r="S5544" s="7">
        <f ca="1">+TODAY()-spotify_data[[#This Row],[Fecha lanzamiento Album]]</f>
        <v>4756</v>
      </c>
      <c r="T5544" s="7">
        <f ca="1">+spotify_data[[#This Row],[Antigüedad Album Dias]]/60</f>
        <v>79.266666666666666</v>
      </c>
      <c r="U5544" s="8">
        <f ca="1">spotify_data[[#This Row],[Antigüedad Album Meses]]/12</f>
        <v>6.6055555555555552</v>
      </c>
      <c r="V5544">
        <v>12</v>
      </c>
      <c r="W5544" s="1" t="s">
        <v>20</v>
      </c>
      <c r="X5544" s="1" t="str">
        <f>+IF(spotify_data[[#This Row],[album_type]]="album","Album",IF(spotify_data[[#This Row],[album_type]]="single","Single","Compilation"))</f>
        <v>Album</v>
      </c>
      <c r="Y5544">
        <v>329</v>
      </c>
    </row>
    <row r="5545" spans="1:25" x14ac:dyDescent="0.3">
      <c r="A5545" s="1" t="s">
        <v>17950</v>
      </c>
      <c r="B5545" s="1">
        <v>5721</v>
      </c>
      <c r="C5545" s="1" t="s">
        <v>17951</v>
      </c>
      <c r="D5545">
        <v>7</v>
      </c>
      <c r="E5545">
        <v>48</v>
      </c>
      <c r="F5545" s="10">
        <f>spotify_data[[#This Row],[track_popularity]]/100</f>
        <v>0.48</v>
      </c>
      <c r="G5545" s="9" t="b">
        <v>1</v>
      </c>
      <c r="H5545" s="1">
        <f>+IF(spotify_data[[#This Row],[explicit]]=FALSE,0,1)</f>
        <v>1</v>
      </c>
      <c r="I5545" s="1" t="s">
        <v>2459</v>
      </c>
      <c r="J5545" s="7">
        <f>MATCH(spotify_data[[#This Row],[artist_name]],spotify_data[artist_name],0)</f>
        <v>35</v>
      </c>
      <c r="K5545">
        <v>93</v>
      </c>
      <c r="L5545" s="10">
        <f>spotify_data[[#This Row],[artist_popularity]]/100</f>
        <v>0.93</v>
      </c>
      <c r="M5545">
        <v>112918137</v>
      </c>
      <c r="N5545" s="1" t="s">
        <v>2460</v>
      </c>
      <c r="O5545" s="1" t="s">
        <v>17943</v>
      </c>
      <c r="P5545" s="1">
        <f>MATCH(spotify_data[[#This Row],[album_id]],spotify_data[album_id],0)</f>
        <v>4021</v>
      </c>
      <c r="Q5545" s="1" t="s">
        <v>17944</v>
      </c>
      <c r="R5545" s="2">
        <v>41226</v>
      </c>
      <c r="S5545" s="7">
        <f ca="1">+TODAY()-spotify_data[[#This Row],[Fecha lanzamiento Album]]</f>
        <v>4805</v>
      </c>
      <c r="T5545" s="7">
        <f ca="1">+spotify_data[[#This Row],[Antigüedad Album Dias]]/60</f>
        <v>80.083333333333329</v>
      </c>
      <c r="U5545" s="8">
        <f ca="1">spotify_data[[#This Row],[Antigüedad Album Meses]]/12</f>
        <v>6.6736111111111107</v>
      </c>
      <c r="V5545">
        <v>30</v>
      </c>
      <c r="W5545" s="1" t="s">
        <v>20</v>
      </c>
      <c r="X5545" s="1" t="str">
        <f>+IF(spotify_data[[#This Row],[album_type]]="album","Album",IF(spotify_data[[#This Row],[album_type]]="single","Single","Compilation"))</f>
        <v>Album</v>
      </c>
      <c r="Y5545">
        <v>81</v>
      </c>
    </row>
    <row r="5546" spans="1:25" x14ac:dyDescent="0.3">
      <c r="A5546" s="1" t="s">
        <v>17961</v>
      </c>
      <c r="B5546" s="1">
        <v>4714</v>
      </c>
      <c r="C5546" s="1" t="s">
        <v>607</v>
      </c>
      <c r="D5546">
        <v>8</v>
      </c>
      <c r="E5546">
        <v>48</v>
      </c>
      <c r="F5546" s="10">
        <f>spotify_data[[#This Row],[track_popularity]]/100</f>
        <v>0.48</v>
      </c>
      <c r="G5546" s="9" t="b">
        <v>1</v>
      </c>
      <c r="H5546" s="1">
        <f>+IF(spotify_data[[#This Row],[explicit]]=FALSE,0,1)</f>
        <v>1</v>
      </c>
      <c r="I5546" s="1" t="s">
        <v>2459</v>
      </c>
      <c r="J5546" s="7">
        <f>MATCH(spotify_data[[#This Row],[artist_name]],spotify_data[artist_name],0)</f>
        <v>35</v>
      </c>
      <c r="K5546">
        <v>94</v>
      </c>
      <c r="L5546" s="10">
        <f>spotify_data[[#This Row],[artist_popularity]]/100</f>
        <v>0.94</v>
      </c>
      <c r="M5546">
        <v>112995439</v>
      </c>
      <c r="N5546" s="1" t="s">
        <v>2460</v>
      </c>
      <c r="O5546" s="1" t="s">
        <v>17943</v>
      </c>
      <c r="P5546" s="1">
        <f>MATCH(spotify_data[[#This Row],[album_id]],spotify_data[album_id],0)</f>
        <v>4021</v>
      </c>
      <c r="Q5546" s="1" t="s">
        <v>17944</v>
      </c>
      <c r="R5546" s="2">
        <v>41226</v>
      </c>
      <c r="S5546" s="7">
        <f ca="1">+TODAY()-spotify_data[[#This Row],[Fecha lanzamiento Album]]</f>
        <v>4805</v>
      </c>
      <c r="T5546" s="7">
        <f ca="1">+spotify_data[[#This Row],[Antigüedad Album Dias]]/60</f>
        <v>80.083333333333329</v>
      </c>
      <c r="U5546" s="8">
        <f ca="1">spotify_data[[#This Row],[Antigüedad Album Meses]]/12</f>
        <v>6.6736111111111107</v>
      </c>
      <c r="V5546">
        <v>30</v>
      </c>
      <c r="W5546" s="1" t="s">
        <v>20</v>
      </c>
      <c r="X5546" s="1" t="str">
        <f>+IF(spotify_data[[#This Row],[album_type]]="album","Album",IF(spotify_data[[#This Row],[album_type]]="single","Single","Compilation"))</f>
        <v>Album</v>
      </c>
      <c r="Y5546">
        <v>384</v>
      </c>
    </row>
    <row r="5547" spans="1:25" x14ac:dyDescent="0.3">
      <c r="A5547" s="1" t="s">
        <v>17985</v>
      </c>
      <c r="B5547" s="1">
        <v>8577</v>
      </c>
      <c r="C5547" s="1" t="s">
        <v>17986</v>
      </c>
      <c r="D5547">
        <v>3</v>
      </c>
      <c r="E5547">
        <v>48</v>
      </c>
      <c r="F5547" s="10">
        <f>spotify_data[[#This Row],[track_popularity]]/100</f>
        <v>0.48</v>
      </c>
      <c r="G5547" s="9" t="b">
        <v>0</v>
      </c>
      <c r="H5547" s="1">
        <f>+IF(spotify_data[[#This Row],[explicit]]=FALSE,0,1)</f>
        <v>0</v>
      </c>
      <c r="I5547" s="1" t="s">
        <v>2459</v>
      </c>
      <c r="J5547" s="7">
        <f>MATCH(spotify_data[[#This Row],[artist_name]],spotify_data[artist_name],0)</f>
        <v>35</v>
      </c>
      <c r="K5547">
        <v>94</v>
      </c>
      <c r="L5547" s="10">
        <f>spotify_data[[#This Row],[artist_popularity]]/100</f>
        <v>0.94</v>
      </c>
      <c r="M5547">
        <v>112995439</v>
      </c>
      <c r="N5547" s="1" t="s">
        <v>2460</v>
      </c>
      <c r="O5547" s="1" t="s">
        <v>17943</v>
      </c>
      <c r="P5547" s="1">
        <f>MATCH(spotify_data[[#This Row],[album_id]],spotify_data[album_id],0)</f>
        <v>4021</v>
      </c>
      <c r="Q5547" s="1" t="s">
        <v>17944</v>
      </c>
      <c r="R5547" s="2">
        <v>41226</v>
      </c>
      <c r="S5547" s="7">
        <f ca="1">+TODAY()-spotify_data[[#This Row],[Fecha lanzamiento Album]]</f>
        <v>4805</v>
      </c>
      <c r="T5547" s="7">
        <f ca="1">+spotify_data[[#This Row],[Antigüedad Album Dias]]/60</f>
        <v>80.083333333333329</v>
      </c>
      <c r="U5547" s="8">
        <f ca="1">spotify_data[[#This Row],[Antigüedad Album Meses]]/12</f>
        <v>6.6736111111111107</v>
      </c>
      <c r="V5547">
        <v>30</v>
      </c>
      <c r="W5547" s="1" t="s">
        <v>20</v>
      </c>
      <c r="X5547" s="1" t="str">
        <f>+IF(spotify_data[[#This Row],[album_type]]="album","Album",IF(spotify_data[[#This Row],[album_type]]="single","Single","Compilation"))</f>
        <v>Album</v>
      </c>
      <c r="Y5547">
        <v>533</v>
      </c>
    </row>
    <row r="5548" spans="1:25" x14ac:dyDescent="0.3">
      <c r="A5548" s="1" t="s">
        <v>18016</v>
      </c>
      <c r="B5548" s="1">
        <v>2560</v>
      </c>
      <c r="C5548" s="1" t="s">
        <v>18017</v>
      </c>
      <c r="D5548">
        <v>17</v>
      </c>
      <c r="E5548">
        <v>48</v>
      </c>
      <c r="F5548" s="10">
        <f>spotify_data[[#This Row],[track_popularity]]/100</f>
        <v>0.48</v>
      </c>
      <c r="G5548" s="9" t="b">
        <v>0</v>
      </c>
      <c r="H5548" s="1">
        <f>+IF(spotify_data[[#This Row],[explicit]]=FALSE,0,1)</f>
        <v>0</v>
      </c>
      <c r="I5548" s="1" t="s">
        <v>8996</v>
      </c>
      <c r="J5548" s="7">
        <f>MATCH(spotify_data[[#This Row],[artist_name]],spotify_data[artist_name],0)</f>
        <v>5428</v>
      </c>
      <c r="K5548">
        <v>56</v>
      </c>
      <c r="L5548" s="10">
        <f>spotify_data[[#This Row],[artist_popularity]]/100</f>
        <v>0.56000000000000005</v>
      </c>
      <c r="M5548">
        <v>95995</v>
      </c>
      <c r="N5548" s="1" t="s">
        <v>1609</v>
      </c>
      <c r="O5548" s="1" t="s">
        <v>18018</v>
      </c>
      <c r="P5548" s="1">
        <f>MATCH(spotify_data[[#This Row],[album_id]],spotify_data[album_id],0)</f>
        <v>5428</v>
      </c>
      <c r="Q5548" s="1" t="s">
        <v>18019</v>
      </c>
      <c r="R5548" s="2">
        <v>41212</v>
      </c>
      <c r="S5548" s="7">
        <f ca="1">+TODAY()-spotify_data[[#This Row],[Fecha lanzamiento Album]]</f>
        <v>4819</v>
      </c>
      <c r="T5548" s="7">
        <f ca="1">+spotify_data[[#This Row],[Antigüedad Album Dias]]/60</f>
        <v>80.316666666666663</v>
      </c>
      <c r="U5548" s="8">
        <f ca="1">spotify_data[[#This Row],[Antigüedad Album Meses]]/12</f>
        <v>6.6930555555555555</v>
      </c>
      <c r="V5548">
        <v>25</v>
      </c>
      <c r="W5548" s="1" t="s">
        <v>20</v>
      </c>
      <c r="X5548" s="1" t="str">
        <f>+IF(spotify_data[[#This Row],[album_type]]="album","Album",IF(spotify_data[[#This Row],[album_type]]="single","Single","Compilation"))</f>
        <v>Album</v>
      </c>
      <c r="Y5548">
        <v>208</v>
      </c>
    </row>
    <row r="5549" spans="1:25" x14ac:dyDescent="0.3">
      <c r="A5549" s="1" t="s">
        <v>18039</v>
      </c>
      <c r="B5549" s="1">
        <v>6220</v>
      </c>
      <c r="C5549" s="1" t="s">
        <v>18040</v>
      </c>
      <c r="D5549">
        <v>10</v>
      </c>
      <c r="E5549">
        <v>48</v>
      </c>
      <c r="F5549" s="10">
        <f>spotify_data[[#This Row],[track_popularity]]/100</f>
        <v>0.48</v>
      </c>
      <c r="G5549" s="9" t="b">
        <v>0</v>
      </c>
      <c r="H5549" s="1">
        <f>+IF(spotify_data[[#This Row],[explicit]]=FALSE,0,1)</f>
        <v>0</v>
      </c>
      <c r="I5549" s="1" t="s">
        <v>318</v>
      </c>
      <c r="J5549" s="7">
        <f>MATCH(spotify_data[[#This Row],[artist_name]],spotify_data[artist_name],0)</f>
        <v>2</v>
      </c>
      <c r="K5549">
        <v>100</v>
      </c>
      <c r="L5549" s="10">
        <f>spotify_data[[#This Row],[artist_popularity]]/100</f>
        <v>1</v>
      </c>
      <c r="M5549">
        <v>145542136</v>
      </c>
      <c r="N5549" s="1" t="s">
        <v>319</v>
      </c>
      <c r="O5549" s="1" t="s">
        <v>18041</v>
      </c>
      <c r="P5549" s="1">
        <f>MATCH(spotify_data[[#This Row],[album_id]],spotify_data[album_id],0)</f>
        <v>3375</v>
      </c>
      <c r="Q5549" s="1" t="s">
        <v>18042</v>
      </c>
      <c r="R5549" s="2">
        <v>41204</v>
      </c>
      <c r="S5549" s="7">
        <f ca="1">+TODAY()-spotify_data[[#This Row],[Fecha lanzamiento Album]]</f>
        <v>4827</v>
      </c>
      <c r="T5549" s="7">
        <f ca="1">+spotify_data[[#This Row],[Antigüedad Album Dias]]/60</f>
        <v>80.45</v>
      </c>
      <c r="U5549" s="8">
        <f ca="1">spotify_data[[#This Row],[Antigüedad Album Meses]]/12</f>
        <v>6.7041666666666666</v>
      </c>
      <c r="V5549">
        <v>22</v>
      </c>
      <c r="W5549" s="1" t="s">
        <v>20</v>
      </c>
      <c r="X5549" s="1" t="str">
        <f>+IF(spotify_data[[#This Row],[album_type]]="album","Album",IF(spotify_data[[#This Row],[album_type]]="single","Single","Compilation"))</f>
        <v>Album</v>
      </c>
      <c r="Y5549">
        <v>498</v>
      </c>
    </row>
    <row r="5550" spans="1:25" x14ac:dyDescent="0.3">
      <c r="A5550" s="1" t="s">
        <v>18070</v>
      </c>
      <c r="B5550" s="1">
        <v>4405</v>
      </c>
      <c r="C5550" s="1" t="s">
        <v>13099</v>
      </c>
      <c r="D5550">
        <v>18</v>
      </c>
      <c r="E5550">
        <v>48</v>
      </c>
      <c r="F5550" s="10">
        <f>spotify_data[[#This Row],[track_popularity]]/100</f>
        <v>0.48</v>
      </c>
      <c r="G5550" s="9" t="b">
        <v>0</v>
      </c>
      <c r="H5550" s="1">
        <f>+IF(spotify_data[[#This Row],[explicit]]=FALSE,0,1)</f>
        <v>0</v>
      </c>
      <c r="I5550" s="1" t="s">
        <v>318</v>
      </c>
      <c r="J5550" s="7">
        <f>MATCH(spotify_data[[#This Row],[artist_name]],spotify_data[artist_name],0)</f>
        <v>2</v>
      </c>
      <c r="K5550">
        <v>100</v>
      </c>
      <c r="L5550" s="10">
        <f>spotify_data[[#This Row],[artist_popularity]]/100</f>
        <v>1</v>
      </c>
      <c r="M5550">
        <v>145489371</v>
      </c>
      <c r="N5550" s="1" t="s">
        <v>319</v>
      </c>
      <c r="O5550" s="1" t="s">
        <v>18041</v>
      </c>
      <c r="P5550" s="1">
        <f>MATCH(spotify_data[[#This Row],[album_id]],spotify_data[album_id],0)</f>
        <v>3375</v>
      </c>
      <c r="Q5550" s="1" t="s">
        <v>18042</v>
      </c>
      <c r="R5550" s="2">
        <v>41204</v>
      </c>
      <c r="S5550" s="7">
        <f ca="1">+TODAY()-spotify_data[[#This Row],[Fecha lanzamiento Album]]</f>
        <v>4827</v>
      </c>
      <c r="T5550" s="7">
        <f ca="1">+spotify_data[[#This Row],[Antigüedad Album Dias]]/60</f>
        <v>80.45</v>
      </c>
      <c r="U5550" s="8">
        <f ca="1">spotify_data[[#This Row],[Antigüedad Album Meses]]/12</f>
        <v>6.7041666666666666</v>
      </c>
      <c r="V5550">
        <v>22</v>
      </c>
      <c r="W5550" s="1" t="s">
        <v>20</v>
      </c>
      <c r="X5550" s="1" t="str">
        <f>+IF(spotify_data[[#This Row],[album_type]]="album","Album",IF(spotify_data[[#This Row],[album_type]]="single","Single","Compilation"))</f>
        <v>Album</v>
      </c>
      <c r="Y5550">
        <v>373</v>
      </c>
    </row>
    <row r="5551" spans="1:25" x14ac:dyDescent="0.3">
      <c r="A5551" s="1" t="s">
        <v>18175</v>
      </c>
      <c r="B5551" s="1">
        <v>1166</v>
      </c>
      <c r="C5551" s="1" t="s">
        <v>18176</v>
      </c>
      <c r="D5551">
        <v>1</v>
      </c>
      <c r="E5551">
        <v>48</v>
      </c>
      <c r="F5551" s="10">
        <f>spotify_data[[#This Row],[track_popularity]]/100</f>
        <v>0.48</v>
      </c>
      <c r="G5551" s="9" t="b">
        <v>0</v>
      </c>
      <c r="H5551" s="1">
        <f>+IF(spotify_data[[#This Row],[explicit]]=FALSE,0,1)</f>
        <v>0</v>
      </c>
      <c r="I5551" s="1" t="s">
        <v>18177</v>
      </c>
      <c r="J5551" s="7">
        <f>MATCH(spotify_data[[#This Row],[artist_name]],spotify_data[artist_name],0)</f>
        <v>5550</v>
      </c>
      <c r="K5551">
        <v>34</v>
      </c>
      <c r="L5551" s="10">
        <f>spotify_data[[#This Row],[artist_popularity]]/100</f>
        <v>0.34</v>
      </c>
      <c r="M5551">
        <v>20953</v>
      </c>
      <c r="N5551" s="1" t="s">
        <v>23</v>
      </c>
      <c r="O5551" s="1" t="s">
        <v>18178</v>
      </c>
      <c r="P5551" s="1">
        <f>MATCH(spotify_data[[#This Row],[album_id]],spotify_data[album_id],0)</f>
        <v>5550</v>
      </c>
      <c r="Q5551" s="1" t="s">
        <v>18179</v>
      </c>
      <c r="R5551" s="2">
        <v>41149</v>
      </c>
      <c r="S5551" s="7">
        <f ca="1">+TODAY()-spotify_data[[#This Row],[Fecha lanzamiento Album]]</f>
        <v>4882</v>
      </c>
      <c r="T5551" s="7">
        <f ca="1">+spotify_data[[#This Row],[Antigüedad Album Dias]]/60</f>
        <v>81.36666666666666</v>
      </c>
      <c r="U5551" s="8">
        <f ca="1">spotify_data[[#This Row],[Antigüedad Album Meses]]/12</f>
        <v>6.780555555555555</v>
      </c>
      <c r="V5551">
        <v>20</v>
      </c>
      <c r="W5551" s="1" t="s">
        <v>20</v>
      </c>
      <c r="X5551" s="1" t="str">
        <f>+IF(spotify_data[[#This Row],[album_type]]="album","Album",IF(spotify_data[[#This Row],[album_type]]="single","Single","Compilation"))</f>
        <v>Album</v>
      </c>
      <c r="Y5551">
        <v>126</v>
      </c>
    </row>
    <row r="5552" spans="1:25" x14ac:dyDescent="0.3">
      <c r="A5552" s="1" t="s">
        <v>18192</v>
      </c>
      <c r="B5552" s="1">
        <v>425</v>
      </c>
      <c r="C5552" s="1" t="s">
        <v>18193</v>
      </c>
      <c r="D5552">
        <v>3</v>
      </c>
      <c r="E5552">
        <v>48</v>
      </c>
      <c r="F5552" s="10">
        <f>spotify_data[[#This Row],[track_popularity]]/100</f>
        <v>0.48</v>
      </c>
      <c r="G5552" s="9" t="b">
        <v>0</v>
      </c>
      <c r="H5552" s="1">
        <f>+IF(spotify_data[[#This Row],[explicit]]=FALSE,0,1)</f>
        <v>0</v>
      </c>
      <c r="I5552" s="1" t="s">
        <v>7805</v>
      </c>
      <c r="J5552" s="7">
        <f>MATCH(spotify_data[[#This Row],[artist_name]],spotify_data[artist_name],0)</f>
        <v>37</v>
      </c>
      <c r="K5552">
        <v>83</v>
      </c>
      <c r="L5552" s="10">
        <f>spotify_data[[#This Row],[artist_popularity]]/100</f>
        <v>0.83</v>
      </c>
      <c r="M5552">
        <v>21598900</v>
      </c>
      <c r="N5552" s="1" t="s">
        <v>23</v>
      </c>
      <c r="O5552" s="1" t="s">
        <v>18190</v>
      </c>
      <c r="P5552" s="1">
        <f>MATCH(spotify_data[[#This Row],[album_id]],spotify_data[album_id],0)</f>
        <v>3537</v>
      </c>
      <c r="Q5552" s="1" t="s">
        <v>18191</v>
      </c>
      <c r="R5552" s="2">
        <v>41128</v>
      </c>
      <c r="S5552" s="7">
        <f ca="1">+TODAY()-spotify_data[[#This Row],[Fecha lanzamiento Album]]</f>
        <v>4903</v>
      </c>
      <c r="T5552" s="7">
        <f ca="1">+spotify_data[[#This Row],[Antigüedad Album Dias]]/60</f>
        <v>81.716666666666669</v>
      </c>
      <c r="U5552" s="8">
        <f ca="1">spotify_data[[#This Row],[Antigüedad Album Meses]]/12</f>
        <v>6.8097222222222227</v>
      </c>
      <c r="V5552">
        <v>5</v>
      </c>
      <c r="W5552" s="1" t="s">
        <v>21</v>
      </c>
      <c r="X5552" s="1" t="str">
        <f>+IF(spotify_data[[#This Row],[album_type]]="album","Album",IF(spotify_data[[#This Row],[album_type]]="single","Single","Compilation"))</f>
        <v>Single</v>
      </c>
      <c r="Y5552">
        <v>378</v>
      </c>
    </row>
    <row r="5553" spans="1:25" x14ac:dyDescent="0.3">
      <c r="A5553" s="1" t="s">
        <v>18198</v>
      </c>
      <c r="B5553" s="1">
        <v>6968</v>
      </c>
      <c r="C5553" s="1" t="s">
        <v>18199</v>
      </c>
      <c r="D5553">
        <v>9</v>
      </c>
      <c r="E5553">
        <v>48</v>
      </c>
      <c r="F5553" s="10">
        <f>spotify_data[[#This Row],[track_popularity]]/100</f>
        <v>0.48</v>
      </c>
      <c r="G5553" s="9" t="b">
        <v>0</v>
      </c>
      <c r="H5553" s="1">
        <f>+IF(spotify_data[[#This Row],[explicit]]=FALSE,0,1)</f>
        <v>0</v>
      </c>
      <c r="I5553" s="1" t="s">
        <v>18200</v>
      </c>
      <c r="J5553" s="7">
        <f>MATCH(spotify_data[[#This Row],[artist_name]],spotify_data[artist_name],0)</f>
        <v>5552</v>
      </c>
      <c r="K5553">
        <v>52</v>
      </c>
      <c r="L5553" s="10">
        <f>spotify_data[[#This Row],[artist_popularity]]/100</f>
        <v>0.52</v>
      </c>
      <c r="M5553">
        <v>603022</v>
      </c>
      <c r="N5553" s="1" t="s">
        <v>18201</v>
      </c>
      <c r="O5553" s="1" t="s">
        <v>18202</v>
      </c>
      <c r="P5553" s="1">
        <f>MATCH(spotify_data[[#This Row],[album_id]],spotify_data[album_id],0)</f>
        <v>5552</v>
      </c>
      <c r="Q5553" s="1" t="s">
        <v>18203</v>
      </c>
      <c r="R5553" s="2">
        <v>41113</v>
      </c>
      <c r="S5553" s="7">
        <f ca="1">+TODAY()-spotify_data[[#This Row],[Fecha lanzamiento Album]]</f>
        <v>4918</v>
      </c>
      <c r="T5553" s="7">
        <f ca="1">+spotify_data[[#This Row],[Antigüedad Album Dias]]/60</f>
        <v>81.966666666666669</v>
      </c>
      <c r="U5553" s="8">
        <f ca="1">spotify_data[[#This Row],[Antigüedad Album Meses]]/12</f>
        <v>6.8305555555555557</v>
      </c>
      <c r="V5553">
        <v>11</v>
      </c>
      <c r="W5553" s="1" t="s">
        <v>20</v>
      </c>
      <c r="X5553" s="1" t="str">
        <f>+IF(spotify_data[[#This Row],[album_type]]="album","Album",IF(spotify_data[[#This Row],[album_type]]="single","Single","Compilation"))</f>
        <v>Album</v>
      </c>
      <c r="Y5553">
        <v>349</v>
      </c>
    </row>
    <row r="5554" spans="1:25" x14ac:dyDescent="0.3">
      <c r="A5554" s="1" t="s">
        <v>18485</v>
      </c>
      <c r="B5554" s="1">
        <v>7871</v>
      </c>
      <c r="C5554" s="1" t="s">
        <v>18484</v>
      </c>
      <c r="D5554">
        <v>4</v>
      </c>
      <c r="E5554">
        <v>48</v>
      </c>
      <c r="F5554" s="10">
        <f>spotify_data[[#This Row],[track_popularity]]/100</f>
        <v>0.48</v>
      </c>
      <c r="G5554" s="9" t="b">
        <v>0</v>
      </c>
      <c r="H5554" s="1">
        <f>+IF(spotify_data[[#This Row],[explicit]]=FALSE,0,1)</f>
        <v>0</v>
      </c>
      <c r="I5554" s="1" t="s">
        <v>5599</v>
      </c>
      <c r="J5554" s="7">
        <f>MATCH(spotify_data[[#This Row],[artist_name]],spotify_data[artist_name],0)</f>
        <v>100</v>
      </c>
      <c r="K5554">
        <v>88</v>
      </c>
      <c r="L5554" s="10">
        <f>spotify_data[[#This Row],[artist_popularity]]/100</f>
        <v>0.88</v>
      </c>
      <c r="M5554">
        <v>51821190</v>
      </c>
      <c r="N5554" s="1" t="s">
        <v>5600</v>
      </c>
      <c r="O5554" s="1" t="s">
        <v>18448</v>
      </c>
      <c r="P5554" s="1">
        <f>MATCH(spotify_data[[#This Row],[album_id]],spotify_data[album_id],0)</f>
        <v>1801</v>
      </c>
      <c r="Q5554" s="1" t="s">
        <v>18449</v>
      </c>
      <c r="R5554" s="2">
        <v>40909</v>
      </c>
      <c r="S5554" s="7">
        <f ca="1">+TODAY()-spotify_data[[#This Row],[Fecha lanzamiento Album]]</f>
        <v>5122</v>
      </c>
      <c r="T5554" s="7">
        <f ca="1">+spotify_data[[#This Row],[Antigüedad Album Dias]]/60</f>
        <v>85.36666666666666</v>
      </c>
      <c r="U5554" s="8">
        <f ca="1">spotify_data[[#This Row],[Antigüedad Album Meses]]/12</f>
        <v>7.113888888888888</v>
      </c>
      <c r="V5554">
        <v>24</v>
      </c>
      <c r="W5554" s="1" t="s">
        <v>20</v>
      </c>
      <c r="X5554" s="1" t="str">
        <f>+IF(spotify_data[[#This Row],[album_type]]="album","Album",IF(spotify_data[[#This Row],[album_type]]="single","Single","Compilation"))</f>
        <v>Album</v>
      </c>
      <c r="Y5554">
        <v>389</v>
      </c>
    </row>
    <row r="5555" spans="1:25" x14ac:dyDescent="0.3">
      <c r="A5555" s="1" t="s">
        <v>18812</v>
      </c>
      <c r="B5555" s="1">
        <v>7253</v>
      </c>
      <c r="C5555" s="1" t="s">
        <v>18813</v>
      </c>
      <c r="D5555">
        <v>3</v>
      </c>
      <c r="E5555">
        <v>48</v>
      </c>
      <c r="F5555" s="10">
        <f>spotify_data[[#This Row],[track_popularity]]/100</f>
        <v>0.48</v>
      </c>
      <c r="G5555" s="9" t="b">
        <v>0</v>
      </c>
      <c r="H5555" s="1">
        <f>+IF(spotify_data[[#This Row],[explicit]]=FALSE,0,1)</f>
        <v>0</v>
      </c>
      <c r="I5555" s="1" t="s">
        <v>18800</v>
      </c>
      <c r="J5555" s="7">
        <f>MATCH(spotify_data[[#This Row],[artist_name]],spotify_data[artist_name],0)</f>
        <v>5554</v>
      </c>
      <c r="K5555">
        <v>41</v>
      </c>
      <c r="L5555" s="10">
        <f>spotify_data[[#This Row],[artist_popularity]]/100</f>
        <v>0.41</v>
      </c>
      <c r="M5555">
        <v>9779</v>
      </c>
      <c r="N5555" s="1" t="s">
        <v>5224</v>
      </c>
      <c r="O5555" s="1" t="s">
        <v>18804</v>
      </c>
      <c r="P5555" s="1">
        <f>MATCH(spotify_data[[#This Row],[album_id]],spotify_data[album_id],0)</f>
        <v>5554</v>
      </c>
      <c r="Q5555" s="1" t="s">
        <v>18805</v>
      </c>
      <c r="R5555" s="2">
        <v>40766</v>
      </c>
      <c r="S5555" s="7">
        <f ca="1">+TODAY()-spotify_data[[#This Row],[Fecha lanzamiento Album]]</f>
        <v>5265</v>
      </c>
      <c r="T5555" s="7">
        <f ca="1">+spotify_data[[#This Row],[Antigüedad Album Dias]]/60</f>
        <v>87.75</v>
      </c>
      <c r="U5555" s="8">
        <f ca="1">spotify_data[[#This Row],[Antigüedad Album Meses]]/12</f>
        <v>7.3125</v>
      </c>
      <c r="V5555">
        <v>24</v>
      </c>
      <c r="W5555" s="1" t="s">
        <v>20</v>
      </c>
      <c r="X5555" s="1" t="str">
        <f>+IF(spotify_data[[#This Row],[album_type]]="album","Album",IF(spotify_data[[#This Row],[album_type]]="single","Single","Compilation"))</f>
        <v>Album</v>
      </c>
      <c r="Y5555">
        <v>201</v>
      </c>
    </row>
    <row r="5556" spans="1:25" x14ac:dyDescent="0.3">
      <c r="A5556" s="1" t="s">
        <v>19983</v>
      </c>
      <c r="B5556" s="1">
        <v>6149</v>
      </c>
      <c r="C5556" s="1" t="s">
        <v>19984</v>
      </c>
      <c r="D5556">
        <v>5</v>
      </c>
      <c r="E5556">
        <v>48</v>
      </c>
      <c r="F5556" s="10">
        <f>spotify_data[[#This Row],[track_popularity]]/100</f>
        <v>0.48</v>
      </c>
      <c r="G5556" s="9" t="b">
        <v>0</v>
      </c>
      <c r="H5556" s="1">
        <f>+IF(spotify_data[[#This Row],[explicit]]=FALSE,0,1)</f>
        <v>0</v>
      </c>
      <c r="I5556" s="1" t="s">
        <v>898</v>
      </c>
      <c r="J5556" s="7">
        <f>MATCH(spotify_data[[#This Row],[artist_name]],spotify_data[artist_name],0)</f>
        <v>34</v>
      </c>
      <c r="K5556">
        <v>88</v>
      </c>
      <c r="L5556" s="10">
        <f>spotify_data[[#This Row],[artist_popularity]]/100</f>
        <v>0.88</v>
      </c>
      <c r="M5556">
        <v>42256604</v>
      </c>
      <c r="N5556" s="1" t="s">
        <v>899</v>
      </c>
      <c r="O5556" s="1" t="s">
        <v>19979</v>
      </c>
      <c r="P5556" s="1">
        <f>MATCH(spotify_data[[#This Row],[album_id]],spotify_data[album_id],0)</f>
        <v>198</v>
      </c>
      <c r="Q5556" s="1" t="s">
        <v>19980</v>
      </c>
      <c r="R5556" s="2">
        <v>40122</v>
      </c>
      <c r="S5556" s="7">
        <f ca="1">+TODAY()-spotify_data[[#This Row],[Fecha lanzamiento Album]]</f>
        <v>5909</v>
      </c>
      <c r="T5556" s="7">
        <f ca="1">+spotify_data[[#This Row],[Antigüedad Album Dias]]/60</f>
        <v>98.483333333333334</v>
      </c>
      <c r="U5556" s="8">
        <f ca="1">spotify_data[[#This Row],[Antigüedad Album Meses]]/12</f>
        <v>8.2069444444444439</v>
      </c>
      <c r="V5556">
        <v>23</v>
      </c>
      <c r="W5556" s="1" t="s">
        <v>20</v>
      </c>
      <c r="X5556" s="1" t="str">
        <f>+IF(spotify_data[[#This Row],[album_type]]="album","Album",IF(spotify_data[[#This Row],[album_type]]="single","Single","Compilation"))</f>
        <v>Album</v>
      </c>
      <c r="Y5556">
        <v>292</v>
      </c>
    </row>
    <row r="5557" spans="1:25" x14ac:dyDescent="0.3">
      <c r="A5557" s="1" t="s">
        <v>20145</v>
      </c>
      <c r="B5557" s="1">
        <v>386</v>
      </c>
      <c r="C5557" s="1" t="s">
        <v>20146</v>
      </c>
      <c r="D5557">
        <v>17</v>
      </c>
      <c r="E5557">
        <v>48</v>
      </c>
      <c r="F5557" s="10">
        <f>spotify_data[[#This Row],[track_popularity]]/100</f>
        <v>0.48</v>
      </c>
      <c r="G5557" s="9" t="b">
        <v>0</v>
      </c>
      <c r="H5557" s="1">
        <f>+IF(spotify_data[[#This Row],[explicit]]=FALSE,0,1)</f>
        <v>0</v>
      </c>
      <c r="I5557" s="1" t="s">
        <v>20140</v>
      </c>
      <c r="J5557" s="7">
        <f>MATCH(spotify_data[[#This Row],[artist_name]],spotify_data[artist_name],0)</f>
        <v>4607</v>
      </c>
      <c r="K5557">
        <v>55</v>
      </c>
      <c r="L5557" s="10">
        <f>spotify_data[[#This Row],[artist_popularity]]/100</f>
        <v>0.55000000000000004</v>
      </c>
      <c r="M5557">
        <v>55540</v>
      </c>
      <c r="N5557" s="1" t="s">
        <v>1609</v>
      </c>
      <c r="O5557" s="1" t="s">
        <v>20141</v>
      </c>
      <c r="P5557" s="1">
        <f>MATCH(spotify_data[[#This Row],[album_id]],spotify_data[album_id],0)</f>
        <v>5330</v>
      </c>
      <c r="Q5557" s="1" t="s">
        <v>20142</v>
      </c>
      <c r="R5557" s="2">
        <v>40008</v>
      </c>
      <c r="S5557" s="7">
        <f ca="1">+TODAY()-spotify_data[[#This Row],[Fecha lanzamiento Album]]</f>
        <v>6023</v>
      </c>
      <c r="T5557" s="7">
        <f ca="1">+spotify_data[[#This Row],[Antigüedad Album Dias]]/60</f>
        <v>100.38333333333334</v>
      </c>
      <c r="U5557" s="8">
        <f ca="1">spotify_data[[#This Row],[Antigüedad Album Meses]]/12</f>
        <v>8.3652777777777789</v>
      </c>
      <c r="V5557">
        <v>28</v>
      </c>
      <c r="W5557" s="1" t="s">
        <v>20</v>
      </c>
      <c r="X5557" s="1" t="str">
        <f>+IF(spotify_data[[#This Row],[album_type]]="album","Album",IF(spotify_data[[#This Row],[album_type]]="single","Single","Compilation"))</f>
        <v>Album</v>
      </c>
      <c r="Y5557">
        <v>213</v>
      </c>
    </row>
    <row r="5558" spans="1:25" x14ac:dyDescent="0.3">
      <c r="A5558" s="1" t="s">
        <v>20264</v>
      </c>
      <c r="B5558" s="1">
        <v>4039</v>
      </c>
      <c r="C5558" s="1" t="s">
        <v>20265</v>
      </c>
      <c r="D5558">
        <v>5</v>
      </c>
      <c r="E5558">
        <v>48</v>
      </c>
      <c r="F5558" s="10">
        <f>spotify_data[[#This Row],[track_popularity]]/100</f>
        <v>0.48</v>
      </c>
      <c r="G5558" s="9" t="b">
        <v>0</v>
      </c>
      <c r="H5558" s="1">
        <f>+IF(spotify_data[[#This Row],[explicit]]=FALSE,0,1)</f>
        <v>0</v>
      </c>
      <c r="I5558" s="1" t="s">
        <v>15876</v>
      </c>
      <c r="J5558" s="7">
        <f>MATCH(spotify_data[[#This Row],[artist_name]],spotify_data[artist_name],0)</f>
        <v>362</v>
      </c>
      <c r="K5558">
        <v>79</v>
      </c>
      <c r="L5558" s="10">
        <f>spotify_data[[#This Row],[artist_popularity]]/100</f>
        <v>0.79</v>
      </c>
      <c r="M5558">
        <v>8972549</v>
      </c>
      <c r="N5558" s="1" t="s">
        <v>23</v>
      </c>
      <c r="O5558" s="1" t="s">
        <v>20266</v>
      </c>
      <c r="P5558" s="1">
        <f>MATCH(spotify_data[[#This Row],[album_id]],spotify_data[album_id],0)</f>
        <v>5557</v>
      </c>
      <c r="Q5558" s="1" t="s">
        <v>20263</v>
      </c>
      <c r="R5558" s="2">
        <v>39895</v>
      </c>
      <c r="S5558" s="7">
        <f ca="1">+TODAY()-spotify_data[[#This Row],[Fecha lanzamiento Album]]</f>
        <v>6136</v>
      </c>
      <c r="T5558" s="7">
        <f ca="1">+spotify_data[[#This Row],[Antigüedad Album Dias]]/60</f>
        <v>102.26666666666667</v>
      </c>
      <c r="U5558" s="8">
        <f ca="1">spotify_data[[#This Row],[Antigüedad Album Meses]]/12</f>
        <v>8.5222222222222221</v>
      </c>
      <c r="V5558">
        <v>13</v>
      </c>
      <c r="W5558" s="1" t="s">
        <v>20</v>
      </c>
      <c r="X5558" s="1" t="str">
        <f>+IF(spotify_data[[#This Row],[album_type]]="album","Album",IF(spotify_data[[#This Row],[album_type]]="single","Single","Compilation"))</f>
        <v>Album</v>
      </c>
      <c r="Y5558">
        <v>337</v>
      </c>
    </row>
    <row r="5559" spans="1:25" x14ac:dyDescent="0.3">
      <c r="A5559" s="1" t="s">
        <v>20615</v>
      </c>
      <c r="B5559" s="1">
        <v>5586</v>
      </c>
      <c r="C5559" s="1" t="s">
        <v>20616</v>
      </c>
      <c r="D5559">
        <v>3</v>
      </c>
      <c r="E5559">
        <v>48</v>
      </c>
      <c r="F5559" s="10">
        <f>spotify_data[[#This Row],[track_popularity]]/100</f>
        <v>0.48</v>
      </c>
      <c r="G5559" s="9" t="b">
        <v>0</v>
      </c>
      <c r="H5559" s="1">
        <f>+IF(spotify_data[[#This Row],[explicit]]=FALSE,0,1)</f>
        <v>0</v>
      </c>
      <c r="I5559" s="1" t="s">
        <v>20617</v>
      </c>
      <c r="J5559" s="7">
        <f>MATCH(spotify_data[[#This Row],[artist_name]],spotify_data[artist_name],0)</f>
        <v>292</v>
      </c>
      <c r="K5559">
        <v>79</v>
      </c>
      <c r="L5559" s="10">
        <f>spotify_data[[#This Row],[artist_popularity]]/100</f>
        <v>0.79</v>
      </c>
      <c r="M5559">
        <v>14884765</v>
      </c>
      <c r="N5559" s="1" t="s">
        <v>23</v>
      </c>
      <c r="O5559" s="1" t="s">
        <v>20618</v>
      </c>
      <c r="P5559" s="1">
        <f>MATCH(spotify_data[[#This Row],[album_id]],spotify_data[album_id],0)</f>
        <v>2702</v>
      </c>
      <c r="Q5559" s="1" t="s">
        <v>20619</v>
      </c>
      <c r="R5559" s="2">
        <v>39448</v>
      </c>
      <c r="S5559" s="7">
        <f ca="1">+TODAY()-spotify_data[[#This Row],[Fecha lanzamiento Album]]</f>
        <v>6583</v>
      </c>
      <c r="T5559" s="7">
        <f ca="1">+spotify_data[[#This Row],[Antigüedad Album Dias]]/60</f>
        <v>109.71666666666667</v>
      </c>
      <c r="U5559" s="8">
        <f ca="1">spotify_data[[#This Row],[Antigüedad Album Meses]]/12</f>
        <v>9.1430555555555557</v>
      </c>
      <c r="V5559">
        <v>19</v>
      </c>
      <c r="W5559" s="1" t="s">
        <v>1932</v>
      </c>
      <c r="X5559" s="1" t="str">
        <f>+IF(spotify_data[[#This Row],[album_type]]="album","Album",IF(spotify_data[[#This Row],[album_type]]="single","Single","Compilation"))</f>
        <v>Compilation</v>
      </c>
      <c r="Y5559">
        <v>411</v>
      </c>
    </row>
    <row r="5560" spans="1:25" x14ac:dyDescent="0.3">
      <c r="A5560" s="1" t="s">
        <v>20625</v>
      </c>
      <c r="B5560" s="1">
        <v>622</v>
      </c>
      <c r="C5560" s="1" t="s">
        <v>20626</v>
      </c>
      <c r="D5560">
        <v>7</v>
      </c>
      <c r="E5560">
        <v>48</v>
      </c>
      <c r="F5560" s="10">
        <f>spotify_data[[#This Row],[track_popularity]]/100</f>
        <v>0.48</v>
      </c>
      <c r="G5560" s="9" t="b">
        <v>0</v>
      </c>
      <c r="H5560" s="1">
        <f>+IF(spotify_data[[#This Row],[explicit]]=FALSE,0,1)</f>
        <v>0</v>
      </c>
      <c r="I5560" s="1" t="s">
        <v>15382</v>
      </c>
      <c r="J5560" s="7">
        <f>MATCH(spotify_data[[#This Row],[artist_name]],spotify_data[artist_name],0)</f>
        <v>2168</v>
      </c>
      <c r="K5560">
        <v>70</v>
      </c>
      <c r="L5560" s="10">
        <f>spotify_data[[#This Row],[artist_popularity]]/100</f>
        <v>0.7</v>
      </c>
      <c r="M5560">
        <v>3012654</v>
      </c>
      <c r="N5560" s="1" t="s">
        <v>8568</v>
      </c>
      <c r="O5560" s="1" t="s">
        <v>20627</v>
      </c>
      <c r="P5560" s="1">
        <f>MATCH(spotify_data[[#This Row],[album_id]],spotify_data[album_id],0)</f>
        <v>5559</v>
      </c>
      <c r="Q5560" s="1" t="s">
        <v>20628</v>
      </c>
      <c r="R5560" s="2">
        <v>39448</v>
      </c>
      <c r="S5560" s="7">
        <f ca="1">+TODAY()-spotify_data[[#This Row],[Fecha lanzamiento Album]]</f>
        <v>6583</v>
      </c>
      <c r="T5560" s="7">
        <f ca="1">+spotify_data[[#This Row],[Antigüedad Album Dias]]/60</f>
        <v>109.71666666666667</v>
      </c>
      <c r="U5560" s="8">
        <f ca="1">spotify_data[[#This Row],[Antigüedad Album Meses]]/12</f>
        <v>9.1430555555555557</v>
      </c>
      <c r="V5560">
        <v>35</v>
      </c>
      <c r="W5560" s="1" t="s">
        <v>20</v>
      </c>
      <c r="X5560" s="1" t="str">
        <f>+IF(spotify_data[[#This Row],[album_type]]="album","Album",IF(spotify_data[[#This Row],[album_type]]="single","Single","Compilation"))</f>
        <v>Album</v>
      </c>
      <c r="Y5560">
        <v>555</v>
      </c>
    </row>
    <row r="5561" spans="1:25" x14ac:dyDescent="0.3">
      <c r="A5561" s="1" t="s">
        <v>20742</v>
      </c>
      <c r="B5561" s="1">
        <v>3416</v>
      </c>
      <c r="C5561" s="1" t="s">
        <v>20743</v>
      </c>
      <c r="D5561">
        <v>2</v>
      </c>
      <c r="E5561">
        <v>48</v>
      </c>
      <c r="F5561" s="10">
        <f>spotify_data[[#This Row],[track_popularity]]/100</f>
        <v>0.48</v>
      </c>
      <c r="G5561" s="9" t="b">
        <v>0</v>
      </c>
      <c r="H5561" s="1">
        <f>+IF(spotify_data[[#This Row],[explicit]]=FALSE,0,1)</f>
        <v>0</v>
      </c>
      <c r="I5561" s="1" t="s">
        <v>20140</v>
      </c>
      <c r="J5561" s="7">
        <f>MATCH(spotify_data[[#This Row],[artist_name]],spotify_data[artist_name],0)</f>
        <v>4607</v>
      </c>
      <c r="K5561">
        <v>56</v>
      </c>
      <c r="L5561" s="10">
        <f>spotify_data[[#This Row],[artist_popularity]]/100</f>
        <v>0.56000000000000005</v>
      </c>
      <c r="M5561">
        <v>55561</v>
      </c>
      <c r="N5561" s="1" t="s">
        <v>1609</v>
      </c>
      <c r="O5561" s="1" t="s">
        <v>20736</v>
      </c>
      <c r="P5561" s="1">
        <f>MATCH(spotify_data[[#This Row],[album_id]],spotify_data[album_id],0)</f>
        <v>4607</v>
      </c>
      <c r="Q5561" s="1" t="s">
        <v>20737</v>
      </c>
      <c r="R5561" s="2">
        <v>39270</v>
      </c>
      <c r="S5561" s="7">
        <f ca="1">+TODAY()-spotify_data[[#This Row],[Fecha lanzamiento Album]]</f>
        <v>6761</v>
      </c>
      <c r="T5561" s="7">
        <f ca="1">+spotify_data[[#This Row],[Antigüedad Album Dias]]/60</f>
        <v>112.68333333333334</v>
      </c>
      <c r="U5561" s="8">
        <f ca="1">spotify_data[[#This Row],[Antigüedad Album Meses]]/12</f>
        <v>9.3902777777777775</v>
      </c>
      <c r="V5561">
        <v>18</v>
      </c>
      <c r="W5561" s="1" t="s">
        <v>1932</v>
      </c>
      <c r="X5561" s="1" t="str">
        <f>+IF(spotify_data[[#This Row],[album_type]]="album","Album",IF(spotify_data[[#This Row],[album_type]]="single","Single","Compilation"))</f>
        <v>Compilation</v>
      </c>
      <c r="Y5561">
        <v>254</v>
      </c>
    </row>
    <row r="5562" spans="1:25" x14ac:dyDescent="0.3">
      <c r="A5562" s="1" t="s">
        <v>20980</v>
      </c>
      <c r="B5562" s="1">
        <v>5816</v>
      </c>
      <c r="C5562" s="1" t="s">
        <v>20981</v>
      </c>
      <c r="D5562">
        <v>3</v>
      </c>
      <c r="E5562">
        <v>48</v>
      </c>
      <c r="F5562" s="10">
        <f>spotify_data[[#This Row],[track_popularity]]/100</f>
        <v>0.48</v>
      </c>
      <c r="G5562" s="9" t="b">
        <v>0</v>
      </c>
      <c r="H5562" s="1">
        <f>+IF(spotify_data[[#This Row],[explicit]]=FALSE,0,1)</f>
        <v>0</v>
      </c>
      <c r="I5562" s="1" t="s">
        <v>20929</v>
      </c>
      <c r="J5562" s="7">
        <f>MATCH(spotify_data[[#This Row],[artist_name]],spotify_data[artist_name],0)</f>
        <v>5561</v>
      </c>
      <c r="K5562">
        <v>55</v>
      </c>
      <c r="L5562" s="10">
        <f>spotify_data[[#This Row],[artist_popularity]]/100</f>
        <v>0.55000000000000004</v>
      </c>
      <c r="M5562">
        <v>2354141</v>
      </c>
      <c r="N5562" s="1" t="s">
        <v>23</v>
      </c>
      <c r="O5562" s="1" t="s">
        <v>20930</v>
      </c>
      <c r="P5562" s="1">
        <f>MATCH(spotify_data[[#This Row],[album_id]],spotify_data[album_id],0)</f>
        <v>5561</v>
      </c>
      <c r="Q5562" s="1" t="s">
        <v>20931</v>
      </c>
      <c r="R5562" s="2">
        <v>39083</v>
      </c>
      <c r="S5562" s="7">
        <f ca="1">+TODAY()-spotify_data[[#This Row],[Fecha lanzamiento Album]]</f>
        <v>6948</v>
      </c>
      <c r="T5562" s="7">
        <f ca="1">+spotify_data[[#This Row],[Antigüedad Album Dias]]/60</f>
        <v>115.8</v>
      </c>
      <c r="U5562" s="8">
        <f ca="1">spotify_data[[#This Row],[Antigüedad Album Meses]]/12</f>
        <v>9.65</v>
      </c>
      <c r="V5562">
        <v>14</v>
      </c>
      <c r="W5562" s="1" t="s">
        <v>20</v>
      </c>
      <c r="X5562" s="1" t="str">
        <f>+IF(spotify_data[[#This Row],[album_type]]="album","Album",IF(spotify_data[[#This Row],[album_type]]="single","Single","Compilation"))</f>
        <v>Album</v>
      </c>
      <c r="Y5562">
        <v>301</v>
      </c>
    </row>
    <row r="5563" spans="1:25" x14ac:dyDescent="0.3">
      <c r="A5563" s="1" t="s">
        <v>21226</v>
      </c>
      <c r="B5563" s="1">
        <v>2638</v>
      </c>
      <c r="C5563" s="1" t="s">
        <v>21227</v>
      </c>
      <c r="D5563">
        <v>2</v>
      </c>
      <c r="E5563">
        <v>48</v>
      </c>
      <c r="F5563" s="10">
        <f>spotify_data[[#This Row],[track_popularity]]/100</f>
        <v>0.48</v>
      </c>
      <c r="G5563" s="9" t="b">
        <v>0</v>
      </c>
      <c r="H5563" s="1">
        <f>+IF(spotify_data[[#This Row],[explicit]]=FALSE,0,1)</f>
        <v>0</v>
      </c>
      <c r="I5563" s="1" t="s">
        <v>1608</v>
      </c>
      <c r="J5563" s="7">
        <f>MATCH(spotify_data[[#This Row],[artist_name]],spotify_data[artist_name],0)</f>
        <v>1807</v>
      </c>
      <c r="K5563">
        <v>77</v>
      </c>
      <c r="L5563" s="10">
        <f>spotify_data[[#This Row],[artist_popularity]]/100</f>
        <v>0.77</v>
      </c>
      <c r="M5563">
        <v>4779199</v>
      </c>
      <c r="N5563" s="1" t="s">
        <v>1609</v>
      </c>
      <c r="O5563" s="1" t="s">
        <v>21199</v>
      </c>
      <c r="P5563" s="1">
        <f>MATCH(spotify_data[[#This Row],[album_id]],spotify_data[album_id],0)</f>
        <v>4315</v>
      </c>
      <c r="Q5563" s="1" t="s">
        <v>21200</v>
      </c>
      <c r="R5563" s="2">
        <v>38718</v>
      </c>
      <c r="S5563" s="7">
        <f ca="1">+TODAY()-spotify_data[[#This Row],[Fecha lanzamiento Album]]</f>
        <v>7313</v>
      </c>
      <c r="T5563" s="7">
        <f ca="1">+spotify_data[[#This Row],[Antigüedad Album Dias]]/60</f>
        <v>121.88333333333334</v>
      </c>
      <c r="U5563" s="8">
        <f ca="1">spotify_data[[#This Row],[Antigüedad Album Meses]]/12</f>
        <v>10.156944444444445</v>
      </c>
      <c r="V5563">
        <v>12</v>
      </c>
      <c r="W5563" s="1" t="s">
        <v>1932</v>
      </c>
      <c r="X5563" s="1" t="str">
        <f>+IF(spotify_data[[#This Row],[album_type]]="album","Album",IF(spotify_data[[#This Row],[album_type]]="single","Single","Compilation"))</f>
        <v>Compilation</v>
      </c>
      <c r="Y5563">
        <v>689</v>
      </c>
    </row>
    <row r="5564" spans="1:25" x14ac:dyDescent="0.3">
      <c r="A5564" s="1" t="s">
        <v>21258</v>
      </c>
      <c r="B5564" s="1">
        <v>3126</v>
      </c>
      <c r="C5564" s="1" t="s">
        <v>21259</v>
      </c>
      <c r="D5564">
        <v>16</v>
      </c>
      <c r="E5564">
        <v>48</v>
      </c>
      <c r="F5564" s="10">
        <f>spotify_data[[#This Row],[track_popularity]]/100</f>
        <v>0.48</v>
      </c>
      <c r="G5564" s="9" t="b">
        <v>0</v>
      </c>
      <c r="H5564" s="1">
        <f>+IF(spotify_data[[#This Row],[explicit]]=FALSE,0,1)</f>
        <v>0</v>
      </c>
      <c r="I5564" s="1" t="s">
        <v>20360</v>
      </c>
      <c r="J5564" s="7">
        <f>MATCH(spotify_data[[#This Row],[artist_name]],spotify_data[artist_name],0)</f>
        <v>4475</v>
      </c>
      <c r="K5564">
        <v>59</v>
      </c>
      <c r="L5564" s="10">
        <f>spotify_data[[#This Row],[artist_popularity]]/100</f>
        <v>0.59</v>
      </c>
      <c r="M5564">
        <v>267858</v>
      </c>
      <c r="N5564" s="1" t="s">
        <v>23</v>
      </c>
      <c r="O5564" s="1" t="s">
        <v>21260</v>
      </c>
      <c r="P5564" s="1">
        <f>MATCH(spotify_data[[#This Row],[album_id]],spotify_data[album_id],0)</f>
        <v>5563</v>
      </c>
      <c r="Q5564" s="1" t="s">
        <v>21261</v>
      </c>
      <c r="R5564" s="2">
        <v>38718</v>
      </c>
      <c r="S5564" s="7">
        <f ca="1">+TODAY()-spotify_data[[#This Row],[Fecha lanzamiento Album]]</f>
        <v>7313</v>
      </c>
      <c r="T5564" s="7">
        <f ca="1">+spotify_data[[#This Row],[Antigüedad Album Dias]]/60</f>
        <v>121.88333333333334</v>
      </c>
      <c r="U5564" s="8">
        <f ca="1">spotify_data[[#This Row],[Antigüedad Album Meses]]/12</f>
        <v>10.156944444444445</v>
      </c>
      <c r="V5564">
        <v>20</v>
      </c>
      <c r="W5564" s="1" t="s">
        <v>1932</v>
      </c>
      <c r="X5564" s="1" t="str">
        <f>+IF(spotify_data[[#This Row],[album_type]]="album","Album",IF(spotify_data[[#This Row],[album_type]]="single","Single","Compilation"))</f>
        <v>Compilation</v>
      </c>
      <c r="Y5564">
        <v>198</v>
      </c>
    </row>
    <row r="5565" spans="1:25" x14ac:dyDescent="0.3">
      <c r="A5565" s="1" t="s">
        <v>21290</v>
      </c>
      <c r="B5565" s="1">
        <v>4950</v>
      </c>
      <c r="C5565" s="1" t="s">
        <v>21291</v>
      </c>
      <c r="D5565">
        <v>9</v>
      </c>
      <c r="E5565">
        <v>48</v>
      </c>
      <c r="F5565" s="10">
        <f>spotify_data[[#This Row],[track_popularity]]/100</f>
        <v>0.48</v>
      </c>
      <c r="G5565" s="9" t="b">
        <v>0</v>
      </c>
      <c r="H5565" s="1">
        <f>+IF(spotify_data[[#This Row],[explicit]]=FALSE,0,1)</f>
        <v>0</v>
      </c>
      <c r="I5565" s="1" t="s">
        <v>15413</v>
      </c>
      <c r="J5565" s="7">
        <f>MATCH(spotify_data[[#This Row],[artist_name]],spotify_data[artist_name],0)</f>
        <v>4473</v>
      </c>
      <c r="K5565">
        <v>55</v>
      </c>
      <c r="L5565" s="10">
        <f>spotify_data[[#This Row],[artist_popularity]]/100</f>
        <v>0.55000000000000004</v>
      </c>
      <c r="M5565">
        <v>153149</v>
      </c>
      <c r="N5565" s="1" t="s">
        <v>1609</v>
      </c>
      <c r="O5565" s="1" t="s">
        <v>21286</v>
      </c>
      <c r="P5565" s="1">
        <f>MATCH(spotify_data[[#This Row],[album_id]],spotify_data[album_id],0)</f>
        <v>4881</v>
      </c>
      <c r="Q5565" s="1" t="s">
        <v>21287</v>
      </c>
      <c r="R5565" s="2">
        <v>38699</v>
      </c>
      <c r="S5565" s="7">
        <f ca="1">+TODAY()-spotify_data[[#This Row],[Fecha lanzamiento Album]]</f>
        <v>7332</v>
      </c>
      <c r="T5565" s="7">
        <f ca="1">+spotify_data[[#This Row],[Antigüedad Album Dias]]/60</f>
        <v>122.2</v>
      </c>
      <c r="U5565" s="8">
        <f ca="1">spotify_data[[#This Row],[Antigüedad Album Meses]]/12</f>
        <v>10.183333333333334</v>
      </c>
      <c r="V5565">
        <v>17</v>
      </c>
      <c r="W5565" s="1" t="s">
        <v>1932</v>
      </c>
      <c r="X5565" s="1" t="str">
        <f>+IF(spotify_data[[#This Row],[album_type]]="album","Album",IF(spotify_data[[#This Row],[album_type]]="single","Single","Compilation"))</f>
        <v>Compilation</v>
      </c>
      <c r="Y5565">
        <v>32</v>
      </c>
    </row>
    <row r="5566" spans="1:25" x14ac:dyDescent="0.3">
      <c r="A5566" s="1" t="s">
        <v>21803</v>
      </c>
      <c r="B5566" s="1">
        <v>7100</v>
      </c>
      <c r="C5566" s="1" t="s">
        <v>21804</v>
      </c>
      <c r="D5566">
        <v>1</v>
      </c>
      <c r="E5566">
        <v>48</v>
      </c>
      <c r="F5566" s="10">
        <f>spotify_data[[#This Row],[track_popularity]]/100</f>
        <v>0.48</v>
      </c>
      <c r="G5566" s="9" t="b">
        <v>0</v>
      </c>
      <c r="H5566" s="1">
        <f>+IF(spotify_data[[#This Row],[explicit]]=FALSE,0,1)</f>
        <v>0</v>
      </c>
      <c r="I5566" s="1" t="s">
        <v>21805</v>
      </c>
      <c r="J5566" s="7">
        <f>MATCH(spotify_data[[#This Row],[artist_name]],spotify_data[artist_name],0)</f>
        <v>3237</v>
      </c>
      <c r="K5566">
        <v>62</v>
      </c>
      <c r="L5566" s="10">
        <f>spotify_data[[#This Row],[artist_popularity]]/100</f>
        <v>0.62</v>
      </c>
      <c r="M5566">
        <v>143332</v>
      </c>
      <c r="N5566" s="1" t="s">
        <v>1609</v>
      </c>
      <c r="O5566" s="1" t="s">
        <v>21806</v>
      </c>
      <c r="P5566" s="1">
        <f>MATCH(spotify_data[[#This Row],[album_id]],spotify_data[album_id],0)</f>
        <v>3237</v>
      </c>
      <c r="Q5566" s="1" t="s">
        <v>21807</v>
      </c>
      <c r="R5566" s="2">
        <v>37824</v>
      </c>
      <c r="S5566" s="7">
        <f ca="1">+TODAY()-spotify_data[[#This Row],[Fecha lanzamiento Album]]</f>
        <v>8207</v>
      </c>
      <c r="T5566" s="7">
        <f ca="1">+spotify_data[[#This Row],[Antigüedad Album Dias]]/60</f>
        <v>136.78333333333333</v>
      </c>
      <c r="U5566" s="8">
        <f ca="1">spotify_data[[#This Row],[Antigüedad Album Meses]]/12</f>
        <v>11.39861111111111</v>
      </c>
      <c r="V5566">
        <v>15</v>
      </c>
      <c r="W5566" s="1" t="s">
        <v>1932</v>
      </c>
      <c r="X5566" s="1" t="str">
        <f>+IF(spotify_data[[#This Row],[album_type]]="album","Album",IF(spotify_data[[#This Row],[album_type]]="single","Single","Compilation"))</f>
        <v>Compilation</v>
      </c>
      <c r="Y5566">
        <v>227</v>
      </c>
    </row>
    <row r="5567" spans="1:25" x14ac:dyDescent="0.3">
      <c r="A5567" s="1" t="s">
        <v>23136</v>
      </c>
      <c r="B5567" s="1"/>
      <c r="C5567" s="1" t="s">
        <v>23137</v>
      </c>
      <c r="D5567">
        <v>3</v>
      </c>
      <c r="E5567">
        <v>48</v>
      </c>
      <c r="F5567" s="10">
        <f>spotify_data[[#This Row],[track_popularity]]/100</f>
        <v>0.48</v>
      </c>
      <c r="G5567" s="9" t="b">
        <v>1</v>
      </c>
      <c r="H5567" s="1">
        <f>+IF(spotify_data[[#This Row],[explicit]]=FALSE,0,1)</f>
        <v>1</v>
      </c>
      <c r="I5567" s="1" t="s">
        <v>2104</v>
      </c>
      <c r="J5567" s="7">
        <f>MATCH(spotify_data[[#This Row],[artist_name]],spotify_data[artist_name],0)</f>
        <v>2180</v>
      </c>
      <c r="K5567">
        <v>71</v>
      </c>
      <c r="L5567" s="10">
        <f>spotify_data[[#This Row],[artist_popularity]]/100</f>
        <v>0.71</v>
      </c>
      <c r="M5567">
        <v>4969994</v>
      </c>
      <c r="N5567" s="1" t="s">
        <v>2105</v>
      </c>
      <c r="O5567" s="1" t="s">
        <v>23138</v>
      </c>
      <c r="P5567" s="1">
        <f>MATCH(spotify_data[[#This Row],[album_id]],spotify_data[album_id],0)</f>
        <v>4196</v>
      </c>
      <c r="Q5567" s="1" t="s">
        <v>23139</v>
      </c>
      <c r="R5567" s="2">
        <v>35246</v>
      </c>
      <c r="S5567" s="7">
        <f ca="1">+TODAY()-spotify_data[[#This Row],[Fecha lanzamiento Album]]</f>
        <v>10785</v>
      </c>
      <c r="T5567" s="7">
        <f ca="1">+spotify_data[[#This Row],[Antigüedad Album Dias]]/60</f>
        <v>179.75</v>
      </c>
      <c r="U5567" s="8">
        <f ca="1">spotify_data[[#This Row],[Antigüedad Album Meses]]/12</f>
        <v>14.979166666666666</v>
      </c>
      <c r="V5567">
        <v>17</v>
      </c>
      <c r="W5567" s="1" t="s">
        <v>20</v>
      </c>
      <c r="X5567" s="1" t="str">
        <f>+IF(spotify_data[[#This Row],[album_type]]="album","Album",IF(spotify_data[[#This Row],[album_type]]="single","Single","Compilation"))</f>
        <v>Album</v>
      </c>
      <c r="Y5567">
        <v>426</v>
      </c>
    </row>
    <row r="5568" spans="1:25" x14ac:dyDescent="0.3">
      <c r="A5568" s="1" t="s">
        <v>23432</v>
      </c>
      <c r="B5568" s="1"/>
      <c r="C5568" s="1" t="s">
        <v>23433</v>
      </c>
      <c r="D5568">
        <v>16</v>
      </c>
      <c r="E5568">
        <v>48</v>
      </c>
      <c r="F5568" s="10">
        <f>spotify_data[[#This Row],[track_popularity]]/100</f>
        <v>0.48</v>
      </c>
      <c r="G5568" s="9" t="b">
        <v>0</v>
      </c>
      <c r="H5568" s="1">
        <f>+IF(spotify_data[[#This Row],[explicit]]=FALSE,0,1)</f>
        <v>0</v>
      </c>
      <c r="I5568" s="1" t="s">
        <v>7647</v>
      </c>
      <c r="J5568" s="7">
        <f>MATCH(spotify_data[[#This Row],[artist_name]],spotify_data[artist_name],0)</f>
        <v>289</v>
      </c>
      <c r="K5568">
        <v>81</v>
      </c>
      <c r="L5568" s="10">
        <f>spotify_data[[#This Row],[artist_popularity]]/100</f>
        <v>0.81</v>
      </c>
      <c r="M5568">
        <v>23391272</v>
      </c>
      <c r="N5568" s="1" t="s">
        <v>7648</v>
      </c>
      <c r="O5568" s="1" t="s">
        <v>23426</v>
      </c>
      <c r="P5568" s="1">
        <f>MATCH(spotify_data[[#This Row],[album_id]],spotify_data[album_id],0)</f>
        <v>582</v>
      </c>
      <c r="Q5568" s="1" t="s">
        <v>23427</v>
      </c>
      <c r="R5568" s="2">
        <v>34233</v>
      </c>
      <c r="S5568" s="7">
        <f ca="1">+TODAY()-spotify_data[[#This Row],[Fecha lanzamiento Album]]</f>
        <v>11798</v>
      </c>
      <c r="T5568" s="7">
        <f ca="1">+spotify_data[[#This Row],[Antigüedad Album Dias]]/60</f>
        <v>196.63333333333333</v>
      </c>
      <c r="U5568" s="8">
        <f ca="1">spotify_data[[#This Row],[Antigüedad Album Meses]]/12</f>
        <v>16.386111111111109</v>
      </c>
      <c r="V5568">
        <v>43</v>
      </c>
      <c r="W5568" s="1" t="s">
        <v>20</v>
      </c>
      <c r="X5568" s="1" t="str">
        <f>+IF(spotify_data[[#This Row],[album_type]]="album","Album",IF(spotify_data[[#This Row],[album_type]]="single","Single","Compilation"))</f>
        <v>Album</v>
      </c>
      <c r="Y5568">
        <v>341</v>
      </c>
    </row>
    <row r="5569" spans="1:25" x14ac:dyDescent="0.3">
      <c r="A5569" s="1" t="s">
        <v>23783</v>
      </c>
      <c r="B5569" s="1"/>
      <c r="C5569" s="1" t="s">
        <v>23784</v>
      </c>
      <c r="D5569">
        <v>1</v>
      </c>
      <c r="E5569">
        <v>48</v>
      </c>
      <c r="F5569" s="10">
        <f>spotify_data[[#This Row],[track_popularity]]/100</f>
        <v>0.48</v>
      </c>
      <c r="G5569" s="9" t="b">
        <v>0</v>
      </c>
      <c r="H5569" s="1">
        <f>+IF(spotify_data[[#This Row],[explicit]]=FALSE,0,1)</f>
        <v>0</v>
      </c>
      <c r="I5569" s="1" t="s">
        <v>23390</v>
      </c>
      <c r="J5569" s="7">
        <f>MATCH(spotify_data[[#This Row],[artist_name]],spotify_data[artist_name],0)</f>
        <v>3914</v>
      </c>
      <c r="K5569">
        <v>61</v>
      </c>
      <c r="L5569" s="10">
        <f>spotify_data[[#This Row],[artist_popularity]]/100</f>
        <v>0.61</v>
      </c>
      <c r="M5569">
        <v>1441132</v>
      </c>
      <c r="N5569" s="1" t="s">
        <v>23391</v>
      </c>
      <c r="O5569" s="1" t="s">
        <v>23785</v>
      </c>
      <c r="P5569" s="1">
        <f>MATCH(spotify_data[[#This Row],[album_id]],spotify_data[album_id],0)</f>
        <v>5568</v>
      </c>
      <c r="Q5569" s="1" t="s">
        <v>23786</v>
      </c>
      <c r="R5569" s="2">
        <v>33239</v>
      </c>
      <c r="S5569" s="7">
        <f ca="1">+TODAY()-spotify_data[[#This Row],[Fecha lanzamiento Album]]</f>
        <v>12792</v>
      </c>
      <c r="T5569" s="7">
        <f ca="1">+spotify_data[[#This Row],[Antigüedad Album Dias]]/60</f>
        <v>213.2</v>
      </c>
      <c r="U5569" s="8">
        <f ca="1">spotify_data[[#This Row],[Antigüedad Album Meses]]/12</f>
        <v>17.766666666666666</v>
      </c>
      <c r="V5569">
        <v>11</v>
      </c>
      <c r="W5569" s="1" t="s">
        <v>20</v>
      </c>
      <c r="X5569" s="1" t="str">
        <f>+IF(spotify_data[[#This Row],[album_type]]="album","Album",IF(spotify_data[[#This Row],[album_type]]="single","Single","Compilation"))</f>
        <v>Album</v>
      </c>
      <c r="Y5569">
        <v>295</v>
      </c>
    </row>
    <row r="5570" spans="1:25" x14ac:dyDescent="0.3">
      <c r="A5570" s="1" t="s">
        <v>23879</v>
      </c>
      <c r="B5570" s="1"/>
      <c r="C5570" s="1" t="s">
        <v>23880</v>
      </c>
      <c r="D5570">
        <v>1</v>
      </c>
      <c r="E5570">
        <v>48</v>
      </c>
      <c r="F5570" s="10">
        <f>spotify_data[[#This Row],[track_popularity]]/100</f>
        <v>0.48</v>
      </c>
      <c r="G5570" s="9" t="b">
        <v>0</v>
      </c>
      <c r="H5570" s="1">
        <f>+IF(spotify_data[[#This Row],[explicit]]=FALSE,0,1)</f>
        <v>0</v>
      </c>
      <c r="I5570" s="1" t="s">
        <v>23881</v>
      </c>
      <c r="J5570" s="7">
        <f>MATCH(spotify_data[[#This Row],[artist_name]],spotify_data[artist_name],0)</f>
        <v>5569</v>
      </c>
      <c r="K5570">
        <v>56</v>
      </c>
      <c r="L5570" s="10">
        <f>spotify_data[[#This Row],[artist_popularity]]/100</f>
        <v>0.56000000000000005</v>
      </c>
      <c r="M5570">
        <v>1102846</v>
      </c>
      <c r="N5570" s="1" t="s">
        <v>23882</v>
      </c>
      <c r="O5570" s="1" t="s">
        <v>23883</v>
      </c>
      <c r="P5570" s="1">
        <f>MATCH(spotify_data[[#This Row],[album_id]],spotify_data[album_id],0)</f>
        <v>5569</v>
      </c>
      <c r="Q5570" s="1" t="s">
        <v>23884</v>
      </c>
      <c r="R5570" s="2">
        <v>32316</v>
      </c>
      <c r="S5570" s="7">
        <f ca="1">+TODAY()-spotify_data[[#This Row],[Fecha lanzamiento Album]]</f>
        <v>13715</v>
      </c>
      <c r="T5570" s="7">
        <f ca="1">+spotify_data[[#This Row],[Antigüedad Album Dias]]/60</f>
        <v>228.58333333333334</v>
      </c>
      <c r="U5570" s="8">
        <f ca="1">spotify_data[[#This Row],[Antigüedad Album Meses]]/12</f>
        <v>19.048611111111111</v>
      </c>
      <c r="V5570">
        <v>10</v>
      </c>
      <c r="W5570" s="1" t="s">
        <v>20</v>
      </c>
      <c r="X5570" s="1" t="str">
        <f>+IF(spotify_data[[#This Row],[album_type]]="album","Album",IF(spotify_data[[#This Row],[album_type]]="single","Single","Compilation"))</f>
        <v>Album</v>
      </c>
      <c r="Y5570">
        <v>425</v>
      </c>
    </row>
    <row r="5571" spans="1:25" x14ac:dyDescent="0.3">
      <c r="A5571" s="1" t="s">
        <v>23939</v>
      </c>
      <c r="B5571" s="1"/>
      <c r="C5571" s="1" t="s">
        <v>23940</v>
      </c>
      <c r="D5571">
        <v>1</v>
      </c>
      <c r="E5571">
        <v>48</v>
      </c>
      <c r="F5571" s="10">
        <f>spotify_data[[#This Row],[track_popularity]]/100</f>
        <v>0.48</v>
      </c>
      <c r="G5571" s="9" t="b">
        <v>0</v>
      </c>
      <c r="H5571" s="1">
        <f>+IF(spotify_data[[#This Row],[explicit]]=FALSE,0,1)</f>
        <v>0</v>
      </c>
      <c r="I5571" s="1" t="s">
        <v>21635</v>
      </c>
      <c r="J5571" s="7">
        <f>MATCH(spotify_data[[#This Row],[artist_name]],spotify_data[artist_name],0)</f>
        <v>5570</v>
      </c>
      <c r="K5571">
        <v>55</v>
      </c>
      <c r="L5571" s="10">
        <f>spotify_data[[#This Row],[artist_popularity]]/100</f>
        <v>0.55000000000000004</v>
      </c>
      <c r="M5571">
        <v>1309042</v>
      </c>
      <c r="N5571" s="1" t="s">
        <v>21636</v>
      </c>
      <c r="O5571" s="1" t="s">
        <v>23941</v>
      </c>
      <c r="P5571" s="1">
        <f>MATCH(spotify_data[[#This Row],[album_id]],spotify_data[album_id],0)</f>
        <v>5570</v>
      </c>
      <c r="Q5571" s="1" t="s">
        <v>23942</v>
      </c>
      <c r="R5571" s="2">
        <v>31874</v>
      </c>
      <c r="S5571" s="7">
        <f ca="1">+TODAY()-spotify_data[[#This Row],[Fecha lanzamiento Album]]</f>
        <v>14157</v>
      </c>
      <c r="T5571" s="7">
        <f ca="1">+spotify_data[[#This Row],[Antigüedad Album Dias]]/60</f>
        <v>235.95</v>
      </c>
      <c r="U5571" s="8">
        <f ca="1">spotify_data[[#This Row],[Antigüedad Album Meses]]/12</f>
        <v>19.662499999999998</v>
      </c>
      <c r="V5571">
        <v>11</v>
      </c>
      <c r="W5571" s="1" t="s">
        <v>20</v>
      </c>
      <c r="X5571" s="1" t="str">
        <f>+IF(spotify_data[[#This Row],[album_type]]="album","Album",IF(spotify_data[[#This Row],[album_type]]="single","Single","Compilation"))</f>
        <v>Album</v>
      </c>
      <c r="Y5571">
        <v>464</v>
      </c>
    </row>
    <row r="5572" spans="1:25" x14ac:dyDescent="0.3">
      <c r="A5572" s="1" t="s">
        <v>684</v>
      </c>
      <c r="B5572" s="1">
        <v>2928</v>
      </c>
      <c r="C5572" s="1" t="s">
        <v>685</v>
      </c>
      <c r="D5572">
        <v>1</v>
      </c>
      <c r="E5572">
        <v>47</v>
      </c>
      <c r="F5572" s="10">
        <f>spotify_data[[#This Row],[track_popularity]]/100</f>
        <v>0.47</v>
      </c>
      <c r="G5572" s="9" t="b">
        <v>0</v>
      </c>
      <c r="H5572" s="1">
        <f>+IF(spotify_data[[#This Row],[explicit]]=FALSE,0,1)</f>
        <v>0</v>
      </c>
      <c r="I5572" s="1" t="s">
        <v>146</v>
      </c>
      <c r="J5572" s="7">
        <f>MATCH(spotify_data[[#This Row],[artist_name]],spotify_data[artist_name],0)</f>
        <v>4897</v>
      </c>
      <c r="K5572">
        <v>58</v>
      </c>
      <c r="L5572" s="10">
        <f>spotify_data[[#This Row],[artist_popularity]]/100</f>
        <v>0.57999999999999996</v>
      </c>
      <c r="M5572">
        <v>146969</v>
      </c>
      <c r="N5572" s="1" t="s">
        <v>147</v>
      </c>
      <c r="O5572" s="1" t="s">
        <v>686</v>
      </c>
      <c r="P5572" s="1">
        <f>MATCH(spotify_data[[#This Row],[album_id]],spotify_data[album_id],0)</f>
        <v>5571</v>
      </c>
      <c r="Q5572" s="1" t="s">
        <v>685</v>
      </c>
      <c r="R5572" s="2">
        <v>45919</v>
      </c>
      <c r="S5572" s="7">
        <f ca="1">+TODAY()-spotify_data[[#This Row],[Fecha lanzamiento Album]]</f>
        <v>112</v>
      </c>
      <c r="T5572" s="7">
        <f ca="1">+spotify_data[[#This Row],[Antigüedad Album Dias]]/60</f>
        <v>1.8666666666666667</v>
      </c>
      <c r="U5572" s="8">
        <f ca="1">spotify_data[[#This Row],[Antigüedad Album Meses]]/12</f>
        <v>0.15555555555555556</v>
      </c>
      <c r="V5572">
        <v>1</v>
      </c>
      <c r="W5572" s="1" t="s">
        <v>21</v>
      </c>
      <c r="X5572" s="1" t="str">
        <f>+IF(spotify_data[[#This Row],[album_type]]="album","Album",IF(spotify_data[[#This Row],[album_type]]="single","Single","Compilation"))</f>
        <v>Single</v>
      </c>
      <c r="Y5572">
        <v>242</v>
      </c>
    </row>
    <row r="5573" spans="1:25" x14ac:dyDescent="0.3">
      <c r="A5573" s="1" t="s">
        <v>773</v>
      </c>
      <c r="B5573" s="1">
        <v>957</v>
      </c>
      <c r="C5573" s="1" t="s">
        <v>774</v>
      </c>
      <c r="D5573">
        <v>1</v>
      </c>
      <c r="E5573">
        <v>47</v>
      </c>
      <c r="F5573" s="10">
        <f>spotify_data[[#This Row],[track_popularity]]/100</f>
        <v>0.47</v>
      </c>
      <c r="G5573" s="9" t="b">
        <v>1</v>
      </c>
      <c r="H5573" s="1">
        <f>+IF(spotify_data[[#This Row],[explicit]]=FALSE,0,1)</f>
        <v>1</v>
      </c>
      <c r="I5573" s="1" t="s">
        <v>775</v>
      </c>
      <c r="J5573" s="7">
        <f>MATCH(spotify_data[[#This Row],[artist_name]],spotify_data[artist_name],0)</f>
        <v>5572</v>
      </c>
      <c r="K5573">
        <v>33</v>
      </c>
      <c r="L5573" s="10">
        <f>spotify_data[[#This Row],[artist_popularity]]/100</f>
        <v>0.33</v>
      </c>
      <c r="M5573">
        <v>319</v>
      </c>
      <c r="N5573" s="1" t="s">
        <v>23</v>
      </c>
      <c r="O5573" s="1" t="s">
        <v>776</v>
      </c>
      <c r="P5573" s="1">
        <f>MATCH(spotify_data[[#This Row],[album_id]],spotify_data[album_id],0)</f>
        <v>5572</v>
      </c>
      <c r="Q5573" s="1" t="s">
        <v>774</v>
      </c>
      <c r="R5573" s="2">
        <v>45916</v>
      </c>
      <c r="S5573" s="7">
        <f ca="1">+TODAY()-spotify_data[[#This Row],[Fecha lanzamiento Album]]</f>
        <v>115</v>
      </c>
      <c r="T5573" s="7">
        <f ca="1">+spotify_data[[#This Row],[Antigüedad Album Dias]]/60</f>
        <v>1.9166666666666667</v>
      </c>
      <c r="U5573" s="8">
        <f ca="1">spotify_data[[#This Row],[Antigüedad Album Meses]]/12</f>
        <v>0.15972222222222224</v>
      </c>
      <c r="V5573">
        <v>1</v>
      </c>
      <c r="W5573" s="1" t="s">
        <v>21</v>
      </c>
      <c r="X5573" s="1" t="str">
        <f>+IF(spotify_data[[#This Row],[album_type]]="album","Album",IF(spotify_data[[#This Row],[album_type]]="single","Single","Compilation"))</f>
        <v>Single</v>
      </c>
      <c r="Y5573">
        <v>301</v>
      </c>
    </row>
    <row r="5574" spans="1:25" x14ac:dyDescent="0.3">
      <c r="A5574" s="1" t="s">
        <v>872</v>
      </c>
      <c r="B5574" s="1">
        <v>1034</v>
      </c>
      <c r="C5574" s="1" t="s">
        <v>873</v>
      </c>
      <c r="D5574">
        <v>1</v>
      </c>
      <c r="E5574">
        <v>47</v>
      </c>
      <c r="F5574" s="10">
        <f>spotify_data[[#This Row],[track_popularity]]/100</f>
        <v>0.47</v>
      </c>
      <c r="G5574" s="9" t="b">
        <v>0</v>
      </c>
      <c r="H5574" s="1">
        <f>+IF(spotify_data[[#This Row],[explicit]]=FALSE,0,1)</f>
        <v>0</v>
      </c>
      <c r="I5574" s="1" t="s">
        <v>874</v>
      </c>
      <c r="J5574" s="7">
        <f>MATCH(spotify_data[[#This Row],[artist_name]],spotify_data[artist_name],0)</f>
        <v>5573</v>
      </c>
      <c r="K5574">
        <v>36</v>
      </c>
      <c r="L5574" s="10">
        <f>spotify_data[[#This Row],[artist_popularity]]/100</f>
        <v>0.36</v>
      </c>
      <c r="M5574">
        <v>5606</v>
      </c>
      <c r="N5574" s="1" t="s">
        <v>23</v>
      </c>
      <c r="O5574" s="1" t="s">
        <v>875</v>
      </c>
      <c r="P5574" s="1">
        <f>MATCH(spotify_data[[#This Row],[album_id]],spotify_data[album_id],0)</f>
        <v>5573</v>
      </c>
      <c r="Q5574" s="1" t="s">
        <v>873</v>
      </c>
      <c r="R5574" s="2">
        <v>45905</v>
      </c>
      <c r="S5574" s="7">
        <f ca="1">+TODAY()-spotify_data[[#This Row],[Fecha lanzamiento Album]]</f>
        <v>126</v>
      </c>
      <c r="T5574" s="7">
        <f ca="1">+spotify_data[[#This Row],[Antigüedad Album Dias]]/60</f>
        <v>2.1</v>
      </c>
      <c r="U5574" s="8">
        <f ca="1">spotify_data[[#This Row],[Antigüedad Album Meses]]/12</f>
        <v>0.17500000000000002</v>
      </c>
      <c r="V5574">
        <v>1</v>
      </c>
      <c r="W5574" s="1" t="s">
        <v>21</v>
      </c>
      <c r="X5574" s="1" t="str">
        <f>+IF(spotify_data[[#This Row],[album_type]]="album","Album",IF(spotify_data[[#This Row],[album_type]]="single","Single","Compilation"))</f>
        <v>Single</v>
      </c>
      <c r="Y5574">
        <v>263</v>
      </c>
    </row>
    <row r="5575" spans="1:25" x14ac:dyDescent="0.3">
      <c r="A5575" s="1" t="s">
        <v>1068</v>
      </c>
      <c r="B5575" s="1">
        <v>6704</v>
      </c>
      <c r="C5575" s="1" t="s">
        <v>1069</v>
      </c>
      <c r="D5575">
        <v>10</v>
      </c>
      <c r="E5575">
        <v>47</v>
      </c>
      <c r="F5575" s="10">
        <f>spotify_data[[#This Row],[track_popularity]]/100</f>
        <v>0.47</v>
      </c>
      <c r="G5575" s="9" t="b">
        <v>0</v>
      </c>
      <c r="H5575" s="1">
        <f>+IF(spotify_data[[#This Row],[explicit]]=FALSE,0,1)</f>
        <v>0</v>
      </c>
      <c r="I5575" s="1" t="s">
        <v>1040</v>
      </c>
      <c r="J5575" s="7">
        <f>MATCH(spotify_data[[#This Row],[artist_name]],spotify_data[artist_name],0)</f>
        <v>5130</v>
      </c>
      <c r="K5575">
        <v>61</v>
      </c>
      <c r="L5575" s="10">
        <f>spotify_data[[#This Row],[artist_popularity]]/100</f>
        <v>0.61</v>
      </c>
      <c r="M5575">
        <v>2649787</v>
      </c>
      <c r="N5575" s="1" t="s">
        <v>1041</v>
      </c>
      <c r="O5575" s="1" t="s">
        <v>1042</v>
      </c>
      <c r="P5575" s="1">
        <f>MATCH(spotify_data[[#This Row],[album_id]],spotify_data[album_id],0)</f>
        <v>5130</v>
      </c>
      <c r="Q5575" s="1" t="s">
        <v>1043</v>
      </c>
      <c r="R5575" s="2">
        <v>45897</v>
      </c>
      <c r="S5575" s="7">
        <f ca="1">+TODAY()-spotify_data[[#This Row],[Fecha lanzamiento Album]]</f>
        <v>134</v>
      </c>
      <c r="T5575" s="7">
        <f ca="1">+spotify_data[[#This Row],[Antigüedad Album Dias]]/60</f>
        <v>2.2333333333333334</v>
      </c>
      <c r="U5575" s="8">
        <f ca="1">spotify_data[[#This Row],[Antigüedad Album Meses]]/12</f>
        <v>0.18611111111111112</v>
      </c>
      <c r="V5575">
        <v>10</v>
      </c>
      <c r="W5575" s="1" t="s">
        <v>20</v>
      </c>
      <c r="X5575" s="1" t="str">
        <f>+IF(spotify_data[[#This Row],[album_type]]="album","Album",IF(spotify_data[[#This Row],[album_type]]="single","Single","Compilation"))</f>
        <v>Album</v>
      </c>
      <c r="Y5575">
        <v>312</v>
      </c>
    </row>
    <row r="5576" spans="1:25" x14ac:dyDescent="0.3">
      <c r="A5576" s="1" t="s">
        <v>1484</v>
      </c>
      <c r="B5576" s="1">
        <v>4107</v>
      </c>
      <c r="C5576" s="1" t="s">
        <v>1485</v>
      </c>
      <c r="D5576">
        <v>1</v>
      </c>
      <c r="E5576">
        <v>47</v>
      </c>
      <c r="F5576" s="10">
        <f>spotify_data[[#This Row],[track_popularity]]/100</f>
        <v>0.47</v>
      </c>
      <c r="G5576" s="9" t="b">
        <v>1</v>
      </c>
      <c r="H5576" s="1">
        <f>+IF(spotify_data[[#This Row],[explicit]]=FALSE,0,1)</f>
        <v>1</v>
      </c>
      <c r="I5576" s="1" t="s">
        <v>1486</v>
      </c>
      <c r="J5576" s="7">
        <f>MATCH(spotify_data[[#This Row],[artist_name]],spotify_data[artist_name],0)</f>
        <v>5575</v>
      </c>
      <c r="K5576">
        <v>29</v>
      </c>
      <c r="L5576" s="10">
        <f>spotify_data[[#This Row],[artist_popularity]]/100</f>
        <v>0.28999999999999998</v>
      </c>
      <c r="M5576">
        <v>546</v>
      </c>
      <c r="N5576" s="1" t="s">
        <v>23</v>
      </c>
      <c r="O5576" s="1" t="s">
        <v>1487</v>
      </c>
      <c r="P5576" s="1">
        <f>MATCH(spotify_data[[#This Row],[album_id]],spotify_data[album_id],0)</f>
        <v>5575</v>
      </c>
      <c r="Q5576" s="1" t="s">
        <v>1485</v>
      </c>
      <c r="R5576" s="2">
        <v>45849</v>
      </c>
      <c r="S5576" s="7">
        <f ca="1">+TODAY()-spotify_data[[#This Row],[Fecha lanzamiento Album]]</f>
        <v>182</v>
      </c>
      <c r="T5576" s="7">
        <f ca="1">+spotify_data[[#This Row],[Antigüedad Album Dias]]/60</f>
        <v>3.0333333333333332</v>
      </c>
      <c r="U5576" s="8">
        <f ca="1">spotify_data[[#This Row],[Antigüedad Album Meses]]/12</f>
        <v>0.25277777777777777</v>
      </c>
      <c r="V5576">
        <v>3</v>
      </c>
      <c r="W5576" s="1" t="s">
        <v>21</v>
      </c>
      <c r="X5576" s="1" t="str">
        <f>+IF(spotify_data[[#This Row],[album_type]]="album","Album",IF(spotify_data[[#This Row],[album_type]]="single","Single","Compilation"))</f>
        <v>Single</v>
      </c>
      <c r="Y5576">
        <v>262</v>
      </c>
    </row>
    <row r="5577" spans="1:25" x14ac:dyDescent="0.3">
      <c r="A5577" s="1" t="s">
        <v>1597</v>
      </c>
      <c r="B5577" s="1">
        <v>3178</v>
      </c>
      <c r="C5577" s="1" t="s">
        <v>1598</v>
      </c>
      <c r="D5577">
        <v>1</v>
      </c>
      <c r="E5577">
        <v>47</v>
      </c>
      <c r="F5577" s="10">
        <f>spotify_data[[#This Row],[track_popularity]]/100</f>
        <v>0.47</v>
      </c>
      <c r="G5577" s="9" t="b">
        <v>0</v>
      </c>
      <c r="H5577" s="1">
        <f>+IF(spotify_data[[#This Row],[explicit]]=FALSE,0,1)</f>
        <v>0</v>
      </c>
      <c r="I5577" s="1" t="s">
        <v>146</v>
      </c>
      <c r="J5577" s="7">
        <f>MATCH(spotify_data[[#This Row],[artist_name]],spotify_data[artist_name],0)</f>
        <v>4897</v>
      </c>
      <c r="K5577">
        <v>58</v>
      </c>
      <c r="L5577" s="10">
        <f>spotify_data[[#This Row],[artist_popularity]]/100</f>
        <v>0.57999999999999996</v>
      </c>
      <c r="M5577">
        <v>146969</v>
      </c>
      <c r="N5577" s="1" t="s">
        <v>147</v>
      </c>
      <c r="O5577" s="1" t="s">
        <v>1599</v>
      </c>
      <c r="P5577" s="1">
        <f>MATCH(spotify_data[[#This Row],[album_id]],spotify_data[album_id],0)</f>
        <v>5576</v>
      </c>
      <c r="Q5577" s="1" t="s">
        <v>1598</v>
      </c>
      <c r="R5577" s="2">
        <v>45835</v>
      </c>
      <c r="S5577" s="7">
        <f ca="1">+TODAY()-spotify_data[[#This Row],[Fecha lanzamiento Album]]</f>
        <v>196</v>
      </c>
      <c r="T5577" s="7">
        <f ca="1">+spotify_data[[#This Row],[Antigüedad Album Dias]]/60</f>
        <v>3.2666666666666666</v>
      </c>
      <c r="U5577" s="8">
        <f ca="1">spotify_data[[#This Row],[Antigüedad Album Meses]]/12</f>
        <v>0.2722222222222222</v>
      </c>
      <c r="V5577">
        <v>1</v>
      </c>
      <c r="W5577" s="1" t="s">
        <v>21</v>
      </c>
      <c r="X5577" s="1" t="str">
        <f>+IF(spotify_data[[#This Row],[album_type]]="album","Album",IF(spotify_data[[#This Row],[album_type]]="single","Single","Compilation"))</f>
        <v>Single</v>
      </c>
      <c r="Y5577">
        <v>295</v>
      </c>
    </row>
    <row r="5578" spans="1:25" x14ac:dyDescent="0.3">
      <c r="A5578" s="1" t="s">
        <v>2038</v>
      </c>
      <c r="B5578" s="1">
        <v>578</v>
      </c>
      <c r="C5578" s="1" t="s">
        <v>2039</v>
      </c>
      <c r="D5578">
        <v>1</v>
      </c>
      <c r="E5578">
        <v>47</v>
      </c>
      <c r="F5578" s="10">
        <f>spotify_data[[#This Row],[track_popularity]]/100</f>
        <v>0.47</v>
      </c>
      <c r="G5578" s="9" t="b">
        <v>0</v>
      </c>
      <c r="H5578" s="1">
        <f>+IF(spotify_data[[#This Row],[explicit]]=FALSE,0,1)</f>
        <v>0</v>
      </c>
      <c r="I5578" s="1" t="s">
        <v>1056</v>
      </c>
      <c r="J5578" s="7">
        <f>MATCH(spotify_data[[#This Row],[artist_name]],spotify_data[artist_name],0)</f>
        <v>3630</v>
      </c>
      <c r="K5578">
        <v>55</v>
      </c>
      <c r="L5578" s="10">
        <f>spotify_data[[#This Row],[artist_popularity]]/100</f>
        <v>0.55000000000000004</v>
      </c>
      <c r="M5578">
        <v>68465</v>
      </c>
      <c r="N5578" s="1" t="s">
        <v>27</v>
      </c>
      <c r="O5578" s="1" t="s">
        <v>2040</v>
      </c>
      <c r="P5578" s="1">
        <f>MATCH(spotify_data[[#This Row],[album_id]],spotify_data[album_id],0)</f>
        <v>5577</v>
      </c>
      <c r="Q5578" s="1" t="s">
        <v>2039</v>
      </c>
      <c r="R5578" s="2">
        <v>45771</v>
      </c>
      <c r="S5578" s="7">
        <f ca="1">+TODAY()-spotify_data[[#This Row],[Fecha lanzamiento Album]]</f>
        <v>260</v>
      </c>
      <c r="T5578" s="7">
        <f ca="1">+spotify_data[[#This Row],[Antigüedad Album Dias]]/60</f>
        <v>4.333333333333333</v>
      </c>
      <c r="U5578" s="8">
        <f ca="1">spotify_data[[#This Row],[Antigüedad Album Meses]]/12</f>
        <v>0.3611111111111111</v>
      </c>
      <c r="V5578">
        <v>3</v>
      </c>
      <c r="W5578" s="1" t="s">
        <v>21</v>
      </c>
      <c r="X5578" s="1" t="str">
        <f>+IF(spotify_data[[#This Row],[album_type]]="album","Album",IF(spotify_data[[#This Row],[album_type]]="single","Single","Compilation"))</f>
        <v>Single</v>
      </c>
      <c r="Y5578">
        <v>346</v>
      </c>
    </row>
    <row r="5579" spans="1:25" x14ac:dyDescent="0.3">
      <c r="A5579" s="1" t="s">
        <v>2077</v>
      </c>
      <c r="B5579" s="1">
        <v>3882</v>
      </c>
      <c r="C5579" s="1" t="s">
        <v>1945</v>
      </c>
      <c r="D5579">
        <v>1</v>
      </c>
      <c r="E5579">
        <v>47</v>
      </c>
      <c r="F5579" s="10">
        <f>spotify_data[[#This Row],[track_popularity]]/100</f>
        <v>0.47</v>
      </c>
      <c r="G5579" s="9" t="b">
        <v>0</v>
      </c>
      <c r="H5579" s="1">
        <f>+IF(spotify_data[[#This Row],[explicit]]=FALSE,0,1)</f>
        <v>0</v>
      </c>
      <c r="I5579" s="1" t="s">
        <v>758</v>
      </c>
      <c r="J5579" s="7">
        <f>MATCH(spotify_data[[#This Row],[artist_name]],spotify_data[artist_name],0)</f>
        <v>3104</v>
      </c>
      <c r="K5579">
        <v>53</v>
      </c>
      <c r="L5579" s="10">
        <f>spotify_data[[#This Row],[artist_popularity]]/100</f>
        <v>0.53</v>
      </c>
      <c r="M5579">
        <v>19064</v>
      </c>
      <c r="N5579" s="1" t="s">
        <v>27</v>
      </c>
      <c r="O5579" s="1" t="s">
        <v>2078</v>
      </c>
      <c r="P5579" s="1">
        <f>MATCH(spotify_data[[#This Row],[album_id]],spotify_data[album_id],0)</f>
        <v>5578</v>
      </c>
      <c r="Q5579" s="1" t="s">
        <v>1945</v>
      </c>
      <c r="R5579" s="2">
        <v>45765</v>
      </c>
      <c r="S5579" s="7">
        <f ca="1">+TODAY()-spotify_data[[#This Row],[Fecha lanzamiento Album]]</f>
        <v>266</v>
      </c>
      <c r="T5579" s="7">
        <f ca="1">+spotify_data[[#This Row],[Antigüedad Album Dias]]/60</f>
        <v>4.4333333333333336</v>
      </c>
      <c r="U5579" s="8">
        <f ca="1">spotify_data[[#This Row],[Antigüedad Album Meses]]/12</f>
        <v>0.36944444444444446</v>
      </c>
      <c r="V5579">
        <v>3</v>
      </c>
      <c r="W5579" s="1" t="s">
        <v>21</v>
      </c>
      <c r="X5579" s="1" t="str">
        <f>+IF(spotify_data[[#This Row],[album_type]]="album","Album",IF(spotify_data[[#This Row],[album_type]]="single","Single","Compilation"))</f>
        <v>Single</v>
      </c>
      <c r="Y5579">
        <v>274</v>
      </c>
    </row>
    <row r="5580" spans="1:25" x14ac:dyDescent="0.3">
      <c r="A5580" s="1" t="s">
        <v>2211</v>
      </c>
      <c r="B5580" s="1">
        <v>5915</v>
      </c>
      <c r="C5580" s="1" t="s">
        <v>2212</v>
      </c>
      <c r="D5580">
        <v>1</v>
      </c>
      <c r="E5580">
        <v>47</v>
      </c>
      <c r="F5580" s="10">
        <f>spotify_data[[#This Row],[track_popularity]]/100</f>
        <v>0.47</v>
      </c>
      <c r="G5580" s="9" t="b">
        <v>0</v>
      </c>
      <c r="H5580" s="1">
        <f>+IF(spotify_data[[#This Row],[explicit]]=FALSE,0,1)</f>
        <v>0</v>
      </c>
      <c r="I5580" s="1" t="s">
        <v>2213</v>
      </c>
      <c r="J5580" s="7">
        <f>MATCH(spotify_data[[#This Row],[artist_name]],spotify_data[artist_name],0)</f>
        <v>5579</v>
      </c>
      <c r="K5580">
        <v>43</v>
      </c>
      <c r="L5580" s="10">
        <f>spotify_data[[#This Row],[artist_popularity]]/100</f>
        <v>0.43</v>
      </c>
      <c r="M5580">
        <v>769</v>
      </c>
      <c r="N5580" s="1" t="s">
        <v>23</v>
      </c>
      <c r="O5580" s="1" t="s">
        <v>2214</v>
      </c>
      <c r="P5580" s="1">
        <f>MATCH(spotify_data[[#This Row],[album_id]],spotify_data[album_id],0)</f>
        <v>5579</v>
      </c>
      <c r="Q5580" s="1" t="s">
        <v>2212</v>
      </c>
      <c r="R5580" s="2">
        <v>45736</v>
      </c>
      <c r="S5580" s="7">
        <f ca="1">+TODAY()-spotify_data[[#This Row],[Fecha lanzamiento Album]]</f>
        <v>295</v>
      </c>
      <c r="T5580" s="7">
        <f ca="1">+spotify_data[[#This Row],[Antigüedad Album Dias]]/60</f>
        <v>4.916666666666667</v>
      </c>
      <c r="U5580" s="8">
        <f ca="1">spotify_data[[#This Row],[Antigüedad Album Meses]]/12</f>
        <v>0.40972222222222227</v>
      </c>
      <c r="V5580">
        <v>1</v>
      </c>
      <c r="W5580" s="1" t="s">
        <v>21</v>
      </c>
      <c r="X5580" s="1" t="str">
        <f>+IF(spotify_data[[#This Row],[album_type]]="album","Album",IF(spotify_data[[#This Row],[album_type]]="single","Single","Compilation"))</f>
        <v>Single</v>
      </c>
      <c r="Y5580">
        <v>257</v>
      </c>
    </row>
    <row r="5581" spans="1:25" x14ac:dyDescent="0.3">
      <c r="A5581" s="1" t="s">
        <v>2568</v>
      </c>
      <c r="B5581" s="1">
        <v>5035</v>
      </c>
      <c r="C5581" s="1" t="s">
        <v>2569</v>
      </c>
      <c r="D5581">
        <v>1</v>
      </c>
      <c r="E5581">
        <v>47</v>
      </c>
      <c r="F5581" s="10">
        <f>spotify_data[[#This Row],[track_popularity]]/100</f>
        <v>0.47</v>
      </c>
      <c r="G5581" s="9" t="b">
        <v>0</v>
      </c>
      <c r="H5581" s="1">
        <f>+IF(spotify_data[[#This Row],[explicit]]=FALSE,0,1)</f>
        <v>0</v>
      </c>
      <c r="I5581" s="1" t="s">
        <v>1017</v>
      </c>
      <c r="J5581" s="7">
        <f>MATCH(spotify_data[[#This Row],[artist_name]],spotify_data[artist_name],0)</f>
        <v>5580</v>
      </c>
      <c r="K5581">
        <v>52</v>
      </c>
      <c r="L5581" s="10">
        <f>spotify_data[[#This Row],[artist_popularity]]/100</f>
        <v>0.52</v>
      </c>
      <c r="M5581">
        <v>78478</v>
      </c>
      <c r="N5581" s="1" t="s">
        <v>23</v>
      </c>
      <c r="O5581" s="1" t="s">
        <v>2570</v>
      </c>
      <c r="P5581" s="1">
        <f>MATCH(spotify_data[[#This Row],[album_id]],spotify_data[album_id],0)</f>
        <v>5580</v>
      </c>
      <c r="Q5581" s="1" t="s">
        <v>2569</v>
      </c>
      <c r="R5581" s="2">
        <v>45674</v>
      </c>
      <c r="S5581" s="7">
        <f ca="1">+TODAY()-spotify_data[[#This Row],[Fecha lanzamiento Album]]</f>
        <v>357</v>
      </c>
      <c r="T5581" s="7">
        <f ca="1">+spotify_data[[#This Row],[Antigüedad Album Dias]]/60</f>
        <v>5.95</v>
      </c>
      <c r="U5581" s="8">
        <f ca="1">spotify_data[[#This Row],[Antigüedad Album Meses]]/12</f>
        <v>0.49583333333333335</v>
      </c>
      <c r="V5581">
        <v>1</v>
      </c>
      <c r="W5581" s="1" t="s">
        <v>21</v>
      </c>
      <c r="X5581" s="1" t="str">
        <f>+IF(spotify_data[[#This Row],[album_type]]="album","Album",IF(spotify_data[[#This Row],[album_type]]="single","Single","Compilation"))</f>
        <v>Single</v>
      </c>
      <c r="Y5581">
        <v>285</v>
      </c>
    </row>
    <row r="5582" spans="1:25" x14ac:dyDescent="0.3">
      <c r="A5582" s="1" t="s">
        <v>2662</v>
      </c>
      <c r="B5582" s="1">
        <v>4360</v>
      </c>
      <c r="C5582" s="1" t="s">
        <v>2663</v>
      </c>
      <c r="D5582">
        <v>1</v>
      </c>
      <c r="E5582">
        <v>47</v>
      </c>
      <c r="F5582" s="10">
        <f>spotify_data[[#This Row],[track_popularity]]/100</f>
        <v>0.47</v>
      </c>
      <c r="G5582" s="9" t="b">
        <v>0</v>
      </c>
      <c r="H5582" s="1">
        <f>+IF(spotify_data[[#This Row],[explicit]]=FALSE,0,1)</f>
        <v>0</v>
      </c>
      <c r="I5582" s="1" t="s">
        <v>1064</v>
      </c>
      <c r="J5582" s="7">
        <f>MATCH(spotify_data[[#This Row],[artist_name]],spotify_data[artist_name],0)</f>
        <v>3266</v>
      </c>
      <c r="K5582">
        <v>59</v>
      </c>
      <c r="L5582" s="10">
        <f>spotify_data[[#This Row],[artist_popularity]]/100</f>
        <v>0.59</v>
      </c>
      <c r="M5582">
        <v>72278</v>
      </c>
      <c r="N5582" s="1" t="s">
        <v>27</v>
      </c>
      <c r="O5582" s="1" t="s">
        <v>2664</v>
      </c>
      <c r="P5582" s="1">
        <f>MATCH(spotify_data[[#This Row],[album_id]],spotify_data[album_id],0)</f>
        <v>5581</v>
      </c>
      <c r="Q5582" s="1" t="s">
        <v>2663</v>
      </c>
      <c r="R5582" s="2">
        <v>45644</v>
      </c>
      <c r="S5582" s="7">
        <f ca="1">+TODAY()-spotify_data[[#This Row],[Fecha lanzamiento Album]]</f>
        <v>387</v>
      </c>
      <c r="T5582" s="7">
        <f ca="1">+spotify_data[[#This Row],[Antigüedad Album Dias]]/60</f>
        <v>6.45</v>
      </c>
      <c r="U5582" s="8">
        <f ca="1">spotify_data[[#This Row],[Antigüedad Album Meses]]/12</f>
        <v>0.53749999999999998</v>
      </c>
      <c r="V5582">
        <v>3</v>
      </c>
      <c r="W5582" s="1" t="s">
        <v>21</v>
      </c>
      <c r="X5582" s="1" t="str">
        <f>+IF(spotify_data[[#This Row],[album_type]]="album","Album",IF(spotify_data[[#This Row],[album_type]]="single","Single","Compilation"))</f>
        <v>Single</v>
      </c>
      <c r="Y5582">
        <v>26</v>
      </c>
    </row>
    <row r="5583" spans="1:25" x14ac:dyDescent="0.3">
      <c r="A5583" s="1" t="s">
        <v>2730</v>
      </c>
      <c r="B5583" s="1">
        <v>852</v>
      </c>
      <c r="C5583" s="1" t="s">
        <v>2731</v>
      </c>
      <c r="D5583">
        <v>2</v>
      </c>
      <c r="E5583">
        <v>47</v>
      </c>
      <c r="F5583" s="10">
        <f>spotify_data[[#This Row],[track_popularity]]/100</f>
        <v>0.47</v>
      </c>
      <c r="G5583" s="9" t="b">
        <v>0</v>
      </c>
      <c r="H5583" s="1">
        <f>+IF(spotify_data[[#This Row],[explicit]]=FALSE,0,1)</f>
        <v>0</v>
      </c>
      <c r="I5583" s="1" t="s">
        <v>2732</v>
      </c>
      <c r="J5583" s="7">
        <f>MATCH(spotify_data[[#This Row],[artist_name]],spotify_data[artist_name],0)</f>
        <v>5582</v>
      </c>
      <c r="K5583">
        <v>55</v>
      </c>
      <c r="L5583" s="10">
        <f>spotify_data[[#This Row],[artist_popularity]]/100</f>
        <v>0.55000000000000004</v>
      </c>
      <c r="M5583">
        <v>2085415</v>
      </c>
      <c r="N5583" s="1" t="s">
        <v>2733</v>
      </c>
      <c r="O5583" s="1" t="s">
        <v>2734</v>
      </c>
      <c r="P5583" s="1">
        <f>MATCH(spotify_data[[#This Row],[album_id]],spotify_data[album_id],0)</f>
        <v>5582</v>
      </c>
      <c r="Q5583" s="1" t="s">
        <v>2735</v>
      </c>
      <c r="R5583" s="2">
        <v>45621</v>
      </c>
      <c r="S5583" s="7">
        <f ca="1">+TODAY()-spotify_data[[#This Row],[Fecha lanzamiento Album]]</f>
        <v>410</v>
      </c>
      <c r="T5583" s="7">
        <f ca="1">+spotify_data[[#This Row],[Antigüedad Album Dias]]/60</f>
        <v>6.833333333333333</v>
      </c>
      <c r="U5583" s="8">
        <f ca="1">spotify_data[[#This Row],[Antigüedad Album Meses]]/12</f>
        <v>0.56944444444444442</v>
      </c>
      <c r="V5583">
        <v>6</v>
      </c>
      <c r="W5583" s="1" t="s">
        <v>21</v>
      </c>
      <c r="X5583" s="1" t="str">
        <f>+IF(spotify_data[[#This Row],[album_type]]="album","Album",IF(spotify_data[[#This Row],[album_type]]="single","Single","Compilation"))</f>
        <v>Single</v>
      </c>
      <c r="Y5583">
        <v>415</v>
      </c>
    </row>
    <row r="5584" spans="1:25" x14ac:dyDescent="0.3">
      <c r="A5584" s="1" t="s">
        <v>2903</v>
      </c>
      <c r="B5584" s="1">
        <v>6665</v>
      </c>
      <c r="C5584" s="1" t="s">
        <v>2904</v>
      </c>
      <c r="D5584">
        <v>1</v>
      </c>
      <c r="E5584">
        <v>47</v>
      </c>
      <c r="F5584" s="10">
        <f>spotify_data[[#This Row],[track_popularity]]/100</f>
        <v>0.47</v>
      </c>
      <c r="G5584" s="9" t="b">
        <v>0</v>
      </c>
      <c r="H5584" s="1">
        <f>+IF(spotify_data[[#This Row],[explicit]]=FALSE,0,1)</f>
        <v>0</v>
      </c>
      <c r="I5584" s="1" t="s">
        <v>2866</v>
      </c>
      <c r="J5584" s="7">
        <f>MATCH(spotify_data[[#This Row],[artist_name]],spotify_data[artist_name],0)</f>
        <v>3264</v>
      </c>
      <c r="K5584">
        <v>58</v>
      </c>
      <c r="L5584" s="10">
        <f>spotify_data[[#This Row],[artist_popularity]]/100</f>
        <v>0.57999999999999996</v>
      </c>
      <c r="M5584">
        <v>192735</v>
      </c>
      <c r="N5584" s="1" t="s">
        <v>23</v>
      </c>
      <c r="O5584" s="1" t="s">
        <v>2867</v>
      </c>
      <c r="P5584" s="1">
        <f>MATCH(spotify_data[[#This Row],[album_id]],spotify_data[album_id],0)</f>
        <v>3264</v>
      </c>
      <c r="Q5584" s="1" t="s">
        <v>2868</v>
      </c>
      <c r="R5584" s="2">
        <v>45583</v>
      </c>
      <c r="S5584" s="7">
        <f ca="1">+TODAY()-spotify_data[[#This Row],[Fecha lanzamiento Album]]</f>
        <v>448</v>
      </c>
      <c r="T5584" s="7">
        <f ca="1">+spotify_data[[#This Row],[Antigüedad Album Dias]]/60</f>
        <v>7.4666666666666668</v>
      </c>
      <c r="U5584" s="8">
        <f ca="1">spotify_data[[#This Row],[Antigüedad Album Meses]]/12</f>
        <v>0.62222222222222223</v>
      </c>
      <c r="V5584">
        <v>33</v>
      </c>
      <c r="W5584" s="1" t="s">
        <v>20</v>
      </c>
      <c r="X5584" s="1" t="str">
        <f>+IF(spotify_data[[#This Row],[album_type]]="album","Album",IF(spotify_data[[#This Row],[album_type]]="single","Single","Compilation"))</f>
        <v>Album</v>
      </c>
      <c r="Y5584">
        <v>289</v>
      </c>
    </row>
    <row r="5585" spans="1:25" x14ac:dyDescent="0.3">
      <c r="A5585" s="1" t="s">
        <v>2909</v>
      </c>
      <c r="B5585" s="1">
        <v>7562</v>
      </c>
      <c r="C5585" s="1" t="s">
        <v>2910</v>
      </c>
      <c r="D5585">
        <v>1</v>
      </c>
      <c r="E5585">
        <v>47</v>
      </c>
      <c r="F5585" s="10">
        <f>spotify_data[[#This Row],[track_popularity]]/100</f>
        <v>0.47</v>
      </c>
      <c r="G5585" s="9" t="b">
        <v>0</v>
      </c>
      <c r="H5585" s="1">
        <f>+IF(spotify_data[[#This Row],[explicit]]=FALSE,0,1)</f>
        <v>0</v>
      </c>
      <c r="I5585" s="1" t="s">
        <v>1064</v>
      </c>
      <c r="J5585" s="7">
        <f>MATCH(spotify_data[[#This Row],[artist_name]],spotify_data[artist_name],0)</f>
        <v>3266</v>
      </c>
      <c r="K5585">
        <v>59</v>
      </c>
      <c r="L5585" s="10">
        <f>spotify_data[[#This Row],[artist_popularity]]/100</f>
        <v>0.59</v>
      </c>
      <c r="M5585">
        <v>72278</v>
      </c>
      <c r="N5585" s="1" t="s">
        <v>27</v>
      </c>
      <c r="O5585" s="1" t="s">
        <v>2911</v>
      </c>
      <c r="P5585" s="1">
        <f>MATCH(spotify_data[[#This Row],[album_id]],spotify_data[album_id],0)</f>
        <v>5584</v>
      </c>
      <c r="Q5585" s="1" t="s">
        <v>2910</v>
      </c>
      <c r="R5585" s="2">
        <v>45583</v>
      </c>
      <c r="S5585" s="7">
        <f ca="1">+TODAY()-spotify_data[[#This Row],[Fecha lanzamiento Album]]</f>
        <v>448</v>
      </c>
      <c r="T5585" s="7">
        <f ca="1">+spotify_data[[#This Row],[Antigüedad Album Dias]]/60</f>
        <v>7.4666666666666668</v>
      </c>
      <c r="U5585" s="8">
        <f ca="1">spotify_data[[#This Row],[Antigüedad Album Meses]]/12</f>
        <v>0.62222222222222223</v>
      </c>
      <c r="V5585">
        <v>2</v>
      </c>
      <c r="W5585" s="1" t="s">
        <v>21</v>
      </c>
      <c r="X5585" s="1" t="str">
        <f>+IF(spotify_data[[#This Row],[album_type]]="album","Album",IF(spotify_data[[#This Row],[album_type]]="single","Single","Compilation"))</f>
        <v>Single</v>
      </c>
      <c r="Y5585">
        <v>209</v>
      </c>
    </row>
    <row r="5586" spans="1:25" x14ac:dyDescent="0.3">
      <c r="A5586" s="1" t="s">
        <v>2912</v>
      </c>
      <c r="B5586" s="1">
        <v>8373</v>
      </c>
      <c r="C5586" s="1" t="s">
        <v>2913</v>
      </c>
      <c r="D5586">
        <v>1</v>
      </c>
      <c r="E5586">
        <v>47</v>
      </c>
      <c r="F5586" s="10">
        <f>spotify_data[[#This Row],[track_popularity]]/100</f>
        <v>0.47</v>
      </c>
      <c r="G5586" s="9" t="b">
        <v>0</v>
      </c>
      <c r="H5586" s="1">
        <f>+IF(spotify_data[[#This Row],[explicit]]=FALSE,0,1)</f>
        <v>0</v>
      </c>
      <c r="I5586" s="1" t="s">
        <v>2914</v>
      </c>
      <c r="J5586" s="7">
        <f>MATCH(spotify_data[[#This Row],[artist_name]],spotify_data[artist_name],0)</f>
        <v>5585</v>
      </c>
      <c r="K5586">
        <v>62</v>
      </c>
      <c r="L5586" s="10">
        <f>spotify_data[[#This Row],[artist_popularity]]/100</f>
        <v>0.62</v>
      </c>
      <c r="M5586">
        <v>159294</v>
      </c>
      <c r="N5586" s="1" t="s">
        <v>2915</v>
      </c>
      <c r="O5586" s="1" t="s">
        <v>2916</v>
      </c>
      <c r="P5586" s="1">
        <f>MATCH(spotify_data[[#This Row],[album_id]],spotify_data[album_id],0)</f>
        <v>5585</v>
      </c>
      <c r="Q5586" s="1" t="s">
        <v>2913</v>
      </c>
      <c r="R5586" s="2">
        <v>45583</v>
      </c>
      <c r="S5586" s="7">
        <f ca="1">+TODAY()-spotify_data[[#This Row],[Fecha lanzamiento Album]]</f>
        <v>448</v>
      </c>
      <c r="T5586" s="7">
        <f ca="1">+spotify_data[[#This Row],[Antigüedad Album Dias]]/60</f>
        <v>7.4666666666666668</v>
      </c>
      <c r="U5586" s="8">
        <f ca="1">spotify_data[[#This Row],[Antigüedad Album Meses]]/12</f>
        <v>0.62222222222222223</v>
      </c>
      <c r="V5586">
        <v>1</v>
      </c>
      <c r="W5586" s="1" t="s">
        <v>21</v>
      </c>
      <c r="X5586" s="1" t="str">
        <f>+IF(spotify_data[[#This Row],[album_type]]="album","Album",IF(spotify_data[[#This Row],[album_type]]="single","Single","Compilation"))</f>
        <v>Single</v>
      </c>
      <c r="Y5586">
        <v>198</v>
      </c>
    </row>
    <row r="5587" spans="1:25" x14ac:dyDescent="0.3">
      <c r="A5587" s="1" t="s">
        <v>3182</v>
      </c>
      <c r="B5587" s="1">
        <v>527</v>
      </c>
      <c r="C5587" s="1" t="s">
        <v>3183</v>
      </c>
      <c r="D5587">
        <v>3</v>
      </c>
      <c r="E5587">
        <v>47</v>
      </c>
      <c r="F5587" s="10">
        <f>spotify_data[[#This Row],[track_popularity]]/100</f>
        <v>0.47</v>
      </c>
      <c r="G5587" s="9" t="b">
        <v>0</v>
      </c>
      <c r="H5587" s="1">
        <f>+IF(spotify_data[[#This Row],[explicit]]=FALSE,0,1)</f>
        <v>0</v>
      </c>
      <c r="I5587" s="1" t="s">
        <v>3168</v>
      </c>
      <c r="J5587" s="7">
        <f>MATCH(spotify_data[[#This Row],[artist_name]],spotify_data[artist_name],0)</f>
        <v>5586</v>
      </c>
      <c r="K5587">
        <v>53</v>
      </c>
      <c r="L5587" s="10">
        <f>spotify_data[[#This Row],[artist_popularity]]/100</f>
        <v>0.53</v>
      </c>
      <c r="M5587">
        <v>554064</v>
      </c>
      <c r="N5587" s="1" t="s">
        <v>1041</v>
      </c>
      <c r="O5587" s="1" t="s">
        <v>3169</v>
      </c>
      <c r="P5587" s="1">
        <f>MATCH(spotify_data[[#This Row],[album_id]],spotify_data[album_id],0)</f>
        <v>5586</v>
      </c>
      <c r="Q5587" s="1" t="s">
        <v>3170</v>
      </c>
      <c r="R5587" s="2">
        <v>45534</v>
      </c>
      <c r="S5587" s="7">
        <f ca="1">+TODAY()-spotify_data[[#This Row],[Fecha lanzamiento Album]]</f>
        <v>497</v>
      </c>
      <c r="T5587" s="7">
        <f ca="1">+spotify_data[[#This Row],[Antigüedad Album Dias]]/60</f>
        <v>8.2833333333333332</v>
      </c>
      <c r="U5587" s="8">
        <f ca="1">spotify_data[[#This Row],[Antigüedad Album Meses]]/12</f>
        <v>0.69027777777777777</v>
      </c>
      <c r="V5587">
        <v>9</v>
      </c>
      <c r="W5587" s="1" t="s">
        <v>20</v>
      </c>
      <c r="X5587" s="1" t="str">
        <f>+IF(spotify_data[[#This Row],[album_type]]="album","Album",IF(spotify_data[[#This Row],[album_type]]="single","Single","Compilation"))</f>
        <v>Album</v>
      </c>
      <c r="Y5587">
        <v>349</v>
      </c>
    </row>
    <row r="5588" spans="1:25" x14ac:dyDescent="0.3">
      <c r="A5588" s="1" t="s">
        <v>3562</v>
      </c>
      <c r="B5588" s="1">
        <v>1679</v>
      </c>
      <c r="C5588" s="1" t="s">
        <v>3563</v>
      </c>
      <c r="D5588">
        <v>2</v>
      </c>
      <c r="E5588">
        <v>47</v>
      </c>
      <c r="F5588" s="10">
        <f>spotify_data[[#This Row],[track_popularity]]/100</f>
        <v>0.47</v>
      </c>
      <c r="G5588" s="9" t="b">
        <v>1</v>
      </c>
      <c r="H5588" s="1">
        <f>+IF(spotify_data[[#This Row],[explicit]]=FALSE,0,1)</f>
        <v>1</v>
      </c>
      <c r="I5588" s="1" t="s">
        <v>3543</v>
      </c>
      <c r="J5588" s="7">
        <f>MATCH(spotify_data[[#This Row],[artist_name]],spotify_data[artist_name],0)</f>
        <v>1843</v>
      </c>
      <c r="K5588">
        <v>76</v>
      </c>
      <c r="L5588" s="10">
        <f>spotify_data[[#This Row],[artist_popularity]]/100</f>
        <v>0.76</v>
      </c>
      <c r="M5588">
        <v>10890822</v>
      </c>
      <c r="N5588" s="1" t="s">
        <v>23</v>
      </c>
      <c r="O5588" s="1" t="s">
        <v>3544</v>
      </c>
      <c r="P5588" s="1">
        <f>MATCH(spotify_data[[#This Row],[album_id]],spotify_data[album_id],0)</f>
        <v>1843</v>
      </c>
      <c r="Q5588" s="1" t="s">
        <v>3545</v>
      </c>
      <c r="R5588" s="2">
        <v>45471</v>
      </c>
      <c r="S5588" s="7">
        <f ca="1">+TODAY()-spotify_data[[#This Row],[Fecha lanzamiento Album]]</f>
        <v>560</v>
      </c>
      <c r="T5588" s="7">
        <f ca="1">+spotify_data[[#This Row],[Antigüedad Album Dias]]/60</f>
        <v>9.3333333333333339</v>
      </c>
      <c r="U5588" s="8">
        <f ca="1">spotify_data[[#This Row],[Antigüedad Album Meses]]/12</f>
        <v>0.77777777777777779</v>
      </c>
      <c r="V5588">
        <v>18</v>
      </c>
      <c r="W5588" s="1" t="s">
        <v>20</v>
      </c>
      <c r="X5588" s="1" t="str">
        <f>+IF(spotify_data[[#This Row],[album_type]]="album","Album",IF(spotify_data[[#This Row],[album_type]]="single","Single","Compilation"))</f>
        <v>Album</v>
      </c>
      <c r="Y5588">
        <v>342</v>
      </c>
    </row>
    <row r="5589" spans="1:25" x14ac:dyDescent="0.3">
      <c r="A5589" s="1" t="s">
        <v>3820</v>
      </c>
      <c r="B5589" s="1">
        <v>5593</v>
      </c>
      <c r="C5589" s="1" t="s">
        <v>3821</v>
      </c>
      <c r="D5589">
        <v>1</v>
      </c>
      <c r="E5589">
        <v>47</v>
      </c>
      <c r="F5589" s="10">
        <f>spotify_data[[#This Row],[track_popularity]]/100</f>
        <v>0.47</v>
      </c>
      <c r="G5589" s="9" t="b">
        <v>0</v>
      </c>
      <c r="H5589" s="1">
        <f>+IF(spotify_data[[#This Row],[explicit]]=FALSE,0,1)</f>
        <v>0</v>
      </c>
      <c r="I5589" s="1" t="s">
        <v>3822</v>
      </c>
      <c r="J5589" s="7">
        <f>MATCH(spotify_data[[#This Row],[artist_name]],spotify_data[artist_name],0)</f>
        <v>135</v>
      </c>
      <c r="K5589">
        <v>80</v>
      </c>
      <c r="L5589" s="10">
        <f>spotify_data[[#This Row],[artist_popularity]]/100</f>
        <v>0.8</v>
      </c>
      <c r="M5589">
        <v>21360805</v>
      </c>
      <c r="N5589" s="1" t="s">
        <v>23</v>
      </c>
      <c r="O5589" s="1" t="s">
        <v>3823</v>
      </c>
      <c r="P5589" s="1">
        <f>MATCH(spotify_data[[#This Row],[album_id]],spotify_data[album_id],0)</f>
        <v>5588</v>
      </c>
      <c r="Q5589" s="1" t="s">
        <v>3824</v>
      </c>
      <c r="R5589" s="2">
        <v>45422</v>
      </c>
      <c r="S5589" s="7">
        <f ca="1">+TODAY()-spotify_data[[#This Row],[Fecha lanzamiento Album]]</f>
        <v>609</v>
      </c>
      <c r="T5589" s="7">
        <f ca="1">+spotify_data[[#This Row],[Antigüedad Album Dias]]/60</f>
        <v>10.15</v>
      </c>
      <c r="U5589" s="8">
        <f ca="1">spotify_data[[#This Row],[Antigüedad Album Meses]]/12</f>
        <v>0.84583333333333333</v>
      </c>
      <c r="V5589">
        <v>6</v>
      </c>
      <c r="W5589" s="1" t="s">
        <v>21</v>
      </c>
      <c r="X5589" s="1" t="str">
        <f>+IF(spotify_data[[#This Row],[album_type]]="album","Album",IF(spotify_data[[#This Row],[album_type]]="single","Single","Compilation"))</f>
        <v>Single</v>
      </c>
      <c r="Y5589">
        <v>356</v>
      </c>
    </row>
    <row r="5590" spans="1:25" x14ac:dyDescent="0.3">
      <c r="A5590" s="1" t="s">
        <v>4042</v>
      </c>
      <c r="B5590" s="1">
        <v>4472</v>
      </c>
      <c r="C5590" s="1" t="s">
        <v>4043</v>
      </c>
      <c r="D5590">
        <v>4</v>
      </c>
      <c r="E5590">
        <v>47</v>
      </c>
      <c r="F5590" s="10">
        <f>spotify_data[[#This Row],[track_popularity]]/100</f>
        <v>0.47</v>
      </c>
      <c r="G5590" s="9" t="b">
        <v>0</v>
      </c>
      <c r="H5590" s="1">
        <f>+IF(spotify_data[[#This Row],[explicit]]=FALSE,0,1)</f>
        <v>0</v>
      </c>
      <c r="I5590" s="1" t="s">
        <v>4044</v>
      </c>
      <c r="J5590" s="7">
        <f>MATCH(spotify_data[[#This Row],[artist_name]],spotify_data[artist_name],0)</f>
        <v>92</v>
      </c>
      <c r="K5590">
        <v>73</v>
      </c>
      <c r="L5590" s="10">
        <f>spotify_data[[#This Row],[artist_popularity]]/100</f>
        <v>0.73</v>
      </c>
      <c r="M5590">
        <v>8768495</v>
      </c>
      <c r="N5590" s="1" t="s">
        <v>254</v>
      </c>
      <c r="O5590" s="1" t="s">
        <v>4045</v>
      </c>
      <c r="P5590" s="1">
        <f>MATCH(spotify_data[[#This Row],[album_id]],spotify_data[album_id],0)</f>
        <v>3597</v>
      </c>
      <c r="Q5590" s="1" t="s">
        <v>4046</v>
      </c>
      <c r="R5590" s="2">
        <v>45394</v>
      </c>
      <c r="S5590" s="7">
        <f ca="1">+TODAY()-spotify_data[[#This Row],[Fecha lanzamiento Album]]</f>
        <v>637</v>
      </c>
      <c r="T5590" s="7">
        <f ca="1">+spotify_data[[#This Row],[Antigüedad Album Dias]]/60</f>
        <v>10.616666666666667</v>
      </c>
      <c r="U5590" s="8">
        <f ca="1">spotify_data[[#This Row],[Antigüedad Album Meses]]/12</f>
        <v>0.8847222222222223</v>
      </c>
      <c r="V5590">
        <v>10</v>
      </c>
      <c r="W5590" s="1" t="s">
        <v>20</v>
      </c>
      <c r="X5590" s="1" t="str">
        <f>+IF(spotify_data[[#This Row],[album_type]]="album","Album",IF(spotify_data[[#This Row],[album_type]]="single","Single","Compilation"))</f>
        <v>Album</v>
      </c>
      <c r="Y5590">
        <v>286</v>
      </c>
    </row>
    <row r="5591" spans="1:25" x14ac:dyDescent="0.3">
      <c r="A5591" s="1" t="s">
        <v>4058</v>
      </c>
      <c r="B5591" s="1">
        <v>6543</v>
      </c>
      <c r="C5591" s="1" t="s">
        <v>4059</v>
      </c>
      <c r="D5591">
        <v>2</v>
      </c>
      <c r="E5591">
        <v>47</v>
      </c>
      <c r="F5591" s="10">
        <f>spotify_data[[#This Row],[track_popularity]]/100</f>
        <v>0.47</v>
      </c>
      <c r="G5591" s="9" t="b">
        <v>0</v>
      </c>
      <c r="H5591" s="1">
        <f>+IF(spotify_data[[#This Row],[explicit]]=FALSE,0,1)</f>
        <v>0</v>
      </c>
      <c r="I5591" s="1" t="s">
        <v>4044</v>
      </c>
      <c r="J5591" s="7">
        <f>MATCH(spotify_data[[#This Row],[artist_name]],spotify_data[artist_name],0)</f>
        <v>92</v>
      </c>
      <c r="K5591">
        <v>73</v>
      </c>
      <c r="L5591" s="10">
        <f>spotify_data[[#This Row],[artist_popularity]]/100</f>
        <v>0.73</v>
      </c>
      <c r="M5591">
        <v>8771418</v>
      </c>
      <c r="N5591" s="1" t="s">
        <v>254</v>
      </c>
      <c r="O5591" s="1" t="s">
        <v>4045</v>
      </c>
      <c r="P5591" s="1">
        <f>MATCH(spotify_data[[#This Row],[album_id]],spotify_data[album_id],0)</f>
        <v>3597</v>
      </c>
      <c r="Q5591" s="1" t="s">
        <v>4046</v>
      </c>
      <c r="R5591" s="2">
        <v>45394</v>
      </c>
      <c r="S5591" s="7">
        <f ca="1">+TODAY()-spotify_data[[#This Row],[Fecha lanzamiento Album]]</f>
        <v>637</v>
      </c>
      <c r="T5591" s="7">
        <f ca="1">+spotify_data[[#This Row],[Antigüedad Album Dias]]/60</f>
        <v>10.616666666666667</v>
      </c>
      <c r="U5591" s="8">
        <f ca="1">spotify_data[[#This Row],[Antigüedad Album Meses]]/12</f>
        <v>0.8847222222222223</v>
      </c>
      <c r="V5591">
        <v>10</v>
      </c>
      <c r="W5591" s="1" t="s">
        <v>20</v>
      </c>
      <c r="X5591" s="1" t="str">
        <f>+IF(spotify_data[[#This Row],[album_type]]="album","Album",IF(spotify_data[[#This Row],[album_type]]="single","Single","Compilation"))</f>
        <v>Album</v>
      </c>
      <c r="Y5591">
        <v>242</v>
      </c>
    </row>
    <row r="5592" spans="1:25" x14ac:dyDescent="0.3">
      <c r="A5592" s="1" t="s">
        <v>4114</v>
      </c>
      <c r="B5592" s="1">
        <v>4468</v>
      </c>
      <c r="C5592" s="1" t="s">
        <v>4115</v>
      </c>
      <c r="D5592">
        <v>1</v>
      </c>
      <c r="E5592">
        <v>47</v>
      </c>
      <c r="F5592" s="10">
        <f>spotify_data[[#This Row],[track_popularity]]/100</f>
        <v>0.47</v>
      </c>
      <c r="G5592" s="9" t="b">
        <v>0</v>
      </c>
      <c r="H5592" s="1">
        <f>+IF(spotify_data[[#This Row],[explicit]]=FALSE,0,1)</f>
        <v>0</v>
      </c>
      <c r="I5592" s="1" t="s">
        <v>4116</v>
      </c>
      <c r="J5592" s="7">
        <f>MATCH(spotify_data[[#This Row],[artist_name]],spotify_data[artist_name],0)</f>
        <v>5591</v>
      </c>
      <c r="K5592">
        <v>30</v>
      </c>
      <c r="L5592" s="10">
        <f>spotify_data[[#This Row],[artist_popularity]]/100</f>
        <v>0.3</v>
      </c>
      <c r="M5592">
        <v>2899</v>
      </c>
      <c r="N5592" s="1" t="s">
        <v>3752</v>
      </c>
      <c r="O5592" s="1" t="s">
        <v>4117</v>
      </c>
      <c r="P5592" s="1">
        <f>MATCH(spotify_data[[#This Row],[album_id]],spotify_data[album_id],0)</f>
        <v>5591</v>
      </c>
      <c r="Q5592" s="1" t="s">
        <v>4115</v>
      </c>
      <c r="R5592" s="2">
        <v>45380</v>
      </c>
      <c r="S5592" s="7">
        <f ca="1">+TODAY()-spotify_data[[#This Row],[Fecha lanzamiento Album]]</f>
        <v>651</v>
      </c>
      <c r="T5592" s="7">
        <f ca="1">+spotify_data[[#This Row],[Antigüedad Album Dias]]/60</f>
        <v>10.85</v>
      </c>
      <c r="U5592" s="8">
        <f ca="1">spotify_data[[#This Row],[Antigüedad Album Meses]]/12</f>
        <v>0.90416666666666667</v>
      </c>
      <c r="V5592">
        <v>1</v>
      </c>
      <c r="W5592" s="1" t="s">
        <v>21</v>
      </c>
      <c r="X5592" s="1" t="str">
        <f>+IF(spotify_data[[#This Row],[album_type]]="album","Album",IF(spotify_data[[#This Row],[album_type]]="single","Single","Compilation"))</f>
        <v>Single</v>
      </c>
      <c r="Y5592">
        <v>181</v>
      </c>
    </row>
    <row r="5593" spans="1:25" x14ac:dyDescent="0.3">
      <c r="A5593" s="1" t="s">
        <v>4236</v>
      </c>
      <c r="B5593" s="1">
        <v>3898</v>
      </c>
      <c r="C5593" s="1" t="s">
        <v>4237</v>
      </c>
      <c r="D5593">
        <v>1</v>
      </c>
      <c r="E5593">
        <v>47</v>
      </c>
      <c r="F5593" s="10">
        <f>spotify_data[[#This Row],[track_popularity]]/100</f>
        <v>0.47</v>
      </c>
      <c r="G5593" s="9" t="b">
        <v>0</v>
      </c>
      <c r="H5593" s="1">
        <f>+IF(spotify_data[[#This Row],[explicit]]=FALSE,0,1)</f>
        <v>0</v>
      </c>
      <c r="I5593" s="1" t="s">
        <v>4238</v>
      </c>
      <c r="J5593" s="7">
        <f>MATCH(spotify_data[[#This Row],[artist_name]],spotify_data[artist_name],0)</f>
        <v>5592</v>
      </c>
      <c r="K5593">
        <v>60</v>
      </c>
      <c r="L5593" s="10">
        <f>spotify_data[[#This Row],[artist_popularity]]/100</f>
        <v>0.6</v>
      </c>
      <c r="M5593">
        <v>110333</v>
      </c>
      <c r="N5593" s="1" t="s">
        <v>3351</v>
      </c>
      <c r="O5593" s="1" t="s">
        <v>4239</v>
      </c>
      <c r="P5593" s="1">
        <f>MATCH(spotify_data[[#This Row],[album_id]],spotify_data[album_id],0)</f>
        <v>5592</v>
      </c>
      <c r="Q5593" s="1" t="s">
        <v>4237</v>
      </c>
      <c r="R5593" s="2">
        <v>45373</v>
      </c>
      <c r="S5593" s="7">
        <f ca="1">+TODAY()-spotify_data[[#This Row],[Fecha lanzamiento Album]]</f>
        <v>658</v>
      </c>
      <c r="T5593" s="7">
        <f ca="1">+spotify_data[[#This Row],[Antigüedad Album Dias]]/60</f>
        <v>10.966666666666667</v>
      </c>
      <c r="U5593" s="8">
        <f ca="1">spotify_data[[#This Row],[Antigüedad Album Meses]]/12</f>
        <v>0.91388888888888886</v>
      </c>
      <c r="V5593">
        <v>1</v>
      </c>
      <c r="W5593" s="1" t="s">
        <v>21</v>
      </c>
      <c r="X5593" s="1" t="str">
        <f>+IF(spotify_data[[#This Row],[album_type]]="album","Album",IF(spotify_data[[#This Row],[album_type]]="single","Single","Compilation"))</f>
        <v>Single</v>
      </c>
      <c r="Y5593">
        <v>232</v>
      </c>
    </row>
    <row r="5594" spans="1:25" x14ac:dyDescent="0.3">
      <c r="A5594" s="1" t="s">
        <v>4240</v>
      </c>
      <c r="B5594" s="1">
        <v>489</v>
      </c>
      <c r="C5594" s="1" t="s">
        <v>4241</v>
      </c>
      <c r="D5594">
        <v>1</v>
      </c>
      <c r="E5594">
        <v>47</v>
      </c>
      <c r="F5594" s="10">
        <f>spotify_data[[#This Row],[track_popularity]]/100</f>
        <v>0.47</v>
      </c>
      <c r="G5594" s="9" t="b">
        <v>0</v>
      </c>
      <c r="H5594" s="1">
        <f>+IF(spotify_data[[#This Row],[explicit]]=FALSE,0,1)</f>
        <v>0</v>
      </c>
      <c r="I5594" s="1" t="s">
        <v>4242</v>
      </c>
      <c r="J5594" s="7">
        <f>MATCH(spotify_data[[#This Row],[artist_name]],spotify_data[artist_name],0)</f>
        <v>1251</v>
      </c>
      <c r="K5594">
        <v>76</v>
      </c>
      <c r="L5594" s="10">
        <f>spotify_data[[#This Row],[artist_popularity]]/100</f>
        <v>0.76</v>
      </c>
      <c r="M5594">
        <v>8670011</v>
      </c>
      <c r="N5594" s="1" t="s">
        <v>1852</v>
      </c>
      <c r="O5594" s="1" t="s">
        <v>4243</v>
      </c>
      <c r="P5594" s="1">
        <f>MATCH(spotify_data[[#This Row],[album_id]],spotify_data[album_id],0)</f>
        <v>5593</v>
      </c>
      <c r="Q5594" s="1" t="s">
        <v>4241</v>
      </c>
      <c r="R5594" s="2">
        <v>45373</v>
      </c>
      <c r="S5594" s="7">
        <f ca="1">+TODAY()-spotify_data[[#This Row],[Fecha lanzamiento Album]]</f>
        <v>658</v>
      </c>
      <c r="T5594" s="7">
        <f ca="1">+spotify_data[[#This Row],[Antigüedad Album Dias]]/60</f>
        <v>10.966666666666667</v>
      </c>
      <c r="U5594" s="8">
        <f ca="1">spotify_data[[#This Row],[Antigüedad Album Meses]]/12</f>
        <v>0.91388888888888886</v>
      </c>
      <c r="V5594">
        <v>1</v>
      </c>
      <c r="W5594" s="1" t="s">
        <v>21</v>
      </c>
      <c r="X5594" s="1" t="str">
        <f>+IF(spotify_data[[#This Row],[album_type]]="album","Album",IF(spotify_data[[#This Row],[album_type]]="single","Single","Compilation"))</f>
        <v>Single</v>
      </c>
      <c r="Y5594">
        <v>276</v>
      </c>
    </row>
    <row r="5595" spans="1:25" x14ac:dyDescent="0.3">
      <c r="A5595" s="1" t="s">
        <v>4296</v>
      </c>
      <c r="B5595" s="1">
        <v>5542</v>
      </c>
      <c r="C5595" s="1" t="s">
        <v>4297</v>
      </c>
      <c r="D5595">
        <v>1</v>
      </c>
      <c r="E5595">
        <v>47</v>
      </c>
      <c r="F5595" s="10">
        <f>spotify_data[[#This Row],[track_popularity]]/100</f>
        <v>0.47</v>
      </c>
      <c r="G5595" s="9" t="b">
        <v>1</v>
      </c>
      <c r="H5595" s="1">
        <f>+IF(spotify_data[[#This Row],[explicit]]=FALSE,0,1)</f>
        <v>1</v>
      </c>
      <c r="I5595" s="1" t="s">
        <v>4298</v>
      </c>
      <c r="J5595" s="7">
        <f>MATCH(spotify_data[[#This Row],[artist_name]],spotify_data[artist_name],0)</f>
        <v>520</v>
      </c>
      <c r="K5595">
        <v>77</v>
      </c>
      <c r="L5595" s="10">
        <f>spotify_data[[#This Row],[artist_popularity]]/100</f>
        <v>0.77</v>
      </c>
      <c r="M5595">
        <v>24105967</v>
      </c>
      <c r="N5595" s="1" t="s">
        <v>23</v>
      </c>
      <c r="O5595" s="1" t="s">
        <v>4299</v>
      </c>
      <c r="P5595" s="1">
        <f>MATCH(spotify_data[[#This Row],[album_id]],spotify_data[album_id],0)</f>
        <v>5594</v>
      </c>
      <c r="Q5595" s="1" t="s">
        <v>4297</v>
      </c>
      <c r="R5595" s="2">
        <v>45366</v>
      </c>
      <c r="S5595" s="7">
        <f ca="1">+TODAY()-spotify_data[[#This Row],[Fecha lanzamiento Album]]</f>
        <v>665</v>
      </c>
      <c r="T5595" s="7">
        <f ca="1">+spotify_data[[#This Row],[Antigüedad Album Dias]]/60</f>
        <v>11.083333333333334</v>
      </c>
      <c r="U5595" s="8">
        <f ca="1">spotify_data[[#This Row],[Antigüedad Album Meses]]/12</f>
        <v>0.92361111111111116</v>
      </c>
      <c r="V5595">
        <v>1</v>
      </c>
      <c r="W5595" s="1" t="s">
        <v>21</v>
      </c>
      <c r="X5595" s="1" t="str">
        <f>+IF(spotify_data[[#This Row],[album_type]]="album","Album",IF(spotify_data[[#This Row],[album_type]]="single","Single","Compilation"))</f>
        <v>Single</v>
      </c>
      <c r="Y5595">
        <v>352</v>
      </c>
    </row>
    <row r="5596" spans="1:25" x14ac:dyDescent="0.3">
      <c r="A5596" s="1" t="s">
        <v>4621</v>
      </c>
      <c r="B5596" s="1">
        <v>5606</v>
      </c>
      <c r="C5596" s="1" t="s">
        <v>4622</v>
      </c>
      <c r="D5596">
        <v>1</v>
      </c>
      <c r="E5596">
        <v>47</v>
      </c>
      <c r="F5596" s="10">
        <f>spotify_data[[#This Row],[track_popularity]]/100</f>
        <v>0.47</v>
      </c>
      <c r="G5596" s="9" t="b">
        <v>0</v>
      </c>
      <c r="H5596" s="1">
        <f>+IF(spotify_data[[#This Row],[explicit]]=FALSE,0,1)</f>
        <v>0</v>
      </c>
      <c r="I5596" s="1" t="s">
        <v>3452</v>
      </c>
      <c r="J5596" s="7">
        <f>MATCH(spotify_data[[#This Row],[artist_name]],spotify_data[artist_name],0)</f>
        <v>5033</v>
      </c>
      <c r="K5596">
        <v>56</v>
      </c>
      <c r="L5596" s="10">
        <f>spotify_data[[#This Row],[artist_popularity]]/100</f>
        <v>0.56000000000000005</v>
      </c>
      <c r="M5596">
        <v>18840</v>
      </c>
      <c r="N5596" s="1" t="s">
        <v>23</v>
      </c>
      <c r="O5596" s="1" t="s">
        <v>4623</v>
      </c>
      <c r="P5596" s="1">
        <f>MATCH(spotify_data[[#This Row],[album_id]],spotify_data[album_id],0)</f>
        <v>5595</v>
      </c>
      <c r="Q5596" s="1" t="s">
        <v>4622</v>
      </c>
      <c r="R5596" s="2">
        <v>45275</v>
      </c>
      <c r="S5596" s="7">
        <f ca="1">+TODAY()-spotify_data[[#This Row],[Fecha lanzamiento Album]]</f>
        <v>756</v>
      </c>
      <c r="T5596" s="7">
        <f ca="1">+spotify_data[[#This Row],[Antigüedad Album Dias]]/60</f>
        <v>12.6</v>
      </c>
      <c r="U5596" s="8">
        <f ca="1">spotify_data[[#This Row],[Antigüedad Album Meses]]/12</f>
        <v>1.05</v>
      </c>
      <c r="V5596">
        <v>2</v>
      </c>
      <c r="W5596" s="1" t="s">
        <v>21</v>
      </c>
      <c r="X5596" s="1" t="str">
        <f>+IF(spotify_data[[#This Row],[album_type]]="album","Album",IF(spotify_data[[#This Row],[album_type]]="single","Single","Compilation"))</f>
        <v>Single</v>
      </c>
      <c r="Y5596">
        <v>19</v>
      </c>
    </row>
    <row r="5597" spans="1:25" x14ac:dyDescent="0.3">
      <c r="A5597" s="1" t="s">
        <v>5221</v>
      </c>
      <c r="B5597" s="1">
        <v>2133</v>
      </c>
      <c r="C5597" s="1" t="s">
        <v>5222</v>
      </c>
      <c r="D5597">
        <v>28</v>
      </c>
      <c r="E5597">
        <v>47</v>
      </c>
      <c r="F5597" s="10">
        <f>spotify_data[[#This Row],[track_popularity]]/100</f>
        <v>0.47</v>
      </c>
      <c r="G5597" s="9" t="b">
        <v>0</v>
      </c>
      <c r="H5597" s="1">
        <f>+IF(spotify_data[[#This Row],[explicit]]=FALSE,0,1)</f>
        <v>0</v>
      </c>
      <c r="I5597" s="1" t="s">
        <v>5223</v>
      </c>
      <c r="J5597" s="7">
        <f>MATCH(spotify_data[[#This Row],[artist_name]],spotify_data[artist_name],0)</f>
        <v>5269</v>
      </c>
      <c r="K5597">
        <v>56</v>
      </c>
      <c r="L5597" s="10">
        <f>spotify_data[[#This Row],[artist_popularity]]/100</f>
        <v>0.56000000000000005</v>
      </c>
      <c r="M5597">
        <v>55232</v>
      </c>
      <c r="N5597" s="1" t="s">
        <v>5224</v>
      </c>
      <c r="O5597" s="1" t="s">
        <v>5225</v>
      </c>
      <c r="P5597" s="1">
        <f>MATCH(spotify_data[[#This Row],[album_id]],spotify_data[album_id],0)</f>
        <v>5269</v>
      </c>
      <c r="Q5597" s="1" t="s">
        <v>5226</v>
      </c>
      <c r="R5597" s="2">
        <v>45148</v>
      </c>
      <c r="S5597" s="7">
        <f ca="1">+TODAY()-spotify_data[[#This Row],[Fecha lanzamiento Album]]</f>
        <v>883</v>
      </c>
      <c r="T5597" s="7">
        <f ca="1">+spotify_data[[#This Row],[Antigüedad Album Dias]]/60</f>
        <v>14.716666666666667</v>
      </c>
      <c r="U5597" s="8">
        <f ca="1">spotify_data[[#This Row],[Antigüedad Album Meses]]/12</f>
        <v>1.226388888888889</v>
      </c>
      <c r="V5597">
        <v>43</v>
      </c>
      <c r="W5597" s="1" t="s">
        <v>20</v>
      </c>
      <c r="X5597" s="1" t="str">
        <f>+IF(spotify_data[[#This Row],[album_type]]="album","Album",IF(spotify_data[[#This Row],[album_type]]="single","Single","Compilation"))</f>
        <v>Album</v>
      </c>
      <c r="Y5597">
        <v>394</v>
      </c>
    </row>
    <row r="5598" spans="1:25" x14ac:dyDescent="0.3">
      <c r="A5598" s="1" t="s">
        <v>5236</v>
      </c>
      <c r="B5598" s="1">
        <v>6829</v>
      </c>
      <c r="C5598" s="1" t="s">
        <v>5237</v>
      </c>
      <c r="D5598">
        <v>2</v>
      </c>
      <c r="E5598">
        <v>47</v>
      </c>
      <c r="F5598" s="10">
        <f>spotify_data[[#This Row],[track_popularity]]/100</f>
        <v>0.47</v>
      </c>
      <c r="G5598" s="9" t="b">
        <v>0</v>
      </c>
      <c r="H5598" s="1">
        <f>+IF(spotify_data[[#This Row],[explicit]]=FALSE,0,1)</f>
        <v>0</v>
      </c>
      <c r="I5598" s="1" t="s">
        <v>5223</v>
      </c>
      <c r="J5598" s="7">
        <f>MATCH(spotify_data[[#This Row],[artist_name]],spotify_data[artist_name],0)</f>
        <v>5269</v>
      </c>
      <c r="K5598">
        <v>56</v>
      </c>
      <c r="L5598" s="10">
        <f>spotify_data[[#This Row],[artist_popularity]]/100</f>
        <v>0.56000000000000005</v>
      </c>
      <c r="M5598">
        <v>55191</v>
      </c>
      <c r="N5598" s="1" t="s">
        <v>5224</v>
      </c>
      <c r="O5598" s="1" t="s">
        <v>5225</v>
      </c>
      <c r="P5598" s="1">
        <f>MATCH(spotify_data[[#This Row],[album_id]],spotify_data[album_id],0)</f>
        <v>5269</v>
      </c>
      <c r="Q5598" s="1" t="s">
        <v>5226</v>
      </c>
      <c r="R5598" s="2">
        <v>45148</v>
      </c>
      <c r="S5598" s="7">
        <f ca="1">+TODAY()-spotify_data[[#This Row],[Fecha lanzamiento Album]]</f>
        <v>883</v>
      </c>
      <c r="T5598" s="7">
        <f ca="1">+spotify_data[[#This Row],[Antigüedad Album Dias]]/60</f>
        <v>14.716666666666667</v>
      </c>
      <c r="U5598" s="8">
        <f ca="1">spotify_data[[#This Row],[Antigüedad Album Meses]]/12</f>
        <v>1.226388888888889</v>
      </c>
      <c r="V5598">
        <v>43</v>
      </c>
      <c r="W5598" s="1" t="s">
        <v>20</v>
      </c>
      <c r="X5598" s="1" t="str">
        <f>+IF(spotify_data[[#This Row],[album_type]]="album","Album",IF(spotify_data[[#This Row],[album_type]]="single","Single","Compilation"))</f>
        <v>Album</v>
      </c>
      <c r="Y5598">
        <v>219</v>
      </c>
    </row>
    <row r="5599" spans="1:25" x14ac:dyDescent="0.3">
      <c r="A5599" s="1" t="s">
        <v>5313</v>
      </c>
      <c r="B5599" s="1">
        <v>6558</v>
      </c>
      <c r="C5599" s="1" t="s">
        <v>5314</v>
      </c>
      <c r="D5599">
        <v>16</v>
      </c>
      <c r="E5599">
        <v>47</v>
      </c>
      <c r="F5599" s="10">
        <f>spotify_data[[#This Row],[track_popularity]]/100</f>
        <v>0.47</v>
      </c>
      <c r="G5599" s="9" t="b">
        <v>0</v>
      </c>
      <c r="H5599" s="1">
        <f>+IF(spotify_data[[#This Row],[explicit]]=FALSE,0,1)</f>
        <v>0</v>
      </c>
      <c r="I5599" s="1" t="s">
        <v>2085</v>
      </c>
      <c r="J5599" s="7">
        <f>MATCH(spotify_data[[#This Row],[artist_name]],spotify_data[artist_name],0)</f>
        <v>2039</v>
      </c>
      <c r="K5599">
        <v>64</v>
      </c>
      <c r="L5599" s="10">
        <f>spotify_data[[#This Row],[artist_popularity]]/100</f>
        <v>0.64</v>
      </c>
      <c r="M5599">
        <v>424983</v>
      </c>
      <c r="N5599" s="1" t="s">
        <v>1609</v>
      </c>
      <c r="O5599" s="1" t="s">
        <v>5315</v>
      </c>
      <c r="P5599" s="1">
        <f>MATCH(spotify_data[[#This Row],[album_id]],spotify_data[album_id],0)</f>
        <v>2039</v>
      </c>
      <c r="Q5599" s="1" t="s">
        <v>5316</v>
      </c>
      <c r="R5599" s="2">
        <v>45128</v>
      </c>
      <c r="S5599" s="7">
        <f ca="1">+TODAY()-spotify_data[[#This Row],[Fecha lanzamiento Album]]</f>
        <v>903</v>
      </c>
      <c r="T5599" s="7">
        <f ca="1">+spotify_data[[#This Row],[Antigüedad Album Dias]]/60</f>
        <v>15.05</v>
      </c>
      <c r="U5599" s="8">
        <f ca="1">spotify_data[[#This Row],[Antigüedad Album Meses]]/12</f>
        <v>1.2541666666666667</v>
      </c>
      <c r="V5599">
        <v>24</v>
      </c>
      <c r="W5599" s="1" t="s">
        <v>20</v>
      </c>
      <c r="X5599" s="1" t="str">
        <f>+IF(spotify_data[[#This Row],[album_type]]="album","Album",IF(spotify_data[[#This Row],[album_type]]="single","Single","Compilation"))</f>
        <v>Album</v>
      </c>
      <c r="Y5599">
        <v>788</v>
      </c>
    </row>
    <row r="5600" spans="1:25" x14ac:dyDescent="0.3">
      <c r="A5600" s="1" t="s">
        <v>5452</v>
      </c>
      <c r="B5600" s="1">
        <v>3364</v>
      </c>
      <c r="C5600" s="1" t="s">
        <v>5453</v>
      </c>
      <c r="D5600">
        <v>1</v>
      </c>
      <c r="E5600">
        <v>47</v>
      </c>
      <c r="F5600" s="10">
        <f>spotify_data[[#This Row],[track_popularity]]/100</f>
        <v>0.47</v>
      </c>
      <c r="G5600" s="9" t="b">
        <v>0</v>
      </c>
      <c r="H5600" s="1">
        <f>+IF(spotify_data[[#This Row],[explicit]]=FALSE,0,1)</f>
        <v>0</v>
      </c>
      <c r="I5600" s="1" t="s">
        <v>4590</v>
      </c>
      <c r="J5600" s="7">
        <f>MATCH(spotify_data[[#This Row],[artist_name]],spotify_data[artist_name],0)</f>
        <v>3994</v>
      </c>
      <c r="K5600">
        <v>60</v>
      </c>
      <c r="L5600" s="10">
        <f>spotify_data[[#This Row],[artist_popularity]]/100</f>
        <v>0.6</v>
      </c>
      <c r="M5600">
        <v>644923</v>
      </c>
      <c r="N5600" s="1" t="s">
        <v>23</v>
      </c>
      <c r="O5600" s="1" t="s">
        <v>5454</v>
      </c>
      <c r="P5600" s="1">
        <f>MATCH(spotify_data[[#This Row],[album_id]],spotify_data[album_id],0)</f>
        <v>5599</v>
      </c>
      <c r="Q5600" s="1" t="s">
        <v>5453</v>
      </c>
      <c r="R5600" s="2">
        <v>45100</v>
      </c>
      <c r="S5600" s="7">
        <f ca="1">+TODAY()-spotify_data[[#This Row],[Fecha lanzamiento Album]]</f>
        <v>931</v>
      </c>
      <c r="T5600" s="7">
        <f ca="1">+spotify_data[[#This Row],[Antigüedad Album Dias]]/60</f>
        <v>15.516666666666667</v>
      </c>
      <c r="U5600" s="8">
        <f ca="1">spotify_data[[#This Row],[Antigüedad Album Meses]]/12</f>
        <v>1.2930555555555556</v>
      </c>
      <c r="V5600">
        <v>1</v>
      </c>
      <c r="W5600" s="1" t="s">
        <v>21</v>
      </c>
      <c r="X5600" s="1" t="str">
        <f>+IF(spotify_data[[#This Row],[album_type]]="album","Album",IF(spotify_data[[#This Row],[album_type]]="single","Single","Compilation"))</f>
        <v>Single</v>
      </c>
      <c r="Y5600">
        <v>248</v>
      </c>
    </row>
    <row r="5601" spans="1:25" x14ac:dyDescent="0.3">
      <c r="A5601" s="1" t="s">
        <v>5783</v>
      </c>
      <c r="B5601" s="1">
        <v>1445</v>
      </c>
      <c r="C5601" s="1" t="s">
        <v>5784</v>
      </c>
      <c r="D5601">
        <v>7</v>
      </c>
      <c r="E5601">
        <v>47</v>
      </c>
      <c r="F5601" s="10">
        <f>spotify_data[[#This Row],[track_popularity]]/100</f>
        <v>0.47</v>
      </c>
      <c r="G5601" s="9" t="b">
        <v>1</v>
      </c>
      <c r="H5601" s="1">
        <f>+IF(spotify_data[[#This Row],[explicit]]=FALSE,0,1)</f>
        <v>1</v>
      </c>
      <c r="I5601" s="1" t="s">
        <v>5785</v>
      </c>
      <c r="J5601" s="7">
        <f>MATCH(spotify_data[[#This Row],[artist_name]],spotify_data[artist_name],0)</f>
        <v>5600</v>
      </c>
      <c r="K5601">
        <v>65</v>
      </c>
      <c r="L5601" s="10">
        <f>spotify_data[[#This Row],[artist_popularity]]/100</f>
        <v>0.65</v>
      </c>
      <c r="M5601">
        <v>559539</v>
      </c>
      <c r="N5601" s="1" t="s">
        <v>23</v>
      </c>
      <c r="O5601" s="1" t="s">
        <v>5786</v>
      </c>
      <c r="P5601" s="1">
        <f>MATCH(spotify_data[[#This Row],[album_id]],spotify_data[album_id],0)</f>
        <v>5600</v>
      </c>
      <c r="Q5601" s="1" t="s">
        <v>5787</v>
      </c>
      <c r="R5601" s="2">
        <v>45016</v>
      </c>
      <c r="S5601" s="7">
        <f ca="1">+TODAY()-spotify_data[[#This Row],[Fecha lanzamiento Album]]</f>
        <v>1015</v>
      </c>
      <c r="T5601" s="7">
        <f ca="1">+spotify_data[[#This Row],[Antigüedad Album Dias]]/60</f>
        <v>16.916666666666668</v>
      </c>
      <c r="U5601" s="8">
        <f ca="1">spotify_data[[#This Row],[Antigüedad Album Meses]]/12</f>
        <v>1.4097222222222223</v>
      </c>
      <c r="V5601">
        <v>15</v>
      </c>
      <c r="W5601" s="1" t="s">
        <v>20</v>
      </c>
      <c r="X5601" s="1" t="str">
        <f>+IF(spotify_data[[#This Row],[album_type]]="album","Album",IF(spotify_data[[#This Row],[album_type]]="single","Single","Compilation"))</f>
        <v>Album</v>
      </c>
      <c r="Y5601">
        <v>286</v>
      </c>
    </row>
    <row r="5602" spans="1:25" x14ac:dyDescent="0.3">
      <c r="A5602" s="1" t="s">
        <v>5928</v>
      </c>
      <c r="B5602" s="1">
        <v>1086</v>
      </c>
      <c r="C5602" s="1" t="s">
        <v>5929</v>
      </c>
      <c r="D5602">
        <v>9</v>
      </c>
      <c r="E5602">
        <v>47</v>
      </c>
      <c r="F5602" s="10">
        <f>spotify_data[[#This Row],[track_popularity]]/100</f>
        <v>0.47</v>
      </c>
      <c r="G5602" s="9" t="b">
        <v>0</v>
      </c>
      <c r="H5602" s="1">
        <f>+IF(spotify_data[[#This Row],[explicit]]=FALSE,0,1)</f>
        <v>0</v>
      </c>
      <c r="I5602" s="1" t="s">
        <v>3512</v>
      </c>
      <c r="J5602" s="7">
        <f>MATCH(spotify_data[[#This Row],[artist_name]],spotify_data[artist_name],0)</f>
        <v>3977</v>
      </c>
      <c r="K5602">
        <v>64</v>
      </c>
      <c r="L5602" s="10">
        <f>spotify_data[[#This Row],[artist_popularity]]/100</f>
        <v>0.64</v>
      </c>
      <c r="M5602">
        <v>1581221</v>
      </c>
      <c r="N5602" s="1" t="s">
        <v>23</v>
      </c>
      <c r="O5602" s="1" t="s">
        <v>5930</v>
      </c>
      <c r="P5602" s="1">
        <f>MATCH(spotify_data[[#This Row],[album_id]],spotify_data[album_id],0)</f>
        <v>5601</v>
      </c>
      <c r="Q5602" s="1" t="s">
        <v>5931</v>
      </c>
      <c r="R5602" s="2">
        <v>44987</v>
      </c>
      <c r="S5602" s="7">
        <f ca="1">+TODAY()-spotify_data[[#This Row],[Fecha lanzamiento Album]]</f>
        <v>1044</v>
      </c>
      <c r="T5602" s="7">
        <f ca="1">+spotify_data[[#This Row],[Antigüedad Album Dias]]/60</f>
        <v>17.399999999999999</v>
      </c>
      <c r="U5602" s="8">
        <f ca="1">spotify_data[[#This Row],[Antigüedad Album Meses]]/12</f>
        <v>1.45</v>
      </c>
      <c r="V5602">
        <v>11</v>
      </c>
      <c r="W5602" s="1" t="s">
        <v>20</v>
      </c>
      <c r="X5602" s="1" t="str">
        <f>+IF(spotify_data[[#This Row],[album_type]]="album","Album",IF(spotify_data[[#This Row],[album_type]]="single","Single","Compilation"))</f>
        <v>Album</v>
      </c>
      <c r="Y5602">
        <v>292</v>
      </c>
    </row>
    <row r="5603" spans="1:25" x14ac:dyDescent="0.3">
      <c r="A5603" s="1" t="s">
        <v>5967</v>
      </c>
      <c r="B5603" s="1">
        <v>2907</v>
      </c>
      <c r="C5603" s="1" t="s">
        <v>5968</v>
      </c>
      <c r="D5603">
        <v>7</v>
      </c>
      <c r="E5603">
        <v>47</v>
      </c>
      <c r="F5603" s="10">
        <f>spotify_data[[#This Row],[track_popularity]]/100</f>
        <v>0.47</v>
      </c>
      <c r="G5603" s="9" t="b">
        <v>0</v>
      </c>
      <c r="H5603" s="1">
        <f>+IF(spotify_data[[#This Row],[explicit]]=FALSE,0,1)</f>
        <v>0</v>
      </c>
      <c r="I5603" s="1" t="s">
        <v>4499</v>
      </c>
      <c r="J5603" s="7">
        <f>MATCH(spotify_data[[#This Row],[artist_name]],spotify_data[artist_name],0)</f>
        <v>5602</v>
      </c>
      <c r="K5603">
        <v>39</v>
      </c>
      <c r="L5603" s="10">
        <f>spotify_data[[#This Row],[artist_popularity]]/100</f>
        <v>0.39</v>
      </c>
      <c r="M5603">
        <v>4948</v>
      </c>
      <c r="N5603" s="1" t="s">
        <v>23</v>
      </c>
      <c r="O5603" s="1" t="s">
        <v>5956</v>
      </c>
      <c r="P5603" s="1">
        <f>MATCH(spotify_data[[#This Row],[album_id]],spotify_data[album_id],0)</f>
        <v>5602</v>
      </c>
      <c r="Q5603" s="1" t="s">
        <v>5953</v>
      </c>
      <c r="R5603" s="2">
        <v>44981</v>
      </c>
      <c r="S5603" s="7">
        <f ca="1">+TODAY()-spotify_data[[#This Row],[Fecha lanzamiento Album]]</f>
        <v>1050</v>
      </c>
      <c r="T5603" s="7">
        <f ca="1">+spotify_data[[#This Row],[Antigüedad Album Dias]]/60</f>
        <v>17.5</v>
      </c>
      <c r="U5603" s="8">
        <f ca="1">spotify_data[[#This Row],[Antigüedad Album Meses]]/12</f>
        <v>1.4583333333333333</v>
      </c>
      <c r="V5603">
        <v>11</v>
      </c>
      <c r="W5603" s="1" t="s">
        <v>20</v>
      </c>
      <c r="X5603" s="1" t="str">
        <f>+IF(spotify_data[[#This Row],[album_type]]="album","Album",IF(spotify_data[[#This Row],[album_type]]="single","Single","Compilation"))</f>
        <v>Album</v>
      </c>
      <c r="Y5603">
        <v>336</v>
      </c>
    </row>
    <row r="5604" spans="1:25" x14ac:dyDescent="0.3">
      <c r="A5604" s="1" t="s">
        <v>6524</v>
      </c>
      <c r="B5604" s="1">
        <v>14</v>
      </c>
      <c r="C5604" s="1" t="s">
        <v>6525</v>
      </c>
      <c r="D5604">
        <v>4</v>
      </c>
      <c r="E5604">
        <v>47</v>
      </c>
      <c r="F5604" s="10">
        <f>spotify_data[[#This Row],[track_popularity]]/100</f>
        <v>0.47</v>
      </c>
      <c r="G5604" s="9" t="b">
        <v>0</v>
      </c>
      <c r="H5604" s="1">
        <f>+IF(spotify_data[[#This Row],[explicit]]=FALSE,0,1)</f>
        <v>0</v>
      </c>
      <c r="I5604" s="1" t="s">
        <v>6492</v>
      </c>
      <c r="J5604" s="7">
        <f>MATCH(spotify_data[[#This Row],[artist_name]],spotify_data[artist_name],0)</f>
        <v>2764</v>
      </c>
      <c r="K5604">
        <v>60</v>
      </c>
      <c r="L5604" s="10">
        <f>spotify_data[[#This Row],[artist_popularity]]/100</f>
        <v>0.6</v>
      </c>
      <c r="M5604">
        <v>4294346</v>
      </c>
      <c r="N5604" s="1" t="s">
        <v>6493</v>
      </c>
      <c r="O5604" s="1" t="s">
        <v>6494</v>
      </c>
      <c r="P5604" s="1">
        <f>MATCH(spotify_data[[#This Row],[album_id]],spotify_data[album_id],0)</f>
        <v>2764</v>
      </c>
      <c r="Q5604" s="1" t="s">
        <v>6495</v>
      </c>
      <c r="R5604" s="2">
        <v>44827</v>
      </c>
      <c r="S5604" s="7">
        <f ca="1">+TODAY()-spotify_data[[#This Row],[Fecha lanzamiento Album]]</f>
        <v>1204</v>
      </c>
      <c r="T5604" s="7">
        <f ca="1">+spotify_data[[#This Row],[Antigüedad Album Dias]]/60</f>
        <v>20.066666666666666</v>
      </c>
      <c r="U5604" s="8">
        <f ca="1">spotify_data[[#This Row],[Antigüedad Album Meses]]/12</f>
        <v>1.6722222222222223</v>
      </c>
      <c r="V5604">
        <v>12</v>
      </c>
      <c r="W5604" s="1" t="s">
        <v>20</v>
      </c>
      <c r="X5604" s="1" t="str">
        <f>+IF(spotify_data[[#This Row],[album_type]]="album","Album",IF(spotify_data[[#This Row],[album_type]]="single","Single","Compilation"))</f>
        <v>Album</v>
      </c>
      <c r="Y5604">
        <v>376</v>
      </c>
    </row>
    <row r="5605" spans="1:25" x14ac:dyDescent="0.3">
      <c r="A5605" s="1" t="s">
        <v>6761</v>
      </c>
      <c r="B5605" s="1">
        <v>15120</v>
      </c>
      <c r="C5605" s="1" t="s">
        <v>6762</v>
      </c>
      <c r="D5605">
        <v>1</v>
      </c>
      <c r="E5605">
        <v>47</v>
      </c>
      <c r="F5605" s="10">
        <f>spotify_data[[#This Row],[track_popularity]]/100</f>
        <v>0.47</v>
      </c>
      <c r="G5605" s="9" t="b">
        <v>0</v>
      </c>
      <c r="H5605" s="1">
        <f>+IF(spotify_data[[#This Row],[explicit]]=FALSE,0,1)</f>
        <v>0</v>
      </c>
      <c r="I5605" s="1" t="s">
        <v>2792</v>
      </c>
      <c r="J5605" s="7">
        <f>MATCH(spotify_data[[#This Row],[artist_name]],spotify_data[artist_name],0)</f>
        <v>5480</v>
      </c>
      <c r="K5605">
        <v>37</v>
      </c>
      <c r="L5605" s="10">
        <f>spotify_data[[#This Row],[artist_popularity]]/100</f>
        <v>0.37</v>
      </c>
      <c r="M5605">
        <v>794</v>
      </c>
      <c r="N5605" s="1" t="s">
        <v>23</v>
      </c>
      <c r="O5605" s="1" t="s">
        <v>6763</v>
      </c>
      <c r="P5605" s="1">
        <f>MATCH(spotify_data[[#This Row],[album_id]],spotify_data[album_id],0)</f>
        <v>5604</v>
      </c>
      <c r="Q5605" s="1" t="s">
        <v>6762</v>
      </c>
      <c r="R5605" s="2">
        <v>44763</v>
      </c>
      <c r="S5605" s="7">
        <f ca="1">+TODAY()-spotify_data[[#This Row],[Fecha lanzamiento Album]]</f>
        <v>1268</v>
      </c>
      <c r="T5605" s="7">
        <f ca="1">+spotify_data[[#This Row],[Antigüedad Album Dias]]/60</f>
        <v>21.133333333333333</v>
      </c>
      <c r="U5605" s="8">
        <f ca="1">spotify_data[[#This Row],[Antigüedad Album Meses]]/12</f>
        <v>1.7611111111111111</v>
      </c>
      <c r="V5605">
        <v>1</v>
      </c>
      <c r="W5605" s="1" t="s">
        <v>21</v>
      </c>
      <c r="X5605" s="1" t="str">
        <f>+IF(spotify_data[[#This Row],[album_type]]="album","Album",IF(spotify_data[[#This Row],[album_type]]="single","Single","Compilation"))</f>
        <v>Single</v>
      </c>
      <c r="Y5605">
        <v>285</v>
      </c>
    </row>
    <row r="5606" spans="1:25" x14ac:dyDescent="0.3">
      <c r="A5606" s="1" t="s">
        <v>6810</v>
      </c>
      <c r="B5606" s="1">
        <v>6483</v>
      </c>
      <c r="C5606" s="1" t="s">
        <v>6811</v>
      </c>
      <c r="D5606">
        <v>1</v>
      </c>
      <c r="E5606">
        <v>47</v>
      </c>
      <c r="F5606" s="10">
        <f>spotify_data[[#This Row],[track_popularity]]/100</f>
        <v>0.47</v>
      </c>
      <c r="G5606" s="9" t="b">
        <v>1</v>
      </c>
      <c r="H5606" s="1">
        <f>+IF(spotify_data[[#This Row],[explicit]]=FALSE,0,1)</f>
        <v>1</v>
      </c>
      <c r="I5606" s="1" t="s">
        <v>5398</v>
      </c>
      <c r="J5606" s="7">
        <f>MATCH(spotify_data[[#This Row],[artist_name]],spotify_data[artist_name],0)</f>
        <v>5491</v>
      </c>
      <c r="K5606">
        <v>45</v>
      </c>
      <c r="L5606" s="10">
        <f>spotify_data[[#This Row],[artist_popularity]]/100</f>
        <v>0.45</v>
      </c>
      <c r="M5606">
        <v>1896</v>
      </c>
      <c r="N5606" s="1" t="s">
        <v>23</v>
      </c>
      <c r="O5606" s="1" t="s">
        <v>6812</v>
      </c>
      <c r="P5606" s="1">
        <f>MATCH(spotify_data[[#This Row],[album_id]],spotify_data[album_id],0)</f>
        <v>5605</v>
      </c>
      <c r="Q5606" s="1" t="s">
        <v>6811</v>
      </c>
      <c r="R5606" s="2">
        <v>44756</v>
      </c>
      <c r="S5606" s="7">
        <f ca="1">+TODAY()-spotify_data[[#This Row],[Fecha lanzamiento Album]]</f>
        <v>1275</v>
      </c>
      <c r="T5606" s="7">
        <f ca="1">+spotify_data[[#This Row],[Antigüedad Album Dias]]/60</f>
        <v>21.25</v>
      </c>
      <c r="U5606" s="8">
        <f ca="1">spotify_data[[#This Row],[Antigüedad Album Meses]]/12</f>
        <v>1.7708333333333333</v>
      </c>
      <c r="V5606">
        <v>1</v>
      </c>
      <c r="W5606" s="1" t="s">
        <v>21</v>
      </c>
      <c r="X5606" s="1" t="str">
        <f>+IF(spotify_data[[#This Row],[album_type]]="album","Album",IF(spotify_data[[#This Row],[album_type]]="single","Single","Compilation"))</f>
        <v>Single</v>
      </c>
      <c r="Y5606">
        <v>274</v>
      </c>
    </row>
    <row r="5607" spans="1:25" x14ac:dyDescent="0.3">
      <c r="A5607" s="1" t="s">
        <v>6910</v>
      </c>
      <c r="B5607" s="1">
        <v>2586</v>
      </c>
      <c r="C5607" s="1" t="s">
        <v>6911</v>
      </c>
      <c r="D5607">
        <v>1</v>
      </c>
      <c r="E5607">
        <v>47</v>
      </c>
      <c r="F5607" s="10">
        <f>spotify_data[[#This Row],[track_popularity]]/100</f>
        <v>0.47</v>
      </c>
      <c r="G5607" s="9" t="b">
        <v>0</v>
      </c>
      <c r="H5607" s="1">
        <f>+IF(spotify_data[[#This Row],[explicit]]=FALSE,0,1)</f>
        <v>0</v>
      </c>
      <c r="I5607" s="1" t="s">
        <v>2962</v>
      </c>
      <c r="J5607" s="7">
        <f>MATCH(spotify_data[[#This Row],[artist_name]],spotify_data[artist_name],0)</f>
        <v>5606</v>
      </c>
      <c r="K5607">
        <v>60</v>
      </c>
      <c r="L5607" s="10">
        <f>spotify_data[[#This Row],[artist_popularity]]/100</f>
        <v>0.6</v>
      </c>
      <c r="M5607">
        <v>63136</v>
      </c>
      <c r="N5607" s="1" t="s">
        <v>2963</v>
      </c>
      <c r="O5607" s="1" t="s">
        <v>6912</v>
      </c>
      <c r="P5607" s="1">
        <f>MATCH(spotify_data[[#This Row],[album_id]],spotify_data[album_id],0)</f>
        <v>5606</v>
      </c>
      <c r="Q5607" s="1" t="s">
        <v>6911</v>
      </c>
      <c r="R5607" s="2">
        <v>44715</v>
      </c>
      <c r="S5607" s="7">
        <f ca="1">+TODAY()-spotify_data[[#This Row],[Fecha lanzamiento Album]]</f>
        <v>1316</v>
      </c>
      <c r="T5607" s="7">
        <f ca="1">+spotify_data[[#This Row],[Antigüedad Album Dias]]/60</f>
        <v>21.933333333333334</v>
      </c>
      <c r="U5607" s="8">
        <f ca="1">spotify_data[[#This Row],[Antigüedad Album Meses]]/12</f>
        <v>1.8277777777777777</v>
      </c>
      <c r="V5607">
        <v>1</v>
      </c>
      <c r="W5607" s="1" t="s">
        <v>21</v>
      </c>
      <c r="X5607" s="1" t="str">
        <f>+IF(spotify_data[[#This Row],[album_type]]="album","Album",IF(spotify_data[[#This Row],[album_type]]="single","Single","Compilation"))</f>
        <v>Single</v>
      </c>
      <c r="Y5607">
        <v>2</v>
      </c>
    </row>
    <row r="5608" spans="1:25" x14ac:dyDescent="0.3">
      <c r="A5608" s="1" t="s">
        <v>7238</v>
      </c>
      <c r="B5608" s="1">
        <v>7929</v>
      </c>
      <c r="C5608" s="1" t="s">
        <v>7239</v>
      </c>
      <c r="D5608">
        <v>45</v>
      </c>
      <c r="E5608">
        <v>47</v>
      </c>
      <c r="F5608" s="10">
        <f>spotify_data[[#This Row],[track_popularity]]/100</f>
        <v>0.47</v>
      </c>
      <c r="G5608" s="9" t="b">
        <v>0</v>
      </c>
      <c r="H5608" s="1">
        <f>+IF(spotify_data[[#This Row],[explicit]]=FALSE,0,1)</f>
        <v>0</v>
      </c>
      <c r="I5608" s="1" t="s">
        <v>7219</v>
      </c>
      <c r="J5608" s="7">
        <f>MATCH(spotify_data[[#This Row],[artist_name]],spotify_data[artist_name],0)</f>
        <v>5607</v>
      </c>
      <c r="K5608">
        <v>49</v>
      </c>
      <c r="L5608" s="10">
        <f>spotify_data[[#This Row],[artist_popularity]]/100</f>
        <v>0.49</v>
      </c>
      <c r="M5608">
        <v>340014</v>
      </c>
      <c r="N5608" s="1" t="s">
        <v>23</v>
      </c>
      <c r="O5608" s="1" t="s">
        <v>7220</v>
      </c>
      <c r="P5608" s="1">
        <f>MATCH(spotify_data[[#This Row],[album_id]],spotify_data[album_id],0)</f>
        <v>5607</v>
      </c>
      <c r="Q5608" s="1" t="s">
        <v>7221</v>
      </c>
      <c r="R5608" s="2">
        <v>44659</v>
      </c>
      <c r="S5608" s="7">
        <f ca="1">+TODAY()-spotify_data[[#This Row],[Fecha lanzamiento Album]]</f>
        <v>1372</v>
      </c>
      <c r="T5608" s="7">
        <f ca="1">+spotify_data[[#This Row],[Antigüedad Album Dias]]/60</f>
        <v>22.866666666666667</v>
      </c>
      <c r="U5608" s="8">
        <f ca="1">spotify_data[[#This Row],[Antigüedad Album Meses]]/12</f>
        <v>1.9055555555555557</v>
      </c>
      <c r="V5608">
        <v>49</v>
      </c>
      <c r="W5608" s="1" t="s">
        <v>20</v>
      </c>
      <c r="X5608" s="1" t="str">
        <f>+IF(spotify_data[[#This Row],[album_type]]="album","Album",IF(spotify_data[[#This Row],[album_type]]="single","Single","Compilation"))</f>
        <v>Album</v>
      </c>
      <c r="Y5608">
        <v>268</v>
      </c>
    </row>
    <row r="5609" spans="1:25" x14ac:dyDescent="0.3">
      <c r="A5609" s="1" t="s">
        <v>7614</v>
      </c>
      <c r="B5609" s="1">
        <v>389</v>
      </c>
      <c r="C5609" s="1" t="s">
        <v>1118</v>
      </c>
      <c r="D5609">
        <v>1</v>
      </c>
      <c r="E5609">
        <v>47</v>
      </c>
      <c r="F5609" s="10">
        <f>spotify_data[[#This Row],[track_popularity]]/100</f>
        <v>0.47</v>
      </c>
      <c r="G5609" s="9" t="b">
        <v>1</v>
      </c>
      <c r="H5609" s="1">
        <f>+IF(spotify_data[[#This Row],[explicit]]=FALSE,0,1)</f>
        <v>1</v>
      </c>
      <c r="I5609" s="1" t="s">
        <v>7615</v>
      </c>
      <c r="J5609" s="7">
        <f>MATCH(spotify_data[[#This Row],[artist_name]],spotify_data[artist_name],0)</f>
        <v>5608</v>
      </c>
      <c r="K5609">
        <v>40</v>
      </c>
      <c r="L5609" s="10">
        <f>spotify_data[[#This Row],[artist_popularity]]/100</f>
        <v>0.4</v>
      </c>
      <c r="M5609">
        <v>51095</v>
      </c>
      <c r="N5609" s="1" t="s">
        <v>7616</v>
      </c>
      <c r="O5609" s="1" t="s">
        <v>7617</v>
      </c>
      <c r="P5609" s="1">
        <f>MATCH(spotify_data[[#This Row],[album_id]],spotify_data[album_id],0)</f>
        <v>5608</v>
      </c>
      <c r="Q5609" s="1" t="s">
        <v>1118</v>
      </c>
      <c r="R5609" s="2">
        <v>44519</v>
      </c>
      <c r="S5609" s="7">
        <f ca="1">+TODAY()-spotify_data[[#This Row],[Fecha lanzamiento Album]]</f>
        <v>1512</v>
      </c>
      <c r="T5609" s="7">
        <f ca="1">+spotify_data[[#This Row],[Antigüedad Album Dias]]/60</f>
        <v>25.2</v>
      </c>
      <c r="U5609" s="8">
        <f ca="1">spotify_data[[#This Row],[Antigüedad Album Meses]]/12</f>
        <v>2.1</v>
      </c>
      <c r="V5609">
        <v>1</v>
      </c>
      <c r="W5609" s="1" t="s">
        <v>21</v>
      </c>
      <c r="X5609" s="1" t="str">
        <f>+IF(spotify_data[[#This Row],[album_type]]="album","Album",IF(spotify_data[[#This Row],[album_type]]="single","Single","Compilation"))</f>
        <v>Single</v>
      </c>
      <c r="Y5609">
        <v>324</v>
      </c>
    </row>
    <row r="5610" spans="1:25" x14ac:dyDescent="0.3">
      <c r="A5610" s="1" t="s">
        <v>8552</v>
      </c>
      <c r="B5610" s="1">
        <v>4287</v>
      </c>
      <c r="C5610" s="1" t="s">
        <v>8553</v>
      </c>
      <c r="D5610">
        <v>7</v>
      </c>
      <c r="E5610">
        <v>47</v>
      </c>
      <c r="F5610" s="10">
        <f>spotify_data[[#This Row],[track_popularity]]/100</f>
        <v>0.47</v>
      </c>
      <c r="G5610" s="9" t="b">
        <v>1</v>
      </c>
      <c r="H5610" s="1">
        <f>+IF(spotify_data[[#This Row],[explicit]]=FALSE,0,1)</f>
        <v>1</v>
      </c>
      <c r="I5610" s="1" t="s">
        <v>8554</v>
      </c>
      <c r="J5610" s="7">
        <f>MATCH(spotify_data[[#This Row],[artist_name]],spotify_data[artist_name],0)</f>
        <v>3832</v>
      </c>
      <c r="K5610">
        <v>53</v>
      </c>
      <c r="L5610" s="10">
        <f>spotify_data[[#This Row],[artist_popularity]]/100</f>
        <v>0.53</v>
      </c>
      <c r="M5610">
        <v>1178491</v>
      </c>
      <c r="N5610" s="1" t="s">
        <v>23</v>
      </c>
      <c r="O5610" s="1" t="s">
        <v>8555</v>
      </c>
      <c r="P5610" s="1">
        <f>MATCH(spotify_data[[#This Row],[album_id]],spotify_data[album_id],0)</f>
        <v>5609</v>
      </c>
      <c r="Q5610" s="1" t="s">
        <v>8556</v>
      </c>
      <c r="R5610" s="2">
        <v>44260</v>
      </c>
      <c r="S5610" s="7">
        <f ca="1">+TODAY()-spotify_data[[#This Row],[Fecha lanzamiento Album]]</f>
        <v>1771</v>
      </c>
      <c r="T5610" s="7">
        <f ca="1">+spotify_data[[#This Row],[Antigüedad Album Dias]]/60</f>
        <v>29.516666666666666</v>
      </c>
      <c r="U5610" s="8">
        <f ca="1">spotify_data[[#This Row],[Antigüedad Album Meses]]/12</f>
        <v>2.4597222222222221</v>
      </c>
      <c r="V5610">
        <v>7</v>
      </c>
      <c r="W5610" s="1" t="s">
        <v>20</v>
      </c>
      <c r="X5610" s="1" t="str">
        <f>+IF(spotify_data[[#This Row],[album_type]]="album","Album",IF(spotify_data[[#This Row],[album_type]]="single","Single","Compilation"))</f>
        <v>Album</v>
      </c>
      <c r="Y5610">
        <v>286</v>
      </c>
    </row>
    <row r="5611" spans="1:25" x14ac:dyDescent="0.3">
      <c r="A5611" s="1" t="s">
        <v>8857</v>
      </c>
      <c r="B5611" s="1">
        <v>3190</v>
      </c>
      <c r="C5611" s="1" t="s">
        <v>8858</v>
      </c>
      <c r="D5611">
        <v>6</v>
      </c>
      <c r="E5611">
        <v>47</v>
      </c>
      <c r="F5611" s="10">
        <f>spotify_data[[#This Row],[track_popularity]]/100</f>
        <v>0.47</v>
      </c>
      <c r="G5611" s="9" t="b">
        <v>0</v>
      </c>
      <c r="H5611" s="1">
        <f>+IF(spotify_data[[#This Row],[explicit]]=FALSE,0,1)</f>
        <v>0</v>
      </c>
      <c r="I5611" s="1" t="s">
        <v>7805</v>
      </c>
      <c r="J5611" s="7">
        <f>MATCH(spotify_data[[#This Row],[artist_name]],spotify_data[artist_name],0)</f>
        <v>37</v>
      </c>
      <c r="K5611">
        <v>83</v>
      </c>
      <c r="L5611" s="10">
        <f>spotify_data[[#This Row],[artist_popularity]]/100</f>
        <v>0.83</v>
      </c>
      <c r="M5611">
        <v>21591569</v>
      </c>
      <c r="N5611" s="1" t="s">
        <v>23</v>
      </c>
      <c r="O5611" s="1" t="s">
        <v>8837</v>
      </c>
      <c r="P5611" s="1">
        <f>MATCH(spotify_data[[#This Row],[album_id]],spotify_data[album_id],0)</f>
        <v>2256</v>
      </c>
      <c r="Q5611" s="1" t="s">
        <v>8838</v>
      </c>
      <c r="R5611" s="2">
        <v>44176</v>
      </c>
      <c r="S5611" s="7">
        <f ca="1">+TODAY()-spotify_data[[#This Row],[Fecha lanzamiento Album]]</f>
        <v>1855</v>
      </c>
      <c r="T5611" s="7">
        <f ca="1">+spotify_data[[#This Row],[Antigüedad Album Dias]]/60</f>
        <v>30.916666666666668</v>
      </c>
      <c r="U5611" s="8">
        <f ca="1">spotify_data[[#This Row],[Antigüedad Album Meses]]/12</f>
        <v>2.5763888888888888</v>
      </c>
      <c r="V5611">
        <v>15</v>
      </c>
      <c r="W5611" s="1" t="s">
        <v>20</v>
      </c>
      <c r="X5611" s="1" t="str">
        <f>+IF(spotify_data[[#This Row],[album_type]]="album","Album",IF(spotify_data[[#This Row],[album_type]]="single","Single","Compilation"))</f>
        <v>Album</v>
      </c>
      <c r="Y5611">
        <v>347</v>
      </c>
    </row>
    <row r="5612" spans="1:25" x14ac:dyDescent="0.3">
      <c r="A5612" s="1" t="s">
        <v>9160</v>
      </c>
      <c r="B5612" s="1">
        <v>7985</v>
      </c>
      <c r="C5612" s="1" t="s">
        <v>9161</v>
      </c>
      <c r="D5612">
        <v>8</v>
      </c>
      <c r="E5612">
        <v>47</v>
      </c>
      <c r="F5612" s="10">
        <f>spotify_data[[#This Row],[track_popularity]]/100</f>
        <v>0.47</v>
      </c>
      <c r="G5612" s="9" t="b">
        <v>1</v>
      </c>
      <c r="H5612" s="1">
        <f>+IF(spotify_data[[#This Row],[explicit]]=FALSE,0,1)</f>
        <v>1</v>
      </c>
      <c r="I5612" s="1" t="s">
        <v>1258</v>
      </c>
      <c r="J5612" s="7">
        <f>MATCH(spotify_data[[#This Row],[artist_name]],spotify_data[artist_name],0)</f>
        <v>1714</v>
      </c>
      <c r="K5612">
        <v>78</v>
      </c>
      <c r="L5612" s="10">
        <f>spotify_data[[#This Row],[artist_popularity]]/100</f>
        <v>0.78</v>
      </c>
      <c r="M5612">
        <v>5642365</v>
      </c>
      <c r="N5612" s="1" t="s">
        <v>23</v>
      </c>
      <c r="O5612" s="1" t="s">
        <v>9121</v>
      </c>
      <c r="P5612" s="1">
        <f>MATCH(spotify_data[[#This Row],[album_id]],spotify_data[album_id],0)</f>
        <v>1714</v>
      </c>
      <c r="Q5612" s="1" t="s">
        <v>9122</v>
      </c>
      <c r="R5612" s="2">
        <v>44099</v>
      </c>
      <c r="S5612" s="7">
        <f ca="1">+TODAY()-spotify_data[[#This Row],[Fecha lanzamiento Album]]</f>
        <v>1932</v>
      </c>
      <c r="T5612" s="7">
        <f ca="1">+spotify_data[[#This Row],[Antigüedad Album Dias]]/60</f>
        <v>32.200000000000003</v>
      </c>
      <c r="U5612" s="8">
        <f ca="1">spotify_data[[#This Row],[Antigüedad Album Meses]]/12</f>
        <v>2.6833333333333336</v>
      </c>
      <c r="V5612">
        <v>15</v>
      </c>
      <c r="W5612" s="1" t="s">
        <v>20</v>
      </c>
      <c r="X5612" s="1" t="str">
        <f>+IF(spotify_data[[#This Row],[album_type]]="album","Album",IF(spotify_data[[#This Row],[album_type]]="single","Single","Compilation"))</f>
        <v>Album</v>
      </c>
      <c r="Y5612">
        <v>99</v>
      </c>
    </row>
    <row r="5613" spans="1:25" x14ac:dyDescent="0.3">
      <c r="A5613" s="1" t="s">
        <v>9164</v>
      </c>
      <c r="B5613" s="1">
        <v>5587</v>
      </c>
      <c r="C5613" s="1" t="s">
        <v>9165</v>
      </c>
      <c r="D5613">
        <v>14</v>
      </c>
      <c r="E5613">
        <v>47</v>
      </c>
      <c r="F5613" s="10">
        <f>spotify_data[[#This Row],[track_popularity]]/100</f>
        <v>0.47</v>
      </c>
      <c r="G5613" s="9" t="b">
        <v>1</v>
      </c>
      <c r="H5613" s="1">
        <f>+IF(spotify_data[[#This Row],[explicit]]=FALSE,0,1)</f>
        <v>1</v>
      </c>
      <c r="I5613" s="1" t="s">
        <v>1258</v>
      </c>
      <c r="J5613" s="7">
        <f>MATCH(spotify_data[[#This Row],[artist_name]],spotify_data[artist_name],0)</f>
        <v>1714</v>
      </c>
      <c r="K5613">
        <v>78</v>
      </c>
      <c r="L5613" s="10">
        <f>spotify_data[[#This Row],[artist_popularity]]/100</f>
        <v>0.78</v>
      </c>
      <c r="M5613">
        <v>5642925</v>
      </c>
      <c r="N5613" s="1" t="s">
        <v>23</v>
      </c>
      <c r="O5613" s="1" t="s">
        <v>9121</v>
      </c>
      <c r="P5613" s="1">
        <f>MATCH(spotify_data[[#This Row],[album_id]],spotify_data[album_id],0)</f>
        <v>1714</v>
      </c>
      <c r="Q5613" s="1" t="s">
        <v>9122</v>
      </c>
      <c r="R5613" s="2">
        <v>44099</v>
      </c>
      <c r="S5613" s="7">
        <f ca="1">+TODAY()-spotify_data[[#This Row],[Fecha lanzamiento Album]]</f>
        <v>1932</v>
      </c>
      <c r="T5613" s="7">
        <f ca="1">+spotify_data[[#This Row],[Antigüedad Album Dias]]/60</f>
        <v>32.200000000000003</v>
      </c>
      <c r="U5613" s="8">
        <f ca="1">spotify_data[[#This Row],[Antigüedad Album Meses]]/12</f>
        <v>2.6833333333333336</v>
      </c>
      <c r="V5613">
        <v>15</v>
      </c>
      <c r="W5613" s="1" t="s">
        <v>20</v>
      </c>
      <c r="X5613" s="1" t="str">
        <f>+IF(spotify_data[[#This Row],[album_type]]="album","Album",IF(spotify_data[[#This Row],[album_type]]="single","Single","Compilation"))</f>
        <v>Album</v>
      </c>
      <c r="Y5613">
        <v>151</v>
      </c>
    </row>
    <row r="5614" spans="1:25" x14ac:dyDescent="0.3">
      <c r="A5614" s="1" t="s">
        <v>9238</v>
      </c>
      <c r="B5614" s="1">
        <v>7518</v>
      </c>
      <c r="C5614" s="1" t="s">
        <v>9239</v>
      </c>
      <c r="D5614">
        <v>6</v>
      </c>
      <c r="E5614">
        <v>47</v>
      </c>
      <c r="F5614" s="10">
        <f>spotify_data[[#This Row],[track_popularity]]/100</f>
        <v>0.47</v>
      </c>
      <c r="G5614" s="9" t="b">
        <v>0</v>
      </c>
      <c r="H5614" s="1">
        <f>+IF(spotify_data[[#This Row],[explicit]]=FALSE,0,1)</f>
        <v>0</v>
      </c>
      <c r="I5614" s="1" t="s">
        <v>9235</v>
      </c>
      <c r="J5614" s="7">
        <f>MATCH(spotify_data[[#This Row],[artist_name]],spotify_data[artist_name],0)</f>
        <v>5613</v>
      </c>
      <c r="K5614">
        <v>58</v>
      </c>
      <c r="L5614" s="10">
        <f>spotify_data[[#This Row],[artist_popularity]]/100</f>
        <v>0.57999999999999996</v>
      </c>
      <c r="M5614">
        <v>719836</v>
      </c>
      <c r="N5614" s="1" t="s">
        <v>23</v>
      </c>
      <c r="O5614" s="1" t="s">
        <v>9236</v>
      </c>
      <c r="P5614" s="1">
        <f>MATCH(spotify_data[[#This Row],[album_id]],spotify_data[album_id],0)</f>
        <v>5613</v>
      </c>
      <c r="Q5614" s="1" t="s">
        <v>9237</v>
      </c>
      <c r="R5614" s="2">
        <v>44071</v>
      </c>
      <c r="S5614" s="7">
        <f ca="1">+TODAY()-spotify_data[[#This Row],[Fecha lanzamiento Album]]</f>
        <v>1960</v>
      </c>
      <c r="T5614" s="7">
        <f ca="1">+spotify_data[[#This Row],[Antigüedad Album Dias]]/60</f>
        <v>32.666666666666664</v>
      </c>
      <c r="U5614" s="8">
        <f ca="1">spotify_data[[#This Row],[Antigüedad Album Meses]]/12</f>
        <v>2.7222222222222219</v>
      </c>
      <c r="V5614">
        <v>11</v>
      </c>
      <c r="W5614" s="1" t="s">
        <v>20</v>
      </c>
      <c r="X5614" s="1" t="str">
        <f>+IF(spotify_data[[#This Row],[album_type]]="album","Album",IF(spotify_data[[#This Row],[album_type]]="single","Single","Compilation"))</f>
        <v>Album</v>
      </c>
      <c r="Y5614">
        <v>372</v>
      </c>
    </row>
    <row r="5615" spans="1:25" x14ac:dyDescent="0.3">
      <c r="A5615" s="1" t="s">
        <v>9702</v>
      </c>
      <c r="B5615" s="1">
        <v>3047</v>
      </c>
      <c r="C5615" s="1" t="s">
        <v>9703</v>
      </c>
      <c r="D5615">
        <v>3</v>
      </c>
      <c r="E5615">
        <v>47</v>
      </c>
      <c r="F5615" s="10">
        <f>spotify_data[[#This Row],[track_popularity]]/100</f>
        <v>0.47</v>
      </c>
      <c r="G5615" s="9" t="b">
        <v>0</v>
      </c>
      <c r="H5615" s="1">
        <f>+IF(spotify_data[[#This Row],[explicit]]=FALSE,0,1)</f>
        <v>0</v>
      </c>
      <c r="I5615" s="1" t="s">
        <v>3869</v>
      </c>
      <c r="J5615" s="7">
        <f>MATCH(spotify_data[[#This Row],[artist_name]],spotify_data[artist_name],0)</f>
        <v>513</v>
      </c>
      <c r="K5615">
        <v>85</v>
      </c>
      <c r="L5615" s="10">
        <f>spotify_data[[#This Row],[artist_popularity]]/100</f>
        <v>0.85</v>
      </c>
      <c r="M5615">
        <v>46886554</v>
      </c>
      <c r="N5615" s="1" t="s">
        <v>516</v>
      </c>
      <c r="O5615" s="1" t="s">
        <v>9677</v>
      </c>
      <c r="P5615" s="1">
        <f>MATCH(spotify_data[[#This Row],[album_id]],spotify_data[album_id],0)</f>
        <v>513</v>
      </c>
      <c r="Q5615" s="1" t="s">
        <v>9678</v>
      </c>
      <c r="R5615" s="2">
        <v>43917</v>
      </c>
      <c r="S5615" s="7">
        <f ca="1">+TODAY()-spotify_data[[#This Row],[Fecha lanzamiento Album]]</f>
        <v>2114</v>
      </c>
      <c r="T5615" s="7">
        <f ca="1">+spotify_data[[#This Row],[Antigüedad Album Dias]]/60</f>
        <v>35.233333333333334</v>
      </c>
      <c r="U5615" s="8">
        <f ca="1">spotify_data[[#This Row],[Antigüedad Album Meses]]/12</f>
        <v>2.9361111111111113</v>
      </c>
      <c r="V5615">
        <v>13</v>
      </c>
      <c r="W5615" s="1" t="s">
        <v>20</v>
      </c>
      <c r="X5615" s="1" t="str">
        <f>+IF(spotify_data[[#This Row],[album_type]]="album","Album",IF(spotify_data[[#This Row],[album_type]]="single","Single","Compilation"))</f>
        <v>Album</v>
      </c>
      <c r="Y5615">
        <v>349</v>
      </c>
    </row>
    <row r="5616" spans="1:25" x14ac:dyDescent="0.3">
      <c r="A5616" s="1" t="s">
        <v>9711</v>
      </c>
      <c r="B5616" s="1">
        <v>6268</v>
      </c>
      <c r="C5616" s="1" t="s">
        <v>9678</v>
      </c>
      <c r="D5616">
        <v>1</v>
      </c>
      <c r="E5616">
        <v>47</v>
      </c>
      <c r="F5616" s="10">
        <f>spotify_data[[#This Row],[track_popularity]]/100</f>
        <v>0.47</v>
      </c>
      <c r="G5616" s="9" t="b">
        <v>0</v>
      </c>
      <c r="H5616" s="1">
        <f>+IF(spotify_data[[#This Row],[explicit]]=FALSE,0,1)</f>
        <v>0</v>
      </c>
      <c r="I5616" s="1" t="s">
        <v>3869</v>
      </c>
      <c r="J5616" s="7">
        <f>MATCH(spotify_data[[#This Row],[artist_name]],spotify_data[artist_name],0)</f>
        <v>513</v>
      </c>
      <c r="K5616">
        <v>85</v>
      </c>
      <c r="L5616" s="10">
        <f>spotify_data[[#This Row],[artist_popularity]]/100</f>
        <v>0.85</v>
      </c>
      <c r="M5616">
        <v>46886554</v>
      </c>
      <c r="N5616" s="1" t="s">
        <v>516</v>
      </c>
      <c r="O5616" s="1" t="s">
        <v>9677</v>
      </c>
      <c r="P5616" s="1">
        <f>MATCH(spotify_data[[#This Row],[album_id]],spotify_data[album_id],0)</f>
        <v>513</v>
      </c>
      <c r="Q5616" s="1" t="s">
        <v>9678</v>
      </c>
      <c r="R5616" s="2">
        <v>43917</v>
      </c>
      <c r="S5616" s="7">
        <f ca="1">+TODAY()-spotify_data[[#This Row],[Fecha lanzamiento Album]]</f>
        <v>2114</v>
      </c>
      <c r="T5616" s="7">
        <f ca="1">+spotify_data[[#This Row],[Antigüedad Album Dias]]/60</f>
        <v>35.233333333333334</v>
      </c>
      <c r="U5616" s="8">
        <f ca="1">spotify_data[[#This Row],[Antigüedad Album Meses]]/12</f>
        <v>2.9361111111111113</v>
      </c>
      <c r="V5616">
        <v>13</v>
      </c>
      <c r="W5616" s="1" t="s">
        <v>20</v>
      </c>
      <c r="X5616" s="1" t="str">
        <f>+IF(spotify_data[[#This Row],[album_type]]="album","Album",IF(spotify_data[[#This Row],[album_type]]="single","Single","Compilation"))</f>
        <v>Album</v>
      </c>
      <c r="Y5616">
        <v>308</v>
      </c>
    </row>
    <row r="5617" spans="1:25" x14ac:dyDescent="0.3">
      <c r="A5617" s="1" t="s">
        <v>10114</v>
      </c>
      <c r="B5617" s="1">
        <v>8096</v>
      </c>
      <c r="C5617" s="1" t="s">
        <v>10115</v>
      </c>
      <c r="D5617">
        <v>3</v>
      </c>
      <c r="E5617">
        <v>47</v>
      </c>
      <c r="F5617" s="10">
        <f>spotify_data[[#This Row],[track_popularity]]/100</f>
        <v>0.47</v>
      </c>
      <c r="G5617" s="9" t="b">
        <v>0</v>
      </c>
      <c r="H5617" s="1">
        <f>+IF(spotify_data[[#This Row],[explicit]]=FALSE,0,1)</f>
        <v>0</v>
      </c>
      <c r="I5617" s="1" t="s">
        <v>10083</v>
      </c>
      <c r="J5617" s="7">
        <f>MATCH(spotify_data[[#This Row],[artist_name]],spotify_data[artist_name],0)</f>
        <v>4420</v>
      </c>
      <c r="K5617">
        <v>62</v>
      </c>
      <c r="L5617" s="10">
        <f>spotify_data[[#This Row],[artist_popularity]]/100</f>
        <v>0.62</v>
      </c>
      <c r="M5617">
        <v>344334</v>
      </c>
      <c r="N5617" s="1" t="s">
        <v>1609</v>
      </c>
      <c r="O5617" s="1" t="s">
        <v>10084</v>
      </c>
      <c r="P5617" s="1">
        <f>MATCH(spotify_data[[#This Row],[album_id]],spotify_data[album_id],0)</f>
        <v>5167</v>
      </c>
      <c r="Q5617" s="1" t="s">
        <v>10085</v>
      </c>
      <c r="R5617" s="2">
        <v>43812</v>
      </c>
      <c r="S5617" s="7">
        <f ca="1">+TODAY()-spotify_data[[#This Row],[Fecha lanzamiento Album]]</f>
        <v>2219</v>
      </c>
      <c r="T5617" s="7">
        <f ca="1">+spotify_data[[#This Row],[Antigüedad Album Dias]]/60</f>
        <v>36.983333333333334</v>
      </c>
      <c r="U5617" s="8">
        <f ca="1">spotify_data[[#This Row],[Antigüedad Album Meses]]/12</f>
        <v>3.0819444444444444</v>
      </c>
      <c r="V5617">
        <v>26</v>
      </c>
      <c r="W5617" s="1" t="s">
        <v>20</v>
      </c>
      <c r="X5617" s="1" t="str">
        <f>+IF(spotify_data[[#This Row],[album_type]]="album","Album",IF(spotify_data[[#This Row],[album_type]]="single","Single","Compilation"))</f>
        <v>Album</v>
      </c>
      <c r="Y5617">
        <v>281</v>
      </c>
    </row>
    <row r="5618" spans="1:25" x14ac:dyDescent="0.3">
      <c r="A5618" s="1" t="s">
        <v>10185</v>
      </c>
      <c r="B5618" s="1">
        <v>4570</v>
      </c>
      <c r="C5618" s="1" t="s">
        <v>10186</v>
      </c>
      <c r="D5618">
        <v>1</v>
      </c>
      <c r="E5618">
        <v>47</v>
      </c>
      <c r="F5618" s="10">
        <f>spotify_data[[#This Row],[track_popularity]]/100</f>
        <v>0.47</v>
      </c>
      <c r="G5618" s="9" t="b">
        <v>1</v>
      </c>
      <c r="H5618" s="1">
        <f>+IF(spotify_data[[#This Row],[explicit]]=FALSE,0,1)</f>
        <v>1</v>
      </c>
      <c r="I5618" s="1" t="s">
        <v>10187</v>
      </c>
      <c r="J5618" s="7">
        <f>MATCH(spotify_data[[#This Row],[artist_name]],spotify_data[artist_name],0)</f>
        <v>5617</v>
      </c>
      <c r="K5618">
        <v>45</v>
      </c>
      <c r="L5618" s="10">
        <f>spotify_data[[#This Row],[artist_popularity]]/100</f>
        <v>0.45</v>
      </c>
      <c r="M5618">
        <v>470367</v>
      </c>
      <c r="N5618" s="1" t="s">
        <v>23</v>
      </c>
      <c r="O5618" s="1" t="s">
        <v>10188</v>
      </c>
      <c r="P5618" s="1">
        <f>MATCH(spotify_data[[#This Row],[album_id]],spotify_data[album_id],0)</f>
        <v>5617</v>
      </c>
      <c r="Q5618" s="1" t="s">
        <v>10186</v>
      </c>
      <c r="R5618" s="2">
        <v>43791</v>
      </c>
      <c r="S5618" s="7">
        <f ca="1">+TODAY()-spotify_data[[#This Row],[Fecha lanzamiento Album]]</f>
        <v>2240</v>
      </c>
      <c r="T5618" s="7">
        <f ca="1">+spotify_data[[#This Row],[Antigüedad Album Dias]]/60</f>
        <v>37.333333333333336</v>
      </c>
      <c r="U5618" s="8">
        <f ca="1">spotify_data[[#This Row],[Antigüedad Album Meses]]/12</f>
        <v>3.1111111111111112</v>
      </c>
      <c r="V5618">
        <v>1</v>
      </c>
      <c r="W5618" s="1" t="s">
        <v>21</v>
      </c>
      <c r="X5618" s="1" t="str">
        <f>+IF(spotify_data[[#This Row],[album_type]]="album","Album",IF(spotify_data[[#This Row],[album_type]]="single","Single","Compilation"))</f>
        <v>Single</v>
      </c>
      <c r="Y5618">
        <v>314</v>
      </c>
    </row>
    <row r="5619" spans="1:25" x14ac:dyDescent="0.3">
      <c r="A5619" s="1" t="s">
        <v>10217</v>
      </c>
      <c r="B5619" s="1">
        <v>7595</v>
      </c>
      <c r="C5619" s="1" t="s">
        <v>10218</v>
      </c>
      <c r="D5619">
        <v>30</v>
      </c>
      <c r="E5619">
        <v>47</v>
      </c>
      <c r="F5619" s="10">
        <f>spotify_data[[#This Row],[track_popularity]]/100</f>
        <v>0.47</v>
      </c>
      <c r="G5619" s="9" t="b">
        <v>0</v>
      </c>
      <c r="H5619" s="1">
        <f>+IF(spotify_data[[#This Row],[explicit]]=FALSE,0,1)</f>
        <v>0</v>
      </c>
      <c r="I5619" s="1" t="s">
        <v>10219</v>
      </c>
      <c r="J5619" s="7">
        <f>MATCH(spotify_data[[#This Row],[artist_name]],spotify_data[artist_name],0)</f>
        <v>1987</v>
      </c>
      <c r="K5619">
        <v>72</v>
      </c>
      <c r="L5619" s="10">
        <f>spotify_data[[#This Row],[artist_popularity]]/100</f>
        <v>0.72</v>
      </c>
      <c r="M5619">
        <v>5158411</v>
      </c>
      <c r="N5619" s="1" t="s">
        <v>10220</v>
      </c>
      <c r="O5619" s="1" t="s">
        <v>10215</v>
      </c>
      <c r="P5619" s="1">
        <f>MATCH(spotify_data[[#This Row],[album_id]],spotify_data[album_id],0)</f>
        <v>5618</v>
      </c>
      <c r="Q5619" s="1" t="s">
        <v>10216</v>
      </c>
      <c r="R5619" s="2">
        <v>43784</v>
      </c>
      <c r="S5619" s="7">
        <f ca="1">+TODAY()-spotify_data[[#This Row],[Fecha lanzamiento Album]]</f>
        <v>2247</v>
      </c>
      <c r="T5619" s="7">
        <f ca="1">+spotify_data[[#This Row],[Antigüedad Album Dias]]/60</f>
        <v>37.450000000000003</v>
      </c>
      <c r="U5619" s="8">
        <f ca="1">spotify_data[[#This Row],[Antigüedad Album Meses]]/12</f>
        <v>3.1208333333333336</v>
      </c>
      <c r="V5619">
        <v>31</v>
      </c>
      <c r="W5619" s="1" t="s">
        <v>1932</v>
      </c>
      <c r="X5619" s="1" t="str">
        <f>+IF(spotify_data[[#This Row],[album_type]]="album","Album",IF(spotify_data[[#This Row],[album_type]]="single","Single","Compilation"))</f>
        <v>Compilation</v>
      </c>
      <c r="Y5619">
        <v>288</v>
      </c>
    </row>
    <row r="5620" spans="1:25" x14ac:dyDescent="0.3">
      <c r="A5620" s="1" t="s">
        <v>10296</v>
      </c>
      <c r="B5620" s="1">
        <v>5185</v>
      </c>
      <c r="C5620" s="1" t="s">
        <v>10297</v>
      </c>
      <c r="D5620">
        <v>1</v>
      </c>
      <c r="E5620">
        <v>47</v>
      </c>
      <c r="F5620" s="10">
        <f>spotify_data[[#This Row],[track_popularity]]/100</f>
        <v>0.47</v>
      </c>
      <c r="G5620" s="9" t="b">
        <v>1</v>
      </c>
      <c r="H5620" s="1">
        <f>+IF(spotify_data[[#This Row],[explicit]]=FALSE,0,1)</f>
        <v>1</v>
      </c>
      <c r="I5620" s="1" t="s">
        <v>1234</v>
      </c>
      <c r="J5620" s="7">
        <f>MATCH(spotify_data[[#This Row],[artist_name]],spotify_data[artist_name],0)</f>
        <v>186</v>
      </c>
      <c r="K5620">
        <v>82</v>
      </c>
      <c r="L5620" s="10">
        <f>spotify_data[[#This Row],[artist_popularity]]/100</f>
        <v>0.82</v>
      </c>
      <c r="M5620">
        <v>15695162</v>
      </c>
      <c r="N5620" s="1" t="s">
        <v>1235</v>
      </c>
      <c r="O5620" s="1" t="s">
        <v>10298</v>
      </c>
      <c r="P5620" s="1">
        <f>MATCH(spotify_data[[#This Row],[album_id]],spotify_data[album_id],0)</f>
        <v>5619</v>
      </c>
      <c r="Q5620" s="1" t="s">
        <v>10299</v>
      </c>
      <c r="R5620" s="2">
        <v>43769</v>
      </c>
      <c r="S5620" s="7">
        <f ca="1">+TODAY()-spotify_data[[#This Row],[Fecha lanzamiento Album]]</f>
        <v>2262</v>
      </c>
      <c r="T5620" s="7">
        <f ca="1">+spotify_data[[#This Row],[Antigüedad Album Dias]]/60</f>
        <v>37.700000000000003</v>
      </c>
      <c r="U5620" s="8">
        <f ca="1">spotify_data[[#This Row],[Antigüedad Album Meses]]/12</f>
        <v>3.1416666666666671</v>
      </c>
      <c r="V5620">
        <v>3</v>
      </c>
      <c r="W5620" s="1" t="s">
        <v>21</v>
      </c>
      <c r="X5620" s="1" t="str">
        <f>+IF(spotify_data[[#This Row],[album_type]]="album","Album",IF(spotify_data[[#This Row],[album_type]]="single","Single","Compilation"))</f>
        <v>Single</v>
      </c>
      <c r="Y5620">
        <v>339</v>
      </c>
    </row>
    <row r="5621" spans="1:25" x14ac:dyDescent="0.3">
      <c r="A5621" s="1" t="s">
        <v>10793</v>
      </c>
      <c r="B5621" s="1">
        <v>1607</v>
      </c>
      <c r="C5621" s="1" t="s">
        <v>10794</v>
      </c>
      <c r="D5621">
        <v>8</v>
      </c>
      <c r="E5621">
        <v>47</v>
      </c>
      <c r="F5621" s="10">
        <f>spotify_data[[#This Row],[track_popularity]]/100</f>
        <v>0.47</v>
      </c>
      <c r="G5621" s="9" t="b">
        <v>1</v>
      </c>
      <c r="H5621" s="1">
        <f>+IF(spotify_data[[#This Row],[explicit]]=FALSE,0,1)</f>
        <v>1</v>
      </c>
      <c r="I5621" s="1" t="s">
        <v>1258</v>
      </c>
      <c r="J5621" s="7">
        <f>MATCH(spotify_data[[#This Row],[artist_name]],spotify_data[artist_name],0)</f>
        <v>1714</v>
      </c>
      <c r="K5621">
        <v>78</v>
      </c>
      <c r="L5621" s="10">
        <f>spotify_data[[#This Row],[artist_popularity]]/100</f>
        <v>0.78</v>
      </c>
      <c r="M5621">
        <v>5643375</v>
      </c>
      <c r="N5621" s="1" t="s">
        <v>23</v>
      </c>
      <c r="O5621" s="1" t="s">
        <v>10795</v>
      </c>
      <c r="P5621" s="1">
        <f>MATCH(spotify_data[[#This Row],[album_id]],spotify_data[album_id],0)</f>
        <v>1909</v>
      </c>
      <c r="Q5621" s="1" t="s">
        <v>10796</v>
      </c>
      <c r="R5621" s="2">
        <v>43651</v>
      </c>
      <c r="S5621" s="7">
        <f ca="1">+TODAY()-spotify_data[[#This Row],[Fecha lanzamiento Album]]</f>
        <v>2380</v>
      </c>
      <c r="T5621" s="7">
        <f ca="1">+spotify_data[[#This Row],[Antigüedad Album Dias]]/60</f>
        <v>39.666666666666664</v>
      </c>
      <c r="U5621" s="8">
        <f ca="1">spotify_data[[#This Row],[Antigüedad Album Meses]]/12</f>
        <v>3.3055555555555554</v>
      </c>
      <c r="V5621">
        <v>14</v>
      </c>
      <c r="W5621" s="1" t="s">
        <v>20</v>
      </c>
      <c r="X5621" s="1" t="str">
        <f>+IF(spotify_data[[#This Row],[album_type]]="album","Album",IF(spotify_data[[#This Row],[album_type]]="single","Single","Compilation"))</f>
        <v>Album</v>
      </c>
      <c r="Y5621">
        <v>304</v>
      </c>
    </row>
    <row r="5622" spans="1:25" x14ac:dyDescent="0.3">
      <c r="A5622" s="1" t="s">
        <v>11791</v>
      </c>
      <c r="B5622" s="1">
        <v>6843</v>
      </c>
      <c r="C5622" s="1" t="s">
        <v>11792</v>
      </c>
      <c r="D5622">
        <v>4</v>
      </c>
      <c r="E5622">
        <v>47</v>
      </c>
      <c r="F5622" s="10">
        <f>spotify_data[[#This Row],[track_popularity]]/100</f>
        <v>0.47</v>
      </c>
      <c r="G5622" s="9" t="b">
        <v>0</v>
      </c>
      <c r="H5622" s="1">
        <f>+IF(spotify_data[[#This Row],[explicit]]=FALSE,0,1)</f>
        <v>0</v>
      </c>
      <c r="I5622" s="1" t="s">
        <v>3869</v>
      </c>
      <c r="J5622" s="7">
        <f>MATCH(spotify_data[[#This Row],[artist_name]],spotify_data[artist_name],0)</f>
        <v>513</v>
      </c>
      <c r="K5622">
        <v>85</v>
      </c>
      <c r="L5622" s="10">
        <f>spotify_data[[#This Row],[artist_popularity]]/100</f>
        <v>0.85</v>
      </c>
      <c r="M5622">
        <v>46891061</v>
      </c>
      <c r="N5622" s="1" t="s">
        <v>516</v>
      </c>
      <c r="O5622" s="1" t="s">
        <v>11789</v>
      </c>
      <c r="P5622" s="1">
        <f>MATCH(spotify_data[[#This Row],[album_id]],spotify_data[album_id],0)</f>
        <v>5621</v>
      </c>
      <c r="Q5622" s="1" t="s">
        <v>11790</v>
      </c>
      <c r="R5622" s="2">
        <v>43392</v>
      </c>
      <c r="S5622" s="7">
        <f ca="1">+TODAY()-spotify_data[[#This Row],[Fecha lanzamiento Album]]</f>
        <v>2639</v>
      </c>
      <c r="T5622" s="7">
        <f ca="1">+spotify_data[[#This Row],[Antigüedad Album Dias]]/60</f>
        <v>43.983333333333334</v>
      </c>
      <c r="U5622" s="8">
        <f ca="1">spotify_data[[#This Row],[Antigüedad Album Meses]]/12</f>
        <v>3.6652777777777779</v>
      </c>
      <c r="V5622">
        <v>25</v>
      </c>
      <c r="W5622" s="1" t="s">
        <v>20</v>
      </c>
      <c r="X5622" s="1" t="str">
        <f>+IF(spotify_data[[#This Row],[album_type]]="album","Album",IF(spotify_data[[#This Row],[album_type]]="single","Single","Compilation"))</f>
        <v>Album</v>
      </c>
      <c r="Y5622">
        <v>338</v>
      </c>
    </row>
    <row r="5623" spans="1:25" x14ac:dyDescent="0.3">
      <c r="A5623" s="1" t="s">
        <v>11817</v>
      </c>
      <c r="B5623" s="1">
        <v>1055</v>
      </c>
      <c r="C5623" s="1" t="s">
        <v>11818</v>
      </c>
      <c r="D5623">
        <v>31</v>
      </c>
      <c r="E5623">
        <v>47</v>
      </c>
      <c r="F5623" s="10">
        <f>spotify_data[[#This Row],[track_popularity]]/100</f>
        <v>0.47</v>
      </c>
      <c r="G5623" s="9" t="b">
        <v>0</v>
      </c>
      <c r="H5623" s="1">
        <f>+IF(spotify_data[[#This Row],[explicit]]=FALSE,0,1)</f>
        <v>0</v>
      </c>
      <c r="I5623" s="1" t="s">
        <v>11819</v>
      </c>
      <c r="J5623" s="7">
        <f>MATCH(spotify_data[[#This Row],[artist_name]],spotify_data[artist_name],0)</f>
        <v>5622</v>
      </c>
      <c r="K5623">
        <v>60</v>
      </c>
      <c r="L5623" s="10">
        <f>spotify_data[[#This Row],[artist_popularity]]/100</f>
        <v>0.6</v>
      </c>
      <c r="M5623">
        <v>196577</v>
      </c>
      <c r="N5623" s="1" t="s">
        <v>23</v>
      </c>
      <c r="O5623" s="1" t="s">
        <v>11820</v>
      </c>
      <c r="P5623" s="1">
        <f>MATCH(spotify_data[[#This Row],[album_id]],spotify_data[album_id],0)</f>
        <v>5622</v>
      </c>
      <c r="Q5623" s="1" t="s">
        <v>11821</v>
      </c>
      <c r="R5623" s="2">
        <v>43385</v>
      </c>
      <c r="S5623" s="7">
        <f ca="1">+TODAY()-spotify_data[[#This Row],[Fecha lanzamiento Album]]</f>
        <v>2646</v>
      </c>
      <c r="T5623" s="7">
        <f ca="1">+spotify_data[[#This Row],[Antigüedad Album Dias]]/60</f>
        <v>44.1</v>
      </c>
      <c r="U5623" s="8">
        <f ca="1">spotify_data[[#This Row],[Antigüedad Album Meses]]/12</f>
        <v>3.6750000000000003</v>
      </c>
      <c r="V5623">
        <v>37</v>
      </c>
      <c r="W5623" s="1" t="s">
        <v>20</v>
      </c>
      <c r="X5623" s="1" t="str">
        <f>+IF(spotify_data[[#This Row],[album_type]]="album","Album",IF(spotify_data[[#This Row],[album_type]]="single","Single","Compilation"))</f>
        <v>Album</v>
      </c>
      <c r="Y5623">
        <v>553</v>
      </c>
    </row>
    <row r="5624" spans="1:25" x14ac:dyDescent="0.3">
      <c r="A5624" s="1" t="s">
        <v>11886</v>
      </c>
      <c r="B5624" s="1">
        <v>7322</v>
      </c>
      <c r="C5624" s="1" t="s">
        <v>11887</v>
      </c>
      <c r="D5624">
        <v>1</v>
      </c>
      <c r="E5624">
        <v>47</v>
      </c>
      <c r="F5624" s="10">
        <f>spotify_data[[#This Row],[track_popularity]]/100</f>
        <v>0.47</v>
      </c>
      <c r="G5624" s="9" t="b">
        <v>0</v>
      </c>
      <c r="H5624" s="1">
        <f>+IF(spotify_data[[#This Row],[explicit]]=FALSE,0,1)</f>
        <v>0</v>
      </c>
      <c r="I5624" s="1" t="s">
        <v>11888</v>
      </c>
      <c r="J5624" s="7">
        <f>MATCH(spotify_data[[#This Row],[artist_name]],spotify_data[artist_name],0)</f>
        <v>5623</v>
      </c>
      <c r="K5624">
        <v>44</v>
      </c>
      <c r="L5624" s="10">
        <f>spotify_data[[#This Row],[artist_popularity]]/100</f>
        <v>0.44</v>
      </c>
      <c r="M5624">
        <v>12450</v>
      </c>
      <c r="N5624" s="1" t="s">
        <v>1609</v>
      </c>
      <c r="O5624" s="1" t="s">
        <v>11889</v>
      </c>
      <c r="P5624" s="1">
        <f>MATCH(spotify_data[[#This Row],[album_id]],spotify_data[album_id],0)</f>
        <v>5623</v>
      </c>
      <c r="Q5624" s="1" t="s">
        <v>11890</v>
      </c>
      <c r="R5624" s="2">
        <v>43378</v>
      </c>
      <c r="S5624" s="7">
        <f ca="1">+TODAY()-spotify_data[[#This Row],[Fecha lanzamiento Album]]</f>
        <v>2653</v>
      </c>
      <c r="T5624" s="7">
        <f ca="1">+spotify_data[[#This Row],[Antigüedad Album Dias]]/60</f>
        <v>44.216666666666669</v>
      </c>
      <c r="U5624" s="8">
        <f ca="1">spotify_data[[#This Row],[Antigüedad Album Meses]]/12</f>
        <v>3.6847222222222222</v>
      </c>
      <c r="V5624">
        <v>56</v>
      </c>
      <c r="W5624" s="1" t="s">
        <v>20</v>
      </c>
      <c r="X5624" s="1" t="str">
        <f>+IF(spotify_data[[#This Row],[album_type]]="album","Album",IF(spotify_data[[#This Row],[album_type]]="single","Single","Compilation"))</f>
        <v>Album</v>
      </c>
      <c r="Y5624">
        <v>389</v>
      </c>
    </row>
    <row r="5625" spans="1:25" x14ac:dyDescent="0.3">
      <c r="A5625" s="1" t="s">
        <v>11902</v>
      </c>
      <c r="B5625" s="1">
        <v>5536</v>
      </c>
      <c r="C5625" s="1" t="s">
        <v>11903</v>
      </c>
      <c r="D5625">
        <v>10</v>
      </c>
      <c r="E5625">
        <v>47</v>
      </c>
      <c r="F5625" s="10">
        <f>spotify_data[[#This Row],[track_popularity]]/100</f>
        <v>0.47</v>
      </c>
      <c r="G5625" s="9" t="b">
        <v>1</v>
      </c>
      <c r="H5625" s="1">
        <f>+IF(spotify_data[[#This Row],[explicit]]=FALSE,0,1)</f>
        <v>1</v>
      </c>
      <c r="I5625" s="1" t="s">
        <v>1285</v>
      </c>
      <c r="J5625" s="7">
        <f>MATCH(spotify_data[[#This Row],[artist_name]],spotify_data[artist_name],0)</f>
        <v>603</v>
      </c>
      <c r="K5625">
        <v>85</v>
      </c>
      <c r="L5625" s="10">
        <f>spotify_data[[#This Row],[artist_popularity]]/100</f>
        <v>0.85</v>
      </c>
      <c r="M5625">
        <v>10342615</v>
      </c>
      <c r="N5625" s="1" t="s">
        <v>237</v>
      </c>
      <c r="O5625" s="1" t="s">
        <v>11837</v>
      </c>
      <c r="P5625" s="1">
        <f>MATCH(spotify_data[[#This Row],[album_id]],spotify_data[album_id],0)</f>
        <v>763</v>
      </c>
      <c r="Q5625" s="1" t="s">
        <v>11838</v>
      </c>
      <c r="R5625" s="2">
        <v>43378</v>
      </c>
      <c r="S5625" s="7">
        <f ca="1">+TODAY()-spotify_data[[#This Row],[Fecha lanzamiento Album]]</f>
        <v>2653</v>
      </c>
      <c r="T5625" s="7">
        <f ca="1">+spotify_data[[#This Row],[Antigüedad Album Dias]]/60</f>
        <v>44.216666666666669</v>
      </c>
      <c r="U5625" s="8">
        <f ca="1">spotify_data[[#This Row],[Antigüedad Album Meses]]/12</f>
        <v>3.6847222222222222</v>
      </c>
      <c r="V5625">
        <v>13</v>
      </c>
      <c r="W5625" s="1" t="s">
        <v>20</v>
      </c>
      <c r="X5625" s="1" t="str">
        <f>+IF(spotify_data[[#This Row],[album_type]]="album","Album",IF(spotify_data[[#This Row],[album_type]]="single","Single","Compilation"))</f>
        <v>Album</v>
      </c>
      <c r="Y5625">
        <v>308</v>
      </c>
    </row>
    <row r="5626" spans="1:25" x14ac:dyDescent="0.3">
      <c r="A5626" s="1" t="s">
        <v>11908</v>
      </c>
      <c r="B5626" s="1">
        <v>6229</v>
      </c>
      <c r="C5626" s="1" t="s">
        <v>11909</v>
      </c>
      <c r="D5626">
        <v>8</v>
      </c>
      <c r="E5626">
        <v>47</v>
      </c>
      <c r="F5626" s="10">
        <f>spotify_data[[#This Row],[track_popularity]]/100</f>
        <v>0.47</v>
      </c>
      <c r="G5626" s="9" t="b">
        <v>1</v>
      </c>
      <c r="H5626" s="1">
        <f>+IF(spotify_data[[#This Row],[explicit]]=FALSE,0,1)</f>
        <v>1</v>
      </c>
      <c r="I5626" s="1" t="s">
        <v>9563</v>
      </c>
      <c r="J5626" s="7">
        <f>MATCH(spotify_data[[#This Row],[artist_name]],spotify_data[artist_name],0)</f>
        <v>763</v>
      </c>
      <c r="K5626">
        <v>84</v>
      </c>
      <c r="L5626" s="10">
        <f>spotify_data[[#This Row],[artist_popularity]]/100</f>
        <v>0.84</v>
      </c>
      <c r="M5626">
        <v>21644763</v>
      </c>
      <c r="N5626" s="1" t="s">
        <v>23</v>
      </c>
      <c r="O5626" s="1" t="s">
        <v>11837</v>
      </c>
      <c r="P5626" s="1">
        <f>MATCH(spotify_data[[#This Row],[album_id]],spotify_data[album_id],0)</f>
        <v>763</v>
      </c>
      <c r="Q5626" s="1" t="s">
        <v>11838</v>
      </c>
      <c r="R5626" s="2">
        <v>43378</v>
      </c>
      <c r="S5626" s="7">
        <f ca="1">+TODAY()-spotify_data[[#This Row],[Fecha lanzamiento Album]]</f>
        <v>2653</v>
      </c>
      <c r="T5626" s="7">
        <f ca="1">+spotify_data[[#This Row],[Antigüedad Album Dias]]/60</f>
        <v>44.216666666666669</v>
      </c>
      <c r="U5626" s="8">
        <f ca="1">spotify_data[[#This Row],[Antigüedad Album Meses]]/12</f>
        <v>3.6847222222222222</v>
      </c>
      <c r="V5626">
        <v>13</v>
      </c>
      <c r="W5626" s="1" t="s">
        <v>20</v>
      </c>
      <c r="X5626" s="1" t="str">
        <f>+IF(spotify_data[[#This Row],[album_type]]="album","Album",IF(spotify_data[[#This Row],[album_type]]="single","Single","Compilation"))</f>
        <v>Album</v>
      </c>
      <c r="Y5626">
        <v>293</v>
      </c>
    </row>
    <row r="5627" spans="1:25" x14ac:dyDescent="0.3">
      <c r="A5627" s="1" t="s">
        <v>11961</v>
      </c>
      <c r="B5627" s="1">
        <v>5434</v>
      </c>
      <c r="C5627" s="1" t="s">
        <v>11962</v>
      </c>
      <c r="D5627">
        <v>8</v>
      </c>
      <c r="E5627">
        <v>47</v>
      </c>
      <c r="F5627" s="10">
        <f>spotify_data[[#This Row],[track_popularity]]/100</f>
        <v>0.47</v>
      </c>
      <c r="G5627" s="9" t="b">
        <v>0</v>
      </c>
      <c r="H5627" s="1">
        <f>+IF(spotify_data[[#This Row],[explicit]]=FALSE,0,1)</f>
        <v>0</v>
      </c>
      <c r="I5627" s="1" t="s">
        <v>217</v>
      </c>
      <c r="J5627" s="7">
        <f>MATCH(spotify_data[[#This Row],[artist_name]],spotify_data[artist_name],0)</f>
        <v>239</v>
      </c>
      <c r="K5627">
        <v>87</v>
      </c>
      <c r="L5627" s="10">
        <f>spotify_data[[#This Row],[artist_popularity]]/100</f>
        <v>0.87</v>
      </c>
      <c r="M5627">
        <v>27139342</v>
      </c>
      <c r="N5627" s="1" t="s">
        <v>218</v>
      </c>
      <c r="O5627" s="1" t="s">
        <v>11960</v>
      </c>
      <c r="P5627" s="1">
        <f>MATCH(spotify_data[[#This Row],[album_id]],spotify_data[album_id],0)</f>
        <v>2995</v>
      </c>
      <c r="Q5627" s="1" t="s">
        <v>10869</v>
      </c>
      <c r="R5627" s="2">
        <v>43357</v>
      </c>
      <c r="S5627" s="7">
        <f ca="1">+TODAY()-spotify_data[[#This Row],[Fecha lanzamiento Album]]</f>
        <v>2674</v>
      </c>
      <c r="T5627" s="7">
        <f ca="1">+spotify_data[[#This Row],[Antigüedad Album Dias]]/60</f>
        <v>44.56666666666667</v>
      </c>
      <c r="U5627" s="8">
        <f ca="1">spotify_data[[#This Row],[Antigüedad Album Meses]]/12</f>
        <v>3.713888888888889</v>
      </c>
      <c r="V5627">
        <v>27</v>
      </c>
      <c r="W5627" s="1" t="s">
        <v>20</v>
      </c>
      <c r="X5627" s="1" t="str">
        <f>+IF(spotify_data[[#This Row],[album_type]]="album","Album",IF(spotify_data[[#This Row],[album_type]]="single","Single","Compilation"))</f>
        <v>Album</v>
      </c>
      <c r="Y5627">
        <v>335</v>
      </c>
    </row>
    <row r="5628" spans="1:25" x14ac:dyDescent="0.3">
      <c r="A5628" s="1" t="s">
        <v>12655</v>
      </c>
      <c r="B5628" s="1">
        <v>1394</v>
      </c>
      <c r="C5628" s="1" t="s">
        <v>12656</v>
      </c>
      <c r="D5628">
        <v>12</v>
      </c>
      <c r="E5628">
        <v>47</v>
      </c>
      <c r="F5628" s="10">
        <f>spotify_data[[#This Row],[track_popularity]]/100</f>
        <v>0.47</v>
      </c>
      <c r="G5628" s="9" t="b">
        <v>0</v>
      </c>
      <c r="H5628" s="1">
        <f>+IF(spotify_data[[#This Row],[explicit]]=FALSE,0,1)</f>
        <v>0</v>
      </c>
      <c r="I5628" s="1" t="s">
        <v>12652</v>
      </c>
      <c r="J5628" s="7">
        <f>MATCH(spotify_data[[#This Row],[artist_name]],spotify_data[artist_name],0)</f>
        <v>5400</v>
      </c>
      <c r="K5628">
        <v>49</v>
      </c>
      <c r="L5628" s="10">
        <f>spotify_data[[#This Row],[artist_popularity]]/100</f>
        <v>0.49</v>
      </c>
      <c r="M5628">
        <v>34675</v>
      </c>
      <c r="N5628" s="1" t="s">
        <v>1609</v>
      </c>
      <c r="O5628" s="1" t="s">
        <v>12653</v>
      </c>
      <c r="P5628" s="1">
        <f>MATCH(spotify_data[[#This Row],[album_id]],spotify_data[album_id],0)</f>
        <v>5400</v>
      </c>
      <c r="Q5628" s="1" t="s">
        <v>12654</v>
      </c>
      <c r="R5628" s="2">
        <v>43186</v>
      </c>
      <c r="S5628" s="7">
        <f ca="1">+TODAY()-spotify_data[[#This Row],[Fecha lanzamiento Album]]</f>
        <v>2845</v>
      </c>
      <c r="T5628" s="7">
        <f ca="1">+spotify_data[[#This Row],[Antigüedad Album Dias]]/60</f>
        <v>47.416666666666664</v>
      </c>
      <c r="U5628" s="8">
        <f ca="1">spotify_data[[#This Row],[Antigüedad Album Meses]]/12</f>
        <v>3.9513888888888888</v>
      </c>
      <c r="V5628">
        <v>31</v>
      </c>
      <c r="W5628" s="1" t="s">
        <v>20</v>
      </c>
      <c r="X5628" s="1" t="str">
        <f>+IF(spotify_data[[#This Row],[album_type]]="album","Album",IF(spotify_data[[#This Row],[album_type]]="single","Single","Compilation"))</f>
        <v>Album</v>
      </c>
      <c r="Y5628">
        <v>313</v>
      </c>
    </row>
    <row r="5629" spans="1:25" x14ac:dyDescent="0.3">
      <c r="A5629" s="1" t="s">
        <v>12696</v>
      </c>
      <c r="B5629" s="1">
        <v>1783</v>
      </c>
      <c r="C5629" s="1" t="s">
        <v>12697</v>
      </c>
      <c r="D5629">
        <v>1</v>
      </c>
      <c r="E5629">
        <v>47</v>
      </c>
      <c r="F5629" s="10">
        <f>spotify_data[[#This Row],[track_popularity]]/100</f>
        <v>0.47</v>
      </c>
      <c r="G5629" s="9" t="b">
        <v>0</v>
      </c>
      <c r="H5629" s="1">
        <f>+IF(spotify_data[[#This Row],[explicit]]=FALSE,0,1)</f>
        <v>0</v>
      </c>
      <c r="I5629" s="1" t="s">
        <v>7907</v>
      </c>
      <c r="J5629" s="7">
        <f>MATCH(spotify_data[[#This Row],[artist_name]],spotify_data[artist_name],0)</f>
        <v>327</v>
      </c>
      <c r="K5629">
        <v>80</v>
      </c>
      <c r="L5629" s="10">
        <f>spotify_data[[#This Row],[artist_popularity]]/100</f>
        <v>0.8</v>
      </c>
      <c r="M5629">
        <v>22392682</v>
      </c>
      <c r="N5629" s="1" t="s">
        <v>23</v>
      </c>
      <c r="O5629" s="1" t="s">
        <v>12698</v>
      </c>
      <c r="P5629" s="1">
        <f>MATCH(spotify_data[[#This Row],[album_id]],spotify_data[album_id],0)</f>
        <v>5628</v>
      </c>
      <c r="Q5629" s="1" t="s">
        <v>12697</v>
      </c>
      <c r="R5629" s="2">
        <v>43174</v>
      </c>
      <c r="S5629" s="7">
        <f ca="1">+TODAY()-spotify_data[[#This Row],[Fecha lanzamiento Album]]</f>
        <v>2857</v>
      </c>
      <c r="T5629" s="7">
        <f ca="1">+spotify_data[[#This Row],[Antigüedad Album Dias]]/60</f>
        <v>47.616666666666667</v>
      </c>
      <c r="U5629" s="8">
        <f ca="1">spotify_data[[#This Row],[Antigüedad Album Meses]]/12</f>
        <v>3.9680555555555554</v>
      </c>
      <c r="V5629">
        <v>1</v>
      </c>
      <c r="W5629" s="1" t="s">
        <v>21</v>
      </c>
      <c r="X5629" s="1" t="str">
        <f>+IF(spotify_data[[#This Row],[album_type]]="album","Album",IF(spotify_data[[#This Row],[album_type]]="single","Single","Compilation"))</f>
        <v>Single</v>
      </c>
      <c r="Y5629">
        <v>345</v>
      </c>
    </row>
    <row r="5630" spans="1:25" x14ac:dyDescent="0.3">
      <c r="A5630" s="1" t="s">
        <v>12849</v>
      </c>
      <c r="B5630" s="1">
        <v>35</v>
      </c>
      <c r="C5630" s="1" t="s">
        <v>12850</v>
      </c>
      <c r="D5630">
        <v>1</v>
      </c>
      <c r="E5630">
        <v>47</v>
      </c>
      <c r="F5630" s="10">
        <f>spotify_data[[#This Row],[track_popularity]]/100</f>
        <v>0.47</v>
      </c>
      <c r="G5630" s="9" t="b">
        <v>0</v>
      </c>
      <c r="H5630" s="1">
        <f>+IF(spotify_data[[#This Row],[explicit]]=FALSE,0,1)</f>
        <v>0</v>
      </c>
      <c r="I5630" s="1" t="s">
        <v>12841</v>
      </c>
      <c r="J5630" s="7">
        <f>MATCH(spotify_data[[#This Row],[artist_name]],spotify_data[artist_name],0)</f>
        <v>790</v>
      </c>
      <c r="K5630">
        <v>65</v>
      </c>
      <c r="L5630" s="10">
        <f>spotify_data[[#This Row],[artist_popularity]]/100</f>
        <v>0.65</v>
      </c>
      <c r="M5630">
        <v>1373052</v>
      </c>
      <c r="N5630" s="1" t="s">
        <v>23</v>
      </c>
      <c r="O5630" s="1" t="s">
        <v>12842</v>
      </c>
      <c r="P5630" s="1">
        <f>MATCH(spotify_data[[#This Row],[album_id]],spotify_data[album_id],0)</f>
        <v>5629</v>
      </c>
      <c r="Q5630" s="1" t="s">
        <v>12840</v>
      </c>
      <c r="R5630" s="2">
        <v>43112</v>
      </c>
      <c r="S5630" s="7">
        <f ca="1">+TODAY()-spotify_data[[#This Row],[Fecha lanzamiento Album]]</f>
        <v>2919</v>
      </c>
      <c r="T5630" s="7">
        <f ca="1">+spotify_data[[#This Row],[Antigüedad Album Dias]]/60</f>
        <v>48.65</v>
      </c>
      <c r="U5630" s="8">
        <f ca="1">spotify_data[[#This Row],[Antigüedad Album Meses]]/12</f>
        <v>4.0541666666666663</v>
      </c>
      <c r="V5630">
        <v>12</v>
      </c>
      <c r="W5630" s="1" t="s">
        <v>20</v>
      </c>
      <c r="X5630" s="1" t="str">
        <f>+IF(spotify_data[[#This Row],[album_type]]="album","Album",IF(spotify_data[[#This Row],[album_type]]="single","Single","Compilation"))</f>
        <v>Album</v>
      </c>
      <c r="Y5630">
        <v>387</v>
      </c>
    </row>
    <row r="5631" spans="1:25" x14ac:dyDescent="0.3">
      <c r="A5631" s="1" t="s">
        <v>12857</v>
      </c>
      <c r="B5631" s="1">
        <v>1780</v>
      </c>
      <c r="C5631" s="1" t="s">
        <v>12858</v>
      </c>
      <c r="D5631">
        <v>10</v>
      </c>
      <c r="E5631">
        <v>47</v>
      </c>
      <c r="F5631" s="10">
        <f>spotify_data[[#This Row],[track_popularity]]/100</f>
        <v>0.47</v>
      </c>
      <c r="G5631" s="9" t="b">
        <v>0</v>
      </c>
      <c r="H5631" s="1">
        <f>+IF(spotify_data[[#This Row],[explicit]]=FALSE,0,1)</f>
        <v>0</v>
      </c>
      <c r="I5631" s="1" t="s">
        <v>7266</v>
      </c>
      <c r="J5631" s="7">
        <f>MATCH(spotify_data[[#This Row],[artist_name]],spotify_data[artist_name],0)</f>
        <v>774</v>
      </c>
      <c r="K5631">
        <v>78</v>
      </c>
      <c r="L5631" s="10">
        <f>spotify_data[[#This Row],[artist_popularity]]/100</f>
        <v>0.78</v>
      </c>
      <c r="M5631">
        <v>35582423</v>
      </c>
      <c r="N5631" s="1" t="s">
        <v>23</v>
      </c>
      <c r="O5631" s="1" t="s">
        <v>12824</v>
      </c>
      <c r="P5631" s="1">
        <f>MATCH(spotify_data[[#This Row],[album_id]],spotify_data[album_id],0)</f>
        <v>774</v>
      </c>
      <c r="Q5631" s="1" t="s">
        <v>12825</v>
      </c>
      <c r="R5631" s="2">
        <v>43112</v>
      </c>
      <c r="S5631" s="7">
        <f ca="1">+TODAY()-spotify_data[[#This Row],[Fecha lanzamiento Album]]</f>
        <v>2919</v>
      </c>
      <c r="T5631" s="7">
        <f ca="1">+spotify_data[[#This Row],[Antigüedad Album Dias]]/60</f>
        <v>48.65</v>
      </c>
      <c r="U5631" s="8">
        <f ca="1">spotify_data[[#This Row],[Antigüedad Album Meses]]/12</f>
        <v>4.0541666666666663</v>
      </c>
      <c r="V5631">
        <v>11</v>
      </c>
      <c r="W5631" s="1" t="s">
        <v>20</v>
      </c>
      <c r="X5631" s="1" t="str">
        <f>+IF(spotify_data[[#This Row],[album_type]]="album","Album",IF(spotify_data[[#This Row],[album_type]]="single","Single","Compilation"))</f>
        <v>Album</v>
      </c>
      <c r="Y5631">
        <v>292</v>
      </c>
    </row>
    <row r="5632" spans="1:25" x14ac:dyDescent="0.3">
      <c r="A5632" s="1" t="s">
        <v>13217</v>
      </c>
      <c r="B5632" s="1">
        <v>5548</v>
      </c>
      <c r="C5632" s="1" t="s">
        <v>13218</v>
      </c>
      <c r="D5632">
        <v>1</v>
      </c>
      <c r="E5632">
        <v>47</v>
      </c>
      <c r="F5632" s="10">
        <f>spotify_data[[#This Row],[track_popularity]]/100</f>
        <v>0.47</v>
      </c>
      <c r="G5632" s="9" t="b">
        <v>0</v>
      </c>
      <c r="H5632" s="1">
        <f>+IF(spotify_data[[#This Row],[explicit]]=FALSE,0,1)</f>
        <v>0</v>
      </c>
      <c r="I5632" s="1" t="s">
        <v>8980</v>
      </c>
      <c r="J5632" s="7">
        <f>MATCH(spotify_data[[#This Row],[artist_name]],spotify_data[artist_name],0)</f>
        <v>5631</v>
      </c>
      <c r="K5632">
        <v>47</v>
      </c>
      <c r="L5632" s="10">
        <f>spotify_data[[#This Row],[artist_popularity]]/100</f>
        <v>0.47</v>
      </c>
      <c r="M5632">
        <v>52474</v>
      </c>
      <c r="N5632" s="1" t="s">
        <v>1609</v>
      </c>
      <c r="O5632" s="1" t="s">
        <v>13219</v>
      </c>
      <c r="P5632" s="1">
        <f>MATCH(spotify_data[[#This Row],[album_id]],spotify_data[album_id],0)</f>
        <v>5631</v>
      </c>
      <c r="Q5632" s="1" t="s">
        <v>13220</v>
      </c>
      <c r="R5632" s="2">
        <v>43035</v>
      </c>
      <c r="S5632" s="7">
        <f ca="1">+TODAY()-spotify_data[[#This Row],[Fecha lanzamiento Album]]</f>
        <v>2996</v>
      </c>
      <c r="T5632" s="7">
        <f ca="1">+spotify_data[[#This Row],[Antigüedad Album Dias]]/60</f>
        <v>49.93333333333333</v>
      </c>
      <c r="U5632" s="8">
        <f ca="1">spotify_data[[#This Row],[Antigüedad Album Meses]]/12</f>
        <v>4.1611111111111105</v>
      </c>
      <c r="V5632">
        <v>27</v>
      </c>
      <c r="W5632" s="1" t="s">
        <v>20</v>
      </c>
      <c r="X5632" s="1" t="str">
        <f>+IF(spotify_data[[#This Row],[album_type]]="album","Album",IF(spotify_data[[#This Row],[album_type]]="single","Single","Compilation"))</f>
        <v>Album</v>
      </c>
      <c r="Y5632">
        <v>326</v>
      </c>
    </row>
    <row r="5633" spans="1:25" x14ac:dyDescent="0.3">
      <c r="A5633" s="1" t="s">
        <v>13651</v>
      </c>
      <c r="B5633" s="1">
        <v>5510</v>
      </c>
      <c r="C5633" s="1" t="s">
        <v>13652</v>
      </c>
      <c r="D5633">
        <v>16</v>
      </c>
      <c r="E5633">
        <v>47</v>
      </c>
      <c r="F5633" s="10">
        <f>spotify_data[[#This Row],[track_popularity]]/100</f>
        <v>0.47</v>
      </c>
      <c r="G5633" s="9" t="b">
        <v>0</v>
      </c>
      <c r="H5633" s="1">
        <f>+IF(spotify_data[[#This Row],[explicit]]=FALSE,0,1)</f>
        <v>0</v>
      </c>
      <c r="I5633" s="1" t="s">
        <v>3869</v>
      </c>
      <c r="J5633" s="7">
        <f>MATCH(spotify_data[[#This Row],[artist_name]],spotify_data[artist_name],0)</f>
        <v>513</v>
      </c>
      <c r="K5633">
        <v>85</v>
      </c>
      <c r="L5633" s="10">
        <f>spotify_data[[#This Row],[artist_popularity]]/100</f>
        <v>0.85</v>
      </c>
      <c r="M5633">
        <v>46886554</v>
      </c>
      <c r="N5633" s="1" t="s">
        <v>516</v>
      </c>
      <c r="O5633" s="1" t="s">
        <v>13619</v>
      </c>
      <c r="P5633" s="1">
        <f>MATCH(spotify_data[[#This Row],[album_id]],spotify_data[album_id],0)</f>
        <v>656</v>
      </c>
      <c r="Q5633" s="1" t="s">
        <v>13620</v>
      </c>
      <c r="R5633" s="2">
        <v>42888</v>
      </c>
      <c r="S5633" s="7">
        <f ca="1">+TODAY()-spotify_data[[#This Row],[Fecha lanzamiento Album]]</f>
        <v>3143</v>
      </c>
      <c r="T5633" s="7">
        <f ca="1">+spotify_data[[#This Row],[Antigüedad Album Dias]]/60</f>
        <v>52.383333333333333</v>
      </c>
      <c r="U5633" s="8">
        <f ca="1">spotify_data[[#This Row],[Antigüedad Album Meses]]/12</f>
        <v>4.365277777777778</v>
      </c>
      <c r="V5633">
        <v>17</v>
      </c>
      <c r="W5633" s="1" t="s">
        <v>20</v>
      </c>
      <c r="X5633" s="1" t="str">
        <f>+IF(spotify_data[[#This Row],[album_type]]="album","Album",IF(spotify_data[[#This Row],[album_type]]="single","Single","Compilation"))</f>
        <v>Album</v>
      </c>
      <c r="Y5633">
        <v>398</v>
      </c>
    </row>
    <row r="5634" spans="1:25" x14ac:dyDescent="0.3">
      <c r="A5634" s="1" t="s">
        <v>13885</v>
      </c>
      <c r="B5634" s="1">
        <v>4767</v>
      </c>
      <c r="C5634" s="1" t="s">
        <v>13886</v>
      </c>
      <c r="D5634">
        <v>4</v>
      </c>
      <c r="E5634">
        <v>47</v>
      </c>
      <c r="F5634" s="10">
        <f>spotify_data[[#This Row],[track_popularity]]/100</f>
        <v>0.47</v>
      </c>
      <c r="G5634" s="9" t="b">
        <v>0</v>
      </c>
      <c r="H5634" s="1">
        <f>+IF(spotify_data[[#This Row],[explicit]]=FALSE,0,1)</f>
        <v>0</v>
      </c>
      <c r="I5634" s="1" t="s">
        <v>3822</v>
      </c>
      <c r="J5634" s="7">
        <f>MATCH(spotify_data[[#This Row],[artist_name]],spotify_data[artist_name],0)</f>
        <v>135</v>
      </c>
      <c r="K5634">
        <v>80</v>
      </c>
      <c r="L5634" s="10">
        <f>spotify_data[[#This Row],[artist_popularity]]/100</f>
        <v>0.8</v>
      </c>
      <c r="M5634">
        <v>21360805</v>
      </c>
      <c r="N5634" s="1" t="s">
        <v>23</v>
      </c>
      <c r="O5634" s="1" t="s">
        <v>13875</v>
      </c>
      <c r="P5634" s="1">
        <f>MATCH(spotify_data[[#This Row],[album_id]],spotify_data[album_id],0)</f>
        <v>135</v>
      </c>
      <c r="Q5634" s="1" t="s">
        <v>13876</v>
      </c>
      <c r="R5634" s="2">
        <v>42832</v>
      </c>
      <c r="S5634" s="7">
        <f ca="1">+TODAY()-spotify_data[[#This Row],[Fecha lanzamiento Album]]</f>
        <v>3199</v>
      </c>
      <c r="T5634" s="7">
        <f ca="1">+spotify_data[[#This Row],[Antigüedad Album Dias]]/60</f>
        <v>53.31666666666667</v>
      </c>
      <c r="U5634" s="8">
        <f ca="1">spotify_data[[#This Row],[Antigüedad Album Meses]]/12</f>
        <v>4.4430555555555555</v>
      </c>
      <c r="V5634">
        <v>12</v>
      </c>
      <c r="W5634" s="1" t="s">
        <v>20</v>
      </c>
      <c r="X5634" s="1" t="str">
        <f>+IF(spotify_data[[#This Row],[album_type]]="album","Album",IF(spotify_data[[#This Row],[album_type]]="single","Single","Compilation"))</f>
        <v>Album</v>
      </c>
      <c r="Y5634">
        <v>38</v>
      </c>
    </row>
    <row r="5635" spans="1:25" x14ac:dyDescent="0.3">
      <c r="A5635" s="1" t="s">
        <v>14046</v>
      </c>
      <c r="B5635" s="1">
        <v>367</v>
      </c>
      <c r="C5635" s="1" t="s">
        <v>14047</v>
      </c>
      <c r="D5635">
        <v>11</v>
      </c>
      <c r="E5635">
        <v>47</v>
      </c>
      <c r="F5635" s="10">
        <f>spotify_data[[#This Row],[track_popularity]]/100</f>
        <v>0.47</v>
      </c>
      <c r="G5635" s="9" t="b">
        <v>0</v>
      </c>
      <c r="H5635" s="1">
        <f>+IF(spotify_data[[#This Row],[explicit]]=FALSE,0,1)</f>
        <v>0</v>
      </c>
      <c r="I5635" s="1" t="s">
        <v>14048</v>
      </c>
      <c r="J5635" s="7">
        <f>MATCH(spotify_data[[#This Row],[artist_name]],spotify_data[artist_name],0)</f>
        <v>5634</v>
      </c>
      <c r="K5635">
        <v>47</v>
      </c>
      <c r="L5635" s="10">
        <f>spotify_data[[#This Row],[artist_popularity]]/100</f>
        <v>0.47</v>
      </c>
      <c r="M5635">
        <v>452756</v>
      </c>
      <c r="N5635" s="1" t="s">
        <v>14049</v>
      </c>
      <c r="O5635" s="1" t="s">
        <v>14050</v>
      </c>
      <c r="P5635" s="1">
        <f>MATCH(spotify_data[[#This Row],[album_id]],spotify_data[album_id],0)</f>
        <v>5634</v>
      </c>
      <c r="Q5635" s="1" t="s">
        <v>14051</v>
      </c>
      <c r="R5635" s="2">
        <v>42776</v>
      </c>
      <c r="S5635" s="7">
        <f ca="1">+TODAY()-spotify_data[[#This Row],[Fecha lanzamiento Album]]</f>
        <v>3255</v>
      </c>
      <c r="T5635" s="7">
        <f ca="1">+spotify_data[[#This Row],[Antigüedad Album Dias]]/60</f>
        <v>54.25</v>
      </c>
      <c r="U5635" s="8">
        <f ca="1">spotify_data[[#This Row],[Antigüedad Album Meses]]/12</f>
        <v>4.520833333333333</v>
      </c>
      <c r="V5635">
        <v>13</v>
      </c>
      <c r="W5635" s="1" t="s">
        <v>20</v>
      </c>
      <c r="X5635" s="1" t="str">
        <f>+IF(spotify_data[[#This Row],[album_type]]="album","Album",IF(spotify_data[[#This Row],[album_type]]="single","Single","Compilation"))</f>
        <v>Album</v>
      </c>
      <c r="Y5635">
        <v>505</v>
      </c>
    </row>
    <row r="5636" spans="1:25" x14ac:dyDescent="0.3">
      <c r="A5636" s="1" t="s">
        <v>14686</v>
      </c>
      <c r="B5636" s="1">
        <v>1211</v>
      </c>
      <c r="C5636" s="1" t="s">
        <v>14687</v>
      </c>
      <c r="D5636">
        <v>15</v>
      </c>
      <c r="E5636">
        <v>47</v>
      </c>
      <c r="F5636" s="10">
        <f>spotify_data[[#This Row],[track_popularity]]/100</f>
        <v>0.47</v>
      </c>
      <c r="G5636" s="9" t="b">
        <v>0</v>
      </c>
      <c r="H5636" s="1">
        <f>+IF(spotify_data[[#This Row],[explicit]]=FALSE,0,1)</f>
        <v>0</v>
      </c>
      <c r="I5636" s="1" t="s">
        <v>13818</v>
      </c>
      <c r="J5636" s="7">
        <f>MATCH(spotify_data[[#This Row],[artist_name]],spotify_data[artist_name],0)</f>
        <v>5074</v>
      </c>
      <c r="K5636">
        <v>49</v>
      </c>
      <c r="L5636" s="10">
        <f>spotify_data[[#This Row],[artist_popularity]]/100</f>
        <v>0.49</v>
      </c>
      <c r="M5636">
        <v>17431</v>
      </c>
      <c r="N5636" s="1" t="s">
        <v>5224</v>
      </c>
      <c r="O5636" s="1" t="s">
        <v>14684</v>
      </c>
      <c r="P5636" s="1">
        <f>MATCH(spotify_data[[#This Row],[album_id]],spotify_data[album_id],0)</f>
        <v>5074</v>
      </c>
      <c r="Q5636" s="1" t="s">
        <v>14685</v>
      </c>
      <c r="R5636" s="2">
        <v>42522</v>
      </c>
      <c r="S5636" s="7">
        <f ca="1">+TODAY()-spotify_data[[#This Row],[Fecha lanzamiento Album]]</f>
        <v>3509</v>
      </c>
      <c r="T5636" s="7">
        <f ca="1">+spotify_data[[#This Row],[Antigüedad Album Dias]]/60</f>
        <v>58.483333333333334</v>
      </c>
      <c r="U5636" s="8">
        <f ca="1">spotify_data[[#This Row],[Antigüedad Album Meses]]/12</f>
        <v>4.8736111111111109</v>
      </c>
      <c r="V5636">
        <v>25</v>
      </c>
      <c r="W5636" s="1" t="s">
        <v>20</v>
      </c>
      <c r="X5636" s="1" t="str">
        <f>+IF(spotify_data[[#This Row],[album_type]]="album","Album",IF(spotify_data[[#This Row],[album_type]]="single","Single","Compilation"))</f>
        <v>Album</v>
      </c>
      <c r="Y5636">
        <v>208</v>
      </c>
    </row>
    <row r="5637" spans="1:25" x14ac:dyDescent="0.3">
      <c r="A5637" s="1" t="s">
        <v>14696</v>
      </c>
      <c r="B5637" s="1">
        <v>1362</v>
      </c>
      <c r="C5637" s="1" t="s">
        <v>14697</v>
      </c>
      <c r="D5637">
        <v>25</v>
      </c>
      <c r="E5637">
        <v>47</v>
      </c>
      <c r="F5637" s="10">
        <f>spotify_data[[#This Row],[track_popularity]]/100</f>
        <v>0.47</v>
      </c>
      <c r="G5637" s="9" t="b">
        <v>0</v>
      </c>
      <c r="H5637" s="1">
        <f>+IF(spotify_data[[#This Row],[explicit]]=FALSE,0,1)</f>
        <v>0</v>
      </c>
      <c r="I5637" s="1" t="s">
        <v>14698</v>
      </c>
      <c r="J5637" s="7">
        <f>MATCH(spotify_data[[#This Row],[artist_name]],spotify_data[artist_name],0)</f>
        <v>4701</v>
      </c>
      <c r="K5637">
        <v>56</v>
      </c>
      <c r="L5637" s="10">
        <f>spotify_data[[#This Row],[artist_popularity]]/100</f>
        <v>0.56000000000000005</v>
      </c>
      <c r="M5637">
        <v>90176</v>
      </c>
      <c r="N5637" s="1" t="s">
        <v>10139</v>
      </c>
      <c r="O5637" s="1" t="s">
        <v>14684</v>
      </c>
      <c r="P5637" s="1">
        <f>MATCH(spotify_data[[#This Row],[album_id]],spotify_data[album_id],0)</f>
        <v>5074</v>
      </c>
      <c r="Q5637" s="1" t="s">
        <v>14685</v>
      </c>
      <c r="R5637" s="2">
        <v>42522</v>
      </c>
      <c r="S5637" s="7">
        <f ca="1">+TODAY()-spotify_data[[#This Row],[Fecha lanzamiento Album]]</f>
        <v>3509</v>
      </c>
      <c r="T5637" s="7">
        <f ca="1">+spotify_data[[#This Row],[Antigüedad Album Dias]]/60</f>
        <v>58.483333333333334</v>
      </c>
      <c r="U5637" s="8">
        <f ca="1">spotify_data[[#This Row],[Antigüedad Album Meses]]/12</f>
        <v>4.8736111111111109</v>
      </c>
      <c r="V5637">
        <v>25</v>
      </c>
      <c r="W5637" s="1" t="s">
        <v>20</v>
      </c>
      <c r="X5637" s="1" t="str">
        <f>+IF(spotify_data[[#This Row],[album_type]]="album","Album",IF(spotify_data[[#This Row],[album_type]]="single","Single","Compilation"))</f>
        <v>Album</v>
      </c>
      <c r="Y5637">
        <v>116</v>
      </c>
    </row>
    <row r="5638" spans="1:25" x14ac:dyDescent="0.3">
      <c r="A5638" s="1" t="s">
        <v>14725</v>
      </c>
      <c r="B5638" s="1">
        <v>2158</v>
      </c>
      <c r="C5638" s="1" t="s">
        <v>14726</v>
      </c>
      <c r="D5638">
        <v>1</v>
      </c>
      <c r="E5638">
        <v>47</v>
      </c>
      <c r="F5638" s="10">
        <f>spotify_data[[#This Row],[track_popularity]]/100</f>
        <v>0.47</v>
      </c>
      <c r="G5638" s="9" t="b">
        <v>0</v>
      </c>
      <c r="H5638" s="1">
        <f>+IF(spotify_data[[#This Row],[explicit]]=FALSE,0,1)</f>
        <v>0</v>
      </c>
      <c r="I5638" s="1" t="s">
        <v>14727</v>
      </c>
      <c r="J5638" s="7">
        <f>MATCH(spotify_data[[#This Row],[artist_name]],spotify_data[artist_name],0)</f>
        <v>5637</v>
      </c>
      <c r="K5638">
        <v>49</v>
      </c>
      <c r="L5638" s="10">
        <f>spotify_data[[#This Row],[artist_popularity]]/100</f>
        <v>0.49</v>
      </c>
      <c r="M5638">
        <v>198619</v>
      </c>
      <c r="N5638" s="1" t="s">
        <v>23</v>
      </c>
      <c r="O5638" s="1" t="s">
        <v>14728</v>
      </c>
      <c r="P5638" s="1">
        <f>MATCH(spotify_data[[#This Row],[album_id]],spotify_data[album_id],0)</f>
        <v>5637</v>
      </c>
      <c r="Q5638" s="1" t="s">
        <v>14729</v>
      </c>
      <c r="R5638" s="2">
        <v>42510</v>
      </c>
      <c r="S5638" s="7">
        <f ca="1">+TODAY()-spotify_data[[#This Row],[Fecha lanzamiento Album]]</f>
        <v>3521</v>
      </c>
      <c r="T5638" s="7">
        <f ca="1">+spotify_data[[#This Row],[Antigüedad Album Dias]]/60</f>
        <v>58.68333333333333</v>
      </c>
      <c r="U5638" s="8">
        <f ca="1">spotify_data[[#This Row],[Antigüedad Album Meses]]/12</f>
        <v>4.8902777777777775</v>
      </c>
      <c r="V5638">
        <v>10</v>
      </c>
      <c r="W5638" s="1" t="s">
        <v>20</v>
      </c>
      <c r="X5638" s="1" t="str">
        <f>+IF(spotify_data[[#This Row],[album_type]]="album","Album",IF(spotify_data[[#This Row],[album_type]]="single","Single","Compilation"))</f>
        <v>Album</v>
      </c>
      <c r="Y5638">
        <v>386</v>
      </c>
    </row>
    <row r="5639" spans="1:25" x14ac:dyDescent="0.3">
      <c r="A5639" s="1" t="s">
        <v>15234</v>
      </c>
      <c r="B5639" s="1">
        <v>4156</v>
      </c>
      <c r="C5639" s="1" t="s">
        <v>15235</v>
      </c>
      <c r="D5639">
        <v>9</v>
      </c>
      <c r="E5639">
        <v>47</v>
      </c>
      <c r="F5639" s="10">
        <f>spotify_data[[#This Row],[track_popularity]]/100</f>
        <v>0.47</v>
      </c>
      <c r="G5639" s="9" t="b">
        <v>0</v>
      </c>
      <c r="H5639" s="1">
        <f>+IF(spotify_data[[#This Row],[explicit]]=FALSE,0,1)</f>
        <v>0</v>
      </c>
      <c r="I5639" s="1" t="s">
        <v>5643</v>
      </c>
      <c r="J5639" s="7">
        <f>MATCH(spotify_data[[#This Row],[artist_name]],spotify_data[artist_name],0)</f>
        <v>892</v>
      </c>
      <c r="K5639">
        <v>78</v>
      </c>
      <c r="L5639" s="10">
        <f>spotify_data[[#This Row],[artist_popularity]]/100</f>
        <v>0.78</v>
      </c>
      <c r="M5639">
        <v>13211271</v>
      </c>
      <c r="N5639" s="1" t="s">
        <v>23</v>
      </c>
      <c r="O5639" s="1" t="s">
        <v>15236</v>
      </c>
      <c r="P5639" s="1">
        <f>MATCH(spotify_data[[#This Row],[album_id]],spotify_data[album_id],0)</f>
        <v>5638</v>
      </c>
      <c r="Q5639" s="1" t="s">
        <v>15237</v>
      </c>
      <c r="R5639" s="2">
        <v>42321</v>
      </c>
      <c r="S5639" s="7">
        <f ca="1">+TODAY()-spotify_data[[#This Row],[Fecha lanzamiento Album]]</f>
        <v>3710</v>
      </c>
      <c r="T5639" s="7">
        <f ca="1">+spotify_data[[#This Row],[Antigüedad Album Dias]]/60</f>
        <v>61.833333333333336</v>
      </c>
      <c r="U5639" s="8">
        <f ca="1">spotify_data[[#This Row],[Antigüedad Album Meses]]/12</f>
        <v>5.1527777777777777</v>
      </c>
      <c r="V5639">
        <v>23</v>
      </c>
      <c r="W5639" s="1" t="s">
        <v>20</v>
      </c>
      <c r="X5639" s="1" t="str">
        <f>+IF(spotify_data[[#This Row],[album_type]]="album","Album",IF(spotify_data[[#This Row],[album_type]]="single","Single","Compilation"))</f>
        <v>Album</v>
      </c>
      <c r="Y5639">
        <v>42</v>
      </c>
    </row>
    <row r="5640" spans="1:25" x14ac:dyDescent="0.3">
      <c r="A5640" s="1" t="s">
        <v>15587</v>
      </c>
      <c r="B5640" s="1">
        <v>4133</v>
      </c>
      <c r="C5640" s="1" t="s">
        <v>15588</v>
      </c>
      <c r="D5640">
        <v>23</v>
      </c>
      <c r="E5640">
        <v>47</v>
      </c>
      <c r="F5640" s="10">
        <f>spotify_data[[#This Row],[track_popularity]]/100</f>
        <v>0.47</v>
      </c>
      <c r="G5640" s="9" t="b">
        <v>0</v>
      </c>
      <c r="H5640" s="1">
        <f>+IF(spotify_data[[#This Row],[explicit]]=FALSE,0,1)</f>
        <v>0</v>
      </c>
      <c r="I5640" s="1" t="s">
        <v>11548</v>
      </c>
      <c r="J5640" s="7">
        <f>MATCH(spotify_data[[#This Row],[artist_name]],spotify_data[artist_name],0)</f>
        <v>4702</v>
      </c>
      <c r="K5640">
        <v>52</v>
      </c>
      <c r="L5640" s="10">
        <f>spotify_data[[#This Row],[artist_popularity]]/100</f>
        <v>0.52</v>
      </c>
      <c r="M5640">
        <v>23962</v>
      </c>
      <c r="N5640" s="1" t="s">
        <v>10139</v>
      </c>
      <c r="O5640" s="1" t="s">
        <v>15555</v>
      </c>
      <c r="P5640" s="1">
        <f>MATCH(spotify_data[[#This Row],[album_id]],spotify_data[album_id],0)</f>
        <v>4701</v>
      </c>
      <c r="Q5640" s="1" t="s">
        <v>15556</v>
      </c>
      <c r="R5640" s="2">
        <v>42242</v>
      </c>
      <c r="S5640" s="7">
        <f ca="1">+TODAY()-spotify_data[[#This Row],[Fecha lanzamiento Album]]</f>
        <v>3789</v>
      </c>
      <c r="T5640" s="7">
        <f ca="1">+spotify_data[[#This Row],[Antigüedad Album Dias]]/60</f>
        <v>63.15</v>
      </c>
      <c r="U5640" s="8">
        <f ca="1">spotify_data[[#This Row],[Antigüedad Album Meses]]/12</f>
        <v>5.2625000000000002</v>
      </c>
      <c r="V5640">
        <v>55</v>
      </c>
      <c r="W5640" s="1" t="s">
        <v>20</v>
      </c>
      <c r="X5640" s="1" t="str">
        <f>+IF(spotify_data[[#This Row],[album_type]]="album","Album",IF(spotify_data[[#This Row],[album_type]]="single","Single","Compilation"))</f>
        <v>Album</v>
      </c>
      <c r="Y5640">
        <v>155</v>
      </c>
    </row>
    <row r="5641" spans="1:25" x14ac:dyDescent="0.3">
      <c r="A5641" s="1" t="s">
        <v>15589</v>
      </c>
      <c r="B5641" s="1">
        <v>7649</v>
      </c>
      <c r="C5641" s="1" t="s">
        <v>15590</v>
      </c>
      <c r="D5641">
        <v>2</v>
      </c>
      <c r="E5641">
        <v>47</v>
      </c>
      <c r="F5641" s="10">
        <f>spotify_data[[#This Row],[track_popularity]]/100</f>
        <v>0.47</v>
      </c>
      <c r="G5641" s="9" t="b">
        <v>1</v>
      </c>
      <c r="H5641" s="1">
        <f>+IF(spotify_data[[#This Row],[explicit]]=FALSE,0,1)</f>
        <v>1</v>
      </c>
      <c r="I5641" s="1" t="s">
        <v>15591</v>
      </c>
      <c r="J5641" s="7">
        <f>MATCH(spotify_data[[#This Row],[artist_name]],spotify_data[artist_name],0)</f>
        <v>5640</v>
      </c>
      <c r="K5641">
        <v>39</v>
      </c>
      <c r="L5641" s="10">
        <f>spotify_data[[#This Row],[artist_popularity]]/100</f>
        <v>0.39</v>
      </c>
      <c r="M5641">
        <v>18370</v>
      </c>
      <c r="N5641" s="1" t="s">
        <v>1235</v>
      </c>
      <c r="O5641" s="1" t="s">
        <v>15592</v>
      </c>
      <c r="P5641" s="1">
        <f>MATCH(spotify_data[[#This Row],[album_id]],spotify_data[album_id],0)</f>
        <v>5640</v>
      </c>
      <c r="Q5641" s="1" t="s">
        <v>13628</v>
      </c>
      <c r="R5641" s="2">
        <v>42241</v>
      </c>
      <c r="S5641" s="7">
        <f ca="1">+TODAY()-spotify_data[[#This Row],[Fecha lanzamiento Album]]</f>
        <v>3790</v>
      </c>
      <c r="T5641" s="7">
        <f ca="1">+spotify_data[[#This Row],[Antigüedad Album Dias]]/60</f>
        <v>63.166666666666664</v>
      </c>
      <c r="U5641" s="8">
        <f ca="1">spotify_data[[#This Row],[Antigüedad Album Meses]]/12</f>
        <v>5.2638888888888884</v>
      </c>
      <c r="V5641">
        <v>6</v>
      </c>
      <c r="W5641" s="1" t="s">
        <v>21</v>
      </c>
      <c r="X5641" s="1" t="str">
        <f>+IF(spotify_data[[#This Row],[album_type]]="album","Album",IF(spotify_data[[#This Row],[album_type]]="single","Single","Compilation"))</f>
        <v>Single</v>
      </c>
      <c r="Y5641">
        <v>402</v>
      </c>
    </row>
    <row r="5642" spans="1:25" x14ac:dyDescent="0.3">
      <c r="A5642" s="1" t="s">
        <v>15846</v>
      </c>
      <c r="B5642" s="1">
        <v>2061</v>
      </c>
      <c r="C5642" s="1" t="s">
        <v>15847</v>
      </c>
      <c r="D5642">
        <v>3</v>
      </c>
      <c r="E5642">
        <v>47</v>
      </c>
      <c r="F5642" s="10">
        <f>spotify_data[[#This Row],[track_popularity]]/100</f>
        <v>0.47</v>
      </c>
      <c r="G5642" s="9" t="b">
        <v>0</v>
      </c>
      <c r="H5642" s="1">
        <f>+IF(spotify_data[[#This Row],[explicit]]=FALSE,0,1)</f>
        <v>0</v>
      </c>
      <c r="I5642" s="1" t="s">
        <v>15848</v>
      </c>
      <c r="J5642" s="7">
        <f>MATCH(spotify_data[[#This Row],[artist_name]],spotify_data[artist_name],0)</f>
        <v>5641</v>
      </c>
      <c r="K5642">
        <v>50</v>
      </c>
      <c r="L5642" s="10">
        <f>spotify_data[[#This Row],[artist_popularity]]/100</f>
        <v>0.5</v>
      </c>
      <c r="M5642">
        <v>50328</v>
      </c>
      <c r="N5642" s="1" t="s">
        <v>15849</v>
      </c>
      <c r="O5642" s="1" t="s">
        <v>15850</v>
      </c>
      <c r="P5642" s="1">
        <f>MATCH(spotify_data[[#This Row],[album_id]],spotify_data[album_id],0)</f>
        <v>5641</v>
      </c>
      <c r="Q5642" s="1" t="s">
        <v>15851</v>
      </c>
      <c r="R5642" s="2">
        <v>42116</v>
      </c>
      <c r="S5642" s="7">
        <f ca="1">+TODAY()-spotify_data[[#This Row],[Fecha lanzamiento Album]]</f>
        <v>3915</v>
      </c>
      <c r="T5642" s="7">
        <f ca="1">+spotify_data[[#This Row],[Antigüedad Album Dias]]/60</f>
        <v>65.25</v>
      </c>
      <c r="U5642" s="8">
        <f ca="1">spotify_data[[#This Row],[Antigüedad Album Meses]]/12</f>
        <v>5.4375</v>
      </c>
      <c r="V5642">
        <v>25</v>
      </c>
      <c r="W5642" s="1" t="s">
        <v>20</v>
      </c>
      <c r="X5642" s="1" t="str">
        <f>+IF(spotify_data[[#This Row],[album_type]]="album","Album",IF(spotify_data[[#This Row],[album_type]]="single","Single","Compilation"))</f>
        <v>Album</v>
      </c>
      <c r="Y5642">
        <v>358</v>
      </c>
    </row>
    <row r="5643" spans="1:25" x14ac:dyDescent="0.3">
      <c r="A5643" s="1" t="s">
        <v>16436</v>
      </c>
      <c r="B5643" s="1">
        <v>1220</v>
      </c>
      <c r="C5643" s="1" t="s">
        <v>16437</v>
      </c>
      <c r="D5643">
        <v>3</v>
      </c>
      <c r="E5643">
        <v>47</v>
      </c>
      <c r="F5643" s="10">
        <f>spotify_data[[#This Row],[track_popularity]]/100</f>
        <v>0.47</v>
      </c>
      <c r="G5643" s="9" t="b">
        <v>0</v>
      </c>
      <c r="H5643" s="1">
        <f>+IF(spotify_data[[#This Row],[explicit]]=FALSE,0,1)</f>
        <v>0</v>
      </c>
      <c r="I5643" s="1" t="s">
        <v>16438</v>
      </c>
      <c r="J5643" s="7">
        <f>MATCH(spotify_data[[#This Row],[artist_name]],spotify_data[artist_name],0)</f>
        <v>3395</v>
      </c>
      <c r="K5643">
        <v>64</v>
      </c>
      <c r="L5643" s="10">
        <f>spotify_data[[#This Row],[artist_popularity]]/100</f>
        <v>0.64</v>
      </c>
      <c r="M5643">
        <v>2898444</v>
      </c>
      <c r="N5643" s="1" t="s">
        <v>395</v>
      </c>
      <c r="O5643" s="1" t="s">
        <v>16439</v>
      </c>
      <c r="P5643" s="1">
        <f>MATCH(spotify_data[[#This Row],[album_id]],spotify_data[album_id],0)</f>
        <v>5642</v>
      </c>
      <c r="Q5643" s="1" t="s">
        <v>16440</v>
      </c>
      <c r="R5643" s="2">
        <v>41876</v>
      </c>
      <c r="S5643" s="7">
        <f ca="1">+TODAY()-spotify_data[[#This Row],[Fecha lanzamiento Album]]</f>
        <v>4155</v>
      </c>
      <c r="T5643" s="7">
        <f ca="1">+spotify_data[[#This Row],[Antigüedad Album Dias]]/60</f>
        <v>69.25</v>
      </c>
      <c r="U5643" s="8">
        <f ca="1">spotify_data[[#This Row],[Antigüedad Album Meses]]/12</f>
        <v>5.770833333333333</v>
      </c>
      <c r="V5643">
        <v>15</v>
      </c>
      <c r="W5643" s="1" t="s">
        <v>20</v>
      </c>
      <c r="X5643" s="1" t="str">
        <f>+IF(spotify_data[[#This Row],[album_type]]="album","Album",IF(spotify_data[[#This Row],[album_type]]="single","Single","Compilation"))</f>
        <v>Album</v>
      </c>
      <c r="Y5643">
        <v>391</v>
      </c>
    </row>
    <row r="5644" spans="1:25" x14ac:dyDescent="0.3">
      <c r="A5644" s="1" t="s">
        <v>16541</v>
      </c>
      <c r="B5644" s="1">
        <v>5530</v>
      </c>
      <c r="C5644" s="1" t="s">
        <v>16542</v>
      </c>
      <c r="D5644">
        <v>2</v>
      </c>
      <c r="E5644">
        <v>47</v>
      </c>
      <c r="F5644" s="10">
        <f>spotify_data[[#This Row],[track_popularity]]/100</f>
        <v>0.47</v>
      </c>
      <c r="G5644" s="9" t="b">
        <v>0</v>
      </c>
      <c r="H5644" s="1">
        <f>+IF(spotify_data[[#This Row],[explicit]]=FALSE,0,1)</f>
        <v>0</v>
      </c>
      <c r="I5644" s="1" t="s">
        <v>16543</v>
      </c>
      <c r="J5644" s="7">
        <f>MATCH(spotify_data[[#This Row],[artist_name]],spotify_data[artist_name],0)</f>
        <v>5643</v>
      </c>
      <c r="K5644">
        <v>43</v>
      </c>
      <c r="L5644" s="10">
        <f>spotify_data[[#This Row],[artist_popularity]]/100</f>
        <v>0.43</v>
      </c>
      <c r="M5644">
        <v>77758</v>
      </c>
      <c r="N5644" s="1" t="s">
        <v>23</v>
      </c>
      <c r="O5644" s="1" t="s">
        <v>16544</v>
      </c>
      <c r="P5644" s="1">
        <f>MATCH(spotify_data[[#This Row],[album_id]],spotify_data[album_id],0)</f>
        <v>5643</v>
      </c>
      <c r="Q5644" s="1" t="s">
        <v>16545</v>
      </c>
      <c r="R5644" s="2">
        <v>41821</v>
      </c>
      <c r="S5644" s="7">
        <f ca="1">+TODAY()-spotify_data[[#This Row],[Fecha lanzamiento Album]]</f>
        <v>4210</v>
      </c>
      <c r="T5644" s="7">
        <f ca="1">+spotify_data[[#This Row],[Antigüedad Album Dias]]/60</f>
        <v>70.166666666666671</v>
      </c>
      <c r="U5644" s="8">
        <f ca="1">spotify_data[[#This Row],[Antigüedad Album Meses]]/12</f>
        <v>5.8472222222222223</v>
      </c>
      <c r="V5644">
        <v>16</v>
      </c>
      <c r="W5644" s="1" t="s">
        <v>1932</v>
      </c>
      <c r="X5644" s="1" t="str">
        <f>+IF(spotify_data[[#This Row],[album_type]]="album","Album",IF(spotify_data[[#This Row],[album_type]]="single","Single","Compilation"))</f>
        <v>Compilation</v>
      </c>
      <c r="Y5644">
        <v>365</v>
      </c>
    </row>
    <row r="5645" spans="1:25" x14ac:dyDescent="0.3">
      <c r="A5645" s="1" t="s">
        <v>16848</v>
      </c>
      <c r="B5645" s="1">
        <v>1463</v>
      </c>
      <c r="C5645" s="1" t="s">
        <v>16849</v>
      </c>
      <c r="D5645">
        <v>1</v>
      </c>
      <c r="E5645">
        <v>47</v>
      </c>
      <c r="F5645" s="10">
        <f>spotify_data[[#This Row],[track_popularity]]/100</f>
        <v>0.47</v>
      </c>
      <c r="G5645" s="9" t="b">
        <v>0</v>
      </c>
      <c r="H5645" s="1">
        <f>+IF(spotify_data[[#This Row],[explicit]]=FALSE,0,1)</f>
        <v>0</v>
      </c>
      <c r="I5645" s="1" t="s">
        <v>14048</v>
      </c>
      <c r="J5645" s="7">
        <f>MATCH(spotify_data[[#This Row],[artist_name]],spotify_data[artist_name],0)</f>
        <v>5634</v>
      </c>
      <c r="K5645">
        <v>47</v>
      </c>
      <c r="L5645" s="10">
        <f>spotify_data[[#This Row],[artist_popularity]]/100</f>
        <v>0.47</v>
      </c>
      <c r="M5645">
        <v>453184</v>
      </c>
      <c r="N5645" s="1" t="s">
        <v>14049</v>
      </c>
      <c r="O5645" s="1" t="s">
        <v>16850</v>
      </c>
      <c r="P5645" s="1">
        <f>MATCH(spotify_data[[#This Row],[album_id]],spotify_data[album_id],0)</f>
        <v>5644</v>
      </c>
      <c r="Q5645" s="1" t="s">
        <v>16851</v>
      </c>
      <c r="R5645" s="2">
        <v>41680</v>
      </c>
      <c r="S5645" s="7">
        <f ca="1">+TODAY()-spotify_data[[#This Row],[Fecha lanzamiento Album]]</f>
        <v>4351</v>
      </c>
      <c r="T5645" s="7">
        <f ca="1">+spotify_data[[#This Row],[Antigüedad Album Dias]]/60</f>
        <v>72.516666666666666</v>
      </c>
      <c r="U5645" s="8">
        <f ca="1">spotify_data[[#This Row],[Antigüedad Album Meses]]/12</f>
        <v>6.0430555555555552</v>
      </c>
      <c r="V5645">
        <v>11</v>
      </c>
      <c r="W5645" s="1" t="s">
        <v>20</v>
      </c>
      <c r="X5645" s="1" t="str">
        <f>+IF(spotify_data[[#This Row],[album_type]]="album","Album",IF(spotify_data[[#This Row],[album_type]]="single","Single","Compilation"))</f>
        <v>Album</v>
      </c>
      <c r="Y5645">
        <v>433</v>
      </c>
    </row>
    <row r="5646" spans="1:25" x14ac:dyDescent="0.3">
      <c r="A5646" s="1" t="s">
        <v>16866</v>
      </c>
      <c r="B5646" s="1">
        <v>5406</v>
      </c>
      <c r="C5646" s="1" t="s">
        <v>16867</v>
      </c>
      <c r="D5646">
        <v>3</v>
      </c>
      <c r="E5646">
        <v>47</v>
      </c>
      <c r="F5646" s="10">
        <f>spotify_data[[#This Row],[track_popularity]]/100</f>
        <v>0.47</v>
      </c>
      <c r="G5646" s="9" t="b">
        <v>0</v>
      </c>
      <c r="H5646" s="1">
        <f>+IF(spotify_data[[#This Row],[explicit]]=FALSE,0,1)</f>
        <v>0</v>
      </c>
      <c r="I5646" s="1" t="s">
        <v>8962</v>
      </c>
      <c r="J5646" s="7">
        <f>MATCH(spotify_data[[#This Row],[artist_name]],spotify_data[artist_name],0)</f>
        <v>2174</v>
      </c>
      <c r="K5646">
        <v>69</v>
      </c>
      <c r="L5646" s="10">
        <f>spotify_data[[#This Row],[artist_popularity]]/100</f>
        <v>0.69</v>
      </c>
      <c r="M5646">
        <v>5042529</v>
      </c>
      <c r="N5646" s="1" t="s">
        <v>8568</v>
      </c>
      <c r="O5646" s="1" t="s">
        <v>16868</v>
      </c>
      <c r="P5646" s="1">
        <f>MATCH(spotify_data[[#This Row],[album_id]],spotify_data[album_id],0)</f>
        <v>5645</v>
      </c>
      <c r="Q5646" s="1" t="s">
        <v>16869</v>
      </c>
      <c r="R5646" s="2">
        <v>41674</v>
      </c>
      <c r="S5646" s="7">
        <f ca="1">+TODAY()-spotify_data[[#This Row],[Fecha lanzamiento Album]]</f>
        <v>4357</v>
      </c>
      <c r="T5646" s="7">
        <f ca="1">+spotify_data[[#This Row],[Antigüedad Album Dias]]/60</f>
        <v>72.61666666666666</v>
      </c>
      <c r="U5646" s="8">
        <f ca="1">spotify_data[[#This Row],[Antigüedad Album Meses]]/12</f>
        <v>6.051388888888888</v>
      </c>
      <c r="V5646">
        <v>14</v>
      </c>
      <c r="W5646" s="1" t="s">
        <v>20</v>
      </c>
      <c r="X5646" s="1" t="str">
        <f>+IF(spotify_data[[#This Row],[album_type]]="album","Album",IF(spotify_data[[#This Row],[album_type]]="single","Single","Compilation"))</f>
        <v>Album</v>
      </c>
      <c r="Y5646">
        <v>466</v>
      </c>
    </row>
    <row r="5647" spans="1:25" x14ac:dyDescent="0.3">
      <c r="A5647" s="1" t="s">
        <v>16921</v>
      </c>
      <c r="B5647" s="1">
        <v>1038</v>
      </c>
      <c r="C5647" s="1" t="s">
        <v>16922</v>
      </c>
      <c r="D5647">
        <v>2</v>
      </c>
      <c r="E5647">
        <v>47</v>
      </c>
      <c r="F5647" s="10">
        <f>spotify_data[[#This Row],[track_popularity]]/100</f>
        <v>0.47</v>
      </c>
      <c r="G5647" s="9" t="b">
        <v>0</v>
      </c>
      <c r="H5647" s="1">
        <f>+IF(spotify_data[[#This Row],[explicit]]=FALSE,0,1)</f>
        <v>0</v>
      </c>
      <c r="I5647" s="1" t="s">
        <v>11411</v>
      </c>
      <c r="J5647" s="7">
        <f>MATCH(spotify_data[[#This Row],[artist_name]],spotify_data[artist_name],0)</f>
        <v>5646</v>
      </c>
      <c r="K5647">
        <v>50</v>
      </c>
      <c r="L5647" s="10">
        <f>spotify_data[[#This Row],[artist_popularity]]/100</f>
        <v>0.5</v>
      </c>
      <c r="M5647">
        <v>88437</v>
      </c>
      <c r="N5647" s="1" t="s">
        <v>1609</v>
      </c>
      <c r="O5647" s="1" t="s">
        <v>16915</v>
      </c>
      <c r="P5647" s="1">
        <f>MATCH(spotify_data[[#This Row],[album_id]],spotify_data[album_id],0)</f>
        <v>5201</v>
      </c>
      <c r="Q5647" s="1" t="s">
        <v>16916</v>
      </c>
      <c r="R5647" s="2">
        <v>41640</v>
      </c>
      <c r="S5647" s="7">
        <f ca="1">+TODAY()-spotify_data[[#This Row],[Fecha lanzamiento Album]]</f>
        <v>4391</v>
      </c>
      <c r="T5647" s="7">
        <f ca="1">+spotify_data[[#This Row],[Antigüedad Album Dias]]/60</f>
        <v>73.183333333333337</v>
      </c>
      <c r="U5647" s="8">
        <f ca="1">spotify_data[[#This Row],[Antigüedad Album Meses]]/12</f>
        <v>6.0986111111111114</v>
      </c>
      <c r="V5647">
        <v>27</v>
      </c>
      <c r="W5647" s="1" t="s">
        <v>1932</v>
      </c>
      <c r="X5647" s="1" t="str">
        <f>+IF(spotify_data[[#This Row],[album_type]]="album","Album",IF(spotify_data[[#This Row],[album_type]]="single","Single","Compilation"))</f>
        <v>Compilation</v>
      </c>
      <c r="Y5647">
        <v>308</v>
      </c>
    </row>
    <row r="5648" spans="1:25" x14ac:dyDescent="0.3">
      <c r="A5648" s="1" t="s">
        <v>17962</v>
      </c>
      <c r="B5648" s="1">
        <v>1752</v>
      </c>
      <c r="C5648" s="1" t="s">
        <v>17963</v>
      </c>
      <c r="D5648">
        <v>6</v>
      </c>
      <c r="E5648">
        <v>47</v>
      </c>
      <c r="F5648" s="10">
        <f>spotify_data[[#This Row],[track_popularity]]/100</f>
        <v>0.47</v>
      </c>
      <c r="G5648" s="9" t="b">
        <v>1</v>
      </c>
      <c r="H5648" s="1">
        <f>+IF(spotify_data[[#This Row],[explicit]]=FALSE,0,1)</f>
        <v>1</v>
      </c>
      <c r="I5648" s="1" t="s">
        <v>2459</v>
      </c>
      <c r="J5648" s="7">
        <f>MATCH(spotify_data[[#This Row],[artist_name]],spotify_data[artist_name],0)</f>
        <v>35</v>
      </c>
      <c r="K5648">
        <v>93</v>
      </c>
      <c r="L5648" s="10">
        <f>spotify_data[[#This Row],[artist_popularity]]/100</f>
        <v>0.93</v>
      </c>
      <c r="M5648">
        <v>112918137</v>
      </c>
      <c r="N5648" s="1" t="s">
        <v>2460</v>
      </c>
      <c r="O5648" s="1" t="s">
        <v>17943</v>
      </c>
      <c r="P5648" s="1">
        <f>MATCH(spotify_data[[#This Row],[album_id]],spotify_data[album_id],0)</f>
        <v>4021</v>
      </c>
      <c r="Q5648" s="1" t="s">
        <v>17944</v>
      </c>
      <c r="R5648" s="2">
        <v>41226</v>
      </c>
      <c r="S5648" s="7">
        <f ca="1">+TODAY()-spotify_data[[#This Row],[Fecha lanzamiento Album]]</f>
        <v>4805</v>
      </c>
      <c r="T5648" s="7">
        <f ca="1">+spotify_data[[#This Row],[Antigüedad Album Dias]]/60</f>
        <v>80.083333333333329</v>
      </c>
      <c r="U5648" s="8">
        <f ca="1">spotify_data[[#This Row],[Antigüedad Album Meses]]/12</f>
        <v>6.6736111111111107</v>
      </c>
      <c r="V5648">
        <v>30</v>
      </c>
      <c r="W5648" s="1" t="s">
        <v>20</v>
      </c>
      <c r="X5648" s="1" t="str">
        <f>+IF(spotify_data[[#This Row],[album_type]]="album","Album",IF(spotify_data[[#This Row],[album_type]]="single","Single","Compilation"))</f>
        <v>Album</v>
      </c>
      <c r="Y5648">
        <v>52</v>
      </c>
    </row>
    <row r="5649" spans="1:25" x14ac:dyDescent="0.3">
      <c r="A5649" s="1" t="s">
        <v>17972</v>
      </c>
      <c r="B5649" s="1">
        <v>4288</v>
      </c>
      <c r="C5649" s="1" t="s">
        <v>11240</v>
      </c>
      <c r="D5649">
        <v>8</v>
      </c>
      <c r="E5649">
        <v>47</v>
      </c>
      <c r="F5649" s="10">
        <f>spotify_data[[#This Row],[track_popularity]]/100</f>
        <v>0.47</v>
      </c>
      <c r="G5649" s="9" t="b">
        <v>0</v>
      </c>
      <c r="H5649" s="1">
        <f>+IF(spotify_data[[#This Row],[explicit]]=FALSE,0,1)</f>
        <v>0</v>
      </c>
      <c r="I5649" s="1" t="s">
        <v>2459</v>
      </c>
      <c r="J5649" s="7">
        <f>MATCH(spotify_data[[#This Row],[artist_name]],spotify_data[artist_name],0)</f>
        <v>35</v>
      </c>
      <c r="K5649">
        <v>93</v>
      </c>
      <c r="L5649" s="10">
        <f>spotify_data[[#This Row],[artist_popularity]]/100</f>
        <v>0.93</v>
      </c>
      <c r="M5649">
        <v>112918137</v>
      </c>
      <c r="N5649" s="1" t="s">
        <v>2460</v>
      </c>
      <c r="O5649" s="1" t="s">
        <v>17943</v>
      </c>
      <c r="P5649" s="1">
        <f>MATCH(spotify_data[[#This Row],[album_id]],spotify_data[album_id],0)</f>
        <v>4021</v>
      </c>
      <c r="Q5649" s="1" t="s">
        <v>17944</v>
      </c>
      <c r="R5649" s="2">
        <v>41226</v>
      </c>
      <c r="S5649" s="7">
        <f ca="1">+TODAY()-spotify_data[[#This Row],[Fecha lanzamiento Album]]</f>
        <v>4805</v>
      </c>
      <c r="T5649" s="7">
        <f ca="1">+spotify_data[[#This Row],[Antigüedad Album Dias]]/60</f>
        <v>80.083333333333329</v>
      </c>
      <c r="U5649" s="8">
        <f ca="1">spotify_data[[#This Row],[Antigüedad Album Meses]]/12</f>
        <v>6.6736111111111107</v>
      </c>
      <c r="V5649">
        <v>30</v>
      </c>
      <c r="W5649" s="1" t="s">
        <v>20</v>
      </c>
      <c r="X5649" s="1" t="str">
        <f>+IF(spotify_data[[#This Row],[album_type]]="album","Album",IF(spotify_data[[#This Row],[album_type]]="single","Single","Compilation"))</f>
        <v>Album</v>
      </c>
      <c r="Y5649">
        <v>602</v>
      </c>
    </row>
    <row r="5650" spans="1:25" x14ac:dyDescent="0.3">
      <c r="A5650" s="1" t="s">
        <v>18076</v>
      </c>
      <c r="B5650" s="1">
        <v>6983</v>
      </c>
      <c r="C5650" s="1" t="s">
        <v>13083</v>
      </c>
      <c r="D5650">
        <v>11</v>
      </c>
      <c r="E5650">
        <v>47</v>
      </c>
      <c r="F5650" s="10">
        <f>spotify_data[[#This Row],[track_popularity]]/100</f>
        <v>0.47</v>
      </c>
      <c r="G5650" s="9" t="b">
        <v>0</v>
      </c>
      <c r="H5650" s="1">
        <f>+IF(spotify_data[[#This Row],[explicit]]=FALSE,0,1)</f>
        <v>0</v>
      </c>
      <c r="I5650" s="1" t="s">
        <v>318</v>
      </c>
      <c r="J5650" s="7">
        <f>MATCH(spotify_data[[#This Row],[artist_name]],spotify_data[artist_name],0)</f>
        <v>2</v>
      </c>
      <c r="K5650">
        <v>100</v>
      </c>
      <c r="L5650" s="10">
        <f>spotify_data[[#This Row],[artist_popularity]]/100</f>
        <v>1</v>
      </c>
      <c r="M5650">
        <v>145443567</v>
      </c>
      <c r="N5650" s="1" t="s">
        <v>319</v>
      </c>
      <c r="O5650" s="1" t="s">
        <v>18041</v>
      </c>
      <c r="P5650" s="1">
        <f>MATCH(spotify_data[[#This Row],[album_id]],spotify_data[album_id],0)</f>
        <v>3375</v>
      </c>
      <c r="Q5650" s="1" t="s">
        <v>18042</v>
      </c>
      <c r="R5650" s="2">
        <v>41204</v>
      </c>
      <c r="S5650" s="7">
        <f ca="1">+TODAY()-spotify_data[[#This Row],[Fecha lanzamiento Album]]</f>
        <v>4827</v>
      </c>
      <c r="T5650" s="7">
        <f ca="1">+spotify_data[[#This Row],[Antigüedad Album Dias]]/60</f>
        <v>80.45</v>
      </c>
      <c r="U5650" s="8">
        <f ca="1">spotify_data[[#This Row],[Antigüedad Album Meses]]/12</f>
        <v>6.7041666666666666</v>
      </c>
      <c r="V5650">
        <v>22</v>
      </c>
      <c r="W5650" s="1" t="s">
        <v>20</v>
      </c>
      <c r="X5650" s="1" t="str">
        <f>+IF(spotify_data[[#This Row],[album_type]]="album","Album",IF(spotify_data[[#This Row],[album_type]]="single","Single","Compilation"))</f>
        <v>Album</v>
      </c>
      <c r="Y5650">
        <v>338</v>
      </c>
    </row>
    <row r="5651" spans="1:25" x14ac:dyDescent="0.3">
      <c r="A5651" s="1" t="s">
        <v>18580</v>
      </c>
      <c r="B5651" s="1">
        <v>5352</v>
      </c>
      <c r="C5651" s="1" t="s">
        <v>18581</v>
      </c>
      <c r="D5651">
        <v>9</v>
      </c>
      <c r="E5651">
        <v>47</v>
      </c>
      <c r="F5651" s="10">
        <f>spotify_data[[#This Row],[track_popularity]]/100</f>
        <v>0.47</v>
      </c>
      <c r="G5651" s="9" t="b">
        <v>0</v>
      </c>
      <c r="H5651" s="1">
        <f>+IF(spotify_data[[#This Row],[explicit]]=FALSE,0,1)</f>
        <v>0</v>
      </c>
      <c r="I5651" s="1" t="s">
        <v>18582</v>
      </c>
      <c r="J5651" s="7">
        <f>MATCH(spotify_data[[#This Row],[artist_name]],spotify_data[artist_name],0)</f>
        <v>2148</v>
      </c>
      <c r="K5651">
        <v>69</v>
      </c>
      <c r="L5651" s="10">
        <f>spotify_data[[#This Row],[artist_popularity]]/100</f>
        <v>0.69</v>
      </c>
      <c r="M5651">
        <v>3290296</v>
      </c>
      <c r="N5651" s="1" t="s">
        <v>18583</v>
      </c>
      <c r="O5651" s="1" t="s">
        <v>18584</v>
      </c>
      <c r="P5651" s="1">
        <f>MATCH(spotify_data[[#This Row],[album_id]],spotify_data[album_id],0)</f>
        <v>5650</v>
      </c>
      <c r="Q5651" s="1" t="s">
        <v>18585</v>
      </c>
      <c r="R5651" s="2">
        <v>40909</v>
      </c>
      <c r="S5651" s="7">
        <f ca="1">+TODAY()-spotify_data[[#This Row],[Fecha lanzamiento Album]]</f>
        <v>5122</v>
      </c>
      <c r="T5651" s="7">
        <f ca="1">+spotify_data[[#This Row],[Antigüedad Album Dias]]/60</f>
        <v>85.36666666666666</v>
      </c>
      <c r="U5651" s="8">
        <f ca="1">spotify_data[[#This Row],[Antigüedad Album Meses]]/12</f>
        <v>7.113888888888888</v>
      </c>
      <c r="V5651">
        <v>12</v>
      </c>
      <c r="W5651" s="1" t="s">
        <v>20</v>
      </c>
      <c r="X5651" s="1" t="str">
        <f>+IF(spotify_data[[#This Row],[album_type]]="album","Album",IF(spotify_data[[#This Row],[album_type]]="single","Single","Compilation"))</f>
        <v>Album</v>
      </c>
      <c r="Y5651">
        <v>436</v>
      </c>
    </row>
    <row r="5652" spans="1:25" x14ac:dyDescent="0.3">
      <c r="A5652" s="1" t="s">
        <v>18705</v>
      </c>
      <c r="B5652" s="1">
        <v>6717</v>
      </c>
      <c r="C5652" s="1" t="s">
        <v>18706</v>
      </c>
      <c r="D5652">
        <v>5</v>
      </c>
      <c r="E5652">
        <v>47</v>
      </c>
      <c r="F5652" s="10">
        <f>spotify_data[[#This Row],[track_popularity]]/100</f>
        <v>0.47</v>
      </c>
      <c r="G5652" s="9" t="b">
        <v>0</v>
      </c>
      <c r="H5652" s="1">
        <f>+IF(spotify_data[[#This Row],[explicit]]=FALSE,0,1)</f>
        <v>0</v>
      </c>
      <c r="I5652" s="1" t="s">
        <v>217</v>
      </c>
      <c r="J5652" s="7">
        <f>MATCH(spotify_data[[#This Row],[artist_name]],spotify_data[artist_name],0)</f>
        <v>239</v>
      </c>
      <c r="K5652">
        <v>87</v>
      </c>
      <c r="L5652" s="10">
        <f>spotify_data[[#This Row],[artist_popularity]]/100</f>
        <v>0.87</v>
      </c>
      <c r="M5652">
        <v>27139342</v>
      </c>
      <c r="N5652" s="1" t="s">
        <v>218</v>
      </c>
      <c r="O5652" s="1" t="s">
        <v>18707</v>
      </c>
      <c r="P5652" s="1">
        <f>MATCH(spotify_data[[#This Row],[album_id]],spotify_data[album_id],0)</f>
        <v>5651</v>
      </c>
      <c r="Q5652" s="1" t="s">
        <v>18708</v>
      </c>
      <c r="R5652" s="2">
        <v>40837</v>
      </c>
      <c r="S5652" s="7">
        <f ca="1">+TODAY()-spotify_data[[#This Row],[Fecha lanzamiento Album]]</f>
        <v>5194</v>
      </c>
      <c r="T5652" s="7">
        <f ca="1">+spotify_data[[#This Row],[Antigüedad Album Dias]]/60</f>
        <v>86.566666666666663</v>
      </c>
      <c r="U5652" s="8">
        <f ca="1">spotify_data[[#This Row],[Antigüedad Album Meses]]/12</f>
        <v>7.2138888888888886</v>
      </c>
      <c r="V5652">
        <v>5</v>
      </c>
      <c r="W5652" s="1" t="s">
        <v>21</v>
      </c>
      <c r="X5652" s="1" t="str">
        <f>+IF(spotify_data[[#This Row],[album_type]]="album","Album",IF(spotify_data[[#This Row],[album_type]]="single","Single","Compilation"))</f>
        <v>Single</v>
      </c>
      <c r="Y5652">
        <v>347</v>
      </c>
    </row>
    <row r="5653" spans="1:25" x14ac:dyDescent="0.3">
      <c r="A5653" s="1" t="s">
        <v>18893</v>
      </c>
      <c r="B5653" s="1">
        <v>3295</v>
      </c>
      <c r="C5653" s="1" t="s">
        <v>18894</v>
      </c>
      <c r="D5653">
        <v>13</v>
      </c>
      <c r="E5653">
        <v>47</v>
      </c>
      <c r="F5653" s="10">
        <f>spotify_data[[#This Row],[track_popularity]]/100</f>
        <v>0.47</v>
      </c>
      <c r="G5653" s="9" t="b">
        <v>0</v>
      </c>
      <c r="H5653" s="1">
        <f>+IF(spotify_data[[#This Row],[explicit]]=FALSE,0,1)</f>
        <v>0</v>
      </c>
      <c r="I5653" s="1" t="s">
        <v>16180</v>
      </c>
      <c r="J5653" s="7">
        <f>MATCH(spotify_data[[#This Row],[artist_name]],spotify_data[artist_name],0)</f>
        <v>102</v>
      </c>
      <c r="K5653">
        <v>84</v>
      </c>
      <c r="L5653" s="10">
        <f>spotify_data[[#This Row],[artist_popularity]]/100</f>
        <v>0.84</v>
      </c>
      <c r="M5653">
        <v>11936949</v>
      </c>
      <c r="N5653" s="1" t="s">
        <v>23</v>
      </c>
      <c r="O5653" s="1" t="s">
        <v>18877</v>
      </c>
      <c r="P5653" s="1">
        <f>MATCH(spotify_data[[#This Row],[album_id]],spotify_data[album_id],0)</f>
        <v>102</v>
      </c>
      <c r="Q5653" s="1" t="s">
        <v>18878</v>
      </c>
      <c r="R5653" s="2">
        <v>40711</v>
      </c>
      <c r="S5653" s="7">
        <f ca="1">+TODAY()-spotify_data[[#This Row],[Fecha lanzamiento Album]]</f>
        <v>5320</v>
      </c>
      <c r="T5653" s="7">
        <f ca="1">+spotify_data[[#This Row],[Antigüedad Album Dias]]/60</f>
        <v>88.666666666666671</v>
      </c>
      <c r="U5653" s="8">
        <f ca="1">spotify_data[[#This Row],[Antigüedad Album Meses]]/12</f>
        <v>7.3888888888888893</v>
      </c>
      <c r="V5653">
        <v>16</v>
      </c>
      <c r="W5653" s="1" t="s">
        <v>20</v>
      </c>
      <c r="X5653" s="1" t="str">
        <f>+IF(spotify_data[[#This Row],[album_type]]="album","Album",IF(spotify_data[[#This Row],[album_type]]="single","Single","Compilation"))</f>
        <v>Album</v>
      </c>
      <c r="Y5653">
        <v>312</v>
      </c>
    </row>
    <row r="5654" spans="1:25" x14ac:dyDescent="0.3">
      <c r="A5654" s="1" t="s">
        <v>19051</v>
      </c>
      <c r="B5654" s="1">
        <v>4613</v>
      </c>
      <c r="C5654" s="1" t="s">
        <v>19052</v>
      </c>
      <c r="D5654">
        <v>1</v>
      </c>
      <c r="E5654">
        <v>47</v>
      </c>
      <c r="F5654" s="10">
        <f>spotify_data[[#This Row],[track_popularity]]/100</f>
        <v>0.47</v>
      </c>
      <c r="G5654" s="9" t="b">
        <v>0</v>
      </c>
      <c r="H5654" s="1">
        <f>+IF(spotify_data[[#This Row],[explicit]]=FALSE,0,1)</f>
        <v>0</v>
      </c>
      <c r="I5654" s="1" t="s">
        <v>19053</v>
      </c>
      <c r="J5654" s="7">
        <f>MATCH(spotify_data[[#This Row],[artist_name]],spotify_data[artist_name],0)</f>
        <v>5653</v>
      </c>
      <c r="K5654">
        <v>48</v>
      </c>
      <c r="L5654" s="10">
        <f>spotify_data[[#This Row],[artist_popularity]]/100</f>
        <v>0.48</v>
      </c>
      <c r="M5654">
        <v>410069</v>
      </c>
      <c r="N5654" s="1" t="s">
        <v>1146</v>
      </c>
      <c r="O5654" s="1" t="s">
        <v>19054</v>
      </c>
      <c r="P5654" s="1">
        <f>MATCH(spotify_data[[#This Row],[album_id]],spotify_data[album_id],0)</f>
        <v>5653</v>
      </c>
      <c r="Q5654" s="1" t="s">
        <v>19055</v>
      </c>
      <c r="R5654" s="2">
        <v>40609</v>
      </c>
      <c r="S5654" s="7">
        <f ca="1">+TODAY()-spotify_data[[#This Row],[Fecha lanzamiento Album]]</f>
        <v>5422</v>
      </c>
      <c r="T5654" s="7">
        <f ca="1">+spotify_data[[#This Row],[Antigüedad Album Dias]]/60</f>
        <v>90.36666666666666</v>
      </c>
      <c r="U5654" s="8">
        <f ca="1">spotify_data[[#This Row],[Antigüedad Album Meses]]/12</f>
        <v>7.530555555555555</v>
      </c>
      <c r="V5654">
        <v>13</v>
      </c>
      <c r="W5654" s="1" t="s">
        <v>20</v>
      </c>
      <c r="X5654" s="1" t="str">
        <f>+IF(spotify_data[[#This Row],[album_type]]="album","Album",IF(spotify_data[[#This Row],[album_type]]="single","Single","Compilation"))</f>
        <v>Album</v>
      </c>
      <c r="Y5654">
        <v>37</v>
      </c>
    </row>
    <row r="5655" spans="1:25" x14ac:dyDescent="0.3">
      <c r="A5655" s="1" t="s">
        <v>19153</v>
      </c>
      <c r="B5655" s="1">
        <v>2826</v>
      </c>
      <c r="C5655" s="1" t="s">
        <v>19154</v>
      </c>
      <c r="D5655">
        <v>7</v>
      </c>
      <c r="E5655">
        <v>47</v>
      </c>
      <c r="F5655" s="10">
        <f>spotify_data[[#This Row],[track_popularity]]/100</f>
        <v>0.47</v>
      </c>
      <c r="G5655" s="9" t="b">
        <v>0</v>
      </c>
      <c r="H5655" s="1">
        <f>+IF(spotify_data[[#This Row],[explicit]]=FALSE,0,1)</f>
        <v>0</v>
      </c>
      <c r="I5655" s="1" t="s">
        <v>1608</v>
      </c>
      <c r="J5655" s="7">
        <f>MATCH(spotify_data[[#This Row],[artist_name]],spotify_data[artist_name],0)</f>
        <v>1807</v>
      </c>
      <c r="K5655">
        <v>77</v>
      </c>
      <c r="L5655" s="10">
        <f>spotify_data[[#This Row],[artist_popularity]]/100</f>
        <v>0.77</v>
      </c>
      <c r="M5655">
        <v>4777574</v>
      </c>
      <c r="N5655" s="1" t="s">
        <v>1609</v>
      </c>
      <c r="O5655" s="1" t="s">
        <v>19155</v>
      </c>
      <c r="P5655" s="1">
        <f>MATCH(spotify_data[[#This Row],[album_id]],spotify_data[album_id],0)</f>
        <v>5654</v>
      </c>
      <c r="Q5655" s="1" t="s">
        <v>19156</v>
      </c>
      <c r="R5655" s="2">
        <v>40544</v>
      </c>
      <c r="S5655" s="7">
        <f ca="1">+TODAY()-spotify_data[[#This Row],[Fecha lanzamiento Album]]</f>
        <v>5487</v>
      </c>
      <c r="T5655" s="7">
        <f ca="1">+spotify_data[[#This Row],[Antigüedad Album Dias]]/60</f>
        <v>91.45</v>
      </c>
      <c r="U5655" s="8">
        <f ca="1">spotify_data[[#This Row],[Antigüedad Album Meses]]/12</f>
        <v>7.6208333333333336</v>
      </c>
      <c r="V5655">
        <v>18</v>
      </c>
      <c r="W5655" s="1" t="s">
        <v>1932</v>
      </c>
      <c r="X5655" s="1" t="str">
        <f>+IF(spotify_data[[#This Row],[album_type]]="album","Album",IF(spotify_data[[#This Row],[album_type]]="single","Single","Compilation"))</f>
        <v>Compilation</v>
      </c>
      <c r="Y5655">
        <v>307</v>
      </c>
    </row>
    <row r="5656" spans="1:25" x14ac:dyDescent="0.3">
      <c r="A5656" s="1" t="s">
        <v>19166</v>
      </c>
      <c r="B5656" s="1">
        <v>2501</v>
      </c>
      <c r="C5656" s="1" t="s">
        <v>18554</v>
      </c>
      <c r="D5656">
        <v>8</v>
      </c>
      <c r="E5656">
        <v>47</v>
      </c>
      <c r="F5656" s="10">
        <f>spotify_data[[#This Row],[track_popularity]]/100</f>
        <v>0.47</v>
      </c>
      <c r="G5656" s="9" t="b">
        <v>1</v>
      </c>
      <c r="H5656" s="1">
        <f>+IF(spotify_data[[#This Row],[explicit]]=FALSE,0,1)</f>
        <v>1</v>
      </c>
      <c r="I5656" s="1" t="s">
        <v>5599</v>
      </c>
      <c r="J5656" s="7">
        <f>MATCH(spotify_data[[#This Row],[artist_name]],spotify_data[artist_name],0)</f>
        <v>100</v>
      </c>
      <c r="K5656">
        <v>88</v>
      </c>
      <c r="L5656" s="10">
        <f>spotify_data[[#This Row],[artist_popularity]]/100</f>
        <v>0.88</v>
      </c>
      <c r="M5656">
        <v>51773650</v>
      </c>
      <c r="N5656" s="1" t="s">
        <v>5600</v>
      </c>
      <c r="O5656" s="1" t="s">
        <v>19167</v>
      </c>
      <c r="P5656" s="1">
        <f>MATCH(spotify_data[[#This Row],[album_id]],spotify_data[album_id],0)</f>
        <v>5655</v>
      </c>
      <c r="Q5656" s="1" t="s">
        <v>18501</v>
      </c>
      <c r="R5656" s="2">
        <v>40544</v>
      </c>
      <c r="S5656" s="7">
        <f ca="1">+TODAY()-spotify_data[[#This Row],[Fecha lanzamiento Album]]</f>
        <v>5487</v>
      </c>
      <c r="T5656" s="7">
        <f ca="1">+spotify_data[[#This Row],[Antigüedad Album Dias]]/60</f>
        <v>91.45</v>
      </c>
      <c r="U5656" s="8">
        <f ca="1">spotify_data[[#This Row],[Antigüedad Album Meses]]/12</f>
        <v>7.6208333333333336</v>
      </c>
      <c r="V5656">
        <v>15</v>
      </c>
      <c r="W5656" s="1" t="s">
        <v>20</v>
      </c>
      <c r="X5656" s="1" t="str">
        <f>+IF(spotify_data[[#This Row],[album_type]]="album","Album",IF(spotify_data[[#This Row],[album_type]]="single","Single","Compilation"))</f>
        <v>Album</v>
      </c>
      <c r="Y5656">
        <v>357</v>
      </c>
    </row>
    <row r="5657" spans="1:25" x14ac:dyDescent="0.3">
      <c r="A5657" s="1" t="s">
        <v>19751</v>
      </c>
      <c r="B5657" s="1">
        <v>6556</v>
      </c>
      <c r="C5657" s="1" t="s">
        <v>19752</v>
      </c>
      <c r="D5657">
        <v>14</v>
      </c>
      <c r="E5657">
        <v>47</v>
      </c>
      <c r="F5657" s="10">
        <f>spotify_data[[#This Row],[track_popularity]]/100</f>
        <v>0.47</v>
      </c>
      <c r="G5657" s="9" t="b">
        <v>0</v>
      </c>
      <c r="H5657" s="1">
        <f>+IF(spotify_data[[#This Row],[explicit]]=FALSE,0,1)</f>
        <v>0</v>
      </c>
      <c r="I5657" s="1" t="s">
        <v>11379</v>
      </c>
      <c r="J5657" s="7">
        <f>MATCH(spotify_data[[#This Row],[artist_name]],spotify_data[artist_name],0)</f>
        <v>2882</v>
      </c>
      <c r="K5657">
        <v>64</v>
      </c>
      <c r="L5657" s="10">
        <f>spotify_data[[#This Row],[artist_popularity]]/100</f>
        <v>0.64</v>
      </c>
      <c r="M5657">
        <v>301316</v>
      </c>
      <c r="N5657" s="1" t="s">
        <v>1609</v>
      </c>
      <c r="O5657" s="1" t="s">
        <v>19753</v>
      </c>
      <c r="P5657" s="1">
        <f>MATCH(spotify_data[[#This Row],[album_id]],spotify_data[album_id],0)</f>
        <v>2882</v>
      </c>
      <c r="Q5657" s="1" t="s">
        <v>19754</v>
      </c>
      <c r="R5657" s="2">
        <v>40179</v>
      </c>
      <c r="S5657" s="7">
        <f ca="1">+TODAY()-spotify_data[[#This Row],[Fecha lanzamiento Album]]</f>
        <v>5852</v>
      </c>
      <c r="T5657" s="7">
        <f ca="1">+spotify_data[[#This Row],[Antigüedad Album Dias]]/60</f>
        <v>97.533333333333331</v>
      </c>
      <c r="U5657" s="8">
        <f ca="1">spotify_data[[#This Row],[Antigüedad Album Meses]]/12</f>
        <v>8.1277777777777782</v>
      </c>
      <c r="V5657">
        <v>25</v>
      </c>
      <c r="W5657" s="1" t="s">
        <v>20</v>
      </c>
      <c r="X5657" s="1" t="str">
        <f>+IF(spotify_data[[#This Row],[album_type]]="album","Album",IF(spotify_data[[#This Row],[album_type]]="single","Single","Compilation"))</f>
        <v>Album</v>
      </c>
      <c r="Y5657">
        <v>72</v>
      </c>
    </row>
    <row r="5658" spans="1:25" x14ac:dyDescent="0.3">
      <c r="A5658" s="1" t="s">
        <v>19796</v>
      </c>
      <c r="B5658" s="1">
        <v>4298</v>
      </c>
      <c r="C5658" s="1" t="s">
        <v>19797</v>
      </c>
      <c r="D5658">
        <v>1</v>
      </c>
      <c r="E5658">
        <v>47</v>
      </c>
      <c r="F5658" s="10">
        <f>spotify_data[[#This Row],[track_popularity]]/100</f>
        <v>0.47</v>
      </c>
      <c r="G5658" s="9" t="b">
        <v>0</v>
      </c>
      <c r="H5658" s="1">
        <f>+IF(spotify_data[[#This Row],[explicit]]=FALSE,0,1)</f>
        <v>0</v>
      </c>
      <c r="I5658" s="1" t="s">
        <v>9448</v>
      </c>
      <c r="J5658" s="7">
        <f>MATCH(spotify_data[[#This Row],[artist_name]],spotify_data[artist_name],0)</f>
        <v>564</v>
      </c>
      <c r="K5658">
        <v>81</v>
      </c>
      <c r="L5658" s="10">
        <f>spotify_data[[#This Row],[artist_popularity]]/100</f>
        <v>0.81</v>
      </c>
      <c r="M5658">
        <v>9559647</v>
      </c>
      <c r="N5658" s="1" t="s">
        <v>23</v>
      </c>
      <c r="O5658" s="1" t="s">
        <v>19798</v>
      </c>
      <c r="P5658" s="1">
        <f>MATCH(spotify_data[[#This Row],[album_id]],spotify_data[album_id],0)</f>
        <v>5657</v>
      </c>
      <c r="Q5658" s="1" t="s">
        <v>19799</v>
      </c>
      <c r="R5658" s="2">
        <v>40179</v>
      </c>
      <c r="S5658" s="7">
        <f ca="1">+TODAY()-spotify_data[[#This Row],[Fecha lanzamiento Album]]</f>
        <v>5852</v>
      </c>
      <c r="T5658" s="7">
        <f ca="1">+spotify_data[[#This Row],[Antigüedad Album Dias]]/60</f>
        <v>97.533333333333331</v>
      </c>
      <c r="U5658" s="8">
        <f ca="1">spotify_data[[#This Row],[Antigüedad Album Meses]]/12</f>
        <v>8.1277777777777782</v>
      </c>
      <c r="V5658">
        <v>1</v>
      </c>
      <c r="W5658" s="1" t="s">
        <v>21</v>
      </c>
      <c r="X5658" s="1" t="str">
        <f>+IF(spotify_data[[#This Row],[album_type]]="album","Album",IF(spotify_data[[#This Row],[album_type]]="single","Single","Compilation"))</f>
        <v>Single</v>
      </c>
      <c r="Y5658">
        <v>398</v>
      </c>
    </row>
    <row r="5659" spans="1:25" x14ac:dyDescent="0.3">
      <c r="A5659" s="1" t="s">
        <v>19913</v>
      </c>
      <c r="B5659" s="1">
        <v>5821</v>
      </c>
      <c r="C5659" s="1" t="s">
        <v>19914</v>
      </c>
      <c r="D5659">
        <v>1</v>
      </c>
      <c r="E5659">
        <v>47</v>
      </c>
      <c r="F5659" s="10">
        <f>spotify_data[[#This Row],[track_popularity]]/100</f>
        <v>0.47</v>
      </c>
      <c r="G5659" s="9" t="b">
        <v>1</v>
      </c>
      <c r="H5659" s="1">
        <f>+IF(spotify_data[[#This Row],[explicit]]=FALSE,0,1)</f>
        <v>1</v>
      </c>
      <c r="I5659" s="1" t="s">
        <v>16706</v>
      </c>
      <c r="J5659" s="7">
        <f>MATCH(spotify_data[[#This Row],[artist_name]],spotify_data[artist_name],0)</f>
        <v>5538</v>
      </c>
      <c r="K5659">
        <v>77</v>
      </c>
      <c r="L5659" s="10">
        <f>spotify_data[[#This Row],[artist_popularity]]/100</f>
        <v>0.77</v>
      </c>
      <c r="M5659">
        <v>11935198</v>
      </c>
      <c r="N5659" s="1" t="s">
        <v>16707</v>
      </c>
      <c r="O5659" s="1" t="s">
        <v>19915</v>
      </c>
      <c r="P5659" s="1">
        <f>MATCH(spotify_data[[#This Row],[album_id]],spotify_data[album_id],0)</f>
        <v>5658</v>
      </c>
      <c r="Q5659" s="1" t="s">
        <v>19914</v>
      </c>
      <c r="R5659" s="2">
        <v>40179</v>
      </c>
      <c r="S5659" s="7">
        <f ca="1">+TODAY()-spotify_data[[#This Row],[Fecha lanzamiento Album]]</f>
        <v>5852</v>
      </c>
      <c r="T5659" s="7">
        <f ca="1">+spotify_data[[#This Row],[Antigüedad Album Dias]]/60</f>
        <v>97.533333333333331</v>
      </c>
      <c r="U5659" s="8">
        <f ca="1">spotify_data[[#This Row],[Antigüedad Album Meses]]/12</f>
        <v>8.1277777777777782</v>
      </c>
      <c r="V5659">
        <v>1</v>
      </c>
      <c r="W5659" s="1" t="s">
        <v>21</v>
      </c>
      <c r="X5659" s="1" t="str">
        <f>+IF(spotify_data[[#This Row],[album_type]]="album","Album",IF(spotify_data[[#This Row],[album_type]]="single","Single","Compilation"))</f>
        <v>Single</v>
      </c>
      <c r="Y5659">
        <v>386</v>
      </c>
    </row>
    <row r="5660" spans="1:25" x14ac:dyDescent="0.3">
      <c r="A5660" s="1" t="s">
        <v>19987</v>
      </c>
      <c r="B5660" s="1">
        <v>2807</v>
      </c>
      <c r="C5660" s="1" t="s">
        <v>19988</v>
      </c>
      <c r="D5660">
        <v>8</v>
      </c>
      <c r="E5660">
        <v>47</v>
      </c>
      <c r="F5660" s="10">
        <f>spotify_data[[#This Row],[track_popularity]]/100</f>
        <v>0.47</v>
      </c>
      <c r="G5660" s="9" t="b">
        <v>0</v>
      </c>
      <c r="H5660" s="1">
        <f>+IF(spotify_data[[#This Row],[explicit]]=FALSE,0,1)</f>
        <v>0</v>
      </c>
      <c r="I5660" s="1" t="s">
        <v>898</v>
      </c>
      <c r="J5660" s="7">
        <f>MATCH(spotify_data[[#This Row],[artist_name]],spotify_data[artist_name],0)</f>
        <v>34</v>
      </c>
      <c r="K5660">
        <v>89</v>
      </c>
      <c r="L5660" s="10">
        <f>spotify_data[[#This Row],[artist_popularity]]/100</f>
        <v>0.89</v>
      </c>
      <c r="M5660">
        <v>42275793</v>
      </c>
      <c r="N5660" s="1" t="s">
        <v>899</v>
      </c>
      <c r="O5660" s="1" t="s">
        <v>19979</v>
      </c>
      <c r="P5660" s="1">
        <f>MATCH(spotify_data[[#This Row],[album_id]],spotify_data[album_id],0)</f>
        <v>198</v>
      </c>
      <c r="Q5660" s="1" t="s">
        <v>19980</v>
      </c>
      <c r="R5660" s="2">
        <v>40122</v>
      </c>
      <c r="S5660" s="7">
        <f ca="1">+TODAY()-spotify_data[[#This Row],[Fecha lanzamiento Album]]</f>
        <v>5909</v>
      </c>
      <c r="T5660" s="7">
        <f ca="1">+spotify_data[[#This Row],[Antigüedad Album Dias]]/60</f>
        <v>98.483333333333334</v>
      </c>
      <c r="U5660" s="8">
        <f ca="1">spotify_data[[#This Row],[Antigüedad Album Meses]]/12</f>
        <v>8.2069444444444439</v>
      </c>
      <c r="V5660">
        <v>23</v>
      </c>
      <c r="W5660" s="1" t="s">
        <v>20</v>
      </c>
      <c r="X5660" s="1" t="str">
        <f>+IF(spotify_data[[#This Row],[album_type]]="album","Album",IF(spotify_data[[#This Row],[album_type]]="single","Single","Compilation"))</f>
        <v>Album</v>
      </c>
      <c r="Y5660">
        <v>283</v>
      </c>
    </row>
    <row r="5661" spans="1:25" x14ac:dyDescent="0.3">
      <c r="A5661" s="1" t="s">
        <v>19999</v>
      </c>
      <c r="B5661" s="1">
        <v>3841</v>
      </c>
      <c r="C5661" s="1" t="s">
        <v>20000</v>
      </c>
      <c r="D5661">
        <v>9</v>
      </c>
      <c r="E5661">
        <v>47</v>
      </c>
      <c r="F5661" s="10">
        <f>spotify_data[[#This Row],[track_popularity]]/100</f>
        <v>0.47</v>
      </c>
      <c r="G5661" s="9" t="b">
        <v>0</v>
      </c>
      <c r="H5661" s="1">
        <f>+IF(spotify_data[[#This Row],[explicit]]=FALSE,0,1)</f>
        <v>0</v>
      </c>
      <c r="I5661" s="1" t="s">
        <v>898</v>
      </c>
      <c r="J5661" s="7">
        <f>MATCH(spotify_data[[#This Row],[artist_name]],spotify_data[artist_name],0)</f>
        <v>34</v>
      </c>
      <c r="K5661">
        <v>88</v>
      </c>
      <c r="L5661" s="10">
        <f>spotify_data[[#This Row],[artist_popularity]]/100</f>
        <v>0.88</v>
      </c>
      <c r="M5661">
        <v>42237551</v>
      </c>
      <c r="N5661" s="1" t="s">
        <v>899</v>
      </c>
      <c r="O5661" s="1" t="s">
        <v>19979</v>
      </c>
      <c r="P5661" s="1">
        <f>MATCH(spotify_data[[#This Row],[album_id]],spotify_data[album_id],0)</f>
        <v>198</v>
      </c>
      <c r="Q5661" s="1" t="s">
        <v>19980</v>
      </c>
      <c r="R5661" s="2">
        <v>40122</v>
      </c>
      <c r="S5661" s="7">
        <f ca="1">+TODAY()-spotify_data[[#This Row],[Fecha lanzamiento Album]]</f>
        <v>5909</v>
      </c>
      <c r="T5661" s="7">
        <f ca="1">+spotify_data[[#This Row],[Antigüedad Album Dias]]/60</f>
        <v>98.483333333333334</v>
      </c>
      <c r="U5661" s="8">
        <f ca="1">spotify_data[[#This Row],[Antigüedad Album Meses]]/12</f>
        <v>8.2069444444444439</v>
      </c>
      <c r="V5661">
        <v>23</v>
      </c>
      <c r="W5661" s="1" t="s">
        <v>20</v>
      </c>
      <c r="X5661" s="1" t="str">
        <f>+IF(spotify_data[[#This Row],[album_type]]="album","Album",IF(spotify_data[[#This Row],[album_type]]="single","Single","Compilation"))</f>
        <v>Album</v>
      </c>
      <c r="Y5661">
        <v>361</v>
      </c>
    </row>
    <row r="5662" spans="1:25" x14ac:dyDescent="0.3">
      <c r="A5662" s="1" t="s">
        <v>20005</v>
      </c>
      <c r="B5662" s="1">
        <v>5017</v>
      </c>
      <c r="C5662" s="1" t="s">
        <v>20006</v>
      </c>
      <c r="D5662">
        <v>6</v>
      </c>
      <c r="E5662">
        <v>47</v>
      </c>
      <c r="F5662" s="10">
        <f>spotify_data[[#This Row],[track_popularity]]/100</f>
        <v>0.47</v>
      </c>
      <c r="G5662" s="9" t="b">
        <v>0</v>
      </c>
      <c r="H5662" s="1">
        <f>+IF(spotify_data[[#This Row],[explicit]]=FALSE,0,1)</f>
        <v>0</v>
      </c>
      <c r="I5662" s="1" t="s">
        <v>898</v>
      </c>
      <c r="J5662" s="7">
        <f>MATCH(spotify_data[[#This Row],[artist_name]],spotify_data[artist_name],0)</f>
        <v>34</v>
      </c>
      <c r="K5662">
        <v>89</v>
      </c>
      <c r="L5662" s="10">
        <f>spotify_data[[#This Row],[artist_popularity]]/100</f>
        <v>0.89</v>
      </c>
      <c r="M5662">
        <v>42275793</v>
      </c>
      <c r="N5662" s="1" t="s">
        <v>899</v>
      </c>
      <c r="O5662" s="1" t="s">
        <v>19979</v>
      </c>
      <c r="P5662" s="1">
        <f>MATCH(spotify_data[[#This Row],[album_id]],spotify_data[album_id],0)</f>
        <v>198</v>
      </c>
      <c r="Q5662" s="1" t="s">
        <v>19980</v>
      </c>
      <c r="R5662" s="2">
        <v>40122</v>
      </c>
      <c r="S5662" s="7">
        <f ca="1">+TODAY()-spotify_data[[#This Row],[Fecha lanzamiento Album]]</f>
        <v>5909</v>
      </c>
      <c r="T5662" s="7">
        <f ca="1">+spotify_data[[#This Row],[Antigüedad Album Dias]]/60</f>
        <v>98.483333333333334</v>
      </c>
      <c r="U5662" s="8">
        <f ca="1">spotify_data[[#This Row],[Antigüedad Album Meses]]/12</f>
        <v>8.2069444444444439</v>
      </c>
      <c r="V5662">
        <v>23</v>
      </c>
      <c r="W5662" s="1" t="s">
        <v>20</v>
      </c>
      <c r="X5662" s="1" t="str">
        <f>+IF(spotify_data[[#This Row],[album_type]]="album","Album",IF(spotify_data[[#This Row],[album_type]]="single","Single","Compilation"))</f>
        <v>Album</v>
      </c>
      <c r="Y5662">
        <v>287</v>
      </c>
    </row>
    <row r="5663" spans="1:25" x14ac:dyDescent="0.3">
      <c r="A5663" s="1" t="s">
        <v>20035</v>
      </c>
      <c r="B5663" s="1">
        <v>5419</v>
      </c>
      <c r="C5663" s="1" t="s">
        <v>20036</v>
      </c>
      <c r="D5663">
        <v>2</v>
      </c>
      <c r="E5663">
        <v>47</v>
      </c>
      <c r="F5663" s="10">
        <f>spotify_data[[#This Row],[track_popularity]]/100</f>
        <v>0.47</v>
      </c>
      <c r="G5663" s="9" t="b">
        <v>0</v>
      </c>
      <c r="H5663" s="1">
        <f>+IF(spotify_data[[#This Row],[explicit]]=FALSE,0,1)</f>
        <v>0</v>
      </c>
      <c r="I5663" s="1" t="s">
        <v>10045</v>
      </c>
      <c r="J5663" s="7">
        <f>MATCH(spotify_data[[#This Row],[artist_name]],spotify_data[artist_name],0)</f>
        <v>3902</v>
      </c>
      <c r="K5663">
        <v>60</v>
      </c>
      <c r="L5663" s="10">
        <f>spotify_data[[#This Row],[artist_popularity]]/100</f>
        <v>0.6</v>
      </c>
      <c r="M5663">
        <v>277520</v>
      </c>
      <c r="N5663" s="1" t="s">
        <v>1609</v>
      </c>
      <c r="O5663" s="1" t="s">
        <v>20037</v>
      </c>
      <c r="P5663" s="1">
        <f>MATCH(spotify_data[[#This Row],[album_id]],spotify_data[album_id],0)</f>
        <v>5662</v>
      </c>
      <c r="Q5663" s="1" t="s">
        <v>20038</v>
      </c>
      <c r="R5663" s="2">
        <v>40094</v>
      </c>
      <c r="S5663" s="7">
        <f ca="1">+TODAY()-spotify_data[[#This Row],[Fecha lanzamiento Album]]</f>
        <v>5937</v>
      </c>
      <c r="T5663" s="7">
        <f ca="1">+spotify_data[[#This Row],[Antigüedad Album Dias]]/60</f>
        <v>98.95</v>
      </c>
      <c r="U5663" s="8">
        <f ca="1">spotify_data[[#This Row],[Antigüedad Album Meses]]/12</f>
        <v>8.2458333333333336</v>
      </c>
      <c r="V5663">
        <v>21</v>
      </c>
      <c r="W5663" s="1" t="s">
        <v>1932</v>
      </c>
      <c r="X5663" s="1" t="str">
        <f>+IF(spotify_data[[#This Row],[album_type]]="album","Album",IF(spotify_data[[#This Row],[album_type]]="single","Single","Compilation"))</f>
        <v>Compilation</v>
      </c>
      <c r="Y5663">
        <v>188</v>
      </c>
    </row>
    <row r="5664" spans="1:25" x14ac:dyDescent="0.3">
      <c r="A5664" s="1" t="s">
        <v>20271</v>
      </c>
      <c r="B5664" s="1">
        <v>1305</v>
      </c>
      <c r="C5664" s="1" t="s">
        <v>20272</v>
      </c>
      <c r="D5664">
        <v>2</v>
      </c>
      <c r="E5664">
        <v>47</v>
      </c>
      <c r="F5664" s="10">
        <f>spotify_data[[#This Row],[track_popularity]]/100</f>
        <v>0.47</v>
      </c>
      <c r="G5664" s="9" t="b">
        <v>0</v>
      </c>
      <c r="H5664" s="1">
        <f>+IF(spotify_data[[#This Row],[explicit]]=FALSE,0,1)</f>
        <v>0</v>
      </c>
      <c r="I5664" s="1" t="s">
        <v>20273</v>
      </c>
      <c r="J5664" s="7">
        <f>MATCH(spotify_data[[#This Row],[artist_name]],spotify_data[artist_name],0)</f>
        <v>5663</v>
      </c>
      <c r="K5664">
        <v>53</v>
      </c>
      <c r="L5664" s="10">
        <f>spotify_data[[#This Row],[artist_popularity]]/100</f>
        <v>0.53</v>
      </c>
      <c r="M5664">
        <v>373287</v>
      </c>
      <c r="N5664" s="1" t="s">
        <v>20274</v>
      </c>
      <c r="O5664" s="1" t="s">
        <v>20275</v>
      </c>
      <c r="P5664" s="1">
        <f>MATCH(spotify_data[[#This Row],[album_id]],spotify_data[album_id],0)</f>
        <v>5663</v>
      </c>
      <c r="Q5664" s="1" t="s">
        <v>20276</v>
      </c>
      <c r="R5664" s="2">
        <v>39854</v>
      </c>
      <c r="S5664" s="7">
        <f ca="1">+TODAY()-spotify_data[[#This Row],[Fecha lanzamiento Album]]</f>
        <v>6177</v>
      </c>
      <c r="T5664" s="7">
        <f ca="1">+spotify_data[[#This Row],[Antigüedad Album Dias]]/60</f>
        <v>102.95</v>
      </c>
      <c r="U5664" s="8">
        <f ca="1">spotify_data[[#This Row],[Antigüedad Album Meses]]/12</f>
        <v>8.5791666666666675</v>
      </c>
      <c r="V5664">
        <v>14</v>
      </c>
      <c r="W5664" s="1" t="s">
        <v>20</v>
      </c>
      <c r="X5664" s="1" t="str">
        <f>+IF(spotify_data[[#This Row],[album_type]]="album","Album",IF(spotify_data[[#This Row],[album_type]]="single","Single","Compilation"))</f>
        <v>Album</v>
      </c>
      <c r="Y5664">
        <v>377</v>
      </c>
    </row>
    <row r="5665" spans="1:25" x14ac:dyDescent="0.3">
      <c r="A5665" s="1" t="s">
        <v>20460</v>
      </c>
      <c r="B5665" s="1">
        <v>2722</v>
      </c>
      <c r="C5665" s="1" t="s">
        <v>20461</v>
      </c>
      <c r="D5665">
        <v>3</v>
      </c>
      <c r="E5665">
        <v>47</v>
      </c>
      <c r="F5665" s="10">
        <f>spotify_data[[#This Row],[track_popularity]]/100</f>
        <v>0.47</v>
      </c>
      <c r="G5665" s="9" t="b">
        <v>0</v>
      </c>
      <c r="H5665" s="1">
        <f>+IF(spotify_data[[#This Row],[explicit]]=FALSE,0,1)</f>
        <v>0</v>
      </c>
      <c r="I5665" s="1" t="s">
        <v>14884</v>
      </c>
      <c r="J5665" s="7">
        <f>MATCH(spotify_data[[#This Row],[artist_name]],spotify_data[artist_name],0)</f>
        <v>5664</v>
      </c>
      <c r="K5665">
        <v>40</v>
      </c>
      <c r="L5665" s="10">
        <f>spotify_data[[#This Row],[artist_popularity]]/100</f>
        <v>0.4</v>
      </c>
      <c r="M5665">
        <v>113934</v>
      </c>
      <c r="N5665" s="1" t="s">
        <v>14885</v>
      </c>
      <c r="O5665" s="1" t="s">
        <v>20459</v>
      </c>
      <c r="P5665" s="1">
        <f>MATCH(spotify_data[[#This Row],[album_id]],spotify_data[album_id],0)</f>
        <v>5664</v>
      </c>
      <c r="Q5665" s="1" t="s">
        <v>14884</v>
      </c>
      <c r="R5665" s="2">
        <v>39693</v>
      </c>
      <c r="S5665" s="7">
        <f ca="1">+TODAY()-spotify_data[[#This Row],[Fecha lanzamiento Album]]</f>
        <v>6338</v>
      </c>
      <c r="T5665" s="7">
        <f ca="1">+spotify_data[[#This Row],[Antigüedad Album Dias]]/60</f>
        <v>105.63333333333334</v>
      </c>
      <c r="U5665" s="8">
        <f ca="1">spotify_data[[#This Row],[Antigüedad Album Meses]]/12</f>
        <v>8.8027777777777789</v>
      </c>
      <c r="V5665">
        <v>14</v>
      </c>
      <c r="W5665" s="1" t="s">
        <v>20</v>
      </c>
      <c r="X5665" s="1" t="str">
        <f>+IF(spotify_data[[#This Row],[album_type]]="album","Album",IF(spotify_data[[#This Row],[album_type]]="single","Single","Compilation"))</f>
        <v>Album</v>
      </c>
      <c r="Y5665">
        <v>371</v>
      </c>
    </row>
    <row r="5666" spans="1:25" x14ac:dyDescent="0.3">
      <c r="A5666" s="1" t="s">
        <v>20859</v>
      </c>
      <c r="B5666" s="1">
        <v>3543</v>
      </c>
      <c r="C5666" s="1" t="s">
        <v>3868</v>
      </c>
      <c r="D5666">
        <v>8</v>
      </c>
      <c r="E5666">
        <v>47</v>
      </c>
      <c r="F5666" s="10">
        <f>spotify_data[[#This Row],[track_popularity]]/100</f>
        <v>0.47</v>
      </c>
      <c r="G5666" s="9" t="b">
        <v>0</v>
      </c>
      <c r="H5666" s="1">
        <f>+IF(spotify_data[[#This Row],[explicit]]=FALSE,0,1)</f>
        <v>0</v>
      </c>
      <c r="I5666" s="1" t="s">
        <v>20860</v>
      </c>
      <c r="J5666" s="7">
        <f>MATCH(spotify_data[[#This Row],[artist_name]],spotify_data[artist_name],0)</f>
        <v>5665</v>
      </c>
      <c r="K5666">
        <v>47</v>
      </c>
      <c r="L5666" s="10">
        <f>spotify_data[[#This Row],[artist_popularity]]/100</f>
        <v>0.47</v>
      </c>
      <c r="M5666">
        <v>214097</v>
      </c>
      <c r="N5666" s="1" t="s">
        <v>20861</v>
      </c>
      <c r="O5666" s="1" t="s">
        <v>20862</v>
      </c>
      <c r="P5666" s="1">
        <f>MATCH(spotify_data[[#This Row],[album_id]],spotify_data[album_id],0)</f>
        <v>5665</v>
      </c>
      <c r="Q5666" s="1" t="s">
        <v>20863</v>
      </c>
      <c r="R5666" s="2">
        <v>39184</v>
      </c>
      <c r="S5666" s="7">
        <f ca="1">+TODAY()-spotify_data[[#This Row],[Fecha lanzamiento Album]]</f>
        <v>6847</v>
      </c>
      <c r="T5666" s="7">
        <f ca="1">+spotify_data[[#This Row],[Antigüedad Album Dias]]/60</f>
        <v>114.11666666666666</v>
      </c>
      <c r="U5666" s="8">
        <f ca="1">spotify_data[[#This Row],[Antigüedad Album Meses]]/12</f>
        <v>9.5097222222222211</v>
      </c>
      <c r="V5666">
        <v>10</v>
      </c>
      <c r="W5666" s="1" t="s">
        <v>20</v>
      </c>
      <c r="X5666" s="1" t="str">
        <f>+IF(spotify_data[[#This Row],[album_type]]="album","Album",IF(spotify_data[[#This Row],[album_type]]="single","Single","Compilation"))</f>
        <v>Album</v>
      </c>
      <c r="Y5666">
        <v>478</v>
      </c>
    </row>
    <row r="5667" spans="1:25" x14ac:dyDescent="0.3">
      <c r="A5667" s="1" t="s">
        <v>21005</v>
      </c>
      <c r="B5667" s="1">
        <v>6517</v>
      </c>
      <c r="C5667" s="1" t="s">
        <v>21006</v>
      </c>
      <c r="D5667">
        <v>1</v>
      </c>
      <c r="E5667">
        <v>47</v>
      </c>
      <c r="F5667" s="10">
        <f>spotify_data[[#This Row],[track_popularity]]/100</f>
        <v>0.47</v>
      </c>
      <c r="G5667" s="9" t="b">
        <v>0</v>
      </c>
      <c r="H5667" s="1">
        <f>+IF(spotify_data[[#This Row],[explicit]]=FALSE,0,1)</f>
        <v>0</v>
      </c>
      <c r="I5667" s="1" t="s">
        <v>20929</v>
      </c>
      <c r="J5667" s="7">
        <f>MATCH(spotify_data[[#This Row],[artist_name]],spotify_data[artist_name],0)</f>
        <v>5561</v>
      </c>
      <c r="K5667">
        <v>55</v>
      </c>
      <c r="L5667" s="10">
        <f>spotify_data[[#This Row],[artist_popularity]]/100</f>
        <v>0.55000000000000004</v>
      </c>
      <c r="M5667">
        <v>2354296</v>
      </c>
      <c r="N5667" s="1" t="s">
        <v>23</v>
      </c>
      <c r="O5667" s="1" t="s">
        <v>20930</v>
      </c>
      <c r="P5667" s="1">
        <f>MATCH(spotify_data[[#This Row],[album_id]],spotify_data[album_id],0)</f>
        <v>5561</v>
      </c>
      <c r="Q5667" s="1" t="s">
        <v>20931</v>
      </c>
      <c r="R5667" s="2">
        <v>39083</v>
      </c>
      <c r="S5667" s="7">
        <f ca="1">+TODAY()-spotify_data[[#This Row],[Fecha lanzamiento Album]]</f>
        <v>6948</v>
      </c>
      <c r="T5667" s="7">
        <f ca="1">+spotify_data[[#This Row],[Antigüedad Album Dias]]/60</f>
        <v>115.8</v>
      </c>
      <c r="U5667" s="8">
        <f ca="1">spotify_data[[#This Row],[Antigüedad Album Meses]]/12</f>
        <v>9.65</v>
      </c>
      <c r="V5667">
        <v>14</v>
      </c>
      <c r="W5667" s="1" t="s">
        <v>20</v>
      </c>
      <c r="X5667" s="1" t="str">
        <f>+IF(spotify_data[[#This Row],[album_type]]="album","Album",IF(spotify_data[[#This Row],[album_type]]="single","Single","Compilation"))</f>
        <v>Album</v>
      </c>
      <c r="Y5667">
        <v>417</v>
      </c>
    </row>
    <row r="5668" spans="1:25" x14ac:dyDescent="0.3">
      <c r="A5668" s="1" t="s">
        <v>21267</v>
      </c>
      <c r="B5668" s="1">
        <v>1878</v>
      </c>
      <c r="C5668" s="1" t="s">
        <v>21268</v>
      </c>
      <c r="D5668">
        <v>9</v>
      </c>
      <c r="E5668">
        <v>47</v>
      </c>
      <c r="F5668" s="10">
        <f>spotify_data[[#This Row],[track_popularity]]/100</f>
        <v>0.47</v>
      </c>
      <c r="G5668" s="9" t="b">
        <v>0</v>
      </c>
      <c r="H5668" s="1">
        <f>+IF(spotify_data[[#This Row],[explicit]]=FALSE,0,1)</f>
        <v>0</v>
      </c>
      <c r="I5668" s="1" t="s">
        <v>20360</v>
      </c>
      <c r="J5668" s="7">
        <f>MATCH(spotify_data[[#This Row],[artist_name]],spotify_data[artist_name],0)</f>
        <v>4475</v>
      </c>
      <c r="K5668">
        <v>59</v>
      </c>
      <c r="L5668" s="10">
        <f>spotify_data[[#This Row],[artist_popularity]]/100</f>
        <v>0.59</v>
      </c>
      <c r="M5668">
        <v>267791</v>
      </c>
      <c r="N5668" s="1" t="s">
        <v>23</v>
      </c>
      <c r="O5668" s="1" t="s">
        <v>21260</v>
      </c>
      <c r="P5668" s="1">
        <f>MATCH(spotify_data[[#This Row],[album_id]],spotify_data[album_id],0)</f>
        <v>5563</v>
      </c>
      <c r="Q5668" s="1" t="s">
        <v>21261</v>
      </c>
      <c r="R5668" s="2">
        <v>38718</v>
      </c>
      <c r="S5668" s="7">
        <f ca="1">+TODAY()-spotify_data[[#This Row],[Fecha lanzamiento Album]]</f>
        <v>7313</v>
      </c>
      <c r="T5668" s="7">
        <f ca="1">+spotify_data[[#This Row],[Antigüedad Album Dias]]/60</f>
        <v>121.88333333333334</v>
      </c>
      <c r="U5668" s="8">
        <f ca="1">spotify_data[[#This Row],[Antigüedad Album Meses]]/12</f>
        <v>10.156944444444445</v>
      </c>
      <c r="V5668">
        <v>20</v>
      </c>
      <c r="W5668" s="1" t="s">
        <v>1932</v>
      </c>
      <c r="X5668" s="1" t="str">
        <f>+IF(spotify_data[[#This Row],[album_type]]="album","Album",IF(spotify_data[[#This Row],[album_type]]="single","Single","Compilation"))</f>
        <v>Compilation</v>
      </c>
      <c r="Y5668">
        <v>207</v>
      </c>
    </row>
    <row r="5669" spans="1:25" x14ac:dyDescent="0.3">
      <c r="A5669" s="1" t="s">
        <v>21726</v>
      </c>
      <c r="B5669" s="1">
        <v>1391</v>
      </c>
      <c r="C5669" s="1" t="s">
        <v>21727</v>
      </c>
      <c r="D5669">
        <v>7</v>
      </c>
      <c r="E5669">
        <v>47</v>
      </c>
      <c r="F5669" s="10">
        <f>spotify_data[[#This Row],[track_popularity]]/100</f>
        <v>0.47</v>
      </c>
      <c r="G5669" s="9" t="b">
        <v>0</v>
      </c>
      <c r="H5669" s="1">
        <f>+IF(spotify_data[[#This Row],[explicit]]=FALSE,0,1)</f>
        <v>0</v>
      </c>
      <c r="I5669" s="1" t="s">
        <v>21728</v>
      </c>
      <c r="J5669" s="7">
        <f>MATCH(spotify_data[[#This Row],[artist_name]],spotify_data[artist_name],0)</f>
        <v>3238</v>
      </c>
      <c r="K5669">
        <v>66</v>
      </c>
      <c r="L5669" s="10">
        <f>spotify_data[[#This Row],[artist_popularity]]/100</f>
        <v>0.66</v>
      </c>
      <c r="M5669">
        <v>499011</v>
      </c>
      <c r="N5669" s="1" t="s">
        <v>1609</v>
      </c>
      <c r="O5669" s="1" t="s">
        <v>21729</v>
      </c>
      <c r="P5669" s="1">
        <f>MATCH(spotify_data[[#This Row],[album_id]],spotify_data[album_id],0)</f>
        <v>5668</v>
      </c>
      <c r="Q5669" s="1" t="s">
        <v>21730</v>
      </c>
      <c r="R5669" s="2">
        <v>37949</v>
      </c>
      <c r="S5669" s="7">
        <f ca="1">+TODAY()-spotify_data[[#This Row],[Fecha lanzamiento Album]]</f>
        <v>8082</v>
      </c>
      <c r="T5669" s="7">
        <f ca="1">+spotify_data[[#This Row],[Antigüedad Album Dias]]/60</f>
        <v>134.69999999999999</v>
      </c>
      <c r="U5669" s="8">
        <f ca="1">spotify_data[[#This Row],[Antigüedad Album Meses]]/12</f>
        <v>11.225</v>
      </c>
      <c r="V5669">
        <v>19</v>
      </c>
      <c r="W5669" s="1" t="s">
        <v>1932</v>
      </c>
      <c r="X5669" s="1" t="str">
        <f>+IF(spotify_data[[#This Row],[album_type]]="album","Album",IF(spotify_data[[#This Row],[album_type]]="single","Single","Compilation"))</f>
        <v>Compilation</v>
      </c>
      <c r="Y5669">
        <v>214</v>
      </c>
    </row>
    <row r="5670" spans="1:25" x14ac:dyDescent="0.3">
      <c r="A5670" s="1" t="s">
        <v>22176</v>
      </c>
      <c r="B5670" s="1"/>
      <c r="C5670" s="1" t="s">
        <v>22177</v>
      </c>
      <c r="D5670">
        <v>15</v>
      </c>
      <c r="E5670">
        <v>47</v>
      </c>
      <c r="F5670" s="10">
        <f>spotify_data[[#This Row],[track_popularity]]/100</f>
        <v>0.47</v>
      </c>
      <c r="G5670" s="9" t="b">
        <v>1</v>
      </c>
      <c r="H5670" s="1">
        <f>+IF(spotify_data[[#This Row],[explicit]]=FALSE,0,1)</f>
        <v>1</v>
      </c>
      <c r="I5670" s="1" t="s">
        <v>3466</v>
      </c>
      <c r="J5670" s="7">
        <f>MATCH(spotify_data[[#This Row],[artist_name]],spotify_data[artist_name],0)</f>
        <v>106</v>
      </c>
      <c r="K5670">
        <v>88</v>
      </c>
      <c r="L5670" s="10">
        <f>spotify_data[[#This Row],[artist_popularity]]/100</f>
        <v>0.88</v>
      </c>
      <c r="M5670">
        <v>104517308</v>
      </c>
      <c r="N5670" s="1" t="s">
        <v>3467</v>
      </c>
      <c r="O5670" s="1" t="s">
        <v>22141</v>
      </c>
      <c r="P5670" s="1">
        <f>MATCH(spotify_data[[#This Row],[album_id]],spotify_data[album_id],0)</f>
        <v>106</v>
      </c>
      <c r="Q5670" s="1" t="s">
        <v>22142</v>
      </c>
      <c r="R5670" s="2">
        <v>37402</v>
      </c>
      <c r="S5670" s="7">
        <f ca="1">+TODAY()-spotify_data[[#This Row],[Fecha lanzamiento Album]]</f>
        <v>8629</v>
      </c>
      <c r="T5670" s="7">
        <f ca="1">+spotify_data[[#This Row],[Antigüedad Album Dias]]/60</f>
        <v>143.81666666666666</v>
      </c>
      <c r="U5670" s="8">
        <f ca="1">spotify_data[[#This Row],[Antigüedad Album Meses]]/12</f>
        <v>11.984722222222222</v>
      </c>
      <c r="V5670">
        <v>20</v>
      </c>
      <c r="W5670" s="1" t="s">
        <v>20</v>
      </c>
      <c r="X5670" s="1" t="str">
        <f>+IF(spotify_data[[#This Row],[album_type]]="album","Album",IF(spotify_data[[#This Row],[album_type]]="single","Single","Compilation"))</f>
        <v>Album</v>
      </c>
      <c r="Y5670">
        <v>55</v>
      </c>
    </row>
    <row r="5671" spans="1:25" x14ac:dyDescent="0.3">
      <c r="A5671" s="1" t="s">
        <v>22192</v>
      </c>
      <c r="B5671" s="1"/>
      <c r="C5671" s="1" t="s">
        <v>22193</v>
      </c>
      <c r="D5671">
        <v>9</v>
      </c>
      <c r="E5671">
        <v>47</v>
      </c>
      <c r="F5671" s="10">
        <f>spotify_data[[#This Row],[track_popularity]]/100</f>
        <v>0.47</v>
      </c>
      <c r="G5671" s="9" t="b">
        <v>0</v>
      </c>
      <c r="H5671" s="1">
        <f>+IF(spotify_data[[#This Row],[explicit]]=FALSE,0,1)</f>
        <v>0</v>
      </c>
      <c r="I5671" s="1" t="s">
        <v>22194</v>
      </c>
      <c r="J5671" s="7">
        <f>MATCH(spotify_data[[#This Row],[artist_name]],spotify_data[artist_name],0)</f>
        <v>5670</v>
      </c>
      <c r="K5671">
        <v>36</v>
      </c>
      <c r="L5671" s="10">
        <f>spotify_data[[#This Row],[artist_popularity]]/100</f>
        <v>0.36</v>
      </c>
      <c r="M5671">
        <v>61215</v>
      </c>
      <c r="N5671" s="1" t="s">
        <v>23</v>
      </c>
      <c r="O5671" s="1" t="s">
        <v>22195</v>
      </c>
      <c r="P5671" s="1">
        <f>MATCH(spotify_data[[#This Row],[album_id]],spotify_data[album_id],0)</f>
        <v>5670</v>
      </c>
      <c r="Q5671" s="1" t="s">
        <v>22196</v>
      </c>
      <c r="R5671" s="2">
        <v>37334</v>
      </c>
      <c r="S5671" s="7">
        <f ca="1">+TODAY()-spotify_data[[#This Row],[Fecha lanzamiento Album]]</f>
        <v>8697</v>
      </c>
      <c r="T5671" s="7">
        <f ca="1">+spotify_data[[#This Row],[Antigüedad Album Dias]]/60</f>
        <v>144.94999999999999</v>
      </c>
      <c r="U5671" s="8">
        <f ca="1">spotify_data[[#This Row],[Antigüedad Album Meses]]/12</f>
        <v>12.079166666666666</v>
      </c>
      <c r="V5671">
        <v>14</v>
      </c>
      <c r="W5671" s="1" t="s">
        <v>20</v>
      </c>
      <c r="X5671" s="1" t="str">
        <f>+IF(spotify_data[[#This Row],[album_type]]="album","Album",IF(spotify_data[[#This Row],[album_type]]="single","Single","Compilation"))</f>
        <v>Album</v>
      </c>
      <c r="Y5671">
        <v>253</v>
      </c>
    </row>
    <row r="5672" spans="1:25" x14ac:dyDescent="0.3">
      <c r="A5672" s="1" t="s">
        <v>22337</v>
      </c>
      <c r="B5672" s="1"/>
      <c r="C5672" s="1" t="s">
        <v>22338</v>
      </c>
      <c r="D5672">
        <v>5</v>
      </c>
      <c r="E5672">
        <v>47</v>
      </c>
      <c r="F5672" s="10">
        <f>spotify_data[[#This Row],[track_popularity]]/100</f>
        <v>0.47</v>
      </c>
      <c r="G5672" s="9" t="b">
        <v>0</v>
      </c>
      <c r="H5672" s="1">
        <f>+IF(spotify_data[[#This Row],[explicit]]=FALSE,0,1)</f>
        <v>0</v>
      </c>
      <c r="I5672" s="1" t="s">
        <v>5445</v>
      </c>
      <c r="J5672" s="7">
        <f>MATCH(spotify_data[[#This Row],[artist_name]],spotify_data[artist_name],0)</f>
        <v>2706</v>
      </c>
      <c r="K5672">
        <v>68</v>
      </c>
      <c r="L5672" s="10">
        <f>spotify_data[[#This Row],[artist_popularity]]/100</f>
        <v>0.68</v>
      </c>
      <c r="M5672">
        <v>1486975</v>
      </c>
      <c r="N5672" s="1" t="s">
        <v>5446</v>
      </c>
      <c r="O5672" s="1" t="s">
        <v>22331</v>
      </c>
      <c r="P5672" s="1">
        <f>MATCH(spotify_data[[#This Row],[album_id]],spotify_data[album_id],0)</f>
        <v>5671</v>
      </c>
      <c r="Q5672" s="1" t="s">
        <v>22332</v>
      </c>
      <c r="R5672" s="2">
        <v>37090</v>
      </c>
      <c r="S5672" s="7">
        <f ca="1">+TODAY()-spotify_data[[#This Row],[Fecha lanzamiento Album]]</f>
        <v>8941</v>
      </c>
      <c r="T5672" s="7">
        <f ca="1">+spotify_data[[#This Row],[Antigüedad Album Dias]]/60</f>
        <v>149.01666666666668</v>
      </c>
      <c r="U5672" s="8">
        <f ca="1">spotify_data[[#This Row],[Antigüedad Album Meses]]/12</f>
        <v>12.418055555555556</v>
      </c>
      <c r="V5672">
        <v>21</v>
      </c>
      <c r="W5672" s="1" t="s">
        <v>20</v>
      </c>
      <c r="X5672" s="1" t="str">
        <f>+IF(spotify_data[[#This Row],[album_type]]="album","Album",IF(spotify_data[[#This Row],[album_type]]="single","Single","Compilation"))</f>
        <v>Album</v>
      </c>
      <c r="Y5672">
        <v>22</v>
      </c>
    </row>
    <row r="5673" spans="1:25" x14ac:dyDescent="0.3">
      <c r="A5673" s="1" t="s">
        <v>22487</v>
      </c>
      <c r="B5673" s="1"/>
      <c r="C5673" s="1" t="s">
        <v>22488</v>
      </c>
      <c r="D5673">
        <v>2</v>
      </c>
      <c r="E5673">
        <v>47</v>
      </c>
      <c r="F5673" s="10">
        <f>spotify_data[[#This Row],[track_popularity]]/100</f>
        <v>0.47</v>
      </c>
      <c r="G5673" s="9" t="b">
        <v>1</v>
      </c>
      <c r="H5673" s="1">
        <f>+IF(spotify_data[[#This Row],[explicit]]=FALSE,0,1)</f>
        <v>1</v>
      </c>
      <c r="I5673" s="1" t="s">
        <v>2104</v>
      </c>
      <c r="J5673" s="7">
        <f>MATCH(spotify_data[[#This Row],[artist_name]],spotify_data[artist_name],0)</f>
        <v>2180</v>
      </c>
      <c r="K5673">
        <v>71</v>
      </c>
      <c r="L5673" s="10">
        <f>spotify_data[[#This Row],[artist_popularity]]/100</f>
        <v>0.71</v>
      </c>
      <c r="M5673">
        <v>4971141</v>
      </c>
      <c r="N5673" s="1" t="s">
        <v>2105</v>
      </c>
      <c r="O5673" s="1" t="s">
        <v>22483</v>
      </c>
      <c r="P5673" s="1">
        <f>MATCH(spotify_data[[#This Row],[album_id]],spotify_data[album_id],0)</f>
        <v>5672</v>
      </c>
      <c r="Q5673" s="1" t="s">
        <v>22484</v>
      </c>
      <c r="R5673" s="2">
        <v>36841</v>
      </c>
      <c r="S5673" s="7">
        <f ca="1">+TODAY()-spotify_data[[#This Row],[Fecha lanzamiento Album]]</f>
        <v>9190</v>
      </c>
      <c r="T5673" s="7">
        <f ca="1">+spotify_data[[#This Row],[Antigüedad Album Dias]]/60</f>
        <v>153.16666666666666</v>
      </c>
      <c r="U5673" s="8">
        <f ca="1">spotify_data[[#This Row],[Antigüedad Album Meses]]/12</f>
        <v>12.763888888888888</v>
      </c>
      <c r="V5673">
        <v>19</v>
      </c>
      <c r="W5673" s="1" t="s">
        <v>20</v>
      </c>
      <c r="X5673" s="1" t="str">
        <f>+IF(spotify_data[[#This Row],[album_type]]="album","Album",IF(spotify_data[[#This Row],[album_type]]="single","Single","Compilation"))</f>
        <v>Album</v>
      </c>
      <c r="Y5673">
        <v>327</v>
      </c>
    </row>
    <row r="5674" spans="1:25" x14ac:dyDescent="0.3">
      <c r="A5674" s="1" t="s">
        <v>23234</v>
      </c>
      <c r="B5674" s="1"/>
      <c r="C5674" s="1" t="s">
        <v>23235</v>
      </c>
      <c r="D5674">
        <v>4</v>
      </c>
      <c r="E5674">
        <v>47</v>
      </c>
      <c r="F5674" s="10">
        <f>spotify_data[[#This Row],[track_popularity]]/100</f>
        <v>0.47</v>
      </c>
      <c r="G5674" s="9" t="b">
        <v>0</v>
      </c>
      <c r="H5674" s="1">
        <f>+IF(spotify_data[[#This Row],[explicit]]=FALSE,0,1)</f>
        <v>0</v>
      </c>
      <c r="I5674" s="1" t="s">
        <v>20966</v>
      </c>
      <c r="J5674" s="7">
        <f>MATCH(spotify_data[[#This Row],[artist_name]],spotify_data[artist_name],0)</f>
        <v>4041</v>
      </c>
      <c r="K5674">
        <v>57</v>
      </c>
      <c r="L5674" s="10">
        <f>spotify_data[[#This Row],[artist_popularity]]/100</f>
        <v>0.56999999999999995</v>
      </c>
      <c r="M5674">
        <v>1200822</v>
      </c>
      <c r="N5674" s="1" t="s">
        <v>20967</v>
      </c>
      <c r="O5674" s="1" t="s">
        <v>23236</v>
      </c>
      <c r="P5674" s="1">
        <f>MATCH(spotify_data[[#This Row],[album_id]],spotify_data[album_id],0)</f>
        <v>4045</v>
      </c>
      <c r="Q5674" s="1" t="s">
        <v>23237</v>
      </c>
      <c r="R5674" s="2">
        <v>34700</v>
      </c>
      <c r="S5674" s="7">
        <f ca="1">+TODAY()-spotify_data[[#This Row],[Fecha lanzamiento Album]]</f>
        <v>11331</v>
      </c>
      <c r="T5674" s="7">
        <f ca="1">+spotify_data[[#This Row],[Antigüedad Album Dias]]/60</f>
        <v>188.85</v>
      </c>
      <c r="U5674" s="8">
        <f ca="1">spotify_data[[#This Row],[Antigüedad Album Meses]]/12</f>
        <v>15.737499999999999</v>
      </c>
      <c r="V5674">
        <v>10</v>
      </c>
      <c r="W5674" s="1" t="s">
        <v>20</v>
      </c>
      <c r="X5674" s="1" t="str">
        <f>+IF(spotify_data[[#This Row],[album_type]]="album","Album",IF(spotify_data[[#This Row],[album_type]]="single","Single","Compilation"))</f>
        <v>Album</v>
      </c>
      <c r="Y5674">
        <v>279</v>
      </c>
    </row>
    <row r="5675" spans="1:25" x14ac:dyDescent="0.3">
      <c r="A5675" s="1" t="s">
        <v>23378</v>
      </c>
      <c r="B5675" s="1"/>
      <c r="C5675" s="1" t="s">
        <v>23379</v>
      </c>
      <c r="D5675">
        <v>3</v>
      </c>
      <c r="E5675">
        <v>47</v>
      </c>
      <c r="F5675" s="10">
        <f>spotify_data[[#This Row],[track_popularity]]/100</f>
        <v>0.47</v>
      </c>
      <c r="G5675" s="9" t="b">
        <v>1</v>
      </c>
      <c r="H5675" s="1">
        <f>+IF(spotify_data[[#This Row],[explicit]]=FALSE,0,1)</f>
        <v>1</v>
      </c>
      <c r="I5675" s="1" t="s">
        <v>2104</v>
      </c>
      <c r="J5675" s="7">
        <f>MATCH(spotify_data[[#This Row],[artist_name]],spotify_data[artist_name],0)</f>
        <v>2180</v>
      </c>
      <c r="K5675">
        <v>71</v>
      </c>
      <c r="L5675" s="10">
        <f>spotify_data[[#This Row],[artist_popularity]]/100</f>
        <v>0.71</v>
      </c>
      <c r="M5675">
        <v>4969994</v>
      </c>
      <c r="N5675" s="1" t="s">
        <v>2105</v>
      </c>
      <c r="O5675" s="1" t="s">
        <v>23368</v>
      </c>
      <c r="P5675" s="1">
        <f>MATCH(spotify_data[[#This Row],[album_id]],spotify_data[album_id],0)</f>
        <v>5674</v>
      </c>
      <c r="Q5675" s="1" t="s">
        <v>23369</v>
      </c>
      <c r="R5675" s="2">
        <v>34335</v>
      </c>
      <c r="S5675" s="7">
        <f ca="1">+TODAY()-spotify_data[[#This Row],[Fecha lanzamiento Album]]</f>
        <v>11696</v>
      </c>
      <c r="T5675" s="7">
        <f ca="1">+spotify_data[[#This Row],[Antigüedad Album Dias]]/60</f>
        <v>194.93333333333334</v>
      </c>
      <c r="U5675" s="8">
        <f ca="1">spotify_data[[#This Row],[Antigüedad Album Meses]]/12</f>
        <v>16.244444444444444</v>
      </c>
      <c r="V5675">
        <v>13</v>
      </c>
      <c r="W5675" s="1" t="s">
        <v>20</v>
      </c>
      <c r="X5675" s="1" t="str">
        <f>+IF(spotify_data[[#This Row],[album_type]]="album","Album",IF(spotify_data[[#This Row],[album_type]]="single","Single","Compilation"))</f>
        <v>Album</v>
      </c>
      <c r="Y5675">
        <v>454</v>
      </c>
    </row>
    <row r="5676" spans="1:25" x14ac:dyDescent="0.3">
      <c r="A5676" s="1" t="s">
        <v>24135</v>
      </c>
      <c r="B5676" s="1"/>
      <c r="C5676" s="1" t="s">
        <v>24136</v>
      </c>
      <c r="D5676">
        <v>2</v>
      </c>
      <c r="E5676">
        <v>47</v>
      </c>
      <c r="F5676" s="10">
        <f>spotify_data[[#This Row],[track_popularity]]/100</f>
        <v>0.47</v>
      </c>
      <c r="G5676" s="9" t="b">
        <v>0</v>
      </c>
      <c r="H5676" s="1">
        <f>+IF(spotify_data[[#This Row],[explicit]]=FALSE,0,1)</f>
        <v>0</v>
      </c>
      <c r="I5676" s="1" t="s">
        <v>23346</v>
      </c>
      <c r="J5676" s="7">
        <f>MATCH(spotify_data[[#This Row],[artist_name]],spotify_data[artist_name],0)</f>
        <v>5453</v>
      </c>
      <c r="K5676">
        <v>68</v>
      </c>
      <c r="L5676" s="10">
        <f>spotify_data[[#This Row],[artist_popularity]]/100</f>
        <v>0.68</v>
      </c>
      <c r="M5676">
        <v>2135939</v>
      </c>
      <c r="N5676" s="1" t="s">
        <v>23</v>
      </c>
      <c r="O5676" s="1" t="s">
        <v>24137</v>
      </c>
      <c r="P5676" s="1">
        <f>MATCH(spotify_data[[#This Row],[album_id]],spotify_data[album_id],0)</f>
        <v>5675</v>
      </c>
      <c r="Q5676" s="1" t="s">
        <v>24138</v>
      </c>
      <c r="R5676" s="2">
        <v>29794</v>
      </c>
      <c r="S5676" s="7">
        <f ca="1">+TODAY()-spotify_data[[#This Row],[Fecha lanzamiento Album]]</f>
        <v>16237</v>
      </c>
      <c r="T5676" s="7">
        <f ca="1">+spotify_data[[#This Row],[Antigüedad Album Dias]]/60</f>
        <v>270.61666666666667</v>
      </c>
      <c r="U5676" s="8">
        <f ca="1">spotify_data[[#This Row],[Antigüedad Album Meses]]/12</f>
        <v>22.551388888888891</v>
      </c>
      <c r="V5676">
        <v>10</v>
      </c>
      <c r="W5676" s="1" t="s">
        <v>20</v>
      </c>
      <c r="X5676" s="1" t="str">
        <f>+IF(spotify_data[[#This Row],[album_type]]="album","Album",IF(spotify_data[[#This Row],[album_type]]="single","Single","Compilation"))</f>
        <v>Album</v>
      </c>
      <c r="Y5676">
        <v>32</v>
      </c>
    </row>
    <row r="5677" spans="1:25" x14ac:dyDescent="0.3">
      <c r="A5677" s="1" t="s">
        <v>24214</v>
      </c>
      <c r="B5677" s="1"/>
      <c r="C5677" s="1" t="s">
        <v>24215</v>
      </c>
      <c r="D5677">
        <v>2</v>
      </c>
      <c r="E5677">
        <v>47</v>
      </c>
      <c r="F5677" s="10">
        <f>spotify_data[[#This Row],[track_popularity]]/100</f>
        <v>0.47</v>
      </c>
      <c r="G5677" s="9" t="b">
        <v>0</v>
      </c>
      <c r="H5677" s="1">
        <f>+IF(spotify_data[[#This Row],[explicit]]=FALSE,0,1)</f>
        <v>0</v>
      </c>
      <c r="I5677" s="1" t="s">
        <v>6523</v>
      </c>
      <c r="J5677" s="7">
        <f>MATCH(spotify_data[[#This Row],[artist_name]],spotify_data[artist_name],0)</f>
        <v>5676</v>
      </c>
      <c r="K5677">
        <v>73</v>
      </c>
      <c r="L5677" s="10">
        <f>spotify_data[[#This Row],[artist_popularity]]/100</f>
        <v>0.73</v>
      </c>
      <c r="M5677">
        <v>6905347</v>
      </c>
      <c r="N5677" s="1" t="s">
        <v>24216</v>
      </c>
      <c r="O5677" s="1" t="s">
        <v>24217</v>
      </c>
      <c r="P5677" s="1">
        <f>MATCH(spotify_data[[#This Row],[album_id]],spotify_data[album_id],0)</f>
        <v>5676</v>
      </c>
      <c r="Q5677" s="1" t="s">
        <v>24218</v>
      </c>
      <c r="R5677" s="2">
        <v>28671</v>
      </c>
      <c r="S5677" s="7">
        <f ca="1">+TODAY()-spotify_data[[#This Row],[Fecha lanzamiento Album]]</f>
        <v>17360</v>
      </c>
      <c r="T5677" s="7">
        <f ca="1">+spotify_data[[#This Row],[Antigüedad Album Dias]]/60</f>
        <v>289.33333333333331</v>
      </c>
      <c r="U5677" s="8">
        <f ca="1">spotify_data[[#This Row],[Antigüedad Album Meses]]/12</f>
        <v>24.111111111111111</v>
      </c>
      <c r="V5677">
        <v>14</v>
      </c>
      <c r="W5677" s="1" t="s">
        <v>20</v>
      </c>
      <c r="X5677" s="1" t="str">
        <f>+IF(spotify_data[[#This Row],[album_type]]="album","Album",IF(spotify_data[[#This Row],[album_type]]="single","Single","Compilation"))</f>
        <v>Album</v>
      </c>
      <c r="Y5677">
        <v>286</v>
      </c>
    </row>
    <row r="5678" spans="1:25" x14ac:dyDescent="0.3">
      <c r="A5678" s="1" t="s">
        <v>24638</v>
      </c>
      <c r="B5678" s="1"/>
      <c r="C5678" s="1" t="s">
        <v>24639</v>
      </c>
      <c r="D5678">
        <v>4</v>
      </c>
      <c r="E5678">
        <v>47</v>
      </c>
      <c r="F5678" s="10">
        <f>spotify_data[[#This Row],[track_popularity]]/100</f>
        <v>0.47</v>
      </c>
      <c r="G5678" s="9" t="b">
        <v>0</v>
      </c>
      <c r="H5678" s="1">
        <f>+IF(spotify_data[[#This Row],[explicit]]=FALSE,0,1)</f>
        <v>0</v>
      </c>
      <c r="I5678" s="1" t="s">
        <v>24640</v>
      </c>
      <c r="J5678" s="7">
        <f>MATCH(spotify_data[[#This Row],[artist_name]],spotify_data[artist_name],0)</f>
        <v>5677</v>
      </c>
      <c r="K5678">
        <v>41</v>
      </c>
      <c r="L5678" s="10">
        <f>spotify_data[[#This Row],[artist_popularity]]/100</f>
        <v>0.41</v>
      </c>
      <c r="M5678">
        <v>137984</v>
      </c>
      <c r="N5678" s="1" t="s">
        <v>21186</v>
      </c>
      <c r="O5678" s="1" t="s">
        <v>24641</v>
      </c>
      <c r="P5678" s="1">
        <f>MATCH(spotify_data[[#This Row],[album_id]],spotify_data[album_id],0)</f>
        <v>5677</v>
      </c>
      <c r="Q5678" s="1" t="s">
        <v>24642</v>
      </c>
      <c r="R5678" s="2">
        <v>22260</v>
      </c>
      <c r="S5678" s="7">
        <f ca="1">+TODAY()-spotify_data[[#This Row],[Fecha lanzamiento Album]]</f>
        <v>23771</v>
      </c>
      <c r="T5678" s="7">
        <f ca="1">+spotify_data[[#This Row],[Antigüedad Album Dias]]/60</f>
        <v>396.18333333333334</v>
      </c>
      <c r="U5678" s="8">
        <f ca="1">spotify_data[[#This Row],[Antigüedad Album Meses]]/12</f>
        <v>33.015277777777776</v>
      </c>
      <c r="V5678">
        <v>19</v>
      </c>
      <c r="W5678" s="1" t="s">
        <v>20</v>
      </c>
      <c r="X5678" s="1" t="str">
        <f>+IF(spotify_data[[#This Row],[album_type]]="album","Album",IF(spotify_data[[#This Row],[album_type]]="single","Single","Compilation"))</f>
        <v>Album</v>
      </c>
      <c r="Y5678">
        <v>226</v>
      </c>
    </row>
    <row r="5679" spans="1:25" x14ac:dyDescent="0.3">
      <c r="A5679" s="1" t="s">
        <v>448</v>
      </c>
      <c r="B5679" s="1">
        <v>4554</v>
      </c>
      <c r="C5679" s="1" t="s">
        <v>449</v>
      </c>
      <c r="D5679">
        <v>1</v>
      </c>
      <c r="E5679">
        <v>46</v>
      </c>
      <c r="F5679" s="10">
        <f>spotify_data[[#This Row],[track_popularity]]/100</f>
        <v>0.46</v>
      </c>
      <c r="G5679" s="9" t="b">
        <v>1</v>
      </c>
      <c r="H5679" s="1">
        <f>+IF(spotify_data[[#This Row],[explicit]]=FALSE,0,1)</f>
        <v>1</v>
      </c>
      <c r="I5679" s="1" t="s">
        <v>450</v>
      </c>
      <c r="J5679" s="7">
        <f>MATCH(spotify_data[[#This Row],[artist_name]],spotify_data[artist_name],0)</f>
        <v>5678</v>
      </c>
      <c r="K5679">
        <v>29</v>
      </c>
      <c r="L5679" s="10">
        <f>spotify_data[[#This Row],[artist_popularity]]/100</f>
        <v>0.28999999999999998</v>
      </c>
      <c r="M5679">
        <v>6670</v>
      </c>
      <c r="N5679" s="1" t="s">
        <v>23</v>
      </c>
      <c r="O5679" s="1" t="s">
        <v>451</v>
      </c>
      <c r="P5679" s="1">
        <f>MATCH(spotify_data[[#This Row],[album_id]],spotify_data[album_id],0)</f>
        <v>5678</v>
      </c>
      <c r="Q5679" s="1" t="s">
        <v>449</v>
      </c>
      <c r="R5679" s="2">
        <v>45931</v>
      </c>
      <c r="S5679" s="7">
        <f ca="1">+TODAY()-spotify_data[[#This Row],[Fecha lanzamiento Album]]</f>
        <v>100</v>
      </c>
      <c r="T5679" s="7">
        <f ca="1">+spotify_data[[#This Row],[Antigüedad Album Dias]]/60</f>
        <v>1.6666666666666667</v>
      </c>
      <c r="U5679" s="8">
        <f ca="1">spotify_data[[#This Row],[Antigüedad Album Meses]]/12</f>
        <v>0.1388888888888889</v>
      </c>
      <c r="V5679">
        <v>1</v>
      </c>
      <c r="W5679" s="1" t="s">
        <v>21</v>
      </c>
      <c r="X5679" s="1" t="str">
        <f>+IF(spotify_data[[#This Row],[album_type]]="album","Album",IF(spotify_data[[#This Row],[album_type]]="single","Single","Compilation"))</f>
        <v>Single</v>
      </c>
      <c r="Y5679">
        <v>233</v>
      </c>
    </row>
    <row r="5680" spans="1:25" x14ac:dyDescent="0.3">
      <c r="A5680" s="1" t="s">
        <v>985</v>
      </c>
      <c r="B5680" s="1">
        <v>3305</v>
      </c>
      <c r="C5680" s="1" t="s">
        <v>986</v>
      </c>
      <c r="D5680">
        <v>3</v>
      </c>
      <c r="E5680">
        <v>46</v>
      </c>
      <c r="F5680" s="10">
        <f>spotify_data[[#This Row],[track_popularity]]/100</f>
        <v>0.46</v>
      </c>
      <c r="G5680" s="9" t="b">
        <v>0</v>
      </c>
      <c r="H5680" s="1">
        <f>+IF(spotify_data[[#This Row],[explicit]]=FALSE,0,1)</f>
        <v>0</v>
      </c>
      <c r="I5680" s="1" t="s">
        <v>987</v>
      </c>
      <c r="J5680" s="7">
        <f>MATCH(spotify_data[[#This Row],[artist_name]],spotify_data[artist_name],0)</f>
        <v>4340</v>
      </c>
      <c r="K5680">
        <v>61</v>
      </c>
      <c r="L5680" s="10">
        <f>spotify_data[[#This Row],[artist_popularity]]/100</f>
        <v>0.61</v>
      </c>
      <c r="M5680">
        <v>7437933</v>
      </c>
      <c r="N5680" s="1" t="s">
        <v>988</v>
      </c>
      <c r="O5680" s="1" t="s">
        <v>989</v>
      </c>
      <c r="P5680" s="1">
        <f>MATCH(spotify_data[[#This Row],[album_id]],spotify_data[album_id],0)</f>
        <v>4340</v>
      </c>
      <c r="Q5680" s="1" t="s">
        <v>990</v>
      </c>
      <c r="R5680" s="2">
        <v>45898</v>
      </c>
      <c r="S5680" s="7">
        <f ca="1">+TODAY()-spotify_data[[#This Row],[Fecha lanzamiento Album]]</f>
        <v>133</v>
      </c>
      <c r="T5680" s="7">
        <f ca="1">+spotify_data[[#This Row],[Antigüedad Album Dias]]/60</f>
        <v>2.2166666666666668</v>
      </c>
      <c r="U5680" s="8">
        <f ca="1">spotify_data[[#This Row],[Antigüedad Album Meses]]/12</f>
        <v>0.18472222222222223</v>
      </c>
      <c r="V5680">
        <v>12</v>
      </c>
      <c r="W5680" s="1" t="s">
        <v>20</v>
      </c>
      <c r="X5680" s="1" t="str">
        <f>+IF(spotify_data[[#This Row],[album_type]]="album","Album",IF(spotify_data[[#This Row],[album_type]]="single","Single","Compilation"))</f>
        <v>Album</v>
      </c>
      <c r="Y5680">
        <v>341</v>
      </c>
    </row>
    <row r="5681" spans="1:25" x14ac:dyDescent="0.3">
      <c r="A5681" s="1" t="s">
        <v>1015</v>
      </c>
      <c r="B5681" s="1">
        <v>2354</v>
      </c>
      <c r="C5681" s="1" t="s">
        <v>1016</v>
      </c>
      <c r="D5681">
        <v>22</v>
      </c>
      <c r="E5681">
        <v>46</v>
      </c>
      <c r="F5681" s="10">
        <f>spotify_data[[#This Row],[track_popularity]]/100</f>
        <v>0.46</v>
      </c>
      <c r="G5681" s="9" t="b">
        <v>0</v>
      </c>
      <c r="H5681" s="1">
        <f>+IF(spotify_data[[#This Row],[explicit]]=FALSE,0,1)</f>
        <v>0</v>
      </c>
      <c r="I5681" s="1" t="s">
        <v>1017</v>
      </c>
      <c r="J5681" s="7">
        <f>MATCH(spotify_data[[#This Row],[artist_name]],spotify_data[artist_name],0)</f>
        <v>5580</v>
      </c>
      <c r="K5681">
        <v>52</v>
      </c>
      <c r="L5681" s="10">
        <f>spotify_data[[#This Row],[artist_popularity]]/100</f>
        <v>0.52</v>
      </c>
      <c r="M5681">
        <v>78423</v>
      </c>
      <c r="N5681" s="1" t="s">
        <v>23</v>
      </c>
      <c r="O5681" s="1" t="s">
        <v>1018</v>
      </c>
      <c r="P5681" s="1">
        <f>MATCH(spotify_data[[#This Row],[album_id]],spotify_data[album_id],0)</f>
        <v>5680</v>
      </c>
      <c r="Q5681" s="1" t="s">
        <v>1019</v>
      </c>
      <c r="R5681" s="2">
        <v>45898</v>
      </c>
      <c r="S5681" s="7">
        <f ca="1">+TODAY()-spotify_data[[#This Row],[Fecha lanzamiento Album]]</f>
        <v>133</v>
      </c>
      <c r="T5681" s="7">
        <f ca="1">+spotify_data[[#This Row],[Antigüedad Album Dias]]/60</f>
        <v>2.2166666666666668</v>
      </c>
      <c r="U5681" s="8">
        <f ca="1">spotify_data[[#This Row],[Antigüedad Album Meses]]/12</f>
        <v>0.18472222222222223</v>
      </c>
      <c r="V5681">
        <v>22</v>
      </c>
      <c r="W5681" s="1" t="s">
        <v>20</v>
      </c>
      <c r="X5681" s="1" t="str">
        <f>+IF(spotify_data[[#This Row],[album_type]]="album","Album",IF(spotify_data[[#This Row],[album_type]]="single","Single","Compilation"))</f>
        <v>Album</v>
      </c>
      <c r="Y5681">
        <v>267</v>
      </c>
    </row>
    <row r="5682" spans="1:25" x14ac:dyDescent="0.3">
      <c r="A5682" s="1" t="s">
        <v>1202</v>
      </c>
      <c r="B5682" s="1">
        <v>795</v>
      </c>
      <c r="C5682" s="1" t="s">
        <v>1203</v>
      </c>
      <c r="D5682">
        <v>1</v>
      </c>
      <c r="E5682">
        <v>46</v>
      </c>
      <c r="F5682" s="10">
        <f>spotify_data[[#This Row],[track_popularity]]/100</f>
        <v>0.46</v>
      </c>
      <c r="G5682" s="9" t="b">
        <v>1</v>
      </c>
      <c r="H5682" s="1">
        <f>+IF(spotify_data[[#This Row],[explicit]]=FALSE,0,1)</f>
        <v>1</v>
      </c>
      <c r="I5682" s="1" t="s">
        <v>775</v>
      </c>
      <c r="J5682" s="7">
        <f>MATCH(spotify_data[[#This Row],[artist_name]],spotify_data[artist_name],0)</f>
        <v>5572</v>
      </c>
      <c r="K5682">
        <v>33</v>
      </c>
      <c r="L5682" s="10">
        <f>spotify_data[[#This Row],[artist_popularity]]/100</f>
        <v>0.33</v>
      </c>
      <c r="M5682">
        <v>321</v>
      </c>
      <c r="N5682" s="1" t="s">
        <v>23</v>
      </c>
      <c r="O5682" s="1" t="s">
        <v>1204</v>
      </c>
      <c r="P5682" s="1">
        <f>MATCH(spotify_data[[#This Row],[album_id]],spotify_data[album_id],0)</f>
        <v>5681</v>
      </c>
      <c r="Q5682" s="1" t="s">
        <v>1203</v>
      </c>
      <c r="R5682" s="2">
        <v>45888</v>
      </c>
      <c r="S5682" s="7">
        <f ca="1">+TODAY()-spotify_data[[#This Row],[Fecha lanzamiento Album]]</f>
        <v>143</v>
      </c>
      <c r="T5682" s="7">
        <f ca="1">+spotify_data[[#This Row],[Antigüedad Album Dias]]/60</f>
        <v>2.3833333333333333</v>
      </c>
      <c r="U5682" s="8">
        <f ca="1">spotify_data[[#This Row],[Antigüedad Album Meses]]/12</f>
        <v>0.1986111111111111</v>
      </c>
      <c r="V5682">
        <v>1</v>
      </c>
      <c r="W5682" s="1" t="s">
        <v>21</v>
      </c>
      <c r="X5682" s="1" t="str">
        <f>+IF(spotify_data[[#This Row],[album_type]]="album","Album",IF(spotify_data[[#This Row],[album_type]]="single","Single","Compilation"))</f>
        <v>Single</v>
      </c>
      <c r="Y5682">
        <v>22</v>
      </c>
    </row>
    <row r="5683" spans="1:25" x14ac:dyDescent="0.3">
      <c r="A5683" s="1" t="s">
        <v>1565</v>
      </c>
      <c r="B5683" s="1">
        <v>470</v>
      </c>
      <c r="C5683" s="1" t="s">
        <v>1566</v>
      </c>
      <c r="D5683">
        <v>2</v>
      </c>
      <c r="E5683">
        <v>46</v>
      </c>
      <c r="F5683" s="10">
        <f>spotify_data[[#This Row],[track_popularity]]/100</f>
        <v>0.46</v>
      </c>
      <c r="G5683" s="9" t="b">
        <v>1</v>
      </c>
      <c r="H5683" s="1">
        <f>+IF(spotify_data[[#This Row],[explicit]]=FALSE,0,1)</f>
        <v>1</v>
      </c>
      <c r="I5683" s="1" t="s">
        <v>26</v>
      </c>
      <c r="J5683" s="7">
        <f>MATCH(spotify_data[[#This Row],[artist_name]],spotify_data[artist_name],0)</f>
        <v>4627</v>
      </c>
      <c r="K5683">
        <v>49</v>
      </c>
      <c r="L5683" s="10">
        <f>spotify_data[[#This Row],[artist_popularity]]/100</f>
        <v>0.49</v>
      </c>
      <c r="M5683">
        <v>8802</v>
      </c>
      <c r="N5683" s="1" t="s">
        <v>27</v>
      </c>
      <c r="O5683" s="1" t="s">
        <v>1564</v>
      </c>
      <c r="P5683" s="1">
        <f>MATCH(spotify_data[[#This Row],[album_id]],spotify_data[album_id],0)</f>
        <v>4903</v>
      </c>
      <c r="Q5683" s="1" t="s">
        <v>1563</v>
      </c>
      <c r="R5683" s="2">
        <v>45835</v>
      </c>
      <c r="S5683" s="7">
        <f ca="1">+TODAY()-spotify_data[[#This Row],[Fecha lanzamiento Album]]</f>
        <v>196</v>
      </c>
      <c r="T5683" s="7">
        <f ca="1">+spotify_data[[#This Row],[Antigüedad Album Dias]]/60</f>
        <v>3.2666666666666666</v>
      </c>
      <c r="U5683" s="8">
        <f ca="1">spotify_data[[#This Row],[Antigüedad Album Meses]]/12</f>
        <v>0.2722222222222222</v>
      </c>
      <c r="V5683">
        <v>3</v>
      </c>
      <c r="W5683" s="1" t="s">
        <v>21</v>
      </c>
      <c r="X5683" s="1" t="str">
        <f>+IF(spotify_data[[#This Row],[album_type]]="album","Album",IF(spotify_data[[#This Row],[album_type]]="single","Single","Compilation"))</f>
        <v>Single</v>
      </c>
      <c r="Y5683">
        <v>247</v>
      </c>
    </row>
    <row r="5684" spans="1:25" x14ac:dyDescent="0.3">
      <c r="A5684" s="1" t="s">
        <v>1675</v>
      </c>
      <c r="B5684" s="1">
        <v>43</v>
      </c>
      <c r="C5684" s="1" t="s">
        <v>1676</v>
      </c>
      <c r="D5684">
        <v>7</v>
      </c>
      <c r="E5684">
        <v>46</v>
      </c>
      <c r="F5684" s="10">
        <f>spotify_data[[#This Row],[track_popularity]]/100</f>
        <v>0.46</v>
      </c>
      <c r="G5684" s="9" t="b">
        <v>0</v>
      </c>
      <c r="H5684" s="1">
        <f>+IF(spotify_data[[#This Row],[explicit]]=FALSE,0,1)</f>
        <v>0</v>
      </c>
      <c r="I5684" s="1" t="s">
        <v>1665</v>
      </c>
      <c r="J5684" s="7">
        <f>MATCH(spotify_data[[#This Row],[artist_name]],spotify_data[artist_name],0)</f>
        <v>5251</v>
      </c>
      <c r="K5684">
        <v>47</v>
      </c>
      <c r="L5684" s="10">
        <f>spotify_data[[#This Row],[artist_popularity]]/100</f>
        <v>0.47</v>
      </c>
      <c r="M5684">
        <v>491</v>
      </c>
      <c r="N5684" s="1" t="s">
        <v>395</v>
      </c>
      <c r="O5684" s="1" t="s">
        <v>1666</v>
      </c>
      <c r="P5684" s="1">
        <f>MATCH(spotify_data[[#This Row],[album_id]],spotify_data[album_id],0)</f>
        <v>5251</v>
      </c>
      <c r="Q5684" s="1" t="s">
        <v>1667</v>
      </c>
      <c r="R5684" s="2">
        <v>45826</v>
      </c>
      <c r="S5684" s="7">
        <f ca="1">+TODAY()-spotify_data[[#This Row],[Fecha lanzamiento Album]]</f>
        <v>205</v>
      </c>
      <c r="T5684" s="7">
        <f ca="1">+spotify_data[[#This Row],[Antigüedad Album Dias]]/60</f>
        <v>3.4166666666666665</v>
      </c>
      <c r="U5684" s="8">
        <f ca="1">spotify_data[[#This Row],[Antigüedad Album Meses]]/12</f>
        <v>0.28472222222222221</v>
      </c>
      <c r="V5684">
        <v>12</v>
      </c>
      <c r="W5684" s="1" t="s">
        <v>20</v>
      </c>
      <c r="X5684" s="1" t="str">
        <f>+IF(spotify_data[[#This Row],[album_type]]="album","Album",IF(spotify_data[[#This Row],[album_type]]="single","Single","Compilation"))</f>
        <v>Album</v>
      </c>
      <c r="Y5684">
        <v>344</v>
      </c>
    </row>
    <row r="5685" spans="1:25" x14ac:dyDescent="0.3">
      <c r="A5685" s="1" t="s">
        <v>2006</v>
      </c>
      <c r="B5685" s="1">
        <v>4508</v>
      </c>
      <c r="C5685" s="1" t="s">
        <v>2007</v>
      </c>
      <c r="D5685">
        <v>1</v>
      </c>
      <c r="E5685">
        <v>46</v>
      </c>
      <c r="F5685" s="10">
        <f>spotify_data[[#This Row],[track_popularity]]/100</f>
        <v>0.46</v>
      </c>
      <c r="G5685" s="9" t="b">
        <v>1</v>
      </c>
      <c r="H5685" s="1">
        <f>+IF(spotify_data[[#This Row],[explicit]]=FALSE,0,1)</f>
        <v>1</v>
      </c>
      <c r="I5685" s="1" t="s">
        <v>2008</v>
      </c>
      <c r="J5685" s="7">
        <f>MATCH(spotify_data[[#This Row],[artist_name]],spotify_data[artist_name],0)</f>
        <v>5684</v>
      </c>
      <c r="K5685">
        <v>56</v>
      </c>
      <c r="L5685" s="10">
        <f>spotify_data[[#This Row],[artist_popularity]]/100</f>
        <v>0.56000000000000005</v>
      </c>
      <c r="M5685">
        <v>130326</v>
      </c>
      <c r="N5685" s="1" t="s">
        <v>2009</v>
      </c>
      <c r="O5685" s="1" t="s">
        <v>2010</v>
      </c>
      <c r="P5685" s="1">
        <f>MATCH(spotify_data[[#This Row],[album_id]],spotify_data[album_id],0)</f>
        <v>5684</v>
      </c>
      <c r="Q5685" s="1" t="s">
        <v>2007</v>
      </c>
      <c r="R5685" s="2">
        <v>45776</v>
      </c>
      <c r="S5685" s="7">
        <f ca="1">+TODAY()-spotify_data[[#This Row],[Fecha lanzamiento Album]]</f>
        <v>255</v>
      </c>
      <c r="T5685" s="7">
        <f ca="1">+spotify_data[[#This Row],[Antigüedad Album Dias]]/60</f>
        <v>4.25</v>
      </c>
      <c r="U5685" s="8">
        <f ca="1">spotify_data[[#This Row],[Antigüedad Album Meses]]/12</f>
        <v>0.35416666666666669</v>
      </c>
      <c r="V5685">
        <v>1</v>
      </c>
      <c r="W5685" s="1" t="s">
        <v>21</v>
      </c>
      <c r="X5685" s="1" t="str">
        <f>+IF(spotify_data[[#This Row],[album_type]]="album","Album",IF(spotify_data[[#This Row],[album_type]]="single","Single","Compilation"))</f>
        <v>Single</v>
      </c>
      <c r="Y5685">
        <v>199</v>
      </c>
    </row>
    <row r="5686" spans="1:25" x14ac:dyDescent="0.3">
      <c r="A5686" s="1" t="s">
        <v>2022</v>
      </c>
      <c r="B5686" s="1">
        <v>4953</v>
      </c>
      <c r="C5686" s="1" t="s">
        <v>2023</v>
      </c>
      <c r="D5686">
        <v>1</v>
      </c>
      <c r="E5686">
        <v>46</v>
      </c>
      <c r="F5686" s="10">
        <f>spotify_data[[#This Row],[track_popularity]]/100</f>
        <v>0.46</v>
      </c>
      <c r="G5686" s="9" t="b">
        <v>0</v>
      </c>
      <c r="H5686" s="1">
        <f>+IF(spotify_data[[#This Row],[explicit]]=FALSE,0,1)</f>
        <v>0</v>
      </c>
      <c r="I5686" s="1" t="s">
        <v>2024</v>
      </c>
      <c r="J5686" s="7">
        <f>MATCH(spotify_data[[#This Row],[artist_name]],spotify_data[artist_name],0)</f>
        <v>5685</v>
      </c>
      <c r="K5686">
        <v>28</v>
      </c>
      <c r="L5686" s="10">
        <f>spotify_data[[#This Row],[artist_popularity]]/100</f>
        <v>0.28000000000000003</v>
      </c>
      <c r="M5686">
        <v>309</v>
      </c>
      <c r="N5686" s="1" t="s">
        <v>23</v>
      </c>
      <c r="O5686" s="1" t="s">
        <v>2025</v>
      </c>
      <c r="P5686" s="1">
        <f>MATCH(spotify_data[[#This Row],[album_id]],spotify_data[album_id],0)</f>
        <v>5685</v>
      </c>
      <c r="Q5686" s="1" t="s">
        <v>2023</v>
      </c>
      <c r="R5686" s="2">
        <v>45772</v>
      </c>
      <c r="S5686" s="7">
        <f ca="1">+TODAY()-spotify_data[[#This Row],[Fecha lanzamiento Album]]</f>
        <v>259</v>
      </c>
      <c r="T5686" s="7">
        <f ca="1">+spotify_data[[#This Row],[Antigüedad Album Dias]]/60</f>
        <v>4.3166666666666664</v>
      </c>
      <c r="U5686" s="8">
        <f ca="1">spotify_data[[#This Row],[Antigüedad Album Meses]]/12</f>
        <v>0.35972222222222222</v>
      </c>
      <c r="V5686">
        <v>1</v>
      </c>
      <c r="W5686" s="1" t="s">
        <v>21</v>
      </c>
      <c r="X5686" s="1" t="str">
        <f>+IF(spotify_data[[#This Row],[album_type]]="album","Album",IF(spotify_data[[#This Row],[album_type]]="single","Single","Compilation"))</f>
        <v>Single</v>
      </c>
      <c r="Y5686">
        <v>385</v>
      </c>
    </row>
    <row r="5687" spans="1:25" x14ac:dyDescent="0.3">
      <c r="A5687" s="1" t="s">
        <v>2158</v>
      </c>
      <c r="B5687" s="1">
        <v>2654</v>
      </c>
      <c r="C5687" s="1" t="s">
        <v>2159</v>
      </c>
      <c r="D5687">
        <v>1</v>
      </c>
      <c r="E5687">
        <v>46</v>
      </c>
      <c r="F5687" s="10">
        <f>spotify_data[[#This Row],[track_popularity]]/100</f>
        <v>0.46</v>
      </c>
      <c r="G5687" s="9" t="b">
        <v>0</v>
      </c>
      <c r="H5687" s="1">
        <f>+IF(spotify_data[[#This Row],[explicit]]=FALSE,0,1)</f>
        <v>0</v>
      </c>
      <c r="I5687" s="1" t="s">
        <v>2160</v>
      </c>
      <c r="J5687" s="7">
        <f>MATCH(spotify_data[[#This Row],[artist_name]],spotify_data[artist_name],0)</f>
        <v>5686</v>
      </c>
      <c r="K5687">
        <v>32</v>
      </c>
      <c r="L5687" s="10">
        <f>spotify_data[[#This Row],[artist_popularity]]/100</f>
        <v>0.32</v>
      </c>
      <c r="M5687">
        <v>2505</v>
      </c>
      <c r="N5687" s="1" t="s">
        <v>23</v>
      </c>
      <c r="O5687" s="1" t="s">
        <v>2161</v>
      </c>
      <c r="P5687" s="1">
        <f>MATCH(spotify_data[[#This Row],[album_id]],spotify_data[album_id],0)</f>
        <v>5686</v>
      </c>
      <c r="Q5687" s="1" t="s">
        <v>2159</v>
      </c>
      <c r="R5687" s="2">
        <v>45750</v>
      </c>
      <c r="S5687" s="7">
        <f ca="1">+TODAY()-spotify_data[[#This Row],[Fecha lanzamiento Album]]</f>
        <v>281</v>
      </c>
      <c r="T5687" s="7">
        <f ca="1">+spotify_data[[#This Row],[Antigüedad Album Dias]]/60</f>
        <v>4.6833333333333336</v>
      </c>
      <c r="U5687" s="8">
        <f ca="1">spotify_data[[#This Row],[Antigüedad Album Meses]]/12</f>
        <v>0.39027777777777778</v>
      </c>
      <c r="V5687">
        <v>1</v>
      </c>
      <c r="W5687" s="1" t="s">
        <v>21</v>
      </c>
      <c r="X5687" s="1" t="str">
        <f>+IF(spotify_data[[#This Row],[album_type]]="album","Album",IF(spotify_data[[#This Row],[album_type]]="single","Single","Compilation"))</f>
        <v>Single</v>
      </c>
      <c r="Y5687">
        <v>215</v>
      </c>
    </row>
    <row r="5688" spans="1:25" x14ac:dyDescent="0.3">
      <c r="A5688" s="1" t="s">
        <v>3017</v>
      </c>
      <c r="B5688" s="1">
        <v>7560</v>
      </c>
      <c r="C5688" s="1" t="s">
        <v>3018</v>
      </c>
      <c r="D5688">
        <v>1</v>
      </c>
      <c r="E5688">
        <v>46</v>
      </c>
      <c r="F5688" s="10">
        <f>spotify_data[[#This Row],[track_popularity]]/100</f>
        <v>0.46</v>
      </c>
      <c r="G5688" s="9" t="b">
        <v>0</v>
      </c>
      <c r="H5688" s="1">
        <f>+IF(spotify_data[[#This Row],[explicit]]=FALSE,0,1)</f>
        <v>0</v>
      </c>
      <c r="I5688" s="1" t="s">
        <v>1017</v>
      </c>
      <c r="J5688" s="7">
        <f>MATCH(spotify_data[[#This Row],[artist_name]],spotify_data[artist_name],0)</f>
        <v>5580</v>
      </c>
      <c r="K5688">
        <v>52</v>
      </c>
      <c r="L5688" s="10">
        <f>spotify_data[[#This Row],[artist_popularity]]/100</f>
        <v>0.52</v>
      </c>
      <c r="M5688">
        <v>78423</v>
      </c>
      <c r="N5688" s="1" t="s">
        <v>23</v>
      </c>
      <c r="O5688" s="1" t="s">
        <v>3019</v>
      </c>
      <c r="P5688" s="1">
        <f>MATCH(spotify_data[[#This Row],[album_id]],spotify_data[album_id],0)</f>
        <v>5687</v>
      </c>
      <c r="Q5688" s="1" t="s">
        <v>3018</v>
      </c>
      <c r="R5688" s="2">
        <v>45562</v>
      </c>
      <c r="S5688" s="7">
        <f ca="1">+TODAY()-spotify_data[[#This Row],[Fecha lanzamiento Album]]</f>
        <v>469</v>
      </c>
      <c r="T5688" s="7">
        <f ca="1">+spotify_data[[#This Row],[Antigüedad Album Dias]]/60</f>
        <v>7.8166666666666664</v>
      </c>
      <c r="U5688" s="8">
        <f ca="1">spotify_data[[#This Row],[Antigüedad Album Meses]]/12</f>
        <v>0.65138888888888891</v>
      </c>
      <c r="V5688">
        <v>1</v>
      </c>
      <c r="W5688" s="1" t="s">
        <v>21</v>
      </c>
      <c r="X5688" s="1" t="str">
        <f>+IF(spotify_data[[#This Row],[album_type]]="album","Album",IF(spotify_data[[#This Row],[album_type]]="single","Single","Compilation"))</f>
        <v>Single</v>
      </c>
      <c r="Y5688">
        <v>252</v>
      </c>
    </row>
    <row r="5689" spans="1:25" x14ac:dyDescent="0.3">
      <c r="A5689" s="1" t="s">
        <v>3161</v>
      </c>
      <c r="B5689" s="1">
        <v>8347</v>
      </c>
      <c r="C5689" s="1" t="s">
        <v>3162</v>
      </c>
      <c r="D5689">
        <v>1</v>
      </c>
      <c r="E5689">
        <v>46</v>
      </c>
      <c r="F5689" s="10">
        <f>spotify_data[[#This Row],[track_popularity]]/100</f>
        <v>0.46</v>
      </c>
      <c r="G5689" s="9" t="b">
        <v>0</v>
      </c>
      <c r="H5689" s="1">
        <f>+IF(spotify_data[[#This Row],[explicit]]=FALSE,0,1)</f>
        <v>0</v>
      </c>
      <c r="I5689" s="1" t="s">
        <v>3163</v>
      </c>
      <c r="J5689" s="7">
        <f>MATCH(spotify_data[[#This Row],[artist_name]],spotify_data[artist_name],0)</f>
        <v>5688</v>
      </c>
      <c r="K5689">
        <v>47</v>
      </c>
      <c r="L5689" s="10">
        <f>spotify_data[[#This Row],[artist_popularity]]/100</f>
        <v>0.47</v>
      </c>
      <c r="M5689">
        <v>4124</v>
      </c>
      <c r="N5689" s="1" t="s">
        <v>3164</v>
      </c>
      <c r="O5689" s="1" t="s">
        <v>3165</v>
      </c>
      <c r="P5689" s="1">
        <f>MATCH(spotify_data[[#This Row],[album_id]],spotify_data[album_id],0)</f>
        <v>5688</v>
      </c>
      <c r="Q5689" s="1" t="s">
        <v>3162</v>
      </c>
      <c r="R5689" s="2">
        <v>45536</v>
      </c>
      <c r="S5689" s="7">
        <f ca="1">+TODAY()-spotify_data[[#This Row],[Fecha lanzamiento Album]]</f>
        <v>495</v>
      </c>
      <c r="T5689" s="7">
        <f ca="1">+spotify_data[[#This Row],[Antigüedad Album Dias]]/60</f>
        <v>8.25</v>
      </c>
      <c r="U5689" s="8">
        <f ca="1">spotify_data[[#This Row],[Antigüedad Album Meses]]/12</f>
        <v>0.6875</v>
      </c>
      <c r="V5689">
        <v>1</v>
      </c>
      <c r="W5689" s="1" t="s">
        <v>21</v>
      </c>
      <c r="X5689" s="1" t="str">
        <f>+IF(spotify_data[[#This Row],[album_type]]="album","Album",IF(spotify_data[[#This Row],[album_type]]="single","Single","Compilation"))</f>
        <v>Single</v>
      </c>
      <c r="Y5689">
        <v>256</v>
      </c>
    </row>
    <row r="5690" spans="1:25" x14ac:dyDescent="0.3">
      <c r="A5690" s="1" t="s">
        <v>3240</v>
      </c>
      <c r="B5690" s="1">
        <v>2743</v>
      </c>
      <c r="C5690" s="1" t="s">
        <v>3241</v>
      </c>
      <c r="D5690">
        <v>1</v>
      </c>
      <c r="E5690">
        <v>46</v>
      </c>
      <c r="F5690" s="10">
        <f>spotify_data[[#This Row],[track_popularity]]/100</f>
        <v>0.46</v>
      </c>
      <c r="G5690" s="9" t="b">
        <v>1</v>
      </c>
      <c r="H5690" s="1">
        <f>+IF(spotify_data[[#This Row],[explicit]]=FALSE,0,1)</f>
        <v>1</v>
      </c>
      <c r="I5690" s="1" t="s">
        <v>188</v>
      </c>
      <c r="J5690" s="7">
        <f>MATCH(spotify_data[[#This Row],[artist_name]],spotify_data[artist_name],0)</f>
        <v>2945</v>
      </c>
      <c r="K5690">
        <v>59</v>
      </c>
      <c r="L5690" s="10">
        <f>spotify_data[[#This Row],[artist_popularity]]/100</f>
        <v>0.59</v>
      </c>
      <c r="M5690">
        <v>130194</v>
      </c>
      <c r="N5690" s="1" t="s">
        <v>27</v>
      </c>
      <c r="O5690" s="1" t="s">
        <v>3242</v>
      </c>
      <c r="P5690" s="1">
        <f>MATCH(spotify_data[[#This Row],[album_id]],spotify_data[album_id],0)</f>
        <v>5689</v>
      </c>
      <c r="Q5690" s="1" t="s">
        <v>3243</v>
      </c>
      <c r="R5690" s="2">
        <v>45525</v>
      </c>
      <c r="S5690" s="7">
        <f ca="1">+TODAY()-spotify_data[[#This Row],[Fecha lanzamiento Album]]</f>
        <v>506</v>
      </c>
      <c r="T5690" s="7">
        <f ca="1">+spotify_data[[#This Row],[Antigüedad Album Dias]]/60</f>
        <v>8.4333333333333336</v>
      </c>
      <c r="U5690" s="8">
        <f ca="1">spotify_data[[#This Row],[Antigüedad Album Meses]]/12</f>
        <v>0.70277777777777783</v>
      </c>
      <c r="V5690">
        <v>2</v>
      </c>
      <c r="W5690" s="1" t="s">
        <v>21</v>
      </c>
      <c r="X5690" s="1" t="str">
        <f>+IF(spotify_data[[#This Row],[album_type]]="album","Album",IF(spotify_data[[#This Row],[album_type]]="single","Single","Compilation"))</f>
        <v>Single</v>
      </c>
      <c r="Y5690">
        <v>232</v>
      </c>
    </row>
    <row r="5691" spans="1:25" x14ac:dyDescent="0.3">
      <c r="A5691" s="1" t="s">
        <v>3423</v>
      </c>
      <c r="B5691" s="1">
        <v>6442</v>
      </c>
      <c r="C5691" s="1" t="s">
        <v>3424</v>
      </c>
      <c r="D5691">
        <v>1</v>
      </c>
      <c r="E5691">
        <v>46</v>
      </c>
      <c r="F5691" s="10">
        <f>spotify_data[[#This Row],[track_popularity]]/100</f>
        <v>0.46</v>
      </c>
      <c r="G5691" s="9" t="b">
        <v>1</v>
      </c>
      <c r="H5691" s="1">
        <f>+IF(spotify_data[[#This Row],[explicit]]=FALSE,0,1)</f>
        <v>1</v>
      </c>
      <c r="I5691" s="1" t="s">
        <v>26</v>
      </c>
      <c r="J5691" s="7">
        <f>MATCH(spotify_data[[#This Row],[artist_name]],spotify_data[artist_name],0)</f>
        <v>4627</v>
      </c>
      <c r="K5691">
        <v>49</v>
      </c>
      <c r="L5691" s="10">
        <f>spotify_data[[#This Row],[artist_popularity]]/100</f>
        <v>0.49</v>
      </c>
      <c r="M5691">
        <v>8741</v>
      </c>
      <c r="N5691" s="1" t="s">
        <v>27</v>
      </c>
      <c r="O5691" s="1" t="s">
        <v>3425</v>
      </c>
      <c r="P5691" s="1">
        <f>MATCH(spotify_data[[#This Row],[album_id]],spotify_data[album_id],0)</f>
        <v>5690</v>
      </c>
      <c r="Q5691" s="1" t="s">
        <v>3424</v>
      </c>
      <c r="R5691" s="2">
        <v>45498</v>
      </c>
      <c r="S5691" s="7">
        <f ca="1">+TODAY()-spotify_data[[#This Row],[Fecha lanzamiento Album]]</f>
        <v>533</v>
      </c>
      <c r="T5691" s="7">
        <f ca="1">+spotify_data[[#This Row],[Antigüedad Album Dias]]/60</f>
        <v>8.8833333333333329</v>
      </c>
      <c r="U5691" s="8">
        <f ca="1">spotify_data[[#This Row],[Antigüedad Album Meses]]/12</f>
        <v>0.7402777777777777</v>
      </c>
      <c r="V5691">
        <v>2</v>
      </c>
      <c r="W5691" s="1" t="s">
        <v>21</v>
      </c>
      <c r="X5691" s="1" t="str">
        <f>+IF(spotify_data[[#This Row],[album_type]]="album","Album",IF(spotify_data[[#This Row],[album_type]]="single","Single","Compilation"))</f>
        <v>Single</v>
      </c>
      <c r="Y5691">
        <v>229</v>
      </c>
    </row>
    <row r="5692" spans="1:25" x14ac:dyDescent="0.3">
      <c r="A5692" s="1" t="s">
        <v>3587</v>
      </c>
      <c r="B5692" s="1">
        <v>5701</v>
      </c>
      <c r="C5692" s="1" t="s">
        <v>3588</v>
      </c>
      <c r="D5692">
        <v>15</v>
      </c>
      <c r="E5692">
        <v>46</v>
      </c>
      <c r="F5692" s="10">
        <f>spotify_data[[#This Row],[track_popularity]]/100</f>
        <v>0.46</v>
      </c>
      <c r="G5692" s="9" t="b">
        <v>1</v>
      </c>
      <c r="H5692" s="1">
        <f>+IF(spotify_data[[#This Row],[explicit]]=FALSE,0,1)</f>
        <v>1</v>
      </c>
      <c r="I5692" s="1" t="s">
        <v>3543</v>
      </c>
      <c r="J5692" s="7">
        <f>MATCH(spotify_data[[#This Row],[artist_name]],spotify_data[artist_name],0)</f>
        <v>1843</v>
      </c>
      <c r="K5692">
        <v>76</v>
      </c>
      <c r="L5692" s="10">
        <f>spotify_data[[#This Row],[artist_popularity]]/100</f>
        <v>0.76</v>
      </c>
      <c r="M5692">
        <v>10888670</v>
      </c>
      <c r="N5692" s="1" t="s">
        <v>23</v>
      </c>
      <c r="O5692" s="1" t="s">
        <v>3544</v>
      </c>
      <c r="P5692" s="1">
        <f>MATCH(spotify_data[[#This Row],[album_id]],spotify_data[album_id],0)</f>
        <v>1843</v>
      </c>
      <c r="Q5692" s="1" t="s">
        <v>3545</v>
      </c>
      <c r="R5692" s="2">
        <v>45471</v>
      </c>
      <c r="S5692" s="7">
        <f ca="1">+TODAY()-spotify_data[[#This Row],[Fecha lanzamiento Album]]</f>
        <v>560</v>
      </c>
      <c r="T5692" s="7">
        <f ca="1">+spotify_data[[#This Row],[Antigüedad Album Dias]]/60</f>
        <v>9.3333333333333339</v>
      </c>
      <c r="U5692" s="8">
        <f ca="1">spotify_data[[#This Row],[Antigüedad Album Meses]]/12</f>
        <v>0.77777777777777779</v>
      </c>
      <c r="V5692">
        <v>18</v>
      </c>
      <c r="W5692" s="1" t="s">
        <v>20</v>
      </c>
      <c r="X5692" s="1" t="str">
        <f>+IF(spotify_data[[#This Row],[album_type]]="album","Album",IF(spotify_data[[#This Row],[album_type]]="single","Single","Compilation"))</f>
        <v>Album</v>
      </c>
      <c r="Y5692">
        <v>262</v>
      </c>
    </row>
    <row r="5693" spans="1:25" x14ac:dyDescent="0.3">
      <c r="A5693" s="1" t="s">
        <v>3941</v>
      </c>
      <c r="B5693" s="1">
        <v>1199</v>
      </c>
      <c r="C5693" s="1" t="s">
        <v>3942</v>
      </c>
      <c r="D5693">
        <v>3</v>
      </c>
      <c r="E5693">
        <v>46</v>
      </c>
      <c r="F5693" s="10">
        <f>spotify_data[[#This Row],[track_popularity]]/100</f>
        <v>0.46</v>
      </c>
      <c r="G5693" s="9" t="b">
        <v>1</v>
      </c>
      <c r="H5693" s="1">
        <f>+IF(spotify_data[[#This Row],[explicit]]=FALSE,0,1)</f>
        <v>1</v>
      </c>
      <c r="I5693" s="1" t="s">
        <v>3943</v>
      </c>
      <c r="J5693" s="7">
        <f>MATCH(spotify_data[[#This Row],[artist_name]],spotify_data[artist_name],0)</f>
        <v>5692</v>
      </c>
      <c r="K5693">
        <v>41</v>
      </c>
      <c r="L5693" s="10">
        <f>spotify_data[[#This Row],[artist_popularity]]/100</f>
        <v>0.41</v>
      </c>
      <c r="M5693">
        <v>6677</v>
      </c>
      <c r="N5693" s="1" t="s">
        <v>23</v>
      </c>
      <c r="O5693" s="1" t="s">
        <v>3944</v>
      </c>
      <c r="P5693" s="1">
        <f>MATCH(spotify_data[[#This Row],[album_id]],spotify_data[album_id],0)</f>
        <v>5692</v>
      </c>
      <c r="Q5693" s="1" t="s">
        <v>3945</v>
      </c>
      <c r="R5693" s="2">
        <v>45401</v>
      </c>
      <c r="S5693" s="7">
        <f ca="1">+TODAY()-spotify_data[[#This Row],[Fecha lanzamiento Album]]</f>
        <v>630</v>
      </c>
      <c r="T5693" s="7">
        <f ca="1">+spotify_data[[#This Row],[Antigüedad Album Dias]]/60</f>
        <v>10.5</v>
      </c>
      <c r="U5693" s="8">
        <f ca="1">spotify_data[[#This Row],[Antigüedad Album Meses]]/12</f>
        <v>0.875</v>
      </c>
      <c r="V5693">
        <v>7</v>
      </c>
      <c r="W5693" s="1" t="s">
        <v>20</v>
      </c>
      <c r="X5693" s="1" t="str">
        <f>+IF(spotify_data[[#This Row],[album_type]]="album","Album",IF(spotify_data[[#This Row],[album_type]]="single","Single","Compilation"))</f>
        <v>Album</v>
      </c>
      <c r="Y5693">
        <v>374</v>
      </c>
    </row>
    <row r="5694" spans="1:25" x14ac:dyDescent="0.3">
      <c r="A5694" s="1" t="s">
        <v>4075</v>
      </c>
      <c r="B5694" s="1">
        <v>10042</v>
      </c>
      <c r="C5694" s="1" t="s">
        <v>4076</v>
      </c>
      <c r="D5694">
        <v>12</v>
      </c>
      <c r="E5694">
        <v>46</v>
      </c>
      <c r="F5694" s="10">
        <f>spotify_data[[#This Row],[track_popularity]]/100</f>
        <v>0.46</v>
      </c>
      <c r="G5694" s="9" t="b">
        <v>0</v>
      </c>
      <c r="H5694" s="1">
        <f>+IF(spotify_data[[#This Row],[explicit]]=FALSE,0,1)</f>
        <v>0</v>
      </c>
      <c r="I5694" s="1" t="s">
        <v>3153</v>
      </c>
      <c r="J5694" s="7">
        <f>MATCH(spotify_data[[#This Row],[artist_name]],spotify_data[artist_name],0)</f>
        <v>78</v>
      </c>
      <c r="K5694">
        <v>88</v>
      </c>
      <c r="L5694" s="10">
        <f>spotify_data[[#This Row],[artist_popularity]]/100</f>
        <v>0.88</v>
      </c>
      <c r="M5694">
        <v>31796892</v>
      </c>
      <c r="N5694" s="1" t="s">
        <v>3154</v>
      </c>
      <c r="O5694" s="1" t="s">
        <v>4038</v>
      </c>
      <c r="P5694" s="1">
        <f>MATCH(spotify_data[[#This Row],[album_id]],spotify_data[album_id],0)</f>
        <v>2748</v>
      </c>
      <c r="Q5694" s="1" t="s">
        <v>4039</v>
      </c>
      <c r="R5694" s="2">
        <v>45394</v>
      </c>
      <c r="S5694" s="7">
        <f ca="1">+TODAY()-spotify_data[[#This Row],[Fecha lanzamiento Album]]</f>
        <v>637</v>
      </c>
      <c r="T5694" s="7">
        <f ca="1">+spotify_data[[#This Row],[Antigüedad Album Dias]]/60</f>
        <v>10.616666666666667</v>
      </c>
      <c r="U5694" s="8">
        <f ca="1">spotify_data[[#This Row],[Antigüedad Album Meses]]/12</f>
        <v>0.8847222222222223</v>
      </c>
      <c r="V5694">
        <v>20</v>
      </c>
      <c r="W5694" s="1" t="s">
        <v>20</v>
      </c>
      <c r="X5694" s="1" t="str">
        <f>+IF(spotify_data[[#This Row],[album_type]]="album","Album",IF(spotify_data[[#This Row],[album_type]]="single","Single","Compilation"))</f>
        <v>Album</v>
      </c>
      <c r="Y5694">
        <v>383</v>
      </c>
    </row>
    <row r="5695" spans="1:25" x14ac:dyDescent="0.3">
      <c r="A5695" s="1" t="s">
        <v>4531</v>
      </c>
      <c r="B5695" s="1">
        <v>6484</v>
      </c>
      <c r="C5695" s="1" t="s">
        <v>1714</v>
      </c>
      <c r="D5695">
        <v>1</v>
      </c>
      <c r="E5695">
        <v>46</v>
      </c>
      <c r="F5695" s="10">
        <f>spotify_data[[#This Row],[track_popularity]]/100</f>
        <v>0.46</v>
      </c>
      <c r="G5695" s="9" t="b">
        <v>0</v>
      </c>
      <c r="H5695" s="1">
        <f>+IF(spotify_data[[#This Row],[explicit]]=FALSE,0,1)</f>
        <v>0</v>
      </c>
      <c r="I5695" s="1" t="s">
        <v>4532</v>
      </c>
      <c r="J5695" s="7">
        <f>MATCH(spotify_data[[#This Row],[artist_name]],spotify_data[artist_name],0)</f>
        <v>5694</v>
      </c>
      <c r="K5695">
        <v>48</v>
      </c>
      <c r="L5695" s="10">
        <f>spotify_data[[#This Row],[artist_popularity]]/100</f>
        <v>0.48</v>
      </c>
      <c r="M5695">
        <v>85781</v>
      </c>
      <c r="N5695" s="1" t="s">
        <v>23</v>
      </c>
      <c r="O5695" s="1" t="s">
        <v>4533</v>
      </c>
      <c r="P5695" s="1">
        <f>MATCH(spotify_data[[#This Row],[album_id]],spotify_data[album_id],0)</f>
        <v>5694</v>
      </c>
      <c r="Q5695" s="1" t="s">
        <v>1714</v>
      </c>
      <c r="R5695" s="2">
        <v>45310</v>
      </c>
      <c r="S5695" s="7">
        <f ca="1">+TODAY()-spotify_data[[#This Row],[Fecha lanzamiento Album]]</f>
        <v>721</v>
      </c>
      <c r="T5695" s="7">
        <f ca="1">+spotify_data[[#This Row],[Antigüedad Album Dias]]/60</f>
        <v>12.016666666666667</v>
      </c>
      <c r="U5695" s="8">
        <f ca="1">spotify_data[[#This Row],[Antigüedad Album Meses]]/12</f>
        <v>1.0013888888888889</v>
      </c>
      <c r="V5695">
        <v>1</v>
      </c>
      <c r="W5695" s="1" t="s">
        <v>21</v>
      </c>
      <c r="X5695" s="1" t="str">
        <f>+IF(spotify_data[[#This Row],[album_type]]="album","Album",IF(spotify_data[[#This Row],[album_type]]="single","Single","Compilation"))</f>
        <v>Single</v>
      </c>
      <c r="Y5695">
        <v>223</v>
      </c>
    </row>
    <row r="5696" spans="1:25" x14ac:dyDescent="0.3">
      <c r="A5696" s="1" t="s">
        <v>4861</v>
      </c>
      <c r="B5696" s="1">
        <v>5029</v>
      </c>
      <c r="C5696" s="1" t="s">
        <v>4862</v>
      </c>
      <c r="D5696">
        <v>1</v>
      </c>
      <c r="E5696">
        <v>46</v>
      </c>
      <c r="F5696" s="10">
        <f>spotify_data[[#This Row],[track_popularity]]/100</f>
        <v>0.46</v>
      </c>
      <c r="G5696" s="9" t="b">
        <v>0</v>
      </c>
      <c r="H5696" s="1">
        <f>+IF(spotify_data[[#This Row],[explicit]]=FALSE,0,1)</f>
        <v>0</v>
      </c>
      <c r="I5696" s="1" t="s">
        <v>2792</v>
      </c>
      <c r="J5696" s="7">
        <f>MATCH(spotify_data[[#This Row],[artist_name]],spotify_data[artist_name],0)</f>
        <v>5480</v>
      </c>
      <c r="K5696">
        <v>37</v>
      </c>
      <c r="L5696" s="10">
        <f>spotify_data[[#This Row],[artist_popularity]]/100</f>
        <v>0.37</v>
      </c>
      <c r="M5696">
        <v>794</v>
      </c>
      <c r="N5696" s="1" t="s">
        <v>23</v>
      </c>
      <c r="O5696" s="1" t="s">
        <v>4863</v>
      </c>
      <c r="P5696" s="1">
        <f>MATCH(spotify_data[[#This Row],[album_id]],spotify_data[album_id],0)</f>
        <v>5695</v>
      </c>
      <c r="Q5696" s="1" t="s">
        <v>4862</v>
      </c>
      <c r="R5696" s="2">
        <v>45225</v>
      </c>
      <c r="S5696" s="7">
        <f ca="1">+TODAY()-spotify_data[[#This Row],[Fecha lanzamiento Album]]</f>
        <v>806</v>
      </c>
      <c r="T5696" s="7">
        <f ca="1">+spotify_data[[#This Row],[Antigüedad Album Dias]]/60</f>
        <v>13.433333333333334</v>
      </c>
      <c r="U5696" s="8">
        <f ca="1">spotify_data[[#This Row],[Antigüedad Album Meses]]/12</f>
        <v>1.1194444444444445</v>
      </c>
      <c r="V5696">
        <v>1</v>
      </c>
      <c r="W5696" s="1" t="s">
        <v>21</v>
      </c>
      <c r="X5696" s="1" t="str">
        <f>+IF(spotify_data[[#This Row],[album_type]]="album","Album",IF(spotify_data[[#This Row],[album_type]]="single","Single","Compilation"))</f>
        <v>Single</v>
      </c>
      <c r="Y5696">
        <v>267</v>
      </c>
    </row>
    <row r="5697" spans="1:25" x14ac:dyDescent="0.3">
      <c r="A5697" s="1" t="s">
        <v>5131</v>
      </c>
      <c r="B5697" s="1">
        <v>5666</v>
      </c>
      <c r="C5697" s="1" t="s">
        <v>5132</v>
      </c>
      <c r="D5697">
        <v>7</v>
      </c>
      <c r="E5697">
        <v>46</v>
      </c>
      <c r="F5697" s="10">
        <f>spotify_data[[#This Row],[track_popularity]]/100</f>
        <v>0.46</v>
      </c>
      <c r="G5697" s="9" t="b">
        <v>0</v>
      </c>
      <c r="H5697" s="1">
        <f>+IF(spotify_data[[#This Row],[explicit]]=FALSE,0,1)</f>
        <v>0</v>
      </c>
      <c r="I5697" s="1" t="s">
        <v>2164</v>
      </c>
      <c r="J5697" s="7">
        <f>MATCH(spotify_data[[#This Row],[artist_name]],spotify_data[artist_name],0)</f>
        <v>189</v>
      </c>
      <c r="K5697">
        <v>90</v>
      </c>
      <c r="L5697" s="10">
        <f>spotify_data[[#This Row],[artist_popularity]]/100</f>
        <v>0.9</v>
      </c>
      <c r="M5697">
        <v>107389514</v>
      </c>
      <c r="N5697" s="1" t="s">
        <v>516</v>
      </c>
      <c r="O5697" s="1" t="s">
        <v>5133</v>
      </c>
      <c r="P5697" s="1">
        <f>MATCH(spotify_data[[#This Row],[album_id]],spotify_data[album_id],0)</f>
        <v>5036</v>
      </c>
      <c r="Q5697" s="1" t="s">
        <v>5134</v>
      </c>
      <c r="R5697" s="2">
        <v>45163</v>
      </c>
      <c r="S5697" s="7">
        <f ca="1">+TODAY()-spotify_data[[#This Row],[Fecha lanzamiento Album]]</f>
        <v>868</v>
      </c>
      <c r="T5697" s="7">
        <f ca="1">+spotify_data[[#This Row],[Antigüedad Album Dias]]/60</f>
        <v>14.466666666666667</v>
      </c>
      <c r="U5697" s="8">
        <f ca="1">spotify_data[[#This Row],[Antigüedad Album Meses]]/12</f>
        <v>1.2055555555555555</v>
      </c>
      <c r="V5697">
        <v>19</v>
      </c>
      <c r="W5697" s="1" t="s">
        <v>20</v>
      </c>
      <c r="X5697" s="1" t="str">
        <f>+IF(spotify_data[[#This Row],[album_type]]="album","Album",IF(spotify_data[[#This Row],[album_type]]="single","Single","Compilation"))</f>
        <v>Album</v>
      </c>
      <c r="Y5697">
        <v>352</v>
      </c>
    </row>
    <row r="5698" spans="1:25" x14ac:dyDescent="0.3">
      <c r="A5698" s="1" t="s">
        <v>5157</v>
      </c>
      <c r="B5698" s="1">
        <v>6978</v>
      </c>
      <c r="C5698" s="1" t="s">
        <v>5158</v>
      </c>
      <c r="D5698">
        <v>7</v>
      </c>
      <c r="E5698">
        <v>46</v>
      </c>
      <c r="F5698" s="10">
        <f>spotify_data[[#This Row],[track_popularity]]/100</f>
        <v>0.46</v>
      </c>
      <c r="G5698" s="9" t="b">
        <v>1</v>
      </c>
      <c r="H5698" s="1">
        <f>+IF(spotify_data[[#This Row],[explicit]]=FALSE,0,1)</f>
        <v>1</v>
      </c>
      <c r="I5698" s="1" t="s">
        <v>1807</v>
      </c>
      <c r="J5698" s="7">
        <f>MATCH(spotify_data[[#This Row],[artist_name]],spotify_data[artist_name],0)</f>
        <v>234</v>
      </c>
      <c r="K5698">
        <v>81</v>
      </c>
      <c r="L5698" s="10">
        <f>spotify_data[[#This Row],[artist_popularity]]/100</f>
        <v>0.81</v>
      </c>
      <c r="M5698">
        <v>26558356</v>
      </c>
      <c r="N5698" s="1" t="s">
        <v>1808</v>
      </c>
      <c r="O5698" s="1" t="s">
        <v>5153</v>
      </c>
      <c r="P5698" s="1">
        <f>MATCH(spotify_data[[#This Row],[album_id]],spotify_data[album_id],0)</f>
        <v>234</v>
      </c>
      <c r="Q5698" s="1" t="s">
        <v>5154</v>
      </c>
      <c r="R5698" s="2">
        <v>45156</v>
      </c>
      <c r="S5698" s="7">
        <f ca="1">+TODAY()-spotify_data[[#This Row],[Fecha lanzamiento Album]]</f>
        <v>875</v>
      </c>
      <c r="T5698" s="7">
        <f ca="1">+spotify_data[[#This Row],[Antigüedad Album Dias]]/60</f>
        <v>14.583333333333334</v>
      </c>
      <c r="U5698" s="8">
        <f ca="1">spotify_data[[#This Row],[Antigüedad Album Meses]]/12</f>
        <v>1.2152777777777779</v>
      </c>
      <c r="V5698">
        <v>14</v>
      </c>
      <c r="W5698" s="1" t="s">
        <v>20</v>
      </c>
      <c r="X5698" s="1" t="str">
        <f>+IF(spotify_data[[#This Row],[album_type]]="album","Album",IF(spotify_data[[#This Row],[album_type]]="single","Single","Compilation"))</f>
        <v>Album</v>
      </c>
      <c r="Y5698">
        <v>342</v>
      </c>
    </row>
    <row r="5699" spans="1:25" x14ac:dyDescent="0.3">
      <c r="A5699" s="1" t="s">
        <v>5308</v>
      </c>
      <c r="B5699" s="1">
        <v>16928</v>
      </c>
      <c r="C5699" s="1" t="s">
        <v>5309</v>
      </c>
      <c r="D5699">
        <v>1</v>
      </c>
      <c r="E5699">
        <v>46</v>
      </c>
      <c r="F5699" s="10">
        <f>spotify_data[[#This Row],[track_popularity]]/100</f>
        <v>0.46</v>
      </c>
      <c r="G5699" s="9" t="b">
        <v>0</v>
      </c>
      <c r="H5699" s="1">
        <f>+IF(spotify_data[[#This Row],[explicit]]=FALSE,0,1)</f>
        <v>0</v>
      </c>
      <c r="I5699" s="1" t="s">
        <v>5310</v>
      </c>
      <c r="J5699" s="7">
        <f>MATCH(spotify_data[[#This Row],[artist_name]],spotify_data[artist_name],0)</f>
        <v>5698</v>
      </c>
      <c r="K5699">
        <v>58</v>
      </c>
      <c r="L5699" s="10">
        <f>spotify_data[[#This Row],[artist_popularity]]/100</f>
        <v>0.57999999999999996</v>
      </c>
      <c r="M5699">
        <v>116368</v>
      </c>
      <c r="N5699" s="1" t="s">
        <v>23</v>
      </c>
      <c r="O5699" s="1" t="s">
        <v>5311</v>
      </c>
      <c r="P5699" s="1">
        <f>MATCH(spotify_data[[#This Row],[album_id]],spotify_data[album_id],0)</f>
        <v>5698</v>
      </c>
      <c r="Q5699" s="1" t="s">
        <v>5312</v>
      </c>
      <c r="R5699" s="2">
        <v>45130</v>
      </c>
      <c r="S5699" s="7">
        <f ca="1">+TODAY()-spotify_data[[#This Row],[Fecha lanzamiento Album]]</f>
        <v>901</v>
      </c>
      <c r="T5699" s="7">
        <f ca="1">+spotify_data[[#This Row],[Antigüedad Album Dias]]/60</f>
        <v>15.016666666666667</v>
      </c>
      <c r="U5699" s="8">
        <f ca="1">spotify_data[[#This Row],[Antigüedad Album Meses]]/12</f>
        <v>1.2513888888888889</v>
      </c>
      <c r="V5699">
        <v>1</v>
      </c>
      <c r="W5699" s="1" t="s">
        <v>21</v>
      </c>
      <c r="X5699" s="1" t="str">
        <f>+IF(spotify_data[[#This Row],[album_type]]="album","Album",IF(spotify_data[[#This Row],[album_type]]="single","Single","Compilation"))</f>
        <v>Single</v>
      </c>
      <c r="Y5699">
        <v>128</v>
      </c>
    </row>
    <row r="5700" spans="1:25" x14ac:dyDescent="0.3">
      <c r="A5700" s="1" t="s">
        <v>5324</v>
      </c>
      <c r="B5700" s="1">
        <v>15292</v>
      </c>
      <c r="C5700" s="1" t="s">
        <v>5325</v>
      </c>
      <c r="D5700">
        <v>9</v>
      </c>
      <c r="E5700">
        <v>46</v>
      </c>
      <c r="F5700" s="10">
        <f>spotify_data[[#This Row],[track_popularity]]/100</f>
        <v>0.46</v>
      </c>
      <c r="G5700" s="9" t="b">
        <v>0</v>
      </c>
      <c r="H5700" s="1">
        <f>+IF(spotify_data[[#This Row],[explicit]]=FALSE,0,1)</f>
        <v>0</v>
      </c>
      <c r="I5700" s="1" t="s">
        <v>5326</v>
      </c>
      <c r="J5700" s="7">
        <f>MATCH(spotify_data[[#This Row],[artist_name]],spotify_data[artist_name],0)</f>
        <v>1745</v>
      </c>
      <c r="K5700">
        <v>74</v>
      </c>
      <c r="L5700" s="10">
        <f>spotify_data[[#This Row],[artist_popularity]]/100</f>
        <v>0.74</v>
      </c>
      <c r="M5700">
        <v>2222327</v>
      </c>
      <c r="N5700" s="1" t="s">
        <v>23</v>
      </c>
      <c r="O5700" s="1" t="s">
        <v>5319</v>
      </c>
      <c r="P5700" s="1">
        <f>MATCH(spotify_data[[#This Row],[album_id]],spotify_data[album_id],0)</f>
        <v>3801</v>
      </c>
      <c r="Q5700" s="1" t="s">
        <v>5320</v>
      </c>
      <c r="R5700" s="2">
        <v>45128</v>
      </c>
      <c r="S5700" s="7">
        <f ca="1">+TODAY()-spotify_data[[#This Row],[Fecha lanzamiento Album]]</f>
        <v>903</v>
      </c>
      <c r="T5700" s="7">
        <f ca="1">+spotify_data[[#This Row],[Antigüedad Album Dias]]/60</f>
        <v>15.05</v>
      </c>
      <c r="U5700" s="8">
        <f ca="1">spotify_data[[#This Row],[Antigüedad Album Meses]]/12</f>
        <v>1.2541666666666667</v>
      </c>
      <c r="V5700">
        <v>17</v>
      </c>
      <c r="W5700" s="1" t="s">
        <v>1932</v>
      </c>
      <c r="X5700" s="1" t="str">
        <f>+IF(spotify_data[[#This Row],[album_type]]="album","Album",IF(spotify_data[[#This Row],[album_type]]="single","Single","Compilation"))</f>
        <v>Compilation</v>
      </c>
      <c r="Y5700">
        <v>236</v>
      </c>
    </row>
    <row r="5701" spans="1:25" x14ac:dyDescent="0.3">
      <c r="A5701" s="1" t="s">
        <v>5403</v>
      </c>
      <c r="B5701" s="1">
        <v>479</v>
      </c>
      <c r="C5701" s="1" t="s">
        <v>5404</v>
      </c>
      <c r="D5701">
        <v>11</v>
      </c>
      <c r="E5701">
        <v>46</v>
      </c>
      <c r="F5701" s="10">
        <f>spotify_data[[#This Row],[track_popularity]]/100</f>
        <v>0.46</v>
      </c>
      <c r="G5701" s="9" t="b">
        <v>0</v>
      </c>
      <c r="H5701" s="1">
        <f>+IF(spotify_data[[#This Row],[explicit]]=FALSE,0,1)</f>
        <v>0</v>
      </c>
      <c r="I5701" s="1" t="s">
        <v>5405</v>
      </c>
      <c r="J5701" s="7">
        <f>MATCH(spotify_data[[#This Row],[artist_name]],spotify_data[artist_name],0)</f>
        <v>964</v>
      </c>
      <c r="K5701">
        <v>71</v>
      </c>
      <c r="L5701" s="10">
        <f>spotify_data[[#This Row],[artist_popularity]]/100</f>
        <v>0.71</v>
      </c>
      <c r="M5701">
        <v>4141160</v>
      </c>
      <c r="N5701" s="1" t="s">
        <v>1925</v>
      </c>
      <c r="O5701" s="1" t="s">
        <v>5406</v>
      </c>
      <c r="P5701" s="1">
        <f>MATCH(spotify_data[[#This Row],[album_id]],spotify_data[album_id],0)</f>
        <v>5700</v>
      </c>
      <c r="Q5701" s="1" t="s">
        <v>5407</v>
      </c>
      <c r="R5701" s="2">
        <v>45119</v>
      </c>
      <c r="S5701" s="7">
        <f ca="1">+TODAY()-spotify_data[[#This Row],[Fecha lanzamiento Album]]</f>
        <v>912</v>
      </c>
      <c r="T5701" s="7">
        <f ca="1">+spotify_data[[#This Row],[Antigüedad Album Dias]]/60</f>
        <v>15.2</v>
      </c>
      <c r="U5701" s="8">
        <f ca="1">spotify_data[[#This Row],[Antigüedad Album Meses]]/12</f>
        <v>1.2666666666666666</v>
      </c>
      <c r="V5701">
        <v>31</v>
      </c>
      <c r="W5701" s="1" t="s">
        <v>1932</v>
      </c>
      <c r="X5701" s="1" t="str">
        <f>+IF(spotify_data[[#This Row],[album_type]]="album","Album",IF(spotify_data[[#This Row],[album_type]]="single","Single","Compilation"))</f>
        <v>Compilation</v>
      </c>
      <c r="Y5701">
        <v>438</v>
      </c>
    </row>
    <row r="5702" spans="1:25" x14ac:dyDescent="0.3">
      <c r="A5702" s="1" t="s">
        <v>5496</v>
      </c>
      <c r="B5702" s="1">
        <v>241</v>
      </c>
      <c r="C5702" s="1" t="s">
        <v>5497</v>
      </c>
      <c r="D5702">
        <v>1</v>
      </c>
      <c r="E5702">
        <v>46</v>
      </c>
      <c r="F5702" s="10">
        <f>spotify_data[[#This Row],[track_popularity]]/100</f>
        <v>0.46</v>
      </c>
      <c r="G5702" s="9" t="b">
        <v>0</v>
      </c>
      <c r="H5702" s="1">
        <f>+IF(spotify_data[[#This Row],[explicit]]=FALSE,0,1)</f>
        <v>0</v>
      </c>
      <c r="I5702" s="1" t="s">
        <v>5498</v>
      </c>
      <c r="J5702" s="7">
        <f>MATCH(spotify_data[[#This Row],[artist_name]],spotify_data[artist_name],0)</f>
        <v>5701</v>
      </c>
      <c r="K5702">
        <v>59</v>
      </c>
      <c r="L5702" s="10">
        <f>spotify_data[[#This Row],[artist_popularity]]/100</f>
        <v>0.59</v>
      </c>
      <c r="M5702">
        <v>441801</v>
      </c>
      <c r="N5702" s="1" t="s">
        <v>5499</v>
      </c>
      <c r="O5702" s="1" t="s">
        <v>5500</v>
      </c>
      <c r="P5702" s="1">
        <f>MATCH(spotify_data[[#This Row],[album_id]],spotify_data[album_id],0)</f>
        <v>5701</v>
      </c>
      <c r="Q5702" s="1" t="s">
        <v>5497</v>
      </c>
      <c r="R5702" s="2">
        <v>45086</v>
      </c>
      <c r="S5702" s="7">
        <f ca="1">+TODAY()-spotify_data[[#This Row],[Fecha lanzamiento Album]]</f>
        <v>945</v>
      </c>
      <c r="T5702" s="7">
        <f ca="1">+spotify_data[[#This Row],[Antigüedad Album Dias]]/60</f>
        <v>15.75</v>
      </c>
      <c r="U5702" s="8">
        <f ca="1">spotify_data[[#This Row],[Antigüedad Album Meses]]/12</f>
        <v>1.3125</v>
      </c>
      <c r="V5702">
        <v>1</v>
      </c>
      <c r="W5702" s="1" t="s">
        <v>21</v>
      </c>
      <c r="X5702" s="1" t="str">
        <f>+IF(spotify_data[[#This Row],[album_type]]="album","Album",IF(spotify_data[[#This Row],[album_type]]="single","Single","Compilation"))</f>
        <v>Single</v>
      </c>
      <c r="Y5702">
        <v>372</v>
      </c>
    </row>
    <row r="5703" spans="1:25" x14ac:dyDescent="0.3">
      <c r="A5703" s="1" t="s">
        <v>5559</v>
      </c>
      <c r="B5703" s="1">
        <v>7673</v>
      </c>
      <c r="C5703" s="1" t="s">
        <v>5560</v>
      </c>
      <c r="D5703">
        <v>6</v>
      </c>
      <c r="E5703">
        <v>46</v>
      </c>
      <c r="F5703" s="10">
        <f>spotify_data[[#This Row],[track_popularity]]/100</f>
        <v>0.46</v>
      </c>
      <c r="G5703" s="9" t="b">
        <v>1</v>
      </c>
      <c r="H5703" s="1">
        <f>+IF(spotify_data[[#This Row],[explicit]]=FALSE,0,1)</f>
        <v>1</v>
      </c>
      <c r="I5703" s="1" t="s">
        <v>1234</v>
      </c>
      <c r="J5703" s="7">
        <f>MATCH(spotify_data[[#This Row],[artist_name]],spotify_data[artist_name],0)</f>
        <v>186</v>
      </c>
      <c r="K5703">
        <v>82</v>
      </c>
      <c r="L5703" s="10">
        <f>spotify_data[[#This Row],[artist_popularity]]/100</f>
        <v>0.82</v>
      </c>
      <c r="M5703">
        <v>15684530</v>
      </c>
      <c r="N5703" s="1" t="s">
        <v>1235</v>
      </c>
      <c r="O5703" s="1" t="s">
        <v>5561</v>
      </c>
      <c r="P5703" s="1">
        <f>MATCH(spotify_data[[#This Row],[album_id]],spotify_data[album_id],0)</f>
        <v>5702</v>
      </c>
      <c r="Q5703" s="1" t="s">
        <v>2555</v>
      </c>
      <c r="R5703" s="2">
        <v>45077</v>
      </c>
      <c r="S5703" s="7">
        <f ca="1">+TODAY()-spotify_data[[#This Row],[Fecha lanzamiento Album]]</f>
        <v>954</v>
      </c>
      <c r="T5703" s="7">
        <f ca="1">+spotify_data[[#This Row],[Antigüedad Album Dias]]/60</f>
        <v>15.9</v>
      </c>
      <c r="U5703" s="8">
        <f ca="1">spotify_data[[#This Row],[Antigüedad Album Meses]]/12</f>
        <v>1.325</v>
      </c>
      <c r="V5703">
        <v>6</v>
      </c>
      <c r="W5703" s="1" t="s">
        <v>21</v>
      </c>
      <c r="X5703" s="1" t="str">
        <f>+IF(spotify_data[[#This Row],[album_type]]="album","Album",IF(spotify_data[[#This Row],[album_type]]="single","Single","Compilation"))</f>
        <v>Single</v>
      </c>
      <c r="Y5703">
        <v>239</v>
      </c>
    </row>
    <row r="5704" spans="1:25" x14ac:dyDescent="0.3">
      <c r="A5704" s="1" t="s">
        <v>5654</v>
      </c>
      <c r="B5704" s="1">
        <v>2115</v>
      </c>
      <c r="C5704" s="1" t="s">
        <v>5655</v>
      </c>
      <c r="D5704">
        <v>1</v>
      </c>
      <c r="E5704">
        <v>46</v>
      </c>
      <c r="F5704" s="10">
        <f>spotify_data[[#This Row],[track_popularity]]/100</f>
        <v>0.46</v>
      </c>
      <c r="G5704" s="9" t="b">
        <v>0</v>
      </c>
      <c r="H5704" s="1">
        <f>+IF(spotify_data[[#This Row],[explicit]]=FALSE,0,1)</f>
        <v>0</v>
      </c>
      <c r="I5704" s="1" t="s">
        <v>3380</v>
      </c>
      <c r="J5704" s="7">
        <f>MATCH(spotify_data[[#This Row],[artist_name]],spotify_data[artist_name],0)</f>
        <v>4066</v>
      </c>
      <c r="K5704">
        <v>59</v>
      </c>
      <c r="L5704" s="10">
        <f>spotify_data[[#This Row],[artist_popularity]]/100</f>
        <v>0.59</v>
      </c>
      <c r="M5704">
        <v>135959</v>
      </c>
      <c r="N5704" s="1" t="s">
        <v>23</v>
      </c>
      <c r="O5704" s="1" t="s">
        <v>5656</v>
      </c>
      <c r="P5704" s="1">
        <f>MATCH(spotify_data[[#This Row],[album_id]],spotify_data[album_id],0)</f>
        <v>5703</v>
      </c>
      <c r="Q5704" s="1" t="s">
        <v>5655</v>
      </c>
      <c r="R5704" s="2">
        <v>45043</v>
      </c>
      <c r="S5704" s="7">
        <f ca="1">+TODAY()-spotify_data[[#This Row],[Fecha lanzamiento Album]]</f>
        <v>988</v>
      </c>
      <c r="T5704" s="7">
        <f ca="1">+spotify_data[[#This Row],[Antigüedad Album Dias]]/60</f>
        <v>16.466666666666665</v>
      </c>
      <c r="U5704" s="8">
        <f ca="1">spotify_data[[#This Row],[Antigüedad Album Meses]]/12</f>
        <v>1.372222222222222</v>
      </c>
      <c r="V5704">
        <v>1</v>
      </c>
      <c r="W5704" s="1" t="s">
        <v>21</v>
      </c>
      <c r="X5704" s="1" t="str">
        <f>+IF(spotify_data[[#This Row],[album_type]]="album","Album",IF(spotify_data[[#This Row],[album_type]]="single","Single","Compilation"))</f>
        <v>Single</v>
      </c>
      <c r="Y5704">
        <v>306</v>
      </c>
    </row>
    <row r="5705" spans="1:25" x14ac:dyDescent="0.3">
      <c r="A5705" s="1" t="s">
        <v>6972</v>
      </c>
      <c r="B5705" s="1">
        <v>5074</v>
      </c>
      <c r="C5705" s="1" t="s">
        <v>6973</v>
      </c>
      <c r="D5705">
        <v>1</v>
      </c>
      <c r="E5705">
        <v>46</v>
      </c>
      <c r="F5705" s="10">
        <f>spotify_data[[#This Row],[track_popularity]]/100</f>
        <v>0.46</v>
      </c>
      <c r="G5705" s="9" t="b">
        <v>0</v>
      </c>
      <c r="H5705" s="1">
        <f>+IF(spotify_data[[#This Row],[explicit]]=FALSE,0,1)</f>
        <v>0</v>
      </c>
      <c r="I5705" s="1" t="s">
        <v>1064</v>
      </c>
      <c r="J5705" s="7">
        <f>MATCH(spotify_data[[#This Row],[artist_name]],spotify_data[artist_name],0)</f>
        <v>3266</v>
      </c>
      <c r="K5705">
        <v>59</v>
      </c>
      <c r="L5705" s="10">
        <f>spotify_data[[#This Row],[artist_popularity]]/100</f>
        <v>0.59</v>
      </c>
      <c r="M5705">
        <v>72172</v>
      </c>
      <c r="N5705" s="1" t="s">
        <v>27</v>
      </c>
      <c r="O5705" s="1" t="s">
        <v>6974</v>
      </c>
      <c r="P5705" s="1">
        <f>MATCH(spotify_data[[#This Row],[album_id]],spotify_data[album_id],0)</f>
        <v>5704</v>
      </c>
      <c r="Q5705" s="1" t="s">
        <v>6973</v>
      </c>
      <c r="R5705" s="2">
        <v>44706</v>
      </c>
      <c r="S5705" s="7">
        <f ca="1">+TODAY()-spotify_data[[#This Row],[Fecha lanzamiento Album]]</f>
        <v>1325</v>
      </c>
      <c r="T5705" s="7">
        <f ca="1">+spotify_data[[#This Row],[Antigüedad Album Dias]]/60</f>
        <v>22.083333333333332</v>
      </c>
      <c r="U5705" s="8">
        <f ca="1">spotify_data[[#This Row],[Antigüedad Album Meses]]/12</f>
        <v>1.8402777777777777</v>
      </c>
      <c r="V5705">
        <v>1</v>
      </c>
      <c r="W5705" s="1" t="s">
        <v>21</v>
      </c>
      <c r="X5705" s="1" t="str">
        <f>+IF(spotify_data[[#This Row],[album_type]]="album","Album",IF(spotify_data[[#This Row],[album_type]]="single","Single","Compilation"))</f>
        <v>Single</v>
      </c>
      <c r="Y5705">
        <v>282</v>
      </c>
    </row>
    <row r="5706" spans="1:25" x14ac:dyDescent="0.3">
      <c r="A5706" s="1" t="s">
        <v>7225</v>
      </c>
      <c r="B5706" s="1">
        <v>190</v>
      </c>
      <c r="C5706" s="1" t="s">
        <v>2709</v>
      </c>
      <c r="D5706">
        <v>1</v>
      </c>
      <c r="E5706">
        <v>46</v>
      </c>
      <c r="F5706" s="10">
        <f>spotify_data[[#This Row],[track_popularity]]/100</f>
        <v>0.46</v>
      </c>
      <c r="G5706" s="9" t="b">
        <v>0</v>
      </c>
      <c r="H5706" s="1">
        <f>+IF(spotify_data[[#This Row],[explicit]]=FALSE,0,1)</f>
        <v>0</v>
      </c>
      <c r="I5706" s="1" t="s">
        <v>7226</v>
      </c>
      <c r="J5706" s="7">
        <f>MATCH(spotify_data[[#This Row],[artist_name]],spotify_data[artist_name],0)</f>
        <v>5705</v>
      </c>
      <c r="K5706">
        <v>56</v>
      </c>
      <c r="L5706" s="10">
        <f>spotify_data[[#This Row],[artist_popularity]]/100</f>
        <v>0.56000000000000005</v>
      </c>
      <c r="M5706">
        <v>22633</v>
      </c>
      <c r="N5706" s="1" t="s">
        <v>7227</v>
      </c>
      <c r="O5706" s="1" t="s">
        <v>7228</v>
      </c>
      <c r="P5706" s="1">
        <f>MATCH(spotify_data[[#This Row],[album_id]],spotify_data[album_id],0)</f>
        <v>5705</v>
      </c>
      <c r="Q5706" s="1" t="s">
        <v>2709</v>
      </c>
      <c r="R5706" s="2">
        <v>44659</v>
      </c>
      <c r="S5706" s="7">
        <f ca="1">+TODAY()-spotify_data[[#This Row],[Fecha lanzamiento Album]]</f>
        <v>1372</v>
      </c>
      <c r="T5706" s="7">
        <f ca="1">+spotify_data[[#This Row],[Antigüedad Album Dias]]/60</f>
        <v>22.866666666666667</v>
      </c>
      <c r="U5706" s="8">
        <f ca="1">spotify_data[[#This Row],[Antigüedad Album Meses]]/12</f>
        <v>1.9055555555555557</v>
      </c>
      <c r="V5706">
        <v>1</v>
      </c>
      <c r="W5706" s="1" t="s">
        <v>21</v>
      </c>
      <c r="X5706" s="1" t="str">
        <f>+IF(spotify_data[[#This Row],[album_type]]="album","Album",IF(spotify_data[[#This Row],[album_type]]="single","Single","Compilation"))</f>
        <v>Single</v>
      </c>
      <c r="Y5706">
        <v>219</v>
      </c>
    </row>
    <row r="5707" spans="1:25" x14ac:dyDescent="0.3">
      <c r="A5707" s="1" t="s">
        <v>7781</v>
      </c>
      <c r="B5707" s="1">
        <v>7787</v>
      </c>
      <c r="C5707" s="1" t="s">
        <v>7782</v>
      </c>
      <c r="D5707">
        <v>7</v>
      </c>
      <c r="E5707">
        <v>46</v>
      </c>
      <c r="F5707" s="10">
        <f>spotify_data[[#This Row],[track_popularity]]/100</f>
        <v>0.46</v>
      </c>
      <c r="G5707" s="9" t="b">
        <v>1</v>
      </c>
      <c r="H5707" s="1">
        <f>+IF(spotify_data[[#This Row],[explicit]]=FALSE,0,1)</f>
        <v>1</v>
      </c>
      <c r="I5707" s="1" t="s">
        <v>5128</v>
      </c>
      <c r="J5707" s="7">
        <f>MATCH(spotify_data[[#This Row],[artist_name]],spotify_data[artist_name],0)</f>
        <v>2289</v>
      </c>
      <c r="K5707">
        <v>60</v>
      </c>
      <c r="L5707" s="10">
        <f>spotify_data[[#This Row],[artist_popularity]]/100</f>
        <v>0.6</v>
      </c>
      <c r="M5707">
        <v>284748</v>
      </c>
      <c r="N5707" s="1" t="s">
        <v>27</v>
      </c>
      <c r="O5707" s="1" t="s">
        <v>7783</v>
      </c>
      <c r="P5707" s="1">
        <f>MATCH(spotify_data[[#This Row],[album_id]],spotify_data[album_id],0)</f>
        <v>5706</v>
      </c>
      <c r="Q5707" s="1" t="s">
        <v>7784</v>
      </c>
      <c r="R5707" s="2">
        <v>44477</v>
      </c>
      <c r="S5707" s="7">
        <f ca="1">+TODAY()-spotify_data[[#This Row],[Fecha lanzamiento Album]]</f>
        <v>1554</v>
      </c>
      <c r="T5707" s="7">
        <f ca="1">+spotify_data[[#This Row],[Antigüedad Album Dias]]/60</f>
        <v>25.9</v>
      </c>
      <c r="U5707" s="8">
        <f ca="1">spotify_data[[#This Row],[Antigüedad Album Meses]]/12</f>
        <v>2.1583333333333332</v>
      </c>
      <c r="V5707">
        <v>9</v>
      </c>
      <c r="W5707" s="1" t="s">
        <v>21</v>
      </c>
      <c r="X5707" s="1" t="str">
        <f>+IF(spotify_data[[#This Row],[album_type]]="album","Album",IF(spotify_data[[#This Row],[album_type]]="single","Single","Compilation"))</f>
        <v>Single</v>
      </c>
      <c r="Y5707">
        <v>263</v>
      </c>
    </row>
    <row r="5708" spans="1:25" x14ac:dyDescent="0.3">
      <c r="A5708" s="1" t="s">
        <v>8145</v>
      </c>
      <c r="B5708" s="1">
        <v>6545</v>
      </c>
      <c r="C5708" s="1" t="s">
        <v>8146</v>
      </c>
      <c r="D5708">
        <v>1</v>
      </c>
      <c r="E5708">
        <v>46</v>
      </c>
      <c r="F5708" s="10">
        <f>spotify_data[[#This Row],[track_popularity]]/100</f>
        <v>0.46</v>
      </c>
      <c r="G5708" s="9" t="b">
        <v>0</v>
      </c>
      <c r="H5708" s="1">
        <f>+IF(spotify_data[[#This Row],[explicit]]=FALSE,0,1)</f>
        <v>0</v>
      </c>
      <c r="I5708" s="1" t="s">
        <v>8147</v>
      </c>
      <c r="J5708" s="7">
        <f>MATCH(spotify_data[[#This Row],[artist_name]],spotify_data[artist_name],0)</f>
        <v>5707</v>
      </c>
      <c r="K5708">
        <v>40</v>
      </c>
      <c r="L5708" s="10">
        <f>spotify_data[[#This Row],[artist_popularity]]/100</f>
        <v>0.4</v>
      </c>
      <c r="M5708">
        <v>15517</v>
      </c>
      <c r="N5708" s="1" t="s">
        <v>23</v>
      </c>
      <c r="O5708" s="1" t="s">
        <v>8148</v>
      </c>
      <c r="P5708" s="1">
        <f>MATCH(spotify_data[[#This Row],[album_id]],spotify_data[album_id],0)</f>
        <v>5707</v>
      </c>
      <c r="Q5708" s="1" t="s">
        <v>8146</v>
      </c>
      <c r="R5708" s="2">
        <v>44364</v>
      </c>
      <c r="S5708" s="7">
        <f ca="1">+TODAY()-spotify_data[[#This Row],[Fecha lanzamiento Album]]</f>
        <v>1667</v>
      </c>
      <c r="T5708" s="7">
        <f ca="1">+spotify_data[[#This Row],[Antigüedad Album Dias]]/60</f>
        <v>27.783333333333335</v>
      </c>
      <c r="U5708" s="8">
        <f ca="1">spotify_data[[#This Row],[Antigüedad Album Meses]]/12</f>
        <v>2.3152777777777778</v>
      </c>
      <c r="V5708">
        <v>1</v>
      </c>
      <c r="W5708" s="1" t="s">
        <v>21</v>
      </c>
      <c r="X5708" s="1" t="str">
        <f>+IF(spotify_data[[#This Row],[album_type]]="album","Album",IF(spotify_data[[#This Row],[album_type]]="single","Single","Compilation"))</f>
        <v>Single</v>
      </c>
      <c r="Y5708">
        <v>168</v>
      </c>
    </row>
    <row r="5709" spans="1:25" x14ac:dyDescent="0.3">
      <c r="A5709" s="1" t="s">
        <v>8638</v>
      </c>
      <c r="B5709" s="1">
        <v>7427</v>
      </c>
      <c r="C5709" s="1" t="s">
        <v>8639</v>
      </c>
      <c r="D5709">
        <v>11</v>
      </c>
      <c r="E5709">
        <v>46</v>
      </c>
      <c r="F5709" s="10">
        <f>spotify_data[[#This Row],[track_popularity]]/100</f>
        <v>0.46</v>
      </c>
      <c r="G5709" s="9" t="b">
        <v>0</v>
      </c>
      <c r="H5709" s="1">
        <f>+IF(spotify_data[[#This Row],[explicit]]=FALSE,0,1)</f>
        <v>0</v>
      </c>
      <c r="I5709" s="1" t="s">
        <v>2459</v>
      </c>
      <c r="J5709" s="7">
        <f>MATCH(spotify_data[[#This Row],[artist_name]],spotify_data[artist_name],0)</f>
        <v>35</v>
      </c>
      <c r="K5709">
        <v>93</v>
      </c>
      <c r="L5709" s="10">
        <f>spotify_data[[#This Row],[artist_popularity]]/100</f>
        <v>0.93</v>
      </c>
      <c r="M5709">
        <v>112957721</v>
      </c>
      <c r="N5709" s="1" t="s">
        <v>2460</v>
      </c>
      <c r="O5709" s="1" t="s">
        <v>8611</v>
      </c>
      <c r="P5709" s="1">
        <f>MATCH(spotify_data[[#This Row],[album_id]],spotify_data[album_id],0)</f>
        <v>888</v>
      </c>
      <c r="Q5709" s="1" t="s">
        <v>8612</v>
      </c>
      <c r="R5709" s="2">
        <v>44232</v>
      </c>
      <c r="S5709" s="7">
        <f ca="1">+TODAY()-spotify_data[[#This Row],[Fecha lanzamiento Album]]</f>
        <v>1799</v>
      </c>
      <c r="T5709" s="7">
        <f ca="1">+spotify_data[[#This Row],[Antigüedad Album Dias]]/60</f>
        <v>29.983333333333334</v>
      </c>
      <c r="U5709" s="8">
        <f ca="1">spotify_data[[#This Row],[Antigüedad Album Meses]]/12</f>
        <v>2.4986111111111113</v>
      </c>
      <c r="V5709">
        <v>18</v>
      </c>
      <c r="W5709" s="1" t="s">
        <v>1932</v>
      </c>
      <c r="X5709" s="1" t="str">
        <f>+IF(spotify_data[[#This Row],[album_type]]="album","Album",IF(spotify_data[[#This Row],[album_type]]="single","Single","Compilation"))</f>
        <v>Compilation</v>
      </c>
      <c r="Y5709">
        <v>38</v>
      </c>
    </row>
    <row r="5710" spans="1:25" x14ac:dyDescent="0.3">
      <c r="A5710" s="1" t="s">
        <v>9661</v>
      </c>
      <c r="B5710" s="1">
        <v>8143</v>
      </c>
      <c r="C5710" s="1" t="s">
        <v>9662</v>
      </c>
      <c r="D5710">
        <v>1</v>
      </c>
      <c r="E5710">
        <v>46</v>
      </c>
      <c r="F5710" s="10">
        <f>spotify_data[[#This Row],[track_popularity]]/100</f>
        <v>0.46</v>
      </c>
      <c r="G5710" s="9" t="b">
        <v>0</v>
      </c>
      <c r="H5710" s="1">
        <f>+IF(spotify_data[[#This Row],[explicit]]=FALSE,0,1)</f>
        <v>0</v>
      </c>
      <c r="I5710" s="1" t="s">
        <v>9663</v>
      </c>
      <c r="J5710" s="7">
        <f>MATCH(spotify_data[[#This Row],[artist_name]],spotify_data[artist_name],0)</f>
        <v>5709</v>
      </c>
      <c r="K5710">
        <v>29</v>
      </c>
      <c r="L5710" s="10">
        <f>spotify_data[[#This Row],[artist_popularity]]/100</f>
        <v>0.28999999999999998</v>
      </c>
      <c r="M5710">
        <v>5445</v>
      </c>
      <c r="N5710" s="1" t="s">
        <v>23</v>
      </c>
      <c r="O5710" s="1" t="s">
        <v>9664</v>
      </c>
      <c r="P5710" s="1">
        <f>MATCH(spotify_data[[#This Row],[album_id]],spotify_data[album_id],0)</f>
        <v>5709</v>
      </c>
      <c r="Q5710" s="1" t="s">
        <v>9662</v>
      </c>
      <c r="R5710" s="2">
        <v>43928</v>
      </c>
      <c r="S5710" s="7">
        <f ca="1">+TODAY()-spotify_data[[#This Row],[Fecha lanzamiento Album]]</f>
        <v>2103</v>
      </c>
      <c r="T5710" s="7">
        <f ca="1">+spotify_data[[#This Row],[Antigüedad Album Dias]]/60</f>
        <v>35.049999999999997</v>
      </c>
      <c r="U5710" s="8">
        <f ca="1">spotify_data[[#This Row],[Antigüedad Album Meses]]/12</f>
        <v>2.9208333333333329</v>
      </c>
      <c r="V5710">
        <v>1</v>
      </c>
      <c r="W5710" s="1" t="s">
        <v>21</v>
      </c>
      <c r="X5710" s="1" t="str">
        <f>+IF(spotify_data[[#This Row],[album_type]]="album","Album",IF(spotify_data[[#This Row],[album_type]]="single","Single","Compilation"))</f>
        <v>Single</v>
      </c>
      <c r="Y5710">
        <v>545</v>
      </c>
    </row>
    <row r="5711" spans="1:25" x14ac:dyDescent="0.3">
      <c r="A5711" s="1" t="s">
        <v>9675</v>
      </c>
      <c r="B5711" s="1">
        <v>6873</v>
      </c>
      <c r="C5711" s="1" t="s">
        <v>9676</v>
      </c>
      <c r="D5711">
        <v>10</v>
      </c>
      <c r="E5711">
        <v>46</v>
      </c>
      <c r="F5711" s="10">
        <f>spotify_data[[#This Row],[track_popularity]]/100</f>
        <v>0.46</v>
      </c>
      <c r="G5711" s="9" t="b">
        <v>1</v>
      </c>
      <c r="H5711" s="1">
        <f>+IF(spotify_data[[#This Row],[explicit]]=FALSE,0,1)</f>
        <v>1</v>
      </c>
      <c r="I5711" s="1" t="s">
        <v>3869</v>
      </c>
      <c r="J5711" s="7">
        <f>MATCH(spotify_data[[#This Row],[artist_name]],spotify_data[artist_name],0)</f>
        <v>513</v>
      </c>
      <c r="K5711">
        <v>85</v>
      </c>
      <c r="L5711" s="10">
        <f>spotify_data[[#This Row],[artist_popularity]]/100</f>
        <v>0.85</v>
      </c>
      <c r="M5711">
        <v>46895665</v>
      </c>
      <c r="N5711" s="1" t="s">
        <v>516</v>
      </c>
      <c r="O5711" s="1" t="s">
        <v>9677</v>
      </c>
      <c r="P5711" s="1">
        <f>MATCH(spotify_data[[#This Row],[album_id]],spotify_data[album_id],0)</f>
        <v>513</v>
      </c>
      <c r="Q5711" s="1" t="s">
        <v>9678</v>
      </c>
      <c r="R5711" s="2">
        <v>43917</v>
      </c>
      <c r="S5711" s="7">
        <f ca="1">+TODAY()-spotify_data[[#This Row],[Fecha lanzamiento Album]]</f>
        <v>2114</v>
      </c>
      <c r="T5711" s="7">
        <f ca="1">+spotify_data[[#This Row],[Antigüedad Album Dias]]/60</f>
        <v>35.233333333333334</v>
      </c>
      <c r="U5711" s="8">
        <f ca="1">spotify_data[[#This Row],[Antigüedad Album Meses]]/12</f>
        <v>2.9361111111111113</v>
      </c>
      <c r="V5711">
        <v>13</v>
      </c>
      <c r="W5711" s="1" t="s">
        <v>20</v>
      </c>
      <c r="X5711" s="1" t="str">
        <f>+IF(spotify_data[[#This Row],[album_type]]="album","Album",IF(spotify_data[[#This Row],[album_type]]="single","Single","Compilation"))</f>
        <v>Album</v>
      </c>
      <c r="Y5711">
        <v>364</v>
      </c>
    </row>
    <row r="5712" spans="1:25" x14ac:dyDescent="0.3">
      <c r="A5712" s="1" t="s">
        <v>9759</v>
      </c>
      <c r="B5712" s="1">
        <v>4102</v>
      </c>
      <c r="C5712" s="1" t="s">
        <v>9760</v>
      </c>
      <c r="D5712">
        <v>8</v>
      </c>
      <c r="E5712">
        <v>46</v>
      </c>
      <c r="F5712" s="10">
        <f>spotify_data[[#This Row],[track_popularity]]/100</f>
        <v>0.46</v>
      </c>
      <c r="G5712" s="9" t="b">
        <v>0</v>
      </c>
      <c r="H5712" s="1">
        <f>+IF(spotify_data[[#This Row],[explicit]]=FALSE,0,1)</f>
        <v>0</v>
      </c>
      <c r="I5712" s="1" t="s">
        <v>7025</v>
      </c>
      <c r="J5712" s="7">
        <f>MATCH(spotify_data[[#This Row],[artist_name]],spotify_data[artist_name],0)</f>
        <v>1236</v>
      </c>
      <c r="K5712">
        <v>67</v>
      </c>
      <c r="L5712" s="10">
        <f>spotify_data[[#This Row],[artist_popularity]]/100</f>
        <v>0.67</v>
      </c>
      <c r="M5712">
        <v>2177447</v>
      </c>
      <c r="N5712" s="1" t="s">
        <v>23</v>
      </c>
      <c r="O5712" s="1" t="s">
        <v>9745</v>
      </c>
      <c r="P5712" s="1">
        <f>MATCH(spotify_data[[#This Row],[album_id]],spotify_data[album_id],0)</f>
        <v>4252</v>
      </c>
      <c r="Q5712" s="1" t="s">
        <v>5334</v>
      </c>
      <c r="R5712" s="2">
        <v>43903</v>
      </c>
      <c r="S5712" s="7">
        <f ca="1">+TODAY()-spotify_data[[#This Row],[Fecha lanzamiento Album]]</f>
        <v>2128</v>
      </c>
      <c r="T5712" s="7">
        <f ca="1">+spotify_data[[#This Row],[Antigüedad Album Dias]]/60</f>
        <v>35.466666666666669</v>
      </c>
      <c r="U5712" s="8">
        <f ca="1">spotify_data[[#This Row],[Antigüedad Album Meses]]/12</f>
        <v>2.9555555555555557</v>
      </c>
      <c r="V5712">
        <v>13</v>
      </c>
      <c r="W5712" s="1" t="s">
        <v>20</v>
      </c>
      <c r="X5712" s="1" t="str">
        <f>+IF(spotify_data[[#This Row],[album_type]]="album","Album",IF(spotify_data[[#This Row],[album_type]]="single","Single","Compilation"))</f>
        <v>Album</v>
      </c>
      <c r="Y5712">
        <v>336</v>
      </c>
    </row>
    <row r="5713" spans="1:25" x14ac:dyDescent="0.3">
      <c r="A5713" s="1" t="s">
        <v>9932</v>
      </c>
      <c r="B5713" s="1">
        <v>5315</v>
      </c>
      <c r="C5713" s="1" t="s">
        <v>9933</v>
      </c>
      <c r="D5713">
        <v>25</v>
      </c>
      <c r="E5713">
        <v>46</v>
      </c>
      <c r="F5713" s="10">
        <f>spotify_data[[#This Row],[track_popularity]]/100</f>
        <v>0.46</v>
      </c>
      <c r="G5713" s="9" t="b">
        <v>0</v>
      </c>
      <c r="H5713" s="1">
        <f>+IF(spotify_data[[#This Row],[explicit]]=FALSE,0,1)</f>
        <v>0</v>
      </c>
      <c r="I5713" s="1" t="s">
        <v>5108</v>
      </c>
      <c r="J5713" s="7">
        <f>MATCH(spotify_data[[#This Row],[artist_name]],spotify_data[artist_name],0)</f>
        <v>4817</v>
      </c>
      <c r="K5713">
        <v>49</v>
      </c>
      <c r="L5713" s="10">
        <f>spotify_data[[#This Row],[artist_popularity]]/100</f>
        <v>0.49</v>
      </c>
      <c r="M5713">
        <v>35497</v>
      </c>
      <c r="N5713" s="1" t="s">
        <v>5109</v>
      </c>
      <c r="O5713" s="1" t="s">
        <v>9934</v>
      </c>
      <c r="P5713" s="1">
        <f>MATCH(spotify_data[[#This Row],[album_id]],spotify_data[album_id],0)</f>
        <v>4817</v>
      </c>
      <c r="Q5713" s="1" t="s">
        <v>9935</v>
      </c>
      <c r="R5713" s="2">
        <v>43854</v>
      </c>
      <c r="S5713" s="7">
        <f ca="1">+TODAY()-spotify_data[[#This Row],[Fecha lanzamiento Album]]</f>
        <v>2177</v>
      </c>
      <c r="T5713" s="7">
        <f ca="1">+spotify_data[[#This Row],[Antigüedad Album Dias]]/60</f>
        <v>36.283333333333331</v>
      </c>
      <c r="U5713" s="8">
        <f ca="1">spotify_data[[#This Row],[Antigüedad Album Meses]]/12</f>
        <v>3.0236111111111108</v>
      </c>
      <c r="V5713">
        <v>55</v>
      </c>
      <c r="W5713" s="1" t="s">
        <v>20</v>
      </c>
      <c r="X5713" s="1" t="str">
        <f>+IF(spotify_data[[#This Row],[album_type]]="album","Album",IF(spotify_data[[#This Row],[album_type]]="single","Single","Compilation"))</f>
        <v>Album</v>
      </c>
      <c r="Y5713">
        <v>212</v>
      </c>
    </row>
    <row r="5714" spans="1:25" x14ac:dyDescent="0.3">
      <c r="A5714" s="1" t="s">
        <v>9978</v>
      </c>
      <c r="B5714" s="1">
        <v>2892</v>
      </c>
      <c r="C5714" s="1" t="s">
        <v>9979</v>
      </c>
      <c r="D5714">
        <v>1</v>
      </c>
      <c r="E5714">
        <v>46</v>
      </c>
      <c r="F5714" s="10">
        <f>spotify_data[[#This Row],[track_popularity]]/100</f>
        <v>0.46</v>
      </c>
      <c r="G5714" s="9" t="b">
        <v>0</v>
      </c>
      <c r="H5714" s="1">
        <f>+IF(spotify_data[[#This Row],[explicit]]=FALSE,0,1)</f>
        <v>0</v>
      </c>
      <c r="I5714" s="1" t="s">
        <v>9980</v>
      </c>
      <c r="J5714" s="7">
        <f>MATCH(spotify_data[[#This Row],[artist_name]],spotify_data[artist_name],0)</f>
        <v>5399</v>
      </c>
      <c r="K5714">
        <v>54</v>
      </c>
      <c r="L5714" s="10">
        <f>spotify_data[[#This Row],[artist_popularity]]/100</f>
        <v>0.54</v>
      </c>
      <c r="M5714">
        <v>1643656</v>
      </c>
      <c r="N5714" s="1" t="s">
        <v>23</v>
      </c>
      <c r="O5714" s="1" t="s">
        <v>9981</v>
      </c>
      <c r="P5714" s="1">
        <f>MATCH(spotify_data[[#This Row],[album_id]],spotify_data[album_id],0)</f>
        <v>5713</v>
      </c>
      <c r="Q5714" s="1" t="s">
        <v>9982</v>
      </c>
      <c r="R5714" s="2">
        <v>43843</v>
      </c>
      <c r="S5714" s="7">
        <f ca="1">+TODAY()-spotify_data[[#This Row],[Fecha lanzamiento Album]]</f>
        <v>2188</v>
      </c>
      <c r="T5714" s="7">
        <f ca="1">+spotify_data[[#This Row],[Antigüedad Album Dias]]/60</f>
        <v>36.466666666666669</v>
      </c>
      <c r="U5714" s="8">
        <f ca="1">spotify_data[[#This Row],[Antigüedad Album Meses]]/12</f>
        <v>3.0388888888888892</v>
      </c>
      <c r="V5714">
        <v>5</v>
      </c>
      <c r="W5714" s="1" t="s">
        <v>21</v>
      </c>
      <c r="X5714" s="1" t="str">
        <f>+IF(spotify_data[[#This Row],[album_type]]="album","Album",IF(spotify_data[[#This Row],[album_type]]="single","Single","Compilation"))</f>
        <v>Single</v>
      </c>
      <c r="Y5714">
        <v>299</v>
      </c>
    </row>
    <row r="5715" spans="1:25" x14ac:dyDescent="0.3">
      <c r="A5715" s="1" t="s">
        <v>10247</v>
      </c>
      <c r="B5715" s="1">
        <v>5805</v>
      </c>
      <c r="C5715" s="1" t="s">
        <v>10248</v>
      </c>
      <c r="D5715">
        <v>5</v>
      </c>
      <c r="E5715">
        <v>46</v>
      </c>
      <c r="F5715" s="10">
        <f>spotify_data[[#This Row],[track_popularity]]/100</f>
        <v>0.46</v>
      </c>
      <c r="G5715" s="9" t="b">
        <v>0</v>
      </c>
      <c r="H5715" s="1">
        <f>+IF(spotify_data[[#This Row],[explicit]]=FALSE,0,1)</f>
        <v>0</v>
      </c>
      <c r="I5715" s="1" t="s">
        <v>1455</v>
      </c>
      <c r="J5715" s="7">
        <f>MATCH(spotify_data[[#This Row],[artist_name]],spotify_data[artist_name],0)</f>
        <v>4341</v>
      </c>
      <c r="K5715">
        <v>64</v>
      </c>
      <c r="L5715" s="10">
        <f>spotify_data[[#This Row],[artist_popularity]]/100</f>
        <v>0.64</v>
      </c>
      <c r="M5715">
        <v>1441913</v>
      </c>
      <c r="N5715" s="1" t="s">
        <v>1456</v>
      </c>
      <c r="O5715" s="1" t="s">
        <v>10243</v>
      </c>
      <c r="P5715" s="1">
        <f>MATCH(spotify_data[[#This Row],[album_id]],spotify_data[album_id],0)</f>
        <v>4672</v>
      </c>
      <c r="Q5715" s="1" t="s">
        <v>10244</v>
      </c>
      <c r="R5715" s="2">
        <v>43777</v>
      </c>
      <c r="S5715" s="7">
        <f ca="1">+TODAY()-spotify_data[[#This Row],[Fecha lanzamiento Album]]</f>
        <v>2254</v>
      </c>
      <c r="T5715" s="7">
        <f ca="1">+spotify_data[[#This Row],[Antigüedad Album Dias]]/60</f>
        <v>37.56666666666667</v>
      </c>
      <c r="U5715" s="8">
        <f ca="1">spotify_data[[#This Row],[Antigüedad Album Meses]]/12</f>
        <v>3.130555555555556</v>
      </c>
      <c r="V5715">
        <v>9</v>
      </c>
      <c r="W5715" s="1" t="s">
        <v>20</v>
      </c>
      <c r="X5715" s="1" t="str">
        <f>+IF(spotify_data[[#This Row],[album_type]]="album","Album",IF(spotify_data[[#This Row],[album_type]]="single","Single","Compilation"))</f>
        <v>Album</v>
      </c>
      <c r="Y5715">
        <v>535</v>
      </c>
    </row>
    <row r="5716" spans="1:25" x14ac:dyDescent="0.3">
      <c r="A5716" s="1" t="s">
        <v>10408</v>
      </c>
      <c r="B5716" s="1">
        <v>8380</v>
      </c>
      <c r="C5716" s="1" t="s">
        <v>10409</v>
      </c>
      <c r="D5716">
        <v>23</v>
      </c>
      <c r="E5716">
        <v>46</v>
      </c>
      <c r="F5716" s="10">
        <f>spotify_data[[#This Row],[track_popularity]]/100</f>
        <v>0.46</v>
      </c>
      <c r="G5716" s="9" t="b">
        <v>0</v>
      </c>
      <c r="H5716" s="1">
        <f>+IF(spotify_data[[#This Row],[explicit]]=FALSE,0,1)</f>
        <v>0</v>
      </c>
      <c r="I5716" s="1" t="s">
        <v>7163</v>
      </c>
      <c r="J5716" s="7">
        <f>MATCH(spotify_data[[#This Row],[artist_name]],spotify_data[artist_name],0)</f>
        <v>1062</v>
      </c>
      <c r="K5716">
        <v>73</v>
      </c>
      <c r="L5716" s="10">
        <f>spotify_data[[#This Row],[artist_popularity]]/100</f>
        <v>0.73</v>
      </c>
      <c r="M5716">
        <v>3635017</v>
      </c>
      <c r="N5716" s="1" t="s">
        <v>23</v>
      </c>
      <c r="O5716" s="1" t="s">
        <v>10379</v>
      </c>
      <c r="P5716" s="1">
        <f>MATCH(spotify_data[[#This Row],[album_id]],spotify_data[album_id],0)</f>
        <v>1405</v>
      </c>
      <c r="Q5716" s="1" t="s">
        <v>10380</v>
      </c>
      <c r="R5716" s="2">
        <v>43742</v>
      </c>
      <c r="S5716" s="7">
        <f ca="1">+TODAY()-spotify_data[[#This Row],[Fecha lanzamiento Album]]</f>
        <v>2289</v>
      </c>
      <c r="T5716" s="7">
        <f ca="1">+spotify_data[[#This Row],[Antigüedad Album Dias]]/60</f>
        <v>38.15</v>
      </c>
      <c r="U5716" s="8">
        <f ca="1">spotify_data[[#This Row],[Antigüedad Album Meses]]/12</f>
        <v>3.1791666666666667</v>
      </c>
      <c r="V5716">
        <v>26</v>
      </c>
      <c r="W5716" s="1" t="s">
        <v>20</v>
      </c>
      <c r="X5716" s="1" t="str">
        <f>+IF(spotify_data[[#This Row],[album_type]]="album","Album",IF(spotify_data[[#This Row],[album_type]]="single","Single","Compilation"))</f>
        <v>Album</v>
      </c>
      <c r="Y5716">
        <v>251</v>
      </c>
    </row>
    <row r="5717" spans="1:25" x14ac:dyDescent="0.3">
      <c r="A5717" s="1" t="s">
        <v>10643</v>
      </c>
      <c r="B5717" s="1">
        <v>406</v>
      </c>
      <c r="C5717" s="1" t="s">
        <v>10644</v>
      </c>
      <c r="D5717">
        <v>19</v>
      </c>
      <c r="E5717">
        <v>46</v>
      </c>
      <c r="F5717" s="10">
        <f>spotify_data[[#This Row],[track_popularity]]/100</f>
        <v>0.46</v>
      </c>
      <c r="G5717" s="9" t="b">
        <v>0</v>
      </c>
      <c r="H5717" s="1">
        <f>+IF(spotify_data[[#This Row],[explicit]]=FALSE,0,1)</f>
        <v>0</v>
      </c>
      <c r="I5717" s="1" t="s">
        <v>10636</v>
      </c>
      <c r="J5717" s="7">
        <f>MATCH(spotify_data[[#This Row],[artist_name]],spotify_data[artist_name],0)</f>
        <v>4675</v>
      </c>
      <c r="K5717">
        <v>49</v>
      </c>
      <c r="L5717" s="10">
        <f>spotify_data[[#This Row],[artist_popularity]]/100</f>
        <v>0.49</v>
      </c>
      <c r="M5717">
        <v>29433</v>
      </c>
      <c r="N5717" s="1" t="s">
        <v>23</v>
      </c>
      <c r="O5717" s="1" t="s">
        <v>10637</v>
      </c>
      <c r="P5717" s="1">
        <f>MATCH(spotify_data[[#This Row],[album_id]],spotify_data[album_id],0)</f>
        <v>4675</v>
      </c>
      <c r="Q5717" s="1" t="s">
        <v>10638</v>
      </c>
      <c r="R5717" s="2">
        <v>43686</v>
      </c>
      <c r="S5717" s="7">
        <f ca="1">+TODAY()-spotify_data[[#This Row],[Fecha lanzamiento Album]]</f>
        <v>2345</v>
      </c>
      <c r="T5717" s="7">
        <f ca="1">+spotify_data[[#This Row],[Antigüedad Album Dias]]/60</f>
        <v>39.083333333333336</v>
      </c>
      <c r="U5717" s="8">
        <f ca="1">spotify_data[[#This Row],[Antigüedad Album Meses]]/12</f>
        <v>3.2569444444444446</v>
      </c>
      <c r="V5717">
        <v>22</v>
      </c>
      <c r="W5717" s="1" t="s">
        <v>1932</v>
      </c>
      <c r="X5717" s="1" t="str">
        <f>+IF(spotify_data[[#This Row],[album_type]]="album","Album",IF(spotify_data[[#This Row],[album_type]]="single","Single","Compilation"))</f>
        <v>Compilation</v>
      </c>
      <c r="Y5717">
        <v>361</v>
      </c>
    </row>
    <row r="5718" spans="1:25" x14ac:dyDescent="0.3">
      <c r="A5718" s="1" t="s">
        <v>10755</v>
      </c>
      <c r="B5718" s="1">
        <v>4137</v>
      </c>
      <c r="C5718" s="1" t="s">
        <v>10756</v>
      </c>
      <c r="D5718">
        <v>2</v>
      </c>
      <c r="E5718">
        <v>46</v>
      </c>
      <c r="F5718" s="10">
        <f>spotify_data[[#This Row],[track_popularity]]/100</f>
        <v>0.46</v>
      </c>
      <c r="G5718" s="9" t="b">
        <v>1</v>
      </c>
      <c r="H5718" s="1">
        <f>+IF(spotify_data[[#This Row],[explicit]]=FALSE,0,1)</f>
        <v>1</v>
      </c>
      <c r="I5718" s="1" t="s">
        <v>2342</v>
      </c>
      <c r="J5718" s="7">
        <f>MATCH(spotify_data[[#This Row],[artist_name]],spotify_data[artist_name],0)</f>
        <v>5476</v>
      </c>
      <c r="K5718">
        <v>56</v>
      </c>
      <c r="L5718" s="10">
        <f>spotify_data[[#This Row],[artist_popularity]]/100</f>
        <v>0.56000000000000005</v>
      </c>
      <c r="M5718">
        <v>1078897</v>
      </c>
      <c r="N5718" s="1" t="s">
        <v>23</v>
      </c>
      <c r="O5718" s="1" t="s">
        <v>10757</v>
      </c>
      <c r="P5718" s="1">
        <f>MATCH(spotify_data[[#This Row],[album_id]],spotify_data[album_id],0)</f>
        <v>5717</v>
      </c>
      <c r="Q5718" s="1" t="s">
        <v>10758</v>
      </c>
      <c r="R5718" s="2">
        <v>43658</v>
      </c>
      <c r="S5718" s="7">
        <f ca="1">+TODAY()-spotify_data[[#This Row],[Fecha lanzamiento Album]]</f>
        <v>2373</v>
      </c>
      <c r="T5718" s="7">
        <f ca="1">+spotify_data[[#This Row],[Antigüedad Album Dias]]/60</f>
        <v>39.549999999999997</v>
      </c>
      <c r="U5718" s="8">
        <f ca="1">spotify_data[[#This Row],[Antigüedad Album Meses]]/12</f>
        <v>3.2958333333333329</v>
      </c>
      <c r="V5718">
        <v>13</v>
      </c>
      <c r="W5718" s="1" t="s">
        <v>20</v>
      </c>
      <c r="X5718" s="1" t="str">
        <f>+IF(spotify_data[[#This Row],[album_type]]="album","Album",IF(spotify_data[[#This Row],[album_type]]="single","Single","Compilation"))</f>
        <v>Album</v>
      </c>
      <c r="Y5718">
        <v>365</v>
      </c>
    </row>
    <row r="5719" spans="1:25" x14ac:dyDescent="0.3">
      <c r="A5719" s="1" t="s">
        <v>11257</v>
      </c>
      <c r="B5719" s="1">
        <v>3741</v>
      </c>
      <c r="C5719" s="1" t="s">
        <v>11258</v>
      </c>
      <c r="D5719">
        <v>9</v>
      </c>
      <c r="E5719">
        <v>46</v>
      </c>
      <c r="F5719" s="10">
        <f>spotify_data[[#This Row],[track_popularity]]/100</f>
        <v>0.46</v>
      </c>
      <c r="G5719" s="9" t="b">
        <v>0</v>
      </c>
      <c r="H5719" s="1">
        <f>+IF(spotify_data[[#This Row],[explicit]]=FALSE,0,1)</f>
        <v>0</v>
      </c>
      <c r="I5719" s="1" t="s">
        <v>11259</v>
      </c>
      <c r="J5719" s="7">
        <f>MATCH(spotify_data[[#This Row],[artist_name]],spotify_data[artist_name],0)</f>
        <v>5718</v>
      </c>
      <c r="K5719">
        <v>42</v>
      </c>
      <c r="L5719" s="10">
        <f>spotify_data[[#This Row],[artist_popularity]]/100</f>
        <v>0.42</v>
      </c>
      <c r="M5719">
        <v>76718</v>
      </c>
      <c r="N5719" s="1" t="s">
        <v>23</v>
      </c>
      <c r="O5719" s="1" t="s">
        <v>11260</v>
      </c>
      <c r="P5719" s="1">
        <f>MATCH(spotify_data[[#This Row],[album_id]],spotify_data[album_id],0)</f>
        <v>5718</v>
      </c>
      <c r="Q5719" s="1" t="s">
        <v>11261</v>
      </c>
      <c r="R5719" s="2">
        <v>43532</v>
      </c>
      <c r="S5719" s="7">
        <f ca="1">+TODAY()-spotify_data[[#This Row],[Fecha lanzamiento Album]]</f>
        <v>2499</v>
      </c>
      <c r="T5719" s="7">
        <f ca="1">+spotify_data[[#This Row],[Antigüedad Album Dias]]/60</f>
        <v>41.65</v>
      </c>
      <c r="U5719" s="8">
        <f ca="1">spotify_data[[#This Row],[Antigüedad Album Meses]]/12</f>
        <v>3.4708333333333332</v>
      </c>
      <c r="V5719">
        <v>10</v>
      </c>
      <c r="W5719" s="1" t="s">
        <v>20</v>
      </c>
      <c r="X5719" s="1" t="str">
        <f>+IF(spotify_data[[#This Row],[album_type]]="album","Album",IF(spotify_data[[#This Row],[album_type]]="single","Single","Compilation"))</f>
        <v>Album</v>
      </c>
      <c r="Y5719">
        <v>889</v>
      </c>
    </row>
    <row r="5720" spans="1:25" x14ac:dyDescent="0.3">
      <c r="A5720" s="1" t="s">
        <v>11734</v>
      </c>
      <c r="B5720" s="1">
        <v>4981</v>
      </c>
      <c r="C5720" s="1" t="s">
        <v>11735</v>
      </c>
      <c r="D5720">
        <v>13</v>
      </c>
      <c r="E5720">
        <v>46</v>
      </c>
      <c r="F5720" s="10">
        <f>spotify_data[[#This Row],[track_popularity]]/100</f>
        <v>0.46</v>
      </c>
      <c r="G5720" s="9" t="b">
        <v>0</v>
      </c>
      <c r="H5720" s="1">
        <f>+IF(spotify_data[[#This Row],[explicit]]=FALSE,0,1)</f>
        <v>0</v>
      </c>
      <c r="I5720" s="1" t="s">
        <v>7805</v>
      </c>
      <c r="J5720" s="7">
        <f>MATCH(spotify_data[[#This Row],[artist_name]],spotify_data[artist_name],0)</f>
        <v>37</v>
      </c>
      <c r="K5720">
        <v>83</v>
      </c>
      <c r="L5720" s="10">
        <f>spotify_data[[#This Row],[artist_popularity]]/100</f>
        <v>0.83</v>
      </c>
      <c r="M5720">
        <v>21598900</v>
      </c>
      <c r="N5720" s="1" t="s">
        <v>23</v>
      </c>
      <c r="O5720" s="1" t="s">
        <v>11716</v>
      </c>
      <c r="P5720" s="1">
        <f>MATCH(spotify_data[[#This Row],[album_id]],spotify_data[album_id],0)</f>
        <v>177</v>
      </c>
      <c r="Q5720" s="1" t="s">
        <v>11717</v>
      </c>
      <c r="R5720" s="2">
        <v>43406</v>
      </c>
      <c r="S5720" s="7">
        <f ca="1">+TODAY()-spotify_data[[#This Row],[Fecha lanzamiento Album]]</f>
        <v>2625</v>
      </c>
      <c r="T5720" s="7">
        <f ca="1">+spotify_data[[#This Row],[Antigüedad Album Dias]]/60</f>
        <v>43.75</v>
      </c>
      <c r="U5720" s="8">
        <f ca="1">spotify_data[[#This Row],[Antigüedad Album Meses]]/12</f>
        <v>3.6458333333333335</v>
      </c>
      <c r="V5720">
        <v>21</v>
      </c>
      <c r="W5720" s="1" t="s">
        <v>20</v>
      </c>
      <c r="X5720" s="1" t="str">
        <f>+IF(spotify_data[[#This Row],[album_type]]="album","Album",IF(spotify_data[[#This Row],[album_type]]="single","Single","Compilation"))</f>
        <v>Album</v>
      </c>
      <c r="Y5720">
        <v>346</v>
      </c>
    </row>
    <row r="5721" spans="1:25" x14ac:dyDescent="0.3">
      <c r="A5721" s="1" t="s">
        <v>11758</v>
      </c>
      <c r="B5721" s="1">
        <v>472</v>
      </c>
      <c r="C5721" s="1" t="s">
        <v>11759</v>
      </c>
      <c r="D5721">
        <v>1</v>
      </c>
      <c r="E5721">
        <v>46</v>
      </c>
      <c r="F5721" s="10">
        <f>spotify_data[[#This Row],[track_popularity]]/100</f>
        <v>0.46</v>
      </c>
      <c r="G5721" s="9" t="b">
        <v>1</v>
      </c>
      <c r="H5721" s="1">
        <f>+IF(spotify_data[[#This Row],[explicit]]=FALSE,0,1)</f>
        <v>1</v>
      </c>
      <c r="I5721" s="1" t="s">
        <v>11760</v>
      </c>
      <c r="J5721" s="7">
        <f>MATCH(spotify_data[[#This Row],[artist_name]],spotify_data[artist_name],0)</f>
        <v>5720</v>
      </c>
      <c r="K5721">
        <v>42</v>
      </c>
      <c r="L5721" s="10">
        <f>spotify_data[[#This Row],[artist_popularity]]/100</f>
        <v>0.42</v>
      </c>
      <c r="M5721">
        <v>265664</v>
      </c>
      <c r="N5721" s="1" t="s">
        <v>7539</v>
      </c>
      <c r="O5721" s="1" t="s">
        <v>11761</v>
      </c>
      <c r="P5721" s="1">
        <f>MATCH(spotify_data[[#This Row],[album_id]],spotify_data[album_id],0)</f>
        <v>5720</v>
      </c>
      <c r="Q5721" s="1" t="s">
        <v>11759</v>
      </c>
      <c r="R5721" s="2">
        <v>43404</v>
      </c>
      <c r="S5721" s="7">
        <f ca="1">+TODAY()-spotify_data[[#This Row],[Fecha lanzamiento Album]]</f>
        <v>2627</v>
      </c>
      <c r="T5721" s="7">
        <f ca="1">+spotify_data[[#This Row],[Antigüedad Album Dias]]/60</f>
        <v>43.783333333333331</v>
      </c>
      <c r="U5721" s="8">
        <f ca="1">spotify_data[[#This Row],[Antigüedad Album Meses]]/12</f>
        <v>3.6486111111111108</v>
      </c>
      <c r="V5721">
        <v>1</v>
      </c>
      <c r="W5721" s="1" t="s">
        <v>21</v>
      </c>
      <c r="X5721" s="1" t="str">
        <f>+IF(spotify_data[[#This Row],[album_type]]="album","Album",IF(spotify_data[[#This Row],[album_type]]="single","Single","Compilation"))</f>
        <v>Single</v>
      </c>
      <c r="Y5721">
        <v>271</v>
      </c>
    </row>
    <row r="5722" spans="1:25" x14ac:dyDescent="0.3">
      <c r="A5722" s="1" t="s">
        <v>11787</v>
      </c>
      <c r="B5722" s="1">
        <v>1642</v>
      </c>
      <c r="C5722" s="1" t="s">
        <v>11788</v>
      </c>
      <c r="D5722">
        <v>10</v>
      </c>
      <c r="E5722">
        <v>46</v>
      </c>
      <c r="F5722" s="10">
        <f>spotify_data[[#This Row],[track_popularity]]/100</f>
        <v>0.46</v>
      </c>
      <c r="G5722" s="9" t="b">
        <v>0</v>
      </c>
      <c r="H5722" s="1">
        <f>+IF(spotify_data[[#This Row],[explicit]]=FALSE,0,1)</f>
        <v>0</v>
      </c>
      <c r="I5722" s="1" t="s">
        <v>3869</v>
      </c>
      <c r="J5722" s="7">
        <f>MATCH(spotify_data[[#This Row],[artist_name]],spotify_data[artist_name],0)</f>
        <v>513</v>
      </c>
      <c r="K5722">
        <v>85</v>
      </c>
      <c r="L5722" s="10">
        <f>spotify_data[[#This Row],[artist_popularity]]/100</f>
        <v>0.85</v>
      </c>
      <c r="M5722">
        <v>46891061</v>
      </c>
      <c r="N5722" s="1" t="s">
        <v>516</v>
      </c>
      <c r="O5722" s="1" t="s">
        <v>11789</v>
      </c>
      <c r="P5722" s="1">
        <f>MATCH(spotify_data[[#This Row],[album_id]],spotify_data[album_id],0)</f>
        <v>5621</v>
      </c>
      <c r="Q5722" s="1" t="s">
        <v>11790</v>
      </c>
      <c r="R5722" s="2">
        <v>43392</v>
      </c>
      <c r="S5722" s="7">
        <f ca="1">+TODAY()-spotify_data[[#This Row],[Fecha lanzamiento Album]]</f>
        <v>2639</v>
      </c>
      <c r="T5722" s="7">
        <f ca="1">+spotify_data[[#This Row],[Antigüedad Album Dias]]/60</f>
        <v>43.983333333333334</v>
      </c>
      <c r="U5722" s="8">
        <f ca="1">spotify_data[[#This Row],[Antigüedad Album Meses]]/12</f>
        <v>3.6652777777777779</v>
      </c>
      <c r="V5722">
        <v>25</v>
      </c>
      <c r="W5722" s="1" t="s">
        <v>20</v>
      </c>
      <c r="X5722" s="1" t="str">
        <f>+IF(spotify_data[[#This Row],[album_type]]="album","Album",IF(spotify_data[[#This Row],[album_type]]="single","Single","Compilation"))</f>
        <v>Album</v>
      </c>
      <c r="Y5722">
        <v>348</v>
      </c>
    </row>
    <row r="5723" spans="1:25" x14ac:dyDescent="0.3">
      <c r="A5723" s="1" t="s">
        <v>12102</v>
      </c>
      <c r="B5723" s="1">
        <v>731</v>
      </c>
      <c r="C5723" s="1" t="s">
        <v>12103</v>
      </c>
      <c r="D5723">
        <v>1</v>
      </c>
      <c r="E5723">
        <v>46</v>
      </c>
      <c r="F5723" s="10">
        <f>spotify_data[[#This Row],[track_popularity]]/100</f>
        <v>0.46</v>
      </c>
      <c r="G5723" s="9" t="b">
        <v>0</v>
      </c>
      <c r="H5723" s="1">
        <f>+IF(spotify_data[[#This Row],[explicit]]=FALSE,0,1)</f>
        <v>0</v>
      </c>
      <c r="I5723" s="1" t="s">
        <v>7266</v>
      </c>
      <c r="J5723" s="7">
        <f>MATCH(spotify_data[[#This Row],[artist_name]],spotify_data[artist_name],0)</f>
        <v>774</v>
      </c>
      <c r="K5723">
        <v>78</v>
      </c>
      <c r="L5723" s="10">
        <f>spotify_data[[#This Row],[artist_popularity]]/100</f>
        <v>0.78</v>
      </c>
      <c r="M5723">
        <v>35579266</v>
      </c>
      <c r="N5723" s="1" t="s">
        <v>23</v>
      </c>
      <c r="O5723" s="1" t="s">
        <v>12104</v>
      </c>
      <c r="P5723" s="1">
        <f>MATCH(spotify_data[[#This Row],[album_id]],spotify_data[album_id],0)</f>
        <v>5722</v>
      </c>
      <c r="Q5723" s="1" t="s">
        <v>12103</v>
      </c>
      <c r="R5723" s="2">
        <v>43328</v>
      </c>
      <c r="S5723" s="7">
        <f ca="1">+TODAY()-spotify_data[[#This Row],[Fecha lanzamiento Album]]</f>
        <v>2703</v>
      </c>
      <c r="T5723" s="7">
        <f ca="1">+spotify_data[[#This Row],[Antigüedad Album Dias]]/60</f>
        <v>45.05</v>
      </c>
      <c r="U5723" s="8">
        <f ca="1">spotify_data[[#This Row],[Antigüedad Album Meses]]/12</f>
        <v>3.7541666666666664</v>
      </c>
      <c r="V5723">
        <v>1</v>
      </c>
      <c r="W5723" s="1" t="s">
        <v>21</v>
      </c>
      <c r="X5723" s="1" t="str">
        <f>+IF(spotify_data[[#This Row],[album_type]]="album","Album",IF(spotify_data[[#This Row],[album_type]]="single","Single","Compilation"))</f>
        <v>Single</v>
      </c>
      <c r="Y5723">
        <v>372</v>
      </c>
    </row>
    <row r="5724" spans="1:25" x14ac:dyDescent="0.3">
      <c r="A5724" s="1" t="s">
        <v>12110</v>
      </c>
      <c r="B5724" s="1">
        <v>4586</v>
      </c>
      <c r="C5724" s="1" t="s">
        <v>12111</v>
      </c>
      <c r="D5724">
        <v>8</v>
      </c>
      <c r="E5724">
        <v>46</v>
      </c>
      <c r="F5724" s="10">
        <f>spotify_data[[#This Row],[track_popularity]]/100</f>
        <v>0.46</v>
      </c>
      <c r="G5724" s="9" t="b">
        <v>0</v>
      </c>
      <c r="H5724" s="1">
        <f>+IF(spotify_data[[#This Row],[explicit]]=FALSE,0,1)</f>
        <v>0</v>
      </c>
      <c r="I5724" s="1" t="s">
        <v>12112</v>
      </c>
      <c r="J5724" s="7">
        <f>MATCH(spotify_data[[#This Row],[artist_name]],spotify_data[artist_name],0)</f>
        <v>5723</v>
      </c>
      <c r="K5724">
        <v>59</v>
      </c>
      <c r="L5724" s="10">
        <f>spotify_data[[#This Row],[artist_popularity]]/100</f>
        <v>0.59</v>
      </c>
      <c r="M5724">
        <v>1719561</v>
      </c>
      <c r="N5724" s="1" t="s">
        <v>23</v>
      </c>
      <c r="O5724" s="1" t="s">
        <v>12113</v>
      </c>
      <c r="P5724" s="1">
        <f>MATCH(spotify_data[[#This Row],[album_id]],spotify_data[album_id],0)</f>
        <v>5723</v>
      </c>
      <c r="Q5724" s="1" t="s">
        <v>12114</v>
      </c>
      <c r="R5724" s="2">
        <v>43327</v>
      </c>
      <c r="S5724" s="7">
        <f ca="1">+TODAY()-spotify_data[[#This Row],[Fecha lanzamiento Album]]</f>
        <v>2704</v>
      </c>
      <c r="T5724" s="7">
        <f ca="1">+spotify_data[[#This Row],[Antigüedad Album Dias]]/60</f>
        <v>45.06666666666667</v>
      </c>
      <c r="U5724" s="8">
        <f ca="1">spotify_data[[#This Row],[Antigüedad Album Meses]]/12</f>
        <v>3.755555555555556</v>
      </c>
      <c r="V5724">
        <v>8</v>
      </c>
      <c r="W5724" s="1" t="s">
        <v>20</v>
      </c>
      <c r="X5724" s="1" t="str">
        <f>+IF(spotify_data[[#This Row],[album_type]]="album","Album",IF(spotify_data[[#This Row],[album_type]]="single","Single","Compilation"))</f>
        <v>Album</v>
      </c>
      <c r="Y5724">
        <v>483</v>
      </c>
    </row>
    <row r="5725" spans="1:25" x14ac:dyDescent="0.3">
      <c r="A5725" s="1" t="s">
        <v>12571</v>
      </c>
      <c r="B5725" s="1">
        <v>4528</v>
      </c>
      <c r="C5725" s="1" t="s">
        <v>12572</v>
      </c>
      <c r="D5725">
        <v>1</v>
      </c>
      <c r="E5725">
        <v>46</v>
      </c>
      <c r="F5725" s="10">
        <f>spotify_data[[#This Row],[track_popularity]]/100</f>
        <v>0.46</v>
      </c>
      <c r="G5725" s="9" t="b">
        <v>0</v>
      </c>
      <c r="H5725" s="1">
        <f>+IF(spotify_data[[#This Row],[explicit]]=FALSE,0,1)</f>
        <v>0</v>
      </c>
      <c r="I5725" s="1" t="s">
        <v>12573</v>
      </c>
      <c r="J5725" s="7">
        <f>MATCH(spotify_data[[#This Row],[artist_name]],spotify_data[artist_name],0)</f>
        <v>5724</v>
      </c>
      <c r="K5725">
        <v>32</v>
      </c>
      <c r="L5725" s="10">
        <f>spotify_data[[#This Row],[artist_popularity]]/100</f>
        <v>0.32</v>
      </c>
      <c r="M5725">
        <v>29207</v>
      </c>
      <c r="N5725" s="1" t="s">
        <v>23</v>
      </c>
      <c r="O5725" s="1" t="s">
        <v>12574</v>
      </c>
      <c r="P5725" s="1">
        <f>MATCH(spotify_data[[#This Row],[album_id]],spotify_data[album_id],0)</f>
        <v>5724</v>
      </c>
      <c r="Q5725" s="1" t="s">
        <v>12572</v>
      </c>
      <c r="R5725" s="2">
        <v>43199</v>
      </c>
      <c r="S5725" s="7">
        <f ca="1">+TODAY()-spotify_data[[#This Row],[Fecha lanzamiento Album]]</f>
        <v>2832</v>
      </c>
      <c r="T5725" s="7">
        <f ca="1">+spotify_data[[#This Row],[Antigüedad Album Dias]]/60</f>
        <v>47.2</v>
      </c>
      <c r="U5725" s="8">
        <f ca="1">spotify_data[[#This Row],[Antigüedad Album Meses]]/12</f>
        <v>3.9333333333333336</v>
      </c>
      <c r="V5725">
        <v>1</v>
      </c>
      <c r="W5725" s="1" t="s">
        <v>21</v>
      </c>
      <c r="X5725" s="1" t="str">
        <f>+IF(spotify_data[[#This Row],[album_type]]="album","Album",IF(spotify_data[[#This Row],[album_type]]="single","Single","Compilation"))</f>
        <v>Single</v>
      </c>
      <c r="Y5725">
        <v>289</v>
      </c>
    </row>
    <row r="5726" spans="1:25" x14ac:dyDescent="0.3">
      <c r="A5726" s="1" t="s">
        <v>12666</v>
      </c>
      <c r="B5726" s="1">
        <v>7426</v>
      </c>
      <c r="C5726" s="1" t="s">
        <v>12667</v>
      </c>
      <c r="D5726">
        <v>1</v>
      </c>
      <c r="E5726">
        <v>46</v>
      </c>
      <c r="F5726" s="10">
        <f>spotify_data[[#This Row],[track_popularity]]/100</f>
        <v>0.46</v>
      </c>
      <c r="G5726" s="9" t="b">
        <v>0</v>
      </c>
      <c r="H5726" s="1">
        <f>+IF(spotify_data[[#This Row],[explicit]]=FALSE,0,1)</f>
        <v>0</v>
      </c>
      <c r="I5726" s="1" t="s">
        <v>5223</v>
      </c>
      <c r="J5726" s="7">
        <f>MATCH(spotify_data[[#This Row],[artist_name]],spotify_data[artist_name],0)</f>
        <v>5269</v>
      </c>
      <c r="K5726">
        <v>56</v>
      </c>
      <c r="L5726" s="10">
        <f>spotify_data[[#This Row],[artist_popularity]]/100</f>
        <v>0.56000000000000005</v>
      </c>
      <c r="M5726">
        <v>55249</v>
      </c>
      <c r="N5726" s="1" t="s">
        <v>5224</v>
      </c>
      <c r="O5726" s="1" t="s">
        <v>12668</v>
      </c>
      <c r="P5726" s="1">
        <f>MATCH(spotify_data[[#This Row],[album_id]],spotify_data[album_id],0)</f>
        <v>5725</v>
      </c>
      <c r="Q5726" s="1" t="s">
        <v>12669</v>
      </c>
      <c r="R5726" s="2">
        <v>43182</v>
      </c>
      <c r="S5726" s="7">
        <f ca="1">+TODAY()-spotify_data[[#This Row],[Fecha lanzamiento Album]]</f>
        <v>2849</v>
      </c>
      <c r="T5726" s="7">
        <f ca="1">+spotify_data[[#This Row],[Antigüedad Album Dias]]/60</f>
        <v>47.483333333333334</v>
      </c>
      <c r="U5726" s="8">
        <f ca="1">spotify_data[[#This Row],[Antigüedad Album Meses]]/12</f>
        <v>3.9569444444444444</v>
      </c>
      <c r="V5726">
        <v>42</v>
      </c>
      <c r="W5726" s="1" t="s">
        <v>20</v>
      </c>
      <c r="X5726" s="1" t="str">
        <f>+IF(spotify_data[[#This Row],[album_type]]="album","Album",IF(spotify_data[[#This Row],[album_type]]="single","Single","Compilation"))</f>
        <v>Album</v>
      </c>
      <c r="Y5726">
        <v>365</v>
      </c>
    </row>
    <row r="5727" spans="1:25" x14ac:dyDescent="0.3">
      <c r="A5727" s="1" t="s">
        <v>12977</v>
      </c>
      <c r="B5727" s="1">
        <v>4148</v>
      </c>
      <c r="C5727" s="1" t="s">
        <v>12978</v>
      </c>
      <c r="D5727">
        <v>4</v>
      </c>
      <c r="E5727">
        <v>46</v>
      </c>
      <c r="F5727" s="10">
        <f>spotify_data[[#This Row],[track_popularity]]/100</f>
        <v>0.46</v>
      </c>
      <c r="G5727" s="9" t="b">
        <v>1</v>
      </c>
      <c r="H5727" s="1">
        <f>+IF(spotify_data[[#This Row],[explicit]]=FALSE,0,1)</f>
        <v>1</v>
      </c>
      <c r="I5727" s="1" t="s">
        <v>6025</v>
      </c>
      <c r="J5727" s="7">
        <f>MATCH(spotify_data[[#This Row],[artist_name]],spotify_data[artist_name],0)</f>
        <v>654</v>
      </c>
      <c r="K5727">
        <v>82</v>
      </c>
      <c r="L5727" s="10">
        <f>spotify_data[[#This Row],[artist_popularity]]/100</f>
        <v>0.82</v>
      </c>
      <c r="M5727">
        <v>19255400</v>
      </c>
      <c r="N5727" s="1" t="s">
        <v>237</v>
      </c>
      <c r="O5727" s="1" t="s">
        <v>12979</v>
      </c>
      <c r="P5727" s="1">
        <f>MATCH(spotify_data[[#This Row],[album_id]],spotify_data[album_id],0)</f>
        <v>5726</v>
      </c>
      <c r="Q5727" s="1" t="s">
        <v>12980</v>
      </c>
      <c r="R5727" s="2">
        <v>43056</v>
      </c>
      <c r="S5727" s="7">
        <f ca="1">+TODAY()-spotify_data[[#This Row],[Fecha lanzamiento Album]]</f>
        <v>2975</v>
      </c>
      <c r="T5727" s="7">
        <f ca="1">+spotify_data[[#This Row],[Antigüedad Album Dias]]/60</f>
        <v>49.583333333333336</v>
      </c>
      <c r="U5727" s="8">
        <f ca="1">spotify_data[[#This Row],[Antigüedad Album Meses]]/12</f>
        <v>4.1319444444444446</v>
      </c>
      <c r="V5727">
        <v>20</v>
      </c>
      <c r="W5727" s="1" t="s">
        <v>20</v>
      </c>
      <c r="X5727" s="1" t="str">
        <f>+IF(spotify_data[[#This Row],[album_type]]="album","Album",IF(spotify_data[[#This Row],[album_type]]="single","Single","Compilation"))</f>
        <v>Album</v>
      </c>
      <c r="Y5727">
        <v>315</v>
      </c>
    </row>
    <row r="5728" spans="1:25" x14ac:dyDescent="0.3">
      <c r="A5728" s="1" t="s">
        <v>13425</v>
      </c>
      <c r="B5728" s="1">
        <v>3516</v>
      </c>
      <c r="C5728" s="1" t="s">
        <v>13426</v>
      </c>
      <c r="D5728">
        <v>2</v>
      </c>
      <c r="E5728">
        <v>46</v>
      </c>
      <c r="F5728" s="10">
        <f>spotify_data[[#This Row],[track_popularity]]/100</f>
        <v>0.46</v>
      </c>
      <c r="G5728" s="9" t="b">
        <v>0</v>
      </c>
      <c r="H5728" s="1">
        <f>+IF(spotify_data[[#This Row],[explicit]]=FALSE,0,1)</f>
        <v>0</v>
      </c>
      <c r="I5728" s="1" t="s">
        <v>10938</v>
      </c>
      <c r="J5728" s="7">
        <f>MATCH(spotify_data[[#This Row],[artist_name]],spotify_data[artist_name],0)</f>
        <v>193</v>
      </c>
      <c r="K5728">
        <v>79</v>
      </c>
      <c r="L5728" s="10">
        <f>spotify_data[[#This Row],[artist_popularity]]/100</f>
        <v>0.79</v>
      </c>
      <c r="M5728">
        <v>23434221</v>
      </c>
      <c r="N5728" s="1" t="s">
        <v>218</v>
      </c>
      <c r="O5728" s="1" t="s">
        <v>13427</v>
      </c>
      <c r="P5728" s="1">
        <f>MATCH(spotify_data[[#This Row],[album_id]],spotify_data[album_id],0)</f>
        <v>5727</v>
      </c>
      <c r="Q5728" s="1" t="s">
        <v>13424</v>
      </c>
      <c r="R5728" s="2">
        <v>42956</v>
      </c>
      <c r="S5728" s="7">
        <f ca="1">+TODAY()-spotify_data[[#This Row],[Fecha lanzamiento Album]]</f>
        <v>3075</v>
      </c>
      <c r="T5728" s="7">
        <f ca="1">+spotify_data[[#This Row],[Antigüedad Album Dias]]/60</f>
        <v>51.25</v>
      </c>
      <c r="U5728" s="8">
        <f ca="1">spotify_data[[#This Row],[Antigüedad Album Meses]]/12</f>
        <v>4.270833333333333</v>
      </c>
      <c r="V5728">
        <v>6</v>
      </c>
      <c r="W5728" s="1" t="s">
        <v>21</v>
      </c>
      <c r="X5728" s="1" t="str">
        <f>+IF(spotify_data[[#This Row],[album_type]]="album","Album",IF(spotify_data[[#This Row],[album_type]]="single","Single","Compilation"))</f>
        <v>Single</v>
      </c>
      <c r="Y5728">
        <v>303</v>
      </c>
    </row>
    <row r="5729" spans="1:25" x14ac:dyDescent="0.3">
      <c r="A5729" s="1" t="s">
        <v>13627</v>
      </c>
      <c r="B5729" s="1">
        <v>1964</v>
      </c>
      <c r="C5729" s="1" t="s">
        <v>13628</v>
      </c>
      <c r="D5729">
        <v>7</v>
      </c>
      <c r="E5729">
        <v>46</v>
      </c>
      <c r="F5729" s="10">
        <f>spotify_data[[#This Row],[track_popularity]]/100</f>
        <v>0.46</v>
      </c>
      <c r="G5729" s="9" t="b">
        <v>0</v>
      </c>
      <c r="H5729" s="1">
        <f>+IF(spotify_data[[#This Row],[explicit]]=FALSE,0,1)</f>
        <v>0</v>
      </c>
      <c r="I5729" s="1" t="s">
        <v>3869</v>
      </c>
      <c r="J5729" s="7">
        <f>MATCH(spotify_data[[#This Row],[artist_name]],spotify_data[artist_name],0)</f>
        <v>513</v>
      </c>
      <c r="K5729">
        <v>85</v>
      </c>
      <c r="L5729" s="10">
        <f>spotify_data[[#This Row],[artist_popularity]]/100</f>
        <v>0.85</v>
      </c>
      <c r="M5729">
        <v>46895665</v>
      </c>
      <c r="N5729" s="1" t="s">
        <v>516</v>
      </c>
      <c r="O5729" s="1" t="s">
        <v>13619</v>
      </c>
      <c r="P5729" s="1">
        <f>MATCH(spotify_data[[#This Row],[album_id]],spotify_data[album_id],0)</f>
        <v>656</v>
      </c>
      <c r="Q5729" s="1" t="s">
        <v>13620</v>
      </c>
      <c r="R5729" s="2">
        <v>42888</v>
      </c>
      <c r="S5729" s="7">
        <f ca="1">+TODAY()-spotify_data[[#This Row],[Fecha lanzamiento Album]]</f>
        <v>3143</v>
      </c>
      <c r="T5729" s="7">
        <f ca="1">+spotify_data[[#This Row],[Antigüedad Album Dias]]/60</f>
        <v>52.383333333333333</v>
      </c>
      <c r="U5729" s="8">
        <f ca="1">spotify_data[[#This Row],[Antigüedad Album Meses]]/12</f>
        <v>4.365277777777778</v>
      </c>
      <c r="V5729">
        <v>17</v>
      </c>
      <c r="W5729" s="1" t="s">
        <v>20</v>
      </c>
      <c r="X5729" s="1" t="str">
        <f>+IF(spotify_data[[#This Row],[album_type]]="album","Album",IF(spotify_data[[#This Row],[album_type]]="single","Single","Compilation"))</f>
        <v>Album</v>
      </c>
      <c r="Y5729">
        <v>379</v>
      </c>
    </row>
    <row r="5730" spans="1:25" x14ac:dyDescent="0.3">
      <c r="A5730" s="1" t="s">
        <v>13640</v>
      </c>
      <c r="B5730" s="1">
        <v>1338</v>
      </c>
      <c r="C5730" s="1" t="s">
        <v>13641</v>
      </c>
      <c r="D5730">
        <v>15</v>
      </c>
      <c r="E5730">
        <v>46</v>
      </c>
      <c r="F5730" s="10">
        <f>spotify_data[[#This Row],[track_popularity]]/100</f>
        <v>0.46</v>
      </c>
      <c r="G5730" s="9" t="b">
        <v>0</v>
      </c>
      <c r="H5730" s="1">
        <f>+IF(spotify_data[[#This Row],[explicit]]=FALSE,0,1)</f>
        <v>0</v>
      </c>
      <c r="I5730" s="1" t="s">
        <v>3869</v>
      </c>
      <c r="J5730" s="7">
        <f>MATCH(spotify_data[[#This Row],[artist_name]],spotify_data[artist_name],0)</f>
        <v>513</v>
      </c>
      <c r="K5730">
        <v>85</v>
      </c>
      <c r="L5730" s="10">
        <f>spotify_data[[#This Row],[artist_popularity]]/100</f>
        <v>0.85</v>
      </c>
      <c r="M5730">
        <v>46895665</v>
      </c>
      <c r="N5730" s="1" t="s">
        <v>516</v>
      </c>
      <c r="O5730" s="1" t="s">
        <v>13619</v>
      </c>
      <c r="P5730" s="1">
        <f>MATCH(spotify_data[[#This Row],[album_id]],spotify_data[album_id],0)</f>
        <v>656</v>
      </c>
      <c r="Q5730" s="1" t="s">
        <v>13620</v>
      </c>
      <c r="R5730" s="2">
        <v>42888</v>
      </c>
      <c r="S5730" s="7">
        <f ca="1">+TODAY()-spotify_data[[#This Row],[Fecha lanzamiento Album]]</f>
        <v>3143</v>
      </c>
      <c r="T5730" s="7">
        <f ca="1">+spotify_data[[#This Row],[Antigüedad Album Dias]]/60</f>
        <v>52.383333333333333</v>
      </c>
      <c r="U5730" s="8">
        <f ca="1">spotify_data[[#This Row],[Antigüedad Album Meses]]/12</f>
        <v>4.365277777777778</v>
      </c>
      <c r="V5730">
        <v>17</v>
      </c>
      <c r="W5730" s="1" t="s">
        <v>20</v>
      </c>
      <c r="X5730" s="1" t="str">
        <f>+IF(spotify_data[[#This Row],[album_type]]="album","Album",IF(spotify_data[[#This Row],[album_type]]="single","Single","Compilation"))</f>
        <v>Album</v>
      </c>
      <c r="Y5730">
        <v>453</v>
      </c>
    </row>
    <row r="5731" spans="1:25" x14ac:dyDescent="0.3">
      <c r="A5731" s="1" t="s">
        <v>13895</v>
      </c>
      <c r="B5731" s="1">
        <v>7224</v>
      </c>
      <c r="C5731" s="1" t="s">
        <v>13896</v>
      </c>
      <c r="D5731">
        <v>6</v>
      </c>
      <c r="E5731">
        <v>46</v>
      </c>
      <c r="F5731" s="10">
        <f>spotify_data[[#This Row],[track_popularity]]/100</f>
        <v>0.46</v>
      </c>
      <c r="G5731" s="9" t="b">
        <v>0</v>
      </c>
      <c r="H5731" s="1">
        <f>+IF(spotify_data[[#This Row],[explicit]]=FALSE,0,1)</f>
        <v>0</v>
      </c>
      <c r="I5731" s="1" t="s">
        <v>4590</v>
      </c>
      <c r="J5731" s="7">
        <f>MATCH(spotify_data[[#This Row],[artist_name]],spotify_data[artist_name],0)</f>
        <v>3994</v>
      </c>
      <c r="K5731">
        <v>61</v>
      </c>
      <c r="L5731" s="10">
        <f>spotify_data[[#This Row],[artist_popularity]]/100</f>
        <v>0.61</v>
      </c>
      <c r="M5731">
        <v>645009</v>
      </c>
      <c r="N5731" s="1" t="s">
        <v>23</v>
      </c>
      <c r="O5731" s="1" t="s">
        <v>13889</v>
      </c>
      <c r="P5731" s="1">
        <f>MATCH(spotify_data[[#This Row],[album_id]],spotify_data[album_id],0)</f>
        <v>3994</v>
      </c>
      <c r="Q5731" s="1" t="s">
        <v>13890</v>
      </c>
      <c r="R5731" s="2">
        <v>42832</v>
      </c>
      <c r="S5731" s="7">
        <f ca="1">+TODAY()-spotify_data[[#This Row],[Fecha lanzamiento Album]]</f>
        <v>3199</v>
      </c>
      <c r="T5731" s="7">
        <f ca="1">+spotify_data[[#This Row],[Antigüedad Album Dias]]/60</f>
        <v>53.31666666666667</v>
      </c>
      <c r="U5731" s="8">
        <f ca="1">spotify_data[[#This Row],[Antigüedad Album Meses]]/12</f>
        <v>4.4430555555555555</v>
      </c>
      <c r="V5731">
        <v>12</v>
      </c>
      <c r="W5731" s="1" t="s">
        <v>20</v>
      </c>
      <c r="X5731" s="1" t="str">
        <f>+IF(spotify_data[[#This Row],[album_type]]="album","Album",IF(spotify_data[[#This Row],[album_type]]="single","Single","Compilation"))</f>
        <v>Album</v>
      </c>
      <c r="Y5731">
        <v>363</v>
      </c>
    </row>
    <row r="5732" spans="1:25" x14ac:dyDescent="0.3">
      <c r="A5732" s="1" t="s">
        <v>13918</v>
      </c>
      <c r="B5732" s="1">
        <v>6370</v>
      </c>
      <c r="C5732" s="1" t="s">
        <v>13919</v>
      </c>
      <c r="D5732">
        <v>12</v>
      </c>
      <c r="E5732">
        <v>46</v>
      </c>
      <c r="F5732" s="10">
        <f>spotify_data[[#This Row],[track_popularity]]/100</f>
        <v>0.46</v>
      </c>
      <c r="G5732" s="9" t="b">
        <v>0</v>
      </c>
      <c r="H5732" s="1">
        <f>+IF(spotify_data[[#This Row],[explicit]]=FALSE,0,1)</f>
        <v>0</v>
      </c>
      <c r="I5732" s="1" t="s">
        <v>3822</v>
      </c>
      <c r="J5732" s="7">
        <f>MATCH(spotify_data[[#This Row],[artist_name]],spotify_data[artist_name],0)</f>
        <v>135</v>
      </c>
      <c r="K5732">
        <v>80</v>
      </c>
      <c r="L5732" s="10">
        <f>spotify_data[[#This Row],[artist_popularity]]/100</f>
        <v>0.8</v>
      </c>
      <c r="M5732">
        <v>21357977</v>
      </c>
      <c r="N5732" s="1" t="s">
        <v>23</v>
      </c>
      <c r="O5732" s="1" t="s">
        <v>13875</v>
      </c>
      <c r="P5732" s="1">
        <f>MATCH(spotify_data[[#This Row],[album_id]],spotify_data[album_id],0)</f>
        <v>135</v>
      </c>
      <c r="Q5732" s="1" t="s">
        <v>13876</v>
      </c>
      <c r="R5732" s="2">
        <v>42832</v>
      </c>
      <c r="S5732" s="7">
        <f ca="1">+TODAY()-spotify_data[[#This Row],[Fecha lanzamiento Album]]</f>
        <v>3199</v>
      </c>
      <c r="T5732" s="7">
        <f ca="1">+spotify_data[[#This Row],[Antigüedad Album Dias]]/60</f>
        <v>53.31666666666667</v>
      </c>
      <c r="U5732" s="8">
        <f ca="1">spotify_data[[#This Row],[Antigüedad Album Meses]]/12</f>
        <v>4.4430555555555555</v>
      </c>
      <c r="V5732">
        <v>12</v>
      </c>
      <c r="W5732" s="1" t="s">
        <v>20</v>
      </c>
      <c r="X5732" s="1" t="str">
        <f>+IF(spotify_data[[#This Row],[album_type]]="album","Album",IF(spotify_data[[#This Row],[album_type]]="single","Single","Compilation"))</f>
        <v>Album</v>
      </c>
      <c r="Y5732">
        <v>357</v>
      </c>
    </row>
    <row r="5733" spans="1:25" x14ac:dyDescent="0.3">
      <c r="A5733" s="1" t="s">
        <v>14090</v>
      </c>
      <c r="B5733" s="1">
        <v>116</v>
      </c>
      <c r="C5733" s="1" t="s">
        <v>14091</v>
      </c>
      <c r="D5733">
        <v>8</v>
      </c>
      <c r="E5733">
        <v>46</v>
      </c>
      <c r="F5733" s="10">
        <f>spotify_data[[#This Row],[track_popularity]]/100</f>
        <v>0.46</v>
      </c>
      <c r="G5733" s="9" t="b">
        <v>0</v>
      </c>
      <c r="H5733" s="1">
        <f>+IF(spotify_data[[#This Row],[explicit]]=FALSE,0,1)</f>
        <v>0</v>
      </c>
      <c r="I5733" s="1" t="s">
        <v>14078</v>
      </c>
      <c r="J5733" s="7">
        <f>MATCH(spotify_data[[#This Row],[artist_name]],spotify_data[artist_name],0)</f>
        <v>5732</v>
      </c>
      <c r="K5733">
        <v>63</v>
      </c>
      <c r="L5733" s="10">
        <f>spotify_data[[#This Row],[artist_popularity]]/100</f>
        <v>0.63</v>
      </c>
      <c r="M5733">
        <v>3029394</v>
      </c>
      <c r="N5733" s="1" t="s">
        <v>14079</v>
      </c>
      <c r="O5733" s="1" t="s">
        <v>14080</v>
      </c>
      <c r="P5733" s="1">
        <f>MATCH(spotify_data[[#This Row],[album_id]],spotify_data[album_id],0)</f>
        <v>5732</v>
      </c>
      <c r="Q5733" s="1" t="s">
        <v>14081</v>
      </c>
      <c r="R5733" s="2">
        <v>42762</v>
      </c>
      <c r="S5733" s="7">
        <f ca="1">+TODAY()-spotify_data[[#This Row],[Fecha lanzamiento Album]]</f>
        <v>3269</v>
      </c>
      <c r="T5733" s="7">
        <f ca="1">+spotify_data[[#This Row],[Antigüedad Album Dias]]/60</f>
        <v>54.483333333333334</v>
      </c>
      <c r="U5733" s="8">
        <f ca="1">spotify_data[[#This Row],[Antigüedad Album Meses]]/12</f>
        <v>4.5402777777777779</v>
      </c>
      <c r="V5733">
        <v>16</v>
      </c>
      <c r="W5733" s="1" t="s">
        <v>20</v>
      </c>
      <c r="X5733" s="1" t="str">
        <f>+IF(spotify_data[[#This Row],[album_type]]="album","Album",IF(spotify_data[[#This Row],[album_type]]="single","Single","Compilation"))</f>
        <v>Album</v>
      </c>
      <c r="Y5733">
        <v>369</v>
      </c>
    </row>
    <row r="5734" spans="1:25" x14ac:dyDescent="0.3">
      <c r="A5734" s="1" t="s">
        <v>14200</v>
      </c>
      <c r="B5734" s="1">
        <v>7969</v>
      </c>
      <c r="C5734" s="1" t="s">
        <v>1695</v>
      </c>
      <c r="D5734">
        <v>6</v>
      </c>
      <c r="E5734">
        <v>46</v>
      </c>
      <c r="F5734" s="10">
        <f>spotify_data[[#This Row],[track_popularity]]/100</f>
        <v>0.46</v>
      </c>
      <c r="G5734" s="9" t="b">
        <v>0</v>
      </c>
      <c r="H5734" s="1">
        <f>+IF(spotify_data[[#This Row],[explicit]]=FALSE,0,1)</f>
        <v>0</v>
      </c>
      <c r="I5734" s="1" t="s">
        <v>14201</v>
      </c>
      <c r="J5734" s="7">
        <f>MATCH(spotify_data[[#This Row],[artist_name]],spotify_data[artist_name],0)</f>
        <v>5733</v>
      </c>
      <c r="K5734">
        <v>57</v>
      </c>
      <c r="L5734" s="10">
        <f>spotify_data[[#This Row],[artist_popularity]]/100</f>
        <v>0.56999999999999995</v>
      </c>
      <c r="M5734">
        <v>1206124</v>
      </c>
      <c r="N5734" s="1" t="s">
        <v>5666</v>
      </c>
      <c r="O5734" s="1" t="s">
        <v>14202</v>
      </c>
      <c r="P5734" s="1">
        <f>MATCH(spotify_data[[#This Row],[album_id]],spotify_data[album_id],0)</f>
        <v>5733</v>
      </c>
      <c r="Q5734" s="1" t="s">
        <v>14203</v>
      </c>
      <c r="R5734" s="2">
        <v>42706</v>
      </c>
      <c r="S5734" s="7">
        <f ca="1">+TODAY()-spotify_data[[#This Row],[Fecha lanzamiento Album]]</f>
        <v>3325</v>
      </c>
      <c r="T5734" s="7">
        <f ca="1">+spotify_data[[#This Row],[Antigüedad Album Dias]]/60</f>
        <v>55.416666666666664</v>
      </c>
      <c r="U5734" s="8">
        <f ca="1">spotify_data[[#This Row],[Antigüedad Album Meses]]/12</f>
        <v>4.6180555555555554</v>
      </c>
      <c r="V5734">
        <v>18</v>
      </c>
      <c r="W5734" s="1" t="s">
        <v>20</v>
      </c>
      <c r="X5734" s="1" t="str">
        <f>+IF(spotify_data[[#This Row],[album_type]]="album","Album",IF(spotify_data[[#This Row],[album_type]]="single","Single","Compilation"))</f>
        <v>Album</v>
      </c>
      <c r="Y5734">
        <v>301</v>
      </c>
    </row>
    <row r="5735" spans="1:25" x14ac:dyDescent="0.3">
      <c r="A5735" s="1" t="s">
        <v>14315</v>
      </c>
      <c r="B5735" s="1">
        <v>4013</v>
      </c>
      <c r="C5735" s="1" t="s">
        <v>14316</v>
      </c>
      <c r="D5735">
        <v>15</v>
      </c>
      <c r="E5735">
        <v>46</v>
      </c>
      <c r="F5735" s="10">
        <f>spotify_data[[#This Row],[track_popularity]]/100</f>
        <v>0.46</v>
      </c>
      <c r="G5735" s="9" t="b">
        <v>0</v>
      </c>
      <c r="H5735" s="1">
        <f>+IF(spotify_data[[#This Row],[explicit]]=FALSE,0,1)</f>
        <v>0</v>
      </c>
      <c r="I5735" s="1" t="s">
        <v>14317</v>
      </c>
      <c r="J5735" s="7">
        <f>MATCH(spotify_data[[#This Row],[artist_name]],spotify_data[artist_name],0)</f>
        <v>5734</v>
      </c>
      <c r="K5735">
        <v>49</v>
      </c>
      <c r="L5735" s="10">
        <f>spotify_data[[#This Row],[artist_popularity]]/100</f>
        <v>0.49</v>
      </c>
      <c r="M5735">
        <v>47193</v>
      </c>
      <c r="N5735" s="1" t="s">
        <v>1609</v>
      </c>
      <c r="O5735" s="1" t="s">
        <v>14318</v>
      </c>
      <c r="P5735" s="1">
        <f>MATCH(spotify_data[[#This Row],[album_id]],spotify_data[album_id],0)</f>
        <v>5734</v>
      </c>
      <c r="Q5735" s="1" t="s">
        <v>14319</v>
      </c>
      <c r="R5735" s="2">
        <v>42678</v>
      </c>
      <c r="S5735" s="7">
        <f ca="1">+TODAY()-spotify_data[[#This Row],[Fecha lanzamiento Album]]</f>
        <v>3353</v>
      </c>
      <c r="T5735" s="7">
        <f ca="1">+spotify_data[[#This Row],[Antigüedad Album Dias]]/60</f>
        <v>55.883333333333333</v>
      </c>
      <c r="U5735" s="8">
        <f ca="1">spotify_data[[#This Row],[Antigüedad Album Meses]]/12</f>
        <v>4.6569444444444441</v>
      </c>
      <c r="V5735">
        <v>16</v>
      </c>
      <c r="W5735" s="1" t="s">
        <v>1932</v>
      </c>
      <c r="X5735" s="1" t="str">
        <f>+IF(spotify_data[[#This Row],[album_type]]="album","Album",IF(spotify_data[[#This Row],[album_type]]="single","Single","Compilation"))</f>
        <v>Compilation</v>
      </c>
      <c r="Y5735">
        <v>582</v>
      </c>
    </row>
    <row r="5736" spans="1:25" x14ac:dyDescent="0.3">
      <c r="A5736" s="1" t="s">
        <v>14651</v>
      </c>
      <c r="B5736" s="1">
        <v>1811</v>
      </c>
      <c r="C5736" s="1" t="s">
        <v>14652</v>
      </c>
      <c r="D5736">
        <v>3</v>
      </c>
      <c r="E5736">
        <v>46</v>
      </c>
      <c r="F5736" s="10">
        <f>spotify_data[[#This Row],[track_popularity]]/100</f>
        <v>0.46</v>
      </c>
      <c r="G5736" s="9" t="b">
        <v>0</v>
      </c>
      <c r="H5736" s="1">
        <f>+IF(spotify_data[[#This Row],[explicit]]=FALSE,0,1)</f>
        <v>0</v>
      </c>
      <c r="I5736" s="1" t="s">
        <v>8038</v>
      </c>
      <c r="J5736" s="7">
        <f>MATCH(spotify_data[[#This Row],[artist_name]],spotify_data[artist_name],0)</f>
        <v>2535</v>
      </c>
      <c r="K5736">
        <v>65</v>
      </c>
      <c r="L5736" s="10">
        <f>spotify_data[[#This Row],[artist_popularity]]/100</f>
        <v>0.65</v>
      </c>
      <c r="M5736">
        <v>3316476</v>
      </c>
      <c r="N5736" s="1" t="s">
        <v>395</v>
      </c>
      <c r="O5736" s="1" t="s">
        <v>14653</v>
      </c>
      <c r="P5736" s="1">
        <f>MATCH(spotify_data[[#This Row],[album_id]],spotify_data[album_id],0)</f>
        <v>4281</v>
      </c>
      <c r="Q5736" s="1" t="s">
        <v>14654</v>
      </c>
      <c r="R5736" s="2">
        <v>42531</v>
      </c>
      <c r="S5736" s="7">
        <f ca="1">+TODAY()-spotify_data[[#This Row],[Fecha lanzamiento Album]]</f>
        <v>3500</v>
      </c>
      <c r="T5736" s="7">
        <f ca="1">+spotify_data[[#This Row],[Antigüedad Album Dias]]/60</f>
        <v>58.333333333333336</v>
      </c>
      <c r="U5736" s="8">
        <f ca="1">spotify_data[[#This Row],[Antigüedad Album Meses]]/12</f>
        <v>4.8611111111111116</v>
      </c>
      <c r="V5736">
        <v>13</v>
      </c>
      <c r="W5736" s="1" t="s">
        <v>20</v>
      </c>
      <c r="X5736" s="1" t="str">
        <f>+IF(spotify_data[[#This Row],[album_type]]="album","Album",IF(spotify_data[[#This Row],[album_type]]="single","Single","Compilation"))</f>
        <v>Album</v>
      </c>
      <c r="Y5736">
        <v>351</v>
      </c>
    </row>
    <row r="5737" spans="1:25" x14ac:dyDescent="0.3">
      <c r="A5737" s="1" t="s">
        <v>14662</v>
      </c>
      <c r="B5737" s="1">
        <v>8043</v>
      </c>
      <c r="C5737" s="1" t="s">
        <v>14663</v>
      </c>
      <c r="D5737">
        <v>4</v>
      </c>
      <c r="E5737">
        <v>46</v>
      </c>
      <c r="F5737" s="10">
        <f>spotify_data[[#This Row],[track_popularity]]/100</f>
        <v>0.46</v>
      </c>
      <c r="G5737" s="9" t="b">
        <v>0</v>
      </c>
      <c r="H5737" s="1">
        <f>+IF(spotify_data[[#This Row],[explicit]]=FALSE,0,1)</f>
        <v>0</v>
      </c>
      <c r="I5737" s="1" t="s">
        <v>8038</v>
      </c>
      <c r="J5737" s="7">
        <f>MATCH(spotify_data[[#This Row],[artist_name]],spotify_data[artist_name],0)</f>
        <v>2535</v>
      </c>
      <c r="K5737">
        <v>65</v>
      </c>
      <c r="L5737" s="10">
        <f>spotify_data[[#This Row],[artist_popularity]]/100</f>
        <v>0.65</v>
      </c>
      <c r="M5737">
        <v>3316476</v>
      </c>
      <c r="N5737" s="1" t="s">
        <v>395</v>
      </c>
      <c r="O5737" s="1" t="s">
        <v>14653</v>
      </c>
      <c r="P5737" s="1">
        <f>MATCH(spotify_data[[#This Row],[album_id]],spotify_data[album_id],0)</f>
        <v>4281</v>
      </c>
      <c r="Q5737" s="1" t="s">
        <v>14654</v>
      </c>
      <c r="R5737" s="2">
        <v>42531</v>
      </c>
      <c r="S5737" s="7">
        <f ca="1">+TODAY()-spotify_data[[#This Row],[Fecha lanzamiento Album]]</f>
        <v>3500</v>
      </c>
      <c r="T5737" s="7">
        <f ca="1">+spotify_data[[#This Row],[Antigüedad Album Dias]]/60</f>
        <v>58.333333333333336</v>
      </c>
      <c r="U5737" s="8">
        <f ca="1">spotify_data[[#This Row],[Antigüedad Album Meses]]/12</f>
        <v>4.8611111111111116</v>
      </c>
      <c r="V5737">
        <v>13</v>
      </c>
      <c r="W5737" s="1" t="s">
        <v>20</v>
      </c>
      <c r="X5737" s="1" t="str">
        <f>+IF(spotify_data[[#This Row],[album_type]]="album","Album",IF(spotify_data[[#This Row],[album_type]]="single","Single","Compilation"))</f>
        <v>Album</v>
      </c>
      <c r="Y5737">
        <v>345</v>
      </c>
    </row>
    <row r="5738" spans="1:25" x14ac:dyDescent="0.3">
      <c r="A5738" s="1" t="s">
        <v>14688</v>
      </c>
      <c r="B5738" s="1">
        <v>954</v>
      </c>
      <c r="C5738" s="1" t="s">
        <v>14689</v>
      </c>
      <c r="D5738">
        <v>9</v>
      </c>
      <c r="E5738">
        <v>46</v>
      </c>
      <c r="F5738" s="10">
        <f>spotify_data[[#This Row],[track_popularity]]/100</f>
        <v>0.46</v>
      </c>
      <c r="G5738" s="9" t="b">
        <v>0</v>
      </c>
      <c r="H5738" s="1">
        <f>+IF(spotify_data[[#This Row],[explicit]]=FALSE,0,1)</f>
        <v>0</v>
      </c>
      <c r="I5738" s="1" t="s">
        <v>14690</v>
      </c>
      <c r="J5738" s="7">
        <f>MATCH(spotify_data[[#This Row],[artist_name]],spotify_data[artist_name],0)</f>
        <v>5737</v>
      </c>
      <c r="K5738">
        <v>48</v>
      </c>
      <c r="L5738" s="10">
        <f>spotify_data[[#This Row],[artist_popularity]]/100</f>
        <v>0.48</v>
      </c>
      <c r="M5738">
        <v>64582</v>
      </c>
      <c r="N5738" s="1" t="s">
        <v>14691</v>
      </c>
      <c r="O5738" s="1" t="s">
        <v>14684</v>
      </c>
      <c r="P5738" s="1">
        <f>MATCH(spotify_data[[#This Row],[album_id]],spotify_data[album_id],0)</f>
        <v>5074</v>
      </c>
      <c r="Q5738" s="1" t="s">
        <v>14685</v>
      </c>
      <c r="R5738" s="2">
        <v>42522</v>
      </c>
      <c r="S5738" s="7">
        <f ca="1">+TODAY()-spotify_data[[#This Row],[Fecha lanzamiento Album]]</f>
        <v>3509</v>
      </c>
      <c r="T5738" s="7">
        <f ca="1">+spotify_data[[#This Row],[Antigüedad Album Dias]]/60</f>
        <v>58.483333333333334</v>
      </c>
      <c r="U5738" s="8">
        <f ca="1">spotify_data[[#This Row],[Antigüedad Album Meses]]/12</f>
        <v>4.8736111111111109</v>
      </c>
      <c r="V5738">
        <v>25</v>
      </c>
      <c r="W5738" s="1" t="s">
        <v>20</v>
      </c>
      <c r="X5738" s="1" t="str">
        <f>+IF(spotify_data[[#This Row],[album_type]]="album","Album",IF(spotify_data[[#This Row],[album_type]]="single","Single","Compilation"))</f>
        <v>Album</v>
      </c>
      <c r="Y5738">
        <v>234</v>
      </c>
    </row>
    <row r="5739" spans="1:25" x14ac:dyDescent="0.3">
      <c r="A5739" s="1" t="s">
        <v>15491</v>
      </c>
      <c r="B5739" s="1">
        <v>6142</v>
      </c>
      <c r="C5739" s="1" t="s">
        <v>15492</v>
      </c>
      <c r="D5739">
        <v>25</v>
      </c>
      <c r="E5739">
        <v>46</v>
      </c>
      <c r="F5739" s="10">
        <f>spotify_data[[#This Row],[track_popularity]]/100</f>
        <v>0.46</v>
      </c>
      <c r="G5739" s="9" t="b">
        <v>0</v>
      </c>
      <c r="H5739" s="1">
        <f>+IF(spotify_data[[#This Row],[explicit]]=FALSE,0,1)</f>
        <v>0</v>
      </c>
      <c r="I5739" s="1" t="s">
        <v>8817</v>
      </c>
      <c r="J5739" s="7">
        <f>MATCH(spotify_data[[#This Row],[artist_name]],spotify_data[artist_name],0)</f>
        <v>5738</v>
      </c>
      <c r="K5739">
        <v>42</v>
      </c>
      <c r="L5739" s="10">
        <f>spotify_data[[#This Row],[artist_popularity]]/100</f>
        <v>0.42</v>
      </c>
      <c r="M5739">
        <v>17017</v>
      </c>
      <c r="N5739" s="1" t="s">
        <v>5224</v>
      </c>
      <c r="O5739" s="1" t="s">
        <v>15493</v>
      </c>
      <c r="P5739" s="1">
        <f>MATCH(spotify_data[[#This Row],[album_id]],spotify_data[album_id],0)</f>
        <v>5738</v>
      </c>
      <c r="Q5739" s="1" t="s">
        <v>15494</v>
      </c>
      <c r="R5739" s="2">
        <v>42256</v>
      </c>
      <c r="S5739" s="7">
        <f ca="1">+TODAY()-spotify_data[[#This Row],[Fecha lanzamiento Album]]</f>
        <v>3775</v>
      </c>
      <c r="T5739" s="7">
        <f ca="1">+spotify_data[[#This Row],[Antigüedad Album Dias]]/60</f>
        <v>62.916666666666664</v>
      </c>
      <c r="U5739" s="8">
        <f ca="1">spotify_data[[#This Row],[Antigüedad Album Meses]]/12</f>
        <v>5.2430555555555554</v>
      </c>
      <c r="V5739">
        <v>47</v>
      </c>
      <c r="W5739" s="1" t="s">
        <v>20</v>
      </c>
      <c r="X5739" s="1" t="str">
        <f>+IF(spotify_data[[#This Row],[album_type]]="album","Album",IF(spotify_data[[#This Row],[album_type]]="single","Single","Compilation"))</f>
        <v>Album</v>
      </c>
      <c r="Y5739">
        <v>172</v>
      </c>
    </row>
    <row r="5740" spans="1:25" x14ac:dyDescent="0.3">
      <c r="A5740" s="1" t="s">
        <v>15565</v>
      </c>
      <c r="B5740" s="1">
        <v>811</v>
      </c>
      <c r="C5740" s="1" t="s">
        <v>15566</v>
      </c>
      <c r="D5740">
        <v>21</v>
      </c>
      <c r="E5740">
        <v>46</v>
      </c>
      <c r="F5740" s="10">
        <f>spotify_data[[#This Row],[track_popularity]]/100</f>
        <v>0.46</v>
      </c>
      <c r="G5740" s="9" t="b">
        <v>0</v>
      </c>
      <c r="H5740" s="1">
        <f>+IF(spotify_data[[#This Row],[explicit]]=FALSE,0,1)</f>
        <v>0</v>
      </c>
      <c r="I5740" s="1" t="s">
        <v>14690</v>
      </c>
      <c r="J5740" s="7">
        <f>MATCH(spotify_data[[#This Row],[artist_name]],spotify_data[artist_name],0)</f>
        <v>5737</v>
      </c>
      <c r="K5740">
        <v>49</v>
      </c>
      <c r="L5740" s="10">
        <f>spotify_data[[#This Row],[artist_popularity]]/100</f>
        <v>0.49</v>
      </c>
      <c r="M5740">
        <v>64618</v>
      </c>
      <c r="N5740" s="1" t="s">
        <v>14691</v>
      </c>
      <c r="O5740" s="1" t="s">
        <v>15555</v>
      </c>
      <c r="P5740" s="1">
        <f>MATCH(spotify_data[[#This Row],[album_id]],spotify_data[album_id],0)</f>
        <v>4701</v>
      </c>
      <c r="Q5740" s="1" t="s">
        <v>15556</v>
      </c>
      <c r="R5740" s="2">
        <v>42242</v>
      </c>
      <c r="S5740" s="7">
        <f ca="1">+TODAY()-spotify_data[[#This Row],[Fecha lanzamiento Album]]</f>
        <v>3789</v>
      </c>
      <c r="T5740" s="7">
        <f ca="1">+spotify_data[[#This Row],[Antigüedad Album Dias]]/60</f>
        <v>63.15</v>
      </c>
      <c r="U5740" s="8">
        <f ca="1">spotify_data[[#This Row],[Antigüedad Album Meses]]/12</f>
        <v>5.2625000000000002</v>
      </c>
      <c r="V5740">
        <v>55</v>
      </c>
      <c r="W5740" s="1" t="s">
        <v>20</v>
      </c>
      <c r="X5740" s="1" t="str">
        <f>+IF(spotify_data[[#This Row],[album_type]]="album","Album",IF(spotify_data[[#This Row],[album_type]]="single","Single","Compilation"))</f>
        <v>Album</v>
      </c>
      <c r="Y5740">
        <v>276</v>
      </c>
    </row>
    <row r="5741" spans="1:25" x14ac:dyDescent="0.3">
      <c r="A5741" s="1" t="s">
        <v>15577</v>
      </c>
      <c r="B5741" s="1">
        <v>2461</v>
      </c>
      <c r="C5741" s="1" t="s">
        <v>15578</v>
      </c>
      <c r="D5741">
        <v>38</v>
      </c>
      <c r="E5741">
        <v>46</v>
      </c>
      <c r="F5741" s="10">
        <f>spotify_data[[#This Row],[track_popularity]]/100</f>
        <v>0.46</v>
      </c>
      <c r="G5741" s="9" t="b">
        <v>0</v>
      </c>
      <c r="H5741" s="1">
        <f>+IF(spotify_data[[#This Row],[explicit]]=FALSE,0,1)</f>
        <v>0</v>
      </c>
      <c r="I5741" s="1" t="s">
        <v>14698</v>
      </c>
      <c r="J5741" s="7">
        <f>MATCH(spotify_data[[#This Row],[artist_name]],spotify_data[artist_name],0)</f>
        <v>4701</v>
      </c>
      <c r="K5741">
        <v>56</v>
      </c>
      <c r="L5741" s="10">
        <f>spotify_data[[#This Row],[artist_popularity]]/100</f>
        <v>0.56000000000000005</v>
      </c>
      <c r="M5741">
        <v>90176</v>
      </c>
      <c r="N5741" s="1" t="s">
        <v>10139</v>
      </c>
      <c r="O5741" s="1" t="s">
        <v>15555</v>
      </c>
      <c r="P5741" s="1">
        <f>MATCH(spotify_data[[#This Row],[album_id]],spotify_data[album_id],0)</f>
        <v>4701</v>
      </c>
      <c r="Q5741" s="1" t="s">
        <v>15556</v>
      </c>
      <c r="R5741" s="2">
        <v>42242</v>
      </c>
      <c r="S5741" s="7">
        <f ca="1">+TODAY()-spotify_data[[#This Row],[Fecha lanzamiento Album]]</f>
        <v>3789</v>
      </c>
      <c r="T5741" s="7">
        <f ca="1">+spotify_data[[#This Row],[Antigüedad Album Dias]]/60</f>
        <v>63.15</v>
      </c>
      <c r="U5741" s="8">
        <f ca="1">spotify_data[[#This Row],[Antigüedad Album Meses]]/12</f>
        <v>5.2625000000000002</v>
      </c>
      <c r="V5741">
        <v>55</v>
      </c>
      <c r="W5741" s="1" t="s">
        <v>20</v>
      </c>
      <c r="X5741" s="1" t="str">
        <f>+IF(spotify_data[[#This Row],[album_type]]="album","Album",IF(spotify_data[[#This Row],[album_type]]="single","Single","Compilation"))</f>
        <v>Album</v>
      </c>
      <c r="Y5741">
        <v>268</v>
      </c>
    </row>
    <row r="5742" spans="1:25" x14ac:dyDescent="0.3">
      <c r="A5742" s="1" t="s">
        <v>15711</v>
      </c>
      <c r="B5742" s="1">
        <v>6572</v>
      </c>
      <c r="C5742" s="1" t="s">
        <v>15712</v>
      </c>
      <c r="D5742">
        <v>5</v>
      </c>
      <c r="E5742">
        <v>46</v>
      </c>
      <c r="F5742" s="10">
        <f>spotify_data[[#This Row],[track_popularity]]/100</f>
        <v>0.46</v>
      </c>
      <c r="G5742" s="9" t="b">
        <v>0</v>
      </c>
      <c r="H5742" s="1">
        <f>+IF(spotify_data[[#This Row],[explicit]]=FALSE,0,1)</f>
        <v>0</v>
      </c>
      <c r="I5742" s="1" t="s">
        <v>15713</v>
      </c>
      <c r="J5742" s="7">
        <f>MATCH(spotify_data[[#This Row],[artist_name]],spotify_data[artist_name],0)</f>
        <v>5741</v>
      </c>
      <c r="K5742">
        <v>73</v>
      </c>
      <c r="L5742" s="10">
        <f>spotify_data[[#This Row],[artist_popularity]]/100</f>
        <v>0.73</v>
      </c>
      <c r="M5742">
        <v>3164627</v>
      </c>
      <c r="N5742" s="1" t="s">
        <v>23</v>
      </c>
      <c r="O5742" s="1" t="s">
        <v>15714</v>
      </c>
      <c r="P5742" s="1">
        <f>MATCH(spotify_data[[#This Row],[album_id]],spotify_data[album_id],0)</f>
        <v>5741</v>
      </c>
      <c r="Q5742" s="1" t="s">
        <v>15715</v>
      </c>
      <c r="R5742" s="2">
        <v>42185</v>
      </c>
      <c r="S5742" s="7">
        <f ca="1">+TODAY()-spotify_data[[#This Row],[Fecha lanzamiento Album]]</f>
        <v>3846</v>
      </c>
      <c r="T5742" s="7">
        <f ca="1">+spotify_data[[#This Row],[Antigüedad Album Dias]]/60</f>
        <v>64.099999999999994</v>
      </c>
      <c r="U5742" s="8">
        <f ca="1">spotify_data[[#This Row],[Antigüedad Album Meses]]/12</f>
        <v>5.3416666666666659</v>
      </c>
      <c r="V5742">
        <v>11</v>
      </c>
      <c r="W5742" s="1" t="s">
        <v>20</v>
      </c>
      <c r="X5742" s="1" t="str">
        <f>+IF(spotify_data[[#This Row],[album_type]]="album","Album",IF(spotify_data[[#This Row],[album_type]]="single","Single","Compilation"))</f>
        <v>Album</v>
      </c>
      <c r="Y5742">
        <v>352</v>
      </c>
    </row>
    <row r="5743" spans="1:25" x14ac:dyDescent="0.3">
      <c r="A5743" s="1" t="s">
        <v>15731</v>
      </c>
      <c r="B5743" s="1">
        <v>4897</v>
      </c>
      <c r="C5743" s="1" t="s">
        <v>15732</v>
      </c>
      <c r="D5743">
        <v>8</v>
      </c>
      <c r="E5743">
        <v>46</v>
      </c>
      <c r="F5743" s="10">
        <f>spotify_data[[#This Row],[track_popularity]]/100</f>
        <v>0.46</v>
      </c>
      <c r="G5743" s="9" t="b">
        <v>0</v>
      </c>
      <c r="H5743" s="1">
        <f>+IF(spotify_data[[#This Row],[explicit]]=FALSE,0,1)</f>
        <v>0</v>
      </c>
      <c r="I5743" s="1" t="s">
        <v>8962</v>
      </c>
      <c r="J5743" s="7">
        <f>MATCH(spotify_data[[#This Row],[artist_name]],spotify_data[artist_name],0)</f>
        <v>2174</v>
      </c>
      <c r="K5743">
        <v>69</v>
      </c>
      <c r="L5743" s="10">
        <f>spotify_data[[#This Row],[artist_popularity]]/100</f>
        <v>0.69</v>
      </c>
      <c r="M5743">
        <v>5042529</v>
      </c>
      <c r="N5743" s="1" t="s">
        <v>8568</v>
      </c>
      <c r="O5743" s="1" t="s">
        <v>15733</v>
      </c>
      <c r="P5743" s="1">
        <f>MATCH(spotify_data[[#This Row],[album_id]],spotify_data[album_id],0)</f>
        <v>5742</v>
      </c>
      <c r="Q5743" s="1" t="s">
        <v>15734</v>
      </c>
      <c r="R5743" s="2">
        <v>42171</v>
      </c>
      <c r="S5743" s="7">
        <f ca="1">+TODAY()-spotify_data[[#This Row],[Fecha lanzamiento Album]]</f>
        <v>3860</v>
      </c>
      <c r="T5743" s="7">
        <f ca="1">+spotify_data[[#This Row],[Antigüedad Album Dias]]/60</f>
        <v>64.333333333333329</v>
      </c>
      <c r="U5743" s="8">
        <f ca="1">spotify_data[[#This Row],[Antigüedad Album Meses]]/12</f>
        <v>5.3611111111111107</v>
      </c>
      <c r="V5743">
        <v>36</v>
      </c>
      <c r="W5743" s="1" t="s">
        <v>1932</v>
      </c>
      <c r="X5743" s="1" t="str">
        <f>+IF(spotify_data[[#This Row],[album_type]]="album","Album",IF(spotify_data[[#This Row],[album_type]]="single","Single","Compilation"))</f>
        <v>Compilation</v>
      </c>
      <c r="Y5743">
        <v>378</v>
      </c>
    </row>
    <row r="5744" spans="1:25" x14ac:dyDescent="0.3">
      <c r="A5744" s="1" t="s">
        <v>15912</v>
      </c>
      <c r="B5744" s="1">
        <v>175</v>
      </c>
      <c r="C5744" s="1" t="s">
        <v>15913</v>
      </c>
      <c r="D5744">
        <v>1</v>
      </c>
      <c r="E5744">
        <v>46</v>
      </c>
      <c r="F5744" s="10">
        <f>spotify_data[[#This Row],[track_popularity]]/100</f>
        <v>0.46</v>
      </c>
      <c r="G5744" s="9" t="b">
        <v>0</v>
      </c>
      <c r="H5744" s="1">
        <f>+IF(spotify_data[[#This Row],[explicit]]=FALSE,0,1)</f>
        <v>0</v>
      </c>
      <c r="I5744" s="1" t="s">
        <v>11864</v>
      </c>
      <c r="J5744" s="7">
        <f>MATCH(spotify_data[[#This Row],[artist_name]],spotify_data[artist_name],0)</f>
        <v>2277</v>
      </c>
      <c r="K5744">
        <v>63</v>
      </c>
      <c r="L5744" s="10">
        <f>spotify_data[[#This Row],[artist_popularity]]/100</f>
        <v>0.63</v>
      </c>
      <c r="M5744">
        <v>939937</v>
      </c>
      <c r="N5744" s="1" t="s">
        <v>5280</v>
      </c>
      <c r="O5744" s="1" t="s">
        <v>15914</v>
      </c>
      <c r="P5744" s="1">
        <f>MATCH(spotify_data[[#This Row],[album_id]],spotify_data[album_id],0)</f>
        <v>3204</v>
      </c>
      <c r="Q5744" s="1" t="s">
        <v>15915</v>
      </c>
      <c r="R5744" s="2">
        <v>42073</v>
      </c>
      <c r="S5744" s="7">
        <f ca="1">+TODAY()-spotify_data[[#This Row],[Fecha lanzamiento Album]]</f>
        <v>3958</v>
      </c>
      <c r="T5744" s="7">
        <f ca="1">+spotify_data[[#This Row],[Antigüedad Album Dias]]/60</f>
        <v>65.966666666666669</v>
      </c>
      <c r="U5744" s="8">
        <f ca="1">spotify_data[[#This Row],[Antigüedad Album Meses]]/12</f>
        <v>5.4972222222222227</v>
      </c>
      <c r="V5744">
        <v>10</v>
      </c>
      <c r="W5744" s="1" t="s">
        <v>20</v>
      </c>
      <c r="X5744" s="1" t="str">
        <f>+IF(spotify_data[[#This Row],[album_type]]="album","Album",IF(spotify_data[[#This Row],[album_type]]="single","Single","Compilation"))</f>
        <v>Album</v>
      </c>
      <c r="Y5744">
        <v>348</v>
      </c>
    </row>
    <row r="5745" spans="1:25" x14ac:dyDescent="0.3">
      <c r="A5745" s="1" t="s">
        <v>15990</v>
      </c>
      <c r="B5745" s="1">
        <v>6125</v>
      </c>
      <c r="C5745" s="1" t="s">
        <v>15991</v>
      </c>
      <c r="D5745">
        <v>4</v>
      </c>
      <c r="E5745">
        <v>46</v>
      </c>
      <c r="F5745" s="10">
        <f>spotify_data[[#This Row],[track_popularity]]/100</f>
        <v>0.46</v>
      </c>
      <c r="G5745" s="9" t="b">
        <v>0</v>
      </c>
      <c r="H5745" s="1">
        <f>+IF(spotify_data[[#This Row],[explicit]]=FALSE,0,1)</f>
        <v>0</v>
      </c>
      <c r="I5745" s="1" t="s">
        <v>6306</v>
      </c>
      <c r="J5745" s="7">
        <f>MATCH(spotify_data[[#This Row],[artist_name]],spotify_data[artist_name],0)</f>
        <v>4969</v>
      </c>
      <c r="K5745">
        <v>59</v>
      </c>
      <c r="L5745" s="10">
        <f>spotify_data[[#This Row],[artist_popularity]]/100</f>
        <v>0.59</v>
      </c>
      <c r="M5745">
        <v>241463</v>
      </c>
      <c r="N5745" s="1" t="s">
        <v>6307</v>
      </c>
      <c r="O5745" s="1" t="s">
        <v>15988</v>
      </c>
      <c r="P5745" s="1">
        <f>MATCH(spotify_data[[#This Row],[album_id]],spotify_data[album_id],0)</f>
        <v>4969</v>
      </c>
      <c r="Q5745" s="1" t="s">
        <v>15989</v>
      </c>
      <c r="R5745" s="2">
        <v>42045</v>
      </c>
      <c r="S5745" s="7">
        <f ca="1">+TODAY()-spotify_data[[#This Row],[Fecha lanzamiento Album]]</f>
        <v>3986</v>
      </c>
      <c r="T5745" s="7">
        <f ca="1">+spotify_data[[#This Row],[Antigüedad Album Dias]]/60</f>
        <v>66.433333333333337</v>
      </c>
      <c r="U5745" s="8">
        <f ca="1">spotify_data[[#This Row],[Antigüedad Album Meses]]/12</f>
        <v>5.5361111111111114</v>
      </c>
      <c r="V5745">
        <v>13</v>
      </c>
      <c r="W5745" s="1" t="s">
        <v>20</v>
      </c>
      <c r="X5745" s="1" t="str">
        <f>+IF(spotify_data[[#This Row],[album_type]]="album","Album",IF(spotify_data[[#This Row],[album_type]]="single","Single","Compilation"))</f>
        <v>Album</v>
      </c>
      <c r="Y5745">
        <v>563</v>
      </c>
    </row>
    <row r="5746" spans="1:25" x14ac:dyDescent="0.3">
      <c r="A5746" s="1" t="s">
        <v>15992</v>
      </c>
      <c r="B5746" s="1">
        <v>1018</v>
      </c>
      <c r="C5746" s="1" t="s">
        <v>15993</v>
      </c>
      <c r="D5746">
        <v>5</v>
      </c>
      <c r="E5746">
        <v>46</v>
      </c>
      <c r="F5746" s="10">
        <f>spotify_data[[#This Row],[track_popularity]]/100</f>
        <v>0.46</v>
      </c>
      <c r="G5746" s="9" t="b">
        <v>0</v>
      </c>
      <c r="H5746" s="1">
        <f>+IF(spotify_data[[#This Row],[explicit]]=FALSE,0,1)</f>
        <v>0</v>
      </c>
      <c r="I5746" s="1" t="s">
        <v>6306</v>
      </c>
      <c r="J5746" s="7">
        <f>MATCH(spotify_data[[#This Row],[artist_name]],spotify_data[artist_name],0)</f>
        <v>4969</v>
      </c>
      <c r="K5746">
        <v>59</v>
      </c>
      <c r="L5746" s="10">
        <f>spotify_data[[#This Row],[artist_popularity]]/100</f>
        <v>0.59</v>
      </c>
      <c r="M5746">
        <v>241463</v>
      </c>
      <c r="N5746" s="1" t="s">
        <v>6307</v>
      </c>
      <c r="O5746" s="1" t="s">
        <v>15988</v>
      </c>
      <c r="P5746" s="1">
        <f>MATCH(spotify_data[[#This Row],[album_id]],spotify_data[album_id],0)</f>
        <v>4969</v>
      </c>
      <c r="Q5746" s="1" t="s">
        <v>15989</v>
      </c>
      <c r="R5746" s="2">
        <v>42045</v>
      </c>
      <c r="S5746" s="7">
        <f ca="1">+TODAY()-spotify_data[[#This Row],[Fecha lanzamiento Album]]</f>
        <v>3986</v>
      </c>
      <c r="T5746" s="7">
        <f ca="1">+spotify_data[[#This Row],[Antigüedad Album Dias]]/60</f>
        <v>66.433333333333337</v>
      </c>
      <c r="U5746" s="8">
        <f ca="1">spotify_data[[#This Row],[Antigüedad Album Meses]]/12</f>
        <v>5.5361111111111114</v>
      </c>
      <c r="V5746">
        <v>13</v>
      </c>
      <c r="W5746" s="1" t="s">
        <v>20</v>
      </c>
      <c r="X5746" s="1" t="str">
        <f>+IF(spotify_data[[#This Row],[album_type]]="album","Album",IF(spotify_data[[#This Row],[album_type]]="single","Single","Compilation"))</f>
        <v>Album</v>
      </c>
      <c r="Y5746">
        <v>297</v>
      </c>
    </row>
    <row r="5747" spans="1:25" x14ac:dyDescent="0.3">
      <c r="A5747" s="1" t="s">
        <v>16018</v>
      </c>
      <c r="B5747" s="1">
        <v>5167</v>
      </c>
      <c r="C5747" s="1" t="s">
        <v>1772</v>
      </c>
      <c r="D5747">
        <v>5</v>
      </c>
      <c r="E5747">
        <v>46</v>
      </c>
      <c r="F5747" s="10">
        <f>spotify_data[[#This Row],[track_popularity]]/100</f>
        <v>0.46</v>
      </c>
      <c r="G5747" s="9" t="b">
        <v>0</v>
      </c>
      <c r="H5747" s="1">
        <f>+IF(spotify_data[[#This Row],[explicit]]=FALSE,0,1)</f>
        <v>0</v>
      </c>
      <c r="I5747" s="1" t="s">
        <v>16019</v>
      </c>
      <c r="J5747" s="7">
        <f>MATCH(spotify_data[[#This Row],[artist_name]],spotify_data[artist_name],0)</f>
        <v>5746</v>
      </c>
      <c r="K5747">
        <v>41</v>
      </c>
      <c r="L5747" s="10">
        <f>spotify_data[[#This Row],[artist_popularity]]/100</f>
        <v>0.41</v>
      </c>
      <c r="M5747">
        <v>71857</v>
      </c>
      <c r="N5747" s="1" t="s">
        <v>9831</v>
      </c>
      <c r="O5747" s="1" t="s">
        <v>16020</v>
      </c>
      <c r="P5747" s="1">
        <f>MATCH(spotify_data[[#This Row],[album_id]],spotify_data[album_id],0)</f>
        <v>5746</v>
      </c>
      <c r="Q5747" s="1" t="s">
        <v>16021</v>
      </c>
      <c r="R5747" s="2">
        <v>42027</v>
      </c>
      <c r="S5747" s="7">
        <f ca="1">+TODAY()-spotify_data[[#This Row],[Fecha lanzamiento Album]]</f>
        <v>4004</v>
      </c>
      <c r="T5747" s="7">
        <f ca="1">+spotify_data[[#This Row],[Antigüedad Album Dias]]/60</f>
        <v>66.733333333333334</v>
      </c>
      <c r="U5747" s="8">
        <f ca="1">spotify_data[[#This Row],[Antigüedad Album Meses]]/12</f>
        <v>5.5611111111111109</v>
      </c>
      <c r="V5747">
        <v>12</v>
      </c>
      <c r="W5747" s="1" t="s">
        <v>20</v>
      </c>
      <c r="X5747" s="1" t="str">
        <f>+IF(spotify_data[[#This Row],[album_type]]="album","Album",IF(spotify_data[[#This Row],[album_type]]="single","Single","Compilation"))</f>
        <v>Album</v>
      </c>
      <c r="Y5747">
        <v>392</v>
      </c>
    </row>
    <row r="5748" spans="1:25" x14ac:dyDescent="0.3">
      <c r="A5748" s="1" t="s">
        <v>16158</v>
      </c>
      <c r="B5748" s="1">
        <v>3481</v>
      </c>
      <c r="C5748" s="1" t="s">
        <v>16159</v>
      </c>
      <c r="D5748">
        <v>15</v>
      </c>
      <c r="E5748">
        <v>46</v>
      </c>
      <c r="F5748" s="10">
        <f>spotify_data[[#This Row],[track_popularity]]/100</f>
        <v>0.46</v>
      </c>
      <c r="G5748" s="9" t="b">
        <v>0</v>
      </c>
      <c r="H5748" s="1">
        <f>+IF(spotify_data[[#This Row],[explicit]]=FALSE,0,1)</f>
        <v>0</v>
      </c>
      <c r="I5748" s="1" t="s">
        <v>7805</v>
      </c>
      <c r="J5748" s="7">
        <f>MATCH(spotify_data[[#This Row],[artist_name]],spotify_data[artist_name],0)</f>
        <v>37</v>
      </c>
      <c r="K5748">
        <v>83</v>
      </c>
      <c r="L5748" s="10">
        <f>spotify_data[[#This Row],[artist_popularity]]/100</f>
        <v>0.83</v>
      </c>
      <c r="M5748">
        <v>21598900</v>
      </c>
      <c r="N5748" s="1" t="s">
        <v>23</v>
      </c>
      <c r="O5748" s="1" t="s">
        <v>16152</v>
      </c>
      <c r="P5748" s="1">
        <f>MATCH(spotify_data[[#This Row],[album_id]],spotify_data[album_id],0)</f>
        <v>3207</v>
      </c>
      <c r="Q5748" s="1" t="s">
        <v>16153</v>
      </c>
      <c r="R5748" s="2">
        <v>41971</v>
      </c>
      <c r="S5748" s="7">
        <f ca="1">+TODAY()-spotify_data[[#This Row],[Fecha lanzamiento Album]]</f>
        <v>4060</v>
      </c>
      <c r="T5748" s="7">
        <f ca="1">+spotify_data[[#This Row],[Antigüedad Album Dias]]/60</f>
        <v>67.666666666666671</v>
      </c>
      <c r="U5748" s="8">
        <f ca="1">spotify_data[[#This Row],[Antigüedad Album Meses]]/12</f>
        <v>5.6388888888888893</v>
      </c>
      <c r="V5748">
        <v>16</v>
      </c>
      <c r="W5748" s="1" t="s">
        <v>20</v>
      </c>
      <c r="X5748" s="1" t="str">
        <f>+IF(spotify_data[[#This Row],[album_type]]="album","Album",IF(spotify_data[[#This Row],[album_type]]="single","Single","Compilation"))</f>
        <v>Album</v>
      </c>
      <c r="Y5748">
        <v>388</v>
      </c>
    </row>
    <row r="5749" spans="1:25" x14ac:dyDescent="0.3">
      <c r="A5749" s="1" t="s">
        <v>16162</v>
      </c>
      <c r="B5749" s="1">
        <v>2784</v>
      </c>
      <c r="C5749" s="1" t="s">
        <v>16163</v>
      </c>
      <c r="D5749">
        <v>9</v>
      </c>
      <c r="E5749">
        <v>46</v>
      </c>
      <c r="F5749" s="10">
        <f>spotify_data[[#This Row],[track_popularity]]/100</f>
        <v>0.46</v>
      </c>
      <c r="G5749" s="9" t="b">
        <v>1</v>
      </c>
      <c r="H5749" s="1">
        <f>+IF(spotify_data[[#This Row],[explicit]]=FALSE,0,1)</f>
        <v>1</v>
      </c>
      <c r="I5749" s="1" t="s">
        <v>7805</v>
      </c>
      <c r="J5749" s="7">
        <f>MATCH(spotify_data[[#This Row],[artist_name]],spotify_data[artist_name],0)</f>
        <v>37</v>
      </c>
      <c r="K5749">
        <v>83</v>
      </c>
      <c r="L5749" s="10">
        <f>spotify_data[[#This Row],[artist_popularity]]/100</f>
        <v>0.83</v>
      </c>
      <c r="M5749">
        <v>21606569</v>
      </c>
      <c r="N5749" s="1" t="s">
        <v>23</v>
      </c>
      <c r="O5749" s="1" t="s">
        <v>16152</v>
      </c>
      <c r="P5749" s="1">
        <f>MATCH(spotify_data[[#This Row],[album_id]],spotify_data[album_id],0)</f>
        <v>3207</v>
      </c>
      <c r="Q5749" s="1" t="s">
        <v>16153</v>
      </c>
      <c r="R5749" s="2">
        <v>41971</v>
      </c>
      <c r="S5749" s="7">
        <f ca="1">+TODAY()-spotify_data[[#This Row],[Fecha lanzamiento Album]]</f>
        <v>4060</v>
      </c>
      <c r="T5749" s="7">
        <f ca="1">+spotify_data[[#This Row],[Antigüedad Album Dias]]/60</f>
        <v>67.666666666666671</v>
      </c>
      <c r="U5749" s="8">
        <f ca="1">spotify_data[[#This Row],[Antigüedad Album Meses]]/12</f>
        <v>5.6388888888888893</v>
      </c>
      <c r="V5749">
        <v>16</v>
      </c>
      <c r="W5749" s="1" t="s">
        <v>20</v>
      </c>
      <c r="X5749" s="1" t="str">
        <f>+IF(spotify_data[[#This Row],[album_type]]="album","Album",IF(spotify_data[[#This Row],[album_type]]="single","Single","Compilation"))</f>
        <v>Album</v>
      </c>
      <c r="Y5749">
        <v>24</v>
      </c>
    </row>
    <row r="5750" spans="1:25" x14ac:dyDescent="0.3">
      <c r="A5750" s="1" t="s">
        <v>16209</v>
      </c>
      <c r="B5750" s="1">
        <v>5906</v>
      </c>
      <c r="C5750" s="1" t="s">
        <v>16210</v>
      </c>
      <c r="D5750">
        <v>5</v>
      </c>
      <c r="E5750">
        <v>46</v>
      </c>
      <c r="F5750" s="10">
        <f>spotify_data[[#This Row],[track_popularity]]/100</f>
        <v>0.46</v>
      </c>
      <c r="G5750" s="9" t="b">
        <v>0</v>
      </c>
      <c r="H5750" s="1">
        <f>+IF(spotify_data[[#This Row],[explicit]]=FALSE,0,1)</f>
        <v>0</v>
      </c>
      <c r="I5750" s="1" t="s">
        <v>16211</v>
      </c>
      <c r="J5750" s="7">
        <f>MATCH(spotify_data[[#This Row],[artist_name]],spotify_data[artist_name],0)</f>
        <v>455</v>
      </c>
      <c r="K5750">
        <v>67</v>
      </c>
      <c r="L5750" s="10">
        <f>spotify_data[[#This Row],[artist_popularity]]/100</f>
        <v>0.67</v>
      </c>
      <c r="M5750">
        <v>10379778</v>
      </c>
      <c r="N5750" s="1" t="s">
        <v>23</v>
      </c>
      <c r="O5750" s="1" t="s">
        <v>16212</v>
      </c>
      <c r="P5750" s="1">
        <f>MATCH(spotify_data[[#This Row],[album_id]],spotify_data[album_id],0)</f>
        <v>4845</v>
      </c>
      <c r="Q5750" s="1" t="s">
        <v>14959</v>
      </c>
      <c r="R5750" s="2">
        <v>41964</v>
      </c>
      <c r="S5750" s="7">
        <f ca="1">+TODAY()-spotify_data[[#This Row],[Fecha lanzamiento Album]]</f>
        <v>4067</v>
      </c>
      <c r="T5750" s="7">
        <f ca="1">+spotify_data[[#This Row],[Antigüedad Album Dias]]/60</f>
        <v>67.783333333333331</v>
      </c>
      <c r="U5750" s="8">
        <f ca="1">spotify_data[[#This Row],[Antigüedad Album Meses]]/12</f>
        <v>5.6486111111111112</v>
      </c>
      <c r="V5750">
        <v>15</v>
      </c>
      <c r="W5750" s="1" t="s">
        <v>1932</v>
      </c>
      <c r="X5750" s="1" t="str">
        <f>+IF(spotify_data[[#This Row],[album_type]]="album","Album",IF(spotify_data[[#This Row],[album_type]]="single","Single","Compilation"))</f>
        <v>Compilation</v>
      </c>
      <c r="Y5750">
        <v>325</v>
      </c>
    </row>
    <row r="5751" spans="1:25" x14ac:dyDescent="0.3">
      <c r="A5751" s="1" t="s">
        <v>16366</v>
      </c>
      <c r="B5751" s="1">
        <v>4509</v>
      </c>
      <c r="C5751" s="1" t="s">
        <v>16367</v>
      </c>
      <c r="D5751">
        <v>6</v>
      </c>
      <c r="E5751">
        <v>46</v>
      </c>
      <c r="F5751" s="10">
        <f>spotify_data[[#This Row],[track_popularity]]/100</f>
        <v>0.46</v>
      </c>
      <c r="G5751" s="9" t="b">
        <v>0</v>
      </c>
      <c r="H5751" s="1">
        <f>+IF(spotify_data[[#This Row],[explicit]]=FALSE,0,1)</f>
        <v>0</v>
      </c>
      <c r="I5751" s="1" t="s">
        <v>16368</v>
      </c>
      <c r="J5751" s="7">
        <f>MATCH(spotify_data[[#This Row],[artist_name]],spotify_data[artist_name],0)</f>
        <v>5434</v>
      </c>
      <c r="K5751">
        <v>62</v>
      </c>
      <c r="L5751" s="10">
        <f>spotify_data[[#This Row],[artist_popularity]]/100</f>
        <v>0.62</v>
      </c>
      <c r="M5751">
        <v>1360190</v>
      </c>
      <c r="N5751" s="1" t="s">
        <v>23</v>
      </c>
      <c r="O5751" s="1" t="s">
        <v>16369</v>
      </c>
      <c r="P5751" s="1">
        <f>MATCH(spotify_data[[#This Row],[album_id]],spotify_data[album_id],0)</f>
        <v>5750</v>
      </c>
      <c r="Q5751" s="1" t="s">
        <v>16370</v>
      </c>
      <c r="R5751" s="2">
        <v>41915</v>
      </c>
      <c r="S5751" s="7">
        <f ca="1">+TODAY()-spotify_data[[#This Row],[Fecha lanzamiento Album]]</f>
        <v>4116</v>
      </c>
      <c r="T5751" s="7">
        <f ca="1">+spotify_data[[#This Row],[Antigüedad Album Dias]]/60</f>
        <v>68.599999999999994</v>
      </c>
      <c r="U5751" s="8">
        <f ca="1">spotify_data[[#This Row],[Antigüedad Album Meses]]/12</f>
        <v>5.7166666666666659</v>
      </c>
      <c r="V5751">
        <v>15</v>
      </c>
      <c r="W5751" s="1" t="s">
        <v>20</v>
      </c>
      <c r="X5751" s="1" t="str">
        <f>+IF(spotify_data[[#This Row],[album_type]]="album","Album",IF(spotify_data[[#This Row],[album_type]]="single","Single","Compilation"))</f>
        <v>Album</v>
      </c>
      <c r="Y5751">
        <v>278</v>
      </c>
    </row>
    <row r="5752" spans="1:25" x14ac:dyDescent="0.3">
      <c r="A5752" s="1" t="s">
        <v>16522</v>
      </c>
      <c r="B5752" s="1">
        <v>2340</v>
      </c>
      <c r="C5752" s="1" t="s">
        <v>16523</v>
      </c>
      <c r="D5752">
        <v>7</v>
      </c>
      <c r="E5752">
        <v>46</v>
      </c>
      <c r="F5752" s="10">
        <f>spotify_data[[#This Row],[track_popularity]]/100</f>
        <v>0.46</v>
      </c>
      <c r="G5752" s="9" t="b">
        <v>0</v>
      </c>
      <c r="H5752" s="1">
        <f>+IF(spotify_data[[#This Row],[explicit]]=FALSE,0,1)</f>
        <v>0</v>
      </c>
      <c r="I5752" s="1" t="s">
        <v>16524</v>
      </c>
      <c r="J5752" s="7">
        <f>MATCH(spotify_data[[#This Row],[artist_name]],spotify_data[artist_name],0)</f>
        <v>5751</v>
      </c>
      <c r="K5752">
        <v>62</v>
      </c>
      <c r="L5752" s="10">
        <f>spotify_data[[#This Row],[artist_popularity]]/100</f>
        <v>0.62</v>
      </c>
      <c r="M5752">
        <v>2833512</v>
      </c>
      <c r="N5752" s="1" t="s">
        <v>273</v>
      </c>
      <c r="O5752" s="1" t="s">
        <v>16525</v>
      </c>
      <c r="P5752" s="1">
        <f>MATCH(spotify_data[[#This Row],[album_id]],spotify_data[album_id],0)</f>
        <v>5751</v>
      </c>
      <c r="Q5752" s="1" t="s">
        <v>16526</v>
      </c>
      <c r="R5752" s="2">
        <v>41842</v>
      </c>
      <c r="S5752" s="7">
        <f ca="1">+TODAY()-spotify_data[[#This Row],[Fecha lanzamiento Album]]</f>
        <v>4189</v>
      </c>
      <c r="T5752" s="7">
        <f ca="1">+spotify_data[[#This Row],[Antigüedad Album Dias]]/60</f>
        <v>69.816666666666663</v>
      </c>
      <c r="U5752" s="8">
        <f ca="1">spotify_data[[#This Row],[Antigüedad Album Meses]]/12</f>
        <v>5.8180555555555555</v>
      </c>
      <c r="V5752">
        <v>16</v>
      </c>
      <c r="W5752" s="1" t="s">
        <v>1932</v>
      </c>
      <c r="X5752" s="1" t="str">
        <f>+IF(spotify_data[[#This Row],[album_type]]="album","Album",IF(spotify_data[[#This Row],[album_type]]="single","Single","Compilation"))</f>
        <v>Compilation</v>
      </c>
      <c r="Y5752">
        <v>378</v>
      </c>
    </row>
    <row r="5753" spans="1:25" x14ac:dyDescent="0.3">
      <c r="A5753" s="1" t="s">
        <v>16617</v>
      </c>
      <c r="B5753" s="1">
        <v>4890</v>
      </c>
      <c r="C5753" s="1" t="s">
        <v>16618</v>
      </c>
      <c r="D5753">
        <v>10</v>
      </c>
      <c r="E5753">
        <v>46</v>
      </c>
      <c r="F5753" s="10">
        <f>spotify_data[[#This Row],[track_popularity]]/100</f>
        <v>0.46</v>
      </c>
      <c r="G5753" s="9" t="b">
        <v>0</v>
      </c>
      <c r="H5753" s="1">
        <f>+IF(spotify_data[[#This Row],[explicit]]=FALSE,0,1)</f>
        <v>0</v>
      </c>
      <c r="I5753" s="1" t="s">
        <v>11379</v>
      </c>
      <c r="J5753" s="7">
        <f>MATCH(spotify_data[[#This Row],[artist_name]],spotify_data[artist_name],0)</f>
        <v>2882</v>
      </c>
      <c r="K5753">
        <v>63</v>
      </c>
      <c r="L5753" s="10">
        <f>spotify_data[[#This Row],[artist_popularity]]/100</f>
        <v>0.63</v>
      </c>
      <c r="M5753">
        <v>301146</v>
      </c>
      <c r="N5753" s="1" t="s">
        <v>1609</v>
      </c>
      <c r="O5753" s="1" t="s">
        <v>16615</v>
      </c>
      <c r="P5753" s="1">
        <f>MATCH(spotify_data[[#This Row],[album_id]],spotify_data[album_id],0)</f>
        <v>5752</v>
      </c>
      <c r="Q5753" s="1" t="s">
        <v>16616</v>
      </c>
      <c r="R5753" s="2">
        <v>41800</v>
      </c>
      <c r="S5753" s="7">
        <f ca="1">+TODAY()-spotify_data[[#This Row],[Fecha lanzamiento Album]]</f>
        <v>4231</v>
      </c>
      <c r="T5753" s="7">
        <f ca="1">+spotify_data[[#This Row],[Antigüedad Album Dias]]/60</f>
        <v>70.516666666666666</v>
      </c>
      <c r="U5753" s="8">
        <f ca="1">spotify_data[[#This Row],[Antigüedad Album Meses]]/12</f>
        <v>5.8763888888888891</v>
      </c>
      <c r="V5753">
        <v>19</v>
      </c>
      <c r="W5753" s="1" t="s">
        <v>20</v>
      </c>
      <c r="X5753" s="1" t="str">
        <f>+IF(spotify_data[[#This Row],[album_type]]="album","Album",IF(spotify_data[[#This Row],[album_type]]="single","Single","Compilation"))</f>
        <v>Album</v>
      </c>
      <c r="Y5753">
        <v>279</v>
      </c>
    </row>
    <row r="5754" spans="1:25" x14ac:dyDescent="0.3">
      <c r="A5754" s="1" t="s">
        <v>16806</v>
      </c>
      <c r="B5754" s="1">
        <v>2779</v>
      </c>
      <c r="C5754" s="1" t="s">
        <v>16807</v>
      </c>
      <c r="D5754">
        <v>8</v>
      </c>
      <c r="E5754">
        <v>46</v>
      </c>
      <c r="F5754" s="10">
        <f>spotify_data[[#This Row],[track_popularity]]/100</f>
        <v>0.46</v>
      </c>
      <c r="G5754" s="9" t="b">
        <v>0</v>
      </c>
      <c r="H5754" s="1">
        <f>+IF(spotify_data[[#This Row],[explicit]]=FALSE,0,1)</f>
        <v>0</v>
      </c>
      <c r="I5754" s="1" t="s">
        <v>6402</v>
      </c>
      <c r="J5754" s="7">
        <f>MATCH(spotify_data[[#This Row],[artist_name]],spotify_data[artist_name],0)</f>
        <v>3700</v>
      </c>
      <c r="K5754">
        <v>64</v>
      </c>
      <c r="L5754" s="10">
        <f>spotify_data[[#This Row],[artist_popularity]]/100</f>
        <v>0.64</v>
      </c>
      <c r="M5754">
        <v>2565362</v>
      </c>
      <c r="N5754" s="1" t="s">
        <v>1925</v>
      </c>
      <c r="O5754" s="1" t="s">
        <v>16808</v>
      </c>
      <c r="P5754" s="1">
        <f>MATCH(spotify_data[[#This Row],[album_id]],spotify_data[album_id],0)</f>
        <v>3720</v>
      </c>
      <c r="Q5754" s="1" t="s">
        <v>6402</v>
      </c>
      <c r="R5754" s="2">
        <v>41688</v>
      </c>
      <c r="S5754" s="7">
        <f ca="1">+TODAY()-spotify_data[[#This Row],[Fecha lanzamiento Album]]</f>
        <v>4343</v>
      </c>
      <c r="T5754" s="7">
        <f ca="1">+spotify_data[[#This Row],[Antigüedad Album Dias]]/60</f>
        <v>72.38333333333334</v>
      </c>
      <c r="U5754" s="8">
        <f ca="1">spotify_data[[#This Row],[Antigüedad Album Meses]]/12</f>
        <v>6.031944444444445</v>
      </c>
      <c r="V5754">
        <v>12</v>
      </c>
      <c r="W5754" s="1" t="s">
        <v>20</v>
      </c>
      <c r="X5754" s="1" t="str">
        <f>+IF(spotify_data[[#This Row],[album_type]]="album","Album",IF(spotify_data[[#This Row],[album_type]]="single","Single","Compilation"))</f>
        <v>Album</v>
      </c>
      <c r="Y5754">
        <v>391</v>
      </c>
    </row>
    <row r="5755" spans="1:25" x14ac:dyDescent="0.3">
      <c r="A5755" s="1" t="s">
        <v>17638</v>
      </c>
      <c r="B5755" s="1">
        <v>3874</v>
      </c>
      <c r="C5755" s="1" t="s">
        <v>17639</v>
      </c>
      <c r="D5755">
        <v>1</v>
      </c>
      <c r="E5755">
        <v>46</v>
      </c>
      <c r="F5755" s="10">
        <f>spotify_data[[#This Row],[track_popularity]]/100</f>
        <v>0.46</v>
      </c>
      <c r="G5755" s="9" t="b">
        <v>1</v>
      </c>
      <c r="H5755" s="1">
        <f>+IF(spotify_data[[#This Row],[explicit]]=FALSE,0,1)</f>
        <v>1</v>
      </c>
      <c r="I5755" s="1" t="s">
        <v>17443</v>
      </c>
      <c r="J5755" s="7">
        <f>MATCH(spotify_data[[#This Row],[artist_name]],spotify_data[artist_name],0)</f>
        <v>1273</v>
      </c>
      <c r="K5755">
        <v>72</v>
      </c>
      <c r="L5755" s="10">
        <f>spotify_data[[#This Row],[artist_popularity]]/100</f>
        <v>0.72</v>
      </c>
      <c r="M5755">
        <v>4278389</v>
      </c>
      <c r="N5755" s="1" t="s">
        <v>23</v>
      </c>
      <c r="O5755" s="1" t="s">
        <v>17640</v>
      </c>
      <c r="P5755" s="1">
        <f>MATCH(spotify_data[[#This Row],[album_id]],spotify_data[album_id],0)</f>
        <v>5754</v>
      </c>
      <c r="Q5755" s="1" t="s">
        <v>17639</v>
      </c>
      <c r="R5755" s="2">
        <v>41310</v>
      </c>
      <c r="S5755" s="7">
        <f ca="1">+TODAY()-spotify_data[[#This Row],[Fecha lanzamiento Album]]</f>
        <v>4721</v>
      </c>
      <c r="T5755" s="7">
        <f ca="1">+spotify_data[[#This Row],[Antigüedad Album Dias]]/60</f>
        <v>78.683333333333337</v>
      </c>
      <c r="U5755" s="8">
        <f ca="1">spotify_data[[#This Row],[Antigüedad Album Meses]]/12</f>
        <v>6.5569444444444445</v>
      </c>
      <c r="V5755">
        <v>1</v>
      </c>
      <c r="W5755" s="1" t="s">
        <v>21</v>
      </c>
      <c r="X5755" s="1" t="str">
        <f>+IF(spotify_data[[#This Row],[album_type]]="album","Album",IF(spotify_data[[#This Row],[album_type]]="single","Single","Compilation"))</f>
        <v>Single</v>
      </c>
      <c r="Y5755">
        <v>426</v>
      </c>
    </row>
    <row r="5756" spans="1:25" x14ac:dyDescent="0.3">
      <c r="A5756" s="1" t="s">
        <v>17745</v>
      </c>
      <c r="B5756" s="1">
        <v>2838</v>
      </c>
      <c r="C5756" s="1" t="s">
        <v>17746</v>
      </c>
      <c r="D5756">
        <v>13</v>
      </c>
      <c r="E5756">
        <v>46</v>
      </c>
      <c r="F5756" s="10">
        <f>spotify_data[[#This Row],[track_popularity]]/100</f>
        <v>0.46</v>
      </c>
      <c r="G5756" s="9" t="b">
        <v>0</v>
      </c>
      <c r="H5756" s="1">
        <f>+IF(spotify_data[[#This Row],[explicit]]=FALSE,0,1)</f>
        <v>0</v>
      </c>
      <c r="I5756" s="1" t="s">
        <v>6592</v>
      </c>
      <c r="J5756" s="7">
        <f>MATCH(spotify_data[[#This Row],[artist_name]],spotify_data[artist_name],0)</f>
        <v>1464</v>
      </c>
      <c r="K5756">
        <v>74</v>
      </c>
      <c r="L5756" s="10">
        <f>spotify_data[[#This Row],[artist_popularity]]/100</f>
        <v>0.74</v>
      </c>
      <c r="M5756">
        <v>9407321</v>
      </c>
      <c r="N5756" s="1" t="s">
        <v>1925</v>
      </c>
      <c r="O5756" s="1" t="s">
        <v>17740</v>
      </c>
      <c r="P5756" s="1">
        <f>MATCH(spotify_data[[#This Row],[album_id]],spotify_data[album_id],0)</f>
        <v>3045</v>
      </c>
      <c r="Q5756" s="1" t="s">
        <v>17739</v>
      </c>
      <c r="R5756" s="2">
        <v>41275</v>
      </c>
      <c r="S5756" s="7">
        <f ca="1">+TODAY()-spotify_data[[#This Row],[Fecha lanzamiento Album]]</f>
        <v>4756</v>
      </c>
      <c r="T5756" s="7">
        <f ca="1">+spotify_data[[#This Row],[Antigüedad Album Dias]]/60</f>
        <v>79.266666666666666</v>
      </c>
      <c r="U5756" s="8">
        <f ca="1">spotify_data[[#This Row],[Antigüedad Album Meses]]/12</f>
        <v>6.6055555555555552</v>
      </c>
      <c r="V5756">
        <v>13</v>
      </c>
      <c r="W5756" s="1" t="s">
        <v>20</v>
      </c>
      <c r="X5756" s="1" t="str">
        <f>+IF(spotify_data[[#This Row],[album_type]]="album","Album",IF(spotify_data[[#This Row],[album_type]]="single","Single","Compilation"))</f>
        <v>Album</v>
      </c>
      <c r="Y5756">
        <v>351</v>
      </c>
    </row>
    <row r="5757" spans="1:25" x14ac:dyDescent="0.3">
      <c r="A5757" s="1" t="s">
        <v>17960</v>
      </c>
      <c r="B5757" s="1">
        <v>6108</v>
      </c>
      <c r="C5757" s="1" t="s">
        <v>1625</v>
      </c>
      <c r="D5757">
        <v>3</v>
      </c>
      <c r="E5757">
        <v>46</v>
      </c>
      <c r="F5757" s="10">
        <f>spotify_data[[#This Row],[track_popularity]]/100</f>
        <v>0.46</v>
      </c>
      <c r="G5757" s="9" t="b">
        <v>1</v>
      </c>
      <c r="H5757" s="1">
        <f>+IF(spotify_data[[#This Row],[explicit]]=FALSE,0,1)</f>
        <v>1</v>
      </c>
      <c r="I5757" s="1" t="s">
        <v>2459</v>
      </c>
      <c r="J5757" s="7">
        <f>MATCH(spotify_data[[#This Row],[artist_name]],spotify_data[artist_name],0)</f>
        <v>35</v>
      </c>
      <c r="K5757">
        <v>94</v>
      </c>
      <c r="L5757" s="10">
        <f>spotify_data[[#This Row],[artist_popularity]]/100</f>
        <v>0.94</v>
      </c>
      <c r="M5757">
        <v>112995439</v>
      </c>
      <c r="N5757" s="1" t="s">
        <v>2460</v>
      </c>
      <c r="O5757" s="1" t="s">
        <v>17943</v>
      </c>
      <c r="P5757" s="1">
        <f>MATCH(spotify_data[[#This Row],[album_id]],spotify_data[album_id],0)</f>
        <v>4021</v>
      </c>
      <c r="Q5757" s="1" t="s">
        <v>17944</v>
      </c>
      <c r="R5757" s="2">
        <v>41226</v>
      </c>
      <c r="S5757" s="7">
        <f ca="1">+TODAY()-spotify_data[[#This Row],[Fecha lanzamiento Album]]</f>
        <v>4805</v>
      </c>
      <c r="T5757" s="7">
        <f ca="1">+spotify_data[[#This Row],[Antigüedad Album Dias]]/60</f>
        <v>80.083333333333329</v>
      </c>
      <c r="U5757" s="8">
        <f ca="1">spotify_data[[#This Row],[Antigüedad Album Meses]]/12</f>
        <v>6.6736111111111107</v>
      </c>
      <c r="V5757">
        <v>30</v>
      </c>
      <c r="W5757" s="1" t="s">
        <v>20</v>
      </c>
      <c r="X5757" s="1" t="str">
        <f>+IF(spotify_data[[#This Row],[album_type]]="album","Album",IF(spotify_data[[#This Row],[album_type]]="single","Single","Compilation"))</f>
        <v>Album</v>
      </c>
      <c r="Y5757">
        <v>431</v>
      </c>
    </row>
    <row r="5758" spans="1:25" x14ac:dyDescent="0.3">
      <c r="A5758" s="1" t="s">
        <v>18046</v>
      </c>
      <c r="B5758" s="1">
        <v>3468</v>
      </c>
      <c r="C5758" s="1" t="s">
        <v>13066</v>
      </c>
      <c r="D5758">
        <v>3</v>
      </c>
      <c r="E5758">
        <v>46</v>
      </c>
      <c r="F5758" s="10">
        <f>spotify_data[[#This Row],[track_popularity]]/100</f>
        <v>0.46</v>
      </c>
      <c r="G5758" s="9" t="b">
        <v>0</v>
      </c>
      <c r="H5758" s="1">
        <f>+IF(spotify_data[[#This Row],[explicit]]=FALSE,0,1)</f>
        <v>0</v>
      </c>
      <c r="I5758" s="1" t="s">
        <v>318</v>
      </c>
      <c r="J5758" s="7">
        <f>MATCH(spotify_data[[#This Row],[artist_name]],spotify_data[artist_name],0)</f>
        <v>2</v>
      </c>
      <c r="K5758">
        <v>100</v>
      </c>
      <c r="L5758" s="10">
        <f>spotify_data[[#This Row],[artist_popularity]]/100</f>
        <v>1</v>
      </c>
      <c r="M5758">
        <v>145489371</v>
      </c>
      <c r="N5758" s="1" t="s">
        <v>319</v>
      </c>
      <c r="O5758" s="1" t="s">
        <v>18041</v>
      </c>
      <c r="P5758" s="1">
        <f>MATCH(spotify_data[[#This Row],[album_id]],spotify_data[album_id],0)</f>
        <v>3375</v>
      </c>
      <c r="Q5758" s="1" t="s">
        <v>18042</v>
      </c>
      <c r="R5758" s="2">
        <v>41204</v>
      </c>
      <c r="S5758" s="7">
        <f ca="1">+TODAY()-spotify_data[[#This Row],[Fecha lanzamiento Album]]</f>
        <v>4827</v>
      </c>
      <c r="T5758" s="7">
        <f ca="1">+spotify_data[[#This Row],[Antigüedad Album Dias]]/60</f>
        <v>80.45</v>
      </c>
      <c r="U5758" s="8">
        <f ca="1">spotify_data[[#This Row],[Antigüedad Album Meses]]/12</f>
        <v>6.7041666666666666</v>
      </c>
      <c r="V5758">
        <v>22</v>
      </c>
      <c r="W5758" s="1" t="s">
        <v>20</v>
      </c>
      <c r="X5758" s="1" t="str">
        <f>+IF(spotify_data[[#This Row],[album_type]]="album","Album",IF(spotify_data[[#This Row],[album_type]]="single","Single","Compilation"))</f>
        <v>Album</v>
      </c>
      <c r="Y5758">
        <v>404</v>
      </c>
    </row>
    <row r="5759" spans="1:25" x14ac:dyDescent="0.3">
      <c r="A5759" s="1" t="s">
        <v>18062</v>
      </c>
      <c r="B5759" s="1">
        <v>3912</v>
      </c>
      <c r="C5759" s="1" t="s">
        <v>18063</v>
      </c>
      <c r="D5759">
        <v>12</v>
      </c>
      <c r="E5759">
        <v>46</v>
      </c>
      <c r="F5759" s="10">
        <f>spotify_data[[#This Row],[track_popularity]]/100</f>
        <v>0.46</v>
      </c>
      <c r="G5759" s="9" t="b">
        <v>0</v>
      </c>
      <c r="H5759" s="1">
        <f>+IF(spotify_data[[#This Row],[explicit]]=FALSE,0,1)</f>
        <v>0</v>
      </c>
      <c r="I5759" s="1" t="s">
        <v>318</v>
      </c>
      <c r="J5759" s="7">
        <f>MATCH(spotify_data[[#This Row],[artist_name]],spotify_data[artist_name],0)</f>
        <v>2</v>
      </c>
      <c r="K5759">
        <v>100</v>
      </c>
      <c r="L5759" s="10">
        <f>spotify_data[[#This Row],[artist_popularity]]/100</f>
        <v>1</v>
      </c>
      <c r="M5759">
        <v>145443567</v>
      </c>
      <c r="N5759" s="1" t="s">
        <v>319</v>
      </c>
      <c r="O5759" s="1" t="s">
        <v>18041</v>
      </c>
      <c r="P5759" s="1">
        <f>MATCH(spotify_data[[#This Row],[album_id]],spotify_data[album_id],0)</f>
        <v>3375</v>
      </c>
      <c r="Q5759" s="1" t="s">
        <v>18042</v>
      </c>
      <c r="R5759" s="2">
        <v>41204</v>
      </c>
      <c r="S5759" s="7">
        <f ca="1">+TODAY()-spotify_data[[#This Row],[Fecha lanzamiento Album]]</f>
        <v>4827</v>
      </c>
      <c r="T5759" s="7">
        <f ca="1">+spotify_data[[#This Row],[Antigüedad Album Dias]]/60</f>
        <v>80.45</v>
      </c>
      <c r="U5759" s="8">
        <f ca="1">spotify_data[[#This Row],[Antigüedad Album Meses]]/12</f>
        <v>6.7041666666666666</v>
      </c>
      <c r="V5759">
        <v>22</v>
      </c>
      <c r="W5759" s="1" t="s">
        <v>20</v>
      </c>
      <c r="X5759" s="1" t="str">
        <f>+IF(spotify_data[[#This Row],[album_type]]="album","Album",IF(spotify_data[[#This Row],[album_type]]="single","Single","Compilation"))</f>
        <v>Album</v>
      </c>
      <c r="Y5759">
        <v>474</v>
      </c>
    </row>
    <row r="5760" spans="1:25" x14ac:dyDescent="0.3">
      <c r="A5760" s="1" t="s">
        <v>18077</v>
      </c>
      <c r="B5760" s="1">
        <v>4719</v>
      </c>
      <c r="C5760" s="1" t="s">
        <v>18078</v>
      </c>
      <c r="D5760">
        <v>7</v>
      </c>
      <c r="E5760">
        <v>46</v>
      </c>
      <c r="F5760" s="10">
        <f>spotify_data[[#This Row],[track_popularity]]/100</f>
        <v>0.46</v>
      </c>
      <c r="G5760" s="9" t="b">
        <v>0</v>
      </c>
      <c r="H5760" s="1">
        <f>+IF(spotify_data[[#This Row],[explicit]]=FALSE,0,1)</f>
        <v>0</v>
      </c>
      <c r="I5760" s="1" t="s">
        <v>318</v>
      </c>
      <c r="J5760" s="7">
        <f>MATCH(spotify_data[[#This Row],[artist_name]],spotify_data[artist_name],0)</f>
        <v>2</v>
      </c>
      <c r="K5760">
        <v>100</v>
      </c>
      <c r="L5760" s="10">
        <f>spotify_data[[#This Row],[artist_popularity]]/100</f>
        <v>1</v>
      </c>
      <c r="M5760">
        <v>145443567</v>
      </c>
      <c r="N5760" s="1" t="s">
        <v>319</v>
      </c>
      <c r="O5760" s="1" t="s">
        <v>18041</v>
      </c>
      <c r="P5760" s="1">
        <f>MATCH(spotify_data[[#This Row],[album_id]],spotify_data[album_id],0)</f>
        <v>3375</v>
      </c>
      <c r="Q5760" s="1" t="s">
        <v>18042</v>
      </c>
      <c r="R5760" s="2">
        <v>41204</v>
      </c>
      <c r="S5760" s="7">
        <f ca="1">+TODAY()-spotify_data[[#This Row],[Fecha lanzamiento Album]]</f>
        <v>4827</v>
      </c>
      <c r="T5760" s="7">
        <f ca="1">+spotify_data[[#This Row],[Antigüedad Album Dias]]/60</f>
        <v>80.45</v>
      </c>
      <c r="U5760" s="8">
        <f ca="1">spotify_data[[#This Row],[Antigüedad Album Meses]]/12</f>
        <v>6.7041666666666666</v>
      </c>
      <c r="V5760">
        <v>22</v>
      </c>
      <c r="W5760" s="1" t="s">
        <v>20</v>
      </c>
      <c r="X5760" s="1" t="str">
        <f>+IF(spotify_data[[#This Row],[album_type]]="album","Album",IF(spotify_data[[#This Row],[album_type]]="single","Single","Compilation"))</f>
        <v>Album</v>
      </c>
      <c r="Y5760">
        <v>407</v>
      </c>
    </row>
    <row r="5761" spans="1:25" x14ac:dyDescent="0.3">
      <c r="A5761" s="1" t="s">
        <v>18123</v>
      </c>
      <c r="B5761" s="1">
        <v>6527</v>
      </c>
      <c r="C5761" s="1" t="s">
        <v>3212</v>
      </c>
      <c r="D5761">
        <v>3</v>
      </c>
      <c r="E5761">
        <v>46</v>
      </c>
      <c r="F5761" s="10">
        <f>spotify_data[[#This Row],[track_popularity]]/100</f>
        <v>0.46</v>
      </c>
      <c r="G5761" s="9" t="b">
        <v>0</v>
      </c>
      <c r="H5761" s="1">
        <f>+IF(spotify_data[[#This Row],[explicit]]=FALSE,0,1)</f>
        <v>0</v>
      </c>
      <c r="I5761" s="1" t="s">
        <v>18124</v>
      </c>
      <c r="J5761" s="7">
        <f>MATCH(spotify_data[[#This Row],[artist_name]],spotify_data[artist_name],0)</f>
        <v>5760</v>
      </c>
      <c r="K5761">
        <v>50</v>
      </c>
      <c r="L5761" s="10">
        <f>spotify_data[[#This Row],[artist_popularity]]/100</f>
        <v>0.5</v>
      </c>
      <c r="M5761">
        <v>264691</v>
      </c>
      <c r="N5761" s="1" t="s">
        <v>3105</v>
      </c>
      <c r="O5761" s="1" t="s">
        <v>18125</v>
      </c>
      <c r="P5761" s="1">
        <f>MATCH(spotify_data[[#This Row],[album_id]],spotify_data[album_id],0)</f>
        <v>5760</v>
      </c>
      <c r="Q5761" s="1" t="s">
        <v>18126</v>
      </c>
      <c r="R5761" s="2">
        <v>41177</v>
      </c>
      <c r="S5761" s="7">
        <f ca="1">+TODAY()-spotify_data[[#This Row],[Fecha lanzamiento Album]]</f>
        <v>4854</v>
      </c>
      <c r="T5761" s="7">
        <f ca="1">+spotify_data[[#This Row],[Antigüedad Album Dias]]/60</f>
        <v>80.900000000000006</v>
      </c>
      <c r="U5761" s="8">
        <f ca="1">spotify_data[[#This Row],[Antigüedad Album Meses]]/12</f>
        <v>6.7416666666666671</v>
      </c>
      <c r="V5761">
        <v>4</v>
      </c>
      <c r="W5761" s="1" t="s">
        <v>21</v>
      </c>
      <c r="X5761" s="1" t="str">
        <f>+IF(spotify_data[[#This Row],[album_type]]="album","Album",IF(spotify_data[[#This Row],[album_type]]="single","Single","Compilation"))</f>
        <v>Single</v>
      </c>
      <c r="Y5761">
        <v>446</v>
      </c>
    </row>
    <row r="5762" spans="1:25" x14ac:dyDescent="0.3">
      <c r="A5762" s="1" t="s">
        <v>18133</v>
      </c>
      <c r="B5762" s="1">
        <v>8186</v>
      </c>
      <c r="C5762" s="1" t="s">
        <v>18134</v>
      </c>
      <c r="D5762">
        <v>7</v>
      </c>
      <c r="E5762">
        <v>46</v>
      </c>
      <c r="F5762" s="10">
        <f>spotify_data[[#This Row],[track_popularity]]/100</f>
        <v>0.46</v>
      </c>
      <c r="G5762" s="9" t="b">
        <v>1</v>
      </c>
      <c r="H5762" s="1">
        <f>+IF(spotify_data[[#This Row],[explicit]]=FALSE,0,1)</f>
        <v>1</v>
      </c>
      <c r="I5762" s="1" t="s">
        <v>8227</v>
      </c>
      <c r="J5762" s="7">
        <f>MATCH(spotify_data[[#This Row],[artist_name]],spotify_data[artist_name],0)</f>
        <v>451</v>
      </c>
      <c r="K5762">
        <v>78</v>
      </c>
      <c r="L5762" s="10">
        <f>spotify_data[[#This Row],[artist_popularity]]/100</f>
        <v>0.78</v>
      </c>
      <c r="M5762">
        <v>18203604</v>
      </c>
      <c r="N5762" s="1" t="s">
        <v>23</v>
      </c>
      <c r="O5762" s="1" t="s">
        <v>18129</v>
      </c>
      <c r="P5762" s="1">
        <f>MATCH(spotify_data[[#This Row],[album_id]],spotify_data[album_id],0)</f>
        <v>451</v>
      </c>
      <c r="Q5762" s="1" t="s">
        <v>18130</v>
      </c>
      <c r="R5762" s="2">
        <v>41170</v>
      </c>
      <c r="S5762" s="7">
        <f ca="1">+TODAY()-spotify_data[[#This Row],[Fecha lanzamiento Album]]</f>
        <v>4861</v>
      </c>
      <c r="T5762" s="7">
        <f ca="1">+spotify_data[[#This Row],[Antigüedad Album Dias]]/60</f>
        <v>81.016666666666666</v>
      </c>
      <c r="U5762" s="8">
        <f ca="1">spotify_data[[#This Row],[Antigüedad Album Meses]]/12</f>
        <v>6.7513888888888891</v>
      </c>
      <c r="V5762">
        <v>17</v>
      </c>
      <c r="W5762" s="1" t="s">
        <v>20</v>
      </c>
      <c r="X5762" s="1" t="str">
        <f>+IF(spotify_data[[#This Row],[album_type]]="album","Album",IF(spotify_data[[#This Row],[album_type]]="single","Single","Compilation"))</f>
        <v>Album</v>
      </c>
      <c r="Y5762">
        <v>369</v>
      </c>
    </row>
    <row r="5763" spans="1:25" x14ac:dyDescent="0.3">
      <c r="A5763" s="1" t="s">
        <v>18391</v>
      </c>
      <c r="B5763" s="1">
        <v>8469</v>
      </c>
      <c r="C5763" s="1" t="s">
        <v>18392</v>
      </c>
      <c r="D5763">
        <v>8</v>
      </c>
      <c r="E5763">
        <v>46</v>
      </c>
      <c r="F5763" s="10">
        <f>spotify_data[[#This Row],[track_popularity]]/100</f>
        <v>0.46</v>
      </c>
      <c r="G5763" s="9" t="b">
        <v>0</v>
      </c>
      <c r="H5763" s="1">
        <f>+IF(spotify_data[[#This Row],[explicit]]=FALSE,0,1)</f>
        <v>0</v>
      </c>
      <c r="I5763" s="1" t="s">
        <v>9830</v>
      </c>
      <c r="J5763" s="7">
        <f>MATCH(spotify_data[[#This Row],[artist_name]],spotify_data[artist_name],0)</f>
        <v>2329</v>
      </c>
      <c r="K5763">
        <v>67</v>
      </c>
      <c r="L5763" s="10">
        <f>spotify_data[[#This Row],[artist_popularity]]/100</f>
        <v>0.67</v>
      </c>
      <c r="M5763">
        <v>2626020</v>
      </c>
      <c r="N5763" s="1" t="s">
        <v>9831</v>
      </c>
      <c r="O5763" s="1" t="s">
        <v>18381</v>
      </c>
      <c r="P5763" s="1">
        <f>MATCH(spotify_data[[#This Row],[album_id]],spotify_data[album_id],0)</f>
        <v>2329</v>
      </c>
      <c r="Q5763" s="1" t="s">
        <v>18382</v>
      </c>
      <c r="R5763" s="2">
        <v>40980</v>
      </c>
      <c r="S5763" s="7">
        <f ca="1">+TODAY()-spotify_data[[#This Row],[Fecha lanzamiento Album]]</f>
        <v>5051</v>
      </c>
      <c r="T5763" s="7">
        <f ca="1">+spotify_data[[#This Row],[Antigüedad Album Dias]]/60</f>
        <v>84.183333333333337</v>
      </c>
      <c r="U5763" s="8">
        <f ca="1">spotify_data[[#This Row],[Antigüedad Album Meses]]/12</f>
        <v>7.0152777777777784</v>
      </c>
      <c r="V5763">
        <v>13</v>
      </c>
      <c r="W5763" s="1" t="s">
        <v>20</v>
      </c>
      <c r="X5763" s="1" t="str">
        <f>+IF(spotify_data[[#This Row],[album_type]]="album","Album",IF(spotify_data[[#This Row],[album_type]]="single","Single","Compilation"))</f>
        <v>Album</v>
      </c>
      <c r="Y5763">
        <v>434</v>
      </c>
    </row>
    <row r="5764" spans="1:25" x14ac:dyDescent="0.3">
      <c r="A5764" s="1" t="s">
        <v>18717</v>
      </c>
      <c r="B5764" s="1">
        <v>5112</v>
      </c>
      <c r="C5764" s="1" t="s">
        <v>18718</v>
      </c>
      <c r="D5764">
        <v>6</v>
      </c>
      <c r="E5764">
        <v>46</v>
      </c>
      <c r="F5764" s="10">
        <f>spotify_data[[#This Row],[track_popularity]]/100</f>
        <v>0.46</v>
      </c>
      <c r="G5764" s="9" t="b">
        <v>0</v>
      </c>
      <c r="H5764" s="1">
        <f>+IF(spotify_data[[#This Row],[explicit]]=FALSE,0,1)</f>
        <v>0</v>
      </c>
      <c r="I5764" s="1" t="s">
        <v>18719</v>
      </c>
      <c r="J5764" s="7">
        <f>MATCH(spotify_data[[#This Row],[artist_name]],spotify_data[artist_name],0)</f>
        <v>5763</v>
      </c>
      <c r="K5764">
        <v>58</v>
      </c>
      <c r="L5764" s="10">
        <f>spotify_data[[#This Row],[artist_popularity]]/100</f>
        <v>0.57999999999999996</v>
      </c>
      <c r="M5764">
        <v>374516</v>
      </c>
      <c r="N5764" s="1" t="s">
        <v>5389</v>
      </c>
      <c r="O5764" s="1" t="s">
        <v>18720</v>
      </c>
      <c r="P5764" s="1">
        <f>MATCH(spotify_data[[#This Row],[album_id]],spotify_data[album_id],0)</f>
        <v>5763</v>
      </c>
      <c r="Q5764" s="1" t="s">
        <v>18721</v>
      </c>
      <c r="R5764" s="2">
        <v>40827</v>
      </c>
      <c r="S5764" s="7">
        <f ca="1">+TODAY()-spotify_data[[#This Row],[Fecha lanzamiento Album]]</f>
        <v>5204</v>
      </c>
      <c r="T5764" s="7">
        <f ca="1">+spotify_data[[#This Row],[Antigüedad Album Dias]]/60</f>
        <v>86.733333333333334</v>
      </c>
      <c r="U5764" s="8">
        <f ca="1">spotify_data[[#This Row],[Antigüedad Album Meses]]/12</f>
        <v>7.2277777777777779</v>
      </c>
      <c r="V5764">
        <v>10</v>
      </c>
      <c r="W5764" s="1" t="s">
        <v>20</v>
      </c>
      <c r="X5764" s="1" t="str">
        <f>+IF(spotify_data[[#This Row],[album_type]]="album","Album",IF(spotify_data[[#This Row],[album_type]]="single","Single","Compilation"))</f>
        <v>Album</v>
      </c>
      <c r="Y5764">
        <v>414</v>
      </c>
    </row>
    <row r="5765" spans="1:25" x14ac:dyDescent="0.3">
      <c r="A5765" s="1" t="s">
        <v>18776</v>
      </c>
      <c r="B5765" s="1">
        <v>3384</v>
      </c>
      <c r="C5765" s="1" t="s">
        <v>18777</v>
      </c>
      <c r="D5765">
        <v>1</v>
      </c>
      <c r="E5765">
        <v>46</v>
      </c>
      <c r="F5765" s="10">
        <f>spotify_data[[#This Row],[track_popularity]]/100</f>
        <v>0.46</v>
      </c>
      <c r="G5765" s="9" t="b">
        <v>1</v>
      </c>
      <c r="H5765" s="1">
        <f>+IF(spotify_data[[#This Row],[explicit]]=FALSE,0,1)</f>
        <v>1</v>
      </c>
      <c r="I5765" s="1" t="s">
        <v>217</v>
      </c>
      <c r="J5765" s="7">
        <f>MATCH(spotify_data[[#This Row],[artist_name]],spotify_data[artist_name],0)</f>
        <v>239</v>
      </c>
      <c r="K5765">
        <v>87</v>
      </c>
      <c r="L5765" s="10">
        <f>spotify_data[[#This Row],[artist_popularity]]/100</f>
        <v>0.87</v>
      </c>
      <c r="M5765">
        <v>27141717</v>
      </c>
      <c r="N5765" s="1" t="s">
        <v>218</v>
      </c>
      <c r="O5765" s="1" t="s">
        <v>18774</v>
      </c>
      <c r="P5765" s="1">
        <f>MATCH(spotify_data[[#This Row],[album_id]],spotify_data[album_id],0)</f>
        <v>4595</v>
      </c>
      <c r="Q5765" s="1" t="s">
        <v>18775</v>
      </c>
      <c r="R5765" s="2">
        <v>40786</v>
      </c>
      <c r="S5765" s="7">
        <f ca="1">+TODAY()-spotify_data[[#This Row],[Fecha lanzamiento Album]]</f>
        <v>5245</v>
      </c>
      <c r="T5765" s="7">
        <f ca="1">+spotify_data[[#This Row],[Antigüedad Album Dias]]/60</f>
        <v>87.416666666666671</v>
      </c>
      <c r="U5765" s="8">
        <f ca="1">spotify_data[[#This Row],[Antigüedad Album Meses]]/12</f>
        <v>7.2847222222222223</v>
      </c>
      <c r="V5765">
        <v>13</v>
      </c>
      <c r="W5765" s="1" t="s">
        <v>20</v>
      </c>
      <c r="X5765" s="1" t="str">
        <f>+IF(spotify_data[[#This Row],[album_type]]="album","Album",IF(spotify_data[[#This Row],[album_type]]="single","Single","Compilation"))</f>
        <v>Album</v>
      </c>
      <c r="Y5765">
        <v>35</v>
      </c>
    </row>
    <row r="5766" spans="1:25" x14ac:dyDescent="0.3">
      <c r="A5766" s="1" t="s">
        <v>19194</v>
      </c>
      <c r="B5766" s="1">
        <v>1378</v>
      </c>
      <c r="C5766" s="1" t="s">
        <v>19195</v>
      </c>
      <c r="D5766">
        <v>7</v>
      </c>
      <c r="E5766">
        <v>46</v>
      </c>
      <c r="F5766" s="10">
        <f>spotify_data[[#This Row],[track_popularity]]/100</f>
        <v>0.46</v>
      </c>
      <c r="G5766" s="9" t="b">
        <v>0</v>
      </c>
      <c r="H5766" s="1">
        <f>+IF(spotify_data[[#This Row],[explicit]]=FALSE,0,1)</f>
        <v>0</v>
      </c>
      <c r="I5766" s="1" t="s">
        <v>19196</v>
      </c>
      <c r="J5766" s="7">
        <f>MATCH(spotify_data[[#This Row],[artist_name]],spotify_data[artist_name],0)</f>
        <v>5765</v>
      </c>
      <c r="K5766">
        <v>43</v>
      </c>
      <c r="L5766" s="10">
        <f>spotify_data[[#This Row],[artist_popularity]]/100</f>
        <v>0.43</v>
      </c>
      <c r="M5766">
        <v>47996</v>
      </c>
      <c r="N5766" s="1" t="s">
        <v>18762</v>
      </c>
      <c r="O5766" s="1" t="s">
        <v>19197</v>
      </c>
      <c r="P5766" s="1">
        <f>MATCH(spotify_data[[#This Row],[album_id]],spotify_data[album_id],0)</f>
        <v>5765</v>
      </c>
      <c r="Q5766" s="1" t="s">
        <v>19198</v>
      </c>
      <c r="R5766" s="2">
        <v>40544</v>
      </c>
      <c r="S5766" s="7">
        <f ca="1">+TODAY()-spotify_data[[#This Row],[Fecha lanzamiento Album]]</f>
        <v>5487</v>
      </c>
      <c r="T5766" s="7">
        <f ca="1">+spotify_data[[#This Row],[Antigüedad Album Dias]]/60</f>
        <v>91.45</v>
      </c>
      <c r="U5766" s="8">
        <f ca="1">spotify_data[[#This Row],[Antigüedad Album Meses]]/12</f>
        <v>7.6208333333333336</v>
      </c>
      <c r="V5766">
        <v>12</v>
      </c>
      <c r="W5766" s="1" t="s">
        <v>20</v>
      </c>
      <c r="X5766" s="1" t="str">
        <f>+IF(spotify_data[[#This Row],[album_type]]="album","Album",IF(spotify_data[[#This Row],[album_type]]="single","Single","Compilation"))</f>
        <v>Album</v>
      </c>
      <c r="Y5766">
        <v>455</v>
      </c>
    </row>
    <row r="5767" spans="1:25" x14ac:dyDescent="0.3">
      <c r="A5767" s="1" t="s">
        <v>19239</v>
      </c>
      <c r="B5767" s="1">
        <v>5656</v>
      </c>
      <c r="C5767" s="1" t="s">
        <v>19240</v>
      </c>
      <c r="D5767">
        <v>1</v>
      </c>
      <c r="E5767">
        <v>46</v>
      </c>
      <c r="F5767" s="10">
        <f>spotify_data[[#This Row],[track_popularity]]/100</f>
        <v>0.46</v>
      </c>
      <c r="G5767" s="9" t="b">
        <v>0</v>
      </c>
      <c r="H5767" s="1">
        <f>+IF(spotify_data[[#This Row],[explicit]]=FALSE,0,1)</f>
        <v>0</v>
      </c>
      <c r="I5767" s="1" t="s">
        <v>9448</v>
      </c>
      <c r="J5767" s="7">
        <f>MATCH(spotify_data[[#This Row],[artist_name]],spotify_data[artist_name],0)</f>
        <v>564</v>
      </c>
      <c r="K5767">
        <v>81</v>
      </c>
      <c r="L5767" s="10">
        <f>spotify_data[[#This Row],[artist_popularity]]/100</f>
        <v>0.81</v>
      </c>
      <c r="M5767">
        <v>9553224</v>
      </c>
      <c r="N5767" s="1" t="s">
        <v>23</v>
      </c>
      <c r="O5767" s="1" t="s">
        <v>19241</v>
      </c>
      <c r="P5767" s="1">
        <f>MATCH(spotify_data[[#This Row],[album_id]],spotify_data[album_id],0)</f>
        <v>5766</v>
      </c>
      <c r="Q5767" s="1" t="s">
        <v>19242</v>
      </c>
      <c r="R5767" s="2">
        <v>40544</v>
      </c>
      <c r="S5767" s="7">
        <f ca="1">+TODAY()-spotify_data[[#This Row],[Fecha lanzamiento Album]]</f>
        <v>5487</v>
      </c>
      <c r="T5767" s="7">
        <f ca="1">+spotify_data[[#This Row],[Antigüedad Album Dias]]/60</f>
        <v>91.45</v>
      </c>
      <c r="U5767" s="8">
        <f ca="1">spotify_data[[#This Row],[Antigüedad Album Meses]]/12</f>
        <v>7.6208333333333336</v>
      </c>
      <c r="V5767">
        <v>20</v>
      </c>
      <c r="W5767" s="1" t="s">
        <v>1932</v>
      </c>
      <c r="X5767" s="1" t="str">
        <f>+IF(spotify_data[[#This Row],[album_type]]="album","Album",IF(spotify_data[[#This Row],[album_type]]="single","Single","Compilation"))</f>
        <v>Compilation</v>
      </c>
      <c r="Y5767">
        <v>419</v>
      </c>
    </row>
    <row r="5768" spans="1:25" x14ac:dyDescent="0.3">
      <c r="A5768" s="1" t="s">
        <v>19251</v>
      </c>
      <c r="B5768" s="1">
        <v>7087</v>
      </c>
      <c r="C5768" s="1" t="s">
        <v>19252</v>
      </c>
      <c r="D5768">
        <v>25</v>
      </c>
      <c r="E5768">
        <v>46</v>
      </c>
      <c r="F5768" s="10">
        <f>spotify_data[[#This Row],[track_popularity]]/100</f>
        <v>0.46</v>
      </c>
      <c r="G5768" s="9" t="b">
        <v>0</v>
      </c>
      <c r="H5768" s="1">
        <f>+IF(spotify_data[[#This Row],[explicit]]=FALSE,0,1)</f>
        <v>0</v>
      </c>
      <c r="I5768" s="1" t="s">
        <v>18573</v>
      </c>
      <c r="J5768" s="7">
        <f>MATCH(spotify_data[[#This Row],[artist_name]],spotify_data[artist_name],0)</f>
        <v>3883</v>
      </c>
      <c r="K5768">
        <v>57</v>
      </c>
      <c r="L5768" s="10">
        <f>spotify_data[[#This Row],[artist_popularity]]/100</f>
        <v>0.56999999999999995</v>
      </c>
      <c r="M5768">
        <v>327300</v>
      </c>
      <c r="N5768" s="1" t="s">
        <v>1609</v>
      </c>
      <c r="O5768" s="1" t="s">
        <v>19253</v>
      </c>
      <c r="P5768" s="1">
        <f>MATCH(spotify_data[[#This Row],[album_id]],spotify_data[album_id],0)</f>
        <v>5767</v>
      </c>
      <c r="Q5768" s="1" t="s">
        <v>19254</v>
      </c>
      <c r="R5768" s="2">
        <v>40544</v>
      </c>
      <c r="S5768" s="7">
        <f ca="1">+TODAY()-spotify_data[[#This Row],[Fecha lanzamiento Album]]</f>
        <v>5487</v>
      </c>
      <c r="T5768" s="7">
        <f ca="1">+spotify_data[[#This Row],[Antigüedad Album Dias]]/60</f>
        <v>91.45</v>
      </c>
      <c r="U5768" s="8">
        <f ca="1">spotify_data[[#This Row],[Antigüedad Album Meses]]/12</f>
        <v>7.6208333333333336</v>
      </c>
      <c r="V5768">
        <v>26</v>
      </c>
      <c r="W5768" s="1" t="s">
        <v>1932</v>
      </c>
      <c r="X5768" s="1" t="str">
        <f>+IF(spotify_data[[#This Row],[album_type]]="album","Album",IF(spotify_data[[#This Row],[album_type]]="single","Single","Compilation"))</f>
        <v>Compilation</v>
      </c>
      <c r="Y5768">
        <v>11</v>
      </c>
    </row>
    <row r="5769" spans="1:25" x14ac:dyDescent="0.3">
      <c r="A5769" s="1" t="s">
        <v>20007</v>
      </c>
      <c r="B5769" s="1">
        <v>4545</v>
      </c>
      <c r="C5769" s="1" t="s">
        <v>20008</v>
      </c>
      <c r="D5769">
        <v>10</v>
      </c>
      <c r="E5769">
        <v>46</v>
      </c>
      <c r="F5769" s="10">
        <f>spotify_data[[#This Row],[track_popularity]]/100</f>
        <v>0.46</v>
      </c>
      <c r="G5769" s="9" t="b">
        <v>0</v>
      </c>
      <c r="H5769" s="1">
        <f>+IF(spotify_data[[#This Row],[explicit]]=FALSE,0,1)</f>
        <v>0</v>
      </c>
      <c r="I5769" s="1" t="s">
        <v>898</v>
      </c>
      <c r="J5769" s="7">
        <f>MATCH(spotify_data[[#This Row],[artist_name]],spotify_data[artist_name],0)</f>
        <v>34</v>
      </c>
      <c r="K5769">
        <v>88</v>
      </c>
      <c r="L5769" s="10">
        <f>spotify_data[[#This Row],[artist_popularity]]/100</f>
        <v>0.88</v>
      </c>
      <c r="M5769">
        <v>42237551</v>
      </c>
      <c r="N5769" s="1" t="s">
        <v>899</v>
      </c>
      <c r="O5769" s="1" t="s">
        <v>19979</v>
      </c>
      <c r="P5769" s="1">
        <f>MATCH(spotify_data[[#This Row],[album_id]],spotify_data[album_id],0)</f>
        <v>198</v>
      </c>
      <c r="Q5769" s="1" t="s">
        <v>19980</v>
      </c>
      <c r="R5769" s="2">
        <v>40122</v>
      </c>
      <c r="S5769" s="7">
        <f ca="1">+TODAY()-spotify_data[[#This Row],[Fecha lanzamiento Album]]</f>
        <v>5909</v>
      </c>
      <c r="T5769" s="7">
        <f ca="1">+spotify_data[[#This Row],[Antigüedad Album Dias]]/60</f>
        <v>98.483333333333334</v>
      </c>
      <c r="U5769" s="8">
        <f ca="1">spotify_data[[#This Row],[Antigüedad Album Meses]]/12</f>
        <v>8.2069444444444439</v>
      </c>
      <c r="V5769">
        <v>23</v>
      </c>
      <c r="W5769" s="1" t="s">
        <v>20</v>
      </c>
      <c r="X5769" s="1" t="str">
        <f>+IF(spotify_data[[#This Row],[album_type]]="album","Album",IF(spotify_data[[#This Row],[album_type]]="single","Single","Compilation"))</f>
        <v>Album</v>
      </c>
      <c r="Y5769">
        <v>334</v>
      </c>
    </row>
    <row r="5770" spans="1:25" x14ac:dyDescent="0.3">
      <c r="A5770" s="1" t="s">
        <v>20475</v>
      </c>
      <c r="B5770" s="1">
        <v>7899</v>
      </c>
      <c r="C5770" s="1" t="s">
        <v>20476</v>
      </c>
      <c r="D5770">
        <v>24</v>
      </c>
      <c r="E5770">
        <v>46</v>
      </c>
      <c r="F5770" s="10">
        <f>spotify_data[[#This Row],[track_popularity]]/100</f>
        <v>0.46</v>
      </c>
      <c r="G5770" s="9" t="b">
        <v>0</v>
      </c>
      <c r="H5770" s="1">
        <f>+IF(spotify_data[[#This Row],[explicit]]=FALSE,0,1)</f>
        <v>0</v>
      </c>
      <c r="I5770" s="1" t="s">
        <v>1608</v>
      </c>
      <c r="J5770" s="7">
        <f>MATCH(spotify_data[[#This Row],[artist_name]],spotify_data[artist_name],0)</f>
        <v>1807</v>
      </c>
      <c r="K5770">
        <v>77</v>
      </c>
      <c r="L5770" s="10">
        <f>spotify_data[[#This Row],[artist_popularity]]/100</f>
        <v>0.77</v>
      </c>
      <c r="M5770">
        <v>4777574</v>
      </c>
      <c r="N5770" s="1" t="s">
        <v>1609</v>
      </c>
      <c r="O5770" s="1" t="s">
        <v>20477</v>
      </c>
      <c r="P5770" s="1">
        <f>MATCH(spotify_data[[#This Row],[album_id]],spotify_data[album_id],0)</f>
        <v>5769</v>
      </c>
      <c r="Q5770" s="1" t="s">
        <v>20478</v>
      </c>
      <c r="R5770" s="2">
        <v>39643</v>
      </c>
      <c r="S5770" s="7">
        <f ca="1">+TODAY()-spotify_data[[#This Row],[Fecha lanzamiento Album]]</f>
        <v>6388</v>
      </c>
      <c r="T5770" s="7">
        <f ca="1">+spotify_data[[#This Row],[Antigüedad Album Dias]]/60</f>
        <v>106.46666666666667</v>
      </c>
      <c r="U5770" s="8">
        <f ca="1">spotify_data[[#This Row],[Antigüedad Album Meses]]/12</f>
        <v>8.8722222222222218</v>
      </c>
      <c r="V5770">
        <v>28</v>
      </c>
      <c r="W5770" s="1" t="s">
        <v>20</v>
      </c>
      <c r="X5770" s="1" t="str">
        <f>+IF(spotify_data[[#This Row],[album_type]]="album","Album",IF(spotify_data[[#This Row],[album_type]]="single","Single","Compilation"))</f>
        <v>Album</v>
      </c>
      <c r="Y5770">
        <v>67</v>
      </c>
    </row>
    <row r="5771" spans="1:25" x14ac:dyDescent="0.3">
      <c r="A5771" s="1" t="s">
        <v>20777</v>
      </c>
      <c r="B5771" s="1">
        <v>1417</v>
      </c>
      <c r="C5771" s="1" t="s">
        <v>20778</v>
      </c>
      <c r="D5771">
        <v>3</v>
      </c>
      <c r="E5771">
        <v>46</v>
      </c>
      <c r="F5771" s="10">
        <f>spotify_data[[#This Row],[track_popularity]]/100</f>
        <v>0.46</v>
      </c>
      <c r="G5771" s="9" t="b">
        <v>0</v>
      </c>
      <c r="H5771" s="1">
        <f>+IF(spotify_data[[#This Row],[explicit]]=FALSE,0,1)</f>
        <v>0</v>
      </c>
      <c r="I5771" s="1" t="s">
        <v>20779</v>
      </c>
      <c r="J5771" s="7">
        <f>MATCH(spotify_data[[#This Row],[artist_name]],spotify_data[artist_name],0)</f>
        <v>5770</v>
      </c>
      <c r="K5771">
        <v>54</v>
      </c>
      <c r="L5771" s="10">
        <f>spotify_data[[#This Row],[artist_popularity]]/100</f>
        <v>0.54</v>
      </c>
      <c r="M5771">
        <v>424793</v>
      </c>
      <c r="N5771" s="1" t="s">
        <v>20780</v>
      </c>
      <c r="O5771" s="1" t="s">
        <v>20781</v>
      </c>
      <c r="P5771" s="1">
        <f>MATCH(spotify_data[[#This Row],[album_id]],spotify_data[album_id],0)</f>
        <v>5770</v>
      </c>
      <c r="Q5771" s="1" t="s">
        <v>20778</v>
      </c>
      <c r="R5771" s="2">
        <v>39263</v>
      </c>
      <c r="S5771" s="7">
        <f ca="1">+TODAY()-spotify_data[[#This Row],[Fecha lanzamiento Album]]</f>
        <v>6768</v>
      </c>
      <c r="T5771" s="7">
        <f ca="1">+spotify_data[[#This Row],[Antigüedad Album Dias]]/60</f>
        <v>112.8</v>
      </c>
      <c r="U5771" s="8">
        <f ca="1">spotify_data[[#This Row],[Antigüedad Album Meses]]/12</f>
        <v>9.4</v>
      </c>
      <c r="V5771">
        <v>11</v>
      </c>
      <c r="W5771" s="1" t="s">
        <v>20</v>
      </c>
      <c r="X5771" s="1" t="str">
        <f>+IF(spotify_data[[#This Row],[album_type]]="album","Album",IF(spotify_data[[#This Row],[album_type]]="single","Single","Compilation"))</f>
        <v>Album</v>
      </c>
      <c r="Y5771">
        <v>333</v>
      </c>
    </row>
    <row r="5772" spans="1:25" x14ac:dyDescent="0.3">
      <c r="A5772" s="1" t="s">
        <v>21742</v>
      </c>
      <c r="B5772" s="1">
        <v>8273</v>
      </c>
      <c r="C5772" s="1" t="s">
        <v>21743</v>
      </c>
      <c r="D5772">
        <v>3</v>
      </c>
      <c r="E5772">
        <v>46</v>
      </c>
      <c r="F5772" s="10">
        <f>spotify_data[[#This Row],[track_popularity]]/100</f>
        <v>0.46</v>
      </c>
      <c r="G5772" s="9" t="b">
        <v>0</v>
      </c>
      <c r="H5772" s="1">
        <f>+IF(spotify_data[[#This Row],[explicit]]=FALSE,0,1)</f>
        <v>0</v>
      </c>
      <c r="I5772" s="1" t="s">
        <v>19021</v>
      </c>
      <c r="J5772" s="7">
        <f>MATCH(spotify_data[[#This Row],[artist_name]],spotify_data[artist_name],0)</f>
        <v>206</v>
      </c>
      <c r="K5772">
        <v>81</v>
      </c>
      <c r="L5772" s="10">
        <f>spotify_data[[#This Row],[artist_popularity]]/100</f>
        <v>0.81</v>
      </c>
      <c r="M5772">
        <v>17766757</v>
      </c>
      <c r="N5772" s="1" t="s">
        <v>516</v>
      </c>
      <c r="O5772" s="1" t="s">
        <v>21733</v>
      </c>
      <c r="P5772" s="1">
        <f>MATCH(spotify_data[[#This Row],[album_id]],spotify_data[album_id],0)</f>
        <v>206</v>
      </c>
      <c r="Q5772" s="1" t="s">
        <v>21734</v>
      </c>
      <c r="R5772" s="2">
        <v>37938</v>
      </c>
      <c r="S5772" s="7">
        <f ca="1">+TODAY()-spotify_data[[#This Row],[Fecha lanzamiento Album]]</f>
        <v>8093</v>
      </c>
      <c r="T5772" s="7">
        <f ca="1">+spotify_data[[#This Row],[Antigüedad Album Dias]]/60</f>
        <v>134.88333333333333</v>
      </c>
      <c r="U5772" s="8">
        <f ca="1">spotify_data[[#This Row],[Antigüedad Album Meses]]/12</f>
        <v>11.240277777777777</v>
      </c>
      <c r="V5772">
        <v>13</v>
      </c>
      <c r="W5772" s="1" t="s">
        <v>20</v>
      </c>
      <c r="X5772" s="1" t="str">
        <f>+IF(spotify_data[[#This Row],[album_type]]="album","Album",IF(spotify_data[[#This Row],[album_type]]="single","Single","Compilation"))</f>
        <v>Album</v>
      </c>
      <c r="Y5772">
        <v>326</v>
      </c>
    </row>
    <row r="5773" spans="1:25" x14ac:dyDescent="0.3">
      <c r="A5773" s="1" t="s">
        <v>21824</v>
      </c>
      <c r="B5773" s="1">
        <v>7218</v>
      </c>
      <c r="C5773" s="1" t="s">
        <v>21825</v>
      </c>
      <c r="D5773">
        <v>14</v>
      </c>
      <c r="E5773">
        <v>46</v>
      </c>
      <c r="F5773" s="10">
        <f>spotify_data[[#This Row],[track_popularity]]/100</f>
        <v>0.46</v>
      </c>
      <c r="G5773" s="9" t="b">
        <v>0</v>
      </c>
      <c r="H5773" s="1">
        <f>+IF(spotify_data[[#This Row],[explicit]]=FALSE,0,1)</f>
        <v>0</v>
      </c>
      <c r="I5773" s="1" t="s">
        <v>21805</v>
      </c>
      <c r="J5773" s="7">
        <f>MATCH(spotify_data[[#This Row],[artist_name]],spotify_data[artist_name],0)</f>
        <v>3237</v>
      </c>
      <c r="K5773">
        <v>62</v>
      </c>
      <c r="L5773" s="10">
        <f>spotify_data[[#This Row],[artist_popularity]]/100</f>
        <v>0.62</v>
      </c>
      <c r="M5773">
        <v>143332</v>
      </c>
      <c r="N5773" s="1" t="s">
        <v>1609</v>
      </c>
      <c r="O5773" s="1" t="s">
        <v>21806</v>
      </c>
      <c r="P5773" s="1">
        <f>MATCH(spotify_data[[#This Row],[album_id]],spotify_data[album_id],0)</f>
        <v>3237</v>
      </c>
      <c r="Q5773" s="1" t="s">
        <v>21807</v>
      </c>
      <c r="R5773" s="2">
        <v>37824</v>
      </c>
      <c r="S5773" s="7">
        <f ca="1">+TODAY()-spotify_data[[#This Row],[Fecha lanzamiento Album]]</f>
        <v>8207</v>
      </c>
      <c r="T5773" s="7">
        <f ca="1">+spotify_data[[#This Row],[Antigüedad Album Dias]]/60</f>
        <v>136.78333333333333</v>
      </c>
      <c r="U5773" s="8">
        <f ca="1">spotify_data[[#This Row],[Antigüedad Album Meses]]/12</f>
        <v>11.39861111111111</v>
      </c>
      <c r="V5773">
        <v>15</v>
      </c>
      <c r="W5773" s="1" t="s">
        <v>1932</v>
      </c>
      <c r="X5773" s="1" t="str">
        <f>+IF(spotify_data[[#This Row],[album_type]]="album","Album",IF(spotify_data[[#This Row],[album_type]]="single","Single","Compilation"))</f>
        <v>Compilation</v>
      </c>
      <c r="Y5773">
        <v>476</v>
      </c>
    </row>
    <row r="5774" spans="1:25" x14ac:dyDescent="0.3">
      <c r="A5774" s="1" t="s">
        <v>21964</v>
      </c>
      <c r="B5774" s="1">
        <v>7163</v>
      </c>
      <c r="C5774" s="1" t="s">
        <v>21965</v>
      </c>
      <c r="D5774">
        <v>7</v>
      </c>
      <c r="E5774">
        <v>46</v>
      </c>
      <c r="F5774" s="10">
        <f>spotify_data[[#This Row],[track_popularity]]/100</f>
        <v>0.46</v>
      </c>
      <c r="G5774" s="9" t="b">
        <v>1</v>
      </c>
      <c r="H5774" s="1">
        <f>+IF(spotify_data[[#This Row],[explicit]]=FALSE,0,1)</f>
        <v>1</v>
      </c>
      <c r="I5774" s="1" t="s">
        <v>2104</v>
      </c>
      <c r="J5774" s="7">
        <f>MATCH(spotify_data[[#This Row],[artist_name]],spotify_data[artist_name],0)</f>
        <v>2180</v>
      </c>
      <c r="K5774">
        <v>71</v>
      </c>
      <c r="L5774" s="10">
        <f>spotify_data[[#This Row],[artist_popularity]]/100</f>
        <v>0.71</v>
      </c>
      <c r="M5774">
        <v>4969994</v>
      </c>
      <c r="N5774" s="1" t="s">
        <v>2105</v>
      </c>
      <c r="O5774" s="1" t="s">
        <v>21966</v>
      </c>
      <c r="P5774" s="1">
        <f>MATCH(spotify_data[[#This Row],[album_id]],spotify_data[album_id],0)</f>
        <v>4614</v>
      </c>
      <c r="Q5774" s="1" t="s">
        <v>21967</v>
      </c>
      <c r="R5774" s="2">
        <v>37622</v>
      </c>
      <c r="S5774" s="7">
        <f ca="1">+TODAY()-spotify_data[[#This Row],[Fecha lanzamiento Album]]</f>
        <v>8409</v>
      </c>
      <c r="T5774" s="7">
        <f ca="1">+spotify_data[[#This Row],[Antigüedad Album Dias]]/60</f>
        <v>140.15</v>
      </c>
      <c r="U5774" s="8">
        <f ca="1">spotify_data[[#This Row],[Antigüedad Album Meses]]/12</f>
        <v>11.679166666666667</v>
      </c>
      <c r="V5774">
        <v>16</v>
      </c>
      <c r="W5774" s="1" t="s">
        <v>20</v>
      </c>
      <c r="X5774" s="1" t="str">
        <f>+IF(spotify_data[[#This Row],[album_type]]="album","Album",IF(spotify_data[[#This Row],[album_type]]="single","Single","Compilation"))</f>
        <v>Album</v>
      </c>
      <c r="Y5774">
        <v>37</v>
      </c>
    </row>
    <row r="5775" spans="1:25" x14ac:dyDescent="0.3">
      <c r="A5775" s="1" t="s">
        <v>22154</v>
      </c>
      <c r="B5775" s="1"/>
      <c r="C5775" s="1" t="s">
        <v>22155</v>
      </c>
      <c r="D5775">
        <v>20</v>
      </c>
      <c r="E5775">
        <v>46</v>
      </c>
      <c r="F5775" s="10">
        <f>spotify_data[[#This Row],[track_popularity]]/100</f>
        <v>0.46</v>
      </c>
      <c r="G5775" s="9" t="b">
        <v>1</v>
      </c>
      <c r="H5775" s="1">
        <f>+IF(spotify_data[[#This Row],[explicit]]=FALSE,0,1)</f>
        <v>1</v>
      </c>
      <c r="I5775" s="1" t="s">
        <v>3466</v>
      </c>
      <c r="J5775" s="7">
        <f>MATCH(spotify_data[[#This Row],[artist_name]],spotify_data[artist_name],0)</f>
        <v>106</v>
      </c>
      <c r="K5775">
        <v>88</v>
      </c>
      <c r="L5775" s="10">
        <f>spotify_data[[#This Row],[artist_popularity]]/100</f>
        <v>0.88</v>
      </c>
      <c r="M5775">
        <v>104539036</v>
      </c>
      <c r="N5775" s="1" t="s">
        <v>3467</v>
      </c>
      <c r="O5775" s="1" t="s">
        <v>22141</v>
      </c>
      <c r="P5775" s="1">
        <f>MATCH(spotify_data[[#This Row],[album_id]],spotify_data[album_id],0)</f>
        <v>106</v>
      </c>
      <c r="Q5775" s="1" t="s">
        <v>22142</v>
      </c>
      <c r="R5775" s="2">
        <v>37402</v>
      </c>
      <c r="S5775" s="7">
        <f ca="1">+TODAY()-spotify_data[[#This Row],[Fecha lanzamiento Album]]</f>
        <v>8629</v>
      </c>
      <c r="T5775" s="7">
        <f ca="1">+spotify_data[[#This Row],[Antigüedad Album Dias]]/60</f>
        <v>143.81666666666666</v>
      </c>
      <c r="U5775" s="8">
        <f ca="1">spotify_data[[#This Row],[Antigüedad Album Meses]]/12</f>
        <v>11.984722222222222</v>
      </c>
      <c r="V5775">
        <v>20</v>
      </c>
      <c r="W5775" s="1" t="s">
        <v>20</v>
      </c>
      <c r="X5775" s="1" t="str">
        <f>+IF(spotify_data[[#This Row],[album_type]]="album","Album",IF(spotify_data[[#This Row],[album_type]]="single","Single","Compilation"))</f>
        <v>Album</v>
      </c>
      <c r="Y5775">
        <v>103</v>
      </c>
    </row>
    <row r="5776" spans="1:25" x14ac:dyDescent="0.3">
      <c r="A5776" s="1" t="s">
        <v>22185</v>
      </c>
      <c r="B5776" s="1"/>
      <c r="C5776" s="1" t="s">
        <v>22186</v>
      </c>
      <c r="D5776">
        <v>12</v>
      </c>
      <c r="E5776">
        <v>46</v>
      </c>
      <c r="F5776" s="10">
        <f>spotify_data[[#This Row],[track_popularity]]/100</f>
        <v>0.46</v>
      </c>
      <c r="G5776" s="9" t="b">
        <v>0</v>
      </c>
      <c r="H5776" s="1">
        <f>+IF(spotify_data[[#This Row],[explicit]]=FALSE,0,1)</f>
        <v>0</v>
      </c>
      <c r="I5776" s="1" t="s">
        <v>6845</v>
      </c>
      <c r="J5776" s="7">
        <f>MATCH(spotify_data[[#This Row],[artist_name]],spotify_data[artist_name],0)</f>
        <v>3400</v>
      </c>
      <c r="K5776">
        <v>70</v>
      </c>
      <c r="L5776" s="10">
        <f>spotify_data[[#This Row],[artist_popularity]]/100</f>
        <v>0.7</v>
      </c>
      <c r="M5776">
        <v>1604690</v>
      </c>
      <c r="N5776" s="1" t="s">
        <v>1609</v>
      </c>
      <c r="O5776" s="1" t="s">
        <v>22183</v>
      </c>
      <c r="P5776" s="1">
        <f>MATCH(spotify_data[[#This Row],[album_id]],spotify_data[album_id],0)</f>
        <v>4193</v>
      </c>
      <c r="Q5776" s="1" t="s">
        <v>22184</v>
      </c>
      <c r="R5776" s="2">
        <v>37369</v>
      </c>
      <c r="S5776" s="7">
        <f ca="1">+TODAY()-spotify_data[[#This Row],[Fecha lanzamiento Album]]</f>
        <v>8662</v>
      </c>
      <c r="T5776" s="7">
        <f ca="1">+spotify_data[[#This Row],[Antigüedad Album Dias]]/60</f>
        <v>144.36666666666667</v>
      </c>
      <c r="U5776" s="8">
        <f ca="1">spotify_data[[#This Row],[Antigüedad Album Meses]]/12</f>
        <v>12.030555555555557</v>
      </c>
      <c r="V5776">
        <v>13</v>
      </c>
      <c r="W5776" s="1" t="s">
        <v>20</v>
      </c>
      <c r="X5776" s="1" t="str">
        <f>+IF(spotify_data[[#This Row],[album_type]]="album","Album",IF(spotify_data[[#This Row],[album_type]]="single","Single","Compilation"))</f>
        <v>Album</v>
      </c>
      <c r="Y5776">
        <v>85</v>
      </c>
    </row>
    <row r="5777" spans="1:25" x14ac:dyDescent="0.3">
      <c r="A5777" s="1" t="s">
        <v>23109</v>
      </c>
      <c r="B5777" s="1"/>
      <c r="C5777" s="1" t="s">
        <v>23110</v>
      </c>
      <c r="D5777">
        <v>1</v>
      </c>
      <c r="E5777">
        <v>46</v>
      </c>
      <c r="F5777" s="10">
        <f>spotify_data[[#This Row],[track_popularity]]/100</f>
        <v>0.46</v>
      </c>
      <c r="G5777" s="9" t="b">
        <v>0</v>
      </c>
      <c r="H5777" s="1">
        <f>+IF(spotify_data[[#This Row],[explicit]]=FALSE,0,1)</f>
        <v>0</v>
      </c>
      <c r="I5777" s="1" t="s">
        <v>23111</v>
      </c>
      <c r="J5777" s="7">
        <f>MATCH(spotify_data[[#This Row],[artist_name]],spotify_data[artist_name],0)</f>
        <v>5776</v>
      </c>
      <c r="K5777">
        <v>61</v>
      </c>
      <c r="L5777" s="10">
        <f>spotify_data[[#This Row],[artist_popularity]]/100</f>
        <v>0.61</v>
      </c>
      <c r="M5777">
        <v>1312426</v>
      </c>
      <c r="N5777" s="1" t="s">
        <v>5383</v>
      </c>
      <c r="O5777" s="1" t="s">
        <v>23112</v>
      </c>
      <c r="P5777" s="1">
        <f>MATCH(spotify_data[[#This Row],[album_id]],spotify_data[album_id],0)</f>
        <v>5776</v>
      </c>
      <c r="Q5777" s="1" t="s">
        <v>23113</v>
      </c>
      <c r="R5777" s="2">
        <v>35325</v>
      </c>
      <c r="S5777" s="7">
        <f ca="1">+TODAY()-spotify_data[[#This Row],[Fecha lanzamiento Album]]</f>
        <v>10706</v>
      </c>
      <c r="T5777" s="7">
        <f ca="1">+spotify_data[[#This Row],[Antigüedad Album Dias]]/60</f>
        <v>178.43333333333334</v>
      </c>
      <c r="U5777" s="8">
        <f ca="1">spotify_data[[#This Row],[Antigüedad Album Meses]]/12</f>
        <v>14.869444444444445</v>
      </c>
      <c r="V5777">
        <v>14</v>
      </c>
      <c r="W5777" s="1" t="s">
        <v>20</v>
      </c>
      <c r="X5777" s="1" t="str">
        <f>+IF(spotify_data[[#This Row],[album_type]]="album","Album",IF(spotify_data[[#This Row],[album_type]]="single","Single","Compilation"))</f>
        <v>Album</v>
      </c>
      <c r="Y5777">
        <v>401</v>
      </c>
    </row>
    <row r="5778" spans="1:25" x14ac:dyDescent="0.3">
      <c r="A5778" s="1" t="s">
        <v>23572</v>
      </c>
      <c r="B5778" s="1"/>
      <c r="C5778" s="1" t="s">
        <v>23573</v>
      </c>
      <c r="D5778">
        <v>6</v>
      </c>
      <c r="E5778">
        <v>46</v>
      </c>
      <c r="F5778" s="10">
        <f>spotify_data[[#This Row],[track_popularity]]/100</f>
        <v>0.46</v>
      </c>
      <c r="G5778" s="9" t="b">
        <v>0</v>
      </c>
      <c r="H5778" s="1">
        <f>+IF(spotify_data[[#This Row],[explicit]]=FALSE,0,1)</f>
        <v>0</v>
      </c>
      <c r="I5778" s="1" t="s">
        <v>23574</v>
      </c>
      <c r="J5778" s="7">
        <f>MATCH(spotify_data[[#This Row],[artist_name]],spotify_data[artist_name],0)</f>
        <v>5777</v>
      </c>
      <c r="K5778">
        <v>51</v>
      </c>
      <c r="L5778" s="10">
        <f>spotify_data[[#This Row],[artist_popularity]]/100</f>
        <v>0.51</v>
      </c>
      <c r="M5778">
        <v>43632</v>
      </c>
      <c r="N5778" s="1" t="s">
        <v>1609</v>
      </c>
      <c r="O5778" s="1" t="s">
        <v>23575</v>
      </c>
      <c r="P5778" s="1">
        <f>MATCH(spotify_data[[#This Row],[album_id]],spotify_data[album_id],0)</f>
        <v>5777</v>
      </c>
      <c r="Q5778" s="1" t="s">
        <v>23576</v>
      </c>
      <c r="R5778" s="2">
        <v>33604</v>
      </c>
      <c r="S5778" s="7">
        <f ca="1">+TODAY()-spotify_data[[#This Row],[Fecha lanzamiento Album]]</f>
        <v>12427</v>
      </c>
      <c r="T5778" s="7">
        <f ca="1">+spotify_data[[#This Row],[Antigüedad Album Dias]]/60</f>
        <v>207.11666666666667</v>
      </c>
      <c r="U5778" s="8">
        <f ca="1">spotify_data[[#This Row],[Antigüedad Album Meses]]/12</f>
        <v>17.259722222222223</v>
      </c>
      <c r="V5778">
        <v>16</v>
      </c>
      <c r="W5778" s="1" t="s">
        <v>1932</v>
      </c>
      <c r="X5778" s="1" t="str">
        <f>+IF(spotify_data[[#This Row],[album_type]]="album","Album",IF(spotify_data[[#This Row],[album_type]]="single","Single","Compilation"))</f>
        <v>Compilation</v>
      </c>
      <c r="Y5778">
        <v>621</v>
      </c>
    </row>
    <row r="5779" spans="1:25" x14ac:dyDescent="0.3">
      <c r="A5779" s="1" t="s">
        <v>23787</v>
      </c>
      <c r="B5779" s="1"/>
      <c r="C5779" s="1" t="s">
        <v>23788</v>
      </c>
      <c r="D5779">
        <v>12</v>
      </c>
      <c r="E5779">
        <v>46</v>
      </c>
      <c r="F5779" s="10">
        <f>spotify_data[[#This Row],[track_popularity]]/100</f>
        <v>0.46</v>
      </c>
      <c r="G5779" s="9" t="b">
        <v>0</v>
      </c>
      <c r="H5779" s="1">
        <f>+IF(spotify_data[[#This Row],[explicit]]=FALSE,0,1)</f>
        <v>0</v>
      </c>
      <c r="I5779" s="1" t="s">
        <v>23780</v>
      </c>
      <c r="J5779" s="7">
        <f>MATCH(spotify_data[[#This Row],[artist_name]],spotify_data[artist_name],0)</f>
        <v>4623</v>
      </c>
      <c r="K5779">
        <v>53</v>
      </c>
      <c r="L5779" s="10">
        <f>spotify_data[[#This Row],[artist_popularity]]/100</f>
        <v>0.53</v>
      </c>
      <c r="M5779">
        <v>145151</v>
      </c>
      <c r="N5779" s="1" t="s">
        <v>23</v>
      </c>
      <c r="O5779" s="1" t="s">
        <v>23781</v>
      </c>
      <c r="P5779" s="1">
        <f>MATCH(spotify_data[[#This Row],[album_id]],spotify_data[album_id],0)</f>
        <v>4623</v>
      </c>
      <c r="Q5779" s="1" t="s">
        <v>23782</v>
      </c>
      <c r="R5779" s="2">
        <v>33239</v>
      </c>
      <c r="S5779" s="7">
        <f ca="1">+TODAY()-spotify_data[[#This Row],[Fecha lanzamiento Album]]</f>
        <v>12792</v>
      </c>
      <c r="T5779" s="7">
        <f ca="1">+spotify_data[[#This Row],[Antigüedad Album Dias]]/60</f>
        <v>213.2</v>
      </c>
      <c r="U5779" s="8">
        <f ca="1">spotify_data[[#This Row],[Antigüedad Album Meses]]/12</f>
        <v>17.766666666666666</v>
      </c>
      <c r="V5779">
        <v>12</v>
      </c>
      <c r="W5779" s="1" t="s">
        <v>1932</v>
      </c>
      <c r="X5779" s="1" t="str">
        <f>+IF(spotify_data[[#This Row],[album_type]]="album","Album",IF(spotify_data[[#This Row],[album_type]]="single","Single","Compilation"))</f>
        <v>Compilation</v>
      </c>
      <c r="Y5779">
        <v>384</v>
      </c>
    </row>
    <row r="5780" spans="1:25" x14ac:dyDescent="0.3">
      <c r="A5780" s="1" t="s">
        <v>1225</v>
      </c>
      <c r="B5780" s="1">
        <v>720</v>
      </c>
      <c r="C5780" s="1" t="s">
        <v>1226</v>
      </c>
      <c r="D5780">
        <v>1</v>
      </c>
      <c r="E5780">
        <v>45</v>
      </c>
      <c r="F5780" s="10">
        <f>spotify_data[[#This Row],[track_popularity]]/100</f>
        <v>0.45</v>
      </c>
      <c r="G5780" s="9" t="b">
        <v>0</v>
      </c>
      <c r="H5780" s="1">
        <f>+IF(spotify_data[[#This Row],[explicit]]=FALSE,0,1)</f>
        <v>0</v>
      </c>
      <c r="I5780" s="1" t="s">
        <v>84</v>
      </c>
      <c r="J5780" s="7">
        <f>MATCH(spotify_data[[#This Row],[artist_name]],spotify_data[artist_name],0)</f>
        <v>5779</v>
      </c>
      <c r="K5780">
        <v>35</v>
      </c>
      <c r="L5780" s="10">
        <f>spotify_data[[#This Row],[artist_popularity]]/100</f>
        <v>0.35</v>
      </c>
      <c r="M5780">
        <v>729</v>
      </c>
      <c r="N5780" s="1" t="s">
        <v>23</v>
      </c>
      <c r="O5780" s="1" t="s">
        <v>1227</v>
      </c>
      <c r="P5780" s="1">
        <f>MATCH(spotify_data[[#This Row],[album_id]],spotify_data[album_id],0)</f>
        <v>5779</v>
      </c>
      <c r="Q5780" s="1" t="s">
        <v>1226</v>
      </c>
      <c r="R5780" s="2">
        <v>45884</v>
      </c>
      <c r="S5780" s="7">
        <f ca="1">+TODAY()-spotify_data[[#This Row],[Fecha lanzamiento Album]]</f>
        <v>147</v>
      </c>
      <c r="T5780" s="7">
        <f ca="1">+spotify_data[[#This Row],[Antigüedad Album Dias]]/60</f>
        <v>2.4500000000000002</v>
      </c>
      <c r="U5780" s="8">
        <f ca="1">spotify_data[[#This Row],[Antigüedad Album Meses]]/12</f>
        <v>0.20416666666666669</v>
      </c>
      <c r="V5780">
        <v>1</v>
      </c>
      <c r="W5780" s="1" t="s">
        <v>21</v>
      </c>
      <c r="X5780" s="1" t="str">
        <f>+IF(spotify_data[[#This Row],[album_type]]="album","Album",IF(spotify_data[[#This Row],[album_type]]="single","Single","Compilation"))</f>
        <v>Single</v>
      </c>
      <c r="Y5780">
        <v>318</v>
      </c>
    </row>
    <row r="5781" spans="1:25" x14ac:dyDescent="0.3">
      <c r="A5781" s="1" t="s">
        <v>1293</v>
      </c>
      <c r="B5781" s="1">
        <v>785</v>
      </c>
      <c r="C5781" s="1" t="s">
        <v>1294</v>
      </c>
      <c r="D5781">
        <v>1</v>
      </c>
      <c r="E5781">
        <v>45</v>
      </c>
      <c r="F5781" s="10">
        <f>spotify_data[[#This Row],[track_popularity]]/100</f>
        <v>0.45</v>
      </c>
      <c r="G5781" s="9" t="b">
        <v>0</v>
      </c>
      <c r="H5781" s="1">
        <f>+IF(spotify_data[[#This Row],[explicit]]=FALSE,0,1)</f>
        <v>0</v>
      </c>
      <c r="I5781" s="1" t="s">
        <v>866</v>
      </c>
      <c r="J5781" s="7">
        <f>MATCH(spotify_data[[#This Row],[artist_name]],spotify_data[artist_name],0)</f>
        <v>5780</v>
      </c>
      <c r="K5781">
        <v>48</v>
      </c>
      <c r="L5781" s="10">
        <f>spotify_data[[#This Row],[artist_popularity]]/100</f>
        <v>0.48</v>
      </c>
      <c r="M5781">
        <v>10272</v>
      </c>
      <c r="N5781" s="1" t="s">
        <v>23</v>
      </c>
      <c r="O5781" s="1" t="s">
        <v>1295</v>
      </c>
      <c r="P5781" s="1">
        <f>MATCH(spotify_data[[#This Row],[album_id]],spotify_data[album_id],0)</f>
        <v>5780</v>
      </c>
      <c r="Q5781" s="1" t="s">
        <v>1294</v>
      </c>
      <c r="R5781" s="2">
        <v>45877</v>
      </c>
      <c r="S5781" s="7">
        <f ca="1">+TODAY()-spotify_data[[#This Row],[Fecha lanzamiento Album]]</f>
        <v>154</v>
      </c>
      <c r="T5781" s="7">
        <f ca="1">+spotify_data[[#This Row],[Antigüedad Album Dias]]/60</f>
        <v>2.5666666666666669</v>
      </c>
      <c r="U5781" s="8">
        <f ca="1">spotify_data[[#This Row],[Antigüedad Album Meses]]/12</f>
        <v>0.21388888888888891</v>
      </c>
      <c r="V5781">
        <v>3</v>
      </c>
      <c r="W5781" s="1" t="s">
        <v>21</v>
      </c>
      <c r="X5781" s="1" t="str">
        <f>+IF(spotify_data[[#This Row],[album_type]]="album","Album",IF(spotify_data[[#This Row],[album_type]]="single","Single","Compilation"))</f>
        <v>Single</v>
      </c>
      <c r="Y5781">
        <v>314</v>
      </c>
    </row>
    <row r="5782" spans="1:25" x14ac:dyDescent="0.3">
      <c r="A5782" s="1" t="s">
        <v>1403</v>
      </c>
      <c r="B5782" s="1">
        <v>2165</v>
      </c>
      <c r="C5782" s="1" t="s">
        <v>1404</v>
      </c>
      <c r="D5782">
        <v>1</v>
      </c>
      <c r="E5782">
        <v>45</v>
      </c>
      <c r="F5782" s="10">
        <f>spotify_data[[#This Row],[track_popularity]]/100</f>
        <v>0.45</v>
      </c>
      <c r="G5782" s="9" t="b">
        <v>0</v>
      </c>
      <c r="H5782" s="1">
        <f>+IF(spotify_data[[#This Row],[explicit]]=FALSE,0,1)</f>
        <v>0</v>
      </c>
      <c r="I5782" s="1" t="s">
        <v>1405</v>
      </c>
      <c r="J5782" s="7">
        <f>MATCH(spotify_data[[#This Row],[artist_name]],spotify_data[artist_name],0)</f>
        <v>5781</v>
      </c>
      <c r="K5782">
        <v>40</v>
      </c>
      <c r="L5782" s="10">
        <f>spotify_data[[#This Row],[artist_popularity]]/100</f>
        <v>0.4</v>
      </c>
      <c r="M5782">
        <v>4550</v>
      </c>
      <c r="N5782" s="1" t="s">
        <v>23</v>
      </c>
      <c r="O5782" s="1" t="s">
        <v>1406</v>
      </c>
      <c r="P5782" s="1">
        <f>MATCH(spotify_data[[#This Row],[album_id]],spotify_data[album_id],0)</f>
        <v>5781</v>
      </c>
      <c r="Q5782" s="1" t="s">
        <v>1404</v>
      </c>
      <c r="R5782" s="2">
        <v>45860</v>
      </c>
      <c r="S5782" s="7">
        <f ca="1">+TODAY()-spotify_data[[#This Row],[Fecha lanzamiento Album]]</f>
        <v>171</v>
      </c>
      <c r="T5782" s="7">
        <f ca="1">+spotify_data[[#This Row],[Antigüedad Album Dias]]/60</f>
        <v>2.85</v>
      </c>
      <c r="U5782" s="8">
        <f ca="1">spotify_data[[#This Row],[Antigüedad Album Meses]]/12</f>
        <v>0.23750000000000002</v>
      </c>
      <c r="V5782">
        <v>1</v>
      </c>
      <c r="W5782" s="1" t="s">
        <v>21</v>
      </c>
      <c r="X5782" s="1" t="str">
        <f>+IF(spotify_data[[#This Row],[album_type]]="album","Album",IF(spotify_data[[#This Row],[album_type]]="single","Single","Compilation"))</f>
        <v>Single</v>
      </c>
      <c r="Y5782">
        <v>272</v>
      </c>
    </row>
    <row r="5783" spans="1:25" x14ac:dyDescent="0.3">
      <c r="A5783" s="1" t="s">
        <v>1496</v>
      </c>
      <c r="B5783" s="1">
        <v>1259</v>
      </c>
      <c r="C5783" s="1" t="s">
        <v>1497</v>
      </c>
      <c r="D5783">
        <v>1</v>
      </c>
      <c r="E5783">
        <v>45</v>
      </c>
      <c r="F5783" s="10">
        <f>spotify_data[[#This Row],[track_popularity]]/100</f>
        <v>0.45</v>
      </c>
      <c r="G5783" s="9" t="b">
        <v>0</v>
      </c>
      <c r="H5783" s="1">
        <f>+IF(spotify_data[[#This Row],[explicit]]=FALSE,0,1)</f>
        <v>0</v>
      </c>
      <c r="I5783" s="1" t="s">
        <v>874</v>
      </c>
      <c r="J5783" s="7">
        <f>MATCH(spotify_data[[#This Row],[artist_name]],spotify_data[artist_name],0)</f>
        <v>5573</v>
      </c>
      <c r="K5783">
        <v>36</v>
      </c>
      <c r="L5783" s="10">
        <f>spotify_data[[#This Row],[artist_popularity]]/100</f>
        <v>0.36</v>
      </c>
      <c r="M5783">
        <v>5521</v>
      </c>
      <c r="N5783" s="1" t="s">
        <v>23</v>
      </c>
      <c r="O5783" s="1" t="s">
        <v>1498</v>
      </c>
      <c r="P5783" s="1">
        <f>MATCH(spotify_data[[#This Row],[album_id]],spotify_data[album_id],0)</f>
        <v>5782</v>
      </c>
      <c r="Q5783" s="1" t="s">
        <v>1497</v>
      </c>
      <c r="R5783" s="2">
        <v>45849</v>
      </c>
      <c r="S5783" s="7">
        <f ca="1">+TODAY()-spotify_data[[#This Row],[Fecha lanzamiento Album]]</f>
        <v>182</v>
      </c>
      <c r="T5783" s="7">
        <f ca="1">+spotify_data[[#This Row],[Antigüedad Album Dias]]/60</f>
        <v>3.0333333333333332</v>
      </c>
      <c r="U5783" s="8">
        <f ca="1">spotify_data[[#This Row],[Antigüedad Album Meses]]/12</f>
        <v>0.25277777777777777</v>
      </c>
      <c r="V5783">
        <v>1</v>
      </c>
      <c r="W5783" s="1" t="s">
        <v>21</v>
      </c>
      <c r="X5783" s="1" t="str">
        <f>+IF(spotify_data[[#This Row],[album_type]]="album","Album",IF(spotify_data[[#This Row],[album_type]]="single","Single","Compilation"))</f>
        <v>Single</v>
      </c>
      <c r="Y5783">
        <v>336</v>
      </c>
    </row>
    <row r="5784" spans="1:25" x14ac:dyDescent="0.3">
      <c r="A5784" s="1" t="s">
        <v>1567</v>
      </c>
      <c r="B5784" s="1">
        <v>1036</v>
      </c>
      <c r="C5784" s="1" t="s">
        <v>1568</v>
      </c>
      <c r="D5784">
        <v>1</v>
      </c>
      <c r="E5784">
        <v>45</v>
      </c>
      <c r="F5784" s="10">
        <f>spotify_data[[#This Row],[track_popularity]]/100</f>
        <v>0.45</v>
      </c>
      <c r="G5784" s="9" t="b">
        <v>0</v>
      </c>
      <c r="H5784" s="1">
        <f>+IF(spotify_data[[#This Row],[explicit]]=FALSE,0,1)</f>
        <v>0</v>
      </c>
      <c r="I5784" s="1" t="s">
        <v>1569</v>
      </c>
      <c r="J5784" s="7">
        <f>MATCH(spotify_data[[#This Row],[artist_name]],spotify_data[artist_name],0)</f>
        <v>5783</v>
      </c>
      <c r="K5784">
        <v>35</v>
      </c>
      <c r="L5784" s="10">
        <f>spotify_data[[#This Row],[artist_popularity]]/100</f>
        <v>0.35</v>
      </c>
      <c r="M5784">
        <v>11991</v>
      </c>
      <c r="N5784" s="1" t="s">
        <v>23</v>
      </c>
      <c r="O5784" s="1" t="s">
        <v>1570</v>
      </c>
      <c r="P5784" s="1">
        <f>MATCH(spotify_data[[#This Row],[album_id]],spotify_data[album_id],0)</f>
        <v>5783</v>
      </c>
      <c r="Q5784" s="1" t="s">
        <v>1568</v>
      </c>
      <c r="R5784" s="2">
        <v>45835</v>
      </c>
      <c r="S5784" s="7">
        <f ca="1">+TODAY()-spotify_data[[#This Row],[Fecha lanzamiento Album]]</f>
        <v>196</v>
      </c>
      <c r="T5784" s="7">
        <f ca="1">+spotify_data[[#This Row],[Antigüedad Album Dias]]/60</f>
        <v>3.2666666666666666</v>
      </c>
      <c r="U5784" s="8">
        <f ca="1">spotify_data[[#This Row],[Antigüedad Album Meses]]/12</f>
        <v>0.2722222222222222</v>
      </c>
      <c r="V5784">
        <v>2</v>
      </c>
      <c r="W5784" s="1" t="s">
        <v>21</v>
      </c>
      <c r="X5784" s="1" t="str">
        <f>+IF(spotify_data[[#This Row],[album_type]]="album","Album",IF(spotify_data[[#This Row],[album_type]]="single","Single","Compilation"))</f>
        <v>Single</v>
      </c>
      <c r="Y5784">
        <v>247</v>
      </c>
    </row>
    <row r="5785" spans="1:25" x14ac:dyDescent="0.3">
      <c r="A5785" s="1" t="s">
        <v>1696</v>
      </c>
      <c r="B5785" s="1">
        <v>5983</v>
      </c>
      <c r="C5785" s="1" t="s">
        <v>1697</v>
      </c>
      <c r="D5785">
        <v>9</v>
      </c>
      <c r="E5785">
        <v>45</v>
      </c>
      <c r="F5785" s="10">
        <f>spotify_data[[#This Row],[track_popularity]]/100</f>
        <v>0.45</v>
      </c>
      <c r="G5785" s="9" t="b">
        <v>0</v>
      </c>
      <c r="H5785" s="1">
        <f>+IF(spotify_data[[#This Row],[explicit]]=FALSE,0,1)</f>
        <v>0</v>
      </c>
      <c r="I5785" s="1" t="s">
        <v>1665</v>
      </c>
      <c r="J5785" s="7">
        <f>MATCH(spotify_data[[#This Row],[artist_name]],spotify_data[artist_name],0)</f>
        <v>5251</v>
      </c>
      <c r="K5785">
        <v>47</v>
      </c>
      <c r="L5785" s="10">
        <f>spotify_data[[#This Row],[artist_popularity]]/100</f>
        <v>0.47</v>
      </c>
      <c r="M5785">
        <v>505</v>
      </c>
      <c r="N5785" s="1" t="s">
        <v>395</v>
      </c>
      <c r="O5785" s="1" t="s">
        <v>1666</v>
      </c>
      <c r="P5785" s="1">
        <f>MATCH(spotify_data[[#This Row],[album_id]],spotify_data[album_id],0)</f>
        <v>5251</v>
      </c>
      <c r="Q5785" s="1" t="s">
        <v>1667</v>
      </c>
      <c r="R5785" s="2">
        <v>45826</v>
      </c>
      <c r="S5785" s="7">
        <f ca="1">+TODAY()-spotify_data[[#This Row],[Fecha lanzamiento Album]]</f>
        <v>205</v>
      </c>
      <c r="T5785" s="7">
        <f ca="1">+spotify_data[[#This Row],[Antigüedad Album Dias]]/60</f>
        <v>3.4166666666666665</v>
      </c>
      <c r="U5785" s="8">
        <f ca="1">spotify_data[[#This Row],[Antigüedad Album Meses]]/12</f>
        <v>0.28472222222222221</v>
      </c>
      <c r="V5785">
        <v>12</v>
      </c>
      <c r="W5785" s="1" t="s">
        <v>20</v>
      </c>
      <c r="X5785" s="1" t="str">
        <f>+IF(spotify_data[[#This Row],[album_type]]="album","Album",IF(spotify_data[[#This Row],[album_type]]="single","Single","Compilation"))</f>
        <v>Album</v>
      </c>
      <c r="Y5785">
        <v>245</v>
      </c>
    </row>
    <row r="5786" spans="1:25" x14ac:dyDescent="0.3">
      <c r="A5786" s="1" t="s">
        <v>2209</v>
      </c>
      <c r="B5786" s="1">
        <v>3888</v>
      </c>
      <c r="C5786" s="1" t="s">
        <v>1864</v>
      </c>
      <c r="D5786">
        <v>1</v>
      </c>
      <c r="E5786">
        <v>45</v>
      </c>
      <c r="F5786" s="10">
        <f>spotify_data[[#This Row],[track_popularity]]/100</f>
        <v>0.45</v>
      </c>
      <c r="G5786" s="9" t="b">
        <v>0</v>
      </c>
      <c r="H5786" s="1">
        <f>+IF(spotify_data[[#This Row],[explicit]]=FALSE,0,1)</f>
        <v>0</v>
      </c>
      <c r="I5786" s="1" t="s">
        <v>1595</v>
      </c>
      <c r="J5786" s="7">
        <f>MATCH(spotify_data[[#This Row],[artist_name]],spotify_data[artist_name],0)</f>
        <v>5785</v>
      </c>
      <c r="K5786">
        <v>40</v>
      </c>
      <c r="L5786" s="10">
        <f>spotify_data[[#This Row],[artist_popularity]]/100</f>
        <v>0.4</v>
      </c>
      <c r="M5786">
        <v>2158</v>
      </c>
      <c r="N5786" s="1" t="s">
        <v>23</v>
      </c>
      <c r="O5786" s="1" t="s">
        <v>2210</v>
      </c>
      <c r="P5786" s="1">
        <f>MATCH(spotify_data[[#This Row],[album_id]],spotify_data[album_id],0)</f>
        <v>5785</v>
      </c>
      <c r="Q5786" s="1" t="s">
        <v>1864</v>
      </c>
      <c r="R5786" s="2">
        <v>45736</v>
      </c>
      <c r="S5786" s="7">
        <f ca="1">+TODAY()-spotify_data[[#This Row],[Fecha lanzamiento Album]]</f>
        <v>295</v>
      </c>
      <c r="T5786" s="7">
        <f ca="1">+spotify_data[[#This Row],[Antigüedad Album Dias]]/60</f>
        <v>4.916666666666667</v>
      </c>
      <c r="U5786" s="8">
        <f ca="1">spotify_data[[#This Row],[Antigüedad Album Meses]]/12</f>
        <v>0.40972222222222227</v>
      </c>
      <c r="V5786">
        <v>1</v>
      </c>
      <c r="W5786" s="1" t="s">
        <v>21</v>
      </c>
      <c r="X5786" s="1" t="str">
        <f>+IF(spotify_data[[#This Row],[album_type]]="album","Album",IF(spotify_data[[#This Row],[album_type]]="single","Single","Compilation"))</f>
        <v>Single</v>
      </c>
      <c r="Y5786">
        <v>407</v>
      </c>
    </row>
    <row r="5787" spans="1:25" x14ac:dyDescent="0.3">
      <c r="A5787" s="1" t="s">
        <v>2238</v>
      </c>
      <c r="B5787" s="1">
        <v>6398</v>
      </c>
      <c r="C5787" s="1" t="s">
        <v>2239</v>
      </c>
      <c r="D5787">
        <v>21</v>
      </c>
      <c r="E5787">
        <v>45</v>
      </c>
      <c r="F5787" s="10">
        <f>spotify_data[[#This Row],[track_popularity]]/100</f>
        <v>0.45</v>
      </c>
      <c r="G5787" s="9" t="b">
        <v>0</v>
      </c>
      <c r="H5787" s="1">
        <f>+IF(spotify_data[[#This Row],[explicit]]=FALSE,0,1)</f>
        <v>0</v>
      </c>
      <c r="I5787" s="1" t="s">
        <v>1017</v>
      </c>
      <c r="J5787" s="7">
        <f>MATCH(spotify_data[[#This Row],[artist_name]],spotify_data[artist_name],0)</f>
        <v>5580</v>
      </c>
      <c r="K5787">
        <v>52</v>
      </c>
      <c r="L5787" s="10">
        <f>spotify_data[[#This Row],[artist_popularity]]/100</f>
        <v>0.52</v>
      </c>
      <c r="M5787">
        <v>78423</v>
      </c>
      <c r="N5787" s="1" t="s">
        <v>23</v>
      </c>
      <c r="O5787" s="1" t="s">
        <v>2240</v>
      </c>
      <c r="P5787" s="1">
        <f>MATCH(spotify_data[[#This Row],[album_id]],spotify_data[album_id],0)</f>
        <v>5786</v>
      </c>
      <c r="Q5787" s="1" t="s">
        <v>1019</v>
      </c>
      <c r="R5787" s="2">
        <v>45730</v>
      </c>
      <c r="S5787" s="7">
        <f ca="1">+TODAY()-spotify_data[[#This Row],[Fecha lanzamiento Album]]</f>
        <v>301</v>
      </c>
      <c r="T5787" s="7">
        <f ca="1">+spotify_data[[#This Row],[Antigüedad Album Dias]]/60</f>
        <v>5.0166666666666666</v>
      </c>
      <c r="U5787" s="8">
        <f ca="1">spotify_data[[#This Row],[Antigüedad Album Meses]]/12</f>
        <v>0.41805555555555557</v>
      </c>
      <c r="V5787">
        <v>21</v>
      </c>
      <c r="W5787" s="1" t="s">
        <v>20</v>
      </c>
      <c r="X5787" s="1" t="str">
        <f>+IF(spotify_data[[#This Row],[album_type]]="album","Album",IF(spotify_data[[#This Row],[album_type]]="single","Single","Compilation"))</f>
        <v>Album</v>
      </c>
      <c r="Y5787">
        <v>298</v>
      </c>
    </row>
    <row r="5788" spans="1:25" x14ac:dyDescent="0.3">
      <c r="A5788" s="1" t="s">
        <v>2582</v>
      </c>
      <c r="B5788" s="1">
        <v>129</v>
      </c>
      <c r="C5788" s="1" t="s">
        <v>2583</v>
      </c>
      <c r="D5788">
        <v>8</v>
      </c>
      <c r="E5788">
        <v>45</v>
      </c>
      <c r="F5788" s="10">
        <f>spotify_data[[#This Row],[track_popularity]]/100</f>
        <v>0.45</v>
      </c>
      <c r="G5788" s="9" t="b">
        <v>0</v>
      </c>
      <c r="H5788" s="1">
        <f>+IF(spotify_data[[#This Row],[explicit]]=FALSE,0,1)</f>
        <v>0</v>
      </c>
      <c r="I5788" s="1" t="s">
        <v>2576</v>
      </c>
      <c r="J5788" s="7">
        <f>MATCH(spotify_data[[#This Row],[artist_name]],spotify_data[artist_name],0)</f>
        <v>4493</v>
      </c>
      <c r="K5788">
        <v>61</v>
      </c>
      <c r="L5788" s="10">
        <f>spotify_data[[#This Row],[artist_popularity]]/100</f>
        <v>0.61</v>
      </c>
      <c r="M5788">
        <v>6371210</v>
      </c>
      <c r="N5788" s="1" t="s">
        <v>2577</v>
      </c>
      <c r="O5788" s="1" t="s">
        <v>2578</v>
      </c>
      <c r="P5788" s="1">
        <f>MATCH(spotify_data[[#This Row],[album_id]],spotify_data[album_id],0)</f>
        <v>4493</v>
      </c>
      <c r="Q5788" s="1" t="s">
        <v>2579</v>
      </c>
      <c r="R5788" s="2">
        <v>45672</v>
      </c>
      <c r="S5788" s="7">
        <f ca="1">+TODAY()-spotify_data[[#This Row],[Fecha lanzamiento Album]]</f>
        <v>359</v>
      </c>
      <c r="T5788" s="7">
        <f ca="1">+spotify_data[[#This Row],[Antigüedad Album Dias]]/60</f>
        <v>5.9833333333333334</v>
      </c>
      <c r="U5788" s="8">
        <f ca="1">spotify_data[[#This Row],[Antigüedad Album Meses]]/12</f>
        <v>0.49861111111111112</v>
      </c>
      <c r="V5788">
        <v>9</v>
      </c>
      <c r="W5788" s="1" t="s">
        <v>20</v>
      </c>
      <c r="X5788" s="1" t="str">
        <f>+IF(spotify_data[[#This Row],[album_type]]="album","Album",IF(spotify_data[[#This Row],[album_type]]="single","Single","Compilation"))</f>
        <v>Album</v>
      </c>
      <c r="Y5788">
        <v>37</v>
      </c>
    </row>
    <row r="5789" spans="1:25" x14ac:dyDescent="0.3">
      <c r="A5789" s="1" t="s">
        <v>2660</v>
      </c>
      <c r="B5789" s="1">
        <v>4258</v>
      </c>
      <c r="C5789" s="1" t="s">
        <v>2661</v>
      </c>
      <c r="D5789">
        <v>2</v>
      </c>
      <c r="E5789">
        <v>45</v>
      </c>
      <c r="F5789" s="10">
        <f>spotify_data[[#This Row],[track_popularity]]/100</f>
        <v>0.45</v>
      </c>
      <c r="G5789" s="9" t="b">
        <v>1</v>
      </c>
      <c r="H5789" s="1">
        <f>+IF(spotify_data[[#This Row],[explicit]]=FALSE,0,1)</f>
        <v>1</v>
      </c>
      <c r="I5789" s="1" t="s">
        <v>26</v>
      </c>
      <c r="J5789" s="7">
        <f>MATCH(spotify_data[[#This Row],[artist_name]],spotify_data[artist_name],0)</f>
        <v>4627</v>
      </c>
      <c r="K5789">
        <v>48</v>
      </c>
      <c r="L5789" s="10">
        <f>spotify_data[[#This Row],[artist_popularity]]/100</f>
        <v>0.48</v>
      </c>
      <c r="M5789">
        <v>8682</v>
      </c>
      <c r="N5789" s="1" t="s">
        <v>27</v>
      </c>
      <c r="O5789" s="1" t="s">
        <v>2659</v>
      </c>
      <c r="P5789" s="1">
        <f>MATCH(spotify_data[[#This Row],[album_id]],spotify_data[album_id],0)</f>
        <v>5258</v>
      </c>
      <c r="Q5789" s="1" t="s">
        <v>2658</v>
      </c>
      <c r="R5789" s="2">
        <v>45645</v>
      </c>
      <c r="S5789" s="7">
        <f ca="1">+TODAY()-spotify_data[[#This Row],[Fecha lanzamiento Album]]</f>
        <v>386</v>
      </c>
      <c r="T5789" s="7">
        <f ca="1">+spotify_data[[#This Row],[Antigüedad Album Dias]]/60</f>
        <v>6.4333333333333336</v>
      </c>
      <c r="U5789" s="8">
        <f ca="1">spotify_data[[#This Row],[Antigüedad Album Meses]]/12</f>
        <v>0.53611111111111109</v>
      </c>
      <c r="V5789">
        <v>3</v>
      </c>
      <c r="W5789" s="1" t="s">
        <v>21</v>
      </c>
      <c r="X5789" s="1" t="str">
        <f>+IF(spotify_data[[#This Row],[album_type]]="album","Album",IF(spotify_data[[#This Row],[album_type]]="single","Single","Compilation"))</f>
        <v>Single</v>
      </c>
      <c r="Y5789">
        <v>23</v>
      </c>
    </row>
    <row r="5790" spans="1:25" x14ac:dyDescent="0.3">
      <c r="A5790" s="1" t="s">
        <v>3231</v>
      </c>
      <c r="B5790" s="1">
        <v>1978</v>
      </c>
      <c r="C5790" s="1" t="s">
        <v>3232</v>
      </c>
      <c r="D5790">
        <v>1</v>
      </c>
      <c r="E5790">
        <v>45</v>
      </c>
      <c r="F5790" s="10">
        <f>spotify_data[[#This Row],[track_popularity]]/100</f>
        <v>0.45</v>
      </c>
      <c r="G5790" s="9" t="b">
        <v>0</v>
      </c>
      <c r="H5790" s="1">
        <f>+IF(spotify_data[[#This Row],[explicit]]=FALSE,0,1)</f>
        <v>0</v>
      </c>
      <c r="I5790" s="1" t="s">
        <v>146</v>
      </c>
      <c r="J5790" s="7">
        <f>MATCH(spotify_data[[#This Row],[artist_name]],spotify_data[artist_name],0)</f>
        <v>4897</v>
      </c>
      <c r="K5790">
        <v>58</v>
      </c>
      <c r="L5790" s="10">
        <f>spotify_data[[#This Row],[artist_popularity]]/100</f>
        <v>0.57999999999999996</v>
      </c>
      <c r="M5790">
        <v>146944</v>
      </c>
      <c r="N5790" s="1" t="s">
        <v>147</v>
      </c>
      <c r="O5790" s="1" t="s">
        <v>3233</v>
      </c>
      <c r="P5790" s="1">
        <f>MATCH(spotify_data[[#This Row],[album_id]],spotify_data[album_id],0)</f>
        <v>5789</v>
      </c>
      <c r="Q5790" s="1" t="s">
        <v>3232</v>
      </c>
      <c r="R5790" s="2">
        <v>45527</v>
      </c>
      <c r="S5790" s="7">
        <f ca="1">+TODAY()-spotify_data[[#This Row],[Fecha lanzamiento Album]]</f>
        <v>504</v>
      </c>
      <c r="T5790" s="7">
        <f ca="1">+spotify_data[[#This Row],[Antigüedad Album Dias]]/60</f>
        <v>8.4</v>
      </c>
      <c r="U5790" s="8">
        <f ca="1">spotify_data[[#This Row],[Antigüedad Album Meses]]/12</f>
        <v>0.70000000000000007</v>
      </c>
      <c r="V5790">
        <v>1</v>
      </c>
      <c r="W5790" s="1" t="s">
        <v>21</v>
      </c>
      <c r="X5790" s="1" t="str">
        <f>+IF(spotify_data[[#This Row],[album_type]]="album","Album",IF(spotify_data[[#This Row],[album_type]]="single","Single","Compilation"))</f>
        <v>Single</v>
      </c>
      <c r="Y5790">
        <v>221</v>
      </c>
    </row>
    <row r="5791" spans="1:25" x14ac:dyDescent="0.3">
      <c r="A5791" s="1" t="s">
        <v>3528</v>
      </c>
      <c r="B5791" s="1">
        <v>3086</v>
      </c>
      <c r="C5791" s="1" t="s">
        <v>3529</v>
      </c>
      <c r="D5791">
        <v>1</v>
      </c>
      <c r="E5791">
        <v>45</v>
      </c>
      <c r="F5791" s="10">
        <f>spotify_data[[#This Row],[track_popularity]]/100</f>
        <v>0.45</v>
      </c>
      <c r="G5791" s="9" t="b">
        <v>0</v>
      </c>
      <c r="H5791" s="1">
        <f>+IF(spotify_data[[#This Row],[explicit]]=FALSE,0,1)</f>
        <v>0</v>
      </c>
      <c r="I5791" s="1" t="s">
        <v>3530</v>
      </c>
      <c r="J5791" s="7">
        <f>MATCH(spotify_data[[#This Row],[artist_name]],spotify_data[artist_name],0)</f>
        <v>5790</v>
      </c>
      <c r="K5791">
        <v>49</v>
      </c>
      <c r="L5791" s="10">
        <f>spotify_data[[#This Row],[artist_popularity]]/100</f>
        <v>0.49</v>
      </c>
      <c r="M5791">
        <v>45041</v>
      </c>
      <c r="N5791" s="1" t="s">
        <v>23</v>
      </c>
      <c r="O5791" s="1" t="s">
        <v>3531</v>
      </c>
      <c r="P5791" s="1">
        <f>MATCH(spotify_data[[#This Row],[album_id]],spotify_data[album_id],0)</f>
        <v>5790</v>
      </c>
      <c r="Q5791" s="1" t="s">
        <v>3532</v>
      </c>
      <c r="R5791" s="2">
        <v>45476</v>
      </c>
      <c r="S5791" s="7">
        <f ca="1">+TODAY()-spotify_data[[#This Row],[Fecha lanzamiento Album]]</f>
        <v>555</v>
      </c>
      <c r="T5791" s="7">
        <f ca="1">+spotify_data[[#This Row],[Antigüedad Album Dias]]/60</f>
        <v>9.25</v>
      </c>
      <c r="U5791" s="8">
        <f ca="1">spotify_data[[#This Row],[Antigüedad Album Meses]]/12</f>
        <v>0.77083333333333337</v>
      </c>
      <c r="V5791">
        <v>1</v>
      </c>
      <c r="W5791" s="1" t="s">
        <v>21</v>
      </c>
      <c r="X5791" s="1" t="str">
        <f>+IF(spotify_data[[#This Row],[album_type]]="album","Album",IF(spotify_data[[#This Row],[album_type]]="single","Single","Compilation"))</f>
        <v>Single</v>
      </c>
      <c r="Y5791">
        <v>22</v>
      </c>
    </row>
    <row r="5792" spans="1:25" x14ac:dyDescent="0.3">
      <c r="A5792" s="1" t="s">
        <v>4264</v>
      </c>
      <c r="B5792" s="1">
        <v>6216</v>
      </c>
      <c r="C5792" s="1" t="s">
        <v>3658</v>
      </c>
      <c r="D5792">
        <v>1</v>
      </c>
      <c r="E5792">
        <v>45</v>
      </c>
      <c r="F5792" s="10">
        <f>spotify_data[[#This Row],[track_popularity]]/100</f>
        <v>0.45</v>
      </c>
      <c r="G5792" s="9" t="b">
        <v>0</v>
      </c>
      <c r="H5792" s="1">
        <f>+IF(spotify_data[[#This Row],[explicit]]=FALSE,0,1)</f>
        <v>0</v>
      </c>
      <c r="I5792" s="1" t="s">
        <v>4265</v>
      </c>
      <c r="J5792" s="7">
        <f>MATCH(spotify_data[[#This Row],[artist_name]],spotify_data[artist_name],0)</f>
        <v>5791</v>
      </c>
      <c r="K5792">
        <v>59</v>
      </c>
      <c r="L5792" s="10">
        <f>spotify_data[[#This Row],[artist_popularity]]/100</f>
        <v>0.59</v>
      </c>
      <c r="M5792">
        <v>1220599</v>
      </c>
      <c r="N5792" s="1" t="s">
        <v>4266</v>
      </c>
      <c r="O5792" s="1" t="s">
        <v>4267</v>
      </c>
      <c r="P5792" s="1">
        <f>MATCH(spotify_data[[#This Row],[album_id]],spotify_data[album_id],0)</f>
        <v>5791</v>
      </c>
      <c r="Q5792" s="1" t="s">
        <v>3658</v>
      </c>
      <c r="R5792" s="2">
        <v>45371</v>
      </c>
      <c r="S5792" s="7">
        <f ca="1">+TODAY()-spotify_data[[#This Row],[Fecha lanzamiento Album]]</f>
        <v>660</v>
      </c>
      <c r="T5792" s="7">
        <f ca="1">+spotify_data[[#This Row],[Antigüedad Album Dias]]/60</f>
        <v>11</v>
      </c>
      <c r="U5792" s="8">
        <f ca="1">spotify_data[[#This Row],[Antigüedad Album Meses]]/12</f>
        <v>0.91666666666666663</v>
      </c>
      <c r="V5792">
        <v>1</v>
      </c>
      <c r="W5792" s="1" t="s">
        <v>21</v>
      </c>
      <c r="X5792" s="1" t="str">
        <f>+IF(spotify_data[[#This Row],[album_type]]="album","Album",IF(spotify_data[[#This Row],[album_type]]="single","Single","Compilation"))</f>
        <v>Single</v>
      </c>
      <c r="Y5792">
        <v>395</v>
      </c>
    </row>
    <row r="5793" spans="1:25" x14ac:dyDescent="0.3">
      <c r="A5793" s="1" t="s">
        <v>4282</v>
      </c>
      <c r="B5793" s="1">
        <v>6734</v>
      </c>
      <c r="C5793" s="1" t="s">
        <v>4283</v>
      </c>
      <c r="D5793">
        <v>1</v>
      </c>
      <c r="E5793">
        <v>45</v>
      </c>
      <c r="F5793" s="10">
        <f>spotify_data[[#This Row],[track_popularity]]/100</f>
        <v>0.45</v>
      </c>
      <c r="G5793" s="9" t="b">
        <v>0</v>
      </c>
      <c r="H5793" s="1">
        <f>+IF(spotify_data[[#This Row],[explicit]]=FALSE,0,1)</f>
        <v>0</v>
      </c>
      <c r="I5793" s="1" t="s">
        <v>4284</v>
      </c>
      <c r="J5793" s="7">
        <f>MATCH(spotify_data[[#This Row],[artist_name]],spotify_data[artist_name],0)</f>
        <v>5792</v>
      </c>
      <c r="K5793">
        <v>56</v>
      </c>
      <c r="L5793" s="10">
        <f>spotify_data[[#This Row],[artist_popularity]]/100</f>
        <v>0.56000000000000005</v>
      </c>
      <c r="M5793">
        <v>1057994</v>
      </c>
      <c r="N5793" s="1" t="s">
        <v>4285</v>
      </c>
      <c r="O5793" s="1" t="s">
        <v>4286</v>
      </c>
      <c r="P5793" s="1">
        <f>MATCH(spotify_data[[#This Row],[album_id]],spotify_data[album_id],0)</f>
        <v>5792</v>
      </c>
      <c r="Q5793" s="1" t="s">
        <v>4283</v>
      </c>
      <c r="R5793" s="2">
        <v>45366</v>
      </c>
      <c r="S5793" s="7">
        <f ca="1">+TODAY()-spotify_data[[#This Row],[Fecha lanzamiento Album]]</f>
        <v>665</v>
      </c>
      <c r="T5793" s="7">
        <f ca="1">+spotify_data[[#This Row],[Antigüedad Album Dias]]/60</f>
        <v>11.083333333333334</v>
      </c>
      <c r="U5793" s="8">
        <f ca="1">spotify_data[[#This Row],[Antigüedad Album Meses]]/12</f>
        <v>0.92361111111111116</v>
      </c>
      <c r="V5793">
        <v>1</v>
      </c>
      <c r="W5793" s="1" t="s">
        <v>21</v>
      </c>
      <c r="X5793" s="1" t="str">
        <f>+IF(spotify_data[[#This Row],[album_type]]="album","Album",IF(spotify_data[[#This Row],[album_type]]="single","Single","Compilation"))</f>
        <v>Single</v>
      </c>
      <c r="Y5793">
        <v>248</v>
      </c>
    </row>
    <row r="5794" spans="1:25" x14ac:dyDescent="0.3">
      <c r="A5794" s="1" t="s">
        <v>4572</v>
      </c>
      <c r="B5794" s="1">
        <v>5162</v>
      </c>
      <c r="C5794" s="1" t="s">
        <v>4573</v>
      </c>
      <c r="D5794">
        <v>1</v>
      </c>
      <c r="E5794">
        <v>45</v>
      </c>
      <c r="F5794" s="10">
        <f>spotify_data[[#This Row],[track_popularity]]/100</f>
        <v>0.45</v>
      </c>
      <c r="G5794" s="9" t="b">
        <v>0</v>
      </c>
      <c r="H5794" s="1">
        <f>+IF(spotify_data[[#This Row],[explicit]]=FALSE,0,1)</f>
        <v>0</v>
      </c>
      <c r="I5794" s="1" t="s">
        <v>4238</v>
      </c>
      <c r="J5794" s="7">
        <f>MATCH(spotify_data[[#This Row],[artist_name]],spotify_data[artist_name],0)</f>
        <v>5592</v>
      </c>
      <c r="K5794">
        <v>60</v>
      </c>
      <c r="L5794" s="10">
        <f>spotify_data[[#This Row],[artist_popularity]]/100</f>
        <v>0.6</v>
      </c>
      <c r="M5794">
        <v>110282</v>
      </c>
      <c r="N5794" s="1" t="s">
        <v>3351</v>
      </c>
      <c r="O5794" s="1" t="s">
        <v>4574</v>
      </c>
      <c r="P5794" s="1">
        <f>MATCH(spotify_data[[#This Row],[album_id]],spotify_data[album_id],0)</f>
        <v>5793</v>
      </c>
      <c r="Q5794" s="1" t="s">
        <v>4573</v>
      </c>
      <c r="R5794" s="2">
        <v>45303</v>
      </c>
      <c r="S5794" s="7">
        <f ca="1">+TODAY()-spotify_data[[#This Row],[Fecha lanzamiento Album]]</f>
        <v>728</v>
      </c>
      <c r="T5794" s="7">
        <f ca="1">+spotify_data[[#This Row],[Antigüedad Album Dias]]/60</f>
        <v>12.133333333333333</v>
      </c>
      <c r="U5794" s="8">
        <f ca="1">spotify_data[[#This Row],[Antigüedad Album Meses]]/12</f>
        <v>1.0111111111111111</v>
      </c>
      <c r="V5794">
        <v>1</v>
      </c>
      <c r="W5794" s="1" t="s">
        <v>21</v>
      </c>
      <c r="X5794" s="1" t="str">
        <f>+IF(spotify_data[[#This Row],[album_type]]="album","Album",IF(spotify_data[[#This Row],[album_type]]="single","Single","Compilation"))</f>
        <v>Single</v>
      </c>
      <c r="Y5794">
        <v>245</v>
      </c>
    </row>
    <row r="5795" spans="1:25" x14ac:dyDescent="0.3">
      <c r="A5795" s="1" t="s">
        <v>4597</v>
      </c>
      <c r="B5795" s="1">
        <v>5139</v>
      </c>
      <c r="C5795" s="1" t="s">
        <v>4598</v>
      </c>
      <c r="D5795">
        <v>2</v>
      </c>
      <c r="E5795">
        <v>45</v>
      </c>
      <c r="F5795" s="10">
        <f>spotify_data[[#This Row],[track_popularity]]/100</f>
        <v>0.45</v>
      </c>
      <c r="G5795" s="9" t="b">
        <v>0</v>
      </c>
      <c r="H5795" s="1">
        <f>+IF(spotify_data[[#This Row],[explicit]]=FALSE,0,1)</f>
        <v>0</v>
      </c>
      <c r="I5795" s="1" t="s">
        <v>4020</v>
      </c>
      <c r="J5795" s="7">
        <f>MATCH(spotify_data[[#This Row],[artist_name]],spotify_data[artist_name],0)</f>
        <v>2746</v>
      </c>
      <c r="K5795">
        <v>59</v>
      </c>
      <c r="L5795" s="10">
        <f>spotify_data[[#This Row],[artist_popularity]]/100</f>
        <v>0.59</v>
      </c>
      <c r="M5795">
        <v>104869</v>
      </c>
      <c r="N5795" s="1" t="s">
        <v>23</v>
      </c>
      <c r="O5795" s="1" t="s">
        <v>4599</v>
      </c>
      <c r="P5795" s="1">
        <f>MATCH(spotify_data[[#This Row],[album_id]],spotify_data[album_id],0)</f>
        <v>5794</v>
      </c>
      <c r="Q5795" s="1" t="s">
        <v>4600</v>
      </c>
      <c r="R5795" s="2">
        <v>45292</v>
      </c>
      <c r="S5795" s="7">
        <f ca="1">+TODAY()-spotify_data[[#This Row],[Fecha lanzamiento Album]]</f>
        <v>739</v>
      </c>
      <c r="T5795" s="7">
        <f ca="1">+spotify_data[[#This Row],[Antigüedad Album Dias]]/60</f>
        <v>12.316666666666666</v>
      </c>
      <c r="U5795" s="8">
        <f ca="1">spotify_data[[#This Row],[Antigüedad Album Meses]]/12</f>
        <v>1.0263888888888888</v>
      </c>
      <c r="V5795">
        <v>3</v>
      </c>
      <c r="W5795" s="1" t="s">
        <v>21</v>
      </c>
      <c r="X5795" s="1" t="str">
        <f>+IF(spotify_data[[#This Row],[album_type]]="album","Album",IF(spotify_data[[#This Row],[album_type]]="single","Single","Compilation"))</f>
        <v>Single</v>
      </c>
      <c r="Y5795">
        <v>27</v>
      </c>
    </row>
    <row r="5796" spans="1:25" x14ac:dyDescent="0.3">
      <c r="A5796" s="1" t="s">
        <v>4666</v>
      </c>
      <c r="B5796" s="1">
        <v>6893</v>
      </c>
      <c r="C5796" s="1" t="s">
        <v>4667</v>
      </c>
      <c r="D5796">
        <v>1</v>
      </c>
      <c r="E5796">
        <v>45</v>
      </c>
      <c r="F5796" s="10">
        <f>spotify_data[[#This Row],[track_popularity]]/100</f>
        <v>0.45</v>
      </c>
      <c r="G5796" s="9" t="b">
        <v>0</v>
      </c>
      <c r="H5796" s="1">
        <f>+IF(spotify_data[[#This Row],[explicit]]=FALSE,0,1)</f>
        <v>0</v>
      </c>
      <c r="I5796" s="1" t="s">
        <v>4668</v>
      </c>
      <c r="J5796" s="7">
        <f>MATCH(spotify_data[[#This Row],[artist_name]],spotify_data[artist_name],0)</f>
        <v>5795</v>
      </c>
      <c r="K5796">
        <v>37</v>
      </c>
      <c r="L5796" s="10">
        <f>spotify_data[[#This Row],[artist_popularity]]/100</f>
        <v>0.37</v>
      </c>
      <c r="M5796">
        <v>6268</v>
      </c>
      <c r="N5796" s="1" t="s">
        <v>4669</v>
      </c>
      <c r="O5796" s="1" t="s">
        <v>4670</v>
      </c>
      <c r="P5796" s="1">
        <f>MATCH(spotify_data[[#This Row],[album_id]],spotify_data[album_id],0)</f>
        <v>5795</v>
      </c>
      <c r="Q5796" s="1" t="s">
        <v>4671</v>
      </c>
      <c r="R5796" s="2">
        <v>45261</v>
      </c>
      <c r="S5796" s="7">
        <f ca="1">+TODAY()-spotify_data[[#This Row],[Fecha lanzamiento Album]]</f>
        <v>770</v>
      </c>
      <c r="T5796" s="7">
        <f ca="1">+spotify_data[[#This Row],[Antigüedad Album Dias]]/60</f>
        <v>12.833333333333334</v>
      </c>
      <c r="U5796" s="8">
        <f ca="1">spotify_data[[#This Row],[Antigüedad Album Meses]]/12</f>
        <v>1.0694444444444444</v>
      </c>
      <c r="V5796">
        <v>1</v>
      </c>
      <c r="W5796" s="1" t="s">
        <v>21</v>
      </c>
      <c r="X5796" s="1" t="str">
        <f>+IF(spotify_data[[#This Row],[album_type]]="album","Album",IF(spotify_data[[#This Row],[album_type]]="single","Single","Compilation"))</f>
        <v>Single</v>
      </c>
      <c r="Y5796">
        <v>243</v>
      </c>
    </row>
    <row r="5797" spans="1:25" x14ac:dyDescent="0.3">
      <c r="A5797" s="1" t="s">
        <v>4813</v>
      </c>
      <c r="B5797" s="1">
        <v>8425</v>
      </c>
      <c r="C5797" s="1" t="s">
        <v>4814</v>
      </c>
      <c r="D5797">
        <v>6</v>
      </c>
      <c r="E5797">
        <v>45</v>
      </c>
      <c r="F5797" s="10">
        <f>spotify_data[[#This Row],[track_popularity]]/100</f>
        <v>0.45</v>
      </c>
      <c r="G5797" s="9" t="b">
        <v>0</v>
      </c>
      <c r="H5797" s="1">
        <f>+IF(spotify_data[[#This Row],[explicit]]=FALSE,0,1)</f>
        <v>0</v>
      </c>
      <c r="I5797" s="1" t="s">
        <v>1795</v>
      </c>
      <c r="J5797" s="7">
        <f>MATCH(spotify_data[[#This Row],[artist_name]],spotify_data[artist_name],0)</f>
        <v>5796</v>
      </c>
      <c r="K5797">
        <v>50</v>
      </c>
      <c r="L5797" s="10">
        <f>spotify_data[[#This Row],[artist_popularity]]/100</f>
        <v>0.5</v>
      </c>
      <c r="M5797">
        <v>25025</v>
      </c>
      <c r="N5797" s="1" t="s">
        <v>27</v>
      </c>
      <c r="O5797" s="1" t="s">
        <v>4815</v>
      </c>
      <c r="P5797" s="1">
        <f>MATCH(spotify_data[[#This Row],[album_id]],spotify_data[album_id],0)</f>
        <v>5796</v>
      </c>
      <c r="Q5797" s="1" t="s">
        <v>4812</v>
      </c>
      <c r="R5797" s="2">
        <v>45233</v>
      </c>
      <c r="S5797" s="7">
        <f ca="1">+TODAY()-spotify_data[[#This Row],[Fecha lanzamiento Album]]</f>
        <v>798</v>
      </c>
      <c r="T5797" s="7">
        <f ca="1">+spotify_data[[#This Row],[Antigüedad Album Dias]]/60</f>
        <v>13.3</v>
      </c>
      <c r="U5797" s="8">
        <f ca="1">spotify_data[[#This Row],[Antigüedad Album Meses]]/12</f>
        <v>1.1083333333333334</v>
      </c>
      <c r="V5797">
        <v>10</v>
      </c>
      <c r="W5797" s="1" t="s">
        <v>20</v>
      </c>
      <c r="X5797" s="1" t="str">
        <f>+IF(spotify_data[[#This Row],[album_type]]="album","Album",IF(spotify_data[[#This Row],[album_type]]="single","Single","Compilation"))</f>
        <v>Album</v>
      </c>
      <c r="Y5797">
        <v>265</v>
      </c>
    </row>
    <row r="5798" spans="1:25" x14ac:dyDescent="0.3">
      <c r="A5798" s="1" t="s">
        <v>5234</v>
      </c>
      <c r="B5798" s="1">
        <v>2117</v>
      </c>
      <c r="C5798" s="1" t="s">
        <v>5235</v>
      </c>
      <c r="D5798">
        <v>16</v>
      </c>
      <c r="E5798">
        <v>45</v>
      </c>
      <c r="F5798" s="10">
        <f>spotify_data[[#This Row],[track_popularity]]/100</f>
        <v>0.45</v>
      </c>
      <c r="G5798" s="9" t="b">
        <v>0</v>
      </c>
      <c r="H5798" s="1">
        <f>+IF(spotify_data[[#This Row],[explicit]]=FALSE,0,1)</f>
        <v>0</v>
      </c>
      <c r="I5798" s="1" t="s">
        <v>5223</v>
      </c>
      <c r="J5798" s="7">
        <f>MATCH(spotify_data[[#This Row],[artist_name]],spotify_data[artist_name],0)</f>
        <v>5269</v>
      </c>
      <c r="K5798">
        <v>56</v>
      </c>
      <c r="L5798" s="10">
        <f>spotify_data[[#This Row],[artist_popularity]]/100</f>
        <v>0.56000000000000005</v>
      </c>
      <c r="M5798">
        <v>55213</v>
      </c>
      <c r="N5798" s="1" t="s">
        <v>5224</v>
      </c>
      <c r="O5798" s="1" t="s">
        <v>5225</v>
      </c>
      <c r="P5798" s="1">
        <f>MATCH(spotify_data[[#This Row],[album_id]],spotify_data[album_id],0)</f>
        <v>5269</v>
      </c>
      <c r="Q5798" s="1" t="s">
        <v>5226</v>
      </c>
      <c r="R5798" s="2">
        <v>45148</v>
      </c>
      <c r="S5798" s="7">
        <f ca="1">+TODAY()-spotify_data[[#This Row],[Fecha lanzamiento Album]]</f>
        <v>883</v>
      </c>
      <c r="T5798" s="7">
        <f ca="1">+spotify_data[[#This Row],[Antigüedad Album Dias]]/60</f>
        <v>14.716666666666667</v>
      </c>
      <c r="U5798" s="8">
        <f ca="1">spotify_data[[#This Row],[Antigüedad Album Meses]]/12</f>
        <v>1.226388888888889</v>
      </c>
      <c r="V5798">
        <v>43</v>
      </c>
      <c r="W5798" s="1" t="s">
        <v>20</v>
      </c>
      <c r="X5798" s="1" t="str">
        <f>+IF(spotify_data[[#This Row],[album_type]]="album","Album",IF(spotify_data[[#This Row],[album_type]]="single","Single","Compilation"))</f>
        <v>Album</v>
      </c>
      <c r="Y5798">
        <v>495</v>
      </c>
    </row>
    <row r="5799" spans="1:25" x14ac:dyDescent="0.3">
      <c r="A5799" s="1" t="s">
        <v>5351</v>
      </c>
      <c r="B5799" s="1">
        <v>2178</v>
      </c>
      <c r="C5799" s="1" t="s">
        <v>5352</v>
      </c>
      <c r="D5799">
        <v>17</v>
      </c>
      <c r="E5799">
        <v>45</v>
      </c>
      <c r="F5799" s="10">
        <f>spotify_data[[#This Row],[track_popularity]]/100</f>
        <v>0.45</v>
      </c>
      <c r="G5799" s="9" t="b">
        <v>0</v>
      </c>
      <c r="H5799" s="1">
        <f>+IF(spotify_data[[#This Row],[explicit]]=FALSE,0,1)</f>
        <v>0</v>
      </c>
      <c r="I5799" s="1" t="s">
        <v>5353</v>
      </c>
      <c r="J5799" s="7">
        <f>MATCH(spotify_data[[#This Row],[artist_name]],spotify_data[artist_name],0)</f>
        <v>5798</v>
      </c>
      <c r="K5799">
        <v>63</v>
      </c>
      <c r="L5799" s="10">
        <f>spotify_data[[#This Row],[artist_popularity]]/100</f>
        <v>0.63</v>
      </c>
      <c r="M5799">
        <v>1990839</v>
      </c>
      <c r="N5799" s="1" t="s">
        <v>273</v>
      </c>
      <c r="O5799" s="1" t="s">
        <v>5319</v>
      </c>
      <c r="P5799" s="1">
        <f>MATCH(spotify_data[[#This Row],[album_id]],spotify_data[album_id],0)</f>
        <v>3801</v>
      </c>
      <c r="Q5799" s="1" t="s">
        <v>5320</v>
      </c>
      <c r="R5799" s="2">
        <v>45128</v>
      </c>
      <c r="S5799" s="7">
        <f ca="1">+TODAY()-spotify_data[[#This Row],[Fecha lanzamiento Album]]</f>
        <v>903</v>
      </c>
      <c r="T5799" s="7">
        <f ca="1">+spotify_data[[#This Row],[Antigüedad Album Dias]]/60</f>
        <v>15.05</v>
      </c>
      <c r="U5799" s="8">
        <f ca="1">spotify_data[[#This Row],[Antigüedad Album Meses]]/12</f>
        <v>1.2541666666666667</v>
      </c>
      <c r="V5799">
        <v>17</v>
      </c>
      <c r="W5799" s="1" t="s">
        <v>1932</v>
      </c>
      <c r="X5799" s="1" t="str">
        <f>+IF(spotify_data[[#This Row],[album_type]]="album","Album",IF(spotify_data[[#This Row],[album_type]]="single","Single","Compilation"))</f>
        <v>Compilation</v>
      </c>
      <c r="Y5799">
        <v>249</v>
      </c>
    </row>
    <row r="5800" spans="1:25" x14ac:dyDescent="0.3">
      <c r="A5800" s="1" t="s">
        <v>5371</v>
      </c>
      <c r="B5800" s="1">
        <v>3548</v>
      </c>
      <c r="C5800" s="1" t="s">
        <v>5372</v>
      </c>
      <c r="D5800">
        <v>12</v>
      </c>
      <c r="E5800">
        <v>45</v>
      </c>
      <c r="F5800" s="10">
        <f>spotify_data[[#This Row],[track_popularity]]/100</f>
        <v>0.45</v>
      </c>
      <c r="G5800" s="9" t="b">
        <v>0</v>
      </c>
      <c r="H5800" s="1">
        <f>+IF(spotify_data[[#This Row],[explicit]]=FALSE,0,1)</f>
        <v>0</v>
      </c>
      <c r="I5800" s="1" t="s">
        <v>3317</v>
      </c>
      <c r="J5800" s="7">
        <f>MATCH(spotify_data[[#This Row],[artist_name]],spotify_data[artist_name],0)</f>
        <v>122</v>
      </c>
      <c r="K5800">
        <v>79</v>
      </c>
      <c r="L5800" s="10">
        <f>spotify_data[[#This Row],[artist_popularity]]/100</f>
        <v>0.79</v>
      </c>
      <c r="M5800">
        <v>6595164</v>
      </c>
      <c r="N5800" s="1" t="s">
        <v>23</v>
      </c>
      <c r="O5800" s="1" t="s">
        <v>5319</v>
      </c>
      <c r="P5800" s="1">
        <f>MATCH(spotify_data[[#This Row],[album_id]],spotify_data[album_id],0)</f>
        <v>3801</v>
      </c>
      <c r="Q5800" s="1" t="s">
        <v>5320</v>
      </c>
      <c r="R5800" s="2">
        <v>45128</v>
      </c>
      <c r="S5800" s="7">
        <f ca="1">+TODAY()-spotify_data[[#This Row],[Fecha lanzamiento Album]]</f>
        <v>903</v>
      </c>
      <c r="T5800" s="7">
        <f ca="1">+spotify_data[[#This Row],[Antigüedad Album Dias]]/60</f>
        <v>15.05</v>
      </c>
      <c r="U5800" s="8">
        <f ca="1">spotify_data[[#This Row],[Antigüedad Album Meses]]/12</f>
        <v>1.2541666666666667</v>
      </c>
      <c r="V5800">
        <v>17</v>
      </c>
      <c r="W5800" s="1" t="s">
        <v>1932</v>
      </c>
      <c r="X5800" s="1" t="str">
        <f>+IF(spotify_data[[#This Row],[album_type]]="album","Album",IF(spotify_data[[#This Row],[album_type]]="single","Single","Compilation"))</f>
        <v>Compilation</v>
      </c>
      <c r="Y5800">
        <v>232</v>
      </c>
    </row>
    <row r="5801" spans="1:25" x14ac:dyDescent="0.3">
      <c r="A5801" s="1" t="s">
        <v>5373</v>
      </c>
      <c r="B5801" s="1">
        <v>5266</v>
      </c>
      <c r="C5801" s="1" t="s">
        <v>5374</v>
      </c>
      <c r="D5801">
        <v>6</v>
      </c>
      <c r="E5801">
        <v>45</v>
      </c>
      <c r="F5801" s="10">
        <f>spotify_data[[#This Row],[track_popularity]]/100</f>
        <v>0.45</v>
      </c>
      <c r="G5801" s="9" t="b">
        <v>0</v>
      </c>
      <c r="H5801" s="1">
        <f>+IF(spotify_data[[#This Row],[explicit]]=FALSE,0,1)</f>
        <v>0</v>
      </c>
      <c r="I5801" s="1" t="s">
        <v>1397</v>
      </c>
      <c r="J5801" s="7">
        <f>MATCH(spotify_data[[#This Row],[artist_name]],spotify_data[artist_name],0)</f>
        <v>190</v>
      </c>
      <c r="K5801">
        <v>81</v>
      </c>
      <c r="L5801" s="10">
        <f>spotify_data[[#This Row],[artist_popularity]]/100</f>
        <v>0.81</v>
      </c>
      <c r="M5801">
        <v>26278854</v>
      </c>
      <c r="N5801" s="1" t="s">
        <v>831</v>
      </c>
      <c r="O5801" s="1" t="s">
        <v>5319</v>
      </c>
      <c r="P5801" s="1">
        <f>MATCH(spotify_data[[#This Row],[album_id]],spotify_data[album_id],0)</f>
        <v>3801</v>
      </c>
      <c r="Q5801" s="1" t="s">
        <v>5320</v>
      </c>
      <c r="R5801" s="2">
        <v>45128</v>
      </c>
      <c r="S5801" s="7">
        <f ca="1">+TODAY()-spotify_data[[#This Row],[Fecha lanzamiento Album]]</f>
        <v>903</v>
      </c>
      <c r="T5801" s="7">
        <f ca="1">+spotify_data[[#This Row],[Antigüedad Album Dias]]/60</f>
        <v>15.05</v>
      </c>
      <c r="U5801" s="8">
        <f ca="1">spotify_data[[#This Row],[Antigüedad Album Meses]]/12</f>
        <v>1.2541666666666667</v>
      </c>
      <c r="V5801">
        <v>17</v>
      </c>
      <c r="W5801" s="1" t="s">
        <v>1932</v>
      </c>
      <c r="X5801" s="1" t="str">
        <f>+IF(spotify_data[[#This Row],[album_type]]="album","Album",IF(spotify_data[[#This Row],[album_type]]="single","Single","Compilation"))</f>
        <v>Compilation</v>
      </c>
      <c r="Y5801">
        <v>312</v>
      </c>
    </row>
    <row r="5802" spans="1:25" x14ac:dyDescent="0.3">
      <c r="A5802" s="1" t="s">
        <v>5384</v>
      </c>
      <c r="B5802" s="1">
        <v>4086</v>
      </c>
      <c r="C5802" s="1" t="s">
        <v>5385</v>
      </c>
      <c r="D5802">
        <v>1</v>
      </c>
      <c r="E5802">
        <v>45</v>
      </c>
      <c r="F5802" s="10">
        <f>spotify_data[[#This Row],[track_popularity]]/100</f>
        <v>0.45</v>
      </c>
      <c r="G5802" s="9" t="b">
        <v>0</v>
      </c>
      <c r="H5802" s="1">
        <f>+IF(spotify_data[[#This Row],[explicit]]=FALSE,0,1)</f>
        <v>0</v>
      </c>
      <c r="I5802" s="1" t="s">
        <v>5386</v>
      </c>
      <c r="J5802" s="7">
        <f>MATCH(spotify_data[[#This Row],[artist_name]],spotify_data[artist_name],0)</f>
        <v>5801</v>
      </c>
      <c r="K5802">
        <v>55</v>
      </c>
      <c r="L5802" s="10">
        <f>spotify_data[[#This Row],[artist_popularity]]/100</f>
        <v>0.55000000000000004</v>
      </c>
      <c r="M5802">
        <v>263005</v>
      </c>
      <c r="N5802" s="1" t="s">
        <v>23</v>
      </c>
      <c r="O5802" s="1" t="s">
        <v>5387</v>
      </c>
      <c r="P5802" s="1">
        <f>MATCH(spotify_data[[#This Row],[album_id]],spotify_data[album_id],0)</f>
        <v>5801</v>
      </c>
      <c r="Q5802" s="1" t="s">
        <v>5385</v>
      </c>
      <c r="R5802" s="2">
        <v>45127</v>
      </c>
      <c r="S5802" s="7">
        <f ca="1">+TODAY()-spotify_data[[#This Row],[Fecha lanzamiento Album]]</f>
        <v>904</v>
      </c>
      <c r="T5802" s="7">
        <f ca="1">+spotify_data[[#This Row],[Antigüedad Album Dias]]/60</f>
        <v>15.066666666666666</v>
      </c>
      <c r="U5802" s="8">
        <f ca="1">spotify_data[[#This Row],[Antigüedad Album Meses]]/12</f>
        <v>1.2555555555555555</v>
      </c>
      <c r="V5802">
        <v>1</v>
      </c>
      <c r="W5802" s="1" t="s">
        <v>21</v>
      </c>
      <c r="X5802" s="1" t="str">
        <f>+IF(spotify_data[[#This Row],[album_type]]="album","Album",IF(spotify_data[[#This Row],[album_type]]="single","Single","Compilation"))</f>
        <v>Single</v>
      </c>
      <c r="Y5802">
        <v>339</v>
      </c>
    </row>
    <row r="5803" spans="1:25" x14ac:dyDescent="0.3">
      <c r="A5803" s="1" t="s">
        <v>5518</v>
      </c>
      <c r="B5803" s="1">
        <v>8223</v>
      </c>
      <c r="C5803" s="1" t="s">
        <v>5519</v>
      </c>
      <c r="D5803">
        <v>14</v>
      </c>
      <c r="E5803">
        <v>45</v>
      </c>
      <c r="F5803" s="10">
        <f>spotify_data[[#This Row],[track_popularity]]/100</f>
        <v>0.45</v>
      </c>
      <c r="G5803" s="9" t="b">
        <v>0</v>
      </c>
      <c r="H5803" s="1">
        <f>+IF(spotify_data[[#This Row],[explicit]]=FALSE,0,1)</f>
        <v>0</v>
      </c>
      <c r="I5803" s="1" t="s">
        <v>5503</v>
      </c>
      <c r="J5803" s="7">
        <f>MATCH(spotify_data[[#This Row],[artist_name]],spotify_data[artist_name],0)</f>
        <v>5375</v>
      </c>
      <c r="K5803">
        <v>39</v>
      </c>
      <c r="L5803" s="10">
        <f>spotify_data[[#This Row],[artist_popularity]]/100</f>
        <v>0.39</v>
      </c>
      <c r="M5803">
        <v>49536</v>
      </c>
      <c r="N5803" s="1" t="s">
        <v>23</v>
      </c>
      <c r="O5803" s="1" t="s">
        <v>5504</v>
      </c>
      <c r="P5803" s="1">
        <f>MATCH(spotify_data[[#This Row],[album_id]],spotify_data[album_id],0)</f>
        <v>5375</v>
      </c>
      <c r="Q5803" s="1" t="s">
        <v>5505</v>
      </c>
      <c r="R5803" s="2">
        <v>45086</v>
      </c>
      <c r="S5803" s="7">
        <f ca="1">+TODAY()-spotify_data[[#This Row],[Fecha lanzamiento Album]]</f>
        <v>945</v>
      </c>
      <c r="T5803" s="7">
        <f ca="1">+spotify_data[[#This Row],[Antigüedad Album Dias]]/60</f>
        <v>15.75</v>
      </c>
      <c r="U5803" s="8">
        <f ca="1">spotify_data[[#This Row],[Antigüedad Album Meses]]/12</f>
        <v>1.3125</v>
      </c>
      <c r="V5803">
        <v>14</v>
      </c>
      <c r="W5803" s="1" t="s">
        <v>20</v>
      </c>
      <c r="X5803" s="1" t="str">
        <f>+IF(spotify_data[[#This Row],[album_type]]="album","Album",IF(spotify_data[[#This Row],[album_type]]="single","Single","Compilation"))</f>
        <v>Album</v>
      </c>
      <c r="Y5803">
        <v>422</v>
      </c>
    </row>
    <row r="5804" spans="1:25" x14ac:dyDescent="0.3">
      <c r="A5804" s="1" t="s">
        <v>5932</v>
      </c>
      <c r="B5804" s="1">
        <v>1482</v>
      </c>
      <c r="C5804" s="1" t="s">
        <v>5933</v>
      </c>
      <c r="D5804">
        <v>1</v>
      </c>
      <c r="E5804">
        <v>45</v>
      </c>
      <c r="F5804" s="10">
        <f>spotify_data[[#This Row],[track_popularity]]/100</f>
        <v>0.45</v>
      </c>
      <c r="G5804" s="9" t="b">
        <v>1</v>
      </c>
      <c r="H5804" s="1">
        <f>+IF(spotify_data[[#This Row],[explicit]]=FALSE,0,1)</f>
        <v>1</v>
      </c>
      <c r="I5804" s="1" t="s">
        <v>5934</v>
      </c>
      <c r="J5804" s="7">
        <f>MATCH(spotify_data[[#This Row],[artist_name]],spotify_data[artist_name],0)</f>
        <v>5803</v>
      </c>
      <c r="K5804">
        <v>51</v>
      </c>
      <c r="L5804" s="10">
        <f>spotify_data[[#This Row],[artist_popularity]]/100</f>
        <v>0.51</v>
      </c>
      <c r="M5804">
        <v>126108</v>
      </c>
      <c r="N5804" s="1" t="s">
        <v>23</v>
      </c>
      <c r="O5804" s="1" t="s">
        <v>5935</v>
      </c>
      <c r="P5804" s="1">
        <f>MATCH(spotify_data[[#This Row],[album_id]],spotify_data[album_id],0)</f>
        <v>5803</v>
      </c>
      <c r="Q5804" s="1" t="s">
        <v>5936</v>
      </c>
      <c r="R5804" s="2">
        <v>44986</v>
      </c>
      <c r="S5804" s="7">
        <f ca="1">+TODAY()-spotify_data[[#This Row],[Fecha lanzamiento Album]]</f>
        <v>1045</v>
      </c>
      <c r="T5804" s="7">
        <f ca="1">+spotify_data[[#This Row],[Antigüedad Album Dias]]/60</f>
        <v>17.416666666666668</v>
      </c>
      <c r="U5804" s="8">
        <f ca="1">spotify_data[[#This Row],[Antigüedad Album Meses]]/12</f>
        <v>1.4513888888888891</v>
      </c>
      <c r="V5804">
        <v>1</v>
      </c>
      <c r="W5804" s="1" t="s">
        <v>21</v>
      </c>
      <c r="X5804" s="1" t="str">
        <f>+IF(spotify_data[[#This Row],[album_type]]="album","Album",IF(spotify_data[[#This Row],[album_type]]="single","Single","Compilation"))</f>
        <v>Single</v>
      </c>
      <c r="Y5804">
        <v>233</v>
      </c>
    </row>
    <row r="5805" spans="1:25" x14ac:dyDescent="0.3">
      <c r="A5805" s="1" t="s">
        <v>5942</v>
      </c>
      <c r="B5805" s="1">
        <v>1953</v>
      </c>
      <c r="C5805" s="1" t="s">
        <v>5943</v>
      </c>
      <c r="D5805">
        <v>1</v>
      </c>
      <c r="E5805">
        <v>45</v>
      </c>
      <c r="F5805" s="10">
        <f>spotify_data[[#This Row],[track_popularity]]/100</f>
        <v>0.45</v>
      </c>
      <c r="G5805" s="9" t="b">
        <v>0</v>
      </c>
      <c r="H5805" s="1">
        <f>+IF(spotify_data[[#This Row],[explicit]]=FALSE,0,1)</f>
        <v>0</v>
      </c>
      <c r="I5805" s="1" t="s">
        <v>2013</v>
      </c>
      <c r="J5805" s="7">
        <f>MATCH(spotify_data[[#This Row],[artist_name]],spotify_data[artist_name],0)</f>
        <v>3879</v>
      </c>
      <c r="K5805">
        <v>63</v>
      </c>
      <c r="L5805" s="10">
        <f>spotify_data[[#This Row],[artist_popularity]]/100</f>
        <v>0.63</v>
      </c>
      <c r="M5805">
        <v>394210</v>
      </c>
      <c r="N5805" s="1" t="s">
        <v>1609</v>
      </c>
      <c r="O5805" s="1" t="s">
        <v>5940</v>
      </c>
      <c r="P5805" s="1">
        <f>MATCH(spotify_data[[#This Row],[album_id]],spotify_data[album_id],0)</f>
        <v>5804</v>
      </c>
      <c r="Q5805" s="1" t="s">
        <v>5941</v>
      </c>
      <c r="R5805" s="2">
        <v>44984</v>
      </c>
      <c r="S5805" s="7">
        <f ca="1">+TODAY()-spotify_data[[#This Row],[Fecha lanzamiento Album]]</f>
        <v>1047</v>
      </c>
      <c r="T5805" s="7">
        <f ca="1">+spotify_data[[#This Row],[Antigüedad Album Dias]]/60</f>
        <v>17.45</v>
      </c>
      <c r="U5805" s="8">
        <f ca="1">spotify_data[[#This Row],[Antigüedad Album Meses]]/12</f>
        <v>1.4541666666666666</v>
      </c>
      <c r="V5805">
        <v>66</v>
      </c>
      <c r="W5805" s="1" t="s">
        <v>1932</v>
      </c>
      <c r="X5805" s="1" t="str">
        <f>+IF(spotify_data[[#This Row],[album_type]]="album","Album",IF(spotify_data[[#This Row],[album_type]]="single","Single","Compilation"))</f>
        <v>Compilation</v>
      </c>
      <c r="Y5805">
        <v>112</v>
      </c>
    </row>
    <row r="5806" spans="1:25" x14ac:dyDescent="0.3">
      <c r="A5806" s="1" t="s">
        <v>6039</v>
      </c>
      <c r="B5806" s="1">
        <v>4861</v>
      </c>
      <c r="C5806" s="1" t="s">
        <v>6040</v>
      </c>
      <c r="D5806">
        <v>1</v>
      </c>
      <c r="E5806">
        <v>45</v>
      </c>
      <c r="F5806" s="10">
        <f>spotify_data[[#This Row],[track_popularity]]/100</f>
        <v>0.45</v>
      </c>
      <c r="G5806" s="9" t="b">
        <v>0</v>
      </c>
      <c r="H5806" s="1">
        <f>+IF(spotify_data[[#This Row],[explicit]]=FALSE,0,1)</f>
        <v>0</v>
      </c>
      <c r="I5806" s="1" t="s">
        <v>1422</v>
      </c>
      <c r="J5806" s="7">
        <f>MATCH(spotify_data[[#This Row],[artist_name]],spotify_data[artist_name],0)</f>
        <v>5805</v>
      </c>
      <c r="K5806">
        <v>36</v>
      </c>
      <c r="L5806" s="10">
        <f>spotify_data[[#This Row],[artist_popularity]]/100</f>
        <v>0.36</v>
      </c>
      <c r="M5806">
        <v>32943</v>
      </c>
      <c r="N5806" s="1" t="s">
        <v>23</v>
      </c>
      <c r="O5806" s="1" t="s">
        <v>6041</v>
      </c>
      <c r="P5806" s="1">
        <f>MATCH(spotify_data[[#This Row],[album_id]],spotify_data[album_id],0)</f>
        <v>5805</v>
      </c>
      <c r="Q5806" s="1" t="s">
        <v>6040</v>
      </c>
      <c r="R5806" s="2">
        <v>44960</v>
      </c>
      <c r="S5806" s="7">
        <f ca="1">+TODAY()-spotify_data[[#This Row],[Fecha lanzamiento Album]]</f>
        <v>1071</v>
      </c>
      <c r="T5806" s="7">
        <f ca="1">+spotify_data[[#This Row],[Antigüedad Album Dias]]/60</f>
        <v>17.850000000000001</v>
      </c>
      <c r="U5806" s="8">
        <f ca="1">spotify_data[[#This Row],[Antigüedad Album Meses]]/12</f>
        <v>1.4875</v>
      </c>
      <c r="V5806">
        <v>1</v>
      </c>
      <c r="W5806" s="1" t="s">
        <v>21</v>
      </c>
      <c r="X5806" s="1" t="str">
        <f>+IF(spotify_data[[#This Row],[album_type]]="album","Album",IF(spotify_data[[#This Row],[album_type]]="single","Single","Compilation"))</f>
        <v>Single</v>
      </c>
      <c r="Y5806">
        <v>31</v>
      </c>
    </row>
    <row r="5807" spans="1:25" x14ac:dyDescent="0.3">
      <c r="A5807" s="1" t="s">
        <v>6115</v>
      </c>
      <c r="B5807" s="1">
        <v>7838</v>
      </c>
      <c r="C5807" s="1" t="s">
        <v>6116</v>
      </c>
      <c r="D5807">
        <v>1</v>
      </c>
      <c r="E5807">
        <v>45</v>
      </c>
      <c r="F5807" s="10">
        <f>spotify_data[[#This Row],[track_popularity]]/100</f>
        <v>0.45</v>
      </c>
      <c r="G5807" s="9" t="b">
        <v>1</v>
      </c>
      <c r="H5807" s="1">
        <f>+IF(spotify_data[[#This Row],[explicit]]=FALSE,0,1)</f>
        <v>1</v>
      </c>
      <c r="I5807" s="1" t="s">
        <v>6117</v>
      </c>
      <c r="J5807" s="7">
        <f>MATCH(spotify_data[[#This Row],[artist_name]],spotify_data[artist_name],0)</f>
        <v>2438</v>
      </c>
      <c r="K5807">
        <v>73</v>
      </c>
      <c r="L5807" s="10">
        <f>spotify_data[[#This Row],[artist_popularity]]/100</f>
        <v>0.73</v>
      </c>
      <c r="M5807">
        <v>10023089</v>
      </c>
      <c r="N5807" s="1" t="s">
        <v>23</v>
      </c>
      <c r="O5807" s="1" t="s">
        <v>6118</v>
      </c>
      <c r="P5807" s="1">
        <f>MATCH(spotify_data[[#This Row],[album_id]],spotify_data[album_id],0)</f>
        <v>5806</v>
      </c>
      <c r="Q5807" s="1" t="s">
        <v>6116</v>
      </c>
      <c r="R5807" s="2">
        <v>44946</v>
      </c>
      <c r="S5807" s="7">
        <f ca="1">+TODAY()-spotify_data[[#This Row],[Fecha lanzamiento Album]]</f>
        <v>1085</v>
      </c>
      <c r="T5807" s="7">
        <f ca="1">+spotify_data[[#This Row],[Antigüedad Album Dias]]/60</f>
        <v>18.083333333333332</v>
      </c>
      <c r="U5807" s="8">
        <f ca="1">spotify_data[[#This Row],[Antigüedad Album Meses]]/12</f>
        <v>1.5069444444444444</v>
      </c>
      <c r="V5807">
        <v>2</v>
      </c>
      <c r="W5807" s="1" t="s">
        <v>21</v>
      </c>
      <c r="X5807" s="1" t="str">
        <f>+IF(spotify_data[[#This Row],[album_type]]="album","Album",IF(spotify_data[[#This Row],[album_type]]="single","Single","Compilation"))</f>
        <v>Single</v>
      </c>
      <c r="Y5807">
        <v>434</v>
      </c>
    </row>
    <row r="5808" spans="1:25" x14ac:dyDescent="0.3">
      <c r="A5808" s="1" t="s">
        <v>6578</v>
      </c>
      <c r="B5808" s="1">
        <v>4715</v>
      </c>
      <c r="C5808" s="1" t="s">
        <v>6579</v>
      </c>
      <c r="D5808">
        <v>7</v>
      </c>
      <c r="E5808">
        <v>45</v>
      </c>
      <c r="F5808" s="10">
        <f>spotify_data[[#This Row],[track_popularity]]/100</f>
        <v>0.45</v>
      </c>
      <c r="G5808" s="9" t="b">
        <v>0</v>
      </c>
      <c r="H5808" s="1">
        <f>+IF(spotify_data[[#This Row],[explicit]]=FALSE,0,1)</f>
        <v>0</v>
      </c>
      <c r="I5808" s="1" t="s">
        <v>2709</v>
      </c>
      <c r="J5808" s="7">
        <f>MATCH(spotify_data[[#This Row],[artist_name]],spotify_data[artist_name],0)</f>
        <v>3286</v>
      </c>
      <c r="K5808">
        <v>73</v>
      </c>
      <c r="L5808" s="10">
        <f>spotify_data[[#This Row],[artist_popularity]]/100</f>
        <v>0.73</v>
      </c>
      <c r="M5808">
        <v>3770138</v>
      </c>
      <c r="N5808" s="1" t="s">
        <v>3624</v>
      </c>
      <c r="O5808" s="1" t="s">
        <v>6580</v>
      </c>
      <c r="P5808" s="1">
        <f>MATCH(spotify_data[[#This Row],[album_id]],spotify_data[album_id],0)</f>
        <v>5807</v>
      </c>
      <c r="Q5808" s="1" t="s">
        <v>6581</v>
      </c>
      <c r="R5808" s="2">
        <v>44816</v>
      </c>
      <c r="S5808" s="7">
        <f ca="1">+TODAY()-spotify_data[[#This Row],[Fecha lanzamiento Album]]</f>
        <v>1215</v>
      </c>
      <c r="T5808" s="7">
        <f ca="1">+spotify_data[[#This Row],[Antigüedad Album Dias]]/60</f>
        <v>20.25</v>
      </c>
      <c r="U5808" s="8">
        <f ca="1">spotify_data[[#This Row],[Antigüedad Album Meses]]/12</f>
        <v>1.6875</v>
      </c>
      <c r="V5808">
        <v>7</v>
      </c>
      <c r="W5808" s="1" t="s">
        <v>1932</v>
      </c>
      <c r="X5808" s="1" t="str">
        <f>+IF(spotify_data[[#This Row],[album_type]]="album","Album",IF(spotify_data[[#This Row],[album_type]]="single","Single","Compilation"))</f>
        <v>Compilation</v>
      </c>
      <c r="Y5808">
        <v>457</v>
      </c>
    </row>
    <row r="5809" spans="1:25" x14ac:dyDescent="0.3">
      <c r="A5809" s="1" t="s">
        <v>6629</v>
      </c>
      <c r="B5809" s="1">
        <v>3484</v>
      </c>
      <c r="C5809" s="1" t="s">
        <v>355</v>
      </c>
      <c r="D5809">
        <v>1</v>
      </c>
      <c r="E5809">
        <v>45</v>
      </c>
      <c r="F5809" s="10">
        <f>spotify_data[[#This Row],[track_popularity]]/100</f>
        <v>0.45</v>
      </c>
      <c r="G5809" s="9" t="b">
        <v>1</v>
      </c>
      <c r="H5809" s="1">
        <f>+IF(spotify_data[[#This Row],[explicit]]=FALSE,0,1)</f>
        <v>1</v>
      </c>
      <c r="I5809" s="1" t="s">
        <v>4499</v>
      </c>
      <c r="J5809" s="7">
        <f>MATCH(spotify_data[[#This Row],[artist_name]],spotify_data[artist_name],0)</f>
        <v>5602</v>
      </c>
      <c r="K5809">
        <v>39</v>
      </c>
      <c r="L5809" s="10">
        <f>spotify_data[[#This Row],[artist_popularity]]/100</f>
        <v>0.39</v>
      </c>
      <c r="M5809">
        <v>4952</v>
      </c>
      <c r="N5809" s="1" t="s">
        <v>23</v>
      </c>
      <c r="O5809" s="1" t="s">
        <v>6630</v>
      </c>
      <c r="P5809" s="1">
        <f>MATCH(spotify_data[[#This Row],[album_id]],spotify_data[album_id],0)</f>
        <v>5808</v>
      </c>
      <c r="Q5809" s="1" t="s">
        <v>355</v>
      </c>
      <c r="R5809" s="2">
        <v>44788</v>
      </c>
      <c r="S5809" s="7">
        <f ca="1">+TODAY()-spotify_data[[#This Row],[Fecha lanzamiento Album]]</f>
        <v>1243</v>
      </c>
      <c r="T5809" s="7">
        <f ca="1">+spotify_data[[#This Row],[Antigüedad Album Dias]]/60</f>
        <v>20.716666666666665</v>
      </c>
      <c r="U5809" s="8">
        <f ca="1">spotify_data[[#This Row],[Antigüedad Album Meses]]/12</f>
        <v>1.7263888888888888</v>
      </c>
      <c r="V5809">
        <v>1</v>
      </c>
      <c r="W5809" s="1" t="s">
        <v>21</v>
      </c>
      <c r="X5809" s="1" t="str">
        <f>+IF(spotify_data[[#This Row],[album_type]]="album","Album",IF(spotify_data[[#This Row],[album_type]]="single","Single","Compilation"))</f>
        <v>Single</v>
      </c>
      <c r="Y5809">
        <v>435</v>
      </c>
    </row>
    <row r="5810" spans="1:25" x14ac:dyDescent="0.3">
      <c r="A5810" s="1" t="s">
        <v>6813</v>
      </c>
      <c r="B5810" s="1">
        <v>6660</v>
      </c>
      <c r="C5810" s="1" t="s">
        <v>6814</v>
      </c>
      <c r="D5810">
        <v>1</v>
      </c>
      <c r="E5810">
        <v>45</v>
      </c>
      <c r="F5810" s="10">
        <f>spotify_data[[#This Row],[track_popularity]]/100</f>
        <v>0.45</v>
      </c>
      <c r="G5810" s="9" t="b">
        <v>0</v>
      </c>
      <c r="H5810" s="1">
        <f>+IF(spotify_data[[#This Row],[explicit]]=FALSE,0,1)</f>
        <v>0</v>
      </c>
      <c r="I5810" s="1" t="s">
        <v>6815</v>
      </c>
      <c r="J5810" s="7">
        <f>MATCH(spotify_data[[#This Row],[artist_name]],spotify_data[artist_name],0)</f>
        <v>5809</v>
      </c>
      <c r="K5810">
        <v>67</v>
      </c>
      <c r="L5810" s="10">
        <f>spotify_data[[#This Row],[artist_popularity]]/100</f>
        <v>0.67</v>
      </c>
      <c r="M5810">
        <v>3736388</v>
      </c>
      <c r="N5810" s="1" t="s">
        <v>23</v>
      </c>
      <c r="O5810" s="1" t="s">
        <v>6816</v>
      </c>
      <c r="P5810" s="1">
        <f>MATCH(spotify_data[[#This Row],[album_id]],spotify_data[album_id],0)</f>
        <v>5809</v>
      </c>
      <c r="Q5810" s="1" t="s">
        <v>6817</v>
      </c>
      <c r="R5810" s="2">
        <v>44754</v>
      </c>
      <c r="S5810" s="7">
        <f ca="1">+TODAY()-spotify_data[[#This Row],[Fecha lanzamiento Album]]</f>
        <v>1277</v>
      </c>
      <c r="T5810" s="7">
        <f ca="1">+spotify_data[[#This Row],[Antigüedad Album Dias]]/60</f>
        <v>21.283333333333335</v>
      </c>
      <c r="U5810" s="8">
        <f ca="1">spotify_data[[#This Row],[Antigüedad Album Meses]]/12</f>
        <v>1.7736111111111112</v>
      </c>
      <c r="V5810">
        <v>1</v>
      </c>
      <c r="W5810" s="1" t="s">
        <v>21</v>
      </c>
      <c r="X5810" s="1" t="str">
        <f>+IF(spotify_data[[#This Row],[album_type]]="album","Album",IF(spotify_data[[#This Row],[album_type]]="single","Single","Compilation"))</f>
        <v>Single</v>
      </c>
      <c r="Y5810">
        <v>294</v>
      </c>
    </row>
    <row r="5811" spans="1:25" x14ac:dyDescent="0.3">
      <c r="A5811" s="1" t="s">
        <v>6843</v>
      </c>
      <c r="B5811" s="1">
        <v>4932</v>
      </c>
      <c r="C5811" s="1" t="s">
        <v>6844</v>
      </c>
      <c r="D5811">
        <v>1</v>
      </c>
      <c r="E5811">
        <v>45</v>
      </c>
      <c r="F5811" s="10">
        <f>spotify_data[[#This Row],[track_popularity]]/100</f>
        <v>0.45</v>
      </c>
      <c r="G5811" s="9" t="b">
        <v>0</v>
      </c>
      <c r="H5811" s="1">
        <f>+IF(spotify_data[[#This Row],[explicit]]=FALSE,0,1)</f>
        <v>0</v>
      </c>
      <c r="I5811" s="1" t="s">
        <v>6845</v>
      </c>
      <c r="J5811" s="7">
        <f>MATCH(spotify_data[[#This Row],[artist_name]],spotify_data[artist_name],0)</f>
        <v>3400</v>
      </c>
      <c r="K5811">
        <v>70</v>
      </c>
      <c r="L5811" s="10">
        <f>spotify_data[[#This Row],[artist_popularity]]/100</f>
        <v>0.7</v>
      </c>
      <c r="M5811">
        <v>1605047</v>
      </c>
      <c r="N5811" s="1" t="s">
        <v>1609</v>
      </c>
      <c r="O5811" s="1" t="s">
        <v>6846</v>
      </c>
      <c r="P5811" s="1">
        <f>MATCH(spotify_data[[#This Row],[album_id]],spotify_data[album_id],0)</f>
        <v>5810</v>
      </c>
      <c r="Q5811" s="1" t="s">
        <v>6847</v>
      </c>
      <c r="R5811" s="2">
        <v>44739</v>
      </c>
      <c r="S5811" s="7">
        <f ca="1">+TODAY()-spotify_data[[#This Row],[Fecha lanzamiento Album]]</f>
        <v>1292</v>
      </c>
      <c r="T5811" s="7">
        <f ca="1">+spotify_data[[#This Row],[Antigüedad Album Dias]]/60</f>
        <v>21.533333333333335</v>
      </c>
      <c r="U5811" s="8">
        <f ca="1">spotify_data[[#This Row],[Antigüedad Album Meses]]/12</f>
        <v>1.7944444444444445</v>
      </c>
      <c r="V5811">
        <v>31</v>
      </c>
      <c r="W5811" s="1" t="s">
        <v>20</v>
      </c>
      <c r="X5811" s="1" t="str">
        <f>+IF(spotify_data[[#This Row],[album_type]]="album","Album",IF(spotify_data[[#This Row],[album_type]]="single","Single","Compilation"))</f>
        <v>Album</v>
      </c>
      <c r="Y5811">
        <v>41</v>
      </c>
    </row>
    <row r="5812" spans="1:25" x14ac:dyDescent="0.3">
      <c r="A5812" s="1" t="s">
        <v>7033</v>
      </c>
      <c r="B5812" s="1">
        <v>6471</v>
      </c>
      <c r="C5812" s="1" t="s">
        <v>7034</v>
      </c>
      <c r="D5812">
        <v>2</v>
      </c>
      <c r="E5812">
        <v>45</v>
      </c>
      <c r="F5812" s="10">
        <f>spotify_data[[#This Row],[track_popularity]]/100</f>
        <v>0.45</v>
      </c>
      <c r="G5812" s="9" t="b">
        <v>0</v>
      </c>
      <c r="H5812" s="1">
        <f>+IF(spotify_data[[#This Row],[explicit]]=FALSE,0,1)</f>
        <v>0</v>
      </c>
      <c r="I5812" s="1" t="s">
        <v>7025</v>
      </c>
      <c r="J5812" s="7">
        <f>MATCH(spotify_data[[#This Row],[artist_name]],spotify_data[artist_name],0)</f>
        <v>1236</v>
      </c>
      <c r="K5812">
        <v>67</v>
      </c>
      <c r="L5812" s="10">
        <f>spotify_data[[#This Row],[artist_popularity]]/100</f>
        <v>0.67</v>
      </c>
      <c r="M5812">
        <v>2177612</v>
      </c>
      <c r="N5812" s="1" t="s">
        <v>23</v>
      </c>
      <c r="O5812" s="1" t="s">
        <v>7026</v>
      </c>
      <c r="P5812" s="1">
        <f>MATCH(spotify_data[[#This Row],[album_id]],spotify_data[album_id],0)</f>
        <v>5811</v>
      </c>
      <c r="Q5812" s="1" t="s">
        <v>7027</v>
      </c>
      <c r="R5812" s="2">
        <v>44694</v>
      </c>
      <c r="S5812" s="7">
        <f ca="1">+TODAY()-spotify_data[[#This Row],[Fecha lanzamiento Album]]</f>
        <v>1337</v>
      </c>
      <c r="T5812" s="7">
        <f ca="1">+spotify_data[[#This Row],[Antigüedad Album Dias]]/60</f>
        <v>22.283333333333335</v>
      </c>
      <c r="U5812" s="8">
        <f ca="1">spotify_data[[#This Row],[Antigüedad Album Meses]]/12</f>
        <v>1.8569444444444445</v>
      </c>
      <c r="V5812">
        <v>14</v>
      </c>
      <c r="W5812" s="1" t="s">
        <v>20</v>
      </c>
      <c r="X5812" s="1" t="str">
        <f>+IF(spotify_data[[#This Row],[album_type]]="album","Album",IF(spotify_data[[#This Row],[album_type]]="single","Single","Compilation"))</f>
        <v>Album</v>
      </c>
      <c r="Y5812">
        <v>217</v>
      </c>
    </row>
    <row r="5813" spans="1:25" x14ac:dyDescent="0.3">
      <c r="A5813" s="1" t="s">
        <v>7468</v>
      </c>
      <c r="B5813" s="1">
        <v>2825</v>
      </c>
      <c r="C5813" s="1" t="s">
        <v>7469</v>
      </c>
      <c r="D5813">
        <v>1</v>
      </c>
      <c r="E5813">
        <v>45</v>
      </c>
      <c r="F5813" s="10">
        <f>spotify_data[[#This Row],[track_popularity]]/100</f>
        <v>0.45</v>
      </c>
      <c r="G5813" s="9" t="b">
        <v>0</v>
      </c>
      <c r="H5813" s="1">
        <f>+IF(spotify_data[[#This Row],[explicit]]=FALSE,0,1)</f>
        <v>0</v>
      </c>
      <c r="I5813" s="1" t="s">
        <v>7470</v>
      </c>
      <c r="J5813" s="7">
        <f>MATCH(spotify_data[[#This Row],[artist_name]],spotify_data[artist_name],0)</f>
        <v>5812</v>
      </c>
      <c r="K5813">
        <v>69</v>
      </c>
      <c r="L5813" s="10">
        <f>spotify_data[[#This Row],[artist_popularity]]/100</f>
        <v>0.69</v>
      </c>
      <c r="M5813">
        <v>1551541</v>
      </c>
      <c r="N5813" s="1" t="s">
        <v>23</v>
      </c>
      <c r="O5813" s="1" t="s">
        <v>7471</v>
      </c>
      <c r="P5813" s="1">
        <f>MATCH(spotify_data[[#This Row],[album_id]],spotify_data[album_id],0)</f>
        <v>5812</v>
      </c>
      <c r="Q5813" s="1" t="s">
        <v>7472</v>
      </c>
      <c r="R5813" s="2">
        <v>44589</v>
      </c>
      <c r="S5813" s="7">
        <f ca="1">+TODAY()-spotify_data[[#This Row],[Fecha lanzamiento Album]]</f>
        <v>1442</v>
      </c>
      <c r="T5813" s="7">
        <f ca="1">+spotify_data[[#This Row],[Antigüedad Album Dias]]/60</f>
        <v>24.033333333333335</v>
      </c>
      <c r="U5813" s="8">
        <f ca="1">spotify_data[[#This Row],[Antigüedad Album Meses]]/12</f>
        <v>2.0027777777777778</v>
      </c>
      <c r="V5813">
        <v>1</v>
      </c>
      <c r="W5813" s="1" t="s">
        <v>21</v>
      </c>
      <c r="X5813" s="1" t="str">
        <f>+IF(spotify_data[[#This Row],[album_type]]="album","Album",IF(spotify_data[[#This Row],[album_type]]="single","Single","Compilation"))</f>
        <v>Single</v>
      </c>
      <c r="Y5813">
        <v>325</v>
      </c>
    </row>
    <row r="5814" spans="1:25" x14ac:dyDescent="0.3">
      <c r="A5814" s="1" t="s">
        <v>8506</v>
      </c>
      <c r="B5814" s="1">
        <v>6502</v>
      </c>
      <c r="C5814" s="1" t="s">
        <v>8507</v>
      </c>
      <c r="D5814">
        <v>7</v>
      </c>
      <c r="E5814">
        <v>45</v>
      </c>
      <c r="F5814" s="10">
        <f>spotify_data[[#This Row],[track_popularity]]/100</f>
        <v>0.45</v>
      </c>
      <c r="G5814" s="9" t="b">
        <v>0</v>
      </c>
      <c r="H5814" s="1">
        <f>+IF(spotify_data[[#This Row],[explicit]]=FALSE,0,1)</f>
        <v>0</v>
      </c>
      <c r="I5814" s="1" t="s">
        <v>8508</v>
      </c>
      <c r="J5814" s="7">
        <f>MATCH(spotify_data[[#This Row],[artist_name]],spotify_data[artist_name],0)</f>
        <v>5813</v>
      </c>
      <c r="K5814">
        <v>28</v>
      </c>
      <c r="L5814" s="10">
        <f>spotify_data[[#This Row],[artist_popularity]]/100</f>
        <v>0.28000000000000003</v>
      </c>
      <c r="M5814">
        <v>714</v>
      </c>
      <c r="N5814" s="1" t="s">
        <v>23</v>
      </c>
      <c r="O5814" s="1" t="s">
        <v>8486</v>
      </c>
      <c r="P5814" s="1">
        <f>MATCH(spotify_data[[#This Row],[album_id]],spotify_data[album_id],0)</f>
        <v>629</v>
      </c>
      <c r="Q5814" s="1" t="s">
        <v>3902</v>
      </c>
      <c r="R5814" s="2">
        <v>44274</v>
      </c>
      <c r="S5814" s="7">
        <f ca="1">+TODAY()-spotify_data[[#This Row],[Fecha lanzamiento Album]]</f>
        <v>1757</v>
      </c>
      <c r="T5814" s="7">
        <f ca="1">+spotify_data[[#This Row],[Antigüedad Album Dias]]/60</f>
        <v>29.283333333333335</v>
      </c>
      <c r="U5814" s="8">
        <f ca="1">spotify_data[[#This Row],[Antigüedad Album Meses]]/12</f>
        <v>2.4402777777777778</v>
      </c>
      <c r="V5814">
        <v>16</v>
      </c>
      <c r="W5814" s="1" t="s">
        <v>20</v>
      </c>
      <c r="X5814" s="1" t="str">
        <f>+IF(spotify_data[[#This Row],[album_type]]="album","Album",IF(spotify_data[[#This Row],[album_type]]="single","Single","Compilation"))</f>
        <v>Album</v>
      </c>
      <c r="Y5814">
        <v>173</v>
      </c>
    </row>
    <row r="5815" spans="1:25" x14ac:dyDescent="0.3">
      <c r="A5815" s="1" t="s">
        <v>8613</v>
      </c>
      <c r="B5815" s="1">
        <v>1271</v>
      </c>
      <c r="C5815" s="1" t="s">
        <v>8614</v>
      </c>
      <c r="D5815">
        <v>17</v>
      </c>
      <c r="E5815">
        <v>45</v>
      </c>
      <c r="F5815" s="10">
        <f>spotify_data[[#This Row],[track_popularity]]/100</f>
        <v>0.45</v>
      </c>
      <c r="G5815" s="9" t="b">
        <v>1</v>
      </c>
      <c r="H5815" s="1">
        <f>+IF(spotify_data[[#This Row],[explicit]]=FALSE,0,1)</f>
        <v>1</v>
      </c>
      <c r="I5815" s="1" t="s">
        <v>2459</v>
      </c>
      <c r="J5815" s="7">
        <f>MATCH(spotify_data[[#This Row],[artist_name]],spotify_data[artist_name],0)</f>
        <v>35</v>
      </c>
      <c r="K5815">
        <v>93</v>
      </c>
      <c r="L5815" s="10">
        <f>spotify_data[[#This Row],[artist_popularity]]/100</f>
        <v>0.93</v>
      </c>
      <c r="M5815">
        <v>112918137</v>
      </c>
      <c r="N5815" s="1" t="s">
        <v>2460</v>
      </c>
      <c r="O5815" s="1" t="s">
        <v>8611</v>
      </c>
      <c r="P5815" s="1">
        <f>MATCH(spotify_data[[#This Row],[album_id]],spotify_data[album_id],0)</f>
        <v>888</v>
      </c>
      <c r="Q5815" s="1" t="s">
        <v>8612</v>
      </c>
      <c r="R5815" s="2">
        <v>44232</v>
      </c>
      <c r="S5815" s="7">
        <f ca="1">+TODAY()-spotify_data[[#This Row],[Fecha lanzamiento Album]]</f>
        <v>1799</v>
      </c>
      <c r="T5815" s="7">
        <f ca="1">+spotify_data[[#This Row],[Antigüedad Album Dias]]/60</f>
        <v>29.983333333333334</v>
      </c>
      <c r="U5815" s="8">
        <f ca="1">spotify_data[[#This Row],[Antigüedad Album Meses]]/12</f>
        <v>2.4986111111111113</v>
      </c>
      <c r="V5815">
        <v>18</v>
      </c>
      <c r="W5815" s="1" t="s">
        <v>1932</v>
      </c>
      <c r="X5815" s="1" t="str">
        <f>+IF(spotify_data[[#This Row],[album_type]]="album","Album",IF(spotify_data[[#This Row],[album_type]]="single","Single","Compilation"))</f>
        <v>Compilation</v>
      </c>
      <c r="Y5815">
        <v>526</v>
      </c>
    </row>
    <row r="5816" spans="1:25" x14ac:dyDescent="0.3">
      <c r="A5816" s="1" t="s">
        <v>8646</v>
      </c>
      <c r="B5816" s="1">
        <v>6974</v>
      </c>
      <c r="C5816" s="1" t="s">
        <v>8647</v>
      </c>
      <c r="D5816">
        <v>1</v>
      </c>
      <c r="E5816">
        <v>45</v>
      </c>
      <c r="F5816" s="10">
        <f>spotify_data[[#This Row],[track_popularity]]/100</f>
        <v>0.45</v>
      </c>
      <c r="G5816" s="9" t="b">
        <v>1</v>
      </c>
      <c r="H5816" s="1">
        <f>+IF(spotify_data[[#This Row],[explicit]]=FALSE,0,1)</f>
        <v>1</v>
      </c>
      <c r="I5816" s="1" t="s">
        <v>2459</v>
      </c>
      <c r="J5816" s="7">
        <f>MATCH(spotify_data[[#This Row],[artist_name]],spotify_data[artist_name],0)</f>
        <v>35</v>
      </c>
      <c r="K5816">
        <v>93</v>
      </c>
      <c r="L5816" s="10">
        <f>spotify_data[[#This Row],[artist_popularity]]/100</f>
        <v>0.93</v>
      </c>
      <c r="M5816">
        <v>112957721</v>
      </c>
      <c r="N5816" s="1" t="s">
        <v>2460</v>
      </c>
      <c r="O5816" s="1" t="s">
        <v>8611</v>
      </c>
      <c r="P5816" s="1">
        <f>MATCH(spotify_data[[#This Row],[album_id]],spotify_data[album_id],0)</f>
        <v>888</v>
      </c>
      <c r="Q5816" s="1" t="s">
        <v>8612</v>
      </c>
      <c r="R5816" s="2">
        <v>44232</v>
      </c>
      <c r="S5816" s="7">
        <f ca="1">+TODAY()-spotify_data[[#This Row],[Fecha lanzamiento Album]]</f>
        <v>1799</v>
      </c>
      <c r="T5816" s="7">
        <f ca="1">+spotify_data[[#This Row],[Antigüedad Album Dias]]/60</f>
        <v>29.983333333333334</v>
      </c>
      <c r="U5816" s="8">
        <f ca="1">spotify_data[[#This Row],[Antigüedad Album Meses]]/12</f>
        <v>2.4986111111111113</v>
      </c>
      <c r="V5816">
        <v>18</v>
      </c>
      <c r="W5816" s="1" t="s">
        <v>1932</v>
      </c>
      <c r="X5816" s="1" t="str">
        <f>+IF(spotify_data[[#This Row],[album_type]]="album","Album",IF(spotify_data[[#This Row],[album_type]]="single","Single","Compilation"))</f>
        <v>Compilation</v>
      </c>
      <c r="Y5816">
        <v>359</v>
      </c>
    </row>
    <row r="5817" spans="1:25" x14ac:dyDescent="0.3">
      <c r="A5817" s="1" t="s">
        <v>9367</v>
      </c>
      <c r="B5817" s="1">
        <v>5037</v>
      </c>
      <c r="C5817" s="1" t="s">
        <v>9368</v>
      </c>
      <c r="D5817">
        <v>3</v>
      </c>
      <c r="E5817">
        <v>45</v>
      </c>
      <c r="F5817" s="10">
        <f>spotify_data[[#This Row],[track_popularity]]/100</f>
        <v>0.45</v>
      </c>
      <c r="G5817" s="9" t="b">
        <v>1</v>
      </c>
      <c r="H5817" s="1">
        <f>+IF(spotify_data[[#This Row],[explicit]]=FALSE,0,1)</f>
        <v>1</v>
      </c>
      <c r="I5817" s="1" t="s">
        <v>9369</v>
      </c>
      <c r="J5817" s="7">
        <f>MATCH(spotify_data[[#This Row],[artist_name]],spotify_data[artist_name],0)</f>
        <v>5816</v>
      </c>
      <c r="K5817">
        <v>53</v>
      </c>
      <c r="L5817" s="10">
        <f>spotify_data[[#This Row],[artist_popularity]]/100</f>
        <v>0.53</v>
      </c>
      <c r="M5817">
        <v>367831</v>
      </c>
      <c r="N5817" s="1" t="s">
        <v>9370</v>
      </c>
      <c r="O5817" s="1" t="s">
        <v>9371</v>
      </c>
      <c r="P5817" s="1">
        <f>MATCH(spotify_data[[#This Row],[album_id]],spotify_data[album_id],0)</f>
        <v>5816</v>
      </c>
      <c r="Q5817" s="1" t="s">
        <v>9372</v>
      </c>
      <c r="R5817" s="2">
        <v>44029</v>
      </c>
      <c r="S5817" s="7">
        <f ca="1">+TODAY()-spotify_data[[#This Row],[Fecha lanzamiento Album]]</f>
        <v>2002</v>
      </c>
      <c r="T5817" s="7">
        <f ca="1">+spotify_data[[#This Row],[Antigüedad Album Dias]]/60</f>
        <v>33.366666666666667</v>
      </c>
      <c r="U5817" s="8">
        <f ca="1">spotify_data[[#This Row],[Antigüedad Album Meses]]/12</f>
        <v>2.7805555555555554</v>
      </c>
      <c r="V5817">
        <v>16</v>
      </c>
      <c r="W5817" s="1" t="s">
        <v>20</v>
      </c>
      <c r="X5817" s="1" t="str">
        <f>+IF(spotify_data[[#This Row],[album_type]]="album","Album",IF(spotify_data[[#This Row],[album_type]]="single","Single","Compilation"))</f>
        <v>Album</v>
      </c>
      <c r="Y5817">
        <v>36</v>
      </c>
    </row>
    <row r="5818" spans="1:25" x14ac:dyDescent="0.3">
      <c r="A5818" s="1" t="s">
        <v>9698</v>
      </c>
      <c r="B5818" s="1">
        <v>148</v>
      </c>
      <c r="C5818" s="1" t="s">
        <v>9699</v>
      </c>
      <c r="D5818">
        <v>11</v>
      </c>
      <c r="E5818">
        <v>45</v>
      </c>
      <c r="F5818" s="10">
        <f>spotify_data[[#This Row],[track_popularity]]/100</f>
        <v>0.45</v>
      </c>
      <c r="G5818" s="9" t="b">
        <v>0</v>
      </c>
      <c r="H5818" s="1">
        <f>+IF(spotify_data[[#This Row],[explicit]]=FALSE,0,1)</f>
        <v>0</v>
      </c>
      <c r="I5818" s="1" t="s">
        <v>3869</v>
      </c>
      <c r="J5818" s="7">
        <f>MATCH(spotify_data[[#This Row],[artist_name]],spotify_data[artist_name],0)</f>
        <v>513</v>
      </c>
      <c r="K5818">
        <v>85</v>
      </c>
      <c r="L5818" s="10">
        <f>spotify_data[[#This Row],[artist_popularity]]/100</f>
        <v>0.85</v>
      </c>
      <c r="M5818">
        <v>46891061</v>
      </c>
      <c r="N5818" s="1" t="s">
        <v>516</v>
      </c>
      <c r="O5818" s="1" t="s">
        <v>9677</v>
      </c>
      <c r="P5818" s="1">
        <f>MATCH(spotify_data[[#This Row],[album_id]],spotify_data[album_id],0)</f>
        <v>513</v>
      </c>
      <c r="Q5818" s="1" t="s">
        <v>9678</v>
      </c>
      <c r="R5818" s="2">
        <v>43917</v>
      </c>
      <c r="S5818" s="7">
        <f ca="1">+TODAY()-spotify_data[[#This Row],[Fecha lanzamiento Album]]</f>
        <v>2114</v>
      </c>
      <c r="T5818" s="7">
        <f ca="1">+spotify_data[[#This Row],[Antigüedad Album Dias]]/60</f>
        <v>35.233333333333334</v>
      </c>
      <c r="U5818" s="8">
        <f ca="1">spotify_data[[#This Row],[Antigüedad Album Meses]]/12</f>
        <v>2.9361111111111113</v>
      </c>
      <c r="V5818">
        <v>13</v>
      </c>
      <c r="W5818" s="1" t="s">
        <v>20</v>
      </c>
      <c r="X5818" s="1" t="str">
        <f>+IF(spotify_data[[#This Row],[album_type]]="album","Album",IF(spotify_data[[#This Row],[album_type]]="single","Single","Compilation"))</f>
        <v>Album</v>
      </c>
      <c r="Y5818">
        <v>277</v>
      </c>
    </row>
    <row r="5819" spans="1:25" x14ac:dyDescent="0.3">
      <c r="A5819" s="1" t="s">
        <v>9936</v>
      </c>
      <c r="B5819" s="1">
        <v>3475</v>
      </c>
      <c r="C5819" s="1" t="s">
        <v>9937</v>
      </c>
      <c r="D5819">
        <v>1</v>
      </c>
      <c r="E5819">
        <v>45</v>
      </c>
      <c r="F5819" s="10">
        <f>spotify_data[[#This Row],[track_popularity]]/100</f>
        <v>0.45</v>
      </c>
      <c r="G5819" s="9" t="b">
        <v>0</v>
      </c>
      <c r="H5819" s="1">
        <f>+IF(spotify_data[[#This Row],[explicit]]=FALSE,0,1)</f>
        <v>0</v>
      </c>
      <c r="I5819" s="1" t="s">
        <v>5108</v>
      </c>
      <c r="J5819" s="7">
        <f>MATCH(spotify_data[[#This Row],[artist_name]],spotify_data[artist_name],0)</f>
        <v>4817</v>
      </c>
      <c r="K5819">
        <v>49</v>
      </c>
      <c r="L5819" s="10">
        <f>spotify_data[[#This Row],[artist_popularity]]/100</f>
        <v>0.49</v>
      </c>
      <c r="M5819">
        <v>35497</v>
      </c>
      <c r="N5819" s="1" t="s">
        <v>5109</v>
      </c>
      <c r="O5819" s="1" t="s">
        <v>9934</v>
      </c>
      <c r="P5819" s="1">
        <f>MATCH(spotify_data[[#This Row],[album_id]],spotify_data[album_id],0)</f>
        <v>4817</v>
      </c>
      <c r="Q5819" s="1" t="s">
        <v>9935</v>
      </c>
      <c r="R5819" s="2">
        <v>43854</v>
      </c>
      <c r="S5819" s="7">
        <f ca="1">+TODAY()-spotify_data[[#This Row],[Fecha lanzamiento Album]]</f>
        <v>2177</v>
      </c>
      <c r="T5819" s="7">
        <f ca="1">+spotify_data[[#This Row],[Antigüedad Album Dias]]/60</f>
        <v>36.283333333333331</v>
      </c>
      <c r="U5819" s="8">
        <f ca="1">spotify_data[[#This Row],[Antigüedad Album Meses]]/12</f>
        <v>3.0236111111111108</v>
      </c>
      <c r="V5819">
        <v>55</v>
      </c>
      <c r="W5819" s="1" t="s">
        <v>20</v>
      </c>
      <c r="X5819" s="1" t="str">
        <f>+IF(spotify_data[[#This Row],[album_type]]="album","Album",IF(spotify_data[[#This Row],[album_type]]="single","Single","Compilation"))</f>
        <v>Album</v>
      </c>
      <c r="Y5819">
        <v>186</v>
      </c>
    </row>
    <row r="5820" spans="1:25" x14ac:dyDescent="0.3">
      <c r="A5820" s="1" t="s">
        <v>10221</v>
      </c>
      <c r="B5820" s="1">
        <v>3399</v>
      </c>
      <c r="C5820" s="1" t="s">
        <v>10222</v>
      </c>
      <c r="D5820">
        <v>2</v>
      </c>
      <c r="E5820">
        <v>45</v>
      </c>
      <c r="F5820" s="10">
        <f>spotify_data[[#This Row],[track_popularity]]/100</f>
        <v>0.45</v>
      </c>
      <c r="G5820" s="9" t="b">
        <v>1</v>
      </c>
      <c r="H5820" s="1">
        <f>+IF(spotify_data[[#This Row],[explicit]]=FALSE,0,1)</f>
        <v>1</v>
      </c>
      <c r="I5820" s="1" t="s">
        <v>1234</v>
      </c>
      <c r="J5820" s="7">
        <f>MATCH(spotify_data[[#This Row],[artist_name]],spotify_data[artist_name],0)</f>
        <v>186</v>
      </c>
      <c r="K5820">
        <v>82</v>
      </c>
      <c r="L5820" s="10">
        <f>spotify_data[[#This Row],[artist_popularity]]/100</f>
        <v>0.82</v>
      </c>
      <c r="M5820">
        <v>15684530</v>
      </c>
      <c r="N5820" s="1" t="s">
        <v>1235</v>
      </c>
      <c r="O5820" s="1" t="s">
        <v>10207</v>
      </c>
      <c r="P5820" s="1">
        <f>MATCH(spotify_data[[#This Row],[album_id]],spotify_data[album_id],0)</f>
        <v>5057</v>
      </c>
      <c r="Q5820" s="1" t="s">
        <v>10208</v>
      </c>
      <c r="R5820" s="2">
        <v>43784</v>
      </c>
      <c r="S5820" s="7">
        <f ca="1">+TODAY()-spotify_data[[#This Row],[Fecha lanzamiento Album]]</f>
        <v>2247</v>
      </c>
      <c r="T5820" s="7">
        <f ca="1">+spotify_data[[#This Row],[Antigüedad Album Dias]]/60</f>
        <v>37.450000000000003</v>
      </c>
      <c r="U5820" s="8">
        <f ca="1">spotify_data[[#This Row],[Antigüedad Album Meses]]/12</f>
        <v>3.1208333333333336</v>
      </c>
      <c r="V5820">
        <v>19</v>
      </c>
      <c r="W5820" s="1" t="s">
        <v>20</v>
      </c>
      <c r="X5820" s="1" t="str">
        <f>+IF(spotify_data[[#This Row],[album_type]]="album","Album",IF(spotify_data[[#This Row],[album_type]]="single","Single","Compilation"))</f>
        <v>Album</v>
      </c>
      <c r="Y5820">
        <v>304</v>
      </c>
    </row>
    <row r="5821" spans="1:25" x14ac:dyDescent="0.3">
      <c r="A5821" s="1" t="s">
        <v>10385</v>
      </c>
      <c r="B5821" s="1">
        <v>1139</v>
      </c>
      <c r="C5821" s="1" t="s">
        <v>10386</v>
      </c>
      <c r="D5821">
        <v>22</v>
      </c>
      <c r="E5821">
        <v>45</v>
      </c>
      <c r="F5821" s="10">
        <f>spotify_data[[#This Row],[track_popularity]]/100</f>
        <v>0.45</v>
      </c>
      <c r="G5821" s="9" t="b">
        <v>0</v>
      </c>
      <c r="H5821" s="1">
        <f>+IF(spotify_data[[#This Row],[explicit]]=FALSE,0,1)</f>
        <v>0</v>
      </c>
      <c r="I5821" s="1" t="s">
        <v>7163</v>
      </c>
      <c r="J5821" s="7">
        <f>MATCH(spotify_data[[#This Row],[artist_name]],spotify_data[artist_name],0)</f>
        <v>1062</v>
      </c>
      <c r="K5821">
        <v>73</v>
      </c>
      <c r="L5821" s="10">
        <f>spotify_data[[#This Row],[artist_popularity]]/100</f>
        <v>0.73</v>
      </c>
      <c r="M5821">
        <v>3634221</v>
      </c>
      <c r="N5821" s="1" t="s">
        <v>23</v>
      </c>
      <c r="O5821" s="1" t="s">
        <v>10379</v>
      </c>
      <c r="P5821" s="1">
        <f>MATCH(spotify_data[[#This Row],[album_id]],spotify_data[album_id],0)</f>
        <v>1405</v>
      </c>
      <c r="Q5821" s="1" t="s">
        <v>10380</v>
      </c>
      <c r="R5821" s="2">
        <v>43742</v>
      </c>
      <c r="S5821" s="7">
        <f ca="1">+TODAY()-spotify_data[[#This Row],[Fecha lanzamiento Album]]</f>
        <v>2289</v>
      </c>
      <c r="T5821" s="7">
        <f ca="1">+spotify_data[[#This Row],[Antigüedad Album Dias]]/60</f>
        <v>38.15</v>
      </c>
      <c r="U5821" s="8">
        <f ca="1">spotify_data[[#This Row],[Antigüedad Album Meses]]/12</f>
        <v>3.1791666666666667</v>
      </c>
      <c r="V5821">
        <v>26</v>
      </c>
      <c r="W5821" s="1" t="s">
        <v>20</v>
      </c>
      <c r="X5821" s="1" t="str">
        <f>+IF(spotify_data[[#This Row],[album_type]]="album","Album",IF(spotify_data[[#This Row],[album_type]]="single","Single","Compilation"))</f>
        <v>Album</v>
      </c>
      <c r="Y5821">
        <v>154</v>
      </c>
    </row>
    <row r="5822" spans="1:25" x14ac:dyDescent="0.3">
      <c r="A5822" s="1" t="s">
        <v>10775</v>
      </c>
      <c r="B5822" s="1">
        <v>6541</v>
      </c>
      <c r="C5822" s="1" t="s">
        <v>10776</v>
      </c>
      <c r="D5822">
        <v>12</v>
      </c>
      <c r="E5822">
        <v>45</v>
      </c>
      <c r="F5822" s="10">
        <f>spotify_data[[#This Row],[track_popularity]]/100</f>
        <v>0.45</v>
      </c>
      <c r="G5822" s="9" t="b">
        <v>0</v>
      </c>
      <c r="H5822" s="1">
        <f>+IF(spotify_data[[#This Row],[explicit]]=FALSE,0,1)</f>
        <v>0</v>
      </c>
      <c r="I5822" s="1" t="s">
        <v>10765</v>
      </c>
      <c r="J5822" s="7">
        <f>MATCH(spotify_data[[#This Row],[artist_name]],spotify_data[artist_name],0)</f>
        <v>4387</v>
      </c>
      <c r="K5822">
        <v>47</v>
      </c>
      <c r="L5822" s="10">
        <f>spotify_data[[#This Row],[artist_popularity]]/100</f>
        <v>0.47</v>
      </c>
      <c r="M5822">
        <v>79382</v>
      </c>
      <c r="N5822" s="1" t="s">
        <v>23</v>
      </c>
      <c r="O5822" s="1" t="s">
        <v>10743</v>
      </c>
      <c r="P5822" s="1">
        <f>MATCH(spotify_data[[#This Row],[album_id]],spotify_data[album_id],0)</f>
        <v>3972</v>
      </c>
      <c r="Q5822" s="1" t="s">
        <v>10744</v>
      </c>
      <c r="R5822" s="2">
        <v>43658</v>
      </c>
      <c r="S5822" s="7">
        <f ca="1">+TODAY()-spotify_data[[#This Row],[Fecha lanzamiento Album]]</f>
        <v>2373</v>
      </c>
      <c r="T5822" s="7">
        <f ca="1">+spotify_data[[#This Row],[Antigüedad Album Dias]]/60</f>
        <v>39.549999999999997</v>
      </c>
      <c r="U5822" s="8">
        <f ca="1">spotify_data[[#This Row],[Antigüedad Album Meses]]/12</f>
        <v>3.2958333333333329</v>
      </c>
      <c r="V5822">
        <v>13</v>
      </c>
      <c r="W5822" s="1" t="s">
        <v>1932</v>
      </c>
      <c r="X5822" s="1" t="str">
        <f>+IF(spotify_data[[#This Row],[album_type]]="album","Album",IF(spotify_data[[#This Row],[album_type]]="single","Single","Compilation"))</f>
        <v>Compilation</v>
      </c>
      <c r="Y5822">
        <v>321</v>
      </c>
    </row>
    <row r="5823" spans="1:25" x14ac:dyDescent="0.3">
      <c r="A5823" s="1" t="s">
        <v>11453</v>
      </c>
      <c r="B5823" s="1">
        <v>520</v>
      </c>
      <c r="C5823" s="1" t="s">
        <v>11454</v>
      </c>
      <c r="D5823">
        <v>5</v>
      </c>
      <c r="E5823">
        <v>45</v>
      </c>
      <c r="F5823" s="10">
        <f>spotify_data[[#This Row],[track_popularity]]/100</f>
        <v>0.45</v>
      </c>
      <c r="G5823" s="9" t="b">
        <v>0</v>
      </c>
      <c r="H5823" s="1">
        <f>+IF(spotify_data[[#This Row],[explicit]]=FALSE,0,1)</f>
        <v>0</v>
      </c>
      <c r="I5823" s="1" t="s">
        <v>11416</v>
      </c>
      <c r="J5823" s="7">
        <f>MATCH(spotify_data[[#This Row],[artist_name]],spotify_data[artist_name],0)</f>
        <v>357</v>
      </c>
      <c r="K5823">
        <v>71</v>
      </c>
      <c r="L5823" s="10">
        <f>spotify_data[[#This Row],[artist_popularity]]/100</f>
        <v>0.71</v>
      </c>
      <c r="M5823">
        <v>4307803</v>
      </c>
      <c r="N5823" s="1" t="s">
        <v>831</v>
      </c>
      <c r="O5823" s="1" t="s">
        <v>11417</v>
      </c>
      <c r="P5823" s="1">
        <f>MATCH(spotify_data[[#This Row],[album_id]],spotify_data[album_id],0)</f>
        <v>1417</v>
      </c>
      <c r="Q5823" s="1" t="s">
        <v>11418</v>
      </c>
      <c r="R5823" s="2">
        <v>43482</v>
      </c>
      <c r="S5823" s="7">
        <f ca="1">+TODAY()-spotify_data[[#This Row],[Fecha lanzamiento Album]]</f>
        <v>2549</v>
      </c>
      <c r="T5823" s="7">
        <f ca="1">+spotify_data[[#This Row],[Antigüedad Album Dias]]/60</f>
        <v>42.483333333333334</v>
      </c>
      <c r="U5823" s="8">
        <f ca="1">spotify_data[[#This Row],[Antigüedad Album Meses]]/12</f>
        <v>3.5402777777777779</v>
      </c>
      <c r="V5823">
        <v>20</v>
      </c>
      <c r="W5823" s="1" t="s">
        <v>20</v>
      </c>
      <c r="X5823" s="1" t="str">
        <f>+IF(spotify_data[[#This Row],[album_type]]="album","Album",IF(spotify_data[[#This Row],[album_type]]="single","Single","Compilation"))</f>
        <v>Album</v>
      </c>
      <c r="Y5823">
        <v>143</v>
      </c>
    </row>
    <row r="5824" spans="1:25" x14ac:dyDescent="0.3">
      <c r="A5824" s="1" t="s">
        <v>11504</v>
      </c>
      <c r="B5824" s="1">
        <v>644</v>
      </c>
      <c r="C5824" s="1" t="s">
        <v>5188</v>
      </c>
      <c r="D5824">
        <v>1</v>
      </c>
      <c r="E5824">
        <v>45</v>
      </c>
      <c r="F5824" s="10">
        <f>spotify_data[[#This Row],[track_popularity]]/100</f>
        <v>0.45</v>
      </c>
      <c r="G5824" s="9" t="b">
        <v>0</v>
      </c>
      <c r="H5824" s="1">
        <f>+IF(spotify_data[[#This Row],[explicit]]=FALSE,0,1)</f>
        <v>0</v>
      </c>
      <c r="I5824" s="1" t="s">
        <v>10187</v>
      </c>
      <c r="J5824" s="7">
        <f>MATCH(spotify_data[[#This Row],[artist_name]],spotify_data[artist_name],0)</f>
        <v>5617</v>
      </c>
      <c r="K5824">
        <v>45</v>
      </c>
      <c r="L5824" s="10">
        <f>spotify_data[[#This Row],[artist_popularity]]/100</f>
        <v>0.45</v>
      </c>
      <c r="M5824">
        <v>470367</v>
      </c>
      <c r="N5824" s="1" t="s">
        <v>23</v>
      </c>
      <c r="O5824" s="1" t="s">
        <v>11505</v>
      </c>
      <c r="P5824" s="1">
        <f>MATCH(spotify_data[[#This Row],[album_id]],spotify_data[album_id],0)</f>
        <v>5823</v>
      </c>
      <c r="Q5824" s="1" t="s">
        <v>5188</v>
      </c>
      <c r="R5824" s="2">
        <v>43448</v>
      </c>
      <c r="S5824" s="7">
        <f ca="1">+TODAY()-spotify_data[[#This Row],[Fecha lanzamiento Album]]</f>
        <v>2583</v>
      </c>
      <c r="T5824" s="7">
        <f ca="1">+spotify_data[[#This Row],[Antigüedad Album Dias]]/60</f>
        <v>43.05</v>
      </c>
      <c r="U5824" s="8">
        <f ca="1">spotify_data[[#This Row],[Antigüedad Album Meses]]/12</f>
        <v>3.5874999999999999</v>
      </c>
      <c r="V5824">
        <v>1</v>
      </c>
      <c r="W5824" s="1" t="s">
        <v>21</v>
      </c>
      <c r="X5824" s="1" t="str">
        <f>+IF(spotify_data[[#This Row],[album_type]]="album","Album",IF(spotify_data[[#This Row],[album_type]]="single","Single","Compilation"))</f>
        <v>Single</v>
      </c>
      <c r="Y5824">
        <v>223</v>
      </c>
    </row>
    <row r="5825" spans="1:25" x14ac:dyDescent="0.3">
      <c r="A5825" s="1" t="s">
        <v>11736</v>
      </c>
      <c r="B5825" s="1">
        <v>4995</v>
      </c>
      <c r="C5825" s="1" t="s">
        <v>11737</v>
      </c>
      <c r="D5825">
        <v>21</v>
      </c>
      <c r="E5825">
        <v>45</v>
      </c>
      <c r="F5825" s="10">
        <f>spotify_data[[#This Row],[track_popularity]]/100</f>
        <v>0.45</v>
      </c>
      <c r="G5825" s="9" t="b">
        <v>1</v>
      </c>
      <c r="H5825" s="1">
        <f>+IF(spotify_data[[#This Row],[explicit]]=FALSE,0,1)</f>
        <v>1</v>
      </c>
      <c r="I5825" s="1" t="s">
        <v>7805</v>
      </c>
      <c r="J5825" s="7">
        <f>MATCH(spotify_data[[#This Row],[artist_name]],spotify_data[artist_name],0)</f>
        <v>37</v>
      </c>
      <c r="K5825">
        <v>83</v>
      </c>
      <c r="L5825" s="10">
        <f>spotify_data[[#This Row],[artist_popularity]]/100</f>
        <v>0.83</v>
      </c>
      <c r="M5825">
        <v>21606569</v>
      </c>
      <c r="N5825" s="1" t="s">
        <v>23</v>
      </c>
      <c r="O5825" s="1" t="s">
        <v>11716</v>
      </c>
      <c r="P5825" s="1">
        <f>MATCH(spotify_data[[#This Row],[album_id]],spotify_data[album_id],0)</f>
        <v>177</v>
      </c>
      <c r="Q5825" s="1" t="s">
        <v>11717</v>
      </c>
      <c r="R5825" s="2">
        <v>43406</v>
      </c>
      <c r="S5825" s="7">
        <f ca="1">+TODAY()-spotify_data[[#This Row],[Fecha lanzamiento Album]]</f>
        <v>2625</v>
      </c>
      <c r="T5825" s="7">
        <f ca="1">+spotify_data[[#This Row],[Antigüedad Album Dias]]/60</f>
        <v>43.75</v>
      </c>
      <c r="U5825" s="8">
        <f ca="1">spotify_data[[#This Row],[Antigüedad Album Meses]]/12</f>
        <v>3.6458333333333335</v>
      </c>
      <c r="V5825">
        <v>21</v>
      </c>
      <c r="W5825" s="1" t="s">
        <v>20</v>
      </c>
      <c r="X5825" s="1" t="str">
        <f>+IF(spotify_data[[#This Row],[album_type]]="album","Album",IF(spotify_data[[#This Row],[album_type]]="single","Single","Compilation"))</f>
        <v>Album</v>
      </c>
      <c r="Y5825">
        <v>438</v>
      </c>
    </row>
    <row r="5826" spans="1:25" x14ac:dyDescent="0.3">
      <c r="A5826" s="1" t="s">
        <v>12988</v>
      </c>
      <c r="B5826" s="1">
        <v>3531</v>
      </c>
      <c r="C5826" s="1" t="s">
        <v>12989</v>
      </c>
      <c r="D5826">
        <v>1</v>
      </c>
      <c r="E5826">
        <v>45</v>
      </c>
      <c r="F5826" s="10">
        <f>spotify_data[[#This Row],[track_popularity]]/100</f>
        <v>0.45</v>
      </c>
      <c r="G5826" s="9" t="b">
        <v>0</v>
      </c>
      <c r="H5826" s="1">
        <f>+IF(spotify_data[[#This Row],[explicit]]=FALSE,0,1)</f>
        <v>0</v>
      </c>
      <c r="I5826" s="1" t="s">
        <v>11411</v>
      </c>
      <c r="J5826" s="7">
        <f>MATCH(spotify_data[[#This Row],[artist_name]],spotify_data[artist_name],0)</f>
        <v>5646</v>
      </c>
      <c r="K5826">
        <v>51</v>
      </c>
      <c r="L5826" s="10">
        <f>spotify_data[[#This Row],[artist_popularity]]/100</f>
        <v>0.51</v>
      </c>
      <c r="M5826">
        <v>88455</v>
      </c>
      <c r="N5826" s="1" t="s">
        <v>1609</v>
      </c>
      <c r="O5826" s="1" t="s">
        <v>12990</v>
      </c>
      <c r="P5826" s="1">
        <f>MATCH(spotify_data[[#This Row],[album_id]],spotify_data[album_id],0)</f>
        <v>5825</v>
      </c>
      <c r="Q5826" s="1" t="s">
        <v>12991</v>
      </c>
      <c r="R5826" s="2">
        <v>43056</v>
      </c>
      <c r="S5826" s="7">
        <f ca="1">+TODAY()-spotify_data[[#This Row],[Fecha lanzamiento Album]]</f>
        <v>2975</v>
      </c>
      <c r="T5826" s="7">
        <f ca="1">+spotify_data[[#This Row],[Antigüedad Album Dias]]/60</f>
        <v>49.583333333333336</v>
      </c>
      <c r="U5826" s="8">
        <f ca="1">spotify_data[[#This Row],[Antigüedad Album Meses]]/12</f>
        <v>4.1319444444444446</v>
      </c>
      <c r="V5826">
        <v>21</v>
      </c>
      <c r="W5826" s="1" t="s">
        <v>20</v>
      </c>
      <c r="X5826" s="1" t="str">
        <f>+IF(spotify_data[[#This Row],[album_type]]="album","Album",IF(spotify_data[[#This Row],[album_type]]="single","Single","Compilation"))</f>
        <v>Album</v>
      </c>
      <c r="Y5826">
        <v>126</v>
      </c>
    </row>
    <row r="5827" spans="1:25" x14ac:dyDescent="0.3">
      <c r="A5827" s="1" t="s">
        <v>13306</v>
      </c>
      <c r="B5827" s="1">
        <v>953</v>
      </c>
      <c r="C5827" s="1" t="s">
        <v>13307</v>
      </c>
      <c r="D5827">
        <v>1</v>
      </c>
      <c r="E5827">
        <v>45</v>
      </c>
      <c r="F5827" s="10">
        <f>spotify_data[[#This Row],[track_popularity]]/100</f>
        <v>0.45</v>
      </c>
      <c r="G5827" s="9" t="b">
        <v>0</v>
      </c>
      <c r="H5827" s="1">
        <f>+IF(spotify_data[[#This Row],[explicit]]=FALSE,0,1)</f>
        <v>0</v>
      </c>
      <c r="I5827" s="1" t="s">
        <v>4298</v>
      </c>
      <c r="J5827" s="7">
        <f>MATCH(spotify_data[[#This Row],[artist_name]],spotify_data[artist_name],0)</f>
        <v>520</v>
      </c>
      <c r="K5827">
        <v>77</v>
      </c>
      <c r="L5827" s="10">
        <f>spotify_data[[#This Row],[artist_popularity]]/100</f>
        <v>0.77</v>
      </c>
      <c r="M5827">
        <v>24111322</v>
      </c>
      <c r="N5827" s="1" t="s">
        <v>23</v>
      </c>
      <c r="O5827" s="1" t="s">
        <v>13308</v>
      </c>
      <c r="P5827" s="1">
        <f>MATCH(spotify_data[[#This Row],[album_id]],spotify_data[album_id],0)</f>
        <v>5826</v>
      </c>
      <c r="Q5827" s="1" t="s">
        <v>13309</v>
      </c>
      <c r="R5827" s="2">
        <v>43007</v>
      </c>
      <c r="S5827" s="7">
        <f ca="1">+TODAY()-spotify_data[[#This Row],[Fecha lanzamiento Album]]</f>
        <v>3024</v>
      </c>
      <c r="T5827" s="7">
        <f ca="1">+spotify_data[[#This Row],[Antigüedad Album Dias]]/60</f>
        <v>50.4</v>
      </c>
      <c r="U5827" s="8">
        <f ca="1">spotify_data[[#This Row],[Antigüedad Album Meses]]/12</f>
        <v>4.2</v>
      </c>
      <c r="V5827">
        <v>3</v>
      </c>
      <c r="W5827" s="1" t="s">
        <v>21</v>
      </c>
      <c r="X5827" s="1" t="str">
        <f>+IF(spotify_data[[#This Row],[album_type]]="album","Album",IF(spotify_data[[#This Row],[album_type]]="single","Single","Compilation"))</f>
        <v>Single</v>
      </c>
      <c r="Y5827">
        <v>337</v>
      </c>
    </row>
    <row r="5828" spans="1:25" x14ac:dyDescent="0.3">
      <c r="A5828" s="1" t="s">
        <v>13440</v>
      </c>
      <c r="B5828" s="1">
        <v>3939</v>
      </c>
      <c r="C5828" s="1" t="s">
        <v>11638</v>
      </c>
      <c r="D5828">
        <v>1</v>
      </c>
      <c r="E5828">
        <v>45</v>
      </c>
      <c r="F5828" s="10">
        <f>spotify_data[[#This Row],[track_popularity]]/100</f>
        <v>0.45</v>
      </c>
      <c r="G5828" s="9" t="b">
        <v>0</v>
      </c>
      <c r="H5828" s="1">
        <f>+IF(spotify_data[[#This Row],[explicit]]=FALSE,0,1)</f>
        <v>0</v>
      </c>
      <c r="I5828" s="1" t="s">
        <v>13441</v>
      </c>
      <c r="J5828" s="7">
        <f>MATCH(spotify_data[[#This Row],[artist_name]],spotify_data[artist_name],0)</f>
        <v>5827</v>
      </c>
      <c r="K5828">
        <v>60</v>
      </c>
      <c r="L5828" s="10">
        <f>spotify_data[[#This Row],[artist_popularity]]/100</f>
        <v>0.6</v>
      </c>
      <c r="M5828">
        <v>4754990</v>
      </c>
      <c r="N5828" s="1" t="s">
        <v>13442</v>
      </c>
      <c r="O5828" s="1" t="s">
        <v>13443</v>
      </c>
      <c r="P5828" s="1">
        <f>MATCH(spotify_data[[#This Row],[album_id]],spotify_data[album_id],0)</f>
        <v>5827</v>
      </c>
      <c r="Q5828" s="1" t="s">
        <v>11638</v>
      </c>
      <c r="R5828" s="2">
        <v>42944</v>
      </c>
      <c r="S5828" s="7">
        <f ca="1">+TODAY()-spotify_data[[#This Row],[Fecha lanzamiento Album]]</f>
        <v>3087</v>
      </c>
      <c r="T5828" s="7">
        <f ca="1">+spotify_data[[#This Row],[Antigüedad Album Dias]]/60</f>
        <v>51.45</v>
      </c>
      <c r="U5828" s="8">
        <f ca="1">spotify_data[[#This Row],[Antigüedad Album Meses]]/12</f>
        <v>4.2875000000000005</v>
      </c>
      <c r="V5828">
        <v>1</v>
      </c>
      <c r="W5828" s="1" t="s">
        <v>21</v>
      </c>
      <c r="X5828" s="1" t="str">
        <f>+IF(spotify_data[[#This Row],[album_type]]="album","Album",IF(spotify_data[[#This Row],[album_type]]="single","Single","Compilation"))</f>
        <v>Single</v>
      </c>
      <c r="Y5828">
        <v>367</v>
      </c>
    </row>
    <row r="5829" spans="1:25" x14ac:dyDescent="0.3">
      <c r="A5829" s="1" t="s">
        <v>13581</v>
      </c>
      <c r="B5829" s="1">
        <v>16785</v>
      </c>
      <c r="C5829" s="1" t="s">
        <v>13582</v>
      </c>
      <c r="D5829">
        <v>11</v>
      </c>
      <c r="E5829">
        <v>45</v>
      </c>
      <c r="F5829" s="10">
        <f>spotify_data[[#This Row],[track_popularity]]/100</f>
        <v>0.45</v>
      </c>
      <c r="G5829" s="9" t="b">
        <v>0</v>
      </c>
      <c r="H5829" s="1">
        <f>+IF(spotify_data[[#This Row],[explicit]]=FALSE,0,1)</f>
        <v>0</v>
      </c>
      <c r="I5829" s="1" t="s">
        <v>13583</v>
      </c>
      <c r="J5829" s="7">
        <f>MATCH(spotify_data[[#This Row],[artist_name]],spotify_data[artist_name],0)</f>
        <v>5828</v>
      </c>
      <c r="K5829">
        <v>48</v>
      </c>
      <c r="L5829" s="10">
        <f>spotify_data[[#This Row],[artist_popularity]]/100</f>
        <v>0.48</v>
      </c>
      <c r="M5829">
        <v>1060491</v>
      </c>
      <c r="N5829" s="1" t="s">
        <v>23</v>
      </c>
      <c r="O5829" s="1" t="s">
        <v>13584</v>
      </c>
      <c r="P5829" s="1">
        <f>MATCH(spotify_data[[#This Row],[album_id]],spotify_data[album_id],0)</f>
        <v>5828</v>
      </c>
      <c r="Q5829" s="1" t="s">
        <v>13585</v>
      </c>
      <c r="R5829" s="2">
        <v>42902</v>
      </c>
      <c r="S5829" s="7">
        <f ca="1">+TODAY()-spotify_data[[#This Row],[Fecha lanzamiento Album]]</f>
        <v>3129</v>
      </c>
      <c r="T5829" s="7">
        <f ca="1">+spotify_data[[#This Row],[Antigüedad Album Dias]]/60</f>
        <v>52.15</v>
      </c>
      <c r="U5829" s="8">
        <f ca="1">spotify_data[[#This Row],[Antigüedad Album Meses]]/12</f>
        <v>4.3458333333333332</v>
      </c>
      <c r="V5829">
        <v>12</v>
      </c>
      <c r="W5829" s="1" t="s">
        <v>20</v>
      </c>
      <c r="X5829" s="1" t="str">
        <f>+IF(spotify_data[[#This Row],[album_type]]="album","Album",IF(spotify_data[[#This Row],[album_type]]="single","Single","Compilation"))</f>
        <v>Album</v>
      </c>
      <c r="Y5829">
        <v>31</v>
      </c>
    </row>
    <row r="5830" spans="1:25" x14ac:dyDescent="0.3">
      <c r="A5830" s="1" t="s">
        <v>13626</v>
      </c>
      <c r="B5830" s="1">
        <v>2361</v>
      </c>
      <c r="C5830" s="1" t="s">
        <v>3494</v>
      </c>
      <c r="D5830">
        <v>13</v>
      </c>
      <c r="E5830">
        <v>45</v>
      </c>
      <c r="F5830" s="10">
        <f>spotify_data[[#This Row],[track_popularity]]/100</f>
        <v>0.45</v>
      </c>
      <c r="G5830" s="9" t="b">
        <v>0</v>
      </c>
      <c r="H5830" s="1">
        <f>+IF(spotify_data[[#This Row],[explicit]]=FALSE,0,1)</f>
        <v>0</v>
      </c>
      <c r="I5830" s="1" t="s">
        <v>3869</v>
      </c>
      <c r="J5830" s="7">
        <f>MATCH(spotify_data[[#This Row],[artist_name]],spotify_data[artist_name],0)</f>
        <v>513</v>
      </c>
      <c r="K5830">
        <v>85</v>
      </c>
      <c r="L5830" s="10">
        <f>spotify_data[[#This Row],[artist_popularity]]/100</f>
        <v>0.85</v>
      </c>
      <c r="M5830">
        <v>46895665</v>
      </c>
      <c r="N5830" s="1" t="s">
        <v>516</v>
      </c>
      <c r="O5830" s="1" t="s">
        <v>13619</v>
      </c>
      <c r="P5830" s="1">
        <f>MATCH(spotify_data[[#This Row],[album_id]],spotify_data[album_id],0)</f>
        <v>656</v>
      </c>
      <c r="Q5830" s="1" t="s">
        <v>13620</v>
      </c>
      <c r="R5830" s="2">
        <v>42888</v>
      </c>
      <c r="S5830" s="7">
        <f ca="1">+TODAY()-spotify_data[[#This Row],[Fecha lanzamiento Album]]</f>
        <v>3143</v>
      </c>
      <c r="T5830" s="7">
        <f ca="1">+spotify_data[[#This Row],[Antigüedad Album Dias]]/60</f>
        <v>52.383333333333333</v>
      </c>
      <c r="U5830" s="8">
        <f ca="1">spotify_data[[#This Row],[Antigüedad Album Meses]]/12</f>
        <v>4.365277777777778</v>
      </c>
      <c r="V5830">
        <v>17</v>
      </c>
      <c r="W5830" s="1" t="s">
        <v>20</v>
      </c>
      <c r="X5830" s="1" t="str">
        <f>+IF(spotify_data[[#This Row],[album_type]]="album","Album",IF(spotify_data[[#This Row],[album_type]]="single","Single","Compilation"))</f>
        <v>Album</v>
      </c>
      <c r="Y5830">
        <v>367</v>
      </c>
    </row>
    <row r="5831" spans="1:25" x14ac:dyDescent="0.3">
      <c r="A5831" s="1" t="s">
        <v>13910</v>
      </c>
      <c r="B5831" s="1">
        <v>6201</v>
      </c>
      <c r="C5831" s="1" t="s">
        <v>13911</v>
      </c>
      <c r="D5831">
        <v>10</v>
      </c>
      <c r="E5831">
        <v>45</v>
      </c>
      <c r="F5831" s="10">
        <f>spotify_data[[#This Row],[track_popularity]]/100</f>
        <v>0.45</v>
      </c>
      <c r="G5831" s="9" t="b">
        <v>0</v>
      </c>
      <c r="H5831" s="1">
        <f>+IF(spotify_data[[#This Row],[explicit]]=FALSE,0,1)</f>
        <v>0</v>
      </c>
      <c r="I5831" s="1" t="s">
        <v>3822</v>
      </c>
      <c r="J5831" s="7">
        <f>MATCH(spotify_data[[#This Row],[artist_name]],spotify_data[artist_name],0)</f>
        <v>135</v>
      </c>
      <c r="K5831">
        <v>80</v>
      </c>
      <c r="L5831" s="10">
        <f>spotify_data[[#This Row],[artist_popularity]]/100</f>
        <v>0.8</v>
      </c>
      <c r="M5831">
        <v>21357977</v>
      </c>
      <c r="N5831" s="1" t="s">
        <v>23</v>
      </c>
      <c r="O5831" s="1" t="s">
        <v>13875</v>
      </c>
      <c r="P5831" s="1">
        <f>MATCH(spotify_data[[#This Row],[album_id]],spotify_data[album_id],0)</f>
        <v>135</v>
      </c>
      <c r="Q5831" s="1" t="s">
        <v>13876</v>
      </c>
      <c r="R5831" s="2">
        <v>42832</v>
      </c>
      <c r="S5831" s="7">
        <f ca="1">+TODAY()-spotify_data[[#This Row],[Fecha lanzamiento Album]]</f>
        <v>3199</v>
      </c>
      <c r="T5831" s="7">
        <f ca="1">+spotify_data[[#This Row],[Antigüedad Album Dias]]/60</f>
        <v>53.31666666666667</v>
      </c>
      <c r="U5831" s="8">
        <f ca="1">spotify_data[[#This Row],[Antigüedad Album Meses]]/12</f>
        <v>4.4430555555555555</v>
      </c>
      <c r="V5831">
        <v>12</v>
      </c>
      <c r="W5831" s="1" t="s">
        <v>20</v>
      </c>
      <c r="X5831" s="1" t="str">
        <f>+IF(spotify_data[[#This Row],[album_type]]="album","Album",IF(spotify_data[[#This Row],[album_type]]="single","Single","Compilation"))</f>
        <v>Album</v>
      </c>
      <c r="Y5831">
        <v>359</v>
      </c>
    </row>
    <row r="5832" spans="1:25" x14ac:dyDescent="0.3">
      <c r="A5832" s="1" t="s">
        <v>13922</v>
      </c>
      <c r="B5832" s="1">
        <v>6770</v>
      </c>
      <c r="C5832" s="1" t="s">
        <v>13923</v>
      </c>
      <c r="D5832">
        <v>1</v>
      </c>
      <c r="E5832">
        <v>45</v>
      </c>
      <c r="F5832" s="10">
        <f>spotify_data[[#This Row],[track_popularity]]/100</f>
        <v>0.45</v>
      </c>
      <c r="G5832" s="9" t="b">
        <v>1</v>
      </c>
      <c r="H5832" s="1">
        <f>+IF(spotify_data[[#This Row],[explicit]]=FALSE,0,1)</f>
        <v>1</v>
      </c>
      <c r="I5832" s="1" t="s">
        <v>4590</v>
      </c>
      <c r="J5832" s="7">
        <f>MATCH(spotify_data[[#This Row],[artist_name]],spotify_data[artist_name],0)</f>
        <v>3994</v>
      </c>
      <c r="K5832">
        <v>60</v>
      </c>
      <c r="L5832" s="10">
        <f>spotify_data[[#This Row],[artist_popularity]]/100</f>
        <v>0.6</v>
      </c>
      <c r="M5832">
        <v>644923</v>
      </c>
      <c r="N5832" s="1" t="s">
        <v>23</v>
      </c>
      <c r="O5832" s="1" t="s">
        <v>13924</v>
      </c>
      <c r="P5832" s="1">
        <f>MATCH(spotify_data[[#This Row],[album_id]],spotify_data[album_id],0)</f>
        <v>5831</v>
      </c>
      <c r="Q5832" s="1" t="s">
        <v>13923</v>
      </c>
      <c r="R5832" s="2">
        <v>42831</v>
      </c>
      <c r="S5832" s="7">
        <f ca="1">+TODAY()-spotify_data[[#This Row],[Fecha lanzamiento Album]]</f>
        <v>3200</v>
      </c>
      <c r="T5832" s="7">
        <f ca="1">+spotify_data[[#This Row],[Antigüedad Album Dias]]/60</f>
        <v>53.333333333333336</v>
      </c>
      <c r="U5832" s="8">
        <f ca="1">spotify_data[[#This Row],[Antigüedad Album Meses]]/12</f>
        <v>4.4444444444444446</v>
      </c>
      <c r="V5832">
        <v>1</v>
      </c>
      <c r="W5832" s="1" t="s">
        <v>21</v>
      </c>
      <c r="X5832" s="1" t="str">
        <f>+IF(spotify_data[[#This Row],[album_type]]="album","Album",IF(spotify_data[[#This Row],[album_type]]="single","Single","Compilation"))</f>
        <v>Single</v>
      </c>
      <c r="Y5832">
        <v>346</v>
      </c>
    </row>
    <row r="5833" spans="1:25" x14ac:dyDescent="0.3">
      <c r="A5833" s="1" t="s">
        <v>14452</v>
      </c>
      <c r="B5833" s="1">
        <v>7711</v>
      </c>
      <c r="C5833" s="1" t="s">
        <v>14453</v>
      </c>
      <c r="D5833">
        <v>6</v>
      </c>
      <c r="E5833">
        <v>45</v>
      </c>
      <c r="F5833" s="10">
        <f>spotify_data[[#This Row],[track_popularity]]/100</f>
        <v>0.45</v>
      </c>
      <c r="G5833" s="9" t="b">
        <v>0</v>
      </c>
      <c r="H5833" s="1">
        <f>+IF(spotify_data[[#This Row],[explicit]]=FALSE,0,1)</f>
        <v>0</v>
      </c>
      <c r="I5833" s="1" t="s">
        <v>12565</v>
      </c>
      <c r="J5833" s="7">
        <f>MATCH(spotify_data[[#This Row],[artist_name]],spotify_data[artist_name],0)</f>
        <v>1243</v>
      </c>
      <c r="K5833">
        <v>74</v>
      </c>
      <c r="L5833" s="10">
        <f>spotify_data[[#This Row],[artist_popularity]]/100</f>
        <v>0.74</v>
      </c>
      <c r="M5833">
        <v>7052478</v>
      </c>
      <c r="N5833" s="1" t="s">
        <v>1925</v>
      </c>
      <c r="O5833" s="1" t="s">
        <v>14450</v>
      </c>
      <c r="P5833" s="1">
        <f>MATCH(spotify_data[[#This Row],[album_id]],spotify_data[album_id],0)</f>
        <v>3345</v>
      </c>
      <c r="Q5833" s="1" t="s">
        <v>14451</v>
      </c>
      <c r="R5833" s="2">
        <v>42622</v>
      </c>
      <c r="S5833" s="7">
        <f ca="1">+TODAY()-spotify_data[[#This Row],[Fecha lanzamiento Album]]</f>
        <v>3409</v>
      </c>
      <c r="T5833" s="7">
        <f ca="1">+spotify_data[[#This Row],[Antigüedad Album Dias]]/60</f>
        <v>56.81666666666667</v>
      </c>
      <c r="U5833" s="8">
        <f ca="1">spotify_data[[#This Row],[Antigüedad Album Meses]]/12</f>
        <v>4.7347222222222225</v>
      </c>
      <c r="V5833">
        <v>15</v>
      </c>
      <c r="W5833" s="1" t="s">
        <v>20</v>
      </c>
      <c r="X5833" s="1" t="str">
        <f>+IF(spotify_data[[#This Row],[album_type]]="album","Album",IF(spotify_data[[#This Row],[album_type]]="single","Single","Compilation"))</f>
        <v>Album</v>
      </c>
      <c r="Y5833">
        <v>355</v>
      </c>
    </row>
    <row r="5834" spans="1:25" x14ac:dyDescent="0.3">
      <c r="A5834" s="1" t="s">
        <v>14892</v>
      </c>
      <c r="B5834" s="1">
        <v>5879</v>
      </c>
      <c r="C5834" s="1" t="s">
        <v>14746</v>
      </c>
      <c r="D5834">
        <v>11</v>
      </c>
      <c r="E5834">
        <v>45</v>
      </c>
      <c r="F5834" s="10">
        <f>spotify_data[[#This Row],[track_popularity]]/100</f>
        <v>0.45</v>
      </c>
      <c r="G5834" s="9" t="b">
        <v>1</v>
      </c>
      <c r="H5834" s="1">
        <f>+IF(spotify_data[[#This Row],[explicit]]=FALSE,0,1)</f>
        <v>1</v>
      </c>
      <c r="I5834" s="1" t="s">
        <v>2164</v>
      </c>
      <c r="J5834" s="7">
        <f>MATCH(spotify_data[[#This Row],[artist_name]],spotify_data[artist_name],0)</f>
        <v>189</v>
      </c>
      <c r="K5834">
        <v>90</v>
      </c>
      <c r="L5834" s="10">
        <f>spotify_data[[#This Row],[artist_popularity]]/100</f>
        <v>0.9</v>
      </c>
      <c r="M5834">
        <v>107389514</v>
      </c>
      <c r="N5834" s="1" t="s">
        <v>516</v>
      </c>
      <c r="O5834" s="1" t="s">
        <v>14876</v>
      </c>
      <c r="P5834" s="1">
        <f>MATCH(spotify_data[[#This Row],[album_id]],spotify_data[album_id],0)</f>
        <v>432</v>
      </c>
      <c r="Q5834" s="1" t="s">
        <v>14724</v>
      </c>
      <c r="R5834" s="2">
        <v>42461</v>
      </c>
      <c r="S5834" s="7">
        <f ca="1">+TODAY()-spotify_data[[#This Row],[Fecha lanzamiento Album]]</f>
        <v>3570</v>
      </c>
      <c r="T5834" s="7">
        <f ca="1">+spotify_data[[#This Row],[Antigüedad Album Dias]]/60</f>
        <v>59.5</v>
      </c>
      <c r="U5834" s="8">
        <f ca="1">spotify_data[[#This Row],[Antigüedad Album Meses]]/12</f>
        <v>4.958333333333333</v>
      </c>
      <c r="V5834">
        <v>15</v>
      </c>
      <c r="W5834" s="1" t="s">
        <v>20</v>
      </c>
      <c r="X5834" s="1" t="str">
        <f>+IF(spotify_data[[#This Row],[album_type]]="album","Album",IF(spotify_data[[#This Row],[album_type]]="single","Single","Compilation"))</f>
        <v>Album</v>
      </c>
      <c r="Y5834">
        <v>296</v>
      </c>
    </row>
    <row r="5835" spans="1:25" x14ac:dyDescent="0.3">
      <c r="A5835" s="1" t="s">
        <v>15038</v>
      </c>
      <c r="B5835" s="1">
        <v>6927</v>
      </c>
      <c r="C5835" s="1" t="s">
        <v>15039</v>
      </c>
      <c r="D5835">
        <v>4</v>
      </c>
      <c r="E5835">
        <v>45</v>
      </c>
      <c r="F5835" s="10">
        <f>spotify_data[[#This Row],[track_popularity]]/100</f>
        <v>0.45</v>
      </c>
      <c r="G5835" s="9" t="b">
        <v>0</v>
      </c>
      <c r="H5835" s="1">
        <f>+IF(spotify_data[[#This Row],[explicit]]=FALSE,0,1)</f>
        <v>0</v>
      </c>
      <c r="I5835" s="1" t="s">
        <v>1608</v>
      </c>
      <c r="J5835" s="7">
        <f>MATCH(spotify_data[[#This Row],[artist_name]],spotify_data[artist_name],0)</f>
        <v>1807</v>
      </c>
      <c r="K5835">
        <v>77</v>
      </c>
      <c r="L5835" s="10">
        <f>spotify_data[[#This Row],[artist_popularity]]/100</f>
        <v>0.77</v>
      </c>
      <c r="M5835">
        <v>4779199</v>
      </c>
      <c r="N5835" s="1" t="s">
        <v>1609</v>
      </c>
      <c r="O5835" s="1" t="s">
        <v>15040</v>
      </c>
      <c r="P5835" s="1">
        <f>MATCH(spotify_data[[#This Row],[album_id]],spotify_data[album_id],0)</f>
        <v>5413</v>
      </c>
      <c r="Q5835" s="1" t="s">
        <v>15041</v>
      </c>
      <c r="R5835" s="2">
        <v>42391</v>
      </c>
      <c r="S5835" s="7">
        <f ca="1">+TODAY()-spotify_data[[#This Row],[Fecha lanzamiento Album]]</f>
        <v>3640</v>
      </c>
      <c r="T5835" s="7">
        <f ca="1">+spotify_data[[#This Row],[Antigüedad Album Dias]]/60</f>
        <v>60.666666666666664</v>
      </c>
      <c r="U5835" s="8">
        <f ca="1">spotify_data[[#This Row],[Antigüedad Album Meses]]/12</f>
        <v>5.0555555555555554</v>
      </c>
      <c r="V5835">
        <v>23</v>
      </c>
      <c r="W5835" s="1" t="s">
        <v>1932</v>
      </c>
      <c r="X5835" s="1" t="str">
        <f>+IF(spotify_data[[#This Row],[album_type]]="album","Album",IF(spotify_data[[#This Row],[album_type]]="single","Single","Compilation"))</f>
        <v>Compilation</v>
      </c>
      <c r="Y5835">
        <v>202</v>
      </c>
    </row>
    <row r="5836" spans="1:25" x14ac:dyDescent="0.3">
      <c r="A5836" s="1" t="s">
        <v>15077</v>
      </c>
      <c r="B5836" s="1">
        <v>4182</v>
      </c>
      <c r="C5836" s="1" t="s">
        <v>15078</v>
      </c>
      <c r="D5836">
        <v>3</v>
      </c>
      <c r="E5836">
        <v>45</v>
      </c>
      <c r="F5836" s="10">
        <f>spotify_data[[#This Row],[track_popularity]]/100</f>
        <v>0.45</v>
      </c>
      <c r="G5836" s="9" t="b">
        <v>1</v>
      </c>
      <c r="H5836" s="1">
        <f>+IF(spotify_data[[#This Row],[explicit]]=FALSE,0,1)</f>
        <v>1</v>
      </c>
      <c r="I5836" s="1" t="s">
        <v>15079</v>
      </c>
      <c r="J5836" s="7">
        <f>MATCH(spotify_data[[#This Row],[artist_name]],spotify_data[artist_name],0)</f>
        <v>5835</v>
      </c>
      <c r="K5836">
        <v>35</v>
      </c>
      <c r="L5836" s="10">
        <f>spotify_data[[#This Row],[artist_popularity]]/100</f>
        <v>0.35</v>
      </c>
      <c r="M5836">
        <v>84044</v>
      </c>
      <c r="N5836" s="1" t="s">
        <v>23</v>
      </c>
      <c r="O5836" s="1" t="s">
        <v>15080</v>
      </c>
      <c r="P5836" s="1">
        <f>MATCH(spotify_data[[#This Row],[album_id]],spotify_data[album_id],0)</f>
        <v>5835</v>
      </c>
      <c r="Q5836" s="1" t="s">
        <v>15081</v>
      </c>
      <c r="R5836" s="2">
        <v>42353</v>
      </c>
      <c r="S5836" s="7">
        <f ca="1">+TODAY()-spotify_data[[#This Row],[Fecha lanzamiento Album]]</f>
        <v>3678</v>
      </c>
      <c r="T5836" s="7">
        <f ca="1">+spotify_data[[#This Row],[Antigüedad Album Dias]]/60</f>
        <v>61.3</v>
      </c>
      <c r="U5836" s="8">
        <f ca="1">spotify_data[[#This Row],[Antigüedad Album Meses]]/12</f>
        <v>5.1083333333333334</v>
      </c>
      <c r="V5836">
        <v>6</v>
      </c>
      <c r="W5836" s="1" t="s">
        <v>21</v>
      </c>
      <c r="X5836" s="1" t="str">
        <f>+IF(spotify_data[[#This Row],[album_type]]="album","Album",IF(spotify_data[[#This Row],[album_type]]="single","Single","Compilation"))</f>
        <v>Single</v>
      </c>
      <c r="Y5836">
        <v>382</v>
      </c>
    </row>
    <row r="5837" spans="1:25" x14ac:dyDescent="0.3">
      <c r="A5837" s="1" t="s">
        <v>15094</v>
      </c>
      <c r="B5837" s="1">
        <v>2046</v>
      </c>
      <c r="C5837" s="1" t="s">
        <v>5009</v>
      </c>
      <c r="D5837">
        <v>7</v>
      </c>
      <c r="E5837">
        <v>45</v>
      </c>
      <c r="F5837" s="10">
        <f>spotify_data[[#This Row],[track_popularity]]/100</f>
        <v>0.45</v>
      </c>
      <c r="G5837" s="9" t="b">
        <v>0</v>
      </c>
      <c r="H5837" s="1">
        <f>+IF(spotify_data[[#This Row],[explicit]]=FALSE,0,1)</f>
        <v>0</v>
      </c>
      <c r="I5837" s="1" t="s">
        <v>7763</v>
      </c>
      <c r="J5837" s="7">
        <f>MATCH(spotify_data[[#This Row],[artist_name]],spotify_data[artist_name],0)</f>
        <v>45</v>
      </c>
      <c r="K5837">
        <v>88</v>
      </c>
      <c r="L5837" s="10">
        <f>spotify_data[[#This Row],[artist_popularity]]/100</f>
        <v>0.88</v>
      </c>
      <c r="M5837">
        <v>60804949</v>
      </c>
      <c r="N5837" s="1" t="s">
        <v>23</v>
      </c>
      <c r="O5837" s="1" t="s">
        <v>15092</v>
      </c>
      <c r="P5837" s="1">
        <f>MATCH(spotify_data[[#This Row],[album_id]],spotify_data[album_id],0)</f>
        <v>342</v>
      </c>
      <c r="Q5837" s="1" t="s">
        <v>15093</v>
      </c>
      <c r="R5837" s="2">
        <v>42342</v>
      </c>
      <c r="S5837" s="7">
        <f ca="1">+TODAY()-spotify_data[[#This Row],[Fecha lanzamiento Album]]</f>
        <v>3689</v>
      </c>
      <c r="T5837" s="7">
        <f ca="1">+spotify_data[[#This Row],[Antigüedad Album Dias]]/60</f>
        <v>61.483333333333334</v>
      </c>
      <c r="U5837" s="8">
        <f ca="1">spotify_data[[#This Row],[Antigüedad Album Meses]]/12</f>
        <v>5.1236111111111109</v>
      </c>
      <c r="V5837">
        <v>11</v>
      </c>
      <c r="W5837" s="1" t="s">
        <v>20</v>
      </c>
      <c r="X5837" s="1" t="str">
        <f>+IF(spotify_data[[#This Row],[album_type]]="album","Album",IF(spotify_data[[#This Row],[album_type]]="single","Single","Compilation"))</f>
        <v>Album</v>
      </c>
      <c r="Y5837">
        <v>186</v>
      </c>
    </row>
    <row r="5838" spans="1:25" x14ac:dyDescent="0.3">
      <c r="A5838" s="1" t="s">
        <v>15095</v>
      </c>
      <c r="B5838" s="1">
        <v>8003</v>
      </c>
      <c r="C5838" s="1" t="s">
        <v>15096</v>
      </c>
      <c r="D5838">
        <v>10</v>
      </c>
      <c r="E5838">
        <v>45</v>
      </c>
      <c r="F5838" s="10">
        <f>spotify_data[[#This Row],[track_popularity]]/100</f>
        <v>0.45</v>
      </c>
      <c r="G5838" s="9" t="b">
        <v>0</v>
      </c>
      <c r="H5838" s="1">
        <f>+IF(spotify_data[[#This Row],[explicit]]=FALSE,0,1)</f>
        <v>0</v>
      </c>
      <c r="I5838" s="1" t="s">
        <v>7763</v>
      </c>
      <c r="J5838" s="7">
        <f>MATCH(spotify_data[[#This Row],[artist_name]],spotify_data[artist_name],0)</f>
        <v>45</v>
      </c>
      <c r="K5838">
        <v>88</v>
      </c>
      <c r="L5838" s="10">
        <f>spotify_data[[#This Row],[artist_popularity]]/100</f>
        <v>0.88</v>
      </c>
      <c r="M5838">
        <v>60818952</v>
      </c>
      <c r="N5838" s="1" t="s">
        <v>23</v>
      </c>
      <c r="O5838" s="1" t="s">
        <v>15092</v>
      </c>
      <c r="P5838" s="1">
        <f>MATCH(spotify_data[[#This Row],[album_id]],spotify_data[album_id],0)</f>
        <v>342</v>
      </c>
      <c r="Q5838" s="1" t="s">
        <v>15093</v>
      </c>
      <c r="R5838" s="2">
        <v>42342</v>
      </c>
      <c r="S5838" s="7">
        <f ca="1">+TODAY()-spotify_data[[#This Row],[Fecha lanzamiento Album]]</f>
        <v>3689</v>
      </c>
      <c r="T5838" s="7">
        <f ca="1">+spotify_data[[#This Row],[Antigüedad Album Dias]]/60</f>
        <v>61.483333333333334</v>
      </c>
      <c r="U5838" s="8">
        <f ca="1">spotify_data[[#This Row],[Antigüedad Album Meses]]/12</f>
        <v>5.1236111111111109</v>
      </c>
      <c r="V5838">
        <v>11</v>
      </c>
      <c r="W5838" s="1" t="s">
        <v>20</v>
      </c>
      <c r="X5838" s="1" t="str">
        <f>+IF(spotify_data[[#This Row],[album_type]]="album","Album",IF(spotify_data[[#This Row],[album_type]]="single","Single","Compilation"))</f>
        <v>Album</v>
      </c>
      <c r="Y5838">
        <v>1</v>
      </c>
    </row>
    <row r="5839" spans="1:25" x14ac:dyDescent="0.3">
      <c r="A5839" s="1" t="s">
        <v>15259</v>
      </c>
      <c r="B5839" s="1">
        <v>6938</v>
      </c>
      <c r="C5839" s="1" t="s">
        <v>797</v>
      </c>
      <c r="D5839">
        <v>1</v>
      </c>
      <c r="E5839">
        <v>45</v>
      </c>
      <c r="F5839" s="10">
        <f>spotify_data[[#This Row],[track_popularity]]/100</f>
        <v>0.45</v>
      </c>
      <c r="G5839" s="9" t="b">
        <v>0</v>
      </c>
      <c r="H5839" s="1">
        <f>+IF(spotify_data[[#This Row],[explicit]]=FALSE,0,1)</f>
        <v>0</v>
      </c>
      <c r="I5839" s="1" t="s">
        <v>11590</v>
      </c>
      <c r="J5839" s="7">
        <f>MATCH(spotify_data[[#This Row],[artist_name]],spotify_data[artist_name],0)</f>
        <v>932</v>
      </c>
      <c r="K5839">
        <v>72</v>
      </c>
      <c r="L5839" s="10">
        <f>spotify_data[[#This Row],[artist_popularity]]/100</f>
        <v>0.72</v>
      </c>
      <c r="M5839">
        <v>12274170</v>
      </c>
      <c r="N5839" s="1" t="s">
        <v>23</v>
      </c>
      <c r="O5839" s="1" t="s">
        <v>15217</v>
      </c>
      <c r="P5839" s="1">
        <f>MATCH(spotify_data[[#This Row],[album_id]],spotify_data[album_id],0)</f>
        <v>932</v>
      </c>
      <c r="Q5839" s="1" t="s">
        <v>15218</v>
      </c>
      <c r="R5839" s="2">
        <v>42321</v>
      </c>
      <c r="S5839" s="7">
        <f ca="1">+TODAY()-spotify_data[[#This Row],[Fecha lanzamiento Album]]</f>
        <v>3710</v>
      </c>
      <c r="T5839" s="7">
        <f ca="1">+spotify_data[[#This Row],[Antigüedad Album Dias]]/60</f>
        <v>61.833333333333336</v>
      </c>
      <c r="U5839" s="8">
        <f ca="1">spotify_data[[#This Row],[Antigüedad Album Meses]]/12</f>
        <v>5.1527777777777777</v>
      </c>
      <c r="V5839">
        <v>10</v>
      </c>
      <c r="W5839" s="1" t="s">
        <v>20</v>
      </c>
      <c r="X5839" s="1" t="str">
        <f>+IF(spotify_data[[#This Row],[album_type]]="album","Album",IF(spotify_data[[#This Row],[album_type]]="single","Single","Compilation"))</f>
        <v>Album</v>
      </c>
      <c r="Y5839">
        <v>354</v>
      </c>
    </row>
    <row r="5840" spans="1:25" x14ac:dyDescent="0.3">
      <c r="A5840" s="1" t="s">
        <v>15293</v>
      </c>
      <c r="B5840" s="1">
        <v>8412</v>
      </c>
      <c r="C5840" s="1" t="s">
        <v>15294</v>
      </c>
      <c r="D5840">
        <v>1</v>
      </c>
      <c r="E5840">
        <v>45</v>
      </c>
      <c r="F5840" s="10">
        <f>spotify_data[[#This Row],[track_popularity]]/100</f>
        <v>0.45</v>
      </c>
      <c r="G5840" s="9" t="b">
        <v>0</v>
      </c>
      <c r="H5840" s="1">
        <f>+IF(spotify_data[[#This Row],[explicit]]=FALSE,0,1)</f>
        <v>0</v>
      </c>
      <c r="I5840" s="1" t="s">
        <v>15295</v>
      </c>
      <c r="J5840" s="7">
        <f>MATCH(spotify_data[[#This Row],[artist_name]],spotify_data[artist_name],0)</f>
        <v>5839</v>
      </c>
      <c r="K5840">
        <v>45</v>
      </c>
      <c r="L5840" s="10">
        <f>spotify_data[[#This Row],[artist_popularity]]/100</f>
        <v>0.45</v>
      </c>
      <c r="M5840">
        <v>352409</v>
      </c>
      <c r="N5840" s="1" t="s">
        <v>1925</v>
      </c>
      <c r="O5840" s="1" t="s">
        <v>15296</v>
      </c>
      <c r="P5840" s="1">
        <f>MATCH(spotify_data[[#This Row],[album_id]],spotify_data[album_id],0)</f>
        <v>5839</v>
      </c>
      <c r="Q5840" s="1" t="s">
        <v>15297</v>
      </c>
      <c r="R5840" s="2">
        <v>42314</v>
      </c>
      <c r="S5840" s="7">
        <f ca="1">+TODAY()-spotify_data[[#This Row],[Fecha lanzamiento Album]]</f>
        <v>3717</v>
      </c>
      <c r="T5840" s="7">
        <f ca="1">+spotify_data[[#This Row],[Antigüedad Album Dias]]/60</f>
        <v>61.95</v>
      </c>
      <c r="U5840" s="8">
        <f ca="1">spotify_data[[#This Row],[Antigüedad Album Meses]]/12</f>
        <v>5.1625000000000005</v>
      </c>
      <c r="V5840">
        <v>1</v>
      </c>
      <c r="W5840" s="1" t="s">
        <v>21</v>
      </c>
      <c r="X5840" s="1" t="str">
        <f>+IF(spotify_data[[#This Row],[album_type]]="album","Album",IF(spotify_data[[#This Row],[album_type]]="single","Single","Compilation"))</f>
        <v>Single</v>
      </c>
      <c r="Y5840">
        <v>396</v>
      </c>
    </row>
    <row r="5841" spans="1:25" x14ac:dyDescent="0.3">
      <c r="A5841" s="1" t="s">
        <v>15411</v>
      </c>
      <c r="B5841" s="1">
        <v>4423</v>
      </c>
      <c r="C5841" s="1" t="s">
        <v>15412</v>
      </c>
      <c r="D5841">
        <v>3</v>
      </c>
      <c r="E5841">
        <v>45</v>
      </c>
      <c r="F5841" s="10">
        <f>spotify_data[[#This Row],[track_popularity]]/100</f>
        <v>0.45</v>
      </c>
      <c r="G5841" s="9" t="b">
        <v>0</v>
      </c>
      <c r="H5841" s="1">
        <f>+IF(spotify_data[[#This Row],[explicit]]=FALSE,0,1)</f>
        <v>0</v>
      </c>
      <c r="I5841" s="1" t="s">
        <v>15413</v>
      </c>
      <c r="J5841" s="7">
        <f>MATCH(spotify_data[[#This Row],[artist_name]],spotify_data[artist_name],0)</f>
        <v>4473</v>
      </c>
      <c r="K5841">
        <v>56</v>
      </c>
      <c r="L5841" s="10">
        <f>spotify_data[[#This Row],[artist_popularity]]/100</f>
        <v>0.56000000000000005</v>
      </c>
      <c r="M5841">
        <v>153173</v>
      </c>
      <c r="N5841" s="1" t="s">
        <v>1609</v>
      </c>
      <c r="O5841" s="1" t="s">
        <v>15414</v>
      </c>
      <c r="P5841" s="1">
        <f>MATCH(spotify_data[[#This Row],[album_id]],spotify_data[album_id],0)</f>
        <v>5840</v>
      </c>
      <c r="Q5841" s="1" t="s">
        <v>15415</v>
      </c>
      <c r="R5841" s="2">
        <v>42277</v>
      </c>
      <c r="S5841" s="7">
        <f ca="1">+TODAY()-spotify_data[[#This Row],[Fecha lanzamiento Album]]</f>
        <v>3754</v>
      </c>
      <c r="T5841" s="7">
        <f ca="1">+spotify_data[[#This Row],[Antigüedad Album Dias]]/60</f>
        <v>62.56666666666667</v>
      </c>
      <c r="U5841" s="8">
        <f ca="1">spotify_data[[#This Row],[Antigüedad Album Meses]]/12</f>
        <v>5.2138888888888895</v>
      </c>
      <c r="V5841">
        <v>17</v>
      </c>
      <c r="W5841" s="1" t="s">
        <v>20</v>
      </c>
      <c r="X5841" s="1" t="str">
        <f>+IF(spotify_data[[#This Row],[album_type]]="album","Album",IF(spotify_data[[#This Row],[album_type]]="single","Single","Compilation"))</f>
        <v>Album</v>
      </c>
      <c r="Y5841">
        <v>263</v>
      </c>
    </row>
    <row r="5842" spans="1:25" x14ac:dyDescent="0.3">
      <c r="A5842" s="1" t="s">
        <v>15484</v>
      </c>
      <c r="B5842" s="1">
        <v>5987</v>
      </c>
      <c r="C5842" s="1" t="s">
        <v>15485</v>
      </c>
      <c r="D5842">
        <v>12</v>
      </c>
      <c r="E5842">
        <v>45</v>
      </c>
      <c r="F5842" s="10">
        <f>spotify_data[[#This Row],[track_popularity]]/100</f>
        <v>0.45</v>
      </c>
      <c r="G5842" s="9" t="b">
        <v>0</v>
      </c>
      <c r="H5842" s="1">
        <f>+IF(spotify_data[[#This Row],[explicit]]=FALSE,0,1)</f>
        <v>0</v>
      </c>
      <c r="I5842" s="1" t="s">
        <v>8817</v>
      </c>
      <c r="J5842" s="7">
        <f>MATCH(spotify_data[[#This Row],[artist_name]],spotify_data[artist_name],0)</f>
        <v>5738</v>
      </c>
      <c r="K5842">
        <v>42</v>
      </c>
      <c r="L5842" s="10">
        <f>spotify_data[[#This Row],[artist_popularity]]/100</f>
        <v>0.42</v>
      </c>
      <c r="M5842">
        <v>17023</v>
      </c>
      <c r="N5842" s="1" t="s">
        <v>5224</v>
      </c>
      <c r="O5842" s="1" t="s">
        <v>15486</v>
      </c>
      <c r="P5842" s="1">
        <f>MATCH(spotify_data[[#This Row],[album_id]],spotify_data[album_id],0)</f>
        <v>5841</v>
      </c>
      <c r="Q5842" s="1" t="s">
        <v>15487</v>
      </c>
      <c r="R5842" s="2">
        <v>42256</v>
      </c>
      <c r="S5842" s="7">
        <f ca="1">+TODAY()-spotify_data[[#This Row],[Fecha lanzamiento Album]]</f>
        <v>3775</v>
      </c>
      <c r="T5842" s="7">
        <f ca="1">+spotify_data[[#This Row],[Antigüedad Album Dias]]/60</f>
        <v>62.916666666666664</v>
      </c>
      <c r="U5842" s="8">
        <f ca="1">spotify_data[[#This Row],[Antigüedad Album Meses]]/12</f>
        <v>5.2430555555555554</v>
      </c>
      <c r="V5842">
        <v>29</v>
      </c>
      <c r="W5842" s="1" t="s">
        <v>20</v>
      </c>
      <c r="X5842" s="1" t="str">
        <f>+IF(spotify_data[[#This Row],[album_type]]="album","Album",IF(spotify_data[[#This Row],[album_type]]="single","Single","Compilation"))</f>
        <v>Album</v>
      </c>
      <c r="Y5842">
        <v>516</v>
      </c>
    </row>
    <row r="5843" spans="1:25" x14ac:dyDescent="0.3">
      <c r="A5843" s="1" t="s">
        <v>15551</v>
      </c>
      <c r="B5843" s="1">
        <v>7945</v>
      </c>
      <c r="C5843" s="1" t="s">
        <v>15552</v>
      </c>
      <c r="D5843">
        <v>1</v>
      </c>
      <c r="E5843">
        <v>45</v>
      </c>
      <c r="F5843" s="10">
        <f>spotify_data[[#This Row],[track_popularity]]/100</f>
        <v>0.45</v>
      </c>
      <c r="G5843" s="9" t="b">
        <v>0</v>
      </c>
      <c r="H5843" s="1">
        <f>+IF(spotify_data[[#This Row],[explicit]]=FALSE,0,1)</f>
        <v>0</v>
      </c>
      <c r="I5843" s="1" t="s">
        <v>14698</v>
      </c>
      <c r="J5843" s="7">
        <f>MATCH(spotify_data[[#This Row],[artist_name]],spotify_data[artist_name],0)</f>
        <v>4701</v>
      </c>
      <c r="K5843">
        <v>56</v>
      </c>
      <c r="L5843" s="10">
        <f>spotify_data[[#This Row],[artist_popularity]]/100</f>
        <v>0.56000000000000005</v>
      </c>
      <c r="M5843">
        <v>90200</v>
      </c>
      <c r="N5843" s="1" t="s">
        <v>10139</v>
      </c>
      <c r="O5843" s="1" t="s">
        <v>15553</v>
      </c>
      <c r="P5843" s="1">
        <f>MATCH(spotify_data[[#This Row],[album_id]],spotify_data[album_id],0)</f>
        <v>5842</v>
      </c>
      <c r="Q5843" s="1" t="s">
        <v>15552</v>
      </c>
      <c r="R5843" s="2">
        <v>42242</v>
      </c>
      <c r="S5843" s="7">
        <f ca="1">+TODAY()-spotify_data[[#This Row],[Fecha lanzamiento Album]]</f>
        <v>3789</v>
      </c>
      <c r="T5843" s="7">
        <f ca="1">+spotify_data[[#This Row],[Antigüedad Album Dias]]/60</f>
        <v>63.15</v>
      </c>
      <c r="U5843" s="8">
        <f ca="1">spotify_data[[#This Row],[Antigüedad Album Meses]]/12</f>
        <v>5.2625000000000002</v>
      </c>
      <c r="V5843">
        <v>1</v>
      </c>
      <c r="W5843" s="1" t="s">
        <v>21</v>
      </c>
      <c r="X5843" s="1" t="str">
        <f>+IF(spotify_data[[#This Row],[album_type]]="album","Album",IF(spotify_data[[#This Row],[album_type]]="single","Single","Compilation"))</f>
        <v>Single</v>
      </c>
      <c r="Y5843">
        <v>25</v>
      </c>
    </row>
    <row r="5844" spans="1:25" x14ac:dyDescent="0.3">
      <c r="A5844" s="1" t="s">
        <v>15567</v>
      </c>
      <c r="B5844" s="1">
        <v>6514</v>
      </c>
      <c r="C5844" s="1" t="s">
        <v>15568</v>
      </c>
      <c r="D5844">
        <v>25</v>
      </c>
      <c r="E5844">
        <v>45</v>
      </c>
      <c r="F5844" s="10">
        <f>spotify_data[[#This Row],[track_popularity]]/100</f>
        <v>0.45</v>
      </c>
      <c r="G5844" s="9" t="b">
        <v>0</v>
      </c>
      <c r="H5844" s="1">
        <f>+IF(spotify_data[[#This Row],[explicit]]=FALSE,0,1)</f>
        <v>0</v>
      </c>
      <c r="I5844" s="1" t="s">
        <v>14690</v>
      </c>
      <c r="J5844" s="7">
        <f>MATCH(spotify_data[[#This Row],[artist_name]],spotify_data[artist_name],0)</f>
        <v>5737</v>
      </c>
      <c r="K5844">
        <v>48</v>
      </c>
      <c r="L5844" s="10">
        <f>spotify_data[[#This Row],[artist_popularity]]/100</f>
        <v>0.48</v>
      </c>
      <c r="M5844">
        <v>64582</v>
      </c>
      <c r="N5844" s="1" t="s">
        <v>14691</v>
      </c>
      <c r="O5844" s="1" t="s">
        <v>15555</v>
      </c>
      <c r="P5844" s="1">
        <f>MATCH(spotify_data[[#This Row],[album_id]],spotify_data[album_id],0)</f>
        <v>4701</v>
      </c>
      <c r="Q5844" s="1" t="s">
        <v>15556</v>
      </c>
      <c r="R5844" s="2">
        <v>42242</v>
      </c>
      <c r="S5844" s="7">
        <f ca="1">+TODAY()-spotify_data[[#This Row],[Fecha lanzamiento Album]]</f>
        <v>3789</v>
      </c>
      <c r="T5844" s="7">
        <f ca="1">+spotify_data[[#This Row],[Antigüedad Album Dias]]/60</f>
        <v>63.15</v>
      </c>
      <c r="U5844" s="8">
        <f ca="1">spotify_data[[#This Row],[Antigüedad Album Meses]]/12</f>
        <v>5.2625000000000002</v>
      </c>
      <c r="V5844">
        <v>55</v>
      </c>
      <c r="W5844" s="1" t="s">
        <v>20</v>
      </c>
      <c r="X5844" s="1" t="str">
        <f>+IF(spotify_data[[#This Row],[album_type]]="album","Album",IF(spotify_data[[#This Row],[album_type]]="single","Single","Compilation"))</f>
        <v>Album</v>
      </c>
      <c r="Y5844">
        <v>16</v>
      </c>
    </row>
    <row r="5845" spans="1:25" x14ac:dyDescent="0.3">
      <c r="A5845" s="1" t="s">
        <v>16493</v>
      </c>
      <c r="B5845" s="1">
        <v>4210</v>
      </c>
      <c r="C5845" s="1" t="s">
        <v>16494</v>
      </c>
      <c r="D5845">
        <v>4</v>
      </c>
      <c r="E5845">
        <v>45</v>
      </c>
      <c r="F5845" s="10">
        <f>spotify_data[[#This Row],[track_popularity]]/100</f>
        <v>0.45</v>
      </c>
      <c r="G5845" s="9" t="b">
        <v>0</v>
      </c>
      <c r="H5845" s="1">
        <f>+IF(spotify_data[[#This Row],[explicit]]=FALSE,0,1)</f>
        <v>0</v>
      </c>
      <c r="I5845" s="1" t="s">
        <v>14074</v>
      </c>
      <c r="J5845" s="7">
        <f>MATCH(spotify_data[[#This Row],[artist_name]],spotify_data[artist_name],0)</f>
        <v>3016</v>
      </c>
      <c r="K5845">
        <v>65</v>
      </c>
      <c r="L5845" s="10">
        <f>spotify_data[[#This Row],[artist_popularity]]/100</f>
        <v>0.65</v>
      </c>
      <c r="M5845">
        <v>2473426</v>
      </c>
      <c r="N5845" s="1" t="s">
        <v>2173</v>
      </c>
      <c r="O5845" s="1" t="s">
        <v>16495</v>
      </c>
      <c r="P5845" s="1">
        <f>MATCH(spotify_data[[#This Row],[album_id]],spotify_data[album_id],0)</f>
        <v>5844</v>
      </c>
      <c r="Q5845" s="1" t="s">
        <v>16496</v>
      </c>
      <c r="R5845" s="2">
        <v>41863</v>
      </c>
      <c r="S5845" s="7">
        <f ca="1">+TODAY()-spotify_data[[#This Row],[Fecha lanzamiento Album]]</f>
        <v>4168</v>
      </c>
      <c r="T5845" s="7">
        <f ca="1">+spotify_data[[#This Row],[Antigüedad Album Dias]]/60</f>
        <v>69.466666666666669</v>
      </c>
      <c r="U5845" s="8">
        <f ca="1">spotify_data[[#This Row],[Antigüedad Album Meses]]/12</f>
        <v>5.7888888888888888</v>
      </c>
      <c r="V5845">
        <v>4</v>
      </c>
      <c r="W5845" s="1" t="s">
        <v>21</v>
      </c>
      <c r="X5845" s="1" t="str">
        <f>+IF(spotify_data[[#This Row],[album_type]]="album","Album",IF(spotify_data[[#This Row],[album_type]]="single","Single","Compilation"))</f>
        <v>Single</v>
      </c>
      <c r="Y5845">
        <v>386</v>
      </c>
    </row>
    <row r="5846" spans="1:25" x14ac:dyDescent="0.3">
      <c r="A5846" s="1" t="s">
        <v>16535</v>
      </c>
      <c r="B5846" s="1">
        <v>5333</v>
      </c>
      <c r="C5846" s="1" t="s">
        <v>16536</v>
      </c>
      <c r="D5846">
        <v>1</v>
      </c>
      <c r="E5846">
        <v>45</v>
      </c>
      <c r="F5846" s="10">
        <f>spotify_data[[#This Row],[track_popularity]]/100</f>
        <v>0.45</v>
      </c>
      <c r="G5846" s="9" t="b">
        <v>0</v>
      </c>
      <c r="H5846" s="1">
        <f>+IF(spotify_data[[#This Row],[explicit]]=FALSE,0,1)</f>
        <v>0</v>
      </c>
      <c r="I5846" s="1" t="s">
        <v>16537</v>
      </c>
      <c r="J5846" s="7">
        <f>MATCH(spotify_data[[#This Row],[artist_name]],spotify_data[artist_name],0)</f>
        <v>5845</v>
      </c>
      <c r="K5846">
        <v>47</v>
      </c>
      <c r="L5846" s="10">
        <f>spotify_data[[#This Row],[artist_popularity]]/100</f>
        <v>0.47</v>
      </c>
      <c r="M5846">
        <v>115339</v>
      </c>
      <c r="N5846" s="1" t="s">
        <v>16538</v>
      </c>
      <c r="O5846" s="1" t="s">
        <v>16539</v>
      </c>
      <c r="P5846" s="1">
        <f>MATCH(spotify_data[[#This Row],[album_id]],spotify_data[album_id],0)</f>
        <v>5845</v>
      </c>
      <c r="Q5846" s="1" t="s">
        <v>16540</v>
      </c>
      <c r="R5846" s="2">
        <v>41824</v>
      </c>
      <c r="S5846" s="7">
        <f ca="1">+TODAY()-spotify_data[[#This Row],[Fecha lanzamiento Album]]</f>
        <v>4207</v>
      </c>
      <c r="T5846" s="7">
        <f ca="1">+spotify_data[[#This Row],[Antigüedad Album Dias]]/60</f>
        <v>70.11666666666666</v>
      </c>
      <c r="U5846" s="8">
        <f ca="1">spotify_data[[#This Row],[Antigüedad Album Meses]]/12</f>
        <v>5.843055555555555</v>
      </c>
      <c r="V5846">
        <v>1</v>
      </c>
      <c r="W5846" s="1" t="s">
        <v>21</v>
      </c>
      <c r="X5846" s="1" t="str">
        <f>+IF(spotify_data[[#This Row],[album_type]]="album","Album",IF(spotify_data[[#This Row],[album_type]]="single","Single","Compilation"))</f>
        <v>Single</v>
      </c>
      <c r="Y5846">
        <v>772</v>
      </c>
    </row>
    <row r="5847" spans="1:25" x14ac:dyDescent="0.3">
      <c r="A5847" s="1" t="s">
        <v>16613</v>
      </c>
      <c r="B5847" s="1">
        <v>7538</v>
      </c>
      <c r="C5847" s="1" t="s">
        <v>16614</v>
      </c>
      <c r="D5847">
        <v>15</v>
      </c>
      <c r="E5847">
        <v>45</v>
      </c>
      <c r="F5847" s="10">
        <f>spotify_data[[#This Row],[track_popularity]]/100</f>
        <v>0.45</v>
      </c>
      <c r="G5847" s="9" t="b">
        <v>0</v>
      </c>
      <c r="H5847" s="1">
        <f>+IF(spotify_data[[#This Row],[explicit]]=FALSE,0,1)</f>
        <v>0</v>
      </c>
      <c r="I5847" s="1" t="s">
        <v>11379</v>
      </c>
      <c r="J5847" s="7">
        <f>MATCH(spotify_data[[#This Row],[artist_name]],spotify_data[artist_name],0)</f>
        <v>2882</v>
      </c>
      <c r="K5847">
        <v>64</v>
      </c>
      <c r="L5847" s="10">
        <f>spotify_data[[#This Row],[artist_popularity]]/100</f>
        <v>0.64</v>
      </c>
      <c r="M5847">
        <v>301384</v>
      </c>
      <c r="N5847" s="1" t="s">
        <v>1609</v>
      </c>
      <c r="O5847" s="1" t="s">
        <v>16615</v>
      </c>
      <c r="P5847" s="1">
        <f>MATCH(spotify_data[[#This Row],[album_id]],spotify_data[album_id],0)</f>
        <v>5752</v>
      </c>
      <c r="Q5847" s="1" t="s">
        <v>16616</v>
      </c>
      <c r="R5847" s="2">
        <v>41800</v>
      </c>
      <c r="S5847" s="7">
        <f ca="1">+TODAY()-spotify_data[[#This Row],[Fecha lanzamiento Album]]</f>
        <v>4231</v>
      </c>
      <c r="T5847" s="7">
        <f ca="1">+spotify_data[[#This Row],[Antigüedad Album Dias]]/60</f>
        <v>70.516666666666666</v>
      </c>
      <c r="U5847" s="8">
        <f ca="1">spotify_data[[#This Row],[Antigüedad Album Meses]]/12</f>
        <v>5.8763888888888891</v>
      </c>
      <c r="V5847">
        <v>19</v>
      </c>
      <c r="W5847" s="1" t="s">
        <v>20</v>
      </c>
      <c r="X5847" s="1" t="str">
        <f>+IF(spotify_data[[#This Row],[album_type]]="album","Album",IF(spotify_data[[#This Row],[album_type]]="single","Single","Compilation"))</f>
        <v>Album</v>
      </c>
      <c r="Y5847">
        <v>378</v>
      </c>
    </row>
    <row r="5848" spans="1:25" x14ac:dyDescent="0.3">
      <c r="A5848" s="1" t="s">
        <v>16782</v>
      </c>
      <c r="B5848" s="1">
        <v>7814</v>
      </c>
      <c r="C5848" s="1" t="s">
        <v>16783</v>
      </c>
      <c r="D5848">
        <v>3</v>
      </c>
      <c r="E5848">
        <v>45</v>
      </c>
      <c r="F5848" s="10">
        <f>spotify_data[[#This Row],[track_popularity]]/100</f>
        <v>0.45</v>
      </c>
      <c r="G5848" s="9" t="b">
        <v>0</v>
      </c>
      <c r="H5848" s="1">
        <f>+IF(spotify_data[[#This Row],[explicit]]=FALSE,0,1)</f>
        <v>0</v>
      </c>
      <c r="I5848" s="1" t="s">
        <v>16706</v>
      </c>
      <c r="J5848" s="7">
        <f>MATCH(spotify_data[[#This Row],[artist_name]],spotify_data[artist_name],0)</f>
        <v>5538</v>
      </c>
      <c r="K5848">
        <v>77</v>
      </c>
      <c r="L5848" s="10">
        <f>spotify_data[[#This Row],[artist_popularity]]/100</f>
        <v>0.77</v>
      </c>
      <c r="M5848">
        <v>11932306</v>
      </c>
      <c r="N5848" s="1" t="s">
        <v>16707</v>
      </c>
      <c r="O5848" s="1" t="s">
        <v>16784</v>
      </c>
      <c r="P5848" s="1">
        <f>MATCH(spotify_data[[#This Row],[album_id]],spotify_data[album_id],0)</f>
        <v>5847</v>
      </c>
      <c r="Q5848" s="1" t="s">
        <v>16785</v>
      </c>
      <c r="R5848" s="2">
        <v>41715</v>
      </c>
      <c r="S5848" s="7">
        <f ca="1">+TODAY()-spotify_data[[#This Row],[Fecha lanzamiento Album]]</f>
        <v>4316</v>
      </c>
      <c r="T5848" s="7">
        <f ca="1">+spotify_data[[#This Row],[Antigüedad Album Dias]]/60</f>
        <v>71.933333333333337</v>
      </c>
      <c r="U5848" s="8">
        <f ca="1">spotify_data[[#This Row],[Antigüedad Album Meses]]/12</f>
        <v>5.9944444444444445</v>
      </c>
      <c r="V5848">
        <v>16</v>
      </c>
      <c r="W5848" s="1" t="s">
        <v>20</v>
      </c>
      <c r="X5848" s="1" t="str">
        <f>+IF(spotify_data[[#This Row],[album_type]]="album","Album",IF(spotify_data[[#This Row],[album_type]]="single","Single","Compilation"))</f>
        <v>Album</v>
      </c>
      <c r="Y5848">
        <v>405</v>
      </c>
    </row>
    <row r="5849" spans="1:25" x14ac:dyDescent="0.3">
      <c r="A5849" s="1" t="s">
        <v>17156</v>
      </c>
      <c r="B5849" s="1">
        <v>4930</v>
      </c>
      <c r="C5849" s="1" t="s">
        <v>2709</v>
      </c>
      <c r="D5849">
        <v>9</v>
      </c>
      <c r="E5849">
        <v>45</v>
      </c>
      <c r="F5849" s="10">
        <f>spotify_data[[#This Row],[track_popularity]]/100</f>
        <v>0.45</v>
      </c>
      <c r="G5849" s="9" t="b">
        <v>0</v>
      </c>
      <c r="H5849" s="1">
        <f>+IF(spotify_data[[#This Row],[explicit]]=FALSE,0,1)</f>
        <v>0</v>
      </c>
      <c r="I5849" s="1" t="s">
        <v>3360</v>
      </c>
      <c r="J5849" s="7">
        <f>MATCH(spotify_data[[#This Row],[artist_name]],spotify_data[artist_name],0)</f>
        <v>949</v>
      </c>
      <c r="K5849">
        <v>83</v>
      </c>
      <c r="L5849" s="10">
        <f>spotify_data[[#This Row],[artist_popularity]]/100</f>
        <v>0.83</v>
      </c>
      <c r="M5849">
        <v>38400585</v>
      </c>
      <c r="N5849" s="1" t="s">
        <v>516</v>
      </c>
      <c r="O5849" s="1" t="s">
        <v>17152</v>
      </c>
      <c r="P5849" s="1">
        <f>MATCH(spotify_data[[#This Row],[album_id]],spotify_data[album_id],0)</f>
        <v>1606</v>
      </c>
      <c r="Q5849" s="1" t="s">
        <v>17153</v>
      </c>
      <c r="R5849" s="2">
        <v>41565</v>
      </c>
      <c r="S5849" s="7">
        <f ca="1">+TODAY()-spotify_data[[#This Row],[Fecha lanzamiento Album]]</f>
        <v>4466</v>
      </c>
      <c r="T5849" s="7">
        <f ca="1">+spotify_data[[#This Row],[Antigüedad Album Dias]]/60</f>
        <v>74.433333333333337</v>
      </c>
      <c r="U5849" s="8">
        <f ca="1">spotify_data[[#This Row],[Antigüedad Album Meses]]/12</f>
        <v>6.2027777777777784</v>
      </c>
      <c r="V5849">
        <v>16</v>
      </c>
      <c r="W5849" s="1" t="s">
        <v>20</v>
      </c>
      <c r="X5849" s="1" t="str">
        <f>+IF(spotify_data[[#This Row],[album_type]]="album","Album",IF(spotify_data[[#This Row],[album_type]]="single","Single","Compilation"))</f>
        <v>Album</v>
      </c>
      <c r="Y5849">
        <v>338</v>
      </c>
    </row>
    <row r="5850" spans="1:25" x14ac:dyDescent="0.3">
      <c r="A5850" s="1" t="s">
        <v>17159</v>
      </c>
      <c r="B5850" s="1">
        <v>5489</v>
      </c>
      <c r="C5850" s="1" t="s">
        <v>7397</v>
      </c>
      <c r="D5850">
        <v>10</v>
      </c>
      <c r="E5850">
        <v>45</v>
      </c>
      <c r="F5850" s="10">
        <f>spotify_data[[#This Row],[track_popularity]]/100</f>
        <v>0.45</v>
      </c>
      <c r="G5850" s="9" t="b">
        <v>0</v>
      </c>
      <c r="H5850" s="1">
        <f>+IF(spotify_data[[#This Row],[explicit]]=FALSE,0,1)</f>
        <v>0</v>
      </c>
      <c r="I5850" s="1" t="s">
        <v>3360</v>
      </c>
      <c r="J5850" s="7">
        <f>MATCH(spotify_data[[#This Row],[artist_name]],spotify_data[artist_name],0)</f>
        <v>949</v>
      </c>
      <c r="K5850">
        <v>83</v>
      </c>
      <c r="L5850" s="10">
        <f>spotify_data[[#This Row],[artist_popularity]]/100</f>
        <v>0.83</v>
      </c>
      <c r="M5850">
        <v>38400585</v>
      </c>
      <c r="N5850" s="1" t="s">
        <v>516</v>
      </c>
      <c r="O5850" s="1" t="s">
        <v>17152</v>
      </c>
      <c r="P5850" s="1">
        <f>MATCH(spotify_data[[#This Row],[album_id]],spotify_data[album_id],0)</f>
        <v>1606</v>
      </c>
      <c r="Q5850" s="1" t="s">
        <v>17153</v>
      </c>
      <c r="R5850" s="2">
        <v>41565</v>
      </c>
      <c r="S5850" s="7">
        <f ca="1">+TODAY()-spotify_data[[#This Row],[Fecha lanzamiento Album]]</f>
        <v>4466</v>
      </c>
      <c r="T5850" s="7">
        <f ca="1">+spotify_data[[#This Row],[Antigüedad Album Dias]]/60</f>
        <v>74.433333333333337</v>
      </c>
      <c r="U5850" s="8">
        <f ca="1">spotify_data[[#This Row],[Antigüedad Album Meses]]/12</f>
        <v>6.2027777777777784</v>
      </c>
      <c r="V5850">
        <v>16</v>
      </c>
      <c r="W5850" s="1" t="s">
        <v>20</v>
      </c>
      <c r="X5850" s="1" t="str">
        <f>+IF(spotify_data[[#This Row],[album_type]]="album","Album",IF(spotify_data[[#This Row],[album_type]]="single","Single","Compilation"))</f>
        <v>Album</v>
      </c>
      <c r="Y5850">
        <v>387</v>
      </c>
    </row>
    <row r="5851" spans="1:25" x14ac:dyDescent="0.3">
      <c r="A5851" s="1" t="s">
        <v>17176</v>
      </c>
      <c r="B5851" s="1">
        <v>4415</v>
      </c>
      <c r="C5851" s="1" t="s">
        <v>17177</v>
      </c>
      <c r="D5851">
        <v>4</v>
      </c>
      <c r="E5851">
        <v>45</v>
      </c>
      <c r="F5851" s="10">
        <f>spotify_data[[#This Row],[track_popularity]]/100</f>
        <v>0.45</v>
      </c>
      <c r="G5851" s="9" t="b">
        <v>0</v>
      </c>
      <c r="H5851" s="1">
        <f>+IF(spotify_data[[#This Row],[explicit]]=FALSE,0,1)</f>
        <v>0</v>
      </c>
      <c r="I5851" s="1" t="s">
        <v>3360</v>
      </c>
      <c r="J5851" s="7">
        <f>MATCH(spotify_data[[#This Row],[artist_name]],spotify_data[artist_name],0)</f>
        <v>949</v>
      </c>
      <c r="K5851">
        <v>83</v>
      </c>
      <c r="L5851" s="10">
        <f>spotify_data[[#This Row],[artist_popularity]]/100</f>
        <v>0.83</v>
      </c>
      <c r="M5851">
        <v>38400585</v>
      </c>
      <c r="N5851" s="1" t="s">
        <v>516</v>
      </c>
      <c r="O5851" s="1" t="s">
        <v>17152</v>
      </c>
      <c r="P5851" s="1">
        <f>MATCH(spotify_data[[#This Row],[album_id]],spotify_data[album_id],0)</f>
        <v>1606</v>
      </c>
      <c r="Q5851" s="1" t="s">
        <v>17153</v>
      </c>
      <c r="R5851" s="2">
        <v>41565</v>
      </c>
      <c r="S5851" s="7">
        <f ca="1">+TODAY()-spotify_data[[#This Row],[Fecha lanzamiento Album]]</f>
        <v>4466</v>
      </c>
      <c r="T5851" s="7">
        <f ca="1">+spotify_data[[#This Row],[Antigüedad Album Dias]]/60</f>
        <v>74.433333333333337</v>
      </c>
      <c r="U5851" s="8">
        <f ca="1">spotify_data[[#This Row],[Antigüedad Album Meses]]/12</f>
        <v>6.2027777777777784</v>
      </c>
      <c r="V5851">
        <v>16</v>
      </c>
      <c r="W5851" s="1" t="s">
        <v>20</v>
      </c>
      <c r="X5851" s="1" t="str">
        <f>+IF(spotify_data[[#This Row],[album_type]]="album","Album",IF(spotify_data[[#This Row],[album_type]]="single","Single","Compilation"))</f>
        <v>Album</v>
      </c>
      <c r="Y5851">
        <v>37</v>
      </c>
    </row>
    <row r="5852" spans="1:25" x14ac:dyDescent="0.3">
      <c r="A5852" s="1" t="s">
        <v>17223</v>
      </c>
      <c r="B5852" s="1">
        <v>6742</v>
      </c>
      <c r="C5852" s="1" t="s">
        <v>17224</v>
      </c>
      <c r="D5852">
        <v>3</v>
      </c>
      <c r="E5852">
        <v>45</v>
      </c>
      <c r="F5852" s="10">
        <f>spotify_data[[#This Row],[track_popularity]]/100</f>
        <v>0.45</v>
      </c>
      <c r="G5852" s="9" t="b">
        <v>1</v>
      </c>
      <c r="H5852" s="1">
        <f>+IF(spotify_data[[#This Row],[explicit]]=FALSE,0,1)</f>
        <v>1</v>
      </c>
      <c r="I5852" s="1" t="s">
        <v>1807</v>
      </c>
      <c r="J5852" s="7">
        <f>MATCH(spotify_data[[#This Row],[artist_name]],spotify_data[artist_name],0)</f>
        <v>234</v>
      </c>
      <c r="K5852">
        <v>81</v>
      </c>
      <c r="L5852" s="10">
        <f>spotify_data[[#This Row],[artist_popularity]]/100</f>
        <v>0.81</v>
      </c>
      <c r="M5852">
        <v>26558356</v>
      </c>
      <c r="N5852" s="1" t="s">
        <v>1808</v>
      </c>
      <c r="O5852" s="1" t="s">
        <v>17216</v>
      </c>
      <c r="P5852" s="1">
        <f>MATCH(spotify_data[[#This Row],[album_id]],spotify_data[album_id],0)</f>
        <v>678</v>
      </c>
      <c r="Q5852" s="1" t="s">
        <v>17217</v>
      </c>
      <c r="R5852" s="2">
        <v>41551</v>
      </c>
      <c r="S5852" s="7">
        <f ca="1">+TODAY()-spotify_data[[#This Row],[Fecha lanzamiento Album]]</f>
        <v>4480</v>
      </c>
      <c r="T5852" s="7">
        <f ca="1">+spotify_data[[#This Row],[Antigüedad Album Dias]]/60</f>
        <v>74.666666666666671</v>
      </c>
      <c r="U5852" s="8">
        <f ca="1">spotify_data[[#This Row],[Antigüedad Album Meses]]/12</f>
        <v>6.2222222222222223</v>
      </c>
      <c r="V5852">
        <v>16</v>
      </c>
      <c r="W5852" s="1" t="s">
        <v>20</v>
      </c>
      <c r="X5852" s="1" t="str">
        <f>+IF(spotify_data[[#This Row],[album_type]]="album","Album",IF(spotify_data[[#This Row],[album_type]]="single","Single","Compilation"))</f>
        <v>Album</v>
      </c>
      <c r="Y5852">
        <v>282</v>
      </c>
    </row>
    <row r="5853" spans="1:25" x14ac:dyDescent="0.3">
      <c r="A5853" s="1" t="s">
        <v>17231</v>
      </c>
      <c r="B5853" s="1">
        <v>6934</v>
      </c>
      <c r="C5853" s="1" t="s">
        <v>17232</v>
      </c>
      <c r="D5853">
        <v>4</v>
      </c>
      <c r="E5853">
        <v>45</v>
      </c>
      <c r="F5853" s="10">
        <f>spotify_data[[#This Row],[track_popularity]]/100</f>
        <v>0.45</v>
      </c>
      <c r="G5853" s="9" t="b">
        <v>1</v>
      </c>
      <c r="H5853" s="1">
        <f>+IF(spotify_data[[#This Row],[explicit]]=FALSE,0,1)</f>
        <v>1</v>
      </c>
      <c r="I5853" s="1" t="s">
        <v>1807</v>
      </c>
      <c r="J5853" s="7">
        <f>MATCH(spotify_data[[#This Row],[artist_name]],spotify_data[artist_name],0)</f>
        <v>234</v>
      </c>
      <c r="K5853">
        <v>81</v>
      </c>
      <c r="L5853" s="10">
        <f>spotify_data[[#This Row],[artist_popularity]]/100</f>
        <v>0.81</v>
      </c>
      <c r="M5853">
        <v>26564677</v>
      </c>
      <c r="N5853" s="1" t="s">
        <v>1808</v>
      </c>
      <c r="O5853" s="1" t="s">
        <v>17216</v>
      </c>
      <c r="P5853" s="1">
        <f>MATCH(spotify_data[[#This Row],[album_id]],spotify_data[album_id],0)</f>
        <v>678</v>
      </c>
      <c r="Q5853" s="1" t="s">
        <v>17217</v>
      </c>
      <c r="R5853" s="2">
        <v>41551</v>
      </c>
      <c r="S5853" s="7">
        <f ca="1">+TODAY()-spotify_data[[#This Row],[Fecha lanzamiento Album]]</f>
        <v>4480</v>
      </c>
      <c r="T5853" s="7">
        <f ca="1">+spotify_data[[#This Row],[Antigüedad Album Dias]]/60</f>
        <v>74.666666666666671</v>
      </c>
      <c r="U5853" s="8">
        <f ca="1">spotify_data[[#This Row],[Antigüedad Album Meses]]/12</f>
        <v>6.2222222222222223</v>
      </c>
      <c r="V5853">
        <v>16</v>
      </c>
      <c r="W5853" s="1" t="s">
        <v>20</v>
      </c>
      <c r="X5853" s="1" t="str">
        <f>+IF(spotify_data[[#This Row],[album_type]]="album","Album",IF(spotify_data[[#This Row],[album_type]]="single","Single","Compilation"))</f>
        <v>Album</v>
      </c>
      <c r="Y5853">
        <v>319</v>
      </c>
    </row>
    <row r="5854" spans="1:25" x14ac:dyDescent="0.3">
      <c r="A5854" s="1" t="s">
        <v>17347</v>
      </c>
      <c r="B5854" s="1">
        <v>5458</v>
      </c>
      <c r="C5854" s="1" t="s">
        <v>17348</v>
      </c>
      <c r="D5854">
        <v>1</v>
      </c>
      <c r="E5854">
        <v>45</v>
      </c>
      <c r="F5854" s="10">
        <f>spotify_data[[#This Row],[track_popularity]]/100</f>
        <v>0.45</v>
      </c>
      <c r="G5854" s="9" t="b">
        <v>0</v>
      </c>
      <c r="H5854" s="1">
        <f>+IF(spotify_data[[#This Row],[explicit]]=FALSE,0,1)</f>
        <v>0</v>
      </c>
      <c r="I5854" s="1" t="s">
        <v>17349</v>
      </c>
      <c r="J5854" s="7">
        <f>MATCH(spotify_data[[#This Row],[artist_name]],spotify_data[artist_name],0)</f>
        <v>5853</v>
      </c>
      <c r="K5854">
        <v>56</v>
      </c>
      <c r="L5854" s="10">
        <f>spotify_data[[#This Row],[artist_popularity]]/100</f>
        <v>0.56000000000000005</v>
      </c>
      <c r="M5854">
        <v>1105909</v>
      </c>
      <c r="N5854" s="1" t="s">
        <v>1925</v>
      </c>
      <c r="O5854" s="1" t="s">
        <v>17350</v>
      </c>
      <c r="P5854" s="1">
        <f>MATCH(spotify_data[[#This Row],[album_id]],spotify_data[album_id],0)</f>
        <v>5853</v>
      </c>
      <c r="Q5854" s="1" t="s">
        <v>17351</v>
      </c>
      <c r="R5854" s="2">
        <v>41520</v>
      </c>
      <c r="S5854" s="7">
        <f ca="1">+TODAY()-spotify_data[[#This Row],[Fecha lanzamiento Album]]</f>
        <v>4511</v>
      </c>
      <c r="T5854" s="7">
        <f ca="1">+spotify_data[[#This Row],[Antigüedad Album Dias]]/60</f>
        <v>75.183333333333337</v>
      </c>
      <c r="U5854" s="8">
        <f ca="1">spotify_data[[#This Row],[Antigüedad Album Meses]]/12</f>
        <v>6.2652777777777784</v>
      </c>
      <c r="V5854">
        <v>12</v>
      </c>
      <c r="W5854" s="1" t="s">
        <v>20</v>
      </c>
      <c r="X5854" s="1" t="str">
        <f>+IF(spotify_data[[#This Row],[album_type]]="album","Album",IF(spotify_data[[#This Row],[album_type]]="single","Single","Compilation"))</f>
        <v>Album</v>
      </c>
      <c r="Y5854">
        <v>331</v>
      </c>
    </row>
    <row r="5855" spans="1:25" x14ac:dyDescent="0.3">
      <c r="A5855" s="1" t="s">
        <v>17777</v>
      </c>
      <c r="B5855" s="1">
        <v>5415</v>
      </c>
      <c r="C5855" s="1" t="s">
        <v>17778</v>
      </c>
      <c r="D5855">
        <v>3</v>
      </c>
      <c r="E5855">
        <v>45</v>
      </c>
      <c r="F5855" s="10">
        <f>spotify_data[[#This Row],[track_popularity]]/100</f>
        <v>0.45</v>
      </c>
      <c r="G5855" s="9" t="b">
        <v>0</v>
      </c>
      <c r="H5855" s="1">
        <f>+IF(spotify_data[[#This Row],[explicit]]=FALSE,0,1)</f>
        <v>0</v>
      </c>
      <c r="I5855" s="1" t="s">
        <v>9209</v>
      </c>
      <c r="J5855" s="7">
        <f>MATCH(spotify_data[[#This Row],[artist_name]],spotify_data[artist_name],0)</f>
        <v>3534</v>
      </c>
      <c r="K5855">
        <v>54</v>
      </c>
      <c r="L5855" s="10">
        <f>spotify_data[[#This Row],[artist_popularity]]/100</f>
        <v>0.54</v>
      </c>
      <c r="M5855">
        <v>640544</v>
      </c>
      <c r="N5855" s="1" t="s">
        <v>23</v>
      </c>
      <c r="O5855" s="1" t="s">
        <v>17706</v>
      </c>
      <c r="P5855" s="1">
        <f>MATCH(spotify_data[[#This Row],[album_id]],spotify_data[album_id],0)</f>
        <v>3534</v>
      </c>
      <c r="Q5855" s="1" t="s">
        <v>17707</v>
      </c>
      <c r="R5855" s="2">
        <v>41275</v>
      </c>
      <c r="S5855" s="7">
        <f ca="1">+TODAY()-spotify_data[[#This Row],[Fecha lanzamiento Album]]</f>
        <v>4756</v>
      </c>
      <c r="T5855" s="7">
        <f ca="1">+spotify_data[[#This Row],[Antigüedad Album Dias]]/60</f>
        <v>79.266666666666666</v>
      </c>
      <c r="U5855" s="8">
        <f ca="1">spotify_data[[#This Row],[Antigüedad Album Meses]]/12</f>
        <v>6.6055555555555552</v>
      </c>
      <c r="V5855">
        <v>14</v>
      </c>
      <c r="W5855" s="1" t="s">
        <v>20</v>
      </c>
      <c r="X5855" s="1" t="str">
        <f>+IF(spotify_data[[#This Row],[album_type]]="album","Album",IF(spotify_data[[#This Row],[album_type]]="single","Single","Compilation"))</f>
        <v>Album</v>
      </c>
      <c r="Y5855">
        <v>406</v>
      </c>
    </row>
    <row r="5856" spans="1:25" x14ac:dyDescent="0.3">
      <c r="A5856" s="1" t="s">
        <v>17803</v>
      </c>
      <c r="B5856" s="1">
        <v>325</v>
      </c>
      <c r="C5856" s="1" t="s">
        <v>17804</v>
      </c>
      <c r="D5856">
        <v>14</v>
      </c>
      <c r="E5856">
        <v>45</v>
      </c>
      <c r="F5856" s="10">
        <f>spotify_data[[#This Row],[track_popularity]]/100</f>
        <v>0.45</v>
      </c>
      <c r="G5856" s="9" t="b">
        <v>0</v>
      </c>
      <c r="H5856" s="1">
        <f>+IF(spotify_data[[#This Row],[explicit]]=FALSE,0,1)</f>
        <v>0</v>
      </c>
      <c r="I5856" s="1" t="s">
        <v>17805</v>
      </c>
      <c r="J5856" s="7">
        <f>MATCH(spotify_data[[#This Row],[artist_name]],spotify_data[artist_name],0)</f>
        <v>1289</v>
      </c>
      <c r="K5856">
        <v>61</v>
      </c>
      <c r="L5856" s="10">
        <f>spotify_data[[#This Row],[artist_popularity]]/100</f>
        <v>0.61</v>
      </c>
      <c r="M5856">
        <v>2444220</v>
      </c>
      <c r="N5856" s="1" t="s">
        <v>23</v>
      </c>
      <c r="O5856" s="1" t="s">
        <v>17806</v>
      </c>
      <c r="P5856" s="1">
        <f>MATCH(spotify_data[[#This Row],[album_id]],spotify_data[album_id],0)</f>
        <v>5855</v>
      </c>
      <c r="Q5856" s="1" t="s">
        <v>17807</v>
      </c>
      <c r="R5856" s="2">
        <v>41275</v>
      </c>
      <c r="S5856" s="7">
        <f ca="1">+TODAY()-spotify_data[[#This Row],[Fecha lanzamiento Album]]</f>
        <v>4756</v>
      </c>
      <c r="T5856" s="7">
        <f ca="1">+spotify_data[[#This Row],[Antigüedad Album Dias]]/60</f>
        <v>79.266666666666666</v>
      </c>
      <c r="U5856" s="8">
        <f ca="1">spotify_data[[#This Row],[Antigüedad Album Meses]]/12</f>
        <v>6.6055555555555552</v>
      </c>
      <c r="V5856">
        <v>19</v>
      </c>
      <c r="W5856" s="1" t="s">
        <v>20</v>
      </c>
      <c r="X5856" s="1" t="str">
        <f>+IF(spotify_data[[#This Row],[album_type]]="album","Album",IF(spotify_data[[#This Row],[album_type]]="single","Single","Compilation"))</f>
        <v>Album</v>
      </c>
      <c r="Y5856">
        <v>325</v>
      </c>
    </row>
    <row r="5857" spans="1:25" x14ac:dyDescent="0.3">
      <c r="A5857" s="1" t="s">
        <v>17948</v>
      </c>
      <c r="B5857" s="1">
        <v>4990</v>
      </c>
      <c r="C5857" s="1" t="s">
        <v>17949</v>
      </c>
      <c r="D5857">
        <v>9</v>
      </c>
      <c r="E5857">
        <v>45</v>
      </c>
      <c r="F5857" s="10">
        <f>spotify_data[[#This Row],[track_popularity]]/100</f>
        <v>0.45</v>
      </c>
      <c r="G5857" s="9" t="b">
        <v>0</v>
      </c>
      <c r="H5857" s="1">
        <f>+IF(spotify_data[[#This Row],[explicit]]=FALSE,0,1)</f>
        <v>0</v>
      </c>
      <c r="I5857" s="1" t="s">
        <v>2459</v>
      </c>
      <c r="J5857" s="7">
        <f>MATCH(spotify_data[[#This Row],[artist_name]],spotify_data[artist_name],0)</f>
        <v>35</v>
      </c>
      <c r="K5857">
        <v>94</v>
      </c>
      <c r="L5857" s="10">
        <f>spotify_data[[#This Row],[artist_popularity]]/100</f>
        <v>0.94</v>
      </c>
      <c r="M5857">
        <v>112995439</v>
      </c>
      <c r="N5857" s="1" t="s">
        <v>2460</v>
      </c>
      <c r="O5857" s="1" t="s">
        <v>17943</v>
      </c>
      <c r="P5857" s="1">
        <f>MATCH(spotify_data[[#This Row],[album_id]],spotify_data[album_id],0)</f>
        <v>4021</v>
      </c>
      <c r="Q5857" s="1" t="s">
        <v>17944</v>
      </c>
      <c r="R5857" s="2">
        <v>41226</v>
      </c>
      <c r="S5857" s="7">
        <f ca="1">+TODAY()-spotify_data[[#This Row],[Fecha lanzamiento Album]]</f>
        <v>4805</v>
      </c>
      <c r="T5857" s="7">
        <f ca="1">+spotify_data[[#This Row],[Antigüedad Album Dias]]/60</f>
        <v>80.083333333333329</v>
      </c>
      <c r="U5857" s="8">
        <f ca="1">spotify_data[[#This Row],[Antigüedad Album Meses]]/12</f>
        <v>6.6736111111111107</v>
      </c>
      <c r="V5857">
        <v>30</v>
      </c>
      <c r="W5857" s="1" t="s">
        <v>20</v>
      </c>
      <c r="X5857" s="1" t="str">
        <f>+IF(spotify_data[[#This Row],[album_type]]="album","Album",IF(spotify_data[[#This Row],[album_type]]="single","Single","Compilation"))</f>
        <v>Album</v>
      </c>
      <c r="Y5857">
        <v>399</v>
      </c>
    </row>
    <row r="5858" spans="1:25" x14ac:dyDescent="0.3">
      <c r="A5858" s="1" t="s">
        <v>17952</v>
      </c>
      <c r="B5858" s="1">
        <v>6225</v>
      </c>
      <c r="C5858" s="1" t="s">
        <v>17953</v>
      </c>
      <c r="D5858">
        <v>9</v>
      </c>
      <c r="E5858">
        <v>45</v>
      </c>
      <c r="F5858" s="10">
        <f>spotify_data[[#This Row],[track_popularity]]/100</f>
        <v>0.45</v>
      </c>
      <c r="G5858" s="9" t="b">
        <v>0</v>
      </c>
      <c r="H5858" s="1">
        <f>+IF(spotify_data[[#This Row],[explicit]]=FALSE,0,1)</f>
        <v>0</v>
      </c>
      <c r="I5858" s="1" t="s">
        <v>2459</v>
      </c>
      <c r="J5858" s="7">
        <f>MATCH(spotify_data[[#This Row],[artist_name]],spotify_data[artist_name],0)</f>
        <v>35</v>
      </c>
      <c r="K5858">
        <v>93</v>
      </c>
      <c r="L5858" s="10">
        <f>spotify_data[[#This Row],[artist_popularity]]/100</f>
        <v>0.93</v>
      </c>
      <c r="M5858">
        <v>112918137</v>
      </c>
      <c r="N5858" s="1" t="s">
        <v>2460</v>
      </c>
      <c r="O5858" s="1" t="s">
        <v>17943</v>
      </c>
      <c r="P5858" s="1">
        <f>MATCH(spotify_data[[#This Row],[album_id]],spotify_data[album_id],0)</f>
        <v>4021</v>
      </c>
      <c r="Q5858" s="1" t="s">
        <v>17944</v>
      </c>
      <c r="R5858" s="2">
        <v>41226</v>
      </c>
      <c r="S5858" s="7">
        <f ca="1">+TODAY()-spotify_data[[#This Row],[Fecha lanzamiento Album]]</f>
        <v>4805</v>
      </c>
      <c r="T5858" s="7">
        <f ca="1">+spotify_data[[#This Row],[Antigüedad Album Dias]]/60</f>
        <v>80.083333333333329</v>
      </c>
      <c r="U5858" s="8">
        <f ca="1">spotify_data[[#This Row],[Antigüedad Album Meses]]/12</f>
        <v>6.6736111111111107</v>
      </c>
      <c r="V5858">
        <v>30</v>
      </c>
      <c r="W5858" s="1" t="s">
        <v>20</v>
      </c>
      <c r="X5858" s="1" t="str">
        <f>+IF(spotify_data[[#This Row],[album_type]]="album","Album",IF(spotify_data[[#This Row],[album_type]]="single","Single","Compilation"))</f>
        <v>Album</v>
      </c>
      <c r="Y5858">
        <v>589</v>
      </c>
    </row>
    <row r="5859" spans="1:25" x14ac:dyDescent="0.3">
      <c r="A5859" s="1" t="s">
        <v>17958</v>
      </c>
      <c r="B5859" s="1">
        <v>951</v>
      </c>
      <c r="C5859" s="1" t="s">
        <v>17959</v>
      </c>
      <c r="D5859">
        <v>5</v>
      </c>
      <c r="E5859">
        <v>45</v>
      </c>
      <c r="F5859" s="10">
        <f>spotify_data[[#This Row],[track_popularity]]/100</f>
        <v>0.45</v>
      </c>
      <c r="G5859" s="9" t="b">
        <v>1</v>
      </c>
      <c r="H5859" s="1">
        <f>+IF(spotify_data[[#This Row],[explicit]]=FALSE,0,1)</f>
        <v>1</v>
      </c>
      <c r="I5859" s="1" t="s">
        <v>2459</v>
      </c>
      <c r="J5859" s="7">
        <f>MATCH(spotify_data[[#This Row],[artist_name]],spotify_data[artist_name],0)</f>
        <v>35</v>
      </c>
      <c r="K5859">
        <v>93</v>
      </c>
      <c r="L5859" s="10">
        <f>spotify_data[[#This Row],[artist_popularity]]/100</f>
        <v>0.93</v>
      </c>
      <c r="M5859">
        <v>112918137</v>
      </c>
      <c r="N5859" s="1" t="s">
        <v>2460</v>
      </c>
      <c r="O5859" s="1" t="s">
        <v>17943</v>
      </c>
      <c r="P5859" s="1">
        <f>MATCH(spotify_data[[#This Row],[album_id]],spotify_data[album_id],0)</f>
        <v>4021</v>
      </c>
      <c r="Q5859" s="1" t="s">
        <v>17944</v>
      </c>
      <c r="R5859" s="2">
        <v>41226</v>
      </c>
      <c r="S5859" s="7">
        <f ca="1">+TODAY()-spotify_data[[#This Row],[Fecha lanzamiento Album]]</f>
        <v>4805</v>
      </c>
      <c r="T5859" s="7">
        <f ca="1">+spotify_data[[#This Row],[Antigüedad Album Dias]]/60</f>
        <v>80.083333333333329</v>
      </c>
      <c r="U5859" s="8">
        <f ca="1">spotify_data[[#This Row],[Antigüedad Album Meses]]/12</f>
        <v>6.6736111111111107</v>
      </c>
      <c r="V5859">
        <v>30</v>
      </c>
      <c r="W5859" s="1" t="s">
        <v>20</v>
      </c>
      <c r="X5859" s="1" t="str">
        <f>+IF(spotify_data[[#This Row],[album_type]]="album","Album",IF(spotify_data[[#This Row],[album_type]]="single","Single","Compilation"))</f>
        <v>Album</v>
      </c>
      <c r="Y5859">
        <v>434</v>
      </c>
    </row>
    <row r="5860" spans="1:25" x14ac:dyDescent="0.3">
      <c r="A5860" s="1" t="s">
        <v>17977</v>
      </c>
      <c r="B5860" s="1">
        <v>4498</v>
      </c>
      <c r="C5860" s="1" t="s">
        <v>2827</v>
      </c>
      <c r="D5860">
        <v>7</v>
      </c>
      <c r="E5860">
        <v>45</v>
      </c>
      <c r="F5860" s="10">
        <f>spotify_data[[#This Row],[track_popularity]]/100</f>
        <v>0.45</v>
      </c>
      <c r="G5860" s="9" t="b">
        <v>0</v>
      </c>
      <c r="H5860" s="1">
        <f>+IF(spotify_data[[#This Row],[explicit]]=FALSE,0,1)</f>
        <v>0</v>
      </c>
      <c r="I5860" s="1" t="s">
        <v>2459</v>
      </c>
      <c r="J5860" s="7">
        <f>MATCH(spotify_data[[#This Row],[artist_name]],spotify_data[artist_name],0)</f>
        <v>35</v>
      </c>
      <c r="K5860">
        <v>93</v>
      </c>
      <c r="L5860" s="10">
        <f>spotify_data[[#This Row],[artist_popularity]]/100</f>
        <v>0.93</v>
      </c>
      <c r="M5860">
        <v>112918137</v>
      </c>
      <c r="N5860" s="1" t="s">
        <v>2460</v>
      </c>
      <c r="O5860" s="1" t="s">
        <v>17943</v>
      </c>
      <c r="P5860" s="1">
        <f>MATCH(spotify_data[[#This Row],[album_id]],spotify_data[album_id],0)</f>
        <v>4021</v>
      </c>
      <c r="Q5860" s="1" t="s">
        <v>17944</v>
      </c>
      <c r="R5860" s="2">
        <v>41226</v>
      </c>
      <c r="S5860" s="7">
        <f ca="1">+TODAY()-spotify_data[[#This Row],[Fecha lanzamiento Album]]</f>
        <v>4805</v>
      </c>
      <c r="T5860" s="7">
        <f ca="1">+spotify_data[[#This Row],[Antigüedad Album Dias]]/60</f>
        <v>80.083333333333329</v>
      </c>
      <c r="U5860" s="8">
        <f ca="1">spotify_data[[#This Row],[Antigüedad Album Meses]]/12</f>
        <v>6.6736111111111107</v>
      </c>
      <c r="V5860">
        <v>30</v>
      </c>
      <c r="W5860" s="1" t="s">
        <v>20</v>
      </c>
      <c r="X5860" s="1" t="str">
        <f>+IF(spotify_data[[#This Row],[album_type]]="album","Album",IF(spotify_data[[#This Row],[album_type]]="single","Single","Compilation"))</f>
        <v>Album</v>
      </c>
      <c r="Y5860">
        <v>575</v>
      </c>
    </row>
    <row r="5861" spans="1:25" x14ac:dyDescent="0.3">
      <c r="A5861" s="1" t="s">
        <v>18064</v>
      </c>
      <c r="B5861" s="1">
        <v>14945</v>
      </c>
      <c r="C5861" s="1" t="s">
        <v>2279</v>
      </c>
      <c r="D5861">
        <v>15</v>
      </c>
      <c r="E5861">
        <v>45</v>
      </c>
      <c r="F5861" s="10">
        <f>spotify_data[[#This Row],[track_popularity]]/100</f>
        <v>0.45</v>
      </c>
      <c r="G5861" s="9" t="b">
        <v>0</v>
      </c>
      <c r="H5861" s="1">
        <f>+IF(spotify_data[[#This Row],[explicit]]=FALSE,0,1)</f>
        <v>0</v>
      </c>
      <c r="I5861" s="1" t="s">
        <v>318</v>
      </c>
      <c r="J5861" s="7">
        <f>MATCH(spotify_data[[#This Row],[artist_name]],spotify_data[artist_name],0)</f>
        <v>2</v>
      </c>
      <c r="K5861">
        <v>100</v>
      </c>
      <c r="L5861" s="10">
        <f>spotify_data[[#This Row],[artist_popularity]]/100</f>
        <v>1</v>
      </c>
      <c r="M5861">
        <v>145396321</v>
      </c>
      <c r="N5861" s="1" t="s">
        <v>319</v>
      </c>
      <c r="O5861" s="1" t="s">
        <v>18041</v>
      </c>
      <c r="P5861" s="1">
        <f>MATCH(spotify_data[[#This Row],[album_id]],spotify_data[album_id],0)</f>
        <v>3375</v>
      </c>
      <c r="Q5861" s="1" t="s">
        <v>18042</v>
      </c>
      <c r="R5861" s="2">
        <v>41204</v>
      </c>
      <c r="S5861" s="7">
        <f ca="1">+TODAY()-spotify_data[[#This Row],[Fecha lanzamiento Album]]</f>
        <v>4827</v>
      </c>
      <c r="T5861" s="7">
        <f ca="1">+spotify_data[[#This Row],[Antigüedad Album Dias]]/60</f>
        <v>80.45</v>
      </c>
      <c r="U5861" s="8">
        <f ca="1">spotify_data[[#This Row],[Antigüedad Album Meses]]/12</f>
        <v>6.7041666666666666</v>
      </c>
      <c r="V5861">
        <v>22</v>
      </c>
      <c r="W5861" s="1" t="s">
        <v>20</v>
      </c>
      <c r="X5861" s="1" t="str">
        <f>+IF(spotify_data[[#This Row],[album_type]]="album","Album",IF(spotify_data[[#This Row],[album_type]]="single","Single","Compilation"))</f>
        <v>Album</v>
      </c>
      <c r="Y5861">
        <v>367</v>
      </c>
    </row>
    <row r="5862" spans="1:25" x14ac:dyDescent="0.3">
      <c r="A5862" s="1" t="s">
        <v>18068</v>
      </c>
      <c r="B5862" s="1">
        <v>293</v>
      </c>
      <c r="C5862" s="1" t="s">
        <v>18069</v>
      </c>
      <c r="D5862">
        <v>9</v>
      </c>
      <c r="E5862">
        <v>45</v>
      </c>
      <c r="F5862" s="10">
        <f>spotify_data[[#This Row],[track_popularity]]/100</f>
        <v>0.45</v>
      </c>
      <c r="G5862" s="9" t="b">
        <v>0</v>
      </c>
      <c r="H5862" s="1">
        <f>+IF(spotify_data[[#This Row],[explicit]]=FALSE,0,1)</f>
        <v>0</v>
      </c>
      <c r="I5862" s="1" t="s">
        <v>318</v>
      </c>
      <c r="J5862" s="7">
        <f>MATCH(spotify_data[[#This Row],[artist_name]],spotify_data[artist_name],0)</f>
        <v>2</v>
      </c>
      <c r="K5862">
        <v>100</v>
      </c>
      <c r="L5862" s="10">
        <f>spotify_data[[#This Row],[artist_popularity]]/100</f>
        <v>1</v>
      </c>
      <c r="M5862">
        <v>145396321</v>
      </c>
      <c r="N5862" s="1" t="s">
        <v>319</v>
      </c>
      <c r="O5862" s="1" t="s">
        <v>18041</v>
      </c>
      <c r="P5862" s="1">
        <f>MATCH(spotify_data[[#This Row],[album_id]],spotify_data[album_id],0)</f>
        <v>3375</v>
      </c>
      <c r="Q5862" s="1" t="s">
        <v>18042</v>
      </c>
      <c r="R5862" s="2">
        <v>41204</v>
      </c>
      <c r="S5862" s="7">
        <f ca="1">+TODAY()-spotify_data[[#This Row],[Fecha lanzamiento Album]]</f>
        <v>4827</v>
      </c>
      <c r="T5862" s="7">
        <f ca="1">+spotify_data[[#This Row],[Antigüedad Album Dias]]/60</f>
        <v>80.45</v>
      </c>
      <c r="U5862" s="8">
        <f ca="1">spotify_data[[#This Row],[Antigüedad Album Meses]]/12</f>
        <v>6.7041666666666666</v>
      </c>
      <c r="V5862">
        <v>22</v>
      </c>
      <c r="W5862" s="1" t="s">
        <v>20</v>
      </c>
      <c r="X5862" s="1" t="str">
        <f>+IF(spotify_data[[#This Row],[album_type]]="album","Album",IF(spotify_data[[#This Row],[album_type]]="single","Single","Compilation"))</f>
        <v>Album</v>
      </c>
      <c r="Y5862">
        <v>343</v>
      </c>
    </row>
    <row r="5863" spans="1:25" x14ac:dyDescent="0.3">
      <c r="A5863" s="1" t="s">
        <v>18344</v>
      </c>
      <c r="B5863" s="1">
        <v>445</v>
      </c>
      <c r="C5863" s="1" t="s">
        <v>18345</v>
      </c>
      <c r="D5863">
        <v>1</v>
      </c>
      <c r="E5863">
        <v>45</v>
      </c>
      <c r="F5863" s="10">
        <f>spotify_data[[#This Row],[track_popularity]]/100</f>
        <v>0.45</v>
      </c>
      <c r="G5863" s="9" t="b">
        <v>0</v>
      </c>
      <c r="H5863" s="1">
        <f>+IF(spotify_data[[#This Row],[explicit]]=FALSE,0,1)</f>
        <v>0</v>
      </c>
      <c r="I5863" s="1" t="s">
        <v>18346</v>
      </c>
      <c r="J5863" s="7">
        <f>MATCH(spotify_data[[#This Row],[artist_name]],spotify_data[artist_name],0)</f>
        <v>5862</v>
      </c>
      <c r="K5863">
        <v>32</v>
      </c>
      <c r="L5863" s="10">
        <f>spotify_data[[#This Row],[artist_popularity]]/100</f>
        <v>0.32</v>
      </c>
      <c r="M5863">
        <v>1321</v>
      </c>
      <c r="N5863" s="1" t="s">
        <v>23</v>
      </c>
      <c r="O5863" s="1" t="s">
        <v>18347</v>
      </c>
      <c r="P5863" s="1">
        <f>MATCH(spotify_data[[#This Row],[album_id]],spotify_data[album_id],0)</f>
        <v>5862</v>
      </c>
      <c r="Q5863" s="1" t="s">
        <v>18345</v>
      </c>
      <c r="R5863" s="2">
        <v>41022</v>
      </c>
      <c r="S5863" s="7">
        <f ca="1">+TODAY()-spotify_data[[#This Row],[Fecha lanzamiento Album]]</f>
        <v>5009</v>
      </c>
      <c r="T5863" s="7">
        <f ca="1">+spotify_data[[#This Row],[Antigüedad Album Dias]]/60</f>
        <v>83.483333333333334</v>
      </c>
      <c r="U5863" s="8">
        <f ca="1">spotify_data[[#This Row],[Antigüedad Album Meses]]/12</f>
        <v>6.9569444444444448</v>
      </c>
      <c r="V5863">
        <v>1</v>
      </c>
      <c r="W5863" s="1" t="s">
        <v>21</v>
      </c>
      <c r="X5863" s="1" t="str">
        <f>+IF(spotify_data[[#This Row],[album_type]]="album","Album",IF(spotify_data[[#This Row],[album_type]]="single","Single","Compilation"))</f>
        <v>Single</v>
      </c>
      <c r="Y5863">
        <v>396</v>
      </c>
    </row>
    <row r="5864" spans="1:25" x14ac:dyDescent="0.3">
      <c r="A5864" s="1" t="s">
        <v>18569</v>
      </c>
      <c r="B5864" s="1">
        <v>5284</v>
      </c>
      <c r="C5864" s="1" t="s">
        <v>18570</v>
      </c>
      <c r="D5864">
        <v>24</v>
      </c>
      <c r="E5864">
        <v>45</v>
      </c>
      <c r="F5864" s="10">
        <f>spotify_data[[#This Row],[track_popularity]]/100</f>
        <v>0.45</v>
      </c>
      <c r="G5864" s="9" t="b">
        <v>0</v>
      </c>
      <c r="H5864" s="1">
        <f>+IF(spotify_data[[#This Row],[explicit]]=FALSE,0,1)</f>
        <v>0</v>
      </c>
      <c r="I5864" s="1" t="s">
        <v>7250</v>
      </c>
      <c r="J5864" s="7">
        <f>MATCH(spotify_data[[#This Row],[artist_name]],spotify_data[artist_name],0)</f>
        <v>4792</v>
      </c>
      <c r="K5864">
        <v>57</v>
      </c>
      <c r="L5864" s="10">
        <f>spotify_data[[#This Row],[artist_popularity]]/100</f>
        <v>0.56999999999999995</v>
      </c>
      <c r="M5864">
        <v>321245</v>
      </c>
      <c r="N5864" s="1" t="s">
        <v>7251</v>
      </c>
      <c r="O5864" s="1" t="s">
        <v>18465</v>
      </c>
      <c r="P5864" s="1">
        <f>MATCH(spotify_data[[#This Row],[album_id]],spotify_data[album_id],0)</f>
        <v>5863</v>
      </c>
      <c r="Q5864" s="1" t="s">
        <v>18274</v>
      </c>
      <c r="R5864" s="2">
        <v>40909</v>
      </c>
      <c r="S5864" s="7">
        <f ca="1">+TODAY()-spotify_data[[#This Row],[Fecha lanzamiento Album]]</f>
        <v>5122</v>
      </c>
      <c r="T5864" s="7">
        <f ca="1">+spotify_data[[#This Row],[Antigüedad Album Dias]]/60</f>
        <v>85.36666666666666</v>
      </c>
      <c r="U5864" s="8">
        <f ca="1">spotify_data[[#This Row],[Antigüedad Album Meses]]/12</f>
        <v>7.113888888888888</v>
      </c>
      <c r="V5864">
        <v>25</v>
      </c>
      <c r="W5864" s="1" t="s">
        <v>20</v>
      </c>
      <c r="X5864" s="1" t="str">
        <f>+IF(spotify_data[[#This Row],[album_type]]="album","Album",IF(spotify_data[[#This Row],[album_type]]="single","Single","Compilation"))</f>
        <v>Album</v>
      </c>
      <c r="Y5864">
        <v>429</v>
      </c>
    </row>
    <row r="5865" spans="1:25" x14ac:dyDescent="0.3">
      <c r="A5865" s="1" t="s">
        <v>18614</v>
      </c>
      <c r="B5865" s="1">
        <v>553</v>
      </c>
      <c r="C5865" s="1" t="s">
        <v>4541</v>
      </c>
      <c r="D5865">
        <v>1</v>
      </c>
      <c r="E5865">
        <v>45</v>
      </c>
      <c r="F5865" s="10">
        <f>spotify_data[[#This Row],[track_popularity]]/100</f>
        <v>0.45</v>
      </c>
      <c r="G5865" s="9" t="b">
        <v>0</v>
      </c>
      <c r="H5865" s="1">
        <f>+IF(spotify_data[[#This Row],[explicit]]=FALSE,0,1)</f>
        <v>0</v>
      </c>
      <c r="I5865" s="1" t="s">
        <v>18615</v>
      </c>
      <c r="J5865" s="7">
        <f>MATCH(spotify_data[[#This Row],[artist_name]],spotify_data[artist_name],0)</f>
        <v>5864</v>
      </c>
      <c r="K5865">
        <v>58</v>
      </c>
      <c r="L5865" s="10">
        <f>spotify_data[[#This Row],[artist_popularity]]/100</f>
        <v>0.57999999999999996</v>
      </c>
      <c r="M5865">
        <v>1408571</v>
      </c>
      <c r="N5865" s="1" t="s">
        <v>23</v>
      </c>
      <c r="O5865" s="1" t="s">
        <v>18616</v>
      </c>
      <c r="P5865" s="1">
        <f>MATCH(spotify_data[[#This Row],[album_id]],spotify_data[album_id],0)</f>
        <v>5864</v>
      </c>
      <c r="Q5865" s="1" t="s">
        <v>18617</v>
      </c>
      <c r="R5865" s="2">
        <v>40868</v>
      </c>
      <c r="S5865" s="7">
        <f ca="1">+TODAY()-spotify_data[[#This Row],[Fecha lanzamiento Album]]</f>
        <v>5163</v>
      </c>
      <c r="T5865" s="7">
        <f ca="1">+spotify_data[[#This Row],[Antigüedad Album Dias]]/60</f>
        <v>86.05</v>
      </c>
      <c r="U5865" s="8">
        <f ca="1">spotify_data[[#This Row],[Antigüedad Album Meses]]/12</f>
        <v>7.1708333333333334</v>
      </c>
      <c r="V5865">
        <v>4</v>
      </c>
      <c r="W5865" s="1" t="s">
        <v>21</v>
      </c>
      <c r="X5865" s="1" t="str">
        <f>+IF(spotify_data[[#This Row],[album_type]]="album","Album",IF(spotify_data[[#This Row],[album_type]]="single","Single","Compilation"))</f>
        <v>Single</v>
      </c>
      <c r="Y5865">
        <v>431</v>
      </c>
    </row>
    <row r="5866" spans="1:25" x14ac:dyDescent="0.3">
      <c r="A5866" s="1" t="s">
        <v>18689</v>
      </c>
      <c r="B5866" s="1">
        <v>7270</v>
      </c>
      <c r="C5866" s="1" t="s">
        <v>18690</v>
      </c>
      <c r="D5866">
        <v>1</v>
      </c>
      <c r="E5866">
        <v>45</v>
      </c>
      <c r="F5866" s="10">
        <f>spotify_data[[#This Row],[track_popularity]]/100</f>
        <v>0.45</v>
      </c>
      <c r="G5866" s="9" t="b">
        <v>0</v>
      </c>
      <c r="H5866" s="1">
        <f>+IF(spotify_data[[#This Row],[explicit]]=FALSE,0,1)</f>
        <v>0</v>
      </c>
      <c r="I5866" s="1" t="s">
        <v>16062</v>
      </c>
      <c r="J5866" s="7">
        <f>MATCH(spotify_data[[#This Row],[artist_name]],spotify_data[artist_name],0)</f>
        <v>1479</v>
      </c>
      <c r="K5866">
        <v>72</v>
      </c>
      <c r="L5866" s="10">
        <f>spotify_data[[#This Row],[artist_popularity]]/100</f>
        <v>0.72</v>
      </c>
      <c r="M5866">
        <v>10960422</v>
      </c>
      <c r="N5866" s="1" t="s">
        <v>16063</v>
      </c>
      <c r="O5866" s="1" t="s">
        <v>18691</v>
      </c>
      <c r="P5866" s="1">
        <f>MATCH(spotify_data[[#This Row],[album_id]],spotify_data[album_id],0)</f>
        <v>5865</v>
      </c>
      <c r="Q5866" s="1" t="s">
        <v>18692</v>
      </c>
      <c r="R5866" s="2">
        <v>40840</v>
      </c>
      <c r="S5866" s="7">
        <f ca="1">+TODAY()-spotify_data[[#This Row],[Fecha lanzamiento Album]]</f>
        <v>5191</v>
      </c>
      <c r="T5866" s="7">
        <f ca="1">+spotify_data[[#This Row],[Antigüedad Album Dias]]/60</f>
        <v>86.516666666666666</v>
      </c>
      <c r="U5866" s="8">
        <f ca="1">spotify_data[[#This Row],[Antigüedad Album Meses]]/12</f>
        <v>7.2097222222222221</v>
      </c>
      <c r="V5866">
        <v>17</v>
      </c>
      <c r="W5866" s="1" t="s">
        <v>20</v>
      </c>
      <c r="X5866" s="1" t="str">
        <f>+IF(spotify_data[[#This Row],[album_type]]="album","Album",IF(spotify_data[[#This Row],[album_type]]="single","Single","Compilation"))</f>
        <v>Album</v>
      </c>
      <c r="Y5866">
        <v>387</v>
      </c>
    </row>
    <row r="5867" spans="1:25" x14ac:dyDescent="0.3">
      <c r="A5867" s="1" t="s">
        <v>18778</v>
      </c>
      <c r="B5867" s="1">
        <v>5957</v>
      </c>
      <c r="C5867" s="1" t="s">
        <v>18779</v>
      </c>
      <c r="D5867">
        <v>5</v>
      </c>
      <c r="E5867">
        <v>45</v>
      </c>
      <c r="F5867" s="10">
        <f>spotify_data[[#This Row],[track_popularity]]/100</f>
        <v>0.45</v>
      </c>
      <c r="G5867" s="9" t="b">
        <v>0</v>
      </c>
      <c r="H5867" s="1">
        <f>+IF(spotify_data[[#This Row],[explicit]]=FALSE,0,1)</f>
        <v>0</v>
      </c>
      <c r="I5867" s="1" t="s">
        <v>217</v>
      </c>
      <c r="J5867" s="7">
        <f>MATCH(spotify_data[[#This Row],[artist_name]],spotify_data[artist_name],0)</f>
        <v>239</v>
      </c>
      <c r="K5867">
        <v>87</v>
      </c>
      <c r="L5867" s="10">
        <f>spotify_data[[#This Row],[artist_popularity]]/100</f>
        <v>0.87</v>
      </c>
      <c r="M5867">
        <v>27139342</v>
      </c>
      <c r="N5867" s="1" t="s">
        <v>218</v>
      </c>
      <c r="O5867" s="1" t="s">
        <v>18774</v>
      </c>
      <c r="P5867" s="1">
        <f>MATCH(spotify_data[[#This Row],[album_id]],spotify_data[album_id],0)</f>
        <v>4595</v>
      </c>
      <c r="Q5867" s="1" t="s">
        <v>18775</v>
      </c>
      <c r="R5867" s="2">
        <v>40786</v>
      </c>
      <c r="S5867" s="7">
        <f ca="1">+TODAY()-spotify_data[[#This Row],[Fecha lanzamiento Album]]</f>
        <v>5245</v>
      </c>
      <c r="T5867" s="7">
        <f ca="1">+spotify_data[[#This Row],[Antigüedad Album Dias]]/60</f>
        <v>87.416666666666671</v>
      </c>
      <c r="U5867" s="8">
        <f ca="1">spotify_data[[#This Row],[Antigüedad Album Meses]]/12</f>
        <v>7.2847222222222223</v>
      </c>
      <c r="V5867">
        <v>13</v>
      </c>
      <c r="W5867" s="1" t="s">
        <v>20</v>
      </c>
      <c r="X5867" s="1" t="str">
        <f>+IF(spotify_data[[#This Row],[album_type]]="album","Album",IF(spotify_data[[#This Row],[album_type]]="single","Single","Compilation"))</f>
        <v>Album</v>
      </c>
      <c r="Y5867">
        <v>346</v>
      </c>
    </row>
    <row r="5868" spans="1:25" x14ac:dyDescent="0.3">
      <c r="A5868" s="1" t="s">
        <v>19279</v>
      </c>
      <c r="B5868" s="1">
        <v>6190</v>
      </c>
      <c r="C5868" s="1" t="s">
        <v>19280</v>
      </c>
      <c r="D5868">
        <v>9</v>
      </c>
      <c r="E5868">
        <v>45</v>
      </c>
      <c r="F5868" s="10">
        <f>spotify_data[[#This Row],[track_popularity]]/100</f>
        <v>0.45</v>
      </c>
      <c r="G5868" s="9" t="b">
        <v>0</v>
      </c>
      <c r="H5868" s="1">
        <f>+IF(spotify_data[[#This Row],[explicit]]=FALSE,0,1)</f>
        <v>0</v>
      </c>
      <c r="I5868" s="1" t="s">
        <v>10219</v>
      </c>
      <c r="J5868" s="7">
        <f>MATCH(spotify_data[[#This Row],[artist_name]],spotify_data[artist_name],0)</f>
        <v>1987</v>
      </c>
      <c r="K5868">
        <v>72</v>
      </c>
      <c r="L5868" s="10">
        <f>spotify_data[[#This Row],[artist_popularity]]/100</f>
        <v>0.72</v>
      </c>
      <c r="M5868">
        <v>5158411</v>
      </c>
      <c r="N5868" s="1" t="s">
        <v>10220</v>
      </c>
      <c r="O5868" s="1" t="s">
        <v>19130</v>
      </c>
      <c r="P5868" s="1">
        <f>MATCH(spotify_data[[#This Row],[album_id]],spotify_data[album_id],0)</f>
        <v>5867</v>
      </c>
      <c r="Q5868" s="1" t="s">
        <v>19131</v>
      </c>
      <c r="R5868" s="2">
        <v>40544</v>
      </c>
      <c r="S5868" s="7">
        <f ca="1">+TODAY()-spotify_data[[#This Row],[Fecha lanzamiento Album]]</f>
        <v>5487</v>
      </c>
      <c r="T5868" s="7">
        <f ca="1">+spotify_data[[#This Row],[Antigüedad Album Dias]]/60</f>
        <v>91.45</v>
      </c>
      <c r="U5868" s="8">
        <f ca="1">spotify_data[[#This Row],[Antigüedad Album Meses]]/12</f>
        <v>7.6208333333333336</v>
      </c>
      <c r="V5868">
        <v>22</v>
      </c>
      <c r="W5868" s="1" t="s">
        <v>1932</v>
      </c>
      <c r="X5868" s="1" t="str">
        <f>+IF(spotify_data[[#This Row],[album_type]]="album","Album",IF(spotify_data[[#This Row],[album_type]]="single","Single","Compilation"))</f>
        <v>Compilation</v>
      </c>
      <c r="Y5868">
        <v>348</v>
      </c>
    </row>
    <row r="5869" spans="1:25" x14ac:dyDescent="0.3">
      <c r="A5869" s="1" t="s">
        <v>19361</v>
      </c>
      <c r="B5869" s="1">
        <v>3567</v>
      </c>
      <c r="C5869" s="1" t="s">
        <v>19362</v>
      </c>
      <c r="D5869">
        <v>2</v>
      </c>
      <c r="E5869">
        <v>45</v>
      </c>
      <c r="F5869" s="10">
        <f>spotify_data[[#This Row],[track_popularity]]/100</f>
        <v>0.45</v>
      </c>
      <c r="G5869" s="9" t="b">
        <v>0</v>
      </c>
      <c r="H5869" s="1">
        <f>+IF(spotify_data[[#This Row],[explicit]]=FALSE,0,1)</f>
        <v>0</v>
      </c>
      <c r="I5869" s="1" t="s">
        <v>19363</v>
      </c>
      <c r="J5869" s="7">
        <f>MATCH(spotify_data[[#This Row],[artist_name]],spotify_data[artist_name],0)</f>
        <v>3892</v>
      </c>
      <c r="K5869">
        <v>55</v>
      </c>
      <c r="L5869" s="10">
        <f>spotify_data[[#This Row],[artist_popularity]]/100</f>
        <v>0.55000000000000004</v>
      </c>
      <c r="M5869">
        <v>131979</v>
      </c>
      <c r="N5869" s="1" t="s">
        <v>1609</v>
      </c>
      <c r="O5869" s="1" t="s">
        <v>19364</v>
      </c>
      <c r="P5869" s="1">
        <f>MATCH(spotify_data[[#This Row],[album_id]],spotify_data[album_id],0)</f>
        <v>5868</v>
      </c>
      <c r="Q5869" s="1" t="s">
        <v>19365</v>
      </c>
      <c r="R5869" s="2">
        <v>40498</v>
      </c>
      <c r="S5869" s="7">
        <f ca="1">+TODAY()-spotify_data[[#This Row],[Fecha lanzamiento Album]]</f>
        <v>5533</v>
      </c>
      <c r="T5869" s="7">
        <f ca="1">+spotify_data[[#This Row],[Antigüedad Album Dias]]/60</f>
        <v>92.216666666666669</v>
      </c>
      <c r="U5869" s="8">
        <f ca="1">spotify_data[[#This Row],[Antigüedad Album Meses]]/12</f>
        <v>7.6847222222222227</v>
      </c>
      <c r="V5869">
        <v>20</v>
      </c>
      <c r="W5869" s="1" t="s">
        <v>20</v>
      </c>
      <c r="X5869" s="1" t="str">
        <f>+IF(spotify_data[[#This Row],[album_type]]="album","Album",IF(spotify_data[[#This Row],[album_type]]="single","Single","Compilation"))</f>
        <v>Album</v>
      </c>
      <c r="Y5869">
        <v>554</v>
      </c>
    </row>
    <row r="5870" spans="1:25" x14ac:dyDescent="0.3">
      <c r="A5870" s="1" t="s">
        <v>19424</v>
      </c>
      <c r="B5870" s="1">
        <v>2086</v>
      </c>
      <c r="C5870" s="1" t="s">
        <v>13079</v>
      </c>
      <c r="D5870">
        <v>12</v>
      </c>
      <c r="E5870">
        <v>45</v>
      </c>
      <c r="F5870" s="10">
        <f>spotify_data[[#This Row],[track_popularity]]/100</f>
        <v>0.45</v>
      </c>
      <c r="G5870" s="9" t="b">
        <v>0</v>
      </c>
      <c r="H5870" s="1">
        <f>+IF(spotify_data[[#This Row],[explicit]]=FALSE,0,1)</f>
        <v>0</v>
      </c>
      <c r="I5870" s="1" t="s">
        <v>318</v>
      </c>
      <c r="J5870" s="7">
        <f>MATCH(spotify_data[[#This Row],[artist_name]],spotify_data[artist_name],0)</f>
        <v>2</v>
      </c>
      <c r="K5870">
        <v>100</v>
      </c>
      <c r="L5870" s="10">
        <f>spotify_data[[#This Row],[artist_popularity]]/100</f>
        <v>1</v>
      </c>
      <c r="M5870">
        <v>145489371</v>
      </c>
      <c r="N5870" s="1" t="s">
        <v>319</v>
      </c>
      <c r="O5870" s="1" t="s">
        <v>19425</v>
      </c>
      <c r="P5870" s="1">
        <f>MATCH(spotify_data[[#This Row],[album_id]],spotify_data[album_id],0)</f>
        <v>5869</v>
      </c>
      <c r="Q5870" s="1" t="s">
        <v>19426</v>
      </c>
      <c r="R5870" s="2">
        <v>40476</v>
      </c>
      <c r="S5870" s="7">
        <f ca="1">+TODAY()-spotify_data[[#This Row],[Fecha lanzamiento Album]]</f>
        <v>5555</v>
      </c>
      <c r="T5870" s="7">
        <f ca="1">+spotify_data[[#This Row],[Antigüedad Album Dias]]/60</f>
        <v>92.583333333333329</v>
      </c>
      <c r="U5870" s="8">
        <f ca="1">spotify_data[[#This Row],[Antigüedad Album Meses]]/12</f>
        <v>7.7152777777777777</v>
      </c>
      <c r="V5870">
        <v>20</v>
      </c>
      <c r="W5870" s="1" t="s">
        <v>20</v>
      </c>
      <c r="X5870" s="1" t="str">
        <f>+IF(spotify_data[[#This Row],[album_type]]="album","Album",IF(spotify_data[[#This Row],[album_type]]="single","Single","Compilation"))</f>
        <v>Album</v>
      </c>
      <c r="Y5870">
        <v>403</v>
      </c>
    </row>
    <row r="5871" spans="1:25" x14ac:dyDescent="0.3">
      <c r="A5871" s="1" t="s">
        <v>19508</v>
      </c>
      <c r="B5871" s="1">
        <v>6214</v>
      </c>
      <c r="C5871" s="1" t="s">
        <v>19509</v>
      </c>
      <c r="D5871">
        <v>8</v>
      </c>
      <c r="E5871">
        <v>45</v>
      </c>
      <c r="F5871" s="10">
        <f>spotify_data[[#This Row],[track_popularity]]/100</f>
        <v>0.45</v>
      </c>
      <c r="G5871" s="9" t="b">
        <v>0</v>
      </c>
      <c r="H5871" s="1">
        <f>+IF(spotify_data[[#This Row],[explicit]]=FALSE,0,1)</f>
        <v>0</v>
      </c>
      <c r="I5871" s="1" t="s">
        <v>19510</v>
      </c>
      <c r="J5871" s="7">
        <f>MATCH(spotify_data[[#This Row],[artist_name]],spotify_data[artist_name],0)</f>
        <v>5870</v>
      </c>
      <c r="K5871">
        <v>47</v>
      </c>
      <c r="L5871" s="10">
        <f>spotify_data[[#This Row],[artist_popularity]]/100</f>
        <v>0.47</v>
      </c>
      <c r="M5871">
        <v>58949</v>
      </c>
      <c r="N5871" s="1" t="s">
        <v>19511</v>
      </c>
      <c r="O5871" s="1" t="s">
        <v>19512</v>
      </c>
      <c r="P5871" s="1">
        <f>MATCH(spotify_data[[#This Row],[album_id]],spotify_data[album_id],0)</f>
        <v>5870</v>
      </c>
      <c r="Q5871" s="1" t="s">
        <v>19513</v>
      </c>
      <c r="R5871" s="2">
        <v>40373</v>
      </c>
      <c r="S5871" s="7">
        <f ca="1">+TODAY()-spotify_data[[#This Row],[Fecha lanzamiento Album]]</f>
        <v>5658</v>
      </c>
      <c r="T5871" s="7">
        <f ca="1">+spotify_data[[#This Row],[Antigüedad Album Dias]]/60</f>
        <v>94.3</v>
      </c>
      <c r="U5871" s="8">
        <f ca="1">spotify_data[[#This Row],[Antigüedad Album Meses]]/12</f>
        <v>7.8583333333333334</v>
      </c>
      <c r="V5871">
        <v>22</v>
      </c>
      <c r="W5871" s="1" t="s">
        <v>20</v>
      </c>
      <c r="X5871" s="1" t="str">
        <f>+IF(spotify_data[[#This Row],[album_type]]="album","Album",IF(spotify_data[[#This Row],[album_type]]="single","Single","Compilation"))</f>
        <v>Album</v>
      </c>
      <c r="Y5871">
        <v>273</v>
      </c>
    </row>
    <row r="5872" spans="1:25" x14ac:dyDescent="0.3">
      <c r="A5872" s="1" t="s">
        <v>19910</v>
      </c>
      <c r="B5872" s="1">
        <v>4255</v>
      </c>
      <c r="C5872" s="1" t="s">
        <v>19911</v>
      </c>
      <c r="D5872">
        <v>13</v>
      </c>
      <c r="E5872">
        <v>45</v>
      </c>
      <c r="F5872" s="10">
        <f>spotify_data[[#This Row],[track_popularity]]/100</f>
        <v>0.45</v>
      </c>
      <c r="G5872" s="9" t="b">
        <v>0</v>
      </c>
      <c r="H5872" s="1">
        <f>+IF(spotify_data[[#This Row],[explicit]]=FALSE,0,1)</f>
        <v>0</v>
      </c>
      <c r="I5872" s="1" t="s">
        <v>11379</v>
      </c>
      <c r="J5872" s="7">
        <f>MATCH(spotify_data[[#This Row],[artist_name]],spotify_data[artist_name],0)</f>
        <v>2882</v>
      </c>
      <c r="K5872">
        <v>63</v>
      </c>
      <c r="L5872" s="10">
        <f>spotify_data[[#This Row],[artist_popularity]]/100</f>
        <v>0.63</v>
      </c>
      <c r="M5872">
        <v>301146</v>
      </c>
      <c r="N5872" s="1" t="s">
        <v>1609</v>
      </c>
      <c r="O5872" s="1" t="s">
        <v>19753</v>
      </c>
      <c r="P5872" s="1">
        <f>MATCH(spotify_data[[#This Row],[album_id]],spotify_data[album_id],0)</f>
        <v>2882</v>
      </c>
      <c r="Q5872" s="1" t="s">
        <v>19754</v>
      </c>
      <c r="R5872" s="2">
        <v>40179</v>
      </c>
      <c r="S5872" s="7">
        <f ca="1">+TODAY()-spotify_data[[#This Row],[Fecha lanzamiento Album]]</f>
        <v>5852</v>
      </c>
      <c r="T5872" s="7">
        <f ca="1">+spotify_data[[#This Row],[Antigüedad Album Dias]]/60</f>
        <v>97.533333333333331</v>
      </c>
      <c r="U5872" s="8">
        <f ca="1">spotify_data[[#This Row],[Antigüedad Album Meses]]/12</f>
        <v>8.1277777777777782</v>
      </c>
      <c r="V5872">
        <v>25</v>
      </c>
      <c r="W5872" s="1" t="s">
        <v>20</v>
      </c>
      <c r="X5872" s="1" t="str">
        <f>+IF(spotify_data[[#This Row],[album_type]]="album","Album",IF(spotify_data[[#This Row],[album_type]]="single","Single","Compilation"))</f>
        <v>Album</v>
      </c>
      <c r="Y5872">
        <v>73</v>
      </c>
    </row>
    <row r="5873" spans="1:25" x14ac:dyDescent="0.3">
      <c r="A5873" s="1" t="s">
        <v>19992</v>
      </c>
      <c r="B5873" s="1">
        <v>1510</v>
      </c>
      <c r="C5873" s="1" t="s">
        <v>19993</v>
      </c>
      <c r="D5873">
        <v>11</v>
      </c>
      <c r="E5873">
        <v>45</v>
      </c>
      <c r="F5873" s="10">
        <f>spotify_data[[#This Row],[track_popularity]]/100</f>
        <v>0.45</v>
      </c>
      <c r="G5873" s="9" t="b">
        <v>0</v>
      </c>
      <c r="H5873" s="1">
        <f>+IF(spotify_data[[#This Row],[explicit]]=FALSE,0,1)</f>
        <v>0</v>
      </c>
      <c r="I5873" s="1" t="s">
        <v>898</v>
      </c>
      <c r="J5873" s="7">
        <f>MATCH(spotify_data[[#This Row],[artist_name]],spotify_data[artist_name],0)</f>
        <v>34</v>
      </c>
      <c r="K5873">
        <v>88</v>
      </c>
      <c r="L5873" s="10">
        <f>spotify_data[[#This Row],[artist_popularity]]/100</f>
        <v>0.88</v>
      </c>
      <c r="M5873">
        <v>42237551</v>
      </c>
      <c r="N5873" s="1" t="s">
        <v>899</v>
      </c>
      <c r="O5873" s="1" t="s">
        <v>19979</v>
      </c>
      <c r="P5873" s="1">
        <f>MATCH(spotify_data[[#This Row],[album_id]],spotify_data[album_id],0)</f>
        <v>198</v>
      </c>
      <c r="Q5873" s="1" t="s">
        <v>19980</v>
      </c>
      <c r="R5873" s="2">
        <v>40122</v>
      </c>
      <c r="S5873" s="7">
        <f ca="1">+TODAY()-spotify_data[[#This Row],[Fecha lanzamiento Album]]</f>
        <v>5909</v>
      </c>
      <c r="T5873" s="7">
        <f ca="1">+spotify_data[[#This Row],[Antigüedad Album Dias]]/60</f>
        <v>98.483333333333334</v>
      </c>
      <c r="U5873" s="8">
        <f ca="1">spotify_data[[#This Row],[Antigüedad Album Meses]]/12</f>
        <v>8.2069444444444439</v>
      </c>
      <c r="V5873">
        <v>23</v>
      </c>
      <c r="W5873" s="1" t="s">
        <v>20</v>
      </c>
      <c r="X5873" s="1" t="str">
        <f>+IF(spotify_data[[#This Row],[album_type]]="album","Album",IF(spotify_data[[#This Row],[album_type]]="single","Single","Compilation"))</f>
        <v>Album</v>
      </c>
      <c r="Y5873">
        <v>438</v>
      </c>
    </row>
    <row r="5874" spans="1:25" x14ac:dyDescent="0.3">
      <c r="A5874" s="1" t="s">
        <v>20016</v>
      </c>
      <c r="B5874" s="1">
        <v>8029</v>
      </c>
      <c r="C5874" s="1" t="s">
        <v>20017</v>
      </c>
      <c r="D5874">
        <v>7</v>
      </c>
      <c r="E5874">
        <v>45</v>
      </c>
      <c r="F5874" s="10">
        <f>spotify_data[[#This Row],[track_popularity]]/100</f>
        <v>0.45</v>
      </c>
      <c r="G5874" s="9" t="b">
        <v>0</v>
      </c>
      <c r="H5874" s="1">
        <f>+IF(spotify_data[[#This Row],[explicit]]=FALSE,0,1)</f>
        <v>0</v>
      </c>
      <c r="I5874" s="1" t="s">
        <v>898</v>
      </c>
      <c r="J5874" s="7">
        <f>MATCH(spotify_data[[#This Row],[artist_name]],spotify_data[artist_name],0)</f>
        <v>34</v>
      </c>
      <c r="K5874">
        <v>89</v>
      </c>
      <c r="L5874" s="10">
        <f>spotify_data[[#This Row],[artist_popularity]]/100</f>
        <v>0.89</v>
      </c>
      <c r="M5874">
        <v>42275793</v>
      </c>
      <c r="N5874" s="1" t="s">
        <v>899</v>
      </c>
      <c r="O5874" s="1" t="s">
        <v>19979</v>
      </c>
      <c r="P5874" s="1">
        <f>MATCH(spotify_data[[#This Row],[album_id]],spotify_data[album_id],0)</f>
        <v>198</v>
      </c>
      <c r="Q5874" s="1" t="s">
        <v>19980</v>
      </c>
      <c r="R5874" s="2">
        <v>40122</v>
      </c>
      <c r="S5874" s="7">
        <f ca="1">+TODAY()-spotify_data[[#This Row],[Fecha lanzamiento Album]]</f>
        <v>5909</v>
      </c>
      <c r="T5874" s="7">
        <f ca="1">+spotify_data[[#This Row],[Antigüedad Album Dias]]/60</f>
        <v>98.483333333333334</v>
      </c>
      <c r="U5874" s="8">
        <f ca="1">spotify_data[[#This Row],[Antigüedad Album Meses]]/12</f>
        <v>8.2069444444444439</v>
      </c>
      <c r="V5874">
        <v>23</v>
      </c>
      <c r="W5874" s="1" t="s">
        <v>20</v>
      </c>
      <c r="X5874" s="1" t="str">
        <f>+IF(spotify_data[[#This Row],[album_type]]="album","Album",IF(spotify_data[[#This Row],[album_type]]="single","Single","Compilation"))</f>
        <v>Album</v>
      </c>
      <c r="Y5874">
        <v>37</v>
      </c>
    </row>
    <row r="5875" spans="1:25" x14ac:dyDescent="0.3">
      <c r="A5875" s="1" t="s">
        <v>20018</v>
      </c>
      <c r="B5875" s="1">
        <v>4839</v>
      </c>
      <c r="C5875" s="1" t="s">
        <v>20019</v>
      </c>
      <c r="D5875">
        <v>13</v>
      </c>
      <c r="E5875">
        <v>45</v>
      </c>
      <c r="F5875" s="10">
        <f>spotify_data[[#This Row],[track_popularity]]/100</f>
        <v>0.45</v>
      </c>
      <c r="G5875" s="9" t="b">
        <v>0</v>
      </c>
      <c r="H5875" s="1">
        <f>+IF(spotify_data[[#This Row],[explicit]]=FALSE,0,1)</f>
        <v>0</v>
      </c>
      <c r="I5875" s="1" t="s">
        <v>898</v>
      </c>
      <c r="J5875" s="7">
        <f>MATCH(spotify_data[[#This Row],[artist_name]],spotify_data[artist_name],0)</f>
        <v>34</v>
      </c>
      <c r="K5875">
        <v>88</v>
      </c>
      <c r="L5875" s="10">
        <f>spotify_data[[#This Row],[artist_popularity]]/100</f>
        <v>0.88</v>
      </c>
      <c r="M5875">
        <v>42256604</v>
      </c>
      <c r="N5875" s="1" t="s">
        <v>899</v>
      </c>
      <c r="O5875" s="1" t="s">
        <v>19979</v>
      </c>
      <c r="P5875" s="1">
        <f>MATCH(spotify_data[[#This Row],[album_id]],spotify_data[album_id],0)</f>
        <v>198</v>
      </c>
      <c r="Q5875" s="1" t="s">
        <v>19980</v>
      </c>
      <c r="R5875" s="2">
        <v>40122</v>
      </c>
      <c r="S5875" s="7">
        <f ca="1">+TODAY()-spotify_data[[#This Row],[Fecha lanzamiento Album]]</f>
        <v>5909</v>
      </c>
      <c r="T5875" s="7">
        <f ca="1">+spotify_data[[#This Row],[Antigüedad Album Dias]]/60</f>
        <v>98.483333333333334</v>
      </c>
      <c r="U5875" s="8">
        <f ca="1">spotify_data[[#This Row],[Antigüedad Album Meses]]/12</f>
        <v>8.2069444444444439</v>
      </c>
      <c r="V5875">
        <v>23</v>
      </c>
      <c r="W5875" s="1" t="s">
        <v>20</v>
      </c>
      <c r="X5875" s="1" t="str">
        <f>+IF(spotify_data[[#This Row],[album_type]]="album","Album",IF(spotify_data[[#This Row],[album_type]]="single","Single","Compilation"))</f>
        <v>Album</v>
      </c>
      <c r="Y5875">
        <v>337</v>
      </c>
    </row>
    <row r="5876" spans="1:25" x14ac:dyDescent="0.3">
      <c r="A5876" s="1" t="s">
        <v>20161</v>
      </c>
      <c r="B5876" s="1">
        <v>4763</v>
      </c>
      <c r="C5876" s="1" t="s">
        <v>2333</v>
      </c>
      <c r="D5876">
        <v>8</v>
      </c>
      <c r="E5876">
        <v>45</v>
      </c>
      <c r="F5876" s="10">
        <f>spotify_data[[#This Row],[track_popularity]]/100</f>
        <v>0.45</v>
      </c>
      <c r="G5876" s="9" t="b">
        <v>0</v>
      </c>
      <c r="H5876" s="1">
        <f>+IF(spotify_data[[#This Row],[explicit]]=FALSE,0,1)</f>
        <v>0</v>
      </c>
      <c r="I5876" s="1" t="s">
        <v>20118</v>
      </c>
      <c r="J5876" s="7">
        <f>MATCH(spotify_data[[#This Row],[artist_name]],spotify_data[artist_name],0)</f>
        <v>1633</v>
      </c>
      <c r="K5876">
        <v>69</v>
      </c>
      <c r="L5876" s="10">
        <f>spotify_data[[#This Row],[artist_popularity]]/100</f>
        <v>0.69</v>
      </c>
      <c r="M5876">
        <v>772924</v>
      </c>
      <c r="N5876" s="1" t="s">
        <v>23</v>
      </c>
      <c r="O5876" s="1" t="s">
        <v>20150</v>
      </c>
      <c r="P5876" s="1">
        <f>MATCH(spotify_data[[#This Row],[album_id]],spotify_data[album_id],0)</f>
        <v>5875</v>
      </c>
      <c r="Q5876" s="1" t="s">
        <v>20151</v>
      </c>
      <c r="R5876" s="2">
        <v>40004</v>
      </c>
      <c r="S5876" s="7">
        <f ca="1">+TODAY()-spotify_data[[#This Row],[Fecha lanzamiento Album]]</f>
        <v>6027</v>
      </c>
      <c r="T5876" s="7">
        <f ca="1">+spotify_data[[#This Row],[Antigüedad Album Dias]]/60</f>
        <v>100.45</v>
      </c>
      <c r="U5876" s="8">
        <f ca="1">spotify_data[[#This Row],[Antigüedad Album Meses]]/12</f>
        <v>8.3708333333333336</v>
      </c>
      <c r="V5876">
        <v>16</v>
      </c>
      <c r="W5876" s="1" t="s">
        <v>1932</v>
      </c>
      <c r="X5876" s="1" t="str">
        <f>+IF(spotify_data[[#This Row],[album_type]]="album","Album",IF(spotify_data[[#This Row],[album_type]]="single","Single","Compilation"))</f>
        <v>Compilation</v>
      </c>
      <c r="Y5876">
        <v>391</v>
      </c>
    </row>
    <row r="5877" spans="1:25" x14ac:dyDescent="0.3">
      <c r="A5877" s="1" t="s">
        <v>20502</v>
      </c>
      <c r="B5877" s="1">
        <v>1369</v>
      </c>
      <c r="C5877" s="1" t="s">
        <v>20503</v>
      </c>
      <c r="D5877">
        <v>15</v>
      </c>
      <c r="E5877">
        <v>45</v>
      </c>
      <c r="F5877" s="10">
        <f>spotify_data[[#This Row],[track_popularity]]/100</f>
        <v>0.45</v>
      </c>
      <c r="G5877" s="9" t="b">
        <v>0</v>
      </c>
      <c r="H5877" s="1">
        <f>+IF(spotify_data[[#This Row],[explicit]]=FALSE,0,1)</f>
        <v>0</v>
      </c>
      <c r="I5877" s="1" t="s">
        <v>20504</v>
      </c>
      <c r="J5877" s="7">
        <f>MATCH(spotify_data[[#This Row],[artist_name]],spotify_data[artist_name],0)</f>
        <v>5876</v>
      </c>
      <c r="K5877">
        <v>56</v>
      </c>
      <c r="L5877" s="10">
        <f>spotify_data[[#This Row],[artist_popularity]]/100</f>
        <v>0.56000000000000005</v>
      </c>
      <c r="M5877">
        <v>1156467</v>
      </c>
      <c r="N5877" s="1" t="s">
        <v>20505</v>
      </c>
      <c r="O5877" s="1" t="s">
        <v>20506</v>
      </c>
      <c r="P5877" s="1">
        <f>MATCH(spotify_data[[#This Row],[album_id]],spotify_data[album_id],0)</f>
        <v>5876</v>
      </c>
      <c r="Q5877" s="1" t="s">
        <v>20507</v>
      </c>
      <c r="R5877" s="2">
        <v>39629</v>
      </c>
      <c r="S5877" s="7">
        <f ca="1">+TODAY()-spotify_data[[#This Row],[Fecha lanzamiento Album]]</f>
        <v>6402</v>
      </c>
      <c r="T5877" s="7">
        <f ca="1">+spotify_data[[#This Row],[Antigüedad Album Dias]]/60</f>
        <v>106.7</v>
      </c>
      <c r="U5877" s="8">
        <f ca="1">spotify_data[[#This Row],[Antigüedad Album Meses]]/12</f>
        <v>8.8916666666666675</v>
      </c>
      <c r="V5877">
        <v>15</v>
      </c>
      <c r="W5877" s="1" t="s">
        <v>20</v>
      </c>
      <c r="X5877" s="1" t="str">
        <f>+IF(spotify_data[[#This Row],[album_type]]="album","Album",IF(spotify_data[[#This Row],[album_type]]="single","Single","Compilation"))</f>
        <v>Album</v>
      </c>
      <c r="Y5877">
        <v>449</v>
      </c>
    </row>
    <row r="5878" spans="1:25" x14ac:dyDescent="0.3">
      <c r="A5878" s="1" t="s">
        <v>20734</v>
      </c>
      <c r="B5878" s="1">
        <v>4172</v>
      </c>
      <c r="C5878" s="1" t="s">
        <v>20735</v>
      </c>
      <c r="D5878">
        <v>8</v>
      </c>
      <c r="E5878">
        <v>45</v>
      </c>
      <c r="F5878" s="10">
        <f>spotify_data[[#This Row],[track_popularity]]/100</f>
        <v>0.45</v>
      </c>
      <c r="G5878" s="9" t="b">
        <v>0</v>
      </c>
      <c r="H5878" s="1">
        <f>+IF(spotify_data[[#This Row],[explicit]]=FALSE,0,1)</f>
        <v>0</v>
      </c>
      <c r="I5878" s="1" t="s">
        <v>20140</v>
      </c>
      <c r="J5878" s="7">
        <f>MATCH(spotify_data[[#This Row],[artist_name]],spotify_data[artist_name],0)</f>
        <v>4607</v>
      </c>
      <c r="K5878">
        <v>55</v>
      </c>
      <c r="L5878" s="10">
        <f>spotify_data[[#This Row],[artist_popularity]]/100</f>
        <v>0.55000000000000004</v>
      </c>
      <c r="M5878">
        <v>55520</v>
      </c>
      <c r="N5878" s="1" t="s">
        <v>1609</v>
      </c>
      <c r="O5878" s="1" t="s">
        <v>20736</v>
      </c>
      <c r="P5878" s="1">
        <f>MATCH(spotify_data[[#This Row],[album_id]],spotify_data[album_id],0)</f>
        <v>4607</v>
      </c>
      <c r="Q5878" s="1" t="s">
        <v>20737</v>
      </c>
      <c r="R5878" s="2">
        <v>39270</v>
      </c>
      <c r="S5878" s="7">
        <f ca="1">+TODAY()-spotify_data[[#This Row],[Fecha lanzamiento Album]]</f>
        <v>6761</v>
      </c>
      <c r="T5878" s="7">
        <f ca="1">+spotify_data[[#This Row],[Antigüedad Album Dias]]/60</f>
        <v>112.68333333333334</v>
      </c>
      <c r="U5878" s="8">
        <f ca="1">spotify_data[[#This Row],[Antigüedad Album Meses]]/12</f>
        <v>9.3902777777777775</v>
      </c>
      <c r="V5878">
        <v>18</v>
      </c>
      <c r="W5878" s="1" t="s">
        <v>1932</v>
      </c>
      <c r="X5878" s="1" t="str">
        <f>+IF(spotify_data[[#This Row],[album_type]]="album","Album",IF(spotify_data[[#This Row],[album_type]]="single","Single","Compilation"))</f>
        <v>Compilation</v>
      </c>
      <c r="Y5878">
        <v>613</v>
      </c>
    </row>
    <row r="5879" spans="1:25" x14ac:dyDescent="0.3">
      <c r="A5879" s="1" t="s">
        <v>21001</v>
      </c>
      <c r="B5879" s="1">
        <v>918</v>
      </c>
      <c r="C5879" s="1" t="s">
        <v>21002</v>
      </c>
      <c r="D5879">
        <v>2</v>
      </c>
      <c r="E5879">
        <v>45</v>
      </c>
      <c r="F5879" s="10">
        <f>spotify_data[[#This Row],[track_popularity]]/100</f>
        <v>0.45</v>
      </c>
      <c r="G5879" s="9" t="b">
        <v>0</v>
      </c>
      <c r="H5879" s="1">
        <f>+IF(spotify_data[[#This Row],[explicit]]=FALSE,0,1)</f>
        <v>0</v>
      </c>
      <c r="I5879" s="1" t="s">
        <v>1608</v>
      </c>
      <c r="J5879" s="7">
        <f>MATCH(spotify_data[[#This Row],[artist_name]],spotify_data[artist_name],0)</f>
        <v>1807</v>
      </c>
      <c r="K5879">
        <v>77</v>
      </c>
      <c r="L5879" s="10">
        <f>spotify_data[[#This Row],[artist_popularity]]/100</f>
        <v>0.77</v>
      </c>
      <c r="M5879">
        <v>4777574</v>
      </c>
      <c r="N5879" s="1" t="s">
        <v>1609</v>
      </c>
      <c r="O5879" s="1" t="s">
        <v>20888</v>
      </c>
      <c r="P5879" s="1">
        <f>MATCH(spotify_data[[#This Row],[album_id]],spotify_data[album_id],0)</f>
        <v>4732</v>
      </c>
      <c r="Q5879" s="1" t="s">
        <v>20889</v>
      </c>
      <c r="R5879" s="2">
        <v>39083</v>
      </c>
      <c r="S5879" s="7">
        <f ca="1">+TODAY()-spotify_data[[#This Row],[Fecha lanzamiento Album]]</f>
        <v>6948</v>
      </c>
      <c r="T5879" s="7">
        <f ca="1">+spotify_data[[#This Row],[Antigüedad Album Dias]]/60</f>
        <v>115.8</v>
      </c>
      <c r="U5879" s="8">
        <f ca="1">spotify_data[[#This Row],[Antigüedad Album Meses]]/12</f>
        <v>9.65</v>
      </c>
      <c r="V5879">
        <v>13</v>
      </c>
      <c r="W5879" s="1" t="s">
        <v>1932</v>
      </c>
      <c r="X5879" s="1" t="str">
        <f>+IF(spotify_data[[#This Row],[album_type]]="album","Album",IF(spotify_data[[#This Row],[album_type]]="single","Single","Compilation"))</f>
        <v>Compilation</v>
      </c>
      <c r="Y5879">
        <v>368</v>
      </c>
    </row>
    <row r="5880" spans="1:25" x14ac:dyDescent="0.3">
      <c r="A5880" s="1" t="s">
        <v>21322</v>
      </c>
      <c r="B5880" s="1">
        <v>3583</v>
      </c>
      <c r="C5880" s="1" t="s">
        <v>21323</v>
      </c>
      <c r="D5880">
        <v>1</v>
      </c>
      <c r="E5880">
        <v>45</v>
      </c>
      <c r="F5880" s="10">
        <f>spotify_data[[#This Row],[track_popularity]]/100</f>
        <v>0.45</v>
      </c>
      <c r="G5880" s="9" t="b">
        <v>0</v>
      </c>
      <c r="H5880" s="1">
        <f>+IF(spotify_data[[#This Row],[explicit]]=FALSE,0,1)</f>
        <v>0</v>
      </c>
      <c r="I5880" s="1" t="s">
        <v>13149</v>
      </c>
      <c r="J5880" s="7">
        <f>MATCH(spotify_data[[#This Row],[artist_name]],spotify_data[artist_name],0)</f>
        <v>4609</v>
      </c>
      <c r="K5880">
        <v>55</v>
      </c>
      <c r="L5880" s="10">
        <f>spotify_data[[#This Row],[artist_popularity]]/100</f>
        <v>0.55000000000000004</v>
      </c>
      <c r="M5880">
        <v>97014</v>
      </c>
      <c r="N5880" s="1" t="s">
        <v>1609</v>
      </c>
      <c r="O5880" s="1" t="s">
        <v>21320</v>
      </c>
      <c r="P5880" s="1">
        <f>MATCH(spotify_data[[#This Row],[album_id]],spotify_data[album_id],0)</f>
        <v>4609</v>
      </c>
      <c r="Q5880" s="1" t="s">
        <v>21321</v>
      </c>
      <c r="R5880" s="2">
        <v>38665</v>
      </c>
      <c r="S5880" s="7">
        <f ca="1">+TODAY()-spotify_data[[#This Row],[Fecha lanzamiento Album]]</f>
        <v>7366</v>
      </c>
      <c r="T5880" s="7">
        <f ca="1">+spotify_data[[#This Row],[Antigüedad Album Dias]]/60</f>
        <v>122.76666666666667</v>
      </c>
      <c r="U5880" s="8">
        <f ca="1">spotify_data[[#This Row],[Antigüedad Album Meses]]/12</f>
        <v>10.230555555555556</v>
      </c>
      <c r="V5880">
        <v>24</v>
      </c>
      <c r="W5880" s="1" t="s">
        <v>1932</v>
      </c>
      <c r="X5880" s="1" t="str">
        <f>+IF(spotify_data[[#This Row],[album_type]]="album","Album",IF(spotify_data[[#This Row],[album_type]]="single","Single","Compilation"))</f>
        <v>Compilation</v>
      </c>
      <c r="Y5880">
        <v>148</v>
      </c>
    </row>
    <row r="5881" spans="1:25" x14ac:dyDescent="0.3">
      <c r="A5881" s="1" t="s">
        <v>21404</v>
      </c>
      <c r="B5881" s="1">
        <v>5091</v>
      </c>
      <c r="C5881" s="1" t="s">
        <v>21405</v>
      </c>
      <c r="D5881">
        <v>6</v>
      </c>
      <c r="E5881">
        <v>45</v>
      </c>
      <c r="F5881" s="10">
        <f>spotify_data[[#This Row],[track_popularity]]/100</f>
        <v>0.45</v>
      </c>
      <c r="G5881" s="9" t="b">
        <v>0</v>
      </c>
      <c r="H5881" s="1">
        <f>+IF(spotify_data[[#This Row],[explicit]]=FALSE,0,1)</f>
        <v>0</v>
      </c>
      <c r="I5881" s="1" t="s">
        <v>21401</v>
      </c>
      <c r="J5881" s="7">
        <f>MATCH(spotify_data[[#This Row],[artist_name]],spotify_data[artist_name],0)</f>
        <v>4736</v>
      </c>
      <c r="K5881">
        <v>55</v>
      </c>
      <c r="L5881" s="10">
        <f>spotify_data[[#This Row],[artist_popularity]]/100</f>
        <v>0.55000000000000004</v>
      </c>
      <c r="M5881">
        <v>984364</v>
      </c>
      <c r="N5881" s="1" t="s">
        <v>23</v>
      </c>
      <c r="O5881" s="1" t="s">
        <v>21402</v>
      </c>
      <c r="P5881" s="1">
        <f>MATCH(spotify_data[[#This Row],[album_id]],spotify_data[album_id],0)</f>
        <v>4736</v>
      </c>
      <c r="Q5881" s="1" t="s">
        <v>21403</v>
      </c>
      <c r="R5881" s="2">
        <v>38533</v>
      </c>
      <c r="S5881" s="7">
        <f ca="1">+TODAY()-spotify_data[[#This Row],[Fecha lanzamiento Album]]</f>
        <v>7498</v>
      </c>
      <c r="T5881" s="7">
        <f ca="1">+spotify_data[[#This Row],[Antigüedad Album Dias]]/60</f>
        <v>124.96666666666667</v>
      </c>
      <c r="U5881" s="8">
        <f ca="1">spotify_data[[#This Row],[Antigüedad Album Meses]]/12</f>
        <v>10.41388888888889</v>
      </c>
      <c r="V5881">
        <v>16</v>
      </c>
      <c r="W5881" s="1" t="s">
        <v>20</v>
      </c>
      <c r="X5881" s="1" t="str">
        <f>+IF(spotify_data[[#This Row],[album_type]]="album","Album",IF(spotify_data[[#This Row],[album_type]]="single","Single","Compilation"))</f>
        <v>Album</v>
      </c>
      <c r="Y5881">
        <v>35</v>
      </c>
    </row>
    <row r="5882" spans="1:25" x14ac:dyDescent="0.3">
      <c r="A5882" s="1" t="s">
        <v>21510</v>
      </c>
      <c r="B5882" s="1">
        <v>8449</v>
      </c>
      <c r="C5882" s="1" t="s">
        <v>21511</v>
      </c>
      <c r="D5882">
        <v>3</v>
      </c>
      <c r="E5882">
        <v>45</v>
      </c>
      <c r="F5882" s="10">
        <f>spotify_data[[#This Row],[track_popularity]]/100</f>
        <v>0.45</v>
      </c>
      <c r="G5882" s="9" t="b">
        <v>0</v>
      </c>
      <c r="H5882" s="1">
        <f>+IF(spotify_data[[#This Row],[explicit]]=FALSE,0,1)</f>
        <v>0</v>
      </c>
      <c r="I5882" s="1" t="s">
        <v>16817</v>
      </c>
      <c r="J5882" s="7">
        <f>MATCH(spotify_data[[#This Row],[artist_name]],spotify_data[artist_name],0)</f>
        <v>3059</v>
      </c>
      <c r="K5882">
        <v>66</v>
      </c>
      <c r="L5882" s="10">
        <f>spotify_data[[#This Row],[artist_popularity]]/100</f>
        <v>0.66</v>
      </c>
      <c r="M5882">
        <v>9661696</v>
      </c>
      <c r="N5882" s="1" t="s">
        <v>16818</v>
      </c>
      <c r="O5882" s="1" t="s">
        <v>21491</v>
      </c>
      <c r="P5882" s="1">
        <f>MATCH(spotify_data[[#This Row],[album_id]],spotify_data[album_id],0)</f>
        <v>3059</v>
      </c>
      <c r="Q5882" s="1" t="s">
        <v>21492</v>
      </c>
      <c r="R5882" s="2">
        <v>38353</v>
      </c>
      <c r="S5882" s="7">
        <f ca="1">+TODAY()-spotify_data[[#This Row],[Fecha lanzamiento Album]]</f>
        <v>7678</v>
      </c>
      <c r="T5882" s="7">
        <f ca="1">+spotify_data[[#This Row],[Antigüedad Album Dias]]/60</f>
        <v>127.96666666666667</v>
      </c>
      <c r="U5882" s="8">
        <f ca="1">spotify_data[[#This Row],[Antigüedad Album Meses]]/12</f>
        <v>10.66388888888889</v>
      </c>
      <c r="V5882">
        <v>10</v>
      </c>
      <c r="W5882" s="1" t="s">
        <v>20</v>
      </c>
      <c r="X5882" s="1" t="str">
        <f>+IF(spotify_data[[#This Row],[album_type]]="album","Album",IF(spotify_data[[#This Row],[album_type]]="single","Single","Compilation"))</f>
        <v>Album</v>
      </c>
      <c r="Y5882">
        <v>432</v>
      </c>
    </row>
    <row r="5883" spans="1:25" x14ac:dyDescent="0.3">
      <c r="A5883" s="1" t="s">
        <v>21543</v>
      </c>
      <c r="B5883" s="1">
        <v>4761</v>
      </c>
      <c r="C5883" s="1" t="s">
        <v>21544</v>
      </c>
      <c r="D5883">
        <v>7</v>
      </c>
      <c r="E5883">
        <v>45</v>
      </c>
      <c r="F5883" s="10">
        <f>spotify_data[[#This Row],[track_popularity]]/100</f>
        <v>0.45</v>
      </c>
      <c r="G5883" s="9" t="b">
        <v>0</v>
      </c>
      <c r="H5883" s="1">
        <f>+IF(spotify_data[[#This Row],[explicit]]=FALSE,0,1)</f>
        <v>0</v>
      </c>
      <c r="I5883" s="1" t="s">
        <v>16817</v>
      </c>
      <c r="J5883" s="7">
        <f>MATCH(spotify_data[[#This Row],[artist_name]],spotify_data[artist_name],0)</f>
        <v>3059</v>
      </c>
      <c r="K5883">
        <v>66</v>
      </c>
      <c r="L5883" s="10">
        <f>spotify_data[[#This Row],[artist_popularity]]/100</f>
        <v>0.66</v>
      </c>
      <c r="M5883">
        <v>9684217</v>
      </c>
      <c r="N5883" s="1" t="s">
        <v>16818</v>
      </c>
      <c r="O5883" s="1" t="s">
        <v>21491</v>
      </c>
      <c r="P5883" s="1">
        <f>MATCH(spotify_data[[#This Row],[album_id]],spotify_data[album_id],0)</f>
        <v>3059</v>
      </c>
      <c r="Q5883" s="1" t="s">
        <v>21492</v>
      </c>
      <c r="R5883" s="2">
        <v>38353</v>
      </c>
      <c r="S5883" s="7">
        <f ca="1">+TODAY()-spotify_data[[#This Row],[Fecha lanzamiento Album]]</f>
        <v>7678</v>
      </c>
      <c r="T5883" s="7">
        <f ca="1">+spotify_data[[#This Row],[Antigüedad Album Dias]]/60</f>
        <v>127.96666666666667</v>
      </c>
      <c r="U5883" s="8">
        <f ca="1">spotify_data[[#This Row],[Antigüedad Album Meses]]/12</f>
        <v>10.66388888888889</v>
      </c>
      <c r="V5883">
        <v>10</v>
      </c>
      <c r="W5883" s="1" t="s">
        <v>20</v>
      </c>
      <c r="X5883" s="1" t="str">
        <f>+IF(spotify_data[[#This Row],[album_type]]="album","Album",IF(spotify_data[[#This Row],[album_type]]="single","Single","Compilation"))</f>
        <v>Album</v>
      </c>
      <c r="Y5883">
        <v>463</v>
      </c>
    </row>
    <row r="5884" spans="1:25" x14ac:dyDescent="0.3">
      <c r="A5884" s="1" t="s">
        <v>21573</v>
      </c>
      <c r="B5884" s="1">
        <v>5798</v>
      </c>
      <c r="C5884" s="1" t="s">
        <v>21574</v>
      </c>
      <c r="D5884">
        <v>9</v>
      </c>
      <c r="E5884">
        <v>45</v>
      </c>
      <c r="F5884" s="10">
        <f>spotify_data[[#This Row],[track_popularity]]/100</f>
        <v>0.45</v>
      </c>
      <c r="G5884" s="9" t="b">
        <v>0</v>
      </c>
      <c r="H5884" s="1">
        <f>+IF(spotify_data[[#This Row],[explicit]]=FALSE,0,1)</f>
        <v>0</v>
      </c>
      <c r="I5884" s="1" t="s">
        <v>7418</v>
      </c>
      <c r="J5884" s="7">
        <f>MATCH(spotify_data[[#This Row],[artist_name]],spotify_data[artist_name],0)</f>
        <v>3389</v>
      </c>
      <c r="K5884">
        <v>63</v>
      </c>
      <c r="L5884" s="10">
        <f>spotify_data[[#This Row],[artist_popularity]]/100</f>
        <v>0.63</v>
      </c>
      <c r="M5884">
        <v>430076</v>
      </c>
      <c r="N5884" s="1" t="s">
        <v>1609</v>
      </c>
      <c r="O5884" s="1" t="s">
        <v>21569</v>
      </c>
      <c r="P5884" s="1">
        <f>MATCH(spotify_data[[#This Row],[album_id]],spotify_data[album_id],0)</f>
        <v>4737</v>
      </c>
      <c r="Q5884" s="1" t="s">
        <v>21570</v>
      </c>
      <c r="R5884" s="2">
        <v>38293</v>
      </c>
      <c r="S5884" s="7">
        <f ca="1">+TODAY()-spotify_data[[#This Row],[Fecha lanzamiento Album]]</f>
        <v>7738</v>
      </c>
      <c r="T5884" s="7">
        <f ca="1">+spotify_data[[#This Row],[Antigüedad Album Dias]]/60</f>
        <v>128.96666666666667</v>
      </c>
      <c r="U5884" s="8">
        <f ca="1">spotify_data[[#This Row],[Antigüedad Album Meses]]/12</f>
        <v>10.747222222222222</v>
      </c>
      <c r="V5884">
        <v>19</v>
      </c>
      <c r="W5884" s="1" t="s">
        <v>20</v>
      </c>
      <c r="X5884" s="1" t="str">
        <f>+IF(spotify_data[[#This Row],[album_type]]="album","Album",IF(spotify_data[[#This Row],[album_type]]="single","Single","Compilation"))</f>
        <v>Album</v>
      </c>
      <c r="Y5884">
        <v>327</v>
      </c>
    </row>
    <row r="5885" spans="1:25" x14ac:dyDescent="0.3">
      <c r="A5885" s="1" t="s">
        <v>21633</v>
      </c>
      <c r="B5885" s="1">
        <v>2979</v>
      </c>
      <c r="C5885" s="1" t="s">
        <v>21634</v>
      </c>
      <c r="D5885">
        <v>9</v>
      </c>
      <c r="E5885">
        <v>45</v>
      </c>
      <c r="F5885" s="10">
        <f>spotify_data[[#This Row],[track_popularity]]/100</f>
        <v>0.45</v>
      </c>
      <c r="G5885" s="9" t="b">
        <v>0</v>
      </c>
      <c r="H5885" s="1">
        <f>+IF(spotify_data[[#This Row],[explicit]]=FALSE,0,1)</f>
        <v>0</v>
      </c>
      <c r="I5885" s="1" t="s">
        <v>21635</v>
      </c>
      <c r="J5885" s="7">
        <f>MATCH(spotify_data[[#This Row],[artist_name]],spotify_data[artist_name],0)</f>
        <v>5570</v>
      </c>
      <c r="K5885">
        <v>55</v>
      </c>
      <c r="L5885" s="10">
        <f>spotify_data[[#This Row],[artist_popularity]]/100</f>
        <v>0.55000000000000004</v>
      </c>
      <c r="M5885">
        <v>1309042</v>
      </c>
      <c r="N5885" s="1" t="s">
        <v>21636</v>
      </c>
      <c r="O5885" s="1" t="s">
        <v>21637</v>
      </c>
      <c r="P5885" s="1">
        <f>MATCH(spotify_data[[#This Row],[album_id]],spotify_data[album_id],0)</f>
        <v>5884</v>
      </c>
      <c r="Q5885" s="1" t="s">
        <v>21638</v>
      </c>
      <c r="R5885" s="2">
        <v>38146</v>
      </c>
      <c r="S5885" s="7">
        <f ca="1">+TODAY()-spotify_data[[#This Row],[Fecha lanzamiento Album]]</f>
        <v>7885</v>
      </c>
      <c r="T5885" s="7">
        <f ca="1">+spotify_data[[#This Row],[Antigüedad Album Dias]]/60</f>
        <v>131.41666666666666</v>
      </c>
      <c r="U5885" s="8">
        <f ca="1">spotify_data[[#This Row],[Antigüedad Album Meses]]/12</f>
        <v>10.951388888888888</v>
      </c>
      <c r="V5885">
        <v>10</v>
      </c>
      <c r="W5885" s="1" t="s">
        <v>20</v>
      </c>
      <c r="X5885" s="1" t="str">
        <f>+IF(spotify_data[[#This Row],[album_type]]="album","Album",IF(spotify_data[[#This Row],[album_type]]="single","Single","Compilation"))</f>
        <v>Album</v>
      </c>
      <c r="Y5885">
        <v>703</v>
      </c>
    </row>
    <row r="5886" spans="1:25" x14ac:dyDescent="0.3">
      <c r="A5886" s="1" t="s">
        <v>21735</v>
      </c>
      <c r="B5886" s="1">
        <v>3916</v>
      </c>
      <c r="C5886" s="1" t="s">
        <v>21736</v>
      </c>
      <c r="D5886">
        <v>8</v>
      </c>
      <c r="E5886">
        <v>45</v>
      </c>
      <c r="F5886" s="10">
        <f>spotify_data[[#This Row],[track_popularity]]/100</f>
        <v>0.45</v>
      </c>
      <c r="G5886" s="9" t="b">
        <v>0</v>
      </c>
      <c r="H5886" s="1">
        <f>+IF(spotify_data[[#This Row],[explicit]]=FALSE,0,1)</f>
        <v>0</v>
      </c>
      <c r="I5886" s="1" t="s">
        <v>19021</v>
      </c>
      <c r="J5886" s="7">
        <f>MATCH(spotify_data[[#This Row],[artist_name]],spotify_data[artist_name],0)</f>
        <v>206</v>
      </c>
      <c r="K5886">
        <v>81</v>
      </c>
      <c r="L5886" s="10">
        <f>spotify_data[[#This Row],[artist_popularity]]/100</f>
        <v>0.81</v>
      </c>
      <c r="M5886">
        <v>17766757</v>
      </c>
      <c r="N5886" s="1" t="s">
        <v>516</v>
      </c>
      <c r="O5886" s="1" t="s">
        <v>21733</v>
      </c>
      <c r="P5886" s="1">
        <f>MATCH(spotify_data[[#This Row],[album_id]],spotify_data[album_id],0)</f>
        <v>206</v>
      </c>
      <c r="Q5886" s="1" t="s">
        <v>21734</v>
      </c>
      <c r="R5886" s="2">
        <v>37938</v>
      </c>
      <c r="S5886" s="7">
        <f ca="1">+TODAY()-spotify_data[[#This Row],[Fecha lanzamiento Album]]</f>
        <v>8093</v>
      </c>
      <c r="T5886" s="7">
        <f ca="1">+spotify_data[[#This Row],[Antigüedad Album Dias]]/60</f>
        <v>134.88333333333333</v>
      </c>
      <c r="U5886" s="8">
        <f ca="1">spotify_data[[#This Row],[Antigüedad Album Meses]]/12</f>
        <v>11.240277777777777</v>
      </c>
      <c r="V5886">
        <v>13</v>
      </c>
      <c r="W5886" s="1" t="s">
        <v>20</v>
      </c>
      <c r="X5886" s="1" t="str">
        <f>+IF(spotify_data[[#This Row],[album_type]]="album","Album",IF(spotify_data[[#This Row],[album_type]]="single","Single","Compilation"))</f>
        <v>Album</v>
      </c>
      <c r="Y5886">
        <v>432</v>
      </c>
    </row>
    <row r="5887" spans="1:25" x14ac:dyDescent="0.3">
      <c r="A5887" s="1" t="s">
        <v>21822</v>
      </c>
      <c r="B5887" s="1">
        <v>3207</v>
      </c>
      <c r="C5887" s="1" t="s">
        <v>21823</v>
      </c>
      <c r="D5887">
        <v>9</v>
      </c>
      <c r="E5887">
        <v>45</v>
      </c>
      <c r="F5887" s="10">
        <f>spotify_data[[#This Row],[track_popularity]]/100</f>
        <v>0.45</v>
      </c>
      <c r="G5887" s="9" t="b">
        <v>0</v>
      </c>
      <c r="H5887" s="1">
        <f>+IF(spotify_data[[#This Row],[explicit]]=FALSE,0,1)</f>
        <v>0</v>
      </c>
      <c r="I5887" s="1" t="s">
        <v>21805</v>
      </c>
      <c r="J5887" s="7">
        <f>MATCH(spotify_data[[#This Row],[artist_name]],spotify_data[artist_name],0)</f>
        <v>3237</v>
      </c>
      <c r="K5887">
        <v>62</v>
      </c>
      <c r="L5887" s="10">
        <f>spotify_data[[#This Row],[artist_popularity]]/100</f>
        <v>0.62</v>
      </c>
      <c r="M5887">
        <v>143444</v>
      </c>
      <c r="N5887" s="1" t="s">
        <v>1609</v>
      </c>
      <c r="O5887" s="1" t="s">
        <v>21806</v>
      </c>
      <c r="P5887" s="1">
        <f>MATCH(spotify_data[[#This Row],[album_id]],spotify_data[album_id],0)</f>
        <v>3237</v>
      </c>
      <c r="Q5887" s="1" t="s">
        <v>21807</v>
      </c>
      <c r="R5887" s="2">
        <v>37824</v>
      </c>
      <c r="S5887" s="7">
        <f ca="1">+TODAY()-spotify_data[[#This Row],[Fecha lanzamiento Album]]</f>
        <v>8207</v>
      </c>
      <c r="T5887" s="7">
        <f ca="1">+spotify_data[[#This Row],[Antigüedad Album Dias]]/60</f>
        <v>136.78333333333333</v>
      </c>
      <c r="U5887" s="8">
        <f ca="1">spotify_data[[#This Row],[Antigüedad Album Meses]]/12</f>
        <v>11.39861111111111</v>
      </c>
      <c r="V5887">
        <v>15</v>
      </c>
      <c r="W5887" s="1" t="s">
        <v>1932</v>
      </c>
      <c r="X5887" s="1" t="str">
        <f>+IF(spotify_data[[#This Row],[album_type]]="album","Album",IF(spotify_data[[#This Row],[album_type]]="single","Single","Compilation"))</f>
        <v>Compilation</v>
      </c>
      <c r="Y5887">
        <v>214</v>
      </c>
    </row>
    <row r="5888" spans="1:25" x14ac:dyDescent="0.3">
      <c r="A5888" s="1" t="s">
        <v>22021</v>
      </c>
      <c r="B5888" s="1">
        <v>6583</v>
      </c>
      <c r="C5888" s="1" t="s">
        <v>22022</v>
      </c>
      <c r="D5888">
        <v>19</v>
      </c>
      <c r="E5888">
        <v>45</v>
      </c>
      <c r="F5888" s="10">
        <f>spotify_data[[#This Row],[track_popularity]]/100</f>
        <v>0.45</v>
      </c>
      <c r="G5888" s="9" t="b">
        <v>1</v>
      </c>
      <c r="H5888" s="1">
        <f>+IF(spotify_data[[#This Row],[explicit]]=FALSE,0,1)</f>
        <v>1</v>
      </c>
      <c r="I5888" s="1" t="s">
        <v>22023</v>
      </c>
      <c r="J5888" s="7">
        <f>MATCH(spotify_data[[#This Row],[artist_name]],spotify_data[artist_name],0)</f>
        <v>3753</v>
      </c>
      <c r="K5888">
        <v>70</v>
      </c>
      <c r="L5888" s="10">
        <f>spotify_data[[#This Row],[artist_popularity]]/100</f>
        <v>0.7</v>
      </c>
      <c r="M5888">
        <v>3165404</v>
      </c>
      <c r="N5888" s="1" t="s">
        <v>14027</v>
      </c>
      <c r="O5888" s="1" t="s">
        <v>22024</v>
      </c>
      <c r="P5888" s="1">
        <f>MATCH(spotify_data[[#This Row],[album_id]],spotify_data[album_id],0)</f>
        <v>5887</v>
      </c>
      <c r="Q5888" s="1" t="s">
        <v>22025</v>
      </c>
      <c r="R5888" s="2">
        <v>37586</v>
      </c>
      <c r="S5888" s="7">
        <f ca="1">+TODAY()-spotify_data[[#This Row],[Fecha lanzamiento Album]]</f>
        <v>8445</v>
      </c>
      <c r="T5888" s="7">
        <f ca="1">+spotify_data[[#This Row],[Antigüedad Album Dias]]/60</f>
        <v>140.75</v>
      </c>
      <c r="U5888" s="8">
        <f ca="1">spotify_data[[#This Row],[Antigüedad Album Meses]]/12</f>
        <v>11.729166666666666</v>
      </c>
      <c r="V5888">
        <v>19</v>
      </c>
      <c r="W5888" s="1" t="s">
        <v>20</v>
      </c>
      <c r="X5888" s="1" t="str">
        <f>+IF(spotify_data[[#This Row],[album_type]]="album","Album",IF(spotify_data[[#This Row],[album_type]]="single","Single","Compilation"))</f>
        <v>Album</v>
      </c>
      <c r="Y5888">
        <v>405</v>
      </c>
    </row>
    <row r="5889" spans="1:25" x14ac:dyDescent="0.3">
      <c r="A5889" s="1" t="s">
        <v>22039</v>
      </c>
      <c r="B5889" s="1">
        <v>1427</v>
      </c>
      <c r="C5889" s="1" t="s">
        <v>22040</v>
      </c>
      <c r="D5889">
        <v>4</v>
      </c>
      <c r="E5889">
        <v>45</v>
      </c>
      <c r="F5889" s="10">
        <f>spotify_data[[#This Row],[track_popularity]]/100</f>
        <v>0.45</v>
      </c>
      <c r="G5889" s="9" t="b">
        <v>0</v>
      </c>
      <c r="H5889" s="1">
        <f>+IF(spotify_data[[#This Row],[explicit]]=FALSE,0,1)</f>
        <v>0</v>
      </c>
      <c r="I5889" s="1" t="s">
        <v>6845</v>
      </c>
      <c r="J5889" s="7">
        <f>MATCH(spotify_data[[#This Row],[artist_name]],spotify_data[artist_name],0)</f>
        <v>3400</v>
      </c>
      <c r="K5889">
        <v>70</v>
      </c>
      <c r="L5889" s="10">
        <f>spotify_data[[#This Row],[artist_popularity]]/100</f>
        <v>0.7</v>
      </c>
      <c r="M5889">
        <v>1605379</v>
      </c>
      <c r="N5889" s="1" t="s">
        <v>1609</v>
      </c>
      <c r="O5889" s="1" t="s">
        <v>22037</v>
      </c>
      <c r="P5889" s="1">
        <f>MATCH(spotify_data[[#This Row],[album_id]],spotify_data[album_id],0)</f>
        <v>5341</v>
      </c>
      <c r="Q5889" s="1" t="s">
        <v>22038</v>
      </c>
      <c r="R5889" s="2">
        <v>37571</v>
      </c>
      <c r="S5889" s="7">
        <f ca="1">+TODAY()-spotify_data[[#This Row],[Fecha lanzamiento Album]]</f>
        <v>8460</v>
      </c>
      <c r="T5889" s="7">
        <f ca="1">+spotify_data[[#This Row],[Antigüedad Album Dias]]/60</f>
        <v>141</v>
      </c>
      <c r="U5889" s="8">
        <f ca="1">spotify_data[[#This Row],[Antigüedad Album Meses]]/12</f>
        <v>11.75</v>
      </c>
      <c r="V5889">
        <v>20</v>
      </c>
      <c r="W5889" s="1" t="s">
        <v>1932</v>
      </c>
      <c r="X5889" s="1" t="str">
        <f>+IF(spotify_data[[#This Row],[album_type]]="album","Album",IF(spotify_data[[#This Row],[album_type]]="single","Single","Compilation"))</f>
        <v>Compilation</v>
      </c>
      <c r="Y5889">
        <v>209</v>
      </c>
    </row>
    <row r="5890" spans="1:25" x14ac:dyDescent="0.3">
      <c r="A5890" s="1" t="s">
        <v>22347</v>
      </c>
      <c r="B5890" s="1"/>
      <c r="C5890" s="1" t="s">
        <v>22348</v>
      </c>
      <c r="D5890">
        <v>2</v>
      </c>
      <c r="E5890">
        <v>45</v>
      </c>
      <c r="F5890" s="10">
        <f>spotify_data[[#This Row],[track_popularity]]/100</f>
        <v>0.45</v>
      </c>
      <c r="G5890" s="9" t="b">
        <v>0</v>
      </c>
      <c r="H5890" s="1">
        <f>+IF(spotify_data[[#This Row],[explicit]]=FALSE,0,1)</f>
        <v>0</v>
      </c>
      <c r="I5890" s="1" t="s">
        <v>21728</v>
      </c>
      <c r="J5890" s="7">
        <f>MATCH(spotify_data[[#This Row],[artist_name]],spotify_data[artist_name],0)</f>
        <v>3238</v>
      </c>
      <c r="K5890">
        <v>66</v>
      </c>
      <c r="L5890" s="10">
        <f>spotify_data[[#This Row],[artist_popularity]]/100</f>
        <v>0.66</v>
      </c>
      <c r="M5890">
        <v>499153</v>
      </c>
      <c r="N5890" s="1" t="s">
        <v>1609</v>
      </c>
      <c r="O5890" s="1" t="s">
        <v>22349</v>
      </c>
      <c r="P5890" s="1">
        <f>MATCH(spotify_data[[#This Row],[album_id]],spotify_data[album_id],0)</f>
        <v>5889</v>
      </c>
      <c r="Q5890" s="1" t="s">
        <v>22350</v>
      </c>
      <c r="R5890" s="2">
        <v>37072</v>
      </c>
      <c r="S5890" s="7">
        <f ca="1">+TODAY()-spotify_data[[#This Row],[Fecha lanzamiento Album]]</f>
        <v>8959</v>
      </c>
      <c r="T5890" s="7">
        <f ca="1">+spotify_data[[#This Row],[Antigüedad Album Dias]]/60</f>
        <v>149.31666666666666</v>
      </c>
      <c r="U5890" s="8">
        <f ca="1">spotify_data[[#This Row],[Antigüedad Album Meses]]/12</f>
        <v>12.443055555555555</v>
      </c>
      <c r="V5890">
        <v>37</v>
      </c>
      <c r="W5890" s="1" t="s">
        <v>20</v>
      </c>
      <c r="X5890" s="1" t="str">
        <f>+IF(spotify_data[[#This Row],[album_type]]="album","Album",IF(spotify_data[[#This Row],[album_type]]="single","Single","Compilation"))</f>
        <v>Album</v>
      </c>
      <c r="Y5890">
        <v>49</v>
      </c>
    </row>
    <row r="5891" spans="1:25" x14ac:dyDescent="0.3">
      <c r="A5891" s="1" t="s">
        <v>22892</v>
      </c>
      <c r="B5891" s="1"/>
      <c r="C5891" s="1" t="s">
        <v>22893</v>
      </c>
      <c r="D5891">
        <v>5</v>
      </c>
      <c r="E5891">
        <v>45</v>
      </c>
      <c r="F5891" s="10">
        <f>spotify_data[[#This Row],[track_popularity]]/100</f>
        <v>0.45</v>
      </c>
      <c r="G5891" s="9" t="b">
        <v>1</v>
      </c>
      <c r="H5891" s="1">
        <f>+IF(spotify_data[[#This Row],[explicit]]=FALSE,0,1)</f>
        <v>1</v>
      </c>
      <c r="I5891" s="1" t="s">
        <v>2104</v>
      </c>
      <c r="J5891" s="7">
        <f>MATCH(spotify_data[[#This Row],[artist_name]],spotify_data[artist_name],0)</f>
        <v>2180</v>
      </c>
      <c r="K5891">
        <v>71</v>
      </c>
      <c r="L5891" s="10">
        <f>spotify_data[[#This Row],[artist_popularity]]/100</f>
        <v>0.71</v>
      </c>
      <c r="M5891">
        <v>4969994</v>
      </c>
      <c r="N5891" s="1" t="s">
        <v>2105</v>
      </c>
      <c r="O5891" s="1" t="s">
        <v>22884</v>
      </c>
      <c r="P5891" s="1">
        <f>MATCH(spotify_data[[#This Row],[album_id]],spotify_data[album_id],0)</f>
        <v>4325</v>
      </c>
      <c r="Q5891" s="1" t="s">
        <v>22885</v>
      </c>
      <c r="R5891" s="2">
        <v>36052</v>
      </c>
      <c r="S5891" s="7">
        <f ca="1">+TODAY()-spotify_data[[#This Row],[Fecha lanzamiento Album]]</f>
        <v>9979</v>
      </c>
      <c r="T5891" s="7">
        <f ca="1">+spotify_data[[#This Row],[Antigüedad Album Dias]]/60</f>
        <v>166.31666666666666</v>
      </c>
      <c r="U5891" s="8">
        <f ca="1">spotify_data[[#This Row],[Antigüedad Album Meses]]/12</f>
        <v>13.859722222222222</v>
      </c>
      <c r="V5891">
        <v>14</v>
      </c>
      <c r="W5891" s="1" t="s">
        <v>20</v>
      </c>
      <c r="X5891" s="1" t="str">
        <f>+IF(spotify_data[[#This Row],[album_type]]="album","Album",IF(spotify_data[[#This Row],[album_type]]="single","Single","Compilation"))</f>
        <v>Album</v>
      </c>
      <c r="Y5891">
        <v>484</v>
      </c>
    </row>
    <row r="5892" spans="1:25" x14ac:dyDescent="0.3">
      <c r="A5892" s="1" t="s">
        <v>23325</v>
      </c>
      <c r="B5892" s="1"/>
      <c r="C5892" s="1" t="s">
        <v>23326</v>
      </c>
      <c r="D5892">
        <v>1</v>
      </c>
      <c r="E5892">
        <v>45</v>
      </c>
      <c r="F5892" s="10">
        <f>spotify_data[[#This Row],[track_popularity]]/100</f>
        <v>0.45</v>
      </c>
      <c r="G5892" s="9" t="b">
        <v>0</v>
      </c>
      <c r="H5892" s="1">
        <f>+IF(spotify_data[[#This Row],[explicit]]=FALSE,0,1)</f>
        <v>0</v>
      </c>
      <c r="I5892" s="1" t="s">
        <v>23327</v>
      </c>
      <c r="J5892" s="7">
        <f>MATCH(spotify_data[[#This Row],[artist_name]],spotify_data[artist_name],0)</f>
        <v>5891</v>
      </c>
      <c r="K5892">
        <v>64</v>
      </c>
      <c r="L5892" s="10">
        <f>spotify_data[[#This Row],[artist_popularity]]/100</f>
        <v>0.64</v>
      </c>
      <c r="M5892">
        <v>1348123</v>
      </c>
      <c r="N5892" s="1" t="s">
        <v>10441</v>
      </c>
      <c r="O5892" s="1" t="s">
        <v>23328</v>
      </c>
      <c r="P5892" s="1">
        <f>MATCH(spotify_data[[#This Row],[album_id]],spotify_data[album_id],0)</f>
        <v>5891</v>
      </c>
      <c r="Q5892" s="1" t="s">
        <v>23326</v>
      </c>
      <c r="R5892" s="2">
        <v>34529</v>
      </c>
      <c r="S5892" s="7">
        <f ca="1">+TODAY()-spotify_data[[#This Row],[Fecha lanzamiento Album]]</f>
        <v>11502</v>
      </c>
      <c r="T5892" s="7">
        <f ca="1">+spotify_data[[#This Row],[Antigüedad Album Dias]]/60</f>
        <v>191.7</v>
      </c>
      <c r="U5892" s="8">
        <f ca="1">spotify_data[[#This Row],[Antigüedad Album Meses]]/12</f>
        <v>15.975</v>
      </c>
      <c r="V5892">
        <v>9</v>
      </c>
      <c r="W5892" s="1" t="s">
        <v>20</v>
      </c>
      <c r="X5892" s="1" t="str">
        <f>+IF(spotify_data[[#This Row],[album_type]]="album","Album",IF(spotify_data[[#This Row],[album_type]]="single","Single","Compilation"))</f>
        <v>Album</v>
      </c>
      <c r="Y5892">
        <v>36</v>
      </c>
    </row>
    <row r="5893" spans="1:25" x14ac:dyDescent="0.3">
      <c r="A5893" s="1" t="s">
        <v>24357</v>
      </c>
      <c r="B5893" s="1"/>
      <c r="C5893" s="1" t="s">
        <v>24358</v>
      </c>
      <c r="D5893">
        <v>10</v>
      </c>
      <c r="E5893">
        <v>45</v>
      </c>
      <c r="F5893" s="10">
        <f>spotify_data[[#This Row],[track_popularity]]/100</f>
        <v>0.45</v>
      </c>
      <c r="G5893" s="9" t="b">
        <v>0</v>
      </c>
      <c r="H5893" s="1">
        <f>+IF(spotify_data[[#This Row],[explicit]]=FALSE,0,1)</f>
        <v>0</v>
      </c>
      <c r="I5893" s="1" t="s">
        <v>24359</v>
      </c>
      <c r="J5893" s="7">
        <f>MATCH(spotify_data[[#This Row],[artist_name]],spotify_data[artist_name],0)</f>
        <v>5892</v>
      </c>
      <c r="K5893">
        <v>46</v>
      </c>
      <c r="L5893" s="10">
        <f>spotify_data[[#This Row],[artist_popularity]]/100</f>
        <v>0.46</v>
      </c>
      <c r="M5893">
        <v>127294</v>
      </c>
      <c r="N5893" s="1" t="s">
        <v>24360</v>
      </c>
      <c r="O5893" s="1" t="s">
        <v>24361</v>
      </c>
      <c r="P5893" s="1">
        <f>MATCH(spotify_data[[#This Row],[album_id]],spotify_data[album_id],0)</f>
        <v>5892</v>
      </c>
      <c r="Q5893" s="1" t="s">
        <v>24362</v>
      </c>
      <c r="R5893" s="2">
        <v>26845</v>
      </c>
      <c r="S5893" s="7">
        <f ca="1">+TODAY()-spotify_data[[#This Row],[Fecha lanzamiento Album]]</f>
        <v>19186</v>
      </c>
      <c r="T5893" s="7">
        <f ca="1">+spotify_data[[#This Row],[Antigüedad Album Dias]]/60</f>
        <v>319.76666666666665</v>
      </c>
      <c r="U5893" s="8">
        <f ca="1">spotify_data[[#This Row],[Antigüedad Album Meses]]/12</f>
        <v>26.647222222222222</v>
      </c>
      <c r="V5893">
        <v>26</v>
      </c>
      <c r="W5893" s="1" t="s">
        <v>20</v>
      </c>
      <c r="X5893" s="1" t="str">
        <f>+IF(spotify_data[[#This Row],[album_type]]="album","Album",IF(spotify_data[[#This Row],[album_type]]="single","Single","Compilation"))</f>
        <v>Album</v>
      </c>
      <c r="Y5893">
        <v>298</v>
      </c>
    </row>
    <row r="5894" spans="1:25" x14ac:dyDescent="0.3">
      <c r="A5894" s="1" t="s">
        <v>24664</v>
      </c>
      <c r="B5894" s="1">
        <v>8523</v>
      </c>
      <c r="C5894" s="1" t="s">
        <v>24665</v>
      </c>
      <c r="D5894">
        <v>11</v>
      </c>
      <c r="E5894">
        <v>45</v>
      </c>
      <c r="F5894" s="10">
        <f>spotify_data[[#This Row],[track_popularity]]/100</f>
        <v>0.45</v>
      </c>
      <c r="G5894" s="9" t="b">
        <v>0</v>
      </c>
      <c r="H5894" s="1">
        <f>+IF(spotify_data[[#This Row],[explicit]]=FALSE,0,1)</f>
        <v>0</v>
      </c>
      <c r="I5894" s="1" t="s">
        <v>24666</v>
      </c>
      <c r="J5894" s="7">
        <f>MATCH(spotify_data[[#This Row],[artist_name]],spotify_data[artist_name],0)</f>
        <v>5893</v>
      </c>
      <c r="K5894">
        <v>55</v>
      </c>
      <c r="L5894" s="10">
        <f>spotify_data[[#This Row],[artist_popularity]]/100</f>
        <v>0.55000000000000004</v>
      </c>
      <c r="M5894">
        <v>1067339</v>
      </c>
      <c r="N5894" s="1" t="s">
        <v>24667</v>
      </c>
      <c r="O5894" s="1" t="s">
        <v>24668</v>
      </c>
      <c r="P5894" s="1">
        <f>MATCH(spotify_data[[#This Row],[album_id]],spotify_data[album_id],0)</f>
        <v>5893</v>
      </c>
      <c r="Q5894" s="1" t="s">
        <v>24669</v>
      </c>
      <c r="R5894" s="2">
        <v>19249</v>
      </c>
      <c r="S5894" s="7">
        <f ca="1">+TODAY()-spotify_data[[#This Row],[Fecha lanzamiento Album]]</f>
        <v>26782</v>
      </c>
      <c r="T5894" s="7">
        <f ca="1">+spotify_data[[#This Row],[Antigüedad Album Dias]]/60</f>
        <v>446.36666666666667</v>
      </c>
      <c r="U5894" s="8">
        <f ca="1">spotify_data[[#This Row],[Antigüedad Album Meses]]/12</f>
        <v>37.197222222222223</v>
      </c>
      <c r="V5894">
        <v>12</v>
      </c>
      <c r="W5894" s="1" t="s">
        <v>20</v>
      </c>
      <c r="X5894" s="1" t="str">
        <f>+IF(spotify_data[[#This Row],[album_type]]="album","Album",IF(spotify_data[[#This Row],[album_type]]="single","Single","Compilation"))</f>
        <v>Album</v>
      </c>
      <c r="Y5894">
        <v>202</v>
      </c>
    </row>
    <row r="5895" spans="1:25" x14ac:dyDescent="0.3">
      <c r="A5895" s="1" t="s">
        <v>670</v>
      </c>
      <c r="B5895" s="1">
        <v>2094</v>
      </c>
      <c r="C5895" s="1" t="s">
        <v>671</v>
      </c>
      <c r="D5895">
        <v>1</v>
      </c>
      <c r="E5895">
        <v>44</v>
      </c>
      <c r="F5895" s="10">
        <f>spotify_data[[#This Row],[track_popularity]]/100</f>
        <v>0.44</v>
      </c>
      <c r="G5895" s="9" t="b">
        <v>0</v>
      </c>
      <c r="H5895" s="1">
        <f>+IF(spotify_data[[#This Row],[explicit]]=FALSE,0,1)</f>
        <v>0</v>
      </c>
      <c r="I5895" s="1" t="s">
        <v>672</v>
      </c>
      <c r="J5895" s="7">
        <f>MATCH(spotify_data[[#This Row],[artist_name]],spotify_data[artist_name],0)</f>
        <v>4767</v>
      </c>
      <c r="K5895">
        <v>52</v>
      </c>
      <c r="L5895" s="10">
        <f>spotify_data[[#This Row],[artist_popularity]]/100</f>
        <v>0.52</v>
      </c>
      <c r="M5895">
        <v>21748</v>
      </c>
      <c r="N5895" s="1" t="s">
        <v>27</v>
      </c>
      <c r="O5895" s="1" t="s">
        <v>673</v>
      </c>
      <c r="P5895" s="1">
        <f>MATCH(spotify_data[[#This Row],[album_id]],spotify_data[album_id],0)</f>
        <v>5894</v>
      </c>
      <c r="Q5895" s="1" t="s">
        <v>671</v>
      </c>
      <c r="R5895" s="2">
        <v>45919</v>
      </c>
      <c r="S5895" s="7">
        <f ca="1">+TODAY()-spotify_data[[#This Row],[Fecha lanzamiento Album]]</f>
        <v>112</v>
      </c>
      <c r="T5895" s="7">
        <f ca="1">+spotify_data[[#This Row],[Antigüedad Album Dias]]/60</f>
        <v>1.8666666666666667</v>
      </c>
      <c r="U5895" s="8">
        <f ca="1">spotify_data[[#This Row],[Antigüedad Album Meses]]/12</f>
        <v>0.15555555555555556</v>
      </c>
      <c r="V5895">
        <v>3</v>
      </c>
      <c r="W5895" s="1" t="s">
        <v>21</v>
      </c>
      <c r="X5895" s="1" t="str">
        <f>+IF(spotify_data[[#This Row],[album_type]]="album","Album",IF(spotify_data[[#This Row],[album_type]]="single","Single","Compilation"))</f>
        <v>Single</v>
      </c>
      <c r="Y5895">
        <v>307</v>
      </c>
    </row>
    <row r="5896" spans="1:25" x14ac:dyDescent="0.3">
      <c r="A5896" s="1" t="s">
        <v>760</v>
      </c>
      <c r="B5896" s="1">
        <v>4046</v>
      </c>
      <c r="C5896" s="1" t="s">
        <v>761</v>
      </c>
      <c r="D5896">
        <v>2</v>
      </c>
      <c r="E5896">
        <v>44</v>
      </c>
      <c r="F5896" s="10">
        <f>spotify_data[[#This Row],[track_popularity]]/100</f>
        <v>0.44</v>
      </c>
      <c r="G5896" s="9" t="b">
        <v>0</v>
      </c>
      <c r="H5896" s="1">
        <f>+IF(spotify_data[[#This Row],[explicit]]=FALSE,0,1)</f>
        <v>0</v>
      </c>
      <c r="I5896" s="1" t="s">
        <v>753</v>
      </c>
      <c r="J5896" s="7">
        <f>MATCH(spotify_data[[#This Row],[artist_name]],spotify_data[artist_name],0)</f>
        <v>5895</v>
      </c>
      <c r="K5896">
        <v>33</v>
      </c>
      <c r="L5896" s="10">
        <f>spotify_data[[#This Row],[artist_popularity]]/100</f>
        <v>0.33</v>
      </c>
      <c r="M5896">
        <v>6685</v>
      </c>
      <c r="N5896" s="1" t="s">
        <v>23</v>
      </c>
      <c r="O5896" s="1" t="s">
        <v>754</v>
      </c>
      <c r="P5896" s="1">
        <f>MATCH(spotify_data[[#This Row],[album_id]],spotify_data[album_id],0)</f>
        <v>5895</v>
      </c>
      <c r="Q5896" s="1" t="s">
        <v>755</v>
      </c>
      <c r="R5896" s="2">
        <v>45917</v>
      </c>
      <c r="S5896" s="7">
        <f ca="1">+TODAY()-spotify_data[[#This Row],[Fecha lanzamiento Album]]</f>
        <v>114</v>
      </c>
      <c r="T5896" s="7">
        <f ca="1">+spotify_data[[#This Row],[Antigüedad Album Dias]]/60</f>
        <v>1.9</v>
      </c>
      <c r="U5896" s="8">
        <f ca="1">spotify_data[[#This Row],[Antigüedad Album Meses]]/12</f>
        <v>0.15833333333333333</v>
      </c>
      <c r="V5896">
        <v>4</v>
      </c>
      <c r="W5896" s="1" t="s">
        <v>21</v>
      </c>
      <c r="X5896" s="1" t="str">
        <f>+IF(spotify_data[[#This Row],[album_type]]="album","Album",IF(spotify_data[[#This Row],[album_type]]="single","Single","Compilation"))</f>
        <v>Single</v>
      </c>
      <c r="Y5896">
        <v>295</v>
      </c>
    </row>
    <row r="5897" spans="1:25" x14ac:dyDescent="0.3">
      <c r="A5897" s="1" t="s">
        <v>864</v>
      </c>
      <c r="B5897" s="1">
        <v>4804</v>
      </c>
      <c r="C5897" s="1" t="s">
        <v>865</v>
      </c>
      <c r="D5897">
        <v>1</v>
      </c>
      <c r="E5897">
        <v>44</v>
      </c>
      <c r="F5897" s="10">
        <f>spotify_data[[#This Row],[track_popularity]]/100</f>
        <v>0.44</v>
      </c>
      <c r="G5897" s="9" t="b">
        <v>0</v>
      </c>
      <c r="H5897" s="1">
        <f>+IF(spotify_data[[#This Row],[explicit]]=FALSE,0,1)</f>
        <v>0</v>
      </c>
      <c r="I5897" s="1" t="s">
        <v>866</v>
      </c>
      <c r="J5897" s="7">
        <f>MATCH(spotify_data[[#This Row],[artist_name]],spotify_data[artist_name],0)</f>
        <v>5780</v>
      </c>
      <c r="K5897">
        <v>48</v>
      </c>
      <c r="L5897" s="10">
        <f>spotify_data[[#This Row],[artist_popularity]]/100</f>
        <v>0.48</v>
      </c>
      <c r="M5897">
        <v>10272</v>
      </c>
      <c r="N5897" s="1" t="s">
        <v>23</v>
      </c>
      <c r="O5897" s="1" t="s">
        <v>867</v>
      </c>
      <c r="P5897" s="1">
        <f>MATCH(spotify_data[[#This Row],[album_id]],spotify_data[album_id],0)</f>
        <v>5896</v>
      </c>
      <c r="Q5897" s="1" t="s">
        <v>865</v>
      </c>
      <c r="R5897" s="2">
        <v>45905</v>
      </c>
      <c r="S5897" s="7">
        <f ca="1">+TODAY()-spotify_data[[#This Row],[Fecha lanzamiento Album]]</f>
        <v>126</v>
      </c>
      <c r="T5897" s="7">
        <f ca="1">+spotify_data[[#This Row],[Antigüedad Album Dias]]/60</f>
        <v>2.1</v>
      </c>
      <c r="U5897" s="8">
        <f ca="1">spotify_data[[#This Row],[Antigüedad Album Meses]]/12</f>
        <v>0.17500000000000002</v>
      </c>
      <c r="V5897">
        <v>3</v>
      </c>
      <c r="W5897" s="1" t="s">
        <v>21</v>
      </c>
      <c r="X5897" s="1" t="str">
        <f>+IF(spotify_data[[#This Row],[album_type]]="album","Album",IF(spotify_data[[#This Row],[album_type]]="single","Single","Compilation"))</f>
        <v>Single</v>
      </c>
      <c r="Y5897">
        <v>281</v>
      </c>
    </row>
    <row r="5898" spans="1:25" x14ac:dyDescent="0.3">
      <c r="A5898" s="1" t="s">
        <v>958</v>
      </c>
      <c r="B5898" s="1">
        <v>6695</v>
      </c>
      <c r="C5898" s="1" t="s">
        <v>959</v>
      </c>
      <c r="D5898">
        <v>1</v>
      </c>
      <c r="E5898">
        <v>44</v>
      </c>
      <c r="F5898" s="10">
        <f>spotify_data[[#This Row],[track_popularity]]/100</f>
        <v>0.44</v>
      </c>
      <c r="G5898" s="9" t="b">
        <v>0</v>
      </c>
      <c r="H5898" s="1">
        <f>+IF(spotify_data[[#This Row],[explicit]]=FALSE,0,1)</f>
        <v>0</v>
      </c>
      <c r="I5898" s="1" t="s">
        <v>960</v>
      </c>
      <c r="J5898" s="7">
        <f>MATCH(spotify_data[[#This Row],[artist_name]],spotify_data[artist_name],0)</f>
        <v>5897</v>
      </c>
      <c r="K5898">
        <v>42</v>
      </c>
      <c r="L5898" s="10">
        <f>spotify_data[[#This Row],[artist_popularity]]/100</f>
        <v>0.42</v>
      </c>
      <c r="M5898">
        <v>11904</v>
      </c>
      <c r="N5898" s="1" t="s">
        <v>23</v>
      </c>
      <c r="O5898" s="1" t="s">
        <v>961</v>
      </c>
      <c r="P5898" s="1">
        <f>MATCH(spotify_data[[#This Row],[album_id]],spotify_data[album_id],0)</f>
        <v>5897</v>
      </c>
      <c r="Q5898" s="1" t="s">
        <v>959</v>
      </c>
      <c r="R5898" s="2">
        <v>45898</v>
      </c>
      <c r="S5898" s="7">
        <f ca="1">+TODAY()-spotify_data[[#This Row],[Fecha lanzamiento Album]]</f>
        <v>133</v>
      </c>
      <c r="T5898" s="7">
        <f ca="1">+spotify_data[[#This Row],[Antigüedad Album Dias]]/60</f>
        <v>2.2166666666666668</v>
      </c>
      <c r="U5898" s="8">
        <f ca="1">spotify_data[[#This Row],[Antigüedad Album Meses]]/12</f>
        <v>0.18472222222222223</v>
      </c>
      <c r="V5898">
        <v>1</v>
      </c>
      <c r="W5898" s="1" t="s">
        <v>21</v>
      </c>
      <c r="X5898" s="1" t="str">
        <f>+IF(spotify_data[[#This Row],[album_type]]="album","Album",IF(spotify_data[[#This Row],[album_type]]="single","Single","Compilation"))</f>
        <v>Single</v>
      </c>
      <c r="Y5898">
        <v>269</v>
      </c>
    </row>
    <row r="5899" spans="1:25" x14ac:dyDescent="0.3">
      <c r="A5899" s="1" t="s">
        <v>980</v>
      </c>
      <c r="B5899" s="1">
        <v>5395</v>
      </c>
      <c r="C5899" s="1" t="s">
        <v>981</v>
      </c>
      <c r="D5899">
        <v>1</v>
      </c>
      <c r="E5899">
        <v>44</v>
      </c>
      <c r="F5899" s="10">
        <f>spotify_data[[#This Row],[track_popularity]]/100</f>
        <v>0.44</v>
      </c>
      <c r="G5899" s="9" t="b">
        <v>1</v>
      </c>
      <c r="H5899" s="1">
        <f>+IF(spotify_data[[#This Row],[explicit]]=FALSE,0,1)</f>
        <v>1</v>
      </c>
      <c r="I5899" s="1" t="s">
        <v>982</v>
      </c>
      <c r="J5899" s="7">
        <f>MATCH(spotify_data[[#This Row],[artist_name]],spotify_data[artist_name],0)</f>
        <v>5898</v>
      </c>
      <c r="K5899">
        <v>69</v>
      </c>
      <c r="L5899" s="10">
        <f>spotify_data[[#This Row],[artist_popularity]]/100</f>
        <v>0.69</v>
      </c>
      <c r="M5899">
        <v>2482067</v>
      </c>
      <c r="N5899" s="1" t="s">
        <v>983</v>
      </c>
      <c r="O5899" s="1" t="s">
        <v>984</v>
      </c>
      <c r="P5899" s="1">
        <f>MATCH(spotify_data[[#This Row],[album_id]],spotify_data[album_id],0)</f>
        <v>5898</v>
      </c>
      <c r="Q5899" s="1" t="s">
        <v>981</v>
      </c>
      <c r="R5899" s="2">
        <v>45898</v>
      </c>
      <c r="S5899" s="7">
        <f ca="1">+TODAY()-spotify_data[[#This Row],[Fecha lanzamiento Album]]</f>
        <v>133</v>
      </c>
      <c r="T5899" s="7">
        <f ca="1">+spotify_data[[#This Row],[Antigüedad Album Dias]]/60</f>
        <v>2.2166666666666668</v>
      </c>
      <c r="U5899" s="8">
        <f ca="1">spotify_data[[#This Row],[Antigüedad Album Meses]]/12</f>
        <v>0.18472222222222223</v>
      </c>
      <c r="V5899">
        <v>2</v>
      </c>
      <c r="W5899" s="1" t="s">
        <v>21</v>
      </c>
      <c r="X5899" s="1" t="str">
        <f>+IF(spotify_data[[#This Row],[album_type]]="album","Album",IF(spotify_data[[#This Row],[album_type]]="single","Single","Compilation"))</f>
        <v>Single</v>
      </c>
      <c r="Y5899">
        <v>234</v>
      </c>
    </row>
    <row r="5900" spans="1:25" x14ac:dyDescent="0.3">
      <c r="A5900" s="1" t="s">
        <v>1060</v>
      </c>
      <c r="B5900" s="1">
        <v>2609</v>
      </c>
      <c r="C5900" s="1" t="s">
        <v>1061</v>
      </c>
      <c r="D5900">
        <v>9</v>
      </c>
      <c r="E5900">
        <v>44</v>
      </c>
      <c r="F5900" s="10">
        <f>spotify_data[[#This Row],[track_popularity]]/100</f>
        <v>0.44</v>
      </c>
      <c r="G5900" s="9" t="b">
        <v>0</v>
      </c>
      <c r="H5900" s="1">
        <f>+IF(spotify_data[[#This Row],[explicit]]=FALSE,0,1)</f>
        <v>0</v>
      </c>
      <c r="I5900" s="1" t="s">
        <v>1040</v>
      </c>
      <c r="J5900" s="7">
        <f>MATCH(spotify_data[[#This Row],[artist_name]],spotify_data[artist_name],0)</f>
        <v>5130</v>
      </c>
      <c r="K5900">
        <v>61</v>
      </c>
      <c r="L5900" s="10">
        <f>spotify_data[[#This Row],[artist_popularity]]/100</f>
        <v>0.61</v>
      </c>
      <c r="M5900">
        <v>2649787</v>
      </c>
      <c r="N5900" s="1" t="s">
        <v>1041</v>
      </c>
      <c r="O5900" s="1" t="s">
        <v>1042</v>
      </c>
      <c r="P5900" s="1">
        <f>MATCH(spotify_data[[#This Row],[album_id]],spotify_data[album_id],0)</f>
        <v>5130</v>
      </c>
      <c r="Q5900" s="1" t="s">
        <v>1043</v>
      </c>
      <c r="R5900" s="2">
        <v>45897</v>
      </c>
      <c r="S5900" s="7">
        <f ca="1">+TODAY()-spotify_data[[#This Row],[Fecha lanzamiento Album]]</f>
        <v>134</v>
      </c>
      <c r="T5900" s="7">
        <f ca="1">+spotify_data[[#This Row],[Antigüedad Album Dias]]/60</f>
        <v>2.2333333333333334</v>
      </c>
      <c r="U5900" s="8">
        <f ca="1">spotify_data[[#This Row],[Antigüedad Album Meses]]/12</f>
        <v>0.18611111111111112</v>
      </c>
      <c r="V5900">
        <v>10</v>
      </c>
      <c r="W5900" s="1" t="s">
        <v>20</v>
      </c>
      <c r="X5900" s="1" t="str">
        <f>+IF(spotify_data[[#This Row],[album_type]]="album","Album",IF(spotify_data[[#This Row],[album_type]]="single","Single","Compilation"))</f>
        <v>Album</v>
      </c>
      <c r="Y5900">
        <v>22</v>
      </c>
    </row>
    <row r="5901" spans="1:25" x14ac:dyDescent="0.3">
      <c r="A5901" s="1" t="s">
        <v>1117</v>
      </c>
      <c r="B5901" s="1">
        <v>7927</v>
      </c>
      <c r="C5901" s="1" t="s">
        <v>1118</v>
      </c>
      <c r="D5901">
        <v>1</v>
      </c>
      <c r="E5901">
        <v>44</v>
      </c>
      <c r="F5901" s="10">
        <f>spotify_data[[#This Row],[track_popularity]]/100</f>
        <v>0.44</v>
      </c>
      <c r="G5901" s="9" t="b">
        <v>0</v>
      </c>
      <c r="H5901" s="1">
        <f>+IF(spotify_data[[#This Row],[explicit]]=FALSE,0,1)</f>
        <v>0</v>
      </c>
      <c r="I5901" s="1" t="s">
        <v>1119</v>
      </c>
      <c r="J5901" s="7">
        <f>MATCH(spotify_data[[#This Row],[artist_name]],spotify_data[artist_name],0)</f>
        <v>5900</v>
      </c>
      <c r="K5901">
        <v>38</v>
      </c>
      <c r="L5901" s="10">
        <f>spotify_data[[#This Row],[artist_popularity]]/100</f>
        <v>0.38</v>
      </c>
      <c r="M5901">
        <v>60619</v>
      </c>
      <c r="N5901" s="1" t="s">
        <v>23</v>
      </c>
      <c r="O5901" s="1" t="s">
        <v>1120</v>
      </c>
      <c r="P5901" s="1">
        <f>MATCH(spotify_data[[#This Row],[album_id]],spotify_data[album_id],0)</f>
        <v>5900</v>
      </c>
      <c r="Q5901" s="1" t="s">
        <v>1118</v>
      </c>
      <c r="R5901" s="2">
        <v>45891</v>
      </c>
      <c r="S5901" s="7">
        <f ca="1">+TODAY()-spotify_data[[#This Row],[Fecha lanzamiento Album]]</f>
        <v>140</v>
      </c>
      <c r="T5901" s="7">
        <f ca="1">+spotify_data[[#This Row],[Antigüedad Album Dias]]/60</f>
        <v>2.3333333333333335</v>
      </c>
      <c r="U5901" s="8">
        <f ca="1">spotify_data[[#This Row],[Antigüedad Album Meses]]/12</f>
        <v>0.19444444444444445</v>
      </c>
      <c r="V5901">
        <v>1</v>
      </c>
      <c r="W5901" s="1" t="s">
        <v>21</v>
      </c>
      <c r="X5901" s="1" t="str">
        <f>+IF(spotify_data[[#This Row],[album_type]]="album","Album",IF(spotify_data[[#This Row],[album_type]]="single","Single","Compilation"))</f>
        <v>Single</v>
      </c>
      <c r="Y5901">
        <v>202</v>
      </c>
    </row>
    <row r="5902" spans="1:25" x14ac:dyDescent="0.3">
      <c r="A5902" s="1" t="s">
        <v>1152</v>
      </c>
      <c r="B5902" s="1">
        <v>5156</v>
      </c>
      <c r="C5902" s="1" t="s">
        <v>1153</v>
      </c>
      <c r="D5902">
        <v>5</v>
      </c>
      <c r="E5902">
        <v>44</v>
      </c>
      <c r="F5902" s="10">
        <f>spotify_data[[#This Row],[track_popularity]]/100</f>
        <v>0.44</v>
      </c>
      <c r="G5902" s="9" t="b">
        <v>0</v>
      </c>
      <c r="H5902" s="1">
        <f>+IF(spotify_data[[#This Row],[explicit]]=FALSE,0,1)</f>
        <v>0</v>
      </c>
      <c r="I5902" s="1" t="s">
        <v>1091</v>
      </c>
      <c r="J5902" s="7">
        <f>MATCH(spotify_data[[#This Row],[artist_name]],spotify_data[artist_name],0)</f>
        <v>5901</v>
      </c>
      <c r="K5902">
        <v>57</v>
      </c>
      <c r="L5902" s="10">
        <f>spotify_data[[#This Row],[artist_popularity]]/100</f>
        <v>0.56999999999999995</v>
      </c>
      <c r="M5902">
        <v>398681</v>
      </c>
      <c r="N5902" s="1" t="s">
        <v>23</v>
      </c>
      <c r="O5902" s="1" t="s">
        <v>1092</v>
      </c>
      <c r="P5902" s="1">
        <f>MATCH(spotify_data[[#This Row],[album_id]],spotify_data[album_id],0)</f>
        <v>5901</v>
      </c>
      <c r="Q5902" s="1" t="s">
        <v>1093</v>
      </c>
      <c r="R5902" s="2">
        <v>45891</v>
      </c>
      <c r="S5902" s="7">
        <f ca="1">+TODAY()-spotify_data[[#This Row],[Fecha lanzamiento Album]]</f>
        <v>140</v>
      </c>
      <c r="T5902" s="7">
        <f ca="1">+spotify_data[[#This Row],[Antigüedad Album Dias]]/60</f>
        <v>2.3333333333333335</v>
      </c>
      <c r="U5902" s="8">
        <f ca="1">spotify_data[[#This Row],[Antigüedad Album Meses]]/12</f>
        <v>0.19444444444444445</v>
      </c>
      <c r="V5902">
        <v>17</v>
      </c>
      <c r="W5902" s="1" t="s">
        <v>20</v>
      </c>
      <c r="X5902" s="1" t="str">
        <f>+IF(spotify_data[[#This Row],[album_type]]="album","Album",IF(spotify_data[[#This Row],[album_type]]="single","Single","Compilation"))</f>
        <v>Album</v>
      </c>
      <c r="Y5902">
        <v>38</v>
      </c>
    </row>
    <row r="5903" spans="1:25" x14ac:dyDescent="0.3">
      <c r="A5903" s="1" t="s">
        <v>1590</v>
      </c>
      <c r="B5903" s="1">
        <v>1106</v>
      </c>
      <c r="C5903" s="1" t="s">
        <v>1591</v>
      </c>
      <c r="D5903">
        <v>1</v>
      </c>
      <c r="E5903">
        <v>44</v>
      </c>
      <c r="F5903" s="10">
        <f>spotify_data[[#This Row],[track_popularity]]/100</f>
        <v>0.44</v>
      </c>
      <c r="G5903" s="9" t="b">
        <v>0</v>
      </c>
      <c r="H5903" s="1">
        <f>+IF(spotify_data[[#This Row],[explicit]]=FALSE,0,1)</f>
        <v>0</v>
      </c>
      <c r="I5903" s="1" t="s">
        <v>84</v>
      </c>
      <c r="J5903" s="7">
        <f>MATCH(spotify_data[[#This Row],[artist_name]],spotify_data[artist_name],0)</f>
        <v>5779</v>
      </c>
      <c r="K5903">
        <v>35</v>
      </c>
      <c r="L5903" s="10">
        <f>spotify_data[[#This Row],[artist_popularity]]/100</f>
        <v>0.35</v>
      </c>
      <c r="M5903">
        <v>729</v>
      </c>
      <c r="N5903" s="1" t="s">
        <v>23</v>
      </c>
      <c r="O5903" s="1" t="s">
        <v>1592</v>
      </c>
      <c r="P5903" s="1">
        <f>MATCH(spotify_data[[#This Row],[album_id]],spotify_data[album_id],0)</f>
        <v>5902</v>
      </c>
      <c r="Q5903" s="1" t="s">
        <v>1591</v>
      </c>
      <c r="R5903" s="2">
        <v>45835</v>
      </c>
      <c r="S5903" s="7">
        <f ca="1">+TODAY()-spotify_data[[#This Row],[Fecha lanzamiento Album]]</f>
        <v>196</v>
      </c>
      <c r="T5903" s="7">
        <f ca="1">+spotify_data[[#This Row],[Antigüedad Album Dias]]/60</f>
        <v>3.2666666666666666</v>
      </c>
      <c r="U5903" s="8">
        <f ca="1">spotify_data[[#This Row],[Antigüedad Album Meses]]/12</f>
        <v>0.2722222222222222</v>
      </c>
      <c r="V5903">
        <v>3</v>
      </c>
      <c r="W5903" s="1" t="s">
        <v>21</v>
      </c>
      <c r="X5903" s="1" t="str">
        <f>+IF(spotify_data[[#This Row],[album_type]]="album","Album",IF(spotify_data[[#This Row],[album_type]]="single","Single","Compilation"))</f>
        <v>Single</v>
      </c>
      <c r="Y5903">
        <v>355</v>
      </c>
    </row>
    <row r="5904" spans="1:25" x14ac:dyDescent="0.3">
      <c r="A5904" s="1" t="s">
        <v>1749</v>
      </c>
      <c r="B5904" s="1">
        <v>8519</v>
      </c>
      <c r="C5904" s="1" t="s">
        <v>1750</v>
      </c>
      <c r="D5904">
        <v>1</v>
      </c>
      <c r="E5904">
        <v>44</v>
      </c>
      <c r="F5904" s="10">
        <f>spotify_data[[#This Row],[track_popularity]]/100</f>
        <v>0.44</v>
      </c>
      <c r="G5904" s="9" t="b">
        <v>0</v>
      </c>
      <c r="H5904" s="1">
        <f>+IF(spotify_data[[#This Row],[explicit]]=FALSE,0,1)</f>
        <v>0</v>
      </c>
      <c r="I5904" s="1" t="s">
        <v>1751</v>
      </c>
      <c r="J5904" s="7">
        <f>MATCH(spotify_data[[#This Row],[artist_name]],spotify_data[artist_name],0)</f>
        <v>5903</v>
      </c>
      <c r="K5904">
        <v>34</v>
      </c>
      <c r="L5904" s="10">
        <f>spotify_data[[#This Row],[artist_popularity]]/100</f>
        <v>0.34</v>
      </c>
      <c r="M5904">
        <v>2657</v>
      </c>
      <c r="N5904" s="1" t="s">
        <v>23</v>
      </c>
      <c r="O5904" s="1" t="s">
        <v>1752</v>
      </c>
      <c r="P5904" s="1">
        <f>MATCH(spotify_data[[#This Row],[album_id]],spotify_data[album_id],0)</f>
        <v>5903</v>
      </c>
      <c r="Q5904" s="1" t="s">
        <v>1750</v>
      </c>
      <c r="R5904" s="2">
        <v>45814</v>
      </c>
      <c r="S5904" s="7">
        <f ca="1">+TODAY()-spotify_data[[#This Row],[Fecha lanzamiento Album]]</f>
        <v>217</v>
      </c>
      <c r="T5904" s="7">
        <f ca="1">+spotify_data[[#This Row],[Antigüedad Album Dias]]/60</f>
        <v>3.6166666666666667</v>
      </c>
      <c r="U5904" s="8">
        <f ca="1">spotify_data[[#This Row],[Antigüedad Album Meses]]/12</f>
        <v>0.30138888888888887</v>
      </c>
      <c r="V5904">
        <v>1</v>
      </c>
      <c r="W5904" s="1" t="s">
        <v>21</v>
      </c>
      <c r="X5904" s="1" t="str">
        <f>+IF(spotify_data[[#This Row],[album_type]]="album","Album",IF(spotify_data[[#This Row],[album_type]]="single","Single","Compilation"))</f>
        <v>Single</v>
      </c>
      <c r="Y5904">
        <v>333</v>
      </c>
    </row>
    <row r="5905" spans="1:25" x14ac:dyDescent="0.3">
      <c r="A5905" s="1" t="s">
        <v>1876</v>
      </c>
      <c r="B5905" s="1">
        <v>5713</v>
      </c>
      <c r="C5905" s="1" t="s">
        <v>1877</v>
      </c>
      <c r="D5905">
        <v>1</v>
      </c>
      <c r="E5905">
        <v>44</v>
      </c>
      <c r="F5905" s="10">
        <f>spotify_data[[#This Row],[track_popularity]]/100</f>
        <v>0.44</v>
      </c>
      <c r="G5905" s="9" t="b">
        <v>0</v>
      </c>
      <c r="H5905" s="1">
        <f>+IF(spotify_data[[#This Row],[explicit]]=FALSE,0,1)</f>
        <v>0</v>
      </c>
      <c r="I5905" s="1" t="s">
        <v>1405</v>
      </c>
      <c r="J5905" s="7">
        <f>MATCH(spotify_data[[#This Row],[artist_name]],spotify_data[artist_name],0)</f>
        <v>5781</v>
      </c>
      <c r="K5905">
        <v>40</v>
      </c>
      <c r="L5905" s="10">
        <f>spotify_data[[#This Row],[artist_popularity]]/100</f>
        <v>0.4</v>
      </c>
      <c r="M5905">
        <v>4549</v>
      </c>
      <c r="N5905" s="1" t="s">
        <v>23</v>
      </c>
      <c r="O5905" s="1" t="s">
        <v>1878</v>
      </c>
      <c r="P5905" s="1">
        <f>MATCH(spotify_data[[#This Row],[album_id]],spotify_data[album_id],0)</f>
        <v>5904</v>
      </c>
      <c r="Q5905" s="1" t="s">
        <v>1877</v>
      </c>
      <c r="R5905" s="2">
        <v>45797</v>
      </c>
      <c r="S5905" s="7">
        <f ca="1">+TODAY()-spotify_data[[#This Row],[Fecha lanzamiento Album]]</f>
        <v>234</v>
      </c>
      <c r="T5905" s="7">
        <f ca="1">+spotify_data[[#This Row],[Antigüedad Album Dias]]/60</f>
        <v>3.9</v>
      </c>
      <c r="U5905" s="8">
        <f ca="1">spotify_data[[#This Row],[Antigüedad Album Meses]]/12</f>
        <v>0.32500000000000001</v>
      </c>
      <c r="V5905">
        <v>1</v>
      </c>
      <c r="W5905" s="1" t="s">
        <v>21</v>
      </c>
      <c r="X5905" s="1" t="str">
        <f>+IF(spotify_data[[#This Row],[album_type]]="album","Album",IF(spotify_data[[#This Row],[album_type]]="single","Single","Compilation"))</f>
        <v>Single</v>
      </c>
      <c r="Y5905">
        <v>3</v>
      </c>
    </row>
    <row r="5906" spans="1:25" x14ac:dyDescent="0.3">
      <c r="A5906" s="1" t="s">
        <v>2019</v>
      </c>
      <c r="B5906" s="1">
        <v>6786</v>
      </c>
      <c r="C5906" s="1" t="s">
        <v>2020</v>
      </c>
      <c r="D5906">
        <v>1</v>
      </c>
      <c r="E5906">
        <v>44</v>
      </c>
      <c r="F5906" s="10">
        <f>spotify_data[[#This Row],[track_popularity]]/100</f>
        <v>0.44</v>
      </c>
      <c r="G5906" s="9" t="b">
        <v>0</v>
      </c>
      <c r="H5906" s="1">
        <f>+IF(spotify_data[[#This Row],[explicit]]=FALSE,0,1)</f>
        <v>0</v>
      </c>
      <c r="I5906" s="1" t="s">
        <v>146</v>
      </c>
      <c r="J5906" s="7">
        <f>MATCH(spotify_data[[#This Row],[artist_name]],spotify_data[artist_name],0)</f>
        <v>4897</v>
      </c>
      <c r="K5906">
        <v>58</v>
      </c>
      <c r="L5906" s="10">
        <f>spotify_data[[#This Row],[artist_popularity]]/100</f>
        <v>0.57999999999999996</v>
      </c>
      <c r="M5906">
        <v>146944</v>
      </c>
      <c r="N5906" s="1" t="s">
        <v>147</v>
      </c>
      <c r="O5906" s="1" t="s">
        <v>2021</v>
      </c>
      <c r="P5906" s="1">
        <f>MATCH(spotify_data[[#This Row],[album_id]],spotify_data[album_id],0)</f>
        <v>5905</v>
      </c>
      <c r="Q5906" s="1" t="s">
        <v>2020</v>
      </c>
      <c r="R5906" s="2">
        <v>45772</v>
      </c>
      <c r="S5906" s="7">
        <f ca="1">+TODAY()-spotify_data[[#This Row],[Fecha lanzamiento Album]]</f>
        <v>259</v>
      </c>
      <c r="T5906" s="7">
        <f ca="1">+spotify_data[[#This Row],[Antigüedad Album Dias]]/60</f>
        <v>4.3166666666666664</v>
      </c>
      <c r="U5906" s="8">
        <f ca="1">spotify_data[[#This Row],[Antigüedad Album Meses]]/12</f>
        <v>0.35972222222222222</v>
      </c>
      <c r="V5906">
        <v>1</v>
      </c>
      <c r="W5906" s="1" t="s">
        <v>21</v>
      </c>
      <c r="X5906" s="1" t="str">
        <f>+IF(spotify_data[[#This Row],[album_type]]="album","Album",IF(spotify_data[[#This Row],[album_type]]="single","Single","Compilation"))</f>
        <v>Single</v>
      </c>
      <c r="Y5906">
        <v>275</v>
      </c>
    </row>
    <row r="5907" spans="1:25" x14ac:dyDescent="0.3">
      <c r="A5907" s="1" t="s">
        <v>2052</v>
      </c>
      <c r="B5907" s="1">
        <v>6081</v>
      </c>
      <c r="C5907" s="1" t="s">
        <v>2053</v>
      </c>
      <c r="D5907">
        <v>1</v>
      </c>
      <c r="E5907">
        <v>44</v>
      </c>
      <c r="F5907" s="10">
        <f>spotify_data[[#This Row],[track_popularity]]/100</f>
        <v>0.44</v>
      </c>
      <c r="G5907" s="9" t="b">
        <v>0</v>
      </c>
      <c r="H5907" s="1">
        <f>+IF(spotify_data[[#This Row],[explicit]]=FALSE,0,1)</f>
        <v>0</v>
      </c>
      <c r="I5907" s="1" t="s">
        <v>2054</v>
      </c>
      <c r="J5907" s="7">
        <f>MATCH(spotify_data[[#This Row],[artist_name]],spotify_data[artist_name],0)</f>
        <v>373</v>
      </c>
      <c r="K5907">
        <v>71</v>
      </c>
      <c r="L5907" s="10">
        <f>spotify_data[[#This Row],[artist_popularity]]/100</f>
        <v>0.71</v>
      </c>
      <c r="M5907">
        <v>2462227</v>
      </c>
      <c r="N5907" s="1" t="s">
        <v>23</v>
      </c>
      <c r="O5907" s="1" t="s">
        <v>2055</v>
      </c>
      <c r="P5907" s="1">
        <f>MATCH(spotify_data[[#This Row],[album_id]],spotify_data[album_id],0)</f>
        <v>5906</v>
      </c>
      <c r="Q5907" s="1" t="s">
        <v>2056</v>
      </c>
      <c r="R5907" s="2">
        <v>45769</v>
      </c>
      <c r="S5907" s="7">
        <f ca="1">+TODAY()-spotify_data[[#This Row],[Fecha lanzamiento Album]]</f>
        <v>262</v>
      </c>
      <c r="T5907" s="7">
        <f ca="1">+spotify_data[[#This Row],[Antigüedad Album Dias]]/60</f>
        <v>4.3666666666666663</v>
      </c>
      <c r="U5907" s="8">
        <f ca="1">spotify_data[[#This Row],[Antigüedad Album Meses]]/12</f>
        <v>0.36388888888888887</v>
      </c>
      <c r="V5907">
        <v>2</v>
      </c>
      <c r="W5907" s="1" t="s">
        <v>21</v>
      </c>
      <c r="X5907" s="1" t="str">
        <f>+IF(spotify_data[[#This Row],[album_type]]="album","Album",IF(spotify_data[[#This Row],[album_type]]="single","Single","Compilation"))</f>
        <v>Single</v>
      </c>
      <c r="Y5907">
        <v>289</v>
      </c>
    </row>
    <row r="5908" spans="1:25" x14ac:dyDescent="0.3">
      <c r="A5908" s="1" t="s">
        <v>2123</v>
      </c>
      <c r="B5908" s="1">
        <v>4277</v>
      </c>
      <c r="C5908" s="1" t="s">
        <v>2124</v>
      </c>
      <c r="D5908">
        <v>1</v>
      </c>
      <c r="E5908">
        <v>44</v>
      </c>
      <c r="F5908" s="10">
        <f>spotify_data[[#This Row],[track_popularity]]/100</f>
        <v>0.44</v>
      </c>
      <c r="G5908" s="9" t="b">
        <v>0</v>
      </c>
      <c r="H5908" s="1">
        <f>+IF(spotify_data[[#This Row],[explicit]]=FALSE,0,1)</f>
        <v>0</v>
      </c>
      <c r="I5908" s="1" t="s">
        <v>672</v>
      </c>
      <c r="J5908" s="7">
        <f>MATCH(spotify_data[[#This Row],[artist_name]],spotify_data[artist_name],0)</f>
        <v>4767</v>
      </c>
      <c r="K5908">
        <v>52</v>
      </c>
      <c r="L5908" s="10">
        <f>spotify_data[[#This Row],[artist_popularity]]/100</f>
        <v>0.52</v>
      </c>
      <c r="M5908">
        <v>21748</v>
      </c>
      <c r="N5908" s="1" t="s">
        <v>27</v>
      </c>
      <c r="O5908" s="1" t="s">
        <v>2125</v>
      </c>
      <c r="P5908" s="1">
        <f>MATCH(spotify_data[[#This Row],[album_id]],spotify_data[album_id],0)</f>
        <v>5907</v>
      </c>
      <c r="Q5908" s="1" t="s">
        <v>2124</v>
      </c>
      <c r="R5908" s="2">
        <v>45758</v>
      </c>
      <c r="S5908" s="7">
        <f ca="1">+TODAY()-spotify_data[[#This Row],[Fecha lanzamiento Album]]</f>
        <v>273</v>
      </c>
      <c r="T5908" s="7">
        <f ca="1">+spotify_data[[#This Row],[Antigüedad Album Dias]]/60</f>
        <v>4.55</v>
      </c>
      <c r="U5908" s="8">
        <f ca="1">spotify_data[[#This Row],[Antigüedad Album Meses]]/12</f>
        <v>0.37916666666666665</v>
      </c>
      <c r="V5908">
        <v>3</v>
      </c>
      <c r="W5908" s="1" t="s">
        <v>21</v>
      </c>
      <c r="X5908" s="1" t="str">
        <f>+IF(spotify_data[[#This Row],[album_type]]="album","Album",IF(spotify_data[[#This Row],[album_type]]="single","Single","Compilation"))</f>
        <v>Single</v>
      </c>
      <c r="Y5908">
        <v>21</v>
      </c>
    </row>
    <row r="5909" spans="1:25" x14ac:dyDescent="0.3">
      <c r="A5909" s="1" t="s">
        <v>2447</v>
      </c>
      <c r="B5909" s="1">
        <v>2739</v>
      </c>
      <c r="C5909" s="1" t="s">
        <v>2448</v>
      </c>
      <c r="D5909">
        <v>1</v>
      </c>
      <c r="E5909">
        <v>44</v>
      </c>
      <c r="F5909" s="10">
        <f>spotify_data[[#This Row],[track_popularity]]/100</f>
        <v>0.44</v>
      </c>
      <c r="G5909" s="9" t="b">
        <v>0</v>
      </c>
      <c r="H5909" s="1">
        <f>+IF(spotify_data[[#This Row],[explicit]]=FALSE,0,1)</f>
        <v>0</v>
      </c>
      <c r="I5909" s="1" t="s">
        <v>2449</v>
      </c>
      <c r="J5909" s="7">
        <f>MATCH(spotify_data[[#This Row],[artist_name]],spotify_data[artist_name],0)</f>
        <v>5908</v>
      </c>
      <c r="K5909">
        <v>51</v>
      </c>
      <c r="L5909" s="10">
        <f>spotify_data[[#This Row],[artist_popularity]]/100</f>
        <v>0.51</v>
      </c>
      <c r="M5909">
        <v>43179</v>
      </c>
      <c r="N5909" s="1" t="s">
        <v>23</v>
      </c>
      <c r="O5909" s="1" t="s">
        <v>2450</v>
      </c>
      <c r="P5909" s="1">
        <f>MATCH(spotify_data[[#This Row],[album_id]],spotify_data[album_id],0)</f>
        <v>5908</v>
      </c>
      <c r="Q5909" s="1" t="s">
        <v>2448</v>
      </c>
      <c r="R5909" s="2">
        <v>45695</v>
      </c>
      <c r="S5909" s="7">
        <f ca="1">+TODAY()-spotify_data[[#This Row],[Fecha lanzamiento Album]]</f>
        <v>336</v>
      </c>
      <c r="T5909" s="7">
        <f ca="1">+spotify_data[[#This Row],[Antigüedad Album Dias]]/60</f>
        <v>5.6</v>
      </c>
      <c r="U5909" s="8">
        <f ca="1">spotify_data[[#This Row],[Antigüedad Album Meses]]/12</f>
        <v>0.46666666666666662</v>
      </c>
      <c r="V5909">
        <v>1</v>
      </c>
      <c r="W5909" s="1" t="s">
        <v>21</v>
      </c>
      <c r="X5909" s="1" t="str">
        <f>+IF(spotify_data[[#This Row],[album_type]]="album","Album",IF(spotify_data[[#This Row],[album_type]]="single","Single","Compilation"))</f>
        <v>Single</v>
      </c>
      <c r="Y5909">
        <v>326</v>
      </c>
    </row>
    <row r="5910" spans="1:25" x14ac:dyDescent="0.3">
      <c r="A5910" s="1" t="s">
        <v>2564</v>
      </c>
      <c r="B5910" s="1">
        <v>1306</v>
      </c>
      <c r="C5910" s="1" t="s">
        <v>2565</v>
      </c>
      <c r="D5910">
        <v>1</v>
      </c>
      <c r="E5910">
        <v>44</v>
      </c>
      <c r="F5910" s="10">
        <f>spotify_data[[#This Row],[track_popularity]]/100</f>
        <v>0.44</v>
      </c>
      <c r="G5910" s="9" t="b">
        <v>1</v>
      </c>
      <c r="H5910" s="1">
        <f>+IF(spotify_data[[#This Row],[explicit]]=FALSE,0,1)</f>
        <v>1</v>
      </c>
      <c r="I5910" s="1" t="s">
        <v>22</v>
      </c>
      <c r="J5910" s="7">
        <f>MATCH(spotify_data[[#This Row],[artist_name]],spotify_data[artist_name],0)</f>
        <v>5909</v>
      </c>
      <c r="K5910">
        <v>48</v>
      </c>
      <c r="L5910" s="10">
        <f>spotify_data[[#This Row],[artist_popularity]]/100</f>
        <v>0.48</v>
      </c>
      <c r="M5910">
        <v>193266</v>
      </c>
      <c r="N5910" s="1" t="s">
        <v>23</v>
      </c>
      <c r="O5910" s="1" t="s">
        <v>2566</v>
      </c>
      <c r="P5910" s="1">
        <f>MATCH(spotify_data[[#This Row],[album_id]],spotify_data[album_id],0)</f>
        <v>5909</v>
      </c>
      <c r="Q5910" s="1" t="s">
        <v>2567</v>
      </c>
      <c r="R5910" s="2">
        <v>45674</v>
      </c>
      <c r="S5910" s="7">
        <f ca="1">+TODAY()-spotify_data[[#This Row],[Fecha lanzamiento Album]]</f>
        <v>357</v>
      </c>
      <c r="T5910" s="7">
        <f ca="1">+spotify_data[[#This Row],[Antigüedad Album Dias]]/60</f>
        <v>5.95</v>
      </c>
      <c r="U5910" s="8">
        <f ca="1">spotify_data[[#This Row],[Antigüedad Album Meses]]/12</f>
        <v>0.49583333333333335</v>
      </c>
      <c r="V5910">
        <v>21</v>
      </c>
      <c r="W5910" s="1" t="s">
        <v>20</v>
      </c>
      <c r="X5910" s="1" t="str">
        <f>+IF(spotify_data[[#This Row],[album_type]]="album","Album",IF(spotify_data[[#This Row],[album_type]]="single","Single","Compilation"))</f>
        <v>Album</v>
      </c>
      <c r="Y5910">
        <v>303</v>
      </c>
    </row>
    <row r="5911" spans="1:25" x14ac:dyDescent="0.3">
      <c r="A5911" s="1" t="s">
        <v>2784</v>
      </c>
      <c r="B5911" s="1">
        <v>625</v>
      </c>
      <c r="C5911" s="1" t="s">
        <v>2785</v>
      </c>
      <c r="D5911">
        <v>1</v>
      </c>
      <c r="E5911">
        <v>44</v>
      </c>
      <c r="F5911" s="10">
        <f>spotify_data[[#This Row],[track_popularity]]/100</f>
        <v>0.44</v>
      </c>
      <c r="G5911" s="9" t="b">
        <v>0</v>
      </c>
      <c r="H5911" s="1">
        <f>+IF(spotify_data[[#This Row],[explicit]]=FALSE,0,1)</f>
        <v>0</v>
      </c>
      <c r="I5911" s="1" t="s">
        <v>2786</v>
      </c>
      <c r="J5911" s="7">
        <f>MATCH(spotify_data[[#This Row],[artist_name]],spotify_data[artist_name],0)</f>
        <v>5910</v>
      </c>
      <c r="K5911">
        <v>37</v>
      </c>
      <c r="L5911" s="10">
        <f>spotify_data[[#This Row],[artist_popularity]]/100</f>
        <v>0.37</v>
      </c>
      <c r="M5911">
        <v>825</v>
      </c>
      <c r="N5911" s="1" t="s">
        <v>23</v>
      </c>
      <c r="O5911" s="1" t="s">
        <v>2787</v>
      </c>
      <c r="P5911" s="1">
        <f>MATCH(spotify_data[[#This Row],[album_id]],spotify_data[album_id],0)</f>
        <v>5910</v>
      </c>
      <c r="Q5911" s="1" t="s">
        <v>2785</v>
      </c>
      <c r="R5911" s="2">
        <v>45611</v>
      </c>
      <c r="S5911" s="7">
        <f ca="1">+TODAY()-spotify_data[[#This Row],[Fecha lanzamiento Album]]</f>
        <v>420</v>
      </c>
      <c r="T5911" s="7">
        <f ca="1">+spotify_data[[#This Row],[Antigüedad Album Dias]]/60</f>
        <v>7</v>
      </c>
      <c r="U5911" s="8">
        <f ca="1">spotify_data[[#This Row],[Antigüedad Album Meses]]/12</f>
        <v>0.58333333333333337</v>
      </c>
      <c r="V5911">
        <v>1</v>
      </c>
      <c r="W5911" s="1" t="s">
        <v>21</v>
      </c>
      <c r="X5911" s="1" t="str">
        <f>+IF(spotify_data[[#This Row],[album_type]]="album","Album",IF(spotify_data[[#This Row],[album_type]]="single","Single","Compilation"))</f>
        <v>Single</v>
      </c>
      <c r="Y5911">
        <v>298</v>
      </c>
    </row>
    <row r="5912" spans="1:25" x14ac:dyDescent="0.3">
      <c r="A5912" s="1" t="s">
        <v>2799</v>
      </c>
      <c r="B5912" s="1">
        <v>2032</v>
      </c>
      <c r="C5912" s="1" t="s">
        <v>2800</v>
      </c>
      <c r="D5912">
        <v>1</v>
      </c>
      <c r="E5912">
        <v>44</v>
      </c>
      <c r="F5912" s="10">
        <f>spotify_data[[#This Row],[track_popularity]]/100</f>
        <v>0.44</v>
      </c>
      <c r="G5912" s="9" t="b">
        <v>0</v>
      </c>
      <c r="H5912" s="1">
        <f>+IF(spotify_data[[#This Row],[explicit]]=FALSE,0,1)</f>
        <v>0</v>
      </c>
      <c r="I5912" s="1" t="s">
        <v>866</v>
      </c>
      <c r="J5912" s="7">
        <f>MATCH(spotify_data[[#This Row],[artist_name]],spotify_data[artist_name],0)</f>
        <v>5780</v>
      </c>
      <c r="K5912">
        <v>48</v>
      </c>
      <c r="L5912" s="10">
        <f>spotify_data[[#This Row],[artist_popularity]]/100</f>
        <v>0.48</v>
      </c>
      <c r="M5912">
        <v>10272</v>
      </c>
      <c r="N5912" s="1" t="s">
        <v>23</v>
      </c>
      <c r="O5912" s="1" t="s">
        <v>2801</v>
      </c>
      <c r="P5912" s="1">
        <f>MATCH(spotify_data[[#This Row],[album_id]],spotify_data[album_id],0)</f>
        <v>5911</v>
      </c>
      <c r="Q5912" s="1" t="s">
        <v>2800</v>
      </c>
      <c r="R5912" s="2">
        <v>45604</v>
      </c>
      <c r="S5912" s="7">
        <f ca="1">+TODAY()-spotify_data[[#This Row],[Fecha lanzamiento Album]]</f>
        <v>427</v>
      </c>
      <c r="T5912" s="7">
        <f ca="1">+spotify_data[[#This Row],[Antigüedad Album Dias]]/60</f>
        <v>7.1166666666666663</v>
      </c>
      <c r="U5912" s="8">
        <f ca="1">spotify_data[[#This Row],[Antigüedad Album Meses]]/12</f>
        <v>0.59305555555555556</v>
      </c>
      <c r="V5912">
        <v>2</v>
      </c>
      <c r="W5912" s="1" t="s">
        <v>21</v>
      </c>
      <c r="X5912" s="1" t="str">
        <f>+IF(spotify_data[[#This Row],[album_type]]="album","Album",IF(spotify_data[[#This Row],[album_type]]="single","Single","Compilation"))</f>
        <v>Single</v>
      </c>
      <c r="Y5912">
        <v>31</v>
      </c>
    </row>
    <row r="5913" spans="1:25" x14ac:dyDescent="0.3">
      <c r="A5913" s="1" t="s">
        <v>2888</v>
      </c>
      <c r="B5913" s="1">
        <v>4493</v>
      </c>
      <c r="C5913" s="1" t="s">
        <v>2889</v>
      </c>
      <c r="D5913">
        <v>5</v>
      </c>
      <c r="E5913">
        <v>44</v>
      </c>
      <c r="F5913" s="10">
        <f>spotify_data[[#This Row],[track_popularity]]/100</f>
        <v>0.44</v>
      </c>
      <c r="G5913" s="9" t="b">
        <v>0</v>
      </c>
      <c r="H5913" s="1">
        <f>+IF(spotify_data[[#This Row],[explicit]]=FALSE,0,1)</f>
        <v>0</v>
      </c>
      <c r="I5913" s="1" t="s">
        <v>2866</v>
      </c>
      <c r="J5913" s="7">
        <f>MATCH(spotify_data[[#This Row],[artist_name]],spotify_data[artist_name],0)</f>
        <v>3264</v>
      </c>
      <c r="K5913">
        <v>58</v>
      </c>
      <c r="L5913" s="10">
        <f>spotify_data[[#This Row],[artist_popularity]]/100</f>
        <v>0.57999999999999996</v>
      </c>
      <c r="M5913">
        <v>192887</v>
      </c>
      <c r="N5913" s="1" t="s">
        <v>23</v>
      </c>
      <c r="O5913" s="1" t="s">
        <v>2867</v>
      </c>
      <c r="P5913" s="1">
        <f>MATCH(spotify_data[[#This Row],[album_id]],spotify_data[album_id],0)</f>
        <v>3264</v>
      </c>
      <c r="Q5913" s="1" t="s">
        <v>2868</v>
      </c>
      <c r="R5913" s="2">
        <v>45583</v>
      </c>
      <c r="S5913" s="7">
        <f ca="1">+TODAY()-spotify_data[[#This Row],[Fecha lanzamiento Album]]</f>
        <v>448</v>
      </c>
      <c r="T5913" s="7">
        <f ca="1">+spotify_data[[#This Row],[Antigüedad Album Dias]]/60</f>
        <v>7.4666666666666668</v>
      </c>
      <c r="U5913" s="8">
        <f ca="1">spotify_data[[#This Row],[Antigüedad Album Meses]]/12</f>
        <v>0.62222222222222223</v>
      </c>
      <c r="V5913">
        <v>33</v>
      </c>
      <c r="W5913" s="1" t="s">
        <v>20</v>
      </c>
      <c r="X5913" s="1" t="str">
        <f>+IF(spotify_data[[#This Row],[album_type]]="album","Album",IF(spotify_data[[#This Row],[album_type]]="single","Single","Compilation"))</f>
        <v>Album</v>
      </c>
      <c r="Y5913">
        <v>316</v>
      </c>
    </row>
    <row r="5914" spans="1:25" x14ac:dyDescent="0.3">
      <c r="A5914" s="1" t="s">
        <v>3518</v>
      </c>
      <c r="B5914" s="1">
        <v>3839</v>
      </c>
      <c r="C5914" s="1" t="s">
        <v>3519</v>
      </c>
      <c r="D5914">
        <v>1</v>
      </c>
      <c r="E5914">
        <v>44</v>
      </c>
      <c r="F5914" s="10">
        <f>spotify_data[[#This Row],[track_popularity]]/100</f>
        <v>0.44</v>
      </c>
      <c r="G5914" s="9" t="b">
        <v>0</v>
      </c>
      <c r="H5914" s="1">
        <f>+IF(spotify_data[[#This Row],[explicit]]=FALSE,0,1)</f>
        <v>0</v>
      </c>
      <c r="I5914" s="1" t="s">
        <v>3520</v>
      </c>
      <c r="J5914" s="7">
        <f>MATCH(spotify_data[[#This Row],[artist_name]],spotify_data[artist_name],0)</f>
        <v>5913</v>
      </c>
      <c r="K5914">
        <v>38</v>
      </c>
      <c r="L5914" s="10">
        <f>spotify_data[[#This Row],[artist_popularity]]/100</f>
        <v>0.38</v>
      </c>
      <c r="M5914">
        <v>25554</v>
      </c>
      <c r="N5914" s="1" t="s">
        <v>3521</v>
      </c>
      <c r="O5914" s="1" t="s">
        <v>3522</v>
      </c>
      <c r="P5914" s="1">
        <f>MATCH(spotify_data[[#This Row],[album_id]],spotify_data[album_id],0)</f>
        <v>5913</v>
      </c>
      <c r="Q5914" s="1" t="s">
        <v>3519</v>
      </c>
      <c r="R5914" s="2">
        <v>45478</v>
      </c>
      <c r="S5914" s="7">
        <f ca="1">+TODAY()-spotify_data[[#This Row],[Fecha lanzamiento Album]]</f>
        <v>553</v>
      </c>
      <c r="T5914" s="7">
        <f ca="1">+spotify_data[[#This Row],[Antigüedad Album Dias]]/60</f>
        <v>9.2166666666666668</v>
      </c>
      <c r="U5914" s="8">
        <f ca="1">spotify_data[[#This Row],[Antigüedad Album Meses]]/12</f>
        <v>0.7680555555555556</v>
      </c>
      <c r="V5914">
        <v>1</v>
      </c>
      <c r="W5914" s="1" t="s">
        <v>21</v>
      </c>
      <c r="X5914" s="1" t="str">
        <f>+IF(spotify_data[[#This Row],[album_type]]="album","Album",IF(spotify_data[[#This Row],[album_type]]="single","Single","Compilation"))</f>
        <v>Single</v>
      </c>
      <c r="Y5914">
        <v>3</v>
      </c>
    </row>
    <row r="5915" spans="1:25" x14ac:dyDescent="0.3">
      <c r="A5915" s="1" t="s">
        <v>3652</v>
      </c>
      <c r="B5915" s="1">
        <v>1960</v>
      </c>
      <c r="C5915" s="1" t="s">
        <v>3653</v>
      </c>
      <c r="D5915">
        <v>7</v>
      </c>
      <c r="E5915">
        <v>44</v>
      </c>
      <c r="F5915" s="10">
        <f>spotify_data[[#This Row],[track_popularity]]/100</f>
        <v>0.44</v>
      </c>
      <c r="G5915" s="9" t="b">
        <v>1</v>
      </c>
      <c r="H5915" s="1">
        <f>+IF(spotify_data[[#This Row],[explicit]]=FALSE,0,1)</f>
        <v>1</v>
      </c>
      <c r="I5915" s="1" t="s">
        <v>3654</v>
      </c>
      <c r="J5915" s="7">
        <f>MATCH(spotify_data[[#This Row],[artist_name]],spotify_data[artist_name],0)</f>
        <v>5914</v>
      </c>
      <c r="K5915">
        <v>66</v>
      </c>
      <c r="L5915" s="10">
        <f>spotify_data[[#This Row],[artist_popularity]]/100</f>
        <v>0.66</v>
      </c>
      <c r="M5915">
        <v>2956534</v>
      </c>
      <c r="N5915" s="1" t="s">
        <v>23</v>
      </c>
      <c r="O5915" s="1" t="s">
        <v>3655</v>
      </c>
      <c r="P5915" s="1">
        <f>MATCH(spotify_data[[#This Row],[album_id]],spotify_data[album_id],0)</f>
        <v>5914</v>
      </c>
      <c r="Q5915" s="1" t="s">
        <v>3656</v>
      </c>
      <c r="R5915" s="2">
        <v>45457</v>
      </c>
      <c r="S5915" s="7">
        <f ca="1">+TODAY()-spotify_data[[#This Row],[Fecha lanzamiento Album]]</f>
        <v>574</v>
      </c>
      <c r="T5915" s="7">
        <f ca="1">+spotify_data[[#This Row],[Antigüedad Album Dias]]/60</f>
        <v>9.5666666666666664</v>
      </c>
      <c r="U5915" s="8">
        <f ca="1">spotify_data[[#This Row],[Antigüedad Album Meses]]/12</f>
        <v>0.79722222222222217</v>
      </c>
      <c r="V5915">
        <v>13</v>
      </c>
      <c r="W5915" s="1" t="s">
        <v>20</v>
      </c>
      <c r="X5915" s="1" t="str">
        <f>+IF(spotify_data[[#This Row],[album_type]]="album","Album",IF(spotify_data[[#This Row],[album_type]]="single","Single","Compilation"))</f>
        <v>Album</v>
      </c>
      <c r="Y5915">
        <v>284</v>
      </c>
    </row>
    <row r="5916" spans="1:25" x14ac:dyDescent="0.3">
      <c r="A5916" s="1" t="s">
        <v>3759</v>
      </c>
      <c r="B5916" s="1">
        <v>3439</v>
      </c>
      <c r="C5916" s="1" t="s">
        <v>3760</v>
      </c>
      <c r="D5916">
        <v>1</v>
      </c>
      <c r="E5916">
        <v>44</v>
      </c>
      <c r="F5916" s="10">
        <f>spotify_data[[#This Row],[track_popularity]]/100</f>
        <v>0.44</v>
      </c>
      <c r="G5916" s="9" t="b">
        <v>0</v>
      </c>
      <c r="H5916" s="1">
        <f>+IF(spotify_data[[#This Row],[explicit]]=FALSE,0,1)</f>
        <v>0</v>
      </c>
      <c r="I5916" s="1" t="s">
        <v>1595</v>
      </c>
      <c r="J5916" s="7">
        <f>MATCH(spotify_data[[#This Row],[artist_name]],spotify_data[artist_name],0)</f>
        <v>5785</v>
      </c>
      <c r="K5916">
        <v>40</v>
      </c>
      <c r="L5916" s="10">
        <f>spotify_data[[#This Row],[artist_popularity]]/100</f>
        <v>0.4</v>
      </c>
      <c r="M5916">
        <v>2159</v>
      </c>
      <c r="N5916" s="1" t="s">
        <v>23</v>
      </c>
      <c r="O5916" s="1" t="s">
        <v>3761</v>
      </c>
      <c r="P5916" s="1">
        <f>MATCH(spotify_data[[#This Row],[album_id]],spotify_data[album_id],0)</f>
        <v>5915</v>
      </c>
      <c r="Q5916" s="1" t="s">
        <v>3760</v>
      </c>
      <c r="R5916" s="2">
        <v>45436</v>
      </c>
      <c r="S5916" s="7">
        <f ca="1">+TODAY()-spotify_data[[#This Row],[Fecha lanzamiento Album]]</f>
        <v>595</v>
      </c>
      <c r="T5916" s="7">
        <f ca="1">+spotify_data[[#This Row],[Antigüedad Album Dias]]/60</f>
        <v>9.9166666666666661</v>
      </c>
      <c r="U5916" s="8">
        <f ca="1">spotify_data[[#This Row],[Antigüedad Album Meses]]/12</f>
        <v>0.82638888888888884</v>
      </c>
      <c r="V5916">
        <v>1</v>
      </c>
      <c r="W5916" s="1" t="s">
        <v>21</v>
      </c>
      <c r="X5916" s="1" t="str">
        <f>+IF(spotify_data[[#This Row],[album_type]]="album","Album",IF(spotify_data[[#This Row],[album_type]]="single","Single","Compilation"))</f>
        <v>Single</v>
      </c>
      <c r="Y5916">
        <v>344</v>
      </c>
    </row>
    <row r="5917" spans="1:25" x14ac:dyDescent="0.3">
      <c r="A5917" s="1" t="s">
        <v>4040</v>
      </c>
      <c r="B5917" s="1">
        <v>3267</v>
      </c>
      <c r="C5917" s="1" t="s">
        <v>4041</v>
      </c>
      <c r="D5917">
        <v>4</v>
      </c>
      <c r="E5917">
        <v>44</v>
      </c>
      <c r="F5917" s="10">
        <f>spotify_data[[#This Row],[track_popularity]]/100</f>
        <v>0.44</v>
      </c>
      <c r="G5917" s="9" t="b">
        <v>0</v>
      </c>
      <c r="H5917" s="1">
        <f>+IF(spotify_data[[#This Row],[explicit]]=FALSE,0,1)</f>
        <v>0</v>
      </c>
      <c r="I5917" s="1" t="s">
        <v>3153</v>
      </c>
      <c r="J5917" s="7">
        <f>MATCH(spotify_data[[#This Row],[artist_name]],spotify_data[artist_name],0)</f>
        <v>78</v>
      </c>
      <c r="K5917">
        <v>88</v>
      </c>
      <c r="L5917" s="10">
        <f>spotify_data[[#This Row],[artist_popularity]]/100</f>
        <v>0.88</v>
      </c>
      <c r="M5917">
        <v>31785695</v>
      </c>
      <c r="N5917" s="1" t="s">
        <v>3154</v>
      </c>
      <c r="O5917" s="1" t="s">
        <v>4038</v>
      </c>
      <c r="P5917" s="1">
        <f>MATCH(spotify_data[[#This Row],[album_id]],spotify_data[album_id],0)</f>
        <v>2748</v>
      </c>
      <c r="Q5917" s="1" t="s">
        <v>4039</v>
      </c>
      <c r="R5917" s="2">
        <v>45394</v>
      </c>
      <c r="S5917" s="7">
        <f ca="1">+TODAY()-spotify_data[[#This Row],[Fecha lanzamiento Album]]</f>
        <v>637</v>
      </c>
      <c r="T5917" s="7">
        <f ca="1">+spotify_data[[#This Row],[Antigüedad Album Dias]]/60</f>
        <v>10.616666666666667</v>
      </c>
      <c r="U5917" s="8">
        <f ca="1">spotify_data[[#This Row],[Antigüedad Album Meses]]/12</f>
        <v>0.8847222222222223</v>
      </c>
      <c r="V5917">
        <v>20</v>
      </c>
      <c r="W5917" s="1" t="s">
        <v>20</v>
      </c>
      <c r="X5917" s="1" t="str">
        <f>+IF(spotify_data[[#This Row],[album_type]]="album","Album",IF(spotify_data[[#This Row],[album_type]]="single","Single","Compilation"))</f>
        <v>Album</v>
      </c>
      <c r="Y5917">
        <v>31</v>
      </c>
    </row>
    <row r="5918" spans="1:25" x14ac:dyDescent="0.3">
      <c r="A5918" s="1" t="s">
        <v>4073</v>
      </c>
      <c r="B5918" s="1">
        <v>7678</v>
      </c>
      <c r="C5918" s="1" t="s">
        <v>4074</v>
      </c>
      <c r="D5918">
        <v>5</v>
      </c>
      <c r="E5918">
        <v>44</v>
      </c>
      <c r="F5918" s="10">
        <f>spotify_data[[#This Row],[track_popularity]]/100</f>
        <v>0.44</v>
      </c>
      <c r="G5918" s="9" t="b">
        <v>0</v>
      </c>
      <c r="H5918" s="1">
        <f>+IF(spotify_data[[#This Row],[explicit]]=FALSE,0,1)</f>
        <v>0</v>
      </c>
      <c r="I5918" s="1" t="s">
        <v>3153</v>
      </c>
      <c r="J5918" s="7">
        <f>MATCH(spotify_data[[#This Row],[artist_name]],spotify_data[artist_name],0)</f>
        <v>78</v>
      </c>
      <c r="K5918">
        <v>88</v>
      </c>
      <c r="L5918" s="10">
        <f>spotify_data[[#This Row],[artist_popularity]]/100</f>
        <v>0.88</v>
      </c>
      <c r="M5918">
        <v>31785695</v>
      </c>
      <c r="N5918" s="1" t="s">
        <v>3154</v>
      </c>
      <c r="O5918" s="1" t="s">
        <v>4038</v>
      </c>
      <c r="P5918" s="1">
        <f>MATCH(spotify_data[[#This Row],[album_id]],spotify_data[album_id],0)</f>
        <v>2748</v>
      </c>
      <c r="Q5918" s="1" t="s">
        <v>4039</v>
      </c>
      <c r="R5918" s="2">
        <v>45394</v>
      </c>
      <c r="S5918" s="7">
        <f ca="1">+TODAY()-spotify_data[[#This Row],[Fecha lanzamiento Album]]</f>
        <v>637</v>
      </c>
      <c r="T5918" s="7">
        <f ca="1">+spotify_data[[#This Row],[Antigüedad Album Dias]]/60</f>
        <v>10.616666666666667</v>
      </c>
      <c r="U5918" s="8">
        <f ca="1">spotify_data[[#This Row],[Antigüedad Album Meses]]/12</f>
        <v>0.8847222222222223</v>
      </c>
      <c r="V5918">
        <v>20</v>
      </c>
      <c r="W5918" s="1" t="s">
        <v>20</v>
      </c>
      <c r="X5918" s="1" t="str">
        <f>+IF(spotify_data[[#This Row],[album_type]]="album","Album",IF(spotify_data[[#This Row],[album_type]]="single","Single","Compilation"))</f>
        <v>Album</v>
      </c>
      <c r="Y5918">
        <v>328</v>
      </c>
    </row>
    <row r="5919" spans="1:25" x14ac:dyDescent="0.3">
      <c r="A5919" s="1" t="s">
        <v>4077</v>
      </c>
      <c r="B5919" s="1">
        <v>281</v>
      </c>
      <c r="C5919" s="1" t="s">
        <v>4078</v>
      </c>
      <c r="D5919">
        <v>10</v>
      </c>
      <c r="E5919">
        <v>44</v>
      </c>
      <c r="F5919" s="10">
        <f>spotify_data[[#This Row],[track_popularity]]/100</f>
        <v>0.44</v>
      </c>
      <c r="G5919" s="9" t="b">
        <v>0</v>
      </c>
      <c r="H5919" s="1">
        <f>+IF(spotify_data[[#This Row],[explicit]]=FALSE,0,1)</f>
        <v>0</v>
      </c>
      <c r="I5919" s="1" t="s">
        <v>3153</v>
      </c>
      <c r="J5919" s="7">
        <f>MATCH(spotify_data[[#This Row],[artist_name]],spotify_data[artist_name],0)</f>
        <v>78</v>
      </c>
      <c r="K5919">
        <v>88</v>
      </c>
      <c r="L5919" s="10">
        <f>spotify_data[[#This Row],[artist_popularity]]/100</f>
        <v>0.88</v>
      </c>
      <c r="M5919">
        <v>31796892</v>
      </c>
      <c r="N5919" s="1" t="s">
        <v>3154</v>
      </c>
      <c r="O5919" s="1" t="s">
        <v>4038</v>
      </c>
      <c r="P5919" s="1">
        <f>MATCH(spotify_data[[#This Row],[album_id]],spotify_data[album_id],0)</f>
        <v>2748</v>
      </c>
      <c r="Q5919" s="1" t="s">
        <v>4039</v>
      </c>
      <c r="R5919" s="2">
        <v>45394</v>
      </c>
      <c r="S5919" s="7">
        <f ca="1">+TODAY()-spotify_data[[#This Row],[Fecha lanzamiento Album]]</f>
        <v>637</v>
      </c>
      <c r="T5919" s="7">
        <f ca="1">+spotify_data[[#This Row],[Antigüedad Album Dias]]/60</f>
        <v>10.616666666666667</v>
      </c>
      <c r="U5919" s="8">
        <f ca="1">spotify_data[[#This Row],[Antigüedad Album Meses]]/12</f>
        <v>0.8847222222222223</v>
      </c>
      <c r="V5919">
        <v>20</v>
      </c>
      <c r="W5919" s="1" t="s">
        <v>20</v>
      </c>
      <c r="X5919" s="1" t="str">
        <f>+IF(spotify_data[[#This Row],[album_type]]="album","Album",IF(spotify_data[[#This Row],[album_type]]="single","Single","Compilation"))</f>
        <v>Album</v>
      </c>
      <c r="Y5919">
        <v>342</v>
      </c>
    </row>
    <row r="5920" spans="1:25" x14ac:dyDescent="0.3">
      <c r="A5920" s="1" t="s">
        <v>4316</v>
      </c>
      <c r="B5920" s="1">
        <v>13374</v>
      </c>
      <c r="C5920" s="1" t="s">
        <v>4317</v>
      </c>
      <c r="D5920">
        <v>3</v>
      </c>
      <c r="E5920">
        <v>44</v>
      </c>
      <c r="F5920" s="10">
        <f>spotify_data[[#This Row],[track_popularity]]/100</f>
        <v>0.44</v>
      </c>
      <c r="G5920" s="9" t="b">
        <v>1</v>
      </c>
      <c r="H5920" s="1">
        <f>+IF(spotify_data[[#This Row],[explicit]]=FALSE,0,1)</f>
        <v>1</v>
      </c>
      <c r="I5920" s="1" t="s">
        <v>1234</v>
      </c>
      <c r="J5920" s="7">
        <f>MATCH(spotify_data[[#This Row],[artist_name]],spotify_data[artist_name],0)</f>
        <v>186</v>
      </c>
      <c r="K5920">
        <v>82</v>
      </c>
      <c r="L5920" s="10">
        <f>spotify_data[[#This Row],[artist_popularity]]/100</f>
        <v>0.82</v>
      </c>
      <c r="M5920">
        <v>15684530</v>
      </c>
      <c r="N5920" s="1" t="s">
        <v>1235</v>
      </c>
      <c r="O5920" s="1" t="s">
        <v>4314</v>
      </c>
      <c r="P5920" s="1">
        <f>MATCH(spotify_data[[#This Row],[album_id]],spotify_data[album_id],0)</f>
        <v>5371</v>
      </c>
      <c r="Q5920" s="1" t="s">
        <v>4315</v>
      </c>
      <c r="R5920" s="2">
        <v>45359</v>
      </c>
      <c r="S5920" s="7">
        <f ca="1">+TODAY()-spotify_data[[#This Row],[Fecha lanzamiento Album]]</f>
        <v>672</v>
      </c>
      <c r="T5920" s="7">
        <f ca="1">+spotify_data[[#This Row],[Antigüedad Album Dias]]/60</f>
        <v>11.2</v>
      </c>
      <c r="U5920" s="8">
        <f ca="1">spotify_data[[#This Row],[Antigüedad Album Meses]]/12</f>
        <v>0.93333333333333324</v>
      </c>
      <c r="V5920">
        <v>3</v>
      </c>
      <c r="W5920" s="1" t="s">
        <v>21</v>
      </c>
      <c r="X5920" s="1" t="str">
        <f>+IF(spotify_data[[#This Row],[album_type]]="album","Album",IF(spotify_data[[#This Row],[album_type]]="single","Single","Compilation"))</f>
        <v>Single</v>
      </c>
      <c r="Y5920">
        <v>397</v>
      </c>
    </row>
    <row r="5921" spans="1:25" x14ac:dyDescent="0.3">
      <c r="A5921" s="1" t="s">
        <v>5317</v>
      </c>
      <c r="B5921" s="1">
        <v>2238</v>
      </c>
      <c r="C5921" s="1" t="s">
        <v>5318</v>
      </c>
      <c r="D5921">
        <v>5</v>
      </c>
      <c r="E5921">
        <v>44</v>
      </c>
      <c r="F5921" s="10">
        <f>spotify_data[[#This Row],[track_popularity]]/100</f>
        <v>0.44</v>
      </c>
      <c r="G5921" s="9" t="b">
        <v>0</v>
      </c>
      <c r="H5921" s="1">
        <f>+IF(spotify_data[[#This Row],[explicit]]=FALSE,0,1)</f>
        <v>0</v>
      </c>
      <c r="I5921" s="1" t="s">
        <v>3634</v>
      </c>
      <c r="J5921" s="7">
        <f>MATCH(spotify_data[[#This Row],[artist_name]],spotify_data[artist_name],0)</f>
        <v>303</v>
      </c>
      <c r="K5921">
        <v>87</v>
      </c>
      <c r="L5921" s="10">
        <f>spotify_data[[#This Row],[artist_popularity]]/100</f>
        <v>0.87</v>
      </c>
      <c r="M5921">
        <v>60358474</v>
      </c>
      <c r="N5921" s="1" t="s">
        <v>3635</v>
      </c>
      <c r="O5921" s="1" t="s">
        <v>5319</v>
      </c>
      <c r="P5921" s="1">
        <f>MATCH(spotify_data[[#This Row],[album_id]],spotify_data[album_id],0)</f>
        <v>3801</v>
      </c>
      <c r="Q5921" s="1" t="s">
        <v>5320</v>
      </c>
      <c r="R5921" s="2">
        <v>45128</v>
      </c>
      <c r="S5921" s="7">
        <f ca="1">+TODAY()-spotify_data[[#This Row],[Fecha lanzamiento Album]]</f>
        <v>903</v>
      </c>
      <c r="T5921" s="7">
        <f ca="1">+spotify_data[[#This Row],[Antigüedad Album Dias]]/60</f>
        <v>15.05</v>
      </c>
      <c r="U5921" s="8">
        <f ca="1">spotify_data[[#This Row],[Antigüedad Album Meses]]/12</f>
        <v>1.2541666666666667</v>
      </c>
      <c r="V5921">
        <v>17</v>
      </c>
      <c r="W5921" s="1" t="s">
        <v>1932</v>
      </c>
      <c r="X5921" s="1" t="str">
        <f>+IF(spotify_data[[#This Row],[album_type]]="album","Album",IF(spotify_data[[#This Row],[album_type]]="single","Single","Compilation"))</f>
        <v>Compilation</v>
      </c>
      <c r="Y5921">
        <v>278</v>
      </c>
    </row>
    <row r="5922" spans="1:25" x14ac:dyDescent="0.3">
      <c r="A5922" s="1" t="s">
        <v>5328</v>
      </c>
      <c r="B5922" s="1">
        <v>6792</v>
      </c>
      <c r="C5922" s="1" t="s">
        <v>5329</v>
      </c>
      <c r="D5922">
        <v>7</v>
      </c>
      <c r="E5922">
        <v>44</v>
      </c>
      <c r="F5922" s="10">
        <f>spotify_data[[#This Row],[track_popularity]]/100</f>
        <v>0.44</v>
      </c>
      <c r="G5922" s="9" t="b">
        <v>0</v>
      </c>
      <c r="H5922" s="1">
        <f>+IF(spotify_data[[#This Row],[explicit]]=FALSE,0,1)</f>
        <v>0</v>
      </c>
      <c r="I5922" s="1" t="s">
        <v>151</v>
      </c>
      <c r="J5922" s="7">
        <f>MATCH(spotify_data[[#This Row],[artist_name]],spotify_data[artist_name],0)</f>
        <v>96</v>
      </c>
      <c r="K5922">
        <v>84</v>
      </c>
      <c r="L5922" s="10">
        <f>spotify_data[[#This Row],[artist_popularity]]/100</f>
        <v>0.84</v>
      </c>
      <c r="M5922">
        <v>9509731</v>
      </c>
      <c r="N5922" s="1" t="s">
        <v>152</v>
      </c>
      <c r="O5922" s="1" t="s">
        <v>5319</v>
      </c>
      <c r="P5922" s="1">
        <f>MATCH(spotify_data[[#This Row],[album_id]],spotify_data[album_id],0)</f>
        <v>3801</v>
      </c>
      <c r="Q5922" s="1" t="s">
        <v>5320</v>
      </c>
      <c r="R5922" s="2">
        <v>45128</v>
      </c>
      <c r="S5922" s="7">
        <f ca="1">+TODAY()-spotify_data[[#This Row],[Fecha lanzamiento Album]]</f>
        <v>903</v>
      </c>
      <c r="T5922" s="7">
        <f ca="1">+spotify_data[[#This Row],[Antigüedad Album Dias]]/60</f>
        <v>15.05</v>
      </c>
      <c r="U5922" s="8">
        <f ca="1">spotify_data[[#This Row],[Antigüedad Album Meses]]/12</f>
        <v>1.2541666666666667</v>
      </c>
      <c r="V5922">
        <v>17</v>
      </c>
      <c r="W5922" s="1" t="s">
        <v>1932</v>
      </c>
      <c r="X5922" s="1" t="str">
        <f>+IF(spotify_data[[#This Row],[album_type]]="album","Album",IF(spotify_data[[#This Row],[album_type]]="single","Single","Compilation"))</f>
        <v>Compilation</v>
      </c>
      <c r="Y5922">
        <v>146</v>
      </c>
    </row>
    <row r="5923" spans="1:25" x14ac:dyDescent="0.3">
      <c r="A5923" s="1" t="s">
        <v>5443</v>
      </c>
      <c r="B5923" s="1">
        <v>3886</v>
      </c>
      <c r="C5923" s="1" t="s">
        <v>5444</v>
      </c>
      <c r="D5923">
        <v>11</v>
      </c>
      <c r="E5923">
        <v>44</v>
      </c>
      <c r="F5923" s="10">
        <f>spotify_data[[#This Row],[track_popularity]]/100</f>
        <v>0.44</v>
      </c>
      <c r="G5923" s="9" t="b">
        <v>0</v>
      </c>
      <c r="H5923" s="1">
        <f>+IF(spotify_data[[#This Row],[explicit]]=FALSE,0,1)</f>
        <v>0</v>
      </c>
      <c r="I5923" s="1" t="s">
        <v>5445</v>
      </c>
      <c r="J5923" s="7">
        <f>MATCH(spotify_data[[#This Row],[artist_name]],spotify_data[artist_name],0)</f>
        <v>2706</v>
      </c>
      <c r="K5923">
        <v>68</v>
      </c>
      <c r="L5923" s="10">
        <f>spotify_data[[#This Row],[artist_popularity]]/100</f>
        <v>0.68</v>
      </c>
      <c r="M5923">
        <v>1486975</v>
      </c>
      <c r="N5923" s="1" t="s">
        <v>5446</v>
      </c>
      <c r="O5923" s="1" t="s">
        <v>5447</v>
      </c>
      <c r="P5923" s="1">
        <f>MATCH(spotify_data[[#This Row],[album_id]],spotify_data[album_id],0)</f>
        <v>5922</v>
      </c>
      <c r="Q5923" s="1" t="s">
        <v>5448</v>
      </c>
      <c r="R5923" s="2">
        <v>45107</v>
      </c>
      <c r="S5923" s="7">
        <f ca="1">+TODAY()-spotify_data[[#This Row],[Fecha lanzamiento Album]]</f>
        <v>924</v>
      </c>
      <c r="T5923" s="7">
        <f ca="1">+spotify_data[[#This Row],[Antigüedad Album Dias]]/60</f>
        <v>15.4</v>
      </c>
      <c r="U5923" s="8">
        <f ca="1">spotify_data[[#This Row],[Antigüedad Album Meses]]/12</f>
        <v>1.2833333333333334</v>
      </c>
      <c r="V5923">
        <v>29</v>
      </c>
      <c r="W5923" s="1" t="s">
        <v>20</v>
      </c>
      <c r="X5923" s="1" t="str">
        <f>+IF(spotify_data[[#This Row],[album_type]]="album","Album",IF(spotify_data[[#This Row],[album_type]]="single","Single","Compilation"))</f>
        <v>Album</v>
      </c>
      <c r="Y5923">
        <v>196</v>
      </c>
    </row>
    <row r="5924" spans="1:25" x14ac:dyDescent="0.3">
      <c r="A5924" s="1" t="s">
        <v>6042</v>
      </c>
      <c r="B5924" s="1">
        <v>4781</v>
      </c>
      <c r="C5924" s="1" t="s">
        <v>6043</v>
      </c>
      <c r="D5924">
        <v>2</v>
      </c>
      <c r="E5924">
        <v>44</v>
      </c>
      <c r="F5924" s="10">
        <f>spotify_data[[#This Row],[track_popularity]]/100</f>
        <v>0.44</v>
      </c>
      <c r="G5924" s="9" t="b">
        <v>0</v>
      </c>
      <c r="H5924" s="1">
        <f>+IF(spotify_data[[#This Row],[explicit]]=FALSE,0,1)</f>
        <v>0</v>
      </c>
      <c r="I5924" s="1" t="s">
        <v>253</v>
      </c>
      <c r="J5924" s="7">
        <f>MATCH(spotify_data[[#This Row],[artist_name]],spotify_data[artist_name],0)</f>
        <v>486</v>
      </c>
      <c r="K5924">
        <v>78</v>
      </c>
      <c r="L5924" s="10">
        <f>spotify_data[[#This Row],[artist_popularity]]/100</f>
        <v>0.78</v>
      </c>
      <c r="M5924">
        <v>4761364</v>
      </c>
      <c r="N5924" s="1" t="s">
        <v>254</v>
      </c>
      <c r="O5924" s="1" t="s">
        <v>6044</v>
      </c>
      <c r="P5924" s="1">
        <f>MATCH(spotify_data[[#This Row],[album_id]],spotify_data[album_id],0)</f>
        <v>2044</v>
      </c>
      <c r="Q5924" s="1" t="s">
        <v>6045</v>
      </c>
      <c r="R5924" s="2">
        <v>44960</v>
      </c>
      <c r="S5924" s="7">
        <f ca="1">+TODAY()-spotify_data[[#This Row],[Fecha lanzamiento Album]]</f>
        <v>1071</v>
      </c>
      <c r="T5924" s="7">
        <f ca="1">+spotify_data[[#This Row],[Antigüedad Album Dias]]/60</f>
        <v>17.850000000000001</v>
      </c>
      <c r="U5924" s="8">
        <f ca="1">spotify_data[[#This Row],[Antigüedad Album Meses]]/12</f>
        <v>1.4875</v>
      </c>
      <c r="V5924">
        <v>2</v>
      </c>
      <c r="W5924" s="1" t="s">
        <v>21</v>
      </c>
      <c r="X5924" s="1" t="str">
        <f>+IF(spotify_data[[#This Row],[album_type]]="album","Album",IF(spotify_data[[#This Row],[album_type]]="single","Single","Compilation"))</f>
        <v>Single</v>
      </c>
      <c r="Y5924">
        <v>218</v>
      </c>
    </row>
    <row r="5925" spans="1:25" x14ac:dyDescent="0.3">
      <c r="A5925" s="1" t="s">
        <v>6312</v>
      </c>
      <c r="B5925" s="1">
        <v>2053</v>
      </c>
      <c r="C5925" s="1" t="s">
        <v>6313</v>
      </c>
      <c r="D5925">
        <v>26</v>
      </c>
      <c r="E5925">
        <v>44</v>
      </c>
      <c r="F5925" s="10">
        <f>spotify_data[[#This Row],[track_popularity]]/100</f>
        <v>0.44</v>
      </c>
      <c r="G5925" s="9" t="b">
        <v>0</v>
      </c>
      <c r="H5925" s="1">
        <f>+IF(spotify_data[[#This Row],[explicit]]=FALSE,0,1)</f>
        <v>0</v>
      </c>
      <c r="I5925" s="1" t="s">
        <v>6306</v>
      </c>
      <c r="J5925" s="7">
        <f>MATCH(spotify_data[[#This Row],[artist_name]],spotify_data[artist_name],0)</f>
        <v>4969</v>
      </c>
      <c r="K5925">
        <v>59</v>
      </c>
      <c r="L5925" s="10">
        <f>spotify_data[[#This Row],[artist_popularity]]/100</f>
        <v>0.59</v>
      </c>
      <c r="M5925">
        <v>241463</v>
      </c>
      <c r="N5925" s="1" t="s">
        <v>6307</v>
      </c>
      <c r="O5925" s="1" t="s">
        <v>6308</v>
      </c>
      <c r="P5925" s="1">
        <f>MATCH(spotify_data[[#This Row],[album_id]],spotify_data[album_id],0)</f>
        <v>5041</v>
      </c>
      <c r="Q5925" s="1" t="s">
        <v>6309</v>
      </c>
      <c r="R5925" s="2">
        <v>44874</v>
      </c>
      <c r="S5925" s="7">
        <f ca="1">+TODAY()-spotify_data[[#This Row],[Fecha lanzamiento Album]]</f>
        <v>1157</v>
      </c>
      <c r="T5925" s="7">
        <f ca="1">+spotify_data[[#This Row],[Antigüedad Album Dias]]/60</f>
        <v>19.283333333333335</v>
      </c>
      <c r="U5925" s="8">
        <f ca="1">spotify_data[[#This Row],[Antigüedad Album Meses]]/12</f>
        <v>1.6069444444444445</v>
      </c>
      <c r="V5925">
        <v>28</v>
      </c>
      <c r="W5925" s="1" t="s">
        <v>20</v>
      </c>
      <c r="X5925" s="1" t="str">
        <f>+IF(spotify_data[[#This Row],[album_type]]="album","Album",IF(spotify_data[[#This Row],[album_type]]="single","Single","Compilation"))</f>
        <v>Album</v>
      </c>
      <c r="Y5925">
        <v>441</v>
      </c>
    </row>
    <row r="5926" spans="1:25" x14ac:dyDescent="0.3">
      <c r="A5926" s="1" t="s">
        <v>6590</v>
      </c>
      <c r="B5926" s="1">
        <v>3929</v>
      </c>
      <c r="C5926" s="1" t="s">
        <v>6591</v>
      </c>
      <c r="D5926">
        <v>2</v>
      </c>
      <c r="E5926">
        <v>44</v>
      </c>
      <c r="F5926" s="10">
        <f>spotify_data[[#This Row],[track_popularity]]/100</f>
        <v>0.44</v>
      </c>
      <c r="G5926" s="9" t="b">
        <v>0</v>
      </c>
      <c r="H5926" s="1">
        <f>+IF(spotify_data[[#This Row],[explicit]]=FALSE,0,1)</f>
        <v>0</v>
      </c>
      <c r="I5926" s="1" t="s">
        <v>6592</v>
      </c>
      <c r="J5926" s="7">
        <f>MATCH(spotify_data[[#This Row],[artist_name]],spotify_data[artist_name],0)</f>
        <v>1464</v>
      </c>
      <c r="K5926">
        <v>74</v>
      </c>
      <c r="L5926" s="10">
        <f>spotify_data[[#This Row],[artist_popularity]]/100</f>
        <v>0.74</v>
      </c>
      <c r="M5926">
        <v>9407321</v>
      </c>
      <c r="N5926" s="1" t="s">
        <v>1925</v>
      </c>
      <c r="O5926" s="1" t="s">
        <v>6593</v>
      </c>
      <c r="P5926" s="1">
        <f>MATCH(spotify_data[[#This Row],[album_id]],spotify_data[album_id],0)</f>
        <v>5925</v>
      </c>
      <c r="Q5926" s="1" t="s">
        <v>6594</v>
      </c>
      <c r="R5926" s="2">
        <v>44805</v>
      </c>
      <c r="S5926" s="7">
        <f ca="1">+TODAY()-spotify_data[[#This Row],[Fecha lanzamiento Album]]</f>
        <v>1226</v>
      </c>
      <c r="T5926" s="7">
        <f ca="1">+spotify_data[[#This Row],[Antigüedad Album Dias]]/60</f>
        <v>20.433333333333334</v>
      </c>
      <c r="U5926" s="8">
        <f ca="1">spotify_data[[#This Row],[Antigüedad Album Meses]]/12</f>
        <v>1.7027777777777777</v>
      </c>
      <c r="V5926">
        <v>30</v>
      </c>
      <c r="W5926" s="1" t="s">
        <v>1932</v>
      </c>
      <c r="X5926" s="1" t="str">
        <f>+IF(spotify_data[[#This Row],[album_type]]="album","Album",IF(spotify_data[[#This Row],[album_type]]="single","Single","Compilation"))</f>
        <v>Compilation</v>
      </c>
      <c r="Y5926">
        <v>316</v>
      </c>
    </row>
    <row r="5927" spans="1:25" x14ac:dyDescent="0.3">
      <c r="A5927" s="1" t="s">
        <v>7926</v>
      </c>
      <c r="B5927" s="1">
        <v>3016</v>
      </c>
      <c r="C5927" s="1" t="s">
        <v>7927</v>
      </c>
      <c r="D5927">
        <v>7</v>
      </c>
      <c r="E5927">
        <v>44</v>
      </c>
      <c r="F5927" s="10">
        <f>spotify_data[[#This Row],[track_popularity]]/100</f>
        <v>0.44</v>
      </c>
      <c r="G5927" s="9" t="b">
        <v>0</v>
      </c>
      <c r="H5927" s="1">
        <f>+IF(spotify_data[[#This Row],[explicit]]=FALSE,0,1)</f>
        <v>0</v>
      </c>
      <c r="I5927" s="1" t="s">
        <v>7928</v>
      </c>
      <c r="J5927" s="7">
        <f>MATCH(spotify_data[[#This Row],[artist_name]],spotify_data[artist_name],0)</f>
        <v>5926</v>
      </c>
      <c r="K5927">
        <v>52</v>
      </c>
      <c r="L5927" s="10">
        <f>spotify_data[[#This Row],[artist_popularity]]/100</f>
        <v>0.52</v>
      </c>
      <c r="M5927">
        <v>160516</v>
      </c>
      <c r="N5927" s="1" t="s">
        <v>23</v>
      </c>
      <c r="O5927" s="1" t="s">
        <v>7929</v>
      </c>
      <c r="P5927" s="1">
        <f>MATCH(spotify_data[[#This Row],[album_id]],spotify_data[album_id],0)</f>
        <v>5926</v>
      </c>
      <c r="Q5927" s="1" t="s">
        <v>7930</v>
      </c>
      <c r="R5927" s="2">
        <v>44428</v>
      </c>
      <c r="S5927" s="7">
        <f ca="1">+TODAY()-spotify_data[[#This Row],[Fecha lanzamiento Album]]</f>
        <v>1603</v>
      </c>
      <c r="T5927" s="7">
        <f ca="1">+spotify_data[[#This Row],[Antigüedad Album Dias]]/60</f>
        <v>26.716666666666665</v>
      </c>
      <c r="U5927" s="8">
        <f ca="1">spotify_data[[#This Row],[Antigüedad Album Meses]]/12</f>
        <v>2.2263888888888888</v>
      </c>
      <c r="V5927">
        <v>7</v>
      </c>
      <c r="W5927" s="1" t="s">
        <v>20</v>
      </c>
      <c r="X5927" s="1" t="str">
        <f>+IF(spotify_data[[#This Row],[album_type]]="album","Album",IF(spotify_data[[#This Row],[album_type]]="single","Single","Compilation"))</f>
        <v>Album</v>
      </c>
      <c r="Y5927">
        <v>314</v>
      </c>
    </row>
    <row r="5928" spans="1:25" x14ac:dyDescent="0.3">
      <c r="A5928" s="1" t="s">
        <v>8198</v>
      </c>
      <c r="B5928" s="1">
        <v>6189</v>
      </c>
      <c r="C5928" s="1" t="s">
        <v>8199</v>
      </c>
      <c r="D5928">
        <v>1</v>
      </c>
      <c r="E5928">
        <v>44</v>
      </c>
      <c r="F5928" s="10">
        <f>spotify_data[[#This Row],[track_popularity]]/100</f>
        <v>0.44</v>
      </c>
      <c r="G5928" s="9" t="b">
        <v>0</v>
      </c>
      <c r="H5928" s="1">
        <f>+IF(spotify_data[[#This Row],[explicit]]=FALSE,0,1)</f>
        <v>0</v>
      </c>
      <c r="I5928" s="1" t="s">
        <v>854</v>
      </c>
      <c r="J5928" s="7">
        <f>MATCH(spotify_data[[#This Row],[artist_name]],spotify_data[artist_name],0)</f>
        <v>127</v>
      </c>
      <c r="K5928">
        <v>84</v>
      </c>
      <c r="L5928" s="10">
        <f>spotify_data[[#This Row],[artist_popularity]]/100</f>
        <v>0.84</v>
      </c>
      <c r="M5928">
        <v>49050008</v>
      </c>
      <c r="N5928" s="1" t="s">
        <v>855</v>
      </c>
      <c r="O5928" s="1" t="s">
        <v>8200</v>
      </c>
      <c r="P5928" s="1">
        <f>MATCH(spotify_data[[#This Row],[album_id]],spotify_data[album_id],0)</f>
        <v>5927</v>
      </c>
      <c r="Q5928" s="1" t="s">
        <v>8201</v>
      </c>
      <c r="R5928" s="2">
        <v>44351</v>
      </c>
      <c r="S5928" s="7">
        <f ca="1">+TODAY()-spotify_data[[#This Row],[Fecha lanzamiento Album]]</f>
        <v>1680</v>
      </c>
      <c r="T5928" s="7">
        <f ca="1">+spotify_data[[#This Row],[Antigüedad Album Dias]]/60</f>
        <v>28</v>
      </c>
      <c r="U5928" s="8">
        <f ca="1">spotify_data[[#This Row],[Antigüedad Album Meses]]/12</f>
        <v>2.3333333333333335</v>
      </c>
      <c r="V5928">
        <v>1</v>
      </c>
      <c r="W5928" s="1" t="s">
        <v>21</v>
      </c>
      <c r="X5928" s="1" t="str">
        <f>+IF(spotify_data[[#This Row],[album_type]]="album","Album",IF(spotify_data[[#This Row],[album_type]]="single","Single","Compilation"))</f>
        <v>Single</v>
      </c>
      <c r="Y5928">
        <v>256</v>
      </c>
    </row>
    <row r="5929" spans="1:25" x14ac:dyDescent="0.3">
      <c r="A5929" s="1" t="s">
        <v>8359</v>
      </c>
      <c r="B5929" s="1">
        <v>6497</v>
      </c>
      <c r="C5929" s="1" t="s">
        <v>8360</v>
      </c>
      <c r="D5929">
        <v>1</v>
      </c>
      <c r="E5929">
        <v>44</v>
      </c>
      <c r="F5929" s="10">
        <f>spotify_data[[#This Row],[track_popularity]]/100</f>
        <v>0.44</v>
      </c>
      <c r="G5929" s="9" t="b">
        <v>0</v>
      </c>
      <c r="H5929" s="1">
        <f>+IF(spotify_data[[#This Row],[explicit]]=FALSE,0,1)</f>
        <v>0</v>
      </c>
      <c r="I5929" s="1" t="s">
        <v>8361</v>
      </c>
      <c r="J5929" s="7">
        <f>MATCH(spotify_data[[#This Row],[artist_name]],spotify_data[artist_name],0)</f>
        <v>5928</v>
      </c>
      <c r="K5929">
        <v>55</v>
      </c>
      <c r="L5929" s="10">
        <f>spotify_data[[#This Row],[artist_popularity]]/100</f>
        <v>0.55000000000000004</v>
      </c>
      <c r="M5929">
        <v>34214</v>
      </c>
      <c r="N5929" s="1" t="s">
        <v>1609</v>
      </c>
      <c r="O5929" s="1" t="s">
        <v>8362</v>
      </c>
      <c r="P5929" s="1">
        <f>MATCH(spotify_data[[#This Row],[album_id]],spotify_data[album_id],0)</f>
        <v>5928</v>
      </c>
      <c r="Q5929" s="1" t="s">
        <v>8363</v>
      </c>
      <c r="R5929" s="2">
        <v>44302</v>
      </c>
      <c r="S5929" s="7">
        <f ca="1">+TODAY()-spotify_data[[#This Row],[Fecha lanzamiento Album]]</f>
        <v>1729</v>
      </c>
      <c r="T5929" s="7">
        <f ca="1">+spotify_data[[#This Row],[Antigüedad Album Dias]]/60</f>
        <v>28.816666666666666</v>
      </c>
      <c r="U5929" s="8">
        <f ca="1">spotify_data[[#This Row],[Antigüedad Album Meses]]/12</f>
        <v>2.401388888888889</v>
      </c>
      <c r="V5929">
        <v>24</v>
      </c>
      <c r="W5929" s="1" t="s">
        <v>20</v>
      </c>
      <c r="X5929" s="1" t="str">
        <f>+IF(spotify_data[[#This Row],[album_type]]="album","Album",IF(spotify_data[[#This Row],[album_type]]="single","Single","Compilation"))</f>
        <v>Album</v>
      </c>
      <c r="Y5929">
        <v>311</v>
      </c>
    </row>
    <row r="5930" spans="1:25" x14ac:dyDescent="0.3">
      <c r="A5930" s="1" t="s">
        <v>8827</v>
      </c>
      <c r="B5930" s="1">
        <v>1803</v>
      </c>
      <c r="C5930" s="1" t="s">
        <v>8828</v>
      </c>
      <c r="D5930">
        <v>102</v>
      </c>
      <c r="E5930">
        <v>44</v>
      </c>
      <c r="F5930" s="10">
        <f>spotify_data[[#This Row],[track_popularity]]/100</f>
        <v>0.44</v>
      </c>
      <c r="G5930" s="9" t="b">
        <v>0</v>
      </c>
      <c r="H5930" s="1">
        <f>+IF(spotify_data[[#This Row],[explicit]]=FALSE,0,1)</f>
        <v>0</v>
      </c>
      <c r="I5930" s="1" t="s">
        <v>6592</v>
      </c>
      <c r="J5930" s="7">
        <f>MATCH(spotify_data[[#This Row],[artist_name]],spotify_data[artist_name],0)</f>
        <v>1464</v>
      </c>
      <c r="K5930">
        <v>74</v>
      </c>
      <c r="L5930" s="10">
        <f>spotify_data[[#This Row],[artist_popularity]]/100</f>
        <v>0.74</v>
      </c>
      <c r="M5930">
        <v>9406293</v>
      </c>
      <c r="N5930" s="1" t="s">
        <v>1925</v>
      </c>
      <c r="O5930" s="1" t="s">
        <v>8829</v>
      </c>
      <c r="P5930" s="1">
        <f>MATCH(spotify_data[[#This Row],[album_id]],spotify_data[album_id],0)</f>
        <v>5929</v>
      </c>
      <c r="Q5930" s="1" t="s">
        <v>8830</v>
      </c>
      <c r="R5930" s="2">
        <v>44180</v>
      </c>
      <c r="S5930" s="7">
        <f ca="1">+TODAY()-spotify_data[[#This Row],[Fecha lanzamiento Album]]</f>
        <v>1851</v>
      </c>
      <c r="T5930" s="7">
        <f ca="1">+spotify_data[[#This Row],[Antigüedad Album Dias]]/60</f>
        <v>30.85</v>
      </c>
      <c r="U5930" s="8">
        <f ca="1">spotify_data[[#This Row],[Antigüedad Album Meses]]/12</f>
        <v>2.5708333333333333</v>
      </c>
      <c r="V5930">
        <v>136</v>
      </c>
      <c r="W5930" s="1" t="s">
        <v>1932</v>
      </c>
      <c r="X5930" s="1" t="str">
        <f>+IF(spotify_data[[#This Row],[album_type]]="album","Album",IF(spotify_data[[#This Row],[album_type]]="single","Single","Compilation"))</f>
        <v>Compilation</v>
      </c>
      <c r="Y5930">
        <v>366</v>
      </c>
    </row>
    <row r="5931" spans="1:25" x14ac:dyDescent="0.3">
      <c r="A5931" s="1" t="s">
        <v>8839</v>
      </c>
      <c r="B5931" s="1">
        <v>5529</v>
      </c>
      <c r="C5931" s="1" t="s">
        <v>8840</v>
      </c>
      <c r="D5931">
        <v>9</v>
      </c>
      <c r="E5931">
        <v>44</v>
      </c>
      <c r="F5931" s="10">
        <f>spotify_data[[#This Row],[track_popularity]]/100</f>
        <v>0.44</v>
      </c>
      <c r="G5931" s="9" t="b">
        <v>0</v>
      </c>
      <c r="H5931" s="1">
        <f>+IF(spotify_data[[#This Row],[explicit]]=FALSE,0,1)</f>
        <v>0</v>
      </c>
      <c r="I5931" s="1" t="s">
        <v>7805</v>
      </c>
      <c r="J5931" s="7">
        <f>MATCH(spotify_data[[#This Row],[artist_name]],spotify_data[artist_name],0)</f>
        <v>37</v>
      </c>
      <c r="K5931">
        <v>83</v>
      </c>
      <c r="L5931" s="10">
        <f>spotify_data[[#This Row],[artist_popularity]]/100</f>
        <v>0.83</v>
      </c>
      <c r="M5931">
        <v>21591569</v>
      </c>
      <c r="N5931" s="1" t="s">
        <v>23</v>
      </c>
      <c r="O5931" s="1" t="s">
        <v>8837</v>
      </c>
      <c r="P5931" s="1">
        <f>MATCH(spotify_data[[#This Row],[album_id]],spotify_data[album_id],0)</f>
        <v>2256</v>
      </c>
      <c r="Q5931" s="1" t="s">
        <v>8838</v>
      </c>
      <c r="R5931" s="2">
        <v>44176</v>
      </c>
      <c r="S5931" s="7">
        <f ca="1">+TODAY()-spotify_data[[#This Row],[Fecha lanzamiento Album]]</f>
        <v>1855</v>
      </c>
      <c r="T5931" s="7">
        <f ca="1">+spotify_data[[#This Row],[Antigüedad Album Dias]]/60</f>
        <v>30.916666666666668</v>
      </c>
      <c r="U5931" s="8">
        <f ca="1">spotify_data[[#This Row],[Antigüedad Album Meses]]/12</f>
        <v>2.5763888888888888</v>
      </c>
      <c r="V5931">
        <v>15</v>
      </c>
      <c r="W5931" s="1" t="s">
        <v>20</v>
      </c>
      <c r="X5931" s="1" t="str">
        <f>+IF(spotify_data[[#This Row],[album_type]]="album","Album",IF(spotify_data[[#This Row],[album_type]]="single","Single","Compilation"))</f>
        <v>Album</v>
      </c>
      <c r="Y5931">
        <v>299</v>
      </c>
    </row>
    <row r="5932" spans="1:25" x14ac:dyDescent="0.3">
      <c r="A5932" s="1" t="s">
        <v>9472</v>
      </c>
      <c r="B5932" s="1">
        <v>2296</v>
      </c>
      <c r="C5932" s="1" t="s">
        <v>9473</v>
      </c>
      <c r="D5932">
        <v>13</v>
      </c>
      <c r="E5932">
        <v>44</v>
      </c>
      <c r="F5932" s="10">
        <f>spotify_data[[#This Row],[track_popularity]]/100</f>
        <v>0.44</v>
      </c>
      <c r="G5932" s="9" t="b">
        <v>0</v>
      </c>
      <c r="H5932" s="1">
        <f>+IF(spotify_data[[#This Row],[explicit]]=FALSE,0,1)</f>
        <v>0</v>
      </c>
      <c r="I5932" s="1" t="s">
        <v>9474</v>
      </c>
      <c r="J5932" s="7">
        <f>MATCH(spotify_data[[#This Row],[artist_name]],spotify_data[artist_name],0)</f>
        <v>5931</v>
      </c>
      <c r="K5932">
        <v>51</v>
      </c>
      <c r="L5932" s="10">
        <f>spotify_data[[#This Row],[artist_popularity]]/100</f>
        <v>0.51</v>
      </c>
      <c r="M5932">
        <v>244696</v>
      </c>
      <c r="N5932" s="1" t="s">
        <v>9475</v>
      </c>
      <c r="O5932" s="1" t="s">
        <v>9476</v>
      </c>
      <c r="P5932" s="1">
        <f>MATCH(spotify_data[[#This Row],[album_id]],spotify_data[album_id],0)</f>
        <v>5931</v>
      </c>
      <c r="Q5932" s="1" t="s">
        <v>9477</v>
      </c>
      <c r="R5932" s="2">
        <v>43983</v>
      </c>
      <c r="S5932" s="7">
        <f ca="1">+TODAY()-spotify_data[[#This Row],[Fecha lanzamiento Album]]</f>
        <v>2048</v>
      </c>
      <c r="T5932" s="7">
        <f ca="1">+spotify_data[[#This Row],[Antigüedad Album Dias]]/60</f>
        <v>34.133333333333333</v>
      </c>
      <c r="U5932" s="8">
        <f ca="1">spotify_data[[#This Row],[Antigüedad Album Meses]]/12</f>
        <v>2.8444444444444446</v>
      </c>
      <c r="V5932">
        <v>21</v>
      </c>
      <c r="W5932" s="1" t="s">
        <v>1932</v>
      </c>
      <c r="X5932" s="1" t="str">
        <f>+IF(spotify_data[[#This Row],[album_type]]="album","Album",IF(spotify_data[[#This Row],[album_type]]="single","Single","Compilation"))</f>
        <v>Compilation</v>
      </c>
      <c r="Y5932">
        <v>418</v>
      </c>
    </row>
    <row r="5933" spans="1:25" x14ac:dyDescent="0.3">
      <c r="A5933" s="1" t="s">
        <v>9507</v>
      </c>
      <c r="B5933" s="1">
        <v>6836</v>
      </c>
      <c r="C5933" s="1" t="s">
        <v>9508</v>
      </c>
      <c r="D5933">
        <v>1</v>
      </c>
      <c r="E5933">
        <v>44</v>
      </c>
      <c r="F5933" s="10">
        <f>spotify_data[[#This Row],[track_popularity]]/100</f>
        <v>0.44</v>
      </c>
      <c r="G5933" s="9" t="b">
        <v>0</v>
      </c>
      <c r="H5933" s="1">
        <f>+IF(spotify_data[[#This Row],[explicit]]=FALSE,0,1)</f>
        <v>0</v>
      </c>
      <c r="I5933" s="1" t="s">
        <v>1040</v>
      </c>
      <c r="J5933" s="7">
        <f>MATCH(spotify_data[[#This Row],[artist_name]],spotify_data[artist_name],0)</f>
        <v>5130</v>
      </c>
      <c r="K5933">
        <v>61</v>
      </c>
      <c r="L5933" s="10">
        <f>spotify_data[[#This Row],[artist_popularity]]/100</f>
        <v>0.61</v>
      </c>
      <c r="M5933">
        <v>2650667</v>
      </c>
      <c r="N5933" s="1" t="s">
        <v>1041</v>
      </c>
      <c r="O5933" s="1" t="s">
        <v>9509</v>
      </c>
      <c r="P5933" s="1">
        <f>MATCH(spotify_data[[#This Row],[album_id]],spotify_data[album_id],0)</f>
        <v>5932</v>
      </c>
      <c r="Q5933" s="1" t="s">
        <v>9508</v>
      </c>
      <c r="R5933" s="2">
        <v>43975</v>
      </c>
      <c r="S5933" s="7">
        <f ca="1">+TODAY()-spotify_data[[#This Row],[Fecha lanzamiento Album]]</f>
        <v>2056</v>
      </c>
      <c r="T5933" s="7">
        <f ca="1">+spotify_data[[#This Row],[Antigüedad Album Dias]]/60</f>
        <v>34.266666666666666</v>
      </c>
      <c r="U5933" s="8">
        <f ca="1">spotify_data[[#This Row],[Antigüedad Album Meses]]/12</f>
        <v>2.8555555555555556</v>
      </c>
      <c r="V5933">
        <v>1</v>
      </c>
      <c r="W5933" s="1" t="s">
        <v>21</v>
      </c>
      <c r="X5933" s="1" t="str">
        <f>+IF(spotify_data[[#This Row],[album_type]]="album","Album",IF(spotify_data[[#This Row],[album_type]]="single","Single","Compilation"))</f>
        <v>Single</v>
      </c>
      <c r="Y5933">
        <v>356</v>
      </c>
    </row>
    <row r="5934" spans="1:25" x14ac:dyDescent="0.3">
      <c r="A5934" s="1" t="s">
        <v>9769</v>
      </c>
      <c r="B5934" s="1">
        <v>8243</v>
      </c>
      <c r="C5934" s="1" t="s">
        <v>9770</v>
      </c>
      <c r="D5934">
        <v>4</v>
      </c>
      <c r="E5934">
        <v>44</v>
      </c>
      <c r="F5934" s="10">
        <f>spotify_data[[#This Row],[track_popularity]]/100</f>
        <v>0.44</v>
      </c>
      <c r="G5934" s="9" t="b">
        <v>0</v>
      </c>
      <c r="H5934" s="1">
        <f>+IF(spotify_data[[#This Row],[explicit]]=FALSE,0,1)</f>
        <v>0</v>
      </c>
      <c r="I5934" s="1" t="s">
        <v>7025</v>
      </c>
      <c r="J5934" s="7">
        <f>MATCH(spotify_data[[#This Row],[artist_name]],spotify_data[artist_name],0)</f>
        <v>1236</v>
      </c>
      <c r="K5934">
        <v>67</v>
      </c>
      <c r="L5934" s="10">
        <f>spotify_data[[#This Row],[artist_popularity]]/100</f>
        <v>0.67</v>
      </c>
      <c r="M5934">
        <v>2177447</v>
      </c>
      <c r="N5934" s="1" t="s">
        <v>23</v>
      </c>
      <c r="O5934" s="1" t="s">
        <v>9745</v>
      </c>
      <c r="P5934" s="1">
        <f>MATCH(spotify_data[[#This Row],[album_id]],spotify_data[album_id],0)</f>
        <v>4252</v>
      </c>
      <c r="Q5934" s="1" t="s">
        <v>5334</v>
      </c>
      <c r="R5934" s="2">
        <v>43903</v>
      </c>
      <c r="S5934" s="7">
        <f ca="1">+TODAY()-spotify_data[[#This Row],[Fecha lanzamiento Album]]</f>
        <v>2128</v>
      </c>
      <c r="T5934" s="7">
        <f ca="1">+spotify_data[[#This Row],[Antigüedad Album Dias]]/60</f>
        <v>35.466666666666669</v>
      </c>
      <c r="U5934" s="8">
        <f ca="1">spotify_data[[#This Row],[Antigüedad Album Meses]]/12</f>
        <v>2.9555555555555557</v>
      </c>
      <c r="V5934">
        <v>13</v>
      </c>
      <c r="W5934" s="1" t="s">
        <v>20</v>
      </c>
      <c r="X5934" s="1" t="str">
        <f>+IF(spotify_data[[#This Row],[album_type]]="album","Album",IF(spotify_data[[#This Row],[album_type]]="single","Single","Compilation"))</f>
        <v>Album</v>
      </c>
      <c r="Y5934">
        <v>114</v>
      </c>
    </row>
    <row r="5935" spans="1:25" x14ac:dyDescent="0.3">
      <c r="A5935" s="1" t="s">
        <v>9828</v>
      </c>
      <c r="B5935" s="1">
        <v>8266</v>
      </c>
      <c r="C5935" s="1" t="s">
        <v>9829</v>
      </c>
      <c r="D5935">
        <v>7</v>
      </c>
      <c r="E5935">
        <v>44</v>
      </c>
      <c r="F5935" s="10">
        <f>spotify_data[[#This Row],[track_popularity]]/100</f>
        <v>0.44</v>
      </c>
      <c r="G5935" s="9" t="b">
        <v>1</v>
      </c>
      <c r="H5935" s="1">
        <f>+IF(spotify_data[[#This Row],[explicit]]=FALSE,0,1)</f>
        <v>1</v>
      </c>
      <c r="I5935" s="1" t="s">
        <v>9830</v>
      </c>
      <c r="J5935" s="7">
        <f>MATCH(spotify_data[[#This Row],[artist_name]],spotify_data[artist_name],0)</f>
        <v>2329</v>
      </c>
      <c r="K5935">
        <v>67</v>
      </c>
      <c r="L5935" s="10">
        <f>spotify_data[[#This Row],[artist_popularity]]/100</f>
        <v>0.67</v>
      </c>
      <c r="M5935">
        <v>2625044</v>
      </c>
      <c r="N5935" s="1" t="s">
        <v>9831</v>
      </c>
      <c r="O5935" s="1" t="s">
        <v>9832</v>
      </c>
      <c r="P5935" s="1">
        <f>MATCH(spotify_data[[#This Row],[album_id]],spotify_data[album_id],0)</f>
        <v>4816</v>
      </c>
      <c r="Q5935" s="1" t="s">
        <v>9833</v>
      </c>
      <c r="R5935" s="2">
        <v>43882</v>
      </c>
      <c r="S5935" s="7">
        <f ca="1">+TODAY()-spotify_data[[#This Row],[Fecha lanzamiento Album]]</f>
        <v>2149</v>
      </c>
      <c r="T5935" s="7">
        <f ca="1">+spotify_data[[#This Row],[Antigüedad Album Dias]]/60</f>
        <v>35.81666666666667</v>
      </c>
      <c r="U5935" s="8">
        <f ca="1">spotify_data[[#This Row],[Antigüedad Album Meses]]/12</f>
        <v>2.9847222222222225</v>
      </c>
      <c r="V5935">
        <v>15</v>
      </c>
      <c r="W5935" s="1" t="s">
        <v>20</v>
      </c>
      <c r="X5935" s="1" t="str">
        <f>+IF(spotify_data[[#This Row],[album_type]]="album","Album",IF(spotify_data[[#This Row],[album_type]]="single","Single","Compilation"))</f>
        <v>Album</v>
      </c>
      <c r="Y5935">
        <v>593</v>
      </c>
    </row>
    <row r="5936" spans="1:25" x14ac:dyDescent="0.3">
      <c r="A5936" s="1" t="s">
        <v>10033</v>
      </c>
      <c r="B5936" s="1">
        <v>1484</v>
      </c>
      <c r="C5936" s="1" t="s">
        <v>10034</v>
      </c>
      <c r="D5936">
        <v>1</v>
      </c>
      <c r="E5936">
        <v>44</v>
      </c>
      <c r="F5936" s="10">
        <f>spotify_data[[#This Row],[track_popularity]]/100</f>
        <v>0.44</v>
      </c>
      <c r="G5936" s="9" t="b">
        <v>0</v>
      </c>
      <c r="H5936" s="1">
        <f>+IF(spotify_data[[#This Row],[explicit]]=FALSE,0,1)</f>
        <v>0</v>
      </c>
      <c r="I5936" s="1" t="s">
        <v>6592</v>
      </c>
      <c r="J5936" s="7">
        <f>MATCH(spotify_data[[#This Row],[artist_name]],spotify_data[artist_name],0)</f>
        <v>1464</v>
      </c>
      <c r="K5936">
        <v>74</v>
      </c>
      <c r="L5936" s="10">
        <f>spotify_data[[#This Row],[artist_popularity]]/100</f>
        <v>0.74</v>
      </c>
      <c r="M5936">
        <v>9406293</v>
      </c>
      <c r="N5936" s="1" t="s">
        <v>1925</v>
      </c>
      <c r="O5936" s="1" t="s">
        <v>10035</v>
      </c>
      <c r="P5936" s="1">
        <f>MATCH(spotify_data[[#This Row],[album_id]],spotify_data[album_id],0)</f>
        <v>5935</v>
      </c>
      <c r="Q5936" s="1" t="s">
        <v>10036</v>
      </c>
      <c r="R5936" s="2">
        <v>43826</v>
      </c>
      <c r="S5936" s="7">
        <f ca="1">+TODAY()-spotify_data[[#This Row],[Fecha lanzamiento Album]]</f>
        <v>2205</v>
      </c>
      <c r="T5936" s="7">
        <f ca="1">+spotify_data[[#This Row],[Antigüedad Album Dias]]/60</f>
        <v>36.75</v>
      </c>
      <c r="U5936" s="8">
        <f ca="1">spotify_data[[#This Row],[Antigüedad Album Meses]]/12</f>
        <v>3.0625</v>
      </c>
      <c r="V5936">
        <v>20</v>
      </c>
      <c r="W5936" s="1" t="s">
        <v>1932</v>
      </c>
      <c r="X5936" s="1" t="str">
        <f>+IF(spotify_data[[#This Row],[album_type]]="album","Album",IF(spotify_data[[#This Row],[album_type]]="single","Single","Compilation"))</f>
        <v>Compilation</v>
      </c>
      <c r="Y5936">
        <v>378</v>
      </c>
    </row>
    <row r="5937" spans="1:25" x14ac:dyDescent="0.3">
      <c r="A5937" s="1" t="s">
        <v>10241</v>
      </c>
      <c r="B5937" s="1">
        <v>11202</v>
      </c>
      <c r="C5937" s="1" t="s">
        <v>10242</v>
      </c>
      <c r="D5937">
        <v>6</v>
      </c>
      <c r="E5937">
        <v>44</v>
      </c>
      <c r="F5937" s="10">
        <f>spotify_data[[#This Row],[track_popularity]]/100</f>
        <v>0.44</v>
      </c>
      <c r="G5937" s="9" t="b">
        <v>0</v>
      </c>
      <c r="H5937" s="1">
        <f>+IF(spotify_data[[#This Row],[explicit]]=FALSE,0,1)</f>
        <v>0</v>
      </c>
      <c r="I5937" s="1" t="s">
        <v>1455</v>
      </c>
      <c r="J5937" s="7">
        <f>MATCH(spotify_data[[#This Row],[artist_name]],spotify_data[artist_name],0)</f>
        <v>4341</v>
      </c>
      <c r="K5937">
        <v>64</v>
      </c>
      <c r="L5937" s="10">
        <f>spotify_data[[#This Row],[artist_popularity]]/100</f>
        <v>0.64</v>
      </c>
      <c r="M5937">
        <v>1442113</v>
      </c>
      <c r="N5937" s="1" t="s">
        <v>1456</v>
      </c>
      <c r="O5937" s="1" t="s">
        <v>10243</v>
      </c>
      <c r="P5937" s="1">
        <f>MATCH(spotify_data[[#This Row],[album_id]],spotify_data[album_id],0)</f>
        <v>4672</v>
      </c>
      <c r="Q5937" s="1" t="s">
        <v>10244</v>
      </c>
      <c r="R5937" s="2">
        <v>43777</v>
      </c>
      <c r="S5937" s="7">
        <f ca="1">+TODAY()-spotify_data[[#This Row],[Fecha lanzamiento Album]]</f>
        <v>2254</v>
      </c>
      <c r="T5937" s="7">
        <f ca="1">+spotify_data[[#This Row],[Antigüedad Album Dias]]/60</f>
        <v>37.56666666666667</v>
      </c>
      <c r="U5937" s="8">
        <f ca="1">spotify_data[[#This Row],[Antigüedad Album Meses]]/12</f>
        <v>3.130555555555556</v>
      </c>
      <c r="V5937">
        <v>9</v>
      </c>
      <c r="W5937" s="1" t="s">
        <v>20</v>
      </c>
      <c r="X5937" s="1" t="str">
        <f>+IF(spotify_data[[#This Row],[album_type]]="album","Album",IF(spotify_data[[#This Row],[album_type]]="single","Single","Compilation"))</f>
        <v>Album</v>
      </c>
      <c r="Y5937">
        <v>398</v>
      </c>
    </row>
    <row r="5938" spans="1:25" x14ac:dyDescent="0.3">
      <c r="A5938" s="1" t="s">
        <v>10410</v>
      </c>
      <c r="B5938" s="1">
        <v>1560</v>
      </c>
      <c r="C5938" s="1" t="s">
        <v>10411</v>
      </c>
      <c r="D5938">
        <v>2</v>
      </c>
      <c r="E5938">
        <v>44</v>
      </c>
      <c r="F5938" s="10">
        <f>spotify_data[[#This Row],[track_popularity]]/100</f>
        <v>0.44</v>
      </c>
      <c r="G5938" s="9" t="b">
        <v>0</v>
      </c>
      <c r="H5938" s="1">
        <f>+IF(spotify_data[[#This Row],[explicit]]=FALSE,0,1)</f>
        <v>0</v>
      </c>
      <c r="I5938" s="1" t="s">
        <v>10412</v>
      </c>
      <c r="J5938" s="7">
        <f>MATCH(spotify_data[[#This Row],[artist_name]],spotify_data[artist_name],0)</f>
        <v>5168</v>
      </c>
      <c r="K5938">
        <v>46</v>
      </c>
      <c r="L5938" s="10">
        <f>spotify_data[[#This Row],[artist_popularity]]/100</f>
        <v>0.46</v>
      </c>
      <c r="M5938">
        <v>152981</v>
      </c>
      <c r="N5938" s="1" t="s">
        <v>10413</v>
      </c>
      <c r="O5938" s="1" t="s">
        <v>10414</v>
      </c>
      <c r="P5938" s="1">
        <f>MATCH(spotify_data[[#This Row],[album_id]],spotify_data[album_id],0)</f>
        <v>5168</v>
      </c>
      <c r="Q5938" s="1" t="s">
        <v>10415</v>
      </c>
      <c r="R5938" s="2">
        <v>43740</v>
      </c>
      <c r="S5938" s="7">
        <f ca="1">+TODAY()-spotify_data[[#This Row],[Fecha lanzamiento Album]]</f>
        <v>2291</v>
      </c>
      <c r="T5938" s="7">
        <f ca="1">+spotify_data[[#This Row],[Antigüedad Album Dias]]/60</f>
        <v>38.18333333333333</v>
      </c>
      <c r="U5938" s="8">
        <f ca="1">spotify_data[[#This Row],[Antigüedad Album Meses]]/12</f>
        <v>3.181944444444444</v>
      </c>
      <c r="V5938">
        <v>17</v>
      </c>
      <c r="W5938" s="1" t="s">
        <v>20</v>
      </c>
      <c r="X5938" s="1" t="str">
        <f>+IF(spotify_data[[#This Row],[album_type]]="album","Album",IF(spotify_data[[#This Row],[album_type]]="single","Single","Compilation"))</f>
        <v>Album</v>
      </c>
      <c r="Y5938">
        <v>265</v>
      </c>
    </row>
    <row r="5939" spans="1:25" x14ac:dyDescent="0.3">
      <c r="A5939" s="1" t="s">
        <v>10662</v>
      </c>
      <c r="B5939" s="1">
        <v>6908</v>
      </c>
      <c r="C5939" s="1" t="s">
        <v>10663</v>
      </c>
      <c r="D5939">
        <v>2</v>
      </c>
      <c r="E5939">
        <v>44</v>
      </c>
      <c r="F5939" s="10">
        <f>spotify_data[[#This Row],[track_popularity]]/100</f>
        <v>0.44</v>
      </c>
      <c r="G5939" s="9" t="b">
        <v>0</v>
      </c>
      <c r="H5939" s="1">
        <f>+IF(spotify_data[[#This Row],[explicit]]=FALSE,0,1)</f>
        <v>0</v>
      </c>
      <c r="I5939" s="1" t="s">
        <v>10636</v>
      </c>
      <c r="J5939" s="7">
        <f>MATCH(spotify_data[[#This Row],[artist_name]],spotify_data[artist_name],0)</f>
        <v>4675</v>
      </c>
      <c r="K5939">
        <v>49</v>
      </c>
      <c r="L5939" s="10">
        <f>spotify_data[[#This Row],[artist_popularity]]/100</f>
        <v>0.49</v>
      </c>
      <c r="M5939">
        <v>29433</v>
      </c>
      <c r="N5939" s="1" t="s">
        <v>23</v>
      </c>
      <c r="O5939" s="1" t="s">
        <v>10637</v>
      </c>
      <c r="P5939" s="1">
        <f>MATCH(spotify_data[[#This Row],[album_id]],spotify_data[album_id],0)</f>
        <v>4675</v>
      </c>
      <c r="Q5939" s="1" t="s">
        <v>10638</v>
      </c>
      <c r="R5939" s="2">
        <v>43686</v>
      </c>
      <c r="S5939" s="7">
        <f ca="1">+TODAY()-spotify_data[[#This Row],[Fecha lanzamiento Album]]</f>
        <v>2345</v>
      </c>
      <c r="T5939" s="7">
        <f ca="1">+spotify_data[[#This Row],[Antigüedad Album Dias]]/60</f>
        <v>39.083333333333336</v>
      </c>
      <c r="U5939" s="8">
        <f ca="1">spotify_data[[#This Row],[Antigüedad Album Meses]]/12</f>
        <v>3.2569444444444446</v>
      </c>
      <c r="V5939">
        <v>22</v>
      </c>
      <c r="W5939" s="1" t="s">
        <v>1932</v>
      </c>
      <c r="X5939" s="1" t="str">
        <f>+IF(spotify_data[[#This Row],[album_type]]="album","Album",IF(spotify_data[[#This Row],[album_type]]="single","Single","Compilation"))</f>
        <v>Compilation</v>
      </c>
      <c r="Y5939">
        <v>494</v>
      </c>
    </row>
    <row r="5940" spans="1:25" x14ac:dyDescent="0.3">
      <c r="A5940" s="1" t="s">
        <v>10668</v>
      </c>
      <c r="B5940" s="1">
        <v>6729</v>
      </c>
      <c r="C5940" s="1" t="s">
        <v>10669</v>
      </c>
      <c r="D5940">
        <v>3</v>
      </c>
      <c r="E5940">
        <v>44</v>
      </c>
      <c r="F5940" s="10">
        <f>spotify_data[[#This Row],[track_popularity]]/100</f>
        <v>0.44</v>
      </c>
      <c r="G5940" s="9" t="b">
        <v>0</v>
      </c>
      <c r="H5940" s="1">
        <f>+IF(spotify_data[[#This Row],[explicit]]=FALSE,0,1)</f>
        <v>0</v>
      </c>
      <c r="I5940" s="1" t="s">
        <v>10636</v>
      </c>
      <c r="J5940" s="7">
        <f>MATCH(spotify_data[[#This Row],[artist_name]],spotify_data[artist_name],0)</f>
        <v>4675</v>
      </c>
      <c r="K5940">
        <v>49</v>
      </c>
      <c r="L5940" s="10">
        <f>spotify_data[[#This Row],[artist_popularity]]/100</f>
        <v>0.49</v>
      </c>
      <c r="M5940">
        <v>29404</v>
      </c>
      <c r="N5940" s="1" t="s">
        <v>23</v>
      </c>
      <c r="O5940" s="1" t="s">
        <v>10637</v>
      </c>
      <c r="P5940" s="1">
        <f>MATCH(spotify_data[[#This Row],[album_id]],spotify_data[album_id],0)</f>
        <v>4675</v>
      </c>
      <c r="Q5940" s="1" t="s">
        <v>10638</v>
      </c>
      <c r="R5940" s="2">
        <v>43686</v>
      </c>
      <c r="S5940" s="7">
        <f ca="1">+TODAY()-spotify_data[[#This Row],[Fecha lanzamiento Album]]</f>
        <v>2345</v>
      </c>
      <c r="T5940" s="7">
        <f ca="1">+spotify_data[[#This Row],[Antigüedad Album Dias]]/60</f>
        <v>39.083333333333336</v>
      </c>
      <c r="U5940" s="8">
        <f ca="1">spotify_data[[#This Row],[Antigüedad Album Meses]]/12</f>
        <v>3.2569444444444446</v>
      </c>
      <c r="V5940">
        <v>22</v>
      </c>
      <c r="W5940" s="1" t="s">
        <v>1932</v>
      </c>
      <c r="X5940" s="1" t="str">
        <f>+IF(spotify_data[[#This Row],[album_type]]="album","Album",IF(spotify_data[[#This Row],[album_type]]="single","Single","Compilation"))</f>
        <v>Compilation</v>
      </c>
      <c r="Y5940">
        <v>369</v>
      </c>
    </row>
    <row r="5941" spans="1:25" x14ac:dyDescent="0.3">
      <c r="A5941" s="1" t="s">
        <v>10771</v>
      </c>
      <c r="B5941" s="1">
        <v>3077</v>
      </c>
      <c r="C5941" s="1" t="s">
        <v>10772</v>
      </c>
      <c r="D5941">
        <v>4</v>
      </c>
      <c r="E5941">
        <v>44</v>
      </c>
      <c r="F5941" s="10">
        <f>spotify_data[[#This Row],[track_popularity]]/100</f>
        <v>0.44</v>
      </c>
      <c r="G5941" s="9" t="b">
        <v>0</v>
      </c>
      <c r="H5941" s="1">
        <f>+IF(spotify_data[[#This Row],[explicit]]=FALSE,0,1)</f>
        <v>0</v>
      </c>
      <c r="I5941" s="1" t="s">
        <v>10765</v>
      </c>
      <c r="J5941" s="7">
        <f>MATCH(spotify_data[[#This Row],[artist_name]],spotify_data[artist_name],0)</f>
        <v>4387</v>
      </c>
      <c r="K5941">
        <v>47</v>
      </c>
      <c r="L5941" s="10">
        <f>spotify_data[[#This Row],[artist_popularity]]/100</f>
        <v>0.47</v>
      </c>
      <c r="M5941">
        <v>79354</v>
      </c>
      <c r="N5941" s="1" t="s">
        <v>23</v>
      </c>
      <c r="O5941" s="1" t="s">
        <v>10743</v>
      </c>
      <c r="P5941" s="1">
        <f>MATCH(spotify_data[[#This Row],[album_id]],spotify_data[album_id],0)</f>
        <v>3972</v>
      </c>
      <c r="Q5941" s="1" t="s">
        <v>10744</v>
      </c>
      <c r="R5941" s="2">
        <v>43658</v>
      </c>
      <c r="S5941" s="7">
        <f ca="1">+TODAY()-spotify_data[[#This Row],[Fecha lanzamiento Album]]</f>
        <v>2373</v>
      </c>
      <c r="T5941" s="7">
        <f ca="1">+spotify_data[[#This Row],[Antigüedad Album Dias]]/60</f>
        <v>39.549999999999997</v>
      </c>
      <c r="U5941" s="8">
        <f ca="1">spotify_data[[#This Row],[Antigüedad Album Meses]]/12</f>
        <v>3.2958333333333329</v>
      </c>
      <c r="V5941">
        <v>13</v>
      </c>
      <c r="W5941" s="1" t="s">
        <v>1932</v>
      </c>
      <c r="X5941" s="1" t="str">
        <f>+IF(spotify_data[[#This Row],[album_type]]="album","Album",IF(spotify_data[[#This Row],[album_type]]="single","Single","Compilation"))</f>
        <v>Compilation</v>
      </c>
      <c r="Y5941">
        <v>291</v>
      </c>
    </row>
    <row r="5942" spans="1:25" x14ac:dyDescent="0.3">
      <c r="A5942" s="1" t="s">
        <v>11534</v>
      </c>
      <c r="B5942" s="1">
        <v>1959</v>
      </c>
      <c r="C5942" s="1" t="s">
        <v>11535</v>
      </c>
      <c r="D5942">
        <v>13</v>
      </c>
      <c r="E5942">
        <v>44</v>
      </c>
      <c r="F5942" s="10">
        <f>spotify_data[[#This Row],[track_popularity]]/100</f>
        <v>0.44</v>
      </c>
      <c r="G5942" s="9" t="b">
        <v>0</v>
      </c>
      <c r="H5942" s="1">
        <f>+IF(spotify_data[[#This Row],[explicit]]=FALSE,0,1)</f>
        <v>0</v>
      </c>
      <c r="I5942" s="1" t="s">
        <v>7763</v>
      </c>
      <c r="J5942" s="7">
        <f>MATCH(spotify_data[[#This Row],[artist_name]],spotify_data[artist_name],0)</f>
        <v>45</v>
      </c>
      <c r="K5942">
        <v>88</v>
      </c>
      <c r="L5942" s="10">
        <f>spotify_data[[#This Row],[artist_popularity]]/100</f>
        <v>0.88</v>
      </c>
      <c r="M5942">
        <v>60818952</v>
      </c>
      <c r="N5942" s="1" t="s">
        <v>23</v>
      </c>
      <c r="O5942" s="1" t="s">
        <v>11536</v>
      </c>
      <c r="P5942" s="1">
        <f>MATCH(spotify_data[[#This Row],[album_id]],spotify_data[album_id],0)</f>
        <v>5941</v>
      </c>
      <c r="Q5942" s="1" t="s">
        <v>11537</v>
      </c>
      <c r="R5942" s="2">
        <v>43441</v>
      </c>
      <c r="S5942" s="7">
        <f ca="1">+TODAY()-spotify_data[[#This Row],[Fecha lanzamiento Album]]</f>
        <v>2590</v>
      </c>
      <c r="T5942" s="7">
        <f ca="1">+spotify_data[[#This Row],[Antigüedad Album Dias]]/60</f>
        <v>43.166666666666664</v>
      </c>
      <c r="U5942" s="8">
        <f ca="1">spotify_data[[#This Row],[Antigüedad Album Meses]]/12</f>
        <v>3.5972222222222219</v>
      </c>
      <c r="V5942">
        <v>24</v>
      </c>
      <c r="W5942" s="1" t="s">
        <v>20</v>
      </c>
      <c r="X5942" s="1" t="str">
        <f>+IF(spotify_data[[#This Row],[album_type]]="album","Album",IF(spotify_data[[#This Row],[album_type]]="single","Single","Compilation"))</f>
        <v>Album</v>
      </c>
      <c r="Y5942">
        <v>504</v>
      </c>
    </row>
    <row r="5943" spans="1:25" x14ac:dyDescent="0.3">
      <c r="A5943" s="1" t="s">
        <v>11764</v>
      </c>
      <c r="B5943" s="1">
        <v>737</v>
      </c>
      <c r="C5943" s="1" t="s">
        <v>11757</v>
      </c>
      <c r="D5943">
        <v>12</v>
      </c>
      <c r="E5943">
        <v>44</v>
      </c>
      <c r="F5943" s="10">
        <f>spotify_data[[#This Row],[track_popularity]]/100</f>
        <v>0.44</v>
      </c>
      <c r="G5943" s="9" t="b">
        <v>0</v>
      </c>
      <c r="H5943" s="1">
        <f>+IF(spotify_data[[#This Row],[explicit]]=FALSE,0,1)</f>
        <v>0</v>
      </c>
      <c r="I5943" s="1" t="s">
        <v>7819</v>
      </c>
      <c r="J5943" s="7">
        <f>MATCH(spotify_data[[#This Row],[artist_name]],spotify_data[artist_name],0)</f>
        <v>5297</v>
      </c>
      <c r="K5943">
        <v>66</v>
      </c>
      <c r="L5943" s="10">
        <f>spotify_data[[#This Row],[artist_popularity]]/100</f>
        <v>0.66</v>
      </c>
      <c r="M5943">
        <v>1685958</v>
      </c>
      <c r="N5943" s="1" t="s">
        <v>23</v>
      </c>
      <c r="O5943" s="1" t="s">
        <v>11756</v>
      </c>
      <c r="P5943" s="1">
        <f>MATCH(spotify_data[[#This Row],[album_id]],spotify_data[album_id],0)</f>
        <v>5297</v>
      </c>
      <c r="Q5943" s="1" t="s">
        <v>11757</v>
      </c>
      <c r="R5943" s="2">
        <v>43404</v>
      </c>
      <c r="S5943" s="7">
        <f ca="1">+TODAY()-spotify_data[[#This Row],[Fecha lanzamiento Album]]</f>
        <v>2627</v>
      </c>
      <c r="T5943" s="7">
        <f ca="1">+spotify_data[[#This Row],[Antigüedad Album Dias]]/60</f>
        <v>43.783333333333331</v>
      </c>
      <c r="U5943" s="8">
        <f ca="1">spotify_data[[#This Row],[Antigüedad Album Meses]]/12</f>
        <v>3.6486111111111108</v>
      </c>
      <c r="V5943">
        <v>14</v>
      </c>
      <c r="W5943" s="1" t="s">
        <v>20</v>
      </c>
      <c r="X5943" s="1" t="str">
        <f>+IF(spotify_data[[#This Row],[album_type]]="album","Album",IF(spotify_data[[#This Row],[album_type]]="single","Single","Compilation"))</f>
        <v>Album</v>
      </c>
      <c r="Y5943">
        <v>363</v>
      </c>
    </row>
    <row r="5944" spans="1:25" x14ac:dyDescent="0.3">
      <c r="A5944" s="1" t="s">
        <v>12285</v>
      </c>
      <c r="B5944" s="1">
        <v>8438</v>
      </c>
      <c r="C5944" s="1" t="s">
        <v>12286</v>
      </c>
      <c r="D5944">
        <v>2</v>
      </c>
      <c r="E5944">
        <v>44</v>
      </c>
      <c r="F5944" s="10">
        <f>spotify_data[[#This Row],[track_popularity]]/100</f>
        <v>0.44</v>
      </c>
      <c r="G5944" s="9" t="b">
        <v>1</v>
      </c>
      <c r="H5944" s="1">
        <f>+IF(spotify_data[[#This Row],[explicit]]=FALSE,0,1)</f>
        <v>1</v>
      </c>
      <c r="I5944" s="1" t="s">
        <v>667</v>
      </c>
      <c r="J5944" s="7">
        <f>MATCH(spotify_data[[#This Row],[artist_name]],spotify_data[artist_name],0)</f>
        <v>760</v>
      </c>
      <c r="K5944">
        <v>81</v>
      </c>
      <c r="L5944" s="10">
        <f>spotify_data[[#This Row],[artist_popularity]]/100</f>
        <v>0.81</v>
      </c>
      <c r="M5944">
        <v>25957976</v>
      </c>
      <c r="N5944" s="1" t="s">
        <v>23</v>
      </c>
      <c r="O5944" s="1" t="s">
        <v>12287</v>
      </c>
      <c r="P5944" s="1">
        <f>MATCH(spotify_data[[#This Row],[album_id]],spotify_data[album_id],0)</f>
        <v>5943</v>
      </c>
      <c r="Q5944" s="1" t="s">
        <v>12286</v>
      </c>
      <c r="R5944" s="2">
        <v>43273</v>
      </c>
      <c r="S5944" s="7">
        <f ca="1">+TODAY()-spotify_data[[#This Row],[Fecha lanzamiento Album]]</f>
        <v>2758</v>
      </c>
      <c r="T5944" s="7">
        <f ca="1">+spotify_data[[#This Row],[Antigüedad Album Dias]]/60</f>
        <v>45.966666666666669</v>
      </c>
      <c r="U5944" s="8">
        <f ca="1">spotify_data[[#This Row],[Antigüedad Album Meses]]/12</f>
        <v>3.8305555555555557</v>
      </c>
      <c r="V5944">
        <v>2</v>
      </c>
      <c r="W5944" s="1" t="s">
        <v>21</v>
      </c>
      <c r="X5944" s="1" t="str">
        <f>+IF(spotify_data[[#This Row],[album_type]]="album","Album",IF(spotify_data[[#This Row],[album_type]]="single","Single","Compilation"))</f>
        <v>Single</v>
      </c>
      <c r="Y5944">
        <v>422</v>
      </c>
    </row>
    <row r="5945" spans="1:25" x14ac:dyDescent="0.3">
      <c r="A5945" s="1" t="s">
        <v>12847</v>
      </c>
      <c r="B5945" s="1">
        <v>11111</v>
      </c>
      <c r="C5945" s="1" t="s">
        <v>12848</v>
      </c>
      <c r="D5945">
        <v>11</v>
      </c>
      <c r="E5945">
        <v>44</v>
      </c>
      <c r="F5945" s="10">
        <f>spotify_data[[#This Row],[track_popularity]]/100</f>
        <v>0.44</v>
      </c>
      <c r="G5945" s="9" t="b">
        <v>0</v>
      </c>
      <c r="H5945" s="1">
        <f>+IF(spotify_data[[#This Row],[explicit]]=FALSE,0,1)</f>
        <v>0</v>
      </c>
      <c r="I5945" s="1" t="s">
        <v>7266</v>
      </c>
      <c r="J5945" s="7">
        <f>MATCH(spotify_data[[#This Row],[artist_name]],spotify_data[artist_name],0)</f>
        <v>774</v>
      </c>
      <c r="K5945">
        <v>78</v>
      </c>
      <c r="L5945" s="10">
        <f>spotify_data[[#This Row],[artist_popularity]]/100</f>
        <v>0.78</v>
      </c>
      <c r="M5945">
        <v>35576126</v>
      </c>
      <c r="N5945" s="1" t="s">
        <v>23</v>
      </c>
      <c r="O5945" s="1" t="s">
        <v>12824</v>
      </c>
      <c r="P5945" s="1">
        <f>MATCH(spotify_data[[#This Row],[album_id]],spotify_data[album_id],0)</f>
        <v>774</v>
      </c>
      <c r="Q5945" s="1" t="s">
        <v>12825</v>
      </c>
      <c r="R5945" s="2">
        <v>43112</v>
      </c>
      <c r="S5945" s="7">
        <f ca="1">+TODAY()-spotify_data[[#This Row],[Fecha lanzamiento Album]]</f>
        <v>2919</v>
      </c>
      <c r="T5945" s="7">
        <f ca="1">+spotify_data[[#This Row],[Antigüedad Album Dias]]/60</f>
        <v>48.65</v>
      </c>
      <c r="U5945" s="8">
        <f ca="1">spotify_data[[#This Row],[Antigüedad Album Meses]]/12</f>
        <v>4.0541666666666663</v>
      </c>
      <c r="V5945">
        <v>11</v>
      </c>
      <c r="W5945" s="1" t="s">
        <v>20</v>
      </c>
      <c r="X5945" s="1" t="str">
        <f>+IF(spotify_data[[#This Row],[album_type]]="album","Album",IF(spotify_data[[#This Row],[album_type]]="single","Single","Compilation"))</f>
        <v>Album</v>
      </c>
      <c r="Y5945">
        <v>378</v>
      </c>
    </row>
    <row r="5946" spans="1:25" x14ac:dyDescent="0.3">
      <c r="A5946" s="1" t="s">
        <v>12855</v>
      </c>
      <c r="B5946" s="1">
        <v>6417</v>
      </c>
      <c r="C5946" s="1" t="s">
        <v>12856</v>
      </c>
      <c r="D5946">
        <v>5</v>
      </c>
      <c r="E5946">
        <v>44</v>
      </c>
      <c r="F5946" s="10">
        <f>spotify_data[[#This Row],[track_popularity]]/100</f>
        <v>0.44</v>
      </c>
      <c r="G5946" s="9" t="b">
        <v>0</v>
      </c>
      <c r="H5946" s="1">
        <f>+IF(spotify_data[[#This Row],[explicit]]=FALSE,0,1)</f>
        <v>0</v>
      </c>
      <c r="I5946" s="1" t="s">
        <v>7266</v>
      </c>
      <c r="J5946" s="7">
        <f>MATCH(spotify_data[[#This Row],[artist_name]],spotify_data[artist_name],0)</f>
        <v>774</v>
      </c>
      <c r="K5946">
        <v>78</v>
      </c>
      <c r="L5946" s="10">
        <f>spotify_data[[#This Row],[artist_popularity]]/100</f>
        <v>0.78</v>
      </c>
      <c r="M5946">
        <v>35582423</v>
      </c>
      <c r="N5946" s="1" t="s">
        <v>23</v>
      </c>
      <c r="O5946" s="1" t="s">
        <v>12824</v>
      </c>
      <c r="P5946" s="1">
        <f>MATCH(spotify_data[[#This Row],[album_id]],spotify_data[album_id],0)</f>
        <v>774</v>
      </c>
      <c r="Q5946" s="1" t="s">
        <v>12825</v>
      </c>
      <c r="R5946" s="2">
        <v>43112</v>
      </c>
      <c r="S5946" s="7">
        <f ca="1">+TODAY()-spotify_data[[#This Row],[Fecha lanzamiento Album]]</f>
        <v>2919</v>
      </c>
      <c r="T5946" s="7">
        <f ca="1">+spotify_data[[#This Row],[Antigüedad Album Dias]]/60</f>
        <v>48.65</v>
      </c>
      <c r="U5946" s="8">
        <f ca="1">spotify_data[[#This Row],[Antigüedad Album Meses]]/12</f>
        <v>4.0541666666666663</v>
      </c>
      <c r="V5946">
        <v>11</v>
      </c>
      <c r="W5946" s="1" t="s">
        <v>20</v>
      </c>
      <c r="X5946" s="1" t="str">
        <f>+IF(spotify_data[[#This Row],[album_type]]="album","Album",IF(spotify_data[[#This Row],[album_type]]="single","Single","Compilation"))</f>
        <v>Album</v>
      </c>
      <c r="Y5946">
        <v>304</v>
      </c>
    </row>
    <row r="5947" spans="1:25" x14ac:dyDescent="0.3">
      <c r="A5947" s="1" t="s">
        <v>12992</v>
      </c>
      <c r="B5947" s="1">
        <v>5963</v>
      </c>
      <c r="C5947" s="1" t="s">
        <v>12993</v>
      </c>
      <c r="D5947">
        <v>7</v>
      </c>
      <c r="E5947">
        <v>44</v>
      </c>
      <c r="F5947" s="10">
        <f>spotify_data[[#This Row],[track_popularity]]/100</f>
        <v>0.44</v>
      </c>
      <c r="G5947" s="9" t="b">
        <v>1</v>
      </c>
      <c r="H5947" s="1">
        <f>+IF(spotify_data[[#This Row],[explicit]]=FALSE,0,1)</f>
        <v>1</v>
      </c>
      <c r="I5947" s="1" t="s">
        <v>12983</v>
      </c>
      <c r="J5947" s="7">
        <f>MATCH(spotify_data[[#This Row],[artist_name]],spotify_data[artist_name],0)</f>
        <v>1271</v>
      </c>
      <c r="K5947">
        <v>72</v>
      </c>
      <c r="L5947" s="10">
        <f>spotify_data[[#This Row],[artist_popularity]]/100</f>
        <v>0.72</v>
      </c>
      <c r="M5947">
        <v>3677060</v>
      </c>
      <c r="N5947" s="1" t="s">
        <v>23</v>
      </c>
      <c r="O5947" s="1" t="s">
        <v>12984</v>
      </c>
      <c r="P5947" s="1">
        <f>MATCH(spotify_data[[#This Row],[album_id]],spotify_data[album_id],0)</f>
        <v>4406</v>
      </c>
      <c r="Q5947" s="1" t="s">
        <v>12985</v>
      </c>
      <c r="R5947" s="2">
        <v>43056</v>
      </c>
      <c r="S5947" s="7">
        <f ca="1">+TODAY()-spotify_data[[#This Row],[Fecha lanzamiento Album]]</f>
        <v>2975</v>
      </c>
      <c r="T5947" s="7">
        <f ca="1">+spotify_data[[#This Row],[Antigüedad Album Dias]]/60</f>
        <v>49.583333333333336</v>
      </c>
      <c r="U5947" s="8">
        <f ca="1">spotify_data[[#This Row],[Antigüedad Album Meses]]/12</f>
        <v>4.1319444444444446</v>
      </c>
      <c r="V5947">
        <v>14</v>
      </c>
      <c r="W5947" s="1" t="s">
        <v>20</v>
      </c>
      <c r="X5947" s="1" t="str">
        <f>+IF(spotify_data[[#This Row],[album_type]]="album","Album",IF(spotify_data[[#This Row],[album_type]]="single","Single","Compilation"))</f>
        <v>Album</v>
      </c>
      <c r="Y5947">
        <v>228</v>
      </c>
    </row>
    <row r="5948" spans="1:25" x14ac:dyDescent="0.3">
      <c r="A5948" s="1" t="s">
        <v>13661</v>
      </c>
      <c r="B5948" s="1">
        <v>6303</v>
      </c>
      <c r="C5948" s="1" t="s">
        <v>13662</v>
      </c>
      <c r="D5948">
        <v>17</v>
      </c>
      <c r="E5948">
        <v>44</v>
      </c>
      <c r="F5948" s="10">
        <f>spotify_data[[#This Row],[track_popularity]]/100</f>
        <v>0.44</v>
      </c>
      <c r="G5948" s="9" t="b">
        <v>0</v>
      </c>
      <c r="H5948" s="1">
        <f>+IF(spotify_data[[#This Row],[explicit]]=FALSE,0,1)</f>
        <v>0</v>
      </c>
      <c r="I5948" s="1" t="s">
        <v>13663</v>
      </c>
      <c r="J5948" s="7">
        <f>MATCH(spotify_data[[#This Row],[artist_name]],spotify_data[artist_name],0)</f>
        <v>5069</v>
      </c>
      <c r="K5948">
        <v>45</v>
      </c>
      <c r="L5948" s="10">
        <f>spotify_data[[#This Row],[artist_popularity]]/100</f>
        <v>0.45</v>
      </c>
      <c r="M5948">
        <v>20671</v>
      </c>
      <c r="N5948" s="1" t="s">
        <v>23</v>
      </c>
      <c r="O5948" s="1" t="s">
        <v>13664</v>
      </c>
      <c r="P5948" s="1">
        <f>MATCH(spotify_data[[#This Row],[album_id]],spotify_data[album_id],0)</f>
        <v>5069</v>
      </c>
      <c r="Q5948" s="1" t="s">
        <v>13665</v>
      </c>
      <c r="R5948" s="2">
        <v>42881</v>
      </c>
      <c r="S5948" s="7">
        <f ca="1">+TODAY()-spotify_data[[#This Row],[Fecha lanzamiento Album]]</f>
        <v>3150</v>
      </c>
      <c r="T5948" s="7">
        <f ca="1">+spotify_data[[#This Row],[Antigüedad Album Dias]]/60</f>
        <v>52.5</v>
      </c>
      <c r="U5948" s="8">
        <f ca="1">spotify_data[[#This Row],[Antigüedad Album Meses]]/12</f>
        <v>4.375</v>
      </c>
      <c r="V5948">
        <v>18</v>
      </c>
      <c r="W5948" s="1" t="s">
        <v>20</v>
      </c>
      <c r="X5948" s="1" t="str">
        <f>+IF(spotify_data[[#This Row],[album_type]]="album","Album",IF(spotify_data[[#This Row],[album_type]]="single","Single","Compilation"))</f>
        <v>Album</v>
      </c>
      <c r="Y5948">
        <v>268</v>
      </c>
    </row>
    <row r="5949" spans="1:25" x14ac:dyDescent="0.3">
      <c r="A5949" s="1" t="s">
        <v>13908</v>
      </c>
      <c r="B5949" s="1">
        <v>5330</v>
      </c>
      <c r="C5949" s="1" t="s">
        <v>13909</v>
      </c>
      <c r="D5949">
        <v>9</v>
      </c>
      <c r="E5949">
        <v>44</v>
      </c>
      <c r="F5949" s="10">
        <f>spotify_data[[#This Row],[track_popularity]]/100</f>
        <v>0.44</v>
      </c>
      <c r="G5949" s="9" t="b">
        <v>0</v>
      </c>
      <c r="H5949" s="1">
        <f>+IF(spotify_data[[#This Row],[explicit]]=FALSE,0,1)</f>
        <v>0</v>
      </c>
      <c r="I5949" s="1" t="s">
        <v>4590</v>
      </c>
      <c r="J5949" s="7">
        <f>MATCH(spotify_data[[#This Row],[artist_name]],spotify_data[artist_name],0)</f>
        <v>3994</v>
      </c>
      <c r="K5949">
        <v>60</v>
      </c>
      <c r="L5949" s="10">
        <f>spotify_data[[#This Row],[artist_popularity]]/100</f>
        <v>0.6</v>
      </c>
      <c r="M5949">
        <v>644923</v>
      </c>
      <c r="N5949" s="1" t="s">
        <v>23</v>
      </c>
      <c r="O5949" s="1" t="s">
        <v>13889</v>
      </c>
      <c r="P5949" s="1">
        <f>MATCH(spotify_data[[#This Row],[album_id]],spotify_data[album_id],0)</f>
        <v>3994</v>
      </c>
      <c r="Q5949" s="1" t="s">
        <v>13890</v>
      </c>
      <c r="R5949" s="2">
        <v>42832</v>
      </c>
      <c r="S5949" s="7">
        <f ca="1">+TODAY()-spotify_data[[#This Row],[Fecha lanzamiento Album]]</f>
        <v>3199</v>
      </c>
      <c r="T5949" s="7">
        <f ca="1">+spotify_data[[#This Row],[Antigüedad Album Dias]]/60</f>
        <v>53.31666666666667</v>
      </c>
      <c r="U5949" s="8">
        <f ca="1">spotify_data[[#This Row],[Antigüedad Album Meses]]/12</f>
        <v>4.4430555555555555</v>
      </c>
      <c r="V5949">
        <v>12</v>
      </c>
      <c r="W5949" s="1" t="s">
        <v>20</v>
      </c>
      <c r="X5949" s="1" t="str">
        <f>+IF(spotify_data[[#This Row],[album_type]]="album","Album",IF(spotify_data[[#This Row],[album_type]]="single","Single","Compilation"))</f>
        <v>Album</v>
      </c>
      <c r="Y5949">
        <v>286</v>
      </c>
    </row>
    <row r="5950" spans="1:25" x14ac:dyDescent="0.3">
      <c r="A5950" s="1" t="s">
        <v>13969</v>
      </c>
      <c r="B5950" s="1">
        <v>3034</v>
      </c>
      <c r="C5950" s="1" t="s">
        <v>13970</v>
      </c>
      <c r="D5950">
        <v>1</v>
      </c>
      <c r="E5950">
        <v>44</v>
      </c>
      <c r="F5950" s="10">
        <f>spotify_data[[#This Row],[track_popularity]]/100</f>
        <v>0.44</v>
      </c>
      <c r="G5950" s="9" t="b">
        <v>0</v>
      </c>
      <c r="H5950" s="1">
        <f>+IF(spotify_data[[#This Row],[explicit]]=FALSE,0,1)</f>
        <v>0</v>
      </c>
      <c r="I5950" s="1" t="s">
        <v>11405</v>
      </c>
      <c r="J5950" s="7">
        <f>MATCH(spotify_data[[#This Row],[artist_name]],spotify_data[artist_name],0)</f>
        <v>2089</v>
      </c>
      <c r="K5950">
        <v>62</v>
      </c>
      <c r="L5950" s="10">
        <f>spotify_data[[#This Row],[artist_popularity]]/100</f>
        <v>0.62</v>
      </c>
      <c r="M5950">
        <v>2041565</v>
      </c>
      <c r="N5950" s="1" t="s">
        <v>23</v>
      </c>
      <c r="O5950" s="1" t="s">
        <v>13971</v>
      </c>
      <c r="P5950" s="1">
        <f>MATCH(spotify_data[[#This Row],[album_id]],spotify_data[album_id],0)</f>
        <v>5949</v>
      </c>
      <c r="Q5950" s="1" t="s">
        <v>13970</v>
      </c>
      <c r="R5950" s="2">
        <v>42804</v>
      </c>
      <c r="S5950" s="7">
        <f ca="1">+TODAY()-spotify_data[[#This Row],[Fecha lanzamiento Album]]</f>
        <v>3227</v>
      </c>
      <c r="T5950" s="7">
        <f ca="1">+spotify_data[[#This Row],[Antigüedad Album Dias]]/60</f>
        <v>53.783333333333331</v>
      </c>
      <c r="U5950" s="8">
        <f ca="1">spotify_data[[#This Row],[Antigüedad Album Meses]]/12</f>
        <v>4.4819444444444443</v>
      </c>
      <c r="V5950">
        <v>1</v>
      </c>
      <c r="W5950" s="1" t="s">
        <v>21</v>
      </c>
      <c r="X5950" s="1" t="str">
        <f>+IF(spotify_data[[#This Row],[album_type]]="album","Album",IF(spotify_data[[#This Row],[album_type]]="single","Single","Compilation"))</f>
        <v>Single</v>
      </c>
      <c r="Y5950">
        <v>451</v>
      </c>
    </row>
    <row r="5951" spans="1:25" x14ac:dyDescent="0.3">
      <c r="A5951" s="1" t="s">
        <v>14142</v>
      </c>
      <c r="B5951" s="1">
        <v>7712</v>
      </c>
      <c r="C5951" s="1" t="s">
        <v>14143</v>
      </c>
      <c r="D5951">
        <v>20</v>
      </c>
      <c r="E5951">
        <v>44</v>
      </c>
      <c r="F5951" s="10">
        <f>spotify_data[[#This Row],[track_popularity]]/100</f>
        <v>0.44</v>
      </c>
      <c r="G5951" s="9" t="b">
        <v>0</v>
      </c>
      <c r="H5951" s="1">
        <f>+IF(spotify_data[[#This Row],[explicit]]=FALSE,0,1)</f>
        <v>0</v>
      </c>
      <c r="I5951" s="1" t="s">
        <v>7418</v>
      </c>
      <c r="J5951" s="7">
        <f>MATCH(spotify_data[[#This Row],[artist_name]],spotify_data[artist_name],0)</f>
        <v>3389</v>
      </c>
      <c r="K5951">
        <v>63</v>
      </c>
      <c r="L5951" s="10">
        <f>spotify_data[[#This Row],[artist_popularity]]/100</f>
        <v>0.63</v>
      </c>
      <c r="M5951">
        <v>430168</v>
      </c>
      <c r="N5951" s="1" t="s">
        <v>1609</v>
      </c>
      <c r="O5951" s="1" t="s">
        <v>14125</v>
      </c>
      <c r="P5951" s="1">
        <f>MATCH(spotify_data[[#This Row],[album_id]],spotify_data[album_id],0)</f>
        <v>5950</v>
      </c>
      <c r="Q5951" s="1" t="s">
        <v>14126</v>
      </c>
      <c r="R5951" s="2">
        <v>42720</v>
      </c>
      <c r="S5951" s="7">
        <f ca="1">+TODAY()-spotify_data[[#This Row],[Fecha lanzamiento Album]]</f>
        <v>3311</v>
      </c>
      <c r="T5951" s="7">
        <f ca="1">+spotify_data[[#This Row],[Antigüedad Album Dias]]/60</f>
        <v>55.18333333333333</v>
      </c>
      <c r="U5951" s="8">
        <f ca="1">spotify_data[[#This Row],[Antigüedad Album Meses]]/12</f>
        <v>4.5986111111111105</v>
      </c>
      <c r="V5951">
        <v>21</v>
      </c>
      <c r="W5951" s="1" t="s">
        <v>20</v>
      </c>
      <c r="X5951" s="1" t="str">
        <f>+IF(spotify_data[[#This Row],[album_type]]="album","Album",IF(spotify_data[[#This Row],[album_type]]="single","Single","Compilation"))</f>
        <v>Album</v>
      </c>
      <c r="Y5951">
        <v>249</v>
      </c>
    </row>
    <row r="5952" spans="1:25" x14ac:dyDescent="0.3">
      <c r="A5952" s="1" t="s">
        <v>14477</v>
      </c>
      <c r="B5952" s="1">
        <v>266</v>
      </c>
      <c r="C5952" s="1" t="s">
        <v>14478</v>
      </c>
      <c r="D5952">
        <v>7</v>
      </c>
      <c r="E5952">
        <v>44</v>
      </c>
      <c r="F5952" s="10">
        <f>spotify_data[[#This Row],[track_popularity]]/100</f>
        <v>0.44</v>
      </c>
      <c r="G5952" s="9" t="b">
        <v>0</v>
      </c>
      <c r="H5952" s="1">
        <f>+IF(spotify_data[[#This Row],[explicit]]=FALSE,0,1)</f>
        <v>0</v>
      </c>
      <c r="I5952" s="1" t="s">
        <v>7493</v>
      </c>
      <c r="J5952" s="7">
        <f>MATCH(spotify_data[[#This Row],[artist_name]],spotify_data[artist_name],0)</f>
        <v>4263</v>
      </c>
      <c r="K5952">
        <v>72</v>
      </c>
      <c r="L5952" s="10">
        <f>spotify_data[[#This Row],[artist_popularity]]/100</f>
        <v>0.72</v>
      </c>
      <c r="M5952">
        <v>4694955</v>
      </c>
      <c r="N5952" s="1" t="s">
        <v>7494</v>
      </c>
      <c r="O5952" s="1" t="s">
        <v>14458</v>
      </c>
      <c r="P5952" s="1">
        <f>MATCH(spotify_data[[#This Row],[album_id]],spotify_data[album_id],0)</f>
        <v>4411</v>
      </c>
      <c r="Q5952" s="1" t="s">
        <v>14459</v>
      </c>
      <c r="R5952" s="2">
        <v>42608</v>
      </c>
      <c r="S5952" s="7">
        <f ca="1">+TODAY()-spotify_data[[#This Row],[Fecha lanzamiento Album]]</f>
        <v>3423</v>
      </c>
      <c r="T5952" s="7">
        <f ca="1">+spotify_data[[#This Row],[Antigüedad Album Dias]]/60</f>
        <v>57.05</v>
      </c>
      <c r="U5952" s="8">
        <f ca="1">spotify_data[[#This Row],[Antigüedad Album Meses]]/12</f>
        <v>4.7541666666666664</v>
      </c>
      <c r="V5952">
        <v>20</v>
      </c>
      <c r="W5952" s="1" t="s">
        <v>20</v>
      </c>
      <c r="X5952" s="1" t="str">
        <f>+IF(spotify_data[[#This Row],[album_type]]="album","Album",IF(spotify_data[[#This Row],[album_type]]="single","Single","Compilation"))</f>
        <v>Album</v>
      </c>
      <c r="Y5952">
        <v>457</v>
      </c>
    </row>
    <row r="5953" spans="1:25" x14ac:dyDescent="0.3">
      <c r="A5953" s="1" t="s">
        <v>14616</v>
      </c>
      <c r="B5953" s="1">
        <v>4534</v>
      </c>
      <c r="C5953" s="1" t="s">
        <v>14617</v>
      </c>
      <c r="D5953">
        <v>1</v>
      </c>
      <c r="E5953">
        <v>44</v>
      </c>
      <c r="F5953" s="10">
        <f>spotify_data[[#This Row],[track_popularity]]/100</f>
        <v>0.44</v>
      </c>
      <c r="G5953" s="9" t="b">
        <v>0</v>
      </c>
      <c r="H5953" s="1">
        <f>+IF(spotify_data[[#This Row],[explicit]]=FALSE,0,1)</f>
        <v>0</v>
      </c>
      <c r="I5953" s="1" t="s">
        <v>14618</v>
      </c>
      <c r="J5953" s="7">
        <f>MATCH(spotify_data[[#This Row],[artist_name]],spotify_data[artist_name],0)</f>
        <v>5952</v>
      </c>
      <c r="K5953">
        <v>48</v>
      </c>
      <c r="L5953" s="10">
        <f>spotify_data[[#This Row],[artist_popularity]]/100</f>
        <v>0.48</v>
      </c>
      <c r="M5953">
        <v>24951</v>
      </c>
      <c r="N5953" s="1" t="s">
        <v>1609</v>
      </c>
      <c r="O5953" s="1" t="s">
        <v>14619</v>
      </c>
      <c r="P5953" s="1">
        <f>MATCH(spotify_data[[#This Row],[album_id]],spotify_data[album_id],0)</f>
        <v>5952</v>
      </c>
      <c r="Q5953" s="1" t="s">
        <v>14620</v>
      </c>
      <c r="R5953" s="2">
        <v>42551</v>
      </c>
      <c r="S5953" s="7">
        <f ca="1">+TODAY()-spotify_data[[#This Row],[Fecha lanzamiento Album]]</f>
        <v>3480</v>
      </c>
      <c r="T5953" s="7">
        <f ca="1">+spotify_data[[#This Row],[Antigüedad Album Dias]]/60</f>
        <v>58</v>
      </c>
      <c r="U5953" s="8">
        <f ca="1">spotify_data[[#This Row],[Antigüedad Album Meses]]/12</f>
        <v>4.833333333333333</v>
      </c>
      <c r="V5953">
        <v>25</v>
      </c>
      <c r="W5953" s="1" t="s">
        <v>20</v>
      </c>
      <c r="X5953" s="1" t="str">
        <f>+IF(spotify_data[[#This Row],[album_type]]="album","Album",IF(spotify_data[[#This Row],[album_type]]="single","Single","Compilation"))</f>
        <v>Album</v>
      </c>
      <c r="Y5953">
        <v>334</v>
      </c>
    </row>
    <row r="5954" spans="1:25" x14ac:dyDescent="0.3">
      <c r="A5954" s="1" t="s">
        <v>15398</v>
      </c>
      <c r="B5954" s="1">
        <v>892</v>
      </c>
      <c r="C5954" s="1" t="s">
        <v>15399</v>
      </c>
      <c r="D5954">
        <v>7</v>
      </c>
      <c r="E5954">
        <v>44</v>
      </c>
      <c r="F5954" s="10">
        <f>spotify_data[[#This Row],[track_popularity]]/100</f>
        <v>0.44</v>
      </c>
      <c r="G5954" s="9" t="b">
        <v>0</v>
      </c>
      <c r="H5954" s="1">
        <f>+IF(spotify_data[[#This Row],[explicit]]=FALSE,0,1)</f>
        <v>0</v>
      </c>
      <c r="I5954" s="1" t="s">
        <v>15400</v>
      </c>
      <c r="J5954" s="7">
        <f>MATCH(spotify_data[[#This Row],[artist_name]],spotify_data[artist_name],0)</f>
        <v>5953</v>
      </c>
      <c r="K5954">
        <v>40</v>
      </c>
      <c r="L5954" s="10">
        <f>spotify_data[[#This Row],[artist_popularity]]/100</f>
        <v>0.4</v>
      </c>
      <c r="M5954">
        <v>25569</v>
      </c>
      <c r="N5954" s="1" t="s">
        <v>23</v>
      </c>
      <c r="O5954" s="1" t="s">
        <v>15401</v>
      </c>
      <c r="P5954" s="1">
        <f>MATCH(spotify_data[[#This Row],[album_id]],spotify_data[album_id],0)</f>
        <v>5953</v>
      </c>
      <c r="Q5954" s="1" t="s">
        <v>15402</v>
      </c>
      <c r="R5954" s="2">
        <v>42279</v>
      </c>
      <c r="S5954" s="7">
        <f ca="1">+TODAY()-spotify_data[[#This Row],[Fecha lanzamiento Album]]</f>
        <v>3752</v>
      </c>
      <c r="T5954" s="7">
        <f ca="1">+spotify_data[[#This Row],[Antigüedad Album Dias]]/60</f>
        <v>62.533333333333331</v>
      </c>
      <c r="U5954" s="8">
        <f ca="1">spotify_data[[#This Row],[Antigüedad Album Meses]]/12</f>
        <v>5.2111111111111112</v>
      </c>
      <c r="V5954">
        <v>18</v>
      </c>
      <c r="W5954" s="1" t="s">
        <v>20</v>
      </c>
      <c r="X5954" s="1" t="str">
        <f>+IF(spotify_data[[#This Row],[album_type]]="album","Album",IF(spotify_data[[#This Row],[album_type]]="single","Single","Compilation"))</f>
        <v>Album</v>
      </c>
      <c r="Y5954">
        <v>342</v>
      </c>
    </row>
    <row r="5955" spans="1:25" x14ac:dyDescent="0.3">
      <c r="A5955" s="1" t="s">
        <v>15495</v>
      </c>
      <c r="B5955" s="1">
        <v>6044</v>
      </c>
      <c r="C5955" s="1" t="s">
        <v>15496</v>
      </c>
      <c r="D5955">
        <v>11</v>
      </c>
      <c r="E5955">
        <v>44</v>
      </c>
      <c r="F5955" s="10">
        <f>spotify_data[[#This Row],[track_popularity]]/100</f>
        <v>0.44</v>
      </c>
      <c r="G5955" s="9" t="b">
        <v>0</v>
      </c>
      <c r="H5955" s="1">
        <f>+IF(spotify_data[[#This Row],[explicit]]=FALSE,0,1)</f>
        <v>0</v>
      </c>
      <c r="I5955" s="1" t="s">
        <v>15490</v>
      </c>
      <c r="J5955" s="7">
        <f>MATCH(spotify_data[[#This Row],[artist_name]],spotify_data[artist_name],0)</f>
        <v>5954</v>
      </c>
      <c r="K5955">
        <v>43</v>
      </c>
      <c r="L5955" s="10">
        <f>spotify_data[[#This Row],[artist_popularity]]/100</f>
        <v>0.43</v>
      </c>
      <c r="M5955">
        <v>18068</v>
      </c>
      <c r="N5955" s="1" t="s">
        <v>5224</v>
      </c>
      <c r="O5955" s="1" t="s">
        <v>15486</v>
      </c>
      <c r="P5955" s="1">
        <f>MATCH(spotify_data[[#This Row],[album_id]],spotify_data[album_id],0)</f>
        <v>5841</v>
      </c>
      <c r="Q5955" s="1" t="s">
        <v>15487</v>
      </c>
      <c r="R5955" s="2">
        <v>42256</v>
      </c>
      <c r="S5955" s="7">
        <f ca="1">+TODAY()-spotify_data[[#This Row],[Fecha lanzamiento Album]]</f>
        <v>3775</v>
      </c>
      <c r="T5955" s="7">
        <f ca="1">+spotify_data[[#This Row],[Antigüedad Album Dias]]/60</f>
        <v>62.916666666666664</v>
      </c>
      <c r="U5955" s="8">
        <f ca="1">spotify_data[[#This Row],[Antigüedad Album Meses]]/12</f>
        <v>5.2430555555555554</v>
      </c>
      <c r="V5955">
        <v>29</v>
      </c>
      <c r="W5955" s="1" t="s">
        <v>20</v>
      </c>
      <c r="X5955" s="1" t="str">
        <f>+IF(spotify_data[[#This Row],[album_type]]="album","Album",IF(spotify_data[[#This Row],[album_type]]="single","Single","Compilation"))</f>
        <v>Album</v>
      </c>
      <c r="Y5955">
        <v>95</v>
      </c>
    </row>
    <row r="5956" spans="1:25" x14ac:dyDescent="0.3">
      <c r="A5956" s="1" t="s">
        <v>16274</v>
      </c>
      <c r="B5956" s="1">
        <v>7244</v>
      </c>
      <c r="C5956" s="1" t="s">
        <v>16275</v>
      </c>
      <c r="D5956">
        <v>27</v>
      </c>
      <c r="E5956">
        <v>44</v>
      </c>
      <c r="F5956" s="10">
        <f>spotify_data[[#This Row],[track_popularity]]/100</f>
        <v>0.44</v>
      </c>
      <c r="G5956" s="9" t="b">
        <v>0</v>
      </c>
      <c r="H5956" s="1">
        <f>+IF(spotify_data[[#This Row],[explicit]]=FALSE,0,1)</f>
        <v>0</v>
      </c>
      <c r="I5956" s="1" t="s">
        <v>11955</v>
      </c>
      <c r="J5956" s="7">
        <f>MATCH(spotify_data[[#This Row],[artist_name]],spotify_data[artist_name],0)</f>
        <v>4293</v>
      </c>
      <c r="K5956">
        <v>60</v>
      </c>
      <c r="L5956" s="10">
        <f>spotify_data[[#This Row],[artist_popularity]]/100</f>
        <v>0.6</v>
      </c>
      <c r="M5956">
        <v>313556</v>
      </c>
      <c r="N5956" s="1" t="s">
        <v>11956</v>
      </c>
      <c r="O5956" s="1" t="s">
        <v>16272</v>
      </c>
      <c r="P5956" s="1">
        <f>MATCH(spotify_data[[#This Row],[album_id]],spotify_data[album_id],0)</f>
        <v>4293</v>
      </c>
      <c r="Q5956" s="1" t="s">
        <v>16273</v>
      </c>
      <c r="R5956" s="2">
        <v>41947</v>
      </c>
      <c r="S5956" s="7">
        <f ca="1">+TODAY()-spotify_data[[#This Row],[Fecha lanzamiento Album]]</f>
        <v>4084</v>
      </c>
      <c r="T5956" s="7">
        <f ca="1">+spotify_data[[#This Row],[Antigüedad Album Dias]]/60</f>
        <v>68.066666666666663</v>
      </c>
      <c r="U5956" s="8">
        <f ca="1">spotify_data[[#This Row],[Antigüedad Album Meses]]/12</f>
        <v>5.6722222222222216</v>
      </c>
      <c r="V5956">
        <v>27</v>
      </c>
      <c r="W5956" s="1" t="s">
        <v>20</v>
      </c>
      <c r="X5956" s="1" t="str">
        <f>+IF(spotify_data[[#This Row],[album_type]]="album","Album",IF(spotify_data[[#This Row],[album_type]]="single","Single","Compilation"))</f>
        <v>Album</v>
      </c>
      <c r="Y5956">
        <v>187</v>
      </c>
    </row>
    <row r="5957" spans="1:25" x14ac:dyDescent="0.3">
      <c r="A5957" s="1" t="s">
        <v>16518</v>
      </c>
      <c r="B5957" s="1">
        <v>1782</v>
      </c>
      <c r="C5957" s="1" t="s">
        <v>16519</v>
      </c>
      <c r="D5957">
        <v>1</v>
      </c>
      <c r="E5957">
        <v>44</v>
      </c>
      <c r="F5957" s="10">
        <f>spotify_data[[#This Row],[track_popularity]]/100</f>
        <v>0.44</v>
      </c>
      <c r="G5957" s="9" t="b">
        <v>0</v>
      </c>
      <c r="H5957" s="1">
        <f>+IF(spotify_data[[#This Row],[explicit]]=FALSE,0,1)</f>
        <v>0</v>
      </c>
      <c r="I5957" s="1" t="s">
        <v>15277</v>
      </c>
      <c r="J5957" s="7">
        <f>MATCH(spotify_data[[#This Row],[artist_name]],spotify_data[artist_name],0)</f>
        <v>2847</v>
      </c>
      <c r="K5957">
        <v>67</v>
      </c>
      <c r="L5957" s="10">
        <f>spotify_data[[#This Row],[artist_popularity]]/100</f>
        <v>0.67</v>
      </c>
      <c r="M5957">
        <v>1738248</v>
      </c>
      <c r="N5957" s="1" t="s">
        <v>395</v>
      </c>
      <c r="O5957" s="1" t="s">
        <v>16520</v>
      </c>
      <c r="P5957" s="1">
        <f>MATCH(spotify_data[[#This Row],[album_id]],spotify_data[album_id],0)</f>
        <v>5956</v>
      </c>
      <c r="Q5957" s="1" t="s">
        <v>16521</v>
      </c>
      <c r="R5957" s="2">
        <v>41844</v>
      </c>
      <c r="S5957" s="7">
        <f ca="1">+TODAY()-spotify_data[[#This Row],[Fecha lanzamiento Album]]</f>
        <v>4187</v>
      </c>
      <c r="T5957" s="7">
        <f ca="1">+spotify_data[[#This Row],[Antigüedad Album Dias]]/60</f>
        <v>69.783333333333331</v>
      </c>
      <c r="U5957" s="8">
        <f ca="1">spotify_data[[#This Row],[Antigüedad Album Meses]]/12</f>
        <v>5.8152777777777773</v>
      </c>
      <c r="V5957">
        <v>3</v>
      </c>
      <c r="W5957" s="1" t="s">
        <v>21</v>
      </c>
      <c r="X5957" s="1" t="str">
        <f>+IF(spotify_data[[#This Row],[album_type]]="album","Album",IF(spotify_data[[#This Row],[album_type]]="single","Single","Compilation"))</f>
        <v>Single</v>
      </c>
      <c r="Y5957">
        <v>38</v>
      </c>
    </row>
    <row r="5958" spans="1:25" x14ac:dyDescent="0.3">
      <c r="A5958" s="1" t="s">
        <v>16634</v>
      </c>
      <c r="B5958" s="1">
        <v>5591</v>
      </c>
      <c r="C5958" s="1" t="s">
        <v>16635</v>
      </c>
      <c r="D5958">
        <v>1</v>
      </c>
      <c r="E5958">
        <v>44</v>
      </c>
      <c r="F5958" s="10">
        <f>spotify_data[[#This Row],[track_popularity]]/100</f>
        <v>0.44</v>
      </c>
      <c r="G5958" s="9" t="b">
        <v>0</v>
      </c>
      <c r="H5958" s="1">
        <f>+IF(spotify_data[[#This Row],[explicit]]=FALSE,0,1)</f>
        <v>0</v>
      </c>
      <c r="I5958" s="1" t="s">
        <v>15145</v>
      </c>
      <c r="J5958" s="7">
        <f>MATCH(spotify_data[[#This Row],[artist_name]],spotify_data[artist_name],0)</f>
        <v>1460</v>
      </c>
      <c r="K5958">
        <v>62</v>
      </c>
      <c r="L5958" s="10">
        <f>spotify_data[[#This Row],[artist_popularity]]/100</f>
        <v>0.62</v>
      </c>
      <c r="M5958">
        <v>1819643</v>
      </c>
      <c r="N5958" s="1" t="s">
        <v>273</v>
      </c>
      <c r="O5958" s="1" t="s">
        <v>16636</v>
      </c>
      <c r="P5958" s="1">
        <f>MATCH(spotify_data[[#This Row],[album_id]],spotify_data[album_id],0)</f>
        <v>5957</v>
      </c>
      <c r="Q5958" s="1" t="s">
        <v>16635</v>
      </c>
      <c r="R5958" s="2">
        <v>41799</v>
      </c>
      <c r="S5958" s="7">
        <f ca="1">+TODAY()-spotify_data[[#This Row],[Fecha lanzamiento Album]]</f>
        <v>4232</v>
      </c>
      <c r="T5958" s="7">
        <f ca="1">+spotify_data[[#This Row],[Antigüedad Album Dias]]/60</f>
        <v>70.533333333333331</v>
      </c>
      <c r="U5958" s="8">
        <f ca="1">spotify_data[[#This Row],[Antigüedad Album Meses]]/12</f>
        <v>5.8777777777777773</v>
      </c>
      <c r="V5958">
        <v>1</v>
      </c>
      <c r="W5958" s="1" t="s">
        <v>21</v>
      </c>
      <c r="X5958" s="1" t="str">
        <f>+IF(spotify_data[[#This Row],[album_type]]="album","Album",IF(spotify_data[[#This Row],[album_type]]="single","Single","Compilation"))</f>
        <v>Single</v>
      </c>
      <c r="Y5958">
        <v>394</v>
      </c>
    </row>
    <row r="5959" spans="1:25" x14ac:dyDescent="0.3">
      <c r="A5959" s="1" t="s">
        <v>17094</v>
      </c>
      <c r="B5959" s="1">
        <v>4307</v>
      </c>
      <c r="C5959" s="1" t="s">
        <v>17095</v>
      </c>
      <c r="D5959">
        <v>8</v>
      </c>
      <c r="E5959">
        <v>44</v>
      </c>
      <c r="F5959" s="10">
        <f>spotify_data[[#This Row],[track_popularity]]/100</f>
        <v>0.44</v>
      </c>
      <c r="G5959" s="9" t="b">
        <v>0</v>
      </c>
      <c r="H5959" s="1">
        <f>+IF(spotify_data[[#This Row],[explicit]]=FALSE,0,1)</f>
        <v>0</v>
      </c>
      <c r="I5959" s="1" t="s">
        <v>17096</v>
      </c>
      <c r="J5959" s="7">
        <f>MATCH(spotify_data[[#This Row],[artist_name]],spotify_data[artist_name],0)</f>
        <v>981</v>
      </c>
      <c r="K5959">
        <v>66</v>
      </c>
      <c r="L5959" s="10">
        <f>spotify_data[[#This Row],[artist_popularity]]/100</f>
        <v>0.66</v>
      </c>
      <c r="M5959">
        <v>1475109</v>
      </c>
      <c r="N5959" s="1" t="s">
        <v>23</v>
      </c>
      <c r="O5959" s="1" t="s">
        <v>17097</v>
      </c>
      <c r="P5959" s="1">
        <f>MATCH(spotify_data[[#This Row],[album_id]],spotify_data[album_id],0)</f>
        <v>5958</v>
      </c>
      <c r="Q5959" s="1" t="s">
        <v>17098</v>
      </c>
      <c r="R5959" s="2">
        <v>41583</v>
      </c>
      <c r="S5959" s="7">
        <f ca="1">+TODAY()-spotify_data[[#This Row],[Fecha lanzamiento Album]]</f>
        <v>4448</v>
      </c>
      <c r="T5959" s="7">
        <f ca="1">+spotify_data[[#This Row],[Antigüedad Album Dias]]/60</f>
        <v>74.13333333333334</v>
      </c>
      <c r="U5959" s="8">
        <f ca="1">spotify_data[[#This Row],[Antigüedad Album Meses]]/12</f>
        <v>6.177777777777778</v>
      </c>
      <c r="V5959">
        <v>16</v>
      </c>
      <c r="W5959" s="1" t="s">
        <v>20</v>
      </c>
      <c r="X5959" s="1" t="str">
        <f>+IF(spotify_data[[#This Row],[album_type]]="album","Album",IF(spotify_data[[#This Row],[album_type]]="single","Single","Compilation"))</f>
        <v>Album</v>
      </c>
      <c r="Y5959">
        <v>379</v>
      </c>
    </row>
    <row r="5960" spans="1:25" x14ac:dyDescent="0.3">
      <c r="A5960" s="1" t="s">
        <v>17115</v>
      </c>
      <c r="B5960" s="1">
        <v>3286</v>
      </c>
      <c r="C5960" s="1" t="s">
        <v>12218</v>
      </c>
      <c r="D5960">
        <v>5</v>
      </c>
      <c r="E5960">
        <v>44</v>
      </c>
      <c r="F5960" s="10">
        <f>spotify_data[[#This Row],[track_popularity]]/100</f>
        <v>0.44</v>
      </c>
      <c r="G5960" s="9" t="b">
        <v>1</v>
      </c>
      <c r="H5960" s="1">
        <f>+IF(spotify_data[[#This Row],[explicit]]=FALSE,0,1)</f>
        <v>1</v>
      </c>
      <c r="I5960" s="1" t="s">
        <v>3466</v>
      </c>
      <c r="J5960" s="7">
        <f>MATCH(spotify_data[[#This Row],[artist_name]],spotify_data[artist_name],0)</f>
        <v>106</v>
      </c>
      <c r="K5960">
        <v>88</v>
      </c>
      <c r="L5960" s="10">
        <f>spotify_data[[#This Row],[artist_popularity]]/100</f>
        <v>0.88</v>
      </c>
      <c r="M5960">
        <v>104539036</v>
      </c>
      <c r="N5960" s="1" t="s">
        <v>3467</v>
      </c>
      <c r="O5960" s="1" t="s">
        <v>17077</v>
      </c>
      <c r="P5960" s="1">
        <f>MATCH(spotify_data[[#This Row],[album_id]],spotify_data[album_id],0)</f>
        <v>547</v>
      </c>
      <c r="Q5960" s="1" t="s">
        <v>17078</v>
      </c>
      <c r="R5960" s="2">
        <v>41583</v>
      </c>
      <c r="S5960" s="7">
        <f ca="1">+TODAY()-spotify_data[[#This Row],[Fecha lanzamiento Album]]</f>
        <v>4448</v>
      </c>
      <c r="T5960" s="7">
        <f ca="1">+spotify_data[[#This Row],[Antigüedad Album Dias]]/60</f>
        <v>74.13333333333334</v>
      </c>
      <c r="U5960" s="8">
        <f ca="1">spotify_data[[#This Row],[Antigüedad Album Meses]]/12</f>
        <v>6.177777777777778</v>
      </c>
      <c r="V5960">
        <v>16</v>
      </c>
      <c r="W5960" s="1" t="s">
        <v>20</v>
      </c>
      <c r="X5960" s="1" t="str">
        <f>+IF(spotify_data[[#This Row],[album_type]]="album","Album",IF(spotify_data[[#This Row],[album_type]]="single","Single","Compilation"))</f>
        <v>Album</v>
      </c>
      <c r="Y5960">
        <v>454</v>
      </c>
    </row>
    <row r="5961" spans="1:25" x14ac:dyDescent="0.3">
      <c r="A5961" s="1" t="s">
        <v>17229</v>
      </c>
      <c r="B5961" s="1">
        <v>1302</v>
      </c>
      <c r="C5961" s="1" t="s">
        <v>17230</v>
      </c>
      <c r="D5961">
        <v>8</v>
      </c>
      <c r="E5961">
        <v>44</v>
      </c>
      <c r="F5961" s="10">
        <f>spotify_data[[#This Row],[track_popularity]]/100</f>
        <v>0.44</v>
      </c>
      <c r="G5961" s="9" t="b">
        <v>1</v>
      </c>
      <c r="H5961" s="1">
        <f>+IF(spotify_data[[#This Row],[explicit]]=FALSE,0,1)</f>
        <v>1</v>
      </c>
      <c r="I5961" s="1" t="s">
        <v>1807</v>
      </c>
      <c r="J5961" s="7">
        <f>MATCH(spotify_data[[#This Row],[artist_name]],spotify_data[artist_name],0)</f>
        <v>234</v>
      </c>
      <c r="K5961">
        <v>81</v>
      </c>
      <c r="L5961" s="10">
        <f>spotify_data[[#This Row],[artist_popularity]]/100</f>
        <v>0.81</v>
      </c>
      <c r="M5961">
        <v>26564677</v>
      </c>
      <c r="N5961" s="1" t="s">
        <v>1808</v>
      </c>
      <c r="O5961" s="1" t="s">
        <v>17216</v>
      </c>
      <c r="P5961" s="1">
        <f>MATCH(spotify_data[[#This Row],[album_id]],spotify_data[album_id],0)</f>
        <v>678</v>
      </c>
      <c r="Q5961" s="1" t="s">
        <v>17217</v>
      </c>
      <c r="R5961" s="2">
        <v>41551</v>
      </c>
      <c r="S5961" s="7">
        <f ca="1">+TODAY()-spotify_data[[#This Row],[Fecha lanzamiento Album]]</f>
        <v>4480</v>
      </c>
      <c r="T5961" s="7">
        <f ca="1">+spotify_data[[#This Row],[Antigüedad Album Dias]]/60</f>
        <v>74.666666666666671</v>
      </c>
      <c r="U5961" s="8">
        <f ca="1">spotify_data[[#This Row],[Antigüedad Album Meses]]/12</f>
        <v>6.2222222222222223</v>
      </c>
      <c r="V5961">
        <v>16</v>
      </c>
      <c r="W5961" s="1" t="s">
        <v>20</v>
      </c>
      <c r="X5961" s="1" t="str">
        <f>+IF(spotify_data[[#This Row],[album_type]]="album","Album",IF(spotify_data[[#This Row],[album_type]]="single","Single","Compilation"))</f>
        <v>Album</v>
      </c>
      <c r="Y5961">
        <v>441</v>
      </c>
    </row>
    <row r="5962" spans="1:25" x14ac:dyDescent="0.3">
      <c r="A5962" s="1" t="s">
        <v>17247</v>
      </c>
      <c r="B5962" s="1">
        <v>4117</v>
      </c>
      <c r="C5962" s="1" t="s">
        <v>17248</v>
      </c>
      <c r="D5962">
        <v>5</v>
      </c>
      <c r="E5962">
        <v>44</v>
      </c>
      <c r="F5962" s="10">
        <f>spotify_data[[#This Row],[track_popularity]]/100</f>
        <v>0.44</v>
      </c>
      <c r="G5962" s="9" t="b">
        <v>1</v>
      </c>
      <c r="H5962" s="1">
        <f>+IF(spotify_data[[#This Row],[explicit]]=FALSE,0,1)</f>
        <v>1</v>
      </c>
      <c r="I5962" s="1" t="s">
        <v>1807</v>
      </c>
      <c r="J5962" s="7">
        <f>MATCH(spotify_data[[#This Row],[artist_name]],spotify_data[artist_name],0)</f>
        <v>234</v>
      </c>
      <c r="K5962">
        <v>81</v>
      </c>
      <c r="L5962" s="10">
        <f>spotify_data[[#This Row],[artist_popularity]]/100</f>
        <v>0.81</v>
      </c>
      <c r="M5962">
        <v>26558356</v>
      </c>
      <c r="N5962" s="1" t="s">
        <v>1808</v>
      </c>
      <c r="O5962" s="1" t="s">
        <v>17216</v>
      </c>
      <c r="P5962" s="1">
        <f>MATCH(spotify_data[[#This Row],[album_id]],spotify_data[album_id],0)</f>
        <v>678</v>
      </c>
      <c r="Q5962" s="1" t="s">
        <v>17217</v>
      </c>
      <c r="R5962" s="2">
        <v>41551</v>
      </c>
      <c r="S5962" s="7">
        <f ca="1">+TODAY()-spotify_data[[#This Row],[Fecha lanzamiento Album]]</f>
        <v>4480</v>
      </c>
      <c r="T5962" s="7">
        <f ca="1">+spotify_data[[#This Row],[Antigüedad Album Dias]]/60</f>
        <v>74.666666666666671</v>
      </c>
      <c r="U5962" s="8">
        <f ca="1">spotify_data[[#This Row],[Antigüedad Album Meses]]/12</f>
        <v>6.2222222222222223</v>
      </c>
      <c r="V5962">
        <v>16</v>
      </c>
      <c r="W5962" s="1" t="s">
        <v>20</v>
      </c>
      <c r="X5962" s="1" t="str">
        <f>+IF(spotify_data[[#This Row],[album_type]]="album","Album",IF(spotify_data[[#This Row],[album_type]]="single","Single","Compilation"))</f>
        <v>Album</v>
      </c>
      <c r="Y5962">
        <v>405</v>
      </c>
    </row>
    <row r="5963" spans="1:25" x14ac:dyDescent="0.3">
      <c r="A5963" s="1" t="s">
        <v>17597</v>
      </c>
      <c r="B5963" s="1">
        <v>2903</v>
      </c>
      <c r="C5963" s="1" t="s">
        <v>17598</v>
      </c>
      <c r="D5963">
        <v>11</v>
      </c>
      <c r="E5963">
        <v>44</v>
      </c>
      <c r="F5963" s="10">
        <f>spotify_data[[#This Row],[track_popularity]]/100</f>
        <v>0.44</v>
      </c>
      <c r="G5963" s="9" t="b">
        <v>0</v>
      </c>
      <c r="H5963" s="1">
        <f>+IF(spotify_data[[#This Row],[explicit]]=FALSE,0,1)</f>
        <v>0</v>
      </c>
      <c r="I5963" s="1" t="s">
        <v>12816</v>
      </c>
      <c r="J5963" s="7">
        <f>MATCH(spotify_data[[#This Row],[artist_name]],spotify_data[artist_name],0)</f>
        <v>2644</v>
      </c>
      <c r="K5963">
        <v>67</v>
      </c>
      <c r="L5963" s="10">
        <f>spotify_data[[#This Row],[artist_popularity]]/100</f>
        <v>0.67</v>
      </c>
      <c r="M5963">
        <v>1409881</v>
      </c>
      <c r="N5963" s="1" t="s">
        <v>23</v>
      </c>
      <c r="O5963" s="1" t="s">
        <v>17599</v>
      </c>
      <c r="P5963" s="1">
        <f>MATCH(spotify_data[[#This Row],[album_id]],spotify_data[album_id],0)</f>
        <v>5962</v>
      </c>
      <c r="Q5963" s="1" t="s">
        <v>17600</v>
      </c>
      <c r="R5963" s="2">
        <v>41369</v>
      </c>
      <c r="S5963" s="7">
        <f ca="1">+TODAY()-spotify_data[[#This Row],[Fecha lanzamiento Album]]</f>
        <v>4662</v>
      </c>
      <c r="T5963" s="7">
        <f ca="1">+spotify_data[[#This Row],[Antigüedad Album Dias]]/60</f>
        <v>77.7</v>
      </c>
      <c r="U5963" s="8">
        <f ca="1">spotify_data[[#This Row],[Antigüedad Album Meses]]/12</f>
        <v>6.4750000000000005</v>
      </c>
      <c r="V5963">
        <v>15</v>
      </c>
      <c r="W5963" s="1" t="s">
        <v>20</v>
      </c>
      <c r="X5963" s="1" t="str">
        <f>+IF(spotify_data[[#This Row],[album_type]]="album","Album",IF(spotify_data[[#This Row],[album_type]]="single","Single","Compilation"))</f>
        <v>Album</v>
      </c>
      <c r="Y5963">
        <v>487</v>
      </c>
    </row>
    <row r="5964" spans="1:25" x14ac:dyDescent="0.3">
      <c r="A5964" s="1" t="s">
        <v>18043</v>
      </c>
      <c r="B5964" s="1">
        <v>8496</v>
      </c>
      <c r="C5964" s="1" t="s">
        <v>13058</v>
      </c>
      <c r="D5964">
        <v>13</v>
      </c>
      <c r="E5964">
        <v>44</v>
      </c>
      <c r="F5964" s="10">
        <f>spotify_data[[#This Row],[track_popularity]]/100</f>
        <v>0.44</v>
      </c>
      <c r="G5964" s="9" t="b">
        <v>0</v>
      </c>
      <c r="H5964" s="1">
        <f>+IF(spotify_data[[#This Row],[explicit]]=FALSE,0,1)</f>
        <v>0</v>
      </c>
      <c r="I5964" s="1" t="s">
        <v>318</v>
      </c>
      <c r="J5964" s="7">
        <f>MATCH(spotify_data[[#This Row],[artist_name]],spotify_data[artist_name],0)</f>
        <v>2</v>
      </c>
      <c r="K5964">
        <v>100</v>
      </c>
      <c r="L5964" s="10">
        <f>spotify_data[[#This Row],[artist_popularity]]/100</f>
        <v>1</v>
      </c>
      <c r="M5964">
        <v>145443567</v>
      </c>
      <c r="N5964" s="1" t="s">
        <v>319</v>
      </c>
      <c r="O5964" s="1" t="s">
        <v>18041</v>
      </c>
      <c r="P5964" s="1">
        <f>MATCH(spotify_data[[#This Row],[album_id]],spotify_data[album_id],0)</f>
        <v>3375</v>
      </c>
      <c r="Q5964" s="1" t="s">
        <v>18042</v>
      </c>
      <c r="R5964" s="2">
        <v>41204</v>
      </c>
      <c r="S5964" s="7">
        <f ca="1">+TODAY()-spotify_data[[#This Row],[Fecha lanzamiento Album]]</f>
        <v>4827</v>
      </c>
      <c r="T5964" s="7">
        <f ca="1">+spotify_data[[#This Row],[Antigüedad Album Dias]]/60</f>
        <v>80.45</v>
      </c>
      <c r="U5964" s="8">
        <f ca="1">spotify_data[[#This Row],[Antigüedad Album Meses]]/12</f>
        <v>6.7041666666666666</v>
      </c>
      <c r="V5964">
        <v>22</v>
      </c>
      <c r="W5964" s="1" t="s">
        <v>20</v>
      </c>
      <c r="X5964" s="1" t="str">
        <f>+IF(spotify_data[[#This Row],[album_type]]="album","Album",IF(spotify_data[[#This Row],[album_type]]="single","Single","Compilation"))</f>
        <v>Album</v>
      </c>
      <c r="Y5964">
        <v>4</v>
      </c>
    </row>
    <row r="5965" spans="1:25" x14ac:dyDescent="0.3">
      <c r="A5965" s="1" t="s">
        <v>18044</v>
      </c>
      <c r="B5965" s="1">
        <v>7508</v>
      </c>
      <c r="C5965" s="1" t="s">
        <v>18045</v>
      </c>
      <c r="D5965">
        <v>17</v>
      </c>
      <c r="E5965">
        <v>44</v>
      </c>
      <c r="F5965" s="10">
        <f>spotify_data[[#This Row],[track_popularity]]/100</f>
        <v>0.44</v>
      </c>
      <c r="G5965" s="9" t="b">
        <v>0</v>
      </c>
      <c r="H5965" s="1">
        <f>+IF(spotify_data[[#This Row],[explicit]]=FALSE,0,1)</f>
        <v>0</v>
      </c>
      <c r="I5965" s="1" t="s">
        <v>318</v>
      </c>
      <c r="J5965" s="7">
        <f>MATCH(spotify_data[[#This Row],[artist_name]],spotify_data[artist_name],0)</f>
        <v>2</v>
      </c>
      <c r="K5965">
        <v>100</v>
      </c>
      <c r="L5965" s="10">
        <f>spotify_data[[#This Row],[artist_popularity]]/100</f>
        <v>1</v>
      </c>
      <c r="M5965">
        <v>145396321</v>
      </c>
      <c r="N5965" s="1" t="s">
        <v>319</v>
      </c>
      <c r="O5965" s="1" t="s">
        <v>18041</v>
      </c>
      <c r="P5965" s="1">
        <f>MATCH(spotify_data[[#This Row],[album_id]],spotify_data[album_id],0)</f>
        <v>3375</v>
      </c>
      <c r="Q5965" s="1" t="s">
        <v>18042</v>
      </c>
      <c r="R5965" s="2">
        <v>41204</v>
      </c>
      <c r="S5965" s="7">
        <f ca="1">+TODAY()-spotify_data[[#This Row],[Fecha lanzamiento Album]]</f>
        <v>4827</v>
      </c>
      <c r="T5965" s="7">
        <f ca="1">+spotify_data[[#This Row],[Antigüedad Album Dias]]/60</f>
        <v>80.45</v>
      </c>
      <c r="U5965" s="8">
        <f ca="1">spotify_data[[#This Row],[Antigüedad Album Meses]]/12</f>
        <v>6.7041666666666666</v>
      </c>
      <c r="V5965">
        <v>22</v>
      </c>
      <c r="W5965" s="1" t="s">
        <v>20</v>
      </c>
      <c r="X5965" s="1" t="str">
        <f>+IF(spotify_data[[#This Row],[album_type]]="album","Album",IF(spotify_data[[#This Row],[album_type]]="single","Single","Compilation"))</f>
        <v>Album</v>
      </c>
      <c r="Y5965">
        <v>477</v>
      </c>
    </row>
    <row r="5966" spans="1:25" x14ac:dyDescent="0.3">
      <c r="A5966" s="1" t="s">
        <v>18074</v>
      </c>
      <c r="B5966" s="1">
        <v>2010</v>
      </c>
      <c r="C5966" s="1" t="s">
        <v>18075</v>
      </c>
      <c r="D5966">
        <v>19</v>
      </c>
      <c r="E5966">
        <v>44</v>
      </c>
      <c r="F5966" s="10">
        <f>spotify_data[[#This Row],[track_popularity]]/100</f>
        <v>0.44</v>
      </c>
      <c r="G5966" s="9" t="b">
        <v>0</v>
      </c>
      <c r="H5966" s="1">
        <f>+IF(spotify_data[[#This Row],[explicit]]=FALSE,0,1)</f>
        <v>0</v>
      </c>
      <c r="I5966" s="1" t="s">
        <v>318</v>
      </c>
      <c r="J5966" s="7">
        <f>MATCH(spotify_data[[#This Row],[artist_name]],spotify_data[artist_name],0)</f>
        <v>2</v>
      </c>
      <c r="K5966">
        <v>100</v>
      </c>
      <c r="L5966" s="10">
        <f>spotify_data[[#This Row],[artist_popularity]]/100</f>
        <v>1</v>
      </c>
      <c r="M5966">
        <v>145443567</v>
      </c>
      <c r="N5966" s="1" t="s">
        <v>319</v>
      </c>
      <c r="O5966" s="1" t="s">
        <v>18041</v>
      </c>
      <c r="P5966" s="1">
        <f>MATCH(spotify_data[[#This Row],[album_id]],spotify_data[album_id],0)</f>
        <v>3375</v>
      </c>
      <c r="Q5966" s="1" t="s">
        <v>18042</v>
      </c>
      <c r="R5966" s="2">
        <v>41204</v>
      </c>
      <c r="S5966" s="7">
        <f ca="1">+TODAY()-spotify_data[[#This Row],[Fecha lanzamiento Album]]</f>
        <v>4827</v>
      </c>
      <c r="T5966" s="7">
        <f ca="1">+spotify_data[[#This Row],[Antigüedad Album Dias]]/60</f>
        <v>80.45</v>
      </c>
      <c r="U5966" s="8">
        <f ca="1">spotify_data[[#This Row],[Antigüedad Album Meses]]/12</f>
        <v>6.7041666666666666</v>
      </c>
      <c r="V5966">
        <v>22</v>
      </c>
      <c r="W5966" s="1" t="s">
        <v>20</v>
      </c>
      <c r="X5966" s="1" t="str">
        <f>+IF(spotify_data[[#This Row],[album_type]]="album","Album",IF(spotify_data[[#This Row],[album_type]]="single","Single","Compilation"))</f>
        <v>Album</v>
      </c>
      <c r="Y5966">
        <v>368</v>
      </c>
    </row>
    <row r="5967" spans="1:25" x14ac:dyDescent="0.3">
      <c r="A5967" s="1" t="s">
        <v>18461</v>
      </c>
      <c r="B5967" s="1">
        <v>2339</v>
      </c>
      <c r="C5967" s="1" t="s">
        <v>18462</v>
      </c>
      <c r="D5967">
        <v>4</v>
      </c>
      <c r="E5967">
        <v>44</v>
      </c>
      <c r="F5967" s="10">
        <f>spotify_data[[#This Row],[track_popularity]]/100</f>
        <v>0.44</v>
      </c>
      <c r="G5967" s="9" t="b">
        <v>0</v>
      </c>
      <c r="H5967" s="1">
        <f>+IF(spotify_data[[#This Row],[explicit]]=FALSE,0,1)</f>
        <v>0</v>
      </c>
      <c r="I5967" s="1" t="s">
        <v>13149</v>
      </c>
      <c r="J5967" s="7">
        <f>MATCH(spotify_data[[#This Row],[artist_name]],spotify_data[artist_name],0)</f>
        <v>4609</v>
      </c>
      <c r="K5967">
        <v>55</v>
      </c>
      <c r="L5967" s="10">
        <f>spotify_data[[#This Row],[artist_popularity]]/100</f>
        <v>0.55000000000000004</v>
      </c>
      <c r="M5967">
        <v>97039</v>
      </c>
      <c r="N5967" s="1" t="s">
        <v>1609</v>
      </c>
      <c r="O5967" s="1" t="s">
        <v>18463</v>
      </c>
      <c r="P5967" s="1">
        <f>MATCH(spotify_data[[#This Row],[album_id]],spotify_data[album_id],0)</f>
        <v>5320</v>
      </c>
      <c r="Q5967" s="1" t="s">
        <v>17390</v>
      </c>
      <c r="R5967" s="2">
        <v>40909</v>
      </c>
      <c r="S5967" s="7">
        <f ca="1">+TODAY()-spotify_data[[#This Row],[Fecha lanzamiento Album]]</f>
        <v>5122</v>
      </c>
      <c r="T5967" s="7">
        <f ca="1">+spotify_data[[#This Row],[Antigüedad Album Dias]]/60</f>
        <v>85.36666666666666</v>
      </c>
      <c r="U5967" s="8">
        <f ca="1">spotify_data[[#This Row],[Antigüedad Album Meses]]/12</f>
        <v>7.113888888888888</v>
      </c>
      <c r="V5967">
        <v>20</v>
      </c>
      <c r="W5967" s="1" t="s">
        <v>1932</v>
      </c>
      <c r="X5967" s="1" t="str">
        <f>+IF(spotify_data[[#This Row],[album_type]]="album","Album",IF(spotify_data[[#This Row],[album_type]]="single","Single","Compilation"))</f>
        <v>Compilation</v>
      </c>
      <c r="Y5967">
        <v>428</v>
      </c>
    </row>
    <row r="5968" spans="1:25" x14ac:dyDescent="0.3">
      <c r="A5968" s="1" t="s">
        <v>18810</v>
      </c>
      <c r="B5968" s="1">
        <v>2358</v>
      </c>
      <c r="C5968" s="1" t="s">
        <v>18811</v>
      </c>
      <c r="D5968">
        <v>13</v>
      </c>
      <c r="E5968">
        <v>44</v>
      </c>
      <c r="F5968" s="10">
        <f>spotify_data[[#This Row],[track_popularity]]/100</f>
        <v>0.44</v>
      </c>
      <c r="G5968" s="9" t="b">
        <v>0</v>
      </c>
      <c r="H5968" s="1">
        <f>+IF(spotify_data[[#This Row],[explicit]]=FALSE,0,1)</f>
        <v>0</v>
      </c>
      <c r="I5968" s="1" t="s">
        <v>18800</v>
      </c>
      <c r="J5968" s="7">
        <f>MATCH(spotify_data[[#This Row],[artist_name]],spotify_data[artist_name],0)</f>
        <v>5554</v>
      </c>
      <c r="K5968">
        <v>41</v>
      </c>
      <c r="L5968" s="10">
        <f>spotify_data[[#This Row],[artist_popularity]]/100</f>
        <v>0.41</v>
      </c>
      <c r="M5968">
        <v>9779</v>
      </c>
      <c r="N5968" s="1" t="s">
        <v>5224</v>
      </c>
      <c r="O5968" s="1" t="s">
        <v>18804</v>
      </c>
      <c r="P5968" s="1">
        <f>MATCH(spotify_data[[#This Row],[album_id]],spotify_data[album_id],0)</f>
        <v>5554</v>
      </c>
      <c r="Q5968" s="1" t="s">
        <v>18805</v>
      </c>
      <c r="R5968" s="2">
        <v>40766</v>
      </c>
      <c r="S5968" s="7">
        <f ca="1">+TODAY()-spotify_data[[#This Row],[Fecha lanzamiento Album]]</f>
        <v>5265</v>
      </c>
      <c r="T5968" s="7">
        <f ca="1">+spotify_data[[#This Row],[Antigüedad Album Dias]]/60</f>
        <v>87.75</v>
      </c>
      <c r="U5968" s="8">
        <f ca="1">spotify_data[[#This Row],[Antigüedad Album Meses]]/12</f>
        <v>7.3125</v>
      </c>
      <c r="V5968">
        <v>24</v>
      </c>
      <c r="W5968" s="1" t="s">
        <v>20</v>
      </c>
      <c r="X5968" s="1" t="str">
        <f>+IF(spotify_data[[#This Row],[album_type]]="album","Album",IF(spotify_data[[#This Row],[album_type]]="single","Single","Compilation"))</f>
        <v>Album</v>
      </c>
      <c r="Y5968">
        <v>199</v>
      </c>
    </row>
    <row r="5969" spans="1:25" x14ac:dyDescent="0.3">
      <c r="A5969" s="1" t="s">
        <v>18814</v>
      </c>
      <c r="B5969" s="1">
        <v>4326</v>
      </c>
      <c r="C5969" s="1" t="s">
        <v>18815</v>
      </c>
      <c r="D5969">
        <v>10</v>
      </c>
      <c r="E5969">
        <v>44</v>
      </c>
      <c r="F5969" s="10">
        <f>spotify_data[[#This Row],[track_popularity]]/100</f>
        <v>0.44</v>
      </c>
      <c r="G5969" s="9" t="b">
        <v>0</v>
      </c>
      <c r="H5969" s="1">
        <f>+IF(spotify_data[[#This Row],[explicit]]=FALSE,0,1)</f>
        <v>0</v>
      </c>
      <c r="I5969" s="1" t="s">
        <v>18800</v>
      </c>
      <c r="J5969" s="7">
        <f>MATCH(spotify_data[[#This Row],[artist_name]],spotify_data[artist_name],0)</f>
        <v>5554</v>
      </c>
      <c r="K5969">
        <v>41</v>
      </c>
      <c r="L5969" s="10">
        <f>spotify_data[[#This Row],[artist_popularity]]/100</f>
        <v>0.41</v>
      </c>
      <c r="M5969">
        <v>9786</v>
      </c>
      <c r="N5969" s="1" t="s">
        <v>5224</v>
      </c>
      <c r="O5969" s="1" t="s">
        <v>18804</v>
      </c>
      <c r="P5969" s="1">
        <f>MATCH(spotify_data[[#This Row],[album_id]],spotify_data[album_id],0)</f>
        <v>5554</v>
      </c>
      <c r="Q5969" s="1" t="s">
        <v>18805</v>
      </c>
      <c r="R5969" s="2">
        <v>40766</v>
      </c>
      <c r="S5969" s="7">
        <f ca="1">+TODAY()-spotify_data[[#This Row],[Fecha lanzamiento Album]]</f>
        <v>5265</v>
      </c>
      <c r="T5969" s="7">
        <f ca="1">+spotify_data[[#This Row],[Antigüedad Album Dias]]/60</f>
        <v>87.75</v>
      </c>
      <c r="U5969" s="8">
        <f ca="1">spotify_data[[#This Row],[Antigüedad Album Meses]]/12</f>
        <v>7.3125</v>
      </c>
      <c r="V5969">
        <v>24</v>
      </c>
      <c r="W5969" s="1" t="s">
        <v>20</v>
      </c>
      <c r="X5969" s="1" t="str">
        <f>+IF(spotify_data[[#This Row],[album_type]]="album","Album",IF(spotify_data[[#This Row],[album_type]]="single","Single","Compilation"))</f>
        <v>Album</v>
      </c>
      <c r="Y5969">
        <v>226</v>
      </c>
    </row>
    <row r="5970" spans="1:25" x14ac:dyDescent="0.3">
      <c r="A5970" s="1" t="s">
        <v>18895</v>
      </c>
      <c r="B5970" s="1">
        <v>324</v>
      </c>
      <c r="C5970" s="1" t="s">
        <v>18896</v>
      </c>
      <c r="D5970">
        <v>1</v>
      </c>
      <c r="E5970">
        <v>44</v>
      </c>
      <c r="F5970" s="10">
        <f>spotify_data[[#This Row],[track_popularity]]/100</f>
        <v>0.44</v>
      </c>
      <c r="G5970" s="9" t="b">
        <v>1</v>
      </c>
      <c r="H5970" s="1">
        <f>+IF(spotify_data[[#This Row],[explicit]]=FALSE,0,1)</f>
        <v>1</v>
      </c>
      <c r="I5970" s="1" t="s">
        <v>16180</v>
      </c>
      <c r="J5970" s="7">
        <f>MATCH(spotify_data[[#This Row],[artist_name]],spotify_data[artist_name],0)</f>
        <v>102</v>
      </c>
      <c r="K5970">
        <v>84</v>
      </c>
      <c r="L5970" s="10">
        <f>spotify_data[[#This Row],[artist_popularity]]/100</f>
        <v>0.84</v>
      </c>
      <c r="M5970">
        <v>11939612</v>
      </c>
      <c r="N5970" s="1" t="s">
        <v>23</v>
      </c>
      <c r="O5970" s="1" t="s">
        <v>18877</v>
      </c>
      <c r="P5970" s="1">
        <f>MATCH(spotify_data[[#This Row],[album_id]],spotify_data[album_id],0)</f>
        <v>102</v>
      </c>
      <c r="Q5970" s="1" t="s">
        <v>18878</v>
      </c>
      <c r="R5970" s="2">
        <v>40711</v>
      </c>
      <c r="S5970" s="7">
        <f ca="1">+TODAY()-spotify_data[[#This Row],[Fecha lanzamiento Album]]</f>
        <v>5320</v>
      </c>
      <c r="T5970" s="7">
        <f ca="1">+spotify_data[[#This Row],[Antigüedad Album Dias]]/60</f>
        <v>88.666666666666671</v>
      </c>
      <c r="U5970" s="8">
        <f ca="1">spotify_data[[#This Row],[Antigüedad Album Meses]]/12</f>
        <v>7.3888888888888893</v>
      </c>
      <c r="V5970">
        <v>16</v>
      </c>
      <c r="W5970" s="1" t="s">
        <v>20</v>
      </c>
      <c r="X5970" s="1" t="str">
        <f>+IF(spotify_data[[#This Row],[album_type]]="album","Album",IF(spotify_data[[#This Row],[album_type]]="single","Single","Compilation"))</f>
        <v>Album</v>
      </c>
      <c r="Y5970">
        <v>14</v>
      </c>
    </row>
    <row r="5971" spans="1:25" x14ac:dyDescent="0.3">
      <c r="A5971" s="1" t="s">
        <v>18992</v>
      </c>
      <c r="B5971" s="1">
        <v>7050</v>
      </c>
      <c r="C5971" s="1" t="s">
        <v>18993</v>
      </c>
      <c r="D5971">
        <v>16</v>
      </c>
      <c r="E5971">
        <v>44</v>
      </c>
      <c r="F5971" s="10">
        <f>spotify_data[[#This Row],[track_popularity]]/100</f>
        <v>0.44</v>
      </c>
      <c r="G5971" s="9" t="b">
        <v>0</v>
      </c>
      <c r="H5971" s="1">
        <f>+IF(spotify_data[[#This Row],[explicit]]=FALSE,0,1)</f>
        <v>0</v>
      </c>
      <c r="I5971" s="1" t="s">
        <v>14867</v>
      </c>
      <c r="J5971" s="7">
        <f>MATCH(spotify_data[[#This Row],[artist_name]],spotify_data[artist_name],0)</f>
        <v>558</v>
      </c>
      <c r="K5971">
        <v>74</v>
      </c>
      <c r="L5971" s="10">
        <f>spotify_data[[#This Row],[artist_popularity]]/100</f>
        <v>0.74</v>
      </c>
      <c r="M5971">
        <v>13708054</v>
      </c>
      <c r="N5971" s="1" t="s">
        <v>23</v>
      </c>
      <c r="O5971" s="1" t="s">
        <v>18969</v>
      </c>
      <c r="P5971" s="1">
        <f>MATCH(spotify_data[[#This Row],[album_id]],spotify_data[album_id],0)</f>
        <v>558</v>
      </c>
      <c r="Q5971" s="1" t="s">
        <v>18970</v>
      </c>
      <c r="R5971" s="2">
        <v>40662</v>
      </c>
      <c r="S5971" s="7">
        <f ca="1">+TODAY()-spotify_data[[#This Row],[Fecha lanzamiento Album]]</f>
        <v>5369</v>
      </c>
      <c r="T5971" s="7">
        <f ca="1">+spotify_data[[#This Row],[Antigüedad Album Dias]]/60</f>
        <v>89.483333333333334</v>
      </c>
      <c r="U5971" s="8">
        <f ca="1">spotify_data[[#This Row],[Antigüedad Album Meses]]/12</f>
        <v>7.4569444444444448</v>
      </c>
      <c r="V5971">
        <v>17</v>
      </c>
      <c r="W5971" s="1" t="s">
        <v>20</v>
      </c>
      <c r="X5971" s="1" t="str">
        <f>+IF(spotify_data[[#This Row],[album_type]]="album","Album",IF(spotify_data[[#This Row],[album_type]]="single","Single","Compilation"))</f>
        <v>Album</v>
      </c>
      <c r="Y5971">
        <v>486</v>
      </c>
    </row>
    <row r="5972" spans="1:25" x14ac:dyDescent="0.3">
      <c r="A5972" s="1" t="s">
        <v>19335</v>
      </c>
      <c r="B5972" s="1">
        <v>3287</v>
      </c>
      <c r="C5972" s="1" t="s">
        <v>19336</v>
      </c>
      <c r="D5972">
        <v>2</v>
      </c>
      <c r="E5972">
        <v>44</v>
      </c>
      <c r="F5972" s="10">
        <f>spotify_data[[#This Row],[track_popularity]]/100</f>
        <v>0.44</v>
      </c>
      <c r="G5972" s="9" t="b">
        <v>1</v>
      </c>
      <c r="H5972" s="1">
        <f>+IF(spotify_data[[#This Row],[explicit]]=FALSE,0,1)</f>
        <v>1</v>
      </c>
      <c r="I5972" s="1" t="s">
        <v>17416</v>
      </c>
      <c r="J5972" s="7">
        <f>MATCH(spotify_data[[#This Row],[artist_name]],spotify_data[artist_name],0)</f>
        <v>273</v>
      </c>
      <c r="K5972">
        <v>82</v>
      </c>
      <c r="L5972" s="10">
        <f>spotify_data[[#This Row],[artist_popularity]]/100</f>
        <v>0.82</v>
      </c>
      <c r="M5972">
        <v>10371098</v>
      </c>
      <c r="N5972" s="1" t="s">
        <v>17417</v>
      </c>
      <c r="O5972" s="1" t="s">
        <v>19331</v>
      </c>
      <c r="P5972" s="1">
        <f>MATCH(spotify_data[[#This Row],[album_id]],spotify_data[album_id],0)</f>
        <v>5324</v>
      </c>
      <c r="Q5972" s="1" t="s">
        <v>19332</v>
      </c>
      <c r="R5972" s="2">
        <v>40504</v>
      </c>
      <c r="S5972" s="7">
        <f ca="1">+TODAY()-spotify_data[[#This Row],[Fecha lanzamiento Album]]</f>
        <v>5527</v>
      </c>
      <c r="T5972" s="7">
        <f ca="1">+spotify_data[[#This Row],[Antigüedad Album Dias]]/60</f>
        <v>92.11666666666666</v>
      </c>
      <c r="U5972" s="8">
        <f ca="1">spotify_data[[#This Row],[Antigüedad Album Meses]]/12</f>
        <v>7.676388888888888</v>
      </c>
      <c r="V5972">
        <v>19</v>
      </c>
      <c r="W5972" s="1" t="s">
        <v>1932</v>
      </c>
      <c r="X5972" s="1" t="str">
        <f>+IF(spotify_data[[#This Row],[album_type]]="album","Album",IF(spotify_data[[#This Row],[album_type]]="single","Single","Compilation"))</f>
        <v>Compilation</v>
      </c>
      <c r="Y5972">
        <v>446</v>
      </c>
    </row>
    <row r="5973" spans="1:25" x14ac:dyDescent="0.3">
      <c r="A5973" s="1" t="s">
        <v>19417</v>
      </c>
      <c r="B5973" s="1">
        <v>8187</v>
      </c>
      <c r="C5973" s="1" t="s">
        <v>19418</v>
      </c>
      <c r="D5973">
        <v>10</v>
      </c>
      <c r="E5973">
        <v>44</v>
      </c>
      <c r="F5973" s="10">
        <f>spotify_data[[#This Row],[track_popularity]]/100</f>
        <v>0.44</v>
      </c>
      <c r="G5973" s="9" t="b">
        <v>0</v>
      </c>
      <c r="H5973" s="1">
        <f>+IF(spotify_data[[#This Row],[explicit]]=FALSE,0,1)</f>
        <v>0</v>
      </c>
      <c r="I5973" s="1" t="s">
        <v>318</v>
      </c>
      <c r="J5973" s="7">
        <f>MATCH(spotify_data[[#This Row],[artist_name]],spotify_data[artist_name],0)</f>
        <v>2</v>
      </c>
      <c r="K5973">
        <v>100</v>
      </c>
      <c r="L5973" s="10">
        <f>spotify_data[[#This Row],[artist_popularity]]/100</f>
        <v>1</v>
      </c>
      <c r="M5973">
        <v>145396321</v>
      </c>
      <c r="N5973" s="1" t="s">
        <v>319</v>
      </c>
      <c r="O5973" s="1" t="s">
        <v>19419</v>
      </c>
      <c r="P5973" s="1">
        <f>MATCH(spotify_data[[#This Row],[album_id]],spotify_data[album_id],0)</f>
        <v>5972</v>
      </c>
      <c r="Q5973" s="1" t="s">
        <v>19420</v>
      </c>
      <c r="R5973" s="2">
        <v>40476</v>
      </c>
      <c r="S5973" s="7">
        <f ca="1">+TODAY()-spotify_data[[#This Row],[Fecha lanzamiento Album]]</f>
        <v>5555</v>
      </c>
      <c r="T5973" s="7">
        <f ca="1">+spotify_data[[#This Row],[Antigüedad Album Dias]]/60</f>
        <v>92.583333333333329</v>
      </c>
      <c r="U5973" s="8">
        <f ca="1">spotify_data[[#This Row],[Antigüedad Album Meses]]/12</f>
        <v>7.7152777777777777</v>
      </c>
      <c r="V5973">
        <v>16</v>
      </c>
      <c r="W5973" s="1" t="s">
        <v>20</v>
      </c>
      <c r="X5973" s="1" t="str">
        <f>+IF(spotify_data[[#This Row],[album_type]]="album","Album",IF(spotify_data[[#This Row],[album_type]]="single","Single","Compilation"))</f>
        <v>Album</v>
      </c>
      <c r="Y5973">
        <v>525</v>
      </c>
    </row>
    <row r="5974" spans="1:25" x14ac:dyDescent="0.3">
      <c r="A5974" s="1" t="s">
        <v>19478</v>
      </c>
      <c r="B5974" s="1">
        <v>6381</v>
      </c>
      <c r="C5974" s="1" t="s">
        <v>19479</v>
      </c>
      <c r="D5974">
        <v>13</v>
      </c>
      <c r="E5974">
        <v>44</v>
      </c>
      <c r="F5974" s="10">
        <f>spotify_data[[#This Row],[track_popularity]]/100</f>
        <v>0.44</v>
      </c>
      <c r="G5974" s="9" t="b">
        <v>0</v>
      </c>
      <c r="H5974" s="1">
        <f>+IF(spotify_data[[#This Row],[explicit]]=FALSE,0,1)</f>
        <v>0</v>
      </c>
      <c r="I5974" s="1" t="s">
        <v>19480</v>
      </c>
      <c r="J5974" s="7">
        <f>MATCH(spotify_data[[#This Row],[artist_name]],spotify_data[artist_name],0)</f>
        <v>277</v>
      </c>
      <c r="K5974">
        <v>79</v>
      </c>
      <c r="L5974" s="10">
        <f>spotify_data[[#This Row],[artist_popularity]]/100</f>
        <v>0.79</v>
      </c>
      <c r="M5974">
        <v>3468690</v>
      </c>
      <c r="N5974" s="1" t="s">
        <v>23</v>
      </c>
      <c r="O5974" s="1" t="s">
        <v>19469</v>
      </c>
      <c r="P5974" s="1">
        <f>MATCH(spotify_data[[#This Row],[album_id]],spotify_data[album_id],0)</f>
        <v>2514</v>
      </c>
      <c r="Q5974" s="1" t="s">
        <v>6927</v>
      </c>
      <c r="R5974" s="2">
        <v>40414</v>
      </c>
      <c r="S5974" s="7">
        <f ca="1">+TODAY()-spotify_data[[#This Row],[Fecha lanzamiento Album]]</f>
        <v>5617</v>
      </c>
      <c r="T5974" s="7">
        <f ca="1">+spotify_data[[#This Row],[Antigüedad Album Dias]]/60</f>
        <v>93.61666666666666</v>
      </c>
      <c r="U5974" s="8">
        <f ca="1">spotify_data[[#This Row],[Antigüedad Album Meses]]/12</f>
        <v>7.801388888888888</v>
      </c>
      <c r="V5974">
        <v>17</v>
      </c>
      <c r="W5974" s="1" t="s">
        <v>20</v>
      </c>
      <c r="X5974" s="1" t="str">
        <f>+IF(spotify_data[[#This Row],[album_type]]="album","Album",IF(spotify_data[[#This Row],[album_type]]="single","Single","Compilation"))</f>
        <v>Album</v>
      </c>
      <c r="Y5974">
        <v>438</v>
      </c>
    </row>
    <row r="5975" spans="1:25" x14ac:dyDescent="0.3">
      <c r="A5975" s="1" t="s">
        <v>19633</v>
      </c>
      <c r="B5975" s="1">
        <v>11118</v>
      </c>
      <c r="C5975" s="1" t="s">
        <v>19634</v>
      </c>
      <c r="D5975">
        <v>1</v>
      </c>
      <c r="E5975">
        <v>44</v>
      </c>
      <c r="F5975" s="10">
        <f>spotify_data[[#This Row],[track_popularity]]/100</f>
        <v>0.44</v>
      </c>
      <c r="G5975" s="9" t="b">
        <v>0</v>
      </c>
      <c r="H5975" s="1">
        <f>+IF(spotify_data[[#This Row],[explicit]]=FALSE,0,1)</f>
        <v>0</v>
      </c>
      <c r="I5975" s="1" t="s">
        <v>19622</v>
      </c>
      <c r="J5975" s="7">
        <f>MATCH(spotify_data[[#This Row],[artist_name]],spotify_data[artist_name],0)</f>
        <v>5974</v>
      </c>
      <c r="K5975">
        <v>39</v>
      </c>
      <c r="L5975" s="10">
        <f>spotify_data[[#This Row],[artist_popularity]]/100</f>
        <v>0.39</v>
      </c>
      <c r="M5975">
        <v>3836</v>
      </c>
      <c r="N5975" s="1" t="s">
        <v>23</v>
      </c>
      <c r="O5975" s="1" t="s">
        <v>19618</v>
      </c>
      <c r="P5975" s="1">
        <f>MATCH(spotify_data[[#This Row],[album_id]],spotify_data[album_id],0)</f>
        <v>5974</v>
      </c>
      <c r="Q5975" s="1" t="s">
        <v>19619</v>
      </c>
      <c r="R5975" s="2">
        <v>40316</v>
      </c>
      <c r="S5975" s="7">
        <f ca="1">+TODAY()-spotify_data[[#This Row],[Fecha lanzamiento Album]]</f>
        <v>5715</v>
      </c>
      <c r="T5975" s="7">
        <f ca="1">+spotify_data[[#This Row],[Antigüedad Album Dias]]/60</f>
        <v>95.25</v>
      </c>
      <c r="U5975" s="8">
        <f ca="1">spotify_data[[#This Row],[Antigüedad Album Meses]]/12</f>
        <v>7.9375</v>
      </c>
      <c r="V5975">
        <v>19</v>
      </c>
      <c r="W5975" s="1" t="s">
        <v>1932</v>
      </c>
      <c r="X5975" s="1" t="str">
        <f>+IF(spotify_data[[#This Row],[album_type]]="album","Album",IF(spotify_data[[#This Row],[album_type]]="single","Single","Compilation"))</f>
        <v>Compilation</v>
      </c>
      <c r="Y5975">
        <v>32</v>
      </c>
    </row>
    <row r="5976" spans="1:25" x14ac:dyDescent="0.3">
      <c r="A5976" s="1" t="s">
        <v>19788</v>
      </c>
      <c r="B5976" s="1">
        <v>7373</v>
      </c>
      <c r="C5976" s="1" t="s">
        <v>19789</v>
      </c>
      <c r="D5976">
        <v>8</v>
      </c>
      <c r="E5976">
        <v>44</v>
      </c>
      <c r="F5976" s="10">
        <f>spotify_data[[#This Row],[track_popularity]]/100</f>
        <v>0.44</v>
      </c>
      <c r="G5976" s="9" t="b">
        <v>0</v>
      </c>
      <c r="H5976" s="1">
        <f>+IF(spotify_data[[#This Row],[explicit]]=FALSE,0,1)</f>
        <v>0</v>
      </c>
      <c r="I5976" s="1" t="s">
        <v>6348</v>
      </c>
      <c r="J5976" s="7">
        <f>MATCH(spotify_data[[#This Row],[artist_name]],spotify_data[artist_name],0)</f>
        <v>103</v>
      </c>
      <c r="K5976">
        <v>90</v>
      </c>
      <c r="L5976" s="10">
        <f>spotify_data[[#This Row],[artist_popularity]]/100</f>
        <v>0.9</v>
      </c>
      <c r="M5976">
        <v>68997177</v>
      </c>
      <c r="N5976" s="1" t="s">
        <v>6349</v>
      </c>
      <c r="O5976" s="1" t="s">
        <v>19778</v>
      </c>
      <c r="P5976" s="1">
        <f>MATCH(spotify_data[[#This Row],[album_id]],spotify_data[album_id],0)</f>
        <v>197</v>
      </c>
      <c r="Q5976" s="1" t="s">
        <v>19369</v>
      </c>
      <c r="R5976" s="2">
        <v>40179</v>
      </c>
      <c r="S5976" s="7">
        <f ca="1">+TODAY()-spotify_data[[#This Row],[Fecha lanzamiento Album]]</f>
        <v>5852</v>
      </c>
      <c r="T5976" s="7">
        <f ca="1">+spotify_data[[#This Row],[Antigüedad Album Dias]]/60</f>
        <v>97.533333333333331</v>
      </c>
      <c r="U5976" s="8">
        <f ca="1">spotify_data[[#This Row],[Antigüedad Album Meses]]/12</f>
        <v>8.1277777777777782</v>
      </c>
      <c r="V5976">
        <v>13</v>
      </c>
      <c r="W5976" s="1" t="s">
        <v>20</v>
      </c>
      <c r="X5976" s="1" t="str">
        <f>+IF(spotify_data[[#This Row],[album_type]]="album","Album",IF(spotify_data[[#This Row],[album_type]]="single","Single","Compilation"))</f>
        <v>Album</v>
      </c>
      <c r="Y5976">
        <v>374</v>
      </c>
    </row>
    <row r="5977" spans="1:25" x14ac:dyDescent="0.3">
      <c r="A5977" s="1" t="s">
        <v>19898</v>
      </c>
      <c r="B5977" s="1">
        <v>6849</v>
      </c>
      <c r="C5977" s="1" t="s">
        <v>19899</v>
      </c>
      <c r="D5977">
        <v>6</v>
      </c>
      <c r="E5977">
        <v>44</v>
      </c>
      <c r="F5977" s="10">
        <f>spotify_data[[#This Row],[track_popularity]]/100</f>
        <v>0.44</v>
      </c>
      <c r="G5977" s="9" t="b">
        <v>0</v>
      </c>
      <c r="H5977" s="1">
        <f>+IF(spotify_data[[#This Row],[explicit]]=FALSE,0,1)</f>
        <v>0</v>
      </c>
      <c r="I5977" s="1" t="s">
        <v>11379</v>
      </c>
      <c r="J5977" s="7">
        <f>MATCH(spotify_data[[#This Row],[artist_name]],spotify_data[artist_name],0)</f>
        <v>2882</v>
      </c>
      <c r="K5977">
        <v>64</v>
      </c>
      <c r="L5977" s="10">
        <f>spotify_data[[#This Row],[artist_popularity]]/100</f>
        <v>0.64</v>
      </c>
      <c r="M5977">
        <v>301316</v>
      </c>
      <c r="N5977" s="1" t="s">
        <v>1609</v>
      </c>
      <c r="O5977" s="1" t="s">
        <v>19753</v>
      </c>
      <c r="P5977" s="1">
        <f>MATCH(spotify_data[[#This Row],[album_id]],spotify_data[album_id],0)</f>
        <v>2882</v>
      </c>
      <c r="Q5977" s="1" t="s">
        <v>19754</v>
      </c>
      <c r="R5977" s="2">
        <v>40179</v>
      </c>
      <c r="S5977" s="7">
        <f ca="1">+TODAY()-spotify_data[[#This Row],[Fecha lanzamiento Album]]</f>
        <v>5852</v>
      </c>
      <c r="T5977" s="7">
        <f ca="1">+spotify_data[[#This Row],[Antigüedad Album Dias]]/60</f>
        <v>97.533333333333331</v>
      </c>
      <c r="U5977" s="8">
        <f ca="1">spotify_data[[#This Row],[Antigüedad Album Meses]]/12</f>
        <v>8.1277777777777782</v>
      </c>
      <c r="V5977">
        <v>25</v>
      </c>
      <c r="W5977" s="1" t="s">
        <v>20</v>
      </c>
      <c r="X5977" s="1" t="str">
        <f>+IF(spotify_data[[#This Row],[album_type]]="album","Album",IF(spotify_data[[#This Row],[album_type]]="single","Single","Compilation"))</f>
        <v>Album</v>
      </c>
      <c r="Y5977">
        <v>237</v>
      </c>
    </row>
    <row r="5978" spans="1:25" x14ac:dyDescent="0.3">
      <c r="A5978" s="1" t="s">
        <v>19938</v>
      </c>
      <c r="B5978" s="1">
        <v>5683</v>
      </c>
      <c r="C5978" s="1" t="s">
        <v>19939</v>
      </c>
      <c r="D5978">
        <v>3</v>
      </c>
      <c r="E5978">
        <v>44</v>
      </c>
      <c r="F5978" s="10">
        <f>spotify_data[[#This Row],[track_popularity]]/100</f>
        <v>0.44</v>
      </c>
      <c r="G5978" s="9" t="b">
        <v>0</v>
      </c>
      <c r="H5978" s="1">
        <f>+IF(spotify_data[[#This Row],[explicit]]=FALSE,0,1)</f>
        <v>0</v>
      </c>
      <c r="I5978" s="1" t="s">
        <v>18241</v>
      </c>
      <c r="J5978" s="7">
        <f>MATCH(spotify_data[[#This Row],[artist_name]],spotify_data[artist_name],0)</f>
        <v>3911</v>
      </c>
      <c r="K5978">
        <v>63</v>
      </c>
      <c r="L5978" s="10">
        <f>spotify_data[[#This Row],[artist_popularity]]/100</f>
        <v>0.63</v>
      </c>
      <c r="M5978">
        <v>350647</v>
      </c>
      <c r="N5978" s="1" t="s">
        <v>1609</v>
      </c>
      <c r="O5978" s="1" t="s">
        <v>19936</v>
      </c>
      <c r="P5978" s="1">
        <f>MATCH(spotify_data[[#This Row],[album_id]],spotify_data[album_id],0)</f>
        <v>5977</v>
      </c>
      <c r="Q5978" s="1" t="s">
        <v>19937</v>
      </c>
      <c r="R5978" s="2">
        <v>40154</v>
      </c>
      <c r="S5978" s="7">
        <f ca="1">+TODAY()-spotify_data[[#This Row],[Fecha lanzamiento Album]]</f>
        <v>5877</v>
      </c>
      <c r="T5978" s="7">
        <f ca="1">+spotify_data[[#This Row],[Antigüedad Album Dias]]/60</f>
        <v>97.95</v>
      </c>
      <c r="U5978" s="8">
        <f ca="1">spotify_data[[#This Row],[Antigüedad Album Meses]]/12</f>
        <v>8.1624999999999996</v>
      </c>
      <c r="V5978">
        <v>20</v>
      </c>
      <c r="W5978" s="1" t="s">
        <v>1932</v>
      </c>
      <c r="X5978" s="1" t="str">
        <f>+IF(spotify_data[[#This Row],[album_type]]="album","Album",IF(spotify_data[[#This Row],[album_type]]="single","Single","Compilation"))</f>
        <v>Compilation</v>
      </c>
      <c r="Y5978">
        <v>883</v>
      </c>
    </row>
    <row r="5979" spans="1:25" x14ac:dyDescent="0.3">
      <c r="A5979" s="1" t="s">
        <v>19967</v>
      </c>
      <c r="B5979" s="1">
        <v>4191</v>
      </c>
      <c r="C5979" s="1" t="s">
        <v>19968</v>
      </c>
      <c r="D5979">
        <v>2</v>
      </c>
      <c r="E5979">
        <v>44</v>
      </c>
      <c r="F5979" s="10">
        <f>spotify_data[[#This Row],[track_popularity]]/100</f>
        <v>0.44</v>
      </c>
      <c r="G5979" s="9" t="b">
        <v>0</v>
      </c>
      <c r="H5979" s="1">
        <f>+IF(spotify_data[[#This Row],[explicit]]=FALSE,0,1)</f>
        <v>0</v>
      </c>
      <c r="I5979" s="1" t="s">
        <v>19363</v>
      </c>
      <c r="J5979" s="7">
        <f>MATCH(spotify_data[[#This Row],[artist_name]],spotify_data[artist_name],0)</f>
        <v>3892</v>
      </c>
      <c r="K5979">
        <v>55</v>
      </c>
      <c r="L5979" s="10">
        <f>spotify_data[[#This Row],[artist_popularity]]/100</f>
        <v>0.55000000000000004</v>
      </c>
      <c r="M5979">
        <v>132037</v>
      </c>
      <c r="N5979" s="1" t="s">
        <v>1609</v>
      </c>
      <c r="O5979" s="1" t="s">
        <v>19963</v>
      </c>
      <c r="P5979" s="1">
        <f>MATCH(spotify_data[[#This Row],[album_id]],spotify_data[album_id],0)</f>
        <v>3892</v>
      </c>
      <c r="Q5979" s="1" t="s">
        <v>19964</v>
      </c>
      <c r="R5979" s="2">
        <v>40133</v>
      </c>
      <c r="S5979" s="7">
        <f ca="1">+TODAY()-spotify_data[[#This Row],[Fecha lanzamiento Album]]</f>
        <v>5898</v>
      </c>
      <c r="T5979" s="7">
        <f ca="1">+spotify_data[[#This Row],[Antigüedad Album Dias]]/60</f>
        <v>98.3</v>
      </c>
      <c r="U5979" s="8">
        <f ca="1">spotify_data[[#This Row],[Antigüedad Album Meses]]/12</f>
        <v>8.1916666666666664</v>
      </c>
      <c r="V5979">
        <v>35</v>
      </c>
      <c r="W5979" s="1" t="s">
        <v>20</v>
      </c>
      <c r="X5979" s="1" t="str">
        <f>+IF(spotify_data[[#This Row],[album_type]]="album","Album",IF(spotify_data[[#This Row],[album_type]]="single","Single","Compilation"))</f>
        <v>Album</v>
      </c>
      <c r="Y5979">
        <v>33</v>
      </c>
    </row>
    <row r="5980" spans="1:25" x14ac:dyDescent="0.3">
      <c r="A5980" s="1" t="s">
        <v>19981</v>
      </c>
      <c r="B5980" s="1">
        <v>6029</v>
      </c>
      <c r="C5980" s="1" t="s">
        <v>19982</v>
      </c>
      <c r="D5980">
        <v>15</v>
      </c>
      <c r="E5980">
        <v>44</v>
      </c>
      <c r="F5980" s="10">
        <f>spotify_data[[#This Row],[track_popularity]]/100</f>
        <v>0.44</v>
      </c>
      <c r="G5980" s="9" t="b">
        <v>0</v>
      </c>
      <c r="H5980" s="1">
        <f>+IF(spotify_data[[#This Row],[explicit]]=FALSE,0,1)</f>
        <v>0</v>
      </c>
      <c r="I5980" s="1" t="s">
        <v>898</v>
      </c>
      <c r="J5980" s="7">
        <f>MATCH(spotify_data[[#This Row],[artist_name]],spotify_data[artist_name],0)</f>
        <v>34</v>
      </c>
      <c r="K5980">
        <v>89</v>
      </c>
      <c r="L5980" s="10">
        <f>spotify_data[[#This Row],[artist_popularity]]/100</f>
        <v>0.89</v>
      </c>
      <c r="M5980">
        <v>42275793</v>
      </c>
      <c r="N5980" s="1" t="s">
        <v>899</v>
      </c>
      <c r="O5980" s="1" t="s">
        <v>19979</v>
      </c>
      <c r="P5980" s="1">
        <f>MATCH(spotify_data[[#This Row],[album_id]],spotify_data[album_id],0)</f>
        <v>198</v>
      </c>
      <c r="Q5980" s="1" t="s">
        <v>19980</v>
      </c>
      <c r="R5980" s="2">
        <v>40122</v>
      </c>
      <c r="S5980" s="7">
        <f ca="1">+TODAY()-spotify_data[[#This Row],[Fecha lanzamiento Album]]</f>
        <v>5909</v>
      </c>
      <c r="T5980" s="7">
        <f ca="1">+spotify_data[[#This Row],[Antigüedad Album Dias]]/60</f>
        <v>98.483333333333334</v>
      </c>
      <c r="U5980" s="8">
        <f ca="1">spotify_data[[#This Row],[Antigüedad Album Meses]]/12</f>
        <v>8.2069444444444439</v>
      </c>
      <c r="V5980">
        <v>23</v>
      </c>
      <c r="W5980" s="1" t="s">
        <v>20</v>
      </c>
      <c r="X5980" s="1" t="str">
        <f>+IF(spotify_data[[#This Row],[album_type]]="album","Album",IF(spotify_data[[#This Row],[album_type]]="single","Single","Compilation"))</f>
        <v>Album</v>
      </c>
      <c r="Y5980">
        <v>369</v>
      </c>
    </row>
    <row r="5981" spans="1:25" x14ac:dyDescent="0.3">
      <c r="A5981" s="1" t="s">
        <v>20185</v>
      </c>
      <c r="B5981" s="1">
        <v>2439</v>
      </c>
      <c r="C5981" s="1" t="s">
        <v>20186</v>
      </c>
      <c r="D5981">
        <v>2</v>
      </c>
      <c r="E5981">
        <v>44</v>
      </c>
      <c r="F5981" s="10">
        <f>spotify_data[[#This Row],[track_popularity]]/100</f>
        <v>0.44</v>
      </c>
      <c r="G5981" s="9" t="b">
        <v>0</v>
      </c>
      <c r="H5981" s="1">
        <f>+IF(spotify_data[[#This Row],[explicit]]=FALSE,0,1)</f>
        <v>0</v>
      </c>
      <c r="I5981" s="1" t="s">
        <v>20182</v>
      </c>
      <c r="J5981" s="7">
        <f>MATCH(spotify_data[[#This Row],[artist_name]],spotify_data[artist_name],0)</f>
        <v>3554</v>
      </c>
      <c r="K5981">
        <v>49</v>
      </c>
      <c r="L5981" s="10">
        <f>spotify_data[[#This Row],[artist_popularity]]/100</f>
        <v>0.49</v>
      </c>
      <c r="M5981">
        <v>65353</v>
      </c>
      <c r="N5981" s="1" t="s">
        <v>23</v>
      </c>
      <c r="O5981" s="1" t="s">
        <v>20187</v>
      </c>
      <c r="P5981" s="1">
        <f>MATCH(spotify_data[[#This Row],[album_id]],spotify_data[album_id],0)</f>
        <v>5980</v>
      </c>
      <c r="Q5981" s="1" t="s">
        <v>20188</v>
      </c>
      <c r="R5981" s="2">
        <v>39994</v>
      </c>
      <c r="S5981" s="7">
        <f ca="1">+TODAY()-spotify_data[[#This Row],[Fecha lanzamiento Album]]</f>
        <v>6037</v>
      </c>
      <c r="T5981" s="7">
        <f ca="1">+spotify_data[[#This Row],[Antigüedad Album Dias]]/60</f>
        <v>100.61666666666666</v>
      </c>
      <c r="U5981" s="8">
        <f ca="1">spotify_data[[#This Row],[Antigüedad Album Meses]]/12</f>
        <v>8.3847222222222211</v>
      </c>
      <c r="V5981">
        <v>2</v>
      </c>
      <c r="W5981" s="1" t="s">
        <v>21</v>
      </c>
      <c r="X5981" s="1" t="str">
        <f>+IF(spotify_data[[#This Row],[album_type]]="album","Album",IF(spotify_data[[#This Row],[album_type]]="single","Single","Compilation"))</f>
        <v>Single</v>
      </c>
      <c r="Y5981">
        <v>285</v>
      </c>
    </row>
    <row r="5982" spans="1:25" x14ac:dyDescent="0.3">
      <c r="A5982" s="1" t="s">
        <v>20660</v>
      </c>
      <c r="B5982" s="1">
        <v>5932</v>
      </c>
      <c r="C5982" s="1" t="s">
        <v>20661</v>
      </c>
      <c r="D5982">
        <v>3</v>
      </c>
      <c r="E5982">
        <v>44</v>
      </c>
      <c r="F5982" s="10">
        <f>spotify_data[[#This Row],[track_popularity]]/100</f>
        <v>0.44</v>
      </c>
      <c r="G5982" s="9" t="b">
        <v>0</v>
      </c>
      <c r="H5982" s="1">
        <f>+IF(spotify_data[[#This Row],[explicit]]=FALSE,0,1)</f>
        <v>0</v>
      </c>
      <c r="I5982" s="1" t="s">
        <v>7349</v>
      </c>
      <c r="J5982" s="7">
        <f>MATCH(spotify_data[[#This Row],[artist_name]],spotify_data[artist_name],0)</f>
        <v>5068</v>
      </c>
      <c r="K5982">
        <v>58</v>
      </c>
      <c r="L5982" s="10">
        <f>spotify_data[[#This Row],[artist_popularity]]/100</f>
        <v>0.57999999999999996</v>
      </c>
      <c r="M5982">
        <v>111922</v>
      </c>
      <c r="N5982" s="1" t="s">
        <v>4495</v>
      </c>
      <c r="O5982" s="1" t="s">
        <v>20654</v>
      </c>
      <c r="P5982" s="1">
        <f>MATCH(spotify_data[[#This Row],[album_id]],spotify_data[album_id],0)</f>
        <v>5101</v>
      </c>
      <c r="Q5982" s="1" t="s">
        <v>20655</v>
      </c>
      <c r="R5982" s="2">
        <v>39435</v>
      </c>
      <c r="S5982" s="7">
        <f ca="1">+TODAY()-spotify_data[[#This Row],[Fecha lanzamiento Album]]</f>
        <v>6596</v>
      </c>
      <c r="T5982" s="7">
        <f ca="1">+spotify_data[[#This Row],[Antigüedad Album Dias]]/60</f>
        <v>109.93333333333334</v>
      </c>
      <c r="U5982" s="8">
        <f ca="1">spotify_data[[#This Row],[Antigüedad Album Meses]]/12</f>
        <v>9.1611111111111114</v>
      </c>
      <c r="V5982">
        <v>28</v>
      </c>
      <c r="W5982" s="1" t="s">
        <v>20</v>
      </c>
      <c r="X5982" s="1" t="str">
        <f>+IF(spotify_data[[#This Row],[album_type]]="album","Album",IF(spotify_data[[#This Row],[album_type]]="single","Single","Compilation"))</f>
        <v>Album</v>
      </c>
      <c r="Y5982">
        <v>184</v>
      </c>
    </row>
    <row r="5983" spans="1:25" x14ac:dyDescent="0.3">
      <c r="A5983" s="1" t="s">
        <v>20763</v>
      </c>
      <c r="B5983" s="1">
        <v>7458</v>
      </c>
      <c r="C5983" s="1" t="s">
        <v>20764</v>
      </c>
      <c r="D5983">
        <v>1</v>
      </c>
      <c r="E5983">
        <v>44</v>
      </c>
      <c r="F5983" s="10">
        <f>spotify_data[[#This Row],[track_popularity]]/100</f>
        <v>0.44</v>
      </c>
      <c r="G5983" s="9" t="b">
        <v>0</v>
      </c>
      <c r="H5983" s="1">
        <f>+IF(spotify_data[[#This Row],[explicit]]=FALSE,0,1)</f>
        <v>0</v>
      </c>
      <c r="I5983" s="1" t="s">
        <v>16062</v>
      </c>
      <c r="J5983" s="7">
        <f>MATCH(spotify_data[[#This Row],[artist_name]],spotify_data[artist_name],0)</f>
        <v>1479</v>
      </c>
      <c r="K5983">
        <v>72</v>
      </c>
      <c r="L5983" s="10">
        <f>spotify_data[[#This Row],[artist_popularity]]/100</f>
        <v>0.72</v>
      </c>
      <c r="M5983">
        <v>10961237</v>
      </c>
      <c r="N5983" s="1" t="s">
        <v>16063</v>
      </c>
      <c r="O5983" s="1" t="s">
        <v>20765</v>
      </c>
      <c r="P5983" s="1">
        <f>MATCH(spotify_data[[#This Row],[album_id]],spotify_data[album_id],0)</f>
        <v>5982</v>
      </c>
      <c r="Q5983" s="1" t="s">
        <v>20766</v>
      </c>
      <c r="R5983" s="2">
        <v>39263</v>
      </c>
      <c r="S5983" s="7">
        <f ca="1">+TODAY()-spotify_data[[#This Row],[Fecha lanzamiento Album]]</f>
        <v>6768</v>
      </c>
      <c r="T5983" s="7">
        <f ca="1">+spotify_data[[#This Row],[Antigüedad Album Dias]]/60</f>
        <v>112.8</v>
      </c>
      <c r="U5983" s="8">
        <f ca="1">spotify_data[[#This Row],[Antigüedad Album Meses]]/12</f>
        <v>9.4</v>
      </c>
      <c r="V5983">
        <v>17</v>
      </c>
      <c r="W5983" s="1" t="s">
        <v>20</v>
      </c>
      <c r="X5983" s="1" t="str">
        <f>+IF(spotify_data[[#This Row],[album_type]]="album","Album",IF(spotify_data[[#This Row],[album_type]]="single","Single","Compilation"))</f>
        <v>Album</v>
      </c>
      <c r="Y5983">
        <v>362</v>
      </c>
    </row>
    <row r="5984" spans="1:25" x14ac:dyDescent="0.3">
      <c r="A5984" s="1" t="s">
        <v>21326</v>
      </c>
      <c r="B5984" s="1">
        <v>8015</v>
      </c>
      <c r="C5984" s="1" t="s">
        <v>21327</v>
      </c>
      <c r="D5984">
        <v>2</v>
      </c>
      <c r="E5984">
        <v>44</v>
      </c>
      <c r="F5984" s="10">
        <f>spotify_data[[#This Row],[track_popularity]]/100</f>
        <v>0.44</v>
      </c>
      <c r="G5984" s="9" t="b">
        <v>0</v>
      </c>
      <c r="H5984" s="1">
        <f>+IF(spotify_data[[#This Row],[explicit]]=FALSE,0,1)</f>
        <v>0</v>
      </c>
      <c r="I5984" s="1" t="s">
        <v>21328</v>
      </c>
      <c r="J5984" s="7">
        <f>MATCH(spotify_data[[#This Row],[artist_name]],spotify_data[artist_name],0)</f>
        <v>5983</v>
      </c>
      <c r="K5984">
        <v>54</v>
      </c>
      <c r="L5984" s="10">
        <f>spotify_data[[#This Row],[artist_popularity]]/100</f>
        <v>0.54</v>
      </c>
      <c r="M5984">
        <v>1524123</v>
      </c>
      <c r="N5984" s="1" t="s">
        <v>1925</v>
      </c>
      <c r="O5984" s="1" t="s">
        <v>21329</v>
      </c>
      <c r="P5984" s="1">
        <f>MATCH(spotify_data[[#This Row],[album_id]],spotify_data[album_id],0)</f>
        <v>5983</v>
      </c>
      <c r="Q5984" s="1" t="s">
        <v>21330</v>
      </c>
      <c r="R5984" s="2">
        <v>38657</v>
      </c>
      <c r="S5984" s="7">
        <f ca="1">+TODAY()-spotify_data[[#This Row],[Fecha lanzamiento Album]]</f>
        <v>7374</v>
      </c>
      <c r="T5984" s="7">
        <f ca="1">+spotify_data[[#This Row],[Antigüedad Album Dias]]/60</f>
        <v>122.9</v>
      </c>
      <c r="U5984" s="8">
        <f ca="1">spotify_data[[#This Row],[Antigüedad Album Meses]]/12</f>
        <v>10.241666666666667</v>
      </c>
      <c r="V5984">
        <v>13</v>
      </c>
      <c r="W5984" s="1" t="s">
        <v>1932</v>
      </c>
      <c r="X5984" s="1" t="str">
        <f>+IF(spotify_data[[#This Row],[album_type]]="album","Album",IF(spotify_data[[#This Row],[album_type]]="single","Single","Compilation"))</f>
        <v>Compilation</v>
      </c>
      <c r="Y5984">
        <v>425</v>
      </c>
    </row>
    <row r="5985" spans="1:25" x14ac:dyDescent="0.3">
      <c r="A5985" s="1" t="s">
        <v>21639</v>
      </c>
      <c r="B5985" s="1">
        <v>5795</v>
      </c>
      <c r="C5985" s="1" t="s">
        <v>21640</v>
      </c>
      <c r="D5985">
        <v>11</v>
      </c>
      <c r="E5985">
        <v>44</v>
      </c>
      <c r="F5985" s="10">
        <f>spotify_data[[#This Row],[track_popularity]]/100</f>
        <v>0.44</v>
      </c>
      <c r="G5985" s="9" t="b">
        <v>0</v>
      </c>
      <c r="H5985" s="1">
        <f>+IF(spotify_data[[#This Row],[explicit]]=FALSE,0,1)</f>
        <v>0</v>
      </c>
      <c r="I5985" s="1" t="s">
        <v>6845</v>
      </c>
      <c r="J5985" s="7">
        <f>MATCH(spotify_data[[#This Row],[artist_name]],spotify_data[artist_name],0)</f>
        <v>3400</v>
      </c>
      <c r="K5985">
        <v>70</v>
      </c>
      <c r="L5985" s="10">
        <f>spotify_data[[#This Row],[artist_popularity]]/100</f>
        <v>0.7</v>
      </c>
      <c r="M5985">
        <v>1604690</v>
      </c>
      <c r="N5985" s="1" t="s">
        <v>1609</v>
      </c>
      <c r="O5985" s="1" t="s">
        <v>21641</v>
      </c>
      <c r="P5985" s="1">
        <f>MATCH(spotify_data[[#This Row],[album_id]],spotify_data[album_id],0)</f>
        <v>4188</v>
      </c>
      <c r="Q5985" s="1" t="s">
        <v>21642</v>
      </c>
      <c r="R5985" s="2">
        <v>38132</v>
      </c>
      <c r="S5985" s="7">
        <f ca="1">+TODAY()-spotify_data[[#This Row],[Fecha lanzamiento Album]]</f>
        <v>7899</v>
      </c>
      <c r="T5985" s="7">
        <f ca="1">+spotify_data[[#This Row],[Antigüedad Album Dias]]/60</f>
        <v>131.65</v>
      </c>
      <c r="U5985" s="8">
        <f ca="1">spotify_data[[#This Row],[Antigüedad Album Meses]]/12</f>
        <v>10.970833333333333</v>
      </c>
      <c r="V5985">
        <v>21</v>
      </c>
      <c r="W5985" s="1" t="s">
        <v>1932</v>
      </c>
      <c r="X5985" s="1" t="str">
        <f>+IF(spotify_data[[#This Row],[album_type]]="album","Album",IF(spotify_data[[#This Row],[album_type]]="single","Single","Compilation"))</f>
        <v>Compilation</v>
      </c>
      <c r="Y5985">
        <v>199</v>
      </c>
    </row>
    <row r="5986" spans="1:25" x14ac:dyDescent="0.3">
      <c r="A5986" s="1" t="s">
        <v>21731</v>
      </c>
      <c r="B5986" s="1">
        <v>3192</v>
      </c>
      <c r="C5986" s="1" t="s">
        <v>21732</v>
      </c>
      <c r="D5986">
        <v>9</v>
      </c>
      <c r="E5986">
        <v>44</v>
      </c>
      <c r="F5986" s="10">
        <f>spotify_data[[#This Row],[track_popularity]]/100</f>
        <v>0.44</v>
      </c>
      <c r="G5986" s="9" t="b">
        <v>0</v>
      </c>
      <c r="H5986" s="1">
        <f>+IF(spotify_data[[#This Row],[explicit]]=FALSE,0,1)</f>
        <v>0</v>
      </c>
      <c r="I5986" s="1" t="s">
        <v>19021</v>
      </c>
      <c r="J5986" s="7">
        <f>MATCH(spotify_data[[#This Row],[artist_name]],spotify_data[artist_name],0)</f>
        <v>206</v>
      </c>
      <c r="K5986">
        <v>80</v>
      </c>
      <c r="L5986" s="10">
        <f>spotify_data[[#This Row],[artist_popularity]]/100</f>
        <v>0.8</v>
      </c>
      <c r="M5986">
        <v>17755451</v>
      </c>
      <c r="N5986" s="1" t="s">
        <v>516</v>
      </c>
      <c r="O5986" s="1" t="s">
        <v>21733</v>
      </c>
      <c r="P5986" s="1">
        <f>MATCH(spotify_data[[#This Row],[album_id]],spotify_data[album_id],0)</f>
        <v>206</v>
      </c>
      <c r="Q5986" s="1" t="s">
        <v>21734</v>
      </c>
      <c r="R5986" s="2">
        <v>37938</v>
      </c>
      <c r="S5986" s="7">
        <f ca="1">+TODAY()-spotify_data[[#This Row],[Fecha lanzamiento Album]]</f>
        <v>8093</v>
      </c>
      <c r="T5986" s="7">
        <f ca="1">+spotify_data[[#This Row],[Antigüedad Album Dias]]/60</f>
        <v>134.88333333333333</v>
      </c>
      <c r="U5986" s="8">
        <f ca="1">spotify_data[[#This Row],[Antigüedad Album Meses]]/12</f>
        <v>11.240277777777777</v>
      </c>
      <c r="V5986">
        <v>13</v>
      </c>
      <c r="W5986" s="1" t="s">
        <v>20</v>
      </c>
      <c r="X5986" s="1" t="str">
        <f>+IF(spotify_data[[#This Row],[album_type]]="album","Album",IF(spotify_data[[#This Row],[album_type]]="single","Single","Compilation"))</f>
        <v>Album</v>
      </c>
      <c r="Y5986">
        <v>39</v>
      </c>
    </row>
    <row r="5987" spans="1:25" x14ac:dyDescent="0.3">
      <c r="A5987" s="1" t="s">
        <v>22010</v>
      </c>
      <c r="B5987" s="1">
        <v>3691</v>
      </c>
      <c r="C5987" s="1" t="s">
        <v>21813</v>
      </c>
      <c r="D5987">
        <v>3</v>
      </c>
      <c r="E5987">
        <v>44</v>
      </c>
      <c r="F5987" s="10">
        <f>spotify_data[[#This Row],[track_popularity]]/100</f>
        <v>0.44</v>
      </c>
      <c r="G5987" s="9" t="b">
        <v>0</v>
      </c>
      <c r="H5987" s="1">
        <f>+IF(spotify_data[[#This Row],[explicit]]=FALSE,0,1)</f>
        <v>0</v>
      </c>
      <c r="I5987" s="1" t="s">
        <v>21805</v>
      </c>
      <c r="J5987" s="7">
        <f>MATCH(spotify_data[[#This Row],[artist_name]],spotify_data[artist_name],0)</f>
        <v>3237</v>
      </c>
      <c r="K5987">
        <v>62</v>
      </c>
      <c r="L5987" s="10">
        <f>spotify_data[[#This Row],[artist_popularity]]/100</f>
        <v>0.62</v>
      </c>
      <c r="M5987">
        <v>143398</v>
      </c>
      <c r="N5987" s="1" t="s">
        <v>1609</v>
      </c>
      <c r="O5987" s="1" t="s">
        <v>21983</v>
      </c>
      <c r="P5987" s="1">
        <f>MATCH(spotify_data[[#This Row],[album_id]],spotify_data[album_id],0)</f>
        <v>3903</v>
      </c>
      <c r="Q5987" s="1" t="s">
        <v>21984</v>
      </c>
      <c r="R5987" s="2">
        <v>37622</v>
      </c>
      <c r="S5987" s="7">
        <f ca="1">+TODAY()-spotify_data[[#This Row],[Fecha lanzamiento Album]]</f>
        <v>8409</v>
      </c>
      <c r="T5987" s="7">
        <f ca="1">+spotify_data[[#This Row],[Antigüedad Album Dias]]/60</f>
        <v>140.15</v>
      </c>
      <c r="U5987" s="8">
        <f ca="1">spotify_data[[#This Row],[Antigüedad Album Meses]]/12</f>
        <v>11.679166666666667</v>
      </c>
      <c r="V5987">
        <v>15</v>
      </c>
      <c r="W5987" s="1" t="s">
        <v>1932</v>
      </c>
      <c r="X5987" s="1" t="str">
        <f>+IF(spotify_data[[#This Row],[album_type]]="album","Album",IF(spotify_data[[#This Row],[album_type]]="single","Single","Compilation"))</f>
        <v>Compilation</v>
      </c>
      <c r="Y5987">
        <v>227</v>
      </c>
    </row>
    <row r="5988" spans="1:25" x14ac:dyDescent="0.3">
      <c r="A5988" s="1" t="s">
        <v>22405</v>
      </c>
      <c r="B5988" s="1"/>
      <c r="C5988" s="1" t="s">
        <v>22406</v>
      </c>
      <c r="D5988">
        <v>2</v>
      </c>
      <c r="E5988">
        <v>44</v>
      </c>
      <c r="F5988" s="10">
        <f>spotify_data[[#This Row],[track_popularity]]/100</f>
        <v>0.44</v>
      </c>
      <c r="G5988" s="9" t="b">
        <v>0</v>
      </c>
      <c r="H5988" s="1">
        <f>+IF(spotify_data[[#This Row],[explicit]]=FALSE,0,1)</f>
        <v>0</v>
      </c>
      <c r="I5988" s="1" t="s">
        <v>14867</v>
      </c>
      <c r="J5988" s="7">
        <f>MATCH(spotify_data[[#This Row],[artist_name]],spotify_data[artist_name],0)</f>
        <v>558</v>
      </c>
      <c r="K5988">
        <v>74</v>
      </c>
      <c r="L5988" s="10">
        <f>spotify_data[[#This Row],[artist_popularity]]/100</f>
        <v>0.74</v>
      </c>
      <c r="M5988">
        <v>13708054</v>
      </c>
      <c r="N5988" s="1" t="s">
        <v>23</v>
      </c>
      <c r="O5988" s="1" t="s">
        <v>22403</v>
      </c>
      <c r="P5988" s="1">
        <f>MATCH(spotify_data[[#This Row],[album_id]],spotify_data[album_id],0)</f>
        <v>3065</v>
      </c>
      <c r="Q5988" s="1" t="s">
        <v>22404</v>
      </c>
      <c r="R5988" s="2">
        <v>36914</v>
      </c>
      <c r="S5988" s="7">
        <f ca="1">+TODAY()-spotify_data[[#This Row],[Fecha lanzamiento Album]]</f>
        <v>9117</v>
      </c>
      <c r="T5988" s="7">
        <f ca="1">+spotify_data[[#This Row],[Antigüedad Album Dias]]/60</f>
        <v>151.94999999999999</v>
      </c>
      <c r="U5988" s="8">
        <f ca="1">spotify_data[[#This Row],[Antigüedad Album Meses]]/12</f>
        <v>12.6625</v>
      </c>
      <c r="V5988">
        <v>16</v>
      </c>
      <c r="W5988" s="1" t="s">
        <v>20</v>
      </c>
      <c r="X5988" s="1" t="str">
        <f>+IF(spotify_data[[#This Row],[album_type]]="album","Album",IF(spotify_data[[#This Row],[album_type]]="single","Single","Compilation"))</f>
        <v>Album</v>
      </c>
      <c r="Y5988">
        <v>496</v>
      </c>
    </row>
    <row r="5989" spans="1:25" x14ac:dyDescent="0.3">
      <c r="A5989" s="1" t="s">
        <v>22549</v>
      </c>
      <c r="B5989" s="1"/>
      <c r="C5989" s="1" t="s">
        <v>22550</v>
      </c>
      <c r="D5989">
        <v>14</v>
      </c>
      <c r="E5989">
        <v>44</v>
      </c>
      <c r="F5989" s="10">
        <f>spotify_data[[#This Row],[track_popularity]]/100</f>
        <v>0.44</v>
      </c>
      <c r="G5989" s="9" t="b">
        <v>0</v>
      </c>
      <c r="H5989" s="1">
        <f>+IF(spotify_data[[#This Row],[explicit]]=FALSE,0,1)</f>
        <v>0</v>
      </c>
      <c r="I5989" s="1" t="s">
        <v>19441</v>
      </c>
      <c r="J5989" s="7">
        <f>MATCH(spotify_data[[#This Row],[artist_name]],spotify_data[artist_name],0)</f>
        <v>2146</v>
      </c>
      <c r="K5989">
        <v>69</v>
      </c>
      <c r="L5989" s="10">
        <f>spotify_data[[#This Row],[artist_popularity]]/100</f>
        <v>0.69</v>
      </c>
      <c r="M5989">
        <v>4887584</v>
      </c>
      <c r="N5989" s="1" t="s">
        <v>395</v>
      </c>
      <c r="O5989" s="1" t="s">
        <v>22551</v>
      </c>
      <c r="P5989" s="1">
        <f>MATCH(spotify_data[[#This Row],[album_id]],spotify_data[album_id],0)</f>
        <v>5988</v>
      </c>
      <c r="Q5989" s="1" t="s">
        <v>20042</v>
      </c>
      <c r="R5989" s="2">
        <v>36794</v>
      </c>
      <c r="S5989" s="7">
        <f ca="1">+TODAY()-spotify_data[[#This Row],[Fecha lanzamiento Album]]</f>
        <v>9237</v>
      </c>
      <c r="T5989" s="7">
        <f ca="1">+spotify_data[[#This Row],[Antigüedad Album Dias]]/60</f>
        <v>153.94999999999999</v>
      </c>
      <c r="U5989" s="8">
        <f ca="1">spotify_data[[#This Row],[Antigüedad Album Meses]]/12</f>
        <v>12.829166666666666</v>
      </c>
      <c r="V5989">
        <v>17</v>
      </c>
      <c r="W5989" s="1" t="s">
        <v>1932</v>
      </c>
      <c r="X5989" s="1" t="str">
        <f>+IF(spotify_data[[#This Row],[album_type]]="album","Album",IF(spotify_data[[#This Row],[album_type]]="single","Single","Compilation"))</f>
        <v>Compilation</v>
      </c>
      <c r="Y5989">
        <v>412</v>
      </c>
    </row>
    <row r="5990" spans="1:25" x14ac:dyDescent="0.3">
      <c r="A5990" s="1" t="s">
        <v>22738</v>
      </c>
      <c r="B5990" s="1"/>
      <c r="C5990" s="1" t="s">
        <v>9232</v>
      </c>
      <c r="D5990">
        <v>10</v>
      </c>
      <c r="E5990">
        <v>44</v>
      </c>
      <c r="F5990" s="10">
        <f>spotify_data[[#This Row],[track_popularity]]/100</f>
        <v>0.44</v>
      </c>
      <c r="G5990" s="9" t="b">
        <v>0</v>
      </c>
      <c r="H5990" s="1">
        <f>+IF(spotify_data[[#This Row],[explicit]]=FALSE,0,1)</f>
        <v>0</v>
      </c>
      <c r="I5990" s="1" t="s">
        <v>22739</v>
      </c>
      <c r="J5990" s="7">
        <f>MATCH(spotify_data[[#This Row],[artist_name]],spotify_data[artist_name],0)</f>
        <v>2173</v>
      </c>
      <c r="K5990">
        <v>57</v>
      </c>
      <c r="L5990" s="10">
        <f>spotify_data[[#This Row],[artist_popularity]]/100</f>
        <v>0.56999999999999995</v>
      </c>
      <c r="M5990">
        <v>1481860</v>
      </c>
      <c r="N5990" s="1" t="s">
        <v>395</v>
      </c>
      <c r="O5990" s="1" t="s">
        <v>22740</v>
      </c>
      <c r="P5990" s="1">
        <f>MATCH(spotify_data[[#This Row],[album_id]],spotify_data[album_id],0)</f>
        <v>2173</v>
      </c>
      <c r="Q5990" s="1" t="s">
        <v>22741</v>
      </c>
      <c r="R5990" s="2">
        <v>36341</v>
      </c>
      <c r="S5990" s="7">
        <f ca="1">+TODAY()-spotify_data[[#This Row],[Fecha lanzamiento Album]]</f>
        <v>9690</v>
      </c>
      <c r="T5990" s="7">
        <f ca="1">+spotify_data[[#This Row],[Antigüedad Album Dias]]/60</f>
        <v>161.5</v>
      </c>
      <c r="U5990" s="8">
        <f ca="1">spotify_data[[#This Row],[Antigüedad Album Meses]]/12</f>
        <v>13.458333333333334</v>
      </c>
      <c r="V5990">
        <v>12</v>
      </c>
      <c r="W5990" s="1" t="s">
        <v>20</v>
      </c>
      <c r="X5990" s="1" t="str">
        <f>+IF(spotify_data[[#This Row],[album_type]]="album","Album",IF(spotify_data[[#This Row],[album_type]]="single","Single","Compilation"))</f>
        <v>Album</v>
      </c>
      <c r="Y5990">
        <v>356</v>
      </c>
    </row>
    <row r="5991" spans="1:25" x14ac:dyDescent="0.3">
      <c r="A5991" s="1" t="s">
        <v>22896</v>
      </c>
      <c r="B5991" s="1"/>
      <c r="C5991" s="1" t="s">
        <v>22897</v>
      </c>
      <c r="D5991">
        <v>6</v>
      </c>
      <c r="E5991">
        <v>44</v>
      </c>
      <c r="F5991" s="10">
        <f>spotify_data[[#This Row],[track_popularity]]/100</f>
        <v>0.44</v>
      </c>
      <c r="G5991" s="9" t="b">
        <v>1</v>
      </c>
      <c r="H5991" s="1">
        <f>+IF(spotify_data[[#This Row],[explicit]]=FALSE,0,1)</f>
        <v>1</v>
      </c>
      <c r="I5991" s="1" t="s">
        <v>2104</v>
      </c>
      <c r="J5991" s="7">
        <f>MATCH(spotify_data[[#This Row],[artist_name]],spotify_data[artist_name],0)</f>
        <v>2180</v>
      </c>
      <c r="K5991">
        <v>71</v>
      </c>
      <c r="L5991" s="10">
        <f>spotify_data[[#This Row],[artist_popularity]]/100</f>
        <v>0.71</v>
      </c>
      <c r="M5991">
        <v>4968982</v>
      </c>
      <c r="N5991" s="1" t="s">
        <v>2105</v>
      </c>
      <c r="O5991" s="1" t="s">
        <v>22884</v>
      </c>
      <c r="P5991" s="1">
        <f>MATCH(spotify_data[[#This Row],[album_id]],spotify_data[album_id],0)</f>
        <v>4325</v>
      </c>
      <c r="Q5991" s="1" t="s">
        <v>22885</v>
      </c>
      <c r="R5991" s="2">
        <v>36052</v>
      </c>
      <c r="S5991" s="7">
        <f ca="1">+TODAY()-spotify_data[[#This Row],[Fecha lanzamiento Album]]</f>
        <v>9979</v>
      </c>
      <c r="T5991" s="7">
        <f ca="1">+spotify_data[[#This Row],[Antigüedad Album Dias]]/60</f>
        <v>166.31666666666666</v>
      </c>
      <c r="U5991" s="8">
        <f ca="1">spotify_data[[#This Row],[Antigüedad Album Meses]]/12</f>
        <v>13.859722222222222</v>
      </c>
      <c r="V5991">
        <v>14</v>
      </c>
      <c r="W5991" s="1" t="s">
        <v>20</v>
      </c>
      <c r="X5991" s="1" t="str">
        <f>+IF(spotify_data[[#This Row],[album_type]]="album","Album",IF(spotify_data[[#This Row],[album_type]]="single","Single","Compilation"))</f>
        <v>Album</v>
      </c>
      <c r="Y5991">
        <v>55</v>
      </c>
    </row>
    <row r="5992" spans="1:25" x14ac:dyDescent="0.3">
      <c r="A5992" s="1" t="s">
        <v>22914</v>
      </c>
      <c r="B5992" s="1"/>
      <c r="C5992" s="1" t="s">
        <v>22915</v>
      </c>
      <c r="D5992">
        <v>1</v>
      </c>
      <c r="E5992">
        <v>44</v>
      </c>
      <c r="F5992" s="10">
        <f>spotify_data[[#This Row],[track_popularity]]/100</f>
        <v>0.44</v>
      </c>
      <c r="G5992" s="9" t="b">
        <v>0</v>
      </c>
      <c r="H5992" s="1">
        <f>+IF(spotify_data[[#This Row],[explicit]]=FALSE,0,1)</f>
        <v>0</v>
      </c>
      <c r="I5992" s="1" t="s">
        <v>22916</v>
      </c>
      <c r="J5992" s="7">
        <f>MATCH(spotify_data[[#This Row],[artist_name]],spotify_data[artist_name],0)</f>
        <v>5991</v>
      </c>
      <c r="K5992">
        <v>45</v>
      </c>
      <c r="L5992" s="10">
        <f>spotify_data[[#This Row],[artist_popularity]]/100</f>
        <v>0.45</v>
      </c>
      <c r="M5992">
        <v>35324</v>
      </c>
      <c r="N5992" s="1" t="s">
        <v>23</v>
      </c>
      <c r="O5992" s="1" t="s">
        <v>22917</v>
      </c>
      <c r="P5992" s="1">
        <f>MATCH(spotify_data[[#This Row],[album_id]],spotify_data[album_id],0)</f>
        <v>5991</v>
      </c>
      <c r="Q5992" s="1" t="s">
        <v>22918</v>
      </c>
      <c r="R5992" s="2">
        <v>35982</v>
      </c>
      <c r="S5992" s="7">
        <f ca="1">+TODAY()-spotify_data[[#This Row],[Fecha lanzamiento Album]]</f>
        <v>10049</v>
      </c>
      <c r="T5992" s="7">
        <f ca="1">+spotify_data[[#This Row],[Antigüedad Album Dias]]/60</f>
        <v>167.48333333333332</v>
      </c>
      <c r="U5992" s="8">
        <f ca="1">spotify_data[[#This Row],[Antigüedad Album Meses]]/12</f>
        <v>13.956944444444444</v>
      </c>
      <c r="V5992">
        <v>20</v>
      </c>
      <c r="W5992" s="1" t="s">
        <v>1932</v>
      </c>
      <c r="X5992" s="1" t="str">
        <f>+IF(spotify_data[[#This Row],[album_type]]="album","Album",IF(spotify_data[[#This Row],[album_type]]="single","Single","Compilation"))</f>
        <v>Compilation</v>
      </c>
      <c r="Y5992">
        <v>241</v>
      </c>
    </row>
    <row r="5993" spans="1:25" x14ac:dyDescent="0.3">
      <c r="A5993" s="1" t="s">
        <v>22971</v>
      </c>
      <c r="B5993" s="1"/>
      <c r="C5993" s="1" t="s">
        <v>22972</v>
      </c>
      <c r="D5993">
        <v>4</v>
      </c>
      <c r="E5993">
        <v>44</v>
      </c>
      <c r="F5993" s="10">
        <f>spotify_data[[#This Row],[track_popularity]]/100</f>
        <v>0.44</v>
      </c>
      <c r="G5993" s="9" t="b">
        <v>1</v>
      </c>
      <c r="H5993" s="1">
        <f>+IF(spotify_data[[#This Row],[explicit]]=FALSE,0,1)</f>
        <v>1</v>
      </c>
      <c r="I5993" s="1" t="s">
        <v>17416</v>
      </c>
      <c r="J5993" s="7">
        <f>MATCH(spotify_data[[#This Row],[artist_name]],spotify_data[artist_name],0)</f>
        <v>273</v>
      </c>
      <c r="K5993">
        <v>82</v>
      </c>
      <c r="L5993" s="10">
        <f>spotify_data[[#This Row],[artist_popularity]]/100</f>
        <v>0.82</v>
      </c>
      <c r="M5993">
        <v>10371098</v>
      </c>
      <c r="N5993" s="1" t="s">
        <v>17417</v>
      </c>
      <c r="O5993" s="1" t="s">
        <v>22973</v>
      </c>
      <c r="P5993" s="1">
        <f>MATCH(spotify_data[[#This Row],[album_id]],spotify_data[album_id],0)</f>
        <v>5992</v>
      </c>
      <c r="Q5993" s="1" t="s">
        <v>22974</v>
      </c>
      <c r="R5993" s="2">
        <v>35796</v>
      </c>
      <c r="S5993" s="7">
        <f ca="1">+TODAY()-spotify_data[[#This Row],[Fecha lanzamiento Album]]</f>
        <v>10235</v>
      </c>
      <c r="T5993" s="7">
        <f ca="1">+spotify_data[[#This Row],[Antigüedad Album Dias]]/60</f>
        <v>170.58333333333334</v>
      </c>
      <c r="U5993" s="8">
        <f ca="1">spotify_data[[#This Row],[Antigüedad Album Meses]]/12</f>
        <v>14.215277777777779</v>
      </c>
      <c r="V5993">
        <v>25</v>
      </c>
      <c r="W5993" s="1" t="s">
        <v>1932</v>
      </c>
      <c r="X5993" s="1" t="str">
        <f>+IF(spotify_data[[#This Row],[album_type]]="album","Album",IF(spotify_data[[#This Row],[album_type]]="single","Single","Compilation"))</f>
        <v>Compilation</v>
      </c>
      <c r="Y5993">
        <v>519</v>
      </c>
    </row>
    <row r="5994" spans="1:25" x14ac:dyDescent="0.3">
      <c r="A5994" s="1" t="s">
        <v>23704</v>
      </c>
      <c r="B5994" s="1"/>
      <c r="C5994" s="1" t="s">
        <v>21243</v>
      </c>
      <c r="D5994">
        <v>5</v>
      </c>
      <c r="E5994">
        <v>44</v>
      </c>
      <c r="F5994" s="10">
        <f>spotify_data[[#This Row],[track_popularity]]/100</f>
        <v>0.44</v>
      </c>
      <c r="G5994" s="9" t="b">
        <v>0</v>
      </c>
      <c r="H5994" s="1">
        <f>+IF(spotify_data[[#This Row],[explicit]]=FALSE,0,1)</f>
        <v>0</v>
      </c>
      <c r="I5994" s="1" t="s">
        <v>7647</v>
      </c>
      <c r="J5994" s="7">
        <f>MATCH(spotify_data[[#This Row],[artist_name]],spotify_data[artist_name],0)</f>
        <v>289</v>
      </c>
      <c r="K5994">
        <v>81</v>
      </c>
      <c r="L5994" s="10">
        <f>spotify_data[[#This Row],[artist_popularity]]/100</f>
        <v>0.81</v>
      </c>
      <c r="M5994">
        <v>23384088</v>
      </c>
      <c r="N5994" s="1" t="s">
        <v>7648</v>
      </c>
      <c r="O5994" s="1" t="s">
        <v>23601</v>
      </c>
      <c r="P5994" s="1">
        <f>MATCH(spotify_data[[#This Row],[album_id]],spotify_data[album_id],0)</f>
        <v>4747</v>
      </c>
      <c r="Q5994" s="1" t="s">
        <v>23602</v>
      </c>
      <c r="R5994" s="2">
        <v>33507</v>
      </c>
      <c r="S5994" s="7">
        <f ca="1">+TODAY()-spotify_data[[#This Row],[Fecha lanzamiento Album]]</f>
        <v>12524</v>
      </c>
      <c r="T5994" s="7">
        <f ca="1">+spotify_data[[#This Row],[Antigüedad Album Dias]]/60</f>
        <v>208.73333333333332</v>
      </c>
      <c r="U5994" s="8">
        <f ca="1">spotify_data[[#This Row],[Antigüedad Album Meses]]/12</f>
        <v>17.394444444444442</v>
      </c>
      <c r="V5994">
        <v>70</v>
      </c>
      <c r="W5994" s="1" t="s">
        <v>20</v>
      </c>
      <c r="X5994" s="1" t="str">
        <f>+IF(spotify_data[[#This Row],[album_type]]="album","Album",IF(spotify_data[[#This Row],[album_type]]="single","Single","Compilation"))</f>
        <v>Album</v>
      </c>
      <c r="Y5994">
        <v>428</v>
      </c>
    </row>
    <row r="5995" spans="1:25" x14ac:dyDescent="0.3">
      <c r="A5995" s="1" t="s">
        <v>24553</v>
      </c>
      <c r="B5995" s="1"/>
      <c r="C5995" s="1" t="s">
        <v>24554</v>
      </c>
      <c r="D5995">
        <v>21</v>
      </c>
      <c r="E5995">
        <v>44</v>
      </c>
      <c r="F5995" s="10">
        <f>spotify_data[[#This Row],[track_popularity]]/100</f>
        <v>0.44</v>
      </c>
      <c r="G5995" s="9" t="b">
        <v>0</v>
      </c>
      <c r="H5995" s="1">
        <f>+IF(spotify_data[[#This Row],[explicit]]=FALSE,0,1)</f>
        <v>0</v>
      </c>
      <c r="I5995" s="1" t="s">
        <v>6037</v>
      </c>
      <c r="J5995" s="7">
        <f>MATCH(spotify_data[[#This Row],[artist_name]],spotify_data[artist_name],0)</f>
        <v>3773</v>
      </c>
      <c r="K5995">
        <v>65</v>
      </c>
      <c r="L5995" s="10">
        <f>spotify_data[[#This Row],[artist_popularity]]/100</f>
        <v>0.65</v>
      </c>
      <c r="M5995">
        <v>1324293</v>
      </c>
      <c r="N5995" s="1" t="s">
        <v>1609</v>
      </c>
      <c r="O5995" s="1" t="s">
        <v>24549</v>
      </c>
      <c r="P5995" s="1">
        <f>MATCH(spotify_data[[#This Row],[album_id]],spotify_data[album_id],0)</f>
        <v>3773</v>
      </c>
      <c r="Q5995" s="1" t="s">
        <v>24550</v>
      </c>
      <c r="R5995" s="2">
        <v>24653</v>
      </c>
      <c r="S5995" s="7">
        <f ca="1">+TODAY()-spotify_data[[#This Row],[Fecha lanzamiento Album]]</f>
        <v>21378</v>
      </c>
      <c r="T5995" s="7">
        <f ca="1">+spotify_data[[#This Row],[Antigüedad Album Dias]]/60</f>
        <v>356.3</v>
      </c>
      <c r="U5995" s="8">
        <f ca="1">spotify_data[[#This Row],[Antigüedad Album Meses]]/12</f>
        <v>29.691666666666666</v>
      </c>
      <c r="V5995">
        <v>21</v>
      </c>
      <c r="W5995" s="1" t="s">
        <v>20</v>
      </c>
      <c r="X5995" s="1" t="str">
        <f>+IF(spotify_data[[#This Row],[album_type]]="album","Album",IF(spotify_data[[#This Row],[album_type]]="single","Single","Compilation"))</f>
        <v>Album</v>
      </c>
      <c r="Y5995">
        <v>504</v>
      </c>
    </row>
    <row r="5996" spans="1:25" x14ac:dyDescent="0.3">
      <c r="A5996" s="1" t="s">
        <v>489</v>
      </c>
      <c r="B5996" s="1">
        <v>3120</v>
      </c>
      <c r="C5996" s="1" t="s">
        <v>490</v>
      </c>
      <c r="D5996">
        <v>12</v>
      </c>
      <c r="E5996">
        <v>43</v>
      </c>
      <c r="F5996" s="10">
        <f>spotify_data[[#This Row],[track_popularity]]/100</f>
        <v>0.43</v>
      </c>
      <c r="G5996" s="9" t="b">
        <v>0</v>
      </c>
      <c r="H5996" s="1">
        <f>+IF(spotify_data[[#This Row],[explicit]]=FALSE,0,1)</f>
        <v>0</v>
      </c>
      <c r="I5996" s="1" t="s">
        <v>491</v>
      </c>
      <c r="J5996" s="7">
        <f>MATCH(spotify_data[[#This Row],[artist_name]],spotify_data[artist_name],0)</f>
        <v>4637</v>
      </c>
      <c r="K5996">
        <v>49</v>
      </c>
      <c r="L5996" s="10">
        <f>spotify_data[[#This Row],[artist_popularity]]/100</f>
        <v>0.49</v>
      </c>
      <c r="M5996">
        <v>1874</v>
      </c>
      <c r="N5996" s="1" t="s">
        <v>23</v>
      </c>
      <c r="O5996" s="1" t="s">
        <v>492</v>
      </c>
      <c r="P5996" s="1">
        <f>MATCH(spotify_data[[#This Row],[album_id]],spotify_data[album_id],0)</f>
        <v>5995</v>
      </c>
      <c r="Q5996" s="1" t="s">
        <v>493</v>
      </c>
      <c r="R5996" s="2">
        <v>45928</v>
      </c>
      <c r="S5996" s="7">
        <f ca="1">+TODAY()-spotify_data[[#This Row],[Fecha lanzamiento Album]]</f>
        <v>103</v>
      </c>
      <c r="T5996" s="7">
        <f ca="1">+spotify_data[[#This Row],[Antigüedad Album Dias]]/60</f>
        <v>1.7166666666666666</v>
      </c>
      <c r="U5996" s="8">
        <f ca="1">spotify_data[[#This Row],[Antigüedad Album Meses]]/12</f>
        <v>0.14305555555555555</v>
      </c>
      <c r="V5996">
        <v>14</v>
      </c>
      <c r="W5996" s="1" t="s">
        <v>20</v>
      </c>
      <c r="X5996" s="1" t="str">
        <f>+IF(spotify_data[[#This Row],[album_type]]="album","Album",IF(spotify_data[[#This Row],[album_type]]="single","Single","Compilation"))</f>
        <v>Album</v>
      </c>
      <c r="Y5996">
        <v>26</v>
      </c>
    </row>
    <row r="5997" spans="1:25" x14ac:dyDescent="0.3">
      <c r="A5997" s="1" t="s">
        <v>551</v>
      </c>
      <c r="B5997" s="1">
        <v>3602</v>
      </c>
      <c r="C5997" s="1" t="s">
        <v>552</v>
      </c>
      <c r="D5997">
        <v>2</v>
      </c>
      <c r="E5997">
        <v>43</v>
      </c>
      <c r="F5997" s="10">
        <f>spotify_data[[#This Row],[track_popularity]]/100</f>
        <v>0.43</v>
      </c>
      <c r="G5997" s="9" t="b">
        <v>0</v>
      </c>
      <c r="H5997" s="1">
        <f>+IF(spotify_data[[#This Row],[explicit]]=FALSE,0,1)</f>
        <v>0</v>
      </c>
      <c r="I5997" s="1" t="s">
        <v>553</v>
      </c>
      <c r="J5997" s="7">
        <f>MATCH(spotify_data[[#This Row],[artist_name]],spotify_data[artist_name],0)</f>
        <v>5996</v>
      </c>
      <c r="K5997">
        <v>24</v>
      </c>
      <c r="L5997" s="10">
        <f>spotify_data[[#This Row],[artist_popularity]]/100</f>
        <v>0.24</v>
      </c>
      <c r="M5997">
        <v>26</v>
      </c>
      <c r="N5997" s="1" t="s">
        <v>23</v>
      </c>
      <c r="O5997" s="1" t="s">
        <v>554</v>
      </c>
      <c r="P5997" s="1">
        <f>MATCH(spotify_data[[#This Row],[album_id]],spotify_data[album_id],0)</f>
        <v>5996</v>
      </c>
      <c r="Q5997" s="1" t="s">
        <v>555</v>
      </c>
      <c r="R5997" s="2">
        <v>45926</v>
      </c>
      <c r="S5997" s="7">
        <f ca="1">+TODAY()-spotify_data[[#This Row],[Fecha lanzamiento Album]]</f>
        <v>105</v>
      </c>
      <c r="T5997" s="7">
        <f ca="1">+spotify_data[[#This Row],[Antigüedad Album Dias]]/60</f>
        <v>1.75</v>
      </c>
      <c r="U5997" s="8">
        <f ca="1">spotify_data[[#This Row],[Antigüedad Album Meses]]/12</f>
        <v>0.14583333333333334</v>
      </c>
      <c r="V5997">
        <v>24</v>
      </c>
      <c r="W5997" s="1" t="s">
        <v>20</v>
      </c>
      <c r="X5997" s="1" t="str">
        <f>+IF(spotify_data[[#This Row],[album_type]]="album","Album",IF(spotify_data[[#This Row],[album_type]]="single","Single","Compilation"))</f>
        <v>Album</v>
      </c>
      <c r="Y5997">
        <v>451</v>
      </c>
    </row>
    <row r="5998" spans="1:25" x14ac:dyDescent="0.3">
      <c r="A5998" s="1" t="s">
        <v>566</v>
      </c>
      <c r="B5998" s="1">
        <v>5052</v>
      </c>
      <c r="C5998" s="1" t="s">
        <v>567</v>
      </c>
      <c r="D5998">
        <v>1</v>
      </c>
      <c r="E5998">
        <v>43</v>
      </c>
      <c r="F5998" s="10">
        <f>spotify_data[[#This Row],[track_popularity]]/100</f>
        <v>0.43</v>
      </c>
      <c r="G5998" s="9" t="b">
        <v>0</v>
      </c>
      <c r="H5998" s="1">
        <f>+IF(spotify_data[[#This Row],[explicit]]=FALSE,0,1)</f>
        <v>0</v>
      </c>
      <c r="I5998" s="1" t="s">
        <v>568</v>
      </c>
      <c r="J5998" s="7">
        <f>MATCH(spotify_data[[#This Row],[artist_name]],spotify_data[artist_name],0)</f>
        <v>5997</v>
      </c>
      <c r="K5998">
        <v>25</v>
      </c>
      <c r="L5998" s="10">
        <f>spotify_data[[#This Row],[artist_popularity]]/100</f>
        <v>0.25</v>
      </c>
      <c r="M5998">
        <v>1152</v>
      </c>
      <c r="N5998" s="1" t="s">
        <v>23</v>
      </c>
      <c r="O5998" s="1" t="s">
        <v>569</v>
      </c>
      <c r="P5998" s="1">
        <f>MATCH(spotify_data[[#This Row],[album_id]],spotify_data[album_id],0)</f>
        <v>5997</v>
      </c>
      <c r="Q5998" s="1" t="s">
        <v>567</v>
      </c>
      <c r="R5998" s="2">
        <v>45926</v>
      </c>
      <c r="S5998" s="7">
        <f ca="1">+TODAY()-spotify_data[[#This Row],[Fecha lanzamiento Album]]</f>
        <v>105</v>
      </c>
      <c r="T5998" s="7">
        <f ca="1">+spotify_data[[#This Row],[Antigüedad Album Dias]]/60</f>
        <v>1.75</v>
      </c>
      <c r="U5998" s="8">
        <f ca="1">spotify_data[[#This Row],[Antigüedad Album Meses]]/12</f>
        <v>0.14583333333333334</v>
      </c>
      <c r="V5998">
        <v>1</v>
      </c>
      <c r="W5998" s="1" t="s">
        <v>21</v>
      </c>
      <c r="X5998" s="1" t="str">
        <f>+IF(spotify_data[[#This Row],[album_type]]="album","Album",IF(spotify_data[[#This Row],[album_type]]="single","Single","Compilation"))</f>
        <v>Single</v>
      </c>
      <c r="Y5998">
        <v>336</v>
      </c>
    </row>
    <row r="5999" spans="1:25" x14ac:dyDescent="0.3">
      <c r="A5999" s="1" t="s">
        <v>789</v>
      </c>
      <c r="B5999" s="1">
        <v>766</v>
      </c>
      <c r="C5999" s="1" t="s">
        <v>790</v>
      </c>
      <c r="D5999">
        <v>1</v>
      </c>
      <c r="E5999">
        <v>43</v>
      </c>
      <c r="F5999" s="10">
        <f>spotify_data[[#This Row],[track_popularity]]/100</f>
        <v>0.43</v>
      </c>
      <c r="G5999" s="9" t="b">
        <v>1</v>
      </c>
      <c r="H5999" s="1">
        <f>+IF(spotify_data[[#This Row],[explicit]]=FALSE,0,1)</f>
        <v>1</v>
      </c>
      <c r="I5999" s="1" t="s">
        <v>33</v>
      </c>
      <c r="J5999" s="7">
        <f>MATCH(spotify_data[[#This Row],[artist_name]],spotify_data[artist_name],0)</f>
        <v>5998</v>
      </c>
      <c r="K5999">
        <v>30</v>
      </c>
      <c r="L5999" s="10">
        <f>spotify_data[[#This Row],[artist_popularity]]/100</f>
        <v>0.3</v>
      </c>
      <c r="M5999">
        <v>1655</v>
      </c>
      <c r="N5999" s="1" t="s">
        <v>23</v>
      </c>
      <c r="O5999" s="1" t="s">
        <v>791</v>
      </c>
      <c r="P5999" s="1">
        <f>MATCH(spotify_data[[#This Row],[album_id]],spotify_data[album_id],0)</f>
        <v>5998</v>
      </c>
      <c r="Q5999" s="1" t="s">
        <v>790</v>
      </c>
      <c r="R5999" s="2">
        <v>45915</v>
      </c>
      <c r="S5999" s="7">
        <f ca="1">+TODAY()-spotify_data[[#This Row],[Fecha lanzamiento Album]]</f>
        <v>116</v>
      </c>
      <c r="T5999" s="7">
        <f ca="1">+spotify_data[[#This Row],[Antigüedad Album Dias]]/60</f>
        <v>1.9333333333333333</v>
      </c>
      <c r="U5999" s="8">
        <f ca="1">spotify_data[[#This Row],[Antigüedad Album Meses]]/12</f>
        <v>0.16111111111111112</v>
      </c>
      <c r="V5999">
        <v>1</v>
      </c>
      <c r="W5999" s="1" t="s">
        <v>21</v>
      </c>
      <c r="X5999" s="1" t="str">
        <f>+IF(spotify_data[[#This Row],[album_type]]="album","Album",IF(spotify_data[[#This Row],[album_type]]="single","Single","Compilation"))</f>
        <v>Single</v>
      </c>
      <c r="Y5999">
        <v>4</v>
      </c>
    </row>
    <row r="6000" spans="1:25" x14ac:dyDescent="0.3">
      <c r="A6000" s="1" t="s">
        <v>944</v>
      </c>
      <c r="B6000" s="1">
        <v>5723</v>
      </c>
      <c r="C6000" s="1" t="s">
        <v>945</v>
      </c>
      <c r="D6000">
        <v>1</v>
      </c>
      <c r="E6000">
        <v>43</v>
      </c>
      <c r="F6000" s="10">
        <f>spotify_data[[#This Row],[track_popularity]]/100</f>
        <v>0.43</v>
      </c>
      <c r="G6000" s="9" t="b">
        <v>0</v>
      </c>
      <c r="H6000" s="1">
        <f>+IF(spotify_data[[#This Row],[explicit]]=FALSE,0,1)</f>
        <v>0</v>
      </c>
      <c r="I6000" s="1" t="s">
        <v>946</v>
      </c>
      <c r="J6000" s="7">
        <f>MATCH(spotify_data[[#This Row],[artist_name]],spotify_data[artist_name],0)</f>
        <v>5999</v>
      </c>
      <c r="K6000">
        <v>32</v>
      </c>
      <c r="L6000" s="10">
        <f>spotify_data[[#This Row],[artist_popularity]]/100</f>
        <v>0.32</v>
      </c>
      <c r="M6000">
        <v>592</v>
      </c>
      <c r="N6000" s="1" t="s">
        <v>23</v>
      </c>
      <c r="O6000" s="1" t="s">
        <v>947</v>
      </c>
      <c r="P6000" s="1">
        <f>MATCH(spotify_data[[#This Row],[album_id]],spotify_data[album_id],0)</f>
        <v>5999</v>
      </c>
      <c r="Q6000" s="1" t="s">
        <v>945</v>
      </c>
      <c r="R6000" s="2">
        <v>45900</v>
      </c>
      <c r="S6000" s="7">
        <f ca="1">+TODAY()-spotify_data[[#This Row],[Fecha lanzamiento Album]]</f>
        <v>131</v>
      </c>
      <c r="T6000" s="7">
        <f ca="1">+spotify_data[[#This Row],[Antigüedad Album Dias]]/60</f>
        <v>2.1833333333333331</v>
      </c>
      <c r="U6000" s="8">
        <f ca="1">spotify_data[[#This Row],[Antigüedad Album Meses]]/12</f>
        <v>0.18194444444444444</v>
      </c>
      <c r="V6000">
        <v>1</v>
      </c>
      <c r="W6000" s="1" t="s">
        <v>21</v>
      </c>
      <c r="X6000" s="1" t="str">
        <f>+IF(spotify_data[[#This Row],[album_type]]="album","Album",IF(spotify_data[[#This Row],[album_type]]="single","Single","Compilation"))</f>
        <v>Single</v>
      </c>
      <c r="Y6000">
        <v>266</v>
      </c>
    </row>
    <row r="6001" spans="1:25" x14ac:dyDescent="0.3">
      <c r="A6001" s="1" t="s">
        <v>1048</v>
      </c>
      <c r="B6001" s="1">
        <v>1418</v>
      </c>
      <c r="C6001" s="1" t="s">
        <v>1049</v>
      </c>
      <c r="D6001">
        <v>2</v>
      </c>
      <c r="E6001">
        <v>43</v>
      </c>
      <c r="F6001" s="10">
        <f>spotify_data[[#This Row],[track_popularity]]/100</f>
        <v>0.43</v>
      </c>
      <c r="G6001" s="9" t="b">
        <v>0</v>
      </c>
      <c r="H6001" s="1">
        <f>+IF(spotify_data[[#This Row],[explicit]]=FALSE,0,1)</f>
        <v>0</v>
      </c>
      <c r="I6001" s="1" t="s">
        <v>1040</v>
      </c>
      <c r="J6001" s="7">
        <f>MATCH(spotify_data[[#This Row],[artist_name]],spotify_data[artist_name],0)</f>
        <v>5130</v>
      </c>
      <c r="K6001">
        <v>61</v>
      </c>
      <c r="L6001" s="10">
        <f>spotify_data[[#This Row],[artist_popularity]]/100</f>
        <v>0.61</v>
      </c>
      <c r="M6001">
        <v>2649787</v>
      </c>
      <c r="N6001" s="1" t="s">
        <v>1041</v>
      </c>
      <c r="O6001" s="1" t="s">
        <v>1042</v>
      </c>
      <c r="P6001" s="1">
        <f>MATCH(spotify_data[[#This Row],[album_id]],spotify_data[album_id],0)</f>
        <v>5130</v>
      </c>
      <c r="Q6001" s="1" t="s">
        <v>1043</v>
      </c>
      <c r="R6001" s="2">
        <v>45897</v>
      </c>
      <c r="S6001" s="7">
        <f ca="1">+TODAY()-spotify_data[[#This Row],[Fecha lanzamiento Album]]</f>
        <v>134</v>
      </c>
      <c r="T6001" s="7">
        <f ca="1">+spotify_data[[#This Row],[Antigüedad Album Dias]]/60</f>
        <v>2.2333333333333334</v>
      </c>
      <c r="U6001" s="8">
        <f ca="1">spotify_data[[#This Row],[Antigüedad Album Meses]]/12</f>
        <v>0.18611111111111112</v>
      </c>
      <c r="V6001">
        <v>10</v>
      </c>
      <c r="W6001" s="1" t="s">
        <v>20</v>
      </c>
      <c r="X6001" s="1" t="str">
        <f>+IF(spotify_data[[#This Row],[album_type]]="album","Album",IF(spotify_data[[#This Row],[album_type]]="single","Single","Compilation"))</f>
        <v>Album</v>
      </c>
      <c r="Y6001">
        <v>217</v>
      </c>
    </row>
    <row r="6002" spans="1:25" x14ac:dyDescent="0.3">
      <c r="A6002" s="1" t="s">
        <v>1052</v>
      </c>
      <c r="B6002" s="1">
        <v>7660</v>
      </c>
      <c r="C6002" s="1" t="s">
        <v>1053</v>
      </c>
      <c r="D6002">
        <v>4</v>
      </c>
      <c r="E6002">
        <v>43</v>
      </c>
      <c r="F6002" s="10">
        <f>spotify_data[[#This Row],[track_popularity]]/100</f>
        <v>0.43</v>
      </c>
      <c r="G6002" s="9" t="b">
        <v>0</v>
      </c>
      <c r="H6002" s="1">
        <f>+IF(spotify_data[[#This Row],[explicit]]=FALSE,0,1)</f>
        <v>0</v>
      </c>
      <c r="I6002" s="1" t="s">
        <v>1040</v>
      </c>
      <c r="J6002" s="7">
        <f>MATCH(spotify_data[[#This Row],[artist_name]],spotify_data[artist_name],0)</f>
        <v>5130</v>
      </c>
      <c r="K6002">
        <v>61</v>
      </c>
      <c r="L6002" s="10">
        <f>spotify_data[[#This Row],[artist_popularity]]/100</f>
        <v>0.61</v>
      </c>
      <c r="M6002">
        <v>2650667</v>
      </c>
      <c r="N6002" s="1" t="s">
        <v>1041</v>
      </c>
      <c r="O6002" s="1" t="s">
        <v>1042</v>
      </c>
      <c r="P6002" s="1">
        <f>MATCH(spotify_data[[#This Row],[album_id]],spotify_data[album_id],0)</f>
        <v>5130</v>
      </c>
      <c r="Q6002" s="1" t="s">
        <v>1043</v>
      </c>
      <c r="R6002" s="2">
        <v>45897</v>
      </c>
      <c r="S6002" s="7">
        <f ca="1">+TODAY()-spotify_data[[#This Row],[Fecha lanzamiento Album]]</f>
        <v>134</v>
      </c>
      <c r="T6002" s="7">
        <f ca="1">+spotify_data[[#This Row],[Antigüedad Album Dias]]/60</f>
        <v>2.2333333333333334</v>
      </c>
      <c r="U6002" s="8">
        <f ca="1">spotify_data[[#This Row],[Antigüedad Album Meses]]/12</f>
        <v>0.18611111111111112</v>
      </c>
      <c r="V6002">
        <v>10</v>
      </c>
      <c r="W6002" s="1" t="s">
        <v>20</v>
      </c>
      <c r="X6002" s="1" t="str">
        <f>+IF(spotify_data[[#This Row],[album_type]]="album","Album",IF(spotify_data[[#This Row],[album_type]]="single","Single","Compilation"))</f>
        <v>Album</v>
      </c>
      <c r="Y6002">
        <v>272</v>
      </c>
    </row>
    <row r="6003" spans="1:25" x14ac:dyDescent="0.3">
      <c r="A6003" s="1" t="s">
        <v>1066</v>
      </c>
      <c r="B6003" s="1">
        <v>4521</v>
      </c>
      <c r="C6003" s="1" t="s">
        <v>1067</v>
      </c>
      <c r="D6003">
        <v>3</v>
      </c>
      <c r="E6003">
        <v>43</v>
      </c>
      <c r="F6003" s="10">
        <f>spotify_data[[#This Row],[track_popularity]]/100</f>
        <v>0.43</v>
      </c>
      <c r="G6003" s="9" t="b">
        <v>0</v>
      </c>
      <c r="H6003" s="1">
        <f>+IF(spotify_data[[#This Row],[explicit]]=FALSE,0,1)</f>
        <v>0</v>
      </c>
      <c r="I6003" s="1" t="s">
        <v>1040</v>
      </c>
      <c r="J6003" s="7">
        <f>MATCH(spotify_data[[#This Row],[artist_name]],spotify_data[artist_name],0)</f>
        <v>5130</v>
      </c>
      <c r="K6003">
        <v>61</v>
      </c>
      <c r="L6003" s="10">
        <f>spotify_data[[#This Row],[artist_popularity]]/100</f>
        <v>0.61</v>
      </c>
      <c r="M6003">
        <v>2649787</v>
      </c>
      <c r="N6003" s="1" t="s">
        <v>1041</v>
      </c>
      <c r="O6003" s="1" t="s">
        <v>1042</v>
      </c>
      <c r="P6003" s="1">
        <f>MATCH(spotify_data[[#This Row],[album_id]],spotify_data[album_id],0)</f>
        <v>5130</v>
      </c>
      <c r="Q6003" s="1" t="s">
        <v>1043</v>
      </c>
      <c r="R6003" s="2">
        <v>45897</v>
      </c>
      <c r="S6003" s="7">
        <f ca="1">+TODAY()-spotify_data[[#This Row],[Fecha lanzamiento Album]]</f>
        <v>134</v>
      </c>
      <c r="T6003" s="7">
        <f ca="1">+spotify_data[[#This Row],[Antigüedad Album Dias]]/60</f>
        <v>2.2333333333333334</v>
      </c>
      <c r="U6003" s="8">
        <f ca="1">spotify_data[[#This Row],[Antigüedad Album Meses]]/12</f>
        <v>0.18611111111111112</v>
      </c>
      <c r="V6003">
        <v>10</v>
      </c>
      <c r="W6003" s="1" t="s">
        <v>20</v>
      </c>
      <c r="X6003" s="1" t="str">
        <f>+IF(spotify_data[[#This Row],[album_type]]="album","Album",IF(spotify_data[[#This Row],[album_type]]="single","Single","Compilation"))</f>
        <v>Album</v>
      </c>
      <c r="Y6003">
        <v>279</v>
      </c>
    </row>
    <row r="6004" spans="1:25" x14ac:dyDescent="0.3">
      <c r="A6004" s="1" t="s">
        <v>1463</v>
      </c>
      <c r="B6004" s="1">
        <v>2742</v>
      </c>
      <c r="C6004" s="1" t="s">
        <v>1464</v>
      </c>
      <c r="D6004">
        <v>1</v>
      </c>
      <c r="E6004">
        <v>43</v>
      </c>
      <c r="F6004" s="10">
        <f>spotify_data[[#This Row],[track_popularity]]/100</f>
        <v>0.43</v>
      </c>
      <c r="G6004" s="9" t="b">
        <v>0</v>
      </c>
      <c r="H6004" s="1">
        <f>+IF(spotify_data[[#This Row],[explicit]]=FALSE,0,1)</f>
        <v>0</v>
      </c>
      <c r="I6004" s="1" t="s">
        <v>672</v>
      </c>
      <c r="J6004" s="7">
        <f>MATCH(spotify_data[[#This Row],[artist_name]],spotify_data[artist_name],0)</f>
        <v>4767</v>
      </c>
      <c r="K6004">
        <v>52</v>
      </c>
      <c r="L6004" s="10">
        <f>spotify_data[[#This Row],[artist_popularity]]/100</f>
        <v>0.52</v>
      </c>
      <c r="M6004">
        <v>21811</v>
      </c>
      <c r="N6004" s="1" t="s">
        <v>27</v>
      </c>
      <c r="O6004" s="1" t="s">
        <v>1465</v>
      </c>
      <c r="P6004" s="1">
        <f>MATCH(spotify_data[[#This Row],[album_id]],spotify_data[album_id],0)</f>
        <v>6003</v>
      </c>
      <c r="Q6004" s="1" t="s">
        <v>1464</v>
      </c>
      <c r="R6004" s="2">
        <v>45854</v>
      </c>
      <c r="S6004" s="7">
        <f ca="1">+TODAY()-spotify_data[[#This Row],[Fecha lanzamiento Album]]</f>
        <v>177</v>
      </c>
      <c r="T6004" s="7">
        <f ca="1">+spotify_data[[#This Row],[Antigüedad Album Dias]]/60</f>
        <v>2.95</v>
      </c>
      <c r="U6004" s="8">
        <f ca="1">spotify_data[[#This Row],[Antigüedad Album Meses]]/12</f>
        <v>0.24583333333333335</v>
      </c>
      <c r="V6004">
        <v>3</v>
      </c>
      <c r="W6004" s="1" t="s">
        <v>21</v>
      </c>
      <c r="X6004" s="1" t="str">
        <f>+IF(spotify_data[[#This Row],[album_type]]="album","Album",IF(spotify_data[[#This Row],[album_type]]="single","Single","Compilation"))</f>
        <v>Single</v>
      </c>
      <c r="Y6004">
        <v>259</v>
      </c>
    </row>
    <row r="6005" spans="1:25" x14ac:dyDescent="0.3">
      <c r="A6005" s="1" t="s">
        <v>1658</v>
      </c>
      <c r="B6005" s="1">
        <v>5119</v>
      </c>
      <c r="C6005" s="1" t="s">
        <v>1659</v>
      </c>
      <c r="D6005">
        <v>1</v>
      </c>
      <c r="E6005">
        <v>43</v>
      </c>
      <c r="F6005" s="10">
        <f>spotify_data[[#This Row],[track_popularity]]/100</f>
        <v>0.43</v>
      </c>
      <c r="G6005" s="9" t="b">
        <v>0</v>
      </c>
      <c r="H6005" s="1">
        <f>+IF(spotify_data[[#This Row],[explicit]]=FALSE,0,1)</f>
        <v>0</v>
      </c>
      <c r="I6005" s="1" t="s">
        <v>117</v>
      </c>
      <c r="J6005" s="7">
        <f>MATCH(spotify_data[[#This Row],[artist_name]],spotify_data[artist_name],0)</f>
        <v>6004</v>
      </c>
      <c r="K6005">
        <v>34</v>
      </c>
      <c r="L6005" s="10">
        <f>spotify_data[[#This Row],[artist_popularity]]/100</f>
        <v>0.34</v>
      </c>
      <c r="M6005">
        <v>1693</v>
      </c>
      <c r="N6005" s="1" t="s">
        <v>23</v>
      </c>
      <c r="O6005" s="1" t="s">
        <v>1660</v>
      </c>
      <c r="P6005" s="1">
        <f>MATCH(spotify_data[[#This Row],[album_id]],spotify_data[album_id],0)</f>
        <v>6004</v>
      </c>
      <c r="Q6005" s="1" t="s">
        <v>1659</v>
      </c>
      <c r="R6005" s="2">
        <v>45828</v>
      </c>
      <c r="S6005" s="7">
        <f ca="1">+TODAY()-spotify_data[[#This Row],[Fecha lanzamiento Album]]</f>
        <v>203</v>
      </c>
      <c r="T6005" s="7">
        <f ca="1">+spotify_data[[#This Row],[Antigüedad Album Dias]]/60</f>
        <v>3.3833333333333333</v>
      </c>
      <c r="U6005" s="8">
        <f ca="1">spotify_data[[#This Row],[Antigüedad Album Meses]]/12</f>
        <v>0.28194444444444444</v>
      </c>
      <c r="V6005">
        <v>3</v>
      </c>
      <c r="W6005" s="1" t="s">
        <v>21</v>
      </c>
      <c r="X6005" s="1" t="str">
        <f>+IF(spotify_data[[#This Row],[album_type]]="album","Album",IF(spotify_data[[#This Row],[album_type]]="single","Single","Compilation"))</f>
        <v>Single</v>
      </c>
      <c r="Y6005">
        <v>236</v>
      </c>
    </row>
    <row r="6006" spans="1:25" x14ac:dyDescent="0.3">
      <c r="A6006" s="1" t="s">
        <v>1704</v>
      </c>
      <c r="B6006" s="1">
        <v>6515</v>
      </c>
      <c r="C6006" s="1" t="s">
        <v>1705</v>
      </c>
      <c r="D6006">
        <v>1</v>
      </c>
      <c r="E6006">
        <v>43</v>
      </c>
      <c r="F6006" s="10">
        <f>spotify_data[[#This Row],[track_popularity]]/100</f>
        <v>0.43</v>
      </c>
      <c r="G6006" s="9" t="b">
        <v>1</v>
      </c>
      <c r="H6006" s="1">
        <f>+IF(spotify_data[[#This Row],[explicit]]=FALSE,0,1)</f>
        <v>1</v>
      </c>
      <c r="I6006" s="1" t="s">
        <v>1706</v>
      </c>
      <c r="J6006" s="7">
        <f>MATCH(spotify_data[[#This Row],[artist_name]],spotify_data[artist_name],0)</f>
        <v>6005</v>
      </c>
      <c r="K6006">
        <v>37</v>
      </c>
      <c r="L6006" s="10">
        <f>spotify_data[[#This Row],[artist_popularity]]/100</f>
        <v>0.37</v>
      </c>
      <c r="M6006">
        <v>8703</v>
      </c>
      <c r="N6006" s="1" t="s">
        <v>27</v>
      </c>
      <c r="O6006" s="1" t="s">
        <v>1707</v>
      </c>
      <c r="P6006" s="1">
        <f>MATCH(spotify_data[[#This Row],[album_id]],spotify_data[album_id],0)</f>
        <v>6005</v>
      </c>
      <c r="Q6006" s="1" t="s">
        <v>1705</v>
      </c>
      <c r="R6006" s="2">
        <v>45821</v>
      </c>
      <c r="S6006" s="7">
        <f ca="1">+TODAY()-spotify_data[[#This Row],[Fecha lanzamiento Album]]</f>
        <v>210</v>
      </c>
      <c r="T6006" s="7">
        <f ca="1">+spotify_data[[#This Row],[Antigüedad Album Dias]]/60</f>
        <v>3.5</v>
      </c>
      <c r="U6006" s="8">
        <f ca="1">spotify_data[[#This Row],[Antigüedad Album Meses]]/12</f>
        <v>0.29166666666666669</v>
      </c>
      <c r="V6006">
        <v>3</v>
      </c>
      <c r="W6006" s="1" t="s">
        <v>21</v>
      </c>
      <c r="X6006" s="1" t="str">
        <f>+IF(spotify_data[[#This Row],[album_type]]="album","Album",IF(spotify_data[[#This Row],[album_type]]="single","Single","Compilation"))</f>
        <v>Single</v>
      </c>
      <c r="Y6006">
        <v>254</v>
      </c>
    </row>
    <row r="6007" spans="1:25" x14ac:dyDescent="0.3">
      <c r="A6007" s="1" t="s">
        <v>2864</v>
      </c>
      <c r="B6007" s="1">
        <v>1593</v>
      </c>
      <c r="C6007" s="1" t="s">
        <v>2865</v>
      </c>
      <c r="D6007">
        <v>2</v>
      </c>
      <c r="E6007">
        <v>43</v>
      </c>
      <c r="F6007" s="10">
        <f>spotify_data[[#This Row],[track_popularity]]/100</f>
        <v>0.43</v>
      </c>
      <c r="G6007" s="9" t="b">
        <v>0</v>
      </c>
      <c r="H6007" s="1">
        <f>+IF(spotify_data[[#This Row],[explicit]]=FALSE,0,1)</f>
        <v>0</v>
      </c>
      <c r="I6007" s="1" t="s">
        <v>2866</v>
      </c>
      <c r="J6007" s="7">
        <f>MATCH(spotify_data[[#This Row],[artist_name]],spotify_data[artist_name],0)</f>
        <v>3264</v>
      </c>
      <c r="K6007">
        <v>58</v>
      </c>
      <c r="L6007" s="10">
        <f>spotify_data[[#This Row],[artist_popularity]]/100</f>
        <v>0.57999999999999996</v>
      </c>
      <c r="M6007">
        <v>192735</v>
      </c>
      <c r="N6007" s="1" t="s">
        <v>23</v>
      </c>
      <c r="O6007" s="1" t="s">
        <v>2867</v>
      </c>
      <c r="P6007" s="1">
        <f>MATCH(spotify_data[[#This Row],[album_id]],spotify_data[album_id],0)</f>
        <v>3264</v>
      </c>
      <c r="Q6007" s="1" t="s">
        <v>2868</v>
      </c>
      <c r="R6007" s="2">
        <v>45583</v>
      </c>
      <c r="S6007" s="7">
        <f ca="1">+TODAY()-spotify_data[[#This Row],[Fecha lanzamiento Album]]</f>
        <v>448</v>
      </c>
      <c r="T6007" s="7">
        <f ca="1">+spotify_data[[#This Row],[Antigüedad Album Dias]]/60</f>
        <v>7.4666666666666668</v>
      </c>
      <c r="U6007" s="8">
        <f ca="1">spotify_data[[#This Row],[Antigüedad Album Meses]]/12</f>
        <v>0.62222222222222223</v>
      </c>
      <c r="V6007">
        <v>33</v>
      </c>
      <c r="W6007" s="1" t="s">
        <v>20</v>
      </c>
      <c r="X6007" s="1" t="str">
        <f>+IF(spotify_data[[#This Row],[album_type]]="album","Album",IF(spotify_data[[#This Row],[album_type]]="single","Single","Compilation"))</f>
        <v>Album</v>
      </c>
      <c r="Y6007">
        <v>263</v>
      </c>
    </row>
    <row r="6008" spans="1:25" x14ac:dyDescent="0.3">
      <c r="A6008" s="1" t="s">
        <v>3195</v>
      </c>
      <c r="B6008" s="1">
        <v>8316</v>
      </c>
      <c r="C6008" s="1" t="s">
        <v>3196</v>
      </c>
      <c r="D6008">
        <v>1</v>
      </c>
      <c r="E6008">
        <v>43</v>
      </c>
      <c r="F6008" s="10">
        <f>spotify_data[[#This Row],[track_popularity]]/100</f>
        <v>0.43</v>
      </c>
      <c r="G6008" s="9" t="b">
        <v>0</v>
      </c>
      <c r="H6008" s="1">
        <f>+IF(spotify_data[[#This Row],[explicit]]=FALSE,0,1)</f>
        <v>0</v>
      </c>
      <c r="I6008" s="1" t="s">
        <v>3179</v>
      </c>
      <c r="J6008" s="7">
        <f>MATCH(spotify_data[[#This Row],[artist_name]],spotify_data[artist_name],0)</f>
        <v>2042</v>
      </c>
      <c r="K6008">
        <v>66</v>
      </c>
      <c r="L6008" s="10">
        <f>spotify_data[[#This Row],[artist_popularity]]/100</f>
        <v>0.66</v>
      </c>
      <c r="M6008">
        <v>785952</v>
      </c>
      <c r="N6008" s="1" t="s">
        <v>23</v>
      </c>
      <c r="O6008" s="1" t="s">
        <v>3180</v>
      </c>
      <c r="P6008" s="1">
        <f>MATCH(spotify_data[[#This Row],[album_id]],spotify_data[album_id],0)</f>
        <v>3929</v>
      </c>
      <c r="Q6008" s="1" t="s">
        <v>3181</v>
      </c>
      <c r="R6008" s="2">
        <v>45534</v>
      </c>
      <c r="S6008" s="7">
        <f ca="1">+TODAY()-spotify_data[[#This Row],[Fecha lanzamiento Album]]</f>
        <v>497</v>
      </c>
      <c r="T6008" s="7">
        <f ca="1">+spotify_data[[#This Row],[Antigüedad Album Dias]]/60</f>
        <v>8.2833333333333332</v>
      </c>
      <c r="U6008" s="8">
        <f ca="1">spotify_data[[#This Row],[Antigüedad Album Meses]]/12</f>
        <v>0.69027777777777777</v>
      </c>
      <c r="V6008">
        <v>15</v>
      </c>
      <c r="W6008" s="1" t="s">
        <v>20</v>
      </c>
      <c r="X6008" s="1" t="str">
        <f>+IF(spotify_data[[#This Row],[album_type]]="album","Album",IF(spotify_data[[#This Row],[album_type]]="single","Single","Compilation"))</f>
        <v>Album</v>
      </c>
      <c r="Y6008">
        <v>294</v>
      </c>
    </row>
    <row r="6009" spans="1:25" x14ac:dyDescent="0.3">
      <c r="A6009" s="1" t="s">
        <v>3389</v>
      </c>
      <c r="B6009" s="1">
        <v>7174</v>
      </c>
      <c r="C6009" s="1" t="s">
        <v>3390</v>
      </c>
      <c r="D6009">
        <v>1</v>
      </c>
      <c r="E6009">
        <v>43</v>
      </c>
      <c r="F6009" s="10">
        <f>spotify_data[[#This Row],[track_popularity]]/100</f>
        <v>0.43</v>
      </c>
      <c r="G6009" s="9" t="b">
        <v>0</v>
      </c>
      <c r="H6009" s="1">
        <f>+IF(spotify_data[[#This Row],[explicit]]=FALSE,0,1)</f>
        <v>0</v>
      </c>
      <c r="I6009" s="1" t="s">
        <v>2104</v>
      </c>
      <c r="J6009" s="7">
        <f>MATCH(spotify_data[[#This Row],[artist_name]],spotify_data[artist_name],0)</f>
        <v>2180</v>
      </c>
      <c r="K6009">
        <v>71</v>
      </c>
      <c r="L6009" s="10">
        <f>spotify_data[[#This Row],[artist_popularity]]/100</f>
        <v>0.71</v>
      </c>
      <c r="M6009">
        <v>4968982</v>
      </c>
      <c r="N6009" s="1" t="s">
        <v>2105</v>
      </c>
      <c r="O6009" s="1" t="s">
        <v>3391</v>
      </c>
      <c r="P6009" s="1">
        <f>MATCH(spotify_data[[#This Row],[album_id]],spotify_data[album_id],0)</f>
        <v>6008</v>
      </c>
      <c r="Q6009" s="1" t="s">
        <v>3390</v>
      </c>
      <c r="R6009" s="2">
        <v>45506</v>
      </c>
      <c r="S6009" s="7">
        <f ca="1">+TODAY()-spotify_data[[#This Row],[Fecha lanzamiento Album]]</f>
        <v>525</v>
      </c>
      <c r="T6009" s="7">
        <f ca="1">+spotify_data[[#This Row],[Antigüedad Album Dias]]/60</f>
        <v>8.75</v>
      </c>
      <c r="U6009" s="8">
        <f ca="1">spotify_data[[#This Row],[Antigüedad Album Meses]]/12</f>
        <v>0.72916666666666663</v>
      </c>
      <c r="V6009">
        <v>1</v>
      </c>
      <c r="W6009" s="1" t="s">
        <v>21</v>
      </c>
      <c r="X6009" s="1" t="str">
        <f>+IF(spotify_data[[#This Row],[album_type]]="album","Album",IF(spotify_data[[#This Row],[album_type]]="single","Single","Compilation"))</f>
        <v>Single</v>
      </c>
      <c r="Y6009">
        <v>559</v>
      </c>
    </row>
    <row r="6010" spans="1:25" x14ac:dyDescent="0.3">
      <c r="A6010" s="1" t="s">
        <v>3396</v>
      </c>
      <c r="B6010" s="1">
        <v>77</v>
      </c>
      <c r="C6010" s="1" t="s">
        <v>3397</v>
      </c>
      <c r="D6010">
        <v>1</v>
      </c>
      <c r="E6010">
        <v>43</v>
      </c>
      <c r="F6010" s="10">
        <f>spotify_data[[#This Row],[track_popularity]]/100</f>
        <v>0.43</v>
      </c>
      <c r="G6010" s="9" t="b">
        <v>0</v>
      </c>
      <c r="H6010" s="1">
        <f>+IF(spotify_data[[#This Row],[explicit]]=FALSE,0,1)</f>
        <v>0</v>
      </c>
      <c r="I6010" s="1" t="s">
        <v>3398</v>
      </c>
      <c r="J6010" s="7">
        <f>MATCH(spotify_data[[#This Row],[artist_name]],spotify_data[artist_name],0)</f>
        <v>6009</v>
      </c>
      <c r="K6010">
        <v>39</v>
      </c>
      <c r="L6010" s="10">
        <f>spotify_data[[#This Row],[artist_popularity]]/100</f>
        <v>0.39</v>
      </c>
      <c r="M6010">
        <v>32105</v>
      </c>
      <c r="N6010" s="1" t="s">
        <v>3399</v>
      </c>
      <c r="O6010" s="1" t="s">
        <v>3400</v>
      </c>
      <c r="P6010" s="1">
        <f>MATCH(spotify_data[[#This Row],[album_id]],spotify_data[album_id],0)</f>
        <v>6009</v>
      </c>
      <c r="Q6010" s="1" t="s">
        <v>3397</v>
      </c>
      <c r="R6010" s="2">
        <v>45506</v>
      </c>
      <c r="S6010" s="7">
        <f ca="1">+TODAY()-spotify_data[[#This Row],[Fecha lanzamiento Album]]</f>
        <v>525</v>
      </c>
      <c r="T6010" s="7">
        <f ca="1">+spotify_data[[#This Row],[Antigüedad Album Dias]]/60</f>
        <v>8.75</v>
      </c>
      <c r="U6010" s="8">
        <f ca="1">spotify_data[[#This Row],[Antigüedad Album Meses]]/12</f>
        <v>0.72916666666666663</v>
      </c>
      <c r="V6010">
        <v>1</v>
      </c>
      <c r="W6010" s="1" t="s">
        <v>21</v>
      </c>
      <c r="X6010" s="1" t="str">
        <f>+IF(spotify_data[[#This Row],[album_type]]="album","Album",IF(spotify_data[[#This Row],[album_type]]="single","Single","Compilation"))</f>
        <v>Single</v>
      </c>
      <c r="Y6010">
        <v>367</v>
      </c>
    </row>
    <row r="6011" spans="1:25" x14ac:dyDescent="0.3">
      <c r="A6011" s="1" t="s">
        <v>3514</v>
      </c>
      <c r="B6011" s="1">
        <v>2190</v>
      </c>
      <c r="C6011" s="1" t="s">
        <v>3515</v>
      </c>
      <c r="D6011">
        <v>1</v>
      </c>
      <c r="E6011">
        <v>43</v>
      </c>
      <c r="F6011" s="10">
        <f>spotify_data[[#This Row],[track_popularity]]/100</f>
        <v>0.43</v>
      </c>
      <c r="G6011" s="9" t="b">
        <v>0</v>
      </c>
      <c r="H6011" s="1">
        <f>+IF(spotify_data[[#This Row],[explicit]]=FALSE,0,1)</f>
        <v>0</v>
      </c>
      <c r="I6011" s="1" t="s">
        <v>3516</v>
      </c>
      <c r="J6011" s="7">
        <f>MATCH(spotify_data[[#This Row],[artist_name]],spotify_data[artist_name],0)</f>
        <v>6010</v>
      </c>
      <c r="K6011">
        <v>35</v>
      </c>
      <c r="L6011" s="10">
        <f>spotify_data[[#This Row],[artist_popularity]]/100</f>
        <v>0.35</v>
      </c>
      <c r="M6011">
        <v>17142</v>
      </c>
      <c r="N6011" s="1" t="s">
        <v>27</v>
      </c>
      <c r="O6011" s="1" t="s">
        <v>3517</v>
      </c>
      <c r="P6011" s="1">
        <f>MATCH(spotify_data[[#This Row],[album_id]],spotify_data[album_id],0)</f>
        <v>6010</v>
      </c>
      <c r="Q6011" s="1" t="s">
        <v>3515</v>
      </c>
      <c r="R6011" s="2">
        <v>45478</v>
      </c>
      <c r="S6011" s="7">
        <f ca="1">+TODAY()-spotify_data[[#This Row],[Fecha lanzamiento Album]]</f>
        <v>553</v>
      </c>
      <c r="T6011" s="7">
        <f ca="1">+spotify_data[[#This Row],[Antigüedad Album Dias]]/60</f>
        <v>9.2166666666666668</v>
      </c>
      <c r="U6011" s="8">
        <f ca="1">spotify_data[[#This Row],[Antigüedad Album Meses]]/12</f>
        <v>0.7680555555555556</v>
      </c>
      <c r="V6011">
        <v>1</v>
      </c>
      <c r="W6011" s="1" t="s">
        <v>21</v>
      </c>
      <c r="X6011" s="1" t="str">
        <f>+IF(spotify_data[[#This Row],[album_type]]="album","Album",IF(spotify_data[[#This Row],[album_type]]="single","Single","Compilation"))</f>
        <v>Single</v>
      </c>
      <c r="Y6011">
        <v>252</v>
      </c>
    </row>
    <row r="6012" spans="1:25" x14ac:dyDescent="0.3">
      <c r="A6012" s="1" t="s">
        <v>3554</v>
      </c>
      <c r="B6012" s="1">
        <v>2257</v>
      </c>
      <c r="C6012" s="1" t="s">
        <v>3555</v>
      </c>
      <c r="D6012">
        <v>5</v>
      </c>
      <c r="E6012">
        <v>43</v>
      </c>
      <c r="F6012" s="10">
        <f>spotify_data[[#This Row],[track_popularity]]/100</f>
        <v>0.43</v>
      </c>
      <c r="G6012" s="9" t="b">
        <v>1</v>
      </c>
      <c r="H6012" s="1">
        <f>+IF(spotify_data[[#This Row],[explicit]]=FALSE,0,1)</f>
        <v>1</v>
      </c>
      <c r="I6012" s="1" t="s">
        <v>3543</v>
      </c>
      <c r="J6012" s="7">
        <f>MATCH(spotify_data[[#This Row],[artist_name]],spotify_data[artist_name],0)</f>
        <v>1843</v>
      </c>
      <c r="K6012">
        <v>76</v>
      </c>
      <c r="L6012" s="10">
        <f>spotify_data[[#This Row],[artist_popularity]]/100</f>
        <v>0.76</v>
      </c>
      <c r="M6012">
        <v>10888670</v>
      </c>
      <c r="N6012" s="1" t="s">
        <v>23</v>
      </c>
      <c r="O6012" s="1" t="s">
        <v>3544</v>
      </c>
      <c r="P6012" s="1">
        <f>MATCH(spotify_data[[#This Row],[album_id]],spotify_data[album_id],0)</f>
        <v>1843</v>
      </c>
      <c r="Q6012" s="1" t="s">
        <v>3545</v>
      </c>
      <c r="R6012" s="2">
        <v>45471</v>
      </c>
      <c r="S6012" s="7">
        <f ca="1">+TODAY()-spotify_data[[#This Row],[Fecha lanzamiento Album]]</f>
        <v>560</v>
      </c>
      <c r="T6012" s="7">
        <f ca="1">+spotify_data[[#This Row],[Antigüedad Album Dias]]/60</f>
        <v>9.3333333333333339</v>
      </c>
      <c r="U6012" s="8">
        <f ca="1">spotify_data[[#This Row],[Antigüedad Album Meses]]/12</f>
        <v>0.77777777777777779</v>
      </c>
      <c r="V6012">
        <v>18</v>
      </c>
      <c r="W6012" s="1" t="s">
        <v>20</v>
      </c>
      <c r="X6012" s="1" t="str">
        <f>+IF(spotify_data[[#This Row],[album_type]]="album","Album",IF(spotify_data[[#This Row],[album_type]]="single","Single","Compilation"))</f>
        <v>Album</v>
      </c>
      <c r="Y6012">
        <v>265</v>
      </c>
    </row>
    <row r="6013" spans="1:25" x14ac:dyDescent="0.3">
      <c r="A6013" s="1" t="s">
        <v>3579</v>
      </c>
      <c r="B6013" s="1">
        <v>5554</v>
      </c>
      <c r="C6013" s="1" t="s">
        <v>3580</v>
      </c>
      <c r="D6013">
        <v>3</v>
      </c>
      <c r="E6013">
        <v>43</v>
      </c>
      <c r="F6013" s="10">
        <f>spotify_data[[#This Row],[track_popularity]]/100</f>
        <v>0.43</v>
      </c>
      <c r="G6013" s="9" t="b">
        <v>1</v>
      </c>
      <c r="H6013" s="1">
        <f>+IF(spotify_data[[#This Row],[explicit]]=FALSE,0,1)</f>
        <v>1</v>
      </c>
      <c r="I6013" s="1" t="s">
        <v>3543</v>
      </c>
      <c r="J6013" s="7">
        <f>MATCH(spotify_data[[#This Row],[artist_name]],spotify_data[artist_name],0)</f>
        <v>1843</v>
      </c>
      <c r="K6013">
        <v>76</v>
      </c>
      <c r="L6013" s="10">
        <f>spotify_data[[#This Row],[artist_popularity]]/100</f>
        <v>0.76</v>
      </c>
      <c r="M6013">
        <v>10892928</v>
      </c>
      <c r="N6013" s="1" t="s">
        <v>23</v>
      </c>
      <c r="O6013" s="1" t="s">
        <v>3544</v>
      </c>
      <c r="P6013" s="1">
        <f>MATCH(spotify_data[[#This Row],[album_id]],spotify_data[album_id],0)</f>
        <v>1843</v>
      </c>
      <c r="Q6013" s="1" t="s">
        <v>3545</v>
      </c>
      <c r="R6013" s="2">
        <v>45471</v>
      </c>
      <c r="S6013" s="7">
        <f ca="1">+TODAY()-spotify_data[[#This Row],[Fecha lanzamiento Album]]</f>
        <v>560</v>
      </c>
      <c r="T6013" s="7">
        <f ca="1">+spotify_data[[#This Row],[Antigüedad Album Dias]]/60</f>
        <v>9.3333333333333339</v>
      </c>
      <c r="U6013" s="8">
        <f ca="1">spotify_data[[#This Row],[Antigüedad Album Meses]]/12</f>
        <v>0.77777777777777779</v>
      </c>
      <c r="V6013">
        <v>18</v>
      </c>
      <c r="W6013" s="1" t="s">
        <v>20</v>
      </c>
      <c r="X6013" s="1" t="str">
        <f>+IF(spotify_data[[#This Row],[album_type]]="album","Album",IF(spotify_data[[#This Row],[album_type]]="single","Single","Compilation"))</f>
        <v>Album</v>
      </c>
      <c r="Y6013">
        <v>239</v>
      </c>
    </row>
    <row r="6014" spans="1:25" x14ac:dyDescent="0.3">
      <c r="A6014" s="1" t="s">
        <v>3589</v>
      </c>
      <c r="B6014" s="1">
        <v>5972</v>
      </c>
      <c r="C6014" s="1" t="s">
        <v>3590</v>
      </c>
      <c r="D6014">
        <v>17</v>
      </c>
      <c r="E6014">
        <v>43</v>
      </c>
      <c r="F6014" s="10">
        <f>spotify_data[[#This Row],[track_popularity]]/100</f>
        <v>0.43</v>
      </c>
      <c r="G6014" s="9" t="b">
        <v>1</v>
      </c>
      <c r="H6014" s="1">
        <f>+IF(spotify_data[[#This Row],[explicit]]=FALSE,0,1)</f>
        <v>1</v>
      </c>
      <c r="I6014" s="1" t="s">
        <v>3543</v>
      </c>
      <c r="J6014" s="7">
        <f>MATCH(spotify_data[[#This Row],[artist_name]],spotify_data[artist_name],0)</f>
        <v>1843</v>
      </c>
      <c r="K6014">
        <v>76</v>
      </c>
      <c r="L6014" s="10">
        <f>spotify_data[[#This Row],[artist_popularity]]/100</f>
        <v>0.76</v>
      </c>
      <c r="M6014">
        <v>10888670</v>
      </c>
      <c r="N6014" s="1" t="s">
        <v>23</v>
      </c>
      <c r="O6014" s="1" t="s">
        <v>3544</v>
      </c>
      <c r="P6014" s="1">
        <f>MATCH(spotify_data[[#This Row],[album_id]],spotify_data[album_id],0)</f>
        <v>1843</v>
      </c>
      <c r="Q6014" s="1" t="s">
        <v>3545</v>
      </c>
      <c r="R6014" s="2">
        <v>45471</v>
      </c>
      <c r="S6014" s="7">
        <f ca="1">+TODAY()-spotify_data[[#This Row],[Fecha lanzamiento Album]]</f>
        <v>560</v>
      </c>
      <c r="T6014" s="7">
        <f ca="1">+spotify_data[[#This Row],[Antigüedad Album Dias]]/60</f>
        <v>9.3333333333333339</v>
      </c>
      <c r="U6014" s="8">
        <f ca="1">spotify_data[[#This Row],[Antigüedad Album Meses]]/12</f>
        <v>0.77777777777777779</v>
      </c>
      <c r="V6014">
        <v>18</v>
      </c>
      <c r="W6014" s="1" t="s">
        <v>20</v>
      </c>
      <c r="X6014" s="1" t="str">
        <f>+IF(spotify_data[[#This Row],[album_type]]="album","Album",IF(spotify_data[[#This Row],[album_type]]="single","Single","Compilation"))</f>
        <v>Album</v>
      </c>
      <c r="Y6014">
        <v>279</v>
      </c>
    </row>
    <row r="6015" spans="1:25" x14ac:dyDescent="0.3">
      <c r="A6015" s="1" t="s">
        <v>3595</v>
      </c>
      <c r="B6015" s="1">
        <v>8045</v>
      </c>
      <c r="C6015" s="1" t="s">
        <v>3596</v>
      </c>
      <c r="D6015">
        <v>16</v>
      </c>
      <c r="E6015">
        <v>43</v>
      </c>
      <c r="F6015" s="10">
        <f>spotify_data[[#This Row],[track_popularity]]/100</f>
        <v>0.43</v>
      </c>
      <c r="G6015" s="9" t="b">
        <v>1</v>
      </c>
      <c r="H6015" s="1">
        <f>+IF(spotify_data[[#This Row],[explicit]]=FALSE,0,1)</f>
        <v>1</v>
      </c>
      <c r="I6015" s="1" t="s">
        <v>3543</v>
      </c>
      <c r="J6015" s="7">
        <f>MATCH(spotify_data[[#This Row],[artist_name]],spotify_data[artist_name],0)</f>
        <v>1843</v>
      </c>
      <c r="K6015">
        <v>76</v>
      </c>
      <c r="L6015" s="10">
        <f>spotify_data[[#This Row],[artist_popularity]]/100</f>
        <v>0.76</v>
      </c>
      <c r="M6015">
        <v>10892928</v>
      </c>
      <c r="N6015" s="1" t="s">
        <v>23</v>
      </c>
      <c r="O6015" s="1" t="s">
        <v>3544</v>
      </c>
      <c r="P6015" s="1">
        <f>MATCH(spotify_data[[#This Row],[album_id]],spotify_data[album_id],0)</f>
        <v>1843</v>
      </c>
      <c r="Q6015" s="1" t="s">
        <v>3545</v>
      </c>
      <c r="R6015" s="2">
        <v>45471</v>
      </c>
      <c r="S6015" s="7">
        <f ca="1">+TODAY()-spotify_data[[#This Row],[Fecha lanzamiento Album]]</f>
        <v>560</v>
      </c>
      <c r="T6015" s="7">
        <f ca="1">+spotify_data[[#This Row],[Antigüedad Album Dias]]/60</f>
        <v>9.3333333333333339</v>
      </c>
      <c r="U6015" s="8">
        <f ca="1">spotify_data[[#This Row],[Antigüedad Album Meses]]/12</f>
        <v>0.77777777777777779</v>
      </c>
      <c r="V6015">
        <v>18</v>
      </c>
      <c r="W6015" s="1" t="s">
        <v>20</v>
      </c>
      <c r="X6015" s="1" t="str">
        <f>+IF(spotify_data[[#This Row],[album_type]]="album","Album",IF(spotify_data[[#This Row],[album_type]]="single","Single","Compilation"))</f>
        <v>Album</v>
      </c>
      <c r="Y6015">
        <v>232</v>
      </c>
    </row>
    <row r="6016" spans="1:25" x14ac:dyDescent="0.3">
      <c r="A6016" s="1" t="s">
        <v>3809</v>
      </c>
      <c r="B6016" s="1">
        <v>5111</v>
      </c>
      <c r="C6016" s="1" t="s">
        <v>2973</v>
      </c>
      <c r="D6016">
        <v>1</v>
      </c>
      <c r="E6016">
        <v>43</v>
      </c>
      <c r="F6016" s="10">
        <f>spotify_data[[#This Row],[track_popularity]]/100</f>
        <v>0.43</v>
      </c>
      <c r="G6016" s="9" t="b">
        <v>0</v>
      </c>
      <c r="H6016" s="1">
        <f>+IF(spotify_data[[#This Row],[explicit]]=FALSE,0,1)</f>
        <v>0</v>
      </c>
      <c r="I6016" s="1" t="s">
        <v>3132</v>
      </c>
      <c r="J6016" s="7">
        <f>MATCH(spotify_data[[#This Row],[artist_name]],spotify_data[artist_name],0)</f>
        <v>6015</v>
      </c>
      <c r="K6016">
        <v>42</v>
      </c>
      <c r="L6016" s="10">
        <f>spotify_data[[#This Row],[artist_popularity]]/100</f>
        <v>0.42</v>
      </c>
      <c r="M6016">
        <v>4171</v>
      </c>
      <c r="N6016" s="1" t="s">
        <v>162</v>
      </c>
      <c r="O6016" s="1" t="s">
        <v>3810</v>
      </c>
      <c r="P6016" s="1">
        <f>MATCH(spotify_data[[#This Row],[album_id]],spotify_data[album_id],0)</f>
        <v>6015</v>
      </c>
      <c r="Q6016" s="1" t="s">
        <v>2973</v>
      </c>
      <c r="R6016" s="2">
        <v>45429</v>
      </c>
      <c r="S6016" s="7">
        <f ca="1">+TODAY()-spotify_data[[#This Row],[Fecha lanzamiento Album]]</f>
        <v>602</v>
      </c>
      <c r="T6016" s="7">
        <f ca="1">+spotify_data[[#This Row],[Antigüedad Album Dias]]/60</f>
        <v>10.033333333333333</v>
      </c>
      <c r="U6016" s="8">
        <f ca="1">spotify_data[[#This Row],[Antigüedad Album Meses]]/12</f>
        <v>0.83611111111111114</v>
      </c>
      <c r="V6016">
        <v>1</v>
      </c>
      <c r="W6016" s="1" t="s">
        <v>21</v>
      </c>
      <c r="X6016" s="1" t="str">
        <f>+IF(spotify_data[[#This Row],[album_type]]="album","Album",IF(spotify_data[[#This Row],[album_type]]="single","Single","Compilation"))</f>
        <v>Single</v>
      </c>
      <c r="Y6016">
        <v>181</v>
      </c>
    </row>
    <row r="6017" spans="1:25" x14ac:dyDescent="0.3">
      <c r="A6017" s="1" t="s">
        <v>4471</v>
      </c>
      <c r="B6017" s="1">
        <v>3303</v>
      </c>
      <c r="C6017" s="1" t="s">
        <v>4472</v>
      </c>
      <c r="D6017">
        <v>8</v>
      </c>
      <c r="E6017">
        <v>43</v>
      </c>
      <c r="F6017" s="10">
        <f>spotify_data[[#This Row],[track_popularity]]/100</f>
        <v>0.43</v>
      </c>
      <c r="G6017" s="9" t="b">
        <v>0</v>
      </c>
      <c r="H6017" s="1">
        <f>+IF(spotify_data[[#This Row],[explicit]]=FALSE,0,1)</f>
        <v>0</v>
      </c>
      <c r="I6017" s="1" t="s">
        <v>4473</v>
      </c>
      <c r="J6017" s="7">
        <f>MATCH(spotify_data[[#This Row],[artist_name]],spotify_data[artist_name],0)</f>
        <v>6016</v>
      </c>
      <c r="K6017">
        <v>38</v>
      </c>
      <c r="L6017" s="10">
        <f>spotify_data[[#This Row],[artist_popularity]]/100</f>
        <v>0.38</v>
      </c>
      <c r="M6017">
        <v>71238</v>
      </c>
      <c r="N6017" s="1" t="s">
        <v>4474</v>
      </c>
      <c r="O6017" s="1" t="s">
        <v>4475</v>
      </c>
      <c r="P6017" s="1">
        <f>MATCH(spotify_data[[#This Row],[album_id]],spotify_data[album_id],0)</f>
        <v>6016</v>
      </c>
      <c r="Q6017" s="1" t="s">
        <v>4476</v>
      </c>
      <c r="R6017" s="2">
        <v>45329</v>
      </c>
      <c r="S6017" s="7">
        <f ca="1">+TODAY()-spotify_data[[#This Row],[Fecha lanzamiento Album]]</f>
        <v>702</v>
      </c>
      <c r="T6017" s="7">
        <f ca="1">+spotify_data[[#This Row],[Antigüedad Album Dias]]/60</f>
        <v>11.7</v>
      </c>
      <c r="U6017" s="8">
        <f ca="1">spotify_data[[#This Row],[Antigüedad Album Meses]]/12</f>
        <v>0.97499999999999998</v>
      </c>
      <c r="V6017">
        <v>8</v>
      </c>
      <c r="W6017" s="1" t="s">
        <v>20</v>
      </c>
      <c r="X6017" s="1" t="str">
        <f>+IF(spotify_data[[#This Row],[album_type]]="album","Album",IF(spotify_data[[#This Row],[album_type]]="single","Single","Compilation"))</f>
        <v>Album</v>
      </c>
      <c r="Y6017">
        <v>108</v>
      </c>
    </row>
    <row r="6018" spans="1:25" x14ac:dyDescent="0.3">
      <c r="A6018" s="1" t="s">
        <v>4497</v>
      </c>
      <c r="B6018" s="1">
        <v>2636</v>
      </c>
      <c r="C6018" s="1" t="s">
        <v>4498</v>
      </c>
      <c r="D6018">
        <v>1</v>
      </c>
      <c r="E6018">
        <v>43</v>
      </c>
      <c r="F6018" s="10">
        <f>spotify_data[[#This Row],[track_popularity]]/100</f>
        <v>0.43</v>
      </c>
      <c r="G6018" s="9" t="b">
        <v>1</v>
      </c>
      <c r="H6018" s="1">
        <f>+IF(spotify_data[[#This Row],[explicit]]=FALSE,0,1)</f>
        <v>1</v>
      </c>
      <c r="I6018" s="1" t="s">
        <v>4499</v>
      </c>
      <c r="J6018" s="7">
        <f>MATCH(spotify_data[[#This Row],[artist_name]],spotify_data[artist_name],0)</f>
        <v>5602</v>
      </c>
      <c r="K6018">
        <v>39</v>
      </c>
      <c r="L6018" s="10">
        <f>spotify_data[[#This Row],[artist_popularity]]/100</f>
        <v>0.39</v>
      </c>
      <c r="M6018">
        <v>4952</v>
      </c>
      <c r="N6018" s="1" t="s">
        <v>23</v>
      </c>
      <c r="O6018" s="1" t="s">
        <v>4500</v>
      </c>
      <c r="P6018" s="1">
        <f>MATCH(spotify_data[[#This Row],[album_id]],spotify_data[album_id],0)</f>
        <v>6017</v>
      </c>
      <c r="Q6018" s="1" t="s">
        <v>4498</v>
      </c>
      <c r="R6018" s="2">
        <v>45318</v>
      </c>
      <c r="S6018" s="7">
        <f ca="1">+TODAY()-spotify_data[[#This Row],[Fecha lanzamiento Album]]</f>
        <v>713</v>
      </c>
      <c r="T6018" s="7">
        <f ca="1">+spotify_data[[#This Row],[Antigüedad Album Dias]]/60</f>
        <v>11.883333333333333</v>
      </c>
      <c r="U6018" s="8">
        <f ca="1">spotify_data[[#This Row],[Antigüedad Album Meses]]/12</f>
        <v>0.9902777777777777</v>
      </c>
      <c r="V6018">
        <v>1</v>
      </c>
      <c r="W6018" s="1" t="s">
        <v>21</v>
      </c>
      <c r="X6018" s="1" t="str">
        <f>+IF(spotify_data[[#This Row],[album_type]]="album","Album",IF(spotify_data[[#This Row],[album_type]]="single","Single","Compilation"))</f>
        <v>Single</v>
      </c>
      <c r="Y6018">
        <v>332</v>
      </c>
    </row>
    <row r="6019" spans="1:25" x14ac:dyDescent="0.3">
      <c r="A6019" s="1" t="s">
        <v>4819</v>
      </c>
      <c r="B6019" s="1">
        <v>3173</v>
      </c>
      <c r="C6019" s="1" t="s">
        <v>4820</v>
      </c>
      <c r="D6019">
        <v>1</v>
      </c>
      <c r="E6019">
        <v>43</v>
      </c>
      <c r="F6019" s="10">
        <f>spotify_data[[#This Row],[track_popularity]]/100</f>
        <v>0.43</v>
      </c>
      <c r="G6019" s="9" t="b">
        <v>0</v>
      </c>
      <c r="H6019" s="1">
        <f>+IF(spotify_data[[#This Row],[explicit]]=FALSE,0,1)</f>
        <v>0</v>
      </c>
      <c r="I6019" s="1" t="s">
        <v>4821</v>
      </c>
      <c r="J6019" s="7">
        <f>MATCH(spotify_data[[#This Row],[artist_name]],spotify_data[artist_name],0)</f>
        <v>6018</v>
      </c>
      <c r="K6019">
        <v>25</v>
      </c>
      <c r="L6019" s="10">
        <f>spotify_data[[#This Row],[artist_popularity]]/100</f>
        <v>0.25</v>
      </c>
      <c r="M6019">
        <v>3680</v>
      </c>
      <c r="N6019" s="1" t="s">
        <v>23</v>
      </c>
      <c r="O6019" s="1" t="s">
        <v>4822</v>
      </c>
      <c r="P6019" s="1">
        <f>MATCH(spotify_data[[#This Row],[album_id]],spotify_data[album_id],0)</f>
        <v>6018</v>
      </c>
      <c r="Q6019" s="1" t="s">
        <v>4823</v>
      </c>
      <c r="R6019" s="2">
        <v>45233</v>
      </c>
      <c r="S6019" s="7">
        <f ca="1">+TODAY()-spotify_data[[#This Row],[Fecha lanzamiento Album]]</f>
        <v>798</v>
      </c>
      <c r="T6019" s="7">
        <f ca="1">+spotify_data[[#This Row],[Antigüedad Album Dias]]/60</f>
        <v>13.3</v>
      </c>
      <c r="U6019" s="8">
        <f ca="1">spotify_data[[#This Row],[Antigüedad Album Meses]]/12</f>
        <v>1.1083333333333334</v>
      </c>
      <c r="V6019">
        <v>2</v>
      </c>
      <c r="W6019" s="1" t="s">
        <v>21</v>
      </c>
      <c r="X6019" s="1" t="str">
        <f>+IF(spotify_data[[#This Row],[album_type]]="album","Album",IF(spotify_data[[#This Row],[album_type]]="single","Single","Compilation"))</f>
        <v>Single</v>
      </c>
      <c r="Y6019">
        <v>269</v>
      </c>
    </row>
    <row r="6020" spans="1:25" x14ac:dyDescent="0.3">
      <c r="A6020" s="1" t="s">
        <v>5238</v>
      </c>
      <c r="B6020" s="1">
        <v>7251</v>
      </c>
      <c r="C6020" s="1" t="s">
        <v>5239</v>
      </c>
      <c r="D6020">
        <v>41</v>
      </c>
      <c r="E6020">
        <v>43</v>
      </c>
      <c r="F6020" s="10">
        <f>spotify_data[[#This Row],[track_popularity]]/100</f>
        <v>0.43</v>
      </c>
      <c r="G6020" s="9" t="b">
        <v>0</v>
      </c>
      <c r="H6020" s="1">
        <f>+IF(spotify_data[[#This Row],[explicit]]=FALSE,0,1)</f>
        <v>0</v>
      </c>
      <c r="I6020" s="1" t="s">
        <v>5223</v>
      </c>
      <c r="J6020" s="7">
        <f>MATCH(spotify_data[[#This Row],[artist_name]],spotify_data[artist_name],0)</f>
        <v>5269</v>
      </c>
      <c r="K6020">
        <v>56</v>
      </c>
      <c r="L6020" s="10">
        <f>spotify_data[[#This Row],[artist_popularity]]/100</f>
        <v>0.56000000000000005</v>
      </c>
      <c r="M6020">
        <v>55213</v>
      </c>
      <c r="N6020" s="1" t="s">
        <v>5224</v>
      </c>
      <c r="O6020" s="1" t="s">
        <v>5225</v>
      </c>
      <c r="P6020" s="1">
        <f>MATCH(spotify_data[[#This Row],[album_id]],spotify_data[album_id],0)</f>
        <v>5269</v>
      </c>
      <c r="Q6020" s="1" t="s">
        <v>5226</v>
      </c>
      <c r="R6020" s="2">
        <v>45148</v>
      </c>
      <c r="S6020" s="7">
        <f ca="1">+TODAY()-spotify_data[[#This Row],[Fecha lanzamiento Album]]</f>
        <v>883</v>
      </c>
      <c r="T6020" s="7">
        <f ca="1">+spotify_data[[#This Row],[Antigüedad Album Dias]]/60</f>
        <v>14.716666666666667</v>
      </c>
      <c r="U6020" s="8">
        <f ca="1">spotify_data[[#This Row],[Antigüedad Album Meses]]/12</f>
        <v>1.226388888888889</v>
      </c>
      <c r="V6020">
        <v>43</v>
      </c>
      <c r="W6020" s="1" t="s">
        <v>20</v>
      </c>
      <c r="X6020" s="1" t="str">
        <f>+IF(spotify_data[[#This Row],[album_type]]="album","Album",IF(spotify_data[[#This Row],[album_type]]="single","Single","Compilation"))</f>
        <v>Album</v>
      </c>
      <c r="Y6020">
        <v>286</v>
      </c>
    </row>
    <row r="6021" spans="1:25" x14ac:dyDescent="0.3">
      <c r="A6021" s="1" t="s">
        <v>5675</v>
      </c>
      <c r="B6021" s="1">
        <v>3025</v>
      </c>
      <c r="C6021" s="1" t="s">
        <v>5676</v>
      </c>
      <c r="D6021">
        <v>1</v>
      </c>
      <c r="E6021">
        <v>43</v>
      </c>
      <c r="F6021" s="10">
        <f>spotify_data[[#This Row],[track_popularity]]/100</f>
        <v>0.43</v>
      </c>
      <c r="G6021" s="9" t="b">
        <v>0</v>
      </c>
      <c r="H6021" s="1">
        <f>+IF(spotify_data[[#This Row],[explicit]]=FALSE,0,1)</f>
        <v>0</v>
      </c>
      <c r="I6021" s="1" t="s">
        <v>2160</v>
      </c>
      <c r="J6021" s="7">
        <f>MATCH(spotify_data[[#This Row],[artist_name]],spotify_data[artist_name],0)</f>
        <v>5686</v>
      </c>
      <c r="K6021">
        <v>33</v>
      </c>
      <c r="L6021" s="10">
        <f>spotify_data[[#This Row],[artist_popularity]]/100</f>
        <v>0.33</v>
      </c>
      <c r="M6021">
        <v>2505</v>
      </c>
      <c r="N6021" s="1" t="s">
        <v>23</v>
      </c>
      <c r="O6021" s="1" t="s">
        <v>5677</v>
      </c>
      <c r="P6021" s="1">
        <f>MATCH(spotify_data[[#This Row],[album_id]],spotify_data[album_id],0)</f>
        <v>6020</v>
      </c>
      <c r="Q6021" s="1" t="s">
        <v>5676</v>
      </c>
      <c r="R6021" s="2">
        <v>45036</v>
      </c>
      <c r="S6021" s="7">
        <f ca="1">+TODAY()-spotify_data[[#This Row],[Fecha lanzamiento Album]]</f>
        <v>995</v>
      </c>
      <c r="T6021" s="7">
        <f ca="1">+spotify_data[[#This Row],[Antigüedad Album Dias]]/60</f>
        <v>16.583333333333332</v>
      </c>
      <c r="U6021" s="8">
        <f ca="1">spotify_data[[#This Row],[Antigüedad Album Meses]]/12</f>
        <v>1.3819444444444444</v>
      </c>
      <c r="V6021">
        <v>1</v>
      </c>
      <c r="W6021" s="1" t="s">
        <v>21</v>
      </c>
      <c r="X6021" s="1" t="str">
        <f>+IF(spotify_data[[#This Row],[album_type]]="album","Album",IF(spotify_data[[#This Row],[album_type]]="single","Single","Compilation"))</f>
        <v>Single</v>
      </c>
      <c r="Y6021">
        <v>228</v>
      </c>
    </row>
    <row r="6022" spans="1:25" x14ac:dyDescent="0.3">
      <c r="A6022" s="1" t="s">
        <v>5788</v>
      </c>
      <c r="B6022" s="1">
        <v>6790</v>
      </c>
      <c r="C6022" s="1" t="s">
        <v>5789</v>
      </c>
      <c r="D6022">
        <v>1</v>
      </c>
      <c r="E6022">
        <v>43</v>
      </c>
      <c r="F6022" s="10">
        <f>spotify_data[[#This Row],[track_popularity]]/100</f>
        <v>0.43</v>
      </c>
      <c r="G6022" s="9" t="b">
        <v>0</v>
      </c>
      <c r="H6022" s="1">
        <f>+IF(spotify_data[[#This Row],[explicit]]=FALSE,0,1)</f>
        <v>0</v>
      </c>
      <c r="I6022" s="1" t="s">
        <v>5790</v>
      </c>
      <c r="J6022" s="7">
        <f>MATCH(spotify_data[[#This Row],[artist_name]],spotify_data[artist_name],0)</f>
        <v>6021</v>
      </c>
      <c r="K6022">
        <v>30</v>
      </c>
      <c r="L6022" s="10">
        <f>spotify_data[[#This Row],[artist_popularity]]/100</f>
        <v>0.3</v>
      </c>
      <c r="M6022">
        <v>414</v>
      </c>
      <c r="N6022" s="1" t="s">
        <v>23</v>
      </c>
      <c r="O6022" s="1" t="s">
        <v>5791</v>
      </c>
      <c r="P6022" s="1">
        <f>MATCH(spotify_data[[#This Row],[album_id]],spotify_data[album_id],0)</f>
        <v>6021</v>
      </c>
      <c r="Q6022" s="1" t="s">
        <v>5789</v>
      </c>
      <c r="R6022" s="2">
        <v>45015</v>
      </c>
      <c r="S6022" s="7">
        <f ca="1">+TODAY()-spotify_data[[#This Row],[Fecha lanzamiento Album]]</f>
        <v>1016</v>
      </c>
      <c r="T6022" s="7">
        <f ca="1">+spotify_data[[#This Row],[Antigüedad Album Dias]]/60</f>
        <v>16.933333333333334</v>
      </c>
      <c r="U6022" s="8">
        <f ca="1">spotify_data[[#This Row],[Antigüedad Album Meses]]/12</f>
        <v>1.4111111111111112</v>
      </c>
      <c r="V6022">
        <v>1</v>
      </c>
      <c r="W6022" s="1" t="s">
        <v>21</v>
      </c>
      <c r="X6022" s="1" t="str">
        <f>+IF(spotify_data[[#This Row],[album_type]]="album","Album",IF(spotify_data[[#This Row],[album_type]]="single","Single","Compilation"))</f>
        <v>Single</v>
      </c>
      <c r="Y6022">
        <v>243</v>
      </c>
    </row>
    <row r="6023" spans="1:25" x14ac:dyDescent="0.3">
      <c r="A6023" s="1" t="s">
        <v>6016</v>
      </c>
      <c r="B6023" s="1">
        <v>4211</v>
      </c>
      <c r="C6023" s="1" t="s">
        <v>6017</v>
      </c>
      <c r="D6023">
        <v>1</v>
      </c>
      <c r="E6023">
        <v>43</v>
      </c>
      <c r="F6023" s="10">
        <f>spotify_data[[#This Row],[track_popularity]]/100</f>
        <v>0.43</v>
      </c>
      <c r="G6023" s="9" t="b">
        <v>0</v>
      </c>
      <c r="H6023" s="1">
        <f>+IF(spotify_data[[#This Row],[explicit]]=FALSE,0,1)</f>
        <v>0</v>
      </c>
      <c r="I6023" s="1" t="s">
        <v>3615</v>
      </c>
      <c r="J6023" s="7">
        <f>MATCH(spotify_data[[#This Row],[artist_name]],spotify_data[artist_name],0)</f>
        <v>4353</v>
      </c>
      <c r="K6023">
        <v>63</v>
      </c>
      <c r="L6023" s="10">
        <f>spotify_data[[#This Row],[artist_popularity]]/100</f>
        <v>0.63</v>
      </c>
      <c r="M6023">
        <v>224352</v>
      </c>
      <c r="N6023" s="1" t="s">
        <v>3616</v>
      </c>
      <c r="O6023" s="1" t="s">
        <v>6018</v>
      </c>
      <c r="P6023" s="1">
        <f>MATCH(spotify_data[[#This Row],[album_id]],spotify_data[album_id],0)</f>
        <v>6022</v>
      </c>
      <c r="Q6023" s="1" t="s">
        <v>6017</v>
      </c>
      <c r="R6023" s="2">
        <v>44967</v>
      </c>
      <c r="S6023" s="7">
        <f ca="1">+TODAY()-spotify_data[[#This Row],[Fecha lanzamiento Album]]</f>
        <v>1064</v>
      </c>
      <c r="T6023" s="7">
        <f ca="1">+spotify_data[[#This Row],[Antigüedad Album Dias]]/60</f>
        <v>17.733333333333334</v>
      </c>
      <c r="U6023" s="8">
        <f ca="1">spotify_data[[#This Row],[Antigüedad Album Meses]]/12</f>
        <v>1.4777777777777779</v>
      </c>
      <c r="V6023">
        <v>1</v>
      </c>
      <c r="W6023" s="1" t="s">
        <v>21</v>
      </c>
      <c r="X6023" s="1" t="str">
        <f>+IF(spotify_data[[#This Row],[album_type]]="album","Album",IF(spotify_data[[#This Row],[album_type]]="single","Single","Compilation"))</f>
        <v>Single</v>
      </c>
      <c r="Y6023">
        <v>231</v>
      </c>
    </row>
    <row r="6024" spans="1:25" x14ac:dyDescent="0.3">
      <c r="A6024" s="1" t="s">
        <v>6320</v>
      </c>
      <c r="B6024" s="1">
        <v>5232</v>
      </c>
      <c r="C6024" s="1" t="s">
        <v>6321</v>
      </c>
      <c r="D6024">
        <v>2</v>
      </c>
      <c r="E6024">
        <v>43</v>
      </c>
      <c r="F6024" s="10">
        <f>spotify_data[[#This Row],[track_popularity]]/100</f>
        <v>0.43</v>
      </c>
      <c r="G6024" s="9" t="b">
        <v>0</v>
      </c>
      <c r="H6024" s="1">
        <f>+IF(spotify_data[[#This Row],[explicit]]=FALSE,0,1)</f>
        <v>0</v>
      </c>
      <c r="I6024" s="1" t="s">
        <v>6306</v>
      </c>
      <c r="J6024" s="7">
        <f>MATCH(spotify_data[[#This Row],[artist_name]],spotify_data[artist_name],0)</f>
        <v>4969</v>
      </c>
      <c r="K6024">
        <v>59</v>
      </c>
      <c r="L6024" s="10">
        <f>spotify_data[[#This Row],[artist_popularity]]/100</f>
        <v>0.59</v>
      </c>
      <c r="M6024">
        <v>241463</v>
      </c>
      <c r="N6024" s="1" t="s">
        <v>6307</v>
      </c>
      <c r="O6024" s="1" t="s">
        <v>6308</v>
      </c>
      <c r="P6024" s="1">
        <f>MATCH(spotify_data[[#This Row],[album_id]],spotify_data[album_id],0)</f>
        <v>5041</v>
      </c>
      <c r="Q6024" s="1" t="s">
        <v>6309</v>
      </c>
      <c r="R6024" s="2">
        <v>44874</v>
      </c>
      <c r="S6024" s="7">
        <f ca="1">+TODAY()-spotify_data[[#This Row],[Fecha lanzamiento Album]]</f>
        <v>1157</v>
      </c>
      <c r="T6024" s="7">
        <f ca="1">+spotify_data[[#This Row],[Antigüedad Album Dias]]/60</f>
        <v>19.283333333333335</v>
      </c>
      <c r="U6024" s="8">
        <f ca="1">spotify_data[[#This Row],[Antigüedad Album Meses]]/12</f>
        <v>1.6069444444444445</v>
      </c>
      <c r="V6024">
        <v>28</v>
      </c>
      <c r="W6024" s="1" t="s">
        <v>20</v>
      </c>
      <c r="X6024" s="1" t="str">
        <f>+IF(spotify_data[[#This Row],[album_type]]="album","Album",IF(spotify_data[[#This Row],[album_type]]="single","Single","Compilation"))</f>
        <v>Album</v>
      </c>
      <c r="Y6024">
        <v>351</v>
      </c>
    </row>
    <row r="6025" spans="1:25" x14ac:dyDescent="0.3">
      <c r="A6025" s="1" t="s">
        <v>6550</v>
      </c>
      <c r="B6025" s="1">
        <v>3037</v>
      </c>
      <c r="C6025" s="1" t="s">
        <v>6551</v>
      </c>
      <c r="D6025">
        <v>13</v>
      </c>
      <c r="E6025">
        <v>43</v>
      </c>
      <c r="F6025" s="10">
        <f>spotify_data[[#This Row],[track_popularity]]/100</f>
        <v>0.43</v>
      </c>
      <c r="G6025" s="9" t="b">
        <v>0</v>
      </c>
      <c r="H6025" s="1">
        <f>+IF(spotify_data[[#This Row],[explicit]]=FALSE,0,1)</f>
        <v>0</v>
      </c>
      <c r="I6025" s="1" t="s">
        <v>6552</v>
      </c>
      <c r="J6025" s="7">
        <f>MATCH(spotify_data[[#This Row],[artist_name]],spotify_data[artist_name],0)</f>
        <v>1939</v>
      </c>
      <c r="K6025">
        <v>73</v>
      </c>
      <c r="L6025" s="10">
        <f>spotify_data[[#This Row],[artist_popularity]]/100</f>
        <v>0.73</v>
      </c>
      <c r="M6025">
        <v>4983771</v>
      </c>
      <c r="N6025" s="1" t="s">
        <v>6553</v>
      </c>
      <c r="O6025" s="1" t="s">
        <v>6554</v>
      </c>
      <c r="P6025" s="1">
        <f>MATCH(spotify_data[[#This Row],[album_id]],spotify_data[album_id],0)</f>
        <v>6024</v>
      </c>
      <c r="Q6025" s="1" t="s">
        <v>6555</v>
      </c>
      <c r="R6025" s="2">
        <v>44820</v>
      </c>
      <c r="S6025" s="7">
        <f ca="1">+TODAY()-spotify_data[[#This Row],[Fecha lanzamiento Album]]</f>
        <v>1211</v>
      </c>
      <c r="T6025" s="7">
        <f ca="1">+spotify_data[[#This Row],[Antigüedad Album Dias]]/60</f>
        <v>20.183333333333334</v>
      </c>
      <c r="U6025" s="8">
        <f ca="1">spotify_data[[#This Row],[Antigüedad Album Meses]]/12</f>
        <v>1.6819444444444445</v>
      </c>
      <c r="V6025">
        <v>20</v>
      </c>
      <c r="W6025" s="1" t="s">
        <v>1932</v>
      </c>
      <c r="X6025" s="1" t="str">
        <f>+IF(spotify_data[[#This Row],[album_type]]="album","Album",IF(spotify_data[[#This Row],[album_type]]="single","Single","Compilation"))</f>
        <v>Compilation</v>
      </c>
      <c r="Y6025">
        <v>38</v>
      </c>
    </row>
    <row r="6026" spans="1:25" x14ac:dyDescent="0.3">
      <c r="A6026" s="1" t="s">
        <v>7023</v>
      </c>
      <c r="B6026" s="1">
        <v>5374</v>
      </c>
      <c r="C6026" s="1" t="s">
        <v>7024</v>
      </c>
      <c r="D6026">
        <v>12</v>
      </c>
      <c r="E6026">
        <v>43</v>
      </c>
      <c r="F6026" s="10">
        <f>spotify_data[[#This Row],[track_popularity]]/100</f>
        <v>0.43</v>
      </c>
      <c r="G6026" s="9" t="b">
        <v>0</v>
      </c>
      <c r="H6026" s="1">
        <f>+IF(spotify_data[[#This Row],[explicit]]=FALSE,0,1)</f>
        <v>0</v>
      </c>
      <c r="I6026" s="1" t="s">
        <v>7025</v>
      </c>
      <c r="J6026" s="7">
        <f>MATCH(spotify_data[[#This Row],[artist_name]],spotify_data[artist_name],0)</f>
        <v>1236</v>
      </c>
      <c r="K6026">
        <v>67</v>
      </c>
      <c r="L6026" s="10">
        <f>spotify_data[[#This Row],[artist_popularity]]/100</f>
        <v>0.67</v>
      </c>
      <c r="M6026">
        <v>2177177</v>
      </c>
      <c r="N6026" s="1" t="s">
        <v>23</v>
      </c>
      <c r="O6026" s="1" t="s">
        <v>7026</v>
      </c>
      <c r="P6026" s="1">
        <f>MATCH(spotify_data[[#This Row],[album_id]],spotify_data[album_id],0)</f>
        <v>5811</v>
      </c>
      <c r="Q6026" s="1" t="s">
        <v>7027</v>
      </c>
      <c r="R6026" s="2">
        <v>44694</v>
      </c>
      <c r="S6026" s="7">
        <f ca="1">+TODAY()-spotify_data[[#This Row],[Fecha lanzamiento Album]]</f>
        <v>1337</v>
      </c>
      <c r="T6026" s="7">
        <f ca="1">+spotify_data[[#This Row],[Antigüedad Album Dias]]/60</f>
        <v>22.283333333333335</v>
      </c>
      <c r="U6026" s="8">
        <f ca="1">spotify_data[[#This Row],[Antigüedad Album Meses]]/12</f>
        <v>1.8569444444444445</v>
      </c>
      <c r="V6026">
        <v>14</v>
      </c>
      <c r="W6026" s="1" t="s">
        <v>20</v>
      </c>
      <c r="X6026" s="1" t="str">
        <f>+IF(spotify_data[[#This Row],[album_type]]="album","Album",IF(spotify_data[[#This Row],[album_type]]="single","Single","Compilation"))</f>
        <v>Album</v>
      </c>
      <c r="Y6026">
        <v>294</v>
      </c>
    </row>
    <row r="6027" spans="1:25" x14ac:dyDescent="0.3">
      <c r="A6027" s="1" t="s">
        <v>7262</v>
      </c>
      <c r="B6027" s="1">
        <v>7177</v>
      </c>
      <c r="C6027" s="1" t="s">
        <v>7263</v>
      </c>
      <c r="D6027">
        <v>38</v>
      </c>
      <c r="E6027">
        <v>43</v>
      </c>
      <c r="F6027" s="10">
        <f>spotify_data[[#This Row],[track_popularity]]/100</f>
        <v>0.43</v>
      </c>
      <c r="G6027" s="9" t="b">
        <v>0</v>
      </c>
      <c r="H6027" s="1">
        <f>+IF(spotify_data[[#This Row],[explicit]]=FALSE,0,1)</f>
        <v>0</v>
      </c>
      <c r="I6027" s="1" t="s">
        <v>7219</v>
      </c>
      <c r="J6027" s="7">
        <f>MATCH(spotify_data[[#This Row],[artist_name]],spotify_data[artist_name],0)</f>
        <v>5607</v>
      </c>
      <c r="K6027">
        <v>49</v>
      </c>
      <c r="L6027" s="10">
        <f>spotify_data[[#This Row],[artist_popularity]]/100</f>
        <v>0.49</v>
      </c>
      <c r="M6027">
        <v>340022</v>
      </c>
      <c r="N6027" s="1" t="s">
        <v>23</v>
      </c>
      <c r="O6027" s="1" t="s">
        <v>7220</v>
      </c>
      <c r="P6027" s="1">
        <f>MATCH(spotify_data[[#This Row],[album_id]],spotify_data[album_id],0)</f>
        <v>5607</v>
      </c>
      <c r="Q6027" s="1" t="s">
        <v>7221</v>
      </c>
      <c r="R6027" s="2">
        <v>44659</v>
      </c>
      <c r="S6027" s="7">
        <f ca="1">+TODAY()-spotify_data[[#This Row],[Fecha lanzamiento Album]]</f>
        <v>1372</v>
      </c>
      <c r="T6027" s="7">
        <f ca="1">+spotify_data[[#This Row],[Antigüedad Album Dias]]/60</f>
        <v>22.866666666666667</v>
      </c>
      <c r="U6027" s="8">
        <f ca="1">spotify_data[[#This Row],[Antigüedad Album Meses]]/12</f>
        <v>1.9055555555555557</v>
      </c>
      <c r="V6027">
        <v>49</v>
      </c>
      <c r="W6027" s="1" t="s">
        <v>20</v>
      </c>
      <c r="X6027" s="1" t="str">
        <f>+IF(spotify_data[[#This Row],[album_type]]="album","Album",IF(spotify_data[[#This Row],[album_type]]="single","Single","Compilation"))</f>
        <v>Album</v>
      </c>
      <c r="Y6027">
        <v>24</v>
      </c>
    </row>
    <row r="6028" spans="1:25" x14ac:dyDescent="0.3">
      <c r="A6028" s="1" t="s">
        <v>8203</v>
      </c>
      <c r="B6028" s="1">
        <v>3452</v>
      </c>
      <c r="C6028" s="1" t="s">
        <v>8204</v>
      </c>
      <c r="D6028">
        <v>1</v>
      </c>
      <c r="E6028">
        <v>43</v>
      </c>
      <c r="F6028" s="10">
        <f>spotify_data[[#This Row],[track_popularity]]/100</f>
        <v>0.43</v>
      </c>
      <c r="G6028" s="9" t="b">
        <v>0</v>
      </c>
      <c r="H6028" s="1">
        <f>+IF(spotify_data[[#This Row],[explicit]]=FALSE,0,1)</f>
        <v>0</v>
      </c>
      <c r="I6028" s="1" t="s">
        <v>8147</v>
      </c>
      <c r="J6028" s="7">
        <f>MATCH(spotify_data[[#This Row],[artist_name]],spotify_data[artist_name],0)</f>
        <v>5707</v>
      </c>
      <c r="K6028">
        <v>40</v>
      </c>
      <c r="L6028" s="10">
        <f>spotify_data[[#This Row],[artist_popularity]]/100</f>
        <v>0.4</v>
      </c>
      <c r="M6028">
        <v>15524</v>
      </c>
      <c r="N6028" s="1" t="s">
        <v>23</v>
      </c>
      <c r="O6028" s="1" t="s">
        <v>8205</v>
      </c>
      <c r="P6028" s="1">
        <f>MATCH(spotify_data[[#This Row],[album_id]],spotify_data[album_id],0)</f>
        <v>6027</v>
      </c>
      <c r="Q6028" s="1" t="s">
        <v>8204</v>
      </c>
      <c r="R6028" s="2">
        <v>44348</v>
      </c>
      <c r="S6028" s="7">
        <f ca="1">+TODAY()-spotify_data[[#This Row],[Fecha lanzamiento Album]]</f>
        <v>1683</v>
      </c>
      <c r="T6028" s="7">
        <f ca="1">+spotify_data[[#This Row],[Antigüedad Album Dias]]/60</f>
        <v>28.05</v>
      </c>
      <c r="U6028" s="8">
        <f ca="1">spotify_data[[#This Row],[Antigüedad Album Meses]]/12</f>
        <v>2.3374999999999999</v>
      </c>
      <c r="V6028">
        <v>1</v>
      </c>
      <c r="W6028" s="1" t="s">
        <v>21</v>
      </c>
      <c r="X6028" s="1" t="str">
        <f>+IF(spotify_data[[#This Row],[album_type]]="album","Album",IF(spotify_data[[#This Row],[album_type]]="single","Single","Compilation"))</f>
        <v>Single</v>
      </c>
      <c r="Y6028">
        <v>219</v>
      </c>
    </row>
    <row r="6029" spans="1:25" x14ac:dyDescent="0.3">
      <c r="A6029" s="1" t="s">
        <v>8344</v>
      </c>
      <c r="B6029" s="1">
        <v>2828</v>
      </c>
      <c r="C6029" s="1" t="s">
        <v>8345</v>
      </c>
      <c r="D6029">
        <v>1</v>
      </c>
      <c r="E6029">
        <v>43</v>
      </c>
      <c r="F6029" s="10">
        <f>spotify_data[[#This Row],[track_popularity]]/100</f>
        <v>0.43</v>
      </c>
      <c r="G6029" s="9" t="b">
        <v>1</v>
      </c>
      <c r="H6029" s="1">
        <f>+IF(spotify_data[[#This Row],[explicit]]=FALSE,0,1)</f>
        <v>1</v>
      </c>
      <c r="I6029" s="1" t="s">
        <v>8338</v>
      </c>
      <c r="J6029" s="7">
        <f>MATCH(spotify_data[[#This Row],[artist_name]],spotify_data[artist_name],0)</f>
        <v>3640</v>
      </c>
      <c r="K6029">
        <v>68</v>
      </c>
      <c r="L6029" s="10">
        <f>spotify_data[[#This Row],[artist_popularity]]/100</f>
        <v>0.68</v>
      </c>
      <c r="M6029">
        <v>2784129</v>
      </c>
      <c r="N6029" s="1" t="s">
        <v>8339</v>
      </c>
      <c r="O6029" s="1" t="s">
        <v>8340</v>
      </c>
      <c r="P6029" s="1">
        <f>MATCH(spotify_data[[#This Row],[album_id]],spotify_data[album_id],0)</f>
        <v>3640</v>
      </c>
      <c r="Q6029" s="1" t="s">
        <v>8341</v>
      </c>
      <c r="R6029" s="2">
        <v>44315</v>
      </c>
      <c r="S6029" s="7">
        <f ca="1">+TODAY()-spotify_data[[#This Row],[Fecha lanzamiento Album]]</f>
        <v>1716</v>
      </c>
      <c r="T6029" s="7">
        <f ca="1">+spotify_data[[#This Row],[Antigüedad Album Dias]]/60</f>
        <v>28.6</v>
      </c>
      <c r="U6029" s="8">
        <f ca="1">spotify_data[[#This Row],[Antigüedad Album Meses]]/12</f>
        <v>2.3833333333333333</v>
      </c>
      <c r="V6029">
        <v>22</v>
      </c>
      <c r="W6029" s="1" t="s">
        <v>20</v>
      </c>
      <c r="X6029" s="1" t="str">
        <f>+IF(spotify_data[[#This Row],[album_type]]="album","Album",IF(spotify_data[[#This Row],[album_type]]="single","Single","Compilation"))</f>
        <v>Album</v>
      </c>
      <c r="Y6029">
        <v>241</v>
      </c>
    </row>
    <row r="6030" spans="1:25" x14ac:dyDescent="0.3">
      <c r="A6030" s="1" t="s">
        <v>8435</v>
      </c>
      <c r="B6030" s="1">
        <v>2031</v>
      </c>
      <c r="C6030" s="1" t="s">
        <v>8436</v>
      </c>
      <c r="D6030">
        <v>1</v>
      </c>
      <c r="E6030">
        <v>43</v>
      </c>
      <c r="F6030" s="10">
        <f>spotify_data[[#This Row],[track_popularity]]/100</f>
        <v>0.43</v>
      </c>
      <c r="G6030" s="9" t="b">
        <v>0</v>
      </c>
      <c r="H6030" s="1">
        <f>+IF(spotify_data[[#This Row],[explicit]]=FALSE,0,1)</f>
        <v>0</v>
      </c>
      <c r="I6030" s="1" t="s">
        <v>8437</v>
      </c>
      <c r="J6030" s="7">
        <f>MATCH(spotify_data[[#This Row],[artist_name]],spotify_data[artist_name],0)</f>
        <v>6029</v>
      </c>
      <c r="K6030">
        <v>28</v>
      </c>
      <c r="L6030" s="10">
        <f>spotify_data[[#This Row],[artist_popularity]]/100</f>
        <v>0.28000000000000003</v>
      </c>
      <c r="M6030">
        <v>1517</v>
      </c>
      <c r="N6030" s="1" t="s">
        <v>1852</v>
      </c>
      <c r="O6030" s="1" t="s">
        <v>8438</v>
      </c>
      <c r="P6030" s="1">
        <f>MATCH(spotify_data[[#This Row],[album_id]],spotify_data[album_id],0)</f>
        <v>6029</v>
      </c>
      <c r="Q6030" s="1" t="s">
        <v>8436</v>
      </c>
      <c r="R6030" s="2">
        <v>44288</v>
      </c>
      <c r="S6030" s="7">
        <f ca="1">+TODAY()-spotify_data[[#This Row],[Fecha lanzamiento Album]]</f>
        <v>1743</v>
      </c>
      <c r="T6030" s="7">
        <f ca="1">+spotify_data[[#This Row],[Antigüedad Album Dias]]/60</f>
        <v>29.05</v>
      </c>
      <c r="U6030" s="8">
        <f ca="1">spotify_data[[#This Row],[Antigüedad Album Meses]]/12</f>
        <v>2.4208333333333334</v>
      </c>
      <c r="V6030">
        <v>1</v>
      </c>
      <c r="W6030" s="1" t="s">
        <v>21</v>
      </c>
      <c r="X6030" s="1" t="str">
        <f>+IF(spotify_data[[#This Row],[album_type]]="album","Album",IF(spotify_data[[#This Row],[album_type]]="single","Single","Compilation"))</f>
        <v>Single</v>
      </c>
      <c r="Y6030">
        <v>236</v>
      </c>
    </row>
    <row r="6031" spans="1:25" x14ac:dyDescent="0.3">
      <c r="A6031" s="1" t="s">
        <v>8622</v>
      </c>
      <c r="B6031" s="1">
        <v>6929</v>
      </c>
      <c r="C6031" s="1" t="s">
        <v>8623</v>
      </c>
      <c r="D6031">
        <v>8</v>
      </c>
      <c r="E6031">
        <v>43</v>
      </c>
      <c r="F6031" s="10">
        <f>spotify_data[[#This Row],[track_popularity]]/100</f>
        <v>0.43</v>
      </c>
      <c r="G6031" s="9" t="b">
        <v>1</v>
      </c>
      <c r="H6031" s="1">
        <f>+IF(spotify_data[[#This Row],[explicit]]=FALSE,0,1)</f>
        <v>1</v>
      </c>
      <c r="I6031" s="1" t="s">
        <v>2459</v>
      </c>
      <c r="J6031" s="7">
        <f>MATCH(spotify_data[[#This Row],[artist_name]],spotify_data[artist_name],0)</f>
        <v>35</v>
      </c>
      <c r="K6031">
        <v>93</v>
      </c>
      <c r="L6031" s="10">
        <f>spotify_data[[#This Row],[artist_popularity]]/100</f>
        <v>0.93</v>
      </c>
      <c r="M6031">
        <v>112918137</v>
      </c>
      <c r="N6031" s="1" t="s">
        <v>2460</v>
      </c>
      <c r="O6031" s="1" t="s">
        <v>8611</v>
      </c>
      <c r="P6031" s="1">
        <f>MATCH(spotify_data[[#This Row],[album_id]],spotify_data[album_id],0)</f>
        <v>888</v>
      </c>
      <c r="Q6031" s="1" t="s">
        <v>8612</v>
      </c>
      <c r="R6031" s="2">
        <v>44232</v>
      </c>
      <c r="S6031" s="7">
        <f ca="1">+TODAY()-spotify_data[[#This Row],[Fecha lanzamiento Album]]</f>
        <v>1799</v>
      </c>
      <c r="T6031" s="7">
        <f ca="1">+spotify_data[[#This Row],[Antigüedad Album Dias]]/60</f>
        <v>29.983333333333334</v>
      </c>
      <c r="U6031" s="8">
        <f ca="1">spotify_data[[#This Row],[Antigüedad Album Meses]]/12</f>
        <v>2.4986111111111113</v>
      </c>
      <c r="V6031">
        <v>18</v>
      </c>
      <c r="W6031" s="1" t="s">
        <v>1932</v>
      </c>
      <c r="X6031" s="1" t="str">
        <f>+IF(spotify_data[[#This Row],[album_type]]="album","Album",IF(spotify_data[[#This Row],[album_type]]="single","Single","Compilation"))</f>
        <v>Compilation</v>
      </c>
      <c r="Y6031">
        <v>33</v>
      </c>
    </row>
    <row r="6032" spans="1:25" x14ac:dyDescent="0.3">
      <c r="A6032" s="1" t="s">
        <v>8636</v>
      </c>
      <c r="B6032" s="1">
        <v>8074</v>
      </c>
      <c r="C6032" s="1" t="s">
        <v>8637</v>
      </c>
      <c r="D6032">
        <v>2</v>
      </c>
      <c r="E6032">
        <v>43</v>
      </c>
      <c r="F6032" s="10">
        <f>spotify_data[[#This Row],[track_popularity]]/100</f>
        <v>0.43</v>
      </c>
      <c r="G6032" s="9" t="b">
        <v>0</v>
      </c>
      <c r="H6032" s="1">
        <f>+IF(spotify_data[[#This Row],[explicit]]=FALSE,0,1)</f>
        <v>0</v>
      </c>
      <c r="I6032" s="1" t="s">
        <v>2459</v>
      </c>
      <c r="J6032" s="7">
        <f>MATCH(spotify_data[[#This Row],[artist_name]],spotify_data[artist_name],0)</f>
        <v>35</v>
      </c>
      <c r="K6032">
        <v>93</v>
      </c>
      <c r="L6032" s="10">
        <f>spotify_data[[#This Row],[artist_popularity]]/100</f>
        <v>0.93</v>
      </c>
      <c r="M6032">
        <v>112918137</v>
      </c>
      <c r="N6032" s="1" t="s">
        <v>2460</v>
      </c>
      <c r="O6032" s="1" t="s">
        <v>8611</v>
      </c>
      <c r="P6032" s="1">
        <f>MATCH(spotify_data[[#This Row],[album_id]],spotify_data[album_id],0)</f>
        <v>888</v>
      </c>
      <c r="Q6032" s="1" t="s">
        <v>8612</v>
      </c>
      <c r="R6032" s="2">
        <v>44232</v>
      </c>
      <c r="S6032" s="7">
        <f ca="1">+TODAY()-spotify_data[[#This Row],[Fecha lanzamiento Album]]</f>
        <v>1799</v>
      </c>
      <c r="T6032" s="7">
        <f ca="1">+spotify_data[[#This Row],[Antigüedad Album Dias]]/60</f>
        <v>29.983333333333334</v>
      </c>
      <c r="U6032" s="8">
        <f ca="1">spotify_data[[#This Row],[Antigüedad Album Meses]]/12</f>
        <v>2.4986111111111113</v>
      </c>
      <c r="V6032">
        <v>18</v>
      </c>
      <c r="W6032" s="1" t="s">
        <v>1932</v>
      </c>
      <c r="X6032" s="1" t="str">
        <f>+IF(spotify_data[[#This Row],[album_type]]="album","Album",IF(spotify_data[[#This Row],[album_type]]="single","Single","Compilation"))</f>
        <v>Compilation</v>
      </c>
      <c r="Y6032">
        <v>333</v>
      </c>
    </row>
    <row r="6033" spans="1:25" x14ac:dyDescent="0.3">
      <c r="A6033" s="1" t="s">
        <v>8682</v>
      </c>
      <c r="B6033" s="1">
        <v>8539</v>
      </c>
      <c r="C6033" s="1" t="s">
        <v>8683</v>
      </c>
      <c r="D6033">
        <v>1</v>
      </c>
      <c r="E6033">
        <v>43</v>
      </c>
      <c r="F6033" s="10">
        <f>spotify_data[[#This Row],[track_popularity]]/100</f>
        <v>0.43</v>
      </c>
      <c r="G6033" s="9" t="b">
        <v>0</v>
      </c>
      <c r="H6033" s="1">
        <f>+IF(spotify_data[[#This Row],[explicit]]=FALSE,0,1)</f>
        <v>0</v>
      </c>
      <c r="I6033" s="1" t="s">
        <v>8684</v>
      </c>
      <c r="J6033" s="7">
        <f>MATCH(spotify_data[[#This Row],[artist_name]],spotify_data[artist_name],0)</f>
        <v>6032</v>
      </c>
      <c r="K6033">
        <v>39</v>
      </c>
      <c r="L6033" s="10">
        <f>spotify_data[[#This Row],[artist_popularity]]/100</f>
        <v>0.39</v>
      </c>
      <c r="M6033">
        <v>53245</v>
      </c>
      <c r="N6033" s="1" t="s">
        <v>23</v>
      </c>
      <c r="O6033" s="1" t="s">
        <v>8685</v>
      </c>
      <c r="P6033" s="1">
        <f>MATCH(spotify_data[[#This Row],[album_id]],spotify_data[album_id],0)</f>
        <v>6032</v>
      </c>
      <c r="Q6033" s="1" t="s">
        <v>8683</v>
      </c>
      <c r="R6033" s="2">
        <v>44211</v>
      </c>
      <c r="S6033" s="7">
        <f ca="1">+TODAY()-spotify_data[[#This Row],[Fecha lanzamiento Album]]</f>
        <v>1820</v>
      </c>
      <c r="T6033" s="7">
        <f ca="1">+spotify_data[[#This Row],[Antigüedad Album Dias]]/60</f>
        <v>30.333333333333332</v>
      </c>
      <c r="U6033" s="8">
        <f ca="1">spotify_data[[#This Row],[Antigüedad Album Meses]]/12</f>
        <v>2.5277777777777777</v>
      </c>
      <c r="V6033">
        <v>1</v>
      </c>
      <c r="W6033" s="1" t="s">
        <v>21</v>
      </c>
      <c r="X6033" s="1" t="str">
        <f>+IF(spotify_data[[#This Row],[album_type]]="album","Album",IF(spotify_data[[#This Row],[album_type]]="single","Single","Compilation"))</f>
        <v>Single</v>
      </c>
      <c r="Y6033">
        <v>346</v>
      </c>
    </row>
    <row r="6034" spans="1:25" x14ac:dyDescent="0.3">
      <c r="A6034" s="1" t="s">
        <v>9186</v>
      </c>
      <c r="B6034" s="1">
        <v>2333</v>
      </c>
      <c r="C6034" s="1" t="s">
        <v>9187</v>
      </c>
      <c r="D6034">
        <v>1</v>
      </c>
      <c r="E6034">
        <v>43</v>
      </c>
      <c r="F6034" s="10">
        <f>spotify_data[[#This Row],[track_popularity]]/100</f>
        <v>0.43</v>
      </c>
      <c r="G6034" s="9" t="b">
        <v>0</v>
      </c>
      <c r="H6034" s="1">
        <f>+IF(spotify_data[[#This Row],[explicit]]=FALSE,0,1)</f>
        <v>0</v>
      </c>
      <c r="I6034" s="1" t="s">
        <v>9188</v>
      </c>
      <c r="J6034" s="7">
        <f>MATCH(spotify_data[[#This Row],[artist_name]],spotify_data[artist_name],0)</f>
        <v>6033</v>
      </c>
      <c r="K6034">
        <v>40</v>
      </c>
      <c r="L6034" s="10">
        <f>spotify_data[[#This Row],[artist_popularity]]/100</f>
        <v>0.4</v>
      </c>
      <c r="M6034">
        <v>17337</v>
      </c>
      <c r="N6034" s="1" t="s">
        <v>23</v>
      </c>
      <c r="O6034" s="1" t="s">
        <v>9189</v>
      </c>
      <c r="P6034" s="1">
        <f>MATCH(spotify_data[[#This Row],[album_id]],spotify_data[album_id],0)</f>
        <v>6033</v>
      </c>
      <c r="Q6034" s="1" t="s">
        <v>9190</v>
      </c>
      <c r="R6034" s="2">
        <v>44097</v>
      </c>
      <c r="S6034" s="7">
        <f ca="1">+TODAY()-spotify_data[[#This Row],[Fecha lanzamiento Album]]</f>
        <v>1934</v>
      </c>
      <c r="T6034" s="7">
        <f ca="1">+spotify_data[[#This Row],[Antigüedad Album Dias]]/60</f>
        <v>32.233333333333334</v>
      </c>
      <c r="U6034" s="8">
        <f ca="1">spotify_data[[#This Row],[Antigüedad Album Meses]]/12</f>
        <v>2.6861111111111113</v>
      </c>
      <c r="V6034">
        <v>3</v>
      </c>
      <c r="W6034" s="1" t="s">
        <v>21</v>
      </c>
      <c r="X6034" s="1" t="str">
        <f>+IF(spotify_data[[#This Row],[album_type]]="album","Album",IF(spotify_data[[#This Row],[album_type]]="single","Single","Compilation"))</f>
        <v>Single</v>
      </c>
      <c r="Y6034">
        <v>346</v>
      </c>
    </row>
    <row r="6035" spans="1:25" x14ac:dyDescent="0.3">
      <c r="A6035" s="1" t="s">
        <v>9205</v>
      </c>
      <c r="B6035" s="1">
        <v>7989</v>
      </c>
      <c r="C6035" s="1" t="s">
        <v>9206</v>
      </c>
      <c r="D6035">
        <v>3</v>
      </c>
      <c r="E6035">
        <v>43</v>
      </c>
      <c r="F6035" s="10">
        <f>spotify_data[[#This Row],[track_popularity]]/100</f>
        <v>0.43</v>
      </c>
      <c r="G6035" s="9" t="b">
        <v>0</v>
      </c>
      <c r="H6035" s="1">
        <f>+IF(spotify_data[[#This Row],[explicit]]=FALSE,0,1)</f>
        <v>0</v>
      </c>
      <c r="I6035" s="1" t="s">
        <v>2104</v>
      </c>
      <c r="J6035" s="7">
        <f>MATCH(spotify_data[[#This Row],[artist_name]],spotify_data[artist_name],0)</f>
        <v>2180</v>
      </c>
      <c r="K6035">
        <v>71</v>
      </c>
      <c r="L6035" s="10">
        <f>spotify_data[[#This Row],[artist_popularity]]/100</f>
        <v>0.71</v>
      </c>
      <c r="M6035">
        <v>4972305</v>
      </c>
      <c r="N6035" s="1" t="s">
        <v>2105</v>
      </c>
      <c r="O6035" s="1" t="s">
        <v>9207</v>
      </c>
      <c r="P6035" s="1">
        <f>MATCH(spotify_data[[#This Row],[album_id]],spotify_data[album_id],0)</f>
        <v>6034</v>
      </c>
      <c r="Q6035" s="1" t="s">
        <v>9208</v>
      </c>
      <c r="R6035" s="2">
        <v>44085</v>
      </c>
      <c r="S6035" s="7">
        <f ca="1">+TODAY()-spotify_data[[#This Row],[Fecha lanzamiento Album]]</f>
        <v>1946</v>
      </c>
      <c r="T6035" s="7">
        <f ca="1">+spotify_data[[#This Row],[Antigüedad Album Dias]]/60</f>
        <v>32.43333333333333</v>
      </c>
      <c r="U6035" s="8">
        <f ca="1">spotify_data[[#This Row],[Antigüedad Album Meses]]/12</f>
        <v>2.7027777777777775</v>
      </c>
      <c r="V6035">
        <v>10</v>
      </c>
      <c r="W6035" s="1" t="s">
        <v>20</v>
      </c>
      <c r="X6035" s="1" t="str">
        <f>+IF(spotify_data[[#This Row],[album_type]]="album","Album",IF(spotify_data[[#This Row],[album_type]]="single","Single","Compilation"))</f>
        <v>Album</v>
      </c>
      <c r="Y6035">
        <v>429</v>
      </c>
    </row>
    <row r="6036" spans="1:25" x14ac:dyDescent="0.3">
      <c r="A6036" s="1" t="s">
        <v>9348</v>
      </c>
      <c r="B6036" s="1">
        <v>8066</v>
      </c>
      <c r="C6036" s="1" t="s">
        <v>4541</v>
      </c>
      <c r="D6036">
        <v>1</v>
      </c>
      <c r="E6036">
        <v>43</v>
      </c>
      <c r="F6036" s="10">
        <f>spotify_data[[#This Row],[track_popularity]]/100</f>
        <v>0.43</v>
      </c>
      <c r="G6036" s="9" t="b">
        <v>0</v>
      </c>
      <c r="H6036" s="1">
        <f>+IF(spotify_data[[#This Row],[explicit]]=FALSE,0,1)</f>
        <v>0</v>
      </c>
      <c r="I6036" s="1" t="s">
        <v>2438</v>
      </c>
      <c r="J6036" s="7">
        <f>MATCH(spotify_data[[#This Row],[artist_name]],spotify_data[artist_name],0)</f>
        <v>597</v>
      </c>
      <c r="K6036">
        <v>63</v>
      </c>
      <c r="L6036" s="10">
        <f>spotify_data[[#This Row],[artist_popularity]]/100</f>
        <v>0.63</v>
      </c>
      <c r="M6036">
        <v>339687</v>
      </c>
      <c r="N6036" s="1" t="s">
        <v>23</v>
      </c>
      <c r="O6036" s="1" t="s">
        <v>9349</v>
      </c>
      <c r="P6036" s="1">
        <f>MATCH(spotify_data[[#This Row],[album_id]],spotify_data[album_id],0)</f>
        <v>6035</v>
      </c>
      <c r="Q6036" s="1" t="s">
        <v>4541</v>
      </c>
      <c r="R6036" s="2">
        <v>44034</v>
      </c>
      <c r="S6036" s="7">
        <f ca="1">+TODAY()-spotify_data[[#This Row],[Fecha lanzamiento Album]]</f>
        <v>1997</v>
      </c>
      <c r="T6036" s="7">
        <f ca="1">+spotify_data[[#This Row],[Antigüedad Album Dias]]/60</f>
        <v>33.283333333333331</v>
      </c>
      <c r="U6036" s="8">
        <f ca="1">spotify_data[[#This Row],[Antigüedad Album Meses]]/12</f>
        <v>2.7736111111111108</v>
      </c>
      <c r="V6036">
        <v>1</v>
      </c>
      <c r="W6036" s="1" t="s">
        <v>21</v>
      </c>
      <c r="X6036" s="1" t="str">
        <f>+IF(spotify_data[[#This Row],[album_type]]="album","Album",IF(spotify_data[[#This Row],[album_type]]="single","Single","Compilation"))</f>
        <v>Single</v>
      </c>
      <c r="Y6036">
        <v>341</v>
      </c>
    </row>
    <row r="6037" spans="1:25" x14ac:dyDescent="0.3">
      <c r="A6037" s="1" t="s">
        <v>9803</v>
      </c>
      <c r="B6037" s="1">
        <v>5538</v>
      </c>
      <c r="C6037" s="1" t="s">
        <v>9804</v>
      </c>
      <c r="D6037">
        <v>1</v>
      </c>
      <c r="E6037">
        <v>43</v>
      </c>
      <c r="F6037" s="10">
        <f>spotify_data[[#This Row],[track_popularity]]/100</f>
        <v>0.43</v>
      </c>
      <c r="G6037" s="9" t="b">
        <v>0</v>
      </c>
      <c r="H6037" s="1">
        <f>+IF(spotify_data[[#This Row],[explicit]]=FALSE,0,1)</f>
        <v>0</v>
      </c>
      <c r="I6037" s="1" t="s">
        <v>9805</v>
      </c>
      <c r="J6037" s="7">
        <f>MATCH(spotify_data[[#This Row],[artist_name]],spotify_data[artist_name],0)</f>
        <v>6036</v>
      </c>
      <c r="K6037">
        <v>55</v>
      </c>
      <c r="L6037" s="10">
        <f>spotify_data[[#This Row],[artist_popularity]]/100</f>
        <v>0.55000000000000004</v>
      </c>
      <c r="M6037">
        <v>170130</v>
      </c>
      <c r="N6037" s="1" t="s">
        <v>9806</v>
      </c>
      <c r="O6037" s="1" t="s">
        <v>9807</v>
      </c>
      <c r="P6037" s="1">
        <f>MATCH(spotify_data[[#This Row],[album_id]],spotify_data[album_id],0)</f>
        <v>6036</v>
      </c>
      <c r="Q6037" s="1" t="s">
        <v>9804</v>
      </c>
      <c r="R6037" s="2">
        <v>43894</v>
      </c>
      <c r="S6037" s="7">
        <f ca="1">+TODAY()-spotify_data[[#This Row],[Fecha lanzamiento Album]]</f>
        <v>2137</v>
      </c>
      <c r="T6037" s="7">
        <f ca="1">+spotify_data[[#This Row],[Antigüedad Album Dias]]/60</f>
        <v>35.616666666666667</v>
      </c>
      <c r="U6037" s="8">
        <f ca="1">spotify_data[[#This Row],[Antigüedad Album Meses]]/12</f>
        <v>2.9680555555555554</v>
      </c>
      <c r="V6037">
        <v>1</v>
      </c>
      <c r="W6037" s="1" t="s">
        <v>21</v>
      </c>
      <c r="X6037" s="1" t="str">
        <f>+IF(spotify_data[[#This Row],[album_type]]="album","Album",IF(spotify_data[[#This Row],[album_type]]="single","Single","Compilation"))</f>
        <v>Single</v>
      </c>
      <c r="Y6037">
        <v>614</v>
      </c>
    </row>
    <row r="6038" spans="1:25" x14ac:dyDescent="0.3">
      <c r="A6038" s="1" t="s">
        <v>10088</v>
      </c>
      <c r="B6038" s="1">
        <v>7358</v>
      </c>
      <c r="C6038" s="1" t="s">
        <v>10089</v>
      </c>
      <c r="D6038">
        <v>1</v>
      </c>
      <c r="E6038">
        <v>43</v>
      </c>
      <c r="F6038" s="10">
        <f>spotify_data[[#This Row],[track_popularity]]/100</f>
        <v>0.43</v>
      </c>
      <c r="G6038" s="9" t="b">
        <v>0</v>
      </c>
      <c r="H6038" s="1">
        <f>+IF(spotify_data[[#This Row],[explicit]]=FALSE,0,1)</f>
        <v>0</v>
      </c>
      <c r="I6038" s="1" t="s">
        <v>10083</v>
      </c>
      <c r="J6038" s="7">
        <f>MATCH(spotify_data[[#This Row],[artist_name]],spotify_data[artist_name],0)</f>
        <v>4420</v>
      </c>
      <c r="K6038">
        <v>62</v>
      </c>
      <c r="L6038" s="10">
        <f>spotify_data[[#This Row],[artist_popularity]]/100</f>
        <v>0.62</v>
      </c>
      <c r="M6038">
        <v>344334</v>
      </c>
      <c r="N6038" s="1" t="s">
        <v>1609</v>
      </c>
      <c r="O6038" s="1" t="s">
        <v>10084</v>
      </c>
      <c r="P6038" s="1">
        <f>MATCH(spotify_data[[#This Row],[album_id]],spotify_data[album_id],0)</f>
        <v>5167</v>
      </c>
      <c r="Q6038" s="1" t="s">
        <v>10085</v>
      </c>
      <c r="R6038" s="2">
        <v>43812</v>
      </c>
      <c r="S6038" s="7">
        <f ca="1">+TODAY()-spotify_data[[#This Row],[Fecha lanzamiento Album]]</f>
        <v>2219</v>
      </c>
      <c r="T6038" s="7">
        <f ca="1">+spotify_data[[#This Row],[Antigüedad Album Dias]]/60</f>
        <v>36.983333333333334</v>
      </c>
      <c r="U6038" s="8">
        <f ca="1">spotify_data[[#This Row],[Antigüedad Album Meses]]/12</f>
        <v>3.0819444444444444</v>
      </c>
      <c r="V6038">
        <v>26</v>
      </c>
      <c r="W6038" s="1" t="s">
        <v>20</v>
      </c>
      <c r="X6038" s="1" t="str">
        <f>+IF(spotify_data[[#This Row],[album_type]]="album","Album",IF(spotify_data[[#This Row],[album_type]]="single","Single","Compilation"))</f>
        <v>Album</v>
      </c>
      <c r="Y6038">
        <v>32</v>
      </c>
    </row>
    <row r="6039" spans="1:25" x14ac:dyDescent="0.3">
      <c r="A6039" s="1" t="s">
        <v>10092</v>
      </c>
      <c r="B6039" s="1">
        <v>180</v>
      </c>
      <c r="C6039" s="1" t="s">
        <v>10093</v>
      </c>
      <c r="D6039">
        <v>2</v>
      </c>
      <c r="E6039">
        <v>43</v>
      </c>
      <c r="F6039" s="10">
        <f>spotify_data[[#This Row],[track_popularity]]/100</f>
        <v>0.43</v>
      </c>
      <c r="G6039" s="9" t="b">
        <v>0</v>
      </c>
      <c r="H6039" s="1">
        <f>+IF(spotify_data[[#This Row],[explicit]]=FALSE,0,1)</f>
        <v>0</v>
      </c>
      <c r="I6039" s="1" t="s">
        <v>10083</v>
      </c>
      <c r="J6039" s="7">
        <f>MATCH(spotify_data[[#This Row],[artist_name]],spotify_data[artist_name],0)</f>
        <v>4420</v>
      </c>
      <c r="K6039">
        <v>62</v>
      </c>
      <c r="L6039" s="10">
        <f>spotify_data[[#This Row],[artist_popularity]]/100</f>
        <v>0.62</v>
      </c>
      <c r="M6039">
        <v>344334</v>
      </c>
      <c r="N6039" s="1" t="s">
        <v>1609</v>
      </c>
      <c r="O6039" s="1" t="s">
        <v>10084</v>
      </c>
      <c r="P6039" s="1">
        <f>MATCH(spotify_data[[#This Row],[album_id]],spotify_data[album_id],0)</f>
        <v>5167</v>
      </c>
      <c r="Q6039" s="1" t="s">
        <v>10085</v>
      </c>
      <c r="R6039" s="2">
        <v>43812</v>
      </c>
      <c r="S6039" s="7">
        <f ca="1">+TODAY()-spotify_data[[#This Row],[Fecha lanzamiento Album]]</f>
        <v>2219</v>
      </c>
      <c r="T6039" s="7">
        <f ca="1">+spotify_data[[#This Row],[Antigüedad Album Dias]]/60</f>
        <v>36.983333333333334</v>
      </c>
      <c r="U6039" s="8">
        <f ca="1">spotify_data[[#This Row],[Antigüedad Album Meses]]/12</f>
        <v>3.0819444444444444</v>
      </c>
      <c r="V6039">
        <v>26</v>
      </c>
      <c r="W6039" s="1" t="s">
        <v>20</v>
      </c>
      <c r="X6039" s="1" t="str">
        <f>+IF(spotify_data[[#This Row],[album_type]]="album","Album",IF(spotify_data[[#This Row],[album_type]]="single","Single","Compilation"))</f>
        <v>Album</v>
      </c>
      <c r="Y6039">
        <v>364</v>
      </c>
    </row>
    <row r="6040" spans="1:25" x14ac:dyDescent="0.3">
      <c r="A6040" s="1" t="s">
        <v>10670</v>
      </c>
      <c r="B6040" s="1">
        <v>1005</v>
      </c>
      <c r="C6040" s="1" t="s">
        <v>10671</v>
      </c>
      <c r="D6040">
        <v>18</v>
      </c>
      <c r="E6040">
        <v>43</v>
      </c>
      <c r="F6040" s="10">
        <f>spotify_data[[#This Row],[track_popularity]]/100</f>
        <v>0.43</v>
      </c>
      <c r="G6040" s="9" t="b">
        <v>0</v>
      </c>
      <c r="H6040" s="1">
        <f>+IF(spotify_data[[#This Row],[explicit]]=FALSE,0,1)</f>
        <v>0</v>
      </c>
      <c r="I6040" s="1" t="s">
        <v>10636</v>
      </c>
      <c r="J6040" s="7">
        <f>MATCH(spotify_data[[#This Row],[artist_name]],spotify_data[artist_name],0)</f>
        <v>4675</v>
      </c>
      <c r="K6040">
        <v>49</v>
      </c>
      <c r="L6040" s="10">
        <f>spotify_data[[#This Row],[artist_popularity]]/100</f>
        <v>0.49</v>
      </c>
      <c r="M6040">
        <v>29433</v>
      </c>
      <c r="N6040" s="1" t="s">
        <v>23</v>
      </c>
      <c r="O6040" s="1" t="s">
        <v>10637</v>
      </c>
      <c r="P6040" s="1">
        <f>MATCH(spotify_data[[#This Row],[album_id]],spotify_data[album_id],0)</f>
        <v>4675</v>
      </c>
      <c r="Q6040" s="1" t="s">
        <v>10638</v>
      </c>
      <c r="R6040" s="2">
        <v>43686</v>
      </c>
      <c r="S6040" s="7">
        <f ca="1">+TODAY()-spotify_data[[#This Row],[Fecha lanzamiento Album]]</f>
        <v>2345</v>
      </c>
      <c r="T6040" s="7">
        <f ca="1">+spotify_data[[#This Row],[Antigüedad Album Dias]]/60</f>
        <v>39.083333333333336</v>
      </c>
      <c r="U6040" s="8">
        <f ca="1">spotify_data[[#This Row],[Antigüedad Album Meses]]/12</f>
        <v>3.2569444444444446</v>
      </c>
      <c r="V6040">
        <v>22</v>
      </c>
      <c r="W6040" s="1" t="s">
        <v>1932</v>
      </c>
      <c r="X6040" s="1" t="str">
        <f>+IF(spotify_data[[#This Row],[album_type]]="album","Album",IF(spotify_data[[#This Row],[album_type]]="single","Single","Compilation"))</f>
        <v>Compilation</v>
      </c>
      <c r="Y6040">
        <v>725</v>
      </c>
    </row>
    <row r="6041" spans="1:25" x14ac:dyDescent="0.3">
      <c r="A6041" s="1" t="s">
        <v>10680</v>
      </c>
      <c r="B6041" s="1">
        <v>7412</v>
      </c>
      <c r="C6041" s="1" t="s">
        <v>10681</v>
      </c>
      <c r="D6041">
        <v>7</v>
      </c>
      <c r="E6041">
        <v>43</v>
      </c>
      <c r="F6041" s="10">
        <f>spotify_data[[#This Row],[track_popularity]]/100</f>
        <v>0.43</v>
      </c>
      <c r="G6041" s="9" t="b">
        <v>0</v>
      </c>
      <c r="H6041" s="1">
        <f>+IF(spotify_data[[#This Row],[explicit]]=FALSE,0,1)</f>
        <v>0</v>
      </c>
      <c r="I6041" s="1" t="s">
        <v>3472</v>
      </c>
      <c r="J6041" s="7">
        <f>MATCH(spotify_data[[#This Row],[artist_name]],spotify_data[artist_name],0)</f>
        <v>2018</v>
      </c>
      <c r="K6041">
        <v>78</v>
      </c>
      <c r="L6041" s="10">
        <f>spotify_data[[#This Row],[artist_popularity]]/100</f>
        <v>0.78</v>
      </c>
      <c r="M6041">
        <v>6606632</v>
      </c>
      <c r="N6041" s="1" t="s">
        <v>254</v>
      </c>
      <c r="O6041" s="1" t="s">
        <v>10682</v>
      </c>
      <c r="P6041" s="1">
        <f>MATCH(spotify_data[[#This Row],[album_id]],spotify_data[album_id],0)</f>
        <v>6040</v>
      </c>
      <c r="Q6041" s="1" t="s">
        <v>10683</v>
      </c>
      <c r="R6041" s="2">
        <v>43679</v>
      </c>
      <c r="S6041" s="7">
        <f ca="1">+TODAY()-spotify_data[[#This Row],[Fecha lanzamiento Album]]</f>
        <v>2352</v>
      </c>
      <c r="T6041" s="7">
        <f ca="1">+spotify_data[[#This Row],[Antigüedad Album Dias]]/60</f>
        <v>39.200000000000003</v>
      </c>
      <c r="U6041" s="8">
        <f ca="1">spotify_data[[#This Row],[Antigüedad Album Meses]]/12</f>
        <v>3.2666666666666671</v>
      </c>
      <c r="V6041">
        <v>11</v>
      </c>
      <c r="W6041" s="1" t="s">
        <v>20</v>
      </c>
      <c r="X6041" s="1" t="str">
        <f>+IF(spotify_data[[#This Row],[album_type]]="album","Album",IF(spotify_data[[#This Row],[album_type]]="single","Single","Compilation"))</f>
        <v>Album</v>
      </c>
      <c r="Y6041">
        <v>313</v>
      </c>
    </row>
    <row r="6042" spans="1:25" x14ac:dyDescent="0.3">
      <c r="A6042" s="1" t="s">
        <v>10781</v>
      </c>
      <c r="B6042" s="1">
        <v>3767</v>
      </c>
      <c r="C6042" s="1" t="s">
        <v>10782</v>
      </c>
      <c r="D6042">
        <v>10</v>
      </c>
      <c r="E6042">
        <v>43</v>
      </c>
      <c r="F6042" s="10">
        <f>spotify_data[[#This Row],[track_popularity]]/100</f>
        <v>0.43</v>
      </c>
      <c r="G6042" s="9" t="b">
        <v>0</v>
      </c>
      <c r="H6042" s="1">
        <f>+IF(spotify_data[[#This Row],[explicit]]=FALSE,0,1)</f>
        <v>0</v>
      </c>
      <c r="I6042" s="1" t="s">
        <v>10765</v>
      </c>
      <c r="J6042" s="7">
        <f>MATCH(spotify_data[[#This Row],[artist_name]],spotify_data[artist_name],0)</f>
        <v>4387</v>
      </c>
      <c r="K6042">
        <v>47</v>
      </c>
      <c r="L6042" s="10">
        <f>spotify_data[[#This Row],[artist_popularity]]/100</f>
        <v>0.47</v>
      </c>
      <c r="M6042">
        <v>79382</v>
      </c>
      <c r="N6042" s="1" t="s">
        <v>23</v>
      </c>
      <c r="O6042" s="1" t="s">
        <v>10743</v>
      </c>
      <c r="P6042" s="1">
        <f>MATCH(spotify_data[[#This Row],[album_id]],spotify_data[album_id],0)</f>
        <v>3972</v>
      </c>
      <c r="Q6042" s="1" t="s">
        <v>10744</v>
      </c>
      <c r="R6042" s="2">
        <v>43658</v>
      </c>
      <c r="S6042" s="7">
        <f ca="1">+TODAY()-spotify_data[[#This Row],[Fecha lanzamiento Album]]</f>
        <v>2373</v>
      </c>
      <c r="T6042" s="7">
        <f ca="1">+spotify_data[[#This Row],[Antigüedad Album Dias]]/60</f>
        <v>39.549999999999997</v>
      </c>
      <c r="U6042" s="8">
        <f ca="1">spotify_data[[#This Row],[Antigüedad Album Meses]]/12</f>
        <v>3.2958333333333329</v>
      </c>
      <c r="V6042">
        <v>13</v>
      </c>
      <c r="W6042" s="1" t="s">
        <v>1932</v>
      </c>
      <c r="X6042" s="1" t="str">
        <f>+IF(spotify_data[[#This Row],[album_type]]="album","Album",IF(spotify_data[[#This Row],[album_type]]="single","Single","Compilation"))</f>
        <v>Compilation</v>
      </c>
      <c r="Y6042">
        <v>409</v>
      </c>
    </row>
    <row r="6043" spans="1:25" x14ac:dyDescent="0.3">
      <c r="A6043" s="1" t="s">
        <v>11429</v>
      </c>
      <c r="B6043" s="1">
        <v>5045</v>
      </c>
      <c r="C6043" s="1" t="s">
        <v>11430</v>
      </c>
      <c r="D6043">
        <v>10</v>
      </c>
      <c r="E6043">
        <v>43</v>
      </c>
      <c r="F6043" s="10">
        <f>spotify_data[[#This Row],[track_popularity]]/100</f>
        <v>0.43</v>
      </c>
      <c r="G6043" s="9" t="b">
        <v>0</v>
      </c>
      <c r="H6043" s="1">
        <f>+IF(spotify_data[[#This Row],[explicit]]=FALSE,0,1)</f>
        <v>0</v>
      </c>
      <c r="I6043" s="1" t="s">
        <v>11416</v>
      </c>
      <c r="J6043" s="7">
        <f>MATCH(spotify_data[[#This Row],[artist_name]],spotify_data[artist_name],0)</f>
        <v>357</v>
      </c>
      <c r="K6043">
        <v>71</v>
      </c>
      <c r="L6043" s="10">
        <f>spotify_data[[#This Row],[artist_popularity]]/100</f>
        <v>0.71</v>
      </c>
      <c r="M6043">
        <v>4307803</v>
      </c>
      <c r="N6043" s="1" t="s">
        <v>831</v>
      </c>
      <c r="O6043" s="1" t="s">
        <v>11417</v>
      </c>
      <c r="P6043" s="1">
        <f>MATCH(spotify_data[[#This Row],[album_id]],spotify_data[album_id],0)</f>
        <v>1417</v>
      </c>
      <c r="Q6043" s="1" t="s">
        <v>11418</v>
      </c>
      <c r="R6043" s="2">
        <v>43482</v>
      </c>
      <c r="S6043" s="7">
        <f ca="1">+TODAY()-spotify_data[[#This Row],[Fecha lanzamiento Album]]</f>
        <v>2549</v>
      </c>
      <c r="T6043" s="7">
        <f ca="1">+spotify_data[[#This Row],[Antigüedad Album Dias]]/60</f>
        <v>42.483333333333334</v>
      </c>
      <c r="U6043" s="8">
        <f ca="1">spotify_data[[#This Row],[Antigüedad Album Meses]]/12</f>
        <v>3.5402777777777779</v>
      </c>
      <c r="V6043">
        <v>20</v>
      </c>
      <c r="W6043" s="1" t="s">
        <v>20</v>
      </c>
      <c r="X6043" s="1" t="str">
        <f>+IF(spotify_data[[#This Row],[album_type]]="album","Album",IF(spotify_data[[#This Row],[album_type]]="single","Single","Compilation"))</f>
        <v>Album</v>
      </c>
      <c r="Y6043">
        <v>108</v>
      </c>
    </row>
    <row r="6044" spans="1:25" x14ac:dyDescent="0.3">
      <c r="A6044" s="1" t="s">
        <v>11437</v>
      </c>
      <c r="B6044" s="1">
        <v>362</v>
      </c>
      <c r="C6044" s="1" t="s">
        <v>11438</v>
      </c>
      <c r="D6044">
        <v>3</v>
      </c>
      <c r="E6044">
        <v>43</v>
      </c>
      <c r="F6044" s="10">
        <f>spotify_data[[#This Row],[track_popularity]]/100</f>
        <v>0.43</v>
      </c>
      <c r="G6044" s="9" t="b">
        <v>0</v>
      </c>
      <c r="H6044" s="1">
        <f>+IF(spotify_data[[#This Row],[explicit]]=FALSE,0,1)</f>
        <v>0</v>
      </c>
      <c r="I6044" s="1" t="s">
        <v>11416</v>
      </c>
      <c r="J6044" s="7">
        <f>MATCH(spotify_data[[#This Row],[artist_name]],spotify_data[artist_name],0)</f>
        <v>357</v>
      </c>
      <c r="K6044">
        <v>71</v>
      </c>
      <c r="L6044" s="10">
        <f>spotify_data[[#This Row],[artist_popularity]]/100</f>
        <v>0.71</v>
      </c>
      <c r="M6044">
        <v>4307803</v>
      </c>
      <c r="N6044" s="1" t="s">
        <v>831</v>
      </c>
      <c r="O6044" s="1" t="s">
        <v>11417</v>
      </c>
      <c r="P6044" s="1">
        <f>MATCH(spotify_data[[#This Row],[album_id]],spotify_data[album_id],0)</f>
        <v>1417</v>
      </c>
      <c r="Q6044" s="1" t="s">
        <v>11418</v>
      </c>
      <c r="R6044" s="2">
        <v>43482</v>
      </c>
      <c r="S6044" s="7">
        <f ca="1">+TODAY()-spotify_data[[#This Row],[Fecha lanzamiento Album]]</f>
        <v>2549</v>
      </c>
      <c r="T6044" s="7">
        <f ca="1">+spotify_data[[#This Row],[Antigüedad Album Dias]]/60</f>
        <v>42.483333333333334</v>
      </c>
      <c r="U6044" s="8">
        <f ca="1">spotify_data[[#This Row],[Antigüedad Album Meses]]/12</f>
        <v>3.5402777777777779</v>
      </c>
      <c r="V6044">
        <v>20</v>
      </c>
      <c r="W6044" s="1" t="s">
        <v>20</v>
      </c>
      <c r="X6044" s="1" t="str">
        <f>+IF(spotify_data[[#This Row],[album_type]]="album","Album",IF(spotify_data[[#This Row],[album_type]]="single","Single","Compilation"))</f>
        <v>Album</v>
      </c>
      <c r="Y6044">
        <v>181</v>
      </c>
    </row>
    <row r="6045" spans="1:25" x14ac:dyDescent="0.3">
      <c r="A6045" s="1" t="s">
        <v>11441</v>
      </c>
      <c r="B6045" s="1">
        <v>1874</v>
      </c>
      <c r="C6045" s="1" t="s">
        <v>11442</v>
      </c>
      <c r="D6045">
        <v>8</v>
      </c>
      <c r="E6045">
        <v>43</v>
      </c>
      <c r="F6045" s="10">
        <f>spotify_data[[#This Row],[track_popularity]]/100</f>
        <v>0.43</v>
      </c>
      <c r="G6045" s="9" t="b">
        <v>0</v>
      </c>
      <c r="H6045" s="1">
        <f>+IF(spotify_data[[#This Row],[explicit]]=FALSE,0,1)</f>
        <v>0</v>
      </c>
      <c r="I6045" s="1" t="s">
        <v>11416</v>
      </c>
      <c r="J6045" s="7">
        <f>MATCH(spotify_data[[#This Row],[artist_name]],spotify_data[artist_name],0)</f>
        <v>357</v>
      </c>
      <c r="K6045">
        <v>71</v>
      </c>
      <c r="L6045" s="10">
        <f>spotify_data[[#This Row],[artist_popularity]]/100</f>
        <v>0.71</v>
      </c>
      <c r="M6045">
        <v>4308239</v>
      </c>
      <c r="N6045" s="1" t="s">
        <v>831</v>
      </c>
      <c r="O6045" s="1" t="s">
        <v>11417</v>
      </c>
      <c r="P6045" s="1">
        <f>MATCH(spotify_data[[#This Row],[album_id]],spotify_data[album_id],0)</f>
        <v>1417</v>
      </c>
      <c r="Q6045" s="1" t="s">
        <v>11418</v>
      </c>
      <c r="R6045" s="2">
        <v>43482</v>
      </c>
      <c r="S6045" s="7">
        <f ca="1">+TODAY()-spotify_data[[#This Row],[Fecha lanzamiento Album]]</f>
        <v>2549</v>
      </c>
      <c r="T6045" s="7">
        <f ca="1">+spotify_data[[#This Row],[Antigüedad Album Dias]]/60</f>
        <v>42.483333333333334</v>
      </c>
      <c r="U6045" s="8">
        <f ca="1">spotify_data[[#This Row],[Antigüedad Album Meses]]/12</f>
        <v>3.5402777777777779</v>
      </c>
      <c r="V6045">
        <v>20</v>
      </c>
      <c r="W6045" s="1" t="s">
        <v>20</v>
      </c>
      <c r="X6045" s="1" t="str">
        <f>+IF(spotify_data[[#This Row],[album_type]]="album","Album",IF(spotify_data[[#This Row],[album_type]]="single","Single","Compilation"))</f>
        <v>Album</v>
      </c>
      <c r="Y6045">
        <v>166</v>
      </c>
    </row>
    <row r="6046" spans="1:25" x14ac:dyDescent="0.3">
      <c r="A6046" s="1" t="s">
        <v>11445</v>
      </c>
      <c r="B6046" s="1">
        <v>5874</v>
      </c>
      <c r="C6046" s="1" t="s">
        <v>11446</v>
      </c>
      <c r="D6046">
        <v>6</v>
      </c>
      <c r="E6046">
        <v>43</v>
      </c>
      <c r="F6046" s="10">
        <f>spotify_data[[#This Row],[track_popularity]]/100</f>
        <v>0.43</v>
      </c>
      <c r="G6046" s="9" t="b">
        <v>0</v>
      </c>
      <c r="H6046" s="1">
        <f>+IF(spotify_data[[#This Row],[explicit]]=FALSE,0,1)</f>
        <v>0</v>
      </c>
      <c r="I6046" s="1" t="s">
        <v>11416</v>
      </c>
      <c r="J6046" s="7">
        <f>MATCH(spotify_data[[#This Row],[artist_name]],spotify_data[artist_name],0)</f>
        <v>357</v>
      </c>
      <c r="K6046">
        <v>71</v>
      </c>
      <c r="L6046" s="10">
        <f>spotify_data[[#This Row],[artist_popularity]]/100</f>
        <v>0.71</v>
      </c>
      <c r="M6046">
        <v>4307803</v>
      </c>
      <c r="N6046" s="1" t="s">
        <v>831</v>
      </c>
      <c r="O6046" s="1" t="s">
        <v>11417</v>
      </c>
      <c r="P6046" s="1">
        <f>MATCH(spotify_data[[#This Row],[album_id]],spotify_data[album_id],0)</f>
        <v>1417</v>
      </c>
      <c r="Q6046" s="1" t="s">
        <v>11418</v>
      </c>
      <c r="R6046" s="2">
        <v>43482</v>
      </c>
      <c r="S6046" s="7">
        <f ca="1">+TODAY()-spotify_data[[#This Row],[Fecha lanzamiento Album]]</f>
        <v>2549</v>
      </c>
      <c r="T6046" s="7">
        <f ca="1">+spotify_data[[#This Row],[Antigüedad Album Dias]]/60</f>
        <v>42.483333333333334</v>
      </c>
      <c r="U6046" s="8">
        <f ca="1">spotify_data[[#This Row],[Antigüedad Album Meses]]/12</f>
        <v>3.5402777777777779</v>
      </c>
      <c r="V6046">
        <v>20</v>
      </c>
      <c r="W6046" s="1" t="s">
        <v>20</v>
      </c>
      <c r="X6046" s="1" t="str">
        <f>+IF(spotify_data[[#This Row],[album_type]]="album","Album",IF(spotify_data[[#This Row],[album_type]]="single","Single","Compilation"))</f>
        <v>Album</v>
      </c>
      <c r="Y6046">
        <v>143</v>
      </c>
    </row>
    <row r="6047" spans="1:25" x14ac:dyDescent="0.3">
      <c r="A6047" s="1" t="s">
        <v>11598</v>
      </c>
      <c r="B6047" s="1">
        <v>3319</v>
      </c>
      <c r="C6047" s="1" t="s">
        <v>11599</v>
      </c>
      <c r="D6047">
        <v>18</v>
      </c>
      <c r="E6047">
        <v>43</v>
      </c>
      <c r="F6047" s="10">
        <f>spotify_data[[#This Row],[track_popularity]]/100</f>
        <v>0.43</v>
      </c>
      <c r="G6047" s="9" t="b">
        <v>0</v>
      </c>
      <c r="H6047" s="1">
        <f>+IF(spotify_data[[#This Row],[explicit]]=FALSE,0,1)</f>
        <v>0</v>
      </c>
      <c r="I6047" s="1" t="s">
        <v>11600</v>
      </c>
      <c r="J6047" s="7">
        <f>MATCH(spotify_data[[#This Row],[artist_name]],spotify_data[artist_name],0)</f>
        <v>562</v>
      </c>
      <c r="K6047">
        <v>70</v>
      </c>
      <c r="L6047" s="10">
        <f>spotify_data[[#This Row],[artist_popularity]]/100</f>
        <v>0.7</v>
      </c>
      <c r="M6047">
        <v>4516207</v>
      </c>
      <c r="N6047" s="1" t="s">
        <v>831</v>
      </c>
      <c r="O6047" s="1" t="s">
        <v>11601</v>
      </c>
      <c r="P6047" s="1">
        <f>MATCH(spotify_data[[#This Row],[album_id]],spotify_data[album_id],0)</f>
        <v>6046</v>
      </c>
      <c r="Q6047" s="1" t="s">
        <v>11602</v>
      </c>
      <c r="R6047" s="2">
        <v>43427</v>
      </c>
      <c r="S6047" s="7">
        <f ca="1">+TODAY()-spotify_data[[#This Row],[Fecha lanzamiento Album]]</f>
        <v>2604</v>
      </c>
      <c r="T6047" s="7">
        <f ca="1">+spotify_data[[#This Row],[Antigüedad Album Dias]]/60</f>
        <v>43.4</v>
      </c>
      <c r="U6047" s="8">
        <f ca="1">spotify_data[[#This Row],[Antigüedad Album Meses]]/12</f>
        <v>3.6166666666666667</v>
      </c>
      <c r="V6047">
        <v>38</v>
      </c>
      <c r="W6047" s="1" t="s">
        <v>1932</v>
      </c>
      <c r="X6047" s="1" t="str">
        <f>+IF(spotify_data[[#This Row],[album_type]]="album","Album",IF(spotify_data[[#This Row],[album_type]]="single","Single","Compilation"))</f>
        <v>Compilation</v>
      </c>
      <c r="Y6047">
        <v>361</v>
      </c>
    </row>
    <row r="6048" spans="1:25" x14ac:dyDescent="0.3">
      <c r="A6048" s="1" t="s">
        <v>11762</v>
      </c>
      <c r="B6048" s="1">
        <v>593</v>
      </c>
      <c r="C6048" s="1" t="s">
        <v>11763</v>
      </c>
      <c r="D6048">
        <v>6</v>
      </c>
      <c r="E6048">
        <v>43</v>
      </c>
      <c r="F6048" s="10">
        <f>spotify_data[[#This Row],[track_popularity]]/100</f>
        <v>0.43</v>
      </c>
      <c r="G6048" s="9" t="b">
        <v>0</v>
      </c>
      <c r="H6048" s="1">
        <f>+IF(spotify_data[[#This Row],[explicit]]=FALSE,0,1)</f>
        <v>0</v>
      </c>
      <c r="I6048" s="1" t="s">
        <v>7819</v>
      </c>
      <c r="J6048" s="7">
        <f>MATCH(spotify_data[[#This Row],[artist_name]],spotify_data[artist_name],0)</f>
        <v>5297</v>
      </c>
      <c r="K6048">
        <v>66</v>
      </c>
      <c r="L6048" s="10">
        <f>spotify_data[[#This Row],[artist_popularity]]/100</f>
        <v>0.66</v>
      </c>
      <c r="M6048">
        <v>1686734</v>
      </c>
      <c r="N6048" s="1" t="s">
        <v>23</v>
      </c>
      <c r="O6048" s="1" t="s">
        <v>11756</v>
      </c>
      <c r="P6048" s="1">
        <f>MATCH(spotify_data[[#This Row],[album_id]],spotify_data[album_id],0)</f>
        <v>5297</v>
      </c>
      <c r="Q6048" s="1" t="s">
        <v>11757</v>
      </c>
      <c r="R6048" s="2">
        <v>43404</v>
      </c>
      <c r="S6048" s="7">
        <f ca="1">+TODAY()-spotify_data[[#This Row],[Fecha lanzamiento Album]]</f>
        <v>2627</v>
      </c>
      <c r="T6048" s="7">
        <f ca="1">+spotify_data[[#This Row],[Antigüedad Album Dias]]/60</f>
        <v>43.783333333333331</v>
      </c>
      <c r="U6048" s="8">
        <f ca="1">spotify_data[[#This Row],[Antigüedad Album Meses]]/12</f>
        <v>3.6486111111111108</v>
      </c>
      <c r="V6048">
        <v>14</v>
      </c>
      <c r="W6048" s="1" t="s">
        <v>20</v>
      </c>
      <c r="X6048" s="1" t="str">
        <f>+IF(spotify_data[[#This Row],[album_type]]="album","Album",IF(spotify_data[[#This Row],[album_type]]="single","Single","Compilation"))</f>
        <v>Album</v>
      </c>
      <c r="Y6048">
        <v>349</v>
      </c>
    </row>
    <row r="6049" spans="1:25" x14ac:dyDescent="0.3">
      <c r="A6049" s="1" t="s">
        <v>11765</v>
      </c>
      <c r="B6049" s="1">
        <v>8514</v>
      </c>
      <c r="C6049" s="1" t="s">
        <v>11766</v>
      </c>
      <c r="D6049">
        <v>3</v>
      </c>
      <c r="E6049">
        <v>43</v>
      </c>
      <c r="F6049" s="10">
        <f>spotify_data[[#This Row],[track_popularity]]/100</f>
        <v>0.43</v>
      </c>
      <c r="G6049" s="9" t="b">
        <v>0</v>
      </c>
      <c r="H6049" s="1">
        <f>+IF(spotify_data[[#This Row],[explicit]]=FALSE,0,1)</f>
        <v>0</v>
      </c>
      <c r="I6049" s="1" t="s">
        <v>11767</v>
      </c>
      <c r="J6049" s="7">
        <f>MATCH(spotify_data[[#This Row],[artist_name]],spotify_data[artist_name],0)</f>
        <v>6048</v>
      </c>
      <c r="K6049">
        <v>40</v>
      </c>
      <c r="L6049" s="10">
        <f>spotify_data[[#This Row],[artist_popularity]]/100</f>
        <v>0.4</v>
      </c>
      <c r="M6049">
        <v>51609</v>
      </c>
      <c r="N6049" s="1" t="s">
        <v>23</v>
      </c>
      <c r="O6049" s="1" t="s">
        <v>11768</v>
      </c>
      <c r="P6049" s="1">
        <f>MATCH(spotify_data[[#This Row],[album_id]],spotify_data[album_id],0)</f>
        <v>6048</v>
      </c>
      <c r="Q6049" s="1" t="s">
        <v>11769</v>
      </c>
      <c r="R6049" s="2">
        <v>43399</v>
      </c>
      <c r="S6049" s="7">
        <f ca="1">+TODAY()-spotify_data[[#This Row],[Fecha lanzamiento Album]]</f>
        <v>2632</v>
      </c>
      <c r="T6049" s="7">
        <f ca="1">+spotify_data[[#This Row],[Antigüedad Album Dias]]/60</f>
        <v>43.866666666666667</v>
      </c>
      <c r="U6049" s="8">
        <f ca="1">spotify_data[[#This Row],[Antigüedad Album Meses]]/12</f>
        <v>3.6555555555555554</v>
      </c>
      <c r="V6049">
        <v>9</v>
      </c>
      <c r="W6049" s="1" t="s">
        <v>20</v>
      </c>
      <c r="X6049" s="1" t="str">
        <f>+IF(spotify_data[[#This Row],[album_type]]="album","Album",IF(spotify_data[[#This Row],[album_type]]="single","Single","Compilation"))</f>
        <v>Album</v>
      </c>
      <c r="Y6049">
        <v>324</v>
      </c>
    </row>
    <row r="6050" spans="1:25" x14ac:dyDescent="0.3">
      <c r="A6050" s="1" t="s">
        <v>12271</v>
      </c>
      <c r="B6050" s="1">
        <v>1511</v>
      </c>
      <c r="C6050" s="1" t="s">
        <v>12272</v>
      </c>
      <c r="D6050">
        <v>1</v>
      </c>
      <c r="E6050">
        <v>43</v>
      </c>
      <c r="F6050" s="10">
        <f>spotify_data[[#This Row],[track_popularity]]/100</f>
        <v>0.43</v>
      </c>
      <c r="G6050" s="9" t="b">
        <v>0</v>
      </c>
      <c r="H6050" s="1">
        <f>+IF(spotify_data[[#This Row],[explicit]]=FALSE,0,1)</f>
        <v>0</v>
      </c>
      <c r="I6050" s="1" t="s">
        <v>12273</v>
      </c>
      <c r="J6050" s="7">
        <f>MATCH(spotify_data[[#This Row],[artist_name]],spotify_data[artist_name],0)</f>
        <v>6049</v>
      </c>
      <c r="K6050">
        <v>51</v>
      </c>
      <c r="L6050" s="10">
        <f>spotify_data[[#This Row],[artist_popularity]]/100</f>
        <v>0.51</v>
      </c>
      <c r="M6050">
        <v>137609</v>
      </c>
      <c r="N6050" s="1" t="s">
        <v>23</v>
      </c>
      <c r="O6050" s="1" t="s">
        <v>12274</v>
      </c>
      <c r="P6050" s="1">
        <f>MATCH(spotify_data[[#This Row],[album_id]],spotify_data[album_id],0)</f>
        <v>6049</v>
      </c>
      <c r="Q6050" s="1" t="s">
        <v>12272</v>
      </c>
      <c r="R6050" s="2">
        <v>43279</v>
      </c>
      <c r="S6050" s="7">
        <f ca="1">+TODAY()-spotify_data[[#This Row],[Fecha lanzamiento Album]]</f>
        <v>2752</v>
      </c>
      <c r="T6050" s="7">
        <f ca="1">+spotify_data[[#This Row],[Antigüedad Album Dias]]/60</f>
        <v>45.866666666666667</v>
      </c>
      <c r="U6050" s="8">
        <f ca="1">spotify_data[[#This Row],[Antigüedad Album Meses]]/12</f>
        <v>3.8222222222222224</v>
      </c>
      <c r="V6050">
        <v>1</v>
      </c>
      <c r="W6050" s="1" t="s">
        <v>21</v>
      </c>
      <c r="X6050" s="1" t="str">
        <f>+IF(spotify_data[[#This Row],[album_type]]="album","Album",IF(spotify_data[[#This Row],[album_type]]="single","Single","Compilation"))</f>
        <v>Single</v>
      </c>
      <c r="Y6050">
        <v>114</v>
      </c>
    </row>
    <row r="6051" spans="1:25" x14ac:dyDescent="0.3">
      <c r="A6051" s="1" t="s">
        <v>12699</v>
      </c>
      <c r="B6051" s="1">
        <v>4453</v>
      </c>
      <c r="C6051" s="1" t="s">
        <v>12700</v>
      </c>
      <c r="D6051">
        <v>4</v>
      </c>
      <c r="E6051">
        <v>43</v>
      </c>
      <c r="F6051" s="10">
        <f>spotify_data[[#This Row],[track_popularity]]/100</f>
        <v>0.43</v>
      </c>
      <c r="G6051" s="9" t="b">
        <v>1</v>
      </c>
      <c r="H6051" s="1">
        <f>+IF(spotify_data[[#This Row],[explicit]]=FALSE,0,1)</f>
        <v>1</v>
      </c>
      <c r="I6051" s="1" t="s">
        <v>6952</v>
      </c>
      <c r="J6051" s="7">
        <f>MATCH(spotify_data[[#This Row],[artist_name]],spotify_data[artist_name],0)</f>
        <v>4790</v>
      </c>
      <c r="K6051">
        <v>49</v>
      </c>
      <c r="L6051" s="10">
        <f>spotify_data[[#This Row],[artist_popularity]]/100</f>
        <v>0.49</v>
      </c>
      <c r="M6051">
        <v>171981</v>
      </c>
      <c r="N6051" s="1" t="s">
        <v>6953</v>
      </c>
      <c r="O6051" s="1" t="s">
        <v>12701</v>
      </c>
      <c r="P6051" s="1">
        <f>MATCH(spotify_data[[#This Row],[album_id]],spotify_data[album_id],0)</f>
        <v>6050</v>
      </c>
      <c r="Q6051" s="1" t="s">
        <v>12702</v>
      </c>
      <c r="R6051" s="2">
        <v>43169</v>
      </c>
      <c r="S6051" s="7">
        <f ca="1">+TODAY()-spotify_data[[#This Row],[Fecha lanzamiento Album]]</f>
        <v>2862</v>
      </c>
      <c r="T6051" s="7">
        <f ca="1">+spotify_data[[#This Row],[Antigüedad Album Dias]]/60</f>
        <v>47.7</v>
      </c>
      <c r="U6051" s="8">
        <f ca="1">spotify_data[[#This Row],[Antigüedad Album Meses]]/12</f>
        <v>3.9750000000000001</v>
      </c>
      <c r="V6051">
        <v>11</v>
      </c>
      <c r="W6051" s="1" t="s">
        <v>20</v>
      </c>
      <c r="X6051" s="1" t="str">
        <f>+IF(spotify_data[[#This Row],[album_type]]="album","Album",IF(spotify_data[[#This Row],[album_type]]="single","Single","Compilation"))</f>
        <v>Album</v>
      </c>
      <c r="Y6051">
        <v>387</v>
      </c>
    </row>
    <row r="6052" spans="1:25" x14ac:dyDescent="0.3">
      <c r="A6052" s="1" t="s">
        <v>12720</v>
      </c>
      <c r="B6052" s="1">
        <v>1118</v>
      </c>
      <c r="C6052" s="1" t="s">
        <v>12721</v>
      </c>
      <c r="D6052">
        <v>1</v>
      </c>
      <c r="E6052">
        <v>43</v>
      </c>
      <c r="F6052" s="10">
        <f>spotify_data[[#This Row],[track_popularity]]/100</f>
        <v>0.43</v>
      </c>
      <c r="G6052" s="9" t="b">
        <v>0</v>
      </c>
      <c r="H6052" s="1">
        <f>+IF(spotify_data[[#This Row],[explicit]]=FALSE,0,1)</f>
        <v>0</v>
      </c>
      <c r="I6052" s="1" t="s">
        <v>12722</v>
      </c>
      <c r="J6052" s="7">
        <f>MATCH(spotify_data[[#This Row],[artist_name]],spotify_data[artist_name],0)</f>
        <v>6051</v>
      </c>
      <c r="K6052">
        <v>42</v>
      </c>
      <c r="L6052" s="10">
        <f>spotify_data[[#This Row],[artist_popularity]]/100</f>
        <v>0.42</v>
      </c>
      <c r="M6052">
        <v>61399</v>
      </c>
      <c r="N6052" s="1" t="s">
        <v>23</v>
      </c>
      <c r="O6052" s="1" t="s">
        <v>12723</v>
      </c>
      <c r="P6052" s="1">
        <f>MATCH(spotify_data[[#This Row],[album_id]],spotify_data[album_id],0)</f>
        <v>6051</v>
      </c>
      <c r="Q6052" s="1" t="s">
        <v>12724</v>
      </c>
      <c r="R6052" s="2">
        <v>43161</v>
      </c>
      <c r="S6052" s="7">
        <f ca="1">+TODAY()-spotify_data[[#This Row],[Fecha lanzamiento Album]]</f>
        <v>2870</v>
      </c>
      <c r="T6052" s="7">
        <f ca="1">+spotify_data[[#This Row],[Antigüedad Album Dias]]/60</f>
        <v>47.833333333333336</v>
      </c>
      <c r="U6052" s="8">
        <f ca="1">spotify_data[[#This Row],[Antigüedad Album Meses]]/12</f>
        <v>3.9861111111111112</v>
      </c>
      <c r="V6052">
        <v>2</v>
      </c>
      <c r="W6052" s="1" t="s">
        <v>21</v>
      </c>
      <c r="X6052" s="1" t="str">
        <f>+IF(spotify_data[[#This Row],[album_type]]="album","Album",IF(spotify_data[[#This Row],[album_type]]="single","Single","Compilation"))</f>
        <v>Single</v>
      </c>
      <c r="Y6052">
        <v>46</v>
      </c>
    </row>
    <row r="6053" spans="1:25" x14ac:dyDescent="0.3">
      <c r="A6053" s="1" t="s">
        <v>13179</v>
      </c>
      <c r="B6053" s="1">
        <v>2414</v>
      </c>
      <c r="C6053" s="1" t="s">
        <v>13180</v>
      </c>
      <c r="D6053">
        <v>13</v>
      </c>
      <c r="E6053">
        <v>43</v>
      </c>
      <c r="F6053" s="10">
        <f>spotify_data[[#This Row],[track_popularity]]/100</f>
        <v>0.43</v>
      </c>
      <c r="G6053" s="9" t="b">
        <v>0</v>
      </c>
      <c r="H6053" s="1">
        <f>+IF(spotify_data[[#This Row],[explicit]]=FALSE,0,1)</f>
        <v>0</v>
      </c>
      <c r="I6053" s="1" t="s">
        <v>7349</v>
      </c>
      <c r="J6053" s="7">
        <f>MATCH(spotify_data[[#This Row],[artist_name]],spotify_data[artist_name],0)</f>
        <v>5068</v>
      </c>
      <c r="K6053">
        <v>58</v>
      </c>
      <c r="L6053" s="10">
        <f>spotify_data[[#This Row],[artist_popularity]]/100</f>
        <v>0.57999999999999996</v>
      </c>
      <c r="M6053">
        <v>112003</v>
      </c>
      <c r="N6053" s="1" t="s">
        <v>4495</v>
      </c>
      <c r="O6053" s="1" t="s">
        <v>13162</v>
      </c>
      <c r="P6053" s="1">
        <f>MATCH(spotify_data[[#This Row],[album_id]],spotify_data[album_id],0)</f>
        <v>5068</v>
      </c>
      <c r="Q6053" s="1" t="s">
        <v>13163</v>
      </c>
      <c r="R6053" s="2">
        <v>43040</v>
      </c>
      <c r="S6053" s="7">
        <f ca="1">+TODAY()-spotify_data[[#This Row],[Fecha lanzamiento Album]]</f>
        <v>2991</v>
      </c>
      <c r="T6053" s="7">
        <f ca="1">+spotify_data[[#This Row],[Antigüedad Album Dias]]/60</f>
        <v>49.85</v>
      </c>
      <c r="U6053" s="8">
        <f ca="1">spotify_data[[#This Row],[Antigüedad Album Meses]]/12</f>
        <v>4.1541666666666668</v>
      </c>
      <c r="V6053">
        <v>36</v>
      </c>
      <c r="W6053" s="1" t="s">
        <v>20</v>
      </c>
      <c r="X6053" s="1" t="str">
        <f>+IF(spotify_data[[#This Row],[album_type]]="album","Album",IF(spotify_data[[#This Row],[album_type]]="single","Single","Compilation"))</f>
        <v>Album</v>
      </c>
      <c r="Y6053">
        <v>192</v>
      </c>
    </row>
    <row r="6054" spans="1:25" x14ac:dyDescent="0.3">
      <c r="A6054" s="1" t="s">
        <v>13695</v>
      </c>
      <c r="B6054" s="1">
        <v>7866</v>
      </c>
      <c r="C6054" s="1" t="s">
        <v>13696</v>
      </c>
      <c r="D6054">
        <v>13</v>
      </c>
      <c r="E6054">
        <v>43</v>
      </c>
      <c r="F6054" s="10">
        <f>spotify_data[[#This Row],[track_popularity]]/100</f>
        <v>0.43</v>
      </c>
      <c r="G6054" s="9" t="b">
        <v>0</v>
      </c>
      <c r="H6054" s="1">
        <f>+IF(spotify_data[[#This Row],[explicit]]=FALSE,0,1)</f>
        <v>0</v>
      </c>
      <c r="I6054" s="1" t="s">
        <v>6414</v>
      </c>
      <c r="J6054" s="7">
        <f>MATCH(spotify_data[[#This Row],[artist_name]],spotify_data[artist_name],0)</f>
        <v>530</v>
      </c>
      <c r="K6054">
        <v>85</v>
      </c>
      <c r="L6054" s="10">
        <f>spotify_data[[#This Row],[artist_popularity]]/100</f>
        <v>0.85</v>
      </c>
      <c r="M6054">
        <v>39788275</v>
      </c>
      <c r="N6054" s="1" t="s">
        <v>6415</v>
      </c>
      <c r="O6054" s="1" t="s">
        <v>13660</v>
      </c>
      <c r="P6054" s="1">
        <f>MATCH(spotify_data[[#This Row],[album_id]],spotify_data[album_id],0)</f>
        <v>530</v>
      </c>
      <c r="Q6054" s="1" t="s">
        <v>8455</v>
      </c>
      <c r="R6054" s="2">
        <v>42881</v>
      </c>
      <c r="S6054" s="7">
        <f ca="1">+TODAY()-spotify_data[[#This Row],[Fecha lanzamiento Album]]</f>
        <v>3150</v>
      </c>
      <c r="T6054" s="7">
        <f ca="1">+spotify_data[[#This Row],[Antigüedad Album Dias]]/60</f>
        <v>52.5</v>
      </c>
      <c r="U6054" s="8">
        <f ca="1">spotify_data[[#This Row],[Antigüedad Album Meses]]/12</f>
        <v>4.375</v>
      </c>
      <c r="V6054">
        <v>13</v>
      </c>
      <c r="W6054" s="1" t="s">
        <v>20</v>
      </c>
      <c r="X6054" s="1" t="str">
        <f>+IF(spotify_data[[#This Row],[album_type]]="album","Album",IF(spotify_data[[#This Row],[album_type]]="single","Single","Compilation"))</f>
        <v>Album</v>
      </c>
      <c r="Y6054">
        <v>319</v>
      </c>
    </row>
    <row r="6055" spans="1:25" x14ac:dyDescent="0.3">
      <c r="A6055" s="1" t="s">
        <v>13769</v>
      </c>
      <c r="B6055" s="1">
        <v>8262</v>
      </c>
      <c r="C6055" s="1" t="s">
        <v>13770</v>
      </c>
      <c r="D6055">
        <v>1</v>
      </c>
      <c r="E6055">
        <v>43</v>
      </c>
      <c r="F6055" s="10">
        <f>spotify_data[[#This Row],[track_popularity]]/100</f>
        <v>0.43</v>
      </c>
      <c r="G6055" s="9" t="b">
        <v>0</v>
      </c>
      <c r="H6055" s="1">
        <f>+IF(spotify_data[[#This Row],[explicit]]=FALSE,0,1)</f>
        <v>0</v>
      </c>
      <c r="I6055" s="1" t="s">
        <v>13771</v>
      </c>
      <c r="J6055" s="7">
        <f>MATCH(spotify_data[[#This Row],[artist_name]],spotify_data[artist_name],0)</f>
        <v>6054</v>
      </c>
      <c r="K6055">
        <v>51</v>
      </c>
      <c r="L6055" s="10">
        <f>spotify_data[[#This Row],[artist_popularity]]/100</f>
        <v>0.51</v>
      </c>
      <c r="M6055">
        <v>358475</v>
      </c>
      <c r="N6055" s="1" t="s">
        <v>13772</v>
      </c>
      <c r="O6055" s="1" t="s">
        <v>13773</v>
      </c>
      <c r="P6055" s="1">
        <f>MATCH(spotify_data[[#This Row],[album_id]],spotify_data[album_id],0)</f>
        <v>6054</v>
      </c>
      <c r="Q6055" s="1" t="s">
        <v>13774</v>
      </c>
      <c r="R6055" s="2">
        <v>42860</v>
      </c>
      <c r="S6055" s="7">
        <f ca="1">+TODAY()-spotify_data[[#This Row],[Fecha lanzamiento Album]]</f>
        <v>3171</v>
      </c>
      <c r="T6055" s="7">
        <f ca="1">+spotify_data[[#This Row],[Antigüedad Album Dias]]/60</f>
        <v>52.85</v>
      </c>
      <c r="U6055" s="8">
        <f ca="1">spotify_data[[#This Row],[Antigüedad Album Meses]]/12</f>
        <v>4.4041666666666668</v>
      </c>
      <c r="V6055">
        <v>18</v>
      </c>
      <c r="W6055" s="1" t="s">
        <v>20</v>
      </c>
      <c r="X6055" s="1" t="str">
        <f>+IF(spotify_data[[#This Row],[album_type]]="album","Album",IF(spotify_data[[#This Row],[album_type]]="single","Single","Compilation"))</f>
        <v>Album</v>
      </c>
      <c r="Y6055">
        <v>506</v>
      </c>
    </row>
    <row r="6056" spans="1:25" x14ac:dyDescent="0.3">
      <c r="A6056" s="1" t="s">
        <v>14038</v>
      </c>
      <c r="B6056" s="1">
        <v>53</v>
      </c>
      <c r="C6056" s="1" t="s">
        <v>14039</v>
      </c>
      <c r="D6056">
        <v>2</v>
      </c>
      <c r="E6056">
        <v>43</v>
      </c>
      <c r="F6056" s="10">
        <f>spotify_data[[#This Row],[track_popularity]]/100</f>
        <v>0.43</v>
      </c>
      <c r="G6056" s="9" t="b">
        <v>0</v>
      </c>
      <c r="H6056" s="1">
        <f>+IF(spotify_data[[#This Row],[explicit]]=FALSE,0,1)</f>
        <v>0</v>
      </c>
      <c r="I6056" s="1" t="s">
        <v>4924</v>
      </c>
      <c r="J6056" s="7">
        <f>MATCH(spotify_data[[#This Row],[artist_name]],spotify_data[artist_name],0)</f>
        <v>2280</v>
      </c>
      <c r="K6056">
        <v>76</v>
      </c>
      <c r="L6056" s="10">
        <f>spotify_data[[#This Row],[artist_popularity]]/100</f>
        <v>0.76</v>
      </c>
      <c r="M6056">
        <v>9838934</v>
      </c>
      <c r="N6056" s="1" t="s">
        <v>23</v>
      </c>
      <c r="O6056" s="1" t="s">
        <v>14040</v>
      </c>
      <c r="P6056" s="1">
        <f>MATCH(spotify_data[[#This Row],[album_id]],spotify_data[album_id],0)</f>
        <v>6055</v>
      </c>
      <c r="Q6056" s="1" t="s">
        <v>14041</v>
      </c>
      <c r="R6056" s="2">
        <v>42782</v>
      </c>
      <c r="S6056" s="7">
        <f ca="1">+TODAY()-spotify_data[[#This Row],[Fecha lanzamiento Album]]</f>
        <v>3249</v>
      </c>
      <c r="T6056" s="7">
        <f ca="1">+spotify_data[[#This Row],[Antigüedad Album Dias]]/60</f>
        <v>54.15</v>
      </c>
      <c r="U6056" s="8">
        <f ca="1">spotify_data[[#This Row],[Antigüedad Album Meses]]/12</f>
        <v>4.5125000000000002</v>
      </c>
      <c r="V6056">
        <v>6</v>
      </c>
      <c r="W6056" s="1" t="s">
        <v>21</v>
      </c>
      <c r="X6056" s="1" t="str">
        <f>+IF(spotify_data[[#This Row],[album_type]]="album","Album",IF(spotify_data[[#This Row],[album_type]]="single","Single","Compilation"))</f>
        <v>Single</v>
      </c>
      <c r="Y6056">
        <v>319</v>
      </c>
    </row>
    <row r="6057" spans="1:25" x14ac:dyDescent="0.3">
      <c r="A6057" s="1" t="s">
        <v>14123</v>
      </c>
      <c r="B6057" s="1">
        <v>6255</v>
      </c>
      <c r="C6057" s="1" t="s">
        <v>14124</v>
      </c>
      <c r="D6057">
        <v>19</v>
      </c>
      <c r="E6057">
        <v>43</v>
      </c>
      <c r="F6057" s="10">
        <f>spotify_data[[#This Row],[track_popularity]]/100</f>
        <v>0.43</v>
      </c>
      <c r="G6057" s="9" t="b">
        <v>0</v>
      </c>
      <c r="H6057" s="1">
        <f>+IF(spotify_data[[#This Row],[explicit]]=FALSE,0,1)</f>
        <v>0</v>
      </c>
      <c r="I6057" s="1" t="s">
        <v>7418</v>
      </c>
      <c r="J6057" s="7">
        <f>MATCH(spotify_data[[#This Row],[artist_name]],spotify_data[artist_name],0)</f>
        <v>3389</v>
      </c>
      <c r="K6057">
        <v>63</v>
      </c>
      <c r="L6057" s="10">
        <f>spotify_data[[#This Row],[artist_popularity]]/100</f>
        <v>0.63</v>
      </c>
      <c r="M6057">
        <v>430274</v>
      </c>
      <c r="N6057" s="1" t="s">
        <v>1609</v>
      </c>
      <c r="O6057" s="1" t="s">
        <v>14125</v>
      </c>
      <c r="P6057" s="1">
        <f>MATCH(spotify_data[[#This Row],[album_id]],spotify_data[album_id],0)</f>
        <v>5950</v>
      </c>
      <c r="Q6057" s="1" t="s">
        <v>14126</v>
      </c>
      <c r="R6057" s="2">
        <v>42720</v>
      </c>
      <c r="S6057" s="7">
        <f ca="1">+TODAY()-spotify_data[[#This Row],[Fecha lanzamiento Album]]</f>
        <v>3311</v>
      </c>
      <c r="T6057" s="7">
        <f ca="1">+spotify_data[[#This Row],[Antigüedad Album Dias]]/60</f>
        <v>55.18333333333333</v>
      </c>
      <c r="U6057" s="8">
        <f ca="1">spotify_data[[#This Row],[Antigüedad Album Meses]]/12</f>
        <v>4.5986111111111105</v>
      </c>
      <c r="V6057">
        <v>21</v>
      </c>
      <c r="W6057" s="1" t="s">
        <v>20</v>
      </c>
      <c r="X6057" s="1" t="str">
        <f>+IF(spotify_data[[#This Row],[album_type]]="album","Album",IF(spotify_data[[#This Row],[album_type]]="single","Single","Compilation"))</f>
        <v>Album</v>
      </c>
      <c r="Y6057">
        <v>586</v>
      </c>
    </row>
    <row r="6058" spans="1:25" x14ac:dyDescent="0.3">
      <c r="A6058" s="1" t="s">
        <v>14664</v>
      </c>
      <c r="B6058" s="1">
        <v>7339</v>
      </c>
      <c r="C6058" s="1" t="s">
        <v>14665</v>
      </c>
      <c r="D6058">
        <v>2</v>
      </c>
      <c r="E6058">
        <v>43</v>
      </c>
      <c r="F6058" s="10">
        <f>spotify_data[[#This Row],[track_popularity]]/100</f>
        <v>0.43</v>
      </c>
      <c r="G6058" s="9" t="b">
        <v>0</v>
      </c>
      <c r="H6058" s="1">
        <f>+IF(spotify_data[[#This Row],[explicit]]=FALSE,0,1)</f>
        <v>0</v>
      </c>
      <c r="I6058" s="1" t="s">
        <v>8038</v>
      </c>
      <c r="J6058" s="7">
        <f>MATCH(spotify_data[[#This Row],[artist_name]],spotify_data[artist_name],0)</f>
        <v>2535</v>
      </c>
      <c r="K6058">
        <v>65</v>
      </c>
      <c r="L6058" s="10">
        <f>spotify_data[[#This Row],[artist_popularity]]/100</f>
        <v>0.65</v>
      </c>
      <c r="M6058">
        <v>3315988</v>
      </c>
      <c r="N6058" s="1" t="s">
        <v>395</v>
      </c>
      <c r="O6058" s="1" t="s">
        <v>14653</v>
      </c>
      <c r="P6058" s="1">
        <f>MATCH(spotify_data[[#This Row],[album_id]],spotify_data[album_id],0)</f>
        <v>4281</v>
      </c>
      <c r="Q6058" s="1" t="s">
        <v>14654</v>
      </c>
      <c r="R6058" s="2">
        <v>42531</v>
      </c>
      <c r="S6058" s="7">
        <f ca="1">+TODAY()-spotify_data[[#This Row],[Fecha lanzamiento Album]]</f>
        <v>3500</v>
      </c>
      <c r="T6058" s="7">
        <f ca="1">+spotify_data[[#This Row],[Antigüedad Album Dias]]/60</f>
        <v>58.333333333333336</v>
      </c>
      <c r="U6058" s="8">
        <f ca="1">spotify_data[[#This Row],[Antigüedad Album Meses]]/12</f>
        <v>4.8611111111111116</v>
      </c>
      <c r="V6058">
        <v>13</v>
      </c>
      <c r="W6058" s="1" t="s">
        <v>20</v>
      </c>
      <c r="X6058" s="1" t="str">
        <f>+IF(spotify_data[[#This Row],[album_type]]="album","Album",IF(spotify_data[[#This Row],[album_type]]="single","Single","Compilation"))</f>
        <v>Album</v>
      </c>
      <c r="Y6058">
        <v>355</v>
      </c>
    </row>
    <row r="6059" spans="1:25" x14ac:dyDescent="0.3">
      <c r="A6059" s="1" t="s">
        <v>15213</v>
      </c>
      <c r="B6059" s="1">
        <v>955</v>
      </c>
      <c r="C6059" s="1" t="s">
        <v>15214</v>
      </c>
      <c r="D6059">
        <v>11</v>
      </c>
      <c r="E6059">
        <v>43</v>
      </c>
      <c r="F6059" s="10">
        <f>spotify_data[[#This Row],[track_popularity]]/100</f>
        <v>0.43</v>
      </c>
      <c r="G6059" s="9" t="b">
        <v>0</v>
      </c>
      <c r="H6059" s="1">
        <f>+IF(spotify_data[[#This Row],[explicit]]=FALSE,0,1)</f>
        <v>0</v>
      </c>
      <c r="I6059" s="1" t="s">
        <v>6958</v>
      </c>
      <c r="J6059" s="7">
        <f>MATCH(spotify_data[[#This Row],[artist_name]],spotify_data[artist_name],0)</f>
        <v>2489</v>
      </c>
      <c r="K6059">
        <v>65</v>
      </c>
      <c r="L6059" s="10">
        <f>spotify_data[[#This Row],[artist_popularity]]/100</f>
        <v>0.65</v>
      </c>
      <c r="M6059">
        <v>2918794</v>
      </c>
      <c r="N6059" s="1" t="s">
        <v>1925</v>
      </c>
      <c r="O6059" s="1" t="s">
        <v>15203</v>
      </c>
      <c r="P6059" s="1">
        <f>MATCH(spotify_data[[#This Row],[album_id]],spotify_data[album_id],0)</f>
        <v>2489</v>
      </c>
      <c r="Q6059" s="1" t="s">
        <v>15204</v>
      </c>
      <c r="R6059" s="2">
        <v>42321</v>
      </c>
      <c r="S6059" s="7">
        <f ca="1">+TODAY()-spotify_data[[#This Row],[Fecha lanzamiento Album]]</f>
        <v>3710</v>
      </c>
      <c r="T6059" s="7">
        <f ca="1">+spotify_data[[#This Row],[Antigüedad Album Dias]]/60</f>
        <v>61.833333333333336</v>
      </c>
      <c r="U6059" s="8">
        <f ca="1">spotify_data[[#This Row],[Antigüedad Album Meses]]/12</f>
        <v>5.1527777777777777</v>
      </c>
      <c r="V6059">
        <v>11</v>
      </c>
      <c r="W6059" s="1" t="s">
        <v>20</v>
      </c>
      <c r="X6059" s="1" t="str">
        <f>+IF(spotify_data[[#This Row],[album_type]]="album","Album",IF(spotify_data[[#This Row],[album_type]]="single","Single","Compilation"))</f>
        <v>Album</v>
      </c>
      <c r="Y6059">
        <v>342</v>
      </c>
    </row>
    <row r="6060" spans="1:25" x14ac:dyDescent="0.3">
      <c r="A6060" s="1" t="s">
        <v>15252</v>
      </c>
      <c r="B6060" s="1">
        <v>5754</v>
      </c>
      <c r="C6060" s="1" t="s">
        <v>15253</v>
      </c>
      <c r="D6060">
        <v>6</v>
      </c>
      <c r="E6060">
        <v>43</v>
      </c>
      <c r="F6060" s="10">
        <f>spotify_data[[#This Row],[track_popularity]]/100</f>
        <v>0.43</v>
      </c>
      <c r="G6060" s="9" t="b">
        <v>0</v>
      </c>
      <c r="H6060" s="1">
        <f>+IF(spotify_data[[#This Row],[explicit]]=FALSE,0,1)</f>
        <v>0</v>
      </c>
      <c r="I6060" s="1" t="s">
        <v>6958</v>
      </c>
      <c r="J6060" s="7">
        <f>MATCH(spotify_data[[#This Row],[artist_name]],spotify_data[artist_name],0)</f>
        <v>2489</v>
      </c>
      <c r="K6060">
        <v>65</v>
      </c>
      <c r="L6060" s="10">
        <f>spotify_data[[#This Row],[artist_popularity]]/100</f>
        <v>0.65</v>
      </c>
      <c r="M6060">
        <v>2918550</v>
      </c>
      <c r="N6060" s="1" t="s">
        <v>1925</v>
      </c>
      <c r="O6060" s="1" t="s">
        <v>15203</v>
      </c>
      <c r="P6060" s="1">
        <f>MATCH(spotify_data[[#This Row],[album_id]],spotify_data[album_id],0)</f>
        <v>2489</v>
      </c>
      <c r="Q6060" s="1" t="s">
        <v>15204</v>
      </c>
      <c r="R6060" s="2">
        <v>42321</v>
      </c>
      <c r="S6060" s="7">
        <f ca="1">+TODAY()-spotify_data[[#This Row],[Fecha lanzamiento Album]]</f>
        <v>3710</v>
      </c>
      <c r="T6060" s="7">
        <f ca="1">+spotify_data[[#This Row],[Antigüedad Album Dias]]/60</f>
        <v>61.833333333333336</v>
      </c>
      <c r="U6060" s="8">
        <f ca="1">spotify_data[[#This Row],[Antigüedad Album Meses]]/12</f>
        <v>5.1527777777777777</v>
      </c>
      <c r="V6060">
        <v>11</v>
      </c>
      <c r="W6060" s="1" t="s">
        <v>20</v>
      </c>
      <c r="X6060" s="1" t="str">
        <f>+IF(spotify_data[[#This Row],[album_type]]="album","Album",IF(spotify_data[[#This Row],[album_type]]="single","Single","Compilation"))</f>
        <v>Album</v>
      </c>
      <c r="Y6060">
        <v>305</v>
      </c>
    </row>
    <row r="6061" spans="1:25" x14ac:dyDescent="0.3">
      <c r="A6061" s="1" t="s">
        <v>15271</v>
      </c>
      <c r="B6061" s="1">
        <v>2084</v>
      </c>
      <c r="C6061" s="1" t="s">
        <v>15272</v>
      </c>
      <c r="D6061">
        <v>3</v>
      </c>
      <c r="E6061">
        <v>43</v>
      </c>
      <c r="F6061" s="10">
        <f>spotify_data[[#This Row],[track_popularity]]/100</f>
        <v>0.43</v>
      </c>
      <c r="G6061" s="9" t="b">
        <v>0</v>
      </c>
      <c r="H6061" s="1">
        <f>+IF(spotify_data[[#This Row],[explicit]]=FALSE,0,1)</f>
        <v>0</v>
      </c>
      <c r="I6061" s="1" t="s">
        <v>6402</v>
      </c>
      <c r="J6061" s="7">
        <f>MATCH(spotify_data[[#This Row],[artist_name]],spotify_data[artist_name],0)</f>
        <v>3700</v>
      </c>
      <c r="K6061">
        <v>64</v>
      </c>
      <c r="L6061" s="10">
        <f>spotify_data[[#This Row],[artist_popularity]]/100</f>
        <v>0.64</v>
      </c>
      <c r="M6061">
        <v>2565032</v>
      </c>
      <c r="N6061" s="1" t="s">
        <v>1925</v>
      </c>
      <c r="O6061" s="1" t="s">
        <v>15273</v>
      </c>
      <c r="P6061" s="1">
        <f>MATCH(spotify_data[[#This Row],[album_id]],spotify_data[album_id],0)</f>
        <v>6060</v>
      </c>
      <c r="Q6061" s="1" t="s">
        <v>15274</v>
      </c>
      <c r="R6061" s="2">
        <v>42314</v>
      </c>
      <c r="S6061" s="7">
        <f ca="1">+TODAY()-spotify_data[[#This Row],[Fecha lanzamiento Album]]</f>
        <v>3717</v>
      </c>
      <c r="T6061" s="7">
        <f ca="1">+spotify_data[[#This Row],[Antigüedad Album Dias]]/60</f>
        <v>61.95</v>
      </c>
      <c r="U6061" s="8">
        <f ca="1">spotify_data[[#This Row],[Antigüedad Album Meses]]/12</f>
        <v>5.1625000000000005</v>
      </c>
      <c r="V6061">
        <v>5</v>
      </c>
      <c r="W6061" s="1" t="s">
        <v>21</v>
      </c>
      <c r="X6061" s="1" t="str">
        <f>+IF(spotify_data[[#This Row],[album_type]]="album","Album",IF(spotify_data[[#This Row],[album_type]]="single","Single","Compilation"))</f>
        <v>Single</v>
      </c>
      <c r="Y6061">
        <v>353</v>
      </c>
    </row>
    <row r="6062" spans="1:25" x14ac:dyDescent="0.3">
      <c r="A6062" s="1" t="s">
        <v>15380</v>
      </c>
      <c r="B6062" s="1">
        <v>8404</v>
      </c>
      <c r="C6062" s="1" t="s">
        <v>15381</v>
      </c>
      <c r="D6062">
        <v>10</v>
      </c>
      <c r="E6062">
        <v>43</v>
      </c>
      <c r="F6062" s="10">
        <f>spotify_data[[#This Row],[track_popularity]]/100</f>
        <v>0.43</v>
      </c>
      <c r="G6062" s="9" t="b">
        <v>0</v>
      </c>
      <c r="H6062" s="1">
        <f>+IF(spotify_data[[#This Row],[explicit]]=FALSE,0,1)</f>
        <v>0</v>
      </c>
      <c r="I6062" s="1" t="s">
        <v>15382</v>
      </c>
      <c r="J6062" s="7">
        <f>MATCH(spotify_data[[#This Row],[artist_name]],spotify_data[artist_name],0)</f>
        <v>2168</v>
      </c>
      <c r="K6062">
        <v>70</v>
      </c>
      <c r="L6062" s="10">
        <f>spotify_data[[#This Row],[artist_popularity]]/100</f>
        <v>0.7</v>
      </c>
      <c r="M6062">
        <v>3013521</v>
      </c>
      <c r="N6062" s="1" t="s">
        <v>8568</v>
      </c>
      <c r="O6062" s="1" t="s">
        <v>15383</v>
      </c>
      <c r="P6062" s="1">
        <f>MATCH(spotify_data[[#This Row],[album_id]],spotify_data[album_id],0)</f>
        <v>6061</v>
      </c>
      <c r="Q6062" s="1" t="s">
        <v>15384</v>
      </c>
      <c r="R6062" s="2">
        <v>42286</v>
      </c>
      <c r="S6062" s="7">
        <f ca="1">+TODAY()-spotify_data[[#This Row],[Fecha lanzamiento Album]]</f>
        <v>3745</v>
      </c>
      <c r="T6062" s="7">
        <f ca="1">+spotify_data[[#This Row],[Antigüedad Album Dias]]/60</f>
        <v>62.416666666666664</v>
      </c>
      <c r="U6062" s="8">
        <f ca="1">spotify_data[[#This Row],[Antigüedad Album Meses]]/12</f>
        <v>5.2013888888888884</v>
      </c>
      <c r="V6062">
        <v>10</v>
      </c>
      <c r="W6062" s="1" t="s">
        <v>20</v>
      </c>
      <c r="X6062" s="1" t="str">
        <f>+IF(spotify_data[[#This Row],[album_type]]="album","Album",IF(spotify_data[[#This Row],[album_type]]="single","Single","Compilation"))</f>
        <v>Album</v>
      </c>
      <c r="Y6062">
        <v>428</v>
      </c>
    </row>
    <row r="6063" spans="1:25" x14ac:dyDescent="0.3">
      <c r="A6063" s="1" t="s">
        <v>15421</v>
      </c>
      <c r="B6063" s="1">
        <v>2639</v>
      </c>
      <c r="C6063" s="1" t="s">
        <v>15422</v>
      </c>
      <c r="D6063">
        <v>1</v>
      </c>
      <c r="E6063">
        <v>43</v>
      </c>
      <c r="F6063" s="10">
        <f>spotify_data[[#This Row],[track_popularity]]/100</f>
        <v>0.43</v>
      </c>
      <c r="G6063" s="9" t="b">
        <v>0</v>
      </c>
      <c r="H6063" s="1">
        <f>+IF(spotify_data[[#This Row],[explicit]]=FALSE,0,1)</f>
        <v>0</v>
      </c>
      <c r="I6063" s="1" t="s">
        <v>15423</v>
      </c>
      <c r="J6063" s="7">
        <f>MATCH(spotify_data[[#This Row],[artist_name]],spotify_data[artist_name],0)</f>
        <v>6062</v>
      </c>
      <c r="K6063">
        <v>52</v>
      </c>
      <c r="L6063" s="10">
        <f>spotify_data[[#This Row],[artist_popularity]]/100</f>
        <v>0.52</v>
      </c>
      <c r="M6063">
        <v>623266</v>
      </c>
      <c r="N6063" s="1" t="s">
        <v>23</v>
      </c>
      <c r="O6063" s="1" t="s">
        <v>15424</v>
      </c>
      <c r="P6063" s="1">
        <f>MATCH(spotify_data[[#This Row],[album_id]],spotify_data[album_id],0)</f>
        <v>6062</v>
      </c>
      <c r="Q6063" s="1" t="s">
        <v>15422</v>
      </c>
      <c r="R6063" s="2">
        <v>42272</v>
      </c>
      <c r="S6063" s="7">
        <f ca="1">+TODAY()-spotify_data[[#This Row],[Fecha lanzamiento Album]]</f>
        <v>3759</v>
      </c>
      <c r="T6063" s="7">
        <f ca="1">+spotify_data[[#This Row],[Antigüedad Album Dias]]/60</f>
        <v>62.65</v>
      </c>
      <c r="U6063" s="8">
        <f ca="1">spotify_data[[#This Row],[Antigüedad Album Meses]]/12</f>
        <v>5.2208333333333332</v>
      </c>
      <c r="V6063">
        <v>1</v>
      </c>
      <c r="W6063" s="1" t="s">
        <v>21</v>
      </c>
      <c r="X6063" s="1" t="str">
        <f>+IF(spotify_data[[#This Row],[album_type]]="album","Album",IF(spotify_data[[#This Row],[album_type]]="single","Single","Compilation"))</f>
        <v>Single</v>
      </c>
      <c r="Y6063">
        <v>402</v>
      </c>
    </row>
    <row r="6064" spans="1:25" x14ac:dyDescent="0.3">
      <c r="A6064" s="1" t="s">
        <v>15488</v>
      </c>
      <c r="B6064" s="1">
        <v>6106</v>
      </c>
      <c r="C6064" s="1" t="s">
        <v>15489</v>
      </c>
      <c r="D6064">
        <v>3</v>
      </c>
      <c r="E6064">
        <v>43</v>
      </c>
      <c r="F6064" s="10">
        <f>spotify_data[[#This Row],[track_popularity]]/100</f>
        <v>0.43</v>
      </c>
      <c r="G6064" s="9" t="b">
        <v>0</v>
      </c>
      <c r="H6064" s="1">
        <f>+IF(spotify_data[[#This Row],[explicit]]=FALSE,0,1)</f>
        <v>0</v>
      </c>
      <c r="I6064" s="1" t="s">
        <v>15490</v>
      </c>
      <c r="J6064" s="7">
        <f>MATCH(spotify_data[[#This Row],[artist_name]],spotify_data[artist_name],0)</f>
        <v>5954</v>
      </c>
      <c r="K6064">
        <v>43</v>
      </c>
      <c r="L6064" s="10">
        <f>spotify_data[[#This Row],[artist_popularity]]/100</f>
        <v>0.43</v>
      </c>
      <c r="M6064">
        <v>18068</v>
      </c>
      <c r="N6064" s="1" t="s">
        <v>5224</v>
      </c>
      <c r="O6064" s="1" t="s">
        <v>15486</v>
      </c>
      <c r="P6064" s="1">
        <f>MATCH(spotify_data[[#This Row],[album_id]],spotify_data[album_id],0)</f>
        <v>5841</v>
      </c>
      <c r="Q6064" s="1" t="s">
        <v>15487</v>
      </c>
      <c r="R6064" s="2">
        <v>42256</v>
      </c>
      <c r="S6064" s="7">
        <f ca="1">+TODAY()-spotify_data[[#This Row],[Fecha lanzamiento Album]]</f>
        <v>3775</v>
      </c>
      <c r="T6064" s="7">
        <f ca="1">+spotify_data[[#This Row],[Antigüedad Album Dias]]/60</f>
        <v>62.916666666666664</v>
      </c>
      <c r="U6064" s="8">
        <f ca="1">spotify_data[[#This Row],[Antigüedad Album Meses]]/12</f>
        <v>5.2430555555555554</v>
      </c>
      <c r="V6064">
        <v>29</v>
      </c>
      <c r="W6064" s="1" t="s">
        <v>20</v>
      </c>
      <c r="X6064" s="1" t="str">
        <f>+IF(spotify_data[[#This Row],[album_type]]="album","Album",IF(spotify_data[[#This Row],[album_type]]="single","Single","Compilation"))</f>
        <v>Album</v>
      </c>
      <c r="Y6064">
        <v>535</v>
      </c>
    </row>
    <row r="6065" spans="1:25" x14ac:dyDescent="0.3">
      <c r="A6065" s="1" t="s">
        <v>15575</v>
      </c>
      <c r="B6065" s="1">
        <v>627</v>
      </c>
      <c r="C6065" s="1" t="s">
        <v>15576</v>
      </c>
      <c r="D6065">
        <v>54</v>
      </c>
      <c r="E6065">
        <v>43</v>
      </c>
      <c r="F6065" s="10">
        <f>spotify_data[[#This Row],[track_popularity]]/100</f>
        <v>0.43</v>
      </c>
      <c r="G6065" s="9" t="b">
        <v>0</v>
      </c>
      <c r="H6065" s="1">
        <f>+IF(spotify_data[[#This Row],[explicit]]=FALSE,0,1)</f>
        <v>0</v>
      </c>
      <c r="I6065" s="1" t="s">
        <v>14698</v>
      </c>
      <c r="J6065" s="7">
        <f>MATCH(spotify_data[[#This Row],[artist_name]],spotify_data[artist_name],0)</f>
        <v>4701</v>
      </c>
      <c r="K6065">
        <v>56</v>
      </c>
      <c r="L6065" s="10">
        <f>spotify_data[[#This Row],[artist_popularity]]/100</f>
        <v>0.56000000000000005</v>
      </c>
      <c r="M6065">
        <v>90200</v>
      </c>
      <c r="N6065" s="1" t="s">
        <v>10139</v>
      </c>
      <c r="O6065" s="1" t="s">
        <v>15555</v>
      </c>
      <c r="P6065" s="1">
        <f>MATCH(spotify_data[[#This Row],[album_id]],spotify_data[album_id],0)</f>
        <v>4701</v>
      </c>
      <c r="Q6065" s="1" t="s">
        <v>15556</v>
      </c>
      <c r="R6065" s="2">
        <v>42242</v>
      </c>
      <c r="S6065" s="7">
        <f ca="1">+TODAY()-spotify_data[[#This Row],[Fecha lanzamiento Album]]</f>
        <v>3789</v>
      </c>
      <c r="T6065" s="7">
        <f ca="1">+spotify_data[[#This Row],[Antigüedad Album Dias]]/60</f>
        <v>63.15</v>
      </c>
      <c r="U6065" s="8">
        <f ca="1">spotify_data[[#This Row],[Antigüedad Album Meses]]/12</f>
        <v>5.2625000000000002</v>
      </c>
      <c r="V6065">
        <v>55</v>
      </c>
      <c r="W6065" s="1" t="s">
        <v>20</v>
      </c>
      <c r="X6065" s="1" t="str">
        <f>+IF(spotify_data[[#This Row],[album_type]]="album","Album",IF(spotify_data[[#This Row],[album_type]]="single","Single","Compilation"))</f>
        <v>Album</v>
      </c>
      <c r="Y6065">
        <v>195</v>
      </c>
    </row>
    <row r="6066" spans="1:25" x14ac:dyDescent="0.3">
      <c r="A6066" s="1" t="s">
        <v>16035</v>
      </c>
      <c r="B6066" s="1">
        <v>5992</v>
      </c>
      <c r="C6066" s="1" t="s">
        <v>16036</v>
      </c>
      <c r="D6066">
        <v>9</v>
      </c>
      <c r="E6066">
        <v>43</v>
      </c>
      <c r="F6066" s="10">
        <f>spotify_data[[#This Row],[track_popularity]]/100</f>
        <v>0.43</v>
      </c>
      <c r="G6066" s="9" t="b">
        <v>1</v>
      </c>
      <c r="H6066" s="1">
        <f>+IF(spotify_data[[#This Row],[explicit]]=FALSE,0,1)</f>
        <v>1</v>
      </c>
      <c r="I6066" s="1" t="s">
        <v>2104</v>
      </c>
      <c r="J6066" s="7">
        <f>MATCH(spotify_data[[#This Row],[artist_name]],spotify_data[artist_name],0)</f>
        <v>2180</v>
      </c>
      <c r="K6066">
        <v>71</v>
      </c>
      <c r="L6066" s="10">
        <f>spotify_data[[#This Row],[artist_popularity]]/100</f>
        <v>0.71</v>
      </c>
      <c r="M6066">
        <v>4972305</v>
      </c>
      <c r="N6066" s="1" t="s">
        <v>2105</v>
      </c>
      <c r="O6066" s="1" t="s">
        <v>16033</v>
      </c>
      <c r="P6066" s="1">
        <f>MATCH(spotify_data[[#This Row],[album_id]],spotify_data[album_id],0)</f>
        <v>5195</v>
      </c>
      <c r="Q6066" s="1" t="s">
        <v>16034</v>
      </c>
      <c r="R6066" s="2">
        <v>42023</v>
      </c>
      <c r="S6066" s="7">
        <f ca="1">+TODAY()-spotify_data[[#This Row],[Fecha lanzamiento Album]]</f>
        <v>4008</v>
      </c>
      <c r="T6066" s="7">
        <f ca="1">+spotify_data[[#This Row],[Antigüedad Album Dias]]/60</f>
        <v>66.8</v>
      </c>
      <c r="U6066" s="8">
        <f ca="1">spotify_data[[#This Row],[Antigüedad Album Meses]]/12</f>
        <v>5.5666666666666664</v>
      </c>
      <c r="V6066">
        <v>13</v>
      </c>
      <c r="W6066" s="1" t="s">
        <v>20</v>
      </c>
      <c r="X6066" s="1" t="str">
        <f>+IF(spotify_data[[#This Row],[album_type]]="album","Album",IF(spotify_data[[#This Row],[album_type]]="single","Single","Compilation"))</f>
        <v>Album</v>
      </c>
      <c r="Y6066">
        <v>498</v>
      </c>
    </row>
    <row r="6067" spans="1:25" x14ac:dyDescent="0.3">
      <c r="A6067" s="1" t="s">
        <v>16039</v>
      </c>
      <c r="B6067" s="1">
        <v>6192</v>
      </c>
      <c r="C6067" s="1" t="s">
        <v>16040</v>
      </c>
      <c r="D6067">
        <v>8</v>
      </c>
      <c r="E6067">
        <v>43</v>
      </c>
      <c r="F6067" s="10">
        <f>spotify_data[[#This Row],[track_popularity]]/100</f>
        <v>0.43</v>
      </c>
      <c r="G6067" s="9" t="b">
        <v>0</v>
      </c>
      <c r="H6067" s="1">
        <f>+IF(spotify_data[[#This Row],[explicit]]=FALSE,0,1)</f>
        <v>0</v>
      </c>
      <c r="I6067" s="1" t="s">
        <v>16041</v>
      </c>
      <c r="J6067" s="7">
        <f>MATCH(spotify_data[[#This Row],[artist_name]],spotify_data[artist_name],0)</f>
        <v>6066</v>
      </c>
      <c r="K6067">
        <v>48</v>
      </c>
      <c r="L6067" s="10">
        <f>spotify_data[[#This Row],[artist_popularity]]/100</f>
        <v>0.48</v>
      </c>
      <c r="M6067">
        <v>71368</v>
      </c>
      <c r="N6067" s="1" t="s">
        <v>23</v>
      </c>
      <c r="O6067" s="1" t="s">
        <v>16042</v>
      </c>
      <c r="P6067" s="1">
        <f>MATCH(spotify_data[[#This Row],[album_id]],spotify_data[album_id],0)</f>
        <v>6066</v>
      </c>
      <c r="Q6067" s="1" t="s">
        <v>16043</v>
      </c>
      <c r="R6067" s="2">
        <v>42021</v>
      </c>
      <c r="S6067" s="7">
        <f ca="1">+TODAY()-spotify_data[[#This Row],[Fecha lanzamiento Album]]</f>
        <v>4010</v>
      </c>
      <c r="T6067" s="7">
        <f ca="1">+spotify_data[[#This Row],[Antigüedad Album Dias]]/60</f>
        <v>66.833333333333329</v>
      </c>
      <c r="U6067" s="8">
        <f ca="1">spotify_data[[#This Row],[Antigüedad Album Meses]]/12</f>
        <v>5.5694444444444438</v>
      </c>
      <c r="V6067">
        <v>40</v>
      </c>
      <c r="W6067" s="1" t="s">
        <v>20</v>
      </c>
      <c r="X6067" s="1" t="str">
        <f>+IF(spotify_data[[#This Row],[album_type]]="album","Album",IF(spotify_data[[#This Row],[album_type]]="single","Single","Compilation"))</f>
        <v>Album</v>
      </c>
      <c r="Y6067">
        <v>171</v>
      </c>
    </row>
    <row r="6068" spans="1:25" x14ac:dyDescent="0.3">
      <c r="A6068" s="1" t="s">
        <v>16160</v>
      </c>
      <c r="B6068" s="1">
        <v>6918</v>
      </c>
      <c r="C6068" s="1" t="s">
        <v>16161</v>
      </c>
      <c r="D6068">
        <v>16</v>
      </c>
      <c r="E6068">
        <v>43</v>
      </c>
      <c r="F6068" s="10">
        <f>spotify_data[[#This Row],[track_popularity]]/100</f>
        <v>0.43</v>
      </c>
      <c r="G6068" s="9" t="b">
        <v>1</v>
      </c>
      <c r="H6068" s="1">
        <f>+IF(spotify_data[[#This Row],[explicit]]=FALSE,0,1)</f>
        <v>1</v>
      </c>
      <c r="I6068" s="1" t="s">
        <v>7805</v>
      </c>
      <c r="J6068" s="7">
        <f>MATCH(spotify_data[[#This Row],[artist_name]],spotify_data[artist_name],0)</f>
        <v>37</v>
      </c>
      <c r="K6068">
        <v>83</v>
      </c>
      <c r="L6068" s="10">
        <f>spotify_data[[#This Row],[artist_popularity]]/100</f>
        <v>0.83</v>
      </c>
      <c r="M6068">
        <v>21591569</v>
      </c>
      <c r="N6068" s="1" t="s">
        <v>23</v>
      </c>
      <c r="O6068" s="1" t="s">
        <v>16152</v>
      </c>
      <c r="P6068" s="1">
        <f>MATCH(spotify_data[[#This Row],[album_id]],spotify_data[album_id],0)</f>
        <v>3207</v>
      </c>
      <c r="Q6068" s="1" t="s">
        <v>16153</v>
      </c>
      <c r="R6068" s="2">
        <v>41971</v>
      </c>
      <c r="S6068" s="7">
        <f ca="1">+TODAY()-spotify_data[[#This Row],[Fecha lanzamiento Album]]</f>
        <v>4060</v>
      </c>
      <c r="T6068" s="7">
        <f ca="1">+spotify_data[[#This Row],[Antigüedad Album Dias]]/60</f>
        <v>67.666666666666671</v>
      </c>
      <c r="U6068" s="8">
        <f ca="1">spotify_data[[#This Row],[Antigüedad Album Meses]]/12</f>
        <v>5.6388888888888893</v>
      </c>
      <c r="V6068">
        <v>16</v>
      </c>
      <c r="W6068" s="1" t="s">
        <v>20</v>
      </c>
      <c r="X6068" s="1" t="str">
        <f>+IF(spotify_data[[#This Row],[album_type]]="album","Album",IF(spotify_data[[#This Row],[album_type]]="single","Single","Compilation"))</f>
        <v>Album</v>
      </c>
      <c r="Y6068">
        <v>236</v>
      </c>
    </row>
    <row r="6069" spans="1:25" x14ac:dyDescent="0.3">
      <c r="A6069" s="1" t="s">
        <v>16415</v>
      </c>
      <c r="B6069" s="1">
        <v>8531</v>
      </c>
      <c r="C6069" s="1" t="s">
        <v>16416</v>
      </c>
      <c r="D6069">
        <v>1</v>
      </c>
      <c r="E6069">
        <v>43</v>
      </c>
      <c r="F6069" s="10">
        <f>spotify_data[[#This Row],[track_popularity]]/100</f>
        <v>0.43</v>
      </c>
      <c r="G6069" s="9" t="b">
        <v>0</v>
      </c>
      <c r="H6069" s="1">
        <f>+IF(spotify_data[[#This Row],[explicit]]=FALSE,0,1)</f>
        <v>0</v>
      </c>
      <c r="I6069" s="1" t="s">
        <v>8990</v>
      </c>
      <c r="J6069" s="7">
        <f>MATCH(spotify_data[[#This Row],[artist_name]],spotify_data[artist_name],0)</f>
        <v>5518</v>
      </c>
      <c r="K6069">
        <v>47</v>
      </c>
      <c r="L6069" s="10">
        <f>spotify_data[[#This Row],[artist_popularity]]/100</f>
        <v>0.47</v>
      </c>
      <c r="M6069">
        <v>52307</v>
      </c>
      <c r="N6069" s="1" t="s">
        <v>1609</v>
      </c>
      <c r="O6069" s="1" t="s">
        <v>16417</v>
      </c>
      <c r="P6069" s="1">
        <f>MATCH(spotify_data[[#This Row],[album_id]],spotify_data[album_id],0)</f>
        <v>6068</v>
      </c>
      <c r="Q6069" s="1" t="s">
        <v>16418</v>
      </c>
      <c r="R6069" s="2">
        <v>41897</v>
      </c>
      <c r="S6069" s="7">
        <f ca="1">+TODAY()-spotify_data[[#This Row],[Fecha lanzamiento Album]]</f>
        <v>4134</v>
      </c>
      <c r="T6069" s="7">
        <f ca="1">+spotify_data[[#This Row],[Antigüedad Album Dias]]/60</f>
        <v>68.900000000000006</v>
      </c>
      <c r="U6069" s="8">
        <f ca="1">spotify_data[[#This Row],[Antigüedad Album Meses]]/12</f>
        <v>5.7416666666666671</v>
      </c>
      <c r="V6069">
        <v>21</v>
      </c>
      <c r="W6069" s="1" t="s">
        <v>20</v>
      </c>
      <c r="X6069" s="1" t="str">
        <f>+IF(spotify_data[[#This Row],[album_type]]="album","Album",IF(spotify_data[[#This Row],[album_type]]="single","Single","Compilation"))</f>
        <v>Album</v>
      </c>
      <c r="Y6069">
        <v>283</v>
      </c>
    </row>
    <row r="6070" spans="1:25" x14ac:dyDescent="0.3">
      <c r="A6070" s="1" t="s">
        <v>16423</v>
      </c>
      <c r="B6070" s="1">
        <v>8173</v>
      </c>
      <c r="C6070" s="1" t="s">
        <v>12854</v>
      </c>
      <c r="D6070">
        <v>2</v>
      </c>
      <c r="E6070">
        <v>43</v>
      </c>
      <c r="F6070" s="10">
        <f>spotify_data[[#This Row],[track_popularity]]/100</f>
        <v>0.43</v>
      </c>
      <c r="G6070" s="9" t="b">
        <v>0</v>
      </c>
      <c r="H6070" s="1">
        <f>+IF(spotify_data[[#This Row],[explicit]]=FALSE,0,1)</f>
        <v>0</v>
      </c>
      <c r="I6070" s="1" t="s">
        <v>16424</v>
      </c>
      <c r="J6070" s="7">
        <f>MATCH(spotify_data[[#This Row],[artist_name]],spotify_data[artist_name],0)</f>
        <v>6069</v>
      </c>
      <c r="K6070">
        <v>32</v>
      </c>
      <c r="L6070" s="10">
        <f>spotify_data[[#This Row],[artist_popularity]]/100</f>
        <v>0.32</v>
      </c>
      <c r="M6070">
        <v>42600</v>
      </c>
      <c r="N6070" s="1" t="s">
        <v>23</v>
      </c>
      <c r="O6070" s="1" t="s">
        <v>16425</v>
      </c>
      <c r="P6070" s="1">
        <f>MATCH(spotify_data[[#This Row],[album_id]],spotify_data[album_id],0)</f>
        <v>6069</v>
      </c>
      <c r="Q6070" s="1" t="s">
        <v>16426</v>
      </c>
      <c r="R6070" s="2">
        <v>41885</v>
      </c>
      <c r="S6070" s="7">
        <f ca="1">+TODAY()-spotify_data[[#This Row],[Fecha lanzamiento Album]]</f>
        <v>4146</v>
      </c>
      <c r="T6070" s="7">
        <f ca="1">+spotify_data[[#This Row],[Antigüedad Album Dias]]/60</f>
        <v>69.099999999999994</v>
      </c>
      <c r="U6070" s="8">
        <f ca="1">spotify_data[[#This Row],[Antigüedad Album Meses]]/12</f>
        <v>5.7583333333333329</v>
      </c>
      <c r="V6070">
        <v>6</v>
      </c>
      <c r="W6070" s="1" t="s">
        <v>21</v>
      </c>
      <c r="X6070" s="1" t="str">
        <f>+IF(spotify_data[[#This Row],[album_type]]="album","Album",IF(spotify_data[[#This Row],[album_type]]="single","Single","Compilation"))</f>
        <v>Single</v>
      </c>
      <c r="Y6070">
        <v>372</v>
      </c>
    </row>
    <row r="6071" spans="1:25" x14ac:dyDescent="0.3">
      <c r="A6071" s="1" t="s">
        <v>16478</v>
      </c>
      <c r="B6071" s="1">
        <v>4254</v>
      </c>
      <c r="C6071" s="1" t="s">
        <v>16479</v>
      </c>
      <c r="D6071">
        <v>2</v>
      </c>
      <c r="E6071">
        <v>43</v>
      </c>
      <c r="F6071" s="10">
        <f>spotify_data[[#This Row],[track_popularity]]/100</f>
        <v>0.43</v>
      </c>
      <c r="G6071" s="9" t="b">
        <v>0</v>
      </c>
      <c r="H6071" s="1">
        <f>+IF(spotify_data[[#This Row],[explicit]]=FALSE,0,1)</f>
        <v>0</v>
      </c>
      <c r="I6071" s="1" t="s">
        <v>6845</v>
      </c>
      <c r="J6071" s="7">
        <f>MATCH(spotify_data[[#This Row],[artist_name]],spotify_data[artist_name],0)</f>
        <v>3400</v>
      </c>
      <c r="K6071">
        <v>70</v>
      </c>
      <c r="L6071" s="10">
        <f>spotify_data[[#This Row],[artist_popularity]]/100</f>
        <v>0.7</v>
      </c>
      <c r="M6071">
        <v>1605379</v>
      </c>
      <c r="N6071" s="1" t="s">
        <v>1609</v>
      </c>
      <c r="O6071" s="1" t="s">
        <v>16480</v>
      </c>
      <c r="P6071" s="1">
        <f>MATCH(spotify_data[[#This Row],[album_id]],spotify_data[album_id],0)</f>
        <v>6070</v>
      </c>
      <c r="Q6071" s="1" t="s">
        <v>16481</v>
      </c>
      <c r="R6071" s="2">
        <v>41869</v>
      </c>
      <c r="S6071" s="7">
        <f ca="1">+TODAY()-spotify_data[[#This Row],[Fecha lanzamiento Album]]</f>
        <v>4162</v>
      </c>
      <c r="T6071" s="7">
        <f ca="1">+spotify_data[[#This Row],[Antigüedad Album Dias]]/60</f>
        <v>69.36666666666666</v>
      </c>
      <c r="U6071" s="8">
        <f ca="1">spotify_data[[#This Row],[Antigüedad Album Meses]]/12</f>
        <v>5.780555555555555</v>
      </c>
      <c r="V6071">
        <v>28</v>
      </c>
      <c r="W6071" s="1" t="s">
        <v>1932</v>
      </c>
      <c r="X6071" s="1" t="str">
        <f>+IF(spotify_data[[#This Row],[album_type]]="album","Album",IF(spotify_data[[#This Row],[album_type]]="single","Single","Compilation"))</f>
        <v>Compilation</v>
      </c>
      <c r="Y6071">
        <v>371</v>
      </c>
    </row>
    <row r="6072" spans="1:25" x14ac:dyDescent="0.3">
      <c r="A6072" s="1" t="s">
        <v>16857</v>
      </c>
      <c r="B6072" s="1">
        <v>4035</v>
      </c>
      <c r="C6072" s="1" t="s">
        <v>16858</v>
      </c>
      <c r="D6072">
        <v>3</v>
      </c>
      <c r="E6072">
        <v>43</v>
      </c>
      <c r="F6072" s="10">
        <f>spotify_data[[#This Row],[track_popularity]]/100</f>
        <v>0.43</v>
      </c>
      <c r="G6072" s="9" t="b">
        <v>0</v>
      </c>
      <c r="H6072" s="1">
        <f>+IF(spotify_data[[#This Row],[explicit]]=FALSE,0,1)</f>
        <v>0</v>
      </c>
      <c r="I6072" s="1" t="s">
        <v>16859</v>
      </c>
      <c r="J6072" s="7">
        <f>MATCH(spotify_data[[#This Row],[artist_name]],spotify_data[artist_name],0)</f>
        <v>6071</v>
      </c>
      <c r="K6072">
        <v>37</v>
      </c>
      <c r="L6072" s="10">
        <f>spotify_data[[#This Row],[artist_popularity]]/100</f>
        <v>0.37</v>
      </c>
      <c r="M6072">
        <v>104042</v>
      </c>
      <c r="N6072" s="1" t="s">
        <v>23</v>
      </c>
      <c r="O6072" s="1" t="s">
        <v>16860</v>
      </c>
      <c r="P6072" s="1">
        <f>MATCH(spotify_data[[#This Row],[album_id]],spotify_data[album_id],0)</f>
        <v>6071</v>
      </c>
      <c r="Q6072" s="1" t="s">
        <v>16861</v>
      </c>
      <c r="R6072" s="2">
        <v>41677</v>
      </c>
      <c r="S6072" s="7">
        <f ca="1">+TODAY()-spotify_data[[#This Row],[Fecha lanzamiento Album]]</f>
        <v>4354</v>
      </c>
      <c r="T6072" s="7">
        <f ca="1">+spotify_data[[#This Row],[Antigüedad Album Dias]]/60</f>
        <v>72.566666666666663</v>
      </c>
      <c r="U6072" s="8">
        <f ca="1">spotify_data[[#This Row],[Antigüedad Album Meses]]/12</f>
        <v>6.0472222222222216</v>
      </c>
      <c r="V6072">
        <v>15</v>
      </c>
      <c r="W6072" s="1" t="s">
        <v>20</v>
      </c>
      <c r="X6072" s="1" t="str">
        <f>+IF(spotify_data[[#This Row],[album_type]]="album","Album",IF(spotify_data[[#This Row],[album_type]]="single","Single","Compilation"))</f>
        <v>Album</v>
      </c>
      <c r="Y6072">
        <v>39</v>
      </c>
    </row>
    <row r="6073" spans="1:25" x14ac:dyDescent="0.3">
      <c r="A6073" s="1" t="s">
        <v>16954</v>
      </c>
      <c r="B6073" s="1">
        <v>3436</v>
      </c>
      <c r="C6073" s="1" t="s">
        <v>16955</v>
      </c>
      <c r="D6073">
        <v>12</v>
      </c>
      <c r="E6073">
        <v>43</v>
      </c>
      <c r="F6073" s="10">
        <f>spotify_data[[#This Row],[track_popularity]]/100</f>
        <v>0.43</v>
      </c>
      <c r="G6073" s="9" t="b">
        <v>0</v>
      </c>
      <c r="H6073" s="1">
        <f>+IF(spotify_data[[#This Row],[explicit]]=FALSE,0,1)</f>
        <v>0</v>
      </c>
      <c r="I6073" s="1" t="s">
        <v>16956</v>
      </c>
      <c r="J6073" s="7">
        <f>MATCH(spotify_data[[#This Row],[artist_name]],spotify_data[artist_name],0)</f>
        <v>4297</v>
      </c>
      <c r="K6073">
        <v>59</v>
      </c>
      <c r="L6073" s="10">
        <f>spotify_data[[#This Row],[artist_popularity]]/100</f>
        <v>0.59</v>
      </c>
      <c r="M6073">
        <v>150256</v>
      </c>
      <c r="N6073" s="1" t="s">
        <v>16957</v>
      </c>
      <c r="O6073" s="1" t="s">
        <v>16958</v>
      </c>
      <c r="P6073" s="1">
        <f>MATCH(spotify_data[[#This Row],[album_id]],spotify_data[album_id],0)</f>
        <v>4297</v>
      </c>
      <c r="Q6073" s="1" t="s">
        <v>16959</v>
      </c>
      <c r="R6073" s="2">
        <v>41640</v>
      </c>
      <c r="S6073" s="7">
        <f ca="1">+TODAY()-spotify_data[[#This Row],[Fecha lanzamiento Album]]</f>
        <v>4391</v>
      </c>
      <c r="T6073" s="7">
        <f ca="1">+spotify_data[[#This Row],[Antigüedad Album Dias]]/60</f>
        <v>73.183333333333337</v>
      </c>
      <c r="U6073" s="8">
        <f ca="1">spotify_data[[#This Row],[Antigüedad Album Meses]]/12</f>
        <v>6.0986111111111114</v>
      </c>
      <c r="V6073">
        <v>16</v>
      </c>
      <c r="W6073" s="1" t="s">
        <v>20</v>
      </c>
      <c r="X6073" s="1" t="str">
        <f>+IF(spotify_data[[#This Row],[album_type]]="album","Album",IF(spotify_data[[#This Row],[album_type]]="single","Single","Compilation"))</f>
        <v>Album</v>
      </c>
      <c r="Y6073">
        <v>336</v>
      </c>
    </row>
    <row r="6074" spans="1:25" x14ac:dyDescent="0.3">
      <c r="A6074" s="1" t="s">
        <v>17221</v>
      </c>
      <c r="B6074" s="1">
        <v>6862</v>
      </c>
      <c r="C6074" s="1" t="s">
        <v>17222</v>
      </c>
      <c r="D6074">
        <v>14</v>
      </c>
      <c r="E6074">
        <v>43</v>
      </c>
      <c r="F6074" s="10">
        <f>spotify_data[[#This Row],[track_popularity]]/100</f>
        <v>0.43</v>
      </c>
      <c r="G6074" s="9" t="b">
        <v>0</v>
      </c>
      <c r="H6074" s="1">
        <f>+IF(spotify_data[[#This Row],[explicit]]=FALSE,0,1)</f>
        <v>0</v>
      </c>
      <c r="I6074" s="1" t="s">
        <v>1807</v>
      </c>
      <c r="J6074" s="7">
        <f>MATCH(spotify_data[[#This Row],[artist_name]],spotify_data[artist_name],0)</f>
        <v>234</v>
      </c>
      <c r="K6074">
        <v>81</v>
      </c>
      <c r="L6074" s="10">
        <f>spotify_data[[#This Row],[artist_popularity]]/100</f>
        <v>0.81</v>
      </c>
      <c r="M6074">
        <v>26561582</v>
      </c>
      <c r="N6074" s="1" t="s">
        <v>1808</v>
      </c>
      <c r="O6074" s="1" t="s">
        <v>17216</v>
      </c>
      <c r="P6074" s="1">
        <f>MATCH(spotify_data[[#This Row],[album_id]],spotify_data[album_id],0)</f>
        <v>678</v>
      </c>
      <c r="Q6074" s="1" t="s">
        <v>17217</v>
      </c>
      <c r="R6074" s="2">
        <v>41551</v>
      </c>
      <c r="S6074" s="7">
        <f ca="1">+TODAY()-spotify_data[[#This Row],[Fecha lanzamiento Album]]</f>
        <v>4480</v>
      </c>
      <c r="T6074" s="7">
        <f ca="1">+spotify_data[[#This Row],[Antigüedad Album Dias]]/60</f>
        <v>74.666666666666671</v>
      </c>
      <c r="U6074" s="8">
        <f ca="1">spotify_data[[#This Row],[Antigüedad Album Meses]]/12</f>
        <v>6.2222222222222223</v>
      </c>
      <c r="V6074">
        <v>16</v>
      </c>
      <c r="W6074" s="1" t="s">
        <v>20</v>
      </c>
      <c r="X6074" s="1" t="str">
        <f>+IF(spotify_data[[#This Row],[album_type]]="album","Album",IF(spotify_data[[#This Row],[album_type]]="single","Single","Compilation"))</f>
        <v>Album</v>
      </c>
      <c r="Y6074">
        <v>333</v>
      </c>
    </row>
    <row r="6075" spans="1:25" x14ac:dyDescent="0.3">
      <c r="A6075" s="1" t="s">
        <v>17245</v>
      </c>
      <c r="B6075" s="1">
        <v>7875</v>
      </c>
      <c r="C6075" s="1" t="s">
        <v>17246</v>
      </c>
      <c r="D6075">
        <v>12</v>
      </c>
      <c r="E6075">
        <v>43</v>
      </c>
      <c r="F6075" s="10">
        <f>spotify_data[[#This Row],[track_popularity]]/100</f>
        <v>0.43</v>
      </c>
      <c r="G6075" s="9" t="b">
        <v>0</v>
      </c>
      <c r="H6075" s="1">
        <f>+IF(spotify_data[[#This Row],[explicit]]=FALSE,0,1)</f>
        <v>0</v>
      </c>
      <c r="I6075" s="1" t="s">
        <v>1807</v>
      </c>
      <c r="J6075" s="7">
        <f>MATCH(spotify_data[[#This Row],[artist_name]],spotify_data[artist_name],0)</f>
        <v>234</v>
      </c>
      <c r="K6075">
        <v>81</v>
      </c>
      <c r="L6075" s="10">
        <f>spotify_data[[#This Row],[artist_popularity]]/100</f>
        <v>0.81</v>
      </c>
      <c r="M6075">
        <v>26561582</v>
      </c>
      <c r="N6075" s="1" t="s">
        <v>1808</v>
      </c>
      <c r="O6075" s="1" t="s">
        <v>17216</v>
      </c>
      <c r="P6075" s="1">
        <f>MATCH(spotify_data[[#This Row],[album_id]],spotify_data[album_id],0)</f>
        <v>678</v>
      </c>
      <c r="Q6075" s="1" t="s">
        <v>17217</v>
      </c>
      <c r="R6075" s="2">
        <v>41551</v>
      </c>
      <c r="S6075" s="7">
        <f ca="1">+TODAY()-spotify_data[[#This Row],[Fecha lanzamiento Album]]</f>
        <v>4480</v>
      </c>
      <c r="T6075" s="7">
        <f ca="1">+spotify_data[[#This Row],[Antigüedad Album Dias]]/60</f>
        <v>74.666666666666671</v>
      </c>
      <c r="U6075" s="8">
        <f ca="1">spotify_data[[#This Row],[Antigüedad Album Meses]]/12</f>
        <v>6.2222222222222223</v>
      </c>
      <c r="V6075">
        <v>16</v>
      </c>
      <c r="W6075" s="1" t="s">
        <v>20</v>
      </c>
      <c r="X6075" s="1" t="str">
        <f>+IF(spotify_data[[#This Row],[album_type]]="album","Album",IF(spotify_data[[#This Row],[album_type]]="single","Single","Compilation"))</f>
        <v>Album</v>
      </c>
      <c r="Y6075">
        <v>355</v>
      </c>
    </row>
    <row r="6076" spans="1:25" x14ac:dyDescent="0.3">
      <c r="A6076" s="1" t="s">
        <v>18417</v>
      </c>
      <c r="B6076" s="1">
        <v>73</v>
      </c>
      <c r="C6076" s="1" t="s">
        <v>18418</v>
      </c>
      <c r="D6076">
        <v>7</v>
      </c>
      <c r="E6076">
        <v>43</v>
      </c>
      <c r="F6076" s="10">
        <f>spotify_data[[#This Row],[track_popularity]]/100</f>
        <v>0.43</v>
      </c>
      <c r="G6076" s="9" t="b">
        <v>0</v>
      </c>
      <c r="H6076" s="1">
        <f>+IF(spotify_data[[#This Row],[explicit]]=FALSE,0,1)</f>
        <v>0</v>
      </c>
      <c r="I6076" s="1" t="s">
        <v>13213</v>
      </c>
      <c r="J6076" s="7">
        <f>MATCH(spotify_data[[#This Row],[artist_name]],spotify_data[artist_name],0)</f>
        <v>4863</v>
      </c>
      <c r="K6076">
        <v>60</v>
      </c>
      <c r="L6076" s="10">
        <f>spotify_data[[#This Row],[artist_popularity]]/100</f>
        <v>0.6</v>
      </c>
      <c r="M6076">
        <v>1163792</v>
      </c>
      <c r="N6076" s="1" t="s">
        <v>13214</v>
      </c>
      <c r="O6076" s="1" t="s">
        <v>18419</v>
      </c>
      <c r="P6076" s="1">
        <f>MATCH(spotify_data[[#This Row],[album_id]],spotify_data[album_id],0)</f>
        <v>4863</v>
      </c>
      <c r="Q6076" s="1" t="s">
        <v>18420</v>
      </c>
      <c r="R6076" s="2">
        <v>40939</v>
      </c>
      <c r="S6076" s="7">
        <f ca="1">+TODAY()-spotify_data[[#This Row],[Fecha lanzamiento Album]]</f>
        <v>5092</v>
      </c>
      <c r="T6076" s="7">
        <f ca="1">+spotify_data[[#This Row],[Antigüedad Album Dias]]/60</f>
        <v>84.86666666666666</v>
      </c>
      <c r="U6076" s="8">
        <f ca="1">spotify_data[[#This Row],[Antigüedad Album Meses]]/12</f>
        <v>7.072222222222222</v>
      </c>
      <c r="V6076">
        <v>13</v>
      </c>
      <c r="W6076" s="1" t="s">
        <v>20</v>
      </c>
      <c r="X6076" s="1" t="str">
        <f>+IF(spotify_data[[#This Row],[album_type]]="album","Album",IF(spotify_data[[#This Row],[album_type]]="single","Single","Compilation"))</f>
        <v>Album</v>
      </c>
      <c r="Y6076">
        <v>397</v>
      </c>
    </row>
    <row r="6077" spans="1:25" x14ac:dyDescent="0.3">
      <c r="A6077" s="1" t="s">
        <v>18526</v>
      </c>
      <c r="B6077" s="1">
        <v>6982</v>
      </c>
      <c r="C6077" s="1" t="s">
        <v>18525</v>
      </c>
      <c r="D6077">
        <v>10</v>
      </c>
      <c r="E6077">
        <v>43</v>
      </c>
      <c r="F6077" s="10">
        <f>spotify_data[[#This Row],[track_popularity]]/100</f>
        <v>0.43</v>
      </c>
      <c r="G6077" s="9" t="b">
        <v>0</v>
      </c>
      <c r="H6077" s="1">
        <f>+IF(spotify_data[[#This Row],[explicit]]=FALSE,0,1)</f>
        <v>0</v>
      </c>
      <c r="I6077" s="1" t="s">
        <v>5599</v>
      </c>
      <c r="J6077" s="7">
        <f>MATCH(spotify_data[[#This Row],[artist_name]],spotify_data[artist_name],0)</f>
        <v>100</v>
      </c>
      <c r="K6077">
        <v>88</v>
      </c>
      <c r="L6077" s="10">
        <f>spotify_data[[#This Row],[artist_popularity]]/100</f>
        <v>0.88</v>
      </c>
      <c r="M6077">
        <v>51773650</v>
      </c>
      <c r="N6077" s="1" t="s">
        <v>5600</v>
      </c>
      <c r="O6077" s="1" t="s">
        <v>18500</v>
      </c>
      <c r="P6077" s="1">
        <f>MATCH(spotify_data[[#This Row],[album_id]],spotify_data[album_id],0)</f>
        <v>6076</v>
      </c>
      <c r="Q6077" s="1" t="s">
        <v>18501</v>
      </c>
      <c r="R6077" s="2">
        <v>40909</v>
      </c>
      <c r="S6077" s="7">
        <f ca="1">+TODAY()-spotify_data[[#This Row],[Fecha lanzamiento Album]]</f>
        <v>5122</v>
      </c>
      <c r="T6077" s="7">
        <f ca="1">+spotify_data[[#This Row],[Antigüedad Album Dias]]/60</f>
        <v>85.36666666666666</v>
      </c>
      <c r="U6077" s="8">
        <f ca="1">spotify_data[[#This Row],[Antigüedad Album Meses]]/12</f>
        <v>7.113888888888888</v>
      </c>
      <c r="V6077">
        <v>15</v>
      </c>
      <c r="W6077" s="1" t="s">
        <v>20</v>
      </c>
      <c r="X6077" s="1" t="str">
        <f>+IF(spotify_data[[#This Row],[album_type]]="album","Album",IF(spotify_data[[#This Row],[album_type]]="single","Single","Compilation"))</f>
        <v>Album</v>
      </c>
      <c r="Y6077">
        <v>383</v>
      </c>
    </row>
    <row r="6078" spans="1:25" x14ac:dyDescent="0.3">
      <c r="A6078" s="1" t="s">
        <v>19009</v>
      </c>
      <c r="B6078" s="1">
        <v>3394</v>
      </c>
      <c r="C6078" s="1" t="s">
        <v>19010</v>
      </c>
      <c r="D6078">
        <v>1</v>
      </c>
      <c r="E6078">
        <v>43</v>
      </c>
      <c r="F6078" s="10">
        <f>spotify_data[[#This Row],[track_popularity]]/100</f>
        <v>0.43</v>
      </c>
      <c r="G6078" s="9" t="b">
        <v>0</v>
      </c>
      <c r="H6078" s="1">
        <f>+IF(spotify_data[[#This Row],[explicit]]=FALSE,0,1)</f>
        <v>0</v>
      </c>
      <c r="I6078" s="1" t="s">
        <v>19011</v>
      </c>
      <c r="J6078" s="7">
        <f>MATCH(spotify_data[[#This Row],[artist_name]],spotify_data[artist_name],0)</f>
        <v>6077</v>
      </c>
      <c r="K6078">
        <v>51</v>
      </c>
      <c r="L6078" s="10">
        <f>spotify_data[[#This Row],[artist_popularity]]/100</f>
        <v>0.51</v>
      </c>
      <c r="M6078">
        <v>159177</v>
      </c>
      <c r="N6078" s="1" t="s">
        <v>19012</v>
      </c>
      <c r="O6078" s="1" t="s">
        <v>19013</v>
      </c>
      <c r="P6078" s="1">
        <f>MATCH(spotify_data[[#This Row],[album_id]],spotify_data[album_id],0)</f>
        <v>6077</v>
      </c>
      <c r="Q6078" s="1" t="s">
        <v>19014</v>
      </c>
      <c r="R6078" s="2">
        <v>40637</v>
      </c>
      <c r="S6078" s="7">
        <f ca="1">+TODAY()-spotify_data[[#This Row],[Fecha lanzamiento Album]]</f>
        <v>5394</v>
      </c>
      <c r="T6078" s="7">
        <f ca="1">+spotify_data[[#This Row],[Antigüedad Album Dias]]/60</f>
        <v>89.9</v>
      </c>
      <c r="U6078" s="8">
        <f ca="1">spotify_data[[#This Row],[Antigüedad Album Meses]]/12</f>
        <v>7.4916666666666671</v>
      </c>
      <c r="V6078">
        <v>20</v>
      </c>
      <c r="W6078" s="1" t="s">
        <v>1932</v>
      </c>
      <c r="X6078" s="1" t="str">
        <f>+IF(spotify_data[[#This Row],[album_type]]="album","Album",IF(spotify_data[[#This Row],[album_type]]="single","Single","Compilation"))</f>
        <v>Compilation</v>
      </c>
      <c r="Y6078">
        <v>216</v>
      </c>
    </row>
    <row r="6079" spans="1:25" x14ac:dyDescent="0.3">
      <c r="A6079" s="1" t="s">
        <v>19142</v>
      </c>
      <c r="B6079" s="1">
        <v>8433</v>
      </c>
      <c r="C6079" s="1" t="s">
        <v>19143</v>
      </c>
      <c r="D6079">
        <v>5</v>
      </c>
      <c r="E6079">
        <v>43</v>
      </c>
      <c r="F6079" s="10">
        <f>spotify_data[[#This Row],[track_popularity]]/100</f>
        <v>0.43</v>
      </c>
      <c r="G6079" s="9" t="b">
        <v>0</v>
      </c>
      <c r="H6079" s="1">
        <f>+IF(spotify_data[[#This Row],[explicit]]=FALSE,0,1)</f>
        <v>0</v>
      </c>
      <c r="I6079" s="1" t="s">
        <v>7415</v>
      </c>
      <c r="J6079" s="7">
        <f>MATCH(spotify_data[[#This Row],[artist_name]],spotify_data[artist_name],0)</f>
        <v>3886</v>
      </c>
      <c r="K6079">
        <v>65</v>
      </c>
      <c r="L6079" s="10">
        <f>spotify_data[[#This Row],[artist_popularity]]/100</f>
        <v>0.65</v>
      </c>
      <c r="M6079">
        <v>718418</v>
      </c>
      <c r="N6079" s="1" t="s">
        <v>1609</v>
      </c>
      <c r="O6079" s="1" t="s">
        <v>19144</v>
      </c>
      <c r="P6079" s="1">
        <f>MATCH(spotify_data[[#This Row],[album_id]],spotify_data[album_id],0)</f>
        <v>3886</v>
      </c>
      <c r="Q6079" s="1" t="s">
        <v>19145</v>
      </c>
      <c r="R6079" s="2">
        <v>40544</v>
      </c>
      <c r="S6079" s="7">
        <f ca="1">+TODAY()-spotify_data[[#This Row],[Fecha lanzamiento Album]]</f>
        <v>5487</v>
      </c>
      <c r="T6079" s="7">
        <f ca="1">+spotify_data[[#This Row],[Antigüedad Album Dias]]/60</f>
        <v>91.45</v>
      </c>
      <c r="U6079" s="8">
        <f ca="1">spotify_data[[#This Row],[Antigüedad Album Meses]]/12</f>
        <v>7.6208333333333336</v>
      </c>
      <c r="V6079">
        <v>29</v>
      </c>
      <c r="W6079" s="1" t="s">
        <v>20</v>
      </c>
      <c r="X6079" s="1" t="str">
        <f>+IF(spotify_data[[#This Row],[album_type]]="album","Album",IF(spotify_data[[#This Row],[album_type]]="single","Single","Compilation"))</f>
        <v>Album</v>
      </c>
      <c r="Y6079">
        <v>356</v>
      </c>
    </row>
    <row r="6080" spans="1:25" x14ac:dyDescent="0.3">
      <c r="A6080" s="1" t="s">
        <v>19721</v>
      </c>
      <c r="B6080" s="1">
        <v>788</v>
      </c>
      <c r="C6080" s="1" t="s">
        <v>5255</v>
      </c>
      <c r="D6080">
        <v>2</v>
      </c>
      <c r="E6080">
        <v>43</v>
      </c>
      <c r="F6080" s="10">
        <f>spotify_data[[#This Row],[track_popularity]]/100</f>
        <v>0.43</v>
      </c>
      <c r="G6080" s="9" t="b">
        <v>0</v>
      </c>
      <c r="H6080" s="1">
        <f>+IF(spotify_data[[#This Row],[explicit]]=FALSE,0,1)</f>
        <v>0</v>
      </c>
      <c r="I6080" s="1" t="s">
        <v>19722</v>
      </c>
      <c r="J6080" s="7">
        <f>MATCH(spotify_data[[#This Row],[artist_name]],spotify_data[artist_name],0)</f>
        <v>6079</v>
      </c>
      <c r="K6080">
        <v>37</v>
      </c>
      <c r="L6080" s="10">
        <f>spotify_data[[#This Row],[artist_popularity]]/100</f>
        <v>0.37</v>
      </c>
      <c r="M6080">
        <v>124893</v>
      </c>
      <c r="N6080" s="1" t="s">
        <v>19723</v>
      </c>
      <c r="O6080" s="1" t="s">
        <v>19724</v>
      </c>
      <c r="P6080" s="1">
        <f>MATCH(spotify_data[[#This Row],[album_id]],spotify_data[album_id],0)</f>
        <v>6079</v>
      </c>
      <c r="Q6080" s="1" t="s">
        <v>19725</v>
      </c>
      <c r="R6080" s="2">
        <v>40193</v>
      </c>
      <c r="S6080" s="7">
        <f ca="1">+TODAY()-spotify_data[[#This Row],[Fecha lanzamiento Album]]</f>
        <v>5838</v>
      </c>
      <c r="T6080" s="7">
        <f ca="1">+spotify_data[[#This Row],[Antigüedad Album Dias]]/60</f>
        <v>97.3</v>
      </c>
      <c r="U6080" s="8">
        <f ca="1">spotify_data[[#This Row],[Antigüedad Album Meses]]/12</f>
        <v>8.1083333333333325</v>
      </c>
      <c r="V6080">
        <v>11</v>
      </c>
      <c r="W6080" s="1" t="s">
        <v>20</v>
      </c>
      <c r="X6080" s="1" t="str">
        <f>+IF(spotify_data[[#This Row],[album_type]]="album","Album",IF(spotify_data[[#This Row],[album_type]]="single","Single","Compilation"))</f>
        <v>Album</v>
      </c>
      <c r="Y6080">
        <v>452</v>
      </c>
    </row>
    <row r="6081" spans="1:25" x14ac:dyDescent="0.3">
      <c r="A6081" s="1" t="s">
        <v>19906</v>
      </c>
      <c r="B6081" s="1">
        <v>2264</v>
      </c>
      <c r="C6081" s="1" t="s">
        <v>19907</v>
      </c>
      <c r="D6081">
        <v>25</v>
      </c>
      <c r="E6081">
        <v>43</v>
      </c>
      <c r="F6081" s="10">
        <f>spotify_data[[#This Row],[track_popularity]]/100</f>
        <v>0.43</v>
      </c>
      <c r="G6081" s="9" t="b">
        <v>0</v>
      </c>
      <c r="H6081" s="1">
        <f>+IF(spotify_data[[#This Row],[explicit]]=FALSE,0,1)</f>
        <v>0</v>
      </c>
      <c r="I6081" s="1" t="s">
        <v>11379</v>
      </c>
      <c r="J6081" s="7">
        <f>MATCH(spotify_data[[#This Row],[artist_name]],spotify_data[artist_name],0)</f>
        <v>2882</v>
      </c>
      <c r="K6081">
        <v>63</v>
      </c>
      <c r="L6081" s="10">
        <f>spotify_data[[#This Row],[artist_popularity]]/100</f>
        <v>0.63</v>
      </c>
      <c r="M6081">
        <v>301226</v>
      </c>
      <c r="N6081" s="1" t="s">
        <v>1609</v>
      </c>
      <c r="O6081" s="1" t="s">
        <v>19753</v>
      </c>
      <c r="P6081" s="1">
        <f>MATCH(spotify_data[[#This Row],[album_id]],spotify_data[album_id],0)</f>
        <v>2882</v>
      </c>
      <c r="Q6081" s="1" t="s">
        <v>19754</v>
      </c>
      <c r="R6081" s="2">
        <v>40179</v>
      </c>
      <c r="S6081" s="7">
        <f ca="1">+TODAY()-spotify_data[[#This Row],[Fecha lanzamiento Album]]</f>
        <v>5852</v>
      </c>
      <c r="T6081" s="7">
        <f ca="1">+spotify_data[[#This Row],[Antigüedad Album Dias]]/60</f>
        <v>97.533333333333331</v>
      </c>
      <c r="U6081" s="8">
        <f ca="1">spotify_data[[#This Row],[Antigüedad Album Meses]]/12</f>
        <v>8.1277777777777782</v>
      </c>
      <c r="V6081">
        <v>25</v>
      </c>
      <c r="W6081" s="1" t="s">
        <v>20</v>
      </c>
      <c r="X6081" s="1" t="str">
        <f>+IF(spotify_data[[#This Row],[album_type]]="album","Album",IF(spotify_data[[#This Row],[album_type]]="single","Single","Compilation"))</f>
        <v>Album</v>
      </c>
      <c r="Y6081">
        <v>206</v>
      </c>
    </row>
    <row r="6082" spans="1:25" x14ac:dyDescent="0.3">
      <c r="A6082" s="1" t="s">
        <v>20255</v>
      </c>
      <c r="B6082" s="1">
        <v>3057</v>
      </c>
      <c r="C6082" s="1" t="s">
        <v>20256</v>
      </c>
      <c r="D6082">
        <v>9</v>
      </c>
      <c r="E6082">
        <v>43</v>
      </c>
      <c r="F6082" s="10">
        <f>spotify_data[[#This Row],[track_popularity]]/100</f>
        <v>0.43</v>
      </c>
      <c r="G6082" s="9" t="b">
        <v>0</v>
      </c>
      <c r="H6082" s="1">
        <f>+IF(spotify_data[[#This Row],[explicit]]=FALSE,0,1)</f>
        <v>0</v>
      </c>
      <c r="I6082" s="1" t="s">
        <v>20257</v>
      </c>
      <c r="J6082" s="7">
        <f>MATCH(spotify_data[[#This Row],[artist_name]],spotify_data[artist_name],0)</f>
        <v>6081</v>
      </c>
      <c r="K6082">
        <v>52</v>
      </c>
      <c r="L6082" s="10">
        <f>spotify_data[[#This Row],[artist_popularity]]/100</f>
        <v>0.52</v>
      </c>
      <c r="M6082">
        <v>424177</v>
      </c>
      <c r="N6082" s="1" t="s">
        <v>15983</v>
      </c>
      <c r="O6082" s="1" t="s">
        <v>20258</v>
      </c>
      <c r="P6082" s="1">
        <f>MATCH(spotify_data[[#This Row],[album_id]],spotify_data[album_id],0)</f>
        <v>6081</v>
      </c>
      <c r="Q6082" s="1" t="s">
        <v>20259</v>
      </c>
      <c r="R6082" s="2">
        <v>39906</v>
      </c>
      <c r="S6082" s="7">
        <f ca="1">+TODAY()-spotify_data[[#This Row],[Fecha lanzamiento Album]]</f>
        <v>6125</v>
      </c>
      <c r="T6082" s="7">
        <f ca="1">+spotify_data[[#This Row],[Antigüedad Album Dias]]/60</f>
        <v>102.08333333333333</v>
      </c>
      <c r="U6082" s="8">
        <f ca="1">spotify_data[[#This Row],[Antigüedad Album Meses]]/12</f>
        <v>8.5069444444444446</v>
      </c>
      <c r="V6082">
        <v>16</v>
      </c>
      <c r="W6082" s="1" t="s">
        <v>1932</v>
      </c>
      <c r="X6082" s="1" t="str">
        <f>+IF(spotify_data[[#This Row],[album_type]]="album","Album",IF(spotify_data[[#This Row],[album_type]]="single","Single","Compilation"))</f>
        <v>Compilation</v>
      </c>
      <c r="Y6082">
        <v>113</v>
      </c>
    </row>
    <row r="6083" spans="1:25" x14ac:dyDescent="0.3">
      <c r="A6083" s="1" t="s">
        <v>20557</v>
      </c>
      <c r="B6083" s="1">
        <v>7744</v>
      </c>
      <c r="C6083" s="1" t="s">
        <v>20558</v>
      </c>
      <c r="D6083">
        <v>8</v>
      </c>
      <c r="E6083">
        <v>43</v>
      </c>
      <c r="F6083" s="10">
        <f>spotify_data[[#This Row],[track_popularity]]/100</f>
        <v>0.43</v>
      </c>
      <c r="G6083" s="9" t="b">
        <v>0</v>
      </c>
      <c r="H6083" s="1">
        <f>+IF(spotify_data[[#This Row],[explicit]]=FALSE,0,1)</f>
        <v>0</v>
      </c>
      <c r="I6083" s="1" t="s">
        <v>1608</v>
      </c>
      <c r="J6083" s="7">
        <f>MATCH(spotify_data[[#This Row],[artist_name]],spotify_data[artist_name],0)</f>
        <v>1807</v>
      </c>
      <c r="K6083">
        <v>77</v>
      </c>
      <c r="L6083" s="10">
        <f>spotify_data[[#This Row],[artist_popularity]]/100</f>
        <v>0.77</v>
      </c>
      <c r="M6083">
        <v>4777574</v>
      </c>
      <c r="N6083" s="1" t="s">
        <v>1609</v>
      </c>
      <c r="O6083" s="1" t="s">
        <v>20555</v>
      </c>
      <c r="P6083" s="1">
        <f>MATCH(spotify_data[[#This Row],[album_id]],spotify_data[album_id],0)</f>
        <v>6082</v>
      </c>
      <c r="Q6083" s="1" t="s">
        <v>20556</v>
      </c>
      <c r="R6083" s="2">
        <v>39552</v>
      </c>
      <c r="S6083" s="7">
        <f ca="1">+TODAY()-spotify_data[[#This Row],[Fecha lanzamiento Album]]</f>
        <v>6479</v>
      </c>
      <c r="T6083" s="7">
        <f ca="1">+spotify_data[[#This Row],[Antigüedad Album Dias]]/60</f>
        <v>107.98333333333333</v>
      </c>
      <c r="U6083" s="8">
        <f ca="1">spotify_data[[#This Row],[Antigüedad Album Meses]]/12</f>
        <v>8.9986111111111118</v>
      </c>
      <c r="V6083">
        <v>17</v>
      </c>
      <c r="W6083" s="1" t="s">
        <v>20</v>
      </c>
      <c r="X6083" s="1" t="str">
        <f>+IF(spotify_data[[#This Row],[album_type]]="album","Album",IF(spotify_data[[#This Row],[album_type]]="single","Single","Compilation"))</f>
        <v>Album</v>
      </c>
      <c r="Y6083">
        <v>984</v>
      </c>
    </row>
    <row r="6084" spans="1:25" x14ac:dyDescent="0.3">
      <c r="A6084" s="1" t="s">
        <v>20662</v>
      </c>
      <c r="B6084" s="1">
        <v>1524</v>
      </c>
      <c r="C6084" s="1" t="s">
        <v>20663</v>
      </c>
      <c r="D6084">
        <v>1</v>
      </c>
      <c r="E6084">
        <v>43</v>
      </c>
      <c r="F6084" s="10">
        <f>spotify_data[[#This Row],[track_popularity]]/100</f>
        <v>0.43</v>
      </c>
      <c r="G6084" s="9" t="b">
        <v>0</v>
      </c>
      <c r="H6084" s="1">
        <f>+IF(spotify_data[[#This Row],[explicit]]=FALSE,0,1)</f>
        <v>0</v>
      </c>
      <c r="I6084" s="1" t="s">
        <v>20664</v>
      </c>
      <c r="J6084" s="7">
        <f>MATCH(spotify_data[[#This Row],[artist_name]],spotify_data[artist_name],0)</f>
        <v>6083</v>
      </c>
      <c r="K6084">
        <v>42</v>
      </c>
      <c r="L6084" s="10">
        <f>spotify_data[[#This Row],[artist_popularity]]/100</f>
        <v>0.42</v>
      </c>
      <c r="M6084">
        <v>34057</v>
      </c>
      <c r="N6084" s="1" t="s">
        <v>1609</v>
      </c>
      <c r="O6084" s="1" t="s">
        <v>20665</v>
      </c>
      <c r="P6084" s="1">
        <f>MATCH(spotify_data[[#This Row],[album_id]],spotify_data[album_id],0)</f>
        <v>6083</v>
      </c>
      <c r="Q6084" s="1" t="s">
        <v>20666</v>
      </c>
      <c r="R6084" s="2">
        <v>39434</v>
      </c>
      <c r="S6084" s="7">
        <f ca="1">+TODAY()-spotify_data[[#This Row],[Fecha lanzamiento Album]]</f>
        <v>6597</v>
      </c>
      <c r="T6084" s="7">
        <f ca="1">+spotify_data[[#This Row],[Antigüedad Album Dias]]/60</f>
        <v>109.95</v>
      </c>
      <c r="U6084" s="8">
        <f ca="1">spotify_data[[#This Row],[Antigüedad Album Meses]]/12</f>
        <v>9.1624999999999996</v>
      </c>
      <c r="V6084">
        <v>8</v>
      </c>
      <c r="W6084" s="1" t="s">
        <v>20</v>
      </c>
      <c r="X6084" s="1" t="str">
        <f>+IF(spotify_data[[#This Row],[album_type]]="album","Album",IF(spotify_data[[#This Row],[album_type]]="single","Single","Compilation"))</f>
        <v>Album</v>
      </c>
      <c r="Y6084">
        <v>265</v>
      </c>
    </row>
    <row r="6085" spans="1:25" x14ac:dyDescent="0.3">
      <c r="A6085" s="1" t="s">
        <v>21307</v>
      </c>
      <c r="B6085" s="1">
        <v>6810</v>
      </c>
      <c r="C6085" s="1" t="s">
        <v>21308</v>
      </c>
      <c r="D6085">
        <v>1</v>
      </c>
      <c r="E6085">
        <v>43</v>
      </c>
      <c r="F6085" s="10">
        <f>spotify_data[[#This Row],[track_popularity]]/100</f>
        <v>0.43</v>
      </c>
      <c r="G6085" s="9" t="b">
        <v>0</v>
      </c>
      <c r="H6085" s="1">
        <f>+IF(spotify_data[[#This Row],[explicit]]=FALSE,0,1)</f>
        <v>0</v>
      </c>
      <c r="I6085" s="1" t="s">
        <v>6845</v>
      </c>
      <c r="J6085" s="7">
        <f>MATCH(spotify_data[[#This Row],[artist_name]],spotify_data[artist_name],0)</f>
        <v>3400</v>
      </c>
      <c r="K6085">
        <v>70</v>
      </c>
      <c r="L6085" s="10">
        <f>spotify_data[[#This Row],[artist_popularity]]/100</f>
        <v>0.7</v>
      </c>
      <c r="M6085">
        <v>1604690</v>
      </c>
      <c r="N6085" s="1" t="s">
        <v>1609</v>
      </c>
      <c r="O6085" s="1" t="s">
        <v>21309</v>
      </c>
      <c r="P6085" s="1">
        <f>MATCH(spotify_data[[#This Row],[album_id]],spotify_data[album_id],0)</f>
        <v>6084</v>
      </c>
      <c r="Q6085" s="1" t="s">
        <v>21310</v>
      </c>
      <c r="R6085" s="2">
        <v>38678</v>
      </c>
      <c r="S6085" s="7">
        <f ca="1">+TODAY()-spotify_data[[#This Row],[Fecha lanzamiento Album]]</f>
        <v>7353</v>
      </c>
      <c r="T6085" s="7">
        <f ca="1">+spotify_data[[#This Row],[Antigüedad Album Dias]]/60</f>
        <v>122.55</v>
      </c>
      <c r="U6085" s="8">
        <f ca="1">spotify_data[[#This Row],[Antigüedad Album Meses]]/12</f>
        <v>10.2125</v>
      </c>
      <c r="V6085">
        <v>18</v>
      </c>
      <c r="W6085" s="1" t="s">
        <v>20</v>
      </c>
      <c r="X6085" s="1" t="str">
        <f>+IF(spotify_data[[#This Row],[album_type]]="album","Album",IF(spotify_data[[#This Row],[album_type]]="single","Single","Compilation"))</f>
        <v>Album</v>
      </c>
      <c r="Y6085">
        <v>152</v>
      </c>
    </row>
    <row r="6086" spans="1:25" x14ac:dyDescent="0.3">
      <c r="A6086" s="1" t="s">
        <v>21697</v>
      </c>
      <c r="B6086" s="1">
        <v>7940</v>
      </c>
      <c r="C6086" s="1" t="s">
        <v>21698</v>
      </c>
      <c r="D6086">
        <v>2</v>
      </c>
      <c r="E6086">
        <v>43</v>
      </c>
      <c r="F6086" s="10">
        <f>spotify_data[[#This Row],[track_popularity]]/100</f>
        <v>0.43</v>
      </c>
      <c r="G6086" s="9" t="b">
        <v>0</v>
      </c>
      <c r="H6086" s="1">
        <f>+IF(spotify_data[[#This Row],[explicit]]=FALSE,0,1)</f>
        <v>0</v>
      </c>
      <c r="I6086" s="1" t="s">
        <v>20664</v>
      </c>
      <c r="J6086" s="7">
        <f>MATCH(spotify_data[[#This Row],[artist_name]],spotify_data[artist_name],0)</f>
        <v>6083</v>
      </c>
      <c r="K6086">
        <v>42</v>
      </c>
      <c r="L6086" s="10">
        <f>spotify_data[[#This Row],[artist_popularity]]/100</f>
        <v>0.42</v>
      </c>
      <c r="M6086">
        <v>34056</v>
      </c>
      <c r="N6086" s="1" t="s">
        <v>1609</v>
      </c>
      <c r="O6086" s="1" t="s">
        <v>21699</v>
      </c>
      <c r="P6086" s="1">
        <f>MATCH(spotify_data[[#This Row],[album_id]],spotify_data[album_id],0)</f>
        <v>6085</v>
      </c>
      <c r="Q6086" s="1" t="s">
        <v>21700</v>
      </c>
      <c r="R6086" s="2">
        <v>37987</v>
      </c>
      <c r="S6086" s="7">
        <f ca="1">+TODAY()-spotify_data[[#This Row],[Fecha lanzamiento Album]]</f>
        <v>8044</v>
      </c>
      <c r="T6086" s="7">
        <f ca="1">+spotify_data[[#This Row],[Antigüedad Album Dias]]/60</f>
        <v>134.06666666666666</v>
      </c>
      <c r="U6086" s="8">
        <f ca="1">spotify_data[[#This Row],[Antigüedad Album Meses]]/12</f>
        <v>11.172222222222222</v>
      </c>
      <c r="V6086">
        <v>12</v>
      </c>
      <c r="W6086" s="1" t="s">
        <v>20</v>
      </c>
      <c r="X6086" s="1" t="str">
        <f>+IF(spotify_data[[#This Row],[album_type]]="album","Album",IF(spotify_data[[#This Row],[album_type]]="single","Single","Compilation"))</f>
        <v>Album</v>
      </c>
      <c r="Y6086">
        <v>406</v>
      </c>
    </row>
    <row r="6087" spans="1:25" x14ac:dyDescent="0.3">
      <c r="A6087" s="1" t="s">
        <v>21750</v>
      </c>
      <c r="B6087" s="1">
        <v>5238</v>
      </c>
      <c r="C6087" s="1" t="s">
        <v>21751</v>
      </c>
      <c r="D6087">
        <v>5</v>
      </c>
      <c r="E6087">
        <v>43</v>
      </c>
      <c r="F6087" s="10">
        <f>spotify_data[[#This Row],[track_popularity]]/100</f>
        <v>0.43</v>
      </c>
      <c r="G6087" s="9" t="b">
        <v>0</v>
      </c>
      <c r="H6087" s="1">
        <f>+IF(spotify_data[[#This Row],[explicit]]=FALSE,0,1)</f>
        <v>0</v>
      </c>
      <c r="I6087" s="1" t="s">
        <v>19021</v>
      </c>
      <c r="J6087" s="7">
        <f>MATCH(spotify_data[[#This Row],[artist_name]],spotify_data[artist_name],0)</f>
        <v>206</v>
      </c>
      <c r="K6087">
        <v>81</v>
      </c>
      <c r="L6087" s="10">
        <f>spotify_data[[#This Row],[artist_popularity]]/100</f>
        <v>0.81</v>
      </c>
      <c r="M6087">
        <v>17766757</v>
      </c>
      <c r="N6087" s="1" t="s">
        <v>516</v>
      </c>
      <c r="O6087" s="1" t="s">
        <v>21733</v>
      </c>
      <c r="P6087" s="1">
        <f>MATCH(spotify_data[[#This Row],[album_id]],spotify_data[album_id],0)</f>
        <v>206</v>
      </c>
      <c r="Q6087" s="1" t="s">
        <v>21734</v>
      </c>
      <c r="R6087" s="2">
        <v>37938</v>
      </c>
      <c r="S6087" s="7">
        <f ca="1">+TODAY()-spotify_data[[#This Row],[Fecha lanzamiento Album]]</f>
        <v>8093</v>
      </c>
      <c r="T6087" s="7">
        <f ca="1">+spotify_data[[#This Row],[Antigüedad Album Dias]]/60</f>
        <v>134.88333333333333</v>
      </c>
      <c r="U6087" s="8">
        <f ca="1">spotify_data[[#This Row],[Antigüedad Album Meses]]/12</f>
        <v>11.240277777777777</v>
      </c>
      <c r="V6087">
        <v>13</v>
      </c>
      <c r="W6087" s="1" t="s">
        <v>20</v>
      </c>
      <c r="X6087" s="1" t="str">
        <f>+IF(spotify_data[[#This Row],[album_type]]="album","Album",IF(spotify_data[[#This Row],[album_type]]="single","Single","Compilation"))</f>
        <v>Album</v>
      </c>
      <c r="Y6087">
        <v>375</v>
      </c>
    </row>
    <row r="6088" spans="1:25" x14ac:dyDescent="0.3">
      <c r="A6088" s="1" t="s">
        <v>21957</v>
      </c>
      <c r="B6088" s="1">
        <v>2884</v>
      </c>
      <c r="C6088" s="1" t="s">
        <v>21956</v>
      </c>
      <c r="D6088">
        <v>8</v>
      </c>
      <c r="E6088">
        <v>43</v>
      </c>
      <c r="F6088" s="10">
        <f>spotify_data[[#This Row],[track_popularity]]/100</f>
        <v>0.43</v>
      </c>
      <c r="G6088" s="9" t="b">
        <v>0</v>
      </c>
      <c r="H6088" s="1">
        <f>+IF(spotify_data[[#This Row],[explicit]]=FALSE,0,1)</f>
        <v>0</v>
      </c>
      <c r="I6088" s="1" t="s">
        <v>16817</v>
      </c>
      <c r="J6088" s="7">
        <f>MATCH(spotify_data[[#This Row],[artist_name]],spotify_data[artist_name],0)</f>
        <v>3059</v>
      </c>
      <c r="K6088">
        <v>66</v>
      </c>
      <c r="L6088" s="10">
        <f>spotify_data[[#This Row],[artist_popularity]]/100</f>
        <v>0.66</v>
      </c>
      <c r="M6088">
        <v>9661696</v>
      </c>
      <c r="N6088" s="1" t="s">
        <v>16818</v>
      </c>
      <c r="O6088" s="1" t="s">
        <v>21955</v>
      </c>
      <c r="P6088" s="1">
        <f>MATCH(spotify_data[[#This Row],[album_id]],spotify_data[album_id],0)</f>
        <v>3397</v>
      </c>
      <c r="Q6088" s="1" t="s">
        <v>21956</v>
      </c>
      <c r="R6088" s="2">
        <v>37622</v>
      </c>
      <c r="S6088" s="7">
        <f ca="1">+TODAY()-spotify_data[[#This Row],[Fecha lanzamiento Album]]</f>
        <v>8409</v>
      </c>
      <c r="T6088" s="7">
        <f ca="1">+spotify_data[[#This Row],[Antigüedad Album Dias]]/60</f>
        <v>140.15</v>
      </c>
      <c r="U6088" s="8">
        <f ca="1">spotify_data[[#This Row],[Antigüedad Album Meses]]/12</f>
        <v>11.679166666666667</v>
      </c>
      <c r="V6088">
        <v>11</v>
      </c>
      <c r="W6088" s="1" t="s">
        <v>20</v>
      </c>
      <c r="X6088" s="1" t="str">
        <f>+IF(spotify_data[[#This Row],[album_type]]="album","Album",IF(spotify_data[[#This Row],[album_type]]="single","Single","Compilation"))</f>
        <v>Album</v>
      </c>
      <c r="Y6088">
        <v>435</v>
      </c>
    </row>
    <row r="6089" spans="1:25" x14ac:dyDescent="0.3">
      <c r="A6089" s="1" t="s">
        <v>21991</v>
      </c>
      <c r="B6089" s="1">
        <v>3402</v>
      </c>
      <c r="C6089" s="1" t="s">
        <v>15149</v>
      </c>
      <c r="D6089">
        <v>9</v>
      </c>
      <c r="E6089">
        <v>43</v>
      </c>
      <c r="F6089" s="10">
        <f>spotify_data[[#This Row],[track_popularity]]/100</f>
        <v>0.43</v>
      </c>
      <c r="G6089" s="9" t="b">
        <v>0</v>
      </c>
      <c r="H6089" s="1">
        <f>+IF(spotify_data[[#This Row],[explicit]]=FALSE,0,1)</f>
        <v>0</v>
      </c>
      <c r="I6089" s="1" t="s">
        <v>16817</v>
      </c>
      <c r="J6089" s="7">
        <f>MATCH(spotify_data[[#This Row],[artist_name]],spotify_data[artist_name],0)</f>
        <v>3059</v>
      </c>
      <c r="K6089">
        <v>66</v>
      </c>
      <c r="L6089" s="10">
        <f>spotify_data[[#This Row],[artist_popularity]]/100</f>
        <v>0.66</v>
      </c>
      <c r="M6089">
        <v>9661696</v>
      </c>
      <c r="N6089" s="1" t="s">
        <v>16818</v>
      </c>
      <c r="O6089" s="1" t="s">
        <v>21955</v>
      </c>
      <c r="P6089" s="1">
        <f>MATCH(spotify_data[[#This Row],[album_id]],spotify_data[album_id],0)</f>
        <v>3397</v>
      </c>
      <c r="Q6089" s="1" t="s">
        <v>21956</v>
      </c>
      <c r="R6089" s="2">
        <v>37622</v>
      </c>
      <c r="S6089" s="7">
        <f ca="1">+TODAY()-spotify_data[[#This Row],[Fecha lanzamiento Album]]</f>
        <v>8409</v>
      </c>
      <c r="T6089" s="7">
        <f ca="1">+spotify_data[[#This Row],[Antigüedad Album Dias]]/60</f>
        <v>140.15</v>
      </c>
      <c r="U6089" s="8">
        <f ca="1">spotify_data[[#This Row],[Antigüedad Album Meses]]/12</f>
        <v>11.679166666666667</v>
      </c>
      <c r="V6089">
        <v>11</v>
      </c>
      <c r="W6089" s="1" t="s">
        <v>20</v>
      </c>
      <c r="X6089" s="1" t="str">
        <f>+IF(spotify_data[[#This Row],[album_type]]="album","Album",IF(spotify_data[[#This Row],[album_type]]="single","Single","Compilation"))</f>
        <v>Album</v>
      </c>
      <c r="Y6089">
        <v>484</v>
      </c>
    </row>
    <row r="6090" spans="1:25" x14ac:dyDescent="0.3">
      <c r="A6090" s="1" t="s">
        <v>21992</v>
      </c>
      <c r="B6090" s="1">
        <v>896</v>
      </c>
      <c r="C6090" s="1" t="s">
        <v>21993</v>
      </c>
      <c r="D6090">
        <v>4</v>
      </c>
      <c r="E6090">
        <v>43</v>
      </c>
      <c r="F6090" s="10">
        <f>spotify_data[[#This Row],[track_popularity]]/100</f>
        <v>0.43</v>
      </c>
      <c r="G6090" s="9" t="b">
        <v>0</v>
      </c>
      <c r="H6090" s="1">
        <f>+IF(spotify_data[[#This Row],[explicit]]=FALSE,0,1)</f>
        <v>0</v>
      </c>
      <c r="I6090" s="1" t="s">
        <v>16817</v>
      </c>
      <c r="J6090" s="7">
        <f>MATCH(spotify_data[[#This Row],[artist_name]],spotify_data[artist_name],0)</f>
        <v>3059</v>
      </c>
      <c r="K6090">
        <v>66</v>
      </c>
      <c r="L6090" s="10">
        <f>spotify_data[[#This Row],[artist_popularity]]/100</f>
        <v>0.66</v>
      </c>
      <c r="M6090">
        <v>9661696</v>
      </c>
      <c r="N6090" s="1" t="s">
        <v>16818</v>
      </c>
      <c r="O6090" s="1" t="s">
        <v>21955</v>
      </c>
      <c r="P6090" s="1">
        <f>MATCH(spotify_data[[#This Row],[album_id]],spotify_data[album_id],0)</f>
        <v>3397</v>
      </c>
      <c r="Q6090" s="1" t="s">
        <v>21956</v>
      </c>
      <c r="R6090" s="2">
        <v>37622</v>
      </c>
      <c r="S6090" s="7">
        <f ca="1">+TODAY()-spotify_data[[#This Row],[Fecha lanzamiento Album]]</f>
        <v>8409</v>
      </c>
      <c r="T6090" s="7">
        <f ca="1">+spotify_data[[#This Row],[Antigüedad Album Dias]]/60</f>
        <v>140.15</v>
      </c>
      <c r="U6090" s="8">
        <f ca="1">spotify_data[[#This Row],[Antigüedad Album Meses]]/12</f>
        <v>11.679166666666667</v>
      </c>
      <c r="V6090">
        <v>11</v>
      </c>
      <c r="W6090" s="1" t="s">
        <v>20</v>
      </c>
      <c r="X6090" s="1" t="str">
        <f>+IF(spotify_data[[#This Row],[album_type]]="album","Album",IF(spotify_data[[#This Row],[album_type]]="single","Single","Compilation"))</f>
        <v>Album</v>
      </c>
      <c r="Y6090">
        <v>439</v>
      </c>
    </row>
    <row r="6091" spans="1:25" x14ac:dyDescent="0.3">
      <c r="A6091" s="1" t="s">
        <v>22105</v>
      </c>
      <c r="B6091" s="1"/>
      <c r="C6091" s="1" t="s">
        <v>22106</v>
      </c>
      <c r="D6091">
        <v>1</v>
      </c>
      <c r="E6091">
        <v>43</v>
      </c>
      <c r="F6091" s="10">
        <f>spotify_data[[#This Row],[track_popularity]]/100</f>
        <v>0.43</v>
      </c>
      <c r="G6091" s="9" t="b">
        <v>0</v>
      </c>
      <c r="H6091" s="1">
        <f>+IF(spotify_data[[#This Row],[explicit]]=FALSE,0,1)</f>
        <v>0</v>
      </c>
      <c r="I6091" s="1" t="s">
        <v>21728</v>
      </c>
      <c r="J6091" s="7">
        <f>MATCH(spotify_data[[#This Row],[artist_name]],spotify_data[artist_name],0)</f>
        <v>3238</v>
      </c>
      <c r="K6091">
        <v>66</v>
      </c>
      <c r="L6091" s="10">
        <f>spotify_data[[#This Row],[artist_popularity]]/100</f>
        <v>0.66</v>
      </c>
      <c r="M6091">
        <v>499011</v>
      </c>
      <c r="N6091" s="1" t="s">
        <v>1609</v>
      </c>
      <c r="O6091" s="1" t="s">
        <v>22107</v>
      </c>
      <c r="P6091" s="1">
        <f>MATCH(spotify_data[[#This Row],[album_id]],spotify_data[album_id],0)</f>
        <v>6090</v>
      </c>
      <c r="Q6091" s="1" t="s">
        <v>22108</v>
      </c>
      <c r="R6091" s="2">
        <v>37437</v>
      </c>
      <c r="S6091" s="7">
        <f ca="1">+TODAY()-spotify_data[[#This Row],[Fecha lanzamiento Album]]</f>
        <v>8594</v>
      </c>
      <c r="T6091" s="7">
        <f ca="1">+spotify_data[[#This Row],[Antigüedad Album Dias]]/60</f>
        <v>143.23333333333332</v>
      </c>
      <c r="U6091" s="8">
        <f ca="1">spotify_data[[#This Row],[Antigüedad Album Meses]]/12</f>
        <v>11.93611111111111</v>
      </c>
      <c r="V6091">
        <v>45</v>
      </c>
      <c r="W6091" s="1" t="s">
        <v>20</v>
      </c>
      <c r="X6091" s="1" t="str">
        <f>+IF(spotify_data[[#This Row],[album_type]]="album","Album",IF(spotify_data[[#This Row],[album_type]]="single","Single","Compilation"))</f>
        <v>Album</v>
      </c>
      <c r="Y6091">
        <v>457</v>
      </c>
    </row>
    <row r="6092" spans="1:25" x14ac:dyDescent="0.3">
      <c r="A6092" s="1" t="s">
        <v>22472</v>
      </c>
      <c r="B6092" s="1"/>
      <c r="C6092" s="1" t="s">
        <v>22473</v>
      </c>
      <c r="D6092">
        <v>8</v>
      </c>
      <c r="E6092">
        <v>43</v>
      </c>
      <c r="F6092" s="10">
        <f>spotify_data[[#This Row],[track_popularity]]/100</f>
        <v>0.43</v>
      </c>
      <c r="G6092" s="9" t="b">
        <v>0</v>
      </c>
      <c r="H6092" s="1">
        <f>+IF(spotify_data[[#This Row],[explicit]]=FALSE,0,1)</f>
        <v>0</v>
      </c>
      <c r="I6092" s="1" t="s">
        <v>20360</v>
      </c>
      <c r="J6092" s="7">
        <f>MATCH(spotify_data[[#This Row],[artist_name]],spotify_data[artist_name],0)</f>
        <v>4475</v>
      </c>
      <c r="K6092">
        <v>59</v>
      </c>
      <c r="L6092" s="10">
        <f>spotify_data[[#This Row],[artist_popularity]]/100</f>
        <v>0.59</v>
      </c>
      <c r="M6092">
        <v>267791</v>
      </c>
      <c r="N6092" s="1" t="s">
        <v>23</v>
      </c>
      <c r="O6092" s="1" t="s">
        <v>22452</v>
      </c>
      <c r="P6092" s="1">
        <f>MATCH(spotify_data[[#This Row],[album_id]],spotify_data[album_id],0)</f>
        <v>4475</v>
      </c>
      <c r="Q6092" s="1" t="s">
        <v>22453</v>
      </c>
      <c r="R6092" s="2">
        <v>36892</v>
      </c>
      <c r="S6092" s="7">
        <f ca="1">+TODAY()-spotify_data[[#This Row],[Fecha lanzamiento Album]]</f>
        <v>9139</v>
      </c>
      <c r="T6092" s="7">
        <f ca="1">+spotify_data[[#This Row],[Antigüedad Album Dias]]/60</f>
        <v>152.31666666666666</v>
      </c>
      <c r="U6092" s="8">
        <f ca="1">spotify_data[[#This Row],[Antigüedad Album Meses]]/12</f>
        <v>12.693055555555555</v>
      </c>
      <c r="V6092">
        <v>25</v>
      </c>
      <c r="W6092" s="1" t="s">
        <v>20</v>
      </c>
      <c r="X6092" s="1" t="str">
        <f>+IF(spotify_data[[#This Row],[album_type]]="album","Album",IF(spotify_data[[#This Row],[album_type]]="single","Single","Compilation"))</f>
        <v>Album</v>
      </c>
      <c r="Y6092">
        <v>266</v>
      </c>
    </row>
    <row r="6093" spans="1:25" x14ac:dyDescent="0.3">
      <c r="A6093" s="1" t="s">
        <v>22955</v>
      </c>
      <c r="B6093" s="1"/>
      <c r="C6093" s="1" t="s">
        <v>22956</v>
      </c>
      <c r="D6093">
        <v>8</v>
      </c>
      <c r="E6093">
        <v>43</v>
      </c>
      <c r="F6093" s="10">
        <f>spotify_data[[#This Row],[track_popularity]]/100</f>
        <v>0.43</v>
      </c>
      <c r="G6093" s="9" t="b">
        <v>0</v>
      </c>
      <c r="H6093" s="1">
        <f>+IF(spotify_data[[#This Row],[explicit]]=FALSE,0,1)</f>
        <v>0</v>
      </c>
      <c r="I6093" s="1" t="s">
        <v>22957</v>
      </c>
      <c r="J6093" s="7">
        <f>MATCH(spotify_data[[#This Row],[artist_name]],spotify_data[artist_name],0)</f>
        <v>6092</v>
      </c>
      <c r="K6093">
        <v>50</v>
      </c>
      <c r="L6093" s="10">
        <f>spotify_data[[#This Row],[artist_popularity]]/100</f>
        <v>0.5</v>
      </c>
      <c r="M6093">
        <v>107463</v>
      </c>
      <c r="N6093" s="1" t="s">
        <v>1609</v>
      </c>
      <c r="O6093" s="1" t="s">
        <v>22958</v>
      </c>
      <c r="P6093" s="1">
        <f>MATCH(spotify_data[[#This Row],[album_id]],spotify_data[album_id],0)</f>
        <v>6092</v>
      </c>
      <c r="Q6093" s="1" t="s">
        <v>22959</v>
      </c>
      <c r="R6093" s="2">
        <v>35796</v>
      </c>
      <c r="S6093" s="7">
        <f ca="1">+TODAY()-spotify_data[[#This Row],[Fecha lanzamiento Album]]</f>
        <v>10235</v>
      </c>
      <c r="T6093" s="7">
        <f ca="1">+spotify_data[[#This Row],[Antigüedad Album Dias]]/60</f>
        <v>170.58333333333334</v>
      </c>
      <c r="U6093" s="8">
        <f ca="1">spotify_data[[#This Row],[Antigüedad Album Meses]]/12</f>
        <v>14.215277777777779</v>
      </c>
      <c r="V6093">
        <v>15</v>
      </c>
      <c r="W6093" s="1" t="s">
        <v>1932</v>
      </c>
      <c r="X6093" s="1" t="str">
        <f>+IF(spotify_data[[#This Row],[album_type]]="album","Album",IF(spotify_data[[#This Row],[album_type]]="single","Single","Compilation"))</f>
        <v>Compilation</v>
      </c>
      <c r="Y6093">
        <v>131</v>
      </c>
    </row>
    <row r="6094" spans="1:25" x14ac:dyDescent="0.3">
      <c r="A6094" s="1" t="s">
        <v>22975</v>
      </c>
      <c r="B6094" s="1"/>
      <c r="C6094" s="1" t="s">
        <v>22976</v>
      </c>
      <c r="D6094">
        <v>8</v>
      </c>
      <c r="E6094">
        <v>43</v>
      </c>
      <c r="F6094" s="10">
        <f>spotify_data[[#This Row],[track_popularity]]/100</f>
        <v>0.43</v>
      </c>
      <c r="G6094" s="9" t="b">
        <v>0</v>
      </c>
      <c r="H6094" s="1">
        <f>+IF(spotify_data[[#This Row],[explicit]]=FALSE,0,1)</f>
        <v>0</v>
      </c>
      <c r="I6094" s="1" t="s">
        <v>22957</v>
      </c>
      <c r="J6094" s="7">
        <f>MATCH(spotify_data[[#This Row],[artist_name]],spotify_data[artist_name],0)</f>
        <v>6092</v>
      </c>
      <c r="K6094">
        <v>50</v>
      </c>
      <c r="L6094" s="10">
        <f>spotify_data[[#This Row],[artist_popularity]]/100</f>
        <v>0.5</v>
      </c>
      <c r="M6094">
        <v>107489</v>
      </c>
      <c r="N6094" s="1" t="s">
        <v>1609</v>
      </c>
      <c r="O6094" s="1" t="s">
        <v>22977</v>
      </c>
      <c r="P6094" s="1">
        <f>MATCH(spotify_data[[#This Row],[album_id]],spotify_data[album_id],0)</f>
        <v>6093</v>
      </c>
      <c r="Q6094" s="1" t="s">
        <v>22978</v>
      </c>
      <c r="R6094" s="2">
        <v>35796</v>
      </c>
      <c r="S6094" s="7">
        <f ca="1">+TODAY()-spotify_data[[#This Row],[Fecha lanzamiento Album]]</f>
        <v>10235</v>
      </c>
      <c r="T6094" s="7">
        <f ca="1">+spotify_data[[#This Row],[Antigüedad Album Dias]]/60</f>
        <v>170.58333333333334</v>
      </c>
      <c r="U6094" s="8">
        <f ca="1">spotify_data[[#This Row],[Antigüedad Album Meses]]/12</f>
        <v>14.215277777777779</v>
      </c>
      <c r="V6094">
        <v>12</v>
      </c>
      <c r="W6094" s="1" t="s">
        <v>1932</v>
      </c>
      <c r="X6094" s="1" t="str">
        <f>+IF(spotify_data[[#This Row],[album_type]]="album","Album",IF(spotify_data[[#This Row],[album_type]]="single","Single","Compilation"))</f>
        <v>Compilation</v>
      </c>
      <c r="Y6094">
        <v>338</v>
      </c>
    </row>
    <row r="6095" spans="1:25" x14ac:dyDescent="0.3">
      <c r="A6095" s="1" t="s">
        <v>24053</v>
      </c>
      <c r="B6095" s="1"/>
      <c r="C6095" s="1" t="s">
        <v>24054</v>
      </c>
      <c r="D6095">
        <v>5</v>
      </c>
      <c r="E6095">
        <v>43</v>
      </c>
      <c r="F6095" s="10">
        <f>spotify_data[[#This Row],[track_popularity]]/100</f>
        <v>0.43</v>
      </c>
      <c r="G6095" s="9" t="b">
        <v>0</v>
      </c>
      <c r="H6095" s="1">
        <f>+IF(spotify_data[[#This Row],[explicit]]=FALSE,0,1)</f>
        <v>0</v>
      </c>
      <c r="I6095" s="1" t="s">
        <v>24055</v>
      </c>
      <c r="J6095" s="7">
        <f>MATCH(spotify_data[[#This Row],[artist_name]],spotify_data[artist_name],0)</f>
        <v>6094</v>
      </c>
      <c r="K6095">
        <v>47</v>
      </c>
      <c r="L6095" s="10">
        <f>spotify_data[[#This Row],[artist_popularity]]/100</f>
        <v>0.47</v>
      </c>
      <c r="M6095">
        <v>64144</v>
      </c>
      <c r="N6095" s="1" t="s">
        <v>24056</v>
      </c>
      <c r="O6095" s="1" t="s">
        <v>24057</v>
      </c>
      <c r="P6095" s="1">
        <f>MATCH(spotify_data[[#This Row],[album_id]],spotify_data[album_id],0)</f>
        <v>6094</v>
      </c>
      <c r="Q6095" s="1" t="s">
        <v>24058</v>
      </c>
      <c r="R6095" s="2">
        <v>31047</v>
      </c>
      <c r="S6095" s="7">
        <f ca="1">+TODAY()-spotify_data[[#This Row],[Fecha lanzamiento Album]]</f>
        <v>14984</v>
      </c>
      <c r="T6095" s="7">
        <f ca="1">+spotify_data[[#This Row],[Antigüedad Album Dias]]/60</f>
        <v>249.73333333333332</v>
      </c>
      <c r="U6095" s="8">
        <f ca="1">spotify_data[[#This Row],[Antigüedad Album Meses]]/12</f>
        <v>20.81111111111111</v>
      </c>
      <c r="V6095">
        <v>17</v>
      </c>
      <c r="W6095" s="1" t="s">
        <v>20</v>
      </c>
      <c r="X6095" s="1" t="str">
        <f>+IF(spotify_data[[#This Row],[album_type]]="album","Album",IF(spotify_data[[#This Row],[album_type]]="single","Single","Compilation"))</f>
        <v>Album</v>
      </c>
      <c r="Y6095">
        <v>322</v>
      </c>
    </row>
    <row r="6096" spans="1:25" x14ac:dyDescent="0.3">
      <c r="A6096" s="1" t="s">
        <v>24125</v>
      </c>
      <c r="B6096" s="1"/>
      <c r="C6096" s="1" t="s">
        <v>24126</v>
      </c>
      <c r="D6096">
        <v>2</v>
      </c>
      <c r="E6096">
        <v>43</v>
      </c>
      <c r="F6096" s="10">
        <f>spotify_data[[#This Row],[track_popularity]]/100</f>
        <v>0.43</v>
      </c>
      <c r="G6096" s="9" t="b">
        <v>0</v>
      </c>
      <c r="H6096" s="1">
        <f>+IF(spotify_data[[#This Row],[explicit]]=FALSE,0,1)</f>
        <v>0</v>
      </c>
      <c r="I6096" s="1" t="s">
        <v>24127</v>
      </c>
      <c r="J6096" s="7">
        <f>MATCH(spotify_data[[#This Row],[artist_name]],spotify_data[artist_name],0)</f>
        <v>1008</v>
      </c>
      <c r="K6096">
        <v>61</v>
      </c>
      <c r="L6096" s="10">
        <f>spotify_data[[#This Row],[artist_popularity]]/100</f>
        <v>0.61</v>
      </c>
      <c r="M6096">
        <v>793378</v>
      </c>
      <c r="N6096" s="1" t="s">
        <v>23902</v>
      </c>
      <c r="O6096" s="1" t="s">
        <v>24128</v>
      </c>
      <c r="P6096" s="1">
        <f>MATCH(spotify_data[[#This Row],[album_id]],spotify_data[album_id],0)</f>
        <v>6095</v>
      </c>
      <c r="Q6096" s="1" t="s">
        <v>24129</v>
      </c>
      <c r="R6096" s="2">
        <v>29921</v>
      </c>
      <c r="S6096" s="7">
        <f ca="1">+TODAY()-spotify_data[[#This Row],[Fecha lanzamiento Album]]</f>
        <v>16110</v>
      </c>
      <c r="T6096" s="7">
        <f ca="1">+spotify_data[[#This Row],[Antigüedad Album Dias]]/60</f>
        <v>268.5</v>
      </c>
      <c r="U6096" s="8">
        <f ca="1">spotify_data[[#This Row],[Antigüedad Album Meses]]/12</f>
        <v>22.375</v>
      </c>
      <c r="V6096">
        <v>29</v>
      </c>
      <c r="W6096" s="1" t="s">
        <v>20</v>
      </c>
      <c r="X6096" s="1" t="str">
        <f>+IF(spotify_data[[#This Row],[album_type]]="album","Album",IF(spotify_data[[#This Row],[album_type]]="single","Single","Compilation"))</f>
        <v>Album</v>
      </c>
      <c r="Y6096">
        <v>256</v>
      </c>
    </row>
    <row r="6097" spans="1:25" x14ac:dyDescent="0.3">
      <c r="A6097" s="1" t="s">
        <v>24569</v>
      </c>
      <c r="B6097" s="1"/>
      <c r="C6097" s="1" t="s">
        <v>24570</v>
      </c>
      <c r="D6097">
        <v>1</v>
      </c>
      <c r="E6097">
        <v>43</v>
      </c>
      <c r="F6097" s="10">
        <f>spotify_data[[#This Row],[track_popularity]]/100</f>
        <v>0.43</v>
      </c>
      <c r="G6097" s="9" t="b">
        <v>0</v>
      </c>
      <c r="H6097" s="1">
        <f>+IF(spotify_data[[#This Row],[explicit]]=FALSE,0,1)</f>
        <v>0</v>
      </c>
      <c r="I6097" s="1" t="s">
        <v>24571</v>
      </c>
      <c r="J6097" s="7">
        <f>MATCH(spotify_data[[#This Row],[artist_name]],spotify_data[artist_name],0)</f>
        <v>6096</v>
      </c>
      <c r="K6097">
        <v>37</v>
      </c>
      <c r="L6097" s="10">
        <f>spotify_data[[#This Row],[artist_popularity]]/100</f>
        <v>0.37</v>
      </c>
      <c r="M6097">
        <v>40485</v>
      </c>
      <c r="N6097" s="1" t="s">
        <v>24572</v>
      </c>
      <c r="O6097" s="1" t="s">
        <v>24573</v>
      </c>
      <c r="P6097" s="1">
        <f>MATCH(spotify_data[[#This Row],[album_id]],spotify_data[album_id],0)</f>
        <v>6096</v>
      </c>
      <c r="Q6097" s="1" t="s">
        <v>24571</v>
      </c>
      <c r="R6097" s="2">
        <v>24442</v>
      </c>
      <c r="S6097" s="7">
        <f ca="1">+TODAY()-spotify_data[[#This Row],[Fecha lanzamiento Album]]</f>
        <v>21589</v>
      </c>
      <c r="T6097" s="7">
        <f ca="1">+spotify_data[[#This Row],[Antigüedad Album Dias]]/60</f>
        <v>359.81666666666666</v>
      </c>
      <c r="U6097" s="8">
        <f ca="1">spotify_data[[#This Row],[Antigüedad Album Meses]]/12</f>
        <v>29.984722222222221</v>
      </c>
      <c r="V6097">
        <v>10</v>
      </c>
      <c r="W6097" s="1" t="s">
        <v>20</v>
      </c>
      <c r="X6097" s="1" t="str">
        <f>+IF(spotify_data[[#This Row],[album_type]]="album","Album",IF(spotify_data[[#This Row],[album_type]]="single","Single","Compilation"))</f>
        <v>Album</v>
      </c>
      <c r="Y6097">
        <v>408</v>
      </c>
    </row>
    <row r="6098" spans="1:25" x14ac:dyDescent="0.3">
      <c r="A6098" s="1" t="s">
        <v>24615</v>
      </c>
      <c r="B6098" s="1"/>
      <c r="C6098" s="1" t="s">
        <v>24616</v>
      </c>
      <c r="D6098">
        <v>1</v>
      </c>
      <c r="E6098">
        <v>43</v>
      </c>
      <c r="F6098" s="10">
        <f>spotify_data[[#This Row],[track_popularity]]/100</f>
        <v>0.43</v>
      </c>
      <c r="G6098" s="9" t="b">
        <v>0</v>
      </c>
      <c r="H6098" s="1">
        <f>+IF(spotify_data[[#This Row],[explicit]]=FALSE,0,1)</f>
        <v>0</v>
      </c>
      <c r="I6098" s="1" t="s">
        <v>24617</v>
      </c>
      <c r="J6098" s="7">
        <f>MATCH(spotify_data[[#This Row],[artist_name]],spotify_data[artist_name],0)</f>
        <v>6097</v>
      </c>
      <c r="K6098">
        <v>45</v>
      </c>
      <c r="L6098" s="10">
        <f>spotify_data[[#This Row],[artist_popularity]]/100</f>
        <v>0.45</v>
      </c>
      <c r="M6098">
        <v>131000</v>
      </c>
      <c r="N6098" s="1" t="s">
        <v>24618</v>
      </c>
      <c r="O6098" s="1" t="s">
        <v>24619</v>
      </c>
      <c r="P6098" s="1">
        <f>MATCH(spotify_data[[#This Row],[album_id]],spotify_data[album_id],0)</f>
        <v>6097</v>
      </c>
      <c r="Q6098" s="1" t="s">
        <v>24620</v>
      </c>
      <c r="R6098" s="2">
        <v>22976</v>
      </c>
      <c r="S6098" s="7">
        <f ca="1">+TODAY()-spotify_data[[#This Row],[Fecha lanzamiento Album]]</f>
        <v>23055</v>
      </c>
      <c r="T6098" s="7">
        <f ca="1">+spotify_data[[#This Row],[Antigüedad Album Dias]]/60</f>
        <v>384.25</v>
      </c>
      <c r="U6098" s="8">
        <f ca="1">spotify_data[[#This Row],[Antigüedad Album Meses]]/12</f>
        <v>32.020833333333336</v>
      </c>
      <c r="V6098">
        <v>26</v>
      </c>
      <c r="W6098" s="1" t="s">
        <v>1932</v>
      </c>
      <c r="X6098" s="1" t="str">
        <f>+IF(spotify_data[[#This Row],[album_type]]="album","Album",IF(spotify_data[[#This Row],[album_type]]="single","Single","Compilation"))</f>
        <v>Compilation</v>
      </c>
      <c r="Y6098">
        <v>243</v>
      </c>
    </row>
    <row r="6099" spans="1:25" x14ac:dyDescent="0.3">
      <c r="A6099" s="1" t="s">
        <v>119</v>
      </c>
      <c r="B6099" s="1">
        <v>1207</v>
      </c>
      <c r="C6099" s="1" t="s">
        <v>120</v>
      </c>
      <c r="D6099">
        <v>1</v>
      </c>
      <c r="E6099">
        <v>42</v>
      </c>
      <c r="F6099" s="10">
        <f>spotify_data[[#This Row],[track_popularity]]/100</f>
        <v>0.42</v>
      </c>
      <c r="G6099" s="9" t="b">
        <v>0</v>
      </c>
      <c r="H6099" s="1">
        <f>+IF(spotify_data[[#This Row],[explicit]]=FALSE,0,1)</f>
        <v>0</v>
      </c>
      <c r="I6099" s="1" t="s">
        <v>121</v>
      </c>
      <c r="J6099" s="7">
        <f>MATCH(spotify_data[[#This Row],[artist_name]],spotify_data[artist_name],0)</f>
        <v>4633</v>
      </c>
      <c r="K6099">
        <v>45</v>
      </c>
      <c r="L6099" s="10">
        <f>spotify_data[[#This Row],[artist_popularity]]/100</f>
        <v>0.45</v>
      </c>
      <c r="M6099">
        <v>27570</v>
      </c>
      <c r="N6099" s="1" t="s">
        <v>23</v>
      </c>
      <c r="O6099" s="1" t="s">
        <v>122</v>
      </c>
      <c r="P6099" s="1">
        <f>MATCH(spotify_data[[#This Row],[album_id]],spotify_data[album_id],0)</f>
        <v>6098</v>
      </c>
      <c r="Q6099" s="1" t="s">
        <v>120</v>
      </c>
      <c r="R6099" s="2">
        <v>45953</v>
      </c>
      <c r="S6099" s="7">
        <f ca="1">+TODAY()-spotify_data[[#This Row],[Fecha lanzamiento Album]]</f>
        <v>78</v>
      </c>
      <c r="T6099" s="7">
        <f ca="1">+spotify_data[[#This Row],[Antigüedad Album Dias]]/60</f>
        <v>1.3</v>
      </c>
      <c r="U6099" s="8">
        <f ca="1">spotify_data[[#This Row],[Antigüedad Album Meses]]/12</f>
        <v>0.10833333333333334</v>
      </c>
      <c r="V6099">
        <v>1</v>
      </c>
      <c r="W6099" s="1" t="s">
        <v>21</v>
      </c>
      <c r="X6099" s="1" t="str">
        <f>+IF(spotify_data[[#This Row],[album_type]]="album","Album",IF(spotify_data[[#This Row],[album_type]]="single","Single","Compilation"))</f>
        <v>Single</v>
      </c>
      <c r="Y6099">
        <v>325</v>
      </c>
    </row>
    <row r="6100" spans="1:25" x14ac:dyDescent="0.3">
      <c r="A6100" s="1" t="s">
        <v>337</v>
      </c>
      <c r="B6100" s="1">
        <v>5945</v>
      </c>
      <c r="C6100" s="1" t="s">
        <v>338</v>
      </c>
      <c r="D6100">
        <v>1</v>
      </c>
      <c r="E6100">
        <v>42</v>
      </c>
      <c r="F6100" s="10">
        <f>spotify_data[[#This Row],[track_popularity]]/100</f>
        <v>0.42</v>
      </c>
      <c r="G6100" s="9" t="b">
        <v>0</v>
      </c>
      <c r="H6100" s="1">
        <f>+IF(spotify_data[[#This Row],[explicit]]=FALSE,0,1)</f>
        <v>0</v>
      </c>
      <c r="I6100" s="1" t="s">
        <v>339</v>
      </c>
      <c r="J6100" s="7">
        <f>MATCH(spotify_data[[#This Row],[artist_name]],spotify_data[artist_name],0)</f>
        <v>6099</v>
      </c>
      <c r="K6100">
        <v>37</v>
      </c>
      <c r="L6100" s="10">
        <f>spotify_data[[#This Row],[artist_popularity]]/100</f>
        <v>0.37</v>
      </c>
      <c r="M6100">
        <v>6199</v>
      </c>
      <c r="N6100" s="1" t="s">
        <v>340</v>
      </c>
      <c r="O6100" s="1" t="s">
        <v>341</v>
      </c>
      <c r="P6100" s="1">
        <f>MATCH(spotify_data[[#This Row],[album_id]],spotify_data[album_id],0)</f>
        <v>6099</v>
      </c>
      <c r="Q6100" s="1" t="s">
        <v>338</v>
      </c>
      <c r="R6100" s="2">
        <v>45933</v>
      </c>
      <c r="S6100" s="7">
        <f ca="1">+TODAY()-spotify_data[[#This Row],[Fecha lanzamiento Album]]</f>
        <v>98</v>
      </c>
      <c r="T6100" s="7">
        <f ca="1">+spotify_data[[#This Row],[Antigüedad Album Dias]]/60</f>
        <v>1.6333333333333333</v>
      </c>
      <c r="U6100" s="8">
        <f ca="1">spotify_data[[#This Row],[Antigüedad Album Meses]]/12</f>
        <v>0.1361111111111111</v>
      </c>
      <c r="V6100">
        <v>1</v>
      </c>
      <c r="W6100" s="1" t="s">
        <v>21</v>
      </c>
      <c r="X6100" s="1" t="str">
        <f>+IF(spotify_data[[#This Row],[album_type]]="album","Album",IF(spotify_data[[#This Row],[album_type]]="single","Single","Compilation"))</f>
        <v>Single</v>
      </c>
      <c r="Y6100">
        <v>345</v>
      </c>
    </row>
    <row r="6101" spans="1:25" x14ac:dyDescent="0.3">
      <c r="A6101" s="1" t="s">
        <v>417</v>
      </c>
      <c r="B6101" s="1">
        <v>4704</v>
      </c>
      <c r="C6101" s="1" t="s">
        <v>418</v>
      </c>
      <c r="D6101">
        <v>1</v>
      </c>
      <c r="E6101">
        <v>42</v>
      </c>
      <c r="F6101" s="10">
        <f>spotify_data[[#This Row],[track_popularity]]/100</f>
        <v>0.42</v>
      </c>
      <c r="G6101" s="9" t="b">
        <v>0</v>
      </c>
      <c r="H6101" s="1">
        <f>+IF(spotify_data[[#This Row],[explicit]]=FALSE,0,1)</f>
        <v>0</v>
      </c>
      <c r="I6101" s="1" t="s">
        <v>419</v>
      </c>
      <c r="J6101" s="7">
        <f>MATCH(spotify_data[[#This Row],[artist_name]],spotify_data[artist_name],0)</f>
        <v>6100</v>
      </c>
      <c r="K6101">
        <v>23</v>
      </c>
      <c r="L6101" s="10">
        <f>spotify_data[[#This Row],[artist_popularity]]/100</f>
        <v>0.23</v>
      </c>
      <c r="M6101">
        <v>3629</v>
      </c>
      <c r="N6101" s="1" t="s">
        <v>23</v>
      </c>
      <c r="O6101" s="1" t="s">
        <v>420</v>
      </c>
      <c r="P6101" s="1">
        <f>MATCH(spotify_data[[#This Row],[album_id]],spotify_data[album_id],0)</f>
        <v>6100</v>
      </c>
      <c r="Q6101" s="1" t="s">
        <v>418</v>
      </c>
      <c r="R6101" s="2">
        <v>45932</v>
      </c>
      <c r="S6101" s="7">
        <f ca="1">+TODAY()-spotify_data[[#This Row],[Fecha lanzamiento Album]]</f>
        <v>99</v>
      </c>
      <c r="T6101" s="7">
        <f ca="1">+spotify_data[[#This Row],[Antigüedad Album Dias]]/60</f>
        <v>1.65</v>
      </c>
      <c r="U6101" s="8">
        <f ca="1">spotify_data[[#This Row],[Antigüedad Album Meses]]/12</f>
        <v>0.13749999999999998</v>
      </c>
      <c r="V6101">
        <v>1</v>
      </c>
      <c r="W6101" s="1" t="s">
        <v>21</v>
      </c>
      <c r="X6101" s="1" t="str">
        <f>+IF(spotify_data[[#This Row],[album_type]]="album","Album",IF(spotify_data[[#This Row],[album_type]]="single","Single","Compilation"))</f>
        <v>Single</v>
      </c>
      <c r="Y6101">
        <v>311</v>
      </c>
    </row>
    <row r="6102" spans="1:25" x14ac:dyDescent="0.3">
      <c r="A6102" s="1" t="s">
        <v>724</v>
      </c>
      <c r="B6102" s="1">
        <v>5206</v>
      </c>
      <c r="C6102" s="1" t="s">
        <v>725</v>
      </c>
      <c r="D6102">
        <v>2</v>
      </c>
      <c r="E6102">
        <v>42</v>
      </c>
      <c r="F6102" s="10">
        <f>spotify_data[[#This Row],[track_popularity]]/100</f>
        <v>0.42</v>
      </c>
      <c r="G6102" s="9" t="b">
        <v>1</v>
      </c>
      <c r="H6102" s="1">
        <f>+IF(spotify_data[[#This Row],[explicit]]=FALSE,0,1)</f>
        <v>1</v>
      </c>
      <c r="I6102" s="1" t="s">
        <v>726</v>
      </c>
      <c r="J6102" s="7">
        <f>MATCH(spotify_data[[#This Row],[artist_name]],spotify_data[artist_name],0)</f>
        <v>6101</v>
      </c>
      <c r="K6102">
        <v>36</v>
      </c>
      <c r="L6102" s="10">
        <f>spotify_data[[#This Row],[artist_popularity]]/100</f>
        <v>0.36</v>
      </c>
      <c r="M6102">
        <v>31236</v>
      </c>
      <c r="N6102" s="1" t="s">
        <v>727</v>
      </c>
      <c r="O6102" s="1" t="s">
        <v>728</v>
      </c>
      <c r="P6102" s="1">
        <f>MATCH(spotify_data[[#This Row],[album_id]],spotify_data[album_id],0)</f>
        <v>6101</v>
      </c>
      <c r="Q6102" s="1" t="s">
        <v>729</v>
      </c>
      <c r="R6102" s="2">
        <v>45919</v>
      </c>
      <c r="S6102" s="7">
        <f ca="1">+TODAY()-spotify_data[[#This Row],[Fecha lanzamiento Album]]</f>
        <v>112</v>
      </c>
      <c r="T6102" s="7">
        <f ca="1">+spotify_data[[#This Row],[Antigüedad Album Dias]]/60</f>
        <v>1.8666666666666667</v>
      </c>
      <c r="U6102" s="8">
        <f ca="1">spotify_data[[#This Row],[Antigüedad Album Meses]]/12</f>
        <v>0.15555555555555556</v>
      </c>
      <c r="V6102">
        <v>3</v>
      </c>
      <c r="W6102" s="1" t="s">
        <v>21</v>
      </c>
      <c r="X6102" s="1" t="str">
        <f>+IF(spotify_data[[#This Row],[album_type]]="album","Album",IF(spotify_data[[#This Row],[album_type]]="single","Single","Compilation"))</f>
        <v>Single</v>
      </c>
      <c r="Y6102">
        <v>295</v>
      </c>
    </row>
    <row r="6103" spans="1:25" x14ac:dyDescent="0.3">
      <c r="A6103" s="1" t="s">
        <v>762</v>
      </c>
      <c r="B6103" s="1">
        <v>4797</v>
      </c>
      <c r="C6103" s="1" t="s">
        <v>763</v>
      </c>
      <c r="D6103">
        <v>1</v>
      </c>
      <c r="E6103">
        <v>42</v>
      </c>
      <c r="F6103" s="10">
        <f>spotify_data[[#This Row],[track_popularity]]/100</f>
        <v>0.42</v>
      </c>
      <c r="G6103" s="9" t="b">
        <v>0</v>
      </c>
      <c r="H6103" s="1">
        <f>+IF(spotify_data[[#This Row],[explicit]]=FALSE,0,1)</f>
        <v>0</v>
      </c>
      <c r="I6103" s="1" t="s">
        <v>753</v>
      </c>
      <c r="J6103" s="7">
        <f>MATCH(spotify_data[[#This Row],[artist_name]],spotify_data[artist_name],0)</f>
        <v>5895</v>
      </c>
      <c r="K6103">
        <v>33</v>
      </c>
      <c r="L6103" s="10">
        <f>spotify_data[[#This Row],[artist_popularity]]/100</f>
        <v>0.33</v>
      </c>
      <c r="M6103">
        <v>6683</v>
      </c>
      <c r="N6103" s="1" t="s">
        <v>23</v>
      </c>
      <c r="O6103" s="1" t="s">
        <v>754</v>
      </c>
      <c r="P6103" s="1">
        <f>MATCH(spotify_data[[#This Row],[album_id]],spotify_data[album_id],0)</f>
        <v>5895</v>
      </c>
      <c r="Q6103" s="1" t="s">
        <v>755</v>
      </c>
      <c r="R6103" s="2">
        <v>45917</v>
      </c>
      <c r="S6103" s="7">
        <f ca="1">+TODAY()-spotify_data[[#This Row],[Fecha lanzamiento Album]]</f>
        <v>114</v>
      </c>
      <c r="T6103" s="7">
        <f ca="1">+spotify_data[[#This Row],[Antigüedad Album Dias]]/60</f>
        <v>1.9</v>
      </c>
      <c r="U6103" s="8">
        <f ca="1">spotify_data[[#This Row],[Antigüedad Album Meses]]/12</f>
        <v>0.15833333333333333</v>
      </c>
      <c r="V6103">
        <v>4</v>
      </c>
      <c r="W6103" s="1" t="s">
        <v>21</v>
      </c>
      <c r="X6103" s="1" t="str">
        <f>+IF(spotify_data[[#This Row],[album_type]]="album","Album",IF(spotify_data[[#This Row],[album_type]]="single","Single","Compilation"))</f>
        <v>Single</v>
      </c>
      <c r="Y6103">
        <v>308</v>
      </c>
    </row>
    <row r="6104" spans="1:25" x14ac:dyDescent="0.3">
      <c r="A6104" s="1" t="s">
        <v>809</v>
      </c>
      <c r="B6104" s="1">
        <v>2874</v>
      </c>
      <c r="C6104" s="1" t="s">
        <v>810</v>
      </c>
      <c r="D6104">
        <v>1</v>
      </c>
      <c r="E6104">
        <v>42</v>
      </c>
      <c r="F6104" s="10">
        <f>spotify_data[[#This Row],[track_popularity]]/100</f>
        <v>0.42</v>
      </c>
      <c r="G6104" s="9" t="b">
        <v>0</v>
      </c>
      <c r="H6104" s="1">
        <f>+IF(spotify_data[[#This Row],[explicit]]=FALSE,0,1)</f>
        <v>0</v>
      </c>
      <c r="I6104" s="1" t="s">
        <v>811</v>
      </c>
      <c r="J6104" s="7">
        <f>MATCH(spotify_data[[#This Row],[artist_name]],spotify_data[artist_name],0)</f>
        <v>6103</v>
      </c>
      <c r="K6104">
        <v>31</v>
      </c>
      <c r="L6104" s="10">
        <f>spotify_data[[#This Row],[artist_popularity]]/100</f>
        <v>0.31</v>
      </c>
      <c r="M6104">
        <v>2956</v>
      </c>
      <c r="N6104" s="1" t="s">
        <v>364</v>
      </c>
      <c r="O6104" s="1" t="s">
        <v>812</v>
      </c>
      <c r="P6104" s="1">
        <f>MATCH(spotify_data[[#This Row],[album_id]],spotify_data[album_id],0)</f>
        <v>6103</v>
      </c>
      <c r="Q6104" s="1" t="s">
        <v>810</v>
      </c>
      <c r="R6104" s="2">
        <v>45912</v>
      </c>
      <c r="S6104" s="7">
        <f ca="1">+TODAY()-spotify_data[[#This Row],[Fecha lanzamiento Album]]</f>
        <v>119</v>
      </c>
      <c r="T6104" s="7">
        <f ca="1">+spotify_data[[#This Row],[Antigüedad Album Dias]]/60</f>
        <v>1.9833333333333334</v>
      </c>
      <c r="U6104" s="8">
        <f ca="1">spotify_data[[#This Row],[Antigüedad Album Meses]]/12</f>
        <v>0.16527777777777777</v>
      </c>
      <c r="V6104">
        <v>1</v>
      </c>
      <c r="W6104" s="1" t="s">
        <v>21</v>
      </c>
      <c r="X6104" s="1" t="str">
        <f>+IF(spotify_data[[#This Row],[album_type]]="album","Album",IF(spotify_data[[#This Row],[album_type]]="single","Single","Compilation"))</f>
        <v>Single</v>
      </c>
      <c r="Y6104">
        <v>257</v>
      </c>
    </row>
    <row r="6105" spans="1:25" x14ac:dyDescent="0.3">
      <c r="A6105" s="1" t="s">
        <v>1050</v>
      </c>
      <c r="B6105" s="1">
        <v>6885</v>
      </c>
      <c r="C6105" s="1" t="s">
        <v>1051</v>
      </c>
      <c r="D6105">
        <v>7</v>
      </c>
      <c r="E6105">
        <v>42</v>
      </c>
      <c r="F6105" s="10">
        <f>spotify_data[[#This Row],[track_popularity]]/100</f>
        <v>0.42</v>
      </c>
      <c r="G6105" s="9" t="b">
        <v>0</v>
      </c>
      <c r="H6105" s="1">
        <f>+IF(spotify_data[[#This Row],[explicit]]=FALSE,0,1)</f>
        <v>0</v>
      </c>
      <c r="I6105" s="1" t="s">
        <v>1040</v>
      </c>
      <c r="J6105" s="7">
        <f>MATCH(spotify_data[[#This Row],[artist_name]],spotify_data[artist_name],0)</f>
        <v>5130</v>
      </c>
      <c r="K6105">
        <v>61</v>
      </c>
      <c r="L6105" s="10">
        <f>spotify_data[[#This Row],[artist_popularity]]/100</f>
        <v>0.61</v>
      </c>
      <c r="M6105">
        <v>2652612</v>
      </c>
      <c r="N6105" s="1" t="s">
        <v>1041</v>
      </c>
      <c r="O6105" s="1" t="s">
        <v>1042</v>
      </c>
      <c r="P6105" s="1">
        <f>MATCH(spotify_data[[#This Row],[album_id]],spotify_data[album_id],0)</f>
        <v>5130</v>
      </c>
      <c r="Q6105" s="1" t="s">
        <v>1043</v>
      </c>
      <c r="R6105" s="2">
        <v>45897</v>
      </c>
      <c r="S6105" s="7">
        <f ca="1">+TODAY()-spotify_data[[#This Row],[Fecha lanzamiento Album]]</f>
        <v>134</v>
      </c>
      <c r="T6105" s="7">
        <f ca="1">+spotify_data[[#This Row],[Antigüedad Album Dias]]/60</f>
        <v>2.2333333333333334</v>
      </c>
      <c r="U6105" s="8">
        <f ca="1">spotify_data[[#This Row],[Antigüedad Album Meses]]/12</f>
        <v>0.18611111111111112</v>
      </c>
      <c r="V6105">
        <v>10</v>
      </c>
      <c r="W6105" s="1" t="s">
        <v>20</v>
      </c>
      <c r="X6105" s="1" t="str">
        <f>+IF(spotify_data[[#This Row],[album_type]]="album","Album",IF(spotify_data[[#This Row],[album_type]]="single","Single","Compilation"))</f>
        <v>Album</v>
      </c>
      <c r="Y6105">
        <v>251</v>
      </c>
    </row>
    <row r="6106" spans="1:25" x14ac:dyDescent="0.3">
      <c r="A6106" s="1" t="s">
        <v>1309</v>
      </c>
      <c r="B6106" s="1">
        <v>5334</v>
      </c>
      <c r="C6106" s="1" t="s">
        <v>1310</v>
      </c>
      <c r="D6106">
        <v>2</v>
      </c>
      <c r="E6106">
        <v>42</v>
      </c>
      <c r="F6106" s="10">
        <f>spotify_data[[#This Row],[track_popularity]]/100</f>
        <v>0.42</v>
      </c>
      <c r="G6106" s="9" t="b">
        <v>1</v>
      </c>
      <c r="H6106" s="1">
        <f>+IF(spotify_data[[#This Row],[explicit]]=FALSE,0,1)</f>
        <v>1</v>
      </c>
      <c r="I6106" s="1" t="s">
        <v>1311</v>
      </c>
      <c r="J6106" s="7">
        <f>MATCH(spotify_data[[#This Row],[artist_name]],spotify_data[artist_name],0)</f>
        <v>6105</v>
      </c>
      <c r="K6106">
        <v>29</v>
      </c>
      <c r="L6106" s="10">
        <f>spotify_data[[#This Row],[artist_popularity]]/100</f>
        <v>0.28999999999999998</v>
      </c>
      <c r="M6106">
        <v>11860</v>
      </c>
      <c r="N6106" s="1" t="s">
        <v>23</v>
      </c>
      <c r="O6106" s="1" t="s">
        <v>1312</v>
      </c>
      <c r="P6106" s="1">
        <f>MATCH(spotify_data[[#This Row],[album_id]],spotify_data[album_id],0)</f>
        <v>6105</v>
      </c>
      <c r="Q6106" s="1" t="s">
        <v>1313</v>
      </c>
      <c r="R6106" s="2">
        <v>45876</v>
      </c>
      <c r="S6106" s="7">
        <f ca="1">+TODAY()-spotify_data[[#This Row],[Fecha lanzamiento Album]]</f>
        <v>155</v>
      </c>
      <c r="T6106" s="7">
        <f ca="1">+spotify_data[[#This Row],[Antigüedad Album Dias]]/60</f>
        <v>2.5833333333333335</v>
      </c>
      <c r="U6106" s="8">
        <f ca="1">spotify_data[[#This Row],[Antigüedad Album Meses]]/12</f>
        <v>0.21527777777777779</v>
      </c>
      <c r="V6106">
        <v>17</v>
      </c>
      <c r="W6106" s="1" t="s">
        <v>20</v>
      </c>
      <c r="X6106" s="1" t="str">
        <f>+IF(spotify_data[[#This Row],[album_type]]="album","Album",IF(spotify_data[[#This Row],[album_type]]="single","Single","Compilation"))</f>
        <v>Album</v>
      </c>
      <c r="Y6106">
        <v>36</v>
      </c>
    </row>
    <row r="6107" spans="1:25" x14ac:dyDescent="0.3">
      <c r="A6107" s="1" t="s">
        <v>1727</v>
      </c>
      <c r="B6107" s="1">
        <v>8499</v>
      </c>
      <c r="C6107" s="1" t="s">
        <v>1728</v>
      </c>
      <c r="D6107">
        <v>1</v>
      </c>
      <c r="E6107">
        <v>42</v>
      </c>
      <c r="F6107" s="10">
        <f>spotify_data[[#This Row],[track_popularity]]/100</f>
        <v>0.42</v>
      </c>
      <c r="G6107" s="9" t="b">
        <v>0</v>
      </c>
      <c r="H6107" s="1">
        <f>+IF(spotify_data[[#This Row],[explicit]]=FALSE,0,1)</f>
        <v>0</v>
      </c>
      <c r="I6107" s="1" t="s">
        <v>1729</v>
      </c>
      <c r="J6107" s="7">
        <f>MATCH(spotify_data[[#This Row],[artist_name]],spotify_data[artist_name],0)</f>
        <v>6106</v>
      </c>
      <c r="K6107">
        <v>24</v>
      </c>
      <c r="L6107" s="10">
        <f>spotify_data[[#This Row],[artist_popularity]]/100</f>
        <v>0.24</v>
      </c>
      <c r="M6107">
        <v>679</v>
      </c>
      <c r="N6107" s="1" t="s">
        <v>23</v>
      </c>
      <c r="O6107" s="1" t="s">
        <v>1730</v>
      </c>
      <c r="P6107" s="1">
        <f>MATCH(spotify_data[[#This Row],[album_id]],spotify_data[album_id],0)</f>
        <v>6106</v>
      </c>
      <c r="Q6107" s="1" t="s">
        <v>1728</v>
      </c>
      <c r="R6107" s="2">
        <v>45819</v>
      </c>
      <c r="S6107" s="7">
        <f ca="1">+TODAY()-spotify_data[[#This Row],[Fecha lanzamiento Album]]</f>
        <v>212</v>
      </c>
      <c r="T6107" s="7">
        <f ca="1">+spotify_data[[#This Row],[Antigüedad Album Dias]]/60</f>
        <v>3.5333333333333332</v>
      </c>
      <c r="U6107" s="8">
        <f ca="1">spotify_data[[#This Row],[Antigüedad Album Meses]]/12</f>
        <v>0.29444444444444445</v>
      </c>
      <c r="V6107">
        <v>1</v>
      </c>
      <c r="W6107" s="1" t="s">
        <v>21</v>
      </c>
      <c r="X6107" s="1" t="str">
        <f>+IF(spotify_data[[#This Row],[album_type]]="album","Album",IF(spotify_data[[#This Row],[album_type]]="single","Single","Compilation"))</f>
        <v>Single</v>
      </c>
      <c r="Y6107">
        <v>275</v>
      </c>
    </row>
    <row r="6108" spans="1:25" x14ac:dyDescent="0.3">
      <c r="A6108" s="1" t="s">
        <v>1793</v>
      </c>
      <c r="B6108" s="1">
        <v>6440</v>
      </c>
      <c r="C6108" s="1" t="s">
        <v>1794</v>
      </c>
      <c r="D6108">
        <v>4</v>
      </c>
      <c r="E6108">
        <v>42</v>
      </c>
      <c r="F6108" s="10">
        <f>spotify_data[[#This Row],[track_popularity]]/100</f>
        <v>0.42</v>
      </c>
      <c r="G6108" s="9" t="b">
        <v>0</v>
      </c>
      <c r="H6108" s="1">
        <f>+IF(spotify_data[[#This Row],[explicit]]=FALSE,0,1)</f>
        <v>0</v>
      </c>
      <c r="I6108" s="1" t="s">
        <v>1795</v>
      </c>
      <c r="J6108" s="7">
        <f>MATCH(spotify_data[[#This Row],[artist_name]],spotify_data[artist_name],0)</f>
        <v>5796</v>
      </c>
      <c r="K6108">
        <v>50</v>
      </c>
      <c r="L6108" s="10">
        <f>spotify_data[[#This Row],[artist_popularity]]/100</f>
        <v>0.5</v>
      </c>
      <c r="M6108">
        <v>25025</v>
      </c>
      <c r="N6108" s="1" t="s">
        <v>27</v>
      </c>
      <c r="O6108" s="1" t="s">
        <v>1796</v>
      </c>
      <c r="P6108" s="1">
        <f>MATCH(spotify_data[[#This Row],[album_id]],spotify_data[album_id],0)</f>
        <v>6107</v>
      </c>
      <c r="Q6108" s="1" t="s">
        <v>1797</v>
      </c>
      <c r="R6108" s="2">
        <v>45807</v>
      </c>
      <c r="S6108" s="7">
        <f ca="1">+TODAY()-spotify_data[[#This Row],[Fecha lanzamiento Album]]</f>
        <v>224</v>
      </c>
      <c r="T6108" s="7">
        <f ca="1">+spotify_data[[#This Row],[Antigüedad Album Dias]]/60</f>
        <v>3.7333333333333334</v>
      </c>
      <c r="U6108" s="8">
        <f ca="1">spotify_data[[#This Row],[Antigüedad Album Meses]]/12</f>
        <v>0.31111111111111112</v>
      </c>
      <c r="V6108">
        <v>8</v>
      </c>
      <c r="W6108" s="1" t="s">
        <v>20</v>
      </c>
      <c r="X6108" s="1" t="str">
        <f>+IF(spotify_data[[#This Row],[album_type]]="album","Album",IF(spotify_data[[#This Row],[album_type]]="single","Single","Compilation"))</f>
        <v>Album</v>
      </c>
      <c r="Y6108">
        <v>234</v>
      </c>
    </row>
    <row r="6109" spans="1:25" x14ac:dyDescent="0.3">
      <c r="A6109" s="1" t="s">
        <v>2190</v>
      </c>
      <c r="B6109" s="1">
        <v>8459</v>
      </c>
      <c r="C6109" s="1" t="s">
        <v>2191</v>
      </c>
      <c r="D6109">
        <v>1</v>
      </c>
      <c r="E6109">
        <v>42</v>
      </c>
      <c r="F6109" s="10">
        <f>spotify_data[[#This Row],[track_popularity]]/100</f>
        <v>0.42</v>
      </c>
      <c r="G6109" s="9" t="b">
        <v>0</v>
      </c>
      <c r="H6109" s="1">
        <f>+IF(spotify_data[[#This Row],[explicit]]=FALSE,0,1)</f>
        <v>0</v>
      </c>
      <c r="I6109" s="1" t="s">
        <v>84</v>
      </c>
      <c r="J6109" s="7">
        <f>MATCH(spotify_data[[#This Row],[artist_name]],spotify_data[artist_name],0)</f>
        <v>5779</v>
      </c>
      <c r="K6109">
        <v>35</v>
      </c>
      <c r="L6109" s="10">
        <f>spotify_data[[#This Row],[artist_popularity]]/100</f>
        <v>0.35</v>
      </c>
      <c r="M6109">
        <v>729</v>
      </c>
      <c r="N6109" s="1" t="s">
        <v>23</v>
      </c>
      <c r="O6109" s="1" t="s">
        <v>2192</v>
      </c>
      <c r="P6109" s="1">
        <f>MATCH(spotify_data[[#This Row],[album_id]],spotify_data[album_id],0)</f>
        <v>6108</v>
      </c>
      <c r="Q6109" s="1" t="s">
        <v>2191</v>
      </c>
      <c r="R6109" s="2">
        <v>45737</v>
      </c>
      <c r="S6109" s="7">
        <f ca="1">+TODAY()-spotify_data[[#This Row],[Fecha lanzamiento Album]]</f>
        <v>294</v>
      </c>
      <c r="T6109" s="7">
        <f ca="1">+spotify_data[[#This Row],[Antigüedad Album Dias]]/60</f>
        <v>4.9000000000000004</v>
      </c>
      <c r="U6109" s="8">
        <f ca="1">spotify_data[[#This Row],[Antigüedad Album Meses]]/12</f>
        <v>0.40833333333333338</v>
      </c>
      <c r="V6109">
        <v>1</v>
      </c>
      <c r="W6109" s="1" t="s">
        <v>21</v>
      </c>
      <c r="X6109" s="1" t="str">
        <f>+IF(spotify_data[[#This Row],[album_type]]="album","Album",IF(spotify_data[[#This Row],[album_type]]="single","Single","Compilation"))</f>
        <v>Single</v>
      </c>
      <c r="Y6109">
        <v>352</v>
      </c>
    </row>
    <row r="6110" spans="1:25" x14ac:dyDescent="0.3">
      <c r="A6110" s="1" t="s">
        <v>2219</v>
      </c>
      <c r="B6110" s="1">
        <v>2936</v>
      </c>
      <c r="C6110" s="1" t="s">
        <v>2220</v>
      </c>
      <c r="D6110">
        <v>1</v>
      </c>
      <c r="E6110">
        <v>42</v>
      </c>
      <c r="F6110" s="10">
        <f>spotify_data[[#This Row],[track_popularity]]/100</f>
        <v>0.42</v>
      </c>
      <c r="G6110" s="9" t="b">
        <v>1</v>
      </c>
      <c r="H6110" s="1">
        <f>+IF(spotify_data[[#This Row],[explicit]]=FALSE,0,1)</f>
        <v>1</v>
      </c>
      <c r="I6110" s="1" t="s">
        <v>2221</v>
      </c>
      <c r="J6110" s="7">
        <f>MATCH(spotify_data[[#This Row],[artist_name]],spotify_data[artist_name],0)</f>
        <v>6109</v>
      </c>
      <c r="K6110">
        <v>31</v>
      </c>
      <c r="L6110" s="10">
        <f>spotify_data[[#This Row],[artist_popularity]]/100</f>
        <v>0.31</v>
      </c>
      <c r="M6110">
        <v>10130</v>
      </c>
      <c r="N6110" s="1" t="s">
        <v>23</v>
      </c>
      <c r="O6110" s="1" t="s">
        <v>2222</v>
      </c>
      <c r="P6110" s="1">
        <f>MATCH(spotify_data[[#This Row],[album_id]],spotify_data[album_id],0)</f>
        <v>6109</v>
      </c>
      <c r="Q6110" s="1" t="s">
        <v>2220</v>
      </c>
      <c r="R6110" s="2">
        <v>45734</v>
      </c>
      <c r="S6110" s="7">
        <f ca="1">+TODAY()-spotify_data[[#This Row],[Fecha lanzamiento Album]]</f>
        <v>297</v>
      </c>
      <c r="T6110" s="7">
        <f ca="1">+spotify_data[[#This Row],[Antigüedad Album Dias]]/60</f>
        <v>4.95</v>
      </c>
      <c r="U6110" s="8">
        <f ca="1">spotify_data[[#This Row],[Antigüedad Album Meses]]/12</f>
        <v>0.41250000000000003</v>
      </c>
      <c r="V6110">
        <v>1</v>
      </c>
      <c r="W6110" s="1" t="s">
        <v>21</v>
      </c>
      <c r="X6110" s="1" t="str">
        <f>+IF(spotify_data[[#This Row],[album_type]]="album","Album",IF(spotify_data[[#This Row],[album_type]]="single","Single","Compilation"))</f>
        <v>Single</v>
      </c>
      <c r="Y6110">
        <v>276</v>
      </c>
    </row>
    <row r="6111" spans="1:25" x14ac:dyDescent="0.3">
      <c r="A6111" s="1" t="s">
        <v>2597</v>
      </c>
      <c r="B6111" s="1">
        <v>2702</v>
      </c>
      <c r="C6111" s="1" t="s">
        <v>2598</v>
      </c>
      <c r="D6111">
        <v>6</v>
      </c>
      <c r="E6111">
        <v>42</v>
      </c>
      <c r="F6111" s="10">
        <f>spotify_data[[#This Row],[track_popularity]]/100</f>
        <v>0.42</v>
      </c>
      <c r="G6111" s="9" t="b">
        <v>0</v>
      </c>
      <c r="H6111" s="1">
        <f>+IF(spotify_data[[#This Row],[explicit]]=FALSE,0,1)</f>
        <v>0</v>
      </c>
      <c r="I6111" s="1" t="s">
        <v>2576</v>
      </c>
      <c r="J6111" s="7">
        <f>MATCH(spotify_data[[#This Row],[artist_name]],spotify_data[artist_name],0)</f>
        <v>4493</v>
      </c>
      <c r="K6111">
        <v>61</v>
      </c>
      <c r="L6111" s="10">
        <f>spotify_data[[#This Row],[artist_popularity]]/100</f>
        <v>0.61</v>
      </c>
      <c r="M6111">
        <v>6374933</v>
      </c>
      <c r="N6111" s="1" t="s">
        <v>2577</v>
      </c>
      <c r="O6111" s="1" t="s">
        <v>2578</v>
      </c>
      <c r="P6111" s="1">
        <f>MATCH(spotify_data[[#This Row],[album_id]],spotify_data[album_id],0)</f>
        <v>4493</v>
      </c>
      <c r="Q6111" s="1" t="s">
        <v>2579</v>
      </c>
      <c r="R6111" s="2">
        <v>45672</v>
      </c>
      <c r="S6111" s="7">
        <f ca="1">+TODAY()-spotify_data[[#This Row],[Fecha lanzamiento Album]]</f>
        <v>359</v>
      </c>
      <c r="T6111" s="7">
        <f ca="1">+spotify_data[[#This Row],[Antigüedad Album Dias]]/60</f>
        <v>5.9833333333333334</v>
      </c>
      <c r="U6111" s="8">
        <f ca="1">spotify_data[[#This Row],[Antigüedad Album Meses]]/12</f>
        <v>0.49861111111111112</v>
      </c>
      <c r="V6111">
        <v>9</v>
      </c>
      <c r="W6111" s="1" t="s">
        <v>20</v>
      </c>
      <c r="X6111" s="1" t="str">
        <f>+IF(spotify_data[[#This Row],[album_type]]="album","Album",IF(spotify_data[[#This Row],[album_type]]="single","Single","Compilation"))</f>
        <v>Album</v>
      </c>
      <c r="Y6111">
        <v>409</v>
      </c>
    </row>
    <row r="6112" spans="1:25" x14ac:dyDescent="0.3">
      <c r="A6112" s="1" t="s">
        <v>2635</v>
      </c>
      <c r="B6112" s="1">
        <v>3927</v>
      </c>
      <c r="C6112" s="1" t="s">
        <v>2636</v>
      </c>
      <c r="D6112">
        <v>1</v>
      </c>
      <c r="E6112">
        <v>42</v>
      </c>
      <c r="F6112" s="10">
        <f>spotify_data[[#This Row],[track_popularity]]/100</f>
        <v>0.42</v>
      </c>
      <c r="G6112" s="9" t="b">
        <v>0</v>
      </c>
      <c r="H6112" s="1">
        <f>+IF(spotify_data[[#This Row],[explicit]]=FALSE,0,1)</f>
        <v>0</v>
      </c>
      <c r="I6112" s="1" t="s">
        <v>2637</v>
      </c>
      <c r="J6112" s="7">
        <f>MATCH(spotify_data[[#This Row],[artist_name]],spotify_data[artist_name],0)</f>
        <v>6111</v>
      </c>
      <c r="K6112">
        <v>24</v>
      </c>
      <c r="L6112" s="10">
        <f>spotify_data[[#This Row],[artist_popularity]]/100</f>
        <v>0.24</v>
      </c>
      <c r="M6112">
        <v>378</v>
      </c>
      <c r="N6112" s="1" t="s">
        <v>23</v>
      </c>
      <c r="O6112" s="1" t="s">
        <v>2638</v>
      </c>
      <c r="P6112" s="1">
        <f>MATCH(spotify_data[[#This Row],[album_id]],spotify_data[album_id],0)</f>
        <v>6111</v>
      </c>
      <c r="Q6112" s="1" t="s">
        <v>2636</v>
      </c>
      <c r="R6112" s="2">
        <v>45651</v>
      </c>
      <c r="S6112" s="7">
        <f ca="1">+TODAY()-spotify_data[[#This Row],[Fecha lanzamiento Album]]</f>
        <v>380</v>
      </c>
      <c r="T6112" s="7">
        <f ca="1">+spotify_data[[#This Row],[Antigüedad Album Dias]]/60</f>
        <v>6.333333333333333</v>
      </c>
      <c r="U6112" s="8">
        <f ca="1">spotify_data[[#This Row],[Antigüedad Album Meses]]/12</f>
        <v>0.52777777777777779</v>
      </c>
      <c r="V6112">
        <v>1</v>
      </c>
      <c r="W6112" s="1" t="s">
        <v>21</v>
      </c>
      <c r="X6112" s="1" t="str">
        <f>+IF(spotify_data[[#This Row],[album_type]]="album","Album",IF(spotify_data[[#This Row],[album_type]]="single","Single","Compilation"))</f>
        <v>Single</v>
      </c>
      <c r="Y6112">
        <v>228</v>
      </c>
    </row>
    <row r="6113" spans="1:25" x14ac:dyDescent="0.3">
      <c r="A6113" s="1" t="s">
        <v>3130</v>
      </c>
      <c r="B6113" s="1">
        <v>115</v>
      </c>
      <c r="C6113" s="1" t="s">
        <v>3131</v>
      </c>
      <c r="D6113">
        <v>1</v>
      </c>
      <c r="E6113">
        <v>42</v>
      </c>
      <c r="F6113" s="10">
        <f>spotify_data[[#This Row],[track_popularity]]/100</f>
        <v>0.42</v>
      </c>
      <c r="G6113" s="9" t="b">
        <v>0</v>
      </c>
      <c r="H6113" s="1">
        <f>+IF(spotify_data[[#This Row],[explicit]]=FALSE,0,1)</f>
        <v>0</v>
      </c>
      <c r="I6113" s="1" t="s">
        <v>3132</v>
      </c>
      <c r="J6113" s="7">
        <f>MATCH(spotify_data[[#This Row],[artist_name]],spotify_data[artist_name],0)</f>
        <v>6015</v>
      </c>
      <c r="K6113">
        <v>42</v>
      </c>
      <c r="L6113" s="10">
        <f>spotify_data[[#This Row],[artist_popularity]]/100</f>
        <v>0.42</v>
      </c>
      <c r="M6113">
        <v>4170</v>
      </c>
      <c r="N6113" s="1" t="s">
        <v>162</v>
      </c>
      <c r="O6113" s="1" t="s">
        <v>3133</v>
      </c>
      <c r="P6113" s="1">
        <f>MATCH(spotify_data[[#This Row],[album_id]],spotify_data[album_id],0)</f>
        <v>6112</v>
      </c>
      <c r="Q6113" s="1" t="s">
        <v>3131</v>
      </c>
      <c r="R6113" s="2">
        <v>45541</v>
      </c>
      <c r="S6113" s="7">
        <f ca="1">+TODAY()-spotify_data[[#This Row],[Fecha lanzamiento Album]]</f>
        <v>490</v>
      </c>
      <c r="T6113" s="7">
        <f ca="1">+spotify_data[[#This Row],[Antigüedad Album Dias]]/60</f>
        <v>8.1666666666666661</v>
      </c>
      <c r="U6113" s="8">
        <f ca="1">spotify_data[[#This Row],[Antigüedad Album Meses]]/12</f>
        <v>0.68055555555555547</v>
      </c>
      <c r="V6113">
        <v>1</v>
      </c>
      <c r="W6113" s="1" t="s">
        <v>21</v>
      </c>
      <c r="X6113" s="1" t="str">
        <f>+IF(spotify_data[[#This Row],[album_type]]="album","Album",IF(spotify_data[[#This Row],[album_type]]="single","Single","Compilation"))</f>
        <v>Single</v>
      </c>
      <c r="Y6113">
        <v>208</v>
      </c>
    </row>
    <row r="6114" spans="1:25" x14ac:dyDescent="0.3">
      <c r="A6114" s="1" t="s">
        <v>3264</v>
      </c>
      <c r="B6114" s="1">
        <v>311</v>
      </c>
      <c r="C6114" s="1" t="s">
        <v>3265</v>
      </c>
      <c r="D6114">
        <v>1</v>
      </c>
      <c r="E6114">
        <v>42</v>
      </c>
      <c r="F6114" s="10">
        <f>spotify_data[[#This Row],[track_popularity]]/100</f>
        <v>0.42</v>
      </c>
      <c r="G6114" s="9" t="b">
        <v>1</v>
      </c>
      <c r="H6114" s="1">
        <f>+IF(spotify_data[[#This Row],[explicit]]=FALSE,0,1)</f>
        <v>1</v>
      </c>
      <c r="I6114" s="1" t="s">
        <v>2104</v>
      </c>
      <c r="J6114" s="7">
        <f>MATCH(spotify_data[[#This Row],[artist_name]],spotify_data[artist_name],0)</f>
        <v>2180</v>
      </c>
      <c r="K6114">
        <v>71</v>
      </c>
      <c r="L6114" s="10">
        <f>spotify_data[[#This Row],[artist_popularity]]/100</f>
        <v>0.71</v>
      </c>
      <c r="M6114">
        <v>4968982</v>
      </c>
      <c r="N6114" s="1" t="s">
        <v>2105</v>
      </c>
      <c r="O6114" s="1" t="s">
        <v>3266</v>
      </c>
      <c r="P6114" s="1">
        <f>MATCH(spotify_data[[#This Row],[album_id]],spotify_data[album_id],0)</f>
        <v>6113</v>
      </c>
      <c r="Q6114" s="1" t="s">
        <v>3265</v>
      </c>
      <c r="R6114" s="2">
        <v>45520</v>
      </c>
      <c r="S6114" s="7">
        <f ca="1">+TODAY()-spotify_data[[#This Row],[Fecha lanzamiento Album]]</f>
        <v>511</v>
      </c>
      <c r="T6114" s="7">
        <f ca="1">+spotify_data[[#This Row],[Antigüedad Album Dias]]/60</f>
        <v>8.5166666666666675</v>
      </c>
      <c r="U6114" s="8">
        <f ca="1">spotify_data[[#This Row],[Antigüedad Album Meses]]/12</f>
        <v>0.70972222222222225</v>
      </c>
      <c r="V6114">
        <v>2</v>
      </c>
      <c r="W6114" s="1" t="s">
        <v>21</v>
      </c>
      <c r="X6114" s="1" t="str">
        <f>+IF(spotify_data[[#This Row],[album_type]]="album","Album",IF(spotify_data[[#This Row],[album_type]]="single","Single","Compilation"))</f>
        <v>Single</v>
      </c>
      <c r="Y6114">
        <v>482</v>
      </c>
    </row>
    <row r="6115" spans="1:25" x14ac:dyDescent="0.3">
      <c r="A6115" s="1" t="s">
        <v>3375</v>
      </c>
      <c r="B6115" s="1">
        <v>13183</v>
      </c>
      <c r="C6115" s="1" t="s">
        <v>3376</v>
      </c>
      <c r="D6115">
        <v>1</v>
      </c>
      <c r="E6115">
        <v>42</v>
      </c>
      <c r="F6115" s="10">
        <f>spotify_data[[#This Row],[track_popularity]]/100</f>
        <v>0.42</v>
      </c>
      <c r="G6115" s="9" t="b">
        <v>0</v>
      </c>
      <c r="H6115" s="1">
        <f>+IF(spotify_data[[#This Row],[explicit]]=FALSE,0,1)</f>
        <v>0</v>
      </c>
      <c r="I6115" s="1" t="s">
        <v>3132</v>
      </c>
      <c r="J6115" s="7">
        <f>MATCH(spotify_data[[#This Row],[artist_name]],spotify_data[artist_name],0)</f>
        <v>6015</v>
      </c>
      <c r="K6115">
        <v>42</v>
      </c>
      <c r="L6115" s="10">
        <f>spotify_data[[#This Row],[artist_popularity]]/100</f>
        <v>0.42</v>
      </c>
      <c r="M6115">
        <v>4171</v>
      </c>
      <c r="N6115" s="1" t="s">
        <v>162</v>
      </c>
      <c r="O6115" s="1" t="s">
        <v>3377</v>
      </c>
      <c r="P6115" s="1">
        <f>MATCH(spotify_data[[#This Row],[album_id]],spotify_data[album_id],0)</f>
        <v>6114</v>
      </c>
      <c r="Q6115" s="1" t="s">
        <v>3376</v>
      </c>
      <c r="R6115" s="2">
        <v>45509</v>
      </c>
      <c r="S6115" s="7">
        <f ca="1">+TODAY()-spotify_data[[#This Row],[Fecha lanzamiento Album]]</f>
        <v>522</v>
      </c>
      <c r="T6115" s="7">
        <f ca="1">+spotify_data[[#This Row],[Antigüedad Album Dias]]/60</f>
        <v>8.6999999999999993</v>
      </c>
      <c r="U6115" s="8">
        <f ca="1">spotify_data[[#This Row],[Antigüedad Album Meses]]/12</f>
        <v>0.72499999999999998</v>
      </c>
      <c r="V6115">
        <v>1</v>
      </c>
      <c r="W6115" s="1" t="s">
        <v>21</v>
      </c>
      <c r="X6115" s="1" t="str">
        <f>+IF(spotify_data[[#This Row],[album_type]]="album","Album",IF(spotify_data[[#This Row],[album_type]]="single","Single","Compilation"))</f>
        <v>Single</v>
      </c>
      <c r="Y6115">
        <v>176</v>
      </c>
    </row>
    <row r="6116" spans="1:25" x14ac:dyDescent="0.3">
      <c r="A6116" s="1" t="s">
        <v>3577</v>
      </c>
      <c r="B6116" s="1">
        <v>5389</v>
      </c>
      <c r="C6116" s="1" t="s">
        <v>3578</v>
      </c>
      <c r="D6116">
        <v>14</v>
      </c>
      <c r="E6116">
        <v>42</v>
      </c>
      <c r="F6116" s="10">
        <f>spotify_data[[#This Row],[track_popularity]]/100</f>
        <v>0.42</v>
      </c>
      <c r="G6116" s="9" t="b">
        <v>1</v>
      </c>
      <c r="H6116" s="1">
        <f>+IF(spotify_data[[#This Row],[explicit]]=FALSE,0,1)</f>
        <v>1</v>
      </c>
      <c r="I6116" s="1" t="s">
        <v>3543</v>
      </c>
      <c r="J6116" s="7">
        <f>MATCH(spotify_data[[#This Row],[artist_name]],spotify_data[artist_name],0)</f>
        <v>1843</v>
      </c>
      <c r="K6116">
        <v>76</v>
      </c>
      <c r="L6116" s="10">
        <f>spotify_data[[#This Row],[artist_popularity]]/100</f>
        <v>0.76</v>
      </c>
      <c r="M6116">
        <v>10888670</v>
      </c>
      <c r="N6116" s="1" t="s">
        <v>23</v>
      </c>
      <c r="O6116" s="1" t="s">
        <v>3544</v>
      </c>
      <c r="P6116" s="1">
        <f>MATCH(spotify_data[[#This Row],[album_id]],spotify_data[album_id],0)</f>
        <v>1843</v>
      </c>
      <c r="Q6116" s="1" t="s">
        <v>3545</v>
      </c>
      <c r="R6116" s="2">
        <v>45471</v>
      </c>
      <c r="S6116" s="7">
        <f ca="1">+TODAY()-spotify_data[[#This Row],[Fecha lanzamiento Album]]</f>
        <v>560</v>
      </c>
      <c r="T6116" s="7">
        <f ca="1">+spotify_data[[#This Row],[Antigüedad Album Dias]]/60</f>
        <v>9.3333333333333339</v>
      </c>
      <c r="U6116" s="8">
        <f ca="1">spotify_data[[#This Row],[Antigüedad Album Meses]]/12</f>
        <v>0.77777777777777779</v>
      </c>
      <c r="V6116">
        <v>18</v>
      </c>
      <c r="W6116" s="1" t="s">
        <v>20</v>
      </c>
      <c r="X6116" s="1" t="str">
        <f>+IF(spotify_data[[#This Row],[album_type]]="album","Album",IF(spotify_data[[#This Row],[album_type]]="single","Single","Compilation"))</f>
        <v>Album</v>
      </c>
      <c r="Y6116">
        <v>273</v>
      </c>
    </row>
    <row r="6117" spans="1:25" x14ac:dyDescent="0.3">
      <c r="A6117" s="1" t="s">
        <v>3581</v>
      </c>
      <c r="B6117" s="1">
        <v>8430</v>
      </c>
      <c r="C6117" s="1" t="s">
        <v>3582</v>
      </c>
      <c r="D6117">
        <v>8</v>
      </c>
      <c r="E6117">
        <v>42</v>
      </c>
      <c r="F6117" s="10">
        <f>spotify_data[[#This Row],[track_popularity]]/100</f>
        <v>0.42</v>
      </c>
      <c r="G6117" s="9" t="b">
        <v>1</v>
      </c>
      <c r="H6117" s="1">
        <f>+IF(spotify_data[[#This Row],[explicit]]=FALSE,0,1)</f>
        <v>1</v>
      </c>
      <c r="I6117" s="1" t="s">
        <v>3543</v>
      </c>
      <c r="J6117" s="7">
        <f>MATCH(spotify_data[[#This Row],[artist_name]],spotify_data[artist_name],0)</f>
        <v>1843</v>
      </c>
      <c r="K6117">
        <v>76</v>
      </c>
      <c r="L6117" s="10">
        <f>spotify_data[[#This Row],[artist_popularity]]/100</f>
        <v>0.76</v>
      </c>
      <c r="M6117">
        <v>10888670</v>
      </c>
      <c r="N6117" s="1" t="s">
        <v>23</v>
      </c>
      <c r="O6117" s="1" t="s">
        <v>3544</v>
      </c>
      <c r="P6117" s="1">
        <f>MATCH(spotify_data[[#This Row],[album_id]],spotify_data[album_id],0)</f>
        <v>1843</v>
      </c>
      <c r="Q6117" s="1" t="s">
        <v>3545</v>
      </c>
      <c r="R6117" s="2">
        <v>45471</v>
      </c>
      <c r="S6117" s="7">
        <f ca="1">+TODAY()-spotify_data[[#This Row],[Fecha lanzamiento Album]]</f>
        <v>560</v>
      </c>
      <c r="T6117" s="7">
        <f ca="1">+spotify_data[[#This Row],[Antigüedad Album Dias]]/60</f>
        <v>9.3333333333333339</v>
      </c>
      <c r="U6117" s="8">
        <f ca="1">spotify_data[[#This Row],[Antigüedad Album Meses]]/12</f>
        <v>0.77777777777777779</v>
      </c>
      <c r="V6117">
        <v>18</v>
      </c>
      <c r="W6117" s="1" t="s">
        <v>20</v>
      </c>
      <c r="X6117" s="1" t="str">
        <f>+IF(spotify_data[[#This Row],[album_type]]="album","Album",IF(spotify_data[[#This Row],[album_type]]="single","Single","Compilation"))</f>
        <v>Album</v>
      </c>
      <c r="Y6117">
        <v>259</v>
      </c>
    </row>
    <row r="6118" spans="1:25" x14ac:dyDescent="0.3">
      <c r="A6118" s="1" t="s">
        <v>3877</v>
      </c>
      <c r="B6118" s="1">
        <v>7665</v>
      </c>
      <c r="C6118" s="1" t="s">
        <v>3878</v>
      </c>
      <c r="D6118">
        <v>1</v>
      </c>
      <c r="E6118">
        <v>42</v>
      </c>
      <c r="F6118" s="10">
        <f>spotify_data[[#This Row],[track_popularity]]/100</f>
        <v>0.42</v>
      </c>
      <c r="G6118" s="9" t="b">
        <v>0</v>
      </c>
      <c r="H6118" s="1">
        <f>+IF(spotify_data[[#This Row],[explicit]]=FALSE,0,1)</f>
        <v>0</v>
      </c>
      <c r="I6118" s="1" t="s">
        <v>3879</v>
      </c>
      <c r="J6118" s="7">
        <f>MATCH(spotify_data[[#This Row],[artist_name]],spotify_data[artist_name],0)</f>
        <v>6117</v>
      </c>
      <c r="K6118">
        <v>32</v>
      </c>
      <c r="L6118" s="10">
        <f>spotify_data[[#This Row],[artist_popularity]]/100</f>
        <v>0.32</v>
      </c>
      <c r="M6118">
        <v>3246</v>
      </c>
      <c r="N6118" s="1" t="s">
        <v>27</v>
      </c>
      <c r="O6118" s="1" t="s">
        <v>3880</v>
      </c>
      <c r="P6118" s="1">
        <f>MATCH(spotify_data[[#This Row],[album_id]],spotify_data[album_id],0)</f>
        <v>6117</v>
      </c>
      <c r="Q6118" s="1" t="s">
        <v>3878</v>
      </c>
      <c r="R6118" s="2">
        <v>45414</v>
      </c>
      <c r="S6118" s="7">
        <f ca="1">+TODAY()-spotify_data[[#This Row],[Fecha lanzamiento Album]]</f>
        <v>617</v>
      </c>
      <c r="T6118" s="7">
        <f ca="1">+spotify_data[[#This Row],[Antigüedad Album Dias]]/60</f>
        <v>10.283333333333333</v>
      </c>
      <c r="U6118" s="8">
        <f ca="1">spotify_data[[#This Row],[Antigüedad Album Meses]]/12</f>
        <v>0.8569444444444444</v>
      </c>
      <c r="V6118">
        <v>3</v>
      </c>
      <c r="W6118" s="1" t="s">
        <v>21</v>
      </c>
      <c r="X6118" s="1" t="str">
        <f>+IF(spotify_data[[#This Row],[album_type]]="album","Album",IF(spotify_data[[#This Row],[album_type]]="single","Single","Compilation"))</f>
        <v>Single</v>
      </c>
      <c r="Y6118">
        <v>246</v>
      </c>
    </row>
    <row r="6119" spans="1:25" x14ac:dyDescent="0.3">
      <c r="A6119" s="1" t="s">
        <v>4067</v>
      </c>
      <c r="B6119" s="1">
        <v>16254</v>
      </c>
      <c r="C6119" s="1" t="s">
        <v>4068</v>
      </c>
      <c r="D6119">
        <v>1</v>
      </c>
      <c r="E6119">
        <v>42</v>
      </c>
      <c r="F6119" s="10">
        <f>spotify_data[[#This Row],[track_popularity]]/100</f>
        <v>0.42</v>
      </c>
      <c r="G6119" s="9" t="b">
        <v>0</v>
      </c>
      <c r="H6119" s="1">
        <f>+IF(spotify_data[[#This Row],[explicit]]=FALSE,0,1)</f>
        <v>0</v>
      </c>
      <c r="I6119" s="1" t="s">
        <v>2116</v>
      </c>
      <c r="J6119" s="7">
        <f>MATCH(spotify_data[[#This Row],[artist_name]],spotify_data[artist_name],0)</f>
        <v>6118</v>
      </c>
      <c r="K6119">
        <v>41</v>
      </c>
      <c r="L6119" s="10">
        <f>spotify_data[[#This Row],[artist_popularity]]/100</f>
        <v>0.41</v>
      </c>
      <c r="M6119">
        <v>30239</v>
      </c>
      <c r="N6119" s="1" t="s">
        <v>27</v>
      </c>
      <c r="O6119" s="1" t="s">
        <v>4069</v>
      </c>
      <c r="P6119" s="1">
        <f>MATCH(spotify_data[[#This Row],[album_id]],spotify_data[album_id],0)</f>
        <v>6118</v>
      </c>
      <c r="Q6119" s="1" t="s">
        <v>4068</v>
      </c>
      <c r="R6119" s="2">
        <v>45394</v>
      </c>
      <c r="S6119" s="7">
        <f ca="1">+TODAY()-spotify_data[[#This Row],[Fecha lanzamiento Album]]</f>
        <v>637</v>
      </c>
      <c r="T6119" s="7">
        <f ca="1">+spotify_data[[#This Row],[Antigüedad Album Dias]]/60</f>
        <v>10.616666666666667</v>
      </c>
      <c r="U6119" s="8">
        <f ca="1">spotify_data[[#This Row],[Antigüedad Album Meses]]/12</f>
        <v>0.8847222222222223</v>
      </c>
      <c r="V6119">
        <v>1</v>
      </c>
      <c r="W6119" s="1" t="s">
        <v>21</v>
      </c>
      <c r="X6119" s="1" t="str">
        <f>+IF(spotify_data[[#This Row],[album_type]]="album","Album",IF(spotify_data[[#This Row],[album_type]]="single","Single","Compilation"))</f>
        <v>Single</v>
      </c>
      <c r="Y6119">
        <v>232</v>
      </c>
    </row>
    <row r="6120" spans="1:25" x14ac:dyDescent="0.3">
      <c r="A6120" s="1" t="s">
        <v>4278</v>
      </c>
      <c r="B6120" s="1">
        <v>5102</v>
      </c>
      <c r="C6120" s="1" t="s">
        <v>4279</v>
      </c>
      <c r="D6120">
        <v>1</v>
      </c>
      <c r="E6120">
        <v>42</v>
      </c>
      <c r="F6120" s="10">
        <f>spotify_data[[#This Row],[track_popularity]]/100</f>
        <v>0.42</v>
      </c>
      <c r="G6120" s="9" t="b">
        <v>0</v>
      </c>
      <c r="H6120" s="1">
        <f>+IF(spotify_data[[#This Row],[explicit]]=FALSE,0,1)</f>
        <v>0</v>
      </c>
      <c r="I6120" s="1" t="s">
        <v>4280</v>
      </c>
      <c r="J6120" s="7">
        <f>MATCH(spotify_data[[#This Row],[artist_name]],spotify_data[artist_name],0)</f>
        <v>6119</v>
      </c>
      <c r="K6120">
        <v>24</v>
      </c>
      <c r="L6120" s="10">
        <f>spotify_data[[#This Row],[artist_popularity]]/100</f>
        <v>0.24</v>
      </c>
      <c r="M6120">
        <v>545</v>
      </c>
      <c r="N6120" s="1" t="s">
        <v>23</v>
      </c>
      <c r="O6120" s="1" t="s">
        <v>4281</v>
      </c>
      <c r="P6120" s="1">
        <f>MATCH(spotify_data[[#This Row],[album_id]],spotify_data[album_id],0)</f>
        <v>6119</v>
      </c>
      <c r="Q6120" s="1" t="s">
        <v>4279</v>
      </c>
      <c r="R6120" s="2">
        <v>45366</v>
      </c>
      <c r="S6120" s="7">
        <f ca="1">+TODAY()-spotify_data[[#This Row],[Fecha lanzamiento Album]]</f>
        <v>665</v>
      </c>
      <c r="T6120" s="7">
        <f ca="1">+spotify_data[[#This Row],[Antigüedad Album Dias]]/60</f>
        <v>11.083333333333334</v>
      </c>
      <c r="U6120" s="8">
        <f ca="1">spotify_data[[#This Row],[Antigüedad Album Meses]]/12</f>
        <v>0.92361111111111116</v>
      </c>
      <c r="V6120">
        <v>1</v>
      </c>
      <c r="W6120" s="1" t="s">
        <v>21</v>
      </c>
      <c r="X6120" s="1" t="str">
        <f>+IF(spotify_data[[#This Row],[album_type]]="album","Album",IF(spotify_data[[#This Row],[album_type]]="single","Single","Compilation"))</f>
        <v>Single</v>
      </c>
      <c r="Y6120">
        <v>283</v>
      </c>
    </row>
    <row r="6121" spans="1:25" x14ac:dyDescent="0.3">
      <c r="A6121" s="1" t="s">
        <v>4300</v>
      </c>
      <c r="B6121" s="1">
        <v>3248</v>
      </c>
      <c r="C6121" s="1" t="s">
        <v>4301</v>
      </c>
      <c r="D6121">
        <v>1</v>
      </c>
      <c r="E6121">
        <v>42</v>
      </c>
      <c r="F6121" s="10">
        <f>spotify_data[[#This Row],[track_popularity]]/100</f>
        <v>0.42</v>
      </c>
      <c r="G6121" s="9" t="b">
        <v>0</v>
      </c>
      <c r="H6121" s="1">
        <f>+IF(spotify_data[[#This Row],[explicit]]=FALSE,0,1)</f>
        <v>0</v>
      </c>
      <c r="I6121" s="1" t="s">
        <v>2552</v>
      </c>
      <c r="J6121" s="7">
        <f>MATCH(spotify_data[[#This Row],[artist_name]],spotify_data[artist_name],0)</f>
        <v>761</v>
      </c>
      <c r="K6121">
        <v>78</v>
      </c>
      <c r="L6121" s="10">
        <f>spotify_data[[#This Row],[artist_popularity]]/100</f>
        <v>0.78</v>
      </c>
      <c r="M6121">
        <v>41266350</v>
      </c>
      <c r="N6121" s="1" t="s">
        <v>23</v>
      </c>
      <c r="O6121" s="1" t="s">
        <v>4302</v>
      </c>
      <c r="P6121" s="1">
        <f>MATCH(spotify_data[[#This Row],[album_id]],spotify_data[album_id],0)</f>
        <v>6120</v>
      </c>
      <c r="Q6121" s="1" t="s">
        <v>4301</v>
      </c>
      <c r="R6121" s="2">
        <v>45366</v>
      </c>
      <c r="S6121" s="7">
        <f ca="1">+TODAY()-spotify_data[[#This Row],[Fecha lanzamiento Album]]</f>
        <v>665</v>
      </c>
      <c r="T6121" s="7">
        <f ca="1">+spotify_data[[#This Row],[Antigüedad Album Dias]]/60</f>
        <v>11.083333333333334</v>
      </c>
      <c r="U6121" s="8">
        <f ca="1">spotify_data[[#This Row],[Antigüedad Album Meses]]/12</f>
        <v>0.92361111111111116</v>
      </c>
      <c r="V6121">
        <v>1</v>
      </c>
      <c r="W6121" s="1" t="s">
        <v>21</v>
      </c>
      <c r="X6121" s="1" t="str">
        <f>+IF(spotify_data[[#This Row],[album_type]]="album","Album",IF(spotify_data[[#This Row],[album_type]]="single","Single","Compilation"))</f>
        <v>Single</v>
      </c>
      <c r="Y6121">
        <v>176</v>
      </c>
    </row>
    <row r="6122" spans="1:25" x14ac:dyDescent="0.3">
      <c r="A6122" s="1" t="s">
        <v>4352</v>
      </c>
      <c r="B6122" s="1">
        <v>7236</v>
      </c>
      <c r="C6122" s="1" t="s">
        <v>4097</v>
      </c>
      <c r="D6122">
        <v>1</v>
      </c>
      <c r="E6122">
        <v>42</v>
      </c>
      <c r="F6122" s="10">
        <f>spotify_data[[#This Row],[track_popularity]]/100</f>
        <v>0.42</v>
      </c>
      <c r="G6122" s="9" t="b">
        <v>0</v>
      </c>
      <c r="H6122" s="1">
        <f>+IF(spotify_data[[#This Row],[explicit]]=FALSE,0,1)</f>
        <v>0</v>
      </c>
      <c r="I6122" s="1" t="s">
        <v>3132</v>
      </c>
      <c r="J6122" s="7">
        <f>MATCH(spotify_data[[#This Row],[artist_name]],spotify_data[artist_name],0)</f>
        <v>6015</v>
      </c>
      <c r="K6122">
        <v>42</v>
      </c>
      <c r="L6122" s="10">
        <f>spotify_data[[#This Row],[artist_popularity]]/100</f>
        <v>0.42</v>
      </c>
      <c r="M6122">
        <v>4171</v>
      </c>
      <c r="N6122" s="1" t="s">
        <v>162</v>
      </c>
      <c r="O6122" s="1" t="s">
        <v>4353</v>
      </c>
      <c r="P6122" s="1">
        <f>MATCH(spotify_data[[#This Row],[album_id]],spotify_data[album_id],0)</f>
        <v>6121</v>
      </c>
      <c r="Q6122" s="1" t="s">
        <v>4097</v>
      </c>
      <c r="R6122" s="2">
        <v>45352</v>
      </c>
      <c r="S6122" s="7">
        <f ca="1">+TODAY()-spotify_data[[#This Row],[Fecha lanzamiento Album]]</f>
        <v>679</v>
      </c>
      <c r="T6122" s="7">
        <f ca="1">+spotify_data[[#This Row],[Antigüedad Album Dias]]/60</f>
        <v>11.316666666666666</v>
      </c>
      <c r="U6122" s="8">
        <f ca="1">spotify_data[[#This Row],[Antigüedad Album Meses]]/12</f>
        <v>0.94305555555555554</v>
      </c>
      <c r="V6122">
        <v>1</v>
      </c>
      <c r="W6122" s="1" t="s">
        <v>21</v>
      </c>
      <c r="X6122" s="1" t="str">
        <f>+IF(spotify_data[[#This Row],[album_type]]="album","Album",IF(spotify_data[[#This Row],[album_type]]="single","Single","Compilation"))</f>
        <v>Single</v>
      </c>
      <c r="Y6122">
        <v>205</v>
      </c>
    </row>
    <row r="6123" spans="1:25" x14ac:dyDescent="0.3">
      <c r="A6123" s="1" t="s">
        <v>4376</v>
      </c>
      <c r="B6123" s="1">
        <v>1802</v>
      </c>
      <c r="C6123" s="1" t="s">
        <v>4377</v>
      </c>
      <c r="D6123">
        <v>5</v>
      </c>
      <c r="E6123">
        <v>42</v>
      </c>
      <c r="F6123" s="10">
        <f>spotify_data[[#This Row],[track_popularity]]/100</f>
        <v>0.42</v>
      </c>
      <c r="G6123" s="9" t="b">
        <v>0</v>
      </c>
      <c r="H6123" s="1">
        <f>+IF(spotify_data[[#This Row],[explicit]]=FALSE,0,1)</f>
        <v>0</v>
      </c>
      <c r="I6123" s="1" t="s">
        <v>4378</v>
      </c>
      <c r="J6123" s="7">
        <f>MATCH(spotify_data[[#This Row],[artist_name]],spotify_data[artist_name],0)</f>
        <v>6122</v>
      </c>
      <c r="K6123">
        <v>46</v>
      </c>
      <c r="L6123" s="10">
        <f>spotify_data[[#This Row],[artist_popularity]]/100</f>
        <v>0.46</v>
      </c>
      <c r="M6123">
        <v>141405</v>
      </c>
      <c r="N6123" s="1" t="s">
        <v>4379</v>
      </c>
      <c r="O6123" s="1" t="s">
        <v>4380</v>
      </c>
      <c r="P6123" s="1">
        <f>MATCH(spotify_data[[#This Row],[album_id]],spotify_data[album_id],0)</f>
        <v>6122</v>
      </c>
      <c r="Q6123" s="1" t="s">
        <v>4381</v>
      </c>
      <c r="R6123" s="2">
        <v>45345</v>
      </c>
      <c r="S6123" s="7">
        <f ca="1">+TODAY()-spotify_data[[#This Row],[Fecha lanzamiento Album]]</f>
        <v>686</v>
      </c>
      <c r="T6123" s="7">
        <f ca="1">+spotify_data[[#This Row],[Antigüedad Album Dias]]/60</f>
        <v>11.433333333333334</v>
      </c>
      <c r="U6123" s="8">
        <f ca="1">spotify_data[[#This Row],[Antigüedad Album Meses]]/12</f>
        <v>0.95277777777777783</v>
      </c>
      <c r="V6123">
        <v>20</v>
      </c>
      <c r="W6123" s="1" t="s">
        <v>20</v>
      </c>
      <c r="X6123" s="1" t="str">
        <f>+IF(spotify_data[[#This Row],[album_type]]="album","Album",IF(spotify_data[[#This Row],[album_type]]="single","Single","Compilation"))</f>
        <v>Album</v>
      </c>
      <c r="Y6123">
        <v>192</v>
      </c>
    </row>
    <row r="6124" spans="1:25" x14ac:dyDescent="0.3">
      <c r="A6124" s="1" t="s">
        <v>4477</v>
      </c>
      <c r="B6124" s="1">
        <v>5316</v>
      </c>
      <c r="C6124" s="1" t="s">
        <v>4478</v>
      </c>
      <c r="D6124">
        <v>1</v>
      </c>
      <c r="E6124">
        <v>42</v>
      </c>
      <c r="F6124" s="10">
        <f>spotify_data[[#This Row],[track_popularity]]/100</f>
        <v>0.42</v>
      </c>
      <c r="G6124" s="9" t="b">
        <v>0</v>
      </c>
      <c r="H6124" s="1">
        <f>+IF(spotify_data[[#This Row],[explicit]]=FALSE,0,1)</f>
        <v>0</v>
      </c>
      <c r="I6124" s="1" t="s">
        <v>3452</v>
      </c>
      <c r="J6124" s="7">
        <f>MATCH(spotify_data[[#This Row],[artist_name]],spotify_data[artist_name],0)</f>
        <v>5033</v>
      </c>
      <c r="K6124">
        <v>56</v>
      </c>
      <c r="L6124" s="10">
        <f>spotify_data[[#This Row],[artist_popularity]]/100</f>
        <v>0.56000000000000005</v>
      </c>
      <c r="M6124">
        <v>18834</v>
      </c>
      <c r="N6124" s="1" t="s">
        <v>23</v>
      </c>
      <c r="O6124" s="1" t="s">
        <v>4479</v>
      </c>
      <c r="P6124" s="1">
        <f>MATCH(spotify_data[[#This Row],[album_id]],spotify_data[album_id],0)</f>
        <v>6123</v>
      </c>
      <c r="Q6124" s="1" t="s">
        <v>4478</v>
      </c>
      <c r="R6124" s="2">
        <v>45327</v>
      </c>
      <c r="S6124" s="7">
        <f ca="1">+TODAY()-spotify_data[[#This Row],[Fecha lanzamiento Album]]</f>
        <v>704</v>
      </c>
      <c r="T6124" s="7">
        <f ca="1">+spotify_data[[#This Row],[Antigüedad Album Dias]]/60</f>
        <v>11.733333333333333</v>
      </c>
      <c r="U6124" s="8">
        <f ca="1">spotify_data[[#This Row],[Antigüedad Album Meses]]/12</f>
        <v>0.97777777777777775</v>
      </c>
      <c r="V6124">
        <v>1</v>
      </c>
      <c r="W6124" s="1" t="s">
        <v>21</v>
      </c>
      <c r="X6124" s="1" t="str">
        <f>+IF(spotify_data[[#This Row],[album_type]]="album","Album",IF(spotify_data[[#This Row],[album_type]]="single","Single","Compilation"))</f>
        <v>Single</v>
      </c>
      <c r="Y6124">
        <v>193</v>
      </c>
    </row>
    <row r="6125" spans="1:25" x14ac:dyDescent="0.3">
      <c r="A6125" s="1" t="s">
        <v>4512</v>
      </c>
      <c r="B6125" s="1">
        <v>2920</v>
      </c>
      <c r="C6125" s="1" t="s">
        <v>4513</v>
      </c>
      <c r="D6125">
        <v>1</v>
      </c>
      <c r="E6125">
        <v>42</v>
      </c>
      <c r="F6125" s="10">
        <f>spotify_data[[#This Row],[track_popularity]]/100</f>
        <v>0.42</v>
      </c>
      <c r="G6125" s="9" t="b">
        <v>0</v>
      </c>
      <c r="H6125" s="1">
        <f>+IF(spotify_data[[#This Row],[explicit]]=FALSE,0,1)</f>
        <v>0</v>
      </c>
      <c r="I6125" s="1" t="s">
        <v>97</v>
      </c>
      <c r="J6125" s="7">
        <f>MATCH(spotify_data[[#This Row],[artist_name]],spotify_data[artist_name],0)</f>
        <v>609</v>
      </c>
      <c r="K6125">
        <v>74</v>
      </c>
      <c r="L6125" s="10">
        <f>spotify_data[[#This Row],[artist_popularity]]/100</f>
        <v>0.74</v>
      </c>
      <c r="M6125">
        <v>1378074</v>
      </c>
      <c r="N6125" s="1" t="s">
        <v>23</v>
      </c>
      <c r="O6125" s="1" t="s">
        <v>4514</v>
      </c>
      <c r="P6125" s="1">
        <f>MATCH(spotify_data[[#This Row],[album_id]],spotify_data[album_id],0)</f>
        <v>6124</v>
      </c>
      <c r="Q6125" s="1" t="s">
        <v>4513</v>
      </c>
      <c r="R6125" s="2">
        <v>45317</v>
      </c>
      <c r="S6125" s="7">
        <f ca="1">+TODAY()-spotify_data[[#This Row],[Fecha lanzamiento Album]]</f>
        <v>714</v>
      </c>
      <c r="T6125" s="7">
        <f ca="1">+spotify_data[[#This Row],[Antigüedad Album Dias]]/60</f>
        <v>11.9</v>
      </c>
      <c r="U6125" s="8">
        <f ca="1">spotify_data[[#This Row],[Antigüedad Album Meses]]/12</f>
        <v>0.9916666666666667</v>
      </c>
      <c r="V6125">
        <v>4</v>
      </c>
      <c r="W6125" s="1" t="s">
        <v>21</v>
      </c>
      <c r="X6125" s="1" t="str">
        <f>+IF(spotify_data[[#This Row],[album_type]]="album","Album",IF(spotify_data[[#This Row],[album_type]]="single","Single","Compilation"))</f>
        <v>Single</v>
      </c>
      <c r="Y6125">
        <v>19</v>
      </c>
    </row>
    <row r="6126" spans="1:25" x14ac:dyDescent="0.3">
      <c r="A6126" s="1" t="s">
        <v>4604</v>
      </c>
      <c r="B6126" s="1">
        <v>6999</v>
      </c>
      <c r="C6126" s="1" t="s">
        <v>4605</v>
      </c>
      <c r="D6126">
        <v>1</v>
      </c>
      <c r="E6126">
        <v>42</v>
      </c>
      <c r="F6126" s="10">
        <f>spotify_data[[#This Row],[track_popularity]]/100</f>
        <v>0.42</v>
      </c>
      <c r="G6126" s="9" t="b">
        <v>0</v>
      </c>
      <c r="H6126" s="1">
        <f>+IF(spotify_data[[#This Row],[explicit]]=FALSE,0,1)</f>
        <v>0</v>
      </c>
      <c r="I6126" s="1" t="s">
        <v>3132</v>
      </c>
      <c r="J6126" s="7">
        <f>MATCH(spotify_data[[#This Row],[artist_name]],spotify_data[artist_name],0)</f>
        <v>6015</v>
      </c>
      <c r="K6126">
        <v>42</v>
      </c>
      <c r="L6126" s="10">
        <f>spotify_data[[#This Row],[artist_popularity]]/100</f>
        <v>0.42</v>
      </c>
      <c r="M6126">
        <v>4083</v>
      </c>
      <c r="N6126" s="1" t="s">
        <v>162</v>
      </c>
      <c r="O6126" s="1" t="s">
        <v>4606</v>
      </c>
      <c r="P6126" s="1">
        <f>MATCH(spotify_data[[#This Row],[album_id]],spotify_data[album_id],0)</f>
        <v>6125</v>
      </c>
      <c r="Q6126" s="1" t="s">
        <v>4605</v>
      </c>
      <c r="R6126" s="2">
        <v>45289</v>
      </c>
      <c r="S6126" s="7">
        <f ca="1">+TODAY()-spotify_data[[#This Row],[Fecha lanzamiento Album]]</f>
        <v>742</v>
      </c>
      <c r="T6126" s="7">
        <f ca="1">+spotify_data[[#This Row],[Antigüedad Album Dias]]/60</f>
        <v>12.366666666666667</v>
      </c>
      <c r="U6126" s="8">
        <f ca="1">spotify_data[[#This Row],[Antigüedad Album Meses]]/12</f>
        <v>1.0305555555555557</v>
      </c>
      <c r="V6126">
        <v>1</v>
      </c>
      <c r="W6126" s="1" t="s">
        <v>21</v>
      </c>
      <c r="X6126" s="1" t="str">
        <f>+IF(spotify_data[[#This Row],[album_type]]="album","Album",IF(spotify_data[[#This Row],[album_type]]="single","Single","Compilation"))</f>
        <v>Single</v>
      </c>
      <c r="Y6126">
        <v>183</v>
      </c>
    </row>
    <row r="6127" spans="1:25" x14ac:dyDescent="0.3">
      <c r="A6127" s="1" t="s">
        <v>4679</v>
      </c>
      <c r="B6127" s="1">
        <v>3159</v>
      </c>
      <c r="C6127" s="1" t="s">
        <v>4680</v>
      </c>
      <c r="D6127">
        <v>1</v>
      </c>
      <c r="E6127">
        <v>42</v>
      </c>
      <c r="F6127" s="10">
        <f>spotify_data[[#This Row],[track_popularity]]/100</f>
        <v>0.42</v>
      </c>
      <c r="G6127" s="9" t="b">
        <v>0</v>
      </c>
      <c r="H6127" s="1">
        <f>+IF(spotify_data[[#This Row],[explicit]]=FALSE,0,1)</f>
        <v>0</v>
      </c>
      <c r="I6127" s="1" t="s">
        <v>4681</v>
      </c>
      <c r="J6127" s="7">
        <f>MATCH(spotify_data[[#This Row],[artist_name]],spotify_data[artist_name],0)</f>
        <v>6126</v>
      </c>
      <c r="K6127">
        <v>46</v>
      </c>
      <c r="L6127" s="10">
        <f>spotify_data[[#This Row],[artist_popularity]]/100</f>
        <v>0.46</v>
      </c>
      <c r="M6127">
        <v>11490</v>
      </c>
      <c r="N6127" s="1" t="s">
        <v>4682</v>
      </c>
      <c r="O6127" s="1" t="s">
        <v>4683</v>
      </c>
      <c r="P6127" s="1">
        <f>MATCH(spotify_data[[#This Row],[album_id]],spotify_data[album_id],0)</f>
        <v>6126</v>
      </c>
      <c r="Q6127" s="1" t="s">
        <v>4684</v>
      </c>
      <c r="R6127" s="2">
        <v>45260</v>
      </c>
      <c r="S6127" s="7">
        <f ca="1">+TODAY()-spotify_data[[#This Row],[Fecha lanzamiento Album]]</f>
        <v>771</v>
      </c>
      <c r="T6127" s="7">
        <f ca="1">+spotify_data[[#This Row],[Antigüedad Album Dias]]/60</f>
        <v>12.85</v>
      </c>
      <c r="U6127" s="8">
        <f ca="1">spotify_data[[#This Row],[Antigüedad Album Meses]]/12</f>
        <v>1.0708333333333333</v>
      </c>
      <c r="V6127">
        <v>1</v>
      </c>
      <c r="W6127" s="1" t="s">
        <v>21</v>
      </c>
      <c r="X6127" s="1" t="str">
        <f>+IF(spotify_data[[#This Row],[album_type]]="album","Album",IF(spotify_data[[#This Row],[album_type]]="single","Single","Compilation"))</f>
        <v>Single</v>
      </c>
      <c r="Y6127">
        <v>198</v>
      </c>
    </row>
    <row r="6128" spans="1:25" x14ac:dyDescent="0.3">
      <c r="A6128" s="1" t="s">
        <v>4731</v>
      </c>
      <c r="B6128" s="1">
        <v>4941</v>
      </c>
      <c r="C6128" s="1" t="s">
        <v>4732</v>
      </c>
      <c r="D6128">
        <v>8</v>
      </c>
      <c r="E6128">
        <v>42</v>
      </c>
      <c r="F6128" s="10">
        <f>spotify_data[[#This Row],[track_popularity]]/100</f>
        <v>0.42</v>
      </c>
      <c r="G6128" s="9" t="b">
        <v>0</v>
      </c>
      <c r="H6128" s="1">
        <f>+IF(spotify_data[[#This Row],[explicit]]=FALSE,0,1)</f>
        <v>0</v>
      </c>
      <c r="I6128" s="1" t="s">
        <v>4721</v>
      </c>
      <c r="J6128" s="7">
        <f>MATCH(spotify_data[[#This Row],[artist_name]],spotify_data[artist_name],0)</f>
        <v>6127</v>
      </c>
      <c r="K6128">
        <v>43</v>
      </c>
      <c r="L6128" s="10">
        <f>spotify_data[[#This Row],[artist_popularity]]/100</f>
        <v>0.43</v>
      </c>
      <c r="M6128">
        <v>23528</v>
      </c>
      <c r="N6128" s="1" t="s">
        <v>23</v>
      </c>
      <c r="O6128" s="1" t="s">
        <v>4722</v>
      </c>
      <c r="P6128" s="1">
        <f>MATCH(spotify_data[[#This Row],[album_id]],spotify_data[album_id],0)</f>
        <v>6127</v>
      </c>
      <c r="Q6128" s="1" t="s">
        <v>4723</v>
      </c>
      <c r="R6128" s="2">
        <v>45247</v>
      </c>
      <c r="S6128" s="7">
        <f ca="1">+TODAY()-spotify_data[[#This Row],[Fecha lanzamiento Album]]</f>
        <v>784</v>
      </c>
      <c r="T6128" s="7">
        <f ca="1">+spotify_data[[#This Row],[Antigüedad Album Dias]]/60</f>
        <v>13.066666666666666</v>
      </c>
      <c r="U6128" s="8">
        <f ca="1">spotify_data[[#This Row],[Antigüedad Album Meses]]/12</f>
        <v>1.0888888888888888</v>
      </c>
      <c r="V6128">
        <v>35</v>
      </c>
      <c r="W6128" s="1" t="s">
        <v>20</v>
      </c>
      <c r="X6128" s="1" t="str">
        <f>+IF(spotify_data[[#This Row],[album_type]]="album","Album",IF(spotify_data[[#This Row],[album_type]]="single","Single","Compilation"))</f>
        <v>Album</v>
      </c>
      <c r="Y6128">
        <v>315</v>
      </c>
    </row>
    <row r="6129" spans="1:25" x14ac:dyDescent="0.3">
      <c r="A6129" s="1" t="s">
        <v>4781</v>
      </c>
      <c r="B6129" s="1">
        <v>1541</v>
      </c>
      <c r="C6129" s="1" t="s">
        <v>4782</v>
      </c>
      <c r="D6129">
        <v>1</v>
      </c>
      <c r="E6129">
        <v>42</v>
      </c>
      <c r="F6129" s="10">
        <f>spotify_data[[#This Row],[track_popularity]]/100</f>
        <v>0.42</v>
      </c>
      <c r="G6129" s="9" t="b">
        <v>0</v>
      </c>
      <c r="H6129" s="1">
        <f>+IF(spotify_data[[#This Row],[explicit]]=FALSE,0,1)</f>
        <v>0</v>
      </c>
      <c r="I6129" s="1" t="s">
        <v>4783</v>
      </c>
      <c r="J6129" s="7">
        <f>MATCH(spotify_data[[#This Row],[artist_name]],spotify_data[artist_name],0)</f>
        <v>6128</v>
      </c>
      <c r="K6129">
        <v>28</v>
      </c>
      <c r="L6129" s="10">
        <f>spotify_data[[#This Row],[artist_popularity]]/100</f>
        <v>0.28000000000000003</v>
      </c>
      <c r="M6129">
        <v>2843</v>
      </c>
      <c r="N6129" s="1" t="s">
        <v>4784</v>
      </c>
      <c r="O6129" s="1" t="s">
        <v>4785</v>
      </c>
      <c r="P6129" s="1">
        <f>MATCH(spotify_data[[#This Row],[album_id]],spotify_data[album_id],0)</f>
        <v>6128</v>
      </c>
      <c r="Q6129" s="1" t="s">
        <v>4782</v>
      </c>
      <c r="R6129" s="2">
        <v>45240</v>
      </c>
      <c r="S6129" s="7">
        <f ca="1">+TODAY()-spotify_data[[#This Row],[Fecha lanzamiento Album]]</f>
        <v>791</v>
      </c>
      <c r="T6129" s="7">
        <f ca="1">+spotify_data[[#This Row],[Antigüedad Album Dias]]/60</f>
        <v>13.183333333333334</v>
      </c>
      <c r="U6129" s="8">
        <f ca="1">spotify_data[[#This Row],[Antigüedad Album Meses]]/12</f>
        <v>1.0986111111111112</v>
      </c>
      <c r="V6129">
        <v>3</v>
      </c>
      <c r="W6129" s="1" t="s">
        <v>21</v>
      </c>
      <c r="X6129" s="1" t="str">
        <f>+IF(spotify_data[[#This Row],[album_type]]="album","Album",IF(spotify_data[[#This Row],[album_type]]="single","Single","Compilation"))</f>
        <v>Single</v>
      </c>
      <c r="Y6129">
        <v>131</v>
      </c>
    </row>
    <row r="6130" spans="1:25" x14ac:dyDescent="0.3">
      <c r="A6130" s="1" t="s">
        <v>5337</v>
      </c>
      <c r="B6130" s="1">
        <v>6995</v>
      </c>
      <c r="C6130" s="1" t="s">
        <v>5338</v>
      </c>
      <c r="D6130">
        <v>13</v>
      </c>
      <c r="E6130">
        <v>42</v>
      </c>
      <c r="F6130" s="10">
        <f>spotify_data[[#This Row],[track_popularity]]/100</f>
        <v>0.42</v>
      </c>
      <c r="G6130" s="9" t="b">
        <v>0</v>
      </c>
      <c r="H6130" s="1">
        <f>+IF(spotify_data[[#This Row],[explicit]]=FALSE,0,1)</f>
        <v>0</v>
      </c>
      <c r="I6130" s="1" t="s">
        <v>5339</v>
      </c>
      <c r="J6130" s="7">
        <f>MATCH(spotify_data[[#This Row],[artist_name]],spotify_data[artist_name],0)</f>
        <v>532</v>
      </c>
      <c r="K6130">
        <v>82</v>
      </c>
      <c r="L6130" s="10">
        <f>spotify_data[[#This Row],[artist_popularity]]/100</f>
        <v>0.82</v>
      </c>
      <c r="M6130">
        <v>16946293</v>
      </c>
      <c r="N6130" s="1" t="s">
        <v>23</v>
      </c>
      <c r="O6130" s="1" t="s">
        <v>5319</v>
      </c>
      <c r="P6130" s="1">
        <f>MATCH(spotify_data[[#This Row],[album_id]],spotify_data[album_id],0)</f>
        <v>3801</v>
      </c>
      <c r="Q6130" s="1" t="s">
        <v>5320</v>
      </c>
      <c r="R6130" s="2">
        <v>45128</v>
      </c>
      <c r="S6130" s="7">
        <f ca="1">+TODAY()-spotify_data[[#This Row],[Fecha lanzamiento Album]]</f>
        <v>903</v>
      </c>
      <c r="T6130" s="7">
        <f ca="1">+spotify_data[[#This Row],[Antigüedad Album Dias]]/60</f>
        <v>15.05</v>
      </c>
      <c r="U6130" s="8">
        <f ca="1">spotify_data[[#This Row],[Antigüedad Album Meses]]/12</f>
        <v>1.2541666666666667</v>
      </c>
      <c r="V6130">
        <v>17</v>
      </c>
      <c r="W6130" s="1" t="s">
        <v>1932</v>
      </c>
      <c r="X6130" s="1" t="str">
        <f>+IF(spotify_data[[#This Row],[album_type]]="album","Album",IF(spotify_data[[#This Row],[album_type]]="single","Single","Compilation"))</f>
        <v>Compilation</v>
      </c>
      <c r="Y6130">
        <v>276</v>
      </c>
    </row>
    <row r="6131" spans="1:25" x14ac:dyDescent="0.3">
      <c r="A6131" s="1" t="s">
        <v>5954</v>
      </c>
      <c r="B6131" s="1">
        <v>3198</v>
      </c>
      <c r="C6131" s="1" t="s">
        <v>5955</v>
      </c>
      <c r="D6131">
        <v>2</v>
      </c>
      <c r="E6131">
        <v>42</v>
      </c>
      <c r="F6131" s="10">
        <f>spotify_data[[#This Row],[track_popularity]]/100</f>
        <v>0.42</v>
      </c>
      <c r="G6131" s="9" t="b">
        <v>1</v>
      </c>
      <c r="H6131" s="1">
        <f>+IF(spotify_data[[#This Row],[explicit]]=FALSE,0,1)</f>
        <v>1</v>
      </c>
      <c r="I6131" s="1" t="s">
        <v>4499</v>
      </c>
      <c r="J6131" s="7">
        <f>MATCH(spotify_data[[#This Row],[artist_name]],spotify_data[artist_name],0)</f>
        <v>5602</v>
      </c>
      <c r="K6131">
        <v>39</v>
      </c>
      <c r="L6131" s="10">
        <f>spotify_data[[#This Row],[artist_popularity]]/100</f>
        <v>0.39</v>
      </c>
      <c r="M6131">
        <v>4952</v>
      </c>
      <c r="N6131" s="1" t="s">
        <v>23</v>
      </c>
      <c r="O6131" s="1" t="s">
        <v>5956</v>
      </c>
      <c r="P6131" s="1">
        <f>MATCH(spotify_data[[#This Row],[album_id]],spotify_data[album_id],0)</f>
        <v>5602</v>
      </c>
      <c r="Q6131" s="1" t="s">
        <v>5953</v>
      </c>
      <c r="R6131" s="2">
        <v>44981</v>
      </c>
      <c r="S6131" s="7">
        <f ca="1">+TODAY()-spotify_data[[#This Row],[Fecha lanzamiento Album]]</f>
        <v>1050</v>
      </c>
      <c r="T6131" s="7">
        <f ca="1">+spotify_data[[#This Row],[Antigüedad Album Dias]]/60</f>
        <v>17.5</v>
      </c>
      <c r="U6131" s="8">
        <f ca="1">spotify_data[[#This Row],[Antigüedad Album Meses]]/12</f>
        <v>1.4583333333333333</v>
      </c>
      <c r="V6131">
        <v>11</v>
      </c>
      <c r="W6131" s="1" t="s">
        <v>20</v>
      </c>
      <c r="X6131" s="1" t="str">
        <f>+IF(spotify_data[[#This Row],[album_type]]="album","Album",IF(spotify_data[[#This Row],[album_type]]="single","Single","Compilation"))</f>
        <v>Album</v>
      </c>
      <c r="Y6131">
        <v>427</v>
      </c>
    </row>
    <row r="6132" spans="1:25" x14ac:dyDescent="0.3">
      <c r="A6132" s="1" t="s">
        <v>6195</v>
      </c>
      <c r="B6132" s="1">
        <v>2766</v>
      </c>
      <c r="C6132" s="1" t="s">
        <v>6196</v>
      </c>
      <c r="D6132">
        <v>3</v>
      </c>
      <c r="E6132">
        <v>42</v>
      </c>
      <c r="F6132" s="10">
        <f>spotify_data[[#This Row],[track_popularity]]/100</f>
        <v>0.42</v>
      </c>
      <c r="G6132" s="9" t="b">
        <v>0</v>
      </c>
      <c r="H6132" s="1">
        <f>+IF(spotify_data[[#This Row],[explicit]]=FALSE,0,1)</f>
        <v>0</v>
      </c>
      <c r="I6132" s="1" t="s">
        <v>6197</v>
      </c>
      <c r="J6132" s="7">
        <f>MATCH(spotify_data[[#This Row],[artist_name]],spotify_data[artist_name],0)</f>
        <v>6131</v>
      </c>
      <c r="K6132">
        <v>42</v>
      </c>
      <c r="L6132" s="10">
        <f>spotify_data[[#This Row],[artist_popularity]]/100</f>
        <v>0.42</v>
      </c>
      <c r="M6132">
        <v>19349</v>
      </c>
      <c r="N6132" s="1" t="s">
        <v>23</v>
      </c>
      <c r="O6132" s="1" t="s">
        <v>6198</v>
      </c>
      <c r="P6132" s="1">
        <f>MATCH(spotify_data[[#This Row],[album_id]],spotify_data[album_id],0)</f>
        <v>6131</v>
      </c>
      <c r="Q6132" s="1" t="s">
        <v>6199</v>
      </c>
      <c r="R6132" s="2">
        <v>44910</v>
      </c>
      <c r="S6132" s="7">
        <f ca="1">+TODAY()-spotify_data[[#This Row],[Fecha lanzamiento Album]]</f>
        <v>1121</v>
      </c>
      <c r="T6132" s="7">
        <f ca="1">+spotify_data[[#This Row],[Antigüedad Album Dias]]/60</f>
        <v>18.683333333333334</v>
      </c>
      <c r="U6132" s="8">
        <f ca="1">spotify_data[[#This Row],[Antigüedad Album Meses]]/12</f>
        <v>1.5569444444444445</v>
      </c>
      <c r="V6132">
        <v>22</v>
      </c>
      <c r="W6132" s="1" t="s">
        <v>1932</v>
      </c>
      <c r="X6132" s="1" t="str">
        <f>+IF(spotify_data[[#This Row],[album_type]]="album","Album",IF(spotify_data[[#This Row],[album_type]]="single","Single","Compilation"))</f>
        <v>Compilation</v>
      </c>
      <c r="Y6132">
        <v>236</v>
      </c>
    </row>
    <row r="6133" spans="1:25" x14ac:dyDescent="0.3">
      <c r="A6133" s="1" t="s">
        <v>6417</v>
      </c>
      <c r="B6133" s="1">
        <v>2595</v>
      </c>
      <c r="C6133" s="1" t="s">
        <v>6418</v>
      </c>
      <c r="D6133">
        <v>5</v>
      </c>
      <c r="E6133">
        <v>42</v>
      </c>
      <c r="F6133" s="10">
        <f>spotify_data[[#This Row],[track_popularity]]/100</f>
        <v>0.42</v>
      </c>
      <c r="G6133" s="9" t="b">
        <v>0</v>
      </c>
      <c r="H6133" s="1">
        <f>+IF(spotify_data[[#This Row],[explicit]]=FALSE,0,1)</f>
        <v>0</v>
      </c>
      <c r="I6133" s="1" t="s">
        <v>6306</v>
      </c>
      <c r="J6133" s="7">
        <f>MATCH(spotify_data[[#This Row],[artist_name]],spotify_data[artist_name],0)</f>
        <v>4969</v>
      </c>
      <c r="K6133">
        <v>59</v>
      </c>
      <c r="L6133" s="10">
        <f>spotify_data[[#This Row],[artist_popularity]]/100</f>
        <v>0.59</v>
      </c>
      <c r="M6133">
        <v>241512</v>
      </c>
      <c r="N6133" s="1" t="s">
        <v>6307</v>
      </c>
      <c r="O6133" s="1" t="s">
        <v>6419</v>
      </c>
      <c r="P6133" s="1">
        <f>MATCH(spotify_data[[#This Row],[album_id]],spotify_data[album_id],0)</f>
        <v>6132</v>
      </c>
      <c r="Q6133" s="1" t="s">
        <v>6420</v>
      </c>
      <c r="R6133" s="2">
        <v>44848</v>
      </c>
      <c r="S6133" s="7">
        <f ca="1">+TODAY()-spotify_data[[#This Row],[Fecha lanzamiento Album]]</f>
        <v>1183</v>
      </c>
      <c r="T6133" s="7">
        <f ca="1">+spotify_data[[#This Row],[Antigüedad Album Dias]]/60</f>
        <v>19.716666666666665</v>
      </c>
      <c r="U6133" s="8">
        <f ca="1">spotify_data[[#This Row],[Antigüedad Album Meses]]/12</f>
        <v>1.6430555555555555</v>
      </c>
      <c r="V6133">
        <v>38</v>
      </c>
      <c r="W6133" s="1" t="s">
        <v>20</v>
      </c>
      <c r="X6133" s="1" t="str">
        <f>+IF(spotify_data[[#This Row],[album_type]]="album","Album",IF(spotify_data[[#This Row],[album_type]]="single","Single","Compilation"))</f>
        <v>Album</v>
      </c>
      <c r="Y6133">
        <v>282</v>
      </c>
    </row>
    <row r="6134" spans="1:25" x14ac:dyDescent="0.3">
      <c r="A6134" s="1" t="s">
        <v>6435</v>
      </c>
      <c r="B6134" s="1">
        <v>8405</v>
      </c>
      <c r="C6134" s="1" t="s">
        <v>6436</v>
      </c>
      <c r="D6134">
        <v>4</v>
      </c>
      <c r="E6134">
        <v>42</v>
      </c>
      <c r="F6134" s="10">
        <f>spotify_data[[#This Row],[track_popularity]]/100</f>
        <v>0.42</v>
      </c>
      <c r="G6134" s="9" t="b">
        <v>0</v>
      </c>
      <c r="H6134" s="1">
        <f>+IF(spotify_data[[#This Row],[explicit]]=FALSE,0,1)</f>
        <v>0</v>
      </c>
      <c r="I6134" s="1" t="s">
        <v>6306</v>
      </c>
      <c r="J6134" s="7">
        <f>MATCH(spotify_data[[#This Row],[artist_name]],spotify_data[artist_name],0)</f>
        <v>4969</v>
      </c>
      <c r="K6134">
        <v>59</v>
      </c>
      <c r="L6134" s="10">
        <f>spotify_data[[#This Row],[artist_popularity]]/100</f>
        <v>0.59</v>
      </c>
      <c r="M6134">
        <v>241463</v>
      </c>
      <c r="N6134" s="1" t="s">
        <v>6307</v>
      </c>
      <c r="O6134" s="1" t="s">
        <v>6419</v>
      </c>
      <c r="P6134" s="1">
        <f>MATCH(spotify_data[[#This Row],[album_id]],spotify_data[album_id],0)</f>
        <v>6132</v>
      </c>
      <c r="Q6134" s="1" t="s">
        <v>6420</v>
      </c>
      <c r="R6134" s="2">
        <v>44848</v>
      </c>
      <c r="S6134" s="7">
        <f ca="1">+TODAY()-spotify_data[[#This Row],[Fecha lanzamiento Album]]</f>
        <v>1183</v>
      </c>
      <c r="T6134" s="7">
        <f ca="1">+spotify_data[[#This Row],[Antigüedad Album Dias]]/60</f>
        <v>19.716666666666665</v>
      </c>
      <c r="U6134" s="8">
        <f ca="1">spotify_data[[#This Row],[Antigüedad Album Meses]]/12</f>
        <v>1.6430555555555555</v>
      </c>
      <c r="V6134">
        <v>38</v>
      </c>
      <c r="W6134" s="1" t="s">
        <v>20</v>
      </c>
      <c r="X6134" s="1" t="str">
        <f>+IF(spotify_data[[#This Row],[album_type]]="album","Album",IF(spotify_data[[#This Row],[album_type]]="single","Single","Compilation"))</f>
        <v>Album</v>
      </c>
      <c r="Y6134">
        <v>333</v>
      </c>
    </row>
    <row r="6135" spans="1:25" x14ac:dyDescent="0.3">
      <c r="A6135" s="1" t="s">
        <v>6526</v>
      </c>
      <c r="B6135" s="1">
        <v>680</v>
      </c>
      <c r="C6135" s="1" t="s">
        <v>6527</v>
      </c>
      <c r="D6135">
        <v>6</v>
      </c>
      <c r="E6135">
        <v>42</v>
      </c>
      <c r="F6135" s="10">
        <f>spotify_data[[#This Row],[track_popularity]]/100</f>
        <v>0.42</v>
      </c>
      <c r="G6135" s="9" t="b">
        <v>0</v>
      </c>
      <c r="H6135" s="1">
        <f>+IF(spotify_data[[#This Row],[explicit]]=FALSE,0,1)</f>
        <v>0</v>
      </c>
      <c r="I6135" s="1" t="s">
        <v>6492</v>
      </c>
      <c r="J6135" s="7">
        <f>MATCH(spotify_data[[#This Row],[artist_name]],spotify_data[artist_name],0)</f>
        <v>2764</v>
      </c>
      <c r="K6135">
        <v>60</v>
      </c>
      <c r="L6135" s="10">
        <f>spotify_data[[#This Row],[artist_popularity]]/100</f>
        <v>0.6</v>
      </c>
      <c r="M6135">
        <v>4294346</v>
      </c>
      <c r="N6135" s="1" t="s">
        <v>6493</v>
      </c>
      <c r="O6135" s="1" t="s">
        <v>6494</v>
      </c>
      <c r="P6135" s="1">
        <f>MATCH(spotify_data[[#This Row],[album_id]],spotify_data[album_id],0)</f>
        <v>2764</v>
      </c>
      <c r="Q6135" s="1" t="s">
        <v>6495</v>
      </c>
      <c r="R6135" s="2">
        <v>44827</v>
      </c>
      <c r="S6135" s="7">
        <f ca="1">+TODAY()-spotify_data[[#This Row],[Fecha lanzamiento Album]]</f>
        <v>1204</v>
      </c>
      <c r="T6135" s="7">
        <f ca="1">+spotify_data[[#This Row],[Antigüedad Album Dias]]/60</f>
        <v>20.066666666666666</v>
      </c>
      <c r="U6135" s="8">
        <f ca="1">spotify_data[[#This Row],[Antigüedad Album Meses]]/12</f>
        <v>1.6722222222222223</v>
      </c>
      <c r="V6135">
        <v>12</v>
      </c>
      <c r="W6135" s="1" t="s">
        <v>20</v>
      </c>
      <c r="X6135" s="1" t="str">
        <f>+IF(spotify_data[[#This Row],[album_type]]="album","Album",IF(spotify_data[[#This Row],[album_type]]="single","Single","Compilation"))</f>
        <v>Album</v>
      </c>
      <c r="Y6135">
        <v>343</v>
      </c>
    </row>
    <row r="6136" spans="1:25" x14ac:dyDescent="0.3">
      <c r="A6136" s="1" t="s">
        <v>8354</v>
      </c>
      <c r="B6136" s="1">
        <v>1096</v>
      </c>
      <c r="C6136" s="1" t="s">
        <v>8355</v>
      </c>
      <c r="D6136">
        <v>14</v>
      </c>
      <c r="E6136">
        <v>42</v>
      </c>
      <c r="F6136" s="10">
        <f>spotify_data[[#This Row],[track_popularity]]/100</f>
        <v>0.42</v>
      </c>
      <c r="G6136" s="9" t="b">
        <v>0</v>
      </c>
      <c r="H6136" s="1">
        <f>+IF(spotify_data[[#This Row],[explicit]]=FALSE,0,1)</f>
        <v>0</v>
      </c>
      <c r="I6136" s="1" t="s">
        <v>8356</v>
      </c>
      <c r="J6136" s="7">
        <f>MATCH(spotify_data[[#This Row],[artist_name]],spotify_data[artist_name],0)</f>
        <v>6135</v>
      </c>
      <c r="K6136">
        <v>47</v>
      </c>
      <c r="L6136" s="10">
        <f>spotify_data[[#This Row],[artist_popularity]]/100</f>
        <v>0.47</v>
      </c>
      <c r="M6136">
        <v>19307</v>
      </c>
      <c r="N6136" s="1" t="s">
        <v>4012</v>
      </c>
      <c r="O6136" s="1" t="s">
        <v>8357</v>
      </c>
      <c r="P6136" s="1">
        <f>MATCH(spotify_data[[#This Row],[album_id]],spotify_data[album_id],0)</f>
        <v>6135</v>
      </c>
      <c r="Q6136" s="1" t="s">
        <v>8358</v>
      </c>
      <c r="R6136" s="2">
        <v>44307</v>
      </c>
      <c r="S6136" s="7">
        <f ca="1">+TODAY()-spotify_data[[#This Row],[Fecha lanzamiento Album]]</f>
        <v>1724</v>
      </c>
      <c r="T6136" s="7">
        <f ca="1">+spotify_data[[#This Row],[Antigüedad Album Dias]]/60</f>
        <v>28.733333333333334</v>
      </c>
      <c r="U6136" s="8">
        <f ca="1">spotify_data[[#This Row],[Antigüedad Album Meses]]/12</f>
        <v>2.3944444444444444</v>
      </c>
      <c r="V6136">
        <v>60</v>
      </c>
      <c r="W6136" s="1" t="s">
        <v>1932</v>
      </c>
      <c r="X6136" s="1" t="str">
        <f>+IF(spotify_data[[#This Row],[album_type]]="album","Album",IF(spotify_data[[#This Row],[album_type]]="single","Single","Compilation"))</f>
        <v>Compilation</v>
      </c>
      <c r="Y6136">
        <v>173</v>
      </c>
    </row>
    <row r="6137" spans="1:25" x14ac:dyDescent="0.3">
      <c r="A6137" s="1" t="s">
        <v>8626</v>
      </c>
      <c r="B6137" s="1">
        <v>7776</v>
      </c>
      <c r="C6137" s="1" t="s">
        <v>8627</v>
      </c>
      <c r="D6137">
        <v>3</v>
      </c>
      <c r="E6137">
        <v>42</v>
      </c>
      <c r="F6137" s="10">
        <f>spotify_data[[#This Row],[track_popularity]]/100</f>
        <v>0.42</v>
      </c>
      <c r="G6137" s="9" t="b">
        <v>1</v>
      </c>
      <c r="H6137" s="1">
        <f>+IF(spotify_data[[#This Row],[explicit]]=FALSE,0,1)</f>
        <v>1</v>
      </c>
      <c r="I6137" s="1" t="s">
        <v>2459</v>
      </c>
      <c r="J6137" s="7">
        <f>MATCH(spotify_data[[#This Row],[artist_name]],spotify_data[artist_name],0)</f>
        <v>35</v>
      </c>
      <c r="K6137">
        <v>93</v>
      </c>
      <c r="L6137" s="10">
        <f>spotify_data[[#This Row],[artist_popularity]]/100</f>
        <v>0.93</v>
      </c>
      <c r="M6137">
        <v>112918137</v>
      </c>
      <c r="N6137" s="1" t="s">
        <v>2460</v>
      </c>
      <c r="O6137" s="1" t="s">
        <v>8611</v>
      </c>
      <c r="P6137" s="1">
        <f>MATCH(spotify_data[[#This Row],[album_id]],spotify_data[album_id],0)</f>
        <v>888</v>
      </c>
      <c r="Q6137" s="1" t="s">
        <v>8612</v>
      </c>
      <c r="R6137" s="2">
        <v>44232</v>
      </c>
      <c r="S6137" s="7">
        <f ca="1">+TODAY()-spotify_data[[#This Row],[Fecha lanzamiento Album]]</f>
        <v>1799</v>
      </c>
      <c r="T6137" s="7">
        <f ca="1">+spotify_data[[#This Row],[Antigüedad Album Dias]]/60</f>
        <v>29.983333333333334</v>
      </c>
      <c r="U6137" s="8">
        <f ca="1">spotify_data[[#This Row],[Antigüedad Album Meses]]/12</f>
        <v>2.4986111111111113</v>
      </c>
      <c r="V6137">
        <v>18</v>
      </c>
      <c r="W6137" s="1" t="s">
        <v>1932</v>
      </c>
      <c r="X6137" s="1" t="str">
        <f>+IF(spotify_data[[#This Row],[album_type]]="album","Album",IF(spotify_data[[#This Row],[album_type]]="single","Single","Compilation"))</f>
        <v>Compilation</v>
      </c>
      <c r="Y6137">
        <v>395</v>
      </c>
    </row>
    <row r="6138" spans="1:25" x14ac:dyDescent="0.3">
      <c r="A6138" s="1" t="s">
        <v>8854</v>
      </c>
      <c r="B6138" s="1">
        <v>2811</v>
      </c>
      <c r="C6138" s="1" t="s">
        <v>8855</v>
      </c>
      <c r="D6138">
        <v>8</v>
      </c>
      <c r="E6138">
        <v>42</v>
      </c>
      <c r="F6138" s="10">
        <f>spotify_data[[#This Row],[track_popularity]]/100</f>
        <v>0.42</v>
      </c>
      <c r="G6138" s="9" t="b">
        <v>0</v>
      </c>
      <c r="H6138" s="1">
        <f>+IF(spotify_data[[#This Row],[explicit]]=FALSE,0,1)</f>
        <v>0</v>
      </c>
      <c r="I6138" s="1" t="s">
        <v>7805</v>
      </c>
      <c r="J6138" s="7">
        <f>MATCH(spotify_data[[#This Row],[artist_name]],spotify_data[artist_name],0)</f>
        <v>37</v>
      </c>
      <c r="K6138">
        <v>83</v>
      </c>
      <c r="L6138" s="10">
        <f>spotify_data[[#This Row],[artist_popularity]]/100</f>
        <v>0.83</v>
      </c>
      <c r="M6138">
        <v>21606569</v>
      </c>
      <c r="N6138" s="1" t="s">
        <v>23</v>
      </c>
      <c r="O6138" s="1" t="s">
        <v>8837</v>
      </c>
      <c r="P6138" s="1">
        <f>MATCH(spotify_data[[#This Row],[album_id]],spotify_data[album_id],0)</f>
        <v>2256</v>
      </c>
      <c r="Q6138" s="1" t="s">
        <v>8838</v>
      </c>
      <c r="R6138" s="2">
        <v>44176</v>
      </c>
      <c r="S6138" s="7">
        <f ca="1">+TODAY()-spotify_data[[#This Row],[Fecha lanzamiento Album]]</f>
        <v>1855</v>
      </c>
      <c r="T6138" s="7">
        <f ca="1">+spotify_data[[#This Row],[Antigüedad Album Dias]]/60</f>
        <v>30.916666666666668</v>
      </c>
      <c r="U6138" s="8">
        <f ca="1">spotify_data[[#This Row],[Antigüedad Album Meses]]/12</f>
        <v>2.5763888888888888</v>
      </c>
      <c r="V6138">
        <v>15</v>
      </c>
      <c r="W6138" s="1" t="s">
        <v>20</v>
      </c>
      <c r="X6138" s="1" t="str">
        <f>+IF(spotify_data[[#This Row],[album_type]]="album","Album",IF(spotify_data[[#This Row],[album_type]]="single","Single","Compilation"))</f>
        <v>Album</v>
      </c>
      <c r="Y6138">
        <v>318</v>
      </c>
    </row>
    <row r="6139" spans="1:25" x14ac:dyDescent="0.3">
      <c r="A6139" s="1" t="s">
        <v>8868</v>
      </c>
      <c r="B6139" s="1">
        <v>6349</v>
      </c>
      <c r="C6139" s="1" t="s">
        <v>8869</v>
      </c>
      <c r="D6139">
        <v>1</v>
      </c>
      <c r="E6139">
        <v>42</v>
      </c>
      <c r="F6139" s="10">
        <f>spotify_data[[#This Row],[track_popularity]]/100</f>
        <v>0.42</v>
      </c>
      <c r="G6139" s="9" t="b">
        <v>1</v>
      </c>
      <c r="H6139" s="1">
        <f>+IF(spotify_data[[#This Row],[explicit]]=FALSE,0,1)</f>
        <v>1</v>
      </c>
      <c r="I6139" s="1" t="s">
        <v>8870</v>
      </c>
      <c r="J6139" s="7">
        <f>MATCH(spotify_data[[#This Row],[artist_name]],spotify_data[artist_name],0)</f>
        <v>6138</v>
      </c>
      <c r="K6139">
        <v>24</v>
      </c>
      <c r="L6139" s="10">
        <f>spotify_data[[#This Row],[artist_popularity]]/100</f>
        <v>0.24</v>
      </c>
      <c r="M6139">
        <v>531</v>
      </c>
      <c r="N6139" s="1" t="s">
        <v>23</v>
      </c>
      <c r="O6139" s="1" t="s">
        <v>8871</v>
      </c>
      <c r="P6139" s="1">
        <f>MATCH(spotify_data[[#This Row],[album_id]],spotify_data[album_id],0)</f>
        <v>6138</v>
      </c>
      <c r="Q6139" s="1" t="s">
        <v>8869</v>
      </c>
      <c r="R6139" s="2">
        <v>44174</v>
      </c>
      <c r="S6139" s="7">
        <f ca="1">+TODAY()-spotify_data[[#This Row],[Fecha lanzamiento Album]]</f>
        <v>1857</v>
      </c>
      <c r="T6139" s="7">
        <f ca="1">+spotify_data[[#This Row],[Antigüedad Album Dias]]/60</f>
        <v>30.95</v>
      </c>
      <c r="U6139" s="8">
        <f ca="1">spotify_data[[#This Row],[Antigüedad Album Meses]]/12</f>
        <v>2.5791666666666666</v>
      </c>
      <c r="V6139">
        <v>1</v>
      </c>
      <c r="W6139" s="1" t="s">
        <v>21</v>
      </c>
      <c r="X6139" s="1" t="str">
        <f>+IF(spotify_data[[#This Row],[album_type]]="album","Album",IF(spotify_data[[#This Row],[album_type]]="single","Single","Compilation"))</f>
        <v>Single</v>
      </c>
      <c r="Y6139">
        <v>208</v>
      </c>
    </row>
    <row r="6140" spans="1:25" x14ac:dyDescent="0.3">
      <c r="A6140" s="1" t="s">
        <v>8960</v>
      </c>
      <c r="B6140" s="1">
        <v>2955</v>
      </c>
      <c r="C6140" s="1" t="s">
        <v>8961</v>
      </c>
      <c r="D6140">
        <v>9</v>
      </c>
      <c r="E6140">
        <v>42</v>
      </c>
      <c r="F6140" s="10">
        <f>spotify_data[[#This Row],[track_popularity]]/100</f>
        <v>0.42</v>
      </c>
      <c r="G6140" s="9" t="b">
        <v>0</v>
      </c>
      <c r="H6140" s="1">
        <f>+IF(spotify_data[[#This Row],[explicit]]=FALSE,0,1)</f>
        <v>0</v>
      </c>
      <c r="I6140" s="1" t="s">
        <v>8962</v>
      </c>
      <c r="J6140" s="7">
        <f>MATCH(spotify_data[[#This Row],[artist_name]],spotify_data[artist_name],0)</f>
        <v>2174</v>
      </c>
      <c r="K6140">
        <v>69</v>
      </c>
      <c r="L6140" s="10">
        <f>spotify_data[[#This Row],[artist_popularity]]/100</f>
        <v>0.69</v>
      </c>
      <c r="M6140">
        <v>5042529</v>
      </c>
      <c r="N6140" s="1" t="s">
        <v>8568</v>
      </c>
      <c r="O6140" s="1" t="s">
        <v>8952</v>
      </c>
      <c r="P6140" s="1">
        <f>MATCH(spotify_data[[#This Row],[album_id]],spotify_data[album_id],0)</f>
        <v>6139</v>
      </c>
      <c r="Q6140" s="1" t="s">
        <v>8953</v>
      </c>
      <c r="R6140" s="2">
        <v>44155</v>
      </c>
      <c r="S6140" s="7">
        <f ca="1">+TODAY()-spotify_data[[#This Row],[Fecha lanzamiento Album]]</f>
        <v>1876</v>
      </c>
      <c r="T6140" s="7">
        <f ca="1">+spotify_data[[#This Row],[Antigüedad Album Dias]]/60</f>
        <v>31.266666666666666</v>
      </c>
      <c r="U6140" s="8">
        <f ca="1">spotify_data[[#This Row],[Antigüedad Album Meses]]/12</f>
        <v>2.6055555555555556</v>
      </c>
      <c r="V6140">
        <v>14</v>
      </c>
      <c r="W6140" s="1" t="s">
        <v>1932</v>
      </c>
      <c r="X6140" s="1" t="str">
        <f>+IF(spotify_data[[#This Row],[album_type]]="album","Album",IF(spotify_data[[#This Row],[album_type]]="single","Single","Compilation"))</f>
        <v>Compilation</v>
      </c>
      <c r="Y6140">
        <v>465</v>
      </c>
    </row>
    <row r="6141" spans="1:25" x14ac:dyDescent="0.3">
      <c r="A6141" s="1" t="s">
        <v>8968</v>
      </c>
      <c r="B6141" s="1">
        <v>6698</v>
      </c>
      <c r="C6141" s="1" t="s">
        <v>8969</v>
      </c>
      <c r="D6141">
        <v>4</v>
      </c>
      <c r="E6141">
        <v>42</v>
      </c>
      <c r="F6141" s="10">
        <f>spotify_data[[#This Row],[track_popularity]]/100</f>
        <v>0.42</v>
      </c>
      <c r="G6141" s="9" t="b">
        <v>0</v>
      </c>
      <c r="H6141" s="1">
        <f>+IF(spotify_data[[#This Row],[explicit]]=FALSE,0,1)</f>
        <v>0</v>
      </c>
      <c r="I6141" s="1" t="s">
        <v>8962</v>
      </c>
      <c r="J6141" s="7">
        <f>MATCH(spotify_data[[#This Row],[artist_name]],spotify_data[artist_name],0)</f>
        <v>2174</v>
      </c>
      <c r="K6141">
        <v>69</v>
      </c>
      <c r="L6141" s="10">
        <f>spotify_data[[#This Row],[artist_popularity]]/100</f>
        <v>0.69</v>
      </c>
      <c r="M6141">
        <v>5042529</v>
      </c>
      <c r="N6141" s="1" t="s">
        <v>8568</v>
      </c>
      <c r="O6141" s="1" t="s">
        <v>8970</v>
      </c>
      <c r="P6141" s="1">
        <f>MATCH(spotify_data[[#This Row],[album_id]],spotify_data[album_id],0)</f>
        <v>6140</v>
      </c>
      <c r="Q6141" s="1" t="s">
        <v>8971</v>
      </c>
      <c r="R6141" s="2">
        <v>44155</v>
      </c>
      <c r="S6141" s="7">
        <f ca="1">+TODAY()-spotify_data[[#This Row],[Fecha lanzamiento Album]]</f>
        <v>1876</v>
      </c>
      <c r="T6141" s="7">
        <f ca="1">+spotify_data[[#This Row],[Antigüedad Album Dias]]/60</f>
        <v>31.266666666666666</v>
      </c>
      <c r="U6141" s="8">
        <f ca="1">spotify_data[[#This Row],[Antigüedad Album Meses]]/12</f>
        <v>2.6055555555555556</v>
      </c>
      <c r="V6141">
        <v>28</v>
      </c>
      <c r="W6141" s="1" t="s">
        <v>20</v>
      </c>
      <c r="X6141" s="1" t="str">
        <f>+IF(spotify_data[[#This Row],[album_type]]="album","Album",IF(spotify_data[[#This Row],[album_type]]="single","Single","Compilation"))</f>
        <v>Album</v>
      </c>
      <c r="Y6141">
        <v>433</v>
      </c>
    </row>
    <row r="6142" spans="1:25" x14ac:dyDescent="0.3">
      <c r="A6142" s="1" t="s">
        <v>9142</v>
      </c>
      <c r="B6142" s="1">
        <v>7182</v>
      </c>
      <c r="C6142" s="1" t="s">
        <v>9143</v>
      </c>
      <c r="D6142">
        <v>9</v>
      </c>
      <c r="E6142">
        <v>42</v>
      </c>
      <c r="F6142" s="10">
        <f>spotify_data[[#This Row],[track_popularity]]/100</f>
        <v>0.42</v>
      </c>
      <c r="G6142" s="9" t="b">
        <v>1</v>
      </c>
      <c r="H6142" s="1">
        <f>+IF(spotify_data[[#This Row],[explicit]]=FALSE,0,1)</f>
        <v>1</v>
      </c>
      <c r="I6142" s="1" t="s">
        <v>1258</v>
      </c>
      <c r="J6142" s="7">
        <f>MATCH(spotify_data[[#This Row],[artist_name]],spotify_data[artist_name],0)</f>
        <v>1714</v>
      </c>
      <c r="K6142">
        <v>78</v>
      </c>
      <c r="L6142" s="10">
        <f>spotify_data[[#This Row],[artist_popularity]]/100</f>
        <v>0.78</v>
      </c>
      <c r="M6142">
        <v>5643375</v>
      </c>
      <c r="N6142" s="1" t="s">
        <v>23</v>
      </c>
      <c r="O6142" s="1" t="s">
        <v>9121</v>
      </c>
      <c r="P6142" s="1">
        <f>MATCH(spotify_data[[#This Row],[album_id]],spotify_data[album_id],0)</f>
        <v>1714</v>
      </c>
      <c r="Q6142" s="1" t="s">
        <v>9122</v>
      </c>
      <c r="R6142" s="2">
        <v>44099</v>
      </c>
      <c r="S6142" s="7">
        <f ca="1">+TODAY()-spotify_data[[#This Row],[Fecha lanzamiento Album]]</f>
        <v>1932</v>
      </c>
      <c r="T6142" s="7">
        <f ca="1">+spotify_data[[#This Row],[Antigüedad Album Dias]]/60</f>
        <v>32.200000000000003</v>
      </c>
      <c r="U6142" s="8">
        <f ca="1">spotify_data[[#This Row],[Antigüedad Album Meses]]/12</f>
        <v>2.6833333333333336</v>
      </c>
      <c r="V6142">
        <v>15</v>
      </c>
      <c r="W6142" s="1" t="s">
        <v>20</v>
      </c>
      <c r="X6142" s="1" t="str">
        <f>+IF(spotify_data[[#This Row],[album_type]]="album","Album",IF(spotify_data[[#This Row],[album_type]]="single","Single","Compilation"))</f>
        <v>Album</v>
      </c>
      <c r="Y6142">
        <v>138</v>
      </c>
    </row>
    <row r="6143" spans="1:25" x14ac:dyDescent="0.3">
      <c r="A6143" s="1" t="s">
        <v>9225</v>
      </c>
      <c r="B6143" s="1">
        <v>3945</v>
      </c>
      <c r="C6143" s="1" t="s">
        <v>9226</v>
      </c>
      <c r="D6143">
        <v>18</v>
      </c>
      <c r="E6143">
        <v>42</v>
      </c>
      <c r="F6143" s="10">
        <f>spotify_data[[#This Row],[track_popularity]]/100</f>
        <v>0.42</v>
      </c>
      <c r="G6143" s="9" t="b">
        <v>1</v>
      </c>
      <c r="H6143" s="1">
        <f>+IF(spotify_data[[#This Row],[explicit]]=FALSE,0,1)</f>
        <v>1</v>
      </c>
      <c r="I6143" s="1" t="s">
        <v>5268</v>
      </c>
      <c r="J6143" s="7">
        <f>MATCH(spotify_data[[#This Row],[artist_name]],spotify_data[artist_name],0)</f>
        <v>254</v>
      </c>
      <c r="K6143">
        <v>89</v>
      </c>
      <c r="L6143" s="10">
        <f>spotify_data[[#This Row],[artist_popularity]]/100</f>
        <v>0.89</v>
      </c>
      <c r="M6143">
        <v>41131037</v>
      </c>
      <c r="N6143" s="1" t="s">
        <v>1366</v>
      </c>
      <c r="O6143" s="1" t="s">
        <v>9227</v>
      </c>
      <c r="P6143" s="1">
        <f>MATCH(spotify_data[[#This Row],[album_id]],spotify_data[album_id],0)</f>
        <v>6142</v>
      </c>
      <c r="Q6143" s="1" t="s">
        <v>9228</v>
      </c>
      <c r="R6143" s="2">
        <v>44076</v>
      </c>
      <c r="S6143" s="7">
        <f ca="1">+TODAY()-spotify_data[[#This Row],[Fecha lanzamiento Album]]</f>
        <v>1955</v>
      </c>
      <c r="T6143" s="7">
        <f ca="1">+spotify_data[[#This Row],[Antigüedad Album Dias]]/60</f>
        <v>32.583333333333336</v>
      </c>
      <c r="U6143" s="8">
        <f ca="1">spotify_data[[#This Row],[Antigüedad Album Meses]]/12</f>
        <v>2.7152777777777781</v>
      </c>
      <c r="V6143">
        <v>20</v>
      </c>
      <c r="W6143" s="1" t="s">
        <v>20</v>
      </c>
      <c r="X6143" s="1" t="str">
        <f>+IF(spotify_data[[#This Row],[album_type]]="album","Album",IF(spotify_data[[#This Row],[album_type]]="single","Single","Compilation"))</f>
        <v>Album</v>
      </c>
      <c r="Y6143">
        <v>309</v>
      </c>
    </row>
    <row r="6144" spans="1:25" x14ac:dyDescent="0.3">
      <c r="A6144" s="1" t="s">
        <v>9765</v>
      </c>
      <c r="B6144" s="1">
        <v>4377</v>
      </c>
      <c r="C6144" s="1" t="s">
        <v>9766</v>
      </c>
      <c r="D6144">
        <v>6</v>
      </c>
      <c r="E6144">
        <v>42</v>
      </c>
      <c r="F6144" s="10">
        <f>spotify_data[[#This Row],[track_popularity]]/100</f>
        <v>0.42</v>
      </c>
      <c r="G6144" s="9" t="b">
        <v>0</v>
      </c>
      <c r="H6144" s="1">
        <f>+IF(spotify_data[[#This Row],[explicit]]=FALSE,0,1)</f>
        <v>0</v>
      </c>
      <c r="I6144" s="1" t="s">
        <v>7025</v>
      </c>
      <c r="J6144" s="7">
        <f>MATCH(spotify_data[[#This Row],[artist_name]],spotify_data[artist_name],0)</f>
        <v>1236</v>
      </c>
      <c r="K6144">
        <v>67</v>
      </c>
      <c r="L6144" s="10">
        <f>spotify_data[[#This Row],[artist_popularity]]/100</f>
        <v>0.67</v>
      </c>
      <c r="M6144">
        <v>2177376</v>
      </c>
      <c r="N6144" s="1" t="s">
        <v>23</v>
      </c>
      <c r="O6144" s="1" t="s">
        <v>9745</v>
      </c>
      <c r="P6144" s="1">
        <f>MATCH(spotify_data[[#This Row],[album_id]],spotify_data[album_id],0)</f>
        <v>4252</v>
      </c>
      <c r="Q6144" s="1" t="s">
        <v>5334</v>
      </c>
      <c r="R6144" s="2">
        <v>43903</v>
      </c>
      <c r="S6144" s="7">
        <f ca="1">+TODAY()-spotify_data[[#This Row],[Fecha lanzamiento Album]]</f>
        <v>2128</v>
      </c>
      <c r="T6144" s="7">
        <f ca="1">+spotify_data[[#This Row],[Antigüedad Album Dias]]/60</f>
        <v>35.466666666666669</v>
      </c>
      <c r="U6144" s="8">
        <f ca="1">spotify_data[[#This Row],[Antigüedad Album Meses]]/12</f>
        <v>2.9555555555555557</v>
      </c>
      <c r="V6144">
        <v>13</v>
      </c>
      <c r="W6144" s="1" t="s">
        <v>20</v>
      </c>
      <c r="X6144" s="1" t="str">
        <f>+IF(spotify_data[[#This Row],[album_type]]="album","Album",IF(spotify_data[[#This Row],[album_type]]="single","Single","Compilation"))</f>
        <v>Album</v>
      </c>
      <c r="Y6144">
        <v>326</v>
      </c>
    </row>
    <row r="6145" spans="1:25" x14ac:dyDescent="0.3">
      <c r="A6145" s="1" t="s">
        <v>10081</v>
      </c>
      <c r="B6145" s="1">
        <v>1446</v>
      </c>
      <c r="C6145" s="1" t="s">
        <v>10082</v>
      </c>
      <c r="D6145">
        <v>11</v>
      </c>
      <c r="E6145">
        <v>42</v>
      </c>
      <c r="F6145" s="10">
        <f>spotify_data[[#This Row],[track_popularity]]/100</f>
        <v>0.42</v>
      </c>
      <c r="G6145" s="9" t="b">
        <v>0</v>
      </c>
      <c r="H6145" s="1">
        <f>+IF(spotify_data[[#This Row],[explicit]]=FALSE,0,1)</f>
        <v>0</v>
      </c>
      <c r="I6145" s="1" t="s">
        <v>10083</v>
      </c>
      <c r="J6145" s="7">
        <f>MATCH(spotify_data[[#This Row],[artist_name]],spotify_data[artist_name],0)</f>
        <v>4420</v>
      </c>
      <c r="K6145">
        <v>62</v>
      </c>
      <c r="L6145" s="10">
        <f>spotify_data[[#This Row],[artist_popularity]]/100</f>
        <v>0.62</v>
      </c>
      <c r="M6145">
        <v>344334</v>
      </c>
      <c r="N6145" s="1" t="s">
        <v>1609</v>
      </c>
      <c r="O6145" s="1" t="s">
        <v>10084</v>
      </c>
      <c r="P6145" s="1">
        <f>MATCH(spotify_data[[#This Row],[album_id]],spotify_data[album_id],0)</f>
        <v>5167</v>
      </c>
      <c r="Q6145" s="1" t="s">
        <v>10085</v>
      </c>
      <c r="R6145" s="2">
        <v>43812</v>
      </c>
      <c r="S6145" s="7">
        <f ca="1">+TODAY()-spotify_data[[#This Row],[Fecha lanzamiento Album]]</f>
        <v>2219</v>
      </c>
      <c r="T6145" s="7">
        <f ca="1">+spotify_data[[#This Row],[Antigüedad Album Dias]]/60</f>
        <v>36.983333333333334</v>
      </c>
      <c r="U6145" s="8">
        <f ca="1">spotify_data[[#This Row],[Antigüedad Album Meses]]/12</f>
        <v>3.0819444444444444</v>
      </c>
      <c r="V6145">
        <v>26</v>
      </c>
      <c r="W6145" s="1" t="s">
        <v>20</v>
      </c>
      <c r="X6145" s="1" t="str">
        <f>+IF(spotify_data[[#This Row],[album_type]]="album","Album",IF(spotify_data[[#This Row],[album_type]]="single","Single","Compilation"))</f>
        <v>Album</v>
      </c>
      <c r="Y6145">
        <v>157</v>
      </c>
    </row>
    <row r="6146" spans="1:25" x14ac:dyDescent="0.3">
      <c r="A6146" s="1" t="s">
        <v>10290</v>
      </c>
      <c r="B6146" s="1">
        <v>1274</v>
      </c>
      <c r="C6146" s="1" t="s">
        <v>10291</v>
      </c>
      <c r="D6146">
        <v>10</v>
      </c>
      <c r="E6146">
        <v>42</v>
      </c>
      <c r="F6146" s="10">
        <f>spotify_data[[#This Row],[track_popularity]]/100</f>
        <v>0.42</v>
      </c>
      <c r="G6146" s="9" t="b">
        <v>0</v>
      </c>
      <c r="H6146" s="1">
        <f>+IF(spotify_data[[#This Row],[explicit]]=FALSE,0,1)</f>
        <v>0</v>
      </c>
      <c r="I6146" s="1" t="s">
        <v>7548</v>
      </c>
      <c r="J6146" s="7">
        <f>MATCH(spotify_data[[#This Row],[artist_name]],spotify_data[artist_name],0)</f>
        <v>3666</v>
      </c>
      <c r="K6146">
        <v>61</v>
      </c>
      <c r="L6146" s="10">
        <f>spotify_data[[#This Row],[artist_popularity]]/100</f>
        <v>0.61</v>
      </c>
      <c r="M6146">
        <v>176006</v>
      </c>
      <c r="N6146" s="1" t="s">
        <v>23</v>
      </c>
      <c r="O6146" s="1" t="s">
        <v>10292</v>
      </c>
      <c r="P6146" s="1">
        <f>MATCH(spotify_data[[#This Row],[album_id]],spotify_data[album_id],0)</f>
        <v>6145</v>
      </c>
      <c r="Q6146" s="1" t="s">
        <v>10293</v>
      </c>
      <c r="R6146" s="2">
        <v>43770</v>
      </c>
      <c r="S6146" s="7">
        <f ca="1">+TODAY()-spotify_data[[#This Row],[Fecha lanzamiento Album]]</f>
        <v>2261</v>
      </c>
      <c r="T6146" s="7">
        <f ca="1">+spotify_data[[#This Row],[Antigüedad Album Dias]]/60</f>
        <v>37.68333333333333</v>
      </c>
      <c r="U6146" s="8">
        <f ca="1">spotify_data[[#This Row],[Antigüedad Album Meses]]/12</f>
        <v>3.1402777777777775</v>
      </c>
      <c r="V6146">
        <v>15</v>
      </c>
      <c r="W6146" s="1" t="s">
        <v>20</v>
      </c>
      <c r="X6146" s="1" t="str">
        <f>+IF(spotify_data[[#This Row],[album_type]]="album","Album",IF(spotify_data[[#This Row],[album_type]]="single","Single","Compilation"))</f>
        <v>Album</v>
      </c>
      <c r="Y6146">
        <v>227</v>
      </c>
    </row>
    <row r="6147" spans="1:25" x14ac:dyDescent="0.3">
      <c r="A6147" s="1" t="s">
        <v>10316</v>
      </c>
      <c r="B6147" s="1">
        <v>2216</v>
      </c>
      <c r="C6147" s="1" t="s">
        <v>10317</v>
      </c>
      <c r="D6147">
        <v>1</v>
      </c>
      <c r="E6147">
        <v>42</v>
      </c>
      <c r="F6147" s="10">
        <f>spotify_data[[#This Row],[track_popularity]]/100</f>
        <v>0.42</v>
      </c>
      <c r="G6147" s="9" t="b">
        <v>0</v>
      </c>
      <c r="H6147" s="1">
        <f>+IF(spotify_data[[#This Row],[explicit]]=FALSE,0,1)</f>
        <v>0</v>
      </c>
      <c r="I6147" s="1" t="s">
        <v>1430</v>
      </c>
      <c r="J6147" s="7">
        <f>MATCH(spotify_data[[#This Row],[artist_name]],spotify_data[artist_name],0)</f>
        <v>6146</v>
      </c>
      <c r="K6147">
        <v>46</v>
      </c>
      <c r="L6147" s="10">
        <f>spotify_data[[#This Row],[artist_popularity]]/100</f>
        <v>0.46</v>
      </c>
      <c r="M6147">
        <v>173084</v>
      </c>
      <c r="N6147" s="1" t="s">
        <v>23</v>
      </c>
      <c r="O6147" s="1" t="s">
        <v>10318</v>
      </c>
      <c r="P6147" s="1">
        <f>MATCH(spotify_data[[#This Row],[album_id]],spotify_data[album_id],0)</f>
        <v>6146</v>
      </c>
      <c r="Q6147" s="1" t="s">
        <v>10317</v>
      </c>
      <c r="R6147" s="2">
        <v>43756</v>
      </c>
      <c r="S6147" s="7">
        <f ca="1">+TODAY()-spotify_data[[#This Row],[Fecha lanzamiento Album]]</f>
        <v>2275</v>
      </c>
      <c r="T6147" s="7">
        <f ca="1">+spotify_data[[#This Row],[Antigüedad Album Dias]]/60</f>
        <v>37.916666666666664</v>
      </c>
      <c r="U6147" s="8">
        <f ca="1">spotify_data[[#This Row],[Antigüedad Album Meses]]/12</f>
        <v>3.1597222222222219</v>
      </c>
      <c r="V6147">
        <v>1</v>
      </c>
      <c r="W6147" s="1" t="s">
        <v>21</v>
      </c>
      <c r="X6147" s="1" t="str">
        <f>+IF(spotify_data[[#This Row],[album_type]]="album","Album",IF(spotify_data[[#This Row],[album_type]]="single","Single","Compilation"))</f>
        <v>Single</v>
      </c>
      <c r="Y6147">
        <v>382</v>
      </c>
    </row>
    <row r="6148" spans="1:25" x14ac:dyDescent="0.3">
      <c r="A6148" s="1" t="s">
        <v>10558</v>
      </c>
      <c r="B6148" s="1">
        <v>7670</v>
      </c>
      <c r="C6148" s="1" t="s">
        <v>10559</v>
      </c>
      <c r="D6148">
        <v>1</v>
      </c>
      <c r="E6148">
        <v>42</v>
      </c>
      <c r="F6148" s="10">
        <f>spotify_data[[#This Row],[track_popularity]]/100</f>
        <v>0.42</v>
      </c>
      <c r="G6148" s="9" t="b">
        <v>0</v>
      </c>
      <c r="H6148" s="1">
        <f>+IF(spotify_data[[#This Row],[explicit]]=FALSE,0,1)</f>
        <v>0</v>
      </c>
      <c r="I6148" s="1" t="s">
        <v>10560</v>
      </c>
      <c r="J6148" s="7">
        <f>MATCH(spotify_data[[#This Row],[artist_name]],spotify_data[artist_name],0)</f>
        <v>6147</v>
      </c>
      <c r="K6148">
        <v>43</v>
      </c>
      <c r="L6148" s="10">
        <f>spotify_data[[#This Row],[artist_popularity]]/100</f>
        <v>0.43</v>
      </c>
      <c r="M6148">
        <v>36308</v>
      </c>
      <c r="N6148" s="1" t="s">
        <v>5898</v>
      </c>
      <c r="O6148" s="1" t="s">
        <v>10561</v>
      </c>
      <c r="P6148" s="1">
        <f>MATCH(spotify_data[[#This Row],[album_id]],spotify_data[album_id],0)</f>
        <v>6147</v>
      </c>
      <c r="Q6148" s="1" t="s">
        <v>10562</v>
      </c>
      <c r="R6148" s="2">
        <v>43704</v>
      </c>
      <c r="S6148" s="7">
        <f ca="1">+TODAY()-spotify_data[[#This Row],[Fecha lanzamiento Album]]</f>
        <v>2327</v>
      </c>
      <c r="T6148" s="7">
        <f ca="1">+spotify_data[[#This Row],[Antigüedad Album Dias]]/60</f>
        <v>38.783333333333331</v>
      </c>
      <c r="U6148" s="8">
        <f ca="1">spotify_data[[#This Row],[Antigüedad Album Meses]]/12</f>
        <v>3.2319444444444443</v>
      </c>
      <c r="V6148">
        <v>6</v>
      </c>
      <c r="W6148" s="1" t="s">
        <v>21</v>
      </c>
      <c r="X6148" s="1" t="str">
        <f>+IF(spotify_data[[#This Row],[album_type]]="album","Album",IF(spotify_data[[#This Row],[album_type]]="single","Single","Compilation"))</f>
        <v>Single</v>
      </c>
      <c r="Y6148">
        <v>33</v>
      </c>
    </row>
    <row r="6149" spans="1:25" x14ac:dyDescent="0.3">
      <c r="A6149" s="1" t="s">
        <v>10634</v>
      </c>
      <c r="B6149" s="1">
        <v>5609</v>
      </c>
      <c r="C6149" s="1" t="s">
        <v>10635</v>
      </c>
      <c r="D6149">
        <v>7</v>
      </c>
      <c r="E6149">
        <v>42</v>
      </c>
      <c r="F6149" s="10">
        <f>spotify_data[[#This Row],[track_popularity]]/100</f>
        <v>0.42</v>
      </c>
      <c r="G6149" s="9" t="b">
        <v>0</v>
      </c>
      <c r="H6149" s="1">
        <f>+IF(spotify_data[[#This Row],[explicit]]=FALSE,0,1)</f>
        <v>0</v>
      </c>
      <c r="I6149" s="1" t="s">
        <v>10636</v>
      </c>
      <c r="J6149" s="7">
        <f>MATCH(spotify_data[[#This Row],[artist_name]],spotify_data[artist_name],0)</f>
        <v>4675</v>
      </c>
      <c r="K6149">
        <v>49</v>
      </c>
      <c r="L6149" s="10">
        <f>spotify_data[[#This Row],[artist_popularity]]/100</f>
        <v>0.49</v>
      </c>
      <c r="M6149">
        <v>29404</v>
      </c>
      <c r="N6149" s="1" t="s">
        <v>23</v>
      </c>
      <c r="O6149" s="1" t="s">
        <v>10637</v>
      </c>
      <c r="P6149" s="1">
        <f>MATCH(spotify_data[[#This Row],[album_id]],spotify_data[album_id],0)</f>
        <v>4675</v>
      </c>
      <c r="Q6149" s="1" t="s">
        <v>10638</v>
      </c>
      <c r="R6149" s="2">
        <v>43686</v>
      </c>
      <c r="S6149" s="7">
        <f ca="1">+TODAY()-spotify_data[[#This Row],[Fecha lanzamiento Album]]</f>
        <v>2345</v>
      </c>
      <c r="T6149" s="7">
        <f ca="1">+spotify_data[[#This Row],[Antigüedad Album Dias]]/60</f>
        <v>39.083333333333336</v>
      </c>
      <c r="U6149" s="8">
        <f ca="1">spotify_data[[#This Row],[Antigüedad Album Meses]]/12</f>
        <v>3.2569444444444446</v>
      </c>
      <c r="V6149">
        <v>22</v>
      </c>
      <c r="W6149" s="1" t="s">
        <v>1932</v>
      </c>
      <c r="X6149" s="1" t="str">
        <f>+IF(spotify_data[[#This Row],[album_type]]="album","Album",IF(spotify_data[[#This Row],[album_type]]="single","Single","Compilation"))</f>
        <v>Compilation</v>
      </c>
      <c r="Y6149">
        <v>269</v>
      </c>
    </row>
    <row r="6150" spans="1:25" x14ac:dyDescent="0.3">
      <c r="A6150" s="1" t="s">
        <v>11028</v>
      </c>
      <c r="B6150" s="1">
        <v>4273</v>
      </c>
      <c r="C6150" s="1" t="s">
        <v>11029</v>
      </c>
      <c r="D6150">
        <v>1</v>
      </c>
      <c r="E6150">
        <v>42</v>
      </c>
      <c r="F6150" s="10">
        <f>spotify_data[[#This Row],[track_popularity]]/100</f>
        <v>0.42</v>
      </c>
      <c r="G6150" s="9" t="b">
        <v>0</v>
      </c>
      <c r="H6150" s="1">
        <f>+IF(spotify_data[[#This Row],[explicit]]=FALSE,0,1)</f>
        <v>0</v>
      </c>
      <c r="I6150" s="1" t="s">
        <v>11030</v>
      </c>
      <c r="J6150" s="7">
        <f>MATCH(spotify_data[[#This Row],[artist_name]],spotify_data[artist_name],0)</f>
        <v>6149</v>
      </c>
      <c r="K6150">
        <v>41</v>
      </c>
      <c r="L6150" s="10">
        <f>spotify_data[[#This Row],[artist_popularity]]/100</f>
        <v>0.41</v>
      </c>
      <c r="M6150">
        <v>95832</v>
      </c>
      <c r="N6150" s="1" t="s">
        <v>11031</v>
      </c>
      <c r="O6150" s="1" t="s">
        <v>11032</v>
      </c>
      <c r="P6150" s="1">
        <f>MATCH(spotify_data[[#This Row],[album_id]],spotify_data[album_id],0)</f>
        <v>6149</v>
      </c>
      <c r="Q6150" s="1" t="s">
        <v>11033</v>
      </c>
      <c r="R6150" s="2">
        <v>43585</v>
      </c>
      <c r="S6150" s="7">
        <f ca="1">+TODAY()-spotify_data[[#This Row],[Fecha lanzamiento Album]]</f>
        <v>2446</v>
      </c>
      <c r="T6150" s="7">
        <f ca="1">+spotify_data[[#This Row],[Antigüedad Album Dias]]/60</f>
        <v>40.766666666666666</v>
      </c>
      <c r="U6150" s="8">
        <f ca="1">spotify_data[[#This Row],[Antigüedad Album Meses]]/12</f>
        <v>3.3972222222222221</v>
      </c>
      <c r="V6150">
        <v>1</v>
      </c>
      <c r="W6150" s="1" t="s">
        <v>21</v>
      </c>
      <c r="X6150" s="1" t="str">
        <f>+IF(spotify_data[[#This Row],[album_type]]="album","Album",IF(spotify_data[[#This Row],[album_type]]="single","Single","Compilation"))</f>
        <v>Single</v>
      </c>
      <c r="Y6150">
        <v>264</v>
      </c>
    </row>
    <row r="6151" spans="1:25" x14ac:dyDescent="0.3">
      <c r="A6151" s="1" t="s">
        <v>11603</v>
      </c>
      <c r="B6151" s="1">
        <v>3362</v>
      </c>
      <c r="C6151" s="1" t="s">
        <v>11604</v>
      </c>
      <c r="D6151">
        <v>1</v>
      </c>
      <c r="E6151">
        <v>42</v>
      </c>
      <c r="F6151" s="10">
        <f>spotify_data[[#This Row],[track_popularity]]/100</f>
        <v>0.42</v>
      </c>
      <c r="G6151" s="9" t="b">
        <v>0</v>
      </c>
      <c r="H6151" s="1">
        <f>+IF(spotify_data[[#This Row],[explicit]]=FALSE,0,1)</f>
        <v>0</v>
      </c>
      <c r="I6151" s="1" t="s">
        <v>11595</v>
      </c>
      <c r="J6151" s="7">
        <f>MATCH(spotify_data[[#This Row],[artist_name]],spotify_data[artist_name],0)</f>
        <v>4539</v>
      </c>
      <c r="K6151">
        <v>68</v>
      </c>
      <c r="L6151" s="10">
        <f>spotify_data[[#This Row],[artist_popularity]]/100</f>
        <v>0.68</v>
      </c>
      <c r="M6151">
        <v>8411212</v>
      </c>
      <c r="N6151" s="1" t="s">
        <v>23</v>
      </c>
      <c r="O6151" s="1" t="s">
        <v>11596</v>
      </c>
      <c r="P6151" s="1">
        <f>MATCH(spotify_data[[#This Row],[album_id]],spotify_data[album_id],0)</f>
        <v>5294</v>
      </c>
      <c r="Q6151" s="1" t="s">
        <v>11597</v>
      </c>
      <c r="R6151" s="2">
        <v>43427</v>
      </c>
      <c r="S6151" s="7">
        <f ca="1">+TODAY()-spotify_data[[#This Row],[Fecha lanzamiento Album]]</f>
        <v>2604</v>
      </c>
      <c r="T6151" s="7">
        <f ca="1">+spotify_data[[#This Row],[Antigüedad Album Dias]]/60</f>
        <v>43.4</v>
      </c>
      <c r="U6151" s="8">
        <f ca="1">spotify_data[[#This Row],[Antigüedad Album Meses]]/12</f>
        <v>3.6166666666666667</v>
      </c>
      <c r="V6151">
        <v>16</v>
      </c>
      <c r="W6151" s="1" t="s">
        <v>20</v>
      </c>
      <c r="X6151" s="1" t="str">
        <f>+IF(spotify_data[[#This Row],[album_type]]="album","Album",IF(spotify_data[[#This Row],[album_type]]="single","Single","Compilation"))</f>
        <v>Album</v>
      </c>
      <c r="Y6151">
        <v>359</v>
      </c>
    </row>
    <row r="6152" spans="1:25" x14ac:dyDescent="0.3">
      <c r="A6152" s="1" t="s">
        <v>11845</v>
      </c>
      <c r="B6152" s="1">
        <v>7260</v>
      </c>
      <c r="C6152" s="1" t="s">
        <v>11846</v>
      </c>
      <c r="D6152">
        <v>4</v>
      </c>
      <c r="E6152">
        <v>42</v>
      </c>
      <c r="F6152" s="10">
        <f>spotify_data[[#This Row],[track_popularity]]/100</f>
        <v>0.42</v>
      </c>
      <c r="G6152" s="9" t="b">
        <v>0</v>
      </c>
      <c r="H6152" s="1">
        <f>+IF(spotify_data[[#This Row],[explicit]]=FALSE,0,1)</f>
        <v>0</v>
      </c>
      <c r="I6152" s="1" t="s">
        <v>7025</v>
      </c>
      <c r="J6152" s="7">
        <f>MATCH(spotify_data[[#This Row],[artist_name]],spotify_data[artist_name],0)</f>
        <v>1236</v>
      </c>
      <c r="K6152">
        <v>67</v>
      </c>
      <c r="L6152" s="10">
        <f>spotify_data[[#This Row],[artist_popularity]]/100</f>
        <v>0.67</v>
      </c>
      <c r="M6152">
        <v>2177177</v>
      </c>
      <c r="N6152" s="1" t="s">
        <v>23</v>
      </c>
      <c r="O6152" s="1" t="s">
        <v>11847</v>
      </c>
      <c r="P6152" s="1">
        <f>MATCH(spotify_data[[#This Row],[album_id]],spotify_data[album_id],0)</f>
        <v>1236</v>
      </c>
      <c r="Q6152" s="1" t="s">
        <v>11848</v>
      </c>
      <c r="R6152" s="2">
        <v>43378</v>
      </c>
      <c r="S6152" s="7">
        <f ca="1">+TODAY()-spotify_data[[#This Row],[Fecha lanzamiento Album]]</f>
        <v>2653</v>
      </c>
      <c r="T6152" s="7">
        <f ca="1">+spotify_data[[#This Row],[Antigüedad Album Dias]]/60</f>
        <v>44.216666666666669</v>
      </c>
      <c r="U6152" s="8">
        <f ca="1">spotify_data[[#This Row],[Antigüedad Album Meses]]/12</f>
        <v>3.6847222222222222</v>
      </c>
      <c r="V6152">
        <v>8</v>
      </c>
      <c r="W6152" s="1" t="s">
        <v>20</v>
      </c>
      <c r="X6152" s="1" t="str">
        <f>+IF(spotify_data[[#This Row],[album_type]]="album","Album",IF(spotify_data[[#This Row],[album_type]]="single","Single","Compilation"))</f>
        <v>Album</v>
      </c>
      <c r="Y6152">
        <v>314</v>
      </c>
    </row>
    <row r="6153" spans="1:25" x14ac:dyDescent="0.3">
      <c r="A6153" s="1" t="s">
        <v>11936</v>
      </c>
      <c r="B6153" s="1">
        <v>1050</v>
      </c>
      <c r="C6153" s="1" t="s">
        <v>11937</v>
      </c>
      <c r="D6153">
        <v>1</v>
      </c>
      <c r="E6153">
        <v>42</v>
      </c>
      <c r="F6153" s="10">
        <f>spotify_data[[#This Row],[track_popularity]]/100</f>
        <v>0.42</v>
      </c>
      <c r="G6153" s="9" t="b">
        <v>0</v>
      </c>
      <c r="H6153" s="1">
        <f>+IF(spotify_data[[#This Row],[explicit]]=FALSE,0,1)</f>
        <v>0</v>
      </c>
      <c r="I6153" s="1" t="s">
        <v>11235</v>
      </c>
      <c r="J6153" s="7">
        <f>MATCH(spotify_data[[#This Row],[artist_name]],spotify_data[artist_name],0)</f>
        <v>5512</v>
      </c>
      <c r="K6153">
        <v>60</v>
      </c>
      <c r="L6153" s="10">
        <f>spotify_data[[#This Row],[artist_popularity]]/100</f>
        <v>0.6</v>
      </c>
      <c r="M6153">
        <v>309996</v>
      </c>
      <c r="N6153" s="1" t="s">
        <v>4012</v>
      </c>
      <c r="O6153" s="1" t="s">
        <v>11938</v>
      </c>
      <c r="P6153" s="1">
        <f>MATCH(spotify_data[[#This Row],[album_id]],spotify_data[album_id],0)</f>
        <v>6152</v>
      </c>
      <c r="Q6153" s="1" t="s">
        <v>11937</v>
      </c>
      <c r="R6153" s="2">
        <v>43366</v>
      </c>
      <c r="S6153" s="7">
        <f ca="1">+TODAY()-spotify_data[[#This Row],[Fecha lanzamiento Album]]</f>
        <v>2665</v>
      </c>
      <c r="T6153" s="7">
        <f ca="1">+spotify_data[[#This Row],[Antigüedad Album Dias]]/60</f>
        <v>44.416666666666664</v>
      </c>
      <c r="U6153" s="8">
        <f ca="1">spotify_data[[#This Row],[Antigüedad Album Meses]]/12</f>
        <v>3.7013888888888888</v>
      </c>
      <c r="V6153">
        <v>1</v>
      </c>
      <c r="W6153" s="1" t="s">
        <v>21</v>
      </c>
      <c r="X6153" s="1" t="str">
        <f>+IF(spotify_data[[#This Row],[album_type]]="album","Album",IF(spotify_data[[#This Row],[album_type]]="single","Single","Compilation"))</f>
        <v>Single</v>
      </c>
      <c r="Y6153">
        <v>199</v>
      </c>
    </row>
    <row r="6154" spans="1:25" x14ac:dyDescent="0.3">
      <c r="A6154" s="1" t="s">
        <v>13183</v>
      </c>
      <c r="B6154" s="1">
        <v>5133</v>
      </c>
      <c r="C6154" s="1" t="s">
        <v>13184</v>
      </c>
      <c r="D6154">
        <v>4</v>
      </c>
      <c r="E6154">
        <v>42</v>
      </c>
      <c r="F6154" s="10">
        <f>spotify_data[[#This Row],[track_popularity]]/100</f>
        <v>0.42</v>
      </c>
      <c r="G6154" s="9" t="b">
        <v>0</v>
      </c>
      <c r="H6154" s="1">
        <f>+IF(spotify_data[[#This Row],[explicit]]=FALSE,0,1)</f>
        <v>0</v>
      </c>
      <c r="I6154" s="1" t="s">
        <v>7349</v>
      </c>
      <c r="J6154" s="7">
        <f>MATCH(spotify_data[[#This Row],[artist_name]],spotify_data[artist_name],0)</f>
        <v>5068</v>
      </c>
      <c r="K6154">
        <v>58</v>
      </c>
      <c r="L6154" s="10">
        <f>spotify_data[[#This Row],[artist_popularity]]/100</f>
        <v>0.57999999999999996</v>
      </c>
      <c r="M6154">
        <v>111922</v>
      </c>
      <c r="N6154" s="1" t="s">
        <v>4495</v>
      </c>
      <c r="O6154" s="1" t="s">
        <v>13162</v>
      </c>
      <c r="P6154" s="1">
        <f>MATCH(spotify_data[[#This Row],[album_id]],spotify_data[album_id],0)</f>
        <v>5068</v>
      </c>
      <c r="Q6154" s="1" t="s">
        <v>13163</v>
      </c>
      <c r="R6154" s="2">
        <v>43040</v>
      </c>
      <c r="S6154" s="7">
        <f ca="1">+TODAY()-spotify_data[[#This Row],[Fecha lanzamiento Album]]</f>
        <v>2991</v>
      </c>
      <c r="T6154" s="7">
        <f ca="1">+spotify_data[[#This Row],[Antigüedad Album Dias]]/60</f>
        <v>49.85</v>
      </c>
      <c r="U6154" s="8">
        <f ca="1">spotify_data[[#This Row],[Antigüedad Album Meses]]/12</f>
        <v>4.1541666666666668</v>
      </c>
      <c r="V6154">
        <v>36</v>
      </c>
      <c r="W6154" s="1" t="s">
        <v>20</v>
      </c>
      <c r="X6154" s="1" t="str">
        <f>+IF(spotify_data[[#This Row],[album_type]]="album","Album",IF(spotify_data[[#This Row],[album_type]]="single","Single","Compilation"))</f>
        <v>Album</v>
      </c>
      <c r="Y6154">
        <v>198</v>
      </c>
    </row>
    <row r="6155" spans="1:25" x14ac:dyDescent="0.3">
      <c r="A6155" s="1" t="s">
        <v>13185</v>
      </c>
      <c r="B6155" s="1">
        <v>3376</v>
      </c>
      <c r="C6155" s="1" t="s">
        <v>13186</v>
      </c>
      <c r="D6155">
        <v>2</v>
      </c>
      <c r="E6155">
        <v>42</v>
      </c>
      <c r="F6155" s="10">
        <f>spotify_data[[#This Row],[track_popularity]]/100</f>
        <v>0.42</v>
      </c>
      <c r="G6155" s="9" t="b">
        <v>0</v>
      </c>
      <c r="H6155" s="1">
        <f>+IF(spotify_data[[#This Row],[explicit]]=FALSE,0,1)</f>
        <v>0</v>
      </c>
      <c r="I6155" s="1" t="s">
        <v>7349</v>
      </c>
      <c r="J6155" s="7">
        <f>MATCH(spotify_data[[#This Row],[artist_name]],spotify_data[artist_name],0)</f>
        <v>5068</v>
      </c>
      <c r="K6155">
        <v>58</v>
      </c>
      <c r="L6155" s="10">
        <f>spotify_data[[#This Row],[artist_popularity]]/100</f>
        <v>0.57999999999999996</v>
      </c>
      <c r="M6155">
        <v>111922</v>
      </c>
      <c r="N6155" s="1" t="s">
        <v>4495</v>
      </c>
      <c r="O6155" s="1" t="s">
        <v>13162</v>
      </c>
      <c r="P6155" s="1">
        <f>MATCH(spotify_data[[#This Row],[album_id]],spotify_data[album_id],0)</f>
        <v>5068</v>
      </c>
      <c r="Q6155" s="1" t="s">
        <v>13163</v>
      </c>
      <c r="R6155" s="2">
        <v>43040</v>
      </c>
      <c r="S6155" s="7">
        <f ca="1">+TODAY()-spotify_data[[#This Row],[Fecha lanzamiento Album]]</f>
        <v>2991</v>
      </c>
      <c r="T6155" s="7">
        <f ca="1">+spotify_data[[#This Row],[Antigüedad Album Dias]]/60</f>
        <v>49.85</v>
      </c>
      <c r="U6155" s="8">
        <f ca="1">spotify_data[[#This Row],[Antigüedad Album Meses]]/12</f>
        <v>4.1541666666666668</v>
      </c>
      <c r="V6155">
        <v>36</v>
      </c>
      <c r="W6155" s="1" t="s">
        <v>20</v>
      </c>
      <c r="X6155" s="1" t="str">
        <f>+IF(spotify_data[[#This Row],[album_type]]="album","Album",IF(spotify_data[[#This Row],[album_type]]="single","Single","Compilation"))</f>
        <v>Album</v>
      </c>
      <c r="Y6155">
        <v>29</v>
      </c>
    </row>
    <row r="6156" spans="1:25" x14ac:dyDescent="0.3">
      <c r="A6156" s="1" t="s">
        <v>13428</v>
      </c>
      <c r="B6156" s="1">
        <v>3693</v>
      </c>
      <c r="C6156" s="1" t="s">
        <v>13429</v>
      </c>
      <c r="D6156">
        <v>8</v>
      </c>
      <c r="E6156">
        <v>42</v>
      </c>
      <c r="F6156" s="10">
        <f>spotify_data[[#This Row],[track_popularity]]/100</f>
        <v>0.42</v>
      </c>
      <c r="G6156" s="9" t="b">
        <v>0</v>
      </c>
      <c r="H6156" s="1">
        <f>+IF(spotify_data[[#This Row],[explicit]]=FALSE,0,1)</f>
        <v>0</v>
      </c>
      <c r="I6156" s="1" t="s">
        <v>13430</v>
      </c>
      <c r="J6156" s="7">
        <f>MATCH(spotify_data[[#This Row],[artist_name]],spotify_data[artist_name],0)</f>
        <v>6155</v>
      </c>
      <c r="K6156">
        <v>47</v>
      </c>
      <c r="L6156" s="10">
        <f>spotify_data[[#This Row],[artist_popularity]]/100</f>
        <v>0.47</v>
      </c>
      <c r="M6156">
        <v>111168</v>
      </c>
      <c r="N6156" s="1" t="s">
        <v>5224</v>
      </c>
      <c r="O6156" s="1" t="s">
        <v>13431</v>
      </c>
      <c r="P6156" s="1">
        <f>MATCH(spotify_data[[#This Row],[album_id]],spotify_data[album_id],0)</f>
        <v>6155</v>
      </c>
      <c r="Q6156" s="1" t="s">
        <v>13432</v>
      </c>
      <c r="R6156" s="2">
        <v>42946</v>
      </c>
      <c r="S6156" s="7">
        <f ca="1">+TODAY()-spotify_data[[#This Row],[Fecha lanzamiento Album]]</f>
        <v>3085</v>
      </c>
      <c r="T6156" s="7">
        <f ca="1">+spotify_data[[#This Row],[Antigüedad Album Dias]]/60</f>
        <v>51.416666666666664</v>
      </c>
      <c r="U6156" s="8">
        <f ca="1">spotify_data[[#This Row],[Antigüedad Album Meses]]/12</f>
        <v>4.2847222222222223</v>
      </c>
      <c r="V6156">
        <v>8</v>
      </c>
      <c r="W6156" s="1" t="s">
        <v>20</v>
      </c>
      <c r="X6156" s="1" t="str">
        <f>+IF(spotify_data[[#This Row],[album_type]]="album","Album",IF(spotify_data[[#This Row],[album_type]]="single","Single","Compilation"))</f>
        <v>Album</v>
      </c>
      <c r="Y6156">
        <v>303</v>
      </c>
    </row>
    <row r="6157" spans="1:25" x14ac:dyDescent="0.3">
      <c r="A6157" s="1" t="s">
        <v>13631</v>
      </c>
      <c r="B6157" s="1">
        <v>8488</v>
      </c>
      <c r="C6157" s="1" t="s">
        <v>13632</v>
      </c>
      <c r="D6157">
        <v>14</v>
      </c>
      <c r="E6157">
        <v>42</v>
      </c>
      <c r="F6157" s="10">
        <f>spotify_data[[#This Row],[track_popularity]]/100</f>
        <v>0.42</v>
      </c>
      <c r="G6157" s="9" t="b">
        <v>0</v>
      </c>
      <c r="H6157" s="1">
        <f>+IF(spotify_data[[#This Row],[explicit]]=FALSE,0,1)</f>
        <v>0</v>
      </c>
      <c r="I6157" s="1" t="s">
        <v>3869</v>
      </c>
      <c r="J6157" s="7">
        <f>MATCH(spotify_data[[#This Row],[artist_name]],spotify_data[artist_name],0)</f>
        <v>513</v>
      </c>
      <c r="K6157">
        <v>85</v>
      </c>
      <c r="L6157" s="10">
        <f>spotify_data[[#This Row],[artist_popularity]]/100</f>
        <v>0.85</v>
      </c>
      <c r="M6157">
        <v>46895665</v>
      </c>
      <c r="N6157" s="1" t="s">
        <v>516</v>
      </c>
      <c r="O6157" s="1" t="s">
        <v>13619</v>
      </c>
      <c r="P6157" s="1">
        <f>MATCH(spotify_data[[#This Row],[album_id]],spotify_data[album_id],0)</f>
        <v>656</v>
      </c>
      <c r="Q6157" s="1" t="s">
        <v>13620</v>
      </c>
      <c r="R6157" s="2">
        <v>42888</v>
      </c>
      <c r="S6157" s="7">
        <f ca="1">+TODAY()-spotify_data[[#This Row],[Fecha lanzamiento Album]]</f>
        <v>3143</v>
      </c>
      <c r="T6157" s="7">
        <f ca="1">+spotify_data[[#This Row],[Antigüedad Album Dias]]/60</f>
        <v>52.383333333333333</v>
      </c>
      <c r="U6157" s="8">
        <f ca="1">spotify_data[[#This Row],[Antigüedad Album Meses]]/12</f>
        <v>4.365277777777778</v>
      </c>
      <c r="V6157">
        <v>17</v>
      </c>
      <c r="W6157" s="1" t="s">
        <v>20</v>
      </c>
      <c r="X6157" s="1" t="str">
        <f>+IF(spotify_data[[#This Row],[album_type]]="album","Album",IF(spotify_data[[#This Row],[album_type]]="single","Single","Compilation"))</f>
        <v>Album</v>
      </c>
      <c r="Y6157">
        <v>347</v>
      </c>
    </row>
    <row r="6158" spans="1:25" x14ac:dyDescent="0.3">
      <c r="A6158" s="1" t="s">
        <v>14076</v>
      </c>
      <c r="B6158" s="1">
        <v>2581</v>
      </c>
      <c r="C6158" s="1" t="s">
        <v>14077</v>
      </c>
      <c r="D6158">
        <v>11</v>
      </c>
      <c r="E6158">
        <v>42</v>
      </c>
      <c r="F6158" s="10">
        <f>spotify_data[[#This Row],[track_popularity]]/100</f>
        <v>0.42</v>
      </c>
      <c r="G6158" s="9" t="b">
        <v>0</v>
      </c>
      <c r="H6158" s="1">
        <f>+IF(spotify_data[[#This Row],[explicit]]=FALSE,0,1)</f>
        <v>0</v>
      </c>
      <c r="I6158" s="1" t="s">
        <v>14078</v>
      </c>
      <c r="J6158" s="7">
        <f>MATCH(spotify_data[[#This Row],[artist_name]],spotify_data[artist_name],0)</f>
        <v>5732</v>
      </c>
      <c r="K6158">
        <v>63</v>
      </c>
      <c r="L6158" s="10">
        <f>spotify_data[[#This Row],[artist_popularity]]/100</f>
        <v>0.63</v>
      </c>
      <c r="M6158">
        <v>3029394</v>
      </c>
      <c r="N6158" s="1" t="s">
        <v>14079</v>
      </c>
      <c r="O6158" s="1" t="s">
        <v>14080</v>
      </c>
      <c r="P6158" s="1">
        <f>MATCH(spotify_data[[#This Row],[album_id]],spotify_data[album_id],0)</f>
        <v>5732</v>
      </c>
      <c r="Q6158" s="1" t="s">
        <v>14081</v>
      </c>
      <c r="R6158" s="2">
        <v>42762</v>
      </c>
      <c r="S6158" s="7">
        <f ca="1">+TODAY()-spotify_data[[#This Row],[Fecha lanzamiento Album]]</f>
        <v>3269</v>
      </c>
      <c r="T6158" s="7">
        <f ca="1">+spotify_data[[#This Row],[Antigüedad Album Dias]]/60</f>
        <v>54.483333333333334</v>
      </c>
      <c r="U6158" s="8">
        <f ca="1">spotify_data[[#This Row],[Antigüedad Album Meses]]/12</f>
        <v>4.5402777777777779</v>
      </c>
      <c r="V6158">
        <v>16</v>
      </c>
      <c r="W6158" s="1" t="s">
        <v>20</v>
      </c>
      <c r="X6158" s="1" t="str">
        <f>+IF(spotify_data[[#This Row],[album_type]]="album","Album",IF(spotify_data[[#This Row],[album_type]]="single","Single","Compilation"))</f>
        <v>Album</v>
      </c>
      <c r="Y6158">
        <v>349</v>
      </c>
    </row>
    <row r="6159" spans="1:25" x14ac:dyDescent="0.3">
      <c r="A6159" s="1" t="s">
        <v>14378</v>
      </c>
      <c r="B6159" s="1">
        <v>5559</v>
      </c>
      <c r="C6159" s="1" t="s">
        <v>14379</v>
      </c>
      <c r="D6159">
        <v>2</v>
      </c>
      <c r="E6159">
        <v>42</v>
      </c>
      <c r="F6159" s="10">
        <f>spotify_data[[#This Row],[track_popularity]]/100</f>
        <v>0.42</v>
      </c>
      <c r="G6159" s="9" t="b">
        <v>0</v>
      </c>
      <c r="H6159" s="1">
        <f>+IF(spotify_data[[#This Row],[explicit]]=FALSE,0,1)</f>
        <v>0</v>
      </c>
      <c r="I6159" s="1" t="s">
        <v>14380</v>
      </c>
      <c r="J6159" s="7">
        <f>MATCH(spotify_data[[#This Row],[artist_name]],spotify_data[artist_name],0)</f>
        <v>1810</v>
      </c>
      <c r="K6159">
        <v>66</v>
      </c>
      <c r="L6159" s="10">
        <f>spotify_data[[#This Row],[artist_popularity]]/100</f>
        <v>0.66</v>
      </c>
      <c r="M6159">
        <v>2546120</v>
      </c>
      <c r="N6159" s="1" t="s">
        <v>14381</v>
      </c>
      <c r="O6159" s="1" t="s">
        <v>14382</v>
      </c>
      <c r="P6159" s="1">
        <f>MATCH(spotify_data[[#This Row],[album_id]],spotify_data[album_id],0)</f>
        <v>6158</v>
      </c>
      <c r="Q6159" s="1" t="s">
        <v>14383</v>
      </c>
      <c r="R6159" s="2">
        <v>42657</v>
      </c>
      <c r="S6159" s="7">
        <f ca="1">+TODAY()-spotify_data[[#This Row],[Fecha lanzamiento Album]]</f>
        <v>3374</v>
      </c>
      <c r="T6159" s="7">
        <f ca="1">+spotify_data[[#This Row],[Antigüedad Album Dias]]/60</f>
        <v>56.233333333333334</v>
      </c>
      <c r="U6159" s="8">
        <f ca="1">spotify_data[[#This Row],[Antigüedad Album Meses]]/12</f>
        <v>4.6861111111111109</v>
      </c>
      <c r="V6159">
        <v>15</v>
      </c>
      <c r="W6159" s="1" t="s">
        <v>20</v>
      </c>
      <c r="X6159" s="1" t="str">
        <f>+IF(spotify_data[[#This Row],[album_type]]="album","Album",IF(spotify_data[[#This Row],[album_type]]="single","Single","Compilation"))</f>
        <v>Album</v>
      </c>
      <c r="Y6159">
        <v>496</v>
      </c>
    </row>
    <row r="6160" spans="1:25" x14ac:dyDescent="0.3">
      <c r="A6160" s="1" t="s">
        <v>14428</v>
      </c>
      <c r="B6160" s="1">
        <v>7232</v>
      </c>
      <c r="C6160" s="1" t="s">
        <v>14429</v>
      </c>
      <c r="D6160">
        <v>8</v>
      </c>
      <c r="E6160">
        <v>42</v>
      </c>
      <c r="F6160" s="10">
        <f>spotify_data[[#This Row],[track_popularity]]/100</f>
        <v>0.42</v>
      </c>
      <c r="G6160" s="9" t="b">
        <v>0</v>
      </c>
      <c r="H6160" s="1">
        <f>+IF(spotify_data[[#This Row],[explicit]]=FALSE,0,1)</f>
        <v>0</v>
      </c>
      <c r="I6160" s="1" t="s">
        <v>14430</v>
      </c>
      <c r="J6160" s="7">
        <f>MATCH(spotify_data[[#This Row],[artist_name]],spotify_data[artist_name],0)</f>
        <v>6159</v>
      </c>
      <c r="K6160">
        <v>59</v>
      </c>
      <c r="L6160" s="10">
        <f>spotify_data[[#This Row],[artist_popularity]]/100</f>
        <v>0.59</v>
      </c>
      <c r="M6160">
        <v>304570</v>
      </c>
      <c r="N6160" s="1" t="s">
        <v>23</v>
      </c>
      <c r="O6160" s="1" t="s">
        <v>14431</v>
      </c>
      <c r="P6160" s="1">
        <f>MATCH(spotify_data[[#This Row],[album_id]],spotify_data[album_id],0)</f>
        <v>6159</v>
      </c>
      <c r="Q6160" s="1" t="s">
        <v>14432</v>
      </c>
      <c r="R6160" s="2">
        <v>42632</v>
      </c>
      <c r="S6160" s="7">
        <f ca="1">+TODAY()-spotify_data[[#This Row],[Fecha lanzamiento Album]]</f>
        <v>3399</v>
      </c>
      <c r="T6160" s="7">
        <f ca="1">+spotify_data[[#This Row],[Antigüedad Album Dias]]/60</f>
        <v>56.65</v>
      </c>
      <c r="U6160" s="8">
        <f ca="1">spotify_data[[#This Row],[Antigüedad Album Meses]]/12</f>
        <v>4.7208333333333332</v>
      </c>
      <c r="V6160">
        <v>8</v>
      </c>
      <c r="W6160" s="1" t="s">
        <v>20</v>
      </c>
      <c r="X6160" s="1" t="str">
        <f>+IF(spotify_data[[#This Row],[album_type]]="album","Album",IF(spotify_data[[#This Row],[album_type]]="single","Single","Compilation"))</f>
        <v>Album</v>
      </c>
      <c r="Y6160">
        <v>387</v>
      </c>
    </row>
    <row r="6161" spans="1:25" x14ac:dyDescent="0.3">
      <c r="A6161" s="1" t="s">
        <v>14992</v>
      </c>
      <c r="B6161" s="1">
        <v>7321</v>
      </c>
      <c r="C6161" s="1" t="s">
        <v>14993</v>
      </c>
      <c r="D6161">
        <v>2</v>
      </c>
      <c r="E6161">
        <v>42</v>
      </c>
      <c r="F6161" s="10">
        <f>spotify_data[[#This Row],[track_popularity]]/100</f>
        <v>0.42</v>
      </c>
      <c r="G6161" s="9" t="b">
        <v>0</v>
      </c>
      <c r="H6161" s="1">
        <f>+IF(spotify_data[[#This Row],[explicit]]=FALSE,0,1)</f>
        <v>0</v>
      </c>
      <c r="I6161" s="1" t="s">
        <v>14994</v>
      </c>
      <c r="J6161" s="7">
        <f>MATCH(spotify_data[[#This Row],[artist_name]],spotify_data[artist_name],0)</f>
        <v>6160</v>
      </c>
      <c r="K6161">
        <v>39</v>
      </c>
      <c r="L6161" s="10">
        <f>spotify_data[[#This Row],[artist_popularity]]/100</f>
        <v>0.39</v>
      </c>
      <c r="M6161">
        <v>25472</v>
      </c>
      <c r="N6161" s="1" t="s">
        <v>2173</v>
      </c>
      <c r="O6161" s="1" t="s">
        <v>14995</v>
      </c>
      <c r="P6161" s="1">
        <f>MATCH(spotify_data[[#This Row],[album_id]],spotify_data[album_id],0)</f>
        <v>6160</v>
      </c>
      <c r="Q6161" s="1" t="s">
        <v>14993</v>
      </c>
      <c r="R6161" s="2">
        <v>42405</v>
      </c>
      <c r="S6161" s="7">
        <f ca="1">+TODAY()-spotify_data[[#This Row],[Fecha lanzamiento Album]]</f>
        <v>3626</v>
      </c>
      <c r="T6161" s="7">
        <f ca="1">+spotify_data[[#This Row],[Antigüedad Album Dias]]/60</f>
        <v>60.43333333333333</v>
      </c>
      <c r="U6161" s="8">
        <f ca="1">spotify_data[[#This Row],[Antigüedad Album Meses]]/12</f>
        <v>5.0361111111111105</v>
      </c>
      <c r="V6161">
        <v>9</v>
      </c>
      <c r="W6161" s="1" t="s">
        <v>20</v>
      </c>
      <c r="X6161" s="1" t="str">
        <f>+IF(spotify_data[[#This Row],[album_type]]="album","Album",IF(spotify_data[[#This Row],[album_type]]="single","Single","Compilation"))</f>
        <v>Album</v>
      </c>
      <c r="Y6161">
        <v>456</v>
      </c>
    </row>
    <row r="6162" spans="1:25" x14ac:dyDescent="0.3">
      <c r="A6162" s="1" t="s">
        <v>15207</v>
      </c>
      <c r="B6162" s="1">
        <v>4945</v>
      </c>
      <c r="C6162" s="1" t="s">
        <v>15208</v>
      </c>
      <c r="D6162">
        <v>9</v>
      </c>
      <c r="E6162">
        <v>42</v>
      </c>
      <c r="F6162" s="10">
        <f>spotify_data[[#This Row],[track_popularity]]/100</f>
        <v>0.42</v>
      </c>
      <c r="G6162" s="9" t="b">
        <v>0</v>
      </c>
      <c r="H6162" s="1">
        <f>+IF(spotify_data[[#This Row],[explicit]]=FALSE,0,1)</f>
        <v>0</v>
      </c>
      <c r="I6162" s="1" t="s">
        <v>6958</v>
      </c>
      <c r="J6162" s="7">
        <f>MATCH(spotify_data[[#This Row],[artist_name]],spotify_data[artist_name],0)</f>
        <v>2489</v>
      </c>
      <c r="K6162">
        <v>65</v>
      </c>
      <c r="L6162" s="10">
        <f>spotify_data[[#This Row],[artist_popularity]]/100</f>
        <v>0.65</v>
      </c>
      <c r="M6162">
        <v>2918550</v>
      </c>
      <c r="N6162" s="1" t="s">
        <v>1925</v>
      </c>
      <c r="O6162" s="1" t="s">
        <v>15203</v>
      </c>
      <c r="P6162" s="1">
        <f>MATCH(spotify_data[[#This Row],[album_id]],spotify_data[album_id],0)</f>
        <v>2489</v>
      </c>
      <c r="Q6162" s="1" t="s">
        <v>15204</v>
      </c>
      <c r="R6162" s="2">
        <v>42321</v>
      </c>
      <c r="S6162" s="7">
        <f ca="1">+TODAY()-spotify_data[[#This Row],[Fecha lanzamiento Album]]</f>
        <v>3710</v>
      </c>
      <c r="T6162" s="7">
        <f ca="1">+spotify_data[[#This Row],[Antigüedad Album Dias]]/60</f>
        <v>61.833333333333336</v>
      </c>
      <c r="U6162" s="8">
        <f ca="1">spotify_data[[#This Row],[Antigüedad Album Meses]]/12</f>
        <v>5.1527777777777777</v>
      </c>
      <c r="V6162">
        <v>11</v>
      </c>
      <c r="W6162" s="1" t="s">
        <v>20</v>
      </c>
      <c r="X6162" s="1" t="str">
        <f>+IF(spotify_data[[#This Row],[album_type]]="album","Album",IF(spotify_data[[#This Row],[album_type]]="single","Single","Compilation"))</f>
        <v>Album</v>
      </c>
      <c r="Y6162">
        <v>309</v>
      </c>
    </row>
    <row r="6163" spans="1:25" x14ac:dyDescent="0.3">
      <c r="A6163" s="1" t="s">
        <v>15557</v>
      </c>
      <c r="B6163" s="1">
        <v>2734</v>
      </c>
      <c r="C6163" s="1" t="s">
        <v>15558</v>
      </c>
      <c r="D6163">
        <v>15</v>
      </c>
      <c r="E6163">
        <v>42</v>
      </c>
      <c r="F6163" s="10">
        <f>spotify_data[[#This Row],[track_popularity]]/100</f>
        <v>0.42</v>
      </c>
      <c r="G6163" s="9" t="b">
        <v>0</v>
      </c>
      <c r="H6163" s="1">
        <f>+IF(spotify_data[[#This Row],[explicit]]=FALSE,0,1)</f>
        <v>0</v>
      </c>
      <c r="I6163" s="1" t="s">
        <v>14698</v>
      </c>
      <c r="J6163" s="7">
        <f>MATCH(spotify_data[[#This Row],[artist_name]],spotify_data[artist_name],0)</f>
        <v>4701</v>
      </c>
      <c r="K6163">
        <v>56</v>
      </c>
      <c r="L6163" s="10">
        <f>spotify_data[[#This Row],[artist_popularity]]/100</f>
        <v>0.56000000000000005</v>
      </c>
      <c r="M6163">
        <v>90075</v>
      </c>
      <c r="N6163" s="1" t="s">
        <v>10139</v>
      </c>
      <c r="O6163" s="1" t="s">
        <v>15559</v>
      </c>
      <c r="P6163" s="1">
        <f>MATCH(spotify_data[[#This Row],[album_id]],spotify_data[album_id],0)</f>
        <v>6162</v>
      </c>
      <c r="Q6163" s="1" t="s">
        <v>15560</v>
      </c>
      <c r="R6163" s="2">
        <v>42242</v>
      </c>
      <c r="S6163" s="7">
        <f ca="1">+TODAY()-spotify_data[[#This Row],[Fecha lanzamiento Album]]</f>
        <v>3789</v>
      </c>
      <c r="T6163" s="7">
        <f ca="1">+spotify_data[[#This Row],[Antigüedad Album Dias]]/60</f>
        <v>63.15</v>
      </c>
      <c r="U6163" s="8">
        <f ca="1">spotify_data[[#This Row],[Antigüedad Album Meses]]/12</f>
        <v>5.2625000000000002</v>
      </c>
      <c r="V6163">
        <v>55</v>
      </c>
      <c r="W6163" s="1" t="s">
        <v>20</v>
      </c>
      <c r="X6163" s="1" t="str">
        <f>+IF(spotify_data[[#This Row],[album_type]]="album","Album",IF(spotify_data[[#This Row],[album_type]]="single","Single","Compilation"))</f>
        <v>Album</v>
      </c>
      <c r="Y6163">
        <v>258</v>
      </c>
    </row>
    <row r="6164" spans="1:25" x14ac:dyDescent="0.3">
      <c r="A6164" s="1" t="s">
        <v>15620</v>
      </c>
      <c r="B6164" s="1">
        <v>5935</v>
      </c>
      <c r="C6164" s="1" t="s">
        <v>15621</v>
      </c>
      <c r="D6164">
        <v>1</v>
      </c>
      <c r="E6164">
        <v>42</v>
      </c>
      <c r="F6164" s="10">
        <f>spotify_data[[#This Row],[track_popularity]]/100</f>
        <v>0.42</v>
      </c>
      <c r="G6164" s="9" t="b">
        <v>0</v>
      </c>
      <c r="H6164" s="1">
        <f>+IF(spotify_data[[#This Row],[explicit]]=FALSE,0,1)</f>
        <v>0</v>
      </c>
      <c r="I6164" s="1" t="s">
        <v>14153</v>
      </c>
      <c r="J6164" s="7">
        <f>MATCH(spotify_data[[#This Row],[artist_name]],spotify_data[artist_name],0)</f>
        <v>3340</v>
      </c>
      <c r="K6164">
        <v>60</v>
      </c>
      <c r="L6164" s="10">
        <f>spotify_data[[#This Row],[artist_popularity]]/100</f>
        <v>0.6</v>
      </c>
      <c r="M6164">
        <v>2069542</v>
      </c>
      <c r="N6164" s="1" t="s">
        <v>23</v>
      </c>
      <c r="O6164" s="1" t="s">
        <v>15622</v>
      </c>
      <c r="P6164" s="1">
        <f>MATCH(spotify_data[[#This Row],[album_id]],spotify_data[album_id],0)</f>
        <v>6163</v>
      </c>
      <c r="Q6164" s="1" t="s">
        <v>15621</v>
      </c>
      <c r="R6164" s="2">
        <v>42225</v>
      </c>
      <c r="S6164" s="7">
        <f ca="1">+TODAY()-spotify_data[[#This Row],[Fecha lanzamiento Album]]</f>
        <v>3806</v>
      </c>
      <c r="T6164" s="7">
        <f ca="1">+spotify_data[[#This Row],[Antigüedad Album Dias]]/60</f>
        <v>63.43333333333333</v>
      </c>
      <c r="U6164" s="8">
        <f ca="1">spotify_data[[#This Row],[Antigüedad Album Meses]]/12</f>
        <v>5.2861111111111105</v>
      </c>
      <c r="V6164">
        <v>1</v>
      </c>
      <c r="W6164" s="1" t="s">
        <v>21</v>
      </c>
      <c r="X6164" s="1" t="str">
        <f>+IF(spotify_data[[#This Row],[album_type]]="album","Album",IF(spotify_data[[#This Row],[album_type]]="single","Single","Compilation"))</f>
        <v>Single</v>
      </c>
      <c r="Y6164">
        <v>315</v>
      </c>
    </row>
    <row r="6165" spans="1:25" x14ac:dyDescent="0.3">
      <c r="A6165" s="1" t="s">
        <v>16786</v>
      </c>
      <c r="B6165" s="1">
        <v>4484</v>
      </c>
      <c r="C6165" s="1" t="s">
        <v>16787</v>
      </c>
      <c r="D6165">
        <v>11</v>
      </c>
      <c r="E6165">
        <v>42</v>
      </c>
      <c r="F6165" s="10">
        <f>spotify_data[[#This Row],[track_popularity]]/100</f>
        <v>0.42</v>
      </c>
      <c r="G6165" s="9" t="b">
        <v>1</v>
      </c>
      <c r="H6165" s="1">
        <f>+IF(spotify_data[[#This Row],[explicit]]=FALSE,0,1)</f>
        <v>1</v>
      </c>
      <c r="I6165" s="1" t="s">
        <v>15048</v>
      </c>
      <c r="J6165" s="7">
        <f>MATCH(spotify_data[[#This Row],[artist_name]],spotify_data[artist_name],0)</f>
        <v>4443</v>
      </c>
      <c r="K6165">
        <v>74</v>
      </c>
      <c r="L6165" s="10">
        <f>spotify_data[[#This Row],[artist_popularity]]/100</f>
        <v>0.74</v>
      </c>
      <c r="M6165">
        <v>7528679</v>
      </c>
      <c r="N6165" s="1" t="s">
        <v>15049</v>
      </c>
      <c r="O6165" s="1" t="s">
        <v>16788</v>
      </c>
      <c r="P6165" s="1">
        <f>MATCH(spotify_data[[#This Row],[album_id]],spotify_data[album_id],0)</f>
        <v>6164</v>
      </c>
      <c r="Q6165" s="1" t="s">
        <v>16789</v>
      </c>
      <c r="R6165" s="2">
        <v>41712</v>
      </c>
      <c r="S6165" s="7">
        <f ca="1">+TODAY()-spotify_data[[#This Row],[Fecha lanzamiento Album]]</f>
        <v>4319</v>
      </c>
      <c r="T6165" s="7">
        <f ca="1">+spotify_data[[#This Row],[Antigüedad Album Dias]]/60</f>
        <v>71.983333333333334</v>
      </c>
      <c r="U6165" s="8">
        <f ca="1">spotify_data[[#This Row],[Antigüedad Album Meses]]/12</f>
        <v>5.9986111111111109</v>
      </c>
      <c r="V6165">
        <v>11</v>
      </c>
      <c r="W6165" s="1" t="s">
        <v>20</v>
      </c>
      <c r="X6165" s="1" t="str">
        <f>+IF(spotify_data[[#This Row],[album_type]]="album","Album",IF(spotify_data[[#This Row],[album_type]]="single","Single","Compilation"))</f>
        <v>Album</v>
      </c>
      <c r="Y6165">
        <v>568</v>
      </c>
    </row>
    <row r="6166" spans="1:25" x14ac:dyDescent="0.3">
      <c r="A6166" s="1" t="s">
        <v>17160</v>
      </c>
      <c r="B6166" s="1">
        <v>3227</v>
      </c>
      <c r="C6166" s="1" t="s">
        <v>17161</v>
      </c>
      <c r="D6166">
        <v>8</v>
      </c>
      <c r="E6166">
        <v>42</v>
      </c>
      <c r="F6166" s="10">
        <f>spotify_data[[#This Row],[track_popularity]]/100</f>
        <v>0.42</v>
      </c>
      <c r="G6166" s="9" t="b">
        <v>0</v>
      </c>
      <c r="H6166" s="1">
        <f>+IF(spotify_data[[#This Row],[explicit]]=FALSE,0,1)</f>
        <v>0</v>
      </c>
      <c r="I6166" s="1" t="s">
        <v>3360</v>
      </c>
      <c r="J6166" s="7">
        <f>MATCH(spotify_data[[#This Row],[artist_name]],spotify_data[artist_name],0)</f>
        <v>949</v>
      </c>
      <c r="K6166">
        <v>83</v>
      </c>
      <c r="L6166" s="10">
        <f>spotify_data[[#This Row],[artist_popularity]]/100</f>
        <v>0.83</v>
      </c>
      <c r="M6166">
        <v>38393243</v>
      </c>
      <c r="N6166" s="1" t="s">
        <v>516</v>
      </c>
      <c r="O6166" s="1" t="s">
        <v>17152</v>
      </c>
      <c r="P6166" s="1">
        <f>MATCH(spotify_data[[#This Row],[album_id]],spotify_data[album_id],0)</f>
        <v>1606</v>
      </c>
      <c r="Q6166" s="1" t="s">
        <v>17153</v>
      </c>
      <c r="R6166" s="2">
        <v>41565</v>
      </c>
      <c r="S6166" s="7">
        <f ca="1">+TODAY()-spotify_data[[#This Row],[Fecha lanzamiento Album]]</f>
        <v>4466</v>
      </c>
      <c r="T6166" s="7">
        <f ca="1">+spotify_data[[#This Row],[Antigüedad Album Dias]]/60</f>
        <v>74.433333333333337</v>
      </c>
      <c r="U6166" s="8">
        <f ca="1">spotify_data[[#This Row],[Antigüedad Album Meses]]/12</f>
        <v>6.2027777777777784</v>
      </c>
      <c r="V6166">
        <v>16</v>
      </c>
      <c r="W6166" s="1" t="s">
        <v>20</v>
      </c>
      <c r="X6166" s="1" t="str">
        <f>+IF(spotify_data[[#This Row],[album_type]]="album","Album",IF(spotify_data[[#This Row],[album_type]]="single","Single","Compilation"))</f>
        <v>Album</v>
      </c>
      <c r="Y6166">
        <v>379</v>
      </c>
    </row>
    <row r="6167" spans="1:25" x14ac:dyDescent="0.3">
      <c r="A6167" s="1" t="s">
        <v>17195</v>
      </c>
      <c r="B6167" s="1">
        <v>6626</v>
      </c>
      <c r="C6167" s="1" t="s">
        <v>17196</v>
      </c>
      <c r="D6167">
        <v>2</v>
      </c>
      <c r="E6167">
        <v>42</v>
      </c>
      <c r="F6167" s="10">
        <f>spotify_data[[#This Row],[track_popularity]]/100</f>
        <v>0.42</v>
      </c>
      <c r="G6167" s="9" t="b">
        <v>0</v>
      </c>
      <c r="H6167" s="1">
        <f>+IF(spotify_data[[#This Row],[explicit]]=FALSE,0,1)</f>
        <v>0</v>
      </c>
      <c r="I6167" s="1" t="s">
        <v>15058</v>
      </c>
      <c r="J6167" s="7">
        <f>MATCH(spotify_data[[#This Row],[artist_name]],spotify_data[artist_name],0)</f>
        <v>4854</v>
      </c>
      <c r="K6167">
        <v>56</v>
      </c>
      <c r="L6167" s="10">
        <f>spotify_data[[#This Row],[artist_popularity]]/100</f>
        <v>0.56000000000000005</v>
      </c>
      <c r="M6167">
        <v>218901</v>
      </c>
      <c r="N6167" s="1" t="s">
        <v>1609</v>
      </c>
      <c r="O6167" s="1" t="s">
        <v>17187</v>
      </c>
      <c r="P6167" s="1">
        <f>MATCH(spotify_data[[#This Row],[album_id]],spotify_data[album_id],0)</f>
        <v>4854</v>
      </c>
      <c r="Q6167" s="1" t="s">
        <v>17188</v>
      </c>
      <c r="R6167" s="2">
        <v>41561</v>
      </c>
      <c r="S6167" s="7">
        <f ca="1">+TODAY()-spotify_data[[#This Row],[Fecha lanzamiento Album]]</f>
        <v>4470</v>
      </c>
      <c r="T6167" s="7">
        <f ca="1">+spotify_data[[#This Row],[Antigüedad Album Dias]]/60</f>
        <v>74.5</v>
      </c>
      <c r="U6167" s="8">
        <f ca="1">spotify_data[[#This Row],[Antigüedad Album Meses]]/12</f>
        <v>6.208333333333333</v>
      </c>
      <c r="V6167">
        <v>34</v>
      </c>
      <c r="W6167" s="1" t="s">
        <v>20</v>
      </c>
      <c r="X6167" s="1" t="str">
        <f>+IF(spotify_data[[#This Row],[album_type]]="album","Album",IF(spotify_data[[#This Row],[album_type]]="single","Single","Compilation"))</f>
        <v>Album</v>
      </c>
      <c r="Y6167">
        <v>327</v>
      </c>
    </row>
    <row r="6168" spans="1:25" x14ac:dyDescent="0.3">
      <c r="A6168" s="1" t="s">
        <v>17227</v>
      </c>
      <c r="B6168" s="1">
        <v>1159</v>
      </c>
      <c r="C6168" s="1" t="s">
        <v>17228</v>
      </c>
      <c r="D6168">
        <v>16</v>
      </c>
      <c r="E6168">
        <v>42</v>
      </c>
      <c r="F6168" s="10">
        <f>spotify_data[[#This Row],[track_popularity]]/100</f>
        <v>0.42</v>
      </c>
      <c r="G6168" s="9" t="b">
        <v>1</v>
      </c>
      <c r="H6168" s="1">
        <f>+IF(spotify_data[[#This Row],[explicit]]=FALSE,0,1)</f>
        <v>1</v>
      </c>
      <c r="I6168" s="1" t="s">
        <v>1807</v>
      </c>
      <c r="J6168" s="7">
        <f>MATCH(spotify_data[[#This Row],[artist_name]],spotify_data[artist_name],0)</f>
        <v>234</v>
      </c>
      <c r="K6168">
        <v>81</v>
      </c>
      <c r="L6168" s="10">
        <f>spotify_data[[#This Row],[artist_popularity]]/100</f>
        <v>0.81</v>
      </c>
      <c r="M6168">
        <v>26561582</v>
      </c>
      <c r="N6168" s="1" t="s">
        <v>1808</v>
      </c>
      <c r="O6168" s="1" t="s">
        <v>17216</v>
      </c>
      <c r="P6168" s="1">
        <f>MATCH(spotify_data[[#This Row],[album_id]],spotify_data[album_id],0)</f>
        <v>678</v>
      </c>
      <c r="Q6168" s="1" t="s">
        <v>17217</v>
      </c>
      <c r="R6168" s="2">
        <v>41551</v>
      </c>
      <c r="S6168" s="7">
        <f ca="1">+TODAY()-spotify_data[[#This Row],[Fecha lanzamiento Album]]</f>
        <v>4480</v>
      </c>
      <c r="T6168" s="7">
        <f ca="1">+spotify_data[[#This Row],[Antigüedad Album Dias]]/60</f>
        <v>74.666666666666671</v>
      </c>
      <c r="U6168" s="8">
        <f ca="1">spotify_data[[#This Row],[Antigüedad Album Meses]]/12</f>
        <v>6.2222222222222223</v>
      </c>
      <c r="V6168">
        <v>16</v>
      </c>
      <c r="W6168" s="1" t="s">
        <v>20</v>
      </c>
      <c r="X6168" s="1" t="str">
        <f>+IF(spotify_data[[#This Row],[album_type]]="album","Album",IF(spotify_data[[#This Row],[album_type]]="single","Single","Compilation"))</f>
        <v>Album</v>
      </c>
      <c r="Y6168">
        <v>337</v>
      </c>
    </row>
    <row r="6169" spans="1:25" x14ac:dyDescent="0.3">
      <c r="A6169" s="1" t="s">
        <v>17243</v>
      </c>
      <c r="B6169" s="1">
        <v>3799</v>
      </c>
      <c r="C6169" s="1" t="s">
        <v>17244</v>
      </c>
      <c r="D6169">
        <v>7</v>
      </c>
      <c r="E6169">
        <v>42</v>
      </c>
      <c r="F6169" s="10">
        <f>spotify_data[[#This Row],[track_popularity]]/100</f>
        <v>0.42</v>
      </c>
      <c r="G6169" s="9" t="b">
        <v>1</v>
      </c>
      <c r="H6169" s="1">
        <f>+IF(spotify_data[[#This Row],[explicit]]=FALSE,0,1)</f>
        <v>1</v>
      </c>
      <c r="I6169" s="1" t="s">
        <v>1807</v>
      </c>
      <c r="J6169" s="7">
        <f>MATCH(spotify_data[[#This Row],[artist_name]],spotify_data[artist_name],0)</f>
        <v>234</v>
      </c>
      <c r="K6169">
        <v>81</v>
      </c>
      <c r="L6169" s="10">
        <f>spotify_data[[#This Row],[artist_popularity]]/100</f>
        <v>0.81</v>
      </c>
      <c r="M6169">
        <v>26564677</v>
      </c>
      <c r="N6169" s="1" t="s">
        <v>1808</v>
      </c>
      <c r="O6169" s="1" t="s">
        <v>17216</v>
      </c>
      <c r="P6169" s="1">
        <f>MATCH(spotify_data[[#This Row],[album_id]],spotify_data[album_id],0)</f>
        <v>678</v>
      </c>
      <c r="Q6169" s="1" t="s">
        <v>17217</v>
      </c>
      <c r="R6169" s="2">
        <v>41551</v>
      </c>
      <c r="S6169" s="7">
        <f ca="1">+TODAY()-spotify_data[[#This Row],[Fecha lanzamiento Album]]</f>
        <v>4480</v>
      </c>
      <c r="T6169" s="7">
        <f ca="1">+spotify_data[[#This Row],[Antigüedad Album Dias]]/60</f>
        <v>74.666666666666671</v>
      </c>
      <c r="U6169" s="8">
        <f ca="1">spotify_data[[#This Row],[Antigüedad Album Meses]]/12</f>
        <v>6.2222222222222223</v>
      </c>
      <c r="V6169">
        <v>16</v>
      </c>
      <c r="W6169" s="1" t="s">
        <v>20</v>
      </c>
      <c r="X6169" s="1" t="str">
        <f>+IF(spotify_data[[#This Row],[album_type]]="album","Album",IF(spotify_data[[#This Row],[album_type]]="single","Single","Compilation"))</f>
        <v>Album</v>
      </c>
      <c r="Y6169">
        <v>366</v>
      </c>
    </row>
    <row r="6170" spans="1:25" x14ac:dyDescent="0.3">
      <c r="A6170" s="1" t="s">
        <v>17249</v>
      </c>
      <c r="B6170" s="1">
        <v>4165</v>
      </c>
      <c r="C6170" s="1" t="s">
        <v>11691</v>
      </c>
      <c r="D6170">
        <v>15</v>
      </c>
      <c r="E6170">
        <v>42</v>
      </c>
      <c r="F6170" s="10">
        <f>spotify_data[[#This Row],[track_popularity]]/100</f>
        <v>0.42</v>
      </c>
      <c r="G6170" s="9" t="b">
        <v>0</v>
      </c>
      <c r="H6170" s="1">
        <f>+IF(spotify_data[[#This Row],[explicit]]=FALSE,0,1)</f>
        <v>0</v>
      </c>
      <c r="I6170" s="1" t="s">
        <v>1807</v>
      </c>
      <c r="J6170" s="7">
        <f>MATCH(spotify_data[[#This Row],[artist_name]],spotify_data[artist_name],0)</f>
        <v>234</v>
      </c>
      <c r="K6170">
        <v>81</v>
      </c>
      <c r="L6170" s="10">
        <f>spotify_data[[#This Row],[artist_popularity]]/100</f>
        <v>0.81</v>
      </c>
      <c r="M6170">
        <v>26561582</v>
      </c>
      <c r="N6170" s="1" t="s">
        <v>1808</v>
      </c>
      <c r="O6170" s="1" t="s">
        <v>17216</v>
      </c>
      <c r="P6170" s="1">
        <f>MATCH(spotify_data[[#This Row],[album_id]],spotify_data[album_id],0)</f>
        <v>678</v>
      </c>
      <c r="Q6170" s="1" t="s">
        <v>17217</v>
      </c>
      <c r="R6170" s="2">
        <v>41551</v>
      </c>
      <c r="S6170" s="7">
        <f ca="1">+TODAY()-spotify_data[[#This Row],[Fecha lanzamiento Album]]</f>
        <v>4480</v>
      </c>
      <c r="T6170" s="7">
        <f ca="1">+spotify_data[[#This Row],[Antigüedad Album Dias]]/60</f>
        <v>74.666666666666671</v>
      </c>
      <c r="U6170" s="8">
        <f ca="1">spotify_data[[#This Row],[Antigüedad Album Meses]]/12</f>
        <v>6.2222222222222223</v>
      </c>
      <c r="V6170">
        <v>16</v>
      </c>
      <c r="W6170" s="1" t="s">
        <v>20</v>
      </c>
      <c r="X6170" s="1" t="str">
        <f>+IF(spotify_data[[#This Row],[album_type]]="album","Album",IF(spotify_data[[#This Row],[album_type]]="single","Single","Compilation"))</f>
        <v>Album</v>
      </c>
      <c r="Y6170">
        <v>387</v>
      </c>
    </row>
    <row r="6171" spans="1:25" x14ac:dyDescent="0.3">
      <c r="A6171" s="1" t="s">
        <v>17715</v>
      </c>
      <c r="B6171" s="1">
        <v>592</v>
      </c>
      <c r="C6171" s="1" t="s">
        <v>17716</v>
      </c>
      <c r="D6171">
        <v>1</v>
      </c>
      <c r="E6171">
        <v>42</v>
      </c>
      <c r="F6171" s="10">
        <f>spotify_data[[#This Row],[track_popularity]]/100</f>
        <v>0.42</v>
      </c>
      <c r="G6171" s="9" t="b">
        <v>0</v>
      </c>
      <c r="H6171" s="1">
        <f>+IF(spotify_data[[#This Row],[explicit]]=FALSE,0,1)</f>
        <v>0</v>
      </c>
      <c r="I6171" s="1" t="s">
        <v>17717</v>
      </c>
      <c r="J6171" s="7">
        <f>MATCH(spotify_data[[#This Row],[artist_name]],spotify_data[artist_name],0)</f>
        <v>6170</v>
      </c>
      <c r="K6171">
        <v>39</v>
      </c>
      <c r="L6171" s="10">
        <f>spotify_data[[#This Row],[artist_popularity]]/100</f>
        <v>0.39</v>
      </c>
      <c r="M6171">
        <v>17317</v>
      </c>
      <c r="N6171" s="1" t="s">
        <v>23</v>
      </c>
      <c r="O6171" s="1" t="s">
        <v>17718</v>
      </c>
      <c r="P6171" s="1">
        <f>MATCH(spotify_data[[#This Row],[album_id]],spotify_data[album_id],0)</f>
        <v>6170</v>
      </c>
      <c r="Q6171" s="1" t="s">
        <v>17719</v>
      </c>
      <c r="R6171" s="2">
        <v>41275</v>
      </c>
      <c r="S6171" s="7">
        <f ca="1">+TODAY()-spotify_data[[#This Row],[Fecha lanzamiento Album]]</f>
        <v>4756</v>
      </c>
      <c r="T6171" s="7">
        <f ca="1">+spotify_data[[#This Row],[Antigüedad Album Dias]]/60</f>
        <v>79.266666666666666</v>
      </c>
      <c r="U6171" s="8">
        <f ca="1">spotify_data[[#This Row],[Antigüedad Album Meses]]/12</f>
        <v>6.6055555555555552</v>
      </c>
      <c r="V6171">
        <v>29</v>
      </c>
      <c r="W6171" s="1" t="s">
        <v>1932</v>
      </c>
      <c r="X6171" s="1" t="str">
        <f>+IF(spotify_data[[#This Row],[album_type]]="album","Album",IF(spotify_data[[#This Row],[album_type]]="single","Single","Compilation"))</f>
        <v>Compilation</v>
      </c>
      <c r="Y6171">
        <v>183</v>
      </c>
    </row>
    <row r="6172" spans="1:25" x14ac:dyDescent="0.3">
      <c r="A6172" s="1" t="s">
        <v>18066</v>
      </c>
      <c r="B6172" s="1">
        <v>6644</v>
      </c>
      <c r="C6172" s="1" t="s">
        <v>18067</v>
      </c>
      <c r="D6172">
        <v>22</v>
      </c>
      <c r="E6172">
        <v>42</v>
      </c>
      <c r="F6172" s="10">
        <f>spotify_data[[#This Row],[track_popularity]]/100</f>
        <v>0.42</v>
      </c>
      <c r="G6172" s="9" t="b">
        <v>0</v>
      </c>
      <c r="H6172" s="1">
        <f>+IF(spotify_data[[#This Row],[explicit]]=FALSE,0,1)</f>
        <v>0</v>
      </c>
      <c r="I6172" s="1" t="s">
        <v>318</v>
      </c>
      <c r="J6172" s="7">
        <f>MATCH(spotify_data[[#This Row],[artist_name]],spotify_data[artist_name],0)</f>
        <v>2</v>
      </c>
      <c r="K6172">
        <v>100</v>
      </c>
      <c r="L6172" s="10">
        <f>spotify_data[[#This Row],[artist_popularity]]/100</f>
        <v>1</v>
      </c>
      <c r="M6172">
        <v>145443567</v>
      </c>
      <c r="N6172" s="1" t="s">
        <v>319</v>
      </c>
      <c r="O6172" s="1" t="s">
        <v>18041</v>
      </c>
      <c r="P6172" s="1">
        <f>MATCH(spotify_data[[#This Row],[album_id]],spotify_data[album_id],0)</f>
        <v>3375</v>
      </c>
      <c r="Q6172" s="1" t="s">
        <v>18042</v>
      </c>
      <c r="R6172" s="2">
        <v>41204</v>
      </c>
      <c r="S6172" s="7">
        <f ca="1">+TODAY()-spotify_data[[#This Row],[Fecha lanzamiento Album]]</f>
        <v>4827</v>
      </c>
      <c r="T6172" s="7">
        <f ca="1">+spotify_data[[#This Row],[Antigüedad Album Dias]]/60</f>
        <v>80.45</v>
      </c>
      <c r="U6172" s="8">
        <f ca="1">spotify_data[[#This Row],[Antigüedad Album Meses]]/12</f>
        <v>6.7041666666666666</v>
      </c>
      <c r="V6172">
        <v>22</v>
      </c>
      <c r="W6172" s="1" t="s">
        <v>20</v>
      </c>
      <c r="X6172" s="1" t="str">
        <f>+IF(spotify_data[[#This Row],[album_type]]="album","Album",IF(spotify_data[[#This Row],[album_type]]="single","Single","Compilation"))</f>
        <v>Album</v>
      </c>
      <c r="Y6172">
        <v>538</v>
      </c>
    </row>
    <row r="6173" spans="1:25" x14ac:dyDescent="0.3">
      <c r="A6173" s="1" t="s">
        <v>18633</v>
      </c>
      <c r="B6173" s="1">
        <v>4162</v>
      </c>
      <c r="C6173" s="1" t="s">
        <v>18634</v>
      </c>
      <c r="D6173">
        <v>7</v>
      </c>
      <c r="E6173">
        <v>42</v>
      </c>
      <c r="F6173" s="10">
        <f>spotify_data[[#This Row],[track_popularity]]/100</f>
        <v>0.42</v>
      </c>
      <c r="G6173" s="9" t="b">
        <v>0</v>
      </c>
      <c r="H6173" s="1">
        <f>+IF(spotify_data[[#This Row],[explicit]]=FALSE,0,1)</f>
        <v>0</v>
      </c>
      <c r="I6173" s="1" t="s">
        <v>18635</v>
      </c>
      <c r="J6173" s="7">
        <f>MATCH(spotify_data[[#This Row],[artist_name]],spotify_data[artist_name],0)</f>
        <v>6172</v>
      </c>
      <c r="K6173">
        <v>37</v>
      </c>
      <c r="L6173" s="10">
        <f>spotify_data[[#This Row],[artist_popularity]]/100</f>
        <v>0.37</v>
      </c>
      <c r="M6173">
        <v>9476</v>
      </c>
      <c r="N6173" s="1" t="s">
        <v>1609</v>
      </c>
      <c r="O6173" s="1" t="s">
        <v>18631</v>
      </c>
      <c r="P6173" s="1">
        <f>MATCH(spotify_data[[#This Row],[album_id]],spotify_data[album_id],0)</f>
        <v>6172</v>
      </c>
      <c r="Q6173" s="1" t="s">
        <v>18632</v>
      </c>
      <c r="R6173" s="2">
        <v>40865</v>
      </c>
      <c r="S6173" s="7">
        <f ca="1">+TODAY()-spotify_data[[#This Row],[Fecha lanzamiento Album]]</f>
        <v>5166</v>
      </c>
      <c r="T6173" s="7">
        <f ca="1">+spotify_data[[#This Row],[Antigüedad Album Dias]]/60</f>
        <v>86.1</v>
      </c>
      <c r="U6173" s="8">
        <f ca="1">spotify_data[[#This Row],[Antigüedad Album Meses]]/12</f>
        <v>7.1749999999999998</v>
      </c>
      <c r="V6173">
        <v>21</v>
      </c>
      <c r="W6173" s="1" t="s">
        <v>20</v>
      </c>
      <c r="X6173" s="1" t="str">
        <f>+IF(spotify_data[[#This Row],[album_type]]="album","Album",IF(spotify_data[[#This Row],[album_type]]="single","Single","Compilation"))</f>
        <v>Album</v>
      </c>
      <c r="Y6173">
        <v>187</v>
      </c>
    </row>
    <row r="6174" spans="1:25" x14ac:dyDescent="0.3">
      <c r="A6174" s="1" t="s">
        <v>18765</v>
      </c>
      <c r="B6174" s="1">
        <v>1938</v>
      </c>
      <c r="C6174" s="1" t="s">
        <v>18766</v>
      </c>
      <c r="D6174">
        <v>7</v>
      </c>
      <c r="E6174">
        <v>42</v>
      </c>
      <c r="F6174" s="10">
        <f>spotify_data[[#This Row],[track_popularity]]/100</f>
        <v>0.42</v>
      </c>
      <c r="G6174" s="9" t="b">
        <v>0</v>
      </c>
      <c r="H6174" s="1">
        <f>+IF(spotify_data[[#This Row],[explicit]]=FALSE,0,1)</f>
        <v>0</v>
      </c>
      <c r="I6174" s="1" t="s">
        <v>18759</v>
      </c>
      <c r="J6174" s="7">
        <f>MATCH(spotify_data[[#This Row],[artist_name]],spotify_data[artist_name],0)</f>
        <v>6173</v>
      </c>
      <c r="K6174">
        <v>40</v>
      </c>
      <c r="L6174" s="10">
        <f>spotify_data[[#This Row],[artist_popularity]]/100</f>
        <v>0.4</v>
      </c>
      <c r="M6174">
        <v>64974</v>
      </c>
      <c r="N6174" s="1" t="s">
        <v>1609</v>
      </c>
      <c r="O6174" s="1" t="s">
        <v>18760</v>
      </c>
      <c r="P6174" s="1">
        <f>MATCH(spotify_data[[#This Row],[album_id]],spotify_data[album_id],0)</f>
        <v>6173</v>
      </c>
      <c r="Q6174" s="1" t="s">
        <v>18761</v>
      </c>
      <c r="R6174" s="2">
        <v>40792</v>
      </c>
      <c r="S6174" s="7">
        <f ca="1">+TODAY()-spotify_data[[#This Row],[Fecha lanzamiento Album]]</f>
        <v>5239</v>
      </c>
      <c r="T6174" s="7">
        <f ca="1">+spotify_data[[#This Row],[Antigüedad Album Dias]]/60</f>
        <v>87.316666666666663</v>
      </c>
      <c r="U6174" s="8">
        <f ca="1">spotify_data[[#This Row],[Antigüedad Album Meses]]/12</f>
        <v>7.2763888888888886</v>
      </c>
      <c r="V6174">
        <v>19</v>
      </c>
      <c r="W6174" s="1" t="s">
        <v>1932</v>
      </c>
      <c r="X6174" s="1" t="str">
        <f>+IF(spotify_data[[#This Row],[album_type]]="album","Album",IF(spotify_data[[#This Row],[album_type]]="single","Single","Compilation"))</f>
        <v>Compilation</v>
      </c>
      <c r="Y6174">
        <v>205</v>
      </c>
    </row>
    <row r="6175" spans="1:25" x14ac:dyDescent="0.3">
      <c r="A6175" s="1" t="s">
        <v>18879</v>
      </c>
      <c r="B6175" s="1">
        <v>5072</v>
      </c>
      <c r="C6175" s="1" t="s">
        <v>18880</v>
      </c>
      <c r="D6175">
        <v>5</v>
      </c>
      <c r="E6175">
        <v>42</v>
      </c>
      <c r="F6175" s="10">
        <f>spotify_data[[#This Row],[track_popularity]]/100</f>
        <v>0.42</v>
      </c>
      <c r="G6175" s="9" t="b">
        <v>0</v>
      </c>
      <c r="H6175" s="1">
        <f>+IF(spotify_data[[#This Row],[explicit]]=FALSE,0,1)</f>
        <v>0</v>
      </c>
      <c r="I6175" s="1" t="s">
        <v>16180</v>
      </c>
      <c r="J6175" s="7">
        <f>MATCH(spotify_data[[#This Row],[artist_name]],spotify_data[artist_name],0)</f>
        <v>102</v>
      </c>
      <c r="K6175">
        <v>84</v>
      </c>
      <c r="L6175" s="10">
        <f>spotify_data[[#This Row],[artist_popularity]]/100</f>
        <v>0.84</v>
      </c>
      <c r="M6175">
        <v>11936949</v>
      </c>
      <c r="N6175" s="1" t="s">
        <v>23</v>
      </c>
      <c r="O6175" s="1" t="s">
        <v>18877</v>
      </c>
      <c r="P6175" s="1">
        <f>MATCH(spotify_data[[#This Row],[album_id]],spotify_data[album_id],0)</f>
        <v>102</v>
      </c>
      <c r="Q6175" s="1" t="s">
        <v>18878</v>
      </c>
      <c r="R6175" s="2">
        <v>40711</v>
      </c>
      <c r="S6175" s="7">
        <f ca="1">+TODAY()-spotify_data[[#This Row],[Fecha lanzamiento Album]]</f>
        <v>5320</v>
      </c>
      <c r="T6175" s="7">
        <f ca="1">+spotify_data[[#This Row],[Antigüedad Album Dias]]/60</f>
        <v>88.666666666666671</v>
      </c>
      <c r="U6175" s="8">
        <f ca="1">spotify_data[[#This Row],[Antigüedad Album Meses]]/12</f>
        <v>7.3888888888888893</v>
      </c>
      <c r="V6175">
        <v>16</v>
      </c>
      <c r="W6175" s="1" t="s">
        <v>20</v>
      </c>
      <c r="X6175" s="1" t="str">
        <f>+IF(spotify_data[[#This Row],[album_type]]="album","Album",IF(spotify_data[[#This Row],[album_type]]="single","Single","Compilation"))</f>
        <v>Album</v>
      </c>
      <c r="Y6175">
        <v>3</v>
      </c>
    </row>
    <row r="6176" spans="1:25" x14ac:dyDescent="0.3">
      <c r="A6176" s="1" t="s">
        <v>18934</v>
      </c>
      <c r="B6176" s="1">
        <v>6078</v>
      </c>
      <c r="C6176" s="1" t="s">
        <v>18935</v>
      </c>
      <c r="D6176">
        <v>11</v>
      </c>
      <c r="E6176">
        <v>42</v>
      </c>
      <c r="F6176" s="10">
        <f>spotify_data[[#This Row],[track_popularity]]/100</f>
        <v>0.42</v>
      </c>
      <c r="G6176" s="9" t="b">
        <v>0</v>
      </c>
      <c r="H6176" s="1">
        <f>+IF(spotify_data[[#This Row],[explicit]]=FALSE,0,1)</f>
        <v>0</v>
      </c>
      <c r="I6176" s="1" t="s">
        <v>18936</v>
      </c>
      <c r="J6176" s="7">
        <f>MATCH(spotify_data[[#This Row],[artist_name]],spotify_data[artist_name],0)</f>
        <v>6175</v>
      </c>
      <c r="K6176">
        <v>39</v>
      </c>
      <c r="L6176" s="10">
        <f>spotify_data[[#This Row],[artist_popularity]]/100</f>
        <v>0.39</v>
      </c>
      <c r="M6176">
        <v>43554</v>
      </c>
      <c r="N6176" s="1" t="s">
        <v>23</v>
      </c>
      <c r="O6176" s="1" t="s">
        <v>18937</v>
      </c>
      <c r="P6176" s="1">
        <f>MATCH(spotify_data[[#This Row],[album_id]],spotify_data[album_id],0)</f>
        <v>6175</v>
      </c>
      <c r="Q6176" s="1" t="s">
        <v>18938</v>
      </c>
      <c r="R6176" s="2">
        <v>40695</v>
      </c>
      <c r="S6176" s="7">
        <f ca="1">+TODAY()-spotify_data[[#This Row],[Fecha lanzamiento Album]]</f>
        <v>5336</v>
      </c>
      <c r="T6176" s="7">
        <f ca="1">+spotify_data[[#This Row],[Antigüedad Album Dias]]/60</f>
        <v>88.933333333333337</v>
      </c>
      <c r="U6176" s="8">
        <f ca="1">spotify_data[[#This Row],[Antigüedad Album Meses]]/12</f>
        <v>7.4111111111111114</v>
      </c>
      <c r="V6176">
        <v>12</v>
      </c>
      <c r="W6176" s="1" t="s">
        <v>20</v>
      </c>
      <c r="X6176" s="1" t="str">
        <f>+IF(spotify_data[[#This Row],[album_type]]="album","Album",IF(spotify_data[[#This Row],[album_type]]="single","Single","Compilation"))</f>
        <v>Album</v>
      </c>
      <c r="Y6176">
        <v>47</v>
      </c>
    </row>
    <row r="6177" spans="1:25" x14ac:dyDescent="0.3">
      <c r="A6177" s="1" t="s">
        <v>19210</v>
      </c>
      <c r="B6177" s="1">
        <v>7631</v>
      </c>
      <c r="C6177" s="1" t="s">
        <v>18424</v>
      </c>
      <c r="D6177">
        <v>6</v>
      </c>
      <c r="E6177">
        <v>42</v>
      </c>
      <c r="F6177" s="10">
        <f>spotify_data[[#This Row],[track_popularity]]/100</f>
        <v>0.42</v>
      </c>
      <c r="G6177" s="9" t="b">
        <v>0</v>
      </c>
      <c r="H6177" s="1">
        <f>+IF(spotify_data[[#This Row],[explicit]]=FALSE,0,1)</f>
        <v>0</v>
      </c>
      <c r="I6177" s="1" t="s">
        <v>5599</v>
      </c>
      <c r="J6177" s="7">
        <f>MATCH(spotify_data[[#This Row],[artist_name]],spotify_data[artist_name],0)</f>
        <v>100</v>
      </c>
      <c r="K6177">
        <v>88</v>
      </c>
      <c r="L6177" s="10">
        <f>spotify_data[[#This Row],[artist_popularity]]/100</f>
        <v>0.88</v>
      </c>
      <c r="M6177">
        <v>51798111</v>
      </c>
      <c r="N6177" s="1" t="s">
        <v>5600</v>
      </c>
      <c r="O6177" s="1" t="s">
        <v>19167</v>
      </c>
      <c r="P6177" s="1">
        <f>MATCH(spotify_data[[#This Row],[album_id]],spotify_data[album_id],0)</f>
        <v>5655</v>
      </c>
      <c r="Q6177" s="1" t="s">
        <v>18501</v>
      </c>
      <c r="R6177" s="2">
        <v>40544</v>
      </c>
      <c r="S6177" s="7">
        <f ca="1">+TODAY()-spotify_data[[#This Row],[Fecha lanzamiento Album]]</f>
        <v>5487</v>
      </c>
      <c r="T6177" s="7">
        <f ca="1">+spotify_data[[#This Row],[Antigüedad Album Dias]]/60</f>
        <v>91.45</v>
      </c>
      <c r="U6177" s="8">
        <f ca="1">spotify_data[[#This Row],[Antigüedad Album Meses]]/12</f>
        <v>7.6208333333333336</v>
      </c>
      <c r="V6177">
        <v>15</v>
      </c>
      <c r="W6177" s="1" t="s">
        <v>20</v>
      </c>
      <c r="X6177" s="1" t="str">
        <f>+IF(spotify_data[[#This Row],[album_type]]="album","Album",IF(spotify_data[[#This Row],[album_type]]="single","Single","Compilation"))</f>
        <v>Album</v>
      </c>
      <c r="Y6177">
        <v>384</v>
      </c>
    </row>
    <row r="6178" spans="1:25" x14ac:dyDescent="0.3">
      <c r="A6178" s="1" t="s">
        <v>19236</v>
      </c>
      <c r="B6178" s="1">
        <v>2123</v>
      </c>
      <c r="C6178" s="1" t="s">
        <v>19237</v>
      </c>
      <c r="D6178">
        <v>15</v>
      </c>
      <c r="E6178">
        <v>42</v>
      </c>
      <c r="F6178" s="10">
        <f>spotify_data[[#This Row],[track_popularity]]/100</f>
        <v>0.42</v>
      </c>
      <c r="G6178" s="9" t="b">
        <v>0</v>
      </c>
      <c r="H6178" s="1">
        <f>+IF(spotify_data[[#This Row],[explicit]]=FALSE,0,1)</f>
        <v>0</v>
      </c>
      <c r="I6178" s="1" t="s">
        <v>5665</v>
      </c>
      <c r="J6178" s="7">
        <f>MATCH(spotify_data[[#This Row],[artist_name]],spotify_data[artist_name],0)</f>
        <v>691</v>
      </c>
      <c r="K6178">
        <v>77</v>
      </c>
      <c r="L6178" s="10">
        <f>spotify_data[[#This Row],[artist_popularity]]/100</f>
        <v>0.77</v>
      </c>
      <c r="M6178">
        <v>7220459</v>
      </c>
      <c r="N6178" s="1" t="s">
        <v>5666</v>
      </c>
      <c r="O6178" s="1" t="s">
        <v>19213</v>
      </c>
      <c r="P6178" s="1">
        <f>MATCH(spotify_data[[#This Row],[album_id]],spotify_data[album_id],0)</f>
        <v>2145</v>
      </c>
      <c r="Q6178" s="1" t="s">
        <v>19214</v>
      </c>
      <c r="R6178" s="2">
        <v>40544</v>
      </c>
      <c r="S6178" s="7">
        <f ca="1">+TODAY()-spotify_data[[#This Row],[Fecha lanzamiento Album]]</f>
        <v>5487</v>
      </c>
      <c r="T6178" s="7">
        <f ca="1">+spotify_data[[#This Row],[Antigüedad Album Dias]]/60</f>
        <v>91.45</v>
      </c>
      <c r="U6178" s="8">
        <f ca="1">spotify_data[[#This Row],[Antigüedad Album Meses]]/12</f>
        <v>7.6208333333333336</v>
      </c>
      <c r="V6178">
        <v>24</v>
      </c>
      <c r="W6178" s="1" t="s">
        <v>20</v>
      </c>
      <c r="X6178" s="1" t="str">
        <f>+IF(spotify_data[[#This Row],[album_type]]="album","Album",IF(spotify_data[[#This Row],[album_type]]="single","Single","Compilation"))</f>
        <v>Album</v>
      </c>
      <c r="Y6178">
        <v>304</v>
      </c>
    </row>
    <row r="6179" spans="1:25" x14ac:dyDescent="0.3">
      <c r="A6179" s="1" t="s">
        <v>19625</v>
      </c>
      <c r="B6179" s="1">
        <v>166</v>
      </c>
      <c r="C6179" s="1" t="s">
        <v>19626</v>
      </c>
      <c r="D6179">
        <v>16</v>
      </c>
      <c r="E6179">
        <v>42</v>
      </c>
      <c r="F6179" s="10">
        <f>spotify_data[[#This Row],[track_popularity]]/100</f>
        <v>0.42</v>
      </c>
      <c r="G6179" s="9" t="b">
        <v>0</v>
      </c>
      <c r="H6179" s="1">
        <f>+IF(spotify_data[[#This Row],[explicit]]=FALSE,0,1)</f>
        <v>0</v>
      </c>
      <c r="I6179" s="1" t="s">
        <v>19627</v>
      </c>
      <c r="J6179" s="7">
        <f>MATCH(spotify_data[[#This Row],[artist_name]],spotify_data[artist_name],0)</f>
        <v>6178</v>
      </c>
      <c r="K6179">
        <v>63</v>
      </c>
      <c r="L6179" s="10">
        <f>spotify_data[[#This Row],[artist_popularity]]/100</f>
        <v>0.63</v>
      </c>
      <c r="M6179">
        <v>1230155</v>
      </c>
      <c r="N6179" s="1" t="s">
        <v>19628</v>
      </c>
      <c r="O6179" s="1" t="s">
        <v>19618</v>
      </c>
      <c r="P6179" s="1">
        <f>MATCH(spotify_data[[#This Row],[album_id]],spotify_data[album_id],0)</f>
        <v>5974</v>
      </c>
      <c r="Q6179" s="1" t="s">
        <v>19619</v>
      </c>
      <c r="R6179" s="2">
        <v>40316</v>
      </c>
      <c r="S6179" s="7">
        <f ca="1">+TODAY()-spotify_data[[#This Row],[Fecha lanzamiento Album]]</f>
        <v>5715</v>
      </c>
      <c r="T6179" s="7">
        <f ca="1">+spotify_data[[#This Row],[Antigüedad Album Dias]]/60</f>
        <v>95.25</v>
      </c>
      <c r="U6179" s="8">
        <f ca="1">spotify_data[[#This Row],[Antigüedad Album Meses]]/12</f>
        <v>7.9375</v>
      </c>
      <c r="V6179">
        <v>19</v>
      </c>
      <c r="W6179" s="1" t="s">
        <v>1932</v>
      </c>
      <c r="X6179" s="1" t="str">
        <f>+IF(spotify_data[[#This Row],[album_type]]="album","Album",IF(spotify_data[[#This Row],[album_type]]="single","Single","Compilation"))</f>
        <v>Compilation</v>
      </c>
      <c r="Y6179">
        <v>466</v>
      </c>
    </row>
    <row r="6180" spans="1:25" x14ac:dyDescent="0.3">
      <c r="A6180" s="1" t="s">
        <v>19790</v>
      </c>
      <c r="B6180" s="1">
        <v>5597</v>
      </c>
      <c r="C6180" s="1" t="s">
        <v>19791</v>
      </c>
      <c r="D6180">
        <v>19</v>
      </c>
      <c r="E6180">
        <v>42</v>
      </c>
      <c r="F6180" s="10">
        <f>spotify_data[[#This Row],[track_popularity]]/100</f>
        <v>0.42</v>
      </c>
      <c r="G6180" s="9" t="b">
        <v>0</v>
      </c>
      <c r="H6180" s="1">
        <f>+IF(spotify_data[[#This Row],[explicit]]=FALSE,0,1)</f>
        <v>0</v>
      </c>
      <c r="I6180" s="1" t="s">
        <v>11379</v>
      </c>
      <c r="J6180" s="7">
        <f>MATCH(spotify_data[[#This Row],[artist_name]],spotify_data[artist_name],0)</f>
        <v>2882</v>
      </c>
      <c r="K6180">
        <v>63</v>
      </c>
      <c r="L6180" s="10">
        <f>spotify_data[[#This Row],[artist_popularity]]/100</f>
        <v>0.63</v>
      </c>
      <c r="M6180">
        <v>301226</v>
      </c>
      <c r="N6180" s="1" t="s">
        <v>1609</v>
      </c>
      <c r="O6180" s="1" t="s">
        <v>19753</v>
      </c>
      <c r="P6180" s="1">
        <f>MATCH(spotify_data[[#This Row],[album_id]],spotify_data[album_id],0)</f>
        <v>2882</v>
      </c>
      <c r="Q6180" s="1" t="s">
        <v>19754</v>
      </c>
      <c r="R6180" s="2">
        <v>40179</v>
      </c>
      <c r="S6180" s="7">
        <f ca="1">+TODAY()-spotify_data[[#This Row],[Fecha lanzamiento Album]]</f>
        <v>5852</v>
      </c>
      <c r="T6180" s="7">
        <f ca="1">+spotify_data[[#This Row],[Antigüedad Album Dias]]/60</f>
        <v>97.533333333333331</v>
      </c>
      <c r="U6180" s="8">
        <f ca="1">spotify_data[[#This Row],[Antigüedad Album Meses]]/12</f>
        <v>8.1277777777777782</v>
      </c>
      <c r="V6180">
        <v>25</v>
      </c>
      <c r="W6180" s="1" t="s">
        <v>20</v>
      </c>
      <c r="X6180" s="1" t="str">
        <f>+IF(spotify_data[[#This Row],[album_type]]="album","Album",IF(spotify_data[[#This Row],[album_type]]="single","Single","Compilation"))</f>
        <v>Album</v>
      </c>
      <c r="Y6180">
        <v>523</v>
      </c>
    </row>
    <row r="6181" spans="1:25" x14ac:dyDescent="0.3">
      <c r="A6181" s="1" t="s">
        <v>19817</v>
      </c>
      <c r="B6181" s="1">
        <v>4670</v>
      </c>
      <c r="C6181" s="1" t="s">
        <v>15621</v>
      </c>
      <c r="D6181">
        <v>9</v>
      </c>
      <c r="E6181">
        <v>42</v>
      </c>
      <c r="F6181" s="10">
        <f>spotify_data[[#This Row],[track_popularity]]/100</f>
        <v>0.42</v>
      </c>
      <c r="G6181" s="9" t="b">
        <v>0</v>
      </c>
      <c r="H6181" s="1">
        <f>+IF(spotify_data[[#This Row],[explicit]]=FALSE,0,1)</f>
        <v>0</v>
      </c>
      <c r="I6181" s="1" t="s">
        <v>6348</v>
      </c>
      <c r="J6181" s="7">
        <f>MATCH(spotify_data[[#This Row],[artist_name]],spotify_data[artist_name],0)</f>
        <v>103</v>
      </c>
      <c r="K6181">
        <v>90</v>
      </c>
      <c r="L6181" s="10">
        <f>spotify_data[[#This Row],[artist_popularity]]/100</f>
        <v>0.9</v>
      </c>
      <c r="M6181">
        <v>69014420</v>
      </c>
      <c r="N6181" s="1" t="s">
        <v>6349</v>
      </c>
      <c r="O6181" s="1" t="s">
        <v>19778</v>
      </c>
      <c r="P6181" s="1">
        <f>MATCH(spotify_data[[#This Row],[album_id]],spotify_data[album_id],0)</f>
        <v>197</v>
      </c>
      <c r="Q6181" s="1" t="s">
        <v>19369</v>
      </c>
      <c r="R6181" s="2">
        <v>40179</v>
      </c>
      <c r="S6181" s="7">
        <f ca="1">+TODAY()-spotify_data[[#This Row],[Fecha lanzamiento Album]]</f>
        <v>5852</v>
      </c>
      <c r="T6181" s="7">
        <f ca="1">+spotify_data[[#This Row],[Antigüedad Album Dias]]/60</f>
        <v>97.533333333333331</v>
      </c>
      <c r="U6181" s="8">
        <f ca="1">spotify_data[[#This Row],[Antigüedad Album Meses]]/12</f>
        <v>8.1277777777777782</v>
      </c>
      <c r="V6181">
        <v>13</v>
      </c>
      <c r="W6181" s="1" t="s">
        <v>20</v>
      </c>
      <c r="X6181" s="1" t="str">
        <f>+IF(spotify_data[[#This Row],[album_type]]="album","Album",IF(spotify_data[[#This Row],[album_type]]="single","Single","Compilation"))</f>
        <v>Album</v>
      </c>
      <c r="Y6181">
        <v>429</v>
      </c>
    </row>
    <row r="6182" spans="1:25" x14ac:dyDescent="0.3">
      <c r="A6182" s="1" t="s">
        <v>20009</v>
      </c>
      <c r="B6182" s="1">
        <v>1904</v>
      </c>
      <c r="C6182" s="1" t="s">
        <v>20010</v>
      </c>
      <c r="D6182">
        <v>12</v>
      </c>
      <c r="E6182">
        <v>42</v>
      </c>
      <c r="F6182" s="10">
        <f>spotify_data[[#This Row],[track_popularity]]/100</f>
        <v>0.42</v>
      </c>
      <c r="G6182" s="9" t="b">
        <v>0</v>
      </c>
      <c r="H6182" s="1">
        <f>+IF(spotify_data[[#This Row],[explicit]]=FALSE,0,1)</f>
        <v>0</v>
      </c>
      <c r="I6182" s="1" t="s">
        <v>898</v>
      </c>
      <c r="J6182" s="7">
        <f>MATCH(spotify_data[[#This Row],[artist_name]],spotify_data[artist_name],0)</f>
        <v>34</v>
      </c>
      <c r="K6182">
        <v>88</v>
      </c>
      <c r="L6182" s="10">
        <f>spotify_data[[#This Row],[artist_popularity]]/100</f>
        <v>0.88</v>
      </c>
      <c r="M6182">
        <v>42256604</v>
      </c>
      <c r="N6182" s="1" t="s">
        <v>899</v>
      </c>
      <c r="O6182" s="1" t="s">
        <v>19979</v>
      </c>
      <c r="P6182" s="1">
        <f>MATCH(spotify_data[[#This Row],[album_id]],spotify_data[album_id],0)</f>
        <v>198</v>
      </c>
      <c r="Q6182" s="1" t="s">
        <v>19980</v>
      </c>
      <c r="R6182" s="2">
        <v>40122</v>
      </c>
      <c r="S6182" s="7">
        <f ca="1">+TODAY()-spotify_data[[#This Row],[Fecha lanzamiento Album]]</f>
        <v>5909</v>
      </c>
      <c r="T6182" s="7">
        <f ca="1">+spotify_data[[#This Row],[Antigüedad Album Dias]]/60</f>
        <v>98.483333333333334</v>
      </c>
      <c r="U6182" s="8">
        <f ca="1">spotify_data[[#This Row],[Antigüedad Album Meses]]/12</f>
        <v>8.2069444444444439</v>
      </c>
      <c r="V6182">
        <v>23</v>
      </c>
      <c r="W6182" s="1" t="s">
        <v>20</v>
      </c>
      <c r="X6182" s="1" t="str">
        <f>+IF(spotify_data[[#This Row],[album_type]]="album","Album",IF(spotify_data[[#This Row],[album_type]]="single","Single","Compilation"))</f>
        <v>Album</v>
      </c>
      <c r="Y6182">
        <v>405</v>
      </c>
    </row>
    <row r="6183" spans="1:25" x14ac:dyDescent="0.3">
      <c r="A6183" s="1" t="s">
        <v>20342</v>
      </c>
      <c r="B6183" s="1">
        <v>2693</v>
      </c>
      <c r="C6183" s="1" t="s">
        <v>20343</v>
      </c>
      <c r="D6183">
        <v>8</v>
      </c>
      <c r="E6183">
        <v>42</v>
      </c>
      <c r="F6183" s="10">
        <f>spotify_data[[#This Row],[track_popularity]]/100</f>
        <v>0.42</v>
      </c>
      <c r="G6183" s="9" t="b">
        <v>0</v>
      </c>
      <c r="H6183" s="1">
        <f>+IF(spotify_data[[#This Row],[explicit]]=FALSE,0,1)</f>
        <v>0</v>
      </c>
      <c r="I6183" s="1" t="s">
        <v>7647</v>
      </c>
      <c r="J6183" s="7">
        <f>MATCH(spotify_data[[#This Row],[artist_name]],spotify_data[artist_name],0)</f>
        <v>289</v>
      </c>
      <c r="K6183">
        <v>81</v>
      </c>
      <c r="L6183" s="10">
        <f>spotify_data[[#This Row],[artist_popularity]]/100</f>
        <v>0.81</v>
      </c>
      <c r="M6183">
        <v>23398010</v>
      </c>
      <c r="N6183" s="1" t="s">
        <v>7648</v>
      </c>
      <c r="O6183" s="1" t="s">
        <v>20297</v>
      </c>
      <c r="P6183" s="1">
        <f>MATCH(spotify_data[[#This Row],[album_id]],spotify_data[album_id],0)</f>
        <v>6182</v>
      </c>
      <c r="Q6183" s="1" t="s">
        <v>20298</v>
      </c>
      <c r="R6183" s="2">
        <v>39814</v>
      </c>
      <c r="S6183" s="7">
        <f ca="1">+TODAY()-spotify_data[[#This Row],[Fecha lanzamiento Album]]</f>
        <v>6217</v>
      </c>
      <c r="T6183" s="7">
        <f ca="1">+spotify_data[[#This Row],[Antigüedad Album Dias]]/60</f>
        <v>103.61666666666666</v>
      </c>
      <c r="U6183" s="8">
        <f ca="1">spotify_data[[#This Row],[Antigüedad Album Meses]]/12</f>
        <v>8.6347222222222211</v>
      </c>
      <c r="V6183">
        <v>24</v>
      </c>
      <c r="W6183" s="1" t="s">
        <v>20</v>
      </c>
      <c r="X6183" s="1" t="str">
        <f>+IF(spotify_data[[#This Row],[album_type]]="album","Album",IF(spotify_data[[#This Row],[album_type]]="single","Single","Compilation"))</f>
        <v>Album</v>
      </c>
      <c r="Y6183">
        <v>436</v>
      </c>
    </row>
    <row r="6184" spans="1:25" x14ac:dyDescent="0.3">
      <c r="A6184" s="1" t="s">
        <v>20462</v>
      </c>
      <c r="B6184" s="1">
        <v>2037</v>
      </c>
      <c r="C6184" s="1" t="s">
        <v>20463</v>
      </c>
      <c r="D6184">
        <v>7</v>
      </c>
      <c r="E6184">
        <v>42</v>
      </c>
      <c r="F6184" s="10">
        <f>spotify_data[[#This Row],[track_popularity]]/100</f>
        <v>0.42</v>
      </c>
      <c r="G6184" s="9" t="b">
        <v>0</v>
      </c>
      <c r="H6184" s="1">
        <f>+IF(spotify_data[[#This Row],[explicit]]=FALSE,0,1)</f>
        <v>0</v>
      </c>
      <c r="I6184" s="1" t="s">
        <v>20464</v>
      </c>
      <c r="J6184" s="7">
        <f>MATCH(spotify_data[[#This Row],[artist_name]],spotify_data[artist_name],0)</f>
        <v>6183</v>
      </c>
      <c r="K6184">
        <v>26</v>
      </c>
      <c r="L6184" s="10">
        <f>spotify_data[[#This Row],[artist_popularity]]/100</f>
        <v>0.26</v>
      </c>
      <c r="M6184">
        <v>8128</v>
      </c>
      <c r="N6184" s="1" t="s">
        <v>9898</v>
      </c>
      <c r="O6184" s="1" t="s">
        <v>20465</v>
      </c>
      <c r="P6184" s="1">
        <f>MATCH(spotify_data[[#This Row],[album_id]],spotify_data[album_id],0)</f>
        <v>6183</v>
      </c>
      <c r="Q6184" s="1" t="s">
        <v>20466</v>
      </c>
      <c r="R6184" s="2">
        <v>39665</v>
      </c>
      <c r="S6184" s="7">
        <f ca="1">+TODAY()-spotify_data[[#This Row],[Fecha lanzamiento Album]]</f>
        <v>6366</v>
      </c>
      <c r="T6184" s="7">
        <f ca="1">+spotify_data[[#This Row],[Antigüedad Album Dias]]/60</f>
        <v>106.1</v>
      </c>
      <c r="U6184" s="8">
        <f ca="1">spotify_data[[#This Row],[Antigüedad Album Meses]]/12</f>
        <v>8.8416666666666668</v>
      </c>
      <c r="V6184">
        <v>16</v>
      </c>
      <c r="W6184" s="1" t="s">
        <v>20</v>
      </c>
      <c r="X6184" s="1" t="str">
        <f>+IF(spotify_data[[#This Row],[album_type]]="album","Album",IF(spotify_data[[#This Row],[album_type]]="single","Single","Compilation"))</f>
        <v>Album</v>
      </c>
      <c r="Y6184">
        <v>254</v>
      </c>
    </row>
    <row r="6185" spans="1:25" x14ac:dyDescent="0.3">
      <c r="A6185" s="1" t="s">
        <v>20485</v>
      </c>
      <c r="B6185" s="1">
        <v>3877</v>
      </c>
      <c r="C6185" s="1" t="s">
        <v>20486</v>
      </c>
      <c r="D6185">
        <v>12</v>
      </c>
      <c r="E6185">
        <v>42</v>
      </c>
      <c r="F6185" s="10">
        <f>spotify_data[[#This Row],[track_popularity]]/100</f>
        <v>0.42</v>
      </c>
      <c r="G6185" s="9" t="b">
        <v>0</v>
      </c>
      <c r="H6185" s="1">
        <f>+IF(spotify_data[[#This Row],[explicit]]=FALSE,0,1)</f>
        <v>0</v>
      </c>
      <c r="I6185" s="1" t="s">
        <v>1608</v>
      </c>
      <c r="J6185" s="7">
        <f>MATCH(spotify_data[[#This Row],[artist_name]],spotify_data[artist_name],0)</f>
        <v>1807</v>
      </c>
      <c r="K6185">
        <v>77</v>
      </c>
      <c r="L6185" s="10">
        <f>spotify_data[[#This Row],[artist_popularity]]/100</f>
        <v>0.77</v>
      </c>
      <c r="M6185">
        <v>4779199</v>
      </c>
      <c r="N6185" s="1" t="s">
        <v>1609</v>
      </c>
      <c r="O6185" s="1" t="s">
        <v>20481</v>
      </c>
      <c r="P6185" s="1">
        <f>MATCH(spotify_data[[#This Row],[album_id]],spotify_data[album_id],0)</f>
        <v>5100</v>
      </c>
      <c r="Q6185" s="1" t="s">
        <v>20482</v>
      </c>
      <c r="R6185" s="2">
        <v>39643</v>
      </c>
      <c r="S6185" s="7">
        <f ca="1">+TODAY()-spotify_data[[#This Row],[Fecha lanzamiento Album]]</f>
        <v>6388</v>
      </c>
      <c r="T6185" s="7">
        <f ca="1">+spotify_data[[#This Row],[Antigüedad Album Dias]]/60</f>
        <v>106.46666666666667</v>
      </c>
      <c r="U6185" s="8">
        <f ca="1">spotify_data[[#This Row],[Antigüedad Album Meses]]/12</f>
        <v>8.8722222222222218</v>
      </c>
      <c r="V6185">
        <v>14</v>
      </c>
      <c r="W6185" s="1" t="s">
        <v>20</v>
      </c>
      <c r="X6185" s="1" t="str">
        <f>+IF(spotify_data[[#This Row],[album_type]]="album","Album",IF(spotify_data[[#This Row],[album_type]]="single","Single","Compilation"))</f>
        <v>Album</v>
      </c>
      <c r="Y6185">
        <v>369</v>
      </c>
    </row>
    <row r="6186" spans="1:25" x14ac:dyDescent="0.3">
      <c r="A6186" s="1" t="s">
        <v>20964</v>
      </c>
      <c r="B6186" s="1">
        <v>4728</v>
      </c>
      <c r="C6186" s="1" t="s">
        <v>20965</v>
      </c>
      <c r="D6186">
        <v>4</v>
      </c>
      <c r="E6186">
        <v>42</v>
      </c>
      <c r="F6186" s="10">
        <f>spotify_data[[#This Row],[track_popularity]]/100</f>
        <v>0.42</v>
      </c>
      <c r="G6186" s="9" t="b">
        <v>0</v>
      </c>
      <c r="H6186" s="1">
        <f>+IF(spotify_data[[#This Row],[explicit]]=FALSE,0,1)</f>
        <v>0</v>
      </c>
      <c r="I6186" s="1" t="s">
        <v>20966</v>
      </c>
      <c r="J6186" s="7">
        <f>MATCH(spotify_data[[#This Row],[artist_name]],spotify_data[artist_name],0)</f>
        <v>4041</v>
      </c>
      <c r="K6186">
        <v>57</v>
      </c>
      <c r="L6186" s="10">
        <f>spotify_data[[#This Row],[artist_popularity]]/100</f>
        <v>0.56999999999999995</v>
      </c>
      <c r="M6186">
        <v>1200693</v>
      </c>
      <c r="N6186" s="1" t="s">
        <v>20967</v>
      </c>
      <c r="O6186" s="1" t="s">
        <v>20968</v>
      </c>
      <c r="P6186" s="1">
        <f>MATCH(spotify_data[[#This Row],[album_id]],spotify_data[album_id],0)</f>
        <v>6185</v>
      </c>
      <c r="Q6186" s="1" t="s">
        <v>20969</v>
      </c>
      <c r="R6186" s="2">
        <v>39083</v>
      </c>
      <c r="S6186" s="7">
        <f ca="1">+TODAY()-spotify_data[[#This Row],[Fecha lanzamiento Album]]</f>
        <v>6948</v>
      </c>
      <c r="T6186" s="7">
        <f ca="1">+spotify_data[[#This Row],[Antigüedad Album Dias]]/60</f>
        <v>115.8</v>
      </c>
      <c r="U6186" s="8">
        <f ca="1">spotify_data[[#This Row],[Antigüedad Album Meses]]/12</f>
        <v>9.65</v>
      </c>
      <c r="V6186">
        <v>11</v>
      </c>
      <c r="W6186" s="1" t="s">
        <v>20</v>
      </c>
      <c r="X6186" s="1" t="str">
        <f>+IF(spotify_data[[#This Row],[album_type]]="album","Album",IF(spotify_data[[#This Row],[album_type]]="single","Single","Compilation"))</f>
        <v>Album</v>
      </c>
      <c r="Y6186">
        <v>237</v>
      </c>
    </row>
    <row r="6187" spans="1:25" x14ac:dyDescent="0.3">
      <c r="A6187" s="1" t="s">
        <v>20978</v>
      </c>
      <c r="B6187" s="1">
        <v>1504</v>
      </c>
      <c r="C6187" s="1" t="s">
        <v>20979</v>
      </c>
      <c r="D6187">
        <v>5</v>
      </c>
      <c r="E6187">
        <v>42</v>
      </c>
      <c r="F6187" s="10">
        <f>spotify_data[[#This Row],[track_popularity]]/100</f>
        <v>0.42</v>
      </c>
      <c r="G6187" s="9" t="b">
        <v>0</v>
      </c>
      <c r="H6187" s="1">
        <f>+IF(spotify_data[[#This Row],[explicit]]=FALSE,0,1)</f>
        <v>0</v>
      </c>
      <c r="I6187" s="1" t="s">
        <v>20942</v>
      </c>
      <c r="J6187" s="7">
        <f>MATCH(spotify_data[[#This Row],[artist_name]],spotify_data[artist_name],0)</f>
        <v>6186</v>
      </c>
      <c r="K6187">
        <v>33</v>
      </c>
      <c r="L6187" s="10">
        <f>spotify_data[[#This Row],[artist_popularity]]/100</f>
        <v>0.33</v>
      </c>
      <c r="M6187">
        <v>6526</v>
      </c>
      <c r="N6187" s="1" t="s">
        <v>23</v>
      </c>
      <c r="O6187" s="1" t="s">
        <v>20934</v>
      </c>
      <c r="P6187" s="1">
        <f>MATCH(spotify_data[[#This Row],[album_id]],spotify_data[album_id],0)</f>
        <v>6186</v>
      </c>
      <c r="Q6187" s="1" t="s">
        <v>20882</v>
      </c>
      <c r="R6187" s="2">
        <v>39083</v>
      </c>
      <c r="S6187" s="7">
        <f ca="1">+TODAY()-spotify_data[[#This Row],[Fecha lanzamiento Album]]</f>
        <v>6948</v>
      </c>
      <c r="T6187" s="7">
        <f ca="1">+spotify_data[[#This Row],[Antigüedad Album Dias]]/60</f>
        <v>115.8</v>
      </c>
      <c r="U6187" s="8">
        <f ca="1">spotify_data[[#This Row],[Antigüedad Album Meses]]/12</f>
        <v>9.65</v>
      </c>
      <c r="V6187">
        <v>31</v>
      </c>
      <c r="W6187" s="1" t="s">
        <v>1932</v>
      </c>
      <c r="X6187" s="1" t="str">
        <f>+IF(spotify_data[[#This Row],[album_type]]="album","Album",IF(spotify_data[[#This Row],[album_type]]="single","Single","Compilation"))</f>
        <v>Compilation</v>
      </c>
      <c r="Y6187">
        <v>318</v>
      </c>
    </row>
    <row r="6188" spans="1:25" x14ac:dyDescent="0.3">
      <c r="A6188" s="1" t="s">
        <v>21516</v>
      </c>
      <c r="B6188" s="1">
        <v>1031</v>
      </c>
      <c r="C6188" s="1" t="s">
        <v>21517</v>
      </c>
      <c r="D6188">
        <v>9</v>
      </c>
      <c r="E6188">
        <v>42</v>
      </c>
      <c r="F6188" s="10">
        <f>spotify_data[[#This Row],[track_popularity]]/100</f>
        <v>0.42</v>
      </c>
      <c r="G6188" s="9" t="b">
        <v>0</v>
      </c>
      <c r="H6188" s="1">
        <f>+IF(spotify_data[[#This Row],[explicit]]=FALSE,0,1)</f>
        <v>0</v>
      </c>
      <c r="I6188" s="1" t="s">
        <v>16817</v>
      </c>
      <c r="J6188" s="7">
        <f>MATCH(spotify_data[[#This Row],[artist_name]],spotify_data[artist_name],0)</f>
        <v>3059</v>
      </c>
      <c r="K6188">
        <v>66</v>
      </c>
      <c r="L6188" s="10">
        <f>spotify_data[[#This Row],[artist_popularity]]/100</f>
        <v>0.66</v>
      </c>
      <c r="M6188">
        <v>9676780</v>
      </c>
      <c r="N6188" s="1" t="s">
        <v>16818</v>
      </c>
      <c r="O6188" s="1" t="s">
        <v>21491</v>
      </c>
      <c r="P6188" s="1">
        <f>MATCH(spotify_data[[#This Row],[album_id]],spotify_data[album_id],0)</f>
        <v>3059</v>
      </c>
      <c r="Q6188" s="1" t="s">
        <v>21492</v>
      </c>
      <c r="R6188" s="2">
        <v>38353</v>
      </c>
      <c r="S6188" s="7">
        <f ca="1">+TODAY()-spotify_data[[#This Row],[Fecha lanzamiento Album]]</f>
        <v>7678</v>
      </c>
      <c r="T6188" s="7">
        <f ca="1">+spotify_data[[#This Row],[Antigüedad Album Dias]]/60</f>
        <v>127.96666666666667</v>
      </c>
      <c r="U6188" s="8">
        <f ca="1">spotify_data[[#This Row],[Antigüedad Album Meses]]/12</f>
        <v>10.66388888888889</v>
      </c>
      <c r="V6188">
        <v>10</v>
      </c>
      <c r="W6188" s="1" t="s">
        <v>20</v>
      </c>
      <c r="X6188" s="1" t="str">
        <f>+IF(spotify_data[[#This Row],[album_type]]="album","Album",IF(spotify_data[[#This Row],[album_type]]="single","Single","Compilation"))</f>
        <v>Album</v>
      </c>
      <c r="Y6188">
        <v>459</v>
      </c>
    </row>
    <row r="6189" spans="1:25" x14ac:dyDescent="0.3">
      <c r="A6189" s="1" t="s">
        <v>22061</v>
      </c>
      <c r="B6189" s="1"/>
      <c r="C6189" s="1" t="s">
        <v>22062</v>
      </c>
      <c r="D6189">
        <v>13</v>
      </c>
      <c r="E6189">
        <v>42</v>
      </c>
      <c r="F6189" s="10">
        <f>spotify_data[[#This Row],[track_popularity]]/100</f>
        <v>0.42</v>
      </c>
      <c r="G6189" s="9" t="b">
        <v>0</v>
      </c>
      <c r="H6189" s="1">
        <f>+IF(spotify_data[[#This Row],[explicit]]=FALSE,0,1)</f>
        <v>0</v>
      </c>
      <c r="I6189" s="1" t="s">
        <v>5445</v>
      </c>
      <c r="J6189" s="7">
        <f>MATCH(spotify_data[[#This Row],[artist_name]],spotify_data[artist_name],0)</f>
        <v>2706</v>
      </c>
      <c r="K6189">
        <v>68</v>
      </c>
      <c r="L6189" s="10">
        <f>spotify_data[[#This Row],[artist_popularity]]/100</f>
        <v>0.68</v>
      </c>
      <c r="M6189">
        <v>1486975</v>
      </c>
      <c r="N6189" s="1" t="s">
        <v>5446</v>
      </c>
      <c r="O6189" s="1" t="s">
        <v>22063</v>
      </c>
      <c r="P6189" s="1">
        <f>MATCH(spotify_data[[#This Row],[album_id]],spotify_data[album_id],0)</f>
        <v>6188</v>
      </c>
      <c r="Q6189" s="1" t="s">
        <v>22064</v>
      </c>
      <c r="R6189" s="2">
        <v>37552</v>
      </c>
      <c r="S6189" s="7">
        <f ca="1">+TODAY()-spotify_data[[#This Row],[Fecha lanzamiento Album]]</f>
        <v>8479</v>
      </c>
      <c r="T6189" s="7">
        <f ca="1">+spotify_data[[#This Row],[Antigüedad Album Dias]]/60</f>
        <v>141.31666666666666</v>
      </c>
      <c r="U6189" s="8">
        <f ca="1">spotify_data[[#This Row],[Antigüedad Album Meses]]/12</f>
        <v>11.776388888888889</v>
      </c>
      <c r="V6189">
        <v>16</v>
      </c>
      <c r="W6189" s="1" t="s">
        <v>20</v>
      </c>
      <c r="X6189" s="1" t="str">
        <f>+IF(spotify_data[[#This Row],[album_type]]="album","Album",IF(spotify_data[[#This Row],[album_type]]="single","Single","Compilation"))</f>
        <v>Album</v>
      </c>
      <c r="Y6189">
        <v>37</v>
      </c>
    </row>
    <row r="6190" spans="1:25" x14ac:dyDescent="0.3">
      <c r="A6190" s="1" t="s">
        <v>22351</v>
      </c>
      <c r="B6190" s="1"/>
      <c r="C6190" s="1" t="s">
        <v>22352</v>
      </c>
      <c r="D6190">
        <v>4</v>
      </c>
      <c r="E6190">
        <v>42</v>
      </c>
      <c r="F6190" s="10">
        <f>spotify_data[[#This Row],[track_popularity]]/100</f>
        <v>0.42</v>
      </c>
      <c r="G6190" s="9" t="b">
        <v>0</v>
      </c>
      <c r="H6190" s="1">
        <f>+IF(spotify_data[[#This Row],[explicit]]=FALSE,0,1)</f>
        <v>0</v>
      </c>
      <c r="I6190" s="1" t="s">
        <v>21728</v>
      </c>
      <c r="J6190" s="7">
        <f>MATCH(spotify_data[[#This Row],[artist_name]],spotify_data[artist_name],0)</f>
        <v>3238</v>
      </c>
      <c r="K6190">
        <v>66</v>
      </c>
      <c r="L6190" s="10">
        <f>spotify_data[[#This Row],[artist_popularity]]/100</f>
        <v>0.66</v>
      </c>
      <c r="M6190">
        <v>499153</v>
      </c>
      <c r="N6190" s="1" t="s">
        <v>1609</v>
      </c>
      <c r="O6190" s="1" t="s">
        <v>22349</v>
      </c>
      <c r="P6190" s="1">
        <f>MATCH(spotify_data[[#This Row],[album_id]],spotify_data[album_id],0)</f>
        <v>5889</v>
      </c>
      <c r="Q6190" s="1" t="s">
        <v>22350</v>
      </c>
      <c r="R6190" s="2">
        <v>37072</v>
      </c>
      <c r="S6190" s="7">
        <f ca="1">+TODAY()-spotify_data[[#This Row],[Fecha lanzamiento Album]]</f>
        <v>8959</v>
      </c>
      <c r="T6190" s="7">
        <f ca="1">+spotify_data[[#This Row],[Antigüedad Album Dias]]/60</f>
        <v>149.31666666666666</v>
      </c>
      <c r="U6190" s="8">
        <f ca="1">spotify_data[[#This Row],[Antigüedad Album Meses]]/12</f>
        <v>12.443055555555555</v>
      </c>
      <c r="V6190">
        <v>37</v>
      </c>
      <c r="W6190" s="1" t="s">
        <v>20</v>
      </c>
      <c r="X6190" s="1" t="str">
        <f>+IF(spotify_data[[#This Row],[album_type]]="album","Album",IF(spotify_data[[#This Row],[album_type]]="single","Single","Compilation"))</f>
        <v>Album</v>
      </c>
      <c r="Y6190">
        <v>1153</v>
      </c>
    </row>
    <row r="6191" spans="1:25" x14ac:dyDescent="0.3">
      <c r="A6191" s="1" t="s">
        <v>22805</v>
      </c>
      <c r="B6191" s="1"/>
      <c r="C6191" s="1" t="s">
        <v>22806</v>
      </c>
      <c r="D6191">
        <v>3</v>
      </c>
      <c r="E6191">
        <v>42</v>
      </c>
      <c r="F6191" s="10">
        <f>spotify_data[[#This Row],[track_popularity]]/100</f>
        <v>0.42</v>
      </c>
      <c r="G6191" s="9" t="b">
        <v>0</v>
      </c>
      <c r="H6191" s="1">
        <f>+IF(spotify_data[[#This Row],[explicit]]=FALSE,0,1)</f>
        <v>0</v>
      </c>
      <c r="I6191" s="1" t="s">
        <v>6845</v>
      </c>
      <c r="J6191" s="7">
        <f>MATCH(spotify_data[[#This Row],[artist_name]],spotify_data[artist_name],0)</f>
        <v>3400</v>
      </c>
      <c r="K6191">
        <v>70</v>
      </c>
      <c r="L6191" s="10">
        <f>spotify_data[[#This Row],[artist_popularity]]/100</f>
        <v>0.7</v>
      </c>
      <c r="M6191">
        <v>1605047</v>
      </c>
      <c r="N6191" s="1" t="s">
        <v>1609</v>
      </c>
      <c r="O6191" s="1" t="s">
        <v>22803</v>
      </c>
      <c r="P6191" s="1">
        <f>MATCH(spotify_data[[#This Row],[album_id]],spotify_data[album_id],0)</f>
        <v>3759</v>
      </c>
      <c r="Q6191" s="1" t="s">
        <v>22804</v>
      </c>
      <c r="R6191" s="2">
        <v>36284</v>
      </c>
      <c r="S6191" s="7">
        <f ca="1">+TODAY()-spotify_data[[#This Row],[Fecha lanzamiento Album]]</f>
        <v>9747</v>
      </c>
      <c r="T6191" s="7">
        <f ca="1">+spotify_data[[#This Row],[Antigüedad Album Dias]]/60</f>
        <v>162.44999999999999</v>
      </c>
      <c r="U6191" s="8">
        <f ca="1">spotify_data[[#This Row],[Antigüedad Album Meses]]/12</f>
        <v>13.5375</v>
      </c>
      <c r="V6191">
        <v>17</v>
      </c>
      <c r="W6191" s="1" t="s">
        <v>20</v>
      </c>
      <c r="X6191" s="1" t="str">
        <f>+IF(spotify_data[[#This Row],[album_type]]="album","Album",IF(spotify_data[[#This Row],[album_type]]="single","Single","Compilation"))</f>
        <v>Album</v>
      </c>
      <c r="Y6191">
        <v>312</v>
      </c>
    </row>
    <row r="6192" spans="1:25" x14ac:dyDescent="0.3">
      <c r="A6192" s="1" t="s">
        <v>23140</v>
      </c>
      <c r="B6192" s="1"/>
      <c r="C6192" s="1" t="s">
        <v>23141</v>
      </c>
      <c r="D6192">
        <v>5</v>
      </c>
      <c r="E6192">
        <v>42</v>
      </c>
      <c r="F6192" s="10">
        <f>spotify_data[[#This Row],[track_popularity]]/100</f>
        <v>0.42</v>
      </c>
      <c r="G6192" s="9" t="b">
        <v>1</v>
      </c>
      <c r="H6192" s="1">
        <f>+IF(spotify_data[[#This Row],[explicit]]=FALSE,0,1)</f>
        <v>1</v>
      </c>
      <c r="I6192" s="1" t="s">
        <v>2104</v>
      </c>
      <c r="J6192" s="7">
        <f>MATCH(spotify_data[[#This Row],[artist_name]],spotify_data[artist_name],0)</f>
        <v>2180</v>
      </c>
      <c r="K6192">
        <v>71</v>
      </c>
      <c r="L6192" s="10">
        <f>spotify_data[[#This Row],[artist_popularity]]/100</f>
        <v>0.71</v>
      </c>
      <c r="M6192">
        <v>4971141</v>
      </c>
      <c r="N6192" s="1" t="s">
        <v>2105</v>
      </c>
      <c r="O6192" s="1" t="s">
        <v>23138</v>
      </c>
      <c r="P6192" s="1">
        <f>MATCH(spotify_data[[#This Row],[album_id]],spotify_data[album_id],0)</f>
        <v>4196</v>
      </c>
      <c r="Q6192" s="1" t="s">
        <v>23139</v>
      </c>
      <c r="R6192" s="2">
        <v>35246</v>
      </c>
      <c r="S6192" s="7">
        <f ca="1">+TODAY()-spotify_data[[#This Row],[Fecha lanzamiento Album]]</f>
        <v>10785</v>
      </c>
      <c r="T6192" s="7">
        <f ca="1">+spotify_data[[#This Row],[Antigüedad Album Dias]]/60</f>
        <v>179.75</v>
      </c>
      <c r="U6192" s="8">
        <f ca="1">spotify_data[[#This Row],[Antigüedad Album Meses]]/12</f>
        <v>14.979166666666666</v>
      </c>
      <c r="V6192">
        <v>17</v>
      </c>
      <c r="W6192" s="1" t="s">
        <v>20</v>
      </c>
      <c r="X6192" s="1" t="str">
        <f>+IF(spotify_data[[#This Row],[album_type]]="album","Album",IF(spotify_data[[#This Row],[album_type]]="single","Single","Compilation"))</f>
        <v>Album</v>
      </c>
      <c r="Y6192">
        <v>272</v>
      </c>
    </row>
    <row r="6193" spans="1:25" x14ac:dyDescent="0.3">
      <c r="A6193" s="1" t="s">
        <v>23875</v>
      </c>
      <c r="B6193" s="1"/>
      <c r="C6193" s="1" t="s">
        <v>22912</v>
      </c>
      <c r="D6193">
        <v>1</v>
      </c>
      <c r="E6193">
        <v>42</v>
      </c>
      <c r="F6193" s="10">
        <f>spotify_data[[#This Row],[track_popularity]]/100</f>
        <v>0.42</v>
      </c>
      <c r="G6193" s="9" t="b">
        <v>0</v>
      </c>
      <c r="H6193" s="1">
        <f>+IF(spotify_data[[#This Row],[explicit]]=FALSE,0,1)</f>
        <v>0</v>
      </c>
      <c r="I6193" s="1" t="s">
        <v>23876</v>
      </c>
      <c r="J6193" s="7">
        <f>MATCH(spotify_data[[#This Row],[artist_name]],spotify_data[artist_name],0)</f>
        <v>6192</v>
      </c>
      <c r="K6193">
        <v>51</v>
      </c>
      <c r="L6193" s="10">
        <f>spotify_data[[#This Row],[artist_popularity]]/100</f>
        <v>0.51</v>
      </c>
      <c r="M6193">
        <v>732410</v>
      </c>
      <c r="N6193" s="1" t="s">
        <v>23877</v>
      </c>
      <c r="O6193" s="1" t="s">
        <v>23878</v>
      </c>
      <c r="P6193" s="1">
        <f>MATCH(spotify_data[[#This Row],[album_id]],spotify_data[album_id],0)</f>
        <v>6192</v>
      </c>
      <c r="Q6193" s="1" t="s">
        <v>22912</v>
      </c>
      <c r="R6193" s="2">
        <v>32349</v>
      </c>
      <c r="S6193" s="7">
        <f ca="1">+TODAY()-spotify_data[[#This Row],[Fecha lanzamiento Album]]</f>
        <v>13682</v>
      </c>
      <c r="T6193" s="7">
        <f ca="1">+spotify_data[[#This Row],[Antigüedad Album Dias]]/60</f>
        <v>228.03333333333333</v>
      </c>
      <c r="U6193" s="8">
        <f ca="1">spotify_data[[#This Row],[Antigüedad Album Meses]]/12</f>
        <v>19.002777777777776</v>
      </c>
      <c r="V6193">
        <v>11</v>
      </c>
      <c r="W6193" s="1" t="s">
        <v>20</v>
      </c>
      <c r="X6193" s="1" t="str">
        <f>+IF(spotify_data[[#This Row],[album_type]]="album","Album",IF(spotify_data[[#This Row],[album_type]]="single","Single","Compilation"))</f>
        <v>Album</v>
      </c>
      <c r="Y6193">
        <v>561</v>
      </c>
    </row>
    <row r="6194" spans="1:25" x14ac:dyDescent="0.3">
      <c r="A6194" s="1" t="s">
        <v>23984</v>
      </c>
      <c r="B6194" s="1"/>
      <c r="C6194" s="1" t="s">
        <v>22464</v>
      </c>
      <c r="D6194">
        <v>4</v>
      </c>
      <c r="E6194">
        <v>42</v>
      </c>
      <c r="F6194" s="10">
        <f>spotify_data[[#This Row],[track_popularity]]/100</f>
        <v>0.42</v>
      </c>
      <c r="G6194" s="9" t="b">
        <v>0</v>
      </c>
      <c r="H6194" s="1">
        <f>+IF(spotify_data[[#This Row],[explicit]]=FALSE,0,1)</f>
        <v>0</v>
      </c>
      <c r="I6194" s="1" t="s">
        <v>13630</v>
      </c>
      <c r="J6194" s="7">
        <f>MATCH(spotify_data[[#This Row],[artist_name]],spotify_data[artist_name],0)</f>
        <v>6193</v>
      </c>
      <c r="K6194">
        <v>69</v>
      </c>
      <c r="L6194" s="10">
        <f>spotify_data[[#This Row],[artist_popularity]]/100</f>
        <v>0.69</v>
      </c>
      <c r="M6194">
        <v>3738987</v>
      </c>
      <c r="N6194" s="1" t="s">
        <v>23985</v>
      </c>
      <c r="O6194" s="1" t="s">
        <v>23986</v>
      </c>
      <c r="P6194" s="1">
        <f>MATCH(spotify_data[[#This Row],[album_id]],spotify_data[album_id],0)</f>
        <v>6193</v>
      </c>
      <c r="Q6194" s="1" t="s">
        <v>23987</v>
      </c>
      <c r="R6194" s="2">
        <v>31572</v>
      </c>
      <c r="S6194" s="7">
        <f ca="1">+TODAY()-spotify_data[[#This Row],[Fecha lanzamiento Album]]</f>
        <v>14459</v>
      </c>
      <c r="T6194" s="7">
        <f ca="1">+spotify_data[[#This Row],[Antigüedad Album Dias]]/60</f>
        <v>240.98333333333332</v>
      </c>
      <c r="U6194" s="8">
        <f ca="1">spotify_data[[#This Row],[Antigüedad Album Meses]]/12</f>
        <v>20.081944444444442</v>
      </c>
      <c r="V6194">
        <v>8</v>
      </c>
      <c r="W6194" s="1" t="s">
        <v>20</v>
      </c>
      <c r="X6194" s="1" t="str">
        <f>+IF(spotify_data[[#This Row],[album_type]]="album","Album",IF(spotify_data[[#This Row],[album_type]]="single","Single","Compilation"))</f>
        <v>Album</v>
      </c>
      <c r="Y6194">
        <v>494</v>
      </c>
    </row>
    <row r="6195" spans="1:25" x14ac:dyDescent="0.3">
      <c r="A6195" s="1" t="s">
        <v>24388</v>
      </c>
      <c r="B6195" s="1"/>
      <c r="C6195" s="1" t="s">
        <v>24389</v>
      </c>
      <c r="D6195">
        <v>2</v>
      </c>
      <c r="E6195">
        <v>42</v>
      </c>
      <c r="F6195" s="10">
        <f>spotify_data[[#This Row],[track_popularity]]/100</f>
        <v>0.42</v>
      </c>
      <c r="G6195" s="9" t="b">
        <v>0</v>
      </c>
      <c r="H6195" s="1">
        <f>+IF(spotify_data[[#This Row],[explicit]]=FALSE,0,1)</f>
        <v>0</v>
      </c>
      <c r="I6195" s="1" t="s">
        <v>24390</v>
      </c>
      <c r="J6195" s="7">
        <f>MATCH(spotify_data[[#This Row],[artist_name]],spotify_data[artist_name],0)</f>
        <v>6194</v>
      </c>
      <c r="K6195">
        <v>39</v>
      </c>
      <c r="L6195" s="10">
        <f>spotify_data[[#This Row],[artist_popularity]]/100</f>
        <v>0.39</v>
      </c>
      <c r="M6195">
        <v>9152</v>
      </c>
      <c r="N6195" s="1" t="s">
        <v>23</v>
      </c>
      <c r="O6195" s="1" t="s">
        <v>24391</v>
      </c>
      <c r="P6195" s="1">
        <f>MATCH(spotify_data[[#This Row],[album_id]],spotify_data[album_id],0)</f>
        <v>6194</v>
      </c>
      <c r="Q6195" s="1" t="s">
        <v>24392</v>
      </c>
      <c r="R6195" s="2">
        <v>26665</v>
      </c>
      <c r="S6195" s="7">
        <f ca="1">+TODAY()-spotify_data[[#This Row],[Fecha lanzamiento Album]]</f>
        <v>19366</v>
      </c>
      <c r="T6195" s="7">
        <f ca="1">+spotify_data[[#This Row],[Antigüedad Album Dias]]/60</f>
        <v>322.76666666666665</v>
      </c>
      <c r="U6195" s="8">
        <f ca="1">spotify_data[[#This Row],[Antigüedad Album Meses]]/12</f>
        <v>26.897222222222222</v>
      </c>
      <c r="V6195">
        <v>26</v>
      </c>
      <c r="W6195" s="1" t="s">
        <v>1932</v>
      </c>
      <c r="X6195" s="1" t="str">
        <f>+IF(spotify_data[[#This Row],[album_type]]="album","Album",IF(spotify_data[[#This Row],[album_type]]="single","Single","Compilation"))</f>
        <v>Compilation</v>
      </c>
      <c r="Y6195">
        <v>434</v>
      </c>
    </row>
    <row r="6196" spans="1:25" x14ac:dyDescent="0.3">
      <c r="A6196" s="1" t="s">
        <v>498</v>
      </c>
      <c r="B6196" s="1">
        <v>3278</v>
      </c>
      <c r="C6196" s="1" t="s">
        <v>499</v>
      </c>
      <c r="D6196">
        <v>8</v>
      </c>
      <c r="E6196">
        <v>41</v>
      </c>
      <c r="F6196" s="10">
        <f>spotify_data[[#This Row],[track_popularity]]/100</f>
        <v>0.41</v>
      </c>
      <c r="G6196" s="9" t="b">
        <v>0</v>
      </c>
      <c r="H6196" s="1">
        <f>+IF(spotify_data[[#This Row],[explicit]]=FALSE,0,1)</f>
        <v>0</v>
      </c>
      <c r="I6196" s="1" t="s">
        <v>491</v>
      </c>
      <c r="J6196" s="7">
        <f>MATCH(spotify_data[[#This Row],[artist_name]],spotify_data[artist_name],0)</f>
        <v>4637</v>
      </c>
      <c r="K6196">
        <v>49</v>
      </c>
      <c r="L6196" s="10">
        <f>spotify_data[[#This Row],[artist_popularity]]/100</f>
        <v>0.49</v>
      </c>
      <c r="M6196">
        <v>1866</v>
      </c>
      <c r="N6196" s="1" t="s">
        <v>23</v>
      </c>
      <c r="O6196" s="1" t="s">
        <v>492</v>
      </c>
      <c r="P6196" s="1">
        <f>MATCH(spotify_data[[#This Row],[album_id]],spotify_data[album_id],0)</f>
        <v>5995</v>
      </c>
      <c r="Q6196" s="1" t="s">
        <v>493</v>
      </c>
      <c r="R6196" s="2">
        <v>45928</v>
      </c>
      <c r="S6196" s="7">
        <f ca="1">+TODAY()-spotify_data[[#This Row],[Fecha lanzamiento Album]]</f>
        <v>103</v>
      </c>
      <c r="T6196" s="7">
        <f ca="1">+spotify_data[[#This Row],[Antigüedad Album Dias]]/60</f>
        <v>1.7166666666666666</v>
      </c>
      <c r="U6196" s="8">
        <f ca="1">spotify_data[[#This Row],[Antigüedad Album Meses]]/12</f>
        <v>0.14305555555555555</v>
      </c>
      <c r="V6196">
        <v>14</v>
      </c>
      <c r="W6196" s="1" t="s">
        <v>20</v>
      </c>
      <c r="X6196" s="1" t="str">
        <f>+IF(spotify_data[[#This Row],[album_type]]="album","Album",IF(spotify_data[[#This Row],[album_type]]="single","Single","Compilation"))</f>
        <v>Album</v>
      </c>
      <c r="Y6196">
        <v>259</v>
      </c>
    </row>
    <row r="6197" spans="1:25" x14ac:dyDescent="0.3">
      <c r="A6197" s="1" t="s">
        <v>570</v>
      </c>
      <c r="B6197" s="1">
        <v>441</v>
      </c>
      <c r="C6197" s="1" t="s">
        <v>571</v>
      </c>
      <c r="D6197">
        <v>1</v>
      </c>
      <c r="E6197">
        <v>41</v>
      </c>
      <c r="F6197" s="10">
        <f>spotify_data[[#This Row],[track_popularity]]/100</f>
        <v>0.41</v>
      </c>
      <c r="G6197" s="9" t="b">
        <v>1</v>
      </c>
      <c r="H6197" s="1">
        <f>+IF(spotify_data[[#This Row],[explicit]]=FALSE,0,1)</f>
        <v>1</v>
      </c>
      <c r="I6197" s="1" t="s">
        <v>572</v>
      </c>
      <c r="J6197" s="7">
        <f>MATCH(spotify_data[[#This Row],[artist_name]],spotify_data[artist_name],0)</f>
        <v>6196</v>
      </c>
      <c r="K6197">
        <v>25</v>
      </c>
      <c r="L6197" s="10">
        <f>spotify_data[[#This Row],[artist_popularity]]/100</f>
        <v>0.25</v>
      </c>
      <c r="M6197">
        <v>569</v>
      </c>
      <c r="N6197" s="1" t="s">
        <v>573</v>
      </c>
      <c r="O6197" s="1" t="s">
        <v>574</v>
      </c>
      <c r="P6197" s="1">
        <f>MATCH(spotify_data[[#This Row],[album_id]],spotify_data[album_id],0)</f>
        <v>6196</v>
      </c>
      <c r="Q6197" s="1" t="s">
        <v>571</v>
      </c>
      <c r="R6197" s="2">
        <v>45926</v>
      </c>
      <c r="S6197" s="7">
        <f ca="1">+TODAY()-spotify_data[[#This Row],[Fecha lanzamiento Album]]</f>
        <v>105</v>
      </c>
      <c r="T6197" s="7">
        <f ca="1">+spotify_data[[#This Row],[Antigüedad Album Dias]]/60</f>
        <v>1.75</v>
      </c>
      <c r="U6197" s="8">
        <f ca="1">spotify_data[[#This Row],[Antigüedad Album Meses]]/12</f>
        <v>0.14583333333333334</v>
      </c>
      <c r="V6197">
        <v>2</v>
      </c>
      <c r="W6197" s="1" t="s">
        <v>21</v>
      </c>
      <c r="X6197" s="1" t="str">
        <f>+IF(spotify_data[[#This Row],[album_type]]="album","Album",IF(spotify_data[[#This Row],[album_type]]="single","Single","Compilation"))</f>
        <v>Single</v>
      </c>
      <c r="Y6197">
        <v>259</v>
      </c>
    </row>
    <row r="6198" spans="1:25" x14ac:dyDescent="0.3">
      <c r="A6198" s="1" t="s">
        <v>588</v>
      </c>
      <c r="B6198" s="1">
        <v>6067</v>
      </c>
      <c r="C6198" s="1" t="s">
        <v>589</v>
      </c>
      <c r="D6198">
        <v>1</v>
      </c>
      <c r="E6198">
        <v>41</v>
      </c>
      <c r="F6198" s="10">
        <f>spotify_data[[#This Row],[track_popularity]]/100</f>
        <v>0.41</v>
      </c>
      <c r="G6198" s="9" t="b">
        <v>0</v>
      </c>
      <c r="H6198" s="1">
        <f>+IF(spotify_data[[#This Row],[explicit]]=FALSE,0,1)</f>
        <v>0</v>
      </c>
      <c r="I6198" s="1" t="s">
        <v>590</v>
      </c>
      <c r="J6198" s="7">
        <f>MATCH(spotify_data[[#This Row],[artist_name]],spotify_data[artist_name],0)</f>
        <v>6197</v>
      </c>
      <c r="K6198">
        <v>23</v>
      </c>
      <c r="L6198" s="10">
        <f>spotify_data[[#This Row],[artist_popularity]]/100</f>
        <v>0.23</v>
      </c>
      <c r="M6198">
        <v>175</v>
      </c>
      <c r="N6198" s="1" t="s">
        <v>23</v>
      </c>
      <c r="O6198" s="1" t="s">
        <v>591</v>
      </c>
      <c r="P6198" s="1">
        <f>MATCH(spotify_data[[#This Row],[album_id]],spotify_data[album_id],0)</f>
        <v>6197</v>
      </c>
      <c r="Q6198" s="1" t="s">
        <v>589</v>
      </c>
      <c r="R6198" s="2">
        <v>45926</v>
      </c>
      <c r="S6198" s="7">
        <f ca="1">+TODAY()-spotify_data[[#This Row],[Fecha lanzamiento Album]]</f>
        <v>105</v>
      </c>
      <c r="T6198" s="7">
        <f ca="1">+spotify_data[[#This Row],[Antigüedad Album Dias]]/60</f>
        <v>1.75</v>
      </c>
      <c r="U6198" s="8">
        <f ca="1">spotify_data[[#This Row],[Antigüedad Album Meses]]/12</f>
        <v>0.14583333333333334</v>
      </c>
      <c r="V6198">
        <v>1</v>
      </c>
      <c r="W6198" s="1" t="s">
        <v>21</v>
      </c>
      <c r="X6198" s="1" t="str">
        <f>+IF(spotify_data[[#This Row],[album_type]]="album","Album",IF(spotify_data[[#This Row],[album_type]]="single","Single","Compilation"))</f>
        <v>Single</v>
      </c>
      <c r="Y6198">
        <v>296</v>
      </c>
    </row>
    <row r="6199" spans="1:25" x14ac:dyDescent="0.3">
      <c r="A6199" s="1" t="s">
        <v>792</v>
      </c>
      <c r="B6199" s="1">
        <v>1599</v>
      </c>
      <c r="C6199" s="1" t="s">
        <v>793</v>
      </c>
      <c r="D6199">
        <v>1</v>
      </c>
      <c r="E6199">
        <v>41</v>
      </c>
      <c r="F6199" s="10">
        <f>spotify_data[[#This Row],[track_popularity]]/100</f>
        <v>0.41</v>
      </c>
      <c r="G6199" s="9" t="b">
        <v>0</v>
      </c>
      <c r="H6199" s="1">
        <f>+IF(spotify_data[[#This Row],[explicit]]=FALSE,0,1)</f>
        <v>0</v>
      </c>
      <c r="I6199" s="1" t="s">
        <v>794</v>
      </c>
      <c r="J6199" s="7">
        <f>MATCH(spotify_data[[#This Row],[artist_name]],spotify_data[artist_name],0)</f>
        <v>6198</v>
      </c>
      <c r="K6199">
        <v>44</v>
      </c>
      <c r="L6199" s="10">
        <f>spotify_data[[#This Row],[artist_popularity]]/100</f>
        <v>0.44</v>
      </c>
      <c r="M6199">
        <v>1499</v>
      </c>
      <c r="N6199" s="1" t="s">
        <v>23</v>
      </c>
      <c r="O6199" s="1" t="s">
        <v>795</v>
      </c>
      <c r="P6199" s="1">
        <f>MATCH(spotify_data[[#This Row],[album_id]],spotify_data[album_id],0)</f>
        <v>6198</v>
      </c>
      <c r="Q6199" s="1" t="s">
        <v>793</v>
      </c>
      <c r="R6199" s="2">
        <v>45912</v>
      </c>
      <c r="S6199" s="7">
        <f ca="1">+TODAY()-spotify_data[[#This Row],[Fecha lanzamiento Album]]</f>
        <v>119</v>
      </c>
      <c r="T6199" s="7">
        <f ca="1">+spotify_data[[#This Row],[Antigüedad Album Dias]]/60</f>
        <v>1.9833333333333334</v>
      </c>
      <c r="U6199" s="8">
        <f ca="1">spotify_data[[#This Row],[Antigüedad Album Meses]]/12</f>
        <v>0.16527777777777777</v>
      </c>
      <c r="V6199">
        <v>1</v>
      </c>
      <c r="W6199" s="1" t="s">
        <v>21</v>
      </c>
      <c r="X6199" s="1" t="str">
        <f>+IF(spotify_data[[#This Row],[album_type]]="album","Album",IF(spotify_data[[#This Row],[album_type]]="single","Single","Compilation"))</f>
        <v>Single</v>
      </c>
      <c r="Y6199">
        <v>28</v>
      </c>
    </row>
    <row r="6200" spans="1:25" x14ac:dyDescent="0.3">
      <c r="A6200" s="1" t="s">
        <v>819</v>
      </c>
      <c r="B6200" s="1">
        <v>1292</v>
      </c>
      <c r="C6200" s="1" t="s">
        <v>820</v>
      </c>
      <c r="D6200">
        <v>1</v>
      </c>
      <c r="E6200">
        <v>41</v>
      </c>
      <c r="F6200" s="10">
        <f>spotify_data[[#This Row],[track_popularity]]/100</f>
        <v>0.41</v>
      </c>
      <c r="G6200" s="9" t="b">
        <v>0</v>
      </c>
      <c r="H6200" s="1">
        <f>+IF(spotify_data[[#This Row],[explicit]]=FALSE,0,1)</f>
        <v>0</v>
      </c>
      <c r="I6200" s="1" t="s">
        <v>821</v>
      </c>
      <c r="J6200" s="7">
        <f>MATCH(spotify_data[[#This Row],[artist_name]],spotify_data[artist_name],0)</f>
        <v>6199</v>
      </c>
      <c r="K6200">
        <v>33</v>
      </c>
      <c r="L6200" s="10">
        <f>spotify_data[[#This Row],[artist_popularity]]/100</f>
        <v>0.33</v>
      </c>
      <c r="M6200">
        <v>1639</v>
      </c>
      <c r="N6200" s="1" t="s">
        <v>822</v>
      </c>
      <c r="O6200" s="1" t="s">
        <v>823</v>
      </c>
      <c r="P6200" s="1">
        <f>MATCH(spotify_data[[#This Row],[album_id]],spotify_data[album_id],0)</f>
        <v>6199</v>
      </c>
      <c r="Q6200" s="1" t="s">
        <v>820</v>
      </c>
      <c r="R6200" s="2">
        <v>45912</v>
      </c>
      <c r="S6200" s="7">
        <f ca="1">+TODAY()-spotify_data[[#This Row],[Fecha lanzamiento Album]]</f>
        <v>119</v>
      </c>
      <c r="T6200" s="7">
        <f ca="1">+spotify_data[[#This Row],[Antigüedad Album Dias]]/60</f>
        <v>1.9833333333333334</v>
      </c>
      <c r="U6200" s="8">
        <f ca="1">spotify_data[[#This Row],[Antigüedad Album Meses]]/12</f>
        <v>0.16527777777777777</v>
      </c>
      <c r="V6200">
        <v>1</v>
      </c>
      <c r="W6200" s="1" t="s">
        <v>21</v>
      </c>
      <c r="X6200" s="1" t="str">
        <f>+IF(spotify_data[[#This Row],[album_type]]="album","Album",IF(spotify_data[[#This Row],[album_type]]="single","Single","Compilation"))</f>
        <v>Single</v>
      </c>
      <c r="Y6200">
        <v>299</v>
      </c>
    </row>
    <row r="6201" spans="1:25" x14ac:dyDescent="0.3">
      <c r="A6201" s="1" t="s">
        <v>1007</v>
      </c>
      <c r="B6201" s="1">
        <v>123</v>
      </c>
      <c r="C6201" s="1" t="s">
        <v>1008</v>
      </c>
      <c r="D6201">
        <v>7</v>
      </c>
      <c r="E6201">
        <v>41</v>
      </c>
      <c r="F6201" s="10">
        <f>spotify_data[[#This Row],[track_popularity]]/100</f>
        <v>0.41</v>
      </c>
      <c r="G6201" s="9" t="b">
        <v>0</v>
      </c>
      <c r="H6201" s="1">
        <f>+IF(spotify_data[[#This Row],[explicit]]=FALSE,0,1)</f>
        <v>0</v>
      </c>
      <c r="I6201" s="1" t="s">
        <v>987</v>
      </c>
      <c r="J6201" s="7">
        <f>MATCH(spotify_data[[#This Row],[artist_name]],spotify_data[artist_name],0)</f>
        <v>4340</v>
      </c>
      <c r="K6201">
        <v>61</v>
      </c>
      <c r="L6201" s="10">
        <f>spotify_data[[#This Row],[artist_popularity]]/100</f>
        <v>0.61</v>
      </c>
      <c r="M6201">
        <v>7437933</v>
      </c>
      <c r="N6201" s="1" t="s">
        <v>988</v>
      </c>
      <c r="O6201" s="1" t="s">
        <v>989</v>
      </c>
      <c r="P6201" s="1">
        <f>MATCH(spotify_data[[#This Row],[album_id]],spotify_data[album_id],0)</f>
        <v>4340</v>
      </c>
      <c r="Q6201" s="1" t="s">
        <v>990</v>
      </c>
      <c r="R6201" s="2">
        <v>45898</v>
      </c>
      <c r="S6201" s="7">
        <f ca="1">+TODAY()-spotify_data[[#This Row],[Fecha lanzamiento Album]]</f>
        <v>133</v>
      </c>
      <c r="T6201" s="7">
        <f ca="1">+spotify_data[[#This Row],[Antigüedad Album Dias]]/60</f>
        <v>2.2166666666666668</v>
      </c>
      <c r="U6201" s="8">
        <f ca="1">spotify_data[[#This Row],[Antigüedad Album Meses]]/12</f>
        <v>0.18472222222222223</v>
      </c>
      <c r="V6201">
        <v>12</v>
      </c>
      <c r="W6201" s="1" t="s">
        <v>20</v>
      </c>
      <c r="X6201" s="1" t="str">
        <f>+IF(spotify_data[[#This Row],[album_type]]="album","Album",IF(spotify_data[[#This Row],[album_type]]="single","Single","Compilation"))</f>
        <v>Album</v>
      </c>
      <c r="Y6201">
        <v>55</v>
      </c>
    </row>
    <row r="6202" spans="1:25" x14ac:dyDescent="0.3">
      <c r="A6202" s="1" t="s">
        <v>1022</v>
      </c>
      <c r="B6202" s="1">
        <v>4483</v>
      </c>
      <c r="C6202" s="1" t="s">
        <v>1023</v>
      </c>
      <c r="D6202">
        <v>1</v>
      </c>
      <c r="E6202">
        <v>41</v>
      </c>
      <c r="F6202" s="10">
        <f>spotify_data[[#This Row],[track_popularity]]/100</f>
        <v>0.41</v>
      </c>
      <c r="G6202" s="9" t="b">
        <v>0</v>
      </c>
      <c r="H6202" s="1">
        <f>+IF(spotify_data[[#This Row],[explicit]]=FALSE,0,1)</f>
        <v>0</v>
      </c>
      <c r="I6202" s="1" t="s">
        <v>1024</v>
      </c>
      <c r="J6202" s="7">
        <f>MATCH(spotify_data[[#This Row],[artist_name]],spotify_data[artist_name],0)</f>
        <v>6201</v>
      </c>
      <c r="K6202">
        <v>48</v>
      </c>
      <c r="L6202" s="10">
        <f>spotify_data[[#This Row],[artist_popularity]]/100</f>
        <v>0.48</v>
      </c>
      <c r="M6202">
        <v>74002</v>
      </c>
      <c r="N6202" s="1" t="s">
        <v>23</v>
      </c>
      <c r="O6202" s="1" t="s">
        <v>1025</v>
      </c>
      <c r="P6202" s="1">
        <f>MATCH(spotify_data[[#This Row],[album_id]],spotify_data[album_id],0)</f>
        <v>6201</v>
      </c>
      <c r="Q6202" s="1" t="s">
        <v>1023</v>
      </c>
      <c r="R6202" s="2">
        <v>45898</v>
      </c>
      <c r="S6202" s="7">
        <f ca="1">+TODAY()-spotify_data[[#This Row],[Fecha lanzamiento Album]]</f>
        <v>133</v>
      </c>
      <c r="T6202" s="7">
        <f ca="1">+spotify_data[[#This Row],[Antigüedad Album Dias]]/60</f>
        <v>2.2166666666666668</v>
      </c>
      <c r="U6202" s="8">
        <f ca="1">spotify_data[[#This Row],[Antigüedad Album Meses]]/12</f>
        <v>0.18472222222222223</v>
      </c>
      <c r="V6202">
        <v>1</v>
      </c>
      <c r="W6202" s="1" t="s">
        <v>21</v>
      </c>
      <c r="X6202" s="1" t="str">
        <f>+IF(spotify_data[[#This Row],[album_type]]="album","Album",IF(spotify_data[[#This Row],[album_type]]="single","Single","Compilation"))</f>
        <v>Single</v>
      </c>
      <c r="Y6202">
        <v>265</v>
      </c>
    </row>
    <row r="6203" spans="1:25" x14ac:dyDescent="0.3">
      <c r="A6203" s="1" t="s">
        <v>1351</v>
      </c>
      <c r="B6203" s="1">
        <v>7561</v>
      </c>
      <c r="C6203" s="1" t="s">
        <v>1352</v>
      </c>
      <c r="D6203">
        <v>1</v>
      </c>
      <c r="E6203">
        <v>41</v>
      </c>
      <c r="F6203" s="10">
        <f>spotify_data[[#This Row],[track_popularity]]/100</f>
        <v>0.41</v>
      </c>
      <c r="G6203" s="9" t="b">
        <v>0</v>
      </c>
      <c r="H6203" s="1">
        <f>+IF(spotify_data[[#This Row],[explicit]]=FALSE,0,1)</f>
        <v>0</v>
      </c>
      <c r="I6203" s="1" t="s">
        <v>1353</v>
      </c>
      <c r="J6203" s="7">
        <f>MATCH(spotify_data[[#This Row],[artist_name]],spotify_data[artist_name],0)</f>
        <v>6202</v>
      </c>
      <c r="K6203">
        <v>27</v>
      </c>
      <c r="L6203" s="10">
        <f>spotify_data[[#This Row],[artist_popularity]]/100</f>
        <v>0.27</v>
      </c>
      <c r="M6203">
        <v>3637</v>
      </c>
      <c r="N6203" s="1" t="s">
        <v>23</v>
      </c>
      <c r="O6203" s="1" t="s">
        <v>1354</v>
      </c>
      <c r="P6203" s="1">
        <f>MATCH(spotify_data[[#This Row],[album_id]],spotify_data[album_id],0)</f>
        <v>6202</v>
      </c>
      <c r="Q6203" s="1" t="s">
        <v>1352</v>
      </c>
      <c r="R6203" s="2">
        <v>45863</v>
      </c>
      <c r="S6203" s="7">
        <f ca="1">+TODAY()-spotify_data[[#This Row],[Fecha lanzamiento Album]]</f>
        <v>168</v>
      </c>
      <c r="T6203" s="7">
        <f ca="1">+spotify_data[[#This Row],[Antigüedad Album Dias]]/60</f>
        <v>2.8</v>
      </c>
      <c r="U6203" s="8">
        <f ca="1">spotify_data[[#This Row],[Antigüedad Album Meses]]/12</f>
        <v>0.23333333333333331</v>
      </c>
      <c r="V6203">
        <v>6</v>
      </c>
      <c r="W6203" s="1" t="s">
        <v>21</v>
      </c>
      <c r="X6203" s="1" t="str">
        <f>+IF(spotify_data[[#This Row],[album_type]]="album","Album",IF(spotify_data[[#This Row],[album_type]]="single","Single","Compilation"))</f>
        <v>Single</v>
      </c>
      <c r="Y6203">
        <v>236</v>
      </c>
    </row>
    <row r="6204" spans="1:25" x14ac:dyDescent="0.3">
      <c r="A6204" s="1" t="s">
        <v>1378</v>
      </c>
      <c r="B6204" s="1">
        <v>7003</v>
      </c>
      <c r="C6204" s="1" t="s">
        <v>1379</v>
      </c>
      <c r="D6204">
        <v>1</v>
      </c>
      <c r="E6204">
        <v>41</v>
      </c>
      <c r="F6204" s="10">
        <f>spotify_data[[#This Row],[track_popularity]]/100</f>
        <v>0.41</v>
      </c>
      <c r="G6204" s="9" t="b">
        <v>0</v>
      </c>
      <c r="H6204" s="1">
        <f>+IF(spotify_data[[#This Row],[explicit]]=FALSE,0,1)</f>
        <v>0</v>
      </c>
      <c r="I6204" s="1" t="s">
        <v>1380</v>
      </c>
      <c r="J6204" s="7">
        <f>MATCH(spotify_data[[#This Row],[artist_name]],spotify_data[artist_name],0)</f>
        <v>6203</v>
      </c>
      <c r="K6204">
        <v>27</v>
      </c>
      <c r="L6204" s="10">
        <f>spotify_data[[#This Row],[artist_popularity]]/100</f>
        <v>0.27</v>
      </c>
      <c r="M6204">
        <v>3665</v>
      </c>
      <c r="N6204" s="1" t="s">
        <v>23</v>
      </c>
      <c r="O6204" s="1" t="s">
        <v>1381</v>
      </c>
      <c r="P6204" s="1">
        <f>MATCH(spotify_data[[#This Row],[album_id]],spotify_data[album_id],0)</f>
        <v>6203</v>
      </c>
      <c r="Q6204" s="1" t="s">
        <v>1379</v>
      </c>
      <c r="R6204" s="2">
        <v>45863</v>
      </c>
      <c r="S6204" s="7">
        <f ca="1">+TODAY()-spotify_data[[#This Row],[Fecha lanzamiento Album]]</f>
        <v>168</v>
      </c>
      <c r="T6204" s="7">
        <f ca="1">+spotify_data[[#This Row],[Antigüedad Album Dias]]/60</f>
        <v>2.8</v>
      </c>
      <c r="U6204" s="8">
        <f ca="1">spotify_data[[#This Row],[Antigüedad Album Meses]]/12</f>
        <v>0.23333333333333331</v>
      </c>
      <c r="V6204">
        <v>2</v>
      </c>
      <c r="W6204" s="1" t="s">
        <v>21</v>
      </c>
      <c r="X6204" s="1" t="str">
        <f>+IF(spotify_data[[#This Row],[album_type]]="album","Album",IF(spotify_data[[#This Row],[album_type]]="single","Single","Compilation"))</f>
        <v>Single</v>
      </c>
      <c r="Y6204">
        <v>31</v>
      </c>
    </row>
    <row r="6205" spans="1:25" x14ac:dyDescent="0.3">
      <c r="A6205" s="1" t="s">
        <v>1399</v>
      </c>
      <c r="B6205" s="1">
        <v>685</v>
      </c>
      <c r="C6205" s="1" t="s">
        <v>1400</v>
      </c>
      <c r="D6205">
        <v>1</v>
      </c>
      <c r="E6205">
        <v>41</v>
      </c>
      <c r="F6205" s="10">
        <f>spotify_data[[#This Row],[track_popularity]]/100</f>
        <v>0.41</v>
      </c>
      <c r="G6205" s="9" t="b">
        <v>0</v>
      </c>
      <c r="H6205" s="1">
        <f>+IF(spotify_data[[#This Row],[explicit]]=FALSE,0,1)</f>
        <v>0</v>
      </c>
      <c r="I6205" s="1" t="s">
        <v>1401</v>
      </c>
      <c r="J6205" s="7">
        <f>MATCH(spotify_data[[#This Row],[artist_name]],spotify_data[artist_name],0)</f>
        <v>6204</v>
      </c>
      <c r="K6205">
        <v>23</v>
      </c>
      <c r="L6205" s="10">
        <f>spotify_data[[#This Row],[artist_popularity]]/100</f>
        <v>0.23</v>
      </c>
      <c r="M6205">
        <v>2754</v>
      </c>
      <c r="N6205" s="1" t="s">
        <v>23</v>
      </c>
      <c r="O6205" s="1" t="s">
        <v>1402</v>
      </c>
      <c r="P6205" s="1">
        <f>MATCH(spotify_data[[#This Row],[album_id]],spotify_data[album_id],0)</f>
        <v>6204</v>
      </c>
      <c r="Q6205" s="1" t="s">
        <v>1400</v>
      </c>
      <c r="R6205" s="2">
        <v>45862</v>
      </c>
      <c r="S6205" s="7">
        <f ca="1">+TODAY()-spotify_data[[#This Row],[Fecha lanzamiento Album]]</f>
        <v>169</v>
      </c>
      <c r="T6205" s="7">
        <f ca="1">+spotify_data[[#This Row],[Antigüedad Album Dias]]/60</f>
        <v>2.8166666666666669</v>
      </c>
      <c r="U6205" s="8">
        <f ca="1">spotify_data[[#This Row],[Antigüedad Album Meses]]/12</f>
        <v>0.23472222222222225</v>
      </c>
      <c r="V6205">
        <v>1</v>
      </c>
      <c r="W6205" s="1" t="s">
        <v>21</v>
      </c>
      <c r="X6205" s="1" t="str">
        <f>+IF(spotify_data[[#This Row],[album_type]]="album","Album",IF(spotify_data[[#This Row],[album_type]]="single","Single","Compilation"))</f>
        <v>Single</v>
      </c>
      <c r="Y6205">
        <v>243</v>
      </c>
    </row>
    <row r="6206" spans="1:25" x14ac:dyDescent="0.3">
      <c r="A6206" s="1" t="s">
        <v>1420</v>
      </c>
      <c r="B6206" s="1">
        <v>8297</v>
      </c>
      <c r="C6206" s="1" t="s">
        <v>1421</v>
      </c>
      <c r="D6206">
        <v>1</v>
      </c>
      <c r="E6206">
        <v>41</v>
      </c>
      <c r="F6206" s="10">
        <f>spotify_data[[#This Row],[track_popularity]]/100</f>
        <v>0.41</v>
      </c>
      <c r="G6206" s="9" t="b">
        <v>1</v>
      </c>
      <c r="H6206" s="1">
        <f>+IF(spotify_data[[#This Row],[explicit]]=FALSE,0,1)</f>
        <v>1</v>
      </c>
      <c r="I6206" s="1" t="s">
        <v>1422</v>
      </c>
      <c r="J6206" s="7">
        <f>MATCH(spotify_data[[#This Row],[artist_name]],spotify_data[artist_name],0)</f>
        <v>5805</v>
      </c>
      <c r="K6206">
        <v>36</v>
      </c>
      <c r="L6206" s="10">
        <f>spotify_data[[#This Row],[artist_popularity]]/100</f>
        <v>0.36</v>
      </c>
      <c r="M6206">
        <v>32967</v>
      </c>
      <c r="N6206" s="1" t="s">
        <v>23</v>
      </c>
      <c r="O6206" s="1" t="s">
        <v>1423</v>
      </c>
      <c r="P6206" s="1">
        <f>MATCH(spotify_data[[#This Row],[album_id]],spotify_data[album_id],0)</f>
        <v>6205</v>
      </c>
      <c r="Q6206" s="1" t="s">
        <v>1421</v>
      </c>
      <c r="R6206" s="2">
        <v>45856</v>
      </c>
      <c r="S6206" s="7">
        <f ca="1">+TODAY()-spotify_data[[#This Row],[Fecha lanzamiento Album]]</f>
        <v>175</v>
      </c>
      <c r="T6206" s="7">
        <f ca="1">+spotify_data[[#This Row],[Antigüedad Album Dias]]/60</f>
        <v>2.9166666666666665</v>
      </c>
      <c r="U6206" s="8">
        <f ca="1">spotify_data[[#This Row],[Antigüedad Album Meses]]/12</f>
        <v>0.24305555555555555</v>
      </c>
      <c r="V6206">
        <v>3</v>
      </c>
      <c r="W6206" s="1" t="s">
        <v>21</v>
      </c>
      <c r="X6206" s="1" t="str">
        <f>+IF(spotify_data[[#This Row],[album_type]]="album","Album",IF(spotify_data[[#This Row],[album_type]]="single","Single","Compilation"))</f>
        <v>Single</v>
      </c>
      <c r="Y6206">
        <v>313</v>
      </c>
    </row>
    <row r="6207" spans="1:25" x14ac:dyDescent="0.3">
      <c r="A6207" s="1" t="s">
        <v>1903</v>
      </c>
      <c r="B6207" s="1">
        <v>3347</v>
      </c>
      <c r="C6207" s="1" t="s">
        <v>1904</v>
      </c>
      <c r="D6207">
        <v>1</v>
      </c>
      <c r="E6207">
        <v>41</v>
      </c>
      <c r="F6207" s="10">
        <f>spotify_data[[#This Row],[track_popularity]]/100</f>
        <v>0.41</v>
      </c>
      <c r="G6207" s="9" t="b">
        <v>0</v>
      </c>
      <c r="H6207" s="1">
        <f>+IF(spotify_data[[#This Row],[explicit]]=FALSE,0,1)</f>
        <v>0</v>
      </c>
      <c r="I6207" s="1" t="s">
        <v>1905</v>
      </c>
      <c r="J6207" s="7">
        <f>MATCH(spotify_data[[#This Row],[artist_name]],spotify_data[artist_name],0)</f>
        <v>6206</v>
      </c>
      <c r="K6207">
        <v>37</v>
      </c>
      <c r="L6207" s="10">
        <f>spotify_data[[#This Row],[artist_popularity]]/100</f>
        <v>0.37</v>
      </c>
      <c r="M6207">
        <v>2184</v>
      </c>
      <c r="N6207" s="1" t="s">
        <v>23</v>
      </c>
      <c r="O6207" s="1" t="s">
        <v>1906</v>
      </c>
      <c r="P6207" s="1">
        <f>MATCH(spotify_data[[#This Row],[album_id]],spotify_data[album_id],0)</f>
        <v>6206</v>
      </c>
      <c r="Q6207" s="1" t="s">
        <v>1904</v>
      </c>
      <c r="R6207" s="2">
        <v>45793</v>
      </c>
      <c r="S6207" s="7">
        <f ca="1">+TODAY()-spotify_data[[#This Row],[Fecha lanzamiento Album]]</f>
        <v>238</v>
      </c>
      <c r="T6207" s="7">
        <f ca="1">+spotify_data[[#This Row],[Antigüedad Album Dias]]/60</f>
        <v>3.9666666666666668</v>
      </c>
      <c r="U6207" s="8">
        <f ca="1">spotify_data[[#This Row],[Antigüedad Album Meses]]/12</f>
        <v>0.33055555555555555</v>
      </c>
      <c r="V6207">
        <v>3</v>
      </c>
      <c r="W6207" s="1" t="s">
        <v>21</v>
      </c>
      <c r="X6207" s="1" t="str">
        <f>+IF(spotify_data[[#This Row],[album_type]]="album","Album",IF(spotify_data[[#This Row],[album_type]]="single","Single","Compilation"))</f>
        <v>Single</v>
      </c>
      <c r="Y6207">
        <v>208</v>
      </c>
    </row>
    <row r="6208" spans="1:25" x14ac:dyDescent="0.3">
      <c r="A6208" s="1" t="s">
        <v>2031</v>
      </c>
      <c r="B6208" s="1">
        <v>5581</v>
      </c>
      <c r="C6208" s="1" t="s">
        <v>2032</v>
      </c>
      <c r="D6208">
        <v>1</v>
      </c>
      <c r="E6208">
        <v>41</v>
      </c>
      <c r="F6208" s="10">
        <f>spotify_data[[#This Row],[track_popularity]]/100</f>
        <v>0.41</v>
      </c>
      <c r="G6208" s="9" t="b">
        <v>0</v>
      </c>
      <c r="H6208" s="1">
        <f>+IF(spotify_data[[#This Row],[explicit]]=FALSE,0,1)</f>
        <v>0</v>
      </c>
      <c r="I6208" s="1" t="s">
        <v>1905</v>
      </c>
      <c r="J6208" s="7">
        <f>MATCH(spotify_data[[#This Row],[artist_name]],spotify_data[artist_name],0)</f>
        <v>6206</v>
      </c>
      <c r="K6208">
        <v>37</v>
      </c>
      <c r="L6208" s="10">
        <f>spotify_data[[#This Row],[artist_popularity]]/100</f>
        <v>0.37</v>
      </c>
      <c r="M6208">
        <v>2091</v>
      </c>
      <c r="N6208" s="1" t="s">
        <v>23</v>
      </c>
      <c r="O6208" s="1" t="s">
        <v>2033</v>
      </c>
      <c r="P6208" s="1">
        <f>MATCH(spotify_data[[#This Row],[album_id]],spotify_data[album_id],0)</f>
        <v>6207</v>
      </c>
      <c r="Q6208" s="1" t="s">
        <v>2032</v>
      </c>
      <c r="R6208" s="2">
        <v>45772</v>
      </c>
      <c r="S6208" s="7">
        <f ca="1">+TODAY()-spotify_data[[#This Row],[Fecha lanzamiento Album]]</f>
        <v>259</v>
      </c>
      <c r="T6208" s="7">
        <f ca="1">+spotify_data[[#This Row],[Antigüedad Album Dias]]/60</f>
        <v>4.3166666666666664</v>
      </c>
      <c r="U6208" s="8">
        <f ca="1">spotify_data[[#This Row],[Antigüedad Album Meses]]/12</f>
        <v>0.35972222222222222</v>
      </c>
      <c r="V6208">
        <v>2</v>
      </c>
      <c r="W6208" s="1" t="s">
        <v>21</v>
      </c>
      <c r="X6208" s="1" t="str">
        <f>+IF(spotify_data[[#This Row],[album_type]]="album","Album",IF(spotify_data[[#This Row],[album_type]]="single","Single","Compilation"))</f>
        <v>Single</v>
      </c>
      <c r="Y6208">
        <v>275</v>
      </c>
    </row>
    <row r="6209" spans="1:25" x14ac:dyDescent="0.3">
      <c r="A6209" s="1" t="s">
        <v>2041</v>
      </c>
      <c r="B6209" s="1">
        <v>1579</v>
      </c>
      <c r="C6209" s="1" t="s">
        <v>2042</v>
      </c>
      <c r="D6209">
        <v>1</v>
      </c>
      <c r="E6209">
        <v>41</v>
      </c>
      <c r="F6209" s="10">
        <f>spotify_data[[#This Row],[track_popularity]]/100</f>
        <v>0.41</v>
      </c>
      <c r="G6209" s="9" t="b">
        <v>0</v>
      </c>
      <c r="H6209" s="1">
        <f>+IF(spotify_data[[#This Row],[explicit]]=FALSE,0,1)</f>
        <v>0</v>
      </c>
      <c r="I6209" s="1" t="s">
        <v>1573</v>
      </c>
      <c r="J6209" s="7">
        <f>MATCH(spotify_data[[#This Row],[artist_name]],spotify_data[artist_name],0)</f>
        <v>264</v>
      </c>
      <c r="K6209">
        <v>80</v>
      </c>
      <c r="L6209" s="10">
        <f>spotify_data[[#This Row],[artist_popularity]]/100</f>
        <v>0.8</v>
      </c>
      <c r="M6209">
        <v>10539134</v>
      </c>
      <c r="N6209" s="1" t="s">
        <v>23</v>
      </c>
      <c r="O6209" s="1" t="s">
        <v>2043</v>
      </c>
      <c r="P6209" s="1">
        <f>MATCH(spotify_data[[#This Row],[album_id]],spotify_data[album_id],0)</f>
        <v>6208</v>
      </c>
      <c r="Q6209" s="1" t="s">
        <v>2042</v>
      </c>
      <c r="R6209" s="2">
        <v>45771</v>
      </c>
      <c r="S6209" s="7">
        <f ca="1">+TODAY()-spotify_data[[#This Row],[Fecha lanzamiento Album]]</f>
        <v>260</v>
      </c>
      <c r="T6209" s="7">
        <f ca="1">+spotify_data[[#This Row],[Antigüedad Album Dias]]/60</f>
        <v>4.333333333333333</v>
      </c>
      <c r="U6209" s="8">
        <f ca="1">spotify_data[[#This Row],[Antigüedad Album Meses]]/12</f>
        <v>0.3611111111111111</v>
      </c>
      <c r="V6209">
        <v>1</v>
      </c>
      <c r="W6209" s="1" t="s">
        <v>21</v>
      </c>
      <c r="X6209" s="1" t="str">
        <f>+IF(spotify_data[[#This Row],[album_type]]="album","Album",IF(spotify_data[[#This Row],[album_type]]="single","Single","Compilation"))</f>
        <v>Single</v>
      </c>
      <c r="Y6209">
        <v>348</v>
      </c>
    </row>
    <row r="6210" spans="1:25" x14ac:dyDescent="0.3">
      <c r="A6210" s="1" t="s">
        <v>2580</v>
      </c>
      <c r="B6210" s="1">
        <v>6290</v>
      </c>
      <c r="C6210" s="1" t="s">
        <v>2581</v>
      </c>
      <c r="D6210">
        <v>2</v>
      </c>
      <c r="E6210">
        <v>41</v>
      </c>
      <c r="F6210" s="10">
        <f>spotify_data[[#This Row],[track_popularity]]/100</f>
        <v>0.41</v>
      </c>
      <c r="G6210" s="9" t="b">
        <v>0</v>
      </c>
      <c r="H6210" s="1">
        <f>+IF(spotify_data[[#This Row],[explicit]]=FALSE,0,1)</f>
        <v>0</v>
      </c>
      <c r="I6210" s="1" t="s">
        <v>2576</v>
      </c>
      <c r="J6210" s="7">
        <f>MATCH(spotify_data[[#This Row],[artist_name]],spotify_data[artist_name],0)</f>
        <v>4493</v>
      </c>
      <c r="K6210">
        <v>61</v>
      </c>
      <c r="L6210" s="10">
        <f>spotify_data[[#This Row],[artist_popularity]]/100</f>
        <v>0.61</v>
      </c>
      <c r="M6210">
        <v>6371210</v>
      </c>
      <c r="N6210" s="1" t="s">
        <v>2577</v>
      </c>
      <c r="O6210" s="1" t="s">
        <v>2578</v>
      </c>
      <c r="P6210" s="1">
        <f>MATCH(spotify_data[[#This Row],[album_id]],spotify_data[album_id],0)</f>
        <v>4493</v>
      </c>
      <c r="Q6210" s="1" t="s">
        <v>2579</v>
      </c>
      <c r="R6210" s="2">
        <v>45672</v>
      </c>
      <c r="S6210" s="7">
        <f ca="1">+TODAY()-spotify_data[[#This Row],[Fecha lanzamiento Album]]</f>
        <v>359</v>
      </c>
      <c r="T6210" s="7">
        <f ca="1">+spotify_data[[#This Row],[Antigüedad Album Dias]]/60</f>
        <v>5.9833333333333334</v>
      </c>
      <c r="U6210" s="8">
        <f ca="1">spotify_data[[#This Row],[Antigüedad Album Meses]]/12</f>
        <v>0.49861111111111112</v>
      </c>
      <c r="V6210">
        <v>9</v>
      </c>
      <c r="W6210" s="1" t="s">
        <v>20</v>
      </c>
      <c r="X6210" s="1" t="str">
        <f>+IF(spotify_data[[#This Row],[album_type]]="album","Album",IF(spotify_data[[#This Row],[album_type]]="single","Single","Compilation"))</f>
        <v>Album</v>
      </c>
      <c r="Y6210">
        <v>378</v>
      </c>
    </row>
    <row r="6211" spans="1:25" x14ac:dyDescent="0.3">
      <c r="A6211" s="1" t="s">
        <v>2584</v>
      </c>
      <c r="B6211" s="1">
        <v>412</v>
      </c>
      <c r="C6211" s="1" t="s">
        <v>2585</v>
      </c>
      <c r="D6211">
        <v>4</v>
      </c>
      <c r="E6211">
        <v>41</v>
      </c>
      <c r="F6211" s="10">
        <f>spotify_data[[#This Row],[track_popularity]]/100</f>
        <v>0.41</v>
      </c>
      <c r="G6211" s="9" t="b">
        <v>0</v>
      </c>
      <c r="H6211" s="1">
        <f>+IF(spotify_data[[#This Row],[explicit]]=FALSE,0,1)</f>
        <v>0</v>
      </c>
      <c r="I6211" s="1" t="s">
        <v>2576</v>
      </c>
      <c r="J6211" s="7">
        <f>MATCH(spotify_data[[#This Row],[artist_name]],spotify_data[artist_name],0)</f>
        <v>4493</v>
      </c>
      <c r="K6211">
        <v>61</v>
      </c>
      <c r="L6211" s="10">
        <f>spotify_data[[#This Row],[artist_popularity]]/100</f>
        <v>0.61</v>
      </c>
      <c r="M6211">
        <v>6371210</v>
      </c>
      <c r="N6211" s="1" t="s">
        <v>2577</v>
      </c>
      <c r="O6211" s="1" t="s">
        <v>2578</v>
      </c>
      <c r="P6211" s="1">
        <f>MATCH(spotify_data[[#This Row],[album_id]],spotify_data[album_id],0)</f>
        <v>4493</v>
      </c>
      <c r="Q6211" s="1" t="s">
        <v>2579</v>
      </c>
      <c r="R6211" s="2">
        <v>45672</v>
      </c>
      <c r="S6211" s="7">
        <f ca="1">+TODAY()-spotify_data[[#This Row],[Fecha lanzamiento Album]]</f>
        <v>359</v>
      </c>
      <c r="T6211" s="7">
        <f ca="1">+spotify_data[[#This Row],[Antigüedad Album Dias]]/60</f>
        <v>5.9833333333333334</v>
      </c>
      <c r="U6211" s="8">
        <f ca="1">spotify_data[[#This Row],[Antigüedad Album Meses]]/12</f>
        <v>0.49861111111111112</v>
      </c>
      <c r="V6211">
        <v>9</v>
      </c>
      <c r="W6211" s="1" t="s">
        <v>20</v>
      </c>
      <c r="X6211" s="1" t="str">
        <f>+IF(spotify_data[[#This Row],[album_type]]="album","Album",IF(spotify_data[[#This Row],[album_type]]="single","Single","Compilation"))</f>
        <v>Album</v>
      </c>
      <c r="Y6211">
        <v>468</v>
      </c>
    </row>
    <row r="6212" spans="1:25" x14ac:dyDescent="0.3">
      <c r="A6212" s="1" t="s">
        <v>2823</v>
      </c>
      <c r="B6212" s="1">
        <v>1969</v>
      </c>
      <c r="C6212" s="1" t="s">
        <v>2824</v>
      </c>
      <c r="D6212">
        <v>1</v>
      </c>
      <c r="E6212">
        <v>41</v>
      </c>
      <c r="F6212" s="10">
        <f>spotify_data[[#This Row],[track_popularity]]/100</f>
        <v>0.41</v>
      </c>
      <c r="G6212" s="9" t="b">
        <v>0</v>
      </c>
      <c r="H6212" s="1">
        <f>+IF(spotify_data[[#This Row],[explicit]]=FALSE,0,1)</f>
        <v>0</v>
      </c>
      <c r="I6212" s="1" t="s">
        <v>146</v>
      </c>
      <c r="J6212" s="7">
        <f>MATCH(spotify_data[[#This Row],[artist_name]],spotify_data[artist_name],0)</f>
        <v>4897</v>
      </c>
      <c r="K6212">
        <v>58</v>
      </c>
      <c r="L6212" s="10">
        <f>spotify_data[[#This Row],[artist_popularity]]/100</f>
        <v>0.57999999999999996</v>
      </c>
      <c r="M6212">
        <v>146944</v>
      </c>
      <c r="N6212" s="1" t="s">
        <v>147</v>
      </c>
      <c r="O6212" s="1" t="s">
        <v>2825</v>
      </c>
      <c r="P6212" s="1">
        <f>MATCH(spotify_data[[#This Row],[album_id]],spotify_data[album_id],0)</f>
        <v>6211</v>
      </c>
      <c r="Q6212" s="1" t="s">
        <v>2824</v>
      </c>
      <c r="R6212" s="2">
        <v>45597</v>
      </c>
      <c r="S6212" s="7">
        <f ca="1">+TODAY()-spotify_data[[#This Row],[Fecha lanzamiento Album]]</f>
        <v>434</v>
      </c>
      <c r="T6212" s="7">
        <f ca="1">+spotify_data[[#This Row],[Antigüedad Album Dias]]/60</f>
        <v>7.2333333333333334</v>
      </c>
      <c r="U6212" s="8">
        <f ca="1">spotify_data[[#This Row],[Antigüedad Album Meses]]/12</f>
        <v>0.60277777777777775</v>
      </c>
      <c r="V6212">
        <v>1</v>
      </c>
      <c r="W6212" s="1" t="s">
        <v>21</v>
      </c>
      <c r="X6212" s="1" t="str">
        <f>+IF(spotify_data[[#This Row],[album_type]]="album","Album",IF(spotify_data[[#This Row],[album_type]]="single","Single","Compilation"))</f>
        <v>Single</v>
      </c>
      <c r="Y6212">
        <v>208</v>
      </c>
    </row>
    <row r="6213" spans="1:25" x14ac:dyDescent="0.3">
      <c r="A6213" s="1" t="s">
        <v>2972</v>
      </c>
      <c r="B6213" s="1">
        <v>4803</v>
      </c>
      <c r="C6213" s="1" t="s">
        <v>2973</v>
      </c>
      <c r="D6213">
        <v>1</v>
      </c>
      <c r="E6213">
        <v>41</v>
      </c>
      <c r="F6213" s="10">
        <f>spotify_data[[#This Row],[track_popularity]]/100</f>
        <v>0.41</v>
      </c>
      <c r="G6213" s="9" t="b">
        <v>1</v>
      </c>
      <c r="H6213" s="1">
        <f>+IF(spotify_data[[#This Row],[explicit]]=FALSE,0,1)</f>
        <v>1</v>
      </c>
      <c r="I6213" s="1" t="s">
        <v>2974</v>
      </c>
      <c r="J6213" s="7">
        <f>MATCH(spotify_data[[#This Row],[artist_name]],spotify_data[artist_name],0)</f>
        <v>6212</v>
      </c>
      <c r="K6213">
        <v>55</v>
      </c>
      <c r="L6213" s="10">
        <f>spotify_data[[#This Row],[artist_popularity]]/100</f>
        <v>0.55000000000000004</v>
      </c>
      <c r="M6213">
        <v>28232</v>
      </c>
      <c r="N6213" s="1" t="s">
        <v>147</v>
      </c>
      <c r="O6213" s="1" t="s">
        <v>2975</v>
      </c>
      <c r="P6213" s="1">
        <f>MATCH(spotify_data[[#This Row],[album_id]],spotify_data[album_id],0)</f>
        <v>6212</v>
      </c>
      <c r="Q6213" s="1" t="s">
        <v>2973</v>
      </c>
      <c r="R6213" s="2">
        <v>45569</v>
      </c>
      <c r="S6213" s="7">
        <f ca="1">+TODAY()-spotify_data[[#This Row],[Fecha lanzamiento Album]]</f>
        <v>462</v>
      </c>
      <c r="T6213" s="7">
        <f ca="1">+spotify_data[[#This Row],[Antigüedad Album Dias]]/60</f>
        <v>7.7</v>
      </c>
      <c r="U6213" s="8">
        <f ca="1">spotify_data[[#This Row],[Antigüedad Album Meses]]/12</f>
        <v>0.64166666666666672</v>
      </c>
      <c r="V6213">
        <v>1</v>
      </c>
      <c r="W6213" s="1" t="s">
        <v>21</v>
      </c>
      <c r="X6213" s="1" t="str">
        <f>+IF(spotify_data[[#This Row],[album_type]]="album","Album",IF(spotify_data[[#This Row],[album_type]]="single","Single","Compilation"))</f>
        <v>Single</v>
      </c>
      <c r="Y6213">
        <v>214</v>
      </c>
    </row>
    <row r="6214" spans="1:25" x14ac:dyDescent="0.3">
      <c r="A6214" s="1" t="s">
        <v>2976</v>
      </c>
      <c r="B6214" s="1">
        <v>2039</v>
      </c>
      <c r="C6214" s="1" t="s">
        <v>2977</v>
      </c>
      <c r="D6214">
        <v>2</v>
      </c>
      <c r="E6214">
        <v>41</v>
      </c>
      <c r="F6214" s="10">
        <f>spotify_data[[#This Row],[track_popularity]]/100</f>
        <v>0.41</v>
      </c>
      <c r="G6214" s="9" t="b">
        <v>0</v>
      </c>
      <c r="H6214" s="1">
        <f>+IF(spotify_data[[#This Row],[explicit]]=FALSE,0,1)</f>
        <v>0</v>
      </c>
      <c r="I6214" s="1" t="s">
        <v>263</v>
      </c>
      <c r="J6214" s="7">
        <f>MATCH(spotify_data[[#This Row],[artist_name]],spotify_data[artist_name],0)</f>
        <v>1167</v>
      </c>
      <c r="K6214">
        <v>66</v>
      </c>
      <c r="L6214" s="10">
        <f>spotify_data[[#This Row],[artist_popularity]]/100</f>
        <v>0.66</v>
      </c>
      <c r="M6214">
        <v>182377</v>
      </c>
      <c r="N6214" s="1" t="s">
        <v>23</v>
      </c>
      <c r="O6214" s="1" t="s">
        <v>2978</v>
      </c>
      <c r="P6214" s="1">
        <f>MATCH(spotify_data[[#This Row],[album_id]],spotify_data[album_id],0)</f>
        <v>6213</v>
      </c>
      <c r="Q6214" s="1" t="s">
        <v>2979</v>
      </c>
      <c r="R6214" s="2">
        <v>45569</v>
      </c>
      <c r="S6214" s="7">
        <f ca="1">+TODAY()-spotify_data[[#This Row],[Fecha lanzamiento Album]]</f>
        <v>462</v>
      </c>
      <c r="T6214" s="7">
        <f ca="1">+spotify_data[[#This Row],[Antigüedad Album Dias]]/60</f>
        <v>7.7</v>
      </c>
      <c r="U6214" s="8">
        <f ca="1">spotify_data[[#This Row],[Antigüedad Album Meses]]/12</f>
        <v>0.64166666666666672</v>
      </c>
      <c r="V6214">
        <v>3</v>
      </c>
      <c r="W6214" s="1" t="s">
        <v>21</v>
      </c>
      <c r="X6214" s="1" t="str">
        <f>+IF(spotify_data[[#This Row],[album_type]]="album","Album",IF(spotify_data[[#This Row],[album_type]]="single","Single","Compilation"))</f>
        <v>Single</v>
      </c>
      <c r="Y6214">
        <v>392</v>
      </c>
    </row>
    <row r="6215" spans="1:25" x14ac:dyDescent="0.3">
      <c r="A6215" s="1" t="s">
        <v>3086</v>
      </c>
      <c r="B6215" s="1">
        <v>4663</v>
      </c>
      <c r="C6215" s="1" t="s">
        <v>3087</v>
      </c>
      <c r="D6215">
        <v>1</v>
      </c>
      <c r="E6215">
        <v>41</v>
      </c>
      <c r="F6215" s="10">
        <f>spotify_data[[#This Row],[track_popularity]]/100</f>
        <v>0.41</v>
      </c>
      <c r="G6215" s="9" t="b">
        <v>0</v>
      </c>
      <c r="H6215" s="1">
        <f>+IF(spotify_data[[#This Row],[explicit]]=FALSE,0,1)</f>
        <v>0</v>
      </c>
      <c r="I6215" s="1" t="s">
        <v>3088</v>
      </c>
      <c r="J6215" s="7">
        <f>MATCH(spotify_data[[#This Row],[artist_name]],spotify_data[artist_name],0)</f>
        <v>6214</v>
      </c>
      <c r="K6215">
        <v>34</v>
      </c>
      <c r="L6215" s="10">
        <f>spotify_data[[#This Row],[artist_popularity]]/100</f>
        <v>0.34</v>
      </c>
      <c r="M6215">
        <v>1434</v>
      </c>
      <c r="N6215" s="1" t="s">
        <v>23</v>
      </c>
      <c r="O6215" s="1" t="s">
        <v>3089</v>
      </c>
      <c r="P6215" s="1">
        <f>MATCH(spotify_data[[#This Row],[album_id]],spotify_data[album_id],0)</f>
        <v>6214</v>
      </c>
      <c r="Q6215" s="1" t="s">
        <v>3087</v>
      </c>
      <c r="R6215" s="2">
        <v>45548</v>
      </c>
      <c r="S6215" s="7">
        <f ca="1">+TODAY()-spotify_data[[#This Row],[Fecha lanzamiento Album]]</f>
        <v>483</v>
      </c>
      <c r="T6215" s="7">
        <f ca="1">+spotify_data[[#This Row],[Antigüedad Album Dias]]/60</f>
        <v>8.0500000000000007</v>
      </c>
      <c r="U6215" s="8">
        <f ca="1">spotify_data[[#This Row],[Antigüedad Album Meses]]/12</f>
        <v>0.67083333333333339</v>
      </c>
      <c r="V6215">
        <v>1</v>
      </c>
      <c r="W6215" s="1" t="s">
        <v>21</v>
      </c>
      <c r="X6215" s="1" t="str">
        <f>+IF(spotify_data[[#This Row],[album_type]]="album","Album",IF(spotify_data[[#This Row],[album_type]]="single","Single","Compilation"))</f>
        <v>Single</v>
      </c>
      <c r="Y6215">
        <v>3</v>
      </c>
    </row>
    <row r="6216" spans="1:25" x14ac:dyDescent="0.3">
      <c r="A6216" s="1" t="s">
        <v>3368</v>
      </c>
      <c r="B6216" s="1">
        <v>4780</v>
      </c>
      <c r="C6216" s="1" t="s">
        <v>3369</v>
      </c>
      <c r="D6216">
        <v>1</v>
      </c>
      <c r="E6216">
        <v>41</v>
      </c>
      <c r="F6216" s="10">
        <f>spotify_data[[#This Row],[track_popularity]]/100</f>
        <v>0.41</v>
      </c>
      <c r="G6216" s="9" t="b">
        <v>0</v>
      </c>
      <c r="H6216" s="1">
        <f>+IF(spotify_data[[#This Row],[explicit]]=FALSE,0,1)</f>
        <v>0</v>
      </c>
      <c r="I6216" s="1" t="s">
        <v>3132</v>
      </c>
      <c r="J6216" s="7">
        <f>MATCH(spotify_data[[#This Row],[artist_name]],spotify_data[artist_name],0)</f>
        <v>6015</v>
      </c>
      <c r="K6216">
        <v>42</v>
      </c>
      <c r="L6216" s="10">
        <f>spotify_data[[#This Row],[artist_popularity]]/100</f>
        <v>0.42</v>
      </c>
      <c r="M6216">
        <v>4170</v>
      </c>
      <c r="N6216" s="1" t="s">
        <v>162</v>
      </c>
      <c r="O6216" s="1" t="s">
        <v>3370</v>
      </c>
      <c r="P6216" s="1">
        <f>MATCH(spotify_data[[#This Row],[album_id]],spotify_data[album_id],0)</f>
        <v>6215</v>
      </c>
      <c r="Q6216" s="1" t="s">
        <v>3369</v>
      </c>
      <c r="R6216" s="2">
        <v>45512</v>
      </c>
      <c r="S6216" s="7">
        <f ca="1">+TODAY()-spotify_data[[#This Row],[Fecha lanzamiento Album]]</f>
        <v>519</v>
      </c>
      <c r="T6216" s="7">
        <f ca="1">+spotify_data[[#This Row],[Antigüedad Album Dias]]/60</f>
        <v>8.65</v>
      </c>
      <c r="U6216" s="8">
        <f ca="1">spotify_data[[#This Row],[Antigüedad Album Meses]]/12</f>
        <v>0.72083333333333333</v>
      </c>
      <c r="V6216">
        <v>1</v>
      </c>
      <c r="W6216" s="1" t="s">
        <v>21</v>
      </c>
      <c r="X6216" s="1" t="str">
        <f>+IF(spotify_data[[#This Row],[album_type]]="album","Album",IF(spotify_data[[#This Row],[album_type]]="single","Single","Compilation"))</f>
        <v>Single</v>
      </c>
      <c r="Y6216">
        <v>215</v>
      </c>
    </row>
    <row r="6217" spans="1:25" x14ac:dyDescent="0.3">
      <c r="A6217" s="1" t="s">
        <v>3501</v>
      </c>
      <c r="B6217" s="1">
        <v>3451</v>
      </c>
      <c r="C6217" s="1" t="s">
        <v>3502</v>
      </c>
      <c r="D6217">
        <v>1</v>
      </c>
      <c r="E6217">
        <v>41</v>
      </c>
      <c r="F6217" s="10">
        <f>spotify_data[[#This Row],[track_popularity]]/100</f>
        <v>0.41</v>
      </c>
      <c r="G6217" s="9" t="b">
        <v>0</v>
      </c>
      <c r="H6217" s="1">
        <f>+IF(spotify_data[[#This Row],[explicit]]=FALSE,0,1)</f>
        <v>0</v>
      </c>
      <c r="I6217" s="1" t="s">
        <v>3503</v>
      </c>
      <c r="J6217" s="7">
        <f>MATCH(spotify_data[[#This Row],[artist_name]],spotify_data[artist_name],0)</f>
        <v>6216</v>
      </c>
      <c r="K6217">
        <v>46</v>
      </c>
      <c r="L6217" s="10">
        <f>spotify_data[[#This Row],[artist_popularity]]/100</f>
        <v>0.46</v>
      </c>
      <c r="M6217">
        <v>6584</v>
      </c>
      <c r="N6217" s="1" t="s">
        <v>147</v>
      </c>
      <c r="O6217" s="1" t="s">
        <v>3504</v>
      </c>
      <c r="P6217" s="1">
        <f>MATCH(spotify_data[[#This Row],[album_id]],spotify_data[album_id],0)</f>
        <v>6216</v>
      </c>
      <c r="Q6217" s="1" t="s">
        <v>3502</v>
      </c>
      <c r="R6217" s="2">
        <v>45482</v>
      </c>
      <c r="S6217" s="7">
        <f ca="1">+TODAY()-spotify_data[[#This Row],[Fecha lanzamiento Album]]</f>
        <v>549</v>
      </c>
      <c r="T6217" s="7">
        <f ca="1">+spotify_data[[#This Row],[Antigüedad Album Dias]]/60</f>
        <v>9.15</v>
      </c>
      <c r="U6217" s="8">
        <f ca="1">spotify_data[[#This Row],[Antigüedad Album Meses]]/12</f>
        <v>0.76250000000000007</v>
      </c>
      <c r="V6217">
        <v>1</v>
      </c>
      <c r="W6217" s="1" t="s">
        <v>21</v>
      </c>
      <c r="X6217" s="1" t="str">
        <f>+IF(spotify_data[[#This Row],[album_type]]="album","Album",IF(spotify_data[[#This Row],[album_type]]="single","Single","Compilation"))</f>
        <v>Single</v>
      </c>
      <c r="Y6217">
        <v>31</v>
      </c>
    </row>
    <row r="6218" spans="1:25" x14ac:dyDescent="0.3">
      <c r="A6218" s="1" t="s">
        <v>3508</v>
      </c>
      <c r="B6218" s="1">
        <v>8294</v>
      </c>
      <c r="C6218" s="1" t="s">
        <v>3509</v>
      </c>
      <c r="D6218">
        <v>2</v>
      </c>
      <c r="E6218">
        <v>41</v>
      </c>
      <c r="F6218" s="10">
        <f>spotify_data[[#This Row],[track_popularity]]/100</f>
        <v>0.41</v>
      </c>
      <c r="G6218" s="9" t="b">
        <v>0</v>
      </c>
      <c r="H6218" s="1">
        <f>+IF(spotify_data[[#This Row],[explicit]]=FALSE,0,1)</f>
        <v>0</v>
      </c>
      <c r="I6218" s="1" t="s">
        <v>672</v>
      </c>
      <c r="J6218" s="7">
        <f>MATCH(spotify_data[[#This Row],[artist_name]],spotify_data[artist_name],0)</f>
        <v>4767</v>
      </c>
      <c r="K6218">
        <v>52</v>
      </c>
      <c r="L6218" s="10">
        <f>spotify_data[[#This Row],[artist_popularity]]/100</f>
        <v>0.52</v>
      </c>
      <c r="M6218">
        <v>21748</v>
      </c>
      <c r="N6218" s="1" t="s">
        <v>27</v>
      </c>
      <c r="O6218" s="1" t="s">
        <v>3507</v>
      </c>
      <c r="P6218" s="1">
        <f>MATCH(spotify_data[[#This Row],[album_id]],spotify_data[album_id],0)</f>
        <v>4911</v>
      </c>
      <c r="Q6218" s="1" t="s">
        <v>3506</v>
      </c>
      <c r="R6218" s="2">
        <v>45478</v>
      </c>
      <c r="S6218" s="7">
        <f ca="1">+TODAY()-spotify_data[[#This Row],[Fecha lanzamiento Album]]</f>
        <v>553</v>
      </c>
      <c r="T6218" s="7">
        <f ca="1">+spotify_data[[#This Row],[Antigüedad Album Dias]]/60</f>
        <v>9.2166666666666668</v>
      </c>
      <c r="U6218" s="8">
        <f ca="1">spotify_data[[#This Row],[Antigüedad Album Meses]]/12</f>
        <v>0.7680555555555556</v>
      </c>
      <c r="V6218">
        <v>3</v>
      </c>
      <c r="W6218" s="1" t="s">
        <v>21</v>
      </c>
      <c r="X6218" s="1" t="str">
        <f>+IF(spotify_data[[#This Row],[album_type]]="album","Album",IF(spotify_data[[#This Row],[album_type]]="single","Single","Compilation"))</f>
        <v>Single</v>
      </c>
      <c r="Y6218">
        <v>249</v>
      </c>
    </row>
    <row r="6219" spans="1:25" x14ac:dyDescent="0.3">
      <c r="A6219" s="1" t="s">
        <v>3665</v>
      </c>
      <c r="B6219" s="1">
        <v>8445</v>
      </c>
      <c r="C6219" s="1" t="s">
        <v>3666</v>
      </c>
      <c r="D6219">
        <v>1</v>
      </c>
      <c r="E6219">
        <v>41</v>
      </c>
      <c r="F6219" s="10">
        <f>spotify_data[[#This Row],[track_popularity]]/100</f>
        <v>0.41</v>
      </c>
      <c r="G6219" s="9" t="b">
        <v>0</v>
      </c>
      <c r="H6219" s="1">
        <f>+IF(spotify_data[[#This Row],[explicit]]=FALSE,0,1)</f>
        <v>0</v>
      </c>
      <c r="I6219" s="1" t="s">
        <v>2409</v>
      </c>
      <c r="J6219" s="7">
        <f>MATCH(spotify_data[[#This Row],[artist_name]],spotify_data[artist_name],0)</f>
        <v>5477</v>
      </c>
      <c r="K6219">
        <v>38</v>
      </c>
      <c r="L6219" s="10">
        <f>spotify_data[[#This Row],[artist_popularity]]/100</f>
        <v>0.38</v>
      </c>
      <c r="M6219">
        <v>963</v>
      </c>
      <c r="N6219" s="1" t="s">
        <v>23</v>
      </c>
      <c r="O6219" s="1" t="s">
        <v>3667</v>
      </c>
      <c r="P6219" s="1">
        <f>MATCH(spotify_data[[#This Row],[album_id]],spotify_data[album_id],0)</f>
        <v>6218</v>
      </c>
      <c r="Q6219" s="1" t="s">
        <v>3666</v>
      </c>
      <c r="R6219" s="2">
        <v>45457</v>
      </c>
      <c r="S6219" s="7">
        <f ca="1">+TODAY()-spotify_data[[#This Row],[Fecha lanzamiento Album]]</f>
        <v>574</v>
      </c>
      <c r="T6219" s="7">
        <f ca="1">+spotify_data[[#This Row],[Antigüedad Album Dias]]/60</f>
        <v>9.5666666666666664</v>
      </c>
      <c r="U6219" s="8">
        <f ca="1">spotify_data[[#This Row],[Antigüedad Album Meses]]/12</f>
        <v>0.79722222222222217</v>
      </c>
      <c r="V6219">
        <v>1</v>
      </c>
      <c r="W6219" s="1" t="s">
        <v>21</v>
      </c>
      <c r="X6219" s="1" t="str">
        <f>+IF(spotify_data[[#This Row],[album_type]]="album","Album",IF(spotify_data[[#This Row],[album_type]]="single","Single","Compilation"))</f>
        <v>Single</v>
      </c>
      <c r="Y6219">
        <v>321</v>
      </c>
    </row>
    <row r="6220" spans="1:25" x14ac:dyDescent="0.3">
      <c r="A6220" s="1" t="s">
        <v>3765</v>
      </c>
      <c r="B6220" s="1">
        <v>4371</v>
      </c>
      <c r="C6220" s="1" t="s">
        <v>3766</v>
      </c>
      <c r="D6220">
        <v>1</v>
      </c>
      <c r="E6220">
        <v>41</v>
      </c>
      <c r="F6220" s="10">
        <f>spotify_data[[#This Row],[track_popularity]]/100</f>
        <v>0.41</v>
      </c>
      <c r="G6220" s="9" t="b">
        <v>0</v>
      </c>
      <c r="H6220" s="1">
        <f>+IF(spotify_data[[#This Row],[explicit]]=FALSE,0,1)</f>
        <v>0</v>
      </c>
      <c r="I6220" s="1" t="s">
        <v>1742</v>
      </c>
      <c r="J6220" s="7">
        <f>MATCH(spotify_data[[#This Row],[artist_name]],spotify_data[artist_name],0)</f>
        <v>6219</v>
      </c>
      <c r="K6220">
        <v>41</v>
      </c>
      <c r="L6220" s="10">
        <f>spotify_data[[#This Row],[artist_popularity]]/100</f>
        <v>0.41</v>
      </c>
      <c r="M6220">
        <v>11036</v>
      </c>
      <c r="N6220" s="1" t="s">
        <v>1743</v>
      </c>
      <c r="O6220" s="1" t="s">
        <v>3767</v>
      </c>
      <c r="P6220" s="1">
        <f>MATCH(spotify_data[[#This Row],[album_id]],spotify_data[album_id],0)</f>
        <v>6219</v>
      </c>
      <c r="Q6220" s="1" t="s">
        <v>3766</v>
      </c>
      <c r="R6220" s="2">
        <v>45436</v>
      </c>
      <c r="S6220" s="7">
        <f ca="1">+TODAY()-spotify_data[[#This Row],[Fecha lanzamiento Album]]</f>
        <v>595</v>
      </c>
      <c r="T6220" s="7">
        <f ca="1">+spotify_data[[#This Row],[Antigüedad Album Dias]]/60</f>
        <v>9.9166666666666661</v>
      </c>
      <c r="U6220" s="8">
        <f ca="1">spotify_data[[#This Row],[Antigüedad Album Meses]]/12</f>
        <v>0.82638888888888884</v>
      </c>
      <c r="V6220">
        <v>1</v>
      </c>
      <c r="W6220" s="1" t="s">
        <v>21</v>
      </c>
      <c r="X6220" s="1" t="str">
        <f>+IF(spotify_data[[#This Row],[album_type]]="album","Album",IF(spotify_data[[#This Row],[album_type]]="single","Single","Compilation"))</f>
        <v>Single</v>
      </c>
      <c r="Y6220">
        <v>197</v>
      </c>
    </row>
    <row r="6221" spans="1:25" x14ac:dyDescent="0.3">
      <c r="A6221" s="1" t="s">
        <v>3842</v>
      </c>
      <c r="B6221" s="1">
        <v>6312</v>
      </c>
      <c r="C6221" s="1" t="s">
        <v>3766</v>
      </c>
      <c r="D6221">
        <v>1</v>
      </c>
      <c r="E6221">
        <v>41</v>
      </c>
      <c r="F6221" s="10">
        <f>spotify_data[[#This Row],[track_popularity]]/100</f>
        <v>0.41</v>
      </c>
      <c r="G6221" s="9" t="b">
        <v>0</v>
      </c>
      <c r="H6221" s="1">
        <f>+IF(spotify_data[[#This Row],[explicit]]=FALSE,0,1)</f>
        <v>0</v>
      </c>
      <c r="I6221" s="1" t="s">
        <v>3132</v>
      </c>
      <c r="J6221" s="7">
        <f>MATCH(spotify_data[[#This Row],[artist_name]],spotify_data[artist_name],0)</f>
        <v>6015</v>
      </c>
      <c r="K6221">
        <v>42</v>
      </c>
      <c r="L6221" s="10">
        <f>spotify_data[[#This Row],[artist_popularity]]/100</f>
        <v>0.42</v>
      </c>
      <c r="M6221">
        <v>4083</v>
      </c>
      <c r="N6221" s="1" t="s">
        <v>162</v>
      </c>
      <c r="O6221" s="1" t="s">
        <v>3843</v>
      </c>
      <c r="P6221" s="1">
        <f>MATCH(spotify_data[[#This Row],[album_id]],spotify_data[album_id],0)</f>
        <v>6220</v>
      </c>
      <c r="Q6221" s="1" t="s">
        <v>3766</v>
      </c>
      <c r="R6221" s="2">
        <v>45422</v>
      </c>
      <c r="S6221" s="7">
        <f ca="1">+TODAY()-spotify_data[[#This Row],[Fecha lanzamiento Album]]</f>
        <v>609</v>
      </c>
      <c r="T6221" s="7">
        <f ca="1">+spotify_data[[#This Row],[Antigüedad Album Dias]]/60</f>
        <v>10.15</v>
      </c>
      <c r="U6221" s="8">
        <f ca="1">spotify_data[[#This Row],[Antigüedad Album Meses]]/12</f>
        <v>0.84583333333333333</v>
      </c>
      <c r="V6221">
        <v>1</v>
      </c>
      <c r="W6221" s="1" t="s">
        <v>21</v>
      </c>
      <c r="X6221" s="1" t="str">
        <f>+IF(spotify_data[[#This Row],[album_type]]="album","Album",IF(spotify_data[[#This Row],[album_type]]="single","Single","Compilation"))</f>
        <v>Single</v>
      </c>
      <c r="Y6221">
        <v>238</v>
      </c>
    </row>
    <row r="6222" spans="1:25" x14ac:dyDescent="0.3">
      <c r="A6222" s="1" t="s">
        <v>3885</v>
      </c>
      <c r="B6222" s="1">
        <v>8049</v>
      </c>
      <c r="C6222" s="1" t="s">
        <v>3886</v>
      </c>
      <c r="D6222">
        <v>1</v>
      </c>
      <c r="E6222">
        <v>41</v>
      </c>
      <c r="F6222" s="10">
        <f>spotify_data[[#This Row],[track_popularity]]/100</f>
        <v>0.41</v>
      </c>
      <c r="G6222" s="9" t="b">
        <v>0</v>
      </c>
      <c r="H6222" s="1">
        <f>+IF(spotify_data[[#This Row],[explicit]]=FALSE,0,1)</f>
        <v>0</v>
      </c>
      <c r="I6222" s="1" t="s">
        <v>3887</v>
      </c>
      <c r="J6222" s="7">
        <f>MATCH(spotify_data[[#This Row],[artist_name]],spotify_data[artist_name],0)</f>
        <v>6221</v>
      </c>
      <c r="K6222">
        <v>24</v>
      </c>
      <c r="L6222" s="10">
        <f>spotify_data[[#This Row],[artist_popularity]]/100</f>
        <v>0.24</v>
      </c>
      <c r="M6222">
        <v>246</v>
      </c>
      <c r="N6222" s="1" t="s">
        <v>3888</v>
      </c>
      <c r="O6222" s="1" t="s">
        <v>3889</v>
      </c>
      <c r="P6222" s="1">
        <f>MATCH(spotify_data[[#This Row],[album_id]],spotify_data[album_id],0)</f>
        <v>6221</v>
      </c>
      <c r="Q6222" s="1" t="s">
        <v>3886</v>
      </c>
      <c r="R6222" s="2">
        <v>45411</v>
      </c>
      <c r="S6222" s="7">
        <f ca="1">+TODAY()-spotify_data[[#This Row],[Fecha lanzamiento Album]]</f>
        <v>620</v>
      </c>
      <c r="T6222" s="7">
        <f ca="1">+spotify_data[[#This Row],[Antigüedad Album Dias]]/60</f>
        <v>10.333333333333334</v>
      </c>
      <c r="U6222" s="8">
        <f ca="1">spotify_data[[#This Row],[Antigüedad Album Meses]]/12</f>
        <v>0.86111111111111116</v>
      </c>
      <c r="V6222">
        <v>1</v>
      </c>
      <c r="W6222" s="1" t="s">
        <v>21</v>
      </c>
      <c r="X6222" s="1" t="str">
        <f>+IF(spotify_data[[#This Row],[album_type]]="album","Album",IF(spotify_data[[#This Row],[album_type]]="single","Single","Compilation"))</f>
        <v>Single</v>
      </c>
      <c r="Y6222">
        <v>195</v>
      </c>
    </row>
    <row r="6223" spans="1:25" x14ac:dyDescent="0.3">
      <c r="A6223" s="1" t="s">
        <v>4492</v>
      </c>
      <c r="B6223" s="1">
        <v>5063</v>
      </c>
      <c r="C6223" s="1" t="s">
        <v>4493</v>
      </c>
      <c r="D6223">
        <v>1</v>
      </c>
      <c r="E6223">
        <v>41</v>
      </c>
      <c r="F6223" s="10">
        <f>spotify_data[[#This Row],[track_popularity]]/100</f>
        <v>0.41</v>
      </c>
      <c r="G6223" s="9" t="b">
        <v>0</v>
      </c>
      <c r="H6223" s="1">
        <f>+IF(spotify_data[[#This Row],[explicit]]=FALSE,0,1)</f>
        <v>0</v>
      </c>
      <c r="I6223" s="1" t="s">
        <v>4494</v>
      </c>
      <c r="J6223" s="7">
        <f>MATCH(spotify_data[[#This Row],[artist_name]],spotify_data[artist_name],0)</f>
        <v>6222</v>
      </c>
      <c r="K6223">
        <v>65</v>
      </c>
      <c r="L6223" s="10">
        <f>spotify_data[[#This Row],[artist_popularity]]/100</f>
        <v>0.65</v>
      </c>
      <c r="M6223">
        <v>728021</v>
      </c>
      <c r="N6223" s="1" t="s">
        <v>4495</v>
      </c>
      <c r="O6223" s="1" t="s">
        <v>4496</v>
      </c>
      <c r="P6223" s="1">
        <f>MATCH(spotify_data[[#This Row],[album_id]],spotify_data[album_id],0)</f>
        <v>6222</v>
      </c>
      <c r="Q6223" s="1" t="s">
        <v>4493</v>
      </c>
      <c r="R6223" s="2">
        <v>45319</v>
      </c>
      <c r="S6223" s="7">
        <f ca="1">+TODAY()-spotify_data[[#This Row],[Fecha lanzamiento Album]]</f>
        <v>712</v>
      </c>
      <c r="T6223" s="7">
        <f ca="1">+spotify_data[[#This Row],[Antigüedad Album Dias]]/60</f>
        <v>11.866666666666667</v>
      </c>
      <c r="U6223" s="8">
        <f ca="1">spotify_data[[#This Row],[Antigüedad Album Meses]]/12</f>
        <v>0.98888888888888893</v>
      </c>
      <c r="V6223">
        <v>1</v>
      </c>
      <c r="W6223" s="1" t="s">
        <v>21</v>
      </c>
      <c r="X6223" s="1" t="str">
        <f>+IF(spotify_data[[#This Row],[album_type]]="album","Album",IF(spotify_data[[#This Row],[album_type]]="single","Single","Compilation"))</f>
        <v>Single</v>
      </c>
      <c r="Y6223">
        <v>268</v>
      </c>
    </row>
    <row r="6224" spans="1:25" x14ac:dyDescent="0.3">
      <c r="A6224" s="1" t="s">
        <v>4515</v>
      </c>
      <c r="B6224" s="1">
        <v>5204</v>
      </c>
      <c r="C6224" s="1" t="s">
        <v>4516</v>
      </c>
      <c r="D6224">
        <v>1</v>
      </c>
      <c r="E6224">
        <v>41</v>
      </c>
      <c r="F6224" s="10">
        <f>spotify_data[[#This Row],[track_popularity]]/100</f>
        <v>0.41</v>
      </c>
      <c r="G6224" s="9" t="b">
        <v>0</v>
      </c>
      <c r="H6224" s="1">
        <f>+IF(spotify_data[[#This Row],[explicit]]=FALSE,0,1)</f>
        <v>0</v>
      </c>
      <c r="I6224" s="1" t="s">
        <v>3088</v>
      </c>
      <c r="J6224" s="7">
        <f>MATCH(spotify_data[[#This Row],[artist_name]],spotify_data[artist_name],0)</f>
        <v>6214</v>
      </c>
      <c r="K6224">
        <v>34</v>
      </c>
      <c r="L6224" s="10">
        <f>spotify_data[[#This Row],[artist_popularity]]/100</f>
        <v>0.34</v>
      </c>
      <c r="M6224">
        <v>1434</v>
      </c>
      <c r="N6224" s="1" t="s">
        <v>23</v>
      </c>
      <c r="O6224" s="1" t="s">
        <v>4517</v>
      </c>
      <c r="P6224" s="1">
        <f>MATCH(spotify_data[[#This Row],[album_id]],spotify_data[album_id],0)</f>
        <v>6223</v>
      </c>
      <c r="Q6224" s="1" t="s">
        <v>4516</v>
      </c>
      <c r="R6224" s="2">
        <v>45317</v>
      </c>
      <c r="S6224" s="7">
        <f ca="1">+TODAY()-spotify_data[[#This Row],[Fecha lanzamiento Album]]</f>
        <v>714</v>
      </c>
      <c r="T6224" s="7">
        <f ca="1">+spotify_data[[#This Row],[Antigüedad Album Dias]]/60</f>
        <v>11.9</v>
      </c>
      <c r="U6224" s="8">
        <f ca="1">spotify_data[[#This Row],[Antigüedad Album Meses]]/12</f>
        <v>0.9916666666666667</v>
      </c>
      <c r="V6224">
        <v>1</v>
      </c>
      <c r="W6224" s="1" t="s">
        <v>21</v>
      </c>
      <c r="X6224" s="1" t="str">
        <f>+IF(spotify_data[[#This Row],[album_type]]="album","Album",IF(spotify_data[[#This Row],[album_type]]="single","Single","Compilation"))</f>
        <v>Single</v>
      </c>
      <c r="Y6224">
        <v>325</v>
      </c>
    </row>
    <row r="6225" spans="1:25" x14ac:dyDescent="0.3">
      <c r="A6225" s="1" t="s">
        <v>4708</v>
      </c>
      <c r="B6225" s="1">
        <v>4154</v>
      </c>
      <c r="C6225" s="1" t="s">
        <v>2569</v>
      </c>
      <c r="D6225">
        <v>1</v>
      </c>
      <c r="E6225">
        <v>41</v>
      </c>
      <c r="F6225" s="10">
        <f>spotify_data[[#This Row],[track_popularity]]/100</f>
        <v>0.41</v>
      </c>
      <c r="G6225" s="9" t="b">
        <v>0</v>
      </c>
      <c r="H6225" s="1">
        <f>+IF(spotify_data[[#This Row],[explicit]]=FALSE,0,1)</f>
        <v>0</v>
      </c>
      <c r="I6225" s="1" t="s">
        <v>3132</v>
      </c>
      <c r="J6225" s="7">
        <f>MATCH(spotify_data[[#This Row],[artist_name]],spotify_data[artist_name],0)</f>
        <v>6015</v>
      </c>
      <c r="K6225">
        <v>42</v>
      </c>
      <c r="L6225" s="10">
        <f>spotify_data[[#This Row],[artist_popularity]]/100</f>
        <v>0.42</v>
      </c>
      <c r="M6225">
        <v>4170</v>
      </c>
      <c r="N6225" s="1" t="s">
        <v>162</v>
      </c>
      <c r="O6225" s="1" t="s">
        <v>4709</v>
      </c>
      <c r="P6225" s="1">
        <f>MATCH(spotify_data[[#This Row],[album_id]],spotify_data[album_id],0)</f>
        <v>6224</v>
      </c>
      <c r="Q6225" s="1" t="s">
        <v>2569</v>
      </c>
      <c r="R6225" s="2">
        <v>45254</v>
      </c>
      <c r="S6225" s="7">
        <f ca="1">+TODAY()-spotify_data[[#This Row],[Fecha lanzamiento Album]]</f>
        <v>777</v>
      </c>
      <c r="T6225" s="7">
        <f ca="1">+spotify_data[[#This Row],[Antigüedad Album Dias]]/60</f>
        <v>12.95</v>
      </c>
      <c r="U6225" s="8">
        <f ca="1">spotify_data[[#This Row],[Antigüedad Album Meses]]/12</f>
        <v>1.0791666666666666</v>
      </c>
      <c r="V6225">
        <v>1</v>
      </c>
      <c r="W6225" s="1" t="s">
        <v>21</v>
      </c>
      <c r="X6225" s="1" t="str">
        <f>+IF(spotify_data[[#This Row],[album_type]]="album","Album",IF(spotify_data[[#This Row],[album_type]]="single","Single","Compilation"))</f>
        <v>Single</v>
      </c>
      <c r="Y6225">
        <v>234</v>
      </c>
    </row>
    <row r="6226" spans="1:25" x14ac:dyDescent="0.3">
      <c r="A6226" s="1" t="s">
        <v>4727</v>
      </c>
      <c r="B6226" s="1">
        <v>4268</v>
      </c>
      <c r="C6226" s="1" t="s">
        <v>4728</v>
      </c>
      <c r="D6226">
        <v>22</v>
      </c>
      <c r="E6226">
        <v>41</v>
      </c>
      <c r="F6226" s="10">
        <f>spotify_data[[#This Row],[track_popularity]]/100</f>
        <v>0.41</v>
      </c>
      <c r="G6226" s="9" t="b">
        <v>0</v>
      </c>
      <c r="H6226" s="1">
        <f>+IF(spotify_data[[#This Row],[explicit]]=FALSE,0,1)</f>
        <v>0</v>
      </c>
      <c r="I6226" s="1" t="s">
        <v>4721</v>
      </c>
      <c r="J6226" s="7">
        <f>MATCH(spotify_data[[#This Row],[artist_name]],spotify_data[artist_name],0)</f>
        <v>6127</v>
      </c>
      <c r="K6226">
        <v>43</v>
      </c>
      <c r="L6226" s="10">
        <f>spotify_data[[#This Row],[artist_popularity]]/100</f>
        <v>0.43</v>
      </c>
      <c r="M6226">
        <v>23528</v>
      </c>
      <c r="N6226" s="1" t="s">
        <v>23</v>
      </c>
      <c r="O6226" s="1" t="s">
        <v>4722</v>
      </c>
      <c r="P6226" s="1">
        <f>MATCH(spotify_data[[#This Row],[album_id]],spotify_data[album_id],0)</f>
        <v>6127</v>
      </c>
      <c r="Q6226" s="1" t="s">
        <v>4723</v>
      </c>
      <c r="R6226" s="2">
        <v>45247</v>
      </c>
      <c r="S6226" s="7">
        <f ca="1">+TODAY()-spotify_data[[#This Row],[Fecha lanzamiento Album]]</f>
        <v>784</v>
      </c>
      <c r="T6226" s="7">
        <f ca="1">+spotify_data[[#This Row],[Antigüedad Album Dias]]/60</f>
        <v>13.066666666666666</v>
      </c>
      <c r="U6226" s="8">
        <f ca="1">spotify_data[[#This Row],[Antigüedad Album Meses]]/12</f>
        <v>1.0888888888888888</v>
      </c>
      <c r="V6226">
        <v>35</v>
      </c>
      <c r="W6226" s="1" t="s">
        <v>20</v>
      </c>
      <c r="X6226" s="1" t="str">
        <f>+IF(spotify_data[[#This Row],[album_type]]="album","Album",IF(spotify_data[[#This Row],[album_type]]="single","Single","Compilation"))</f>
        <v>Album</v>
      </c>
      <c r="Y6226">
        <v>157</v>
      </c>
    </row>
    <row r="6227" spans="1:25" x14ac:dyDescent="0.3">
      <c r="A6227" s="1" t="s">
        <v>4824</v>
      </c>
      <c r="B6227" s="1">
        <v>3500</v>
      </c>
      <c r="C6227" s="1" t="s">
        <v>4825</v>
      </c>
      <c r="D6227">
        <v>1</v>
      </c>
      <c r="E6227">
        <v>41</v>
      </c>
      <c r="F6227" s="10">
        <f>spotify_data[[#This Row],[track_popularity]]/100</f>
        <v>0.41</v>
      </c>
      <c r="G6227" s="9" t="b">
        <v>0</v>
      </c>
      <c r="H6227" s="1">
        <f>+IF(spotify_data[[#This Row],[explicit]]=FALSE,0,1)</f>
        <v>0</v>
      </c>
      <c r="I6227" s="1" t="s">
        <v>4826</v>
      </c>
      <c r="J6227" s="7">
        <f>MATCH(spotify_data[[#This Row],[artist_name]],spotify_data[artist_name],0)</f>
        <v>6226</v>
      </c>
      <c r="K6227">
        <v>46</v>
      </c>
      <c r="L6227" s="10">
        <f>spotify_data[[#This Row],[artist_popularity]]/100</f>
        <v>0.46</v>
      </c>
      <c r="M6227">
        <v>3963</v>
      </c>
      <c r="N6227" s="1" t="s">
        <v>1852</v>
      </c>
      <c r="O6227" s="1" t="s">
        <v>4827</v>
      </c>
      <c r="P6227" s="1">
        <f>MATCH(spotify_data[[#This Row],[album_id]],spotify_data[album_id],0)</f>
        <v>6226</v>
      </c>
      <c r="Q6227" s="1" t="s">
        <v>4825</v>
      </c>
      <c r="R6227" s="2">
        <v>45232</v>
      </c>
      <c r="S6227" s="7">
        <f ca="1">+TODAY()-spotify_data[[#This Row],[Fecha lanzamiento Album]]</f>
        <v>799</v>
      </c>
      <c r="T6227" s="7">
        <f ca="1">+spotify_data[[#This Row],[Antigüedad Album Dias]]/60</f>
        <v>13.316666666666666</v>
      </c>
      <c r="U6227" s="8">
        <f ca="1">spotify_data[[#This Row],[Antigüedad Album Meses]]/12</f>
        <v>1.1097222222222223</v>
      </c>
      <c r="V6227">
        <v>1</v>
      </c>
      <c r="W6227" s="1" t="s">
        <v>21</v>
      </c>
      <c r="X6227" s="1" t="str">
        <f>+IF(spotify_data[[#This Row],[album_type]]="album","Album",IF(spotify_data[[#This Row],[album_type]]="single","Single","Compilation"))</f>
        <v>Single</v>
      </c>
      <c r="Y6227">
        <v>231</v>
      </c>
    </row>
    <row r="6228" spans="1:25" x14ac:dyDescent="0.3">
      <c r="A6228" s="1" t="s">
        <v>5327</v>
      </c>
      <c r="B6228" s="1">
        <v>2794</v>
      </c>
      <c r="C6228" s="1" t="s">
        <v>4541</v>
      </c>
      <c r="D6228">
        <v>10</v>
      </c>
      <c r="E6228">
        <v>41</v>
      </c>
      <c r="F6228" s="10">
        <f>spotify_data[[#This Row],[track_popularity]]/100</f>
        <v>0.41</v>
      </c>
      <c r="G6228" s="9" t="b">
        <v>0</v>
      </c>
      <c r="H6228" s="1">
        <f>+IF(spotify_data[[#This Row],[explicit]]=FALSE,0,1)</f>
        <v>0</v>
      </c>
      <c r="I6228" s="1" t="s">
        <v>1651</v>
      </c>
      <c r="J6228" s="7">
        <f>MATCH(spotify_data[[#This Row],[artist_name]],spotify_data[artist_name],0)</f>
        <v>4374</v>
      </c>
      <c r="K6228">
        <v>65</v>
      </c>
      <c r="L6228" s="10">
        <f>spotify_data[[#This Row],[artist_popularity]]/100</f>
        <v>0.65</v>
      </c>
      <c r="M6228">
        <v>1436299</v>
      </c>
      <c r="N6228" s="1" t="s">
        <v>23</v>
      </c>
      <c r="O6228" s="1" t="s">
        <v>5319</v>
      </c>
      <c r="P6228" s="1">
        <f>MATCH(spotify_data[[#This Row],[album_id]],spotify_data[album_id],0)</f>
        <v>3801</v>
      </c>
      <c r="Q6228" s="1" t="s">
        <v>5320</v>
      </c>
      <c r="R6228" s="2">
        <v>45128</v>
      </c>
      <c r="S6228" s="7">
        <f ca="1">+TODAY()-spotify_data[[#This Row],[Fecha lanzamiento Album]]</f>
        <v>903</v>
      </c>
      <c r="T6228" s="7">
        <f ca="1">+spotify_data[[#This Row],[Antigüedad Album Dias]]/60</f>
        <v>15.05</v>
      </c>
      <c r="U6228" s="8">
        <f ca="1">spotify_data[[#This Row],[Antigüedad Album Meses]]/12</f>
        <v>1.2541666666666667</v>
      </c>
      <c r="V6228">
        <v>17</v>
      </c>
      <c r="W6228" s="1" t="s">
        <v>1932</v>
      </c>
      <c r="X6228" s="1" t="str">
        <f>+IF(spotify_data[[#This Row],[album_type]]="album","Album",IF(spotify_data[[#This Row],[album_type]]="single","Single","Compilation"))</f>
        <v>Compilation</v>
      </c>
      <c r="Y6228">
        <v>376</v>
      </c>
    </row>
    <row r="6229" spans="1:25" x14ac:dyDescent="0.3">
      <c r="A6229" s="1" t="s">
        <v>5458</v>
      </c>
      <c r="B6229" s="1">
        <v>7900</v>
      </c>
      <c r="C6229" s="1" t="s">
        <v>5459</v>
      </c>
      <c r="D6229">
        <v>1</v>
      </c>
      <c r="E6229">
        <v>41</v>
      </c>
      <c r="F6229" s="10">
        <f>spotify_data[[#This Row],[track_popularity]]/100</f>
        <v>0.41</v>
      </c>
      <c r="G6229" s="9" t="b">
        <v>1</v>
      </c>
      <c r="H6229" s="1">
        <f>+IF(spotify_data[[#This Row],[explicit]]=FALSE,0,1)</f>
        <v>1</v>
      </c>
      <c r="I6229" s="1" t="s">
        <v>2116</v>
      </c>
      <c r="J6229" s="7">
        <f>MATCH(spotify_data[[#This Row],[artist_name]],spotify_data[artist_name],0)</f>
        <v>6118</v>
      </c>
      <c r="K6229">
        <v>41</v>
      </c>
      <c r="L6229" s="10">
        <f>spotify_data[[#This Row],[artist_popularity]]/100</f>
        <v>0.41</v>
      </c>
      <c r="M6229">
        <v>30249</v>
      </c>
      <c r="N6229" s="1" t="s">
        <v>27</v>
      </c>
      <c r="O6229" s="1" t="s">
        <v>5460</v>
      </c>
      <c r="P6229" s="1">
        <f>MATCH(spotify_data[[#This Row],[album_id]],spotify_data[album_id],0)</f>
        <v>6228</v>
      </c>
      <c r="Q6229" s="1" t="s">
        <v>5459</v>
      </c>
      <c r="R6229" s="2">
        <v>45100</v>
      </c>
      <c r="S6229" s="7">
        <f ca="1">+TODAY()-spotify_data[[#This Row],[Fecha lanzamiento Album]]</f>
        <v>931</v>
      </c>
      <c r="T6229" s="7">
        <f ca="1">+spotify_data[[#This Row],[Antigüedad Album Dias]]/60</f>
        <v>15.516666666666667</v>
      </c>
      <c r="U6229" s="8">
        <f ca="1">spotify_data[[#This Row],[Antigüedad Album Meses]]/12</f>
        <v>1.2930555555555556</v>
      </c>
      <c r="V6229">
        <v>1</v>
      </c>
      <c r="W6229" s="1" t="s">
        <v>21</v>
      </c>
      <c r="X6229" s="1" t="str">
        <f>+IF(spotify_data[[#This Row],[album_type]]="album","Album",IF(spotify_data[[#This Row],[album_type]]="single","Single","Compilation"))</f>
        <v>Single</v>
      </c>
      <c r="Y6229">
        <v>277</v>
      </c>
    </row>
    <row r="6230" spans="1:25" x14ac:dyDescent="0.3">
      <c r="A6230" s="1" t="s">
        <v>5631</v>
      </c>
      <c r="B6230" s="1">
        <v>4939</v>
      </c>
      <c r="C6230" s="1" t="s">
        <v>5632</v>
      </c>
      <c r="D6230">
        <v>2</v>
      </c>
      <c r="E6230">
        <v>41</v>
      </c>
      <c r="F6230" s="10">
        <f>spotify_data[[#This Row],[track_popularity]]/100</f>
        <v>0.41</v>
      </c>
      <c r="G6230" s="9" t="b">
        <v>1</v>
      </c>
      <c r="H6230" s="1">
        <f>+IF(spotify_data[[#This Row],[explicit]]=FALSE,0,1)</f>
        <v>1</v>
      </c>
      <c r="I6230" s="1" t="s">
        <v>5633</v>
      </c>
      <c r="J6230" s="7">
        <f>MATCH(spotify_data[[#This Row],[artist_name]],spotify_data[artist_name],0)</f>
        <v>6229</v>
      </c>
      <c r="K6230">
        <v>35</v>
      </c>
      <c r="L6230" s="10">
        <f>spotify_data[[#This Row],[artist_popularity]]/100</f>
        <v>0.35</v>
      </c>
      <c r="M6230">
        <v>37108</v>
      </c>
      <c r="N6230" s="1" t="s">
        <v>2263</v>
      </c>
      <c r="O6230" s="1" t="s">
        <v>5634</v>
      </c>
      <c r="P6230" s="1">
        <f>MATCH(spotify_data[[#This Row],[album_id]],spotify_data[album_id],0)</f>
        <v>6229</v>
      </c>
      <c r="Q6230" s="1" t="s">
        <v>5635</v>
      </c>
      <c r="R6230" s="2">
        <v>45051</v>
      </c>
      <c r="S6230" s="7">
        <f ca="1">+TODAY()-spotify_data[[#This Row],[Fecha lanzamiento Album]]</f>
        <v>980</v>
      </c>
      <c r="T6230" s="7">
        <f ca="1">+spotify_data[[#This Row],[Antigüedad Album Dias]]/60</f>
        <v>16.333333333333332</v>
      </c>
      <c r="U6230" s="8">
        <f ca="1">spotify_data[[#This Row],[Antigüedad Album Meses]]/12</f>
        <v>1.3611111111111109</v>
      </c>
      <c r="V6230">
        <v>2</v>
      </c>
      <c r="W6230" s="1" t="s">
        <v>21</v>
      </c>
      <c r="X6230" s="1" t="str">
        <f>+IF(spotify_data[[#This Row],[album_type]]="album","Album",IF(spotify_data[[#This Row],[album_type]]="single","Single","Compilation"))</f>
        <v>Single</v>
      </c>
      <c r="Y6230">
        <v>386</v>
      </c>
    </row>
    <row r="6231" spans="1:25" x14ac:dyDescent="0.3">
      <c r="A6231" s="1" t="s">
        <v>5646</v>
      </c>
      <c r="B6231" s="1">
        <v>2049</v>
      </c>
      <c r="C6231" s="1" t="s">
        <v>5647</v>
      </c>
      <c r="D6231">
        <v>1</v>
      </c>
      <c r="E6231">
        <v>41</v>
      </c>
      <c r="F6231" s="10">
        <f>spotify_data[[#This Row],[track_popularity]]/100</f>
        <v>0.41</v>
      </c>
      <c r="G6231" s="9" t="b">
        <v>0</v>
      </c>
      <c r="H6231" s="1">
        <f>+IF(spotify_data[[#This Row],[explicit]]=FALSE,0,1)</f>
        <v>0</v>
      </c>
      <c r="I6231" s="1" t="s">
        <v>5648</v>
      </c>
      <c r="J6231" s="7">
        <f>MATCH(spotify_data[[#This Row],[artist_name]],spotify_data[artist_name],0)</f>
        <v>6230</v>
      </c>
      <c r="K6231">
        <v>26</v>
      </c>
      <c r="L6231" s="10">
        <f>spotify_data[[#This Row],[artist_popularity]]/100</f>
        <v>0.26</v>
      </c>
      <c r="M6231">
        <v>2348</v>
      </c>
      <c r="N6231" s="1" t="s">
        <v>23</v>
      </c>
      <c r="O6231" s="1" t="s">
        <v>5649</v>
      </c>
      <c r="P6231" s="1">
        <f>MATCH(spotify_data[[#This Row],[album_id]],spotify_data[album_id],0)</f>
        <v>6230</v>
      </c>
      <c r="Q6231" s="1" t="s">
        <v>5647</v>
      </c>
      <c r="R6231" s="2">
        <v>45044</v>
      </c>
      <c r="S6231" s="7">
        <f ca="1">+TODAY()-spotify_data[[#This Row],[Fecha lanzamiento Album]]</f>
        <v>987</v>
      </c>
      <c r="T6231" s="7">
        <f ca="1">+spotify_data[[#This Row],[Antigüedad Album Dias]]/60</f>
        <v>16.45</v>
      </c>
      <c r="U6231" s="8">
        <f ca="1">spotify_data[[#This Row],[Antigüedad Album Meses]]/12</f>
        <v>1.3708333333333333</v>
      </c>
      <c r="V6231">
        <v>1</v>
      </c>
      <c r="W6231" s="1" t="s">
        <v>21</v>
      </c>
      <c r="X6231" s="1" t="str">
        <f>+IF(spotify_data[[#This Row],[album_type]]="album","Album",IF(spotify_data[[#This Row],[album_type]]="single","Single","Compilation"))</f>
        <v>Single</v>
      </c>
      <c r="Y6231">
        <v>225</v>
      </c>
    </row>
    <row r="6232" spans="1:25" x14ac:dyDescent="0.3">
      <c r="A6232" s="1" t="s">
        <v>5995</v>
      </c>
      <c r="B6232" s="1">
        <v>3797</v>
      </c>
      <c r="C6232" s="1" t="s">
        <v>5996</v>
      </c>
      <c r="D6232">
        <v>13</v>
      </c>
      <c r="E6232">
        <v>41</v>
      </c>
      <c r="F6232" s="10">
        <f>spotify_data[[#This Row],[track_popularity]]/100</f>
        <v>0.41</v>
      </c>
      <c r="G6232" s="9" t="b">
        <v>0</v>
      </c>
      <c r="H6232" s="1">
        <f>+IF(spotify_data[[#This Row],[explicit]]=FALSE,0,1)</f>
        <v>0</v>
      </c>
      <c r="I6232" s="1" t="s">
        <v>5997</v>
      </c>
      <c r="J6232" s="7">
        <f>MATCH(spotify_data[[#This Row],[artist_name]],spotify_data[artist_name],0)</f>
        <v>6231</v>
      </c>
      <c r="K6232">
        <v>41</v>
      </c>
      <c r="L6232" s="10">
        <f>spotify_data[[#This Row],[artist_popularity]]/100</f>
        <v>0.41</v>
      </c>
      <c r="M6232">
        <v>2311</v>
      </c>
      <c r="N6232" s="1" t="s">
        <v>23</v>
      </c>
      <c r="O6232" s="1" t="s">
        <v>5998</v>
      </c>
      <c r="P6232" s="1">
        <f>MATCH(spotify_data[[#This Row],[album_id]],spotify_data[album_id],0)</f>
        <v>6231</v>
      </c>
      <c r="Q6232" s="1" t="s">
        <v>5999</v>
      </c>
      <c r="R6232" s="2">
        <v>44967</v>
      </c>
      <c r="S6232" s="7">
        <f ca="1">+TODAY()-spotify_data[[#This Row],[Fecha lanzamiento Album]]</f>
        <v>1064</v>
      </c>
      <c r="T6232" s="7">
        <f ca="1">+spotify_data[[#This Row],[Antigüedad Album Dias]]/60</f>
        <v>17.733333333333334</v>
      </c>
      <c r="U6232" s="8">
        <f ca="1">spotify_data[[#This Row],[Antigüedad Album Meses]]/12</f>
        <v>1.4777777777777779</v>
      </c>
      <c r="V6232">
        <v>34</v>
      </c>
      <c r="W6232" s="1" t="s">
        <v>20</v>
      </c>
      <c r="X6232" s="1" t="str">
        <f>+IF(spotify_data[[#This Row],[album_type]]="album","Album",IF(spotify_data[[#This Row],[album_type]]="single","Single","Compilation"))</f>
        <v>Album</v>
      </c>
      <c r="Y6232">
        <v>445</v>
      </c>
    </row>
    <row r="6233" spans="1:25" x14ac:dyDescent="0.3">
      <c r="A6233" s="1" t="s">
        <v>6659</v>
      </c>
      <c r="B6233" s="1">
        <v>6678</v>
      </c>
      <c r="C6233" s="1" t="s">
        <v>6660</v>
      </c>
      <c r="D6233">
        <v>1</v>
      </c>
      <c r="E6233">
        <v>41</v>
      </c>
      <c r="F6233" s="10">
        <f>spotify_data[[#This Row],[track_popularity]]/100</f>
        <v>0.41</v>
      </c>
      <c r="G6233" s="9" t="b">
        <v>0</v>
      </c>
      <c r="H6233" s="1">
        <f>+IF(spotify_data[[#This Row],[explicit]]=FALSE,0,1)</f>
        <v>0</v>
      </c>
      <c r="I6233" s="1" t="s">
        <v>6661</v>
      </c>
      <c r="J6233" s="7">
        <f>MATCH(spotify_data[[#This Row],[artist_name]],spotify_data[artist_name],0)</f>
        <v>6232</v>
      </c>
      <c r="K6233">
        <v>22</v>
      </c>
      <c r="L6233" s="10">
        <f>spotify_data[[#This Row],[artist_popularity]]/100</f>
        <v>0.22</v>
      </c>
      <c r="M6233">
        <v>855</v>
      </c>
      <c r="N6233" s="1" t="s">
        <v>23</v>
      </c>
      <c r="O6233" s="1" t="s">
        <v>6657</v>
      </c>
      <c r="P6233" s="1">
        <f>MATCH(spotify_data[[#This Row],[album_id]],spotify_data[album_id],0)</f>
        <v>6232</v>
      </c>
      <c r="Q6233" s="1" t="s">
        <v>6658</v>
      </c>
      <c r="R6233" s="2">
        <v>44778</v>
      </c>
      <c r="S6233" s="7">
        <f ca="1">+TODAY()-spotify_data[[#This Row],[Fecha lanzamiento Album]]</f>
        <v>1253</v>
      </c>
      <c r="T6233" s="7">
        <f ca="1">+spotify_data[[#This Row],[Antigüedad Album Dias]]/60</f>
        <v>20.883333333333333</v>
      </c>
      <c r="U6233" s="8">
        <f ca="1">spotify_data[[#This Row],[Antigüedad Album Meses]]/12</f>
        <v>1.7402777777777778</v>
      </c>
      <c r="V6233">
        <v>14</v>
      </c>
      <c r="W6233" s="1" t="s">
        <v>1932</v>
      </c>
      <c r="X6233" s="1" t="str">
        <f>+IF(spotify_data[[#This Row],[album_type]]="album","Album",IF(spotify_data[[#This Row],[album_type]]="single","Single","Compilation"))</f>
        <v>Compilation</v>
      </c>
      <c r="Y6233">
        <v>582</v>
      </c>
    </row>
    <row r="6234" spans="1:25" x14ac:dyDescent="0.3">
      <c r="A6234" s="1" t="s">
        <v>6956</v>
      </c>
      <c r="B6234" s="1">
        <v>4615</v>
      </c>
      <c r="C6234" s="1" t="s">
        <v>6957</v>
      </c>
      <c r="D6234">
        <v>11</v>
      </c>
      <c r="E6234">
        <v>41</v>
      </c>
      <c r="F6234" s="10">
        <f>spotify_data[[#This Row],[track_popularity]]/100</f>
        <v>0.41</v>
      </c>
      <c r="G6234" s="9" t="b">
        <v>0</v>
      </c>
      <c r="H6234" s="1">
        <f>+IF(spotify_data[[#This Row],[explicit]]=FALSE,0,1)</f>
        <v>0</v>
      </c>
      <c r="I6234" s="1" t="s">
        <v>6958</v>
      </c>
      <c r="J6234" s="7">
        <f>MATCH(spotify_data[[#This Row],[artist_name]],spotify_data[artist_name],0)</f>
        <v>2489</v>
      </c>
      <c r="K6234">
        <v>65</v>
      </c>
      <c r="L6234" s="10">
        <f>spotify_data[[#This Row],[artist_popularity]]/100</f>
        <v>0.65</v>
      </c>
      <c r="M6234">
        <v>2918228</v>
      </c>
      <c r="N6234" s="1" t="s">
        <v>1925</v>
      </c>
      <c r="O6234" s="1" t="s">
        <v>6959</v>
      </c>
      <c r="P6234" s="1">
        <f>MATCH(spotify_data[[#This Row],[album_id]],spotify_data[album_id],0)</f>
        <v>6233</v>
      </c>
      <c r="Q6234" s="1" t="s">
        <v>6960</v>
      </c>
      <c r="R6234" s="2">
        <v>44708</v>
      </c>
      <c r="S6234" s="7">
        <f ca="1">+TODAY()-spotify_data[[#This Row],[Fecha lanzamiento Album]]</f>
        <v>1323</v>
      </c>
      <c r="T6234" s="7">
        <f ca="1">+spotify_data[[#This Row],[Antigüedad Album Dias]]/60</f>
        <v>22.05</v>
      </c>
      <c r="U6234" s="8">
        <f ca="1">spotify_data[[#This Row],[Antigüedad Album Meses]]/12</f>
        <v>1.8375000000000001</v>
      </c>
      <c r="V6234">
        <v>57</v>
      </c>
      <c r="W6234" s="1" t="s">
        <v>1932</v>
      </c>
      <c r="X6234" s="1" t="str">
        <f>+IF(spotify_data[[#This Row],[album_type]]="album","Album",IF(spotify_data[[#This Row],[album_type]]="single","Single","Compilation"))</f>
        <v>Compilation</v>
      </c>
      <c r="Y6234">
        <v>353</v>
      </c>
    </row>
    <row r="6235" spans="1:25" x14ac:dyDescent="0.3">
      <c r="A6235" s="1" t="s">
        <v>7455</v>
      </c>
      <c r="B6235" s="1">
        <v>3140</v>
      </c>
      <c r="C6235" s="1" t="s">
        <v>7456</v>
      </c>
      <c r="D6235">
        <v>10</v>
      </c>
      <c r="E6235">
        <v>41</v>
      </c>
      <c r="F6235" s="10">
        <f>spotify_data[[#This Row],[track_popularity]]/100</f>
        <v>0.41</v>
      </c>
      <c r="G6235" s="9" t="b">
        <v>0</v>
      </c>
      <c r="H6235" s="1">
        <f>+IF(spotify_data[[#This Row],[explicit]]=FALSE,0,1)</f>
        <v>0</v>
      </c>
      <c r="I6235" s="1" t="s">
        <v>4590</v>
      </c>
      <c r="J6235" s="7">
        <f>MATCH(spotify_data[[#This Row],[artist_name]],spotify_data[artist_name],0)</f>
        <v>3994</v>
      </c>
      <c r="K6235">
        <v>61</v>
      </c>
      <c r="L6235" s="10">
        <f>spotify_data[[#This Row],[artist_popularity]]/100</f>
        <v>0.61</v>
      </c>
      <c r="M6235">
        <v>644963</v>
      </c>
      <c r="N6235" s="1" t="s">
        <v>23</v>
      </c>
      <c r="O6235" s="1" t="s">
        <v>7444</v>
      </c>
      <c r="P6235" s="1">
        <f>MATCH(spotify_data[[#This Row],[album_id]],spotify_data[album_id],0)</f>
        <v>6234</v>
      </c>
      <c r="Q6235" s="1" t="s">
        <v>7445</v>
      </c>
      <c r="R6235" s="2">
        <v>44596</v>
      </c>
      <c r="S6235" s="7">
        <f ca="1">+TODAY()-spotify_data[[#This Row],[Fecha lanzamiento Album]]</f>
        <v>1435</v>
      </c>
      <c r="T6235" s="7">
        <f ca="1">+spotify_data[[#This Row],[Antigüedad Album Dias]]/60</f>
        <v>23.916666666666668</v>
      </c>
      <c r="U6235" s="8">
        <f ca="1">spotify_data[[#This Row],[Antigüedad Album Meses]]/12</f>
        <v>1.9930555555555556</v>
      </c>
      <c r="V6235">
        <v>12</v>
      </c>
      <c r="W6235" s="1" t="s">
        <v>20</v>
      </c>
      <c r="X6235" s="1" t="str">
        <f>+IF(spotify_data[[#This Row],[album_type]]="album","Album",IF(spotify_data[[#This Row],[album_type]]="single","Single","Compilation"))</f>
        <v>Album</v>
      </c>
      <c r="Y6235">
        <v>375</v>
      </c>
    </row>
    <row r="6236" spans="1:25" x14ac:dyDescent="0.3">
      <c r="A6236" s="1" t="s">
        <v>7491</v>
      </c>
      <c r="B6236" s="1">
        <v>5764</v>
      </c>
      <c r="C6236" s="1" t="s">
        <v>7492</v>
      </c>
      <c r="D6236">
        <v>5</v>
      </c>
      <c r="E6236">
        <v>41</v>
      </c>
      <c r="F6236" s="10">
        <f>spotify_data[[#This Row],[track_popularity]]/100</f>
        <v>0.41</v>
      </c>
      <c r="G6236" s="9" t="b">
        <v>0</v>
      </c>
      <c r="H6236" s="1">
        <f>+IF(spotify_data[[#This Row],[explicit]]=FALSE,0,1)</f>
        <v>0</v>
      </c>
      <c r="I6236" s="1" t="s">
        <v>7493</v>
      </c>
      <c r="J6236" s="7">
        <f>MATCH(spotify_data[[#This Row],[artist_name]],spotify_data[artist_name],0)</f>
        <v>4263</v>
      </c>
      <c r="K6236">
        <v>72</v>
      </c>
      <c r="L6236" s="10">
        <f>spotify_data[[#This Row],[artist_popularity]]/100</f>
        <v>0.72</v>
      </c>
      <c r="M6236">
        <v>4694955</v>
      </c>
      <c r="N6236" s="1" t="s">
        <v>7494</v>
      </c>
      <c r="O6236" s="1" t="s">
        <v>7495</v>
      </c>
      <c r="P6236" s="1">
        <f>MATCH(spotify_data[[#This Row],[album_id]],spotify_data[album_id],0)</f>
        <v>6235</v>
      </c>
      <c r="Q6236" s="1" t="s">
        <v>7496</v>
      </c>
      <c r="R6236" s="2">
        <v>44582</v>
      </c>
      <c r="S6236" s="7">
        <f ca="1">+TODAY()-spotify_data[[#This Row],[Fecha lanzamiento Album]]</f>
        <v>1449</v>
      </c>
      <c r="T6236" s="7">
        <f ca="1">+spotify_data[[#This Row],[Antigüedad Album Dias]]/60</f>
        <v>24.15</v>
      </c>
      <c r="U6236" s="8">
        <f ca="1">spotify_data[[#This Row],[Antigüedad Album Meses]]/12</f>
        <v>2.0124999999999997</v>
      </c>
      <c r="V6236">
        <v>15</v>
      </c>
      <c r="W6236" s="1" t="s">
        <v>20</v>
      </c>
      <c r="X6236" s="1" t="str">
        <f>+IF(spotify_data[[#This Row],[album_type]]="album","Album",IF(spotify_data[[#This Row],[album_type]]="single","Single","Compilation"))</f>
        <v>Album</v>
      </c>
      <c r="Y6236">
        <v>298</v>
      </c>
    </row>
    <row r="6237" spans="1:25" x14ac:dyDescent="0.3">
      <c r="A6237" s="1" t="s">
        <v>8267</v>
      </c>
      <c r="B6237" s="1">
        <v>7120</v>
      </c>
      <c r="C6237" s="1" t="s">
        <v>7735</v>
      </c>
      <c r="D6237">
        <v>1</v>
      </c>
      <c r="E6237">
        <v>41</v>
      </c>
      <c r="F6237" s="10">
        <f>spotify_data[[#This Row],[track_popularity]]/100</f>
        <v>0.41</v>
      </c>
      <c r="G6237" s="9" t="b">
        <v>0</v>
      </c>
      <c r="H6237" s="1">
        <f>+IF(spotify_data[[#This Row],[explicit]]=FALSE,0,1)</f>
        <v>0</v>
      </c>
      <c r="I6237" s="1" t="s">
        <v>5599</v>
      </c>
      <c r="J6237" s="7">
        <f>MATCH(spotify_data[[#This Row],[artist_name]],spotify_data[artist_name],0)</f>
        <v>100</v>
      </c>
      <c r="K6237">
        <v>88</v>
      </c>
      <c r="L6237" s="10">
        <f>spotify_data[[#This Row],[artist_popularity]]/100</f>
        <v>0.88</v>
      </c>
      <c r="M6237">
        <v>51773650</v>
      </c>
      <c r="N6237" s="1" t="s">
        <v>5600</v>
      </c>
      <c r="O6237" s="1" t="s">
        <v>8268</v>
      </c>
      <c r="P6237" s="1">
        <f>MATCH(spotify_data[[#This Row],[album_id]],spotify_data[album_id],0)</f>
        <v>6236</v>
      </c>
      <c r="Q6237" s="1" t="s">
        <v>7735</v>
      </c>
      <c r="R6237" s="2">
        <v>44336</v>
      </c>
      <c r="S6237" s="7">
        <f ca="1">+TODAY()-spotify_data[[#This Row],[Fecha lanzamiento Album]]</f>
        <v>1695</v>
      </c>
      <c r="T6237" s="7">
        <f ca="1">+spotify_data[[#This Row],[Antigüedad Album Dias]]/60</f>
        <v>28.25</v>
      </c>
      <c r="U6237" s="8">
        <f ca="1">spotify_data[[#This Row],[Antigüedad Album Meses]]/12</f>
        <v>2.3541666666666665</v>
      </c>
      <c r="V6237">
        <v>1</v>
      </c>
      <c r="W6237" s="1" t="s">
        <v>21</v>
      </c>
      <c r="X6237" s="1" t="str">
        <f>+IF(spotify_data[[#This Row],[album_type]]="album","Album",IF(spotify_data[[#This Row],[album_type]]="single","Single","Compilation"))</f>
        <v>Single</v>
      </c>
      <c r="Y6237">
        <v>488</v>
      </c>
    </row>
    <row r="6238" spans="1:25" x14ac:dyDescent="0.3">
      <c r="A6238" s="1" t="s">
        <v>8686</v>
      </c>
      <c r="B6238" s="1">
        <v>2270</v>
      </c>
      <c r="C6238" s="1" t="s">
        <v>8687</v>
      </c>
      <c r="D6238">
        <v>3</v>
      </c>
      <c r="E6238">
        <v>41</v>
      </c>
      <c r="F6238" s="10">
        <f>spotify_data[[#This Row],[track_popularity]]/100</f>
        <v>0.41</v>
      </c>
      <c r="G6238" s="9" t="b">
        <v>0</v>
      </c>
      <c r="H6238" s="1">
        <f>+IF(spotify_data[[#This Row],[explicit]]=FALSE,0,1)</f>
        <v>0</v>
      </c>
      <c r="I6238" s="1" t="s">
        <v>8688</v>
      </c>
      <c r="J6238" s="7">
        <f>MATCH(spotify_data[[#This Row],[artist_name]],spotify_data[artist_name],0)</f>
        <v>6237</v>
      </c>
      <c r="K6238">
        <v>44</v>
      </c>
      <c r="L6238" s="10">
        <f>spotify_data[[#This Row],[artist_popularity]]/100</f>
        <v>0.44</v>
      </c>
      <c r="M6238">
        <v>50139</v>
      </c>
      <c r="N6238" s="1" t="s">
        <v>23</v>
      </c>
      <c r="O6238" s="1" t="s">
        <v>8689</v>
      </c>
      <c r="P6238" s="1">
        <f>MATCH(spotify_data[[#This Row],[album_id]],spotify_data[album_id],0)</f>
        <v>6237</v>
      </c>
      <c r="Q6238" s="1" t="s">
        <v>8690</v>
      </c>
      <c r="R6238" s="2">
        <v>44211</v>
      </c>
      <c r="S6238" s="7">
        <f ca="1">+TODAY()-spotify_data[[#This Row],[Fecha lanzamiento Album]]</f>
        <v>1820</v>
      </c>
      <c r="T6238" s="7">
        <f ca="1">+spotify_data[[#This Row],[Antigüedad Album Dias]]/60</f>
        <v>30.333333333333332</v>
      </c>
      <c r="U6238" s="8">
        <f ca="1">spotify_data[[#This Row],[Antigüedad Album Meses]]/12</f>
        <v>2.5277777777777777</v>
      </c>
      <c r="V6238">
        <v>10</v>
      </c>
      <c r="W6238" s="1" t="s">
        <v>20</v>
      </c>
      <c r="X6238" s="1" t="str">
        <f>+IF(spotify_data[[#This Row],[album_type]]="album","Album",IF(spotify_data[[#This Row],[album_type]]="single","Single","Compilation"))</f>
        <v>Album</v>
      </c>
      <c r="Y6238">
        <v>289</v>
      </c>
    </row>
    <row r="6239" spans="1:25" x14ac:dyDescent="0.3">
      <c r="A6239" s="1" t="s">
        <v>8950</v>
      </c>
      <c r="B6239" s="1">
        <v>6233</v>
      </c>
      <c r="C6239" s="1" t="s">
        <v>8951</v>
      </c>
      <c r="D6239">
        <v>13</v>
      </c>
      <c r="E6239">
        <v>41</v>
      </c>
      <c r="F6239" s="10">
        <f>spotify_data[[#This Row],[track_popularity]]/100</f>
        <v>0.41</v>
      </c>
      <c r="G6239" s="9" t="b">
        <v>0</v>
      </c>
      <c r="H6239" s="1">
        <f>+IF(spotify_data[[#This Row],[explicit]]=FALSE,0,1)</f>
        <v>0</v>
      </c>
      <c r="I6239" s="1" t="s">
        <v>5532</v>
      </c>
      <c r="J6239" s="7">
        <f>MATCH(spotify_data[[#This Row],[artist_name]],spotify_data[artist_name],0)</f>
        <v>2502</v>
      </c>
      <c r="K6239">
        <v>70</v>
      </c>
      <c r="L6239" s="10">
        <f>spotify_data[[#This Row],[artist_popularity]]/100</f>
        <v>0.7</v>
      </c>
      <c r="M6239">
        <v>5588772</v>
      </c>
      <c r="N6239" s="1" t="s">
        <v>5533</v>
      </c>
      <c r="O6239" s="1" t="s">
        <v>8952</v>
      </c>
      <c r="P6239" s="1">
        <f>MATCH(spotify_data[[#This Row],[album_id]],spotify_data[album_id],0)</f>
        <v>6139</v>
      </c>
      <c r="Q6239" s="1" t="s">
        <v>8953</v>
      </c>
      <c r="R6239" s="2">
        <v>44155</v>
      </c>
      <c r="S6239" s="7">
        <f ca="1">+TODAY()-spotify_data[[#This Row],[Fecha lanzamiento Album]]</f>
        <v>1876</v>
      </c>
      <c r="T6239" s="7">
        <f ca="1">+spotify_data[[#This Row],[Antigüedad Album Dias]]/60</f>
        <v>31.266666666666666</v>
      </c>
      <c r="U6239" s="8">
        <f ca="1">spotify_data[[#This Row],[Antigüedad Album Meses]]/12</f>
        <v>2.6055555555555556</v>
      </c>
      <c r="V6239">
        <v>14</v>
      </c>
      <c r="W6239" s="1" t="s">
        <v>1932</v>
      </c>
      <c r="X6239" s="1" t="str">
        <f>+IF(spotify_data[[#This Row],[album_type]]="album","Album",IF(spotify_data[[#This Row],[album_type]]="single","Single","Compilation"))</f>
        <v>Compilation</v>
      </c>
      <c r="Y6239">
        <v>377</v>
      </c>
    </row>
    <row r="6240" spans="1:25" x14ac:dyDescent="0.3">
      <c r="A6240" s="1" t="s">
        <v>8972</v>
      </c>
      <c r="B6240" s="1">
        <v>1414</v>
      </c>
      <c r="C6240" s="1" t="s">
        <v>5172</v>
      </c>
      <c r="D6240">
        <v>10</v>
      </c>
      <c r="E6240">
        <v>41</v>
      </c>
      <c r="F6240" s="10">
        <f>spotify_data[[#This Row],[track_popularity]]/100</f>
        <v>0.41</v>
      </c>
      <c r="G6240" s="9" t="b">
        <v>0</v>
      </c>
      <c r="H6240" s="1">
        <f>+IF(spotify_data[[#This Row],[explicit]]=FALSE,0,1)</f>
        <v>0</v>
      </c>
      <c r="I6240" s="1" t="s">
        <v>854</v>
      </c>
      <c r="J6240" s="7">
        <f>MATCH(spotify_data[[#This Row],[artist_name]],spotify_data[artist_name],0)</f>
        <v>127</v>
      </c>
      <c r="K6240">
        <v>84</v>
      </c>
      <c r="L6240" s="10">
        <f>spotify_data[[#This Row],[artist_popularity]]/100</f>
        <v>0.84</v>
      </c>
      <c r="M6240">
        <v>49050008</v>
      </c>
      <c r="N6240" s="1" t="s">
        <v>855</v>
      </c>
      <c r="O6240" s="1" t="s">
        <v>8973</v>
      </c>
      <c r="P6240" s="1">
        <f>MATCH(spotify_data[[#This Row],[album_id]],spotify_data[album_id],0)</f>
        <v>6239</v>
      </c>
      <c r="Q6240" s="1" t="s">
        <v>8974</v>
      </c>
      <c r="R6240" s="2">
        <v>44155</v>
      </c>
      <c r="S6240" s="7">
        <f ca="1">+TODAY()-spotify_data[[#This Row],[Fecha lanzamiento Album]]</f>
        <v>1876</v>
      </c>
      <c r="T6240" s="7">
        <f ca="1">+spotify_data[[#This Row],[Antigüedad Album Dias]]/60</f>
        <v>31.266666666666666</v>
      </c>
      <c r="U6240" s="8">
        <f ca="1">spotify_data[[#This Row],[Antigüedad Album Meses]]/12</f>
        <v>2.6055555555555556</v>
      </c>
      <c r="V6240">
        <v>13</v>
      </c>
      <c r="W6240" s="1" t="s">
        <v>1932</v>
      </c>
      <c r="X6240" s="1" t="str">
        <f>+IF(spotify_data[[#This Row],[album_type]]="album","Album",IF(spotify_data[[#This Row],[album_type]]="single","Single","Compilation"))</f>
        <v>Compilation</v>
      </c>
      <c r="Y6240">
        <v>336</v>
      </c>
    </row>
    <row r="6241" spans="1:25" x14ac:dyDescent="0.3">
      <c r="A6241" s="1" t="s">
        <v>8988</v>
      </c>
      <c r="B6241" s="1">
        <v>1553</v>
      </c>
      <c r="C6241" s="1" t="s">
        <v>8989</v>
      </c>
      <c r="D6241">
        <v>3</v>
      </c>
      <c r="E6241">
        <v>41</v>
      </c>
      <c r="F6241" s="10">
        <f>spotify_data[[#This Row],[track_popularity]]/100</f>
        <v>0.41</v>
      </c>
      <c r="G6241" s="9" t="b">
        <v>0</v>
      </c>
      <c r="H6241" s="1">
        <f>+IF(spotify_data[[#This Row],[explicit]]=FALSE,0,1)</f>
        <v>0</v>
      </c>
      <c r="I6241" s="1" t="s">
        <v>8990</v>
      </c>
      <c r="J6241" s="7">
        <f>MATCH(spotify_data[[#This Row],[artist_name]],spotify_data[artist_name],0)</f>
        <v>5518</v>
      </c>
      <c r="K6241">
        <v>47</v>
      </c>
      <c r="L6241" s="10">
        <f>spotify_data[[#This Row],[artist_popularity]]/100</f>
        <v>0.47</v>
      </c>
      <c r="M6241">
        <v>52337</v>
      </c>
      <c r="N6241" s="1" t="s">
        <v>1609</v>
      </c>
      <c r="O6241" s="1" t="s">
        <v>8991</v>
      </c>
      <c r="P6241" s="1">
        <f>MATCH(spotify_data[[#This Row],[album_id]],spotify_data[album_id],0)</f>
        <v>4812</v>
      </c>
      <c r="Q6241" s="1" t="s">
        <v>8992</v>
      </c>
      <c r="R6241" s="2">
        <v>44145</v>
      </c>
      <c r="S6241" s="7">
        <f ca="1">+TODAY()-spotify_data[[#This Row],[Fecha lanzamiento Album]]</f>
        <v>1886</v>
      </c>
      <c r="T6241" s="7">
        <f ca="1">+spotify_data[[#This Row],[Antigüedad Album Dias]]/60</f>
        <v>31.433333333333334</v>
      </c>
      <c r="U6241" s="8">
        <f ca="1">spotify_data[[#This Row],[Antigüedad Album Meses]]/12</f>
        <v>2.6194444444444445</v>
      </c>
      <c r="V6241">
        <v>19</v>
      </c>
      <c r="W6241" s="1" t="s">
        <v>20</v>
      </c>
      <c r="X6241" s="1" t="str">
        <f>+IF(spotify_data[[#This Row],[album_type]]="album","Album",IF(spotify_data[[#This Row],[album_type]]="single","Single","Compilation"))</f>
        <v>Album</v>
      </c>
      <c r="Y6241">
        <v>288</v>
      </c>
    </row>
    <row r="6242" spans="1:25" x14ac:dyDescent="0.3">
      <c r="A6242" s="1" t="s">
        <v>9217</v>
      </c>
      <c r="B6242" s="1">
        <v>4267</v>
      </c>
      <c r="C6242" s="1" t="s">
        <v>9218</v>
      </c>
      <c r="D6242">
        <v>7</v>
      </c>
      <c r="E6242">
        <v>41</v>
      </c>
      <c r="F6242" s="10">
        <f>spotify_data[[#This Row],[track_popularity]]/100</f>
        <v>0.41</v>
      </c>
      <c r="G6242" s="9" t="b">
        <v>0</v>
      </c>
      <c r="H6242" s="1">
        <f>+IF(spotify_data[[#This Row],[explicit]]=FALSE,0,1)</f>
        <v>0</v>
      </c>
      <c r="I6242" s="1" t="s">
        <v>9219</v>
      </c>
      <c r="J6242" s="7">
        <f>MATCH(spotify_data[[#This Row],[artist_name]],spotify_data[artist_name],0)</f>
        <v>1435</v>
      </c>
      <c r="K6242">
        <v>73</v>
      </c>
      <c r="L6242" s="10">
        <f>spotify_data[[#This Row],[artist_popularity]]/100</f>
        <v>0.73</v>
      </c>
      <c r="M6242">
        <v>2338988</v>
      </c>
      <c r="N6242" s="1" t="s">
        <v>1925</v>
      </c>
      <c r="O6242" s="1" t="s">
        <v>9220</v>
      </c>
      <c r="P6242" s="1">
        <f>MATCH(spotify_data[[#This Row],[album_id]],spotify_data[album_id],0)</f>
        <v>6241</v>
      </c>
      <c r="Q6242" s="1" t="s">
        <v>9221</v>
      </c>
      <c r="R6242" s="2">
        <v>44078</v>
      </c>
      <c r="S6242" s="7">
        <f ca="1">+TODAY()-spotify_data[[#This Row],[Fecha lanzamiento Album]]</f>
        <v>1953</v>
      </c>
      <c r="T6242" s="7">
        <f ca="1">+spotify_data[[#This Row],[Antigüedad Album Dias]]/60</f>
        <v>32.549999999999997</v>
      </c>
      <c r="U6242" s="8">
        <f ca="1">spotify_data[[#This Row],[Antigüedad Album Meses]]/12</f>
        <v>2.7124999999999999</v>
      </c>
      <c r="V6242">
        <v>31</v>
      </c>
      <c r="W6242" s="1" t="s">
        <v>1932</v>
      </c>
      <c r="X6242" s="1" t="str">
        <f>+IF(spotify_data[[#This Row],[album_type]]="album","Album",IF(spotify_data[[#This Row],[album_type]]="single","Single","Compilation"))</f>
        <v>Compilation</v>
      </c>
      <c r="Y6242">
        <v>337</v>
      </c>
    </row>
    <row r="6243" spans="1:25" x14ac:dyDescent="0.3">
      <c r="A6243" s="1" t="s">
        <v>9773</v>
      </c>
      <c r="B6243" s="1">
        <v>5646</v>
      </c>
      <c r="C6243" s="1" t="s">
        <v>9774</v>
      </c>
      <c r="D6243">
        <v>9</v>
      </c>
      <c r="E6243">
        <v>41</v>
      </c>
      <c r="F6243" s="10">
        <f>spotify_data[[#This Row],[track_popularity]]/100</f>
        <v>0.41</v>
      </c>
      <c r="G6243" s="9" t="b">
        <v>0</v>
      </c>
      <c r="H6243" s="1">
        <f>+IF(spotify_data[[#This Row],[explicit]]=FALSE,0,1)</f>
        <v>0</v>
      </c>
      <c r="I6243" s="1" t="s">
        <v>7025</v>
      </c>
      <c r="J6243" s="7">
        <f>MATCH(spotify_data[[#This Row],[artist_name]],spotify_data[artist_name],0)</f>
        <v>1236</v>
      </c>
      <c r="K6243">
        <v>67</v>
      </c>
      <c r="L6243" s="10">
        <f>spotify_data[[#This Row],[artist_popularity]]/100</f>
        <v>0.67</v>
      </c>
      <c r="M6243">
        <v>2177447</v>
      </c>
      <c r="N6243" s="1" t="s">
        <v>23</v>
      </c>
      <c r="O6243" s="1" t="s">
        <v>9745</v>
      </c>
      <c r="P6243" s="1">
        <f>MATCH(spotify_data[[#This Row],[album_id]],spotify_data[album_id],0)</f>
        <v>4252</v>
      </c>
      <c r="Q6243" s="1" t="s">
        <v>5334</v>
      </c>
      <c r="R6243" s="2">
        <v>43903</v>
      </c>
      <c r="S6243" s="7">
        <f ca="1">+TODAY()-spotify_data[[#This Row],[Fecha lanzamiento Album]]</f>
        <v>2128</v>
      </c>
      <c r="T6243" s="7">
        <f ca="1">+spotify_data[[#This Row],[Antigüedad Album Dias]]/60</f>
        <v>35.466666666666669</v>
      </c>
      <c r="U6243" s="8">
        <f ca="1">spotify_data[[#This Row],[Antigüedad Album Meses]]/12</f>
        <v>2.9555555555555557</v>
      </c>
      <c r="V6243">
        <v>13</v>
      </c>
      <c r="W6243" s="1" t="s">
        <v>20</v>
      </c>
      <c r="X6243" s="1" t="str">
        <f>+IF(spotify_data[[#This Row],[album_type]]="album","Album",IF(spotify_data[[#This Row],[album_type]]="single","Single","Compilation"))</f>
        <v>Album</v>
      </c>
      <c r="Y6243">
        <v>307</v>
      </c>
    </row>
    <row r="6244" spans="1:25" x14ac:dyDescent="0.3">
      <c r="A6244" s="1" t="s">
        <v>9917</v>
      </c>
      <c r="B6244" s="1">
        <v>2147</v>
      </c>
      <c r="C6244" s="1" t="s">
        <v>9918</v>
      </c>
      <c r="D6244">
        <v>8</v>
      </c>
      <c r="E6244">
        <v>41</v>
      </c>
      <c r="F6244" s="10">
        <f>spotify_data[[#This Row],[track_popularity]]/100</f>
        <v>0.41</v>
      </c>
      <c r="G6244" s="9" t="b">
        <v>0</v>
      </c>
      <c r="H6244" s="1">
        <f>+IF(spotify_data[[#This Row],[explicit]]=FALSE,0,1)</f>
        <v>0</v>
      </c>
      <c r="I6244" s="1" t="s">
        <v>7907</v>
      </c>
      <c r="J6244" s="7">
        <f>MATCH(spotify_data[[#This Row],[artist_name]],spotify_data[artist_name],0)</f>
        <v>327</v>
      </c>
      <c r="K6244">
        <v>80</v>
      </c>
      <c r="L6244" s="10">
        <f>spotify_data[[#This Row],[artist_popularity]]/100</f>
        <v>0.8</v>
      </c>
      <c r="M6244">
        <v>22396044</v>
      </c>
      <c r="N6244" s="1" t="s">
        <v>23</v>
      </c>
      <c r="O6244" s="1" t="s">
        <v>9909</v>
      </c>
      <c r="P6244" s="1">
        <f>MATCH(spotify_data[[#This Row],[album_id]],spotify_data[album_id],0)</f>
        <v>6243</v>
      </c>
      <c r="Q6244" s="1" t="s">
        <v>9906</v>
      </c>
      <c r="R6244" s="2">
        <v>43867</v>
      </c>
      <c r="S6244" s="7">
        <f ca="1">+TODAY()-spotify_data[[#This Row],[Fecha lanzamiento Album]]</f>
        <v>2164</v>
      </c>
      <c r="T6244" s="7">
        <f ca="1">+spotify_data[[#This Row],[Antigüedad Album Dias]]/60</f>
        <v>36.06666666666667</v>
      </c>
      <c r="U6244" s="8">
        <f ca="1">spotify_data[[#This Row],[Antigüedad Album Meses]]/12</f>
        <v>3.005555555555556</v>
      </c>
      <c r="V6244">
        <v>15</v>
      </c>
      <c r="W6244" s="1" t="s">
        <v>1932</v>
      </c>
      <c r="X6244" s="1" t="str">
        <f>+IF(spotify_data[[#This Row],[album_type]]="album","Album",IF(spotify_data[[#This Row],[album_type]]="single","Single","Compilation"))</f>
        <v>Compilation</v>
      </c>
      <c r="Y6244">
        <v>357</v>
      </c>
    </row>
    <row r="6245" spans="1:25" x14ac:dyDescent="0.3">
      <c r="A6245" s="1" t="s">
        <v>10652</v>
      </c>
      <c r="B6245" s="1">
        <v>1866</v>
      </c>
      <c r="C6245" s="1" t="s">
        <v>10653</v>
      </c>
      <c r="D6245">
        <v>2</v>
      </c>
      <c r="E6245">
        <v>41</v>
      </c>
      <c r="F6245" s="10">
        <f>spotify_data[[#This Row],[track_popularity]]/100</f>
        <v>0.41</v>
      </c>
      <c r="G6245" s="9" t="b">
        <v>0</v>
      </c>
      <c r="H6245" s="1">
        <f>+IF(spotify_data[[#This Row],[explicit]]=FALSE,0,1)</f>
        <v>0</v>
      </c>
      <c r="I6245" s="1" t="s">
        <v>10654</v>
      </c>
      <c r="J6245" s="7">
        <f>MATCH(spotify_data[[#This Row],[artist_name]],spotify_data[artist_name],0)</f>
        <v>6244</v>
      </c>
      <c r="K6245">
        <v>49</v>
      </c>
      <c r="L6245" s="10">
        <f>spotify_data[[#This Row],[artist_popularity]]/100</f>
        <v>0.49</v>
      </c>
      <c r="M6245">
        <v>139067</v>
      </c>
      <c r="N6245" s="1" t="s">
        <v>10655</v>
      </c>
      <c r="O6245" s="1" t="s">
        <v>10656</v>
      </c>
      <c r="P6245" s="1">
        <f>MATCH(spotify_data[[#This Row],[album_id]],spotify_data[album_id],0)</f>
        <v>6244</v>
      </c>
      <c r="Q6245" s="1" t="s">
        <v>10657</v>
      </c>
      <c r="R6245" s="2">
        <v>43686</v>
      </c>
      <c r="S6245" s="7">
        <f ca="1">+TODAY()-spotify_data[[#This Row],[Fecha lanzamiento Album]]</f>
        <v>2345</v>
      </c>
      <c r="T6245" s="7">
        <f ca="1">+spotify_data[[#This Row],[Antigüedad Album Dias]]/60</f>
        <v>39.083333333333336</v>
      </c>
      <c r="U6245" s="8">
        <f ca="1">spotify_data[[#This Row],[Antigüedad Album Meses]]/12</f>
        <v>3.2569444444444446</v>
      </c>
      <c r="V6245">
        <v>13</v>
      </c>
      <c r="W6245" s="1" t="s">
        <v>20</v>
      </c>
      <c r="X6245" s="1" t="str">
        <f>+IF(spotify_data[[#This Row],[album_type]]="album","Album",IF(spotify_data[[#This Row],[album_type]]="single","Single","Compilation"))</f>
        <v>Album</v>
      </c>
      <c r="Y6245">
        <v>314</v>
      </c>
    </row>
    <row r="6246" spans="1:25" x14ac:dyDescent="0.3">
      <c r="A6246" s="1" t="s">
        <v>10658</v>
      </c>
      <c r="B6246" s="1">
        <v>623</v>
      </c>
      <c r="C6246" s="1" t="s">
        <v>10659</v>
      </c>
      <c r="D6246">
        <v>2</v>
      </c>
      <c r="E6246">
        <v>41</v>
      </c>
      <c r="F6246" s="10">
        <f>spotify_data[[#This Row],[track_popularity]]/100</f>
        <v>0.41</v>
      </c>
      <c r="G6246" s="9" t="b">
        <v>1</v>
      </c>
      <c r="H6246" s="1">
        <f>+IF(spotify_data[[#This Row],[explicit]]=FALSE,0,1)</f>
        <v>1</v>
      </c>
      <c r="I6246" s="1" t="s">
        <v>2552</v>
      </c>
      <c r="J6246" s="7">
        <f>MATCH(spotify_data[[#This Row],[artist_name]],spotify_data[artist_name],0)</f>
        <v>761</v>
      </c>
      <c r="K6246">
        <v>78</v>
      </c>
      <c r="L6246" s="10">
        <f>spotify_data[[#This Row],[artist_popularity]]/100</f>
        <v>0.78</v>
      </c>
      <c r="M6246">
        <v>41264069</v>
      </c>
      <c r="N6246" s="1" t="s">
        <v>23</v>
      </c>
      <c r="O6246" s="1" t="s">
        <v>10660</v>
      </c>
      <c r="P6246" s="1">
        <f>MATCH(spotify_data[[#This Row],[album_id]],spotify_data[album_id],0)</f>
        <v>6245</v>
      </c>
      <c r="Q6246" s="1" t="s">
        <v>10661</v>
      </c>
      <c r="R6246" s="2">
        <v>43686</v>
      </c>
      <c r="S6246" s="7">
        <f ca="1">+TODAY()-spotify_data[[#This Row],[Fecha lanzamiento Album]]</f>
        <v>2345</v>
      </c>
      <c r="T6246" s="7">
        <f ca="1">+spotify_data[[#This Row],[Antigüedad Album Dias]]/60</f>
        <v>39.083333333333336</v>
      </c>
      <c r="U6246" s="8">
        <f ca="1">spotify_data[[#This Row],[Antigüedad Album Meses]]/12</f>
        <v>3.2569444444444446</v>
      </c>
      <c r="V6246">
        <v>8</v>
      </c>
      <c r="W6246" s="1" t="s">
        <v>20</v>
      </c>
      <c r="X6246" s="1" t="str">
        <f>+IF(spotify_data[[#This Row],[album_type]]="album","Album",IF(spotify_data[[#This Row],[album_type]]="single","Single","Compilation"))</f>
        <v>Album</v>
      </c>
      <c r="Y6246">
        <v>322</v>
      </c>
    </row>
    <row r="6247" spans="1:25" x14ac:dyDescent="0.3">
      <c r="A6247" s="1" t="s">
        <v>10763</v>
      </c>
      <c r="B6247" s="1">
        <v>8300</v>
      </c>
      <c r="C6247" s="1" t="s">
        <v>10764</v>
      </c>
      <c r="D6247">
        <v>11</v>
      </c>
      <c r="E6247">
        <v>41</v>
      </c>
      <c r="F6247" s="10">
        <f>spotify_data[[#This Row],[track_popularity]]/100</f>
        <v>0.41</v>
      </c>
      <c r="G6247" s="9" t="b">
        <v>0</v>
      </c>
      <c r="H6247" s="1">
        <f>+IF(spotify_data[[#This Row],[explicit]]=FALSE,0,1)</f>
        <v>0</v>
      </c>
      <c r="I6247" s="1" t="s">
        <v>10765</v>
      </c>
      <c r="J6247" s="7">
        <f>MATCH(spotify_data[[#This Row],[artist_name]],spotify_data[artist_name],0)</f>
        <v>4387</v>
      </c>
      <c r="K6247">
        <v>47</v>
      </c>
      <c r="L6247" s="10">
        <f>spotify_data[[#This Row],[artist_popularity]]/100</f>
        <v>0.47</v>
      </c>
      <c r="M6247">
        <v>79354</v>
      </c>
      <c r="N6247" s="1" t="s">
        <v>23</v>
      </c>
      <c r="O6247" s="1" t="s">
        <v>10743</v>
      </c>
      <c r="P6247" s="1">
        <f>MATCH(spotify_data[[#This Row],[album_id]],spotify_data[album_id],0)</f>
        <v>3972</v>
      </c>
      <c r="Q6247" s="1" t="s">
        <v>10744</v>
      </c>
      <c r="R6247" s="2">
        <v>43658</v>
      </c>
      <c r="S6247" s="7">
        <f ca="1">+TODAY()-spotify_data[[#This Row],[Fecha lanzamiento Album]]</f>
        <v>2373</v>
      </c>
      <c r="T6247" s="7">
        <f ca="1">+spotify_data[[#This Row],[Antigüedad Album Dias]]/60</f>
        <v>39.549999999999997</v>
      </c>
      <c r="U6247" s="8">
        <f ca="1">spotify_data[[#This Row],[Antigüedad Album Meses]]/12</f>
        <v>3.2958333333333329</v>
      </c>
      <c r="V6247">
        <v>13</v>
      </c>
      <c r="W6247" s="1" t="s">
        <v>1932</v>
      </c>
      <c r="X6247" s="1" t="str">
        <f>+IF(spotify_data[[#This Row],[album_type]]="album","Album",IF(spotify_data[[#This Row],[album_type]]="single","Single","Compilation"))</f>
        <v>Compilation</v>
      </c>
      <c r="Y6247">
        <v>372</v>
      </c>
    </row>
    <row r="6248" spans="1:25" x14ac:dyDescent="0.3">
      <c r="A6248" s="1" t="s">
        <v>10797</v>
      </c>
      <c r="B6248" s="1">
        <v>1264</v>
      </c>
      <c r="C6248" s="1" t="s">
        <v>10798</v>
      </c>
      <c r="D6248">
        <v>1</v>
      </c>
      <c r="E6248">
        <v>41</v>
      </c>
      <c r="F6248" s="10">
        <f>spotify_data[[#This Row],[track_popularity]]/100</f>
        <v>0.41</v>
      </c>
      <c r="G6248" s="9" t="b">
        <v>1</v>
      </c>
      <c r="H6248" s="1">
        <f>+IF(spotify_data[[#This Row],[explicit]]=FALSE,0,1)</f>
        <v>1</v>
      </c>
      <c r="I6248" s="1" t="s">
        <v>1258</v>
      </c>
      <c r="J6248" s="7">
        <f>MATCH(spotify_data[[#This Row],[artist_name]],spotify_data[artist_name],0)</f>
        <v>1714</v>
      </c>
      <c r="K6248">
        <v>78</v>
      </c>
      <c r="L6248" s="10">
        <f>spotify_data[[#This Row],[artist_popularity]]/100</f>
        <v>0.78</v>
      </c>
      <c r="M6248">
        <v>5642365</v>
      </c>
      <c r="N6248" s="1" t="s">
        <v>23</v>
      </c>
      <c r="O6248" s="1" t="s">
        <v>10795</v>
      </c>
      <c r="P6248" s="1">
        <f>MATCH(spotify_data[[#This Row],[album_id]],spotify_data[album_id],0)</f>
        <v>1909</v>
      </c>
      <c r="Q6248" s="1" t="s">
        <v>10796</v>
      </c>
      <c r="R6248" s="2">
        <v>43651</v>
      </c>
      <c r="S6248" s="7">
        <f ca="1">+TODAY()-spotify_data[[#This Row],[Fecha lanzamiento Album]]</f>
        <v>2380</v>
      </c>
      <c r="T6248" s="7">
        <f ca="1">+spotify_data[[#This Row],[Antigüedad Album Dias]]/60</f>
        <v>39.666666666666664</v>
      </c>
      <c r="U6248" s="8">
        <f ca="1">spotify_data[[#This Row],[Antigüedad Album Meses]]/12</f>
        <v>3.3055555555555554</v>
      </c>
      <c r="V6248">
        <v>14</v>
      </c>
      <c r="W6248" s="1" t="s">
        <v>20</v>
      </c>
      <c r="X6248" s="1" t="str">
        <f>+IF(spotify_data[[#This Row],[album_type]]="album","Album",IF(spotify_data[[#This Row],[album_type]]="single","Single","Compilation"))</f>
        <v>Album</v>
      </c>
      <c r="Y6248">
        <v>205</v>
      </c>
    </row>
    <row r="6249" spans="1:25" x14ac:dyDescent="0.3">
      <c r="A6249" s="1" t="s">
        <v>12372</v>
      </c>
      <c r="B6249" s="1">
        <v>6084</v>
      </c>
      <c r="C6249" s="1" t="s">
        <v>12373</v>
      </c>
      <c r="D6249">
        <v>1</v>
      </c>
      <c r="E6249">
        <v>41</v>
      </c>
      <c r="F6249" s="10">
        <f>spotify_data[[#This Row],[track_popularity]]/100</f>
        <v>0.41</v>
      </c>
      <c r="G6249" s="9" t="b">
        <v>1</v>
      </c>
      <c r="H6249" s="1">
        <f>+IF(spotify_data[[#This Row],[explicit]]=FALSE,0,1)</f>
        <v>1</v>
      </c>
      <c r="I6249" s="1" t="s">
        <v>12374</v>
      </c>
      <c r="J6249" s="7">
        <f>MATCH(spotify_data[[#This Row],[artist_name]],spotify_data[artist_name],0)</f>
        <v>6248</v>
      </c>
      <c r="K6249">
        <v>39</v>
      </c>
      <c r="L6249" s="10">
        <f>spotify_data[[#This Row],[artist_popularity]]/100</f>
        <v>0.39</v>
      </c>
      <c r="M6249">
        <v>5708</v>
      </c>
      <c r="N6249" s="1" t="s">
        <v>23</v>
      </c>
      <c r="O6249" s="1" t="s">
        <v>12375</v>
      </c>
      <c r="P6249" s="1">
        <f>MATCH(spotify_data[[#This Row],[album_id]],spotify_data[album_id],0)</f>
        <v>6248</v>
      </c>
      <c r="Q6249" s="1" t="s">
        <v>12373</v>
      </c>
      <c r="R6249" s="2">
        <v>43252</v>
      </c>
      <c r="S6249" s="7">
        <f ca="1">+TODAY()-spotify_data[[#This Row],[Fecha lanzamiento Album]]</f>
        <v>2779</v>
      </c>
      <c r="T6249" s="7">
        <f ca="1">+spotify_data[[#This Row],[Antigüedad Album Dias]]/60</f>
        <v>46.31666666666667</v>
      </c>
      <c r="U6249" s="8">
        <f ca="1">spotify_data[[#This Row],[Antigüedad Album Meses]]/12</f>
        <v>3.8597222222222225</v>
      </c>
      <c r="V6249">
        <v>1</v>
      </c>
      <c r="W6249" s="1" t="s">
        <v>21</v>
      </c>
      <c r="X6249" s="1" t="str">
        <f>+IF(spotify_data[[#This Row],[album_type]]="album","Album",IF(spotify_data[[#This Row],[album_type]]="single","Single","Compilation"))</f>
        <v>Single</v>
      </c>
      <c r="Y6249">
        <v>373</v>
      </c>
    </row>
    <row r="6250" spans="1:25" x14ac:dyDescent="0.3">
      <c r="A6250" s="1" t="s">
        <v>13100</v>
      </c>
      <c r="B6250" s="1">
        <v>3561</v>
      </c>
      <c r="C6250" s="1" t="s">
        <v>13101</v>
      </c>
      <c r="D6250">
        <v>24</v>
      </c>
      <c r="E6250">
        <v>41</v>
      </c>
      <c r="F6250" s="10">
        <f>spotify_data[[#This Row],[track_popularity]]/100</f>
        <v>0.41</v>
      </c>
      <c r="G6250" s="9" t="b">
        <v>0</v>
      </c>
      <c r="H6250" s="1">
        <f>+IF(spotify_data[[#This Row],[explicit]]=FALSE,0,1)</f>
        <v>0</v>
      </c>
      <c r="I6250" s="1" t="s">
        <v>318</v>
      </c>
      <c r="J6250" s="7">
        <f>MATCH(spotify_data[[#This Row],[artist_name]],spotify_data[artist_name],0)</f>
        <v>2</v>
      </c>
      <c r="K6250">
        <v>100</v>
      </c>
      <c r="L6250" s="10">
        <f>spotify_data[[#This Row],[artist_popularity]]/100</f>
        <v>1</v>
      </c>
      <c r="M6250">
        <v>145396321</v>
      </c>
      <c r="N6250" s="1" t="s">
        <v>319</v>
      </c>
      <c r="O6250" s="1" t="s">
        <v>13053</v>
      </c>
      <c r="P6250" s="1">
        <f>MATCH(spotify_data[[#This Row],[album_id]],spotify_data[album_id],0)</f>
        <v>527</v>
      </c>
      <c r="Q6250" s="1" t="s">
        <v>13054</v>
      </c>
      <c r="R6250" s="2">
        <v>43048</v>
      </c>
      <c r="S6250" s="7">
        <f ca="1">+TODAY()-spotify_data[[#This Row],[Fecha lanzamiento Album]]</f>
        <v>2983</v>
      </c>
      <c r="T6250" s="7">
        <f ca="1">+spotify_data[[#This Row],[Antigüedad Album Dias]]/60</f>
        <v>49.716666666666669</v>
      </c>
      <c r="U6250" s="8">
        <f ca="1">spotify_data[[#This Row],[Antigüedad Album Meses]]/12</f>
        <v>4.1430555555555557</v>
      </c>
      <c r="V6250">
        <v>46</v>
      </c>
      <c r="W6250" s="1" t="s">
        <v>20</v>
      </c>
      <c r="X6250" s="1" t="str">
        <f>+IF(spotify_data[[#This Row],[album_type]]="album","Album",IF(spotify_data[[#This Row],[album_type]]="single","Single","Compilation"))</f>
        <v>Album</v>
      </c>
      <c r="Y6250">
        <v>588</v>
      </c>
    </row>
    <row r="6251" spans="1:25" x14ac:dyDescent="0.3">
      <c r="A6251" s="1" t="s">
        <v>13236</v>
      </c>
      <c r="B6251" s="1">
        <v>3125</v>
      </c>
      <c r="C6251" s="1" t="s">
        <v>13237</v>
      </c>
      <c r="D6251">
        <v>3</v>
      </c>
      <c r="E6251">
        <v>41</v>
      </c>
      <c r="F6251" s="10">
        <f>spotify_data[[#This Row],[track_popularity]]/100</f>
        <v>0.41</v>
      </c>
      <c r="G6251" s="9" t="b">
        <v>0</v>
      </c>
      <c r="H6251" s="1">
        <f>+IF(spotify_data[[#This Row],[explicit]]=FALSE,0,1)</f>
        <v>0</v>
      </c>
      <c r="I6251" s="1" t="s">
        <v>13238</v>
      </c>
      <c r="J6251" s="7">
        <f>MATCH(spotify_data[[#This Row],[artist_name]],spotify_data[artist_name],0)</f>
        <v>6250</v>
      </c>
      <c r="K6251">
        <v>46</v>
      </c>
      <c r="L6251" s="10">
        <f>spotify_data[[#This Row],[artist_popularity]]/100</f>
        <v>0.46</v>
      </c>
      <c r="M6251">
        <v>41178</v>
      </c>
      <c r="N6251" s="1" t="s">
        <v>23</v>
      </c>
      <c r="O6251" s="1" t="s">
        <v>13239</v>
      </c>
      <c r="P6251" s="1">
        <f>MATCH(spotify_data[[#This Row],[album_id]],spotify_data[album_id],0)</f>
        <v>6250</v>
      </c>
      <c r="Q6251" s="1" t="s">
        <v>13240</v>
      </c>
      <c r="R6251" s="2">
        <v>43028</v>
      </c>
      <c r="S6251" s="7">
        <f ca="1">+TODAY()-spotify_data[[#This Row],[Fecha lanzamiento Album]]</f>
        <v>3003</v>
      </c>
      <c r="T6251" s="7">
        <f ca="1">+spotify_data[[#This Row],[Antigüedad Album Dias]]/60</f>
        <v>50.05</v>
      </c>
      <c r="U6251" s="8">
        <f ca="1">spotify_data[[#This Row],[Antigüedad Album Meses]]/12</f>
        <v>4.1708333333333334</v>
      </c>
      <c r="V6251">
        <v>23</v>
      </c>
      <c r="W6251" s="1" t="s">
        <v>20</v>
      </c>
      <c r="X6251" s="1" t="str">
        <f>+IF(spotify_data[[#This Row],[album_type]]="album","Album",IF(spotify_data[[#This Row],[album_type]]="single","Single","Compilation"))</f>
        <v>Album</v>
      </c>
      <c r="Y6251">
        <v>115</v>
      </c>
    </row>
    <row r="6252" spans="1:25" x14ac:dyDescent="0.3">
      <c r="A6252" s="1" t="s">
        <v>13547</v>
      </c>
      <c r="B6252" s="1">
        <v>5208</v>
      </c>
      <c r="C6252" s="1" t="s">
        <v>5188</v>
      </c>
      <c r="D6252">
        <v>1</v>
      </c>
      <c r="E6252">
        <v>41</v>
      </c>
      <c r="F6252" s="10">
        <f>spotify_data[[#This Row],[track_popularity]]/100</f>
        <v>0.41</v>
      </c>
      <c r="G6252" s="9" t="b">
        <v>1</v>
      </c>
      <c r="H6252" s="1">
        <f>+IF(spotify_data[[#This Row],[explicit]]=FALSE,0,1)</f>
        <v>1</v>
      </c>
      <c r="I6252" s="1" t="s">
        <v>13548</v>
      </c>
      <c r="J6252" s="7">
        <f>MATCH(spotify_data[[#This Row],[artist_name]],spotify_data[artist_name],0)</f>
        <v>6251</v>
      </c>
      <c r="K6252">
        <v>40</v>
      </c>
      <c r="L6252" s="10">
        <f>spotify_data[[#This Row],[artist_popularity]]/100</f>
        <v>0.4</v>
      </c>
      <c r="M6252">
        <v>148074</v>
      </c>
      <c r="N6252" s="1" t="s">
        <v>13549</v>
      </c>
      <c r="O6252" s="1" t="s">
        <v>13550</v>
      </c>
      <c r="P6252" s="1">
        <f>MATCH(spotify_data[[#This Row],[album_id]],spotify_data[album_id],0)</f>
        <v>6251</v>
      </c>
      <c r="Q6252" s="1" t="s">
        <v>5188</v>
      </c>
      <c r="R6252" s="2">
        <v>42908</v>
      </c>
      <c r="S6252" s="7">
        <f ca="1">+TODAY()-spotify_data[[#This Row],[Fecha lanzamiento Album]]</f>
        <v>3123</v>
      </c>
      <c r="T6252" s="7">
        <f ca="1">+spotify_data[[#This Row],[Antigüedad Album Dias]]/60</f>
        <v>52.05</v>
      </c>
      <c r="U6252" s="8">
        <f ca="1">spotify_data[[#This Row],[Antigüedad Album Meses]]/12</f>
        <v>4.3374999999999995</v>
      </c>
      <c r="V6252">
        <v>1</v>
      </c>
      <c r="W6252" s="1" t="s">
        <v>21</v>
      </c>
      <c r="X6252" s="1" t="str">
        <f>+IF(spotify_data[[#This Row],[album_type]]="album","Album",IF(spotify_data[[#This Row],[album_type]]="single","Single","Compilation"))</f>
        <v>Single</v>
      </c>
      <c r="Y6252">
        <v>378</v>
      </c>
    </row>
    <row r="6253" spans="1:25" x14ac:dyDescent="0.3">
      <c r="A6253" s="1" t="s">
        <v>14030</v>
      </c>
      <c r="B6253" s="1">
        <v>2510</v>
      </c>
      <c r="C6253" s="1" t="s">
        <v>14031</v>
      </c>
      <c r="D6253">
        <v>1</v>
      </c>
      <c r="E6253">
        <v>41</v>
      </c>
      <c r="F6253" s="10">
        <f>spotify_data[[#This Row],[track_popularity]]/100</f>
        <v>0.41</v>
      </c>
      <c r="G6253" s="9" t="b">
        <v>0</v>
      </c>
      <c r="H6253" s="1">
        <f>+IF(spotify_data[[#This Row],[explicit]]=FALSE,0,1)</f>
        <v>0</v>
      </c>
      <c r="I6253" s="1" t="s">
        <v>14032</v>
      </c>
      <c r="J6253" s="7">
        <f>MATCH(spotify_data[[#This Row],[artist_name]],spotify_data[artist_name],0)</f>
        <v>6252</v>
      </c>
      <c r="K6253">
        <v>23</v>
      </c>
      <c r="L6253" s="10">
        <f>spotify_data[[#This Row],[artist_popularity]]/100</f>
        <v>0.23</v>
      </c>
      <c r="M6253">
        <v>3279</v>
      </c>
      <c r="N6253" s="1" t="s">
        <v>23</v>
      </c>
      <c r="O6253" s="1" t="s">
        <v>14033</v>
      </c>
      <c r="P6253" s="1">
        <f>MATCH(spotify_data[[#This Row],[album_id]],spotify_data[album_id],0)</f>
        <v>6252</v>
      </c>
      <c r="Q6253" s="1" t="s">
        <v>14031</v>
      </c>
      <c r="R6253" s="2">
        <v>42783</v>
      </c>
      <c r="S6253" s="7">
        <f ca="1">+TODAY()-spotify_data[[#This Row],[Fecha lanzamiento Album]]</f>
        <v>3248</v>
      </c>
      <c r="T6253" s="7">
        <f ca="1">+spotify_data[[#This Row],[Antigüedad Album Dias]]/60</f>
        <v>54.133333333333333</v>
      </c>
      <c r="U6253" s="8">
        <f ca="1">spotify_data[[#This Row],[Antigüedad Album Meses]]/12</f>
        <v>4.5111111111111111</v>
      </c>
      <c r="V6253">
        <v>1</v>
      </c>
      <c r="W6253" s="1" t="s">
        <v>21</v>
      </c>
      <c r="X6253" s="1" t="str">
        <f>+IF(spotify_data[[#This Row],[album_type]]="album","Album",IF(spotify_data[[#This Row],[album_type]]="single","Single","Compilation"))</f>
        <v>Single</v>
      </c>
      <c r="Y6253">
        <v>395</v>
      </c>
    </row>
    <row r="6254" spans="1:25" x14ac:dyDescent="0.3">
      <c r="A6254" s="1" t="s">
        <v>14323</v>
      </c>
      <c r="B6254" s="1">
        <v>4144</v>
      </c>
      <c r="C6254" s="1" t="s">
        <v>14324</v>
      </c>
      <c r="D6254">
        <v>3</v>
      </c>
      <c r="E6254">
        <v>41</v>
      </c>
      <c r="F6254" s="10">
        <f>spotify_data[[#This Row],[track_popularity]]/100</f>
        <v>0.41</v>
      </c>
      <c r="G6254" s="9" t="b">
        <v>1</v>
      </c>
      <c r="H6254" s="1">
        <f>+IF(spotify_data[[#This Row],[explicit]]=FALSE,0,1)</f>
        <v>1</v>
      </c>
      <c r="I6254" s="1" t="s">
        <v>5621</v>
      </c>
      <c r="J6254" s="7">
        <f>MATCH(spotify_data[[#This Row],[artist_name]],spotify_data[artist_name],0)</f>
        <v>183</v>
      </c>
      <c r="K6254">
        <v>79</v>
      </c>
      <c r="L6254" s="10">
        <f>spotify_data[[#This Row],[artist_popularity]]/100</f>
        <v>0.79</v>
      </c>
      <c r="M6254">
        <v>20852039</v>
      </c>
      <c r="N6254" s="1" t="s">
        <v>831</v>
      </c>
      <c r="O6254" s="1" t="s">
        <v>14325</v>
      </c>
      <c r="P6254" s="1">
        <f>MATCH(spotify_data[[#This Row],[album_id]],spotify_data[album_id],0)</f>
        <v>183</v>
      </c>
      <c r="Q6254" s="1" t="s">
        <v>14326</v>
      </c>
      <c r="R6254" s="2">
        <v>42671</v>
      </c>
      <c r="S6254" s="7">
        <f ca="1">+TODAY()-spotify_data[[#This Row],[Fecha lanzamiento Album]]</f>
        <v>3360</v>
      </c>
      <c r="T6254" s="7">
        <f ca="1">+spotify_data[[#This Row],[Antigüedad Album Dias]]/60</f>
        <v>56</v>
      </c>
      <c r="U6254" s="8">
        <f ca="1">spotify_data[[#This Row],[Antigüedad Album Meses]]/12</f>
        <v>4.666666666666667</v>
      </c>
      <c r="V6254">
        <v>17</v>
      </c>
      <c r="W6254" s="1" t="s">
        <v>20</v>
      </c>
      <c r="X6254" s="1" t="str">
        <f>+IF(spotify_data[[#This Row],[album_type]]="album","Album",IF(spotify_data[[#This Row],[album_type]]="single","Single","Compilation"))</f>
        <v>Album</v>
      </c>
      <c r="Y6254">
        <v>396</v>
      </c>
    </row>
    <row r="6255" spans="1:25" x14ac:dyDescent="0.3">
      <c r="A6255" s="1" t="s">
        <v>15163</v>
      </c>
      <c r="B6255" s="1">
        <v>22</v>
      </c>
      <c r="C6255" s="1" t="s">
        <v>15164</v>
      </c>
      <c r="D6255">
        <v>8</v>
      </c>
      <c r="E6255">
        <v>41</v>
      </c>
      <c r="F6255" s="10">
        <f>spotify_data[[#This Row],[track_popularity]]/100</f>
        <v>0.41</v>
      </c>
      <c r="G6255" s="9" t="b">
        <v>1</v>
      </c>
      <c r="H6255" s="1">
        <f>+IF(spotify_data[[#This Row],[explicit]]=FALSE,0,1)</f>
        <v>1</v>
      </c>
      <c r="I6255" s="1" t="s">
        <v>14575</v>
      </c>
      <c r="J6255" s="7">
        <f>MATCH(spotify_data[[#This Row],[artist_name]],spotify_data[artist_name],0)</f>
        <v>2485</v>
      </c>
      <c r="K6255">
        <v>73</v>
      </c>
      <c r="L6255" s="10">
        <f>spotify_data[[#This Row],[artist_popularity]]/100</f>
        <v>0.73</v>
      </c>
      <c r="M6255">
        <v>6301986</v>
      </c>
      <c r="N6255" s="1" t="s">
        <v>17</v>
      </c>
      <c r="O6255" s="1" t="s">
        <v>15155</v>
      </c>
      <c r="P6255" s="1">
        <f>MATCH(spotify_data[[#This Row],[album_id]],spotify_data[album_id],0)</f>
        <v>2485</v>
      </c>
      <c r="Q6255" s="1" t="s">
        <v>15156</v>
      </c>
      <c r="R6255" s="2">
        <v>42335</v>
      </c>
      <c r="S6255" s="7">
        <f ca="1">+TODAY()-spotify_data[[#This Row],[Fecha lanzamiento Album]]</f>
        <v>3696</v>
      </c>
      <c r="T6255" s="7">
        <f ca="1">+spotify_data[[#This Row],[Antigüedad Album Dias]]/60</f>
        <v>61.6</v>
      </c>
      <c r="U6255" s="8">
        <f ca="1">spotify_data[[#This Row],[Antigüedad Album Meses]]/12</f>
        <v>5.1333333333333337</v>
      </c>
      <c r="V6255">
        <v>14</v>
      </c>
      <c r="W6255" s="1" t="s">
        <v>20</v>
      </c>
      <c r="X6255" s="1" t="str">
        <f>+IF(spotify_data[[#This Row],[album_type]]="album","Album",IF(spotify_data[[#This Row],[album_type]]="single","Single","Compilation"))</f>
        <v>Album</v>
      </c>
      <c r="Y6255">
        <v>388</v>
      </c>
    </row>
    <row r="6256" spans="1:25" x14ac:dyDescent="0.3">
      <c r="A6256" s="1" t="s">
        <v>15242</v>
      </c>
      <c r="B6256" s="1">
        <v>7350</v>
      </c>
      <c r="C6256" s="1" t="s">
        <v>14104</v>
      </c>
      <c r="D6256">
        <v>1</v>
      </c>
      <c r="E6256">
        <v>41</v>
      </c>
      <c r="F6256" s="10">
        <f>spotify_data[[#This Row],[track_popularity]]/100</f>
        <v>0.41</v>
      </c>
      <c r="G6256" s="9" t="b">
        <v>0</v>
      </c>
      <c r="H6256" s="1">
        <f>+IF(spotify_data[[#This Row],[explicit]]=FALSE,0,1)</f>
        <v>0</v>
      </c>
      <c r="I6256" s="1" t="s">
        <v>6958</v>
      </c>
      <c r="J6256" s="7">
        <f>MATCH(spotify_data[[#This Row],[artist_name]],spotify_data[artist_name],0)</f>
        <v>2489</v>
      </c>
      <c r="K6256">
        <v>65</v>
      </c>
      <c r="L6256" s="10">
        <f>spotify_data[[#This Row],[artist_popularity]]/100</f>
        <v>0.65</v>
      </c>
      <c r="M6256">
        <v>2918550</v>
      </c>
      <c r="N6256" s="1" t="s">
        <v>1925</v>
      </c>
      <c r="O6256" s="1" t="s">
        <v>15203</v>
      </c>
      <c r="P6256" s="1">
        <f>MATCH(spotify_data[[#This Row],[album_id]],spotify_data[album_id],0)</f>
        <v>2489</v>
      </c>
      <c r="Q6256" s="1" t="s">
        <v>15204</v>
      </c>
      <c r="R6256" s="2">
        <v>42321</v>
      </c>
      <c r="S6256" s="7">
        <f ca="1">+TODAY()-spotify_data[[#This Row],[Fecha lanzamiento Album]]</f>
        <v>3710</v>
      </c>
      <c r="T6256" s="7">
        <f ca="1">+spotify_data[[#This Row],[Antigüedad Album Dias]]/60</f>
        <v>61.833333333333336</v>
      </c>
      <c r="U6256" s="8">
        <f ca="1">spotify_data[[#This Row],[Antigüedad Album Meses]]/12</f>
        <v>5.1527777777777777</v>
      </c>
      <c r="V6256">
        <v>11</v>
      </c>
      <c r="W6256" s="1" t="s">
        <v>20</v>
      </c>
      <c r="X6256" s="1" t="str">
        <f>+IF(spotify_data[[#This Row],[album_type]]="album","Album",IF(spotify_data[[#This Row],[album_type]]="single","Single","Compilation"))</f>
        <v>Album</v>
      </c>
      <c r="Y6256">
        <v>292</v>
      </c>
    </row>
    <row r="6257" spans="1:25" x14ac:dyDescent="0.3">
      <c r="A6257" s="1" t="s">
        <v>15245</v>
      </c>
      <c r="B6257" s="1">
        <v>3473</v>
      </c>
      <c r="C6257" s="1" t="s">
        <v>15246</v>
      </c>
      <c r="D6257">
        <v>5</v>
      </c>
      <c r="E6257">
        <v>41</v>
      </c>
      <c r="F6257" s="10">
        <f>spotify_data[[#This Row],[track_popularity]]/100</f>
        <v>0.41</v>
      </c>
      <c r="G6257" s="9" t="b">
        <v>0</v>
      </c>
      <c r="H6257" s="1">
        <f>+IF(spotify_data[[#This Row],[explicit]]=FALSE,0,1)</f>
        <v>0</v>
      </c>
      <c r="I6257" s="1" t="s">
        <v>6958</v>
      </c>
      <c r="J6257" s="7">
        <f>MATCH(spotify_data[[#This Row],[artist_name]],spotify_data[artist_name],0)</f>
        <v>2489</v>
      </c>
      <c r="K6257">
        <v>65</v>
      </c>
      <c r="L6257" s="10">
        <f>spotify_data[[#This Row],[artist_popularity]]/100</f>
        <v>0.65</v>
      </c>
      <c r="M6257">
        <v>2918228</v>
      </c>
      <c r="N6257" s="1" t="s">
        <v>1925</v>
      </c>
      <c r="O6257" s="1" t="s">
        <v>15203</v>
      </c>
      <c r="P6257" s="1">
        <f>MATCH(spotify_data[[#This Row],[album_id]],spotify_data[album_id],0)</f>
        <v>2489</v>
      </c>
      <c r="Q6257" s="1" t="s">
        <v>15204</v>
      </c>
      <c r="R6257" s="2">
        <v>42321</v>
      </c>
      <c r="S6257" s="7">
        <f ca="1">+TODAY()-spotify_data[[#This Row],[Fecha lanzamiento Album]]</f>
        <v>3710</v>
      </c>
      <c r="T6257" s="7">
        <f ca="1">+spotify_data[[#This Row],[Antigüedad Album Dias]]/60</f>
        <v>61.833333333333336</v>
      </c>
      <c r="U6257" s="8">
        <f ca="1">spotify_data[[#This Row],[Antigüedad Album Meses]]/12</f>
        <v>5.1527777777777777</v>
      </c>
      <c r="V6257">
        <v>11</v>
      </c>
      <c r="W6257" s="1" t="s">
        <v>20</v>
      </c>
      <c r="X6257" s="1" t="str">
        <f>+IF(spotify_data[[#This Row],[album_type]]="album","Album",IF(spotify_data[[#This Row],[album_type]]="single","Single","Compilation"))</f>
        <v>Album</v>
      </c>
      <c r="Y6257">
        <v>405</v>
      </c>
    </row>
    <row r="6258" spans="1:25" x14ac:dyDescent="0.3">
      <c r="A6258" s="1" t="s">
        <v>15997</v>
      </c>
      <c r="B6258" s="1">
        <v>1957</v>
      </c>
      <c r="C6258" s="1" t="s">
        <v>15998</v>
      </c>
      <c r="D6258">
        <v>1</v>
      </c>
      <c r="E6258">
        <v>41</v>
      </c>
      <c r="F6258" s="10">
        <f>spotify_data[[#This Row],[track_popularity]]/100</f>
        <v>0.41</v>
      </c>
      <c r="G6258" s="9" t="b">
        <v>0</v>
      </c>
      <c r="H6258" s="1">
        <f>+IF(spotify_data[[#This Row],[explicit]]=FALSE,0,1)</f>
        <v>0</v>
      </c>
      <c r="I6258" s="1" t="s">
        <v>14761</v>
      </c>
      <c r="J6258" s="7">
        <f>MATCH(spotify_data[[#This Row],[artist_name]],spotify_data[artist_name],0)</f>
        <v>5213</v>
      </c>
      <c r="K6258">
        <v>53</v>
      </c>
      <c r="L6258" s="10">
        <f>spotify_data[[#This Row],[artist_popularity]]/100</f>
        <v>0.53</v>
      </c>
      <c r="M6258">
        <v>92288</v>
      </c>
      <c r="N6258" s="1" t="s">
        <v>1609</v>
      </c>
      <c r="O6258" s="1" t="s">
        <v>15999</v>
      </c>
      <c r="P6258" s="1">
        <f>MATCH(spotify_data[[#This Row],[album_id]],spotify_data[album_id],0)</f>
        <v>6257</v>
      </c>
      <c r="Q6258" s="1" t="s">
        <v>16000</v>
      </c>
      <c r="R6258" s="2">
        <v>42045</v>
      </c>
      <c r="S6258" s="7">
        <f ca="1">+TODAY()-spotify_data[[#This Row],[Fecha lanzamiento Album]]</f>
        <v>3986</v>
      </c>
      <c r="T6258" s="7">
        <f ca="1">+spotify_data[[#This Row],[Antigüedad Album Dias]]/60</f>
        <v>66.433333333333337</v>
      </c>
      <c r="U6258" s="8">
        <f ca="1">spotify_data[[#This Row],[Antigüedad Album Meses]]/12</f>
        <v>5.5361111111111114</v>
      </c>
      <c r="V6258">
        <v>15</v>
      </c>
      <c r="W6258" s="1" t="s">
        <v>20</v>
      </c>
      <c r="X6258" s="1" t="str">
        <f>+IF(spotify_data[[#This Row],[album_type]]="album","Album",IF(spotify_data[[#This Row],[album_type]]="single","Single","Compilation"))</f>
        <v>Album</v>
      </c>
      <c r="Y6258">
        <v>163</v>
      </c>
    </row>
    <row r="6259" spans="1:25" x14ac:dyDescent="0.3">
      <c r="A6259" s="1" t="s">
        <v>16815</v>
      </c>
      <c r="B6259" s="1">
        <v>11870</v>
      </c>
      <c r="C6259" s="1" t="s">
        <v>16816</v>
      </c>
      <c r="D6259">
        <v>12</v>
      </c>
      <c r="E6259">
        <v>41</v>
      </c>
      <c r="F6259" s="10">
        <f>spotify_data[[#This Row],[track_popularity]]/100</f>
        <v>0.41</v>
      </c>
      <c r="G6259" s="9" t="b">
        <v>0</v>
      </c>
      <c r="H6259" s="1">
        <f>+IF(spotify_data[[#This Row],[explicit]]=FALSE,0,1)</f>
        <v>0</v>
      </c>
      <c r="I6259" s="1" t="s">
        <v>16817</v>
      </c>
      <c r="J6259" s="7">
        <f>MATCH(spotify_data[[#This Row],[artist_name]],spotify_data[artist_name],0)</f>
        <v>3059</v>
      </c>
      <c r="K6259">
        <v>66</v>
      </c>
      <c r="L6259" s="10">
        <f>spotify_data[[#This Row],[artist_popularity]]/100</f>
        <v>0.66</v>
      </c>
      <c r="M6259">
        <v>9676780</v>
      </c>
      <c r="N6259" s="1" t="s">
        <v>16818</v>
      </c>
      <c r="O6259" s="1" t="s">
        <v>16819</v>
      </c>
      <c r="P6259" s="1">
        <f>MATCH(spotify_data[[#This Row],[album_id]],spotify_data[album_id],0)</f>
        <v>3526</v>
      </c>
      <c r="Q6259" s="1" t="s">
        <v>16820</v>
      </c>
      <c r="R6259" s="2">
        <v>41685</v>
      </c>
      <c r="S6259" s="7">
        <f ca="1">+TODAY()-spotify_data[[#This Row],[Fecha lanzamiento Album]]</f>
        <v>4346</v>
      </c>
      <c r="T6259" s="7">
        <f ca="1">+spotify_data[[#This Row],[Antigüedad Album Dias]]/60</f>
        <v>72.433333333333337</v>
      </c>
      <c r="U6259" s="8">
        <f ca="1">spotify_data[[#This Row],[Antigüedad Album Meses]]/12</f>
        <v>6.0361111111111114</v>
      </c>
      <c r="V6259">
        <v>12</v>
      </c>
      <c r="W6259" s="1" t="s">
        <v>20</v>
      </c>
      <c r="X6259" s="1" t="str">
        <f>+IF(spotify_data[[#This Row],[album_type]]="album","Album",IF(spotify_data[[#This Row],[album_type]]="single","Single","Compilation"))</f>
        <v>Album</v>
      </c>
      <c r="Y6259">
        <v>58</v>
      </c>
    </row>
    <row r="6260" spans="1:25" x14ac:dyDescent="0.3">
      <c r="A6260" s="1" t="s">
        <v>16829</v>
      </c>
      <c r="B6260" s="1">
        <v>8257</v>
      </c>
      <c r="C6260" s="1" t="s">
        <v>16830</v>
      </c>
      <c r="D6260">
        <v>9</v>
      </c>
      <c r="E6260">
        <v>41</v>
      </c>
      <c r="F6260" s="10">
        <f>spotify_data[[#This Row],[track_popularity]]/100</f>
        <v>0.41</v>
      </c>
      <c r="G6260" s="9" t="b">
        <v>0</v>
      </c>
      <c r="H6260" s="1">
        <f>+IF(spotify_data[[#This Row],[explicit]]=FALSE,0,1)</f>
        <v>0</v>
      </c>
      <c r="I6260" s="1" t="s">
        <v>16817</v>
      </c>
      <c r="J6260" s="7">
        <f>MATCH(spotify_data[[#This Row],[artist_name]],spotify_data[artist_name],0)</f>
        <v>3059</v>
      </c>
      <c r="K6260">
        <v>66</v>
      </c>
      <c r="L6260" s="10">
        <f>spotify_data[[#This Row],[artist_popularity]]/100</f>
        <v>0.66</v>
      </c>
      <c r="M6260">
        <v>9676780</v>
      </c>
      <c r="N6260" s="1" t="s">
        <v>16818</v>
      </c>
      <c r="O6260" s="1" t="s">
        <v>16819</v>
      </c>
      <c r="P6260" s="1">
        <f>MATCH(spotify_data[[#This Row],[album_id]],spotify_data[album_id],0)</f>
        <v>3526</v>
      </c>
      <c r="Q6260" s="1" t="s">
        <v>16820</v>
      </c>
      <c r="R6260" s="2">
        <v>41685</v>
      </c>
      <c r="S6260" s="7">
        <f ca="1">+TODAY()-spotify_data[[#This Row],[Fecha lanzamiento Album]]</f>
        <v>4346</v>
      </c>
      <c r="T6260" s="7">
        <f ca="1">+spotify_data[[#This Row],[Antigüedad Album Dias]]/60</f>
        <v>72.433333333333337</v>
      </c>
      <c r="U6260" s="8">
        <f ca="1">spotify_data[[#This Row],[Antigüedad Album Meses]]/12</f>
        <v>6.0361111111111114</v>
      </c>
      <c r="V6260">
        <v>12</v>
      </c>
      <c r="W6260" s="1" t="s">
        <v>20</v>
      </c>
      <c r="X6260" s="1" t="str">
        <f>+IF(spotify_data[[#This Row],[album_type]]="album","Album",IF(spotify_data[[#This Row],[album_type]]="single","Single","Compilation"))</f>
        <v>Album</v>
      </c>
      <c r="Y6260">
        <v>332</v>
      </c>
    </row>
    <row r="6261" spans="1:25" x14ac:dyDescent="0.3">
      <c r="A6261" s="1" t="s">
        <v>17162</v>
      </c>
      <c r="B6261" s="1">
        <v>3506</v>
      </c>
      <c r="C6261" s="1" t="s">
        <v>17163</v>
      </c>
      <c r="D6261">
        <v>15</v>
      </c>
      <c r="E6261">
        <v>41</v>
      </c>
      <c r="F6261" s="10">
        <f>spotify_data[[#This Row],[track_popularity]]/100</f>
        <v>0.41</v>
      </c>
      <c r="G6261" s="9" t="b">
        <v>0</v>
      </c>
      <c r="H6261" s="1">
        <f>+IF(spotify_data[[#This Row],[explicit]]=FALSE,0,1)</f>
        <v>0</v>
      </c>
      <c r="I6261" s="1" t="s">
        <v>3360</v>
      </c>
      <c r="J6261" s="7">
        <f>MATCH(spotify_data[[#This Row],[artist_name]],spotify_data[artist_name],0)</f>
        <v>949</v>
      </c>
      <c r="K6261">
        <v>83</v>
      </c>
      <c r="L6261" s="10">
        <f>spotify_data[[#This Row],[artist_popularity]]/100</f>
        <v>0.83</v>
      </c>
      <c r="M6261">
        <v>38400585</v>
      </c>
      <c r="N6261" s="1" t="s">
        <v>516</v>
      </c>
      <c r="O6261" s="1" t="s">
        <v>17152</v>
      </c>
      <c r="P6261" s="1">
        <f>MATCH(spotify_data[[#This Row],[album_id]],spotify_data[album_id],0)</f>
        <v>1606</v>
      </c>
      <c r="Q6261" s="1" t="s">
        <v>17153</v>
      </c>
      <c r="R6261" s="2">
        <v>41565</v>
      </c>
      <c r="S6261" s="7">
        <f ca="1">+TODAY()-spotify_data[[#This Row],[Fecha lanzamiento Album]]</f>
        <v>4466</v>
      </c>
      <c r="T6261" s="7">
        <f ca="1">+spotify_data[[#This Row],[Antigüedad Album Dias]]/60</f>
        <v>74.433333333333337</v>
      </c>
      <c r="U6261" s="8">
        <f ca="1">spotify_data[[#This Row],[Antigüedad Album Meses]]/12</f>
        <v>6.2027777777777784</v>
      </c>
      <c r="V6261">
        <v>16</v>
      </c>
      <c r="W6261" s="1" t="s">
        <v>20</v>
      </c>
      <c r="X6261" s="1" t="str">
        <f>+IF(spotify_data[[#This Row],[album_type]]="album","Album",IF(spotify_data[[#This Row],[album_type]]="single","Single","Compilation"))</f>
        <v>Album</v>
      </c>
      <c r="Y6261">
        <v>39</v>
      </c>
    </row>
    <row r="6262" spans="1:25" x14ac:dyDescent="0.3">
      <c r="A6262" s="1" t="s">
        <v>17201</v>
      </c>
      <c r="B6262" s="1">
        <v>4390</v>
      </c>
      <c r="C6262" s="1" t="s">
        <v>17202</v>
      </c>
      <c r="D6262">
        <v>4</v>
      </c>
      <c r="E6262">
        <v>41</v>
      </c>
      <c r="F6262" s="10">
        <f>spotify_data[[#This Row],[track_popularity]]/100</f>
        <v>0.41</v>
      </c>
      <c r="G6262" s="9" t="b">
        <v>0</v>
      </c>
      <c r="H6262" s="1">
        <f>+IF(spotify_data[[#This Row],[explicit]]=FALSE,0,1)</f>
        <v>0</v>
      </c>
      <c r="I6262" s="1" t="s">
        <v>15058</v>
      </c>
      <c r="J6262" s="7">
        <f>MATCH(spotify_data[[#This Row],[artist_name]],spotify_data[artist_name],0)</f>
        <v>4854</v>
      </c>
      <c r="K6262">
        <v>56</v>
      </c>
      <c r="L6262" s="10">
        <f>spotify_data[[#This Row],[artist_popularity]]/100</f>
        <v>0.56000000000000005</v>
      </c>
      <c r="M6262">
        <v>218882</v>
      </c>
      <c r="N6262" s="1" t="s">
        <v>1609</v>
      </c>
      <c r="O6262" s="1" t="s">
        <v>17187</v>
      </c>
      <c r="P6262" s="1">
        <f>MATCH(spotify_data[[#This Row],[album_id]],spotify_data[album_id],0)</f>
        <v>4854</v>
      </c>
      <c r="Q6262" s="1" t="s">
        <v>17188</v>
      </c>
      <c r="R6262" s="2">
        <v>41561</v>
      </c>
      <c r="S6262" s="7">
        <f ca="1">+TODAY()-spotify_data[[#This Row],[Fecha lanzamiento Album]]</f>
        <v>4470</v>
      </c>
      <c r="T6262" s="7">
        <f ca="1">+spotify_data[[#This Row],[Antigüedad Album Dias]]/60</f>
        <v>74.5</v>
      </c>
      <c r="U6262" s="8">
        <f ca="1">spotify_data[[#This Row],[Antigüedad Album Meses]]/12</f>
        <v>6.208333333333333</v>
      </c>
      <c r="V6262">
        <v>34</v>
      </c>
      <c r="W6262" s="1" t="s">
        <v>20</v>
      </c>
      <c r="X6262" s="1" t="str">
        <f>+IF(spotify_data[[#This Row],[album_type]]="album","Album",IF(spotify_data[[#This Row],[album_type]]="single","Single","Compilation"))</f>
        <v>Album</v>
      </c>
      <c r="Y6262">
        <v>274</v>
      </c>
    </row>
    <row r="6263" spans="1:25" x14ac:dyDescent="0.3">
      <c r="A6263" s="1" t="s">
        <v>17531</v>
      </c>
      <c r="B6263" s="1">
        <v>6054</v>
      </c>
      <c r="C6263" s="1" t="s">
        <v>17532</v>
      </c>
      <c r="D6263">
        <v>7</v>
      </c>
      <c r="E6263">
        <v>41</v>
      </c>
      <c r="F6263" s="10">
        <f>spotify_data[[#This Row],[track_popularity]]/100</f>
        <v>0.41</v>
      </c>
      <c r="G6263" s="9" t="b">
        <v>1</v>
      </c>
      <c r="H6263" s="1">
        <f>+IF(spotify_data[[#This Row],[explicit]]=FALSE,0,1)</f>
        <v>1</v>
      </c>
      <c r="I6263" s="1" t="s">
        <v>7805</v>
      </c>
      <c r="J6263" s="7">
        <f>MATCH(spotify_data[[#This Row],[artist_name]],spotify_data[artist_name],0)</f>
        <v>37</v>
      </c>
      <c r="K6263">
        <v>83</v>
      </c>
      <c r="L6263" s="10">
        <f>spotify_data[[#This Row],[artist_popularity]]/100</f>
        <v>0.83</v>
      </c>
      <c r="M6263">
        <v>21591569</v>
      </c>
      <c r="N6263" s="1" t="s">
        <v>23</v>
      </c>
      <c r="O6263" s="1" t="s">
        <v>17533</v>
      </c>
      <c r="P6263" s="1">
        <f>MATCH(spotify_data[[#This Row],[album_id]],spotify_data[album_id],0)</f>
        <v>1454</v>
      </c>
      <c r="Q6263" s="1" t="s">
        <v>17534</v>
      </c>
      <c r="R6263" s="2">
        <v>41387</v>
      </c>
      <c r="S6263" s="7">
        <f ca="1">+TODAY()-spotify_data[[#This Row],[Fecha lanzamiento Album]]</f>
        <v>4644</v>
      </c>
      <c r="T6263" s="7">
        <f ca="1">+spotify_data[[#This Row],[Antigüedad Album Dias]]/60</f>
        <v>77.400000000000006</v>
      </c>
      <c r="U6263" s="8">
        <f ca="1">spotify_data[[#This Row],[Antigüedad Album Meses]]/12</f>
        <v>6.45</v>
      </c>
      <c r="V6263">
        <v>15</v>
      </c>
      <c r="W6263" s="1" t="s">
        <v>20</v>
      </c>
      <c r="X6263" s="1" t="str">
        <f>+IF(spotify_data[[#This Row],[album_type]]="album","Album",IF(spotify_data[[#This Row],[album_type]]="single","Single","Compilation"))</f>
        <v>Album</v>
      </c>
      <c r="Y6263">
        <v>432</v>
      </c>
    </row>
    <row r="6264" spans="1:25" x14ac:dyDescent="0.3">
      <c r="A6264" s="1" t="s">
        <v>17768</v>
      </c>
      <c r="B6264" s="1">
        <v>2951</v>
      </c>
      <c r="C6264" s="1" t="s">
        <v>17769</v>
      </c>
      <c r="D6264">
        <v>8</v>
      </c>
      <c r="E6264">
        <v>41</v>
      </c>
      <c r="F6264" s="10">
        <f>spotify_data[[#This Row],[track_popularity]]/100</f>
        <v>0.41</v>
      </c>
      <c r="G6264" s="9" t="b">
        <v>0</v>
      </c>
      <c r="H6264" s="1">
        <f>+IF(spotify_data[[#This Row],[explicit]]=FALSE,0,1)</f>
        <v>0</v>
      </c>
      <c r="I6264" s="1" t="s">
        <v>17770</v>
      </c>
      <c r="J6264" s="7">
        <f>MATCH(spotify_data[[#This Row],[artist_name]],spotify_data[artist_name],0)</f>
        <v>1609</v>
      </c>
      <c r="K6264">
        <v>72</v>
      </c>
      <c r="L6264" s="10">
        <f>spotify_data[[#This Row],[artist_popularity]]/100</f>
        <v>0.72</v>
      </c>
      <c r="M6264">
        <v>5647181</v>
      </c>
      <c r="N6264" s="1" t="s">
        <v>23</v>
      </c>
      <c r="O6264" s="1" t="s">
        <v>17771</v>
      </c>
      <c r="P6264" s="1">
        <f>MATCH(spotify_data[[#This Row],[album_id]],spotify_data[album_id],0)</f>
        <v>2324</v>
      </c>
      <c r="Q6264" s="1" t="s">
        <v>15791</v>
      </c>
      <c r="R6264" s="2">
        <v>41275</v>
      </c>
      <c r="S6264" s="7">
        <f ca="1">+TODAY()-spotify_data[[#This Row],[Fecha lanzamiento Album]]</f>
        <v>4756</v>
      </c>
      <c r="T6264" s="7">
        <f ca="1">+spotify_data[[#This Row],[Antigüedad Album Dias]]/60</f>
        <v>79.266666666666666</v>
      </c>
      <c r="U6264" s="8">
        <f ca="1">spotify_data[[#This Row],[Antigüedad Album Meses]]/12</f>
        <v>6.6055555555555552</v>
      </c>
      <c r="V6264">
        <v>15</v>
      </c>
      <c r="W6264" s="1" t="s">
        <v>20</v>
      </c>
      <c r="X6264" s="1" t="str">
        <f>+IF(spotify_data[[#This Row],[album_type]]="album","Album",IF(spotify_data[[#This Row],[album_type]]="single","Single","Compilation"))</f>
        <v>Album</v>
      </c>
      <c r="Y6264">
        <v>327</v>
      </c>
    </row>
    <row r="6265" spans="1:25" x14ac:dyDescent="0.3">
      <c r="A6265" s="1" t="s">
        <v>17823</v>
      </c>
      <c r="B6265" s="1">
        <v>870</v>
      </c>
      <c r="C6265" s="1" t="s">
        <v>17824</v>
      </c>
      <c r="D6265">
        <v>3</v>
      </c>
      <c r="E6265">
        <v>41</v>
      </c>
      <c r="F6265" s="10">
        <f>spotify_data[[#This Row],[track_popularity]]/100</f>
        <v>0.41</v>
      </c>
      <c r="G6265" s="9" t="b">
        <v>0</v>
      </c>
      <c r="H6265" s="1">
        <f>+IF(spotify_data[[#This Row],[explicit]]=FALSE,0,1)</f>
        <v>0</v>
      </c>
      <c r="I6265" s="1" t="s">
        <v>17825</v>
      </c>
      <c r="J6265" s="7">
        <f>MATCH(spotify_data[[#This Row],[artist_name]],spotify_data[artist_name],0)</f>
        <v>1626</v>
      </c>
      <c r="K6265">
        <v>60</v>
      </c>
      <c r="L6265" s="10">
        <f>spotify_data[[#This Row],[artist_popularity]]/100</f>
        <v>0.6</v>
      </c>
      <c r="M6265">
        <v>1035402</v>
      </c>
      <c r="N6265" s="1" t="s">
        <v>17826</v>
      </c>
      <c r="O6265" s="1" t="s">
        <v>17827</v>
      </c>
      <c r="P6265" s="1">
        <f>MATCH(spotify_data[[#This Row],[album_id]],spotify_data[album_id],0)</f>
        <v>6264</v>
      </c>
      <c r="Q6265" s="1" t="s">
        <v>17828</v>
      </c>
      <c r="R6265" s="2">
        <v>41275</v>
      </c>
      <c r="S6265" s="7">
        <f ca="1">+TODAY()-spotify_data[[#This Row],[Fecha lanzamiento Album]]</f>
        <v>4756</v>
      </c>
      <c r="T6265" s="7">
        <f ca="1">+spotify_data[[#This Row],[Antigüedad Album Dias]]/60</f>
        <v>79.266666666666666</v>
      </c>
      <c r="U6265" s="8">
        <f ca="1">spotify_data[[#This Row],[Antigüedad Album Meses]]/12</f>
        <v>6.6055555555555552</v>
      </c>
      <c r="V6265">
        <v>13</v>
      </c>
      <c r="W6265" s="1" t="s">
        <v>20</v>
      </c>
      <c r="X6265" s="1" t="str">
        <f>+IF(spotify_data[[#This Row],[album_type]]="album","Album",IF(spotify_data[[#This Row],[album_type]]="single","Single","Compilation"))</f>
        <v>Album</v>
      </c>
      <c r="Y6265">
        <v>342</v>
      </c>
    </row>
    <row r="6266" spans="1:25" x14ac:dyDescent="0.3">
      <c r="A6266" s="1" t="s">
        <v>18009</v>
      </c>
      <c r="B6266" s="1">
        <v>2440</v>
      </c>
      <c r="C6266" s="1" t="s">
        <v>18010</v>
      </c>
      <c r="D6266">
        <v>2</v>
      </c>
      <c r="E6266">
        <v>41</v>
      </c>
      <c r="F6266" s="10">
        <f>spotify_data[[#This Row],[track_popularity]]/100</f>
        <v>0.41</v>
      </c>
      <c r="G6266" s="9" t="b">
        <v>0</v>
      </c>
      <c r="H6266" s="1">
        <f>+IF(spotify_data[[#This Row],[explicit]]=FALSE,0,1)</f>
        <v>0</v>
      </c>
      <c r="I6266" s="1" t="s">
        <v>18011</v>
      </c>
      <c r="J6266" s="7">
        <f>MATCH(spotify_data[[#This Row],[artist_name]],spotify_data[artist_name],0)</f>
        <v>6265</v>
      </c>
      <c r="K6266">
        <v>37</v>
      </c>
      <c r="L6266" s="10">
        <f>spotify_data[[#This Row],[artist_popularity]]/100</f>
        <v>0.37</v>
      </c>
      <c r="M6266">
        <v>3549</v>
      </c>
      <c r="N6266" s="1" t="s">
        <v>18012</v>
      </c>
      <c r="O6266" s="1" t="s">
        <v>18013</v>
      </c>
      <c r="P6266" s="1">
        <f>MATCH(spotify_data[[#This Row],[album_id]],spotify_data[album_id],0)</f>
        <v>6265</v>
      </c>
      <c r="Q6266" s="1" t="s">
        <v>18014</v>
      </c>
      <c r="R6266" s="2">
        <v>41219</v>
      </c>
      <c r="S6266" s="7">
        <f ca="1">+TODAY()-spotify_data[[#This Row],[Fecha lanzamiento Album]]</f>
        <v>4812</v>
      </c>
      <c r="T6266" s="7">
        <f ca="1">+spotify_data[[#This Row],[Antigüedad Album Dias]]/60</f>
        <v>80.2</v>
      </c>
      <c r="U6266" s="8">
        <f ca="1">spotify_data[[#This Row],[Antigüedad Album Meses]]/12</f>
        <v>6.6833333333333336</v>
      </c>
      <c r="V6266">
        <v>17</v>
      </c>
      <c r="W6266" s="1" t="s">
        <v>20</v>
      </c>
      <c r="X6266" s="1" t="str">
        <f>+IF(spotify_data[[#This Row],[album_type]]="album","Album",IF(spotify_data[[#This Row],[album_type]]="single","Single","Compilation"))</f>
        <v>Album</v>
      </c>
      <c r="Y6266">
        <v>526</v>
      </c>
    </row>
    <row r="6267" spans="1:25" x14ac:dyDescent="0.3">
      <c r="A6267" s="1" t="s">
        <v>18060</v>
      </c>
      <c r="B6267" s="1">
        <v>7344</v>
      </c>
      <c r="C6267" s="1" t="s">
        <v>18061</v>
      </c>
      <c r="D6267">
        <v>21</v>
      </c>
      <c r="E6267">
        <v>41</v>
      </c>
      <c r="F6267" s="10">
        <f>spotify_data[[#This Row],[track_popularity]]/100</f>
        <v>0.41</v>
      </c>
      <c r="G6267" s="9" t="b">
        <v>0</v>
      </c>
      <c r="H6267" s="1">
        <f>+IF(spotify_data[[#This Row],[explicit]]=FALSE,0,1)</f>
        <v>0</v>
      </c>
      <c r="I6267" s="1" t="s">
        <v>318</v>
      </c>
      <c r="J6267" s="7">
        <f>MATCH(spotify_data[[#This Row],[artist_name]],spotify_data[artist_name],0)</f>
        <v>2</v>
      </c>
      <c r="K6267">
        <v>100</v>
      </c>
      <c r="L6267" s="10">
        <f>spotify_data[[#This Row],[artist_popularity]]/100</f>
        <v>1</v>
      </c>
      <c r="M6267">
        <v>145396321</v>
      </c>
      <c r="N6267" s="1" t="s">
        <v>319</v>
      </c>
      <c r="O6267" s="1" t="s">
        <v>18041</v>
      </c>
      <c r="P6267" s="1">
        <f>MATCH(spotify_data[[#This Row],[album_id]],spotify_data[album_id],0)</f>
        <v>3375</v>
      </c>
      <c r="Q6267" s="1" t="s">
        <v>18042</v>
      </c>
      <c r="R6267" s="2">
        <v>41204</v>
      </c>
      <c r="S6267" s="7">
        <f ca="1">+TODAY()-spotify_data[[#This Row],[Fecha lanzamiento Album]]</f>
        <v>4827</v>
      </c>
      <c r="T6267" s="7">
        <f ca="1">+spotify_data[[#This Row],[Antigüedad Album Dias]]/60</f>
        <v>80.45</v>
      </c>
      <c r="U6267" s="8">
        <f ca="1">spotify_data[[#This Row],[Antigüedad Album Meses]]/12</f>
        <v>6.7041666666666666</v>
      </c>
      <c r="V6267">
        <v>22</v>
      </c>
      <c r="W6267" s="1" t="s">
        <v>20</v>
      </c>
      <c r="X6267" s="1" t="str">
        <f>+IF(spotify_data[[#This Row],[album_type]]="album","Album",IF(spotify_data[[#This Row],[album_type]]="single","Single","Compilation"))</f>
        <v>Album</v>
      </c>
      <c r="Y6267">
        <v>378</v>
      </c>
    </row>
    <row r="6268" spans="1:25" x14ac:dyDescent="0.3">
      <c r="A6268" s="1" t="s">
        <v>18411</v>
      </c>
      <c r="B6268" s="1">
        <v>7931</v>
      </c>
      <c r="C6268" s="1" t="s">
        <v>18412</v>
      </c>
      <c r="D6268">
        <v>4</v>
      </c>
      <c r="E6268">
        <v>41</v>
      </c>
      <c r="F6268" s="10">
        <f>spotify_data[[#This Row],[track_popularity]]/100</f>
        <v>0.41</v>
      </c>
      <c r="G6268" s="9" t="b">
        <v>0</v>
      </c>
      <c r="H6268" s="1">
        <f>+IF(spotify_data[[#This Row],[explicit]]=FALSE,0,1)</f>
        <v>0</v>
      </c>
      <c r="I6268" s="1" t="s">
        <v>18413</v>
      </c>
      <c r="J6268" s="7">
        <f>MATCH(spotify_data[[#This Row],[artist_name]],spotify_data[artist_name],0)</f>
        <v>6267</v>
      </c>
      <c r="K6268">
        <v>43</v>
      </c>
      <c r="L6268" s="10">
        <f>spotify_data[[#This Row],[artist_popularity]]/100</f>
        <v>0.43</v>
      </c>
      <c r="M6268">
        <v>65561</v>
      </c>
      <c r="N6268" s="1" t="s">
        <v>18414</v>
      </c>
      <c r="O6268" s="1" t="s">
        <v>18415</v>
      </c>
      <c r="P6268" s="1">
        <f>MATCH(spotify_data[[#This Row],[album_id]],spotify_data[album_id],0)</f>
        <v>6267</v>
      </c>
      <c r="Q6268" s="1" t="s">
        <v>18416</v>
      </c>
      <c r="R6268" s="2">
        <v>40946</v>
      </c>
      <c r="S6268" s="7">
        <f ca="1">+TODAY()-spotify_data[[#This Row],[Fecha lanzamiento Album]]</f>
        <v>5085</v>
      </c>
      <c r="T6268" s="7">
        <f ca="1">+spotify_data[[#This Row],[Antigüedad Album Dias]]/60</f>
        <v>84.75</v>
      </c>
      <c r="U6268" s="8">
        <f ca="1">spotify_data[[#This Row],[Antigüedad Album Meses]]/12</f>
        <v>7.0625</v>
      </c>
      <c r="V6268">
        <v>4</v>
      </c>
      <c r="W6268" s="1" t="s">
        <v>21</v>
      </c>
      <c r="X6268" s="1" t="str">
        <f>+IF(spotify_data[[#This Row],[album_type]]="album","Album",IF(spotify_data[[#This Row],[album_type]]="single","Single","Compilation"))</f>
        <v>Single</v>
      </c>
      <c r="Y6268">
        <v>469</v>
      </c>
    </row>
    <row r="6269" spans="1:25" x14ac:dyDescent="0.3">
      <c r="A6269" s="1" t="s">
        <v>18499</v>
      </c>
      <c r="B6269" s="1">
        <v>4734</v>
      </c>
      <c r="C6269" s="1" t="s">
        <v>18498</v>
      </c>
      <c r="D6269">
        <v>9</v>
      </c>
      <c r="E6269">
        <v>41</v>
      </c>
      <c r="F6269" s="10">
        <f>spotify_data[[#This Row],[track_popularity]]/100</f>
        <v>0.41</v>
      </c>
      <c r="G6269" s="9" t="b">
        <v>0</v>
      </c>
      <c r="H6269" s="1">
        <f>+IF(spotify_data[[#This Row],[explicit]]=FALSE,0,1)</f>
        <v>0</v>
      </c>
      <c r="I6269" s="1" t="s">
        <v>5599</v>
      </c>
      <c r="J6269" s="7">
        <f>MATCH(spotify_data[[#This Row],[artist_name]],spotify_data[artist_name],0)</f>
        <v>100</v>
      </c>
      <c r="K6269">
        <v>88</v>
      </c>
      <c r="L6269" s="10">
        <f>spotify_data[[#This Row],[artist_popularity]]/100</f>
        <v>0.88</v>
      </c>
      <c r="M6269">
        <v>51773650</v>
      </c>
      <c r="N6269" s="1" t="s">
        <v>5600</v>
      </c>
      <c r="O6269" s="1" t="s">
        <v>18500</v>
      </c>
      <c r="P6269" s="1">
        <f>MATCH(spotify_data[[#This Row],[album_id]],spotify_data[album_id],0)</f>
        <v>6076</v>
      </c>
      <c r="Q6269" s="1" t="s">
        <v>18501</v>
      </c>
      <c r="R6269" s="2">
        <v>40909</v>
      </c>
      <c r="S6269" s="7">
        <f ca="1">+TODAY()-spotify_data[[#This Row],[Fecha lanzamiento Album]]</f>
        <v>5122</v>
      </c>
      <c r="T6269" s="7">
        <f ca="1">+spotify_data[[#This Row],[Antigüedad Album Dias]]/60</f>
        <v>85.36666666666666</v>
      </c>
      <c r="U6269" s="8">
        <f ca="1">spotify_data[[#This Row],[Antigüedad Album Meses]]/12</f>
        <v>7.113888888888888</v>
      </c>
      <c r="V6269">
        <v>15</v>
      </c>
      <c r="W6269" s="1" t="s">
        <v>20</v>
      </c>
      <c r="X6269" s="1" t="str">
        <f>+IF(spotify_data[[#This Row],[album_type]]="album","Album",IF(spotify_data[[#This Row],[album_type]]="single","Single","Compilation"))</f>
        <v>Album</v>
      </c>
      <c r="Y6269">
        <v>414</v>
      </c>
    </row>
    <row r="6270" spans="1:25" x14ac:dyDescent="0.3">
      <c r="A6270" s="1" t="s">
        <v>18640</v>
      </c>
      <c r="B6270" s="1">
        <v>4974</v>
      </c>
      <c r="C6270" s="1" t="s">
        <v>18641</v>
      </c>
      <c r="D6270">
        <v>13</v>
      </c>
      <c r="E6270">
        <v>41</v>
      </c>
      <c r="F6270" s="10">
        <f>spotify_data[[#This Row],[track_popularity]]/100</f>
        <v>0.41</v>
      </c>
      <c r="G6270" s="9" t="b">
        <v>0</v>
      </c>
      <c r="H6270" s="1">
        <f>+IF(spotify_data[[#This Row],[explicit]]=FALSE,0,1)</f>
        <v>0</v>
      </c>
      <c r="I6270" s="1" t="s">
        <v>15006</v>
      </c>
      <c r="J6270" s="7">
        <f>MATCH(spotify_data[[#This Row],[artist_name]],spotify_data[artist_name],0)</f>
        <v>3212</v>
      </c>
      <c r="K6270">
        <v>65</v>
      </c>
      <c r="L6270" s="10">
        <f>spotify_data[[#This Row],[artist_popularity]]/100</f>
        <v>0.65</v>
      </c>
      <c r="M6270">
        <v>189122</v>
      </c>
      <c r="N6270" s="1" t="s">
        <v>10139</v>
      </c>
      <c r="O6270" s="1" t="s">
        <v>18631</v>
      </c>
      <c r="P6270" s="1">
        <f>MATCH(spotify_data[[#This Row],[album_id]],spotify_data[album_id],0)</f>
        <v>6172</v>
      </c>
      <c r="Q6270" s="1" t="s">
        <v>18632</v>
      </c>
      <c r="R6270" s="2">
        <v>40865</v>
      </c>
      <c r="S6270" s="7">
        <f ca="1">+TODAY()-spotify_data[[#This Row],[Fecha lanzamiento Album]]</f>
        <v>5166</v>
      </c>
      <c r="T6270" s="7">
        <f ca="1">+spotify_data[[#This Row],[Antigüedad Album Dias]]/60</f>
        <v>86.1</v>
      </c>
      <c r="U6270" s="8">
        <f ca="1">spotify_data[[#This Row],[Antigüedad Album Meses]]/12</f>
        <v>7.1749999999999998</v>
      </c>
      <c r="V6270">
        <v>21</v>
      </c>
      <c r="W6270" s="1" t="s">
        <v>20</v>
      </c>
      <c r="X6270" s="1" t="str">
        <f>+IF(spotify_data[[#This Row],[album_type]]="album","Album",IF(spotify_data[[#This Row],[album_type]]="single","Single","Compilation"))</f>
        <v>Album</v>
      </c>
      <c r="Y6270">
        <v>187</v>
      </c>
    </row>
    <row r="6271" spans="1:25" x14ac:dyDescent="0.3">
      <c r="A6271" s="1" t="s">
        <v>19045</v>
      </c>
      <c r="B6271" s="1">
        <v>4833</v>
      </c>
      <c r="C6271" s="1" t="s">
        <v>19046</v>
      </c>
      <c r="D6271">
        <v>10</v>
      </c>
      <c r="E6271">
        <v>41</v>
      </c>
      <c r="F6271" s="10">
        <f>spotify_data[[#This Row],[track_popularity]]/100</f>
        <v>0.41</v>
      </c>
      <c r="G6271" s="9" t="b">
        <v>0</v>
      </c>
      <c r="H6271" s="1">
        <f>+IF(spotify_data[[#This Row],[explicit]]=FALSE,0,1)</f>
        <v>0</v>
      </c>
      <c r="I6271" s="1" t="s">
        <v>1959</v>
      </c>
      <c r="J6271" s="7">
        <f>MATCH(spotify_data[[#This Row],[artist_name]],spotify_data[artist_name],0)</f>
        <v>365</v>
      </c>
      <c r="K6271">
        <v>76</v>
      </c>
      <c r="L6271" s="10">
        <f>spotify_data[[#This Row],[artist_popularity]]/100</f>
        <v>0.76</v>
      </c>
      <c r="M6271">
        <v>12004691</v>
      </c>
      <c r="N6271" s="1" t="s">
        <v>23</v>
      </c>
      <c r="O6271" s="1" t="s">
        <v>19043</v>
      </c>
      <c r="P6271" s="1">
        <f>MATCH(spotify_data[[#This Row],[album_id]],spotify_data[album_id],0)</f>
        <v>1463</v>
      </c>
      <c r="Q6271" s="1" t="s">
        <v>19044</v>
      </c>
      <c r="R6271" s="2">
        <v>40610</v>
      </c>
      <c r="S6271" s="7">
        <f ca="1">+TODAY()-spotify_data[[#This Row],[Fecha lanzamiento Album]]</f>
        <v>5421</v>
      </c>
      <c r="T6271" s="7">
        <f ca="1">+spotify_data[[#This Row],[Antigüedad Album Dias]]/60</f>
        <v>90.35</v>
      </c>
      <c r="U6271" s="8">
        <f ca="1">spotify_data[[#This Row],[Antigüedad Album Meses]]/12</f>
        <v>7.5291666666666659</v>
      </c>
      <c r="V6271">
        <v>21</v>
      </c>
      <c r="W6271" s="1" t="s">
        <v>20</v>
      </c>
      <c r="X6271" s="1" t="str">
        <f>+IF(spotify_data[[#This Row],[album_type]]="album","Album",IF(spotify_data[[#This Row],[album_type]]="single","Single","Compilation"))</f>
        <v>Album</v>
      </c>
      <c r="Y6271">
        <v>347</v>
      </c>
    </row>
    <row r="6272" spans="1:25" x14ac:dyDescent="0.3">
      <c r="A6272" s="1" t="s">
        <v>19623</v>
      </c>
      <c r="B6272" s="1">
        <v>5124</v>
      </c>
      <c r="C6272" s="1" t="s">
        <v>19624</v>
      </c>
      <c r="D6272">
        <v>7</v>
      </c>
      <c r="E6272">
        <v>41</v>
      </c>
      <c r="F6272" s="10">
        <f>spotify_data[[#This Row],[track_popularity]]/100</f>
        <v>0.41</v>
      </c>
      <c r="G6272" s="9" t="b">
        <v>0</v>
      </c>
      <c r="H6272" s="1">
        <f>+IF(spotify_data[[#This Row],[explicit]]=FALSE,0,1)</f>
        <v>0</v>
      </c>
      <c r="I6272" s="1" t="s">
        <v>19622</v>
      </c>
      <c r="J6272" s="7">
        <f>MATCH(spotify_data[[#This Row],[artist_name]],spotify_data[artist_name],0)</f>
        <v>5974</v>
      </c>
      <c r="K6272">
        <v>39</v>
      </c>
      <c r="L6272" s="10">
        <f>spotify_data[[#This Row],[artist_popularity]]/100</f>
        <v>0.39</v>
      </c>
      <c r="M6272">
        <v>3839</v>
      </c>
      <c r="N6272" s="1" t="s">
        <v>23</v>
      </c>
      <c r="O6272" s="1" t="s">
        <v>19618</v>
      </c>
      <c r="P6272" s="1">
        <f>MATCH(spotify_data[[#This Row],[album_id]],spotify_data[album_id],0)</f>
        <v>5974</v>
      </c>
      <c r="Q6272" s="1" t="s">
        <v>19619</v>
      </c>
      <c r="R6272" s="2">
        <v>40316</v>
      </c>
      <c r="S6272" s="7">
        <f ca="1">+TODAY()-spotify_data[[#This Row],[Fecha lanzamiento Album]]</f>
        <v>5715</v>
      </c>
      <c r="T6272" s="7">
        <f ca="1">+spotify_data[[#This Row],[Antigüedad Album Dias]]/60</f>
        <v>95.25</v>
      </c>
      <c r="U6272" s="8">
        <f ca="1">spotify_data[[#This Row],[Antigüedad Album Meses]]/12</f>
        <v>7.9375</v>
      </c>
      <c r="V6272">
        <v>19</v>
      </c>
      <c r="W6272" s="1" t="s">
        <v>1932</v>
      </c>
      <c r="X6272" s="1" t="str">
        <f>+IF(spotify_data[[#This Row],[album_type]]="album","Album",IF(spotify_data[[#This Row],[album_type]]="single","Single","Compilation"))</f>
        <v>Compilation</v>
      </c>
      <c r="Y6272">
        <v>203</v>
      </c>
    </row>
    <row r="6273" spans="1:25" x14ac:dyDescent="0.3">
      <c r="A6273" s="1" t="s">
        <v>19641</v>
      </c>
      <c r="B6273" s="1">
        <v>4059</v>
      </c>
      <c r="C6273" s="1" t="s">
        <v>19642</v>
      </c>
      <c r="D6273">
        <v>8</v>
      </c>
      <c r="E6273">
        <v>41</v>
      </c>
      <c r="F6273" s="10">
        <f>spotify_data[[#This Row],[track_popularity]]/100</f>
        <v>0.41</v>
      </c>
      <c r="G6273" s="9" t="b">
        <v>0</v>
      </c>
      <c r="H6273" s="1">
        <f>+IF(spotify_data[[#This Row],[explicit]]=FALSE,0,1)</f>
        <v>0</v>
      </c>
      <c r="I6273" s="1" t="s">
        <v>19643</v>
      </c>
      <c r="J6273" s="7">
        <f>MATCH(spotify_data[[#This Row],[artist_name]],spotify_data[artist_name],0)</f>
        <v>6272</v>
      </c>
      <c r="K6273">
        <v>47</v>
      </c>
      <c r="L6273" s="10">
        <f>spotify_data[[#This Row],[artist_popularity]]/100</f>
        <v>0.47</v>
      </c>
      <c r="M6273">
        <v>29927</v>
      </c>
      <c r="N6273" s="1" t="s">
        <v>1609</v>
      </c>
      <c r="O6273" s="1" t="s">
        <v>19644</v>
      </c>
      <c r="P6273" s="1">
        <f>MATCH(spotify_data[[#This Row],[album_id]],spotify_data[album_id],0)</f>
        <v>6272</v>
      </c>
      <c r="Q6273" s="1" t="s">
        <v>19645</v>
      </c>
      <c r="R6273" s="2">
        <v>40309</v>
      </c>
      <c r="S6273" s="7">
        <f ca="1">+TODAY()-spotify_data[[#This Row],[Fecha lanzamiento Album]]</f>
        <v>5722</v>
      </c>
      <c r="T6273" s="7">
        <f ca="1">+spotify_data[[#This Row],[Antigüedad Album Dias]]/60</f>
        <v>95.36666666666666</v>
      </c>
      <c r="U6273" s="8">
        <f ca="1">spotify_data[[#This Row],[Antigüedad Album Meses]]/12</f>
        <v>7.947222222222222</v>
      </c>
      <c r="V6273">
        <v>22</v>
      </c>
      <c r="W6273" s="1" t="s">
        <v>20</v>
      </c>
      <c r="X6273" s="1" t="str">
        <f>+IF(spotify_data[[#This Row],[album_type]]="album","Album",IF(spotify_data[[#This Row],[album_type]]="single","Single","Compilation"))</f>
        <v>Album</v>
      </c>
      <c r="Y6273">
        <v>129</v>
      </c>
    </row>
    <row r="6274" spans="1:25" x14ac:dyDescent="0.3">
      <c r="A6274" s="1" t="s">
        <v>19885</v>
      </c>
      <c r="B6274" s="1">
        <v>2048</v>
      </c>
      <c r="C6274" s="1" t="s">
        <v>19886</v>
      </c>
      <c r="D6274">
        <v>13</v>
      </c>
      <c r="E6274">
        <v>41</v>
      </c>
      <c r="F6274" s="10">
        <f>spotify_data[[#This Row],[track_popularity]]/100</f>
        <v>0.41</v>
      </c>
      <c r="G6274" s="9" t="b">
        <v>0</v>
      </c>
      <c r="H6274" s="1">
        <f>+IF(spotify_data[[#This Row],[explicit]]=FALSE,0,1)</f>
        <v>0</v>
      </c>
      <c r="I6274" s="1" t="s">
        <v>6348</v>
      </c>
      <c r="J6274" s="7">
        <f>MATCH(spotify_data[[#This Row],[artist_name]],spotify_data[artist_name],0)</f>
        <v>103</v>
      </c>
      <c r="K6274">
        <v>90</v>
      </c>
      <c r="L6274" s="10">
        <f>spotify_data[[#This Row],[artist_popularity]]/100</f>
        <v>0.9</v>
      </c>
      <c r="M6274">
        <v>68997177</v>
      </c>
      <c r="N6274" s="1" t="s">
        <v>6349</v>
      </c>
      <c r="O6274" s="1" t="s">
        <v>19778</v>
      </c>
      <c r="P6274" s="1">
        <f>MATCH(spotify_data[[#This Row],[album_id]],spotify_data[album_id],0)</f>
        <v>197</v>
      </c>
      <c r="Q6274" s="1" t="s">
        <v>19369</v>
      </c>
      <c r="R6274" s="2">
        <v>40179</v>
      </c>
      <c r="S6274" s="7">
        <f ca="1">+TODAY()-spotify_data[[#This Row],[Fecha lanzamiento Album]]</f>
        <v>5852</v>
      </c>
      <c r="T6274" s="7">
        <f ca="1">+spotify_data[[#This Row],[Antigüedad Album Dias]]/60</f>
        <v>97.533333333333331</v>
      </c>
      <c r="U6274" s="8">
        <f ca="1">spotify_data[[#This Row],[Antigüedad Album Meses]]/12</f>
        <v>8.1277777777777782</v>
      </c>
      <c r="V6274">
        <v>13</v>
      </c>
      <c r="W6274" s="1" t="s">
        <v>20</v>
      </c>
      <c r="X6274" s="1" t="str">
        <f>+IF(spotify_data[[#This Row],[album_type]]="album","Album",IF(spotify_data[[#This Row],[album_type]]="single","Single","Compilation"))</f>
        <v>Album</v>
      </c>
      <c r="Y6274">
        <v>368</v>
      </c>
    </row>
    <row r="6275" spans="1:25" x14ac:dyDescent="0.3">
      <c r="A6275" s="1" t="s">
        <v>21453</v>
      </c>
      <c r="B6275" s="1">
        <v>8009</v>
      </c>
      <c r="C6275" s="1" t="s">
        <v>21454</v>
      </c>
      <c r="D6275">
        <v>12</v>
      </c>
      <c r="E6275">
        <v>41</v>
      </c>
      <c r="F6275" s="10">
        <f>spotify_data[[#This Row],[track_popularity]]/100</f>
        <v>0.41</v>
      </c>
      <c r="G6275" s="9" t="b">
        <v>0</v>
      </c>
      <c r="H6275" s="1">
        <f>+IF(spotify_data[[#This Row],[explicit]]=FALSE,0,1)</f>
        <v>0</v>
      </c>
      <c r="I6275" s="1" t="s">
        <v>6845</v>
      </c>
      <c r="J6275" s="7">
        <f>MATCH(spotify_data[[#This Row],[artist_name]],spotify_data[artist_name],0)</f>
        <v>3400</v>
      </c>
      <c r="K6275">
        <v>71</v>
      </c>
      <c r="L6275" s="10">
        <f>spotify_data[[#This Row],[artist_popularity]]/100</f>
        <v>0.71</v>
      </c>
      <c r="M6275">
        <v>1605820</v>
      </c>
      <c r="N6275" s="1" t="s">
        <v>1609</v>
      </c>
      <c r="O6275" s="1" t="s">
        <v>21449</v>
      </c>
      <c r="P6275" s="1">
        <f>MATCH(spotify_data[[#This Row],[album_id]],spotify_data[album_id],0)</f>
        <v>5108</v>
      </c>
      <c r="Q6275" s="1" t="s">
        <v>21450</v>
      </c>
      <c r="R6275" s="2">
        <v>38475</v>
      </c>
      <c r="S6275" s="7">
        <f ca="1">+TODAY()-spotify_data[[#This Row],[Fecha lanzamiento Album]]</f>
        <v>7556</v>
      </c>
      <c r="T6275" s="7">
        <f ca="1">+spotify_data[[#This Row],[Antigüedad Album Dias]]/60</f>
        <v>125.93333333333334</v>
      </c>
      <c r="U6275" s="8">
        <f ca="1">spotify_data[[#This Row],[Antigüedad Album Meses]]/12</f>
        <v>10.494444444444445</v>
      </c>
      <c r="V6275">
        <v>15</v>
      </c>
      <c r="W6275" s="1" t="s">
        <v>20</v>
      </c>
      <c r="X6275" s="1" t="str">
        <f>+IF(spotify_data[[#This Row],[album_type]]="album","Album",IF(spotify_data[[#This Row],[album_type]]="single","Single","Compilation"))</f>
        <v>Album</v>
      </c>
      <c r="Y6275">
        <v>266</v>
      </c>
    </row>
    <row r="6276" spans="1:25" x14ac:dyDescent="0.3">
      <c r="A6276" s="1" t="s">
        <v>21489</v>
      </c>
      <c r="B6276" s="1">
        <v>6669</v>
      </c>
      <c r="C6276" s="1" t="s">
        <v>21490</v>
      </c>
      <c r="D6276">
        <v>5</v>
      </c>
      <c r="E6276">
        <v>41</v>
      </c>
      <c r="F6276" s="10">
        <f>spotify_data[[#This Row],[track_popularity]]/100</f>
        <v>0.41</v>
      </c>
      <c r="G6276" s="9" t="b">
        <v>0</v>
      </c>
      <c r="H6276" s="1">
        <f>+IF(spotify_data[[#This Row],[explicit]]=FALSE,0,1)</f>
        <v>0</v>
      </c>
      <c r="I6276" s="1" t="s">
        <v>16817</v>
      </c>
      <c r="J6276" s="7">
        <f>MATCH(spotify_data[[#This Row],[artist_name]],spotify_data[artist_name],0)</f>
        <v>3059</v>
      </c>
      <c r="K6276">
        <v>66</v>
      </c>
      <c r="L6276" s="10">
        <f>spotify_data[[#This Row],[artist_popularity]]/100</f>
        <v>0.66</v>
      </c>
      <c r="M6276">
        <v>9676780</v>
      </c>
      <c r="N6276" s="1" t="s">
        <v>16818</v>
      </c>
      <c r="O6276" s="1" t="s">
        <v>21491</v>
      </c>
      <c r="P6276" s="1">
        <f>MATCH(spotify_data[[#This Row],[album_id]],spotify_data[album_id],0)</f>
        <v>3059</v>
      </c>
      <c r="Q6276" s="1" t="s">
        <v>21492</v>
      </c>
      <c r="R6276" s="2">
        <v>38353</v>
      </c>
      <c r="S6276" s="7">
        <f ca="1">+TODAY()-spotify_data[[#This Row],[Fecha lanzamiento Album]]</f>
        <v>7678</v>
      </c>
      <c r="T6276" s="7">
        <f ca="1">+spotify_data[[#This Row],[Antigüedad Album Dias]]/60</f>
        <v>127.96666666666667</v>
      </c>
      <c r="U6276" s="8">
        <f ca="1">spotify_data[[#This Row],[Antigüedad Album Meses]]/12</f>
        <v>10.66388888888889</v>
      </c>
      <c r="V6276">
        <v>10</v>
      </c>
      <c r="W6276" s="1" t="s">
        <v>20</v>
      </c>
      <c r="X6276" s="1" t="str">
        <f>+IF(spotify_data[[#This Row],[album_type]]="album","Album",IF(spotify_data[[#This Row],[album_type]]="single","Single","Compilation"))</f>
        <v>Album</v>
      </c>
      <c r="Y6276">
        <v>429</v>
      </c>
    </row>
    <row r="6277" spans="1:25" x14ac:dyDescent="0.3">
      <c r="A6277" s="1" t="s">
        <v>21538</v>
      </c>
      <c r="B6277" s="1">
        <v>6293</v>
      </c>
      <c r="C6277" s="1" t="s">
        <v>21539</v>
      </c>
      <c r="D6277">
        <v>1</v>
      </c>
      <c r="E6277">
        <v>41</v>
      </c>
      <c r="F6277" s="10">
        <f>spotify_data[[#This Row],[track_popularity]]/100</f>
        <v>0.41</v>
      </c>
      <c r="G6277" s="9" t="b">
        <v>0</v>
      </c>
      <c r="H6277" s="1">
        <f>+IF(spotify_data[[#This Row],[explicit]]=FALSE,0,1)</f>
        <v>0</v>
      </c>
      <c r="I6277" s="1" t="s">
        <v>16817</v>
      </c>
      <c r="J6277" s="7">
        <f>MATCH(spotify_data[[#This Row],[artist_name]],spotify_data[artist_name],0)</f>
        <v>3059</v>
      </c>
      <c r="K6277">
        <v>66</v>
      </c>
      <c r="L6277" s="10">
        <f>spotify_data[[#This Row],[artist_popularity]]/100</f>
        <v>0.66</v>
      </c>
      <c r="M6277">
        <v>9676780</v>
      </c>
      <c r="N6277" s="1" t="s">
        <v>16818</v>
      </c>
      <c r="O6277" s="1" t="s">
        <v>21491</v>
      </c>
      <c r="P6277" s="1">
        <f>MATCH(spotify_data[[#This Row],[album_id]],spotify_data[album_id],0)</f>
        <v>3059</v>
      </c>
      <c r="Q6277" s="1" t="s">
        <v>21492</v>
      </c>
      <c r="R6277" s="2">
        <v>38353</v>
      </c>
      <c r="S6277" s="7">
        <f ca="1">+TODAY()-spotify_data[[#This Row],[Fecha lanzamiento Album]]</f>
        <v>7678</v>
      </c>
      <c r="T6277" s="7">
        <f ca="1">+spotify_data[[#This Row],[Antigüedad Album Dias]]/60</f>
        <v>127.96666666666667</v>
      </c>
      <c r="U6277" s="8">
        <f ca="1">spotify_data[[#This Row],[Antigüedad Album Meses]]/12</f>
        <v>10.66388888888889</v>
      </c>
      <c r="V6277">
        <v>10</v>
      </c>
      <c r="W6277" s="1" t="s">
        <v>20</v>
      </c>
      <c r="X6277" s="1" t="str">
        <f>+IF(spotify_data[[#This Row],[album_type]]="album","Album",IF(spotify_data[[#This Row],[album_type]]="single","Single","Compilation"))</f>
        <v>Album</v>
      </c>
      <c r="Y6277">
        <v>391</v>
      </c>
    </row>
    <row r="6278" spans="1:25" x14ac:dyDescent="0.3">
      <c r="A6278" s="1" t="s">
        <v>22201</v>
      </c>
      <c r="B6278" s="1"/>
      <c r="C6278" s="1" t="s">
        <v>22202</v>
      </c>
      <c r="D6278">
        <v>11</v>
      </c>
      <c r="E6278">
        <v>41</v>
      </c>
      <c r="F6278" s="10">
        <f>spotify_data[[#This Row],[track_popularity]]/100</f>
        <v>0.41</v>
      </c>
      <c r="G6278" s="9" t="b">
        <v>0</v>
      </c>
      <c r="H6278" s="1">
        <f>+IF(spotify_data[[#This Row],[explicit]]=FALSE,0,1)</f>
        <v>0</v>
      </c>
      <c r="I6278" s="1" t="s">
        <v>10219</v>
      </c>
      <c r="J6278" s="7">
        <f>MATCH(spotify_data[[#This Row],[artist_name]],spotify_data[artist_name],0)</f>
        <v>1987</v>
      </c>
      <c r="K6278">
        <v>72</v>
      </c>
      <c r="L6278" s="10">
        <f>spotify_data[[#This Row],[artist_popularity]]/100</f>
        <v>0.72</v>
      </c>
      <c r="M6278">
        <v>5159832</v>
      </c>
      <c r="N6278" s="1" t="s">
        <v>10220</v>
      </c>
      <c r="O6278" s="1" t="s">
        <v>22203</v>
      </c>
      <c r="P6278" s="1">
        <f>MATCH(spotify_data[[#This Row],[album_id]],spotify_data[album_id],0)</f>
        <v>6277</v>
      </c>
      <c r="Q6278" s="1" t="s">
        <v>22204</v>
      </c>
      <c r="R6278" s="2">
        <v>37257</v>
      </c>
      <c r="S6278" s="7">
        <f ca="1">+TODAY()-spotify_data[[#This Row],[Fecha lanzamiento Album]]</f>
        <v>8774</v>
      </c>
      <c r="T6278" s="7">
        <f ca="1">+spotify_data[[#This Row],[Antigüedad Album Dias]]/60</f>
        <v>146.23333333333332</v>
      </c>
      <c r="U6278" s="8">
        <f ca="1">spotify_data[[#This Row],[Antigüedad Album Meses]]/12</f>
        <v>12.18611111111111</v>
      </c>
      <c r="V6278">
        <v>12</v>
      </c>
      <c r="W6278" s="1" t="s">
        <v>1932</v>
      </c>
      <c r="X6278" s="1" t="str">
        <f>+IF(spotify_data[[#This Row],[album_type]]="album","Album",IF(spotify_data[[#This Row],[album_type]]="single","Single","Compilation"))</f>
        <v>Compilation</v>
      </c>
      <c r="Y6278">
        <v>334</v>
      </c>
    </row>
    <row r="6279" spans="1:25" x14ac:dyDescent="0.3">
      <c r="A6279" s="1" t="s">
        <v>22353</v>
      </c>
      <c r="B6279" s="1"/>
      <c r="C6279" s="1" t="s">
        <v>22354</v>
      </c>
      <c r="D6279">
        <v>1</v>
      </c>
      <c r="E6279">
        <v>41</v>
      </c>
      <c r="F6279" s="10">
        <f>spotify_data[[#This Row],[track_popularity]]/100</f>
        <v>0.41</v>
      </c>
      <c r="G6279" s="9" t="b">
        <v>1</v>
      </c>
      <c r="H6279" s="1">
        <f>+IF(spotify_data[[#This Row],[explicit]]=FALSE,0,1)</f>
        <v>1</v>
      </c>
      <c r="I6279" s="1" t="s">
        <v>22355</v>
      </c>
      <c r="J6279" s="7">
        <f>MATCH(spotify_data[[#This Row],[artist_name]],spotify_data[artist_name],0)</f>
        <v>1825</v>
      </c>
      <c r="K6279">
        <v>65</v>
      </c>
      <c r="L6279" s="10">
        <f>spotify_data[[#This Row],[artist_popularity]]/100</f>
        <v>0.65</v>
      </c>
      <c r="M6279">
        <v>3706449</v>
      </c>
      <c r="N6279" s="1" t="s">
        <v>22356</v>
      </c>
      <c r="O6279" s="1" t="s">
        <v>22357</v>
      </c>
      <c r="P6279" s="1">
        <f>MATCH(spotify_data[[#This Row],[album_id]],spotify_data[album_id],0)</f>
        <v>6278</v>
      </c>
      <c r="Q6279" s="1" t="s">
        <v>22358</v>
      </c>
      <c r="R6279" s="2">
        <v>37072</v>
      </c>
      <c r="S6279" s="7">
        <f ca="1">+TODAY()-spotify_data[[#This Row],[Fecha lanzamiento Album]]</f>
        <v>8959</v>
      </c>
      <c r="T6279" s="7">
        <f ca="1">+spotify_data[[#This Row],[Antigüedad Album Dias]]/60</f>
        <v>149.31666666666666</v>
      </c>
      <c r="U6279" s="8">
        <f ca="1">spotify_data[[#This Row],[Antigüedad Album Meses]]/12</f>
        <v>12.443055555555555</v>
      </c>
      <c r="V6279">
        <v>4</v>
      </c>
      <c r="W6279" s="1" t="s">
        <v>21</v>
      </c>
      <c r="X6279" s="1" t="str">
        <f>+IF(spotify_data[[#This Row],[album_type]]="album","Album",IF(spotify_data[[#This Row],[album_type]]="single","Single","Compilation"))</f>
        <v>Single</v>
      </c>
      <c r="Y6279">
        <v>455</v>
      </c>
    </row>
    <row r="6280" spans="1:25" x14ac:dyDescent="0.3">
      <c r="A6280" s="1" t="s">
        <v>22552</v>
      </c>
      <c r="B6280" s="1"/>
      <c r="C6280" s="1" t="s">
        <v>22412</v>
      </c>
      <c r="D6280">
        <v>2</v>
      </c>
      <c r="E6280">
        <v>41</v>
      </c>
      <c r="F6280" s="10">
        <f>spotify_data[[#This Row],[track_popularity]]/100</f>
        <v>0.41</v>
      </c>
      <c r="G6280" s="9" t="b">
        <v>0</v>
      </c>
      <c r="H6280" s="1">
        <f>+IF(spotify_data[[#This Row],[explicit]]=FALSE,0,1)</f>
        <v>0</v>
      </c>
      <c r="I6280" s="1" t="s">
        <v>22553</v>
      </c>
      <c r="J6280" s="7">
        <f>MATCH(spotify_data[[#This Row],[artist_name]],spotify_data[artist_name],0)</f>
        <v>2718</v>
      </c>
      <c r="K6280">
        <v>56</v>
      </c>
      <c r="L6280" s="10">
        <f>spotify_data[[#This Row],[artist_popularity]]/100</f>
        <v>0.56000000000000005</v>
      </c>
      <c r="M6280">
        <v>849521</v>
      </c>
      <c r="N6280" s="1" t="s">
        <v>8568</v>
      </c>
      <c r="O6280" s="1" t="s">
        <v>22554</v>
      </c>
      <c r="P6280" s="1">
        <f>MATCH(spotify_data[[#This Row],[album_id]],spotify_data[album_id],0)</f>
        <v>6279</v>
      </c>
      <c r="Q6280" s="1" t="s">
        <v>17438</v>
      </c>
      <c r="R6280" s="2">
        <v>36739</v>
      </c>
      <c r="S6280" s="7">
        <f ca="1">+TODAY()-spotify_data[[#This Row],[Fecha lanzamiento Album]]</f>
        <v>9292</v>
      </c>
      <c r="T6280" s="7">
        <f ca="1">+spotify_data[[#This Row],[Antigüedad Album Dias]]/60</f>
        <v>154.86666666666667</v>
      </c>
      <c r="U6280" s="8">
        <f ca="1">spotify_data[[#This Row],[Antigüedad Album Meses]]/12</f>
        <v>12.905555555555557</v>
      </c>
      <c r="V6280">
        <v>11</v>
      </c>
      <c r="W6280" s="1" t="s">
        <v>20</v>
      </c>
      <c r="X6280" s="1" t="str">
        <f>+IF(spotify_data[[#This Row],[album_type]]="album","Album",IF(spotify_data[[#This Row],[album_type]]="single","Single","Compilation"))</f>
        <v>Album</v>
      </c>
      <c r="Y6280">
        <v>336</v>
      </c>
    </row>
    <row r="6281" spans="1:25" x14ac:dyDescent="0.3">
      <c r="A6281" s="1" t="s">
        <v>22861</v>
      </c>
      <c r="B6281" s="1"/>
      <c r="C6281" s="1" t="s">
        <v>22862</v>
      </c>
      <c r="D6281">
        <v>8</v>
      </c>
      <c r="E6281">
        <v>41</v>
      </c>
      <c r="F6281" s="10">
        <f>spotify_data[[#This Row],[track_popularity]]/100</f>
        <v>0.41</v>
      </c>
      <c r="G6281" s="9" t="b">
        <v>0</v>
      </c>
      <c r="H6281" s="1">
        <f>+IF(spotify_data[[#This Row],[explicit]]=FALSE,0,1)</f>
        <v>0</v>
      </c>
      <c r="I6281" s="1" t="s">
        <v>22863</v>
      </c>
      <c r="J6281" s="7">
        <f>MATCH(spotify_data[[#This Row],[artist_name]],spotify_data[artist_name],0)</f>
        <v>6280</v>
      </c>
      <c r="K6281">
        <v>44</v>
      </c>
      <c r="L6281" s="10">
        <f>spotify_data[[#This Row],[artist_popularity]]/100</f>
        <v>0.44</v>
      </c>
      <c r="M6281">
        <v>628407</v>
      </c>
      <c r="N6281" s="1" t="s">
        <v>22864</v>
      </c>
      <c r="O6281" s="1" t="s">
        <v>22865</v>
      </c>
      <c r="P6281" s="1">
        <f>MATCH(spotify_data[[#This Row],[album_id]],spotify_data[album_id],0)</f>
        <v>6280</v>
      </c>
      <c r="Q6281" s="1" t="s">
        <v>22866</v>
      </c>
      <c r="R6281" s="2">
        <v>36144</v>
      </c>
      <c r="S6281" s="7">
        <f ca="1">+TODAY()-spotify_data[[#This Row],[Fecha lanzamiento Album]]</f>
        <v>9887</v>
      </c>
      <c r="T6281" s="7">
        <f ca="1">+spotify_data[[#This Row],[Antigüedad Album Dias]]/60</f>
        <v>164.78333333333333</v>
      </c>
      <c r="U6281" s="8">
        <f ca="1">spotify_data[[#This Row],[Antigüedad Album Meses]]/12</f>
        <v>13.731944444444444</v>
      </c>
      <c r="V6281">
        <v>20</v>
      </c>
      <c r="W6281" s="1" t="s">
        <v>1932</v>
      </c>
      <c r="X6281" s="1" t="str">
        <f>+IF(spotify_data[[#This Row],[album_type]]="album","Album",IF(spotify_data[[#This Row],[album_type]]="single","Single","Compilation"))</f>
        <v>Compilation</v>
      </c>
      <c r="Y6281">
        <v>36</v>
      </c>
    </row>
    <row r="6282" spans="1:25" x14ac:dyDescent="0.3">
      <c r="A6282" s="1" t="s">
        <v>22902</v>
      </c>
      <c r="B6282" s="1"/>
      <c r="C6282" s="1" t="s">
        <v>22903</v>
      </c>
      <c r="D6282">
        <v>8</v>
      </c>
      <c r="E6282">
        <v>41</v>
      </c>
      <c r="F6282" s="10">
        <f>spotify_data[[#This Row],[track_popularity]]/100</f>
        <v>0.41</v>
      </c>
      <c r="G6282" s="9" t="b">
        <v>1</v>
      </c>
      <c r="H6282" s="1">
        <f>+IF(spotify_data[[#This Row],[explicit]]=FALSE,0,1)</f>
        <v>1</v>
      </c>
      <c r="I6282" s="1" t="s">
        <v>2104</v>
      </c>
      <c r="J6282" s="7">
        <f>MATCH(spotify_data[[#This Row],[artist_name]],spotify_data[artist_name],0)</f>
        <v>2180</v>
      </c>
      <c r="K6282">
        <v>71</v>
      </c>
      <c r="L6282" s="10">
        <f>spotify_data[[#This Row],[artist_popularity]]/100</f>
        <v>0.71</v>
      </c>
      <c r="M6282">
        <v>4968982</v>
      </c>
      <c r="N6282" s="1" t="s">
        <v>2105</v>
      </c>
      <c r="O6282" s="1" t="s">
        <v>22884</v>
      </c>
      <c r="P6282" s="1">
        <f>MATCH(spotify_data[[#This Row],[album_id]],spotify_data[album_id],0)</f>
        <v>4325</v>
      </c>
      <c r="Q6282" s="1" t="s">
        <v>22885</v>
      </c>
      <c r="R6282" s="2">
        <v>36052</v>
      </c>
      <c r="S6282" s="7">
        <f ca="1">+TODAY()-spotify_data[[#This Row],[Fecha lanzamiento Album]]</f>
        <v>9979</v>
      </c>
      <c r="T6282" s="7">
        <f ca="1">+spotify_data[[#This Row],[Antigüedad Album Dias]]/60</f>
        <v>166.31666666666666</v>
      </c>
      <c r="U6282" s="8">
        <f ca="1">spotify_data[[#This Row],[Antigüedad Album Meses]]/12</f>
        <v>13.859722222222222</v>
      </c>
      <c r="V6282">
        <v>14</v>
      </c>
      <c r="W6282" s="1" t="s">
        <v>20</v>
      </c>
      <c r="X6282" s="1" t="str">
        <f>+IF(spotify_data[[#This Row],[album_type]]="album","Album",IF(spotify_data[[#This Row],[album_type]]="single","Single","Compilation"))</f>
        <v>Album</v>
      </c>
      <c r="Y6282">
        <v>294</v>
      </c>
    </row>
    <row r="6283" spans="1:25" x14ac:dyDescent="0.3">
      <c r="A6283" s="1" t="s">
        <v>23394</v>
      </c>
      <c r="B6283" s="1"/>
      <c r="C6283" s="1" t="s">
        <v>23395</v>
      </c>
      <c r="D6283">
        <v>6</v>
      </c>
      <c r="E6283">
        <v>41</v>
      </c>
      <c r="F6283" s="10">
        <f>spotify_data[[#This Row],[track_popularity]]/100</f>
        <v>0.41</v>
      </c>
      <c r="G6283" s="9" t="b">
        <v>1</v>
      </c>
      <c r="H6283" s="1">
        <f>+IF(spotify_data[[#This Row],[explicit]]=FALSE,0,1)</f>
        <v>1</v>
      </c>
      <c r="I6283" s="1" t="s">
        <v>2104</v>
      </c>
      <c r="J6283" s="7">
        <f>MATCH(spotify_data[[#This Row],[artist_name]],spotify_data[artist_name],0)</f>
        <v>2180</v>
      </c>
      <c r="K6283">
        <v>71</v>
      </c>
      <c r="L6283" s="10">
        <f>spotify_data[[#This Row],[artist_popularity]]/100</f>
        <v>0.71</v>
      </c>
      <c r="M6283">
        <v>4968982</v>
      </c>
      <c r="N6283" s="1" t="s">
        <v>2105</v>
      </c>
      <c r="O6283" s="1" t="s">
        <v>23368</v>
      </c>
      <c r="P6283" s="1">
        <f>MATCH(spotify_data[[#This Row],[album_id]],spotify_data[album_id],0)</f>
        <v>5674</v>
      </c>
      <c r="Q6283" s="1" t="s">
        <v>23369</v>
      </c>
      <c r="R6283" s="2">
        <v>34335</v>
      </c>
      <c r="S6283" s="7">
        <f ca="1">+TODAY()-spotify_data[[#This Row],[Fecha lanzamiento Album]]</f>
        <v>11696</v>
      </c>
      <c r="T6283" s="7">
        <f ca="1">+spotify_data[[#This Row],[Antigüedad Album Dias]]/60</f>
        <v>194.93333333333334</v>
      </c>
      <c r="U6283" s="8">
        <f ca="1">spotify_data[[#This Row],[Antigüedad Album Meses]]/12</f>
        <v>16.244444444444444</v>
      </c>
      <c r="V6283">
        <v>13</v>
      </c>
      <c r="W6283" s="1" t="s">
        <v>20</v>
      </c>
      <c r="X6283" s="1" t="str">
        <f>+IF(spotify_data[[#This Row],[album_type]]="album","Album",IF(spotify_data[[#This Row],[album_type]]="single","Single","Compilation"))</f>
        <v>Album</v>
      </c>
      <c r="Y6283">
        <v>429</v>
      </c>
    </row>
    <row r="6284" spans="1:25" x14ac:dyDescent="0.3">
      <c r="A6284" s="1" t="s">
        <v>23471</v>
      </c>
      <c r="B6284" s="1"/>
      <c r="C6284" s="1" t="s">
        <v>23472</v>
      </c>
      <c r="D6284">
        <v>4</v>
      </c>
      <c r="E6284">
        <v>41</v>
      </c>
      <c r="F6284" s="10">
        <f>spotify_data[[#This Row],[track_popularity]]/100</f>
        <v>0.41</v>
      </c>
      <c r="G6284" s="9" t="b">
        <v>0</v>
      </c>
      <c r="H6284" s="1">
        <f>+IF(spotify_data[[#This Row],[explicit]]=FALSE,0,1)</f>
        <v>0</v>
      </c>
      <c r="I6284" s="1" t="s">
        <v>23464</v>
      </c>
      <c r="J6284" s="7">
        <f>MATCH(spotify_data[[#This Row],[artist_name]],spotify_data[artist_name],0)</f>
        <v>1157</v>
      </c>
      <c r="K6284">
        <v>71</v>
      </c>
      <c r="L6284" s="10">
        <f>spotify_data[[#This Row],[artist_popularity]]/100</f>
        <v>0.71</v>
      </c>
      <c r="M6284">
        <v>3857056</v>
      </c>
      <c r="N6284" s="1" t="s">
        <v>21063</v>
      </c>
      <c r="O6284" s="1" t="s">
        <v>23465</v>
      </c>
      <c r="P6284" s="1">
        <f>MATCH(spotify_data[[#This Row],[album_id]],spotify_data[album_id],0)</f>
        <v>1157</v>
      </c>
      <c r="Q6284" s="1" t="s">
        <v>23466</v>
      </c>
      <c r="R6284" s="2">
        <v>34029</v>
      </c>
      <c r="S6284" s="7">
        <f ca="1">+TODAY()-spotify_data[[#This Row],[Fecha lanzamiento Album]]</f>
        <v>12002</v>
      </c>
      <c r="T6284" s="7">
        <f ca="1">+spotify_data[[#This Row],[Antigüedad Album Dias]]/60</f>
        <v>200.03333333333333</v>
      </c>
      <c r="U6284" s="8">
        <f ca="1">spotify_data[[#This Row],[Antigüedad Album Meses]]/12</f>
        <v>16.669444444444444</v>
      </c>
      <c r="V6284">
        <v>12</v>
      </c>
      <c r="W6284" s="1" t="s">
        <v>20</v>
      </c>
      <c r="X6284" s="1" t="str">
        <f>+IF(spotify_data[[#This Row],[album_type]]="album","Album",IF(spotify_data[[#This Row],[album_type]]="single","Single","Compilation"))</f>
        <v>Album</v>
      </c>
      <c r="Y6284">
        <v>379</v>
      </c>
    </row>
    <row r="6285" spans="1:25" x14ac:dyDescent="0.3">
      <c r="A6285" s="1" t="s">
        <v>24557</v>
      </c>
      <c r="B6285" s="1"/>
      <c r="C6285" s="1" t="s">
        <v>24558</v>
      </c>
      <c r="D6285">
        <v>7</v>
      </c>
      <c r="E6285">
        <v>41</v>
      </c>
      <c r="F6285" s="10">
        <f>spotify_data[[#This Row],[track_popularity]]/100</f>
        <v>0.41</v>
      </c>
      <c r="G6285" s="9" t="b">
        <v>0</v>
      </c>
      <c r="H6285" s="1">
        <f>+IF(spotify_data[[#This Row],[explicit]]=FALSE,0,1)</f>
        <v>0</v>
      </c>
      <c r="I6285" s="1" t="s">
        <v>6037</v>
      </c>
      <c r="J6285" s="7">
        <f>MATCH(spotify_data[[#This Row],[artist_name]],spotify_data[artist_name],0)</f>
        <v>3773</v>
      </c>
      <c r="K6285">
        <v>65</v>
      </c>
      <c r="L6285" s="10">
        <f>spotify_data[[#This Row],[artist_popularity]]/100</f>
        <v>0.65</v>
      </c>
      <c r="M6285">
        <v>1324293</v>
      </c>
      <c r="N6285" s="1" t="s">
        <v>1609</v>
      </c>
      <c r="O6285" s="1" t="s">
        <v>24549</v>
      </c>
      <c r="P6285" s="1">
        <f>MATCH(spotify_data[[#This Row],[album_id]],spotify_data[album_id],0)</f>
        <v>3773</v>
      </c>
      <c r="Q6285" s="1" t="s">
        <v>24550</v>
      </c>
      <c r="R6285" s="2">
        <v>24653</v>
      </c>
      <c r="S6285" s="7">
        <f ca="1">+TODAY()-spotify_data[[#This Row],[Fecha lanzamiento Album]]</f>
        <v>21378</v>
      </c>
      <c r="T6285" s="7">
        <f ca="1">+spotify_data[[#This Row],[Antigüedad Album Dias]]/60</f>
        <v>356.3</v>
      </c>
      <c r="U6285" s="8">
        <f ca="1">spotify_data[[#This Row],[Antigüedad Album Meses]]/12</f>
        <v>29.691666666666666</v>
      </c>
      <c r="V6285">
        <v>21</v>
      </c>
      <c r="W6285" s="1" t="s">
        <v>20</v>
      </c>
      <c r="X6285" s="1" t="str">
        <f>+IF(spotify_data[[#This Row],[album_type]]="album","Album",IF(spotify_data[[#This Row],[album_type]]="single","Single","Compilation"))</f>
        <v>Album</v>
      </c>
      <c r="Y6285">
        <v>241</v>
      </c>
    </row>
    <row r="6286" spans="1:25" x14ac:dyDescent="0.3">
      <c r="A6286" s="1" t="s">
        <v>301</v>
      </c>
      <c r="B6286" s="1">
        <v>3636</v>
      </c>
      <c r="C6286" s="1" t="s">
        <v>302</v>
      </c>
      <c r="D6286">
        <v>1</v>
      </c>
      <c r="E6286">
        <v>40</v>
      </c>
      <c r="F6286" s="10">
        <f>spotify_data[[#This Row],[track_popularity]]/100</f>
        <v>0.4</v>
      </c>
      <c r="G6286" s="9" t="b">
        <v>0</v>
      </c>
      <c r="H6286" s="1">
        <f>+IF(spotify_data[[#This Row],[explicit]]=FALSE,0,1)</f>
        <v>0</v>
      </c>
      <c r="I6286" s="1" t="s">
        <v>22</v>
      </c>
      <c r="J6286" s="7">
        <f>MATCH(spotify_data[[#This Row],[artist_name]],spotify_data[artist_name],0)</f>
        <v>5909</v>
      </c>
      <c r="K6286">
        <v>48</v>
      </c>
      <c r="L6286" s="10">
        <f>spotify_data[[#This Row],[artist_popularity]]/100</f>
        <v>0.48</v>
      </c>
      <c r="M6286">
        <v>193279</v>
      </c>
      <c r="N6286" s="1" t="s">
        <v>23</v>
      </c>
      <c r="O6286" s="1" t="s">
        <v>303</v>
      </c>
      <c r="P6286" s="1">
        <f>MATCH(spotify_data[[#This Row],[album_id]],spotify_data[album_id],0)</f>
        <v>6285</v>
      </c>
      <c r="Q6286" s="1" t="s">
        <v>302</v>
      </c>
      <c r="R6286" s="2">
        <v>45940</v>
      </c>
      <c r="S6286" s="7">
        <f ca="1">+TODAY()-spotify_data[[#This Row],[Fecha lanzamiento Album]]</f>
        <v>91</v>
      </c>
      <c r="T6286" s="7">
        <f ca="1">+spotify_data[[#This Row],[Antigüedad Album Dias]]/60</f>
        <v>1.5166666666666666</v>
      </c>
      <c r="U6286" s="8">
        <f ca="1">spotify_data[[#This Row],[Antigüedad Album Meses]]/12</f>
        <v>0.12638888888888888</v>
      </c>
      <c r="V6286">
        <v>1</v>
      </c>
      <c r="W6286" s="1" t="s">
        <v>21</v>
      </c>
      <c r="X6286" s="1" t="str">
        <f>+IF(spotify_data[[#This Row],[album_type]]="album","Album",IF(spotify_data[[#This Row],[album_type]]="single","Single","Compilation"))</f>
        <v>Single</v>
      </c>
      <c r="Y6286">
        <v>292</v>
      </c>
    </row>
    <row r="6287" spans="1:25" x14ac:dyDescent="0.3">
      <c r="A6287" s="1" t="s">
        <v>371</v>
      </c>
      <c r="B6287" s="1">
        <v>6414</v>
      </c>
      <c r="C6287" s="1" t="s">
        <v>372</v>
      </c>
      <c r="D6287">
        <v>1</v>
      </c>
      <c r="E6287">
        <v>40</v>
      </c>
      <c r="F6287" s="10">
        <f>spotify_data[[#This Row],[track_popularity]]/100</f>
        <v>0.4</v>
      </c>
      <c r="G6287" s="9" t="b">
        <v>0</v>
      </c>
      <c r="H6287" s="1">
        <f>+IF(spotify_data[[#This Row],[explicit]]=FALSE,0,1)</f>
        <v>0</v>
      </c>
      <c r="I6287" s="1" t="s">
        <v>373</v>
      </c>
      <c r="J6287" s="7">
        <f>MATCH(spotify_data[[#This Row],[artist_name]],spotify_data[artist_name],0)</f>
        <v>6286</v>
      </c>
      <c r="K6287">
        <v>24</v>
      </c>
      <c r="L6287" s="10">
        <f>spotify_data[[#This Row],[artist_popularity]]/100</f>
        <v>0.24</v>
      </c>
      <c r="M6287">
        <v>3776</v>
      </c>
      <c r="N6287" s="1" t="s">
        <v>23</v>
      </c>
      <c r="O6287" s="1" t="s">
        <v>374</v>
      </c>
      <c r="P6287" s="1">
        <f>MATCH(spotify_data[[#This Row],[album_id]],spotify_data[album_id],0)</f>
        <v>6286</v>
      </c>
      <c r="Q6287" s="1" t="s">
        <v>372</v>
      </c>
      <c r="R6287" s="2">
        <v>45933</v>
      </c>
      <c r="S6287" s="7">
        <f ca="1">+TODAY()-spotify_data[[#This Row],[Fecha lanzamiento Album]]</f>
        <v>98</v>
      </c>
      <c r="T6287" s="7">
        <f ca="1">+spotify_data[[#This Row],[Antigüedad Album Dias]]/60</f>
        <v>1.6333333333333333</v>
      </c>
      <c r="U6287" s="8">
        <f ca="1">spotify_data[[#This Row],[Antigüedad Album Meses]]/12</f>
        <v>0.1361111111111111</v>
      </c>
      <c r="V6287">
        <v>1</v>
      </c>
      <c r="W6287" s="1" t="s">
        <v>21</v>
      </c>
      <c r="X6287" s="1" t="str">
        <f>+IF(spotify_data[[#This Row],[album_type]]="album","Album",IF(spotify_data[[#This Row],[album_type]]="single","Single","Compilation"))</f>
        <v>Single</v>
      </c>
      <c r="Y6287">
        <v>249</v>
      </c>
    </row>
    <row r="6288" spans="1:25" x14ac:dyDescent="0.3">
      <c r="A6288" s="1" t="s">
        <v>402</v>
      </c>
      <c r="B6288" s="1">
        <v>3682</v>
      </c>
      <c r="C6288" s="1" t="s">
        <v>403</v>
      </c>
      <c r="D6288">
        <v>1</v>
      </c>
      <c r="E6288">
        <v>40</v>
      </c>
      <c r="F6288" s="10">
        <f>spotify_data[[#This Row],[track_popularity]]/100</f>
        <v>0.4</v>
      </c>
      <c r="G6288" s="9" t="b">
        <v>0</v>
      </c>
      <c r="H6288" s="1">
        <f>+IF(spotify_data[[#This Row],[explicit]]=FALSE,0,1)</f>
        <v>0</v>
      </c>
      <c r="I6288" s="1" t="s">
        <v>404</v>
      </c>
      <c r="J6288" s="7">
        <f>MATCH(spotify_data[[#This Row],[artist_name]],spotify_data[artist_name],0)</f>
        <v>6287</v>
      </c>
      <c r="K6288">
        <v>28</v>
      </c>
      <c r="L6288" s="10">
        <f>spotify_data[[#This Row],[artist_popularity]]/100</f>
        <v>0.28000000000000003</v>
      </c>
      <c r="M6288">
        <v>4401</v>
      </c>
      <c r="N6288" s="1" t="s">
        <v>23</v>
      </c>
      <c r="O6288" s="1" t="s">
        <v>405</v>
      </c>
      <c r="P6288" s="1">
        <f>MATCH(spotify_data[[#This Row],[album_id]],spotify_data[album_id],0)</f>
        <v>6287</v>
      </c>
      <c r="Q6288" s="1" t="s">
        <v>403</v>
      </c>
      <c r="R6288" s="2">
        <v>45933</v>
      </c>
      <c r="S6288" s="7">
        <f ca="1">+TODAY()-spotify_data[[#This Row],[Fecha lanzamiento Album]]</f>
        <v>98</v>
      </c>
      <c r="T6288" s="7">
        <f ca="1">+spotify_data[[#This Row],[Antigüedad Album Dias]]/60</f>
        <v>1.6333333333333333</v>
      </c>
      <c r="U6288" s="8">
        <f ca="1">spotify_data[[#This Row],[Antigüedad Album Meses]]/12</f>
        <v>0.1361111111111111</v>
      </c>
      <c r="V6288">
        <v>1</v>
      </c>
      <c r="W6288" s="1" t="s">
        <v>21</v>
      </c>
      <c r="X6288" s="1" t="str">
        <f>+IF(spotify_data[[#This Row],[album_type]]="album","Album",IF(spotify_data[[#This Row],[album_type]]="single","Single","Compilation"))</f>
        <v>Single</v>
      </c>
      <c r="Y6288">
        <v>304</v>
      </c>
    </row>
    <row r="6289" spans="1:25" x14ac:dyDescent="0.3">
      <c r="A6289" s="1" t="s">
        <v>602</v>
      </c>
      <c r="B6289" s="1">
        <v>6870</v>
      </c>
      <c r="C6289" s="1" t="s">
        <v>603</v>
      </c>
      <c r="D6289">
        <v>1</v>
      </c>
      <c r="E6289">
        <v>40</v>
      </c>
      <c r="F6289" s="10">
        <f>spotify_data[[#This Row],[track_popularity]]/100</f>
        <v>0.4</v>
      </c>
      <c r="G6289" s="9" t="b">
        <v>1</v>
      </c>
      <c r="H6289" s="1">
        <f>+IF(spotify_data[[#This Row],[explicit]]=FALSE,0,1)</f>
        <v>1</v>
      </c>
      <c r="I6289" s="1" t="s">
        <v>604</v>
      </c>
      <c r="J6289" s="7">
        <f>MATCH(spotify_data[[#This Row],[artist_name]],spotify_data[artist_name],0)</f>
        <v>6288</v>
      </c>
      <c r="K6289">
        <v>23</v>
      </c>
      <c r="L6289" s="10">
        <f>spotify_data[[#This Row],[artist_popularity]]/100</f>
        <v>0.23</v>
      </c>
      <c r="M6289">
        <v>114</v>
      </c>
      <c r="N6289" s="1" t="s">
        <v>23</v>
      </c>
      <c r="O6289" s="1" t="s">
        <v>605</v>
      </c>
      <c r="P6289" s="1">
        <f>MATCH(spotify_data[[#This Row],[album_id]],spotify_data[album_id],0)</f>
        <v>6288</v>
      </c>
      <c r="Q6289" s="1" t="s">
        <v>603</v>
      </c>
      <c r="R6289" s="2">
        <v>45925</v>
      </c>
      <c r="S6289" s="7">
        <f ca="1">+TODAY()-spotify_data[[#This Row],[Fecha lanzamiento Album]]</f>
        <v>106</v>
      </c>
      <c r="T6289" s="7">
        <f ca="1">+spotify_data[[#This Row],[Antigüedad Album Dias]]/60</f>
        <v>1.7666666666666666</v>
      </c>
      <c r="U6289" s="8">
        <f ca="1">spotify_data[[#This Row],[Antigüedad Album Meses]]/12</f>
        <v>0.14722222222222223</v>
      </c>
      <c r="V6289">
        <v>1</v>
      </c>
      <c r="W6289" s="1" t="s">
        <v>21</v>
      </c>
      <c r="X6289" s="1" t="str">
        <f>+IF(spotify_data[[#This Row],[album_type]]="album","Album",IF(spotify_data[[#This Row],[album_type]]="single","Single","Compilation"))</f>
        <v>Single</v>
      </c>
      <c r="Y6289">
        <v>258</v>
      </c>
    </row>
    <row r="6290" spans="1:25" x14ac:dyDescent="0.3">
      <c r="A6290" s="1" t="s">
        <v>720</v>
      </c>
      <c r="B6290" s="1">
        <v>5222</v>
      </c>
      <c r="C6290" s="1" t="s">
        <v>721</v>
      </c>
      <c r="D6290">
        <v>1</v>
      </c>
      <c r="E6290">
        <v>40</v>
      </c>
      <c r="F6290" s="10">
        <f>spotify_data[[#This Row],[track_popularity]]/100</f>
        <v>0.4</v>
      </c>
      <c r="G6290" s="9" t="b">
        <v>0</v>
      </c>
      <c r="H6290" s="1">
        <f>+IF(spotify_data[[#This Row],[explicit]]=FALSE,0,1)</f>
        <v>0</v>
      </c>
      <c r="I6290" s="1" t="s">
        <v>722</v>
      </c>
      <c r="J6290" s="7">
        <f>MATCH(spotify_data[[#This Row],[artist_name]],spotify_data[artist_name],0)</f>
        <v>6289</v>
      </c>
      <c r="K6290">
        <v>22</v>
      </c>
      <c r="L6290" s="10">
        <f>spotify_data[[#This Row],[artist_popularity]]/100</f>
        <v>0.22</v>
      </c>
      <c r="M6290">
        <v>49</v>
      </c>
      <c r="N6290" s="1" t="s">
        <v>23</v>
      </c>
      <c r="O6290" s="1" t="s">
        <v>723</v>
      </c>
      <c r="P6290" s="1">
        <f>MATCH(spotify_data[[#This Row],[album_id]],spotify_data[album_id],0)</f>
        <v>6289</v>
      </c>
      <c r="Q6290" s="1" t="s">
        <v>721</v>
      </c>
      <c r="R6290" s="2">
        <v>45919</v>
      </c>
      <c r="S6290" s="7">
        <f ca="1">+TODAY()-spotify_data[[#This Row],[Fecha lanzamiento Album]]</f>
        <v>112</v>
      </c>
      <c r="T6290" s="7">
        <f ca="1">+spotify_data[[#This Row],[Antigüedad Album Dias]]/60</f>
        <v>1.8666666666666667</v>
      </c>
      <c r="U6290" s="8">
        <f ca="1">spotify_data[[#This Row],[Antigüedad Album Meses]]/12</f>
        <v>0.15555555555555556</v>
      </c>
      <c r="V6290">
        <v>1</v>
      </c>
      <c r="W6290" s="1" t="s">
        <v>21</v>
      </c>
      <c r="X6290" s="1" t="str">
        <f>+IF(spotify_data[[#This Row],[album_type]]="album","Album",IF(spotify_data[[#This Row],[album_type]]="single","Single","Compilation"))</f>
        <v>Single</v>
      </c>
      <c r="Y6290">
        <v>311</v>
      </c>
    </row>
    <row r="6291" spans="1:25" x14ac:dyDescent="0.3">
      <c r="A6291" s="1" t="s">
        <v>730</v>
      </c>
      <c r="B6291" s="1">
        <v>6657</v>
      </c>
      <c r="C6291" s="1" t="s">
        <v>731</v>
      </c>
      <c r="D6291">
        <v>1</v>
      </c>
      <c r="E6291">
        <v>40</v>
      </c>
      <c r="F6291" s="10">
        <f>spotify_data[[#This Row],[track_popularity]]/100</f>
        <v>0.4</v>
      </c>
      <c r="G6291" s="9" t="b">
        <v>0</v>
      </c>
      <c r="H6291" s="1">
        <f>+IF(spotify_data[[#This Row],[explicit]]=FALSE,0,1)</f>
        <v>0</v>
      </c>
      <c r="I6291" s="1" t="s">
        <v>732</v>
      </c>
      <c r="J6291" s="7">
        <f>MATCH(spotify_data[[#This Row],[artist_name]],spotify_data[artist_name],0)</f>
        <v>6290</v>
      </c>
      <c r="K6291">
        <v>22</v>
      </c>
      <c r="L6291" s="10">
        <f>spotify_data[[#This Row],[artist_popularity]]/100</f>
        <v>0.22</v>
      </c>
      <c r="M6291">
        <v>227</v>
      </c>
      <c r="N6291" s="1" t="s">
        <v>733</v>
      </c>
      <c r="O6291" s="1" t="s">
        <v>734</v>
      </c>
      <c r="P6291" s="1">
        <f>MATCH(spotify_data[[#This Row],[album_id]],spotify_data[album_id],0)</f>
        <v>6290</v>
      </c>
      <c r="Q6291" s="1" t="s">
        <v>731</v>
      </c>
      <c r="R6291" s="2">
        <v>45919</v>
      </c>
      <c r="S6291" s="7">
        <f ca="1">+TODAY()-spotify_data[[#This Row],[Fecha lanzamiento Album]]</f>
        <v>112</v>
      </c>
      <c r="T6291" s="7">
        <f ca="1">+spotify_data[[#This Row],[Antigüedad Album Dias]]/60</f>
        <v>1.8666666666666667</v>
      </c>
      <c r="U6291" s="8">
        <f ca="1">spotify_data[[#This Row],[Antigüedad Album Meses]]/12</f>
        <v>0.15555555555555556</v>
      </c>
      <c r="V6291">
        <v>1</v>
      </c>
      <c r="W6291" s="1" t="s">
        <v>21</v>
      </c>
      <c r="X6291" s="1" t="str">
        <f>+IF(spotify_data[[#This Row],[album_type]]="album","Album",IF(spotify_data[[#This Row],[album_type]]="single","Single","Compilation"))</f>
        <v>Single</v>
      </c>
      <c r="Y6291">
        <v>397</v>
      </c>
    </row>
    <row r="6292" spans="1:25" x14ac:dyDescent="0.3">
      <c r="A6292" s="1" t="s">
        <v>815</v>
      </c>
      <c r="B6292" s="1">
        <v>1551</v>
      </c>
      <c r="C6292" s="1" t="s">
        <v>816</v>
      </c>
      <c r="D6292">
        <v>1</v>
      </c>
      <c r="E6292">
        <v>40</v>
      </c>
      <c r="F6292" s="10">
        <f>spotify_data[[#This Row],[track_popularity]]/100</f>
        <v>0.4</v>
      </c>
      <c r="G6292" s="9" t="b">
        <v>1</v>
      </c>
      <c r="H6292" s="1">
        <f>+IF(spotify_data[[#This Row],[explicit]]=FALSE,0,1)</f>
        <v>1</v>
      </c>
      <c r="I6292" s="1" t="s">
        <v>817</v>
      </c>
      <c r="J6292" s="7">
        <f>MATCH(spotify_data[[#This Row],[artist_name]],spotify_data[artist_name],0)</f>
        <v>6291</v>
      </c>
      <c r="K6292">
        <v>22</v>
      </c>
      <c r="L6292" s="10">
        <f>spotify_data[[#This Row],[artist_popularity]]/100</f>
        <v>0.22</v>
      </c>
      <c r="M6292">
        <v>32</v>
      </c>
      <c r="N6292" s="1" t="s">
        <v>23</v>
      </c>
      <c r="O6292" s="1" t="s">
        <v>818</v>
      </c>
      <c r="P6292" s="1">
        <f>MATCH(spotify_data[[#This Row],[album_id]],spotify_data[album_id],0)</f>
        <v>6291</v>
      </c>
      <c r="Q6292" s="1" t="s">
        <v>816</v>
      </c>
      <c r="R6292" s="2">
        <v>45912</v>
      </c>
      <c r="S6292" s="7">
        <f ca="1">+TODAY()-spotify_data[[#This Row],[Fecha lanzamiento Album]]</f>
        <v>119</v>
      </c>
      <c r="T6292" s="7">
        <f ca="1">+spotify_data[[#This Row],[Antigüedad Album Dias]]/60</f>
        <v>1.9833333333333334</v>
      </c>
      <c r="U6292" s="8">
        <f ca="1">spotify_data[[#This Row],[Antigüedad Album Meses]]/12</f>
        <v>0.16527777777777777</v>
      </c>
      <c r="V6292">
        <v>1</v>
      </c>
      <c r="W6292" s="1" t="s">
        <v>21</v>
      </c>
      <c r="X6292" s="1" t="str">
        <f>+IF(spotify_data[[#This Row],[album_type]]="album","Album",IF(spotify_data[[#This Row],[album_type]]="single","Single","Compilation"))</f>
        <v>Single</v>
      </c>
      <c r="Y6292">
        <v>169</v>
      </c>
    </row>
    <row r="6293" spans="1:25" x14ac:dyDescent="0.3">
      <c r="A6293" s="1" t="s">
        <v>1137</v>
      </c>
      <c r="B6293" s="1">
        <v>501</v>
      </c>
      <c r="C6293" s="1" t="s">
        <v>1138</v>
      </c>
      <c r="D6293">
        <v>1</v>
      </c>
      <c r="E6293">
        <v>40</v>
      </c>
      <c r="F6293" s="10">
        <f>spotify_data[[#This Row],[track_popularity]]/100</f>
        <v>0.4</v>
      </c>
      <c r="G6293" s="9" t="b">
        <v>0</v>
      </c>
      <c r="H6293" s="1">
        <f>+IF(spotify_data[[#This Row],[explicit]]=FALSE,0,1)</f>
        <v>0</v>
      </c>
      <c r="I6293" s="1" t="s">
        <v>1139</v>
      </c>
      <c r="J6293" s="7">
        <f>MATCH(spotify_data[[#This Row],[artist_name]],spotify_data[artist_name],0)</f>
        <v>6292</v>
      </c>
      <c r="K6293">
        <v>24</v>
      </c>
      <c r="L6293" s="10">
        <f>spotify_data[[#This Row],[artist_popularity]]/100</f>
        <v>0.24</v>
      </c>
      <c r="M6293">
        <v>2256</v>
      </c>
      <c r="N6293" s="1" t="s">
        <v>23</v>
      </c>
      <c r="O6293" s="1" t="s">
        <v>1140</v>
      </c>
      <c r="P6293" s="1">
        <f>MATCH(spotify_data[[#This Row],[album_id]],spotify_data[album_id],0)</f>
        <v>6292</v>
      </c>
      <c r="Q6293" s="1" t="s">
        <v>1138</v>
      </c>
      <c r="R6293" s="2">
        <v>45891</v>
      </c>
      <c r="S6293" s="7">
        <f ca="1">+TODAY()-spotify_data[[#This Row],[Fecha lanzamiento Album]]</f>
        <v>140</v>
      </c>
      <c r="T6293" s="7">
        <f ca="1">+spotify_data[[#This Row],[Antigüedad Album Dias]]/60</f>
        <v>2.3333333333333335</v>
      </c>
      <c r="U6293" s="8">
        <f ca="1">spotify_data[[#This Row],[Antigüedad Album Meses]]/12</f>
        <v>0.19444444444444445</v>
      </c>
      <c r="V6293">
        <v>1</v>
      </c>
      <c r="W6293" s="1" t="s">
        <v>21</v>
      </c>
      <c r="X6293" s="1" t="str">
        <f>+IF(spotify_data[[#This Row],[album_type]]="album","Album",IF(spotify_data[[#This Row],[album_type]]="single","Single","Compilation"))</f>
        <v>Single</v>
      </c>
      <c r="Y6293">
        <v>325</v>
      </c>
    </row>
    <row r="6294" spans="1:25" x14ac:dyDescent="0.3">
      <c r="A6294" s="1" t="s">
        <v>1143</v>
      </c>
      <c r="B6294" s="1">
        <v>5327</v>
      </c>
      <c r="C6294" s="1" t="s">
        <v>1144</v>
      </c>
      <c r="D6294">
        <v>1</v>
      </c>
      <c r="E6294">
        <v>40</v>
      </c>
      <c r="F6294" s="10">
        <f>spotify_data[[#This Row],[track_popularity]]/100</f>
        <v>0.4</v>
      </c>
      <c r="G6294" s="9" t="b">
        <v>0</v>
      </c>
      <c r="H6294" s="1">
        <f>+IF(spotify_data[[#This Row],[explicit]]=FALSE,0,1)</f>
        <v>0</v>
      </c>
      <c r="I6294" s="1" t="s">
        <v>1145</v>
      </c>
      <c r="J6294" s="7">
        <f>MATCH(spotify_data[[#This Row],[artist_name]],spotify_data[artist_name],0)</f>
        <v>6293</v>
      </c>
      <c r="K6294">
        <v>25</v>
      </c>
      <c r="L6294" s="10">
        <f>spotify_data[[#This Row],[artist_popularity]]/100</f>
        <v>0.25</v>
      </c>
      <c r="M6294">
        <v>8363</v>
      </c>
      <c r="N6294" s="1" t="s">
        <v>1146</v>
      </c>
      <c r="O6294" s="1" t="s">
        <v>1147</v>
      </c>
      <c r="P6294" s="1">
        <f>MATCH(spotify_data[[#This Row],[album_id]],spotify_data[album_id],0)</f>
        <v>6293</v>
      </c>
      <c r="Q6294" s="1" t="s">
        <v>1144</v>
      </c>
      <c r="R6294" s="2">
        <v>45891</v>
      </c>
      <c r="S6294" s="7">
        <f ca="1">+TODAY()-spotify_data[[#This Row],[Fecha lanzamiento Album]]</f>
        <v>140</v>
      </c>
      <c r="T6294" s="7">
        <f ca="1">+spotify_data[[#This Row],[Antigüedad Album Dias]]/60</f>
        <v>2.3333333333333335</v>
      </c>
      <c r="U6294" s="8">
        <f ca="1">spotify_data[[#This Row],[Antigüedad Album Meses]]/12</f>
        <v>0.19444444444444445</v>
      </c>
      <c r="V6294">
        <v>1</v>
      </c>
      <c r="W6294" s="1" t="s">
        <v>21</v>
      </c>
      <c r="X6294" s="1" t="str">
        <f>+IF(spotify_data[[#This Row],[album_type]]="album","Album",IF(spotify_data[[#This Row],[album_type]]="single","Single","Compilation"))</f>
        <v>Single</v>
      </c>
      <c r="Y6294">
        <v>284</v>
      </c>
    </row>
    <row r="6295" spans="1:25" x14ac:dyDescent="0.3">
      <c r="A6295" s="1" t="s">
        <v>1731</v>
      </c>
      <c r="B6295" s="1">
        <v>1030</v>
      </c>
      <c r="C6295" s="1" t="s">
        <v>1732</v>
      </c>
      <c r="D6295">
        <v>1</v>
      </c>
      <c r="E6295">
        <v>40</v>
      </c>
      <c r="F6295" s="10">
        <f>spotify_data[[#This Row],[track_popularity]]/100</f>
        <v>0.4</v>
      </c>
      <c r="G6295" s="9" t="b">
        <v>1</v>
      </c>
      <c r="H6295" s="1">
        <f>+IF(spotify_data[[#This Row],[explicit]]=FALSE,0,1)</f>
        <v>1</v>
      </c>
      <c r="I6295" s="1" t="s">
        <v>1733</v>
      </c>
      <c r="J6295" s="7">
        <f>MATCH(spotify_data[[#This Row],[artist_name]],spotify_data[artist_name],0)</f>
        <v>6294</v>
      </c>
      <c r="K6295">
        <v>22</v>
      </c>
      <c r="L6295" s="10">
        <f>spotify_data[[#This Row],[artist_popularity]]/100</f>
        <v>0.22</v>
      </c>
      <c r="M6295">
        <v>64</v>
      </c>
      <c r="N6295" s="1" t="s">
        <v>23</v>
      </c>
      <c r="O6295" s="1" t="s">
        <v>1734</v>
      </c>
      <c r="P6295" s="1">
        <f>MATCH(spotify_data[[#This Row],[album_id]],spotify_data[album_id],0)</f>
        <v>6294</v>
      </c>
      <c r="Q6295" s="1" t="s">
        <v>1732</v>
      </c>
      <c r="R6295" s="2">
        <v>45819</v>
      </c>
      <c r="S6295" s="7">
        <f ca="1">+TODAY()-spotify_data[[#This Row],[Fecha lanzamiento Album]]</f>
        <v>212</v>
      </c>
      <c r="T6295" s="7">
        <f ca="1">+spotify_data[[#This Row],[Antigüedad Album Dias]]/60</f>
        <v>3.5333333333333332</v>
      </c>
      <c r="U6295" s="8">
        <f ca="1">spotify_data[[#This Row],[Antigüedad Album Meses]]/12</f>
        <v>0.29444444444444445</v>
      </c>
      <c r="V6295">
        <v>1</v>
      </c>
      <c r="W6295" s="1" t="s">
        <v>21</v>
      </c>
      <c r="X6295" s="1" t="str">
        <f>+IF(spotify_data[[#This Row],[album_type]]="album","Album",IF(spotify_data[[#This Row],[album_type]]="single","Single","Compilation"))</f>
        <v>Single</v>
      </c>
      <c r="Y6295">
        <v>307</v>
      </c>
    </row>
    <row r="6296" spans="1:25" x14ac:dyDescent="0.3">
      <c r="A6296" s="1" t="s">
        <v>1907</v>
      </c>
      <c r="B6296" s="1">
        <v>7811</v>
      </c>
      <c r="C6296" s="1" t="s">
        <v>1908</v>
      </c>
      <c r="D6296">
        <v>1</v>
      </c>
      <c r="E6296">
        <v>40</v>
      </c>
      <c r="F6296" s="10">
        <f>spotify_data[[#This Row],[track_popularity]]/100</f>
        <v>0.4</v>
      </c>
      <c r="G6296" s="9" t="b">
        <v>0</v>
      </c>
      <c r="H6296" s="1">
        <f>+IF(spotify_data[[#This Row],[explicit]]=FALSE,0,1)</f>
        <v>0</v>
      </c>
      <c r="I6296" s="1" t="s">
        <v>1909</v>
      </c>
      <c r="J6296" s="7">
        <f>MATCH(spotify_data[[#This Row],[artist_name]],spotify_data[artist_name],0)</f>
        <v>1402</v>
      </c>
      <c r="K6296">
        <v>64</v>
      </c>
      <c r="L6296" s="10">
        <f>spotify_data[[#This Row],[artist_popularity]]/100</f>
        <v>0.64</v>
      </c>
      <c r="M6296">
        <v>2174956</v>
      </c>
      <c r="N6296" s="1" t="s">
        <v>23</v>
      </c>
      <c r="O6296" s="1" t="s">
        <v>1910</v>
      </c>
      <c r="P6296" s="1">
        <f>MATCH(spotify_data[[#This Row],[album_id]],spotify_data[album_id],0)</f>
        <v>6295</v>
      </c>
      <c r="Q6296" s="1" t="s">
        <v>1908</v>
      </c>
      <c r="R6296" s="2">
        <v>45793</v>
      </c>
      <c r="S6296" s="7">
        <f ca="1">+TODAY()-spotify_data[[#This Row],[Fecha lanzamiento Album]]</f>
        <v>238</v>
      </c>
      <c r="T6296" s="7">
        <f ca="1">+spotify_data[[#This Row],[Antigüedad Album Dias]]/60</f>
        <v>3.9666666666666668</v>
      </c>
      <c r="U6296" s="8">
        <f ca="1">spotify_data[[#This Row],[Antigüedad Album Meses]]/12</f>
        <v>0.33055555555555555</v>
      </c>
      <c r="V6296">
        <v>1</v>
      </c>
      <c r="W6296" s="1" t="s">
        <v>21</v>
      </c>
      <c r="X6296" s="1" t="str">
        <f>+IF(spotify_data[[#This Row],[album_type]]="album","Album",IF(spotify_data[[#This Row],[album_type]]="single","Single","Compilation"))</f>
        <v>Single</v>
      </c>
      <c r="Y6296">
        <v>218</v>
      </c>
    </row>
    <row r="6297" spans="1:25" x14ac:dyDescent="0.3">
      <c r="A6297" s="1" t="s">
        <v>2418</v>
      </c>
      <c r="B6297" s="1">
        <v>1049</v>
      </c>
      <c r="C6297" s="1" t="s">
        <v>2419</v>
      </c>
      <c r="D6297">
        <v>1</v>
      </c>
      <c r="E6297">
        <v>40</v>
      </c>
      <c r="F6297" s="10">
        <f>spotify_data[[#This Row],[track_popularity]]/100</f>
        <v>0.4</v>
      </c>
      <c r="G6297" s="9" t="b">
        <v>0</v>
      </c>
      <c r="H6297" s="1">
        <f>+IF(spotify_data[[#This Row],[explicit]]=FALSE,0,1)</f>
        <v>0</v>
      </c>
      <c r="I6297" s="1" t="s">
        <v>2420</v>
      </c>
      <c r="J6297" s="7">
        <f>MATCH(spotify_data[[#This Row],[artist_name]],spotify_data[artist_name],0)</f>
        <v>6296</v>
      </c>
      <c r="K6297">
        <v>27</v>
      </c>
      <c r="L6297" s="10">
        <f>spotify_data[[#This Row],[artist_popularity]]/100</f>
        <v>0.27</v>
      </c>
      <c r="M6297">
        <v>200</v>
      </c>
      <c r="N6297" s="1" t="s">
        <v>23</v>
      </c>
      <c r="O6297" s="1" t="s">
        <v>2421</v>
      </c>
      <c r="P6297" s="1">
        <f>MATCH(spotify_data[[#This Row],[album_id]],spotify_data[album_id],0)</f>
        <v>6296</v>
      </c>
      <c r="Q6297" s="1" t="s">
        <v>2422</v>
      </c>
      <c r="R6297" s="2">
        <v>45702</v>
      </c>
      <c r="S6297" s="7">
        <f ca="1">+TODAY()-spotify_data[[#This Row],[Fecha lanzamiento Album]]</f>
        <v>329</v>
      </c>
      <c r="T6297" s="7">
        <f ca="1">+spotify_data[[#This Row],[Antigüedad Album Dias]]/60</f>
        <v>5.4833333333333334</v>
      </c>
      <c r="U6297" s="8">
        <f ca="1">spotify_data[[#This Row],[Antigüedad Album Meses]]/12</f>
        <v>0.45694444444444443</v>
      </c>
      <c r="V6297">
        <v>9</v>
      </c>
      <c r="W6297" s="1" t="s">
        <v>1932</v>
      </c>
      <c r="X6297" s="1" t="str">
        <f>+IF(spotify_data[[#This Row],[album_type]]="album","Album",IF(spotify_data[[#This Row],[album_type]]="single","Single","Compilation"))</f>
        <v>Compilation</v>
      </c>
      <c r="Y6297">
        <v>316</v>
      </c>
    </row>
    <row r="6298" spans="1:25" x14ac:dyDescent="0.3">
      <c r="A6298" s="1" t="s">
        <v>2539</v>
      </c>
      <c r="B6298" s="1">
        <v>8358</v>
      </c>
      <c r="C6298" s="1" t="s">
        <v>2540</v>
      </c>
      <c r="D6298">
        <v>1</v>
      </c>
      <c r="E6298">
        <v>40</v>
      </c>
      <c r="F6298" s="10">
        <f>spotify_data[[#This Row],[track_popularity]]/100</f>
        <v>0.4</v>
      </c>
      <c r="G6298" s="9" t="b">
        <v>0</v>
      </c>
      <c r="H6298" s="1">
        <f>+IF(spotify_data[[#This Row],[explicit]]=FALSE,0,1)</f>
        <v>0</v>
      </c>
      <c r="I6298" s="1" t="s">
        <v>1024</v>
      </c>
      <c r="J6298" s="7">
        <f>MATCH(spotify_data[[#This Row],[artist_name]],spotify_data[artist_name],0)</f>
        <v>6201</v>
      </c>
      <c r="K6298">
        <v>47</v>
      </c>
      <c r="L6298" s="10">
        <f>spotify_data[[#This Row],[artist_popularity]]/100</f>
        <v>0.47</v>
      </c>
      <c r="M6298">
        <v>74067</v>
      </c>
      <c r="N6298" s="1" t="s">
        <v>23</v>
      </c>
      <c r="O6298" s="1" t="s">
        <v>2541</v>
      </c>
      <c r="P6298" s="1">
        <f>MATCH(spotify_data[[#This Row],[album_id]],spotify_data[album_id],0)</f>
        <v>6297</v>
      </c>
      <c r="Q6298" s="1" t="s">
        <v>2540</v>
      </c>
      <c r="R6298" s="2">
        <v>45681</v>
      </c>
      <c r="S6298" s="7">
        <f ca="1">+TODAY()-spotify_data[[#This Row],[Fecha lanzamiento Album]]</f>
        <v>350</v>
      </c>
      <c r="T6298" s="7">
        <f ca="1">+spotify_data[[#This Row],[Antigüedad Album Dias]]/60</f>
        <v>5.833333333333333</v>
      </c>
      <c r="U6298" s="8">
        <f ca="1">spotify_data[[#This Row],[Antigüedad Album Meses]]/12</f>
        <v>0.4861111111111111</v>
      </c>
      <c r="V6298">
        <v>1</v>
      </c>
      <c r="W6298" s="1" t="s">
        <v>21</v>
      </c>
      <c r="X6298" s="1" t="str">
        <f>+IF(spotify_data[[#This Row],[album_type]]="album","Album",IF(spotify_data[[#This Row],[album_type]]="single","Single","Compilation"))</f>
        <v>Single</v>
      </c>
      <c r="Y6298">
        <v>27</v>
      </c>
    </row>
    <row r="6299" spans="1:25" x14ac:dyDescent="0.3">
      <c r="A6299" s="1" t="s">
        <v>2586</v>
      </c>
      <c r="B6299" s="1">
        <v>2114</v>
      </c>
      <c r="C6299" s="1" t="s">
        <v>2579</v>
      </c>
      <c r="D6299">
        <v>9</v>
      </c>
      <c r="E6299">
        <v>40</v>
      </c>
      <c r="F6299" s="10">
        <f>spotify_data[[#This Row],[track_popularity]]/100</f>
        <v>0.4</v>
      </c>
      <c r="G6299" s="9" t="b">
        <v>0</v>
      </c>
      <c r="H6299" s="1">
        <f>+IF(spotify_data[[#This Row],[explicit]]=FALSE,0,1)</f>
        <v>0</v>
      </c>
      <c r="I6299" s="1" t="s">
        <v>2576</v>
      </c>
      <c r="J6299" s="7">
        <f>MATCH(spotify_data[[#This Row],[artist_name]],spotify_data[artist_name],0)</f>
        <v>4493</v>
      </c>
      <c r="K6299">
        <v>61</v>
      </c>
      <c r="L6299" s="10">
        <f>spotify_data[[#This Row],[artist_popularity]]/100</f>
        <v>0.61</v>
      </c>
      <c r="M6299">
        <v>6382603</v>
      </c>
      <c r="N6299" s="1" t="s">
        <v>2577</v>
      </c>
      <c r="O6299" s="1" t="s">
        <v>2578</v>
      </c>
      <c r="P6299" s="1">
        <f>MATCH(spotify_data[[#This Row],[album_id]],spotify_data[album_id],0)</f>
        <v>4493</v>
      </c>
      <c r="Q6299" s="1" t="s">
        <v>2579</v>
      </c>
      <c r="R6299" s="2">
        <v>45672</v>
      </c>
      <c r="S6299" s="7">
        <f ca="1">+TODAY()-spotify_data[[#This Row],[Fecha lanzamiento Album]]</f>
        <v>359</v>
      </c>
      <c r="T6299" s="7">
        <f ca="1">+spotify_data[[#This Row],[Antigüedad Album Dias]]/60</f>
        <v>5.9833333333333334</v>
      </c>
      <c r="U6299" s="8">
        <f ca="1">spotify_data[[#This Row],[Antigüedad Album Meses]]/12</f>
        <v>0.49861111111111112</v>
      </c>
      <c r="V6299">
        <v>9</v>
      </c>
      <c r="W6299" s="1" t="s">
        <v>20</v>
      </c>
      <c r="X6299" s="1" t="str">
        <f>+IF(spotify_data[[#This Row],[album_type]]="album","Album",IF(spotify_data[[#This Row],[album_type]]="single","Single","Compilation"))</f>
        <v>Album</v>
      </c>
      <c r="Y6299">
        <v>414</v>
      </c>
    </row>
    <row r="6300" spans="1:25" x14ac:dyDescent="0.3">
      <c r="A6300" s="1" t="s">
        <v>2606</v>
      </c>
      <c r="B6300" s="1">
        <v>316</v>
      </c>
      <c r="C6300" s="1" t="s">
        <v>2607</v>
      </c>
      <c r="D6300">
        <v>1</v>
      </c>
      <c r="E6300">
        <v>40</v>
      </c>
      <c r="F6300" s="10">
        <f>spotify_data[[#This Row],[track_popularity]]/100</f>
        <v>0.4</v>
      </c>
      <c r="G6300" s="9" t="b">
        <v>0</v>
      </c>
      <c r="H6300" s="1">
        <f>+IF(spotify_data[[#This Row],[explicit]]=FALSE,0,1)</f>
        <v>0</v>
      </c>
      <c r="I6300" s="1" t="s">
        <v>117</v>
      </c>
      <c r="J6300" s="7">
        <f>MATCH(spotify_data[[#This Row],[artist_name]],spotify_data[artist_name],0)</f>
        <v>6004</v>
      </c>
      <c r="K6300">
        <v>34</v>
      </c>
      <c r="L6300" s="10">
        <f>spotify_data[[#This Row],[artist_popularity]]/100</f>
        <v>0.34</v>
      </c>
      <c r="M6300">
        <v>1703</v>
      </c>
      <c r="N6300" s="1" t="s">
        <v>23</v>
      </c>
      <c r="O6300" s="1" t="s">
        <v>2608</v>
      </c>
      <c r="P6300" s="1">
        <f>MATCH(spotify_data[[#This Row],[album_id]],spotify_data[album_id],0)</f>
        <v>6299</v>
      </c>
      <c r="Q6300" s="1" t="s">
        <v>2607</v>
      </c>
      <c r="R6300" s="2">
        <v>45667</v>
      </c>
      <c r="S6300" s="7">
        <f ca="1">+TODAY()-spotify_data[[#This Row],[Fecha lanzamiento Album]]</f>
        <v>364</v>
      </c>
      <c r="T6300" s="7">
        <f ca="1">+spotify_data[[#This Row],[Antigüedad Album Dias]]/60</f>
        <v>6.0666666666666664</v>
      </c>
      <c r="U6300" s="8">
        <f ca="1">spotify_data[[#This Row],[Antigüedad Album Meses]]/12</f>
        <v>0.50555555555555554</v>
      </c>
      <c r="V6300">
        <v>2</v>
      </c>
      <c r="W6300" s="1" t="s">
        <v>21</v>
      </c>
      <c r="X6300" s="1" t="str">
        <f>+IF(spotify_data[[#This Row],[album_type]]="album","Album",IF(spotify_data[[#This Row],[album_type]]="single","Single","Compilation"))</f>
        <v>Single</v>
      </c>
      <c r="Y6300">
        <v>244</v>
      </c>
    </row>
    <row r="6301" spans="1:25" x14ac:dyDescent="0.3">
      <c r="A6301" s="1" t="s">
        <v>2859</v>
      </c>
      <c r="B6301" s="1">
        <v>5997</v>
      </c>
      <c r="C6301" s="1" t="s">
        <v>2860</v>
      </c>
      <c r="D6301">
        <v>1</v>
      </c>
      <c r="E6301">
        <v>40</v>
      </c>
      <c r="F6301" s="10">
        <f>spotify_data[[#This Row],[track_popularity]]/100</f>
        <v>0.4</v>
      </c>
      <c r="G6301" s="9" t="b">
        <v>0</v>
      </c>
      <c r="H6301" s="1">
        <f>+IF(spotify_data[[#This Row],[explicit]]=FALSE,0,1)</f>
        <v>0</v>
      </c>
      <c r="I6301" s="1" t="s">
        <v>1742</v>
      </c>
      <c r="J6301" s="7">
        <f>MATCH(spotify_data[[#This Row],[artist_name]],spotify_data[artist_name],0)</f>
        <v>6219</v>
      </c>
      <c r="K6301">
        <v>41</v>
      </c>
      <c r="L6301" s="10">
        <f>spotify_data[[#This Row],[artist_popularity]]/100</f>
        <v>0.41</v>
      </c>
      <c r="M6301">
        <v>11036</v>
      </c>
      <c r="N6301" s="1" t="s">
        <v>1743</v>
      </c>
      <c r="O6301" s="1" t="s">
        <v>2861</v>
      </c>
      <c r="P6301" s="1">
        <f>MATCH(spotify_data[[#This Row],[album_id]],spotify_data[album_id],0)</f>
        <v>6300</v>
      </c>
      <c r="Q6301" s="1" t="s">
        <v>2860</v>
      </c>
      <c r="R6301" s="2">
        <v>45590</v>
      </c>
      <c r="S6301" s="7">
        <f ca="1">+TODAY()-spotify_data[[#This Row],[Fecha lanzamiento Album]]</f>
        <v>441</v>
      </c>
      <c r="T6301" s="7">
        <f ca="1">+spotify_data[[#This Row],[Antigüedad Album Dias]]/60</f>
        <v>7.35</v>
      </c>
      <c r="U6301" s="8">
        <f ca="1">spotify_data[[#This Row],[Antigüedad Album Meses]]/12</f>
        <v>0.61249999999999993</v>
      </c>
      <c r="V6301">
        <v>1</v>
      </c>
      <c r="W6301" s="1" t="s">
        <v>21</v>
      </c>
      <c r="X6301" s="1" t="str">
        <f>+IF(spotify_data[[#This Row],[album_type]]="album","Album",IF(spotify_data[[#This Row],[album_type]]="single","Single","Compilation"))</f>
        <v>Single</v>
      </c>
      <c r="Y6301">
        <v>201</v>
      </c>
    </row>
    <row r="6302" spans="1:25" x14ac:dyDescent="0.3">
      <c r="A6302" s="1" t="s">
        <v>3110</v>
      </c>
      <c r="B6302" s="1">
        <v>7424</v>
      </c>
      <c r="C6302" s="1" t="s">
        <v>3111</v>
      </c>
      <c r="D6302">
        <v>1</v>
      </c>
      <c r="E6302">
        <v>40</v>
      </c>
      <c r="F6302" s="10">
        <f>spotify_data[[#This Row],[track_popularity]]/100</f>
        <v>0.4</v>
      </c>
      <c r="G6302" s="9" t="b">
        <v>0</v>
      </c>
      <c r="H6302" s="1">
        <f>+IF(spotify_data[[#This Row],[explicit]]=FALSE,0,1)</f>
        <v>0</v>
      </c>
      <c r="I6302" s="1" t="s">
        <v>3112</v>
      </c>
      <c r="J6302" s="7">
        <f>MATCH(spotify_data[[#This Row],[artist_name]],spotify_data[artist_name],0)</f>
        <v>6301</v>
      </c>
      <c r="K6302">
        <v>37</v>
      </c>
      <c r="L6302" s="10">
        <f>spotify_data[[#This Row],[artist_popularity]]/100</f>
        <v>0.37</v>
      </c>
      <c r="M6302">
        <v>53720</v>
      </c>
      <c r="N6302" s="1" t="s">
        <v>23</v>
      </c>
      <c r="O6302" s="1" t="s">
        <v>3113</v>
      </c>
      <c r="P6302" s="1">
        <f>MATCH(spotify_data[[#This Row],[album_id]],spotify_data[album_id],0)</f>
        <v>6301</v>
      </c>
      <c r="Q6302" s="1" t="s">
        <v>3111</v>
      </c>
      <c r="R6302" s="2">
        <v>45547</v>
      </c>
      <c r="S6302" s="7">
        <f ca="1">+TODAY()-spotify_data[[#This Row],[Fecha lanzamiento Album]]</f>
        <v>484</v>
      </c>
      <c r="T6302" s="7">
        <f ca="1">+spotify_data[[#This Row],[Antigüedad Album Dias]]/60</f>
        <v>8.0666666666666664</v>
      </c>
      <c r="U6302" s="8">
        <f ca="1">spotify_data[[#This Row],[Antigüedad Album Meses]]/12</f>
        <v>0.67222222222222217</v>
      </c>
      <c r="V6302">
        <v>2</v>
      </c>
      <c r="W6302" s="1" t="s">
        <v>21</v>
      </c>
      <c r="X6302" s="1" t="str">
        <f>+IF(spotify_data[[#This Row],[album_type]]="album","Album",IF(spotify_data[[#This Row],[album_type]]="single","Single","Compilation"))</f>
        <v>Single</v>
      </c>
      <c r="Y6302">
        <v>361</v>
      </c>
    </row>
    <row r="6303" spans="1:25" x14ac:dyDescent="0.3">
      <c r="A6303" s="1" t="s">
        <v>3312</v>
      </c>
      <c r="B6303" s="1">
        <v>5988</v>
      </c>
      <c r="C6303" s="1" t="s">
        <v>3313</v>
      </c>
      <c r="D6303">
        <v>1</v>
      </c>
      <c r="E6303">
        <v>40</v>
      </c>
      <c r="F6303" s="10">
        <f>spotify_data[[#This Row],[track_popularity]]/100</f>
        <v>0.4</v>
      </c>
      <c r="G6303" s="9" t="b">
        <v>0</v>
      </c>
      <c r="H6303" s="1">
        <f>+IF(spotify_data[[#This Row],[explicit]]=FALSE,0,1)</f>
        <v>0</v>
      </c>
      <c r="I6303" s="1" t="s">
        <v>1017</v>
      </c>
      <c r="J6303" s="7">
        <f>MATCH(spotify_data[[#This Row],[artist_name]],spotify_data[artist_name],0)</f>
        <v>5580</v>
      </c>
      <c r="K6303">
        <v>52</v>
      </c>
      <c r="L6303" s="10">
        <f>spotify_data[[#This Row],[artist_popularity]]/100</f>
        <v>0.52</v>
      </c>
      <c r="M6303">
        <v>78423</v>
      </c>
      <c r="N6303" s="1" t="s">
        <v>23</v>
      </c>
      <c r="O6303" s="1" t="s">
        <v>3314</v>
      </c>
      <c r="P6303" s="1">
        <f>MATCH(spotify_data[[#This Row],[album_id]],spotify_data[album_id],0)</f>
        <v>6302</v>
      </c>
      <c r="Q6303" s="1" t="s">
        <v>3313</v>
      </c>
      <c r="R6303" s="2">
        <v>45513</v>
      </c>
      <c r="S6303" s="7">
        <f ca="1">+TODAY()-spotify_data[[#This Row],[Fecha lanzamiento Album]]</f>
        <v>518</v>
      </c>
      <c r="T6303" s="7">
        <f ca="1">+spotify_data[[#This Row],[Antigüedad Album Dias]]/60</f>
        <v>8.6333333333333329</v>
      </c>
      <c r="U6303" s="8">
        <f ca="1">spotify_data[[#This Row],[Antigüedad Album Meses]]/12</f>
        <v>0.71944444444444444</v>
      </c>
      <c r="V6303">
        <v>4</v>
      </c>
      <c r="W6303" s="1" t="s">
        <v>21</v>
      </c>
      <c r="X6303" s="1" t="str">
        <f>+IF(spotify_data[[#This Row],[album_type]]="album","Album",IF(spotify_data[[#This Row],[album_type]]="single","Single","Compilation"))</f>
        <v>Single</v>
      </c>
      <c r="Y6303">
        <v>258</v>
      </c>
    </row>
    <row r="6304" spans="1:25" x14ac:dyDescent="0.3">
      <c r="A6304" s="1" t="s">
        <v>3437</v>
      </c>
      <c r="B6304" s="1">
        <v>1250</v>
      </c>
      <c r="C6304" s="1" t="s">
        <v>3438</v>
      </c>
      <c r="D6304">
        <v>1</v>
      </c>
      <c r="E6304">
        <v>40</v>
      </c>
      <c r="F6304" s="10">
        <f>spotify_data[[#This Row],[track_popularity]]/100</f>
        <v>0.4</v>
      </c>
      <c r="G6304" s="9" t="b">
        <v>0</v>
      </c>
      <c r="H6304" s="1">
        <f>+IF(spotify_data[[#This Row],[explicit]]=FALSE,0,1)</f>
        <v>0</v>
      </c>
      <c r="I6304" s="1" t="s">
        <v>1017</v>
      </c>
      <c r="J6304" s="7">
        <f>MATCH(spotify_data[[#This Row],[artist_name]],spotify_data[artist_name],0)</f>
        <v>5580</v>
      </c>
      <c r="K6304">
        <v>52</v>
      </c>
      <c r="L6304" s="10">
        <f>spotify_data[[#This Row],[artist_popularity]]/100</f>
        <v>0.52</v>
      </c>
      <c r="M6304">
        <v>78423</v>
      </c>
      <c r="N6304" s="1" t="s">
        <v>23</v>
      </c>
      <c r="O6304" s="1" t="s">
        <v>3439</v>
      </c>
      <c r="P6304" s="1">
        <f>MATCH(spotify_data[[#This Row],[album_id]],spotify_data[album_id],0)</f>
        <v>6303</v>
      </c>
      <c r="Q6304" s="1" t="s">
        <v>3438</v>
      </c>
      <c r="R6304" s="2">
        <v>45492</v>
      </c>
      <c r="S6304" s="7">
        <f ca="1">+TODAY()-spotify_data[[#This Row],[Fecha lanzamiento Album]]</f>
        <v>539</v>
      </c>
      <c r="T6304" s="7">
        <f ca="1">+spotify_data[[#This Row],[Antigüedad Album Dias]]/60</f>
        <v>8.9833333333333325</v>
      </c>
      <c r="U6304" s="8">
        <f ca="1">spotify_data[[#This Row],[Antigüedad Album Meses]]/12</f>
        <v>0.74861111111111101</v>
      </c>
      <c r="V6304">
        <v>3</v>
      </c>
      <c r="W6304" s="1" t="s">
        <v>21</v>
      </c>
      <c r="X6304" s="1" t="str">
        <f>+IF(spotify_data[[#This Row],[album_type]]="album","Album",IF(spotify_data[[#This Row],[album_type]]="single","Single","Compilation"))</f>
        <v>Single</v>
      </c>
      <c r="Y6304">
        <v>241</v>
      </c>
    </row>
    <row r="6305" spans="1:25" x14ac:dyDescent="0.3">
      <c r="A6305" s="1" t="s">
        <v>3560</v>
      </c>
      <c r="B6305" s="1">
        <v>1401</v>
      </c>
      <c r="C6305" s="1" t="s">
        <v>3561</v>
      </c>
      <c r="D6305">
        <v>12</v>
      </c>
      <c r="E6305">
        <v>40</v>
      </c>
      <c r="F6305" s="10">
        <f>spotify_data[[#This Row],[track_popularity]]/100</f>
        <v>0.4</v>
      </c>
      <c r="G6305" s="9" t="b">
        <v>1</v>
      </c>
      <c r="H6305" s="1">
        <f>+IF(spotify_data[[#This Row],[explicit]]=FALSE,0,1)</f>
        <v>1</v>
      </c>
      <c r="I6305" s="1" t="s">
        <v>3543</v>
      </c>
      <c r="J6305" s="7">
        <f>MATCH(spotify_data[[#This Row],[artist_name]],spotify_data[artist_name],0)</f>
        <v>1843</v>
      </c>
      <c r="K6305">
        <v>76</v>
      </c>
      <c r="L6305" s="10">
        <f>spotify_data[[#This Row],[artist_popularity]]/100</f>
        <v>0.76</v>
      </c>
      <c r="M6305">
        <v>10888670</v>
      </c>
      <c r="N6305" s="1" t="s">
        <v>23</v>
      </c>
      <c r="O6305" s="1" t="s">
        <v>3544</v>
      </c>
      <c r="P6305" s="1">
        <f>MATCH(spotify_data[[#This Row],[album_id]],spotify_data[album_id],0)</f>
        <v>1843</v>
      </c>
      <c r="Q6305" s="1" t="s">
        <v>3545</v>
      </c>
      <c r="R6305" s="2">
        <v>45471</v>
      </c>
      <c r="S6305" s="7">
        <f ca="1">+TODAY()-spotify_data[[#This Row],[Fecha lanzamiento Album]]</f>
        <v>560</v>
      </c>
      <c r="T6305" s="7">
        <f ca="1">+spotify_data[[#This Row],[Antigüedad Album Dias]]/60</f>
        <v>9.3333333333333339</v>
      </c>
      <c r="U6305" s="8">
        <f ca="1">spotify_data[[#This Row],[Antigüedad Album Meses]]/12</f>
        <v>0.77777777777777779</v>
      </c>
      <c r="V6305">
        <v>18</v>
      </c>
      <c r="W6305" s="1" t="s">
        <v>20</v>
      </c>
      <c r="X6305" s="1" t="str">
        <f>+IF(spotify_data[[#This Row],[album_type]]="album","Album",IF(spotify_data[[#This Row],[album_type]]="single","Single","Compilation"))</f>
        <v>Album</v>
      </c>
      <c r="Y6305">
        <v>359</v>
      </c>
    </row>
    <row r="6306" spans="1:25" x14ac:dyDescent="0.3">
      <c r="A6306" s="1" t="s">
        <v>3566</v>
      </c>
      <c r="B6306" s="1">
        <v>7621</v>
      </c>
      <c r="C6306" s="1" t="s">
        <v>3567</v>
      </c>
      <c r="D6306">
        <v>1</v>
      </c>
      <c r="E6306">
        <v>40</v>
      </c>
      <c r="F6306" s="10">
        <f>spotify_data[[#This Row],[track_popularity]]/100</f>
        <v>0.4</v>
      </c>
      <c r="G6306" s="9" t="b">
        <v>0</v>
      </c>
      <c r="H6306" s="1">
        <f>+IF(spotify_data[[#This Row],[explicit]]=FALSE,0,1)</f>
        <v>0</v>
      </c>
      <c r="I6306" s="1" t="s">
        <v>3088</v>
      </c>
      <c r="J6306" s="7">
        <f>MATCH(spotify_data[[#This Row],[artist_name]],spotify_data[artist_name],0)</f>
        <v>6214</v>
      </c>
      <c r="K6306">
        <v>34</v>
      </c>
      <c r="L6306" s="10">
        <f>spotify_data[[#This Row],[artist_popularity]]/100</f>
        <v>0.34</v>
      </c>
      <c r="M6306">
        <v>1434</v>
      </c>
      <c r="N6306" s="1" t="s">
        <v>23</v>
      </c>
      <c r="O6306" s="1" t="s">
        <v>3568</v>
      </c>
      <c r="P6306" s="1">
        <f>MATCH(spotify_data[[#This Row],[album_id]],spotify_data[album_id],0)</f>
        <v>6305</v>
      </c>
      <c r="Q6306" s="1" t="s">
        <v>3567</v>
      </c>
      <c r="R6306" s="2">
        <v>45471</v>
      </c>
      <c r="S6306" s="7">
        <f ca="1">+TODAY()-spotify_data[[#This Row],[Fecha lanzamiento Album]]</f>
        <v>560</v>
      </c>
      <c r="T6306" s="7">
        <f ca="1">+spotify_data[[#This Row],[Antigüedad Album Dias]]/60</f>
        <v>9.3333333333333339</v>
      </c>
      <c r="U6306" s="8">
        <f ca="1">spotify_data[[#This Row],[Antigüedad Album Meses]]/12</f>
        <v>0.77777777777777779</v>
      </c>
      <c r="V6306">
        <v>1</v>
      </c>
      <c r="W6306" s="1" t="s">
        <v>21</v>
      </c>
      <c r="X6306" s="1" t="str">
        <f>+IF(spotify_data[[#This Row],[album_type]]="album","Album",IF(spotify_data[[#This Row],[album_type]]="single","Single","Compilation"))</f>
        <v>Single</v>
      </c>
      <c r="Y6306">
        <v>233</v>
      </c>
    </row>
    <row r="6307" spans="1:25" x14ac:dyDescent="0.3">
      <c r="A6307" s="1" t="s">
        <v>4062</v>
      </c>
      <c r="B6307" s="1">
        <v>6725</v>
      </c>
      <c r="C6307" s="1" t="s">
        <v>4063</v>
      </c>
      <c r="D6307">
        <v>1</v>
      </c>
      <c r="E6307">
        <v>40</v>
      </c>
      <c r="F6307" s="10">
        <f>spotify_data[[#This Row],[track_popularity]]/100</f>
        <v>0.4</v>
      </c>
      <c r="G6307" s="9" t="b">
        <v>1</v>
      </c>
      <c r="H6307" s="1">
        <f>+IF(spotify_data[[#This Row],[explicit]]=FALSE,0,1)</f>
        <v>1</v>
      </c>
      <c r="I6307" s="1" t="s">
        <v>2409</v>
      </c>
      <c r="J6307" s="7">
        <f>MATCH(spotify_data[[#This Row],[artist_name]],spotify_data[artist_name],0)</f>
        <v>5477</v>
      </c>
      <c r="K6307">
        <v>38</v>
      </c>
      <c r="L6307" s="10">
        <f>spotify_data[[#This Row],[artist_popularity]]/100</f>
        <v>0.38</v>
      </c>
      <c r="M6307">
        <v>966</v>
      </c>
      <c r="N6307" s="1" t="s">
        <v>23</v>
      </c>
      <c r="O6307" s="1" t="s">
        <v>4064</v>
      </c>
      <c r="P6307" s="1">
        <f>MATCH(spotify_data[[#This Row],[album_id]],spotify_data[album_id],0)</f>
        <v>6306</v>
      </c>
      <c r="Q6307" s="1" t="s">
        <v>4063</v>
      </c>
      <c r="R6307" s="2">
        <v>45394</v>
      </c>
      <c r="S6307" s="7">
        <f ca="1">+TODAY()-spotify_data[[#This Row],[Fecha lanzamiento Album]]</f>
        <v>637</v>
      </c>
      <c r="T6307" s="7">
        <f ca="1">+spotify_data[[#This Row],[Antigüedad Album Dias]]/60</f>
        <v>10.616666666666667</v>
      </c>
      <c r="U6307" s="8">
        <f ca="1">spotify_data[[#This Row],[Antigüedad Album Meses]]/12</f>
        <v>0.8847222222222223</v>
      </c>
      <c r="V6307">
        <v>2</v>
      </c>
      <c r="W6307" s="1" t="s">
        <v>21</v>
      </c>
      <c r="X6307" s="1" t="str">
        <f>+IF(spotify_data[[#This Row],[album_type]]="album","Album",IF(spotify_data[[#This Row],[album_type]]="single","Single","Compilation"))</f>
        <v>Single</v>
      </c>
      <c r="Y6307">
        <v>301</v>
      </c>
    </row>
    <row r="6308" spans="1:25" x14ac:dyDescent="0.3">
      <c r="A6308" s="1" t="s">
        <v>4420</v>
      </c>
      <c r="B6308" s="1">
        <v>6317</v>
      </c>
      <c r="C6308" s="1" t="s">
        <v>4421</v>
      </c>
      <c r="D6308">
        <v>1</v>
      </c>
      <c r="E6308">
        <v>40</v>
      </c>
      <c r="F6308" s="10">
        <f>spotify_data[[#This Row],[track_popularity]]/100</f>
        <v>0.4</v>
      </c>
      <c r="G6308" s="9" t="b">
        <v>0</v>
      </c>
      <c r="H6308" s="1">
        <f>+IF(spotify_data[[#This Row],[explicit]]=FALSE,0,1)</f>
        <v>0</v>
      </c>
      <c r="I6308" s="1" t="s">
        <v>3132</v>
      </c>
      <c r="J6308" s="7">
        <f>MATCH(spotify_data[[#This Row],[artist_name]],spotify_data[artist_name],0)</f>
        <v>6015</v>
      </c>
      <c r="K6308">
        <v>42</v>
      </c>
      <c r="L6308" s="10">
        <f>spotify_data[[#This Row],[artist_popularity]]/100</f>
        <v>0.42</v>
      </c>
      <c r="M6308">
        <v>4170</v>
      </c>
      <c r="N6308" s="1" t="s">
        <v>162</v>
      </c>
      <c r="O6308" s="1" t="s">
        <v>4422</v>
      </c>
      <c r="P6308" s="1">
        <f>MATCH(spotify_data[[#This Row],[album_id]],spotify_data[album_id],0)</f>
        <v>6307</v>
      </c>
      <c r="Q6308" s="1" t="s">
        <v>4421</v>
      </c>
      <c r="R6308" s="2">
        <v>45338</v>
      </c>
      <c r="S6308" s="7">
        <f ca="1">+TODAY()-spotify_data[[#This Row],[Fecha lanzamiento Album]]</f>
        <v>693</v>
      </c>
      <c r="T6308" s="7">
        <f ca="1">+spotify_data[[#This Row],[Antigüedad Album Dias]]/60</f>
        <v>11.55</v>
      </c>
      <c r="U6308" s="8">
        <f ca="1">spotify_data[[#This Row],[Antigüedad Album Meses]]/12</f>
        <v>0.96250000000000002</v>
      </c>
      <c r="V6308">
        <v>2</v>
      </c>
      <c r="W6308" s="1" t="s">
        <v>21</v>
      </c>
      <c r="X6308" s="1" t="str">
        <f>+IF(spotify_data[[#This Row],[album_type]]="album","Album",IF(spotify_data[[#This Row],[album_type]]="single","Single","Compilation"))</f>
        <v>Single</v>
      </c>
      <c r="Y6308">
        <v>212</v>
      </c>
    </row>
    <row r="6309" spans="1:25" x14ac:dyDescent="0.3">
      <c r="A6309" s="1" t="s">
        <v>4460</v>
      </c>
      <c r="B6309" s="1">
        <v>1404</v>
      </c>
      <c r="C6309" s="1" t="s">
        <v>4461</v>
      </c>
      <c r="D6309">
        <v>1</v>
      </c>
      <c r="E6309">
        <v>40</v>
      </c>
      <c r="F6309" s="10">
        <f>spotify_data[[#This Row],[track_popularity]]/100</f>
        <v>0.4</v>
      </c>
      <c r="G6309" s="9" t="b">
        <v>0</v>
      </c>
      <c r="H6309" s="1">
        <f>+IF(spotify_data[[#This Row],[explicit]]=FALSE,0,1)</f>
        <v>0</v>
      </c>
      <c r="I6309" s="1" t="s">
        <v>3132</v>
      </c>
      <c r="J6309" s="7">
        <f>MATCH(spotify_data[[#This Row],[artist_name]],spotify_data[artist_name],0)</f>
        <v>6015</v>
      </c>
      <c r="K6309">
        <v>42</v>
      </c>
      <c r="L6309" s="10">
        <f>spotify_data[[#This Row],[artist_popularity]]/100</f>
        <v>0.42</v>
      </c>
      <c r="M6309">
        <v>4083</v>
      </c>
      <c r="N6309" s="1" t="s">
        <v>162</v>
      </c>
      <c r="O6309" s="1" t="s">
        <v>4462</v>
      </c>
      <c r="P6309" s="1">
        <f>MATCH(spotify_data[[#This Row],[album_id]],spotify_data[album_id],0)</f>
        <v>6308</v>
      </c>
      <c r="Q6309" s="1" t="s">
        <v>4461</v>
      </c>
      <c r="R6309" s="2">
        <v>45331</v>
      </c>
      <c r="S6309" s="7">
        <f ca="1">+TODAY()-spotify_data[[#This Row],[Fecha lanzamiento Album]]</f>
        <v>700</v>
      </c>
      <c r="T6309" s="7">
        <f ca="1">+spotify_data[[#This Row],[Antigüedad Album Dias]]/60</f>
        <v>11.666666666666666</v>
      </c>
      <c r="U6309" s="8">
        <f ca="1">spotify_data[[#This Row],[Antigüedad Album Meses]]/12</f>
        <v>0.97222222222222221</v>
      </c>
      <c r="V6309">
        <v>1</v>
      </c>
      <c r="W6309" s="1" t="s">
        <v>21</v>
      </c>
      <c r="X6309" s="1" t="str">
        <f>+IF(spotify_data[[#This Row],[album_type]]="album","Album",IF(spotify_data[[#This Row],[album_type]]="single","Single","Compilation"))</f>
        <v>Single</v>
      </c>
      <c r="Y6309">
        <v>228</v>
      </c>
    </row>
    <row r="6310" spans="1:25" x14ac:dyDescent="0.3">
      <c r="A6310" s="1" t="s">
        <v>4836</v>
      </c>
      <c r="B6310" s="1">
        <v>3690</v>
      </c>
      <c r="C6310" s="1" t="s">
        <v>4837</v>
      </c>
      <c r="D6310">
        <v>6</v>
      </c>
      <c r="E6310">
        <v>40</v>
      </c>
      <c r="F6310" s="10">
        <f>spotify_data[[#This Row],[track_popularity]]/100</f>
        <v>0.4</v>
      </c>
      <c r="G6310" s="9" t="b">
        <v>0</v>
      </c>
      <c r="H6310" s="1">
        <f>+IF(spotify_data[[#This Row],[explicit]]=FALSE,0,1)</f>
        <v>0</v>
      </c>
      <c r="I6310" s="1" t="s">
        <v>4838</v>
      </c>
      <c r="J6310" s="7">
        <f>MATCH(spotify_data[[#This Row],[artist_name]],spotify_data[artist_name],0)</f>
        <v>6309</v>
      </c>
      <c r="K6310">
        <v>56</v>
      </c>
      <c r="L6310" s="10">
        <f>spotify_data[[#This Row],[artist_popularity]]/100</f>
        <v>0.56000000000000005</v>
      </c>
      <c r="M6310">
        <v>259120</v>
      </c>
      <c r="N6310" s="1" t="s">
        <v>23</v>
      </c>
      <c r="O6310" s="1" t="s">
        <v>4839</v>
      </c>
      <c r="P6310" s="1">
        <f>MATCH(spotify_data[[#This Row],[album_id]],spotify_data[album_id],0)</f>
        <v>6309</v>
      </c>
      <c r="Q6310" s="1" t="s">
        <v>4840</v>
      </c>
      <c r="R6310" s="2">
        <v>45226</v>
      </c>
      <c r="S6310" s="7">
        <f ca="1">+TODAY()-spotify_data[[#This Row],[Fecha lanzamiento Album]]</f>
        <v>805</v>
      </c>
      <c r="T6310" s="7">
        <f ca="1">+spotify_data[[#This Row],[Antigüedad Album Dias]]/60</f>
        <v>13.416666666666666</v>
      </c>
      <c r="U6310" s="8">
        <f ca="1">spotify_data[[#This Row],[Antigüedad Album Meses]]/12</f>
        <v>1.1180555555555556</v>
      </c>
      <c r="V6310">
        <v>10</v>
      </c>
      <c r="W6310" s="1" t="s">
        <v>20</v>
      </c>
      <c r="X6310" s="1" t="str">
        <f>+IF(spotify_data[[#This Row],[album_type]]="album","Album",IF(spotify_data[[#This Row],[album_type]]="single","Single","Compilation"))</f>
        <v>Album</v>
      </c>
      <c r="Y6310">
        <v>354</v>
      </c>
    </row>
    <row r="6311" spans="1:25" x14ac:dyDescent="0.3">
      <c r="A6311" s="1" t="s">
        <v>5530</v>
      </c>
      <c r="B6311" s="1">
        <v>8487</v>
      </c>
      <c r="C6311" s="1" t="s">
        <v>5531</v>
      </c>
      <c r="D6311">
        <v>18</v>
      </c>
      <c r="E6311">
        <v>40</v>
      </c>
      <c r="F6311" s="10">
        <f>spotify_data[[#This Row],[track_popularity]]/100</f>
        <v>0.4</v>
      </c>
      <c r="G6311" s="9" t="b">
        <v>0</v>
      </c>
      <c r="H6311" s="1">
        <f>+IF(spotify_data[[#This Row],[explicit]]=FALSE,0,1)</f>
        <v>0</v>
      </c>
      <c r="I6311" s="1" t="s">
        <v>5532</v>
      </c>
      <c r="J6311" s="7">
        <f>MATCH(spotify_data[[#This Row],[artist_name]],spotify_data[artist_name],0)</f>
        <v>2502</v>
      </c>
      <c r="K6311">
        <v>70</v>
      </c>
      <c r="L6311" s="10">
        <f>spotify_data[[#This Row],[artist_popularity]]/100</f>
        <v>0.7</v>
      </c>
      <c r="M6311">
        <v>5589145</v>
      </c>
      <c r="N6311" s="1" t="s">
        <v>5533</v>
      </c>
      <c r="O6311" s="1" t="s">
        <v>5534</v>
      </c>
      <c r="P6311" s="1">
        <f>MATCH(spotify_data[[#This Row],[album_id]],spotify_data[album_id],0)</f>
        <v>6310</v>
      </c>
      <c r="Q6311" s="1" t="s">
        <v>5535</v>
      </c>
      <c r="R6311" s="2">
        <v>45079</v>
      </c>
      <c r="S6311" s="7">
        <f ca="1">+TODAY()-spotify_data[[#This Row],[Fecha lanzamiento Album]]</f>
        <v>952</v>
      </c>
      <c r="T6311" s="7">
        <f ca="1">+spotify_data[[#This Row],[Antigüedad Album Dias]]/60</f>
        <v>15.866666666666667</v>
      </c>
      <c r="U6311" s="8">
        <f ca="1">spotify_data[[#This Row],[Antigüedad Album Meses]]/12</f>
        <v>1.3222222222222222</v>
      </c>
      <c r="V6311">
        <v>50</v>
      </c>
      <c r="W6311" s="1" t="s">
        <v>1932</v>
      </c>
      <c r="X6311" s="1" t="str">
        <f>+IF(spotify_data[[#This Row],[album_type]]="album","Album",IF(spotify_data[[#This Row],[album_type]]="single","Single","Compilation"))</f>
        <v>Compilation</v>
      </c>
      <c r="Y6311">
        <v>371</v>
      </c>
    </row>
    <row r="6312" spans="1:25" x14ac:dyDescent="0.3">
      <c r="A6312" s="1" t="s">
        <v>5937</v>
      </c>
      <c r="B6312" s="1">
        <v>1895</v>
      </c>
      <c r="C6312" s="1" t="s">
        <v>5938</v>
      </c>
      <c r="D6312">
        <v>44</v>
      </c>
      <c r="E6312">
        <v>40</v>
      </c>
      <c r="F6312" s="10">
        <f>spotify_data[[#This Row],[track_popularity]]/100</f>
        <v>0.4</v>
      </c>
      <c r="G6312" s="9" t="b">
        <v>0</v>
      </c>
      <c r="H6312" s="1">
        <f>+IF(spotify_data[[#This Row],[explicit]]=FALSE,0,1)</f>
        <v>0</v>
      </c>
      <c r="I6312" s="1" t="s">
        <v>5939</v>
      </c>
      <c r="J6312" s="7">
        <f>MATCH(spotify_data[[#This Row],[artist_name]],spotify_data[artist_name],0)</f>
        <v>6311</v>
      </c>
      <c r="K6312">
        <v>25</v>
      </c>
      <c r="L6312" s="10">
        <f>spotify_data[[#This Row],[artist_popularity]]/100</f>
        <v>0.25</v>
      </c>
      <c r="M6312">
        <v>20509</v>
      </c>
      <c r="N6312" s="1" t="s">
        <v>23</v>
      </c>
      <c r="O6312" s="1" t="s">
        <v>5940</v>
      </c>
      <c r="P6312" s="1">
        <f>MATCH(spotify_data[[#This Row],[album_id]],spotify_data[album_id],0)</f>
        <v>5804</v>
      </c>
      <c r="Q6312" s="1" t="s">
        <v>5941</v>
      </c>
      <c r="R6312" s="2">
        <v>44984</v>
      </c>
      <c r="S6312" s="7">
        <f ca="1">+TODAY()-spotify_data[[#This Row],[Fecha lanzamiento Album]]</f>
        <v>1047</v>
      </c>
      <c r="T6312" s="7">
        <f ca="1">+spotify_data[[#This Row],[Antigüedad Album Dias]]/60</f>
        <v>17.45</v>
      </c>
      <c r="U6312" s="8">
        <f ca="1">spotify_data[[#This Row],[Antigüedad Album Meses]]/12</f>
        <v>1.4541666666666666</v>
      </c>
      <c r="V6312">
        <v>66</v>
      </c>
      <c r="W6312" s="1" t="s">
        <v>1932</v>
      </c>
      <c r="X6312" s="1" t="str">
        <f>+IF(spotify_data[[#This Row],[album_type]]="album","Album",IF(spotify_data[[#This Row],[album_type]]="single","Single","Compilation"))</f>
        <v>Compilation</v>
      </c>
      <c r="Y6312">
        <v>349</v>
      </c>
    </row>
    <row r="6313" spans="1:25" x14ac:dyDescent="0.3">
      <c r="A6313" s="1" t="s">
        <v>6186</v>
      </c>
      <c r="B6313" s="1">
        <v>8309</v>
      </c>
      <c r="C6313" s="1" t="s">
        <v>6187</v>
      </c>
      <c r="D6313">
        <v>12</v>
      </c>
      <c r="E6313">
        <v>40</v>
      </c>
      <c r="F6313" s="10">
        <f>spotify_data[[#This Row],[track_popularity]]/100</f>
        <v>0.4</v>
      </c>
      <c r="G6313" s="9" t="b">
        <v>0</v>
      </c>
      <c r="H6313" s="1">
        <f>+IF(spotify_data[[#This Row],[explicit]]=FALSE,0,1)</f>
        <v>0</v>
      </c>
      <c r="I6313" s="1" t="s">
        <v>6188</v>
      </c>
      <c r="J6313" s="7">
        <f>MATCH(spotify_data[[#This Row],[artist_name]],spotify_data[artist_name],0)</f>
        <v>6312</v>
      </c>
      <c r="K6313">
        <v>56</v>
      </c>
      <c r="L6313" s="10">
        <f>spotify_data[[#This Row],[artist_popularity]]/100</f>
        <v>0.56000000000000005</v>
      </c>
      <c r="M6313">
        <v>438451</v>
      </c>
      <c r="N6313" s="1" t="s">
        <v>395</v>
      </c>
      <c r="O6313" s="1" t="s">
        <v>6189</v>
      </c>
      <c r="P6313" s="1">
        <f>MATCH(spotify_data[[#This Row],[album_id]],spotify_data[album_id],0)</f>
        <v>6312</v>
      </c>
      <c r="Q6313" s="1" t="s">
        <v>6190</v>
      </c>
      <c r="R6313" s="2">
        <v>44911</v>
      </c>
      <c r="S6313" s="7">
        <f ca="1">+TODAY()-spotify_data[[#This Row],[Fecha lanzamiento Album]]</f>
        <v>1120</v>
      </c>
      <c r="T6313" s="7">
        <f ca="1">+spotify_data[[#This Row],[Antigüedad Album Dias]]/60</f>
        <v>18.666666666666668</v>
      </c>
      <c r="U6313" s="8">
        <f ca="1">spotify_data[[#This Row],[Antigüedad Album Meses]]/12</f>
        <v>1.5555555555555556</v>
      </c>
      <c r="V6313">
        <v>27</v>
      </c>
      <c r="W6313" s="1" t="s">
        <v>1932</v>
      </c>
      <c r="X6313" s="1" t="str">
        <f>+IF(spotify_data[[#This Row],[album_type]]="album","Album",IF(spotify_data[[#This Row],[album_type]]="single","Single","Compilation"))</f>
        <v>Compilation</v>
      </c>
      <c r="Y6313">
        <v>298</v>
      </c>
    </row>
    <row r="6314" spans="1:25" x14ac:dyDescent="0.3">
      <c r="A6314" s="1" t="s">
        <v>7269</v>
      </c>
      <c r="B6314" s="1">
        <v>3228</v>
      </c>
      <c r="C6314" s="1" t="s">
        <v>7270</v>
      </c>
      <c r="D6314">
        <v>1</v>
      </c>
      <c r="E6314">
        <v>40</v>
      </c>
      <c r="F6314" s="10">
        <f>spotify_data[[#This Row],[track_popularity]]/100</f>
        <v>0.4</v>
      </c>
      <c r="G6314" s="9" t="b">
        <v>0</v>
      </c>
      <c r="H6314" s="1">
        <f>+IF(spotify_data[[#This Row],[explicit]]=FALSE,0,1)</f>
        <v>0</v>
      </c>
      <c r="I6314" s="1" t="s">
        <v>7271</v>
      </c>
      <c r="J6314" s="7">
        <f>MATCH(spotify_data[[#This Row],[artist_name]],spotify_data[artist_name],0)</f>
        <v>6313</v>
      </c>
      <c r="K6314">
        <v>39</v>
      </c>
      <c r="L6314" s="10">
        <f>spotify_data[[#This Row],[artist_popularity]]/100</f>
        <v>0.39</v>
      </c>
      <c r="M6314">
        <v>132370</v>
      </c>
      <c r="N6314" s="1" t="s">
        <v>23</v>
      </c>
      <c r="O6314" s="1" t="s">
        <v>7272</v>
      </c>
      <c r="P6314" s="1">
        <f>MATCH(spotify_data[[#This Row],[album_id]],spotify_data[album_id],0)</f>
        <v>6313</v>
      </c>
      <c r="Q6314" s="1" t="s">
        <v>7270</v>
      </c>
      <c r="R6314" s="2">
        <v>44656</v>
      </c>
      <c r="S6314" s="7">
        <f ca="1">+TODAY()-spotify_data[[#This Row],[Fecha lanzamiento Album]]</f>
        <v>1375</v>
      </c>
      <c r="T6314" s="7">
        <f ca="1">+spotify_data[[#This Row],[Antigüedad Album Dias]]/60</f>
        <v>22.916666666666668</v>
      </c>
      <c r="U6314" s="8">
        <f ca="1">spotify_data[[#This Row],[Antigüedad Album Meses]]/12</f>
        <v>1.9097222222222223</v>
      </c>
      <c r="V6314">
        <v>1</v>
      </c>
      <c r="W6314" s="1" t="s">
        <v>21</v>
      </c>
      <c r="X6314" s="1" t="str">
        <f>+IF(spotify_data[[#This Row],[album_type]]="album","Album",IF(spotify_data[[#This Row],[album_type]]="single","Single","Compilation"))</f>
        <v>Single</v>
      </c>
      <c r="Y6314">
        <v>4</v>
      </c>
    </row>
    <row r="6315" spans="1:25" x14ac:dyDescent="0.3">
      <c r="A6315" s="1" t="s">
        <v>8257</v>
      </c>
      <c r="B6315" s="1">
        <v>799</v>
      </c>
      <c r="C6315" s="1" t="s">
        <v>8258</v>
      </c>
      <c r="D6315">
        <v>1</v>
      </c>
      <c r="E6315">
        <v>40</v>
      </c>
      <c r="F6315" s="10">
        <f>spotify_data[[#This Row],[track_popularity]]/100</f>
        <v>0.4</v>
      </c>
      <c r="G6315" s="9" t="b">
        <v>0</v>
      </c>
      <c r="H6315" s="1">
        <f>+IF(spotify_data[[#This Row],[explicit]]=FALSE,0,1)</f>
        <v>0</v>
      </c>
      <c r="I6315" s="1" t="s">
        <v>5405</v>
      </c>
      <c r="J6315" s="7">
        <f>MATCH(spotify_data[[#This Row],[artist_name]],spotify_data[artist_name],0)</f>
        <v>964</v>
      </c>
      <c r="K6315">
        <v>71</v>
      </c>
      <c r="L6315" s="10">
        <f>spotify_data[[#This Row],[artist_popularity]]/100</f>
        <v>0.71</v>
      </c>
      <c r="M6315">
        <v>4141160</v>
      </c>
      <c r="N6315" s="1" t="s">
        <v>1925</v>
      </c>
      <c r="O6315" s="1" t="s">
        <v>8259</v>
      </c>
      <c r="P6315" s="1">
        <f>MATCH(spotify_data[[#This Row],[album_id]],spotify_data[album_id],0)</f>
        <v>6314</v>
      </c>
      <c r="Q6315" s="1" t="s">
        <v>8260</v>
      </c>
      <c r="R6315" s="2">
        <v>44337</v>
      </c>
      <c r="S6315" s="7">
        <f ca="1">+TODAY()-spotify_data[[#This Row],[Fecha lanzamiento Album]]</f>
        <v>1694</v>
      </c>
      <c r="T6315" s="7">
        <f ca="1">+spotify_data[[#This Row],[Antigüedad Album Dias]]/60</f>
        <v>28.233333333333334</v>
      </c>
      <c r="U6315" s="8">
        <f ca="1">spotify_data[[#This Row],[Antigüedad Album Meses]]/12</f>
        <v>2.3527777777777779</v>
      </c>
      <c r="V6315">
        <v>29</v>
      </c>
      <c r="W6315" s="1" t="s">
        <v>1932</v>
      </c>
      <c r="X6315" s="1" t="str">
        <f>+IF(spotify_data[[#This Row],[album_type]]="album","Album",IF(spotify_data[[#This Row],[album_type]]="single","Single","Compilation"))</f>
        <v>Compilation</v>
      </c>
      <c r="Y6315">
        <v>298</v>
      </c>
    </row>
    <row r="6316" spans="1:25" x14ac:dyDescent="0.3">
      <c r="A6316" s="1" t="s">
        <v>8283</v>
      </c>
      <c r="B6316" s="1">
        <v>6431</v>
      </c>
      <c r="C6316" s="1" t="s">
        <v>8284</v>
      </c>
      <c r="D6316">
        <v>12</v>
      </c>
      <c r="E6316">
        <v>40</v>
      </c>
      <c r="F6316" s="10">
        <f>spotify_data[[#This Row],[track_popularity]]/100</f>
        <v>0.4</v>
      </c>
      <c r="G6316" s="9" t="b">
        <v>0</v>
      </c>
      <c r="H6316" s="1">
        <f>+IF(spotify_data[[#This Row],[explicit]]=FALSE,0,1)</f>
        <v>0</v>
      </c>
      <c r="I6316" s="1" t="s">
        <v>5532</v>
      </c>
      <c r="J6316" s="7">
        <f>MATCH(spotify_data[[#This Row],[artist_name]],spotify_data[artist_name],0)</f>
        <v>2502</v>
      </c>
      <c r="K6316">
        <v>70</v>
      </c>
      <c r="L6316" s="10">
        <f>spotify_data[[#This Row],[artist_popularity]]/100</f>
        <v>0.7</v>
      </c>
      <c r="M6316">
        <v>5589342</v>
      </c>
      <c r="N6316" s="1" t="s">
        <v>5533</v>
      </c>
      <c r="O6316" s="1" t="s">
        <v>8285</v>
      </c>
      <c r="P6316" s="1">
        <f>MATCH(spotify_data[[#This Row],[album_id]],spotify_data[album_id],0)</f>
        <v>6315</v>
      </c>
      <c r="Q6316" s="1" t="s">
        <v>8286</v>
      </c>
      <c r="R6316" s="2">
        <v>44330</v>
      </c>
      <c r="S6316" s="7">
        <f ca="1">+TODAY()-spotify_data[[#This Row],[Fecha lanzamiento Album]]</f>
        <v>1701</v>
      </c>
      <c r="T6316" s="7">
        <f ca="1">+spotify_data[[#This Row],[Antigüedad Album Dias]]/60</f>
        <v>28.35</v>
      </c>
      <c r="U6316" s="8">
        <f ca="1">spotify_data[[#This Row],[Antigüedad Album Meses]]/12</f>
        <v>2.3625000000000003</v>
      </c>
      <c r="V6316">
        <v>30</v>
      </c>
      <c r="W6316" s="1" t="s">
        <v>1932</v>
      </c>
      <c r="X6316" s="1" t="str">
        <f>+IF(spotify_data[[#This Row],[album_type]]="album","Album",IF(spotify_data[[#This Row],[album_type]]="single","Single","Compilation"))</f>
        <v>Compilation</v>
      </c>
      <c r="Y6316">
        <v>364</v>
      </c>
    </row>
    <row r="6317" spans="1:25" x14ac:dyDescent="0.3">
      <c r="A6317" s="1" t="s">
        <v>8595</v>
      </c>
      <c r="B6317" s="1">
        <v>1342</v>
      </c>
      <c r="C6317" s="1" t="s">
        <v>8596</v>
      </c>
      <c r="D6317">
        <v>5</v>
      </c>
      <c r="E6317">
        <v>40</v>
      </c>
      <c r="F6317" s="10">
        <f>spotify_data[[#This Row],[track_popularity]]/100</f>
        <v>0.4</v>
      </c>
      <c r="G6317" s="9" t="b">
        <v>0</v>
      </c>
      <c r="H6317" s="1">
        <f>+IF(spotify_data[[#This Row],[explicit]]=FALSE,0,1)</f>
        <v>0</v>
      </c>
      <c r="I6317" s="1" t="s">
        <v>8597</v>
      </c>
      <c r="J6317" s="7">
        <f>MATCH(spotify_data[[#This Row],[artist_name]],spotify_data[artist_name],0)</f>
        <v>6316</v>
      </c>
      <c r="K6317">
        <v>43</v>
      </c>
      <c r="L6317" s="10">
        <f>spotify_data[[#This Row],[artist_popularity]]/100</f>
        <v>0.43</v>
      </c>
      <c r="M6317">
        <v>16099</v>
      </c>
      <c r="N6317" s="1" t="s">
        <v>23</v>
      </c>
      <c r="O6317" s="1" t="s">
        <v>8598</v>
      </c>
      <c r="P6317" s="1">
        <f>MATCH(spotify_data[[#This Row],[album_id]],spotify_data[album_id],0)</f>
        <v>6316</v>
      </c>
      <c r="Q6317" s="1" t="s">
        <v>8599</v>
      </c>
      <c r="R6317" s="2">
        <v>44239</v>
      </c>
      <c r="S6317" s="7">
        <f ca="1">+TODAY()-spotify_data[[#This Row],[Fecha lanzamiento Album]]</f>
        <v>1792</v>
      </c>
      <c r="T6317" s="7">
        <f ca="1">+spotify_data[[#This Row],[Antigüedad Album Dias]]/60</f>
        <v>29.866666666666667</v>
      </c>
      <c r="U6317" s="8">
        <f ca="1">spotify_data[[#This Row],[Antigüedad Album Meses]]/12</f>
        <v>2.4888888888888889</v>
      </c>
      <c r="V6317">
        <v>5</v>
      </c>
      <c r="W6317" s="1" t="s">
        <v>21</v>
      </c>
      <c r="X6317" s="1" t="str">
        <f>+IF(spotify_data[[#This Row],[album_type]]="album","Album",IF(spotify_data[[#This Row],[album_type]]="single","Single","Compilation"))</f>
        <v>Single</v>
      </c>
      <c r="Y6317">
        <v>418</v>
      </c>
    </row>
    <row r="6318" spans="1:25" x14ac:dyDescent="0.3">
      <c r="A6318" s="1" t="s">
        <v>8634</v>
      </c>
      <c r="B6318" s="1">
        <v>9810</v>
      </c>
      <c r="C6318" s="1" t="s">
        <v>8635</v>
      </c>
      <c r="D6318">
        <v>18</v>
      </c>
      <c r="E6318">
        <v>40</v>
      </c>
      <c r="F6318" s="10">
        <f>spotify_data[[#This Row],[track_popularity]]/100</f>
        <v>0.4</v>
      </c>
      <c r="G6318" s="9" t="b">
        <v>0</v>
      </c>
      <c r="H6318" s="1">
        <f>+IF(spotify_data[[#This Row],[explicit]]=FALSE,0,1)</f>
        <v>0</v>
      </c>
      <c r="I6318" s="1" t="s">
        <v>2459</v>
      </c>
      <c r="J6318" s="7">
        <f>MATCH(spotify_data[[#This Row],[artist_name]],spotify_data[artist_name],0)</f>
        <v>35</v>
      </c>
      <c r="K6318">
        <v>94</v>
      </c>
      <c r="L6318" s="10">
        <f>spotify_data[[#This Row],[artist_popularity]]/100</f>
        <v>0.94</v>
      </c>
      <c r="M6318">
        <v>112995439</v>
      </c>
      <c r="N6318" s="1" t="s">
        <v>2460</v>
      </c>
      <c r="O6318" s="1" t="s">
        <v>8611</v>
      </c>
      <c r="P6318" s="1">
        <f>MATCH(spotify_data[[#This Row],[album_id]],spotify_data[album_id],0)</f>
        <v>888</v>
      </c>
      <c r="Q6318" s="1" t="s">
        <v>8612</v>
      </c>
      <c r="R6318" s="2">
        <v>44232</v>
      </c>
      <c r="S6318" s="7">
        <f ca="1">+TODAY()-spotify_data[[#This Row],[Fecha lanzamiento Album]]</f>
        <v>1799</v>
      </c>
      <c r="T6318" s="7">
        <f ca="1">+spotify_data[[#This Row],[Antigüedad Album Dias]]/60</f>
        <v>29.983333333333334</v>
      </c>
      <c r="U6318" s="8">
        <f ca="1">spotify_data[[#This Row],[Antigüedad Album Meses]]/12</f>
        <v>2.4986111111111113</v>
      </c>
      <c r="V6318">
        <v>18</v>
      </c>
      <c r="W6318" s="1" t="s">
        <v>1932</v>
      </c>
      <c r="X6318" s="1" t="str">
        <f>+IF(spotify_data[[#This Row],[album_type]]="album","Album",IF(spotify_data[[#This Row],[album_type]]="single","Single","Compilation"))</f>
        <v>Compilation</v>
      </c>
      <c r="Y6318">
        <v>601</v>
      </c>
    </row>
    <row r="6319" spans="1:25" x14ac:dyDescent="0.3">
      <c r="A6319" s="1" t="s">
        <v>9716</v>
      </c>
      <c r="B6319" s="1">
        <v>242</v>
      </c>
      <c r="C6319" s="1" t="s">
        <v>9717</v>
      </c>
      <c r="D6319">
        <v>1</v>
      </c>
      <c r="E6319">
        <v>40</v>
      </c>
      <c r="F6319" s="10">
        <f>spotify_data[[#This Row],[track_popularity]]/100</f>
        <v>0.4</v>
      </c>
      <c r="G6319" s="9" t="b">
        <v>0</v>
      </c>
      <c r="H6319" s="1">
        <f>+IF(spotify_data[[#This Row],[explicit]]=FALSE,0,1)</f>
        <v>0</v>
      </c>
      <c r="I6319" s="1" t="s">
        <v>9718</v>
      </c>
      <c r="J6319" s="7">
        <f>MATCH(spotify_data[[#This Row],[artist_name]],spotify_data[artist_name],0)</f>
        <v>6318</v>
      </c>
      <c r="K6319">
        <v>37</v>
      </c>
      <c r="L6319" s="10">
        <f>spotify_data[[#This Row],[artist_popularity]]/100</f>
        <v>0.37</v>
      </c>
      <c r="M6319">
        <v>12801</v>
      </c>
      <c r="N6319" s="1" t="s">
        <v>1609</v>
      </c>
      <c r="O6319" s="1" t="s">
        <v>9719</v>
      </c>
      <c r="P6319" s="1">
        <f>MATCH(spotify_data[[#This Row],[album_id]],spotify_data[album_id],0)</f>
        <v>6318</v>
      </c>
      <c r="Q6319" s="1" t="s">
        <v>9720</v>
      </c>
      <c r="R6319" s="2">
        <v>43913</v>
      </c>
      <c r="S6319" s="7">
        <f ca="1">+TODAY()-spotify_data[[#This Row],[Fecha lanzamiento Album]]</f>
        <v>2118</v>
      </c>
      <c r="T6319" s="7">
        <f ca="1">+spotify_data[[#This Row],[Antigüedad Album Dias]]/60</f>
        <v>35.299999999999997</v>
      </c>
      <c r="U6319" s="8">
        <f ca="1">spotify_data[[#This Row],[Antigüedad Album Meses]]/12</f>
        <v>2.9416666666666664</v>
      </c>
      <c r="V6319">
        <v>28</v>
      </c>
      <c r="W6319" s="1" t="s">
        <v>20</v>
      </c>
      <c r="X6319" s="1" t="str">
        <f>+IF(spotify_data[[#This Row],[album_type]]="album","Album",IF(spotify_data[[#This Row],[album_type]]="single","Single","Compilation"))</f>
        <v>Album</v>
      </c>
      <c r="Y6319">
        <v>101</v>
      </c>
    </row>
    <row r="6320" spans="1:25" x14ac:dyDescent="0.3">
      <c r="A6320" s="1" t="s">
        <v>9757</v>
      </c>
      <c r="B6320" s="1">
        <v>3445</v>
      </c>
      <c r="C6320" s="1" t="s">
        <v>9758</v>
      </c>
      <c r="D6320">
        <v>10</v>
      </c>
      <c r="E6320">
        <v>40</v>
      </c>
      <c r="F6320" s="10">
        <f>spotify_data[[#This Row],[track_popularity]]/100</f>
        <v>0.4</v>
      </c>
      <c r="G6320" s="9" t="b">
        <v>0</v>
      </c>
      <c r="H6320" s="1">
        <f>+IF(spotify_data[[#This Row],[explicit]]=FALSE,0,1)</f>
        <v>0</v>
      </c>
      <c r="I6320" s="1" t="s">
        <v>7025</v>
      </c>
      <c r="J6320" s="7">
        <f>MATCH(spotify_data[[#This Row],[artist_name]],spotify_data[artist_name],0)</f>
        <v>1236</v>
      </c>
      <c r="K6320">
        <v>67</v>
      </c>
      <c r="L6320" s="10">
        <f>spotify_data[[#This Row],[artist_popularity]]/100</f>
        <v>0.67</v>
      </c>
      <c r="M6320">
        <v>2177376</v>
      </c>
      <c r="N6320" s="1" t="s">
        <v>23</v>
      </c>
      <c r="O6320" s="1" t="s">
        <v>9745</v>
      </c>
      <c r="P6320" s="1">
        <f>MATCH(spotify_data[[#This Row],[album_id]],spotify_data[album_id],0)</f>
        <v>4252</v>
      </c>
      <c r="Q6320" s="1" t="s">
        <v>5334</v>
      </c>
      <c r="R6320" s="2">
        <v>43903</v>
      </c>
      <c r="S6320" s="7">
        <f ca="1">+TODAY()-spotify_data[[#This Row],[Fecha lanzamiento Album]]</f>
        <v>2128</v>
      </c>
      <c r="T6320" s="7">
        <f ca="1">+spotify_data[[#This Row],[Antigüedad Album Dias]]/60</f>
        <v>35.466666666666669</v>
      </c>
      <c r="U6320" s="8">
        <f ca="1">spotify_data[[#This Row],[Antigüedad Album Meses]]/12</f>
        <v>2.9555555555555557</v>
      </c>
      <c r="V6320">
        <v>13</v>
      </c>
      <c r="W6320" s="1" t="s">
        <v>20</v>
      </c>
      <c r="X6320" s="1" t="str">
        <f>+IF(spotify_data[[#This Row],[album_type]]="album","Album",IF(spotify_data[[#This Row],[album_type]]="single","Single","Compilation"))</f>
        <v>Album</v>
      </c>
      <c r="Y6320">
        <v>29</v>
      </c>
    </row>
    <row r="6321" spans="1:25" x14ac:dyDescent="0.3">
      <c r="A6321" s="1" t="s">
        <v>10073</v>
      </c>
      <c r="B6321" s="1">
        <v>6454</v>
      </c>
      <c r="C6321" s="1" t="s">
        <v>10074</v>
      </c>
      <c r="D6321">
        <v>19</v>
      </c>
      <c r="E6321">
        <v>40</v>
      </c>
      <c r="F6321" s="10">
        <f>spotify_data[[#This Row],[track_popularity]]/100</f>
        <v>0.4</v>
      </c>
      <c r="G6321" s="9" t="b">
        <v>0</v>
      </c>
      <c r="H6321" s="1">
        <f>+IF(spotify_data[[#This Row],[explicit]]=FALSE,0,1)</f>
        <v>0</v>
      </c>
      <c r="I6321" s="1" t="s">
        <v>6845</v>
      </c>
      <c r="J6321" s="7">
        <f>MATCH(spotify_data[[#This Row],[artist_name]],spotify_data[artist_name],0)</f>
        <v>3400</v>
      </c>
      <c r="K6321">
        <v>70</v>
      </c>
      <c r="L6321" s="10">
        <f>spotify_data[[#This Row],[artist_popularity]]/100</f>
        <v>0.7</v>
      </c>
      <c r="M6321">
        <v>1605379</v>
      </c>
      <c r="N6321" s="1" t="s">
        <v>1609</v>
      </c>
      <c r="O6321" s="1" t="s">
        <v>10075</v>
      </c>
      <c r="P6321" s="1">
        <f>MATCH(spotify_data[[#This Row],[album_id]],spotify_data[album_id],0)</f>
        <v>6320</v>
      </c>
      <c r="Q6321" s="1" t="s">
        <v>10076</v>
      </c>
      <c r="R6321" s="2">
        <v>43817</v>
      </c>
      <c r="S6321" s="7">
        <f ca="1">+TODAY()-spotify_data[[#This Row],[Fecha lanzamiento Album]]</f>
        <v>2214</v>
      </c>
      <c r="T6321" s="7">
        <f ca="1">+spotify_data[[#This Row],[Antigüedad Album Dias]]/60</f>
        <v>36.9</v>
      </c>
      <c r="U6321" s="8">
        <f ca="1">spotify_data[[#This Row],[Antigüedad Album Meses]]/12</f>
        <v>3.0749999999999997</v>
      </c>
      <c r="V6321">
        <v>19</v>
      </c>
      <c r="W6321" s="1" t="s">
        <v>20</v>
      </c>
      <c r="X6321" s="1" t="str">
        <f>+IF(spotify_data[[#This Row],[album_type]]="album","Album",IF(spotify_data[[#This Row],[album_type]]="single","Single","Compilation"))</f>
        <v>Album</v>
      </c>
      <c r="Y6321">
        <v>1086</v>
      </c>
    </row>
    <row r="6322" spans="1:25" x14ac:dyDescent="0.3">
      <c r="A6322" s="1" t="s">
        <v>10108</v>
      </c>
      <c r="B6322" s="1">
        <v>6340</v>
      </c>
      <c r="C6322" s="1" t="s">
        <v>10109</v>
      </c>
      <c r="D6322">
        <v>23</v>
      </c>
      <c r="E6322">
        <v>40</v>
      </c>
      <c r="F6322" s="10">
        <f>spotify_data[[#This Row],[track_popularity]]/100</f>
        <v>0.4</v>
      </c>
      <c r="G6322" s="9" t="b">
        <v>0</v>
      </c>
      <c r="H6322" s="1">
        <f>+IF(spotify_data[[#This Row],[explicit]]=FALSE,0,1)</f>
        <v>0</v>
      </c>
      <c r="I6322" s="1" t="s">
        <v>10083</v>
      </c>
      <c r="J6322" s="7">
        <f>MATCH(spotify_data[[#This Row],[artist_name]],spotify_data[artist_name],0)</f>
        <v>4420</v>
      </c>
      <c r="K6322">
        <v>62</v>
      </c>
      <c r="L6322" s="10">
        <f>spotify_data[[#This Row],[artist_popularity]]/100</f>
        <v>0.62</v>
      </c>
      <c r="M6322">
        <v>344334</v>
      </c>
      <c r="N6322" s="1" t="s">
        <v>1609</v>
      </c>
      <c r="O6322" s="1" t="s">
        <v>10084</v>
      </c>
      <c r="P6322" s="1">
        <f>MATCH(spotify_data[[#This Row],[album_id]],spotify_data[album_id],0)</f>
        <v>5167</v>
      </c>
      <c r="Q6322" s="1" t="s">
        <v>10085</v>
      </c>
      <c r="R6322" s="2">
        <v>43812</v>
      </c>
      <c r="S6322" s="7">
        <f ca="1">+TODAY()-spotify_data[[#This Row],[Fecha lanzamiento Album]]</f>
        <v>2219</v>
      </c>
      <c r="T6322" s="7">
        <f ca="1">+spotify_data[[#This Row],[Antigüedad Album Dias]]/60</f>
        <v>36.983333333333334</v>
      </c>
      <c r="U6322" s="8">
        <f ca="1">spotify_data[[#This Row],[Antigüedad Album Meses]]/12</f>
        <v>3.0819444444444444</v>
      </c>
      <c r="V6322">
        <v>26</v>
      </c>
      <c r="W6322" s="1" t="s">
        <v>20</v>
      </c>
      <c r="X6322" s="1" t="str">
        <f>+IF(spotify_data[[#This Row],[album_type]]="album","Album",IF(spotify_data[[#This Row],[album_type]]="single","Single","Compilation"))</f>
        <v>Album</v>
      </c>
      <c r="Y6322">
        <v>382</v>
      </c>
    </row>
    <row r="6323" spans="1:25" x14ac:dyDescent="0.3">
      <c r="A6323" s="1" t="s">
        <v>10225</v>
      </c>
      <c r="B6323" s="1">
        <v>3343</v>
      </c>
      <c r="C6323" s="1" t="s">
        <v>10226</v>
      </c>
      <c r="D6323">
        <v>18</v>
      </c>
      <c r="E6323">
        <v>40</v>
      </c>
      <c r="F6323" s="10">
        <f>spotify_data[[#This Row],[track_popularity]]/100</f>
        <v>0.4</v>
      </c>
      <c r="G6323" s="9" t="b">
        <v>0</v>
      </c>
      <c r="H6323" s="1">
        <f>+IF(spotify_data[[#This Row],[explicit]]=FALSE,0,1)</f>
        <v>0</v>
      </c>
      <c r="I6323" s="1" t="s">
        <v>9219</v>
      </c>
      <c r="J6323" s="7">
        <f>MATCH(spotify_data[[#This Row],[artist_name]],spotify_data[artist_name],0)</f>
        <v>1435</v>
      </c>
      <c r="K6323">
        <v>73</v>
      </c>
      <c r="L6323" s="10">
        <f>spotify_data[[#This Row],[artist_popularity]]/100</f>
        <v>0.73</v>
      </c>
      <c r="M6323">
        <v>2338518</v>
      </c>
      <c r="N6323" s="1" t="s">
        <v>1925</v>
      </c>
      <c r="O6323" s="1" t="s">
        <v>10227</v>
      </c>
      <c r="P6323" s="1">
        <f>MATCH(spotify_data[[#This Row],[album_id]],spotify_data[album_id],0)</f>
        <v>6322</v>
      </c>
      <c r="Q6323" s="1" t="s">
        <v>10228</v>
      </c>
      <c r="R6323" s="2">
        <v>43784</v>
      </c>
      <c r="S6323" s="7">
        <f ca="1">+TODAY()-spotify_data[[#This Row],[Fecha lanzamiento Album]]</f>
        <v>2247</v>
      </c>
      <c r="T6323" s="7">
        <f ca="1">+spotify_data[[#This Row],[Antigüedad Album Dias]]/60</f>
        <v>37.450000000000003</v>
      </c>
      <c r="U6323" s="8">
        <f ca="1">spotify_data[[#This Row],[Antigüedad Album Meses]]/12</f>
        <v>3.1208333333333336</v>
      </c>
      <c r="V6323">
        <v>20</v>
      </c>
      <c r="W6323" s="1" t="s">
        <v>1932</v>
      </c>
      <c r="X6323" s="1" t="str">
        <f>+IF(spotify_data[[#This Row],[album_type]]="album","Album",IF(spotify_data[[#This Row],[album_type]]="single","Single","Compilation"))</f>
        <v>Compilation</v>
      </c>
      <c r="Y6323">
        <v>336</v>
      </c>
    </row>
    <row r="6324" spans="1:25" x14ac:dyDescent="0.3">
      <c r="A6324" s="1" t="s">
        <v>10253</v>
      </c>
      <c r="B6324" s="1">
        <v>8512</v>
      </c>
      <c r="C6324" s="1" t="s">
        <v>10254</v>
      </c>
      <c r="D6324">
        <v>2</v>
      </c>
      <c r="E6324">
        <v>40</v>
      </c>
      <c r="F6324" s="10">
        <f>spotify_data[[#This Row],[track_popularity]]/100</f>
        <v>0.4</v>
      </c>
      <c r="G6324" s="9" t="b">
        <v>0</v>
      </c>
      <c r="H6324" s="1">
        <f>+IF(spotify_data[[#This Row],[explicit]]=FALSE,0,1)</f>
        <v>0</v>
      </c>
      <c r="I6324" s="1" t="s">
        <v>8038</v>
      </c>
      <c r="J6324" s="7">
        <f>MATCH(spotify_data[[#This Row],[artist_name]],spotify_data[artist_name],0)</f>
        <v>2535</v>
      </c>
      <c r="K6324">
        <v>65</v>
      </c>
      <c r="L6324" s="10">
        <f>spotify_data[[#This Row],[artist_popularity]]/100</f>
        <v>0.65</v>
      </c>
      <c r="M6324">
        <v>3315988</v>
      </c>
      <c r="N6324" s="1" t="s">
        <v>395</v>
      </c>
      <c r="O6324" s="1" t="s">
        <v>10255</v>
      </c>
      <c r="P6324" s="1">
        <f>MATCH(spotify_data[[#This Row],[album_id]],spotify_data[album_id],0)</f>
        <v>6323</v>
      </c>
      <c r="Q6324" s="1" t="s">
        <v>10256</v>
      </c>
      <c r="R6324" s="2">
        <v>43777</v>
      </c>
      <c r="S6324" s="7">
        <f ca="1">+TODAY()-spotify_data[[#This Row],[Fecha lanzamiento Album]]</f>
        <v>2254</v>
      </c>
      <c r="T6324" s="7">
        <f ca="1">+spotify_data[[#This Row],[Antigüedad Album Dias]]/60</f>
        <v>37.56666666666667</v>
      </c>
      <c r="U6324" s="8">
        <f ca="1">spotify_data[[#This Row],[Antigüedad Album Meses]]/12</f>
        <v>3.130555555555556</v>
      </c>
      <c r="V6324">
        <v>24</v>
      </c>
      <c r="W6324" s="1" t="s">
        <v>1932</v>
      </c>
      <c r="X6324" s="1" t="str">
        <f>+IF(spotify_data[[#This Row],[album_type]]="album","Album",IF(spotify_data[[#This Row],[album_type]]="single","Single","Compilation"))</f>
        <v>Compilation</v>
      </c>
      <c r="Y6324">
        <v>328</v>
      </c>
    </row>
    <row r="6325" spans="1:25" x14ac:dyDescent="0.3">
      <c r="A6325" s="1" t="s">
        <v>10554</v>
      </c>
      <c r="B6325" s="1">
        <v>6167</v>
      </c>
      <c r="C6325" s="1" t="s">
        <v>10555</v>
      </c>
      <c r="D6325">
        <v>1</v>
      </c>
      <c r="E6325">
        <v>40</v>
      </c>
      <c r="F6325" s="10">
        <f>spotify_data[[#This Row],[track_popularity]]/100</f>
        <v>0.4</v>
      </c>
      <c r="G6325" s="9" t="b">
        <v>0</v>
      </c>
      <c r="H6325" s="1">
        <f>+IF(spotify_data[[#This Row],[explicit]]=FALSE,0,1)</f>
        <v>0</v>
      </c>
      <c r="I6325" s="1" t="s">
        <v>10556</v>
      </c>
      <c r="J6325" s="7">
        <f>MATCH(spotify_data[[#This Row],[artist_name]],spotify_data[artist_name],0)</f>
        <v>6324</v>
      </c>
      <c r="K6325">
        <v>43</v>
      </c>
      <c r="L6325" s="10">
        <f>spotify_data[[#This Row],[artist_popularity]]/100</f>
        <v>0.43</v>
      </c>
      <c r="M6325">
        <v>92948</v>
      </c>
      <c r="N6325" s="1" t="s">
        <v>23</v>
      </c>
      <c r="O6325" s="1" t="s">
        <v>10557</v>
      </c>
      <c r="P6325" s="1">
        <f>MATCH(spotify_data[[#This Row],[album_id]],spotify_data[album_id],0)</f>
        <v>6324</v>
      </c>
      <c r="Q6325" s="1" t="s">
        <v>10555</v>
      </c>
      <c r="R6325" s="2">
        <v>43704</v>
      </c>
      <c r="S6325" s="7">
        <f ca="1">+TODAY()-spotify_data[[#This Row],[Fecha lanzamiento Album]]</f>
        <v>2327</v>
      </c>
      <c r="T6325" s="7">
        <f ca="1">+spotify_data[[#This Row],[Antigüedad Album Dias]]/60</f>
        <v>38.783333333333331</v>
      </c>
      <c r="U6325" s="8">
        <f ca="1">spotify_data[[#This Row],[Antigüedad Album Meses]]/12</f>
        <v>3.2319444444444443</v>
      </c>
      <c r="V6325">
        <v>1</v>
      </c>
      <c r="W6325" s="1" t="s">
        <v>21</v>
      </c>
      <c r="X6325" s="1" t="str">
        <f>+IF(spotify_data[[#This Row],[album_type]]="album","Album",IF(spotify_data[[#This Row],[album_type]]="single","Single","Compilation"))</f>
        <v>Single</v>
      </c>
      <c r="Y6325">
        <v>789</v>
      </c>
    </row>
    <row r="6326" spans="1:25" x14ac:dyDescent="0.3">
      <c r="A6326" s="1" t="s">
        <v>10736</v>
      </c>
      <c r="B6326" s="1">
        <v>2246</v>
      </c>
      <c r="C6326" s="1" t="s">
        <v>10737</v>
      </c>
      <c r="D6326">
        <v>1</v>
      </c>
      <c r="E6326">
        <v>40</v>
      </c>
      <c r="F6326" s="10">
        <f>spotify_data[[#This Row],[track_popularity]]/100</f>
        <v>0.4</v>
      </c>
      <c r="G6326" s="9" t="b">
        <v>1</v>
      </c>
      <c r="H6326" s="1">
        <f>+IF(spotify_data[[#This Row],[explicit]]=FALSE,0,1)</f>
        <v>1</v>
      </c>
      <c r="I6326" s="1" t="s">
        <v>4590</v>
      </c>
      <c r="J6326" s="7">
        <f>MATCH(spotify_data[[#This Row],[artist_name]],spotify_data[artist_name],0)</f>
        <v>3994</v>
      </c>
      <c r="K6326">
        <v>60</v>
      </c>
      <c r="L6326" s="10">
        <f>spotify_data[[#This Row],[artist_popularity]]/100</f>
        <v>0.6</v>
      </c>
      <c r="M6326">
        <v>644838</v>
      </c>
      <c r="N6326" s="1" t="s">
        <v>23</v>
      </c>
      <c r="O6326" s="1" t="s">
        <v>10738</v>
      </c>
      <c r="P6326" s="1">
        <f>MATCH(spotify_data[[#This Row],[album_id]],spotify_data[album_id],0)</f>
        <v>6325</v>
      </c>
      <c r="Q6326" s="1" t="s">
        <v>10739</v>
      </c>
      <c r="R6326" s="2">
        <v>43658</v>
      </c>
      <c r="S6326" s="7">
        <f ca="1">+TODAY()-spotify_data[[#This Row],[Fecha lanzamiento Album]]</f>
        <v>2373</v>
      </c>
      <c r="T6326" s="7">
        <f ca="1">+spotify_data[[#This Row],[Antigüedad Album Dias]]/60</f>
        <v>39.549999999999997</v>
      </c>
      <c r="U6326" s="8">
        <f ca="1">spotify_data[[#This Row],[Antigüedad Album Meses]]/12</f>
        <v>3.2958333333333329</v>
      </c>
      <c r="V6326">
        <v>10</v>
      </c>
      <c r="W6326" s="1" t="s">
        <v>20</v>
      </c>
      <c r="X6326" s="1" t="str">
        <f>+IF(spotify_data[[#This Row],[album_type]]="album","Album",IF(spotify_data[[#This Row],[album_type]]="single","Single","Compilation"))</f>
        <v>Album</v>
      </c>
      <c r="Y6326">
        <v>408</v>
      </c>
    </row>
    <row r="6327" spans="1:25" x14ac:dyDescent="0.3">
      <c r="A6327" s="1" t="s">
        <v>11090</v>
      </c>
      <c r="B6327" s="1">
        <v>4747</v>
      </c>
      <c r="C6327" s="1" t="s">
        <v>11091</v>
      </c>
      <c r="D6327">
        <v>1</v>
      </c>
      <c r="E6327">
        <v>40</v>
      </c>
      <c r="F6327" s="10">
        <f>spotify_data[[#This Row],[track_popularity]]/100</f>
        <v>0.4</v>
      </c>
      <c r="G6327" s="9" t="b">
        <v>0</v>
      </c>
      <c r="H6327" s="1">
        <f>+IF(spotify_data[[#This Row],[explicit]]=FALSE,0,1)</f>
        <v>0</v>
      </c>
      <c r="I6327" s="1" t="s">
        <v>11092</v>
      </c>
      <c r="J6327" s="7">
        <f>MATCH(spotify_data[[#This Row],[artist_name]],spotify_data[artist_name],0)</f>
        <v>6326</v>
      </c>
      <c r="K6327">
        <v>29</v>
      </c>
      <c r="L6327" s="10">
        <f>spotify_data[[#This Row],[artist_popularity]]/100</f>
        <v>0.28999999999999998</v>
      </c>
      <c r="M6327">
        <v>6065</v>
      </c>
      <c r="N6327" s="1" t="s">
        <v>1609</v>
      </c>
      <c r="O6327" s="1" t="s">
        <v>11093</v>
      </c>
      <c r="P6327" s="1">
        <f>MATCH(spotify_data[[#This Row],[album_id]],spotify_data[album_id],0)</f>
        <v>6326</v>
      </c>
      <c r="Q6327" s="1" t="s">
        <v>11094</v>
      </c>
      <c r="R6327" s="2">
        <v>43574</v>
      </c>
      <c r="S6327" s="7">
        <f ca="1">+TODAY()-spotify_data[[#This Row],[Fecha lanzamiento Album]]</f>
        <v>2457</v>
      </c>
      <c r="T6327" s="7">
        <f ca="1">+spotify_data[[#This Row],[Antigüedad Album Dias]]/60</f>
        <v>40.950000000000003</v>
      </c>
      <c r="U6327" s="8">
        <f ca="1">spotify_data[[#This Row],[Antigüedad Album Meses]]/12</f>
        <v>3.4125000000000001</v>
      </c>
      <c r="V6327">
        <v>25</v>
      </c>
      <c r="W6327" s="1" t="s">
        <v>1932</v>
      </c>
      <c r="X6327" s="1" t="str">
        <f>+IF(spotify_data[[#This Row],[album_type]]="album","Album",IF(spotify_data[[#This Row],[album_type]]="single","Single","Compilation"))</f>
        <v>Compilation</v>
      </c>
      <c r="Y6327">
        <v>368</v>
      </c>
    </row>
    <row r="6328" spans="1:25" x14ac:dyDescent="0.3">
      <c r="A6328" s="1" t="s">
        <v>11151</v>
      </c>
      <c r="B6328" s="1">
        <v>2088</v>
      </c>
      <c r="C6328" s="1" t="s">
        <v>11152</v>
      </c>
      <c r="D6328">
        <v>8</v>
      </c>
      <c r="E6328">
        <v>40</v>
      </c>
      <c r="F6328" s="10">
        <f>spotify_data[[#This Row],[track_popularity]]/100</f>
        <v>0.4</v>
      </c>
      <c r="G6328" s="9" t="b">
        <v>0</v>
      </c>
      <c r="H6328" s="1">
        <f>+IF(spotify_data[[#This Row],[explicit]]=FALSE,0,1)</f>
        <v>0</v>
      </c>
      <c r="I6328" s="1" t="s">
        <v>11153</v>
      </c>
      <c r="J6328" s="7">
        <f>MATCH(spotify_data[[#This Row],[artist_name]],spotify_data[artist_name],0)</f>
        <v>6327</v>
      </c>
      <c r="K6328">
        <v>58</v>
      </c>
      <c r="L6328" s="10">
        <f>spotify_data[[#This Row],[artist_popularity]]/100</f>
        <v>0.57999999999999996</v>
      </c>
      <c r="M6328">
        <v>888564</v>
      </c>
      <c r="N6328" s="1" t="s">
        <v>11154</v>
      </c>
      <c r="O6328" s="1" t="s">
        <v>11155</v>
      </c>
      <c r="P6328" s="1">
        <f>MATCH(spotify_data[[#This Row],[album_id]],spotify_data[album_id],0)</f>
        <v>6327</v>
      </c>
      <c r="Q6328" s="1" t="s">
        <v>11156</v>
      </c>
      <c r="R6328" s="2">
        <v>43553</v>
      </c>
      <c r="S6328" s="7">
        <f ca="1">+TODAY()-spotify_data[[#This Row],[Fecha lanzamiento Album]]</f>
        <v>2478</v>
      </c>
      <c r="T6328" s="7">
        <f ca="1">+spotify_data[[#This Row],[Antigüedad Album Dias]]/60</f>
        <v>41.3</v>
      </c>
      <c r="U6328" s="8">
        <f ca="1">spotify_data[[#This Row],[Antigüedad Album Meses]]/12</f>
        <v>3.4416666666666664</v>
      </c>
      <c r="V6328">
        <v>27</v>
      </c>
      <c r="W6328" s="1" t="s">
        <v>1932</v>
      </c>
      <c r="X6328" s="1" t="str">
        <f>+IF(spotify_data[[#This Row],[album_type]]="album","Album",IF(spotify_data[[#This Row],[album_type]]="single","Single","Compilation"))</f>
        <v>Compilation</v>
      </c>
      <c r="Y6328">
        <v>336</v>
      </c>
    </row>
    <row r="6329" spans="1:25" x14ac:dyDescent="0.3">
      <c r="A6329" s="1" t="s">
        <v>11674</v>
      </c>
      <c r="B6329" s="1">
        <v>4935</v>
      </c>
      <c r="C6329" s="1" t="s">
        <v>11675</v>
      </c>
      <c r="D6329">
        <v>7</v>
      </c>
      <c r="E6329">
        <v>40</v>
      </c>
      <c r="F6329" s="10">
        <f>spotify_data[[#This Row],[track_popularity]]/100</f>
        <v>0.4</v>
      </c>
      <c r="G6329" s="9" t="b">
        <v>0</v>
      </c>
      <c r="H6329" s="1">
        <f>+IF(spotify_data[[#This Row],[explicit]]=FALSE,0,1)</f>
        <v>0</v>
      </c>
      <c r="I6329" s="1" t="s">
        <v>11676</v>
      </c>
      <c r="J6329" s="7">
        <f>MATCH(spotify_data[[#This Row],[artist_name]],spotify_data[artist_name],0)</f>
        <v>6328</v>
      </c>
      <c r="K6329">
        <v>62</v>
      </c>
      <c r="L6329" s="10">
        <f>spotify_data[[#This Row],[artist_popularity]]/100</f>
        <v>0.62</v>
      </c>
      <c r="M6329">
        <v>325011</v>
      </c>
      <c r="N6329" s="1" t="s">
        <v>23</v>
      </c>
      <c r="O6329" s="1" t="s">
        <v>11677</v>
      </c>
      <c r="P6329" s="1">
        <f>MATCH(spotify_data[[#This Row],[album_id]],spotify_data[album_id],0)</f>
        <v>6328</v>
      </c>
      <c r="Q6329" s="1" t="s">
        <v>11678</v>
      </c>
      <c r="R6329" s="2">
        <v>43413</v>
      </c>
      <c r="S6329" s="7">
        <f ca="1">+TODAY()-spotify_data[[#This Row],[Fecha lanzamiento Album]]</f>
        <v>2618</v>
      </c>
      <c r="T6329" s="7">
        <f ca="1">+spotify_data[[#This Row],[Antigüedad Album Dias]]/60</f>
        <v>43.633333333333333</v>
      </c>
      <c r="U6329" s="8">
        <f ca="1">spotify_data[[#This Row],[Antigüedad Album Meses]]/12</f>
        <v>3.6361111111111111</v>
      </c>
      <c r="V6329">
        <v>8</v>
      </c>
      <c r="W6329" s="1" t="s">
        <v>20</v>
      </c>
      <c r="X6329" s="1" t="str">
        <f>+IF(spotify_data[[#This Row],[album_type]]="album","Album",IF(spotify_data[[#This Row],[album_type]]="single","Single","Compilation"))</f>
        <v>Album</v>
      </c>
      <c r="Y6329">
        <v>269</v>
      </c>
    </row>
    <row r="6330" spans="1:25" x14ac:dyDescent="0.3">
      <c r="A6330" s="1" t="s">
        <v>11906</v>
      </c>
      <c r="B6330" s="1">
        <v>13321</v>
      </c>
      <c r="C6330" s="1" t="s">
        <v>11907</v>
      </c>
      <c r="D6330">
        <v>4</v>
      </c>
      <c r="E6330">
        <v>40</v>
      </c>
      <c r="F6330" s="10">
        <f>spotify_data[[#This Row],[track_popularity]]/100</f>
        <v>0.4</v>
      </c>
      <c r="G6330" s="9" t="b">
        <v>0</v>
      </c>
      <c r="H6330" s="1">
        <f>+IF(spotify_data[[#This Row],[explicit]]=FALSE,0,1)</f>
        <v>0</v>
      </c>
      <c r="I6330" s="1" t="s">
        <v>11864</v>
      </c>
      <c r="J6330" s="7">
        <f>MATCH(spotify_data[[#This Row],[artist_name]],spotify_data[artist_name],0)</f>
        <v>2277</v>
      </c>
      <c r="K6330">
        <v>63</v>
      </c>
      <c r="L6330" s="10">
        <f>spotify_data[[#This Row],[artist_popularity]]/100</f>
        <v>0.63</v>
      </c>
      <c r="M6330">
        <v>939535</v>
      </c>
      <c r="N6330" s="1" t="s">
        <v>5280</v>
      </c>
      <c r="O6330" s="1" t="s">
        <v>11865</v>
      </c>
      <c r="P6330" s="1">
        <f>MATCH(spotify_data[[#This Row],[album_id]],spotify_data[album_id],0)</f>
        <v>2277</v>
      </c>
      <c r="Q6330" s="1" t="s">
        <v>11866</v>
      </c>
      <c r="R6330" s="2">
        <v>43378</v>
      </c>
      <c r="S6330" s="7">
        <f ca="1">+TODAY()-spotify_data[[#This Row],[Fecha lanzamiento Album]]</f>
        <v>2653</v>
      </c>
      <c r="T6330" s="7">
        <f ca="1">+spotify_data[[#This Row],[Antigüedad Album Dias]]/60</f>
        <v>44.216666666666669</v>
      </c>
      <c r="U6330" s="8">
        <f ca="1">spotify_data[[#This Row],[Antigüedad Album Meses]]/12</f>
        <v>3.6847222222222222</v>
      </c>
      <c r="V6330">
        <v>10</v>
      </c>
      <c r="W6330" s="1" t="s">
        <v>20</v>
      </c>
      <c r="X6330" s="1" t="str">
        <f>+IF(spotify_data[[#This Row],[album_type]]="album","Album",IF(spotify_data[[#This Row],[album_type]]="single","Single","Compilation"))</f>
        <v>Album</v>
      </c>
      <c r="Y6330">
        <v>387</v>
      </c>
    </row>
    <row r="6331" spans="1:25" x14ac:dyDescent="0.3">
      <c r="A6331" s="1" t="s">
        <v>12368</v>
      </c>
      <c r="B6331" s="1">
        <v>6281</v>
      </c>
      <c r="C6331" s="1" t="s">
        <v>12369</v>
      </c>
      <c r="D6331">
        <v>8</v>
      </c>
      <c r="E6331">
        <v>40</v>
      </c>
      <c r="F6331" s="10">
        <f>spotify_data[[#This Row],[track_popularity]]/100</f>
        <v>0.4</v>
      </c>
      <c r="G6331" s="9" t="b">
        <v>1</v>
      </c>
      <c r="H6331" s="1">
        <f>+IF(spotify_data[[#This Row],[explicit]]=FALSE,0,1)</f>
        <v>1</v>
      </c>
      <c r="I6331" s="1" t="s">
        <v>12365</v>
      </c>
      <c r="J6331" s="7">
        <f>MATCH(spotify_data[[#This Row],[artist_name]],spotify_data[artist_name],0)</f>
        <v>6330</v>
      </c>
      <c r="K6331">
        <v>43</v>
      </c>
      <c r="L6331" s="10">
        <f>spotify_data[[#This Row],[artist_popularity]]/100</f>
        <v>0.43</v>
      </c>
      <c r="M6331">
        <v>124259</v>
      </c>
      <c r="N6331" s="1" t="s">
        <v>9831</v>
      </c>
      <c r="O6331" s="1" t="s">
        <v>12366</v>
      </c>
      <c r="P6331" s="1">
        <f>MATCH(spotify_data[[#This Row],[album_id]],spotify_data[album_id],0)</f>
        <v>6330</v>
      </c>
      <c r="Q6331" s="1" t="s">
        <v>12367</v>
      </c>
      <c r="R6331" s="2">
        <v>43252</v>
      </c>
      <c r="S6331" s="7">
        <f ca="1">+TODAY()-spotify_data[[#This Row],[Fecha lanzamiento Album]]</f>
        <v>2779</v>
      </c>
      <c r="T6331" s="7">
        <f ca="1">+spotify_data[[#This Row],[Antigüedad Album Dias]]/60</f>
        <v>46.31666666666667</v>
      </c>
      <c r="U6331" s="8">
        <f ca="1">spotify_data[[#This Row],[Antigüedad Album Meses]]/12</f>
        <v>3.8597222222222225</v>
      </c>
      <c r="V6331">
        <v>14</v>
      </c>
      <c r="W6331" s="1" t="s">
        <v>20</v>
      </c>
      <c r="X6331" s="1" t="str">
        <f>+IF(spotify_data[[#This Row],[album_type]]="album","Album",IF(spotify_data[[#This Row],[album_type]]="single","Single","Compilation"))</f>
        <v>Album</v>
      </c>
      <c r="Y6331">
        <v>331</v>
      </c>
    </row>
    <row r="6332" spans="1:25" x14ac:dyDescent="0.3">
      <c r="A6332" s="1" t="s">
        <v>12839</v>
      </c>
      <c r="B6332" s="1">
        <v>2213</v>
      </c>
      <c r="C6332" s="1" t="s">
        <v>12840</v>
      </c>
      <c r="D6332">
        <v>11</v>
      </c>
      <c r="E6332">
        <v>40</v>
      </c>
      <c r="F6332" s="10">
        <f>spotify_data[[#This Row],[track_popularity]]/100</f>
        <v>0.4</v>
      </c>
      <c r="G6332" s="9" t="b">
        <v>0</v>
      </c>
      <c r="H6332" s="1">
        <f>+IF(spotify_data[[#This Row],[explicit]]=FALSE,0,1)</f>
        <v>0</v>
      </c>
      <c r="I6332" s="1" t="s">
        <v>12841</v>
      </c>
      <c r="J6332" s="7">
        <f>MATCH(spotify_data[[#This Row],[artist_name]],spotify_data[artist_name],0)</f>
        <v>790</v>
      </c>
      <c r="K6332">
        <v>65</v>
      </c>
      <c r="L6332" s="10">
        <f>spotify_data[[#This Row],[artist_popularity]]/100</f>
        <v>0.65</v>
      </c>
      <c r="M6332">
        <v>1373052</v>
      </c>
      <c r="N6332" s="1" t="s">
        <v>23</v>
      </c>
      <c r="O6332" s="1" t="s">
        <v>12842</v>
      </c>
      <c r="P6332" s="1">
        <f>MATCH(spotify_data[[#This Row],[album_id]],spotify_data[album_id],0)</f>
        <v>5629</v>
      </c>
      <c r="Q6332" s="1" t="s">
        <v>12840</v>
      </c>
      <c r="R6332" s="2">
        <v>43112</v>
      </c>
      <c r="S6332" s="7">
        <f ca="1">+TODAY()-spotify_data[[#This Row],[Fecha lanzamiento Album]]</f>
        <v>2919</v>
      </c>
      <c r="T6332" s="7">
        <f ca="1">+spotify_data[[#This Row],[Antigüedad Album Dias]]/60</f>
        <v>48.65</v>
      </c>
      <c r="U6332" s="8">
        <f ca="1">spotify_data[[#This Row],[Antigüedad Album Meses]]/12</f>
        <v>4.0541666666666663</v>
      </c>
      <c r="V6332">
        <v>12</v>
      </c>
      <c r="W6332" s="1" t="s">
        <v>20</v>
      </c>
      <c r="X6332" s="1" t="str">
        <f>+IF(spotify_data[[#This Row],[album_type]]="album","Album",IF(spotify_data[[#This Row],[album_type]]="single","Single","Compilation"))</f>
        <v>Album</v>
      </c>
      <c r="Y6332">
        <v>232</v>
      </c>
    </row>
    <row r="6333" spans="1:25" x14ac:dyDescent="0.3">
      <c r="A6333" s="1" t="s">
        <v>13160</v>
      </c>
      <c r="B6333" s="1">
        <v>2244</v>
      </c>
      <c r="C6333" s="1" t="s">
        <v>13161</v>
      </c>
      <c r="D6333">
        <v>14</v>
      </c>
      <c r="E6333">
        <v>40</v>
      </c>
      <c r="F6333" s="10">
        <f>spotify_data[[#This Row],[track_popularity]]/100</f>
        <v>0.4</v>
      </c>
      <c r="G6333" s="9" t="b">
        <v>0</v>
      </c>
      <c r="H6333" s="1">
        <f>+IF(spotify_data[[#This Row],[explicit]]=FALSE,0,1)</f>
        <v>0</v>
      </c>
      <c r="I6333" s="1" t="s">
        <v>7349</v>
      </c>
      <c r="J6333" s="7">
        <f>MATCH(spotify_data[[#This Row],[artist_name]],spotify_data[artist_name],0)</f>
        <v>5068</v>
      </c>
      <c r="K6333">
        <v>58</v>
      </c>
      <c r="L6333" s="10">
        <f>spotify_data[[#This Row],[artist_popularity]]/100</f>
        <v>0.57999999999999996</v>
      </c>
      <c r="M6333">
        <v>111922</v>
      </c>
      <c r="N6333" s="1" t="s">
        <v>4495</v>
      </c>
      <c r="O6333" s="1" t="s">
        <v>13162</v>
      </c>
      <c r="P6333" s="1">
        <f>MATCH(spotify_data[[#This Row],[album_id]],spotify_data[album_id],0)</f>
        <v>5068</v>
      </c>
      <c r="Q6333" s="1" t="s">
        <v>13163</v>
      </c>
      <c r="R6333" s="2">
        <v>43040</v>
      </c>
      <c r="S6333" s="7">
        <f ca="1">+TODAY()-spotify_data[[#This Row],[Fecha lanzamiento Album]]</f>
        <v>2991</v>
      </c>
      <c r="T6333" s="7">
        <f ca="1">+spotify_data[[#This Row],[Antigüedad Album Dias]]/60</f>
        <v>49.85</v>
      </c>
      <c r="U6333" s="8">
        <f ca="1">spotify_data[[#This Row],[Antigüedad Album Meses]]/12</f>
        <v>4.1541666666666668</v>
      </c>
      <c r="V6333">
        <v>36</v>
      </c>
      <c r="W6333" s="1" t="s">
        <v>20</v>
      </c>
      <c r="X6333" s="1" t="str">
        <f>+IF(spotify_data[[#This Row],[album_type]]="album","Album",IF(spotify_data[[#This Row],[album_type]]="single","Single","Compilation"))</f>
        <v>Album</v>
      </c>
      <c r="Y6333">
        <v>286</v>
      </c>
    </row>
    <row r="6334" spans="1:25" x14ac:dyDescent="0.3">
      <c r="A6334" s="1" t="s">
        <v>13166</v>
      </c>
      <c r="B6334" s="1">
        <v>2441</v>
      </c>
      <c r="C6334" s="1" t="s">
        <v>13167</v>
      </c>
      <c r="D6334">
        <v>3</v>
      </c>
      <c r="E6334">
        <v>40</v>
      </c>
      <c r="F6334" s="10">
        <f>spotify_data[[#This Row],[track_popularity]]/100</f>
        <v>0.4</v>
      </c>
      <c r="G6334" s="9" t="b">
        <v>0</v>
      </c>
      <c r="H6334" s="1">
        <f>+IF(spotify_data[[#This Row],[explicit]]=FALSE,0,1)</f>
        <v>0</v>
      </c>
      <c r="I6334" s="1" t="s">
        <v>13168</v>
      </c>
      <c r="J6334" s="7">
        <f>MATCH(spotify_data[[#This Row],[artist_name]],spotify_data[artist_name],0)</f>
        <v>6333</v>
      </c>
      <c r="K6334">
        <v>46</v>
      </c>
      <c r="L6334" s="10">
        <f>spotify_data[[#This Row],[artist_popularity]]/100</f>
        <v>0.46</v>
      </c>
      <c r="M6334">
        <v>51692</v>
      </c>
      <c r="N6334" s="1" t="s">
        <v>1609</v>
      </c>
      <c r="O6334" s="1" t="s">
        <v>13169</v>
      </c>
      <c r="P6334" s="1">
        <f>MATCH(spotify_data[[#This Row],[album_id]],spotify_data[album_id],0)</f>
        <v>6333</v>
      </c>
      <c r="Q6334" s="1" t="s">
        <v>13170</v>
      </c>
      <c r="R6334" s="2">
        <v>43040</v>
      </c>
      <c r="S6334" s="7">
        <f ca="1">+TODAY()-spotify_data[[#This Row],[Fecha lanzamiento Album]]</f>
        <v>2991</v>
      </c>
      <c r="T6334" s="7">
        <f ca="1">+spotify_data[[#This Row],[Antigüedad Album Dias]]/60</f>
        <v>49.85</v>
      </c>
      <c r="U6334" s="8">
        <f ca="1">spotify_data[[#This Row],[Antigüedad Album Meses]]/12</f>
        <v>4.1541666666666668</v>
      </c>
      <c r="V6334">
        <v>56</v>
      </c>
      <c r="W6334" s="1" t="s">
        <v>20</v>
      </c>
      <c r="X6334" s="1" t="str">
        <f>+IF(spotify_data[[#This Row],[album_type]]="album","Album",IF(spotify_data[[#This Row],[album_type]]="single","Single","Compilation"))</f>
        <v>Album</v>
      </c>
      <c r="Y6334">
        <v>352</v>
      </c>
    </row>
    <row r="6335" spans="1:25" x14ac:dyDescent="0.3">
      <c r="A6335" s="1" t="s">
        <v>13537</v>
      </c>
      <c r="B6335" s="1">
        <v>7047</v>
      </c>
      <c r="C6335" s="1" t="s">
        <v>13538</v>
      </c>
      <c r="D6335">
        <v>27</v>
      </c>
      <c r="E6335">
        <v>40</v>
      </c>
      <c r="F6335" s="10">
        <f>spotify_data[[#This Row],[track_popularity]]/100</f>
        <v>0.4</v>
      </c>
      <c r="G6335" s="9" t="b">
        <v>0</v>
      </c>
      <c r="H6335" s="1">
        <f>+IF(spotify_data[[#This Row],[explicit]]=FALSE,0,1)</f>
        <v>0</v>
      </c>
      <c r="I6335" s="1" t="s">
        <v>9209</v>
      </c>
      <c r="J6335" s="7">
        <f>MATCH(spotify_data[[#This Row],[artist_name]],spotify_data[artist_name],0)</f>
        <v>3534</v>
      </c>
      <c r="K6335">
        <v>54</v>
      </c>
      <c r="L6335" s="10">
        <f>spotify_data[[#This Row],[artist_popularity]]/100</f>
        <v>0.54</v>
      </c>
      <c r="M6335">
        <v>640544</v>
      </c>
      <c r="N6335" s="1" t="s">
        <v>23</v>
      </c>
      <c r="O6335" s="1" t="s">
        <v>13539</v>
      </c>
      <c r="P6335" s="1">
        <f>MATCH(spotify_data[[#This Row],[album_id]],spotify_data[album_id],0)</f>
        <v>6334</v>
      </c>
      <c r="Q6335" s="1" t="s">
        <v>13540</v>
      </c>
      <c r="R6335" s="2">
        <v>42909</v>
      </c>
      <c r="S6335" s="7">
        <f ca="1">+TODAY()-spotify_data[[#This Row],[Fecha lanzamiento Album]]</f>
        <v>3122</v>
      </c>
      <c r="T6335" s="7">
        <f ca="1">+spotify_data[[#This Row],[Antigüedad Album Dias]]/60</f>
        <v>52.033333333333331</v>
      </c>
      <c r="U6335" s="8">
        <f ca="1">spotify_data[[#This Row],[Antigüedad Album Meses]]/12</f>
        <v>4.3361111111111112</v>
      </c>
      <c r="V6335">
        <v>30</v>
      </c>
      <c r="W6335" s="1" t="s">
        <v>1932</v>
      </c>
      <c r="X6335" s="1" t="str">
        <f>+IF(spotify_data[[#This Row],[album_type]]="album","Album",IF(spotify_data[[#This Row],[album_type]]="single","Single","Compilation"))</f>
        <v>Compilation</v>
      </c>
      <c r="Y6335">
        <v>445</v>
      </c>
    </row>
    <row r="6336" spans="1:25" x14ac:dyDescent="0.3">
      <c r="A6336" s="1" t="s">
        <v>13598</v>
      </c>
      <c r="B6336" s="1">
        <v>6336</v>
      </c>
      <c r="C6336" s="1" t="s">
        <v>13599</v>
      </c>
      <c r="D6336">
        <v>1</v>
      </c>
      <c r="E6336">
        <v>40</v>
      </c>
      <c r="F6336" s="10">
        <f>spotify_data[[#This Row],[track_popularity]]/100</f>
        <v>0.4</v>
      </c>
      <c r="G6336" s="9" t="b">
        <v>0</v>
      </c>
      <c r="H6336" s="1">
        <f>+IF(spotify_data[[#This Row],[explicit]]=FALSE,0,1)</f>
        <v>0</v>
      </c>
      <c r="I6336" s="1" t="s">
        <v>3472</v>
      </c>
      <c r="J6336" s="7">
        <f>MATCH(spotify_data[[#This Row],[artist_name]],spotify_data[artist_name],0)</f>
        <v>2018</v>
      </c>
      <c r="K6336">
        <v>78</v>
      </c>
      <c r="L6336" s="10">
        <f>spotify_data[[#This Row],[artist_popularity]]/100</f>
        <v>0.78</v>
      </c>
      <c r="M6336">
        <v>6602735</v>
      </c>
      <c r="N6336" s="1" t="s">
        <v>254</v>
      </c>
      <c r="O6336" s="1" t="s">
        <v>13600</v>
      </c>
      <c r="P6336" s="1">
        <f>MATCH(spotify_data[[#This Row],[album_id]],spotify_data[album_id],0)</f>
        <v>6335</v>
      </c>
      <c r="Q6336" s="1" t="s">
        <v>13599</v>
      </c>
      <c r="R6336" s="2">
        <v>42900</v>
      </c>
      <c r="S6336" s="7">
        <f ca="1">+TODAY()-spotify_data[[#This Row],[Fecha lanzamiento Album]]</f>
        <v>3131</v>
      </c>
      <c r="T6336" s="7">
        <f ca="1">+spotify_data[[#This Row],[Antigüedad Album Dias]]/60</f>
        <v>52.18333333333333</v>
      </c>
      <c r="U6336" s="8">
        <f ca="1">spotify_data[[#This Row],[Antigüedad Album Meses]]/12</f>
        <v>4.3486111111111105</v>
      </c>
      <c r="V6336">
        <v>1</v>
      </c>
      <c r="W6336" s="1" t="s">
        <v>21</v>
      </c>
      <c r="X6336" s="1" t="str">
        <f>+IF(spotify_data[[#This Row],[album_type]]="album","Album",IF(spotify_data[[#This Row],[album_type]]="single","Single","Compilation"))</f>
        <v>Single</v>
      </c>
      <c r="Y6336">
        <v>206</v>
      </c>
    </row>
    <row r="6337" spans="1:25" x14ac:dyDescent="0.3">
      <c r="A6337" s="1" t="s">
        <v>13678</v>
      </c>
      <c r="B6337" s="1">
        <v>5494</v>
      </c>
      <c r="C6337" s="1" t="s">
        <v>13679</v>
      </c>
      <c r="D6337">
        <v>4</v>
      </c>
      <c r="E6337">
        <v>40</v>
      </c>
      <c r="F6337" s="10">
        <f>spotify_data[[#This Row],[track_popularity]]/100</f>
        <v>0.4</v>
      </c>
      <c r="G6337" s="9" t="b">
        <v>0</v>
      </c>
      <c r="H6337" s="1">
        <f>+IF(spotify_data[[#This Row],[explicit]]=FALSE,0,1)</f>
        <v>0</v>
      </c>
      <c r="I6337" s="1" t="s">
        <v>6414</v>
      </c>
      <c r="J6337" s="7">
        <f>MATCH(spotify_data[[#This Row],[artist_name]],spotify_data[artist_name],0)</f>
        <v>530</v>
      </c>
      <c r="K6337">
        <v>85</v>
      </c>
      <c r="L6337" s="10">
        <f>spotify_data[[#This Row],[artist_popularity]]/100</f>
        <v>0.85</v>
      </c>
      <c r="M6337">
        <v>39777995</v>
      </c>
      <c r="N6337" s="1" t="s">
        <v>6415</v>
      </c>
      <c r="O6337" s="1" t="s">
        <v>13660</v>
      </c>
      <c r="P6337" s="1">
        <f>MATCH(spotify_data[[#This Row],[album_id]],spotify_data[album_id],0)</f>
        <v>530</v>
      </c>
      <c r="Q6337" s="1" t="s">
        <v>8455</v>
      </c>
      <c r="R6337" s="2">
        <v>42881</v>
      </c>
      <c r="S6337" s="7">
        <f ca="1">+TODAY()-spotify_data[[#This Row],[Fecha lanzamiento Album]]</f>
        <v>3150</v>
      </c>
      <c r="T6337" s="7">
        <f ca="1">+spotify_data[[#This Row],[Antigüedad Album Dias]]/60</f>
        <v>52.5</v>
      </c>
      <c r="U6337" s="8">
        <f ca="1">spotify_data[[#This Row],[Antigüedad Album Meses]]/12</f>
        <v>4.375</v>
      </c>
      <c r="V6337">
        <v>13</v>
      </c>
      <c r="W6337" s="1" t="s">
        <v>20</v>
      </c>
      <c r="X6337" s="1" t="str">
        <f>+IF(spotify_data[[#This Row],[album_type]]="album","Album",IF(spotify_data[[#This Row],[album_type]]="single","Single","Compilation"))</f>
        <v>Album</v>
      </c>
      <c r="Y6337">
        <v>33</v>
      </c>
    </row>
    <row r="6338" spans="1:25" x14ac:dyDescent="0.3">
      <c r="A6338" s="1" t="s">
        <v>13939</v>
      </c>
      <c r="B6338" s="1">
        <v>5880</v>
      </c>
      <c r="C6338" s="1" t="s">
        <v>13940</v>
      </c>
      <c r="D6338">
        <v>1</v>
      </c>
      <c r="E6338">
        <v>40</v>
      </c>
      <c r="F6338" s="10">
        <f>spotify_data[[#This Row],[track_popularity]]/100</f>
        <v>0.4</v>
      </c>
      <c r="G6338" s="9" t="b">
        <v>0</v>
      </c>
      <c r="H6338" s="1">
        <f>+IF(spotify_data[[#This Row],[explicit]]=FALSE,0,1)</f>
        <v>0</v>
      </c>
      <c r="I6338" s="1" t="s">
        <v>13941</v>
      </c>
      <c r="J6338" s="7">
        <f>MATCH(spotify_data[[#This Row],[artist_name]],spotify_data[artist_name],0)</f>
        <v>6337</v>
      </c>
      <c r="K6338">
        <v>47</v>
      </c>
      <c r="L6338" s="10">
        <f>spotify_data[[#This Row],[artist_popularity]]/100</f>
        <v>0.47</v>
      </c>
      <c r="M6338">
        <v>33090</v>
      </c>
      <c r="N6338" s="1" t="s">
        <v>4012</v>
      </c>
      <c r="O6338" s="1" t="s">
        <v>13942</v>
      </c>
      <c r="P6338" s="1">
        <f>MATCH(spotify_data[[#This Row],[album_id]],spotify_data[album_id],0)</f>
        <v>6337</v>
      </c>
      <c r="Q6338" s="1" t="s">
        <v>13943</v>
      </c>
      <c r="R6338" s="2">
        <v>42823</v>
      </c>
      <c r="S6338" s="7">
        <f ca="1">+TODAY()-spotify_data[[#This Row],[Fecha lanzamiento Album]]</f>
        <v>3208</v>
      </c>
      <c r="T6338" s="7">
        <f ca="1">+spotify_data[[#This Row],[Antigüedad Album Dias]]/60</f>
        <v>53.466666666666669</v>
      </c>
      <c r="U6338" s="8">
        <f ca="1">spotify_data[[#This Row],[Antigüedad Album Meses]]/12</f>
        <v>4.4555555555555557</v>
      </c>
      <c r="V6338">
        <v>51</v>
      </c>
      <c r="W6338" s="1" t="s">
        <v>20</v>
      </c>
      <c r="X6338" s="1" t="str">
        <f>+IF(spotify_data[[#This Row],[album_type]]="album","Album",IF(spotify_data[[#This Row],[album_type]]="single","Single","Compilation"))</f>
        <v>Album</v>
      </c>
      <c r="Y6338">
        <v>383</v>
      </c>
    </row>
    <row r="6339" spans="1:25" x14ac:dyDescent="0.3">
      <c r="A6339" s="1" t="s">
        <v>14086</v>
      </c>
      <c r="B6339" s="1">
        <v>7956</v>
      </c>
      <c r="C6339" s="1" t="s">
        <v>14087</v>
      </c>
      <c r="D6339">
        <v>7</v>
      </c>
      <c r="E6339">
        <v>40</v>
      </c>
      <c r="F6339" s="10">
        <f>spotify_data[[#This Row],[track_popularity]]/100</f>
        <v>0.4</v>
      </c>
      <c r="G6339" s="9" t="b">
        <v>0</v>
      </c>
      <c r="H6339" s="1">
        <f>+IF(spotify_data[[#This Row],[explicit]]=FALSE,0,1)</f>
        <v>0</v>
      </c>
      <c r="I6339" s="1" t="s">
        <v>14078</v>
      </c>
      <c r="J6339" s="7">
        <f>MATCH(spotify_data[[#This Row],[artist_name]],spotify_data[artist_name],0)</f>
        <v>5732</v>
      </c>
      <c r="K6339">
        <v>63</v>
      </c>
      <c r="L6339" s="10">
        <f>spotify_data[[#This Row],[artist_popularity]]/100</f>
        <v>0.63</v>
      </c>
      <c r="M6339">
        <v>3029394</v>
      </c>
      <c r="N6339" s="1" t="s">
        <v>14079</v>
      </c>
      <c r="O6339" s="1" t="s">
        <v>14088</v>
      </c>
      <c r="P6339" s="1">
        <f>MATCH(spotify_data[[#This Row],[album_id]],spotify_data[album_id],0)</f>
        <v>6338</v>
      </c>
      <c r="Q6339" s="1" t="s">
        <v>14089</v>
      </c>
      <c r="R6339" s="2">
        <v>42762</v>
      </c>
      <c r="S6339" s="7">
        <f ca="1">+TODAY()-spotify_data[[#This Row],[Fecha lanzamiento Album]]</f>
        <v>3269</v>
      </c>
      <c r="T6339" s="7">
        <f ca="1">+spotify_data[[#This Row],[Antigüedad Album Dias]]/60</f>
        <v>54.483333333333334</v>
      </c>
      <c r="U6339" s="8">
        <f ca="1">spotify_data[[#This Row],[Antigüedad Album Meses]]/12</f>
        <v>4.5402777777777779</v>
      </c>
      <c r="V6339">
        <v>50</v>
      </c>
      <c r="W6339" s="1" t="s">
        <v>20</v>
      </c>
      <c r="X6339" s="1" t="str">
        <f>+IF(spotify_data[[#This Row],[album_type]]="album","Album",IF(spotify_data[[#This Row],[album_type]]="single","Single","Compilation"))</f>
        <v>Album</v>
      </c>
      <c r="Y6339">
        <v>313</v>
      </c>
    </row>
    <row r="6340" spans="1:25" x14ac:dyDescent="0.3">
      <c r="A6340" s="1" t="s">
        <v>15148</v>
      </c>
      <c r="B6340" s="1">
        <v>2377</v>
      </c>
      <c r="C6340" s="1" t="s">
        <v>15149</v>
      </c>
      <c r="D6340">
        <v>6</v>
      </c>
      <c r="E6340">
        <v>40</v>
      </c>
      <c r="F6340" s="10">
        <f>spotify_data[[#This Row],[track_popularity]]/100</f>
        <v>0.4</v>
      </c>
      <c r="G6340" s="9" t="b">
        <v>0</v>
      </c>
      <c r="H6340" s="1">
        <f>+IF(spotify_data[[#This Row],[explicit]]=FALSE,0,1)</f>
        <v>0</v>
      </c>
      <c r="I6340" s="1" t="s">
        <v>15150</v>
      </c>
      <c r="J6340" s="7">
        <f>MATCH(spotify_data[[#This Row],[artist_name]],spotify_data[artist_name],0)</f>
        <v>6339</v>
      </c>
      <c r="K6340">
        <v>45</v>
      </c>
      <c r="L6340" s="10">
        <f>spotify_data[[#This Row],[artist_popularity]]/100</f>
        <v>0.45</v>
      </c>
      <c r="M6340">
        <v>376028</v>
      </c>
      <c r="N6340" s="1" t="s">
        <v>23</v>
      </c>
      <c r="O6340" s="1" t="s">
        <v>15151</v>
      </c>
      <c r="P6340" s="1">
        <f>MATCH(spotify_data[[#This Row],[album_id]],spotify_data[album_id],0)</f>
        <v>6339</v>
      </c>
      <c r="Q6340" s="1" t="s">
        <v>15152</v>
      </c>
      <c r="R6340" s="2">
        <v>42336</v>
      </c>
      <c r="S6340" s="7">
        <f ca="1">+TODAY()-spotify_data[[#This Row],[Fecha lanzamiento Album]]</f>
        <v>3695</v>
      </c>
      <c r="T6340" s="7">
        <f ca="1">+spotify_data[[#This Row],[Antigüedad Album Dias]]/60</f>
        <v>61.583333333333336</v>
      </c>
      <c r="U6340" s="8">
        <f ca="1">spotify_data[[#This Row],[Antigüedad Album Meses]]/12</f>
        <v>5.1319444444444446</v>
      </c>
      <c r="V6340">
        <v>13</v>
      </c>
      <c r="W6340" s="1" t="s">
        <v>20</v>
      </c>
      <c r="X6340" s="1" t="str">
        <f>+IF(spotify_data[[#This Row],[album_type]]="album","Album",IF(spotify_data[[#This Row],[album_type]]="single","Single","Compilation"))</f>
        <v>Album</v>
      </c>
      <c r="Y6340">
        <v>409</v>
      </c>
    </row>
    <row r="6341" spans="1:25" x14ac:dyDescent="0.3">
      <c r="A6341" s="1" t="s">
        <v>15219</v>
      </c>
      <c r="B6341" s="1">
        <v>2074</v>
      </c>
      <c r="C6341" s="1" t="s">
        <v>15220</v>
      </c>
      <c r="D6341">
        <v>4</v>
      </c>
      <c r="E6341">
        <v>40</v>
      </c>
      <c r="F6341" s="10">
        <f>spotify_data[[#This Row],[track_popularity]]/100</f>
        <v>0.4</v>
      </c>
      <c r="G6341" s="9" t="b">
        <v>0</v>
      </c>
      <c r="H6341" s="1">
        <f>+IF(spotify_data[[#This Row],[explicit]]=FALSE,0,1)</f>
        <v>0</v>
      </c>
      <c r="I6341" s="1" t="s">
        <v>6958</v>
      </c>
      <c r="J6341" s="7">
        <f>MATCH(spotify_data[[#This Row],[artist_name]],spotify_data[artist_name],0)</f>
        <v>2489</v>
      </c>
      <c r="K6341">
        <v>65</v>
      </c>
      <c r="L6341" s="10">
        <f>spotify_data[[#This Row],[artist_popularity]]/100</f>
        <v>0.65</v>
      </c>
      <c r="M6341">
        <v>2918550</v>
      </c>
      <c r="N6341" s="1" t="s">
        <v>1925</v>
      </c>
      <c r="O6341" s="1" t="s">
        <v>15203</v>
      </c>
      <c r="P6341" s="1">
        <f>MATCH(spotify_data[[#This Row],[album_id]],spotify_data[album_id],0)</f>
        <v>2489</v>
      </c>
      <c r="Q6341" s="1" t="s">
        <v>15204</v>
      </c>
      <c r="R6341" s="2">
        <v>42321</v>
      </c>
      <c r="S6341" s="7">
        <f ca="1">+TODAY()-spotify_data[[#This Row],[Fecha lanzamiento Album]]</f>
        <v>3710</v>
      </c>
      <c r="T6341" s="7">
        <f ca="1">+spotify_data[[#This Row],[Antigüedad Album Dias]]/60</f>
        <v>61.833333333333336</v>
      </c>
      <c r="U6341" s="8">
        <f ca="1">spotify_data[[#This Row],[Antigüedad Album Meses]]/12</f>
        <v>5.1527777777777777</v>
      </c>
      <c r="V6341">
        <v>11</v>
      </c>
      <c r="W6341" s="1" t="s">
        <v>20</v>
      </c>
      <c r="X6341" s="1" t="str">
        <f>+IF(spotify_data[[#This Row],[album_type]]="album","Album",IF(spotify_data[[#This Row],[album_type]]="single","Single","Compilation"))</f>
        <v>Album</v>
      </c>
      <c r="Y6341">
        <v>298</v>
      </c>
    </row>
    <row r="6342" spans="1:25" x14ac:dyDescent="0.3">
      <c r="A6342" s="1" t="s">
        <v>15256</v>
      </c>
      <c r="B6342" s="1">
        <v>7889</v>
      </c>
      <c r="C6342" s="1" t="s">
        <v>15257</v>
      </c>
      <c r="D6342">
        <v>8</v>
      </c>
      <c r="E6342">
        <v>40</v>
      </c>
      <c r="F6342" s="10">
        <f>spotify_data[[#This Row],[track_popularity]]/100</f>
        <v>0.4</v>
      </c>
      <c r="G6342" s="9" t="b">
        <v>0</v>
      </c>
      <c r="H6342" s="1">
        <f>+IF(spotify_data[[#This Row],[explicit]]=FALSE,0,1)</f>
        <v>0</v>
      </c>
      <c r="I6342" s="1" t="s">
        <v>11590</v>
      </c>
      <c r="J6342" s="7">
        <f>MATCH(spotify_data[[#This Row],[artist_name]],spotify_data[artist_name],0)</f>
        <v>932</v>
      </c>
      <c r="K6342">
        <v>72</v>
      </c>
      <c r="L6342" s="10">
        <f>spotify_data[[#This Row],[artist_popularity]]/100</f>
        <v>0.72</v>
      </c>
      <c r="M6342">
        <v>12274759</v>
      </c>
      <c r="N6342" s="1" t="s">
        <v>23</v>
      </c>
      <c r="O6342" s="1" t="s">
        <v>15217</v>
      </c>
      <c r="P6342" s="1">
        <f>MATCH(spotify_data[[#This Row],[album_id]],spotify_data[album_id],0)</f>
        <v>932</v>
      </c>
      <c r="Q6342" s="1" t="s">
        <v>15218</v>
      </c>
      <c r="R6342" s="2">
        <v>42321</v>
      </c>
      <c r="S6342" s="7">
        <f ca="1">+TODAY()-spotify_data[[#This Row],[Fecha lanzamiento Album]]</f>
        <v>3710</v>
      </c>
      <c r="T6342" s="7">
        <f ca="1">+spotify_data[[#This Row],[Antigüedad Album Dias]]/60</f>
        <v>61.833333333333336</v>
      </c>
      <c r="U6342" s="8">
        <f ca="1">spotify_data[[#This Row],[Antigüedad Album Meses]]/12</f>
        <v>5.1527777777777777</v>
      </c>
      <c r="V6342">
        <v>10</v>
      </c>
      <c r="W6342" s="1" t="s">
        <v>20</v>
      </c>
      <c r="X6342" s="1" t="str">
        <f>+IF(spotify_data[[#This Row],[album_type]]="album","Album",IF(spotify_data[[#This Row],[album_type]]="single","Single","Compilation"))</f>
        <v>Album</v>
      </c>
      <c r="Y6342">
        <v>347</v>
      </c>
    </row>
    <row r="6343" spans="1:25" x14ac:dyDescent="0.3">
      <c r="A6343" s="1" t="s">
        <v>15265</v>
      </c>
      <c r="B6343" s="1">
        <v>1899</v>
      </c>
      <c r="C6343" s="1" t="s">
        <v>15266</v>
      </c>
      <c r="D6343">
        <v>7</v>
      </c>
      <c r="E6343">
        <v>40</v>
      </c>
      <c r="F6343" s="10">
        <f>spotify_data[[#This Row],[track_popularity]]/100</f>
        <v>0.4</v>
      </c>
      <c r="G6343" s="9" t="b">
        <v>0</v>
      </c>
      <c r="H6343" s="1">
        <f>+IF(spotify_data[[#This Row],[explicit]]=FALSE,0,1)</f>
        <v>0</v>
      </c>
      <c r="I6343" s="1" t="s">
        <v>11590</v>
      </c>
      <c r="J6343" s="7">
        <f>MATCH(spotify_data[[#This Row],[artist_name]],spotify_data[artist_name],0)</f>
        <v>932</v>
      </c>
      <c r="K6343">
        <v>72</v>
      </c>
      <c r="L6343" s="10">
        <f>spotify_data[[#This Row],[artist_popularity]]/100</f>
        <v>0.72</v>
      </c>
      <c r="M6343">
        <v>12275134</v>
      </c>
      <c r="N6343" s="1" t="s">
        <v>23</v>
      </c>
      <c r="O6343" s="1" t="s">
        <v>15217</v>
      </c>
      <c r="P6343" s="1">
        <f>MATCH(spotify_data[[#This Row],[album_id]],spotify_data[album_id],0)</f>
        <v>932</v>
      </c>
      <c r="Q6343" s="1" t="s">
        <v>15218</v>
      </c>
      <c r="R6343" s="2">
        <v>42321</v>
      </c>
      <c r="S6343" s="7">
        <f ca="1">+TODAY()-spotify_data[[#This Row],[Fecha lanzamiento Album]]</f>
        <v>3710</v>
      </c>
      <c r="T6343" s="7">
        <f ca="1">+spotify_data[[#This Row],[Antigüedad Album Dias]]/60</f>
        <v>61.833333333333336</v>
      </c>
      <c r="U6343" s="8">
        <f ca="1">spotify_data[[#This Row],[Antigüedad Album Meses]]/12</f>
        <v>5.1527777777777777</v>
      </c>
      <c r="V6343">
        <v>10</v>
      </c>
      <c r="W6343" s="1" t="s">
        <v>20</v>
      </c>
      <c r="X6343" s="1" t="str">
        <f>+IF(spotify_data[[#This Row],[album_type]]="album","Album",IF(spotify_data[[#This Row],[album_type]]="single","Single","Compilation"))</f>
        <v>Album</v>
      </c>
      <c r="Y6343">
        <v>38</v>
      </c>
    </row>
    <row r="6344" spans="1:25" x14ac:dyDescent="0.3">
      <c r="A6344" s="1" t="s">
        <v>15354</v>
      </c>
      <c r="B6344" s="1">
        <v>7466</v>
      </c>
      <c r="C6344" s="1" t="s">
        <v>15355</v>
      </c>
      <c r="D6344">
        <v>16</v>
      </c>
      <c r="E6344">
        <v>40</v>
      </c>
      <c r="F6344" s="10">
        <f>spotify_data[[#This Row],[track_popularity]]/100</f>
        <v>0.4</v>
      </c>
      <c r="G6344" s="9" t="b">
        <v>0</v>
      </c>
      <c r="H6344" s="1">
        <f>+IF(spotify_data[[#This Row],[explicit]]=FALSE,0,1)</f>
        <v>0</v>
      </c>
      <c r="I6344" s="1" t="s">
        <v>9078</v>
      </c>
      <c r="J6344" s="7">
        <f>MATCH(spotify_data[[#This Row],[artist_name]],spotify_data[artist_name],0)</f>
        <v>4380</v>
      </c>
      <c r="K6344">
        <v>63</v>
      </c>
      <c r="L6344" s="10">
        <f>spotify_data[[#This Row],[artist_popularity]]/100</f>
        <v>0.63</v>
      </c>
      <c r="M6344">
        <v>1325468</v>
      </c>
      <c r="N6344" s="1" t="s">
        <v>23</v>
      </c>
      <c r="O6344" s="1" t="s">
        <v>15356</v>
      </c>
      <c r="P6344" s="1">
        <f>MATCH(spotify_data[[#This Row],[album_id]],spotify_data[album_id],0)</f>
        <v>6343</v>
      </c>
      <c r="Q6344" s="1" t="s">
        <v>15357</v>
      </c>
      <c r="R6344" s="2">
        <v>42293</v>
      </c>
      <c r="S6344" s="7">
        <f ca="1">+TODAY()-spotify_data[[#This Row],[Fecha lanzamiento Album]]</f>
        <v>3738</v>
      </c>
      <c r="T6344" s="7">
        <f ca="1">+spotify_data[[#This Row],[Antigüedad Album Dias]]/60</f>
        <v>62.3</v>
      </c>
      <c r="U6344" s="8">
        <f ca="1">spotify_data[[#This Row],[Antigüedad Album Meses]]/12</f>
        <v>5.1916666666666664</v>
      </c>
      <c r="V6344">
        <v>16</v>
      </c>
      <c r="W6344" s="1" t="s">
        <v>20</v>
      </c>
      <c r="X6344" s="1" t="str">
        <f>+IF(spotify_data[[#This Row],[album_type]]="album","Album",IF(spotify_data[[#This Row],[album_type]]="single","Single","Compilation"))</f>
        <v>Album</v>
      </c>
      <c r="Y6344">
        <v>378</v>
      </c>
    </row>
    <row r="6345" spans="1:25" x14ac:dyDescent="0.3">
      <c r="A6345" s="1" t="s">
        <v>15631</v>
      </c>
      <c r="B6345" s="1">
        <v>2819</v>
      </c>
      <c r="C6345" s="1" t="s">
        <v>15632</v>
      </c>
      <c r="D6345">
        <v>2</v>
      </c>
      <c r="E6345">
        <v>40</v>
      </c>
      <c r="F6345" s="10">
        <f>spotify_data[[#This Row],[track_popularity]]/100</f>
        <v>0.4</v>
      </c>
      <c r="G6345" s="9" t="b">
        <v>0</v>
      </c>
      <c r="H6345" s="1">
        <f>+IF(spotify_data[[#This Row],[explicit]]=FALSE,0,1)</f>
        <v>0</v>
      </c>
      <c r="I6345" s="1" t="s">
        <v>7250</v>
      </c>
      <c r="J6345" s="7">
        <f>MATCH(spotify_data[[#This Row],[artist_name]],spotify_data[artist_name],0)</f>
        <v>4792</v>
      </c>
      <c r="K6345">
        <v>57</v>
      </c>
      <c r="L6345" s="10">
        <f>spotify_data[[#This Row],[artist_popularity]]/100</f>
        <v>0.56999999999999995</v>
      </c>
      <c r="M6345">
        <v>320700</v>
      </c>
      <c r="N6345" s="1" t="s">
        <v>7251</v>
      </c>
      <c r="O6345" s="1" t="s">
        <v>15625</v>
      </c>
      <c r="P6345" s="1">
        <f>MATCH(spotify_data[[#This Row],[album_id]],spotify_data[album_id],0)</f>
        <v>6344</v>
      </c>
      <c r="Q6345" s="1" t="s">
        <v>15626</v>
      </c>
      <c r="R6345" s="2">
        <v>42223</v>
      </c>
      <c r="S6345" s="7">
        <f ca="1">+TODAY()-spotify_data[[#This Row],[Fecha lanzamiento Album]]</f>
        <v>3808</v>
      </c>
      <c r="T6345" s="7">
        <f ca="1">+spotify_data[[#This Row],[Antigüedad Album Dias]]/60</f>
        <v>63.466666666666669</v>
      </c>
      <c r="U6345" s="8">
        <f ca="1">spotify_data[[#This Row],[Antigüedad Album Meses]]/12</f>
        <v>5.2888888888888888</v>
      </c>
      <c r="V6345">
        <v>12</v>
      </c>
      <c r="W6345" s="1" t="s">
        <v>20</v>
      </c>
      <c r="X6345" s="1" t="str">
        <f>+IF(spotify_data[[#This Row],[album_type]]="album","Album",IF(spotify_data[[#This Row],[album_type]]="single","Single","Compilation"))</f>
        <v>Album</v>
      </c>
      <c r="Y6345">
        <v>34</v>
      </c>
    </row>
    <row r="6346" spans="1:25" x14ac:dyDescent="0.3">
      <c r="A6346" s="1" t="s">
        <v>17081</v>
      </c>
      <c r="B6346" s="1">
        <v>7610</v>
      </c>
      <c r="C6346" s="1" t="s">
        <v>17082</v>
      </c>
      <c r="D6346">
        <v>9</v>
      </c>
      <c r="E6346">
        <v>40</v>
      </c>
      <c r="F6346" s="10">
        <f>spotify_data[[#This Row],[track_popularity]]/100</f>
        <v>0.4</v>
      </c>
      <c r="G6346" s="9" t="b">
        <v>1</v>
      </c>
      <c r="H6346" s="1">
        <f>+IF(spotify_data[[#This Row],[explicit]]=FALSE,0,1)</f>
        <v>1</v>
      </c>
      <c r="I6346" s="1" t="s">
        <v>3466</v>
      </c>
      <c r="J6346" s="7">
        <f>MATCH(spotify_data[[#This Row],[artist_name]],spotify_data[artist_name],0)</f>
        <v>106</v>
      </c>
      <c r="K6346">
        <v>88</v>
      </c>
      <c r="L6346" s="10">
        <f>spotify_data[[#This Row],[artist_popularity]]/100</f>
        <v>0.88</v>
      </c>
      <c r="M6346">
        <v>104539036</v>
      </c>
      <c r="N6346" s="1" t="s">
        <v>3467</v>
      </c>
      <c r="O6346" s="1" t="s">
        <v>17077</v>
      </c>
      <c r="P6346" s="1">
        <f>MATCH(spotify_data[[#This Row],[album_id]],spotify_data[album_id],0)</f>
        <v>547</v>
      </c>
      <c r="Q6346" s="1" t="s">
        <v>17078</v>
      </c>
      <c r="R6346" s="2">
        <v>41583</v>
      </c>
      <c r="S6346" s="7">
        <f ca="1">+TODAY()-spotify_data[[#This Row],[Fecha lanzamiento Album]]</f>
        <v>4448</v>
      </c>
      <c r="T6346" s="7">
        <f ca="1">+spotify_data[[#This Row],[Antigüedad Album Dias]]/60</f>
        <v>74.13333333333334</v>
      </c>
      <c r="U6346" s="8">
        <f ca="1">spotify_data[[#This Row],[Antigüedad Album Meses]]/12</f>
        <v>6.177777777777778</v>
      </c>
      <c r="V6346">
        <v>16</v>
      </c>
      <c r="W6346" s="1" t="s">
        <v>20</v>
      </c>
      <c r="X6346" s="1" t="str">
        <f>+IF(spotify_data[[#This Row],[album_type]]="album","Album",IF(spotify_data[[#This Row],[album_type]]="single","Single","Compilation"))</f>
        <v>Album</v>
      </c>
      <c r="Y6346">
        <v>605</v>
      </c>
    </row>
    <row r="6347" spans="1:25" x14ac:dyDescent="0.3">
      <c r="A6347" s="1" t="s">
        <v>17101</v>
      </c>
      <c r="B6347" s="1">
        <v>4214</v>
      </c>
      <c r="C6347" s="1" t="s">
        <v>17102</v>
      </c>
      <c r="D6347">
        <v>8</v>
      </c>
      <c r="E6347">
        <v>40</v>
      </c>
      <c r="F6347" s="10">
        <f>spotify_data[[#This Row],[track_popularity]]/100</f>
        <v>0.4</v>
      </c>
      <c r="G6347" s="9" t="b">
        <v>1</v>
      </c>
      <c r="H6347" s="1">
        <f>+IF(spotify_data[[#This Row],[explicit]]=FALSE,0,1)</f>
        <v>1</v>
      </c>
      <c r="I6347" s="1" t="s">
        <v>3466</v>
      </c>
      <c r="J6347" s="7">
        <f>MATCH(spotify_data[[#This Row],[artist_name]],spotify_data[artist_name],0)</f>
        <v>106</v>
      </c>
      <c r="K6347">
        <v>88</v>
      </c>
      <c r="L6347" s="10">
        <f>spotify_data[[#This Row],[artist_popularity]]/100</f>
        <v>0.88</v>
      </c>
      <c r="M6347">
        <v>104539036</v>
      </c>
      <c r="N6347" s="1" t="s">
        <v>3467</v>
      </c>
      <c r="O6347" s="1" t="s">
        <v>17077</v>
      </c>
      <c r="P6347" s="1">
        <f>MATCH(spotify_data[[#This Row],[album_id]],spotify_data[album_id],0)</f>
        <v>547</v>
      </c>
      <c r="Q6347" s="1" t="s">
        <v>17078</v>
      </c>
      <c r="R6347" s="2">
        <v>41583</v>
      </c>
      <c r="S6347" s="7">
        <f ca="1">+TODAY()-spotify_data[[#This Row],[Fecha lanzamiento Album]]</f>
        <v>4448</v>
      </c>
      <c r="T6347" s="7">
        <f ca="1">+spotify_data[[#This Row],[Antigüedad Album Dias]]/60</f>
        <v>74.13333333333334</v>
      </c>
      <c r="U6347" s="8">
        <f ca="1">spotify_data[[#This Row],[Antigüedad Album Meses]]/12</f>
        <v>6.177777777777778</v>
      </c>
      <c r="V6347">
        <v>16</v>
      </c>
      <c r="W6347" s="1" t="s">
        <v>20</v>
      </c>
      <c r="X6347" s="1" t="str">
        <f>+IF(spotify_data[[#This Row],[album_type]]="album","Album",IF(spotify_data[[#This Row],[album_type]]="single","Single","Compilation"))</f>
        <v>Album</v>
      </c>
      <c r="Y6347">
        <v>397</v>
      </c>
    </row>
    <row r="6348" spans="1:25" x14ac:dyDescent="0.3">
      <c r="A6348" s="1" t="s">
        <v>17154</v>
      </c>
      <c r="B6348" s="1">
        <v>3378</v>
      </c>
      <c r="C6348" s="1" t="s">
        <v>17155</v>
      </c>
      <c r="D6348">
        <v>12</v>
      </c>
      <c r="E6348">
        <v>40</v>
      </c>
      <c r="F6348" s="10">
        <f>spotify_data[[#This Row],[track_popularity]]/100</f>
        <v>0.4</v>
      </c>
      <c r="G6348" s="9" t="b">
        <v>0</v>
      </c>
      <c r="H6348" s="1">
        <f>+IF(spotify_data[[#This Row],[explicit]]=FALSE,0,1)</f>
        <v>0</v>
      </c>
      <c r="I6348" s="1" t="s">
        <v>3360</v>
      </c>
      <c r="J6348" s="7">
        <f>MATCH(spotify_data[[#This Row],[artist_name]],spotify_data[artist_name],0)</f>
        <v>949</v>
      </c>
      <c r="K6348">
        <v>83</v>
      </c>
      <c r="L6348" s="10">
        <f>spotify_data[[#This Row],[artist_popularity]]/100</f>
        <v>0.83</v>
      </c>
      <c r="M6348">
        <v>38400585</v>
      </c>
      <c r="N6348" s="1" t="s">
        <v>516</v>
      </c>
      <c r="O6348" s="1" t="s">
        <v>17152</v>
      </c>
      <c r="P6348" s="1">
        <f>MATCH(spotify_data[[#This Row],[album_id]],spotify_data[album_id],0)</f>
        <v>1606</v>
      </c>
      <c r="Q6348" s="1" t="s">
        <v>17153</v>
      </c>
      <c r="R6348" s="2">
        <v>41565</v>
      </c>
      <c r="S6348" s="7">
        <f ca="1">+TODAY()-spotify_data[[#This Row],[Fecha lanzamiento Album]]</f>
        <v>4466</v>
      </c>
      <c r="T6348" s="7">
        <f ca="1">+spotify_data[[#This Row],[Antigüedad Album Dias]]/60</f>
        <v>74.433333333333337</v>
      </c>
      <c r="U6348" s="8">
        <f ca="1">spotify_data[[#This Row],[Antigüedad Album Meses]]/12</f>
        <v>6.2027777777777784</v>
      </c>
      <c r="V6348">
        <v>16</v>
      </c>
      <c r="W6348" s="1" t="s">
        <v>20</v>
      </c>
      <c r="X6348" s="1" t="str">
        <f>+IF(spotify_data[[#This Row],[album_type]]="album","Album",IF(spotify_data[[#This Row],[album_type]]="single","Single","Compilation"))</f>
        <v>Album</v>
      </c>
      <c r="Y6348">
        <v>386</v>
      </c>
    </row>
    <row r="6349" spans="1:25" x14ac:dyDescent="0.3">
      <c r="A6349" s="1" t="s">
        <v>17166</v>
      </c>
      <c r="B6349" s="1">
        <v>7848</v>
      </c>
      <c r="C6349" s="1" t="s">
        <v>17167</v>
      </c>
      <c r="D6349">
        <v>13</v>
      </c>
      <c r="E6349">
        <v>40</v>
      </c>
      <c r="F6349" s="10">
        <f>spotify_data[[#This Row],[track_popularity]]/100</f>
        <v>0.4</v>
      </c>
      <c r="G6349" s="9" t="b">
        <v>0</v>
      </c>
      <c r="H6349" s="1">
        <f>+IF(spotify_data[[#This Row],[explicit]]=FALSE,0,1)</f>
        <v>0</v>
      </c>
      <c r="I6349" s="1" t="s">
        <v>3360</v>
      </c>
      <c r="J6349" s="7">
        <f>MATCH(spotify_data[[#This Row],[artist_name]],spotify_data[artist_name],0)</f>
        <v>949</v>
      </c>
      <c r="K6349">
        <v>83</v>
      </c>
      <c r="L6349" s="10">
        <f>spotify_data[[#This Row],[artist_popularity]]/100</f>
        <v>0.83</v>
      </c>
      <c r="M6349">
        <v>38393243</v>
      </c>
      <c r="N6349" s="1" t="s">
        <v>516</v>
      </c>
      <c r="O6349" s="1" t="s">
        <v>17152</v>
      </c>
      <c r="P6349" s="1">
        <f>MATCH(spotify_data[[#This Row],[album_id]],spotify_data[album_id],0)</f>
        <v>1606</v>
      </c>
      <c r="Q6349" s="1" t="s">
        <v>17153</v>
      </c>
      <c r="R6349" s="2">
        <v>41565</v>
      </c>
      <c r="S6349" s="7">
        <f ca="1">+TODAY()-spotify_data[[#This Row],[Fecha lanzamiento Album]]</f>
        <v>4466</v>
      </c>
      <c r="T6349" s="7">
        <f ca="1">+spotify_data[[#This Row],[Antigüedad Album Dias]]/60</f>
        <v>74.433333333333337</v>
      </c>
      <c r="U6349" s="8">
        <f ca="1">spotify_data[[#This Row],[Antigüedad Album Meses]]/12</f>
        <v>6.2027777777777784</v>
      </c>
      <c r="V6349">
        <v>16</v>
      </c>
      <c r="W6349" s="1" t="s">
        <v>20</v>
      </c>
      <c r="X6349" s="1" t="str">
        <f>+IF(spotify_data[[#This Row],[album_type]]="album","Album",IF(spotify_data[[#This Row],[album_type]]="single","Single","Compilation"))</f>
        <v>Album</v>
      </c>
      <c r="Y6349">
        <v>445</v>
      </c>
    </row>
    <row r="6350" spans="1:25" x14ac:dyDescent="0.3">
      <c r="A6350" s="1" t="s">
        <v>17255</v>
      </c>
      <c r="B6350" s="1">
        <v>8098</v>
      </c>
      <c r="C6350" s="1" t="s">
        <v>17256</v>
      </c>
      <c r="D6350">
        <v>14</v>
      </c>
      <c r="E6350">
        <v>40</v>
      </c>
      <c r="F6350" s="10">
        <f>spotify_data[[#This Row],[track_popularity]]/100</f>
        <v>0.4</v>
      </c>
      <c r="G6350" s="9" t="b">
        <v>1</v>
      </c>
      <c r="H6350" s="1">
        <f>+IF(spotify_data[[#This Row],[explicit]]=FALSE,0,1)</f>
        <v>1</v>
      </c>
      <c r="I6350" s="1" t="s">
        <v>17257</v>
      </c>
      <c r="J6350" s="7">
        <f>MATCH(spotify_data[[#This Row],[artist_name]],spotify_data[artist_name],0)</f>
        <v>968</v>
      </c>
      <c r="K6350">
        <v>74</v>
      </c>
      <c r="L6350" s="10">
        <f>spotify_data[[#This Row],[artist_popularity]]/100</f>
        <v>0.74</v>
      </c>
      <c r="M6350">
        <v>3743667</v>
      </c>
      <c r="N6350" s="1" t="s">
        <v>23</v>
      </c>
      <c r="O6350" s="1" t="s">
        <v>17258</v>
      </c>
      <c r="P6350" s="1">
        <f>MATCH(spotify_data[[#This Row],[album_id]],spotify_data[album_id],0)</f>
        <v>6349</v>
      </c>
      <c r="Q6350" s="1" t="s">
        <v>17259</v>
      </c>
      <c r="R6350" s="2">
        <v>41547</v>
      </c>
      <c r="S6350" s="7">
        <f ca="1">+TODAY()-spotify_data[[#This Row],[Fecha lanzamiento Album]]</f>
        <v>4484</v>
      </c>
      <c r="T6350" s="7">
        <f ca="1">+spotify_data[[#This Row],[Antigüedad Album Dias]]/60</f>
        <v>74.733333333333334</v>
      </c>
      <c r="U6350" s="8">
        <f ca="1">spotify_data[[#This Row],[Antigüedad Album Meses]]/12</f>
        <v>6.2277777777777779</v>
      </c>
      <c r="V6350">
        <v>16</v>
      </c>
      <c r="W6350" s="1" t="s">
        <v>20</v>
      </c>
      <c r="X6350" s="1" t="str">
        <f>+IF(spotify_data[[#This Row],[album_type]]="album","Album",IF(spotify_data[[#This Row],[album_type]]="single","Single","Compilation"))</f>
        <v>Album</v>
      </c>
      <c r="Y6350">
        <v>348</v>
      </c>
    </row>
    <row r="6351" spans="1:25" x14ac:dyDescent="0.3">
      <c r="A6351" s="1" t="s">
        <v>18083</v>
      </c>
      <c r="B6351" s="1">
        <v>2856</v>
      </c>
      <c r="C6351" s="1" t="s">
        <v>18084</v>
      </c>
      <c r="D6351">
        <v>2</v>
      </c>
      <c r="E6351">
        <v>40</v>
      </c>
      <c r="F6351" s="10">
        <f>spotify_data[[#This Row],[track_popularity]]/100</f>
        <v>0.4</v>
      </c>
      <c r="G6351" s="9" t="b">
        <v>0</v>
      </c>
      <c r="H6351" s="1">
        <f>+IF(spotify_data[[#This Row],[explicit]]=FALSE,0,1)</f>
        <v>0</v>
      </c>
      <c r="I6351" s="1" t="s">
        <v>18085</v>
      </c>
      <c r="J6351" s="7">
        <f>MATCH(spotify_data[[#This Row],[artist_name]],spotify_data[artist_name],0)</f>
        <v>6350</v>
      </c>
      <c r="K6351">
        <v>46</v>
      </c>
      <c r="L6351" s="10">
        <f>spotify_data[[#This Row],[artist_popularity]]/100</f>
        <v>0.46</v>
      </c>
      <c r="M6351">
        <v>2228312</v>
      </c>
      <c r="N6351" s="1" t="s">
        <v>273</v>
      </c>
      <c r="O6351" s="1" t="s">
        <v>18086</v>
      </c>
      <c r="P6351" s="1">
        <f>MATCH(spotify_data[[#This Row],[album_id]],spotify_data[album_id],0)</f>
        <v>6350</v>
      </c>
      <c r="Q6351" s="1" t="s">
        <v>16002</v>
      </c>
      <c r="R6351" s="2">
        <v>41203</v>
      </c>
      <c r="S6351" s="7">
        <f ca="1">+TODAY()-spotify_data[[#This Row],[Fecha lanzamiento Album]]</f>
        <v>4828</v>
      </c>
      <c r="T6351" s="7">
        <f ca="1">+spotify_data[[#This Row],[Antigüedad Album Dias]]/60</f>
        <v>80.466666666666669</v>
      </c>
      <c r="U6351" s="8">
        <f ca="1">spotify_data[[#This Row],[Antigüedad Album Meses]]/12</f>
        <v>6.7055555555555557</v>
      </c>
      <c r="V6351">
        <v>5</v>
      </c>
      <c r="W6351" s="1" t="s">
        <v>21</v>
      </c>
      <c r="X6351" s="1" t="str">
        <f>+IF(spotify_data[[#This Row],[album_type]]="album","Album",IF(spotify_data[[#This Row],[album_type]]="single","Single","Compilation"))</f>
        <v>Single</v>
      </c>
      <c r="Y6351">
        <v>326</v>
      </c>
    </row>
    <row r="6352" spans="1:25" x14ac:dyDescent="0.3">
      <c r="A6352" s="1" t="s">
        <v>18104</v>
      </c>
      <c r="B6352" s="1">
        <v>2632</v>
      </c>
      <c r="C6352" s="1" t="s">
        <v>18105</v>
      </c>
      <c r="D6352">
        <v>12</v>
      </c>
      <c r="E6352">
        <v>40</v>
      </c>
      <c r="F6352" s="10">
        <f>spotify_data[[#This Row],[track_popularity]]/100</f>
        <v>0.4</v>
      </c>
      <c r="G6352" s="9" t="b">
        <v>0</v>
      </c>
      <c r="H6352" s="1">
        <f>+IF(spotify_data[[#This Row],[explicit]]=FALSE,0,1)</f>
        <v>0</v>
      </c>
      <c r="I6352" s="1" t="s">
        <v>18106</v>
      </c>
      <c r="J6352" s="7">
        <f>MATCH(spotify_data[[#This Row],[artist_name]],spotify_data[artist_name],0)</f>
        <v>6351</v>
      </c>
      <c r="K6352">
        <v>41</v>
      </c>
      <c r="L6352" s="10">
        <f>spotify_data[[#This Row],[artist_popularity]]/100</f>
        <v>0.41</v>
      </c>
      <c r="M6352">
        <v>16826</v>
      </c>
      <c r="N6352" s="1" t="s">
        <v>23</v>
      </c>
      <c r="O6352" s="1" t="s">
        <v>18107</v>
      </c>
      <c r="P6352" s="1">
        <f>MATCH(spotify_data[[#This Row],[album_id]],spotify_data[album_id],0)</f>
        <v>6351</v>
      </c>
      <c r="Q6352" s="1" t="s">
        <v>18108</v>
      </c>
      <c r="R6352" s="2">
        <v>41191</v>
      </c>
      <c r="S6352" s="7">
        <f ca="1">+TODAY()-spotify_data[[#This Row],[Fecha lanzamiento Album]]</f>
        <v>4840</v>
      </c>
      <c r="T6352" s="7">
        <f ca="1">+spotify_data[[#This Row],[Antigüedad Album Dias]]/60</f>
        <v>80.666666666666671</v>
      </c>
      <c r="U6352" s="8">
        <f ca="1">spotify_data[[#This Row],[Antigüedad Album Meses]]/12</f>
        <v>6.7222222222222223</v>
      </c>
      <c r="V6352">
        <v>13</v>
      </c>
      <c r="W6352" s="1" t="s">
        <v>1932</v>
      </c>
      <c r="X6352" s="1" t="str">
        <f>+IF(spotify_data[[#This Row],[album_type]]="album","Album",IF(spotify_data[[#This Row],[album_type]]="single","Single","Compilation"))</f>
        <v>Compilation</v>
      </c>
      <c r="Y6352">
        <v>555</v>
      </c>
    </row>
    <row r="6353" spans="1:25" x14ac:dyDescent="0.3">
      <c r="A6353" s="1" t="s">
        <v>18830</v>
      </c>
      <c r="B6353" s="1">
        <v>3944</v>
      </c>
      <c r="C6353" s="1" t="s">
        <v>18831</v>
      </c>
      <c r="D6353">
        <v>12</v>
      </c>
      <c r="E6353">
        <v>40</v>
      </c>
      <c r="F6353" s="10">
        <f>spotify_data[[#This Row],[track_popularity]]/100</f>
        <v>0.4</v>
      </c>
      <c r="G6353" s="9" t="b">
        <v>0</v>
      </c>
      <c r="H6353" s="1">
        <f>+IF(spotify_data[[#This Row],[explicit]]=FALSE,0,1)</f>
        <v>0</v>
      </c>
      <c r="I6353" s="1" t="s">
        <v>18832</v>
      </c>
      <c r="J6353" s="7">
        <f>MATCH(spotify_data[[#This Row],[artist_name]],spotify_data[artist_name],0)</f>
        <v>6352</v>
      </c>
      <c r="K6353">
        <v>54</v>
      </c>
      <c r="L6353" s="10">
        <f>spotify_data[[#This Row],[artist_popularity]]/100</f>
        <v>0.54</v>
      </c>
      <c r="M6353">
        <v>117882</v>
      </c>
      <c r="N6353" s="1" t="s">
        <v>1609</v>
      </c>
      <c r="O6353" s="1" t="s">
        <v>18833</v>
      </c>
      <c r="P6353" s="1">
        <f>MATCH(spotify_data[[#This Row],[album_id]],spotify_data[album_id],0)</f>
        <v>6352</v>
      </c>
      <c r="Q6353" s="1" t="s">
        <v>18834</v>
      </c>
      <c r="R6353" s="2">
        <v>40760</v>
      </c>
      <c r="S6353" s="7">
        <f ca="1">+TODAY()-spotify_data[[#This Row],[Fecha lanzamiento Album]]</f>
        <v>5271</v>
      </c>
      <c r="T6353" s="7">
        <f ca="1">+spotify_data[[#This Row],[Antigüedad Album Dias]]/60</f>
        <v>87.85</v>
      </c>
      <c r="U6353" s="8">
        <f ca="1">spotify_data[[#This Row],[Antigüedad Album Meses]]/12</f>
        <v>7.3208333333333329</v>
      </c>
      <c r="V6353">
        <v>22</v>
      </c>
      <c r="W6353" s="1" t="s">
        <v>20</v>
      </c>
      <c r="X6353" s="1" t="str">
        <f>+IF(spotify_data[[#This Row],[album_type]]="album","Album",IF(spotify_data[[#This Row],[album_type]]="single","Single","Compilation"))</f>
        <v>Album</v>
      </c>
      <c r="Y6353">
        <v>275</v>
      </c>
    </row>
    <row r="6354" spans="1:25" x14ac:dyDescent="0.3">
      <c r="A6354" s="1" t="s">
        <v>18875</v>
      </c>
      <c r="B6354" s="1">
        <v>996</v>
      </c>
      <c r="C6354" s="1" t="s">
        <v>18876</v>
      </c>
      <c r="D6354">
        <v>15</v>
      </c>
      <c r="E6354">
        <v>40</v>
      </c>
      <c r="F6354" s="10">
        <f>spotify_data[[#This Row],[track_popularity]]/100</f>
        <v>0.4</v>
      </c>
      <c r="G6354" s="9" t="b">
        <v>0</v>
      </c>
      <c r="H6354" s="1">
        <f>+IF(spotify_data[[#This Row],[explicit]]=FALSE,0,1)</f>
        <v>0</v>
      </c>
      <c r="I6354" s="1" t="s">
        <v>16180</v>
      </c>
      <c r="J6354" s="7">
        <f>MATCH(spotify_data[[#This Row],[artist_name]],spotify_data[artist_name],0)</f>
        <v>102</v>
      </c>
      <c r="K6354">
        <v>84</v>
      </c>
      <c r="L6354" s="10">
        <f>spotify_data[[#This Row],[artist_popularity]]/100</f>
        <v>0.84</v>
      </c>
      <c r="M6354">
        <v>11933906</v>
      </c>
      <c r="N6354" s="1" t="s">
        <v>23</v>
      </c>
      <c r="O6354" s="1" t="s">
        <v>18877</v>
      </c>
      <c r="P6354" s="1">
        <f>MATCH(spotify_data[[#This Row],[album_id]],spotify_data[album_id],0)</f>
        <v>102</v>
      </c>
      <c r="Q6354" s="1" t="s">
        <v>18878</v>
      </c>
      <c r="R6354" s="2">
        <v>40711</v>
      </c>
      <c r="S6354" s="7">
        <f ca="1">+TODAY()-spotify_data[[#This Row],[Fecha lanzamiento Album]]</f>
        <v>5320</v>
      </c>
      <c r="T6354" s="7">
        <f ca="1">+spotify_data[[#This Row],[Antigüedad Album Dias]]/60</f>
        <v>88.666666666666671</v>
      </c>
      <c r="U6354" s="8">
        <f ca="1">spotify_data[[#This Row],[Antigüedad Album Meses]]/12</f>
        <v>7.3888888888888893</v>
      </c>
      <c r="V6354">
        <v>16</v>
      </c>
      <c r="W6354" s="1" t="s">
        <v>20</v>
      </c>
      <c r="X6354" s="1" t="str">
        <f>+IF(spotify_data[[#This Row],[album_type]]="album","Album",IF(spotify_data[[#This Row],[album_type]]="single","Single","Compilation"))</f>
        <v>Album</v>
      </c>
      <c r="Y6354">
        <v>293</v>
      </c>
    </row>
    <row r="6355" spans="1:25" x14ac:dyDescent="0.3">
      <c r="A6355" s="1" t="s">
        <v>18943</v>
      </c>
      <c r="B6355" s="1">
        <v>1912</v>
      </c>
      <c r="C6355" s="1" t="s">
        <v>18944</v>
      </c>
      <c r="D6355">
        <v>20</v>
      </c>
      <c r="E6355">
        <v>40</v>
      </c>
      <c r="F6355" s="10">
        <f>spotify_data[[#This Row],[track_popularity]]/100</f>
        <v>0.4</v>
      </c>
      <c r="G6355" s="9" t="b">
        <v>0</v>
      </c>
      <c r="H6355" s="1">
        <f>+IF(spotify_data[[#This Row],[explicit]]=FALSE,0,1)</f>
        <v>0</v>
      </c>
      <c r="I6355" s="1" t="s">
        <v>14761</v>
      </c>
      <c r="J6355" s="7">
        <f>MATCH(spotify_data[[#This Row],[artist_name]],spotify_data[artist_name],0)</f>
        <v>5213</v>
      </c>
      <c r="K6355">
        <v>53</v>
      </c>
      <c r="L6355" s="10">
        <f>spotify_data[[#This Row],[artist_popularity]]/100</f>
        <v>0.53</v>
      </c>
      <c r="M6355">
        <v>92242</v>
      </c>
      <c r="N6355" s="1" t="s">
        <v>1609</v>
      </c>
      <c r="O6355" s="1" t="s">
        <v>18941</v>
      </c>
      <c r="P6355" s="1">
        <f>MATCH(spotify_data[[#This Row],[album_id]],spotify_data[album_id],0)</f>
        <v>5213</v>
      </c>
      <c r="Q6355" s="1" t="s">
        <v>18942</v>
      </c>
      <c r="R6355" s="2">
        <v>40693</v>
      </c>
      <c r="S6355" s="7">
        <f ca="1">+TODAY()-spotify_data[[#This Row],[Fecha lanzamiento Album]]</f>
        <v>5338</v>
      </c>
      <c r="T6355" s="7">
        <f ca="1">+spotify_data[[#This Row],[Antigüedad Album Dias]]/60</f>
        <v>88.966666666666669</v>
      </c>
      <c r="U6355" s="8">
        <f ca="1">spotify_data[[#This Row],[Antigüedad Album Meses]]/12</f>
        <v>7.4138888888888888</v>
      </c>
      <c r="V6355">
        <v>20</v>
      </c>
      <c r="W6355" s="1" t="s">
        <v>20</v>
      </c>
      <c r="X6355" s="1" t="str">
        <f>+IF(spotify_data[[#This Row],[album_type]]="album","Album",IF(spotify_data[[#This Row],[album_type]]="single","Single","Compilation"))</f>
        <v>Album</v>
      </c>
      <c r="Y6355">
        <v>187</v>
      </c>
    </row>
    <row r="6356" spans="1:25" x14ac:dyDescent="0.3">
      <c r="A6356" s="1" t="s">
        <v>19042</v>
      </c>
      <c r="B6356" s="1">
        <v>4951</v>
      </c>
      <c r="C6356" s="1" t="s">
        <v>10551</v>
      </c>
      <c r="D6356">
        <v>9</v>
      </c>
      <c r="E6356">
        <v>40</v>
      </c>
      <c r="F6356" s="10">
        <f>spotify_data[[#This Row],[track_popularity]]/100</f>
        <v>0.4</v>
      </c>
      <c r="G6356" s="9" t="b">
        <v>0</v>
      </c>
      <c r="H6356" s="1">
        <f>+IF(spotify_data[[#This Row],[explicit]]=FALSE,0,1)</f>
        <v>0</v>
      </c>
      <c r="I6356" s="1" t="s">
        <v>1959</v>
      </c>
      <c r="J6356" s="7">
        <f>MATCH(spotify_data[[#This Row],[artist_name]],spotify_data[artist_name],0)</f>
        <v>365</v>
      </c>
      <c r="K6356">
        <v>76</v>
      </c>
      <c r="L6356" s="10">
        <f>spotify_data[[#This Row],[artist_popularity]]/100</f>
        <v>0.76</v>
      </c>
      <c r="M6356">
        <v>12004691</v>
      </c>
      <c r="N6356" s="1" t="s">
        <v>23</v>
      </c>
      <c r="O6356" s="1" t="s">
        <v>19043</v>
      </c>
      <c r="P6356" s="1">
        <f>MATCH(spotify_data[[#This Row],[album_id]],spotify_data[album_id],0)</f>
        <v>1463</v>
      </c>
      <c r="Q6356" s="1" t="s">
        <v>19044</v>
      </c>
      <c r="R6356" s="2">
        <v>40610</v>
      </c>
      <c r="S6356" s="7">
        <f ca="1">+TODAY()-spotify_data[[#This Row],[Fecha lanzamiento Album]]</f>
        <v>5421</v>
      </c>
      <c r="T6356" s="7">
        <f ca="1">+spotify_data[[#This Row],[Antigüedad Album Dias]]/60</f>
        <v>90.35</v>
      </c>
      <c r="U6356" s="8">
        <f ca="1">spotify_data[[#This Row],[Antigüedad Album Meses]]/12</f>
        <v>7.5291666666666659</v>
      </c>
      <c r="V6356">
        <v>21</v>
      </c>
      <c r="W6356" s="1" t="s">
        <v>20</v>
      </c>
      <c r="X6356" s="1" t="str">
        <f>+IF(spotify_data[[#This Row],[album_type]]="album","Album",IF(spotify_data[[#This Row],[album_type]]="single","Single","Compilation"))</f>
        <v>Album</v>
      </c>
      <c r="Y6356">
        <v>431</v>
      </c>
    </row>
    <row r="6357" spans="1:25" x14ac:dyDescent="0.3">
      <c r="A6357" s="1" t="s">
        <v>19069</v>
      </c>
      <c r="B6357" s="1">
        <v>839</v>
      </c>
      <c r="C6357" s="1" t="s">
        <v>19070</v>
      </c>
      <c r="D6357">
        <v>20</v>
      </c>
      <c r="E6357">
        <v>40</v>
      </c>
      <c r="F6357" s="10">
        <f>spotify_data[[#This Row],[track_popularity]]/100</f>
        <v>0.4</v>
      </c>
      <c r="G6357" s="9" t="b">
        <v>0</v>
      </c>
      <c r="H6357" s="1">
        <f>+IF(spotify_data[[#This Row],[explicit]]=FALSE,0,1)</f>
        <v>0</v>
      </c>
      <c r="I6357" s="1" t="s">
        <v>19071</v>
      </c>
      <c r="J6357" s="7">
        <f>MATCH(spotify_data[[#This Row],[artist_name]],spotify_data[artist_name],0)</f>
        <v>6356</v>
      </c>
      <c r="K6357">
        <v>57</v>
      </c>
      <c r="L6357" s="10">
        <f>spotify_data[[#This Row],[artist_popularity]]/100</f>
        <v>0.56999999999999995</v>
      </c>
      <c r="M6357">
        <v>197592</v>
      </c>
      <c r="N6357" s="1" t="s">
        <v>19072</v>
      </c>
      <c r="O6357" s="1" t="s">
        <v>19064</v>
      </c>
      <c r="P6357" s="1">
        <f>MATCH(spotify_data[[#This Row],[album_id]],spotify_data[album_id],0)</f>
        <v>6356</v>
      </c>
      <c r="Q6357" s="1" t="s">
        <v>19065</v>
      </c>
      <c r="R6357" s="2">
        <v>40603</v>
      </c>
      <c r="S6357" s="7">
        <f ca="1">+TODAY()-spotify_data[[#This Row],[Fecha lanzamiento Album]]</f>
        <v>5428</v>
      </c>
      <c r="T6357" s="7">
        <f ca="1">+spotify_data[[#This Row],[Antigüedad Album Dias]]/60</f>
        <v>90.466666666666669</v>
      </c>
      <c r="U6357" s="8">
        <f ca="1">spotify_data[[#This Row],[Antigüedad Album Meses]]/12</f>
        <v>7.5388888888888888</v>
      </c>
      <c r="V6357">
        <v>20</v>
      </c>
      <c r="W6357" s="1" t="s">
        <v>1932</v>
      </c>
      <c r="X6357" s="1" t="str">
        <f>+IF(spotify_data[[#This Row],[album_type]]="album","Album",IF(spotify_data[[#This Row],[album_type]]="single","Single","Compilation"))</f>
        <v>Compilation</v>
      </c>
      <c r="Y6357">
        <v>349</v>
      </c>
    </row>
    <row r="6358" spans="1:25" x14ac:dyDescent="0.3">
      <c r="A6358" s="1" t="s">
        <v>19129</v>
      </c>
      <c r="B6358" s="1">
        <v>2191</v>
      </c>
      <c r="C6358" s="1" t="s">
        <v>13056</v>
      </c>
      <c r="D6358">
        <v>6</v>
      </c>
      <c r="E6358">
        <v>40</v>
      </c>
      <c r="F6358" s="10">
        <f>spotify_data[[#This Row],[track_popularity]]/100</f>
        <v>0.4</v>
      </c>
      <c r="G6358" s="9" t="b">
        <v>0</v>
      </c>
      <c r="H6358" s="1">
        <f>+IF(spotify_data[[#This Row],[explicit]]=FALSE,0,1)</f>
        <v>0</v>
      </c>
      <c r="I6358" s="1" t="s">
        <v>10219</v>
      </c>
      <c r="J6358" s="7">
        <f>MATCH(spotify_data[[#This Row],[artist_name]],spotify_data[artist_name],0)</f>
        <v>1987</v>
      </c>
      <c r="K6358">
        <v>72</v>
      </c>
      <c r="L6358" s="10">
        <f>spotify_data[[#This Row],[artist_popularity]]/100</f>
        <v>0.72</v>
      </c>
      <c r="M6358">
        <v>5161216</v>
      </c>
      <c r="N6358" s="1" t="s">
        <v>10220</v>
      </c>
      <c r="O6358" s="1" t="s">
        <v>19130</v>
      </c>
      <c r="P6358" s="1">
        <f>MATCH(spotify_data[[#This Row],[album_id]],spotify_data[album_id],0)</f>
        <v>5867</v>
      </c>
      <c r="Q6358" s="1" t="s">
        <v>19131</v>
      </c>
      <c r="R6358" s="2">
        <v>40544</v>
      </c>
      <c r="S6358" s="7">
        <f ca="1">+TODAY()-spotify_data[[#This Row],[Fecha lanzamiento Album]]</f>
        <v>5487</v>
      </c>
      <c r="T6358" s="7">
        <f ca="1">+spotify_data[[#This Row],[Antigüedad Album Dias]]/60</f>
        <v>91.45</v>
      </c>
      <c r="U6358" s="8">
        <f ca="1">spotify_data[[#This Row],[Antigüedad Album Meses]]/12</f>
        <v>7.6208333333333336</v>
      </c>
      <c r="V6358">
        <v>22</v>
      </c>
      <c r="W6358" s="1" t="s">
        <v>1932</v>
      </c>
      <c r="X6358" s="1" t="str">
        <f>+IF(spotify_data[[#This Row],[album_type]]="album","Album",IF(spotify_data[[#This Row],[album_type]]="single","Single","Compilation"))</f>
        <v>Compilation</v>
      </c>
      <c r="Y6358">
        <v>331</v>
      </c>
    </row>
    <row r="6359" spans="1:25" x14ac:dyDescent="0.3">
      <c r="A6359" s="1" t="s">
        <v>19238</v>
      </c>
      <c r="B6359" s="1">
        <v>2290</v>
      </c>
      <c r="C6359" s="1" t="s">
        <v>18480</v>
      </c>
      <c r="D6359">
        <v>3</v>
      </c>
      <c r="E6359">
        <v>40</v>
      </c>
      <c r="F6359" s="10">
        <f>spotify_data[[#This Row],[track_popularity]]/100</f>
        <v>0.4</v>
      </c>
      <c r="G6359" s="9" t="b">
        <v>1</v>
      </c>
      <c r="H6359" s="1">
        <f>+IF(spotify_data[[#This Row],[explicit]]=FALSE,0,1)</f>
        <v>1</v>
      </c>
      <c r="I6359" s="1" t="s">
        <v>5599</v>
      </c>
      <c r="J6359" s="7">
        <f>MATCH(spotify_data[[#This Row],[artist_name]],spotify_data[artist_name],0)</f>
        <v>100</v>
      </c>
      <c r="K6359">
        <v>88</v>
      </c>
      <c r="L6359" s="10">
        <f>spotify_data[[#This Row],[artist_popularity]]/100</f>
        <v>0.88</v>
      </c>
      <c r="M6359">
        <v>51821190</v>
      </c>
      <c r="N6359" s="1" t="s">
        <v>5600</v>
      </c>
      <c r="O6359" s="1" t="s">
        <v>19167</v>
      </c>
      <c r="P6359" s="1">
        <f>MATCH(spotify_data[[#This Row],[album_id]],spotify_data[album_id],0)</f>
        <v>5655</v>
      </c>
      <c r="Q6359" s="1" t="s">
        <v>18501</v>
      </c>
      <c r="R6359" s="2">
        <v>40544</v>
      </c>
      <c r="S6359" s="7">
        <f ca="1">+TODAY()-spotify_data[[#This Row],[Fecha lanzamiento Album]]</f>
        <v>5487</v>
      </c>
      <c r="T6359" s="7">
        <f ca="1">+spotify_data[[#This Row],[Antigüedad Album Dias]]/60</f>
        <v>91.45</v>
      </c>
      <c r="U6359" s="8">
        <f ca="1">spotify_data[[#This Row],[Antigüedad Album Meses]]/12</f>
        <v>7.6208333333333336</v>
      </c>
      <c r="V6359">
        <v>15</v>
      </c>
      <c r="W6359" s="1" t="s">
        <v>20</v>
      </c>
      <c r="X6359" s="1" t="str">
        <f>+IF(spotify_data[[#This Row],[album_type]]="album","Album",IF(spotify_data[[#This Row],[album_type]]="single","Single","Compilation"))</f>
        <v>Album</v>
      </c>
      <c r="Y6359">
        <v>349</v>
      </c>
    </row>
    <row r="6360" spans="1:25" x14ac:dyDescent="0.3">
      <c r="A6360" s="1" t="s">
        <v>19310</v>
      </c>
      <c r="B6360" s="1">
        <v>8280</v>
      </c>
      <c r="C6360" s="1" t="s">
        <v>19311</v>
      </c>
      <c r="D6360">
        <v>4</v>
      </c>
      <c r="E6360">
        <v>40</v>
      </c>
      <c r="F6360" s="10">
        <f>spotify_data[[#This Row],[track_popularity]]/100</f>
        <v>0.4</v>
      </c>
      <c r="G6360" s="9" t="b">
        <v>0</v>
      </c>
      <c r="H6360" s="1">
        <f>+IF(spotify_data[[#This Row],[explicit]]=FALSE,0,1)</f>
        <v>0</v>
      </c>
      <c r="I6360" s="1" t="s">
        <v>15048</v>
      </c>
      <c r="J6360" s="7">
        <f>MATCH(spotify_data[[#This Row],[artist_name]],spotify_data[artist_name],0)</f>
        <v>4443</v>
      </c>
      <c r="K6360">
        <v>74</v>
      </c>
      <c r="L6360" s="10">
        <f>spotify_data[[#This Row],[artist_popularity]]/100</f>
        <v>0.74</v>
      </c>
      <c r="M6360">
        <v>7528679</v>
      </c>
      <c r="N6360" s="1" t="s">
        <v>15049</v>
      </c>
      <c r="O6360" s="1" t="s">
        <v>19300</v>
      </c>
      <c r="P6360" s="1">
        <f>MATCH(spotify_data[[#This Row],[album_id]],spotify_data[album_id],0)</f>
        <v>4448</v>
      </c>
      <c r="Q6360" s="1" t="s">
        <v>19301</v>
      </c>
      <c r="R6360" s="2">
        <v>40533</v>
      </c>
      <c r="S6360" s="7">
        <f ca="1">+TODAY()-spotify_data[[#This Row],[Fecha lanzamiento Album]]</f>
        <v>5498</v>
      </c>
      <c r="T6360" s="7">
        <f ca="1">+spotify_data[[#This Row],[Antigüedad Album Dias]]/60</f>
        <v>91.63333333333334</v>
      </c>
      <c r="U6360" s="8">
        <f ca="1">spotify_data[[#This Row],[Antigüedad Album Meses]]/12</f>
        <v>7.636111111111112</v>
      </c>
      <c r="V6360">
        <v>11</v>
      </c>
      <c r="W6360" s="1" t="s">
        <v>20</v>
      </c>
      <c r="X6360" s="1" t="str">
        <f>+IF(spotify_data[[#This Row],[album_type]]="album","Album",IF(spotify_data[[#This Row],[album_type]]="single","Single","Compilation"))</f>
        <v>Album</v>
      </c>
      <c r="Y6360">
        <v>567</v>
      </c>
    </row>
    <row r="6361" spans="1:25" x14ac:dyDescent="0.3">
      <c r="A6361" s="1" t="s">
        <v>19614</v>
      </c>
      <c r="B6361" s="1">
        <v>8465</v>
      </c>
      <c r="C6361" s="1" t="s">
        <v>19615</v>
      </c>
      <c r="D6361">
        <v>17</v>
      </c>
      <c r="E6361">
        <v>40</v>
      </c>
      <c r="F6361" s="10">
        <f>spotify_data[[#This Row],[track_popularity]]/100</f>
        <v>0.4</v>
      </c>
      <c r="G6361" s="9" t="b">
        <v>0</v>
      </c>
      <c r="H6361" s="1">
        <f>+IF(spotify_data[[#This Row],[explicit]]=FALSE,0,1)</f>
        <v>0</v>
      </c>
      <c r="I6361" s="1" t="s">
        <v>19616</v>
      </c>
      <c r="J6361" s="7">
        <f>MATCH(spotify_data[[#This Row],[artist_name]],spotify_data[artist_name],0)</f>
        <v>6360</v>
      </c>
      <c r="K6361">
        <v>40</v>
      </c>
      <c r="L6361" s="10">
        <f>spotify_data[[#This Row],[artist_popularity]]/100</f>
        <v>0.4</v>
      </c>
      <c r="M6361">
        <v>84615</v>
      </c>
      <c r="N6361" s="1" t="s">
        <v>19617</v>
      </c>
      <c r="O6361" s="1" t="s">
        <v>19618</v>
      </c>
      <c r="P6361" s="1">
        <f>MATCH(spotify_data[[#This Row],[album_id]],spotify_data[album_id],0)</f>
        <v>5974</v>
      </c>
      <c r="Q6361" s="1" t="s">
        <v>19619</v>
      </c>
      <c r="R6361" s="2">
        <v>40316</v>
      </c>
      <c r="S6361" s="7">
        <f ca="1">+TODAY()-spotify_data[[#This Row],[Fecha lanzamiento Album]]</f>
        <v>5715</v>
      </c>
      <c r="T6361" s="7">
        <f ca="1">+spotify_data[[#This Row],[Antigüedad Album Dias]]/60</f>
        <v>95.25</v>
      </c>
      <c r="U6361" s="8">
        <f ca="1">spotify_data[[#This Row],[Antigüedad Album Meses]]/12</f>
        <v>7.9375</v>
      </c>
      <c r="V6361">
        <v>19</v>
      </c>
      <c r="W6361" s="1" t="s">
        <v>1932</v>
      </c>
      <c r="X6361" s="1" t="str">
        <f>+IF(spotify_data[[#This Row],[album_type]]="album","Album",IF(spotify_data[[#This Row],[album_type]]="single","Single","Compilation"))</f>
        <v>Compilation</v>
      </c>
      <c r="Y6361">
        <v>298</v>
      </c>
    </row>
    <row r="6362" spans="1:25" x14ac:dyDescent="0.3">
      <c r="A6362" s="1" t="s">
        <v>19629</v>
      </c>
      <c r="B6362" s="1">
        <v>1307</v>
      </c>
      <c r="C6362" s="1" t="s">
        <v>19630</v>
      </c>
      <c r="D6362">
        <v>2</v>
      </c>
      <c r="E6362">
        <v>40</v>
      </c>
      <c r="F6362" s="10">
        <f>spotify_data[[#This Row],[track_popularity]]/100</f>
        <v>0.4</v>
      </c>
      <c r="G6362" s="9" t="b">
        <v>0</v>
      </c>
      <c r="H6362" s="1">
        <f>+IF(spotify_data[[#This Row],[explicit]]=FALSE,0,1)</f>
        <v>0</v>
      </c>
      <c r="I6362" s="1" t="s">
        <v>19622</v>
      </c>
      <c r="J6362" s="7">
        <f>MATCH(spotify_data[[#This Row],[artist_name]],spotify_data[artist_name],0)</f>
        <v>5974</v>
      </c>
      <c r="K6362">
        <v>39</v>
      </c>
      <c r="L6362" s="10">
        <f>spotify_data[[#This Row],[artist_popularity]]/100</f>
        <v>0.39</v>
      </c>
      <c r="M6362">
        <v>3833</v>
      </c>
      <c r="N6362" s="1" t="s">
        <v>23</v>
      </c>
      <c r="O6362" s="1" t="s">
        <v>19618</v>
      </c>
      <c r="P6362" s="1">
        <f>MATCH(spotify_data[[#This Row],[album_id]],spotify_data[album_id],0)</f>
        <v>5974</v>
      </c>
      <c r="Q6362" s="1" t="s">
        <v>19619</v>
      </c>
      <c r="R6362" s="2">
        <v>40316</v>
      </c>
      <c r="S6362" s="7">
        <f ca="1">+TODAY()-spotify_data[[#This Row],[Fecha lanzamiento Album]]</f>
        <v>5715</v>
      </c>
      <c r="T6362" s="7">
        <f ca="1">+spotify_data[[#This Row],[Antigüedad Album Dias]]/60</f>
        <v>95.25</v>
      </c>
      <c r="U6362" s="8">
        <f ca="1">spotify_data[[#This Row],[Antigüedad Album Meses]]/12</f>
        <v>7.9375</v>
      </c>
      <c r="V6362">
        <v>19</v>
      </c>
      <c r="W6362" s="1" t="s">
        <v>1932</v>
      </c>
      <c r="X6362" s="1" t="str">
        <f>+IF(spotify_data[[#This Row],[album_type]]="album","Album",IF(spotify_data[[#This Row],[album_type]]="single","Single","Compilation"))</f>
        <v>Compilation</v>
      </c>
      <c r="Y6362">
        <v>429</v>
      </c>
    </row>
    <row r="6363" spans="1:25" x14ac:dyDescent="0.3">
      <c r="A6363" s="1" t="s">
        <v>19887</v>
      </c>
      <c r="B6363" s="1">
        <v>5659</v>
      </c>
      <c r="C6363" s="1" t="s">
        <v>19888</v>
      </c>
      <c r="D6363">
        <v>12</v>
      </c>
      <c r="E6363">
        <v>40</v>
      </c>
      <c r="F6363" s="10">
        <f>spotify_data[[#This Row],[track_popularity]]/100</f>
        <v>0.4</v>
      </c>
      <c r="G6363" s="9" t="b">
        <v>0</v>
      </c>
      <c r="H6363" s="1">
        <f>+IF(spotify_data[[#This Row],[explicit]]=FALSE,0,1)</f>
        <v>0</v>
      </c>
      <c r="I6363" s="1" t="s">
        <v>6348</v>
      </c>
      <c r="J6363" s="7">
        <f>MATCH(spotify_data[[#This Row],[artist_name]],spotify_data[artist_name],0)</f>
        <v>103</v>
      </c>
      <c r="K6363">
        <v>90</v>
      </c>
      <c r="L6363" s="10">
        <f>spotify_data[[#This Row],[artist_popularity]]/100</f>
        <v>0.9</v>
      </c>
      <c r="M6363">
        <v>69030894</v>
      </c>
      <c r="N6363" s="1" t="s">
        <v>6349</v>
      </c>
      <c r="O6363" s="1" t="s">
        <v>19778</v>
      </c>
      <c r="P6363" s="1">
        <f>MATCH(spotify_data[[#This Row],[album_id]],spotify_data[album_id],0)</f>
        <v>197</v>
      </c>
      <c r="Q6363" s="1" t="s">
        <v>19369</v>
      </c>
      <c r="R6363" s="2">
        <v>40179</v>
      </c>
      <c r="S6363" s="7">
        <f ca="1">+TODAY()-spotify_data[[#This Row],[Fecha lanzamiento Album]]</f>
        <v>5852</v>
      </c>
      <c r="T6363" s="7">
        <f ca="1">+spotify_data[[#This Row],[Antigüedad Album Dias]]/60</f>
        <v>97.533333333333331</v>
      </c>
      <c r="U6363" s="8">
        <f ca="1">spotify_data[[#This Row],[Antigüedad Album Meses]]/12</f>
        <v>8.1277777777777782</v>
      </c>
      <c r="V6363">
        <v>13</v>
      </c>
      <c r="W6363" s="1" t="s">
        <v>20</v>
      </c>
      <c r="X6363" s="1" t="str">
        <f>+IF(spotify_data[[#This Row],[album_type]]="album","Album",IF(spotify_data[[#This Row],[album_type]]="single","Single","Compilation"))</f>
        <v>Album</v>
      </c>
      <c r="Y6363">
        <v>384</v>
      </c>
    </row>
    <row r="6364" spans="1:25" x14ac:dyDescent="0.3">
      <c r="A6364" s="1" t="s">
        <v>20390</v>
      </c>
      <c r="B6364" s="1">
        <v>2483</v>
      </c>
      <c r="C6364" s="1" t="s">
        <v>1945</v>
      </c>
      <c r="D6364">
        <v>13</v>
      </c>
      <c r="E6364">
        <v>40</v>
      </c>
      <c r="F6364" s="10">
        <f>spotify_data[[#This Row],[track_popularity]]/100</f>
        <v>0.4</v>
      </c>
      <c r="G6364" s="9" t="b">
        <v>0</v>
      </c>
      <c r="H6364" s="1">
        <f>+IF(spotify_data[[#This Row],[explicit]]=FALSE,0,1)</f>
        <v>0</v>
      </c>
      <c r="I6364" s="1" t="s">
        <v>318</v>
      </c>
      <c r="J6364" s="7">
        <f>MATCH(spotify_data[[#This Row],[artist_name]],spotify_data[artist_name],0)</f>
        <v>2</v>
      </c>
      <c r="K6364">
        <v>100</v>
      </c>
      <c r="L6364" s="10">
        <f>spotify_data[[#This Row],[artist_popularity]]/100</f>
        <v>1</v>
      </c>
      <c r="M6364">
        <v>145489371</v>
      </c>
      <c r="N6364" s="1" t="s">
        <v>319</v>
      </c>
      <c r="O6364" s="1" t="s">
        <v>20388</v>
      </c>
      <c r="P6364" s="1">
        <f>MATCH(spotify_data[[#This Row],[album_id]],spotify_data[album_id],0)</f>
        <v>6363</v>
      </c>
      <c r="Q6364" s="1" t="s">
        <v>20389</v>
      </c>
      <c r="R6364" s="2">
        <v>39763</v>
      </c>
      <c r="S6364" s="7">
        <f ca="1">+TODAY()-spotify_data[[#This Row],[Fecha lanzamiento Album]]</f>
        <v>6268</v>
      </c>
      <c r="T6364" s="7">
        <f ca="1">+spotify_data[[#This Row],[Antigüedad Album Dias]]/60</f>
        <v>104.46666666666667</v>
      </c>
      <c r="U6364" s="8">
        <f ca="1">spotify_data[[#This Row],[Antigüedad Album Meses]]/12</f>
        <v>8.7055555555555557</v>
      </c>
      <c r="V6364">
        <v>19</v>
      </c>
      <c r="W6364" s="1" t="s">
        <v>20</v>
      </c>
      <c r="X6364" s="1" t="str">
        <f>+IF(spotify_data[[#This Row],[album_type]]="album","Album",IF(spotify_data[[#This Row],[album_type]]="single","Single","Compilation"))</f>
        <v>Album</v>
      </c>
      <c r="Y6364">
        <v>439</v>
      </c>
    </row>
    <row r="6365" spans="1:25" x14ac:dyDescent="0.3">
      <c r="A6365" s="1" t="s">
        <v>21707</v>
      </c>
      <c r="B6365" s="1">
        <v>2128</v>
      </c>
      <c r="C6365" s="1" t="s">
        <v>21708</v>
      </c>
      <c r="D6365">
        <v>15</v>
      </c>
      <c r="E6365">
        <v>40</v>
      </c>
      <c r="F6365" s="10">
        <f>spotify_data[[#This Row],[track_popularity]]/100</f>
        <v>0.4</v>
      </c>
      <c r="G6365" s="9" t="b">
        <v>0</v>
      </c>
      <c r="H6365" s="1">
        <f>+IF(spotify_data[[#This Row],[explicit]]=FALSE,0,1)</f>
        <v>0</v>
      </c>
      <c r="I6365" s="1" t="s">
        <v>2104</v>
      </c>
      <c r="J6365" s="7">
        <f>MATCH(spotify_data[[#This Row],[artist_name]],spotify_data[artist_name],0)</f>
        <v>2180</v>
      </c>
      <c r="K6365">
        <v>71</v>
      </c>
      <c r="L6365" s="10">
        <f>spotify_data[[#This Row],[artist_popularity]]/100</f>
        <v>0.71</v>
      </c>
      <c r="M6365">
        <v>4969994</v>
      </c>
      <c r="N6365" s="1" t="s">
        <v>2105</v>
      </c>
      <c r="O6365" s="1" t="s">
        <v>21709</v>
      </c>
      <c r="P6365" s="1">
        <f>MATCH(spotify_data[[#This Row],[album_id]],spotify_data[album_id],0)</f>
        <v>6364</v>
      </c>
      <c r="Q6365" s="1" t="s">
        <v>21710</v>
      </c>
      <c r="R6365" s="2">
        <v>37987</v>
      </c>
      <c r="S6365" s="7">
        <f ca="1">+TODAY()-spotify_data[[#This Row],[Fecha lanzamiento Album]]</f>
        <v>8044</v>
      </c>
      <c r="T6365" s="7">
        <f ca="1">+spotify_data[[#This Row],[Antigüedad Album Dias]]/60</f>
        <v>134.06666666666666</v>
      </c>
      <c r="U6365" s="8">
        <f ca="1">spotify_data[[#This Row],[Antigüedad Album Meses]]/12</f>
        <v>11.172222222222222</v>
      </c>
      <c r="V6365">
        <v>18</v>
      </c>
      <c r="W6365" s="1" t="s">
        <v>1932</v>
      </c>
      <c r="X6365" s="1" t="str">
        <f>+IF(spotify_data[[#This Row],[album_type]]="album","Album",IF(spotify_data[[#This Row],[album_type]]="single","Single","Compilation"))</f>
        <v>Compilation</v>
      </c>
      <c r="Y6365">
        <v>435</v>
      </c>
    </row>
    <row r="6366" spans="1:25" x14ac:dyDescent="0.3">
      <c r="A6366" s="1" t="s">
        <v>21746</v>
      </c>
      <c r="B6366" s="1">
        <v>7982</v>
      </c>
      <c r="C6366" s="1" t="s">
        <v>21747</v>
      </c>
      <c r="D6366">
        <v>11</v>
      </c>
      <c r="E6366">
        <v>40</v>
      </c>
      <c r="F6366" s="10">
        <f>spotify_data[[#This Row],[track_popularity]]/100</f>
        <v>0.4</v>
      </c>
      <c r="G6366" s="9" t="b">
        <v>0</v>
      </c>
      <c r="H6366" s="1">
        <f>+IF(spotify_data[[#This Row],[explicit]]=FALSE,0,1)</f>
        <v>0</v>
      </c>
      <c r="I6366" s="1" t="s">
        <v>19021</v>
      </c>
      <c r="J6366" s="7">
        <f>MATCH(spotify_data[[#This Row],[artist_name]],spotify_data[artist_name],0)</f>
        <v>206</v>
      </c>
      <c r="K6366">
        <v>80</v>
      </c>
      <c r="L6366" s="10">
        <f>spotify_data[[#This Row],[artist_popularity]]/100</f>
        <v>0.8</v>
      </c>
      <c r="M6366">
        <v>17755451</v>
      </c>
      <c r="N6366" s="1" t="s">
        <v>516</v>
      </c>
      <c r="O6366" s="1" t="s">
        <v>21733</v>
      </c>
      <c r="P6366" s="1">
        <f>MATCH(spotify_data[[#This Row],[album_id]],spotify_data[album_id],0)</f>
        <v>206</v>
      </c>
      <c r="Q6366" s="1" t="s">
        <v>21734</v>
      </c>
      <c r="R6366" s="2">
        <v>37938</v>
      </c>
      <c r="S6366" s="7">
        <f ca="1">+TODAY()-spotify_data[[#This Row],[Fecha lanzamiento Album]]</f>
        <v>8093</v>
      </c>
      <c r="T6366" s="7">
        <f ca="1">+spotify_data[[#This Row],[Antigüedad Album Dias]]/60</f>
        <v>134.88333333333333</v>
      </c>
      <c r="U6366" s="8">
        <f ca="1">spotify_data[[#This Row],[Antigüedad Album Meses]]/12</f>
        <v>11.240277777777777</v>
      </c>
      <c r="V6366">
        <v>13</v>
      </c>
      <c r="W6366" s="1" t="s">
        <v>20</v>
      </c>
      <c r="X6366" s="1" t="str">
        <f>+IF(spotify_data[[#This Row],[album_type]]="album","Album",IF(spotify_data[[#This Row],[album_type]]="single","Single","Compilation"))</f>
        <v>Album</v>
      </c>
      <c r="Y6366">
        <v>346</v>
      </c>
    </row>
    <row r="6367" spans="1:25" x14ac:dyDescent="0.3">
      <c r="A6367" s="1" t="s">
        <v>21756</v>
      </c>
      <c r="B6367" s="1">
        <v>7824</v>
      </c>
      <c r="C6367" s="1" t="s">
        <v>21757</v>
      </c>
      <c r="D6367">
        <v>13</v>
      </c>
      <c r="E6367">
        <v>40</v>
      </c>
      <c r="F6367" s="10">
        <f>spotify_data[[#This Row],[track_popularity]]/100</f>
        <v>0.4</v>
      </c>
      <c r="G6367" s="9" t="b">
        <v>0</v>
      </c>
      <c r="H6367" s="1">
        <f>+IF(spotify_data[[#This Row],[explicit]]=FALSE,0,1)</f>
        <v>0</v>
      </c>
      <c r="I6367" s="1" t="s">
        <v>19021</v>
      </c>
      <c r="J6367" s="7">
        <f>MATCH(spotify_data[[#This Row],[artist_name]],spotify_data[artist_name],0)</f>
        <v>206</v>
      </c>
      <c r="K6367">
        <v>81</v>
      </c>
      <c r="L6367" s="10">
        <f>spotify_data[[#This Row],[artist_popularity]]/100</f>
        <v>0.81</v>
      </c>
      <c r="M6367">
        <v>17766757</v>
      </c>
      <c r="N6367" s="1" t="s">
        <v>516</v>
      </c>
      <c r="O6367" s="1" t="s">
        <v>21733</v>
      </c>
      <c r="P6367" s="1">
        <f>MATCH(spotify_data[[#This Row],[album_id]],spotify_data[album_id],0)</f>
        <v>206</v>
      </c>
      <c r="Q6367" s="1" t="s">
        <v>21734</v>
      </c>
      <c r="R6367" s="2">
        <v>37938</v>
      </c>
      <c r="S6367" s="7">
        <f ca="1">+TODAY()-spotify_data[[#This Row],[Fecha lanzamiento Album]]</f>
        <v>8093</v>
      </c>
      <c r="T6367" s="7">
        <f ca="1">+spotify_data[[#This Row],[Antigüedad Album Dias]]/60</f>
        <v>134.88333333333333</v>
      </c>
      <c r="U6367" s="8">
        <f ca="1">spotify_data[[#This Row],[Antigüedad Album Meses]]/12</f>
        <v>11.240277777777777</v>
      </c>
      <c r="V6367">
        <v>13</v>
      </c>
      <c r="W6367" s="1" t="s">
        <v>20</v>
      </c>
      <c r="X6367" s="1" t="str">
        <f>+IF(spotify_data[[#This Row],[album_type]]="album","Album",IF(spotify_data[[#This Row],[album_type]]="single","Single","Compilation"))</f>
        <v>Album</v>
      </c>
      <c r="Y6367">
        <v>449</v>
      </c>
    </row>
    <row r="6368" spans="1:25" x14ac:dyDescent="0.3">
      <c r="A6368" s="1" t="s">
        <v>21784</v>
      </c>
      <c r="B6368" s="1">
        <v>7133</v>
      </c>
      <c r="C6368" s="1" t="s">
        <v>21785</v>
      </c>
      <c r="D6368">
        <v>1</v>
      </c>
      <c r="E6368">
        <v>40</v>
      </c>
      <c r="F6368" s="10">
        <f>spotify_data[[#This Row],[track_popularity]]/100</f>
        <v>0.4</v>
      </c>
      <c r="G6368" s="9" t="b">
        <v>0</v>
      </c>
      <c r="H6368" s="1">
        <f>+IF(spotify_data[[#This Row],[explicit]]=FALSE,0,1)</f>
        <v>0</v>
      </c>
      <c r="I6368" s="1" t="s">
        <v>21786</v>
      </c>
      <c r="J6368" s="7">
        <f>MATCH(spotify_data[[#This Row],[artist_name]],spotify_data[artist_name],0)</f>
        <v>6367</v>
      </c>
      <c r="K6368">
        <v>42</v>
      </c>
      <c r="L6368" s="10">
        <f>spotify_data[[#This Row],[artist_popularity]]/100</f>
        <v>0.42</v>
      </c>
      <c r="M6368">
        <v>35335</v>
      </c>
      <c r="N6368" s="1" t="s">
        <v>23</v>
      </c>
      <c r="O6368" s="1" t="s">
        <v>21787</v>
      </c>
      <c r="P6368" s="1">
        <f>MATCH(spotify_data[[#This Row],[album_id]],spotify_data[album_id],0)</f>
        <v>6367</v>
      </c>
      <c r="Q6368" s="1" t="s">
        <v>21785</v>
      </c>
      <c r="R6368" s="2">
        <v>37901</v>
      </c>
      <c r="S6368" s="7">
        <f ca="1">+TODAY()-spotify_data[[#This Row],[Fecha lanzamiento Album]]</f>
        <v>8130</v>
      </c>
      <c r="T6368" s="7">
        <f ca="1">+spotify_data[[#This Row],[Antigüedad Album Dias]]/60</f>
        <v>135.5</v>
      </c>
      <c r="U6368" s="8">
        <f ca="1">spotify_data[[#This Row],[Antigüedad Album Meses]]/12</f>
        <v>11.291666666666666</v>
      </c>
      <c r="V6368">
        <v>1</v>
      </c>
      <c r="W6368" s="1" t="s">
        <v>21</v>
      </c>
      <c r="X6368" s="1" t="str">
        <f>+IF(spotify_data[[#This Row],[album_type]]="album","Album",IF(spotify_data[[#This Row],[album_type]]="single","Single","Compilation"))</f>
        <v>Single</v>
      </c>
      <c r="Y6368">
        <v>396</v>
      </c>
    </row>
    <row r="6369" spans="1:25" x14ac:dyDescent="0.3">
      <c r="A6369" s="1" t="s">
        <v>22109</v>
      </c>
      <c r="B6369" s="1"/>
      <c r="C6369" s="1" t="s">
        <v>22110</v>
      </c>
      <c r="D6369">
        <v>2</v>
      </c>
      <c r="E6369">
        <v>40</v>
      </c>
      <c r="F6369" s="10">
        <f>spotify_data[[#This Row],[track_popularity]]/100</f>
        <v>0.4</v>
      </c>
      <c r="G6369" s="9" t="b">
        <v>0</v>
      </c>
      <c r="H6369" s="1">
        <f>+IF(spotify_data[[#This Row],[explicit]]=FALSE,0,1)</f>
        <v>0</v>
      </c>
      <c r="I6369" s="1" t="s">
        <v>22111</v>
      </c>
      <c r="J6369" s="7">
        <f>MATCH(spotify_data[[#This Row],[artist_name]],spotify_data[artist_name],0)</f>
        <v>6368</v>
      </c>
      <c r="K6369">
        <v>43</v>
      </c>
      <c r="L6369" s="10">
        <f>spotify_data[[#This Row],[artist_popularity]]/100</f>
        <v>0.43</v>
      </c>
      <c r="M6369">
        <v>42663</v>
      </c>
      <c r="N6369" s="1" t="s">
        <v>2426</v>
      </c>
      <c r="O6369" s="1" t="s">
        <v>22112</v>
      </c>
      <c r="P6369" s="1">
        <f>MATCH(spotify_data[[#This Row],[album_id]],spotify_data[album_id],0)</f>
        <v>6368</v>
      </c>
      <c r="Q6369" s="1" t="s">
        <v>22113</v>
      </c>
      <c r="R6369" s="2">
        <v>37437</v>
      </c>
      <c r="S6369" s="7">
        <f ca="1">+TODAY()-spotify_data[[#This Row],[Fecha lanzamiento Album]]</f>
        <v>8594</v>
      </c>
      <c r="T6369" s="7">
        <f ca="1">+spotify_data[[#This Row],[Antigüedad Album Dias]]/60</f>
        <v>143.23333333333332</v>
      </c>
      <c r="U6369" s="8">
        <f ca="1">spotify_data[[#This Row],[Antigüedad Album Meses]]/12</f>
        <v>11.93611111111111</v>
      </c>
      <c r="V6369">
        <v>6</v>
      </c>
      <c r="W6369" s="1" t="s">
        <v>21</v>
      </c>
      <c r="X6369" s="1" t="str">
        <f>+IF(spotify_data[[#This Row],[album_type]]="album","Album",IF(spotify_data[[#This Row],[album_type]]="single","Single","Compilation"))</f>
        <v>Single</v>
      </c>
      <c r="Y6369">
        <v>391</v>
      </c>
    </row>
    <row r="6370" spans="1:25" x14ac:dyDescent="0.3">
      <c r="A6370" s="1" t="s">
        <v>22197</v>
      </c>
      <c r="B6370" s="1"/>
      <c r="C6370" s="1" t="s">
        <v>22198</v>
      </c>
      <c r="D6370">
        <v>3</v>
      </c>
      <c r="E6370">
        <v>40</v>
      </c>
      <c r="F6370" s="10">
        <f>spotify_data[[#This Row],[track_popularity]]/100</f>
        <v>0.4</v>
      </c>
      <c r="G6370" s="9" t="b">
        <v>0</v>
      </c>
      <c r="H6370" s="1">
        <f>+IF(spotify_data[[#This Row],[explicit]]=FALSE,0,1)</f>
        <v>0</v>
      </c>
      <c r="I6370" s="1" t="s">
        <v>7994</v>
      </c>
      <c r="J6370" s="7">
        <f>MATCH(spotify_data[[#This Row],[artist_name]],spotify_data[artist_name],0)</f>
        <v>5155</v>
      </c>
      <c r="K6370">
        <v>62</v>
      </c>
      <c r="L6370" s="10">
        <f>spotify_data[[#This Row],[artist_popularity]]/100</f>
        <v>0.62</v>
      </c>
      <c r="M6370">
        <v>412983</v>
      </c>
      <c r="N6370" s="1" t="s">
        <v>1609</v>
      </c>
      <c r="O6370" s="1" t="s">
        <v>22199</v>
      </c>
      <c r="P6370" s="1">
        <f>MATCH(spotify_data[[#This Row],[album_id]],spotify_data[album_id],0)</f>
        <v>6369</v>
      </c>
      <c r="Q6370" s="1" t="s">
        <v>22200</v>
      </c>
      <c r="R6370" s="2">
        <v>37257</v>
      </c>
      <c r="S6370" s="7">
        <f ca="1">+TODAY()-spotify_data[[#This Row],[Fecha lanzamiento Album]]</f>
        <v>8774</v>
      </c>
      <c r="T6370" s="7">
        <f ca="1">+spotify_data[[#This Row],[Antigüedad Album Dias]]/60</f>
        <v>146.23333333333332</v>
      </c>
      <c r="U6370" s="8">
        <f ca="1">spotify_data[[#This Row],[Antigüedad Album Meses]]/12</f>
        <v>12.18611111111111</v>
      </c>
      <c r="V6370">
        <v>17</v>
      </c>
      <c r="W6370" s="1" t="s">
        <v>20</v>
      </c>
      <c r="X6370" s="1" t="str">
        <f>+IF(spotify_data[[#This Row],[album_type]]="album","Album",IF(spotify_data[[#This Row],[album_type]]="single","Single","Compilation"))</f>
        <v>Album</v>
      </c>
      <c r="Y6370">
        <v>274</v>
      </c>
    </row>
    <row r="6371" spans="1:25" x14ac:dyDescent="0.3">
      <c r="A6371" s="1" t="s">
        <v>22211</v>
      </c>
      <c r="B6371" s="1"/>
      <c r="C6371" s="1" t="s">
        <v>22212</v>
      </c>
      <c r="D6371">
        <v>1</v>
      </c>
      <c r="E6371">
        <v>40</v>
      </c>
      <c r="F6371" s="10">
        <f>spotify_data[[#This Row],[track_popularity]]/100</f>
        <v>0.4</v>
      </c>
      <c r="G6371" s="9" t="b">
        <v>0</v>
      </c>
      <c r="H6371" s="1">
        <f>+IF(spotify_data[[#This Row],[explicit]]=FALSE,0,1)</f>
        <v>0</v>
      </c>
      <c r="I6371" s="1" t="s">
        <v>22213</v>
      </c>
      <c r="J6371" s="7">
        <f>MATCH(spotify_data[[#This Row],[artist_name]],spotify_data[artist_name],0)</f>
        <v>6370</v>
      </c>
      <c r="K6371">
        <v>34</v>
      </c>
      <c r="L6371" s="10">
        <f>spotify_data[[#This Row],[artist_popularity]]/100</f>
        <v>0.34</v>
      </c>
      <c r="M6371">
        <v>7735</v>
      </c>
      <c r="N6371" s="1" t="s">
        <v>23</v>
      </c>
      <c r="O6371" s="1" t="s">
        <v>22214</v>
      </c>
      <c r="P6371" s="1">
        <f>MATCH(spotify_data[[#This Row],[album_id]],spotify_data[album_id],0)</f>
        <v>6370</v>
      </c>
      <c r="Q6371" s="1" t="s">
        <v>22215</v>
      </c>
      <c r="R6371" s="2">
        <v>37257</v>
      </c>
      <c r="S6371" s="7">
        <f ca="1">+TODAY()-spotify_data[[#This Row],[Fecha lanzamiento Album]]</f>
        <v>8774</v>
      </c>
      <c r="T6371" s="7">
        <f ca="1">+spotify_data[[#This Row],[Antigüedad Album Dias]]/60</f>
        <v>146.23333333333332</v>
      </c>
      <c r="U6371" s="8">
        <f ca="1">spotify_data[[#This Row],[Antigüedad Album Meses]]/12</f>
        <v>12.18611111111111</v>
      </c>
      <c r="V6371">
        <v>13</v>
      </c>
      <c r="W6371" s="1" t="s">
        <v>20</v>
      </c>
      <c r="X6371" s="1" t="str">
        <f>+IF(spotify_data[[#This Row],[album_type]]="album","Album",IF(spotify_data[[#This Row],[album_type]]="single","Single","Compilation"))</f>
        <v>Album</v>
      </c>
      <c r="Y6371">
        <v>129</v>
      </c>
    </row>
    <row r="6372" spans="1:25" x14ac:dyDescent="0.3">
      <c r="A6372" s="1" t="s">
        <v>22886</v>
      </c>
      <c r="B6372" s="1"/>
      <c r="C6372" s="1" t="s">
        <v>22887</v>
      </c>
      <c r="D6372">
        <v>7</v>
      </c>
      <c r="E6372">
        <v>40</v>
      </c>
      <c r="F6372" s="10">
        <f>spotify_data[[#This Row],[track_popularity]]/100</f>
        <v>0.4</v>
      </c>
      <c r="G6372" s="9" t="b">
        <v>1</v>
      </c>
      <c r="H6372" s="1">
        <f>+IF(spotify_data[[#This Row],[explicit]]=FALSE,0,1)</f>
        <v>1</v>
      </c>
      <c r="I6372" s="1" t="s">
        <v>2104</v>
      </c>
      <c r="J6372" s="7">
        <f>MATCH(spotify_data[[#This Row],[artist_name]],spotify_data[artist_name],0)</f>
        <v>2180</v>
      </c>
      <c r="K6372">
        <v>71</v>
      </c>
      <c r="L6372" s="10">
        <f>spotify_data[[#This Row],[artist_popularity]]/100</f>
        <v>0.71</v>
      </c>
      <c r="M6372">
        <v>4971141</v>
      </c>
      <c r="N6372" s="1" t="s">
        <v>2105</v>
      </c>
      <c r="O6372" s="1" t="s">
        <v>22884</v>
      </c>
      <c r="P6372" s="1">
        <f>MATCH(spotify_data[[#This Row],[album_id]],spotify_data[album_id],0)</f>
        <v>4325</v>
      </c>
      <c r="Q6372" s="1" t="s">
        <v>22885</v>
      </c>
      <c r="R6372" s="2">
        <v>36052</v>
      </c>
      <c r="S6372" s="7">
        <f ca="1">+TODAY()-spotify_data[[#This Row],[Fecha lanzamiento Album]]</f>
        <v>9979</v>
      </c>
      <c r="T6372" s="7">
        <f ca="1">+spotify_data[[#This Row],[Antigüedad Album Dias]]/60</f>
        <v>166.31666666666666</v>
      </c>
      <c r="U6372" s="8">
        <f ca="1">spotify_data[[#This Row],[Antigüedad Album Meses]]/12</f>
        <v>13.859722222222222</v>
      </c>
      <c r="V6372">
        <v>14</v>
      </c>
      <c r="W6372" s="1" t="s">
        <v>20</v>
      </c>
      <c r="X6372" s="1" t="str">
        <f>+IF(spotify_data[[#This Row],[album_type]]="album","Album",IF(spotify_data[[#This Row],[album_type]]="single","Single","Compilation"))</f>
        <v>Album</v>
      </c>
      <c r="Y6372">
        <v>429</v>
      </c>
    </row>
    <row r="6373" spans="1:25" x14ac:dyDescent="0.3">
      <c r="A6373" s="1" t="s">
        <v>22894</v>
      </c>
      <c r="B6373" s="1"/>
      <c r="C6373" s="1" t="s">
        <v>22895</v>
      </c>
      <c r="D6373">
        <v>12</v>
      </c>
      <c r="E6373">
        <v>40</v>
      </c>
      <c r="F6373" s="10">
        <f>spotify_data[[#This Row],[track_popularity]]/100</f>
        <v>0.4</v>
      </c>
      <c r="G6373" s="9" t="b">
        <v>1</v>
      </c>
      <c r="H6373" s="1">
        <f>+IF(spotify_data[[#This Row],[explicit]]=FALSE,0,1)</f>
        <v>1</v>
      </c>
      <c r="I6373" s="1" t="s">
        <v>2104</v>
      </c>
      <c r="J6373" s="7">
        <f>MATCH(spotify_data[[#This Row],[artist_name]],spotify_data[artist_name],0)</f>
        <v>2180</v>
      </c>
      <c r="K6373">
        <v>71</v>
      </c>
      <c r="L6373" s="10">
        <f>spotify_data[[#This Row],[artist_popularity]]/100</f>
        <v>0.71</v>
      </c>
      <c r="M6373">
        <v>4971141</v>
      </c>
      <c r="N6373" s="1" t="s">
        <v>2105</v>
      </c>
      <c r="O6373" s="1" t="s">
        <v>22884</v>
      </c>
      <c r="P6373" s="1">
        <f>MATCH(spotify_data[[#This Row],[album_id]],spotify_data[album_id],0)</f>
        <v>4325</v>
      </c>
      <c r="Q6373" s="1" t="s">
        <v>22885</v>
      </c>
      <c r="R6373" s="2">
        <v>36052</v>
      </c>
      <c r="S6373" s="7">
        <f ca="1">+TODAY()-spotify_data[[#This Row],[Fecha lanzamiento Album]]</f>
        <v>9979</v>
      </c>
      <c r="T6373" s="7">
        <f ca="1">+spotify_data[[#This Row],[Antigüedad Album Dias]]/60</f>
        <v>166.31666666666666</v>
      </c>
      <c r="U6373" s="8">
        <f ca="1">spotify_data[[#This Row],[Antigüedad Album Meses]]/12</f>
        <v>13.859722222222222</v>
      </c>
      <c r="V6373">
        <v>14</v>
      </c>
      <c r="W6373" s="1" t="s">
        <v>20</v>
      </c>
      <c r="X6373" s="1" t="str">
        <f>+IF(spotify_data[[#This Row],[album_type]]="album","Album",IF(spotify_data[[#This Row],[album_type]]="single","Single","Compilation"))</f>
        <v>Album</v>
      </c>
      <c r="Y6373">
        <v>482</v>
      </c>
    </row>
    <row r="6374" spans="1:25" x14ac:dyDescent="0.3">
      <c r="A6374" s="1" t="s">
        <v>22898</v>
      </c>
      <c r="B6374" s="1"/>
      <c r="C6374" s="1" t="s">
        <v>22899</v>
      </c>
      <c r="D6374">
        <v>11</v>
      </c>
      <c r="E6374">
        <v>40</v>
      </c>
      <c r="F6374" s="10">
        <f>spotify_data[[#This Row],[track_popularity]]/100</f>
        <v>0.4</v>
      </c>
      <c r="G6374" s="9" t="b">
        <v>1</v>
      </c>
      <c r="H6374" s="1">
        <f>+IF(spotify_data[[#This Row],[explicit]]=FALSE,0,1)</f>
        <v>1</v>
      </c>
      <c r="I6374" s="1" t="s">
        <v>2104</v>
      </c>
      <c r="J6374" s="7">
        <f>MATCH(spotify_data[[#This Row],[artist_name]],spotify_data[artist_name],0)</f>
        <v>2180</v>
      </c>
      <c r="K6374">
        <v>71</v>
      </c>
      <c r="L6374" s="10">
        <f>spotify_data[[#This Row],[artist_popularity]]/100</f>
        <v>0.71</v>
      </c>
      <c r="M6374">
        <v>4969994</v>
      </c>
      <c r="N6374" s="1" t="s">
        <v>2105</v>
      </c>
      <c r="O6374" s="1" t="s">
        <v>22884</v>
      </c>
      <c r="P6374" s="1">
        <f>MATCH(spotify_data[[#This Row],[album_id]],spotify_data[album_id],0)</f>
        <v>4325</v>
      </c>
      <c r="Q6374" s="1" t="s">
        <v>22885</v>
      </c>
      <c r="R6374" s="2">
        <v>36052</v>
      </c>
      <c r="S6374" s="7">
        <f ca="1">+TODAY()-spotify_data[[#This Row],[Fecha lanzamiento Album]]</f>
        <v>9979</v>
      </c>
      <c r="T6374" s="7">
        <f ca="1">+spotify_data[[#This Row],[Antigüedad Album Dias]]/60</f>
        <v>166.31666666666666</v>
      </c>
      <c r="U6374" s="8">
        <f ca="1">spotify_data[[#This Row],[Antigüedad Album Meses]]/12</f>
        <v>13.859722222222222</v>
      </c>
      <c r="V6374">
        <v>14</v>
      </c>
      <c r="W6374" s="1" t="s">
        <v>20</v>
      </c>
      <c r="X6374" s="1" t="str">
        <f>+IF(spotify_data[[#This Row],[album_type]]="album","Album",IF(spotify_data[[#This Row],[album_type]]="single","Single","Compilation"))</f>
        <v>Album</v>
      </c>
      <c r="Y6374">
        <v>428</v>
      </c>
    </row>
    <row r="6375" spans="1:25" x14ac:dyDescent="0.3">
      <c r="A6375" s="1" t="s">
        <v>22965</v>
      </c>
      <c r="B6375" s="1"/>
      <c r="C6375" s="1" t="s">
        <v>22966</v>
      </c>
      <c r="D6375">
        <v>20</v>
      </c>
      <c r="E6375">
        <v>40</v>
      </c>
      <c r="F6375" s="10">
        <f>spotify_data[[#This Row],[track_popularity]]/100</f>
        <v>0.4</v>
      </c>
      <c r="G6375" s="9" t="b">
        <v>0</v>
      </c>
      <c r="H6375" s="1">
        <f>+IF(spotify_data[[#This Row],[explicit]]=FALSE,0,1)</f>
        <v>0</v>
      </c>
      <c r="I6375" s="1" t="s">
        <v>20360</v>
      </c>
      <c r="J6375" s="7">
        <f>MATCH(spotify_data[[#This Row],[artist_name]],spotify_data[artist_name],0)</f>
        <v>4475</v>
      </c>
      <c r="K6375">
        <v>59</v>
      </c>
      <c r="L6375" s="10">
        <f>spotify_data[[#This Row],[artist_popularity]]/100</f>
        <v>0.59</v>
      </c>
      <c r="M6375">
        <v>267614</v>
      </c>
      <c r="N6375" s="1" t="s">
        <v>23</v>
      </c>
      <c r="O6375" s="1" t="s">
        <v>22967</v>
      </c>
      <c r="P6375" s="1">
        <f>MATCH(spotify_data[[#This Row],[album_id]],spotify_data[album_id],0)</f>
        <v>6374</v>
      </c>
      <c r="Q6375" s="1" t="s">
        <v>22968</v>
      </c>
      <c r="R6375" s="2">
        <v>35796</v>
      </c>
      <c r="S6375" s="7">
        <f ca="1">+TODAY()-spotify_data[[#This Row],[Fecha lanzamiento Album]]</f>
        <v>10235</v>
      </c>
      <c r="T6375" s="7">
        <f ca="1">+spotify_data[[#This Row],[Antigüedad Album Dias]]/60</f>
        <v>170.58333333333334</v>
      </c>
      <c r="U6375" s="8">
        <f ca="1">spotify_data[[#This Row],[Antigüedad Album Meses]]/12</f>
        <v>14.215277777777779</v>
      </c>
      <c r="V6375">
        <v>20</v>
      </c>
      <c r="W6375" s="1" t="s">
        <v>20</v>
      </c>
      <c r="X6375" s="1" t="str">
        <f>+IF(spotify_data[[#This Row],[album_type]]="album","Album",IF(spotify_data[[#This Row],[album_type]]="single","Single","Compilation"))</f>
        <v>Album</v>
      </c>
      <c r="Y6375">
        <v>52</v>
      </c>
    </row>
    <row r="6376" spans="1:25" x14ac:dyDescent="0.3">
      <c r="A6376" s="1" t="s">
        <v>23489</v>
      </c>
      <c r="B6376" s="1"/>
      <c r="C6376" s="1" t="s">
        <v>23490</v>
      </c>
      <c r="D6376">
        <v>2</v>
      </c>
      <c r="E6376">
        <v>40</v>
      </c>
      <c r="F6376" s="10">
        <f>spotify_data[[#This Row],[track_popularity]]/100</f>
        <v>0.4</v>
      </c>
      <c r="G6376" s="9" t="b">
        <v>0</v>
      </c>
      <c r="H6376" s="1">
        <f>+IF(spotify_data[[#This Row],[explicit]]=FALSE,0,1)</f>
        <v>0</v>
      </c>
      <c r="I6376" s="1" t="s">
        <v>23464</v>
      </c>
      <c r="J6376" s="7">
        <f>MATCH(spotify_data[[#This Row],[artist_name]],spotify_data[artist_name],0)</f>
        <v>1157</v>
      </c>
      <c r="K6376">
        <v>71</v>
      </c>
      <c r="L6376" s="10">
        <f>spotify_data[[#This Row],[artist_popularity]]/100</f>
        <v>0.71</v>
      </c>
      <c r="M6376">
        <v>3857056</v>
      </c>
      <c r="N6376" s="1" t="s">
        <v>21063</v>
      </c>
      <c r="O6376" s="1" t="s">
        <v>23465</v>
      </c>
      <c r="P6376" s="1">
        <f>MATCH(spotify_data[[#This Row],[album_id]],spotify_data[album_id],0)</f>
        <v>1157</v>
      </c>
      <c r="Q6376" s="1" t="s">
        <v>23466</v>
      </c>
      <c r="R6376" s="2">
        <v>34029</v>
      </c>
      <c r="S6376" s="7">
        <f ca="1">+TODAY()-spotify_data[[#This Row],[Fecha lanzamiento Album]]</f>
        <v>12002</v>
      </c>
      <c r="T6376" s="7">
        <f ca="1">+spotify_data[[#This Row],[Antigüedad Album Dias]]/60</f>
        <v>200.03333333333333</v>
      </c>
      <c r="U6376" s="8">
        <f ca="1">spotify_data[[#This Row],[Antigüedad Album Meses]]/12</f>
        <v>16.669444444444444</v>
      </c>
      <c r="V6376">
        <v>12</v>
      </c>
      <c r="W6376" s="1" t="s">
        <v>20</v>
      </c>
      <c r="X6376" s="1" t="str">
        <f>+IF(spotify_data[[#This Row],[album_type]]="album","Album",IF(spotify_data[[#This Row],[album_type]]="single","Single","Compilation"))</f>
        <v>Album</v>
      </c>
      <c r="Y6376">
        <v>518</v>
      </c>
    </row>
    <row r="6377" spans="1:25" x14ac:dyDescent="0.3">
      <c r="A6377" s="1" t="s">
        <v>23737</v>
      </c>
      <c r="B6377" s="1"/>
      <c r="C6377" s="1" t="s">
        <v>23736</v>
      </c>
      <c r="D6377">
        <v>2</v>
      </c>
      <c r="E6377">
        <v>40</v>
      </c>
      <c r="F6377" s="10">
        <f>spotify_data[[#This Row],[track_popularity]]/100</f>
        <v>0.4</v>
      </c>
      <c r="G6377" s="9" t="b">
        <v>0</v>
      </c>
      <c r="H6377" s="1">
        <f>+IF(spotify_data[[#This Row],[explicit]]=FALSE,0,1)</f>
        <v>0</v>
      </c>
      <c r="I6377" s="1" t="s">
        <v>7647</v>
      </c>
      <c r="J6377" s="7">
        <f>MATCH(spotify_data[[#This Row],[artist_name]],spotify_data[artist_name],0)</f>
        <v>289</v>
      </c>
      <c r="K6377">
        <v>81</v>
      </c>
      <c r="L6377" s="10">
        <f>spotify_data[[#This Row],[artist_popularity]]/100</f>
        <v>0.81</v>
      </c>
      <c r="M6377">
        <v>23398010</v>
      </c>
      <c r="N6377" s="1" t="s">
        <v>7648</v>
      </c>
      <c r="O6377" s="1" t="s">
        <v>23601</v>
      </c>
      <c r="P6377" s="1">
        <f>MATCH(spotify_data[[#This Row],[album_id]],spotify_data[album_id],0)</f>
        <v>4747</v>
      </c>
      <c r="Q6377" s="1" t="s">
        <v>23602</v>
      </c>
      <c r="R6377" s="2">
        <v>33507</v>
      </c>
      <c r="S6377" s="7">
        <f ca="1">+TODAY()-spotify_data[[#This Row],[Fecha lanzamiento Album]]</f>
        <v>12524</v>
      </c>
      <c r="T6377" s="7">
        <f ca="1">+spotify_data[[#This Row],[Antigüedad Album Dias]]/60</f>
        <v>208.73333333333332</v>
      </c>
      <c r="U6377" s="8">
        <f ca="1">spotify_data[[#This Row],[Antigüedad Album Meses]]/12</f>
        <v>17.394444444444442</v>
      </c>
      <c r="V6377">
        <v>70</v>
      </c>
      <c r="W6377" s="1" t="s">
        <v>20</v>
      </c>
      <c r="X6377" s="1" t="str">
        <f>+IF(spotify_data[[#This Row],[album_type]]="album","Album",IF(spotify_data[[#This Row],[album_type]]="single","Single","Compilation"))</f>
        <v>Album</v>
      </c>
      <c r="Y6377">
        <v>425</v>
      </c>
    </row>
    <row r="6378" spans="1:25" x14ac:dyDescent="0.3">
      <c r="A6378" s="1" t="s">
        <v>23846</v>
      </c>
      <c r="B6378" s="1"/>
      <c r="C6378" s="1" t="s">
        <v>23847</v>
      </c>
      <c r="D6378">
        <v>1</v>
      </c>
      <c r="E6378">
        <v>40</v>
      </c>
      <c r="F6378" s="10">
        <f>spotify_data[[#This Row],[track_popularity]]/100</f>
        <v>0.4</v>
      </c>
      <c r="G6378" s="9" t="b">
        <v>0</v>
      </c>
      <c r="H6378" s="1">
        <f>+IF(spotify_data[[#This Row],[explicit]]=FALSE,0,1)</f>
        <v>0</v>
      </c>
      <c r="I6378" s="1" t="s">
        <v>7647</v>
      </c>
      <c r="J6378" s="7">
        <f>MATCH(spotify_data[[#This Row],[artist_name]],spotify_data[artist_name],0)</f>
        <v>289</v>
      </c>
      <c r="K6378">
        <v>81</v>
      </c>
      <c r="L6378" s="10">
        <f>spotify_data[[#This Row],[artist_popularity]]/100</f>
        <v>0.81</v>
      </c>
      <c r="M6378">
        <v>23384088</v>
      </c>
      <c r="N6378" s="1" t="s">
        <v>7648</v>
      </c>
      <c r="O6378" s="1" t="s">
        <v>23848</v>
      </c>
      <c r="P6378" s="1">
        <f>MATCH(spotify_data[[#This Row],[album_id]],spotify_data[album_id],0)</f>
        <v>6377</v>
      </c>
      <c r="Q6378" s="1" t="s">
        <v>23849</v>
      </c>
      <c r="R6378" s="2">
        <v>32674</v>
      </c>
      <c r="S6378" s="7">
        <f ca="1">+TODAY()-spotify_data[[#This Row],[Fecha lanzamiento Album]]</f>
        <v>13357</v>
      </c>
      <c r="T6378" s="7">
        <f ca="1">+spotify_data[[#This Row],[Antigüedad Album Dias]]/60</f>
        <v>222.61666666666667</v>
      </c>
      <c r="U6378" s="8">
        <f ca="1">spotify_data[[#This Row],[Antigüedad Album Meses]]/12</f>
        <v>18.551388888888891</v>
      </c>
      <c r="V6378">
        <v>25</v>
      </c>
      <c r="W6378" s="1" t="s">
        <v>20</v>
      </c>
      <c r="X6378" s="1" t="str">
        <f>+IF(spotify_data[[#This Row],[album_type]]="album","Album",IF(spotify_data[[#This Row],[album_type]]="single","Single","Compilation"))</f>
        <v>Album</v>
      </c>
      <c r="Y6378">
        <v>29</v>
      </c>
    </row>
    <row r="6379" spans="1:25" x14ac:dyDescent="0.3">
      <c r="A6379" s="1" t="s">
        <v>23955</v>
      </c>
      <c r="B6379" s="1"/>
      <c r="C6379" s="1" t="s">
        <v>23956</v>
      </c>
      <c r="D6379">
        <v>7</v>
      </c>
      <c r="E6379">
        <v>40</v>
      </c>
      <c r="F6379" s="10">
        <f>spotify_data[[#This Row],[track_popularity]]/100</f>
        <v>0.4</v>
      </c>
      <c r="G6379" s="9" t="b">
        <v>0</v>
      </c>
      <c r="H6379" s="1">
        <f>+IF(spotify_data[[#This Row],[explicit]]=FALSE,0,1)</f>
        <v>0</v>
      </c>
      <c r="I6379" s="1" t="s">
        <v>22913</v>
      </c>
      <c r="J6379" s="7">
        <f>MATCH(spotify_data[[#This Row],[artist_name]],spotify_data[artist_name],0)</f>
        <v>2722</v>
      </c>
      <c r="K6379">
        <v>75</v>
      </c>
      <c r="L6379" s="10">
        <f>spotify_data[[#This Row],[artist_popularity]]/100</f>
        <v>0.75</v>
      </c>
      <c r="M6379">
        <v>16043117</v>
      </c>
      <c r="N6379" s="1" t="s">
        <v>8221</v>
      </c>
      <c r="O6379" s="1" t="s">
        <v>23945</v>
      </c>
      <c r="P6379" s="1">
        <f>MATCH(spotify_data[[#This Row],[album_id]],spotify_data[album_id],0)</f>
        <v>2722</v>
      </c>
      <c r="Q6379" s="1" t="s">
        <v>23944</v>
      </c>
      <c r="R6379" s="2">
        <v>31778</v>
      </c>
      <c r="S6379" s="7">
        <f ca="1">+TODAY()-spotify_data[[#This Row],[Fecha lanzamiento Album]]</f>
        <v>14253</v>
      </c>
      <c r="T6379" s="7">
        <f ca="1">+spotify_data[[#This Row],[Antigüedad Album Dias]]/60</f>
        <v>237.55</v>
      </c>
      <c r="U6379" s="8">
        <f ca="1">spotify_data[[#This Row],[Antigüedad Album Meses]]/12</f>
        <v>19.795833333333334</v>
      </c>
      <c r="V6379">
        <v>12</v>
      </c>
      <c r="W6379" s="1" t="s">
        <v>20</v>
      </c>
      <c r="X6379" s="1" t="str">
        <f>+IF(spotify_data[[#This Row],[album_type]]="album","Album",IF(spotify_data[[#This Row],[album_type]]="single","Single","Compilation"))</f>
        <v>Album</v>
      </c>
      <c r="Y6379">
        <v>555</v>
      </c>
    </row>
    <row r="6380" spans="1:25" x14ac:dyDescent="0.3">
      <c r="A6380" s="1" t="s">
        <v>283</v>
      </c>
      <c r="B6380" s="1">
        <v>7338</v>
      </c>
      <c r="C6380" s="1" t="s">
        <v>284</v>
      </c>
      <c r="D6380">
        <v>1</v>
      </c>
      <c r="E6380">
        <v>39</v>
      </c>
      <c r="F6380" s="10">
        <f>spotify_data[[#This Row],[track_popularity]]/100</f>
        <v>0.39</v>
      </c>
      <c r="G6380" s="9" t="b">
        <v>0</v>
      </c>
      <c r="H6380" s="1">
        <f>+IF(spotify_data[[#This Row],[explicit]]=FALSE,0,1)</f>
        <v>0</v>
      </c>
      <c r="I6380" s="1" t="s">
        <v>285</v>
      </c>
      <c r="J6380" s="7">
        <f>MATCH(spotify_data[[#This Row],[artist_name]],spotify_data[artist_name],0)</f>
        <v>6379</v>
      </c>
      <c r="K6380">
        <v>28</v>
      </c>
      <c r="L6380" s="10">
        <f>spotify_data[[#This Row],[artist_popularity]]/100</f>
        <v>0.28000000000000003</v>
      </c>
      <c r="M6380">
        <v>631</v>
      </c>
      <c r="N6380" s="1" t="s">
        <v>286</v>
      </c>
      <c r="O6380" s="1" t="s">
        <v>287</v>
      </c>
      <c r="P6380" s="1">
        <f>MATCH(spotify_data[[#This Row],[album_id]],spotify_data[album_id],0)</f>
        <v>6379</v>
      </c>
      <c r="Q6380" s="1" t="s">
        <v>284</v>
      </c>
      <c r="R6380" s="2">
        <v>45940</v>
      </c>
      <c r="S6380" s="7">
        <f ca="1">+TODAY()-spotify_data[[#This Row],[Fecha lanzamiento Album]]</f>
        <v>91</v>
      </c>
      <c r="T6380" s="7">
        <f ca="1">+spotify_data[[#This Row],[Antigüedad Album Dias]]/60</f>
        <v>1.5166666666666666</v>
      </c>
      <c r="U6380" s="8">
        <f ca="1">spotify_data[[#This Row],[Antigüedad Album Meses]]/12</f>
        <v>0.12638888888888888</v>
      </c>
      <c r="V6380">
        <v>1</v>
      </c>
      <c r="W6380" s="1" t="s">
        <v>21</v>
      </c>
      <c r="X6380" s="1" t="str">
        <f>+IF(spotify_data[[#This Row],[album_type]]="album","Album",IF(spotify_data[[#This Row],[album_type]]="single","Single","Compilation"))</f>
        <v>Single</v>
      </c>
      <c r="Y6380">
        <v>275</v>
      </c>
    </row>
    <row r="6381" spans="1:25" x14ac:dyDescent="0.3">
      <c r="A6381" s="1" t="s">
        <v>297</v>
      </c>
      <c r="B6381" s="1">
        <v>2403</v>
      </c>
      <c r="C6381" s="1" t="s">
        <v>298</v>
      </c>
      <c r="D6381">
        <v>1</v>
      </c>
      <c r="E6381">
        <v>39</v>
      </c>
      <c r="F6381" s="10">
        <f>spotify_data[[#This Row],[track_popularity]]/100</f>
        <v>0.39</v>
      </c>
      <c r="G6381" s="9" t="b">
        <v>0</v>
      </c>
      <c r="H6381" s="1">
        <f>+IF(spotify_data[[#This Row],[explicit]]=FALSE,0,1)</f>
        <v>0</v>
      </c>
      <c r="I6381" s="1" t="s">
        <v>299</v>
      </c>
      <c r="J6381" s="7">
        <f>MATCH(spotify_data[[#This Row],[artist_name]],spotify_data[artist_name],0)</f>
        <v>6380</v>
      </c>
      <c r="K6381">
        <v>24</v>
      </c>
      <c r="L6381" s="10">
        <f>spotify_data[[#This Row],[artist_popularity]]/100</f>
        <v>0.24</v>
      </c>
      <c r="M6381">
        <v>435</v>
      </c>
      <c r="N6381" s="1" t="s">
        <v>23</v>
      </c>
      <c r="O6381" s="1" t="s">
        <v>300</v>
      </c>
      <c r="P6381" s="1">
        <f>MATCH(spotify_data[[#This Row],[album_id]],spotify_data[album_id],0)</f>
        <v>6380</v>
      </c>
      <c r="Q6381" s="1" t="s">
        <v>298</v>
      </c>
      <c r="R6381" s="2">
        <v>45940</v>
      </c>
      <c r="S6381" s="7">
        <f ca="1">+TODAY()-spotify_data[[#This Row],[Fecha lanzamiento Album]]</f>
        <v>91</v>
      </c>
      <c r="T6381" s="7">
        <f ca="1">+spotify_data[[#This Row],[Antigüedad Album Dias]]/60</f>
        <v>1.5166666666666666</v>
      </c>
      <c r="U6381" s="8">
        <f ca="1">spotify_data[[#This Row],[Antigüedad Album Meses]]/12</f>
        <v>0.12638888888888888</v>
      </c>
      <c r="V6381">
        <v>1</v>
      </c>
      <c r="W6381" s="1" t="s">
        <v>21</v>
      </c>
      <c r="X6381" s="1" t="str">
        <f>+IF(spotify_data[[#This Row],[album_type]]="album","Album",IF(spotify_data[[#This Row],[album_type]]="single","Single","Compilation"))</f>
        <v>Single</v>
      </c>
      <c r="Y6381">
        <v>32</v>
      </c>
    </row>
    <row r="6382" spans="1:25" x14ac:dyDescent="0.3">
      <c r="A6382" s="1" t="s">
        <v>342</v>
      </c>
      <c r="B6382" s="1">
        <v>551</v>
      </c>
      <c r="C6382" s="1" t="s">
        <v>343</v>
      </c>
      <c r="D6382">
        <v>1</v>
      </c>
      <c r="E6382">
        <v>39</v>
      </c>
      <c r="F6382" s="10">
        <f>spotify_data[[#This Row],[track_popularity]]/100</f>
        <v>0.39</v>
      </c>
      <c r="G6382" s="9" t="b">
        <v>1</v>
      </c>
      <c r="H6382" s="1">
        <f>+IF(spotify_data[[#This Row],[explicit]]=FALSE,0,1)</f>
        <v>1</v>
      </c>
      <c r="I6382" s="1" t="s">
        <v>344</v>
      </c>
      <c r="J6382" s="7">
        <f>MATCH(spotify_data[[#This Row],[artist_name]],spotify_data[artist_name],0)</f>
        <v>6381</v>
      </c>
      <c r="K6382">
        <v>28</v>
      </c>
      <c r="L6382" s="10">
        <f>spotify_data[[#This Row],[artist_popularity]]/100</f>
        <v>0.28000000000000003</v>
      </c>
      <c r="M6382">
        <v>405</v>
      </c>
      <c r="N6382" s="1" t="s">
        <v>345</v>
      </c>
      <c r="O6382" s="1" t="s">
        <v>346</v>
      </c>
      <c r="P6382" s="1">
        <f>MATCH(spotify_data[[#This Row],[album_id]],spotify_data[album_id],0)</f>
        <v>6381</v>
      </c>
      <c r="Q6382" s="1" t="s">
        <v>343</v>
      </c>
      <c r="R6382" s="2">
        <v>45933</v>
      </c>
      <c r="S6382" s="7">
        <f ca="1">+TODAY()-spotify_data[[#This Row],[Fecha lanzamiento Album]]</f>
        <v>98</v>
      </c>
      <c r="T6382" s="7">
        <f ca="1">+spotify_data[[#This Row],[Antigüedad Album Dias]]/60</f>
        <v>1.6333333333333333</v>
      </c>
      <c r="U6382" s="8">
        <f ca="1">spotify_data[[#This Row],[Antigüedad Album Meses]]/12</f>
        <v>0.1361111111111111</v>
      </c>
      <c r="V6382">
        <v>1</v>
      </c>
      <c r="W6382" s="1" t="s">
        <v>21</v>
      </c>
      <c r="X6382" s="1" t="str">
        <f>+IF(spotify_data[[#This Row],[album_type]]="album","Album",IF(spotify_data[[#This Row],[album_type]]="single","Single","Compilation"))</f>
        <v>Single</v>
      </c>
      <c r="Y6382">
        <v>29</v>
      </c>
    </row>
    <row r="6383" spans="1:25" x14ac:dyDescent="0.3">
      <c r="A6383" s="1" t="s">
        <v>361</v>
      </c>
      <c r="B6383" s="1">
        <v>1483</v>
      </c>
      <c r="C6383" s="1" t="s">
        <v>362</v>
      </c>
      <c r="D6383">
        <v>1</v>
      </c>
      <c r="E6383">
        <v>39</v>
      </c>
      <c r="F6383" s="10">
        <f>spotify_data[[#This Row],[track_popularity]]/100</f>
        <v>0.39</v>
      </c>
      <c r="G6383" s="9" t="b">
        <v>0</v>
      </c>
      <c r="H6383" s="1">
        <f>+IF(spotify_data[[#This Row],[explicit]]=FALSE,0,1)</f>
        <v>0</v>
      </c>
      <c r="I6383" s="1" t="s">
        <v>363</v>
      </c>
      <c r="J6383" s="7">
        <f>MATCH(spotify_data[[#This Row],[artist_name]],spotify_data[artist_name],0)</f>
        <v>6382</v>
      </c>
      <c r="K6383">
        <v>20</v>
      </c>
      <c r="L6383" s="10">
        <f>spotify_data[[#This Row],[artist_popularity]]/100</f>
        <v>0.2</v>
      </c>
      <c r="M6383">
        <v>475</v>
      </c>
      <c r="N6383" s="1" t="s">
        <v>364</v>
      </c>
      <c r="O6383" s="1" t="s">
        <v>365</v>
      </c>
      <c r="P6383" s="1">
        <f>MATCH(spotify_data[[#This Row],[album_id]],spotify_data[album_id],0)</f>
        <v>6382</v>
      </c>
      <c r="Q6383" s="1" t="s">
        <v>362</v>
      </c>
      <c r="R6383" s="2">
        <v>45933</v>
      </c>
      <c r="S6383" s="7">
        <f ca="1">+TODAY()-spotify_data[[#This Row],[Fecha lanzamiento Album]]</f>
        <v>98</v>
      </c>
      <c r="T6383" s="7">
        <f ca="1">+spotify_data[[#This Row],[Antigüedad Album Dias]]/60</f>
        <v>1.6333333333333333</v>
      </c>
      <c r="U6383" s="8">
        <f ca="1">spotify_data[[#This Row],[Antigüedad Album Meses]]/12</f>
        <v>0.1361111111111111</v>
      </c>
      <c r="V6383">
        <v>2</v>
      </c>
      <c r="W6383" s="1" t="s">
        <v>21</v>
      </c>
      <c r="X6383" s="1" t="str">
        <f>+IF(spotify_data[[#This Row],[album_type]]="album","Album",IF(spotify_data[[#This Row],[album_type]]="single","Single","Compilation"))</f>
        <v>Single</v>
      </c>
      <c r="Y6383">
        <v>251</v>
      </c>
    </row>
    <row r="6384" spans="1:25" x14ac:dyDescent="0.3">
      <c r="A6384" s="1" t="s">
        <v>496</v>
      </c>
      <c r="B6384" s="1">
        <v>1900</v>
      </c>
      <c r="C6384" s="1" t="s">
        <v>497</v>
      </c>
      <c r="D6384">
        <v>11</v>
      </c>
      <c r="E6384">
        <v>39</v>
      </c>
      <c r="F6384" s="10">
        <f>spotify_data[[#This Row],[track_popularity]]/100</f>
        <v>0.39</v>
      </c>
      <c r="G6384" s="9" t="b">
        <v>0</v>
      </c>
      <c r="H6384" s="1">
        <f>+IF(spotify_data[[#This Row],[explicit]]=FALSE,0,1)</f>
        <v>0</v>
      </c>
      <c r="I6384" s="1" t="s">
        <v>491</v>
      </c>
      <c r="J6384" s="7">
        <f>MATCH(spotify_data[[#This Row],[artist_name]],spotify_data[artist_name],0)</f>
        <v>4637</v>
      </c>
      <c r="K6384">
        <v>49</v>
      </c>
      <c r="L6384" s="10">
        <f>spotify_data[[#This Row],[artist_popularity]]/100</f>
        <v>0.49</v>
      </c>
      <c r="M6384">
        <v>1874</v>
      </c>
      <c r="N6384" s="1" t="s">
        <v>23</v>
      </c>
      <c r="O6384" s="1" t="s">
        <v>492</v>
      </c>
      <c r="P6384" s="1">
        <f>MATCH(spotify_data[[#This Row],[album_id]],spotify_data[album_id],0)</f>
        <v>5995</v>
      </c>
      <c r="Q6384" s="1" t="s">
        <v>493</v>
      </c>
      <c r="R6384" s="2">
        <v>45928</v>
      </c>
      <c r="S6384" s="7">
        <f ca="1">+TODAY()-spotify_data[[#This Row],[Fecha lanzamiento Album]]</f>
        <v>103</v>
      </c>
      <c r="T6384" s="7">
        <f ca="1">+spotify_data[[#This Row],[Antigüedad Album Dias]]/60</f>
        <v>1.7166666666666666</v>
      </c>
      <c r="U6384" s="8">
        <f ca="1">spotify_data[[#This Row],[Antigüedad Album Meses]]/12</f>
        <v>0.14305555555555555</v>
      </c>
      <c r="V6384">
        <v>14</v>
      </c>
      <c r="W6384" s="1" t="s">
        <v>20</v>
      </c>
      <c r="X6384" s="1" t="str">
        <f>+IF(spotify_data[[#This Row],[album_type]]="album","Album",IF(spotify_data[[#This Row],[album_type]]="single","Single","Compilation"))</f>
        <v>Album</v>
      </c>
      <c r="Y6384">
        <v>208</v>
      </c>
    </row>
    <row r="6385" spans="1:25" x14ac:dyDescent="0.3">
      <c r="A6385" s="1" t="s">
        <v>575</v>
      </c>
      <c r="B6385" s="1">
        <v>2205</v>
      </c>
      <c r="C6385" s="1" t="s">
        <v>576</v>
      </c>
      <c r="D6385">
        <v>1</v>
      </c>
      <c r="E6385">
        <v>39</v>
      </c>
      <c r="F6385" s="10">
        <f>spotify_data[[#This Row],[track_popularity]]/100</f>
        <v>0.39</v>
      </c>
      <c r="G6385" s="9" t="b">
        <v>1</v>
      </c>
      <c r="H6385" s="1">
        <f>+IF(spotify_data[[#This Row],[explicit]]=FALSE,0,1)</f>
        <v>1</v>
      </c>
      <c r="I6385" s="1" t="s">
        <v>577</v>
      </c>
      <c r="J6385" s="7">
        <f>MATCH(spotify_data[[#This Row],[artist_name]],spotify_data[artist_name],0)</f>
        <v>6384</v>
      </c>
      <c r="K6385">
        <v>25</v>
      </c>
      <c r="L6385" s="10">
        <f>spotify_data[[#This Row],[artist_popularity]]/100</f>
        <v>0.25</v>
      </c>
      <c r="M6385">
        <v>10987</v>
      </c>
      <c r="N6385" s="1" t="s">
        <v>578</v>
      </c>
      <c r="O6385" s="1" t="s">
        <v>579</v>
      </c>
      <c r="P6385" s="1">
        <f>MATCH(spotify_data[[#This Row],[album_id]],spotify_data[album_id],0)</f>
        <v>6384</v>
      </c>
      <c r="Q6385" s="1" t="s">
        <v>576</v>
      </c>
      <c r="R6385" s="2">
        <v>45926</v>
      </c>
      <c r="S6385" s="7">
        <f ca="1">+TODAY()-spotify_data[[#This Row],[Fecha lanzamiento Album]]</f>
        <v>105</v>
      </c>
      <c r="T6385" s="7">
        <f ca="1">+spotify_data[[#This Row],[Antigüedad Album Dias]]/60</f>
        <v>1.75</v>
      </c>
      <c r="U6385" s="8">
        <f ca="1">spotify_data[[#This Row],[Antigüedad Album Meses]]/12</f>
        <v>0.14583333333333334</v>
      </c>
      <c r="V6385">
        <v>1</v>
      </c>
      <c r="W6385" s="1" t="s">
        <v>21</v>
      </c>
      <c r="X6385" s="1" t="str">
        <f>+IF(spotify_data[[#This Row],[album_type]]="album","Album",IF(spotify_data[[#This Row],[album_type]]="single","Single","Compilation"))</f>
        <v>Single</v>
      </c>
      <c r="Y6385">
        <v>281</v>
      </c>
    </row>
    <row r="6386" spans="1:25" x14ac:dyDescent="0.3">
      <c r="A6386" s="1" t="s">
        <v>584</v>
      </c>
      <c r="B6386" s="1">
        <v>7817</v>
      </c>
      <c r="C6386" s="1" t="s">
        <v>585</v>
      </c>
      <c r="D6386">
        <v>1</v>
      </c>
      <c r="E6386">
        <v>39</v>
      </c>
      <c r="F6386" s="10">
        <f>spotify_data[[#This Row],[track_popularity]]/100</f>
        <v>0.39</v>
      </c>
      <c r="G6386" s="9" t="b">
        <v>0</v>
      </c>
      <c r="H6386" s="1">
        <f>+IF(spotify_data[[#This Row],[explicit]]=FALSE,0,1)</f>
        <v>0</v>
      </c>
      <c r="I6386" s="1" t="s">
        <v>586</v>
      </c>
      <c r="J6386" s="7">
        <f>MATCH(spotify_data[[#This Row],[artist_name]],spotify_data[artist_name],0)</f>
        <v>6385</v>
      </c>
      <c r="K6386">
        <v>23</v>
      </c>
      <c r="L6386" s="10">
        <f>spotify_data[[#This Row],[artist_popularity]]/100</f>
        <v>0.23</v>
      </c>
      <c r="M6386">
        <v>3112</v>
      </c>
      <c r="N6386" s="1" t="s">
        <v>23</v>
      </c>
      <c r="O6386" s="1" t="s">
        <v>587</v>
      </c>
      <c r="P6386" s="1">
        <f>MATCH(spotify_data[[#This Row],[album_id]],spotify_data[album_id],0)</f>
        <v>6385</v>
      </c>
      <c r="Q6386" s="1" t="s">
        <v>585</v>
      </c>
      <c r="R6386" s="2">
        <v>45926</v>
      </c>
      <c r="S6386" s="7">
        <f ca="1">+TODAY()-spotify_data[[#This Row],[Fecha lanzamiento Album]]</f>
        <v>105</v>
      </c>
      <c r="T6386" s="7">
        <f ca="1">+spotify_data[[#This Row],[Antigüedad Album Dias]]/60</f>
        <v>1.75</v>
      </c>
      <c r="U6386" s="8">
        <f ca="1">spotify_data[[#This Row],[Antigüedad Album Meses]]/12</f>
        <v>0.14583333333333334</v>
      </c>
      <c r="V6386">
        <v>1</v>
      </c>
      <c r="W6386" s="1" t="s">
        <v>21</v>
      </c>
      <c r="X6386" s="1" t="str">
        <f>+IF(spotify_data[[#This Row],[album_type]]="album","Album",IF(spotify_data[[#This Row],[album_type]]="single","Single","Compilation"))</f>
        <v>Single</v>
      </c>
      <c r="Y6386">
        <v>337</v>
      </c>
    </row>
    <row r="6387" spans="1:25" x14ac:dyDescent="0.3">
      <c r="A6387" s="1" t="s">
        <v>742</v>
      </c>
      <c r="B6387" s="1">
        <v>6739</v>
      </c>
      <c r="C6387" s="1" t="s">
        <v>743</v>
      </c>
      <c r="D6387">
        <v>1</v>
      </c>
      <c r="E6387">
        <v>39</v>
      </c>
      <c r="F6387" s="10">
        <f>spotify_data[[#This Row],[track_popularity]]/100</f>
        <v>0.39</v>
      </c>
      <c r="G6387" s="9" t="b">
        <v>0</v>
      </c>
      <c r="H6387" s="1">
        <f>+IF(spotify_data[[#This Row],[explicit]]=FALSE,0,1)</f>
        <v>0</v>
      </c>
      <c r="I6387" s="1" t="s">
        <v>744</v>
      </c>
      <c r="J6387" s="7">
        <f>MATCH(spotify_data[[#This Row],[artist_name]],spotify_data[artist_name],0)</f>
        <v>6386</v>
      </c>
      <c r="K6387">
        <v>62</v>
      </c>
      <c r="L6387" s="10">
        <f>spotify_data[[#This Row],[artist_popularity]]/100</f>
        <v>0.62</v>
      </c>
      <c r="M6387">
        <v>225797</v>
      </c>
      <c r="N6387" s="1" t="s">
        <v>23</v>
      </c>
      <c r="O6387" s="1" t="s">
        <v>745</v>
      </c>
      <c r="P6387" s="1">
        <f>MATCH(spotify_data[[#This Row],[album_id]],spotify_data[album_id],0)</f>
        <v>6386</v>
      </c>
      <c r="Q6387" s="1" t="s">
        <v>743</v>
      </c>
      <c r="R6387" s="2">
        <v>45918</v>
      </c>
      <c r="S6387" s="7">
        <f ca="1">+TODAY()-spotify_data[[#This Row],[Fecha lanzamiento Album]]</f>
        <v>113</v>
      </c>
      <c r="T6387" s="7">
        <f ca="1">+spotify_data[[#This Row],[Antigüedad Album Dias]]/60</f>
        <v>1.8833333333333333</v>
      </c>
      <c r="U6387" s="8">
        <f ca="1">spotify_data[[#This Row],[Antigüedad Album Meses]]/12</f>
        <v>0.15694444444444444</v>
      </c>
      <c r="V6387">
        <v>1</v>
      </c>
      <c r="W6387" s="1" t="s">
        <v>21</v>
      </c>
      <c r="X6387" s="1" t="str">
        <f>+IF(spotify_data[[#This Row],[album_type]]="album","Album",IF(spotify_data[[#This Row],[album_type]]="single","Single","Compilation"))</f>
        <v>Single</v>
      </c>
      <c r="Y6387">
        <v>331</v>
      </c>
    </row>
    <row r="6388" spans="1:25" x14ac:dyDescent="0.3">
      <c r="A6388" s="1" t="s">
        <v>751</v>
      </c>
      <c r="B6388" s="1">
        <v>6491</v>
      </c>
      <c r="C6388" s="1" t="s">
        <v>752</v>
      </c>
      <c r="D6388">
        <v>4</v>
      </c>
      <c r="E6388">
        <v>39</v>
      </c>
      <c r="F6388" s="10">
        <f>spotify_data[[#This Row],[track_popularity]]/100</f>
        <v>0.39</v>
      </c>
      <c r="G6388" s="9" t="b">
        <v>0</v>
      </c>
      <c r="H6388" s="1">
        <f>+IF(spotify_data[[#This Row],[explicit]]=FALSE,0,1)</f>
        <v>0</v>
      </c>
      <c r="I6388" s="1" t="s">
        <v>753</v>
      </c>
      <c r="J6388" s="7">
        <f>MATCH(spotify_data[[#This Row],[artist_name]],spotify_data[artist_name],0)</f>
        <v>5895</v>
      </c>
      <c r="K6388">
        <v>33</v>
      </c>
      <c r="L6388" s="10">
        <f>spotify_data[[#This Row],[artist_popularity]]/100</f>
        <v>0.33</v>
      </c>
      <c r="M6388">
        <v>6678</v>
      </c>
      <c r="N6388" s="1" t="s">
        <v>23</v>
      </c>
      <c r="O6388" s="1" t="s">
        <v>754</v>
      </c>
      <c r="P6388" s="1">
        <f>MATCH(spotify_data[[#This Row],[album_id]],spotify_data[album_id],0)</f>
        <v>5895</v>
      </c>
      <c r="Q6388" s="1" t="s">
        <v>755</v>
      </c>
      <c r="R6388" s="2">
        <v>45917</v>
      </c>
      <c r="S6388" s="7">
        <f ca="1">+TODAY()-spotify_data[[#This Row],[Fecha lanzamiento Album]]</f>
        <v>114</v>
      </c>
      <c r="T6388" s="7">
        <f ca="1">+spotify_data[[#This Row],[Antigüedad Album Dias]]/60</f>
        <v>1.9</v>
      </c>
      <c r="U6388" s="8">
        <f ca="1">spotify_data[[#This Row],[Antigüedad Album Meses]]/12</f>
        <v>0.15833333333333333</v>
      </c>
      <c r="V6388">
        <v>4</v>
      </c>
      <c r="W6388" s="1" t="s">
        <v>21</v>
      </c>
      <c r="X6388" s="1" t="str">
        <f>+IF(spotify_data[[#This Row],[album_type]]="album","Album",IF(spotify_data[[#This Row],[album_type]]="single","Single","Compilation"))</f>
        <v>Single</v>
      </c>
      <c r="Y6388">
        <v>322</v>
      </c>
    </row>
    <row r="6389" spans="1:25" x14ac:dyDescent="0.3">
      <c r="A6389" s="1" t="s">
        <v>934</v>
      </c>
      <c r="B6389" s="1">
        <v>1341</v>
      </c>
      <c r="C6389" s="1" t="s">
        <v>935</v>
      </c>
      <c r="D6389">
        <v>1</v>
      </c>
      <c r="E6389">
        <v>39</v>
      </c>
      <c r="F6389" s="10">
        <f>spotify_data[[#This Row],[track_popularity]]/100</f>
        <v>0.39</v>
      </c>
      <c r="G6389" s="9" t="b">
        <v>0</v>
      </c>
      <c r="H6389" s="1">
        <f>+IF(spotify_data[[#This Row],[explicit]]=FALSE,0,1)</f>
        <v>0</v>
      </c>
      <c r="I6389" s="1" t="s">
        <v>936</v>
      </c>
      <c r="J6389" s="7">
        <f>MATCH(spotify_data[[#This Row],[artist_name]],spotify_data[artist_name],0)</f>
        <v>6388</v>
      </c>
      <c r="K6389">
        <v>62</v>
      </c>
      <c r="L6389" s="10">
        <f>spotify_data[[#This Row],[artist_popularity]]/100</f>
        <v>0.62</v>
      </c>
      <c r="M6389">
        <v>973349</v>
      </c>
      <c r="N6389" s="1" t="s">
        <v>23</v>
      </c>
      <c r="O6389" s="1" t="s">
        <v>937</v>
      </c>
      <c r="P6389" s="1">
        <f>MATCH(spotify_data[[#This Row],[album_id]],spotify_data[album_id],0)</f>
        <v>6388</v>
      </c>
      <c r="Q6389" s="1" t="s">
        <v>935</v>
      </c>
      <c r="R6389" s="2">
        <v>45901</v>
      </c>
      <c r="S6389" s="7">
        <f ca="1">+TODAY()-spotify_data[[#This Row],[Fecha lanzamiento Album]]</f>
        <v>130</v>
      </c>
      <c r="T6389" s="7">
        <f ca="1">+spotify_data[[#This Row],[Antigüedad Album Dias]]/60</f>
        <v>2.1666666666666665</v>
      </c>
      <c r="U6389" s="8">
        <f ca="1">spotify_data[[#This Row],[Antigüedad Album Meses]]/12</f>
        <v>0.18055555555555555</v>
      </c>
      <c r="V6389">
        <v>4</v>
      </c>
      <c r="W6389" s="1" t="s">
        <v>21</v>
      </c>
      <c r="X6389" s="1" t="str">
        <f>+IF(spotify_data[[#This Row],[album_type]]="album","Album",IF(spotify_data[[#This Row],[album_type]]="single","Single","Compilation"))</f>
        <v>Single</v>
      </c>
      <c r="Y6389">
        <v>267</v>
      </c>
    </row>
    <row r="6390" spans="1:25" x14ac:dyDescent="0.3">
      <c r="A6390" s="1" t="s">
        <v>971</v>
      </c>
      <c r="B6390" s="1">
        <v>1494</v>
      </c>
      <c r="C6390" s="1" t="s">
        <v>972</v>
      </c>
      <c r="D6390">
        <v>1</v>
      </c>
      <c r="E6390">
        <v>39</v>
      </c>
      <c r="F6390" s="10">
        <f>spotify_data[[#This Row],[track_popularity]]/100</f>
        <v>0.39</v>
      </c>
      <c r="G6390" s="9" t="b">
        <v>0</v>
      </c>
      <c r="H6390" s="1">
        <f>+IF(spotify_data[[#This Row],[explicit]]=FALSE,0,1)</f>
        <v>0</v>
      </c>
      <c r="I6390" s="1" t="s">
        <v>22</v>
      </c>
      <c r="J6390" s="7">
        <f>MATCH(spotify_data[[#This Row],[artist_name]],spotify_data[artist_name],0)</f>
        <v>5909</v>
      </c>
      <c r="K6390">
        <v>48</v>
      </c>
      <c r="L6390" s="10">
        <f>spotify_data[[#This Row],[artist_popularity]]/100</f>
        <v>0.48</v>
      </c>
      <c r="M6390">
        <v>193279</v>
      </c>
      <c r="N6390" s="1" t="s">
        <v>23</v>
      </c>
      <c r="O6390" s="1" t="s">
        <v>973</v>
      </c>
      <c r="P6390" s="1">
        <f>MATCH(spotify_data[[#This Row],[album_id]],spotify_data[album_id],0)</f>
        <v>6389</v>
      </c>
      <c r="Q6390" s="1" t="s">
        <v>972</v>
      </c>
      <c r="R6390" s="2">
        <v>45898</v>
      </c>
      <c r="S6390" s="7">
        <f ca="1">+TODAY()-spotify_data[[#This Row],[Fecha lanzamiento Album]]</f>
        <v>133</v>
      </c>
      <c r="T6390" s="7">
        <f ca="1">+spotify_data[[#This Row],[Antigüedad Album Dias]]/60</f>
        <v>2.2166666666666668</v>
      </c>
      <c r="U6390" s="8">
        <f ca="1">spotify_data[[#This Row],[Antigüedad Album Meses]]/12</f>
        <v>0.18472222222222223</v>
      </c>
      <c r="V6390">
        <v>1</v>
      </c>
      <c r="W6390" s="1" t="s">
        <v>21</v>
      </c>
      <c r="X6390" s="1" t="str">
        <f>+IF(spotify_data[[#This Row],[album_type]]="album","Album",IF(spotify_data[[#This Row],[album_type]]="single","Single","Compilation"))</f>
        <v>Single</v>
      </c>
      <c r="Y6390">
        <v>232</v>
      </c>
    </row>
    <row r="6391" spans="1:25" x14ac:dyDescent="0.3">
      <c r="A6391" s="1" t="s">
        <v>1181</v>
      </c>
      <c r="B6391" s="1">
        <v>7190</v>
      </c>
      <c r="C6391" s="1" t="s">
        <v>1182</v>
      </c>
      <c r="D6391">
        <v>1</v>
      </c>
      <c r="E6391">
        <v>39</v>
      </c>
      <c r="F6391" s="10">
        <f>spotify_data[[#This Row],[track_popularity]]/100</f>
        <v>0.39</v>
      </c>
      <c r="G6391" s="9" t="b">
        <v>0</v>
      </c>
      <c r="H6391" s="1">
        <f>+IF(spotify_data[[#This Row],[explicit]]=FALSE,0,1)</f>
        <v>0</v>
      </c>
      <c r="I6391" s="1" t="s">
        <v>1091</v>
      </c>
      <c r="J6391" s="7">
        <f>MATCH(spotify_data[[#This Row],[artist_name]],spotify_data[artist_name],0)</f>
        <v>5901</v>
      </c>
      <c r="K6391">
        <v>57</v>
      </c>
      <c r="L6391" s="10">
        <f>spotify_data[[#This Row],[artist_popularity]]/100</f>
        <v>0.56999999999999995</v>
      </c>
      <c r="M6391">
        <v>398659</v>
      </c>
      <c r="N6391" s="1" t="s">
        <v>23</v>
      </c>
      <c r="O6391" s="1" t="s">
        <v>1092</v>
      </c>
      <c r="P6391" s="1">
        <f>MATCH(spotify_data[[#This Row],[album_id]],spotify_data[album_id],0)</f>
        <v>5901</v>
      </c>
      <c r="Q6391" s="1" t="s">
        <v>1093</v>
      </c>
      <c r="R6391" s="2">
        <v>45891</v>
      </c>
      <c r="S6391" s="7">
        <f ca="1">+TODAY()-spotify_data[[#This Row],[Fecha lanzamiento Album]]</f>
        <v>140</v>
      </c>
      <c r="T6391" s="7">
        <f ca="1">+spotify_data[[#This Row],[Antigüedad Album Dias]]/60</f>
        <v>2.3333333333333335</v>
      </c>
      <c r="U6391" s="8">
        <f ca="1">spotify_data[[#This Row],[Antigüedad Album Meses]]/12</f>
        <v>0.19444444444444445</v>
      </c>
      <c r="V6391">
        <v>17</v>
      </c>
      <c r="W6391" s="1" t="s">
        <v>20</v>
      </c>
      <c r="X6391" s="1" t="str">
        <f>+IF(spotify_data[[#This Row],[album_type]]="album","Album",IF(spotify_data[[#This Row],[album_type]]="single","Single","Compilation"))</f>
        <v>Album</v>
      </c>
      <c r="Y6391">
        <v>285</v>
      </c>
    </row>
    <row r="6392" spans="1:25" x14ac:dyDescent="0.3">
      <c r="A6392" s="1" t="s">
        <v>1550</v>
      </c>
      <c r="B6392" s="1">
        <v>8491</v>
      </c>
      <c r="C6392" s="1" t="s">
        <v>1551</v>
      </c>
      <c r="D6392">
        <v>1</v>
      </c>
      <c r="E6392">
        <v>39</v>
      </c>
      <c r="F6392" s="10">
        <f>spotify_data[[#This Row],[track_popularity]]/100</f>
        <v>0.39</v>
      </c>
      <c r="G6392" s="9" t="b">
        <v>0</v>
      </c>
      <c r="H6392" s="1">
        <f>+IF(spotify_data[[#This Row],[explicit]]=FALSE,0,1)</f>
        <v>0</v>
      </c>
      <c r="I6392" s="1" t="s">
        <v>1552</v>
      </c>
      <c r="J6392" s="7">
        <f>MATCH(spotify_data[[#This Row],[artist_name]],spotify_data[artist_name],0)</f>
        <v>6391</v>
      </c>
      <c r="K6392">
        <v>37</v>
      </c>
      <c r="L6392" s="10">
        <f>spotify_data[[#This Row],[artist_popularity]]/100</f>
        <v>0.37</v>
      </c>
      <c r="M6392">
        <v>11588</v>
      </c>
      <c r="N6392" s="1" t="s">
        <v>23</v>
      </c>
      <c r="O6392" s="1" t="s">
        <v>1553</v>
      </c>
      <c r="P6392" s="1">
        <f>MATCH(spotify_data[[#This Row],[album_id]],spotify_data[album_id],0)</f>
        <v>6391</v>
      </c>
      <c r="Q6392" s="1" t="s">
        <v>1551</v>
      </c>
      <c r="R6392" s="2">
        <v>45842</v>
      </c>
      <c r="S6392" s="7">
        <f ca="1">+TODAY()-spotify_data[[#This Row],[Fecha lanzamiento Album]]</f>
        <v>189</v>
      </c>
      <c r="T6392" s="7">
        <f ca="1">+spotify_data[[#This Row],[Antigüedad Album Dias]]/60</f>
        <v>3.15</v>
      </c>
      <c r="U6392" s="8">
        <f ca="1">spotify_data[[#This Row],[Antigüedad Album Meses]]/12</f>
        <v>0.26250000000000001</v>
      </c>
      <c r="V6392">
        <v>1</v>
      </c>
      <c r="W6392" s="1" t="s">
        <v>21</v>
      </c>
      <c r="X6392" s="1" t="str">
        <f>+IF(spotify_data[[#This Row],[album_type]]="album","Album",IF(spotify_data[[#This Row],[album_type]]="single","Single","Compilation"))</f>
        <v>Single</v>
      </c>
      <c r="Y6392">
        <v>287</v>
      </c>
    </row>
    <row r="6393" spans="1:25" x14ac:dyDescent="0.3">
      <c r="A6393" s="1" t="s">
        <v>1767</v>
      </c>
      <c r="B6393" s="1">
        <v>739</v>
      </c>
      <c r="C6393" s="1" t="s">
        <v>1768</v>
      </c>
      <c r="D6393">
        <v>1</v>
      </c>
      <c r="E6393">
        <v>39</v>
      </c>
      <c r="F6393" s="10">
        <f>spotify_data[[#This Row],[track_popularity]]/100</f>
        <v>0.39</v>
      </c>
      <c r="G6393" s="9" t="b">
        <v>0</v>
      </c>
      <c r="H6393" s="1">
        <f>+IF(spotify_data[[#This Row],[explicit]]=FALSE,0,1)</f>
        <v>0</v>
      </c>
      <c r="I6393" s="1" t="s">
        <v>1769</v>
      </c>
      <c r="J6393" s="7">
        <f>MATCH(spotify_data[[#This Row],[artist_name]],spotify_data[artist_name],0)</f>
        <v>6392</v>
      </c>
      <c r="K6393">
        <v>45</v>
      </c>
      <c r="L6393" s="10">
        <f>spotify_data[[#This Row],[artist_popularity]]/100</f>
        <v>0.45</v>
      </c>
      <c r="M6393">
        <v>50314</v>
      </c>
      <c r="N6393" s="1" t="s">
        <v>23</v>
      </c>
      <c r="O6393" s="1" t="s">
        <v>1770</v>
      </c>
      <c r="P6393" s="1">
        <f>MATCH(spotify_data[[#This Row],[album_id]],spotify_data[album_id],0)</f>
        <v>6392</v>
      </c>
      <c r="Q6393" s="1" t="s">
        <v>1768</v>
      </c>
      <c r="R6393" s="2">
        <v>45814</v>
      </c>
      <c r="S6393" s="7">
        <f ca="1">+TODAY()-spotify_data[[#This Row],[Fecha lanzamiento Album]]</f>
        <v>217</v>
      </c>
      <c r="T6393" s="7">
        <f ca="1">+spotify_data[[#This Row],[Antigüedad Album Dias]]/60</f>
        <v>3.6166666666666667</v>
      </c>
      <c r="U6393" s="8">
        <f ca="1">spotify_data[[#This Row],[Antigüedad Album Meses]]/12</f>
        <v>0.30138888888888887</v>
      </c>
      <c r="V6393">
        <v>1</v>
      </c>
      <c r="W6393" s="1" t="s">
        <v>21</v>
      </c>
      <c r="X6393" s="1" t="str">
        <f>+IF(spotify_data[[#This Row],[album_type]]="album","Album",IF(spotify_data[[#This Row],[album_type]]="single","Single","Compilation"))</f>
        <v>Single</v>
      </c>
      <c r="Y6393">
        <v>383</v>
      </c>
    </row>
    <row r="6394" spans="1:25" x14ac:dyDescent="0.3">
      <c r="A6394" s="1" t="s">
        <v>1786</v>
      </c>
      <c r="B6394" s="1">
        <v>1619</v>
      </c>
      <c r="C6394" s="1" t="s">
        <v>1787</v>
      </c>
      <c r="D6394">
        <v>1</v>
      </c>
      <c r="E6394">
        <v>39</v>
      </c>
      <c r="F6394" s="10">
        <f>spotify_data[[#This Row],[track_popularity]]/100</f>
        <v>0.39</v>
      </c>
      <c r="G6394" s="9" t="b">
        <v>1</v>
      </c>
      <c r="H6394" s="1">
        <f>+IF(spotify_data[[#This Row],[explicit]]=FALSE,0,1)</f>
        <v>1</v>
      </c>
      <c r="I6394" s="1" t="s">
        <v>1788</v>
      </c>
      <c r="J6394" s="7">
        <f>MATCH(spotify_data[[#This Row],[artist_name]],spotify_data[artist_name],0)</f>
        <v>6393</v>
      </c>
      <c r="K6394">
        <v>37</v>
      </c>
      <c r="L6394" s="10">
        <f>spotify_data[[#This Row],[artist_popularity]]/100</f>
        <v>0.37</v>
      </c>
      <c r="M6394">
        <v>103691</v>
      </c>
      <c r="N6394" s="1" t="s">
        <v>23</v>
      </c>
      <c r="O6394" s="1" t="s">
        <v>1789</v>
      </c>
      <c r="P6394" s="1">
        <f>MATCH(spotify_data[[#This Row],[album_id]],spotify_data[album_id],0)</f>
        <v>6393</v>
      </c>
      <c r="Q6394" s="1" t="s">
        <v>1787</v>
      </c>
      <c r="R6394" s="2">
        <v>45809</v>
      </c>
      <c r="S6394" s="7">
        <f ca="1">+TODAY()-spotify_data[[#This Row],[Fecha lanzamiento Album]]</f>
        <v>222</v>
      </c>
      <c r="T6394" s="7">
        <f ca="1">+spotify_data[[#This Row],[Antigüedad Album Dias]]/60</f>
        <v>3.7</v>
      </c>
      <c r="U6394" s="8">
        <f ca="1">spotify_data[[#This Row],[Antigüedad Album Meses]]/12</f>
        <v>0.30833333333333335</v>
      </c>
      <c r="V6394">
        <v>1</v>
      </c>
      <c r="W6394" s="1" t="s">
        <v>21</v>
      </c>
      <c r="X6394" s="1" t="str">
        <f>+IF(spotify_data[[#This Row],[album_type]]="album","Album",IF(spotify_data[[#This Row],[album_type]]="single","Single","Compilation"))</f>
        <v>Single</v>
      </c>
      <c r="Y6394">
        <v>19</v>
      </c>
    </row>
    <row r="6395" spans="1:25" x14ac:dyDescent="0.3">
      <c r="A6395" s="1" t="s">
        <v>1815</v>
      </c>
      <c r="B6395" s="1">
        <v>538</v>
      </c>
      <c r="C6395" s="1" t="s">
        <v>1816</v>
      </c>
      <c r="D6395">
        <v>1</v>
      </c>
      <c r="E6395">
        <v>39</v>
      </c>
      <c r="F6395" s="10">
        <f>spotify_data[[#This Row],[track_popularity]]/100</f>
        <v>0.39</v>
      </c>
      <c r="G6395" s="9" t="b">
        <v>0</v>
      </c>
      <c r="H6395" s="1">
        <f>+IF(spotify_data[[#This Row],[explicit]]=FALSE,0,1)</f>
        <v>0</v>
      </c>
      <c r="I6395" s="1" t="s">
        <v>84</v>
      </c>
      <c r="J6395" s="7">
        <f>MATCH(spotify_data[[#This Row],[artist_name]],spotify_data[artist_name],0)</f>
        <v>5779</v>
      </c>
      <c r="K6395">
        <v>34</v>
      </c>
      <c r="L6395" s="10">
        <f>spotify_data[[#This Row],[artist_popularity]]/100</f>
        <v>0.34</v>
      </c>
      <c r="M6395">
        <v>727</v>
      </c>
      <c r="N6395" s="1" t="s">
        <v>23</v>
      </c>
      <c r="O6395" s="1" t="s">
        <v>1817</v>
      </c>
      <c r="P6395" s="1">
        <f>MATCH(spotify_data[[#This Row],[album_id]],spotify_data[album_id],0)</f>
        <v>6394</v>
      </c>
      <c r="Q6395" s="1" t="s">
        <v>1816</v>
      </c>
      <c r="R6395" s="2">
        <v>45807</v>
      </c>
      <c r="S6395" s="7">
        <f ca="1">+TODAY()-spotify_data[[#This Row],[Fecha lanzamiento Album]]</f>
        <v>224</v>
      </c>
      <c r="T6395" s="7">
        <f ca="1">+spotify_data[[#This Row],[Antigüedad Album Dias]]/60</f>
        <v>3.7333333333333334</v>
      </c>
      <c r="U6395" s="8">
        <f ca="1">spotify_data[[#This Row],[Antigüedad Album Meses]]/12</f>
        <v>0.31111111111111112</v>
      </c>
      <c r="V6395">
        <v>2</v>
      </c>
      <c r="W6395" s="1" t="s">
        <v>21</v>
      </c>
      <c r="X6395" s="1" t="str">
        <f>+IF(spotify_data[[#This Row],[album_type]]="album","Album",IF(spotify_data[[#This Row],[album_type]]="single","Single","Compilation"))</f>
        <v>Single</v>
      </c>
      <c r="Y6395">
        <v>288</v>
      </c>
    </row>
    <row r="6396" spans="1:25" x14ac:dyDescent="0.3">
      <c r="A6396" s="1" t="s">
        <v>1944</v>
      </c>
      <c r="B6396" s="1">
        <v>1537</v>
      </c>
      <c r="C6396" s="1" t="s">
        <v>1945</v>
      </c>
      <c r="D6396">
        <v>1</v>
      </c>
      <c r="E6396">
        <v>39</v>
      </c>
      <c r="F6396" s="10">
        <f>spotify_data[[#This Row],[track_popularity]]/100</f>
        <v>0.39</v>
      </c>
      <c r="G6396" s="9" t="b">
        <v>0</v>
      </c>
      <c r="H6396" s="1">
        <f>+IF(spotify_data[[#This Row],[explicit]]=FALSE,0,1)</f>
        <v>0</v>
      </c>
      <c r="I6396" s="1" t="s">
        <v>1946</v>
      </c>
      <c r="J6396" s="7">
        <f>MATCH(spotify_data[[#This Row],[artist_name]],spotify_data[artist_name],0)</f>
        <v>6395</v>
      </c>
      <c r="K6396">
        <v>26</v>
      </c>
      <c r="L6396" s="10">
        <f>spotify_data[[#This Row],[artist_popularity]]/100</f>
        <v>0.26</v>
      </c>
      <c r="M6396">
        <v>4188</v>
      </c>
      <c r="N6396" s="1" t="s">
        <v>23</v>
      </c>
      <c r="O6396" s="1" t="s">
        <v>1947</v>
      </c>
      <c r="P6396" s="1">
        <f>MATCH(spotify_data[[#This Row],[album_id]],spotify_data[album_id],0)</f>
        <v>6395</v>
      </c>
      <c r="Q6396" s="1" t="s">
        <v>1945</v>
      </c>
      <c r="R6396" s="2">
        <v>45786</v>
      </c>
      <c r="S6396" s="7">
        <f ca="1">+TODAY()-spotify_data[[#This Row],[Fecha lanzamiento Album]]</f>
        <v>245</v>
      </c>
      <c r="T6396" s="7">
        <f ca="1">+spotify_data[[#This Row],[Antigüedad Album Dias]]/60</f>
        <v>4.083333333333333</v>
      </c>
      <c r="U6396" s="8">
        <f ca="1">spotify_data[[#This Row],[Antigüedad Album Meses]]/12</f>
        <v>0.34027777777777773</v>
      </c>
      <c r="V6396">
        <v>1</v>
      </c>
      <c r="W6396" s="1" t="s">
        <v>21</v>
      </c>
      <c r="X6396" s="1" t="str">
        <f>+IF(spotify_data[[#This Row],[album_type]]="album","Album",IF(spotify_data[[#This Row],[album_type]]="single","Single","Compilation"))</f>
        <v>Single</v>
      </c>
      <c r="Y6396">
        <v>305</v>
      </c>
    </row>
    <row r="6397" spans="1:25" x14ac:dyDescent="0.3">
      <c r="A6397" s="1" t="s">
        <v>3043</v>
      </c>
      <c r="B6397" s="1">
        <v>2983</v>
      </c>
      <c r="C6397" s="1" t="s">
        <v>3040</v>
      </c>
      <c r="D6397">
        <v>5</v>
      </c>
      <c r="E6397">
        <v>39</v>
      </c>
      <c r="F6397" s="10">
        <f>spotify_data[[#This Row],[track_popularity]]/100</f>
        <v>0.39</v>
      </c>
      <c r="G6397" s="9" t="b">
        <v>0</v>
      </c>
      <c r="H6397" s="1">
        <f>+IF(spotify_data[[#This Row],[explicit]]=FALSE,0,1)</f>
        <v>0</v>
      </c>
      <c r="I6397" s="1" t="s">
        <v>3038</v>
      </c>
      <c r="J6397" s="7">
        <f>MATCH(spotify_data[[#This Row],[artist_name]],spotify_data[artist_name],0)</f>
        <v>5303</v>
      </c>
      <c r="K6397">
        <v>43</v>
      </c>
      <c r="L6397" s="10">
        <f>spotify_data[[#This Row],[artist_popularity]]/100</f>
        <v>0.43</v>
      </c>
      <c r="M6397">
        <v>301499</v>
      </c>
      <c r="N6397" s="1" t="s">
        <v>23</v>
      </c>
      <c r="O6397" s="1" t="s">
        <v>3039</v>
      </c>
      <c r="P6397" s="1">
        <f>MATCH(spotify_data[[#This Row],[album_id]],spotify_data[album_id],0)</f>
        <v>6396</v>
      </c>
      <c r="Q6397" s="1" t="s">
        <v>3040</v>
      </c>
      <c r="R6397" s="2">
        <v>45555</v>
      </c>
      <c r="S6397" s="7">
        <f ca="1">+TODAY()-spotify_data[[#This Row],[Fecha lanzamiento Album]]</f>
        <v>476</v>
      </c>
      <c r="T6397" s="7">
        <f ca="1">+spotify_data[[#This Row],[Antigüedad Album Dias]]/60</f>
        <v>7.9333333333333336</v>
      </c>
      <c r="U6397" s="8">
        <f ca="1">spotify_data[[#This Row],[Antigüedad Album Meses]]/12</f>
        <v>0.66111111111111109</v>
      </c>
      <c r="V6397">
        <v>12</v>
      </c>
      <c r="W6397" s="1" t="s">
        <v>20</v>
      </c>
      <c r="X6397" s="1" t="str">
        <f>+IF(spotify_data[[#This Row],[album_type]]="album","Album",IF(spotify_data[[#This Row],[album_type]]="single","Single","Compilation"))</f>
        <v>Album</v>
      </c>
      <c r="Y6397">
        <v>386</v>
      </c>
    </row>
    <row r="6398" spans="1:25" x14ac:dyDescent="0.3">
      <c r="A6398" s="1" t="s">
        <v>3679</v>
      </c>
      <c r="B6398" s="1">
        <v>5595</v>
      </c>
      <c r="C6398" s="1" t="s">
        <v>3680</v>
      </c>
      <c r="D6398">
        <v>1</v>
      </c>
      <c r="E6398">
        <v>39</v>
      </c>
      <c r="F6398" s="10">
        <f>spotify_data[[#This Row],[track_popularity]]/100</f>
        <v>0.39</v>
      </c>
      <c r="G6398" s="9" t="b">
        <v>0</v>
      </c>
      <c r="H6398" s="1">
        <f>+IF(spotify_data[[#This Row],[explicit]]=FALSE,0,1)</f>
        <v>0</v>
      </c>
      <c r="I6398" s="1" t="s">
        <v>3681</v>
      </c>
      <c r="J6398" s="7">
        <f>MATCH(spotify_data[[#This Row],[artist_name]],spotify_data[artist_name],0)</f>
        <v>1902</v>
      </c>
      <c r="K6398">
        <v>72</v>
      </c>
      <c r="L6398" s="10">
        <f>spotify_data[[#This Row],[artist_popularity]]/100</f>
        <v>0.72</v>
      </c>
      <c r="M6398">
        <v>318142</v>
      </c>
      <c r="N6398" s="1" t="s">
        <v>23</v>
      </c>
      <c r="O6398" s="1" t="s">
        <v>3682</v>
      </c>
      <c r="P6398" s="1">
        <f>MATCH(spotify_data[[#This Row],[album_id]],spotify_data[album_id],0)</f>
        <v>6397</v>
      </c>
      <c r="Q6398" s="1" t="s">
        <v>3680</v>
      </c>
      <c r="R6398" s="2">
        <v>45450</v>
      </c>
      <c r="S6398" s="7">
        <f ca="1">+TODAY()-spotify_data[[#This Row],[Fecha lanzamiento Album]]</f>
        <v>581</v>
      </c>
      <c r="T6398" s="7">
        <f ca="1">+spotify_data[[#This Row],[Antigüedad Album Dias]]/60</f>
        <v>9.6833333333333336</v>
      </c>
      <c r="U6398" s="8">
        <f ca="1">spotify_data[[#This Row],[Antigüedad Album Meses]]/12</f>
        <v>0.80694444444444446</v>
      </c>
      <c r="V6398">
        <v>1</v>
      </c>
      <c r="W6398" s="1" t="s">
        <v>21</v>
      </c>
      <c r="X6398" s="1" t="str">
        <f>+IF(spotify_data[[#This Row],[album_type]]="album","Album",IF(spotify_data[[#This Row],[album_type]]="single","Single","Compilation"))</f>
        <v>Single</v>
      </c>
      <c r="Y6398">
        <v>26</v>
      </c>
    </row>
    <row r="6399" spans="1:25" x14ac:dyDescent="0.3">
      <c r="A6399" s="1" t="s">
        <v>3861</v>
      </c>
      <c r="B6399" s="1">
        <v>7090</v>
      </c>
      <c r="C6399" s="1" t="s">
        <v>2569</v>
      </c>
      <c r="D6399">
        <v>1</v>
      </c>
      <c r="E6399">
        <v>39</v>
      </c>
      <c r="F6399" s="10">
        <f>spotify_data[[#This Row],[track_popularity]]/100</f>
        <v>0.39</v>
      </c>
      <c r="G6399" s="9" t="b">
        <v>0</v>
      </c>
      <c r="H6399" s="1">
        <f>+IF(spotify_data[[#This Row],[explicit]]=FALSE,0,1)</f>
        <v>0</v>
      </c>
      <c r="I6399" s="1" t="s">
        <v>2409</v>
      </c>
      <c r="J6399" s="7">
        <f>MATCH(spotify_data[[#This Row],[artist_name]],spotify_data[artist_name],0)</f>
        <v>5477</v>
      </c>
      <c r="K6399">
        <v>38</v>
      </c>
      <c r="L6399" s="10">
        <f>spotify_data[[#This Row],[artist_popularity]]/100</f>
        <v>0.38</v>
      </c>
      <c r="M6399">
        <v>958</v>
      </c>
      <c r="N6399" s="1" t="s">
        <v>23</v>
      </c>
      <c r="O6399" s="1" t="s">
        <v>3862</v>
      </c>
      <c r="P6399" s="1">
        <f>MATCH(spotify_data[[#This Row],[album_id]],spotify_data[album_id],0)</f>
        <v>6398</v>
      </c>
      <c r="Q6399" s="1" t="s">
        <v>2569</v>
      </c>
      <c r="R6399" s="2">
        <v>45415</v>
      </c>
      <c r="S6399" s="7">
        <f ca="1">+TODAY()-spotify_data[[#This Row],[Fecha lanzamiento Album]]</f>
        <v>616</v>
      </c>
      <c r="T6399" s="7">
        <f ca="1">+spotify_data[[#This Row],[Antigüedad Album Dias]]/60</f>
        <v>10.266666666666667</v>
      </c>
      <c r="U6399" s="8">
        <f ca="1">spotify_data[[#This Row],[Antigüedad Album Meses]]/12</f>
        <v>0.85555555555555562</v>
      </c>
      <c r="V6399">
        <v>3</v>
      </c>
      <c r="W6399" s="1" t="s">
        <v>21</v>
      </c>
      <c r="X6399" s="1" t="str">
        <f>+IF(spotify_data[[#This Row],[album_type]]="album","Album",IF(spotify_data[[#This Row],[album_type]]="single","Single","Compilation"))</f>
        <v>Single</v>
      </c>
      <c r="Y6399">
        <v>287</v>
      </c>
    </row>
    <row r="6400" spans="1:25" x14ac:dyDescent="0.3">
      <c r="A6400" s="1" t="s">
        <v>3981</v>
      </c>
      <c r="B6400" s="1">
        <v>4573</v>
      </c>
      <c r="C6400" s="1" t="s">
        <v>3982</v>
      </c>
      <c r="D6400">
        <v>1</v>
      </c>
      <c r="E6400">
        <v>39</v>
      </c>
      <c r="F6400" s="10">
        <f>spotify_data[[#This Row],[track_popularity]]/100</f>
        <v>0.39</v>
      </c>
      <c r="G6400" s="9" t="b">
        <v>0</v>
      </c>
      <c r="H6400" s="1">
        <f>+IF(spotify_data[[#This Row],[explicit]]=FALSE,0,1)</f>
        <v>0</v>
      </c>
      <c r="I6400" s="1" t="s">
        <v>2449</v>
      </c>
      <c r="J6400" s="7">
        <f>MATCH(spotify_data[[#This Row],[artist_name]],spotify_data[artist_name],0)</f>
        <v>5908</v>
      </c>
      <c r="K6400">
        <v>51</v>
      </c>
      <c r="L6400" s="10">
        <f>spotify_data[[#This Row],[artist_popularity]]/100</f>
        <v>0.51</v>
      </c>
      <c r="M6400">
        <v>43226</v>
      </c>
      <c r="N6400" s="1" t="s">
        <v>23</v>
      </c>
      <c r="O6400" s="1" t="s">
        <v>3983</v>
      </c>
      <c r="P6400" s="1">
        <f>MATCH(spotify_data[[#This Row],[album_id]],spotify_data[album_id],0)</f>
        <v>6399</v>
      </c>
      <c r="Q6400" s="1" t="s">
        <v>3982</v>
      </c>
      <c r="R6400" s="2">
        <v>45401</v>
      </c>
      <c r="S6400" s="7">
        <f ca="1">+TODAY()-spotify_data[[#This Row],[Fecha lanzamiento Album]]</f>
        <v>630</v>
      </c>
      <c r="T6400" s="7">
        <f ca="1">+spotify_data[[#This Row],[Antigüedad Album Dias]]/60</f>
        <v>10.5</v>
      </c>
      <c r="U6400" s="8">
        <f ca="1">spotify_data[[#This Row],[Antigüedad Album Meses]]/12</f>
        <v>0.875</v>
      </c>
      <c r="V6400">
        <v>1</v>
      </c>
      <c r="W6400" s="1" t="s">
        <v>21</v>
      </c>
      <c r="X6400" s="1" t="str">
        <f>+IF(spotify_data[[#This Row],[album_type]]="album","Album",IF(spotify_data[[#This Row],[album_type]]="single","Single","Compilation"))</f>
        <v>Single</v>
      </c>
      <c r="Y6400">
        <v>323</v>
      </c>
    </row>
    <row r="6401" spans="1:25" x14ac:dyDescent="0.3">
      <c r="A6401" s="1" t="s">
        <v>4449</v>
      </c>
      <c r="B6401" s="1">
        <v>764</v>
      </c>
      <c r="C6401" s="1" t="s">
        <v>4450</v>
      </c>
      <c r="D6401">
        <v>17</v>
      </c>
      <c r="E6401">
        <v>39</v>
      </c>
      <c r="F6401" s="10">
        <f>spotify_data[[#This Row],[track_popularity]]/100</f>
        <v>0.39</v>
      </c>
      <c r="G6401" s="9" t="b">
        <v>1</v>
      </c>
      <c r="H6401" s="1">
        <f>+IF(spotify_data[[#This Row],[explicit]]=FALSE,0,1)</f>
        <v>1</v>
      </c>
      <c r="I6401" s="1" t="s">
        <v>2459</v>
      </c>
      <c r="J6401" s="7">
        <f>MATCH(spotify_data[[#This Row],[artist_name]],spotify_data[artist_name],0)</f>
        <v>35</v>
      </c>
      <c r="K6401">
        <v>93</v>
      </c>
      <c r="L6401" s="10">
        <f>spotify_data[[#This Row],[artist_popularity]]/100</f>
        <v>0.93</v>
      </c>
      <c r="M6401">
        <v>112918137</v>
      </c>
      <c r="N6401" s="1" t="s">
        <v>2460</v>
      </c>
      <c r="O6401" s="1" t="s">
        <v>4451</v>
      </c>
      <c r="P6401" s="1">
        <f>MATCH(spotify_data[[#This Row],[album_id]],spotify_data[album_id],0)</f>
        <v>3604</v>
      </c>
      <c r="Q6401" s="1" t="s">
        <v>4452</v>
      </c>
      <c r="R6401" s="2">
        <v>45331</v>
      </c>
      <c r="S6401" s="7">
        <f ca="1">+TODAY()-spotify_data[[#This Row],[Fecha lanzamiento Album]]</f>
        <v>700</v>
      </c>
      <c r="T6401" s="7">
        <f ca="1">+spotify_data[[#This Row],[Antigüedad Album Dias]]/60</f>
        <v>11.666666666666666</v>
      </c>
      <c r="U6401" s="8">
        <f ca="1">spotify_data[[#This Row],[Antigüedad Album Meses]]/12</f>
        <v>0.97222222222222221</v>
      </c>
      <c r="V6401">
        <v>36</v>
      </c>
      <c r="W6401" s="1" t="s">
        <v>1932</v>
      </c>
      <c r="X6401" s="1" t="str">
        <f>+IF(spotify_data[[#This Row],[album_type]]="album","Album",IF(spotify_data[[#This Row],[album_type]]="single","Single","Compilation"))</f>
        <v>Compilation</v>
      </c>
      <c r="Y6401">
        <v>581</v>
      </c>
    </row>
    <row r="6402" spans="1:25" x14ac:dyDescent="0.3">
      <c r="A6402" s="1" t="s">
        <v>4453</v>
      </c>
      <c r="B6402" s="1">
        <v>16531</v>
      </c>
      <c r="C6402" s="1" t="s">
        <v>4454</v>
      </c>
      <c r="D6402">
        <v>7</v>
      </c>
      <c r="E6402">
        <v>39</v>
      </c>
      <c r="F6402" s="10">
        <f>spotify_data[[#This Row],[track_popularity]]/100</f>
        <v>0.39</v>
      </c>
      <c r="G6402" s="9" t="b">
        <v>0</v>
      </c>
      <c r="H6402" s="1">
        <f>+IF(spotify_data[[#This Row],[explicit]]=FALSE,0,1)</f>
        <v>0</v>
      </c>
      <c r="I6402" s="1" t="s">
        <v>1017</v>
      </c>
      <c r="J6402" s="7">
        <f>MATCH(spotify_data[[#This Row],[artist_name]],spotify_data[artist_name],0)</f>
        <v>5580</v>
      </c>
      <c r="K6402">
        <v>52</v>
      </c>
      <c r="L6402" s="10">
        <f>spotify_data[[#This Row],[artist_popularity]]/100</f>
        <v>0.52</v>
      </c>
      <c r="M6402">
        <v>78478</v>
      </c>
      <c r="N6402" s="1" t="s">
        <v>23</v>
      </c>
      <c r="O6402" s="1" t="s">
        <v>4455</v>
      </c>
      <c r="P6402" s="1">
        <f>MATCH(spotify_data[[#This Row],[album_id]],spotify_data[album_id],0)</f>
        <v>6401</v>
      </c>
      <c r="Q6402" s="1" t="s">
        <v>4456</v>
      </c>
      <c r="R6402" s="2">
        <v>45331</v>
      </c>
      <c r="S6402" s="7">
        <f ca="1">+TODAY()-spotify_data[[#This Row],[Fecha lanzamiento Album]]</f>
        <v>700</v>
      </c>
      <c r="T6402" s="7">
        <f ca="1">+spotify_data[[#This Row],[Antigüedad Album Dias]]/60</f>
        <v>11.666666666666666</v>
      </c>
      <c r="U6402" s="8">
        <f ca="1">spotify_data[[#This Row],[Antigüedad Album Meses]]/12</f>
        <v>0.97222222222222221</v>
      </c>
      <c r="V6402">
        <v>13</v>
      </c>
      <c r="W6402" s="1" t="s">
        <v>1932</v>
      </c>
      <c r="X6402" s="1" t="str">
        <f>+IF(spotify_data[[#This Row],[album_type]]="album","Album",IF(spotify_data[[#This Row],[album_type]]="single","Single","Compilation"))</f>
        <v>Compilation</v>
      </c>
      <c r="Y6402">
        <v>397</v>
      </c>
    </row>
    <row r="6403" spans="1:25" x14ac:dyDescent="0.3">
      <c r="A6403" s="1" t="s">
        <v>4735</v>
      </c>
      <c r="B6403" s="1">
        <v>5086</v>
      </c>
      <c r="C6403" s="1" t="s">
        <v>4736</v>
      </c>
      <c r="D6403">
        <v>1</v>
      </c>
      <c r="E6403">
        <v>39</v>
      </c>
      <c r="F6403" s="10">
        <f>spotify_data[[#This Row],[track_popularity]]/100</f>
        <v>0.39</v>
      </c>
      <c r="G6403" s="9" t="b">
        <v>0</v>
      </c>
      <c r="H6403" s="1">
        <f>+IF(spotify_data[[#This Row],[explicit]]=FALSE,0,1)</f>
        <v>0</v>
      </c>
      <c r="I6403" s="1" t="s">
        <v>4721</v>
      </c>
      <c r="J6403" s="7">
        <f>MATCH(spotify_data[[#This Row],[artist_name]],spotify_data[artist_name],0)</f>
        <v>6127</v>
      </c>
      <c r="K6403">
        <v>43</v>
      </c>
      <c r="L6403" s="10">
        <f>spotify_data[[#This Row],[artist_popularity]]/100</f>
        <v>0.43</v>
      </c>
      <c r="M6403">
        <v>23528</v>
      </c>
      <c r="N6403" s="1" t="s">
        <v>23</v>
      </c>
      <c r="O6403" s="1" t="s">
        <v>4722</v>
      </c>
      <c r="P6403" s="1">
        <f>MATCH(spotify_data[[#This Row],[album_id]],spotify_data[album_id],0)</f>
        <v>6127</v>
      </c>
      <c r="Q6403" s="1" t="s">
        <v>4723</v>
      </c>
      <c r="R6403" s="2">
        <v>45247</v>
      </c>
      <c r="S6403" s="7">
        <f ca="1">+TODAY()-spotify_data[[#This Row],[Fecha lanzamiento Album]]</f>
        <v>784</v>
      </c>
      <c r="T6403" s="7">
        <f ca="1">+spotify_data[[#This Row],[Antigüedad Album Dias]]/60</f>
        <v>13.066666666666666</v>
      </c>
      <c r="U6403" s="8">
        <f ca="1">spotify_data[[#This Row],[Antigüedad Album Meses]]/12</f>
        <v>1.0888888888888888</v>
      </c>
      <c r="V6403">
        <v>35</v>
      </c>
      <c r="W6403" s="1" t="s">
        <v>20</v>
      </c>
      <c r="X6403" s="1" t="str">
        <f>+IF(spotify_data[[#This Row],[album_type]]="album","Album",IF(spotify_data[[#This Row],[album_type]]="single","Single","Compilation"))</f>
        <v>Album</v>
      </c>
      <c r="Y6403">
        <v>186</v>
      </c>
    </row>
    <row r="6404" spans="1:25" x14ac:dyDescent="0.3">
      <c r="A6404" s="1" t="s">
        <v>4922</v>
      </c>
      <c r="B6404" s="1">
        <v>5447</v>
      </c>
      <c r="C6404" s="1" t="s">
        <v>4923</v>
      </c>
      <c r="D6404">
        <v>1</v>
      </c>
      <c r="E6404">
        <v>39</v>
      </c>
      <c r="F6404" s="10">
        <f>spotify_data[[#This Row],[track_popularity]]/100</f>
        <v>0.39</v>
      </c>
      <c r="G6404" s="9" t="b">
        <v>0</v>
      </c>
      <c r="H6404" s="1">
        <f>+IF(spotify_data[[#This Row],[explicit]]=FALSE,0,1)</f>
        <v>0</v>
      </c>
      <c r="I6404" s="1" t="s">
        <v>4924</v>
      </c>
      <c r="J6404" s="7">
        <f>MATCH(spotify_data[[#This Row],[artist_name]],spotify_data[artist_name],0)</f>
        <v>2280</v>
      </c>
      <c r="K6404">
        <v>76</v>
      </c>
      <c r="L6404" s="10">
        <f>spotify_data[[#This Row],[artist_popularity]]/100</f>
        <v>0.76</v>
      </c>
      <c r="M6404">
        <v>9839947</v>
      </c>
      <c r="N6404" s="1" t="s">
        <v>23</v>
      </c>
      <c r="O6404" s="1" t="s">
        <v>4925</v>
      </c>
      <c r="P6404" s="1">
        <f>MATCH(spotify_data[[#This Row],[album_id]],spotify_data[album_id],0)</f>
        <v>6403</v>
      </c>
      <c r="Q6404" s="1" t="s">
        <v>4926</v>
      </c>
      <c r="R6404" s="2">
        <v>45212</v>
      </c>
      <c r="S6404" s="7">
        <f ca="1">+TODAY()-spotify_data[[#This Row],[Fecha lanzamiento Album]]</f>
        <v>819</v>
      </c>
      <c r="T6404" s="7">
        <f ca="1">+spotify_data[[#This Row],[Antigüedad Album Dias]]/60</f>
        <v>13.65</v>
      </c>
      <c r="U6404" s="8">
        <f ca="1">spotify_data[[#This Row],[Antigüedad Album Meses]]/12</f>
        <v>1.1375</v>
      </c>
      <c r="V6404">
        <v>2</v>
      </c>
      <c r="W6404" s="1" t="s">
        <v>21</v>
      </c>
      <c r="X6404" s="1" t="str">
        <f>+IF(spotify_data[[#This Row],[album_type]]="album","Album",IF(spotify_data[[#This Row],[album_type]]="single","Single","Compilation"))</f>
        <v>Single</v>
      </c>
      <c r="Y6404">
        <v>238</v>
      </c>
    </row>
    <row r="6405" spans="1:25" x14ac:dyDescent="0.3">
      <c r="A6405" s="1" t="s">
        <v>5196</v>
      </c>
      <c r="B6405" s="1">
        <v>8251</v>
      </c>
      <c r="C6405" s="1" t="s">
        <v>5197</v>
      </c>
      <c r="D6405">
        <v>1</v>
      </c>
      <c r="E6405">
        <v>39</v>
      </c>
      <c r="F6405" s="10">
        <f>spotify_data[[#This Row],[track_popularity]]/100</f>
        <v>0.39</v>
      </c>
      <c r="G6405" s="9" t="b">
        <v>1</v>
      </c>
      <c r="H6405" s="1">
        <f>+IF(spotify_data[[#This Row],[explicit]]=FALSE,0,1)</f>
        <v>1</v>
      </c>
      <c r="I6405" s="1" t="s">
        <v>4590</v>
      </c>
      <c r="J6405" s="7">
        <f>MATCH(spotify_data[[#This Row],[artist_name]],spotify_data[artist_name],0)</f>
        <v>3994</v>
      </c>
      <c r="K6405">
        <v>61</v>
      </c>
      <c r="L6405" s="10">
        <f>spotify_data[[#This Row],[artist_popularity]]/100</f>
        <v>0.61</v>
      </c>
      <c r="M6405">
        <v>644963</v>
      </c>
      <c r="N6405" s="1" t="s">
        <v>23</v>
      </c>
      <c r="O6405" s="1" t="s">
        <v>5198</v>
      </c>
      <c r="P6405" s="1">
        <f>MATCH(spotify_data[[#This Row],[album_id]],spotify_data[album_id],0)</f>
        <v>6404</v>
      </c>
      <c r="Q6405" s="1" t="s">
        <v>5197</v>
      </c>
      <c r="R6405" s="2">
        <v>45155</v>
      </c>
      <c r="S6405" s="7">
        <f ca="1">+TODAY()-spotify_data[[#This Row],[Fecha lanzamiento Album]]</f>
        <v>876</v>
      </c>
      <c r="T6405" s="7">
        <f ca="1">+spotify_data[[#This Row],[Antigüedad Album Dias]]/60</f>
        <v>14.6</v>
      </c>
      <c r="U6405" s="8">
        <f ca="1">spotify_data[[#This Row],[Antigüedad Album Meses]]/12</f>
        <v>1.2166666666666666</v>
      </c>
      <c r="V6405">
        <v>3</v>
      </c>
      <c r="W6405" s="1" t="s">
        <v>21</v>
      </c>
      <c r="X6405" s="1" t="str">
        <f>+IF(spotify_data[[#This Row],[album_type]]="album","Album",IF(spotify_data[[#This Row],[album_type]]="single","Single","Compilation"))</f>
        <v>Single</v>
      </c>
      <c r="Y6405">
        <v>304</v>
      </c>
    </row>
    <row r="6406" spans="1:25" x14ac:dyDescent="0.3">
      <c r="A6406" s="1" t="s">
        <v>5361</v>
      </c>
      <c r="B6406" s="1">
        <v>3660</v>
      </c>
      <c r="C6406" s="1" t="s">
        <v>5362</v>
      </c>
      <c r="D6406">
        <v>15</v>
      </c>
      <c r="E6406">
        <v>39</v>
      </c>
      <c r="F6406" s="10">
        <f>spotify_data[[#This Row],[track_popularity]]/100</f>
        <v>0.39</v>
      </c>
      <c r="G6406" s="9" t="b">
        <v>0</v>
      </c>
      <c r="H6406" s="1">
        <f>+IF(spotify_data[[#This Row],[explicit]]=FALSE,0,1)</f>
        <v>0</v>
      </c>
      <c r="I6406" s="1" t="s">
        <v>5363</v>
      </c>
      <c r="J6406" s="7">
        <f>MATCH(spotify_data[[#This Row],[artist_name]],spotify_data[artist_name],0)</f>
        <v>1891</v>
      </c>
      <c r="K6406">
        <v>58</v>
      </c>
      <c r="L6406" s="10">
        <f>spotify_data[[#This Row],[artist_popularity]]/100</f>
        <v>0.57999999999999996</v>
      </c>
      <c r="M6406">
        <v>668804</v>
      </c>
      <c r="N6406" s="1" t="s">
        <v>23</v>
      </c>
      <c r="O6406" s="1" t="s">
        <v>5319</v>
      </c>
      <c r="P6406" s="1">
        <f>MATCH(spotify_data[[#This Row],[album_id]],spotify_data[album_id],0)</f>
        <v>3801</v>
      </c>
      <c r="Q6406" s="1" t="s">
        <v>5320</v>
      </c>
      <c r="R6406" s="2">
        <v>45128</v>
      </c>
      <c r="S6406" s="7">
        <f ca="1">+TODAY()-spotify_data[[#This Row],[Fecha lanzamiento Album]]</f>
        <v>903</v>
      </c>
      <c r="T6406" s="7">
        <f ca="1">+spotify_data[[#This Row],[Antigüedad Album Dias]]/60</f>
        <v>15.05</v>
      </c>
      <c r="U6406" s="8">
        <f ca="1">spotify_data[[#This Row],[Antigüedad Album Meses]]/12</f>
        <v>1.2541666666666667</v>
      </c>
      <c r="V6406">
        <v>17</v>
      </c>
      <c r="W6406" s="1" t="s">
        <v>1932</v>
      </c>
      <c r="X6406" s="1" t="str">
        <f>+IF(spotify_data[[#This Row],[album_type]]="album","Album",IF(spotify_data[[#This Row],[album_type]]="single","Single","Compilation"))</f>
        <v>Compilation</v>
      </c>
      <c r="Y6406">
        <v>227</v>
      </c>
    </row>
    <row r="6407" spans="1:25" x14ac:dyDescent="0.3">
      <c r="A6407" s="1" t="s">
        <v>5492</v>
      </c>
      <c r="B6407" s="1">
        <v>7648</v>
      </c>
      <c r="C6407" s="1" t="s">
        <v>5493</v>
      </c>
      <c r="D6407">
        <v>1</v>
      </c>
      <c r="E6407">
        <v>39</v>
      </c>
      <c r="F6407" s="10">
        <f>spotify_data[[#This Row],[track_popularity]]/100</f>
        <v>0.39</v>
      </c>
      <c r="G6407" s="9" t="b">
        <v>0</v>
      </c>
      <c r="H6407" s="1">
        <f>+IF(spotify_data[[#This Row],[explicit]]=FALSE,0,1)</f>
        <v>0</v>
      </c>
      <c r="I6407" s="1" t="s">
        <v>2459</v>
      </c>
      <c r="J6407" s="7">
        <f>MATCH(spotify_data[[#This Row],[artist_name]],spotify_data[artist_name],0)</f>
        <v>35</v>
      </c>
      <c r="K6407">
        <v>94</v>
      </c>
      <c r="L6407" s="10">
        <f>spotify_data[[#This Row],[artist_popularity]]/100</f>
        <v>0.94</v>
      </c>
      <c r="M6407">
        <v>112995439</v>
      </c>
      <c r="N6407" s="1" t="s">
        <v>2460</v>
      </c>
      <c r="O6407" s="1" t="s">
        <v>5494</v>
      </c>
      <c r="P6407" s="1">
        <f>MATCH(spotify_data[[#This Row],[album_id]],spotify_data[album_id],0)</f>
        <v>6406</v>
      </c>
      <c r="Q6407" s="1" t="s">
        <v>5495</v>
      </c>
      <c r="R6407" s="2">
        <v>45089</v>
      </c>
      <c r="S6407" s="7">
        <f ca="1">+TODAY()-spotify_data[[#This Row],[Fecha lanzamiento Album]]</f>
        <v>942</v>
      </c>
      <c r="T6407" s="7">
        <f ca="1">+spotify_data[[#This Row],[Antigüedad Album Dias]]/60</f>
        <v>15.7</v>
      </c>
      <c r="U6407" s="8">
        <f ca="1">spotify_data[[#This Row],[Antigüedad Album Meses]]/12</f>
        <v>1.3083333333333333</v>
      </c>
      <c r="V6407">
        <v>3</v>
      </c>
      <c r="W6407" s="1" t="s">
        <v>21</v>
      </c>
      <c r="X6407" s="1" t="str">
        <f>+IF(spotify_data[[#This Row],[album_type]]="album","Album",IF(spotify_data[[#This Row],[album_type]]="single","Single","Compilation"))</f>
        <v>Single</v>
      </c>
      <c r="Y6407">
        <v>306</v>
      </c>
    </row>
    <row r="6408" spans="1:25" x14ac:dyDescent="0.3">
      <c r="A6408" s="1" t="s">
        <v>6304</v>
      </c>
      <c r="B6408" s="1">
        <v>4310</v>
      </c>
      <c r="C6408" s="1" t="s">
        <v>6305</v>
      </c>
      <c r="D6408">
        <v>7</v>
      </c>
      <c r="E6408">
        <v>39</v>
      </c>
      <c r="F6408" s="10">
        <f>spotify_data[[#This Row],[track_popularity]]/100</f>
        <v>0.39</v>
      </c>
      <c r="G6408" s="9" t="b">
        <v>0</v>
      </c>
      <c r="H6408" s="1">
        <f>+IF(spotify_data[[#This Row],[explicit]]=FALSE,0,1)</f>
        <v>0</v>
      </c>
      <c r="I6408" s="1" t="s">
        <v>6306</v>
      </c>
      <c r="J6408" s="7">
        <f>MATCH(spotify_data[[#This Row],[artist_name]],spotify_data[artist_name],0)</f>
        <v>4969</v>
      </c>
      <c r="K6408">
        <v>59</v>
      </c>
      <c r="L6408" s="10">
        <f>spotify_data[[#This Row],[artist_popularity]]/100</f>
        <v>0.59</v>
      </c>
      <c r="M6408">
        <v>241502</v>
      </c>
      <c r="N6408" s="1" t="s">
        <v>6307</v>
      </c>
      <c r="O6408" s="1" t="s">
        <v>6308</v>
      </c>
      <c r="P6408" s="1">
        <f>MATCH(spotify_data[[#This Row],[album_id]],spotify_data[album_id],0)</f>
        <v>5041</v>
      </c>
      <c r="Q6408" s="1" t="s">
        <v>6309</v>
      </c>
      <c r="R6408" s="2">
        <v>44874</v>
      </c>
      <c r="S6408" s="7">
        <f ca="1">+TODAY()-spotify_data[[#This Row],[Fecha lanzamiento Album]]</f>
        <v>1157</v>
      </c>
      <c r="T6408" s="7">
        <f ca="1">+spotify_data[[#This Row],[Antigüedad Album Dias]]/60</f>
        <v>19.283333333333335</v>
      </c>
      <c r="U6408" s="8">
        <f ca="1">spotify_data[[#This Row],[Antigüedad Album Meses]]/12</f>
        <v>1.6069444444444445</v>
      </c>
      <c r="V6408">
        <v>28</v>
      </c>
      <c r="W6408" s="1" t="s">
        <v>20</v>
      </c>
      <c r="X6408" s="1" t="str">
        <f>+IF(spotify_data[[#This Row],[album_type]]="album","Album",IF(spotify_data[[#This Row],[album_type]]="single","Single","Compilation"))</f>
        <v>Album</v>
      </c>
      <c r="Y6408">
        <v>522</v>
      </c>
    </row>
    <row r="6409" spans="1:25" x14ac:dyDescent="0.3">
      <c r="A6409" s="1" t="s">
        <v>6410</v>
      </c>
      <c r="B6409" s="1">
        <v>6947</v>
      </c>
      <c r="C6409" s="1" t="s">
        <v>6375</v>
      </c>
      <c r="D6409">
        <v>9</v>
      </c>
      <c r="E6409">
        <v>39</v>
      </c>
      <c r="F6409" s="10">
        <f>spotify_data[[#This Row],[track_popularity]]/100</f>
        <v>0.39</v>
      </c>
      <c r="G6409" s="9" t="b">
        <v>0</v>
      </c>
      <c r="H6409" s="1">
        <f>+IF(spotify_data[[#This Row],[explicit]]=FALSE,0,1)</f>
        <v>0</v>
      </c>
      <c r="I6409" s="1" t="s">
        <v>318</v>
      </c>
      <c r="J6409" s="7">
        <f>MATCH(spotify_data[[#This Row],[artist_name]],spotify_data[artist_name],0)</f>
        <v>2</v>
      </c>
      <c r="K6409">
        <v>100</v>
      </c>
      <c r="L6409" s="10">
        <f>spotify_data[[#This Row],[artist_popularity]]/100</f>
        <v>1</v>
      </c>
      <c r="M6409">
        <v>145396321</v>
      </c>
      <c r="N6409" s="1" t="s">
        <v>319</v>
      </c>
      <c r="O6409" s="1" t="s">
        <v>6411</v>
      </c>
      <c r="P6409" s="1">
        <f>MATCH(spotify_data[[#This Row],[album_id]],spotify_data[album_id],0)</f>
        <v>6408</v>
      </c>
      <c r="Q6409" s="1" t="s">
        <v>6389</v>
      </c>
      <c r="R6409" s="2">
        <v>44855</v>
      </c>
      <c r="S6409" s="7">
        <f ca="1">+TODAY()-spotify_data[[#This Row],[Fecha lanzamiento Album]]</f>
        <v>1176</v>
      </c>
      <c r="T6409" s="7">
        <f ca="1">+spotify_data[[#This Row],[Antigüedad Album Dias]]/60</f>
        <v>19.600000000000001</v>
      </c>
      <c r="U6409" s="8">
        <f ca="1">spotify_data[[#This Row],[Antigüedad Album Meses]]/12</f>
        <v>1.6333333333333335</v>
      </c>
      <c r="V6409">
        <v>13</v>
      </c>
      <c r="W6409" s="1" t="s">
        <v>20</v>
      </c>
      <c r="X6409" s="1" t="str">
        <f>+IF(spotify_data[[#This Row],[album_type]]="album","Album",IF(spotify_data[[#This Row],[album_type]]="single","Single","Compilation"))</f>
        <v>Album</v>
      </c>
      <c r="Y6409">
        <v>323</v>
      </c>
    </row>
    <row r="6410" spans="1:25" x14ac:dyDescent="0.3">
      <c r="A6410" s="1" t="s">
        <v>6853</v>
      </c>
      <c r="B6410" s="1">
        <v>5340</v>
      </c>
      <c r="C6410" s="1" t="s">
        <v>6854</v>
      </c>
      <c r="D6410">
        <v>1</v>
      </c>
      <c r="E6410">
        <v>39</v>
      </c>
      <c r="F6410" s="10">
        <f>spotify_data[[#This Row],[track_popularity]]/100</f>
        <v>0.39</v>
      </c>
      <c r="G6410" s="9" t="b">
        <v>0</v>
      </c>
      <c r="H6410" s="1">
        <f>+IF(spotify_data[[#This Row],[explicit]]=FALSE,0,1)</f>
        <v>0</v>
      </c>
      <c r="I6410" s="1" t="s">
        <v>1119</v>
      </c>
      <c r="J6410" s="7">
        <f>MATCH(spotify_data[[#This Row],[artist_name]],spotify_data[artist_name],0)</f>
        <v>5900</v>
      </c>
      <c r="K6410">
        <v>38</v>
      </c>
      <c r="L6410" s="10">
        <f>spotify_data[[#This Row],[artist_popularity]]/100</f>
        <v>0.38</v>
      </c>
      <c r="M6410">
        <v>60659</v>
      </c>
      <c r="N6410" s="1" t="s">
        <v>23</v>
      </c>
      <c r="O6410" s="1" t="s">
        <v>6855</v>
      </c>
      <c r="P6410" s="1">
        <f>MATCH(spotify_data[[#This Row],[album_id]],spotify_data[album_id],0)</f>
        <v>6409</v>
      </c>
      <c r="Q6410" s="1" t="s">
        <v>6854</v>
      </c>
      <c r="R6410" s="2">
        <v>44736</v>
      </c>
      <c r="S6410" s="7">
        <f ca="1">+TODAY()-spotify_data[[#This Row],[Fecha lanzamiento Album]]</f>
        <v>1295</v>
      </c>
      <c r="T6410" s="7">
        <f ca="1">+spotify_data[[#This Row],[Antigüedad Album Dias]]/60</f>
        <v>21.583333333333332</v>
      </c>
      <c r="U6410" s="8">
        <f ca="1">spotify_data[[#This Row],[Antigüedad Album Meses]]/12</f>
        <v>1.7986111111111109</v>
      </c>
      <c r="V6410">
        <v>2</v>
      </c>
      <c r="W6410" s="1" t="s">
        <v>21</v>
      </c>
      <c r="X6410" s="1" t="str">
        <f>+IF(spotify_data[[#This Row],[album_type]]="album","Album",IF(spotify_data[[#This Row],[album_type]]="single","Single","Compilation"))</f>
        <v>Single</v>
      </c>
      <c r="Y6410">
        <v>303</v>
      </c>
    </row>
    <row r="6411" spans="1:25" x14ac:dyDescent="0.3">
      <c r="A6411" s="1" t="s">
        <v>6865</v>
      </c>
      <c r="B6411" s="1">
        <v>2882</v>
      </c>
      <c r="C6411" s="1" t="s">
        <v>6866</v>
      </c>
      <c r="D6411">
        <v>1</v>
      </c>
      <c r="E6411">
        <v>39</v>
      </c>
      <c r="F6411" s="10">
        <f>spotify_data[[#This Row],[track_popularity]]/100</f>
        <v>0.39</v>
      </c>
      <c r="G6411" s="9" t="b">
        <v>1</v>
      </c>
      <c r="H6411" s="1">
        <f>+IF(spotify_data[[#This Row],[explicit]]=FALSE,0,1)</f>
        <v>1</v>
      </c>
      <c r="I6411" s="1" t="s">
        <v>6867</v>
      </c>
      <c r="J6411" s="7">
        <f>MATCH(spotify_data[[#This Row],[artist_name]],spotify_data[artist_name],0)</f>
        <v>574</v>
      </c>
      <c r="K6411">
        <v>70</v>
      </c>
      <c r="L6411" s="10">
        <f>spotify_data[[#This Row],[artist_popularity]]/100</f>
        <v>0.7</v>
      </c>
      <c r="M6411">
        <v>5200472</v>
      </c>
      <c r="N6411" s="1" t="s">
        <v>6868</v>
      </c>
      <c r="O6411" s="1" t="s">
        <v>6869</v>
      </c>
      <c r="P6411" s="1">
        <f>MATCH(spotify_data[[#This Row],[album_id]],spotify_data[album_id],0)</f>
        <v>6410</v>
      </c>
      <c r="Q6411" s="1" t="s">
        <v>6866</v>
      </c>
      <c r="R6411" s="2">
        <v>44736</v>
      </c>
      <c r="S6411" s="7">
        <f ca="1">+TODAY()-spotify_data[[#This Row],[Fecha lanzamiento Album]]</f>
        <v>1295</v>
      </c>
      <c r="T6411" s="7">
        <f ca="1">+spotify_data[[#This Row],[Antigüedad Album Dias]]/60</f>
        <v>21.583333333333332</v>
      </c>
      <c r="U6411" s="8">
        <f ca="1">spotify_data[[#This Row],[Antigüedad Album Meses]]/12</f>
        <v>1.7986111111111109</v>
      </c>
      <c r="V6411">
        <v>1</v>
      </c>
      <c r="W6411" s="1" t="s">
        <v>21</v>
      </c>
      <c r="X6411" s="1" t="str">
        <f>+IF(spotify_data[[#This Row],[album_type]]="album","Album",IF(spotify_data[[#This Row],[album_type]]="single","Single","Compilation"))</f>
        <v>Single</v>
      </c>
      <c r="Y6411">
        <v>39</v>
      </c>
    </row>
    <row r="6412" spans="1:25" x14ac:dyDescent="0.3">
      <c r="A6412" s="1" t="s">
        <v>7520</v>
      </c>
      <c r="B6412" s="1">
        <v>8437</v>
      </c>
      <c r="C6412" s="1" t="s">
        <v>2337</v>
      </c>
      <c r="D6412">
        <v>1</v>
      </c>
      <c r="E6412">
        <v>39</v>
      </c>
      <c r="F6412" s="10">
        <f>spotify_data[[#This Row],[track_popularity]]/100</f>
        <v>0.39</v>
      </c>
      <c r="G6412" s="9" t="b">
        <v>0</v>
      </c>
      <c r="H6412" s="1">
        <f>+IF(spotify_data[[#This Row],[explicit]]=FALSE,0,1)</f>
        <v>0</v>
      </c>
      <c r="I6412" s="1" t="s">
        <v>7521</v>
      </c>
      <c r="J6412" s="7">
        <f>MATCH(spotify_data[[#This Row],[artist_name]],spotify_data[artist_name],0)</f>
        <v>1816</v>
      </c>
      <c r="K6412">
        <v>68</v>
      </c>
      <c r="L6412" s="10">
        <f>spotify_data[[#This Row],[artist_popularity]]/100</f>
        <v>0.68</v>
      </c>
      <c r="M6412">
        <v>3672166</v>
      </c>
      <c r="N6412" s="1" t="s">
        <v>395</v>
      </c>
      <c r="O6412" s="1" t="s">
        <v>7522</v>
      </c>
      <c r="P6412" s="1">
        <f>MATCH(spotify_data[[#This Row],[album_id]],spotify_data[album_id],0)</f>
        <v>6411</v>
      </c>
      <c r="Q6412" s="1" t="s">
        <v>7523</v>
      </c>
      <c r="R6412" s="2">
        <v>44566</v>
      </c>
      <c r="S6412" s="7">
        <f ca="1">+TODAY()-spotify_data[[#This Row],[Fecha lanzamiento Album]]</f>
        <v>1465</v>
      </c>
      <c r="T6412" s="7">
        <f ca="1">+spotify_data[[#This Row],[Antigüedad Album Dias]]/60</f>
        <v>24.416666666666668</v>
      </c>
      <c r="U6412" s="8">
        <f ca="1">spotify_data[[#This Row],[Antigüedad Album Meses]]/12</f>
        <v>2.0347222222222223</v>
      </c>
      <c r="V6412">
        <v>26</v>
      </c>
      <c r="W6412" s="1" t="s">
        <v>1932</v>
      </c>
      <c r="X6412" s="1" t="str">
        <f>+IF(spotify_data[[#This Row],[album_type]]="album","Album",IF(spotify_data[[#This Row],[album_type]]="single","Single","Compilation"))</f>
        <v>Compilation</v>
      </c>
      <c r="Y6412">
        <v>356</v>
      </c>
    </row>
    <row r="6413" spans="1:25" x14ac:dyDescent="0.3">
      <c r="A6413" s="1" t="s">
        <v>8036</v>
      </c>
      <c r="B6413" s="1">
        <v>778</v>
      </c>
      <c r="C6413" s="1" t="s">
        <v>8037</v>
      </c>
      <c r="D6413">
        <v>12</v>
      </c>
      <c r="E6413">
        <v>39</v>
      </c>
      <c r="F6413" s="10">
        <f>spotify_data[[#This Row],[track_popularity]]/100</f>
        <v>0.39</v>
      </c>
      <c r="G6413" s="9" t="b">
        <v>0</v>
      </c>
      <c r="H6413" s="1">
        <f>+IF(spotify_data[[#This Row],[explicit]]=FALSE,0,1)</f>
        <v>0</v>
      </c>
      <c r="I6413" s="1" t="s">
        <v>8038</v>
      </c>
      <c r="J6413" s="7">
        <f>MATCH(spotify_data[[#This Row],[artist_name]],spotify_data[artist_name],0)</f>
        <v>2535</v>
      </c>
      <c r="K6413">
        <v>65</v>
      </c>
      <c r="L6413" s="10">
        <f>spotify_data[[#This Row],[artist_popularity]]/100</f>
        <v>0.65</v>
      </c>
      <c r="M6413">
        <v>3315988</v>
      </c>
      <c r="N6413" s="1" t="s">
        <v>395</v>
      </c>
      <c r="O6413" s="1" t="s">
        <v>8039</v>
      </c>
      <c r="P6413" s="1">
        <f>MATCH(spotify_data[[#This Row],[album_id]],spotify_data[album_id],0)</f>
        <v>6412</v>
      </c>
      <c r="Q6413" s="1" t="s">
        <v>8040</v>
      </c>
      <c r="R6413" s="2">
        <v>44397</v>
      </c>
      <c r="S6413" s="7">
        <f ca="1">+TODAY()-spotify_data[[#This Row],[Fecha lanzamiento Album]]</f>
        <v>1634</v>
      </c>
      <c r="T6413" s="7">
        <f ca="1">+spotify_data[[#This Row],[Antigüedad Album Dias]]/60</f>
        <v>27.233333333333334</v>
      </c>
      <c r="U6413" s="8">
        <f ca="1">spotify_data[[#This Row],[Antigüedad Album Meses]]/12</f>
        <v>2.2694444444444444</v>
      </c>
      <c r="V6413">
        <v>29</v>
      </c>
      <c r="W6413" s="1" t="s">
        <v>1932</v>
      </c>
      <c r="X6413" s="1" t="str">
        <f>+IF(spotify_data[[#This Row],[album_type]]="album","Album",IF(spotify_data[[#This Row],[album_type]]="single","Single","Compilation"))</f>
        <v>Compilation</v>
      </c>
      <c r="Y6413">
        <v>424</v>
      </c>
    </row>
    <row r="6414" spans="1:25" x14ac:dyDescent="0.3">
      <c r="A6414" s="1" t="s">
        <v>8083</v>
      </c>
      <c r="B6414" s="1">
        <v>5416</v>
      </c>
      <c r="C6414" s="1" t="s">
        <v>8084</v>
      </c>
      <c r="D6414">
        <v>17</v>
      </c>
      <c r="E6414">
        <v>39</v>
      </c>
      <c r="F6414" s="10">
        <f>spotify_data[[#This Row],[track_popularity]]/100</f>
        <v>0.39</v>
      </c>
      <c r="G6414" s="9" t="b">
        <v>0</v>
      </c>
      <c r="H6414" s="1">
        <f>+IF(spotify_data[[#This Row],[explicit]]=FALSE,0,1)</f>
        <v>0</v>
      </c>
      <c r="I6414" s="1" t="s">
        <v>8081</v>
      </c>
      <c r="J6414" s="7">
        <f>MATCH(spotify_data[[#This Row],[artist_name]],spotify_data[artist_name],0)</f>
        <v>5282</v>
      </c>
      <c r="K6414">
        <v>45</v>
      </c>
      <c r="L6414" s="10">
        <f>spotify_data[[#This Row],[artist_popularity]]/100</f>
        <v>0.45</v>
      </c>
      <c r="M6414">
        <v>39279</v>
      </c>
      <c r="N6414" s="1" t="s">
        <v>1609</v>
      </c>
      <c r="O6414" s="1" t="s">
        <v>8077</v>
      </c>
      <c r="P6414" s="1">
        <f>MATCH(spotify_data[[#This Row],[album_id]],spotify_data[album_id],0)</f>
        <v>5282</v>
      </c>
      <c r="Q6414" s="1" t="s">
        <v>8078</v>
      </c>
      <c r="R6414" s="2">
        <v>44379</v>
      </c>
      <c r="S6414" s="7">
        <f ca="1">+TODAY()-spotify_data[[#This Row],[Fecha lanzamiento Album]]</f>
        <v>1652</v>
      </c>
      <c r="T6414" s="7">
        <f ca="1">+spotify_data[[#This Row],[Antigüedad Album Dias]]/60</f>
        <v>27.533333333333335</v>
      </c>
      <c r="U6414" s="8">
        <f ca="1">spotify_data[[#This Row],[Antigüedad Album Meses]]/12</f>
        <v>2.2944444444444447</v>
      </c>
      <c r="V6414">
        <v>25</v>
      </c>
      <c r="W6414" s="1" t="s">
        <v>20</v>
      </c>
      <c r="X6414" s="1" t="str">
        <f>+IF(spotify_data[[#This Row],[album_type]]="album","Album",IF(spotify_data[[#This Row],[album_type]]="single","Single","Compilation"))</f>
        <v>Album</v>
      </c>
      <c r="Y6414">
        <v>256</v>
      </c>
    </row>
    <row r="6415" spans="1:25" x14ac:dyDescent="0.3">
      <c r="A6415" s="1" t="s">
        <v>8633</v>
      </c>
      <c r="B6415" s="1">
        <v>6804</v>
      </c>
      <c r="C6415" s="1" t="s">
        <v>4450</v>
      </c>
      <c r="D6415">
        <v>15</v>
      </c>
      <c r="E6415">
        <v>39</v>
      </c>
      <c r="F6415" s="10">
        <f>spotify_data[[#This Row],[track_popularity]]/100</f>
        <v>0.39</v>
      </c>
      <c r="G6415" s="9" t="b">
        <v>1</v>
      </c>
      <c r="H6415" s="1">
        <f>+IF(spotify_data[[#This Row],[explicit]]=FALSE,0,1)</f>
        <v>1</v>
      </c>
      <c r="I6415" s="1" t="s">
        <v>2459</v>
      </c>
      <c r="J6415" s="7">
        <f>MATCH(spotify_data[[#This Row],[artist_name]],spotify_data[artist_name],0)</f>
        <v>35</v>
      </c>
      <c r="K6415">
        <v>94</v>
      </c>
      <c r="L6415" s="10">
        <f>spotify_data[[#This Row],[artist_popularity]]/100</f>
        <v>0.94</v>
      </c>
      <c r="M6415">
        <v>112995439</v>
      </c>
      <c r="N6415" s="1" t="s">
        <v>2460</v>
      </c>
      <c r="O6415" s="1" t="s">
        <v>8611</v>
      </c>
      <c r="P6415" s="1">
        <f>MATCH(spotify_data[[#This Row],[album_id]],spotify_data[album_id],0)</f>
        <v>888</v>
      </c>
      <c r="Q6415" s="1" t="s">
        <v>8612</v>
      </c>
      <c r="R6415" s="2">
        <v>44232</v>
      </c>
      <c r="S6415" s="7">
        <f ca="1">+TODAY()-spotify_data[[#This Row],[Fecha lanzamiento Album]]</f>
        <v>1799</v>
      </c>
      <c r="T6415" s="7">
        <f ca="1">+spotify_data[[#This Row],[Antigüedad Album Dias]]/60</f>
        <v>29.983333333333334</v>
      </c>
      <c r="U6415" s="8">
        <f ca="1">spotify_data[[#This Row],[Antigüedad Album Meses]]/12</f>
        <v>2.4986111111111113</v>
      </c>
      <c r="V6415">
        <v>18</v>
      </c>
      <c r="W6415" s="1" t="s">
        <v>1932</v>
      </c>
      <c r="X6415" s="1" t="str">
        <f>+IF(spotify_data[[#This Row],[album_type]]="album","Album",IF(spotify_data[[#This Row],[album_type]]="single","Single","Compilation"))</f>
        <v>Compilation</v>
      </c>
      <c r="Y6415">
        <v>581</v>
      </c>
    </row>
    <row r="6416" spans="1:25" x14ac:dyDescent="0.3">
      <c r="A6416" s="1" t="s">
        <v>9071</v>
      </c>
      <c r="B6416" s="1">
        <v>3963</v>
      </c>
      <c r="C6416" s="1" t="s">
        <v>9072</v>
      </c>
      <c r="D6416">
        <v>10</v>
      </c>
      <c r="E6416">
        <v>39</v>
      </c>
      <c r="F6416" s="10">
        <f>spotify_data[[#This Row],[track_popularity]]/100</f>
        <v>0.39</v>
      </c>
      <c r="G6416" s="9" t="b">
        <v>0</v>
      </c>
      <c r="H6416" s="1">
        <f>+IF(spotify_data[[#This Row],[explicit]]=FALSE,0,1)</f>
        <v>0</v>
      </c>
      <c r="I6416" s="1" t="s">
        <v>9057</v>
      </c>
      <c r="J6416" s="7">
        <f>MATCH(spotify_data[[#This Row],[artist_name]],spotify_data[artist_name],0)</f>
        <v>6415</v>
      </c>
      <c r="K6416">
        <v>48</v>
      </c>
      <c r="L6416" s="10">
        <f>spotify_data[[#This Row],[artist_popularity]]/100</f>
        <v>0.48</v>
      </c>
      <c r="M6416">
        <v>20284</v>
      </c>
      <c r="N6416" s="1" t="s">
        <v>23</v>
      </c>
      <c r="O6416" s="1" t="s">
        <v>9073</v>
      </c>
      <c r="P6416" s="1">
        <f>MATCH(spotify_data[[#This Row],[album_id]],spotify_data[album_id],0)</f>
        <v>6415</v>
      </c>
      <c r="Q6416" s="1" t="s">
        <v>9058</v>
      </c>
      <c r="R6416" s="2">
        <v>44127</v>
      </c>
      <c r="S6416" s="7">
        <f ca="1">+TODAY()-spotify_data[[#This Row],[Fecha lanzamiento Album]]</f>
        <v>1904</v>
      </c>
      <c r="T6416" s="7">
        <f ca="1">+spotify_data[[#This Row],[Antigüedad Album Dias]]/60</f>
        <v>31.733333333333334</v>
      </c>
      <c r="U6416" s="8">
        <f ca="1">spotify_data[[#This Row],[Antigüedad Album Meses]]/12</f>
        <v>2.6444444444444444</v>
      </c>
      <c r="V6416">
        <v>38</v>
      </c>
      <c r="W6416" s="1" t="s">
        <v>20</v>
      </c>
      <c r="X6416" s="1" t="str">
        <f>+IF(spotify_data[[#This Row],[album_type]]="album","Album",IF(spotify_data[[#This Row],[album_type]]="single","Single","Compilation"))</f>
        <v>Album</v>
      </c>
      <c r="Y6416">
        <v>121</v>
      </c>
    </row>
    <row r="6417" spans="1:25" x14ac:dyDescent="0.3">
      <c r="A6417" s="1" t="s">
        <v>9213</v>
      </c>
      <c r="B6417" s="1">
        <v>3677</v>
      </c>
      <c r="C6417" s="1" t="s">
        <v>9214</v>
      </c>
      <c r="D6417">
        <v>12</v>
      </c>
      <c r="E6417">
        <v>39</v>
      </c>
      <c r="F6417" s="10">
        <f>spotify_data[[#This Row],[track_popularity]]/100</f>
        <v>0.39</v>
      </c>
      <c r="G6417" s="9" t="b">
        <v>0</v>
      </c>
      <c r="H6417" s="1">
        <f>+IF(spotify_data[[#This Row],[explicit]]=FALSE,0,1)</f>
        <v>0</v>
      </c>
      <c r="I6417" s="1" t="s">
        <v>7521</v>
      </c>
      <c r="J6417" s="7">
        <f>MATCH(spotify_data[[#This Row],[artist_name]],spotify_data[artist_name],0)</f>
        <v>1816</v>
      </c>
      <c r="K6417">
        <v>68</v>
      </c>
      <c r="L6417" s="10">
        <f>spotify_data[[#This Row],[artist_popularity]]/100</f>
        <v>0.68</v>
      </c>
      <c r="M6417">
        <v>3672166</v>
      </c>
      <c r="N6417" s="1" t="s">
        <v>395</v>
      </c>
      <c r="O6417" s="1" t="s">
        <v>9215</v>
      </c>
      <c r="P6417" s="1">
        <f>MATCH(spotify_data[[#This Row],[album_id]],spotify_data[album_id],0)</f>
        <v>6416</v>
      </c>
      <c r="Q6417" s="1" t="s">
        <v>9216</v>
      </c>
      <c r="R6417" s="2">
        <v>44078</v>
      </c>
      <c r="S6417" s="7">
        <f ca="1">+TODAY()-spotify_data[[#This Row],[Fecha lanzamiento Album]]</f>
        <v>1953</v>
      </c>
      <c r="T6417" s="7">
        <f ca="1">+spotify_data[[#This Row],[Antigüedad Album Dias]]/60</f>
        <v>32.549999999999997</v>
      </c>
      <c r="U6417" s="8">
        <f ca="1">spotify_data[[#This Row],[Antigüedad Album Meses]]/12</f>
        <v>2.7124999999999999</v>
      </c>
      <c r="V6417">
        <v>25</v>
      </c>
      <c r="W6417" s="1" t="s">
        <v>1932</v>
      </c>
      <c r="X6417" s="1" t="str">
        <f>+IF(spotify_data[[#This Row],[album_type]]="album","Album",IF(spotify_data[[#This Row],[album_type]]="single","Single","Compilation"))</f>
        <v>Compilation</v>
      </c>
      <c r="Y6417">
        <v>413</v>
      </c>
    </row>
    <row r="6418" spans="1:25" x14ac:dyDescent="0.3">
      <c r="A6418" s="1" t="s">
        <v>9308</v>
      </c>
      <c r="B6418" s="1">
        <v>261</v>
      </c>
      <c r="C6418" s="1" t="s">
        <v>9309</v>
      </c>
      <c r="D6418">
        <v>2</v>
      </c>
      <c r="E6418">
        <v>39</v>
      </c>
      <c r="F6418" s="10">
        <f>spotify_data[[#This Row],[track_popularity]]/100</f>
        <v>0.39</v>
      </c>
      <c r="G6418" s="9" t="b">
        <v>0</v>
      </c>
      <c r="H6418" s="1">
        <f>+IF(spotify_data[[#This Row],[explicit]]=FALSE,0,1)</f>
        <v>0</v>
      </c>
      <c r="I6418" s="1" t="s">
        <v>9310</v>
      </c>
      <c r="J6418" s="7">
        <f>MATCH(spotify_data[[#This Row],[artist_name]],spotify_data[artist_name],0)</f>
        <v>1265</v>
      </c>
      <c r="K6418">
        <v>76</v>
      </c>
      <c r="L6418" s="10">
        <f>spotify_data[[#This Row],[artist_popularity]]/100</f>
        <v>0.76</v>
      </c>
      <c r="M6418">
        <v>12460242</v>
      </c>
      <c r="N6418" s="1" t="s">
        <v>23</v>
      </c>
      <c r="O6418" s="1" t="s">
        <v>9311</v>
      </c>
      <c r="P6418" s="1">
        <f>MATCH(spotify_data[[#This Row],[album_id]],spotify_data[album_id],0)</f>
        <v>6417</v>
      </c>
      <c r="Q6418" s="1" t="s">
        <v>9312</v>
      </c>
      <c r="R6418" s="2">
        <v>44050</v>
      </c>
      <c r="S6418" s="7">
        <f ca="1">+TODAY()-spotify_data[[#This Row],[Fecha lanzamiento Album]]</f>
        <v>1981</v>
      </c>
      <c r="T6418" s="7">
        <f ca="1">+spotify_data[[#This Row],[Antigüedad Album Dias]]/60</f>
        <v>33.016666666666666</v>
      </c>
      <c r="U6418" s="8">
        <f ca="1">spotify_data[[#This Row],[Antigüedad Album Meses]]/12</f>
        <v>2.7513888888888887</v>
      </c>
      <c r="V6418">
        <v>14</v>
      </c>
      <c r="W6418" s="1" t="s">
        <v>20</v>
      </c>
      <c r="X6418" s="1" t="str">
        <f>+IF(spotify_data[[#This Row],[album_type]]="album","Album",IF(spotify_data[[#This Row],[album_type]]="single","Single","Compilation"))</f>
        <v>Album</v>
      </c>
      <c r="Y6418">
        <v>359</v>
      </c>
    </row>
    <row r="6419" spans="1:25" x14ac:dyDescent="0.3">
      <c r="A6419" s="1" t="s">
        <v>9668</v>
      </c>
      <c r="B6419" s="1">
        <v>7746</v>
      </c>
      <c r="C6419" s="1" t="s">
        <v>9669</v>
      </c>
      <c r="D6419">
        <v>2</v>
      </c>
      <c r="E6419">
        <v>39</v>
      </c>
      <c r="F6419" s="10">
        <f>spotify_data[[#This Row],[track_popularity]]/100</f>
        <v>0.39</v>
      </c>
      <c r="G6419" s="9" t="b">
        <v>0</v>
      </c>
      <c r="H6419" s="1">
        <f>+IF(spotify_data[[#This Row],[explicit]]=FALSE,0,1)</f>
        <v>0</v>
      </c>
      <c r="I6419" s="1" t="s">
        <v>9670</v>
      </c>
      <c r="J6419" s="7">
        <f>MATCH(spotify_data[[#This Row],[artist_name]],spotify_data[artist_name],0)</f>
        <v>6418</v>
      </c>
      <c r="K6419">
        <v>28</v>
      </c>
      <c r="L6419" s="10">
        <f>spotify_data[[#This Row],[artist_popularity]]/100</f>
        <v>0.28000000000000003</v>
      </c>
      <c r="M6419">
        <v>3885</v>
      </c>
      <c r="N6419" s="1" t="s">
        <v>23</v>
      </c>
      <c r="O6419" s="1" t="s">
        <v>9671</v>
      </c>
      <c r="P6419" s="1">
        <f>MATCH(spotify_data[[#This Row],[album_id]],spotify_data[album_id],0)</f>
        <v>6418</v>
      </c>
      <c r="Q6419" s="1" t="s">
        <v>9672</v>
      </c>
      <c r="R6419" s="2">
        <v>43919</v>
      </c>
      <c r="S6419" s="7">
        <f ca="1">+TODAY()-spotify_data[[#This Row],[Fecha lanzamiento Album]]</f>
        <v>2112</v>
      </c>
      <c r="T6419" s="7">
        <f ca="1">+spotify_data[[#This Row],[Antigüedad Album Dias]]/60</f>
        <v>35.200000000000003</v>
      </c>
      <c r="U6419" s="8">
        <f ca="1">spotify_data[[#This Row],[Antigüedad Album Meses]]/12</f>
        <v>2.9333333333333336</v>
      </c>
      <c r="V6419">
        <v>10</v>
      </c>
      <c r="W6419" s="1" t="s">
        <v>20</v>
      </c>
      <c r="X6419" s="1" t="str">
        <f>+IF(spotify_data[[#This Row],[album_type]]="album","Album",IF(spotify_data[[#This Row],[album_type]]="single","Single","Compilation"))</f>
        <v>Album</v>
      </c>
      <c r="Y6419">
        <v>324</v>
      </c>
    </row>
    <row r="6420" spans="1:25" x14ac:dyDescent="0.3">
      <c r="A6420" s="1" t="s">
        <v>10829</v>
      </c>
      <c r="B6420" s="1">
        <v>8479</v>
      </c>
      <c r="C6420" s="1" t="s">
        <v>10830</v>
      </c>
      <c r="D6420">
        <v>1</v>
      </c>
      <c r="E6420">
        <v>39</v>
      </c>
      <c r="F6420" s="10">
        <f>spotify_data[[#This Row],[track_popularity]]/100</f>
        <v>0.39</v>
      </c>
      <c r="G6420" s="9" t="b">
        <v>0</v>
      </c>
      <c r="H6420" s="1">
        <f>+IF(spotify_data[[#This Row],[explicit]]=FALSE,0,1)</f>
        <v>0</v>
      </c>
      <c r="I6420" s="1" t="s">
        <v>7418</v>
      </c>
      <c r="J6420" s="7">
        <f>MATCH(spotify_data[[#This Row],[artist_name]],spotify_data[artist_name],0)</f>
        <v>3389</v>
      </c>
      <c r="K6420">
        <v>63</v>
      </c>
      <c r="L6420" s="10">
        <f>spotify_data[[#This Row],[artist_popularity]]/100</f>
        <v>0.63</v>
      </c>
      <c r="M6420">
        <v>430076</v>
      </c>
      <c r="N6420" s="1" t="s">
        <v>1609</v>
      </c>
      <c r="O6420" s="1" t="s">
        <v>10831</v>
      </c>
      <c r="P6420" s="1">
        <f>MATCH(spotify_data[[#This Row],[album_id]],spotify_data[album_id],0)</f>
        <v>6419</v>
      </c>
      <c r="Q6420" s="1" t="s">
        <v>10832</v>
      </c>
      <c r="R6420" s="2">
        <v>43644</v>
      </c>
      <c r="S6420" s="7">
        <f ca="1">+TODAY()-spotify_data[[#This Row],[Fecha lanzamiento Album]]</f>
        <v>2387</v>
      </c>
      <c r="T6420" s="7">
        <f ca="1">+spotify_data[[#This Row],[Antigüedad Album Dias]]/60</f>
        <v>39.783333333333331</v>
      </c>
      <c r="U6420" s="8">
        <f ca="1">spotify_data[[#This Row],[Antigüedad Album Meses]]/12</f>
        <v>3.3152777777777778</v>
      </c>
      <c r="V6420">
        <v>25</v>
      </c>
      <c r="W6420" s="1" t="s">
        <v>20</v>
      </c>
      <c r="X6420" s="1" t="str">
        <f>+IF(spotify_data[[#This Row],[album_type]]="album","Album",IF(spotify_data[[#This Row],[album_type]]="single","Single","Compilation"))</f>
        <v>Album</v>
      </c>
      <c r="Y6420">
        <v>845</v>
      </c>
    </row>
    <row r="6421" spans="1:25" x14ac:dyDescent="0.3">
      <c r="A6421" s="1" t="s">
        <v>11484</v>
      </c>
      <c r="B6421" s="1">
        <v>4164</v>
      </c>
      <c r="C6421" s="1" t="s">
        <v>11485</v>
      </c>
      <c r="D6421">
        <v>2</v>
      </c>
      <c r="E6421">
        <v>39</v>
      </c>
      <c r="F6421" s="10">
        <f>spotify_data[[#This Row],[track_popularity]]/100</f>
        <v>0.39</v>
      </c>
      <c r="G6421" s="9" t="b">
        <v>0</v>
      </c>
      <c r="H6421" s="1">
        <f>+IF(spotify_data[[#This Row],[explicit]]=FALSE,0,1)</f>
        <v>0</v>
      </c>
      <c r="I6421" s="1" t="s">
        <v>5821</v>
      </c>
      <c r="J6421" s="7">
        <f>MATCH(spotify_data[[#This Row],[artist_name]],spotify_data[artist_name],0)</f>
        <v>2121</v>
      </c>
      <c r="K6421">
        <v>66</v>
      </c>
      <c r="L6421" s="10">
        <f>spotify_data[[#This Row],[artist_popularity]]/100</f>
        <v>0.66</v>
      </c>
      <c r="M6421">
        <v>8862427</v>
      </c>
      <c r="N6421" s="1" t="s">
        <v>23</v>
      </c>
      <c r="O6421" s="1" t="s">
        <v>11486</v>
      </c>
      <c r="P6421" s="1">
        <f>MATCH(spotify_data[[#This Row],[album_id]],spotify_data[album_id],0)</f>
        <v>6420</v>
      </c>
      <c r="Q6421" s="1" t="s">
        <v>11487</v>
      </c>
      <c r="R6421" s="2">
        <v>43455</v>
      </c>
      <c r="S6421" s="7">
        <f ca="1">+TODAY()-spotify_data[[#This Row],[Fecha lanzamiento Album]]</f>
        <v>2576</v>
      </c>
      <c r="T6421" s="7">
        <f ca="1">+spotify_data[[#This Row],[Antigüedad Album Dias]]/60</f>
        <v>42.93333333333333</v>
      </c>
      <c r="U6421" s="8">
        <f ca="1">spotify_data[[#This Row],[Antigüedad Album Meses]]/12</f>
        <v>3.5777777777777775</v>
      </c>
      <c r="V6421">
        <v>2</v>
      </c>
      <c r="W6421" s="1" t="s">
        <v>21</v>
      </c>
      <c r="X6421" s="1" t="str">
        <f>+IF(spotify_data[[#This Row],[album_type]]="album","Album",IF(spotify_data[[#This Row],[album_type]]="single","Single","Compilation"))</f>
        <v>Single</v>
      </c>
      <c r="Y6421">
        <v>323</v>
      </c>
    </row>
    <row r="6422" spans="1:25" x14ac:dyDescent="0.3">
      <c r="A6422" s="1" t="s">
        <v>11963</v>
      </c>
      <c r="B6422" s="1">
        <v>3062</v>
      </c>
      <c r="C6422" s="1" t="s">
        <v>11964</v>
      </c>
      <c r="D6422">
        <v>3</v>
      </c>
      <c r="E6422">
        <v>39</v>
      </c>
      <c r="F6422" s="10">
        <f>spotify_data[[#This Row],[track_popularity]]/100</f>
        <v>0.39</v>
      </c>
      <c r="G6422" s="9" t="b">
        <v>0</v>
      </c>
      <c r="H6422" s="1">
        <f>+IF(spotify_data[[#This Row],[explicit]]=FALSE,0,1)</f>
        <v>0</v>
      </c>
      <c r="I6422" s="1" t="s">
        <v>11955</v>
      </c>
      <c r="J6422" s="7">
        <f>MATCH(spotify_data[[#This Row],[artist_name]],spotify_data[artist_name],0)</f>
        <v>4293</v>
      </c>
      <c r="K6422">
        <v>60</v>
      </c>
      <c r="L6422" s="10">
        <f>spotify_data[[#This Row],[artist_popularity]]/100</f>
        <v>0.6</v>
      </c>
      <c r="M6422">
        <v>313511</v>
      </c>
      <c r="N6422" s="1" t="s">
        <v>11956</v>
      </c>
      <c r="O6422" s="1" t="s">
        <v>11957</v>
      </c>
      <c r="P6422" s="1">
        <f>MATCH(spotify_data[[#This Row],[album_id]],spotify_data[album_id],0)</f>
        <v>6421</v>
      </c>
      <c r="Q6422" s="1" t="s">
        <v>11958</v>
      </c>
      <c r="R6422" s="2">
        <v>43357</v>
      </c>
      <c r="S6422" s="7">
        <f ca="1">+TODAY()-spotify_data[[#This Row],[Fecha lanzamiento Album]]</f>
        <v>2674</v>
      </c>
      <c r="T6422" s="7">
        <f ca="1">+spotify_data[[#This Row],[Antigüedad Album Dias]]/60</f>
        <v>44.56666666666667</v>
      </c>
      <c r="U6422" s="8">
        <f ca="1">spotify_data[[#This Row],[Antigüedad Album Meses]]/12</f>
        <v>3.713888888888889</v>
      </c>
      <c r="V6422">
        <v>15</v>
      </c>
      <c r="W6422" s="1" t="s">
        <v>20</v>
      </c>
      <c r="X6422" s="1" t="str">
        <f>+IF(spotify_data[[#This Row],[album_type]]="album","Album",IF(spotify_data[[#This Row],[album_type]]="single","Single","Compilation"))</f>
        <v>Album</v>
      </c>
      <c r="Y6422">
        <v>464</v>
      </c>
    </row>
    <row r="6423" spans="1:25" x14ac:dyDescent="0.3">
      <c r="A6423" s="1" t="s">
        <v>12194</v>
      </c>
      <c r="B6423" s="1">
        <v>6815</v>
      </c>
      <c r="C6423" s="1" t="s">
        <v>12195</v>
      </c>
      <c r="D6423">
        <v>5</v>
      </c>
      <c r="E6423">
        <v>39</v>
      </c>
      <c r="F6423" s="10">
        <f>spotify_data[[#This Row],[track_popularity]]/100</f>
        <v>0.39</v>
      </c>
      <c r="G6423" s="9" t="b">
        <v>0</v>
      </c>
      <c r="H6423" s="1">
        <f>+IF(spotify_data[[#This Row],[explicit]]=FALSE,0,1)</f>
        <v>0</v>
      </c>
      <c r="I6423" s="1" t="s">
        <v>12191</v>
      </c>
      <c r="J6423" s="7">
        <f>MATCH(spotify_data[[#This Row],[artist_name]],spotify_data[artist_name],0)</f>
        <v>6422</v>
      </c>
      <c r="K6423">
        <v>48</v>
      </c>
      <c r="L6423" s="10">
        <f>spotify_data[[#This Row],[artist_popularity]]/100</f>
        <v>0.48</v>
      </c>
      <c r="M6423">
        <v>264519</v>
      </c>
      <c r="N6423" s="1" t="s">
        <v>23</v>
      </c>
      <c r="O6423" s="1" t="s">
        <v>12192</v>
      </c>
      <c r="P6423" s="1">
        <f>MATCH(spotify_data[[#This Row],[album_id]],spotify_data[album_id],0)</f>
        <v>6422</v>
      </c>
      <c r="Q6423" s="1" t="s">
        <v>12193</v>
      </c>
      <c r="R6423" s="2">
        <v>43301</v>
      </c>
      <c r="S6423" s="7">
        <f ca="1">+TODAY()-spotify_data[[#This Row],[Fecha lanzamiento Album]]</f>
        <v>2730</v>
      </c>
      <c r="T6423" s="7">
        <f ca="1">+spotify_data[[#This Row],[Antigüedad Album Dias]]/60</f>
        <v>45.5</v>
      </c>
      <c r="U6423" s="8">
        <f ca="1">spotify_data[[#This Row],[Antigüedad Album Meses]]/12</f>
        <v>3.7916666666666665</v>
      </c>
      <c r="V6423">
        <v>12</v>
      </c>
      <c r="W6423" s="1" t="s">
        <v>20</v>
      </c>
      <c r="X6423" s="1" t="str">
        <f>+IF(spotify_data[[#This Row],[album_type]]="album","Album",IF(spotify_data[[#This Row],[album_type]]="single","Single","Compilation"))</f>
        <v>Album</v>
      </c>
      <c r="Y6423">
        <v>469</v>
      </c>
    </row>
    <row r="6424" spans="1:25" x14ac:dyDescent="0.3">
      <c r="A6424" s="1" t="s">
        <v>13035</v>
      </c>
      <c r="B6424" s="1">
        <v>1867</v>
      </c>
      <c r="C6424" s="1" t="s">
        <v>13036</v>
      </c>
      <c r="D6424">
        <v>14</v>
      </c>
      <c r="E6424">
        <v>39</v>
      </c>
      <c r="F6424" s="10">
        <f>spotify_data[[#This Row],[track_popularity]]/100</f>
        <v>0.39</v>
      </c>
      <c r="G6424" s="9" t="b">
        <v>0</v>
      </c>
      <c r="H6424" s="1">
        <f>+IF(spotify_data[[#This Row],[explicit]]=FALSE,0,1)</f>
        <v>0</v>
      </c>
      <c r="I6424" s="1" t="s">
        <v>1764</v>
      </c>
      <c r="J6424" s="7">
        <f>MATCH(spotify_data[[#This Row],[artist_name]],spotify_data[artist_name],0)</f>
        <v>105</v>
      </c>
      <c r="K6424">
        <v>75</v>
      </c>
      <c r="L6424" s="10">
        <f>spotify_data[[#This Row],[artist_popularity]]/100</f>
        <v>0.75</v>
      </c>
      <c r="M6424">
        <v>6165678</v>
      </c>
      <c r="N6424" s="1" t="s">
        <v>1765</v>
      </c>
      <c r="O6424" s="1" t="s">
        <v>13037</v>
      </c>
      <c r="P6424" s="1">
        <f>MATCH(spotify_data[[#This Row],[album_id]],spotify_data[album_id],0)</f>
        <v>6423</v>
      </c>
      <c r="Q6424" s="1" t="s">
        <v>13038</v>
      </c>
      <c r="R6424" s="2">
        <v>43049</v>
      </c>
      <c r="S6424" s="7">
        <f ca="1">+TODAY()-spotify_data[[#This Row],[Fecha lanzamiento Album]]</f>
        <v>2982</v>
      </c>
      <c r="T6424" s="7">
        <f ca="1">+spotify_data[[#This Row],[Antigüedad Album Dias]]/60</f>
        <v>49.7</v>
      </c>
      <c r="U6424" s="8">
        <f ca="1">spotify_data[[#This Row],[Antigüedad Album Meses]]/12</f>
        <v>4.1416666666666666</v>
      </c>
      <c r="V6424">
        <v>16</v>
      </c>
      <c r="W6424" s="1" t="s">
        <v>20</v>
      </c>
      <c r="X6424" s="1" t="str">
        <f>+IF(spotify_data[[#This Row],[album_type]]="album","Album",IF(spotify_data[[#This Row],[album_type]]="single","Single","Compilation"))</f>
        <v>Album</v>
      </c>
      <c r="Y6424">
        <v>441</v>
      </c>
    </row>
    <row r="6425" spans="1:25" x14ac:dyDescent="0.3">
      <c r="A6425" s="1" t="s">
        <v>13127</v>
      </c>
      <c r="B6425" s="1">
        <v>6291</v>
      </c>
      <c r="C6425" s="1" t="s">
        <v>13128</v>
      </c>
      <c r="D6425">
        <v>2</v>
      </c>
      <c r="E6425">
        <v>39</v>
      </c>
      <c r="F6425" s="10">
        <f>spotify_data[[#This Row],[track_popularity]]/100</f>
        <v>0.39</v>
      </c>
      <c r="G6425" s="9" t="b">
        <v>0</v>
      </c>
      <c r="H6425" s="1">
        <f>+IF(spotify_data[[#This Row],[explicit]]=FALSE,0,1)</f>
        <v>0</v>
      </c>
      <c r="I6425" s="1" t="s">
        <v>318</v>
      </c>
      <c r="J6425" s="7">
        <f>MATCH(spotify_data[[#This Row],[artist_name]],spotify_data[artist_name],0)</f>
        <v>2</v>
      </c>
      <c r="K6425">
        <v>100</v>
      </c>
      <c r="L6425" s="10">
        <f>spotify_data[[#This Row],[artist_popularity]]/100</f>
        <v>1</v>
      </c>
      <c r="M6425">
        <v>145396321</v>
      </c>
      <c r="N6425" s="1" t="s">
        <v>319</v>
      </c>
      <c r="O6425" s="1" t="s">
        <v>13053</v>
      </c>
      <c r="P6425" s="1">
        <f>MATCH(spotify_data[[#This Row],[album_id]],spotify_data[album_id],0)</f>
        <v>527</v>
      </c>
      <c r="Q6425" s="1" t="s">
        <v>13054</v>
      </c>
      <c r="R6425" s="2">
        <v>43048</v>
      </c>
      <c r="S6425" s="7">
        <f ca="1">+TODAY()-spotify_data[[#This Row],[Fecha lanzamiento Album]]</f>
        <v>2983</v>
      </c>
      <c r="T6425" s="7">
        <f ca="1">+spotify_data[[#This Row],[Antigüedad Album Dias]]/60</f>
        <v>49.716666666666669</v>
      </c>
      <c r="U6425" s="8">
        <f ca="1">spotify_data[[#This Row],[Antigüedad Album Meses]]/12</f>
        <v>4.1430555555555557</v>
      </c>
      <c r="V6425">
        <v>46</v>
      </c>
      <c r="W6425" s="1" t="s">
        <v>20</v>
      </c>
      <c r="X6425" s="1" t="str">
        <f>+IF(spotify_data[[#This Row],[album_type]]="album","Album",IF(spotify_data[[#This Row],[album_type]]="single","Single","Compilation"))</f>
        <v>Album</v>
      </c>
      <c r="Y6425">
        <v>367</v>
      </c>
    </row>
    <row r="6426" spans="1:25" x14ac:dyDescent="0.3">
      <c r="A6426" s="1" t="s">
        <v>13205</v>
      </c>
      <c r="B6426" s="1">
        <v>5066</v>
      </c>
      <c r="C6426" s="1" t="s">
        <v>13206</v>
      </c>
      <c r="D6426">
        <v>9</v>
      </c>
      <c r="E6426">
        <v>39</v>
      </c>
      <c r="F6426" s="10">
        <f>spotify_data[[#This Row],[track_popularity]]/100</f>
        <v>0.39</v>
      </c>
      <c r="G6426" s="9" t="b">
        <v>0</v>
      </c>
      <c r="H6426" s="1">
        <f>+IF(spotify_data[[#This Row],[explicit]]=FALSE,0,1)</f>
        <v>0</v>
      </c>
      <c r="I6426" s="1" t="s">
        <v>13207</v>
      </c>
      <c r="J6426" s="7">
        <f>MATCH(spotify_data[[#This Row],[artist_name]],spotify_data[artist_name],0)</f>
        <v>6425</v>
      </c>
      <c r="K6426">
        <v>42</v>
      </c>
      <c r="L6426" s="10">
        <f>spotify_data[[#This Row],[artist_popularity]]/100</f>
        <v>0.42</v>
      </c>
      <c r="M6426">
        <v>315612</v>
      </c>
      <c r="N6426" s="1" t="s">
        <v>13208</v>
      </c>
      <c r="O6426" s="1" t="s">
        <v>13209</v>
      </c>
      <c r="P6426" s="1">
        <f>MATCH(spotify_data[[#This Row],[album_id]],spotify_data[album_id],0)</f>
        <v>6425</v>
      </c>
      <c r="Q6426" s="1" t="s">
        <v>13210</v>
      </c>
      <c r="R6426" s="2">
        <v>43038</v>
      </c>
      <c r="S6426" s="7">
        <f ca="1">+TODAY()-spotify_data[[#This Row],[Fecha lanzamiento Album]]</f>
        <v>2993</v>
      </c>
      <c r="T6426" s="7">
        <f ca="1">+spotify_data[[#This Row],[Antigüedad Album Dias]]/60</f>
        <v>49.883333333333333</v>
      </c>
      <c r="U6426" s="8">
        <f ca="1">spotify_data[[#This Row],[Antigüedad Album Meses]]/12</f>
        <v>4.1569444444444441</v>
      </c>
      <c r="V6426">
        <v>9</v>
      </c>
      <c r="W6426" s="1" t="s">
        <v>20</v>
      </c>
      <c r="X6426" s="1" t="str">
        <f>+IF(spotify_data[[#This Row],[album_type]]="album","Album",IF(spotify_data[[#This Row],[album_type]]="single","Single","Compilation"))</f>
        <v>Album</v>
      </c>
      <c r="Y6426">
        <v>226</v>
      </c>
    </row>
    <row r="6427" spans="1:25" x14ac:dyDescent="0.3">
      <c r="A6427" s="1" t="s">
        <v>13253</v>
      </c>
      <c r="B6427" s="1">
        <v>6488</v>
      </c>
      <c r="C6427" s="1" t="s">
        <v>13254</v>
      </c>
      <c r="D6427">
        <v>2</v>
      </c>
      <c r="E6427">
        <v>39</v>
      </c>
      <c r="F6427" s="10">
        <f>spotify_data[[#This Row],[track_popularity]]/100</f>
        <v>0.39</v>
      </c>
      <c r="G6427" s="9" t="b">
        <v>0</v>
      </c>
      <c r="H6427" s="1">
        <f>+IF(spotify_data[[#This Row],[explicit]]=FALSE,0,1)</f>
        <v>0</v>
      </c>
      <c r="I6427" s="1" t="s">
        <v>13251</v>
      </c>
      <c r="J6427" s="7">
        <f>MATCH(spotify_data[[#This Row],[artist_name]],spotify_data[artist_name],0)</f>
        <v>5522</v>
      </c>
      <c r="K6427">
        <v>42</v>
      </c>
      <c r="L6427" s="10">
        <f>spotify_data[[#This Row],[artist_popularity]]/100</f>
        <v>0.42</v>
      </c>
      <c r="M6427">
        <v>99070</v>
      </c>
      <c r="N6427" s="1" t="s">
        <v>3160</v>
      </c>
      <c r="O6427" s="1" t="s">
        <v>13252</v>
      </c>
      <c r="P6427" s="1">
        <f>MATCH(spotify_data[[#This Row],[album_id]],spotify_data[album_id],0)</f>
        <v>5522</v>
      </c>
      <c r="Q6427" s="1" t="s">
        <v>13250</v>
      </c>
      <c r="R6427" s="2">
        <v>43028</v>
      </c>
      <c r="S6427" s="7">
        <f ca="1">+TODAY()-spotify_data[[#This Row],[Fecha lanzamiento Album]]</f>
        <v>3003</v>
      </c>
      <c r="T6427" s="7">
        <f ca="1">+spotify_data[[#This Row],[Antigüedad Album Dias]]/60</f>
        <v>50.05</v>
      </c>
      <c r="U6427" s="8">
        <f ca="1">spotify_data[[#This Row],[Antigüedad Album Meses]]/12</f>
        <v>4.1708333333333334</v>
      </c>
      <c r="V6427">
        <v>2</v>
      </c>
      <c r="W6427" s="1" t="s">
        <v>21</v>
      </c>
      <c r="X6427" s="1" t="str">
        <f>+IF(spotify_data[[#This Row],[album_type]]="album","Album",IF(spotify_data[[#This Row],[album_type]]="single","Single","Compilation"))</f>
        <v>Single</v>
      </c>
      <c r="Y6427">
        <v>305</v>
      </c>
    </row>
    <row r="6428" spans="1:25" x14ac:dyDescent="0.3">
      <c r="A6428" s="1" t="s">
        <v>13286</v>
      </c>
      <c r="B6428" s="1">
        <v>310</v>
      </c>
      <c r="C6428" s="1" t="s">
        <v>13287</v>
      </c>
      <c r="D6428">
        <v>6</v>
      </c>
      <c r="E6428">
        <v>39</v>
      </c>
      <c r="F6428" s="10">
        <f>spotify_data[[#This Row],[track_popularity]]/100</f>
        <v>0.39</v>
      </c>
      <c r="G6428" s="9" t="b">
        <v>0</v>
      </c>
      <c r="H6428" s="1">
        <f>+IF(spotify_data[[#This Row],[explicit]]=FALSE,0,1)</f>
        <v>0</v>
      </c>
      <c r="I6428" s="1" t="s">
        <v>2104</v>
      </c>
      <c r="J6428" s="7">
        <f>MATCH(spotify_data[[#This Row],[artist_name]],spotify_data[artist_name],0)</f>
        <v>2180</v>
      </c>
      <c r="K6428">
        <v>71</v>
      </c>
      <c r="L6428" s="10">
        <f>spotify_data[[#This Row],[artist_popularity]]/100</f>
        <v>0.71</v>
      </c>
      <c r="M6428">
        <v>4969994</v>
      </c>
      <c r="N6428" s="1" t="s">
        <v>2105</v>
      </c>
      <c r="O6428" s="1" t="s">
        <v>13284</v>
      </c>
      <c r="P6428" s="1">
        <f>MATCH(spotify_data[[#This Row],[album_id]],spotify_data[album_id],0)</f>
        <v>4273</v>
      </c>
      <c r="Q6428" s="1" t="s">
        <v>13285</v>
      </c>
      <c r="R6428" s="2">
        <v>43014</v>
      </c>
      <c r="S6428" s="7">
        <f ca="1">+TODAY()-spotify_data[[#This Row],[Fecha lanzamiento Album]]</f>
        <v>3017</v>
      </c>
      <c r="T6428" s="7">
        <f ca="1">+spotify_data[[#This Row],[Antigüedad Album Dias]]/60</f>
        <v>50.283333333333331</v>
      </c>
      <c r="U6428" s="8">
        <f ca="1">spotify_data[[#This Row],[Antigüedad Album Meses]]/12</f>
        <v>4.1902777777777773</v>
      </c>
      <c r="V6428">
        <v>10</v>
      </c>
      <c r="W6428" s="1" t="s">
        <v>20</v>
      </c>
      <c r="X6428" s="1" t="str">
        <f>+IF(spotify_data[[#This Row],[album_type]]="album","Album",IF(spotify_data[[#This Row],[album_type]]="single","Single","Compilation"))</f>
        <v>Album</v>
      </c>
      <c r="Y6428">
        <v>798</v>
      </c>
    </row>
    <row r="6429" spans="1:25" x14ac:dyDescent="0.3">
      <c r="A6429" s="1" t="s">
        <v>13670</v>
      </c>
      <c r="B6429" s="1">
        <v>3615</v>
      </c>
      <c r="C6429" s="1" t="s">
        <v>13671</v>
      </c>
      <c r="D6429">
        <v>8</v>
      </c>
      <c r="E6429">
        <v>39</v>
      </c>
      <c r="F6429" s="10">
        <f>spotify_data[[#This Row],[track_popularity]]/100</f>
        <v>0.39</v>
      </c>
      <c r="G6429" s="9" t="b">
        <v>0</v>
      </c>
      <c r="H6429" s="1">
        <f>+IF(spotify_data[[#This Row],[explicit]]=FALSE,0,1)</f>
        <v>0</v>
      </c>
      <c r="I6429" s="1" t="s">
        <v>13672</v>
      </c>
      <c r="J6429" s="7">
        <f>MATCH(spotify_data[[#This Row],[artist_name]],spotify_data[artist_name],0)</f>
        <v>6428</v>
      </c>
      <c r="K6429">
        <v>53</v>
      </c>
      <c r="L6429" s="10">
        <f>spotify_data[[#This Row],[artist_popularity]]/100</f>
        <v>0.53</v>
      </c>
      <c r="M6429">
        <v>1995684</v>
      </c>
      <c r="N6429" s="1" t="s">
        <v>13673</v>
      </c>
      <c r="O6429" s="1" t="s">
        <v>13660</v>
      </c>
      <c r="P6429" s="1">
        <f>MATCH(spotify_data[[#This Row],[album_id]],spotify_data[album_id],0)</f>
        <v>530</v>
      </c>
      <c r="Q6429" s="1" t="s">
        <v>8455</v>
      </c>
      <c r="R6429" s="2">
        <v>42881</v>
      </c>
      <c r="S6429" s="7">
        <f ca="1">+TODAY()-spotify_data[[#This Row],[Fecha lanzamiento Album]]</f>
        <v>3150</v>
      </c>
      <c r="T6429" s="7">
        <f ca="1">+spotify_data[[#This Row],[Antigüedad Album Dias]]/60</f>
        <v>52.5</v>
      </c>
      <c r="U6429" s="8">
        <f ca="1">spotify_data[[#This Row],[Antigüedad Album Meses]]/12</f>
        <v>4.375</v>
      </c>
      <c r="V6429">
        <v>13</v>
      </c>
      <c r="W6429" s="1" t="s">
        <v>20</v>
      </c>
      <c r="X6429" s="1" t="str">
        <f>+IF(spotify_data[[#This Row],[album_type]]="album","Album",IF(spotify_data[[#This Row],[album_type]]="single","Single","Compilation"))</f>
        <v>Album</v>
      </c>
      <c r="Y6429">
        <v>314</v>
      </c>
    </row>
    <row r="6430" spans="1:25" x14ac:dyDescent="0.3">
      <c r="A6430" s="1" t="s">
        <v>13824</v>
      </c>
      <c r="B6430" s="1">
        <v>4321</v>
      </c>
      <c r="C6430" s="1" t="s">
        <v>13825</v>
      </c>
      <c r="D6430">
        <v>1</v>
      </c>
      <c r="E6430">
        <v>39</v>
      </c>
      <c r="F6430" s="10">
        <f>spotify_data[[#This Row],[track_popularity]]/100</f>
        <v>0.39</v>
      </c>
      <c r="G6430" s="9" t="b">
        <v>0</v>
      </c>
      <c r="H6430" s="1">
        <f>+IF(spotify_data[[#This Row],[explicit]]=FALSE,0,1)</f>
        <v>0</v>
      </c>
      <c r="I6430" s="1" t="s">
        <v>11411</v>
      </c>
      <c r="J6430" s="7">
        <f>MATCH(spotify_data[[#This Row],[artist_name]],spotify_data[artist_name],0)</f>
        <v>5646</v>
      </c>
      <c r="K6430">
        <v>50</v>
      </c>
      <c r="L6430" s="10">
        <f>spotify_data[[#This Row],[artist_popularity]]/100</f>
        <v>0.5</v>
      </c>
      <c r="M6430">
        <v>88407</v>
      </c>
      <c r="N6430" s="1" t="s">
        <v>1609</v>
      </c>
      <c r="O6430" s="1" t="s">
        <v>13826</v>
      </c>
      <c r="P6430" s="1">
        <f>MATCH(spotify_data[[#This Row],[album_id]],spotify_data[album_id],0)</f>
        <v>6429</v>
      </c>
      <c r="Q6430" s="1" t="s">
        <v>13827</v>
      </c>
      <c r="R6430" s="2">
        <v>42846</v>
      </c>
      <c r="S6430" s="7">
        <f ca="1">+TODAY()-spotify_data[[#This Row],[Fecha lanzamiento Album]]</f>
        <v>3185</v>
      </c>
      <c r="T6430" s="7">
        <f ca="1">+spotify_data[[#This Row],[Antigüedad Album Dias]]/60</f>
        <v>53.083333333333336</v>
      </c>
      <c r="U6430" s="8">
        <f ca="1">spotify_data[[#This Row],[Antigüedad Album Meses]]/12</f>
        <v>4.4236111111111116</v>
      </c>
      <c r="V6430">
        <v>19</v>
      </c>
      <c r="W6430" s="1" t="s">
        <v>20</v>
      </c>
      <c r="X6430" s="1" t="str">
        <f>+IF(spotify_data[[#This Row],[album_type]]="album","Album",IF(spotify_data[[#This Row],[album_type]]="single","Single","Compilation"))</f>
        <v>Album</v>
      </c>
      <c r="Y6430">
        <v>146</v>
      </c>
    </row>
    <row r="6431" spans="1:25" x14ac:dyDescent="0.3">
      <c r="A6431" s="1" t="s">
        <v>13887</v>
      </c>
      <c r="B6431" s="1">
        <v>3763</v>
      </c>
      <c r="C6431" s="1" t="s">
        <v>13888</v>
      </c>
      <c r="D6431">
        <v>1</v>
      </c>
      <c r="E6431">
        <v>39</v>
      </c>
      <c r="F6431" s="10">
        <f>spotify_data[[#This Row],[track_popularity]]/100</f>
        <v>0.39</v>
      </c>
      <c r="G6431" s="9" t="b">
        <v>0</v>
      </c>
      <c r="H6431" s="1">
        <f>+IF(spotify_data[[#This Row],[explicit]]=FALSE,0,1)</f>
        <v>0</v>
      </c>
      <c r="I6431" s="1" t="s">
        <v>4590</v>
      </c>
      <c r="J6431" s="7">
        <f>MATCH(spotify_data[[#This Row],[artist_name]],spotify_data[artist_name],0)</f>
        <v>3994</v>
      </c>
      <c r="K6431">
        <v>60</v>
      </c>
      <c r="L6431" s="10">
        <f>spotify_data[[#This Row],[artist_popularity]]/100</f>
        <v>0.6</v>
      </c>
      <c r="M6431">
        <v>644923</v>
      </c>
      <c r="N6431" s="1" t="s">
        <v>23</v>
      </c>
      <c r="O6431" s="1" t="s">
        <v>13889</v>
      </c>
      <c r="P6431" s="1">
        <f>MATCH(spotify_data[[#This Row],[album_id]],spotify_data[album_id],0)</f>
        <v>3994</v>
      </c>
      <c r="Q6431" s="1" t="s">
        <v>13890</v>
      </c>
      <c r="R6431" s="2">
        <v>42832</v>
      </c>
      <c r="S6431" s="7">
        <f ca="1">+TODAY()-spotify_data[[#This Row],[Fecha lanzamiento Album]]</f>
        <v>3199</v>
      </c>
      <c r="T6431" s="7">
        <f ca="1">+spotify_data[[#This Row],[Antigüedad Album Dias]]/60</f>
        <v>53.31666666666667</v>
      </c>
      <c r="U6431" s="8">
        <f ca="1">spotify_data[[#This Row],[Antigüedad Album Meses]]/12</f>
        <v>4.4430555555555555</v>
      </c>
      <c r="V6431">
        <v>12</v>
      </c>
      <c r="W6431" s="1" t="s">
        <v>20</v>
      </c>
      <c r="X6431" s="1" t="str">
        <f>+IF(spotify_data[[#This Row],[album_type]]="album","Album",IF(spotify_data[[#This Row],[album_type]]="single","Single","Compilation"))</f>
        <v>Album</v>
      </c>
      <c r="Y6431">
        <v>357</v>
      </c>
    </row>
    <row r="6432" spans="1:25" x14ac:dyDescent="0.3">
      <c r="A6432" s="1" t="s">
        <v>14305</v>
      </c>
      <c r="B6432" s="1">
        <v>3770</v>
      </c>
      <c r="C6432" s="1" t="s">
        <v>14306</v>
      </c>
      <c r="D6432">
        <v>1</v>
      </c>
      <c r="E6432">
        <v>39</v>
      </c>
      <c r="F6432" s="10">
        <f>spotify_data[[#This Row],[track_popularity]]/100</f>
        <v>0.39</v>
      </c>
      <c r="G6432" s="9" t="b">
        <v>0</v>
      </c>
      <c r="H6432" s="1">
        <f>+IF(spotify_data[[#This Row],[explicit]]=FALSE,0,1)</f>
        <v>0</v>
      </c>
      <c r="I6432" s="1" t="s">
        <v>14307</v>
      </c>
      <c r="J6432" s="7">
        <f>MATCH(spotify_data[[#This Row],[artist_name]],spotify_data[artist_name],0)</f>
        <v>6431</v>
      </c>
      <c r="K6432">
        <v>58</v>
      </c>
      <c r="L6432" s="10">
        <f>spotify_data[[#This Row],[artist_popularity]]/100</f>
        <v>0.57999999999999996</v>
      </c>
      <c r="M6432">
        <v>435937</v>
      </c>
      <c r="N6432" s="1" t="s">
        <v>14308</v>
      </c>
      <c r="O6432" s="1" t="s">
        <v>14309</v>
      </c>
      <c r="P6432" s="1">
        <f>MATCH(spotify_data[[#This Row],[album_id]],spotify_data[album_id],0)</f>
        <v>6431</v>
      </c>
      <c r="Q6432" s="1" t="s">
        <v>14306</v>
      </c>
      <c r="R6432" s="2">
        <v>42678</v>
      </c>
      <c r="S6432" s="7">
        <f ca="1">+TODAY()-spotify_data[[#This Row],[Fecha lanzamiento Album]]</f>
        <v>3353</v>
      </c>
      <c r="T6432" s="7">
        <f ca="1">+spotify_data[[#This Row],[Antigüedad Album Dias]]/60</f>
        <v>55.883333333333333</v>
      </c>
      <c r="U6432" s="8">
        <f ca="1">spotify_data[[#This Row],[Antigüedad Album Meses]]/12</f>
        <v>4.6569444444444441</v>
      </c>
      <c r="V6432">
        <v>1</v>
      </c>
      <c r="W6432" s="1" t="s">
        <v>21</v>
      </c>
      <c r="X6432" s="1" t="str">
        <f>+IF(spotify_data[[#This Row],[album_type]]="album","Album",IF(spotify_data[[#This Row],[album_type]]="single","Single","Compilation"))</f>
        <v>Single</v>
      </c>
      <c r="Y6432">
        <v>416</v>
      </c>
    </row>
    <row r="6433" spans="1:25" x14ac:dyDescent="0.3">
      <c r="A6433" s="1" t="s">
        <v>14483</v>
      </c>
      <c r="B6433" s="1">
        <v>6195</v>
      </c>
      <c r="C6433" s="1" t="s">
        <v>14484</v>
      </c>
      <c r="D6433">
        <v>8</v>
      </c>
      <c r="E6433">
        <v>39</v>
      </c>
      <c r="F6433" s="10">
        <f>spotify_data[[#This Row],[track_popularity]]/100</f>
        <v>0.39</v>
      </c>
      <c r="G6433" s="9" t="b">
        <v>0</v>
      </c>
      <c r="H6433" s="1">
        <f>+IF(spotify_data[[#This Row],[explicit]]=FALSE,0,1)</f>
        <v>0</v>
      </c>
      <c r="I6433" s="1" t="s">
        <v>7493</v>
      </c>
      <c r="J6433" s="7">
        <f>MATCH(spotify_data[[#This Row],[artist_name]],spotify_data[artist_name],0)</f>
        <v>4263</v>
      </c>
      <c r="K6433">
        <v>72</v>
      </c>
      <c r="L6433" s="10">
        <f>spotify_data[[#This Row],[artist_popularity]]/100</f>
        <v>0.72</v>
      </c>
      <c r="M6433">
        <v>4699258</v>
      </c>
      <c r="N6433" s="1" t="s">
        <v>7494</v>
      </c>
      <c r="O6433" s="1" t="s">
        <v>14458</v>
      </c>
      <c r="P6433" s="1">
        <f>MATCH(spotify_data[[#This Row],[album_id]],spotify_data[album_id],0)</f>
        <v>4411</v>
      </c>
      <c r="Q6433" s="1" t="s">
        <v>14459</v>
      </c>
      <c r="R6433" s="2">
        <v>42608</v>
      </c>
      <c r="S6433" s="7">
        <f ca="1">+TODAY()-spotify_data[[#This Row],[Fecha lanzamiento Album]]</f>
        <v>3423</v>
      </c>
      <c r="T6433" s="7">
        <f ca="1">+spotify_data[[#This Row],[Antigüedad Album Dias]]/60</f>
        <v>57.05</v>
      </c>
      <c r="U6433" s="8">
        <f ca="1">spotify_data[[#This Row],[Antigüedad Album Meses]]/12</f>
        <v>4.7541666666666664</v>
      </c>
      <c r="V6433">
        <v>20</v>
      </c>
      <c r="W6433" s="1" t="s">
        <v>20</v>
      </c>
      <c r="X6433" s="1" t="str">
        <f>+IF(spotify_data[[#This Row],[album_type]]="album","Album",IF(spotify_data[[#This Row],[album_type]]="single","Single","Compilation"))</f>
        <v>Album</v>
      </c>
      <c r="Y6433">
        <v>371</v>
      </c>
    </row>
    <row r="6434" spans="1:25" x14ac:dyDescent="0.3">
      <c r="A6434" s="1" t="s">
        <v>14490</v>
      </c>
      <c r="B6434" s="1">
        <v>6362</v>
      </c>
      <c r="C6434" s="1" t="s">
        <v>14491</v>
      </c>
      <c r="D6434">
        <v>2</v>
      </c>
      <c r="E6434">
        <v>39</v>
      </c>
      <c r="F6434" s="10">
        <f>spotify_data[[#This Row],[track_popularity]]/100</f>
        <v>0.39</v>
      </c>
      <c r="G6434" s="9" t="b">
        <v>0</v>
      </c>
      <c r="H6434" s="1">
        <f>+IF(spotify_data[[#This Row],[explicit]]=FALSE,0,1)</f>
        <v>0</v>
      </c>
      <c r="I6434" s="1" t="s">
        <v>7493</v>
      </c>
      <c r="J6434" s="7">
        <f>MATCH(spotify_data[[#This Row],[artist_name]],spotify_data[artist_name],0)</f>
        <v>4263</v>
      </c>
      <c r="K6434">
        <v>72</v>
      </c>
      <c r="L6434" s="10">
        <f>spotify_data[[#This Row],[artist_popularity]]/100</f>
        <v>0.72</v>
      </c>
      <c r="M6434">
        <v>4694955</v>
      </c>
      <c r="N6434" s="1" t="s">
        <v>7494</v>
      </c>
      <c r="O6434" s="1" t="s">
        <v>14458</v>
      </c>
      <c r="P6434" s="1">
        <f>MATCH(spotify_data[[#This Row],[album_id]],spotify_data[album_id],0)</f>
        <v>4411</v>
      </c>
      <c r="Q6434" s="1" t="s">
        <v>14459</v>
      </c>
      <c r="R6434" s="2">
        <v>42608</v>
      </c>
      <c r="S6434" s="7">
        <f ca="1">+TODAY()-spotify_data[[#This Row],[Fecha lanzamiento Album]]</f>
        <v>3423</v>
      </c>
      <c r="T6434" s="7">
        <f ca="1">+spotify_data[[#This Row],[Antigüedad Album Dias]]/60</f>
        <v>57.05</v>
      </c>
      <c r="U6434" s="8">
        <f ca="1">spotify_data[[#This Row],[Antigüedad Album Meses]]/12</f>
        <v>4.7541666666666664</v>
      </c>
      <c r="V6434">
        <v>20</v>
      </c>
      <c r="W6434" s="1" t="s">
        <v>20</v>
      </c>
      <c r="X6434" s="1" t="str">
        <f>+IF(spotify_data[[#This Row],[album_type]]="album","Album",IF(spotify_data[[#This Row],[album_type]]="single","Single","Compilation"))</f>
        <v>Album</v>
      </c>
      <c r="Y6434">
        <v>345</v>
      </c>
    </row>
    <row r="6435" spans="1:25" x14ac:dyDescent="0.3">
      <c r="A6435" s="1" t="s">
        <v>15201</v>
      </c>
      <c r="B6435" s="1">
        <v>2650</v>
      </c>
      <c r="C6435" s="1" t="s">
        <v>15202</v>
      </c>
      <c r="D6435">
        <v>7</v>
      </c>
      <c r="E6435">
        <v>39</v>
      </c>
      <c r="F6435" s="10">
        <f>spotify_data[[#This Row],[track_popularity]]/100</f>
        <v>0.39</v>
      </c>
      <c r="G6435" s="9" t="b">
        <v>0</v>
      </c>
      <c r="H6435" s="1">
        <f>+IF(spotify_data[[#This Row],[explicit]]=FALSE,0,1)</f>
        <v>0</v>
      </c>
      <c r="I6435" s="1" t="s">
        <v>6958</v>
      </c>
      <c r="J6435" s="7">
        <f>MATCH(spotify_data[[#This Row],[artist_name]],spotify_data[artist_name],0)</f>
        <v>2489</v>
      </c>
      <c r="K6435">
        <v>65</v>
      </c>
      <c r="L6435" s="10">
        <f>spotify_data[[#This Row],[artist_popularity]]/100</f>
        <v>0.65</v>
      </c>
      <c r="M6435">
        <v>2918550</v>
      </c>
      <c r="N6435" s="1" t="s">
        <v>1925</v>
      </c>
      <c r="O6435" s="1" t="s">
        <v>15203</v>
      </c>
      <c r="P6435" s="1">
        <f>MATCH(spotify_data[[#This Row],[album_id]],spotify_data[album_id],0)</f>
        <v>2489</v>
      </c>
      <c r="Q6435" s="1" t="s">
        <v>15204</v>
      </c>
      <c r="R6435" s="2">
        <v>42321</v>
      </c>
      <c r="S6435" s="7">
        <f ca="1">+TODAY()-spotify_data[[#This Row],[Fecha lanzamiento Album]]</f>
        <v>3710</v>
      </c>
      <c r="T6435" s="7">
        <f ca="1">+spotify_data[[#This Row],[Antigüedad Album Dias]]/60</f>
        <v>61.833333333333336</v>
      </c>
      <c r="U6435" s="8">
        <f ca="1">spotify_data[[#This Row],[Antigüedad Album Meses]]/12</f>
        <v>5.1527777777777777</v>
      </c>
      <c r="V6435">
        <v>11</v>
      </c>
      <c r="W6435" s="1" t="s">
        <v>20</v>
      </c>
      <c r="X6435" s="1" t="str">
        <f>+IF(spotify_data[[#This Row],[album_type]]="album","Album",IF(spotify_data[[#This Row],[album_type]]="single","Single","Compilation"))</f>
        <v>Album</v>
      </c>
      <c r="Y6435">
        <v>302</v>
      </c>
    </row>
    <row r="6436" spans="1:25" x14ac:dyDescent="0.3">
      <c r="A6436" s="1" t="s">
        <v>15240</v>
      </c>
      <c r="B6436" s="1">
        <v>2106</v>
      </c>
      <c r="C6436" s="1" t="s">
        <v>15241</v>
      </c>
      <c r="D6436">
        <v>3</v>
      </c>
      <c r="E6436">
        <v>39</v>
      </c>
      <c r="F6436" s="10">
        <f>spotify_data[[#This Row],[track_popularity]]/100</f>
        <v>0.39</v>
      </c>
      <c r="G6436" s="9" t="b">
        <v>0</v>
      </c>
      <c r="H6436" s="1">
        <f>+IF(spotify_data[[#This Row],[explicit]]=FALSE,0,1)</f>
        <v>0</v>
      </c>
      <c r="I6436" s="1" t="s">
        <v>11590</v>
      </c>
      <c r="J6436" s="7">
        <f>MATCH(spotify_data[[#This Row],[artist_name]],spotify_data[artist_name],0)</f>
        <v>932</v>
      </c>
      <c r="K6436">
        <v>72</v>
      </c>
      <c r="L6436" s="10">
        <f>spotify_data[[#This Row],[artist_popularity]]/100</f>
        <v>0.72</v>
      </c>
      <c r="M6436">
        <v>12274170</v>
      </c>
      <c r="N6436" s="1" t="s">
        <v>23</v>
      </c>
      <c r="O6436" s="1" t="s">
        <v>15217</v>
      </c>
      <c r="P6436" s="1">
        <f>MATCH(spotify_data[[#This Row],[album_id]],spotify_data[album_id],0)</f>
        <v>932</v>
      </c>
      <c r="Q6436" s="1" t="s">
        <v>15218</v>
      </c>
      <c r="R6436" s="2">
        <v>42321</v>
      </c>
      <c r="S6436" s="7">
        <f ca="1">+TODAY()-spotify_data[[#This Row],[Fecha lanzamiento Album]]</f>
        <v>3710</v>
      </c>
      <c r="T6436" s="7">
        <f ca="1">+spotify_data[[#This Row],[Antigüedad Album Dias]]/60</f>
        <v>61.833333333333336</v>
      </c>
      <c r="U6436" s="8">
        <f ca="1">spotify_data[[#This Row],[Antigüedad Album Meses]]/12</f>
        <v>5.1527777777777777</v>
      </c>
      <c r="V6436">
        <v>10</v>
      </c>
      <c r="W6436" s="1" t="s">
        <v>20</v>
      </c>
      <c r="X6436" s="1" t="str">
        <f>+IF(spotify_data[[#This Row],[album_type]]="album","Album",IF(spotify_data[[#This Row],[album_type]]="single","Single","Compilation"))</f>
        <v>Album</v>
      </c>
      <c r="Y6436">
        <v>338</v>
      </c>
    </row>
    <row r="6437" spans="1:25" x14ac:dyDescent="0.3">
      <c r="A6437" s="1" t="s">
        <v>15931</v>
      </c>
      <c r="B6437" s="1">
        <v>1595</v>
      </c>
      <c r="C6437" s="1" t="s">
        <v>15932</v>
      </c>
      <c r="D6437">
        <v>3</v>
      </c>
      <c r="E6437">
        <v>39</v>
      </c>
      <c r="F6437" s="10">
        <f>spotify_data[[#This Row],[track_popularity]]/100</f>
        <v>0.39</v>
      </c>
      <c r="G6437" s="9" t="b">
        <v>0</v>
      </c>
      <c r="H6437" s="1">
        <f>+IF(spotify_data[[#This Row],[explicit]]=FALSE,0,1)</f>
        <v>0</v>
      </c>
      <c r="I6437" s="1" t="s">
        <v>15933</v>
      </c>
      <c r="J6437" s="7">
        <f>MATCH(spotify_data[[#This Row],[artist_name]],spotify_data[artist_name],0)</f>
        <v>6436</v>
      </c>
      <c r="K6437">
        <v>45</v>
      </c>
      <c r="L6437" s="10">
        <f>spotify_data[[#This Row],[artist_popularity]]/100</f>
        <v>0.45</v>
      </c>
      <c r="M6437">
        <v>213895</v>
      </c>
      <c r="N6437" s="1" t="s">
        <v>23</v>
      </c>
      <c r="O6437" s="1" t="s">
        <v>15934</v>
      </c>
      <c r="P6437" s="1">
        <f>MATCH(spotify_data[[#This Row],[album_id]],spotify_data[album_id],0)</f>
        <v>6436</v>
      </c>
      <c r="Q6437" s="1" t="s">
        <v>15935</v>
      </c>
      <c r="R6437" s="2">
        <v>42072</v>
      </c>
      <c r="S6437" s="7">
        <f ca="1">+TODAY()-spotify_data[[#This Row],[Fecha lanzamiento Album]]</f>
        <v>3959</v>
      </c>
      <c r="T6437" s="7">
        <f ca="1">+spotify_data[[#This Row],[Antigüedad Album Dias]]/60</f>
        <v>65.983333333333334</v>
      </c>
      <c r="U6437" s="8">
        <f ca="1">spotify_data[[#This Row],[Antigüedad Album Meses]]/12</f>
        <v>5.4986111111111109</v>
      </c>
      <c r="V6437">
        <v>11</v>
      </c>
      <c r="W6437" s="1" t="s">
        <v>20</v>
      </c>
      <c r="X6437" s="1" t="str">
        <f>+IF(spotify_data[[#This Row],[album_type]]="album","Album",IF(spotify_data[[#This Row],[album_type]]="single","Single","Compilation"))</f>
        <v>Album</v>
      </c>
      <c r="Y6437">
        <v>328</v>
      </c>
    </row>
    <row r="6438" spans="1:25" x14ac:dyDescent="0.3">
      <c r="A6438" s="1" t="s">
        <v>16284</v>
      </c>
      <c r="B6438" s="1">
        <v>3097</v>
      </c>
      <c r="C6438" s="1" t="s">
        <v>16285</v>
      </c>
      <c r="D6438">
        <v>12</v>
      </c>
      <c r="E6438">
        <v>39</v>
      </c>
      <c r="F6438" s="10">
        <f>spotify_data[[#This Row],[track_popularity]]/100</f>
        <v>0.39</v>
      </c>
      <c r="G6438" s="9" t="b">
        <v>0</v>
      </c>
      <c r="H6438" s="1">
        <f>+IF(spotify_data[[#This Row],[explicit]]=FALSE,0,1)</f>
        <v>0</v>
      </c>
      <c r="I6438" s="1" t="s">
        <v>16286</v>
      </c>
      <c r="J6438" s="7">
        <f>MATCH(spotify_data[[#This Row],[artist_name]],spotify_data[artist_name],0)</f>
        <v>6437</v>
      </c>
      <c r="K6438">
        <v>36</v>
      </c>
      <c r="L6438" s="10">
        <f>spotify_data[[#This Row],[artist_popularity]]/100</f>
        <v>0.36</v>
      </c>
      <c r="M6438">
        <v>11260</v>
      </c>
      <c r="N6438" s="1" t="s">
        <v>3160</v>
      </c>
      <c r="O6438" s="1" t="s">
        <v>16287</v>
      </c>
      <c r="P6438" s="1">
        <f>MATCH(spotify_data[[#This Row],[album_id]],spotify_data[album_id],0)</f>
        <v>6437</v>
      </c>
      <c r="Q6438" s="1" t="s">
        <v>16288</v>
      </c>
      <c r="R6438" s="2">
        <v>41943</v>
      </c>
      <c r="S6438" s="7">
        <f ca="1">+TODAY()-spotify_data[[#This Row],[Fecha lanzamiento Album]]</f>
        <v>4088</v>
      </c>
      <c r="T6438" s="7">
        <f ca="1">+spotify_data[[#This Row],[Antigüedad Album Dias]]/60</f>
        <v>68.13333333333334</v>
      </c>
      <c r="U6438" s="8">
        <f ca="1">spotify_data[[#This Row],[Antigüedad Album Meses]]/12</f>
        <v>5.677777777777778</v>
      </c>
      <c r="V6438">
        <v>14</v>
      </c>
      <c r="W6438" s="1" t="s">
        <v>20</v>
      </c>
      <c r="X6438" s="1" t="str">
        <f>+IF(spotify_data[[#This Row],[album_type]]="album","Album",IF(spotify_data[[#This Row],[album_type]]="single","Single","Compilation"))</f>
        <v>Album</v>
      </c>
      <c r="Y6438">
        <v>205</v>
      </c>
    </row>
    <row r="6439" spans="1:25" x14ac:dyDescent="0.3">
      <c r="A6439" s="1" t="s">
        <v>16501</v>
      </c>
      <c r="B6439" s="1">
        <v>4821</v>
      </c>
      <c r="C6439" s="1" t="s">
        <v>16502</v>
      </c>
      <c r="D6439">
        <v>1</v>
      </c>
      <c r="E6439">
        <v>39</v>
      </c>
      <c r="F6439" s="10">
        <f>spotify_data[[#This Row],[track_popularity]]/100</f>
        <v>0.39</v>
      </c>
      <c r="G6439" s="9" t="b">
        <v>0</v>
      </c>
      <c r="H6439" s="1">
        <f>+IF(spotify_data[[#This Row],[explicit]]=FALSE,0,1)</f>
        <v>0</v>
      </c>
      <c r="I6439" s="1" t="s">
        <v>16499</v>
      </c>
      <c r="J6439" s="7">
        <f>MATCH(spotify_data[[#This Row],[artist_name]],spotify_data[artist_name],0)</f>
        <v>3523</v>
      </c>
      <c r="K6439">
        <v>61</v>
      </c>
      <c r="L6439" s="10">
        <f>spotify_data[[#This Row],[artist_popularity]]/100</f>
        <v>0.61</v>
      </c>
      <c r="M6439">
        <v>837146</v>
      </c>
      <c r="N6439" s="1" t="s">
        <v>5280</v>
      </c>
      <c r="O6439" s="1" t="s">
        <v>16500</v>
      </c>
      <c r="P6439" s="1">
        <f>MATCH(spotify_data[[#This Row],[album_id]],spotify_data[album_id],0)</f>
        <v>3523</v>
      </c>
      <c r="Q6439" s="1" t="s">
        <v>1425</v>
      </c>
      <c r="R6439" s="2">
        <v>41859</v>
      </c>
      <c r="S6439" s="7">
        <f ca="1">+TODAY()-spotify_data[[#This Row],[Fecha lanzamiento Album]]</f>
        <v>4172</v>
      </c>
      <c r="T6439" s="7">
        <f ca="1">+spotify_data[[#This Row],[Antigüedad Album Dias]]/60</f>
        <v>69.533333333333331</v>
      </c>
      <c r="U6439" s="8">
        <f ca="1">spotify_data[[#This Row],[Antigüedad Album Meses]]/12</f>
        <v>5.7944444444444443</v>
      </c>
      <c r="V6439">
        <v>15</v>
      </c>
      <c r="W6439" s="1" t="s">
        <v>20</v>
      </c>
      <c r="X6439" s="1" t="str">
        <f>+IF(spotify_data[[#This Row],[album_type]]="album","Album",IF(spotify_data[[#This Row],[album_type]]="single","Single","Compilation"))</f>
        <v>Album</v>
      </c>
      <c r="Y6439">
        <v>356</v>
      </c>
    </row>
    <row r="6440" spans="1:25" x14ac:dyDescent="0.3">
      <c r="A6440" s="1" t="s">
        <v>16609</v>
      </c>
      <c r="B6440" s="1">
        <v>5370</v>
      </c>
      <c r="C6440" s="1" t="s">
        <v>16610</v>
      </c>
      <c r="D6440">
        <v>2</v>
      </c>
      <c r="E6440">
        <v>39</v>
      </c>
      <c r="F6440" s="10">
        <f>spotify_data[[#This Row],[track_popularity]]/100</f>
        <v>0.39</v>
      </c>
      <c r="G6440" s="9" t="b">
        <v>0</v>
      </c>
      <c r="H6440" s="1">
        <f>+IF(spotify_data[[#This Row],[explicit]]=FALSE,0,1)</f>
        <v>0</v>
      </c>
      <c r="I6440" s="1" t="s">
        <v>11379</v>
      </c>
      <c r="J6440" s="7">
        <f>MATCH(spotify_data[[#This Row],[artist_name]],spotify_data[artist_name],0)</f>
        <v>2882</v>
      </c>
      <c r="K6440">
        <v>64</v>
      </c>
      <c r="L6440" s="10">
        <f>spotify_data[[#This Row],[artist_popularity]]/100</f>
        <v>0.64</v>
      </c>
      <c r="M6440">
        <v>301384</v>
      </c>
      <c r="N6440" s="1" t="s">
        <v>1609</v>
      </c>
      <c r="O6440" s="1" t="s">
        <v>16611</v>
      </c>
      <c r="P6440" s="1">
        <f>MATCH(spotify_data[[#This Row],[album_id]],spotify_data[album_id],0)</f>
        <v>6439</v>
      </c>
      <c r="Q6440" s="1" t="s">
        <v>16612</v>
      </c>
      <c r="R6440" s="2">
        <v>41803</v>
      </c>
      <c r="S6440" s="7">
        <f ca="1">+TODAY()-spotify_data[[#This Row],[Fecha lanzamiento Album]]</f>
        <v>4228</v>
      </c>
      <c r="T6440" s="7">
        <f ca="1">+spotify_data[[#This Row],[Antigüedad Album Dias]]/60</f>
        <v>70.466666666666669</v>
      </c>
      <c r="U6440" s="8">
        <f ca="1">spotify_data[[#This Row],[Antigüedad Album Meses]]/12</f>
        <v>5.8722222222222227</v>
      </c>
      <c r="V6440">
        <v>20</v>
      </c>
      <c r="W6440" s="1" t="s">
        <v>20</v>
      </c>
      <c r="X6440" s="1" t="str">
        <f>+IF(spotify_data[[#This Row],[album_type]]="album","Album",IF(spotify_data[[#This Row],[album_type]]="single","Single","Compilation"))</f>
        <v>Album</v>
      </c>
      <c r="Y6440">
        <v>231</v>
      </c>
    </row>
    <row r="6441" spans="1:25" x14ac:dyDescent="0.3">
      <c r="A6441" s="1" t="s">
        <v>16827</v>
      </c>
      <c r="B6441" s="1">
        <v>6373</v>
      </c>
      <c r="C6441" s="1" t="s">
        <v>16828</v>
      </c>
      <c r="D6441">
        <v>2</v>
      </c>
      <c r="E6441">
        <v>39</v>
      </c>
      <c r="F6441" s="10">
        <f>spotify_data[[#This Row],[track_popularity]]/100</f>
        <v>0.39</v>
      </c>
      <c r="G6441" s="9" t="b">
        <v>0</v>
      </c>
      <c r="H6441" s="1">
        <f>+IF(spotify_data[[#This Row],[explicit]]=FALSE,0,1)</f>
        <v>0</v>
      </c>
      <c r="I6441" s="1" t="s">
        <v>16817</v>
      </c>
      <c r="J6441" s="7">
        <f>MATCH(spotify_data[[#This Row],[artist_name]],spotify_data[artist_name],0)</f>
        <v>3059</v>
      </c>
      <c r="K6441">
        <v>66</v>
      </c>
      <c r="L6441" s="10">
        <f>spotify_data[[#This Row],[artist_popularity]]/100</f>
        <v>0.66</v>
      </c>
      <c r="M6441">
        <v>9661696</v>
      </c>
      <c r="N6441" s="1" t="s">
        <v>16818</v>
      </c>
      <c r="O6441" s="1" t="s">
        <v>16819</v>
      </c>
      <c r="P6441" s="1">
        <f>MATCH(spotify_data[[#This Row],[album_id]],spotify_data[album_id],0)</f>
        <v>3526</v>
      </c>
      <c r="Q6441" s="1" t="s">
        <v>16820</v>
      </c>
      <c r="R6441" s="2">
        <v>41685</v>
      </c>
      <c r="S6441" s="7">
        <f ca="1">+TODAY()-spotify_data[[#This Row],[Fecha lanzamiento Album]]</f>
        <v>4346</v>
      </c>
      <c r="T6441" s="7">
        <f ca="1">+spotify_data[[#This Row],[Antigüedad Album Dias]]/60</f>
        <v>72.433333333333337</v>
      </c>
      <c r="U6441" s="8">
        <f ca="1">spotify_data[[#This Row],[Antigüedad Album Meses]]/12</f>
        <v>6.0361111111111114</v>
      </c>
      <c r="V6441">
        <v>12</v>
      </c>
      <c r="W6441" s="1" t="s">
        <v>20</v>
      </c>
      <c r="X6441" s="1" t="str">
        <f>+IF(spotify_data[[#This Row],[album_type]]="album","Album",IF(spotify_data[[#This Row],[album_type]]="single","Single","Compilation"))</f>
        <v>Album</v>
      </c>
      <c r="Y6441">
        <v>337</v>
      </c>
    </row>
    <row r="6442" spans="1:25" x14ac:dyDescent="0.3">
      <c r="A6442" s="1" t="s">
        <v>16833</v>
      </c>
      <c r="B6442" s="1">
        <v>6464</v>
      </c>
      <c r="C6442" s="1" t="s">
        <v>16834</v>
      </c>
      <c r="D6442">
        <v>6</v>
      </c>
      <c r="E6442">
        <v>39</v>
      </c>
      <c r="F6442" s="10">
        <f>spotify_data[[#This Row],[track_popularity]]/100</f>
        <v>0.39</v>
      </c>
      <c r="G6442" s="9" t="b">
        <v>0</v>
      </c>
      <c r="H6442" s="1">
        <f>+IF(spotify_data[[#This Row],[explicit]]=FALSE,0,1)</f>
        <v>0</v>
      </c>
      <c r="I6442" s="1" t="s">
        <v>16817</v>
      </c>
      <c r="J6442" s="7">
        <f>MATCH(spotify_data[[#This Row],[artist_name]],spotify_data[artist_name],0)</f>
        <v>3059</v>
      </c>
      <c r="K6442">
        <v>66</v>
      </c>
      <c r="L6442" s="10">
        <f>spotify_data[[#This Row],[artist_popularity]]/100</f>
        <v>0.66</v>
      </c>
      <c r="M6442">
        <v>9668759</v>
      </c>
      <c r="N6442" s="1" t="s">
        <v>16818</v>
      </c>
      <c r="O6442" s="1" t="s">
        <v>16819</v>
      </c>
      <c r="P6442" s="1">
        <f>MATCH(spotify_data[[#This Row],[album_id]],spotify_data[album_id],0)</f>
        <v>3526</v>
      </c>
      <c r="Q6442" s="1" t="s">
        <v>16820</v>
      </c>
      <c r="R6442" s="2">
        <v>41685</v>
      </c>
      <c r="S6442" s="7">
        <f ca="1">+TODAY()-spotify_data[[#This Row],[Fecha lanzamiento Album]]</f>
        <v>4346</v>
      </c>
      <c r="T6442" s="7">
        <f ca="1">+spotify_data[[#This Row],[Antigüedad Album Dias]]/60</f>
        <v>72.433333333333337</v>
      </c>
      <c r="U6442" s="8">
        <f ca="1">spotify_data[[#This Row],[Antigüedad Album Meses]]/12</f>
        <v>6.0361111111111114</v>
      </c>
      <c r="V6442">
        <v>12</v>
      </c>
      <c r="W6442" s="1" t="s">
        <v>20</v>
      </c>
      <c r="X6442" s="1" t="str">
        <f>+IF(spotify_data[[#This Row],[album_type]]="album","Album",IF(spotify_data[[#This Row],[album_type]]="single","Single","Compilation"))</f>
        <v>Album</v>
      </c>
      <c r="Y6442">
        <v>357</v>
      </c>
    </row>
    <row r="6443" spans="1:25" x14ac:dyDescent="0.3">
      <c r="A6443" s="1" t="s">
        <v>16985</v>
      </c>
      <c r="B6443" s="1">
        <v>8016</v>
      </c>
      <c r="C6443" s="1" t="s">
        <v>16986</v>
      </c>
      <c r="D6443">
        <v>18</v>
      </c>
      <c r="E6443">
        <v>39</v>
      </c>
      <c r="F6443" s="10">
        <f>spotify_data[[#This Row],[track_popularity]]/100</f>
        <v>0.39</v>
      </c>
      <c r="G6443" s="9" t="b">
        <v>0</v>
      </c>
      <c r="H6443" s="1">
        <f>+IF(spotify_data[[#This Row],[explicit]]=FALSE,0,1)</f>
        <v>0</v>
      </c>
      <c r="I6443" s="1" t="s">
        <v>8278</v>
      </c>
      <c r="J6443" s="7">
        <f>MATCH(spotify_data[[#This Row],[artist_name]],spotify_data[artist_name],0)</f>
        <v>6442</v>
      </c>
      <c r="K6443">
        <v>46</v>
      </c>
      <c r="L6443" s="10">
        <f>spotify_data[[#This Row],[artist_popularity]]/100</f>
        <v>0.46</v>
      </c>
      <c r="M6443">
        <v>41379</v>
      </c>
      <c r="N6443" s="1" t="s">
        <v>1609</v>
      </c>
      <c r="O6443" s="1" t="s">
        <v>16987</v>
      </c>
      <c r="P6443" s="1">
        <f>MATCH(spotify_data[[#This Row],[album_id]],spotify_data[album_id],0)</f>
        <v>6442</v>
      </c>
      <c r="Q6443" s="1" t="s">
        <v>16988</v>
      </c>
      <c r="R6443" s="2">
        <v>41640</v>
      </c>
      <c r="S6443" s="7">
        <f ca="1">+TODAY()-spotify_data[[#This Row],[Fecha lanzamiento Album]]</f>
        <v>4391</v>
      </c>
      <c r="T6443" s="7">
        <f ca="1">+spotify_data[[#This Row],[Antigüedad Album Dias]]/60</f>
        <v>73.183333333333337</v>
      </c>
      <c r="U6443" s="8">
        <f ca="1">spotify_data[[#This Row],[Antigüedad Album Meses]]/12</f>
        <v>6.0986111111111114</v>
      </c>
      <c r="V6443">
        <v>28</v>
      </c>
      <c r="W6443" s="1" t="s">
        <v>20</v>
      </c>
      <c r="X6443" s="1" t="str">
        <f>+IF(spotify_data[[#This Row],[album_type]]="album","Album",IF(spotify_data[[#This Row],[album_type]]="single","Single","Compilation"))</f>
        <v>Album</v>
      </c>
      <c r="Y6443">
        <v>18</v>
      </c>
    </row>
    <row r="6444" spans="1:25" x14ac:dyDescent="0.3">
      <c r="A6444" s="1" t="s">
        <v>17046</v>
      </c>
      <c r="B6444" s="1">
        <v>4464</v>
      </c>
      <c r="C6444" s="1" t="s">
        <v>17047</v>
      </c>
      <c r="D6444">
        <v>19</v>
      </c>
      <c r="E6444">
        <v>39</v>
      </c>
      <c r="F6444" s="10">
        <f>spotify_data[[#This Row],[track_popularity]]/100</f>
        <v>0.39</v>
      </c>
      <c r="G6444" s="9" t="b">
        <v>0</v>
      </c>
      <c r="H6444" s="1">
        <f>+IF(spotify_data[[#This Row],[explicit]]=FALSE,0,1)</f>
        <v>0</v>
      </c>
      <c r="I6444" s="1" t="s">
        <v>16553</v>
      </c>
      <c r="J6444" s="7">
        <f>MATCH(spotify_data[[#This Row],[artist_name]],spotify_data[artist_name],0)</f>
        <v>3898</v>
      </c>
      <c r="K6444">
        <v>57</v>
      </c>
      <c r="L6444" s="10">
        <f>spotify_data[[#This Row],[artist_popularity]]/100</f>
        <v>0.56999999999999995</v>
      </c>
      <c r="M6444">
        <v>218503</v>
      </c>
      <c r="N6444" s="1" t="s">
        <v>1609</v>
      </c>
      <c r="O6444" s="1" t="s">
        <v>17048</v>
      </c>
      <c r="P6444" s="1">
        <f>MATCH(spotify_data[[#This Row],[album_id]],spotify_data[album_id],0)</f>
        <v>6443</v>
      </c>
      <c r="Q6444" s="1" t="s">
        <v>17049</v>
      </c>
      <c r="R6444" s="2">
        <v>41625</v>
      </c>
      <c r="S6444" s="7">
        <f ca="1">+TODAY()-spotify_data[[#This Row],[Fecha lanzamiento Album]]</f>
        <v>4406</v>
      </c>
      <c r="T6444" s="7">
        <f ca="1">+spotify_data[[#This Row],[Antigüedad Album Dias]]/60</f>
        <v>73.433333333333337</v>
      </c>
      <c r="U6444" s="8">
        <f ca="1">spotify_data[[#This Row],[Antigüedad Album Meses]]/12</f>
        <v>6.1194444444444445</v>
      </c>
      <c r="V6444">
        <v>20</v>
      </c>
      <c r="W6444" s="1" t="s">
        <v>20</v>
      </c>
      <c r="X6444" s="1" t="str">
        <f>+IF(spotify_data[[#This Row],[album_type]]="album","Album",IF(spotify_data[[#This Row],[album_type]]="single","Single","Compilation"))</f>
        <v>Album</v>
      </c>
      <c r="Y6444">
        <v>363</v>
      </c>
    </row>
    <row r="6445" spans="1:25" x14ac:dyDescent="0.3">
      <c r="A6445" s="1" t="s">
        <v>17172</v>
      </c>
      <c r="B6445" s="1">
        <v>4557</v>
      </c>
      <c r="C6445" s="1" t="s">
        <v>17173</v>
      </c>
      <c r="D6445">
        <v>11</v>
      </c>
      <c r="E6445">
        <v>39</v>
      </c>
      <c r="F6445" s="10">
        <f>spotify_data[[#This Row],[track_popularity]]/100</f>
        <v>0.39</v>
      </c>
      <c r="G6445" s="9" t="b">
        <v>0</v>
      </c>
      <c r="H6445" s="1">
        <f>+IF(spotify_data[[#This Row],[explicit]]=FALSE,0,1)</f>
        <v>0</v>
      </c>
      <c r="I6445" s="1" t="s">
        <v>3360</v>
      </c>
      <c r="J6445" s="7">
        <f>MATCH(spotify_data[[#This Row],[artist_name]],spotify_data[artist_name],0)</f>
        <v>949</v>
      </c>
      <c r="K6445">
        <v>83</v>
      </c>
      <c r="L6445" s="10">
        <f>spotify_data[[#This Row],[artist_popularity]]/100</f>
        <v>0.83</v>
      </c>
      <c r="M6445">
        <v>38385499</v>
      </c>
      <c r="N6445" s="1" t="s">
        <v>516</v>
      </c>
      <c r="O6445" s="1" t="s">
        <v>17152</v>
      </c>
      <c r="P6445" s="1">
        <f>MATCH(spotify_data[[#This Row],[album_id]],spotify_data[album_id],0)</f>
        <v>1606</v>
      </c>
      <c r="Q6445" s="1" t="s">
        <v>17153</v>
      </c>
      <c r="R6445" s="2">
        <v>41565</v>
      </c>
      <c r="S6445" s="7">
        <f ca="1">+TODAY()-spotify_data[[#This Row],[Fecha lanzamiento Album]]</f>
        <v>4466</v>
      </c>
      <c r="T6445" s="7">
        <f ca="1">+spotify_data[[#This Row],[Antigüedad Album Dias]]/60</f>
        <v>74.433333333333337</v>
      </c>
      <c r="U6445" s="8">
        <f ca="1">spotify_data[[#This Row],[Antigüedad Album Meses]]/12</f>
        <v>6.2027777777777784</v>
      </c>
      <c r="V6445">
        <v>16</v>
      </c>
      <c r="W6445" s="1" t="s">
        <v>20</v>
      </c>
      <c r="X6445" s="1" t="str">
        <f>+IF(spotify_data[[#This Row],[album_type]]="album","Album",IF(spotify_data[[#This Row],[album_type]]="single","Single","Compilation"))</f>
        <v>Album</v>
      </c>
      <c r="Y6445">
        <v>377</v>
      </c>
    </row>
    <row r="6446" spans="1:25" x14ac:dyDescent="0.3">
      <c r="A6446" s="1" t="s">
        <v>17485</v>
      </c>
      <c r="B6446" s="1">
        <v>211</v>
      </c>
      <c r="C6446" s="1" t="s">
        <v>17486</v>
      </c>
      <c r="D6446">
        <v>1</v>
      </c>
      <c r="E6446">
        <v>39</v>
      </c>
      <c r="F6446" s="10">
        <f>spotify_data[[#This Row],[track_popularity]]/100</f>
        <v>0.39</v>
      </c>
      <c r="G6446" s="9" t="b">
        <v>0</v>
      </c>
      <c r="H6446" s="1">
        <f>+IF(spotify_data[[#This Row],[explicit]]=FALSE,0,1)</f>
        <v>0</v>
      </c>
      <c r="I6446" s="1" t="s">
        <v>17487</v>
      </c>
      <c r="J6446" s="7">
        <f>MATCH(spotify_data[[#This Row],[artist_name]],spotify_data[artist_name],0)</f>
        <v>6445</v>
      </c>
      <c r="K6446">
        <v>25</v>
      </c>
      <c r="L6446" s="10">
        <f>spotify_data[[#This Row],[artist_popularity]]/100</f>
        <v>0.25</v>
      </c>
      <c r="M6446">
        <v>4758</v>
      </c>
      <c r="N6446" s="1" t="s">
        <v>4012</v>
      </c>
      <c r="O6446" s="1" t="s">
        <v>17488</v>
      </c>
      <c r="P6446" s="1">
        <f>MATCH(spotify_data[[#This Row],[album_id]],spotify_data[album_id],0)</f>
        <v>6445</v>
      </c>
      <c r="Q6446" s="1" t="s">
        <v>17486</v>
      </c>
      <c r="R6446" s="2">
        <v>41430</v>
      </c>
      <c r="S6446" s="7">
        <f ca="1">+TODAY()-spotify_data[[#This Row],[Fecha lanzamiento Album]]</f>
        <v>4601</v>
      </c>
      <c r="T6446" s="7">
        <f ca="1">+spotify_data[[#This Row],[Antigüedad Album Dias]]/60</f>
        <v>76.683333333333337</v>
      </c>
      <c r="U6446" s="8">
        <f ca="1">spotify_data[[#This Row],[Antigüedad Album Meses]]/12</f>
        <v>6.3902777777777784</v>
      </c>
      <c r="V6446">
        <v>1</v>
      </c>
      <c r="W6446" s="1" t="s">
        <v>21</v>
      </c>
      <c r="X6446" s="1" t="str">
        <f>+IF(spotify_data[[#This Row],[album_type]]="album","Album",IF(spotify_data[[#This Row],[album_type]]="single","Single","Compilation"))</f>
        <v>Single</v>
      </c>
      <c r="Y6446">
        <v>493</v>
      </c>
    </row>
    <row r="6447" spans="1:25" x14ac:dyDescent="0.3">
      <c r="A6447" s="1" t="s">
        <v>17593</v>
      </c>
      <c r="B6447" s="1">
        <v>4005</v>
      </c>
      <c r="C6447" s="1" t="s">
        <v>17594</v>
      </c>
      <c r="D6447">
        <v>24</v>
      </c>
      <c r="E6447">
        <v>39</v>
      </c>
      <c r="F6447" s="10">
        <f>spotify_data[[#This Row],[track_popularity]]/100</f>
        <v>0.39</v>
      </c>
      <c r="G6447" s="9" t="b">
        <v>0</v>
      </c>
      <c r="H6447" s="1">
        <f>+IF(spotify_data[[#This Row],[explicit]]=FALSE,0,1)</f>
        <v>0</v>
      </c>
      <c r="I6447" s="1" t="s">
        <v>6008</v>
      </c>
      <c r="J6447" s="7">
        <f>MATCH(spotify_data[[#This Row],[artist_name]],spotify_data[artist_name],0)</f>
        <v>448</v>
      </c>
      <c r="K6447">
        <v>79</v>
      </c>
      <c r="L6447" s="10">
        <f>spotify_data[[#This Row],[artist_popularity]]/100</f>
        <v>0.79</v>
      </c>
      <c r="M6447">
        <v>9792848</v>
      </c>
      <c r="N6447" s="1" t="s">
        <v>89</v>
      </c>
      <c r="O6447" s="1" t="s">
        <v>17595</v>
      </c>
      <c r="P6447" s="1">
        <f>MATCH(spotify_data[[#This Row],[album_id]],spotify_data[album_id],0)</f>
        <v>6446</v>
      </c>
      <c r="Q6447" s="1" t="s">
        <v>17596</v>
      </c>
      <c r="R6447" s="2">
        <v>41373</v>
      </c>
      <c r="S6447" s="7">
        <f ca="1">+TODAY()-spotify_data[[#This Row],[Fecha lanzamiento Album]]</f>
        <v>4658</v>
      </c>
      <c r="T6447" s="7">
        <f ca="1">+spotify_data[[#This Row],[Antigüedad Album Dias]]/60</f>
        <v>77.63333333333334</v>
      </c>
      <c r="U6447" s="8">
        <f ca="1">spotify_data[[#This Row],[Antigüedad Album Meses]]/12</f>
        <v>6.469444444444445</v>
      </c>
      <c r="V6447">
        <v>29</v>
      </c>
      <c r="W6447" s="1" t="s">
        <v>20</v>
      </c>
      <c r="X6447" s="1" t="str">
        <f>+IF(spotify_data[[#This Row],[album_type]]="album","Album",IF(spotify_data[[#This Row],[album_type]]="single","Single","Compilation"))</f>
        <v>Album</v>
      </c>
      <c r="Y6447">
        <v>465</v>
      </c>
    </row>
    <row r="6448" spans="1:25" x14ac:dyDescent="0.3">
      <c r="A6448" s="1" t="s">
        <v>17661</v>
      </c>
      <c r="B6448" s="1">
        <v>7738</v>
      </c>
      <c r="C6448" s="1" t="s">
        <v>17662</v>
      </c>
      <c r="D6448">
        <v>1</v>
      </c>
      <c r="E6448">
        <v>39</v>
      </c>
      <c r="F6448" s="10">
        <f>spotify_data[[#This Row],[track_popularity]]/100</f>
        <v>0.39</v>
      </c>
      <c r="G6448" s="9" t="b">
        <v>0</v>
      </c>
      <c r="H6448" s="1">
        <f>+IF(spotify_data[[#This Row],[explicit]]=FALSE,0,1)</f>
        <v>0</v>
      </c>
      <c r="I6448" s="1" t="s">
        <v>4361</v>
      </c>
      <c r="J6448" s="7">
        <f>MATCH(spotify_data[[#This Row],[artist_name]],spotify_data[artist_name],0)</f>
        <v>257</v>
      </c>
      <c r="K6448">
        <v>83</v>
      </c>
      <c r="L6448" s="10">
        <f>spotify_data[[#This Row],[artist_popularity]]/100</f>
        <v>0.83</v>
      </c>
      <c r="M6448">
        <v>25759662</v>
      </c>
      <c r="N6448" s="1" t="s">
        <v>23</v>
      </c>
      <c r="O6448" s="1" t="s">
        <v>17663</v>
      </c>
      <c r="P6448" s="1">
        <f>MATCH(spotify_data[[#This Row],[album_id]],spotify_data[album_id],0)</f>
        <v>6447</v>
      </c>
      <c r="Q6448" s="1" t="s">
        <v>17664</v>
      </c>
      <c r="R6448" s="2">
        <v>41282</v>
      </c>
      <c r="S6448" s="7">
        <f ca="1">+TODAY()-spotify_data[[#This Row],[Fecha lanzamiento Album]]</f>
        <v>4749</v>
      </c>
      <c r="T6448" s="7">
        <f ca="1">+spotify_data[[#This Row],[Antigüedad Album Dias]]/60</f>
        <v>79.150000000000006</v>
      </c>
      <c r="U6448" s="8">
        <f ca="1">spotify_data[[#This Row],[Antigüedad Album Meses]]/12</f>
        <v>6.5958333333333341</v>
      </c>
      <c r="V6448">
        <v>16</v>
      </c>
      <c r="W6448" s="1" t="s">
        <v>20</v>
      </c>
      <c r="X6448" s="1" t="str">
        <f>+IF(spotify_data[[#This Row],[album_type]]="album","Album",IF(spotify_data[[#This Row],[album_type]]="single","Single","Compilation"))</f>
        <v>Album</v>
      </c>
      <c r="Y6448">
        <v>513</v>
      </c>
    </row>
    <row r="6449" spans="1:25" x14ac:dyDescent="0.3">
      <c r="A6449" s="1" t="s">
        <v>17720</v>
      </c>
      <c r="B6449" s="1">
        <v>7021</v>
      </c>
      <c r="C6449" s="1" t="s">
        <v>17721</v>
      </c>
      <c r="D6449">
        <v>5</v>
      </c>
      <c r="E6449">
        <v>39</v>
      </c>
      <c r="F6449" s="10">
        <f>spotify_data[[#This Row],[track_popularity]]/100</f>
        <v>0.39</v>
      </c>
      <c r="G6449" s="9" t="b">
        <v>0</v>
      </c>
      <c r="H6449" s="1">
        <f>+IF(spotify_data[[#This Row],[explicit]]=FALSE,0,1)</f>
        <v>0</v>
      </c>
      <c r="I6449" s="1" t="s">
        <v>9209</v>
      </c>
      <c r="J6449" s="7">
        <f>MATCH(spotify_data[[#This Row],[artist_name]],spotify_data[artist_name],0)</f>
        <v>3534</v>
      </c>
      <c r="K6449">
        <v>54</v>
      </c>
      <c r="L6449" s="10">
        <f>spotify_data[[#This Row],[artist_popularity]]/100</f>
        <v>0.54</v>
      </c>
      <c r="M6449">
        <v>640544</v>
      </c>
      <c r="N6449" s="1" t="s">
        <v>23</v>
      </c>
      <c r="O6449" s="1" t="s">
        <v>17706</v>
      </c>
      <c r="P6449" s="1">
        <f>MATCH(spotify_data[[#This Row],[album_id]],spotify_data[album_id],0)</f>
        <v>3534</v>
      </c>
      <c r="Q6449" s="1" t="s">
        <v>17707</v>
      </c>
      <c r="R6449" s="2">
        <v>41275</v>
      </c>
      <c r="S6449" s="7">
        <f ca="1">+TODAY()-spotify_data[[#This Row],[Fecha lanzamiento Album]]</f>
        <v>4756</v>
      </c>
      <c r="T6449" s="7">
        <f ca="1">+spotify_data[[#This Row],[Antigüedad Album Dias]]/60</f>
        <v>79.266666666666666</v>
      </c>
      <c r="U6449" s="8">
        <f ca="1">spotify_data[[#This Row],[Antigüedad Album Meses]]/12</f>
        <v>6.6055555555555552</v>
      </c>
      <c r="V6449">
        <v>14</v>
      </c>
      <c r="W6449" s="1" t="s">
        <v>20</v>
      </c>
      <c r="X6449" s="1" t="str">
        <f>+IF(spotify_data[[#This Row],[album_type]]="album","Album",IF(spotify_data[[#This Row],[album_type]]="single","Single","Compilation"))</f>
        <v>Album</v>
      </c>
      <c r="Y6449">
        <v>395</v>
      </c>
    </row>
    <row r="6450" spans="1:25" x14ac:dyDescent="0.3">
      <c r="A6450" s="1" t="s">
        <v>17875</v>
      </c>
      <c r="B6450" s="1">
        <v>6006</v>
      </c>
      <c r="C6450" s="1" t="s">
        <v>17876</v>
      </c>
      <c r="D6450">
        <v>2</v>
      </c>
      <c r="E6450">
        <v>39</v>
      </c>
      <c r="F6450" s="10">
        <f>spotify_data[[#This Row],[track_popularity]]/100</f>
        <v>0.39</v>
      </c>
      <c r="G6450" s="9" t="b">
        <v>0</v>
      </c>
      <c r="H6450" s="1">
        <f>+IF(spotify_data[[#This Row],[explicit]]=FALSE,0,1)</f>
        <v>0</v>
      </c>
      <c r="I6450" s="1" t="s">
        <v>17877</v>
      </c>
      <c r="J6450" s="7">
        <f>MATCH(spotify_data[[#This Row],[artist_name]],spotify_data[artist_name],0)</f>
        <v>6449</v>
      </c>
      <c r="K6450">
        <v>47</v>
      </c>
      <c r="L6450" s="10">
        <f>spotify_data[[#This Row],[artist_popularity]]/100</f>
        <v>0.47</v>
      </c>
      <c r="M6450">
        <v>171819</v>
      </c>
      <c r="N6450" s="1" t="s">
        <v>17878</v>
      </c>
      <c r="O6450" s="1" t="s">
        <v>17879</v>
      </c>
      <c r="P6450" s="1">
        <f>MATCH(spotify_data[[#This Row],[album_id]],spotify_data[album_id],0)</f>
        <v>6449</v>
      </c>
      <c r="Q6450" s="1" t="s">
        <v>17880</v>
      </c>
      <c r="R6450" s="2">
        <v>41255</v>
      </c>
      <c r="S6450" s="7">
        <f ca="1">+TODAY()-spotify_data[[#This Row],[Fecha lanzamiento Album]]</f>
        <v>4776</v>
      </c>
      <c r="T6450" s="7">
        <f ca="1">+spotify_data[[#This Row],[Antigüedad Album Dias]]/60</f>
        <v>79.599999999999994</v>
      </c>
      <c r="U6450" s="8">
        <f ca="1">spotify_data[[#This Row],[Antigüedad Album Meses]]/12</f>
        <v>6.6333333333333329</v>
      </c>
      <c r="V6450">
        <v>23</v>
      </c>
      <c r="W6450" s="1" t="s">
        <v>20</v>
      </c>
      <c r="X6450" s="1" t="str">
        <f>+IF(spotify_data[[#This Row],[album_type]]="album","Album",IF(spotify_data[[#This Row],[album_type]]="single","Single","Compilation"))</f>
        <v>Album</v>
      </c>
      <c r="Y6450">
        <v>333</v>
      </c>
    </row>
    <row r="6451" spans="1:25" x14ac:dyDescent="0.3">
      <c r="A6451" s="1" t="s">
        <v>18899</v>
      </c>
      <c r="B6451" s="1">
        <v>2434</v>
      </c>
      <c r="C6451" s="1" t="s">
        <v>18900</v>
      </c>
      <c r="D6451">
        <v>6</v>
      </c>
      <c r="E6451">
        <v>39</v>
      </c>
      <c r="F6451" s="10">
        <f>spotify_data[[#This Row],[track_popularity]]/100</f>
        <v>0.39</v>
      </c>
      <c r="G6451" s="9" t="b">
        <v>0</v>
      </c>
      <c r="H6451" s="1">
        <f>+IF(spotify_data[[#This Row],[explicit]]=FALSE,0,1)</f>
        <v>0</v>
      </c>
      <c r="I6451" s="1" t="s">
        <v>16180</v>
      </c>
      <c r="J6451" s="7">
        <f>MATCH(spotify_data[[#This Row],[artist_name]],spotify_data[artist_name],0)</f>
        <v>102</v>
      </c>
      <c r="K6451">
        <v>84</v>
      </c>
      <c r="L6451" s="10">
        <f>spotify_data[[#This Row],[artist_popularity]]/100</f>
        <v>0.84</v>
      </c>
      <c r="M6451">
        <v>11939612</v>
      </c>
      <c r="N6451" s="1" t="s">
        <v>23</v>
      </c>
      <c r="O6451" s="1" t="s">
        <v>18877</v>
      </c>
      <c r="P6451" s="1">
        <f>MATCH(spotify_data[[#This Row],[album_id]],spotify_data[album_id],0)</f>
        <v>102</v>
      </c>
      <c r="Q6451" s="1" t="s">
        <v>18878</v>
      </c>
      <c r="R6451" s="2">
        <v>40711</v>
      </c>
      <c r="S6451" s="7">
        <f ca="1">+TODAY()-spotify_data[[#This Row],[Fecha lanzamiento Album]]</f>
        <v>5320</v>
      </c>
      <c r="T6451" s="7">
        <f ca="1">+spotify_data[[#This Row],[Antigüedad Album Dias]]/60</f>
        <v>88.666666666666671</v>
      </c>
      <c r="U6451" s="8">
        <f ca="1">spotify_data[[#This Row],[Antigüedad Album Meses]]/12</f>
        <v>7.3888888888888893</v>
      </c>
      <c r="V6451">
        <v>16</v>
      </c>
      <c r="W6451" s="1" t="s">
        <v>20</v>
      </c>
      <c r="X6451" s="1" t="str">
        <f>+IF(spotify_data[[#This Row],[album_type]]="album","Album",IF(spotify_data[[#This Row],[album_type]]="single","Single","Compilation"))</f>
        <v>Album</v>
      </c>
      <c r="Y6451">
        <v>383</v>
      </c>
    </row>
    <row r="6452" spans="1:25" x14ac:dyDescent="0.3">
      <c r="A6452" s="1" t="s">
        <v>19049</v>
      </c>
      <c r="B6452" s="1">
        <v>7734</v>
      </c>
      <c r="C6452" s="1" t="s">
        <v>19050</v>
      </c>
      <c r="D6452">
        <v>11</v>
      </c>
      <c r="E6452">
        <v>39</v>
      </c>
      <c r="F6452" s="10">
        <f>spotify_data[[#This Row],[track_popularity]]/100</f>
        <v>0.39</v>
      </c>
      <c r="G6452" s="9" t="b">
        <v>0</v>
      </c>
      <c r="H6452" s="1">
        <f>+IF(spotify_data[[#This Row],[explicit]]=FALSE,0,1)</f>
        <v>0</v>
      </c>
      <c r="I6452" s="1" t="s">
        <v>1959</v>
      </c>
      <c r="J6452" s="7">
        <f>MATCH(spotify_data[[#This Row],[artist_name]],spotify_data[artist_name],0)</f>
        <v>365</v>
      </c>
      <c r="K6452">
        <v>76</v>
      </c>
      <c r="L6452" s="10">
        <f>spotify_data[[#This Row],[artist_popularity]]/100</f>
        <v>0.76</v>
      </c>
      <c r="M6452">
        <v>12004691</v>
      </c>
      <c r="N6452" s="1" t="s">
        <v>23</v>
      </c>
      <c r="O6452" s="1" t="s">
        <v>19043</v>
      </c>
      <c r="P6452" s="1">
        <f>MATCH(spotify_data[[#This Row],[album_id]],spotify_data[album_id],0)</f>
        <v>1463</v>
      </c>
      <c r="Q6452" s="1" t="s">
        <v>19044</v>
      </c>
      <c r="R6452" s="2">
        <v>40610</v>
      </c>
      <c r="S6452" s="7">
        <f ca="1">+TODAY()-spotify_data[[#This Row],[Fecha lanzamiento Album]]</f>
        <v>5421</v>
      </c>
      <c r="T6452" s="7">
        <f ca="1">+spotify_data[[#This Row],[Antigüedad Album Dias]]/60</f>
        <v>90.35</v>
      </c>
      <c r="U6452" s="8">
        <f ca="1">spotify_data[[#This Row],[Antigüedad Album Meses]]/12</f>
        <v>7.5291666666666659</v>
      </c>
      <c r="V6452">
        <v>21</v>
      </c>
      <c r="W6452" s="1" t="s">
        <v>20</v>
      </c>
      <c r="X6452" s="1" t="str">
        <f>+IF(spotify_data[[#This Row],[album_type]]="album","Album",IF(spotify_data[[#This Row],[album_type]]="single","Single","Compilation"))</f>
        <v>Album</v>
      </c>
      <c r="Y6452">
        <v>384</v>
      </c>
    </row>
    <row r="6453" spans="1:25" x14ac:dyDescent="0.3">
      <c r="A6453" s="1" t="s">
        <v>19168</v>
      </c>
      <c r="B6453" s="1">
        <v>815</v>
      </c>
      <c r="C6453" s="1" t="s">
        <v>19169</v>
      </c>
      <c r="D6453">
        <v>4</v>
      </c>
      <c r="E6453">
        <v>39</v>
      </c>
      <c r="F6453" s="10">
        <f>spotify_data[[#This Row],[track_popularity]]/100</f>
        <v>0.39</v>
      </c>
      <c r="G6453" s="9" t="b">
        <v>0</v>
      </c>
      <c r="H6453" s="1">
        <f>+IF(spotify_data[[#This Row],[explicit]]=FALSE,0,1)</f>
        <v>0</v>
      </c>
      <c r="I6453" s="1" t="s">
        <v>19159</v>
      </c>
      <c r="J6453" s="7">
        <f>MATCH(spotify_data[[#This Row],[artist_name]],spotify_data[artist_name],0)</f>
        <v>2513</v>
      </c>
      <c r="K6453">
        <v>66</v>
      </c>
      <c r="L6453" s="10">
        <f>spotify_data[[#This Row],[artist_popularity]]/100</f>
        <v>0.66</v>
      </c>
      <c r="M6453">
        <v>4430911</v>
      </c>
      <c r="N6453" s="1" t="s">
        <v>23</v>
      </c>
      <c r="O6453" s="1" t="s">
        <v>19160</v>
      </c>
      <c r="P6453" s="1">
        <f>MATCH(spotify_data[[#This Row],[album_id]],spotify_data[album_id],0)</f>
        <v>2513</v>
      </c>
      <c r="Q6453" s="1" t="s">
        <v>19161</v>
      </c>
      <c r="R6453" s="2">
        <v>40544</v>
      </c>
      <c r="S6453" s="7">
        <f ca="1">+TODAY()-spotify_data[[#This Row],[Fecha lanzamiento Album]]</f>
        <v>5487</v>
      </c>
      <c r="T6453" s="7">
        <f ca="1">+spotify_data[[#This Row],[Antigüedad Album Dias]]/60</f>
        <v>91.45</v>
      </c>
      <c r="U6453" s="8">
        <f ca="1">spotify_data[[#This Row],[Antigüedad Album Meses]]/12</f>
        <v>7.6208333333333336</v>
      </c>
      <c r="V6453">
        <v>10</v>
      </c>
      <c r="W6453" s="1" t="s">
        <v>20</v>
      </c>
      <c r="X6453" s="1" t="str">
        <f>+IF(spotify_data[[#This Row],[album_type]]="album","Album",IF(spotify_data[[#This Row],[album_type]]="single","Single","Compilation"))</f>
        <v>Album</v>
      </c>
      <c r="Y6453">
        <v>332</v>
      </c>
    </row>
    <row r="6454" spans="1:25" x14ac:dyDescent="0.3">
      <c r="A6454" s="1" t="s">
        <v>19234</v>
      </c>
      <c r="B6454" s="1">
        <v>7856</v>
      </c>
      <c r="C6454" s="1" t="s">
        <v>19235</v>
      </c>
      <c r="D6454">
        <v>9</v>
      </c>
      <c r="E6454">
        <v>39</v>
      </c>
      <c r="F6454" s="10">
        <f>spotify_data[[#This Row],[track_popularity]]/100</f>
        <v>0.39</v>
      </c>
      <c r="G6454" s="9" t="b">
        <v>0</v>
      </c>
      <c r="H6454" s="1">
        <f>+IF(spotify_data[[#This Row],[explicit]]=FALSE,0,1)</f>
        <v>0</v>
      </c>
      <c r="I6454" s="1" t="s">
        <v>19179</v>
      </c>
      <c r="J6454" s="7">
        <f>MATCH(spotify_data[[#This Row],[artist_name]],spotify_data[artist_name],0)</f>
        <v>6453</v>
      </c>
      <c r="K6454">
        <v>47</v>
      </c>
      <c r="L6454" s="10">
        <f>spotify_data[[#This Row],[artist_popularity]]/100</f>
        <v>0.47</v>
      </c>
      <c r="M6454">
        <v>462875</v>
      </c>
      <c r="N6454" s="1" t="s">
        <v>23</v>
      </c>
      <c r="O6454" s="1" t="s">
        <v>19155</v>
      </c>
      <c r="P6454" s="1">
        <f>MATCH(spotify_data[[#This Row],[album_id]],spotify_data[album_id],0)</f>
        <v>5654</v>
      </c>
      <c r="Q6454" s="1" t="s">
        <v>19156</v>
      </c>
      <c r="R6454" s="2">
        <v>40544</v>
      </c>
      <c r="S6454" s="7">
        <f ca="1">+TODAY()-spotify_data[[#This Row],[Fecha lanzamiento Album]]</f>
        <v>5487</v>
      </c>
      <c r="T6454" s="7">
        <f ca="1">+spotify_data[[#This Row],[Antigüedad Album Dias]]/60</f>
        <v>91.45</v>
      </c>
      <c r="U6454" s="8">
        <f ca="1">spotify_data[[#This Row],[Antigüedad Album Meses]]/12</f>
        <v>7.6208333333333336</v>
      </c>
      <c r="V6454">
        <v>18</v>
      </c>
      <c r="W6454" s="1" t="s">
        <v>1932</v>
      </c>
      <c r="X6454" s="1" t="str">
        <f>+IF(spotify_data[[#This Row],[album_type]]="album","Album",IF(spotify_data[[#This Row],[album_type]]="single","Single","Compilation"))</f>
        <v>Compilation</v>
      </c>
      <c r="Y6454">
        <v>553</v>
      </c>
    </row>
    <row r="6455" spans="1:25" x14ac:dyDescent="0.3">
      <c r="A6455" s="1" t="s">
        <v>19308</v>
      </c>
      <c r="B6455" s="1">
        <v>210</v>
      </c>
      <c r="C6455" s="1" t="s">
        <v>19309</v>
      </c>
      <c r="D6455">
        <v>6</v>
      </c>
      <c r="E6455">
        <v>39</v>
      </c>
      <c r="F6455" s="10">
        <f>spotify_data[[#This Row],[track_popularity]]/100</f>
        <v>0.39</v>
      </c>
      <c r="G6455" s="9" t="b">
        <v>0</v>
      </c>
      <c r="H6455" s="1">
        <f>+IF(spotify_data[[#This Row],[explicit]]=FALSE,0,1)</f>
        <v>0</v>
      </c>
      <c r="I6455" s="1" t="s">
        <v>15048</v>
      </c>
      <c r="J6455" s="7">
        <f>MATCH(spotify_data[[#This Row],[artist_name]],spotify_data[artist_name],0)</f>
        <v>4443</v>
      </c>
      <c r="K6455">
        <v>74</v>
      </c>
      <c r="L6455" s="10">
        <f>spotify_data[[#This Row],[artist_popularity]]/100</f>
        <v>0.74</v>
      </c>
      <c r="M6455">
        <v>7528620</v>
      </c>
      <c r="N6455" s="1" t="s">
        <v>15049</v>
      </c>
      <c r="O6455" s="1" t="s">
        <v>19300</v>
      </c>
      <c r="P6455" s="1">
        <f>MATCH(spotify_data[[#This Row],[album_id]],spotify_data[album_id],0)</f>
        <v>4448</v>
      </c>
      <c r="Q6455" s="1" t="s">
        <v>19301</v>
      </c>
      <c r="R6455" s="2">
        <v>40533</v>
      </c>
      <c r="S6455" s="7">
        <f ca="1">+TODAY()-spotify_data[[#This Row],[Fecha lanzamiento Album]]</f>
        <v>5498</v>
      </c>
      <c r="T6455" s="7">
        <f ca="1">+spotify_data[[#This Row],[Antigüedad Album Dias]]/60</f>
        <v>91.63333333333334</v>
      </c>
      <c r="U6455" s="8">
        <f ca="1">spotify_data[[#This Row],[Antigüedad Album Meses]]/12</f>
        <v>7.636111111111112</v>
      </c>
      <c r="V6455">
        <v>11</v>
      </c>
      <c r="W6455" s="1" t="s">
        <v>20</v>
      </c>
      <c r="X6455" s="1" t="str">
        <f>+IF(spotify_data[[#This Row],[album_type]]="album","Album",IF(spotify_data[[#This Row],[album_type]]="single","Single","Compilation"))</f>
        <v>Album</v>
      </c>
      <c r="Y6455">
        <v>648</v>
      </c>
    </row>
    <row r="6456" spans="1:25" x14ac:dyDescent="0.3">
      <c r="A6456" s="1" t="s">
        <v>19427</v>
      </c>
      <c r="B6456" s="1">
        <v>6487</v>
      </c>
      <c r="C6456" s="1" t="s">
        <v>19428</v>
      </c>
      <c r="D6456">
        <v>11</v>
      </c>
      <c r="E6456">
        <v>39</v>
      </c>
      <c r="F6456" s="10">
        <f>spotify_data[[#This Row],[track_popularity]]/100</f>
        <v>0.39</v>
      </c>
      <c r="G6456" s="9" t="b">
        <v>0</v>
      </c>
      <c r="H6456" s="1">
        <f>+IF(spotify_data[[#This Row],[explicit]]=FALSE,0,1)</f>
        <v>0</v>
      </c>
      <c r="I6456" s="1" t="s">
        <v>318</v>
      </c>
      <c r="J6456" s="7">
        <f>MATCH(spotify_data[[#This Row],[artist_name]],spotify_data[artist_name],0)</f>
        <v>2</v>
      </c>
      <c r="K6456">
        <v>100</v>
      </c>
      <c r="L6456" s="10">
        <f>spotify_data[[#This Row],[artist_popularity]]/100</f>
        <v>1</v>
      </c>
      <c r="M6456">
        <v>145489371</v>
      </c>
      <c r="N6456" s="1" t="s">
        <v>319</v>
      </c>
      <c r="O6456" s="1" t="s">
        <v>19425</v>
      </c>
      <c r="P6456" s="1">
        <f>MATCH(spotify_data[[#This Row],[album_id]],spotify_data[album_id],0)</f>
        <v>5869</v>
      </c>
      <c r="Q6456" s="1" t="s">
        <v>19426</v>
      </c>
      <c r="R6456" s="2">
        <v>40476</v>
      </c>
      <c r="S6456" s="7">
        <f ca="1">+TODAY()-spotify_data[[#This Row],[Fecha lanzamiento Album]]</f>
        <v>5555</v>
      </c>
      <c r="T6456" s="7">
        <f ca="1">+spotify_data[[#This Row],[Antigüedad Album Dias]]/60</f>
        <v>92.583333333333329</v>
      </c>
      <c r="U6456" s="8">
        <f ca="1">spotify_data[[#This Row],[Antigüedad Album Meses]]/12</f>
        <v>7.7152777777777777</v>
      </c>
      <c r="V6456">
        <v>20</v>
      </c>
      <c r="W6456" s="1" t="s">
        <v>20</v>
      </c>
      <c r="X6456" s="1" t="str">
        <f>+IF(spotify_data[[#This Row],[album_type]]="album","Album",IF(spotify_data[[#This Row],[album_type]]="single","Single","Compilation"))</f>
        <v>Album</v>
      </c>
      <c r="Y6456">
        <v>503</v>
      </c>
    </row>
    <row r="6457" spans="1:25" x14ac:dyDescent="0.3">
      <c r="A6457" s="1" t="s">
        <v>19489</v>
      </c>
      <c r="B6457" s="1">
        <v>253</v>
      </c>
      <c r="C6457" s="1" t="s">
        <v>19490</v>
      </c>
      <c r="D6457">
        <v>5</v>
      </c>
      <c r="E6457">
        <v>39</v>
      </c>
      <c r="F6457" s="10">
        <f>spotify_data[[#This Row],[track_popularity]]/100</f>
        <v>0.39</v>
      </c>
      <c r="G6457" s="9" t="b">
        <v>1</v>
      </c>
      <c r="H6457" s="1">
        <f>+IF(spotify_data[[#This Row],[explicit]]=FALSE,0,1)</f>
        <v>1</v>
      </c>
      <c r="I6457" s="1" t="s">
        <v>3360</v>
      </c>
      <c r="J6457" s="7">
        <f>MATCH(spotify_data[[#This Row],[artist_name]],spotify_data[artist_name],0)</f>
        <v>949</v>
      </c>
      <c r="K6457">
        <v>83</v>
      </c>
      <c r="L6457" s="10">
        <f>spotify_data[[#This Row],[artist_popularity]]/100</f>
        <v>0.83</v>
      </c>
      <c r="M6457">
        <v>38400585</v>
      </c>
      <c r="N6457" s="1" t="s">
        <v>516</v>
      </c>
      <c r="O6457" s="1" t="s">
        <v>19469</v>
      </c>
      <c r="P6457" s="1">
        <f>MATCH(spotify_data[[#This Row],[album_id]],spotify_data[album_id],0)</f>
        <v>2514</v>
      </c>
      <c r="Q6457" s="1" t="s">
        <v>6927</v>
      </c>
      <c r="R6457" s="2">
        <v>40414</v>
      </c>
      <c r="S6457" s="7">
        <f ca="1">+TODAY()-spotify_data[[#This Row],[Fecha lanzamiento Album]]</f>
        <v>5617</v>
      </c>
      <c r="T6457" s="7">
        <f ca="1">+spotify_data[[#This Row],[Antigüedad Album Dias]]/60</f>
        <v>93.61666666666666</v>
      </c>
      <c r="U6457" s="8">
        <f ca="1">spotify_data[[#This Row],[Antigüedad Album Meses]]/12</f>
        <v>7.801388888888888</v>
      </c>
      <c r="V6457">
        <v>17</v>
      </c>
      <c r="W6457" s="1" t="s">
        <v>20</v>
      </c>
      <c r="X6457" s="1" t="str">
        <f>+IF(spotify_data[[#This Row],[album_type]]="album","Album",IF(spotify_data[[#This Row],[album_type]]="single","Single","Compilation"))</f>
        <v>Album</v>
      </c>
      <c r="Y6457">
        <v>386</v>
      </c>
    </row>
    <row r="6458" spans="1:25" x14ac:dyDescent="0.3">
      <c r="A6458" s="1" t="s">
        <v>19631</v>
      </c>
      <c r="B6458" s="1">
        <v>2687</v>
      </c>
      <c r="C6458" s="1" t="s">
        <v>19632</v>
      </c>
      <c r="D6458">
        <v>9</v>
      </c>
      <c r="E6458">
        <v>39</v>
      </c>
      <c r="F6458" s="10">
        <f>spotify_data[[#This Row],[track_popularity]]/100</f>
        <v>0.39</v>
      </c>
      <c r="G6458" s="9" t="b">
        <v>0</v>
      </c>
      <c r="H6458" s="1">
        <f>+IF(spotify_data[[#This Row],[explicit]]=FALSE,0,1)</f>
        <v>0</v>
      </c>
      <c r="I6458" s="1" t="s">
        <v>19622</v>
      </c>
      <c r="J6458" s="7">
        <f>MATCH(spotify_data[[#This Row],[artist_name]],spotify_data[artist_name],0)</f>
        <v>5974</v>
      </c>
      <c r="K6458">
        <v>39</v>
      </c>
      <c r="L6458" s="10">
        <f>spotify_data[[#This Row],[artist_popularity]]/100</f>
        <v>0.39</v>
      </c>
      <c r="M6458">
        <v>3836</v>
      </c>
      <c r="N6458" s="1" t="s">
        <v>23</v>
      </c>
      <c r="O6458" s="1" t="s">
        <v>19618</v>
      </c>
      <c r="P6458" s="1">
        <f>MATCH(spotify_data[[#This Row],[album_id]],spotify_data[album_id],0)</f>
        <v>5974</v>
      </c>
      <c r="Q6458" s="1" t="s">
        <v>19619</v>
      </c>
      <c r="R6458" s="2">
        <v>40316</v>
      </c>
      <c r="S6458" s="7">
        <f ca="1">+TODAY()-spotify_data[[#This Row],[Fecha lanzamiento Album]]</f>
        <v>5715</v>
      </c>
      <c r="T6458" s="7">
        <f ca="1">+spotify_data[[#This Row],[Antigüedad Album Dias]]/60</f>
        <v>95.25</v>
      </c>
      <c r="U6458" s="8">
        <f ca="1">spotify_data[[#This Row],[Antigüedad Album Meses]]/12</f>
        <v>7.9375</v>
      </c>
      <c r="V6458">
        <v>19</v>
      </c>
      <c r="W6458" s="1" t="s">
        <v>1932</v>
      </c>
      <c r="X6458" s="1" t="str">
        <f>+IF(spotify_data[[#This Row],[album_type]]="album","Album",IF(spotify_data[[#This Row],[album_type]]="single","Single","Compilation"))</f>
        <v>Compilation</v>
      </c>
      <c r="Y6458">
        <v>539</v>
      </c>
    </row>
    <row r="6459" spans="1:25" x14ac:dyDescent="0.3">
      <c r="A6459" s="1" t="s">
        <v>19858</v>
      </c>
      <c r="B6459" s="1">
        <v>1315</v>
      </c>
      <c r="C6459" s="1" t="s">
        <v>19859</v>
      </c>
      <c r="D6459">
        <v>1</v>
      </c>
      <c r="E6459">
        <v>39</v>
      </c>
      <c r="F6459" s="10">
        <f>spotify_data[[#This Row],[track_popularity]]/100</f>
        <v>0.39</v>
      </c>
      <c r="G6459" s="9" t="b">
        <v>0</v>
      </c>
      <c r="H6459" s="1">
        <f>+IF(spotify_data[[#This Row],[explicit]]=FALSE,0,1)</f>
        <v>0</v>
      </c>
      <c r="I6459" s="1" t="s">
        <v>1807</v>
      </c>
      <c r="J6459" s="7">
        <f>MATCH(spotify_data[[#This Row],[artist_name]],spotify_data[artist_name],0)</f>
        <v>234</v>
      </c>
      <c r="K6459">
        <v>81</v>
      </c>
      <c r="L6459" s="10">
        <f>spotify_data[[#This Row],[artist_popularity]]/100</f>
        <v>0.81</v>
      </c>
      <c r="M6459">
        <v>26564677</v>
      </c>
      <c r="N6459" s="1" t="s">
        <v>1808</v>
      </c>
      <c r="O6459" s="1" t="s">
        <v>19781</v>
      </c>
      <c r="P6459" s="1">
        <f>MATCH(spotify_data[[#This Row],[album_id]],spotify_data[album_id],0)</f>
        <v>3745</v>
      </c>
      <c r="Q6459" s="1" t="s">
        <v>19780</v>
      </c>
      <c r="R6459" s="2">
        <v>40179</v>
      </c>
      <c r="S6459" s="7">
        <f ca="1">+TODAY()-spotify_data[[#This Row],[Fecha lanzamiento Album]]</f>
        <v>5852</v>
      </c>
      <c r="T6459" s="7">
        <f ca="1">+spotify_data[[#This Row],[Antigüedad Album Dias]]/60</f>
        <v>97.533333333333331</v>
      </c>
      <c r="U6459" s="8">
        <f ca="1">spotify_data[[#This Row],[Antigüedad Album Meses]]/12</f>
        <v>8.1277777777777782</v>
      </c>
      <c r="V6459">
        <v>12</v>
      </c>
      <c r="W6459" s="1" t="s">
        <v>20</v>
      </c>
      <c r="X6459" s="1" t="str">
        <f>+IF(spotify_data[[#This Row],[album_type]]="album","Album",IF(spotify_data[[#This Row],[album_type]]="single","Single","Compilation"))</f>
        <v>Album</v>
      </c>
      <c r="Y6459">
        <v>41</v>
      </c>
    </row>
    <row r="6460" spans="1:25" x14ac:dyDescent="0.3">
      <c r="A6460" s="1" t="s">
        <v>19923</v>
      </c>
      <c r="B6460" s="1">
        <v>282</v>
      </c>
      <c r="C6460" s="1" t="s">
        <v>19924</v>
      </c>
      <c r="D6460">
        <v>12</v>
      </c>
      <c r="E6460">
        <v>39</v>
      </c>
      <c r="F6460" s="10">
        <f>spotify_data[[#This Row],[track_popularity]]/100</f>
        <v>0.39</v>
      </c>
      <c r="G6460" s="9" t="b">
        <v>0</v>
      </c>
      <c r="H6460" s="1">
        <f>+IF(spotify_data[[#This Row],[explicit]]=FALSE,0,1)</f>
        <v>0</v>
      </c>
      <c r="I6460" s="1" t="s">
        <v>7349</v>
      </c>
      <c r="J6460" s="7">
        <f>MATCH(spotify_data[[#This Row],[artist_name]],spotify_data[artist_name],0)</f>
        <v>5068</v>
      </c>
      <c r="K6460">
        <v>58</v>
      </c>
      <c r="L6460" s="10">
        <f>spotify_data[[#This Row],[artist_popularity]]/100</f>
        <v>0.57999999999999996</v>
      </c>
      <c r="M6460">
        <v>112003</v>
      </c>
      <c r="N6460" s="1" t="s">
        <v>4495</v>
      </c>
      <c r="O6460" s="1" t="s">
        <v>19925</v>
      </c>
      <c r="P6460" s="1">
        <f>MATCH(spotify_data[[#This Row],[album_id]],spotify_data[album_id],0)</f>
        <v>6459</v>
      </c>
      <c r="Q6460" s="1" t="s">
        <v>19926</v>
      </c>
      <c r="R6460" s="2">
        <v>40163</v>
      </c>
      <c r="S6460" s="7">
        <f ca="1">+TODAY()-spotify_data[[#This Row],[Fecha lanzamiento Album]]</f>
        <v>5868</v>
      </c>
      <c r="T6460" s="7">
        <f ca="1">+spotify_data[[#This Row],[Antigüedad Album Dias]]/60</f>
        <v>97.8</v>
      </c>
      <c r="U6460" s="8">
        <f ca="1">spotify_data[[#This Row],[Antigüedad Album Meses]]/12</f>
        <v>8.15</v>
      </c>
      <c r="V6460">
        <v>28</v>
      </c>
      <c r="W6460" s="1" t="s">
        <v>20</v>
      </c>
      <c r="X6460" s="1" t="str">
        <f>+IF(spotify_data[[#This Row],[album_type]]="album","Album",IF(spotify_data[[#This Row],[album_type]]="single","Single","Compilation"))</f>
        <v>Album</v>
      </c>
      <c r="Y6460">
        <v>24</v>
      </c>
    </row>
    <row r="6461" spans="1:25" x14ac:dyDescent="0.3">
      <c r="A6461" s="1" t="s">
        <v>20027</v>
      </c>
      <c r="B6461" s="1">
        <v>224</v>
      </c>
      <c r="C6461" s="1" t="s">
        <v>6824</v>
      </c>
      <c r="D6461">
        <v>1</v>
      </c>
      <c r="E6461">
        <v>39</v>
      </c>
      <c r="F6461" s="10">
        <f>spotify_data[[#This Row],[track_popularity]]/100</f>
        <v>0.39</v>
      </c>
      <c r="G6461" s="9" t="b">
        <v>0</v>
      </c>
      <c r="H6461" s="1">
        <f>+IF(spotify_data[[#This Row],[explicit]]=FALSE,0,1)</f>
        <v>0</v>
      </c>
      <c r="I6461" s="1" t="s">
        <v>20028</v>
      </c>
      <c r="J6461" s="7">
        <f>MATCH(spotify_data[[#This Row],[artist_name]],spotify_data[artist_name],0)</f>
        <v>6460</v>
      </c>
      <c r="K6461">
        <v>21</v>
      </c>
      <c r="L6461" s="10">
        <f>spotify_data[[#This Row],[artist_popularity]]/100</f>
        <v>0.21</v>
      </c>
      <c r="M6461">
        <v>3014</v>
      </c>
      <c r="N6461" s="1" t="s">
        <v>23</v>
      </c>
      <c r="O6461" s="1" t="s">
        <v>20029</v>
      </c>
      <c r="P6461" s="1">
        <f>MATCH(spotify_data[[#This Row],[album_id]],spotify_data[album_id],0)</f>
        <v>6460</v>
      </c>
      <c r="Q6461" s="1" t="s">
        <v>6824</v>
      </c>
      <c r="R6461" s="2">
        <v>40105</v>
      </c>
      <c r="S6461" s="7">
        <f ca="1">+TODAY()-spotify_data[[#This Row],[Fecha lanzamiento Album]]</f>
        <v>5926</v>
      </c>
      <c r="T6461" s="7">
        <f ca="1">+spotify_data[[#This Row],[Antigüedad Album Dias]]/60</f>
        <v>98.766666666666666</v>
      </c>
      <c r="U6461" s="8">
        <f ca="1">spotify_data[[#This Row],[Antigüedad Album Meses]]/12</f>
        <v>8.2305555555555561</v>
      </c>
      <c r="V6461">
        <v>2</v>
      </c>
      <c r="W6461" s="1" t="s">
        <v>21</v>
      </c>
      <c r="X6461" s="1" t="str">
        <f>+IF(spotify_data[[#This Row],[album_type]]="album","Album",IF(spotify_data[[#This Row],[album_type]]="single","Single","Compilation"))</f>
        <v>Single</v>
      </c>
      <c r="Y6461">
        <v>418</v>
      </c>
    </row>
    <row r="6462" spans="1:25" x14ac:dyDescent="0.3">
      <c r="A6462" s="1" t="s">
        <v>20138</v>
      </c>
      <c r="B6462" s="1">
        <v>6526</v>
      </c>
      <c r="C6462" s="1" t="s">
        <v>20139</v>
      </c>
      <c r="D6462">
        <v>11</v>
      </c>
      <c r="E6462">
        <v>39</v>
      </c>
      <c r="F6462" s="10">
        <f>spotify_data[[#This Row],[track_popularity]]/100</f>
        <v>0.39</v>
      </c>
      <c r="G6462" s="9" t="b">
        <v>0</v>
      </c>
      <c r="H6462" s="1">
        <f>+IF(spotify_data[[#This Row],[explicit]]=FALSE,0,1)</f>
        <v>0</v>
      </c>
      <c r="I6462" s="1" t="s">
        <v>20140</v>
      </c>
      <c r="J6462" s="7">
        <f>MATCH(spotify_data[[#This Row],[artist_name]],spotify_data[artist_name],0)</f>
        <v>4607</v>
      </c>
      <c r="K6462">
        <v>55</v>
      </c>
      <c r="L6462" s="10">
        <f>spotify_data[[#This Row],[artist_popularity]]/100</f>
        <v>0.55000000000000004</v>
      </c>
      <c r="M6462">
        <v>55520</v>
      </c>
      <c r="N6462" s="1" t="s">
        <v>1609</v>
      </c>
      <c r="O6462" s="1" t="s">
        <v>20141</v>
      </c>
      <c r="P6462" s="1">
        <f>MATCH(spotify_data[[#This Row],[album_id]],spotify_data[album_id],0)</f>
        <v>5330</v>
      </c>
      <c r="Q6462" s="1" t="s">
        <v>20142</v>
      </c>
      <c r="R6462" s="2">
        <v>40008</v>
      </c>
      <c r="S6462" s="7">
        <f ca="1">+TODAY()-spotify_data[[#This Row],[Fecha lanzamiento Album]]</f>
        <v>6023</v>
      </c>
      <c r="T6462" s="7">
        <f ca="1">+spotify_data[[#This Row],[Antigüedad Album Dias]]/60</f>
        <v>100.38333333333334</v>
      </c>
      <c r="U6462" s="8">
        <f ca="1">spotify_data[[#This Row],[Antigüedad Album Meses]]/12</f>
        <v>8.3652777777777789</v>
      </c>
      <c r="V6462">
        <v>28</v>
      </c>
      <c r="W6462" s="1" t="s">
        <v>20</v>
      </c>
      <c r="X6462" s="1" t="str">
        <f>+IF(spotify_data[[#This Row],[album_type]]="album","Album",IF(spotify_data[[#This Row],[album_type]]="single","Single","Compilation"))</f>
        <v>Album</v>
      </c>
      <c r="Y6462">
        <v>174</v>
      </c>
    </row>
    <row r="6463" spans="1:25" x14ac:dyDescent="0.3">
      <c r="A6463" s="1" t="s">
        <v>20162</v>
      </c>
      <c r="B6463" s="1">
        <v>7433</v>
      </c>
      <c r="C6463" s="1" t="s">
        <v>20163</v>
      </c>
      <c r="D6463">
        <v>3</v>
      </c>
      <c r="E6463">
        <v>39</v>
      </c>
      <c r="F6463" s="10">
        <f>spotify_data[[#This Row],[track_popularity]]/100</f>
        <v>0.39</v>
      </c>
      <c r="G6463" s="9" t="b">
        <v>0</v>
      </c>
      <c r="H6463" s="1">
        <f>+IF(spotify_data[[#This Row],[explicit]]=FALSE,0,1)</f>
        <v>0</v>
      </c>
      <c r="I6463" s="1" t="s">
        <v>20164</v>
      </c>
      <c r="J6463" s="7">
        <f>MATCH(spotify_data[[#This Row],[artist_name]],spotify_data[artist_name],0)</f>
        <v>372</v>
      </c>
      <c r="K6463">
        <v>78</v>
      </c>
      <c r="L6463" s="10">
        <f>spotify_data[[#This Row],[artist_popularity]]/100</f>
        <v>0.78</v>
      </c>
      <c r="M6463">
        <v>7731427</v>
      </c>
      <c r="N6463" s="1" t="s">
        <v>20165</v>
      </c>
      <c r="O6463" s="1" t="s">
        <v>20150</v>
      </c>
      <c r="P6463" s="1">
        <f>MATCH(spotify_data[[#This Row],[album_id]],spotify_data[album_id],0)</f>
        <v>5875</v>
      </c>
      <c r="Q6463" s="1" t="s">
        <v>20151</v>
      </c>
      <c r="R6463" s="2">
        <v>40004</v>
      </c>
      <c r="S6463" s="7">
        <f ca="1">+TODAY()-spotify_data[[#This Row],[Fecha lanzamiento Album]]</f>
        <v>6027</v>
      </c>
      <c r="T6463" s="7">
        <f ca="1">+spotify_data[[#This Row],[Antigüedad Album Dias]]/60</f>
        <v>100.45</v>
      </c>
      <c r="U6463" s="8">
        <f ca="1">spotify_data[[#This Row],[Antigüedad Album Meses]]/12</f>
        <v>8.3708333333333336</v>
      </c>
      <c r="V6463">
        <v>16</v>
      </c>
      <c r="W6463" s="1" t="s">
        <v>1932</v>
      </c>
      <c r="X6463" s="1" t="str">
        <f>+IF(spotify_data[[#This Row],[album_type]]="album","Album",IF(spotify_data[[#This Row],[album_type]]="single","Single","Compilation"))</f>
        <v>Compilation</v>
      </c>
      <c r="Y6463">
        <v>404</v>
      </c>
    </row>
    <row r="6464" spans="1:25" x14ac:dyDescent="0.3">
      <c r="A6464" s="1" t="s">
        <v>20229</v>
      </c>
      <c r="B6464" s="1">
        <v>1149</v>
      </c>
      <c r="C6464" s="1" t="s">
        <v>20230</v>
      </c>
      <c r="D6464">
        <v>13</v>
      </c>
      <c r="E6464">
        <v>39</v>
      </c>
      <c r="F6464" s="10">
        <f>spotify_data[[#This Row],[track_popularity]]/100</f>
        <v>0.39</v>
      </c>
      <c r="G6464" s="9" t="b">
        <v>0</v>
      </c>
      <c r="H6464" s="1">
        <f>+IF(spotify_data[[#This Row],[explicit]]=FALSE,0,1)</f>
        <v>0</v>
      </c>
      <c r="I6464" s="1" t="s">
        <v>20224</v>
      </c>
      <c r="J6464" s="7">
        <f>MATCH(spotify_data[[#This Row],[artist_name]],spotify_data[artist_name],0)</f>
        <v>6463</v>
      </c>
      <c r="K6464">
        <v>49</v>
      </c>
      <c r="L6464" s="10">
        <f>spotify_data[[#This Row],[artist_popularity]]/100</f>
        <v>0.49</v>
      </c>
      <c r="M6464">
        <v>1327604</v>
      </c>
      <c r="N6464" s="1" t="s">
        <v>23</v>
      </c>
      <c r="O6464" s="1" t="s">
        <v>20225</v>
      </c>
      <c r="P6464" s="1">
        <f>MATCH(spotify_data[[#This Row],[album_id]],spotify_data[album_id],0)</f>
        <v>6463</v>
      </c>
      <c r="Q6464" s="1" t="s">
        <v>5002</v>
      </c>
      <c r="R6464" s="2">
        <v>39976</v>
      </c>
      <c r="S6464" s="7">
        <f ca="1">+TODAY()-spotify_data[[#This Row],[Fecha lanzamiento Album]]</f>
        <v>6055</v>
      </c>
      <c r="T6464" s="7">
        <f ca="1">+spotify_data[[#This Row],[Antigüedad Album Dias]]/60</f>
        <v>100.91666666666667</v>
      </c>
      <c r="U6464" s="8">
        <f ca="1">spotify_data[[#This Row],[Antigüedad Album Meses]]/12</f>
        <v>8.4097222222222232</v>
      </c>
      <c r="V6464">
        <v>14</v>
      </c>
      <c r="W6464" s="1" t="s">
        <v>20</v>
      </c>
      <c r="X6464" s="1" t="str">
        <f>+IF(spotify_data[[#This Row],[album_type]]="album","Album",IF(spotify_data[[#This Row],[album_type]]="single","Single","Compilation"))</f>
        <v>Album</v>
      </c>
      <c r="Y6464">
        <v>302</v>
      </c>
    </row>
    <row r="6465" spans="1:25" x14ac:dyDescent="0.3">
      <c r="A6465" s="1" t="s">
        <v>20386</v>
      </c>
      <c r="B6465" s="1">
        <v>5270</v>
      </c>
      <c r="C6465" s="1" t="s">
        <v>20387</v>
      </c>
      <c r="D6465">
        <v>5</v>
      </c>
      <c r="E6465">
        <v>39</v>
      </c>
      <c r="F6465" s="10">
        <f>spotify_data[[#This Row],[track_popularity]]/100</f>
        <v>0.39</v>
      </c>
      <c r="G6465" s="9" t="b">
        <v>0</v>
      </c>
      <c r="H6465" s="1">
        <f>+IF(spotify_data[[#This Row],[explicit]]=FALSE,0,1)</f>
        <v>0</v>
      </c>
      <c r="I6465" s="1" t="s">
        <v>318</v>
      </c>
      <c r="J6465" s="7">
        <f>MATCH(spotify_data[[#This Row],[artist_name]],spotify_data[artist_name],0)</f>
        <v>2</v>
      </c>
      <c r="K6465">
        <v>100</v>
      </c>
      <c r="L6465" s="10">
        <f>spotify_data[[#This Row],[artist_popularity]]/100</f>
        <v>1</v>
      </c>
      <c r="M6465">
        <v>145396321</v>
      </c>
      <c r="N6465" s="1" t="s">
        <v>319</v>
      </c>
      <c r="O6465" s="1" t="s">
        <v>20388</v>
      </c>
      <c r="P6465" s="1">
        <f>MATCH(spotify_data[[#This Row],[album_id]],spotify_data[album_id],0)</f>
        <v>6363</v>
      </c>
      <c r="Q6465" s="1" t="s">
        <v>20389</v>
      </c>
      <c r="R6465" s="2">
        <v>39763</v>
      </c>
      <c r="S6465" s="7">
        <f ca="1">+TODAY()-spotify_data[[#This Row],[Fecha lanzamiento Album]]</f>
        <v>6268</v>
      </c>
      <c r="T6465" s="7">
        <f ca="1">+spotify_data[[#This Row],[Antigüedad Album Dias]]/60</f>
        <v>104.46666666666667</v>
      </c>
      <c r="U6465" s="8">
        <f ca="1">spotify_data[[#This Row],[Antigüedad Album Meses]]/12</f>
        <v>8.7055555555555557</v>
      </c>
      <c r="V6465">
        <v>19</v>
      </c>
      <c r="W6465" s="1" t="s">
        <v>20</v>
      </c>
      <c r="X6465" s="1" t="str">
        <f>+IF(spotify_data[[#This Row],[album_type]]="album","Album",IF(spotify_data[[#This Row],[album_type]]="single","Single","Compilation"))</f>
        <v>Album</v>
      </c>
      <c r="Y6465">
        <v>435</v>
      </c>
    </row>
    <row r="6466" spans="1:25" x14ac:dyDescent="0.3">
      <c r="A6466" s="1" t="s">
        <v>20457</v>
      </c>
      <c r="B6466" s="1">
        <v>3174</v>
      </c>
      <c r="C6466" s="1" t="s">
        <v>20458</v>
      </c>
      <c r="D6466">
        <v>2</v>
      </c>
      <c r="E6466">
        <v>39</v>
      </c>
      <c r="F6466" s="10">
        <f>spotify_data[[#This Row],[track_popularity]]/100</f>
        <v>0.39</v>
      </c>
      <c r="G6466" s="9" t="b">
        <v>0</v>
      </c>
      <c r="H6466" s="1">
        <f>+IF(spotify_data[[#This Row],[explicit]]=FALSE,0,1)</f>
        <v>0</v>
      </c>
      <c r="I6466" s="1" t="s">
        <v>14884</v>
      </c>
      <c r="J6466" s="7">
        <f>MATCH(spotify_data[[#This Row],[artist_name]],spotify_data[artist_name],0)</f>
        <v>5664</v>
      </c>
      <c r="K6466">
        <v>40</v>
      </c>
      <c r="L6466" s="10">
        <f>spotify_data[[#This Row],[artist_popularity]]/100</f>
        <v>0.4</v>
      </c>
      <c r="M6466">
        <v>113945</v>
      </c>
      <c r="N6466" s="1" t="s">
        <v>14885</v>
      </c>
      <c r="O6466" s="1" t="s">
        <v>20459</v>
      </c>
      <c r="P6466" s="1">
        <f>MATCH(spotify_data[[#This Row],[album_id]],spotify_data[album_id],0)</f>
        <v>5664</v>
      </c>
      <c r="Q6466" s="1" t="s">
        <v>14884</v>
      </c>
      <c r="R6466" s="2">
        <v>39693</v>
      </c>
      <c r="S6466" s="7">
        <f ca="1">+TODAY()-spotify_data[[#This Row],[Fecha lanzamiento Album]]</f>
        <v>6338</v>
      </c>
      <c r="T6466" s="7">
        <f ca="1">+spotify_data[[#This Row],[Antigüedad Album Dias]]/60</f>
        <v>105.63333333333334</v>
      </c>
      <c r="U6466" s="8">
        <f ca="1">spotify_data[[#This Row],[Antigüedad Album Meses]]/12</f>
        <v>8.8027777777777789</v>
      </c>
      <c r="V6466">
        <v>14</v>
      </c>
      <c r="W6466" s="1" t="s">
        <v>20</v>
      </c>
      <c r="X6466" s="1" t="str">
        <f>+IF(spotify_data[[#This Row],[album_type]]="album","Album",IF(spotify_data[[#This Row],[album_type]]="single","Single","Compilation"))</f>
        <v>Album</v>
      </c>
      <c r="Y6466">
        <v>434</v>
      </c>
    </row>
    <row r="6467" spans="1:25" x14ac:dyDescent="0.3">
      <c r="A6467" s="1" t="s">
        <v>20798</v>
      </c>
      <c r="B6467" s="1">
        <v>2217</v>
      </c>
      <c r="C6467" s="1" t="s">
        <v>20799</v>
      </c>
      <c r="D6467">
        <v>3</v>
      </c>
      <c r="E6467">
        <v>39</v>
      </c>
      <c r="F6467" s="10">
        <f>spotify_data[[#This Row],[track_popularity]]/100</f>
        <v>0.39</v>
      </c>
      <c r="G6467" s="9" t="b">
        <v>0</v>
      </c>
      <c r="H6467" s="1">
        <f>+IF(spotify_data[[#This Row],[explicit]]=FALSE,0,1)</f>
        <v>0</v>
      </c>
      <c r="I6467" s="1" t="s">
        <v>1807</v>
      </c>
      <c r="J6467" s="7">
        <f>MATCH(spotify_data[[#This Row],[artist_name]],spotify_data[artist_name],0)</f>
        <v>234</v>
      </c>
      <c r="K6467">
        <v>81</v>
      </c>
      <c r="L6467" s="10">
        <f>spotify_data[[#This Row],[artist_popularity]]/100</f>
        <v>0.81</v>
      </c>
      <c r="M6467">
        <v>26561582</v>
      </c>
      <c r="N6467" s="1" t="s">
        <v>1808</v>
      </c>
      <c r="O6467" s="1" t="s">
        <v>20794</v>
      </c>
      <c r="P6467" s="1">
        <f>MATCH(spotify_data[[#This Row],[album_id]],spotify_data[album_id],0)</f>
        <v>2704</v>
      </c>
      <c r="Q6467" s="1" t="s">
        <v>20795</v>
      </c>
      <c r="R6467" s="2">
        <v>39259</v>
      </c>
      <c r="S6467" s="7">
        <f ca="1">+TODAY()-spotify_data[[#This Row],[Fecha lanzamiento Album]]</f>
        <v>6772</v>
      </c>
      <c r="T6467" s="7">
        <f ca="1">+spotify_data[[#This Row],[Antigüedad Album Dias]]/60</f>
        <v>112.86666666666666</v>
      </c>
      <c r="U6467" s="8">
        <f ca="1">spotify_data[[#This Row],[Antigüedad Album Meses]]/12</f>
        <v>9.405555555555555</v>
      </c>
      <c r="V6467">
        <v>10</v>
      </c>
      <c r="W6467" s="1" t="s">
        <v>20</v>
      </c>
      <c r="X6467" s="1" t="str">
        <f>+IF(spotify_data[[#This Row],[album_type]]="album","Album",IF(spotify_data[[#This Row],[album_type]]="single","Single","Compilation"))</f>
        <v>Album</v>
      </c>
      <c r="Y6467">
        <v>304</v>
      </c>
    </row>
    <row r="6468" spans="1:25" x14ac:dyDescent="0.3">
      <c r="A6468" s="1" t="s">
        <v>20805</v>
      </c>
      <c r="B6468" s="1">
        <v>5320</v>
      </c>
      <c r="C6468" s="1" t="s">
        <v>20806</v>
      </c>
      <c r="D6468">
        <v>8</v>
      </c>
      <c r="E6468">
        <v>39</v>
      </c>
      <c r="F6468" s="10">
        <f>spotify_data[[#This Row],[track_popularity]]/100</f>
        <v>0.39</v>
      </c>
      <c r="G6468" s="9" t="b">
        <v>0</v>
      </c>
      <c r="H6468" s="1">
        <f>+IF(spotify_data[[#This Row],[explicit]]=FALSE,0,1)</f>
        <v>0</v>
      </c>
      <c r="I6468" s="1" t="s">
        <v>20807</v>
      </c>
      <c r="J6468" s="7">
        <f>MATCH(spotify_data[[#This Row],[artist_name]],spotify_data[artist_name],0)</f>
        <v>2538</v>
      </c>
      <c r="K6468">
        <v>68</v>
      </c>
      <c r="L6468" s="10">
        <f>spotify_data[[#This Row],[artist_popularity]]/100</f>
        <v>0.68</v>
      </c>
      <c r="M6468">
        <v>3533200</v>
      </c>
      <c r="N6468" s="1" t="s">
        <v>20808</v>
      </c>
      <c r="O6468" s="1" t="s">
        <v>20809</v>
      </c>
      <c r="P6468" s="1">
        <f>MATCH(spotify_data[[#This Row],[album_id]],spotify_data[album_id],0)</f>
        <v>6467</v>
      </c>
      <c r="Q6468" s="1" t="s">
        <v>20810</v>
      </c>
      <c r="R6468" s="2">
        <v>39248</v>
      </c>
      <c r="S6468" s="7">
        <f ca="1">+TODAY()-spotify_data[[#This Row],[Fecha lanzamiento Album]]</f>
        <v>6783</v>
      </c>
      <c r="T6468" s="7">
        <f ca="1">+spotify_data[[#This Row],[Antigüedad Album Dias]]/60</f>
        <v>113.05</v>
      </c>
      <c r="U6468" s="8">
        <f ca="1">spotify_data[[#This Row],[Antigüedad Album Meses]]/12</f>
        <v>9.4208333333333325</v>
      </c>
      <c r="V6468">
        <v>13</v>
      </c>
      <c r="W6468" s="1" t="s">
        <v>20</v>
      </c>
      <c r="X6468" s="1" t="str">
        <f>+IF(spotify_data[[#This Row],[album_type]]="album","Album",IF(spotify_data[[#This Row],[album_type]]="single","Single","Compilation"))</f>
        <v>Album</v>
      </c>
      <c r="Y6468">
        <v>375</v>
      </c>
    </row>
    <row r="6469" spans="1:25" x14ac:dyDescent="0.3">
      <c r="A6469" s="1" t="s">
        <v>21037</v>
      </c>
      <c r="B6469" s="1">
        <v>6552</v>
      </c>
      <c r="C6469" s="1" t="s">
        <v>21038</v>
      </c>
      <c r="D6469">
        <v>25</v>
      </c>
      <c r="E6469">
        <v>39</v>
      </c>
      <c r="F6469" s="10">
        <f>spotify_data[[#This Row],[track_popularity]]/100</f>
        <v>0.39</v>
      </c>
      <c r="G6469" s="9" t="b">
        <v>0</v>
      </c>
      <c r="H6469" s="1">
        <f>+IF(spotify_data[[#This Row],[explicit]]=FALSE,0,1)</f>
        <v>0</v>
      </c>
      <c r="I6469" s="1" t="s">
        <v>10954</v>
      </c>
      <c r="J6469" s="7">
        <f>MATCH(spotify_data[[#This Row],[artist_name]],spotify_data[artist_name],0)</f>
        <v>6468</v>
      </c>
      <c r="K6469">
        <v>50</v>
      </c>
      <c r="L6469" s="10">
        <f>spotify_data[[#This Row],[artist_popularity]]/100</f>
        <v>0.5</v>
      </c>
      <c r="M6469">
        <v>42445</v>
      </c>
      <c r="N6469" s="1" t="s">
        <v>1609</v>
      </c>
      <c r="O6469" s="1" t="s">
        <v>21039</v>
      </c>
      <c r="P6469" s="1">
        <f>MATCH(spotify_data[[#This Row],[album_id]],spotify_data[album_id],0)</f>
        <v>6468</v>
      </c>
      <c r="Q6469" s="1" t="s">
        <v>21040</v>
      </c>
      <c r="R6469" s="2">
        <v>39035</v>
      </c>
      <c r="S6469" s="7">
        <f ca="1">+TODAY()-spotify_data[[#This Row],[Fecha lanzamiento Album]]</f>
        <v>6996</v>
      </c>
      <c r="T6469" s="7">
        <f ca="1">+spotify_data[[#This Row],[Antigüedad Album Dias]]/60</f>
        <v>116.6</v>
      </c>
      <c r="U6469" s="8">
        <f ca="1">spotify_data[[#This Row],[Antigüedad Album Meses]]/12</f>
        <v>9.7166666666666668</v>
      </c>
      <c r="V6469">
        <v>25</v>
      </c>
      <c r="W6469" s="1" t="s">
        <v>1932</v>
      </c>
      <c r="X6469" s="1" t="str">
        <f>+IF(spotify_data[[#This Row],[album_type]]="album","Album",IF(spotify_data[[#This Row],[album_type]]="single","Single","Compilation"))</f>
        <v>Compilation</v>
      </c>
      <c r="Y6469">
        <v>282</v>
      </c>
    </row>
    <row r="6470" spans="1:25" x14ac:dyDescent="0.3">
      <c r="A6470" s="1" t="s">
        <v>21299</v>
      </c>
      <c r="B6470" s="1">
        <v>14917</v>
      </c>
      <c r="C6470" s="1" t="s">
        <v>21300</v>
      </c>
      <c r="D6470">
        <v>3</v>
      </c>
      <c r="E6470">
        <v>39</v>
      </c>
      <c r="F6470" s="10">
        <f>spotify_data[[#This Row],[track_popularity]]/100</f>
        <v>0.39</v>
      </c>
      <c r="G6470" s="9" t="b">
        <v>0</v>
      </c>
      <c r="H6470" s="1">
        <f>+IF(spotify_data[[#This Row],[explicit]]=FALSE,0,1)</f>
        <v>0</v>
      </c>
      <c r="I6470" s="1" t="s">
        <v>6414</v>
      </c>
      <c r="J6470" s="7">
        <f>MATCH(spotify_data[[#This Row],[artist_name]],spotify_data[artist_name],0)</f>
        <v>530</v>
      </c>
      <c r="K6470">
        <v>85</v>
      </c>
      <c r="L6470" s="10">
        <f>spotify_data[[#This Row],[artist_popularity]]/100</f>
        <v>0.85</v>
      </c>
      <c r="M6470">
        <v>39788275</v>
      </c>
      <c r="N6470" s="1" t="s">
        <v>6415</v>
      </c>
      <c r="O6470" s="1" t="s">
        <v>21297</v>
      </c>
      <c r="P6470" s="1">
        <f>MATCH(spotify_data[[#This Row],[album_id]],spotify_data[album_id],0)</f>
        <v>6469</v>
      </c>
      <c r="Q6470" s="1" t="s">
        <v>21298</v>
      </c>
      <c r="R6470" s="2">
        <v>38684</v>
      </c>
      <c r="S6470" s="7">
        <f ca="1">+TODAY()-spotify_data[[#This Row],[Fecha lanzamiento Album]]</f>
        <v>7347</v>
      </c>
      <c r="T6470" s="7">
        <f ca="1">+spotify_data[[#This Row],[Antigüedad Album Dias]]/60</f>
        <v>122.45</v>
      </c>
      <c r="U6470" s="8">
        <f ca="1">spotify_data[[#This Row],[Antigüedad Album Meses]]/12</f>
        <v>10.204166666666667</v>
      </c>
      <c r="V6470">
        <v>13</v>
      </c>
      <c r="W6470" s="1" t="s">
        <v>20</v>
      </c>
      <c r="X6470" s="1" t="str">
        <f>+IF(spotify_data[[#This Row],[album_type]]="album","Album",IF(spotify_data[[#This Row],[album_type]]="single","Single","Compilation"))</f>
        <v>Album</v>
      </c>
      <c r="Y6470">
        <v>363</v>
      </c>
    </row>
    <row r="6471" spans="1:25" x14ac:dyDescent="0.3">
      <c r="A6471" s="1" t="s">
        <v>21504</v>
      </c>
      <c r="B6471" s="1">
        <v>5522</v>
      </c>
      <c r="C6471" s="1" t="s">
        <v>21505</v>
      </c>
      <c r="D6471">
        <v>8</v>
      </c>
      <c r="E6471">
        <v>39</v>
      </c>
      <c r="F6471" s="10">
        <f>spotify_data[[#This Row],[track_popularity]]/100</f>
        <v>0.39</v>
      </c>
      <c r="G6471" s="9" t="b">
        <v>0</v>
      </c>
      <c r="H6471" s="1">
        <f>+IF(spotify_data[[#This Row],[explicit]]=FALSE,0,1)</f>
        <v>0</v>
      </c>
      <c r="I6471" s="1" t="s">
        <v>16817</v>
      </c>
      <c r="J6471" s="7">
        <f>MATCH(spotify_data[[#This Row],[artist_name]],spotify_data[artist_name],0)</f>
        <v>3059</v>
      </c>
      <c r="K6471">
        <v>66</v>
      </c>
      <c r="L6471" s="10">
        <f>spotify_data[[#This Row],[artist_popularity]]/100</f>
        <v>0.66</v>
      </c>
      <c r="M6471">
        <v>9676780</v>
      </c>
      <c r="N6471" s="1" t="s">
        <v>16818</v>
      </c>
      <c r="O6471" s="1" t="s">
        <v>21491</v>
      </c>
      <c r="P6471" s="1">
        <f>MATCH(spotify_data[[#This Row],[album_id]],spotify_data[album_id],0)</f>
        <v>3059</v>
      </c>
      <c r="Q6471" s="1" t="s">
        <v>21492</v>
      </c>
      <c r="R6471" s="2">
        <v>38353</v>
      </c>
      <c r="S6471" s="7">
        <f ca="1">+TODAY()-spotify_data[[#This Row],[Fecha lanzamiento Album]]</f>
        <v>7678</v>
      </c>
      <c r="T6471" s="7">
        <f ca="1">+spotify_data[[#This Row],[Antigüedad Album Dias]]/60</f>
        <v>127.96666666666667</v>
      </c>
      <c r="U6471" s="8">
        <f ca="1">spotify_data[[#This Row],[Antigüedad Album Meses]]/12</f>
        <v>10.66388888888889</v>
      </c>
      <c r="V6471">
        <v>10</v>
      </c>
      <c r="W6471" s="1" t="s">
        <v>20</v>
      </c>
      <c r="X6471" s="1" t="str">
        <f>+IF(spotify_data[[#This Row],[album_type]]="album","Album",IF(spotify_data[[#This Row],[album_type]]="single","Single","Compilation"))</f>
        <v>Album</v>
      </c>
      <c r="Y6471">
        <v>411</v>
      </c>
    </row>
    <row r="6472" spans="1:25" x14ac:dyDescent="0.3">
      <c r="A6472" s="1" t="s">
        <v>21740</v>
      </c>
      <c r="B6472" s="1">
        <v>3254</v>
      </c>
      <c r="C6472" s="1" t="s">
        <v>21741</v>
      </c>
      <c r="D6472">
        <v>10</v>
      </c>
      <c r="E6472">
        <v>39</v>
      </c>
      <c r="F6472" s="10">
        <f>spotify_data[[#This Row],[track_popularity]]/100</f>
        <v>0.39</v>
      </c>
      <c r="G6472" s="9" t="b">
        <v>0</v>
      </c>
      <c r="H6472" s="1">
        <f>+IF(spotify_data[[#This Row],[explicit]]=FALSE,0,1)</f>
        <v>0</v>
      </c>
      <c r="I6472" s="1" t="s">
        <v>19021</v>
      </c>
      <c r="J6472" s="7">
        <f>MATCH(spotify_data[[#This Row],[artist_name]],spotify_data[artist_name],0)</f>
        <v>206</v>
      </c>
      <c r="K6472">
        <v>81</v>
      </c>
      <c r="L6472" s="10">
        <f>spotify_data[[#This Row],[artist_popularity]]/100</f>
        <v>0.81</v>
      </c>
      <c r="M6472">
        <v>17761102</v>
      </c>
      <c r="N6472" s="1" t="s">
        <v>516</v>
      </c>
      <c r="O6472" s="1" t="s">
        <v>21733</v>
      </c>
      <c r="P6472" s="1">
        <f>MATCH(spotify_data[[#This Row],[album_id]],spotify_data[album_id],0)</f>
        <v>206</v>
      </c>
      <c r="Q6472" s="1" t="s">
        <v>21734</v>
      </c>
      <c r="R6472" s="2">
        <v>37938</v>
      </c>
      <c r="S6472" s="7">
        <f ca="1">+TODAY()-spotify_data[[#This Row],[Fecha lanzamiento Album]]</f>
        <v>8093</v>
      </c>
      <c r="T6472" s="7">
        <f ca="1">+spotify_data[[#This Row],[Antigüedad Album Dias]]/60</f>
        <v>134.88333333333333</v>
      </c>
      <c r="U6472" s="8">
        <f ca="1">spotify_data[[#This Row],[Antigüedad Album Meses]]/12</f>
        <v>11.240277777777777</v>
      </c>
      <c r="V6472">
        <v>13</v>
      </c>
      <c r="W6472" s="1" t="s">
        <v>20</v>
      </c>
      <c r="X6472" s="1" t="str">
        <f>+IF(spotify_data[[#This Row],[album_type]]="album","Album",IF(spotify_data[[#This Row],[album_type]]="single","Single","Compilation"))</f>
        <v>Album</v>
      </c>
      <c r="Y6472">
        <v>374</v>
      </c>
    </row>
    <row r="6473" spans="1:25" x14ac:dyDescent="0.3">
      <c r="A6473" s="1" t="s">
        <v>22006</v>
      </c>
      <c r="B6473" s="1">
        <v>8498</v>
      </c>
      <c r="C6473" s="1" t="s">
        <v>22007</v>
      </c>
      <c r="D6473">
        <v>2</v>
      </c>
      <c r="E6473">
        <v>39</v>
      </c>
      <c r="F6473" s="10">
        <f>spotify_data[[#This Row],[track_popularity]]/100</f>
        <v>0.39</v>
      </c>
      <c r="G6473" s="9" t="b">
        <v>0</v>
      </c>
      <c r="H6473" s="1">
        <f>+IF(spotify_data[[#This Row],[explicit]]=FALSE,0,1)</f>
        <v>0</v>
      </c>
      <c r="I6473" s="1" t="s">
        <v>22008</v>
      </c>
      <c r="J6473" s="7">
        <f>MATCH(spotify_data[[#This Row],[artist_name]],spotify_data[artist_name],0)</f>
        <v>6472</v>
      </c>
      <c r="K6473">
        <v>62</v>
      </c>
      <c r="L6473" s="10">
        <f>spotify_data[[#This Row],[artist_popularity]]/100</f>
        <v>0.62</v>
      </c>
      <c r="M6473">
        <v>1056466</v>
      </c>
      <c r="N6473" s="1" t="s">
        <v>23</v>
      </c>
      <c r="O6473" s="1" t="s">
        <v>22009</v>
      </c>
      <c r="P6473" s="1">
        <f>MATCH(spotify_data[[#This Row],[album_id]],spotify_data[album_id],0)</f>
        <v>6472</v>
      </c>
      <c r="Q6473" s="1" t="s">
        <v>8601</v>
      </c>
      <c r="R6473" s="2">
        <v>37622</v>
      </c>
      <c r="S6473" s="7">
        <f ca="1">+TODAY()-spotify_data[[#This Row],[Fecha lanzamiento Album]]</f>
        <v>8409</v>
      </c>
      <c r="T6473" s="7">
        <f ca="1">+spotify_data[[#This Row],[Antigüedad Album Dias]]/60</f>
        <v>140.15</v>
      </c>
      <c r="U6473" s="8">
        <f ca="1">spotify_data[[#This Row],[Antigüedad Album Meses]]/12</f>
        <v>11.679166666666667</v>
      </c>
      <c r="V6473">
        <v>5</v>
      </c>
      <c r="W6473" s="1" t="s">
        <v>21</v>
      </c>
      <c r="X6473" s="1" t="str">
        <f>+IF(spotify_data[[#This Row],[album_type]]="album","Album",IF(spotify_data[[#This Row],[album_type]]="single","Single","Compilation"))</f>
        <v>Single</v>
      </c>
      <c r="Y6473">
        <v>405</v>
      </c>
    </row>
    <row r="6474" spans="1:25" x14ac:dyDescent="0.3">
      <c r="A6474" s="1" t="s">
        <v>22329</v>
      </c>
      <c r="B6474" s="1"/>
      <c r="C6474" s="1" t="s">
        <v>22330</v>
      </c>
      <c r="D6474">
        <v>11</v>
      </c>
      <c r="E6474">
        <v>39</v>
      </c>
      <c r="F6474" s="10">
        <f>spotify_data[[#This Row],[track_popularity]]/100</f>
        <v>0.39</v>
      </c>
      <c r="G6474" s="9" t="b">
        <v>0</v>
      </c>
      <c r="H6474" s="1">
        <f>+IF(spotify_data[[#This Row],[explicit]]=FALSE,0,1)</f>
        <v>0</v>
      </c>
      <c r="I6474" s="1" t="s">
        <v>5445</v>
      </c>
      <c r="J6474" s="7">
        <f>MATCH(spotify_data[[#This Row],[artist_name]],spotify_data[artist_name],0)</f>
        <v>2706</v>
      </c>
      <c r="K6474">
        <v>68</v>
      </c>
      <c r="L6474" s="10">
        <f>spotify_data[[#This Row],[artist_popularity]]/100</f>
        <v>0.68</v>
      </c>
      <c r="M6474">
        <v>1486614</v>
      </c>
      <c r="N6474" s="1" t="s">
        <v>5446</v>
      </c>
      <c r="O6474" s="1" t="s">
        <v>22331</v>
      </c>
      <c r="P6474" s="1">
        <f>MATCH(spotify_data[[#This Row],[album_id]],spotify_data[album_id],0)</f>
        <v>5671</v>
      </c>
      <c r="Q6474" s="1" t="s">
        <v>22332</v>
      </c>
      <c r="R6474" s="2">
        <v>37090</v>
      </c>
      <c r="S6474" s="7">
        <f ca="1">+TODAY()-spotify_data[[#This Row],[Fecha lanzamiento Album]]</f>
        <v>8941</v>
      </c>
      <c r="T6474" s="7">
        <f ca="1">+spotify_data[[#This Row],[Antigüedad Album Dias]]/60</f>
        <v>149.01666666666668</v>
      </c>
      <c r="U6474" s="8">
        <f ca="1">spotify_data[[#This Row],[Antigüedad Album Meses]]/12</f>
        <v>12.418055555555556</v>
      </c>
      <c r="V6474">
        <v>21</v>
      </c>
      <c r="W6474" s="1" t="s">
        <v>20</v>
      </c>
      <c r="X6474" s="1" t="str">
        <f>+IF(spotify_data[[#This Row],[album_type]]="album","Album",IF(spotify_data[[#This Row],[album_type]]="single","Single","Compilation"))</f>
        <v>Album</v>
      </c>
      <c r="Y6474">
        <v>244</v>
      </c>
    </row>
    <row r="6475" spans="1:25" x14ac:dyDescent="0.3">
      <c r="A6475" s="1" t="s">
        <v>22467</v>
      </c>
      <c r="B6475" s="1"/>
      <c r="C6475" s="1" t="s">
        <v>22468</v>
      </c>
      <c r="D6475">
        <v>4</v>
      </c>
      <c r="E6475">
        <v>39</v>
      </c>
      <c r="F6475" s="10">
        <f>spotify_data[[#This Row],[track_popularity]]/100</f>
        <v>0.39</v>
      </c>
      <c r="G6475" s="9" t="b">
        <v>1</v>
      </c>
      <c r="H6475" s="1">
        <f>+IF(spotify_data[[#This Row],[explicit]]=FALSE,0,1)</f>
        <v>1</v>
      </c>
      <c r="I6475" s="1" t="s">
        <v>22469</v>
      </c>
      <c r="J6475" s="7">
        <f>MATCH(spotify_data[[#This Row],[artist_name]],spotify_data[artist_name],0)</f>
        <v>6474</v>
      </c>
      <c r="K6475">
        <v>62</v>
      </c>
      <c r="L6475" s="10">
        <f>spotify_data[[#This Row],[artist_popularity]]/100</f>
        <v>0.62</v>
      </c>
      <c r="M6475">
        <v>1264189</v>
      </c>
      <c r="N6475" s="1" t="s">
        <v>14027</v>
      </c>
      <c r="O6475" s="1" t="s">
        <v>22470</v>
      </c>
      <c r="P6475" s="1">
        <f>MATCH(spotify_data[[#This Row],[album_id]],spotify_data[album_id],0)</f>
        <v>6474</v>
      </c>
      <c r="Q6475" s="1" t="s">
        <v>22471</v>
      </c>
      <c r="R6475" s="2">
        <v>36892</v>
      </c>
      <c r="S6475" s="7">
        <f ca="1">+TODAY()-spotify_data[[#This Row],[Fecha lanzamiento Album]]</f>
        <v>9139</v>
      </c>
      <c r="T6475" s="7">
        <f ca="1">+spotify_data[[#This Row],[Antigüedad Album Dias]]/60</f>
        <v>152.31666666666666</v>
      </c>
      <c r="U6475" s="8">
        <f ca="1">spotify_data[[#This Row],[Antigüedad Album Meses]]/12</f>
        <v>12.693055555555555</v>
      </c>
      <c r="V6475">
        <v>21</v>
      </c>
      <c r="W6475" s="1" t="s">
        <v>1932</v>
      </c>
      <c r="X6475" s="1" t="str">
        <f>+IF(spotify_data[[#This Row],[album_type]]="album","Album",IF(spotify_data[[#This Row],[album_type]]="single","Single","Compilation"))</f>
        <v>Compilation</v>
      </c>
      <c r="Y6475">
        <v>354</v>
      </c>
    </row>
    <row r="6476" spans="1:25" x14ac:dyDescent="0.3">
      <c r="A6476" s="1" t="s">
        <v>22882</v>
      </c>
      <c r="B6476" s="1"/>
      <c r="C6476" s="1" t="s">
        <v>22883</v>
      </c>
      <c r="D6476">
        <v>10</v>
      </c>
      <c r="E6476">
        <v>39</v>
      </c>
      <c r="F6476" s="10">
        <f>spotify_data[[#This Row],[track_popularity]]/100</f>
        <v>0.39</v>
      </c>
      <c r="G6476" s="9" t="b">
        <v>1</v>
      </c>
      <c r="H6476" s="1">
        <f>+IF(spotify_data[[#This Row],[explicit]]=FALSE,0,1)</f>
        <v>1</v>
      </c>
      <c r="I6476" s="1" t="s">
        <v>2104</v>
      </c>
      <c r="J6476" s="7">
        <f>MATCH(spotify_data[[#This Row],[artist_name]],spotify_data[artist_name],0)</f>
        <v>2180</v>
      </c>
      <c r="K6476">
        <v>71</v>
      </c>
      <c r="L6476" s="10">
        <f>spotify_data[[#This Row],[artist_popularity]]/100</f>
        <v>0.71</v>
      </c>
      <c r="M6476">
        <v>4968982</v>
      </c>
      <c r="N6476" s="1" t="s">
        <v>2105</v>
      </c>
      <c r="O6476" s="1" t="s">
        <v>22884</v>
      </c>
      <c r="P6476" s="1">
        <f>MATCH(spotify_data[[#This Row],[album_id]],spotify_data[album_id],0)</f>
        <v>4325</v>
      </c>
      <c r="Q6476" s="1" t="s">
        <v>22885</v>
      </c>
      <c r="R6476" s="2">
        <v>36052</v>
      </c>
      <c r="S6476" s="7">
        <f ca="1">+TODAY()-spotify_data[[#This Row],[Fecha lanzamiento Album]]</f>
        <v>9979</v>
      </c>
      <c r="T6476" s="7">
        <f ca="1">+spotify_data[[#This Row],[Antigüedad Album Dias]]/60</f>
        <v>166.31666666666666</v>
      </c>
      <c r="U6476" s="8">
        <f ca="1">spotify_data[[#This Row],[Antigüedad Album Meses]]/12</f>
        <v>13.859722222222222</v>
      </c>
      <c r="V6476">
        <v>14</v>
      </c>
      <c r="W6476" s="1" t="s">
        <v>20</v>
      </c>
      <c r="X6476" s="1" t="str">
        <f>+IF(spotify_data[[#This Row],[album_type]]="album","Album",IF(spotify_data[[#This Row],[album_type]]="single","Single","Compilation"))</f>
        <v>Album</v>
      </c>
      <c r="Y6476">
        <v>368</v>
      </c>
    </row>
    <row r="6477" spans="1:25" x14ac:dyDescent="0.3">
      <c r="A6477" s="1" t="s">
        <v>23242</v>
      </c>
      <c r="B6477" s="1"/>
      <c r="C6477" s="1" t="s">
        <v>23243</v>
      </c>
      <c r="D6477">
        <v>6</v>
      </c>
      <c r="E6477">
        <v>39</v>
      </c>
      <c r="F6477" s="10">
        <f>spotify_data[[#This Row],[track_popularity]]/100</f>
        <v>0.39</v>
      </c>
      <c r="G6477" s="9" t="b">
        <v>0</v>
      </c>
      <c r="H6477" s="1">
        <f>+IF(spotify_data[[#This Row],[explicit]]=FALSE,0,1)</f>
        <v>0</v>
      </c>
      <c r="I6477" s="1" t="s">
        <v>20966</v>
      </c>
      <c r="J6477" s="7">
        <f>MATCH(spotify_data[[#This Row],[artist_name]],spotify_data[artist_name],0)</f>
        <v>4041</v>
      </c>
      <c r="K6477">
        <v>57</v>
      </c>
      <c r="L6477" s="10">
        <f>spotify_data[[#This Row],[artist_popularity]]/100</f>
        <v>0.56999999999999995</v>
      </c>
      <c r="M6477">
        <v>1200822</v>
      </c>
      <c r="N6477" s="1" t="s">
        <v>20967</v>
      </c>
      <c r="O6477" s="1" t="s">
        <v>23236</v>
      </c>
      <c r="P6477" s="1">
        <f>MATCH(spotify_data[[#This Row],[album_id]],spotify_data[album_id],0)</f>
        <v>4045</v>
      </c>
      <c r="Q6477" s="1" t="s">
        <v>23237</v>
      </c>
      <c r="R6477" s="2">
        <v>34700</v>
      </c>
      <c r="S6477" s="7">
        <f ca="1">+TODAY()-spotify_data[[#This Row],[Fecha lanzamiento Album]]</f>
        <v>11331</v>
      </c>
      <c r="T6477" s="7">
        <f ca="1">+spotify_data[[#This Row],[Antigüedad Album Dias]]/60</f>
        <v>188.85</v>
      </c>
      <c r="U6477" s="8">
        <f ca="1">spotify_data[[#This Row],[Antigüedad Album Meses]]/12</f>
        <v>15.737499999999999</v>
      </c>
      <c r="V6477">
        <v>10</v>
      </c>
      <c r="W6477" s="1" t="s">
        <v>20</v>
      </c>
      <c r="X6477" s="1" t="str">
        <f>+IF(spotify_data[[#This Row],[album_type]]="album","Album",IF(spotify_data[[#This Row],[album_type]]="single","Single","Compilation"))</f>
        <v>Album</v>
      </c>
      <c r="Y6477">
        <v>525</v>
      </c>
    </row>
    <row r="6478" spans="1:25" x14ac:dyDescent="0.3">
      <c r="A6478" s="1" t="s">
        <v>23462</v>
      </c>
      <c r="B6478" s="1"/>
      <c r="C6478" s="1" t="s">
        <v>23463</v>
      </c>
      <c r="D6478">
        <v>12</v>
      </c>
      <c r="E6478">
        <v>39</v>
      </c>
      <c r="F6478" s="10">
        <f>spotify_data[[#This Row],[track_popularity]]/100</f>
        <v>0.39</v>
      </c>
      <c r="G6478" s="9" t="b">
        <v>0</v>
      </c>
      <c r="H6478" s="1">
        <f>+IF(spotify_data[[#This Row],[explicit]]=FALSE,0,1)</f>
        <v>0</v>
      </c>
      <c r="I6478" s="1" t="s">
        <v>23464</v>
      </c>
      <c r="J6478" s="7">
        <f>MATCH(spotify_data[[#This Row],[artist_name]],spotify_data[artist_name],0)</f>
        <v>1157</v>
      </c>
      <c r="K6478">
        <v>71</v>
      </c>
      <c r="L6478" s="10">
        <f>spotify_data[[#This Row],[artist_popularity]]/100</f>
        <v>0.71</v>
      </c>
      <c r="M6478">
        <v>3857056</v>
      </c>
      <c r="N6478" s="1" t="s">
        <v>21063</v>
      </c>
      <c r="O6478" s="1" t="s">
        <v>23465</v>
      </c>
      <c r="P6478" s="1">
        <f>MATCH(spotify_data[[#This Row],[album_id]],spotify_data[album_id],0)</f>
        <v>1157</v>
      </c>
      <c r="Q6478" s="1" t="s">
        <v>23466</v>
      </c>
      <c r="R6478" s="2">
        <v>34029</v>
      </c>
      <c r="S6478" s="7">
        <f ca="1">+TODAY()-spotify_data[[#This Row],[Fecha lanzamiento Album]]</f>
        <v>12002</v>
      </c>
      <c r="T6478" s="7">
        <f ca="1">+spotify_data[[#This Row],[Antigüedad Album Dias]]/60</f>
        <v>200.03333333333333</v>
      </c>
      <c r="U6478" s="8">
        <f ca="1">spotify_data[[#This Row],[Antigüedad Album Meses]]/12</f>
        <v>16.669444444444444</v>
      </c>
      <c r="V6478">
        <v>12</v>
      </c>
      <c r="W6478" s="1" t="s">
        <v>20</v>
      </c>
      <c r="X6478" s="1" t="str">
        <f>+IF(spotify_data[[#This Row],[album_type]]="album","Album",IF(spotify_data[[#This Row],[album_type]]="single","Single","Compilation"))</f>
        <v>Album</v>
      </c>
      <c r="Y6478">
        <v>369</v>
      </c>
    </row>
    <row r="6479" spans="1:25" x14ac:dyDescent="0.3">
      <c r="A6479" s="1" t="s">
        <v>23467</v>
      </c>
      <c r="B6479" s="1"/>
      <c r="C6479" s="1" t="s">
        <v>23468</v>
      </c>
      <c r="D6479">
        <v>9</v>
      </c>
      <c r="E6479">
        <v>39</v>
      </c>
      <c r="F6479" s="10">
        <f>spotify_data[[#This Row],[track_popularity]]/100</f>
        <v>0.39</v>
      </c>
      <c r="G6479" s="9" t="b">
        <v>0</v>
      </c>
      <c r="H6479" s="1">
        <f>+IF(spotify_data[[#This Row],[explicit]]=FALSE,0,1)</f>
        <v>0</v>
      </c>
      <c r="I6479" s="1" t="s">
        <v>23464</v>
      </c>
      <c r="J6479" s="7">
        <f>MATCH(spotify_data[[#This Row],[artist_name]],spotify_data[artist_name],0)</f>
        <v>1157</v>
      </c>
      <c r="K6479">
        <v>71</v>
      </c>
      <c r="L6479" s="10">
        <f>spotify_data[[#This Row],[artist_popularity]]/100</f>
        <v>0.71</v>
      </c>
      <c r="M6479">
        <v>3856287</v>
      </c>
      <c r="N6479" s="1" t="s">
        <v>21063</v>
      </c>
      <c r="O6479" s="1" t="s">
        <v>23465</v>
      </c>
      <c r="P6479" s="1">
        <f>MATCH(spotify_data[[#This Row],[album_id]],spotify_data[album_id],0)</f>
        <v>1157</v>
      </c>
      <c r="Q6479" s="1" t="s">
        <v>23466</v>
      </c>
      <c r="R6479" s="2">
        <v>34029</v>
      </c>
      <c r="S6479" s="7">
        <f ca="1">+TODAY()-spotify_data[[#This Row],[Fecha lanzamiento Album]]</f>
        <v>12002</v>
      </c>
      <c r="T6479" s="7">
        <f ca="1">+spotify_data[[#This Row],[Antigüedad Album Dias]]/60</f>
        <v>200.03333333333333</v>
      </c>
      <c r="U6479" s="8">
        <f ca="1">spotify_data[[#This Row],[Antigüedad Album Meses]]/12</f>
        <v>16.669444444444444</v>
      </c>
      <c r="V6479">
        <v>12</v>
      </c>
      <c r="W6479" s="1" t="s">
        <v>20</v>
      </c>
      <c r="X6479" s="1" t="str">
        <f>+IF(spotify_data[[#This Row],[album_type]]="album","Album",IF(spotify_data[[#This Row],[album_type]]="single","Single","Compilation"))</f>
        <v>Album</v>
      </c>
      <c r="Y6479">
        <v>391</v>
      </c>
    </row>
    <row r="6480" spans="1:25" x14ac:dyDescent="0.3">
      <c r="A6480" s="1" t="s">
        <v>23487</v>
      </c>
      <c r="B6480" s="1"/>
      <c r="C6480" s="1" t="s">
        <v>23488</v>
      </c>
      <c r="D6480">
        <v>11</v>
      </c>
      <c r="E6480">
        <v>39</v>
      </c>
      <c r="F6480" s="10">
        <f>spotify_data[[#This Row],[track_popularity]]/100</f>
        <v>0.39</v>
      </c>
      <c r="G6480" s="9" t="b">
        <v>0</v>
      </c>
      <c r="H6480" s="1">
        <f>+IF(spotify_data[[#This Row],[explicit]]=FALSE,0,1)</f>
        <v>0</v>
      </c>
      <c r="I6480" s="1" t="s">
        <v>23464</v>
      </c>
      <c r="J6480" s="7">
        <f>MATCH(spotify_data[[#This Row],[artist_name]],spotify_data[artist_name],0)</f>
        <v>1157</v>
      </c>
      <c r="K6480">
        <v>71</v>
      </c>
      <c r="L6480" s="10">
        <f>spotify_data[[#This Row],[artist_popularity]]/100</f>
        <v>0.71</v>
      </c>
      <c r="M6480">
        <v>3857762</v>
      </c>
      <c r="N6480" s="1" t="s">
        <v>21063</v>
      </c>
      <c r="O6480" s="1" t="s">
        <v>23465</v>
      </c>
      <c r="P6480" s="1">
        <f>MATCH(spotify_data[[#This Row],[album_id]],spotify_data[album_id],0)</f>
        <v>1157</v>
      </c>
      <c r="Q6480" s="1" t="s">
        <v>23466</v>
      </c>
      <c r="R6480" s="2">
        <v>34029</v>
      </c>
      <c r="S6480" s="7">
        <f ca="1">+TODAY()-spotify_data[[#This Row],[Fecha lanzamiento Album]]</f>
        <v>12002</v>
      </c>
      <c r="T6480" s="7">
        <f ca="1">+spotify_data[[#This Row],[Antigüedad Album Dias]]/60</f>
        <v>200.03333333333333</v>
      </c>
      <c r="U6480" s="8">
        <f ca="1">spotify_data[[#This Row],[Antigüedad Album Meses]]/12</f>
        <v>16.669444444444444</v>
      </c>
      <c r="V6480">
        <v>12</v>
      </c>
      <c r="W6480" s="1" t="s">
        <v>20</v>
      </c>
      <c r="X6480" s="1" t="str">
        <f>+IF(spotify_data[[#This Row],[album_type]]="album","Album",IF(spotify_data[[#This Row],[album_type]]="single","Single","Compilation"))</f>
        <v>Album</v>
      </c>
      <c r="Y6480">
        <v>548</v>
      </c>
    </row>
    <row r="6481" spans="1:25" x14ac:dyDescent="0.3">
      <c r="A6481" s="1" t="s">
        <v>23636</v>
      </c>
      <c r="B6481" s="1"/>
      <c r="C6481" s="1" t="s">
        <v>23635</v>
      </c>
      <c r="D6481">
        <v>12</v>
      </c>
      <c r="E6481">
        <v>39</v>
      </c>
      <c r="F6481" s="10">
        <f>spotify_data[[#This Row],[track_popularity]]/100</f>
        <v>0.39</v>
      </c>
      <c r="G6481" s="9" t="b">
        <v>0</v>
      </c>
      <c r="H6481" s="1">
        <f>+IF(spotify_data[[#This Row],[explicit]]=FALSE,0,1)</f>
        <v>0</v>
      </c>
      <c r="I6481" s="1" t="s">
        <v>7647</v>
      </c>
      <c r="J6481" s="7">
        <f>MATCH(spotify_data[[#This Row],[artist_name]],spotify_data[artist_name],0)</f>
        <v>289</v>
      </c>
      <c r="K6481">
        <v>81</v>
      </c>
      <c r="L6481" s="10">
        <f>spotify_data[[#This Row],[artist_popularity]]/100</f>
        <v>0.81</v>
      </c>
      <c r="M6481">
        <v>23398010</v>
      </c>
      <c r="N6481" s="1" t="s">
        <v>7648</v>
      </c>
      <c r="O6481" s="1" t="s">
        <v>23601</v>
      </c>
      <c r="P6481" s="1">
        <f>MATCH(spotify_data[[#This Row],[album_id]],spotify_data[album_id],0)</f>
        <v>4747</v>
      </c>
      <c r="Q6481" s="1" t="s">
        <v>23602</v>
      </c>
      <c r="R6481" s="2">
        <v>33507</v>
      </c>
      <c r="S6481" s="7">
        <f ca="1">+TODAY()-spotify_data[[#This Row],[Fecha lanzamiento Album]]</f>
        <v>12524</v>
      </c>
      <c r="T6481" s="7">
        <f ca="1">+spotify_data[[#This Row],[Antigüedad Album Dias]]/60</f>
        <v>208.73333333333332</v>
      </c>
      <c r="U6481" s="8">
        <f ca="1">spotify_data[[#This Row],[Antigüedad Album Meses]]/12</f>
        <v>17.394444444444442</v>
      </c>
      <c r="V6481">
        <v>70</v>
      </c>
      <c r="W6481" s="1" t="s">
        <v>20</v>
      </c>
      <c r="X6481" s="1" t="str">
        <f>+IF(spotify_data[[#This Row],[album_type]]="album","Album",IF(spotify_data[[#This Row],[album_type]]="single","Single","Compilation"))</f>
        <v>Album</v>
      </c>
      <c r="Y6481">
        <v>386</v>
      </c>
    </row>
    <row r="6482" spans="1:25" x14ac:dyDescent="0.3">
      <c r="A6482" s="1" t="s">
        <v>24555</v>
      </c>
      <c r="B6482" s="1"/>
      <c r="C6482" s="1" t="s">
        <v>24556</v>
      </c>
      <c r="D6482">
        <v>4</v>
      </c>
      <c r="E6482">
        <v>39</v>
      </c>
      <c r="F6482" s="10">
        <f>spotify_data[[#This Row],[track_popularity]]/100</f>
        <v>0.39</v>
      </c>
      <c r="G6482" s="9" t="b">
        <v>0</v>
      </c>
      <c r="H6482" s="1">
        <f>+IF(spotify_data[[#This Row],[explicit]]=FALSE,0,1)</f>
        <v>0</v>
      </c>
      <c r="I6482" s="1" t="s">
        <v>6037</v>
      </c>
      <c r="J6482" s="7">
        <f>MATCH(spotify_data[[#This Row],[artist_name]],spotify_data[artist_name],0)</f>
        <v>3773</v>
      </c>
      <c r="K6482">
        <v>65</v>
      </c>
      <c r="L6482" s="10">
        <f>spotify_data[[#This Row],[artist_popularity]]/100</f>
        <v>0.65</v>
      </c>
      <c r="M6482">
        <v>1324548</v>
      </c>
      <c r="N6482" s="1" t="s">
        <v>1609</v>
      </c>
      <c r="O6482" s="1" t="s">
        <v>24549</v>
      </c>
      <c r="P6482" s="1">
        <f>MATCH(spotify_data[[#This Row],[album_id]],spotify_data[album_id],0)</f>
        <v>3773</v>
      </c>
      <c r="Q6482" s="1" t="s">
        <v>24550</v>
      </c>
      <c r="R6482" s="2">
        <v>24653</v>
      </c>
      <c r="S6482" s="7">
        <f ca="1">+TODAY()-spotify_data[[#This Row],[Fecha lanzamiento Album]]</f>
        <v>21378</v>
      </c>
      <c r="T6482" s="7">
        <f ca="1">+spotify_data[[#This Row],[Antigüedad Album Dias]]/60</f>
        <v>356.3</v>
      </c>
      <c r="U6482" s="8">
        <f ca="1">spotify_data[[#This Row],[Antigüedad Album Meses]]/12</f>
        <v>29.691666666666666</v>
      </c>
      <c r="V6482">
        <v>21</v>
      </c>
      <c r="W6482" s="1" t="s">
        <v>20</v>
      </c>
      <c r="X6482" s="1" t="str">
        <f>+IF(spotify_data[[#This Row],[album_type]]="album","Album",IF(spotify_data[[#This Row],[album_type]]="single","Single","Compilation"))</f>
        <v>Album</v>
      </c>
      <c r="Y6482">
        <v>111</v>
      </c>
    </row>
    <row r="6483" spans="1:25" x14ac:dyDescent="0.3">
      <c r="A6483" s="1" t="s">
        <v>159</v>
      </c>
      <c r="B6483" s="1">
        <v>6221</v>
      </c>
      <c r="C6483" s="1" t="s">
        <v>160</v>
      </c>
      <c r="D6483">
        <v>1</v>
      </c>
      <c r="E6483">
        <v>38</v>
      </c>
      <c r="F6483" s="10">
        <f>spotify_data[[#This Row],[track_popularity]]/100</f>
        <v>0.38</v>
      </c>
      <c r="G6483" s="9" t="b">
        <v>0</v>
      </c>
      <c r="H6483" s="1">
        <f>+IF(spotify_data[[#This Row],[explicit]]=FALSE,0,1)</f>
        <v>0</v>
      </c>
      <c r="I6483" s="1" t="s">
        <v>161</v>
      </c>
      <c r="J6483" s="7">
        <f>MATCH(spotify_data[[#This Row],[artist_name]],spotify_data[artist_name],0)</f>
        <v>6482</v>
      </c>
      <c r="K6483">
        <v>50</v>
      </c>
      <c r="L6483" s="10">
        <f>spotify_data[[#This Row],[artist_popularity]]/100</f>
        <v>0.5</v>
      </c>
      <c r="M6483">
        <v>7219</v>
      </c>
      <c r="N6483" s="1" t="s">
        <v>162</v>
      </c>
      <c r="O6483" s="1" t="s">
        <v>163</v>
      </c>
      <c r="P6483" s="1">
        <f>MATCH(spotify_data[[#This Row],[album_id]],spotify_data[album_id],0)</f>
        <v>6482</v>
      </c>
      <c r="Q6483" s="1" t="s">
        <v>160</v>
      </c>
      <c r="R6483" s="2">
        <v>45947</v>
      </c>
      <c r="S6483" s="7">
        <f ca="1">+TODAY()-spotify_data[[#This Row],[Fecha lanzamiento Album]]</f>
        <v>84</v>
      </c>
      <c r="T6483" s="7">
        <f ca="1">+spotify_data[[#This Row],[Antigüedad Album Dias]]/60</f>
        <v>1.4</v>
      </c>
      <c r="U6483" s="8">
        <f ca="1">spotify_data[[#This Row],[Antigüedad Album Meses]]/12</f>
        <v>0.11666666666666665</v>
      </c>
      <c r="V6483">
        <v>1</v>
      </c>
      <c r="W6483" s="1" t="s">
        <v>21</v>
      </c>
      <c r="X6483" s="1" t="str">
        <f>+IF(spotify_data[[#This Row],[album_type]]="album","Album",IF(spotify_data[[#This Row],[album_type]]="single","Single","Compilation"))</f>
        <v>Single</v>
      </c>
      <c r="Y6483">
        <v>208</v>
      </c>
    </row>
    <row r="6484" spans="1:25" x14ac:dyDescent="0.3">
      <c r="A6484" s="1" t="s">
        <v>194</v>
      </c>
      <c r="B6484" s="1">
        <v>944</v>
      </c>
      <c r="C6484" s="1" t="s">
        <v>195</v>
      </c>
      <c r="D6484">
        <v>1</v>
      </c>
      <c r="E6484">
        <v>38</v>
      </c>
      <c r="F6484" s="10">
        <f>spotify_data[[#This Row],[track_popularity]]/100</f>
        <v>0.38</v>
      </c>
      <c r="G6484" s="9" t="b">
        <v>0</v>
      </c>
      <c r="H6484" s="1">
        <f>+IF(spotify_data[[#This Row],[explicit]]=FALSE,0,1)</f>
        <v>0</v>
      </c>
      <c r="I6484" s="1" t="s">
        <v>196</v>
      </c>
      <c r="J6484" s="7">
        <f>MATCH(spotify_data[[#This Row],[artist_name]],spotify_data[artist_name],0)</f>
        <v>6483</v>
      </c>
      <c r="K6484">
        <v>50</v>
      </c>
      <c r="L6484" s="10">
        <f>spotify_data[[#This Row],[artist_popularity]]/100</f>
        <v>0.5</v>
      </c>
      <c r="M6484">
        <v>247771</v>
      </c>
      <c r="N6484" s="1" t="s">
        <v>197</v>
      </c>
      <c r="O6484" s="1" t="s">
        <v>198</v>
      </c>
      <c r="P6484" s="1">
        <f>MATCH(spotify_data[[#This Row],[album_id]],spotify_data[album_id],0)</f>
        <v>6483</v>
      </c>
      <c r="Q6484" s="1" t="s">
        <v>195</v>
      </c>
      <c r="R6484" s="2">
        <v>45945</v>
      </c>
      <c r="S6484" s="7">
        <f ca="1">+TODAY()-spotify_data[[#This Row],[Fecha lanzamiento Album]]</f>
        <v>86</v>
      </c>
      <c r="T6484" s="7">
        <f ca="1">+spotify_data[[#This Row],[Antigüedad Album Dias]]/60</f>
        <v>1.4333333333333333</v>
      </c>
      <c r="U6484" s="8">
        <f ca="1">spotify_data[[#This Row],[Antigüedad Album Meses]]/12</f>
        <v>0.11944444444444445</v>
      </c>
      <c r="V6484">
        <v>1</v>
      </c>
      <c r="W6484" s="1" t="s">
        <v>21</v>
      </c>
      <c r="X6484" s="1" t="str">
        <f>+IF(spotify_data[[#This Row],[album_type]]="album","Album",IF(spotify_data[[#This Row],[album_type]]="single","Single","Compilation"))</f>
        <v>Single</v>
      </c>
      <c r="Y6484">
        <v>388</v>
      </c>
    </row>
    <row r="6485" spans="1:25" x14ac:dyDescent="0.3">
      <c r="A6485" s="1" t="s">
        <v>354</v>
      </c>
      <c r="B6485" s="1">
        <v>7664</v>
      </c>
      <c r="C6485" s="1" t="s">
        <v>355</v>
      </c>
      <c r="D6485">
        <v>1</v>
      </c>
      <c r="E6485">
        <v>38</v>
      </c>
      <c r="F6485" s="10">
        <f>spotify_data[[#This Row],[track_popularity]]/100</f>
        <v>0.38</v>
      </c>
      <c r="G6485" s="9" t="b">
        <v>1</v>
      </c>
      <c r="H6485" s="1">
        <f>+IF(spotify_data[[#This Row],[explicit]]=FALSE,0,1)</f>
        <v>1</v>
      </c>
      <c r="I6485" s="1" t="s">
        <v>356</v>
      </c>
      <c r="J6485" s="7">
        <f>MATCH(spotify_data[[#This Row],[artist_name]],spotify_data[artist_name],0)</f>
        <v>6484</v>
      </c>
      <c r="K6485">
        <v>32</v>
      </c>
      <c r="L6485" s="10">
        <f>spotify_data[[#This Row],[artist_popularity]]/100</f>
        <v>0.32</v>
      </c>
      <c r="M6485">
        <v>1844</v>
      </c>
      <c r="N6485" s="1" t="s">
        <v>357</v>
      </c>
      <c r="O6485" s="1" t="s">
        <v>358</v>
      </c>
      <c r="P6485" s="1">
        <f>MATCH(spotify_data[[#This Row],[album_id]],spotify_data[album_id],0)</f>
        <v>6484</v>
      </c>
      <c r="Q6485" s="1" t="s">
        <v>355</v>
      </c>
      <c r="R6485" s="2">
        <v>45933</v>
      </c>
      <c r="S6485" s="7">
        <f ca="1">+TODAY()-spotify_data[[#This Row],[Fecha lanzamiento Album]]</f>
        <v>98</v>
      </c>
      <c r="T6485" s="7">
        <f ca="1">+spotify_data[[#This Row],[Antigüedad Album Dias]]/60</f>
        <v>1.6333333333333333</v>
      </c>
      <c r="U6485" s="8">
        <f ca="1">spotify_data[[#This Row],[Antigüedad Album Meses]]/12</f>
        <v>0.1361111111111111</v>
      </c>
      <c r="V6485">
        <v>1</v>
      </c>
      <c r="W6485" s="1" t="s">
        <v>21</v>
      </c>
      <c r="X6485" s="1" t="str">
        <f>+IF(spotify_data[[#This Row],[album_type]]="album","Album",IF(spotify_data[[#This Row],[album_type]]="single","Single","Compilation"))</f>
        <v>Single</v>
      </c>
      <c r="Y6485">
        <v>217</v>
      </c>
    </row>
    <row r="6486" spans="1:25" x14ac:dyDescent="0.3">
      <c r="A6486" s="1" t="s">
        <v>592</v>
      </c>
      <c r="B6486" s="1">
        <v>8557</v>
      </c>
      <c r="C6486" s="1" t="s">
        <v>593</v>
      </c>
      <c r="D6486">
        <v>1</v>
      </c>
      <c r="E6486">
        <v>38</v>
      </c>
      <c r="F6486" s="10">
        <f>spotify_data[[#This Row],[track_popularity]]/100</f>
        <v>0.38</v>
      </c>
      <c r="G6486" s="9" t="b">
        <v>0</v>
      </c>
      <c r="H6486" s="1">
        <f>+IF(spotify_data[[#This Row],[explicit]]=FALSE,0,1)</f>
        <v>0</v>
      </c>
      <c r="I6486" s="1" t="s">
        <v>594</v>
      </c>
      <c r="J6486" s="7">
        <f>MATCH(spotify_data[[#This Row],[artist_name]],spotify_data[artist_name],0)</f>
        <v>6485</v>
      </c>
      <c r="K6486">
        <v>22</v>
      </c>
      <c r="L6486" s="10">
        <f>spotify_data[[#This Row],[artist_popularity]]/100</f>
        <v>0.22</v>
      </c>
      <c r="M6486">
        <v>2001</v>
      </c>
      <c r="N6486" s="1" t="s">
        <v>23</v>
      </c>
      <c r="O6486" s="1" t="s">
        <v>595</v>
      </c>
      <c r="P6486" s="1">
        <f>MATCH(spotify_data[[#This Row],[album_id]],spotify_data[album_id],0)</f>
        <v>6485</v>
      </c>
      <c r="Q6486" s="1" t="s">
        <v>593</v>
      </c>
      <c r="R6486" s="2">
        <v>45926</v>
      </c>
      <c r="S6486" s="7">
        <f ca="1">+TODAY()-spotify_data[[#This Row],[Fecha lanzamiento Album]]</f>
        <v>105</v>
      </c>
      <c r="T6486" s="7">
        <f ca="1">+spotify_data[[#This Row],[Antigüedad Album Dias]]/60</f>
        <v>1.75</v>
      </c>
      <c r="U6486" s="8">
        <f ca="1">spotify_data[[#This Row],[Antigüedad Album Meses]]/12</f>
        <v>0.14583333333333334</v>
      </c>
      <c r="V6486">
        <v>1</v>
      </c>
      <c r="W6486" s="1" t="s">
        <v>21</v>
      </c>
      <c r="X6486" s="1" t="str">
        <f>+IF(spotify_data[[#This Row],[album_type]]="album","Album",IF(spotify_data[[#This Row],[album_type]]="single","Single","Compilation"))</f>
        <v>Single</v>
      </c>
      <c r="Y6486">
        <v>205</v>
      </c>
    </row>
    <row r="6487" spans="1:25" x14ac:dyDescent="0.3">
      <c r="A6487" s="1" t="s">
        <v>697</v>
      </c>
      <c r="B6487" s="1">
        <v>7072</v>
      </c>
      <c r="C6487" s="1" t="s">
        <v>698</v>
      </c>
      <c r="D6487">
        <v>1</v>
      </c>
      <c r="E6487">
        <v>38</v>
      </c>
      <c r="F6487" s="10">
        <f>spotify_data[[#This Row],[track_popularity]]/100</f>
        <v>0.38</v>
      </c>
      <c r="G6487" s="9" t="b">
        <v>0</v>
      </c>
      <c r="H6487" s="1">
        <f>+IF(spotify_data[[#This Row],[explicit]]=FALSE,0,1)</f>
        <v>0</v>
      </c>
      <c r="I6487" s="1" t="s">
        <v>699</v>
      </c>
      <c r="J6487" s="7">
        <f>MATCH(spotify_data[[#This Row],[artist_name]],spotify_data[artist_name],0)</f>
        <v>6486</v>
      </c>
      <c r="K6487">
        <v>35</v>
      </c>
      <c r="L6487" s="10">
        <f>spotify_data[[#This Row],[artist_popularity]]/100</f>
        <v>0.35</v>
      </c>
      <c r="M6487">
        <v>1843</v>
      </c>
      <c r="N6487" s="1" t="s">
        <v>23</v>
      </c>
      <c r="O6487" s="1" t="s">
        <v>700</v>
      </c>
      <c r="P6487" s="1">
        <f>MATCH(spotify_data[[#This Row],[album_id]],spotify_data[album_id],0)</f>
        <v>6486</v>
      </c>
      <c r="Q6487" s="1" t="s">
        <v>698</v>
      </c>
      <c r="R6487" s="2">
        <v>45919</v>
      </c>
      <c r="S6487" s="7">
        <f ca="1">+TODAY()-spotify_data[[#This Row],[Fecha lanzamiento Album]]</f>
        <v>112</v>
      </c>
      <c r="T6487" s="7">
        <f ca="1">+spotify_data[[#This Row],[Antigüedad Album Dias]]/60</f>
        <v>1.8666666666666667</v>
      </c>
      <c r="U6487" s="8">
        <f ca="1">spotify_data[[#This Row],[Antigüedad Album Meses]]/12</f>
        <v>0.15555555555555556</v>
      </c>
      <c r="V6487">
        <v>1</v>
      </c>
      <c r="W6487" s="1" t="s">
        <v>21</v>
      </c>
      <c r="X6487" s="1" t="str">
        <f>+IF(spotify_data[[#This Row],[album_type]]="album","Album",IF(spotify_data[[#This Row],[album_type]]="single","Single","Compilation"))</f>
        <v>Single</v>
      </c>
      <c r="Y6487">
        <v>226</v>
      </c>
    </row>
    <row r="6488" spans="1:25" x14ac:dyDescent="0.3">
      <c r="A6488" s="1" t="s">
        <v>1177</v>
      </c>
      <c r="B6488" s="1">
        <v>7401</v>
      </c>
      <c r="C6488" s="1" t="s">
        <v>1178</v>
      </c>
      <c r="D6488">
        <v>1</v>
      </c>
      <c r="E6488">
        <v>38</v>
      </c>
      <c r="F6488" s="10">
        <f>spotify_data[[#This Row],[track_popularity]]/100</f>
        <v>0.38</v>
      </c>
      <c r="G6488" s="9" t="b">
        <v>0</v>
      </c>
      <c r="H6488" s="1">
        <f>+IF(spotify_data[[#This Row],[explicit]]=FALSE,0,1)</f>
        <v>0</v>
      </c>
      <c r="I6488" s="1" t="s">
        <v>1179</v>
      </c>
      <c r="J6488" s="7">
        <f>MATCH(spotify_data[[#This Row],[artist_name]],spotify_data[artist_name],0)</f>
        <v>6487</v>
      </c>
      <c r="K6488">
        <v>23</v>
      </c>
      <c r="L6488" s="10">
        <f>spotify_data[[#This Row],[artist_popularity]]/100</f>
        <v>0.23</v>
      </c>
      <c r="M6488">
        <v>462</v>
      </c>
      <c r="N6488" s="1" t="s">
        <v>23</v>
      </c>
      <c r="O6488" s="1" t="s">
        <v>1180</v>
      </c>
      <c r="P6488" s="1">
        <f>MATCH(spotify_data[[#This Row],[album_id]],spotify_data[album_id],0)</f>
        <v>6487</v>
      </c>
      <c r="Q6488" s="1" t="s">
        <v>1178</v>
      </c>
      <c r="R6488" s="2">
        <v>45891</v>
      </c>
      <c r="S6488" s="7">
        <f ca="1">+TODAY()-spotify_data[[#This Row],[Fecha lanzamiento Album]]</f>
        <v>140</v>
      </c>
      <c r="T6488" s="7">
        <f ca="1">+spotify_data[[#This Row],[Antigüedad Album Dias]]/60</f>
        <v>2.3333333333333335</v>
      </c>
      <c r="U6488" s="8">
        <f ca="1">spotify_data[[#This Row],[Antigüedad Album Meses]]/12</f>
        <v>0.19444444444444445</v>
      </c>
      <c r="V6488">
        <v>1</v>
      </c>
      <c r="W6488" s="1" t="s">
        <v>21</v>
      </c>
      <c r="X6488" s="1" t="str">
        <f>+IF(spotify_data[[#This Row],[album_type]]="album","Album",IF(spotify_data[[#This Row],[album_type]]="single","Single","Compilation"))</f>
        <v>Single</v>
      </c>
      <c r="Y6488">
        <v>341</v>
      </c>
    </row>
    <row r="6489" spans="1:25" x14ac:dyDescent="0.3">
      <c r="A6489" s="1" t="s">
        <v>1261</v>
      </c>
      <c r="B6489" s="1">
        <v>6825</v>
      </c>
      <c r="C6489" s="1" t="s">
        <v>1262</v>
      </c>
      <c r="D6489">
        <v>1</v>
      </c>
      <c r="E6489">
        <v>38</v>
      </c>
      <c r="F6489" s="10">
        <f>spotify_data[[#This Row],[track_popularity]]/100</f>
        <v>0.38</v>
      </c>
      <c r="G6489" s="9" t="b">
        <v>1</v>
      </c>
      <c r="H6489" s="1">
        <f>+IF(spotify_data[[#This Row],[explicit]]=FALSE,0,1)</f>
        <v>1</v>
      </c>
      <c r="I6489" s="1" t="s">
        <v>1263</v>
      </c>
      <c r="J6489" s="7">
        <f>MATCH(spotify_data[[#This Row],[artist_name]],spotify_data[artist_name],0)</f>
        <v>6488</v>
      </c>
      <c r="K6489">
        <v>25</v>
      </c>
      <c r="L6489" s="10">
        <f>spotify_data[[#This Row],[artist_popularity]]/100</f>
        <v>0.25</v>
      </c>
      <c r="M6489">
        <v>2136</v>
      </c>
      <c r="N6489" s="1" t="s">
        <v>23</v>
      </c>
      <c r="O6489" s="1" t="s">
        <v>1264</v>
      </c>
      <c r="P6489" s="1">
        <f>MATCH(spotify_data[[#This Row],[album_id]],spotify_data[album_id],0)</f>
        <v>6488</v>
      </c>
      <c r="Q6489" s="1" t="s">
        <v>1262</v>
      </c>
      <c r="R6489" s="2">
        <v>45877</v>
      </c>
      <c r="S6489" s="7">
        <f ca="1">+TODAY()-spotify_data[[#This Row],[Fecha lanzamiento Album]]</f>
        <v>154</v>
      </c>
      <c r="T6489" s="7">
        <f ca="1">+spotify_data[[#This Row],[Antigüedad Album Dias]]/60</f>
        <v>2.5666666666666669</v>
      </c>
      <c r="U6489" s="8">
        <f ca="1">spotify_data[[#This Row],[Antigüedad Album Meses]]/12</f>
        <v>0.21388888888888891</v>
      </c>
      <c r="V6489">
        <v>2</v>
      </c>
      <c r="W6489" s="1" t="s">
        <v>21</v>
      </c>
      <c r="X6489" s="1" t="str">
        <f>+IF(spotify_data[[#This Row],[album_type]]="album","Album",IF(spotify_data[[#This Row],[album_type]]="single","Single","Compilation"))</f>
        <v>Single</v>
      </c>
      <c r="Y6489">
        <v>321</v>
      </c>
    </row>
    <row r="6490" spans="1:25" x14ac:dyDescent="0.3">
      <c r="A6490" s="1" t="s">
        <v>1554</v>
      </c>
      <c r="B6490" s="1">
        <v>4850</v>
      </c>
      <c r="C6490" s="1" t="s">
        <v>1555</v>
      </c>
      <c r="D6490">
        <v>1</v>
      </c>
      <c r="E6490">
        <v>38</v>
      </c>
      <c r="F6490" s="10">
        <f>spotify_data[[#This Row],[track_popularity]]/100</f>
        <v>0.38</v>
      </c>
      <c r="G6490" s="9" t="b">
        <v>0</v>
      </c>
      <c r="H6490" s="1">
        <f>+IF(spotify_data[[#This Row],[explicit]]=FALSE,0,1)</f>
        <v>0</v>
      </c>
      <c r="I6490" s="1" t="s">
        <v>1556</v>
      </c>
      <c r="J6490" s="7">
        <f>MATCH(spotify_data[[#This Row],[artist_name]],spotify_data[artist_name],0)</f>
        <v>6489</v>
      </c>
      <c r="K6490">
        <v>21</v>
      </c>
      <c r="L6490" s="10">
        <f>spotify_data[[#This Row],[artist_popularity]]/100</f>
        <v>0.21</v>
      </c>
      <c r="M6490">
        <v>169</v>
      </c>
      <c r="N6490" s="1" t="s">
        <v>23</v>
      </c>
      <c r="O6490" s="1" t="s">
        <v>1557</v>
      </c>
      <c r="P6490" s="1">
        <f>MATCH(spotify_data[[#This Row],[album_id]],spotify_data[album_id],0)</f>
        <v>6489</v>
      </c>
      <c r="Q6490" s="1" t="s">
        <v>1555</v>
      </c>
      <c r="R6490" s="2">
        <v>45841</v>
      </c>
      <c r="S6490" s="7">
        <f ca="1">+TODAY()-spotify_data[[#This Row],[Fecha lanzamiento Album]]</f>
        <v>190</v>
      </c>
      <c r="T6490" s="7">
        <f ca="1">+spotify_data[[#This Row],[Antigüedad Album Dias]]/60</f>
        <v>3.1666666666666665</v>
      </c>
      <c r="U6490" s="8">
        <f ca="1">spotify_data[[#This Row],[Antigüedad Album Meses]]/12</f>
        <v>0.2638888888888889</v>
      </c>
      <c r="V6490">
        <v>3</v>
      </c>
      <c r="W6490" s="1" t="s">
        <v>21</v>
      </c>
      <c r="X6490" s="1" t="str">
        <f>+IF(spotify_data[[#This Row],[album_type]]="album","Album",IF(spotify_data[[#This Row],[album_type]]="single","Single","Compilation"))</f>
        <v>Single</v>
      </c>
      <c r="Y6490">
        <v>201</v>
      </c>
    </row>
    <row r="6491" spans="1:25" x14ac:dyDescent="0.3">
      <c r="A6491" s="1" t="s">
        <v>1771</v>
      </c>
      <c r="B6491" s="1">
        <v>1415</v>
      </c>
      <c r="C6491" s="1" t="s">
        <v>1772</v>
      </c>
      <c r="D6491">
        <v>1</v>
      </c>
      <c r="E6491">
        <v>38</v>
      </c>
      <c r="F6491" s="10">
        <f>spotify_data[[#This Row],[track_popularity]]/100</f>
        <v>0.38</v>
      </c>
      <c r="G6491" s="9" t="b">
        <v>0</v>
      </c>
      <c r="H6491" s="1">
        <f>+IF(spotify_data[[#This Row],[explicit]]=FALSE,0,1)</f>
        <v>0</v>
      </c>
      <c r="I6491" s="1" t="s">
        <v>1380</v>
      </c>
      <c r="J6491" s="7">
        <f>MATCH(spotify_data[[#This Row],[artist_name]],spotify_data[artist_name],0)</f>
        <v>6203</v>
      </c>
      <c r="K6491">
        <v>27</v>
      </c>
      <c r="L6491" s="10">
        <f>spotify_data[[#This Row],[artist_popularity]]/100</f>
        <v>0.27</v>
      </c>
      <c r="M6491">
        <v>3666</v>
      </c>
      <c r="N6491" s="1" t="s">
        <v>23</v>
      </c>
      <c r="O6491" s="1" t="s">
        <v>1773</v>
      </c>
      <c r="P6491" s="1">
        <f>MATCH(spotify_data[[#This Row],[album_id]],spotify_data[album_id],0)</f>
        <v>6490</v>
      </c>
      <c r="Q6491" s="1" t="s">
        <v>1772</v>
      </c>
      <c r="R6491" s="2">
        <v>45814</v>
      </c>
      <c r="S6491" s="7">
        <f ca="1">+TODAY()-spotify_data[[#This Row],[Fecha lanzamiento Album]]</f>
        <v>217</v>
      </c>
      <c r="T6491" s="7">
        <f ca="1">+spotify_data[[#This Row],[Antigüedad Album Dias]]/60</f>
        <v>3.6166666666666667</v>
      </c>
      <c r="U6491" s="8">
        <f ca="1">spotify_data[[#This Row],[Antigüedad Album Meses]]/12</f>
        <v>0.30138888888888887</v>
      </c>
      <c r="V6491">
        <v>1</v>
      </c>
      <c r="W6491" s="1" t="s">
        <v>21</v>
      </c>
      <c r="X6491" s="1" t="str">
        <f>+IF(spotify_data[[#This Row],[album_type]]="album","Album",IF(spotify_data[[#This Row],[album_type]]="single","Single","Compilation"))</f>
        <v>Single</v>
      </c>
      <c r="Y6491">
        <v>324</v>
      </c>
    </row>
    <row r="6492" spans="1:25" x14ac:dyDescent="0.3">
      <c r="A6492" s="1" t="s">
        <v>1927</v>
      </c>
      <c r="B6492" s="1">
        <v>329</v>
      </c>
      <c r="C6492" s="1" t="s">
        <v>1928</v>
      </c>
      <c r="D6492">
        <v>2</v>
      </c>
      <c r="E6492">
        <v>38</v>
      </c>
      <c r="F6492" s="10">
        <f>spotify_data[[#This Row],[track_popularity]]/100</f>
        <v>0.38</v>
      </c>
      <c r="G6492" s="9" t="b">
        <v>0</v>
      </c>
      <c r="H6492" s="1">
        <f>+IF(spotify_data[[#This Row],[explicit]]=FALSE,0,1)</f>
        <v>0</v>
      </c>
      <c r="I6492" s="1" t="s">
        <v>1929</v>
      </c>
      <c r="J6492" s="7">
        <f>MATCH(spotify_data[[#This Row],[artist_name]],spotify_data[artist_name],0)</f>
        <v>6491</v>
      </c>
      <c r="K6492">
        <v>26</v>
      </c>
      <c r="L6492" s="10">
        <f>spotify_data[[#This Row],[artist_popularity]]/100</f>
        <v>0.26</v>
      </c>
      <c r="M6492">
        <v>7366</v>
      </c>
      <c r="N6492" s="1" t="s">
        <v>23</v>
      </c>
      <c r="O6492" s="1" t="s">
        <v>1930</v>
      </c>
      <c r="P6492" s="1">
        <f>MATCH(spotify_data[[#This Row],[album_id]],spotify_data[album_id],0)</f>
        <v>6491</v>
      </c>
      <c r="Q6492" s="1" t="s">
        <v>1931</v>
      </c>
      <c r="R6492" s="2">
        <v>45792</v>
      </c>
      <c r="S6492" s="7">
        <f ca="1">+TODAY()-spotify_data[[#This Row],[Fecha lanzamiento Album]]</f>
        <v>239</v>
      </c>
      <c r="T6492" s="7">
        <f ca="1">+spotify_data[[#This Row],[Antigüedad Album Dias]]/60</f>
        <v>3.9833333333333334</v>
      </c>
      <c r="U6492" s="8">
        <f ca="1">spotify_data[[#This Row],[Antigüedad Album Meses]]/12</f>
        <v>0.33194444444444443</v>
      </c>
      <c r="V6492">
        <v>10</v>
      </c>
      <c r="W6492" s="1" t="s">
        <v>1932</v>
      </c>
      <c r="X6492" s="1" t="str">
        <f>+IF(spotify_data[[#This Row],[album_type]]="album","Album",IF(spotify_data[[#This Row],[album_type]]="single","Single","Compilation"))</f>
        <v>Compilation</v>
      </c>
      <c r="Y6492">
        <v>366</v>
      </c>
    </row>
    <row r="6493" spans="1:25" x14ac:dyDescent="0.3">
      <c r="A6493" s="1" t="s">
        <v>1948</v>
      </c>
      <c r="B6493" s="1">
        <v>2366</v>
      </c>
      <c r="C6493" s="1" t="s">
        <v>1949</v>
      </c>
      <c r="D6493">
        <v>1</v>
      </c>
      <c r="E6493">
        <v>38</v>
      </c>
      <c r="F6493" s="10">
        <f>spotify_data[[#This Row],[track_popularity]]/100</f>
        <v>0.38</v>
      </c>
      <c r="G6493" s="9" t="b">
        <v>1</v>
      </c>
      <c r="H6493" s="1">
        <f>+IF(spotify_data[[#This Row],[explicit]]=FALSE,0,1)</f>
        <v>1</v>
      </c>
      <c r="I6493" s="1" t="s">
        <v>1950</v>
      </c>
      <c r="J6493" s="7">
        <f>MATCH(spotify_data[[#This Row],[artist_name]],spotify_data[artist_name],0)</f>
        <v>6492</v>
      </c>
      <c r="K6493">
        <v>24</v>
      </c>
      <c r="L6493" s="10">
        <f>spotify_data[[#This Row],[artist_popularity]]/100</f>
        <v>0.24</v>
      </c>
      <c r="M6493">
        <v>671</v>
      </c>
      <c r="N6493" s="1" t="s">
        <v>23</v>
      </c>
      <c r="O6493" s="1" t="s">
        <v>1951</v>
      </c>
      <c r="P6493" s="1">
        <f>MATCH(spotify_data[[#This Row],[album_id]],spotify_data[album_id],0)</f>
        <v>6492</v>
      </c>
      <c r="Q6493" s="1" t="s">
        <v>1949</v>
      </c>
      <c r="R6493" s="2">
        <v>45786</v>
      </c>
      <c r="S6493" s="7">
        <f ca="1">+TODAY()-spotify_data[[#This Row],[Fecha lanzamiento Album]]</f>
        <v>245</v>
      </c>
      <c r="T6493" s="7">
        <f ca="1">+spotify_data[[#This Row],[Antigüedad Album Dias]]/60</f>
        <v>4.083333333333333</v>
      </c>
      <c r="U6493" s="8">
        <f ca="1">spotify_data[[#This Row],[Antigüedad Album Meses]]/12</f>
        <v>0.34027777777777773</v>
      </c>
      <c r="V6493">
        <v>1</v>
      </c>
      <c r="W6493" s="1" t="s">
        <v>21</v>
      </c>
      <c r="X6493" s="1" t="str">
        <f>+IF(spotify_data[[#This Row],[album_type]]="album","Album",IF(spotify_data[[#This Row],[album_type]]="single","Single","Compilation"))</f>
        <v>Single</v>
      </c>
      <c r="Y6493">
        <v>303</v>
      </c>
    </row>
    <row r="6494" spans="1:25" x14ac:dyDescent="0.3">
      <c r="A6494" s="1" t="s">
        <v>2114</v>
      </c>
      <c r="B6494" s="1">
        <v>2424</v>
      </c>
      <c r="C6494" s="1" t="s">
        <v>2115</v>
      </c>
      <c r="D6494">
        <v>1</v>
      </c>
      <c r="E6494">
        <v>38</v>
      </c>
      <c r="F6494" s="10">
        <f>spotify_data[[#This Row],[track_popularity]]/100</f>
        <v>0.38</v>
      </c>
      <c r="G6494" s="9" t="b">
        <v>0</v>
      </c>
      <c r="H6494" s="1">
        <f>+IF(spotify_data[[#This Row],[explicit]]=FALSE,0,1)</f>
        <v>0</v>
      </c>
      <c r="I6494" s="1" t="s">
        <v>2116</v>
      </c>
      <c r="J6494" s="7">
        <f>MATCH(spotify_data[[#This Row],[artist_name]],spotify_data[artist_name],0)</f>
        <v>6118</v>
      </c>
      <c r="K6494">
        <v>41</v>
      </c>
      <c r="L6494" s="10">
        <f>spotify_data[[#This Row],[artist_popularity]]/100</f>
        <v>0.41</v>
      </c>
      <c r="M6494">
        <v>30239</v>
      </c>
      <c r="N6494" s="1" t="s">
        <v>27</v>
      </c>
      <c r="O6494" s="1" t="s">
        <v>2117</v>
      </c>
      <c r="P6494" s="1">
        <f>MATCH(spotify_data[[#This Row],[album_id]],spotify_data[album_id],0)</f>
        <v>6493</v>
      </c>
      <c r="Q6494" s="1" t="s">
        <v>2115</v>
      </c>
      <c r="R6494" s="2">
        <v>45758</v>
      </c>
      <c r="S6494" s="7">
        <f ca="1">+TODAY()-spotify_data[[#This Row],[Fecha lanzamiento Album]]</f>
        <v>273</v>
      </c>
      <c r="T6494" s="7">
        <f ca="1">+spotify_data[[#This Row],[Antigüedad Album Dias]]/60</f>
        <v>4.55</v>
      </c>
      <c r="U6494" s="8">
        <f ca="1">spotify_data[[#This Row],[Antigüedad Album Meses]]/12</f>
        <v>0.37916666666666665</v>
      </c>
      <c r="V6494">
        <v>2</v>
      </c>
      <c r="W6494" s="1" t="s">
        <v>21</v>
      </c>
      <c r="X6494" s="1" t="str">
        <f>+IF(spotify_data[[#This Row],[album_type]]="album","Album",IF(spotify_data[[#This Row],[album_type]]="single","Single","Compilation"))</f>
        <v>Single</v>
      </c>
      <c r="Y6494">
        <v>185</v>
      </c>
    </row>
    <row r="6495" spans="1:25" x14ac:dyDescent="0.3">
      <c r="A6495" s="1" t="s">
        <v>2895</v>
      </c>
      <c r="B6495" s="1">
        <v>6324</v>
      </c>
      <c r="C6495" s="1" t="s">
        <v>2896</v>
      </c>
      <c r="D6495">
        <v>6</v>
      </c>
      <c r="E6495">
        <v>38</v>
      </c>
      <c r="F6495" s="10">
        <f>spotify_data[[#This Row],[track_popularity]]/100</f>
        <v>0.38</v>
      </c>
      <c r="G6495" s="9" t="b">
        <v>0</v>
      </c>
      <c r="H6495" s="1">
        <f>+IF(spotify_data[[#This Row],[explicit]]=FALSE,0,1)</f>
        <v>0</v>
      </c>
      <c r="I6495" s="1" t="s">
        <v>2892</v>
      </c>
      <c r="J6495" s="7">
        <f>MATCH(spotify_data[[#This Row],[artist_name]],spotify_data[artist_name],0)</f>
        <v>6494</v>
      </c>
      <c r="K6495">
        <v>29</v>
      </c>
      <c r="L6495" s="10">
        <f>spotify_data[[#This Row],[artist_popularity]]/100</f>
        <v>0.28999999999999998</v>
      </c>
      <c r="M6495">
        <v>28413</v>
      </c>
      <c r="N6495" s="1" t="s">
        <v>23</v>
      </c>
      <c r="O6495" s="1" t="s">
        <v>2893</v>
      </c>
      <c r="P6495" s="1">
        <f>MATCH(spotify_data[[#This Row],[album_id]],spotify_data[album_id],0)</f>
        <v>6494</v>
      </c>
      <c r="Q6495" s="1" t="s">
        <v>2894</v>
      </c>
      <c r="R6495" s="2">
        <v>45583</v>
      </c>
      <c r="S6495" s="7">
        <f ca="1">+TODAY()-spotify_data[[#This Row],[Fecha lanzamiento Album]]</f>
        <v>448</v>
      </c>
      <c r="T6495" s="7">
        <f ca="1">+spotify_data[[#This Row],[Antigüedad Album Dias]]/60</f>
        <v>7.4666666666666668</v>
      </c>
      <c r="U6495" s="8">
        <f ca="1">spotify_data[[#This Row],[Antigüedad Album Meses]]/12</f>
        <v>0.62222222222222223</v>
      </c>
      <c r="V6495">
        <v>10</v>
      </c>
      <c r="W6495" s="1" t="s">
        <v>20</v>
      </c>
      <c r="X6495" s="1" t="str">
        <f>+IF(spotify_data[[#This Row],[album_type]]="album","Album",IF(spotify_data[[#This Row],[album_type]]="single","Single","Compilation"))</f>
        <v>Album</v>
      </c>
      <c r="Y6495">
        <v>403</v>
      </c>
    </row>
    <row r="6496" spans="1:25" x14ac:dyDescent="0.3">
      <c r="A6496" s="1" t="s">
        <v>3556</v>
      </c>
      <c r="B6496" s="1">
        <v>430</v>
      </c>
      <c r="C6496" s="1" t="s">
        <v>3557</v>
      </c>
      <c r="D6496">
        <v>1</v>
      </c>
      <c r="E6496">
        <v>38</v>
      </c>
      <c r="F6496" s="10">
        <f>spotify_data[[#This Row],[track_popularity]]/100</f>
        <v>0.38</v>
      </c>
      <c r="G6496" s="9" t="b">
        <v>0</v>
      </c>
      <c r="H6496" s="1">
        <f>+IF(spotify_data[[#This Row],[explicit]]=FALSE,0,1)</f>
        <v>0</v>
      </c>
      <c r="I6496" s="1" t="s">
        <v>3558</v>
      </c>
      <c r="J6496" s="7">
        <f>MATCH(spotify_data[[#This Row],[artist_name]],spotify_data[artist_name],0)</f>
        <v>5163</v>
      </c>
      <c r="K6496">
        <v>58</v>
      </c>
      <c r="L6496" s="10">
        <f>spotify_data[[#This Row],[artist_popularity]]/100</f>
        <v>0.57999999999999996</v>
      </c>
      <c r="M6496">
        <v>210575</v>
      </c>
      <c r="N6496" s="1" t="s">
        <v>295</v>
      </c>
      <c r="O6496" s="1" t="s">
        <v>3559</v>
      </c>
      <c r="P6496" s="1">
        <f>MATCH(spotify_data[[#This Row],[album_id]],spotify_data[album_id],0)</f>
        <v>6495</v>
      </c>
      <c r="Q6496" s="1" t="s">
        <v>3557</v>
      </c>
      <c r="R6496" s="2">
        <v>45471</v>
      </c>
      <c r="S6496" s="7">
        <f ca="1">+TODAY()-spotify_data[[#This Row],[Fecha lanzamiento Album]]</f>
        <v>560</v>
      </c>
      <c r="T6496" s="7">
        <f ca="1">+spotify_data[[#This Row],[Antigüedad Album Dias]]/60</f>
        <v>9.3333333333333339</v>
      </c>
      <c r="U6496" s="8">
        <f ca="1">spotify_data[[#This Row],[Antigüedad Album Meses]]/12</f>
        <v>0.77777777777777779</v>
      </c>
      <c r="V6496">
        <v>1</v>
      </c>
      <c r="W6496" s="1" t="s">
        <v>21</v>
      </c>
      <c r="X6496" s="1" t="str">
        <f>+IF(spotify_data[[#This Row],[album_type]]="album","Album",IF(spotify_data[[#This Row],[album_type]]="single","Single","Compilation"))</f>
        <v>Single</v>
      </c>
      <c r="Y6496">
        <v>257</v>
      </c>
    </row>
    <row r="6497" spans="1:25" x14ac:dyDescent="0.3">
      <c r="A6497" s="1" t="s">
        <v>4583</v>
      </c>
      <c r="B6497" s="1">
        <v>6113</v>
      </c>
      <c r="C6497" s="1" t="s">
        <v>4584</v>
      </c>
      <c r="D6497">
        <v>1</v>
      </c>
      <c r="E6497">
        <v>38</v>
      </c>
      <c r="F6497" s="10">
        <f>spotify_data[[#This Row],[track_popularity]]/100</f>
        <v>0.38</v>
      </c>
      <c r="G6497" s="9" t="b">
        <v>0</v>
      </c>
      <c r="H6497" s="1">
        <f>+IF(spotify_data[[#This Row],[explicit]]=FALSE,0,1)</f>
        <v>0</v>
      </c>
      <c r="I6497" s="1" t="s">
        <v>4585</v>
      </c>
      <c r="J6497" s="7">
        <f>MATCH(spotify_data[[#This Row],[artist_name]],spotify_data[artist_name],0)</f>
        <v>6496</v>
      </c>
      <c r="K6497">
        <v>55</v>
      </c>
      <c r="L6497" s="10">
        <f>spotify_data[[#This Row],[artist_popularity]]/100</f>
        <v>0.55000000000000004</v>
      </c>
      <c r="M6497">
        <v>31871</v>
      </c>
      <c r="N6497" s="1" t="s">
        <v>1852</v>
      </c>
      <c r="O6497" s="1" t="s">
        <v>4586</v>
      </c>
      <c r="P6497" s="1">
        <f>MATCH(spotify_data[[#This Row],[album_id]],spotify_data[album_id],0)</f>
        <v>6496</v>
      </c>
      <c r="Q6497" s="1" t="s">
        <v>4587</v>
      </c>
      <c r="R6497" s="2">
        <v>45303</v>
      </c>
      <c r="S6497" s="7">
        <f ca="1">+TODAY()-spotify_data[[#This Row],[Fecha lanzamiento Album]]</f>
        <v>728</v>
      </c>
      <c r="T6497" s="7">
        <f ca="1">+spotify_data[[#This Row],[Antigüedad Album Dias]]/60</f>
        <v>12.133333333333333</v>
      </c>
      <c r="U6497" s="8">
        <f ca="1">spotify_data[[#This Row],[Antigüedad Album Meses]]/12</f>
        <v>1.0111111111111111</v>
      </c>
      <c r="V6497">
        <v>2</v>
      </c>
      <c r="W6497" s="1" t="s">
        <v>21</v>
      </c>
      <c r="X6497" s="1" t="str">
        <f>+IF(spotify_data[[#This Row],[album_type]]="album","Album",IF(spotify_data[[#This Row],[album_type]]="single","Single","Compilation"))</f>
        <v>Single</v>
      </c>
      <c r="Y6497">
        <v>206</v>
      </c>
    </row>
    <row r="6498" spans="1:25" x14ac:dyDescent="0.3">
      <c r="A6498" s="1" t="s">
        <v>4612</v>
      </c>
      <c r="B6498" s="1">
        <v>5514</v>
      </c>
      <c r="C6498" s="1" t="s">
        <v>4613</v>
      </c>
      <c r="D6498">
        <v>1</v>
      </c>
      <c r="E6498">
        <v>38</v>
      </c>
      <c r="F6498" s="10">
        <f>spotify_data[[#This Row],[track_popularity]]/100</f>
        <v>0.38</v>
      </c>
      <c r="G6498" s="9" t="b">
        <v>0</v>
      </c>
      <c r="H6498" s="1">
        <f>+IF(spotify_data[[#This Row],[explicit]]=FALSE,0,1)</f>
        <v>0</v>
      </c>
      <c r="I6498" s="1" t="s">
        <v>4614</v>
      </c>
      <c r="J6498" s="7">
        <f>MATCH(spotify_data[[#This Row],[artist_name]],spotify_data[artist_name],0)</f>
        <v>6497</v>
      </c>
      <c r="K6498">
        <v>39</v>
      </c>
      <c r="L6498" s="10">
        <f>spotify_data[[#This Row],[artist_popularity]]/100</f>
        <v>0.39</v>
      </c>
      <c r="M6498">
        <v>65719</v>
      </c>
      <c r="N6498" s="1" t="s">
        <v>23</v>
      </c>
      <c r="O6498" s="1" t="s">
        <v>4615</v>
      </c>
      <c r="P6498" s="1">
        <f>MATCH(spotify_data[[#This Row],[album_id]],spotify_data[album_id],0)</f>
        <v>6497</v>
      </c>
      <c r="Q6498" s="1" t="s">
        <v>4613</v>
      </c>
      <c r="R6498" s="2">
        <v>45282</v>
      </c>
      <c r="S6498" s="7">
        <f ca="1">+TODAY()-spotify_data[[#This Row],[Fecha lanzamiento Album]]</f>
        <v>749</v>
      </c>
      <c r="T6498" s="7">
        <f ca="1">+spotify_data[[#This Row],[Antigüedad Album Dias]]/60</f>
        <v>12.483333333333333</v>
      </c>
      <c r="U6498" s="8">
        <f ca="1">spotify_data[[#This Row],[Antigüedad Album Meses]]/12</f>
        <v>1.0402777777777776</v>
      </c>
      <c r="V6498">
        <v>1</v>
      </c>
      <c r="W6498" s="1" t="s">
        <v>21</v>
      </c>
      <c r="X6498" s="1" t="str">
        <f>+IF(spotify_data[[#This Row],[album_type]]="album","Album",IF(spotify_data[[#This Row],[album_type]]="single","Single","Compilation"))</f>
        <v>Single</v>
      </c>
      <c r="Y6498">
        <v>218</v>
      </c>
    </row>
    <row r="6499" spans="1:25" x14ac:dyDescent="0.3">
      <c r="A6499" s="1" t="s">
        <v>4700</v>
      </c>
      <c r="B6499" s="1">
        <v>8207</v>
      </c>
      <c r="C6499" s="1" t="s">
        <v>4701</v>
      </c>
      <c r="D6499">
        <v>1</v>
      </c>
      <c r="E6499">
        <v>38</v>
      </c>
      <c r="F6499" s="10">
        <f>spotify_data[[#This Row],[track_popularity]]/100</f>
        <v>0.38</v>
      </c>
      <c r="G6499" s="9" t="b">
        <v>0</v>
      </c>
      <c r="H6499" s="1">
        <f>+IF(spotify_data[[#This Row],[explicit]]=FALSE,0,1)</f>
        <v>0</v>
      </c>
      <c r="I6499" s="1" t="s">
        <v>4702</v>
      </c>
      <c r="J6499" s="7">
        <f>MATCH(spotify_data[[#This Row],[artist_name]],spotify_data[artist_name],0)</f>
        <v>6498</v>
      </c>
      <c r="K6499">
        <v>47</v>
      </c>
      <c r="L6499" s="10">
        <f>spotify_data[[#This Row],[artist_popularity]]/100</f>
        <v>0.47</v>
      </c>
      <c r="M6499">
        <v>67573</v>
      </c>
      <c r="N6499" s="1" t="s">
        <v>4703</v>
      </c>
      <c r="O6499" s="1" t="s">
        <v>4704</v>
      </c>
      <c r="P6499" s="1">
        <f>MATCH(spotify_data[[#This Row],[album_id]],spotify_data[album_id],0)</f>
        <v>6498</v>
      </c>
      <c r="Q6499" s="1" t="s">
        <v>4701</v>
      </c>
      <c r="R6499" s="2">
        <v>45254</v>
      </c>
      <c r="S6499" s="7">
        <f ca="1">+TODAY()-spotify_data[[#This Row],[Fecha lanzamiento Album]]</f>
        <v>777</v>
      </c>
      <c r="T6499" s="7">
        <f ca="1">+spotify_data[[#This Row],[Antigüedad Album Dias]]/60</f>
        <v>12.95</v>
      </c>
      <c r="U6499" s="8">
        <f ca="1">spotify_data[[#This Row],[Antigüedad Album Meses]]/12</f>
        <v>1.0791666666666666</v>
      </c>
      <c r="V6499">
        <v>1</v>
      </c>
      <c r="W6499" s="1" t="s">
        <v>21</v>
      </c>
      <c r="X6499" s="1" t="str">
        <f>+IF(spotify_data[[#This Row],[album_type]]="album","Album",IF(spotify_data[[#This Row],[album_type]]="single","Single","Compilation"))</f>
        <v>Single</v>
      </c>
      <c r="Y6499">
        <v>245</v>
      </c>
    </row>
    <row r="6500" spans="1:25" x14ac:dyDescent="0.3">
      <c r="A6500" s="1" t="s">
        <v>4832</v>
      </c>
      <c r="B6500" s="1">
        <v>6043</v>
      </c>
      <c r="C6500" s="1" t="s">
        <v>4833</v>
      </c>
      <c r="D6500">
        <v>1</v>
      </c>
      <c r="E6500">
        <v>38</v>
      </c>
      <c r="F6500" s="10">
        <f>spotify_data[[#This Row],[track_popularity]]/100</f>
        <v>0.38</v>
      </c>
      <c r="G6500" s="9" t="b">
        <v>0</v>
      </c>
      <c r="H6500" s="1">
        <f>+IF(spotify_data[[#This Row],[explicit]]=FALSE,0,1)</f>
        <v>0</v>
      </c>
      <c r="I6500" s="1" t="s">
        <v>4834</v>
      </c>
      <c r="J6500" s="7">
        <f>MATCH(spotify_data[[#This Row],[artist_name]],spotify_data[artist_name],0)</f>
        <v>6499</v>
      </c>
      <c r="K6500">
        <v>23</v>
      </c>
      <c r="L6500" s="10">
        <f>spotify_data[[#This Row],[artist_popularity]]/100</f>
        <v>0.23</v>
      </c>
      <c r="M6500">
        <v>1867</v>
      </c>
      <c r="N6500" s="1" t="s">
        <v>23</v>
      </c>
      <c r="O6500" s="1" t="s">
        <v>4835</v>
      </c>
      <c r="P6500" s="1">
        <f>MATCH(spotify_data[[#This Row],[album_id]],spotify_data[album_id],0)</f>
        <v>6499</v>
      </c>
      <c r="Q6500" s="1" t="s">
        <v>4833</v>
      </c>
      <c r="R6500" s="2">
        <v>45226</v>
      </c>
      <c r="S6500" s="7">
        <f ca="1">+TODAY()-spotify_data[[#This Row],[Fecha lanzamiento Album]]</f>
        <v>805</v>
      </c>
      <c r="T6500" s="7">
        <f ca="1">+spotify_data[[#This Row],[Antigüedad Album Dias]]/60</f>
        <v>13.416666666666666</v>
      </c>
      <c r="U6500" s="8">
        <f ca="1">spotify_data[[#This Row],[Antigüedad Album Meses]]/12</f>
        <v>1.1180555555555556</v>
      </c>
      <c r="V6500">
        <v>1</v>
      </c>
      <c r="W6500" s="1" t="s">
        <v>21</v>
      </c>
      <c r="X6500" s="1" t="str">
        <f>+IF(spotify_data[[#This Row],[album_type]]="album","Album",IF(spotify_data[[#This Row],[album_type]]="single","Single","Compilation"))</f>
        <v>Single</v>
      </c>
      <c r="Y6500">
        <v>302</v>
      </c>
    </row>
    <row r="6501" spans="1:25" x14ac:dyDescent="0.3">
      <c r="A6501" s="1" t="s">
        <v>4963</v>
      </c>
      <c r="B6501" s="1">
        <v>2014</v>
      </c>
      <c r="C6501" s="1" t="s">
        <v>4964</v>
      </c>
      <c r="D6501">
        <v>4</v>
      </c>
      <c r="E6501">
        <v>38</v>
      </c>
      <c r="F6501" s="10">
        <f>spotify_data[[#This Row],[track_popularity]]/100</f>
        <v>0.38</v>
      </c>
      <c r="G6501" s="9" t="b">
        <v>0</v>
      </c>
      <c r="H6501" s="1">
        <f>+IF(spotify_data[[#This Row],[explicit]]=FALSE,0,1)</f>
        <v>0</v>
      </c>
      <c r="I6501" s="1" t="s">
        <v>4965</v>
      </c>
      <c r="J6501" s="7">
        <f>MATCH(spotify_data[[#This Row],[artist_name]],spotify_data[artist_name],0)</f>
        <v>3068</v>
      </c>
      <c r="K6501">
        <v>60</v>
      </c>
      <c r="L6501" s="10">
        <f>spotify_data[[#This Row],[artist_popularity]]/100</f>
        <v>0.6</v>
      </c>
      <c r="M6501">
        <v>1956457</v>
      </c>
      <c r="N6501" s="1" t="s">
        <v>395</v>
      </c>
      <c r="O6501" s="1" t="s">
        <v>4966</v>
      </c>
      <c r="P6501" s="1">
        <f>MATCH(spotify_data[[#This Row],[album_id]],spotify_data[album_id],0)</f>
        <v>6500</v>
      </c>
      <c r="Q6501" s="1" t="s">
        <v>4967</v>
      </c>
      <c r="R6501" s="2">
        <v>45192</v>
      </c>
      <c r="S6501" s="7">
        <f ca="1">+TODAY()-spotify_data[[#This Row],[Fecha lanzamiento Album]]</f>
        <v>839</v>
      </c>
      <c r="T6501" s="7">
        <f ca="1">+spotify_data[[#This Row],[Antigüedad Album Dias]]/60</f>
        <v>13.983333333333333</v>
      </c>
      <c r="U6501" s="8">
        <f ca="1">spotify_data[[#This Row],[Antigüedad Album Meses]]/12</f>
        <v>1.1652777777777776</v>
      </c>
      <c r="V6501">
        <v>45</v>
      </c>
      <c r="W6501" s="1" t="s">
        <v>1932</v>
      </c>
      <c r="X6501" s="1" t="str">
        <f>+IF(spotify_data[[#This Row],[album_type]]="album","Album",IF(spotify_data[[#This Row],[album_type]]="single","Single","Compilation"))</f>
        <v>Compilation</v>
      </c>
      <c r="Y6501">
        <v>324</v>
      </c>
    </row>
    <row r="6502" spans="1:25" x14ac:dyDescent="0.3">
      <c r="A6502" s="1" t="s">
        <v>5249</v>
      </c>
      <c r="B6502" s="1">
        <v>244</v>
      </c>
      <c r="C6502" s="1" t="s">
        <v>5250</v>
      </c>
      <c r="D6502">
        <v>2</v>
      </c>
      <c r="E6502">
        <v>38</v>
      </c>
      <c r="F6502" s="10">
        <f>spotify_data[[#This Row],[track_popularity]]/100</f>
        <v>0.38</v>
      </c>
      <c r="G6502" s="9" t="b">
        <v>0</v>
      </c>
      <c r="H6502" s="1">
        <f>+IF(spotify_data[[#This Row],[explicit]]=FALSE,0,1)</f>
        <v>0</v>
      </c>
      <c r="I6502" s="1" t="s">
        <v>5251</v>
      </c>
      <c r="J6502" s="7">
        <f>MATCH(spotify_data[[#This Row],[artist_name]],spotify_data[artist_name],0)</f>
        <v>2269</v>
      </c>
      <c r="K6502">
        <v>68</v>
      </c>
      <c r="L6502" s="10">
        <f>spotify_data[[#This Row],[artist_popularity]]/100</f>
        <v>0.68</v>
      </c>
      <c r="M6502">
        <v>5738825</v>
      </c>
      <c r="N6502" s="1" t="s">
        <v>23</v>
      </c>
      <c r="O6502" s="1" t="s">
        <v>5252</v>
      </c>
      <c r="P6502" s="1">
        <f>MATCH(spotify_data[[#This Row],[album_id]],spotify_data[album_id],0)</f>
        <v>6501</v>
      </c>
      <c r="Q6502" s="1" t="s">
        <v>5253</v>
      </c>
      <c r="R6502" s="2">
        <v>45136</v>
      </c>
      <c r="S6502" s="7">
        <f ca="1">+TODAY()-spotify_data[[#This Row],[Fecha lanzamiento Album]]</f>
        <v>895</v>
      </c>
      <c r="T6502" s="7">
        <f ca="1">+spotify_data[[#This Row],[Antigüedad Album Dias]]/60</f>
        <v>14.916666666666666</v>
      </c>
      <c r="U6502" s="8">
        <f ca="1">spotify_data[[#This Row],[Antigüedad Album Meses]]/12</f>
        <v>1.2430555555555556</v>
      </c>
      <c r="V6502">
        <v>2</v>
      </c>
      <c r="W6502" s="1" t="s">
        <v>21</v>
      </c>
      <c r="X6502" s="1" t="str">
        <f>+IF(spotify_data[[#This Row],[album_type]]="album","Album",IF(spotify_data[[#This Row],[album_type]]="single","Single","Compilation"))</f>
        <v>Single</v>
      </c>
      <c r="Y6502">
        <v>106</v>
      </c>
    </row>
    <row r="6503" spans="1:25" x14ac:dyDescent="0.3">
      <c r="A6503" s="1" t="s">
        <v>5321</v>
      </c>
      <c r="B6503" s="1">
        <v>3854</v>
      </c>
      <c r="C6503" s="1" t="s">
        <v>5322</v>
      </c>
      <c r="D6503">
        <v>1</v>
      </c>
      <c r="E6503">
        <v>38</v>
      </c>
      <c r="F6503" s="10">
        <f>spotify_data[[#This Row],[track_popularity]]/100</f>
        <v>0.38</v>
      </c>
      <c r="G6503" s="9" t="b">
        <v>0</v>
      </c>
      <c r="H6503" s="1">
        <f>+IF(spotify_data[[#This Row],[explicit]]=FALSE,0,1)</f>
        <v>0</v>
      </c>
      <c r="I6503" s="1" t="s">
        <v>1017</v>
      </c>
      <c r="J6503" s="7">
        <f>MATCH(spotify_data[[#This Row],[artist_name]],spotify_data[artist_name],0)</f>
        <v>5580</v>
      </c>
      <c r="K6503">
        <v>52</v>
      </c>
      <c r="L6503" s="10">
        <f>spotify_data[[#This Row],[artist_popularity]]/100</f>
        <v>0.52</v>
      </c>
      <c r="M6503">
        <v>78451</v>
      </c>
      <c r="N6503" s="1" t="s">
        <v>23</v>
      </c>
      <c r="O6503" s="1" t="s">
        <v>5323</v>
      </c>
      <c r="P6503" s="1">
        <f>MATCH(spotify_data[[#This Row],[album_id]],spotify_data[album_id],0)</f>
        <v>6502</v>
      </c>
      <c r="Q6503" s="1" t="s">
        <v>5322</v>
      </c>
      <c r="R6503" s="2">
        <v>45128</v>
      </c>
      <c r="S6503" s="7">
        <f ca="1">+TODAY()-spotify_data[[#This Row],[Fecha lanzamiento Album]]</f>
        <v>903</v>
      </c>
      <c r="T6503" s="7">
        <f ca="1">+spotify_data[[#This Row],[Antigüedad Album Dias]]/60</f>
        <v>15.05</v>
      </c>
      <c r="U6503" s="8">
        <f ca="1">spotify_data[[#This Row],[Antigüedad Album Meses]]/12</f>
        <v>1.2541666666666667</v>
      </c>
      <c r="V6503">
        <v>5</v>
      </c>
      <c r="W6503" s="1" t="s">
        <v>21</v>
      </c>
      <c r="X6503" s="1" t="str">
        <f>+IF(spotify_data[[#This Row],[album_type]]="album","Album",IF(spotify_data[[#This Row],[album_type]]="single","Single","Compilation"))</f>
        <v>Single</v>
      </c>
      <c r="Y6503">
        <v>284</v>
      </c>
    </row>
    <row r="6504" spans="1:25" x14ac:dyDescent="0.3">
      <c r="A6504" s="1" t="s">
        <v>5694</v>
      </c>
      <c r="B6504" s="1">
        <v>3586</v>
      </c>
      <c r="C6504" s="1" t="s">
        <v>5695</v>
      </c>
      <c r="D6504">
        <v>2</v>
      </c>
      <c r="E6504">
        <v>38</v>
      </c>
      <c r="F6504" s="10">
        <f>spotify_data[[#This Row],[track_popularity]]/100</f>
        <v>0.38</v>
      </c>
      <c r="G6504" s="9" t="b">
        <v>0</v>
      </c>
      <c r="H6504" s="1">
        <f>+IF(spotify_data[[#This Row],[explicit]]=FALSE,0,1)</f>
        <v>0</v>
      </c>
      <c r="I6504" s="1" t="s">
        <v>5696</v>
      </c>
      <c r="J6504" s="7">
        <f>MATCH(spotify_data[[#This Row],[artist_name]],spotify_data[artist_name],0)</f>
        <v>6503</v>
      </c>
      <c r="K6504">
        <v>29</v>
      </c>
      <c r="L6504" s="10">
        <f>spotify_data[[#This Row],[artist_popularity]]/100</f>
        <v>0.28999999999999998</v>
      </c>
      <c r="M6504">
        <v>29094</v>
      </c>
      <c r="N6504" s="1" t="s">
        <v>23</v>
      </c>
      <c r="O6504" s="1" t="s">
        <v>5697</v>
      </c>
      <c r="P6504" s="1">
        <f>MATCH(spotify_data[[#This Row],[album_id]],spotify_data[album_id],0)</f>
        <v>6503</v>
      </c>
      <c r="Q6504" s="1" t="s">
        <v>3215</v>
      </c>
      <c r="R6504" s="2">
        <v>45030</v>
      </c>
      <c r="S6504" s="7">
        <f ca="1">+TODAY()-spotify_data[[#This Row],[Fecha lanzamiento Album]]</f>
        <v>1001</v>
      </c>
      <c r="T6504" s="7">
        <f ca="1">+spotify_data[[#This Row],[Antigüedad Album Dias]]/60</f>
        <v>16.683333333333334</v>
      </c>
      <c r="U6504" s="8">
        <f ca="1">spotify_data[[#This Row],[Antigüedad Album Meses]]/12</f>
        <v>1.3902777777777777</v>
      </c>
      <c r="V6504">
        <v>2</v>
      </c>
      <c r="W6504" s="1" t="s">
        <v>21</v>
      </c>
      <c r="X6504" s="1" t="str">
        <f>+IF(spotify_data[[#This Row],[album_type]]="album","Album",IF(spotify_data[[#This Row],[album_type]]="single","Single","Compilation"))</f>
        <v>Single</v>
      </c>
      <c r="Y6504">
        <v>286</v>
      </c>
    </row>
    <row r="6505" spans="1:25" x14ac:dyDescent="0.3">
      <c r="A6505" s="1" t="s">
        <v>6084</v>
      </c>
      <c r="B6505" s="1">
        <v>683</v>
      </c>
      <c r="C6505" s="1" t="s">
        <v>6085</v>
      </c>
      <c r="D6505">
        <v>1</v>
      </c>
      <c r="E6505">
        <v>38</v>
      </c>
      <c r="F6505" s="10">
        <f>spotify_data[[#This Row],[track_popularity]]/100</f>
        <v>0.38</v>
      </c>
      <c r="G6505" s="9" t="b">
        <v>1</v>
      </c>
      <c r="H6505" s="1">
        <f>+IF(spotify_data[[#This Row],[explicit]]=FALSE,0,1)</f>
        <v>1</v>
      </c>
      <c r="I6505" s="1" t="s">
        <v>6086</v>
      </c>
      <c r="J6505" s="7">
        <f>MATCH(spotify_data[[#This Row],[artist_name]],spotify_data[artist_name],0)</f>
        <v>6504</v>
      </c>
      <c r="K6505">
        <v>32</v>
      </c>
      <c r="L6505" s="10">
        <f>spotify_data[[#This Row],[artist_popularity]]/100</f>
        <v>0.32</v>
      </c>
      <c r="M6505">
        <v>8404</v>
      </c>
      <c r="N6505" s="1" t="s">
        <v>27</v>
      </c>
      <c r="O6505" s="1" t="s">
        <v>6087</v>
      </c>
      <c r="P6505" s="1">
        <f>MATCH(spotify_data[[#This Row],[album_id]],spotify_data[album_id],0)</f>
        <v>6504</v>
      </c>
      <c r="Q6505" s="1" t="s">
        <v>6088</v>
      </c>
      <c r="R6505" s="2">
        <v>44950</v>
      </c>
      <c r="S6505" s="7">
        <f ca="1">+TODAY()-spotify_data[[#This Row],[Fecha lanzamiento Album]]</f>
        <v>1081</v>
      </c>
      <c r="T6505" s="7">
        <f ca="1">+spotify_data[[#This Row],[Antigüedad Album Dias]]/60</f>
        <v>18.016666666666666</v>
      </c>
      <c r="U6505" s="8">
        <f ca="1">spotify_data[[#This Row],[Antigüedad Album Meses]]/12</f>
        <v>1.5013888888888889</v>
      </c>
      <c r="V6505">
        <v>1</v>
      </c>
      <c r="W6505" s="1" t="s">
        <v>21</v>
      </c>
      <c r="X6505" s="1" t="str">
        <f>+IF(spotify_data[[#This Row],[album_type]]="album","Album",IF(spotify_data[[#This Row],[album_type]]="single","Single","Compilation"))</f>
        <v>Single</v>
      </c>
      <c r="Y6505">
        <v>161</v>
      </c>
    </row>
    <row r="6506" spans="1:25" x14ac:dyDescent="0.3">
      <c r="A6506" s="1" t="s">
        <v>6294</v>
      </c>
      <c r="B6506" s="1">
        <v>2181</v>
      </c>
      <c r="C6506" s="1" t="s">
        <v>6295</v>
      </c>
      <c r="D6506">
        <v>6</v>
      </c>
      <c r="E6506">
        <v>38</v>
      </c>
      <c r="F6506" s="10">
        <f>spotify_data[[#This Row],[track_popularity]]/100</f>
        <v>0.38</v>
      </c>
      <c r="G6506" s="9" t="b">
        <v>0</v>
      </c>
      <c r="H6506" s="1">
        <f>+IF(spotify_data[[#This Row],[explicit]]=FALSE,0,1)</f>
        <v>0</v>
      </c>
      <c r="I6506" s="1" t="s">
        <v>6283</v>
      </c>
      <c r="J6506" s="7">
        <f>MATCH(spotify_data[[#This Row],[artist_name]],spotify_data[artist_name],0)</f>
        <v>6505</v>
      </c>
      <c r="K6506">
        <v>42</v>
      </c>
      <c r="L6506" s="10">
        <f>spotify_data[[#This Row],[artist_popularity]]/100</f>
        <v>0.42</v>
      </c>
      <c r="M6506">
        <v>15028</v>
      </c>
      <c r="N6506" s="1" t="s">
        <v>1609</v>
      </c>
      <c r="O6506" s="1" t="s">
        <v>6284</v>
      </c>
      <c r="P6506" s="1">
        <f>MATCH(spotify_data[[#This Row],[album_id]],spotify_data[album_id],0)</f>
        <v>6505</v>
      </c>
      <c r="Q6506" s="1" t="s">
        <v>6285</v>
      </c>
      <c r="R6506" s="2">
        <v>44883</v>
      </c>
      <c r="S6506" s="7">
        <f ca="1">+TODAY()-spotify_data[[#This Row],[Fecha lanzamiento Album]]</f>
        <v>1148</v>
      </c>
      <c r="T6506" s="7">
        <f ca="1">+spotify_data[[#This Row],[Antigüedad Album Dias]]/60</f>
        <v>19.133333333333333</v>
      </c>
      <c r="U6506" s="8">
        <f ca="1">spotify_data[[#This Row],[Antigüedad Album Meses]]/12</f>
        <v>1.5944444444444443</v>
      </c>
      <c r="V6506">
        <v>26</v>
      </c>
      <c r="W6506" s="1" t="s">
        <v>20</v>
      </c>
      <c r="X6506" s="1" t="str">
        <f>+IF(spotify_data[[#This Row],[album_type]]="album","Album",IF(spotify_data[[#This Row],[album_type]]="single","Single","Compilation"))</f>
        <v>Album</v>
      </c>
      <c r="Y6506">
        <v>154</v>
      </c>
    </row>
    <row r="6507" spans="1:25" x14ac:dyDescent="0.3">
      <c r="A6507" s="1" t="s">
        <v>7198</v>
      </c>
      <c r="B6507" s="1">
        <v>6544</v>
      </c>
      <c r="C6507" s="1" t="s">
        <v>7199</v>
      </c>
      <c r="D6507">
        <v>5</v>
      </c>
      <c r="E6507">
        <v>38</v>
      </c>
      <c r="F6507" s="10">
        <f>spotify_data[[#This Row],[track_popularity]]/100</f>
        <v>0.38</v>
      </c>
      <c r="G6507" s="9" t="b">
        <v>0</v>
      </c>
      <c r="H6507" s="1">
        <f>+IF(spotify_data[[#This Row],[explicit]]=FALSE,0,1)</f>
        <v>0</v>
      </c>
      <c r="I6507" s="1" t="s">
        <v>6402</v>
      </c>
      <c r="J6507" s="7">
        <f>MATCH(spotify_data[[#This Row],[artist_name]],spotify_data[artist_name],0)</f>
        <v>3700</v>
      </c>
      <c r="K6507">
        <v>64</v>
      </c>
      <c r="L6507" s="10">
        <f>spotify_data[[#This Row],[artist_popularity]]/100</f>
        <v>0.64</v>
      </c>
      <c r="M6507">
        <v>2565642</v>
      </c>
      <c r="N6507" s="1" t="s">
        <v>1925</v>
      </c>
      <c r="O6507" s="1" t="s">
        <v>7200</v>
      </c>
      <c r="P6507" s="1">
        <f>MATCH(spotify_data[[#This Row],[album_id]],spotify_data[album_id],0)</f>
        <v>6506</v>
      </c>
      <c r="Q6507" s="1" t="s">
        <v>7201</v>
      </c>
      <c r="R6507" s="2">
        <v>44666</v>
      </c>
      <c r="S6507" s="7">
        <f ca="1">+TODAY()-spotify_data[[#This Row],[Fecha lanzamiento Album]]</f>
        <v>1365</v>
      </c>
      <c r="T6507" s="7">
        <f ca="1">+spotify_data[[#This Row],[Antigüedad Album Dias]]/60</f>
        <v>22.75</v>
      </c>
      <c r="U6507" s="8">
        <f ca="1">spotify_data[[#This Row],[Antigüedad Album Meses]]/12</f>
        <v>1.8958333333333333</v>
      </c>
      <c r="V6507">
        <v>25</v>
      </c>
      <c r="W6507" s="1" t="s">
        <v>1932</v>
      </c>
      <c r="X6507" s="1" t="str">
        <f>+IF(spotify_data[[#This Row],[album_type]]="album","Album",IF(spotify_data[[#This Row],[album_type]]="single","Single","Compilation"))</f>
        <v>Compilation</v>
      </c>
      <c r="Y6507">
        <v>295</v>
      </c>
    </row>
    <row r="6508" spans="1:25" x14ac:dyDescent="0.3">
      <c r="A6508" s="1" t="s">
        <v>7794</v>
      </c>
      <c r="B6508" s="1">
        <v>2604</v>
      </c>
      <c r="C6508" s="1" t="s">
        <v>7795</v>
      </c>
      <c r="D6508">
        <v>5</v>
      </c>
      <c r="E6508">
        <v>38</v>
      </c>
      <c r="F6508" s="10">
        <f>spotify_data[[#This Row],[track_popularity]]/100</f>
        <v>0.38</v>
      </c>
      <c r="G6508" s="9" t="b">
        <v>0</v>
      </c>
      <c r="H6508" s="1">
        <f>+IF(spotify_data[[#This Row],[explicit]]=FALSE,0,1)</f>
        <v>0</v>
      </c>
      <c r="I6508" s="1" t="s">
        <v>7796</v>
      </c>
      <c r="J6508" s="7">
        <f>MATCH(spotify_data[[#This Row],[artist_name]],spotify_data[artist_name],0)</f>
        <v>6507</v>
      </c>
      <c r="K6508">
        <v>32</v>
      </c>
      <c r="L6508" s="10">
        <f>spotify_data[[#This Row],[artist_popularity]]/100</f>
        <v>0.32</v>
      </c>
      <c r="M6508">
        <v>31684</v>
      </c>
      <c r="N6508" s="1" t="s">
        <v>23</v>
      </c>
      <c r="O6508" s="1" t="s">
        <v>7797</v>
      </c>
      <c r="P6508" s="1">
        <f>MATCH(spotify_data[[#This Row],[album_id]],spotify_data[album_id],0)</f>
        <v>6507</v>
      </c>
      <c r="Q6508" s="1" t="s">
        <v>7798</v>
      </c>
      <c r="R6508" s="2">
        <v>44477</v>
      </c>
      <c r="S6508" s="7">
        <f ca="1">+TODAY()-spotify_data[[#This Row],[Fecha lanzamiento Album]]</f>
        <v>1554</v>
      </c>
      <c r="T6508" s="7">
        <f ca="1">+spotify_data[[#This Row],[Antigüedad Album Dias]]/60</f>
        <v>25.9</v>
      </c>
      <c r="U6508" s="8">
        <f ca="1">spotify_data[[#This Row],[Antigüedad Album Meses]]/12</f>
        <v>2.1583333333333332</v>
      </c>
      <c r="V6508">
        <v>12</v>
      </c>
      <c r="W6508" s="1" t="s">
        <v>20</v>
      </c>
      <c r="X6508" s="1" t="str">
        <f>+IF(spotify_data[[#This Row],[album_type]]="album","Album",IF(spotify_data[[#This Row],[album_type]]="single","Single","Compilation"))</f>
        <v>Album</v>
      </c>
      <c r="Y6508">
        <v>282</v>
      </c>
    </row>
    <row r="6509" spans="1:25" x14ac:dyDescent="0.3">
      <c r="A6509" s="1" t="s">
        <v>7893</v>
      </c>
      <c r="B6509" s="1">
        <v>3956</v>
      </c>
      <c r="C6509" s="1" t="s">
        <v>7894</v>
      </c>
      <c r="D6509">
        <v>1</v>
      </c>
      <c r="E6509">
        <v>38</v>
      </c>
      <c r="F6509" s="10">
        <f>spotify_data[[#This Row],[track_popularity]]/100</f>
        <v>0.38</v>
      </c>
      <c r="G6509" s="9" t="b">
        <v>0</v>
      </c>
      <c r="H6509" s="1">
        <f>+IF(spotify_data[[#This Row],[explicit]]=FALSE,0,1)</f>
        <v>0</v>
      </c>
      <c r="I6509" s="1" t="s">
        <v>7895</v>
      </c>
      <c r="J6509" s="7">
        <f>MATCH(spotify_data[[#This Row],[artist_name]],spotify_data[artist_name],0)</f>
        <v>6508</v>
      </c>
      <c r="K6509">
        <v>31</v>
      </c>
      <c r="L6509" s="10">
        <f>spotify_data[[#This Row],[artist_popularity]]/100</f>
        <v>0.31</v>
      </c>
      <c r="M6509">
        <v>7832</v>
      </c>
      <c r="N6509" s="1" t="s">
        <v>1609</v>
      </c>
      <c r="O6509" s="1" t="s">
        <v>7896</v>
      </c>
      <c r="P6509" s="1">
        <f>MATCH(spotify_data[[#This Row],[album_id]],spotify_data[album_id],0)</f>
        <v>6508</v>
      </c>
      <c r="Q6509" s="1" t="s">
        <v>7897</v>
      </c>
      <c r="R6509" s="2">
        <v>44440</v>
      </c>
      <c r="S6509" s="7">
        <f ca="1">+TODAY()-spotify_data[[#This Row],[Fecha lanzamiento Album]]</f>
        <v>1591</v>
      </c>
      <c r="T6509" s="7">
        <f ca="1">+spotify_data[[#This Row],[Antigüedad Album Dias]]/60</f>
        <v>26.516666666666666</v>
      </c>
      <c r="U6509" s="8">
        <f ca="1">spotify_data[[#This Row],[Antigüedad Album Meses]]/12</f>
        <v>2.2097222222222221</v>
      </c>
      <c r="V6509">
        <v>25</v>
      </c>
      <c r="W6509" s="1" t="s">
        <v>20</v>
      </c>
      <c r="X6509" s="1" t="str">
        <f>+IF(spotify_data[[#This Row],[album_type]]="album","Album",IF(spotify_data[[#This Row],[album_type]]="single","Single","Compilation"))</f>
        <v>Album</v>
      </c>
      <c r="Y6509">
        <v>292</v>
      </c>
    </row>
    <row r="6510" spans="1:25" x14ac:dyDescent="0.3">
      <c r="A6510" s="1" t="s">
        <v>8067</v>
      </c>
      <c r="B6510" s="1">
        <v>6996</v>
      </c>
      <c r="C6510" s="1" t="s">
        <v>8068</v>
      </c>
      <c r="D6510">
        <v>19</v>
      </c>
      <c r="E6510">
        <v>38</v>
      </c>
      <c r="F6510" s="10">
        <f>spotify_data[[#This Row],[track_popularity]]/100</f>
        <v>0.38</v>
      </c>
      <c r="G6510" s="9" t="b">
        <v>0</v>
      </c>
      <c r="H6510" s="1">
        <f>+IF(spotify_data[[#This Row],[explicit]]=FALSE,0,1)</f>
        <v>0</v>
      </c>
      <c r="I6510" s="1" t="s">
        <v>8069</v>
      </c>
      <c r="J6510" s="7">
        <f>MATCH(spotify_data[[#This Row],[artist_name]],spotify_data[artist_name],0)</f>
        <v>6509</v>
      </c>
      <c r="K6510">
        <v>49</v>
      </c>
      <c r="L6510" s="10">
        <f>spotify_data[[#This Row],[artist_popularity]]/100</f>
        <v>0.49</v>
      </c>
      <c r="M6510">
        <v>28688</v>
      </c>
      <c r="N6510" s="1" t="s">
        <v>4012</v>
      </c>
      <c r="O6510" s="1" t="s">
        <v>8070</v>
      </c>
      <c r="P6510" s="1">
        <f>MATCH(spotify_data[[#This Row],[album_id]],spotify_data[album_id],0)</f>
        <v>6509</v>
      </c>
      <c r="Q6510" s="1" t="s">
        <v>8071</v>
      </c>
      <c r="R6510" s="2">
        <v>44384</v>
      </c>
      <c r="S6510" s="7">
        <f ca="1">+TODAY()-spotify_data[[#This Row],[Fecha lanzamiento Album]]</f>
        <v>1647</v>
      </c>
      <c r="T6510" s="7">
        <f ca="1">+spotify_data[[#This Row],[Antigüedad Album Dias]]/60</f>
        <v>27.45</v>
      </c>
      <c r="U6510" s="8">
        <f ca="1">spotify_data[[#This Row],[Antigüedad Album Meses]]/12</f>
        <v>2.2875000000000001</v>
      </c>
      <c r="V6510">
        <v>48</v>
      </c>
      <c r="W6510" s="1" t="s">
        <v>20</v>
      </c>
      <c r="X6510" s="1" t="str">
        <f>+IF(spotify_data[[#This Row],[album_type]]="album","Album",IF(spotify_data[[#This Row],[album_type]]="single","Single","Compilation"))</f>
        <v>Album</v>
      </c>
      <c r="Y6510">
        <v>492</v>
      </c>
    </row>
    <row r="6511" spans="1:25" x14ac:dyDescent="0.3">
      <c r="A6511" s="1" t="s">
        <v>8890</v>
      </c>
      <c r="B6511" s="1">
        <v>8567</v>
      </c>
      <c r="C6511" s="1" t="s">
        <v>8891</v>
      </c>
      <c r="D6511">
        <v>3</v>
      </c>
      <c r="E6511">
        <v>38</v>
      </c>
      <c r="F6511" s="10">
        <f>spotify_data[[#This Row],[track_popularity]]/100</f>
        <v>0.38</v>
      </c>
      <c r="G6511" s="9" t="b">
        <v>0</v>
      </c>
      <c r="H6511" s="1">
        <f>+IF(spotify_data[[#This Row],[explicit]]=FALSE,0,1)</f>
        <v>0</v>
      </c>
      <c r="I6511" s="1" t="s">
        <v>8892</v>
      </c>
      <c r="J6511" s="7">
        <f>MATCH(spotify_data[[#This Row],[artist_name]],spotify_data[artist_name],0)</f>
        <v>6510</v>
      </c>
      <c r="K6511">
        <v>39</v>
      </c>
      <c r="L6511" s="10">
        <f>spotify_data[[#This Row],[artist_popularity]]/100</f>
        <v>0.39</v>
      </c>
      <c r="M6511">
        <v>5470</v>
      </c>
      <c r="N6511" s="1" t="s">
        <v>23</v>
      </c>
      <c r="O6511" s="1" t="s">
        <v>8893</v>
      </c>
      <c r="P6511" s="1">
        <f>MATCH(spotify_data[[#This Row],[album_id]],spotify_data[album_id],0)</f>
        <v>6510</v>
      </c>
      <c r="Q6511" s="1" t="s">
        <v>8894</v>
      </c>
      <c r="R6511" s="2">
        <v>44169</v>
      </c>
      <c r="S6511" s="7">
        <f ca="1">+TODAY()-spotify_data[[#This Row],[Fecha lanzamiento Album]]</f>
        <v>1862</v>
      </c>
      <c r="T6511" s="7">
        <f ca="1">+spotify_data[[#This Row],[Antigüedad Album Dias]]/60</f>
        <v>31.033333333333335</v>
      </c>
      <c r="U6511" s="8">
        <f ca="1">spotify_data[[#This Row],[Antigüedad Album Meses]]/12</f>
        <v>2.5861111111111112</v>
      </c>
      <c r="V6511">
        <v>21</v>
      </c>
      <c r="W6511" s="1" t="s">
        <v>20</v>
      </c>
      <c r="X6511" s="1" t="str">
        <f>+IF(spotify_data[[#This Row],[album_type]]="album","Album",IF(spotify_data[[#This Row],[album_type]]="single","Single","Compilation"))</f>
        <v>Album</v>
      </c>
      <c r="Y6511">
        <v>101</v>
      </c>
    </row>
    <row r="6512" spans="1:25" x14ac:dyDescent="0.3">
      <c r="A6512" s="1" t="s">
        <v>9746</v>
      </c>
      <c r="B6512" s="1">
        <v>6898</v>
      </c>
      <c r="C6512" s="1" t="s">
        <v>9747</v>
      </c>
      <c r="D6512">
        <v>13</v>
      </c>
      <c r="E6512">
        <v>38</v>
      </c>
      <c r="F6512" s="10">
        <f>spotify_data[[#This Row],[track_popularity]]/100</f>
        <v>0.38</v>
      </c>
      <c r="G6512" s="9" t="b">
        <v>0</v>
      </c>
      <c r="H6512" s="1">
        <f>+IF(spotify_data[[#This Row],[explicit]]=FALSE,0,1)</f>
        <v>0</v>
      </c>
      <c r="I6512" s="1" t="s">
        <v>7025</v>
      </c>
      <c r="J6512" s="7">
        <f>MATCH(spotify_data[[#This Row],[artist_name]],spotify_data[artist_name],0)</f>
        <v>1236</v>
      </c>
      <c r="K6512">
        <v>67</v>
      </c>
      <c r="L6512" s="10">
        <f>spotify_data[[#This Row],[artist_popularity]]/100</f>
        <v>0.67</v>
      </c>
      <c r="M6512">
        <v>2177376</v>
      </c>
      <c r="N6512" s="1" t="s">
        <v>23</v>
      </c>
      <c r="O6512" s="1" t="s">
        <v>9745</v>
      </c>
      <c r="P6512" s="1">
        <f>MATCH(spotify_data[[#This Row],[album_id]],spotify_data[album_id],0)</f>
        <v>4252</v>
      </c>
      <c r="Q6512" s="1" t="s">
        <v>5334</v>
      </c>
      <c r="R6512" s="2">
        <v>43903</v>
      </c>
      <c r="S6512" s="7">
        <f ca="1">+TODAY()-spotify_data[[#This Row],[Fecha lanzamiento Album]]</f>
        <v>2128</v>
      </c>
      <c r="T6512" s="7">
        <f ca="1">+spotify_data[[#This Row],[Antigüedad Album Dias]]/60</f>
        <v>35.466666666666669</v>
      </c>
      <c r="U6512" s="8">
        <f ca="1">spotify_data[[#This Row],[Antigüedad Album Meses]]/12</f>
        <v>2.9555555555555557</v>
      </c>
      <c r="V6512">
        <v>13</v>
      </c>
      <c r="W6512" s="1" t="s">
        <v>20</v>
      </c>
      <c r="X6512" s="1" t="str">
        <f>+IF(spotify_data[[#This Row],[album_type]]="album","Album",IF(spotify_data[[#This Row],[album_type]]="single","Single","Compilation"))</f>
        <v>Album</v>
      </c>
      <c r="Y6512">
        <v>219</v>
      </c>
    </row>
    <row r="6513" spans="1:25" x14ac:dyDescent="0.3">
      <c r="A6513" s="1" t="s">
        <v>9787</v>
      </c>
      <c r="B6513" s="1">
        <v>3618</v>
      </c>
      <c r="C6513" s="1" t="s">
        <v>9788</v>
      </c>
      <c r="D6513">
        <v>5</v>
      </c>
      <c r="E6513">
        <v>38</v>
      </c>
      <c r="F6513" s="10">
        <f>spotify_data[[#This Row],[track_popularity]]/100</f>
        <v>0.38</v>
      </c>
      <c r="G6513" s="9" t="b">
        <v>0</v>
      </c>
      <c r="H6513" s="1">
        <f>+IF(spotify_data[[#This Row],[explicit]]=FALSE,0,1)</f>
        <v>0</v>
      </c>
      <c r="I6513" s="1" t="s">
        <v>9789</v>
      </c>
      <c r="J6513" s="7">
        <f>MATCH(spotify_data[[#This Row],[artist_name]],spotify_data[artist_name],0)</f>
        <v>5309</v>
      </c>
      <c r="K6513">
        <v>52</v>
      </c>
      <c r="L6513" s="10">
        <f>spotify_data[[#This Row],[artist_popularity]]/100</f>
        <v>0.52</v>
      </c>
      <c r="M6513">
        <v>59849</v>
      </c>
      <c r="N6513" s="1" t="s">
        <v>1609</v>
      </c>
      <c r="O6513" s="1" t="s">
        <v>9790</v>
      </c>
      <c r="P6513" s="1">
        <f>MATCH(spotify_data[[#This Row],[album_id]],spotify_data[album_id],0)</f>
        <v>6512</v>
      </c>
      <c r="Q6513" s="1" t="s">
        <v>9791</v>
      </c>
      <c r="R6513" s="2">
        <v>43900</v>
      </c>
      <c r="S6513" s="7">
        <f ca="1">+TODAY()-spotify_data[[#This Row],[Fecha lanzamiento Album]]</f>
        <v>2131</v>
      </c>
      <c r="T6513" s="7">
        <f ca="1">+spotify_data[[#This Row],[Antigüedad Album Dias]]/60</f>
        <v>35.516666666666666</v>
      </c>
      <c r="U6513" s="8">
        <f ca="1">spotify_data[[#This Row],[Antigüedad Album Meses]]/12</f>
        <v>2.9597222222222221</v>
      </c>
      <c r="V6513">
        <v>60</v>
      </c>
      <c r="W6513" s="1" t="s">
        <v>20</v>
      </c>
      <c r="X6513" s="1" t="str">
        <f>+IF(spotify_data[[#This Row],[album_type]]="album","Album",IF(spotify_data[[#This Row],[album_type]]="single","Single","Compilation"))</f>
        <v>Album</v>
      </c>
      <c r="Y6513">
        <v>274</v>
      </c>
    </row>
    <row r="6514" spans="1:25" x14ac:dyDescent="0.3">
      <c r="A6514" s="1" t="s">
        <v>9824</v>
      </c>
      <c r="B6514" s="1">
        <v>61</v>
      </c>
      <c r="C6514" s="1" t="s">
        <v>9825</v>
      </c>
      <c r="D6514">
        <v>1</v>
      </c>
      <c r="E6514">
        <v>38</v>
      </c>
      <c r="F6514" s="10">
        <f>spotify_data[[#This Row],[track_popularity]]/100</f>
        <v>0.38</v>
      </c>
      <c r="G6514" s="9" t="b">
        <v>0</v>
      </c>
      <c r="H6514" s="1">
        <f>+IF(spotify_data[[#This Row],[explicit]]=FALSE,0,1)</f>
        <v>0</v>
      </c>
      <c r="I6514" s="1" t="s">
        <v>9826</v>
      </c>
      <c r="J6514" s="7">
        <f>MATCH(spotify_data[[#This Row],[artist_name]],spotify_data[artist_name],0)</f>
        <v>6513</v>
      </c>
      <c r="K6514">
        <v>29</v>
      </c>
      <c r="L6514" s="10">
        <f>spotify_data[[#This Row],[artist_popularity]]/100</f>
        <v>0.28999999999999998</v>
      </c>
      <c r="M6514">
        <v>5195</v>
      </c>
      <c r="N6514" s="1" t="s">
        <v>23</v>
      </c>
      <c r="O6514" s="1" t="s">
        <v>9827</v>
      </c>
      <c r="P6514" s="1">
        <f>MATCH(spotify_data[[#This Row],[album_id]],spotify_data[album_id],0)</f>
        <v>6513</v>
      </c>
      <c r="Q6514" s="1" t="s">
        <v>9825</v>
      </c>
      <c r="R6514" s="2">
        <v>43885</v>
      </c>
      <c r="S6514" s="7">
        <f ca="1">+TODAY()-spotify_data[[#This Row],[Fecha lanzamiento Album]]</f>
        <v>2146</v>
      </c>
      <c r="T6514" s="7">
        <f ca="1">+spotify_data[[#This Row],[Antigüedad Album Dias]]/60</f>
        <v>35.766666666666666</v>
      </c>
      <c r="U6514" s="8">
        <f ca="1">spotify_data[[#This Row],[Antigüedad Album Meses]]/12</f>
        <v>2.9805555555555556</v>
      </c>
      <c r="V6514">
        <v>1</v>
      </c>
      <c r="W6514" s="1" t="s">
        <v>21</v>
      </c>
      <c r="X6514" s="1" t="str">
        <f>+IF(spotify_data[[#This Row],[album_type]]="album","Album",IF(spotify_data[[#This Row],[album_type]]="single","Single","Compilation"))</f>
        <v>Single</v>
      </c>
      <c r="Y6514">
        <v>265</v>
      </c>
    </row>
    <row r="6515" spans="1:25" x14ac:dyDescent="0.3">
      <c r="A6515" s="1" t="s">
        <v>9986</v>
      </c>
      <c r="B6515" s="1">
        <v>5188</v>
      </c>
      <c r="C6515" s="1" t="s">
        <v>9987</v>
      </c>
      <c r="D6515">
        <v>4</v>
      </c>
      <c r="E6515">
        <v>38</v>
      </c>
      <c r="F6515" s="10">
        <f>spotify_data[[#This Row],[track_popularity]]/100</f>
        <v>0.38</v>
      </c>
      <c r="G6515" s="9" t="b">
        <v>0</v>
      </c>
      <c r="H6515" s="1">
        <f>+IF(spotify_data[[#This Row],[explicit]]=FALSE,0,1)</f>
        <v>0</v>
      </c>
      <c r="I6515" s="1" t="s">
        <v>9988</v>
      </c>
      <c r="J6515" s="7">
        <f>MATCH(spotify_data[[#This Row],[artist_name]],spotify_data[artist_name],0)</f>
        <v>6514</v>
      </c>
      <c r="K6515">
        <v>43</v>
      </c>
      <c r="L6515" s="10">
        <f>spotify_data[[#This Row],[artist_popularity]]/100</f>
        <v>0.43</v>
      </c>
      <c r="M6515">
        <v>9488</v>
      </c>
      <c r="N6515" s="1" t="s">
        <v>9989</v>
      </c>
      <c r="O6515" s="1" t="s">
        <v>9990</v>
      </c>
      <c r="P6515" s="1">
        <f>MATCH(spotify_data[[#This Row],[album_id]],spotify_data[album_id],0)</f>
        <v>6514</v>
      </c>
      <c r="Q6515" s="1" t="s">
        <v>9991</v>
      </c>
      <c r="R6515" s="2">
        <v>43842</v>
      </c>
      <c r="S6515" s="7">
        <f ca="1">+TODAY()-spotify_data[[#This Row],[Fecha lanzamiento Album]]</f>
        <v>2189</v>
      </c>
      <c r="T6515" s="7">
        <f ca="1">+spotify_data[[#This Row],[Antigüedad Album Dias]]/60</f>
        <v>36.483333333333334</v>
      </c>
      <c r="U6515" s="8">
        <f ca="1">spotify_data[[#This Row],[Antigüedad Album Meses]]/12</f>
        <v>3.0402777777777779</v>
      </c>
      <c r="V6515">
        <v>4</v>
      </c>
      <c r="W6515" s="1" t="s">
        <v>21</v>
      </c>
      <c r="X6515" s="1" t="str">
        <f>+IF(spotify_data[[#This Row],[album_type]]="album","Album",IF(spotify_data[[#This Row],[album_type]]="single","Single","Compilation"))</f>
        <v>Single</v>
      </c>
      <c r="Y6515">
        <v>305</v>
      </c>
    </row>
    <row r="6516" spans="1:25" x14ac:dyDescent="0.3">
      <c r="A6516" s="1" t="s">
        <v>10090</v>
      </c>
      <c r="B6516" s="1">
        <v>631</v>
      </c>
      <c r="C6516" s="1" t="s">
        <v>10091</v>
      </c>
      <c r="D6516">
        <v>17</v>
      </c>
      <c r="E6516">
        <v>38</v>
      </c>
      <c r="F6516" s="10">
        <f>spotify_data[[#This Row],[track_popularity]]/100</f>
        <v>0.38</v>
      </c>
      <c r="G6516" s="9" t="b">
        <v>0</v>
      </c>
      <c r="H6516" s="1">
        <f>+IF(spotify_data[[#This Row],[explicit]]=FALSE,0,1)</f>
        <v>0</v>
      </c>
      <c r="I6516" s="1" t="s">
        <v>10083</v>
      </c>
      <c r="J6516" s="7">
        <f>MATCH(spotify_data[[#This Row],[artist_name]],spotify_data[artist_name],0)</f>
        <v>4420</v>
      </c>
      <c r="K6516">
        <v>62</v>
      </c>
      <c r="L6516" s="10">
        <f>spotify_data[[#This Row],[artist_popularity]]/100</f>
        <v>0.62</v>
      </c>
      <c r="M6516">
        <v>344438</v>
      </c>
      <c r="N6516" s="1" t="s">
        <v>1609</v>
      </c>
      <c r="O6516" s="1" t="s">
        <v>10084</v>
      </c>
      <c r="P6516" s="1">
        <f>MATCH(spotify_data[[#This Row],[album_id]],spotify_data[album_id],0)</f>
        <v>5167</v>
      </c>
      <c r="Q6516" s="1" t="s">
        <v>10085</v>
      </c>
      <c r="R6516" s="2">
        <v>43812</v>
      </c>
      <c r="S6516" s="7">
        <f ca="1">+TODAY()-spotify_data[[#This Row],[Fecha lanzamiento Album]]</f>
        <v>2219</v>
      </c>
      <c r="T6516" s="7">
        <f ca="1">+spotify_data[[#This Row],[Antigüedad Album Dias]]/60</f>
        <v>36.983333333333334</v>
      </c>
      <c r="U6516" s="8">
        <f ca="1">spotify_data[[#This Row],[Antigüedad Album Meses]]/12</f>
        <v>3.0819444444444444</v>
      </c>
      <c r="V6516">
        <v>26</v>
      </c>
      <c r="W6516" s="1" t="s">
        <v>20</v>
      </c>
      <c r="X6516" s="1" t="str">
        <f>+IF(spotify_data[[#This Row],[album_type]]="album","Album",IF(spotify_data[[#This Row],[album_type]]="single","Single","Compilation"))</f>
        <v>Album</v>
      </c>
      <c r="Y6516">
        <v>157</v>
      </c>
    </row>
    <row r="6517" spans="1:25" x14ac:dyDescent="0.3">
      <c r="A6517" s="1" t="s">
        <v>11123</v>
      </c>
      <c r="B6517" s="1">
        <v>6975</v>
      </c>
      <c r="C6517" s="1" t="s">
        <v>11124</v>
      </c>
      <c r="D6517">
        <v>2</v>
      </c>
      <c r="E6517">
        <v>38</v>
      </c>
      <c r="F6517" s="10">
        <f>spotify_data[[#This Row],[track_popularity]]/100</f>
        <v>0.38</v>
      </c>
      <c r="G6517" s="9" t="b">
        <v>1</v>
      </c>
      <c r="H6517" s="1">
        <f>+IF(spotify_data[[#This Row],[explicit]]=FALSE,0,1)</f>
        <v>1</v>
      </c>
      <c r="I6517" s="1" t="s">
        <v>3038</v>
      </c>
      <c r="J6517" s="7">
        <f>MATCH(spotify_data[[#This Row],[artist_name]],spotify_data[artist_name],0)</f>
        <v>5303</v>
      </c>
      <c r="K6517">
        <v>43</v>
      </c>
      <c r="L6517" s="10">
        <f>spotify_data[[#This Row],[artist_popularity]]/100</f>
        <v>0.43</v>
      </c>
      <c r="M6517">
        <v>301499</v>
      </c>
      <c r="N6517" s="1" t="s">
        <v>23</v>
      </c>
      <c r="O6517" s="1" t="s">
        <v>11119</v>
      </c>
      <c r="P6517" s="1">
        <f>MATCH(spotify_data[[#This Row],[album_id]],spotify_data[album_id],0)</f>
        <v>6516</v>
      </c>
      <c r="Q6517" s="1" t="s">
        <v>11120</v>
      </c>
      <c r="R6517" s="2">
        <v>43567</v>
      </c>
      <c r="S6517" s="7">
        <f ca="1">+TODAY()-spotify_data[[#This Row],[Fecha lanzamiento Album]]</f>
        <v>2464</v>
      </c>
      <c r="T6517" s="7">
        <f ca="1">+spotify_data[[#This Row],[Antigüedad Album Dias]]/60</f>
        <v>41.06666666666667</v>
      </c>
      <c r="U6517" s="8">
        <f ca="1">spotify_data[[#This Row],[Antigüedad Album Meses]]/12</f>
        <v>3.4222222222222225</v>
      </c>
      <c r="V6517">
        <v>12</v>
      </c>
      <c r="W6517" s="1" t="s">
        <v>20</v>
      </c>
      <c r="X6517" s="1" t="str">
        <f>+IF(spotify_data[[#This Row],[album_type]]="album","Album",IF(spotify_data[[#This Row],[album_type]]="single","Single","Compilation"))</f>
        <v>Album</v>
      </c>
      <c r="Y6517">
        <v>208</v>
      </c>
    </row>
    <row r="6518" spans="1:25" x14ac:dyDescent="0.3">
      <c r="A6518" s="1" t="s">
        <v>11187</v>
      </c>
      <c r="B6518" s="1">
        <v>3924</v>
      </c>
      <c r="C6518" s="1" t="s">
        <v>11188</v>
      </c>
      <c r="D6518">
        <v>1</v>
      </c>
      <c r="E6518">
        <v>38</v>
      </c>
      <c r="F6518" s="10">
        <f>spotify_data[[#This Row],[track_popularity]]/100</f>
        <v>0.38</v>
      </c>
      <c r="G6518" s="9" t="b">
        <v>0</v>
      </c>
      <c r="H6518" s="1">
        <f>+IF(spotify_data[[#This Row],[explicit]]=FALSE,0,1)</f>
        <v>0</v>
      </c>
      <c r="I6518" s="1" t="s">
        <v>11189</v>
      </c>
      <c r="J6518" s="7">
        <f>MATCH(spotify_data[[#This Row],[artist_name]],spotify_data[artist_name],0)</f>
        <v>6517</v>
      </c>
      <c r="K6518">
        <v>52</v>
      </c>
      <c r="L6518" s="10">
        <f>spotify_data[[#This Row],[artist_popularity]]/100</f>
        <v>0.52</v>
      </c>
      <c r="M6518">
        <v>84908</v>
      </c>
      <c r="N6518" s="1" t="s">
        <v>4495</v>
      </c>
      <c r="O6518" s="1" t="s">
        <v>11190</v>
      </c>
      <c r="P6518" s="1">
        <f>MATCH(spotify_data[[#This Row],[album_id]],spotify_data[album_id],0)</f>
        <v>6517</v>
      </c>
      <c r="Q6518" s="1" t="s">
        <v>11191</v>
      </c>
      <c r="R6518" s="2">
        <v>43551</v>
      </c>
      <c r="S6518" s="7">
        <f ca="1">+TODAY()-spotify_data[[#This Row],[Fecha lanzamiento Album]]</f>
        <v>2480</v>
      </c>
      <c r="T6518" s="7">
        <f ca="1">+spotify_data[[#This Row],[Antigüedad Album Dias]]/60</f>
        <v>41.333333333333336</v>
      </c>
      <c r="U6518" s="8">
        <f ca="1">spotify_data[[#This Row],[Antigüedad Album Meses]]/12</f>
        <v>3.4444444444444446</v>
      </c>
      <c r="V6518">
        <v>25</v>
      </c>
      <c r="W6518" s="1" t="s">
        <v>20</v>
      </c>
      <c r="X6518" s="1" t="str">
        <f>+IF(spotify_data[[#This Row],[album_type]]="album","Album",IF(spotify_data[[#This Row],[album_type]]="single","Single","Compilation"))</f>
        <v>Album</v>
      </c>
      <c r="Y6518">
        <v>448</v>
      </c>
    </row>
    <row r="6519" spans="1:25" x14ac:dyDescent="0.3">
      <c r="A6519" s="1" t="s">
        <v>11330</v>
      </c>
      <c r="B6519" s="1">
        <v>2324</v>
      </c>
      <c r="C6519" s="1" t="s">
        <v>11331</v>
      </c>
      <c r="D6519">
        <v>1</v>
      </c>
      <c r="E6519">
        <v>38</v>
      </c>
      <c r="F6519" s="10">
        <f>spotify_data[[#This Row],[track_popularity]]/100</f>
        <v>0.38</v>
      </c>
      <c r="G6519" s="9" t="b">
        <v>0</v>
      </c>
      <c r="H6519" s="1">
        <f>+IF(spotify_data[[#This Row],[explicit]]=FALSE,0,1)</f>
        <v>0</v>
      </c>
      <c r="I6519" s="1" t="s">
        <v>10964</v>
      </c>
      <c r="J6519" s="7">
        <f>MATCH(spotify_data[[#This Row],[artist_name]],spotify_data[artist_name],0)</f>
        <v>6518</v>
      </c>
      <c r="K6519">
        <v>23</v>
      </c>
      <c r="L6519" s="10">
        <f>spotify_data[[#This Row],[artist_popularity]]/100</f>
        <v>0.23</v>
      </c>
      <c r="M6519">
        <v>1914</v>
      </c>
      <c r="N6519" s="1" t="s">
        <v>10965</v>
      </c>
      <c r="O6519" s="1" t="s">
        <v>11332</v>
      </c>
      <c r="P6519" s="1">
        <f>MATCH(spotify_data[[#This Row],[album_id]],spotify_data[album_id],0)</f>
        <v>6518</v>
      </c>
      <c r="Q6519" s="1" t="s">
        <v>11331</v>
      </c>
      <c r="R6519" s="2">
        <v>43510</v>
      </c>
      <c r="S6519" s="7">
        <f ca="1">+TODAY()-spotify_data[[#This Row],[Fecha lanzamiento Album]]</f>
        <v>2521</v>
      </c>
      <c r="T6519" s="7">
        <f ca="1">+spotify_data[[#This Row],[Antigüedad Album Dias]]/60</f>
        <v>42.016666666666666</v>
      </c>
      <c r="U6519" s="8">
        <f ca="1">spotify_data[[#This Row],[Antigüedad Album Meses]]/12</f>
        <v>3.5013888888888887</v>
      </c>
      <c r="V6519">
        <v>1</v>
      </c>
      <c r="W6519" s="1" t="s">
        <v>21</v>
      </c>
      <c r="X6519" s="1" t="str">
        <f>+IF(spotify_data[[#This Row],[album_type]]="album","Album",IF(spotify_data[[#This Row],[album_type]]="single","Single","Compilation"))</f>
        <v>Single</v>
      </c>
      <c r="Y6519">
        <v>2</v>
      </c>
    </row>
    <row r="6520" spans="1:25" x14ac:dyDescent="0.3">
      <c r="A6520" s="1" t="s">
        <v>11423</v>
      </c>
      <c r="B6520" s="1">
        <v>8161</v>
      </c>
      <c r="C6520" s="1" t="s">
        <v>11424</v>
      </c>
      <c r="D6520">
        <v>19</v>
      </c>
      <c r="E6520">
        <v>38</v>
      </c>
      <c r="F6520" s="10">
        <f>spotify_data[[#This Row],[track_popularity]]/100</f>
        <v>0.38</v>
      </c>
      <c r="G6520" s="9" t="b">
        <v>0</v>
      </c>
      <c r="H6520" s="1">
        <f>+IF(spotify_data[[#This Row],[explicit]]=FALSE,0,1)</f>
        <v>0</v>
      </c>
      <c r="I6520" s="1" t="s">
        <v>11416</v>
      </c>
      <c r="J6520" s="7">
        <f>MATCH(spotify_data[[#This Row],[artist_name]],spotify_data[artist_name],0)</f>
        <v>357</v>
      </c>
      <c r="K6520">
        <v>71</v>
      </c>
      <c r="L6520" s="10">
        <f>spotify_data[[#This Row],[artist_popularity]]/100</f>
        <v>0.71</v>
      </c>
      <c r="M6520">
        <v>4307803</v>
      </c>
      <c r="N6520" s="1" t="s">
        <v>831</v>
      </c>
      <c r="O6520" s="1" t="s">
        <v>11417</v>
      </c>
      <c r="P6520" s="1">
        <f>MATCH(spotify_data[[#This Row],[album_id]],spotify_data[album_id],0)</f>
        <v>1417</v>
      </c>
      <c r="Q6520" s="1" t="s">
        <v>11418</v>
      </c>
      <c r="R6520" s="2">
        <v>43482</v>
      </c>
      <c r="S6520" s="7">
        <f ca="1">+TODAY()-spotify_data[[#This Row],[Fecha lanzamiento Album]]</f>
        <v>2549</v>
      </c>
      <c r="T6520" s="7">
        <f ca="1">+spotify_data[[#This Row],[Antigüedad Album Dias]]/60</f>
        <v>42.483333333333334</v>
      </c>
      <c r="U6520" s="8">
        <f ca="1">spotify_data[[#This Row],[Antigüedad Album Meses]]/12</f>
        <v>3.5402777777777779</v>
      </c>
      <c r="V6520">
        <v>20</v>
      </c>
      <c r="W6520" s="1" t="s">
        <v>20</v>
      </c>
      <c r="X6520" s="1" t="str">
        <f>+IF(spotify_data[[#This Row],[album_type]]="album","Album",IF(spotify_data[[#This Row],[album_type]]="single","Single","Compilation"))</f>
        <v>Album</v>
      </c>
      <c r="Y6520">
        <v>285</v>
      </c>
    </row>
    <row r="6521" spans="1:25" x14ac:dyDescent="0.3">
      <c r="A6521" s="1" t="s">
        <v>11620</v>
      </c>
      <c r="B6521" s="1">
        <v>3656</v>
      </c>
      <c r="C6521" s="1" t="s">
        <v>11621</v>
      </c>
      <c r="D6521">
        <v>1</v>
      </c>
      <c r="E6521">
        <v>38</v>
      </c>
      <c r="F6521" s="10">
        <f>spotify_data[[#This Row],[track_popularity]]/100</f>
        <v>0.38</v>
      </c>
      <c r="G6521" s="9" t="b">
        <v>0</v>
      </c>
      <c r="H6521" s="1">
        <f>+IF(spotify_data[[#This Row],[explicit]]=FALSE,0,1)</f>
        <v>0</v>
      </c>
      <c r="I6521" s="1" t="s">
        <v>11622</v>
      </c>
      <c r="J6521" s="7">
        <f>MATCH(spotify_data[[#This Row],[artist_name]],spotify_data[artist_name],0)</f>
        <v>6520</v>
      </c>
      <c r="K6521">
        <v>62</v>
      </c>
      <c r="L6521" s="10">
        <f>spotify_data[[#This Row],[artist_popularity]]/100</f>
        <v>0.62</v>
      </c>
      <c r="M6521">
        <v>2046864</v>
      </c>
      <c r="N6521" s="1" t="s">
        <v>23</v>
      </c>
      <c r="O6521" s="1" t="s">
        <v>11623</v>
      </c>
      <c r="P6521" s="1">
        <f>MATCH(spotify_data[[#This Row],[album_id]],spotify_data[album_id],0)</f>
        <v>6520</v>
      </c>
      <c r="Q6521" s="1" t="s">
        <v>11621</v>
      </c>
      <c r="R6521" s="2">
        <v>43420</v>
      </c>
      <c r="S6521" s="7">
        <f ca="1">+TODAY()-spotify_data[[#This Row],[Fecha lanzamiento Album]]</f>
        <v>2611</v>
      </c>
      <c r="T6521" s="7">
        <f ca="1">+spotify_data[[#This Row],[Antigüedad Album Dias]]/60</f>
        <v>43.516666666666666</v>
      </c>
      <c r="U6521" s="8">
        <f ca="1">spotify_data[[#This Row],[Antigüedad Album Meses]]/12</f>
        <v>3.6263888888888887</v>
      </c>
      <c r="V6521">
        <v>1</v>
      </c>
      <c r="W6521" s="1" t="s">
        <v>21</v>
      </c>
      <c r="X6521" s="1" t="str">
        <f>+IF(spotify_data[[#This Row],[album_type]]="album","Album",IF(spotify_data[[#This Row],[album_type]]="single","Single","Compilation"))</f>
        <v>Single</v>
      </c>
      <c r="Y6521">
        <v>288</v>
      </c>
    </row>
    <row r="6522" spans="1:25" x14ac:dyDescent="0.3">
      <c r="A6522" s="1" t="s">
        <v>11696</v>
      </c>
      <c r="B6522" s="1">
        <v>5943</v>
      </c>
      <c r="C6522" s="1" t="s">
        <v>3212</v>
      </c>
      <c r="D6522">
        <v>2</v>
      </c>
      <c r="E6522">
        <v>38</v>
      </c>
      <c r="F6522" s="10">
        <f>spotify_data[[#This Row],[track_popularity]]/100</f>
        <v>0.38</v>
      </c>
      <c r="G6522" s="9" t="b">
        <v>1</v>
      </c>
      <c r="H6522" s="1">
        <f>+IF(spotify_data[[#This Row],[explicit]]=FALSE,0,1)</f>
        <v>1</v>
      </c>
      <c r="I6522" s="1" t="s">
        <v>5508</v>
      </c>
      <c r="J6522" s="7">
        <f>MATCH(spotify_data[[#This Row],[artist_name]],spotify_data[artist_name],0)</f>
        <v>6521</v>
      </c>
      <c r="K6522">
        <v>28</v>
      </c>
      <c r="L6522" s="10">
        <f>spotify_data[[#This Row],[artist_popularity]]/100</f>
        <v>0.28000000000000003</v>
      </c>
      <c r="M6522">
        <v>7683</v>
      </c>
      <c r="N6522" s="1" t="s">
        <v>23</v>
      </c>
      <c r="O6522" s="1" t="s">
        <v>11692</v>
      </c>
      <c r="P6522" s="1">
        <f>MATCH(spotify_data[[#This Row],[album_id]],spotify_data[album_id],0)</f>
        <v>6521</v>
      </c>
      <c r="Q6522" s="1" t="s">
        <v>11693</v>
      </c>
      <c r="R6522" s="2">
        <v>43413</v>
      </c>
      <c r="S6522" s="7">
        <f ca="1">+TODAY()-spotify_data[[#This Row],[Fecha lanzamiento Album]]</f>
        <v>2618</v>
      </c>
      <c r="T6522" s="7">
        <f ca="1">+spotify_data[[#This Row],[Antigüedad Album Dias]]/60</f>
        <v>43.633333333333333</v>
      </c>
      <c r="U6522" s="8">
        <f ca="1">spotify_data[[#This Row],[Antigüedad Album Meses]]/12</f>
        <v>3.6361111111111111</v>
      </c>
      <c r="V6522">
        <v>4</v>
      </c>
      <c r="W6522" s="1" t="s">
        <v>21</v>
      </c>
      <c r="X6522" s="1" t="str">
        <f>+IF(spotify_data[[#This Row],[album_type]]="album","Album",IF(spotify_data[[#This Row],[album_type]]="single","Single","Compilation"))</f>
        <v>Single</v>
      </c>
      <c r="Y6522">
        <v>424</v>
      </c>
    </row>
    <row r="6523" spans="1:25" x14ac:dyDescent="0.3">
      <c r="A6523" s="1" t="s">
        <v>11704</v>
      </c>
      <c r="B6523" s="1">
        <v>5685</v>
      </c>
      <c r="C6523" s="1" t="s">
        <v>11705</v>
      </c>
      <c r="D6523">
        <v>4</v>
      </c>
      <c r="E6523">
        <v>38</v>
      </c>
      <c r="F6523" s="10">
        <f>spotify_data[[#This Row],[track_popularity]]/100</f>
        <v>0.38</v>
      </c>
      <c r="G6523" s="9" t="b">
        <v>0</v>
      </c>
      <c r="H6523" s="1">
        <f>+IF(spotify_data[[#This Row],[explicit]]=FALSE,0,1)</f>
        <v>0</v>
      </c>
      <c r="I6523" s="1" t="s">
        <v>11706</v>
      </c>
      <c r="J6523" s="7">
        <f>MATCH(spotify_data[[#This Row],[artist_name]],spotify_data[artist_name],0)</f>
        <v>6522</v>
      </c>
      <c r="K6523">
        <v>36</v>
      </c>
      <c r="L6523" s="10">
        <f>spotify_data[[#This Row],[artist_popularity]]/100</f>
        <v>0.36</v>
      </c>
      <c r="M6523">
        <v>41817</v>
      </c>
      <c r="N6523" s="1" t="s">
        <v>23</v>
      </c>
      <c r="O6523" s="1" t="s">
        <v>11707</v>
      </c>
      <c r="P6523" s="1">
        <f>MATCH(spotify_data[[#This Row],[album_id]],spotify_data[album_id],0)</f>
        <v>6522</v>
      </c>
      <c r="Q6523" s="1" t="s">
        <v>9155</v>
      </c>
      <c r="R6523" s="2">
        <v>43410</v>
      </c>
      <c r="S6523" s="7">
        <f ca="1">+TODAY()-spotify_data[[#This Row],[Fecha lanzamiento Album]]</f>
        <v>2621</v>
      </c>
      <c r="T6523" s="7">
        <f ca="1">+spotify_data[[#This Row],[Antigüedad Album Dias]]/60</f>
        <v>43.68333333333333</v>
      </c>
      <c r="U6523" s="8">
        <f ca="1">spotify_data[[#This Row],[Antigüedad Album Meses]]/12</f>
        <v>3.6402777777777775</v>
      </c>
      <c r="V6523">
        <v>9</v>
      </c>
      <c r="W6523" s="1" t="s">
        <v>20</v>
      </c>
      <c r="X6523" s="1" t="str">
        <f>+IF(spotify_data[[#This Row],[album_type]]="album","Album",IF(spotify_data[[#This Row],[album_type]]="single","Single","Compilation"))</f>
        <v>Album</v>
      </c>
      <c r="Y6523">
        <v>414</v>
      </c>
    </row>
    <row r="6524" spans="1:25" x14ac:dyDescent="0.3">
      <c r="A6524" s="1" t="s">
        <v>11793</v>
      </c>
      <c r="B6524" s="1">
        <v>5176</v>
      </c>
      <c r="C6524" s="1" t="s">
        <v>11794</v>
      </c>
      <c r="D6524">
        <v>10</v>
      </c>
      <c r="E6524">
        <v>38</v>
      </c>
      <c r="F6524" s="10">
        <f>spotify_data[[#This Row],[track_popularity]]/100</f>
        <v>0.38</v>
      </c>
      <c r="G6524" s="9" t="b">
        <v>0</v>
      </c>
      <c r="H6524" s="1">
        <f>+IF(spotify_data[[#This Row],[explicit]]=FALSE,0,1)</f>
        <v>0</v>
      </c>
      <c r="I6524" s="1" t="s">
        <v>11795</v>
      </c>
      <c r="J6524" s="7">
        <f>MATCH(spotify_data[[#This Row],[artist_name]],spotify_data[artist_name],0)</f>
        <v>6523</v>
      </c>
      <c r="K6524">
        <v>68</v>
      </c>
      <c r="L6524" s="10">
        <f>spotify_data[[#This Row],[artist_popularity]]/100</f>
        <v>0.68</v>
      </c>
      <c r="M6524">
        <v>1465450</v>
      </c>
      <c r="N6524" s="1" t="s">
        <v>23</v>
      </c>
      <c r="O6524" s="1" t="s">
        <v>11796</v>
      </c>
      <c r="P6524" s="1">
        <f>MATCH(spotify_data[[#This Row],[album_id]],spotify_data[album_id],0)</f>
        <v>6523</v>
      </c>
      <c r="Q6524" s="1" t="s">
        <v>11797</v>
      </c>
      <c r="R6524" s="2">
        <v>43392</v>
      </c>
      <c r="S6524" s="7">
        <f ca="1">+TODAY()-spotify_data[[#This Row],[Fecha lanzamiento Album]]</f>
        <v>2639</v>
      </c>
      <c r="T6524" s="7">
        <f ca="1">+spotify_data[[#This Row],[Antigüedad Album Dias]]/60</f>
        <v>43.983333333333334</v>
      </c>
      <c r="U6524" s="8">
        <f ca="1">spotify_data[[#This Row],[Antigüedad Album Meses]]/12</f>
        <v>3.6652777777777779</v>
      </c>
      <c r="V6524">
        <v>14</v>
      </c>
      <c r="W6524" s="1" t="s">
        <v>20</v>
      </c>
      <c r="X6524" s="1" t="str">
        <f>+IF(spotify_data[[#This Row],[album_type]]="album","Album",IF(spotify_data[[#This Row],[album_type]]="single","Single","Compilation"))</f>
        <v>Album</v>
      </c>
      <c r="Y6524">
        <v>382</v>
      </c>
    </row>
    <row r="6525" spans="1:25" x14ac:dyDescent="0.3">
      <c r="A6525" s="1" t="s">
        <v>12316</v>
      </c>
      <c r="B6525" s="1">
        <v>1924</v>
      </c>
      <c r="C6525" s="1" t="s">
        <v>12317</v>
      </c>
      <c r="D6525">
        <v>3</v>
      </c>
      <c r="E6525">
        <v>38</v>
      </c>
      <c r="F6525" s="10">
        <f>spotify_data[[#This Row],[track_popularity]]/100</f>
        <v>0.38</v>
      </c>
      <c r="G6525" s="9" t="b">
        <v>0</v>
      </c>
      <c r="H6525" s="1">
        <f>+IF(spotify_data[[#This Row],[explicit]]=FALSE,0,1)</f>
        <v>0</v>
      </c>
      <c r="I6525" s="1" t="s">
        <v>12318</v>
      </c>
      <c r="J6525" s="7">
        <f>MATCH(spotify_data[[#This Row],[artist_name]],spotify_data[artist_name],0)</f>
        <v>6524</v>
      </c>
      <c r="K6525">
        <v>38</v>
      </c>
      <c r="L6525" s="10">
        <f>spotify_data[[#This Row],[artist_popularity]]/100</f>
        <v>0.38</v>
      </c>
      <c r="M6525">
        <v>7287</v>
      </c>
      <c r="N6525" s="1" t="s">
        <v>23</v>
      </c>
      <c r="O6525" s="1" t="s">
        <v>12319</v>
      </c>
      <c r="P6525" s="1">
        <f>MATCH(spotify_data[[#This Row],[album_id]],spotify_data[album_id],0)</f>
        <v>6524</v>
      </c>
      <c r="Q6525" s="1" t="s">
        <v>12317</v>
      </c>
      <c r="R6525" s="2">
        <v>43266</v>
      </c>
      <c r="S6525" s="7">
        <f ca="1">+TODAY()-spotify_data[[#This Row],[Fecha lanzamiento Album]]</f>
        <v>2765</v>
      </c>
      <c r="T6525" s="7">
        <f ca="1">+spotify_data[[#This Row],[Antigüedad Album Dias]]/60</f>
        <v>46.083333333333336</v>
      </c>
      <c r="U6525" s="8">
        <f ca="1">spotify_data[[#This Row],[Antigüedad Album Meses]]/12</f>
        <v>3.8402777777777781</v>
      </c>
      <c r="V6525">
        <v>5</v>
      </c>
      <c r="W6525" s="1" t="s">
        <v>21</v>
      </c>
      <c r="X6525" s="1" t="str">
        <f>+IF(spotify_data[[#This Row],[album_type]]="album","Album",IF(spotify_data[[#This Row],[album_type]]="single","Single","Compilation"))</f>
        <v>Single</v>
      </c>
      <c r="Y6525">
        <v>311</v>
      </c>
    </row>
    <row r="6526" spans="1:25" x14ac:dyDescent="0.3">
      <c r="A6526" s="1" t="s">
        <v>12877</v>
      </c>
      <c r="B6526" s="1">
        <v>8034</v>
      </c>
      <c r="C6526" s="1" t="s">
        <v>12878</v>
      </c>
      <c r="D6526">
        <v>11</v>
      </c>
      <c r="E6526">
        <v>38</v>
      </c>
      <c r="F6526" s="10">
        <f>spotify_data[[#This Row],[track_popularity]]/100</f>
        <v>0.38</v>
      </c>
      <c r="G6526" s="9" t="b">
        <v>0</v>
      </c>
      <c r="H6526" s="1">
        <f>+IF(spotify_data[[#This Row],[explicit]]=FALSE,0,1)</f>
        <v>0</v>
      </c>
      <c r="I6526" s="1" t="s">
        <v>12879</v>
      </c>
      <c r="J6526" s="7">
        <f>MATCH(spotify_data[[#This Row],[artist_name]],spotify_data[artist_name],0)</f>
        <v>6525</v>
      </c>
      <c r="K6526">
        <v>34</v>
      </c>
      <c r="L6526" s="10">
        <f>spotify_data[[#This Row],[artist_popularity]]/100</f>
        <v>0.34</v>
      </c>
      <c r="M6526">
        <v>4722</v>
      </c>
      <c r="N6526" s="1" t="s">
        <v>23</v>
      </c>
      <c r="O6526" s="1" t="s">
        <v>12880</v>
      </c>
      <c r="P6526" s="1">
        <f>MATCH(spotify_data[[#This Row],[album_id]],spotify_data[album_id],0)</f>
        <v>6525</v>
      </c>
      <c r="Q6526" s="1" t="s">
        <v>12881</v>
      </c>
      <c r="R6526" s="2">
        <v>43109</v>
      </c>
      <c r="S6526" s="7">
        <f ca="1">+TODAY()-spotify_data[[#This Row],[Fecha lanzamiento Album]]</f>
        <v>2922</v>
      </c>
      <c r="T6526" s="7">
        <f ca="1">+spotify_data[[#This Row],[Antigüedad Album Dias]]/60</f>
        <v>48.7</v>
      </c>
      <c r="U6526" s="8">
        <f ca="1">spotify_data[[#This Row],[Antigüedad Album Meses]]/12</f>
        <v>4.0583333333333336</v>
      </c>
      <c r="V6526">
        <v>18</v>
      </c>
      <c r="W6526" s="1" t="s">
        <v>20</v>
      </c>
      <c r="X6526" s="1" t="str">
        <f>+IF(spotify_data[[#This Row],[album_type]]="album","Album",IF(spotify_data[[#This Row],[album_type]]="single","Single","Compilation"))</f>
        <v>Album</v>
      </c>
      <c r="Y6526">
        <v>93</v>
      </c>
    </row>
    <row r="6527" spans="1:25" x14ac:dyDescent="0.3">
      <c r="A6527" s="1" t="s">
        <v>13000</v>
      </c>
      <c r="B6527" s="1">
        <v>1940</v>
      </c>
      <c r="C6527" s="1" t="s">
        <v>13001</v>
      </c>
      <c r="D6527">
        <v>23</v>
      </c>
      <c r="E6527">
        <v>38</v>
      </c>
      <c r="F6527" s="10">
        <f>spotify_data[[#This Row],[track_popularity]]/100</f>
        <v>0.38</v>
      </c>
      <c r="G6527" s="9" t="b">
        <v>0</v>
      </c>
      <c r="H6527" s="1">
        <f>+IF(spotify_data[[#This Row],[explicit]]=FALSE,0,1)</f>
        <v>0</v>
      </c>
      <c r="I6527" s="1" t="s">
        <v>13002</v>
      </c>
      <c r="J6527" s="7">
        <f>MATCH(spotify_data[[#This Row],[artist_name]],spotify_data[artist_name],0)</f>
        <v>6526</v>
      </c>
      <c r="K6527">
        <v>48</v>
      </c>
      <c r="L6527" s="10">
        <f>spotify_data[[#This Row],[artist_popularity]]/100</f>
        <v>0.48</v>
      </c>
      <c r="M6527">
        <v>66700</v>
      </c>
      <c r="N6527" s="1" t="s">
        <v>1609</v>
      </c>
      <c r="O6527" s="1" t="s">
        <v>13003</v>
      </c>
      <c r="P6527" s="1">
        <f>MATCH(spotify_data[[#This Row],[album_id]],spotify_data[album_id],0)</f>
        <v>6526</v>
      </c>
      <c r="Q6527" s="1" t="s">
        <v>13004</v>
      </c>
      <c r="R6527" s="2">
        <v>43056</v>
      </c>
      <c r="S6527" s="7">
        <f ca="1">+TODAY()-spotify_data[[#This Row],[Fecha lanzamiento Album]]</f>
        <v>2975</v>
      </c>
      <c r="T6527" s="7">
        <f ca="1">+spotify_data[[#This Row],[Antigüedad Album Dias]]/60</f>
        <v>49.583333333333336</v>
      </c>
      <c r="U6527" s="8">
        <f ca="1">spotify_data[[#This Row],[Antigüedad Album Meses]]/12</f>
        <v>4.1319444444444446</v>
      </c>
      <c r="V6527">
        <v>23</v>
      </c>
      <c r="W6527" s="1" t="s">
        <v>20</v>
      </c>
      <c r="X6527" s="1" t="str">
        <f>+IF(spotify_data[[#This Row],[album_type]]="album","Album",IF(spotify_data[[#This Row],[album_type]]="single","Single","Compilation"))</f>
        <v>Album</v>
      </c>
      <c r="Y6527">
        <v>517</v>
      </c>
    </row>
    <row r="6528" spans="1:25" x14ac:dyDescent="0.3">
      <c r="A6528" s="1" t="s">
        <v>13668</v>
      </c>
      <c r="B6528" s="1">
        <v>2180</v>
      </c>
      <c r="C6528" s="1" t="s">
        <v>13669</v>
      </c>
      <c r="D6528">
        <v>9</v>
      </c>
      <c r="E6528">
        <v>38</v>
      </c>
      <c r="F6528" s="10">
        <f>spotify_data[[#This Row],[track_popularity]]/100</f>
        <v>0.38</v>
      </c>
      <c r="G6528" s="9" t="b">
        <v>0</v>
      </c>
      <c r="H6528" s="1">
        <f>+IF(spotify_data[[#This Row],[explicit]]=FALSE,0,1)</f>
        <v>0</v>
      </c>
      <c r="I6528" s="1" t="s">
        <v>6414</v>
      </c>
      <c r="J6528" s="7">
        <f>MATCH(spotify_data[[#This Row],[artist_name]],spotify_data[artist_name],0)</f>
        <v>530</v>
      </c>
      <c r="K6528">
        <v>85</v>
      </c>
      <c r="L6528" s="10">
        <f>spotify_data[[#This Row],[artist_popularity]]/100</f>
        <v>0.85</v>
      </c>
      <c r="M6528">
        <v>39798156</v>
      </c>
      <c r="N6528" s="1" t="s">
        <v>6415</v>
      </c>
      <c r="O6528" s="1" t="s">
        <v>13660</v>
      </c>
      <c r="P6528" s="1">
        <f>MATCH(spotify_data[[#This Row],[album_id]],spotify_data[album_id],0)</f>
        <v>530</v>
      </c>
      <c r="Q6528" s="1" t="s">
        <v>8455</v>
      </c>
      <c r="R6528" s="2">
        <v>42881</v>
      </c>
      <c r="S6528" s="7">
        <f ca="1">+TODAY()-spotify_data[[#This Row],[Fecha lanzamiento Album]]</f>
        <v>3150</v>
      </c>
      <c r="T6528" s="7">
        <f ca="1">+spotify_data[[#This Row],[Antigüedad Album Dias]]/60</f>
        <v>52.5</v>
      </c>
      <c r="U6528" s="8">
        <f ca="1">spotify_data[[#This Row],[Antigüedad Album Meses]]/12</f>
        <v>4.375</v>
      </c>
      <c r="V6528">
        <v>13</v>
      </c>
      <c r="W6528" s="1" t="s">
        <v>20</v>
      </c>
      <c r="X6528" s="1" t="str">
        <f>+IF(spotify_data[[#This Row],[album_type]]="album","Album",IF(spotify_data[[#This Row],[album_type]]="single","Single","Compilation"))</f>
        <v>Album</v>
      </c>
      <c r="Y6528">
        <v>383</v>
      </c>
    </row>
    <row r="6529" spans="1:25" x14ac:dyDescent="0.3">
      <c r="A6529" s="1" t="s">
        <v>13699</v>
      </c>
      <c r="B6529" s="1">
        <v>848</v>
      </c>
      <c r="C6529" s="1" t="s">
        <v>13700</v>
      </c>
      <c r="D6529">
        <v>12</v>
      </c>
      <c r="E6529">
        <v>38</v>
      </c>
      <c r="F6529" s="10">
        <f>spotify_data[[#This Row],[track_popularity]]/100</f>
        <v>0.38</v>
      </c>
      <c r="G6529" s="9" t="b">
        <v>0</v>
      </c>
      <c r="H6529" s="1">
        <f>+IF(spotify_data[[#This Row],[explicit]]=FALSE,0,1)</f>
        <v>0</v>
      </c>
      <c r="I6529" s="1" t="s">
        <v>6414</v>
      </c>
      <c r="J6529" s="7">
        <f>MATCH(spotify_data[[#This Row],[artist_name]],spotify_data[artist_name],0)</f>
        <v>530</v>
      </c>
      <c r="K6529">
        <v>85</v>
      </c>
      <c r="L6529" s="10">
        <f>spotify_data[[#This Row],[artist_popularity]]/100</f>
        <v>0.85</v>
      </c>
      <c r="M6529">
        <v>39777995</v>
      </c>
      <c r="N6529" s="1" t="s">
        <v>6415</v>
      </c>
      <c r="O6529" s="1" t="s">
        <v>13660</v>
      </c>
      <c r="P6529" s="1">
        <f>MATCH(spotify_data[[#This Row],[album_id]],spotify_data[album_id],0)</f>
        <v>530</v>
      </c>
      <c r="Q6529" s="1" t="s">
        <v>8455</v>
      </c>
      <c r="R6529" s="2">
        <v>42881</v>
      </c>
      <c r="S6529" s="7">
        <f ca="1">+TODAY()-spotify_data[[#This Row],[Fecha lanzamiento Album]]</f>
        <v>3150</v>
      </c>
      <c r="T6529" s="7">
        <f ca="1">+spotify_data[[#This Row],[Antigüedad Album Dias]]/60</f>
        <v>52.5</v>
      </c>
      <c r="U6529" s="8">
        <f ca="1">spotify_data[[#This Row],[Antigüedad Album Meses]]/12</f>
        <v>4.375</v>
      </c>
      <c r="V6529">
        <v>13</v>
      </c>
      <c r="W6529" s="1" t="s">
        <v>20</v>
      </c>
      <c r="X6529" s="1" t="str">
        <f>+IF(spotify_data[[#This Row],[album_type]]="album","Album",IF(spotify_data[[#This Row],[album_type]]="single","Single","Compilation"))</f>
        <v>Album</v>
      </c>
      <c r="Y6529">
        <v>299</v>
      </c>
    </row>
    <row r="6530" spans="1:25" x14ac:dyDescent="0.3">
      <c r="A6530" s="1" t="s">
        <v>14391</v>
      </c>
      <c r="B6530" s="1">
        <v>2300</v>
      </c>
      <c r="C6530" s="1" t="s">
        <v>14392</v>
      </c>
      <c r="D6530">
        <v>8</v>
      </c>
      <c r="E6530">
        <v>38</v>
      </c>
      <c r="F6530" s="10">
        <f>spotify_data[[#This Row],[track_popularity]]/100</f>
        <v>0.38</v>
      </c>
      <c r="G6530" s="9" t="b">
        <v>0</v>
      </c>
      <c r="H6530" s="1">
        <f>+IF(spotify_data[[#This Row],[explicit]]=FALSE,0,1)</f>
        <v>0</v>
      </c>
      <c r="I6530" s="1" t="s">
        <v>7856</v>
      </c>
      <c r="J6530" s="7">
        <f>MATCH(spotify_data[[#This Row],[artist_name]],spotify_data[artist_name],0)</f>
        <v>1602</v>
      </c>
      <c r="K6530">
        <v>69</v>
      </c>
      <c r="L6530" s="10">
        <f>spotify_data[[#This Row],[artist_popularity]]/100</f>
        <v>0.69</v>
      </c>
      <c r="M6530">
        <v>967413</v>
      </c>
      <c r="N6530" s="1" t="s">
        <v>23</v>
      </c>
      <c r="O6530" s="1" t="s">
        <v>14385</v>
      </c>
      <c r="P6530" s="1">
        <f>MATCH(spotify_data[[#This Row],[album_id]],spotify_data[album_id],0)</f>
        <v>4698</v>
      </c>
      <c r="Q6530" s="1" t="s">
        <v>14386</v>
      </c>
      <c r="R6530" s="2">
        <v>42650</v>
      </c>
      <c r="S6530" s="7">
        <f ca="1">+TODAY()-spotify_data[[#This Row],[Fecha lanzamiento Album]]</f>
        <v>3381</v>
      </c>
      <c r="T6530" s="7">
        <f ca="1">+spotify_data[[#This Row],[Antigüedad Album Dias]]/60</f>
        <v>56.35</v>
      </c>
      <c r="U6530" s="8">
        <f ca="1">spotify_data[[#This Row],[Antigüedad Album Meses]]/12</f>
        <v>4.6958333333333337</v>
      </c>
      <c r="V6530">
        <v>10</v>
      </c>
      <c r="W6530" s="1" t="s">
        <v>20</v>
      </c>
      <c r="X6530" s="1" t="str">
        <f>+IF(spotify_data[[#This Row],[album_type]]="album","Album",IF(spotify_data[[#This Row],[album_type]]="single","Single","Compilation"))</f>
        <v>Album</v>
      </c>
      <c r="Y6530">
        <v>498</v>
      </c>
    </row>
    <row r="6531" spans="1:25" x14ac:dyDescent="0.3">
      <c r="A6531" s="1" t="s">
        <v>14496</v>
      </c>
      <c r="B6531" s="1">
        <v>8228</v>
      </c>
      <c r="C6531" s="1" t="s">
        <v>14497</v>
      </c>
      <c r="D6531">
        <v>5</v>
      </c>
      <c r="E6531">
        <v>38</v>
      </c>
      <c r="F6531" s="10">
        <f>spotify_data[[#This Row],[track_popularity]]/100</f>
        <v>0.38</v>
      </c>
      <c r="G6531" s="9" t="b">
        <v>0</v>
      </c>
      <c r="H6531" s="1">
        <f>+IF(spotify_data[[#This Row],[explicit]]=FALSE,0,1)</f>
        <v>0</v>
      </c>
      <c r="I6531" s="1" t="s">
        <v>7493</v>
      </c>
      <c r="J6531" s="7">
        <f>MATCH(spotify_data[[#This Row],[artist_name]],spotify_data[artist_name],0)</f>
        <v>4263</v>
      </c>
      <c r="K6531">
        <v>72</v>
      </c>
      <c r="L6531" s="10">
        <f>spotify_data[[#This Row],[artist_popularity]]/100</f>
        <v>0.72</v>
      </c>
      <c r="M6531">
        <v>4694955</v>
      </c>
      <c r="N6531" s="1" t="s">
        <v>7494</v>
      </c>
      <c r="O6531" s="1" t="s">
        <v>14458</v>
      </c>
      <c r="P6531" s="1">
        <f>MATCH(spotify_data[[#This Row],[album_id]],spotify_data[album_id],0)</f>
        <v>4411</v>
      </c>
      <c r="Q6531" s="1" t="s">
        <v>14459</v>
      </c>
      <c r="R6531" s="2">
        <v>42608</v>
      </c>
      <c r="S6531" s="7">
        <f ca="1">+TODAY()-spotify_data[[#This Row],[Fecha lanzamiento Album]]</f>
        <v>3423</v>
      </c>
      <c r="T6531" s="7">
        <f ca="1">+spotify_data[[#This Row],[Antigüedad Album Dias]]/60</f>
        <v>57.05</v>
      </c>
      <c r="U6531" s="8">
        <f ca="1">spotify_data[[#This Row],[Antigüedad Album Meses]]/12</f>
        <v>4.7541666666666664</v>
      </c>
      <c r="V6531">
        <v>20</v>
      </c>
      <c r="W6531" s="1" t="s">
        <v>20</v>
      </c>
      <c r="X6531" s="1" t="str">
        <f>+IF(spotify_data[[#This Row],[album_type]]="album","Album",IF(spotify_data[[#This Row],[album_type]]="single","Single","Compilation"))</f>
        <v>Album</v>
      </c>
      <c r="Y6531">
        <v>406</v>
      </c>
    </row>
    <row r="6532" spans="1:25" x14ac:dyDescent="0.3">
      <c r="A6532" s="1" t="s">
        <v>14553</v>
      </c>
      <c r="B6532" s="1">
        <v>2716</v>
      </c>
      <c r="C6532" s="1" t="s">
        <v>14554</v>
      </c>
      <c r="D6532">
        <v>4</v>
      </c>
      <c r="E6532">
        <v>38</v>
      </c>
      <c r="F6532" s="10">
        <f>spotify_data[[#This Row],[track_popularity]]/100</f>
        <v>0.38</v>
      </c>
      <c r="G6532" s="9" t="b">
        <v>0</v>
      </c>
      <c r="H6532" s="1">
        <f>+IF(spotify_data[[#This Row],[explicit]]=FALSE,0,1)</f>
        <v>0</v>
      </c>
      <c r="I6532" s="1" t="s">
        <v>14555</v>
      </c>
      <c r="J6532" s="7">
        <f>MATCH(spotify_data[[#This Row],[artist_name]],spotify_data[artist_name],0)</f>
        <v>6531</v>
      </c>
      <c r="K6532">
        <v>26</v>
      </c>
      <c r="L6532" s="10">
        <f>spotify_data[[#This Row],[artist_popularity]]/100</f>
        <v>0.26</v>
      </c>
      <c r="M6532">
        <v>13493</v>
      </c>
      <c r="N6532" s="1" t="s">
        <v>14556</v>
      </c>
      <c r="O6532" s="1" t="s">
        <v>14557</v>
      </c>
      <c r="P6532" s="1">
        <f>MATCH(spotify_data[[#This Row],[album_id]],spotify_data[album_id],0)</f>
        <v>6531</v>
      </c>
      <c r="Q6532" s="1" t="s">
        <v>14558</v>
      </c>
      <c r="R6532" s="2">
        <v>42580</v>
      </c>
      <c r="S6532" s="7">
        <f ca="1">+TODAY()-spotify_data[[#This Row],[Fecha lanzamiento Album]]</f>
        <v>3451</v>
      </c>
      <c r="T6532" s="7">
        <f ca="1">+spotify_data[[#This Row],[Antigüedad Album Dias]]/60</f>
        <v>57.516666666666666</v>
      </c>
      <c r="U6532" s="8">
        <f ca="1">spotify_data[[#This Row],[Antigüedad Album Meses]]/12</f>
        <v>4.7930555555555552</v>
      </c>
      <c r="V6532">
        <v>10</v>
      </c>
      <c r="W6532" s="1" t="s">
        <v>20</v>
      </c>
      <c r="X6532" s="1" t="str">
        <f>+IF(spotify_data[[#This Row],[album_type]]="album","Album",IF(spotify_data[[#This Row],[album_type]]="single","Single","Compilation"))</f>
        <v>Album</v>
      </c>
      <c r="Y6532">
        <v>539</v>
      </c>
    </row>
    <row r="6533" spans="1:25" x14ac:dyDescent="0.3">
      <c r="A6533" s="1" t="s">
        <v>14612</v>
      </c>
      <c r="B6533" s="1">
        <v>1246</v>
      </c>
      <c r="C6533" s="1" t="s">
        <v>14613</v>
      </c>
      <c r="D6533">
        <v>24</v>
      </c>
      <c r="E6533">
        <v>38</v>
      </c>
      <c r="F6533" s="10">
        <f>spotify_data[[#This Row],[track_popularity]]/100</f>
        <v>0.38</v>
      </c>
      <c r="G6533" s="9" t="b">
        <v>0</v>
      </c>
      <c r="H6533" s="1">
        <f>+IF(spotify_data[[#This Row],[explicit]]=FALSE,0,1)</f>
        <v>0</v>
      </c>
      <c r="I6533" s="1" t="s">
        <v>7349</v>
      </c>
      <c r="J6533" s="7">
        <f>MATCH(spotify_data[[#This Row],[artist_name]],spotify_data[artist_name],0)</f>
        <v>5068</v>
      </c>
      <c r="K6533">
        <v>58</v>
      </c>
      <c r="L6533" s="10">
        <f>spotify_data[[#This Row],[artist_popularity]]/100</f>
        <v>0.57999999999999996</v>
      </c>
      <c r="M6533">
        <v>111922</v>
      </c>
      <c r="N6533" s="1" t="s">
        <v>4495</v>
      </c>
      <c r="O6533" s="1" t="s">
        <v>14608</v>
      </c>
      <c r="P6533" s="1">
        <f>MATCH(spotify_data[[#This Row],[album_id]],spotify_data[album_id],0)</f>
        <v>6532</v>
      </c>
      <c r="Q6533" s="1" t="s">
        <v>14609</v>
      </c>
      <c r="R6533" s="2">
        <v>42557</v>
      </c>
      <c r="S6533" s="7">
        <f ca="1">+TODAY()-spotify_data[[#This Row],[Fecha lanzamiento Album]]</f>
        <v>3474</v>
      </c>
      <c r="T6533" s="7">
        <f ca="1">+spotify_data[[#This Row],[Antigüedad Album Dias]]/60</f>
        <v>57.9</v>
      </c>
      <c r="U6533" s="8">
        <f ca="1">spotify_data[[#This Row],[Antigüedad Album Meses]]/12</f>
        <v>4.8250000000000002</v>
      </c>
      <c r="V6533">
        <v>25</v>
      </c>
      <c r="W6533" s="1" t="s">
        <v>20</v>
      </c>
      <c r="X6533" s="1" t="str">
        <f>+IF(spotify_data[[#This Row],[album_type]]="album","Album",IF(spotify_data[[#This Row],[album_type]]="single","Single","Compilation"))</f>
        <v>Album</v>
      </c>
      <c r="Y6533">
        <v>202</v>
      </c>
    </row>
    <row r="6534" spans="1:25" x14ac:dyDescent="0.3">
      <c r="A6534" s="1" t="s">
        <v>14699</v>
      </c>
      <c r="B6534" s="1">
        <v>6131</v>
      </c>
      <c r="C6534" s="1" t="s">
        <v>14700</v>
      </c>
      <c r="D6534">
        <v>14</v>
      </c>
      <c r="E6534">
        <v>38</v>
      </c>
      <c r="F6534" s="10">
        <f>spotify_data[[#This Row],[track_popularity]]/100</f>
        <v>0.38</v>
      </c>
      <c r="G6534" s="9" t="b">
        <v>0</v>
      </c>
      <c r="H6534" s="1">
        <f>+IF(spotify_data[[#This Row],[explicit]]=FALSE,0,1)</f>
        <v>0</v>
      </c>
      <c r="I6534" s="1" t="s">
        <v>11548</v>
      </c>
      <c r="J6534" s="7">
        <f>MATCH(spotify_data[[#This Row],[artist_name]],spotify_data[artist_name],0)</f>
        <v>4702</v>
      </c>
      <c r="K6534">
        <v>52</v>
      </c>
      <c r="L6534" s="10">
        <f>spotify_data[[#This Row],[artist_popularity]]/100</f>
        <v>0.52</v>
      </c>
      <c r="M6534">
        <v>24104</v>
      </c>
      <c r="N6534" s="1" t="s">
        <v>10139</v>
      </c>
      <c r="O6534" s="1" t="s">
        <v>14684</v>
      </c>
      <c r="P6534" s="1">
        <f>MATCH(spotify_data[[#This Row],[album_id]],spotify_data[album_id],0)</f>
        <v>5074</v>
      </c>
      <c r="Q6534" s="1" t="s">
        <v>14685</v>
      </c>
      <c r="R6534" s="2">
        <v>42522</v>
      </c>
      <c r="S6534" s="7">
        <f ca="1">+TODAY()-spotify_data[[#This Row],[Fecha lanzamiento Album]]</f>
        <v>3509</v>
      </c>
      <c r="T6534" s="7">
        <f ca="1">+spotify_data[[#This Row],[Antigüedad Album Dias]]/60</f>
        <v>58.483333333333334</v>
      </c>
      <c r="U6534" s="8">
        <f ca="1">spotify_data[[#This Row],[Antigüedad Album Meses]]/12</f>
        <v>4.8736111111111109</v>
      </c>
      <c r="V6534">
        <v>25</v>
      </c>
      <c r="W6534" s="1" t="s">
        <v>20</v>
      </c>
      <c r="X6534" s="1" t="str">
        <f>+IF(spotify_data[[#This Row],[album_type]]="album","Album",IF(spotify_data[[#This Row],[album_type]]="single","Single","Compilation"))</f>
        <v>Album</v>
      </c>
      <c r="Y6534">
        <v>307</v>
      </c>
    </row>
    <row r="6535" spans="1:25" x14ac:dyDescent="0.3">
      <c r="A6535" s="1" t="s">
        <v>14737</v>
      </c>
      <c r="B6535" s="1">
        <v>15210</v>
      </c>
      <c r="C6535" s="1" t="s">
        <v>14738</v>
      </c>
      <c r="D6535">
        <v>2</v>
      </c>
      <c r="E6535">
        <v>38</v>
      </c>
      <c r="F6535" s="10">
        <f>spotify_data[[#This Row],[track_popularity]]/100</f>
        <v>0.38</v>
      </c>
      <c r="G6535" s="9" t="b">
        <v>0</v>
      </c>
      <c r="H6535" s="1">
        <f>+IF(spotify_data[[#This Row],[explicit]]=FALSE,0,1)</f>
        <v>0</v>
      </c>
      <c r="I6535" s="1" t="s">
        <v>14739</v>
      </c>
      <c r="J6535" s="7">
        <f>MATCH(spotify_data[[#This Row],[artist_name]],spotify_data[artist_name],0)</f>
        <v>6534</v>
      </c>
      <c r="K6535">
        <v>48</v>
      </c>
      <c r="L6535" s="10">
        <f>spotify_data[[#This Row],[artist_popularity]]/100</f>
        <v>0.48</v>
      </c>
      <c r="M6535">
        <v>234627</v>
      </c>
      <c r="N6535" s="1" t="s">
        <v>14740</v>
      </c>
      <c r="O6535" s="1" t="s">
        <v>14741</v>
      </c>
      <c r="P6535" s="1">
        <f>MATCH(spotify_data[[#This Row],[album_id]],spotify_data[album_id],0)</f>
        <v>6534</v>
      </c>
      <c r="Q6535" s="1" t="s">
        <v>14742</v>
      </c>
      <c r="R6535" s="2">
        <v>42510</v>
      </c>
      <c r="S6535" s="7">
        <f ca="1">+TODAY()-spotify_data[[#This Row],[Fecha lanzamiento Album]]</f>
        <v>3521</v>
      </c>
      <c r="T6535" s="7">
        <f ca="1">+spotify_data[[#This Row],[Antigüedad Album Dias]]/60</f>
        <v>58.68333333333333</v>
      </c>
      <c r="U6535" s="8">
        <f ca="1">spotify_data[[#This Row],[Antigüedad Album Meses]]/12</f>
        <v>4.8902777777777775</v>
      </c>
      <c r="V6535">
        <v>11</v>
      </c>
      <c r="W6535" s="1" t="s">
        <v>20</v>
      </c>
      <c r="X6535" s="1" t="str">
        <f>+IF(spotify_data[[#This Row],[album_type]]="album","Album",IF(spotify_data[[#This Row],[album_type]]="single","Single","Compilation"))</f>
        <v>Album</v>
      </c>
      <c r="Y6535">
        <v>262</v>
      </c>
    </row>
    <row r="6536" spans="1:25" x14ac:dyDescent="0.3">
      <c r="A6536" s="1" t="s">
        <v>14882</v>
      </c>
      <c r="B6536" s="1">
        <v>382</v>
      </c>
      <c r="C6536" s="1" t="s">
        <v>14883</v>
      </c>
      <c r="D6536">
        <v>5</v>
      </c>
      <c r="E6536">
        <v>38</v>
      </c>
      <c r="F6536" s="10">
        <f>spotify_data[[#This Row],[track_popularity]]/100</f>
        <v>0.38</v>
      </c>
      <c r="G6536" s="9" t="b">
        <v>0</v>
      </c>
      <c r="H6536" s="1">
        <f>+IF(spotify_data[[#This Row],[explicit]]=FALSE,0,1)</f>
        <v>0</v>
      </c>
      <c r="I6536" s="1" t="s">
        <v>14884</v>
      </c>
      <c r="J6536" s="7">
        <f>MATCH(spotify_data[[#This Row],[artist_name]],spotify_data[artist_name],0)</f>
        <v>5664</v>
      </c>
      <c r="K6536">
        <v>40</v>
      </c>
      <c r="L6536" s="10">
        <f>spotify_data[[#This Row],[artist_popularity]]/100</f>
        <v>0.4</v>
      </c>
      <c r="M6536">
        <v>113934</v>
      </c>
      <c r="N6536" s="1" t="s">
        <v>14885</v>
      </c>
      <c r="O6536" s="1" t="s">
        <v>14886</v>
      </c>
      <c r="P6536" s="1">
        <f>MATCH(spotify_data[[#This Row],[album_id]],spotify_data[album_id],0)</f>
        <v>6535</v>
      </c>
      <c r="Q6536" s="1" t="s">
        <v>14887</v>
      </c>
      <c r="R6536" s="2">
        <v>42461</v>
      </c>
      <c r="S6536" s="7">
        <f ca="1">+TODAY()-spotify_data[[#This Row],[Fecha lanzamiento Album]]</f>
        <v>3570</v>
      </c>
      <c r="T6536" s="7">
        <f ca="1">+spotify_data[[#This Row],[Antigüedad Album Dias]]/60</f>
        <v>59.5</v>
      </c>
      <c r="U6536" s="8">
        <f ca="1">spotify_data[[#This Row],[Antigüedad Album Meses]]/12</f>
        <v>4.958333333333333</v>
      </c>
      <c r="V6536">
        <v>11</v>
      </c>
      <c r="W6536" s="1" t="s">
        <v>20</v>
      </c>
      <c r="X6536" s="1" t="str">
        <f>+IF(spotify_data[[#This Row],[album_type]]="album","Album",IF(spotify_data[[#This Row],[album_type]]="single","Single","Compilation"))</f>
        <v>Album</v>
      </c>
      <c r="Y6536">
        <v>307</v>
      </c>
    </row>
    <row r="6537" spans="1:25" x14ac:dyDescent="0.3">
      <c r="A6537" s="1" t="s">
        <v>15254</v>
      </c>
      <c r="B6537" s="1">
        <v>6658</v>
      </c>
      <c r="C6537" s="1" t="s">
        <v>15255</v>
      </c>
      <c r="D6537">
        <v>10</v>
      </c>
      <c r="E6537">
        <v>38</v>
      </c>
      <c r="F6537" s="10">
        <f>spotify_data[[#This Row],[track_popularity]]/100</f>
        <v>0.38</v>
      </c>
      <c r="G6537" s="9" t="b">
        <v>0</v>
      </c>
      <c r="H6537" s="1">
        <f>+IF(spotify_data[[#This Row],[explicit]]=FALSE,0,1)</f>
        <v>0</v>
      </c>
      <c r="I6537" s="1" t="s">
        <v>6958</v>
      </c>
      <c r="J6537" s="7">
        <f>MATCH(spotify_data[[#This Row],[artist_name]],spotify_data[artist_name],0)</f>
        <v>2489</v>
      </c>
      <c r="K6537">
        <v>65</v>
      </c>
      <c r="L6537" s="10">
        <f>spotify_data[[#This Row],[artist_popularity]]/100</f>
        <v>0.65</v>
      </c>
      <c r="M6537">
        <v>2918228</v>
      </c>
      <c r="N6537" s="1" t="s">
        <v>1925</v>
      </c>
      <c r="O6537" s="1" t="s">
        <v>15203</v>
      </c>
      <c r="P6537" s="1">
        <f>MATCH(spotify_data[[#This Row],[album_id]],spotify_data[album_id],0)</f>
        <v>2489</v>
      </c>
      <c r="Q6537" s="1" t="s">
        <v>15204</v>
      </c>
      <c r="R6537" s="2">
        <v>42321</v>
      </c>
      <c r="S6537" s="7">
        <f ca="1">+TODAY()-spotify_data[[#This Row],[Fecha lanzamiento Album]]</f>
        <v>3710</v>
      </c>
      <c r="T6537" s="7">
        <f ca="1">+spotify_data[[#This Row],[Antigüedad Album Dias]]/60</f>
        <v>61.833333333333336</v>
      </c>
      <c r="U6537" s="8">
        <f ca="1">spotify_data[[#This Row],[Antigüedad Album Meses]]/12</f>
        <v>5.1527777777777777</v>
      </c>
      <c r="V6537">
        <v>11</v>
      </c>
      <c r="W6537" s="1" t="s">
        <v>20</v>
      </c>
      <c r="X6537" s="1" t="str">
        <f>+IF(spotify_data[[#This Row],[album_type]]="album","Album",IF(spotify_data[[#This Row],[album_type]]="single","Single","Compilation"))</f>
        <v>Album</v>
      </c>
      <c r="Y6537">
        <v>318</v>
      </c>
    </row>
    <row r="6538" spans="1:25" x14ac:dyDescent="0.3">
      <c r="A6538" s="1" t="s">
        <v>15633</v>
      </c>
      <c r="B6538" s="1">
        <v>3559</v>
      </c>
      <c r="C6538" s="1" t="s">
        <v>15634</v>
      </c>
      <c r="D6538">
        <v>3</v>
      </c>
      <c r="E6538">
        <v>38</v>
      </c>
      <c r="F6538" s="10">
        <f>spotify_data[[#This Row],[track_popularity]]/100</f>
        <v>0.38</v>
      </c>
      <c r="G6538" s="9" t="b">
        <v>0</v>
      </c>
      <c r="H6538" s="1">
        <f>+IF(spotify_data[[#This Row],[explicit]]=FALSE,0,1)</f>
        <v>0</v>
      </c>
      <c r="I6538" s="1" t="s">
        <v>6592</v>
      </c>
      <c r="J6538" s="7">
        <f>MATCH(spotify_data[[#This Row],[artist_name]],spotify_data[artist_name],0)</f>
        <v>1464</v>
      </c>
      <c r="K6538">
        <v>74</v>
      </c>
      <c r="L6538" s="10">
        <f>spotify_data[[#This Row],[artist_popularity]]/100</f>
        <v>0.74</v>
      </c>
      <c r="M6538">
        <v>9407321</v>
      </c>
      <c r="N6538" s="1" t="s">
        <v>1925</v>
      </c>
      <c r="O6538" s="1" t="s">
        <v>15629</v>
      </c>
      <c r="P6538" s="1">
        <f>MATCH(spotify_data[[#This Row],[album_id]],spotify_data[album_id],0)</f>
        <v>6537</v>
      </c>
      <c r="Q6538" s="1" t="s">
        <v>15630</v>
      </c>
      <c r="R6538" s="2">
        <v>42223</v>
      </c>
      <c r="S6538" s="7">
        <f ca="1">+TODAY()-spotify_data[[#This Row],[Fecha lanzamiento Album]]</f>
        <v>3808</v>
      </c>
      <c r="T6538" s="7">
        <f ca="1">+spotify_data[[#This Row],[Antigüedad Album Dias]]/60</f>
        <v>63.466666666666669</v>
      </c>
      <c r="U6538" s="8">
        <f ca="1">spotify_data[[#This Row],[Antigüedad Album Meses]]/12</f>
        <v>5.2888888888888888</v>
      </c>
      <c r="V6538">
        <v>13</v>
      </c>
      <c r="W6538" s="1" t="s">
        <v>20</v>
      </c>
      <c r="X6538" s="1" t="str">
        <f>+IF(spotify_data[[#This Row],[album_type]]="album","Album",IF(spotify_data[[#This Row],[album_type]]="single","Single","Compilation"))</f>
        <v>Album</v>
      </c>
      <c r="Y6538">
        <v>402</v>
      </c>
    </row>
    <row r="6539" spans="1:25" x14ac:dyDescent="0.3">
      <c r="A6539" s="1" t="s">
        <v>15682</v>
      </c>
      <c r="B6539" s="1">
        <v>4589</v>
      </c>
      <c r="C6539" s="1" t="s">
        <v>15683</v>
      </c>
      <c r="D6539">
        <v>7</v>
      </c>
      <c r="E6539">
        <v>38</v>
      </c>
      <c r="F6539" s="10">
        <f>spotify_data[[#This Row],[track_popularity]]/100</f>
        <v>0.38</v>
      </c>
      <c r="G6539" s="9" t="b">
        <v>0</v>
      </c>
      <c r="H6539" s="1">
        <f>+IF(spotify_data[[#This Row],[explicit]]=FALSE,0,1)</f>
        <v>0</v>
      </c>
      <c r="I6539" s="1" t="s">
        <v>7219</v>
      </c>
      <c r="J6539" s="7">
        <f>MATCH(spotify_data[[#This Row],[artist_name]],spotify_data[artist_name],0)</f>
        <v>5607</v>
      </c>
      <c r="K6539">
        <v>49</v>
      </c>
      <c r="L6539" s="10">
        <f>spotify_data[[#This Row],[artist_popularity]]/100</f>
        <v>0.49</v>
      </c>
      <c r="M6539">
        <v>340030</v>
      </c>
      <c r="N6539" s="1" t="s">
        <v>23</v>
      </c>
      <c r="O6539" s="1" t="s">
        <v>15677</v>
      </c>
      <c r="P6539" s="1">
        <f>MATCH(spotify_data[[#This Row],[album_id]],spotify_data[album_id],0)</f>
        <v>6538</v>
      </c>
      <c r="Q6539" s="1" t="s">
        <v>15678</v>
      </c>
      <c r="R6539" s="2">
        <v>42195</v>
      </c>
      <c r="S6539" s="7">
        <f ca="1">+TODAY()-spotify_data[[#This Row],[Fecha lanzamiento Album]]</f>
        <v>3836</v>
      </c>
      <c r="T6539" s="7">
        <f ca="1">+spotify_data[[#This Row],[Antigüedad Album Dias]]/60</f>
        <v>63.93333333333333</v>
      </c>
      <c r="U6539" s="8">
        <f ca="1">spotify_data[[#This Row],[Antigüedad Album Meses]]/12</f>
        <v>5.3277777777777775</v>
      </c>
      <c r="V6539">
        <v>16</v>
      </c>
      <c r="W6539" s="1" t="s">
        <v>1932</v>
      </c>
      <c r="X6539" s="1" t="str">
        <f>+IF(spotify_data[[#This Row],[album_type]]="album","Album",IF(spotify_data[[#This Row],[album_type]]="single","Single","Compilation"))</f>
        <v>Compilation</v>
      </c>
      <c r="Y6539">
        <v>41</v>
      </c>
    </row>
    <row r="6540" spans="1:25" x14ac:dyDescent="0.3">
      <c r="A6540" s="1" t="s">
        <v>16168</v>
      </c>
      <c r="B6540" s="1">
        <v>1928</v>
      </c>
      <c r="C6540" s="1" t="s">
        <v>16169</v>
      </c>
      <c r="D6540">
        <v>10</v>
      </c>
      <c r="E6540">
        <v>38</v>
      </c>
      <c r="F6540" s="10">
        <f>spotify_data[[#This Row],[track_popularity]]/100</f>
        <v>0.38</v>
      </c>
      <c r="G6540" s="9" t="b">
        <v>0</v>
      </c>
      <c r="H6540" s="1">
        <f>+IF(spotify_data[[#This Row],[explicit]]=FALSE,0,1)</f>
        <v>0</v>
      </c>
      <c r="I6540" s="1" t="s">
        <v>11477</v>
      </c>
      <c r="J6540" s="7">
        <f>MATCH(spotify_data[[#This Row],[artist_name]],spotify_data[artist_name],0)</f>
        <v>4568</v>
      </c>
      <c r="K6540">
        <v>52</v>
      </c>
      <c r="L6540" s="10">
        <f>spotify_data[[#This Row],[artist_popularity]]/100</f>
        <v>0.52</v>
      </c>
      <c r="M6540">
        <v>146628</v>
      </c>
      <c r="N6540" s="1" t="s">
        <v>23</v>
      </c>
      <c r="O6540" s="1" t="s">
        <v>16170</v>
      </c>
      <c r="P6540" s="1">
        <f>MATCH(spotify_data[[#This Row],[album_id]],spotify_data[album_id],0)</f>
        <v>4568</v>
      </c>
      <c r="Q6540" s="1" t="s">
        <v>16171</v>
      </c>
      <c r="R6540" s="2">
        <v>41968</v>
      </c>
      <c r="S6540" s="7">
        <f ca="1">+TODAY()-spotify_data[[#This Row],[Fecha lanzamiento Album]]</f>
        <v>4063</v>
      </c>
      <c r="T6540" s="7">
        <f ca="1">+spotify_data[[#This Row],[Antigüedad Album Dias]]/60</f>
        <v>67.716666666666669</v>
      </c>
      <c r="U6540" s="8">
        <f ca="1">spotify_data[[#This Row],[Antigüedad Album Meses]]/12</f>
        <v>5.6430555555555557</v>
      </c>
      <c r="V6540">
        <v>10</v>
      </c>
      <c r="W6540" s="1" t="s">
        <v>20</v>
      </c>
      <c r="X6540" s="1" t="str">
        <f>+IF(spotify_data[[#This Row],[album_type]]="album","Album",IF(spotify_data[[#This Row],[album_type]]="single","Single","Compilation"))</f>
        <v>Album</v>
      </c>
      <c r="Y6540">
        <v>473</v>
      </c>
    </row>
    <row r="6541" spans="1:25" x14ac:dyDescent="0.3">
      <c r="A6541" s="1" t="s">
        <v>16306</v>
      </c>
      <c r="B6541" s="1">
        <v>5054</v>
      </c>
      <c r="C6541" s="1" t="s">
        <v>16307</v>
      </c>
      <c r="D6541">
        <v>7</v>
      </c>
      <c r="E6541">
        <v>38</v>
      </c>
      <c r="F6541" s="10">
        <f>spotify_data[[#This Row],[track_popularity]]/100</f>
        <v>0.38</v>
      </c>
      <c r="G6541" s="9" t="b">
        <v>0</v>
      </c>
      <c r="H6541" s="1">
        <f>+IF(spotify_data[[#This Row],[explicit]]=FALSE,0,1)</f>
        <v>0</v>
      </c>
      <c r="I6541" s="1" t="s">
        <v>14074</v>
      </c>
      <c r="J6541" s="7">
        <f>MATCH(spotify_data[[#This Row],[artist_name]],spotify_data[artist_name],0)</f>
        <v>3016</v>
      </c>
      <c r="K6541">
        <v>65</v>
      </c>
      <c r="L6541" s="10">
        <f>spotify_data[[#This Row],[artist_popularity]]/100</f>
        <v>0.65</v>
      </c>
      <c r="M6541">
        <v>2473717</v>
      </c>
      <c r="N6541" s="1" t="s">
        <v>2173</v>
      </c>
      <c r="O6541" s="1" t="s">
        <v>16308</v>
      </c>
      <c r="P6541" s="1">
        <f>MATCH(spotify_data[[#This Row],[album_id]],spotify_data[album_id],0)</f>
        <v>6540</v>
      </c>
      <c r="Q6541" s="1" t="s">
        <v>16309</v>
      </c>
      <c r="R6541" s="2">
        <v>41939</v>
      </c>
      <c r="S6541" s="7">
        <f ca="1">+TODAY()-spotify_data[[#This Row],[Fecha lanzamiento Album]]</f>
        <v>4092</v>
      </c>
      <c r="T6541" s="7">
        <f ca="1">+spotify_data[[#This Row],[Antigüedad Album Dias]]/60</f>
        <v>68.2</v>
      </c>
      <c r="U6541" s="8">
        <f ca="1">spotify_data[[#This Row],[Antigüedad Album Meses]]/12</f>
        <v>5.6833333333333336</v>
      </c>
      <c r="V6541">
        <v>10</v>
      </c>
      <c r="W6541" s="1" t="s">
        <v>20</v>
      </c>
      <c r="X6541" s="1" t="str">
        <f>+IF(spotify_data[[#This Row],[album_type]]="album","Album",IF(spotify_data[[#This Row],[album_type]]="single","Single","Compilation"))</f>
        <v>Album</v>
      </c>
      <c r="Y6541">
        <v>376</v>
      </c>
    </row>
    <row r="6542" spans="1:25" x14ac:dyDescent="0.3">
      <c r="A6542" s="1" t="s">
        <v>17075</v>
      </c>
      <c r="B6542" s="1">
        <v>3304</v>
      </c>
      <c r="C6542" s="1" t="s">
        <v>17076</v>
      </c>
      <c r="D6542">
        <v>15</v>
      </c>
      <c r="E6542">
        <v>38</v>
      </c>
      <c r="F6542" s="10">
        <f>spotify_data[[#This Row],[track_popularity]]/100</f>
        <v>0.38</v>
      </c>
      <c r="G6542" s="9" t="b">
        <v>1</v>
      </c>
      <c r="H6542" s="1">
        <f>+IF(spotify_data[[#This Row],[explicit]]=FALSE,0,1)</f>
        <v>1</v>
      </c>
      <c r="I6542" s="1" t="s">
        <v>3466</v>
      </c>
      <c r="J6542" s="7">
        <f>MATCH(spotify_data[[#This Row],[artist_name]],spotify_data[artist_name],0)</f>
        <v>106</v>
      </c>
      <c r="K6542">
        <v>88</v>
      </c>
      <c r="L6542" s="10">
        <f>spotify_data[[#This Row],[artist_popularity]]/100</f>
        <v>0.88</v>
      </c>
      <c r="M6542">
        <v>104559284</v>
      </c>
      <c r="N6542" s="1" t="s">
        <v>3467</v>
      </c>
      <c r="O6542" s="1" t="s">
        <v>17077</v>
      </c>
      <c r="P6542" s="1">
        <f>MATCH(spotify_data[[#This Row],[album_id]],spotify_data[album_id],0)</f>
        <v>547</v>
      </c>
      <c r="Q6542" s="1" t="s">
        <v>17078</v>
      </c>
      <c r="R6542" s="2">
        <v>41583</v>
      </c>
      <c r="S6542" s="7">
        <f ca="1">+TODAY()-spotify_data[[#This Row],[Fecha lanzamiento Album]]</f>
        <v>4448</v>
      </c>
      <c r="T6542" s="7">
        <f ca="1">+spotify_data[[#This Row],[Antigüedad Album Dias]]/60</f>
        <v>74.13333333333334</v>
      </c>
      <c r="U6542" s="8">
        <f ca="1">spotify_data[[#This Row],[Antigüedad Album Meses]]/12</f>
        <v>6.177777777777778</v>
      </c>
      <c r="V6542">
        <v>16</v>
      </c>
      <c r="W6542" s="1" t="s">
        <v>20</v>
      </c>
      <c r="X6542" s="1" t="str">
        <f>+IF(spotify_data[[#This Row],[album_type]]="album","Album",IF(spotify_data[[#This Row],[album_type]]="single","Single","Compilation"))</f>
        <v>Album</v>
      </c>
      <c r="Y6542">
        <v>571</v>
      </c>
    </row>
    <row r="6543" spans="1:25" x14ac:dyDescent="0.3">
      <c r="A6543" s="1" t="s">
        <v>17099</v>
      </c>
      <c r="B6543" s="1">
        <v>3201</v>
      </c>
      <c r="C6543" s="1" t="s">
        <v>17100</v>
      </c>
      <c r="D6543">
        <v>1</v>
      </c>
      <c r="E6543">
        <v>38</v>
      </c>
      <c r="F6543" s="10">
        <f>spotify_data[[#This Row],[track_popularity]]/100</f>
        <v>0.38</v>
      </c>
      <c r="G6543" s="9" t="b">
        <v>1</v>
      </c>
      <c r="H6543" s="1">
        <f>+IF(spotify_data[[#This Row],[explicit]]=FALSE,0,1)</f>
        <v>1</v>
      </c>
      <c r="I6543" s="1" t="s">
        <v>3466</v>
      </c>
      <c r="J6543" s="7">
        <f>MATCH(spotify_data[[#This Row],[artist_name]],spotify_data[artist_name],0)</f>
        <v>106</v>
      </c>
      <c r="K6543">
        <v>88</v>
      </c>
      <c r="L6543" s="10">
        <f>spotify_data[[#This Row],[artist_popularity]]/100</f>
        <v>0.88</v>
      </c>
      <c r="M6543">
        <v>104517308</v>
      </c>
      <c r="N6543" s="1" t="s">
        <v>3467</v>
      </c>
      <c r="O6543" s="1" t="s">
        <v>17077</v>
      </c>
      <c r="P6543" s="1">
        <f>MATCH(spotify_data[[#This Row],[album_id]],spotify_data[album_id],0)</f>
        <v>547</v>
      </c>
      <c r="Q6543" s="1" t="s">
        <v>17078</v>
      </c>
      <c r="R6543" s="2">
        <v>41583</v>
      </c>
      <c r="S6543" s="7">
        <f ca="1">+TODAY()-spotify_data[[#This Row],[Fecha lanzamiento Album]]</f>
        <v>4448</v>
      </c>
      <c r="T6543" s="7">
        <f ca="1">+spotify_data[[#This Row],[Antigüedad Album Dias]]/60</f>
        <v>74.13333333333334</v>
      </c>
      <c r="U6543" s="8">
        <f ca="1">spotify_data[[#This Row],[Antigüedad Album Meses]]/12</f>
        <v>6.177777777777778</v>
      </c>
      <c r="V6543">
        <v>16</v>
      </c>
      <c r="W6543" s="1" t="s">
        <v>20</v>
      </c>
      <c r="X6543" s="1" t="str">
        <f>+IF(spotify_data[[#This Row],[album_type]]="album","Album",IF(spotify_data[[#This Row],[album_type]]="single","Single","Compilation"))</f>
        <v>Album</v>
      </c>
      <c r="Y6543">
        <v>723</v>
      </c>
    </row>
    <row r="6544" spans="1:25" x14ac:dyDescent="0.3">
      <c r="A6544" s="1" t="s">
        <v>17131</v>
      </c>
      <c r="B6544" s="1">
        <v>2662</v>
      </c>
      <c r="C6544" s="1" t="s">
        <v>17132</v>
      </c>
      <c r="D6544">
        <v>4</v>
      </c>
      <c r="E6544">
        <v>38</v>
      </c>
      <c r="F6544" s="10">
        <f>spotify_data[[#This Row],[track_popularity]]/100</f>
        <v>0.38</v>
      </c>
      <c r="G6544" s="9" t="b">
        <v>1</v>
      </c>
      <c r="H6544" s="1">
        <f>+IF(spotify_data[[#This Row],[explicit]]=FALSE,0,1)</f>
        <v>1</v>
      </c>
      <c r="I6544" s="1" t="s">
        <v>1959</v>
      </c>
      <c r="J6544" s="7">
        <f>MATCH(spotify_data[[#This Row],[artist_name]],spotify_data[artist_name],0)</f>
        <v>365</v>
      </c>
      <c r="K6544">
        <v>76</v>
      </c>
      <c r="L6544" s="10">
        <f>spotify_data[[#This Row],[artist_popularity]]/100</f>
        <v>0.76</v>
      </c>
      <c r="M6544">
        <v>12004691</v>
      </c>
      <c r="N6544" s="1" t="s">
        <v>23</v>
      </c>
      <c r="O6544" s="1" t="s">
        <v>17125</v>
      </c>
      <c r="P6544" s="1">
        <f>MATCH(spotify_data[[#This Row],[album_id]],spotify_data[album_id],0)</f>
        <v>3038</v>
      </c>
      <c r="Q6544" s="1" t="s">
        <v>17126</v>
      </c>
      <c r="R6544" s="2">
        <v>41579</v>
      </c>
      <c r="S6544" s="7">
        <f ca="1">+TODAY()-spotify_data[[#This Row],[Fecha lanzamiento Album]]</f>
        <v>4452</v>
      </c>
      <c r="T6544" s="7">
        <f ca="1">+spotify_data[[#This Row],[Antigüedad Album Dias]]/60</f>
        <v>74.2</v>
      </c>
      <c r="U6544" s="8">
        <f ca="1">spotify_data[[#This Row],[Antigüedad Album Meses]]/12</f>
        <v>6.1833333333333336</v>
      </c>
      <c r="V6544">
        <v>16</v>
      </c>
      <c r="W6544" s="1" t="s">
        <v>20</v>
      </c>
      <c r="X6544" s="1" t="str">
        <f>+IF(spotify_data[[#This Row],[album_type]]="album","Album",IF(spotify_data[[#This Row],[album_type]]="single","Single","Compilation"))</f>
        <v>Album</v>
      </c>
      <c r="Y6544">
        <v>35</v>
      </c>
    </row>
    <row r="6545" spans="1:25" x14ac:dyDescent="0.3">
      <c r="A6545" s="1" t="s">
        <v>17180</v>
      </c>
      <c r="B6545" s="1">
        <v>4446</v>
      </c>
      <c r="C6545" s="1" t="s">
        <v>17181</v>
      </c>
      <c r="D6545">
        <v>14</v>
      </c>
      <c r="E6545">
        <v>38</v>
      </c>
      <c r="F6545" s="10">
        <f>spotify_data[[#This Row],[track_popularity]]/100</f>
        <v>0.38</v>
      </c>
      <c r="G6545" s="9" t="b">
        <v>0</v>
      </c>
      <c r="H6545" s="1">
        <f>+IF(spotify_data[[#This Row],[explicit]]=FALSE,0,1)</f>
        <v>0</v>
      </c>
      <c r="I6545" s="1" t="s">
        <v>3360</v>
      </c>
      <c r="J6545" s="7">
        <f>MATCH(spotify_data[[#This Row],[artist_name]],spotify_data[artist_name],0)</f>
        <v>949</v>
      </c>
      <c r="K6545">
        <v>83</v>
      </c>
      <c r="L6545" s="10">
        <f>spotify_data[[#This Row],[artist_popularity]]/100</f>
        <v>0.83</v>
      </c>
      <c r="M6545">
        <v>38385499</v>
      </c>
      <c r="N6545" s="1" t="s">
        <v>516</v>
      </c>
      <c r="O6545" s="1" t="s">
        <v>17152</v>
      </c>
      <c r="P6545" s="1">
        <f>MATCH(spotify_data[[#This Row],[album_id]],spotify_data[album_id],0)</f>
        <v>1606</v>
      </c>
      <c r="Q6545" s="1" t="s">
        <v>17153</v>
      </c>
      <c r="R6545" s="2">
        <v>41565</v>
      </c>
      <c r="S6545" s="7">
        <f ca="1">+TODAY()-spotify_data[[#This Row],[Fecha lanzamiento Album]]</f>
        <v>4466</v>
      </c>
      <c r="T6545" s="7">
        <f ca="1">+spotify_data[[#This Row],[Antigüedad Album Dias]]/60</f>
        <v>74.433333333333337</v>
      </c>
      <c r="U6545" s="8">
        <f ca="1">spotify_data[[#This Row],[Antigüedad Album Meses]]/12</f>
        <v>6.2027777777777784</v>
      </c>
      <c r="V6545">
        <v>16</v>
      </c>
      <c r="W6545" s="1" t="s">
        <v>20</v>
      </c>
      <c r="X6545" s="1" t="str">
        <f>+IF(spotify_data[[#This Row],[album_type]]="album","Album",IF(spotify_data[[#This Row],[album_type]]="single","Single","Compilation"))</f>
        <v>Album</v>
      </c>
      <c r="Y6545">
        <v>459</v>
      </c>
    </row>
    <row r="6546" spans="1:25" x14ac:dyDescent="0.3">
      <c r="A6546" s="1" t="s">
        <v>17325</v>
      </c>
      <c r="B6546" s="1">
        <v>5862</v>
      </c>
      <c r="C6546" s="1" t="s">
        <v>17326</v>
      </c>
      <c r="D6546">
        <v>3</v>
      </c>
      <c r="E6546">
        <v>38</v>
      </c>
      <c r="F6546" s="10">
        <f>spotify_data[[#This Row],[track_popularity]]/100</f>
        <v>0.38</v>
      </c>
      <c r="G6546" s="9" t="b">
        <v>0</v>
      </c>
      <c r="H6546" s="1">
        <f>+IF(spotify_data[[#This Row],[explicit]]=FALSE,0,1)</f>
        <v>0</v>
      </c>
      <c r="I6546" s="1" t="s">
        <v>14129</v>
      </c>
      <c r="J6546" s="7">
        <f>MATCH(spotify_data[[#This Row],[artist_name]],spotify_data[artist_name],0)</f>
        <v>2537</v>
      </c>
      <c r="K6546">
        <v>67</v>
      </c>
      <c r="L6546" s="10">
        <f>spotify_data[[#This Row],[artist_popularity]]/100</f>
        <v>0.67</v>
      </c>
      <c r="M6546">
        <v>5273567</v>
      </c>
      <c r="N6546" s="1" t="s">
        <v>395</v>
      </c>
      <c r="O6546" s="1" t="s">
        <v>17327</v>
      </c>
      <c r="P6546" s="1">
        <f>MATCH(spotify_data[[#This Row],[album_id]],spotify_data[album_id],0)</f>
        <v>6545</v>
      </c>
      <c r="Q6546" s="1" t="s">
        <v>17328</v>
      </c>
      <c r="R6546" s="2">
        <v>41527</v>
      </c>
      <c r="S6546" s="7">
        <f ca="1">+TODAY()-spotify_data[[#This Row],[Fecha lanzamiento Album]]</f>
        <v>4504</v>
      </c>
      <c r="T6546" s="7">
        <f ca="1">+spotify_data[[#This Row],[Antigüedad Album Dias]]/60</f>
        <v>75.066666666666663</v>
      </c>
      <c r="U6546" s="8">
        <f ca="1">spotify_data[[#This Row],[Antigüedad Album Meses]]/12</f>
        <v>6.2555555555555555</v>
      </c>
      <c r="V6546">
        <v>16</v>
      </c>
      <c r="W6546" s="1" t="s">
        <v>20</v>
      </c>
      <c r="X6546" s="1" t="str">
        <f>+IF(spotify_data[[#This Row],[album_type]]="album","Album",IF(spotify_data[[#This Row],[album_type]]="single","Single","Compilation"))</f>
        <v>Album</v>
      </c>
      <c r="Y6546">
        <v>427</v>
      </c>
    </row>
    <row r="6547" spans="1:25" x14ac:dyDescent="0.3">
      <c r="A6547" s="1" t="s">
        <v>17539</v>
      </c>
      <c r="B6547" s="1">
        <v>16965</v>
      </c>
      <c r="C6547" s="1" t="s">
        <v>17540</v>
      </c>
      <c r="D6547">
        <v>2</v>
      </c>
      <c r="E6547">
        <v>38</v>
      </c>
      <c r="F6547" s="10">
        <f>spotify_data[[#This Row],[track_popularity]]/100</f>
        <v>0.38</v>
      </c>
      <c r="G6547" s="9" t="b">
        <v>1</v>
      </c>
      <c r="H6547" s="1">
        <f>+IF(spotify_data[[#This Row],[explicit]]=FALSE,0,1)</f>
        <v>1</v>
      </c>
      <c r="I6547" s="1" t="s">
        <v>7805</v>
      </c>
      <c r="J6547" s="7">
        <f>MATCH(spotify_data[[#This Row],[artist_name]],spotify_data[artist_name],0)</f>
        <v>37</v>
      </c>
      <c r="K6547">
        <v>83</v>
      </c>
      <c r="L6547" s="10">
        <f>spotify_data[[#This Row],[artist_popularity]]/100</f>
        <v>0.83</v>
      </c>
      <c r="M6547">
        <v>21591569</v>
      </c>
      <c r="N6547" s="1" t="s">
        <v>23</v>
      </c>
      <c r="O6547" s="1" t="s">
        <v>17529</v>
      </c>
      <c r="P6547" s="1">
        <f>MATCH(spotify_data[[#This Row],[album_id]],spotify_data[album_id],0)</f>
        <v>4300</v>
      </c>
      <c r="Q6547" s="1" t="s">
        <v>17530</v>
      </c>
      <c r="R6547" s="2">
        <v>41387</v>
      </c>
      <c r="S6547" s="7">
        <f ca="1">+TODAY()-spotify_data[[#This Row],[Fecha lanzamiento Album]]</f>
        <v>4644</v>
      </c>
      <c r="T6547" s="7">
        <f ca="1">+spotify_data[[#This Row],[Antigüedad Album Dias]]/60</f>
        <v>77.400000000000006</v>
      </c>
      <c r="U6547" s="8">
        <f ca="1">spotify_data[[#This Row],[Antigüedad Album Meses]]/12</f>
        <v>6.45</v>
      </c>
      <c r="V6547">
        <v>11</v>
      </c>
      <c r="W6547" s="1" t="s">
        <v>20</v>
      </c>
      <c r="X6547" s="1" t="str">
        <f>+IF(spotify_data[[#This Row],[album_type]]="album","Album",IF(spotify_data[[#This Row],[album_type]]="single","Single","Compilation"))</f>
        <v>Album</v>
      </c>
      <c r="Y6547">
        <v>474</v>
      </c>
    </row>
    <row r="6548" spans="1:25" x14ac:dyDescent="0.3">
      <c r="A6548" s="1" t="s">
        <v>18047</v>
      </c>
      <c r="B6548" s="1">
        <v>1442</v>
      </c>
      <c r="C6548" s="1" t="s">
        <v>18048</v>
      </c>
      <c r="D6548">
        <v>20</v>
      </c>
      <c r="E6548">
        <v>38</v>
      </c>
      <c r="F6548" s="10">
        <f>spotify_data[[#This Row],[track_popularity]]/100</f>
        <v>0.38</v>
      </c>
      <c r="G6548" s="9" t="b">
        <v>0</v>
      </c>
      <c r="H6548" s="1">
        <f>+IF(spotify_data[[#This Row],[explicit]]=FALSE,0,1)</f>
        <v>0</v>
      </c>
      <c r="I6548" s="1" t="s">
        <v>318</v>
      </c>
      <c r="J6548" s="7">
        <f>MATCH(spotify_data[[#This Row],[artist_name]],spotify_data[artist_name],0)</f>
        <v>2</v>
      </c>
      <c r="K6548">
        <v>100</v>
      </c>
      <c r="L6548" s="10">
        <f>spotify_data[[#This Row],[artist_popularity]]/100</f>
        <v>1</v>
      </c>
      <c r="M6548">
        <v>145396321</v>
      </c>
      <c r="N6548" s="1" t="s">
        <v>319</v>
      </c>
      <c r="O6548" s="1" t="s">
        <v>18049</v>
      </c>
      <c r="P6548" s="1">
        <f>MATCH(spotify_data[[#This Row],[album_id]],spotify_data[album_id],0)</f>
        <v>6547</v>
      </c>
      <c r="Q6548" s="1" t="s">
        <v>18042</v>
      </c>
      <c r="R6548" s="2">
        <v>41204</v>
      </c>
      <c r="S6548" s="7">
        <f ca="1">+TODAY()-spotify_data[[#This Row],[Fecha lanzamiento Album]]</f>
        <v>4827</v>
      </c>
      <c r="T6548" s="7">
        <f ca="1">+spotify_data[[#This Row],[Antigüedad Album Dias]]/60</f>
        <v>80.45</v>
      </c>
      <c r="U6548" s="8">
        <f ca="1">spotify_data[[#This Row],[Antigüedad Album Meses]]/12</f>
        <v>6.7041666666666666</v>
      </c>
      <c r="V6548">
        <v>22</v>
      </c>
      <c r="W6548" s="1" t="s">
        <v>20</v>
      </c>
      <c r="X6548" s="1" t="str">
        <f>+IF(spotify_data[[#This Row],[album_type]]="album","Album",IF(spotify_data[[#This Row],[album_type]]="single","Single","Compilation"))</f>
        <v>Album</v>
      </c>
      <c r="Y6548">
        <v>399</v>
      </c>
    </row>
    <row r="6549" spans="1:25" x14ac:dyDescent="0.3">
      <c r="A6549" s="1" t="s">
        <v>18423</v>
      </c>
      <c r="B6549" s="1">
        <v>8184</v>
      </c>
      <c r="C6549" s="1" t="s">
        <v>18424</v>
      </c>
      <c r="D6549">
        <v>6</v>
      </c>
      <c r="E6549">
        <v>38</v>
      </c>
      <c r="F6549" s="10">
        <f>spotify_data[[#This Row],[track_popularity]]/100</f>
        <v>0.38</v>
      </c>
      <c r="G6549" s="9" t="b">
        <v>0</v>
      </c>
      <c r="H6549" s="1">
        <f>+IF(spotify_data[[#This Row],[explicit]]=FALSE,0,1)</f>
        <v>0</v>
      </c>
      <c r="I6549" s="1" t="s">
        <v>5599</v>
      </c>
      <c r="J6549" s="7">
        <f>MATCH(spotify_data[[#This Row],[artist_name]],spotify_data[artist_name],0)</f>
        <v>100</v>
      </c>
      <c r="K6549">
        <v>88</v>
      </c>
      <c r="L6549" s="10">
        <f>spotify_data[[#This Row],[artist_popularity]]/100</f>
        <v>0.88</v>
      </c>
      <c r="M6549">
        <v>51798111</v>
      </c>
      <c r="N6549" s="1" t="s">
        <v>5600</v>
      </c>
      <c r="O6549" s="1" t="s">
        <v>18425</v>
      </c>
      <c r="P6549" s="1">
        <f>MATCH(spotify_data[[#This Row],[album_id]],spotify_data[album_id],0)</f>
        <v>4983</v>
      </c>
      <c r="Q6549" s="1" t="s">
        <v>18426</v>
      </c>
      <c r="R6549" s="2">
        <v>40938</v>
      </c>
      <c r="S6549" s="7">
        <f ca="1">+TODAY()-spotify_data[[#This Row],[Fecha lanzamiento Album]]</f>
        <v>5093</v>
      </c>
      <c r="T6549" s="7">
        <f ca="1">+spotify_data[[#This Row],[Antigüedad Album Dias]]/60</f>
        <v>84.88333333333334</v>
      </c>
      <c r="U6549" s="8">
        <f ca="1">spotify_data[[#This Row],[Antigüedad Album Meses]]/12</f>
        <v>7.073611111111112</v>
      </c>
      <c r="V6549">
        <v>12</v>
      </c>
      <c r="W6549" s="1" t="s">
        <v>20</v>
      </c>
      <c r="X6549" s="1" t="str">
        <f>+IF(spotify_data[[#This Row],[album_type]]="album","Album",IF(spotify_data[[#This Row],[album_type]]="single","Single","Compilation"))</f>
        <v>Album</v>
      </c>
      <c r="Y6549">
        <v>384</v>
      </c>
    </row>
    <row r="6550" spans="1:25" x14ac:dyDescent="0.3">
      <c r="A6550" s="1" t="s">
        <v>19382</v>
      </c>
      <c r="B6550" s="1">
        <v>903</v>
      </c>
      <c r="C6550" s="1" t="s">
        <v>19383</v>
      </c>
      <c r="D6550">
        <v>8</v>
      </c>
      <c r="E6550">
        <v>38</v>
      </c>
      <c r="F6550" s="10">
        <f>spotify_data[[#This Row],[track_popularity]]/100</f>
        <v>0.38</v>
      </c>
      <c r="G6550" s="9" t="b">
        <v>0</v>
      </c>
      <c r="H6550" s="1">
        <f>+IF(spotify_data[[#This Row],[explicit]]=FALSE,0,1)</f>
        <v>0</v>
      </c>
      <c r="I6550" s="1" t="s">
        <v>19384</v>
      </c>
      <c r="J6550" s="7">
        <f>MATCH(spotify_data[[#This Row],[artist_name]],spotify_data[artist_name],0)</f>
        <v>148</v>
      </c>
      <c r="K6550">
        <v>77</v>
      </c>
      <c r="L6550" s="10">
        <f>spotify_data[[#This Row],[artist_popularity]]/100</f>
        <v>0.77</v>
      </c>
      <c r="M6550">
        <v>4725236</v>
      </c>
      <c r="N6550" s="1" t="s">
        <v>23</v>
      </c>
      <c r="O6550" s="1" t="s">
        <v>19385</v>
      </c>
      <c r="P6550" s="1">
        <f>MATCH(spotify_data[[#This Row],[album_id]],spotify_data[album_id],0)</f>
        <v>6549</v>
      </c>
      <c r="Q6550" s="1" t="s">
        <v>19386</v>
      </c>
      <c r="R6550" s="2">
        <v>40494</v>
      </c>
      <c r="S6550" s="7">
        <f ca="1">+TODAY()-spotify_data[[#This Row],[Fecha lanzamiento Album]]</f>
        <v>5537</v>
      </c>
      <c r="T6550" s="7">
        <f ca="1">+spotify_data[[#This Row],[Antigüedad Album Dias]]/60</f>
        <v>92.283333333333331</v>
      </c>
      <c r="U6550" s="8">
        <f ca="1">spotify_data[[#This Row],[Antigüedad Album Meses]]/12</f>
        <v>7.6902777777777773</v>
      </c>
      <c r="V6550">
        <v>26</v>
      </c>
      <c r="W6550" s="1" t="s">
        <v>1932</v>
      </c>
      <c r="X6550" s="1" t="str">
        <f>+IF(spotify_data[[#This Row],[album_type]]="album","Album",IF(spotify_data[[#This Row],[album_type]]="single","Single","Compilation"))</f>
        <v>Compilation</v>
      </c>
      <c r="Y6550">
        <v>403</v>
      </c>
    </row>
    <row r="6551" spans="1:25" x14ac:dyDescent="0.3">
      <c r="A6551" s="1" t="s">
        <v>19929</v>
      </c>
      <c r="B6551" s="1">
        <v>7309</v>
      </c>
      <c r="C6551" s="1" t="s">
        <v>19930</v>
      </c>
      <c r="D6551">
        <v>26</v>
      </c>
      <c r="E6551">
        <v>38</v>
      </c>
      <c r="F6551" s="10">
        <f>spotify_data[[#This Row],[track_popularity]]/100</f>
        <v>0.38</v>
      </c>
      <c r="G6551" s="9" t="b">
        <v>0</v>
      </c>
      <c r="H6551" s="1">
        <f>+IF(spotify_data[[#This Row],[explicit]]=FALSE,0,1)</f>
        <v>0</v>
      </c>
      <c r="I6551" s="1" t="s">
        <v>7349</v>
      </c>
      <c r="J6551" s="7">
        <f>MATCH(spotify_data[[#This Row],[artist_name]],spotify_data[artist_name],0)</f>
        <v>5068</v>
      </c>
      <c r="K6551">
        <v>58</v>
      </c>
      <c r="L6551" s="10">
        <f>spotify_data[[#This Row],[artist_popularity]]/100</f>
        <v>0.57999999999999996</v>
      </c>
      <c r="M6551">
        <v>111922</v>
      </c>
      <c r="N6551" s="1" t="s">
        <v>4495</v>
      </c>
      <c r="O6551" s="1" t="s">
        <v>19925</v>
      </c>
      <c r="P6551" s="1">
        <f>MATCH(spotify_data[[#This Row],[album_id]],spotify_data[album_id],0)</f>
        <v>6459</v>
      </c>
      <c r="Q6551" s="1" t="s">
        <v>19926</v>
      </c>
      <c r="R6551" s="2">
        <v>40163</v>
      </c>
      <c r="S6551" s="7">
        <f ca="1">+TODAY()-spotify_data[[#This Row],[Fecha lanzamiento Album]]</f>
        <v>5868</v>
      </c>
      <c r="T6551" s="7">
        <f ca="1">+spotify_data[[#This Row],[Antigüedad Album Dias]]/60</f>
        <v>97.8</v>
      </c>
      <c r="U6551" s="8">
        <f ca="1">spotify_data[[#This Row],[Antigüedad Album Meses]]/12</f>
        <v>8.15</v>
      </c>
      <c r="V6551">
        <v>28</v>
      </c>
      <c r="W6551" s="1" t="s">
        <v>20</v>
      </c>
      <c r="X6551" s="1" t="str">
        <f>+IF(spotify_data[[#This Row],[album_type]]="album","Album",IF(spotify_data[[#This Row],[album_type]]="single","Single","Compilation"))</f>
        <v>Album</v>
      </c>
      <c r="Y6551">
        <v>216</v>
      </c>
    </row>
    <row r="6552" spans="1:25" x14ac:dyDescent="0.3">
      <c r="A6552" s="1" t="s">
        <v>20479</v>
      </c>
      <c r="B6552" s="1">
        <v>8455</v>
      </c>
      <c r="C6552" s="1" t="s">
        <v>20480</v>
      </c>
      <c r="D6552">
        <v>11</v>
      </c>
      <c r="E6552">
        <v>38</v>
      </c>
      <c r="F6552" s="10">
        <f>spotify_data[[#This Row],[track_popularity]]/100</f>
        <v>0.38</v>
      </c>
      <c r="G6552" s="9" t="b">
        <v>0</v>
      </c>
      <c r="H6552" s="1">
        <f>+IF(spotify_data[[#This Row],[explicit]]=FALSE,0,1)</f>
        <v>0</v>
      </c>
      <c r="I6552" s="1" t="s">
        <v>1608</v>
      </c>
      <c r="J6552" s="7">
        <f>MATCH(spotify_data[[#This Row],[artist_name]],spotify_data[artist_name],0)</f>
        <v>1807</v>
      </c>
      <c r="K6552">
        <v>77</v>
      </c>
      <c r="L6552" s="10">
        <f>spotify_data[[#This Row],[artist_popularity]]/100</f>
        <v>0.77</v>
      </c>
      <c r="M6552">
        <v>4779199</v>
      </c>
      <c r="N6552" s="1" t="s">
        <v>1609</v>
      </c>
      <c r="O6552" s="1" t="s">
        <v>20481</v>
      </c>
      <c r="P6552" s="1">
        <f>MATCH(spotify_data[[#This Row],[album_id]],spotify_data[album_id],0)</f>
        <v>5100</v>
      </c>
      <c r="Q6552" s="1" t="s">
        <v>20482</v>
      </c>
      <c r="R6552" s="2">
        <v>39643</v>
      </c>
      <c r="S6552" s="7">
        <f ca="1">+TODAY()-spotify_data[[#This Row],[Fecha lanzamiento Album]]</f>
        <v>6388</v>
      </c>
      <c r="T6552" s="7">
        <f ca="1">+spotify_data[[#This Row],[Antigüedad Album Dias]]/60</f>
        <v>106.46666666666667</v>
      </c>
      <c r="U6552" s="8">
        <f ca="1">spotify_data[[#This Row],[Antigüedad Album Meses]]/12</f>
        <v>8.8722222222222218</v>
      </c>
      <c r="V6552">
        <v>14</v>
      </c>
      <c r="W6552" s="1" t="s">
        <v>20</v>
      </c>
      <c r="X6552" s="1" t="str">
        <f>+IF(spotify_data[[#This Row],[album_type]]="album","Album",IF(spotify_data[[#This Row],[album_type]]="single","Single","Compilation"))</f>
        <v>Album</v>
      </c>
      <c r="Y6552">
        <v>692</v>
      </c>
    </row>
    <row r="6553" spans="1:25" x14ac:dyDescent="0.3">
      <c r="A6553" s="1" t="s">
        <v>20758</v>
      </c>
      <c r="B6553" s="1">
        <v>6451</v>
      </c>
      <c r="C6553" s="1" t="s">
        <v>20759</v>
      </c>
      <c r="D6553">
        <v>3</v>
      </c>
      <c r="E6553">
        <v>38</v>
      </c>
      <c r="F6553" s="10">
        <f>spotify_data[[#This Row],[track_popularity]]/100</f>
        <v>0.38</v>
      </c>
      <c r="G6553" s="9" t="b">
        <v>0</v>
      </c>
      <c r="H6553" s="1">
        <f>+IF(spotify_data[[#This Row],[explicit]]=FALSE,0,1)</f>
        <v>0</v>
      </c>
      <c r="I6553" s="1" t="s">
        <v>20760</v>
      </c>
      <c r="J6553" s="7">
        <f>MATCH(spotify_data[[#This Row],[artist_name]],spotify_data[artist_name],0)</f>
        <v>6552</v>
      </c>
      <c r="K6553">
        <v>53</v>
      </c>
      <c r="L6553" s="10">
        <f>spotify_data[[#This Row],[artist_popularity]]/100</f>
        <v>0.53</v>
      </c>
      <c r="M6553">
        <v>202732</v>
      </c>
      <c r="N6553" s="1" t="s">
        <v>23</v>
      </c>
      <c r="O6553" s="1" t="s">
        <v>20761</v>
      </c>
      <c r="P6553" s="1">
        <f>MATCH(spotify_data[[#This Row],[album_id]],spotify_data[album_id],0)</f>
        <v>6552</v>
      </c>
      <c r="Q6553" s="1" t="s">
        <v>20762</v>
      </c>
      <c r="R6553" s="2">
        <v>39263</v>
      </c>
      <c r="S6553" s="7">
        <f ca="1">+TODAY()-spotify_data[[#This Row],[Fecha lanzamiento Album]]</f>
        <v>6768</v>
      </c>
      <c r="T6553" s="7">
        <f ca="1">+spotify_data[[#This Row],[Antigüedad Album Dias]]/60</f>
        <v>112.8</v>
      </c>
      <c r="U6553" s="8">
        <f ca="1">spotify_data[[#This Row],[Antigüedad Album Meses]]/12</f>
        <v>9.4</v>
      </c>
      <c r="V6553">
        <v>16</v>
      </c>
      <c r="W6553" s="1" t="s">
        <v>20</v>
      </c>
      <c r="X6553" s="1" t="str">
        <f>+IF(spotify_data[[#This Row],[album_type]]="album","Album",IF(spotify_data[[#This Row],[album_type]]="single","Single","Compilation"))</f>
        <v>Album</v>
      </c>
      <c r="Y6553">
        <v>347</v>
      </c>
    </row>
    <row r="6554" spans="1:25" x14ac:dyDescent="0.3">
      <c r="A6554" s="1" t="s">
        <v>20940</v>
      </c>
      <c r="B6554" s="1">
        <v>1070</v>
      </c>
      <c r="C6554" s="1" t="s">
        <v>20941</v>
      </c>
      <c r="D6554">
        <v>12</v>
      </c>
      <c r="E6554">
        <v>38</v>
      </c>
      <c r="F6554" s="10">
        <f>spotify_data[[#This Row],[track_popularity]]/100</f>
        <v>0.38</v>
      </c>
      <c r="G6554" s="9" t="b">
        <v>0</v>
      </c>
      <c r="H6554" s="1">
        <f>+IF(spotify_data[[#This Row],[explicit]]=FALSE,0,1)</f>
        <v>0</v>
      </c>
      <c r="I6554" s="1" t="s">
        <v>20942</v>
      </c>
      <c r="J6554" s="7">
        <f>MATCH(spotify_data[[#This Row],[artist_name]],spotify_data[artist_name],0)</f>
        <v>6186</v>
      </c>
      <c r="K6554">
        <v>33</v>
      </c>
      <c r="L6554" s="10">
        <f>spotify_data[[#This Row],[artist_popularity]]/100</f>
        <v>0.33</v>
      </c>
      <c r="M6554">
        <v>6528</v>
      </c>
      <c r="N6554" s="1" t="s">
        <v>23</v>
      </c>
      <c r="O6554" s="1" t="s">
        <v>20934</v>
      </c>
      <c r="P6554" s="1">
        <f>MATCH(spotify_data[[#This Row],[album_id]],spotify_data[album_id],0)</f>
        <v>6186</v>
      </c>
      <c r="Q6554" s="1" t="s">
        <v>20882</v>
      </c>
      <c r="R6554" s="2">
        <v>39083</v>
      </c>
      <c r="S6554" s="7">
        <f ca="1">+TODAY()-spotify_data[[#This Row],[Fecha lanzamiento Album]]</f>
        <v>6948</v>
      </c>
      <c r="T6554" s="7">
        <f ca="1">+spotify_data[[#This Row],[Antigüedad Album Dias]]/60</f>
        <v>115.8</v>
      </c>
      <c r="U6554" s="8">
        <f ca="1">spotify_data[[#This Row],[Antigüedad Album Meses]]/12</f>
        <v>9.65</v>
      </c>
      <c r="V6554">
        <v>31</v>
      </c>
      <c r="W6554" s="1" t="s">
        <v>1932</v>
      </c>
      <c r="X6554" s="1" t="str">
        <f>+IF(spotify_data[[#This Row],[album_type]]="album","Album",IF(spotify_data[[#This Row],[album_type]]="single","Single","Compilation"))</f>
        <v>Compilation</v>
      </c>
      <c r="Y6554">
        <v>37</v>
      </c>
    </row>
    <row r="6555" spans="1:25" x14ac:dyDescent="0.3">
      <c r="A6555" s="1" t="s">
        <v>20962</v>
      </c>
      <c r="B6555" s="1">
        <v>790</v>
      </c>
      <c r="C6555" s="1" t="s">
        <v>20963</v>
      </c>
      <c r="D6555">
        <v>1</v>
      </c>
      <c r="E6555">
        <v>38</v>
      </c>
      <c r="F6555" s="10">
        <f>spotify_data[[#This Row],[track_popularity]]/100</f>
        <v>0.38</v>
      </c>
      <c r="G6555" s="9" t="b">
        <v>0</v>
      </c>
      <c r="H6555" s="1">
        <f>+IF(spotify_data[[#This Row],[explicit]]=FALSE,0,1)</f>
        <v>0</v>
      </c>
      <c r="I6555" s="1" t="s">
        <v>20901</v>
      </c>
      <c r="J6555" s="7">
        <f>MATCH(spotify_data[[#This Row],[artist_name]],spotify_data[artist_name],0)</f>
        <v>6554</v>
      </c>
      <c r="K6555">
        <v>38</v>
      </c>
      <c r="L6555" s="10">
        <f>spotify_data[[#This Row],[artist_popularity]]/100</f>
        <v>0.38</v>
      </c>
      <c r="M6555">
        <v>22421</v>
      </c>
      <c r="N6555" s="1" t="s">
        <v>23</v>
      </c>
      <c r="O6555" s="1" t="s">
        <v>20934</v>
      </c>
      <c r="P6555" s="1">
        <f>MATCH(spotify_data[[#This Row],[album_id]],spotify_data[album_id],0)</f>
        <v>6186</v>
      </c>
      <c r="Q6555" s="1" t="s">
        <v>20882</v>
      </c>
      <c r="R6555" s="2">
        <v>39083</v>
      </c>
      <c r="S6555" s="7">
        <f ca="1">+TODAY()-spotify_data[[#This Row],[Fecha lanzamiento Album]]</f>
        <v>6948</v>
      </c>
      <c r="T6555" s="7">
        <f ca="1">+spotify_data[[#This Row],[Antigüedad Album Dias]]/60</f>
        <v>115.8</v>
      </c>
      <c r="U6555" s="8">
        <f ca="1">spotify_data[[#This Row],[Antigüedad Album Meses]]/12</f>
        <v>9.65</v>
      </c>
      <c r="V6555">
        <v>31</v>
      </c>
      <c r="W6555" s="1" t="s">
        <v>1932</v>
      </c>
      <c r="X6555" s="1" t="str">
        <f>+IF(spotify_data[[#This Row],[album_type]]="album","Album",IF(spotify_data[[#This Row],[album_type]]="single","Single","Compilation"))</f>
        <v>Compilation</v>
      </c>
      <c r="Y6555">
        <v>107</v>
      </c>
    </row>
    <row r="6556" spans="1:25" x14ac:dyDescent="0.3">
      <c r="A6556" s="1" t="s">
        <v>21400</v>
      </c>
      <c r="B6556" s="1">
        <v>5699</v>
      </c>
      <c r="C6556" s="1" t="s">
        <v>4508</v>
      </c>
      <c r="D6556">
        <v>8</v>
      </c>
      <c r="E6556">
        <v>38</v>
      </c>
      <c r="F6556" s="10">
        <f>spotify_data[[#This Row],[track_popularity]]/100</f>
        <v>0.38</v>
      </c>
      <c r="G6556" s="9" t="b">
        <v>0</v>
      </c>
      <c r="H6556" s="1">
        <f>+IF(spotify_data[[#This Row],[explicit]]=FALSE,0,1)</f>
        <v>0</v>
      </c>
      <c r="I6556" s="1" t="s">
        <v>21401</v>
      </c>
      <c r="J6556" s="7">
        <f>MATCH(spotify_data[[#This Row],[artist_name]],spotify_data[artist_name],0)</f>
        <v>4736</v>
      </c>
      <c r="K6556">
        <v>55</v>
      </c>
      <c r="L6556" s="10">
        <f>spotify_data[[#This Row],[artist_popularity]]/100</f>
        <v>0.55000000000000004</v>
      </c>
      <c r="M6556">
        <v>984364</v>
      </c>
      <c r="N6556" s="1" t="s">
        <v>23</v>
      </c>
      <c r="O6556" s="1" t="s">
        <v>21402</v>
      </c>
      <c r="P6556" s="1">
        <f>MATCH(spotify_data[[#This Row],[album_id]],spotify_data[album_id],0)</f>
        <v>4736</v>
      </c>
      <c r="Q6556" s="1" t="s">
        <v>21403</v>
      </c>
      <c r="R6556" s="2">
        <v>38533</v>
      </c>
      <c r="S6556" s="7">
        <f ca="1">+TODAY()-spotify_data[[#This Row],[Fecha lanzamiento Album]]</f>
        <v>7498</v>
      </c>
      <c r="T6556" s="7">
        <f ca="1">+spotify_data[[#This Row],[Antigüedad Album Dias]]/60</f>
        <v>124.96666666666667</v>
      </c>
      <c r="U6556" s="8">
        <f ca="1">spotify_data[[#This Row],[Antigüedad Album Meses]]/12</f>
        <v>10.41388888888889</v>
      </c>
      <c r="V6556">
        <v>16</v>
      </c>
      <c r="W6556" s="1" t="s">
        <v>20</v>
      </c>
      <c r="X6556" s="1" t="str">
        <f>+IF(spotify_data[[#This Row],[album_type]]="album","Album",IF(spotify_data[[#This Row],[album_type]]="single","Single","Compilation"))</f>
        <v>Album</v>
      </c>
      <c r="Y6556">
        <v>272</v>
      </c>
    </row>
    <row r="6557" spans="1:25" x14ac:dyDescent="0.3">
      <c r="A6557" s="1" t="s">
        <v>22485</v>
      </c>
      <c r="B6557" s="1"/>
      <c r="C6557" s="1" t="s">
        <v>22486</v>
      </c>
      <c r="D6557">
        <v>14</v>
      </c>
      <c r="E6557">
        <v>38</v>
      </c>
      <c r="F6557" s="10">
        <f>spotify_data[[#This Row],[track_popularity]]/100</f>
        <v>0.38</v>
      </c>
      <c r="G6557" s="9" t="b">
        <v>1</v>
      </c>
      <c r="H6557" s="1">
        <f>+IF(spotify_data[[#This Row],[explicit]]=FALSE,0,1)</f>
        <v>1</v>
      </c>
      <c r="I6557" s="1" t="s">
        <v>2104</v>
      </c>
      <c r="J6557" s="7">
        <f>MATCH(spotify_data[[#This Row],[artist_name]],spotify_data[artist_name],0)</f>
        <v>2180</v>
      </c>
      <c r="K6557">
        <v>71</v>
      </c>
      <c r="L6557" s="10">
        <f>spotify_data[[#This Row],[artist_popularity]]/100</f>
        <v>0.71</v>
      </c>
      <c r="M6557">
        <v>4971141</v>
      </c>
      <c r="N6557" s="1" t="s">
        <v>2105</v>
      </c>
      <c r="O6557" s="1" t="s">
        <v>22483</v>
      </c>
      <c r="P6557" s="1">
        <f>MATCH(spotify_data[[#This Row],[album_id]],spotify_data[album_id],0)</f>
        <v>5672</v>
      </c>
      <c r="Q6557" s="1" t="s">
        <v>22484</v>
      </c>
      <c r="R6557" s="2">
        <v>36841</v>
      </c>
      <c r="S6557" s="7">
        <f ca="1">+TODAY()-spotify_data[[#This Row],[Fecha lanzamiento Album]]</f>
        <v>9190</v>
      </c>
      <c r="T6557" s="7">
        <f ca="1">+spotify_data[[#This Row],[Antigüedad Album Dias]]/60</f>
        <v>153.16666666666666</v>
      </c>
      <c r="U6557" s="8">
        <f ca="1">spotify_data[[#This Row],[Antigüedad Album Meses]]/12</f>
        <v>12.763888888888888</v>
      </c>
      <c r="V6557">
        <v>19</v>
      </c>
      <c r="W6557" s="1" t="s">
        <v>20</v>
      </c>
      <c r="X6557" s="1" t="str">
        <f>+IF(spotify_data[[#This Row],[album_type]]="album","Album",IF(spotify_data[[#This Row],[album_type]]="single","Single","Compilation"))</f>
        <v>Album</v>
      </c>
      <c r="Y6557">
        <v>335</v>
      </c>
    </row>
    <row r="6558" spans="1:25" x14ac:dyDescent="0.3">
      <c r="A6558" s="1" t="s">
        <v>22489</v>
      </c>
      <c r="B6558" s="1"/>
      <c r="C6558" s="1" t="s">
        <v>22490</v>
      </c>
      <c r="D6558">
        <v>16</v>
      </c>
      <c r="E6558">
        <v>38</v>
      </c>
      <c r="F6558" s="10">
        <f>spotify_data[[#This Row],[track_popularity]]/100</f>
        <v>0.38</v>
      </c>
      <c r="G6558" s="9" t="b">
        <v>0</v>
      </c>
      <c r="H6558" s="1">
        <f>+IF(spotify_data[[#This Row],[explicit]]=FALSE,0,1)</f>
        <v>0</v>
      </c>
      <c r="I6558" s="1" t="s">
        <v>2104</v>
      </c>
      <c r="J6558" s="7">
        <f>MATCH(spotify_data[[#This Row],[artist_name]],spotify_data[artist_name],0)</f>
        <v>2180</v>
      </c>
      <c r="K6558">
        <v>71</v>
      </c>
      <c r="L6558" s="10">
        <f>spotify_data[[#This Row],[artist_popularity]]/100</f>
        <v>0.71</v>
      </c>
      <c r="M6558">
        <v>4971141</v>
      </c>
      <c r="N6558" s="1" t="s">
        <v>2105</v>
      </c>
      <c r="O6558" s="1" t="s">
        <v>22483</v>
      </c>
      <c r="P6558" s="1">
        <f>MATCH(spotify_data[[#This Row],[album_id]],spotify_data[album_id],0)</f>
        <v>5672</v>
      </c>
      <c r="Q6558" s="1" t="s">
        <v>22484</v>
      </c>
      <c r="R6558" s="2">
        <v>36841</v>
      </c>
      <c r="S6558" s="7">
        <f ca="1">+TODAY()-spotify_data[[#This Row],[Fecha lanzamiento Album]]</f>
        <v>9190</v>
      </c>
      <c r="T6558" s="7">
        <f ca="1">+spotify_data[[#This Row],[Antigüedad Album Dias]]/60</f>
        <v>153.16666666666666</v>
      </c>
      <c r="U6558" s="8">
        <f ca="1">spotify_data[[#This Row],[Antigüedad Album Meses]]/12</f>
        <v>12.763888888888888</v>
      </c>
      <c r="V6558">
        <v>19</v>
      </c>
      <c r="W6558" s="1" t="s">
        <v>20</v>
      </c>
      <c r="X6558" s="1" t="str">
        <f>+IF(spotify_data[[#This Row],[album_type]]="album","Album",IF(spotify_data[[#This Row],[album_type]]="single","Single","Compilation"))</f>
        <v>Album</v>
      </c>
      <c r="Y6558">
        <v>353</v>
      </c>
    </row>
    <row r="6559" spans="1:25" x14ac:dyDescent="0.3">
      <c r="A6559" s="1" t="s">
        <v>23479</v>
      </c>
      <c r="B6559" s="1"/>
      <c r="C6559" s="1" t="s">
        <v>23480</v>
      </c>
      <c r="D6559">
        <v>7</v>
      </c>
      <c r="E6559">
        <v>38</v>
      </c>
      <c r="F6559" s="10">
        <f>spotify_data[[#This Row],[track_popularity]]/100</f>
        <v>0.38</v>
      </c>
      <c r="G6559" s="9" t="b">
        <v>0</v>
      </c>
      <c r="H6559" s="1">
        <f>+IF(spotify_data[[#This Row],[explicit]]=FALSE,0,1)</f>
        <v>0</v>
      </c>
      <c r="I6559" s="1" t="s">
        <v>23464</v>
      </c>
      <c r="J6559" s="7">
        <f>MATCH(spotify_data[[#This Row],[artist_name]],spotify_data[artist_name],0)</f>
        <v>1157</v>
      </c>
      <c r="K6559">
        <v>71</v>
      </c>
      <c r="L6559" s="10">
        <f>spotify_data[[#This Row],[artist_popularity]]/100</f>
        <v>0.71</v>
      </c>
      <c r="M6559">
        <v>3857762</v>
      </c>
      <c r="N6559" s="1" t="s">
        <v>21063</v>
      </c>
      <c r="O6559" s="1" t="s">
        <v>23465</v>
      </c>
      <c r="P6559" s="1">
        <f>MATCH(spotify_data[[#This Row],[album_id]],spotify_data[album_id],0)</f>
        <v>1157</v>
      </c>
      <c r="Q6559" s="1" t="s">
        <v>23466</v>
      </c>
      <c r="R6559" s="2">
        <v>34029</v>
      </c>
      <c r="S6559" s="7">
        <f ca="1">+TODAY()-spotify_data[[#This Row],[Fecha lanzamiento Album]]</f>
        <v>12002</v>
      </c>
      <c r="T6559" s="7">
        <f ca="1">+spotify_data[[#This Row],[Antigüedad Album Dias]]/60</f>
        <v>200.03333333333333</v>
      </c>
      <c r="U6559" s="8">
        <f ca="1">spotify_data[[#This Row],[Antigüedad Album Meses]]/12</f>
        <v>16.669444444444444</v>
      </c>
      <c r="V6559">
        <v>12</v>
      </c>
      <c r="W6559" s="1" t="s">
        <v>20</v>
      </c>
      <c r="X6559" s="1" t="str">
        <f>+IF(spotify_data[[#This Row],[album_type]]="album","Album",IF(spotify_data[[#This Row],[album_type]]="single","Single","Compilation"))</f>
        <v>Album</v>
      </c>
      <c r="Y6559">
        <v>531</v>
      </c>
    </row>
    <row r="6560" spans="1:25" x14ac:dyDescent="0.3">
      <c r="A6560" s="1" t="s">
        <v>23678</v>
      </c>
      <c r="B6560" s="1"/>
      <c r="C6560" s="1" t="s">
        <v>23679</v>
      </c>
      <c r="D6560">
        <v>3</v>
      </c>
      <c r="E6560">
        <v>38</v>
      </c>
      <c r="F6560" s="10">
        <f>spotify_data[[#This Row],[track_popularity]]/100</f>
        <v>0.38</v>
      </c>
      <c r="G6560" s="9" t="b">
        <v>0</v>
      </c>
      <c r="H6560" s="1">
        <f>+IF(spotify_data[[#This Row],[explicit]]=FALSE,0,1)</f>
        <v>0</v>
      </c>
      <c r="I6560" s="1" t="s">
        <v>7647</v>
      </c>
      <c r="J6560" s="7">
        <f>MATCH(spotify_data[[#This Row],[artist_name]],spotify_data[artist_name],0)</f>
        <v>289</v>
      </c>
      <c r="K6560">
        <v>81</v>
      </c>
      <c r="L6560" s="10">
        <f>spotify_data[[#This Row],[artist_popularity]]/100</f>
        <v>0.81</v>
      </c>
      <c r="M6560">
        <v>23384088</v>
      </c>
      <c r="N6560" s="1" t="s">
        <v>7648</v>
      </c>
      <c r="O6560" s="1" t="s">
        <v>23601</v>
      </c>
      <c r="P6560" s="1">
        <f>MATCH(spotify_data[[#This Row],[album_id]],spotify_data[album_id],0)</f>
        <v>4747</v>
      </c>
      <c r="Q6560" s="1" t="s">
        <v>23602</v>
      </c>
      <c r="R6560" s="2">
        <v>33507</v>
      </c>
      <c r="S6560" s="7">
        <f ca="1">+TODAY()-spotify_data[[#This Row],[Fecha lanzamiento Album]]</f>
        <v>12524</v>
      </c>
      <c r="T6560" s="7">
        <f ca="1">+spotify_data[[#This Row],[Antigüedad Album Dias]]/60</f>
        <v>208.73333333333332</v>
      </c>
      <c r="U6560" s="8">
        <f ca="1">spotify_data[[#This Row],[Antigüedad Album Meses]]/12</f>
        <v>17.394444444444442</v>
      </c>
      <c r="V6560">
        <v>70</v>
      </c>
      <c r="W6560" s="1" t="s">
        <v>20</v>
      </c>
      <c r="X6560" s="1" t="str">
        <f>+IF(spotify_data[[#This Row],[album_type]]="album","Album",IF(spotify_data[[#This Row],[album_type]]="single","Single","Compilation"))</f>
        <v>Album</v>
      </c>
      <c r="Y6560">
        <v>366</v>
      </c>
    </row>
    <row r="6561" spans="1:25" x14ac:dyDescent="0.3">
      <c r="A6561" s="1" t="s">
        <v>239</v>
      </c>
      <c r="B6561" s="1">
        <v>7758</v>
      </c>
      <c r="C6561" s="1" t="s">
        <v>240</v>
      </c>
      <c r="D6561">
        <v>1</v>
      </c>
      <c r="E6561">
        <v>37</v>
      </c>
      <c r="F6561" s="10">
        <f>spotify_data[[#This Row],[track_popularity]]/100</f>
        <v>0.37</v>
      </c>
      <c r="G6561" s="9" t="b">
        <v>0</v>
      </c>
      <c r="H6561" s="1">
        <f>+IF(spotify_data[[#This Row],[explicit]]=FALSE,0,1)</f>
        <v>0</v>
      </c>
      <c r="I6561" s="1" t="s">
        <v>241</v>
      </c>
      <c r="J6561" s="7">
        <f>MATCH(spotify_data[[#This Row],[artist_name]],spotify_data[artist_name],0)</f>
        <v>6560</v>
      </c>
      <c r="K6561">
        <v>43</v>
      </c>
      <c r="L6561" s="10">
        <f>spotify_data[[#This Row],[artist_popularity]]/100</f>
        <v>0.43</v>
      </c>
      <c r="M6561">
        <v>17999</v>
      </c>
      <c r="N6561" s="1" t="s">
        <v>23</v>
      </c>
      <c r="O6561" s="1" t="s">
        <v>242</v>
      </c>
      <c r="P6561" s="1">
        <f>MATCH(spotify_data[[#This Row],[album_id]],spotify_data[album_id],0)</f>
        <v>6560</v>
      </c>
      <c r="Q6561" s="1" t="s">
        <v>240</v>
      </c>
      <c r="R6561" s="2">
        <v>45940</v>
      </c>
      <c r="S6561" s="7">
        <f ca="1">+TODAY()-spotify_data[[#This Row],[Fecha lanzamiento Album]]</f>
        <v>91</v>
      </c>
      <c r="T6561" s="7">
        <f ca="1">+spotify_data[[#This Row],[Antigüedad Album Dias]]/60</f>
        <v>1.5166666666666666</v>
      </c>
      <c r="U6561" s="8">
        <f ca="1">spotify_data[[#This Row],[Antigüedad Album Meses]]/12</f>
        <v>0.12638888888888888</v>
      </c>
      <c r="V6561">
        <v>1</v>
      </c>
      <c r="W6561" s="1" t="s">
        <v>21</v>
      </c>
      <c r="X6561" s="1" t="str">
        <f>+IF(spotify_data[[#This Row],[album_type]]="album","Album",IF(spotify_data[[#This Row],[album_type]]="single","Single","Compilation"))</f>
        <v>Single</v>
      </c>
      <c r="Y6561">
        <v>312</v>
      </c>
    </row>
    <row r="6562" spans="1:25" x14ac:dyDescent="0.3">
      <c r="A6562" s="1" t="s">
        <v>518</v>
      </c>
      <c r="B6562" s="1">
        <v>6154</v>
      </c>
      <c r="C6562" s="1" t="s">
        <v>519</v>
      </c>
      <c r="D6562">
        <v>1</v>
      </c>
      <c r="E6562">
        <v>37</v>
      </c>
      <c r="F6562" s="10">
        <f>spotify_data[[#This Row],[track_popularity]]/100</f>
        <v>0.37</v>
      </c>
      <c r="G6562" s="9" t="b">
        <v>1</v>
      </c>
      <c r="H6562" s="1">
        <f>+IF(spotify_data[[#This Row],[explicit]]=FALSE,0,1)</f>
        <v>1</v>
      </c>
      <c r="I6562" s="1" t="s">
        <v>520</v>
      </c>
      <c r="J6562" s="7">
        <f>MATCH(spotify_data[[#This Row],[artist_name]],spotify_data[artist_name],0)</f>
        <v>6561</v>
      </c>
      <c r="K6562">
        <v>19</v>
      </c>
      <c r="L6562" s="10">
        <f>spotify_data[[#This Row],[artist_popularity]]/100</f>
        <v>0.19</v>
      </c>
      <c r="M6562">
        <v>139</v>
      </c>
      <c r="N6562" s="1" t="s">
        <v>521</v>
      </c>
      <c r="O6562" s="1" t="s">
        <v>522</v>
      </c>
      <c r="P6562" s="1">
        <f>MATCH(spotify_data[[#This Row],[album_id]],spotify_data[album_id],0)</f>
        <v>6561</v>
      </c>
      <c r="Q6562" s="1" t="s">
        <v>519</v>
      </c>
      <c r="R6562" s="2">
        <v>45926</v>
      </c>
      <c r="S6562" s="7">
        <f ca="1">+TODAY()-spotify_data[[#This Row],[Fecha lanzamiento Album]]</f>
        <v>105</v>
      </c>
      <c r="T6562" s="7">
        <f ca="1">+spotify_data[[#This Row],[Antigüedad Album Dias]]/60</f>
        <v>1.75</v>
      </c>
      <c r="U6562" s="8">
        <f ca="1">spotify_data[[#This Row],[Antigüedad Album Meses]]/12</f>
        <v>0.14583333333333334</v>
      </c>
      <c r="V6562">
        <v>1</v>
      </c>
      <c r="W6562" s="1" t="s">
        <v>21</v>
      </c>
      <c r="X6562" s="1" t="str">
        <f>+IF(spotify_data[[#This Row],[album_type]]="album","Album",IF(spotify_data[[#This Row],[album_type]]="single","Single","Compilation"))</f>
        <v>Single</v>
      </c>
      <c r="Y6562">
        <v>303</v>
      </c>
    </row>
    <row r="6563" spans="1:25" x14ac:dyDescent="0.3">
      <c r="A6563" s="1" t="s">
        <v>618</v>
      </c>
      <c r="B6563" s="1">
        <v>5429</v>
      </c>
      <c r="C6563" s="1" t="s">
        <v>619</v>
      </c>
      <c r="D6563">
        <v>1</v>
      </c>
      <c r="E6563">
        <v>37</v>
      </c>
      <c r="F6563" s="10">
        <f>spotify_data[[#This Row],[track_popularity]]/100</f>
        <v>0.37</v>
      </c>
      <c r="G6563" s="9" t="b">
        <v>0</v>
      </c>
      <c r="H6563" s="1">
        <f>+IF(spotify_data[[#This Row],[explicit]]=FALSE,0,1)</f>
        <v>0</v>
      </c>
      <c r="I6563" s="1" t="s">
        <v>620</v>
      </c>
      <c r="J6563" s="7">
        <f>MATCH(spotify_data[[#This Row],[artist_name]],spotify_data[artist_name],0)</f>
        <v>6562</v>
      </c>
      <c r="K6563">
        <v>38</v>
      </c>
      <c r="L6563" s="10">
        <f>spotify_data[[#This Row],[artist_popularity]]/100</f>
        <v>0.38</v>
      </c>
      <c r="M6563">
        <v>6157</v>
      </c>
      <c r="N6563" s="1" t="s">
        <v>23</v>
      </c>
      <c r="O6563" s="1" t="s">
        <v>621</v>
      </c>
      <c r="P6563" s="1">
        <f>MATCH(spotify_data[[#This Row],[album_id]],spotify_data[album_id],0)</f>
        <v>6562</v>
      </c>
      <c r="Q6563" s="1" t="s">
        <v>619</v>
      </c>
      <c r="R6563" s="2">
        <v>45925</v>
      </c>
      <c r="S6563" s="7">
        <f ca="1">+TODAY()-spotify_data[[#This Row],[Fecha lanzamiento Album]]</f>
        <v>106</v>
      </c>
      <c r="T6563" s="7">
        <f ca="1">+spotify_data[[#This Row],[Antigüedad Album Dias]]/60</f>
        <v>1.7666666666666666</v>
      </c>
      <c r="U6563" s="8">
        <f ca="1">spotify_data[[#This Row],[Antigüedad Album Meses]]/12</f>
        <v>0.14722222222222223</v>
      </c>
      <c r="V6563">
        <v>1</v>
      </c>
      <c r="W6563" s="1" t="s">
        <v>21</v>
      </c>
      <c r="X6563" s="1" t="str">
        <f>+IF(spotify_data[[#This Row],[album_type]]="album","Album",IF(spotify_data[[#This Row],[album_type]]="single","Single","Compilation"))</f>
        <v>Single</v>
      </c>
      <c r="Y6563">
        <v>29</v>
      </c>
    </row>
    <row r="6564" spans="1:25" x14ac:dyDescent="0.3">
      <c r="A6564" s="1" t="s">
        <v>635</v>
      </c>
      <c r="B6564" s="1">
        <v>339</v>
      </c>
      <c r="C6564" s="1" t="s">
        <v>636</v>
      </c>
      <c r="D6564">
        <v>1</v>
      </c>
      <c r="E6564">
        <v>37</v>
      </c>
      <c r="F6564" s="10">
        <f>spotify_data[[#This Row],[track_popularity]]/100</f>
        <v>0.37</v>
      </c>
      <c r="G6564" s="9" t="b">
        <v>0</v>
      </c>
      <c r="H6564" s="1">
        <f>+IF(spotify_data[[#This Row],[explicit]]=FALSE,0,1)</f>
        <v>0</v>
      </c>
      <c r="I6564" s="1" t="s">
        <v>637</v>
      </c>
      <c r="J6564" s="7">
        <f>MATCH(spotify_data[[#This Row],[artist_name]],spotify_data[artist_name],0)</f>
        <v>6563</v>
      </c>
      <c r="K6564">
        <v>22</v>
      </c>
      <c r="L6564" s="10">
        <f>spotify_data[[#This Row],[artist_popularity]]/100</f>
        <v>0.22</v>
      </c>
      <c r="M6564">
        <v>178</v>
      </c>
      <c r="N6564" s="1" t="s">
        <v>638</v>
      </c>
      <c r="O6564" s="1" t="s">
        <v>639</v>
      </c>
      <c r="P6564" s="1">
        <f>MATCH(spotify_data[[#This Row],[album_id]],spotify_data[album_id],0)</f>
        <v>6563</v>
      </c>
      <c r="Q6564" s="1" t="s">
        <v>640</v>
      </c>
      <c r="R6564" s="2">
        <v>45924</v>
      </c>
      <c r="S6564" s="7">
        <f ca="1">+TODAY()-spotify_data[[#This Row],[Fecha lanzamiento Album]]</f>
        <v>107</v>
      </c>
      <c r="T6564" s="7">
        <f ca="1">+spotify_data[[#This Row],[Antigüedad Album Dias]]/60</f>
        <v>1.7833333333333334</v>
      </c>
      <c r="U6564" s="8">
        <f ca="1">spotify_data[[#This Row],[Antigüedad Album Meses]]/12</f>
        <v>0.14861111111111111</v>
      </c>
      <c r="V6564">
        <v>6</v>
      </c>
      <c r="W6564" s="1" t="s">
        <v>21</v>
      </c>
      <c r="X6564" s="1" t="str">
        <f>+IF(spotify_data[[#This Row],[album_type]]="album","Album",IF(spotify_data[[#This Row],[album_type]]="single","Single","Compilation"))</f>
        <v>Single</v>
      </c>
      <c r="Y6564">
        <v>215</v>
      </c>
    </row>
    <row r="6565" spans="1:25" x14ac:dyDescent="0.3">
      <c r="A6565" s="1" t="s">
        <v>916</v>
      </c>
      <c r="B6565" s="1">
        <v>5485</v>
      </c>
      <c r="C6565" s="1" t="s">
        <v>917</v>
      </c>
      <c r="D6565">
        <v>1</v>
      </c>
      <c r="E6565">
        <v>37</v>
      </c>
      <c r="F6565" s="10">
        <f>spotify_data[[#This Row],[track_popularity]]/100</f>
        <v>0.37</v>
      </c>
      <c r="G6565" s="9" t="b">
        <v>0</v>
      </c>
      <c r="H6565" s="1">
        <f>+IF(spotify_data[[#This Row],[explicit]]=FALSE,0,1)</f>
        <v>0</v>
      </c>
      <c r="I6565" s="1" t="s">
        <v>918</v>
      </c>
      <c r="J6565" s="7">
        <f>MATCH(spotify_data[[#This Row],[artist_name]],spotify_data[artist_name],0)</f>
        <v>6564</v>
      </c>
      <c r="K6565">
        <v>19</v>
      </c>
      <c r="L6565" s="10">
        <f>spotify_data[[#This Row],[artist_popularity]]/100</f>
        <v>0.19</v>
      </c>
      <c r="M6565">
        <v>267</v>
      </c>
      <c r="N6565" s="1" t="s">
        <v>23</v>
      </c>
      <c r="O6565" s="1" t="s">
        <v>919</v>
      </c>
      <c r="P6565" s="1">
        <f>MATCH(spotify_data[[#This Row],[album_id]],spotify_data[album_id],0)</f>
        <v>6564</v>
      </c>
      <c r="Q6565" s="1" t="s">
        <v>917</v>
      </c>
      <c r="R6565" s="2">
        <v>45901</v>
      </c>
      <c r="S6565" s="7">
        <f ca="1">+TODAY()-spotify_data[[#This Row],[Fecha lanzamiento Album]]</f>
        <v>130</v>
      </c>
      <c r="T6565" s="7">
        <f ca="1">+spotify_data[[#This Row],[Antigüedad Album Dias]]/60</f>
        <v>2.1666666666666665</v>
      </c>
      <c r="U6565" s="8">
        <f ca="1">spotify_data[[#This Row],[Antigüedad Album Meses]]/12</f>
        <v>0.18055555555555555</v>
      </c>
      <c r="V6565">
        <v>1</v>
      </c>
      <c r="W6565" s="1" t="s">
        <v>21</v>
      </c>
      <c r="X6565" s="1" t="str">
        <f>+IF(spotify_data[[#This Row],[album_type]]="album","Album",IF(spotify_data[[#This Row],[album_type]]="single","Single","Compilation"))</f>
        <v>Single</v>
      </c>
      <c r="Y6565">
        <v>347</v>
      </c>
    </row>
    <row r="6566" spans="1:25" x14ac:dyDescent="0.3">
      <c r="A6566" s="1" t="s">
        <v>1101</v>
      </c>
      <c r="B6566" s="1">
        <v>2610</v>
      </c>
      <c r="C6566" s="1" t="s">
        <v>1102</v>
      </c>
      <c r="D6566">
        <v>2</v>
      </c>
      <c r="E6566">
        <v>37</v>
      </c>
      <c r="F6566" s="10">
        <f>spotify_data[[#This Row],[track_popularity]]/100</f>
        <v>0.37</v>
      </c>
      <c r="G6566" s="9" t="b">
        <v>0</v>
      </c>
      <c r="H6566" s="1">
        <f>+IF(spotify_data[[#This Row],[explicit]]=FALSE,0,1)</f>
        <v>0</v>
      </c>
      <c r="I6566" s="1" t="s">
        <v>1091</v>
      </c>
      <c r="J6566" s="7">
        <f>MATCH(spotify_data[[#This Row],[artist_name]],spotify_data[artist_name],0)</f>
        <v>5901</v>
      </c>
      <c r="K6566">
        <v>57</v>
      </c>
      <c r="L6566" s="10">
        <f>spotify_data[[#This Row],[artist_popularity]]/100</f>
        <v>0.56999999999999995</v>
      </c>
      <c r="M6566">
        <v>398681</v>
      </c>
      <c r="N6566" s="1" t="s">
        <v>23</v>
      </c>
      <c r="O6566" s="1" t="s">
        <v>1092</v>
      </c>
      <c r="P6566" s="1">
        <f>MATCH(spotify_data[[#This Row],[album_id]],spotify_data[album_id],0)</f>
        <v>5901</v>
      </c>
      <c r="Q6566" s="1" t="s">
        <v>1093</v>
      </c>
      <c r="R6566" s="2">
        <v>45891</v>
      </c>
      <c r="S6566" s="7">
        <f ca="1">+TODAY()-spotify_data[[#This Row],[Fecha lanzamiento Album]]</f>
        <v>140</v>
      </c>
      <c r="T6566" s="7">
        <f ca="1">+spotify_data[[#This Row],[Antigüedad Album Dias]]/60</f>
        <v>2.3333333333333335</v>
      </c>
      <c r="U6566" s="8">
        <f ca="1">spotify_data[[#This Row],[Antigüedad Album Meses]]/12</f>
        <v>0.19444444444444445</v>
      </c>
      <c r="V6566">
        <v>17</v>
      </c>
      <c r="W6566" s="1" t="s">
        <v>20</v>
      </c>
      <c r="X6566" s="1" t="str">
        <f>+IF(spotify_data[[#This Row],[album_type]]="album","Album",IF(spotify_data[[#This Row],[album_type]]="single","Single","Compilation"))</f>
        <v>Album</v>
      </c>
      <c r="Y6566">
        <v>312</v>
      </c>
    </row>
    <row r="6567" spans="1:25" x14ac:dyDescent="0.3">
      <c r="A6567" s="1" t="s">
        <v>1121</v>
      </c>
      <c r="B6567" s="1">
        <v>8132</v>
      </c>
      <c r="C6567" s="1" t="s">
        <v>1122</v>
      </c>
      <c r="D6567">
        <v>4</v>
      </c>
      <c r="E6567">
        <v>37</v>
      </c>
      <c r="F6567" s="10">
        <f>spotify_data[[#This Row],[track_popularity]]/100</f>
        <v>0.37</v>
      </c>
      <c r="G6567" s="9" t="b">
        <v>0</v>
      </c>
      <c r="H6567" s="1">
        <f>+IF(spotify_data[[#This Row],[explicit]]=FALSE,0,1)</f>
        <v>0</v>
      </c>
      <c r="I6567" s="1" t="s">
        <v>1091</v>
      </c>
      <c r="J6567" s="7">
        <f>MATCH(spotify_data[[#This Row],[artist_name]],spotify_data[artist_name],0)</f>
        <v>5901</v>
      </c>
      <c r="K6567">
        <v>57</v>
      </c>
      <c r="L6567" s="10">
        <f>spotify_data[[#This Row],[artist_popularity]]/100</f>
        <v>0.56999999999999995</v>
      </c>
      <c r="M6567">
        <v>398642</v>
      </c>
      <c r="N6567" s="1" t="s">
        <v>23</v>
      </c>
      <c r="O6567" s="1" t="s">
        <v>1092</v>
      </c>
      <c r="P6567" s="1">
        <f>MATCH(spotify_data[[#This Row],[album_id]],spotify_data[album_id],0)</f>
        <v>5901</v>
      </c>
      <c r="Q6567" s="1" t="s">
        <v>1093</v>
      </c>
      <c r="R6567" s="2">
        <v>45891</v>
      </c>
      <c r="S6567" s="7">
        <f ca="1">+TODAY()-spotify_data[[#This Row],[Fecha lanzamiento Album]]</f>
        <v>140</v>
      </c>
      <c r="T6567" s="7">
        <f ca="1">+spotify_data[[#This Row],[Antigüedad Album Dias]]/60</f>
        <v>2.3333333333333335</v>
      </c>
      <c r="U6567" s="8">
        <f ca="1">spotify_data[[#This Row],[Antigüedad Album Meses]]/12</f>
        <v>0.19444444444444445</v>
      </c>
      <c r="V6567">
        <v>17</v>
      </c>
      <c r="W6567" s="1" t="s">
        <v>20</v>
      </c>
      <c r="X6567" s="1" t="str">
        <f>+IF(spotify_data[[#This Row],[album_type]]="album","Album",IF(spotify_data[[#This Row],[album_type]]="single","Single","Compilation"))</f>
        <v>Album</v>
      </c>
      <c r="Y6567">
        <v>339</v>
      </c>
    </row>
    <row r="6568" spans="1:25" x14ac:dyDescent="0.3">
      <c r="A6568" s="1" t="s">
        <v>1135</v>
      </c>
      <c r="B6568" s="1">
        <v>4963</v>
      </c>
      <c r="C6568" s="1" t="s">
        <v>1136</v>
      </c>
      <c r="D6568">
        <v>6</v>
      </c>
      <c r="E6568">
        <v>37</v>
      </c>
      <c r="F6568" s="10">
        <f>spotify_data[[#This Row],[track_popularity]]/100</f>
        <v>0.37</v>
      </c>
      <c r="G6568" s="9" t="b">
        <v>0</v>
      </c>
      <c r="H6568" s="1">
        <f>+IF(spotify_data[[#This Row],[explicit]]=FALSE,0,1)</f>
        <v>0</v>
      </c>
      <c r="I6568" s="1" t="s">
        <v>1091</v>
      </c>
      <c r="J6568" s="7">
        <f>MATCH(spotify_data[[#This Row],[artist_name]],spotify_data[artist_name],0)</f>
        <v>5901</v>
      </c>
      <c r="K6568">
        <v>57</v>
      </c>
      <c r="L6568" s="10">
        <f>spotify_data[[#This Row],[artist_popularity]]/100</f>
        <v>0.56999999999999995</v>
      </c>
      <c r="M6568">
        <v>398642</v>
      </c>
      <c r="N6568" s="1" t="s">
        <v>23</v>
      </c>
      <c r="O6568" s="1" t="s">
        <v>1092</v>
      </c>
      <c r="P6568" s="1">
        <f>MATCH(spotify_data[[#This Row],[album_id]],spotify_data[album_id],0)</f>
        <v>5901</v>
      </c>
      <c r="Q6568" s="1" t="s">
        <v>1093</v>
      </c>
      <c r="R6568" s="2">
        <v>45891</v>
      </c>
      <c r="S6568" s="7">
        <f ca="1">+TODAY()-spotify_data[[#This Row],[Fecha lanzamiento Album]]</f>
        <v>140</v>
      </c>
      <c r="T6568" s="7">
        <f ca="1">+spotify_data[[#This Row],[Antigüedad Album Dias]]/60</f>
        <v>2.3333333333333335</v>
      </c>
      <c r="U6568" s="8">
        <f ca="1">spotify_data[[#This Row],[Antigüedad Album Meses]]/12</f>
        <v>0.19444444444444445</v>
      </c>
      <c r="V6568">
        <v>17</v>
      </c>
      <c r="W6568" s="1" t="s">
        <v>20</v>
      </c>
      <c r="X6568" s="1" t="str">
        <f>+IF(spotify_data[[#This Row],[album_type]]="album","Album",IF(spotify_data[[#This Row],[album_type]]="single","Single","Compilation"))</f>
        <v>Album</v>
      </c>
      <c r="Y6568">
        <v>264</v>
      </c>
    </row>
    <row r="6569" spans="1:25" x14ac:dyDescent="0.3">
      <c r="A6569" s="1" t="s">
        <v>1857</v>
      </c>
      <c r="B6569" s="1">
        <v>7888</v>
      </c>
      <c r="C6569" s="1" t="s">
        <v>1858</v>
      </c>
      <c r="D6569">
        <v>1</v>
      </c>
      <c r="E6569">
        <v>37</v>
      </c>
      <c r="F6569" s="10">
        <f>spotify_data[[#This Row],[track_popularity]]/100</f>
        <v>0.37</v>
      </c>
      <c r="G6569" s="9" t="b">
        <v>0</v>
      </c>
      <c r="H6569" s="1">
        <f>+IF(spotify_data[[#This Row],[explicit]]=FALSE,0,1)</f>
        <v>0</v>
      </c>
      <c r="I6569" s="1" t="s">
        <v>1859</v>
      </c>
      <c r="J6569" s="7">
        <f>MATCH(spotify_data[[#This Row],[artist_name]],spotify_data[artist_name],0)</f>
        <v>6568</v>
      </c>
      <c r="K6569">
        <v>24</v>
      </c>
      <c r="L6569" s="10">
        <f>spotify_data[[#This Row],[artist_popularity]]/100</f>
        <v>0.24</v>
      </c>
      <c r="M6569">
        <v>818</v>
      </c>
      <c r="N6569" s="1" t="s">
        <v>23</v>
      </c>
      <c r="O6569" s="1" t="s">
        <v>1860</v>
      </c>
      <c r="P6569" s="1">
        <f>MATCH(spotify_data[[#This Row],[album_id]],spotify_data[album_id],0)</f>
        <v>6568</v>
      </c>
      <c r="Q6569" s="1" t="s">
        <v>1858</v>
      </c>
      <c r="R6569" s="2">
        <v>45800</v>
      </c>
      <c r="S6569" s="7">
        <f ca="1">+TODAY()-spotify_data[[#This Row],[Fecha lanzamiento Album]]</f>
        <v>231</v>
      </c>
      <c r="T6569" s="7">
        <f ca="1">+spotify_data[[#This Row],[Antigüedad Album Dias]]/60</f>
        <v>3.85</v>
      </c>
      <c r="U6569" s="8">
        <f ca="1">spotify_data[[#This Row],[Antigüedad Album Meses]]/12</f>
        <v>0.32083333333333336</v>
      </c>
      <c r="V6569">
        <v>3</v>
      </c>
      <c r="W6569" s="1" t="s">
        <v>21</v>
      </c>
      <c r="X6569" s="1" t="str">
        <f>+IF(spotify_data[[#This Row],[album_type]]="album","Album",IF(spotify_data[[#This Row],[album_type]]="single","Single","Compilation"))</f>
        <v>Single</v>
      </c>
      <c r="Y6569">
        <v>248</v>
      </c>
    </row>
    <row r="6570" spans="1:25" x14ac:dyDescent="0.3">
      <c r="A6570" s="1" t="s">
        <v>2554</v>
      </c>
      <c r="B6570" s="1">
        <v>7667</v>
      </c>
      <c r="C6570" s="1" t="s">
        <v>2555</v>
      </c>
      <c r="D6570">
        <v>1</v>
      </c>
      <c r="E6570">
        <v>37</v>
      </c>
      <c r="F6570" s="10">
        <f>spotify_data[[#This Row],[track_popularity]]/100</f>
        <v>0.37</v>
      </c>
      <c r="G6570" s="9" t="b">
        <v>0</v>
      </c>
      <c r="H6570" s="1">
        <f>+IF(spotify_data[[#This Row],[explicit]]=FALSE,0,1)</f>
        <v>0</v>
      </c>
      <c r="I6570" s="1" t="s">
        <v>2556</v>
      </c>
      <c r="J6570" s="7">
        <f>MATCH(spotify_data[[#This Row],[artist_name]],spotify_data[artist_name],0)</f>
        <v>6569</v>
      </c>
      <c r="K6570">
        <v>61</v>
      </c>
      <c r="L6570" s="10">
        <f>spotify_data[[#This Row],[artist_popularity]]/100</f>
        <v>0.61</v>
      </c>
      <c r="M6570">
        <v>847354</v>
      </c>
      <c r="N6570" s="1" t="s">
        <v>2557</v>
      </c>
      <c r="O6570" s="1" t="s">
        <v>2558</v>
      </c>
      <c r="P6570" s="1">
        <f>MATCH(spotify_data[[#This Row],[album_id]],spotify_data[album_id],0)</f>
        <v>6569</v>
      </c>
      <c r="Q6570" s="1" t="s">
        <v>2555</v>
      </c>
      <c r="R6570" s="2">
        <v>45674</v>
      </c>
      <c r="S6570" s="7">
        <f ca="1">+TODAY()-spotify_data[[#This Row],[Fecha lanzamiento Album]]</f>
        <v>357</v>
      </c>
      <c r="T6570" s="7">
        <f ca="1">+spotify_data[[#This Row],[Antigüedad Album Dias]]/60</f>
        <v>5.95</v>
      </c>
      <c r="U6570" s="8">
        <f ca="1">spotify_data[[#This Row],[Antigüedad Album Meses]]/12</f>
        <v>0.49583333333333335</v>
      </c>
      <c r="V6570">
        <v>1</v>
      </c>
      <c r="W6570" s="1" t="s">
        <v>21</v>
      </c>
      <c r="X6570" s="1" t="str">
        <f>+IF(spotify_data[[#This Row],[album_type]]="album","Album",IF(spotify_data[[#This Row],[album_type]]="single","Single","Compilation"))</f>
        <v>Single</v>
      </c>
      <c r="Y6570">
        <v>258</v>
      </c>
    </row>
    <row r="6571" spans="1:25" x14ac:dyDescent="0.3">
      <c r="A6571" s="1" t="s">
        <v>2653</v>
      </c>
      <c r="B6571" s="1">
        <v>8492</v>
      </c>
      <c r="C6571" s="1" t="s">
        <v>2654</v>
      </c>
      <c r="D6571">
        <v>1</v>
      </c>
      <c r="E6571">
        <v>37</v>
      </c>
      <c r="F6571" s="10">
        <f>spotify_data[[#This Row],[track_popularity]]/100</f>
        <v>0.37</v>
      </c>
      <c r="G6571" s="9" t="b">
        <v>0</v>
      </c>
      <c r="H6571" s="1">
        <f>+IF(spotify_data[[#This Row],[explicit]]=FALSE,0,1)</f>
        <v>0</v>
      </c>
      <c r="I6571" s="1" t="s">
        <v>2655</v>
      </c>
      <c r="J6571" s="7">
        <f>MATCH(spotify_data[[#This Row],[artist_name]],spotify_data[artist_name],0)</f>
        <v>6570</v>
      </c>
      <c r="K6571">
        <v>22</v>
      </c>
      <c r="L6571" s="10">
        <f>spotify_data[[#This Row],[artist_popularity]]/100</f>
        <v>0.22</v>
      </c>
      <c r="M6571">
        <v>1009</v>
      </c>
      <c r="N6571" s="1" t="s">
        <v>147</v>
      </c>
      <c r="O6571" s="1" t="s">
        <v>2656</v>
      </c>
      <c r="P6571" s="1">
        <f>MATCH(spotify_data[[#This Row],[album_id]],spotify_data[album_id],0)</f>
        <v>6570</v>
      </c>
      <c r="Q6571" s="1" t="s">
        <v>2654</v>
      </c>
      <c r="R6571" s="2">
        <v>45646</v>
      </c>
      <c r="S6571" s="7">
        <f ca="1">+TODAY()-spotify_data[[#This Row],[Fecha lanzamiento Album]]</f>
        <v>385</v>
      </c>
      <c r="T6571" s="7">
        <f ca="1">+spotify_data[[#This Row],[Antigüedad Album Dias]]/60</f>
        <v>6.416666666666667</v>
      </c>
      <c r="U6571" s="8">
        <f ca="1">spotify_data[[#This Row],[Antigüedad Album Meses]]/12</f>
        <v>0.53472222222222221</v>
      </c>
      <c r="V6571">
        <v>1</v>
      </c>
      <c r="W6571" s="1" t="s">
        <v>21</v>
      </c>
      <c r="X6571" s="1" t="str">
        <f>+IF(spotify_data[[#This Row],[album_type]]="album","Album",IF(spotify_data[[#This Row],[album_type]]="single","Single","Compilation"))</f>
        <v>Single</v>
      </c>
      <c r="Y6571">
        <v>306</v>
      </c>
    </row>
    <row r="6572" spans="1:25" x14ac:dyDescent="0.3">
      <c r="A6572" s="1" t="s">
        <v>2720</v>
      </c>
      <c r="B6572" s="1">
        <v>368</v>
      </c>
      <c r="C6572" s="1" t="s">
        <v>1625</v>
      </c>
      <c r="D6572">
        <v>1</v>
      </c>
      <c r="E6572">
        <v>37</v>
      </c>
      <c r="F6572" s="10">
        <f>spotify_data[[#This Row],[track_popularity]]/100</f>
        <v>0.37</v>
      </c>
      <c r="G6572" s="9" t="b">
        <v>0</v>
      </c>
      <c r="H6572" s="1">
        <f>+IF(spotify_data[[#This Row],[explicit]]=FALSE,0,1)</f>
        <v>0</v>
      </c>
      <c r="I6572" s="1" t="s">
        <v>2721</v>
      </c>
      <c r="J6572" s="7">
        <f>MATCH(spotify_data[[#This Row],[artist_name]],spotify_data[artist_name],0)</f>
        <v>6571</v>
      </c>
      <c r="K6572">
        <v>41</v>
      </c>
      <c r="L6572" s="10">
        <f>spotify_data[[#This Row],[artist_popularity]]/100</f>
        <v>0.41</v>
      </c>
      <c r="M6572">
        <v>8658</v>
      </c>
      <c r="N6572" s="1" t="s">
        <v>23</v>
      </c>
      <c r="O6572" s="1" t="s">
        <v>2722</v>
      </c>
      <c r="P6572" s="1">
        <f>MATCH(spotify_data[[#This Row],[album_id]],spotify_data[album_id],0)</f>
        <v>6571</v>
      </c>
      <c r="Q6572" s="1" t="s">
        <v>1625</v>
      </c>
      <c r="R6572" s="2">
        <v>45625</v>
      </c>
      <c r="S6572" s="7">
        <f ca="1">+TODAY()-spotify_data[[#This Row],[Fecha lanzamiento Album]]</f>
        <v>406</v>
      </c>
      <c r="T6572" s="7">
        <f ca="1">+spotify_data[[#This Row],[Antigüedad Album Dias]]/60</f>
        <v>6.7666666666666666</v>
      </c>
      <c r="U6572" s="8">
        <f ca="1">spotify_data[[#This Row],[Antigüedad Album Meses]]/12</f>
        <v>0.56388888888888888</v>
      </c>
      <c r="V6572">
        <v>1</v>
      </c>
      <c r="W6572" s="1" t="s">
        <v>21</v>
      </c>
      <c r="X6572" s="1" t="str">
        <f>+IF(spotify_data[[#This Row],[album_type]]="album","Album",IF(spotify_data[[#This Row],[album_type]]="single","Single","Compilation"))</f>
        <v>Single</v>
      </c>
      <c r="Y6572">
        <v>284</v>
      </c>
    </row>
    <row r="6573" spans="1:25" x14ac:dyDescent="0.3">
      <c r="A6573" s="1" t="s">
        <v>3668</v>
      </c>
      <c r="B6573" s="1">
        <v>8451</v>
      </c>
      <c r="C6573" s="1" t="s">
        <v>3669</v>
      </c>
      <c r="D6573">
        <v>1</v>
      </c>
      <c r="E6573">
        <v>37</v>
      </c>
      <c r="F6573" s="10">
        <f>spotify_data[[#This Row],[track_popularity]]/100</f>
        <v>0.37</v>
      </c>
      <c r="G6573" s="9" t="b">
        <v>0</v>
      </c>
      <c r="H6573" s="1">
        <f>+IF(spotify_data[[#This Row],[explicit]]=FALSE,0,1)</f>
        <v>0</v>
      </c>
      <c r="I6573" s="1" t="s">
        <v>2724</v>
      </c>
      <c r="J6573" s="7">
        <f>MATCH(spotify_data[[#This Row],[artist_name]],spotify_data[artist_name],0)</f>
        <v>6572</v>
      </c>
      <c r="K6573">
        <v>50</v>
      </c>
      <c r="L6573" s="10">
        <f>spotify_data[[#This Row],[artist_popularity]]/100</f>
        <v>0.5</v>
      </c>
      <c r="M6573">
        <v>12471</v>
      </c>
      <c r="N6573" s="1" t="s">
        <v>23</v>
      </c>
      <c r="O6573" s="1" t="s">
        <v>3670</v>
      </c>
      <c r="P6573" s="1">
        <f>MATCH(spotify_data[[#This Row],[album_id]],spotify_data[album_id],0)</f>
        <v>6572</v>
      </c>
      <c r="Q6573" s="1" t="s">
        <v>3669</v>
      </c>
      <c r="R6573" s="2">
        <v>45456</v>
      </c>
      <c r="S6573" s="7">
        <f ca="1">+TODAY()-spotify_data[[#This Row],[Fecha lanzamiento Album]]</f>
        <v>575</v>
      </c>
      <c r="T6573" s="7">
        <f ca="1">+spotify_data[[#This Row],[Antigüedad Album Dias]]/60</f>
        <v>9.5833333333333339</v>
      </c>
      <c r="U6573" s="8">
        <f ca="1">spotify_data[[#This Row],[Antigüedad Album Meses]]/12</f>
        <v>0.79861111111111116</v>
      </c>
      <c r="V6573">
        <v>1</v>
      </c>
      <c r="W6573" s="1" t="s">
        <v>21</v>
      </c>
      <c r="X6573" s="1" t="str">
        <f>+IF(spotify_data[[#This Row],[album_type]]="album","Album",IF(spotify_data[[#This Row],[album_type]]="single","Single","Compilation"))</f>
        <v>Single</v>
      </c>
      <c r="Y6573">
        <v>206</v>
      </c>
    </row>
    <row r="6574" spans="1:25" x14ac:dyDescent="0.3">
      <c r="A6574" s="1" t="s">
        <v>3741</v>
      </c>
      <c r="B6574" s="1">
        <v>2824</v>
      </c>
      <c r="C6574" s="1" t="s">
        <v>3742</v>
      </c>
      <c r="D6574">
        <v>2</v>
      </c>
      <c r="E6574">
        <v>37</v>
      </c>
      <c r="F6574" s="10">
        <f>spotify_data[[#This Row],[track_popularity]]/100</f>
        <v>0.37</v>
      </c>
      <c r="G6574" s="9" t="b">
        <v>0</v>
      </c>
      <c r="H6574" s="1">
        <f>+IF(spotify_data[[#This Row],[explicit]]=FALSE,0,1)</f>
        <v>0</v>
      </c>
      <c r="I6574" s="1" t="s">
        <v>2552</v>
      </c>
      <c r="J6574" s="7">
        <f>MATCH(spotify_data[[#This Row],[artist_name]],spotify_data[artist_name],0)</f>
        <v>761</v>
      </c>
      <c r="K6574">
        <v>78</v>
      </c>
      <c r="L6574" s="10">
        <f>spotify_data[[#This Row],[artist_popularity]]/100</f>
        <v>0.78</v>
      </c>
      <c r="M6574">
        <v>41268567</v>
      </c>
      <c r="N6574" s="1" t="s">
        <v>23</v>
      </c>
      <c r="O6574" s="1" t="s">
        <v>3743</v>
      </c>
      <c r="P6574" s="1">
        <f>MATCH(spotify_data[[#This Row],[album_id]],spotify_data[album_id],0)</f>
        <v>6573</v>
      </c>
      <c r="Q6574" s="1" t="s">
        <v>3744</v>
      </c>
      <c r="R6574" s="2">
        <v>45440</v>
      </c>
      <c r="S6574" s="7">
        <f ca="1">+TODAY()-spotify_data[[#This Row],[Fecha lanzamiento Album]]</f>
        <v>591</v>
      </c>
      <c r="T6574" s="7">
        <f ca="1">+spotify_data[[#This Row],[Antigüedad Album Dias]]/60</f>
        <v>9.85</v>
      </c>
      <c r="U6574" s="8">
        <f ca="1">spotify_data[[#This Row],[Antigüedad Album Meses]]/12</f>
        <v>0.8208333333333333</v>
      </c>
      <c r="V6574">
        <v>3</v>
      </c>
      <c r="W6574" s="1" t="s">
        <v>21</v>
      </c>
      <c r="X6574" s="1" t="str">
        <f>+IF(spotify_data[[#This Row],[album_type]]="album","Album",IF(spotify_data[[#This Row],[album_type]]="single","Single","Compilation"))</f>
        <v>Single</v>
      </c>
      <c r="Y6574">
        <v>317</v>
      </c>
    </row>
    <row r="6575" spans="1:25" x14ac:dyDescent="0.3">
      <c r="A6575" s="1" t="s">
        <v>4106</v>
      </c>
      <c r="B6575" s="1">
        <v>525</v>
      </c>
      <c r="C6575" s="1" t="s">
        <v>4107</v>
      </c>
      <c r="D6575">
        <v>3</v>
      </c>
      <c r="E6575">
        <v>37</v>
      </c>
      <c r="F6575" s="10">
        <f>spotify_data[[#This Row],[track_popularity]]/100</f>
        <v>0.37</v>
      </c>
      <c r="G6575" s="9" t="b">
        <v>0</v>
      </c>
      <c r="H6575" s="1">
        <f>+IF(spotify_data[[#This Row],[explicit]]=FALSE,0,1)</f>
        <v>0</v>
      </c>
      <c r="I6575" s="1" t="s">
        <v>1017</v>
      </c>
      <c r="J6575" s="7">
        <f>MATCH(spotify_data[[#This Row],[artist_name]],spotify_data[artist_name],0)</f>
        <v>5580</v>
      </c>
      <c r="K6575">
        <v>52</v>
      </c>
      <c r="L6575" s="10">
        <f>spotify_data[[#This Row],[artist_popularity]]/100</f>
        <v>0.52</v>
      </c>
      <c r="M6575">
        <v>78423</v>
      </c>
      <c r="N6575" s="1" t="s">
        <v>23</v>
      </c>
      <c r="O6575" s="1" t="s">
        <v>4108</v>
      </c>
      <c r="P6575" s="1">
        <f>MATCH(spotify_data[[#This Row],[album_id]],spotify_data[album_id],0)</f>
        <v>6574</v>
      </c>
      <c r="Q6575" s="1" t="s">
        <v>4107</v>
      </c>
      <c r="R6575" s="2">
        <v>45387</v>
      </c>
      <c r="S6575" s="7">
        <f ca="1">+TODAY()-spotify_data[[#This Row],[Fecha lanzamiento Album]]</f>
        <v>644</v>
      </c>
      <c r="T6575" s="7">
        <f ca="1">+spotify_data[[#This Row],[Antigüedad Album Dias]]/60</f>
        <v>10.733333333333333</v>
      </c>
      <c r="U6575" s="8">
        <f ca="1">spotify_data[[#This Row],[Antigüedad Album Meses]]/12</f>
        <v>0.89444444444444438</v>
      </c>
      <c r="V6575">
        <v>7</v>
      </c>
      <c r="W6575" s="1" t="s">
        <v>20</v>
      </c>
      <c r="X6575" s="1" t="str">
        <f>+IF(spotify_data[[#This Row],[album_type]]="album","Album",IF(spotify_data[[#This Row],[album_type]]="single","Single","Compilation"))</f>
        <v>Album</v>
      </c>
      <c r="Y6575">
        <v>306</v>
      </c>
    </row>
    <row r="6576" spans="1:25" x14ac:dyDescent="0.3">
      <c r="A6576" s="1" t="s">
        <v>5432</v>
      </c>
      <c r="B6576" s="1">
        <v>6218</v>
      </c>
      <c r="C6576" s="1" t="s">
        <v>5433</v>
      </c>
      <c r="D6576">
        <v>1</v>
      </c>
      <c r="E6576">
        <v>37</v>
      </c>
      <c r="F6576" s="10">
        <f>spotify_data[[#This Row],[track_popularity]]/100</f>
        <v>0.37</v>
      </c>
      <c r="G6576" s="9" t="b">
        <v>0</v>
      </c>
      <c r="H6576" s="1">
        <f>+IF(spotify_data[[#This Row],[explicit]]=FALSE,0,1)</f>
        <v>0</v>
      </c>
      <c r="I6576" s="1" t="s">
        <v>5434</v>
      </c>
      <c r="J6576" s="7">
        <f>MATCH(spotify_data[[#This Row],[artist_name]],spotify_data[artist_name],0)</f>
        <v>6575</v>
      </c>
      <c r="K6576">
        <v>43</v>
      </c>
      <c r="L6576" s="10">
        <f>spotify_data[[#This Row],[artist_popularity]]/100</f>
        <v>0.43</v>
      </c>
      <c r="M6576">
        <v>5251</v>
      </c>
      <c r="N6576" s="1" t="s">
        <v>147</v>
      </c>
      <c r="O6576" s="1" t="s">
        <v>5435</v>
      </c>
      <c r="P6576" s="1">
        <f>MATCH(spotify_data[[#This Row],[album_id]],spotify_data[album_id],0)</f>
        <v>6575</v>
      </c>
      <c r="Q6576" s="1" t="s">
        <v>5433</v>
      </c>
      <c r="R6576" s="2">
        <v>45107</v>
      </c>
      <c r="S6576" s="7">
        <f ca="1">+TODAY()-spotify_data[[#This Row],[Fecha lanzamiento Album]]</f>
        <v>924</v>
      </c>
      <c r="T6576" s="7">
        <f ca="1">+spotify_data[[#This Row],[Antigüedad Album Dias]]/60</f>
        <v>15.4</v>
      </c>
      <c r="U6576" s="8">
        <f ca="1">spotify_data[[#This Row],[Antigüedad Album Meses]]/12</f>
        <v>1.2833333333333334</v>
      </c>
      <c r="V6576">
        <v>1</v>
      </c>
      <c r="W6576" s="1" t="s">
        <v>21</v>
      </c>
      <c r="X6576" s="1" t="str">
        <f>+IF(spotify_data[[#This Row],[album_type]]="album","Album",IF(spotify_data[[#This Row],[album_type]]="single","Single","Compilation"))</f>
        <v>Single</v>
      </c>
      <c r="Y6576">
        <v>213</v>
      </c>
    </row>
    <row r="6577" spans="1:25" x14ac:dyDescent="0.3">
      <c r="A6577" s="1" t="s">
        <v>5461</v>
      </c>
      <c r="B6577" s="1">
        <v>6892</v>
      </c>
      <c r="C6577" s="1" t="s">
        <v>5462</v>
      </c>
      <c r="D6577">
        <v>1</v>
      </c>
      <c r="E6577">
        <v>37</v>
      </c>
      <c r="F6577" s="10">
        <f>spotify_data[[#This Row],[track_popularity]]/100</f>
        <v>0.37</v>
      </c>
      <c r="G6577" s="9" t="b">
        <v>0</v>
      </c>
      <c r="H6577" s="1">
        <f>+IF(spotify_data[[#This Row],[explicit]]=FALSE,0,1)</f>
        <v>0</v>
      </c>
      <c r="I6577" s="1" t="s">
        <v>3204</v>
      </c>
      <c r="J6577" s="7">
        <f>MATCH(spotify_data[[#This Row],[artist_name]],spotify_data[artist_name],0)</f>
        <v>6576</v>
      </c>
      <c r="K6577">
        <v>37</v>
      </c>
      <c r="L6577" s="10">
        <f>spotify_data[[#This Row],[artist_popularity]]/100</f>
        <v>0.37</v>
      </c>
      <c r="M6577">
        <v>5996</v>
      </c>
      <c r="N6577" s="1" t="s">
        <v>23</v>
      </c>
      <c r="O6577" s="1" t="s">
        <v>5463</v>
      </c>
      <c r="P6577" s="1">
        <f>MATCH(spotify_data[[#This Row],[album_id]],spotify_data[album_id],0)</f>
        <v>6576</v>
      </c>
      <c r="Q6577" s="1" t="s">
        <v>5464</v>
      </c>
      <c r="R6577" s="2">
        <v>45100</v>
      </c>
      <c r="S6577" s="7">
        <f ca="1">+TODAY()-spotify_data[[#This Row],[Fecha lanzamiento Album]]</f>
        <v>931</v>
      </c>
      <c r="T6577" s="7">
        <f ca="1">+spotify_data[[#This Row],[Antigüedad Album Dias]]/60</f>
        <v>15.516666666666667</v>
      </c>
      <c r="U6577" s="8">
        <f ca="1">spotify_data[[#This Row],[Antigüedad Album Meses]]/12</f>
        <v>1.2930555555555556</v>
      </c>
      <c r="V6577">
        <v>4</v>
      </c>
      <c r="W6577" s="1" t="s">
        <v>21</v>
      </c>
      <c r="X6577" s="1" t="str">
        <f>+IF(spotify_data[[#This Row],[album_type]]="album","Album",IF(spotify_data[[#This Row],[album_type]]="single","Single","Compilation"))</f>
        <v>Single</v>
      </c>
      <c r="Y6577">
        <v>242</v>
      </c>
    </row>
    <row r="6578" spans="1:25" x14ac:dyDescent="0.3">
      <c r="A6578" s="1" t="s">
        <v>5923</v>
      </c>
      <c r="B6578" s="1">
        <v>982</v>
      </c>
      <c r="C6578" s="1" t="s">
        <v>5924</v>
      </c>
      <c r="D6578">
        <v>1</v>
      </c>
      <c r="E6578">
        <v>37</v>
      </c>
      <c r="F6578" s="10">
        <f>spotify_data[[#This Row],[track_popularity]]/100</f>
        <v>0.37</v>
      </c>
      <c r="G6578" s="9" t="b">
        <v>1</v>
      </c>
      <c r="H6578" s="1">
        <f>+IF(spotify_data[[#This Row],[explicit]]=FALSE,0,1)</f>
        <v>1</v>
      </c>
      <c r="I6578" s="1" t="s">
        <v>5925</v>
      </c>
      <c r="J6578" s="7">
        <f>MATCH(spotify_data[[#This Row],[artist_name]],spotify_data[artist_name],0)</f>
        <v>6577</v>
      </c>
      <c r="K6578">
        <v>53</v>
      </c>
      <c r="L6578" s="10">
        <f>spotify_data[[#This Row],[artist_popularity]]/100</f>
        <v>0.53</v>
      </c>
      <c r="M6578">
        <v>203154</v>
      </c>
      <c r="N6578" s="1" t="s">
        <v>5926</v>
      </c>
      <c r="O6578" s="1" t="s">
        <v>5927</v>
      </c>
      <c r="P6578" s="1">
        <f>MATCH(spotify_data[[#This Row],[album_id]],spotify_data[album_id],0)</f>
        <v>6577</v>
      </c>
      <c r="Q6578" s="1" t="s">
        <v>5924</v>
      </c>
      <c r="R6578" s="2">
        <v>44987</v>
      </c>
      <c r="S6578" s="7">
        <f ca="1">+TODAY()-spotify_data[[#This Row],[Fecha lanzamiento Album]]</f>
        <v>1044</v>
      </c>
      <c r="T6578" s="7">
        <f ca="1">+spotify_data[[#This Row],[Antigüedad Album Dias]]/60</f>
        <v>17.399999999999999</v>
      </c>
      <c r="U6578" s="8">
        <f ca="1">spotify_data[[#This Row],[Antigüedad Album Meses]]/12</f>
        <v>1.45</v>
      </c>
      <c r="V6578">
        <v>1</v>
      </c>
      <c r="W6578" s="1" t="s">
        <v>21</v>
      </c>
      <c r="X6578" s="1" t="str">
        <f>+IF(spotify_data[[#This Row],[album_type]]="album","Album",IF(spotify_data[[#This Row],[album_type]]="single","Single","Compilation"))</f>
        <v>Single</v>
      </c>
      <c r="Y6578">
        <v>291</v>
      </c>
    </row>
    <row r="6579" spans="1:25" x14ac:dyDescent="0.3">
      <c r="A6579" s="1" t="s">
        <v>6000</v>
      </c>
      <c r="B6579" s="1">
        <v>6386</v>
      </c>
      <c r="C6579" s="1" t="s">
        <v>6001</v>
      </c>
      <c r="D6579">
        <v>17</v>
      </c>
      <c r="E6579">
        <v>37</v>
      </c>
      <c r="F6579" s="10">
        <f>spotify_data[[#This Row],[track_popularity]]/100</f>
        <v>0.37</v>
      </c>
      <c r="G6579" s="9" t="b">
        <v>0</v>
      </c>
      <c r="H6579" s="1">
        <f>+IF(spotify_data[[#This Row],[explicit]]=FALSE,0,1)</f>
        <v>0</v>
      </c>
      <c r="I6579" s="1" t="s">
        <v>5997</v>
      </c>
      <c r="J6579" s="7">
        <f>MATCH(spotify_data[[#This Row],[artist_name]],spotify_data[artist_name],0)</f>
        <v>6231</v>
      </c>
      <c r="K6579">
        <v>41</v>
      </c>
      <c r="L6579" s="10">
        <f>spotify_data[[#This Row],[artist_popularity]]/100</f>
        <v>0.41</v>
      </c>
      <c r="M6579">
        <v>2314</v>
      </c>
      <c r="N6579" s="1" t="s">
        <v>23</v>
      </c>
      <c r="O6579" s="1" t="s">
        <v>5998</v>
      </c>
      <c r="P6579" s="1">
        <f>MATCH(spotify_data[[#This Row],[album_id]],spotify_data[album_id],0)</f>
        <v>6231</v>
      </c>
      <c r="Q6579" s="1" t="s">
        <v>5999</v>
      </c>
      <c r="R6579" s="2">
        <v>44967</v>
      </c>
      <c r="S6579" s="7">
        <f ca="1">+TODAY()-spotify_data[[#This Row],[Fecha lanzamiento Album]]</f>
        <v>1064</v>
      </c>
      <c r="T6579" s="7">
        <f ca="1">+spotify_data[[#This Row],[Antigüedad Album Dias]]/60</f>
        <v>17.733333333333334</v>
      </c>
      <c r="U6579" s="8">
        <f ca="1">spotify_data[[#This Row],[Antigüedad Album Meses]]/12</f>
        <v>1.4777777777777779</v>
      </c>
      <c r="V6579">
        <v>34</v>
      </c>
      <c r="W6579" s="1" t="s">
        <v>20</v>
      </c>
      <c r="X6579" s="1" t="str">
        <f>+IF(spotify_data[[#This Row],[album_type]]="album","Album",IF(spotify_data[[#This Row],[album_type]]="single","Single","Compilation"))</f>
        <v>Album</v>
      </c>
      <c r="Y6579">
        <v>164</v>
      </c>
    </row>
    <row r="6580" spans="1:25" x14ac:dyDescent="0.3">
      <c r="A6580" s="1" t="s">
        <v>6282</v>
      </c>
      <c r="B6580" s="1">
        <v>1322</v>
      </c>
      <c r="C6580" s="1" t="s">
        <v>3494</v>
      </c>
      <c r="D6580">
        <v>1</v>
      </c>
      <c r="E6580">
        <v>37</v>
      </c>
      <c r="F6580" s="10">
        <f>spotify_data[[#This Row],[track_popularity]]/100</f>
        <v>0.37</v>
      </c>
      <c r="G6580" s="9" t="b">
        <v>0</v>
      </c>
      <c r="H6580" s="1">
        <f>+IF(spotify_data[[#This Row],[explicit]]=FALSE,0,1)</f>
        <v>0</v>
      </c>
      <c r="I6580" s="1" t="s">
        <v>6283</v>
      </c>
      <c r="J6580" s="7">
        <f>MATCH(spotify_data[[#This Row],[artist_name]],spotify_data[artist_name],0)</f>
        <v>6505</v>
      </c>
      <c r="K6580">
        <v>42</v>
      </c>
      <c r="L6580" s="10">
        <f>spotify_data[[#This Row],[artist_popularity]]/100</f>
        <v>0.42</v>
      </c>
      <c r="M6580">
        <v>15028</v>
      </c>
      <c r="N6580" s="1" t="s">
        <v>1609</v>
      </c>
      <c r="O6580" s="1" t="s">
        <v>6284</v>
      </c>
      <c r="P6580" s="1">
        <f>MATCH(spotify_data[[#This Row],[album_id]],spotify_data[album_id],0)</f>
        <v>6505</v>
      </c>
      <c r="Q6580" s="1" t="s">
        <v>6285</v>
      </c>
      <c r="R6580" s="2">
        <v>44883</v>
      </c>
      <c r="S6580" s="7">
        <f ca="1">+TODAY()-spotify_data[[#This Row],[Fecha lanzamiento Album]]</f>
        <v>1148</v>
      </c>
      <c r="T6580" s="7">
        <f ca="1">+spotify_data[[#This Row],[Antigüedad Album Dias]]/60</f>
        <v>19.133333333333333</v>
      </c>
      <c r="U6580" s="8">
        <f ca="1">spotify_data[[#This Row],[Antigüedad Album Meses]]/12</f>
        <v>1.5944444444444443</v>
      </c>
      <c r="V6580">
        <v>26</v>
      </c>
      <c r="W6580" s="1" t="s">
        <v>20</v>
      </c>
      <c r="X6580" s="1" t="str">
        <f>+IF(spotify_data[[#This Row],[album_type]]="album","Album",IF(spotify_data[[#This Row],[album_type]]="single","Single","Compilation"))</f>
        <v>Album</v>
      </c>
      <c r="Y6580">
        <v>106</v>
      </c>
    </row>
    <row r="6581" spans="1:25" x14ac:dyDescent="0.3">
      <c r="A6581" s="1" t="s">
        <v>6318</v>
      </c>
      <c r="B6581" s="1">
        <v>4188</v>
      </c>
      <c r="C6581" s="1" t="s">
        <v>6319</v>
      </c>
      <c r="D6581">
        <v>5</v>
      </c>
      <c r="E6581">
        <v>37</v>
      </c>
      <c r="F6581" s="10">
        <f>spotify_data[[#This Row],[track_popularity]]/100</f>
        <v>0.37</v>
      </c>
      <c r="G6581" s="9" t="b">
        <v>0</v>
      </c>
      <c r="H6581" s="1">
        <f>+IF(spotify_data[[#This Row],[explicit]]=FALSE,0,1)</f>
        <v>0</v>
      </c>
      <c r="I6581" s="1" t="s">
        <v>6306</v>
      </c>
      <c r="J6581" s="7">
        <f>MATCH(spotify_data[[#This Row],[artist_name]],spotify_data[artist_name],0)</f>
        <v>4969</v>
      </c>
      <c r="K6581">
        <v>59</v>
      </c>
      <c r="L6581" s="10">
        <f>spotify_data[[#This Row],[artist_popularity]]/100</f>
        <v>0.59</v>
      </c>
      <c r="M6581">
        <v>241463</v>
      </c>
      <c r="N6581" s="1" t="s">
        <v>6307</v>
      </c>
      <c r="O6581" s="1" t="s">
        <v>6308</v>
      </c>
      <c r="P6581" s="1">
        <f>MATCH(spotify_data[[#This Row],[album_id]],spotify_data[album_id],0)</f>
        <v>5041</v>
      </c>
      <c r="Q6581" s="1" t="s">
        <v>6309</v>
      </c>
      <c r="R6581" s="2">
        <v>44874</v>
      </c>
      <c r="S6581" s="7">
        <f ca="1">+TODAY()-spotify_data[[#This Row],[Fecha lanzamiento Album]]</f>
        <v>1157</v>
      </c>
      <c r="T6581" s="7">
        <f ca="1">+spotify_data[[#This Row],[Antigüedad Album Dias]]/60</f>
        <v>19.283333333333335</v>
      </c>
      <c r="U6581" s="8">
        <f ca="1">spotify_data[[#This Row],[Antigüedad Album Meses]]/12</f>
        <v>1.6069444444444445</v>
      </c>
      <c r="V6581">
        <v>28</v>
      </c>
      <c r="W6581" s="1" t="s">
        <v>20</v>
      </c>
      <c r="X6581" s="1" t="str">
        <f>+IF(spotify_data[[#This Row],[album_type]]="album","Album",IF(spotify_data[[#This Row],[album_type]]="single","Single","Compilation"))</f>
        <v>Album</v>
      </c>
      <c r="Y6581">
        <v>478</v>
      </c>
    </row>
    <row r="6582" spans="1:25" x14ac:dyDescent="0.3">
      <c r="A6582" s="1" t="s">
        <v>6400</v>
      </c>
      <c r="B6582" s="1">
        <v>5490</v>
      </c>
      <c r="C6582" s="1" t="s">
        <v>6401</v>
      </c>
      <c r="D6582">
        <v>14</v>
      </c>
      <c r="E6582">
        <v>37</v>
      </c>
      <c r="F6582" s="10">
        <f>spotify_data[[#This Row],[track_popularity]]/100</f>
        <v>0.37</v>
      </c>
      <c r="G6582" s="9" t="b">
        <v>0</v>
      </c>
      <c r="H6582" s="1">
        <f>+IF(spotify_data[[#This Row],[explicit]]=FALSE,0,1)</f>
        <v>0</v>
      </c>
      <c r="I6582" s="1" t="s">
        <v>6402</v>
      </c>
      <c r="J6582" s="7">
        <f>MATCH(spotify_data[[#This Row],[artist_name]],spotify_data[artist_name],0)</f>
        <v>3700</v>
      </c>
      <c r="K6582">
        <v>64</v>
      </c>
      <c r="L6582" s="10">
        <f>spotify_data[[#This Row],[artist_popularity]]/100</f>
        <v>0.64</v>
      </c>
      <c r="M6582">
        <v>2565032</v>
      </c>
      <c r="N6582" s="1" t="s">
        <v>1925</v>
      </c>
      <c r="O6582" s="1" t="s">
        <v>6403</v>
      </c>
      <c r="P6582" s="1">
        <f>MATCH(spotify_data[[#This Row],[album_id]],spotify_data[album_id],0)</f>
        <v>6581</v>
      </c>
      <c r="Q6582" s="1" t="s">
        <v>6404</v>
      </c>
      <c r="R6582" s="2">
        <v>44855</v>
      </c>
      <c r="S6582" s="7">
        <f ca="1">+TODAY()-spotify_data[[#This Row],[Fecha lanzamiento Album]]</f>
        <v>1176</v>
      </c>
      <c r="T6582" s="7">
        <f ca="1">+spotify_data[[#This Row],[Antigüedad Album Dias]]/60</f>
        <v>19.600000000000001</v>
      </c>
      <c r="U6582" s="8">
        <f ca="1">spotify_data[[#This Row],[Antigüedad Album Meses]]/12</f>
        <v>1.6333333333333335</v>
      </c>
      <c r="V6582">
        <v>27</v>
      </c>
      <c r="W6582" s="1" t="s">
        <v>1932</v>
      </c>
      <c r="X6582" s="1" t="str">
        <f>+IF(spotify_data[[#This Row],[album_type]]="album","Album",IF(spotify_data[[#This Row],[album_type]]="single","Single","Compilation"))</f>
        <v>Compilation</v>
      </c>
      <c r="Y6582">
        <v>316</v>
      </c>
    </row>
    <row r="6583" spans="1:25" x14ac:dyDescent="0.3">
      <c r="A6583" s="1" t="s">
        <v>7087</v>
      </c>
      <c r="B6583" s="1">
        <v>8277</v>
      </c>
      <c r="C6583" s="1" t="s">
        <v>7088</v>
      </c>
      <c r="D6583">
        <v>1</v>
      </c>
      <c r="E6583">
        <v>37</v>
      </c>
      <c r="F6583" s="10">
        <f>spotify_data[[#This Row],[track_popularity]]/100</f>
        <v>0.37</v>
      </c>
      <c r="G6583" s="9" t="b">
        <v>0</v>
      </c>
      <c r="H6583" s="1">
        <f>+IF(spotify_data[[#This Row],[explicit]]=FALSE,0,1)</f>
        <v>0</v>
      </c>
      <c r="I6583" s="1" t="s">
        <v>7089</v>
      </c>
      <c r="J6583" s="7">
        <f>MATCH(spotify_data[[#This Row],[artist_name]],spotify_data[artist_name],0)</f>
        <v>6582</v>
      </c>
      <c r="K6583">
        <v>37</v>
      </c>
      <c r="L6583" s="10">
        <f>spotify_data[[#This Row],[artist_popularity]]/100</f>
        <v>0.37</v>
      </c>
      <c r="M6583">
        <v>15732</v>
      </c>
      <c r="N6583" s="1" t="s">
        <v>4474</v>
      </c>
      <c r="O6583" s="1" t="s">
        <v>7090</v>
      </c>
      <c r="P6583" s="1">
        <f>MATCH(spotify_data[[#This Row],[album_id]],spotify_data[album_id],0)</f>
        <v>6582</v>
      </c>
      <c r="Q6583" s="1" t="s">
        <v>7091</v>
      </c>
      <c r="R6583" s="2">
        <v>44687</v>
      </c>
      <c r="S6583" s="7">
        <f ca="1">+TODAY()-spotify_data[[#This Row],[Fecha lanzamiento Album]]</f>
        <v>1344</v>
      </c>
      <c r="T6583" s="7">
        <f ca="1">+spotify_data[[#This Row],[Antigüedad Album Dias]]/60</f>
        <v>22.4</v>
      </c>
      <c r="U6583" s="8">
        <f ca="1">spotify_data[[#This Row],[Antigüedad Album Meses]]/12</f>
        <v>1.8666666666666665</v>
      </c>
      <c r="V6583">
        <v>1</v>
      </c>
      <c r="W6583" s="1" t="s">
        <v>21</v>
      </c>
      <c r="X6583" s="1" t="str">
        <f>+IF(spotify_data[[#This Row],[album_type]]="album","Album",IF(spotify_data[[#This Row],[album_type]]="single","Single","Compilation"))</f>
        <v>Single</v>
      </c>
      <c r="Y6583">
        <v>182</v>
      </c>
    </row>
    <row r="6584" spans="1:25" x14ac:dyDescent="0.3">
      <c r="A6584" s="1" t="s">
        <v>7451</v>
      </c>
      <c r="B6584" s="1">
        <v>1520</v>
      </c>
      <c r="C6584" s="1" t="s">
        <v>7452</v>
      </c>
      <c r="D6584">
        <v>4</v>
      </c>
      <c r="E6584">
        <v>37</v>
      </c>
      <c r="F6584" s="10">
        <f>spotify_data[[#This Row],[track_popularity]]/100</f>
        <v>0.37</v>
      </c>
      <c r="G6584" s="9" t="b">
        <v>1</v>
      </c>
      <c r="H6584" s="1">
        <f>+IF(spotify_data[[#This Row],[explicit]]=FALSE,0,1)</f>
        <v>1</v>
      </c>
      <c r="I6584" s="1" t="s">
        <v>4590</v>
      </c>
      <c r="J6584" s="7">
        <f>MATCH(spotify_data[[#This Row],[artist_name]],spotify_data[artist_name],0)</f>
        <v>3994</v>
      </c>
      <c r="K6584">
        <v>61</v>
      </c>
      <c r="L6584" s="10">
        <f>spotify_data[[#This Row],[artist_popularity]]/100</f>
        <v>0.61</v>
      </c>
      <c r="M6584">
        <v>644963</v>
      </c>
      <c r="N6584" s="1" t="s">
        <v>23</v>
      </c>
      <c r="O6584" s="1" t="s">
        <v>7444</v>
      </c>
      <c r="P6584" s="1">
        <f>MATCH(spotify_data[[#This Row],[album_id]],spotify_data[album_id],0)</f>
        <v>6234</v>
      </c>
      <c r="Q6584" s="1" t="s">
        <v>7445</v>
      </c>
      <c r="R6584" s="2">
        <v>44596</v>
      </c>
      <c r="S6584" s="7">
        <f ca="1">+TODAY()-spotify_data[[#This Row],[Fecha lanzamiento Album]]</f>
        <v>1435</v>
      </c>
      <c r="T6584" s="7">
        <f ca="1">+spotify_data[[#This Row],[Antigüedad Album Dias]]/60</f>
        <v>23.916666666666668</v>
      </c>
      <c r="U6584" s="8">
        <f ca="1">spotify_data[[#This Row],[Antigüedad Album Meses]]/12</f>
        <v>1.9930555555555556</v>
      </c>
      <c r="V6584">
        <v>12</v>
      </c>
      <c r="W6584" s="1" t="s">
        <v>20</v>
      </c>
      <c r="X6584" s="1" t="str">
        <f>+IF(spotify_data[[#This Row],[album_type]]="album","Album",IF(spotify_data[[#This Row],[album_type]]="single","Single","Compilation"))</f>
        <v>Album</v>
      </c>
      <c r="Y6584">
        <v>333</v>
      </c>
    </row>
    <row r="6585" spans="1:25" x14ac:dyDescent="0.3">
      <c r="A6585" s="1" t="s">
        <v>7457</v>
      </c>
      <c r="B6585" s="1">
        <v>2808</v>
      </c>
      <c r="C6585" s="1" t="s">
        <v>7458</v>
      </c>
      <c r="D6585">
        <v>1</v>
      </c>
      <c r="E6585">
        <v>37</v>
      </c>
      <c r="F6585" s="10">
        <f>spotify_data[[#This Row],[track_popularity]]/100</f>
        <v>0.37</v>
      </c>
      <c r="G6585" s="9" t="b">
        <v>1</v>
      </c>
      <c r="H6585" s="1">
        <f>+IF(spotify_data[[#This Row],[explicit]]=FALSE,0,1)</f>
        <v>1</v>
      </c>
      <c r="I6585" s="1" t="s">
        <v>4590</v>
      </c>
      <c r="J6585" s="7">
        <f>MATCH(spotify_data[[#This Row],[artist_name]],spotify_data[artist_name],0)</f>
        <v>3994</v>
      </c>
      <c r="K6585">
        <v>61</v>
      </c>
      <c r="L6585" s="10">
        <f>spotify_data[[#This Row],[artist_popularity]]/100</f>
        <v>0.61</v>
      </c>
      <c r="M6585">
        <v>644963</v>
      </c>
      <c r="N6585" s="1" t="s">
        <v>23</v>
      </c>
      <c r="O6585" s="1" t="s">
        <v>7444</v>
      </c>
      <c r="P6585" s="1">
        <f>MATCH(spotify_data[[#This Row],[album_id]],spotify_data[album_id],0)</f>
        <v>6234</v>
      </c>
      <c r="Q6585" s="1" t="s">
        <v>7445</v>
      </c>
      <c r="R6585" s="2">
        <v>44596</v>
      </c>
      <c r="S6585" s="7">
        <f ca="1">+TODAY()-spotify_data[[#This Row],[Fecha lanzamiento Album]]</f>
        <v>1435</v>
      </c>
      <c r="T6585" s="7">
        <f ca="1">+spotify_data[[#This Row],[Antigüedad Album Dias]]/60</f>
        <v>23.916666666666668</v>
      </c>
      <c r="U6585" s="8">
        <f ca="1">spotify_data[[#This Row],[Antigüedad Album Meses]]/12</f>
        <v>1.9930555555555556</v>
      </c>
      <c r="V6585">
        <v>12</v>
      </c>
      <c r="W6585" s="1" t="s">
        <v>20</v>
      </c>
      <c r="X6585" s="1" t="str">
        <f>+IF(spotify_data[[#This Row],[album_type]]="album","Album",IF(spotify_data[[#This Row],[album_type]]="single","Single","Compilation"))</f>
        <v>Album</v>
      </c>
      <c r="Y6585">
        <v>245</v>
      </c>
    </row>
    <row r="6586" spans="1:25" x14ac:dyDescent="0.3">
      <c r="A6586" s="1" t="s">
        <v>7947</v>
      </c>
      <c r="B6586" s="1">
        <v>4970</v>
      </c>
      <c r="C6586" s="1" t="s">
        <v>7948</v>
      </c>
      <c r="D6586">
        <v>1</v>
      </c>
      <c r="E6586">
        <v>37</v>
      </c>
      <c r="F6586" s="10">
        <f>spotify_data[[#This Row],[track_popularity]]/100</f>
        <v>0.37</v>
      </c>
      <c r="G6586" s="9" t="b">
        <v>0</v>
      </c>
      <c r="H6586" s="1">
        <f>+IF(spotify_data[[#This Row],[explicit]]=FALSE,0,1)</f>
        <v>0</v>
      </c>
      <c r="I6586" s="1" t="s">
        <v>7949</v>
      </c>
      <c r="J6586" s="7">
        <f>MATCH(spotify_data[[#This Row],[artist_name]],spotify_data[artist_name],0)</f>
        <v>6585</v>
      </c>
      <c r="K6586">
        <v>45</v>
      </c>
      <c r="L6586" s="10">
        <f>spotify_data[[#This Row],[artist_popularity]]/100</f>
        <v>0.45</v>
      </c>
      <c r="M6586">
        <v>20753</v>
      </c>
      <c r="N6586" s="1" t="s">
        <v>23</v>
      </c>
      <c r="O6586" s="1" t="s">
        <v>7950</v>
      </c>
      <c r="P6586" s="1">
        <f>MATCH(spotify_data[[#This Row],[album_id]],spotify_data[album_id],0)</f>
        <v>6585</v>
      </c>
      <c r="Q6586" s="1" t="s">
        <v>7948</v>
      </c>
      <c r="R6586" s="2">
        <v>44421</v>
      </c>
      <c r="S6586" s="7">
        <f ca="1">+TODAY()-spotify_data[[#This Row],[Fecha lanzamiento Album]]</f>
        <v>1610</v>
      </c>
      <c r="T6586" s="7">
        <f ca="1">+spotify_data[[#This Row],[Antigüedad Album Dias]]/60</f>
        <v>26.833333333333332</v>
      </c>
      <c r="U6586" s="8">
        <f ca="1">spotify_data[[#This Row],[Antigüedad Album Meses]]/12</f>
        <v>2.2361111111111112</v>
      </c>
      <c r="V6586">
        <v>1</v>
      </c>
      <c r="W6586" s="1" t="s">
        <v>21</v>
      </c>
      <c r="X6586" s="1" t="str">
        <f>+IF(spotify_data[[#This Row],[album_type]]="album","Album",IF(spotify_data[[#This Row],[album_type]]="single","Single","Compilation"))</f>
        <v>Single</v>
      </c>
      <c r="Y6586">
        <v>391</v>
      </c>
    </row>
    <row r="6587" spans="1:25" x14ac:dyDescent="0.3">
      <c r="A6587" s="1" t="s">
        <v>8085</v>
      </c>
      <c r="B6587" s="1">
        <v>2520</v>
      </c>
      <c r="C6587" s="1" t="s">
        <v>8086</v>
      </c>
      <c r="D6587">
        <v>16</v>
      </c>
      <c r="E6587">
        <v>37</v>
      </c>
      <c r="F6587" s="10">
        <f>spotify_data[[#This Row],[track_popularity]]/100</f>
        <v>0.37</v>
      </c>
      <c r="G6587" s="9" t="b">
        <v>0</v>
      </c>
      <c r="H6587" s="1">
        <f>+IF(spotify_data[[#This Row],[explicit]]=FALSE,0,1)</f>
        <v>0</v>
      </c>
      <c r="I6587" s="1" t="s">
        <v>8087</v>
      </c>
      <c r="J6587" s="7">
        <f>MATCH(spotify_data[[#This Row],[artist_name]],spotify_data[artist_name],0)</f>
        <v>3752</v>
      </c>
      <c r="K6587">
        <v>60</v>
      </c>
      <c r="L6587" s="10">
        <f>spotify_data[[#This Row],[artist_popularity]]/100</f>
        <v>0.6</v>
      </c>
      <c r="M6587">
        <v>1296424</v>
      </c>
      <c r="N6587" s="1" t="s">
        <v>8088</v>
      </c>
      <c r="O6587" s="1" t="s">
        <v>8089</v>
      </c>
      <c r="P6587" s="1">
        <f>MATCH(spotify_data[[#This Row],[album_id]],spotify_data[album_id],0)</f>
        <v>6586</v>
      </c>
      <c r="Q6587" s="1" t="s">
        <v>8090</v>
      </c>
      <c r="R6587" s="2">
        <v>44378</v>
      </c>
      <c r="S6587" s="7">
        <f ca="1">+TODAY()-spotify_data[[#This Row],[Fecha lanzamiento Album]]</f>
        <v>1653</v>
      </c>
      <c r="T6587" s="7">
        <f ca="1">+spotify_data[[#This Row],[Antigüedad Album Dias]]/60</f>
        <v>27.55</v>
      </c>
      <c r="U6587" s="8">
        <f ca="1">spotify_data[[#This Row],[Antigüedad Album Meses]]/12</f>
        <v>2.2958333333333334</v>
      </c>
      <c r="V6587">
        <v>20</v>
      </c>
      <c r="W6587" s="1" t="s">
        <v>1932</v>
      </c>
      <c r="X6587" s="1" t="str">
        <f>+IF(spotify_data[[#This Row],[album_type]]="album","Album",IF(spotify_data[[#This Row],[album_type]]="single","Single","Compilation"))</f>
        <v>Compilation</v>
      </c>
      <c r="Y6587">
        <v>407</v>
      </c>
    </row>
    <row r="6588" spans="1:25" x14ac:dyDescent="0.3">
      <c r="A6588" s="1" t="s">
        <v>8861</v>
      </c>
      <c r="B6588" s="1">
        <v>722</v>
      </c>
      <c r="C6588" s="1" t="s">
        <v>8862</v>
      </c>
      <c r="D6588">
        <v>34</v>
      </c>
      <c r="E6588">
        <v>37</v>
      </c>
      <c r="F6588" s="10">
        <f>spotify_data[[#This Row],[track_popularity]]/100</f>
        <v>0.37</v>
      </c>
      <c r="G6588" s="9" t="b">
        <v>0</v>
      </c>
      <c r="H6588" s="1">
        <f>+IF(spotify_data[[#This Row],[explicit]]=FALSE,0,1)</f>
        <v>0</v>
      </c>
      <c r="I6588" s="1" t="s">
        <v>7763</v>
      </c>
      <c r="J6588" s="7">
        <f>MATCH(spotify_data[[#This Row],[artist_name]],spotify_data[artist_name],0)</f>
        <v>45</v>
      </c>
      <c r="K6588">
        <v>88</v>
      </c>
      <c r="L6588" s="10">
        <f>spotify_data[[#This Row],[artist_popularity]]/100</f>
        <v>0.88</v>
      </c>
      <c r="M6588">
        <v>60804949</v>
      </c>
      <c r="N6588" s="1" t="s">
        <v>23</v>
      </c>
      <c r="O6588" s="1" t="s">
        <v>8863</v>
      </c>
      <c r="P6588" s="1">
        <f>MATCH(spotify_data[[#This Row],[album_id]],spotify_data[album_id],0)</f>
        <v>6587</v>
      </c>
      <c r="Q6588" s="1" t="s">
        <v>8864</v>
      </c>
      <c r="R6588" s="2">
        <v>44176</v>
      </c>
      <c r="S6588" s="7">
        <f ca="1">+TODAY()-spotify_data[[#This Row],[Fecha lanzamiento Album]]</f>
        <v>1855</v>
      </c>
      <c r="T6588" s="7">
        <f ca="1">+spotify_data[[#This Row],[Antigüedad Album Dias]]/60</f>
        <v>30.916666666666668</v>
      </c>
      <c r="U6588" s="8">
        <f ca="1">spotify_data[[#This Row],[Antigüedad Album Meses]]/12</f>
        <v>2.5763888888888888</v>
      </c>
      <c r="V6588">
        <v>47</v>
      </c>
      <c r="W6588" s="1" t="s">
        <v>1932</v>
      </c>
      <c r="X6588" s="1" t="str">
        <f>+IF(spotify_data[[#This Row],[album_type]]="album","Album",IF(spotify_data[[#This Row],[album_type]]="single","Single","Compilation"))</f>
        <v>Compilation</v>
      </c>
      <c r="Y6588">
        <v>492</v>
      </c>
    </row>
    <row r="6589" spans="1:25" x14ac:dyDescent="0.3">
      <c r="A6589" s="1" t="s">
        <v>8946</v>
      </c>
      <c r="B6589" s="1">
        <v>8156</v>
      </c>
      <c r="C6589" s="1" t="s">
        <v>8947</v>
      </c>
      <c r="D6589">
        <v>2</v>
      </c>
      <c r="E6589">
        <v>37</v>
      </c>
      <c r="F6589" s="10">
        <f>spotify_data[[#This Row],[track_popularity]]/100</f>
        <v>0.37</v>
      </c>
      <c r="G6589" s="9" t="b">
        <v>0</v>
      </c>
      <c r="H6589" s="1">
        <f>+IF(spotify_data[[#This Row],[explicit]]=FALSE,0,1)</f>
        <v>0</v>
      </c>
      <c r="I6589" s="1" t="s">
        <v>3869</v>
      </c>
      <c r="J6589" s="7">
        <f>MATCH(spotify_data[[#This Row],[artist_name]],spotify_data[artist_name],0)</f>
        <v>513</v>
      </c>
      <c r="K6589">
        <v>85</v>
      </c>
      <c r="L6589" s="10">
        <f>spotify_data[[#This Row],[artist_popularity]]/100</f>
        <v>0.85</v>
      </c>
      <c r="M6589">
        <v>46891061</v>
      </c>
      <c r="N6589" s="1" t="s">
        <v>516</v>
      </c>
      <c r="O6589" s="1" t="s">
        <v>8948</v>
      </c>
      <c r="P6589" s="1">
        <f>MATCH(spotify_data[[#This Row],[album_id]],spotify_data[album_id],0)</f>
        <v>6588</v>
      </c>
      <c r="Q6589" s="1" t="s">
        <v>8949</v>
      </c>
      <c r="R6589" s="2">
        <v>44155</v>
      </c>
      <c r="S6589" s="7">
        <f ca="1">+TODAY()-spotify_data[[#This Row],[Fecha lanzamiento Album]]</f>
        <v>1876</v>
      </c>
      <c r="T6589" s="7">
        <f ca="1">+spotify_data[[#This Row],[Antigüedad Album Dias]]/60</f>
        <v>31.266666666666666</v>
      </c>
      <c r="U6589" s="8">
        <f ca="1">spotify_data[[#This Row],[Antigüedad Album Meses]]/12</f>
        <v>2.6055555555555556</v>
      </c>
      <c r="V6589">
        <v>4</v>
      </c>
      <c r="W6589" s="1" t="s">
        <v>21</v>
      </c>
      <c r="X6589" s="1" t="str">
        <f>+IF(spotify_data[[#This Row],[album_type]]="album","Album",IF(spotify_data[[#This Row],[album_type]]="single","Single","Compilation"))</f>
        <v>Single</v>
      </c>
      <c r="Y6589">
        <v>339</v>
      </c>
    </row>
    <row r="6590" spans="1:25" x14ac:dyDescent="0.3">
      <c r="A6590" s="1" t="s">
        <v>9100</v>
      </c>
      <c r="B6590" s="1">
        <v>4817</v>
      </c>
      <c r="C6590" s="1" t="s">
        <v>9101</v>
      </c>
      <c r="D6590">
        <v>1</v>
      </c>
      <c r="E6590">
        <v>37</v>
      </c>
      <c r="F6590" s="10">
        <f>spotify_data[[#This Row],[track_popularity]]/100</f>
        <v>0.37</v>
      </c>
      <c r="G6590" s="9" t="b">
        <v>1</v>
      </c>
      <c r="H6590" s="1">
        <f>+IF(spotify_data[[#This Row],[explicit]]=FALSE,0,1)</f>
        <v>1</v>
      </c>
      <c r="I6590" s="1" t="s">
        <v>9102</v>
      </c>
      <c r="J6590" s="7">
        <f>MATCH(spotify_data[[#This Row],[artist_name]],spotify_data[artist_name],0)</f>
        <v>6589</v>
      </c>
      <c r="K6590">
        <v>27</v>
      </c>
      <c r="L6590" s="10">
        <f>spotify_data[[#This Row],[artist_popularity]]/100</f>
        <v>0.27</v>
      </c>
      <c r="M6590">
        <v>8057</v>
      </c>
      <c r="N6590" s="1" t="s">
        <v>23</v>
      </c>
      <c r="O6590" s="1" t="s">
        <v>9103</v>
      </c>
      <c r="P6590" s="1">
        <f>MATCH(spotify_data[[#This Row],[album_id]],spotify_data[album_id],0)</f>
        <v>6589</v>
      </c>
      <c r="Q6590" s="1" t="s">
        <v>9101</v>
      </c>
      <c r="R6590" s="2">
        <v>44106</v>
      </c>
      <c r="S6590" s="7">
        <f ca="1">+TODAY()-spotify_data[[#This Row],[Fecha lanzamiento Album]]</f>
        <v>1925</v>
      </c>
      <c r="T6590" s="7">
        <f ca="1">+spotify_data[[#This Row],[Antigüedad Album Dias]]/60</f>
        <v>32.083333333333336</v>
      </c>
      <c r="U6590" s="8">
        <f ca="1">spotify_data[[#This Row],[Antigüedad Album Meses]]/12</f>
        <v>2.6736111111111112</v>
      </c>
      <c r="V6590">
        <v>1</v>
      </c>
      <c r="W6590" s="1" t="s">
        <v>21</v>
      </c>
      <c r="X6590" s="1" t="str">
        <f>+IF(spotify_data[[#This Row],[album_type]]="album","Album",IF(spotify_data[[#This Row],[album_type]]="single","Single","Compilation"))</f>
        <v>Single</v>
      </c>
      <c r="Y6590">
        <v>357</v>
      </c>
    </row>
    <row r="6591" spans="1:25" x14ac:dyDescent="0.3">
      <c r="A6591" s="1" t="s">
        <v>9557</v>
      </c>
      <c r="B6591" s="1">
        <v>4078</v>
      </c>
      <c r="C6591" s="1" t="s">
        <v>9558</v>
      </c>
      <c r="D6591">
        <v>35</v>
      </c>
      <c r="E6591">
        <v>37</v>
      </c>
      <c r="F6591" s="10">
        <f>spotify_data[[#This Row],[track_popularity]]/100</f>
        <v>0.37</v>
      </c>
      <c r="G6591" s="9" t="b">
        <v>0</v>
      </c>
      <c r="H6591" s="1">
        <f>+IF(spotify_data[[#This Row],[explicit]]=FALSE,0,1)</f>
        <v>0</v>
      </c>
      <c r="I6591" s="1" t="s">
        <v>9219</v>
      </c>
      <c r="J6591" s="7">
        <f>MATCH(spotify_data[[#This Row],[artist_name]],spotify_data[artist_name],0)</f>
        <v>1435</v>
      </c>
      <c r="K6591">
        <v>73</v>
      </c>
      <c r="L6591" s="10">
        <f>spotify_data[[#This Row],[artist_popularity]]/100</f>
        <v>0.73</v>
      </c>
      <c r="M6591">
        <v>2339392</v>
      </c>
      <c r="N6591" s="1" t="s">
        <v>1925</v>
      </c>
      <c r="O6591" s="1" t="s">
        <v>9559</v>
      </c>
      <c r="P6591" s="1">
        <f>MATCH(spotify_data[[#This Row],[album_id]],spotify_data[album_id],0)</f>
        <v>6590</v>
      </c>
      <c r="Q6591" s="1" t="s">
        <v>9560</v>
      </c>
      <c r="R6591" s="2">
        <v>43959</v>
      </c>
      <c r="S6591" s="7">
        <f ca="1">+TODAY()-spotify_data[[#This Row],[Fecha lanzamiento Album]]</f>
        <v>2072</v>
      </c>
      <c r="T6591" s="7">
        <f ca="1">+spotify_data[[#This Row],[Antigüedad Album Dias]]/60</f>
        <v>34.533333333333331</v>
      </c>
      <c r="U6591" s="8">
        <f ca="1">spotify_data[[#This Row],[Antigüedad Album Meses]]/12</f>
        <v>2.8777777777777778</v>
      </c>
      <c r="V6591">
        <v>58</v>
      </c>
      <c r="W6591" s="1" t="s">
        <v>1932</v>
      </c>
      <c r="X6591" s="1" t="str">
        <f>+IF(spotify_data[[#This Row],[album_type]]="album","Album",IF(spotify_data[[#This Row],[album_type]]="single","Single","Compilation"))</f>
        <v>Compilation</v>
      </c>
      <c r="Y6591">
        <v>349</v>
      </c>
    </row>
    <row r="6592" spans="1:25" x14ac:dyDescent="0.3">
      <c r="A6592" s="1" t="s">
        <v>10010</v>
      </c>
      <c r="B6592" s="1">
        <v>3849</v>
      </c>
      <c r="C6592" s="1" t="s">
        <v>10011</v>
      </c>
      <c r="D6592">
        <v>22</v>
      </c>
      <c r="E6592">
        <v>37</v>
      </c>
      <c r="F6592" s="10">
        <f>spotify_data[[#This Row],[track_popularity]]/100</f>
        <v>0.37</v>
      </c>
      <c r="G6592" s="9" t="b">
        <v>0</v>
      </c>
      <c r="H6592" s="1">
        <f>+IF(spotify_data[[#This Row],[explicit]]=FALSE,0,1)</f>
        <v>0</v>
      </c>
      <c r="I6592" s="1" t="s">
        <v>854</v>
      </c>
      <c r="J6592" s="7">
        <f>MATCH(spotify_data[[#This Row],[artist_name]],spotify_data[artist_name],0)</f>
        <v>127</v>
      </c>
      <c r="K6592">
        <v>85</v>
      </c>
      <c r="L6592" s="10">
        <f>spotify_data[[#This Row],[artist_popularity]]/100</f>
        <v>0.85</v>
      </c>
      <c r="M6592">
        <v>49083617</v>
      </c>
      <c r="N6592" s="1" t="s">
        <v>855</v>
      </c>
      <c r="O6592" s="1" t="s">
        <v>9997</v>
      </c>
      <c r="P6592" s="1">
        <f>MATCH(spotify_data[[#This Row],[album_id]],spotify_data[album_id],0)</f>
        <v>1901</v>
      </c>
      <c r="Q6592" s="1" t="s">
        <v>9998</v>
      </c>
      <c r="R6592" s="2">
        <v>43840</v>
      </c>
      <c r="S6592" s="7">
        <f ca="1">+TODAY()-spotify_data[[#This Row],[Fecha lanzamiento Album]]</f>
        <v>2191</v>
      </c>
      <c r="T6592" s="7">
        <f ca="1">+spotify_data[[#This Row],[Antigüedad Album Dias]]/60</f>
        <v>36.516666666666666</v>
      </c>
      <c r="U6592" s="8">
        <f ca="1">spotify_data[[#This Row],[Antigüedad Album Meses]]/12</f>
        <v>3.0430555555555556</v>
      </c>
      <c r="V6592">
        <v>41</v>
      </c>
      <c r="W6592" s="1" t="s">
        <v>1932</v>
      </c>
      <c r="X6592" s="1" t="str">
        <f>+IF(spotify_data[[#This Row],[album_type]]="album","Album",IF(spotify_data[[#This Row],[album_type]]="single","Single","Compilation"))</f>
        <v>Compilation</v>
      </c>
      <c r="Y6592">
        <v>26</v>
      </c>
    </row>
    <row r="6593" spans="1:25" x14ac:dyDescent="0.3">
      <c r="A6593" s="1" t="s">
        <v>10062</v>
      </c>
      <c r="B6593" s="1">
        <v>6347</v>
      </c>
      <c r="C6593" s="1" t="s">
        <v>10063</v>
      </c>
      <c r="D6593">
        <v>38</v>
      </c>
      <c r="E6593">
        <v>37</v>
      </c>
      <c r="F6593" s="10">
        <f>spotify_data[[#This Row],[track_popularity]]/100</f>
        <v>0.37</v>
      </c>
      <c r="G6593" s="9" t="b">
        <v>0</v>
      </c>
      <c r="H6593" s="1">
        <f>+IF(spotify_data[[#This Row],[explicit]]=FALSE,0,1)</f>
        <v>0</v>
      </c>
      <c r="I6593" s="1" t="s">
        <v>10064</v>
      </c>
      <c r="J6593" s="7">
        <f>MATCH(spotify_data[[#This Row],[artist_name]],spotify_data[artist_name],0)</f>
        <v>3229</v>
      </c>
      <c r="K6593">
        <v>65</v>
      </c>
      <c r="L6593" s="10">
        <f>spotify_data[[#This Row],[artist_popularity]]/100</f>
        <v>0.65</v>
      </c>
      <c r="M6593">
        <v>2759283</v>
      </c>
      <c r="N6593" s="1" t="s">
        <v>1925</v>
      </c>
      <c r="O6593" s="1" t="s">
        <v>10052</v>
      </c>
      <c r="P6593" s="1">
        <f>MATCH(spotify_data[[#This Row],[album_id]],spotify_data[album_id],0)</f>
        <v>6592</v>
      </c>
      <c r="Q6593" s="1" t="s">
        <v>10053</v>
      </c>
      <c r="R6593" s="2">
        <v>43819</v>
      </c>
      <c r="S6593" s="7">
        <f ca="1">+TODAY()-spotify_data[[#This Row],[Fecha lanzamiento Album]]</f>
        <v>2212</v>
      </c>
      <c r="T6593" s="7">
        <f ca="1">+spotify_data[[#This Row],[Antigüedad Album Dias]]/60</f>
        <v>36.866666666666667</v>
      </c>
      <c r="U6593" s="8">
        <f ca="1">spotify_data[[#This Row],[Antigüedad Album Meses]]/12</f>
        <v>3.0722222222222224</v>
      </c>
      <c r="V6593">
        <v>144</v>
      </c>
      <c r="W6593" s="1" t="s">
        <v>1932</v>
      </c>
      <c r="X6593" s="1" t="str">
        <f>+IF(spotify_data[[#This Row],[album_type]]="album","Album",IF(spotify_data[[#This Row],[album_type]]="single","Single","Compilation"))</f>
        <v>Compilation</v>
      </c>
      <c r="Y6593">
        <v>315</v>
      </c>
    </row>
    <row r="6594" spans="1:25" x14ac:dyDescent="0.3">
      <c r="A6594" s="1" t="s">
        <v>10610</v>
      </c>
      <c r="B6594" s="1">
        <v>6226</v>
      </c>
      <c r="C6594" s="1" t="s">
        <v>10611</v>
      </c>
      <c r="D6594">
        <v>1</v>
      </c>
      <c r="E6594">
        <v>37</v>
      </c>
      <c r="F6594" s="10">
        <f>spotify_data[[#This Row],[track_popularity]]/100</f>
        <v>0.37</v>
      </c>
      <c r="G6594" s="9" t="b">
        <v>0</v>
      </c>
      <c r="H6594" s="1">
        <f>+IF(spotify_data[[#This Row],[explicit]]=FALSE,0,1)</f>
        <v>0</v>
      </c>
      <c r="I6594" s="1" t="s">
        <v>6030</v>
      </c>
      <c r="J6594" s="7">
        <f>MATCH(spotify_data[[#This Row],[artist_name]],spotify_data[artist_name],0)</f>
        <v>6593</v>
      </c>
      <c r="K6594">
        <v>39</v>
      </c>
      <c r="L6594" s="10">
        <f>spotify_data[[#This Row],[artist_popularity]]/100</f>
        <v>0.39</v>
      </c>
      <c r="M6594">
        <v>14693</v>
      </c>
      <c r="N6594" s="1" t="s">
        <v>4495</v>
      </c>
      <c r="O6594" s="1" t="s">
        <v>10612</v>
      </c>
      <c r="P6594" s="1">
        <f>MATCH(spotify_data[[#This Row],[album_id]],spotify_data[album_id],0)</f>
        <v>6593</v>
      </c>
      <c r="Q6594" s="1" t="s">
        <v>10613</v>
      </c>
      <c r="R6594" s="2">
        <v>43698</v>
      </c>
      <c r="S6594" s="7">
        <f ca="1">+TODAY()-spotify_data[[#This Row],[Fecha lanzamiento Album]]</f>
        <v>2333</v>
      </c>
      <c r="T6594" s="7">
        <f ca="1">+spotify_data[[#This Row],[Antigüedad Album Dias]]/60</f>
        <v>38.883333333333333</v>
      </c>
      <c r="U6594" s="8">
        <f ca="1">spotify_data[[#This Row],[Antigüedad Album Meses]]/12</f>
        <v>3.2402777777777776</v>
      </c>
      <c r="V6594">
        <v>33</v>
      </c>
      <c r="W6594" s="1" t="s">
        <v>20</v>
      </c>
      <c r="X6594" s="1" t="str">
        <f>+IF(spotify_data[[#This Row],[album_type]]="album","Album",IF(spotify_data[[#This Row],[album_type]]="single","Single","Compilation"))</f>
        <v>Album</v>
      </c>
      <c r="Y6594">
        <v>345</v>
      </c>
    </row>
    <row r="6595" spans="1:25" x14ac:dyDescent="0.3">
      <c r="A6595" s="1" t="s">
        <v>10759</v>
      </c>
      <c r="B6595" s="1">
        <v>5027</v>
      </c>
      <c r="C6595" s="1" t="s">
        <v>10760</v>
      </c>
      <c r="D6595">
        <v>2</v>
      </c>
      <c r="E6595">
        <v>37</v>
      </c>
      <c r="F6595" s="10">
        <f>spotify_data[[#This Row],[track_popularity]]/100</f>
        <v>0.37</v>
      </c>
      <c r="G6595" s="9" t="b">
        <v>1</v>
      </c>
      <c r="H6595" s="1">
        <f>+IF(spotify_data[[#This Row],[explicit]]=FALSE,0,1)</f>
        <v>1</v>
      </c>
      <c r="I6595" s="1" t="s">
        <v>4590</v>
      </c>
      <c r="J6595" s="7">
        <f>MATCH(spotify_data[[#This Row],[artist_name]],spotify_data[artist_name],0)</f>
        <v>3994</v>
      </c>
      <c r="K6595">
        <v>60</v>
      </c>
      <c r="L6595" s="10">
        <f>spotify_data[[#This Row],[artist_popularity]]/100</f>
        <v>0.6</v>
      </c>
      <c r="M6595">
        <v>644838</v>
      </c>
      <c r="N6595" s="1" t="s">
        <v>23</v>
      </c>
      <c r="O6595" s="1" t="s">
        <v>10738</v>
      </c>
      <c r="P6595" s="1">
        <f>MATCH(spotify_data[[#This Row],[album_id]],spotify_data[album_id],0)</f>
        <v>6325</v>
      </c>
      <c r="Q6595" s="1" t="s">
        <v>10739</v>
      </c>
      <c r="R6595" s="2">
        <v>43658</v>
      </c>
      <c r="S6595" s="7">
        <f ca="1">+TODAY()-spotify_data[[#This Row],[Fecha lanzamiento Album]]</f>
        <v>2373</v>
      </c>
      <c r="T6595" s="7">
        <f ca="1">+spotify_data[[#This Row],[Antigüedad Album Dias]]/60</f>
        <v>39.549999999999997</v>
      </c>
      <c r="U6595" s="8">
        <f ca="1">spotify_data[[#This Row],[Antigüedad Album Meses]]/12</f>
        <v>3.2958333333333329</v>
      </c>
      <c r="V6595">
        <v>10</v>
      </c>
      <c r="W6595" s="1" t="s">
        <v>20</v>
      </c>
      <c r="X6595" s="1" t="str">
        <f>+IF(spotify_data[[#This Row],[album_type]]="album","Album",IF(spotify_data[[#This Row],[album_type]]="single","Single","Compilation"))</f>
        <v>Album</v>
      </c>
      <c r="Y6595">
        <v>309</v>
      </c>
    </row>
    <row r="6596" spans="1:25" x14ac:dyDescent="0.3">
      <c r="A6596" s="1" t="s">
        <v>10842</v>
      </c>
      <c r="B6596" s="1">
        <v>1670</v>
      </c>
      <c r="C6596" s="1" t="s">
        <v>10843</v>
      </c>
      <c r="D6596">
        <v>2</v>
      </c>
      <c r="E6596">
        <v>37</v>
      </c>
      <c r="F6596" s="10">
        <f>spotify_data[[#This Row],[track_popularity]]/100</f>
        <v>0.37</v>
      </c>
      <c r="G6596" s="9" t="b">
        <v>1</v>
      </c>
      <c r="H6596" s="1">
        <f>+IF(spotify_data[[#This Row],[explicit]]=FALSE,0,1)</f>
        <v>1</v>
      </c>
      <c r="I6596" s="1" t="s">
        <v>10844</v>
      </c>
      <c r="J6596" s="7">
        <f>MATCH(spotify_data[[#This Row],[artist_name]],spotify_data[artist_name],0)</f>
        <v>6595</v>
      </c>
      <c r="K6596">
        <v>53</v>
      </c>
      <c r="L6596" s="10">
        <f>spotify_data[[#This Row],[artist_popularity]]/100</f>
        <v>0.53</v>
      </c>
      <c r="M6596">
        <v>395259</v>
      </c>
      <c r="N6596" s="1" t="s">
        <v>23</v>
      </c>
      <c r="O6596" s="1" t="s">
        <v>10845</v>
      </c>
      <c r="P6596" s="1">
        <f>MATCH(spotify_data[[#This Row],[album_id]],spotify_data[album_id],0)</f>
        <v>6595</v>
      </c>
      <c r="Q6596" s="1" t="s">
        <v>10846</v>
      </c>
      <c r="R6596" s="2">
        <v>43644</v>
      </c>
      <c r="S6596" s="7">
        <f ca="1">+TODAY()-spotify_data[[#This Row],[Fecha lanzamiento Album]]</f>
        <v>2387</v>
      </c>
      <c r="T6596" s="7">
        <f ca="1">+spotify_data[[#This Row],[Antigüedad Album Dias]]/60</f>
        <v>39.783333333333331</v>
      </c>
      <c r="U6596" s="8">
        <f ca="1">spotify_data[[#This Row],[Antigüedad Album Meses]]/12</f>
        <v>3.3152777777777778</v>
      </c>
      <c r="V6596">
        <v>6</v>
      </c>
      <c r="W6596" s="1" t="s">
        <v>21</v>
      </c>
      <c r="X6596" s="1" t="str">
        <f>+IF(spotify_data[[#This Row],[album_type]]="album","Album",IF(spotify_data[[#This Row],[album_type]]="single","Single","Compilation"))</f>
        <v>Single</v>
      </c>
      <c r="Y6596">
        <v>324</v>
      </c>
    </row>
    <row r="6597" spans="1:25" x14ac:dyDescent="0.3">
      <c r="A6597" s="1" t="s">
        <v>10907</v>
      </c>
      <c r="B6597" s="1">
        <v>5964</v>
      </c>
      <c r="C6597" s="1" t="s">
        <v>10782</v>
      </c>
      <c r="D6597">
        <v>1</v>
      </c>
      <c r="E6597">
        <v>37</v>
      </c>
      <c r="F6597" s="10">
        <f>spotify_data[[#This Row],[track_popularity]]/100</f>
        <v>0.37</v>
      </c>
      <c r="G6597" s="9" t="b">
        <v>0</v>
      </c>
      <c r="H6597" s="1">
        <f>+IF(spotify_data[[#This Row],[explicit]]=FALSE,0,1)</f>
        <v>0</v>
      </c>
      <c r="I6597" s="1" t="s">
        <v>10765</v>
      </c>
      <c r="J6597" s="7">
        <f>MATCH(spotify_data[[#This Row],[artist_name]],spotify_data[artist_name],0)</f>
        <v>4387</v>
      </c>
      <c r="K6597">
        <v>47</v>
      </c>
      <c r="L6597" s="10">
        <f>spotify_data[[#This Row],[artist_popularity]]/100</f>
        <v>0.47</v>
      </c>
      <c r="M6597">
        <v>79354</v>
      </c>
      <c r="N6597" s="1" t="s">
        <v>23</v>
      </c>
      <c r="O6597" s="1" t="s">
        <v>10908</v>
      </c>
      <c r="P6597" s="1">
        <f>MATCH(spotify_data[[#This Row],[album_id]],spotify_data[album_id],0)</f>
        <v>6596</v>
      </c>
      <c r="Q6597" s="1" t="s">
        <v>10909</v>
      </c>
      <c r="R6597" s="2">
        <v>43630</v>
      </c>
      <c r="S6597" s="7">
        <f ca="1">+TODAY()-spotify_data[[#This Row],[Fecha lanzamiento Album]]</f>
        <v>2401</v>
      </c>
      <c r="T6597" s="7">
        <f ca="1">+spotify_data[[#This Row],[Antigüedad Album Dias]]/60</f>
        <v>40.016666666666666</v>
      </c>
      <c r="U6597" s="8">
        <f ca="1">spotify_data[[#This Row],[Antigüedad Album Meses]]/12</f>
        <v>3.3347222222222221</v>
      </c>
      <c r="V6597">
        <v>1</v>
      </c>
      <c r="W6597" s="1" t="s">
        <v>21</v>
      </c>
      <c r="X6597" s="1" t="str">
        <f>+IF(spotify_data[[#This Row],[album_type]]="album","Album",IF(spotify_data[[#This Row],[album_type]]="single","Single","Compilation"))</f>
        <v>Single</v>
      </c>
      <c r="Y6597">
        <v>409</v>
      </c>
    </row>
    <row r="6598" spans="1:25" x14ac:dyDescent="0.3">
      <c r="A6598" s="1" t="s">
        <v>11095</v>
      </c>
      <c r="B6598" s="1">
        <v>4723</v>
      </c>
      <c r="C6598" s="1" t="s">
        <v>11096</v>
      </c>
      <c r="D6598">
        <v>3</v>
      </c>
      <c r="E6598">
        <v>37</v>
      </c>
      <c r="F6598" s="10">
        <f>spotify_data[[#This Row],[track_popularity]]/100</f>
        <v>0.37</v>
      </c>
      <c r="G6598" s="9" t="b">
        <v>0</v>
      </c>
      <c r="H6598" s="1">
        <f>+IF(spotify_data[[#This Row],[explicit]]=FALSE,0,1)</f>
        <v>0</v>
      </c>
      <c r="I6598" s="1" t="s">
        <v>8757</v>
      </c>
      <c r="J6598" s="7">
        <f>MATCH(spotify_data[[#This Row],[artist_name]],spotify_data[artist_name],0)</f>
        <v>5173</v>
      </c>
      <c r="K6598">
        <v>40</v>
      </c>
      <c r="L6598" s="10">
        <f>spotify_data[[#This Row],[artist_popularity]]/100</f>
        <v>0.4</v>
      </c>
      <c r="M6598">
        <v>149030</v>
      </c>
      <c r="N6598" s="1" t="s">
        <v>8758</v>
      </c>
      <c r="O6598" s="1" t="s">
        <v>11060</v>
      </c>
      <c r="P6598" s="1">
        <f>MATCH(spotify_data[[#This Row],[album_id]],spotify_data[album_id],0)</f>
        <v>5173</v>
      </c>
      <c r="Q6598" s="1" t="s">
        <v>11061</v>
      </c>
      <c r="R6598" s="2">
        <v>43574</v>
      </c>
      <c r="S6598" s="7">
        <f ca="1">+TODAY()-spotify_data[[#This Row],[Fecha lanzamiento Album]]</f>
        <v>2457</v>
      </c>
      <c r="T6598" s="7">
        <f ca="1">+spotify_data[[#This Row],[Antigüedad Album Dias]]/60</f>
        <v>40.950000000000003</v>
      </c>
      <c r="U6598" s="8">
        <f ca="1">spotify_data[[#This Row],[Antigüedad Album Meses]]/12</f>
        <v>3.4125000000000001</v>
      </c>
      <c r="V6598">
        <v>13</v>
      </c>
      <c r="W6598" s="1" t="s">
        <v>20</v>
      </c>
      <c r="X6598" s="1" t="str">
        <f>+IF(spotify_data[[#This Row],[album_type]]="album","Album",IF(spotify_data[[#This Row],[album_type]]="single","Single","Compilation"))</f>
        <v>Album</v>
      </c>
      <c r="Y6598">
        <v>418</v>
      </c>
    </row>
    <row r="6599" spans="1:25" x14ac:dyDescent="0.3">
      <c r="A6599" s="1" t="s">
        <v>11419</v>
      </c>
      <c r="B6599" s="1">
        <v>5166</v>
      </c>
      <c r="C6599" s="1" t="s">
        <v>11420</v>
      </c>
      <c r="D6599">
        <v>14</v>
      </c>
      <c r="E6599">
        <v>37</v>
      </c>
      <c r="F6599" s="10">
        <f>spotify_data[[#This Row],[track_popularity]]/100</f>
        <v>0.37</v>
      </c>
      <c r="G6599" s="9" t="b">
        <v>0</v>
      </c>
      <c r="H6599" s="1">
        <f>+IF(spotify_data[[#This Row],[explicit]]=FALSE,0,1)</f>
        <v>0</v>
      </c>
      <c r="I6599" s="1" t="s">
        <v>11416</v>
      </c>
      <c r="J6599" s="7">
        <f>MATCH(spotify_data[[#This Row],[artist_name]],spotify_data[artist_name],0)</f>
        <v>357</v>
      </c>
      <c r="K6599">
        <v>71</v>
      </c>
      <c r="L6599" s="10">
        <f>spotify_data[[#This Row],[artist_popularity]]/100</f>
        <v>0.71</v>
      </c>
      <c r="M6599">
        <v>4307803</v>
      </c>
      <c r="N6599" s="1" t="s">
        <v>831</v>
      </c>
      <c r="O6599" s="1" t="s">
        <v>11417</v>
      </c>
      <c r="P6599" s="1">
        <f>MATCH(spotify_data[[#This Row],[album_id]],spotify_data[album_id],0)</f>
        <v>1417</v>
      </c>
      <c r="Q6599" s="1" t="s">
        <v>11418</v>
      </c>
      <c r="R6599" s="2">
        <v>43482</v>
      </c>
      <c r="S6599" s="7">
        <f ca="1">+TODAY()-spotify_data[[#This Row],[Fecha lanzamiento Album]]</f>
        <v>2549</v>
      </c>
      <c r="T6599" s="7">
        <f ca="1">+spotify_data[[#This Row],[Antigüedad Album Dias]]/60</f>
        <v>42.483333333333334</v>
      </c>
      <c r="U6599" s="8">
        <f ca="1">spotify_data[[#This Row],[Antigüedad Album Meses]]/12</f>
        <v>3.5402777777777779</v>
      </c>
      <c r="V6599">
        <v>20</v>
      </c>
      <c r="W6599" s="1" t="s">
        <v>20</v>
      </c>
      <c r="X6599" s="1" t="str">
        <f>+IF(spotify_data[[#This Row],[album_type]]="album","Album",IF(spotify_data[[#This Row],[album_type]]="single","Single","Compilation"))</f>
        <v>Album</v>
      </c>
      <c r="Y6599">
        <v>208</v>
      </c>
    </row>
    <row r="6600" spans="1:25" x14ac:dyDescent="0.3">
      <c r="A6600" s="1" t="s">
        <v>11435</v>
      </c>
      <c r="B6600" s="1">
        <v>5433</v>
      </c>
      <c r="C6600" s="1" t="s">
        <v>11436</v>
      </c>
      <c r="D6600">
        <v>11</v>
      </c>
      <c r="E6600">
        <v>37</v>
      </c>
      <c r="F6600" s="10">
        <f>spotify_data[[#This Row],[track_popularity]]/100</f>
        <v>0.37</v>
      </c>
      <c r="G6600" s="9" t="b">
        <v>0</v>
      </c>
      <c r="H6600" s="1">
        <f>+IF(spotify_data[[#This Row],[explicit]]=FALSE,0,1)</f>
        <v>0</v>
      </c>
      <c r="I6600" s="1" t="s">
        <v>11416</v>
      </c>
      <c r="J6600" s="7">
        <f>MATCH(spotify_data[[#This Row],[artist_name]],spotify_data[artist_name],0)</f>
        <v>357</v>
      </c>
      <c r="K6600">
        <v>71</v>
      </c>
      <c r="L6600" s="10">
        <f>spotify_data[[#This Row],[artist_popularity]]/100</f>
        <v>0.71</v>
      </c>
      <c r="M6600">
        <v>4307803</v>
      </c>
      <c r="N6600" s="1" t="s">
        <v>831</v>
      </c>
      <c r="O6600" s="1" t="s">
        <v>11417</v>
      </c>
      <c r="P6600" s="1">
        <f>MATCH(spotify_data[[#This Row],[album_id]],spotify_data[album_id],0)</f>
        <v>1417</v>
      </c>
      <c r="Q6600" s="1" t="s">
        <v>11418</v>
      </c>
      <c r="R6600" s="2">
        <v>43482</v>
      </c>
      <c r="S6600" s="7">
        <f ca="1">+TODAY()-spotify_data[[#This Row],[Fecha lanzamiento Album]]</f>
        <v>2549</v>
      </c>
      <c r="T6600" s="7">
        <f ca="1">+spotify_data[[#This Row],[Antigüedad Album Dias]]/60</f>
        <v>42.483333333333334</v>
      </c>
      <c r="U6600" s="8">
        <f ca="1">spotify_data[[#This Row],[Antigüedad Album Meses]]/12</f>
        <v>3.5402777777777779</v>
      </c>
      <c r="V6600">
        <v>20</v>
      </c>
      <c r="W6600" s="1" t="s">
        <v>20</v>
      </c>
      <c r="X6600" s="1" t="str">
        <f>+IF(spotify_data[[#This Row],[album_type]]="album","Album",IF(spotify_data[[#This Row],[album_type]]="single","Single","Compilation"))</f>
        <v>Album</v>
      </c>
      <c r="Y6600">
        <v>13</v>
      </c>
    </row>
    <row r="6601" spans="1:25" x14ac:dyDescent="0.3">
      <c r="A6601" s="1" t="s">
        <v>11551</v>
      </c>
      <c r="B6601" s="1">
        <v>3853</v>
      </c>
      <c r="C6601" s="1" t="s">
        <v>11552</v>
      </c>
      <c r="D6601">
        <v>13</v>
      </c>
      <c r="E6601">
        <v>37</v>
      </c>
      <c r="F6601" s="10">
        <f>spotify_data[[#This Row],[track_popularity]]/100</f>
        <v>0.37</v>
      </c>
      <c r="G6601" s="9" t="b">
        <v>0</v>
      </c>
      <c r="H6601" s="1">
        <f>+IF(spotify_data[[#This Row],[explicit]]=FALSE,0,1)</f>
        <v>0</v>
      </c>
      <c r="I6601" s="1" t="s">
        <v>11553</v>
      </c>
      <c r="J6601" s="7">
        <f>MATCH(spotify_data[[#This Row],[artist_name]],spotify_data[artist_name],0)</f>
        <v>6600</v>
      </c>
      <c r="K6601">
        <v>37</v>
      </c>
      <c r="L6601" s="10">
        <f>spotify_data[[#This Row],[artist_popularity]]/100</f>
        <v>0.37</v>
      </c>
      <c r="M6601">
        <v>6444</v>
      </c>
      <c r="N6601" s="1" t="s">
        <v>23</v>
      </c>
      <c r="O6601" s="1" t="s">
        <v>11554</v>
      </c>
      <c r="P6601" s="1">
        <f>MATCH(spotify_data[[#This Row],[album_id]],spotify_data[album_id],0)</f>
        <v>6600</v>
      </c>
      <c r="Q6601" s="1" t="s">
        <v>11555</v>
      </c>
      <c r="R6601" s="2">
        <v>43438</v>
      </c>
      <c r="S6601" s="7">
        <f ca="1">+TODAY()-spotify_data[[#This Row],[Fecha lanzamiento Album]]</f>
        <v>2593</v>
      </c>
      <c r="T6601" s="7">
        <f ca="1">+spotify_data[[#This Row],[Antigüedad Album Dias]]/60</f>
        <v>43.216666666666669</v>
      </c>
      <c r="U6601" s="8">
        <f ca="1">spotify_data[[#This Row],[Antigüedad Album Meses]]/12</f>
        <v>3.6013888888888892</v>
      </c>
      <c r="V6601">
        <v>13</v>
      </c>
      <c r="W6601" s="1" t="s">
        <v>20</v>
      </c>
      <c r="X6601" s="1" t="str">
        <f>+IF(spotify_data[[#This Row],[album_type]]="album","Album",IF(spotify_data[[#This Row],[album_type]]="single","Single","Compilation"))</f>
        <v>Album</v>
      </c>
      <c r="Y6601">
        <v>426</v>
      </c>
    </row>
    <row r="6602" spans="1:25" x14ac:dyDescent="0.3">
      <c r="A6602" s="1" t="s">
        <v>11681</v>
      </c>
      <c r="B6602" s="1">
        <v>2577</v>
      </c>
      <c r="C6602" s="1" t="s">
        <v>11682</v>
      </c>
      <c r="D6602">
        <v>2</v>
      </c>
      <c r="E6602">
        <v>37</v>
      </c>
      <c r="F6602" s="10">
        <f>spotify_data[[#This Row],[track_popularity]]/100</f>
        <v>0.37</v>
      </c>
      <c r="G6602" s="9" t="b">
        <v>0</v>
      </c>
      <c r="H6602" s="1">
        <f>+IF(spotify_data[[#This Row],[explicit]]=FALSE,0,1)</f>
        <v>0</v>
      </c>
      <c r="I6602" s="1" t="s">
        <v>11657</v>
      </c>
      <c r="J6602" s="7">
        <f>MATCH(spotify_data[[#This Row],[artist_name]],spotify_data[artist_name],0)</f>
        <v>4536</v>
      </c>
      <c r="K6602">
        <v>57</v>
      </c>
      <c r="L6602" s="10">
        <f>spotify_data[[#This Row],[artist_popularity]]/100</f>
        <v>0.56999999999999995</v>
      </c>
      <c r="M6602">
        <v>1105899</v>
      </c>
      <c r="N6602" s="1" t="s">
        <v>23</v>
      </c>
      <c r="O6602" s="1" t="s">
        <v>11658</v>
      </c>
      <c r="P6602" s="1">
        <f>MATCH(spotify_data[[#This Row],[album_id]],spotify_data[album_id],0)</f>
        <v>4536</v>
      </c>
      <c r="Q6602" s="1" t="s">
        <v>11659</v>
      </c>
      <c r="R6602" s="2">
        <v>43413</v>
      </c>
      <c r="S6602" s="7">
        <f ca="1">+TODAY()-spotify_data[[#This Row],[Fecha lanzamiento Album]]</f>
        <v>2618</v>
      </c>
      <c r="T6602" s="7">
        <f ca="1">+spotify_data[[#This Row],[Antigüedad Album Dias]]/60</f>
        <v>43.633333333333333</v>
      </c>
      <c r="U6602" s="8">
        <f ca="1">spotify_data[[#This Row],[Antigüedad Album Meses]]/12</f>
        <v>3.6361111111111111</v>
      </c>
      <c r="V6602">
        <v>6</v>
      </c>
      <c r="W6602" s="1" t="s">
        <v>21</v>
      </c>
      <c r="X6602" s="1" t="str">
        <f>+IF(spotify_data[[#This Row],[album_type]]="album","Album",IF(spotify_data[[#This Row],[album_type]]="single","Single","Compilation"))</f>
        <v>Single</v>
      </c>
      <c r="Y6602">
        <v>326</v>
      </c>
    </row>
    <row r="6603" spans="1:25" x14ac:dyDescent="0.3">
      <c r="A6603" s="1" t="s">
        <v>12185</v>
      </c>
      <c r="B6603" s="1">
        <v>1603</v>
      </c>
      <c r="C6603" s="1" t="s">
        <v>12186</v>
      </c>
      <c r="D6603">
        <v>1</v>
      </c>
      <c r="E6603">
        <v>37</v>
      </c>
      <c r="F6603" s="10">
        <f>spotify_data[[#This Row],[track_popularity]]/100</f>
        <v>0.37</v>
      </c>
      <c r="G6603" s="9" t="b">
        <v>1</v>
      </c>
      <c r="H6603" s="1">
        <f>+IF(spotify_data[[#This Row],[explicit]]=FALSE,0,1)</f>
        <v>1</v>
      </c>
      <c r="I6603" s="1" t="s">
        <v>11270</v>
      </c>
      <c r="J6603" s="7">
        <f>MATCH(spotify_data[[#This Row],[artist_name]],spotify_data[artist_name],0)</f>
        <v>2990</v>
      </c>
      <c r="K6603">
        <v>64</v>
      </c>
      <c r="L6603" s="10">
        <f>spotify_data[[#This Row],[artist_popularity]]/100</f>
        <v>0.64</v>
      </c>
      <c r="M6603">
        <v>5287445</v>
      </c>
      <c r="N6603" s="1" t="s">
        <v>237</v>
      </c>
      <c r="O6603" s="1" t="s">
        <v>12187</v>
      </c>
      <c r="P6603" s="1">
        <f>MATCH(spotify_data[[#This Row],[album_id]],spotify_data[album_id],0)</f>
        <v>6602</v>
      </c>
      <c r="Q6603" s="1" t="s">
        <v>12188</v>
      </c>
      <c r="R6603" s="2">
        <v>43306</v>
      </c>
      <c r="S6603" s="7">
        <f ca="1">+TODAY()-spotify_data[[#This Row],[Fecha lanzamiento Album]]</f>
        <v>2725</v>
      </c>
      <c r="T6603" s="7">
        <f ca="1">+spotify_data[[#This Row],[Antigüedad Album Dias]]/60</f>
        <v>45.416666666666664</v>
      </c>
      <c r="U6603" s="8">
        <f ca="1">spotify_data[[#This Row],[Antigüedad Album Meses]]/12</f>
        <v>3.7847222222222219</v>
      </c>
      <c r="V6603">
        <v>1</v>
      </c>
      <c r="W6603" s="1" t="s">
        <v>21</v>
      </c>
      <c r="X6603" s="1" t="str">
        <f>+IF(spotify_data[[#This Row],[album_type]]="album","Album",IF(spotify_data[[#This Row],[album_type]]="single","Single","Compilation"))</f>
        <v>Single</v>
      </c>
      <c r="Y6603">
        <v>372</v>
      </c>
    </row>
    <row r="6604" spans="1:25" x14ac:dyDescent="0.3">
      <c r="A6604" s="1" t="s">
        <v>12809</v>
      </c>
      <c r="B6604" s="1">
        <v>7843</v>
      </c>
      <c r="C6604" s="1" t="s">
        <v>12810</v>
      </c>
      <c r="D6604">
        <v>3</v>
      </c>
      <c r="E6604">
        <v>37</v>
      </c>
      <c r="F6604" s="10">
        <f>spotify_data[[#This Row],[track_popularity]]/100</f>
        <v>0.37</v>
      </c>
      <c r="G6604" s="9" t="b">
        <v>0</v>
      </c>
      <c r="H6604" s="1">
        <f>+IF(spotify_data[[#This Row],[explicit]]=FALSE,0,1)</f>
        <v>0</v>
      </c>
      <c r="I6604" s="1" t="s">
        <v>12811</v>
      </c>
      <c r="J6604" s="7">
        <f>MATCH(spotify_data[[#This Row],[artist_name]],spotify_data[artist_name],0)</f>
        <v>6603</v>
      </c>
      <c r="K6604">
        <v>46</v>
      </c>
      <c r="L6604" s="10">
        <f>spotify_data[[#This Row],[artist_popularity]]/100</f>
        <v>0.46</v>
      </c>
      <c r="M6604">
        <v>409356</v>
      </c>
      <c r="N6604" s="1" t="s">
        <v>23</v>
      </c>
      <c r="O6604" s="1" t="s">
        <v>12812</v>
      </c>
      <c r="P6604" s="1">
        <f>MATCH(spotify_data[[#This Row],[album_id]],spotify_data[album_id],0)</f>
        <v>6603</v>
      </c>
      <c r="Q6604" s="1" t="s">
        <v>12813</v>
      </c>
      <c r="R6604" s="2">
        <v>43119</v>
      </c>
      <c r="S6604" s="7">
        <f ca="1">+TODAY()-spotify_data[[#This Row],[Fecha lanzamiento Album]]</f>
        <v>2912</v>
      </c>
      <c r="T6604" s="7">
        <f ca="1">+spotify_data[[#This Row],[Antigüedad Album Dias]]/60</f>
        <v>48.533333333333331</v>
      </c>
      <c r="U6604" s="8">
        <f ca="1">spotify_data[[#This Row],[Antigüedad Album Meses]]/12</f>
        <v>4.0444444444444443</v>
      </c>
      <c r="V6604">
        <v>4</v>
      </c>
      <c r="W6604" s="1" t="s">
        <v>21</v>
      </c>
      <c r="X6604" s="1" t="str">
        <f>+IF(spotify_data[[#This Row],[album_type]]="album","Album",IF(spotify_data[[#This Row],[album_type]]="single","Single","Compilation"))</f>
        <v>Single</v>
      </c>
      <c r="Y6604">
        <v>374</v>
      </c>
    </row>
    <row r="6605" spans="1:25" x14ac:dyDescent="0.3">
      <c r="A6605" s="1" t="s">
        <v>13177</v>
      </c>
      <c r="B6605" s="1">
        <v>161</v>
      </c>
      <c r="C6605" s="1" t="s">
        <v>13178</v>
      </c>
      <c r="D6605">
        <v>3</v>
      </c>
      <c r="E6605">
        <v>37</v>
      </c>
      <c r="F6605" s="10">
        <f>spotify_data[[#This Row],[track_popularity]]/100</f>
        <v>0.37</v>
      </c>
      <c r="G6605" s="9" t="b">
        <v>0</v>
      </c>
      <c r="H6605" s="1">
        <f>+IF(spotify_data[[#This Row],[explicit]]=FALSE,0,1)</f>
        <v>0</v>
      </c>
      <c r="I6605" s="1" t="s">
        <v>7349</v>
      </c>
      <c r="J6605" s="7">
        <f>MATCH(spotify_data[[#This Row],[artist_name]],spotify_data[artist_name],0)</f>
        <v>5068</v>
      </c>
      <c r="K6605">
        <v>58</v>
      </c>
      <c r="L6605" s="10">
        <f>spotify_data[[#This Row],[artist_popularity]]/100</f>
        <v>0.57999999999999996</v>
      </c>
      <c r="M6605">
        <v>111969</v>
      </c>
      <c r="N6605" s="1" t="s">
        <v>4495</v>
      </c>
      <c r="O6605" s="1" t="s">
        <v>13162</v>
      </c>
      <c r="P6605" s="1">
        <f>MATCH(spotify_data[[#This Row],[album_id]],spotify_data[album_id],0)</f>
        <v>5068</v>
      </c>
      <c r="Q6605" s="1" t="s">
        <v>13163</v>
      </c>
      <c r="R6605" s="2">
        <v>43040</v>
      </c>
      <c r="S6605" s="7">
        <f ca="1">+TODAY()-spotify_data[[#This Row],[Fecha lanzamiento Album]]</f>
        <v>2991</v>
      </c>
      <c r="T6605" s="7">
        <f ca="1">+spotify_data[[#This Row],[Antigüedad Album Dias]]/60</f>
        <v>49.85</v>
      </c>
      <c r="U6605" s="8">
        <f ca="1">spotify_data[[#This Row],[Antigüedad Album Meses]]/12</f>
        <v>4.1541666666666668</v>
      </c>
      <c r="V6605">
        <v>36</v>
      </c>
      <c r="W6605" s="1" t="s">
        <v>20</v>
      </c>
      <c r="X6605" s="1" t="str">
        <f>+IF(spotify_data[[#This Row],[album_type]]="album","Album",IF(spotify_data[[#This Row],[album_type]]="single","Single","Compilation"))</f>
        <v>Album</v>
      </c>
      <c r="Y6605">
        <v>179</v>
      </c>
    </row>
    <row r="6606" spans="1:25" x14ac:dyDescent="0.3">
      <c r="A6606" s="1" t="s">
        <v>13867</v>
      </c>
      <c r="B6606" s="1">
        <v>6635</v>
      </c>
      <c r="C6606" s="1" t="s">
        <v>13868</v>
      </c>
      <c r="D6606">
        <v>1</v>
      </c>
      <c r="E6606">
        <v>37</v>
      </c>
      <c r="F6606" s="10">
        <f>spotify_data[[#This Row],[track_popularity]]/100</f>
        <v>0.37</v>
      </c>
      <c r="G6606" s="9" t="b">
        <v>0</v>
      </c>
      <c r="H6606" s="1">
        <f>+IF(spotify_data[[#This Row],[explicit]]=FALSE,0,1)</f>
        <v>0</v>
      </c>
      <c r="I6606" s="1" t="s">
        <v>13869</v>
      </c>
      <c r="J6606" s="7">
        <f>MATCH(spotify_data[[#This Row],[artist_name]],spotify_data[artist_name],0)</f>
        <v>6605</v>
      </c>
      <c r="K6606">
        <v>27</v>
      </c>
      <c r="L6606" s="10">
        <f>spotify_data[[#This Row],[artist_popularity]]/100</f>
        <v>0.27</v>
      </c>
      <c r="M6606">
        <v>25022</v>
      </c>
      <c r="N6606" s="1" t="s">
        <v>13870</v>
      </c>
      <c r="O6606" s="1" t="s">
        <v>13871</v>
      </c>
      <c r="P6606" s="1">
        <f>MATCH(spotify_data[[#This Row],[album_id]],spotify_data[album_id],0)</f>
        <v>6605</v>
      </c>
      <c r="Q6606" s="1" t="s">
        <v>13872</v>
      </c>
      <c r="R6606" s="2">
        <v>42834</v>
      </c>
      <c r="S6606" s="7">
        <f ca="1">+TODAY()-spotify_data[[#This Row],[Fecha lanzamiento Album]]</f>
        <v>3197</v>
      </c>
      <c r="T6606" s="7">
        <f ca="1">+spotify_data[[#This Row],[Antigüedad Album Dias]]/60</f>
        <v>53.283333333333331</v>
      </c>
      <c r="U6606" s="8">
        <f ca="1">spotify_data[[#This Row],[Antigüedad Album Meses]]/12</f>
        <v>4.4402777777777773</v>
      </c>
      <c r="V6606">
        <v>8</v>
      </c>
      <c r="W6606" s="1" t="s">
        <v>20</v>
      </c>
      <c r="X6606" s="1" t="str">
        <f>+IF(spotify_data[[#This Row],[album_type]]="album","Album",IF(spotify_data[[#This Row],[album_type]]="single","Single","Compilation"))</f>
        <v>Album</v>
      </c>
      <c r="Y6606">
        <v>183</v>
      </c>
    </row>
    <row r="6607" spans="1:25" x14ac:dyDescent="0.3">
      <c r="A6607" s="1" t="s">
        <v>14136</v>
      </c>
      <c r="B6607" s="1">
        <v>5979</v>
      </c>
      <c r="C6607" s="1" t="s">
        <v>14137</v>
      </c>
      <c r="D6607">
        <v>9</v>
      </c>
      <c r="E6607">
        <v>37</v>
      </c>
      <c r="F6607" s="10">
        <f>spotify_data[[#This Row],[track_popularity]]/100</f>
        <v>0.37</v>
      </c>
      <c r="G6607" s="9" t="b">
        <v>0</v>
      </c>
      <c r="H6607" s="1">
        <f>+IF(spotify_data[[#This Row],[explicit]]=FALSE,0,1)</f>
        <v>0</v>
      </c>
      <c r="I6607" s="1" t="s">
        <v>14129</v>
      </c>
      <c r="J6607" s="7">
        <f>MATCH(spotify_data[[#This Row],[artist_name]],spotify_data[artist_name],0)</f>
        <v>2537</v>
      </c>
      <c r="K6607">
        <v>67</v>
      </c>
      <c r="L6607" s="10">
        <f>spotify_data[[#This Row],[artist_popularity]]/100</f>
        <v>0.67</v>
      </c>
      <c r="M6607">
        <v>5273567</v>
      </c>
      <c r="N6607" s="1" t="s">
        <v>395</v>
      </c>
      <c r="O6607" s="1" t="s">
        <v>14130</v>
      </c>
      <c r="P6607" s="1">
        <f>MATCH(spotify_data[[#This Row],[album_id]],spotify_data[album_id],0)</f>
        <v>4953</v>
      </c>
      <c r="Q6607" s="1" t="s">
        <v>14131</v>
      </c>
      <c r="R6607" s="2">
        <v>42720</v>
      </c>
      <c r="S6607" s="7">
        <f ca="1">+TODAY()-spotify_data[[#This Row],[Fecha lanzamiento Album]]</f>
        <v>3311</v>
      </c>
      <c r="T6607" s="7">
        <f ca="1">+spotify_data[[#This Row],[Antigüedad Album Dias]]/60</f>
        <v>55.18333333333333</v>
      </c>
      <c r="U6607" s="8">
        <f ca="1">spotify_data[[#This Row],[Antigüedad Album Meses]]/12</f>
        <v>4.5986111111111105</v>
      </c>
      <c r="V6607">
        <v>13</v>
      </c>
      <c r="W6607" s="1" t="s">
        <v>20</v>
      </c>
      <c r="X6607" s="1" t="str">
        <f>+IF(spotify_data[[#This Row],[album_type]]="album","Album",IF(spotify_data[[#This Row],[album_type]]="single","Single","Compilation"))</f>
        <v>Album</v>
      </c>
      <c r="Y6607">
        <v>347</v>
      </c>
    </row>
    <row r="6608" spans="1:25" x14ac:dyDescent="0.3">
      <c r="A6608" s="1" t="s">
        <v>14471</v>
      </c>
      <c r="B6608" s="1">
        <v>7180</v>
      </c>
      <c r="C6608" s="1" t="s">
        <v>14472</v>
      </c>
      <c r="D6608">
        <v>14</v>
      </c>
      <c r="E6608">
        <v>37</v>
      </c>
      <c r="F6608" s="10">
        <f>spotify_data[[#This Row],[track_popularity]]/100</f>
        <v>0.37</v>
      </c>
      <c r="G6608" s="9" t="b">
        <v>0</v>
      </c>
      <c r="H6608" s="1">
        <f>+IF(spotify_data[[#This Row],[explicit]]=FALSE,0,1)</f>
        <v>0</v>
      </c>
      <c r="I6608" s="1" t="s">
        <v>7493</v>
      </c>
      <c r="J6608" s="7">
        <f>MATCH(spotify_data[[#This Row],[artist_name]],spotify_data[artist_name],0)</f>
        <v>4263</v>
      </c>
      <c r="K6608">
        <v>72</v>
      </c>
      <c r="L6608" s="10">
        <f>spotify_data[[#This Row],[artist_popularity]]/100</f>
        <v>0.72</v>
      </c>
      <c r="M6608">
        <v>4697897</v>
      </c>
      <c r="N6608" s="1" t="s">
        <v>7494</v>
      </c>
      <c r="O6608" s="1" t="s">
        <v>14458</v>
      </c>
      <c r="P6608" s="1">
        <f>MATCH(spotify_data[[#This Row],[album_id]],spotify_data[album_id],0)</f>
        <v>4411</v>
      </c>
      <c r="Q6608" s="1" t="s">
        <v>14459</v>
      </c>
      <c r="R6608" s="2">
        <v>42608</v>
      </c>
      <c r="S6608" s="7">
        <f ca="1">+TODAY()-spotify_data[[#This Row],[Fecha lanzamiento Album]]</f>
        <v>3423</v>
      </c>
      <c r="T6608" s="7">
        <f ca="1">+spotify_data[[#This Row],[Antigüedad Album Dias]]/60</f>
        <v>57.05</v>
      </c>
      <c r="U6608" s="8">
        <f ca="1">spotify_data[[#This Row],[Antigüedad Album Meses]]/12</f>
        <v>4.7541666666666664</v>
      </c>
      <c r="V6608">
        <v>20</v>
      </c>
      <c r="W6608" s="1" t="s">
        <v>20</v>
      </c>
      <c r="X6608" s="1" t="str">
        <f>+IF(spotify_data[[#This Row],[album_type]]="album","Album",IF(spotify_data[[#This Row],[album_type]]="single","Single","Compilation"))</f>
        <v>Album</v>
      </c>
      <c r="Y6608">
        <v>364</v>
      </c>
    </row>
    <row r="6609" spans="1:25" x14ac:dyDescent="0.3">
      <c r="A6609" s="1" t="s">
        <v>14610</v>
      </c>
      <c r="B6609" s="1">
        <v>3211</v>
      </c>
      <c r="C6609" s="1" t="s">
        <v>14611</v>
      </c>
      <c r="D6609">
        <v>21</v>
      </c>
      <c r="E6609">
        <v>37</v>
      </c>
      <c r="F6609" s="10">
        <f>spotify_data[[#This Row],[track_popularity]]/100</f>
        <v>0.37</v>
      </c>
      <c r="G6609" s="9" t="b">
        <v>0</v>
      </c>
      <c r="H6609" s="1">
        <f>+IF(spotify_data[[#This Row],[explicit]]=FALSE,0,1)</f>
        <v>0</v>
      </c>
      <c r="I6609" s="1" t="s">
        <v>7349</v>
      </c>
      <c r="J6609" s="7">
        <f>MATCH(spotify_data[[#This Row],[artist_name]],spotify_data[artist_name],0)</f>
        <v>5068</v>
      </c>
      <c r="K6609">
        <v>58</v>
      </c>
      <c r="L6609" s="10">
        <f>spotify_data[[#This Row],[artist_popularity]]/100</f>
        <v>0.57999999999999996</v>
      </c>
      <c r="M6609">
        <v>112003</v>
      </c>
      <c r="N6609" s="1" t="s">
        <v>4495</v>
      </c>
      <c r="O6609" s="1" t="s">
        <v>14608</v>
      </c>
      <c r="P6609" s="1">
        <f>MATCH(spotify_data[[#This Row],[album_id]],spotify_data[album_id],0)</f>
        <v>6532</v>
      </c>
      <c r="Q6609" s="1" t="s">
        <v>14609</v>
      </c>
      <c r="R6609" s="2">
        <v>42557</v>
      </c>
      <c r="S6609" s="7">
        <f ca="1">+TODAY()-spotify_data[[#This Row],[Fecha lanzamiento Album]]</f>
        <v>3474</v>
      </c>
      <c r="T6609" s="7">
        <f ca="1">+spotify_data[[#This Row],[Antigüedad Album Dias]]/60</f>
        <v>57.9</v>
      </c>
      <c r="U6609" s="8">
        <f ca="1">spotify_data[[#This Row],[Antigüedad Album Meses]]/12</f>
        <v>4.8250000000000002</v>
      </c>
      <c r="V6609">
        <v>25</v>
      </c>
      <c r="W6609" s="1" t="s">
        <v>20</v>
      </c>
      <c r="X6609" s="1" t="str">
        <f>+IF(spotify_data[[#This Row],[album_type]]="album","Album",IF(spotify_data[[#This Row],[album_type]]="single","Single","Compilation"))</f>
        <v>Album</v>
      </c>
      <c r="Y6609">
        <v>202</v>
      </c>
    </row>
    <row r="6610" spans="1:25" x14ac:dyDescent="0.3">
      <c r="A6610" s="1" t="s">
        <v>15033</v>
      </c>
      <c r="B6610" s="1">
        <v>5715</v>
      </c>
      <c r="C6610" s="1" t="s">
        <v>15034</v>
      </c>
      <c r="D6610">
        <v>2</v>
      </c>
      <c r="E6610">
        <v>37</v>
      </c>
      <c r="F6610" s="10">
        <f>spotify_data[[#This Row],[track_popularity]]/100</f>
        <v>0.37</v>
      </c>
      <c r="G6610" s="9" t="b">
        <v>0</v>
      </c>
      <c r="H6610" s="1">
        <f>+IF(spotify_data[[#This Row],[explicit]]=FALSE,0,1)</f>
        <v>0</v>
      </c>
      <c r="I6610" s="1" t="s">
        <v>15035</v>
      </c>
      <c r="J6610" s="7">
        <f>MATCH(spotify_data[[#This Row],[artist_name]],spotify_data[artist_name],0)</f>
        <v>6609</v>
      </c>
      <c r="K6610">
        <v>53</v>
      </c>
      <c r="L6610" s="10">
        <f>spotify_data[[#This Row],[artist_popularity]]/100</f>
        <v>0.53</v>
      </c>
      <c r="M6610">
        <v>132111</v>
      </c>
      <c r="N6610" s="1" t="s">
        <v>4495</v>
      </c>
      <c r="O6610" s="1" t="s">
        <v>15036</v>
      </c>
      <c r="P6610" s="1">
        <f>MATCH(spotify_data[[#This Row],[album_id]],spotify_data[album_id],0)</f>
        <v>6609</v>
      </c>
      <c r="Q6610" s="1" t="s">
        <v>15037</v>
      </c>
      <c r="R6610" s="2">
        <v>42396</v>
      </c>
      <c r="S6610" s="7">
        <f ca="1">+TODAY()-spotify_data[[#This Row],[Fecha lanzamiento Album]]</f>
        <v>3635</v>
      </c>
      <c r="T6610" s="7">
        <f ca="1">+spotify_data[[#This Row],[Antigüedad Album Dias]]/60</f>
        <v>60.583333333333336</v>
      </c>
      <c r="U6610" s="8">
        <f ca="1">spotify_data[[#This Row],[Antigüedad Album Meses]]/12</f>
        <v>5.0486111111111116</v>
      </c>
      <c r="V6610">
        <v>131</v>
      </c>
      <c r="W6610" s="1" t="s">
        <v>1932</v>
      </c>
      <c r="X6610" s="1" t="str">
        <f>+IF(spotify_data[[#This Row],[album_type]]="album","Album",IF(spotify_data[[#This Row],[album_type]]="single","Single","Compilation"))</f>
        <v>Compilation</v>
      </c>
      <c r="Y6610">
        <v>189</v>
      </c>
    </row>
    <row r="6611" spans="1:25" x14ac:dyDescent="0.3">
      <c r="A6611" s="1" t="s">
        <v>15046</v>
      </c>
      <c r="B6611" s="1">
        <v>1615</v>
      </c>
      <c r="C6611" s="1" t="s">
        <v>15047</v>
      </c>
      <c r="D6611">
        <v>1</v>
      </c>
      <c r="E6611">
        <v>37</v>
      </c>
      <c r="F6611" s="10">
        <f>spotify_data[[#This Row],[track_popularity]]/100</f>
        <v>0.37</v>
      </c>
      <c r="G6611" s="9" t="b">
        <v>0</v>
      </c>
      <c r="H6611" s="1">
        <f>+IF(spotify_data[[#This Row],[explicit]]=FALSE,0,1)</f>
        <v>0</v>
      </c>
      <c r="I6611" s="1" t="s">
        <v>15048</v>
      </c>
      <c r="J6611" s="7">
        <f>MATCH(spotify_data[[#This Row],[artist_name]],spotify_data[artist_name],0)</f>
        <v>4443</v>
      </c>
      <c r="K6611">
        <v>74</v>
      </c>
      <c r="L6611" s="10">
        <f>spotify_data[[#This Row],[artist_popularity]]/100</f>
        <v>0.74</v>
      </c>
      <c r="M6611">
        <v>7528253</v>
      </c>
      <c r="N6611" s="1" t="s">
        <v>15049</v>
      </c>
      <c r="O6611" s="1" t="s">
        <v>15050</v>
      </c>
      <c r="P6611" s="1">
        <f>MATCH(spotify_data[[#This Row],[album_id]],spotify_data[album_id],0)</f>
        <v>6610</v>
      </c>
      <c r="Q6611" s="1" t="s">
        <v>15051</v>
      </c>
      <c r="R6611" s="2">
        <v>42384</v>
      </c>
      <c r="S6611" s="7">
        <f ca="1">+TODAY()-spotify_data[[#This Row],[Fecha lanzamiento Album]]</f>
        <v>3647</v>
      </c>
      <c r="T6611" s="7">
        <f ca="1">+spotify_data[[#This Row],[Antigüedad Album Dias]]/60</f>
        <v>60.783333333333331</v>
      </c>
      <c r="U6611" s="8">
        <f ca="1">spotify_data[[#This Row],[Antigüedad Album Meses]]/12</f>
        <v>5.0652777777777773</v>
      </c>
      <c r="V6611">
        <v>1</v>
      </c>
      <c r="W6611" s="1" t="s">
        <v>21</v>
      </c>
      <c r="X6611" s="1" t="str">
        <f>+IF(spotify_data[[#This Row],[album_type]]="album","Album",IF(spotify_data[[#This Row],[album_type]]="single","Single","Compilation"))</f>
        <v>Single</v>
      </c>
      <c r="Y6611">
        <v>45</v>
      </c>
    </row>
    <row r="6612" spans="1:25" x14ac:dyDescent="0.3">
      <c r="A6612" s="1" t="s">
        <v>15056</v>
      </c>
      <c r="B6612" s="1">
        <v>5771</v>
      </c>
      <c r="C6612" s="1" t="s">
        <v>15057</v>
      </c>
      <c r="D6612">
        <v>2</v>
      </c>
      <c r="E6612">
        <v>37</v>
      </c>
      <c r="F6612" s="10">
        <f>spotify_data[[#This Row],[track_popularity]]/100</f>
        <v>0.37</v>
      </c>
      <c r="G6612" s="9" t="b">
        <v>0</v>
      </c>
      <c r="H6612" s="1">
        <f>+IF(spotify_data[[#This Row],[explicit]]=FALSE,0,1)</f>
        <v>0</v>
      </c>
      <c r="I6612" s="1" t="s">
        <v>15058</v>
      </c>
      <c r="J6612" s="7">
        <f>MATCH(spotify_data[[#This Row],[artist_name]],spotify_data[artist_name],0)</f>
        <v>4854</v>
      </c>
      <c r="K6612">
        <v>56</v>
      </c>
      <c r="L6612" s="10">
        <f>spotify_data[[#This Row],[artist_popularity]]/100</f>
        <v>0.56000000000000005</v>
      </c>
      <c r="M6612">
        <v>218882</v>
      </c>
      <c r="N6612" s="1" t="s">
        <v>1609</v>
      </c>
      <c r="O6612" s="1" t="s">
        <v>15059</v>
      </c>
      <c r="P6612" s="1">
        <f>MATCH(spotify_data[[#This Row],[album_id]],spotify_data[album_id],0)</f>
        <v>6611</v>
      </c>
      <c r="Q6612" s="1" t="s">
        <v>15060</v>
      </c>
      <c r="R6612" s="2">
        <v>42370</v>
      </c>
      <c r="S6612" s="7">
        <f ca="1">+TODAY()-spotify_data[[#This Row],[Fecha lanzamiento Album]]</f>
        <v>3661</v>
      </c>
      <c r="T6612" s="7">
        <f ca="1">+spotify_data[[#This Row],[Antigüedad Album Dias]]/60</f>
        <v>61.016666666666666</v>
      </c>
      <c r="U6612" s="8">
        <f ca="1">spotify_data[[#This Row],[Antigüedad Album Meses]]/12</f>
        <v>5.0847222222222221</v>
      </c>
      <c r="V6612">
        <v>24</v>
      </c>
      <c r="W6612" s="1" t="s">
        <v>1932</v>
      </c>
      <c r="X6612" s="1" t="str">
        <f>+IF(spotify_data[[#This Row],[album_type]]="album","Album",IF(spotify_data[[#This Row],[album_type]]="single","Single","Compilation"))</f>
        <v>Compilation</v>
      </c>
      <c r="Y6612">
        <v>3</v>
      </c>
    </row>
    <row r="6613" spans="1:25" x14ac:dyDescent="0.3">
      <c r="A6613" s="1" t="s">
        <v>15184</v>
      </c>
      <c r="B6613" s="1">
        <v>2020</v>
      </c>
      <c r="C6613" s="1" t="s">
        <v>15185</v>
      </c>
      <c r="D6613">
        <v>3</v>
      </c>
      <c r="E6613">
        <v>37</v>
      </c>
      <c r="F6613" s="10">
        <f>spotify_data[[#This Row],[track_popularity]]/100</f>
        <v>0.37</v>
      </c>
      <c r="G6613" s="9" t="b">
        <v>0</v>
      </c>
      <c r="H6613" s="1">
        <f>+IF(spotify_data[[#This Row],[explicit]]=FALSE,0,1)</f>
        <v>0</v>
      </c>
      <c r="I6613" s="1" t="s">
        <v>15186</v>
      </c>
      <c r="J6613" s="7">
        <f>MATCH(spotify_data[[#This Row],[artist_name]],spotify_data[artist_name],0)</f>
        <v>6612</v>
      </c>
      <c r="K6613">
        <v>55</v>
      </c>
      <c r="L6613" s="10">
        <f>spotify_data[[#This Row],[artist_popularity]]/100</f>
        <v>0.55000000000000004</v>
      </c>
      <c r="M6613">
        <v>173156</v>
      </c>
      <c r="N6613" s="1" t="s">
        <v>23</v>
      </c>
      <c r="O6613" s="1" t="s">
        <v>15187</v>
      </c>
      <c r="P6613" s="1">
        <f>MATCH(spotify_data[[#This Row],[album_id]],spotify_data[album_id],0)</f>
        <v>6612</v>
      </c>
      <c r="Q6613" s="1" t="s">
        <v>15188</v>
      </c>
      <c r="R6613" s="2">
        <v>42328</v>
      </c>
      <c r="S6613" s="7">
        <f ca="1">+TODAY()-spotify_data[[#This Row],[Fecha lanzamiento Album]]</f>
        <v>3703</v>
      </c>
      <c r="T6613" s="7">
        <f ca="1">+spotify_data[[#This Row],[Antigüedad Album Dias]]/60</f>
        <v>61.716666666666669</v>
      </c>
      <c r="U6613" s="8">
        <f ca="1">spotify_data[[#This Row],[Antigüedad Album Meses]]/12</f>
        <v>5.1430555555555557</v>
      </c>
      <c r="V6613">
        <v>5</v>
      </c>
      <c r="W6613" s="1" t="s">
        <v>21</v>
      </c>
      <c r="X6613" s="1" t="str">
        <f>+IF(spotify_data[[#This Row],[album_type]]="album","Album",IF(spotify_data[[#This Row],[album_type]]="single","Single","Compilation"))</f>
        <v>Single</v>
      </c>
      <c r="Y6613">
        <v>344</v>
      </c>
    </row>
    <row r="6614" spans="1:25" x14ac:dyDescent="0.3">
      <c r="A6614" s="1" t="s">
        <v>15639</v>
      </c>
      <c r="B6614" s="1">
        <v>8112</v>
      </c>
      <c r="C6614" s="1" t="s">
        <v>15640</v>
      </c>
      <c r="D6614">
        <v>12</v>
      </c>
      <c r="E6614">
        <v>37</v>
      </c>
      <c r="F6614" s="10">
        <f>spotify_data[[#This Row],[track_popularity]]/100</f>
        <v>0.37</v>
      </c>
      <c r="G6614" s="9" t="b">
        <v>0</v>
      </c>
      <c r="H6614" s="1">
        <f>+IF(spotify_data[[#This Row],[explicit]]=FALSE,0,1)</f>
        <v>0</v>
      </c>
      <c r="I6614" s="1" t="s">
        <v>6592</v>
      </c>
      <c r="J6614" s="7">
        <f>MATCH(spotify_data[[#This Row],[artist_name]],spotify_data[artist_name],0)</f>
        <v>1464</v>
      </c>
      <c r="K6614">
        <v>74</v>
      </c>
      <c r="L6614" s="10">
        <f>spotify_data[[#This Row],[artist_popularity]]/100</f>
        <v>0.74</v>
      </c>
      <c r="M6614">
        <v>9407321</v>
      </c>
      <c r="N6614" s="1" t="s">
        <v>1925</v>
      </c>
      <c r="O6614" s="1" t="s">
        <v>15629</v>
      </c>
      <c r="P6614" s="1">
        <f>MATCH(spotify_data[[#This Row],[album_id]],spotify_data[album_id],0)</f>
        <v>6537</v>
      </c>
      <c r="Q6614" s="1" t="s">
        <v>15630</v>
      </c>
      <c r="R6614" s="2">
        <v>42223</v>
      </c>
      <c r="S6614" s="7">
        <f ca="1">+TODAY()-spotify_data[[#This Row],[Fecha lanzamiento Album]]</f>
        <v>3808</v>
      </c>
      <c r="T6614" s="7">
        <f ca="1">+spotify_data[[#This Row],[Antigüedad Album Dias]]/60</f>
        <v>63.466666666666669</v>
      </c>
      <c r="U6614" s="8">
        <f ca="1">spotify_data[[#This Row],[Antigüedad Album Meses]]/12</f>
        <v>5.2888888888888888</v>
      </c>
      <c r="V6614">
        <v>13</v>
      </c>
      <c r="W6614" s="1" t="s">
        <v>20</v>
      </c>
      <c r="X6614" s="1" t="str">
        <f>+IF(spotify_data[[#This Row],[album_type]]="album","Album",IF(spotify_data[[#This Row],[album_type]]="single","Single","Compilation"))</f>
        <v>Album</v>
      </c>
      <c r="Y6614">
        <v>464</v>
      </c>
    </row>
    <row r="6615" spans="1:25" x14ac:dyDescent="0.3">
      <c r="A6615" s="1" t="s">
        <v>15641</v>
      </c>
      <c r="B6615" s="1">
        <v>1728</v>
      </c>
      <c r="C6615" s="1" t="s">
        <v>15642</v>
      </c>
      <c r="D6615">
        <v>1</v>
      </c>
      <c r="E6615">
        <v>37</v>
      </c>
      <c r="F6615" s="10">
        <f>spotify_data[[#This Row],[track_popularity]]/100</f>
        <v>0.37</v>
      </c>
      <c r="G6615" s="9" t="b">
        <v>0</v>
      </c>
      <c r="H6615" s="1">
        <f>+IF(spotify_data[[#This Row],[explicit]]=FALSE,0,1)</f>
        <v>0</v>
      </c>
      <c r="I6615" s="1" t="s">
        <v>6592</v>
      </c>
      <c r="J6615" s="7">
        <f>MATCH(spotify_data[[#This Row],[artist_name]],spotify_data[artist_name],0)</f>
        <v>1464</v>
      </c>
      <c r="K6615">
        <v>74</v>
      </c>
      <c r="L6615" s="10">
        <f>spotify_data[[#This Row],[artist_popularity]]/100</f>
        <v>0.74</v>
      </c>
      <c r="M6615">
        <v>9406293</v>
      </c>
      <c r="N6615" s="1" t="s">
        <v>1925</v>
      </c>
      <c r="O6615" s="1" t="s">
        <v>15629</v>
      </c>
      <c r="P6615" s="1">
        <f>MATCH(spotify_data[[#This Row],[album_id]],spotify_data[album_id],0)</f>
        <v>6537</v>
      </c>
      <c r="Q6615" s="1" t="s">
        <v>15630</v>
      </c>
      <c r="R6615" s="2">
        <v>42223</v>
      </c>
      <c r="S6615" s="7">
        <f ca="1">+TODAY()-spotify_data[[#This Row],[Fecha lanzamiento Album]]</f>
        <v>3808</v>
      </c>
      <c r="T6615" s="7">
        <f ca="1">+spotify_data[[#This Row],[Antigüedad Album Dias]]/60</f>
        <v>63.466666666666669</v>
      </c>
      <c r="U6615" s="8">
        <f ca="1">spotify_data[[#This Row],[Antigüedad Album Meses]]/12</f>
        <v>5.2888888888888888</v>
      </c>
      <c r="V6615">
        <v>13</v>
      </c>
      <c r="W6615" s="1" t="s">
        <v>20</v>
      </c>
      <c r="X6615" s="1" t="str">
        <f>+IF(spotify_data[[#This Row],[album_type]]="album","Album",IF(spotify_data[[#This Row],[album_type]]="single","Single","Compilation"))</f>
        <v>Album</v>
      </c>
      <c r="Y6615">
        <v>317</v>
      </c>
    </row>
    <row r="6616" spans="1:25" x14ac:dyDescent="0.3">
      <c r="A6616" s="1" t="s">
        <v>16088</v>
      </c>
      <c r="B6616" s="1">
        <v>7363</v>
      </c>
      <c r="C6616" s="1" t="s">
        <v>16089</v>
      </c>
      <c r="D6616">
        <v>1</v>
      </c>
      <c r="E6616">
        <v>37</v>
      </c>
      <c r="F6616" s="10">
        <f>spotify_data[[#This Row],[track_popularity]]/100</f>
        <v>0.37</v>
      </c>
      <c r="G6616" s="9" t="b">
        <v>0</v>
      </c>
      <c r="H6616" s="1">
        <f>+IF(spotify_data[[#This Row],[explicit]]=FALSE,0,1)</f>
        <v>0</v>
      </c>
      <c r="I6616" s="1" t="s">
        <v>6306</v>
      </c>
      <c r="J6616" s="7">
        <f>MATCH(spotify_data[[#This Row],[artist_name]],spotify_data[artist_name],0)</f>
        <v>4969</v>
      </c>
      <c r="K6616">
        <v>59</v>
      </c>
      <c r="L6616" s="10">
        <f>spotify_data[[#This Row],[artist_popularity]]/100</f>
        <v>0.59</v>
      </c>
      <c r="M6616">
        <v>241502</v>
      </c>
      <c r="N6616" s="1" t="s">
        <v>6307</v>
      </c>
      <c r="O6616" s="1" t="s">
        <v>16090</v>
      </c>
      <c r="P6616" s="1">
        <f>MATCH(spotify_data[[#This Row],[album_id]],spotify_data[album_id],0)</f>
        <v>6615</v>
      </c>
      <c r="Q6616" s="1" t="s">
        <v>16091</v>
      </c>
      <c r="R6616" s="2">
        <v>42005</v>
      </c>
      <c r="S6616" s="7">
        <f ca="1">+TODAY()-spotify_data[[#This Row],[Fecha lanzamiento Album]]</f>
        <v>4026</v>
      </c>
      <c r="T6616" s="7">
        <f ca="1">+spotify_data[[#This Row],[Antigüedad Album Dias]]/60</f>
        <v>67.099999999999994</v>
      </c>
      <c r="U6616" s="8">
        <f ca="1">spotify_data[[#This Row],[Antigüedad Album Meses]]/12</f>
        <v>5.5916666666666659</v>
      </c>
      <c r="V6616">
        <v>18</v>
      </c>
      <c r="W6616" s="1" t="s">
        <v>20</v>
      </c>
      <c r="X6616" s="1" t="str">
        <f>+IF(spotify_data[[#This Row],[album_type]]="album","Album",IF(spotify_data[[#This Row],[album_type]]="single","Single","Compilation"))</f>
        <v>Album</v>
      </c>
      <c r="Y6616">
        <v>286</v>
      </c>
    </row>
    <row r="6617" spans="1:25" x14ac:dyDescent="0.3">
      <c r="A6617" s="1" t="s">
        <v>16482</v>
      </c>
      <c r="B6617" s="1">
        <v>3210</v>
      </c>
      <c r="C6617" s="1" t="s">
        <v>16483</v>
      </c>
      <c r="D6617">
        <v>3</v>
      </c>
      <c r="E6617">
        <v>37</v>
      </c>
      <c r="F6617" s="10">
        <f>spotify_data[[#This Row],[track_popularity]]/100</f>
        <v>0.37</v>
      </c>
      <c r="G6617" s="9" t="b">
        <v>0</v>
      </c>
      <c r="H6617" s="1">
        <f>+IF(spotify_data[[#This Row],[explicit]]=FALSE,0,1)</f>
        <v>0</v>
      </c>
      <c r="I6617" s="1" t="s">
        <v>16484</v>
      </c>
      <c r="J6617" s="7">
        <f>MATCH(spotify_data[[#This Row],[artist_name]],spotify_data[artist_name],0)</f>
        <v>6616</v>
      </c>
      <c r="K6617">
        <v>62</v>
      </c>
      <c r="L6617" s="10">
        <f>spotify_data[[#This Row],[artist_popularity]]/100</f>
        <v>0.62</v>
      </c>
      <c r="M6617">
        <v>174783</v>
      </c>
      <c r="N6617" s="1" t="s">
        <v>16485</v>
      </c>
      <c r="O6617" s="1" t="s">
        <v>16480</v>
      </c>
      <c r="P6617" s="1">
        <f>MATCH(spotify_data[[#This Row],[album_id]],spotify_data[album_id],0)</f>
        <v>6070</v>
      </c>
      <c r="Q6617" s="1" t="s">
        <v>16481</v>
      </c>
      <c r="R6617" s="2">
        <v>41869</v>
      </c>
      <c r="S6617" s="7">
        <f ca="1">+TODAY()-spotify_data[[#This Row],[Fecha lanzamiento Album]]</f>
        <v>4162</v>
      </c>
      <c r="T6617" s="7">
        <f ca="1">+spotify_data[[#This Row],[Antigüedad Album Dias]]/60</f>
        <v>69.36666666666666</v>
      </c>
      <c r="U6617" s="8">
        <f ca="1">spotify_data[[#This Row],[Antigüedad Album Meses]]/12</f>
        <v>5.780555555555555</v>
      </c>
      <c r="V6617">
        <v>28</v>
      </c>
      <c r="W6617" s="1" t="s">
        <v>1932</v>
      </c>
      <c r="X6617" s="1" t="str">
        <f>+IF(spotify_data[[#This Row],[album_type]]="album","Album",IF(spotify_data[[#This Row],[album_type]]="single","Single","Compilation"))</f>
        <v>Compilation</v>
      </c>
      <c r="Y6617">
        <v>352</v>
      </c>
    </row>
    <row r="6618" spans="1:25" x14ac:dyDescent="0.3">
      <c r="A6618" s="1" t="s">
        <v>16760</v>
      </c>
      <c r="B6618" s="1">
        <v>6179</v>
      </c>
      <c r="C6618" s="1" t="s">
        <v>16761</v>
      </c>
      <c r="D6618">
        <v>3</v>
      </c>
      <c r="E6618">
        <v>37</v>
      </c>
      <c r="F6618" s="10">
        <f>spotify_data[[#This Row],[track_popularity]]/100</f>
        <v>0.37</v>
      </c>
      <c r="G6618" s="9" t="b">
        <v>0</v>
      </c>
      <c r="H6618" s="1">
        <f>+IF(spotify_data[[#This Row],[explicit]]=FALSE,0,1)</f>
        <v>0</v>
      </c>
      <c r="I6618" s="1" t="s">
        <v>6414</v>
      </c>
      <c r="J6618" s="7">
        <f>MATCH(spotify_data[[#This Row],[artist_name]],spotify_data[artist_name],0)</f>
        <v>530</v>
      </c>
      <c r="K6618">
        <v>85</v>
      </c>
      <c r="L6618" s="10">
        <f>spotify_data[[#This Row],[artist_popularity]]/100</f>
        <v>0.85</v>
      </c>
      <c r="M6618">
        <v>39788275</v>
      </c>
      <c r="N6618" s="1" t="s">
        <v>6415</v>
      </c>
      <c r="O6618" s="1" t="s">
        <v>16744</v>
      </c>
      <c r="P6618" s="1">
        <f>MATCH(spotify_data[[#This Row],[album_id]],spotify_data[album_id],0)</f>
        <v>5083</v>
      </c>
      <c r="Q6618" s="1" t="s">
        <v>16745</v>
      </c>
      <c r="R6618" s="2">
        <v>41719</v>
      </c>
      <c r="S6618" s="7">
        <f ca="1">+TODAY()-spotify_data[[#This Row],[Fecha lanzamiento Album]]</f>
        <v>4312</v>
      </c>
      <c r="T6618" s="7">
        <f ca="1">+spotify_data[[#This Row],[Antigüedad Album Dias]]/60</f>
        <v>71.86666666666666</v>
      </c>
      <c r="U6618" s="8">
        <f ca="1">spotify_data[[#This Row],[Antigüedad Album Meses]]/12</f>
        <v>5.988888888888888</v>
      </c>
      <c r="V6618">
        <v>17</v>
      </c>
      <c r="W6618" s="1" t="s">
        <v>20</v>
      </c>
      <c r="X6618" s="1" t="str">
        <f>+IF(spotify_data[[#This Row],[album_type]]="album","Album",IF(spotify_data[[#This Row],[album_type]]="single","Single","Compilation"))</f>
        <v>Album</v>
      </c>
      <c r="Y6618">
        <v>398</v>
      </c>
    </row>
    <row r="6619" spans="1:25" x14ac:dyDescent="0.3">
      <c r="A6619" s="1" t="s">
        <v>17168</v>
      </c>
      <c r="B6619" s="1">
        <v>3718</v>
      </c>
      <c r="C6619" s="1" t="s">
        <v>17169</v>
      </c>
      <c r="D6619">
        <v>16</v>
      </c>
      <c r="E6619">
        <v>37</v>
      </c>
      <c r="F6619" s="10">
        <f>spotify_data[[#This Row],[track_popularity]]/100</f>
        <v>0.37</v>
      </c>
      <c r="G6619" s="9" t="b">
        <v>0</v>
      </c>
      <c r="H6619" s="1">
        <f>+IF(spotify_data[[#This Row],[explicit]]=FALSE,0,1)</f>
        <v>0</v>
      </c>
      <c r="I6619" s="1" t="s">
        <v>3360</v>
      </c>
      <c r="J6619" s="7">
        <f>MATCH(spotify_data[[#This Row],[artist_name]],spotify_data[artist_name],0)</f>
        <v>949</v>
      </c>
      <c r="K6619">
        <v>83</v>
      </c>
      <c r="L6619" s="10">
        <f>spotify_data[[#This Row],[artist_popularity]]/100</f>
        <v>0.83</v>
      </c>
      <c r="M6619">
        <v>38385499</v>
      </c>
      <c r="N6619" s="1" t="s">
        <v>516</v>
      </c>
      <c r="O6619" s="1" t="s">
        <v>17152</v>
      </c>
      <c r="P6619" s="1">
        <f>MATCH(spotify_data[[#This Row],[album_id]],spotify_data[album_id],0)</f>
        <v>1606</v>
      </c>
      <c r="Q6619" s="1" t="s">
        <v>17153</v>
      </c>
      <c r="R6619" s="2">
        <v>41565</v>
      </c>
      <c r="S6619" s="7">
        <f ca="1">+TODAY()-spotify_data[[#This Row],[Fecha lanzamiento Album]]</f>
        <v>4466</v>
      </c>
      <c r="T6619" s="7">
        <f ca="1">+spotify_data[[#This Row],[Antigüedad Album Dias]]/60</f>
        <v>74.433333333333337</v>
      </c>
      <c r="U6619" s="8">
        <f ca="1">spotify_data[[#This Row],[Antigüedad Album Meses]]/12</f>
        <v>6.2027777777777784</v>
      </c>
      <c r="V6619">
        <v>16</v>
      </c>
      <c r="W6619" s="1" t="s">
        <v>20</v>
      </c>
      <c r="X6619" s="1" t="str">
        <f>+IF(spotify_data[[#This Row],[album_type]]="album","Album",IF(spotify_data[[#This Row],[album_type]]="single","Single","Compilation"))</f>
        <v>Album</v>
      </c>
      <c r="Y6619">
        <v>445</v>
      </c>
    </row>
    <row r="6620" spans="1:25" x14ac:dyDescent="0.3">
      <c r="A6620" s="1" t="s">
        <v>17541</v>
      </c>
      <c r="B6620" s="1">
        <v>1068</v>
      </c>
      <c r="C6620" s="1" t="s">
        <v>17542</v>
      </c>
      <c r="D6620">
        <v>6</v>
      </c>
      <c r="E6620">
        <v>37</v>
      </c>
      <c r="F6620" s="10">
        <f>spotify_data[[#This Row],[track_popularity]]/100</f>
        <v>0.37</v>
      </c>
      <c r="G6620" s="9" t="b">
        <v>1</v>
      </c>
      <c r="H6620" s="1">
        <f>+IF(spotify_data[[#This Row],[explicit]]=FALSE,0,1)</f>
        <v>1</v>
      </c>
      <c r="I6620" s="1" t="s">
        <v>7805</v>
      </c>
      <c r="J6620" s="7">
        <f>MATCH(spotify_data[[#This Row],[artist_name]],spotify_data[artist_name],0)</f>
        <v>37</v>
      </c>
      <c r="K6620">
        <v>83</v>
      </c>
      <c r="L6620" s="10">
        <f>spotify_data[[#This Row],[artist_popularity]]/100</f>
        <v>0.83</v>
      </c>
      <c r="M6620">
        <v>21591569</v>
      </c>
      <c r="N6620" s="1" t="s">
        <v>23</v>
      </c>
      <c r="O6620" s="1" t="s">
        <v>17533</v>
      </c>
      <c r="P6620" s="1">
        <f>MATCH(spotify_data[[#This Row],[album_id]],spotify_data[album_id],0)</f>
        <v>1454</v>
      </c>
      <c r="Q6620" s="1" t="s">
        <v>17534</v>
      </c>
      <c r="R6620" s="2">
        <v>41387</v>
      </c>
      <c r="S6620" s="7">
        <f ca="1">+TODAY()-spotify_data[[#This Row],[Fecha lanzamiento Album]]</f>
        <v>4644</v>
      </c>
      <c r="T6620" s="7">
        <f ca="1">+spotify_data[[#This Row],[Antigüedad Album Dias]]/60</f>
        <v>77.400000000000006</v>
      </c>
      <c r="U6620" s="8">
        <f ca="1">spotify_data[[#This Row],[Antigüedad Album Meses]]/12</f>
        <v>6.45</v>
      </c>
      <c r="V6620">
        <v>15</v>
      </c>
      <c r="W6620" s="1" t="s">
        <v>20</v>
      </c>
      <c r="X6620" s="1" t="str">
        <f>+IF(spotify_data[[#This Row],[album_type]]="album","Album",IF(spotify_data[[#This Row],[album_type]]="single","Single","Compilation"))</f>
        <v>Album</v>
      </c>
      <c r="Y6620">
        <v>446</v>
      </c>
    </row>
    <row r="6621" spans="1:25" x14ac:dyDescent="0.3">
      <c r="A6621" s="1" t="s">
        <v>17557</v>
      </c>
      <c r="B6621" s="1">
        <v>5703</v>
      </c>
      <c r="C6621" s="1" t="s">
        <v>17558</v>
      </c>
      <c r="D6621">
        <v>1</v>
      </c>
      <c r="E6621">
        <v>37</v>
      </c>
      <c r="F6621" s="10">
        <f>spotify_data[[#This Row],[track_popularity]]/100</f>
        <v>0.37</v>
      </c>
      <c r="G6621" s="9" t="b">
        <v>0</v>
      </c>
      <c r="H6621" s="1">
        <f>+IF(spotify_data[[#This Row],[explicit]]=FALSE,0,1)</f>
        <v>0</v>
      </c>
      <c r="I6621" s="1" t="s">
        <v>7805</v>
      </c>
      <c r="J6621" s="7">
        <f>MATCH(spotify_data[[#This Row],[artist_name]],spotify_data[artist_name],0)</f>
        <v>37</v>
      </c>
      <c r="K6621">
        <v>83</v>
      </c>
      <c r="L6621" s="10">
        <f>spotify_data[[#This Row],[artist_popularity]]/100</f>
        <v>0.83</v>
      </c>
      <c r="M6621">
        <v>21591569</v>
      </c>
      <c r="N6621" s="1" t="s">
        <v>23</v>
      </c>
      <c r="O6621" s="1" t="s">
        <v>17533</v>
      </c>
      <c r="P6621" s="1">
        <f>MATCH(spotify_data[[#This Row],[album_id]],spotify_data[album_id],0)</f>
        <v>1454</v>
      </c>
      <c r="Q6621" s="1" t="s">
        <v>17534</v>
      </c>
      <c r="R6621" s="2">
        <v>41387</v>
      </c>
      <c r="S6621" s="7">
        <f ca="1">+TODAY()-spotify_data[[#This Row],[Fecha lanzamiento Album]]</f>
        <v>4644</v>
      </c>
      <c r="T6621" s="7">
        <f ca="1">+spotify_data[[#This Row],[Antigüedad Album Dias]]/60</f>
        <v>77.400000000000006</v>
      </c>
      <c r="U6621" s="8">
        <f ca="1">spotify_data[[#This Row],[Antigüedad Album Meses]]/12</f>
        <v>6.45</v>
      </c>
      <c r="V6621">
        <v>15</v>
      </c>
      <c r="W6621" s="1" t="s">
        <v>20</v>
      </c>
      <c r="X6621" s="1" t="str">
        <f>+IF(spotify_data[[#This Row],[album_type]]="album","Album",IF(spotify_data[[#This Row],[album_type]]="single","Single","Compilation"))</f>
        <v>Album</v>
      </c>
      <c r="Y6621">
        <v>524</v>
      </c>
    </row>
    <row r="6622" spans="1:25" x14ac:dyDescent="0.3">
      <c r="A6622" s="1" t="s">
        <v>17798</v>
      </c>
      <c r="B6622" s="1">
        <v>8135</v>
      </c>
      <c r="C6622" s="1" t="s">
        <v>17799</v>
      </c>
      <c r="D6622">
        <v>1</v>
      </c>
      <c r="E6622">
        <v>37</v>
      </c>
      <c r="F6622" s="10">
        <f>spotify_data[[#This Row],[track_popularity]]/100</f>
        <v>0.37</v>
      </c>
      <c r="G6622" s="9" t="b">
        <v>0</v>
      </c>
      <c r="H6622" s="1">
        <f>+IF(spotify_data[[#This Row],[explicit]]=FALSE,0,1)</f>
        <v>0</v>
      </c>
      <c r="I6622" s="1" t="s">
        <v>9209</v>
      </c>
      <c r="J6622" s="7">
        <f>MATCH(spotify_data[[#This Row],[artist_name]],spotify_data[artist_name],0)</f>
        <v>3534</v>
      </c>
      <c r="K6622">
        <v>54</v>
      </c>
      <c r="L6622" s="10">
        <f>spotify_data[[#This Row],[artist_popularity]]/100</f>
        <v>0.54</v>
      </c>
      <c r="M6622">
        <v>640612</v>
      </c>
      <c r="N6622" s="1" t="s">
        <v>23</v>
      </c>
      <c r="O6622" s="1" t="s">
        <v>17706</v>
      </c>
      <c r="P6622" s="1">
        <f>MATCH(spotify_data[[#This Row],[album_id]],spotify_data[album_id],0)</f>
        <v>3534</v>
      </c>
      <c r="Q6622" s="1" t="s">
        <v>17707</v>
      </c>
      <c r="R6622" s="2">
        <v>41275</v>
      </c>
      <c r="S6622" s="7">
        <f ca="1">+TODAY()-spotify_data[[#This Row],[Fecha lanzamiento Album]]</f>
        <v>4756</v>
      </c>
      <c r="T6622" s="7">
        <f ca="1">+spotify_data[[#This Row],[Antigüedad Album Dias]]/60</f>
        <v>79.266666666666666</v>
      </c>
      <c r="U6622" s="8">
        <f ca="1">spotify_data[[#This Row],[Antigüedad Album Meses]]/12</f>
        <v>6.6055555555555552</v>
      </c>
      <c r="V6622">
        <v>14</v>
      </c>
      <c r="W6622" s="1" t="s">
        <v>20</v>
      </c>
      <c r="X6622" s="1" t="str">
        <f>+IF(spotify_data[[#This Row],[album_type]]="album","Album",IF(spotify_data[[#This Row],[album_type]]="single","Single","Compilation"))</f>
        <v>Album</v>
      </c>
      <c r="Y6622">
        <v>466</v>
      </c>
    </row>
    <row r="6623" spans="1:25" x14ac:dyDescent="0.3">
      <c r="A6623" s="1" t="s">
        <v>17910</v>
      </c>
      <c r="B6623" s="1">
        <v>7015</v>
      </c>
      <c r="C6623" s="1" t="s">
        <v>17911</v>
      </c>
      <c r="D6623">
        <v>2</v>
      </c>
      <c r="E6623">
        <v>37</v>
      </c>
      <c r="F6623" s="10">
        <f>spotify_data[[#This Row],[track_popularity]]/100</f>
        <v>0.37</v>
      </c>
      <c r="G6623" s="9" t="b">
        <v>0</v>
      </c>
      <c r="H6623" s="1">
        <f>+IF(spotify_data[[#This Row],[explicit]]=FALSE,0,1)</f>
        <v>0</v>
      </c>
      <c r="I6623" s="1" t="s">
        <v>1455</v>
      </c>
      <c r="J6623" s="7">
        <f>MATCH(spotify_data[[#This Row],[artist_name]],spotify_data[artist_name],0)</f>
        <v>4341</v>
      </c>
      <c r="K6623">
        <v>64</v>
      </c>
      <c r="L6623" s="10">
        <f>spotify_data[[#This Row],[artist_popularity]]/100</f>
        <v>0.64</v>
      </c>
      <c r="M6623">
        <v>1441913</v>
      </c>
      <c r="N6623" s="1" t="s">
        <v>1456</v>
      </c>
      <c r="O6623" s="1" t="s">
        <v>17912</v>
      </c>
      <c r="P6623" s="1">
        <f>MATCH(spotify_data[[#This Row],[album_id]],spotify_data[album_id],0)</f>
        <v>6622</v>
      </c>
      <c r="Q6623" s="1" t="s">
        <v>15081</v>
      </c>
      <c r="R6623" s="2">
        <v>41247</v>
      </c>
      <c r="S6623" s="7">
        <f ca="1">+TODAY()-spotify_data[[#This Row],[Fecha lanzamiento Album]]</f>
        <v>4784</v>
      </c>
      <c r="T6623" s="7">
        <f ca="1">+spotify_data[[#This Row],[Antigüedad Album Dias]]/60</f>
        <v>79.733333333333334</v>
      </c>
      <c r="U6623" s="8">
        <f ca="1">spotify_data[[#This Row],[Antigüedad Album Meses]]/12</f>
        <v>6.6444444444444448</v>
      </c>
      <c r="V6623">
        <v>4</v>
      </c>
      <c r="W6623" s="1" t="s">
        <v>21</v>
      </c>
      <c r="X6623" s="1" t="str">
        <f>+IF(spotify_data[[#This Row],[album_type]]="album","Album",IF(spotify_data[[#This Row],[album_type]]="single","Single","Compilation"))</f>
        <v>Single</v>
      </c>
      <c r="Y6623">
        <v>5</v>
      </c>
    </row>
    <row r="6624" spans="1:25" x14ac:dyDescent="0.3">
      <c r="A6624" s="1" t="s">
        <v>18239</v>
      </c>
      <c r="B6624" s="1">
        <v>2804</v>
      </c>
      <c r="C6624" s="1" t="s">
        <v>18240</v>
      </c>
      <c r="D6624">
        <v>2</v>
      </c>
      <c r="E6624">
        <v>37</v>
      </c>
      <c r="F6624" s="10">
        <f>spotify_data[[#This Row],[track_popularity]]/100</f>
        <v>0.37</v>
      </c>
      <c r="G6624" s="9" t="b">
        <v>0</v>
      </c>
      <c r="H6624" s="1">
        <f>+IF(spotify_data[[#This Row],[explicit]]=FALSE,0,1)</f>
        <v>0</v>
      </c>
      <c r="I6624" s="1" t="s">
        <v>18241</v>
      </c>
      <c r="J6624" s="7">
        <f>MATCH(spotify_data[[#This Row],[artist_name]],spotify_data[artist_name],0)</f>
        <v>3911</v>
      </c>
      <c r="K6624">
        <v>63</v>
      </c>
      <c r="L6624" s="10">
        <f>spotify_data[[#This Row],[artist_popularity]]/100</f>
        <v>0.63</v>
      </c>
      <c r="M6624">
        <v>350647</v>
      </c>
      <c r="N6624" s="1" t="s">
        <v>1609</v>
      </c>
      <c r="O6624" s="1" t="s">
        <v>18242</v>
      </c>
      <c r="P6624" s="1">
        <f>MATCH(spotify_data[[#This Row],[album_id]],spotify_data[album_id],0)</f>
        <v>6623</v>
      </c>
      <c r="Q6624" s="1" t="s">
        <v>18243</v>
      </c>
      <c r="R6624" s="2">
        <v>41087</v>
      </c>
      <c r="S6624" s="7">
        <f ca="1">+TODAY()-spotify_data[[#This Row],[Fecha lanzamiento Album]]</f>
        <v>4944</v>
      </c>
      <c r="T6624" s="7">
        <f ca="1">+spotify_data[[#This Row],[Antigüedad Album Dias]]/60</f>
        <v>82.4</v>
      </c>
      <c r="U6624" s="8">
        <f ca="1">spotify_data[[#This Row],[Antigüedad Album Meses]]/12</f>
        <v>6.8666666666666671</v>
      </c>
      <c r="V6624">
        <v>20</v>
      </c>
      <c r="W6624" s="1" t="s">
        <v>20</v>
      </c>
      <c r="X6624" s="1" t="str">
        <f>+IF(spotify_data[[#This Row],[album_type]]="album","Album",IF(spotify_data[[#This Row],[album_type]]="single","Single","Compilation"))</f>
        <v>Album</v>
      </c>
      <c r="Y6624">
        <v>427</v>
      </c>
    </row>
    <row r="6625" spans="1:25" x14ac:dyDescent="0.3">
      <c r="A6625" s="1" t="s">
        <v>18315</v>
      </c>
      <c r="B6625" s="1">
        <v>1040</v>
      </c>
      <c r="C6625" s="1" t="s">
        <v>18316</v>
      </c>
      <c r="D6625">
        <v>14</v>
      </c>
      <c r="E6625">
        <v>37</v>
      </c>
      <c r="F6625" s="10">
        <f>spotify_data[[#This Row],[track_popularity]]/100</f>
        <v>0.37</v>
      </c>
      <c r="G6625" s="9" t="b">
        <v>0</v>
      </c>
      <c r="H6625" s="1">
        <f>+IF(spotify_data[[#This Row],[explicit]]=FALSE,0,1)</f>
        <v>0</v>
      </c>
      <c r="I6625" s="1" t="s">
        <v>2104</v>
      </c>
      <c r="J6625" s="7">
        <f>MATCH(spotify_data[[#This Row],[artist_name]],spotify_data[artist_name],0)</f>
        <v>2180</v>
      </c>
      <c r="K6625">
        <v>71</v>
      </c>
      <c r="L6625" s="10">
        <f>spotify_data[[#This Row],[artist_popularity]]/100</f>
        <v>0.71</v>
      </c>
      <c r="M6625">
        <v>4968982</v>
      </c>
      <c r="N6625" s="1" t="s">
        <v>2105</v>
      </c>
      <c r="O6625" s="1" t="s">
        <v>18313</v>
      </c>
      <c r="P6625" s="1">
        <f>MATCH(spotify_data[[#This Row],[album_id]],spotify_data[album_id],0)</f>
        <v>6624</v>
      </c>
      <c r="Q6625" s="1" t="s">
        <v>18314</v>
      </c>
      <c r="R6625" s="2">
        <v>41028</v>
      </c>
      <c r="S6625" s="7">
        <f ca="1">+TODAY()-spotify_data[[#This Row],[Fecha lanzamiento Album]]</f>
        <v>5003</v>
      </c>
      <c r="T6625" s="7">
        <f ca="1">+spotify_data[[#This Row],[Antigüedad Album Dias]]/60</f>
        <v>83.38333333333334</v>
      </c>
      <c r="U6625" s="8">
        <f ca="1">spotify_data[[#This Row],[Antigüedad Album Meses]]/12</f>
        <v>6.948611111111112</v>
      </c>
      <c r="V6625">
        <v>14</v>
      </c>
      <c r="W6625" s="1" t="s">
        <v>20</v>
      </c>
      <c r="X6625" s="1" t="str">
        <f>+IF(spotify_data[[#This Row],[album_type]]="album","Album",IF(spotify_data[[#This Row],[album_type]]="single","Single","Compilation"))</f>
        <v>Album</v>
      </c>
      <c r="Y6625">
        <v>403</v>
      </c>
    </row>
    <row r="6626" spans="1:25" x14ac:dyDescent="0.3">
      <c r="A6626" s="1" t="s">
        <v>18337</v>
      </c>
      <c r="B6626" s="1">
        <v>1594</v>
      </c>
      <c r="C6626" s="1" t="s">
        <v>18338</v>
      </c>
      <c r="D6626">
        <v>4</v>
      </c>
      <c r="E6626">
        <v>37</v>
      </c>
      <c r="F6626" s="10">
        <f>spotify_data[[#This Row],[track_popularity]]/100</f>
        <v>0.37</v>
      </c>
      <c r="G6626" s="9" t="b">
        <v>0</v>
      </c>
      <c r="H6626" s="1">
        <f>+IF(spotify_data[[#This Row],[explicit]]=FALSE,0,1)</f>
        <v>0</v>
      </c>
      <c r="I6626" s="1" t="s">
        <v>18339</v>
      </c>
      <c r="J6626" s="7">
        <f>MATCH(spotify_data[[#This Row],[artist_name]],spotify_data[artist_name],0)</f>
        <v>6625</v>
      </c>
      <c r="K6626">
        <v>38</v>
      </c>
      <c r="L6626" s="10">
        <f>spotify_data[[#This Row],[artist_popularity]]/100</f>
        <v>0.38</v>
      </c>
      <c r="M6626">
        <v>20220</v>
      </c>
      <c r="N6626" s="1" t="s">
        <v>23</v>
      </c>
      <c r="O6626" s="1" t="s">
        <v>18340</v>
      </c>
      <c r="P6626" s="1">
        <f>MATCH(spotify_data[[#This Row],[album_id]],spotify_data[album_id],0)</f>
        <v>6625</v>
      </c>
      <c r="Q6626" s="1" t="s">
        <v>18341</v>
      </c>
      <c r="R6626" s="2">
        <v>41023</v>
      </c>
      <c r="S6626" s="7">
        <f ca="1">+TODAY()-spotify_data[[#This Row],[Fecha lanzamiento Album]]</f>
        <v>5008</v>
      </c>
      <c r="T6626" s="7">
        <f ca="1">+spotify_data[[#This Row],[Antigüedad Album Dias]]/60</f>
        <v>83.466666666666669</v>
      </c>
      <c r="U6626" s="8">
        <f ca="1">spotify_data[[#This Row],[Antigüedad Album Meses]]/12</f>
        <v>6.9555555555555557</v>
      </c>
      <c r="V6626">
        <v>10</v>
      </c>
      <c r="W6626" s="1" t="s">
        <v>20</v>
      </c>
      <c r="X6626" s="1" t="str">
        <f>+IF(spotify_data[[#This Row],[album_type]]="album","Album",IF(spotify_data[[#This Row],[album_type]]="single","Single","Compilation"))</f>
        <v>Album</v>
      </c>
      <c r="Y6626">
        <v>378</v>
      </c>
    </row>
    <row r="6627" spans="1:25" x14ac:dyDescent="0.3">
      <c r="A6627" s="1" t="s">
        <v>18763</v>
      </c>
      <c r="B6627" s="1">
        <v>1213</v>
      </c>
      <c r="C6627" s="1" t="s">
        <v>18764</v>
      </c>
      <c r="D6627">
        <v>8</v>
      </c>
      <c r="E6627">
        <v>37</v>
      </c>
      <c r="F6627" s="10">
        <f>spotify_data[[#This Row],[track_popularity]]/100</f>
        <v>0.37</v>
      </c>
      <c r="G6627" s="9" t="b">
        <v>0</v>
      </c>
      <c r="H6627" s="1">
        <f>+IF(spotify_data[[#This Row],[explicit]]=FALSE,0,1)</f>
        <v>0</v>
      </c>
      <c r="I6627" s="1" t="s">
        <v>18759</v>
      </c>
      <c r="J6627" s="7">
        <f>MATCH(spotify_data[[#This Row],[artist_name]],spotify_data[artist_name],0)</f>
        <v>6173</v>
      </c>
      <c r="K6627">
        <v>40</v>
      </c>
      <c r="L6627" s="10">
        <f>spotify_data[[#This Row],[artist_popularity]]/100</f>
        <v>0.4</v>
      </c>
      <c r="M6627">
        <v>64974</v>
      </c>
      <c r="N6627" s="1" t="s">
        <v>1609</v>
      </c>
      <c r="O6627" s="1" t="s">
        <v>18760</v>
      </c>
      <c r="P6627" s="1">
        <f>MATCH(spotify_data[[#This Row],[album_id]],spotify_data[album_id],0)</f>
        <v>6173</v>
      </c>
      <c r="Q6627" s="1" t="s">
        <v>18761</v>
      </c>
      <c r="R6627" s="2">
        <v>40792</v>
      </c>
      <c r="S6627" s="7">
        <f ca="1">+TODAY()-spotify_data[[#This Row],[Fecha lanzamiento Album]]</f>
        <v>5239</v>
      </c>
      <c r="T6627" s="7">
        <f ca="1">+spotify_data[[#This Row],[Antigüedad Album Dias]]/60</f>
        <v>87.316666666666663</v>
      </c>
      <c r="U6627" s="8">
        <f ca="1">spotify_data[[#This Row],[Antigüedad Album Meses]]/12</f>
        <v>7.2763888888888886</v>
      </c>
      <c r="V6627">
        <v>19</v>
      </c>
      <c r="W6627" s="1" t="s">
        <v>1932</v>
      </c>
      <c r="X6627" s="1" t="str">
        <f>+IF(spotify_data[[#This Row],[album_type]]="album","Album",IF(spotify_data[[#This Row],[album_type]]="single","Single","Compilation"))</f>
        <v>Compilation</v>
      </c>
      <c r="Y6627">
        <v>161</v>
      </c>
    </row>
    <row r="6628" spans="1:25" x14ac:dyDescent="0.3">
      <c r="A6628" s="1" t="s">
        <v>18907</v>
      </c>
      <c r="B6628" s="1">
        <v>5114</v>
      </c>
      <c r="C6628" s="1" t="s">
        <v>18908</v>
      </c>
      <c r="D6628">
        <v>11</v>
      </c>
      <c r="E6628">
        <v>37</v>
      </c>
      <c r="F6628" s="10">
        <f>spotify_data[[#This Row],[track_popularity]]/100</f>
        <v>0.37</v>
      </c>
      <c r="G6628" s="9" t="b">
        <v>1</v>
      </c>
      <c r="H6628" s="1">
        <f>+IF(spotify_data[[#This Row],[explicit]]=FALSE,0,1)</f>
        <v>1</v>
      </c>
      <c r="I6628" s="1" t="s">
        <v>16180</v>
      </c>
      <c r="J6628" s="7">
        <f>MATCH(spotify_data[[#This Row],[artist_name]],spotify_data[artist_name],0)</f>
        <v>102</v>
      </c>
      <c r="K6628">
        <v>84</v>
      </c>
      <c r="L6628" s="10">
        <f>spotify_data[[#This Row],[artist_popularity]]/100</f>
        <v>0.84</v>
      </c>
      <c r="M6628">
        <v>11933906</v>
      </c>
      <c r="N6628" s="1" t="s">
        <v>23</v>
      </c>
      <c r="O6628" s="1" t="s">
        <v>18877</v>
      </c>
      <c r="P6628" s="1">
        <f>MATCH(spotify_data[[#This Row],[album_id]],spotify_data[album_id],0)</f>
        <v>102</v>
      </c>
      <c r="Q6628" s="1" t="s">
        <v>18878</v>
      </c>
      <c r="R6628" s="2">
        <v>40711</v>
      </c>
      <c r="S6628" s="7">
        <f ca="1">+TODAY()-spotify_data[[#This Row],[Fecha lanzamiento Album]]</f>
        <v>5320</v>
      </c>
      <c r="T6628" s="7">
        <f ca="1">+spotify_data[[#This Row],[Antigüedad Album Dias]]/60</f>
        <v>88.666666666666671</v>
      </c>
      <c r="U6628" s="8">
        <f ca="1">spotify_data[[#This Row],[Antigüedad Album Meses]]/12</f>
        <v>7.3888888888888893</v>
      </c>
      <c r="V6628">
        <v>16</v>
      </c>
      <c r="W6628" s="1" t="s">
        <v>20</v>
      </c>
      <c r="X6628" s="1" t="str">
        <f>+IF(spotify_data[[#This Row],[album_type]]="album","Album",IF(spotify_data[[#This Row],[album_type]]="single","Single","Compilation"))</f>
        <v>Album</v>
      </c>
      <c r="Y6628">
        <v>384</v>
      </c>
    </row>
    <row r="6629" spans="1:25" x14ac:dyDescent="0.3">
      <c r="A6629" s="1" t="s">
        <v>18909</v>
      </c>
      <c r="B6629" s="1">
        <v>3598</v>
      </c>
      <c r="C6629" s="1" t="s">
        <v>18910</v>
      </c>
      <c r="D6629">
        <v>1</v>
      </c>
      <c r="E6629">
        <v>37</v>
      </c>
      <c r="F6629" s="10">
        <f>spotify_data[[#This Row],[track_popularity]]/100</f>
        <v>0.37</v>
      </c>
      <c r="G6629" s="9" t="b">
        <v>0</v>
      </c>
      <c r="H6629" s="1">
        <f>+IF(spotify_data[[#This Row],[explicit]]=FALSE,0,1)</f>
        <v>0</v>
      </c>
      <c r="I6629" s="1" t="s">
        <v>18212</v>
      </c>
      <c r="J6629" s="7">
        <f>MATCH(spotify_data[[#This Row],[artist_name]],spotify_data[artist_name],0)</f>
        <v>4715</v>
      </c>
      <c r="K6629">
        <v>63</v>
      </c>
      <c r="L6629" s="10">
        <f>spotify_data[[#This Row],[artist_popularity]]/100</f>
        <v>0.63</v>
      </c>
      <c r="M6629">
        <v>699402</v>
      </c>
      <c r="N6629" s="1" t="s">
        <v>23</v>
      </c>
      <c r="O6629" s="1" t="s">
        <v>18911</v>
      </c>
      <c r="P6629" s="1">
        <f>MATCH(spotify_data[[#This Row],[album_id]],spotify_data[album_id],0)</f>
        <v>6628</v>
      </c>
      <c r="Q6629" s="1" t="s">
        <v>18912</v>
      </c>
      <c r="R6629" s="2">
        <v>40707</v>
      </c>
      <c r="S6629" s="7">
        <f ca="1">+TODAY()-spotify_data[[#This Row],[Fecha lanzamiento Album]]</f>
        <v>5324</v>
      </c>
      <c r="T6629" s="7">
        <f ca="1">+spotify_data[[#This Row],[Antigüedad Album Dias]]/60</f>
        <v>88.733333333333334</v>
      </c>
      <c r="U6629" s="8">
        <f ca="1">spotify_data[[#This Row],[Antigüedad Album Meses]]/12</f>
        <v>7.3944444444444448</v>
      </c>
      <c r="V6629">
        <v>4</v>
      </c>
      <c r="W6629" s="1" t="s">
        <v>21</v>
      </c>
      <c r="X6629" s="1" t="str">
        <f>+IF(spotify_data[[#This Row],[album_type]]="album","Album",IF(spotify_data[[#This Row],[album_type]]="single","Single","Compilation"))</f>
        <v>Single</v>
      </c>
      <c r="Y6629">
        <v>305</v>
      </c>
    </row>
    <row r="6630" spans="1:25" x14ac:dyDescent="0.3">
      <c r="A6630" s="1" t="s">
        <v>18984</v>
      </c>
      <c r="B6630" s="1">
        <v>2688</v>
      </c>
      <c r="C6630" s="1" t="s">
        <v>18985</v>
      </c>
      <c r="D6630">
        <v>4</v>
      </c>
      <c r="E6630">
        <v>37</v>
      </c>
      <c r="F6630" s="10">
        <f>spotify_data[[#This Row],[track_popularity]]/100</f>
        <v>0.37</v>
      </c>
      <c r="G6630" s="9" t="b">
        <v>0</v>
      </c>
      <c r="H6630" s="1">
        <f>+IF(spotify_data[[#This Row],[explicit]]=FALSE,0,1)</f>
        <v>0</v>
      </c>
      <c r="I6630" s="1" t="s">
        <v>14867</v>
      </c>
      <c r="J6630" s="7">
        <f>MATCH(spotify_data[[#This Row],[artist_name]],spotify_data[artist_name],0)</f>
        <v>558</v>
      </c>
      <c r="K6630">
        <v>74</v>
      </c>
      <c r="L6630" s="10">
        <f>spotify_data[[#This Row],[artist_popularity]]/100</f>
        <v>0.74</v>
      </c>
      <c r="M6630">
        <v>13710072</v>
      </c>
      <c r="N6630" s="1" t="s">
        <v>23</v>
      </c>
      <c r="O6630" s="1" t="s">
        <v>18969</v>
      </c>
      <c r="P6630" s="1">
        <f>MATCH(spotify_data[[#This Row],[album_id]],spotify_data[album_id],0)</f>
        <v>558</v>
      </c>
      <c r="Q6630" s="1" t="s">
        <v>18970</v>
      </c>
      <c r="R6630" s="2">
        <v>40662</v>
      </c>
      <c r="S6630" s="7">
        <f ca="1">+TODAY()-spotify_data[[#This Row],[Fecha lanzamiento Album]]</f>
        <v>5369</v>
      </c>
      <c r="T6630" s="7">
        <f ca="1">+spotify_data[[#This Row],[Antigüedad Album Dias]]/60</f>
        <v>89.483333333333334</v>
      </c>
      <c r="U6630" s="8">
        <f ca="1">spotify_data[[#This Row],[Antigüedad Album Meses]]/12</f>
        <v>7.4569444444444448</v>
      </c>
      <c r="V6630">
        <v>17</v>
      </c>
      <c r="W6630" s="1" t="s">
        <v>20</v>
      </c>
      <c r="X6630" s="1" t="str">
        <f>+IF(spotify_data[[#This Row],[album_type]]="album","Album",IF(spotify_data[[#This Row],[album_type]]="single","Single","Compilation"))</f>
        <v>Album</v>
      </c>
      <c r="Y6630">
        <v>444</v>
      </c>
    </row>
    <row r="6631" spans="1:25" x14ac:dyDescent="0.3">
      <c r="A6631" s="1" t="s">
        <v>19222</v>
      </c>
      <c r="B6631" s="1">
        <v>4819</v>
      </c>
      <c r="C6631" s="1" t="s">
        <v>19223</v>
      </c>
      <c r="D6631">
        <v>10</v>
      </c>
      <c r="E6631">
        <v>37</v>
      </c>
      <c r="F6631" s="10">
        <f>spotify_data[[#This Row],[track_popularity]]/100</f>
        <v>0.37</v>
      </c>
      <c r="G6631" s="9" t="b">
        <v>0</v>
      </c>
      <c r="H6631" s="1">
        <f>+IF(spotify_data[[#This Row],[explicit]]=FALSE,0,1)</f>
        <v>0</v>
      </c>
      <c r="I6631" s="1" t="s">
        <v>1608</v>
      </c>
      <c r="J6631" s="7">
        <f>MATCH(spotify_data[[#This Row],[artist_name]],spotify_data[artist_name],0)</f>
        <v>1807</v>
      </c>
      <c r="K6631">
        <v>77</v>
      </c>
      <c r="L6631" s="10">
        <f>spotify_data[[#This Row],[artist_popularity]]/100</f>
        <v>0.77</v>
      </c>
      <c r="M6631">
        <v>4779199</v>
      </c>
      <c r="N6631" s="1" t="s">
        <v>1609</v>
      </c>
      <c r="O6631" s="1" t="s">
        <v>19155</v>
      </c>
      <c r="P6631" s="1">
        <f>MATCH(spotify_data[[#This Row],[album_id]],spotify_data[album_id],0)</f>
        <v>5654</v>
      </c>
      <c r="Q6631" s="1" t="s">
        <v>19156</v>
      </c>
      <c r="R6631" s="2">
        <v>40544</v>
      </c>
      <c r="S6631" s="7">
        <f ca="1">+TODAY()-spotify_data[[#This Row],[Fecha lanzamiento Album]]</f>
        <v>5487</v>
      </c>
      <c r="T6631" s="7">
        <f ca="1">+spotify_data[[#This Row],[Antigüedad Album Dias]]/60</f>
        <v>91.45</v>
      </c>
      <c r="U6631" s="8">
        <f ca="1">spotify_data[[#This Row],[Antigüedad Album Meses]]/12</f>
        <v>7.6208333333333336</v>
      </c>
      <c r="V6631">
        <v>18</v>
      </c>
      <c r="W6631" s="1" t="s">
        <v>1932</v>
      </c>
      <c r="X6631" s="1" t="str">
        <f>+IF(spotify_data[[#This Row],[album_type]]="album","Album",IF(spotify_data[[#This Row],[album_type]]="single","Single","Compilation"))</f>
        <v>Compilation</v>
      </c>
      <c r="Y6631">
        <v>27</v>
      </c>
    </row>
    <row r="6632" spans="1:25" x14ac:dyDescent="0.3">
      <c r="A6632" s="1" t="s">
        <v>19580</v>
      </c>
      <c r="B6632" s="1">
        <v>1351</v>
      </c>
      <c r="C6632" s="1" t="s">
        <v>19581</v>
      </c>
      <c r="D6632">
        <v>15</v>
      </c>
      <c r="E6632">
        <v>37</v>
      </c>
      <c r="F6632" s="10">
        <f>spotify_data[[#This Row],[track_popularity]]/100</f>
        <v>0.37</v>
      </c>
      <c r="G6632" s="9" t="b">
        <v>0</v>
      </c>
      <c r="H6632" s="1">
        <f>+IF(spotify_data[[#This Row],[explicit]]=FALSE,0,1)</f>
        <v>0</v>
      </c>
      <c r="I6632" s="1" t="s">
        <v>3466</v>
      </c>
      <c r="J6632" s="7">
        <f>MATCH(spotify_data[[#This Row],[artist_name]],spotify_data[artist_name],0)</f>
        <v>106</v>
      </c>
      <c r="K6632">
        <v>88</v>
      </c>
      <c r="L6632" s="10">
        <f>spotify_data[[#This Row],[artist_popularity]]/100</f>
        <v>0.88</v>
      </c>
      <c r="M6632">
        <v>104539036</v>
      </c>
      <c r="N6632" s="1" t="s">
        <v>3467</v>
      </c>
      <c r="O6632" s="1" t="s">
        <v>19582</v>
      </c>
      <c r="P6632" s="1">
        <f>MATCH(spotify_data[[#This Row],[album_id]],spotify_data[album_id],0)</f>
        <v>6631</v>
      </c>
      <c r="Q6632" s="1" t="s">
        <v>19563</v>
      </c>
      <c r="R6632" s="2">
        <v>40347</v>
      </c>
      <c r="S6632" s="7">
        <f ca="1">+TODAY()-spotify_data[[#This Row],[Fecha lanzamiento Album]]</f>
        <v>5684</v>
      </c>
      <c r="T6632" s="7">
        <f ca="1">+spotify_data[[#This Row],[Antigüedad Album Dias]]/60</f>
        <v>94.733333333333334</v>
      </c>
      <c r="U6632" s="8">
        <f ca="1">spotify_data[[#This Row],[Antigüedad Album Meses]]/12</f>
        <v>7.8944444444444448</v>
      </c>
      <c r="V6632">
        <v>17</v>
      </c>
      <c r="W6632" s="1" t="s">
        <v>20</v>
      </c>
      <c r="X6632" s="1" t="str">
        <f>+IF(spotify_data[[#This Row],[album_type]]="album","Album",IF(spotify_data[[#This Row],[album_type]]="single","Single","Compilation"))</f>
        <v>Album</v>
      </c>
      <c r="Y6632">
        <v>438</v>
      </c>
    </row>
    <row r="6633" spans="1:25" x14ac:dyDescent="0.3">
      <c r="A6633" s="1" t="s">
        <v>20159</v>
      </c>
      <c r="B6633" s="1">
        <v>5815</v>
      </c>
      <c r="C6633" s="1" t="s">
        <v>20160</v>
      </c>
      <c r="D6633">
        <v>11</v>
      </c>
      <c r="E6633">
        <v>37</v>
      </c>
      <c r="F6633" s="10">
        <f>spotify_data[[#This Row],[track_popularity]]/100</f>
        <v>0.37</v>
      </c>
      <c r="G6633" s="9" t="b">
        <v>0</v>
      </c>
      <c r="H6633" s="1">
        <f>+IF(spotify_data[[#This Row],[explicit]]=FALSE,0,1)</f>
        <v>0</v>
      </c>
      <c r="I6633" s="1" t="s">
        <v>17411</v>
      </c>
      <c r="J6633" s="7">
        <f>MATCH(spotify_data[[#This Row],[artist_name]],spotify_data[artist_name],0)</f>
        <v>5540</v>
      </c>
      <c r="K6633">
        <v>59</v>
      </c>
      <c r="L6633" s="10">
        <f>spotify_data[[#This Row],[artist_popularity]]/100</f>
        <v>0.59</v>
      </c>
      <c r="M6633">
        <v>1441554</v>
      </c>
      <c r="N6633" s="1" t="s">
        <v>17412</v>
      </c>
      <c r="O6633" s="1" t="s">
        <v>20150</v>
      </c>
      <c r="P6633" s="1">
        <f>MATCH(spotify_data[[#This Row],[album_id]],spotify_data[album_id],0)</f>
        <v>5875</v>
      </c>
      <c r="Q6633" s="1" t="s">
        <v>20151</v>
      </c>
      <c r="R6633" s="2">
        <v>40004</v>
      </c>
      <c r="S6633" s="7">
        <f ca="1">+TODAY()-spotify_data[[#This Row],[Fecha lanzamiento Album]]</f>
        <v>6027</v>
      </c>
      <c r="T6633" s="7">
        <f ca="1">+spotify_data[[#This Row],[Antigüedad Album Dias]]/60</f>
        <v>100.45</v>
      </c>
      <c r="U6633" s="8">
        <f ca="1">spotify_data[[#This Row],[Antigüedad Album Meses]]/12</f>
        <v>8.3708333333333336</v>
      </c>
      <c r="V6633">
        <v>16</v>
      </c>
      <c r="W6633" s="1" t="s">
        <v>1932</v>
      </c>
      <c r="X6633" s="1" t="str">
        <f>+IF(spotify_data[[#This Row],[album_type]]="album","Album",IF(spotify_data[[#This Row],[album_type]]="single","Single","Compilation"))</f>
        <v>Compilation</v>
      </c>
      <c r="Y6633">
        <v>349</v>
      </c>
    </row>
    <row r="6634" spans="1:25" x14ac:dyDescent="0.3">
      <c r="A6634" s="1" t="s">
        <v>20495</v>
      </c>
      <c r="B6634" s="1">
        <v>2600</v>
      </c>
      <c r="C6634" s="1" t="s">
        <v>20496</v>
      </c>
      <c r="D6634">
        <v>1</v>
      </c>
      <c r="E6634">
        <v>37</v>
      </c>
      <c r="F6634" s="10">
        <f>spotify_data[[#This Row],[track_popularity]]/100</f>
        <v>0.37</v>
      </c>
      <c r="G6634" s="9" t="b">
        <v>0</v>
      </c>
      <c r="H6634" s="1">
        <f>+IF(spotify_data[[#This Row],[explicit]]=FALSE,0,1)</f>
        <v>0</v>
      </c>
      <c r="I6634" s="1" t="s">
        <v>7994</v>
      </c>
      <c r="J6634" s="7">
        <f>MATCH(spotify_data[[#This Row],[artist_name]],spotify_data[artist_name],0)</f>
        <v>5155</v>
      </c>
      <c r="K6634">
        <v>62</v>
      </c>
      <c r="L6634" s="10">
        <f>spotify_data[[#This Row],[artist_popularity]]/100</f>
        <v>0.62</v>
      </c>
      <c r="M6634">
        <v>412759</v>
      </c>
      <c r="N6634" s="1" t="s">
        <v>1609</v>
      </c>
      <c r="O6634" s="1" t="s">
        <v>20497</v>
      </c>
      <c r="P6634" s="1">
        <f>MATCH(spotify_data[[#This Row],[album_id]],spotify_data[album_id],0)</f>
        <v>6633</v>
      </c>
      <c r="Q6634" s="1" t="s">
        <v>20498</v>
      </c>
      <c r="R6634" s="2">
        <v>39629</v>
      </c>
      <c r="S6634" s="7">
        <f ca="1">+TODAY()-spotify_data[[#This Row],[Fecha lanzamiento Album]]</f>
        <v>6402</v>
      </c>
      <c r="T6634" s="7">
        <f ca="1">+spotify_data[[#This Row],[Antigüedad Album Dias]]/60</f>
        <v>106.7</v>
      </c>
      <c r="U6634" s="8">
        <f ca="1">spotify_data[[#This Row],[Antigüedad Album Meses]]/12</f>
        <v>8.8916666666666675</v>
      </c>
      <c r="V6634">
        <v>14</v>
      </c>
      <c r="W6634" s="1" t="s">
        <v>20</v>
      </c>
      <c r="X6634" s="1" t="str">
        <f>+IF(spotify_data[[#This Row],[album_type]]="album","Album",IF(spotify_data[[#This Row],[album_type]]="single","Single","Compilation"))</f>
        <v>Album</v>
      </c>
      <c r="Y6634">
        <v>284</v>
      </c>
    </row>
    <row r="6635" spans="1:25" x14ac:dyDescent="0.3">
      <c r="A6635" s="1" t="s">
        <v>20953</v>
      </c>
      <c r="B6635" s="1">
        <v>4063</v>
      </c>
      <c r="C6635" s="1" t="s">
        <v>20954</v>
      </c>
      <c r="D6635">
        <v>9</v>
      </c>
      <c r="E6635">
        <v>37</v>
      </c>
      <c r="F6635" s="10">
        <f>spotify_data[[#This Row],[track_popularity]]/100</f>
        <v>0.37</v>
      </c>
      <c r="G6635" s="9" t="b">
        <v>0</v>
      </c>
      <c r="H6635" s="1">
        <f>+IF(spotify_data[[#This Row],[explicit]]=FALSE,0,1)</f>
        <v>0</v>
      </c>
      <c r="I6635" s="1" t="s">
        <v>20955</v>
      </c>
      <c r="J6635" s="7">
        <f>MATCH(spotify_data[[#This Row],[artist_name]],spotify_data[artist_name],0)</f>
        <v>6634</v>
      </c>
      <c r="K6635">
        <v>62</v>
      </c>
      <c r="L6635" s="10">
        <f>spotify_data[[#This Row],[artist_popularity]]/100</f>
        <v>0.62</v>
      </c>
      <c r="M6635">
        <v>2599494</v>
      </c>
      <c r="N6635" s="1" t="s">
        <v>23</v>
      </c>
      <c r="O6635" s="1" t="s">
        <v>20934</v>
      </c>
      <c r="P6635" s="1">
        <f>MATCH(spotify_data[[#This Row],[album_id]],spotify_data[album_id],0)</f>
        <v>6186</v>
      </c>
      <c r="Q6635" s="1" t="s">
        <v>20882</v>
      </c>
      <c r="R6635" s="2">
        <v>39083</v>
      </c>
      <c r="S6635" s="7">
        <f ca="1">+TODAY()-spotify_data[[#This Row],[Fecha lanzamiento Album]]</f>
        <v>6948</v>
      </c>
      <c r="T6635" s="7">
        <f ca="1">+spotify_data[[#This Row],[Antigüedad Album Dias]]/60</f>
        <v>115.8</v>
      </c>
      <c r="U6635" s="8">
        <f ca="1">spotify_data[[#This Row],[Antigüedad Album Meses]]/12</f>
        <v>9.65</v>
      </c>
      <c r="V6635">
        <v>31</v>
      </c>
      <c r="W6635" s="1" t="s">
        <v>1932</v>
      </c>
      <c r="X6635" s="1" t="str">
        <f>+IF(spotify_data[[#This Row],[album_type]]="album","Album",IF(spotify_data[[#This Row],[album_type]]="single","Single","Compilation"))</f>
        <v>Compilation</v>
      </c>
      <c r="Y6635">
        <v>441</v>
      </c>
    </row>
    <row r="6636" spans="1:25" x14ac:dyDescent="0.3">
      <c r="A6636" s="1" t="s">
        <v>21025</v>
      </c>
      <c r="B6636" s="1">
        <v>326</v>
      </c>
      <c r="C6636" s="1" t="s">
        <v>21026</v>
      </c>
      <c r="D6636">
        <v>6</v>
      </c>
      <c r="E6636">
        <v>37</v>
      </c>
      <c r="F6636" s="10">
        <f>spotify_data[[#This Row],[track_popularity]]/100</f>
        <v>0.37</v>
      </c>
      <c r="G6636" s="9" t="b">
        <v>0</v>
      </c>
      <c r="H6636" s="1">
        <f>+IF(spotify_data[[#This Row],[explicit]]=FALSE,0,1)</f>
        <v>0</v>
      </c>
      <c r="I6636" s="1" t="s">
        <v>21013</v>
      </c>
      <c r="J6636" s="7">
        <f>MATCH(spotify_data[[#This Row],[artist_name]],spotify_data[artist_name],0)</f>
        <v>3057</v>
      </c>
      <c r="K6636">
        <v>62</v>
      </c>
      <c r="L6636" s="10">
        <f>spotify_data[[#This Row],[artist_popularity]]/100</f>
        <v>0.62</v>
      </c>
      <c r="M6636">
        <v>3748353</v>
      </c>
      <c r="N6636" s="1" t="s">
        <v>21014</v>
      </c>
      <c r="O6636" s="1" t="s">
        <v>21015</v>
      </c>
      <c r="P6636" s="1">
        <f>MATCH(spotify_data[[#This Row],[album_id]],spotify_data[album_id],0)</f>
        <v>3057</v>
      </c>
      <c r="Q6636" s="1" t="s">
        <v>21016</v>
      </c>
      <c r="R6636" s="2">
        <v>39052</v>
      </c>
      <c r="S6636" s="7">
        <f ca="1">+TODAY()-spotify_data[[#This Row],[Fecha lanzamiento Album]]</f>
        <v>6979</v>
      </c>
      <c r="T6636" s="7">
        <f ca="1">+spotify_data[[#This Row],[Antigüedad Album Dias]]/60</f>
        <v>116.31666666666666</v>
      </c>
      <c r="U6636" s="8">
        <f ca="1">spotify_data[[#This Row],[Antigüedad Album Meses]]/12</f>
        <v>9.6930555555555546</v>
      </c>
      <c r="V6636">
        <v>11</v>
      </c>
      <c r="W6636" s="1" t="s">
        <v>20</v>
      </c>
      <c r="X6636" s="1" t="str">
        <f>+IF(spotify_data[[#This Row],[album_type]]="album","Album",IF(spotify_data[[#This Row],[album_type]]="single","Single","Compilation"))</f>
        <v>Album</v>
      </c>
      <c r="Y6636">
        <v>341</v>
      </c>
    </row>
    <row r="6637" spans="1:25" x14ac:dyDescent="0.3">
      <c r="A6637" s="1" t="s">
        <v>21357</v>
      </c>
      <c r="B6637" s="1">
        <v>4640</v>
      </c>
      <c r="C6637" s="1" t="s">
        <v>21358</v>
      </c>
      <c r="D6637">
        <v>1</v>
      </c>
      <c r="E6637">
        <v>37</v>
      </c>
      <c r="F6637" s="10">
        <f>spotify_data[[#This Row],[track_popularity]]/100</f>
        <v>0.37</v>
      </c>
      <c r="G6637" s="9" t="b">
        <v>0</v>
      </c>
      <c r="H6637" s="1">
        <f>+IF(spotify_data[[#This Row],[explicit]]=FALSE,0,1)</f>
        <v>0</v>
      </c>
      <c r="I6637" s="1" t="s">
        <v>12561</v>
      </c>
      <c r="J6637" s="7">
        <f>MATCH(spotify_data[[#This Row],[artist_name]],spotify_data[artist_name],0)</f>
        <v>6636</v>
      </c>
      <c r="K6637">
        <v>40</v>
      </c>
      <c r="L6637" s="10">
        <f>spotify_data[[#This Row],[artist_popularity]]/100</f>
        <v>0.4</v>
      </c>
      <c r="M6637">
        <v>24209</v>
      </c>
      <c r="N6637" s="1" t="s">
        <v>23</v>
      </c>
      <c r="O6637" s="1" t="s">
        <v>21359</v>
      </c>
      <c r="P6637" s="1">
        <f>MATCH(spotify_data[[#This Row],[album_id]],spotify_data[album_id],0)</f>
        <v>6636</v>
      </c>
      <c r="Q6637" s="1" t="s">
        <v>21360</v>
      </c>
      <c r="R6637" s="2">
        <v>38601</v>
      </c>
      <c r="S6637" s="7">
        <f ca="1">+TODAY()-spotify_data[[#This Row],[Fecha lanzamiento Album]]</f>
        <v>7430</v>
      </c>
      <c r="T6637" s="7">
        <f ca="1">+spotify_data[[#This Row],[Antigüedad Album Dias]]/60</f>
        <v>123.83333333333333</v>
      </c>
      <c r="U6637" s="8">
        <f ca="1">spotify_data[[#This Row],[Antigüedad Album Meses]]/12</f>
        <v>10.319444444444445</v>
      </c>
      <c r="V6637">
        <v>11</v>
      </c>
      <c r="W6637" s="1" t="s">
        <v>20</v>
      </c>
      <c r="X6637" s="1" t="str">
        <f>+IF(spotify_data[[#This Row],[album_type]]="album","Album",IF(spotify_data[[#This Row],[album_type]]="single","Single","Compilation"))</f>
        <v>Album</v>
      </c>
      <c r="Y6637">
        <v>298</v>
      </c>
    </row>
    <row r="6638" spans="1:25" x14ac:dyDescent="0.3">
      <c r="A6638" s="1" t="s">
        <v>22481</v>
      </c>
      <c r="B6638" s="1"/>
      <c r="C6638" s="1" t="s">
        <v>22482</v>
      </c>
      <c r="D6638">
        <v>13</v>
      </c>
      <c r="E6638">
        <v>37</v>
      </c>
      <c r="F6638" s="10">
        <f>spotify_data[[#This Row],[track_popularity]]/100</f>
        <v>0.37</v>
      </c>
      <c r="G6638" s="9" t="b">
        <v>0</v>
      </c>
      <c r="H6638" s="1">
        <f>+IF(spotify_data[[#This Row],[explicit]]=FALSE,0,1)</f>
        <v>0</v>
      </c>
      <c r="I6638" s="1" t="s">
        <v>2104</v>
      </c>
      <c r="J6638" s="7">
        <f>MATCH(spotify_data[[#This Row],[artist_name]],spotify_data[artist_name],0)</f>
        <v>2180</v>
      </c>
      <c r="K6638">
        <v>71</v>
      </c>
      <c r="L6638" s="10">
        <f>spotify_data[[#This Row],[artist_popularity]]/100</f>
        <v>0.71</v>
      </c>
      <c r="M6638">
        <v>4968982</v>
      </c>
      <c r="N6638" s="1" t="s">
        <v>2105</v>
      </c>
      <c r="O6638" s="1" t="s">
        <v>22483</v>
      </c>
      <c r="P6638" s="1">
        <f>MATCH(spotify_data[[#This Row],[album_id]],spotify_data[album_id],0)</f>
        <v>5672</v>
      </c>
      <c r="Q6638" s="1" t="s">
        <v>22484</v>
      </c>
      <c r="R6638" s="2">
        <v>36841</v>
      </c>
      <c r="S6638" s="7">
        <f ca="1">+TODAY()-spotify_data[[#This Row],[Fecha lanzamiento Album]]</f>
        <v>9190</v>
      </c>
      <c r="T6638" s="7">
        <f ca="1">+spotify_data[[#This Row],[Antigüedad Album Dias]]/60</f>
        <v>153.16666666666666</v>
      </c>
      <c r="U6638" s="8">
        <f ca="1">spotify_data[[#This Row],[Antigüedad Album Meses]]/12</f>
        <v>12.763888888888888</v>
      </c>
      <c r="V6638">
        <v>19</v>
      </c>
      <c r="W6638" s="1" t="s">
        <v>20</v>
      </c>
      <c r="X6638" s="1" t="str">
        <f>+IF(spotify_data[[#This Row],[album_type]]="album","Album",IF(spotify_data[[#This Row],[album_type]]="single","Single","Compilation"))</f>
        <v>Album</v>
      </c>
      <c r="Y6638">
        <v>334</v>
      </c>
    </row>
    <row r="6639" spans="1:25" x14ac:dyDescent="0.3">
      <c r="A6639" s="1" t="s">
        <v>23485</v>
      </c>
      <c r="B6639" s="1"/>
      <c r="C6639" s="1" t="s">
        <v>23486</v>
      </c>
      <c r="D6639">
        <v>5</v>
      </c>
      <c r="E6639">
        <v>37</v>
      </c>
      <c r="F6639" s="10">
        <f>spotify_data[[#This Row],[track_popularity]]/100</f>
        <v>0.37</v>
      </c>
      <c r="G6639" s="9" t="b">
        <v>0</v>
      </c>
      <c r="H6639" s="1">
        <f>+IF(spotify_data[[#This Row],[explicit]]=FALSE,0,1)</f>
        <v>0</v>
      </c>
      <c r="I6639" s="1" t="s">
        <v>23464</v>
      </c>
      <c r="J6639" s="7">
        <f>MATCH(spotify_data[[#This Row],[artist_name]],spotify_data[artist_name],0)</f>
        <v>1157</v>
      </c>
      <c r="K6639">
        <v>71</v>
      </c>
      <c r="L6639" s="10">
        <f>spotify_data[[#This Row],[artist_popularity]]/100</f>
        <v>0.71</v>
      </c>
      <c r="M6639">
        <v>3856287</v>
      </c>
      <c r="N6639" s="1" t="s">
        <v>21063</v>
      </c>
      <c r="O6639" s="1" t="s">
        <v>23465</v>
      </c>
      <c r="P6639" s="1">
        <f>MATCH(spotify_data[[#This Row],[album_id]],spotify_data[album_id],0)</f>
        <v>1157</v>
      </c>
      <c r="Q6639" s="1" t="s">
        <v>23466</v>
      </c>
      <c r="R6639" s="2">
        <v>34029</v>
      </c>
      <c r="S6639" s="7">
        <f ca="1">+TODAY()-spotify_data[[#This Row],[Fecha lanzamiento Album]]</f>
        <v>12002</v>
      </c>
      <c r="T6639" s="7">
        <f ca="1">+spotify_data[[#This Row],[Antigüedad Album Dias]]/60</f>
        <v>200.03333333333333</v>
      </c>
      <c r="U6639" s="8">
        <f ca="1">spotify_data[[#This Row],[Antigüedad Album Meses]]/12</f>
        <v>16.669444444444444</v>
      </c>
      <c r="V6639">
        <v>12</v>
      </c>
      <c r="W6639" s="1" t="s">
        <v>20</v>
      </c>
      <c r="X6639" s="1" t="str">
        <f>+IF(spotify_data[[#This Row],[album_type]]="album","Album",IF(spotify_data[[#This Row],[album_type]]="single","Single","Compilation"))</f>
        <v>Album</v>
      </c>
      <c r="Y6639">
        <v>25</v>
      </c>
    </row>
    <row r="6640" spans="1:25" x14ac:dyDescent="0.3">
      <c r="A6640" s="1" t="s">
        <v>23583</v>
      </c>
      <c r="B6640" s="1"/>
      <c r="C6640" s="1" t="s">
        <v>23584</v>
      </c>
      <c r="D6640">
        <v>11</v>
      </c>
      <c r="E6640">
        <v>37</v>
      </c>
      <c r="F6640" s="10">
        <f>spotify_data[[#This Row],[track_popularity]]/100</f>
        <v>0.37</v>
      </c>
      <c r="G6640" s="9" t="b">
        <v>0</v>
      </c>
      <c r="H6640" s="1">
        <f>+IF(spotify_data[[#This Row],[explicit]]=FALSE,0,1)</f>
        <v>0</v>
      </c>
      <c r="I6640" s="1" t="s">
        <v>23585</v>
      </c>
      <c r="J6640" s="7">
        <f>MATCH(spotify_data[[#This Row],[artist_name]],spotify_data[artist_name],0)</f>
        <v>6639</v>
      </c>
      <c r="K6640">
        <v>49</v>
      </c>
      <c r="L6640" s="10">
        <f>spotify_data[[#This Row],[artist_popularity]]/100</f>
        <v>0.49</v>
      </c>
      <c r="M6640">
        <v>534917</v>
      </c>
      <c r="N6640" s="1" t="s">
        <v>23586</v>
      </c>
      <c r="O6640" s="1" t="s">
        <v>23587</v>
      </c>
      <c r="P6640" s="1">
        <f>MATCH(spotify_data[[#This Row],[album_id]],spotify_data[album_id],0)</f>
        <v>6639</v>
      </c>
      <c r="Q6640" s="1" t="s">
        <v>23588</v>
      </c>
      <c r="R6640" s="2">
        <v>33604</v>
      </c>
      <c r="S6640" s="7">
        <f ca="1">+TODAY()-spotify_data[[#This Row],[Fecha lanzamiento Album]]</f>
        <v>12427</v>
      </c>
      <c r="T6640" s="7">
        <f ca="1">+spotify_data[[#This Row],[Antigüedad Album Dias]]/60</f>
        <v>207.11666666666667</v>
      </c>
      <c r="U6640" s="8">
        <f ca="1">spotify_data[[#This Row],[Antigüedad Album Meses]]/12</f>
        <v>17.259722222222223</v>
      </c>
      <c r="V6640">
        <v>14</v>
      </c>
      <c r="W6640" s="1" t="s">
        <v>20</v>
      </c>
      <c r="X6640" s="1" t="str">
        <f>+IF(spotify_data[[#This Row],[album_type]]="album","Album",IF(spotify_data[[#This Row],[album_type]]="single","Single","Compilation"))</f>
        <v>Album</v>
      </c>
      <c r="Y6640">
        <v>92</v>
      </c>
    </row>
    <row r="6641" spans="1:25" x14ac:dyDescent="0.3">
      <c r="A6641" s="1" t="s">
        <v>23630</v>
      </c>
      <c r="B6641" s="1"/>
      <c r="C6641" s="1" t="s">
        <v>23631</v>
      </c>
      <c r="D6641">
        <v>1</v>
      </c>
      <c r="E6641">
        <v>37</v>
      </c>
      <c r="F6641" s="10">
        <f>spotify_data[[#This Row],[track_popularity]]/100</f>
        <v>0.37</v>
      </c>
      <c r="G6641" s="9" t="b">
        <v>0</v>
      </c>
      <c r="H6641" s="1">
        <f>+IF(spotify_data[[#This Row],[explicit]]=FALSE,0,1)</f>
        <v>0</v>
      </c>
      <c r="I6641" s="1" t="s">
        <v>7647</v>
      </c>
      <c r="J6641" s="7">
        <f>MATCH(spotify_data[[#This Row],[artist_name]],spotify_data[artist_name],0)</f>
        <v>289</v>
      </c>
      <c r="K6641">
        <v>81</v>
      </c>
      <c r="L6641" s="10">
        <f>spotify_data[[#This Row],[artist_popularity]]/100</f>
        <v>0.81</v>
      </c>
      <c r="M6641">
        <v>23391272</v>
      </c>
      <c r="N6641" s="1" t="s">
        <v>7648</v>
      </c>
      <c r="O6641" s="1" t="s">
        <v>23601</v>
      </c>
      <c r="P6641" s="1">
        <f>MATCH(spotify_data[[#This Row],[album_id]],spotify_data[album_id],0)</f>
        <v>4747</v>
      </c>
      <c r="Q6641" s="1" t="s">
        <v>23602</v>
      </c>
      <c r="R6641" s="2">
        <v>33507</v>
      </c>
      <c r="S6641" s="7">
        <f ca="1">+TODAY()-spotify_data[[#This Row],[Fecha lanzamiento Album]]</f>
        <v>12524</v>
      </c>
      <c r="T6641" s="7">
        <f ca="1">+spotify_data[[#This Row],[Antigüedad Album Dias]]/60</f>
        <v>208.73333333333332</v>
      </c>
      <c r="U6641" s="8">
        <f ca="1">spotify_data[[#This Row],[Antigüedad Album Meses]]/12</f>
        <v>17.394444444444442</v>
      </c>
      <c r="V6641">
        <v>70</v>
      </c>
      <c r="W6641" s="1" t="s">
        <v>20</v>
      </c>
      <c r="X6641" s="1" t="str">
        <f>+IF(spotify_data[[#This Row],[album_type]]="album","Album",IF(spotify_data[[#This Row],[album_type]]="single","Single","Compilation"))</f>
        <v>Album</v>
      </c>
      <c r="Y6641">
        <v>503</v>
      </c>
    </row>
    <row r="6642" spans="1:25" x14ac:dyDescent="0.3">
      <c r="A6642" s="1" t="s">
        <v>425</v>
      </c>
      <c r="B6642" s="1">
        <v>8326</v>
      </c>
      <c r="C6642" s="1" t="s">
        <v>426</v>
      </c>
      <c r="D6642">
        <v>1</v>
      </c>
      <c r="E6642">
        <v>36</v>
      </c>
      <c r="F6642" s="10">
        <f>spotify_data[[#This Row],[track_popularity]]/100</f>
        <v>0.36</v>
      </c>
      <c r="G6642" s="9" t="b">
        <v>0</v>
      </c>
      <c r="H6642" s="1">
        <f>+IF(spotify_data[[#This Row],[explicit]]=FALSE,0,1)</f>
        <v>0</v>
      </c>
      <c r="I6642" s="1" t="s">
        <v>427</v>
      </c>
      <c r="J6642" s="7">
        <f>MATCH(spotify_data[[#This Row],[artist_name]],spotify_data[artist_name],0)</f>
        <v>6641</v>
      </c>
      <c r="K6642">
        <v>20</v>
      </c>
      <c r="L6642" s="10">
        <f>spotify_data[[#This Row],[artist_popularity]]/100</f>
        <v>0.2</v>
      </c>
      <c r="M6642">
        <v>4162</v>
      </c>
      <c r="N6642" s="1" t="s">
        <v>23</v>
      </c>
      <c r="O6642" s="1" t="s">
        <v>428</v>
      </c>
      <c r="P6642" s="1">
        <f>MATCH(spotify_data[[#This Row],[album_id]],spotify_data[album_id],0)</f>
        <v>6641</v>
      </c>
      <c r="Q6642" s="1" t="s">
        <v>426</v>
      </c>
      <c r="R6642" s="2">
        <v>45932</v>
      </c>
      <c r="S6642" s="7">
        <f ca="1">+TODAY()-spotify_data[[#This Row],[Fecha lanzamiento Album]]</f>
        <v>99</v>
      </c>
      <c r="T6642" s="7">
        <f ca="1">+spotify_data[[#This Row],[Antigüedad Album Dias]]/60</f>
        <v>1.65</v>
      </c>
      <c r="U6642" s="8">
        <f ca="1">spotify_data[[#This Row],[Antigüedad Album Meses]]/12</f>
        <v>0.13749999999999998</v>
      </c>
      <c r="V6642">
        <v>1</v>
      </c>
      <c r="W6642" s="1" t="s">
        <v>21</v>
      </c>
      <c r="X6642" s="1" t="str">
        <f>+IF(spotify_data[[#This Row],[album_type]]="album","Album",IF(spotify_data[[#This Row],[album_type]]="single","Single","Compilation"))</f>
        <v>Single</v>
      </c>
      <c r="Y6642">
        <v>357</v>
      </c>
    </row>
    <row r="6643" spans="1:25" x14ac:dyDescent="0.3">
      <c r="A6643" s="1" t="s">
        <v>470</v>
      </c>
      <c r="B6643" s="1">
        <v>2718</v>
      </c>
      <c r="C6643" s="1" t="s">
        <v>471</v>
      </c>
      <c r="D6643">
        <v>1</v>
      </c>
      <c r="E6643">
        <v>36</v>
      </c>
      <c r="F6643" s="10">
        <f>spotify_data[[#This Row],[track_popularity]]/100</f>
        <v>0.36</v>
      </c>
      <c r="G6643" s="9" t="b">
        <v>1</v>
      </c>
      <c r="H6643" s="1">
        <f>+IF(spotify_data[[#This Row],[explicit]]=FALSE,0,1)</f>
        <v>1</v>
      </c>
      <c r="I6643" s="1" t="s">
        <v>472</v>
      </c>
      <c r="J6643" s="7">
        <f>MATCH(spotify_data[[#This Row],[artist_name]],spotify_data[artist_name],0)</f>
        <v>6642</v>
      </c>
      <c r="K6643">
        <v>23</v>
      </c>
      <c r="L6643" s="10">
        <f>spotify_data[[#This Row],[artist_popularity]]/100</f>
        <v>0.23</v>
      </c>
      <c r="M6643">
        <v>2256</v>
      </c>
      <c r="N6643" s="1" t="s">
        <v>23</v>
      </c>
      <c r="O6643" s="1" t="s">
        <v>473</v>
      </c>
      <c r="P6643" s="1">
        <f>MATCH(spotify_data[[#This Row],[album_id]],spotify_data[album_id],0)</f>
        <v>6642</v>
      </c>
      <c r="Q6643" s="1" t="s">
        <v>471</v>
      </c>
      <c r="R6643" s="2">
        <v>45930</v>
      </c>
      <c r="S6643" s="7">
        <f ca="1">+TODAY()-spotify_data[[#This Row],[Fecha lanzamiento Album]]</f>
        <v>101</v>
      </c>
      <c r="T6643" s="7">
        <f ca="1">+spotify_data[[#This Row],[Antigüedad Album Dias]]/60</f>
        <v>1.6833333333333333</v>
      </c>
      <c r="U6643" s="8">
        <f ca="1">spotify_data[[#This Row],[Antigüedad Album Meses]]/12</f>
        <v>0.14027777777777778</v>
      </c>
      <c r="V6643">
        <v>1</v>
      </c>
      <c r="W6643" s="1" t="s">
        <v>21</v>
      </c>
      <c r="X6643" s="1" t="str">
        <f>+IF(spotify_data[[#This Row],[album_type]]="album","Album",IF(spotify_data[[#This Row],[album_type]]="single","Single","Compilation"))</f>
        <v>Single</v>
      </c>
      <c r="Y6643">
        <v>257</v>
      </c>
    </row>
    <row r="6644" spans="1:25" x14ac:dyDescent="0.3">
      <c r="A6644" s="1" t="s">
        <v>500</v>
      </c>
      <c r="B6644" s="1">
        <v>486</v>
      </c>
      <c r="C6644" s="1" t="s">
        <v>501</v>
      </c>
      <c r="D6644">
        <v>1</v>
      </c>
      <c r="E6644">
        <v>36</v>
      </c>
      <c r="F6644" s="10">
        <f>spotify_data[[#This Row],[track_popularity]]/100</f>
        <v>0.36</v>
      </c>
      <c r="G6644" s="9" t="b">
        <v>1</v>
      </c>
      <c r="H6644" s="1">
        <f>+IF(spotify_data[[#This Row],[explicit]]=FALSE,0,1)</f>
        <v>1</v>
      </c>
      <c r="I6644" s="1" t="s">
        <v>502</v>
      </c>
      <c r="J6644" s="7">
        <f>MATCH(spotify_data[[#This Row],[artist_name]],spotify_data[artist_name],0)</f>
        <v>6643</v>
      </c>
      <c r="K6644">
        <v>22</v>
      </c>
      <c r="L6644" s="10">
        <f>spotify_data[[#This Row],[artist_popularity]]/100</f>
        <v>0.22</v>
      </c>
      <c r="M6644">
        <v>90</v>
      </c>
      <c r="N6644" s="1" t="s">
        <v>503</v>
      </c>
      <c r="O6644" s="1" t="s">
        <v>504</v>
      </c>
      <c r="P6644" s="1">
        <f>MATCH(spotify_data[[#This Row],[album_id]],spotify_data[album_id],0)</f>
        <v>6643</v>
      </c>
      <c r="Q6644" s="1" t="s">
        <v>501</v>
      </c>
      <c r="R6644" s="2">
        <v>45927</v>
      </c>
      <c r="S6644" s="7">
        <f ca="1">+TODAY()-spotify_data[[#This Row],[Fecha lanzamiento Album]]</f>
        <v>104</v>
      </c>
      <c r="T6644" s="7">
        <f ca="1">+spotify_data[[#This Row],[Antigüedad Album Dias]]/60</f>
        <v>1.7333333333333334</v>
      </c>
      <c r="U6644" s="8">
        <f ca="1">spotify_data[[#This Row],[Antigüedad Album Meses]]/12</f>
        <v>0.14444444444444446</v>
      </c>
      <c r="V6644">
        <v>1</v>
      </c>
      <c r="W6644" s="1" t="s">
        <v>21</v>
      </c>
      <c r="X6644" s="1" t="str">
        <f>+IF(spotify_data[[#This Row],[album_type]]="album","Album",IF(spotify_data[[#This Row],[album_type]]="single","Single","Compilation"))</f>
        <v>Single</v>
      </c>
      <c r="Y6644">
        <v>222</v>
      </c>
    </row>
    <row r="6645" spans="1:25" x14ac:dyDescent="0.3">
      <c r="A6645" s="1" t="s">
        <v>505</v>
      </c>
      <c r="B6645" s="1">
        <v>2568</v>
      </c>
      <c r="C6645" s="1" t="s">
        <v>506</v>
      </c>
      <c r="D6645">
        <v>1</v>
      </c>
      <c r="E6645">
        <v>36</v>
      </c>
      <c r="F6645" s="10">
        <f>spotify_data[[#This Row],[track_popularity]]/100</f>
        <v>0.36</v>
      </c>
      <c r="G6645" s="9" t="b">
        <v>0</v>
      </c>
      <c r="H6645" s="1">
        <f>+IF(spotify_data[[#This Row],[explicit]]=FALSE,0,1)</f>
        <v>0</v>
      </c>
      <c r="I6645" s="1" t="s">
        <v>507</v>
      </c>
      <c r="J6645" s="7">
        <f>MATCH(spotify_data[[#This Row],[artist_name]],spotify_data[artist_name],0)</f>
        <v>6644</v>
      </c>
      <c r="K6645">
        <v>19</v>
      </c>
      <c r="L6645" s="10">
        <f>spotify_data[[#This Row],[artist_popularity]]/100</f>
        <v>0.19</v>
      </c>
      <c r="M6645">
        <v>1413</v>
      </c>
      <c r="N6645" s="1" t="s">
        <v>23</v>
      </c>
      <c r="O6645" s="1" t="s">
        <v>508</v>
      </c>
      <c r="P6645" s="1">
        <f>MATCH(spotify_data[[#This Row],[album_id]],spotify_data[album_id],0)</f>
        <v>6644</v>
      </c>
      <c r="Q6645" s="1" t="s">
        <v>506</v>
      </c>
      <c r="R6645" s="2">
        <v>45926</v>
      </c>
      <c r="S6645" s="7">
        <f ca="1">+TODAY()-spotify_data[[#This Row],[Fecha lanzamiento Album]]</f>
        <v>105</v>
      </c>
      <c r="T6645" s="7">
        <f ca="1">+spotify_data[[#This Row],[Antigüedad Album Dias]]/60</f>
        <v>1.75</v>
      </c>
      <c r="U6645" s="8">
        <f ca="1">spotify_data[[#This Row],[Antigüedad Album Meses]]/12</f>
        <v>0.14583333333333334</v>
      </c>
      <c r="V6645">
        <v>1</v>
      </c>
      <c r="W6645" s="1" t="s">
        <v>21</v>
      </c>
      <c r="X6645" s="1" t="str">
        <f>+IF(spotify_data[[#This Row],[album_type]]="album","Album",IF(spotify_data[[#This Row],[album_type]]="single","Single","Compilation"))</f>
        <v>Single</v>
      </c>
      <c r="Y6645">
        <v>282</v>
      </c>
    </row>
    <row r="6646" spans="1:25" x14ac:dyDescent="0.3">
      <c r="A6646" s="1" t="s">
        <v>509</v>
      </c>
      <c r="B6646" s="1">
        <v>4257</v>
      </c>
      <c r="C6646" s="1" t="s">
        <v>510</v>
      </c>
      <c r="D6646">
        <v>1</v>
      </c>
      <c r="E6646">
        <v>36</v>
      </c>
      <c r="F6646" s="10">
        <f>spotify_data[[#This Row],[track_popularity]]/100</f>
        <v>0.36</v>
      </c>
      <c r="G6646" s="9" t="b">
        <v>0</v>
      </c>
      <c r="H6646" s="1">
        <f>+IF(spotify_data[[#This Row],[explicit]]=FALSE,0,1)</f>
        <v>0</v>
      </c>
      <c r="I6646" s="1" t="s">
        <v>511</v>
      </c>
      <c r="J6646" s="7">
        <f>MATCH(spotify_data[[#This Row],[artist_name]],spotify_data[artist_name],0)</f>
        <v>6645</v>
      </c>
      <c r="K6646">
        <v>24</v>
      </c>
      <c r="L6646" s="10">
        <f>spotify_data[[#This Row],[artist_popularity]]/100</f>
        <v>0.24</v>
      </c>
      <c r="M6646">
        <v>2803</v>
      </c>
      <c r="N6646" s="1" t="s">
        <v>23</v>
      </c>
      <c r="O6646" s="1" t="s">
        <v>512</v>
      </c>
      <c r="P6646" s="1">
        <f>MATCH(spotify_data[[#This Row],[album_id]],spotify_data[album_id],0)</f>
        <v>6645</v>
      </c>
      <c r="Q6646" s="1" t="s">
        <v>510</v>
      </c>
      <c r="R6646" s="2">
        <v>45926</v>
      </c>
      <c r="S6646" s="7">
        <f ca="1">+TODAY()-spotify_data[[#This Row],[Fecha lanzamiento Album]]</f>
        <v>105</v>
      </c>
      <c r="T6646" s="7">
        <f ca="1">+spotify_data[[#This Row],[Antigüedad Album Dias]]/60</f>
        <v>1.75</v>
      </c>
      <c r="U6646" s="8">
        <f ca="1">spotify_data[[#This Row],[Antigüedad Album Meses]]/12</f>
        <v>0.14583333333333334</v>
      </c>
      <c r="V6646">
        <v>1</v>
      </c>
      <c r="W6646" s="1" t="s">
        <v>21</v>
      </c>
      <c r="X6646" s="1" t="str">
        <f>+IF(spotify_data[[#This Row],[album_type]]="album","Album",IF(spotify_data[[#This Row],[album_type]]="single","Single","Compilation"))</f>
        <v>Single</v>
      </c>
      <c r="Y6646">
        <v>285</v>
      </c>
    </row>
    <row r="6647" spans="1:25" x14ac:dyDescent="0.3">
      <c r="A6647" s="1" t="s">
        <v>614</v>
      </c>
      <c r="B6647" s="1">
        <v>5255</v>
      </c>
      <c r="C6647" s="1" t="s">
        <v>615</v>
      </c>
      <c r="D6647">
        <v>1</v>
      </c>
      <c r="E6647">
        <v>36</v>
      </c>
      <c r="F6647" s="10">
        <f>spotify_data[[#This Row],[track_popularity]]/100</f>
        <v>0.36</v>
      </c>
      <c r="G6647" s="9" t="b">
        <v>0</v>
      </c>
      <c r="H6647" s="1">
        <f>+IF(spotify_data[[#This Row],[explicit]]=FALSE,0,1)</f>
        <v>0</v>
      </c>
      <c r="I6647" s="1" t="s">
        <v>616</v>
      </c>
      <c r="J6647" s="7">
        <f>MATCH(spotify_data[[#This Row],[artist_name]],spotify_data[artist_name],0)</f>
        <v>6646</v>
      </c>
      <c r="K6647">
        <v>18</v>
      </c>
      <c r="L6647" s="10">
        <f>spotify_data[[#This Row],[artist_popularity]]/100</f>
        <v>0.18</v>
      </c>
      <c r="M6647">
        <v>181</v>
      </c>
      <c r="N6647" s="1" t="s">
        <v>23</v>
      </c>
      <c r="O6647" s="1" t="s">
        <v>617</v>
      </c>
      <c r="P6647" s="1">
        <f>MATCH(spotify_data[[#This Row],[album_id]],spotify_data[album_id],0)</f>
        <v>6646</v>
      </c>
      <c r="Q6647" s="1" t="s">
        <v>615</v>
      </c>
      <c r="R6647" s="2">
        <v>45925</v>
      </c>
      <c r="S6647" s="7">
        <f ca="1">+TODAY()-spotify_data[[#This Row],[Fecha lanzamiento Album]]</f>
        <v>106</v>
      </c>
      <c r="T6647" s="7">
        <f ca="1">+spotify_data[[#This Row],[Antigüedad Album Dias]]/60</f>
        <v>1.7666666666666666</v>
      </c>
      <c r="U6647" s="8">
        <f ca="1">spotify_data[[#This Row],[Antigüedad Album Meses]]/12</f>
        <v>0.14722222222222223</v>
      </c>
      <c r="V6647">
        <v>1</v>
      </c>
      <c r="W6647" s="1" t="s">
        <v>21</v>
      </c>
      <c r="X6647" s="1" t="str">
        <f>+IF(spotify_data[[#This Row],[album_type]]="album","Album",IF(spotify_data[[#This Row],[album_type]]="single","Single","Compilation"))</f>
        <v>Single</v>
      </c>
      <c r="Y6647">
        <v>281</v>
      </c>
    </row>
    <row r="6648" spans="1:25" x14ac:dyDescent="0.3">
      <c r="A6648" s="1" t="s">
        <v>1110</v>
      </c>
      <c r="B6648" s="1">
        <v>1356</v>
      </c>
      <c r="C6648" s="1" t="s">
        <v>1111</v>
      </c>
      <c r="D6648">
        <v>1</v>
      </c>
      <c r="E6648">
        <v>36</v>
      </c>
      <c r="F6648" s="10">
        <f>spotify_data[[#This Row],[track_popularity]]/100</f>
        <v>0.36</v>
      </c>
      <c r="G6648" s="9" t="b">
        <v>0</v>
      </c>
      <c r="H6648" s="1">
        <f>+IF(spotify_data[[#This Row],[explicit]]=FALSE,0,1)</f>
        <v>0</v>
      </c>
      <c r="I6648" s="1" t="s">
        <v>1112</v>
      </c>
      <c r="J6648" s="7">
        <f>MATCH(spotify_data[[#This Row],[artist_name]],spotify_data[artist_name],0)</f>
        <v>6647</v>
      </c>
      <c r="K6648">
        <v>38</v>
      </c>
      <c r="L6648" s="10">
        <f>spotify_data[[#This Row],[artist_popularity]]/100</f>
        <v>0.38</v>
      </c>
      <c r="M6648">
        <v>44378</v>
      </c>
      <c r="N6648" s="1" t="s">
        <v>23</v>
      </c>
      <c r="O6648" s="1" t="s">
        <v>1113</v>
      </c>
      <c r="P6648" s="1">
        <f>MATCH(spotify_data[[#This Row],[album_id]],spotify_data[album_id],0)</f>
        <v>6647</v>
      </c>
      <c r="Q6648" s="1" t="s">
        <v>1114</v>
      </c>
      <c r="R6648" s="2">
        <v>45891</v>
      </c>
      <c r="S6648" s="7">
        <f ca="1">+TODAY()-spotify_data[[#This Row],[Fecha lanzamiento Album]]</f>
        <v>140</v>
      </c>
      <c r="T6648" s="7">
        <f ca="1">+spotify_data[[#This Row],[Antigüedad Album Dias]]/60</f>
        <v>2.3333333333333335</v>
      </c>
      <c r="U6648" s="8">
        <f ca="1">spotify_data[[#This Row],[Antigüedad Album Meses]]/12</f>
        <v>0.19444444444444445</v>
      </c>
      <c r="V6648">
        <v>1</v>
      </c>
      <c r="W6648" s="1" t="s">
        <v>21</v>
      </c>
      <c r="X6648" s="1" t="str">
        <f>+IF(spotify_data[[#This Row],[album_type]]="album","Album",IF(spotify_data[[#This Row],[album_type]]="single","Single","Compilation"))</f>
        <v>Single</v>
      </c>
      <c r="Y6648">
        <v>281</v>
      </c>
    </row>
    <row r="6649" spans="1:25" x14ac:dyDescent="0.3">
      <c r="A6649" s="1" t="s">
        <v>1148</v>
      </c>
      <c r="B6649" s="1">
        <v>7018</v>
      </c>
      <c r="C6649" s="1" t="s">
        <v>1149</v>
      </c>
      <c r="D6649">
        <v>14</v>
      </c>
      <c r="E6649">
        <v>36</v>
      </c>
      <c r="F6649" s="10">
        <f>spotify_data[[#This Row],[track_popularity]]/100</f>
        <v>0.36</v>
      </c>
      <c r="G6649" s="9" t="b">
        <v>0</v>
      </c>
      <c r="H6649" s="1">
        <f>+IF(spotify_data[[#This Row],[explicit]]=FALSE,0,1)</f>
        <v>0</v>
      </c>
      <c r="I6649" s="1" t="s">
        <v>1091</v>
      </c>
      <c r="J6649" s="7">
        <f>MATCH(spotify_data[[#This Row],[artist_name]],spotify_data[artist_name],0)</f>
        <v>5901</v>
      </c>
      <c r="K6649">
        <v>57</v>
      </c>
      <c r="L6649" s="10">
        <f>spotify_data[[#This Row],[artist_popularity]]/100</f>
        <v>0.56999999999999995</v>
      </c>
      <c r="M6649">
        <v>398659</v>
      </c>
      <c r="N6649" s="1" t="s">
        <v>23</v>
      </c>
      <c r="O6649" s="1" t="s">
        <v>1092</v>
      </c>
      <c r="P6649" s="1">
        <f>MATCH(spotify_data[[#This Row],[album_id]],spotify_data[album_id],0)</f>
        <v>5901</v>
      </c>
      <c r="Q6649" s="1" t="s">
        <v>1093</v>
      </c>
      <c r="R6649" s="2">
        <v>45891</v>
      </c>
      <c r="S6649" s="7">
        <f ca="1">+TODAY()-spotify_data[[#This Row],[Fecha lanzamiento Album]]</f>
        <v>140</v>
      </c>
      <c r="T6649" s="7">
        <f ca="1">+spotify_data[[#This Row],[Antigüedad Album Dias]]/60</f>
        <v>2.3333333333333335</v>
      </c>
      <c r="U6649" s="8">
        <f ca="1">spotify_data[[#This Row],[Antigüedad Album Meses]]/12</f>
        <v>0.19444444444444445</v>
      </c>
      <c r="V6649">
        <v>17</v>
      </c>
      <c r="W6649" s="1" t="s">
        <v>20</v>
      </c>
      <c r="X6649" s="1" t="str">
        <f>+IF(spotify_data[[#This Row],[album_type]]="album","Album",IF(spotify_data[[#This Row],[album_type]]="single","Single","Compilation"))</f>
        <v>Album</v>
      </c>
      <c r="Y6649">
        <v>315</v>
      </c>
    </row>
    <row r="6650" spans="1:25" x14ac:dyDescent="0.3">
      <c r="A6650" s="1" t="s">
        <v>1175</v>
      </c>
      <c r="B6650" s="1">
        <v>4862</v>
      </c>
      <c r="C6650" s="1" t="s">
        <v>1176</v>
      </c>
      <c r="D6650">
        <v>3</v>
      </c>
      <c r="E6650">
        <v>36</v>
      </c>
      <c r="F6650" s="10">
        <f>spotify_data[[#This Row],[track_popularity]]/100</f>
        <v>0.36</v>
      </c>
      <c r="G6650" s="9" t="b">
        <v>0</v>
      </c>
      <c r="H6650" s="1">
        <f>+IF(spotify_data[[#This Row],[explicit]]=FALSE,0,1)</f>
        <v>0</v>
      </c>
      <c r="I6650" s="1" t="s">
        <v>1091</v>
      </c>
      <c r="J6650" s="7">
        <f>MATCH(spotify_data[[#This Row],[artist_name]],spotify_data[artist_name],0)</f>
        <v>5901</v>
      </c>
      <c r="K6650">
        <v>57</v>
      </c>
      <c r="L6650" s="10">
        <f>spotify_data[[#This Row],[artist_popularity]]/100</f>
        <v>0.56999999999999995</v>
      </c>
      <c r="M6650">
        <v>398681</v>
      </c>
      <c r="N6650" s="1" t="s">
        <v>23</v>
      </c>
      <c r="O6650" s="1" t="s">
        <v>1092</v>
      </c>
      <c r="P6650" s="1">
        <f>MATCH(spotify_data[[#This Row],[album_id]],spotify_data[album_id],0)</f>
        <v>5901</v>
      </c>
      <c r="Q6650" s="1" t="s">
        <v>1093</v>
      </c>
      <c r="R6650" s="2">
        <v>45891</v>
      </c>
      <c r="S6650" s="7">
        <f ca="1">+TODAY()-spotify_data[[#This Row],[Fecha lanzamiento Album]]</f>
        <v>140</v>
      </c>
      <c r="T6650" s="7">
        <f ca="1">+spotify_data[[#This Row],[Antigüedad Album Dias]]/60</f>
        <v>2.3333333333333335</v>
      </c>
      <c r="U6650" s="8">
        <f ca="1">spotify_data[[#This Row],[Antigüedad Album Meses]]/12</f>
        <v>0.19444444444444445</v>
      </c>
      <c r="V6650">
        <v>17</v>
      </c>
      <c r="W6650" s="1" t="s">
        <v>20</v>
      </c>
      <c r="X6650" s="1" t="str">
        <f>+IF(spotify_data[[#This Row],[album_type]]="album","Album",IF(spotify_data[[#This Row],[album_type]]="single","Single","Compilation"))</f>
        <v>Album</v>
      </c>
      <c r="Y6650">
        <v>316</v>
      </c>
    </row>
    <row r="6651" spans="1:25" x14ac:dyDescent="0.3">
      <c r="A6651" s="1" t="s">
        <v>1209</v>
      </c>
      <c r="B6651" s="1">
        <v>6458</v>
      </c>
      <c r="C6651" s="1" t="s">
        <v>1210</v>
      </c>
      <c r="D6651">
        <v>1</v>
      </c>
      <c r="E6651">
        <v>36</v>
      </c>
      <c r="F6651" s="10">
        <f>spotify_data[[#This Row],[track_popularity]]/100</f>
        <v>0.36</v>
      </c>
      <c r="G6651" s="9" t="b">
        <v>0</v>
      </c>
      <c r="H6651" s="1">
        <f>+IF(spotify_data[[#This Row],[explicit]]=FALSE,0,1)</f>
        <v>0</v>
      </c>
      <c r="I6651" s="1" t="s">
        <v>1211</v>
      </c>
      <c r="J6651" s="7">
        <f>MATCH(spotify_data[[#This Row],[artist_name]],spotify_data[artist_name],0)</f>
        <v>6650</v>
      </c>
      <c r="K6651">
        <v>18</v>
      </c>
      <c r="L6651" s="10">
        <f>spotify_data[[#This Row],[artist_popularity]]/100</f>
        <v>0.18</v>
      </c>
      <c r="M6651">
        <v>148</v>
      </c>
      <c r="N6651" s="1" t="s">
        <v>23</v>
      </c>
      <c r="O6651" s="1" t="s">
        <v>1212</v>
      </c>
      <c r="P6651" s="1">
        <f>MATCH(spotify_data[[#This Row],[album_id]],spotify_data[album_id],0)</f>
        <v>6650</v>
      </c>
      <c r="Q6651" s="1" t="s">
        <v>1210</v>
      </c>
      <c r="R6651" s="2">
        <v>45884</v>
      </c>
      <c r="S6651" s="7">
        <f ca="1">+TODAY()-spotify_data[[#This Row],[Fecha lanzamiento Album]]</f>
        <v>147</v>
      </c>
      <c r="T6651" s="7">
        <f ca="1">+spotify_data[[#This Row],[Antigüedad Album Dias]]/60</f>
        <v>2.4500000000000002</v>
      </c>
      <c r="U6651" s="8">
        <f ca="1">spotify_data[[#This Row],[Antigüedad Album Meses]]/12</f>
        <v>0.20416666666666669</v>
      </c>
      <c r="V6651">
        <v>1</v>
      </c>
      <c r="W6651" s="1" t="s">
        <v>21</v>
      </c>
      <c r="X6651" s="1" t="str">
        <f>+IF(spotify_data[[#This Row],[album_type]]="album","Album",IF(spotify_data[[#This Row],[album_type]]="single","Single","Compilation"))</f>
        <v>Single</v>
      </c>
      <c r="Y6651">
        <v>488</v>
      </c>
    </row>
    <row r="6652" spans="1:25" x14ac:dyDescent="0.3">
      <c r="A6652" s="1" t="s">
        <v>1466</v>
      </c>
      <c r="B6652" s="1">
        <v>2769</v>
      </c>
      <c r="C6652" s="1" t="s">
        <v>1467</v>
      </c>
      <c r="D6652">
        <v>1</v>
      </c>
      <c r="E6652">
        <v>36</v>
      </c>
      <c r="F6652" s="10">
        <f>spotify_data[[#This Row],[track_popularity]]/100</f>
        <v>0.36</v>
      </c>
      <c r="G6652" s="9" t="b">
        <v>0</v>
      </c>
      <c r="H6652" s="1">
        <f>+IF(spotify_data[[#This Row],[explicit]]=FALSE,0,1)</f>
        <v>0</v>
      </c>
      <c r="I6652" s="1" t="s">
        <v>1468</v>
      </c>
      <c r="J6652" s="7">
        <f>MATCH(spotify_data[[#This Row],[artist_name]],spotify_data[artist_name],0)</f>
        <v>6651</v>
      </c>
      <c r="K6652">
        <v>27</v>
      </c>
      <c r="L6652" s="10">
        <f>spotify_data[[#This Row],[artist_popularity]]/100</f>
        <v>0.27</v>
      </c>
      <c r="M6652">
        <v>268</v>
      </c>
      <c r="N6652" s="1" t="s">
        <v>23</v>
      </c>
      <c r="O6652" s="1" t="s">
        <v>1469</v>
      </c>
      <c r="P6652" s="1">
        <f>MATCH(spotify_data[[#This Row],[album_id]],spotify_data[album_id],0)</f>
        <v>6651</v>
      </c>
      <c r="Q6652" s="1" t="s">
        <v>1467</v>
      </c>
      <c r="R6652" s="2">
        <v>45850</v>
      </c>
      <c r="S6652" s="7">
        <f ca="1">+TODAY()-spotify_data[[#This Row],[Fecha lanzamiento Album]]</f>
        <v>181</v>
      </c>
      <c r="T6652" s="7">
        <f ca="1">+spotify_data[[#This Row],[Antigüedad Album Dias]]/60</f>
        <v>3.0166666666666666</v>
      </c>
      <c r="U6652" s="8">
        <f ca="1">spotify_data[[#This Row],[Antigüedad Album Meses]]/12</f>
        <v>0.25138888888888888</v>
      </c>
      <c r="V6652">
        <v>1</v>
      </c>
      <c r="W6652" s="1" t="s">
        <v>21</v>
      </c>
      <c r="X6652" s="1" t="str">
        <f>+IF(spotify_data[[#This Row],[album_type]]="album","Album",IF(spotify_data[[#This Row],[album_type]]="single","Single","Compilation"))</f>
        <v>Single</v>
      </c>
      <c r="Y6652">
        <v>389</v>
      </c>
    </row>
    <row r="6653" spans="1:25" x14ac:dyDescent="0.3">
      <c r="A6653" s="1" t="s">
        <v>1668</v>
      </c>
      <c r="B6653" s="1">
        <v>5523</v>
      </c>
      <c r="C6653" s="1" t="s">
        <v>1669</v>
      </c>
      <c r="D6653">
        <v>1</v>
      </c>
      <c r="E6653">
        <v>36</v>
      </c>
      <c r="F6653" s="10">
        <f>spotify_data[[#This Row],[track_popularity]]/100</f>
        <v>0.36</v>
      </c>
      <c r="G6653" s="9" t="b">
        <v>1</v>
      </c>
      <c r="H6653" s="1">
        <f>+IF(spotify_data[[#This Row],[explicit]]=FALSE,0,1)</f>
        <v>1</v>
      </c>
      <c r="I6653" s="1" t="s">
        <v>1670</v>
      </c>
      <c r="J6653" s="7">
        <f>MATCH(spotify_data[[#This Row],[artist_name]],spotify_data[artist_name],0)</f>
        <v>6652</v>
      </c>
      <c r="K6653">
        <v>24</v>
      </c>
      <c r="L6653" s="10">
        <f>spotify_data[[#This Row],[artist_popularity]]/100</f>
        <v>0.24</v>
      </c>
      <c r="M6653">
        <v>162</v>
      </c>
      <c r="N6653" s="1" t="s">
        <v>23</v>
      </c>
      <c r="O6653" s="1" t="s">
        <v>1671</v>
      </c>
      <c r="P6653" s="1">
        <f>MATCH(spotify_data[[#This Row],[album_id]],spotify_data[album_id],0)</f>
        <v>6652</v>
      </c>
      <c r="Q6653" s="1" t="s">
        <v>1672</v>
      </c>
      <c r="R6653" s="2">
        <v>45826</v>
      </c>
      <c r="S6653" s="7">
        <f ca="1">+TODAY()-spotify_data[[#This Row],[Fecha lanzamiento Album]]</f>
        <v>205</v>
      </c>
      <c r="T6653" s="7">
        <f ca="1">+spotify_data[[#This Row],[Antigüedad Album Dias]]/60</f>
        <v>3.4166666666666665</v>
      </c>
      <c r="U6653" s="8">
        <f ca="1">spotify_data[[#This Row],[Antigüedad Album Meses]]/12</f>
        <v>0.28472222222222221</v>
      </c>
      <c r="V6653">
        <v>7</v>
      </c>
      <c r="W6653" s="1" t="s">
        <v>20</v>
      </c>
      <c r="X6653" s="1" t="str">
        <f>+IF(spotify_data[[#This Row],[album_type]]="album","Album",IF(spotify_data[[#This Row],[album_type]]="single","Single","Compilation"))</f>
        <v>Album</v>
      </c>
      <c r="Y6653">
        <v>342</v>
      </c>
    </row>
    <row r="6654" spans="1:25" x14ac:dyDescent="0.3">
      <c r="A6654" s="1" t="s">
        <v>1694</v>
      </c>
      <c r="B6654" s="1">
        <v>1429</v>
      </c>
      <c r="C6654" s="1" t="s">
        <v>1695</v>
      </c>
      <c r="D6654">
        <v>5</v>
      </c>
      <c r="E6654">
        <v>36</v>
      </c>
      <c r="F6654" s="10">
        <f>spotify_data[[#This Row],[track_popularity]]/100</f>
        <v>0.36</v>
      </c>
      <c r="G6654" s="9" t="b">
        <v>1</v>
      </c>
      <c r="H6654" s="1">
        <f>+IF(spotify_data[[#This Row],[explicit]]=FALSE,0,1)</f>
        <v>1</v>
      </c>
      <c r="I6654" s="1" t="s">
        <v>1670</v>
      </c>
      <c r="J6654" s="7">
        <f>MATCH(spotify_data[[#This Row],[artist_name]],spotify_data[artist_name],0)</f>
        <v>6652</v>
      </c>
      <c r="K6654">
        <v>24</v>
      </c>
      <c r="L6654" s="10">
        <f>spotify_data[[#This Row],[artist_popularity]]/100</f>
        <v>0.24</v>
      </c>
      <c r="M6654">
        <v>162</v>
      </c>
      <c r="N6654" s="1" t="s">
        <v>23</v>
      </c>
      <c r="O6654" s="1" t="s">
        <v>1671</v>
      </c>
      <c r="P6654" s="1">
        <f>MATCH(spotify_data[[#This Row],[album_id]],spotify_data[album_id],0)</f>
        <v>6652</v>
      </c>
      <c r="Q6654" s="1" t="s">
        <v>1672</v>
      </c>
      <c r="R6654" s="2">
        <v>45826</v>
      </c>
      <c r="S6654" s="7">
        <f ca="1">+TODAY()-spotify_data[[#This Row],[Fecha lanzamiento Album]]</f>
        <v>205</v>
      </c>
      <c r="T6654" s="7">
        <f ca="1">+spotify_data[[#This Row],[Antigüedad Album Dias]]/60</f>
        <v>3.4166666666666665</v>
      </c>
      <c r="U6654" s="8">
        <f ca="1">spotify_data[[#This Row],[Antigüedad Album Meses]]/12</f>
        <v>0.28472222222222221</v>
      </c>
      <c r="V6654">
        <v>7</v>
      </c>
      <c r="W6654" s="1" t="s">
        <v>20</v>
      </c>
      <c r="X6654" s="1" t="str">
        <f>+IF(spotify_data[[#This Row],[album_type]]="album","Album",IF(spotify_data[[#This Row],[album_type]]="single","Single","Compilation"))</f>
        <v>Album</v>
      </c>
      <c r="Y6654">
        <v>307</v>
      </c>
    </row>
    <row r="6655" spans="1:25" x14ac:dyDescent="0.3">
      <c r="A6655" s="1" t="s">
        <v>1822</v>
      </c>
      <c r="B6655" s="1">
        <v>5998</v>
      </c>
      <c r="C6655" s="1" t="s">
        <v>1823</v>
      </c>
      <c r="D6655">
        <v>1</v>
      </c>
      <c r="E6655">
        <v>36</v>
      </c>
      <c r="F6655" s="10">
        <f>spotify_data[[#This Row],[track_popularity]]/100</f>
        <v>0.36</v>
      </c>
      <c r="G6655" s="9" t="b">
        <v>0</v>
      </c>
      <c r="H6655" s="1">
        <f>+IF(spotify_data[[#This Row],[explicit]]=FALSE,0,1)</f>
        <v>0</v>
      </c>
      <c r="I6655" s="1" t="s">
        <v>1573</v>
      </c>
      <c r="J6655" s="7">
        <f>MATCH(spotify_data[[#This Row],[artist_name]],spotify_data[artist_name],0)</f>
        <v>264</v>
      </c>
      <c r="K6655">
        <v>80</v>
      </c>
      <c r="L6655" s="10">
        <f>spotify_data[[#This Row],[artist_popularity]]/100</f>
        <v>0.8</v>
      </c>
      <c r="M6655">
        <v>10539134</v>
      </c>
      <c r="N6655" s="1" t="s">
        <v>23</v>
      </c>
      <c r="O6655" s="1" t="s">
        <v>1824</v>
      </c>
      <c r="P6655" s="1">
        <f>MATCH(spotify_data[[#This Row],[album_id]],spotify_data[album_id],0)</f>
        <v>6654</v>
      </c>
      <c r="Q6655" s="1" t="s">
        <v>1823</v>
      </c>
      <c r="R6655" s="2">
        <v>45806</v>
      </c>
      <c r="S6655" s="7">
        <f ca="1">+TODAY()-spotify_data[[#This Row],[Fecha lanzamiento Album]]</f>
        <v>225</v>
      </c>
      <c r="T6655" s="7">
        <f ca="1">+spotify_data[[#This Row],[Antigüedad Album Dias]]/60</f>
        <v>3.75</v>
      </c>
      <c r="U6655" s="8">
        <f ca="1">spotify_data[[#This Row],[Antigüedad Album Meses]]/12</f>
        <v>0.3125</v>
      </c>
      <c r="V6655">
        <v>2</v>
      </c>
      <c r="W6655" s="1" t="s">
        <v>21</v>
      </c>
      <c r="X6655" s="1" t="str">
        <f>+IF(spotify_data[[#This Row],[album_type]]="album","Album",IF(spotify_data[[#This Row],[album_type]]="single","Single","Compilation"))</f>
        <v>Single</v>
      </c>
      <c r="Y6655">
        <v>3</v>
      </c>
    </row>
    <row r="6656" spans="1:25" x14ac:dyDescent="0.3">
      <c r="A6656" s="1" t="s">
        <v>1861</v>
      </c>
      <c r="B6656" s="1">
        <v>499</v>
      </c>
      <c r="C6656" s="1" t="s">
        <v>1862</v>
      </c>
      <c r="D6656">
        <v>3</v>
      </c>
      <c r="E6656">
        <v>36</v>
      </c>
      <c r="F6656" s="10">
        <f>spotify_data[[#This Row],[track_popularity]]/100</f>
        <v>0.36</v>
      </c>
      <c r="G6656" s="9" t="b">
        <v>0</v>
      </c>
      <c r="H6656" s="1">
        <f>+IF(spotify_data[[#This Row],[explicit]]=FALSE,0,1)</f>
        <v>0</v>
      </c>
      <c r="I6656" s="1" t="s">
        <v>1846</v>
      </c>
      <c r="J6656" s="7">
        <f>MATCH(spotify_data[[#This Row],[artist_name]],spotify_data[artist_name],0)</f>
        <v>5471</v>
      </c>
      <c r="K6656">
        <v>40</v>
      </c>
      <c r="L6656" s="10">
        <f>spotify_data[[#This Row],[artist_popularity]]/100</f>
        <v>0.4</v>
      </c>
      <c r="M6656">
        <v>502</v>
      </c>
      <c r="N6656" s="1" t="s">
        <v>23</v>
      </c>
      <c r="O6656" s="1" t="s">
        <v>1847</v>
      </c>
      <c r="P6656" s="1">
        <f>MATCH(spotify_data[[#This Row],[album_id]],spotify_data[album_id],0)</f>
        <v>5471</v>
      </c>
      <c r="Q6656" s="1" t="s">
        <v>1848</v>
      </c>
      <c r="R6656" s="2">
        <v>45800</v>
      </c>
      <c r="S6656" s="7">
        <f ca="1">+TODAY()-spotify_data[[#This Row],[Fecha lanzamiento Album]]</f>
        <v>231</v>
      </c>
      <c r="T6656" s="7">
        <f ca="1">+spotify_data[[#This Row],[Antigüedad Album Dias]]/60</f>
        <v>3.85</v>
      </c>
      <c r="U6656" s="8">
        <f ca="1">spotify_data[[#This Row],[Antigüedad Album Meses]]/12</f>
        <v>0.32083333333333336</v>
      </c>
      <c r="V6656">
        <v>11</v>
      </c>
      <c r="W6656" s="1" t="s">
        <v>20</v>
      </c>
      <c r="X6656" s="1" t="str">
        <f>+IF(spotify_data[[#This Row],[album_type]]="album","Album",IF(spotify_data[[#This Row],[album_type]]="single","Single","Compilation"))</f>
        <v>Album</v>
      </c>
      <c r="Y6656">
        <v>252</v>
      </c>
    </row>
    <row r="6657" spans="1:25" x14ac:dyDescent="0.3">
      <c r="A6657" s="1" t="s">
        <v>2079</v>
      </c>
      <c r="B6657" s="1">
        <v>7117</v>
      </c>
      <c r="C6657" s="1" t="s">
        <v>2080</v>
      </c>
      <c r="D6657">
        <v>1</v>
      </c>
      <c r="E6657">
        <v>36</v>
      </c>
      <c r="F6657" s="10">
        <f>spotify_data[[#This Row],[track_popularity]]/100</f>
        <v>0.36</v>
      </c>
      <c r="G6657" s="9" t="b">
        <v>0</v>
      </c>
      <c r="H6657" s="1">
        <f>+IF(spotify_data[[#This Row],[explicit]]=FALSE,0,1)</f>
        <v>0</v>
      </c>
      <c r="I6657" s="1" t="s">
        <v>2081</v>
      </c>
      <c r="J6657" s="7">
        <f>MATCH(spotify_data[[#This Row],[artist_name]],spotify_data[artist_name],0)</f>
        <v>2520</v>
      </c>
      <c r="K6657">
        <v>66</v>
      </c>
      <c r="L6657" s="10">
        <f>spotify_data[[#This Row],[artist_popularity]]/100</f>
        <v>0.66</v>
      </c>
      <c r="M6657">
        <v>342955</v>
      </c>
      <c r="N6657" s="1" t="s">
        <v>23</v>
      </c>
      <c r="O6657" s="1" t="s">
        <v>2082</v>
      </c>
      <c r="P6657" s="1">
        <f>MATCH(spotify_data[[#This Row],[album_id]],spotify_data[album_id],0)</f>
        <v>6656</v>
      </c>
      <c r="Q6657" s="1" t="s">
        <v>2080</v>
      </c>
      <c r="R6657" s="2">
        <v>45765</v>
      </c>
      <c r="S6657" s="7">
        <f ca="1">+TODAY()-spotify_data[[#This Row],[Fecha lanzamiento Album]]</f>
        <v>266</v>
      </c>
      <c r="T6657" s="7">
        <f ca="1">+spotify_data[[#This Row],[Antigüedad Album Dias]]/60</f>
        <v>4.4333333333333336</v>
      </c>
      <c r="U6657" s="8">
        <f ca="1">spotify_data[[#This Row],[Antigüedad Album Meses]]/12</f>
        <v>0.36944444444444446</v>
      </c>
      <c r="V6657">
        <v>1</v>
      </c>
      <c r="W6657" s="1" t="s">
        <v>21</v>
      </c>
      <c r="X6657" s="1" t="str">
        <f>+IF(spotify_data[[#This Row],[album_type]]="album","Album",IF(spotify_data[[#This Row],[album_type]]="single","Single","Compilation"))</f>
        <v>Single</v>
      </c>
      <c r="Y6657">
        <v>246</v>
      </c>
    </row>
    <row r="6658" spans="1:25" x14ac:dyDescent="0.3">
      <c r="A6658" s="1" t="s">
        <v>2097</v>
      </c>
      <c r="B6658" s="1">
        <v>6277</v>
      </c>
      <c r="C6658" s="1" t="s">
        <v>2098</v>
      </c>
      <c r="D6658">
        <v>1</v>
      </c>
      <c r="E6658">
        <v>36</v>
      </c>
      <c r="F6658" s="10">
        <f>spotify_data[[#This Row],[track_popularity]]/100</f>
        <v>0.36</v>
      </c>
      <c r="G6658" s="9" t="b">
        <v>0</v>
      </c>
      <c r="H6658" s="1">
        <f>+IF(spotify_data[[#This Row],[explicit]]=FALSE,0,1)</f>
        <v>0</v>
      </c>
      <c r="I6658" s="1" t="s">
        <v>2099</v>
      </c>
      <c r="J6658" s="7">
        <f>MATCH(spotify_data[[#This Row],[artist_name]],spotify_data[artist_name],0)</f>
        <v>6657</v>
      </c>
      <c r="K6658">
        <v>18</v>
      </c>
      <c r="L6658" s="10">
        <f>spotify_data[[#This Row],[artist_popularity]]/100</f>
        <v>0.18</v>
      </c>
      <c r="M6658">
        <v>91</v>
      </c>
      <c r="N6658" s="1" t="s">
        <v>23</v>
      </c>
      <c r="O6658" s="1" t="s">
        <v>2100</v>
      </c>
      <c r="P6658" s="1">
        <f>MATCH(spotify_data[[#This Row],[album_id]],spotify_data[album_id],0)</f>
        <v>6657</v>
      </c>
      <c r="Q6658" s="1" t="s">
        <v>2101</v>
      </c>
      <c r="R6658" s="2">
        <v>45765</v>
      </c>
      <c r="S6658" s="7">
        <f ca="1">+TODAY()-spotify_data[[#This Row],[Fecha lanzamiento Album]]</f>
        <v>266</v>
      </c>
      <c r="T6658" s="7">
        <f ca="1">+spotify_data[[#This Row],[Antigüedad Album Dias]]/60</f>
        <v>4.4333333333333336</v>
      </c>
      <c r="U6658" s="8">
        <f ca="1">spotify_data[[#This Row],[Antigüedad Album Meses]]/12</f>
        <v>0.36944444444444446</v>
      </c>
      <c r="V6658">
        <v>1</v>
      </c>
      <c r="W6658" s="1" t="s">
        <v>21</v>
      </c>
      <c r="X6658" s="1" t="str">
        <f>+IF(spotify_data[[#This Row],[album_type]]="album","Album",IF(spotify_data[[#This Row],[album_type]]="single","Single","Compilation"))</f>
        <v>Single</v>
      </c>
      <c r="Y6658">
        <v>285</v>
      </c>
    </row>
    <row r="6659" spans="1:25" x14ac:dyDescent="0.3">
      <c r="A6659" s="1" t="s">
        <v>2111</v>
      </c>
      <c r="B6659" s="1">
        <v>8094</v>
      </c>
      <c r="C6659" s="1" t="s">
        <v>2112</v>
      </c>
      <c r="D6659">
        <v>1</v>
      </c>
      <c r="E6659">
        <v>36</v>
      </c>
      <c r="F6659" s="10">
        <f>spotify_data[[#This Row],[track_popularity]]/100</f>
        <v>0.36</v>
      </c>
      <c r="G6659" s="9" t="b">
        <v>1</v>
      </c>
      <c r="H6659" s="1">
        <f>+IF(spotify_data[[#This Row],[explicit]]=FALSE,0,1)</f>
        <v>1</v>
      </c>
      <c r="I6659" s="1" t="s">
        <v>1569</v>
      </c>
      <c r="J6659" s="7">
        <f>MATCH(spotify_data[[#This Row],[artist_name]],spotify_data[artist_name],0)</f>
        <v>5783</v>
      </c>
      <c r="K6659">
        <v>35</v>
      </c>
      <c r="L6659" s="10">
        <f>spotify_data[[#This Row],[artist_popularity]]/100</f>
        <v>0.35</v>
      </c>
      <c r="M6659">
        <v>11989</v>
      </c>
      <c r="N6659" s="1" t="s">
        <v>23</v>
      </c>
      <c r="O6659" s="1" t="s">
        <v>2113</v>
      </c>
      <c r="P6659" s="1">
        <f>MATCH(spotify_data[[#This Row],[album_id]],spotify_data[album_id],0)</f>
        <v>6658</v>
      </c>
      <c r="Q6659" s="1" t="s">
        <v>2112</v>
      </c>
      <c r="R6659" s="2">
        <v>45758</v>
      </c>
      <c r="S6659" s="7">
        <f ca="1">+TODAY()-spotify_data[[#This Row],[Fecha lanzamiento Album]]</f>
        <v>273</v>
      </c>
      <c r="T6659" s="7">
        <f ca="1">+spotify_data[[#This Row],[Antigüedad Album Dias]]/60</f>
        <v>4.55</v>
      </c>
      <c r="U6659" s="8">
        <f ca="1">spotify_data[[#This Row],[Antigüedad Album Meses]]/12</f>
        <v>0.37916666666666665</v>
      </c>
      <c r="V6659">
        <v>1</v>
      </c>
      <c r="W6659" s="1" t="s">
        <v>21</v>
      </c>
      <c r="X6659" s="1" t="str">
        <f>+IF(spotify_data[[#This Row],[album_type]]="album","Album",IF(spotify_data[[#This Row],[album_type]]="single","Single","Compilation"))</f>
        <v>Single</v>
      </c>
      <c r="Y6659">
        <v>235</v>
      </c>
    </row>
    <row r="6660" spans="1:25" x14ac:dyDescent="0.3">
      <c r="A6660" s="1" t="s">
        <v>2589</v>
      </c>
      <c r="B6660" s="1">
        <v>705</v>
      </c>
      <c r="C6660" s="1" t="s">
        <v>2590</v>
      </c>
      <c r="D6660">
        <v>1</v>
      </c>
      <c r="E6660">
        <v>36</v>
      </c>
      <c r="F6660" s="10">
        <f>spotify_data[[#This Row],[track_popularity]]/100</f>
        <v>0.36</v>
      </c>
      <c r="G6660" s="9" t="b">
        <v>1</v>
      </c>
      <c r="H6660" s="1">
        <f>+IF(spotify_data[[#This Row],[explicit]]=FALSE,0,1)</f>
        <v>1</v>
      </c>
      <c r="I6660" s="1" t="s">
        <v>2591</v>
      </c>
      <c r="J6660" s="7">
        <f>MATCH(spotify_data[[#This Row],[artist_name]],spotify_data[artist_name],0)</f>
        <v>6659</v>
      </c>
      <c r="K6660">
        <v>28</v>
      </c>
      <c r="L6660" s="10">
        <f>spotify_data[[#This Row],[artist_popularity]]/100</f>
        <v>0.28000000000000003</v>
      </c>
      <c r="M6660">
        <v>1103</v>
      </c>
      <c r="N6660" s="1" t="s">
        <v>23</v>
      </c>
      <c r="O6660" s="1" t="s">
        <v>2592</v>
      </c>
      <c r="P6660" s="1">
        <f>MATCH(spotify_data[[#This Row],[album_id]],spotify_data[album_id],0)</f>
        <v>6659</v>
      </c>
      <c r="Q6660" s="1" t="s">
        <v>2590</v>
      </c>
      <c r="R6660" s="2">
        <v>45672</v>
      </c>
      <c r="S6660" s="7">
        <f ca="1">+TODAY()-spotify_data[[#This Row],[Fecha lanzamiento Album]]</f>
        <v>359</v>
      </c>
      <c r="T6660" s="7">
        <f ca="1">+spotify_data[[#This Row],[Antigüedad Album Dias]]/60</f>
        <v>5.9833333333333334</v>
      </c>
      <c r="U6660" s="8">
        <f ca="1">spotify_data[[#This Row],[Antigüedad Album Meses]]/12</f>
        <v>0.49861111111111112</v>
      </c>
      <c r="V6660">
        <v>1</v>
      </c>
      <c r="W6660" s="1" t="s">
        <v>21</v>
      </c>
      <c r="X6660" s="1" t="str">
        <f>+IF(spotify_data[[#This Row],[album_type]]="album","Album",IF(spotify_data[[#This Row],[album_type]]="single","Single","Compilation"))</f>
        <v>Single</v>
      </c>
      <c r="Y6660">
        <v>432</v>
      </c>
    </row>
    <row r="6661" spans="1:25" x14ac:dyDescent="0.3">
      <c r="A6661" s="1" t="s">
        <v>2595</v>
      </c>
      <c r="B6661" s="1">
        <v>7511</v>
      </c>
      <c r="C6661" s="1" t="s">
        <v>2596</v>
      </c>
      <c r="D6661">
        <v>7</v>
      </c>
      <c r="E6661">
        <v>36</v>
      </c>
      <c r="F6661" s="10">
        <f>spotify_data[[#This Row],[track_popularity]]/100</f>
        <v>0.36</v>
      </c>
      <c r="G6661" s="9" t="b">
        <v>0</v>
      </c>
      <c r="H6661" s="1">
        <f>+IF(spotify_data[[#This Row],[explicit]]=FALSE,0,1)</f>
        <v>0</v>
      </c>
      <c r="I6661" s="1" t="s">
        <v>2576</v>
      </c>
      <c r="J6661" s="7">
        <f>MATCH(spotify_data[[#This Row],[artist_name]],spotify_data[artist_name],0)</f>
        <v>4493</v>
      </c>
      <c r="K6661">
        <v>61</v>
      </c>
      <c r="L6661" s="10">
        <f>spotify_data[[#This Row],[artist_popularity]]/100</f>
        <v>0.61</v>
      </c>
      <c r="M6661">
        <v>6379004</v>
      </c>
      <c r="N6661" s="1" t="s">
        <v>2577</v>
      </c>
      <c r="O6661" s="1" t="s">
        <v>2578</v>
      </c>
      <c r="P6661" s="1">
        <f>MATCH(spotify_data[[#This Row],[album_id]],spotify_data[album_id],0)</f>
        <v>4493</v>
      </c>
      <c r="Q6661" s="1" t="s">
        <v>2579</v>
      </c>
      <c r="R6661" s="2">
        <v>45672</v>
      </c>
      <c r="S6661" s="7">
        <f ca="1">+TODAY()-spotify_data[[#This Row],[Fecha lanzamiento Album]]</f>
        <v>359</v>
      </c>
      <c r="T6661" s="7">
        <f ca="1">+spotify_data[[#This Row],[Antigüedad Album Dias]]/60</f>
        <v>5.9833333333333334</v>
      </c>
      <c r="U6661" s="8">
        <f ca="1">spotify_data[[#This Row],[Antigüedad Album Meses]]/12</f>
        <v>0.49861111111111112</v>
      </c>
      <c r="V6661">
        <v>9</v>
      </c>
      <c r="W6661" s="1" t="s">
        <v>20</v>
      </c>
      <c r="X6661" s="1" t="str">
        <f>+IF(spotify_data[[#This Row],[album_type]]="album","Album",IF(spotify_data[[#This Row],[album_type]]="single","Single","Compilation"))</f>
        <v>Album</v>
      </c>
      <c r="Y6661">
        <v>403</v>
      </c>
    </row>
    <row r="6662" spans="1:25" x14ac:dyDescent="0.3">
      <c r="A6662" s="1" t="s">
        <v>2717</v>
      </c>
      <c r="B6662" s="1">
        <v>289</v>
      </c>
      <c r="C6662" s="1" t="s">
        <v>2718</v>
      </c>
      <c r="D6662">
        <v>1</v>
      </c>
      <c r="E6662">
        <v>36</v>
      </c>
      <c r="F6662" s="10">
        <f>spotify_data[[#This Row],[track_popularity]]/100</f>
        <v>0.36</v>
      </c>
      <c r="G6662" s="9" t="b">
        <v>0</v>
      </c>
      <c r="H6662" s="1">
        <f>+IF(spotify_data[[#This Row],[explicit]]=FALSE,0,1)</f>
        <v>0</v>
      </c>
      <c r="I6662" s="1" t="s">
        <v>2116</v>
      </c>
      <c r="J6662" s="7">
        <f>MATCH(spotify_data[[#This Row],[artist_name]],spotify_data[artist_name],0)</f>
        <v>6118</v>
      </c>
      <c r="K6662">
        <v>41</v>
      </c>
      <c r="L6662" s="10">
        <f>spotify_data[[#This Row],[artist_popularity]]/100</f>
        <v>0.41</v>
      </c>
      <c r="M6662">
        <v>30239</v>
      </c>
      <c r="N6662" s="1" t="s">
        <v>27</v>
      </c>
      <c r="O6662" s="1" t="s">
        <v>2719</v>
      </c>
      <c r="P6662" s="1">
        <f>MATCH(spotify_data[[#This Row],[album_id]],spotify_data[album_id],0)</f>
        <v>6661</v>
      </c>
      <c r="Q6662" s="1" t="s">
        <v>2718</v>
      </c>
      <c r="R6662" s="2">
        <v>45625</v>
      </c>
      <c r="S6662" s="7">
        <f ca="1">+TODAY()-spotify_data[[#This Row],[Fecha lanzamiento Album]]</f>
        <v>406</v>
      </c>
      <c r="T6662" s="7">
        <f ca="1">+spotify_data[[#This Row],[Antigüedad Album Dias]]/60</f>
        <v>6.7666666666666666</v>
      </c>
      <c r="U6662" s="8">
        <f ca="1">spotify_data[[#This Row],[Antigüedad Album Meses]]/12</f>
        <v>0.56388888888888888</v>
      </c>
      <c r="V6662">
        <v>2</v>
      </c>
      <c r="W6662" s="1" t="s">
        <v>21</v>
      </c>
      <c r="X6662" s="1" t="str">
        <f>+IF(spotify_data[[#This Row],[album_type]]="album","Album",IF(spotify_data[[#This Row],[album_type]]="single","Single","Compilation"))</f>
        <v>Single</v>
      </c>
      <c r="Y6662">
        <v>227</v>
      </c>
    </row>
    <row r="6663" spans="1:25" x14ac:dyDescent="0.3">
      <c r="A6663" s="1" t="s">
        <v>3734</v>
      </c>
      <c r="B6663" s="1">
        <v>2429</v>
      </c>
      <c r="C6663" s="1" t="s">
        <v>3735</v>
      </c>
      <c r="D6663">
        <v>1</v>
      </c>
      <c r="E6663">
        <v>36</v>
      </c>
      <c r="F6663" s="10">
        <f>spotify_data[[#This Row],[track_popularity]]/100</f>
        <v>0.36</v>
      </c>
      <c r="G6663" s="9" t="b">
        <v>0</v>
      </c>
      <c r="H6663" s="1">
        <f>+IF(spotify_data[[#This Row],[explicit]]=FALSE,0,1)</f>
        <v>0</v>
      </c>
      <c r="I6663" s="1" t="s">
        <v>1913</v>
      </c>
      <c r="J6663" s="7">
        <f>MATCH(spotify_data[[#This Row],[artist_name]],spotify_data[artist_name],0)</f>
        <v>3087</v>
      </c>
      <c r="K6663">
        <v>66</v>
      </c>
      <c r="L6663" s="10">
        <f>spotify_data[[#This Row],[artist_popularity]]/100</f>
        <v>0.66</v>
      </c>
      <c r="M6663">
        <v>115119</v>
      </c>
      <c r="N6663" s="1" t="s">
        <v>1914</v>
      </c>
      <c r="O6663" s="1" t="s">
        <v>3736</v>
      </c>
      <c r="P6663" s="1">
        <f>MATCH(spotify_data[[#This Row],[album_id]],spotify_data[album_id],0)</f>
        <v>6662</v>
      </c>
      <c r="Q6663" s="1" t="s">
        <v>3735</v>
      </c>
      <c r="R6663" s="2">
        <v>45443</v>
      </c>
      <c r="S6663" s="7">
        <f ca="1">+TODAY()-spotify_data[[#This Row],[Fecha lanzamiento Album]]</f>
        <v>588</v>
      </c>
      <c r="T6663" s="7">
        <f ca="1">+spotify_data[[#This Row],[Antigüedad Album Dias]]/60</f>
        <v>9.8000000000000007</v>
      </c>
      <c r="U6663" s="8">
        <f ca="1">spotify_data[[#This Row],[Antigüedad Album Meses]]/12</f>
        <v>0.81666666666666676</v>
      </c>
      <c r="V6663">
        <v>1</v>
      </c>
      <c r="W6663" s="1" t="s">
        <v>21</v>
      </c>
      <c r="X6663" s="1" t="str">
        <f>+IF(spotify_data[[#This Row],[album_type]]="album","Album",IF(spotify_data[[#This Row],[album_type]]="single","Single","Compilation"))</f>
        <v>Single</v>
      </c>
      <c r="Y6663">
        <v>22</v>
      </c>
    </row>
    <row r="6664" spans="1:25" x14ac:dyDescent="0.3">
      <c r="A6664" s="1" t="s">
        <v>4558</v>
      </c>
      <c r="B6664" s="1">
        <v>3642</v>
      </c>
      <c r="C6664" s="1" t="s">
        <v>4559</v>
      </c>
      <c r="D6664">
        <v>1</v>
      </c>
      <c r="E6664">
        <v>36</v>
      </c>
      <c r="F6664" s="10">
        <f>spotify_data[[#This Row],[track_popularity]]/100</f>
        <v>0.36</v>
      </c>
      <c r="G6664" s="9" t="b">
        <v>0</v>
      </c>
      <c r="H6664" s="1">
        <f>+IF(spotify_data[[#This Row],[explicit]]=FALSE,0,1)</f>
        <v>0</v>
      </c>
      <c r="I6664" s="1" t="s">
        <v>3558</v>
      </c>
      <c r="J6664" s="7">
        <f>MATCH(spotify_data[[#This Row],[artist_name]],spotify_data[artist_name],0)</f>
        <v>5163</v>
      </c>
      <c r="K6664">
        <v>58</v>
      </c>
      <c r="L6664" s="10">
        <f>spotify_data[[#This Row],[artist_popularity]]/100</f>
        <v>0.57999999999999996</v>
      </c>
      <c r="M6664">
        <v>210805</v>
      </c>
      <c r="N6664" s="1" t="s">
        <v>295</v>
      </c>
      <c r="O6664" s="1" t="s">
        <v>4560</v>
      </c>
      <c r="P6664" s="1">
        <f>MATCH(spotify_data[[#This Row],[album_id]],spotify_data[album_id],0)</f>
        <v>6663</v>
      </c>
      <c r="Q6664" s="1" t="s">
        <v>4559</v>
      </c>
      <c r="R6664" s="2">
        <v>45303</v>
      </c>
      <c r="S6664" s="7">
        <f ca="1">+TODAY()-spotify_data[[#This Row],[Fecha lanzamiento Album]]</f>
        <v>728</v>
      </c>
      <c r="T6664" s="7">
        <f ca="1">+spotify_data[[#This Row],[Antigüedad Album Dias]]/60</f>
        <v>12.133333333333333</v>
      </c>
      <c r="U6664" s="8">
        <f ca="1">spotify_data[[#This Row],[Antigüedad Album Meses]]/12</f>
        <v>1.0111111111111111</v>
      </c>
      <c r="V6664">
        <v>1</v>
      </c>
      <c r="W6664" s="1" t="s">
        <v>21</v>
      </c>
      <c r="X6664" s="1" t="str">
        <f>+IF(spotify_data[[#This Row],[album_type]]="album","Album",IF(spotify_data[[#This Row],[album_type]]="single","Single","Compilation"))</f>
        <v>Single</v>
      </c>
      <c r="Y6664">
        <v>243</v>
      </c>
    </row>
    <row r="6665" spans="1:25" x14ac:dyDescent="0.3">
      <c r="A6665" s="1" t="s">
        <v>4588</v>
      </c>
      <c r="B6665" s="1">
        <v>4965</v>
      </c>
      <c r="C6665" s="1" t="s">
        <v>4589</v>
      </c>
      <c r="D6665">
        <v>1</v>
      </c>
      <c r="E6665">
        <v>36</v>
      </c>
      <c r="F6665" s="10">
        <f>spotify_data[[#This Row],[track_popularity]]/100</f>
        <v>0.36</v>
      </c>
      <c r="G6665" s="9" t="b">
        <v>1</v>
      </c>
      <c r="H6665" s="1">
        <f>+IF(spotify_data[[#This Row],[explicit]]=FALSE,0,1)</f>
        <v>1</v>
      </c>
      <c r="I6665" s="1" t="s">
        <v>4590</v>
      </c>
      <c r="J6665" s="7">
        <f>MATCH(spotify_data[[#This Row],[artist_name]],spotify_data[artist_name],0)</f>
        <v>3994</v>
      </c>
      <c r="K6665">
        <v>61</v>
      </c>
      <c r="L6665" s="10">
        <f>spotify_data[[#This Row],[artist_popularity]]/100</f>
        <v>0.61</v>
      </c>
      <c r="M6665">
        <v>644963</v>
      </c>
      <c r="N6665" s="1" t="s">
        <v>23</v>
      </c>
      <c r="O6665" s="1" t="s">
        <v>4591</v>
      </c>
      <c r="P6665" s="1">
        <f>MATCH(spotify_data[[#This Row],[album_id]],spotify_data[album_id],0)</f>
        <v>6664</v>
      </c>
      <c r="Q6665" s="1" t="s">
        <v>4589</v>
      </c>
      <c r="R6665" s="2">
        <v>45302</v>
      </c>
      <c r="S6665" s="7">
        <f ca="1">+TODAY()-spotify_data[[#This Row],[Fecha lanzamiento Album]]</f>
        <v>729</v>
      </c>
      <c r="T6665" s="7">
        <f ca="1">+spotify_data[[#This Row],[Antigüedad Album Dias]]/60</f>
        <v>12.15</v>
      </c>
      <c r="U6665" s="8">
        <f ca="1">spotify_data[[#This Row],[Antigüedad Album Meses]]/12</f>
        <v>1.0125</v>
      </c>
      <c r="V6665">
        <v>1</v>
      </c>
      <c r="W6665" s="1" t="s">
        <v>21</v>
      </c>
      <c r="X6665" s="1" t="str">
        <f>+IF(spotify_data[[#This Row],[album_type]]="album","Album",IF(spotify_data[[#This Row],[album_type]]="single","Single","Compilation"))</f>
        <v>Single</v>
      </c>
      <c r="Y6665">
        <v>274</v>
      </c>
    </row>
    <row r="6666" spans="1:25" x14ac:dyDescent="0.3">
      <c r="A6666" s="1" t="s">
        <v>5100</v>
      </c>
      <c r="B6666" s="1">
        <v>4661</v>
      </c>
      <c r="C6666" s="1" t="s">
        <v>5101</v>
      </c>
      <c r="D6666">
        <v>1</v>
      </c>
      <c r="E6666">
        <v>36</v>
      </c>
      <c r="F6666" s="10">
        <f>spotify_data[[#This Row],[track_popularity]]/100</f>
        <v>0.36</v>
      </c>
      <c r="G6666" s="9" t="b">
        <v>0</v>
      </c>
      <c r="H6666" s="1">
        <f>+IF(spotify_data[[#This Row],[explicit]]=FALSE,0,1)</f>
        <v>0</v>
      </c>
      <c r="I6666" s="1" t="s">
        <v>2409</v>
      </c>
      <c r="J6666" s="7">
        <f>MATCH(spotify_data[[#This Row],[artist_name]],spotify_data[artist_name],0)</f>
        <v>5477</v>
      </c>
      <c r="K6666">
        <v>38</v>
      </c>
      <c r="L6666" s="10">
        <f>spotify_data[[#This Row],[artist_popularity]]/100</f>
        <v>0.38</v>
      </c>
      <c r="M6666">
        <v>963</v>
      </c>
      <c r="N6666" s="1" t="s">
        <v>23</v>
      </c>
      <c r="O6666" s="1" t="s">
        <v>5102</v>
      </c>
      <c r="P6666" s="1">
        <f>MATCH(spotify_data[[#This Row],[album_id]],spotify_data[album_id],0)</f>
        <v>6665</v>
      </c>
      <c r="Q6666" s="1" t="s">
        <v>5101</v>
      </c>
      <c r="R6666" s="2">
        <v>45170</v>
      </c>
      <c r="S6666" s="7">
        <f ca="1">+TODAY()-spotify_data[[#This Row],[Fecha lanzamiento Album]]</f>
        <v>861</v>
      </c>
      <c r="T6666" s="7">
        <f ca="1">+spotify_data[[#This Row],[Antigüedad Album Dias]]/60</f>
        <v>14.35</v>
      </c>
      <c r="U6666" s="8">
        <f ca="1">spotify_data[[#This Row],[Antigüedad Album Meses]]/12</f>
        <v>1.1958333333333333</v>
      </c>
      <c r="V6666">
        <v>1</v>
      </c>
      <c r="W6666" s="1" t="s">
        <v>21</v>
      </c>
      <c r="X6666" s="1" t="str">
        <f>+IF(spotify_data[[#This Row],[album_type]]="album","Album",IF(spotify_data[[#This Row],[album_type]]="single","Single","Compilation"))</f>
        <v>Single</v>
      </c>
      <c r="Y6666">
        <v>307</v>
      </c>
    </row>
    <row r="6667" spans="1:25" x14ac:dyDescent="0.3">
      <c r="A6667" s="1" t="s">
        <v>5106</v>
      </c>
      <c r="B6667" s="1">
        <v>4885</v>
      </c>
      <c r="C6667" s="1" t="s">
        <v>5107</v>
      </c>
      <c r="D6667">
        <v>4</v>
      </c>
      <c r="E6667">
        <v>36</v>
      </c>
      <c r="F6667" s="10">
        <f>spotify_data[[#This Row],[track_popularity]]/100</f>
        <v>0.36</v>
      </c>
      <c r="G6667" s="9" t="b">
        <v>0</v>
      </c>
      <c r="H6667" s="1">
        <f>+IF(spotify_data[[#This Row],[explicit]]=FALSE,0,1)</f>
        <v>0</v>
      </c>
      <c r="I6667" s="1" t="s">
        <v>5108</v>
      </c>
      <c r="J6667" s="7">
        <f>MATCH(spotify_data[[#This Row],[artist_name]],spotify_data[artist_name],0)</f>
        <v>4817</v>
      </c>
      <c r="K6667">
        <v>49</v>
      </c>
      <c r="L6667" s="10">
        <f>spotify_data[[#This Row],[artist_popularity]]/100</f>
        <v>0.49</v>
      </c>
      <c r="M6667">
        <v>35497</v>
      </c>
      <c r="N6667" s="1" t="s">
        <v>5109</v>
      </c>
      <c r="O6667" s="1" t="s">
        <v>5110</v>
      </c>
      <c r="P6667" s="1">
        <f>MATCH(spotify_data[[#This Row],[album_id]],spotify_data[album_id],0)</f>
        <v>6666</v>
      </c>
      <c r="Q6667" s="1" t="s">
        <v>5111</v>
      </c>
      <c r="R6667" s="2">
        <v>45169</v>
      </c>
      <c r="S6667" s="7">
        <f ca="1">+TODAY()-spotify_data[[#This Row],[Fecha lanzamiento Album]]</f>
        <v>862</v>
      </c>
      <c r="T6667" s="7">
        <f ca="1">+spotify_data[[#This Row],[Antigüedad Album Dias]]/60</f>
        <v>14.366666666666667</v>
      </c>
      <c r="U6667" s="8">
        <f ca="1">spotify_data[[#This Row],[Antigüedad Album Meses]]/12</f>
        <v>1.1972222222222222</v>
      </c>
      <c r="V6667">
        <v>79</v>
      </c>
      <c r="W6667" s="1" t="s">
        <v>20</v>
      </c>
      <c r="X6667" s="1" t="str">
        <f>+IF(spotify_data[[#This Row],[album_type]]="album","Album",IF(spotify_data[[#This Row],[album_type]]="single","Single","Compilation"))</f>
        <v>Album</v>
      </c>
      <c r="Y6667">
        <v>303</v>
      </c>
    </row>
    <row r="6668" spans="1:25" x14ac:dyDescent="0.3">
      <c r="A6668" s="1" t="s">
        <v>5650</v>
      </c>
      <c r="B6668" s="1">
        <v>2077</v>
      </c>
      <c r="C6668" s="1" t="s">
        <v>5651</v>
      </c>
      <c r="D6668">
        <v>30</v>
      </c>
      <c r="E6668">
        <v>36</v>
      </c>
      <c r="F6668" s="10">
        <f>spotify_data[[#This Row],[track_popularity]]/100</f>
        <v>0.36</v>
      </c>
      <c r="G6668" s="9" t="b">
        <v>0</v>
      </c>
      <c r="H6668" s="1">
        <f>+IF(spotify_data[[#This Row],[explicit]]=FALSE,0,1)</f>
        <v>0</v>
      </c>
      <c r="I6668" s="1" t="s">
        <v>4965</v>
      </c>
      <c r="J6668" s="7">
        <f>MATCH(spotify_data[[#This Row],[artist_name]],spotify_data[artist_name],0)</f>
        <v>3068</v>
      </c>
      <c r="K6668">
        <v>60</v>
      </c>
      <c r="L6668" s="10">
        <f>spotify_data[[#This Row],[artist_popularity]]/100</f>
        <v>0.6</v>
      </c>
      <c r="M6668">
        <v>1956457</v>
      </c>
      <c r="N6668" s="1" t="s">
        <v>395</v>
      </c>
      <c r="O6668" s="1" t="s">
        <v>5652</v>
      </c>
      <c r="P6668" s="1">
        <f>MATCH(spotify_data[[#This Row],[album_id]],spotify_data[album_id],0)</f>
        <v>6667</v>
      </c>
      <c r="Q6668" s="1" t="s">
        <v>5653</v>
      </c>
      <c r="R6668" s="2">
        <v>45044</v>
      </c>
      <c r="S6668" s="7">
        <f ca="1">+TODAY()-spotify_data[[#This Row],[Fecha lanzamiento Album]]</f>
        <v>987</v>
      </c>
      <c r="T6668" s="7">
        <f ca="1">+spotify_data[[#This Row],[Antigüedad Album Dias]]/60</f>
        <v>16.45</v>
      </c>
      <c r="U6668" s="8">
        <f ca="1">spotify_data[[#This Row],[Antigüedad Album Meses]]/12</f>
        <v>1.3708333333333333</v>
      </c>
      <c r="V6668">
        <v>44</v>
      </c>
      <c r="W6668" s="1" t="s">
        <v>1932</v>
      </c>
      <c r="X6668" s="1" t="str">
        <f>+IF(spotify_data[[#This Row],[album_type]]="album","Album",IF(spotify_data[[#This Row],[album_type]]="single","Single","Compilation"))</f>
        <v>Compilation</v>
      </c>
      <c r="Y6668">
        <v>31</v>
      </c>
    </row>
    <row r="6669" spans="1:25" x14ac:dyDescent="0.3">
      <c r="A6669" s="1" t="s">
        <v>5718</v>
      </c>
      <c r="B6669" s="1">
        <v>1295</v>
      </c>
      <c r="C6669" s="1" t="s">
        <v>5719</v>
      </c>
      <c r="D6669">
        <v>4</v>
      </c>
      <c r="E6669">
        <v>36</v>
      </c>
      <c r="F6669" s="10">
        <f>spotify_data[[#This Row],[track_popularity]]/100</f>
        <v>0.36</v>
      </c>
      <c r="G6669" s="9" t="b">
        <v>0</v>
      </c>
      <c r="H6669" s="1">
        <f>+IF(spotify_data[[#This Row],[explicit]]=FALSE,0,1)</f>
        <v>0</v>
      </c>
      <c r="I6669" s="1" t="s">
        <v>1397</v>
      </c>
      <c r="J6669" s="7">
        <f>MATCH(spotify_data[[#This Row],[artist_name]],spotify_data[artist_name],0)</f>
        <v>190</v>
      </c>
      <c r="K6669">
        <v>81</v>
      </c>
      <c r="L6669" s="10">
        <f>spotify_data[[#This Row],[artist_popularity]]/100</f>
        <v>0.81</v>
      </c>
      <c r="M6669">
        <v>26275803</v>
      </c>
      <c r="N6669" s="1" t="s">
        <v>831</v>
      </c>
      <c r="O6669" s="1" t="s">
        <v>5706</v>
      </c>
      <c r="P6669" s="1">
        <f>MATCH(spotify_data[[#This Row],[album_id]],spotify_data[album_id],0)</f>
        <v>6668</v>
      </c>
      <c r="Q6669" s="1" t="s">
        <v>5707</v>
      </c>
      <c r="R6669" s="2">
        <v>45028</v>
      </c>
      <c r="S6669" s="7">
        <f ca="1">+TODAY()-spotify_data[[#This Row],[Fecha lanzamiento Album]]</f>
        <v>1003</v>
      </c>
      <c r="T6669" s="7">
        <f ca="1">+spotify_data[[#This Row],[Antigüedad Album Dias]]/60</f>
        <v>16.716666666666665</v>
      </c>
      <c r="U6669" s="8">
        <f ca="1">spotify_data[[#This Row],[Antigüedad Album Meses]]/12</f>
        <v>1.3930555555555555</v>
      </c>
      <c r="V6669">
        <v>22</v>
      </c>
      <c r="W6669" s="1" t="s">
        <v>20</v>
      </c>
      <c r="X6669" s="1" t="str">
        <f>+IF(spotify_data[[#This Row],[album_type]]="album","Album",IF(spotify_data[[#This Row],[album_type]]="single","Single","Compilation"))</f>
        <v>Album</v>
      </c>
      <c r="Y6669">
        <v>391</v>
      </c>
    </row>
    <row r="6670" spans="1:25" x14ac:dyDescent="0.3">
      <c r="A6670" s="1" t="s">
        <v>5720</v>
      </c>
      <c r="B6670" s="1">
        <v>6789</v>
      </c>
      <c r="C6670" s="1" t="s">
        <v>5721</v>
      </c>
      <c r="D6670">
        <v>1</v>
      </c>
      <c r="E6670">
        <v>36</v>
      </c>
      <c r="F6670" s="10">
        <f>spotify_data[[#This Row],[track_popularity]]/100</f>
        <v>0.36</v>
      </c>
      <c r="G6670" s="9" t="b">
        <v>0</v>
      </c>
      <c r="H6670" s="1">
        <f>+IF(spotify_data[[#This Row],[explicit]]=FALSE,0,1)</f>
        <v>0</v>
      </c>
      <c r="I6670" s="1" t="s">
        <v>1397</v>
      </c>
      <c r="J6670" s="7">
        <f>MATCH(spotify_data[[#This Row],[artist_name]],spotify_data[artist_name],0)</f>
        <v>190</v>
      </c>
      <c r="K6670">
        <v>81</v>
      </c>
      <c r="L6670" s="10">
        <f>spotify_data[[#This Row],[artist_popularity]]/100</f>
        <v>0.81</v>
      </c>
      <c r="M6670">
        <v>26272346</v>
      </c>
      <c r="N6670" s="1" t="s">
        <v>831</v>
      </c>
      <c r="O6670" s="1" t="s">
        <v>5706</v>
      </c>
      <c r="P6670" s="1">
        <f>MATCH(spotify_data[[#This Row],[album_id]],spotify_data[album_id],0)</f>
        <v>6668</v>
      </c>
      <c r="Q6670" s="1" t="s">
        <v>5707</v>
      </c>
      <c r="R6670" s="2">
        <v>45028</v>
      </c>
      <c r="S6670" s="7">
        <f ca="1">+TODAY()-spotify_data[[#This Row],[Fecha lanzamiento Album]]</f>
        <v>1003</v>
      </c>
      <c r="T6670" s="7">
        <f ca="1">+spotify_data[[#This Row],[Antigüedad Album Dias]]/60</f>
        <v>16.716666666666665</v>
      </c>
      <c r="U6670" s="8">
        <f ca="1">spotify_data[[#This Row],[Antigüedad Album Meses]]/12</f>
        <v>1.3930555555555555</v>
      </c>
      <c r="V6670">
        <v>22</v>
      </c>
      <c r="W6670" s="1" t="s">
        <v>20</v>
      </c>
      <c r="X6670" s="1" t="str">
        <f>+IF(spotify_data[[#This Row],[album_type]]="album","Album",IF(spotify_data[[#This Row],[album_type]]="single","Single","Compilation"))</f>
        <v>Album</v>
      </c>
      <c r="Y6670">
        <v>492</v>
      </c>
    </row>
    <row r="6671" spans="1:25" x14ac:dyDescent="0.3">
      <c r="A6671" s="1" t="s">
        <v>6310</v>
      </c>
      <c r="B6671" s="1">
        <v>8261</v>
      </c>
      <c r="C6671" s="1" t="s">
        <v>6311</v>
      </c>
      <c r="D6671">
        <v>8</v>
      </c>
      <c r="E6671">
        <v>36</v>
      </c>
      <c r="F6671" s="10">
        <f>spotify_data[[#This Row],[track_popularity]]/100</f>
        <v>0.36</v>
      </c>
      <c r="G6671" s="9" t="b">
        <v>0</v>
      </c>
      <c r="H6671" s="1">
        <f>+IF(spotify_data[[#This Row],[explicit]]=FALSE,0,1)</f>
        <v>0</v>
      </c>
      <c r="I6671" s="1" t="s">
        <v>6306</v>
      </c>
      <c r="J6671" s="7">
        <f>MATCH(spotify_data[[#This Row],[artist_name]],spotify_data[artist_name],0)</f>
        <v>4969</v>
      </c>
      <c r="K6671">
        <v>59</v>
      </c>
      <c r="L6671" s="10">
        <f>spotify_data[[#This Row],[artist_popularity]]/100</f>
        <v>0.59</v>
      </c>
      <c r="M6671">
        <v>241502</v>
      </c>
      <c r="N6671" s="1" t="s">
        <v>6307</v>
      </c>
      <c r="O6671" s="1" t="s">
        <v>6308</v>
      </c>
      <c r="P6671" s="1">
        <f>MATCH(spotify_data[[#This Row],[album_id]],spotify_data[album_id],0)</f>
        <v>5041</v>
      </c>
      <c r="Q6671" s="1" t="s">
        <v>6309</v>
      </c>
      <c r="R6671" s="2">
        <v>44874</v>
      </c>
      <c r="S6671" s="7">
        <f ca="1">+TODAY()-spotify_data[[#This Row],[Fecha lanzamiento Album]]</f>
        <v>1157</v>
      </c>
      <c r="T6671" s="7">
        <f ca="1">+spotify_data[[#This Row],[Antigüedad Album Dias]]/60</f>
        <v>19.283333333333335</v>
      </c>
      <c r="U6671" s="8">
        <f ca="1">spotify_data[[#This Row],[Antigüedad Album Meses]]/12</f>
        <v>1.6069444444444445</v>
      </c>
      <c r="V6671">
        <v>28</v>
      </c>
      <c r="W6671" s="1" t="s">
        <v>20</v>
      </c>
      <c r="X6671" s="1" t="str">
        <f>+IF(spotify_data[[#This Row],[album_type]]="album","Album",IF(spotify_data[[#This Row],[album_type]]="single","Single","Compilation"))</f>
        <v>Album</v>
      </c>
      <c r="Y6671">
        <v>174</v>
      </c>
    </row>
    <row r="6672" spans="1:25" x14ac:dyDescent="0.3">
      <c r="A6672" s="1" t="s">
        <v>6314</v>
      </c>
      <c r="B6672" s="1">
        <v>4602</v>
      </c>
      <c r="C6672" s="1" t="s">
        <v>6315</v>
      </c>
      <c r="D6672">
        <v>4</v>
      </c>
      <c r="E6672">
        <v>36</v>
      </c>
      <c r="F6672" s="10">
        <f>spotify_data[[#This Row],[track_popularity]]/100</f>
        <v>0.36</v>
      </c>
      <c r="G6672" s="9" t="b">
        <v>0</v>
      </c>
      <c r="H6672" s="1">
        <f>+IF(spotify_data[[#This Row],[explicit]]=FALSE,0,1)</f>
        <v>0</v>
      </c>
      <c r="I6672" s="1" t="s">
        <v>6306</v>
      </c>
      <c r="J6672" s="7">
        <f>MATCH(spotify_data[[#This Row],[artist_name]],spotify_data[artist_name],0)</f>
        <v>4969</v>
      </c>
      <c r="K6672">
        <v>59</v>
      </c>
      <c r="L6672" s="10">
        <f>spotify_data[[#This Row],[artist_popularity]]/100</f>
        <v>0.59</v>
      </c>
      <c r="M6672">
        <v>241463</v>
      </c>
      <c r="N6672" s="1" t="s">
        <v>6307</v>
      </c>
      <c r="O6672" s="1" t="s">
        <v>6308</v>
      </c>
      <c r="P6672" s="1">
        <f>MATCH(spotify_data[[#This Row],[album_id]],spotify_data[album_id],0)</f>
        <v>5041</v>
      </c>
      <c r="Q6672" s="1" t="s">
        <v>6309</v>
      </c>
      <c r="R6672" s="2">
        <v>44874</v>
      </c>
      <c r="S6672" s="7">
        <f ca="1">+TODAY()-spotify_data[[#This Row],[Fecha lanzamiento Album]]</f>
        <v>1157</v>
      </c>
      <c r="T6672" s="7">
        <f ca="1">+spotify_data[[#This Row],[Antigüedad Album Dias]]/60</f>
        <v>19.283333333333335</v>
      </c>
      <c r="U6672" s="8">
        <f ca="1">spotify_data[[#This Row],[Antigüedad Album Meses]]/12</f>
        <v>1.6069444444444445</v>
      </c>
      <c r="V6672">
        <v>28</v>
      </c>
      <c r="W6672" s="1" t="s">
        <v>20</v>
      </c>
      <c r="X6672" s="1" t="str">
        <f>+IF(spotify_data[[#This Row],[album_type]]="album","Album",IF(spotify_data[[#This Row],[album_type]]="single","Single","Compilation"))</f>
        <v>Album</v>
      </c>
      <c r="Y6672">
        <v>437</v>
      </c>
    </row>
    <row r="6673" spans="1:25" x14ac:dyDescent="0.3">
      <c r="A6673" s="1" t="s">
        <v>6513</v>
      </c>
      <c r="B6673" s="1">
        <v>4946</v>
      </c>
      <c r="C6673" s="1" t="s">
        <v>6514</v>
      </c>
      <c r="D6673">
        <v>11</v>
      </c>
      <c r="E6673">
        <v>36</v>
      </c>
      <c r="F6673" s="10">
        <f>spotify_data[[#This Row],[track_popularity]]/100</f>
        <v>0.36</v>
      </c>
      <c r="G6673" s="9" t="b">
        <v>0</v>
      </c>
      <c r="H6673" s="1">
        <f>+IF(spotify_data[[#This Row],[explicit]]=FALSE,0,1)</f>
        <v>0</v>
      </c>
      <c r="I6673" s="1" t="s">
        <v>6492</v>
      </c>
      <c r="J6673" s="7">
        <f>MATCH(spotify_data[[#This Row],[artist_name]],spotify_data[artist_name],0)</f>
        <v>2764</v>
      </c>
      <c r="K6673">
        <v>60</v>
      </c>
      <c r="L6673" s="10">
        <f>spotify_data[[#This Row],[artist_popularity]]/100</f>
        <v>0.6</v>
      </c>
      <c r="M6673">
        <v>4294346</v>
      </c>
      <c r="N6673" s="1" t="s">
        <v>6493</v>
      </c>
      <c r="O6673" s="1" t="s">
        <v>6494</v>
      </c>
      <c r="P6673" s="1">
        <f>MATCH(spotify_data[[#This Row],[album_id]],spotify_data[album_id],0)</f>
        <v>2764</v>
      </c>
      <c r="Q6673" s="1" t="s">
        <v>6495</v>
      </c>
      <c r="R6673" s="2">
        <v>44827</v>
      </c>
      <c r="S6673" s="7">
        <f ca="1">+TODAY()-spotify_data[[#This Row],[Fecha lanzamiento Album]]</f>
        <v>1204</v>
      </c>
      <c r="T6673" s="7">
        <f ca="1">+spotify_data[[#This Row],[Antigüedad Album Dias]]/60</f>
        <v>20.066666666666666</v>
      </c>
      <c r="U6673" s="8">
        <f ca="1">spotify_data[[#This Row],[Antigüedad Album Meses]]/12</f>
        <v>1.6722222222222223</v>
      </c>
      <c r="V6673">
        <v>12</v>
      </c>
      <c r="W6673" s="1" t="s">
        <v>20</v>
      </c>
      <c r="X6673" s="1" t="str">
        <f>+IF(spotify_data[[#This Row],[album_type]]="album","Album",IF(spotify_data[[#This Row],[album_type]]="single","Single","Compilation"))</f>
        <v>Album</v>
      </c>
      <c r="Y6673">
        <v>35</v>
      </c>
    </row>
    <row r="6674" spans="1:25" x14ac:dyDescent="0.3">
      <c r="A6674" s="1" t="s">
        <v>7138</v>
      </c>
      <c r="B6674" s="1">
        <v>3322</v>
      </c>
      <c r="C6674" s="1" t="s">
        <v>7139</v>
      </c>
      <c r="D6674">
        <v>2</v>
      </c>
      <c r="E6674">
        <v>36</v>
      </c>
      <c r="F6674" s="10">
        <f>spotify_data[[#This Row],[track_popularity]]/100</f>
        <v>0.36</v>
      </c>
      <c r="G6674" s="9" t="b">
        <v>0</v>
      </c>
      <c r="H6674" s="1">
        <f>+IF(spotify_data[[#This Row],[explicit]]=FALSE,0,1)</f>
        <v>0</v>
      </c>
      <c r="I6674" s="1" t="s">
        <v>7140</v>
      </c>
      <c r="J6674" s="7">
        <f>MATCH(spotify_data[[#This Row],[artist_name]],spotify_data[artist_name],0)</f>
        <v>6673</v>
      </c>
      <c r="K6674">
        <v>38</v>
      </c>
      <c r="L6674" s="10">
        <f>spotify_data[[#This Row],[artist_popularity]]/100</f>
        <v>0.38</v>
      </c>
      <c r="M6674">
        <v>6898</v>
      </c>
      <c r="N6674" s="1" t="s">
        <v>23</v>
      </c>
      <c r="O6674" s="1" t="s">
        <v>7141</v>
      </c>
      <c r="P6674" s="1">
        <f>MATCH(spotify_data[[#This Row],[album_id]],spotify_data[album_id],0)</f>
        <v>6673</v>
      </c>
      <c r="Q6674" s="1" t="s">
        <v>7142</v>
      </c>
      <c r="R6674" s="2">
        <v>44673</v>
      </c>
      <c r="S6674" s="7">
        <f ca="1">+TODAY()-spotify_data[[#This Row],[Fecha lanzamiento Album]]</f>
        <v>1358</v>
      </c>
      <c r="T6674" s="7">
        <f ca="1">+spotify_data[[#This Row],[Antigüedad Album Dias]]/60</f>
        <v>22.633333333333333</v>
      </c>
      <c r="U6674" s="8">
        <f ca="1">spotify_data[[#This Row],[Antigüedad Album Meses]]/12</f>
        <v>1.8861111111111111</v>
      </c>
      <c r="V6674">
        <v>43</v>
      </c>
      <c r="W6674" s="1" t="s">
        <v>20</v>
      </c>
      <c r="X6674" s="1" t="str">
        <f>+IF(spotify_data[[#This Row],[album_type]]="album","Album",IF(spotify_data[[#This Row],[album_type]]="single","Single","Compilation"))</f>
        <v>Album</v>
      </c>
      <c r="Y6674">
        <v>195</v>
      </c>
    </row>
    <row r="6675" spans="1:25" x14ac:dyDescent="0.3">
      <c r="A6675" s="1" t="s">
        <v>7143</v>
      </c>
      <c r="B6675" s="1">
        <v>4494</v>
      </c>
      <c r="C6675" s="1" t="s">
        <v>7144</v>
      </c>
      <c r="D6675">
        <v>9</v>
      </c>
      <c r="E6675">
        <v>36</v>
      </c>
      <c r="F6675" s="10">
        <f>spotify_data[[#This Row],[track_popularity]]/100</f>
        <v>0.36</v>
      </c>
      <c r="G6675" s="9" t="b">
        <v>0</v>
      </c>
      <c r="H6675" s="1">
        <f>+IF(spotify_data[[#This Row],[explicit]]=FALSE,0,1)</f>
        <v>0</v>
      </c>
      <c r="I6675" s="1" t="s">
        <v>7140</v>
      </c>
      <c r="J6675" s="7">
        <f>MATCH(spotify_data[[#This Row],[artist_name]],spotify_data[artist_name],0)</f>
        <v>6673</v>
      </c>
      <c r="K6675">
        <v>38</v>
      </c>
      <c r="L6675" s="10">
        <f>spotify_data[[#This Row],[artist_popularity]]/100</f>
        <v>0.38</v>
      </c>
      <c r="M6675">
        <v>6898</v>
      </c>
      <c r="N6675" s="1" t="s">
        <v>23</v>
      </c>
      <c r="O6675" s="1" t="s">
        <v>7141</v>
      </c>
      <c r="P6675" s="1">
        <f>MATCH(spotify_data[[#This Row],[album_id]],spotify_data[album_id],0)</f>
        <v>6673</v>
      </c>
      <c r="Q6675" s="1" t="s">
        <v>7142</v>
      </c>
      <c r="R6675" s="2">
        <v>44673</v>
      </c>
      <c r="S6675" s="7">
        <f ca="1">+TODAY()-spotify_data[[#This Row],[Fecha lanzamiento Album]]</f>
        <v>1358</v>
      </c>
      <c r="T6675" s="7">
        <f ca="1">+spotify_data[[#This Row],[Antigüedad Album Dias]]/60</f>
        <v>22.633333333333333</v>
      </c>
      <c r="U6675" s="8">
        <f ca="1">spotify_data[[#This Row],[Antigüedad Album Meses]]/12</f>
        <v>1.8861111111111111</v>
      </c>
      <c r="V6675">
        <v>43</v>
      </c>
      <c r="W6675" s="1" t="s">
        <v>20</v>
      </c>
      <c r="X6675" s="1" t="str">
        <f>+IF(spotify_data[[#This Row],[album_type]]="album","Album",IF(spotify_data[[#This Row],[album_type]]="single","Single","Compilation"))</f>
        <v>Album</v>
      </c>
      <c r="Y6675">
        <v>17</v>
      </c>
    </row>
    <row r="6676" spans="1:25" x14ac:dyDescent="0.3">
      <c r="A6676" s="1" t="s">
        <v>8565</v>
      </c>
      <c r="B6676" s="1">
        <v>4635</v>
      </c>
      <c r="C6676" s="1" t="s">
        <v>8566</v>
      </c>
      <c r="D6676">
        <v>38</v>
      </c>
      <c r="E6676">
        <v>36</v>
      </c>
      <c r="F6676" s="10">
        <f>spotify_data[[#This Row],[track_popularity]]/100</f>
        <v>0.36</v>
      </c>
      <c r="G6676" s="9" t="b">
        <v>0</v>
      </c>
      <c r="H6676" s="1">
        <f>+IF(spotify_data[[#This Row],[explicit]]=FALSE,0,1)</f>
        <v>0</v>
      </c>
      <c r="I6676" s="1" t="s">
        <v>8567</v>
      </c>
      <c r="J6676" s="7">
        <f>MATCH(spotify_data[[#This Row],[artist_name]],spotify_data[artist_name],0)</f>
        <v>4313</v>
      </c>
      <c r="K6676">
        <v>59</v>
      </c>
      <c r="L6676" s="10">
        <f>spotify_data[[#This Row],[artist_popularity]]/100</f>
        <v>0.59</v>
      </c>
      <c r="M6676">
        <v>1198427</v>
      </c>
      <c r="N6676" s="1" t="s">
        <v>8568</v>
      </c>
      <c r="O6676" s="1" t="s">
        <v>8569</v>
      </c>
      <c r="P6676" s="1">
        <f>MATCH(spotify_data[[#This Row],[album_id]],spotify_data[album_id],0)</f>
        <v>6675</v>
      </c>
      <c r="Q6676" s="1" t="s">
        <v>8570</v>
      </c>
      <c r="R6676" s="2">
        <v>44260</v>
      </c>
      <c r="S6676" s="7">
        <f ca="1">+TODAY()-spotify_data[[#This Row],[Fecha lanzamiento Album]]</f>
        <v>1771</v>
      </c>
      <c r="T6676" s="7">
        <f ca="1">+spotify_data[[#This Row],[Antigüedad Album Dias]]/60</f>
        <v>29.516666666666666</v>
      </c>
      <c r="U6676" s="8">
        <f ca="1">spotify_data[[#This Row],[Antigüedad Album Meses]]/12</f>
        <v>2.4597222222222221</v>
      </c>
      <c r="V6676">
        <v>57</v>
      </c>
      <c r="W6676" s="1" t="s">
        <v>1932</v>
      </c>
      <c r="X6676" s="1" t="str">
        <f>+IF(spotify_data[[#This Row],[album_type]]="album","Album",IF(spotify_data[[#This Row],[album_type]]="single","Single","Compilation"))</f>
        <v>Compilation</v>
      </c>
      <c r="Y6676">
        <v>445</v>
      </c>
    </row>
    <row r="6677" spans="1:25" x14ac:dyDescent="0.3">
      <c r="A6677" s="1" t="s">
        <v>8895</v>
      </c>
      <c r="B6677" s="1">
        <v>1954</v>
      </c>
      <c r="C6677" s="1" t="s">
        <v>8896</v>
      </c>
      <c r="D6677">
        <v>16</v>
      </c>
      <c r="E6677">
        <v>36</v>
      </c>
      <c r="F6677" s="10">
        <f>spotify_data[[#This Row],[track_popularity]]/100</f>
        <v>0.36</v>
      </c>
      <c r="G6677" s="9" t="b">
        <v>0</v>
      </c>
      <c r="H6677" s="1">
        <f>+IF(spotify_data[[#This Row],[explicit]]=FALSE,0,1)</f>
        <v>0</v>
      </c>
      <c r="I6677" s="1" t="s">
        <v>8897</v>
      </c>
      <c r="J6677" s="7">
        <f>MATCH(spotify_data[[#This Row],[artist_name]],spotify_data[artist_name],0)</f>
        <v>6676</v>
      </c>
      <c r="K6677">
        <v>35</v>
      </c>
      <c r="L6677" s="10">
        <f>spotify_data[[#This Row],[artist_popularity]]/100</f>
        <v>0.35</v>
      </c>
      <c r="M6677">
        <v>5351</v>
      </c>
      <c r="N6677" s="1" t="s">
        <v>23</v>
      </c>
      <c r="O6677" s="1" t="s">
        <v>8884</v>
      </c>
      <c r="P6677" s="1">
        <f>MATCH(spotify_data[[#This Row],[album_id]],spotify_data[album_id],0)</f>
        <v>6676</v>
      </c>
      <c r="Q6677" s="1" t="s">
        <v>8885</v>
      </c>
      <c r="R6677" s="2">
        <v>44169</v>
      </c>
      <c r="S6677" s="7">
        <f ca="1">+TODAY()-spotify_data[[#This Row],[Fecha lanzamiento Album]]</f>
        <v>1862</v>
      </c>
      <c r="T6677" s="7">
        <f ca="1">+spotify_data[[#This Row],[Antigüedad Album Dias]]/60</f>
        <v>31.033333333333335</v>
      </c>
      <c r="U6677" s="8">
        <f ca="1">spotify_data[[#This Row],[Antigüedad Album Meses]]/12</f>
        <v>2.5861111111111112</v>
      </c>
      <c r="V6677">
        <v>16</v>
      </c>
      <c r="W6677" s="1" t="s">
        <v>1932</v>
      </c>
      <c r="X6677" s="1" t="str">
        <f>+IF(spotify_data[[#This Row],[album_type]]="album","Album",IF(spotify_data[[#This Row],[album_type]]="single","Single","Compilation"))</f>
        <v>Compilation</v>
      </c>
      <c r="Y6677">
        <v>185</v>
      </c>
    </row>
    <row r="6678" spans="1:25" x14ac:dyDescent="0.3">
      <c r="A6678" s="1" t="s">
        <v>9373</v>
      </c>
      <c r="B6678" s="1">
        <v>4065</v>
      </c>
      <c r="C6678" s="1" t="s">
        <v>9374</v>
      </c>
      <c r="D6678">
        <v>5</v>
      </c>
      <c r="E6678">
        <v>36</v>
      </c>
      <c r="F6678" s="10">
        <f>spotify_data[[#This Row],[track_popularity]]/100</f>
        <v>0.36</v>
      </c>
      <c r="G6678" s="9" t="b">
        <v>0</v>
      </c>
      <c r="H6678" s="1">
        <f>+IF(spotify_data[[#This Row],[explicit]]=FALSE,0,1)</f>
        <v>0</v>
      </c>
      <c r="I6678" s="1" t="s">
        <v>9375</v>
      </c>
      <c r="J6678" s="7">
        <f>MATCH(spotify_data[[#This Row],[artist_name]],spotify_data[artist_name],0)</f>
        <v>6677</v>
      </c>
      <c r="K6678">
        <v>48</v>
      </c>
      <c r="L6678" s="10">
        <f>spotify_data[[#This Row],[artist_popularity]]/100</f>
        <v>0.48</v>
      </c>
      <c r="M6678">
        <v>30694</v>
      </c>
      <c r="N6678" s="1" t="s">
        <v>1609</v>
      </c>
      <c r="O6678" s="1" t="s">
        <v>9376</v>
      </c>
      <c r="P6678" s="1">
        <f>MATCH(spotify_data[[#This Row],[album_id]],spotify_data[album_id],0)</f>
        <v>6677</v>
      </c>
      <c r="Q6678" s="1" t="s">
        <v>9377</v>
      </c>
      <c r="R6678" s="2">
        <v>44029</v>
      </c>
      <c r="S6678" s="7">
        <f ca="1">+TODAY()-spotify_data[[#This Row],[Fecha lanzamiento Album]]</f>
        <v>2002</v>
      </c>
      <c r="T6678" s="7">
        <f ca="1">+spotify_data[[#This Row],[Antigüedad Album Dias]]/60</f>
        <v>33.366666666666667</v>
      </c>
      <c r="U6678" s="8">
        <f ca="1">spotify_data[[#This Row],[Antigüedad Album Meses]]/12</f>
        <v>2.7805555555555554</v>
      </c>
      <c r="V6678">
        <v>22</v>
      </c>
      <c r="W6678" s="1" t="s">
        <v>20</v>
      </c>
      <c r="X6678" s="1" t="str">
        <f>+IF(spotify_data[[#This Row],[album_type]]="album","Album",IF(spotify_data[[#This Row],[album_type]]="single","Single","Compilation"))</f>
        <v>Album</v>
      </c>
      <c r="Y6678">
        <v>225</v>
      </c>
    </row>
    <row r="6679" spans="1:25" x14ac:dyDescent="0.3">
      <c r="A6679" s="1" t="s">
        <v>9808</v>
      </c>
      <c r="B6679" s="1">
        <v>5314</v>
      </c>
      <c r="C6679" s="1" t="s">
        <v>6067</v>
      </c>
      <c r="D6679">
        <v>1</v>
      </c>
      <c r="E6679">
        <v>36</v>
      </c>
      <c r="F6679" s="10">
        <f>spotify_data[[#This Row],[track_popularity]]/100</f>
        <v>0.36</v>
      </c>
      <c r="G6679" s="9" t="b">
        <v>0</v>
      </c>
      <c r="H6679" s="1">
        <f>+IF(spotify_data[[#This Row],[explicit]]=FALSE,0,1)</f>
        <v>0</v>
      </c>
      <c r="I6679" s="1" t="s">
        <v>9809</v>
      </c>
      <c r="J6679" s="7">
        <f>MATCH(spotify_data[[#This Row],[artist_name]],spotify_data[artist_name],0)</f>
        <v>6678</v>
      </c>
      <c r="K6679">
        <v>36</v>
      </c>
      <c r="L6679" s="10">
        <f>spotify_data[[#This Row],[artist_popularity]]/100</f>
        <v>0.36</v>
      </c>
      <c r="M6679">
        <v>57942</v>
      </c>
      <c r="N6679" s="1" t="s">
        <v>23</v>
      </c>
      <c r="O6679" s="1" t="s">
        <v>9810</v>
      </c>
      <c r="P6679" s="1">
        <f>MATCH(spotify_data[[#This Row],[album_id]],spotify_data[album_id],0)</f>
        <v>6678</v>
      </c>
      <c r="Q6679" s="1" t="s">
        <v>6067</v>
      </c>
      <c r="R6679" s="2">
        <v>43891</v>
      </c>
      <c r="S6679" s="7">
        <f ca="1">+TODAY()-spotify_data[[#This Row],[Fecha lanzamiento Album]]</f>
        <v>2140</v>
      </c>
      <c r="T6679" s="7">
        <f ca="1">+spotify_data[[#This Row],[Antigüedad Album Dias]]/60</f>
        <v>35.666666666666664</v>
      </c>
      <c r="U6679" s="8">
        <f ca="1">spotify_data[[#This Row],[Antigüedad Album Meses]]/12</f>
        <v>2.9722222222222219</v>
      </c>
      <c r="V6679">
        <v>1</v>
      </c>
      <c r="W6679" s="1" t="s">
        <v>21</v>
      </c>
      <c r="X6679" s="1" t="str">
        <f>+IF(spotify_data[[#This Row],[album_type]]="album","Album",IF(spotify_data[[#This Row],[album_type]]="single","Single","Compilation"))</f>
        <v>Single</v>
      </c>
      <c r="Y6679">
        <v>4</v>
      </c>
    </row>
    <row r="6680" spans="1:25" x14ac:dyDescent="0.3">
      <c r="A6680" s="1" t="s">
        <v>9849</v>
      </c>
      <c r="B6680" s="1">
        <v>6655</v>
      </c>
      <c r="C6680" s="1" t="s">
        <v>9850</v>
      </c>
      <c r="D6680">
        <v>6</v>
      </c>
      <c r="E6680">
        <v>36</v>
      </c>
      <c r="F6680" s="10">
        <f>spotify_data[[#This Row],[track_popularity]]/100</f>
        <v>0.36</v>
      </c>
      <c r="G6680" s="9" t="b">
        <v>0</v>
      </c>
      <c r="H6680" s="1">
        <f>+IF(spotify_data[[#This Row],[explicit]]=FALSE,0,1)</f>
        <v>0</v>
      </c>
      <c r="I6680" s="1" t="s">
        <v>9851</v>
      </c>
      <c r="J6680" s="7">
        <f>MATCH(spotify_data[[#This Row],[artist_name]],spotify_data[artist_name],0)</f>
        <v>6679</v>
      </c>
      <c r="K6680">
        <v>50</v>
      </c>
      <c r="L6680" s="10">
        <f>spotify_data[[#This Row],[artist_popularity]]/100</f>
        <v>0.5</v>
      </c>
      <c r="M6680">
        <v>51218</v>
      </c>
      <c r="N6680" s="1" t="s">
        <v>4012</v>
      </c>
      <c r="O6680" s="1" t="s">
        <v>9852</v>
      </c>
      <c r="P6680" s="1">
        <f>MATCH(spotify_data[[#This Row],[album_id]],spotify_data[album_id],0)</f>
        <v>6679</v>
      </c>
      <c r="Q6680" s="1" t="s">
        <v>9853</v>
      </c>
      <c r="R6680" s="2">
        <v>43880</v>
      </c>
      <c r="S6680" s="7">
        <f ca="1">+TODAY()-spotify_data[[#This Row],[Fecha lanzamiento Album]]</f>
        <v>2151</v>
      </c>
      <c r="T6680" s="7">
        <f ca="1">+spotify_data[[#This Row],[Antigüedad Album Dias]]/60</f>
        <v>35.85</v>
      </c>
      <c r="U6680" s="8">
        <f ca="1">spotify_data[[#This Row],[Antigüedad Album Meses]]/12</f>
        <v>2.9875000000000003</v>
      </c>
      <c r="V6680">
        <v>43</v>
      </c>
      <c r="W6680" s="1" t="s">
        <v>20</v>
      </c>
      <c r="X6680" s="1" t="str">
        <f>+IF(spotify_data[[#This Row],[album_type]]="album","Album",IF(spotify_data[[#This Row],[album_type]]="single","Single","Compilation"))</f>
        <v>Album</v>
      </c>
      <c r="Y6680">
        <v>349</v>
      </c>
    </row>
    <row r="6681" spans="1:25" x14ac:dyDescent="0.3">
      <c r="A6681" s="1" t="s">
        <v>9910</v>
      </c>
      <c r="B6681" s="1">
        <v>3995</v>
      </c>
      <c r="C6681" s="1" t="s">
        <v>9911</v>
      </c>
      <c r="D6681">
        <v>10</v>
      </c>
      <c r="E6681">
        <v>36</v>
      </c>
      <c r="F6681" s="10">
        <f>spotify_data[[#This Row],[track_popularity]]/100</f>
        <v>0.36</v>
      </c>
      <c r="G6681" s="9" t="b">
        <v>0</v>
      </c>
      <c r="H6681" s="1">
        <f>+IF(spotify_data[[#This Row],[explicit]]=FALSE,0,1)</f>
        <v>0</v>
      </c>
      <c r="I6681" s="1" t="s">
        <v>4590</v>
      </c>
      <c r="J6681" s="7">
        <f>MATCH(spotify_data[[#This Row],[artist_name]],spotify_data[artist_name],0)</f>
        <v>3994</v>
      </c>
      <c r="K6681">
        <v>60</v>
      </c>
      <c r="L6681" s="10">
        <f>spotify_data[[#This Row],[artist_popularity]]/100</f>
        <v>0.6</v>
      </c>
      <c r="M6681">
        <v>644838</v>
      </c>
      <c r="N6681" s="1" t="s">
        <v>23</v>
      </c>
      <c r="O6681" s="1" t="s">
        <v>9909</v>
      </c>
      <c r="P6681" s="1">
        <f>MATCH(spotify_data[[#This Row],[album_id]],spotify_data[album_id],0)</f>
        <v>6243</v>
      </c>
      <c r="Q6681" s="1" t="s">
        <v>9906</v>
      </c>
      <c r="R6681" s="2">
        <v>43867</v>
      </c>
      <c r="S6681" s="7">
        <f ca="1">+TODAY()-spotify_data[[#This Row],[Fecha lanzamiento Album]]</f>
        <v>2164</v>
      </c>
      <c r="T6681" s="7">
        <f ca="1">+spotify_data[[#This Row],[Antigüedad Album Dias]]/60</f>
        <v>36.06666666666667</v>
      </c>
      <c r="U6681" s="8">
        <f ca="1">spotify_data[[#This Row],[Antigüedad Album Meses]]/12</f>
        <v>3.005555555555556</v>
      </c>
      <c r="V6681">
        <v>15</v>
      </c>
      <c r="W6681" s="1" t="s">
        <v>1932</v>
      </c>
      <c r="X6681" s="1" t="str">
        <f>+IF(spotify_data[[#This Row],[album_type]]="album","Album",IF(spotify_data[[#This Row],[album_type]]="single","Single","Compilation"))</f>
        <v>Compilation</v>
      </c>
      <c r="Y6681">
        <v>291</v>
      </c>
    </row>
    <row r="6682" spans="1:25" x14ac:dyDescent="0.3">
      <c r="A6682" s="1" t="s">
        <v>10048</v>
      </c>
      <c r="B6682" s="1">
        <v>8218</v>
      </c>
      <c r="C6682" s="1" t="s">
        <v>10049</v>
      </c>
      <c r="D6682">
        <v>5</v>
      </c>
      <c r="E6682">
        <v>36</v>
      </c>
      <c r="F6682" s="10">
        <f>spotify_data[[#This Row],[track_popularity]]/100</f>
        <v>0.36</v>
      </c>
      <c r="G6682" s="9" t="b">
        <v>0</v>
      </c>
      <c r="H6682" s="1">
        <f>+IF(spotify_data[[#This Row],[explicit]]=FALSE,0,1)</f>
        <v>0</v>
      </c>
      <c r="I6682" s="1" t="s">
        <v>10050</v>
      </c>
      <c r="J6682" s="7">
        <f>MATCH(spotify_data[[#This Row],[artist_name]],spotify_data[artist_name],0)</f>
        <v>6681</v>
      </c>
      <c r="K6682">
        <v>58</v>
      </c>
      <c r="L6682" s="10">
        <f>spotify_data[[#This Row],[artist_popularity]]/100</f>
        <v>0.57999999999999996</v>
      </c>
      <c r="M6682">
        <v>1271823</v>
      </c>
      <c r="N6682" s="1" t="s">
        <v>10051</v>
      </c>
      <c r="O6682" s="1" t="s">
        <v>10052</v>
      </c>
      <c r="P6682" s="1">
        <f>MATCH(spotify_data[[#This Row],[album_id]],spotify_data[album_id],0)</f>
        <v>6592</v>
      </c>
      <c r="Q6682" s="1" t="s">
        <v>10053</v>
      </c>
      <c r="R6682" s="2">
        <v>43819</v>
      </c>
      <c r="S6682" s="7">
        <f ca="1">+TODAY()-spotify_data[[#This Row],[Fecha lanzamiento Album]]</f>
        <v>2212</v>
      </c>
      <c r="T6682" s="7">
        <f ca="1">+spotify_data[[#This Row],[Antigüedad Album Dias]]/60</f>
        <v>36.866666666666667</v>
      </c>
      <c r="U6682" s="8">
        <f ca="1">spotify_data[[#This Row],[Antigüedad Album Meses]]/12</f>
        <v>3.0722222222222224</v>
      </c>
      <c r="V6682">
        <v>144</v>
      </c>
      <c r="W6682" s="1" t="s">
        <v>1932</v>
      </c>
      <c r="X6682" s="1" t="str">
        <f>+IF(spotify_data[[#This Row],[album_type]]="album","Album",IF(spotify_data[[#This Row],[album_type]]="single","Single","Compilation"))</f>
        <v>Compilation</v>
      </c>
      <c r="Y6682">
        <v>559</v>
      </c>
    </row>
    <row r="6683" spans="1:25" x14ac:dyDescent="0.3">
      <c r="A6683" s="1" t="s">
        <v>10211</v>
      </c>
      <c r="B6683" s="1">
        <v>4594</v>
      </c>
      <c r="C6683" s="1" t="s">
        <v>10212</v>
      </c>
      <c r="D6683">
        <v>8</v>
      </c>
      <c r="E6683">
        <v>36</v>
      </c>
      <c r="F6683" s="10">
        <f>spotify_data[[#This Row],[track_popularity]]/100</f>
        <v>0.36</v>
      </c>
      <c r="G6683" s="9" t="b">
        <v>0</v>
      </c>
      <c r="H6683" s="1">
        <f>+IF(spotify_data[[#This Row],[explicit]]=FALSE,0,1)</f>
        <v>0</v>
      </c>
      <c r="I6683" s="1" t="s">
        <v>10213</v>
      </c>
      <c r="J6683" s="7">
        <f>MATCH(spotify_data[[#This Row],[artist_name]],spotify_data[artist_name],0)</f>
        <v>4330</v>
      </c>
      <c r="K6683">
        <v>49</v>
      </c>
      <c r="L6683" s="10">
        <f>spotify_data[[#This Row],[artist_popularity]]/100</f>
        <v>0.49</v>
      </c>
      <c r="M6683">
        <v>669005</v>
      </c>
      <c r="N6683" s="1" t="s">
        <v>10214</v>
      </c>
      <c r="O6683" s="1" t="s">
        <v>10215</v>
      </c>
      <c r="P6683" s="1">
        <f>MATCH(spotify_data[[#This Row],[album_id]],spotify_data[album_id],0)</f>
        <v>5618</v>
      </c>
      <c r="Q6683" s="1" t="s">
        <v>10216</v>
      </c>
      <c r="R6683" s="2">
        <v>43784</v>
      </c>
      <c r="S6683" s="7">
        <f ca="1">+TODAY()-spotify_data[[#This Row],[Fecha lanzamiento Album]]</f>
        <v>2247</v>
      </c>
      <c r="T6683" s="7">
        <f ca="1">+spotify_data[[#This Row],[Antigüedad Album Dias]]/60</f>
        <v>37.450000000000003</v>
      </c>
      <c r="U6683" s="8">
        <f ca="1">spotify_data[[#This Row],[Antigüedad Album Meses]]/12</f>
        <v>3.1208333333333336</v>
      </c>
      <c r="V6683">
        <v>31</v>
      </c>
      <c r="W6683" s="1" t="s">
        <v>1932</v>
      </c>
      <c r="X6683" s="1" t="str">
        <f>+IF(spotify_data[[#This Row],[album_type]]="album","Album",IF(spotify_data[[#This Row],[album_type]]="single","Single","Compilation"))</f>
        <v>Compilation</v>
      </c>
      <c r="Y6683">
        <v>289</v>
      </c>
    </row>
    <row r="6684" spans="1:25" x14ac:dyDescent="0.3">
      <c r="A6684" s="1" t="s">
        <v>10420</v>
      </c>
      <c r="B6684" s="1">
        <v>4788</v>
      </c>
      <c r="C6684" s="1" t="s">
        <v>10421</v>
      </c>
      <c r="D6684">
        <v>6</v>
      </c>
      <c r="E6684">
        <v>36</v>
      </c>
      <c r="F6684" s="10">
        <f>spotify_data[[#This Row],[track_popularity]]/100</f>
        <v>0.36</v>
      </c>
      <c r="G6684" s="9" t="b">
        <v>0</v>
      </c>
      <c r="H6684" s="1">
        <f>+IF(spotify_data[[#This Row],[explicit]]=FALSE,0,1)</f>
        <v>0</v>
      </c>
      <c r="I6684" s="1" t="s">
        <v>10412</v>
      </c>
      <c r="J6684" s="7">
        <f>MATCH(spotify_data[[#This Row],[artist_name]],spotify_data[artist_name],0)</f>
        <v>5168</v>
      </c>
      <c r="K6684">
        <v>46</v>
      </c>
      <c r="L6684" s="10">
        <f>spotify_data[[#This Row],[artist_popularity]]/100</f>
        <v>0.46</v>
      </c>
      <c r="M6684">
        <v>152941</v>
      </c>
      <c r="N6684" s="1" t="s">
        <v>10413</v>
      </c>
      <c r="O6684" s="1" t="s">
        <v>10414</v>
      </c>
      <c r="P6684" s="1">
        <f>MATCH(spotify_data[[#This Row],[album_id]],spotify_data[album_id],0)</f>
        <v>5168</v>
      </c>
      <c r="Q6684" s="1" t="s">
        <v>10415</v>
      </c>
      <c r="R6684" s="2">
        <v>43740</v>
      </c>
      <c r="S6684" s="7">
        <f ca="1">+TODAY()-spotify_data[[#This Row],[Fecha lanzamiento Album]]</f>
        <v>2291</v>
      </c>
      <c r="T6684" s="7">
        <f ca="1">+spotify_data[[#This Row],[Antigüedad Album Dias]]/60</f>
        <v>38.18333333333333</v>
      </c>
      <c r="U6684" s="8">
        <f ca="1">spotify_data[[#This Row],[Antigüedad Album Meses]]/12</f>
        <v>3.181944444444444</v>
      </c>
      <c r="V6684">
        <v>17</v>
      </c>
      <c r="W6684" s="1" t="s">
        <v>20</v>
      </c>
      <c r="X6684" s="1" t="str">
        <f>+IF(spotify_data[[#This Row],[album_type]]="album","Album",IF(spotify_data[[#This Row],[album_type]]="single","Single","Compilation"))</f>
        <v>Album</v>
      </c>
      <c r="Y6684">
        <v>459</v>
      </c>
    </row>
    <row r="6685" spans="1:25" x14ac:dyDescent="0.3">
      <c r="A6685" s="1" t="s">
        <v>11039</v>
      </c>
      <c r="B6685" s="1">
        <v>3867</v>
      </c>
      <c r="C6685" s="1" t="s">
        <v>11040</v>
      </c>
      <c r="D6685">
        <v>10</v>
      </c>
      <c r="E6685">
        <v>36</v>
      </c>
      <c r="F6685" s="10">
        <f>spotify_data[[#This Row],[track_popularity]]/100</f>
        <v>0.36</v>
      </c>
      <c r="G6685" s="9" t="b">
        <v>1</v>
      </c>
      <c r="H6685" s="1">
        <f>+IF(spotify_data[[#This Row],[explicit]]=FALSE,0,1)</f>
        <v>1</v>
      </c>
      <c r="I6685" s="1" t="s">
        <v>1234</v>
      </c>
      <c r="J6685" s="7">
        <f>MATCH(spotify_data[[#This Row],[artist_name]],spotify_data[artist_name],0)</f>
        <v>186</v>
      </c>
      <c r="K6685">
        <v>82</v>
      </c>
      <c r="L6685" s="10">
        <f>spotify_data[[#This Row],[artist_popularity]]/100</f>
        <v>0.82</v>
      </c>
      <c r="M6685">
        <v>15684530</v>
      </c>
      <c r="N6685" s="1" t="s">
        <v>1235</v>
      </c>
      <c r="O6685" s="1" t="s">
        <v>11041</v>
      </c>
      <c r="P6685" s="1">
        <f>MATCH(spotify_data[[#This Row],[album_id]],spotify_data[album_id],0)</f>
        <v>6684</v>
      </c>
      <c r="Q6685" s="1" t="s">
        <v>11042</v>
      </c>
      <c r="R6685" s="2">
        <v>43581</v>
      </c>
      <c r="S6685" s="7">
        <f ca="1">+TODAY()-spotify_data[[#This Row],[Fecha lanzamiento Album]]</f>
        <v>2450</v>
      </c>
      <c r="T6685" s="7">
        <f ca="1">+spotify_data[[#This Row],[Antigüedad Album Dias]]/60</f>
        <v>40.833333333333336</v>
      </c>
      <c r="U6685" s="8">
        <f ca="1">spotify_data[[#This Row],[Antigüedad Album Meses]]/12</f>
        <v>3.4027777777777781</v>
      </c>
      <c r="V6685">
        <v>14</v>
      </c>
      <c r="W6685" s="1" t="s">
        <v>20</v>
      </c>
      <c r="X6685" s="1" t="str">
        <f>+IF(spotify_data[[#This Row],[album_type]]="album","Album",IF(spotify_data[[#This Row],[album_type]]="single","Single","Compilation"))</f>
        <v>Album</v>
      </c>
      <c r="Y6685">
        <v>322</v>
      </c>
    </row>
    <row r="6686" spans="1:25" x14ac:dyDescent="0.3">
      <c r="A6686" s="1" t="s">
        <v>11130</v>
      </c>
      <c r="B6686" s="1">
        <v>5170</v>
      </c>
      <c r="C6686" s="1" t="s">
        <v>1782</v>
      </c>
      <c r="D6686">
        <v>4</v>
      </c>
      <c r="E6686">
        <v>36</v>
      </c>
      <c r="F6686" s="10">
        <f>spotify_data[[#This Row],[track_popularity]]/100</f>
        <v>0.36</v>
      </c>
      <c r="G6686" s="9" t="b">
        <v>0</v>
      </c>
      <c r="H6686" s="1">
        <f>+IF(spotify_data[[#This Row],[explicit]]=FALSE,0,1)</f>
        <v>0</v>
      </c>
      <c r="I6686" s="1" t="s">
        <v>11131</v>
      </c>
      <c r="J6686" s="7">
        <f>MATCH(spotify_data[[#This Row],[artist_name]],spotify_data[artist_name],0)</f>
        <v>6685</v>
      </c>
      <c r="K6686">
        <v>32</v>
      </c>
      <c r="L6686" s="10">
        <f>spotify_data[[#This Row],[artist_popularity]]/100</f>
        <v>0.32</v>
      </c>
      <c r="M6686">
        <v>12270</v>
      </c>
      <c r="N6686" s="1" t="s">
        <v>23</v>
      </c>
      <c r="O6686" s="1" t="s">
        <v>11132</v>
      </c>
      <c r="P6686" s="1">
        <f>MATCH(spotify_data[[#This Row],[album_id]],spotify_data[album_id],0)</f>
        <v>6685</v>
      </c>
      <c r="Q6686" s="1" t="s">
        <v>11133</v>
      </c>
      <c r="R6686" s="2">
        <v>43561</v>
      </c>
      <c r="S6686" s="7">
        <f ca="1">+TODAY()-spotify_data[[#This Row],[Fecha lanzamiento Album]]</f>
        <v>2470</v>
      </c>
      <c r="T6686" s="7">
        <f ca="1">+spotify_data[[#This Row],[Antigüedad Album Dias]]/60</f>
        <v>41.166666666666664</v>
      </c>
      <c r="U6686" s="8">
        <f ca="1">spotify_data[[#This Row],[Antigüedad Album Meses]]/12</f>
        <v>3.4305555555555554</v>
      </c>
      <c r="V6686">
        <v>12</v>
      </c>
      <c r="W6686" s="1" t="s">
        <v>20</v>
      </c>
      <c r="X6686" s="1" t="str">
        <f>+IF(spotify_data[[#This Row],[album_type]]="album","Album",IF(spotify_data[[#This Row],[album_type]]="single","Single","Compilation"))</f>
        <v>Album</v>
      </c>
      <c r="Y6686">
        <v>319</v>
      </c>
    </row>
    <row r="6687" spans="1:25" x14ac:dyDescent="0.3">
      <c r="A6687" s="1" t="s">
        <v>11427</v>
      </c>
      <c r="B6687" s="1">
        <v>7957</v>
      </c>
      <c r="C6687" s="1" t="s">
        <v>11428</v>
      </c>
      <c r="D6687">
        <v>17</v>
      </c>
      <c r="E6687">
        <v>36</v>
      </c>
      <c r="F6687" s="10">
        <f>spotify_data[[#This Row],[track_popularity]]/100</f>
        <v>0.36</v>
      </c>
      <c r="G6687" s="9" t="b">
        <v>0</v>
      </c>
      <c r="H6687" s="1">
        <f>+IF(spotify_data[[#This Row],[explicit]]=FALSE,0,1)</f>
        <v>0</v>
      </c>
      <c r="I6687" s="1" t="s">
        <v>11416</v>
      </c>
      <c r="J6687" s="7">
        <f>MATCH(spotify_data[[#This Row],[artist_name]],spotify_data[artist_name],0)</f>
        <v>357</v>
      </c>
      <c r="K6687">
        <v>71</v>
      </c>
      <c r="L6687" s="10">
        <f>spotify_data[[#This Row],[artist_popularity]]/100</f>
        <v>0.71</v>
      </c>
      <c r="M6687">
        <v>4307803</v>
      </c>
      <c r="N6687" s="1" t="s">
        <v>831</v>
      </c>
      <c r="O6687" s="1" t="s">
        <v>11417</v>
      </c>
      <c r="P6687" s="1">
        <f>MATCH(spotify_data[[#This Row],[album_id]],spotify_data[album_id],0)</f>
        <v>1417</v>
      </c>
      <c r="Q6687" s="1" t="s">
        <v>11418</v>
      </c>
      <c r="R6687" s="2">
        <v>43482</v>
      </c>
      <c r="S6687" s="7">
        <f ca="1">+TODAY()-spotify_data[[#This Row],[Fecha lanzamiento Album]]</f>
        <v>2549</v>
      </c>
      <c r="T6687" s="7">
        <f ca="1">+spotify_data[[#This Row],[Antigüedad Album Dias]]/60</f>
        <v>42.483333333333334</v>
      </c>
      <c r="U6687" s="8">
        <f ca="1">spotify_data[[#This Row],[Antigüedad Album Meses]]/12</f>
        <v>3.5402777777777779</v>
      </c>
      <c r="V6687">
        <v>20</v>
      </c>
      <c r="W6687" s="1" t="s">
        <v>20</v>
      </c>
      <c r="X6687" s="1" t="str">
        <f>+IF(spotify_data[[#This Row],[album_type]]="album","Album",IF(spotify_data[[#This Row],[album_type]]="single","Single","Compilation"))</f>
        <v>Album</v>
      </c>
      <c r="Y6687">
        <v>98</v>
      </c>
    </row>
    <row r="6688" spans="1:25" x14ac:dyDescent="0.3">
      <c r="A6688" s="1" t="s">
        <v>11439</v>
      </c>
      <c r="B6688" s="1">
        <v>5742</v>
      </c>
      <c r="C6688" s="1" t="s">
        <v>11440</v>
      </c>
      <c r="D6688">
        <v>13</v>
      </c>
      <c r="E6688">
        <v>36</v>
      </c>
      <c r="F6688" s="10">
        <f>spotify_data[[#This Row],[track_popularity]]/100</f>
        <v>0.36</v>
      </c>
      <c r="G6688" s="9" t="b">
        <v>0</v>
      </c>
      <c r="H6688" s="1">
        <f>+IF(spotify_data[[#This Row],[explicit]]=FALSE,0,1)</f>
        <v>0</v>
      </c>
      <c r="I6688" s="1" t="s">
        <v>11416</v>
      </c>
      <c r="J6688" s="7">
        <f>MATCH(spotify_data[[#This Row],[artist_name]],spotify_data[artist_name],0)</f>
        <v>357</v>
      </c>
      <c r="K6688">
        <v>71</v>
      </c>
      <c r="L6688" s="10">
        <f>spotify_data[[#This Row],[artist_popularity]]/100</f>
        <v>0.71</v>
      </c>
      <c r="M6688">
        <v>4307803</v>
      </c>
      <c r="N6688" s="1" t="s">
        <v>831</v>
      </c>
      <c r="O6688" s="1" t="s">
        <v>11417</v>
      </c>
      <c r="P6688" s="1">
        <f>MATCH(spotify_data[[#This Row],[album_id]],spotify_data[album_id],0)</f>
        <v>1417</v>
      </c>
      <c r="Q6688" s="1" t="s">
        <v>11418</v>
      </c>
      <c r="R6688" s="2">
        <v>43482</v>
      </c>
      <c r="S6688" s="7">
        <f ca="1">+TODAY()-spotify_data[[#This Row],[Fecha lanzamiento Album]]</f>
        <v>2549</v>
      </c>
      <c r="T6688" s="7">
        <f ca="1">+spotify_data[[#This Row],[Antigüedad Album Dias]]/60</f>
        <v>42.483333333333334</v>
      </c>
      <c r="U6688" s="8">
        <f ca="1">spotify_data[[#This Row],[Antigüedad Album Meses]]/12</f>
        <v>3.5402777777777779</v>
      </c>
      <c r="V6688">
        <v>20</v>
      </c>
      <c r="W6688" s="1" t="s">
        <v>20</v>
      </c>
      <c r="X6688" s="1" t="str">
        <f>+IF(spotify_data[[#This Row],[album_type]]="album","Album",IF(spotify_data[[#This Row],[album_type]]="single","Single","Compilation"))</f>
        <v>Album</v>
      </c>
      <c r="Y6688">
        <v>181</v>
      </c>
    </row>
    <row r="6689" spans="1:25" x14ac:dyDescent="0.3">
      <c r="A6689" s="1" t="s">
        <v>11451</v>
      </c>
      <c r="B6689" s="1">
        <v>6427</v>
      </c>
      <c r="C6689" s="1" t="s">
        <v>11452</v>
      </c>
      <c r="D6689">
        <v>12</v>
      </c>
      <c r="E6689">
        <v>36</v>
      </c>
      <c r="F6689" s="10">
        <f>spotify_data[[#This Row],[track_popularity]]/100</f>
        <v>0.36</v>
      </c>
      <c r="G6689" s="9" t="b">
        <v>0</v>
      </c>
      <c r="H6689" s="1">
        <f>+IF(spotify_data[[#This Row],[explicit]]=FALSE,0,1)</f>
        <v>0</v>
      </c>
      <c r="I6689" s="1" t="s">
        <v>11416</v>
      </c>
      <c r="J6689" s="7">
        <f>MATCH(spotify_data[[#This Row],[artist_name]],spotify_data[artist_name],0)</f>
        <v>357</v>
      </c>
      <c r="K6689">
        <v>71</v>
      </c>
      <c r="L6689" s="10">
        <f>spotify_data[[#This Row],[artist_popularity]]/100</f>
        <v>0.71</v>
      </c>
      <c r="M6689">
        <v>4308713</v>
      </c>
      <c r="N6689" s="1" t="s">
        <v>831</v>
      </c>
      <c r="O6689" s="1" t="s">
        <v>11417</v>
      </c>
      <c r="P6689" s="1">
        <f>MATCH(spotify_data[[#This Row],[album_id]],spotify_data[album_id],0)</f>
        <v>1417</v>
      </c>
      <c r="Q6689" s="1" t="s">
        <v>11418</v>
      </c>
      <c r="R6689" s="2">
        <v>43482</v>
      </c>
      <c r="S6689" s="7">
        <f ca="1">+TODAY()-spotify_data[[#This Row],[Fecha lanzamiento Album]]</f>
        <v>2549</v>
      </c>
      <c r="T6689" s="7">
        <f ca="1">+spotify_data[[#This Row],[Antigüedad Album Dias]]/60</f>
        <v>42.483333333333334</v>
      </c>
      <c r="U6689" s="8">
        <f ca="1">spotify_data[[#This Row],[Antigüedad Album Meses]]/12</f>
        <v>3.5402777777777779</v>
      </c>
      <c r="V6689">
        <v>20</v>
      </c>
      <c r="W6689" s="1" t="s">
        <v>20</v>
      </c>
      <c r="X6689" s="1" t="str">
        <f>+IF(spotify_data[[#This Row],[album_type]]="album","Album",IF(spotify_data[[#This Row],[album_type]]="single","Single","Compilation"))</f>
        <v>Album</v>
      </c>
      <c r="Y6689">
        <v>212</v>
      </c>
    </row>
    <row r="6690" spans="1:25" x14ac:dyDescent="0.3">
      <c r="A6690" s="1" t="s">
        <v>11660</v>
      </c>
      <c r="B6690" s="1">
        <v>4502</v>
      </c>
      <c r="C6690" s="1" t="s">
        <v>11661</v>
      </c>
      <c r="D6690">
        <v>6</v>
      </c>
      <c r="E6690">
        <v>36</v>
      </c>
      <c r="F6690" s="10">
        <f>spotify_data[[#This Row],[track_popularity]]/100</f>
        <v>0.36</v>
      </c>
      <c r="G6690" s="9" t="b">
        <v>0</v>
      </c>
      <c r="H6690" s="1">
        <f>+IF(spotify_data[[#This Row],[explicit]]=FALSE,0,1)</f>
        <v>0</v>
      </c>
      <c r="I6690" s="1" t="s">
        <v>11657</v>
      </c>
      <c r="J6690" s="7">
        <f>MATCH(spotify_data[[#This Row],[artist_name]],spotify_data[artist_name],0)</f>
        <v>4536</v>
      </c>
      <c r="K6690">
        <v>57</v>
      </c>
      <c r="L6690" s="10">
        <f>spotify_data[[#This Row],[artist_popularity]]/100</f>
        <v>0.56999999999999995</v>
      </c>
      <c r="M6690">
        <v>1105853</v>
      </c>
      <c r="N6690" s="1" t="s">
        <v>23</v>
      </c>
      <c r="O6690" s="1" t="s">
        <v>11658</v>
      </c>
      <c r="P6690" s="1">
        <f>MATCH(spotify_data[[#This Row],[album_id]],spotify_data[album_id],0)</f>
        <v>4536</v>
      </c>
      <c r="Q6690" s="1" t="s">
        <v>11659</v>
      </c>
      <c r="R6690" s="2">
        <v>43413</v>
      </c>
      <c r="S6690" s="7">
        <f ca="1">+TODAY()-spotify_data[[#This Row],[Fecha lanzamiento Album]]</f>
        <v>2618</v>
      </c>
      <c r="T6690" s="7">
        <f ca="1">+spotify_data[[#This Row],[Antigüedad Album Dias]]/60</f>
        <v>43.633333333333333</v>
      </c>
      <c r="U6690" s="8">
        <f ca="1">spotify_data[[#This Row],[Antigüedad Album Meses]]/12</f>
        <v>3.6361111111111111</v>
      </c>
      <c r="V6690">
        <v>6</v>
      </c>
      <c r="W6690" s="1" t="s">
        <v>21</v>
      </c>
      <c r="X6690" s="1" t="str">
        <f>+IF(spotify_data[[#This Row],[album_type]]="album","Album",IF(spotify_data[[#This Row],[album_type]]="single","Single","Compilation"))</f>
        <v>Single</v>
      </c>
      <c r="Y6690">
        <v>279</v>
      </c>
    </row>
    <row r="6691" spans="1:25" x14ac:dyDescent="0.3">
      <c r="A6691" s="1" t="s">
        <v>11679</v>
      </c>
      <c r="B6691" s="1">
        <v>5081</v>
      </c>
      <c r="C6691" s="1" t="s">
        <v>11680</v>
      </c>
      <c r="D6691">
        <v>4</v>
      </c>
      <c r="E6691">
        <v>36</v>
      </c>
      <c r="F6691" s="10">
        <f>spotify_data[[#This Row],[track_popularity]]/100</f>
        <v>0.36</v>
      </c>
      <c r="G6691" s="9" t="b">
        <v>0</v>
      </c>
      <c r="H6691" s="1">
        <f>+IF(spotify_data[[#This Row],[explicit]]=FALSE,0,1)</f>
        <v>0</v>
      </c>
      <c r="I6691" s="1" t="s">
        <v>11657</v>
      </c>
      <c r="J6691" s="7">
        <f>MATCH(spotify_data[[#This Row],[artist_name]],spotify_data[artist_name],0)</f>
        <v>4536</v>
      </c>
      <c r="K6691">
        <v>57</v>
      </c>
      <c r="L6691" s="10">
        <f>spotify_data[[#This Row],[artist_popularity]]/100</f>
        <v>0.56999999999999995</v>
      </c>
      <c r="M6691">
        <v>1105908</v>
      </c>
      <c r="N6691" s="1" t="s">
        <v>23</v>
      </c>
      <c r="O6691" s="1" t="s">
        <v>11658</v>
      </c>
      <c r="P6691" s="1">
        <f>MATCH(spotify_data[[#This Row],[album_id]],spotify_data[album_id],0)</f>
        <v>4536</v>
      </c>
      <c r="Q6691" s="1" t="s">
        <v>11659</v>
      </c>
      <c r="R6691" s="2">
        <v>43413</v>
      </c>
      <c r="S6691" s="7">
        <f ca="1">+TODAY()-spotify_data[[#This Row],[Fecha lanzamiento Album]]</f>
        <v>2618</v>
      </c>
      <c r="T6691" s="7">
        <f ca="1">+spotify_data[[#This Row],[Antigüedad Album Dias]]/60</f>
        <v>43.633333333333333</v>
      </c>
      <c r="U6691" s="8">
        <f ca="1">spotify_data[[#This Row],[Antigüedad Album Meses]]/12</f>
        <v>3.6361111111111111</v>
      </c>
      <c r="V6691">
        <v>6</v>
      </c>
      <c r="W6691" s="1" t="s">
        <v>21</v>
      </c>
      <c r="X6691" s="1" t="str">
        <f>+IF(spotify_data[[#This Row],[album_type]]="album","Album",IF(spotify_data[[#This Row],[album_type]]="single","Single","Compilation"))</f>
        <v>Single</v>
      </c>
      <c r="Y6691">
        <v>339</v>
      </c>
    </row>
    <row r="6692" spans="1:25" x14ac:dyDescent="0.3">
      <c r="A6692" s="1" t="s">
        <v>11849</v>
      </c>
      <c r="B6692" s="1">
        <v>7859</v>
      </c>
      <c r="C6692" s="1" t="s">
        <v>8117</v>
      </c>
      <c r="D6692">
        <v>4</v>
      </c>
      <c r="E6692">
        <v>36</v>
      </c>
      <c r="F6692" s="10">
        <f>spotify_data[[#This Row],[track_popularity]]/100</f>
        <v>0.36</v>
      </c>
      <c r="G6692" s="9" t="b">
        <v>0</v>
      </c>
      <c r="H6692" s="1">
        <f>+IF(spotify_data[[#This Row],[explicit]]=FALSE,0,1)</f>
        <v>0</v>
      </c>
      <c r="I6692" s="1" t="s">
        <v>11850</v>
      </c>
      <c r="J6692" s="7">
        <f>MATCH(spotify_data[[#This Row],[artist_name]],spotify_data[artist_name],0)</f>
        <v>6691</v>
      </c>
      <c r="K6692">
        <v>53</v>
      </c>
      <c r="L6692" s="10">
        <f>spotify_data[[#This Row],[artist_popularity]]/100</f>
        <v>0.53</v>
      </c>
      <c r="M6692">
        <v>793083</v>
      </c>
      <c r="N6692" s="1" t="s">
        <v>11851</v>
      </c>
      <c r="O6692" s="1" t="s">
        <v>11852</v>
      </c>
      <c r="P6692" s="1">
        <f>MATCH(spotify_data[[#This Row],[album_id]],spotify_data[album_id],0)</f>
        <v>6691</v>
      </c>
      <c r="Q6692" s="1" t="s">
        <v>11853</v>
      </c>
      <c r="R6692" s="2">
        <v>43378</v>
      </c>
      <c r="S6692" s="7">
        <f ca="1">+TODAY()-spotify_data[[#This Row],[Fecha lanzamiento Album]]</f>
        <v>2653</v>
      </c>
      <c r="T6692" s="7">
        <f ca="1">+spotify_data[[#This Row],[Antigüedad Album Dias]]/60</f>
        <v>44.216666666666669</v>
      </c>
      <c r="U6692" s="8">
        <f ca="1">spotify_data[[#This Row],[Antigüedad Album Meses]]/12</f>
        <v>3.6847222222222222</v>
      </c>
      <c r="V6692">
        <v>11</v>
      </c>
      <c r="W6692" s="1" t="s">
        <v>20</v>
      </c>
      <c r="X6692" s="1" t="str">
        <f>+IF(spotify_data[[#This Row],[album_type]]="album","Album",IF(spotify_data[[#This Row],[album_type]]="single","Single","Compilation"))</f>
        <v>Album</v>
      </c>
      <c r="Y6692">
        <v>484</v>
      </c>
    </row>
    <row r="6693" spans="1:25" x14ac:dyDescent="0.3">
      <c r="A6693" s="1" t="s">
        <v>12657</v>
      </c>
      <c r="B6693" s="1">
        <v>5705</v>
      </c>
      <c r="C6693" s="1" t="s">
        <v>12658</v>
      </c>
      <c r="D6693">
        <v>18</v>
      </c>
      <c r="E6693">
        <v>36</v>
      </c>
      <c r="F6693" s="10">
        <f>spotify_data[[#This Row],[track_popularity]]/100</f>
        <v>0.36</v>
      </c>
      <c r="G6693" s="9" t="b">
        <v>0</v>
      </c>
      <c r="H6693" s="1">
        <f>+IF(spotify_data[[#This Row],[explicit]]=FALSE,0,1)</f>
        <v>0</v>
      </c>
      <c r="I6693" s="1" t="s">
        <v>8567</v>
      </c>
      <c r="J6693" s="7">
        <f>MATCH(spotify_data[[#This Row],[artist_name]],spotify_data[artist_name],0)</f>
        <v>4313</v>
      </c>
      <c r="K6693">
        <v>59</v>
      </c>
      <c r="L6693" s="10">
        <f>spotify_data[[#This Row],[artist_popularity]]/100</f>
        <v>0.59</v>
      </c>
      <c r="M6693">
        <v>1198145</v>
      </c>
      <c r="N6693" s="1" t="s">
        <v>8568</v>
      </c>
      <c r="O6693" s="1" t="s">
        <v>12659</v>
      </c>
      <c r="P6693" s="1">
        <f>MATCH(spotify_data[[#This Row],[album_id]],spotify_data[album_id],0)</f>
        <v>6692</v>
      </c>
      <c r="Q6693" s="1" t="s">
        <v>12660</v>
      </c>
      <c r="R6693" s="2">
        <v>43185</v>
      </c>
      <c r="S6693" s="7">
        <f ca="1">+TODAY()-spotify_data[[#This Row],[Fecha lanzamiento Album]]</f>
        <v>2846</v>
      </c>
      <c r="T6693" s="7">
        <f ca="1">+spotify_data[[#This Row],[Antigüedad Album Dias]]/60</f>
        <v>47.43333333333333</v>
      </c>
      <c r="U6693" s="8">
        <f ca="1">spotify_data[[#This Row],[Antigüedad Album Meses]]/12</f>
        <v>3.9527777777777775</v>
      </c>
      <c r="V6693">
        <v>25</v>
      </c>
      <c r="W6693" s="1" t="s">
        <v>1932</v>
      </c>
      <c r="X6693" s="1" t="str">
        <f>+IF(spotify_data[[#This Row],[album_type]]="album","Album",IF(spotify_data[[#This Row],[album_type]]="single","Single","Compilation"))</f>
        <v>Compilation</v>
      </c>
      <c r="Y6693">
        <v>389</v>
      </c>
    </row>
    <row r="6694" spans="1:25" x14ac:dyDescent="0.3">
      <c r="A6694" s="1" t="s">
        <v>12715</v>
      </c>
      <c r="B6694" s="1">
        <v>3150</v>
      </c>
      <c r="C6694" s="1" t="s">
        <v>12716</v>
      </c>
      <c r="D6694">
        <v>4</v>
      </c>
      <c r="E6694">
        <v>36</v>
      </c>
      <c r="F6694" s="10">
        <f>spotify_data[[#This Row],[track_popularity]]/100</f>
        <v>0.36</v>
      </c>
      <c r="G6694" s="9" t="b">
        <v>0</v>
      </c>
      <c r="H6694" s="1">
        <f>+IF(spotify_data[[#This Row],[explicit]]=FALSE,0,1)</f>
        <v>0</v>
      </c>
      <c r="I6694" s="1" t="s">
        <v>12717</v>
      </c>
      <c r="J6694" s="7">
        <f>MATCH(spotify_data[[#This Row],[artist_name]],spotify_data[artist_name],0)</f>
        <v>6693</v>
      </c>
      <c r="K6694">
        <v>25</v>
      </c>
      <c r="L6694" s="10">
        <f>spotify_data[[#This Row],[artist_popularity]]/100</f>
        <v>0.25</v>
      </c>
      <c r="M6694">
        <v>7633</v>
      </c>
      <c r="N6694" s="1" t="s">
        <v>11956</v>
      </c>
      <c r="O6694" s="1" t="s">
        <v>12718</v>
      </c>
      <c r="P6694" s="1">
        <f>MATCH(spotify_data[[#This Row],[album_id]],spotify_data[album_id],0)</f>
        <v>6693</v>
      </c>
      <c r="Q6694" s="1" t="s">
        <v>12719</v>
      </c>
      <c r="R6694" s="2">
        <v>43168</v>
      </c>
      <c r="S6694" s="7">
        <f ca="1">+TODAY()-spotify_data[[#This Row],[Fecha lanzamiento Album]]</f>
        <v>2863</v>
      </c>
      <c r="T6694" s="7">
        <f ca="1">+spotify_data[[#This Row],[Antigüedad Album Dias]]/60</f>
        <v>47.716666666666669</v>
      </c>
      <c r="U6694" s="8">
        <f ca="1">spotify_data[[#This Row],[Antigüedad Album Meses]]/12</f>
        <v>3.9763888888888892</v>
      </c>
      <c r="V6694">
        <v>7</v>
      </c>
      <c r="W6694" s="1" t="s">
        <v>20</v>
      </c>
      <c r="X6694" s="1" t="str">
        <f>+IF(spotify_data[[#This Row],[album_type]]="album","Album",IF(spotify_data[[#This Row],[album_type]]="single","Single","Compilation"))</f>
        <v>Album</v>
      </c>
      <c r="Y6694">
        <v>383</v>
      </c>
    </row>
    <row r="6695" spans="1:25" x14ac:dyDescent="0.3">
      <c r="A6695" s="1" t="s">
        <v>13088</v>
      </c>
      <c r="B6695" s="1">
        <v>1834</v>
      </c>
      <c r="C6695" s="1" t="s">
        <v>13089</v>
      </c>
      <c r="D6695">
        <v>9</v>
      </c>
      <c r="E6695">
        <v>36</v>
      </c>
      <c r="F6695" s="10">
        <f>spotify_data[[#This Row],[track_popularity]]/100</f>
        <v>0.36</v>
      </c>
      <c r="G6695" s="9" t="b">
        <v>0</v>
      </c>
      <c r="H6695" s="1">
        <f>+IF(spotify_data[[#This Row],[explicit]]=FALSE,0,1)</f>
        <v>0</v>
      </c>
      <c r="I6695" s="1" t="s">
        <v>318</v>
      </c>
      <c r="J6695" s="7">
        <f>MATCH(spotify_data[[#This Row],[artist_name]],spotify_data[artist_name],0)</f>
        <v>2</v>
      </c>
      <c r="K6695">
        <v>100</v>
      </c>
      <c r="L6695" s="10">
        <f>spotify_data[[#This Row],[artist_popularity]]/100</f>
        <v>1</v>
      </c>
      <c r="M6695">
        <v>145396321</v>
      </c>
      <c r="N6695" s="1" t="s">
        <v>319</v>
      </c>
      <c r="O6695" s="1" t="s">
        <v>13053</v>
      </c>
      <c r="P6695" s="1">
        <f>MATCH(spotify_data[[#This Row],[album_id]],spotify_data[album_id],0)</f>
        <v>527</v>
      </c>
      <c r="Q6695" s="1" t="s">
        <v>13054</v>
      </c>
      <c r="R6695" s="2">
        <v>43048</v>
      </c>
      <c r="S6695" s="7">
        <f ca="1">+TODAY()-spotify_data[[#This Row],[Fecha lanzamiento Album]]</f>
        <v>2983</v>
      </c>
      <c r="T6695" s="7">
        <f ca="1">+spotify_data[[#This Row],[Antigüedad Album Dias]]/60</f>
        <v>49.716666666666669</v>
      </c>
      <c r="U6695" s="8">
        <f ca="1">spotify_data[[#This Row],[Antigüedad Album Meses]]/12</f>
        <v>4.1430555555555557</v>
      </c>
      <c r="V6695">
        <v>46</v>
      </c>
      <c r="W6695" s="1" t="s">
        <v>20</v>
      </c>
      <c r="X6695" s="1" t="str">
        <f>+IF(spotify_data[[#This Row],[album_type]]="album","Album",IF(spotify_data[[#This Row],[album_type]]="single","Single","Compilation"))</f>
        <v>Album</v>
      </c>
      <c r="Y6695">
        <v>366</v>
      </c>
    </row>
    <row r="6696" spans="1:25" x14ac:dyDescent="0.3">
      <c r="A6696" s="1" t="s">
        <v>13133</v>
      </c>
      <c r="B6696" s="1">
        <v>5190</v>
      </c>
      <c r="C6696" s="1" t="s">
        <v>11025</v>
      </c>
      <c r="D6696">
        <v>15</v>
      </c>
      <c r="E6696">
        <v>36</v>
      </c>
      <c r="F6696" s="10">
        <f>spotify_data[[#This Row],[track_popularity]]/100</f>
        <v>0.36</v>
      </c>
      <c r="G6696" s="9" t="b">
        <v>0</v>
      </c>
      <c r="H6696" s="1">
        <f>+IF(spotify_data[[#This Row],[explicit]]=FALSE,0,1)</f>
        <v>0</v>
      </c>
      <c r="I6696" s="1" t="s">
        <v>318</v>
      </c>
      <c r="J6696" s="7">
        <f>MATCH(spotify_data[[#This Row],[artist_name]],spotify_data[artist_name],0)</f>
        <v>2</v>
      </c>
      <c r="K6696">
        <v>100</v>
      </c>
      <c r="L6696" s="10">
        <f>spotify_data[[#This Row],[artist_popularity]]/100</f>
        <v>1</v>
      </c>
      <c r="M6696">
        <v>145396321</v>
      </c>
      <c r="N6696" s="1" t="s">
        <v>319</v>
      </c>
      <c r="O6696" s="1" t="s">
        <v>13053</v>
      </c>
      <c r="P6696" s="1">
        <f>MATCH(spotify_data[[#This Row],[album_id]],spotify_data[album_id],0)</f>
        <v>527</v>
      </c>
      <c r="Q6696" s="1" t="s">
        <v>13054</v>
      </c>
      <c r="R6696" s="2">
        <v>43048</v>
      </c>
      <c r="S6696" s="7">
        <f ca="1">+TODAY()-spotify_data[[#This Row],[Fecha lanzamiento Album]]</f>
        <v>2983</v>
      </c>
      <c r="T6696" s="7">
        <f ca="1">+spotify_data[[#This Row],[Antigüedad Album Dias]]/60</f>
        <v>49.716666666666669</v>
      </c>
      <c r="U6696" s="8">
        <f ca="1">spotify_data[[#This Row],[Antigüedad Album Meses]]/12</f>
        <v>4.1430555555555557</v>
      </c>
      <c r="V6696">
        <v>46</v>
      </c>
      <c r="W6696" s="1" t="s">
        <v>20</v>
      </c>
      <c r="X6696" s="1" t="str">
        <f>+IF(spotify_data[[#This Row],[album_type]]="album","Album",IF(spotify_data[[#This Row],[album_type]]="single","Single","Compilation"))</f>
        <v>Album</v>
      </c>
      <c r="Y6696">
        <v>386</v>
      </c>
    </row>
    <row r="6697" spans="1:25" x14ac:dyDescent="0.3">
      <c r="A6697" s="1" t="s">
        <v>13142</v>
      </c>
      <c r="B6697" s="1">
        <v>4196</v>
      </c>
      <c r="C6697" s="1" t="s">
        <v>13143</v>
      </c>
      <c r="D6697">
        <v>1</v>
      </c>
      <c r="E6697">
        <v>36</v>
      </c>
      <c r="F6697" s="10">
        <f>spotify_data[[#This Row],[track_popularity]]/100</f>
        <v>0.36</v>
      </c>
      <c r="G6697" s="9" t="b">
        <v>0</v>
      </c>
      <c r="H6697" s="1">
        <f>+IF(spotify_data[[#This Row],[explicit]]=FALSE,0,1)</f>
        <v>0</v>
      </c>
      <c r="I6697" s="1" t="s">
        <v>13144</v>
      </c>
      <c r="J6697" s="7">
        <f>MATCH(spotify_data[[#This Row],[artist_name]],spotify_data[artist_name],0)</f>
        <v>6696</v>
      </c>
      <c r="K6697">
        <v>39</v>
      </c>
      <c r="L6697" s="10">
        <f>spotify_data[[#This Row],[artist_popularity]]/100</f>
        <v>0.39</v>
      </c>
      <c r="M6697">
        <v>9735</v>
      </c>
      <c r="N6697" s="1" t="s">
        <v>13145</v>
      </c>
      <c r="O6697" s="1" t="s">
        <v>13146</v>
      </c>
      <c r="P6697" s="1">
        <f>MATCH(spotify_data[[#This Row],[album_id]],spotify_data[album_id],0)</f>
        <v>6696</v>
      </c>
      <c r="Q6697" s="1" t="s">
        <v>13147</v>
      </c>
      <c r="R6697" s="2">
        <v>43046</v>
      </c>
      <c r="S6697" s="7">
        <f ca="1">+TODAY()-spotify_data[[#This Row],[Fecha lanzamiento Album]]</f>
        <v>2985</v>
      </c>
      <c r="T6697" s="7">
        <f ca="1">+spotify_data[[#This Row],[Antigüedad Album Dias]]/60</f>
        <v>49.75</v>
      </c>
      <c r="U6697" s="8">
        <f ca="1">spotify_data[[#This Row],[Antigüedad Album Meses]]/12</f>
        <v>4.145833333333333</v>
      </c>
      <c r="V6697">
        <v>34</v>
      </c>
      <c r="W6697" s="1" t="s">
        <v>20</v>
      </c>
      <c r="X6697" s="1" t="str">
        <f>+IF(spotify_data[[#This Row],[album_type]]="album","Album",IF(spotify_data[[#This Row],[album_type]]="single","Single","Compilation"))</f>
        <v>Album</v>
      </c>
      <c r="Y6697">
        <v>338</v>
      </c>
    </row>
    <row r="6698" spans="1:25" x14ac:dyDescent="0.3">
      <c r="A6698" s="1" t="s">
        <v>13148</v>
      </c>
      <c r="B6698" s="1">
        <v>740</v>
      </c>
      <c r="C6698" s="1" t="s">
        <v>3902</v>
      </c>
      <c r="D6698">
        <v>21</v>
      </c>
      <c r="E6698">
        <v>36</v>
      </c>
      <c r="F6698" s="10">
        <f>spotify_data[[#This Row],[track_popularity]]/100</f>
        <v>0.36</v>
      </c>
      <c r="G6698" s="9" t="b">
        <v>0</v>
      </c>
      <c r="H6698" s="1">
        <f>+IF(spotify_data[[#This Row],[explicit]]=FALSE,0,1)</f>
        <v>0</v>
      </c>
      <c r="I6698" s="1" t="s">
        <v>13149</v>
      </c>
      <c r="J6698" s="7">
        <f>MATCH(spotify_data[[#This Row],[artist_name]],spotify_data[artist_name],0)</f>
        <v>4609</v>
      </c>
      <c r="K6698">
        <v>55</v>
      </c>
      <c r="L6698" s="10">
        <f>spotify_data[[#This Row],[artist_popularity]]/100</f>
        <v>0.55000000000000004</v>
      </c>
      <c r="M6698">
        <v>97039</v>
      </c>
      <c r="N6698" s="1" t="s">
        <v>1609</v>
      </c>
      <c r="O6698" s="1" t="s">
        <v>13150</v>
      </c>
      <c r="P6698" s="1">
        <f>MATCH(spotify_data[[#This Row],[album_id]],spotify_data[album_id],0)</f>
        <v>6697</v>
      </c>
      <c r="Q6698" s="1" t="s">
        <v>13151</v>
      </c>
      <c r="R6698" s="2">
        <v>43042</v>
      </c>
      <c r="S6698" s="7">
        <f ca="1">+TODAY()-spotify_data[[#This Row],[Fecha lanzamiento Album]]</f>
        <v>2989</v>
      </c>
      <c r="T6698" s="7">
        <f ca="1">+spotify_data[[#This Row],[Antigüedad Album Dias]]/60</f>
        <v>49.81666666666667</v>
      </c>
      <c r="U6698" s="8">
        <f ca="1">spotify_data[[#This Row],[Antigüedad Album Meses]]/12</f>
        <v>4.1513888888888895</v>
      </c>
      <c r="V6698">
        <v>24</v>
      </c>
      <c r="W6698" s="1" t="s">
        <v>20</v>
      </c>
      <c r="X6698" s="1" t="str">
        <f>+IF(spotify_data[[#This Row],[album_type]]="album","Album",IF(spotify_data[[#This Row],[album_type]]="single","Single","Compilation"))</f>
        <v>Album</v>
      </c>
      <c r="Y6698">
        <v>949</v>
      </c>
    </row>
    <row r="6699" spans="1:25" x14ac:dyDescent="0.3">
      <c r="A6699" s="1" t="s">
        <v>13553</v>
      </c>
      <c r="B6699" s="1">
        <v>5082</v>
      </c>
      <c r="C6699" s="1" t="s">
        <v>13554</v>
      </c>
      <c r="D6699">
        <v>1</v>
      </c>
      <c r="E6699">
        <v>36</v>
      </c>
      <c r="F6699" s="10">
        <f>spotify_data[[#This Row],[track_popularity]]/100</f>
        <v>0.36</v>
      </c>
      <c r="G6699" s="9" t="b">
        <v>0</v>
      </c>
      <c r="H6699" s="1">
        <f>+IF(spotify_data[[#This Row],[explicit]]=FALSE,0,1)</f>
        <v>0</v>
      </c>
      <c r="I6699" s="1" t="s">
        <v>13555</v>
      </c>
      <c r="J6699" s="7">
        <f>MATCH(spotify_data[[#This Row],[artist_name]],spotify_data[artist_name],0)</f>
        <v>6698</v>
      </c>
      <c r="K6699">
        <v>36</v>
      </c>
      <c r="L6699" s="10">
        <f>spotify_data[[#This Row],[artist_popularity]]/100</f>
        <v>0.36</v>
      </c>
      <c r="M6699">
        <v>33709</v>
      </c>
      <c r="N6699" s="1" t="s">
        <v>23</v>
      </c>
      <c r="O6699" s="1" t="s">
        <v>13556</v>
      </c>
      <c r="P6699" s="1">
        <f>MATCH(spotify_data[[#This Row],[album_id]],spotify_data[album_id],0)</f>
        <v>6698</v>
      </c>
      <c r="Q6699" s="1" t="s">
        <v>13554</v>
      </c>
      <c r="R6699" s="2">
        <v>42904</v>
      </c>
      <c r="S6699" s="7">
        <f ca="1">+TODAY()-spotify_data[[#This Row],[Fecha lanzamiento Album]]</f>
        <v>3127</v>
      </c>
      <c r="T6699" s="7">
        <f ca="1">+spotify_data[[#This Row],[Antigüedad Album Dias]]/60</f>
        <v>52.116666666666667</v>
      </c>
      <c r="U6699" s="8">
        <f ca="1">spotify_data[[#This Row],[Antigüedad Album Meses]]/12</f>
        <v>4.3430555555555559</v>
      </c>
      <c r="V6699">
        <v>1</v>
      </c>
      <c r="W6699" s="1" t="s">
        <v>21</v>
      </c>
      <c r="X6699" s="1" t="str">
        <f>+IF(spotify_data[[#This Row],[album_type]]="album","Album",IF(spotify_data[[#This Row],[album_type]]="single","Single","Compilation"))</f>
        <v>Single</v>
      </c>
      <c r="Y6699">
        <v>406</v>
      </c>
    </row>
    <row r="6700" spans="1:25" x14ac:dyDescent="0.3">
      <c r="A6700" s="1" t="s">
        <v>13972</v>
      </c>
      <c r="B6700" s="1">
        <v>3231</v>
      </c>
      <c r="C6700" s="1" t="s">
        <v>13973</v>
      </c>
      <c r="D6700">
        <v>12</v>
      </c>
      <c r="E6700">
        <v>36</v>
      </c>
      <c r="F6700" s="10">
        <f>spotify_data[[#This Row],[track_popularity]]/100</f>
        <v>0.36</v>
      </c>
      <c r="G6700" s="9" t="b">
        <v>0</v>
      </c>
      <c r="H6700" s="1">
        <f>+IF(spotify_data[[#This Row],[explicit]]=FALSE,0,1)</f>
        <v>0</v>
      </c>
      <c r="I6700" s="1" t="s">
        <v>13974</v>
      </c>
      <c r="J6700" s="7">
        <f>MATCH(spotify_data[[#This Row],[artist_name]],spotify_data[artist_name],0)</f>
        <v>6699</v>
      </c>
      <c r="K6700">
        <v>22</v>
      </c>
      <c r="L6700" s="10">
        <f>spotify_data[[#This Row],[artist_popularity]]/100</f>
        <v>0.22</v>
      </c>
      <c r="M6700">
        <v>2625</v>
      </c>
      <c r="N6700" s="1" t="s">
        <v>13145</v>
      </c>
      <c r="O6700" s="1" t="s">
        <v>13975</v>
      </c>
      <c r="P6700" s="1">
        <f>MATCH(spotify_data[[#This Row],[album_id]],spotify_data[album_id],0)</f>
        <v>6699</v>
      </c>
      <c r="Q6700" s="1" t="s">
        <v>13976</v>
      </c>
      <c r="R6700" s="2">
        <v>42802</v>
      </c>
      <c r="S6700" s="7">
        <f ca="1">+TODAY()-spotify_data[[#This Row],[Fecha lanzamiento Album]]</f>
        <v>3229</v>
      </c>
      <c r="T6700" s="7">
        <f ca="1">+spotify_data[[#This Row],[Antigüedad Album Dias]]/60</f>
        <v>53.81666666666667</v>
      </c>
      <c r="U6700" s="8">
        <f ca="1">spotify_data[[#This Row],[Antigüedad Album Meses]]/12</f>
        <v>4.4847222222222225</v>
      </c>
      <c r="V6700">
        <v>12</v>
      </c>
      <c r="W6700" s="1" t="s">
        <v>20</v>
      </c>
      <c r="X6700" s="1" t="str">
        <f>+IF(spotify_data[[#This Row],[album_type]]="album","Album",IF(spotify_data[[#This Row],[album_type]]="single","Single","Compilation"))</f>
        <v>Album</v>
      </c>
      <c r="Y6700">
        <v>798</v>
      </c>
    </row>
    <row r="6701" spans="1:25" x14ac:dyDescent="0.3">
      <c r="A6701" s="1" t="s">
        <v>14456</v>
      </c>
      <c r="B6701" s="1">
        <v>7876</v>
      </c>
      <c r="C6701" s="1" t="s">
        <v>14457</v>
      </c>
      <c r="D6701">
        <v>13</v>
      </c>
      <c r="E6701">
        <v>36</v>
      </c>
      <c r="F6701" s="10">
        <f>spotify_data[[#This Row],[track_popularity]]/100</f>
        <v>0.36</v>
      </c>
      <c r="G6701" s="9" t="b">
        <v>0</v>
      </c>
      <c r="H6701" s="1">
        <f>+IF(spotify_data[[#This Row],[explicit]]=FALSE,0,1)</f>
        <v>0</v>
      </c>
      <c r="I6701" s="1" t="s">
        <v>7493</v>
      </c>
      <c r="J6701" s="7">
        <f>MATCH(spotify_data[[#This Row],[artist_name]],spotify_data[artist_name],0)</f>
        <v>4263</v>
      </c>
      <c r="K6701">
        <v>72</v>
      </c>
      <c r="L6701" s="10">
        <f>spotify_data[[#This Row],[artist_popularity]]/100</f>
        <v>0.72</v>
      </c>
      <c r="M6701">
        <v>4694955</v>
      </c>
      <c r="N6701" s="1" t="s">
        <v>7494</v>
      </c>
      <c r="O6701" s="1" t="s">
        <v>14458</v>
      </c>
      <c r="P6701" s="1">
        <f>MATCH(spotify_data[[#This Row],[album_id]],spotify_data[album_id],0)</f>
        <v>4411</v>
      </c>
      <c r="Q6701" s="1" t="s">
        <v>14459</v>
      </c>
      <c r="R6701" s="2">
        <v>42608</v>
      </c>
      <c r="S6701" s="7">
        <f ca="1">+TODAY()-spotify_data[[#This Row],[Fecha lanzamiento Album]]</f>
        <v>3423</v>
      </c>
      <c r="T6701" s="7">
        <f ca="1">+spotify_data[[#This Row],[Antigüedad Album Dias]]/60</f>
        <v>57.05</v>
      </c>
      <c r="U6701" s="8">
        <f ca="1">spotify_data[[#This Row],[Antigüedad Album Meses]]/12</f>
        <v>4.7541666666666664</v>
      </c>
      <c r="V6701">
        <v>20</v>
      </c>
      <c r="W6701" s="1" t="s">
        <v>20</v>
      </c>
      <c r="X6701" s="1" t="str">
        <f>+IF(spotify_data[[#This Row],[album_type]]="album","Album",IF(spotify_data[[#This Row],[album_type]]="single","Single","Compilation"))</f>
        <v>Album</v>
      </c>
      <c r="Y6701">
        <v>33</v>
      </c>
    </row>
    <row r="6702" spans="1:25" x14ac:dyDescent="0.3">
      <c r="A6702" s="1" t="s">
        <v>14460</v>
      </c>
      <c r="B6702" s="1">
        <v>4610</v>
      </c>
      <c r="C6702" s="1" t="s">
        <v>4541</v>
      </c>
      <c r="D6702">
        <v>10</v>
      </c>
      <c r="E6702">
        <v>36</v>
      </c>
      <c r="F6702" s="10">
        <f>spotify_data[[#This Row],[track_popularity]]/100</f>
        <v>0.36</v>
      </c>
      <c r="G6702" s="9" t="b">
        <v>0</v>
      </c>
      <c r="H6702" s="1">
        <f>+IF(spotify_data[[#This Row],[explicit]]=FALSE,0,1)</f>
        <v>0</v>
      </c>
      <c r="I6702" s="1" t="s">
        <v>7493</v>
      </c>
      <c r="J6702" s="7">
        <f>MATCH(spotify_data[[#This Row],[artist_name]],spotify_data[artist_name],0)</f>
        <v>4263</v>
      </c>
      <c r="K6702">
        <v>72</v>
      </c>
      <c r="L6702" s="10">
        <f>spotify_data[[#This Row],[artist_popularity]]/100</f>
        <v>0.72</v>
      </c>
      <c r="M6702">
        <v>4699258</v>
      </c>
      <c r="N6702" s="1" t="s">
        <v>7494</v>
      </c>
      <c r="O6702" s="1" t="s">
        <v>14458</v>
      </c>
      <c r="P6702" s="1">
        <f>MATCH(spotify_data[[#This Row],[album_id]],spotify_data[album_id],0)</f>
        <v>4411</v>
      </c>
      <c r="Q6702" s="1" t="s">
        <v>14459</v>
      </c>
      <c r="R6702" s="2">
        <v>42608</v>
      </c>
      <c r="S6702" s="7">
        <f ca="1">+TODAY()-spotify_data[[#This Row],[Fecha lanzamiento Album]]</f>
        <v>3423</v>
      </c>
      <c r="T6702" s="7">
        <f ca="1">+spotify_data[[#This Row],[Antigüedad Album Dias]]/60</f>
        <v>57.05</v>
      </c>
      <c r="U6702" s="8">
        <f ca="1">spotify_data[[#This Row],[Antigüedad Album Meses]]/12</f>
        <v>4.7541666666666664</v>
      </c>
      <c r="V6702">
        <v>20</v>
      </c>
      <c r="W6702" s="1" t="s">
        <v>20</v>
      </c>
      <c r="X6702" s="1" t="str">
        <f>+IF(spotify_data[[#This Row],[album_type]]="album","Album",IF(spotify_data[[#This Row],[album_type]]="single","Single","Compilation"))</f>
        <v>Album</v>
      </c>
      <c r="Y6702">
        <v>354</v>
      </c>
    </row>
    <row r="6703" spans="1:25" x14ac:dyDescent="0.3">
      <c r="A6703" s="1" t="s">
        <v>14461</v>
      </c>
      <c r="B6703" s="1">
        <v>7443</v>
      </c>
      <c r="C6703" s="1" t="s">
        <v>14462</v>
      </c>
      <c r="D6703">
        <v>6</v>
      </c>
      <c r="E6703">
        <v>36</v>
      </c>
      <c r="F6703" s="10">
        <f>spotify_data[[#This Row],[track_popularity]]/100</f>
        <v>0.36</v>
      </c>
      <c r="G6703" s="9" t="b">
        <v>0</v>
      </c>
      <c r="H6703" s="1">
        <f>+IF(spotify_data[[#This Row],[explicit]]=FALSE,0,1)</f>
        <v>0</v>
      </c>
      <c r="I6703" s="1" t="s">
        <v>7493</v>
      </c>
      <c r="J6703" s="7">
        <f>MATCH(spotify_data[[#This Row],[artist_name]],spotify_data[artist_name],0)</f>
        <v>4263</v>
      </c>
      <c r="K6703">
        <v>72</v>
      </c>
      <c r="L6703" s="10">
        <f>spotify_data[[#This Row],[artist_popularity]]/100</f>
        <v>0.72</v>
      </c>
      <c r="M6703">
        <v>4696577</v>
      </c>
      <c r="N6703" s="1" t="s">
        <v>7494</v>
      </c>
      <c r="O6703" s="1" t="s">
        <v>14458</v>
      </c>
      <c r="P6703" s="1">
        <f>MATCH(spotify_data[[#This Row],[album_id]],spotify_data[album_id],0)</f>
        <v>4411</v>
      </c>
      <c r="Q6703" s="1" t="s">
        <v>14459</v>
      </c>
      <c r="R6703" s="2">
        <v>42608</v>
      </c>
      <c r="S6703" s="7">
        <f ca="1">+TODAY()-spotify_data[[#This Row],[Fecha lanzamiento Album]]</f>
        <v>3423</v>
      </c>
      <c r="T6703" s="7">
        <f ca="1">+spotify_data[[#This Row],[Antigüedad Album Dias]]/60</f>
        <v>57.05</v>
      </c>
      <c r="U6703" s="8">
        <f ca="1">spotify_data[[#This Row],[Antigüedad Album Meses]]/12</f>
        <v>4.7541666666666664</v>
      </c>
      <c r="V6703">
        <v>20</v>
      </c>
      <c r="W6703" s="1" t="s">
        <v>20</v>
      </c>
      <c r="X6703" s="1" t="str">
        <f>+IF(spotify_data[[#This Row],[album_type]]="album","Album",IF(spotify_data[[#This Row],[album_type]]="single","Single","Compilation"))</f>
        <v>Album</v>
      </c>
      <c r="Y6703">
        <v>346</v>
      </c>
    </row>
    <row r="6704" spans="1:25" x14ac:dyDescent="0.3">
      <c r="A6704" s="1" t="s">
        <v>14465</v>
      </c>
      <c r="B6704" s="1">
        <v>8398</v>
      </c>
      <c r="C6704" s="1" t="s">
        <v>14466</v>
      </c>
      <c r="D6704">
        <v>4</v>
      </c>
      <c r="E6704">
        <v>36</v>
      </c>
      <c r="F6704" s="10">
        <f>spotify_data[[#This Row],[track_popularity]]/100</f>
        <v>0.36</v>
      </c>
      <c r="G6704" s="9" t="b">
        <v>0</v>
      </c>
      <c r="H6704" s="1">
        <f>+IF(spotify_data[[#This Row],[explicit]]=FALSE,0,1)</f>
        <v>0</v>
      </c>
      <c r="I6704" s="1" t="s">
        <v>7493</v>
      </c>
      <c r="J6704" s="7">
        <f>MATCH(spotify_data[[#This Row],[artist_name]],spotify_data[artist_name],0)</f>
        <v>4263</v>
      </c>
      <c r="K6704">
        <v>72</v>
      </c>
      <c r="L6704" s="10">
        <f>spotify_data[[#This Row],[artist_popularity]]/100</f>
        <v>0.72</v>
      </c>
      <c r="M6704">
        <v>4694955</v>
      </c>
      <c r="N6704" s="1" t="s">
        <v>7494</v>
      </c>
      <c r="O6704" s="1" t="s">
        <v>14458</v>
      </c>
      <c r="P6704" s="1">
        <f>MATCH(spotify_data[[#This Row],[album_id]],spotify_data[album_id],0)</f>
        <v>4411</v>
      </c>
      <c r="Q6704" s="1" t="s">
        <v>14459</v>
      </c>
      <c r="R6704" s="2">
        <v>42608</v>
      </c>
      <c r="S6704" s="7">
        <f ca="1">+TODAY()-spotify_data[[#This Row],[Fecha lanzamiento Album]]</f>
        <v>3423</v>
      </c>
      <c r="T6704" s="7">
        <f ca="1">+spotify_data[[#This Row],[Antigüedad Album Dias]]/60</f>
        <v>57.05</v>
      </c>
      <c r="U6704" s="8">
        <f ca="1">spotify_data[[#This Row],[Antigüedad Album Meses]]/12</f>
        <v>4.7541666666666664</v>
      </c>
      <c r="V6704">
        <v>20</v>
      </c>
      <c r="W6704" s="1" t="s">
        <v>20</v>
      </c>
      <c r="X6704" s="1" t="str">
        <f>+IF(spotify_data[[#This Row],[album_type]]="album","Album",IF(spotify_data[[#This Row],[album_type]]="single","Single","Compilation"))</f>
        <v>Album</v>
      </c>
      <c r="Y6704">
        <v>422</v>
      </c>
    </row>
    <row r="6705" spans="1:25" x14ac:dyDescent="0.3">
      <c r="A6705" s="1" t="s">
        <v>14469</v>
      </c>
      <c r="B6705" s="1">
        <v>5205</v>
      </c>
      <c r="C6705" s="1" t="s">
        <v>14470</v>
      </c>
      <c r="D6705">
        <v>9</v>
      </c>
      <c r="E6705">
        <v>36</v>
      </c>
      <c r="F6705" s="10">
        <f>spotify_data[[#This Row],[track_popularity]]/100</f>
        <v>0.36</v>
      </c>
      <c r="G6705" s="9" t="b">
        <v>0</v>
      </c>
      <c r="H6705" s="1">
        <f>+IF(spotify_data[[#This Row],[explicit]]=FALSE,0,1)</f>
        <v>0</v>
      </c>
      <c r="I6705" s="1" t="s">
        <v>7493</v>
      </c>
      <c r="J6705" s="7">
        <f>MATCH(spotify_data[[#This Row],[artist_name]],spotify_data[artist_name],0)</f>
        <v>4263</v>
      </c>
      <c r="K6705">
        <v>72</v>
      </c>
      <c r="L6705" s="10">
        <f>spotify_data[[#This Row],[artist_popularity]]/100</f>
        <v>0.72</v>
      </c>
      <c r="M6705">
        <v>4694955</v>
      </c>
      <c r="N6705" s="1" t="s">
        <v>7494</v>
      </c>
      <c r="O6705" s="1" t="s">
        <v>14458</v>
      </c>
      <c r="P6705" s="1">
        <f>MATCH(spotify_data[[#This Row],[album_id]],spotify_data[album_id],0)</f>
        <v>4411</v>
      </c>
      <c r="Q6705" s="1" t="s">
        <v>14459</v>
      </c>
      <c r="R6705" s="2">
        <v>42608</v>
      </c>
      <c r="S6705" s="7">
        <f ca="1">+TODAY()-spotify_data[[#This Row],[Fecha lanzamiento Album]]</f>
        <v>3423</v>
      </c>
      <c r="T6705" s="7">
        <f ca="1">+spotify_data[[#This Row],[Antigüedad Album Dias]]/60</f>
        <v>57.05</v>
      </c>
      <c r="U6705" s="8">
        <f ca="1">spotify_data[[#This Row],[Antigüedad Album Meses]]/12</f>
        <v>4.7541666666666664</v>
      </c>
      <c r="V6705">
        <v>20</v>
      </c>
      <c r="W6705" s="1" t="s">
        <v>20</v>
      </c>
      <c r="X6705" s="1" t="str">
        <f>+IF(spotify_data[[#This Row],[album_type]]="album","Album",IF(spotify_data[[#This Row],[album_type]]="single","Single","Compilation"))</f>
        <v>Album</v>
      </c>
      <c r="Y6705">
        <v>333</v>
      </c>
    </row>
    <row r="6706" spans="1:25" x14ac:dyDescent="0.3">
      <c r="A6706" s="1" t="s">
        <v>15302</v>
      </c>
      <c r="B6706" s="1">
        <v>5303</v>
      </c>
      <c r="C6706" s="1" t="s">
        <v>15303</v>
      </c>
      <c r="D6706">
        <v>1</v>
      </c>
      <c r="E6706">
        <v>36</v>
      </c>
      <c r="F6706" s="10">
        <f>spotify_data[[#This Row],[track_popularity]]/100</f>
        <v>0.36</v>
      </c>
      <c r="G6706" s="9" t="b">
        <v>0</v>
      </c>
      <c r="H6706" s="1">
        <f>+IF(spotify_data[[#This Row],[explicit]]=FALSE,0,1)</f>
        <v>0</v>
      </c>
      <c r="I6706" s="1" t="s">
        <v>13555</v>
      </c>
      <c r="J6706" s="7">
        <f>MATCH(spotify_data[[#This Row],[artist_name]],spotify_data[artist_name],0)</f>
        <v>6698</v>
      </c>
      <c r="K6706">
        <v>36</v>
      </c>
      <c r="L6706" s="10">
        <f>spotify_data[[#This Row],[artist_popularity]]/100</f>
        <v>0.36</v>
      </c>
      <c r="M6706">
        <v>33709</v>
      </c>
      <c r="N6706" s="1" t="s">
        <v>23</v>
      </c>
      <c r="O6706" s="1" t="s">
        <v>15304</v>
      </c>
      <c r="P6706" s="1">
        <f>MATCH(spotify_data[[#This Row],[album_id]],spotify_data[album_id],0)</f>
        <v>6705</v>
      </c>
      <c r="Q6706" s="1" t="s">
        <v>15303</v>
      </c>
      <c r="R6706" s="2">
        <v>42313</v>
      </c>
      <c r="S6706" s="7">
        <f ca="1">+TODAY()-spotify_data[[#This Row],[Fecha lanzamiento Album]]</f>
        <v>3718</v>
      </c>
      <c r="T6706" s="7">
        <f ca="1">+spotify_data[[#This Row],[Antigüedad Album Dias]]/60</f>
        <v>61.966666666666669</v>
      </c>
      <c r="U6706" s="8">
        <f ca="1">spotify_data[[#This Row],[Antigüedad Album Meses]]/12</f>
        <v>5.1638888888888888</v>
      </c>
      <c r="V6706">
        <v>1</v>
      </c>
      <c r="W6706" s="1" t="s">
        <v>21</v>
      </c>
      <c r="X6706" s="1" t="str">
        <f>+IF(spotify_data[[#This Row],[album_type]]="album","Album",IF(spotify_data[[#This Row],[album_type]]="single","Single","Compilation"))</f>
        <v>Single</v>
      </c>
      <c r="Y6706">
        <v>543</v>
      </c>
    </row>
    <row r="6707" spans="1:25" x14ac:dyDescent="0.3">
      <c r="A6707" s="1" t="s">
        <v>15647</v>
      </c>
      <c r="B6707" s="1">
        <v>8395</v>
      </c>
      <c r="C6707" s="1" t="s">
        <v>15648</v>
      </c>
      <c r="D6707">
        <v>10</v>
      </c>
      <c r="E6707">
        <v>36</v>
      </c>
      <c r="F6707" s="10">
        <f>spotify_data[[#This Row],[track_popularity]]/100</f>
        <v>0.36</v>
      </c>
      <c r="G6707" s="9" t="b">
        <v>0</v>
      </c>
      <c r="H6707" s="1">
        <f>+IF(spotify_data[[#This Row],[explicit]]=FALSE,0,1)</f>
        <v>0</v>
      </c>
      <c r="I6707" s="1" t="s">
        <v>15649</v>
      </c>
      <c r="J6707" s="7">
        <f>MATCH(spotify_data[[#This Row],[artist_name]],spotify_data[artist_name],0)</f>
        <v>6706</v>
      </c>
      <c r="K6707">
        <v>19</v>
      </c>
      <c r="L6707" s="10">
        <f>spotify_data[[#This Row],[artist_popularity]]/100</f>
        <v>0.19</v>
      </c>
      <c r="M6707">
        <v>3230</v>
      </c>
      <c r="N6707" s="1" t="s">
        <v>23</v>
      </c>
      <c r="O6707" s="1" t="s">
        <v>15650</v>
      </c>
      <c r="P6707" s="1">
        <f>MATCH(spotify_data[[#This Row],[album_id]],spotify_data[album_id],0)</f>
        <v>6706</v>
      </c>
      <c r="Q6707" s="1" t="s">
        <v>15651</v>
      </c>
      <c r="R6707" s="2">
        <v>42202</v>
      </c>
      <c r="S6707" s="7">
        <f ca="1">+TODAY()-spotify_data[[#This Row],[Fecha lanzamiento Album]]</f>
        <v>3829</v>
      </c>
      <c r="T6707" s="7">
        <f ca="1">+spotify_data[[#This Row],[Antigüedad Album Dias]]/60</f>
        <v>63.81666666666667</v>
      </c>
      <c r="U6707" s="8">
        <f ca="1">spotify_data[[#This Row],[Antigüedad Album Meses]]/12</f>
        <v>5.3180555555555555</v>
      </c>
      <c r="V6707">
        <v>12</v>
      </c>
      <c r="W6707" s="1" t="s">
        <v>20</v>
      </c>
      <c r="X6707" s="1" t="str">
        <f>+IF(spotify_data[[#This Row],[album_type]]="album","Album",IF(spotify_data[[#This Row],[album_type]]="single","Single","Compilation"))</f>
        <v>Album</v>
      </c>
      <c r="Y6707">
        <v>313</v>
      </c>
    </row>
    <row r="6708" spans="1:25" x14ac:dyDescent="0.3">
      <c r="A6708" s="1" t="s">
        <v>16561</v>
      </c>
      <c r="B6708" s="1">
        <v>591</v>
      </c>
      <c r="C6708" s="1" t="s">
        <v>16562</v>
      </c>
      <c r="D6708">
        <v>1</v>
      </c>
      <c r="E6708">
        <v>36</v>
      </c>
      <c r="F6708" s="10">
        <f>spotify_data[[#This Row],[track_popularity]]/100</f>
        <v>0.36</v>
      </c>
      <c r="G6708" s="9" t="b">
        <v>0</v>
      </c>
      <c r="H6708" s="1">
        <f>+IF(spotify_data[[#This Row],[explicit]]=FALSE,0,1)</f>
        <v>0</v>
      </c>
      <c r="I6708" s="1" t="s">
        <v>11317</v>
      </c>
      <c r="J6708" s="7">
        <f>MATCH(spotify_data[[#This Row],[artist_name]],spotify_data[artist_name],0)</f>
        <v>6707</v>
      </c>
      <c r="K6708">
        <v>42</v>
      </c>
      <c r="L6708" s="10">
        <f>spotify_data[[#This Row],[artist_popularity]]/100</f>
        <v>0.42</v>
      </c>
      <c r="M6708">
        <v>35140</v>
      </c>
      <c r="N6708" s="1" t="s">
        <v>1609</v>
      </c>
      <c r="O6708" s="1" t="s">
        <v>16563</v>
      </c>
      <c r="P6708" s="1">
        <f>MATCH(spotify_data[[#This Row],[album_id]],spotify_data[album_id],0)</f>
        <v>6707</v>
      </c>
      <c r="Q6708" s="1" t="s">
        <v>16564</v>
      </c>
      <c r="R6708" s="2">
        <v>41817</v>
      </c>
      <c r="S6708" s="7">
        <f ca="1">+TODAY()-spotify_data[[#This Row],[Fecha lanzamiento Album]]</f>
        <v>4214</v>
      </c>
      <c r="T6708" s="7">
        <f ca="1">+spotify_data[[#This Row],[Antigüedad Album Dias]]/60</f>
        <v>70.233333333333334</v>
      </c>
      <c r="U6708" s="8">
        <f ca="1">spotify_data[[#This Row],[Antigüedad Album Meses]]/12</f>
        <v>5.8527777777777779</v>
      </c>
      <c r="V6708">
        <v>28</v>
      </c>
      <c r="W6708" s="1" t="s">
        <v>20</v>
      </c>
      <c r="X6708" s="1" t="str">
        <f>+IF(spotify_data[[#This Row],[album_type]]="album","Album",IF(spotify_data[[#This Row],[album_type]]="single","Single","Compilation"))</f>
        <v>Album</v>
      </c>
      <c r="Y6708">
        <v>246</v>
      </c>
    </row>
    <row r="6709" spans="1:25" x14ac:dyDescent="0.3">
      <c r="A6709" s="1" t="s">
        <v>16821</v>
      </c>
      <c r="B6709" s="1">
        <v>1176</v>
      </c>
      <c r="C6709" s="1" t="s">
        <v>16822</v>
      </c>
      <c r="D6709">
        <v>5</v>
      </c>
      <c r="E6709">
        <v>36</v>
      </c>
      <c r="F6709" s="10">
        <f>spotify_data[[#This Row],[track_popularity]]/100</f>
        <v>0.36</v>
      </c>
      <c r="G6709" s="9" t="b">
        <v>0</v>
      </c>
      <c r="H6709" s="1">
        <f>+IF(spotify_data[[#This Row],[explicit]]=FALSE,0,1)</f>
        <v>0</v>
      </c>
      <c r="I6709" s="1" t="s">
        <v>16817</v>
      </c>
      <c r="J6709" s="7">
        <f>MATCH(spotify_data[[#This Row],[artist_name]],spotify_data[artist_name],0)</f>
        <v>3059</v>
      </c>
      <c r="K6709">
        <v>66</v>
      </c>
      <c r="L6709" s="10">
        <f>spotify_data[[#This Row],[artist_popularity]]/100</f>
        <v>0.66</v>
      </c>
      <c r="M6709">
        <v>9668759</v>
      </c>
      <c r="N6709" s="1" t="s">
        <v>16818</v>
      </c>
      <c r="O6709" s="1" t="s">
        <v>16819</v>
      </c>
      <c r="P6709" s="1">
        <f>MATCH(spotify_data[[#This Row],[album_id]],spotify_data[album_id],0)</f>
        <v>3526</v>
      </c>
      <c r="Q6709" s="1" t="s">
        <v>16820</v>
      </c>
      <c r="R6709" s="2">
        <v>41685</v>
      </c>
      <c r="S6709" s="7">
        <f ca="1">+TODAY()-spotify_data[[#This Row],[Fecha lanzamiento Album]]</f>
        <v>4346</v>
      </c>
      <c r="T6709" s="7">
        <f ca="1">+spotify_data[[#This Row],[Antigüedad Album Dias]]/60</f>
        <v>72.433333333333337</v>
      </c>
      <c r="U6709" s="8">
        <f ca="1">spotify_data[[#This Row],[Antigüedad Album Meses]]/12</f>
        <v>6.0361111111111114</v>
      </c>
      <c r="V6709">
        <v>12</v>
      </c>
      <c r="W6709" s="1" t="s">
        <v>20</v>
      </c>
      <c r="X6709" s="1" t="str">
        <f>+IF(spotify_data[[#This Row],[album_type]]="album","Album",IF(spotify_data[[#This Row],[album_type]]="single","Single","Compilation"))</f>
        <v>Album</v>
      </c>
      <c r="Y6709">
        <v>376</v>
      </c>
    </row>
    <row r="6710" spans="1:25" x14ac:dyDescent="0.3">
      <c r="A6710" s="1" t="s">
        <v>16862</v>
      </c>
      <c r="B6710" s="1">
        <v>4032</v>
      </c>
      <c r="C6710" s="1" t="s">
        <v>16863</v>
      </c>
      <c r="D6710">
        <v>25</v>
      </c>
      <c r="E6710">
        <v>36</v>
      </c>
      <c r="F6710" s="10">
        <f>spotify_data[[#This Row],[track_popularity]]/100</f>
        <v>0.36</v>
      </c>
      <c r="G6710" s="9" t="b">
        <v>0</v>
      </c>
      <c r="H6710" s="1">
        <f>+IF(spotify_data[[#This Row],[explicit]]=FALSE,0,1)</f>
        <v>0</v>
      </c>
      <c r="I6710" s="1" t="s">
        <v>2013</v>
      </c>
      <c r="J6710" s="7">
        <f>MATCH(spotify_data[[#This Row],[artist_name]],spotify_data[artist_name],0)</f>
        <v>3879</v>
      </c>
      <c r="K6710">
        <v>63</v>
      </c>
      <c r="L6710" s="10">
        <f>spotify_data[[#This Row],[artist_popularity]]/100</f>
        <v>0.63</v>
      </c>
      <c r="M6710">
        <v>394922</v>
      </c>
      <c r="N6710" s="1" t="s">
        <v>1609</v>
      </c>
      <c r="O6710" s="1" t="s">
        <v>16864</v>
      </c>
      <c r="P6710" s="1">
        <f>MATCH(spotify_data[[#This Row],[album_id]],spotify_data[album_id],0)</f>
        <v>6709</v>
      </c>
      <c r="Q6710" s="1" t="s">
        <v>16865</v>
      </c>
      <c r="R6710" s="2">
        <v>41677</v>
      </c>
      <c r="S6710" s="7">
        <f ca="1">+TODAY()-spotify_data[[#This Row],[Fecha lanzamiento Album]]</f>
        <v>4354</v>
      </c>
      <c r="T6710" s="7">
        <f ca="1">+spotify_data[[#This Row],[Antigüedad Album Dias]]/60</f>
        <v>72.566666666666663</v>
      </c>
      <c r="U6710" s="8">
        <f ca="1">spotify_data[[#This Row],[Antigüedad Album Meses]]/12</f>
        <v>6.0472222222222216</v>
      </c>
      <c r="V6710">
        <v>25</v>
      </c>
      <c r="W6710" s="1" t="s">
        <v>20</v>
      </c>
      <c r="X6710" s="1" t="str">
        <f>+IF(spotify_data[[#This Row],[album_type]]="album","Album",IF(spotify_data[[#This Row],[album_type]]="single","Single","Compilation"))</f>
        <v>Album</v>
      </c>
      <c r="Y6710">
        <v>392</v>
      </c>
    </row>
    <row r="6711" spans="1:25" x14ac:dyDescent="0.3">
      <c r="A6711" s="1" t="s">
        <v>17105</v>
      </c>
      <c r="B6711" s="1">
        <v>6325</v>
      </c>
      <c r="C6711" s="1" t="s">
        <v>17106</v>
      </c>
      <c r="D6711">
        <v>6</v>
      </c>
      <c r="E6711">
        <v>36</v>
      </c>
      <c r="F6711" s="10">
        <f>spotify_data[[#This Row],[track_popularity]]/100</f>
        <v>0.36</v>
      </c>
      <c r="G6711" s="9" t="b">
        <v>1</v>
      </c>
      <c r="H6711" s="1">
        <f>+IF(spotify_data[[#This Row],[explicit]]=FALSE,0,1)</f>
        <v>1</v>
      </c>
      <c r="I6711" s="1" t="s">
        <v>3466</v>
      </c>
      <c r="J6711" s="7">
        <f>MATCH(spotify_data[[#This Row],[artist_name]],spotify_data[artist_name],0)</f>
        <v>106</v>
      </c>
      <c r="K6711">
        <v>88</v>
      </c>
      <c r="L6711" s="10">
        <f>spotify_data[[#This Row],[artist_popularity]]/100</f>
        <v>0.88</v>
      </c>
      <c r="M6711">
        <v>104559284</v>
      </c>
      <c r="N6711" s="1" t="s">
        <v>3467</v>
      </c>
      <c r="O6711" s="1" t="s">
        <v>17077</v>
      </c>
      <c r="P6711" s="1">
        <f>MATCH(spotify_data[[#This Row],[album_id]],spotify_data[album_id],0)</f>
        <v>547</v>
      </c>
      <c r="Q6711" s="1" t="s">
        <v>17078</v>
      </c>
      <c r="R6711" s="2">
        <v>41583</v>
      </c>
      <c r="S6711" s="7">
        <f ca="1">+TODAY()-spotify_data[[#This Row],[Fecha lanzamiento Album]]</f>
        <v>4448</v>
      </c>
      <c r="T6711" s="7">
        <f ca="1">+spotify_data[[#This Row],[Antigüedad Album Dias]]/60</f>
        <v>74.13333333333334</v>
      </c>
      <c r="U6711" s="8">
        <f ca="1">spotify_data[[#This Row],[Antigüedad Album Meses]]/12</f>
        <v>6.177777777777778</v>
      </c>
      <c r="V6711">
        <v>16</v>
      </c>
      <c r="W6711" s="1" t="s">
        <v>20</v>
      </c>
      <c r="X6711" s="1" t="str">
        <f>+IF(spotify_data[[#This Row],[album_type]]="album","Album",IF(spotify_data[[#This Row],[album_type]]="single","Single","Compilation"))</f>
        <v>Album</v>
      </c>
      <c r="Y6711">
        <v>493</v>
      </c>
    </row>
    <row r="6712" spans="1:25" x14ac:dyDescent="0.3">
      <c r="A6712" s="1" t="s">
        <v>17193</v>
      </c>
      <c r="B6712" s="1">
        <v>5469</v>
      </c>
      <c r="C6712" s="1" t="s">
        <v>17194</v>
      </c>
      <c r="D6712">
        <v>3</v>
      </c>
      <c r="E6712">
        <v>36</v>
      </c>
      <c r="F6712" s="10">
        <f>spotify_data[[#This Row],[track_popularity]]/100</f>
        <v>0.36</v>
      </c>
      <c r="G6712" s="9" t="b">
        <v>0</v>
      </c>
      <c r="H6712" s="1">
        <f>+IF(spotify_data[[#This Row],[explicit]]=FALSE,0,1)</f>
        <v>0</v>
      </c>
      <c r="I6712" s="1" t="s">
        <v>15058</v>
      </c>
      <c r="J6712" s="7">
        <f>MATCH(spotify_data[[#This Row],[artist_name]],spotify_data[artist_name],0)</f>
        <v>4854</v>
      </c>
      <c r="K6712">
        <v>56</v>
      </c>
      <c r="L6712" s="10">
        <f>spotify_data[[#This Row],[artist_popularity]]/100</f>
        <v>0.56000000000000005</v>
      </c>
      <c r="M6712">
        <v>218834</v>
      </c>
      <c r="N6712" s="1" t="s">
        <v>1609</v>
      </c>
      <c r="O6712" s="1" t="s">
        <v>17187</v>
      </c>
      <c r="P6712" s="1">
        <f>MATCH(spotify_data[[#This Row],[album_id]],spotify_data[album_id],0)</f>
        <v>4854</v>
      </c>
      <c r="Q6712" s="1" t="s">
        <v>17188</v>
      </c>
      <c r="R6712" s="2">
        <v>41561</v>
      </c>
      <c r="S6712" s="7">
        <f ca="1">+TODAY()-spotify_data[[#This Row],[Fecha lanzamiento Album]]</f>
        <v>4470</v>
      </c>
      <c r="T6712" s="7">
        <f ca="1">+spotify_data[[#This Row],[Antigüedad Album Dias]]/60</f>
        <v>74.5</v>
      </c>
      <c r="U6712" s="8">
        <f ca="1">spotify_data[[#This Row],[Antigüedad Album Meses]]/12</f>
        <v>6.208333333333333</v>
      </c>
      <c r="V6712">
        <v>34</v>
      </c>
      <c r="W6712" s="1" t="s">
        <v>20</v>
      </c>
      <c r="X6712" s="1" t="str">
        <f>+IF(spotify_data[[#This Row],[album_type]]="album","Album",IF(spotify_data[[#This Row],[album_type]]="single","Single","Compilation"))</f>
        <v>Album</v>
      </c>
      <c r="Y6712">
        <v>302</v>
      </c>
    </row>
    <row r="6713" spans="1:25" x14ac:dyDescent="0.3">
      <c r="A6713" s="1" t="s">
        <v>17547</v>
      </c>
      <c r="B6713" s="1">
        <v>1343</v>
      </c>
      <c r="C6713" s="1" t="s">
        <v>17548</v>
      </c>
      <c r="D6713">
        <v>9</v>
      </c>
      <c r="E6713">
        <v>36</v>
      </c>
      <c r="F6713" s="10">
        <f>spotify_data[[#This Row],[track_popularity]]/100</f>
        <v>0.36</v>
      </c>
      <c r="G6713" s="9" t="b">
        <v>0</v>
      </c>
      <c r="H6713" s="1">
        <f>+IF(spotify_data[[#This Row],[explicit]]=FALSE,0,1)</f>
        <v>0</v>
      </c>
      <c r="I6713" s="1" t="s">
        <v>7805</v>
      </c>
      <c r="J6713" s="7">
        <f>MATCH(spotify_data[[#This Row],[artist_name]],spotify_data[artist_name],0)</f>
        <v>37</v>
      </c>
      <c r="K6713">
        <v>83</v>
      </c>
      <c r="L6713" s="10">
        <f>spotify_data[[#This Row],[artist_popularity]]/100</f>
        <v>0.83</v>
      </c>
      <c r="M6713">
        <v>21591569</v>
      </c>
      <c r="N6713" s="1" t="s">
        <v>23</v>
      </c>
      <c r="O6713" s="1" t="s">
        <v>17533</v>
      </c>
      <c r="P6713" s="1">
        <f>MATCH(spotify_data[[#This Row],[album_id]],spotify_data[album_id],0)</f>
        <v>1454</v>
      </c>
      <c r="Q6713" s="1" t="s">
        <v>17534</v>
      </c>
      <c r="R6713" s="2">
        <v>41387</v>
      </c>
      <c r="S6713" s="7">
        <f ca="1">+TODAY()-spotify_data[[#This Row],[Fecha lanzamiento Album]]</f>
        <v>4644</v>
      </c>
      <c r="T6713" s="7">
        <f ca="1">+spotify_data[[#This Row],[Antigüedad Album Dias]]/60</f>
        <v>77.400000000000006</v>
      </c>
      <c r="U6713" s="8">
        <f ca="1">spotify_data[[#This Row],[Antigüedad Album Meses]]/12</f>
        <v>6.45</v>
      </c>
      <c r="V6713">
        <v>15</v>
      </c>
      <c r="W6713" s="1" t="s">
        <v>20</v>
      </c>
      <c r="X6713" s="1" t="str">
        <f>+IF(spotify_data[[#This Row],[album_type]]="album","Album",IF(spotify_data[[#This Row],[album_type]]="single","Single","Compilation"))</f>
        <v>Album</v>
      </c>
      <c r="Y6713">
        <v>349</v>
      </c>
    </row>
    <row r="6714" spans="1:25" x14ac:dyDescent="0.3">
      <c r="A6714" s="1" t="s">
        <v>17563</v>
      </c>
      <c r="B6714" s="1">
        <v>5089</v>
      </c>
      <c r="C6714" s="1" t="s">
        <v>5676</v>
      </c>
      <c r="D6714">
        <v>5</v>
      </c>
      <c r="E6714">
        <v>36</v>
      </c>
      <c r="F6714" s="10">
        <f>spotify_data[[#This Row],[track_popularity]]/100</f>
        <v>0.36</v>
      </c>
      <c r="G6714" s="9" t="b">
        <v>0</v>
      </c>
      <c r="H6714" s="1">
        <f>+IF(spotify_data[[#This Row],[explicit]]=FALSE,0,1)</f>
        <v>0</v>
      </c>
      <c r="I6714" s="1" t="s">
        <v>7805</v>
      </c>
      <c r="J6714" s="7">
        <f>MATCH(spotify_data[[#This Row],[artist_name]],spotify_data[artist_name],0)</f>
        <v>37</v>
      </c>
      <c r="K6714">
        <v>83</v>
      </c>
      <c r="L6714" s="10">
        <f>spotify_data[[#This Row],[artist_popularity]]/100</f>
        <v>0.83</v>
      </c>
      <c r="M6714">
        <v>21591569</v>
      </c>
      <c r="N6714" s="1" t="s">
        <v>23</v>
      </c>
      <c r="O6714" s="1" t="s">
        <v>17533</v>
      </c>
      <c r="P6714" s="1">
        <f>MATCH(spotify_data[[#This Row],[album_id]],spotify_data[album_id],0)</f>
        <v>1454</v>
      </c>
      <c r="Q6714" s="1" t="s">
        <v>17534</v>
      </c>
      <c r="R6714" s="2">
        <v>41387</v>
      </c>
      <c r="S6714" s="7">
        <f ca="1">+TODAY()-spotify_data[[#This Row],[Fecha lanzamiento Album]]</f>
        <v>4644</v>
      </c>
      <c r="T6714" s="7">
        <f ca="1">+spotify_data[[#This Row],[Antigüedad Album Dias]]/60</f>
        <v>77.400000000000006</v>
      </c>
      <c r="U6714" s="8">
        <f ca="1">spotify_data[[#This Row],[Antigüedad Album Meses]]/12</f>
        <v>6.45</v>
      </c>
      <c r="V6714">
        <v>15</v>
      </c>
      <c r="W6714" s="1" t="s">
        <v>20</v>
      </c>
      <c r="X6714" s="1" t="str">
        <f>+IF(spotify_data[[#This Row],[album_type]]="album","Album",IF(spotify_data[[#This Row],[album_type]]="single","Single","Compilation"))</f>
        <v>Album</v>
      </c>
      <c r="Y6714">
        <v>328</v>
      </c>
    </row>
    <row r="6715" spans="1:25" x14ac:dyDescent="0.3">
      <c r="A6715" s="1" t="s">
        <v>17722</v>
      </c>
      <c r="B6715" s="1">
        <v>490</v>
      </c>
      <c r="C6715" s="1" t="s">
        <v>17723</v>
      </c>
      <c r="D6715">
        <v>10</v>
      </c>
      <c r="E6715">
        <v>36</v>
      </c>
      <c r="F6715" s="10">
        <f>spotify_data[[#This Row],[track_popularity]]/100</f>
        <v>0.36</v>
      </c>
      <c r="G6715" s="9" t="b">
        <v>0</v>
      </c>
      <c r="H6715" s="1">
        <f>+IF(spotify_data[[#This Row],[explicit]]=FALSE,0,1)</f>
        <v>0</v>
      </c>
      <c r="I6715" s="1" t="s">
        <v>9209</v>
      </c>
      <c r="J6715" s="7">
        <f>MATCH(spotify_data[[#This Row],[artist_name]],spotify_data[artist_name],0)</f>
        <v>3534</v>
      </c>
      <c r="K6715">
        <v>54</v>
      </c>
      <c r="L6715" s="10">
        <f>spotify_data[[#This Row],[artist_popularity]]/100</f>
        <v>0.54</v>
      </c>
      <c r="M6715">
        <v>640544</v>
      </c>
      <c r="N6715" s="1" t="s">
        <v>23</v>
      </c>
      <c r="O6715" s="1" t="s">
        <v>17706</v>
      </c>
      <c r="P6715" s="1">
        <f>MATCH(spotify_data[[#This Row],[album_id]],spotify_data[album_id],0)</f>
        <v>3534</v>
      </c>
      <c r="Q6715" s="1" t="s">
        <v>17707</v>
      </c>
      <c r="R6715" s="2">
        <v>41275</v>
      </c>
      <c r="S6715" s="7">
        <f ca="1">+TODAY()-spotify_data[[#This Row],[Fecha lanzamiento Album]]</f>
        <v>4756</v>
      </c>
      <c r="T6715" s="7">
        <f ca="1">+spotify_data[[#This Row],[Antigüedad Album Dias]]/60</f>
        <v>79.266666666666666</v>
      </c>
      <c r="U6715" s="8">
        <f ca="1">spotify_data[[#This Row],[Antigüedad Album Meses]]/12</f>
        <v>6.6055555555555552</v>
      </c>
      <c r="V6715">
        <v>14</v>
      </c>
      <c r="W6715" s="1" t="s">
        <v>20</v>
      </c>
      <c r="X6715" s="1" t="str">
        <f>+IF(spotify_data[[#This Row],[album_type]]="album","Album",IF(spotify_data[[#This Row],[album_type]]="single","Single","Compilation"))</f>
        <v>Album</v>
      </c>
      <c r="Y6715">
        <v>33</v>
      </c>
    </row>
    <row r="6716" spans="1:25" x14ac:dyDescent="0.3">
      <c r="A6716" s="1" t="s">
        <v>17766</v>
      </c>
      <c r="B6716" s="1">
        <v>7524</v>
      </c>
      <c r="C6716" s="1" t="s">
        <v>17767</v>
      </c>
      <c r="D6716">
        <v>4</v>
      </c>
      <c r="E6716">
        <v>36</v>
      </c>
      <c r="F6716" s="10">
        <f>spotify_data[[#This Row],[track_popularity]]/100</f>
        <v>0.36</v>
      </c>
      <c r="G6716" s="9" t="b">
        <v>0</v>
      </c>
      <c r="H6716" s="1">
        <f>+IF(spotify_data[[#This Row],[explicit]]=FALSE,0,1)</f>
        <v>0</v>
      </c>
      <c r="I6716" s="1" t="s">
        <v>9209</v>
      </c>
      <c r="J6716" s="7">
        <f>MATCH(spotify_data[[#This Row],[artist_name]],spotify_data[artist_name],0)</f>
        <v>3534</v>
      </c>
      <c r="K6716">
        <v>54</v>
      </c>
      <c r="L6716" s="10">
        <f>spotify_data[[#This Row],[artist_popularity]]/100</f>
        <v>0.54</v>
      </c>
      <c r="M6716">
        <v>640655</v>
      </c>
      <c r="N6716" s="1" t="s">
        <v>23</v>
      </c>
      <c r="O6716" s="1" t="s">
        <v>17706</v>
      </c>
      <c r="P6716" s="1">
        <f>MATCH(spotify_data[[#This Row],[album_id]],spotify_data[album_id],0)</f>
        <v>3534</v>
      </c>
      <c r="Q6716" s="1" t="s">
        <v>17707</v>
      </c>
      <c r="R6716" s="2">
        <v>41275</v>
      </c>
      <c r="S6716" s="7">
        <f ca="1">+TODAY()-spotify_data[[#This Row],[Fecha lanzamiento Album]]</f>
        <v>4756</v>
      </c>
      <c r="T6716" s="7">
        <f ca="1">+spotify_data[[#This Row],[Antigüedad Album Dias]]/60</f>
        <v>79.266666666666666</v>
      </c>
      <c r="U6716" s="8">
        <f ca="1">spotify_data[[#This Row],[Antigüedad Album Meses]]/12</f>
        <v>6.6055555555555552</v>
      </c>
      <c r="V6716">
        <v>14</v>
      </c>
      <c r="W6716" s="1" t="s">
        <v>20</v>
      </c>
      <c r="X6716" s="1" t="str">
        <f>+IF(spotify_data[[#This Row],[album_type]]="album","Album",IF(spotify_data[[#This Row],[album_type]]="single","Single","Compilation"))</f>
        <v>Album</v>
      </c>
      <c r="Y6716">
        <v>409</v>
      </c>
    </row>
    <row r="6717" spans="1:25" x14ac:dyDescent="0.3">
      <c r="A6717" s="1" t="s">
        <v>17913</v>
      </c>
      <c r="B6717" s="1">
        <v>2140</v>
      </c>
      <c r="C6717" s="1" t="s">
        <v>17914</v>
      </c>
      <c r="D6717">
        <v>4</v>
      </c>
      <c r="E6717">
        <v>36</v>
      </c>
      <c r="F6717" s="10">
        <f>spotify_data[[#This Row],[track_popularity]]/100</f>
        <v>0.36</v>
      </c>
      <c r="G6717" s="9" t="b">
        <v>0</v>
      </c>
      <c r="H6717" s="1">
        <f>+IF(spotify_data[[#This Row],[explicit]]=FALSE,0,1)</f>
        <v>0</v>
      </c>
      <c r="I6717" s="1" t="s">
        <v>1455</v>
      </c>
      <c r="J6717" s="7">
        <f>MATCH(spotify_data[[#This Row],[artist_name]],spotify_data[artist_name],0)</f>
        <v>4341</v>
      </c>
      <c r="K6717">
        <v>63</v>
      </c>
      <c r="L6717" s="10">
        <f>spotify_data[[#This Row],[artist_popularity]]/100</f>
        <v>0.63</v>
      </c>
      <c r="M6717">
        <v>1441722</v>
      </c>
      <c r="N6717" s="1" t="s">
        <v>1456</v>
      </c>
      <c r="O6717" s="1" t="s">
        <v>17912</v>
      </c>
      <c r="P6717" s="1">
        <f>MATCH(spotify_data[[#This Row],[album_id]],spotify_data[album_id],0)</f>
        <v>6622</v>
      </c>
      <c r="Q6717" s="1" t="s">
        <v>15081</v>
      </c>
      <c r="R6717" s="2">
        <v>41247</v>
      </c>
      <c r="S6717" s="7">
        <f ca="1">+TODAY()-spotify_data[[#This Row],[Fecha lanzamiento Album]]</f>
        <v>4784</v>
      </c>
      <c r="T6717" s="7">
        <f ca="1">+spotify_data[[#This Row],[Antigüedad Album Dias]]/60</f>
        <v>79.733333333333334</v>
      </c>
      <c r="U6717" s="8">
        <f ca="1">spotify_data[[#This Row],[Antigüedad Album Meses]]/12</f>
        <v>6.6444444444444448</v>
      </c>
      <c r="V6717">
        <v>4</v>
      </c>
      <c r="W6717" s="1" t="s">
        <v>21</v>
      </c>
      <c r="X6717" s="1" t="str">
        <f>+IF(spotify_data[[#This Row],[album_type]]="album","Album",IF(spotify_data[[#This Row],[album_type]]="single","Single","Compilation"))</f>
        <v>Single</v>
      </c>
      <c r="Y6717">
        <v>298</v>
      </c>
    </row>
    <row r="6718" spans="1:25" x14ac:dyDescent="0.3">
      <c r="A6718" s="1" t="s">
        <v>18311</v>
      </c>
      <c r="B6718" s="1">
        <v>8127</v>
      </c>
      <c r="C6718" s="1" t="s">
        <v>18312</v>
      </c>
      <c r="D6718">
        <v>2</v>
      </c>
      <c r="E6718">
        <v>36</v>
      </c>
      <c r="F6718" s="10">
        <f>spotify_data[[#This Row],[track_popularity]]/100</f>
        <v>0.36</v>
      </c>
      <c r="G6718" s="9" t="b">
        <v>0</v>
      </c>
      <c r="H6718" s="1">
        <f>+IF(spotify_data[[#This Row],[explicit]]=FALSE,0,1)</f>
        <v>0</v>
      </c>
      <c r="I6718" s="1" t="s">
        <v>2104</v>
      </c>
      <c r="J6718" s="7">
        <f>MATCH(spotify_data[[#This Row],[artist_name]],spotify_data[artist_name],0)</f>
        <v>2180</v>
      </c>
      <c r="K6718">
        <v>71</v>
      </c>
      <c r="L6718" s="10">
        <f>spotify_data[[#This Row],[artist_popularity]]/100</f>
        <v>0.71</v>
      </c>
      <c r="M6718">
        <v>4969994</v>
      </c>
      <c r="N6718" s="1" t="s">
        <v>2105</v>
      </c>
      <c r="O6718" s="1" t="s">
        <v>18313</v>
      </c>
      <c r="P6718" s="1">
        <f>MATCH(spotify_data[[#This Row],[album_id]],spotify_data[album_id],0)</f>
        <v>6624</v>
      </c>
      <c r="Q6718" s="1" t="s">
        <v>18314</v>
      </c>
      <c r="R6718" s="2">
        <v>41028</v>
      </c>
      <c r="S6718" s="7">
        <f ca="1">+TODAY()-spotify_data[[#This Row],[Fecha lanzamiento Album]]</f>
        <v>5003</v>
      </c>
      <c r="T6718" s="7">
        <f ca="1">+spotify_data[[#This Row],[Antigüedad Album Dias]]/60</f>
        <v>83.38333333333334</v>
      </c>
      <c r="U6718" s="8">
        <f ca="1">spotify_data[[#This Row],[Antigüedad Album Meses]]/12</f>
        <v>6.948611111111112</v>
      </c>
      <c r="V6718">
        <v>14</v>
      </c>
      <c r="W6718" s="1" t="s">
        <v>20</v>
      </c>
      <c r="X6718" s="1" t="str">
        <f>+IF(spotify_data[[#This Row],[album_type]]="album","Album",IF(spotify_data[[#This Row],[album_type]]="single","Single","Compilation"))</f>
        <v>Album</v>
      </c>
      <c r="Y6718">
        <v>46</v>
      </c>
    </row>
    <row r="6719" spans="1:25" x14ac:dyDescent="0.3">
      <c r="A6719" s="1" t="s">
        <v>18364</v>
      </c>
      <c r="B6719" s="1">
        <v>7048</v>
      </c>
      <c r="C6719" s="1" t="s">
        <v>18365</v>
      </c>
      <c r="D6719">
        <v>7</v>
      </c>
      <c r="E6719">
        <v>36</v>
      </c>
      <c r="F6719" s="10">
        <f>spotify_data[[#This Row],[track_popularity]]/100</f>
        <v>0.36</v>
      </c>
      <c r="G6719" s="9" t="b">
        <v>0</v>
      </c>
      <c r="H6719" s="1">
        <f>+IF(spotify_data[[#This Row],[explicit]]=FALSE,0,1)</f>
        <v>0</v>
      </c>
      <c r="I6719" s="1" t="s">
        <v>7994</v>
      </c>
      <c r="J6719" s="7">
        <f>MATCH(spotify_data[[#This Row],[artist_name]],spotify_data[artist_name],0)</f>
        <v>5155</v>
      </c>
      <c r="K6719">
        <v>62</v>
      </c>
      <c r="L6719" s="10">
        <f>spotify_data[[#This Row],[artist_popularity]]/100</f>
        <v>0.62</v>
      </c>
      <c r="M6719">
        <v>412983</v>
      </c>
      <c r="N6719" s="1" t="s">
        <v>1609</v>
      </c>
      <c r="O6719" s="1" t="s">
        <v>18366</v>
      </c>
      <c r="P6719" s="1">
        <f>MATCH(spotify_data[[#This Row],[album_id]],spotify_data[album_id],0)</f>
        <v>6718</v>
      </c>
      <c r="Q6719" s="1" t="s">
        <v>18367</v>
      </c>
      <c r="R6719" s="2">
        <v>40994</v>
      </c>
      <c r="S6719" s="7">
        <f ca="1">+TODAY()-spotify_data[[#This Row],[Fecha lanzamiento Album]]</f>
        <v>5037</v>
      </c>
      <c r="T6719" s="7">
        <f ca="1">+spotify_data[[#This Row],[Antigüedad Album Dias]]/60</f>
        <v>83.95</v>
      </c>
      <c r="U6719" s="8">
        <f ca="1">spotify_data[[#This Row],[Antigüedad Album Meses]]/12</f>
        <v>6.9958333333333336</v>
      </c>
      <c r="V6719">
        <v>18</v>
      </c>
      <c r="W6719" s="1" t="s">
        <v>20</v>
      </c>
      <c r="X6719" s="1" t="str">
        <f>+IF(spotify_data[[#This Row],[album_type]]="album","Album",IF(spotify_data[[#This Row],[album_type]]="single","Single","Compilation"))</f>
        <v>Album</v>
      </c>
      <c r="Y6719">
        <v>198</v>
      </c>
    </row>
    <row r="6720" spans="1:25" x14ac:dyDescent="0.3">
      <c r="A6720" s="1" t="s">
        <v>18628</v>
      </c>
      <c r="B6720" s="1">
        <v>3514</v>
      </c>
      <c r="C6720" s="1" t="s">
        <v>18629</v>
      </c>
      <c r="D6720">
        <v>6</v>
      </c>
      <c r="E6720">
        <v>36</v>
      </c>
      <c r="F6720" s="10">
        <f>spotify_data[[#This Row],[track_popularity]]/100</f>
        <v>0.36</v>
      </c>
      <c r="G6720" s="9" t="b">
        <v>0</v>
      </c>
      <c r="H6720" s="1">
        <f>+IF(spotify_data[[#This Row],[explicit]]=FALSE,0,1)</f>
        <v>0</v>
      </c>
      <c r="I6720" s="1" t="s">
        <v>18630</v>
      </c>
      <c r="J6720" s="7">
        <f>MATCH(spotify_data[[#This Row],[artist_name]],spotify_data[artist_name],0)</f>
        <v>6719</v>
      </c>
      <c r="K6720">
        <v>47</v>
      </c>
      <c r="L6720" s="10">
        <f>spotify_data[[#This Row],[artist_popularity]]/100</f>
        <v>0.47</v>
      </c>
      <c r="M6720">
        <v>61813</v>
      </c>
      <c r="N6720" s="1" t="s">
        <v>23</v>
      </c>
      <c r="O6720" s="1" t="s">
        <v>18631</v>
      </c>
      <c r="P6720" s="1">
        <f>MATCH(spotify_data[[#This Row],[album_id]],spotify_data[album_id],0)</f>
        <v>6172</v>
      </c>
      <c r="Q6720" s="1" t="s">
        <v>18632</v>
      </c>
      <c r="R6720" s="2">
        <v>40865</v>
      </c>
      <c r="S6720" s="7">
        <f ca="1">+TODAY()-spotify_data[[#This Row],[Fecha lanzamiento Album]]</f>
        <v>5166</v>
      </c>
      <c r="T6720" s="7">
        <f ca="1">+spotify_data[[#This Row],[Antigüedad Album Dias]]/60</f>
        <v>86.1</v>
      </c>
      <c r="U6720" s="8">
        <f ca="1">spotify_data[[#This Row],[Antigüedad Album Meses]]/12</f>
        <v>7.1749999999999998</v>
      </c>
      <c r="V6720">
        <v>21</v>
      </c>
      <c r="W6720" s="1" t="s">
        <v>20</v>
      </c>
      <c r="X6720" s="1" t="str">
        <f>+IF(spotify_data[[#This Row],[album_type]]="album","Album",IF(spotify_data[[#This Row],[album_type]]="single","Single","Compilation"))</f>
        <v>Album</v>
      </c>
      <c r="Y6720">
        <v>42</v>
      </c>
    </row>
    <row r="6721" spans="1:25" x14ac:dyDescent="0.3">
      <c r="A6721" s="1" t="s">
        <v>18806</v>
      </c>
      <c r="B6721" s="1">
        <v>4923</v>
      </c>
      <c r="C6721" s="1" t="s">
        <v>18807</v>
      </c>
      <c r="D6721">
        <v>5</v>
      </c>
      <c r="E6721">
        <v>36</v>
      </c>
      <c r="F6721" s="10">
        <f>spotify_data[[#This Row],[track_popularity]]/100</f>
        <v>0.36</v>
      </c>
      <c r="G6721" s="9" t="b">
        <v>0</v>
      </c>
      <c r="H6721" s="1">
        <f>+IF(spotify_data[[#This Row],[explicit]]=FALSE,0,1)</f>
        <v>0</v>
      </c>
      <c r="I6721" s="1" t="s">
        <v>18800</v>
      </c>
      <c r="J6721" s="7">
        <f>MATCH(spotify_data[[#This Row],[artist_name]],spotify_data[artist_name],0)</f>
        <v>5554</v>
      </c>
      <c r="K6721">
        <v>41</v>
      </c>
      <c r="L6721" s="10">
        <f>spotify_data[[#This Row],[artist_popularity]]/100</f>
        <v>0.41</v>
      </c>
      <c r="M6721">
        <v>9782</v>
      </c>
      <c r="N6721" s="1" t="s">
        <v>5224</v>
      </c>
      <c r="O6721" s="1" t="s">
        <v>18804</v>
      </c>
      <c r="P6721" s="1">
        <f>MATCH(spotify_data[[#This Row],[album_id]],spotify_data[album_id],0)</f>
        <v>5554</v>
      </c>
      <c r="Q6721" s="1" t="s">
        <v>18805</v>
      </c>
      <c r="R6721" s="2">
        <v>40766</v>
      </c>
      <c r="S6721" s="7">
        <f ca="1">+TODAY()-spotify_data[[#This Row],[Fecha lanzamiento Album]]</f>
        <v>5265</v>
      </c>
      <c r="T6721" s="7">
        <f ca="1">+spotify_data[[#This Row],[Antigüedad Album Dias]]/60</f>
        <v>87.75</v>
      </c>
      <c r="U6721" s="8">
        <f ca="1">spotify_data[[#This Row],[Antigüedad Album Meses]]/12</f>
        <v>7.3125</v>
      </c>
      <c r="V6721">
        <v>24</v>
      </c>
      <c r="W6721" s="1" t="s">
        <v>20</v>
      </c>
      <c r="X6721" s="1" t="str">
        <f>+IF(spotify_data[[#This Row],[album_type]]="album","Album",IF(spotify_data[[#This Row],[album_type]]="single","Single","Compilation"))</f>
        <v>Album</v>
      </c>
      <c r="Y6721">
        <v>214</v>
      </c>
    </row>
    <row r="6722" spans="1:25" x14ac:dyDescent="0.3">
      <c r="A6722" s="1" t="s">
        <v>18808</v>
      </c>
      <c r="B6722" s="1">
        <v>4972</v>
      </c>
      <c r="C6722" s="1" t="s">
        <v>18809</v>
      </c>
      <c r="D6722">
        <v>1</v>
      </c>
      <c r="E6722">
        <v>36</v>
      </c>
      <c r="F6722" s="10">
        <f>spotify_data[[#This Row],[track_popularity]]/100</f>
        <v>0.36</v>
      </c>
      <c r="G6722" s="9" t="b">
        <v>0</v>
      </c>
      <c r="H6722" s="1">
        <f>+IF(spotify_data[[#This Row],[explicit]]=FALSE,0,1)</f>
        <v>0</v>
      </c>
      <c r="I6722" s="1" t="s">
        <v>18800</v>
      </c>
      <c r="J6722" s="7">
        <f>MATCH(spotify_data[[#This Row],[artist_name]],spotify_data[artist_name],0)</f>
        <v>5554</v>
      </c>
      <c r="K6722">
        <v>41</v>
      </c>
      <c r="L6722" s="10">
        <f>spotify_data[[#This Row],[artist_popularity]]/100</f>
        <v>0.41</v>
      </c>
      <c r="M6722">
        <v>9782</v>
      </c>
      <c r="N6722" s="1" t="s">
        <v>5224</v>
      </c>
      <c r="O6722" s="1" t="s">
        <v>18804</v>
      </c>
      <c r="P6722" s="1">
        <f>MATCH(spotify_data[[#This Row],[album_id]],spotify_data[album_id],0)</f>
        <v>5554</v>
      </c>
      <c r="Q6722" s="1" t="s">
        <v>18805</v>
      </c>
      <c r="R6722" s="2">
        <v>40766</v>
      </c>
      <c r="S6722" s="7">
        <f ca="1">+TODAY()-spotify_data[[#This Row],[Fecha lanzamiento Album]]</f>
        <v>5265</v>
      </c>
      <c r="T6722" s="7">
        <f ca="1">+spotify_data[[#This Row],[Antigüedad Album Dias]]/60</f>
        <v>87.75</v>
      </c>
      <c r="U6722" s="8">
        <f ca="1">spotify_data[[#This Row],[Antigüedad Album Meses]]/12</f>
        <v>7.3125</v>
      </c>
      <c r="V6722">
        <v>24</v>
      </c>
      <c r="W6722" s="1" t="s">
        <v>20</v>
      </c>
      <c r="X6722" s="1" t="str">
        <f>+IF(spotify_data[[#This Row],[album_type]]="album","Album",IF(spotify_data[[#This Row],[album_type]]="single","Single","Compilation"))</f>
        <v>Album</v>
      </c>
      <c r="Y6722">
        <v>262</v>
      </c>
    </row>
    <row r="6723" spans="1:25" x14ac:dyDescent="0.3">
      <c r="A6723" s="1" t="s">
        <v>18835</v>
      </c>
      <c r="B6723" s="1">
        <v>4771</v>
      </c>
      <c r="C6723" s="1" t="s">
        <v>18836</v>
      </c>
      <c r="D6723">
        <v>3</v>
      </c>
      <c r="E6723">
        <v>36</v>
      </c>
      <c r="F6723" s="10">
        <f>spotify_data[[#This Row],[track_popularity]]/100</f>
        <v>0.36</v>
      </c>
      <c r="G6723" s="9" t="b">
        <v>0</v>
      </c>
      <c r="H6723" s="1">
        <f>+IF(spotify_data[[#This Row],[explicit]]=FALSE,0,1)</f>
        <v>0</v>
      </c>
      <c r="I6723" s="1" t="s">
        <v>18832</v>
      </c>
      <c r="J6723" s="7">
        <f>MATCH(spotify_data[[#This Row],[artist_name]],spotify_data[artist_name],0)</f>
        <v>6352</v>
      </c>
      <c r="K6723">
        <v>54</v>
      </c>
      <c r="L6723" s="10">
        <f>spotify_data[[#This Row],[artist_popularity]]/100</f>
        <v>0.54</v>
      </c>
      <c r="M6723">
        <v>117914</v>
      </c>
      <c r="N6723" s="1" t="s">
        <v>1609</v>
      </c>
      <c r="O6723" s="1" t="s">
        <v>18833</v>
      </c>
      <c r="P6723" s="1">
        <f>MATCH(spotify_data[[#This Row],[album_id]],spotify_data[album_id],0)</f>
        <v>6352</v>
      </c>
      <c r="Q6723" s="1" t="s">
        <v>18834</v>
      </c>
      <c r="R6723" s="2">
        <v>40760</v>
      </c>
      <c r="S6723" s="7">
        <f ca="1">+TODAY()-spotify_data[[#This Row],[Fecha lanzamiento Album]]</f>
        <v>5271</v>
      </c>
      <c r="T6723" s="7">
        <f ca="1">+spotify_data[[#This Row],[Antigüedad Album Dias]]/60</f>
        <v>87.85</v>
      </c>
      <c r="U6723" s="8">
        <f ca="1">spotify_data[[#This Row],[Antigüedad Album Meses]]/12</f>
        <v>7.3208333333333329</v>
      </c>
      <c r="V6723">
        <v>22</v>
      </c>
      <c r="W6723" s="1" t="s">
        <v>20</v>
      </c>
      <c r="X6723" s="1" t="str">
        <f>+IF(spotify_data[[#This Row],[album_type]]="album","Album",IF(spotify_data[[#This Row],[album_type]]="single","Single","Compilation"))</f>
        <v>Album</v>
      </c>
      <c r="Y6723">
        <v>294</v>
      </c>
    </row>
    <row r="6724" spans="1:25" x14ac:dyDescent="0.3">
      <c r="A6724" s="1" t="s">
        <v>18905</v>
      </c>
      <c r="B6724" s="1">
        <v>1479</v>
      </c>
      <c r="C6724" s="1" t="s">
        <v>18906</v>
      </c>
      <c r="D6724">
        <v>10</v>
      </c>
      <c r="E6724">
        <v>36</v>
      </c>
      <c r="F6724" s="10">
        <f>spotify_data[[#This Row],[track_popularity]]/100</f>
        <v>0.36</v>
      </c>
      <c r="G6724" s="9" t="b">
        <v>1</v>
      </c>
      <c r="H6724" s="1">
        <f>+IF(spotify_data[[#This Row],[explicit]]=FALSE,0,1)</f>
        <v>1</v>
      </c>
      <c r="I6724" s="1" t="s">
        <v>16180</v>
      </c>
      <c r="J6724" s="7">
        <f>MATCH(spotify_data[[#This Row],[artist_name]],spotify_data[artist_name],0)</f>
        <v>102</v>
      </c>
      <c r="K6724">
        <v>84</v>
      </c>
      <c r="L6724" s="10">
        <f>spotify_data[[#This Row],[artist_popularity]]/100</f>
        <v>0.84</v>
      </c>
      <c r="M6724">
        <v>11933906</v>
      </c>
      <c r="N6724" s="1" t="s">
        <v>23</v>
      </c>
      <c r="O6724" s="1" t="s">
        <v>18877</v>
      </c>
      <c r="P6724" s="1">
        <f>MATCH(spotify_data[[#This Row],[album_id]],spotify_data[album_id],0)</f>
        <v>102</v>
      </c>
      <c r="Q6724" s="1" t="s">
        <v>18878</v>
      </c>
      <c r="R6724" s="2">
        <v>40711</v>
      </c>
      <c r="S6724" s="7">
        <f ca="1">+TODAY()-spotify_data[[#This Row],[Fecha lanzamiento Album]]</f>
        <v>5320</v>
      </c>
      <c r="T6724" s="7">
        <f ca="1">+spotify_data[[#This Row],[Antigüedad Album Dias]]/60</f>
        <v>88.666666666666671</v>
      </c>
      <c r="U6724" s="8">
        <f ca="1">spotify_data[[#This Row],[Antigüedad Album Meses]]/12</f>
        <v>7.3888888888888893</v>
      </c>
      <c r="V6724">
        <v>16</v>
      </c>
      <c r="W6724" s="1" t="s">
        <v>20</v>
      </c>
      <c r="X6724" s="1" t="str">
        <f>+IF(spotify_data[[#This Row],[album_type]]="album","Album",IF(spotify_data[[#This Row],[album_type]]="single","Single","Compilation"))</f>
        <v>Album</v>
      </c>
      <c r="Y6724">
        <v>448</v>
      </c>
    </row>
    <row r="6725" spans="1:25" x14ac:dyDescent="0.3">
      <c r="A6725" s="1" t="s">
        <v>19061</v>
      </c>
      <c r="B6725" s="1">
        <v>1996</v>
      </c>
      <c r="C6725" s="1" t="s">
        <v>19062</v>
      </c>
      <c r="D6725">
        <v>19</v>
      </c>
      <c r="E6725">
        <v>36</v>
      </c>
      <c r="F6725" s="10">
        <f>spotify_data[[#This Row],[track_popularity]]/100</f>
        <v>0.36</v>
      </c>
      <c r="G6725" s="9" t="b">
        <v>0</v>
      </c>
      <c r="H6725" s="1">
        <f>+IF(spotify_data[[#This Row],[explicit]]=FALSE,0,1)</f>
        <v>0</v>
      </c>
      <c r="I6725" s="1" t="s">
        <v>19063</v>
      </c>
      <c r="J6725" s="7">
        <f>MATCH(spotify_data[[#This Row],[artist_name]],spotify_data[artist_name],0)</f>
        <v>6724</v>
      </c>
      <c r="K6725">
        <v>18</v>
      </c>
      <c r="L6725" s="10">
        <f>spotify_data[[#This Row],[artist_popularity]]/100</f>
        <v>0.18</v>
      </c>
      <c r="M6725">
        <v>437</v>
      </c>
      <c r="N6725" s="1" t="s">
        <v>23</v>
      </c>
      <c r="O6725" s="1" t="s">
        <v>19064</v>
      </c>
      <c r="P6725" s="1">
        <f>MATCH(spotify_data[[#This Row],[album_id]],spotify_data[album_id],0)</f>
        <v>6356</v>
      </c>
      <c r="Q6725" s="1" t="s">
        <v>19065</v>
      </c>
      <c r="R6725" s="2">
        <v>40603</v>
      </c>
      <c r="S6725" s="7">
        <f ca="1">+TODAY()-spotify_data[[#This Row],[Fecha lanzamiento Album]]</f>
        <v>5428</v>
      </c>
      <c r="T6725" s="7">
        <f ca="1">+spotify_data[[#This Row],[Antigüedad Album Dias]]/60</f>
        <v>90.466666666666669</v>
      </c>
      <c r="U6725" s="8">
        <f ca="1">spotify_data[[#This Row],[Antigüedad Album Meses]]/12</f>
        <v>7.5388888888888888</v>
      </c>
      <c r="V6725">
        <v>20</v>
      </c>
      <c r="W6725" s="1" t="s">
        <v>1932</v>
      </c>
      <c r="X6725" s="1" t="str">
        <f>+IF(spotify_data[[#This Row],[album_type]]="album","Album",IF(spotify_data[[#This Row],[album_type]]="single","Single","Compilation"))</f>
        <v>Compilation</v>
      </c>
      <c r="Y6725">
        <v>279</v>
      </c>
    </row>
    <row r="6726" spans="1:25" x14ac:dyDescent="0.3">
      <c r="A6726" s="1" t="s">
        <v>19066</v>
      </c>
      <c r="B6726" s="1">
        <v>1438</v>
      </c>
      <c r="C6726" s="1" t="s">
        <v>19067</v>
      </c>
      <c r="D6726">
        <v>10</v>
      </c>
      <c r="E6726">
        <v>36</v>
      </c>
      <c r="F6726" s="10">
        <f>spotify_data[[#This Row],[track_popularity]]/100</f>
        <v>0.36</v>
      </c>
      <c r="G6726" s="9" t="b">
        <v>0</v>
      </c>
      <c r="H6726" s="1">
        <f>+IF(spotify_data[[#This Row],[explicit]]=FALSE,0,1)</f>
        <v>0</v>
      </c>
      <c r="I6726" s="1" t="s">
        <v>19068</v>
      </c>
      <c r="J6726" s="7">
        <f>MATCH(spotify_data[[#This Row],[artist_name]],spotify_data[artist_name],0)</f>
        <v>6725</v>
      </c>
      <c r="K6726">
        <v>27</v>
      </c>
      <c r="L6726" s="10">
        <f>spotify_data[[#This Row],[artist_popularity]]/100</f>
        <v>0.27</v>
      </c>
      <c r="M6726">
        <v>1248</v>
      </c>
      <c r="N6726" s="1" t="s">
        <v>23</v>
      </c>
      <c r="O6726" s="1" t="s">
        <v>19064</v>
      </c>
      <c r="P6726" s="1">
        <f>MATCH(spotify_data[[#This Row],[album_id]],spotify_data[album_id],0)</f>
        <v>6356</v>
      </c>
      <c r="Q6726" s="1" t="s">
        <v>19065</v>
      </c>
      <c r="R6726" s="2">
        <v>40603</v>
      </c>
      <c r="S6726" s="7">
        <f ca="1">+TODAY()-spotify_data[[#This Row],[Fecha lanzamiento Album]]</f>
        <v>5428</v>
      </c>
      <c r="T6726" s="7">
        <f ca="1">+spotify_data[[#This Row],[Antigüedad Album Dias]]/60</f>
        <v>90.466666666666669</v>
      </c>
      <c r="U6726" s="8">
        <f ca="1">spotify_data[[#This Row],[Antigüedad Album Meses]]/12</f>
        <v>7.5388888888888888</v>
      </c>
      <c r="V6726">
        <v>20</v>
      </c>
      <c r="W6726" s="1" t="s">
        <v>1932</v>
      </c>
      <c r="X6726" s="1" t="str">
        <f>+IF(spotify_data[[#This Row],[album_type]]="album","Album",IF(spotify_data[[#This Row],[album_type]]="single","Single","Compilation"))</f>
        <v>Compilation</v>
      </c>
      <c r="Y6726">
        <v>84</v>
      </c>
    </row>
    <row r="6727" spans="1:25" x14ac:dyDescent="0.3">
      <c r="A6727" s="1" t="s">
        <v>19395</v>
      </c>
      <c r="B6727" s="1">
        <v>8030</v>
      </c>
      <c r="C6727" s="1" t="s">
        <v>19396</v>
      </c>
      <c r="D6727">
        <v>16</v>
      </c>
      <c r="E6727">
        <v>36</v>
      </c>
      <c r="F6727" s="10">
        <f>spotify_data[[#This Row],[track_popularity]]/100</f>
        <v>0.36</v>
      </c>
      <c r="G6727" s="9" t="b">
        <v>0</v>
      </c>
      <c r="H6727" s="1">
        <f>+IF(spotify_data[[#This Row],[explicit]]=FALSE,0,1)</f>
        <v>0</v>
      </c>
      <c r="I6727" s="1" t="s">
        <v>10104</v>
      </c>
      <c r="J6727" s="7">
        <f>MATCH(spotify_data[[#This Row],[artist_name]],spotify_data[artist_name],0)</f>
        <v>2975</v>
      </c>
      <c r="K6727">
        <v>69</v>
      </c>
      <c r="L6727" s="10">
        <f>spotify_data[[#This Row],[artist_popularity]]/100</f>
        <v>0.69</v>
      </c>
      <c r="M6727">
        <v>7506632</v>
      </c>
      <c r="N6727" s="1" t="s">
        <v>395</v>
      </c>
      <c r="O6727" s="1" t="s">
        <v>19397</v>
      </c>
      <c r="P6727" s="1">
        <f>MATCH(spotify_data[[#This Row],[album_id]],spotify_data[album_id],0)</f>
        <v>6726</v>
      </c>
      <c r="Q6727" s="1" t="s">
        <v>19398</v>
      </c>
      <c r="R6727" s="2">
        <v>40491</v>
      </c>
      <c r="S6727" s="7">
        <f ca="1">+TODAY()-spotify_data[[#This Row],[Fecha lanzamiento Album]]</f>
        <v>5540</v>
      </c>
      <c r="T6727" s="7">
        <f ca="1">+spotify_data[[#This Row],[Antigüedad Album Dias]]/60</f>
        <v>92.333333333333329</v>
      </c>
      <c r="U6727" s="8">
        <f ca="1">spotify_data[[#This Row],[Antigüedad Album Meses]]/12</f>
        <v>7.6944444444444438</v>
      </c>
      <c r="V6727">
        <v>18</v>
      </c>
      <c r="W6727" s="1" t="s">
        <v>1932</v>
      </c>
      <c r="X6727" s="1" t="str">
        <f>+IF(spotify_data[[#This Row],[album_type]]="album","Album",IF(spotify_data[[#This Row],[album_type]]="single","Single","Compilation"))</f>
        <v>Compilation</v>
      </c>
      <c r="Y6727">
        <v>351</v>
      </c>
    </row>
    <row r="6728" spans="1:25" x14ac:dyDescent="0.3">
      <c r="A6728" s="1" t="s">
        <v>19467</v>
      </c>
      <c r="B6728" s="1">
        <v>5435</v>
      </c>
      <c r="C6728" s="1" t="s">
        <v>19468</v>
      </c>
      <c r="D6728">
        <v>6</v>
      </c>
      <c r="E6728">
        <v>36</v>
      </c>
      <c r="F6728" s="10">
        <f>spotify_data[[#This Row],[track_popularity]]/100</f>
        <v>0.36</v>
      </c>
      <c r="G6728" s="9" t="b">
        <v>1</v>
      </c>
      <c r="H6728" s="1">
        <f>+IF(spotify_data[[#This Row],[explicit]]=FALSE,0,1)</f>
        <v>1</v>
      </c>
      <c r="I6728" s="1" t="s">
        <v>3360</v>
      </c>
      <c r="J6728" s="7">
        <f>MATCH(spotify_data[[#This Row],[artist_name]],spotify_data[artist_name],0)</f>
        <v>949</v>
      </c>
      <c r="K6728">
        <v>83</v>
      </c>
      <c r="L6728" s="10">
        <f>spotify_data[[#This Row],[artist_popularity]]/100</f>
        <v>0.83</v>
      </c>
      <c r="M6728">
        <v>38385499</v>
      </c>
      <c r="N6728" s="1" t="s">
        <v>516</v>
      </c>
      <c r="O6728" s="1" t="s">
        <v>19469</v>
      </c>
      <c r="P6728" s="1">
        <f>MATCH(spotify_data[[#This Row],[album_id]],spotify_data[album_id],0)</f>
        <v>2514</v>
      </c>
      <c r="Q6728" s="1" t="s">
        <v>6927</v>
      </c>
      <c r="R6728" s="2">
        <v>40414</v>
      </c>
      <c r="S6728" s="7">
        <f ca="1">+TODAY()-spotify_data[[#This Row],[Fecha lanzamiento Album]]</f>
        <v>5617</v>
      </c>
      <c r="T6728" s="7">
        <f ca="1">+spotify_data[[#This Row],[Antigüedad Album Dias]]/60</f>
        <v>93.61666666666666</v>
      </c>
      <c r="U6728" s="8">
        <f ca="1">spotify_data[[#This Row],[Antigüedad Album Meses]]/12</f>
        <v>7.801388888888888</v>
      </c>
      <c r="V6728">
        <v>17</v>
      </c>
      <c r="W6728" s="1" t="s">
        <v>20</v>
      </c>
      <c r="X6728" s="1" t="str">
        <f>+IF(spotify_data[[#This Row],[album_type]]="album","Album",IF(spotify_data[[#This Row],[album_type]]="single","Single","Compilation"))</f>
        <v>Album</v>
      </c>
      <c r="Y6728">
        <v>454</v>
      </c>
    </row>
    <row r="6729" spans="1:25" x14ac:dyDescent="0.3">
      <c r="A6729" s="1" t="s">
        <v>19476</v>
      </c>
      <c r="B6729" s="1">
        <v>7271</v>
      </c>
      <c r="C6729" s="1" t="s">
        <v>19477</v>
      </c>
      <c r="D6729">
        <v>11</v>
      </c>
      <c r="E6729">
        <v>36</v>
      </c>
      <c r="F6729" s="10">
        <f>spotify_data[[#This Row],[track_popularity]]/100</f>
        <v>0.36</v>
      </c>
      <c r="G6729" s="9" t="b">
        <v>0</v>
      </c>
      <c r="H6729" s="1">
        <f>+IF(spotify_data[[#This Row],[explicit]]=FALSE,0,1)</f>
        <v>0</v>
      </c>
      <c r="I6729" s="1" t="s">
        <v>3360</v>
      </c>
      <c r="J6729" s="7">
        <f>MATCH(spotify_data[[#This Row],[artist_name]],spotify_data[artist_name],0)</f>
        <v>949</v>
      </c>
      <c r="K6729">
        <v>83</v>
      </c>
      <c r="L6729" s="10">
        <f>spotify_data[[#This Row],[artist_popularity]]/100</f>
        <v>0.83</v>
      </c>
      <c r="M6729">
        <v>38385499</v>
      </c>
      <c r="N6729" s="1" t="s">
        <v>516</v>
      </c>
      <c r="O6729" s="1" t="s">
        <v>19469</v>
      </c>
      <c r="P6729" s="1">
        <f>MATCH(spotify_data[[#This Row],[album_id]],spotify_data[album_id],0)</f>
        <v>2514</v>
      </c>
      <c r="Q6729" s="1" t="s">
        <v>6927</v>
      </c>
      <c r="R6729" s="2">
        <v>40414</v>
      </c>
      <c r="S6729" s="7">
        <f ca="1">+TODAY()-spotify_data[[#This Row],[Fecha lanzamiento Album]]</f>
        <v>5617</v>
      </c>
      <c r="T6729" s="7">
        <f ca="1">+spotify_data[[#This Row],[Antigüedad Album Dias]]/60</f>
        <v>93.61666666666666</v>
      </c>
      <c r="U6729" s="8">
        <f ca="1">spotify_data[[#This Row],[Antigüedad Album Meses]]/12</f>
        <v>7.801388888888888</v>
      </c>
      <c r="V6729">
        <v>17</v>
      </c>
      <c r="W6729" s="1" t="s">
        <v>20</v>
      </c>
      <c r="X6729" s="1" t="str">
        <f>+IF(spotify_data[[#This Row],[album_type]]="album","Album",IF(spotify_data[[#This Row],[album_type]]="single","Single","Compilation"))</f>
        <v>Album</v>
      </c>
      <c r="Y6729">
        <v>353</v>
      </c>
    </row>
    <row r="6730" spans="1:25" x14ac:dyDescent="0.3">
      <c r="A6730" s="1" t="s">
        <v>19942</v>
      </c>
      <c r="B6730" s="1">
        <v>1368</v>
      </c>
      <c r="C6730" s="1" t="s">
        <v>19943</v>
      </c>
      <c r="D6730">
        <v>6</v>
      </c>
      <c r="E6730">
        <v>36</v>
      </c>
      <c r="F6730" s="10">
        <f>spotify_data[[#This Row],[track_popularity]]/100</f>
        <v>0.36</v>
      </c>
      <c r="G6730" s="9" t="b">
        <v>0</v>
      </c>
      <c r="H6730" s="1">
        <f>+IF(spotify_data[[#This Row],[explicit]]=FALSE,0,1)</f>
        <v>0</v>
      </c>
      <c r="I6730" s="1" t="s">
        <v>19944</v>
      </c>
      <c r="J6730" s="7">
        <f>MATCH(spotify_data[[#This Row],[artist_name]],spotify_data[artist_name],0)</f>
        <v>6729</v>
      </c>
      <c r="K6730">
        <v>30</v>
      </c>
      <c r="L6730" s="10">
        <f>spotify_data[[#This Row],[artist_popularity]]/100</f>
        <v>0.3</v>
      </c>
      <c r="M6730">
        <v>19717</v>
      </c>
      <c r="N6730" s="1" t="s">
        <v>19945</v>
      </c>
      <c r="O6730" s="1" t="s">
        <v>19946</v>
      </c>
      <c r="P6730" s="1">
        <f>MATCH(spotify_data[[#This Row],[album_id]],spotify_data[album_id],0)</f>
        <v>6729</v>
      </c>
      <c r="Q6730" s="1" t="s">
        <v>19947</v>
      </c>
      <c r="R6730" s="2">
        <v>40148</v>
      </c>
      <c r="S6730" s="7">
        <f ca="1">+TODAY()-spotify_data[[#This Row],[Fecha lanzamiento Album]]</f>
        <v>5883</v>
      </c>
      <c r="T6730" s="7">
        <f ca="1">+spotify_data[[#This Row],[Antigüedad Album Dias]]/60</f>
        <v>98.05</v>
      </c>
      <c r="U6730" s="8">
        <f ca="1">spotify_data[[#This Row],[Antigüedad Album Meses]]/12</f>
        <v>8.1708333333333325</v>
      </c>
      <c r="V6730">
        <v>8</v>
      </c>
      <c r="W6730" s="1" t="s">
        <v>20</v>
      </c>
      <c r="X6730" s="1" t="str">
        <f>+IF(spotify_data[[#This Row],[album_type]]="album","Album",IF(spotify_data[[#This Row],[album_type]]="single","Single","Compilation"))</f>
        <v>Album</v>
      </c>
      <c r="Y6730">
        <v>538</v>
      </c>
    </row>
    <row r="6731" spans="1:25" x14ac:dyDescent="0.3">
      <c r="A6731" s="1" t="s">
        <v>20166</v>
      </c>
      <c r="B6731" s="1">
        <v>5905</v>
      </c>
      <c r="C6731" s="1" t="s">
        <v>20167</v>
      </c>
      <c r="D6731">
        <v>2</v>
      </c>
      <c r="E6731">
        <v>36</v>
      </c>
      <c r="F6731" s="10">
        <f>spotify_data[[#This Row],[track_popularity]]/100</f>
        <v>0.36</v>
      </c>
      <c r="G6731" s="9" t="b">
        <v>0</v>
      </c>
      <c r="H6731" s="1">
        <f>+IF(spotify_data[[#This Row],[explicit]]=FALSE,0,1)</f>
        <v>0</v>
      </c>
      <c r="I6731" s="1" t="s">
        <v>17411</v>
      </c>
      <c r="J6731" s="7">
        <f>MATCH(spotify_data[[#This Row],[artist_name]],spotify_data[artist_name],0)</f>
        <v>5540</v>
      </c>
      <c r="K6731">
        <v>59</v>
      </c>
      <c r="L6731" s="10">
        <f>spotify_data[[#This Row],[artist_popularity]]/100</f>
        <v>0.59</v>
      </c>
      <c r="M6731">
        <v>1441554</v>
      </c>
      <c r="N6731" s="1" t="s">
        <v>17412</v>
      </c>
      <c r="O6731" s="1" t="s">
        <v>20150</v>
      </c>
      <c r="P6731" s="1">
        <f>MATCH(spotify_data[[#This Row],[album_id]],spotify_data[album_id],0)</f>
        <v>5875</v>
      </c>
      <c r="Q6731" s="1" t="s">
        <v>20151</v>
      </c>
      <c r="R6731" s="2">
        <v>40004</v>
      </c>
      <c r="S6731" s="7">
        <f ca="1">+TODAY()-spotify_data[[#This Row],[Fecha lanzamiento Album]]</f>
        <v>6027</v>
      </c>
      <c r="T6731" s="7">
        <f ca="1">+spotify_data[[#This Row],[Antigüedad Album Dias]]/60</f>
        <v>100.45</v>
      </c>
      <c r="U6731" s="8">
        <f ca="1">spotify_data[[#This Row],[Antigüedad Album Meses]]/12</f>
        <v>8.3708333333333336</v>
      </c>
      <c r="V6731">
        <v>16</v>
      </c>
      <c r="W6731" s="1" t="s">
        <v>1932</v>
      </c>
      <c r="X6731" s="1" t="str">
        <f>+IF(spotify_data[[#This Row],[album_type]]="album","Album",IF(spotify_data[[#This Row],[album_type]]="single","Single","Compilation"))</f>
        <v>Compilation</v>
      </c>
      <c r="Y6731">
        <v>481</v>
      </c>
    </row>
    <row r="6732" spans="1:25" x14ac:dyDescent="0.3">
      <c r="A6732" s="1" t="s">
        <v>20171</v>
      </c>
      <c r="B6732" s="1">
        <v>8279</v>
      </c>
      <c r="C6732" s="1" t="s">
        <v>20172</v>
      </c>
      <c r="D6732">
        <v>16</v>
      </c>
      <c r="E6732">
        <v>36</v>
      </c>
      <c r="F6732" s="10">
        <f>spotify_data[[#This Row],[track_popularity]]/100</f>
        <v>0.36</v>
      </c>
      <c r="G6732" s="9" t="b">
        <v>0</v>
      </c>
      <c r="H6732" s="1">
        <f>+IF(spotify_data[[#This Row],[explicit]]=FALSE,0,1)</f>
        <v>0</v>
      </c>
      <c r="I6732" s="1" t="s">
        <v>20173</v>
      </c>
      <c r="J6732" s="7">
        <f>MATCH(spotify_data[[#This Row],[artist_name]],spotify_data[artist_name],0)</f>
        <v>6731</v>
      </c>
      <c r="K6732">
        <v>50</v>
      </c>
      <c r="L6732" s="10">
        <f>spotify_data[[#This Row],[artist_popularity]]/100</f>
        <v>0.5</v>
      </c>
      <c r="M6732">
        <v>448638</v>
      </c>
      <c r="N6732" s="1" t="s">
        <v>16063</v>
      </c>
      <c r="O6732" s="1" t="s">
        <v>20150</v>
      </c>
      <c r="P6732" s="1">
        <f>MATCH(spotify_data[[#This Row],[album_id]],spotify_data[album_id],0)</f>
        <v>5875</v>
      </c>
      <c r="Q6732" s="1" t="s">
        <v>20151</v>
      </c>
      <c r="R6732" s="2">
        <v>40004</v>
      </c>
      <c r="S6732" s="7">
        <f ca="1">+TODAY()-spotify_data[[#This Row],[Fecha lanzamiento Album]]</f>
        <v>6027</v>
      </c>
      <c r="T6732" s="7">
        <f ca="1">+spotify_data[[#This Row],[Antigüedad Album Dias]]/60</f>
        <v>100.45</v>
      </c>
      <c r="U6732" s="8">
        <f ca="1">spotify_data[[#This Row],[Antigüedad Album Meses]]/12</f>
        <v>8.3708333333333336</v>
      </c>
      <c r="V6732">
        <v>16</v>
      </c>
      <c r="W6732" s="1" t="s">
        <v>1932</v>
      </c>
      <c r="X6732" s="1" t="str">
        <f>+IF(spotify_data[[#This Row],[album_type]]="album","Album",IF(spotify_data[[#This Row],[album_type]]="single","Single","Compilation"))</f>
        <v>Compilation</v>
      </c>
      <c r="Y6732">
        <v>22</v>
      </c>
    </row>
    <row r="6733" spans="1:25" x14ac:dyDescent="0.3">
      <c r="A6733" s="1" t="s">
        <v>20800</v>
      </c>
      <c r="B6733" s="1">
        <v>6469</v>
      </c>
      <c r="C6733" s="1" t="s">
        <v>20801</v>
      </c>
      <c r="D6733">
        <v>1</v>
      </c>
      <c r="E6733">
        <v>36</v>
      </c>
      <c r="F6733" s="10">
        <f>spotify_data[[#This Row],[track_popularity]]/100</f>
        <v>0.36</v>
      </c>
      <c r="G6733" s="9" t="b">
        <v>0</v>
      </c>
      <c r="H6733" s="1">
        <f>+IF(spotify_data[[#This Row],[explicit]]=FALSE,0,1)</f>
        <v>0</v>
      </c>
      <c r="I6733" s="1" t="s">
        <v>20802</v>
      </c>
      <c r="J6733" s="7">
        <f>MATCH(spotify_data[[#This Row],[artist_name]],spotify_data[artist_name],0)</f>
        <v>6732</v>
      </c>
      <c r="K6733">
        <v>19</v>
      </c>
      <c r="L6733" s="10">
        <f>spotify_data[[#This Row],[artist_popularity]]/100</f>
        <v>0.19</v>
      </c>
      <c r="M6733">
        <v>2841</v>
      </c>
      <c r="N6733" s="1" t="s">
        <v>23</v>
      </c>
      <c r="O6733" s="1" t="s">
        <v>20803</v>
      </c>
      <c r="P6733" s="1">
        <f>MATCH(spotify_data[[#This Row],[album_id]],spotify_data[album_id],0)</f>
        <v>6732</v>
      </c>
      <c r="Q6733" s="1" t="s">
        <v>20804</v>
      </c>
      <c r="R6733" s="2">
        <v>39252</v>
      </c>
      <c r="S6733" s="7">
        <f ca="1">+TODAY()-spotify_data[[#This Row],[Fecha lanzamiento Album]]</f>
        <v>6779</v>
      </c>
      <c r="T6733" s="7">
        <f ca="1">+spotify_data[[#This Row],[Antigüedad Album Dias]]/60</f>
        <v>112.98333333333333</v>
      </c>
      <c r="U6733" s="8">
        <f ca="1">spotify_data[[#This Row],[Antigüedad Album Meses]]/12</f>
        <v>9.4152777777777779</v>
      </c>
      <c r="V6733">
        <v>11</v>
      </c>
      <c r="W6733" s="1" t="s">
        <v>20</v>
      </c>
      <c r="X6733" s="1" t="str">
        <f>+IF(spotify_data[[#This Row],[album_type]]="album","Album",IF(spotify_data[[#This Row],[album_type]]="single","Single","Compilation"))</f>
        <v>Album</v>
      </c>
      <c r="Y6733">
        <v>359</v>
      </c>
    </row>
    <row r="6734" spans="1:25" x14ac:dyDescent="0.3">
      <c r="A6734" s="1" t="s">
        <v>20948</v>
      </c>
      <c r="B6734" s="1">
        <v>6744</v>
      </c>
      <c r="C6734" s="1" t="s">
        <v>20949</v>
      </c>
      <c r="D6734">
        <v>2</v>
      </c>
      <c r="E6734">
        <v>36</v>
      </c>
      <c r="F6734" s="10">
        <f>spotify_data[[#This Row],[track_popularity]]/100</f>
        <v>0.36</v>
      </c>
      <c r="G6734" s="9" t="b">
        <v>0</v>
      </c>
      <c r="H6734" s="1">
        <f>+IF(spotify_data[[#This Row],[explicit]]=FALSE,0,1)</f>
        <v>0</v>
      </c>
      <c r="I6734" s="1" t="s">
        <v>20950</v>
      </c>
      <c r="J6734" s="7">
        <f>MATCH(spotify_data[[#This Row],[artist_name]],spotify_data[artist_name],0)</f>
        <v>6733</v>
      </c>
      <c r="K6734">
        <v>49</v>
      </c>
      <c r="L6734" s="10">
        <f>spotify_data[[#This Row],[artist_popularity]]/100</f>
        <v>0.49</v>
      </c>
      <c r="M6734">
        <v>732101</v>
      </c>
      <c r="N6734" s="1" t="s">
        <v>23</v>
      </c>
      <c r="O6734" s="1" t="s">
        <v>20951</v>
      </c>
      <c r="P6734" s="1">
        <f>MATCH(spotify_data[[#This Row],[album_id]],spotify_data[album_id],0)</f>
        <v>6733</v>
      </c>
      <c r="Q6734" s="1" t="s">
        <v>20952</v>
      </c>
      <c r="R6734" s="2">
        <v>39083</v>
      </c>
      <c r="S6734" s="7">
        <f ca="1">+TODAY()-spotify_data[[#This Row],[Fecha lanzamiento Album]]</f>
        <v>6948</v>
      </c>
      <c r="T6734" s="7">
        <f ca="1">+spotify_data[[#This Row],[Antigüedad Album Dias]]/60</f>
        <v>115.8</v>
      </c>
      <c r="U6734" s="8">
        <f ca="1">spotify_data[[#This Row],[Antigüedad Album Meses]]/12</f>
        <v>9.65</v>
      </c>
      <c r="V6734">
        <v>13</v>
      </c>
      <c r="W6734" s="1" t="s">
        <v>1932</v>
      </c>
      <c r="X6734" s="1" t="str">
        <f>+IF(spotify_data[[#This Row],[album_type]]="album","Album",IF(spotify_data[[#This Row],[album_type]]="single","Single","Compilation"))</f>
        <v>Compilation</v>
      </c>
      <c r="Y6734">
        <v>327</v>
      </c>
    </row>
    <row r="6735" spans="1:25" x14ac:dyDescent="0.3">
      <c r="A6735" s="1" t="s">
        <v>20984</v>
      </c>
      <c r="B6735" s="1">
        <v>1946</v>
      </c>
      <c r="C6735" s="1" t="s">
        <v>20985</v>
      </c>
      <c r="D6735">
        <v>3</v>
      </c>
      <c r="E6735">
        <v>36</v>
      </c>
      <c r="F6735" s="10">
        <f>spotify_data[[#This Row],[track_popularity]]/100</f>
        <v>0.36</v>
      </c>
      <c r="G6735" s="9" t="b">
        <v>0</v>
      </c>
      <c r="H6735" s="1">
        <f>+IF(spotify_data[[#This Row],[explicit]]=FALSE,0,1)</f>
        <v>0</v>
      </c>
      <c r="I6735" s="1" t="s">
        <v>20986</v>
      </c>
      <c r="J6735" s="7">
        <f>MATCH(spotify_data[[#This Row],[artist_name]],spotify_data[artist_name],0)</f>
        <v>6734</v>
      </c>
      <c r="K6735">
        <v>46</v>
      </c>
      <c r="L6735" s="10">
        <f>spotify_data[[#This Row],[artist_popularity]]/100</f>
        <v>0.46</v>
      </c>
      <c r="M6735">
        <v>530174</v>
      </c>
      <c r="N6735" s="1" t="s">
        <v>23</v>
      </c>
      <c r="O6735" s="1" t="s">
        <v>20951</v>
      </c>
      <c r="P6735" s="1">
        <f>MATCH(spotify_data[[#This Row],[album_id]],spotify_data[album_id],0)</f>
        <v>6733</v>
      </c>
      <c r="Q6735" s="1" t="s">
        <v>20952</v>
      </c>
      <c r="R6735" s="2">
        <v>39083</v>
      </c>
      <c r="S6735" s="7">
        <f ca="1">+TODAY()-spotify_data[[#This Row],[Fecha lanzamiento Album]]</f>
        <v>6948</v>
      </c>
      <c r="T6735" s="7">
        <f ca="1">+spotify_data[[#This Row],[Antigüedad Album Dias]]/60</f>
        <v>115.8</v>
      </c>
      <c r="U6735" s="8">
        <f ca="1">spotify_data[[#This Row],[Antigüedad Album Meses]]/12</f>
        <v>9.65</v>
      </c>
      <c r="V6735">
        <v>13</v>
      </c>
      <c r="W6735" s="1" t="s">
        <v>1932</v>
      </c>
      <c r="X6735" s="1" t="str">
        <f>+IF(spotify_data[[#This Row],[album_type]]="album","Album",IF(spotify_data[[#This Row],[album_type]]="single","Single","Compilation"))</f>
        <v>Compilation</v>
      </c>
      <c r="Y6735">
        <v>323</v>
      </c>
    </row>
    <row r="6736" spans="1:25" x14ac:dyDescent="0.3">
      <c r="A6736" s="1" t="s">
        <v>21003</v>
      </c>
      <c r="B6736" s="1">
        <v>469</v>
      </c>
      <c r="C6736" s="1" t="s">
        <v>21004</v>
      </c>
      <c r="D6736">
        <v>4</v>
      </c>
      <c r="E6736">
        <v>36</v>
      </c>
      <c r="F6736" s="10">
        <f>spotify_data[[#This Row],[track_popularity]]/100</f>
        <v>0.36</v>
      </c>
      <c r="G6736" s="9" t="b">
        <v>0</v>
      </c>
      <c r="H6736" s="1">
        <f>+IF(spotify_data[[#This Row],[explicit]]=FALSE,0,1)</f>
        <v>0</v>
      </c>
      <c r="I6736" s="1" t="s">
        <v>20901</v>
      </c>
      <c r="J6736" s="7">
        <f>MATCH(spotify_data[[#This Row],[artist_name]],spotify_data[artist_name],0)</f>
        <v>6554</v>
      </c>
      <c r="K6736">
        <v>38</v>
      </c>
      <c r="L6736" s="10">
        <f>spotify_data[[#This Row],[artist_popularity]]/100</f>
        <v>0.38</v>
      </c>
      <c r="M6736">
        <v>22416</v>
      </c>
      <c r="N6736" s="1" t="s">
        <v>23</v>
      </c>
      <c r="O6736" s="1" t="s">
        <v>20934</v>
      </c>
      <c r="P6736" s="1">
        <f>MATCH(spotify_data[[#This Row],[album_id]],spotify_data[album_id],0)</f>
        <v>6186</v>
      </c>
      <c r="Q6736" s="1" t="s">
        <v>20882</v>
      </c>
      <c r="R6736" s="2">
        <v>39083</v>
      </c>
      <c r="S6736" s="7">
        <f ca="1">+TODAY()-spotify_data[[#This Row],[Fecha lanzamiento Album]]</f>
        <v>6948</v>
      </c>
      <c r="T6736" s="7">
        <f ca="1">+spotify_data[[#This Row],[Antigüedad Album Dias]]/60</f>
        <v>115.8</v>
      </c>
      <c r="U6736" s="8">
        <f ca="1">spotify_data[[#This Row],[Antigüedad Album Meses]]/12</f>
        <v>9.65</v>
      </c>
      <c r="V6736">
        <v>31</v>
      </c>
      <c r="W6736" s="1" t="s">
        <v>1932</v>
      </c>
      <c r="X6736" s="1" t="str">
        <f>+IF(spotify_data[[#This Row],[album_type]]="album","Album",IF(spotify_data[[#This Row],[album_type]]="single","Single","Compilation"))</f>
        <v>Compilation</v>
      </c>
      <c r="Y6736">
        <v>299</v>
      </c>
    </row>
    <row r="6737" spans="1:25" x14ac:dyDescent="0.3">
      <c r="A6737" s="1" t="s">
        <v>21017</v>
      </c>
      <c r="B6737" s="1">
        <v>7031</v>
      </c>
      <c r="C6737" s="1" t="s">
        <v>21018</v>
      </c>
      <c r="D6737">
        <v>4</v>
      </c>
      <c r="E6737">
        <v>36</v>
      </c>
      <c r="F6737" s="10">
        <f>spotify_data[[#This Row],[track_popularity]]/100</f>
        <v>0.36</v>
      </c>
      <c r="G6737" s="9" t="b">
        <v>0</v>
      </c>
      <c r="H6737" s="1">
        <f>+IF(spotify_data[[#This Row],[explicit]]=FALSE,0,1)</f>
        <v>0</v>
      </c>
      <c r="I6737" s="1" t="s">
        <v>21013</v>
      </c>
      <c r="J6737" s="7">
        <f>MATCH(spotify_data[[#This Row],[artist_name]],spotify_data[artist_name],0)</f>
        <v>3057</v>
      </c>
      <c r="K6737">
        <v>62</v>
      </c>
      <c r="L6737" s="10">
        <f>spotify_data[[#This Row],[artist_popularity]]/100</f>
        <v>0.62</v>
      </c>
      <c r="M6737">
        <v>3748353</v>
      </c>
      <c r="N6737" s="1" t="s">
        <v>21014</v>
      </c>
      <c r="O6737" s="1" t="s">
        <v>21015</v>
      </c>
      <c r="P6737" s="1">
        <f>MATCH(spotify_data[[#This Row],[album_id]],spotify_data[album_id],0)</f>
        <v>3057</v>
      </c>
      <c r="Q6737" s="1" t="s">
        <v>21016</v>
      </c>
      <c r="R6737" s="2">
        <v>39052</v>
      </c>
      <c r="S6737" s="7">
        <f ca="1">+TODAY()-spotify_data[[#This Row],[Fecha lanzamiento Album]]</f>
        <v>6979</v>
      </c>
      <c r="T6737" s="7">
        <f ca="1">+spotify_data[[#This Row],[Antigüedad Album Dias]]/60</f>
        <v>116.31666666666666</v>
      </c>
      <c r="U6737" s="8">
        <f ca="1">spotify_data[[#This Row],[Antigüedad Album Meses]]/12</f>
        <v>9.6930555555555546</v>
      </c>
      <c r="V6737">
        <v>11</v>
      </c>
      <c r="W6737" s="1" t="s">
        <v>20</v>
      </c>
      <c r="X6737" s="1" t="str">
        <f>+IF(spotify_data[[#This Row],[album_type]]="album","Album",IF(spotify_data[[#This Row],[album_type]]="single","Single","Compilation"))</f>
        <v>Album</v>
      </c>
      <c r="Y6737">
        <v>445</v>
      </c>
    </row>
    <row r="6738" spans="1:25" x14ac:dyDescent="0.3">
      <c r="A6738" s="1" t="s">
        <v>21455</v>
      </c>
      <c r="B6738" s="1">
        <v>8175</v>
      </c>
      <c r="C6738" s="1" t="s">
        <v>21456</v>
      </c>
      <c r="D6738">
        <v>3</v>
      </c>
      <c r="E6738">
        <v>36</v>
      </c>
      <c r="F6738" s="10">
        <f>spotify_data[[#This Row],[track_popularity]]/100</f>
        <v>0.36</v>
      </c>
      <c r="G6738" s="9" t="b">
        <v>0</v>
      </c>
      <c r="H6738" s="1">
        <f>+IF(spotify_data[[#This Row],[explicit]]=FALSE,0,1)</f>
        <v>0</v>
      </c>
      <c r="I6738" s="1" t="s">
        <v>15413</v>
      </c>
      <c r="J6738" s="7">
        <f>MATCH(spotify_data[[#This Row],[artist_name]],spotify_data[artist_name],0)</f>
        <v>4473</v>
      </c>
      <c r="K6738">
        <v>56</v>
      </c>
      <c r="L6738" s="10">
        <f>spotify_data[[#This Row],[artist_popularity]]/100</f>
        <v>0.56000000000000005</v>
      </c>
      <c r="M6738">
        <v>153173</v>
      </c>
      <c r="N6738" s="1" t="s">
        <v>1609</v>
      </c>
      <c r="O6738" s="1" t="s">
        <v>21457</v>
      </c>
      <c r="P6738" s="1">
        <f>MATCH(spotify_data[[#This Row],[album_id]],spotify_data[album_id],0)</f>
        <v>6737</v>
      </c>
      <c r="Q6738" s="1" t="s">
        <v>21458</v>
      </c>
      <c r="R6738" s="2">
        <v>38468</v>
      </c>
      <c r="S6738" s="7">
        <f ca="1">+TODAY()-spotify_data[[#This Row],[Fecha lanzamiento Album]]</f>
        <v>7563</v>
      </c>
      <c r="T6738" s="7">
        <f ca="1">+spotify_data[[#This Row],[Antigüedad Album Dias]]/60</f>
        <v>126.05</v>
      </c>
      <c r="U6738" s="8">
        <f ca="1">spotify_data[[#This Row],[Antigüedad Album Meses]]/12</f>
        <v>10.504166666666666</v>
      </c>
      <c r="V6738">
        <v>19</v>
      </c>
      <c r="W6738" s="1" t="s">
        <v>20</v>
      </c>
      <c r="X6738" s="1" t="str">
        <f>+IF(spotify_data[[#This Row],[album_type]]="album","Album",IF(spotify_data[[#This Row],[album_type]]="single","Single","Compilation"))</f>
        <v>Album</v>
      </c>
      <c r="Y6738">
        <v>201</v>
      </c>
    </row>
    <row r="6739" spans="1:25" x14ac:dyDescent="0.3">
      <c r="A6739" s="1" t="s">
        <v>22474</v>
      </c>
      <c r="B6739" s="1"/>
      <c r="C6739" s="1" t="s">
        <v>22475</v>
      </c>
      <c r="D6739">
        <v>7</v>
      </c>
      <c r="E6739">
        <v>36</v>
      </c>
      <c r="F6739" s="10">
        <f>spotify_data[[#This Row],[track_popularity]]/100</f>
        <v>0.36</v>
      </c>
      <c r="G6739" s="9" t="b">
        <v>0</v>
      </c>
      <c r="H6739" s="1">
        <f>+IF(spotify_data[[#This Row],[explicit]]=FALSE,0,1)</f>
        <v>0</v>
      </c>
      <c r="I6739" s="1" t="s">
        <v>22476</v>
      </c>
      <c r="J6739" s="7">
        <f>MATCH(spotify_data[[#This Row],[artist_name]],spotify_data[artist_name],0)</f>
        <v>6738</v>
      </c>
      <c r="K6739">
        <v>48</v>
      </c>
      <c r="L6739" s="10">
        <f>spotify_data[[#This Row],[artist_popularity]]/100</f>
        <v>0.48</v>
      </c>
      <c r="M6739">
        <v>14343</v>
      </c>
      <c r="N6739" s="1" t="s">
        <v>23</v>
      </c>
      <c r="O6739" s="1" t="s">
        <v>22477</v>
      </c>
      <c r="P6739" s="1">
        <f>MATCH(spotify_data[[#This Row],[album_id]],spotify_data[album_id],0)</f>
        <v>6738</v>
      </c>
      <c r="Q6739" s="1" t="s">
        <v>22478</v>
      </c>
      <c r="R6739" s="2">
        <v>36892</v>
      </c>
      <c r="S6739" s="7">
        <f ca="1">+TODAY()-spotify_data[[#This Row],[Fecha lanzamiento Album]]</f>
        <v>9139</v>
      </c>
      <c r="T6739" s="7">
        <f ca="1">+spotify_data[[#This Row],[Antigüedad Album Dias]]/60</f>
        <v>152.31666666666666</v>
      </c>
      <c r="U6739" s="8">
        <f ca="1">spotify_data[[#This Row],[Antigüedad Album Meses]]/12</f>
        <v>12.693055555555555</v>
      </c>
      <c r="V6739">
        <v>20</v>
      </c>
      <c r="W6739" s="1" t="s">
        <v>1932</v>
      </c>
      <c r="X6739" s="1" t="str">
        <f>+IF(spotify_data[[#This Row],[album_type]]="album","Album",IF(spotify_data[[#This Row],[album_type]]="single","Single","Compilation"))</f>
        <v>Compilation</v>
      </c>
      <c r="Y6739">
        <v>398</v>
      </c>
    </row>
    <row r="6740" spans="1:25" x14ac:dyDescent="0.3">
      <c r="A6740" s="1" t="s">
        <v>23639</v>
      </c>
      <c r="B6740" s="1"/>
      <c r="C6740" s="1" t="s">
        <v>23640</v>
      </c>
      <c r="D6740">
        <v>11</v>
      </c>
      <c r="E6740">
        <v>36</v>
      </c>
      <c r="F6740" s="10">
        <f>spotify_data[[#This Row],[track_popularity]]/100</f>
        <v>0.36</v>
      </c>
      <c r="G6740" s="9" t="b">
        <v>0</v>
      </c>
      <c r="H6740" s="1">
        <f>+IF(spotify_data[[#This Row],[explicit]]=FALSE,0,1)</f>
        <v>0</v>
      </c>
      <c r="I6740" s="1" t="s">
        <v>7647</v>
      </c>
      <c r="J6740" s="7">
        <f>MATCH(spotify_data[[#This Row],[artist_name]],spotify_data[artist_name],0)</f>
        <v>289</v>
      </c>
      <c r="K6740">
        <v>81</v>
      </c>
      <c r="L6740" s="10">
        <f>spotify_data[[#This Row],[artist_popularity]]/100</f>
        <v>0.81</v>
      </c>
      <c r="M6740">
        <v>23391272</v>
      </c>
      <c r="N6740" s="1" t="s">
        <v>7648</v>
      </c>
      <c r="O6740" s="1" t="s">
        <v>23601</v>
      </c>
      <c r="P6740" s="1">
        <f>MATCH(spotify_data[[#This Row],[album_id]],spotify_data[album_id],0)</f>
        <v>4747</v>
      </c>
      <c r="Q6740" s="1" t="s">
        <v>23602</v>
      </c>
      <c r="R6740" s="2">
        <v>33507</v>
      </c>
      <c r="S6740" s="7">
        <f ca="1">+TODAY()-spotify_data[[#This Row],[Fecha lanzamiento Album]]</f>
        <v>12524</v>
      </c>
      <c r="T6740" s="7">
        <f ca="1">+spotify_data[[#This Row],[Antigüedad Album Dias]]/60</f>
        <v>208.73333333333332</v>
      </c>
      <c r="U6740" s="8">
        <f ca="1">spotify_data[[#This Row],[Antigüedad Album Meses]]/12</f>
        <v>17.394444444444442</v>
      </c>
      <c r="V6740">
        <v>70</v>
      </c>
      <c r="W6740" s="1" t="s">
        <v>20</v>
      </c>
      <c r="X6740" s="1" t="str">
        <f>+IF(spotify_data[[#This Row],[album_type]]="album","Album",IF(spotify_data[[#This Row],[album_type]]="single","Single","Compilation"))</f>
        <v>Album</v>
      </c>
      <c r="Y6740">
        <v>393</v>
      </c>
    </row>
    <row r="6741" spans="1:25" x14ac:dyDescent="0.3">
      <c r="A6741" s="1" t="s">
        <v>23659</v>
      </c>
      <c r="B6741" s="1"/>
      <c r="C6741" s="1" t="s">
        <v>23660</v>
      </c>
      <c r="D6741">
        <v>4</v>
      </c>
      <c r="E6741">
        <v>36</v>
      </c>
      <c r="F6741" s="10">
        <f>spotify_data[[#This Row],[track_popularity]]/100</f>
        <v>0.36</v>
      </c>
      <c r="G6741" s="9" t="b">
        <v>0</v>
      </c>
      <c r="H6741" s="1">
        <f>+IF(spotify_data[[#This Row],[explicit]]=FALSE,0,1)</f>
        <v>0</v>
      </c>
      <c r="I6741" s="1" t="s">
        <v>7647</v>
      </c>
      <c r="J6741" s="7">
        <f>MATCH(spotify_data[[#This Row],[artist_name]],spotify_data[artist_name],0)</f>
        <v>289</v>
      </c>
      <c r="K6741">
        <v>81</v>
      </c>
      <c r="L6741" s="10">
        <f>spotify_data[[#This Row],[artist_popularity]]/100</f>
        <v>0.81</v>
      </c>
      <c r="M6741">
        <v>23384088</v>
      </c>
      <c r="N6741" s="1" t="s">
        <v>7648</v>
      </c>
      <c r="O6741" s="1" t="s">
        <v>23601</v>
      </c>
      <c r="P6741" s="1">
        <f>MATCH(spotify_data[[#This Row],[album_id]],spotify_data[album_id],0)</f>
        <v>4747</v>
      </c>
      <c r="Q6741" s="1" t="s">
        <v>23602</v>
      </c>
      <c r="R6741" s="2">
        <v>33507</v>
      </c>
      <c r="S6741" s="7">
        <f ca="1">+TODAY()-spotify_data[[#This Row],[Fecha lanzamiento Album]]</f>
        <v>12524</v>
      </c>
      <c r="T6741" s="7">
        <f ca="1">+spotify_data[[#This Row],[Antigüedad Album Dias]]/60</f>
        <v>208.73333333333332</v>
      </c>
      <c r="U6741" s="8">
        <f ca="1">spotify_data[[#This Row],[Antigüedad Album Meses]]/12</f>
        <v>17.394444444444442</v>
      </c>
      <c r="V6741">
        <v>70</v>
      </c>
      <c r="W6741" s="1" t="s">
        <v>20</v>
      </c>
      <c r="X6741" s="1" t="str">
        <f>+IF(spotify_data[[#This Row],[album_type]]="album","Album",IF(spotify_data[[#This Row],[album_type]]="single","Single","Compilation"))</f>
        <v>Album</v>
      </c>
      <c r="Y6741">
        <v>306</v>
      </c>
    </row>
    <row r="6742" spans="1:25" x14ac:dyDescent="0.3">
      <c r="A6742" s="1" t="s">
        <v>23686</v>
      </c>
      <c r="B6742" s="1"/>
      <c r="C6742" s="1" t="s">
        <v>23687</v>
      </c>
      <c r="D6742">
        <v>8</v>
      </c>
      <c r="E6742">
        <v>36</v>
      </c>
      <c r="F6742" s="10">
        <f>spotify_data[[#This Row],[track_popularity]]/100</f>
        <v>0.36</v>
      </c>
      <c r="G6742" s="9" t="b">
        <v>0</v>
      </c>
      <c r="H6742" s="1">
        <f>+IF(spotify_data[[#This Row],[explicit]]=FALSE,0,1)</f>
        <v>0</v>
      </c>
      <c r="I6742" s="1" t="s">
        <v>7647</v>
      </c>
      <c r="J6742" s="7">
        <f>MATCH(spotify_data[[#This Row],[artist_name]],spotify_data[artist_name],0)</f>
        <v>289</v>
      </c>
      <c r="K6742">
        <v>81</v>
      </c>
      <c r="L6742" s="10">
        <f>spotify_data[[#This Row],[artist_popularity]]/100</f>
        <v>0.81</v>
      </c>
      <c r="M6742">
        <v>23391272</v>
      </c>
      <c r="N6742" s="1" t="s">
        <v>7648</v>
      </c>
      <c r="O6742" s="1" t="s">
        <v>23601</v>
      </c>
      <c r="P6742" s="1">
        <f>MATCH(spotify_data[[#This Row],[album_id]],spotify_data[album_id],0)</f>
        <v>4747</v>
      </c>
      <c r="Q6742" s="1" t="s">
        <v>23602</v>
      </c>
      <c r="R6742" s="2">
        <v>33507</v>
      </c>
      <c r="S6742" s="7">
        <f ca="1">+TODAY()-spotify_data[[#This Row],[Fecha lanzamiento Album]]</f>
        <v>12524</v>
      </c>
      <c r="T6742" s="7">
        <f ca="1">+spotify_data[[#This Row],[Antigüedad Album Dias]]/60</f>
        <v>208.73333333333332</v>
      </c>
      <c r="U6742" s="8">
        <f ca="1">spotify_data[[#This Row],[Antigüedad Album Meses]]/12</f>
        <v>17.394444444444442</v>
      </c>
      <c r="V6742">
        <v>70</v>
      </c>
      <c r="W6742" s="1" t="s">
        <v>20</v>
      </c>
      <c r="X6742" s="1" t="str">
        <f>+IF(spotify_data[[#This Row],[album_type]]="album","Album",IF(spotify_data[[#This Row],[album_type]]="single","Single","Compilation"))</f>
        <v>Album</v>
      </c>
      <c r="Y6742">
        <v>373</v>
      </c>
    </row>
    <row r="6743" spans="1:25" x14ac:dyDescent="0.3">
      <c r="A6743" s="1" t="s">
        <v>23943</v>
      </c>
      <c r="B6743" s="1"/>
      <c r="C6743" s="1" t="s">
        <v>23944</v>
      </c>
      <c r="D6743">
        <v>10</v>
      </c>
      <c r="E6743">
        <v>36</v>
      </c>
      <c r="F6743" s="10">
        <f>spotify_data[[#This Row],[track_popularity]]/100</f>
        <v>0.36</v>
      </c>
      <c r="G6743" s="9" t="b">
        <v>0</v>
      </c>
      <c r="H6743" s="1">
        <f>+IF(spotify_data[[#This Row],[explicit]]=FALSE,0,1)</f>
        <v>0</v>
      </c>
      <c r="I6743" s="1" t="s">
        <v>22913</v>
      </c>
      <c r="J6743" s="7">
        <f>MATCH(spotify_data[[#This Row],[artist_name]],spotify_data[artist_name],0)</f>
        <v>2722</v>
      </c>
      <c r="K6743">
        <v>75</v>
      </c>
      <c r="L6743" s="10">
        <f>spotify_data[[#This Row],[artist_popularity]]/100</f>
        <v>0.75</v>
      </c>
      <c r="M6743">
        <v>16045979</v>
      </c>
      <c r="N6743" s="1" t="s">
        <v>8221</v>
      </c>
      <c r="O6743" s="1" t="s">
        <v>23945</v>
      </c>
      <c r="P6743" s="1">
        <f>MATCH(spotify_data[[#This Row],[album_id]],spotify_data[album_id],0)</f>
        <v>2722</v>
      </c>
      <c r="Q6743" s="1" t="s">
        <v>23944</v>
      </c>
      <c r="R6743" s="2">
        <v>31778</v>
      </c>
      <c r="S6743" s="7">
        <f ca="1">+TODAY()-spotify_data[[#This Row],[Fecha lanzamiento Album]]</f>
        <v>14253</v>
      </c>
      <c r="T6743" s="7">
        <f ca="1">+spotify_data[[#This Row],[Antigüedad Album Dias]]/60</f>
        <v>237.55</v>
      </c>
      <c r="U6743" s="8">
        <f ca="1">spotify_data[[#This Row],[Antigüedad Album Meses]]/12</f>
        <v>19.795833333333334</v>
      </c>
      <c r="V6743">
        <v>12</v>
      </c>
      <c r="W6743" s="1" t="s">
        <v>20</v>
      </c>
      <c r="X6743" s="1" t="str">
        <f>+IF(spotify_data[[#This Row],[album_type]]="album","Album",IF(spotify_data[[#This Row],[album_type]]="single","Single","Compilation"))</f>
        <v>Album</v>
      </c>
      <c r="Y6743">
        <v>481</v>
      </c>
    </row>
    <row r="6744" spans="1:25" x14ac:dyDescent="0.3">
      <c r="A6744" s="1" t="s">
        <v>82</v>
      </c>
      <c r="B6744" s="1">
        <v>7740</v>
      </c>
      <c r="C6744" s="1" t="s">
        <v>83</v>
      </c>
      <c r="D6744">
        <v>1</v>
      </c>
      <c r="E6744">
        <v>35</v>
      </c>
      <c r="F6744" s="10">
        <f>spotify_data[[#This Row],[track_popularity]]/100</f>
        <v>0.35</v>
      </c>
      <c r="G6744" s="9" t="b">
        <v>0</v>
      </c>
      <c r="H6744" s="1">
        <f>+IF(spotify_data[[#This Row],[explicit]]=FALSE,0,1)</f>
        <v>0</v>
      </c>
      <c r="I6744" s="1" t="s">
        <v>84</v>
      </c>
      <c r="J6744" s="7">
        <f>MATCH(spotify_data[[#This Row],[artist_name]],spotify_data[artist_name],0)</f>
        <v>5779</v>
      </c>
      <c r="K6744">
        <v>35</v>
      </c>
      <c r="L6744" s="10">
        <f>spotify_data[[#This Row],[artist_popularity]]/100</f>
        <v>0.35</v>
      </c>
      <c r="M6744">
        <v>729</v>
      </c>
      <c r="N6744" s="1" t="s">
        <v>23</v>
      </c>
      <c r="O6744" s="1" t="s">
        <v>85</v>
      </c>
      <c r="P6744" s="1">
        <f>MATCH(spotify_data[[#This Row],[album_id]],spotify_data[album_id],0)</f>
        <v>6743</v>
      </c>
      <c r="Q6744" s="1" t="s">
        <v>83</v>
      </c>
      <c r="R6744" s="2">
        <v>45954</v>
      </c>
      <c r="S6744" s="7">
        <f ca="1">+TODAY()-spotify_data[[#This Row],[Fecha lanzamiento Album]]</f>
        <v>77</v>
      </c>
      <c r="T6744" s="7">
        <f ca="1">+spotify_data[[#This Row],[Antigüedad Album Dias]]/60</f>
        <v>1.2833333333333334</v>
      </c>
      <c r="U6744" s="8">
        <f ca="1">spotify_data[[#This Row],[Antigüedad Album Meses]]/12</f>
        <v>0.10694444444444445</v>
      </c>
      <c r="V6744">
        <v>1</v>
      </c>
      <c r="W6744" s="1" t="s">
        <v>21</v>
      </c>
      <c r="X6744" s="1" t="str">
        <f>+IF(spotify_data[[#This Row],[album_type]]="album","Album",IF(spotify_data[[#This Row],[album_type]]="single","Single","Compilation"))</f>
        <v>Single</v>
      </c>
      <c r="Y6744">
        <v>291</v>
      </c>
    </row>
    <row r="6745" spans="1:25" x14ac:dyDescent="0.3">
      <c r="A6745" s="1" t="s">
        <v>106</v>
      </c>
      <c r="B6745" s="1">
        <v>2681</v>
      </c>
      <c r="C6745" s="1" t="s">
        <v>107</v>
      </c>
      <c r="D6745">
        <v>1</v>
      </c>
      <c r="E6745">
        <v>35</v>
      </c>
      <c r="F6745" s="10">
        <f>spotify_data[[#This Row],[track_popularity]]/100</f>
        <v>0.35</v>
      </c>
      <c r="G6745" s="9" t="b">
        <v>0</v>
      </c>
      <c r="H6745" s="1">
        <f>+IF(spotify_data[[#This Row],[explicit]]=FALSE,0,1)</f>
        <v>0</v>
      </c>
      <c r="I6745" s="1" t="s">
        <v>108</v>
      </c>
      <c r="J6745" s="7">
        <f>MATCH(spotify_data[[#This Row],[artist_name]],spotify_data[artist_name],0)</f>
        <v>6744</v>
      </c>
      <c r="K6745">
        <v>25</v>
      </c>
      <c r="L6745" s="10">
        <f>spotify_data[[#This Row],[artist_popularity]]/100</f>
        <v>0.25</v>
      </c>
      <c r="M6745">
        <v>722</v>
      </c>
      <c r="N6745" s="1" t="s">
        <v>23</v>
      </c>
      <c r="O6745" s="1" t="s">
        <v>109</v>
      </c>
      <c r="P6745" s="1">
        <f>MATCH(spotify_data[[#This Row],[album_id]],spotify_data[album_id],0)</f>
        <v>6744</v>
      </c>
      <c r="Q6745" s="1" t="s">
        <v>110</v>
      </c>
      <c r="R6745" s="2">
        <v>45954</v>
      </c>
      <c r="S6745" s="7">
        <f ca="1">+TODAY()-spotify_data[[#This Row],[Fecha lanzamiento Album]]</f>
        <v>77</v>
      </c>
      <c r="T6745" s="7">
        <f ca="1">+spotify_data[[#This Row],[Antigüedad Album Dias]]/60</f>
        <v>1.2833333333333334</v>
      </c>
      <c r="U6745" s="8">
        <f ca="1">spotify_data[[#This Row],[Antigüedad Album Meses]]/12</f>
        <v>0.10694444444444445</v>
      </c>
      <c r="V6745">
        <v>2</v>
      </c>
      <c r="W6745" s="1" t="s">
        <v>21</v>
      </c>
      <c r="X6745" s="1" t="str">
        <f>+IF(spotify_data[[#This Row],[album_type]]="album","Album",IF(spotify_data[[#This Row],[album_type]]="single","Single","Compilation"))</f>
        <v>Single</v>
      </c>
      <c r="Y6745">
        <v>24</v>
      </c>
    </row>
    <row r="6746" spans="1:25" x14ac:dyDescent="0.3">
      <c r="A6746" s="1" t="s">
        <v>225</v>
      </c>
      <c r="B6746" s="1">
        <v>4227</v>
      </c>
      <c r="C6746" s="1" t="s">
        <v>226</v>
      </c>
      <c r="D6746">
        <v>1</v>
      </c>
      <c r="E6746">
        <v>35</v>
      </c>
      <c r="F6746" s="10">
        <f>spotify_data[[#This Row],[track_popularity]]/100</f>
        <v>0.35</v>
      </c>
      <c r="G6746" s="9" t="b">
        <v>0</v>
      </c>
      <c r="H6746" s="1">
        <f>+IF(spotify_data[[#This Row],[explicit]]=FALSE,0,1)</f>
        <v>0</v>
      </c>
      <c r="I6746" s="1" t="s">
        <v>227</v>
      </c>
      <c r="J6746" s="7">
        <f>MATCH(spotify_data[[#This Row],[artist_name]],spotify_data[artist_name],0)</f>
        <v>6745</v>
      </c>
      <c r="K6746">
        <v>23</v>
      </c>
      <c r="L6746" s="10">
        <f>spotify_data[[#This Row],[artist_popularity]]/100</f>
        <v>0.23</v>
      </c>
      <c r="M6746">
        <v>445</v>
      </c>
      <c r="N6746" s="1" t="s">
        <v>228</v>
      </c>
      <c r="O6746" s="1" t="s">
        <v>229</v>
      </c>
      <c r="P6746" s="1">
        <f>MATCH(spotify_data[[#This Row],[album_id]],spotify_data[album_id],0)</f>
        <v>6745</v>
      </c>
      <c r="Q6746" s="1" t="s">
        <v>226</v>
      </c>
      <c r="R6746" s="2">
        <v>45940</v>
      </c>
      <c r="S6746" s="7">
        <f ca="1">+TODAY()-spotify_data[[#This Row],[Fecha lanzamiento Album]]</f>
        <v>91</v>
      </c>
      <c r="T6746" s="7">
        <f ca="1">+spotify_data[[#This Row],[Antigüedad Album Dias]]/60</f>
        <v>1.5166666666666666</v>
      </c>
      <c r="U6746" s="8">
        <f ca="1">spotify_data[[#This Row],[Antigüedad Album Meses]]/12</f>
        <v>0.12638888888888888</v>
      </c>
      <c r="V6746">
        <v>1</v>
      </c>
      <c r="W6746" s="1" t="s">
        <v>21</v>
      </c>
      <c r="X6746" s="1" t="str">
        <f>+IF(spotify_data[[#This Row],[album_type]]="album","Album",IF(spotify_data[[#This Row],[album_type]]="single","Single","Compilation"))</f>
        <v>Single</v>
      </c>
      <c r="Y6746">
        <v>303</v>
      </c>
    </row>
    <row r="6747" spans="1:25" x14ac:dyDescent="0.3">
      <c r="A6747" s="1" t="s">
        <v>230</v>
      </c>
      <c r="B6747" s="1">
        <v>7195</v>
      </c>
      <c r="C6747" s="1" t="s">
        <v>231</v>
      </c>
      <c r="D6747">
        <v>1</v>
      </c>
      <c r="E6747">
        <v>35</v>
      </c>
      <c r="F6747" s="10">
        <f>spotify_data[[#This Row],[track_popularity]]/100</f>
        <v>0.35</v>
      </c>
      <c r="G6747" s="9" t="b">
        <v>0</v>
      </c>
      <c r="H6747" s="1">
        <f>+IF(spotify_data[[#This Row],[explicit]]=FALSE,0,1)</f>
        <v>0</v>
      </c>
      <c r="I6747" s="1" t="s">
        <v>232</v>
      </c>
      <c r="J6747" s="7">
        <f>MATCH(spotify_data[[#This Row],[artist_name]],spotify_data[artist_name],0)</f>
        <v>6746</v>
      </c>
      <c r="K6747">
        <v>19</v>
      </c>
      <c r="L6747" s="10">
        <f>spotify_data[[#This Row],[artist_popularity]]/100</f>
        <v>0.19</v>
      </c>
      <c r="M6747">
        <v>290</v>
      </c>
      <c r="N6747" s="1" t="s">
        <v>23</v>
      </c>
      <c r="O6747" s="1" t="s">
        <v>233</v>
      </c>
      <c r="P6747" s="1">
        <f>MATCH(spotify_data[[#This Row],[album_id]],spotify_data[album_id],0)</f>
        <v>6746</v>
      </c>
      <c r="Q6747" s="1" t="s">
        <v>231</v>
      </c>
      <c r="R6747" s="2">
        <v>45940</v>
      </c>
      <c r="S6747" s="7">
        <f ca="1">+TODAY()-spotify_data[[#This Row],[Fecha lanzamiento Album]]</f>
        <v>91</v>
      </c>
      <c r="T6747" s="7">
        <f ca="1">+spotify_data[[#This Row],[Antigüedad Album Dias]]/60</f>
        <v>1.5166666666666666</v>
      </c>
      <c r="U6747" s="8">
        <f ca="1">spotify_data[[#This Row],[Antigüedad Album Meses]]/12</f>
        <v>0.12638888888888888</v>
      </c>
      <c r="V6747">
        <v>1</v>
      </c>
      <c r="W6747" s="1" t="s">
        <v>21</v>
      </c>
      <c r="X6747" s="1" t="str">
        <f>+IF(spotify_data[[#This Row],[album_type]]="album","Album",IF(spotify_data[[#This Row],[album_type]]="single","Single","Compilation"))</f>
        <v>Single</v>
      </c>
      <c r="Y6747">
        <v>44</v>
      </c>
    </row>
    <row r="6748" spans="1:25" x14ac:dyDescent="0.3">
      <c r="A6748" s="1" t="s">
        <v>265</v>
      </c>
      <c r="B6748" s="1">
        <v>5632</v>
      </c>
      <c r="C6748" s="1" t="s">
        <v>266</v>
      </c>
      <c r="D6748">
        <v>9</v>
      </c>
      <c r="E6748">
        <v>35</v>
      </c>
      <c r="F6748" s="10">
        <f>spotify_data[[#This Row],[track_popularity]]/100</f>
        <v>0.35</v>
      </c>
      <c r="G6748" s="9" t="b">
        <v>0</v>
      </c>
      <c r="H6748" s="1">
        <f>+IF(spotify_data[[#This Row],[explicit]]=FALSE,0,1)</f>
        <v>0</v>
      </c>
      <c r="I6748" s="1" t="s">
        <v>267</v>
      </c>
      <c r="J6748" s="7">
        <f>MATCH(spotify_data[[#This Row],[artist_name]],spotify_data[artist_name],0)</f>
        <v>6747</v>
      </c>
      <c r="K6748">
        <v>17</v>
      </c>
      <c r="L6748" s="10">
        <f>spotify_data[[#This Row],[artist_popularity]]/100</f>
        <v>0.17</v>
      </c>
      <c r="M6748">
        <v>4</v>
      </c>
      <c r="N6748" s="1" t="s">
        <v>23</v>
      </c>
      <c r="O6748" s="1" t="s">
        <v>268</v>
      </c>
      <c r="P6748" s="1">
        <f>MATCH(spotify_data[[#This Row],[album_id]],spotify_data[album_id],0)</f>
        <v>6747</v>
      </c>
      <c r="Q6748" s="1" t="s">
        <v>269</v>
      </c>
      <c r="R6748" s="2">
        <v>45940</v>
      </c>
      <c r="S6748" s="7">
        <f ca="1">+TODAY()-spotify_data[[#This Row],[Fecha lanzamiento Album]]</f>
        <v>91</v>
      </c>
      <c r="T6748" s="7">
        <f ca="1">+spotify_data[[#This Row],[Antigüedad Album Dias]]/60</f>
        <v>1.5166666666666666</v>
      </c>
      <c r="U6748" s="8">
        <f ca="1">spotify_data[[#This Row],[Antigüedad Album Meses]]/12</f>
        <v>0.12638888888888888</v>
      </c>
      <c r="V6748">
        <v>9</v>
      </c>
      <c r="W6748" s="1" t="s">
        <v>20</v>
      </c>
      <c r="X6748" s="1" t="str">
        <f>+IF(spotify_data[[#This Row],[album_type]]="album","Album",IF(spotify_data[[#This Row],[album_type]]="single","Single","Compilation"))</f>
        <v>Album</v>
      </c>
      <c r="Y6748">
        <v>272</v>
      </c>
    </row>
    <row r="6749" spans="1:25" x14ac:dyDescent="0.3">
      <c r="A6749" s="1" t="s">
        <v>308</v>
      </c>
      <c r="B6749" s="1">
        <v>8461</v>
      </c>
      <c r="C6749" s="1" t="s">
        <v>309</v>
      </c>
      <c r="D6749">
        <v>1</v>
      </c>
      <c r="E6749">
        <v>35</v>
      </c>
      <c r="F6749" s="10">
        <f>spotify_data[[#This Row],[track_popularity]]/100</f>
        <v>0.35</v>
      </c>
      <c r="G6749" s="9" t="b">
        <v>0</v>
      </c>
      <c r="H6749" s="1">
        <f>+IF(spotify_data[[#This Row],[explicit]]=FALSE,0,1)</f>
        <v>0</v>
      </c>
      <c r="I6749" s="1" t="s">
        <v>310</v>
      </c>
      <c r="J6749" s="7">
        <f>MATCH(spotify_data[[#This Row],[artist_name]],spotify_data[artist_name],0)</f>
        <v>6748</v>
      </c>
      <c r="K6749">
        <v>19</v>
      </c>
      <c r="L6749" s="10">
        <f>spotify_data[[#This Row],[artist_popularity]]/100</f>
        <v>0.19</v>
      </c>
      <c r="M6749">
        <v>2633</v>
      </c>
      <c r="N6749" s="1" t="s">
        <v>23</v>
      </c>
      <c r="O6749" s="1" t="s">
        <v>311</v>
      </c>
      <c r="P6749" s="1">
        <f>MATCH(spotify_data[[#This Row],[album_id]],spotify_data[album_id],0)</f>
        <v>6748</v>
      </c>
      <c r="Q6749" s="1" t="s">
        <v>309</v>
      </c>
      <c r="R6749" s="2">
        <v>45938</v>
      </c>
      <c r="S6749" s="7">
        <f ca="1">+TODAY()-spotify_data[[#This Row],[Fecha lanzamiento Album]]</f>
        <v>93</v>
      </c>
      <c r="T6749" s="7">
        <f ca="1">+spotify_data[[#This Row],[Antigüedad Album Dias]]/60</f>
        <v>1.55</v>
      </c>
      <c r="U6749" s="8">
        <f ca="1">spotify_data[[#This Row],[Antigüedad Album Meses]]/12</f>
        <v>0.12916666666666668</v>
      </c>
      <c r="V6749">
        <v>1</v>
      </c>
      <c r="W6749" s="1" t="s">
        <v>21</v>
      </c>
      <c r="X6749" s="1" t="str">
        <f>+IF(spotify_data[[#This Row],[album_type]]="album","Album",IF(spotify_data[[#This Row],[album_type]]="single","Single","Compilation"))</f>
        <v>Single</v>
      </c>
      <c r="Y6749">
        <v>221</v>
      </c>
    </row>
    <row r="6750" spans="1:25" x14ac:dyDescent="0.3">
      <c r="A6750" s="1" t="s">
        <v>408</v>
      </c>
      <c r="B6750" s="1">
        <v>2555</v>
      </c>
      <c r="C6750" s="1" t="s">
        <v>409</v>
      </c>
      <c r="D6750">
        <v>2</v>
      </c>
      <c r="E6750">
        <v>35</v>
      </c>
      <c r="F6750" s="10">
        <f>spotify_data[[#This Row],[track_popularity]]/100</f>
        <v>0.35</v>
      </c>
      <c r="G6750" s="9" t="b">
        <v>0</v>
      </c>
      <c r="H6750" s="1">
        <f>+IF(spotify_data[[#This Row],[explicit]]=FALSE,0,1)</f>
        <v>0</v>
      </c>
      <c r="I6750" s="1" t="s">
        <v>410</v>
      </c>
      <c r="J6750" s="7">
        <f>MATCH(spotify_data[[#This Row],[artist_name]],spotify_data[artist_name],0)</f>
        <v>6749</v>
      </c>
      <c r="K6750">
        <v>51</v>
      </c>
      <c r="L6750" s="10">
        <f>spotify_data[[#This Row],[artist_popularity]]/100</f>
        <v>0.51</v>
      </c>
      <c r="M6750">
        <v>1151605</v>
      </c>
      <c r="N6750" s="1" t="s">
        <v>411</v>
      </c>
      <c r="O6750" s="1" t="s">
        <v>412</v>
      </c>
      <c r="P6750" s="1">
        <f>MATCH(spotify_data[[#This Row],[album_id]],spotify_data[album_id],0)</f>
        <v>6749</v>
      </c>
      <c r="Q6750" s="1" t="s">
        <v>413</v>
      </c>
      <c r="R6750" s="2">
        <v>45932</v>
      </c>
      <c r="S6750" s="7">
        <f ca="1">+TODAY()-spotify_data[[#This Row],[Fecha lanzamiento Album]]</f>
        <v>99</v>
      </c>
      <c r="T6750" s="7">
        <f ca="1">+spotify_data[[#This Row],[Antigüedad Album Dias]]/60</f>
        <v>1.65</v>
      </c>
      <c r="U6750" s="8">
        <f ca="1">spotify_data[[#This Row],[Antigüedad Album Meses]]/12</f>
        <v>0.13749999999999998</v>
      </c>
      <c r="V6750">
        <v>6</v>
      </c>
      <c r="W6750" s="1" t="s">
        <v>21</v>
      </c>
      <c r="X6750" s="1" t="str">
        <f>+IF(spotify_data[[#This Row],[album_type]]="album","Album",IF(spotify_data[[#This Row],[album_type]]="single","Single","Compilation"))</f>
        <v>Single</v>
      </c>
      <c r="Y6750">
        <v>372</v>
      </c>
    </row>
    <row r="6751" spans="1:25" x14ac:dyDescent="0.3">
      <c r="A6751" s="1" t="s">
        <v>494</v>
      </c>
      <c r="B6751" s="1">
        <v>6089</v>
      </c>
      <c r="C6751" s="1" t="s">
        <v>495</v>
      </c>
      <c r="D6751">
        <v>14</v>
      </c>
      <c r="E6751">
        <v>35</v>
      </c>
      <c r="F6751" s="10">
        <f>spotify_data[[#This Row],[track_popularity]]/100</f>
        <v>0.35</v>
      </c>
      <c r="G6751" s="9" t="b">
        <v>0</v>
      </c>
      <c r="H6751" s="1">
        <f>+IF(spotify_data[[#This Row],[explicit]]=FALSE,0,1)</f>
        <v>0</v>
      </c>
      <c r="I6751" s="1" t="s">
        <v>491</v>
      </c>
      <c r="J6751" s="7">
        <f>MATCH(spotify_data[[#This Row],[artist_name]],spotify_data[artist_name],0)</f>
        <v>4637</v>
      </c>
      <c r="K6751">
        <v>49</v>
      </c>
      <c r="L6751" s="10">
        <f>spotify_data[[#This Row],[artist_popularity]]/100</f>
        <v>0.49</v>
      </c>
      <c r="M6751">
        <v>1855</v>
      </c>
      <c r="N6751" s="1" t="s">
        <v>23</v>
      </c>
      <c r="O6751" s="1" t="s">
        <v>492</v>
      </c>
      <c r="P6751" s="1">
        <f>MATCH(spotify_data[[#This Row],[album_id]],spotify_data[album_id],0)</f>
        <v>5995</v>
      </c>
      <c r="Q6751" s="1" t="s">
        <v>493</v>
      </c>
      <c r="R6751" s="2">
        <v>45928</v>
      </c>
      <c r="S6751" s="7">
        <f ca="1">+TODAY()-spotify_data[[#This Row],[Fecha lanzamiento Album]]</f>
        <v>103</v>
      </c>
      <c r="T6751" s="7">
        <f ca="1">+spotify_data[[#This Row],[Antigüedad Album Dias]]/60</f>
        <v>1.7166666666666666</v>
      </c>
      <c r="U6751" s="8">
        <f ca="1">spotify_data[[#This Row],[Antigüedad Album Meses]]/12</f>
        <v>0.14305555555555555</v>
      </c>
      <c r="V6751">
        <v>14</v>
      </c>
      <c r="W6751" s="1" t="s">
        <v>20</v>
      </c>
      <c r="X6751" s="1" t="str">
        <f>+IF(spotify_data[[#This Row],[album_type]]="album","Album",IF(spotify_data[[#This Row],[album_type]]="single","Single","Compilation"))</f>
        <v>Album</v>
      </c>
      <c r="Y6751">
        <v>292</v>
      </c>
    </row>
    <row r="6752" spans="1:25" x14ac:dyDescent="0.3">
      <c r="A6752" s="1" t="s">
        <v>687</v>
      </c>
      <c r="B6752" s="1">
        <v>3284</v>
      </c>
      <c r="C6752" s="1" t="s">
        <v>688</v>
      </c>
      <c r="D6752">
        <v>1</v>
      </c>
      <c r="E6752">
        <v>35</v>
      </c>
      <c r="F6752" s="10">
        <f>spotify_data[[#This Row],[track_popularity]]/100</f>
        <v>0.35</v>
      </c>
      <c r="G6752" s="9" t="b">
        <v>0</v>
      </c>
      <c r="H6752" s="1">
        <f>+IF(spotify_data[[#This Row],[explicit]]=FALSE,0,1)</f>
        <v>0</v>
      </c>
      <c r="I6752" s="1" t="s">
        <v>689</v>
      </c>
      <c r="J6752" s="7">
        <f>MATCH(spotify_data[[#This Row],[artist_name]],spotify_data[artist_name],0)</f>
        <v>6751</v>
      </c>
      <c r="K6752">
        <v>19</v>
      </c>
      <c r="L6752" s="10">
        <f>spotify_data[[#This Row],[artist_popularity]]/100</f>
        <v>0.19</v>
      </c>
      <c r="M6752">
        <v>181</v>
      </c>
      <c r="N6752" s="1" t="s">
        <v>23</v>
      </c>
      <c r="O6752" s="1" t="s">
        <v>690</v>
      </c>
      <c r="P6752" s="1">
        <f>MATCH(spotify_data[[#This Row],[album_id]],spotify_data[album_id],0)</f>
        <v>6751</v>
      </c>
      <c r="Q6752" s="1" t="s">
        <v>688</v>
      </c>
      <c r="R6752" s="2">
        <v>45919</v>
      </c>
      <c r="S6752" s="7">
        <f ca="1">+TODAY()-spotify_data[[#This Row],[Fecha lanzamiento Album]]</f>
        <v>112</v>
      </c>
      <c r="T6752" s="7">
        <f ca="1">+spotify_data[[#This Row],[Antigüedad Album Dias]]/60</f>
        <v>1.8666666666666667</v>
      </c>
      <c r="U6752" s="8">
        <f ca="1">spotify_data[[#This Row],[Antigüedad Album Meses]]/12</f>
        <v>0.15555555555555556</v>
      </c>
      <c r="V6752">
        <v>4</v>
      </c>
      <c r="W6752" s="1" t="s">
        <v>21</v>
      </c>
      <c r="X6752" s="1" t="str">
        <f>+IF(spotify_data[[#This Row],[album_type]]="album","Album",IF(spotify_data[[#This Row],[album_type]]="single","Single","Compilation"))</f>
        <v>Single</v>
      </c>
      <c r="Y6752">
        <v>369</v>
      </c>
    </row>
    <row r="6753" spans="1:25" x14ac:dyDescent="0.3">
      <c r="A6753" s="1" t="s">
        <v>1123</v>
      </c>
      <c r="B6753" s="1">
        <v>8214</v>
      </c>
      <c r="C6753" s="1" t="s">
        <v>1124</v>
      </c>
      <c r="D6753">
        <v>1</v>
      </c>
      <c r="E6753">
        <v>35</v>
      </c>
      <c r="F6753" s="10">
        <f>spotify_data[[#This Row],[track_popularity]]/100</f>
        <v>0.35</v>
      </c>
      <c r="G6753" s="9" t="b">
        <v>0</v>
      </c>
      <c r="H6753" s="1">
        <f>+IF(spotify_data[[#This Row],[explicit]]=FALSE,0,1)</f>
        <v>0</v>
      </c>
      <c r="I6753" s="1" t="s">
        <v>80</v>
      </c>
      <c r="J6753" s="7">
        <f>MATCH(spotify_data[[#This Row],[artist_name]],spotify_data[artist_name],0)</f>
        <v>6752</v>
      </c>
      <c r="K6753">
        <v>23</v>
      </c>
      <c r="L6753" s="10">
        <f>spotify_data[[#This Row],[artist_popularity]]/100</f>
        <v>0.23</v>
      </c>
      <c r="M6753">
        <v>13839</v>
      </c>
      <c r="N6753" s="1" t="s">
        <v>23</v>
      </c>
      <c r="O6753" s="1" t="s">
        <v>1125</v>
      </c>
      <c r="P6753" s="1">
        <f>MATCH(spotify_data[[#This Row],[album_id]],spotify_data[album_id],0)</f>
        <v>6752</v>
      </c>
      <c r="Q6753" s="1" t="s">
        <v>1124</v>
      </c>
      <c r="R6753" s="2">
        <v>45891</v>
      </c>
      <c r="S6753" s="7">
        <f ca="1">+TODAY()-spotify_data[[#This Row],[Fecha lanzamiento Album]]</f>
        <v>140</v>
      </c>
      <c r="T6753" s="7">
        <f ca="1">+spotify_data[[#This Row],[Antigüedad Album Dias]]/60</f>
        <v>2.3333333333333335</v>
      </c>
      <c r="U6753" s="8">
        <f ca="1">spotify_data[[#This Row],[Antigüedad Album Meses]]/12</f>
        <v>0.19444444444444445</v>
      </c>
      <c r="V6753">
        <v>1</v>
      </c>
      <c r="W6753" s="1" t="s">
        <v>21</v>
      </c>
      <c r="X6753" s="1" t="str">
        <f>+IF(spotify_data[[#This Row],[album_type]]="album","Album",IF(spotify_data[[#This Row],[album_type]]="single","Single","Compilation"))</f>
        <v>Single</v>
      </c>
      <c r="Y6753">
        <v>307</v>
      </c>
    </row>
    <row r="6754" spans="1:25" x14ac:dyDescent="0.3">
      <c r="A6754" s="1" t="s">
        <v>1740</v>
      </c>
      <c r="B6754" s="1">
        <v>3098</v>
      </c>
      <c r="C6754" s="1" t="s">
        <v>1741</v>
      </c>
      <c r="D6754">
        <v>1</v>
      </c>
      <c r="E6754">
        <v>35</v>
      </c>
      <c r="F6754" s="10">
        <f>spotify_data[[#This Row],[track_popularity]]/100</f>
        <v>0.35</v>
      </c>
      <c r="G6754" s="9" t="b">
        <v>0</v>
      </c>
      <c r="H6754" s="1">
        <f>+IF(spotify_data[[#This Row],[explicit]]=FALSE,0,1)</f>
        <v>0</v>
      </c>
      <c r="I6754" s="1" t="s">
        <v>1742</v>
      </c>
      <c r="J6754" s="7">
        <f>MATCH(spotify_data[[#This Row],[artist_name]],spotify_data[artist_name],0)</f>
        <v>6219</v>
      </c>
      <c r="K6754">
        <v>41</v>
      </c>
      <c r="L6754" s="10">
        <f>spotify_data[[#This Row],[artist_popularity]]/100</f>
        <v>0.41</v>
      </c>
      <c r="M6754">
        <v>11030</v>
      </c>
      <c r="N6754" s="1" t="s">
        <v>1743</v>
      </c>
      <c r="O6754" s="1" t="s">
        <v>1744</v>
      </c>
      <c r="P6754" s="1">
        <f>MATCH(spotify_data[[#This Row],[album_id]],spotify_data[album_id],0)</f>
        <v>6753</v>
      </c>
      <c r="Q6754" s="1" t="s">
        <v>1741</v>
      </c>
      <c r="R6754" s="2">
        <v>45814</v>
      </c>
      <c r="S6754" s="7">
        <f ca="1">+TODAY()-spotify_data[[#This Row],[Fecha lanzamiento Album]]</f>
        <v>217</v>
      </c>
      <c r="T6754" s="7">
        <f ca="1">+spotify_data[[#This Row],[Antigüedad Album Dias]]/60</f>
        <v>3.6166666666666667</v>
      </c>
      <c r="U6754" s="8">
        <f ca="1">spotify_data[[#This Row],[Antigüedad Album Meses]]/12</f>
        <v>0.30138888888888887</v>
      </c>
      <c r="V6754">
        <v>1</v>
      </c>
      <c r="W6754" s="1" t="s">
        <v>21</v>
      </c>
      <c r="X6754" s="1" t="str">
        <f>+IF(spotify_data[[#This Row],[album_type]]="album","Album",IF(spotify_data[[#This Row],[album_type]]="single","Single","Compilation"))</f>
        <v>Single</v>
      </c>
      <c r="Y6754">
        <v>242</v>
      </c>
    </row>
    <row r="6755" spans="1:25" x14ac:dyDescent="0.3">
      <c r="A6755" s="1" t="s">
        <v>1844</v>
      </c>
      <c r="B6755" s="1">
        <v>7081</v>
      </c>
      <c r="C6755" s="1" t="s">
        <v>1845</v>
      </c>
      <c r="D6755">
        <v>6</v>
      </c>
      <c r="E6755">
        <v>35</v>
      </c>
      <c r="F6755" s="10">
        <f>spotify_data[[#This Row],[track_popularity]]/100</f>
        <v>0.35</v>
      </c>
      <c r="G6755" s="9" t="b">
        <v>0</v>
      </c>
      <c r="H6755" s="1">
        <f>+IF(spotify_data[[#This Row],[explicit]]=FALSE,0,1)</f>
        <v>0</v>
      </c>
      <c r="I6755" s="1" t="s">
        <v>1846</v>
      </c>
      <c r="J6755" s="7">
        <f>MATCH(spotify_data[[#This Row],[artist_name]],spotify_data[artist_name],0)</f>
        <v>5471</v>
      </c>
      <c r="K6755">
        <v>40</v>
      </c>
      <c r="L6755" s="10">
        <f>spotify_data[[#This Row],[artist_popularity]]/100</f>
        <v>0.4</v>
      </c>
      <c r="M6755">
        <v>507</v>
      </c>
      <c r="N6755" s="1" t="s">
        <v>23</v>
      </c>
      <c r="O6755" s="1" t="s">
        <v>1847</v>
      </c>
      <c r="P6755" s="1">
        <f>MATCH(spotify_data[[#This Row],[album_id]],spotify_data[album_id],0)</f>
        <v>5471</v>
      </c>
      <c r="Q6755" s="1" t="s">
        <v>1848</v>
      </c>
      <c r="R6755" s="2">
        <v>45800</v>
      </c>
      <c r="S6755" s="7">
        <f ca="1">+TODAY()-spotify_data[[#This Row],[Fecha lanzamiento Album]]</f>
        <v>231</v>
      </c>
      <c r="T6755" s="7">
        <f ca="1">+spotify_data[[#This Row],[Antigüedad Album Dias]]/60</f>
        <v>3.85</v>
      </c>
      <c r="U6755" s="8">
        <f ca="1">spotify_data[[#This Row],[Antigüedad Album Meses]]/12</f>
        <v>0.32083333333333336</v>
      </c>
      <c r="V6755">
        <v>11</v>
      </c>
      <c r="W6755" s="1" t="s">
        <v>20</v>
      </c>
      <c r="X6755" s="1" t="str">
        <f>+IF(spotify_data[[#This Row],[album_type]]="album","Album",IF(spotify_data[[#This Row],[album_type]]="single","Single","Compilation"))</f>
        <v>Album</v>
      </c>
      <c r="Y6755">
        <v>222</v>
      </c>
    </row>
    <row r="6756" spans="1:25" x14ac:dyDescent="0.3">
      <c r="A6756" s="1" t="s">
        <v>2234</v>
      </c>
      <c r="B6756" s="1">
        <v>7011</v>
      </c>
      <c r="C6756" s="1" t="s">
        <v>2235</v>
      </c>
      <c r="D6756">
        <v>1</v>
      </c>
      <c r="E6756">
        <v>35</v>
      </c>
      <c r="F6756" s="10">
        <f>spotify_data[[#This Row],[track_popularity]]/100</f>
        <v>0.35</v>
      </c>
      <c r="G6756" s="9" t="b">
        <v>0</v>
      </c>
      <c r="H6756" s="1">
        <f>+IF(spotify_data[[#This Row],[explicit]]=FALSE,0,1)</f>
        <v>0</v>
      </c>
      <c r="I6756" s="1" t="s">
        <v>2236</v>
      </c>
      <c r="J6756" s="7">
        <f>MATCH(spotify_data[[#This Row],[artist_name]],spotify_data[artist_name],0)</f>
        <v>6755</v>
      </c>
      <c r="K6756">
        <v>72</v>
      </c>
      <c r="L6756" s="10">
        <f>spotify_data[[#This Row],[artist_popularity]]/100</f>
        <v>0.72</v>
      </c>
      <c r="M6756">
        <v>190171</v>
      </c>
      <c r="N6756" s="1" t="s">
        <v>162</v>
      </c>
      <c r="O6756" s="1" t="s">
        <v>2237</v>
      </c>
      <c r="P6756" s="1">
        <f>MATCH(spotify_data[[#This Row],[album_id]],spotify_data[album_id],0)</f>
        <v>6755</v>
      </c>
      <c r="Q6756" s="1" t="s">
        <v>2235</v>
      </c>
      <c r="R6756" s="2">
        <v>45730</v>
      </c>
      <c r="S6756" s="7">
        <f ca="1">+TODAY()-spotify_data[[#This Row],[Fecha lanzamiento Album]]</f>
        <v>301</v>
      </c>
      <c r="T6756" s="7">
        <f ca="1">+spotify_data[[#This Row],[Antigüedad Album Dias]]/60</f>
        <v>5.0166666666666666</v>
      </c>
      <c r="U6756" s="8">
        <f ca="1">spotify_data[[#This Row],[Antigüedad Album Meses]]/12</f>
        <v>0.41805555555555557</v>
      </c>
      <c r="V6756">
        <v>1</v>
      </c>
      <c r="W6756" s="1" t="s">
        <v>21</v>
      </c>
      <c r="X6756" s="1" t="str">
        <f>+IF(spotify_data[[#This Row],[album_type]]="album","Album",IF(spotify_data[[#This Row],[album_type]]="single","Single","Compilation"))</f>
        <v>Single</v>
      </c>
      <c r="Y6756">
        <v>197</v>
      </c>
    </row>
    <row r="6757" spans="1:25" x14ac:dyDescent="0.3">
      <c r="A6757" s="1" t="s">
        <v>2384</v>
      </c>
      <c r="B6757" s="1">
        <v>7397</v>
      </c>
      <c r="C6757" s="1" t="s">
        <v>2385</v>
      </c>
      <c r="D6757">
        <v>1</v>
      </c>
      <c r="E6757">
        <v>35</v>
      </c>
      <c r="F6757" s="10">
        <f>spotify_data[[#This Row],[track_popularity]]/100</f>
        <v>0.35</v>
      </c>
      <c r="G6757" s="9" t="b">
        <v>0</v>
      </c>
      <c r="H6757" s="1">
        <f>+IF(spotify_data[[#This Row],[explicit]]=FALSE,0,1)</f>
        <v>0</v>
      </c>
      <c r="I6757" s="1" t="s">
        <v>2386</v>
      </c>
      <c r="J6757" s="7">
        <f>MATCH(spotify_data[[#This Row],[artist_name]],spotify_data[artist_name],0)</f>
        <v>6756</v>
      </c>
      <c r="K6757">
        <v>39</v>
      </c>
      <c r="L6757" s="10">
        <f>spotify_data[[#This Row],[artist_popularity]]/100</f>
        <v>0.39</v>
      </c>
      <c r="M6757">
        <v>1586</v>
      </c>
      <c r="N6757" s="1" t="s">
        <v>23</v>
      </c>
      <c r="O6757" s="1" t="s">
        <v>2387</v>
      </c>
      <c r="P6757" s="1">
        <f>MATCH(spotify_data[[#This Row],[album_id]],spotify_data[album_id],0)</f>
        <v>6756</v>
      </c>
      <c r="Q6757" s="1" t="s">
        <v>2388</v>
      </c>
      <c r="R6757" s="2">
        <v>45709</v>
      </c>
      <c r="S6757" s="7">
        <f ca="1">+TODAY()-spotify_data[[#This Row],[Fecha lanzamiento Album]]</f>
        <v>322</v>
      </c>
      <c r="T6757" s="7">
        <f ca="1">+spotify_data[[#This Row],[Antigüedad Album Dias]]/60</f>
        <v>5.3666666666666663</v>
      </c>
      <c r="U6757" s="8">
        <f ca="1">spotify_data[[#This Row],[Antigüedad Album Meses]]/12</f>
        <v>0.44722222222222219</v>
      </c>
      <c r="V6757">
        <v>1</v>
      </c>
      <c r="W6757" s="1" t="s">
        <v>21</v>
      </c>
      <c r="X6757" s="1" t="str">
        <f>+IF(spotify_data[[#This Row],[album_type]]="album","Album",IF(spotify_data[[#This Row],[album_type]]="single","Single","Compilation"))</f>
        <v>Single</v>
      </c>
      <c r="Y6757">
        <v>262</v>
      </c>
    </row>
    <row r="6758" spans="1:25" x14ac:dyDescent="0.3">
      <c r="A6758" s="1" t="s">
        <v>2574</v>
      </c>
      <c r="B6758" s="1">
        <v>5914</v>
      </c>
      <c r="C6758" s="1" t="s">
        <v>2575</v>
      </c>
      <c r="D6758">
        <v>5</v>
      </c>
      <c r="E6758">
        <v>35</v>
      </c>
      <c r="F6758" s="10">
        <f>spotify_data[[#This Row],[track_popularity]]/100</f>
        <v>0.35</v>
      </c>
      <c r="G6758" s="9" t="b">
        <v>0</v>
      </c>
      <c r="H6758" s="1">
        <f>+IF(spotify_data[[#This Row],[explicit]]=FALSE,0,1)</f>
        <v>0</v>
      </c>
      <c r="I6758" s="1" t="s">
        <v>2576</v>
      </c>
      <c r="J6758" s="7">
        <f>MATCH(spotify_data[[#This Row],[artist_name]],spotify_data[artist_name],0)</f>
        <v>4493</v>
      </c>
      <c r="K6758">
        <v>61</v>
      </c>
      <c r="L6758" s="10">
        <f>spotify_data[[#This Row],[artist_popularity]]/100</f>
        <v>0.61</v>
      </c>
      <c r="M6758">
        <v>6374933</v>
      </c>
      <c r="N6758" s="1" t="s">
        <v>2577</v>
      </c>
      <c r="O6758" s="1" t="s">
        <v>2578</v>
      </c>
      <c r="P6758" s="1">
        <f>MATCH(spotify_data[[#This Row],[album_id]],spotify_data[album_id],0)</f>
        <v>4493</v>
      </c>
      <c r="Q6758" s="1" t="s">
        <v>2579</v>
      </c>
      <c r="R6758" s="2">
        <v>45672</v>
      </c>
      <c r="S6758" s="7">
        <f ca="1">+TODAY()-spotify_data[[#This Row],[Fecha lanzamiento Album]]</f>
        <v>359</v>
      </c>
      <c r="T6758" s="7">
        <f ca="1">+spotify_data[[#This Row],[Antigüedad Album Dias]]/60</f>
        <v>5.9833333333333334</v>
      </c>
      <c r="U6758" s="8">
        <f ca="1">spotify_data[[#This Row],[Antigüedad Album Meses]]/12</f>
        <v>0.49861111111111112</v>
      </c>
      <c r="V6758">
        <v>9</v>
      </c>
      <c r="W6758" s="1" t="s">
        <v>20</v>
      </c>
      <c r="X6758" s="1" t="str">
        <f>+IF(spotify_data[[#This Row],[album_type]]="album","Album",IF(spotify_data[[#This Row],[album_type]]="single","Single","Compilation"))</f>
        <v>Album</v>
      </c>
      <c r="Y6758">
        <v>359</v>
      </c>
    </row>
    <row r="6759" spans="1:25" x14ac:dyDescent="0.3">
      <c r="A6759" s="1" t="s">
        <v>3383</v>
      </c>
      <c r="B6759" s="1">
        <v>16188</v>
      </c>
      <c r="C6759" s="1" t="s">
        <v>3384</v>
      </c>
      <c r="D6759">
        <v>2</v>
      </c>
      <c r="E6759">
        <v>35</v>
      </c>
      <c r="F6759" s="10">
        <f>spotify_data[[#This Row],[track_popularity]]/100</f>
        <v>0.35</v>
      </c>
      <c r="G6759" s="9" t="b">
        <v>0</v>
      </c>
      <c r="H6759" s="1">
        <f>+IF(spotify_data[[#This Row],[explicit]]=FALSE,0,1)</f>
        <v>0</v>
      </c>
      <c r="I6759" s="1" t="s">
        <v>3385</v>
      </c>
      <c r="J6759" s="7">
        <f>MATCH(spotify_data[[#This Row],[artist_name]],spotify_data[artist_name],0)</f>
        <v>6758</v>
      </c>
      <c r="K6759">
        <v>66</v>
      </c>
      <c r="L6759" s="10">
        <f>spotify_data[[#This Row],[artist_popularity]]/100</f>
        <v>0.66</v>
      </c>
      <c r="M6759">
        <v>1010217</v>
      </c>
      <c r="N6759" s="1" t="s">
        <v>3386</v>
      </c>
      <c r="O6759" s="1" t="s">
        <v>3387</v>
      </c>
      <c r="P6759" s="1">
        <f>MATCH(spotify_data[[#This Row],[album_id]],spotify_data[album_id],0)</f>
        <v>6758</v>
      </c>
      <c r="Q6759" s="1" t="s">
        <v>3388</v>
      </c>
      <c r="R6759" s="2">
        <v>45506</v>
      </c>
      <c r="S6759" s="7">
        <f ca="1">+TODAY()-spotify_data[[#This Row],[Fecha lanzamiento Album]]</f>
        <v>525</v>
      </c>
      <c r="T6759" s="7">
        <f ca="1">+spotify_data[[#This Row],[Antigüedad Album Dias]]/60</f>
        <v>8.75</v>
      </c>
      <c r="U6759" s="8">
        <f ca="1">spotify_data[[#This Row],[Antigüedad Album Meses]]/12</f>
        <v>0.72916666666666663</v>
      </c>
      <c r="V6759">
        <v>14</v>
      </c>
      <c r="W6759" s="1" t="s">
        <v>20</v>
      </c>
      <c r="X6759" s="1" t="str">
        <f>+IF(spotify_data[[#This Row],[album_type]]="album","Album",IF(spotify_data[[#This Row],[album_type]]="single","Single","Compilation"))</f>
        <v>Album</v>
      </c>
      <c r="Y6759">
        <v>243</v>
      </c>
    </row>
    <row r="6760" spans="1:25" x14ac:dyDescent="0.3">
      <c r="A6760" s="1" t="s">
        <v>4415</v>
      </c>
      <c r="B6760" s="1">
        <v>5480</v>
      </c>
      <c r="C6760" s="1" t="s">
        <v>4416</v>
      </c>
      <c r="D6760">
        <v>1</v>
      </c>
      <c r="E6760">
        <v>35</v>
      </c>
      <c r="F6760" s="10">
        <f>spotify_data[[#This Row],[track_popularity]]/100</f>
        <v>0.35</v>
      </c>
      <c r="G6760" s="9" t="b">
        <v>0</v>
      </c>
      <c r="H6760" s="1">
        <f>+IF(spotify_data[[#This Row],[explicit]]=FALSE,0,1)</f>
        <v>0</v>
      </c>
      <c r="I6760" s="1" t="s">
        <v>4417</v>
      </c>
      <c r="J6760" s="7">
        <f>MATCH(spotify_data[[#This Row],[artist_name]],spotify_data[artist_name],0)</f>
        <v>2232</v>
      </c>
      <c r="K6760">
        <v>64</v>
      </c>
      <c r="L6760" s="10">
        <f>spotify_data[[#This Row],[artist_popularity]]/100</f>
        <v>0.64</v>
      </c>
      <c r="M6760">
        <v>84858</v>
      </c>
      <c r="N6760" s="1" t="s">
        <v>4418</v>
      </c>
      <c r="O6760" s="1" t="s">
        <v>4419</v>
      </c>
      <c r="P6760" s="1">
        <f>MATCH(spotify_data[[#This Row],[album_id]],spotify_data[album_id],0)</f>
        <v>6759</v>
      </c>
      <c r="Q6760" s="1" t="s">
        <v>4416</v>
      </c>
      <c r="R6760" s="2">
        <v>45338</v>
      </c>
      <c r="S6760" s="7">
        <f ca="1">+TODAY()-spotify_data[[#This Row],[Fecha lanzamiento Album]]</f>
        <v>693</v>
      </c>
      <c r="T6760" s="7">
        <f ca="1">+spotify_data[[#This Row],[Antigüedad Album Dias]]/60</f>
        <v>11.55</v>
      </c>
      <c r="U6760" s="8">
        <f ca="1">spotify_data[[#This Row],[Antigüedad Album Meses]]/12</f>
        <v>0.96250000000000002</v>
      </c>
      <c r="V6760">
        <v>1</v>
      </c>
      <c r="W6760" s="1" t="s">
        <v>21</v>
      </c>
      <c r="X6760" s="1" t="str">
        <f>+IF(spotify_data[[#This Row],[album_type]]="album","Album",IF(spotify_data[[#This Row],[album_type]]="single","Single","Compilation"))</f>
        <v>Single</v>
      </c>
      <c r="Y6760">
        <v>291</v>
      </c>
    </row>
    <row r="6761" spans="1:25" x14ac:dyDescent="0.3">
      <c r="A6761" s="1" t="s">
        <v>4509</v>
      </c>
      <c r="B6761" s="1">
        <v>924</v>
      </c>
      <c r="C6761" s="1" t="s">
        <v>4510</v>
      </c>
      <c r="D6761">
        <v>1</v>
      </c>
      <c r="E6761">
        <v>35</v>
      </c>
      <c r="F6761" s="10">
        <f>spotify_data[[#This Row],[track_popularity]]/100</f>
        <v>0.35</v>
      </c>
      <c r="G6761" s="9" t="b">
        <v>1</v>
      </c>
      <c r="H6761" s="1">
        <f>+IF(spotify_data[[#This Row],[explicit]]=FALSE,0,1)</f>
        <v>1</v>
      </c>
      <c r="I6761" s="1" t="s">
        <v>356</v>
      </c>
      <c r="J6761" s="7">
        <f>MATCH(spotify_data[[#This Row],[artist_name]],spotify_data[artist_name],0)</f>
        <v>6484</v>
      </c>
      <c r="K6761">
        <v>32</v>
      </c>
      <c r="L6761" s="10">
        <f>spotify_data[[#This Row],[artist_popularity]]/100</f>
        <v>0.32</v>
      </c>
      <c r="M6761">
        <v>1843</v>
      </c>
      <c r="N6761" s="1" t="s">
        <v>357</v>
      </c>
      <c r="O6761" s="1" t="s">
        <v>4511</v>
      </c>
      <c r="P6761" s="1">
        <f>MATCH(spotify_data[[#This Row],[album_id]],spotify_data[album_id],0)</f>
        <v>6760</v>
      </c>
      <c r="Q6761" s="1" t="s">
        <v>4510</v>
      </c>
      <c r="R6761" s="2">
        <v>45317</v>
      </c>
      <c r="S6761" s="7">
        <f ca="1">+TODAY()-spotify_data[[#This Row],[Fecha lanzamiento Album]]</f>
        <v>714</v>
      </c>
      <c r="T6761" s="7">
        <f ca="1">+spotify_data[[#This Row],[Antigüedad Album Dias]]/60</f>
        <v>11.9</v>
      </c>
      <c r="U6761" s="8">
        <f ca="1">spotify_data[[#This Row],[Antigüedad Album Meses]]/12</f>
        <v>0.9916666666666667</v>
      </c>
      <c r="V6761">
        <v>1</v>
      </c>
      <c r="W6761" s="1" t="s">
        <v>21</v>
      </c>
      <c r="X6761" s="1" t="str">
        <f>+IF(spotify_data[[#This Row],[album_type]]="album","Album",IF(spotify_data[[#This Row],[album_type]]="single","Single","Compilation"))</f>
        <v>Single</v>
      </c>
      <c r="Y6761">
        <v>285</v>
      </c>
    </row>
    <row r="6762" spans="1:25" x14ac:dyDescent="0.3">
      <c r="A6762" s="1" t="s">
        <v>4695</v>
      </c>
      <c r="B6762" s="1">
        <v>8119</v>
      </c>
      <c r="C6762" s="1" t="s">
        <v>4696</v>
      </c>
      <c r="D6762">
        <v>1</v>
      </c>
      <c r="E6762">
        <v>35</v>
      </c>
      <c r="F6762" s="10">
        <f>spotify_data[[#This Row],[track_popularity]]/100</f>
        <v>0.35</v>
      </c>
      <c r="G6762" s="9" t="b">
        <v>0</v>
      </c>
      <c r="H6762" s="1">
        <f>+IF(spotify_data[[#This Row],[explicit]]=FALSE,0,1)</f>
        <v>0</v>
      </c>
      <c r="I6762" s="1" t="s">
        <v>4697</v>
      </c>
      <c r="J6762" s="7">
        <f>MATCH(spotify_data[[#This Row],[artist_name]],spotify_data[artist_name],0)</f>
        <v>6761</v>
      </c>
      <c r="K6762">
        <v>40</v>
      </c>
      <c r="L6762" s="10">
        <f>spotify_data[[#This Row],[artist_popularity]]/100</f>
        <v>0.4</v>
      </c>
      <c r="M6762">
        <v>7972</v>
      </c>
      <c r="N6762" s="1" t="s">
        <v>4698</v>
      </c>
      <c r="O6762" s="1" t="s">
        <v>4699</v>
      </c>
      <c r="P6762" s="1">
        <f>MATCH(spotify_data[[#This Row],[album_id]],spotify_data[album_id],0)</f>
        <v>6761</v>
      </c>
      <c r="Q6762" s="1" t="s">
        <v>4696</v>
      </c>
      <c r="R6762" s="2">
        <v>45254</v>
      </c>
      <c r="S6762" s="7">
        <f ca="1">+TODAY()-spotify_data[[#This Row],[Fecha lanzamiento Album]]</f>
        <v>777</v>
      </c>
      <c r="T6762" s="7">
        <f ca="1">+spotify_data[[#This Row],[Antigüedad Album Dias]]/60</f>
        <v>12.95</v>
      </c>
      <c r="U6762" s="8">
        <f ca="1">spotify_data[[#This Row],[Antigüedad Album Meses]]/12</f>
        <v>1.0791666666666666</v>
      </c>
      <c r="V6762">
        <v>1</v>
      </c>
      <c r="W6762" s="1" t="s">
        <v>21</v>
      </c>
      <c r="X6762" s="1" t="str">
        <f>+IF(spotify_data[[#This Row],[album_type]]="album","Album",IF(spotify_data[[#This Row],[album_type]]="single","Single","Compilation"))</f>
        <v>Single</v>
      </c>
      <c r="Y6762">
        <v>228</v>
      </c>
    </row>
    <row r="6763" spans="1:25" x14ac:dyDescent="0.3">
      <c r="A6763" s="1" t="s">
        <v>4719</v>
      </c>
      <c r="B6763" s="1">
        <v>5823</v>
      </c>
      <c r="C6763" s="1" t="s">
        <v>4720</v>
      </c>
      <c r="D6763">
        <v>28</v>
      </c>
      <c r="E6763">
        <v>35</v>
      </c>
      <c r="F6763" s="10">
        <f>spotify_data[[#This Row],[track_popularity]]/100</f>
        <v>0.35</v>
      </c>
      <c r="G6763" s="9" t="b">
        <v>0</v>
      </c>
      <c r="H6763" s="1">
        <f>+IF(spotify_data[[#This Row],[explicit]]=FALSE,0,1)</f>
        <v>0</v>
      </c>
      <c r="I6763" s="1" t="s">
        <v>4721</v>
      </c>
      <c r="J6763" s="7">
        <f>MATCH(spotify_data[[#This Row],[artist_name]],spotify_data[artist_name],0)</f>
        <v>6127</v>
      </c>
      <c r="K6763">
        <v>43</v>
      </c>
      <c r="L6763" s="10">
        <f>spotify_data[[#This Row],[artist_popularity]]/100</f>
        <v>0.43</v>
      </c>
      <c r="M6763">
        <v>23528</v>
      </c>
      <c r="N6763" s="1" t="s">
        <v>23</v>
      </c>
      <c r="O6763" s="1" t="s">
        <v>4722</v>
      </c>
      <c r="P6763" s="1">
        <f>MATCH(spotify_data[[#This Row],[album_id]],spotify_data[album_id],0)</f>
        <v>6127</v>
      </c>
      <c r="Q6763" s="1" t="s">
        <v>4723</v>
      </c>
      <c r="R6763" s="2">
        <v>45247</v>
      </c>
      <c r="S6763" s="7">
        <f ca="1">+TODAY()-spotify_data[[#This Row],[Fecha lanzamiento Album]]</f>
        <v>784</v>
      </c>
      <c r="T6763" s="7">
        <f ca="1">+spotify_data[[#This Row],[Antigüedad Album Dias]]/60</f>
        <v>13.066666666666666</v>
      </c>
      <c r="U6763" s="8">
        <f ca="1">spotify_data[[#This Row],[Antigüedad Album Meses]]/12</f>
        <v>1.0888888888888888</v>
      </c>
      <c r="V6763">
        <v>35</v>
      </c>
      <c r="W6763" s="1" t="s">
        <v>20</v>
      </c>
      <c r="X6763" s="1" t="str">
        <f>+IF(spotify_data[[#This Row],[album_type]]="album","Album",IF(spotify_data[[#This Row],[album_type]]="single","Single","Compilation"))</f>
        <v>Album</v>
      </c>
      <c r="Y6763">
        <v>181</v>
      </c>
    </row>
    <row r="6764" spans="1:25" x14ac:dyDescent="0.3">
      <c r="A6764" s="1" t="s">
        <v>5910</v>
      </c>
      <c r="B6764" s="1">
        <v>3488</v>
      </c>
      <c r="C6764" s="1" t="s">
        <v>5911</v>
      </c>
      <c r="D6764">
        <v>16</v>
      </c>
      <c r="E6764">
        <v>35</v>
      </c>
      <c r="F6764" s="10">
        <f>spotify_data[[#This Row],[track_popularity]]/100</f>
        <v>0.35</v>
      </c>
      <c r="G6764" s="9" t="b">
        <v>1</v>
      </c>
      <c r="H6764" s="1">
        <f>+IF(spotify_data[[#This Row],[explicit]]=FALSE,0,1)</f>
        <v>1</v>
      </c>
      <c r="I6764" s="1" t="s">
        <v>5912</v>
      </c>
      <c r="J6764" s="7">
        <f>MATCH(spotify_data[[#This Row],[artist_name]],spotify_data[artist_name],0)</f>
        <v>6763</v>
      </c>
      <c r="K6764">
        <v>61</v>
      </c>
      <c r="L6764" s="10">
        <f>spotify_data[[#This Row],[artist_popularity]]/100</f>
        <v>0.61</v>
      </c>
      <c r="M6764">
        <v>821037</v>
      </c>
      <c r="N6764" s="1" t="s">
        <v>23</v>
      </c>
      <c r="O6764" s="1" t="s">
        <v>5913</v>
      </c>
      <c r="P6764" s="1">
        <f>MATCH(spotify_data[[#This Row],[album_id]],spotify_data[album_id],0)</f>
        <v>6763</v>
      </c>
      <c r="Q6764" s="1" t="s">
        <v>5914</v>
      </c>
      <c r="R6764" s="2">
        <v>44988</v>
      </c>
      <c r="S6764" s="7">
        <f ca="1">+TODAY()-spotify_data[[#This Row],[Fecha lanzamiento Album]]</f>
        <v>1043</v>
      </c>
      <c r="T6764" s="7">
        <f ca="1">+spotify_data[[#This Row],[Antigüedad Album Dias]]/60</f>
        <v>17.383333333333333</v>
      </c>
      <c r="U6764" s="8">
        <f ca="1">spotify_data[[#This Row],[Antigüedad Album Meses]]/12</f>
        <v>1.4486111111111111</v>
      </c>
      <c r="V6764">
        <v>18</v>
      </c>
      <c r="W6764" s="1" t="s">
        <v>20</v>
      </c>
      <c r="X6764" s="1" t="str">
        <f>+IF(spotify_data[[#This Row],[album_type]]="album","Album",IF(spotify_data[[#This Row],[album_type]]="single","Single","Compilation"))</f>
        <v>Album</v>
      </c>
      <c r="Y6764">
        <v>422</v>
      </c>
    </row>
    <row r="6765" spans="1:25" x14ac:dyDescent="0.3">
      <c r="A6765" s="1" t="s">
        <v>5919</v>
      </c>
      <c r="B6765" s="1">
        <v>102</v>
      </c>
      <c r="C6765" s="1" t="s">
        <v>5920</v>
      </c>
      <c r="D6765">
        <v>2</v>
      </c>
      <c r="E6765">
        <v>35</v>
      </c>
      <c r="F6765" s="10">
        <f>spotify_data[[#This Row],[track_popularity]]/100</f>
        <v>0.35</v>
      </c>
      <c r="G6765" s="9" t="b">
        <v>1</v>
      </c>
      <c r="H6765" s="1">
        <f>+IF(spotify_data[[#This Row],[explicit]]=FALSE,0,1)</f>
        <v>1</v>
      </c>
      <c r="I6765" s="1" t="s">
        <v>1898</v>
      </c>
      <c r="J6765" s="7">
        <f>MATCH(spotify_data[[#This Row],[artist_name]],spotify_data[artist_name],0)</f>
        <v>112</v>
      </c>
      <c r="K6765">
        <v>88</v>
      </c>
      <c r="L6765" s="10">
        <f>spotify_data[[#This Row],[artist_popularity]]/100</f>
        <v>0.88</v>
      </c>
      <c r="M6765">
        <v>13999205</v>
      </c>
      <c r="N6765" s="1" t="s">
        <v>395</v>
      </c>
      <c r="O6765" s="1" t="s">
        <v>5921</v>
      </c>
      <c r="P6765" s="1">
        <f>MATCH(spotify_data[[#This Row],[album_id]],spotify_data[album_id],0)</f>
        <v>6764</v>
      </c>
      <c r="Q6765" s="1" t="s">
        <v>5922</v>
      </c>
      <c r="R6765" s="2">
        <v>44988</v>
      </c>
      <c r="S6765" s="7">
        <f ca="1">+TODAY()-spotify_data[[#This Row],[Fecha lanzamiento Album]]</f>
        <v>1043</v>
      </c>
      <c r="T6765" s="7">
        <f ca="1">+spotify_data[[#This Row],[Antigüedad Album Dias]]/60</f>
        <v>17.383333333333333</v>
      </c>
      <c r="U6765" s="8">
        <f ca="1">spotify_data[[#This Row],[Antigüedad Album Meses]]/12</f>
        <v>1.4486111111111111</v>
      </c>
      <c r="V6765">
        <v>36</v>
      </c>
      <c r="W6765" s="1" t="s">
        <v>20</v>
      </c>
      <c r="X6765" s="1" t="str">
        <f>+IF(spotify_data[[#This Row],[album_type]]="album","Album",IF(spotify_data[[#This Row],[album_type]]="single","Single","Compilation"))</f>
        <v>Album</v>
      </c>
      <c r="Y6765">
        <v>273</v>
      </c>
    </row>
    <row r="6766" spans="1:25" x14ac:dyDescent="0.3">
      <c r="A6766" s="1" t="s">
        <v>6680</v>
      </c>
      <c r="B6766" s="1">
        <v>5572</v>
      </c>
      <c r="C6766" s="1" t="s">
        <v>6681</v>
      </c>
      <c r="D6766">
        <v>6</v>
      </c>
      <c r="E6766">
        <v>35</v>
      </c>
      <c r="F6766" s="10">
        <f>spotify_data[[#This Row],[track_popularity]]/100</f>
        <v>0.35</v>
      </c>
      <c r="G6766" s="9" t="b">
        <v>0</v>
      </c>
      <c r="H6766" s="1">
        <f>+IF(spotify_data[[#This Row],[explicit]]=FALSE,0,1)</f>
        <v>0</v>
      </c>
      <c r="I6766" s="1" t="s">
        <v>6682</v>
      </c>
      <c r="J6766" s="7">
        <f>MATCH(spotify_data[[#This Row],[artist_name]],spotify_data[artist_name],0)</f>
        <v>6765</v>
      </c>
      <c r="K6766">
        <v>45</v>
      </c>
      <c r="L6766" s="10">
        <f>spotify_data[[#This Row],[artist_popularity]]/100</f>
        <v>0.45</v>
      </c>
      <c r="M6766">
        <v>264177</v>
      </c>
      <c r="N6766" s="1" t="s">
        <v>6683</v>
      </c>
      <c r="O6766" s="1" t="s">
        <v>6657</v>
      </c>
      <c r="P6766" s="1">
        <f>MATCH(spotify_data[[#This Row],[album_id]],spotify_data[album_id],0)</f>
        <v>6232</v>
      </c>
      <c r="Q6766" s="1" t="s">
        <v>6658</v>
      </c>
      <c r="R6766" s="2">
        <v>44778</v>
      </c>
      <c r="S6766" s="7">
        <f ca="1">+TODAY()-spotify_data[[#This Row],[Fecha lanzamiento Album]]</f>
        <v>1253</v>
      </c>
      <c r="T6766" s="7">
        <f ca="1">+spotify_data[[#This Row],[Antigüedad Album Dias]]/60</f>
        <v>20.883333333333333</v>
      </c>
      <c r="U6766" s="8">
        <f ca="1">spotify_data[[#This Row],[Antigüedad Album Meses]]/12</f>
        <v>1.7402777777777778</v>
      </c>
      <c r="V6766">
        <v>14</v>
      </c>
      <c r="W6766" s="1" t="s">
        <v>1932</v>
      </c>
      <c r="X6766" s="1" t="str">
        <f>+IF(spotify_data[[#This Row],[album_type]]="album","Album",IF(spotify_data[[#This Row],[album_type]]="single","Single","Compilation"))</f>
        <v>Compilation</v>
      </c>
      <c r="Y6766">
        <v>267</v>
      </c>
    </row>
    <row r="6767" spans="1:25" x14ac:dyDescent="0.3">
      <c r="A6767" s="1" t="s">
        <v>7217</v>
      </c>
      <c r="B6767" s="1">
        <v>4181</v>
      </c>
      <c r="C6767" s="1" t="s">
        <v>7218</v>
      </c>
      <c r="D6767">
        <v>40</v>
      </c>
      <c r="E6767">
        <v>35</v>
      </c>
      <c r="F6767" s="10">
        <f>spotify_data[[#This Row],[track_popularity]]/100</f>
        <v>0.35</v>
      </c>
      <c r="G6767" s="9" t="b">
        <v>0</v>
      </c>
      <c r="H6767" s="1">
        <f>+IF(spotify_data[[#This Row],[explicit]]=FALSE,0,1)</f>
        <v>0</v>
      </c>
      <c r="I6767" s="1" t="s">
        <v>7219</v>
      </c>
      <c r="J6767" s="7">
        <f>MATCH(spotify_data[[#This Row],[artist_name]],spotify_data[artist_name],0)</f>
        <v>5607</v>
      </c>
      <c r="K6767">
        <v>49</v>
      </c>
      <c r="L6767" s="10">
        <f>spotify_data[[#This Row],[artist_popularity]]/100</f>
        <v>0.49</v>
      </c>
      <c r="M6767">
        <v>340022</v>
      </c>
      <c r="N6767" s="1" t="s">
        <v>23</v>
      </c>
      <c r="O6767" s="1" t="s">
        <v>7220</v>
      </c>
      <c r="P6767" s="1">
        <f>MATCH(spotify_data[[#This Row],[album_id]],spotify_data[album_id],0)</f>
        <v>5607</v>
      </c>
      <c r="Q6767" s="1" t="s">
        <v>7221</v>
      </c>
      <c r="R6767" s="2">
        <v>44659</v>
      </c>
      <c r="S6767" s="7">
        <f ca="1">+TODAY()-spotify_data[[#This Row],[Fecha lanzamiento Album]]</f>
        <v>1372</v>
      </c>
      <c r="T6767" s="7">
        <f ca="1">+spotify_data[[#This Row],[Antigüedad Album Dias]]/60</f>
        <v>22.866666666666667</v>
      </c>
      <c r="U6767" s="8">
        <f ca="1">spotify_data[[#This Row],[Antigüedad Album Meses]]/12</f>
        <v>1.9055555555555557</v>
      </c>
      <c r="V6767">
        <v>49</v>
      </c>
      <c r="W6767" s="1" t="s">
        <v>20</v>
      </c>
      <c r="X6767" s="1" t="str">
        <f>+IF(spotify_data[[#This Row],[album_type]]="album","Album",IF(spotify_data[[#This Row],[album_type]]="single","Single","Compilation"))</f>
        <v>Album</v>
      </c>
      <c r="Y6767">
        <v>164</v>
      </c>
    </row>
    <row r="6768" spans="1:25" x14ac:dyDescent="0.3">
      <c r="A6768" s="1" t="s">
        <v>8074</v>
      </c>
      <c r="B6768" s="1">
        <v>3188</v>
      </c>
      <c r="C6768" s="1" t="s">
        <v>8075</v>
      </c>
      <c r="D6768">
        <v>24</v>
      </c>
      <c r="E6768">
        <v>35</v>
      </c>
      <c r="F6768" s="10">
        <f>spotify_data[[#This Row],[track_popularity]]/100</f>
        <v>0.35</v>
      </c>
      <c r="G6768" s="9" t="b">
        <v>0</v>
      </c>
      <c r="H6768" s="1">
        <f>+IF(spotify_data[[#This Row],[explicit]]=FALSE,0,1)</f>
        <v>0</v>
      </c>
      <c r="I6768" s="1" t="s">
        <v>8076</v>
      </c>
      <c r="J6768" s="7">
        <f>MATCH(spotify_data[[#This Row],[artist_name]],spotify_data[artist_name],0)</f>
        <v>6767</v>
      </c>
      <c r="K6768">
        <v>17</v>
      </c>
      <c r="L6768" s="10">
        <f>spotify_data[[#This Row],[artist_popularity]]/100</f>
        <v>0.17</v>
      </c>
      <c r="M6768">
        <v>9263</v>
      </c>
      <c r="N6768" s="1" t="s">
        <v>23</v>
      </c>
      <c r="O6768" s="1" t="s">
        <v>8077</v>
      </c>
      <c r="P6768" s="1">
        <f>MATCH(spotify_data[[#This Row],[album_id]],spotify_data[album_id],0)</f>
        <v>5282</v>
      </c>
      <c r="Q6768" s="1" t="s">
        <v>8078</v>
      </c>
      <c r="R6768" s="2">
        <v>44379</v>
      </c>
      <c r="S6768" s="7">
        <f ca="1">+TODAY()-spotify_data[[#This Row],[Fecha lanzamiento Album]]</f>
        <v>1652</v>
      </c>
      <c r="T6768" s="7">
        <f ca="1">+spotify_data[[#This Row],[Antigüedad Album Dias]]/60</f>
        <v>27.533333333333335</v>
      </c>
      <c r="U6768" s="8">
        <f ca="1">spotify_data[[#This Row],[Antigüedad Album Meses]]/12</f>
        <v>2.2944444444444447</v>
      </c>
      <c r="V6768">
        <v>25</v>
      </c>
      <c r="W6768" s="1" t="s">
        <v>20</v>
      </c>
      <c r="X6768" s="1" t="str">
        <f>+IF(spotify_data[[#This Row],[album_type]]="album","Album",IF(spotify_data[[#This Row],[album_type]]="single","Single","Compilation"))</f>
        <v>Album</v>
      </c>
      <c r="Y6768">
        <v>143</v>
      </c>
    </row>
    <row r="6769" spans="1:25" x14ac:dyDescent="0.3">
      <c r="A6769" s="1" t="s">
        <v>9026</v>
      </c>
      <c r="B6769" s="1">
        <v>8366</v>
      </c>
      <c r="C6769" s="1" t="s">
        <v>9027</v>
      </c>
      <c r="D6769">
        <v>4</v>
      </c>
      <c r="E6769">
        <v>35</v>
      </c>
      <c r="F6769" s="10">
        <f>spotify_data[[#This Row],[track_popularity]]/100</f>
        <v>0.35</v>
      </c>
      <c r="G6769" s="9" t="b">
        <v>0</v>
      </c>
      <c r="H6769" s="1">
        <f>+IF(spotify_data[[#This Row],[explicit]]=FALSE,0,1)</f>
        <v>0</v>
      </c>
      <c r="I6769" s="1" t="s">
        <v>9028</v>
      </c>
      <c r="J6769" s="7">
        <f>MATCH(spotify_data[[#This Row],[artist_name]],spotify_data[artist_name],0)</f>
        <v>6768</v>
      </c>
      <c r="K6769">
        <v>43</v>
      </c>
      <c r="L6769" s="10">
        <f>spotify_data[[#This Row],[artist_popularity]]/100</f>
        <v>0.43</v>
      </c>
      <c r="M6769">
        <v>134059</v>
      </c>
      <c r="N6769" s="1" t="s">
        <v>254</v>
      </c>
      <c r="O6769" s="1" t="s">
        <v>9029</v>
      </c>
      <c r="P6769" s="1">
        <f>MATCH(spotify_data[[#This Row],[album_id]],spotify_data[album_id],0)</f>
        <v>6768</v>
      </c>
      <c r="Q6769" s="1" t="s">
        <v>9030</v>
      </c>
      <c r="R6769" s="2">
        <v>44134</v>
      </c>
      <c r="S6769" s="7">
        <f ca="1">+TODAY()-spotify_data[[#This Row],[Fecha lanzamiento Album]]</f>
        <v>1897</v>
      </c>
      <c r="T6769" s="7">
        <f ca="1">+spotify_data[[#This Row],[Antigüedad Album Dias]]/60</f>
        <v>31.616666666666667</v>
      </c>
      <c r="U6769" s="8">
        <f ca="1">spotify_data[[#This Row],[Antigüedad Album Meses]]/12</f>
        <v>2.6347222222222224</v>
      </c>
      <c r="V6769">
        <v>10</v>
      </c>
      <c r="W6769" s="1" t="s">
        <v>20</v>
      </c>
      <c r="X6769" s="1" t="str">
        <f>+IF(spotify_data[[#This Row],[album_type]]="album","Album",IF(spotify_data[[#This Row],[album_type]]="single","Single","Compilation"))</f>
        <v>Album</v>
      </c>
      <c r="Y6769">
        <v>28</v>
      </c>
    </row>
    <row r="6770" spans="1:25" x14ac:dyDescent="0.3">
      <c r="A6770" s="1" t="s">
        <v>9233</v>
      </c>
      <c r="B6770" s="1">
        <v>4488</v>
      </c>
      <c r="C6770" s="1" t="s">
        <v>9234</v>
      </c>
      <c r="D6770">
        <v>1</v>
      </c>
      <c r="E6770">
        <v>35</v>
      </c>
      <c r="F6770" s="10">
        <f>spotify_data[[#This Row],[track_popularity]]/100</f>
        <v>0.35</v>
      </c>
      <c r="G6770" s="9" t="b">
        <v>0</v>
      </c>
      <c r="H6770" s="1">
        <f>+IF(spotify_data[[#This Row],[explicit]]=FALSE,0,1)</f>
        <v>0</v>
      </c>
      <c r="I6770" s="1" t="s">
        <v>9235</v>
      </c>
      <c r="J6770" s="7">
        <f>MATCH(spotify_data[[#This Row],[artist_name]],spotify_data[artist_name],0)</f>
        <v>5613</v>
      </c>
      <c r="K6770">
        <v>59</v>
      </c>
      <c r="L6770" s="10">
        <f>spotify_data[[#This Row],[artist_popularity]]/100</f>
        <v>0.59</v>
      </c>
      <c r="M6770">
        <v>719812</v>
      </c>
      <c r="N6770" s="1" t="s">
        <v>23</v>
      </c>
      <c r="O6770" s="1" t="s">
        <v>9236</v>
      </c>
      <c r="P6770" s="1">
        <f>MATCH(spotify_data[[#This Row],[album_id]],spotify_data[album_id],0)</f>
        <v>5613</v>
      </c>
      <c r="Q6770" s="1" t="s">
        <v>9237</v>
      </c>
      <c r="R6770" s="2">
        <v>44071</v>
      </c>
      <c r="S6770" s="7">
        <f ca="1">+TODAY()-spotify_data[[#This Row],[Fecha lanzamiento Album]]</f>
        <v>1960</v>
      </c>
      <c r="T6770" s="7">
        <f ca="1">+spotify_data[[#This Row],[Antigüedad Album Dias]]/60</f>
        <v>32.666666666666664</v>
      </c>
      <c r="U6770" s="8">
        <f ca="1">spotify_data[[#This Row],[Antigüedad Album Meses]]/12</f>
        <v>2.7222222222222219</v>
      </c>
      <c r="V6770">
        <v>11</v>
      </c>
      <c r="W6770" s="1" t="s">
        <v>20</v>
      </c>
      <c r="X6770" s="1" t="str">
        <f>+IF(spotify_data[[#This Row],[album_type]]="album","Album",IF(spotify_data[[#This Row],[album_type]]="single","Single","Compilation"))</f>
        <v>Album</v>
      </c>
      <c r="Y6770">
        <v>347</v>
      </c>
    </row>
    <row r="6771" spans="1:25" x14ac:dyDescent="0.3">
      <c r="A6771" s="1" t="s">
        <v>9421</v>
      </c>
      <c r="B6771" s="1">
        <v>246</v>
      </c>
      <c r="C6771" s="1" t="s">
        <v>9422</v>
      </c>
      <c r="D6771">
        <v>11</v>
      </c>
      <c r="E6771">
        <v>35</v>
      </c>
      <c r="F6771" s="10">
        <f>spotify_data[[#This Row],[track_popularity]]/100</f>
        <v>0.35</v>
      </c>
      <c r="G6771" s="9" t="b">
        <v>0</v>
      </c>
      <c r="H6771" s="1">
        <f>+IF(spotify_data[[#This Row],[explicit]]=FALSE,0,1)</f>
        <v>0</v>
      </c>
      <c r="I6771" s="1" t="s">
        <v>9423</v>
      </c>
      <c r="J6771" s="7">
        <f>MATCH(spotify_data[[#This Row],[artist_name]],spotify_data[artist_name],0)</f>
        <v>6770</v>
      </c>
      <c r="K6771">
        <v>24</v>
      </c>
      <c r="L6771" s="10">
        <f>spotify_data[[#This Row],[artist_popularity]]/100</f>
        <v>0.24</v>
      </c>
      <c r="M6771">
        <v>2089</v>
      </c>
      <c r="N6771" s="1" t="s">
        <v>23</v>
      </c>
      <c r="O6771" s="1" t="s">
        <v>9424</v>
      </c>
      <c r="P6771" s="1">
        <f>MATCH(spotify_data[[#This Row],[album_id]],spotify_data[album_id],0)</f>
        <v>6770</v>
      </c>
      <c r="Q6771" s="1" t="s">
        <v>9425</v>
      </c>
      <c r="R6771" s="2">
        <v>44015</v>
      </c>
      <c r="S6771" s="7">
        <f ca="1">+TODAY()-spotify_data[[#This Row],[Fecha lanzamiento Album]]</f>
        <v>2016</v>
      </c>
      <c r="T6771" s="7">
        <f ca="1">+spotify_data[[#This Row],[Antigüedad Album Dias]]/60</f>
        <v>33.6</v>
      </c>
      <c r="U6771" s="8">
        <f ca="1">spotify_data[[#This Row],[Antigüedad Album Meses]]/12</f>
        <v>2.8000000000000003</v>
      </c>
      <c r="V6771">
        <v>11</v>
      </c>
      <c r="W6771" s="1" t="s">
        <v>20</v>
      </c>
      <c r="X6771" s="1" t="str">
        <f>+IF(spotify_data[[#This Row],[album_type]]="album","Album",IF(spotify_data[[#This Row],[album_type]]="single","Single","Compilation"))</f>
        <v>Album</v>
      </c>
      <c r="Y6771">
        <v>499</v>
      </c>
    </row>
    <row r="6772" spans="1:25" x14ac:dyDescent="0.3">
      <c r="A6772" s="1" t="s">
        <v>9870</v>
      </c>
      <c r="B6772" s="1">
        <v>6217</v>
      </c>
      <c r="C6772" s="1" t="s">
        <v>1826</v>
      </c>
      <c r="D6772">
        <v>1</v>
      </c>
      <c r="E6772">
        <v>35</v>
      </c>
      <c r="F6772" s="10">
        <f>spotify_data[[#This Row],[track_popularity]]/100</f>
        <v>0.35</v>
      </c>
      <c r="G6772" s="9" t="b">
        <v>0</v>
      </c>
      <c r="H6772" s="1">
        <f>+IF(spotify_data[[#This Row],[explicit]]=FALSE,0,1)</f>
        <v>0</v>
      </c>
      <c r="I6772" s="1" t="s">
        <v>9871</v>
      </c>
      <c r="J6772" s="7">
        <f>MATCH(spotify_data[[#This Row],[artist_name]],spotify_data[artist_name],0)</f>
        <v>6771</v>
      </c>
      <c r="K6772">
        <v>30</v>
      </c>
      <c r="L6772" s="10">
        <f>spotify_data[[#This Row],[artist_popularity]]/100</f>
        <v>0.3</v>
      </c>
      <c r="M6772">
        <v>29328</v>
      </c>
      <c r="N6772" s="1" t="s">
        <v>9872</v>
      </c>
      <c r="O6772" s="1" t="s">
        <v>9873</v>
      </c>
      <c r="P6772" s="1">
        <f>MATCH(spotify_data[[#This Row],[album_id]],spotify_data[album_id],0)</f>
        <v>6771</v>
      </c>
      <c r="Q6772" s="1" t="s">
        <v>47</v>
      </c>
      <c r="R6772" s="2">
        <v>43875</v>
      </c>
      <c r="S6772" s="7">
        <f ca="1">+TODAY()-spotify_data[[#This Row],[Fecha lanzamiento Album]]</f>
        <v>2156</v>
      </c>
      <c r="T6772" s="7">
        <f ca="1">+spotify_data[[#This Row],[Antigüedad Album Dias]]/60</f>
        <v>35.93333333333333</v>
      </c>
      <c r="U6772" s="8">
        <f ca="1">spotify_data[[#This Row],[Antigüedad Album Meses]]/12</f>
        <v>2.994444444444444</v>
      </c>
      <c r="V6772">
        <v>10</v>
      </c>
      <c r="W6772" s="1" t="s">
        <v>20</v>
      </c>
      <c r="X6772" s="1" t="str">
        <f>+IF(spotify_data[[#This Row],[album_type]]="album","Album",IF(spotify_data[[#This Row],[album_type]]="single","Single","Compilation"))</f>
        <v>Album</v>
      </c>
      <c r="Y6772">
        <v>495</v>
      </c>
    </row>
    <row r="6773" spans="1:25" x14ac:dyDescent="0.3">
      <c r="A6773" s="1" t="s">
        <v>9919</v>
      </c>
      <c r="B6773" s="1">
        <v>3363</v>
      </c>
      <c r="C6773" s="1" t="s">
        <v>9920</v>
      </c>
      <c r="D6773">
        <v>11</v>
      </c>
      <c r="E6773">
        <v>35</v>
      </c>
      <c r="F6773" s="10">
        <f>spotify_data[[#This Row],[track_popularity]]/100</f>
        <v>0.35</v>
      </c>
      <c r="G6773" s="9" t="b">
        <v>0</v>
      </c>
      <c r="H6773" s="1">
        <f>+IF(spotify_data[[#This Row],[explicit]]=FALSE,0,1)</f>
        <v>0</v>
      </c>
      <c r="I6773" s="1" t="s">
        <v>9921</v>
      </c>
      <c r="J6773" s="7">
        <f>MATCH(spotify_data[[#This Row],[artist_name]],spotify_data[artist_name],0)</f>
        <v>6772</v>
      </c>
      <c r="K6773">
        <v>65</v>
      </c>
      <c r="L6773" s="10">
        <f>spotify_data[[#This Row],[artist_popularity]]/100</f>
        <v>0.65</v>
      </c>
      <c r="M6773">
        <v>929485</v>
      </c>
      <c r="N6773" s="1" t="s">
        <v>23</v>
      </c>
      <c r="O6773" s="1" t="s">
        <v>9909</v>
      </c>
      <c r="P6773" s="1">
        <f>MATCH(spotify_data[[#This Row],[album_id]],spotify_data[album_id],0)</f>
        <v>6243</v>
      </c>
      <c r="Q6773" s="1" t="s">
        <v>9906</v>
      </c>
      <c r="R6773" s="2">
        <v>43867</v>
      </c>
      <c r="S6773" s="7">
        <f ca="1">+TODAY()-spotify_data[[#This Row],[Fecha lanzamiento Album]]</f>
        <v>2164</v>
      </c>
      <c r="T6773" s="7">
        <f ca="1">+spotify_data[[#This Row],[Antigüedad Album Dias]]/60</f>
        <v>36.06666666666667</v>
      </c>
      <c r="U6773" s="8">
        <f ca="1">spotify_data[[#This Row],[Antigüedad Album Meses]]/12</f>
        <v>3.005555555555556</v>
      </c>
      <c r="V6773">
        <v>15</v>
      </c>
      <c r="W6773" s="1" t="s">
        <v>1932</v>
      </c>
      <c r="X6773" s="1" t="str">
        <f>+IF(spotify_data[[#This Row],[album_type]]="album","Album",IF(spotify_data[[#This Row],[album_type]]="single","Single","Compilation"))</f>
        <v>Compilation</v>
      </c>
      <c r="Y6773">
        <v>304</v>
      </c>
    </row>
    <row r="6774" spans="1:25" x14ac:dyDescent="0.3">
      <c r="A6774" s="1" t="s">
        <v>10817</v>
      </c>
      <c r="B6774" s="1">
        <v>6353</v>
      </c>
      <c r="C6774" s="1" t="s">
        <v>10818</v>
      </c>
      <c r="D6774">
        <v>6</v>
      </c>
      <c r="E6774">
        <v>35</v>
      </c>
      <c r="F6774" s="10">
        <f>spotify_data[[#This Row],[track_popularity]]/100</f>
        <v>0.35</v>
      </c>
      <c r="G6774" s="9" t="b">
        <v>1</v>
      </c>
      <c r="H6774" s="1">
        <f>+IF(spotify_data[[#This Row],[explicit]]=FALSE,0,1)</f>
        <v>1</v>
      </c>
      <c r="I6774" s="1" t="s">
        <v>1258</v>
      </c>
      <c r="J6774" s="7">
        <f>MATCH(spotify_data[[#This Row],[artist_name]],spotify_data[artist_name],0)</f>
        <v>1714</v>
      </c>
      <c r="K6774">
        <v>78</v>
      </c>
      <c r="L6774" s="10">
        <f>spotify_data[[#This Row],[artist_popularity]]/100</f>
        <v>0.78</v>
      </c>
      <c r="M6774">
        <v>5642365</v>
      </c>
      <c r="N6774" s="1" t="s">
        <v>23</v>
      </c>
      <c r="O6774" s="1" t="s">
        <v>10795</v>
      </c>
      <c r="P6774" s="1">
        <f>MATCH(spotify_data[[#This Row],[album_id]],spotify_data[album_id],0)</f>
        <v>1909</v>
      </c>
      <c r="Q6774" s="1" t="s">
        <v>10796</v>
      </c>
      <c r="R6774" s="2">
        <v>43651</v>
      </c>
      <c r="S6774" s="7">
        <f ca="1">+TODAY()-spotify_data[[#This Row],[Fecha lanzamiento Album]]</f>
        <v>2380</v>
      </c>
      <c r="T6774" s="7">
        <f ca="1">+spotify_data[[#This Row],[Antigüedad Album Dias]]/60</f>
        <v>39.666666666666664</v>
      </c>
      <c r="U6774" s="8">
        <f ca="1">spotify_data[[#This Row],[Antigüedad Album Meses]]/12</f>
        <v>3.3055555555555554</v>
      </c>
      <c r="V6774">
        <v>14</v>
      </c>
      <c r="W6774" s="1" t="s">
        <v>20</v>
      </c>
      <c r="X6774" s="1" t="str">
        <f>+IF(spotify_data[[#This Row],[album_type]]="album","Album",IF(spotify_data[[#This Row],[album_type]]="single","Single","Compilation"))</f>
        <v>Album</v>
      </c>
      <c r="Y6774">
        <v>62</v>
      </c>
    </row>
    <row r="6775" spans="1:25" x14ac:dyDescent="0.3">
      <c r="A6775" s="1" t="s">
        <v>11017</v>
      </c>
      <c r="B6775" s="1">
        <v>6909</v>
      </c>
      <c r="C6775" s="1" t="s">
        <v>11018</v>
      </c>
      <c r="D6775">
        <v>1</v>
      </c>
      <c r="E6775">
        <v>35</v>
      </c>
      <c r="F6775" s="10">
        <f>spotify_data[[#This Row],[track_popularity]]/100</f>
        <v>0.35</v>
      </c>
      <c r="G6775" s="9" t="b">
        <v>0</v>
      </c>
      <c r="H6775" s="1">
        <f>+IF(spotify_data[[#This Row],[explicit]]=FALSE,0,1)</f>
        <v>0</v>
      </c>
      <c r="I6775" s="1" t="s">
        <v>8684</v>
      </c>
      <c r="J6775" s="7">
        <f>MATCH(spotify_data[[#This Row],[artist_name]],spotify_data[artist_name],0)</f>
        <v>6032</v>
      </c>
      <c r="K6775">
        <v>39</v>
      </c>
      <c r="L6775" s="10">
        <f>spotify_data[[#This Row],[artist_popularity]]/100</f>
        <v>0.39</v>
      </c>
      <c r="M6775">
        <v>53247</v>
      </c>
      <c r="N6775" s="1" t="s">
        <v>23</v>
      </c>
      <c r="O6775" s="1" t="s">
        <v>11019</v>
      </c>
      <c r="P6775" s="1">
        <f>MATCH(spotify_data[[#This Row],[album_id]],spotify_data[album_id],0)</f>
        <v>6774</v>
      </c>
      <c r="Q6775" s="1" t="s">
        <v>11018</v>
      </c>
      <c r="R6775" s="2">
        <v>43588</v>
      </c>
      <c r="S6775" s="7">
        <f ca="1">+TODAY()-spotify_data[[#This Row],[Fecha lanzamiento Album]]</f>
        <v>2443</v>
      </c>
      <c r="T6775" s="7">
        <f ca="1">+spotify_data[[#This Row],[Antigüedad Album Dias]]/60</f>
        <v>40.716666666666669</v>
      </c>
      <c r="U6775" s="8">
        <f ca="1">spotify_data[[#This Row],[Antigüedad Album Meses]]/12</f>
        <v>3.3930555555555557</v>
      </c>
      <c r="V6775">
        <v>1</v>
      </c>
      <c r="W6775" s="1" t="s">
        <v>21</v>
      </c>
      <c r="X6775" s="1" t="str">
        <f>+IF(spotify_data[[#This Row],[album_type]]="album","Album",IF(spotify_data[[#This Row],[album_type]]="single","Single","Compilation"))</f>
        <v>Single</v>
      </c>
      <c r="Y6775">
        <v>308</v>
      </c>
    </row>
    <row r="6776" spans="1:25" x14ac:dyDescent="0.3">
      <c r="A6776" s="1" t="s">
        <v>11072</v>
      </c>
      <c r="B6776" s="1">
        <v>4007</v>
      </c>
      <c r="C6776" s="1" t="s">
        <v>11073</v>
      </c>
      <c r="D6776">
        <v>7</v>
      </c>
      <c r="E6776">
        <v>35</v>
      </c>
      <c r="F6776" s="10">
        <f>spotify_data[[#This Row],[track_popularity]]/100</f>
        <v>0.35</v>
      </c>
      <c r="G6776" s="9" t="b">
        <v>0</v>
      </c>
      <c r="H6776" s="1">
        <f>+IF(spotify_data[[#This Row],[explicit]]=FALSE,0,1)</f>
        <v>0</v>
      </c>
      <c r="I6776" s="1" t="s">
        <v>8757</v>
      </c>
      <c r="J6776" s="7">
        <f>MATCH(spotify_data[[#This Row],[artist_name]],spotify_data[artist_name],0)</f>
        <v>5173</v>
      </c>
      <c r="K6776">
        <v>40</v>
      </c>
      <c r="L6776" s="10">
        <f>spotify_data[[#This Row],[artist_popularity]]/100</f>
        <v>0.4</v>
      </c>
      <c r="M6776">
        <v>149033</v>
      </c>
      <c r="N6776" s="1" t="s">
        <v>8758</v>
      </c>
      <c r="O6776" s="1" t="s">
        <v>11060</v>
      </c>
      <c r="P6776" s="1">
        <f>MATCH(spotify_data[[#This Row],[album_id]],spotify_data[album_id],0)</f>
        <v>5173</v>
      </c>
      <c r="Q6776" s="1" t="s">
        <v>11061</v>
      </c>
      <c r="R6776" s="2">
        <v>43574</v>
      </c>
      <c r="S6776" s="7">
        <f ca="1">+TODAY()-spotify_data[[#This Row],[Fecha lanzamiento Album]]</f>
        <v>2457</v>
      </c>
      <c r="T6776" s="7">
        <f ca="1">+spotify_data[[#This Row],[Antigüedad Album Dias]]/60</f>
        <v>40.950000000000003</v>
      </c>
      <c r="U6776" s="8">
        <f ca="1">spotify_data[[#This Row],[Antigüedad Album Meses]]/12</f>
        <v>3.4125000000000001</v>
      </c>
      <c r="V6776">
        <v>13</v>
      </c>
      <c r="W6776" s="1" t="s">
        <v>20</v>
      </c>
      <c r="X6776" s="1" t="str">
        <f>+IF(spotify_data[[#This Row],[album_type]]="album","Album",IF(spotify_data[[#This Row],[album_type]]="single","Single","Compilation"))</f>
        <v>Album</v>
      </c>
      <c r="Y6776">
        <v>468</v>
      </c>
    </row>
    <row r="6777" spans="1:25" x14ac:dyDescent="0.3">
      <c r="A6777" s="1" t="s">
        <v>11194</v>
      </c>
      <c r="B6777" s="1">
        <v>3800</v>
      </c>
      <c r="C6777" s="1" t="s">
        <v>11195</v>
      </c>
      <c r="D6777">
        <v>11</v>
      </c>
      <c r="E6777">
        <v>35</v>
      </c>
      <c r="F6777" s="10">
        <f>spotify_data[[#This Row],[track_popularity]]/100</f>
        <v>0.35</v>
      </c>
      <c r="G6777" s="9" t="b">
        <v>0</v>
      </c>
      <c r="H6777" s="1">
        <f>+IF(spotify_data[[#This Row],[explicit]]=FALSE,0,1)</f>
        <v>0</v>
      </c>
      <c r="I6777" s="1" t="s">
        <v>11189</v>
      </c>
      <c r="J6777" s="7">
        <f>MATCH(spotify_data[[#This Row],[artist_name]],spotify_data[artist_name],0)</f>
        <v>6517</v>
      </c>
      <c r="K6777">
        <v>52</v>
      </c>
      <c r="L6777" s="10">
        <f>spotify_data[[#This Row],[artist_popularity]]/100</f>
        <v>0.52</v>
      </c>
      <c r="M6777">
        <v>84887</v>
      </c>
      <c r="N6777" s="1" t="s">
        <v>4495</v>
      </c>
      <c r="O6777" s="1" t="s">
        <v>11190</v>
      </c>
      <c r="P6777" s="1">
        <f>MATCH(spotify_data[[#This Row],[album_id]],spotify_data[album_id],0)</f>
        <v>6517</v>
      </c>
      <c r="Q6777" s="1" t="s">
        <v>11191</v>
      </c>
      <c r="R6777" s="2">
        <v>43551</v>
      </c>
      <c r="S6777" s="7">
        <f ca="1">+TODAY()-spotify_data[[#This Row],[Fecha lanzamiento Album]]</f>
        <v>2480</v>
      </c>
      <c r="T6777" s="7">
        <f ca="1">+spotify_data[[#This Row],[Antigüedad Album Dias]]/60</f>
        <v>41.333333333333336</v>
      </c>
      <c r="U6777" s="8">
        <f ca="1">spotify_data[[#This Row],[Antigüedad Album Meses]]/12</f>
        <v>3.4444444444444446</v>
      </c>
      <c r="V6777">
        <v>25</v>
      </c>
      <c r="W6777" s="1" t="s">
        <v>20</v>
      </c>
      <c r="X6777" s="1" t="str">
        <f>+IF(spotify_data[[#This Row],[album_type]]="album","Album",IF(spotify_data[[#This Row],[album_type]]="single","Single","Compilation"))</f>
        <v>Album</v>
      </c>
      <c r="Y6777">
        <v>163</v>
      </c>
    </row>
    <row r="6778" spans="1:25" x14ac:dyDescent="0.3">
      <c r="A6778" s="1" t="s">
        <v>11200</v>
      </c>
      <c r="B6778" s="1">
        <v>6812</v>
      </c>
      <c r="C6778" s="1" t="s">
        <v>1241</v>
      </c>
      <c r="D6778">
        <v>1</v>
      </c>
      <c r="E6778">
        <v>35</v>
      </c>
      <c r="F6778" s="10">
        <f>spotify_data[[#This Row],[track_popularity]]/100</f>
        <v>0.35</v>
      </c>
      <c r="G6778" s="9" t="b">
        <v>0</v>
      </c>
      <c r="H6778" s="1">
        <f>+IF(spotify_data[[#This Row],[explicit]]=FALSE,0,1)</f>
        <v>0</v>
      </c>
      <c r="I6778" s="1" t="s">
        <v>8684</v>
      </c>
      <c r="J6778" s="7">
        <f>MATCH(spotify_data[[#This Row],[artist_name]],spotify_data[artist_name],0)</f>
        <v>6032</v>
      </c>
      <c r="K6778">
        <v>39</v>
      </c>
      <c r="L6778" s="10">
        <f>spotify_data[[#This Row],[artist_popularity]]/100</f>
        <v>0.39</v>
      </c>
      <c r="M6778">
        <v>53247</v>
      </c>
      <c r="N6778" s="1" t="s">
        <v>23</v>
      </c>
      <c r="O6778" s="1" t="s">
        <v>11201</v>
      </c>
      <c r="P6778" s="1">
        <f>MATCH(spotify_data[[#This Row],[album_id]],spotify_data[album_id],0)</f>
        <v>6777</v>
      </c>
      <c r="Q6778" s="1" t="s">
        <v>1241</v>
      </c>
      <c r="R6778" s="2">
        <v>43548</v>
      </c>
      <c r="S6778" s="7">
        <f ca="1">+TODAY()-spotify_data[[#This Row],[Fecha lanzamiento Album]]</f>
        <v>2483</v>
      </c>
      <c r="T6778" s="7">
        <f ca="1">+spotify_data[[#This Row],[Antigüedad Album Dias]]/60</f>
        <v>41.383333333333333</v>
      </c>
      <c r="U6778" s="8">
        <f ca="1">spotify_data[[#This Row],[Antigüedad Album Meses]]/12</f>
        <v>3.4486111111111111</v>
      </c>
      <c r="V6778">
        <v>1</v>
      </c>
      <c r="W6778" s="1" t="s">
        <v>21</v>
      </c>
      <c r="X6778" s="1" t="str">
        <f>+IF(spotify_data[[#This Row],[album_type]]="album","Album",IF(spotify_data[[#This Row],[album_type]]="single","Single","Compilation"))</f>
        <v>Single</v>
      </c>
      <c r="Y6778">
        <v>32</v>
      </c>
    </row>
    <row r="6779" spans="1:25" x14ac:dyDescent="0.3">
      <c r="A6779" s="1" t="s">
        <v>11282</v>
      </c>
      <c r="B6779" s="1">
        <v>4561</v>
      </c>
      <c r="C6779" s="1" t="s">
        <v>11283</v>
      </c>
      <c r="D6779">
        <v>1</v>
      </c>
      <c r="E6779">
        <v>35</v>
      </c>
      <c r="F6779" s="10">
        <f>spotify_data[[#This Row],[track_popularity]]/100</f>
        <v>0.35</v>
      </c>
      <c r="G6779" s="9" t="b">
        <v>0</v>
      </c>
      <c r="H6779" s="1">
        <f>+IF(spotify_data[[#This Row],[explicit]]=FALSE,0,1)</f>
        <v>0</v>
      </c>
      <c r="I6779" s="1" t="s">
        <v>11284</v>
      </c>
      <c r="J6779" s="7">
        <f>MATCH(spotify_data[[#This Row],[artist_name]],spotify_data[artist_name],0)</f>
        <v>6778</v>
      </c>
      <c r="K6779">
        <v>38</v>
      </c>
      <c r="L6779" s="10">
        <f>spotify_data[[#This Row],[artist_popularity]]/100</f>
        <v>0.38</v>
      </c>
      <c r="M6779">
        <v>15447</v>
      </c>
      <c r="N6779" s="1" t="s">
        <v>1609</v>
      </c>
      <c r="O6779" s="1" t="s">
        <v>11285</v>
      </c>
      <c r="P6779" s="1">
        <f>MATCH(spotify_data[[#This Row],[album_id]],spotify_data[album_id],0)</f>
        <v>6778</v>
      </c>
      <c r="Q6779" s="1" t="s">
        <v>11286</v>
      </c>
      <c r="R6779" s="2">
        <v>43518</v>
      </c>
      <c r="S6779" s="7">
        <f ca="1">+TODAY()-spotify_data[[#This Row],[Fecha lanzamiento Album]]</f>
        <v>2513</v>
      </c>
      <c r="T6779" s="7">
        <f ca="1">+spotify_data[[#This Row],[Antigüedad Album Dias]]/60</f>
        <v>41.883333333333333</v>
      </c>
      <c r="U6779" s="8">
        <f ca="1">spotify_data[[#This Row],[Antigüedad Album Meses]]/12</f>
        <v>3.4902777777777776</v>
      </c>
      <c r="V6779">
        <v>5</v>
      </c>
      <c r="W6779" s="1" t="s">
        <v>21</v>
      </c>
      <c r="X6779" s="1" t="str">
        <f>+IF(spotify_data[[#This Row],[album_type]]="album","Album",IF(spotify_data[[#This Row],[album_type]]="single","Single","Compilation"))</f>
        <v>Single</v>
      </c>
      <c r="Y6779">
        <v>266</v>
      </c>
    </row>
    <row r="6780" spans="1:25" x14ac:dyDescent="0.3">
      <c r="A6780" s="1" t="s">
        <v>11431</v>
      </c>
      <c r="B6780" s="1">
        <v>5235</v>
      </c>
      <c r="C6780" s="1" t="s">
        <v>11432</v>
      </c>
      <c r="D6780">
        <v>20</v>
      </c>
      <c r="E6780">
        <v>35</v>
      </c>
      <c r="F6780" s="10">
        <f>spotify_data[[#This Row],[track_popularity]]/100</f>
        <v>0.35</v>
      </c>
      <c r="G6780" s="9" t="b">
        <v>0</v>
      </c>
      <c r="H6780" s="1">
        <f>+IF(spotify_data[[#This Row],[explicit]]=FALSE,0,1)</f>
        <v>0</v>
      </c>
      <c r="I6780" s="1" t="s">
        <v>11416</v>
      </c>
      <c r="J6780" s="7">
        <f>MATCH(spotify_data[[#This Row],[artist_name]],spotify_data[artist_name],0)</f>
        <v>357</v>
      </c>
      <c r="K6780">
        <v>71</v>
      </c>
      <c r="L6780" s="10">
        <f>spotify_data[[#This Row],[artist_popularity]]/100</f>
        <v>0.71</v>
      </c>
      <c r="M6780">
        <v>4307803</v>
      </c>
      <c r="N6780" s="1" t="s">
        <v>831</v>
      </c>
      <c r="O6780" s="1" t="s">
        <v>11417</v>
      </c>
      <c r="P6780" s="1">
        <f>MATCH(spotify_data[[#This Row],[album_id]],spotify_data[album_id],0)</f>
        <v>1417</v>
      </c>
      <c r="Q6780" s="1" t="s">
        <v>11418</v>
      </c>
      <c r="R6780" s="2">
        <v>43482</v>
      </c>
      <c r="S6780" s="7">
        <f ca="1">+TODAY()-spotify_data[[#This Row],[Fecha lanzamiento Album]]</f>
        <v>2549</v>
      </c>
      <c r="T6780" s="7">
        <f ca="1">+spotify_data[[#This Row],[Antigüedad Album Dias]]/60</f>
        <v>42.483333333333334</v>
      </c>
      <c r="U6780" s="8">
        <f ca="1">spotify_data[[#This Row],[Antigüedad Album Meses]]/12</f>
        <v>3.5402777777777779</v>
      </c>
      <c r="V6780">
        <v>20</v>
      </c>
      <c r="W6780" s="1" t="s">
        <v>20</v>
      </c>
      <c r="X6780" s="1" t="str">
        <f>+IF(spotify_data[[#This Row],[album_type]]="album","Album",IF(spotify_data[[#This Row],[album_type]]="single","Single","Compilation"))</f>
        <v>Album</v>
      </c>
      <c r="Y6780">
        <v>107</v>
      </c>
    </row>
    <row r="6781" spans="1:25" x14ac:dyDescent="0.3">
      <c r="A6781" s="1" t="s">
        <v>11455</v>
      </c>
      <c r="B6781" s="1">
        <v>7156</v>
      </c>
      <c r="C6781" s="1" t="s">
        <v>11456</v>
      </c>
      <c r="D6781">
        <v>15</v>
      </c>
      <c r="E6781">
        <v>35</v>
      </c>
      <c r="F6781" s="10">
        <f>spotify_data[[#This Row],[track_popularity]]/100</f>
        <v>0.35</v>
      </c>
      <c r="G6781" s="9" t="b">
        <v>0</v>
      </c>
      <c r="H6781" s="1">
        <f>+IF(spotify_data[[#This Row],[explicit]]=FALSE,0,1)</f>
        <v>0</v>
      </c>
      <c r="I6781" s="1" t="s">
        <v>11416</v>
      </c>
      <c r="J6781" s="7">
        <f>MATCH(spotify_data[[#This Row],[artist_name]],spotify_data[artist_name],0)</f>
        <v>357</v>
      </c>
      <c r="K6781">
        <v>71</v>
      </c>
      <c r="L6781" s="10">
        <f>spotify_data[[#This Row],[artist_popularity]]/100</f>
        <v>0.71</v>
      </c>
      <c r="M6781">
        <v>4308713</v>
      </c>
      <c r="N6781" s="1" t="s">
        <v>831</v>
      </c>
      <c r="O6781" s="1" t="s">
        <v>11417</v>
      </c>
      <c r="P6781" s="1">
        <f>MATCH(spotify_data[[#This Row],[album_id]],spotify_data[album_id],0)</f>
        <v>1417</v>
      </c>
      <c r="Q6781" s="1" t="s">
        <v>11418</v>
      </c>
      <c r="R6781" s="2">
        <v>43482</v>
      </c>
      <c r="S6781" s="7">
        <f ca="1">+TODAY()-spotify_data[[#This Row],[Fecha lanzamiento Album]]</f>
        <v>2549</v>
      </c>
      <c r="T6781" s="7">
        <f ca="1">+spotify_data[[#This Row],[Antigüedad Album Dias]]/60</f>
        <v>42.483333333333334</v>
      </c>
      <c r="U6781" s="8">
        <f ca="1">spotify_data[[#This Row],[Antigüedad Album Meses]]/12</f>
        <v>3.5402777777777779</v>
      </c>
      <c r="V6781">
        <v>20</v>
      </c>
      <c r="W6781" s="1" t="s">
        <v>20</v>
      </c>
      <c r="X6781" s="1" t="str">
        <f>+IF(spotify_data[[#This Row],[album_type]]="album","Album",IF(spotify_data[[#This Row],[album_type]]="single","Single","Compilation"))</f>
        <v>Album</v>
      </c>
      <c r="Y6781">
        <v>132</v>
      </c>
    </row>
    <row r="6782" spans="1:25" x14ac:dyDescent="0.3">
      <c r="A6782" s="1" t="s">
        <v>13572</v>
      </c>
      <c r="B6782" s="1">
        <v>8220</v>
      </c>
      <c r="C6782" s="1" t="s">
        <v>13573</v>
      </c>
      <c r="D6782">
        <v>15</v>
      </c>
      <c r="E6782">
        <v>35</v>
      </c>
      <c r="F6782" s="10">
        <f>spotify_data[[#This Row],[track_popularity]]/100</f>
        <v>0.35</v>
      </c>
      <c r="G6782" s="9" t="b">
        <v>0</v>
      </c>
      <c r="H6782" s="1">
        <f>+IF(spotify_data[[#This Row],[explicit]]=FALSE,0,1)</f>
        <v>0</v>
      </c>
      <c r="I6782" s="1" t="s">
        <v>13574</v>
      </c>
      <c r="J6782" s="7">
        <f>MATCH(spotify_data[[#This Row],[artist_name]],spotify_data[artist_name],0)</f>
        <v>6781</v>
      </c>
      <c r="K6782">
        <v>34</v>
      </c>
      <c r="L6782" s="10">
        <f>spotify_data[[#This Row],[artist_popularity]]/100</f>
        <v>0.34</v>
      </c>
      <c r="M6782">
        <v>4430</v>
      </c>
      <c r="N6782" s="1" t="s">
        <v>5224</v>
      </c>
      <c r="O6782" s="1" t="s">
        <v>13575</v>
      </c>
      <c r="P6782" s="1">
        <f>MATCH(spotify_data[[#This Row],[album_id]],spotify_data[album_id],0)</f>
        <v>6781</v>
      </c>
      <c r="Q6782" s="1" t="s">
        <v>13576</v>
      </c>
      <c r="R6782" s="2">
        <v>42902</v>
      </c>
      <c r="S6782" s="7">
        <f ca="1">+TODAY()-spotify_data[[#This Row],[Fecha lanzamiento Album]]</f>
        <v>3129</v>
      </c>
      <c r="T6782" s="7">
        <f ca="1">+spotify_data[[#This Row],[Antigüedad Album Dias]]/60</f>
        <v>52.15</v>
      </c>
      <c r="U6782" s="8">
        <f ca="1">spotify_data[[#This Row],[Antigüedad Album Meses]]/12</f>
        <v>4.3458333333333332</v>
      </c>
      <c r="V6782">
        <v>26</v>
      </c>
      <c r="W6782" s="1" t="s">
        <v>20</v>
      </c>
      <c r="X6782" s="1" t="str">
        <f>+IF(spotify_data[[#This Row],[album_type]]="album","Album",IF(spotify_data[[#This Row],[album_type]]="single","Single","Compilation"))</f>
        <v>Album</v>
      </c>
      <c r="Y6782">
        <v>345</v>
      </c>
    </row>
    <row r="6783" spans="1:25" x14ac:dyDescent="0.3">
      <c r="A6783" s="1" t="s">
        <v>14475</v>
      </c>
      <c r="B6783" s="1">
        <v>3435</v>
      </c>
      <c r="C6783" s="1" t="s">
        <v>14476</v>
      </c>
      <c r="D6783">
        <v>12</v>
      </c>
      <c r="E6783">
        <v>35</v>
      </c>
      <c r="F6783" s="10">
        <f>spotify_data[[#This Row],[track_popularity]]/100</f>
        <v>0.35</v>
      </c>
      <c r="G6783" s="9" t="b">
        <v>0</v>
      </c>
      <c r="H6783" s="1">
        <f>+IF(spotify_data[[#This Row],[explicit]]=FALSE,0,1)</f>
        <v>0</v>
      </c>
      <c r="I6783" s="1" t="s">
        <v>7493</v>
      </c>
      <c r="J6783" s="7">
        <f>MATCH(spotify_data[[#This Row],[artist_name]],spotify_data[artist_name],0)</f>
        <v>4263</v>
      </c>
      <c r="K6783">
        <v>72</v>
      </c>
      <c r="L6783" s="10">
        <f>spotify_data[[#This Row],[artist_popularity]]/100</f>
        <v>0.72</v>
      </c>
      <c r="M6783">
        <v>4694955</v>
      </c>
      <c r="N6783" s="1" t="s">
        <v>7494</v>
      </c>
      <c r="O6783" s="1" t="s">
        <v>14458</v>
      </c>
      <c r="P6783" s="1">
        <f>MATCH(spotify_data[[#This Row],[album_id]],spotify_data[album_id],0)</f>
        <v>4411</v>
      </c>
      <c r="Q6783" s="1" t="s">
        <v>14459</v>
      </c>
      <c r="R6783" s="2">
        <v>42608</v>
      </c>
      <c r="S6783" s="7">
        <f ca="1">+TODAY()-spotify_data[[#This Row],[Fecha lanzamiento Album]]</f>
        <v>3423</v>
      </c>
      <c r="T6783" s="7">
        <f ca="1">+spotify_data[[#This Row],[Antigüedad Album Dias]]/60</f>
        <v>57.05</v>
      </c>
      <c r="U6783" s="8">
        <f ca="1">spotify_data[[#This Row],[Antigüedad Album Meses]]/12</f>
        <v>4.7541666666666664</v>
      </c>
      <c r="V6783">
        <v>20</v>
      </c>
      <c r="W6783" s="1" t="s">
        <v>20</v>
      </c>
      <c r="X6783" s="1" t="str">
        <f>+IF(spotify_data[[#This Row],[album_type]]="album","Album",IF(spotify_data[[#This Row],[album_type]]="single","Single","Compilation"))</f>
        <v>Album</v>
      </c>
      <c r="Y6783">
        <v>471</v>
      </c>
    </row>
    <row r="6784" spans="1:25" x14ac:dyDescent="0.3">
      <c r="A6784" s="1" t="s">
        <v>14481</v>
      </c>
      <c r="B6784" s="1">
        <v>602</v>
      </c>
      <c r="C6784" s="1" t="s">
        <v>14482</v>
      </c>
      <c r="D6784">
        <v>11</v>
      </c>
      <c r="E6784">
        <v>35</v>
      </c>
      <c r="F6784" s="10">
        <f>spotify_data[[#This Row],[track_popularity]]/100</f>
        <v>0.35</v>
      </c>
      <c r="G6784" s="9" t="b">
        <v>0</v>
      </c>
      <c r="H6784" s="1">
        <f>+IF(spotify_data[[#This Row],[explicit]]=FALSE,0,1)</f>
        <v>0</v>
      </c>
      <c r="I6784" s="1" t="s">
        <v>7493</v>
      </c>
      <c r="J6784" s="7">
        <f>MATCH(spotify_data[[#This Row],[artist_name]],spotify_data[artist_name],0)</f>
        <v>4263</v>
      </c>
      <c r="K6784">
        <v>72</v>
      </c>
      <c r="L6784" s="10">
        <f>spotify_data[[#This Row],[artist_popularity]]/100</f>
        <v>0.72</v>
      </c>
      <c r="M6784">
        <v>4694955</v>
      </c>
      <c r="N6784" s="1" t="s">
        <v>7494</v>
      </c>
      <c r="O6784" s="1" t="s">
        <v>14458</v>
      </c>
      <c r="P6784" s="1">
        <f>MATCH(spotify_data[[#This Row],[album_id]],spotify_data[album_id],0)</f>
        <v>4411</v>
      </c>
      <c r="Q6784" s="1" t="s">
        <v>14459</v>
      </c>
      <c r="R6784" s="2">
        <v>42608</v>
      </c>
      <c r="S6784" s="7">
        <f ca="1">+TODAY()-spotify_data[[#This Row],[Fecha lanzamiento Album]]</f>
        <v>3423</v>
      </c>
      <c r="T6784" s="7">
        <f ca="1">+spotify_data[[#This Row],[Antigüedad Album Dias]]/60</f>
        <v>57.05</v>
      </c>
      <c r="U6784" s="8">
        <f ca="1">spotify_data[[#This Row],[Antigüedad Album Meses]]/12</f>
        <v>4.7541666666666664</v>
      </c>
      <c r="V6784">
        <v>20</v>
      </c>
      <c r="W6784" s="1" t="s">
        <v>20</v>
      </c>
      <c r="X6784" s="1" t="str">
        <f>+IF(spotify_data[[#This Row],[album_type]]="album","Album",IF(spotify_data[[#This Row],[album_type]]="single","Single","Compilation"))</f>
        <v>Album</v>
      </c>
      <c r="Y6784">
        <v>441</v>
      </c>
    </row>
    <row r="6785" spans="1:25" x14ac:dyDescent="0.3">
      <c r="A6785" s="1" t="s">
        <v>14590</v>
      </c>
      <c r="B6785" s="1">
        <v>1925</v>
      </c>
      <c r="C6785" s="1" t="s">
        <v>14591</v>
      </c>
      <c r="D6785">
        <v>3</v>
      </c>
      <c r="E6785">
        <v>35</v>
      </c>
      <c r="F6785" s="10">
        <f>spotify_data[[#This Row],[track_popularity]]/100</f>
        <v>0.35</v>
      </c>
      <c r="G6785" s="9" t="b">
        <v>0</v>
      </c>
      <c r="H6785" s="1">
        <f>+IF(spotify_data[[#This Row],[explicit]]=FALSE,0,1)</f>
        <v>0</v>
      </c>
      <c r="I6785" s="1" t="s">
        <v>12722</v>
      </c>
      <c r="J6785" s="7">
        <f>MATCH(spotify_data[[#This Row],[artist_name]],spotify_data[artist_name],0)</f>
        <v>6051</v>
      </c>
      <c r="K6785">
        <v>41</v>
      </c>
      <c r="L6785" s="10">
        <f>spotify_data[[#This Row],[artist_popularity]]/100</f>
        <v>0.41</v>
      </c>
      <c r="M6785">
        <v>61404</v>
      </c>
      <c r="N6785" s="1" t="s">
        <v>23</v>
      </c>
      <c r="O6785" s="1" t="s">
        <v>14592</v>
      </c>
      <c r="P6785" s="1">
        <f>MATCH(spotify_data[[#This Row],[album_id]],spotify_data[album_id],0)</f>
        <v>6784</v>
      </c>
      <c r="Q6785" s="1" t="s">
        <v>14593</v>
      </c>
      <c r="R6785" s="2">
        <v>42562</v>
      </c>
      <c r="S6785" s="7">
        <f ca="1">+TODAY()-spotify_data[[#This Row],[Fecha lanzamiento Album]]</f>
        <v>3469</v>
      </c>
      <c r="T6785" s="7">
        <f ca="1">+spotify_data[[#This Row],[Antigüedad Album Dias]]/60</f>
        <v>57.81666666666667</v>
      </c>
      <c r="U6785" s="8">
        <f ca="1">spotify_data[[#This Row],[Antigüedad Album Meses]]/12</f>
        <v>4.8180555555555555</v>
      </c>
      <c r="V6785">
        <v>4</v>
      </c>
      <c r="W6785" s="1" t="s">
        <v>21</v>
      </c>
      <c r="X6785" s="1" t="str">
        <f>+IF(spotify_data[[#This Row],[album_type]]="album","Album",IF(spotify_data[[#This Row],[album_type]]="single","Single","Compilation"))</f>
        <v>Single</v>
      </c>
      <c r="Y6785">
        <v>449</v>
      </c>
    </row>
    <row r="6786" spans="1:25" x14ac:dyDescent="0.3">
      <c r="A6786" s="1" t="s">
        <v>14853</v>
      </c>
      <c r="B6786" s="1">
        <v>7297</v>
      </c>
      <c r="C6786" s="1" t="s">
        <v>14854</v>
      </c>
      <c r="D6786">
        <v>11</v>
      </c>
      <c r="E6786">
        <v>35</v>
      </c>
      <c r="F6786" s="10">
        <f>spotify_data[[#This Row],[track_popularity]]/100</f>
        <v>0.35</v>
      </c>
      <c r="G6786" s="9" t="b">
        <v>0</v>
      </c>
      <c r="H6786" s="1">
        <f>+IF(spotify_data[[#This Row],[explicit]]=FALSE,0,1)</f>
        <v>0</v>
      </c>
      <c r="I6786" s="1" t="s">
        <v>14855</v>
      </c>
      <c r="J6786" s="7">
        <f>MATCH(spotify_data[[#This Row],[artist_name]],spotify_data[artist_name],0)</f>
        <v>6785</v>
      </c>
      <c r="K6786">
        <v>50</v>
      </c>
      <c r="L6786" s="10">
        <f>spotify_data[[#This Row],[artist_popularity]]/100</f>
        <v>0.5</v>
      </c>
      <c r="M6786">
        <v>37513</v>
      </c>
      <c r="N6786" s="1" t="s">
        <v>23</v>
      </c>
      <c r="O6786" s="1" t="s">
        <v>14856</v>
      </c>
      <c r="P6786" s="1">
        <f>MATCH(spotify_data[[#This Row],[album_id]],spotify_data[album_id],0)</f>
        <v>6785</v>
      </c>
      <c r="Q6786" s="1" t="s">
        <v>14857</v>
      </c>
      <c r="R6786" s="2">
        <v>42475</v>
      </c>
      <c r="S6786" s="7">
        <f ca="1">+TODAY()-spotify_data[[#This Row],[Fecha lanzamiento Album]]</f>
        <v>3556</v>
      </c>
      <c r="T6786" s="7">
        <f ca="1">+spotify_data[[#This Row],[Antigüedad Album Dias]]/60</f>
        <v>59.266666666666666</v>
      </c>
      <c r="U6786" s="8">
        <f ca="1">spotify_data[[#This Row],[Antigüedad Album Meses]]/12</f>
        <v>4.9388888888888891</v>
      </c>
      <c r="V6786">
        <v>24</v>
      </c>
      <c r="W6786" s="1" t="s">
        <v>20</v>
      </c>
      <c r="X6786" s="1" t="str">
        <f>+IF(spotify_data[[#This Row],[album_type]]="album","Album",IF(spotify_data[[#This Row],[album_type]]="single","Single","Compilation"))</f>
        <v>Album</v>
      </c>
      <c r="Y6786">
        <v>296</v>
      </c>
    </row>
    <row r="6787" spans="1:25" x14ac:dyDescent="0.3">
      <c r="A6787" s="1" t="s">
        <v>15232</v>
      </c>
      <c r="B6787" s="1">
        <v>1590</v>
      </c>
      <c r="C6787" s="1" t="s">
        <v>15233</v>
      </c>
      <c r="D6787">
        <v>5</v>
      </c>
      <c r="E6787">
        <v>35</v>
      </c>
      <c r="F6787" s="10">
        <f>spotify_data[[#This Row],[track_popularity]]/100</f>
        <v>0.35</v>
      </c>
      <c r="G6787" s="9" t="b">
        <v>0</v>
      </c>
      <c r="H6787" s="1">
        <f>+IF(spotify_data[[#This Row],[explicit]]=FALSE,0,1)</f>
        <v>0</v>
      </c>
      <c r="I6787" s="1" t="s">
        <v>11590</v>
      </c>
      <c r="J6787" s="7">
        <f>MATCH(spotify_data[[#This Row],[artist_name]],spotify_data[artist_name],0)</f>
        <v>932</v>
      </c>
      <c r="K6787">
        <v>72</v>
      </c>
      <c r="L6787" s="10">
        <f>spotify_data[[#This Row],[artist_popularity]]/100</f>
        <v>0.72</v>
      </c>
      <c r="M6787">
        <v>12274170</v>
      </c>
      <c r="N6787" s="1" t="s">
        <v>23</v>
      </c>
      <c r="O6787" s="1" t="s">
        <v>15217</v>
      </c>
      <c r="P6787" s="1">
        <f>MATCH(spotify_data[[#This Row],[album_id]],spotify_data[album_id],0)</f>
        <v>932</v>
      </c>
      <c r="Q6787" s="1" t="s">
        <v>15218</v>
      </c>
      <c r="R6787" s="2">
        <v>42321</v>
      </c>
      <c r="S6787" s="7">
        <f ca="1">+TODAY()-spotify_data[[#This Row],[Fecha lanzamiento Album]]</f>
        <v>3710</v>
      </c>
      <c r="T6787" s="7">
        <f ca="1">+spotify_data[[#This Row],[Antigüedad Album Dias]]/60</f>
        <v>61.833333333333336</v>
      </c>
      <c r="U6787" s="8">
        <f ca="1">spotify_data[[#This Row],[Antigüedad Album Meses]]/12</f>
        <v>5.1527777777777777</v>
      </c>
      <c r="V6787">
        <v>10</v>
      </c>
      <c r="W6787" s="1" t="s">
        <v>20</v>
      </c>
      <c r="X6787" s="1" t="str">
        <f>+IF(spotify_data[[#This Row],[album_type]]="album","Album",IF(spotify_data[[#This Row],[album_type]]="single","Single","Compilation"))</f>
        <v>Album</v>
      </c>
      <c r="Y6787">
        <v>353</v>
      </c>
    </row>
    <row r="6788" spans="1:25" x14ac:dyDescent="0.3">
      <c r="A6788" s="1" t="s">
        <v>15263</v>
      </c>
      <c r="B6788" s="1">
        <v>4587</v>
      </c>
      <c r="C6788" s="1" t="s">
        <v>15264</v>
      </c>
      <c r="D6788">
        <v>9</v>
      </c>
      <c r="E6788">
        <v>35</v>
      </c>
      <c r="F6788" s="10">
        <f>spotify_data[[#This Row],[track_popularity]]/100</f>
        <v>0.35</v>
      </c>
      <c r="G6788" s="9" t="b">
        <v>0</v>
      </c>
      <c r="H6788" s="1">
        <f>+IF(spotify_data[[#This Row],[explicit]]=FALSE,0,1)</f>
        <v>0</v>
      </c>
      <c r="I6788" s="1" t="s">
        <v>11590</v>
      </c>
      <c r="J6788" s="7">
        <f>MATCH(spotify_data[[#This Row],[artist_name]],spotify_data[artist_name],0)</f>
        <v>932</v>
      </c>
      <c r="K6788">
        <v>72</v>
      </c>
      <c r="L6788" s="10">
        <f>spotify_data[[#This Row],[artist_popularity]]/100</f>
        <v>0.72</v>
      </c>
      <c r="M6788">
        <v>12274170</v>
      </c>
      <c r="N6788" s="1" t="s">
        <v>23</v>
      </c>
      <c r="O6788" s="1" t="s">
        <v>15217</v>
      </c>
      <c r="P6788" s="1">
        <f>MATCH(spotify_data[[#This Row],[album_id]],spotify_data[album_id],0)</f>
        <v>932</v>
      </c>
      <c r="Q6788" s="1" t="s">
        <v>15218</v>
      </c>
      <c r="R6788" s="2">
        <v>42321</v>
      </c>
      <c r="S6788" s="7">
        <f ca="1">+TODAY()-spotify_data[[#This Row],[Fecha lanzamiento Album]]</f>
        <v>3710</v>
      </c>
      <c r="T6788" s="7">
        <f ca="1">+spotify_data[[#This Row],[Antigüedad Album Dias]]/60</f>
        <v>61.833333333333336</v>
      </c>
      <c r="U6788" s="8">
        <f ca="1">spotify_data[[#This Row],[Antigüedad Album Meses]]/12</f>
        <v>5.1527777777777777</v>
      </c>
      <c r="V6788">
        <v>10</v>
      </c>
      <c r="W6788" s="1" t="s">
        <v>20</v>
      </c>
      <c r="X6788" s="1" t="str">
        <f>+IF(spotify_data[[#This Row],[album_type]]="album","Album",IF(spotify_data[[#This Row],[album_type]]="single","Single","Compilation"))</f>
        <v>Album</v>
      </c>
      <c r="Y6788">
        <v>367</v>
      </c>
    </row>
    <row r="6789" spans="1:25" x14ac:dyDescent="0.3">
      <c r="A6789" s="1" t="s">
        <v>16874</v>
      </c>
      <c r="B6789" s="1">
        <v>7806</v>
      </c>
      <c r="C6789" s="1" t="s">
        <v>16875</v>
      </c>
      <c r="D6789">
        <v>16</v>
      </c>
      <c r="E6789">
        <v>35</v>
      </c>
      <c r="F6789" s="10">
        <f>spotify_data[[#This Row],[track_popularity]]/100</f>
        <v>0.35</v>
      </c>
      <c r="G6789" s="9" t="b">
        <v>0</v>
      </c>
      <c r="H6789" s="1">
        <f>+IF(spotify_data[[#This Row],[explicit]]=FALSE,0,1)</f>
        <v>0</v>
      </c>
      <c r="I6789" s="1" t="s">
        <v>16876</v>
      </c>
      <c r="J6789" s="7">
        <f>MATCH(spotify_data[[#This Row],[artist_name]],spotify_data[artist_name],0)</f>
        <v>6788</v>
      </c>
      <c r="K6789">
        <v>29</v>
      </c>
      <c r="L6789" s="10">
        <f>spotify_data[[#This Row],[artist_popularity]]/100</f>
        <v>0.28999999999999998</v>
      </c>
      <c r="M6789">
        <v>32152</v>
      </c>
      <c r="N6789" s="1" t="s">
        <v>23</v>
      </c>
      <c r="O6789" s="1" t="s">
        <v>16877</v>
      </c>
      <c r="P6789" s="1">
        <f>MATCH(spotify_data[[#This Row],[album_id]],spotify_data[album_id],0)</f>
        <v>6788</v>
      </c>
      <c r="Q6789" s="1" t="s">
        <v>16878</v>
      </c>
      <c r="R6789" s="2">
        <v>41661</v>
      </c>
      <c r="S6789" s="7">
        <f ca="1">+TODAY()-spotify_data[[#This Row],[Fecha lanzamiento Album]]</f>
        <v>4370</v>
      </c>
      <c r="T6789" s="7">
        <f ca="1">+spotify_data[[#This Row],[Antigüedad Album Dias]]/60</f>
        <v>72.833333333333329</v>
      </c>
      <c r="U6789" s="8">
        <f ca="1">spotify_data[[#This Row],[Antigüedad Album Meses]]/12</f>
        <v>6.0694444444444438</v>
      </c>
      <c r="V6789">
        <v>16</v>
      </c>
      <c r="W6789" s="1" t="s">
        <v>20</v>
      </c>
      <c r="X6789" s="1" t="str">
        <f>+IF(spotify_data[[#This Row],[album_type]]="album","Album",IF(spotify_data[[#This Row],[album_type]]="single","Single","Compilation"))</f>
        <v>Album</v>
      </c>
      <c r="Y6789">
        <v>26</v>
      </c>
    </row>
    <row r="6790" spans="1:25" x14ac:dyDescent="0.3">
      <c r="A6790" s="1" t="s">
        <v>17189</v>
      </c>
      <c r="B6790" s="1">
        <v>5034</v>
      </c>
      <c r="C6790" s="1" t="s">
        <v>17190</v>
      </c>
      <c r="D6790">
        <v>6</v>
      </c>
      <c r="E6790">
        <v>35</v>
      </c>
      <c r="F6790" s="10">
        <f>spotify_data[[#This Row],[track_popularity]]/100</f>
        <v>0.35</v>
      </c>
      <c r="G6790" s="9" t="b">
        <v>0</v>
      </c>
      <c r="H6790" s="1">
        <f>+IF(spotify_data[[#This Row],[explicit]]=FALSE,0,1)</f>
        <v>0</v>
      </c>
      <c r="I6790" s="1" t="s">
        <v>15058</v>
      </c>
      <c r="J6790" s="7">
        <f>MATCH(spotify_data[[#This Row],[artist_name]],spotify_data[artist_name],0)</f>
        <v>4854</v>
      </c>
      <c r="K6790">
        <v>56</v>
      </c>
      <c r="L6790" s="10">
        <f>spotify_data[[#This Row],[artist_popularity]]/100</f>
        <v>0.56000000000000005</v>
      </c>
      <c r="M6790">
        <v>218901</v>
      </c>
      <c r="N6790" s="1" t="s">
        <v>1609</v>
      </c>
      <c r="O6790" s="1" t="s">
        <v>17187</v>
      </c>
      <c r="P6790" s="1">
        <f>MATCH(spotify_data[[#This Row],[album_id]],spotify_data[album_id],0)</f>
        <v>4854</v>
      </c>
      <c r="Q6790" s="1" t="s">
        <v>17188</v>
      </c>
      <c r="R6790" s="2">
        <v>41561</v>
      </c>
      <c r="S6790" s="7">
        <f ca="1">+TODAY()-spotify_data[[#This Row],[Fecha lanzamiento Album]]</f>
        <v>4470</v>
      </c>
      <c r="T6790" s="7">
        <f ca="1">+spotify_data[[#This Row],[Antigüedad Album Dias]]/60</f>
        <v>74.5</v>
      </c>
      <c r="U6790" s="8">
        <f ca="1">spotify_data[[#This Row],[Antigüedad Album Meses]]/12</f>
        <v>6.208333333333333</v>
      </c>
      <c r="V6790">
        <v>34</v>
      </c>
      <c r="W6790" s="1" t="s">
        <v>20</v>
      </c>
      <c r="X6790" s="1" t="str">
        <f>+IF(spotify_data[[#This Row],[album_type]]="album","Album",IF(spotify_data[[#This Row],[album_type]]="single","Single","Compilation"))</f>
        <v>Album</v>
      </c>
      <c r="Y6790">
        <v>283</v>
      </c>
    </row>
    <row r="6791" spans="1:25" x14ac:dyDescent="0.3">
      <c r="A6791" s="1" t="s">
        <v>17553</v>
      </c>
      <c r="B6791" s="1">
        <v>632</v>
      </c>
      <c r="C6791" s="1" t="s">
        <v>17554</v>
      </c>
      <c r="D6791">
        <v>11</v>
      </c>
      <c r="E6791">
        <v>35</v>
      </c>
      <c r="F6791" s="10">
        <f>spotify_data[[#This Row],[track_popularity]]/100</f>
        <v>0.35</v>
      </c>
      <c r="G6791" s="9" t="b">
        <v>0</v>
      </c>
      <c r="H6791" s="1">
        <f>+IF(spotify_data[[#This Row],[explicit]]=FALSE,0,1)</f>
        <v>0</v>
      </c>
      <c r="I6791" s="1" t="s">
        <v>7805</v>
      </c>
      <c r="J6791" s="7">
        <f>MATCH(spotify_data[[#This Row],[artist_name]],spotify_data[artist_name],0)</f>
        <v>37</v>
      </c>
      <c r="K6791">
        <v>83</v>
      </c>
      <c r="L6791" s="10">
        <f>spotify_data[[#This Row],[artist_popularity]]/100</f>
        <v>0.83</v>
      </c>
      <c r="M6791">
        <v>21606569</v>
      </c>
      <c r="N6791" s="1" t="s">
        <v>23</v>
      </c>
      <c r="O6791" s="1" t="s">
        <v>17533</v>
      </c>
      <c r="P6791" s="1">
        <f>MATCH(spotify_data[[#This Row],[album_id]],spotify_data[album_id],0)</f>
        <v>1454</v>
      </c>
      <c r="Q6791" s="1" t="s">
        <v>17534</v>
      </c>
      <c r="R6791" s="2">
        <v>41387</v>
      </c>
      <c r="S6791" s="7">
        <f ca="1">+TODAY()-spotify_data[[#This Row],[Fecha lanzamiento Album]]</f>
        <v>4644</v>
      </c>
      <c r="T6791" s="7">
        <f ca="1">+spotify_data[[#This Row],[Antigüedad Album Dias]]/60</f>
        <v>77.400000000000006</v>
      </c>
      <c r="U6791" s="8">
        <f ca="1">spotify_data[[#This Row],[Antigüedad Album Meses]]/12</f>
        <v>6.45</v>
      </c>
      <c r="V6791">
        <v>15</v>
      </c>
      <c r="W6791" s="1" t="s">
        <v>20</v>
      </c>
      <c r="X6791" s="1" t="str">
        <f>+IF(spotify_data[[#This Row],[album_type]]="album","Album",IF(spotify_data[[#This Row],[album_type]]="single","Single","Compilation"))</f>
        <v>Album</v>
      </c>
      <c r="Y6791">
        <v>435</v>
      </c>
    </row>
    <row r="6792" spans="1:25" x14ac:dyDescent="0.3">
      <c r="A6792" s="1" t="s">
        <v>17765</v>
      </c>
      <c r="B6792" s="1">
        <v>7504</v>
      </c>
      <c r="C6792" s="1" t="s">
        <v>17707</v>
      </c>
      <c r="D6792">
        <v>12</v>
      </c>
      <c r="E6792">
        <v>35</v>
      </c>
      <c r="F6792" s="10">
        <f>spotify_data[[#This Row],[track_popularity]]/100</f>
        <v>0.35</v>
      </c>
      <c r="G6792" s="9" t="b">
        <v>0</v>
      </c>
      <c r="H6792" s="1">
        <f>+IF(spotify_data[[#This Row],[explicit]]=FALSE,0,1)</f>
        <v>0</v>
      </c>
      <c r="I6792" s="1" t="s">
        <v>9209</v>
      </c>
      <c r="J6792" s="7">
        <f>MATCH(spotify_data[[#This Row],[artist_name]],spotify_data[artist_name],0)</f>
        <v>3534</v>
      </c>
      <c r="K6792">
        <v>54</v>
      </c>
      <c r="L6792" s="10">
        <f>spotify_data[[#This Row],[artist_popularity]]/100</f>
        <v>0.54</v>
      </c>
      <c r="M6792">
        <v>640655</v>
      </c>
      <c r="N6792" s="1" t="s">
        <v>23</v>
      </c>
      <c r="O6792" s="1" t="s">
        <v>17706</v>
      </c>
      <c r="P6792" s="1">
        <f>MATCH(spotify_data[[#This Row],[album_id]],spotify_data[album_id],0)</f>
        <v>3534</v>
      </c>
      <c r="Q6792" s="1" t="s">
        <v>17707</v>
      </c>
      <c r="R6792" s="2">
        <v>41275</v>
      </c>
      <c r="S6792" s="7">
        <f ca="1">+TODAY()-spotify_data[[#This Row],[Fecha lanzamiento Album]]</f>
        <v>4756</v>
      </c>
      <c r="T6792" s="7">
        <f ca="1">+spotify_data[[#This Row],[Antigüedad Album Dias]]/60</f>
        <v>79.266666666666666</v>
      </c>
      <c r="U6792" s="8">
        <f ca="1">spotify_data[[#This Row],[Antigüedad Album Meses]]/12</f>
        <v>6.6055555555555552</v>
      </c>
      <c r="V6792">
        <v>14</v>
      </c>
      <c r="W6792" s="1" t="s">
        <v>20</v>
      </c>
      <c r="X6792" s="1" t="str">
        <f>+IF(spotify_data[[#This Row],[album_type]]="album","Album",IF(spotify_data[[#This Row],[album_type]]="single","Single","Compilation"))</f>
        <v>Album</v>
      </c>
      <c r="Y6792">
        <v>366</v>
      </c>
    </row>
    <row r="6793" spans="1:25" x14ac:dyDescent="0.3">
      <c r="A6793" s="1" t="s">
        <v>18903</v>
      </c>
      <c r="B6793" s="1">
        <v>11948</v>
      </c>
      <c r="C6793" s="1" t="s">
        <v>18904</v>
      </c>
      <c r="D6793">
        <v>9</v>
      </c>
      <c r="E6793">
        <v>35</v>
      </c>
      <c r="F6793" s="10">
        <f>spotify_data[[#This Row],[track_popularity]]/100</f>
        <v>0.35</v>
      </c>
      <c r="G6793" s="9" t="b">
        <v>1</v>
      </c>
      <c r="H6793" s="1">
        <f>+IF(spotify_data[[#This Row],[explicit]]=FALSE,0,1)</f>
        <v>1</v>
      </c>
      <c r="I6793" s="1" t="s">
        <v>16180</v>
      </c>
      <c r="J6793" s="7">
        <f>MATCH(spotify_data[[#This Row],[artist_name]],spotify_data[artist_name],0)</f>
        <v>102</v>
      </c>
      <c r="K6793">
        <v>84</v>
      </c>
      <c r="L6793" s="10">
        <f>spotify_data[[#This Row],[artist_popularity]]/100</f>
        <v>0.84</v>
      </c>
      <c r="M6793">
        <v>11933906</v>
      </c>
      <c r="N6793" s="1" t="s">
        <v>23</v>
      </c>
      <c r="O6793" s="1" t="s">
        <v>18877</v>
      </c>
      <c r="P6793" s="1">
        <f>MATCH(spotify_data[[#This Row],[album_id]],spotify_data[album_id],0)</f>
        <v>102</v>
      </c>
      <c r="Q6793" s="1" t="s">
        <v>18878</v>
      </c>
      <c r="R6793" s="2">
        <v>40711</v>
      </c>
      <c r="S6793" s="7">
        <f ca="1">+TODAY()-spotify_data[[#This Row],[Fecha lanzamiento Album]]</f>
        <v>5320</v>
      </c>
      <c r="T6793" s="7">
        <f ca="1">+spotify_data[[#This Row],[Antigüedad Album Dias]]/60</f>
        <v>88.666666666666671</v>
      </c>
      <c r="U6793" s="8">
        <f ca="1">spotify_data[[#This Row],[Antigüedad Album Meses]]/12</f>
        <v>7.3888888888888893</v>
      </c>
      <c r="V6793">
        <v>16</v>
      </c>
      <c r="W6793" s="1" t="s">
        <v>20</v>
      </c>
      <c r="X6793" s="1" t="str">
        <f>+IF(spotify_data[[#This Row],[album_type]]="album","Album",IF(spotify_data[[#This Row],[album_type]]="single","Single","Compilation"))</f>
        <v>Album</v>
      </c>
      <c r="Y6793">
        <v>38</v>
      </c>
    </row>
    <row r="6794" spans="1:25" x14ac:dyDescent="0.3">
      <c r="A6794" s="1" t="s">
        <v>18971</v>
      </c>
      <c r="B6794" s="1">
        <v>7636</v>
      </c>
      <c r="C6794" s="1" t="s">
        <v>18972</v>
      </c>
      <c r="D6794">
        <v>12</v>
      </c>
      <c r="E6794">
        <v>35</v>
      </c>
      <c r="F6794" s="10">
        <f>spotify_data[[#This Row],[track_popularity]]/100</f>
        <v>0.35</v>
      </c>
      <c r="G6794" s="9" t="b">
        <v>0</v>
      </c>
      <c r="H6794" s="1">
        <f>+IF(spotify_data[[#This Row],[explicit]]=FALSE,0,1)</f>
        <v>0</v>
      </c>
      <c r="I6794" s="1" t="s">
        <v>14867</v>
      </c>
      <c r="J6794" s="7">
        <f>MATCH(spotify_data[[#This Row],[artist_name]],spotify_data[artist_name],0)</f>
        <v>558</v>
      </c>
      <c r="K6794">
        <v>74</v>
      </c>
      <c r="L6794" s="10">
        <f>spotify_data[[#This Row],[artist_popularity]]/100</f>
        <v>0.74</v>
      </c>
      <c r="M6794">
        <v>13709065</v>
      </c>
      <c r="N6794" s="1" t="s">
        <v>23</v>
      </c>
      <c r="O6794" s="1" t="s">
        <v>18969</v>
      </c>
      <c r="P6794" s="1">
        <f>MATCH(spotify_data[[#This Row],[album_id]],spotify_data[album_id],0)</f>
        <v>558</v>
      </c>
      <c r="Q6794" s="1" t="s">
        <v>18970</v>
      </c>
      <c r="R6794" s="2">
        <v>40662</v>
      </c>
      <c r="S6794" s="7">
        <f ca="1">+TODAY()-spotify_data[[#This Row],[Fecha lanzamiento Album]]</f>
        <v>5369</v>
      </c>
      <c r="T6794" s="7">
        <f ca="1">+spotify_data[[#This Row],[Antigüedad Album Dias]]/60</f>
        <v>89.483333333333334</v>
      </c>
      <c r="U6794" s="8">
        <f ca="1">spotify_data[[#This Row],[Antigüedad Album Meses]]/12</f>
        <v>7.4569444444444448</v>
      </c>
      <c r="V6794">
        <v>17</v>
      </c>
      <c r="W6794" s="1" t="s">
        <v>20</v>
      </c>
      <c r="X6794" s="1" t="str">
        <f>+IF(spotify_data[[#This Row],[album_type]]="album","Album",IF(spotify_data[[#This Row],[album_type]]="single","Single","Compilation"))</f>
        <v>Album</v>
      </c>
      <c r="Y6794">
        <v>359</v>
      </c>
    </row>
    <row r="6795" spans="1:25" x14ac:dyDescent="0.3">
      <c r="A6795" s="1" t="s">
        <v>19482</v>
      </c>
      <c r="B6795" s="1">
        <v>1192</v>
      </c>
      <c r="C6795" s="1" t="s">
        <v>19483</v>
      </c>
      <c r="D6795">
        <v>12</v>
      </c>
      <c r="E6795">
        <v>35</v>
      </c>
      <c r="F6795" s="10">
        <f>spotify_data[[#This Row],[track_popularity]]/100</f>
        <v>0.35</v>
      </c>
      <c r="G6795" s="9" t="b">
        <v>0</v>
      </c>
      <c r="H6795" s="1">
        <f>+IF(spotify_data[[#This Row],[explicit]]=FALSE,0,1)</f>
        <v>0</v>
      </c>
      <c r="I6795" s="1" t="s">
        <v>3360</v>
      </c>
      <c r="J6795" s="7">
        <f>MATCH(spotify_data[[#This Row],[artist_name]],spotify_data[artist_name],0)</f>
        <v>949</v>
      </c>
      <c r="K6795">
        <v>83</v>
      </c>
      <c r="L6795" s="10">
        <f>spotify_data[[#This Row],[artist_popularity]]/100</f>
        <v>0.83</v>
      </c>
      <c r="M6795">
        <v>38385499</v>
      </c>
      <c r="N6795" s="1" t="s">
        <v>516</v>
      </c>
      <c r="O6795" s="1" t="s">
        <v>19469</v>
      </c>
      <c r="P6795" s="1">
        <f>MATCH(spotify_data[[#This Row],[album_id]],spotify_data[album_id],0)</f>
        <v>2514</v>
      </c>
      <c r="Q6795" s="1" t="s">
        <v>6927</v>
      </c>
      <c r="R6795" s="2">
        <v>40414</v>
      </c>
      <c r="S6795" s="7">
        <f ca="1">+TODAY()-spotify_data[[#This Row],[Fecha lanzamiento Album]]</f>
        <v>5617</v>
      </c>
      <c r="T6795" s="7">
        <f ca="1">+spotify_data[[#This Row],[Antigüedad Album Dias]]/60</f>
        <v>93.61666666666666</v>
      </c>
      <c r="U6795" s="8">
        <f ca="1">spotify_data[[#This Row],[Antigüedad Album Meses]]/12</f>
        <v>7.801388888888888</v>
      </c>
      <c r="V6795">
        <v>17</v>
      </c>
      <c r="W6795" s="1" t="s">
        <v>20</v>
      </c>
      <c r="X6795" s="1" t="str">
        <f>+IF(spotify_data[[#This Row],[album_type]]="album","Album",IF(spotify_data[[#This Row],[album_type]]="single","Single","Compilation"))</f>
        <v>Album</v>
      </c>
      <c r="Y6795">
        <v>402</v>
      </c>
    </row>
    <row r="6796" spans="1:25" x14ac:dyDescent="0.3">
      <c r="A6796" s="1" t="s">
        <v>19935</v>
      </c>
      <c r="B6796" s="1">
        <v>3352</v>
      </c>
      <c r="C6796" s="1" t="s">
        <v>19932</v>
      </c>
      <c r="D6796">
        <v>5</v>
      </c>
      <c r="E6796">
        <v>35</v>
      </c>
      <c r="F6796" s="10">
        <f>spotify_data[[#This Row],[track_popularity]]/100</f>
        <v>0.35</v>
      </c>
      <c r="G6796" s="9" t="b">
        <v>0</v>
      </c>
      <c r="H6796" s="1">
        <f>+IF(spotify_data[[#This Row],[explicit]]=FALSE,0,1)</f>
        <v>0</v>
      </c>
      <c r="I6796" s="1" t="s">
        <v>18241</v>
      </c>
      <c r="J6796" s="7">
        <f>MATCH(spotify_data[[#This Row],[artist_name]],spotify_data[artist_name],0)</f>
        <v>3911</v>
      </c>
      <c r="K6796">
        <v>63</v>
      </c>
      <c r="L6796" s="10">
        <f>spotify_data[[#This Row],[artist_popularity]]/100</f>
        <v>0.63</v>
      </c>
      <c r="M6796">
        <v>350647</v>
      </c>
      <c r="N6796" s="1" t="s">
        <v>1609</v>
      </c>
      <c r="O6796" s="1" t="s">
        <v>19936</v>
      </c>
      <c r="P6796" s="1">
        <f>MATCH(spotify_data[[#This Row],[album_id]],spotify_data[album_id],0)</f>
        <v>5977</v>
      </c>
      <c r="Q6796" s="1" t="s">
        <v>19937</v>
      </c>
      <c r="R6796" s="2">
        <v>40154</v>
      </c>
      <c r="S6796" s="7">
        <f ca="1">+TODAY()-spotify_data[[#This Row],[Fecha lanzamiento Album]]</f>
        <v>5877</v>
      </c>
      <c r="T6796" s="7">
        <f ca="1">+spotify_data[[#This Row],[Antigüedad Album Dias]]/60</f>
        <v>97.95</v>
      </c>
      <c r="U6796" s="8">
        <f ca="1">spotify_data[[#This Row],[Antigüedad Album Meses]]/12</f>
        <v>8.1624999999999996</v>
      </c>
      <c r="V6796">
        <v>20</v>
      </c>
      <c r="W6796" s="1" t="s">
        <v>1932</v>
      </c>
      <c r="X6796" s="1" t="str">
        <f>+IF(spotify_data[[#This Row],[album_type]]="album","Album",IF(spotify_data[[#This Row],[album_type]]="single","Single","Compilation"))</f>
        <v>Compilation</v>
      </c>
      <c r="Y6796">
        <v>772</v>
      </c>
    </row>
    <row r="6797" spans="1:25" x14ac:dyDescent="0.3">
      <c r="A6797" s="1" t="s">
        <v>20174</v>
      </c>
      <c r="B6797" s="1">
        <v>1723</v>
      </c>
      <c r="C6797" s="1" t="s">
        <v>20175</v>
      </c>
      <c r="D6797">
        <v>14</v>
      </c>
      <c r="E6797">
        <v>35</v>
      </c>
      <c r="F6797" s="10">
        <f>spotify_data[[#This Row],[track_popularity]]/100</f>
        <v>0.35</v>
      </c>
      <c r="G6797" s="9" t="b">
        <v>0</v>
      </c>
      <c r="H6797" s="1">
        <f>+IF(spotify_data[[#This Row],[explicit]]=FALSE,0,1)</f>
        <v>0</v>
      </c>
      <c r="I6797" s="1" t="s">
        <v>20176</v>
      </c>
      <c r="J6797" s="7">
        <f>MATCH(spotify_data[[#This Row],[artist_name]],spotify_data[artist_name],0)</f>
        <v>6796</v>
      </c>
      <c r="K6797">
        <v>32</v>
      </c>
      <c r="L6797" s="10">
        <f>spotify_data[[#This Row],[artist_popularity]]/100</f>
        <v>0.32</v>
      </c>
      <c r="M6797">
        <v>25448</v>
      </c>
      <c r="N6797" s="1" t="s">
        <v>23</v>
      </c>
      <c r="O6797" s="1" t="s">
        <v>20150</v>
      </c>
      <c r="P6797" s="1">
        <f>MATCH(spotify_data[[#This Row],[album_id]],spotify_data[album_id],0)</f>
        <v>5875</v>
      </c>
      <c r="Q6797" s="1" t="s">
        <v>20151</v>
      </c>
      <c r="R6797" s="2">
        <v>40004</v>
      </c>
      <c r="S6797" s="7">
        <f ca="1">+TODAY()-spotify_data[[#This Row],[Fecha lanzamiento Album]]</f>
        <v>6027</v>
      </c>
      <c r="T6797" s="7">
        <f ca="1">+spotify_data[[#This Row],[Antigüedad Album Dias]]/60</f>
        <v>100.45</v>
      </c>
      <c r="U6797" s="8">
        <f ca="1">spotify_data[[#This Row],[Antigüedad Album Meses]]/12</f>
        <v>8.3708333333333336</v>
      </c>
      <c r="V6797">
        <v>16</v>
      </c>
      <c r="W6797" s="1" t="s">
        <v>1932</v>
      </c>
      <c r="X6797" s="1" t="str">
        <f>+IF(spotify_data[[#This Row],[album_type]]="album","Album",IF(spotify_data[[#This Row],[album_type]]="single","Single","Compilation"))</f>
        <v>Compilation</v>
      </c>
      <c r="Y6797">
        <v>342</v>
      </c>
    </row>
    <row r="6798" spans="1:25" x14ac:dyDescent="0.3">
      <c r="A6798" s="1" t="s">
        <v>20295</v>
      </c>
      <c r="B6798" s="1">
        <v>734</v>
      </c>
      <c r="C6798" s="1" t="s">
        <v>20296</v>
      </c>
      <c r="D6798">
        <v>4</v>
      </c>
      <c r="E6798">
        <v>35</v>
      </c>
      <c r="F6798" s="10">
        <f>spotify_data[[#This Row],[track_popularity]]/100</f>
        <v>0.35</v>
      </c>
      <c r="G6798" s="9" t="b">
        <v>0</v>
      </c>
      <c r="H6798" s="1">
        <f>+IF(spotify_data[[#This Row],[explicit]]=FALSE,0,1)</f>
        <v>0</v>
      </c>
      <c r="I6798" s="1" t="s">
        <v>7647</v>
      </c>
      <c r="J6798" s="7">
        <f>MATCH(spotify_data[[#This Row],[artist_name]],spotify_data[artist_name],0)</f>
        <v>289</v>
      </c>
      <c r="K6798">
        <v>81</v>
      </c>
      <c r="L6798" s="10">
        <f>spotify_data[[#This Row],[artist_popularity]]/100</f>
        <v>0.81</v>
      </c>
      <c r="M6798">
        <v>23384088</v>
      </c>
      <c r="N6798" s="1" t="s">
        <v>7648</v>
      </c>
      <c r="O6798" s="1" t="s">
        <v>20297</v>
      </c>
      <c r="P6798" s="1">
        <f>MATCH(spotify_data[[#This Row],[album_id]],spotify_data[album_id],0)</f>
        <v>6182</v>
      </c>
      <c r="Q6798" s="1" t="s">
        <v>20298</v>
      </c>
      <c r="R6798" s="2">
        <v>39814</v>
      </c>
      <c r="S6798" s="7">
        <f ca="1">+TODAY()-spotify_data[[#This Row],[Fecha lanzamiento Album]]</f>
        <v>6217</v>
      </c>
      <c r="T6798" s="7">
        <f ca="1">+spotify_data[[#This Row],[Antigüedad Album Dias]]/60</f>
        <v>103.61666666666666</v>
      </c>
      <c r="U6798" s="8">
        <f ca="1">spotify_data[[#This Row],[Antigüedad Album Meses]]/12</f>
        <v>8.6347222222222211</v>
      </c>
      <c r="V6798">
        <v>24</v>
      </c>
      <c r="W6798" s="1" t="s">
        <v>20</v>
      </c>
      <c r="X6798" s="1" t="str">
        <f>+IF(spotify_data[[#This Row],[album_type]]="album","Album",IF(spotify_data[[#This Row],[album_type]]="single","Single","Compilation"))</f>
        <v>Album</v>
      </c>
      <c r="Y6798">
        <v>272</v>
      </c>
    </row>
    <row r="6799" spans="1:25" x14ac:dyDescent="0.3">
      <c r="A6799" s="1" t="s">
        <v>20652</v>
      </c>
      <c r="B6799" s="1">
        <v>7404</v>
      </c>
      <c r="C6799" s="1" t="s">
        <v>20653</v>
      </c>
      <c r="D6799">
        <v>16</v>
      </c>
      <c r="E6799">
        <v>35</v>
      </c>
      <c r="F6799" s="10">
        <f>spotify_data[[#This Row],[track_popularity]]/100</f>
        <v>0.35</v>
      </c>
      <c r="G6799" s="9" t="b">
        <v>0</v>
      </c>
      <c r="H6799" s="1">
        <f>+IF(spotify_data[[#This Row],[explicit]]=FALSE,0,1)</f>
        <v>0</v>
      </c>
      <c r="I6799" s="1" t="s">
        <v>7349</v>
      </c>
      <c r="J6799" s="7">
        <f>MATCH(spotify_data[[#This Row],[artist_name]],spotify_data[artist_name],0)</f>
        <v>5068</v>
      </c>
      <c r="K6799">
        <v>58</v>
      </c>
      <c r="L6799" s="10">
        <f>spotify_data[[#This Row],[artist_popularity]]/100</f>
        <v>0.57999999999999996</v>
      </c>
      <c r="M6799">
        <v>111922</v>
      </c>
      <c r="N6799" s="1" t="s">
        <v>4495</v>
      </c>
      <c r="O6799" s="1" t="s">
        <v>20654</v>
      </c>
      <c r="P6799" s="1">
        <f>MATCH(spotify_data[[#This Row],[album_id]],spotify_data[album_id],0)</f>
        <v>5101</v>
      </c>
      <c r="Q6799" s="1" t="s">
        <v>20655</v>
      </c>
      <c r="R6799" s="2">
        <v>39435</v>
      </c>
      <c r="S6799" s="7">
        <f ca="1">+TODAY()-spotify_data[[#This Row],[Fecha lanzamiento Album]]</f>
        <v>6596</v>
      </c>
      <c r="T6799" s="7">
        <f ca="1">+spotify_data[[#This Row],[Antigüedad Album Dias]]/60</f>
        <v>109.93333333333334</v>
      </c>
      <c r="U6799" s="8">
        <f ca="1">spotify_data[[#This Row],[Antigüedad Album Meses]]/12</f>
        <v>9.1611111111111114</v>
      </c>
      <c r="V6799">
        <v>28</v>
      </c>
      <c r="W6799" s="1" t="s">
        <v>20</v>
      </c>
      <c r="X6799" s="1" t="str">
        <f>+IF(spotify_data[[#This Row],[album_type]]="album","Album",IF(spotify_data[[#This Row],[album_type]]="single","Single","Compilation"))</f>
        <v>Album</v>
      </c>
      <c r="Y6799">
        <v>162</v>
      </c>
    </row>
    <row r="6800" spans="1:25" x14ac:dyDescent="0.3">
      <c r="A6800" s="1" t="s">
        <v>21508</v>
      </c>
      <c r="B6800" s="1">
        <v>5695</v>
      </c>
      <c r="C6800" s="1" t="s">
        <v>21509</v>
      </c>
      <c r="D6800">
        <v>10</v>
      </c>
      <c r="E6800">
        <v>35</v>
      </c>
      <c r="F6800" s="10">
        <f>spotify_data[[#This Row],[track_popularity]]/100</f>
        <v>0.35</v>
      </c>
      <c r="G6800" s="9" t="b">
        <v>0</v>
      </c>
      <c r="H6800" s="1">
        <f>+IF(spotify_data[[#This Row],[explicit]]=FALSE,0,1)</f>
        <v>0</v>
      </c>
      <c r="I6800" s="1" t="s">
        <v>16817</v>
      </c>
      <c r="J6800" s="7">
        <f>MATCH(spotify_data[[#This Row],[artist_name]],spotify_data[artist_name],0)</f>
        <v>3059</v>
      </c>
      <c r="K6800">
        <v>66</v>
      </c>
      <c r="L6800" s="10">
        <f>spotify_data[[#This Row],[artist_popularity]]/100</f>
        <v>0.66</v>
      </c>
      <c r="M6800">
        <v>9661696</v>
      </c>
      <c r="N6800" s="1" t="s">
        <v>16818</v>
      </c>
      <c r="O6800" s="1" t="s">
        <v>21491</v>
      </c>
      <c r="P6800" s="1">
        <f>MATCH(spotify_data[[#This Row],[album_id]],spotify_data[album_id],0)</f>
        <v>3059</v>
      </c>
      <c r="Q6800" s="1" t="s">
        <v>21492</v>
      </c>
      <c r="R6800" s="2">
        <v>38353</v>
      </c>
      <c r="S6800" s="7">
        <f ca="1">+TODAY()-spotify_data[[#This Row],[Fecha lanzamiento Album]]</f>
        <v>7678</v>
      </c>
      <c r="T6800" s="7">
        <f ca="1">+spotify_data[[#This Row],[Antigüedad Album Dias]]/60</f>
        <v>127.96666666666667</v>
      </c>
      <c r="U6800" s="8">
        <f ca="1">spotify_data[[#This Row],[Antigüedad Album Meses]]/12</f>
        <v>10.66388888888889</v>
      </c>
      <c r="V6800">
        <v>10</v>
      </c>
      <c r="W6800" s="1" t="s">
        <v>20</v>
      </c>
      <c r="X6800" s="1" t="str">
        <f>+IF(spotify_data[[#This Row],[album_type]]="album","Album",IF(spotify_data[[#This Row],[album_type]]="single","Single","Compilation"))</f>
        <v>Album</v>
      </c>
      <c r="Y6800">
        <v>374</v>
      </c>
    </row>
    <row r="6801" spans="1:25" x14ac:dyDescent="0.3">
      <c r="A6801" s="1" t="s">
        <v>22228</v>
      </c>
      <c r="B6801" s="1"/>
      <c r="C6801" s="1" t="s">
        <v>22229</v>
      </c>
      <c r="D6801">
        <v>4</v>
      </c>
      <c r="E6801">
        <v>35</v>
      </c>
      <c r="F6801" s="10">
        <f>spotify_data[[#This Row],[track_popularity]]/100</f>
        <v>0.35</v>
      </c>
      <c r="G6801" s="9" t="b">
        <v>0</v>
      </c>
      <c r="H6801" s="1">
        <f>+IF(spotify_data[[#This Row],[explicit]]=FALSE,0,1)</f>
        <v>0</v>
      </c>
      <c r="I6801" s="1" t="s">
        <v>7994</v>
      </c>
      <c r="J6801" s="7">
        <f>MATCH(spotify_data[[#This Row],[artist_name]],spotify_data[artist_name],0)</f>
        <v>5155</v>
      </c>
      <c r="K6801">
        <v>62</v>
      </c>
      <c r="L6801" s="10">
        <f>spotify_data[[#This Row],[artist_popularity]]/100</f>
        <v>0.62</v>
      </c>
      <c r="M6801">
        <v>412983</v>
      </c>
      <c r="N6801" s="1" t="s">
        <v>1609</v>
      </c>
      <c r="O6801" s="1" t="s">
        <v>22199</v>
      </c>
      <c r="P6801" s="1">
        <f>MATCH(spotify_data[[#This Row],[album_id]],spotify_data[album_id],0)</f>
        <v>6369</v>
      </c>
      <c r="Q6801" s="1" t="s">
        <v>22200</v>
      </c>
      <c r="R6801" s="2">
        <v>37257</v>
      </c>
      <c r="S6801" s="7">
        <f ca="1">+TODAY()-spotify_data[[#This Row],[Fecha lanzamiento Album]]</f>
        <v>8774</v>
      </c>
      <c r="T6801" s="7">
        <f ca="1">+spotify_data[[#This Row],[Antigüedad Album Dias]]/60</f>
        <v>146.23333333333332</v>
      </c>
      <c r="U6801" s="8">
        <f ca="1">spotify_data[[#This Row],[Antigüedad Album Meses]]/12</f>
        <v>12.18611111111111</v>
      </c>
      <c r="V6801">
        <v>17</v>
      </c>
      <c r="W6801" s="1" t="s">
        <v>20</v>
      </c>
      <c r="X6801" s="1" t="str">
        <f>+IF(spotify_data[[#This Row],[album_type]]="album","Album",IF(spotify_data[[#This Row],[album_type]]="single","Single","Compilation"))</f>
        <v>Album</v>
      </c>
      <c r="Y6801">
        <v>192</v>
      </c>
    </row>
    <row r="6802" spans="1:25" x14ac:dyDescent="0.3">
      <c r="A6802" s="1" t="s">
        <v>22277</v>
      </c>
      <c r="B6802" s="1"/>
      <c r="C6802" s="1" t="s">
        <v>22278</v>
      </c>
      <c r="D6802">
        <v>11</v>
      </c>
      <c r="E6802">
        <v>35</v>
      </c>
      <c r="F6802" s="10">
        <f>spotify_data[[#This Row],[track_popularity]]/100</f>
        <v>0.35</v>
      </c>
      <c r="G6802" s="9" t="b">
        <v>0</v>
      </c>
      <c r="H6802" s="1">
        <f>+IF(spotify_data[[#This Row],[explicit]]=FALSE,0,1)</f>
        <v>0</v>
      </c>
      <c r="I6802" s="1" t="s">
        <v>22279</v>
      </c>
      <c r="J6802" s="7">
        <f>MATCH(spotify_data[[#This Row],[artist_name]],spotify_data[artist_name],0)</f>
        <v>6801</v>
      </c>
      <c r="K6802">
        <v>29</v>
      </c>
      <c r="L6802" s="10">
        <f>spotify_data[[#This Row],[artist_popularity]]/100</f>
        <v>0.28999999999999998</v>
      </c>
      <c r="M6802">
        <v>47234</v>
      </c>
      <c r="N6802" s="1" t="s">
        <v>23</v>
      </c>
      <c r="O6802" s="1" t="s">
        <v>22280</v>
      </c>
      <c r="P6802" s="1">
        <f>MATCH(spotify_data[[#This Row],[album_id]],spotify_data[album_id],0)</f>
        <v>6801</v>
      </c>
      <c r="Q6802" s="1" t="s">
        <v>22281</v>
      </c>
      <c r="R6802" s="2">
        <v>37159</v>
      </c>
      <c r="S6802" s="7">
        <f ca="1">+TODAY()-spotify_data[[#This Row],[Fecha lanzamiento Album]]</f>
        <v>8872</v>
      </c>
      <c r="T6802" s="7">
        <f ca="1">+spotify_data[[#This Row],[Antigüedad Album Dias]]/60</f>
        <v>147.86666666666667</v>
      </c>
      <c r="U6802" s="8">
        <f ca="1">spotify_data[[#This Row],[Antigüedad Album Meses]]/12</f>
        <v>12.322222222222223</v>
      </c>
      <c r="V6802">
        <v>15</v>
      </c>
      <c r="W6802" s="1" t="s">
        <v>20</v>
      </c>
      <c r="X6802" s="1" t="str">
        <f>+IF(spotify_data[[#This Row],[album_type]]="album","Album",IF(spotify_data[[#This Row],[album_type]]="single","Single","Compilation"))</f>
        <v>Album</v>
      </c>
      <c r="Y6802">
        <v>338</v>
      </c>
    </row>
    <row r="6803" spans="1:25" x14ac:dyDescent="0.3">
      <c r="A6803" s="1" t="s">
        <v>22998</v>
      </c>
      <c r="B6803" s="1"/>
      <c r="C6803" s="1" t="s">
        <v>22999</v>
      </c>
      <c r="D6803">
        <v>5</v>
      </c>
      <c r="E6803">
        <v>35</v>
      </c>
      <c r="F6803" s="10">
        <f>spotify_data[[#This Row],[track_popularity]]/100</f>
        <v>0.35</v>
      </c>
      <c r="G6803" s="9" t="b">
        <v>0</v>
      </c>
      <c r="H6803" s="1">
        <f>+IF(spotify_data[[#This Row],[explicit]]=FALSE,0,1)</f>
        <v>0</v>
      </c>
      <c r="I6803" s="1" t="s">
        <v>23000</v>
      </c>
      <c r="J6803" s="7">
        <f>MATCH(spotify_data[[#This Row],[artist_name]],spotify_data[artist_name],0)</f>
        <v>6802</v>
      </c>
      <c r="K6803">
        <v>52</v>
      </c>
      <c r="L6803" s="10">
        <f>spotify_data[[#This Row],[artist_popularity]]/100</f>
        <v>0.52</v>
      </c>
      <c r="M6803">
        <v>564181</v>
      </c>
      <c r="N6803" s="1" t="s">
        <v>20695</v>
      </c>
      <c r="O6803" s="1" t="s">
        <v>23001</v>
      </c>
      <c r="P6803" s="1">
        <f>MATCH(spotify_data[[#This Row],[album_id]],spotify_data[album_id],0)</f>
        <v>6802</v>
      </c>
      <c r="Q6803" s="1" t="s">
        <v>23002</v>
      </c>
      <c r="R6803" s="2">
        <v>35611</v>
      </c>
      <c r="S6803" s="7">
        <f ca="1">+TODAY()-spotify_data[[#This Row],[Fecha lanzamiento Album]]</f>
        <v>10420</v>
      </c>
      <c r="T6803" s="7">
        <f ca="1">+spotify_data[[#This Row],[Antigüedad Album Dias]]/60</f>
        <v>173.66666666666666</v>
      </c>
      <c r="U6803" s="8">
        <f ca="1">spotify_data[[#This Row],[Antigüedad Album Meses]]/12</f>
        <v>14.472222222222221</v>
      </c>
      <c r="V6803">
        <v>8</v>
      </c>
      <c r="W6803" s="1" t="s">
        <v>20</v>
      </c>
      <c r="X6803" s="1" t="str">
        <f>+IF(spotify_data[[#This Row],[album_type]]="album","Album",IF(spotify_data[[#This Row],[album_type]]="single","Single","Compilation"))</f>
        <v>Album</v>
      </c>
      <c r="Y6803">
        <v>1031</v>
      </c>
    </row>
    <row r="6804" spans="1:25" x14ac:dyDescent="0.3">
      <c r="A6804" s="1" t="s">
        <v>23382</v>
      </c>
      <c r="B6804" s="1"/>
      <c r="C6804" s="1" t="s">
        <v>23383</v>
      </c>
      <c r="D6804">
        <v>4</v>
      </c>
      <c r="E6804">
        <v>35</v>
      </c>
      <c r="F6804" s="10">
        <f>spotify_data[[#This Row],[track_popularity]]/100</f>
        <v>0.35</v>
      </c>
      <c r="G6804" s="9" t="b">
        <v>1</v>
      </c>
      <c r="H6804" s="1">
        <f>+IF(spotify_data[[#This Row],[explicit]]=FALSE,0,1)</f>
        <v>1</v>
      </c>
      <c r="I6804" s="1" t="s">
        <v>2104</v>
      </c>
      <c r="J6804" s="7">
        <f>MATCH(spotify_data[[#This Row],[artist_name]],spotify_data[artist_name],0)</f>
        <v>2180</v>
      </c>
      <c r="K6804">
        <v>71</v>
      </c>
      <c r="L6804" s="10">
        <f>spotify_data[[#This Row],[artist_popularity]]/100</f>
        <v>0.71</v>
      </c>
      <c r="M6804">
        <v>4968982</v>
      </c>
      <c r="N6804" s="1" t="s">
        <v>2105</v>
      </c>
      <c r="O6804" s="1" t="s">
        <v>23368</v>
      </c>
      <c r="P6804" s="1">
        <f>MATCH(spotify_data[[#This Row],[album_id]],spotify_data[album_id],0)</f>
        <v>5674</v>
      </c>
      <c r="Q6804" s="1" t="s">
        <v>23369</v>
      </c>
      <c r="R6804" s="2">
        <v>34335</v>
      </c>
      <c r="S6804" s="7">
        <f ca="1">+TODAY()-spotify_data[[#This Row],[Fecha lanzamiento Album]]</f>
        <v>11696</v>
      </c>
      <c r="T6804" s="7">
        <f ca="1">+spotify_data[[#This Row],[Antigüedad Album Dias]]/60</f>
        <v>194.93333333333334</v>
      </c>
      <c r="U6804" s="8">
        <f ca="1">spotify_data[[#This Row],[Antigüedad Album Meses]]/12</f>
        <v>16.244444444444444</v>
      </c>
      <c r="V6804">
        <v>13</v>
      </c>
      <c r="W6804" s="1" t="s">
        <v>20</v>
      </c>
      <c r="X6804" s="1" t="str">
        <f>+IF(spotify_data[[#This Row],[album_type]]="album","Album",IF(spotify_data[[#This Row],[album_type]]="single","Single","Compilation"))</f>
        <v>Album</v>
      </c>
      <c r="Y6804">
        <v>437</v>
      </c>
    </row>
    <row r="6805" spans="1:25" x14ac:dyDescent="0.3">
      <c r="A6805" s="1" t="s">
        <v>23386</v>
      </c>
      <c r="B6805" s="1"/>
      <c r="C6805" s="1" t="s">
        <v>23387</v>
      </c>
      <c r="D6805">
        <v>9</v>
      </c>
      <c r="E6805">
        <v>35</v>
      </c>
      <c r="F6805" s="10">
        <f>spotify_data[[#This Row],[track_popularity]]/100</f>
        <v>0.35</v>
      </c>
      <c r="G6805" s="9" t="b">
        <v>1</v>
      </c>
      <c r="H6805" s="1">
        <f>+IF(spotify_data[[#This Row],[explicit]]=FALSE,0,1)</f>
        <v>1</v>
      </c>
      <c r="I6805" s="1" t="s">
        <v>2104</v>
      </c>
      <c r="J6805" s="7">
        <f>MATCH(spotify_data[[#This Row],[artist_name]],spotify_data[artist_name],0)</f>
        <v>2180</v>
      </c>
      <c r="K6805">
        <v>71</v>
      </c>
      <c r="L6805" s="10">
        <f>spotify_data[[#This Row],[artist_popularity]]/100</f>
        <v>0.71</v>
      </c>
      <c r="M6805">
        <v>4971141</v>
      </c>
      <c r="N6805" s="1" t="s">
        <v>2105</v>
      </c>
      <c r="O6805" s="1" t="s">
        <v>23368</v>
      </c>
      <c r="P6805" s="1">
        <f>MATCH(spotify_data[[#This Row],[album_id]],spotify_data[album_id],0)</f>
        <v>5674</v>
      </c>
      <c r="Q6805" s="1" t="s">
        <v>23369</v>
      </c>
      <c r="R6805" s="2">
        <v>34335</v>
      </c>
      <c r="S6805" s="7">
        <f ca="1">+TODAY()-spotify_data[[#This Row],[Fecha lanzamiento Album]]</f>
        <v>11696</v>
      </c>
      <c r="T6805" s="7">
        <f ca="1">+spotify_data[[#This Row],[Antigüedad Album Dias]]/60</f>
        <v>194.93333333333334</v>
      </c>
      <c r="U6805" s="8">
        <f ca="1">spotify_data[[#This Row],[Antigüedad Album Meses]]/12</f>
        <v>16.244444444444444</v>
      </c>
      <c r="V6805">
        <v>13</v>
      </c>
      <c r="W6805" s="1" t="s">
        <v>20</v>
      </c>
      <c r="X6805" s="1" t="str">
        <f>+IF(spotify_data[[#This Row],[album_type]]="album","Album",IF(spotify_data[[#This Row],[album_type]]="single","Single","Compilation"))</f>
        <v>Album</v>
      </c>
      <c r="Y6805">
        <v>337</v>
      </c>
    </row>
    <row r="6806" spans="1:25" x14ac:dyDescent="0.3">
      <c r="A6806" s="1" t="s">
        <v>23632</v>
      </c>
      <c r="B6806" s="1"/>
      <c r="C6806" s="1" t="s">
        <v>23633</v>
      </c>
      <c r="D6806">
        <v>6</v>
      </c>
      <c r="E6806">
        <v>35</v>
      </c>
      <c r="F6806" s="10">
        <f>spotify_data[[#This Row],[track_popularity]]/100</f>
        <v>0.35</v>
      </c>
      <c r="G6806" s="9" t="b">
        <v>0</v>
      </c>
      <c r="H6806" s="1">
        <f>+IF(spotify_data[[#This Row],[explicit]]=FALSE,0,1)</f>
        <v>0</v>
      </c>
      <c r="I6806" s="1" t="s">
        <v>7647</v>
      </c>
      <c r="J6806" s="7">
        <f>MATCH(spotify_data[[#This Row],[artist_name]],spotify_data[artist_name],0)</f>
        <v>289</v>
      </c>
      <c r="K6806">
        <v>81</v>
      </c>
      <c r="L6806" s="10">
        <f>spotify_data[[#This Row],[artist_popularity]]/100</f>
        <v>0.81</v>
      </c>
      <c r="M6806">
        <v>23391272</v>
      </c>
      <c r="N6806" s="1" t="s">
        <v>7648</v>
      </c>
      <c r="O6806" s="1" t="s">
        <v>23601</v>
      </c>
      <c r="P6806" s="1">
        <f>MATCH(spotify_data[[#This Row],[album_id]],spotify_data[album_id],0)</f>
        <v>4747</v>
      </c>
      <c r="Q6806" s="1" t="s">
        <v>23602</v>
      </c>
      <c r="R6806" s="2">
        <v>33507</v>
      </c>
      <c r="S6806" s="7">
        <f ca="1">+TODAY()-spotify_data[[#This Row],[Fecha lanzamiento Album]]</f>
        <v>12524</v>
      </c>
      <c r="T6806" s="7">
        <f ca="1">+spotify_data[[#This Row],[Antigüedad Album Dias]]/60</f>
        <v>208.73333333333332</v>
      </c>
      <c r="U6806" s="8">
        <f ca="1">spotify_data[[#This Row],[Antigüedad Album Meses]]/12</f>
        <v>17.394444444444442</v>
      </c>
      <c r="V6806">
        <v>70</v>
      </c>
      <c r="W6806" s="1" t="s">
        <v>20</v>
      </c>
      <c r="X6806" s="1" t="str">
        <f>+IF(spotify_data[[#This Row],[album_type]]="album","Album",IF(spotify_data[[#This Row],[album_type]]="single","Single","Compilation"))</f>
        <v>Album</v>
      </c>
      <c r="Y6806">
        <v>475</v>
      </c>
    </row>
    <row r="6807" spans="1:25" x14ac:dyDescent="0.3">
      <c r="A6807" s="1" t="s">
        <v>111</v>
      </c>
      <c r="B6807" s="1">
        <v>5198</v>
      </c>
      <c r="C6807" s="1" t="s">
        <v>112</v>
      </c>
      <c r="D6807">
        <v>1</v>
      </c>
      <c r="E6807">
        <v>34</v>
      </c>
      <c r="F6807" s="10">
        <f>spotify_data[[#This Row],[track_popularity]]/100</f>
        <v>0.34</v>
      </c>
      <c r="G6807" s="9" t="b">
        <v>0</v>
      </c>
      <c r="H6807" s="1">
        <f>+IF(spotify_data[[#This Row],[explicit]]=FALSE,0,1)</f>
        <v>0</v>
      </c>
      <c r="I6807" s="1" t="s">
        <v>113</v>
      </c>
      <c r="J6807" s="7">
        <f>MATCH(spotify_data[[#This Row],[artist_name]],spotify_data[artist_name],0)</f>
        <v>6806</v>
      </c>
      <c r="K6807">
        <v>32</v>
      </c>
      <c r="L6807" s="10">
        <f>spotify_data[[#This Row],[artist_popularity]]/100</f>
        <v>0.32</v>
      </c>
      <c r="M6807">
        <v>1496</v>
      </c>
      <c r="N6807" s="1" t="s">
        <v>23</v>
      </c>
      <c r="O6807" s="1" t="s">
        <v>114</v>
      </c>
      <c r="P6807" s="1">
        <f>MATCH(spotify_data[[#This Row],[album_id]],spotify_data[album_id],0)</f>
        <v>6806</v>
      </c>
      <c r="Q6807" s="1" t="s">
        <v>112</v>
      </c>
      <c r="R6807" s="2">
        <v>45954</v>
      </c>
      <c r="S6807" s="7">
        <f ca="1">+TODAY()-spotify_data[[#This Row],[Fecha lanzamiento Album]]</f>
        <v>77</v>
      </c>
      <c r="T6807" s="7">
        <f ca="1">+spotify_data[[#This Row],[Antigüedad Album Dias]]/60</f>
        <v>1.2833333333333334</v>
      </c>
      <c r="U6807" s="8">
        <f ca="1">spotify_data[[#This Row],[Antigüedad Album Meses]]/12</f>
        <v>0.10694444444444445</v>
      </c>
      <c r="V6807">
        <v>1</v>
      </c>
      <c r="W6807" s="1" t="s">
        <v>21</v>
      </c>
      <c r="X6807" s="1" t="str">
        <f>+IF(spotify_data[[#This Row],[album_type]]="album","Album",IF(spotify_data[[#This Row],[album_type]]="single","Single","Compilation"))</f>
        <v>Single</v>
      </c>
      <c r="Y6807">
        <v>358</v>
      </c>
    </row>
    <row r="6808" spans="1:25" x14ac:dyDescent="0.3">
      <c r="A6808" s="1" t="s">
        <v>606</v>
      </c>
      <c r="B6808" s="1">
        <v>1921</v>
      </c>
      <c r="C6808" s="1" t="s">
        <v>607</v>
      </c>
      <c r="D6808">
        <v>1</v>
      </c>
      <c r="E6808">
        <v>34</v>
      </c>
      <c r="F6808" s="10">
        <f>spotify_data[[#This Row],[track_popularity]]/100</f>
        <v>0.34</v>
      </c>
      <c r="G6808" s="9" t="b">
        <v>1</v>
      </c>
      <c r="H6808" s="1">
        <f>+IF(spotify_data[[#This Row],[explicit]]=FALSE,0,1)</f>
        <v>1</v>
      </c>
      <c r="I6808" s="1" t="s">
        <v>608</v>
      </c>
      <c r="J6808" s="7">
        <f>MATCH(spotify_data[[#This Row],[artist_name]],spotify_data[artist_name],0)</f>
        <v>6807</v>
      </c>
      <c r="K6808">
        <v>17</v>
      </c>
      <c r="L6808" s="10">
        <f>spotify_data[[#This Row],[artist_popularity]]/100</f>
        <v>0.17</v>
      </c>
      <c r="M6808">
        <v>1254</v>
      </c>
      <c r="N6808" s="1" t="s">
        <v>23</v>
      </c>
      <c r="O6808" s="1" t="s">
        <v>609</v>
      </c>
      <c r="P6808" s="1">
        <f>MATCH(spotify_data[[#This Row],[album_id]],spotify_data[album_id],0)</f>
        <v>6807</v>
      </c>
      <c r="Q6808" s="1" t="s">
        <v>607</v>
      </c>
      <c r="R6808" s="2">
        <v>45925</v>
      </c>
      <c r="S6808" s="7">
        <f ca="1">+TODAY()-spotify_data[[#This Row],[Fecha lanzamiento Album]]</f>
        <v>106</v>
      </c>
      <c r="T6808" s="7">
        <f ca="1">+spotify_data[[#This Row],[Antigüedad Album Dias]]/60</f>
        <v>1.7666666666666666</v>
      </c>
      <c r="U6808" s="8">
        <f ca="1">spotify_data[[#This Row],[Antigüedad Album Meses]]/12</f>
        <v>0.14722222222222223</v>
      </c>
      <c r="V6808">
        <v>1</v>
      </c>
      <c r="W6808" s="1" t="s">
        <v>21</v>
      </c>
      <c r="X6808" s="1" t="str">
        <f>+IF(spotify_data[[#This Row],[album_type]]="album","Album",IF(spotify_data[[#This Row],[album_type]]="single","Single","Compilation"))</f>
        <v>Single</v>
      </c>
      <c r="Y6808">
        <v>308</v>
      </c>
    </row>
    <row r="6809" spans="1:25" x14ac:dyDescent="0.3">
      <c r="A6809" s="1" t="s">
        <v>1089</v>
      </c>
      <c r="B6809" s="1">
        <v>2277</v>
      </c>
      <c r="C6809" s="1" t="s">
        <v>1090</v>
      </c>
      <c r="D6809">
        <v>9</v>
      </c>
      <c r="E6809">
        <v>34</v>
      </c>
      <c r="F6809" s="10">
        <f>spotify_data[[#This Row],[track_popularity]]/100</f>
        <v>0.34</v>
      </c>
      <c r="G6809" s="9" t="b">
        <v>0</v>
      </c>
      <c r="H6809" s="1">
        <f>+IF(spotify_data[[#This Row],[explicit]]=FALSE,0,1)</f>
        <v>0</v>
      </c>
      <c r="I6809" s="1" t="s">
        <v>1091</v>
      </c>
      <c r="J6809" s="7">
        <f>MATCH(spotify_data[[#This Row],[artist_name]],spotify_data[artist_name],0)</f>
        <v>5901</v>
      </c>
      <c r="K6809">
        <v>57</v>
      </c>
      <c r="L6809" s="10">
        <f>spotify_data[[#This Row],[artist_popularity]]/100</f>
        <v>0.56999999999999995</v>
      </c>
      <c r="M6809">
        <v>398681</v>
      </c>
      <c r="N6809" s="1" t="s">
        <v>23</v>
      </c>
      <c r="O6809" s="1" t="s">
        <v>1092</v>
      </c>
      <c r="P6809" s="1">
        <f>MATCH(spotify_data[[#This Row],[album_id]],spotify_data[album_id],0)</f>
        <v>5901</v>
      </c>
      <c r="Q6809" s="1" t="s">
        <v>1093</v>
      </c>
      <c r="R6809" s="2">
        <v>45891</v>
      </c>
      <c r="S6809" s="7">
        <f ca="1">+TODAY()-spotify_data[[#This Row],[Fecha lanzamiento Album]]</f>
        <v>140</v>
      </c>
      <c r="T6809" s="7">
        <f ca="1">+spotify_data[[#This Row],[Antigüedad Album Dias]]/60</f>
        <v>2.3333333333333335</v>
      </c>
      <c r="U6809" s="8">
        <f ca="1">spotify_data[[#This Row],[Antigüedad Album Meses]]/12</f>
        <v>0.19444444444444445</v>
      </c>
      <c r="V6809">
        <v>17</v>
      </c>
      <c r="W6809" s="1" t="s">
        <v>20</v>
      </c>
      <c r="X6809" s="1" t="str">
        <f>+IF(spotify_data[[#This Row],[album_type]]="album","Album",IF(spotify_data[[#This Row],[album_type]]="single","Single","Compilation"))</f>
        <v>Album</v>
      </c>
      <c r="Y6809">
        <v>313</v>
      </c>
    </row>
    <row r="6810" spans="1:25" x14ac:dyDescent="0.3">
      <c r="A6810" s="1" t="s">
        <v>1094</v>
      </c>
      <c r="B6810" s="1">
        <v>5356</v>
      </c>
      <c r="C6810" s="1" t="s">
        <v>1095</v>
      </c>
      <c r="D6810">
        <v>11</v>
      </c>
      <c r="E6810">
        <v>34</v>
      </c>
      <c r="F6810" s="10">
        <f>spotify_data[[#This Row],[track_popularity]]/100</f>
        <v>0.34</v>
      </c>
      <c r="G6810" s="9" t="b">
        <v>0</v>
      </c>
      <c r="H6810" s="1">
        <f>+IF(spotify_data[[#This Row],[explicit]]=FALSE,0,1)</f>
        <v>0</v>
      </c>
      <c r="I6810" s="1" t="s">
        <v>1091</v>
      </c>
      <c r="J6810" s="7">
        <f>MATCH(spotify_data[[#This Row],[artist_name]],spotify_data[artist_name],0)</f>
        <v>5901</v>
      </c>
      <c r="K6810">
        <v>57</v>
      </c>
      <c r="L6810" s="10">
        <f>spotify_data[[#This Row],[artist_popularity]]/100</f>
        <v>0.56999999999999995</v>
      </c>
      <c r="M6810">
        <v>398659</v>
      </c>
      <c r="N6810" s="1" t="s">
        <v>23</v>
      </c>
      <c r="O6810" s="1" t="s">
        <v>1092</v>
      </c>
      <c r="P6810" s="1">
        <f>MATCH(spotify_data[[#This Row],[album_id]],spotify_data[album_id],0)</f>
        <v>5901</v>
      </c>
      <c r="Q6810" s="1" t="s">
        <v>1093</v>
      </c>
      <c r="R6810" s="2">
        <v>45891</v>
      </c>
      <c r="S6810" s="7">
        <f ca="1">+TODAY()-spotify_data[[#This Row],[Fecha lanzamiento Album]]</f>
        <v>140</v>
      </c>
      <c r="T6810" s="7">
        <f ca="1">+spotify_data[[#This Row],[Antigüedad Album Dias]]/60</f>
        <v>2.3333333333333335</v>
      </c>
      <c r="U6810" s="8">
        <f ca="1">spotify_data[[#This Row],[Antigüedad Album Meses]]/12</f>
        <v>0.19444444444444445</v>
      </c>
      <c r="V6810">
        <v>17</v>
      </c>
      <c r="W6810" s="1" t="s">
        <v>20</v>
      </c>
      <c r="X6810" s="1" t="str">
        <f>+IF(spotify_data[[#This Row],[album_type]]="album","Album",IF(spotify_data[[#This Row],[album_type]]="single","Single","Compilation"))</f>
        <v>Album</v>
      </c>
      <c r="Y6810">
        <v>33</v>
      </c>
    </row>
    <row r="6811" spans="1:25" x14ac:dyDescent="0.3">
      <c r="A6811" s="1" t="s">
        <v>1150</v>
      </c>
      <c r="B6811" s="1">
        <v>8447</v>
      </c>
      <c r="C6811" s="1" t="s">
        <v>1151</v>
      </c>
      <c r="D6811">
        <v>15</v>
      </c>
      <c r="E6811">
        <v>34</v>
      </c>
      <c r="F6811" s="10">
        <f>spotify_data[[#This Row],[track_popularity]]/100</f>
        <v>0.34</v>
      </c>
      <c r="G6811" s="9" t="b">
        <v>0</v>
      </c>
      <c r="H6811" s="1">
        <f>+IF(spotify_data[[#This Row],[explicit]]=FALSE,0,1)</f>
        <v>0</v>
      </c>
      <c r="I6811" s="1" t="s">
        <v>1091</v>
      </c>
      <c r="J6811" s="7">
        <f>MATCH(spotify_data[[#This Row],[artist_name]],spotify_data[artist_name],0)</f>
        <v>5901</v>
      </c>
      <c r="K6811">
        <v>57</v>
      </c>
      <c r="L6811" s="10">
        <f>spotify_data[[#This Row],[artist_popularity]]/100</f>
        <v>0.56999999999999995</v>
      </c>
      <c r="M6811">
        <v>398681</v>
      </c>
      <c r="N6811" s="1" t="s">
        <v>23</v>
      </c>
      <c r="O6811" s="1" t="s">
        <v>1092</v>
      </c>
      <c r="P6811" s="1">
        <f>MATCH(spotify_data[[#This Row],[album_id]],spotify_data[album_id],0)</f>
        <v>5901</v>
      </c>
      <c r="Q6811" s="1" t="s">
        <v>1093</v>
      </c>
      <c r="R6811" s="2">
        <v>45891</v>
      </c>
      <c r="S6811" s="7">
        <f ca="1">+TODAY()-spotify_data[[#This Row],[Fecha lanzamiento Album]]</f>
        <v>140</v>
      </c>
      <c r="T6811" s="7">
        <f ca="1">+spotify_data[[#This Row],[Antigüedad Album Dias]]/60</f>
        <v>2.3333333333333335</v>
      </c>
      <c r="U6811" s="8">
        <f ca="1">spotify_data[[#This Row],[Antigüedad Album Meses]]/12</f>
        <v>0.19444444444444445</v>
      </c>
      <c r="V6811">
        <v>17</v>
      </c>
      <c r="W6811" s="1" t="s">
        <v>20</v>
      </c>
      <c r="X6811" s="1" t="str">
        <f>+IF(spotify_data[[#This Row],[album_type]]="album","Album",IF(spotify_data[[#This Row],[album_type]]="single","Single","Compilation"))</f>
        <v>Album</v>
      </c>
      <c r="Y6811">
        <v>264</v>
      </c>
    </row>
    <row r="6812" spans="1:25" x14ac:dyDescent="0.3">
      <c r="A6812" s="1" t="s">
        <v>1173</v>
      </c>
      <c r="B6812" s="1">
        <v>7108</v>
      </c>
      <c r="C6812" s="1" t="s">
        <v>1174</v>
      </c>
      <c r="D6812">
        <v>7</v>
      </c>
      <c r="E6812">
        <v>34</v>
      </c>
      <c r="F6812" s="10">
        <f>spotify_data[[#This Row],[track_popularity]]/100</f>
        <v>0.34</v>
      </c>
      <c r="G6812" s="9" t="b">
        <v>0</v>
      </c>
      <c r="H6812" s="1">
        <f>+IF(spotify_data[[#This Row],[explicit]]=FALSE,0,1)</f>
        <v>0</v>
      </c>
      <c r="I6812" s="1" t="s">
        <v>1091</v>
      </c>
      <c r="J6812" s="7">
        <f>MATCH(spotify_data[[#This Row],[artist_name]],spotify_data[artist_name],0)</f>
        <v>5901</v>
      </c>
      <c r="K6812">
        <v>57</v>
      </c>
      <c r="L6812" s="10">
        <f>spotify_data[[#This Row],[artist_popularity]]/100</f>
        <v>0.56999999999999995</v>
      </c>
      <c r="M6812">
        <v>398681</v>
      </c>
      <c r="N6812" s="1" t="s">
        <v>23</v>
      </c>
      <c r="O6812" s="1" t="s">
        <v>1092</v>
      </c>
      <c r="P6812" s="1">
        <f>MATCH(spotify_data[[#This Row],[album_id]],spotify_data[album_id],0)</f>
        <v>5901</v>
      </c>
      <c r="Q6812" s="1" t="s">
        <v>1093</v>
      </c>
      <c r="R6812" s="2">
        <v>45891</v>
      </c>
      <c r="S6812" s="7">
        <f ca="1">+TODAY()-spotify_data[[#This Row],[Fecha lanzamiento Album]]</f>
        <v>140</v>
      </c>
      <c r="T6812" s="7">
        <f ca="1">+spotify_data[[#This Row],[Antigüedad Album Dias]]/60</f>
        <v>2.3333333333333335</v>
      </c>
      <c r="U6812" s="8">
        <f ca="1">spotify_data[[#This Row],[Antigüedad Album Meses]]/12</f>
        <v>0.19444444444444445</v>
      </c>
      <c r="V6812">
        <v>17</v>
      </c>
      <c r="W6812" s="1" t="s">
        <v>20</v>
      </c>
      <c r="X6812" s="1" t="str">
        <f>+IF(spotify_data[[#This Row],[album_type]]="album","Album",IF(spotify_data[[#This Row],[album_type]]="single","Single","Compilation"))</f>
        <v>Album</v>
      </c>
      <c r="Y6812">
        <v>294</v>
      </c>
    </row>
    <row r="6813" spans="1:25" x14ac:dyDescent="0.3">
      <c r="A6813" s="1" t="s">
        <v>1185</v>
      </c>
      <c r="B6813" s="1">
        <v>7708</v>
      </c>
      <c r="C6813" s="1" t="s">
        <v>1186</v>
      </c>
      <c r="D6813">
        <v>1</v>
      </c>
      <c r="E6813">
        <v>34</v>
      </c>
      <c r="F6813" s="10">
        <f>spotify_data[[#This Row],[track_popularity]]/100</f>
        <v>0.34</v>
      </c>
      <c r="G6813" s="9" t="b">
        <v>0</v>
      </c>
      <c r="H6813" s="1">
        <f>+IF(spotify_data[[#This Row],[explicit]]=FALSE,0,1)</f>
        <v>0</v>
      </c>
      <c r="I6813" s="1" t="s">
        <v>1187</v>
      </c>
      <c r="J6813" s="7">
        <f>MATCH(spotify_data[[#This Row],[artist_name]],spotify_data[artist_name],0)</f>
        <v>6812</v>
      </c>
      <c r="K6813">
        <v>18</v>
      </c>
      <c r="L6813" s="10">
        <f>spotify_data[[#This Row],[artist_popularity]]/100</f>
        <v>0.18</v>
      </c>
      <c r="M6813">
        <v>824</v>
      </c>
      <c r="N6813" s="1" t="s">
        <v>23</v>
      </c>
      <c r="O6813" s="1" t="s">
        <v>1188</v>
      </c>
      <c r="P6813" s="1">
        <f>MATCH(spotify_data[[#This Row],[album_id]],spotify_data[album_id],0)</f>
        <v>6812</v>
      </c>
      <c r="Q6813" s="1" t="s">
        <v>1186</v>
      </c>
      <c r="R6813" s="2">
        <v>45890</v>
      </c>
      <c r="S6813" s="7">
        <f ca="1">+TODAY()-spotify_data[[#This Row],[Fecha lanzamiento Album]]</f>
        <v>141</v>
      </c>
      <c r="T6813" s="7">
        <f ca="1">+spotify_data[[#This Row],[Antigüedad Album Dias]]/60</f>
        <v>2.35</v>
      </c>
      <c r="U6813" s="8">
        <f ca="1">spotify_data[[#This Row],[Antigüedad Album Meses]]/12</f>
        <v>0.19583333333333333</v>
      </c>
      <c r="V6813">
        <v>1</v>
      </c>
      <c r="W6813" s="1" t="s">
        <v>21</v>
      </c>
      <c r="X6813" s="1" t="str">
        <f>+IF(spotify_data[[#This Row],[album_type]]="album","Album",IF(spotify_data[[#This Row],[album_type]]="single","Single","Compilation"))</f>
        <v>Single</v>
      </c>
      <c r="Y6813">
        <v>406</v>
      </c>
    </row>
    <row r="6814" spans="1:25" x14ac:dyDescent="0.3">
      <c r="A6814" s="1" t="s">
        <v>1388</v>
      </c>
      <c r="B6814" s="1">
        <v>8426</v>
      </c>
      <c r="C6814" s="1" t="s">
        <v>1389</v>
      </c>
      <c r="D6814">
        <v>1</v>
      </c>
      <c r="E6814">
        <v>34</v>
      </c>
      <c r="F6814" s="10">
        <f>spotify_data[[#This Row],[track_popularity]]/100</f>
        <v>0.34</v>
      </c>
      <c r="G6814" s="9" t="b">
        <v>0</v>
      </c>
      <c r="H6814" s="1">
        <f>+IF(spotify_data[[#This Row],[explicit]]=FALSE,0,1)</f>
        <v>0</v>
      </c>
      <c r="I6814" s="1" t="s">
        <v>1390</v>
      </c>
      <c r="J6814" s="7">
        <f>MATCH(spotify_data[[#This Row],[artist_name]],spotify_data[artist_name],0)</f>
        <v>6813</v>
      </c>
      <c r="K6814">
        <v>64</v>
      </c>
      <c r="L6814" s="10">
        <f>spotify_data[[#This Row],[artist_popularity]]/100</f>
        <v>0.64</v>
      </c>
      <c r="M6814">
        <v>577324</v>
      </c>
      <c r="N6814" s="1" t="s">
        <v>1391</v>
      </c>
      <c r="O6814" s="1" t="s">
        <v>1392</v>
      </c>
      <c r="P6814" s="1">
        <f>MATCH(spotify_data[[#This Row],[album_id]],spotify_data[album_id],0)</f>
        <v>6813</v>
      </c>
      <c r="Q6814" s="1" t="s">
        <v>1389</v>
      </c>
      <c r="R6814" s="2">
        <v>45863</v>
      </c>
      <c r="S6814" s="7">
        <f ca="1">+TODAY()-spotify_data[[#This Row],[Fecha lanzamiento Album]]</f>
        <v>168</v>
      </c>
      <c r="T6814" s="7">
        <f ca="1">+spotify_data[[#This Row],[Antigüedad Album Dias]]/60</f>
        <v>2.8</v>
      </c>
      <c r="U6814" s="8">
        <f ca="1">spotify_data[[#This Row],[Antigüedad Album Meses]]/12</f>
        <v>0.23333333333333331</v>
      </c>
      <c r="V6814">
        <v>2</v>
      </c>
      <c r="W6814" s="1" t="s">
        <v>21</v>
      </c>
      <c r="X6814" s="1" t="str">
        <f>+IF(spotify_data[[#This Row],[album_type]]="album","Album",IF(spotify_data[[#This Row],[album_type]]="single","Single","Compilation"))</f>
        <v>Single</v>
      </c>
      <c r="Y6814">
        <v>206</v>
      </c>
    </row>
    <row r="6815" spans="1:25" x14ac:dyDescent="0.3">
      <c r="A6815" s="1" t="s">
        <v>1428</v>
      </c>
      <c r="B6815" s="1">
        <v>2044</v>
      </c>
      <c r="C6815" s="1" t="s">
        <v>1429</v>
      </c>
      <c r="D6815">
        <v>1</v>
      </c>
      <c r="E6815">
        <v>34</v>
      </c>
      <c r="F6815" s="10">
        <f>spotify_data[[#This Row],[track_popularity]]/100</f>
        <v>0.34</v>
      </c>
      <c r="G6815" s="9" t="b">
        <v>0</v>
      </c>
      <c r="H6815" s="1">
        <f>+IF(spotify_data[[#This Row],[explicit]]=FALSE,0,1)</f>
        <v>0</v>
      </c>
      <c r="I6815" s="1" t="s">
        <v>1430</v>
      </c>
      <c r="J6815" s="7">
        <f>MATCH(spotify_data[[#This Row],[artist_name]],spotify_data[artist_name],0)</f>
        <v>6146</v>
      </c>
      <c r="K6815">
        <v>46</v>
      </c>
      <c r="L6815" s="10">
        <f>spotify_data[[#This Row],[artist_popularity]]/100</f>
        <v>0.46</v>
      </c>
      <c r="M6815">
        <v>173092</v>
      </c>
      <c r="N6815" s="1" t="s">
        <v>23</v>
      </c>
      <c r="O6815" s="1" t="s">
        <v>1431</v>
      </c>
      <c r="P6815" s="1">
        <f>MATCH(spotify_data[[#This Row],[album_id]],spotify_data[album_id],0)</f>
        <v>6814</v>
      </c>
      <c r="Q6815" s="1" t="s">
        <v>1429</v>
      </c>
      <c r="R6815" s="2">
        <v>45856</v>
      </c>
      <c r="S6815" s="7">
        <f ca="1">+TODAY()-spotify_data[[#This Row],[Fecha lanzamiento Album]]</f>
        <v>175</v>
      </c>
      <c r="T6815" s="7">
        <f ca="1">+spotify_data[[#This Row],[Antigüedad Album Dias]]/60</f>
        <v>2.9166666666666665</v>
      </c>
      <c r="U6815" s="8">
        <f ca="1">spotify_data[[#This Row],[Antigüedad Album Meses]]/12</f>
        <v>0.24305555555555555</v>
      </c>
      <c r="V6815">
        <v>1</v>
      </c>
      <c r="W6815" s="1" t="s">
        <v>21</v>
      </c>
      <c r="X6815" s="1" t="str">
        <f>+IF(spotify_data[[#This Row],[album_type]]="album","Album",IF(spotify_data[[#This Row],[album_type]]="single","Single","Compilation"))</f>
        <v>Single</v>
      </c>
      <c r="Y6815">
        <v>346</v>
      </c>
    </row>
    <row r="6816" spans="1:25" x14ac:dyDescent="0.3">
      <c r="A6816" s="1" t="s">
        <v>1593</v>
      </c>
      <c r="B6816" s="1">
        <v>3890</v>
      </c>
      <c r="C6816" s="1" t="s">
        <v>1594</v>
      </c>
      <c r="D6816">
        <v>1</v>
      </c>
      <c r="E6816">
        <v>34</v>
      </c>
      <c r="F6816" s="10">
        <f>spotify_data[[#This Row],[track_popularity]]/100</f>
        <v>0.34</v>
      </c>
      <c r="G6816" s="9" t="b">
        <v>1</v>
      </c>
      <c r="H6816" s="1">
        <f>+IF(spotify_data[[#This Row],[explicit]]=FALSE,0,1)</f>
        <v>1</v>
      </c>
      <c r="I6816" s="1" t="s">
        <v>1595</v>
      </c>
      <c r="J6816" s="7">
        <f>MATCH(spotify_data[[#This Row],[artist_name]],spotify_data[artist_name],0)</f>
        <v>5785</v>
      </c>
      <c r="K6816">
        <v>40</v>
      </c>
      <c r="L6816" s="10">
        <f>spotify_data[[#This Row],[artist_popularity]]/100</f>
        <v>0.4</v>
      </c>
      <c r="M6816">
        <v>2157</v>
      </c>
      <c r="N6816" s="1" t="s">
        <v>23</v>
      </c>
      <c r="O6816" s="1" t="s">
        <v>1596</v>
      </c>
      <c r="P6816" s="1">
        <f>MATCH(spotify_data[[#This Row],[album_id]],spotify_data[album_id],0)</f>
        <v>6815</v>
      </c>
      <c r="Q6816" s="1" t="s">
        <v>1594</v>
      </c>
      <c r="R6816" s="2">
        <v>45835</v>
      </c>
      <c r="S6816" s="7">
        <f ca="1">+TODAY()-spotify_data[[#This Row],[Fecha lanzamiento Album]]</f>
        <v>196</v>
      </c>
      <c r="T6816" s="7">
        <f ca="1">+spotify_data[[#This Row],[Antigüedad Album Dias]]/60</f>
        <v>3.2666666666666666</v>
      </c>
      <c r="U6816" s="8">
        <f ca="1">spotify_data[[#This Row],[Antigüedad Album Meses]]/12</f>
        <v>0.2722222222222222</v>
      </c>
      <c r="V6816">
        <v>1</v>
      </c>
      <c r="W6816" s="1" t="s">
        <v>21</v>
      </c>
      <c r="X6816" s="1" t="str">
        <f>+IF(spotify_data[[#This Row],[album_type]]="album","Album",IF(spotify_data[[#This Row],[album_type]]="single","Single","Compilation"))</f>
        <v>Single</v>
      </c>
      <c r="Y6816">
        <v>376</v>
      </c>
    </row>
    <row r="6817" spans="1:25" x14ac:dyDescent="0.3">
      <c r="A6817" s="1" t="s">
        <v>1883</v>
      </c>
      <c r="B6817" s="1">
        <v>6691</v>
      </c>
      <c r="C6817" s="1" t="s">
        <v>1884</v>
      </c>
      <c r="D6817">
        <v>2</v>
      </c>
      <c r="E6817">
        <v>34</v>
      </c>
      <c r="F6817" s="10">
        <f>spotify_data[[#This Row],[track_popularity]]/100</f>
        <v>0.34</v>
      </c>
      <c r="G6817" s="9" t="b">
        <v>0</v>
      </c>
      <c r="H6817" s="1">
        <f>+IF(spotify_data[[#This Row],[explicit]]=FALSE,0,1)</f>
        <v>0</v>
      </c>
      <c r="I6817" s="1" t="s">
        <v>129</v>
      </c>
      <c r="J6817" s="7">
        <f>MATCH(spotify_data[[#This Row],[artist_name]],spotify_data[artist_name],0)</f>
        <v>6816</v>
      </c>
      <c r="K6817">
        <v>30</v>
      </c>
      <c r="L6817" s="10">
        <f>spotify_data[[#This Row],[artist_popularity]]/100</f>
        <v>0.3</v>
      </c>
      <c r="M6817">
        <v>2957</v>
      </c>
      <c r="N6817" s="1" t="s">
        <v>23</v>
      </c>
      <c r="O6817" s="1" t="s">
        <v>1885</v>
      </c>
      <c r="P6817" s="1">
        <f>MATCH(spotify_data[[#This Row],[album_id]],spotify_data[album_id],0)</f>
        <v>6816</v>
      </c>
      <c r="Q6817" s="1" t="s">
        <v>1886</v>
      </c>
      <c r="R6817" s="2">
        <v>45794</v>
      </c>
      <c r="S6817" s="7">
        <f ca="1">+TODAY()-spotify_data[[#This Row],[Fecha lanzamiento Album]]</f>
        <v>237</v>
      </c>
      <c r="T6817" s="7">
        <f ca="1">+spotify_data[[#This Row],[Antigüedad Album Dias]]/60</f>
        <v>3.95</v>
      </c>
      <c r="U6817" s="8">
        <f ca="1">spotify_data[[#This Row],[Antigüedad Album Meses]]/12</f>
        <v>0.32916666666666666</v>
      </c>
      <c r="V6817">
        <v>3</v>
      </c>
      <c r="W6817" s="1" t="s">
        <v>21</v>
      </c>
      <c r="X6817" s="1" t="str">
        <f>+IF(spotify_data[[#This Row],[album_type]]="album","Album",IF(spotify_data[[#This Row],[album_type]]="single","Single","Compilation"))</f>
        <v>Single</v>
      </c>
      <c r="Y6817">
        <v>131</v>
      </c>
    </row>
    <row r="6818" spans="1:25" x14ac:dyDescent="0.3">
      <c r="A6818" s="1" t="s">
        <v>2960</v>
      </c>
      <c r="B6818" s="1">
        <v>1267</v>
      </c>
      <c r="C6818" s="1" t="s">
        <v>2961</v>
      </c>
      <c r="D6818">
        <v>1</v>
      </c>
      <c r="E6818">
        <v>34</v>
      </c>
      <c r="F6818" s="10">
        <f>spotify_data[[#This Row],[track_popularity]]/100</f>
        <v>0.34</v>
      </c>
      <c r="G6818" s="9" t="b">
        <v>0</v>
      </c>
      <c r="H6818" s="1">
        <f>+IF(spotify_data[[#This Row],[explicit]]=FALSE,0,1)</f>
        <v>0</v>
      </c>
      <c r="I6818" s="1" t="s">
        <v>2962</v>
      </c>
      <c r="J6818" s="7">
        <f>MATCH(spotify_data[[#This Row],[artist_name]],spotify_data[artist_name],0)</f>
        <v>5606</v>
      </c>
      <c r="K6818">
        <v>60</v>
      </c>
      <c r="L6818" s="10">
        <f>spotify_data[[#This Row],[artist_popularity]]/100</f>
        <v>0.6</v>
      </c>
      <c r="M6818">
        <v>63155</v>
      </c>
      <c r="N6818" s="1" t="s">
        <v>2963</v>
      </c>
      <c r="O6818" s="1" t="s">
        <v>2964</v>
      </c>
      <c r="P6818" s="1">
        <f>MATCH(spotify_data[[#This Row],[album_id]],spotify_data[album_id],0)</f>
        <v>6817</v>
      </c>
      <c r="Q6818" s="1" t="s">
        <v>2961</v>
      </c>
      <c r="R6818" s="2">
        <v>45575</v>
      </c>
      <c r="S6818" s="7">
        <f ca="1">+TODAY()-spotify_data[[#This Row],[Fecha lanzamiento Album]]</f>
        <v>456</v>
      </c>
      <c r="T6818" s="7">
        <f ca="1">+spotify_data[[#This Row],[Antigüedad Album Dias]]/60</f>
        <v>7.6</v>
      </c>
      <c r="U6818" s="8">
        <f ca="1">spotify_data[[#This Row],[Antigüedad Album Meses]]/12</f>
        <v>0.6333333333333333</v>
      </c>
      <c r="V6818">
        <v>1</v>
      </c>
      <c r="W6818" s="1" t="s">
        <v>21</v>
      </c>
      <c r="X6818" s="1" t="str">
        <f>+IF(spotify_data[[#This Row],[album_type]]="album","Album",IF(spotify_data[[#This Row],[album_type]]="single","Single","Compilation"))</f>
        <v>Single</v>
      </c>
      <c r="Y6818">
        <v>273</v>
      </c>
    </row>
    <row r="6819" spans="1:25" x14ac:dyDescent="0.3">
      <c r="A6819" s="1" t="s">
        <v>3082</v>
      </c>
      <c r="B6819" s="1">
        <v>5147</v>
      </c>
      <c r="C6819" s="1" t="s">
        <v>3083</v>
      </c>
      <c r="D6819">
        <v>1</v>
      </c>
      <c r="E6819">
        <v>34</v>
      </c>
      <c r="F6819" s="10">
        <f>spotify_data[[#This Row],[track_popularity]]/100</f>
        <v>0.34</v>
      </c>
      <c r="G6819" s="9" t="b">
        <v>0</v>
      </c>
      <c r="H6819" s="1">
        <f>+IF(spotify_data[[#This Row],[explicit]]=FALSE,0,1)</f>
        <v>0</v>
      </c>
      <c r="I6819" s="1" t="s">
        <v>3084</v>
      </c>
      <c r="J6819" s="7">
        <f>MATCH(spotify_data[[#This Row],[artist_name]],spotify_data[artist_name],0)</f>
        <v>3184</v>
      </c>
      <c r="K6819">
        <v>62</v>
      </c>
      <c r="L6819" s="10">
        <f>spotify_data[[#This Row],[artist_popularity]]/100</f>
        <v>0.62</v>
      </c>
      <c r="M6819">
        <v>2101848</v>
      </c>
      <c r="N6819" s="1" t="s">
        <v>23</v>
      </c>
      <c r="O6819" s="1" t="s">
        <v>3085</v>
      </c>
      <c r="P6819" s="1">
        <f>MATCH(spotify_data[[#This Row],[album_id]],spotify_data[album_id],0)</f>
        <v>6818</v>
      </c>
      <c r="Q6819" s="1" t="s">
        <v>3083</v>
      </c>
      <c r="R6819" s="2">
        <v>45548</v>
      </c>
      <c r="S6819" s="7">
        <f ca="1">+TODAY()-spotify_data[[#This Row],[Fecha lanzamiento Album]]</f>
        <v>483</v>
      </c>
      <c r="T6819" s="7">
        <f ca="1">+spotify_data[[#This Row],[Antigüedad Album Dias]]/60</f>
        <v>8.0500000000000007</v>
      </c>
      <c r="U6819" s="8">
        <f ca="1">spotify_data[[#This Row],[Antigüedad Album Meses]]/12</f>
        <v>0.67083333333333339</v>
      </c>
      <c r="V6819">
        <v>1</v>
      </c>
      <c r="W6819" s="1" t="s">
        <v>21</v>
      </c>
      <c r="X6819" s="1" t="str">
        <f>+IF(spotify_data[[#This Row],[album_type]]="album","Album",IF(spotify_data[[#This Row],[album_type]]="single","Single","Compilation"))</f>
        <v>Single</v>
      </c>
      <c r="Y6819">
        <v>299</v>
      </c>
    </row>
    <row r="6820" spans="1:25" x14ac:dyDescent="0.3">
      <c r="A6820" s="1" t="s">
        <v>3202</v>
      </c>
      <c r="B6820" s="1">
        <v>3177</v>
      </c>
      <c r="C6820" s="1" t="s">
        <v>3203</v>
      </c>
      <c r="D6820">
        <v>1</v>
      </c>
      <c r="E6820">
        <v>34</v>
      </c>
      <c r="F6820" s="10">
        <f>spotify_data[[#This Row],[track_popularity]]/100</f>
        <v>0.34</v>
      </c>
      <c r="G6820" s="9" t="b">
        <v>0</v>
      </c>
      <c r="H6820" s="1">
        <f>+IF(spotify_data[[#This Row],[explicit]]=FALSE,0,1)</f>
        <v>0</v>
      </c>
      <c r="I6820" s="1" t="s">
        <v>3204</v>
      </c>
      <c r="J6820" s="7">
        <f>MATCH(spotify_data[[#This Row],[artist_name]],spotify_data[artist_name],0)</f>
        <v>6576</v>
      </c>
      <c r="K6820">
        <v>37</v>
      </c>
      <c r="L6820" s="10">
        <f>spotify_data[[#This Row],[artist_popularity]]/100</f>
        <v>0.37</v>
      </c>
      <c r="M6820">
        <v>5993</v>
      </c>
      <c r="N6820" s="1" t="s">
        <v>23</v>
      </c>
      <c r="O6820" s="1" t="s">
        <v>3205</v>
      </c>
      <c r="P6820" s="1">
        <f>MATCH(spotify_data[[#This Row],[album_id]],spotify_data[album_id],0)</f>
        <v>6819</v>
      </c>
      <c r="Q6820" s="1" t="s">
        <v>3206</v>
      </c>
      <c r="R6820" s="2">
        <v>45531</v>
      </c>
      <c r="S6820" s="7">
        <f ca="1">+TODAY()-spotify_data[[#This Row],[Fecha lanzamiento Album]]</f>
        <v>500</v>
      </c>
      <c r="T6820" s="7">
        <f ca="1">+spotify_data[[#This Row],[Antigüedad Album Dias]]/60</f>
        <v>8.3333333333333339</v>
      </c>
      <c r="U6820" s="8">
        <f ca="1">spotify_data[[#This Row],[Antigüedad Album Meses]]/12</f>
        <v>0.69444444444444453</v>
      </c>
      <c r="V6820">
        <v>4</v>
      </c>
      <c r="W6820" s="1" t="s">
        <v>21</v>
      </c>
      <c r="X6820" s="1" t="str">
        <f>+IF(spotify_data[[#This Row],[album_type]]="album","Album",IF(spotify_data[[#This Row],[album_type]]="single","Single","Compilation"))</f>
        <v>Single</v>
      </c>
      <c r="Y6820">
        <v>26</v>
      </c>
    </row>
    <row r="6821" spans="1:25" x14ac:dyDescent="0.3">
      <c r="A6821" s="1" t="s">
        <v>3881</v>
      </c>
      <c r="B6821" s="1">
        <v>8057</v>
      </c>
      <c r="C6821" s="1" t="s">
        <v>3882</v>
      </c>
      <c r="D6821">
        <v>1</v>
      </c>
      <c r="E6821">
        <v>34</v>
      </c>
      <c r="F6821" s="10">
        <f>spotify_data[[#This Row],[track_popularity]]/100</f>
        <v>0.34</v>
      </c>
      <c r="G6821" s="9" t="b">
        <v>0</v>
      </c>
      <c r="H6821" s="1">
        <f>+IF(spotify_data[[#This Row],[explicit]]=FALSE,0,1)</f>
        <v>0</v>
      </c>
      <c r="I6821" s="1" t="s">
        <v>3883</v>
      </c>
      <c r="J6821" s="7">
        <f>MATCH(spotify_data[[#This Row],[artist_name]],spotify_data[artist_name],0)</f>
        <v>6820</v>
      </c>
      <c r="K6821">
        <v>50</v>
      </c>
      <c r="L6821" s="10">
        <f>spotify_data[[#This Row],[artist_popularity]]/100</f>
        <v>0.5</v>
      </c>
      <c r="M6821">
        <v>85529</v>
      </c>
      <c r="N6821" s="1" t="s">
        <v>23</v>
      </c>
      <c r="O6821" s="1" t="s">
        <v>3884</v>
      </c>
      <c r="P6821" s="1">
        <f>MATCH(spotify_data[[#This Row],[album_id]],spotify_data[album_id],0)</f>
        <v>6820</v>
      </c>
      <c r="Q6821" s="1" t="s">
        <v>3882</v>
      </c>
      <c r="R6821" s="2">
        <v>45413</v>
      </c>
      <c r="S6821" s="7">
        <f ca="1">+TODAY()-spotify_data[[#This Row],[Fecha lanzamiento Album]]</f>
        <v>618</v>
      </c>
      <c r="T6821" s="7">
        <f ca="1">+spotify_data[[#This Row],[Antigüedad Album Dias]]/60</f>
        <v>10.3</v>
      </c>
      <c r="U6821" s="8">
        <f ca="1">spotify_data[[#This Row],[Antigüedad Album Meses]]/12</f>
        <v>0.85833333333333339</v>
      </c>
      <c r="V6821">
        <v>1</v>
      </c>
      <c r="W6821" s="1" t="s">
        <v>21</v>
      </c>
      <c r="X6821" s="1" t="str">
        <f>+IF(spotify_data[[#This Row],[album_type]]="album","Album",IF(spotify_data[[#This Row],[album_type]]="single","Single","Compilation"))</f>
        <v>Single</v>
      </c>
      <c r="Y6821">
        <v>387</v>
      </c>
    </row>
    <row r="6822" spans="1:25" x14ac:dyDescent="0.3">
      <c r="A6822" s="1" t="s">
        <v>4506</v>
      </c>
      <c r="B6822" s="1">
        <v>2761</v>
      </c>
      <c r="C6822" s="1" t="s">
        <v>4470</v>
      </c>
      <c r="D6822">
        <v>1</v>
      </c>
      <c r="E6822">
        <v>34</v>
      </c>
      <c r="F6822" s="10">
        <f>spotify_data[[#This Row],[track_popularity]]/100</f>
        <v>0.34</v>
      </c>
      <c r="G6822" s="9" t="b">
        <v>0</v>
      </c>
      <c r="H6822" s="1">
        <f>+IF(spotify_data[[#This Row],[explicit]]=FALSE,0,1)</f>
        <v>0</v>
      </c>
      <c r="I6822" s="1" t="s">
        <v>2459</v>
      </c>
      <c r="J6822" s="7">
        <f>MATCH(spotify_data[[#This Row],[artist_name]],spotify_data[artist_name],0)</f>
        <v>35</v>
      </c>
      <c r="K6822">
        <v>93</v>
      </c>
      <c r="L6822" s="10">
        <f>spotify_data[[#This Row],[artist_popularity]]/100</f>
        <v>0.93</v>
      </c>
      <c r="M6822">
        <v>112957721</v>
      </c>
      <c r="N6822" s="1" t="s">
        <v>2460</v>
      </c>
      <c r="O6822" s="1" t="s">
        <v>4507</v>
      </c>
      <c r="P6822" s="1">
        <f>MATCH(spotify_data[[#This Row],[album_id]],spotify_data[album_id],0)</f>
        <v>6821</v>
      </c>
      <c r="Q6822" s="1" t="s">
        <v>4508</v>
      </c>
      <c r="R6822" s="2">
        <v>45317</v>
      </c>
      <c r="S6822" s="7">
        <f ca="1">+TODAY()-spotify_data[[#This Row],[Fecha lanzamiento Album]]</f>
        <v>714</v>
      </c>
      <c r="T6822" s="7">
        <f ca="1">+spotify_data[[#This Row],[Antigüedad Album Dias]]/60</f>
        <v>11.9</v>
      </c>
      <c r="U6822" s="8">
        <f ca="1">spotify_data[[#This Row],[Antigüedad Album Meses]]/12</f>
        <v>0.9916666666666667</v>
      </c>
      <c r="V6822">
        <v>5</v>
      </c>
      <c r="W6822" s="1" t="s">
        <v>21</v>
      </c>
      <c r="X6822" s="1" t="str">
        <f>+IF(spotify_data[[#This Row],[album_type]]="album","Album",IF(spotify_data[[#This Row],[album_type]]="single","Single","Compilation"))</f>
        <v>Single</v>
      </c>
      <c r="Y6822">
        <v>359</v>
      </c>
    </row>
    <row r="6823" spans="1:25" x14ac:dyDescent="0.3">
      <c r="A6823" s="1" t="s">
        <v>4536</v>
      </c>
      <c r="B6823" s="1">
        <v>5574</v>
      </c>
      <c r="C6823" s="1" t="s">
        <v>4537</v>
      </c>
      <c r="D6823">
        <v>1</v>
      </c>
      <c r="E6823">
        <v>34</v>
      </c>
      <c r="F6823" s="10">
        <f>spotify_data[[#This Row],[track_popularity]]/100</f>
        <v>0.34</v>
      </c>
      <c r="G6823" s="9" t="b">
        <v>0</v>
      </c>
      <c r="H6823" s="1">
        <f>+IF(spotify_data[[#This Row],[explicit]]=FALSE,0,1)</f>
        <v>0</v>
      </c>
      <c r="I6823" s="1" t="s">
        <v>4538</v>
      </c>
      <c r="J6823" s="7">
        <f>MATCH(spotify_data[[#This Row],[artist_name]],spotify_data[artist_name],0)</f>
        <v>6822</v>
      </c>
      <c r="K6823">
        <v>56</v>
      </c>
      <c r="L6823" s="10">
        <f>spotify_data[[#This Row],[artist_popularity]]/100</f>
        <v>0.56000000000000005</v>
      </c>
      <c r="M6823">
        <v>28150</v>
      </c>
      <c r="N6823" s="1" t="s">
        <v>4012</v>
      </c>
      <c r="O6823" s="1" t="s">
        <v>4539</v>
      </c>
      <c r="P6823" s="1">
        <f>MATCH(spotify_data[[#This Row],[album_id]],spotify_data[album_id],0)</f>
        <v>6822</v>
      </c>
      <c r="Q6823" s="1" t="s">
        <v>4540</v>
      </c>
      <c r="R6823" s="2">
        <v>45308</v>
      </c>
      <c r="S6823" s="7">
        <f ca="1">+TODAY()-spotify_data[[#This Row],[Fecha lanzamiento Album]]</f>
        <v>723</v>
      </c>
      <c r="T6823" s="7">
        <f ca="1">+spotify_data[[#This Row],[Antigüedad Album Dias]]/60</f>
        <v>12.05</v>
      </c>
      <c r="U6823" s="8">
        <f ca="1">spotify_data[[#This Row],[Antigüedad Album Meses]]/12</f>
        <v>1.0041666666666667</v>
      </c>
      <c r="V6823">
        <v>1</v>
      </c>
      <c r="W6823" s="1" t="s">
        <v>21</v>
      </c>
      <c r="X6823" s="1" t="str">
        <f>+IF(spotify_data[[#This Row],[album_type]]="album","Album",IF(spotify_data[[#This Row],[album_type]]="single","Single","Compilation"))</f>
        <v>Single</v>
      </c>
      <c r="Y6823">
        <v>291</v>
      </c>
    </row>
    <row r="6824" spans="1:25" x14ac:dyDescent="0.3">
      <c r="A6824" s="1" t="s">
        <v>4733</v>
      </c>
      <c r="B6824" s="1">
        <v>19</v>
      </c>
      <c r="C6824" s="1" t="s">
        <v>4734</v>
      </c>
      <c r="D6824">
        <v>35</v>
      </c>
      <c r="E6824">
        <v>34</v>
      </c>
      <c r="F6824" s="10">
        <f>spotify_data[[#This Row],[track_popularity]]/100</f>
        <v>0.34</v>
      </c>
      <c r="G6824" s="9" t="b">
        <v>0</v>
      </c>
      <c r="H6824" s="1">
        <f>+IF(spotify_data[[#This Row],[explicit]]=FALSE,0,1)</f>
        <v>0</v>
      </c>
      <c r="I6824" s="1" t="s">
        <v>4721</v>
      </c>
      <c r="J6824" s="7">
        <f>MATCH(spotify_data[[#This Row],[artist_name]],spotify_data[artist_name],0)</f>
        <v>6127</v>
      </c>
      <c r="K6824">
        <v>43</v>
      </c>
      <c r="L6824" s="10">
        <f>spotify_data[[#This Row],[artist_popularity]]/100</f>
        <v>0.43</v>
      </c>
      <c r="M6824">
        <v>23528</v>
      </c>
      <c r="N6824" s="1" t="s">
        <v>23</v>
      </c>
      <c r="O6824" s="1" t="s">
        <v>4722</v>
      </c>
      <c r="P6824" s="1">
        <f>MATCH(spotify_data[[#This Row],[album_id]],spotify_data[album_id],0)</f>
        <v>6127</v>
      </c>
      <c r="Q6824" s="1" t="s">
        <v>4723</v>
      </c>
      <c r="R6824" s="2">
        <v>45247</v>
      </c>
      <c r="S6824" s="7">
        <f ca="1">+TODAY()-spotify_data[[#This Row],[Fecha lanzamiento Album]]</f>
        <v>784</v>
      </c>
      <c r="T6824" s="7">
        <f ca="1">+spotify_data[[#This Row],[Antigüedad Album Dias]]/60</f>
        <v>13.066666666666666</v>
      </c>
      <c r="U6824" s="8">
        <f ca="1">spotify_data[[#This Row],[Antigüedad Album Meses]]/12</f>
        <v>1.0888888888888888</v>
      </c>
      <c r="V6824">
        <v>35</v>
      </c>
      <c r="W6824" s="1" t="s">
        <v>20</v>
      </c>
      <c r="X6824" s="1" t="str">
        <f>+IF(spotify_data[[#This Row],[album_type]]="album","Album",IF(spotify_data[[#This Row],[album_type]]="single","Single","Compilation"))</f>
        <v>Album</v>
      </c>
      <c r="Y6824">
        <v>87</v>
      </c>
    </row>
    <row r="6825" spans="1:25" x14ac:dyDescent="0.3">
      <c r="A6825" s="1" t="s">
        <v>4892</v>
      </c>
      <c r="B6825" s="1">
        <v>6269</v>
      </c>
      <c r="C6825" s="1" t="s">
        <v>4893</v>
      </c>
      <c r="D6825">
        <v>1</v>
      </c>
      <c r="E6825">
        <v>34</v>
      </c>
      <c r="F6825" s="10">
        <f>spotify_data[[#This Row],[track_popularity]]/100</f>
        <v>0.34</v>
      </c>
      <c r="G6825" s="9" t="b">
        <v>1</v>
      </c>
      <c r="H6825" s="1">
        <f>+IF(spotify_data[[#This Row],[explicit]]=FALSE,0,1)</f>
        <v>1</v>
      </c>
      <c r="I6825" s="1" t="s">
        <v>1742</v>
      </c>
      <c r="J6825" s="7">
        <f>MATCH(spotify_data[[#This Row],[artist_name]],spotify_data[artist_name],0)</f>
        <v>6219</v>
      </c>
      <c r="K6825">
        <v>41</v>
      </c>
      <c r="L6825" s="10">
        <f>spotify_data[[#This Row],[artist_popularity]]/100</f>
        <v>0.41</v>
      </c>
      <c r="M6825">
        <v>11030</v>
      </c>
      <c r="N6825" s="1" t="s">
        <v>1743</v>
      </c>
      <c r="O6825" s="1" t="s">
        <v>4894</v>
      </c>
      <c r="P6825" s="1">
        <f>MATCH(spotify_data[[#This Row],[album_id]],spotify_data[album_id],0)</f>
        <v>6824</v>
      </c>
      <c r="Q6825" s="1" t="s">
        <v>4893</v>
      </c>
      <c r="R6825" s="2">
        <v>45212</v>
      </c>
      <c r="S6825" s="7">
        <f ca="1">+TODAY()-spotify_data[[#This Row],[Fecha lanzamiento Album]]</f>
        <v>819</v>
      </c>
      <c r="T6825" s="7">
        <f ca="1">+spotify_data[[#This Row],[Antigüedad Album Dias]]/60</f>
        <v>13.65</v>
      </c>
      <c r="U6825" s="8">
        <f ca="1">spotify_data[[#This Row],[Antigüedad Album Meses]]/12</f>
        <v>1.1375</v>
      </c>
      <c r="V6825">
        <v>1</v>
      </c>
      <c r="W6825" s="1" t="s">
        <v>21</v>
      </c>
      <c r="X6825" s="1" t="str">
        <f>+IF(spotify_data[[#This Row],[album_type]]="album","Album",IF(spotify_data[[#This Row],[album_type]]="single","Single","Compilation"))</f>
        <v>Single</v>
      </c>
      <c r="Y6825">
        <v>21</v>
      </c>
    </row>
    <row r="6826" spans="1:25" x14ac:dyDescent="0.3">
      <c r="A6826" s="1" t="s">
        <v>5041</v>
      </c>
      <c r="B6826" s="1">
        <v>2372</v>
      </c>
      <c r="C6826" s="1" t="s">
        <v>5042</v>
      </c>
      <c r="D6826">
        <v>1</v>
      </c>
      <c r="E6826">
        <v>34</v>
      </c>
      <c r="F6826" s="10">
        <f>spotify_data[[#This Row],[track_popularity]]/100</f>
        <v>0.34</v>
      </c>
      <c r="G6826" s="9" t="b">
        <v>0</v>
      </c>
      <c r="H6826" s="1">
        <f>+IF(spotify_data[[#This Row],[explicit]]=FALSE,0,1)</f>
        <v>0</v>
      </c>
      <c r="I6826" s="1" t="s">
        <v>5043</v>
      </c>
      <c r="J6826" s="7">
        <f>MATCH(spotify_data[[#This Row],[artist_name]],spotify_data[artist_name],0)</f>
        <v>6825</v>
      </c>
      <c r="K6826">
        <v>29</v>
      </c>
      <c r="L6826" s="10">
        <f>spotify_data[[#This Row],[artist_popularity]]/100</f>
        <v>0.28999999999999998</v>
      </c>
      <c r="M6826">
        <v>60814</v>
      </c>
      <c r="N6826" s="1" t="s">
        <v>23</v>
      </c>
      <c r="O6826" s="1" t="s">
        <v>5044</v>
      </c>
      <c r="P6826" s="1">
        <f>MATCH(spotify_data[[#This Row],[album_id]],spotify_data[album_id],0)</f>
        <v>6825</v>
      </c>
      <c r="Q6826" s="1" t="s">
        <v>5045</v>
      </c>
      <c r="R6826" s="2">
        <v>45184</v>
      </c>
      <c r="S6826" s="7">
        <f ca="1">+TODAY()-spotify_data[[#This Row],[Fecha lanzamiento Album]]</f>
        <v>847</v>
      </c>
      <c r="T6826" s="7">
        <f ca="1">+spotify_data[[#This Row],[Antigüedad Album Dias]]/60</f>
        <v>14.116666666666667</v>
      </c>
      <c r="U6826" s="8">
        <f ca="1">spotify_data[[#This Row],[Antigüedad Album Meses]]/12</f>
        <v>1.1763888888888889</v>
      </c>
      <c r="V6826">
        <v>4</v>
      </c>
      <c r="W6826" s="1" t="s">
        <v>21</v>
      </c>
      <c r="X6826" s="1" t="str">
        <f>+IF(spotify_data[[#This Row],[album_type]]="album","Album",IF(spotify_data[[#This Row],[album_type]]="single","Single","Compilation"))</f>
        <v>Single</v>
      </c>
      <c r="Y6826">
        <v>256</v>
      </c>
    </row>
    <row r="6827" spans="1:25" x14ac:dyDescent="0.3">
      <c r="A6827" s="1" t="s">
        <v>5061</v>
      </c>
      <c r="B6827" s="1">
        <v>3141</v>
      </c>
      <c r="C6827" s="1" t="s">
        <v>1782</v>
      </c>
      <c r="D6827">
        <v>1</v>
      </c>
      <c r="E6827">
        <v>34</v>
      </c>
      <c r="F6827" s="10">
        <f>spotify_data[[#This Row],[track_popularity]]/100</f>
        <v>0.34</v>
      </c>
      <c r="G6827" s="9" t="b">
        <v>0</v>
      </c>
      <c r="H6827" s="1">
        <f>+IF(spotify_data[[#This Row],[explicit]]=FALSE,0,1)</f>
        <v>0</v>
      </c>
      <c r="I6827" s="1" t="s">
        <v>5062</v>
      </c>
      <c r="J6827" s="7">
        <f>MATCH(spotify_data[[#This Row],[artist_name]],spotify_data[artist_name],0)</f>
        <v>6826</v>
      </c>
      <c r="K6827">
        <v>39</v>
      </c>
      <c r="L6827" s="10">
        <f>spotify_data[[#This Row],[artist_popularity]]/100</f>
        <v>0.39</v>
      </c>
      <c r="M6827">
        <v>20007</v>
      </c>
      <c r="N6827" s="1" t="s">
        <v>5063</v>
      </c>
      <c r="O6827" s="1" t="s">
        <v>5064</v>
      </c>
      <c r="P6827" s="1">
        <f>MATCH(spotify_data[[#This Row],[album_id]],spotify_data[album_id],0)</f>
        <v>6826</v>
      </c>
      <c r="Q6827" s="1" t="s">
        <v>1782</v>
      </c>
      <c r="R6827" s="2">
        <v>45179</v>
      </c>
      <c r="S6827" s="7">
        <f ca="1">+TODAY()-spotify_data[[#This Row],[Fecha lanzamiento Album]]</f>
        <v>852</v>
      </c>
      <c r="T6827" s="7">
        <f ca="1">+spotify_data[[#This Row],[Antigüedad Album Dias]]/60</f>
        <v>14.2</v>
      </c>
      <c r="U6827" s="8">
        <f ca="1">spotify_data[[#This Row],[Antigüedad Album Meses]]/12</f>
        <v>1.1833333333333333</v>
      </c>
      <c r="V6827">
        <v>1</v>
      </c>
      <c r="W6827" s="1" t="s">
        <v>21</v>
      </c>
      <c r="X6827" s="1" t="str">
        <f>+IF(spotify_data[[#This Row],[album_type]]="album","Album",IF(spotify_data[[#This Row],[album_type]]="single","Single","Compilation"))</f>
        <v>Single</v>
      </c>
      <c r="Y6827">
        <v>257</v>
      </c>
    </row>
    <row r="6828" spans="1:25" x14ac:dyDescent="0.3">
      <c r="A6828" s="1" t="s">
        <v>6051</v>
      </c>
      <c r="B6828" s="1">
        <v>3033</v>
      </c>
      <c r="C6828" s="1" t="s">
        <v>6052</v>
      </c>
      <c r="D6828">
        <v>1</v>
      </c>
      <c r="E6828">
        <v>34</v>
      </c>
      <c r="F6828" s="10">
        <f>spotify_data[[#This Row],[track_popularity]]/100</f>
        <v>0.34</v>
      </c>
      <c r="G6828" s="9" t="b">
        <v>0</v>
      </c>
      <c r="H6828" s="1">
        <f>+IF(spotify_data[[#This Row],[explicit]]=FALSE,0,1)</f>
        <v>0</v>
      </c>
      <c r="I6828" s="1" t="s">
        <v>6053</v>
      </c>
      <c r="J6828" s="7">
        <f>MATCH(spotify_data[[#This Row],[artist_name]],spotify_data[artist_name],0)</f>
        <v>6827</v>
      </c>
      <c r="K6828">
        <v>59</v>
      </c>
      <c r="L6828" s="10">
        <f>spotify_data[[#This Row],[artist_popularity]]/100</f>
        <v>0.59</v>
      </c>
      <c r="M6828">
        <v>226311</v>
      </c>
      <c r="N6828" s="1" t="s">
        <v>23</v>
      </c>
      <c r="O6828" s="1" t="s">
        <v>6054</v>
      </c>
      <c r="P6828" s="1">
        <f>MATCH(spotify_data[[#This Row],[album_id]],spotify_data[album_id],0)</f>
        <v>6827</v>
      </c>
      <c r="Q6828" s="1" t="s">
        <v>6052</v>
      </c>
      <c r="R6828" s="2">
        <v>44958</v>
      </c>
      <c r="S6828" s="7">
        <f ca="1">+TODAY()-spotify_data[[#This Row],[Fecha lanzamiento Album]]</f>
        <v>1073</v>
      </c>
      <c r="T6828" s="7">
        <f ca="1">+spotify_data[[#This Row],[Antigüedad Album Dias]]/60</f>
        <v>17.883333333333333</v>
      </c>
      <c r="U6828" s="8">
        <f ca="1">spotify_data[[#This Row],[Antigüedad Album Meses]]/12</f>
        <v>1.4902777777777778</v>
      </c>
      <c r="V6828">
        <v>1</v>
      </c>
      <c r="W6828" s="1" t="s">
        <v>21</v>
      </c>
      <c r="X6828" s="1" t="str">
        <f>+IF(spotify_data[[#This Row],[album_type]]="album","Album",IF(spotify_data[[#This Row],[album_type]]="single","Single","Compilation"))</f>
        <v>Single</v>
      </c>
      <c r="Y6828">
        <v>492</v>
      </c>
    </row>
    <row r="6829" spans="1:25" x14ac:dyDescent="0.3">
      <c r="A6829" s="1" t="s">
        <v>6184</v>
      </c>
      <c r="B6829" s="1">
        <v>8177</v>
      </c>
      <c r="C6829" s="1" t="s">
        <v>6185</v>
      </c>
      <c r="D6829">
        <v>6</v>
      </c>
      <c r="E6829">
        <v>34</v>
      </c>
      <c r="F6829" s="10">
        <f>spotify_data[[#This Row],[track_popularity]]/100</f>
        <v>0.34</v>
      </c>
      <c r="G6829" s="9" t="b">
        <v>0</v>
      </c>
      <c r="H6829" s="1">
        <f>+IF(spotify_data[[#This Row],[explicit]]=FALSE,0,1)</f>
        <v>0</v>
      </c>
      <c r="I6829" s="1" t="s">
        <v>6172</v>
      </c>
      <c r="J6829" s="7">
        <f>MATCH(spotify_data[[#This Row],[artist_name]],spotify_data[artist_name],0)</f>
        <v>6828</v>
      </c>
      <c r="K6829">
        <v>42</v>
      </c>
      <c r="L6829" s="10">
        <f>spotify_data[[#This Row],[artist_popularity]]/100</f>
        <v>0.42</v>
      </c>
      <c r="M6829">
        <v>25557</v>
      </c>
      <c r="N6829" s="1" t="s">
        <v>23</v>
      </c>
      <c r="O6829" s="1" t="s">
        <v>6173</v>
      </c>
      <c r="P6829" s="1">
        <f>MATCH(spotify_data[[#This Row],[album_id]],spotify_data[album_id],0)</f>
        <v>6828</v>
      </c>
      <c r="Q6829" s="1" t="s">
        <v>6174</v>
      </c>
      <c r="R6829" s="2">
        <v>44911</v>
      </c>
      <c r="S6829" s="7">
        <f ca="1">+TODAY()-spotify_data[[#This Row],[Fecha lanzamiento Album]]</f>
        <v>1120</v>
      </c>
      <c r="T6829" s="7">
        <f ca="1">+spotify_data[[#This Row],[Antigüedad Album Dias]]/60</f>
        <v>18.666666666666668</v>
      </c>
      <c r="U6829" s="8">
        <f ca="1">spotify_data[[#This Row],[Antigüedad Album Meses]]/12</f>
        <v>1.5555555555555556</v>
      </c>
      <c r="V6829">
        <v>53</v>
      </c>
      <c r="W6829" s="1" t="s">
        <v>20</v>
      </c>
      <c r="X6829" s="1" t="str">
        <f>+IF(spotify_data[[#This Row],[album_type]]="album","Album",IF(spotify_data[[#This Row],[album_type]]="single","Single","Compilation"))</f>
        <v>Album</v>
      </c>
      <c r="Y6829">
        <v>346</v>
      </c>
    </row>
    <row r="6830" spans="1:25" x14ac:dyDescent="0.3">
      <c r="A6830" s="1" t="s">
        <v>6426</v>
      </c>
      <c r="B6830" s="1">
        <v>8025</v>
      </c>
      <c r="C6830" s="1" t="s">
        <v>6427</v>
      </c>
      <c r="D6830">
        <v>12</v>
      </c>
      <c r="E6830">
        <v>34</v>
      </c>
      <c r="F6830" s="10">
        <f>spotify_data[[#This Row],[track_popularity]]/100</f>
        <v>0.34</v>
      </c>
      <c r="G6830" s="9" t="b">
        <v>0</v>
      </c>
      <c r="H6830" s="1">
        <f>+IF(spotify_data[[#This Row],[explicit]]=FALSE,0,1)</f>
        <v>0</v>
      </c>
      <c r="I6830" s="1" t="s">
        <v>6306</v>
      </c>
      <c r="J6830" s="7">
        <f>MATCH(spotify_data[[#This Row],[artist_name]],spotify_data[artist_name],0)</f>
        <v>4969</v>
      </c>
      <c r="K6830">
        <v>59</v>
      </c>
      <c r="L6830" s="10">
        <f>spotify_data[[#This Row],[artist_popularity]]/100</f>
        <v>0.59</v>
      </c>
      <c r="M6830">
        <v>241463</v>
      </c>
      <c r="N6830" s="1" t="s">
        <v>6307</v>
      </c>
      <c r="O6830" s="1" t="s">
        <v>6419</v>
      </c>
      <c r="P6830" s="1">
        <f>MATCH(spotify_data[[#This Row],[album_id]],spotify_data[album_id],0)</f>
        <v>6132</v>
      </c>
      <c r="Q6830" s="1" t="s">
        <v>6420</v>
      </c>
      <c r="R6830" s="2">
        <v>44848</v>
      </c>
      <c r="S6830" s="7">
        <f ca="1">+TODAY()-spotify_data[[#This Row],[Fecha lanzamiento Album]]</f>
        <v>1183</v>
      </c>
      <c r="T6830" s="7">
        <f ca="1">+spotify_data[[#This Row],[Antigüedad Album Dias]]/60</f>
        <v>19.716666666666665</v>
      </c>
      <c r="U6830" s="8">
        <f ca="1">spotify_data[[#This Row],[Antigüedad Album Meses]]/12</f>
        <v>1.6430555555555555</v>
      </c>
      <c r="V6830">
        <v>38</v>
      </c>
      <c r="W6830" s="1" t="s">
        <v>20</v>
      </c>
      <c r="X6830" s="1" t="str">
        <f>+IF(spotify_data[[#This Row],[album_type]]="album","Album",IF(spotify_data[[#This Row],[album_type]]="single","Single","Compilation"))</f>
        <v>Album</v>
      </c>
      <c r="Y6830">
        <v>307</v>
      </c>
    </row>
    <row r="6831" spans="1:25" x14ac:dyDescent="0.3">
      <c r="A6831" s="1" t="s">
        <v>6728</v>
      </c>
      <c r="B6831" s="1">
        <v>7923</v>
      </c>
      <c r="C6831" s="1" t="s">
        <v>6729</v>
      </c>
      <c r="D6831">
        <v>1</v>
      </c>
      <c r="E6831">
        <v>34</v>
      </c>
      <c r="F6831" s="10">
        <f>spotify_data[[#This Row],[track_popularity]]/100</f>
        <v>0.34</v>
      </c>
      <c r="G6831" s="9" t="b">
        <v>0</v>
      </c>
      <c r="H6831" s="1">
        <f>+IF(spotify_data[[#This Row],[explicit]]=FALSE,0,1)</f>
        <v>0</v>
      </c>
      <c r="I6831" s="1" t="s">
        <v>6730</v>
      </c>
      <c r="J6831" s="7">
        <f>MATCH(spotify_data[[#This Row],[artist_name]],spotify_data[artist_name],0)</f>
        <v>6830</v>
      </c>
      <c r="K6831">
        <v>30</v>
      </c>
      <c r="L6831" s="10">
        <f>spotify_data[[#This Row],[artist_popularity]]/100</f>
        <v>0.3</v>
      </c>
      <c r="M6831">
        <v>9991</v>
      </c>
      <c r="N6831" s="1" t="s">
        <v>23</v>
      </c>
      <c r="O6831" s="1" t="s">
        <v>6731</v>
      </c>
      <c r="P6831" s="1">
        <f>MATCH(spotify_data[[#This Row],[album_id]],spotify_data[album_id],0)</f>
        <v>6830</v>
      </c>
      <c r="Q6831" s="1" t="s">
        <v>6729</v>
      </c>
      <c r="R6831" s="2">
        <v>44767</v>
      </c>
      <c r="S6831" s="7">
        <f ca="1">+TODAY()-spotify_data[[#This Row],[Fecha lanzamiento Album]]</f>
        <v>1264</v>
      </c>
      <c r="T6831" s="7">
        <f ca="1">+spotify_data[[#This Row],[Antigüedad Album Dias]]/60</f>
        <v>21.066666666666666</v>
      </c>
      <c r="U6831" s="8">
        <f ca="1">spotify_data[[#This Row],[Antigüedad Album Meses]]/12</f>
        <v>1.7555555555555555</v>
      </c>
      <c r="V6831">
        <v>1</v>
      </c>
      <c r="W6831" s="1" t="s">
        <v>21</v>
      </c>
      <c r="X6831" s="1" t="str">
        <f>+IF(spotify_data[[#This Row],[album_type]]="album","Album",IF(spotify_data[[#This Row],[album_type]]="single","Single","Compilation"))</f>
        <v>Single</v>
      </c>
      <c r="Y6831">
        <v>498</v>
      </c>
    </row>
    <row r="6832" spans="1:25" x14ac:dyDescent="0.3">
      <c r="A6832" s="1" t="s">
        <v>7159</v>
      </c>
      <c r="B6832" s="1">
        <v>6403</v>
      </c>
      <c r="C6832" s="1" t="s">
        <v>7160</v>
      </c>
      <c r="D6832">
        <v>32</v>
      </c>
      <c r="E6832">
        <v>34</v>
      </c>
      <c r="F6832" s="10">
        <f>spotify_data[[#This Row],[track_popularity]]/100</f>
        <v>0.34</v>
      </c>
      <c r="G6832" s="9" t="b">
        <v>0</v>
      </c>
      <c r="H6832" s="1">
        <f>+IF(spotify_data[[#This Row],[explicit]]=FALSE,0,1)</f>
        <v>0</v>
      </c>
      <c r="I6832" s="1" t="s">
        <v>7140</v>
      </c>
      <c r="J6832" s="7">
        <f>MATCH(spotify_data[[#This Row],[artist_name]],spotify_data[artist_name],0)</f>
        <v>6673</v>
      </c>
      <c r="K6832">
        <v>38</v>
      </c>
      <c r="L6832" s="10">
        <f>spotify_data[[#This Row],[artist_popularity]]/100</f>
        <v>0.38</v>
      </c>
      <c r="M6832">
        <v>6895</v>
      </c>
      <c r="N6832" s="1" t="s">
        <v>23</v>
      </c>
      <c r="O6832" s="1" t="s">
        <v>7141</v>
      </c>
      <c r="P6832" s="1">
        <f>MATCH(spotify_data[[#This Row],[album_id]],spotify_data[album_id],0)</f>
        <v>6673</v>
      </c>
      <c r="Q6832" s="1" t="s">
        <v>7142</v>
      </c>
      <c r="R6832" s="2">
        <v>44673</v>
      </c>
      <c r="S6832" s="7">
        <f ca="1">+TODAY()-spotify_data[[#This Row],[Fecha lanzamiento Album]]</f>
        <v>1358</v>
      </c>
      <c r="T6832" s="7">
        <f ca="1">+spotify_data[[#This Row],[Antigüedad Album Dias]]/60</f>
        <v>22.633333333333333</v>
      </c>
      <c r="U6832" s="8">
        <f ca="1">spotify_data[[#This Row],[Antigüedad Album Meses]]/12</f>
        <v>1.8861111111111111</v>
      </c>
      <c r="V6832">
        <v>43</v>
      </c>
      <c r="W6832" s="1" t="s">
        <v>20</v>
      </c>
      <c r="X6832" s="1" t="str">
        <f>+IF(spotify_data[[#This Row],[album_type]]="album","Album",IF(spotify_data[[#This Row],[album_type]]="single","Single","Compilation"))</f>
        <v>Album</v>
      </c>
      <c r="Y6832">
        <v>115</v>
      </c>
    </row>
    <row r="6833" spans="1:25" x14ac:dyDescent="0.3">
      <c r="A6833" s="1" t="s">
        <v>7193</v>
      </c>
      <c r="B6833" s="1">
        <v>2862</v>
      </c>
      <c r="C6833" s="1" t="s">
        <v>7194</v>
      </c>
      <c r="D6833">
        <v>12</v>
      </c>
      <c r="E6833">
        <v>34</v>
      </c>
      <c r="F6833" s="10">
        <f>spotify_data[[#This Row],[track_popularity]]/100</f>
        <v>0.34</v>
      </c>
      <c r="G6833" s="9" t="b">
        <v>0</v>
      </c>
      <c r="H6833" s="1">
        <f>+IF(spotify_data[[#This Row],[explicit]]=FALSE,0,1)</f>
        <v>0</v>
      </c>
      <c r="I6833" s="1" t="s">
        <v>7195</v>
      </c>
      <c r="J6833" s="7">
        <f>MATCH(spotify_data[[#This Row],[artist_name]],spotify_data[artist_name],0)</f>
        <v>6832</v>
      </c>
      <c r="K6833">
        <v>74</v>
      </c>
      <c r="L6833" s="10">
        <f>spotify_data[[#This Row],[artist_popularity]]/100</f>
        <v>0.74</v>
      </c>
      <c r="M6833">
        <v>3547184</v>
      </c>
      <c r="N6833" s="1" t="s">
        <v>23</v>
      </c>
      <c r="O6833" s="1" t="s">
        <v>7196</v>
      </c>
      <c r="P6833" s="1">
        <f>MATCH(spotify_data[[#This Row],[album_id]],spotify_data[album_id],0)</f>
        <v>6832</v>
      </c>
      <c r="Q6833" s="1" t="s">
        <v>7197</v>
      </c>
      <c r="R6833" s="2">
        <v>44666</v>
      </c>
      <c r="S6833" s="7">
        <f ca="1">+TODAY()-spotify_data[[#This Row],[Fecha lanzamiento Album]]</f>
        <v>1365</v>
      </c>
      <c r="T6833" s="7">
        <f ca="1">+spotify_data[[#This Row],[Antigüedad Album Dias]]/60</f>
        <v>22.75</v>
      </c>
      <c r="U6833" s="8">
        <f ca="1">spotify_data[[#This Row],[Antigüedad Album Meses]]/12</f>
        <v>1.8958333333333333</v>
      </c>
      <c r="V6833">
        <v>12</v>
      </c>
      <c r="W6833" s="1" t="s">
        <v>20</v>
      </c>
      <c r="X6833" s="1" t="str">
        <f>+IF(spotify_data[[#This Row],[album_type]]="album","Album",IF(spotify_data[[#This Row],[album_type]]="single","Single","Compilation"))</f>
        <v>Album</v>
      </c>
      <c r="Y6833">
        <v>34</v>
      </c>
    </row>
    <row r="6834" spans="1:25" x14ac:dyDescent="0.3">
      <c r="A6834" s="1" t="s">
        <v>7536</v>
      </c>
      <c r="B6834" s="1">
        <v>1420</v>
      </c>
      <c r="C6834" s="1" t="s">
        <v>7537</v>
      </c>
      <c r="D6834">
        <v>1</v>
      </c>
      <c r="E6834">
        <v>34</v>
      </c>
      <c r="F6834" s="10">
        <f>spotify_data[[#This Row],[track_popularity]]/100</f>
        <v>0.34</v>
      </c>
      <c r="G6834" s="9" t="b">
        <v>1</v>
      </c>
      <c r="H6834" s="1">
        <f>+IF(spotify_data[[#This Row],[explicit]]=FALSE,0,1)</f>
        <v>1</v>
      </c>
      <c r="I6834" s="1" t="s">
        <v>7538</v>
      </c>
      <c r="J6834" s="7">
        <f>MATCH(spotify_data[[#This Row],[artist_name]],spotify_data[artist_name],0)</f>
        <v>6833</v>
      </c>
      <c r="K6834">
        <v>53</v>
      </c>
      <c r="L6834" s="10">
        <f>spotify_data[[#This Row],[artist_popularity]]/100</f>
        <v>0.53</v>
      </c>
      <c r="M6834">
        <v>185289</v>
      </c>
      <c r="N6834" s="1" t="s">
        <v>7539</v>
      </c>
      <c r="O6834" s="1" t="s">
        <v>7540</v>
      </c>
      <c r="P6834" s="1">
        <f>MATCH(spotify_data[[#This Row],[album_id]],spotify_data[album_id],0)</f>
        <v>6833</v>
      </c>
      <c r="Q6834" s="1" t="s">
        <v>7537</v>
      </c>
      <c r="R6834" s="2">
        <v>44546</v>
      </c>
      <c r="S6834" s="7">
        <f ca="1">+TODAY()-spotify_data[[#This Row],[Fecha lanzamiento Album]]</f>
        <v>1485</v>
      </c>
      <c r="T6834" s="7">
        <f ca="1">+spotify_data[[#This Row],[Antigüedad Album Dias]]/60</f>
        <v>24.75</v>
      </c>
      <c r="U6834" s="8">
        <f ca="1">spotify_data[[#This Row],[Antigüedad Album Meses]]/12</f>
        <v>2.0625</v>
      </c>
      <c r="V6834">
        <v>1</v>
      </c>
      <c r="W6834" s="1" t="s">
        <v>21</v>
      </c>
      <c r="X6834" s="1" t="str">
        <f>+IF(spotify_data[[#This Row],[album_type]]="album","Album",IF(spotify_data[[#This Row],[album_type]]="single","Single","Compilation"))</f>
        <v>Single</v>
      </c>
      <c r="Y6834">
        <v>23</v>
      </c>
    </row>
    <row r="6835" spans="1:25" x14ac:dyDescent="0.3">
      <c r="A6835" s="1" t="s">
        <v>9587</v>
      </c>
      <c r="B6835" s="1">
        <v>4578</v>
      </c>
      <c r="C6835" s="1" t="s">
        <v>9588</v>
      </c>
      <c r="D6835">
        <v>1</v>
      </c>
      <c r="E6835">
        <v>34</v>
      </c>
      <c r="F6835" s="10">
        <f>spotify_data[[#This Row],[track_popularity]]/100</f>
        <v>0.34</v>
      </c>
      <c r="G6835" s="9" t="b">
        <v>0</v>
      </c>
      <c r="H6835" s="1">
        <f>+IF(spotify_data[[#This Row],[explicit]]=FALSE,0,1)</f>
        <v>0</v>
      </c>
      <c r="I6835" s="1" t="s">
        <v>9589</v>
      </c>
      <c r="J6835" s="7">
        <f>MATCH(spotify_data[[#This Row],[artist_name]],spotify_data[artist_name],0)</f>
        <v>6834</v>
      </c>
      <c r="K6835">
        <v>62</v>
      </c>
      <c r="L6835" s="10">
        <f>spotify_data[[#This Row],[artist_popularity]]/100</f>
        <v>0.62</v>
      </c>
      <c r="M6835">
        <v>149943</v>
      </c>
      <c r="N6835" s="1" t="s">
        <v>23</v>
      </c>
      <c r="O6835" s="1" t="s">
        <v>9590</v>
      </c>
      <c r="P6835" s="1">
        <f>MATCH(spotify_data[[#This Row],[album_id]],spotify_data[album_id],0)</f>
        <v>6834</v>
      </c>
      <c r="Q6835" s="1" t="s">
        <v>9588</v>
      </c>
      <c r="R6835" s="2">
        <v>43945</v>
      </c>
      <c r="S6835" s="7">
        <f ca="1">+TODAY()-spotify_data[[#This Row],[Fecha lanzamiento Album]]</f>
        <v>2086</v>
      </c>
      <c r="T6835" s="7">
        <f ca="1">+spotify_data[[#This Row],[Antigüedad Album Dias]]/60</f>
        <v>34.766666666666666</v>
      </c>
      <c r="U6835" s="8">
        <f ca="1">spotify_data[[#This Row],[Antigüedad Album Meses]]/12</f>
        <v>2.8972222222222221</v>
      </c>
      <c r="V6835">
        <v>1</v>
      </c>
      <c r="W6835" s="1" t="s">
        <v>21</v>
      </c>
      <c r="X6835" s="1" t="str">
        <f>+IF(spotify_data[[#This Row],[album_type]]="album","Album",IF(spotify_data[[#This Row],[album_type]]="single","Single","Compilation"))</f>
        <v>Single</v>
      </c>
      <c r="Y6835">
        <v>328</v>
      </c>
    </row>
    <row r="6836" spans="1:25" x14ac:dyDescent="0.3">
      <c r="A6836" s="1" t="s">
        <v>10463</v>
      </c>
      <c r="B6836" s="1">
        <v>5200</v>
      </c>
      <c r="C6836" s="1" t="s">
        <v>10464</v>
      </c>
      <c r="D6836">
        <v>1</v>
      </c>
      <c r="E6836">
        <v>34</v>
      </c>
      <c r="F6836" s="10">
        <f>spotify_data[[#This Row],[track_popularity]]/100</f>
        <v>0.34</v>
      </c>
      <c r="G6836" s="9" t="b">
        <v>0</v>
      </c>
      <c r="H6836" s="1">
        <f>+IF(spotify_data[[#This Row],[explicit]]=FALSE,0,1)</f>
        <v>0</v>
      </c>
      <c r="I6836" s="1" t="s">
        <v>8684</v>
      </c>
      <c r="J6836" s="7">
        <f>MATCH(spotify_data[[#This Row],[artist_name]],spotify_data[artist_name],0)</f>
        <v>6032</v>
      </c>
      <c r="K6836">
        <v>39</v>
      </c>
      <c r="L6836" s="10">
        <f>spotify_data[[#This Row],[artist_popularity]]/100</f>
        <v>0.39</v>
      </c>
      <c r="M6836">
        <v>53245</v>
      </c>
      <c r="N6836" s="1" t="s">
        <v>23</v>
      </c>
      <c r="O6836" s="1" t="s">
        <v>10465</v>
      </c>
      <c r="P6836" s="1">
        <f>MATCH(spotify_data[[#This Row],[album_id]],spotify_data[album_id],0)</f>
        <v>6835</v>
      </c>
      <c r="Q6836" s="1" t="s">
        <v>10466</v>
      </c>
      <c r="R6836" s="2">
        <v>43721</v>
      </c>
      <c r="S6836" s="7">
        <f ca="1">+TODAY()-spotify_data[[#This Row],[Fecha lanzamiento Album]]</f>
        <v>2310</v>
      </c>
      <c r="T6836" s="7">
        <f ca="1">+spotify_data[[#This Row],[Antigüedad Album Dias]]/60</f>
        <v>38.5</v>
      </c>
      <c r="U6836" s="8">
        <f ca="1">spotify_data[[#This Row],[Antigüedad Album Meses]]/12</f>
        <v>3.2083333333333335</v>
      </c>
      <c r="V6836">
        <v>1</v>
      </c>
      <c r="W6836" s="1" t="s">
        <v>21</v>
      </c>
      <c r="X6836" s="1" t="str">
        <f>+IF(spotify_data[[#This Row],[album_type]]="album","Album",IF(spotify_data[[#This Row],[album_type]]="single","Single","Compilation"))</f>
        <v>Single</v>
      </c>
      <c r="Y6836">
        <v>292</v>
      </c>
    </row>
    <row r="6837" spans="1:25" x14ac:dyDescent="0.3">
      <c r="A6837" s="1" t="s">
        <v>10684</v>
      </c>
      <c r="B6837" s="1">
        <v>7143</v>
      </c>
      <c r="C6837" s="1" t="s">
        <v>10685</v>
      </c>
      <c r="D6837">
        <v>11</v>
      </c>
      <c r="E6837">
        <v>34</v>
      </c>
      <c r="F6837" s="10">
        <f>spotify_data[[#This Row],[track_popularity]]/100</f>
        <v>0.34</v>
      </c>
      <c r="G6837" s="9" t="b">
        <v>0</v>
      </c>
      <c r="H6837" s="1">
        <f>+IF(spotify_data[[#This Row],[explicit]]=FALSE,0,1)</f>
        <v>0</v>
      </c>
      <c r="I6837" s="1" t="s">
        <v>10686</v>
      </c>
      <c r="J6837" s="7">
        <f>MATCH(spotify_data[[#This Row],[artist_name]],spotify_data[artist_name],0)</f>
        <v>6836</v>
      </c>
      <c r="K6837">
        <v>29</v>
      </c>
      <c r="L6837" s="10">
        <f>spotify_data[[#This Row],[artist_popularity]]/100</f>
        <v>0.28999999999999998</v>
      </c>
      <c r="M6837">
        <v>6929</v>
      </c>
      <c r="N6837" s="1" t="s">
        <v>23</v>
      </c>
      <c r="O6837" s="1" t="s">
        <v>10687</v>
      </c>
      <c r="P6837" s="1">
        <f>MATCH(spotify_data[[#This Row],[album_id]],spotify_data[album_id],0)</f>
        <v>6836</v>
      </c>
      <c r="Q6837" s="1" t="s">
        <v>10688</v>
      </c>
      <c r="R6837" s="2">
        <v>43679</v>
      </c>
      <c r="S6837" s="7">
        <f ca="1">+TODAY()-spotify_data[[#This Row],[Fecha lanzamiento Album]]</f>
        <v>2352</v>
      </c>
      <c r="T6837" s="7">
        <f ca="1">+spotify_data[[#This Row],[Antigüedad Album Dias]]/60</f>
        <v>39.200000000000003</v>
      </c>
      <c r="U6837" s="8">
        <f ca="1">spotify_data[[#This Row],[Antigüedad Album Meses]]/12</f>
        <v>3.2666666666666671</v>
      </c>
      <c r="V6837">
        <v>18</v>
      </c>
      <c r="W6837" s="1" t="s">
        <v>20</v>
      </c>
      <c r="X6837" s="1" t="str">
        <f>+IF(spotify_data[[#This Row],[album_type]]="album","Album",IF(spotify_data[[#This Row],[album_type]]="single","Single","Compilation"))</f>
        <v>Album</v>
      </c>
      <c r="Y6837">
        <v>159</v>
      </c>
    </row>
    <row r="6838" spans="1:25" x14ac:dyDescent="0.3">
      <c r="A6838" s="1" t="s">
        <v>10811</v>
      </c>
      <c r="B6838" s="1">
        <v>4782</v>
      </c>
      <c r="C6838" s="1" t="s">
        <v>10812</v>
      </c>
      <c r="D6838">
        <v>9</v>
      </c>
      <c r="E6838">
        <v>34</v>
      </c>
      <c r="F6838" s="10">
        <f>spotify_data[[#This Row],[track_popularity]]/100</f>
        <v>0.34</v>
      </c>
      <c r="G6838" s="9" t="b">
        <v>1</v>
      </c>
      <c r="H6838" s="1">
        <f>+IF(spotify_data[[#This Row],[explicit]]=FALSE,0,1)</f>
        <v>1</v>
      </c>
      <c r="I6838" s="1" t="s">
        <v>1258</v>
      </c>
      <c r="J6838" s="7">
        <f>MATCH(spotify_data[[#This Row],[artist_name]],spotify_data[artist_name],0)</f>
        <v>1714</v>
      </c>
      <c r="K6838">
        <v>78</v>
      </c>
      <c r="L6838" s="10">
        <f>spotify_data[[#This Row],[artist_popularity]]/100</f>
        <v>0.78</v>
      </c>
      <c r="M6838">
        <v>5642365</v>
      </c>
      <c r="N6838" s="1" t="s">
        <v>23</v>
      </c>
      <c r="O6838" s="1" t="s">
        <v>10795</v>
      </c>
      <c r="P6838" s="1">
        <f>MATCH(spotify_data[[#This Row],[album_id]],spotify_data[album_id],0)</f>
        <v>1909</v>
      </c>
      <c r="Q6838" s="1" t="s">
        <v>10796</v>
      </c>
      <c r="R6838" s="2">
        <v>43651</v>
      </c>
      <c r="S6838" s="7">
        <f ca="1">+TODAY()-spotify_data[[#This Row],[Fecha lanzamiento Album]]</f>
        <v>2380</v>
      </c>
      <c r="T6838" s="7">
        <f ca="1">+spotify_data[[#This Row],[Antigüedad Album Dias]]/60</f>
        <v>39.666666666666664</v>
      </c>
      <c r="U6838" s="8">
        <f ca="1">spotify_data[[#This Row],[Antigüedad Album Meses]]/12</f>
        <v>3.3055555555555554</v>
      </c>
      <c r="V6838">
        <v>14</v>
      </c>
      <c r="W6838" s="1" t="s">
        <v>20</v>
      </c>
      <c r="X6838" s="1" t="str">
        <f>+IF(spotify_data[[#This Row],[album_type]]="album","Album",IF(spotify_data[[#This Row],[album_type]]="single","Single","Compilation"))</f>
        <v>Album</v>
      </c>
      <c r="Y6838">
        <v>87</v>
      </c>
    </row>
    <row r="6839" spans="1:25" x14ac:dyDescent="0.3">
      <c r="A6839" s="1" t="s">
        <v>11050</v>
      </c>
      <c r="B6839" s="1">
        <v>7825</v>
      </c>
      <c r="C6839" s="1" t="s">
        <v>9362</v>
      </c>
      <c r="D6839">
        <v>2</v>
      </c>
      <c r="E6839">
        <v>34</v>
      </c>
      <c r="F6839" s="10">
        <f>spotify_data[[#This Row],[track_popularity]]/100</f>
        <v>0.34</v>
      </c>
      <c r="G6839" s="9" t="b">
        <v>1</v>
      </c>
      <c r="H6839" s="1">
        <f>+IF(spotify_data[[#This Row],[explicit]]=FALSE,0,1)</f>
        <v>1</v>
      </c>
      <c r="I6839" s="1" t="s">
        <v>6670</v>
      </c>
      <c r="J6839" s="7">
        <f>MATCH(spotify_data[[#This Row],[artist_name]],spotify_data[artist_name],0)</f>
        <v>3829</v>
      </c>
      <c r="K6839">
        <v>67</v>
      </c>
      <c r="L6839" s="10">
        <f>spotify_data[[#This Row],[artist_popularity]]/100</f>
        <v>0.67</v>
      </c>
      <c r="M6839">
        <v>2583984</v>
      </c>
      <c r="N6839" s="1" t="s">
        <v>23</v>
      </c>
      <c r="O6839" s="1" t="s">
        <v>11051</v>
      </c>
      <c r="P6839" s="1">
        <f>MATCH(spotify_data[[#This Row],[album_id]],spotify_data[album_id],0)</f>
        <v>6838</v>
      </c>
      <c r="Q6839" s="1" t="s">
        <v>11052</v>
      </c>
      <c r="R6839" s="2">
        <v>43581</v>
      </c>
      <c r="S6839" s="7">
        <f ca="1">+TODAY()-spotify_data[[#This Row],[Fecha lanzamiento Album]]</f>
        <v>2450</v>
      </c>
      <c r="T6839" s="7">
        <f ca="1">+spotify_data[[#This Row],[Antigüedad Album Dias]]/60</f>
        <v>40.833333333333336</v>
      </c>
      <c r="U6839" s="8">
        <f ca="1">spotify_data[[#This Row],[Antigüedad Album Meses]]/12</f>
        <v>3.4027777777777781</v>
      </c>
      <c r="V6839">
        <v>2</v>
      </c>
      <c r="W6839" s="1" t="s">
        <v>21</v>
      </c>
      <c r="X6839" s="1" t="str">
        <f>+IF(spotify_data[[#This Row],[album_type]]="album","Album",IF(spotify_data[[#This Row],[album_type]]="single","Single","Compilation"))</f>
        <v>Single</v>
      </c>
      <c r="Y6839">
        <v>241</v>
      </c>
    </row>
    <row r="6840" spans="1:25" x14ac:dyDescent="0.3">
      <c r="A6840" s="1" t="s">
        <v>11447</v>
      </c>
      <c r="B6840" s="1">
        <v>6168</v>
      </c>
      <c r="C6840" s="1" t="s">
        <v>11448</v>
      </c>
      <c r="D6840">
        <v>16</v>
      </c>
      <c r="E6840">
        <v>34</v>
      </c>
      <c r="F6840" s="10">
        <f>spotify_data[[#This Row],[track_popularity]]/100</f>
        <v>0.34</v>
      </c>
      <c r="G6840" s="9" t="b">
        <v>0</v>
      </c>
      <c r="H6840" s="1">
        <f>+IF(spotify_data[[#This Row],[explicit]]=FALSE,0,1)</f>
        <v>0</v>
      </c>
      <c r="I6840" s="1" t="s">
        <v>11416</v>
      </c>
      <c r="J6840" s="7">
        <f>MATCH(spotify_data[[#This Row],[artist_name]],spotify_data[artist_name],0)</f>
        <v>357</v>
      </c>
      <c r="K6840">
        <v>71</v>
      </c>
      <c r="L6840" s="10">
        <f>spotify_data[[#This Row],[artist_popularity]]/100</f>
        <v>0.71</v>
      </c>
      <c r="M6840">
        <v>4307803</v>
      </c>
      <c r="N6840" s="1" t="s">
        <v>831</v>
      </c>
      <c r="O6840" s="1" t="s">
        <v>11417</v>
      </c>
      <c r="P6840" s="1">
        <f>MATCH(spotify_data[[#This Row],[album_id]],spotify_data[album_id],0)</f>
        <v>1417</v>
      </c>
      <c r="Q6840" s="1" t="s">
        <v>11418</v>
      </c>
      <c r="R6840" s="2">
        <v>43482</v>
      </c>
      <c r="S6840" s="7">
        <f ca="1">+TODAY()-spotify_data[[#This Row],[Fecha lanzamiento Album]]</f>
        <v>2549</v>
      </c>
      <c r="T6840" s="7">
        <f ca="1">+spotify_data[[#This Row],[Antigüedad Album Dias]]/60</f>
        <v>42.483333333333334</v>
      </c>
      <c r="U6840" s="8">
        <f ca="1">spotify_data[[#This Row],[Antigüedad Album Meses]]/12</f>
        <v>3.5402777777777779</v>
      </c>
      <c r="V6840">
        <v>20</v>
      </c>
      <c r="W6840" s="1" t="s">
        <v>20</v>
      </c>
      <c r="X6840" s="1" t="str">
        <f>+IF(spotify_data[[#This Row],[album_type]]="album","Album",IF(spotify_data[[#This Row],[album_type]]="single","Single","Compilation"))</f>
        <v>Album</v>
      </c>
      <c r="Y6840">
        <v>143</v>
      </c>
    </row>
    <row r="6841" spans="1:25" x14ac:dyDescent="0.3">
      <c r="A6841" s="1" t="s">
        <v>12972</v>
      </c>
      <c r="B6841" s="1">
        <v>491</v>
      </c>
      <c r="C6841" s="1" t="s">
        <v>12954</v>
      </c>
      <c r="D6841">
        <v>1</v>
      </c>
      <c r="E6841">
        <v>34</v>
      </c>
      <c r="F6841" s="10">
        <f>spotify_data[[#This Row],[track_popularity]]/100</f>
        <v>0.34</v>
      </c>
      <c r="G6841" s="9" t="b">
        <v>0</v>
      </c>
      <c r="H6841" s="1">
        <f>+IF(spotify_data[[#This Row],[explicit]]=FALSE,0,1)</f>
        <v>0</v>
      </c>
      <c r="I6841" s="1" t="s">
        <v>4753</v>
      </c>
      <c r="J6841" s="7">
        <f>MATCH(spotify_data[[#This Row],[artist_name]],spotify_data[artist_name],0)</f>
        <v>249</v>
      </c>
      <c r="K6841">
        <v>76</v>
      </c>
      <c r="L6841" s="10">
        <f>spotify_data[[#This Row],[artist_popularity]]/100</f>
        <v>0.76</v>
      </c>
      <c r="M6841">
        <v>10638829</v>
      </c>
      <c r="N6841" s="1" t="s">
        <v>23</v>
      </c>
      <c r="O6841" s="1" t="s">
        <v>12973</v>
      </c>
      <c r="P6841" s="1">
        <f>MATCH(spotify_data[[#This Row],[album_id]],spotify_data[album_id],0)</f>
        <v>6840</v>
      </c>
      <c r="Q6841" s="1" t="s">
        <v>12954</v>
      </c>
      <c r="R6841" s="2">
        <v>43063</v>
      </c>
      <c r="S6841" s="7">
        <f ca="1">+TODAY()-spotify_data[[#This Row],[Fecha lanzamiento Album]]</f>
        <v>2968</v>
      </c>
      <c r="T6841" s="7">
        <f ca="1">+spotify_data[[#This Row],[Antigüedad Album Dias]]/60</f>
        <v>49.466666666666669</v>
      </c>
      <c r="U6841" s="8">
        <f ca="1">spotify_data[[#This Row],[Antigüedad Album Meses]]/12</f>
        <v>4.1222222222222227</v>
      </c>
      <c r="V6841">
        <v>1</v>
      </c>
      <c r="W6841" s="1" t="s">
        <v>21</v>
      </c>
      <c r="X6841" s="1" t="str">
        <f>+IF(spotify_data[[#This Row],[album_type]]="album","Album",IF(spotify_data[[#This Row],[album_type]]="single","Single","Compilation"))</f>
        <v>Single</v>
      </c>
      <c r="Y6841">
        <v>268</v>
      </c>
    </row>
    <row r="6842" spans="1:25" x14ac:dyDescent="0.3">
      <c r="A6842" s="1" t="s">
        <v>13112</v>
      </c>
      <c r="B6842" s="1">
        <v>3701</v>
      </c>
      <c r="C6842" s="1" t="s">
        <v>13113</v>
      </c>
      <c r="D6842">
        <v>1</v>
      </c>
      <c r="E6842">
        <v>34</v>
      </c>
      <c r="F6842" s="10">
        <f>spotify_data[[#This Row],[track_popularity]]/100</f>
        <v>0.34</v>
      </c>
      <c r="G6842" s="9" t="b">
        <v>0</v>
      </c>
      <c r="H6842" s="1">
        <f>+IF(spotify_data[[#This Row],[explicit]]=FALSE,0,1)</f>
        <v>0</v>
      </c>
      <c r="I6842" s="1" t="s">
        <v>318</v>
      </c>
      <c r="J6842" s="7">
        <f>MATCH(spotify_data[[#This Row],[artist_name]],spotify_data[artist_name],0)</f>
        <v>2</v>
      </c>
      <c r="K6842">
        <v>100</v>
      </c>
      <c r="L6842" s="10">
        <f>spotify_data[[#This Row],[artist_popularity]]/100</f>
        <v>1</v>
      </c>
      <c r="M6842">
        <v>145489371</v>
      </c>
      <c r="N6842" s="1" t="s">
        <v>319</v>
      </c>
      <c r="O6842" s="1" t="s">
        <v>13053</v>
      </c>
      <c r="P6842" s="1">
        <f>MATCH(spotify_data[[#This Row],[album_id]],spotify_data[album_id],0)</f>
        <v>527</v>
      </c>
      <c r="Q6842" s="1" t="s">
        <v>13054</v>
      </c>
      <c r="R6842" s="2">
        <v>43048</v>
      </c>
      <c r="S6842" s="7">
        <f ca="1">+TODAY()-spotify_data[[#This Row],[Fecha lanzamiento Album]]</f>
        <v>2983</v>
      </c>
      <c r="T6842" s="7">
        <f ca="1">+spotify_data[[#This Row],[Antigüedad Album Dias]]/60</f>
        <v>49.716666666666669</v>
      </c>
      <c r="U6842" s="8">
        <f ca="1">spotify_data[[#This Row],[Antigüedad Album Meses]]/12</f>
        <v>4.1430555555555557</v>
      </c>
      <c r="V6842">
        <v>46</v>
      </c>
      <c r="W6842" s="1" t="s">
        <v>20</v>
      </c>
      <c r="X6842" s="1" t="str">
        <f>+IF(spotify_data[[#This Row],[album_type]]="album","Album",IF(spotify_data[[#This Row],[album_type]]="single","Single","Compilation"))</f>
        <v>Album</v>
      </c>
      <c r="Y6842">
        <v>548</v>
      </c>
    </row>
    <row r="6843" spans="1:25" x14ac:dyDescent="0.3">
      <c r="A6843" s="1" t="s">
        <v>14204</v>
      </c>
      <c r="B6843" s="1">
        <v>1111</v>
      </c>
      <c r="C6843" s="1" t="s">
        <v>14205</v>
      </c>
      <c r="D6843">
        <v>9</v>
      </c>
      <c r="E6843">
        <v>34</v>
      </c>
      <c r="F6843" s="10">
        <f>spotify_data[[#This Row],[track_popularity]]/100</f>
        <v>0.34</v>
      </c>
      <c r="G6843" s="9" t="b">
        <v>0</v>
      </c>
      <c r="H6843" s="1">
        <f>+IF(spotify_data[[#This Row],[explicit]]=FALSE,0,1)</f>
        <v>0</v>
      </c>
      <c r="I6843" s="1" t="s">
        <v>14206</v>
      </c>
      <c r="J6843" s="7">
        <f>MATCH(spotify_data[[#This Row],[artist_name]],spotify_data[artist_name],0)</f>
        <v>6842</v>
      </c>
      <c r="K6843">
        <v>17</v>
      </c>
      <c r="L6843" s="10">
        <f>spotify_data[[#This Row],[artist_popularity]]/100</f>
        <v>0.17</v>
      </c>
      <c r="M6843">
        <v>841</v>
      </c>
      <c r="N6843" s="1" t="s">
        <v>23</v>
      </c>
      <c r="O6843" s="1" t="s">
        <v>14207</v>
      </c>
      <c r="P6843" s="1">
        <f>MATCH(spotify_data[[#This Row],[album_id]],spotify_data[album_id],0)</f>
        <v>6842</v>
      </c>
      <c r="Q6843" s="1" t="s">
        <v>14208</v>
      </c>
      <c r="R6843" s="2">
        <v>42706</v>
      </c>
      <c r="S6843" s="7">
        <f ca="1">+TODAY()-spotify_data[[#This Row],[Fecha lanzamiento Album]]</f>
        <v>3325</v>
      </c>
      <c r="T6843" s="7">
        <f ca="1">+spotify_data[[#This Row],[Antigüedad Album Dias]]/60</f>
        <v>55.416666666666664</v>
      </c>
      <c r="U6843" s="8">
        <f ca="1">spotify_data[[#This Row],[Antigüedad Album Meses]]/12</f>
        <v>4.6180555555555554</v>
      </c>
      <c r="V6843">
        <v>11</v>
      </c>
      <c r="W6843" s="1" t="s">
        <v>20</v>
      </c>
      <c r="X6843" s="1" t="str">
        <f>+IF(spotify_data[[#This Row],[album_type]]="album","Album",IF(spotify_data[[#This Row],[album_type]]="single","Single","Compilation"))</f>
        <v>Album</v>
      </c>
      <c r="Y6843">
        <v>205</v>
      </c>
    </row>
    <row r="6844" spans="1:25" x14ac:dyDescent="0.3">
      <c r="A6844" s="1" t="s">
        <v>14419</v>
      </c>
      <c r="B6844" s="1">
        <v>2230</v>
      </c>
      <c r="C6844" s="1" t="s">
        <v>14420</v>
      </c>
      <c r="D6844">
        <v>1</v>
      </c>
      <c r="E6844">
        <v>34</v>
      </c>
      <c r="F6844" s="10">
        <f>spotify_data[[#This Row],[track_popularity]]/100</f>
        <v>0.34</v>
      </c>
      <c r="G6844" s="9" t="b">
        <v>0</v>
      </c>
      <c r="H6844" s="1">
        <f>+IF(spotify_data[[#This Row],[explicit]]=FALSE,0,1)</f>
        <v>0</v>
      </c>
      <c r="I6844" s="1" t="s">
        <v>14421</v>
      </c>
      <c r="J6844" s="7">
        <f>MATCH(spotify_data[[#This Row],[artist_name]],spotify_data[artist_name],0)</f>
        <v>6843</v>
      </c>
      <c r="K6844">
        <v>44</v>
      </c>
      <c r="L6844" s="10">
        <f>spotify_data[[#This Row],[artist_popularity]]/100</f>
        <v>0.44</v>
      </c>
      <c r="M6844">
        <v>512699</v>
      </c>
      <c r="N6844" s="1" t="s">
        <v>5389</v>
      </c>
      <c r="O6844" s="1" t="s">
        <v>14422</v>
      </c>
      <c r="P6844" s="1">
        <f>MATCH(spotify_data[[#This Row],[album_id]],spotify_data[album_id],0)</f>
        <v>6843</v>
      </c>
      <c r="Q6844" s="1" t="s">
        <v>14423</v>
      </c>
      <c r="R6844" s="2">
        <v>42636</v>
      </c>
      <c r="S6844" s="7">
        <f ca="1">+TODAY()-spotify_data[[#This Row],[Fecha lanzamiento Album]]</f>
        <v>3395</v>
      </c>
      <c r="T6844" s="7">
        <f ca="1">+spotify_data[[#This Row],[Antigüedad Album Dias]]/60</f>
        <v>56.583333333333336</v>
      </c>
      <c r="U6844" s="8">
        <f ca="1">spotify_data[[#This Row],[Antigüedad Album Meses]]/12</f>
        <v>4.7152777777777777</v>
      </c>
      <c r="V6844">
        <v>11</v>
      </c>
      <c r="W6844" s="1" t="s">
        <v>20</v>
      </c>
      <c r="X6844" s="1" t="str">
        <f>+IF(spotify_data[[#This Row],[album_type]]="album","Album",IF(spotify_data[[#This Row],[album_type]]="single","Single","Compilation"))</f>
        <v>Album</v>
      </c>
      <c r="Y6844">
        <v>47</v>
      </c>
    </row>
    <row r="6845" spans="1:25" x14ac:dyDescent="0.3">
      <c r="A6845" s="1" t="s">
        <v>14446</v>
      </c>
      <c r="B6845" s="1">
        <v>7557</v>
      </c>
      <c r="C6845" s="1" t="s">
        <v>14438</v>
      </c>
      <c r="D6845">
        <v>5</v>
      </c>
      <c r="E6845">
        <v>34</v>
      </c>
      <c r="F6845" s="10">
        <f>spotify_data[[#This Row],[track_popularity]]/100</f>
        <v>0.34</v>
      </c>
      <c r="G6845" s="9" t="b">
        <v>0</v>
      </c>
      <c r="H6845" s="1">
        <f>+IF(spotify_data[[#This Row],[explicit]]=FALSE,0,1)</f>
        <v>0</v>
      </c>
      <c r="I6845" s="1" t="s">
        <v>5268</v>
      </c>
      <c r="J6845" s="7">
        <f>MATCH(spotify_data[[#This Row],[artist_name]],spotify_data[artist_name],0)</f>
        <v>254</v>
      </c>
      <c r="K6845">
        <v>89</v>
      </c>
      <c r="L6845" s="10">
        <f>spotify_data[[#This Row],[artist_popularity]]/100</f>
        <v>0.89</v>
      </c>
      <c r="M6845">
        <v>41131037</v>
      </c>
      <c r="N6845" s="1" t="s">
        <v>1366</v>
      </c>
      <c r="O6845" s="1" t="s">
        <v>14447</v>
      </c>
      <c r="P6845" s="1">
        <f>MATCH(spotify_data[[#This Row],[album_id]],spotify_data[album_id],0)</f>
        <v>6844</v>
      </c>
      <c r="Q6845" s="1" t="s">
        <v>14436</v>
      </c>
      <c r="R6845" s="2">
        <v>42628</v>
      </c>
      <c r="S6845" s="7">
        <f ca="1">+TODAY()-spotify_data[[#This Row],[Fecha lanzamiento Album]]</f>
        <v>3403</v>
      </c>
      <c r="T6845" s="7">
        <f ca="1">+spotify_data[[#This Row],[Antigüedad Album Dias]]/60</f>
        <v>56.716666666666669</v>
      </c>
      <c r="U6845" s="8">
        <f ca="1">spotify_data[[#This Row],[Antigüedad Album Meses]]/12</f>
        <v>4.7263888888888888</v>
      </c>
      <c r="V6845">
        <v>14</v>
      </c>
      <c r="W6845" s="1" t="s">
        <v>20</v>
      </c>
      <c r="X6845" s="1" t="str">
        <f>+IF(spotify_data[[#This Row],[album_type]]="album","Album",IF(spotify_data[[#This Row],[album_type]]="single","Single","Compilation"))</f>
        <v>Album</v>
      </c>
      <c r="Y6845">
        <v>356</v>
      </c>
    </row>
    <row r="6846" spans="1:25" x14ac:dyDescent="0.3">
      <c r="A6846" s="1" t="s">
        <v>15860</v>
      </c>
      <c r="B6846" s="1">
        <v>2476</v>
      </c>
      <c r="C6846" s="1" t="s">
        <v>15861</v>
      </c>
      <c r="D6846">
        <v>9</v>
      </c>
      <c r="E6846">
        <v>34</v>
      </c>
      <c r="F6846" s="10">
        <f>spotify_data[[#This Row],[track_popularity]]/100</f>
        <v>0.34</v>
      </c>
      <c r="G6846" s="9" t="b">
        <v>0</v>
      </c>
      <c r="H6846" s="1">
        <f>+IF(spotify_data[[#This Row],[explicit]]=FALSE,0,1)</f>
        <v>0</v>
      </c>
      <c r="I6846" s="1" t="s">
        <v>8236</v>
      </c>
      <c r="J6846" s="7">
        <f>MATCH(spotify_data[[#This Row],[artist_name]],spotify_data[artist_name],0)</f>
        <v>6845</v>
      </c>
      <c r="K6846">
        <v>48</v>
      </c>
      <c r="L6846" s="10">
        <f>spotify_data[[#This Row],[artist_popularity]]/100</f>
        <v>0.48</v>
      </c>
      <c r="M6846">
        <v>261123</v>
      </c>
      <c r="N6846" s="1" t="s">
        <v>5898</v>
      </c>
      <c r="O6846" s="1" t="s">
        <v>15862</v>
      </c>
      <c r="P6846" s="1">
        <f>MATCH(spotify_data[[#This Row],[album_id]],spotify_data[album_id],0)</f>
        <v>6845</v>
      </c>
      <c r="Q6846" s="1" t="s">
        <v>15863</v>
      </c>
      <c r="R6846" s="2">
        <v>42114</v>
      </c>
      <c r="S6846" s="7">
        <f ca="1">+TODAY()-spotify_data[[#This Row],[Fecha lanzamiento Album]]</f>
        <v>3917</v>
      </c>
      <c r="T6846" s="7">
        <f ca="1">+spotify_data[[#This Row],[Antigüedad Album Dias]]/60</f>
        <v>65.283333333333331</v>
      </c>
      <c r="U6846" s="8">
        <f ca="1">spotify_data[[#This Row],[Antigüedad Album Meses]]/12</f>
        <v>5.4402777777777773</v>
      </c>
      <c r="V6846">
        <v>15</v>
      </c>
      <c r="W6846" s="1" t="s">
        <v>20</v>
      </c>
      <c r="X6846" s="1" t="str">
        <f>+IF(spotify_data[[#This Row],[album_type]]="album","Album",IF(spotify_data[[#This Row],[album_type]]="single","Single","Compilation"))</f>
        <v>Album</v>
      </c>
      <c r="Y6846">
        <v>414</v>
      </c>
    </row>
    <row r="6847" spans="1:25" x14ac:dyDescent="0.3">
      <c r="A6847" s="1" t="s">
        <v>15870</v>
      </c>
      <c r="B6847" s="1">
        <v>874</v>
      </c>
      <c r="C6847" s="1" t="s">
        <v>15871</v>
      </c>
      <c r="D6847">
        <v>10</v>
      </c>
      <c r="E6847">
        <v>34</v>
      </c>
      <c r="F6847" s="10">
        <f>spotify_data[[#This Row],[track_popularity]]/100</f>
        <v>0.34</v>
      </c>
      <c r="G6847" s="9" t="b">
        <v>0</v>
      </c>
      <c r="H6847" s="1">
        <f>+IF(spotify_data[[#This Row],[explicit]]=FALSE,0,1)</f>
        <v>0</v>
      </c>
      <c r="I6847" s="1" t="s">
        <v>4494</v>
      </c>
      <c r="J6847" s="7">
        <f>MATCH(spotify_data[[#This Row],[artist_name]],spotify_data[artist_name],0)</f>
        <v>6222</v>
      </c>
      <c r="K6847">
        <v>65</v>
      </c>
      <c r="L6847" s="10">
        <f>spotify_data[[#This Row],[artist_popularity]]/100</f>
        <v>0.65</v>
      </c>
      <c r="M6847">
        <v>728021</v>
      </c>
      <c r="N6847" s="1" t="s">
        <v>4495</v>
      </c>
      <c r="O6847" s="1" t="s">
        <v>15872</v>
      </c>
      <c r="P6847" s="1">
        <f>MATCH(spotify_data[[#This Row],[album_id]],spotify_data[album_id],0)</f>
        <v>6846</v>
      </c>
      <c r="Q6847" s="1" t="s">
        <v>15873</v>
      </c>
      <c r="R6847" s="2">
        <v>42102</v>
      </c>
      <c r="S6847" s="7">
        <f ca="1">+TODAY()-spotify_data[[#This Row],[Fecha lanzamiento Album]]</f>
        <v>3929</v>
      </c>
      <c r="T6847" s="7">
        <f ca="1">+spotify_data[[#This Row],[Antigüedad Album Dias]]/60</f>
        <v>65.483333333333334</v>
      </c>
      <c r="U6847" s="8">
        <f ca="1">spotify_data[[#This Row],[Antigüedad Album Meses]]/12</f>
        <v>5.4569444444444448</v>
      </c>
      <c r="V6847">
        <v>25</v>
      </c>
      <c r="W6847" s="1" t="s">
        <v>20</v>
      </c>
      <c r="X6847" s="1" t="str">
        <f>+IF(spotify_data[[#This Row],[album_type]]="album","Album",IF(spotify_data[[#This Row],[album_type]]="single","Single","Compilation"))</f>
        <v>Album</v>
      </c>
      <c r="Y6847">
        <v>215</v>
      </c>
    </row>
    <row r="6848" spans="1:25" x14ac:dyDescent="0.3">
      <c r="A6848" s="1" t="s">
        <v>16037</v>
      </c>
      <c r="B6848" s="1">
        <v>155</v>
      </c>
      <c r="C6848" s="1" t="s">
        <v>16038</v>
      </c>
      <c r="D6848">
        <v>10</v>
      </c>
      <c r="E6848">
        <v>34</v>
      </c>
      <c r="F6848" s="10">
        <f>spotify_data[[#This Row],[track_popularity]]/100</f>
        <v>0.34</v>
      </c>
      <c r="G6848" s="9" t="b">
        <v>0</v>
      </c>
      <c r="H6848" s="1">
        <f>+IF(spotify_data[[#This Row],[explicit]]=FALSE,0,1)</f>
        <v>0</v>
      </c>
      <c r="I6848" s="1" t="s">
        <v>2104</v>
      </c>
      <c r="J6848" s="7">
        <f>MATCH(spotify_data[[#This Row],[artist_name]],spotify_data[artist_name],0)</f>
        <v>2180</v>
      </c>
      <c r="K6848">
        <v>71</v>
      </c>
      <c r="L6848" s="10">
        <f>spotify_data[[#This Row],[artist_popularity]]/100</f>
        <v>0.71</v>
      </c>
      <c r="M6848">
        <v>4971141</v>
      </c>
      <c r="N6848" s="1" t="s">
        <v>2105</v>
      </c>
      <c r="O6848" s="1" t="s">
        <v>16033</v>
      </c>
      <c r="P6848" s="1">
        <f>MATCH(spotify_data[[#This Row],[album_id]],spotify_data[album_id],0)</f>
        <v>5195</v>
      </c>
      <c r="Q6848" s="1" t="s">
        <v>16034</v>
      </c>
      <c r="R6848" s="2">
        <v>42023</v>
      </c>
      <c r="S6848" s="7">
        <f ca="1">+TODAY()-spotify_data[[#This Row],[Fecha lanzamiento Album]]</f>
        <v>4008</v>
      </c>
      <c r="T6848" s="7">
        <f ca="1">+spotify_data[[#This Row],[Antigüedad Album Dias]]/60</f>
        <v>66.8</v>
      </c>
      <c r="U6848" s="8">
        <f ca="1">spotify_data[[#This Row],[Antigüedad Album Meses]]/12</f>
        <v>5.5666666666666664</v>
      </c>
      <c r="V6848">
        <v>13</v>
      </c>
      <c r="W6848" s="1" t="s">
        <v>20</v>
      </c>
      <c r="X6848" s="1" t="str">
        <f>+IF(spotify_data[[#This Row],[album_type]]="album","Album",IF(spotify_data[[#This Row],[album_type]]="single","Single","Compilation"))</f>
        <v>Album</v>
      </c>
      <c r="Y6848">
        <v>638</v>
      </c>
    </row>
    <row r="6849" spans="1:25" x14ac:dyDescent="0.3">
      <c r="A6849" s="1" t="s">
        <v>16685</v>
      </c>
      <c r="B6849" s="1">
        <v>1989</v>
      </c>
      <c r="C6849" s="1" t="s">
        <v>16686</v>
      </c>
      <c r="D6849">
        <v>5</v>
      </c>
      <c r="E6849">
        <v>34</v>
      </c>
      <c r="F6849" s="10">
        <f>spotify_data[[#This Row],[track_popularity]]/100</f>
        <v>0.34</v>
      </c>
      <c r="G6849" s="9" t="b">
        <v>0</v>
      </c>
      <c r="H6849" s="1">
        <f>+IF(spotify_data[[#This Row],[explicit]]=FALSE,0,1)</f>
        <v>0</v>
      </c>
      <c r="I6849" s="1" t="s">
        <v>16687</v>
      </c>
      <c r="J6849" s="7">
        <f>MATCH(spotify_data[[#This Row],[artist_name]],spotify_data[artist_name],0)</f>
        <v>6848</v>
      </c>
      <c r="K6849">
        <v>56</v>
      </c>
      <c r="L6849" s="10">
        <f>spotify_data[[#This Row],[artist_popularity]]/100</f>
        <v>0.56000000000000005</v>
      </c>
      <c r="M6849">
        <v>510365</v>
      </c>
      <c r="N6849" s="1" t="s">
        <v>16688</v>
      </c>
      <c r="O6849" s="1" t="s">
        <v>16689</v>
      </c>
      <c r="P6849" s="1">
        <f>MATCH(spotify_data[[#This Row],[album_id]],spotify_data[album_id],0)</f>
        <v>6848</v>
      </c>
      <c r="Q6849" s="1" t="s">
        <v>16690</v>
      </c>
      <c r="R6849" s="2">
        <v>41772</v>
      </c>
      <c r="S6849" s="7">
        <f ca="1">+TODAY()-spotify_data[[#This Row],[Fecha lanzamiento Album]]</f>
        <v>4259</v>
      </c>
      <c r="T6849" s="7">
        <f ca="1">+spotify_data[[#This Row],[Antigüedad Album Dias]]/60</f>
        <v>70.983333333333334</v>
      </c>
      <c r="U6849" s="8">
        <f ca="1">spotify_data[[#This Row],[Antigüedad Album Meses]]/12</f>
        <v>5.9152777777777779</v>
      </c>
      <c r="V6849">
        <v>18</v>
      </c>
      <c r="W6849" s="1" t="s">
        <v>20</v>
      </c>
      <c r="X6849" s="1" t="str">
        <f>+IF(spotify_data[[#This Row],[album_type]]="album","Album",IF(spotify_data[[#This Row],[album_type]]="single","Single","Compilation"))</f>
        <v>Album</v>
      </c>
      <c r="Y6849">
        <v>207</v>
      </c>
    </row>
    <row r="6850" spans="1:25" x14ac:dyDescent="0.3">
      <c r="A6850" s="1" t="s">
        <v>17086</v>
      </c>
      <c r="B6850" s="1">
        <v>6596</v>
      </c>
      <c r="C6850" s="1" t="s">
        <v>17087</v>
      </c>
      <c r="D6850">
        <v>3</v>
      </c>
      <c r="E6850">
        <v>34</v>
      </c>
      <c r="F6850" s="10">
        <f>spotify_data[[#This Row],[track_popularity]]/100</f>
        <v>0.34</v>
      </c>
      <c r="G6850" s="9" t="b">
        <v>1</v>
      </c>
      <c r="H6850" s="1">
        <f>+IF(spotify_data[[#This Row],[explicit]]=FALSE,0,1)</f>
        <v>1</v>
      </c>
      <c r="I6850" s="1" t="s">
        <v>3466</v>
      </c>
      <c r="J6850" s="7">
        <f>MATCH(spotify_data[[#This Row],[artist_name]],spotify_data[artist_name],0)</f>
        <v>106</v>
      </c>
      <c r="K6850">
        <v>88</v>
      </c>
      <c r="L6850" s="10">
        <f>spotify_data[[#This Row],[artist_popularity]]/100</f>
        <v>0.88</v>
      </c>
      <c r="M6850">
        <v>104559284</v>
      </c>
      <c r="N6850" s="1" t="s">
        <v>3467</v>
      </c>
      <c r="O6850" s="1" t="s">
        <v>17077</v>
      </c>
      <c r="P6850" s="1">
        <f>MATCH(spotify_data[[#This Row],[album_id]],spotify_data[album_id],0)</f>
        <v>547</v>
      </c>
      <c r="Q6850" s="1" t="s">
        <v>17078</v>
      </c>
      <c r="R6850" s="2">
        <v>41583</v>
      </c>
      <c r="S6850" s="7">
        <f ca="1">+TODAY()-spotify_data[[#This Row],[Fecha lanzamiento Album]]</f>
        <v>4448</v>
      </c>
      <c r="T6850" s="7">
        <f ca="1">+spotify_data[[#This Row],[Antigüedad Album Dias]]/60</f>
        <v>74.13333333333334</v>
      </c>
      <c r="U6850" s="8">
        <f ca="1">spotify_data[[#This Row],[Antigüedad Album Meses]]/12</f>
        <v>6.177777777777778</v>
      </c>
      <c r="V6850">
        <v>16</v>
      </c>
      <c r="W6850" s="1" t="s">
        <v>20</v>
      </c>
      <c r="X6850" s="1" t="str">
        <f>+IF(spotify_data[[#This Row],[album_type]]="album","Album",IF(spotify_data[[#This Row],[album_type]]="single","Single","Compilation"))</f>
        <v>Album</v>
      </c>
      <c r="Y6850">
        <v>502</v>
      </c>
    </row>
    <row r="6851" spans="1:25" x14ac:dyDescent="0.3">
      <c r="A6851" s="1" t="s">
        <v>17107</v>
      </c>
      <c r="B6851" s="1">
        <v>2073</v>
      </c>
      <c r="C6851" s="1" t="s">
        <v>17108</v>
      </c>
      <c r="D6851">
        <v>14</v>
      </c>
      <c r="E6851">
        <v>34</v>
      </c>
      <c r="F6851" s="10">
        <f>spotify_data[[#This Row],[track_popularity]]/100</f>
        <v>0.34</v>
      </c>
      <c r="G6851" s="9" t="b">
        <v>1</v>
      </c>
      <c r="H6851" s="1">
        <f>+IF(spotify_data[[#This Row],[explicit]]=FALSE,0,1)</f>
        <v>1</v>
      </c>
      <c r="I6851" s="1" t="s">
        <v>3466</v>
      </c>
      <c r="J6851" s="7">
        <f>MATCH(spotify_data[[#This Row],[artist_name]],spotify_data[artist_name],0)</f>
        <v>106</v>
      </c>
      <c r="K6851">
        <v>88</v>
      </c>
      <c r="L6851" s="10">
        <f>spotify_data[[#This Row],[artist_popularity]]/100</f>
        <v>0.88</v>
      </c>
      <c r="M6851">
        <v>104517308</v>
      </c>
      <c r="N6851" s="1" t="s">
        <v>3467</v>
      </c>
      <c r="O6851" s="1" t="s">
        <v>17077</v>
      </c>
      <c r="P6851" s="1">
        <f>MATCH(spotify_data[[#This Row],[album_id]],spotify_data[album_id],0)</f>
        <v>547</v>
      </c>
      <c r="Q6851" s="1" t="s">
        <v>17078</v>
      </c>
      <c r="R6851" s="2">
        <v>41583</v>
      </c>
      <c r="S6851" s="7">
        <f ca="1">+TODAY()-spotify_data[[#This Row],[Fecha lanzamiento Album]]</f>
        <v>4448</v>
      </c>
      <c r="T6851" s="7">
        <f ca="1">+spotify_data[[#This Row],[Antigüedad Album Dias]]/60</f>
        <v>74.13333333333334</v>
      </c>
      <c r="U6851" s="8">
        <f ca="1">spotify_data[[#This Row],[Antigüedad Album Meses]]/12</f>
        <v>6.177777777777778</v>
      </c>
      <c r="V6851">
        <v>16</v>
      </c>
      <c r="W6851" s="1" t="s">
        <v>20</v>
      </c>
      <c r="X6851" s="1" t="str">
        <f>+IF(spotify_data[[#This Row],[album_type]]="album","Album",IF(spotify_data[[#This Row],[album_type]]="single","Single","Compilation"))</f>
        <v>Album</v>
      </c>
      <c r="Y6851">
        <v>494</v>
      </c>
    </row>
    <row r="6852" spans="1:25" x14ac:dyDescent="0.3">
      <c r="A6852" s="1" t="s">
        <v>17398</v>
      </c>
      <c r="B6852" s="1">
        <v>5393</v>
      </c>
      <c r="C6852" s="1" t="s">
        <v>17399</v>
      </c>
      <c r="D6852">
        <v>25</v>
      </c>
      <c r="E6852">
        <v>34</v>
      </c>
      <c r="F6852" s="10">
        <f>spotify_data[[#This Row],[track_popularity]]/100</f>
        <v>0.34</v>
      </c>
      <c r="G6852" s="9" t="b">
        <v>0</v>
      </c>
      <c r="H6852" s="1">
        <f>+IF(spotify_data[[#This Row],[explicit]]=FALSE,0,1)</f>
        <v>0</v>
      </c>
      <c r="I6852" s="1" t="s">
        <v>4721</v>
      </c>
      <c r="J6852" s="7">
        <f>MATCH(spotify_data[[#This Row],[artist_name]],spotify_data[artist_name],0)</f>
        <v>6127</v>
      </c>
      <c r="K6852">
        <v>44</v>
      </c>
      <c r="L6852" s="10">
        <f>spotify_data[[#This Row],[artist_popularity]]/100</f>
        <v>0.44</v>
      </c>
      <c r="M6852">
        <v>23565</v>
      </c>
      <c r="N6852" s="1" t="s">
        <v>23</v>
      </c>
      <c r="O6852" s="1" t="s">
        <v>17385</v>
      </c>
      <c r="P6852" s="1">
        <f>MATCH(spotify_data[[#This Row],[album_id]],spotify_data[album_id],0)</f>
        <v>6851</v>
      </c>
      <c r="Q6852" s="1" t="s">
        <v>17386</v>
      </c>
      <c r="R6852" s="2">
        <v>41471</v>
      </c>
      <c r="S6852" s="7">
        <f ca="1">+TODAY()-spotify_data[[#This Row],[Fecha lanzamiento Album]]</f>
        <v>4560</v>
      </c>
      <c r="T6852" s="7">
        <f ca="1">+spotify_data[[#This Row],[Antigüedad Album Dias]]/60</f>
        <v>76</v>
      </c>
      <c r="U6852" s="8">
        <f ca="1">spotify_data[[#This Row],[Antigüedad Album Meses]]/12</f>
        <v>6.333333333333333</v>
      </c>
      <c r="V6852">
        <v>26</v>
      </c>
      <c r="W6852" s="1" t="s">
        <v>20</v>
      </c>
      <c r="X6852" s="1" t="str">
        <f>+IF(spotify_data[[#This Row],[album_type]]="album","Album",IF(spotify_data[[#This Row],[album_type]]="single","Single","Compilation"))</f>
        <v>Album</v>
      </c>
      <c r="Y6852">
        <v>51</v>
      </c>
    </row>
    <row r="6853" spans="1:25" x14ac:dyDescent="0.3">
      <c r="A6853" s="1" t="s">
        <v>17704</v>
      </c>
      <c r="B6853" s="1">
        <v>2405</v>
      </c>
      <c r="C6853" s="1" t="s">
        <v>17705</v>
      </c>
      <c r="D6853">
        <v>8</v>
      </c>
      <c r="E6853">
        <v>34</v>
      </c>
      <c r="F6853" s="10">
        <f>spotify_data[[#This Row],[track_popularity]]/100</f>
        <v>0.34</v>
      </c>
      <c r="G6853" s="9" t="b">
        <v>0</v>
      </c>
      <c r="H6853" s="1">
        <f>+IF(spotify_data[[#This Row],[explicit]]=FALSE,0,1)</f>
        <v>0</v>
      </c>
      <c r="I6853" s="1" t="s">
        <v>9209</v>
      </c>
      <c r="J6853" s="7">
        <f>MATCH(spotify_data[[#This Row],[artist_name]],spotify_data[artist_name],0)</f>
        <v>3534</v>
      </c>
      <c r="K6853">
        <v>54</v>
      </c>
      <c r="L6853" s="10">
        <f>spotify_data[[#This Row],[artist_popularity]]/100</f>
        <v>0.54</v>
      </c>
      <c r="M6853">
        <v>640655</v>
      </c>
      <c r="N6853" s="1" t="s">
        <v>23</v>
      </c>
      <c r="O6853" s="1" t="s">
        <v>17706</v>
      </c>
      <c r="P6853" s="1">
        <f>MATCH(spotify_data[[#This Row],[album_id]],spotify_data[album_id],0)</f>
        <v>3534</v>
      </c>
      <c r="Q6853" s="1" t="s">
        <v>17707</v>
      </c>
      <c r="R6853" s="2">
        <v>41275</v>
      </c>
      <c r="S6853" s="7">
        <f ca="1">+TODAY()-spotify_data[[#This Row],[Fecha lanzamiento Album]]</f>
        <v>4756</v>
      </c>
      <c r="T6853" s="7">
        <f ca="1">+spotify_data[[#This Row],[Antigüedad Album Dias]]/60</f>
        <v>79.266666666666666</v>
      </c>
      <c r="U6853" s="8">
        <f ca="1">spotify_data[[#This Row],[Antigüedad Album Meses]]/12</f>
        <v>6.6055555555555552</v>
      </c>
      <c r="V6853">
        <v>14</v>
      </c>
      <c r="W6853" s="1" t="s">
        <v>20</v>
      </c>
      <c r="X6853" s="1" t="str">
        <f>+IF(spotify_data[[#This Row],[album_type]]="album","Album",IF(spotify_data[[#This Row],[album_type]]="single","Single","Compilation"))</f>
        <v>Album</v>
      </c>
      <c r="Y6853">
        <v>425</v>
      </c>
    </row>
    <row r="6854" spans="1:25" x14ac:dyDescent="0.3">
      <c r="A6854" s="1" t="s">
        <v>18757</v>
      </c>
      <c r="B6854" s="1">
        <v>983</v>
      </c>
      <c r="C6854" s="1" t="s">
        <v>18758</v>
      </c>
      <c r="D6854">
        <v>15</v>
      </c>
      <c r="E6854">
        <v>34</v>
      </c>
      <c r="F6854" s="10">
        <f>spotify_data[[#This Row],[track_popularity]]/100</f>
        <v>0.34</v>
      </c>
      <c r="G6854" s="9" t="b">
        <v>0</v>
      </c>
      <c r="H6854" s="1">
        <f>+IF(spotify_data[[#This Row],[explicit]]=FALSE,0,1)</f>
        <v>0</v>
      </c>
      <c r="I6854" s="1" t="s">
        <v>18759</v>
      </c>
      <c r="J6854" s="7">
        <f>MATCH(spotify_data[[#This Row],[artist_name]],spotify_data[artist_name],0)</f>
        <v>6173</v>
      </c>
      <c r="K6854">
        <v>40</v>
      </c>
      <c r="L6854" s="10">
        <f>spotify_data[[#This Row],[artist_popularity]]/100</f>
        <v>0.4</v>
      </c>
      <c r="M6854">
        <v>64972</v>
      </c>
      <c r="N6854" s="1" t="s">
        <v>1609</v>
      </c>
      <c r="O6854" s="1" t="s">
        <v>18760</v>
      </c>
      <c r="P6854" s="1">
        <f>MATCH(spotify_data[[#This Row],[album_id]],spotify_data[album_id],0)</f>
        <v>6173</v>
      </c>
      <c r="Q6854" s="1" t="s">
        <v>18761</v>
      </c>
      <c r="R6854" s="2">
        <v>40792</v>
      </c>
      <c r="S6854" s="7">
        <f ca="1">+TODAY()-spotify_data[[#This Row],[Fecha lanzamiento Album]]</f>
        <v>5239</v>
      </c>
      <c r="T6854" s="7">
        <f ca="1">+spotify_data[[#This Row],[Antigüedad Album Dias]]/60</f>
        <v>87.316666666666663</v>
      </c>
      <c r="U6854" s="8">
        <f ca="1">spotify_data[[#This Row],[Antigüedad Album Meses]]/12</f>
        <v>7.2763888888888886</v>
      </c>
      <c r="V6854">
        <v>19</v>
      </c>
      <c r="W6854" s="1" t="s">
        <v>1932</v>
      </c>
      <c r="X6854" s="1" t="str">
        <f>+IF(spotify_data[[#This Row],[album_type]]="album","Album",IF(spotify_data[[#This Row],[album_type]]="single","Single","Compilation"))</f>
        <v>Compilation</v>
      </c>
      <c r="Y6854">
        <v>151</v>
      </c>
    </row>
    <row r="6855" spans="1:25" x14ac:dyDescent="0.3">
      <c r="A6855" s="1" t="s">
        <v>19302</v>
      </c>
      <c r="B6855" s="1">
        <v>4324</v>
      </c>
      <c r="C6855" s="1" t="s">
        <v>19303</v>
      </c>
      <c r="D6855">
        <v>10</v>
      </c>
      <c r="E6855">
        <v>34</v>
      </c>
      <c r="F6855" s="10">
        <f>spotify_data[[#This Row],[track_popularity]]/100</f>
        <v>0.34</v>
      </c>
      <c r="G6855" s="9" t="b">
        <v>0</v>
      </c>
      <c r="H6855" s="1">
        <f>+IF(spotify_data[[#This Row],[explicit]]=FALSE,0,1)</f>
        <v>0</v>
      </c>
      <c r="I6855" s="1" t="s">
        <v>15048</v>
      </c>
      <c r="J6855" s="7">
        <f>MATCH(spotify_data[[#This Row],[artist_name]],spotify_data[artist_name],0)</f>
        <v>4443</v>
      </c>
      <c r="K6855">
        <v>74</v>
      </c>
      <c r="L6855" s="10">
        <f>spotify_data[[#This Row],[artist_popularity]]/100</f>
        <v>0.74</v>
      </c>
      <c r="M6855">
        <v>7528679</v>
      </c>
      <c r="N6855" s="1" t="s">
        <v>15049</v>
      </c>
      <c r="O6855" s="1" t="s">
        <v>19300</v>
      </c>
      <c r="P6855" s="1">
        <f>MATCH(spotify_data[[#This Row],[album_id]],spotify_data[album_id],0)</f>
        <v>4448</v>
      </c>
      <c r="Q6855" s="1" t="s">
        <v>19301</v>
      </c>
      <c r="R6855" s="2">
        <v>40533</v>
      </c>
      <c r="S6855" s="7">
        <f ca="1">+TODAY()-spotify_data[[#This Row],[Fecha lanzamiento Album]]</f>
        <v>5498</v>
      </c>
      <c r="T6855" s="7">
        <f ca="1">+spotify_data[[#This Row],[Antigüedad Album Dias]]/60</f>
        <v>91.63333333333334</v>
      </c>
      <c r="U6855" s="8">
        <f ca="1">spotify_data[[#This Row],[Antigüedad Album Meses]]/12</f>
        <v>7.636111111111112</v>
      </c>
      <c r="V6855">
        <v>11</v>
      </c>
      <c r="W6855" s="1" t="s">
        <v>20</v>
      </c>
      <c r="X6855" s="1" t="str">
        <f>+IF(spotify_data[[#This Row],[album_type]]="album","Album",IF(spotify_data[[#This Row],[album_type]]="single","Single","Compilation"))</f>
        <v>Album</v>
      </c>
      <c r="Y6855">
        <v>475</v>
      </c>
    </row>
    <row r="6856" spans="1:25" x14ac:dyDescent="0.3">
      <c r="A6856" s="1" t="s">
        <v>19491</v>
      </c>
      <c r="B6856" s="1">
        <v>2844</v>
      </c>
      <c r="C6856" s="1" t="s">
        <v>19492</v>
      </c>
      <c r="D6856">
        <v>10</v>
      </c>
      <c r="E6856">
        <v>34</v>
      </c>
      <c r="F6856" s="10">
        <f>spotify_data[[#This Row],[track_popularity]]/100</f>
        <v>0.34</v>
      </c>
      <c r="G6856" s="9" t="b">
        <v>0</v>
      </c>
      <c r="H6856" s="1">
        <f>+IF(spotify_data[[#This Row],[explicit]]=FALSE,0,1)</f>
        <v>0</v>
      </c>
      <c r="I6856" s="1" t="s">
        <v>3360</v>
      </c>
      <c r="J6856" s="7">
        <f>MATCH(spotify_data[[#This Row],[artist_name]],spotify_data[artist_name],0)</f>
        <v>949</v>
      </c>
      <c r="K6856">
        <v>83</v>
      </c>
      <c r="L6856" s="10">
        <f>spotify_data[[#This Row],[artist_popularity]]/100</f>
        <v>0.83</v>
      </c>
      <c r="M6856">
        <v>38385499</v>
      </c>
      <c r="N6856" s="1" t="s">
        <v>516</v>
      </c>
      <c r="O6856" s="1" t="s">
        <v>19469</v>
      </c>
      <c r="P6856" s="1">
        <f>MATCH(spotify_data[[#This Row],[album_id]],spotify_data[album_id],0)</f>
        <v>2514</v>
      </c>
      <c r="Q6856" s="1" t="s">
        <v>6927</v>
      </c>
      <c r="R6856" s="2">
        <v>40414</v>
      </c>
      <c r="S6856" s="7">
        <f ca="1">+TODAY()-spotify_data[[#This Row],[Fecha lanzamiento Album]]</f>
        <v>5617</v>
      </c>
      <c r="T6856" s="7">
        <f ca="1">+spotify_data[[#This Row],[Antigüedad Album Dias]]/60</f>
        <v>93.61666666666666</v>
      </c>
      <c r="U6856" s="8">
        <f ca="1">spotify_data[[#This Row],[Antigüedad Album Meses]]/12</f>
        <v>7.801388888888888</v>
      </c>
      <c r="V6856">
        <v>17</v>
      </c>
      <c r="W6856" s="1" t="s">
        <v>20</v>
      </c>
      <c r="X6856" s="1" t="str">
        <f>+IF(spotify_data[[#This Row],[album_type]]="album","Album",IF(spotify_data[[#This Row],[album_type]]="single","Single","Compilation"))</f>
        <v>Album</v>
      </c>
      <c r="Y6856">
        <v>412</v>
      </c>
    </row>
    <row r="6857" spans="1:25" x14ac:dyDescent="0.3">
      <c r="A6857" s="1" t="s">
        <v>19493</v>
      </c>
      <c r="B6857" s="1">
        <v>1377</v>
      </c>
      <c r="C6857" s="1" t="s">
        <v>19494</v>
      </c>
      <c r="D6857">
        <v>9</v>
      </c>
      <c r="E6857">
        <v>34</v>
      </c>
      <c r="F6857" s="10">
        <f>spotify_data[[#This Row],[track_popularity]]/100</f>
        <v>0.34</v>
      </c>
      <c r="G6857" s="9" t="b">
        <v>0</v>
      </c>
      <c r="H6857" s="1">
        <f>+IF(spotify_data[[#This Row],[explicit]]=FALSE,0,1)</f>
        <v>0</v>
      </c>
      <c r="I6857" s="1" t="s">
        <v>3360</v>
      </c>
      <c r="J6857" s="7">
        <f>MATCH(spotify_data[[#This Row],[artist_name]],spotify_data[artist_name],0)</f>
        <v>949</v>
      </c>
      <c r="K6857">
        <v>83</v>
      </c>
      <c r="L6857" s="10">
        <f>spotify_data[[#This Row],[artist_popularity]]/100</f>
        <v>0.83</v>
      </c>
      <c r="M6857">
        <v>38400585</v>
      </c>
      <c r="N6857" s="1" t="s">
        <v>516</v>
      </c>
      <c r="O6857" s="1" t="s">
        <v>19469</v>
      </c>
      <c r="P6857" s="1">
        <f>MATCH(spotify_data[[#This Row],[album_id]],spotify_data[album_id],0)</f>
        <v>2514</v>
      </c>
      <c r="Q6857" s="1" t="s">
        <v>6927</v>
      </c>
      <c r="R6857" s="2">
        <v>40414</v>
      </c>
      <c r="S6857" s="7">
        <f ca="1">+TODAY()-spotify_data[[#This Row],[Fecha lanzamiento Album]]</f>
        <v>5617</v>
      </c>
      <c r="T6857" s="7">
        <f ca="1">+spotify_data[[#This Row],[Antigüedad Album Dias]]/60</f>
        <v>93.61666666666666</v>
      </c>
      <c r="U6857" s="8">
        <f ca="1">spotify_data[[#This Row],[Antigüedad Album Meses]]/12</f>
        <v>7.801388888888888</v>
      </c>
      <c r="V6857">
        <v>17</v>
      </c>
      <c r="W6857" s="1" t="s">
        <v>20</v>
      </c>
      <c r="X6857" s="1" t="str">
        <f>+IF(spotify_data[[#This Row],[album_type]]="album","Album",IF(spotify_data[[#This Row],[album_type]]="single","Single","Compilation"))</f>
        <v>Album</v>
      </c>
      <c r="Y6857">
        <v>414</v>
      </c>
    </row>
    <row r="6858" spans="1:25" x14ac:dyDescent="0.3">
      <c r="A6858" s="1" t="s">
        <v>19927</v>
      </c>
      <c r="B6858" s="1">
        <v>2250</v>
      </c>
      <c r="C6858" s="1" t="s">
        <v>19928</v>
      </c>
      <c r="D6858">
        <v>2</v>
      </c>
      <c r="E6858">
        <v>34</v>
      </c>
      <c r="F6858" s="10">
        <f>spotify_data[[#This Row],[track_popularity]]/100</f>
        <v>0.34</v>
      </c>
      <c r="G6858" s="9" t="b">
        <v>0</v>
      </c>
      <c r="H6858" s="1">
        <f>+IF(spotify_data[[#This Row],[explicit]]=FALSE,0,1)</f>
        <v>0</v>
      </c>
      <c r="I6858" s="1" t="s">
        <v>7349</v>
      </c>
      <c r="J6858" s="7">
        <f>MATCH(spotify_data[[#This Row],[artist_name]],spotify_data[artist_name],0)</f>
        <v>5068</v>
      </c>
      <c r="K6858">
        <v>58</v>
      </c>
      <c r="L6858" s="10">
        <f>spotify_data[[#This Row],[artist_popularity]]/100</f>
        <v>0.57999999999999996</v>
      </c>
      <c r="M6858">
        <v>111922</v>
      </c>
      <c r="N6858" s="1" t="s">
        <v>4495</v>
      </c>
      <c r="O6858" s="1" t="s">
        <v>19925</v>
      </c>
      <c r="P6858" s="1">
        <f>MATCH(spotify_data[[#This Row],[album_id]],spotify_data[album_id],0)</f>
        <v>6459</v>
      </c>
      <c r="Q6858" s="1" t="s">
        <v>19926</v>
      </c>
      <c r="R6858" s="2">
        <v>40163</v>
      </c>
      <c r="S6858" s="7">
        <f ca="1">+TODAY()-spotify_data[[#This Row],[Fecha lanzamiento Album]]</f>
        <v>5868</v>
      </c>
      <c r="T6858" s="7">
        <f ca="1">+spotify_data[[#This Row],[Antigüedad Album Dias]]/60</f>
        <v>97.8</v>
      </c>
      <c r="U6858" s="8">
        <f ca="1">spotify_data[[#This Row],[Antigüedad Album Meses]]/12</f>
        <v>8.15</v>
      </c>
      <c r="V6858">
        <v>28</v>
      </c>
      <c r="W6858" s="1" t="s">
        <v>20</v>
      </c>
      <c r="X6858" s="1" t="str">
        <f>+IF(spotify_data[[#This Row],[album_type]]="album","Album",IF(spotify_data[[#This Row],[album_type]]="single","Single","Compilation"))</f>
        <v>Album</v>
      </c>
      <c r="Y6858">
        <v>229</v>
      </c>
    </row>
    <row r="6859" spans="1:25" x14ac:dyDescent="0.3">
      <c r="A6859" s="1" t="s">
        <v>20217</v>
      </c>
      <c r="B6859" s="1">
        <v>5846</v>
      </c>
      <c r="C6859" s="1" t="s">
        <v>20218</v>
      </c>
      <c r="D6859">
        <v>1</v>
      </c>
      <c r="E6859">
        <v>34</v>
      </c>
      <c r="F6859" s="10">
        <f>spotify_data[[#This Row],[track_popularity]]/100</f>
        <v>0.34</v>
      </c>
      <c r="G6859" s="9" t="b">
        <v>0</v>
      </c>
      <c r="H6859" s="1">
        <f>+IF(spotify_data[[#This Row],[explicit]]=FALSE,0,1)</f>
        <v>0</v>
      </c>
      <c r="I6859" s="1" t="s">
        <v>20219</v>
      </c>
      <c r="J6859" s="7">
        <f>MATCH(spotify_data[[#This Row],[artist_name]],spotify_data[artist_name],0)</f>
        <v>6858</v>
      </c>
      <c r="K6859">
        <v>62</v>
      </c>
      <c r="L6859" s="10">
        <f>spotify_data[[#This Row],[artist_popularity]]/100</f>
        <v>0.62</v>
      </c>
      <c r="M6859">
        <v>1681119</v>
      </c>
      <c r="N6859" s="1" t="s">
        <v>23</v>
      </c>
      <c r="O6859" s="1" t="s">
        <v>20220</v>
      </c>
      <c r="P6859" s="1">
        <f>MATCH(spotify_data[[#This Row],[album_id]],spotify_data[album_id],0)</f>
        <v>6858</v>
      </c>
      <c r="Q6859" s="1" t="s">
        <v>20221</v>
      </c>
      <c r="R6859" s="2">
        <v>39977</v>
      </c>
      <c r="S6859" s="7">
        <f ca="1">+TODAY()-spotify_data[[#This Row],[Fecha lanzamiento Album]]</f>
        <v>6054</v>
      </c>
      <c r="T6859" s="7">
        <f ca="1">+spotify_data[[#This Row],[Antigüedad Album Dias]]/60</f>
        <v>100.9</v>
      </c>
      <c r="U6859" s="8">
        <f ca="1">spotify_data[[#This Row],[Antigüedad Album Meses]]/12</f>
        <v>8.4083333333333332</v>
      </c>
      <c r="V6859">
        <v>11</v>
      </c>
      <c r="W6859" s="1" t="s">
        <v>20</v>
      </c>
      <c r="X6859" s="1" t="str">
        <f>+IF(spotify_data[[#This Row],[album_type]]="album","Album",IF(spotify_data[[#This Row],[album_type]]="single","Single","Compilation"))</f>
        <v>Album</v>
      </c>
      <c r="Y6859">
        <v>251</v>
      </c>
    </row>
    <row r="6860" spans="1:25" x14ac:dyDescent="0.3">
      <c r="A6860" s="1" t="s">
        <v>20445</v>
      </c>
      <c r="B6860" s="1">
        <v>6666</v>
      </c>
      <c r="C6860" s="1" t="s">
        <v>20446</v>
      </c>
      <c r="D6860">
        <v>9</v>
      </c>
      <c r="E6860">
        <v>34</v>
      </c>
      <c r="F6860" s="10">
        <f>spotify_data[[#This Row],[track_popularity]]/100</f>
        <v>0.34</v>
      </c>
      <c r="G6860" s="9" t="b">
        <v>0</v>
      </c>
      <c r="H6860" s="1">
        <f>+IF(spotify_data[[#This Row],[explicit]]=FALSE,0,1)</f>
        <v>0</v>
      </c>
      <c r="I6860" s="1" t="s">
        <v>20447</v>
      </c>
      <c r="J6860" s="7">
        <f>MATCH(spotify_data[[#This Row],[artist_name]],spotify_data[artist_name],0)</f>
        <v>6859</v>
      </c>
      <c r="K6860">
        <v>48</v>
      </c>
      <c r="L6860" s="10">
        <f>spotify_data[[#This Row],[artist_popularity]]/100</f>
        <v>0.48</v>
      </c>
      <c r="M6860">
        <v>219086</v>
      </c>
      <c r="N6860" s="1" t="s">
        <v>20448</v>
      </c>
      <c r="O6860" s="1" t="s">
        <v>20449</v>
      </c>
      <c r="P6860" s="1">
        <f>MATCH(spotify_data[[#This Row],[album_id]],spotify_data[album_id],0)</f>
        <v>6859</v>
      </c>
      <c r="Q6860" s="1" t="s">
        <v>20450</v>
      </c>
      <c r="R6860" s="2">
        <v>39699</v>
      </c>
      <c r="S6860" s="7">
        <f ca="1">+TODAY()-spotify_data[[#This Row],[Fecha lanzamiento Album]]</f>
        <v>6332</v>
      </c>
      <c r="T6860" s="7">
        <f ca="1">+spotify_data[[#This Row],[Antigüedad Album Dias]]/60</f>
        <v>105.53333333333333</v>
      </c>
      <c r="U6860" s="8">
        <f ca="1">spotify_data[[#This Row],[Antigüedad Album Meses]]/12</f>
        <v>8.7944444444444443</v>
      </c>
      <c r="V6860">
        <v>12</v>
      </c>
      <c r="W6860" s="1" t="s">
        <v>20</v>
      </c>
      <c r="X6860" s="1" t="str">
        <f>+IF(spotify_data[[#This Row],[album_type]]="album","Album",IF(spotify_data[[#This Row],[album_type]]="single","Single","Compilation"))</f>
        <v>Album</v>
      </c>
      <c r="Y6860">
        <v>576</v>
      </c>
    </row>
    <row r="6861" spans="1:25" x14ac:dyDescent="0.3">
      <c r="A6861" s="1" t="s">
        <v>22004</v>
      </c>
      <c r="B6861" s="1">
        <v>5265</v>
      </c>
      <c r="C6861" s="1" t="s">
        <v>22005</v>
      </c>
      <c r="D6861">
        <v>6</v>
      </c>
      <c r="E6861">
        <v>34</v>
      </c>
      <c r="F6861" s="10">
        <f>spotify_data[[#This Row],[track_popularity]]/100</f>
        <v>0.34</v>
      </c>
      <c r="G6861" s="9" t="b">
        <v>0</v>
      </c>
      <c r="H6861" s="1">
        <f>+IF(spotify_data[[#This Row],[explicit]]=FALSE,0,1)</f>
        <v>0</v>
      </c>
      <c r="I6861" s="1" t="s">
        <v>16817</v>
      </c>
      <c r="J6861" s="7">
        <f>MATCH(spotify_data[[#This Row],[artist_name]],spotify_data[artist_name],0)</f>
        <v>3059</v>
      </c>
      <c r="K6861">
        <v>66</v>
      </c>
      <c r="L6861" s="10">
        <f>spotify_data[[#This Row],[artist_popularity]]/100</f>
        <v>0.66</v>
      </c>
      <c r="M6861">
        <v>9661696</v>
      </c>
      <c r="N6861" s="1" t="s">
        <v>16818</v>
      </c>
      <c r="O6861" s="1" t="s">
        <v>21955</v>
      </c>
      <c r="P6861" s="1">
        <f>MATCH(spotify_data[[#This Row],[album_id]],spotify_data[album_id],0)</f>
        <v>3397</v>
      </c>
      <c r="Q6861" s="1" t="s">
        <v>21956</v>
      </c>
      <c r="R6861" s="2">
        <v>37622</v>
      </c>
      <c r="S6861" s="7">
        <f ca="1">+TODAY()-spotify_data[[#This Row],[Fecha lanzamiento Album]]</f>
        <v>8409</v>
      </c>
      <c r="T6861" s="7">
        <f ca="1">+spotify_data[[#This Row],[Antigüedad Album Dias]]/60</f>
        <v>140.15</v>
      </c>
      <c r="U6861" s="8">
        <f ca="1">spotify_data[[#This Row],[Antigüedad Album Meses]]/12</f>
        <v>11.679166666666667</v>
      </c>
      <c r="V6861">
        <v>11</v>
      </c>
      <c r="W6861" s="1" t="s">
        <v>20</v>
      </c>
      <c r="X6861" s="1" t="str">
        <f>+IF(spotify_data[[#This Row],[album_type]]="album","Album",IF(spotify_data[[#This Row],[album_type]]="single","Single","Compilation"))</f>
        <v>Album</v>
      </c>
      <c r="Y6861">
        <v>534</v>
      </c>
    </row>
    <row r="6862" spans="1:25" x14ac:dyDescent="0.3">
      <c r="A6862" s="1" t="s">
        <v>22401</v>
      </c>
      <c r="B6862" s="1"/>
      <c r="C6862" s="1" t="s">
        <v>22402</v>
      </c>
      <c r="D6862">
        <v>12</v>
      </c>
      <c r="E6862">
        <v>34</v>
      </c>
      <c r="F6862" s="10">
        <f>spotify_data[[#This Row],[track_popularity]]/100</f>
        <v>0.34</v>
      </c>
      <c r="G6862" s="9" t="b">
        <v>0</v>
      </c>
      <c r="H6862" s="1">
        <f>+IF(spotify_data[[#This Row],[explicit]]=FALSE,0,1)</f>
        <v>0</v>
      </c>
      <c r="I6862" s="1" t="s">
        <v>14867</v>
      </c>
      <c r="J6862" s="7">
        <f>MATCH(spotify_data[[#This Row],[artist_name]],spotify_data[artist_name],0)</f>
        <v>558</v>
      </c>
      <c r="K6862">
        <v>74</v>
      </c>
      <c r="L6862" s="10">
        <f>spotify_data[[#This Row],[artist_popularity]]/100</f>
        <v>0.74</v>
      </c>
      <c r="M6862">
        <v>13708054</v>
      </c>
      <c r="N6862" s="1" t="s">
        <v>23</v>
      </c>
      <c r="O6862" s="1" t="s">
        <v>22403</v>
      </c>
      <c r="P6862" s="1">
        <f>MATCH(spotify_data[[#This Row],[album_id]],spotify_data[album_id],0)</f>
        <v>3065</v>
      </c>
      <c r="Q6862" s="1" t="s">
        <v>22404</v>
      </c>
      <c r="R6862" s="2">
        <v>36914</v>
      </c>
      <c r="S6862" s="7">
        <f ca="1">+TODAY()-spotify_data[[#This Row],[Fecha lanzamiento Album]]</f>
        <v>9117</v>
      </c>
      <c r="T6862" s="7">
        <f ca="1">+spotify_data[[#This Row],[Antigüedad Album Dias]]/60</f>
        <v>151.94999999999999</v>
      </c>
      <c r="U6862" s="8">
        <f ca="1">spotify_data[[#This Row],[Antigüedad Album Meses]]/12</f>
        <v>12.6625</v>
      </c>
      <c r="V6862">
        <v>16</v>
      </c>
      <c r="W6862" s="1" t="s">
        <v>20</v>
      </c>
      <c r="X6862" s="1" t="str">
        <f>+IF(spotify_data[[#This Row],[album_type]]="album","Album",IF(spotify_data[[#This Row],[album_type]]="single","Single","Compilation"))</f>
        <v>Album</v>
      </c>
      <c r="Y6862">
        <v>372</v>
      </c>
    </row>
    <row r="6863" spans="1:25" x14ac:dyDescent="0.3">
      <c r="A6863" s="1" t="s">
        <v>22501</v>
      </c>
      <c r="B6863" s="1"/>
      <c r="C6863" s="1" t="s">
        <v>22502</v>
      </c>
      <c r="D6863">
        <v>1</v>
      </c>
      <c r="E6863">
        <v>34</v>
      </c>
      <c r="F6863" s="10">
        <f>spotify_data[[#This Row],[track_popularity]]/100</f>
        <v>0.34</v>
      </c>
      <c r="G6863" s="9" t="b">
        <v>0</v>
      </c>
      <c r="H6863" s="1">
        <f>+IF(spotify_data[[#This Row],[explicit]]=FALSE,0,1)</f>
        <v>0</v>
      </c>
      <c r="I6863" s="1" t="s">
        <v>22389</v>
      </c>
      <c r="J6863" s="7">
        <f>MATCH(spotify_data[[#This Row],[artist_name]],spotify_data[artist_name],0)</f>
        <v>839</v>
      </c>
      <c r="K6863">
        <v>69</v>
      </c>
      <c r="L6863" s="10">
        <f>spotify_data[[#This Row],[artist_popularity]]/100</f>
        <v>0.69</v>
      </c>
      <c r="M6863">
        <v>8144782</v>
      </c>
      <c r="N6863" s="1" t="s">
        <v>23</v>
      </c>
      <c r="O6863" s="1" t="s">
        <v>22503</v>
      </c>
      <c r="P6863" s="1">
        <f>MATCH(spotify_data[[#This Row],[album_id]],spotify_data[album_id],0)</f>
        <v>6862</v>
      </c>
      <c r="Q6863" s="1" t="s">
        <v>22504</v>
      </c>
      <c r="R6863" s="2">
        <v>36823</v>
      </c>
      <c r="S6863" s="7">
        <f ca="1">+TODAY()-spotify_data[[#This Row],[Fecha lanzamiento Album]]</f>
        <v>9208</v>
      </c>
      <c r="T6863" s="7">
        <f ca="1">+spotify_data[[#This Row],[Antigüedad Album Dias]]/60</f>
        <v>153.46666666666667</v>
      </c>
      <c r="U6863" s="8">
        <f ca="1">spotify_data[[#This Row],[Antigüedad Album Meses]]/12</f>
        <v>12.78888888888889</v>
      </c>
      <c r="V6863">
        <v>15</v>
      </c>
      <c r="W6863" s="1" t="s">
        <v>1932</v>
      </c>
      <c r="X6863" s="1" t="str">
        <f>+IF(spotify_data[[#This Row],[album_type]]="album","Album",IF(spotify_data[[#This Row],[album_type]]="single","Single","Compilation"))</f>
        <v>Compilation</v>
      </c>
      <c r="Y6863">
        <v>369</v>
      </c>
    </row>
    <row r="6864" spans="1:25" x14ac:dyDescent="0.3">
      <c r="A6864" s="1" t="s">
        <v>23384</v>
      </c>
      <c r="B6864" s="1"/>
      <c r="C6864" s="1" t="s">
        <v>23385</v>
      </c>
      <c r="D6864">
        <v>5</v>
      </c>
      <c r="E6864">
        <v>34</v>
      </c>
      <c r="F6864" s="10">
        <f>spotify_data[[#This Row],[track_popularity]]/100</f>
        <v>0.34</v>
      </c>
      <c r="G6864" s="9" t="b">
        <v>1</v>
      </c>
      <c r="H6864" s="1">
        <f>+IF(spotify_data[[#This Row],[explicit]]=FALSE,0,1)</f>
        <v>1</v>
      </c>
      <c r="I6864" s="1" t="s">
        <v>2104</v>
      </c>
      <c r="J6864" s="7">
        <f>MATCH(spotify_data[[#This Row],[artist_name]],spotify_data[artist_name],0)</f>
        <v>2180</v>
      </c>
      <c r="K6864">
        <v>71</v>
      </c>
      <c r="L6864" s="10">
        <f>spotify_data[[#This Row],[artist_popularity]]/100</f>
        <v>0.71</v>
      </c>
      <c r="M6864">
        <v>4969994</v>
      </c>
      <c r="N6864" s="1" t="s">
        <v>2105</v>
      </c>
      <c r="O6864" s="1" t="s">
        <v>23368</v>
      </c>
      <c r="P6864" s="1">
        <f>MATCH(spotify_data[[#This Row],[album_id]],spotify_data[album_id],0)</f>
        <v>5674</v>
      </c>
      <c r="Q6864" s="1" t="s">
        <v>23369</v>
      </c>
      <c r="R6864" s="2">
        <v>34335</v>
      </c>
      <c r="S6864" s="7">
        <f ca="1">+TODAY()-spotify_data[[#This Row],[Fecha lanzamiento Album]]</f>
        <v>11696</v>
      </c>
      <c r="T6864" s="7">
        <f ca="1">+spotify_data[[#This Row],[Antigüedad Album Dias]]/60</f>
        <v>194.93333333333334</v>
      </c>
      <c r="U6864" s="8">
        <f ca="1">spotify_data[[#This Row],[Antigüedad Album Meses]]/12</f>
        <v>16.244444444444444</v>
      </c>
      <c r="V6864">
        <v>13</v>
      </c>
      <c r="W6864" s="1" t="s">
        <v>20</v>
      </c>
      <c r="X6864" s="1" t="str">
        <f>+IF(spotify_data[[#This Row],[album_type]]="album","Album",IF(spotify_data[[#This Row],[album_type]]="single","Single","Compilation"))</f>
        <v>Album</v>
      </c>
      <c r="Y6864">
        <v>354</v>
      </c>
    </row>
    <row r="6865" spans="1:25" x14ac:dyDescent="0.3">
      <c r="A6865" s="1" t="s">
        <v>23396</v>
      </c>
      <c r="B6865" s="1"/>
      <c r="C6865" s="1" t="s">
        <v>23397</v>
      </c>
      <c r="D6865">
        <v>8</v>
      </c>
      <c r="E6865">
        <v>34</v>
      </c>
      <c r="F6865" s="10">
        <f>spotify_data[[#This Row],[track_popularity]]/100</f>
        <v>0.34</v>
      </c>
      <c r="G6865" s="9" t="b">
        <v>1</v>
      </c>
      <c r="H6865" s="1">
        <f>+IF(spotify_data[[#This Row],[explicit]]=FALSE,0,1)</f>
        <v>1</v>
      </c>
      <c r="I6865" s="1" t="s">
        <v>2104</v>
      </c>
      <c r="J6865" s="7">
        <f>MATCH(spotify_data[[#This Row],[artist_name]],spotify_data[artist_name],0)</f>
        <v>2180</v>
      </c>
      <c r="K6865">
        <v>71</v>
      </c>
      <c r="L6865" s="10">
        <f>spotify_data[[#This Row],[artist_popularity]]/100</f>
        <v>0.71</v>
      </c>
      <c r="M6865">
        <v>4971141</v>
      </c>
      <c r="N6865" s="1" t="s">
        <v>2105</v>
      </c>
      <c r="O6865" s="1" t="s">
        <v>23368</v>
      </c>
      <c r="P6865" s="1">
        <f>MATCH(spotify_data[[#This Row],[album_id]],spotify_data[album_id],0)</f>
        <v>5674</v>
      </c>
      <c r="Q6865" s="1" t="s">
        <v>23369</v>
      </c>
      <c r="R6865" s="2">
        <v>34335</v>
      </c>
      <c r="S6865" s="7">
        <f ca="1">+TODAY()-spotify_data[[#This Row],[Fecha lanzamiento Album]]</f>
        <v>11696</v>
      </c>
      <c r="T6865" s="7">
        <f ca="1">+spotify_data[[#This Row],[Antigüedad Album Dias]]/60</f>
        <v>194.93333333333334</v>
      </c>
      <c r="U6865" s="8">
        <f ca="1">spotify_data[[#This Row],[Antigüedad Album Meses]]/12</f>
        <v>16.244444444444444</v>
      </c>
      <c r="V6865">
        <v>13</v>
      </c>
      <c r="W6865" s="1" t="s">
        <v>20</v>
      </c>
      <c r="X6865" s="1" t="str">
        <f>+IF(spotify_data[[#This Row],[album_type]]="album","Album",IF(spotify_data[[#This Row],[album_type]]="single","Single","Compilation"))</f>
        <v>Album</v>
      </c>
      <c r="Y6865">
        <v>558</v>
      </c>
    </row>
    <row r="6866" spans="1:25" x14ac:dyDescent="0.3">
      <c r="A6866" s="1" t="s">
        <v>23441</v>
      </c>
      <c r="B6866" s="1"/>
      <c r="C6866" s="1" t="s">
        <v>23442</v>
      </c>
      <c r="D6866">
        <v>1</v>
      </c>
      <c r="E6866">
        <v>34</v>
      </c>
      <c r="F6866" s="10">
        <f>spotify_data[[#This Row],[track_popularity]]/100</f>
        <v>0.34</v>
      </c>
      <c r="G6866" s="9" t="b">
        <v>0</v>
      </c>
      <c r="H6866" s="1">
        <f>+IF(spotify_data[[#This Row],[explicit]]=FALSE,0,1)</f>
        <v>0</v>
      </c>
      <c r="I6866" s="1" t="s">
        <v>23438</v>
      </c>
      <c r="J6866" s="7">
        <f>MATCH(spotify_data[[#This Row],[artist_name]],spotify_data[artist_name],0)</f>
        <v>5007</v>
      </c>
      <c r="K6866">
        <v>49</v>
      </c>
      <c r="L6866" s="10">
        <f>spotify_data[[#This Row],[artist_popularity]]/100</f>
        <v>0.49</v>
      </c>
      <c r="M6866">
        <v>400628</v>
      </c>
      <c r="N6866" s="1" t="s">
        <v>23</v>
      </c>
      <c r="O6866" s="1" t="s">
        <v>23439</v>
      </c>
      <c r="P6866" s="1">
        <f>MATCH(spotify_data[[#This Row],[album_id]],spotify_data[album_id],0)</f>
        <v>5007</v>
      </c>
      <c r="Q6866" s="1" t="s">
        <v>23440</v>
      </c>
      <c r="R6866" s="2">
        <v>34226</v>
      </c>
      <c r="S6866" s="7">
        <f ca="1">+TODAY()-spotify_data[[#This Row],[Fecha lanzamiento Album]]</f>
        <v>11805</v>
      </c>
      <c r="T6866" s="7">
        <f ca="1">+spotify_data[[#This Row],[Antigüedad Album Dias]]/60</f>
        <v>196.75</v>
      </c>
      <c r="U6866" s="8">
        <f ca="1">spotify_data[[#This Row],[Antigüedad Album Meses]]/12</f>
        <v>16.395833333333332</v>
      </c>
      <c r="V6866">
        <v>13</v>
      </c>
      <c r="W6866" s="1" t="s">
        <v>20</v>
      </c>
      <c r="X6866" s="1" t="str">
        <f>+IF(spotify_data[[#This Row],[album_type]]="album","Album",IF(spotify_data[[#This Row],[album_type]]="single","Single","Compilation"))</f>
        <v>Album</v>
      </c>
      <c r="Y6866">
        <v>73</v>
      </c>
    </row>
    <row r="6867" spans="1:25" x14ac:dyDescent="0.3">
      <c r="A6867" s="1" t="s">
        <v>23665</v>
      </c>
      <c r="B6867" s="1"/>
      <c r="C6867" s="1" t="s">
        <v>23666</v>
      </c>
      <c r="D6867">
        <v>7</v>
      </c>
      <c r="E6867">
        <v>34</v>
      </c>
      <c r="F6867" s="10">
        <f>spotify_data[[#This Row],[track_popularity]]/100</f>
        <v>0.34</v>
      </c>
      <c r="G6867" s="9" t="b">
        <v>0</v>
      </c>
      <c r="H6867" s="1">
        <f>+IF(spotify_data[[#This Row],[explicit]]=FALSE,0,1)</f>
        <v>0</v>
      </c>
      <c r="I6867" s="1" t="s">
        <v>7647</v>
      </c>
      <c r="J6867" s="7">
        <f>MATCH(spotify_data[[#This Row],[artist_name]],spotify_data[artist_name],0)</f>
        <v>289</v>
      </c>
      <c r="K6867">
        <v>81</v>
      </c>
      <c r="L6867" s="10">
        <f>spotify_data[[#This Row],[artist_popularity]]/100</f>
        <v>0.81</v>
      </c>
      <c r="M6867">
        <v>23391272</v>
      </c>
      <c r="N6867" s="1" t="s">
        <v>7648</v>
      </c>
      <c r="O6867" s="1" t="s">
        <v>23601</v>
      </c>
      <c r="P6867" s="1">
        <f>MATCH(spotify_data[[#This Row],[album_id]],spotify_data[album_id],0)</f>
        <v>4747</v>
      </c>
      <c r="Q6867" s="1" t="s">
        <v>23602</v>
      </c>
      <c r="R6867" s="2">
        <v>33507</v>
      </c>
      <c r="S6867" s="7">
        <f ca="1">+TODAY()-spotify_data[[#This Row],[Fecha lanzamiento Album]]</f>
        <v>12524</v>
      </c>
      <c r="T6867" s="7">
        <f ca="1">+spotify_data[[#This Row],[Antigüedad Album Dias]]/60</f>
        <v>208.73333333333332</v>
      </c>
      <c r="U6867" s="8">
        <f ca="1">spotify_data[[#This Row],[Antigüedad Album Meses]]/12</f>
        <v>17.394444444444442</v>
      </c>
      <c r="V6867">
        <v>70</v>
      </c>
      <c r="W6867" s="1" t="s">
        <v>20</v>
      </c>
      <c r="X6867" s="1" t="str">
        <f>+IF(spotify_data[[#This Row],[album_type]]="album","Album",IF(spotify_data[[#This Row],[album_type]]="single","Single","Compilation"))</f>
        <v>Album</v>
      </c>
      <c r="Y6867">
        <v>238</v>
      </c>
    </row>
    <row r="6868" spans="1:25" x14ac:dyDescent="0.3">
      <c r="A6868" s="1" t="s">
        <v>23957</v>
      </c>
      <c r="B6868" s="1"/>
      <c r="C6868" s="1" t="s">
        <v>23958</v>
      </c>
      <c r="D6868">
        <v>1</v>
      </c>
      <c r="E6868">
        <v>34</v>
      </c>
      <c r="F6868" s="10">
        <f>spotify_data[[#This Row],[track_popularity]]/100</f>
        <v>0.34</v>
      </c>
      <c r="G6868" s="9" t="b">
        <v>0</v>
      </c>
      <c r="H6868" s="1">
        <f>+IF(spotify_data[[#This Row],[explicit]]=FALSE,0,1)</f>
        <v>0</v>
      </c>
      <c r="I6868" s="1" t="s">
        <v>22913</v>
      </c>
      <c r="J6868" s="7">
        <f>MATCH(spotify_data[[#This Row],[artist_name]],spotify_data[artist_name],0)</f>
        <v>2722</v>
      </c>
      <c r="K6868">
        <v>75</v>
      </c>
      <c r="L6868" s="10">
        <f>spotify_data[[#This Row],[artist_popularity]]/100</f>
        <v>0.75</v>
      </c>
      <c r="M6868">
        <v>16043117</v>
      </c>
      <c r="N6868" s="1" t="s">
        <v>8221</v>
      </c>
      <c r="O6868" s="1" t="s">
        <v>23945</v>
      </c>
      <c r="P6868" s="1">
        <f>MATCH(spotify_data[[#This Row],[album_id]],spotify_data[album_id],0)</f>
        <v>2722</v>
      </c>
      <c r="Q6868" s="1" t="s">
        <v>23944</v>
      </c>
      <c r="R6868" s="2">
        <v>31778</v>
      </c>
      <c r="S6868" s="7">
        <f ca="1">+TODAY()-spotify_data[[#This Row],[Fecha lanzamiento Album]]</f>
        <v>14253</v>
      </c>
      <c r="T6868" s="7">
        <f ca="1">+spotify_data[[#This Row],[Antigüedad Album Dias]]/60</f>
        <v>237.55</v>
      </c>
      <c r="U6868" s="8">
        <f ca="1">spotify_data[[#This Row],[Antigüedad Album Meses]]/12</f>
        <v>19.795833333333334</v>
      </c>
      <c r="V6868">
        <v>12</v>
      </c>
      <c r="W6868" s="1" t="s">
        <v>20</v>
      </c>
      <c r="X6868" s="1" t="str">
        <f>+IF(spotify_data[[#This Row],[album_type]]="album","Album",IF(spotify_data[[#This Row],[album_type]]="single","Single","Compilation"))</f>
        <v>Album</v>
      </c>
      <c r="Y6868">
        <v>47</v>
      </c>
    </row>
    <row r="6869" spans="1:25" x14ac:dyDescent="0.3">
      <c r="A6869" s="1" t="s">
        <v>23961</v>
      </c>
      <c r="B6869" s="1"/>
      <c r="C6869" s="1" t="s">
        <v>23962</v>
      </c>
      <c r="D6869">
        <v>2</v>
      </c>
      <c r="E6869">
        <v>34</v>
      </c>
      <c r="F6869" s="10">
        <f>spotify_data[[#This Row],[track_popularity]]/100</f>
        <v>0.34</v>
      </c>
      <c r="G6869" s="9" t="b">
        <v>0</v>
      </c>
      <c r="H6869" s="1">
        <f>+IF(spotify_data[[#This Row],[explicit]]=FALSE,0,1)</f>
        <v>0</v>
      </c>
      <c r="I6869" s="1" t="s">
        <v>22913</v>
      </c>
      <c r="J6869" s="7">
        <f>MATCH(spotify_data[[#This Row],[artist_name]],spotify_data[artist_name],0)</f>
        <v>2722</v>
      </c>
      <c r="K6869">
        <v>75</v>
      </c>
      <c r="L6869" s="10">
        <f>spotify_data[[#This Row],[artist_popularity]]/100</f>
        <v>0.75</v>
      </c>
      <c r="M6869">
        <v>16043117</v>
      </c>
      <c r="N6869" s="1" t="s">
        <v>8221</v>
      </c>
      <c r="O6869" s="1" t="s">
        <v>23945</v>
      </c>
      <c r="P6869" s="1">
        <f>MATCH(spotify_data[[#This Row],[album_id]],spotify_data[album_id],0)</f>
        <v>2722</v>
      </c>
      <c r="Q6869" s="1" t="s">
        <v>23944</v>
      </c>
      <c r="R6869" s="2">
        <v>31778</v>
      </c>
      <c r="S6869" s="7">
        <f ca="1">+TODAY()-spotify_data[[#This Row],[Fecha lanzamiento Album]]</f>
        <v>14253</v>
      </c>
      <c r="T6869" s="7">
        <f ca="1">+spotify_data[[#This Row],[Antigüedad Album Dias]]/60</f>
        <v>237.55</v>
      </c>
      <c r="U6869" s="8">
        <f ca="1">spotify_data[[#This Row],[Antigüedad Album Meses]]/12</f>
        <v>19.795833333333334</v>
      </c>
      <c r="V6869">
        <v>12</v>
      </c>
      <c r="W6869" s="1" t="s">
        <v>20</v>
      </c>
      <c r="X6869" s="1" t="str">
        <f>+IF(spotify_data[[#This Row],[album_type]]="album","Album",IF(spotify_data[[#This Row],[album_type]]="single","Single","Compilation"))</f>
        <v>Album</v>
      </c>
      <c r="Y6869">
        <v>463</v>
      </c>
    </row>
    <row r="6870" spans="1:25" x14ac:dyDescent="0.3">
      <c r="A6870" s="1" t="s">
        <v>41</v>
      </c>
      <c r="B6870" s="1">
        <v>4960</v>
      </c>
      <c r="C6870" s="1" t="s">
        <v>42</v>
      </c>
      <c r="D6870">
        <v>1</v>
      </c>
      <c r="E6870">
        <v>33</v>
      </c>
      <c r="F6870" s="10">
        <f>spotify_data[[#This Row],[track_popularity]]/100</f>
        <v>0.33</v>
      </c>
      <c r="G6870" s="9" t="b">
        <v>1</v>
      </c>
      <c r="H6870" s="1">
        <f>+IF(spotify_data[[#This Row],[explicit]]=FALSE,0,1)</f>
        <v>1</v>
      </c>
      <c r="I6870" s="1" t="s">
        <v>43</v>
      </c>
      <c r="J6870" s="7">
        <f>MATCH(spotify_data[[#This Row],[artist_name]],spotify_data[artist_name],0)</f>
        <v>6869</v>
      </c>
      <c r="K6870">
        <v>48</v>
      </c>
      <c r="L6870" s="10">
        <f>spotify_data[[#This Row],[artist_popularity]]/100</f>
        <v>0.48</v>
      </c>
      <c r="M6870">
        <v>154802</v>
      </c>
      <c r="N6870" s="1" t="s">
        <v>44</v>
      </c>
      <c r="O6870" s="1" t="s">
        <v>45</v>
      </c>
      <c r="P6870" s="1">
        <f>MATCH(spotify_data[[#This Row],[album_id]],spotify_data[album_id],0)</f>
        <v>6869</v>
      </c>
      <c r="Q6870" s="1" t="s">
        <v>42</v>
      </c>
      <c r="R6870" s="2">
        <v>45958</v>
      </c>
      <c r="S6870" s="7">
        <f ca="1">+TODAY()-spotify_data[[#This Row],[Fecha lanzamiento Album]]</f>
        <v>73</v>
      </c>
      <c r="T6870" s="7">
        <f ca="1">+spotify_data[[#This Row],[Antigüedad Album Dias]]/60</f>
        <v>1.2166666666666666</v>
      </c>
      <c r="U6870" s="8">
        <f ca="1">spotify_data[[#This Row],[Antigüedad Album Meses]]/12</f>
        <v>0.10138888888888888</v>
      </c>
      <c r="V6870">
        <v>1</v>
      </c>
      <c r="W6870" s="1" t="s">
        <v>21</v>
      </c>
      <c r="X6870" s="1" t="str">
        <f>+IF(spotify_data[[#This Row],[album_type]]="album","Album",IF(spotify_data[[#This Row],[album_type]]="single","Single","Compilation"))</f>
        <v>Single</v>
      </c>
      <c r="Y6870">
        <v>24</v>
      </c>
    </row>
    <row r="6871" spans="1:25" x14ac:dyDescent="0.3">
      <c r="A6871" s="1" t="s">
        <v>72</v>
      </c>
      <c r="B6871" s="1">
        <v>4847</v>
      </c>
      <c r="C6871" s="1" t="s">
        <v>73</v>
      </c>
      <c r="D6871">
        <v>3</v>
      </c>
      <c r="E6871">
        <v>33</v>
      </c>
      <c r="F6871" s="10">
        <f>spotify_data[[#This Row],[track_popularity]]/100</f>
        <v>0.33</v>
      </c>
      <c r="G6871" s="9" t="b">
        <v>0</v>
      </c>
      <c r="H6871" s="1">
        <f>+IF(spotify_data[[#This Row],[explicit]]=FALSE,0,1)</f>
        <v>0</v>
      </c>
      <c r="I6871" s="1" t="s">
        <v>52</v>
      </c>
      <c r="J6871" s="7">
        <f>MATCH(spotify_data[[#This Row],[artist_name]],spotify_data[artist_name],0)</f>
        <v>5457</v>
      </c>
      <c r="K6871">
        <v>46</v>
      </c>
      <c r="L6871" s="10">
        <f>spotify_data[[#This Row],[artist_popularity]]/100</f>
        <v>0.46</v>
      </c>
      <c r="M6871">
        <v>13826</v>
      </c>
      <c r="N6871" s="1" t="s">
        <v>53</v>
      </c>
      <c r="O6871" s="1" t="s">
        <v>54</v>
      </c>
      <c r="P6871" s="1">
        <f>MATCH(spotify_data[[#This Row],[album_id]],spotify_data[album_id],0)</f>
        <v>5457</v>
      </c>
      <c r="Q6871" s="1" t="s">
        <v>55</v>
      </c>
      <c r="R6871" s="2">
        <v>45954</v>
      </c>
      <c r="S6871" s="7">
        <f ca="1">+TODAY()-spotify_data[[#This Row],[Fecha lanzamiento Album]]</f>
        <v>77</v>
      </c>
      <c r="T6871" s="7">
        <f ca="1">+spotify_data[[#This Row],[Antigüedad Album Dias]]/60</f>
        <v>1.2833333333333334</v>
      </c>
      <c r="U6871" s="8">
        <f ca="1">spotify_data[[#This Row],[Antigüedad Album Meses]]/12</f>
        <v>0.10694444444444445</v>
      </c>
      <c r="V6871">
        <v>14</v>
      </c>
      <c r="W6871" s="1" t="s">
        <v>20</v>
      </c>
      <c r="X6871" s="1" t="str">
        <f>+IF(spotify_data[[#This Row],[album_type]]="album","Album",IF(spotify_data[[#This Row],[album_type]]="single","Single","Compilation"))</f>
        <v>Album</v>
      </c>
      <c r="Y6871">
        <v>292</v>
      </c>
    </row>
    <row r="6872" spans="1:25" x14ac:dyDescent="0.3">
      <c r="A6872" s="1" t="s">
        <v>220</v>
      </c>
      <c r="B6872" s="1">
        <v>4057</v>
      </c>
      <c r="C6872" s="1" t="s">
        <v>221</v>
      </c>
      <c r="D6872">
        <v>1</v>
      </c>
      <c r="E6872">
        <v>33</v>
      </c>
      <c r="F6872" s="10">
        <f>spotify_data[[#This Row],[track_popularity]]/100</f>
        <v>0.33</v>
      </c>
      <c r="G6872" s="9" t="b">
        <v>0</v>
      </c>
      <c r="H6872" s="1">
        <f>+IF(spotify_data[[#This Row],[explicit]]=FALSE,0,1)</f>
        <v>0</v>
      </c>
      <c r="I6872" s="1" t="s">
        <v>222</v>
      </c>
      <c r="J6872" s="7">
        <f>MATCH(spotify_data[[#This Row],[artist_name]],spotify_data[artist_name],0)</f>
        <v>6871</v>
      </c>
      <c r="K6872">
        <v>18</v>
      </c>
      <c r="L6872" s="10">
        <f>spotify_data[[#This Row],[artist_popularity]]/100</f>
        <v>0.18</v>
      </c>
      <c r="M6872">
        <v>1263</v>
      </c>
      <c r="N6872" s="1" t="s">
        <v>223</v>
      </c>
      <c r="O6872" s="1" t="s">
        <v>224</v>
      </c>
      <c r="P6872" s="1">
        <f>MATCH(spotify_data[[#This Row],[album_id]],spotify_data[album_id],0)</f>
        <v>6871</v>
      </c>
      <c r="Q6872" s="1" t="s">
        <v>221</v>
      </c>
      <c r="R6872" s="2">
        <v>45940</v>
      </c>
      <c r="S6872" s="7">
        <f ca="1">+TODAY()-spotify_data[[#This Row],[Fecha lanzamiento Album]]</f>
        <v>91</v>
      </c>
      <c r="T6872" s="7">
        <f ca="1">+spotify_data[[#This Row],[Antigüedad Album Dias]]/60</f>
        <v>1.5166666666666666</v>
      </c>
      <c r="U6872" s="8">
        <f ca="1">spotify_data[[#This Row],[Antigüedad Album Meses]]/12</f>
        <v>0.12638888888888888</v>
      </c>
      <c r="V6872">
        <v>1</v>
      </c>
      <c r="W6872" s="1" t="s">
        <v>21</v>
      </c>
      <c r="X6872" s="1" t="str">
        <f>+IF(spotify_data[[#This Row],[album_type]]="album","Album",IF(spotify_data[[#This Row],[album_type]]="single","Single","Compilation"))</f>
        <v>Single</v>
      </c>
      <c r="Y6872">
        <v>35</v>
      </c>
    </row>
    <row r="6873" spans="1:25" x14ac:dyDescent="0.3">
      <c r="A6873" s="1" t="s">
        <v>247</v>
      </c>
      <c r="B6873" s="1">
        <v>8298</v>
      </c>
      <c r="C6873" s="1" t="s">
        <v>248</v>
      </c>
      <c r="D6873">
        <v>1</v>
      </c>
      <c r="E6873">
        <v>33</v>
      </c>
      <c r="F6873" s="10">
        <f>spotify_data[[#This Row],[track_popularity]]/100</f>
        <v>0.33</v>
      </c>
      <c r="G6873" s="9" t="b">
        <v>0</v>
      </c>
      <c r="H6873" s="1">
        <f>+IF(spotify_data[[#This Row],[explicit]]=FALSE,0,1)</f>
        <v>0</v>
      </c>
      <c r="I6873" s="1" t="s">
        <v>249</v>
      </c>
      <c r="J6873" s="7">
        <f>MATCH(spotify_data[[#This Row],[artist_name]],spotify_data[artist_name],0)</f>
        <v>6872</v>
      </c>
      <c r="K6873">
        <v>20</v>
      </c>
      <c r="L6873" s="10">
        <f>spotify_data[[#This Row],[artist_popularity]]/100</f>
        <v>0.2</v>
      </c>
      <c r="M6873">
        <v>7785</v>
      </c>
      <c r="N6873" s="1" t="s">
        <v>23</v>
      </c>
      <c r="O6873" s="1" t="s">
        <v>250</v>
      </c>
      <c r="P6873" s="1">
        <f>MATCH(spotify_data[[#This Row],[album_id]],spotify_data[album_id],0)</f>
        <v>6872</v>
      </c>
      <c r="Q6873" s="1" t="s">
        <v>248</v>
      </c>
      <c r="R6873" s="2">
        <v>45940</v>
      </c>
      <c r="S6873" s="7">
        <f ca="1">+TODAY()-spotify_data[[#This Row],[Fecha lanzamiento Album]]</f>
        <v>91</v>
      </c>
      <c r="T6873" s="7">
        <f ca="1">+spotify_data[[#This Row],[Antigüedad Album Dias]]/60</f>
        <v>1.5166666666666666</v>
      </c>
      <c r="U6873" s="8">
        <f ca="1">spotify_data[[#This Row],[Antigüedad Album Meses]]/12</f>
        <v>0.12638888888888888</v>
      </c>
      <c r="V6873">
        <v>1</v>
      </c>
      <c r="W6873" s="1" t="s">
        <v>21</v>
      </c>
      <c r="X6873" s="1" t="str">
        <f>+IF(spotify_data[[#This Row],[album_type]]="album","Album",IF(spotify_data[[#This Row],[album_type]]="single","Single","Compilation"))</f>
        <v>Single</v>
      </c>
      <c r="Y6873">
        <v>222</v>
      </c>
    </row>
    <row r="6874" spans="1:25" x14ac:dyDescent="0.3">
      <c r="A6874" s="1" t="s">
        <v>535</v>
      </c>
      <c r="B6874" s="1">
        <v>2726</v>
      </c>
      <c r="C6874" s="1" t="s">
        <v>536</v>
      </c>
      <c r="D6874">
        <v>6</v>
      </c>
      <c r="E6874">
        <v>33</v>
      </c>
      <c r="F6874" s="10">
        <f>spotify_data[[#This Row],[track_popularity]]/100</f>
        <v>0.33</v>
      </c>
      <c r="G6874" s="9" t="b">
        <v>0</v>
      </c>
      <c r="H6874" s="1">
        <f>+IF(spotify_data[[#This Row],[explicit]]=FALSE,0,1)</f>
        <v>0</v>
      </c>
      <c r="I6874" s="1" t="s">
        <v>537</v>
      </c>
      <c r="J6874" s="7">
        <f>MATCH(spotify_data[[#This Row],[artist_name]],spotify_data[artist_name],0)</f>
        <v>6873</v>
      </c>
      <c r="K6874">
        <v>20</v>
      </c>
      <c r="L6874" s="10">
        <f>spotify_data[[#This Row],[artist_popularity]]/100</f>
        <v>0.2</v>
      </c>
      <c r="M6874">
        <v>2448</v>
      </c>
      <c r="N6874" s="1" t="s">
        <v>23</v>
      </c>
      <c r="O6874" s="1" t="s">
        <v>538</v>
      </c>
      <c r="P6874" s="1">
        <f>MATCH(spotify_data[[#This Row],[album_id]],spotify_data[album_id],0)</f>
        <v>6873</v>
      </c>
      <c r="Q6874" s="1" t="s">
        <v>539</v>
      </c>
      <c r="R6874" s="2">
        <v>45926</v>
      </c>
      <c r="S6874" s="7">
        <f ca="1">+TODAY()-spotify_data[[#This Row],[Fecha lanzamiento Album]]</f>
        <v>105</v>
      </c>
      <c r="T6874" s="7">
        <f ca="1">+spotify_data[[#This Row],[Antigüedad Album Dias]]/60</f>
        <v>1.75</v>
      </c>
      <c r="U6874" s="8">
        <f ca="1">spotify_data[[#This Row],[Antigüedad Album Meses]]/12</f>
        <v>0.14583333333333334</v>
      </c>
      <c r="V6874">
        <v>7</v>
      </c>
      <c r="W6874" s="1" t="s">
        <v>21</v>
      </c>
      <c r="X6874" s="1" t="str">
        <f>+IF(spotify_data[[#This Row],[album_type]]="album","Album",IF(spotify_data[[#This Row],[album_type]]="single","Single","Compilation"))</f>
        <v>Single</v>
      </c>
      <c r="Y6874">
        <v>274</v>
      </c>
    </row>
    <row r="6875" spans="1:25" x14ac:dyDescent="0.3">
      <c r="A6875" s="1" t="s">
        <v>580</v>
      </c>
      <c r="B6875" s="1">
        <v>5041</v>
      </c>
      <c r="C6875" s="1" t="s">
        <v>581</v>
      </c>
      <c r="D6875">
        <v>1</v>
      </c>
      <c r="E6875">
        <v>33</v>
      </c>
      <c r="F6875" s="10">
        <f>spotify_data[[#This Row],[track_popularity]]/100</f>
        <v>0.33</v>
      </c>
      <c r="G6875" s="9" t="b">
        <v>1</v>
      </c>
      <c r="H6875" s="1">
        <f>+IF(spotify_data[[#This Row],[explicit]]=FALSE,0,1)</f>
        <v>1</v>
      </c>
      <c r="I6875" s="1" t="s">
        <v>582</v>
      </c>
      <c r="J6875" s="7">
        <f>MATCH(spotify_data[[#This Row],[artist_name]],spotify_data[artist_name],0)</f>
        <v>6874</v>
      </c>
      <c r="K6875">
        <v>20</v>
      </c>
      <c r="L6875" s="10">
        <f>spotify_data[[#This Row],[artist_popularity]]/100</f>
        <v>0.2</v>
      </c>
      <c r="M6875">
        <v>4873</v>
      </c>
      <c r="N6875" s="1" t="s">
        <v>23</v>
      </c>
      <c r="O6875" s="1" t="s">
        <v>583</v>
      </c>
      <c r="P6875" s="1">
        <f>MATCH(spotify_data[[#This Row],[album_id]],spotify_data[album_id],0)</f>
        <v>6874</v>
      </c>
      <c r="Q6875" s="1" t="s">
        <v>581</v>
      </c>
      <c r="R6875" s="2">
        <v>45926</v>
      </c>
      <c r="S6875" s="7">
        <f ca="1">+TODAY()-spotify_data[[#This Row],[Fecha lanzamiento Album]]</f>
        <v>105</v>
      </c>
      <c r="T6875" s="7">
        <f ca="1">+spotify_data[[#This Row],[Antigüedad Album Dias]]/60</f>
        <v>1.75</v>
      </c>
      <c r="U6875" s="8">
        <f ca="1">spotify_data[[#This Row],[Antigüedad Album Meses]]/12</f>
        <v>0.14583333333333334</v>
      </c>
      <c r="V6875">
        <v>1</v>
      </c>
      <c r="W6875" s="1" t="s">
        <v>21</v>
      </c>
      <c r="X6875" s="1" t="str">
        <f>+IF(spotify_data[[#This Row],[album_type]]="album","Album",IF(spotify_data[[#This Row],[album_type]]="single","Single","Compilation"))</f>
        <v>Single</v>
      </c>
      <c r="Y6875">
        <v>347</v>
      </c>
    </row>
    <row r="6876" spans="1:25" x14ac:dyDescent="0.3">
      <c r="A6876" s="1" t="s">
        <v>824</v>
      </c>
      <c r="B6876" s="1">
        <v>8318</v>
      </c>
      <c r="C6876" s="1" t="s">
        <v>825</v>
      </c>
      <c r="D6876">
        <v>1</v>
      </c>
      <c r="E6876">
        <v>33</v>
      </c>
      <c r="F6876" s="10">
        <f>spotify_data[[#This Row],[track_popularity]]/100</f>
        <v>0.33</v>
      </c>
      <c r="G6876" s="9" t="b">
        <v>1</v>
      </c>
      <c r="H6876" s="1">
        <f>+IF(spotify_data[[#This Row],[explicit]]=FALSE,0,1)</f>
        <v>1</v>
      </c>
      <c r="I6876" s="1" t="s">
        <v>826</v>
      </c>
      <c r="J6876" s="7">
        <f>MATCH(spotify_data[[#This Row],[artist_name]],spotify_data[artist_name],0)</f>
        <v>6875</v>
      </c>
      <c r="K6876">
        <v>15</v>
      </c>
      <c r="L6876" s="10">
        <f>spotify_data[[#This Row],[artist_popularity]]/100</f>
        <v>0.15</v>
      </c>
      <c r="M6876">
        <v>39</v>
      </c>
      <c r="N6876" s="1" t="s">
        <v>23</v>
      </c>
      <c r="O6876" s="1" t="s">
        <v>827</v>
      </c>
      <c r="P6876" s="1">
        <f>MATCH(spotify_data[[#This Row],[album_id]],spotify_data[album_id],0)</f>
        <v>6875</v>
      </c>
      <c r="Q6876" s="1" t="s">
        <v>825</v>
      </c>
      <c r="R6876" s="2">
        <v>45912</v>
      </c>
      <c r="S6876" s="7">
        <f ca="1">+TODAY()-spotify_data[[#This Row],[Fecha lanzamiento Album]]</f>
        <v>119</v>
      </c>
      <c r="T6876" s="7">
        <f ca="1">+spotify_data[[#This Row],[Antigüedad Album Dias]]/60</f>
        <v>1.9833333333333334</v>
      </c>
      <c r="U6876" s="8">
        <f ca="1">spotify_data[[#This Row],[Antigüedad Album Meses]]/12</f>
        <v>0.16527777777777777</v>
      </c>
      <c r="V6876">
        <v>1</v>
      </c>
      <c r="W6876" s="1" t="s">
        <v>21</v>
      </c>
      <c r="X6876" s="1" t="str">
        <f>+IF(spotify_data[[#This Row],[album_type]]="album","Album",IF(spotify_data[[#This Row],[album_type]]="single","Single","Compilation"))</f>
        <v>Single</v>
      </c>
      <c r="Y6876">
        <v>213</v>
      </c>
    </row>
    <row r="6877" spans="1:25" x14ac:dyDescent="0.3">
      <c r="A6877" s="1" t="s">
        <v>891</v>
      </c>
      <c r="B6877" s="1">
        <v>5193</v>
      </c>
      <c r="C6877" s="1" t="s">
        <v>892</v>
      </c>
      <c r="D6877">
        <v>3</v>
      </c>
      <c r="E6877">
        <v>33</v>
      </c>
      <c r="F6877" s="10">
        <f>spotify_data[[#This Row],[track_popularity]]/100</f>
        <v>0.33</v>
      </c>
      <c r="G6877" s="9" t="b">
        <v>0</v>
      </c>
      <c r="H6877" s="1">
        <f>+IF(spotify_data[[#This Row],[explicit]]=FALSE,0,1)</f>
        <v>0</v>
      </c>
      <c r="I6877" s="1" t="s">
        <v>893</v>
      </c>
      <c r="J6877" s="7">
        <f>MATCH(spotify_data[[#This Row],[artist_name]],spotify_data[artist_name],0)</f>
        <v>6876</v>
      </c>
      <c r="K6877">
        <v>20</v>
      </c>
      <c r="L6877" s="10">
        <f>spotify_data[[#This Row],[artist_popularity]]/100</f>
        <v>0.2</v>
      </c>
      <c r="M6877">
        <v>696</v>
      </c>
      <c r="N6877" s="1" t="s">
        <v>23</v>
      </c>
      <c r="O6877" s="1" t="s">
        <v>894</v>
      </c>
      <c r="P6877" s="1">
        <f>MATCH(spotify_data[[#This Row],[album_id]],spotify_data[album_id],0)</f>
        <v>6876</v>
      </c>
      <c r="Q6877" s="1" t="s">
        <v>895</v>
      </c>
      <c r="R6877" s="2">
        <v>45904</v>
      </c>
      <c r="S6877" s="7">
        <f ca="1">+TODAY()-spotify_data[[#This Row],[Fecha lanzamiento Album]]</f>
        <v>127</v>
      </c>
      <c r="T6877" s="7">
        <f ca="1">+spotify_data[[#This Row],[Antigüedad Album Dias]]/60</f>
        <v>2.1166666666666667</v>
      </c>
      <c r="U6877" s="8">
        <f ca="1">spotify_data[[#This Row],[Antigüedad Album Meses]]/12</f>
        <v>0.1763888888888889</v>
      </c>
      <c r="V6877">
        <v>4</v>
      </c>
      <c r="W6877" s="1" t="s">
        <v>21</v>
      </c>
      <c r="X6877" s="1" t="str">
        <f>+IF(spotify_data[[#This Row],[album_type]]="album","Album",IF(spotify_data[[#This Row],[album_type]]="single","Single","Compilation"))</f>
        <v>Single</v>
      </c>
      <c r="Y6877">
        <v>357</v>
      </c>
    </row>
    <row r="6878" spans="1:25" x14ac:dyDescent="0.3">
      <c r="A6878" s="1" t="s">
        <v>1133</v>
      </c>
      <c r="B6878" s="1">
        <v>4751</v>
      </c>
      <c r="C6878" s="1" t="s">
        <v>1134</v>
      </c>
      <c r="D6878">
        <v>10</v>
      </c>
      <c r="E6878">
        <v>33</v>
      </c>
      <c r="F6878" s="10">
        <f>spotify_data[[#This Row],[track_popularity]]/100</f>
        <v>0.33</v>
      </c>
      <c r="G6878" s="9" t="b">
        <v>0</v>
      </c>
      <c r="H6878" s="1">
        <f>+IF(spotify_data[[#This Row],[explicit]]=FALSE,0,1)</f>
        <v>0</v>
      </c>
      <c r="I6878" s="1" t="s">
        <v>1091</v>
      </c>
      <c r="J6878" s="7">
        <f>MATCH(spotify_data[[#This Row],[artist_name]],spotify_data[artist_name],0)</f>
        <v>5901</v>
      </c>
      <c r="K6878">
        <v>57</v>
      </c>
      <c r="L6878" s="10">
        <f>spotify_data[[#This Row],[artist_popularity]]/100</f>
        <v>0.56999999999999995</v>
      </c>
      <c r="M6878">
        <v>398659</v>
      </c>
      <c r="N6878" s="1" t="s">
        <v>23</v>
      </c>
      <c r="O6878" s="1" t="s">
        <v>1092</v>
      </c>
      <c r="P6878" s="1">
        <f>MATCH(spotify_data[[#This Row],[album_id]],spotify_data[album_id],0)</f>
        <v>5901</v>
      </c>
      <c r="Q6878" s="1" t="s">
        <v>1093</v>
      </c>
      <c r="R6878" s="2">
        <v>45891</v>
      </c>
      <c r="S6878" s="7">
        <f ca="1">+TODAY()-spotify_data[[#This Row],[Fecha lanzamiento Album]]</f>
        <v>140</v>
      </c>
      <c r="T6878" s="7">
        <f ca="1">+spotify_data[[#This Row],[Antigüedad Album Dias]]/60</f>
        <v>2.3333333333333335</v>
      </c>
      <c r="U6878" s="8">
        <f ca="1">spotify_data[[#This Row],[Antigüedad Album Meses]]/12</f>
        <v>0.19444444444444445</v>
      </c>
      <c r="V6878">
        <v>17</v>
      </c>
      <c r="W6878" s="1" t="s">
        <v>20</v>
      </c>
      <c r="X6878" s="1" t="str">
        <f>+IF(spotify_data[[#This Row],[album_type]]="album","Album",IF(spotify_data[[#This Row],[album_type]]="single","Single","Compilation"))</f>
        <v>Album</v>
      </c>
      <c r="Y6878">
        <v>326</v>
      </c>
    </row>
    <row r="6879" spans="1:25" x14ac:dyDescent="0.3">
      <c r="A6879" s="1" t="s">
        <v>1163</v>
      </c>
      <c r="B6879" s="1">
        <v>6607</v>
      </c>
      <c r="C6879" s="1" t="s">
        <v>1164</v>
      </c>
      <c r="D6879">
        <v>8</v>
      </c>
      <c r="E6879">
        <v>33</v>
      </c>
      <c r="F6879" s="10">
        <f>spotify_data[[#This Row],[track_popularity]]/100</f>
        <v>0.33</v>
      </c>
      <c r="G6879" s="9" t="b">
        <v>0</v>
      </c>
      <c r="H6879" s="1">
        <f>+IF(spotify_data[[#This Row],[explicit]]=FALSE,0,1)</f>
        <v>0</v>
      </c>
      <c r="I6879" s="1" t="s">
        <v>1091</v>
      </c>
      <c r="J6879" s="7">
        <f>MATCH(spotify_data[[#This Row],[artist_name]],spotify_data[artist_name],0)</f>
        <v>5901</v>
      </c>
      <c r="K6879">
        <v>57</v>
      </c>
      <c r="L6879" s="10">
        <f>spotify_data[[#This Row],[artist_popularity]]/100</f>
        <v>0.56999999999999995</v>
      </c>
      <c r="M6879">
        <v>398642</v>
      </c>
      <c r="N6879" s="1" t="s">
        <v>23</v>
      </c>
      <c r="O6879" s="1" t="s">
        <v>1092</v>
      </c>
      <c r="P6879" s="1">
        <f>MATCH(spotify_data[[#This Row],[album_id]],spotify_data[album_id],0)</f>
        <v>5901</v>
      </c>
      <c r="Q6879" s="1" t="s">
        <v>1093</v>
      </c>
      <c r="R6879" s="2">
        <v>45891</v>
      </c>
      <c r="S6879" s="7">
        <f ca="1">+TODAY()-spotify_data[[#This Row],[Fecha lanzamiento Album]]</f>
        <v>140</v>
      </c>
      <c r="T6879" s="7">
        <f ca="1">+spotify_data[[#This Row],[Antigüedad Album Dias]]/60</f>
        <v>2.3333333333333335</v>
      </c>
      <c r="U6879" s="8">
        <f ca="1">spotify_data[[#This Row],[Antigüedad Album Meses]]/12</f>
        <v>0.19444444444444445</v>
      </c>
      <c r="V6879">
        <v>17</v>
      </c>
      <c r="W6879" s="1" t="s">
        <v>20</v>
      </c>
      <c r="X6879" s="1" t="str">
        <f>+IF(spotify_data[[#This Row],[album_type]]="album","Album",IF(spotify_data[[#This Row],[album_type]]="single","Single","Compilation"))</f>
        <v>Album</v>
      </c>
      <c r="Y6879">
        <v>3</v>
      </c>
    </row>
    <row r="6880" spans="1:25" x14ac:dyDescent="0.3">
      <c r="A6880" s="1" t="s">
        <v>1165</v>
      </c>
      <c r="B6880" s="1">
        <v>6740</v>
      </c>
      <c r="C6880" s="1" t="s">
        <v>1166</v>
      </c>
      <c r="D6880">
        <v>17</v>
      </c>
      <c r="E6880">
        <v>33</v>
      </c>
      <c r="F6880" s="10">
        <f>spotify_data[[#This Row],[track_popularity]]/100</f>
        <v>0.33</v>
      </c>
      <c r="G6880" s="9" t="b">
        <v>0</v>
      </c>
      <c r="H6880" s="1">
        <f>+IF(spotify_data[[#This Row],[explicit]]=FALSE,0,1)</f>
        <v>0</v>
      </c>
      <c r="I6880" s="1" t="s">
        <v>1091</v>
      </c>
      <c r="J6880" s="7">
        <f>MATCH(spotify_data[[#This Row],[artist_name]],spotify_data[artist_name],0)</f>
        <v>5901</v>
      </c>
      <c r="K6880">
        <v>57</v>
      </c>
      <c r="L6880" s="10">
        <f>spotify_data[[#This Row],[artist_popularity]]/100</f>
        <v>0.56999999999999995</v>
      </c>
      <c r="M6880">
        <v>398659</v>
      </c>
      <c r="N6880" s="1" t="s">
        <v>23</v>
      </c>
      <c r="O6880" s="1" t="s">
        <v>1092</v>
      </c>
      <c r="P6880" s="1">
        <f>MATCH(spotify_data[[#This Row],[album_id]],spotify_data[album_id],0)</f>
        <v>5901</v>
      </c>
      <c r="Q6880" s="1" t="s">
        <v>1093</v>
      </c>
      <c r="R6880" s="2">
        <v>45891</v>
      </c>
      <c r="S6880" s="7">
        <f ca="1">+TODAY()-spotify_data[[#This Row],[Fecha lanzamiento Album]]</f>
        <v>140</v>
      </c>
      <c r="T6880" s="7">
        <f ca="1">+spotify_data[[#This Row],[Antigüedad Album Dias]]/60</f>
        <v>2.3333333333333335</v>
      </c>
      <c r="U6880" s="8">
        <f ca="1">spotify_data[[#This Row],[Antigüedad Album Meses]]/12</f>
        <v>0.19444444444444445</v>
      </c>
      <c r="V6880">
        <v>17</v>
      </c>
      <c r="W6880" s="1" t="s">
        <v>20</v>
      </c>
      <c r="X6880" s="1" t="str">
        <f>+IF(spotify_data[[#This Row],[album_type]]="album","Album",IF(spotify_data[[#This Row],[album_type]]="single","Single","Compilation"))</f>
        <v>Album</v>
      </c>
      <c r="Y6880">
        <v>293</v>
      </c>
    </row>
    <row r="6881" spans="1:25" x14ac:dyDescent="0.3">
      <c r="A6881" s="1" t="s">
        <v>2678</v>
      </c>
      <c r="B6881" s="1">
        <v>4567</v>
      </c>
      <c r="C6881" s="1" t="s">
        <v>2679</v>
      </c>
      <c r="D6881">
        <v>1</v>
      </c>
      <c r="E6881">
        <v>33</v>
      </c>
      <c r="F6881" s="10">
        <f>spotify_data[[#This Row],[track_popularity]]/100</f>
        <v>0.33</v>
      </c>
      <c r="G6881" s="9" t="b">
        <v>0</v>
      </c>
      <c r="H6881" s="1">
        <f>+IF(spotify_data[[#This Row],[explicit]]=FALSE,0,1)</f>
        <v>0</v>
      </c>
      <c r="I6881" s="1" t="s">
        <v>1742</v>
      </c>
      <c r="J6881" s="7">
        <f>MATCH(spotify_data[[#This Row],[artist_name]],spotify_data[artist_name],0)</f>
        <v>6219</v>
      </c>
      <c r="K6881">
        <v>41</v>
      </c>
      <c r="L6881" s="10">
        <f>spotify_data[[#This Row],[artist_popularity]]/100</f>
        <v>0.41</v>
      </c>
      <c r="M6881">
        <v>11030</v>
      </c>
      <c r="N6881" s="1" t="s">
        <v>1743</v>
      </c>
      <c r="O6881" s="1" t="s">
        <v>2680</v>
      </c>
      <c r="P6881" s="1">
        <f>MATCH(spotify_data[[#This Row],[album_id]],spotify_data[album_id],0)</f>
        <v>6880</v>
      </c>
      <c r="Q6881" s="1" t="s">
        <v>2679</v>
      </c>
      <c r="R6881" s="2">
        <v>45639</v>
      </c>
      <c r="S6881" s="7">
        <f ca="1">+TODAY()-spotify_data[[#This Row],[Fecha lanzamiento Album]]</f>
        <v>392</v>
      </c>
      <c r="T6881" s="7">
        <f ca="1">+spotify_data[[#This Row],[Antigüedad Album Dias]]/60</f>
        <v>6.5333333333333332</v>
      </c>
      <c r="U6881" s="8">
        <f ca="1">spotify_data[[#This Row],[Antigüedad Album Meses]]/12</f>
        <v>0.5444444444444444</v>
      </c>
      <c r="V6881">
        <v>1</v>
      </c>
      <c r="W6881" s="1" t="s">
        <v>21</v>
      </c>
      <c r="X6881" s="1" t="str">
        <f>+IF(spotify_data[[#This Row],[album_type]]="album","Album",IF(spotify_data[[#This Row],[album_type]]="single","Single","Compilation"))</f>
        <v>Single</v>
      </c>
      <c r="Y6881">
        <v>209</v>
      </c>
    </row>
    <row r="6882" spans="1:25" x14ac:dyDescent="0.3">
      <c r="A6882" s="1" t="s">
        <v>2685</v>
      </c>
      <c r="B6882" s="1">
        <v>3249</v>
      </c>
      <c r="C6882" s="1" t="s">
        <v>2686</v>
      </c>
      <c r="D6882">
        <v>1</v>
      </c>
      <c r="E6882">
        <v>33</v>
      </c>
      <c r="F6882" s="10">
        <f>spotify_data[[#This Row],[track_popularity]]/100</f>
        <v>0.33</v>
      </c>
      <c r="G6882" s="9" t="b">
        <v>0</v>
      </c>
      <c r="H6882" s="1">
        <f>+IF(spotify_data[[#This Row],[explicit]]=FALSE,0,1)</f>
        <v>0</v>
      </c>
      <c r="I6882" s="1" t="s">
        <v>2687</v>
      </c>
      <c r="J6882" s="7">
        <f>MATCH(spotify_data[[#This Row],[artist_name]],spotify_data[artist_name],0)</f>
        <v>6881</v>
      </c>
      <c r="K6882">
        <v>40</v>
      </c>
      <c r="L6882" s="10">
        <f>spotify_data[[#This Row],[artist_popularity]]/100</f>
        <v>0.4</v>
      </c>
      <c r="M6882">
        <v>9764</v>
      </c>
      <c r="N6882" s="1" t="s">
        <v>23</v>
      </c>
      <c r="O6882" s="1" t="s">
        <v>2688</v>
      </c>
      <c r="P6882" s="1">
        <f>MATCH(spotify_data[[#This Row],[album_id]],spotify_data[album_id],0)</f>
        <v>6881</v>
      </c>
      <c r="Q6882" s="1" t="s">
        <v>2686</v>
      </c>
      <c r="R6882" s="2">
        <v>45632</v>
      </c>
      <c r="S6882" s="7">
        <f ca="1">+TODAY()-spotify_data[[#This Row],[Fecha lanzamiento Album]]</f>
        <v>399</v>
      </c>
      <c r="T6882" s="7">
        <f ca="1">+spotify_data[[#This Row],[Antigüedad Album Dias]]/60</f>
        <v>6.65</v>
      </c>
      <c r="U6882" s="8">
        <f ca="1">spotify_data[[#This Row],[Antigüedad Album Meses]]/12</f>
        <v>0.5541666666666667</v>
      </c>
      <c r="V6882">
        <v>2</v>
      </c>
      <c r="W6882" s="1" t="s">
        <v>21</v>
      </c>
      <c r="X6882" s="1" t="str">
        <f>+IF(spotify_data[[#This Row],[album_type]]="album","Album",IF(spotify_data[[#This Row],[album_type]]="single","Single","Compilation"))</f>
        <v>Single</v>
      </c>
      <c r="Y6882">
        <v>298</v>
      </c>
    </row>
    <row r="6883" spans="1:25" x14ac:dyDescent="0.3">
      <c r="A6883" s="1" t="s">
        <v>2813</v>
      </c>
      <c r="B6883" s="1">
        <v>1795</v>
      </c>
      <c r="C6883" s="1" t="s">
        <v>2814</v>
      </c>
      <c r="D6883">
        <v>1</v>
      </c>
      <c r="E6883">
        <v>33</v>
      </c>
      <c r="F6883" s="10">
        <f>spotify_data[[#This Row],[track_popularity]]/100</f>
        <v>0.33</v>
      </c>
      <c r="G6883" s="9" t="b">
        <v>0</v>
      </c>
      <c r="H6883" s="1">
        <f>+IF(spotify_data[[#This Row],[explicit]]=FALSE,0,1)</f>
        <v>0</v>
      </c>
      <c r="I6883" s="1" t="s">
        <v>2815</v>
      </c>
      <c r="J6883" s="7">
        <f>MATCH(spotify_data[[#This Row],[artist_name]],spotify_data[artist_name],0)</f>
        <v>6882</v>
      </c>
      <c r="K6883">
        <v>45</v>
      </c>
      <c r="L6883" s="10">
        <f>spotify_data[[#This Row],[artist_popularity]]/100</f>
        <v>0.45</v>
      </c>
      <c r="M6883">
        <v>9382</v>
      </c>
      <c r="N6883" s="1" t="s">
        <v>162</v>
      </c>
      <c r="O6883" s="1" t="s">
        <v>2816</v>
      </c>
      <c r="P6883" s="1">
        <f>MATCH(spotify_data[[#This Row],[album_id]],spotify_data[album_id],0)</f>
        <v>6882</v>
      </c>
      <c r="Q6883" s="1" t="s">
        <v>2814</v>
      </c>
      <c r="R6883" s="2">
        <v>45604</v>
      </c>
      <c r="S6883" s="7">
        <f ca="1">+TODAY()-spotify_data[[#This Row],[Fecha lanzamiento Album]]</f>
        <v>427</v>
      </c>
      <c r="T6883" s="7">
        <f ca="1">+spotify_data[[#This Row],[Antigüedad Album Dias]]/60</f>
        <v>7.1166666666666663</v>
      </c>
      <c r="U6883" s="8">
        <f ca="1">spotify_data[[#This Row],[Antigüedad Album Meses]]/12</f>
        <v>0.59305555555555556</v>
      </c>
      <c r="V6883">
        <v>1</v>
      </c>
      <c r="W6883" s="1" t="s">
        <v>21</v>
      </c>
      <c r="X6883" s="1" t="str">
        <f>+IF(spotify_data[[#This Row],[album_type]]="album","Album",IF(spotify_data[[#This Row],[album_type]]="single","Single","Compilation"))</f>
        <v>Single</v>
      </c>
      <c r="Y6883">
        <v>211</v>
      </c>
    </row>
    <row r="6884" spans="1:25" x14ac:dyDescent="0.3">
      <c r="A6884" s="1" t="s">
        <v>3050</v>
      </c>
      <c r="B6884" s="1">
        <v>3438</v>
      </c>
      <c r="C6884" s="1" t="s">
        <v>3051</v>
      </c>
      <c r="D6884">
        <v>1</v>
      </c>
      <c r="E6884">
        <v>33</v>
      </c>
      <c r="F6884" s="10">
        <f>spotify_data[[#This Row],[track_popularity]]/100</f>
        <v>0.33</v>
      </c>
      <c r="G6884" s="9" t="b">
        <v>0</v>
      </c>
      <c r="H6884" s="1">
        <f>+IF(spotify_data[[#This Row],[explicit]]=FALSE,0,1)</f>
        <v>0</v>
      </c>
      <c r="I6884" s="1" t="s">
        <v>3052</v>
      </c>
      <c r="J6884" s="7">
        <f>MATCH(spotify_data[[#This Row],[artist_name]],spotify_data[artist_name],0)</f>
        <v>1203</v>
      </c>
      <c r="K6884">
        <v>66</v>
      </c>
      <c r="L6884" s="10">
        <f>spotify_data[[#This Row],[artist_popularity]]/100</f>
        <v>0.66</v>
      </c>
      <c r="M6884">
        <v>277232</v>
      </c>
      <c r="N6884" s="1" t="s">
        <v>147</v>
      </c>
      <c r="O6884" s="1" t="s">
        <v>3053</v>
      </c>
      <c r="P6884" s="1">
        <f>MATCH(spotify_data[[#This Row],[album_id]],spotify_data[album_id],0)</f>
        <v>6883</v>
      </c>
      <c r="Q6884" s="1" t="s">
        <v>3051</v>
      </c>
      <c r="R6884" s="2">
        <v>45555</v>
      </c>
      <c r="S6884" s="7">
        <f ca="1">+TODAY()-spotify_data[[#This Row],[Fecha lanzamiento Album]]</f>
        <v>476</v>
      </c>
      <c r="T6884" s="7">
        <f ca="1">+spotify_data[[#This Row],[Antigüedad Album Dias]]/60</f>
        <v>7.9333333333333336</v>
      </c>
      <c r="U6884" s="8">
        <f ca="1">spotify_data[[#This Row],[Antigüedad Album Meses]]/12</f>
        <v>0.66111111111111109</v>
      </c>
      <c r="V6884">
        <v>1</v>
      </c>
      <c r="W6884" s="1" t="s">
        <v>21</v>
      </c>
      <c r="X6884" s="1" t="str">
        <f>+IF(spotify_data[[#This Row],[album_type]]="album","Album",IF(spotify_data[[#This Row],[album_type]]="single","Single","Compilation"))</f>
        <v>Single</v>
      </c>
      <c r="Y6884">
        <v>208</v>
      </c>
    </row>
    <row r="6885" spans="1:25" x14ac:dyDescent="0.3">
      <c r="A6885" s="1" t="s">
        <v>3618</v>
      </c>
      <c r="B6885" s="1">
        <v>6642</v>
      </c>
      <c r="C6885" s="1" t="s">
        <v>3619</v>
      </c>
      <c r="D6885">
        <v>2</v>
      </c>
      <c r="E6885">
        <v>33</v>
      </c>
      <c r="F6885" s="10">
        <f>spotify_data[[#This Row],[track_popularity]]/100</f>
        <v>0.33</v>
      </c>
      <c r="G6885" s="9" t="b">
        <v>0</v>
      </c>
      <c r="H6885" s="1">
        <f>+IF(spotify_data[[#This Row],[explicit]]=FALSE,0,1)</f>
        <v>0</v>
      </c>
      <c r="I6885" s="1" t="s">
        <v>2164</v>
      </c>
      <c r="J6885" s="7">
        <f>MATCH(spotify_data[[#This Row],[artist_name]],spotify_data[artist_name],0)</f>
        <v>189</v>
      </c>
      <c r="K6885">
        <v>90</v>
      </c>
      <c r="L6885" s="10">
        <f>spotify_data[[#This Row],[artist_popularity]]/100</f>
        <v>0.9</v>
      </c>
      <c r="M6885">
        <v>107374593</v>
      </c>
      <c r="N6885" s="1" t="s">
        <v>516</v>
      </c>
      <c r="O6885" s="1" t="s">
        <v>3620</v>
      </c>
      <c r="P6885" s="1">
        <f>MATCH(spotify_data[[#This Row],[album_id]],spotify_data[album_id],0)</f>
        <v>6884</v>
      </c>
      <c r="Q6885" s="1" t="s">
        <v>3621</v>
      </c>
      <c r="R6885" s="2">
        <v>45464</v>
      </c>
      <c r="S6885" s="7">
        <f ca="1">+TODAY()-spotify_data[[#This Row],[Fecha lanzamiento Album]]</f>
        <v>567</v>
      </c>
      <c r="T6885" s="7">
        <f ca="1">+spotify_data[[#This Row],[Antigüedad Album Dias]]/60</f>
        <v>9.4499999999999993</v>
      </c>
      <c r="U6885" s="8">
        <f ca="1">spotify_data[[#This Row],[Antigüedad Album Meses]]/12</f>
        <v>0.78749999999999998</v>
      </c>
      <c r="V6885">
        <v>2</v>
      </c>
      <c r="W6885" s="1" t="s">
        <v>21</v>
      </c>
      <c r="X6885" s="1" t="str">
        <f>+IF(spotify_data[[#This Row],[album_type]]="album","Album",IF(spotify_data[[#This Row],[album_type]]="single","Single","Compilation"))</f>
        <v>Single</v>
      </c>
      <c r="Y6885">
        <v>289</v>
      </c>
    </row>
    <row r="6886" spans="1:25" x14ac:dyDescent="0.3">
      <c r="A6886" s="1" t="s">
        <v>3849</v>
      </c>
      <c r="B6886" s="1">
        <v>4380</v>
      </c>
      <c r="C6886" s="1" t="s">
        <v>3850</v>
      </c>
      <c r="D6886">
        <v>1</v>
      </c>
      <c r="E6886">
        <v>33</v>
      </c>
      <c r="F6886" s="10">
        <f>spotify_data[[#This Row],[track_popularity]]/100</f>
        <v>0.33</v>
      </c>
      <c r="G6886" s="9" t="b">
        <v>0</v>
      </c>
      <c r="H6886" s="1">
        <f>+IF(spotify_data[[#This Row],[explicit]]=FALSE,0,1)</f>
        <v>0</v>
      </c>
      <c r="I6886" s="1" t="s">
        <v>3846</v>
      </c>
      <c r="J6886" s="7">
        <f>MATCH(spotify_data[[#This Row],[artist_name]],spotify_data[artist_name],0)</f>
        <v>6885</v>
      </c>
      <c r="K6886">
        <v>37</v>
      </c>
      <c r="L6886" s="10">
        <f>spotify_data[[#This Row],[artist_popularity]]/100</f>
        <v>0.37</v>
      </c>
      <c r="M6886">
        <v>10928</v>
      </c>
      <c r="N6886" s="1" t="s">
        <v>23</v>
      </c>
      <c r="O6886" s="1" t="s">
        <v>3847</v>
      </c>
      <c r="P6886" s="1">
        <f>MATCH(spotify_data[[#This Row],[album_id]],spotify_data[album_id],0)</f>
        <v>6885</v>
      </c>
      <c r="Q6886" s="1" t="s">
        <v>3848</v>
      </c>
      <c r="R6886" s="2">
        <v>45418</v>
      </c>
      <c r="S6886" s="7">
        <f ca="1">+TODAY()-spotify_data[[#This Row],[Fecha lanzamiento Album]]</f>
        <v>613</v>
      </c>
      <c r="T6886" s="7">
        <f ca="1">+spotify_data[[#This Row],[Antigüedad Album Dias]]/60</f>
        <v>10.216666666666667</v>
      </c>
      <c r="U6886" s="8">
        <f ca="1">spotify_data[[#This Row],[Antigüedad Album Meses]]/12</f>
        <v>0.85138888888888886</v>
      </c>
      <c r="V6886">
        <v>5</v>
      </c>
      <c r="W6886" s="1" t="s">
        <v>21</v>
      </c>
      <c r="X6886" s="1" t="str">
        <f>+IF(spotify_data[[#This Row],[album_type]]="album","Album",IF(spotify_data[[#This Row],[album_type]]="single","Single","Compilation"))</f>
        <v>Single</v>
      </c>
      <c r="Y6886">
        <v>115</v>
      </c>
    </row>
    <row r="6887" spans="1:25" x14ac:dyDescent="0.3">
      <c r="A6887" s="1" t="s">
        <v>4425</v>
      </c>
      <c r="B6887" s="1">
        <v>6733</v>
      </c>
      <c r="C6887" s="1" t="s">
        <v>4426</v>
      </c>
      <c r="D6887">
        <v>1</v>
      </c>
      <c r="E6887">
        <v>33</v>
      </c>
      <c r="F6887" s="10">
        <f>spotify_data[[#This Row],[track_popularity]]/100</f>
        <v>0.33</v>
      </c>
      <c r="G6887" s="9" t="b">
        <v>0</v>
      </c>
      <c r="H6887" s="1">
        <f>+IF(spotify_data[[#This Row],[explicit]]=FALSE,0,1)</f>
        <v>0</v>
      </c>
      <c r="I6887" s="1" t="s">
        <v>1742</v>
      </c>
      <c r="J6887" s="7">
        <f>MATCH(spotify_data[[#This Row],[artist_name]],spotify_data[artist_name],0)</f>
        <v>6219</v>
      </c>
      <c r="K6887">
        <v>41</v>
      </c>
      <c r="L6887" s="10">
        <f>spotify_data[[#This Row],[artist_popularity]]/100</f>
        <v>0.41</v>
      </c>
      <c r="M6887">
        <v>11030</v>
      </c>
      <c r="N6887" s="1" t="s">
        <v>1743</v>
      </c>
      <c r="O6887" s="1" t="s">
        <v>4427</v>
      </c>
      <c r="P6887" s="1">
        <f>MATCH(spotify_data[[#This Row],[album_id]],spotify_data[album_id],0)</f>
        <v>6886</v>
      </c>
      <c r="Q6887" s="1" t="s">
        <v>4426</v>
      </c>
      <c r="R6887" s="2">
        <v>45338</v>
      </c>
      <c r="S6887" s="7">
        <f ca="1">+TODAY()-spotify_data[[#This Row],[Fecha lanzamiento Album]]</f>
        <v>693</v>
      </c>
      <c r="T6887" s="7">
        <f ca="1">+spotify_data[[#This Row],[Antigüedad Album Dias]]/60</f>
        <v>11.55</v>
      </c>
      <c r="U6887" s="8">
        <f ca="1">spotify_data[[#This Row],[Antigüedad Album Meses]]/12</f>
        <v>0.96250000000000002</v>
      </c>
      <c r="V6887">
        <v>1</v>
      </c>
      <c r="W6887" s="1" t="s">
        <v>21</v>
      </c>
      <c r="X6887" s="1" t="str">
        <f>+IF(spotify_data[[#This Row],[album_type]]="album","Album",IF(spotify_data[[#This Row],[album_type]]="single","Single","Compilation"))</f>
        <v>Single</v>
      </c>
      <c r="Y6887">
        <v>218</v>
      </c>
    </row>
    <row r="6888" spans="1:25" x14ac:dyDescent="0.3">
      <c r="A6888" s="1" t="s">
        <v>5726</v>
      </c>
      <c r="B6888" s="1">
        <v>8185</v>
      </c>
      <c r="C6888" s="1" t="s">
        <v>5727</v>
      </c>
      <c r="D6888">
        <v>3</v>
      </c>
      <c r="E6888">
        <v>33</v>
      </c>
      <c r="F6888" s="10">
        <f>spotify_data[[#This Row],[track_popularity]]/100</f>
        <v>0.33</v>
      </c>
      <c r="G6888" s="9" t="b">
        <v>0</v>
      </c>
      <c r="H6888" s="1">
        <f>+IF(spotify_data[[#This Row],[explicit]]=FALSE,0,1)</f>
        <v>0</v>
      </c>
      <c r="I6888" s="1" t="s">
        <v>1397</v>
      </c>
      <c r="J6888" s="7">
        <f>MATCH(spotify_data[[#This Row],[artist_name]],spotify_data[artist_name],0)</f>
        <v>190</v>
      </c>
      <c r="K6888">
        <v>81</v>
      </c>
      <c r="L6888" s="10">
        <f>spotify_data[[#This Row],[artist_popularity]]/100</f>
        <v>0.81</v>
      </c>
      <c r="M6888">
        <v>26272346</v>
      </c>
      <c r="N6888" s="1" t="s">
        <v>831</v>
      </c>
      <c r="O6888" s="1" t="s">
        <v>5706</v>
      </c>
      <c r="P6888" s="1">
        <f>MATCH(spotify_data[[#This Row],[album_id]],spotify_data[album_id],0)</f>
        <v>6668</v>
      </c>
      <c r="Q6888" s="1" t="s">
        <v>5707</v>
      </c>
      <c r="R6888" s="2">
        <v>45028</v>
      </c>
      <c r="S6888" s="7">
        <f ca="1">+TODAY()-spotify_data[[#This Row],[Fecha lanzamiento Album]]</f>
        <v>1003</v>
      </c>
      <c r="T6888" s="7">
        <f ca="1">+spotify_data[[#This Row],[Antigüedad Album Dias]]/60</f>
        <v>16.716666666666665</v>
      </c>
      <c r="U6888" s="8">
        <f ca="1">spotify_data[[#This Row],[Antigüedad Album Meses]]/12</f>
        <v>1.3930555555555555</v>
      </c>
      <c r="V6888">
        <v>22</v>
      </c>
      <c r="W6888" s="1" t="s">
        <v>20</v>
      </c>
      <c r="X6888" s="1" t="str">
        <f>+IF(spotify_data[[#This Row],[album_type]]="album","Album",IF(spotify_data[[#This Row],[album_type]]="single","Single","Compilation"))</f>
        <v>Album</v>
      </c>
      <c r="Y6888">
        <v>422</v>
      </c>
    </row>
    <row r="6889" spans="1:25" x14ac:dyDescent="0.3">
      <c r="A6889" s="1" t="s">
        <v>6055</v>
      </c>
      <c r="B6889" s="1">
        <v>3460</v>
      </c>
      <c r="C6889" s="1" t="s">
        <v>5920</v>
      </c>
      <c r="D6889">
        <v>1</v>
      </c>
      <c r="E6889">
        <v>33</v>
      </c>
      <c r="F6889" s="10">
        <f>spotify_data[[#This Row],[track_popularity]]/100</f>
        <v>0.33</v>
      </c>
      <c r="G6889" s="9" t="b">
        <v>1</v>
      </c>
      <c r="H6889" s="1">
        <f>+IF(spotify_data[[#This Row],[explicit]]=FALSE,0,1)</f>
        <v>1</v>
      </c>
      <c r="I6889" s="1" t="s">
        <v>1898</v>
      </c>
      <c r="J6889" s="7">
        <f>MATCH(spotify_data[[#This Row],[artist_name]],spotify_data[artist_name],0)</f>
        <v>112</v>
      </c>
      <c r="K6889">
        <v>88</v>
      </c>
      <c r="L6889" s="10">
        <f>spotify_data[[#This Row],[artist_popularity]]/100</f>
        <v>0.88</v>
      </c>
      <c r="M6889">
        <v>13992482</v>
      </c>
      <c r="N6889" s="1" t="s">
        <v>395</v>
      </c>
      <c r="O6889" s="1" t="s">
        <v>6056</v>
      </c>
      <c r="P6889" s="1">
        <f>MATCH(spotify_data[[#This Row],[album_id]],spotify_data[album_id],0)</f>
        <v>6888</v>
      </c>
      <c r="Q6889" s="1" t="s">
        <v>6057</v>
      </c>
      <c r="R6889" s="2">
        <v>44957</v>
      </c>
      <c r="S6889" s="7">
        <f ca="1">+TODAY()-spotify_data[[#This Row],[Fecha lanzamiento Album]]</f>
        <v>1074</v>
      </c>
      <c r="T6889" s="7">
        <f ca="1">+spotify_data[[#This Row],[Antigüedad Album Dias]]/60</f>
        <v>17.899999999999999</v>
      </c>
      <c r="U6889" s="8">
        <f ca="1">spotify_data[[#This Row],[Antigüedad Album Meses]]/12</f>
        <v>1.4916666666666665</v>
      </c>
      <c r="V6889">
        <v>3</v>
      </c>
      <c r="W6889" s="1" t="s">
        <v>21</v>
      </c>
      <c r="X6889" s="1" t="str">
        <f>+IF(spotify_data[[#This Row],[album_type]]="album","Album",IF(spotify_data[[#This Row],[album_type]]="single","Single","Compilation"))</f>
        <v>Single</v>
      </c>
      <c r="Y6889">
        <v>273</v>
      </c>
    </row>
    <row r="6890" spans="1:25" x14ac:dyDescent="0.3">
      <c r="A6890" s="1" t="s">
        <v>7150</v>
      </c>
      <c r="B6890" s="1">
        <v>8330</v>
      </c>
      <c r="C6890" s="1" t="s">
        <v>7151</v>
      </c>
      <c r="D6890">
        <v>4</v>
      </c>
      <c r="E6890">
        <v>33</v>
      </c>
      <c r="F6890" s="10">
        <f>spotify_data[[#This Row],[track_popularity]]/100</f>
        <v>0.33</v>
      </c>
      <c r="G6890" s="9" t="b">
        <v>0</v>
      </c>
      <c r="H6890" s="1">
        <f>+IF(spotify_data[[#This Row],[explicit]]=FALSE,0,1)</f>
        <v>0</v>
      </c>
      <c r="I6890" s="1" t="s">
        <v>7152</v>
      </c>
      <c r="J6890" s="7">
        <f>MATCH(spotify_data[[#This Row],[artist_name]],spotify_data[artist_name],0)</f>
        <v>4551</v>
      </c>
      <c r="K6890">
        <v>53</v>
      </c>
      <c r="L6890" s="10">
        <f>spotify_data[[#This Row],[artist_popularity]]/100</f>
        <v>0.53</v>
      </c>
      <c r="M6890">
        <v>411540</v>
      </c>
      <c r="N6890" s="1" t="s">
        <v>5898</v>
      </c>
      <c r="O6890" s="1" t="s">
        <v>7153</v>
      </c>
      <c r="P6890" s="1">
        <f>MATCH(spotify_data[[#This Row],[album_id]],spotify_data[album_id],0)</f>
        <v>6889</v>
      </c>
      <c r="Q6890" s="1" t="s">
        <v>7154</v>
      </c>
      <c r="R6890" s="2">
        <v>44673</v>
      </c>
      <c r="S6890" s="7">
        <f ca="1">+TODAY()-spotify_data[[#This Row],[Fecha lanzamiento Album]]</f>
        <v>1358</v>
      </c>
      <c r="T6890" s="7">
        <f ca="1">+spotify_data[[#This Row],[Antigüedad Album Dias]]/60</f>
        <v>22.633333333333333</v>
      </c>
      <c r="U6890" s="8">
        <f ca="1">spotify_data[[#This Row],[Antigüedad Album Meses]]/12</f>
        <v>1.8861111111111111</v>
      </c>
      <c r="V6890">
        <v>10</v>
      </c>
      <c r="W6890" s="1" t="s">
        <v>20</v>
      </c>
      <c r="X6890" s="1" t="str">
        <f>+IF(spotify_data[[#This Row],[album_type]]="album","Album",IF(spotify_data[[#This Row],[album_type]]="single","Single","Compilation"))</f>
        <v>Album</v>
      </c>
      <c r="Y6890">
        <v>407</v>
      </c>
    </row>
    <row r="6891" spans="1:25" x14ac:dyDescent="0.3">
      <c r="A6891" s="1" t="s">
        <v>7562</v>
      </c>
      <c r="B6891" s="1">
        <v>3861</v>
      </c>
      <c r="C6891" s="1" t="s">
        <v>7563</v>
      </c>
      <c r="D6891">
        <v>1</v>
      </c>
      <c r="E6891">
        <v>33</v>
      </c>
      <c r="F6891" s="10">
        <f>spotify_data[[#This Row],[track_popularity]]/100</f>
        <v>0.33</v>
      </c>
      <c r="G6891" s="9" t="b">
        <v>0</v>
      </c>
      <c r="H6891" s="1">
        <f>+IF(spotify_data[[#This Row],[explicit]]=FALSE,0,1)</f>
        <v>0</v>
      </c>
      <c r="I6891" s="1" t="s">
        <v>7564</v>
      </c>
      <c r="J6891" s="7">
        <f>MATCH(spotify_data[[#This Row],[artist_name]],spotify_data[artist_name],0)</f>
        <v>6890</v>
      </c>
      <c r="K6891">
        <v>54</v>
      </c>
      <c r="L6891" s="10">
        <f>spotify_data[[#This Row],[artist_popularity]]/100</f>
        <v>0.54</v>
      </c>
      <c r="M6891">
        <v>44217</v>
      </c>
      <c r="N6891" s="1" t="s">
        <v>1609</v>
      </c>
      <c r="O6891" s="1" t="s">
        <v>7565</v>
      </c>
      <c r="P6891" s="1">
        <f>MATCH(spotify_data[[#This Row],[album_id]],spotify_data[album_id],0)</f>
        <v>6890</v>
      </c>
      <c r="Q6891" s="1" t="s">
        <v>7566</v>
      </c>
      <c r="R6891" s="2">
        <v>44540</v>
      </c>
      <c r="S6891" s="7">
        <f ca="1">+TODAY()-spotify_data[[#This Row],[Fecha lanzamiento Album]]</f>
        <v>1491</v>
      </c>
      <c r="T6891" s="7">
        <f ca="1">+spotify_data[[#This Row],[Antigüedad Album Dias]]/60</f>
        <v>24.85</v>
      </c>
      <c r="U6891" s="8">
        <f ca="1">spotify_data[[#This Row],[Antigüedad Album Meses]]/12</f>
        <v>2.0708333333333333</v>
      </c>
      <c r="V6891">
        <v>20</v>
      </c>
      <c r="W6891" s="1" t="s">
        <v>20</v>
      </c>
      <c r="X6891" s="1" t="str">
        <f>+IF(spotify_data[[#This Row],[album_type]]="album","Album",IF(spotify_data[[#This Row],[album_type]]="single","Single","Compilation"))</f>
        <v>Album</v>
      </c>
      <c r="Y6891">
        <v>181</v>
      </c>
    </row>
    <row r="6892" spans="1:25" x14ac:dyDescent="0.3">
      <c r="A6892" s="1" t="s">
        <v>7674</v>
      </c>
      <c r="B6892" s="1">
        <v>6230</v>
      </c>
      <c r="C6892" s="1" t="s">
        <v>7675</v>
      </c>
      <c r="D6892">
        <v>1</v>
      </c>
      <c r="E6892">
        <v>33</v>
      </c>
      <c r="F6892" s="10">
        <f>spotify_data[[#This Row],[track_popularity]]/100</f>
        <v>0.33</v>
      </c>
      <c r="G6892" s="9" t="b">
        <v>0</v>
      </c>
      <c r="H6892" s="1">
        <f>+IF(spotify_data[[#This Row],[explicit]]=FALSE,0,1)</f>
        <v>0</v>
      </c>
      <c r="I6892" s="1" t="s">
        <v>7676</v>
      </c>
      <c r="J6892" s="7">
        <f>MATCH(spotify_data[[#This Row],[artist_name]],spotify_data[artist_name],0)</f>
        <v>6891</v>
      </c>
      <c r="K6892">
        <v>52</v>
      </c>
      <c r="L6892" s="10">
        <f>spotify_data[[#This Row],[artist_popularity]]/100</f>
        <v>0.52</v>
      </c>
      <c r="M6892">
        <v>103849</v>
      </c>
      <c r="N6892" s="1" t="s">
        <v>7677</v>
      </c>
      <c r="O6892" s="1" t="s">
        <v>7678</v>
      </c>
      <c r="P6892" s="1">
        <f>MATCH(spotify_data[[#This Row],[album_id]],spotify_data[album_id],0)</f>
        <v>6891</v>
      </c>
      <c r="Q6892" s="1" t="s">
        <v>7675</v>
      </c>
      <c r="R6892" s="2">
        <v>44505</v>
      </c>
      <c r="S6892" s="7">
        <f ca="1">+TODAY()-spotify_data[[#This Row],[Fecha lanzamiento Album]]</f>
        <v>1526</v>
      </c>
      <c r="T6892" s="7">
        <f ca="1">+spotify_data[[#This Row],[Antigüedad Album Dias]]/60</f>
        <v>25.433333333333334</v>
      </c>
      <c r="U6892" s="8">
        <f ca="1">spotify_data[[#This Row],[Antigüedad Album Meses]]/12</f>
        <v>2.1194444444444445</v>
      </c>
      <c r="V6892">
        <v>1</v>
      </c>
      <c r="W6892" s="1" t="s">
        <v>21</v>
      </c>
      <c r="X6892" s="1" t="str">
        <f>+IF(spotify_data[[#This Row],[album_type]]="album","Album",IF(spotify_data[[#This Row],[album_type]]="single","Single","Compilation"))</f>
        <v>Single</v>
      </c>
      <c r="Y6892">
        <v>237</v>
      </c>
    </row>
    <row r="6893" spans="1:25" x14ac:dyDescent="0.3">
      <c r="A6893" s="1" t="s">
        <v>8072</v>
      </c>
      <c r="B6893" s="1">
        <v>8490</v>
      </c>
      <c r="C6893" s="1" t="s">
        <v>8073</v>
      </c>
      <c r="D6893">
        <v>17</v>
      </c>
      <c r="E6893">
        <v>33</v>
      </c>
      <c r="F6893" s="10">
        <f>spotify_data[[#This Row],[track_popularity]]/100</f>
        <v>0.33</v>
      </c>
      <c r="G6893" s="9" t="b">
        <v>0</v>
      </c>
      <c r="H6893" s="1">
        <f>+IF(spotify_data[[#This Row],[explicit]]=FALSE,0,1)</f>
        <v>0</v>
      </c>
      <c r="I6893" s="1" t="s">
        <v>8069</v>
      </c>
      <c r="J6893" s="7">
        <f>MATCH(spotify_data[[#This Row],[artist_name]],spotify_data[artist_name],0)</f>
        <v>6509</v>
      </c>
      <c r="K6893">
        <v>49</v>
      </c>
      <c r="L6893" s="10">
        <f>spotify_data[[#This Row],[artist_popularity]]/100</f>
        <v>0.49</v>
      </c>
      <c r="M6893">
        <v>28688</v>
      </c>
      <c r="N6893" s="1" t="s">
        <v>4012</v>
      </c>
      <c r="O6893" s="1" t="s">
        <v>8070</v>
      </c>
      <c r="P6893" s="1">
        <f>MATCH(spotify_data[[#This Row],[album_id]],spotify_data[album_id],0)</f>
        <v>6509</v>
      </c>
      <c r="Q6893" s="1" t="s">
        <v>8071</v>
      </c>
      <c r="R6893" s="2">
        <v>44384</v>
      </c>
      <c r="S6893" s="7">
        <f ca="1">+TODAY()-spotify_data[[#This Row],[Fecha lanzamiento Album]]</f>
        <v>1647</v>
      </c>
      <c r="T6893" s="7">
        <f ca="1">+spotify_data[[#This Row],[Antigüedad Album Dias]]/60</f>
        <v>27.45</v>
      </c>
      <c r="U6893" s="8">
        <f ca="1">spotify_data[[#This Row],[Antigüedad Album Meses]]/12</f>
        <v>2.2875000000000001</v>
      </c>
      <c r="V6893">
        <v>48</v>
      </c>
      <c r="W6893" s="1" t="s">
        <v>20</v>
      </c>
      <c r="X6893" s="1" t="str">
        <f>+IF(spotify_data[[#This Row],[album_type]]="album","Album",IF(spotify_data[[#This Row],[album_type]]="single","Single","Compilation"))</f>
        <v>Album</v>
      </c>
      <c r="Y6893">
        <v>352</v>
      </c>
    </row>
    <row r="6894" spans="1:25" x14ac:dyDescent="0.3">
      <c r="A6894" s="1" t="s">
        <v>9837</v>
      </c>
      <c r="B6894" s="1">
        <v>2452</v>
      </c>
      <c r="C6894" s="1" t="s">
        <v>9838</v>
      </c>
      <c r="D6894">
        <v>1</v>
      </c>
      <c r="E6894">
        <v>33</v>
      </c>
      <c r="F6894" s="10">
        <f>spotify_data[[#This Row],[track_popularity]]/100</f>
        <v>0.33</v>
      </c>
      <c r="G6894" s="9" t="b">
        <v>1</v>
      </c>
      <c r="H6894" s="1">
        <f>+IF(spotify_data[[#This Row],[explicit]]=FALSE,0,1)</f>
        <v>1</v>
      </c>
      <c r="I6894" s="1" t="s">
        <v>9839</v>
      </c>
      <c r="J6894" s="7">
        <f>MATCH(spotify_data[[#This Row],[artist_name]],spotify_data[artist_name],0)</f>
        <v>6893</v>
      </c>
      <c r="K6894">
        <v>16</v>
      </c>
      <c r="L6894" s="10">
        <f>spotify_data[[#This Row],[artist_popularity]]/100</f>
        <v>0.16</v>
      </c>
      <c r="M6894">
        <v>363</v>
      </c>
      <c r="N6894" s="1" t="s">
        <v>23</v>
      </c>
      <c r="O6894" s="1" t="s">
        <v>9840</v>
      </c>
      <c r="P6894" s="1">
        <f>MATCH(spotify_data[[#This Row],[album_id]],spotify_data[album_id],0)</f>
        <v>6893</v>
      </c>
      <c r="Q6894" s="1" t="s">
        <v>9841</v>
      </c>
      <c r="R6894" s="2">
        <v>43882</v>
      </c>
      <c r="S6894" s="7">
        <f ca="1">+TODAY()-spotify_data[[#This Row],[Fecha lanzamiento Album]]</f>
        <v>2149</v>
      </c>
      <c r="T6894" s="7">
        <f ca="1">+spotify_data[[#This Row],[Antigüedad Album Dias]]/60</f>
        <v>35.81666666666667</v>
      </c>
      <c r="U6894" s="8">
        <f ca="1">spotify_data[[#This Row],[Antigüedad Album Meses]]/12</f>
        <v>2.9847222222222225</v>
      </c>
      <c r="V6894">
        <v>8</v>
      </c>
      <c r="W6894" s="1" t="s">
        <v>20</v>
      </c>
      <c r="X6894" s="1" t="str">
        <f>+IF(spotify_data[[#This Row],[album_type]]="album","Album",IF(spotify_data[[#This Row],[album_type]]="single","Single","Compilation"))</f>
        <v>Album</v>
      </c>
      <c r="Y6894">
        <v>23</v>
      </c>
    </row>
    <row r="6895" spans="1:25" x14ac:dyDescent="0.3">
      <c r="A6895" s="1" t="s">
        <v>10161</v>
      </c>
      <c r="B6895" s="1">
        <v>2404</v>
      </c>
      <c r="C6895" s="1" t="s">
        <v>10162</v>
      </c>
      <c r="D6895">
        <v>1</v>
      </c>
      <c r="E6895">
        <v>33</v>
      </c>
      <c r="F6895" s="10">
        <f>spotify_data[[#This Row],[track_popularity]]/100</f>
        <v>0.33</v>
      </c>
      <c r="G6895" s="9" t="b">
        <v>1</v>
      </c>
      <c r="H6895" s="1">
        <f>+IF(spotify_data[[#This Row],[explicit]]=FALSE,0,1)</f>
        <v>1</v>
      </c>
      <c r="I6895" s="1" t="s">
        <v>10163</v>
      </c>
      <c r="J6895" s="7">
        <f>MATCH(spotify_data[[#This Row],[artist_name]],spotify_data[artist_name],0)</f>
        <v>6894</v>
      </c>
      <c r="K6895">
        <v>41</v>
      </c>
      <c r="L6895" s="10">
        <f>spotify_data[[#This Row],[artist_popularity]]/100</f>
        <v>0.41</v>
      </c>
      <c r="M6895">
        <v>114709</v>
      </c>
      <c r="N6895" s="1" t="s">
        <v>1349</v>
      </c>
      <c r="O6895" s="1" t="s">
        <v>10164</v>
      </c>
      <c r="P6895" s="1">
        <f>MATCH(spotify_data[[#This Row],[album_id]],spotify_data[album_id],0)</f>
        <v>6894</v>
      </c>
      <c r="Q6895" s="1" t="s">
        <v>10162</v>
      </c>
      <c r="R6895" s="2">
        <v>43804</v>
      </c>
      <c r="S6895" s="7">
        <f ca="1">+TODAY()-spotify_data[[#This Row],[Fecha lanzamiento Album]]</f>
        <v>2227</v>
      </c>
      <c r="T6895" s="7">
        <f ca="1">+spotify_data[[#This Row],[Antigüedad Album Dias]]/60</f>
        <v>37.116666666666667</v>
      </c>
      <c r="U6895" s="8">
        <f ca="1">spotify_data[[#This Row],[Antigüedad Album Meses]]/12</f>
        <v>3.0930555555555554</v>
      </c>
      <c r="V6895">
        <v>1</v>
      </c>
      <c r="W6895" s="1" t="s">
        <v>21</v>
      </c>
      <c r="X6895" s="1" t="str">
        <f>+IF(spotify_data[[#This Row],[album_type]]="album","Album",IF(spotify_data[[#This Row],[album_type]]="single","Single","Compilation"))</f>
        <v>Single</v>
      </c>
      <c r="Y6895">
        <v>237</v>
      </c>
    </row>
    <row r="6896" spans="1:25" x14ac:dyDescent="0.3">
      <c r="A6896" s="1" t="s">
        <v>10447</v>
      </c>
      <c r="B6896" s="1">
        <v>533</v>
      </c>
      <c r="C6896" s="1" t="s">
        <v>3259</v>
      </c>
      <c r="D6896">
        <v>1</v>
      </c>
      <c r="E6896">
        <v>33</v>
      </c>
      <c r="F6896" s="10">
        <f>spotify_data[[#This Row],[track_popularity]]/100</f>
        <v>0.33</v>
      </c>
      <c r="G6896" s="9" t="b">
        <v>0</v>
      </c>
      <c r="H6896" s="1">
        <f>+IF(spotify_data[[#This Row],[explicit]]=FALSE,0,1)</f>
        <v>0</v>
      </c>
      <c r="I6896" s="1" t="s">
        <v>1977</v>
      </c>
      <c r="J6896" s="7">
        <f>MATCH(spotify_data[[#This Row],[artist_name]],spotify_data[artist_name],0)</f>
        <v>261</v>
      </c>
      <c r="K6896">
        <v>85</v>
      </c>
      <c r="L6896" s="10">
        <f>spotify_data[[#This Row],[artist_popularity]]/100</f>
        <v>0.85</v>
      </c>
      <c r="M6896">
        <v>45764832</v>
      </c>
      <c r="N6896" s="1" t="s">
        <v>516</v>
      </c>
      <c r="O6896" s="1" t="s">
        <v>10448</v>
      </c>
      <c r="P6896" s="1">
        <f>MATCH(spotify_data[[#This Row],[album_id]],spotify_data[album_id],0)</f>
        <v>6895</v>
      </c>
      <c r="Q6896" s="1" t="s">
        <v>3259</v>
      </c>
      <c r="R6896" s="2">
        <v>43728</v>
      </c>
      <c r="S6896" s="7">
        <f ca="1">+TODAY()-spotify_data[[#This Row],[Fecha lanzamiento Album]]</f>
        <v>2303</v>
      </c>
      <c r="T6896" s="7">
        <f ca="1">+spotify_data[[#This Row],[Antigüedad Album Dias]]/60</f>
        <v>38.383333333333333</v>
      </c>
      <c r="U6896" s="8">
        <f ca="1">spotify_data[[#This Row],[Antigüedad Album Meses]]/12</f>
        <v>3.1986111111111111</v>
      </c>
      <c r="V6896">
        <v>1</v>
      </c>
      <c r="W6896" s="1" t="s">
        <v>21</v>
      </c>
      <c r="X6896" s="1" t="str">
        <f>+IF(spotify_data[[#This Row],[album_type]]="album","Album",IF(spotify_data[[#This Row],[album_type]]="single","Single","Compilation"))</f>
        <v>Single</v>
      </c>
      <c r="Y6896">
        <v>315</v>
      </c>
    </row>
    <row r="6897" spans="1:25" x14ac:dyDescent="0.3">
      <c r="A6897" s="1" t="s">
        <v>10955</v>
      </c>
      <c r="B6897" s="1">
        <v>871</v>
      </c>
      <c r="C6897" s="1" t="s">
        <v>10956</v>
      </c>
      <c r="D6897">
        <v>2</v>
      </c>
      <c r="E6897">
        <v>33</v>
      </c>
      <c r="F6897" s="10">
        <f>spotify_data[[#This Row],[track_popularity]]/100</f>
        <v>0.33</v>
      </c>
      <c r="G6897" s="9" t="b">
        <v>0</v>
      </c>
      <c r="H6897" s="1">
        <f>+IF(spotify_data[[#This Row],[explicit]]=FALSE,0,1)</f>
        <v>0</v>
      </c>
      <c r="I6897" s="1" t="s">
        <v>6306</v>
      </c>
      <c r="J6897" s="7">
        <f>MATCH(spotify_data[[#This Row],[artist_name]],spotify_data[artist_name],0)</f>
        <v>4969</v>
      </c>
      <c r="K6897">
        <v>59</v>
      </c>
      <c r="L6897" s="10">
        <f>spotify_data[[#This Row],[artist_popularity]]/100</f>
        <v>0.59</v>
      </c>
      <c r="M6897">
        <v>241463</v>
      </c>
      <c r="N6897" s="1" t="s">
        <v>6307</v>
      </c>
      <c r="O6897" s="1" t="s">
        <v>10957</v>
      </c>
      <c r="P6897" s="1">
        <f>MATCH(spotify_data[[#This Row],[album_id]],spotify_data[album_id],0)</f>
        <v>6896</v>
      </c>
      <c r="Q6897" s="1" t="s">
        <v>10958</v>
      </c>
      <c r="R6897" s="2">
        <v>43616</v>
      </c>
      <c r="S6897" s="7">
        <f ca="1">+TODAY()-spotify_data[[#This Row],[Fecha lanzamiento Album]]</f>
        <v>2415</v>
      </c>
      <c r="T6897" s="7">
        <f ca="1">+spotify_data[[#This Row],[Antigüedad Album Dias]]/60</f>
        <v>40.25</v>
      </c>
      <c r="U6897" s="8">
        <f ca="1">spotify_data[[#This Row],[Antigüedad Album Meses]]/12</f>
        <v>3.3541666666666665</v>
      </c>
      <c r="V6897">
        <v>21</v>
      </c>
      <c r="W6897" s="1" t="s">
        <v>20</v>
      </c>
      <c r="X6897" s="1" t="str">
        <f>+IF(spotify_data[[#This Row],[album_type]]="album","Album",IF(spotify_data[[#This Row],[album_type]]="single","Single","Compilation"))</f>
        <v>Album</v>
      </c>
      <c r="Y6897">
        <v>341</v>
      </c>
    </row>
    <row r="6898" spans="1:25" x14ac:dyDescent="0.3">
      <c r="A6898" s="1" t="s">
        <v>11443</v>
      </c>
      <c r="B6898" s="1">
        <v>2280</v>
      </c>
      <c r="C6898" s="1" t="s">
        <v>11444</v>
      </c>
      <c r="D6898">
        <v>18</v>
      </c>
      <c r="E6898">
        <v>33</v>
      </c>
      <c r="F6898" s="10">
        <f>spotify_data[[#This Row],[track_popularity]]/100</f>
        <v>0.33</v>
      </c>
      <c r="G6898" s="9" t="b">
        <v>0</v>
      </c>
      <c r="H6898" s="1">
        <f>+IF(spotify_data[[#This Row],[explicit]]=FALSE,0,1)</f>
        <v>0</v>
      </c>
      <c r="I6898" s="1" t="s">
        <v>11416</v>
      </c>
      <c r="J6898" s="7">
        <f>MATCH(spotify_data[[#This Row],[artist_name]],spotify_data[artist_name],0)</f>
        <v>357</v>
      </c>
      <c r="K6898">
        <v>71</v>
      </c>
      <c r="L6898" s="10">
        <f>spotify_data[[#This Row],[artist_popularity]]/100</f>
        <v>0.71</v>
      </c>
      <c r="M6898">
        <v>4308239</v>
      </c>
      <c r="N6898" s="1" t="s">
        <v>831</v>
      </c>
      <c r="O6898" s="1" t="s">
        <v>11417</v>
      </c>
      <c r="P6898" s="1">
        <f>MATCH(spotify_data[[#This Row],[album_id]],spotify_data[album_id],0)</f>
        <v>1417</v>
      </c>
      <c r="Q6898" s="1" t="s">
        <v>11418</v>
      </c>
      <c r="R6898" s="2">
        <v>43482</v>
      </c>
      <c r="S6898" s="7">
        <f ca="1">+TODAY()-spotify_data[[#This Row],[Fecha lanzamiento Album]]</f>
        <v>2549</v>
      </c>
      <c r="T6898" s="7">
        <f ca="1">+spotify_data[[#This Row],[Antigüedad Album Dias]]/60</f>
        <v>42.483333333333334</v>
      </c>
      <c r="U6898" s="8">
        <f ca="1">spotify_data[[#This Row],[Antigüedad Album Meses]]/12</f>
        <v>3.5402777777777779</v>
      </c>
      <c r="V6898">
        <v>20</v>
      </c>
      <c r="W6898" s="1" t="s">
        <v>20</v>
      </c>
      <c r="X6898" s="1" t="str">
        <f>+IF(spotify_data[[#This Row],[album_type]]="album","Album",IF(spotify_data[[#This Row],[album_type]]="single","Single","Compilation"))</f>
        <v>Album</v>
      </c>
      <c r="Y6898">
        <v>166</v>
      </c>
    </row>
    <row r="6899" spans="1:25" x14ac:dyDescent="0.3">
      <c r="A6899" s="1" t="s">
        <v>11538</v>
      </c>
      <c r="B6899" s="1">
        <v>1990</v>
      </c>
      <c r="C6899" s="1" t="s">
        <v>11539</v>
      </c>
      <c r="D6899">
        <v>7</v>
      </c>
      <c r="E6899">
        <v>33</v>
      </c>
      <c r="F6899" s="10">
        <f>spotify_data[[#This Row],[track_popularity]]/100</f>
        <v>0.33</v>
      </c>
      <c r="G6899" s="9" t="b">
        <v>0</v>
      </c>
      <c r="H6899" s="1">
        <f>+IF(spotify_data[[#This Row],[explicit]]=FALSE,0,1)</f>
        <v>0</v>
      </c>
      <c r="I6899" s="1" t="s">
        <v>8348</v>
      </c>
      <c r="J6899" s="7">
        <f>MATCH(spotify_data[[#This Row],[artist_name]],spotify_data[artist_name],0)</f>
        <v>793</v>
      </c>
      <c r="K6899">
        <v>68</v>
      </c>
      <c r="L6899" s="10">
        <f>spotify_data[[#This Row],[artist_popularity]]/100</f>
        <v>0.68</v>
      </c>
      <c r="M6899">
        <v>2981715</v>
      </c>
      <c r="N6899" s="1" t="s">
        <v>23</v>
      </c>
      <c r="O6899" s="1" t="s">
        <v>11540</v>
      </c>
      <c r="P6899" s="1">
        <f>MATCH(spotify_data[[#This Row],[album_id]],spotify_data[album_id],0)</f>
        <v>6898</v>
      </c>
      <c r="Q6899" s="1" t="s">
        <v>11541</v>
      </c>
      <c r="R6899" s="2">
        <v>43441</v>
      </c>
      <c r="S6899" s="7">
        <f ca="1">+TODAY()-spotify_data[[#This Row],[Fecha lanzamiento Album]]</f>
        <v>2590</v>
      </c>
      <c r="T6899" s="7">
        <f ca="1">+spotify_data[[#This Row],[Antigüedad Album Dias]]/60</f>
        <v>43.166666666666664</v>
      </c>
      <c r="U6899" s="8">
        <f ca="1">spotify_data[[#This Row],[Antigüedad Album Meses]]/12</f>
        <v>3.5972222222222219</v>
      </c>
      <c r="V6899">
        <v>25</v>
      </c>
      <c r="W6899" s="1" t="s">
        <v>1932</v>
      </c>
      <c r="X6899" s="1" t="str">
        <f>+IF(spotify_data[[#This Row],[album_type]]="album","Album",IF(spotify_data[[#This Row],[album_type]]="single","Single","Compilation"))</f>
        <v>Compilation</v>
      </c>
      <c r="Y6899">
        <v>327</v>
      </c>
    </row>
    <row r="6900" spans="1:25" x14ac:dyDescent="0.3">
      <c r="A6900" s="1" t="s">
        <v>11546</v>
      </c>
      <c r="B6900" s="1">
        <v>6679</v>
      </c>
      <c r="C6900" s="1" t="s">
        <v>11547</v>
      </c>
      <c r="D6900">
        <v>3</v>
      </c>
      <c r="E6900">
        <v>33</v>
      </c>
      <c r="F6900" s="10">
        <f>spotify_data[[#This Row],[track_popularity]]/100</f>
        <v>0.33</v>
      </c>
      <c r="G6900" s="9" t="b">
        <v>0</v>
      </c>
      <c r="H6900" s="1">
        <f>+IF(spotify_data[[#This Row],[explicit]]=FALSE,0,1)</f>
        <v>0</v>
      </c>
      <c r="I6900" s="1" t="s">
        <v>11548</v>
      </c>
      <c r="J6900" s="7">
        <f>MATCH(spotify_data[[#This Row],[artist_name]],spotify_data[artist_name],0)</f>
        <v>4702</v>
      </c>
      <c r="K6900">
        <v>52</v>
      </c>
      <c r="L6900" s="10">
        <f>spotify_data[[#This Row],[artist_popularity]]/100</f>
        <v>0.52</v>
      </c>
      <c r="M6900">
        <v>24104</v>
      </c>
      <c r="N6900" s="1" t="s">
        <v>10139</v>
      </c>
      <c r="O6900" s="1" t="s">
        <v>11549</v>
      </c>
      <c r="P6900" s="1">
        <f>MATCH(spotify_data[[#This Row],[album_id]],spotify_data[album_id],0)</f>
        <v>6899</v>
      </c>
      <c r="Q6900" s="1" t="s">
        <v>11550</v>
      </c>
      <c r="R6900" s="2">
        <v>43439</v>
      </c>
      <c r="S6900" s="7">
        <f ca="1">+TODAY()-spotify_data[[#This Row],[Fecha lanzamiento Album]]</f>
        <v>2592</v>
      </c>
      <c r="T6900" s="7">
        <f ca="1">+spotify_data[[#This Row],[Antigüedad Album Dias]]/60</f>
        <v>43.2</v>
      </c>
      <c r="U6900" s="8">
        <f ca="1">spotify_data[[#This Row],[Antigüedad Album Meses]]/12</f>
        <v>3.6</v>
      </c>
      <c r="V6900">
        <v>28</v>
      </c>
      <c r="W6900" s="1" t="s">
        <v>20</v>
      </c>
      <c r="X6900" s="1" t="str">
        <f>+IF(spotify_data[[#This Row],[album_type]]="album","Album",IF(spotify_data[[#This Row],[album_type]]="single","Single","Compilation"))</f>
        <v>Album</v>
      </c>
      <c r="Y6900">
        <v>277</v>
      </c>
    </row>
    <row r="6901" spans="1:25" x14ac:dyDescent="0.3">
      <c r="A6901" s="1" t="s">
        <v>11871</v>
      </c>
      <c r="B6901" s="1">
        <v>2329</v>
      </c>
      <c r="C6901" s="1" t="s">
        <v>11872</v>
      </c>
      <c r="D6901">
        <v>1</v>
      </c>
      <c r="E6901">
        <v>33</v>
      </c>
      <c r="F6901" s="10">
        <f>spotify_data[[#This Row],[track_popularity]]/100</f>
        <v>0.33</v>
      </c>
      <c r="G6901" s="9" t="b">
        <v>1</v>
      </c>
      <c r="H6901" s="1">
        <f>+IF(spotify_data[[#This Row],[explicit]]=FALSE,0,1)</f>
        <v>1</v>
      </c>
      <c r="I6901" s="1" t="s">
        <v>11873</v>
      </c>
      <c r="J6901" s="7">
        <f>MATCH(spotify_data[[#This Row],[artist_name]],spotify_data[artist_name],0)</f>
        <v>6900</v>
      </c>
      <c r="K6901">
        <v>45</v>
      </c>
      <c r="L6901" s="10">
        <f>spotify_data[[#This Row],[artist_popularity]]/100</f>
        <v>0.45</v>
      </c>
      <c r="M6901">
        <v>71773</v>
      </c>
      <c r="N6901" s="1" t="s">
        <v>11874</v>
      </c>
      <c r="O6901" s="1" t="s">
        <v>11875</v>
      </c>
      <c r="P6901" s="1">
        <f>MATCH(spotify_data[[#This Row],[album_id]],spotify_data[album_id],0)</f>
        <v>6900</v>
      </c>
      <c r="Q6901" s="1" t="s">
        <v>11872</v>
      </c>
      <c r="R6901" s="2">
        <v>43378</v>
      </c>
      <c r="S6901" s="7">
        <f ca="1">+TODAY()-spotify_data[[#This Row],[Fecha lanzamiento Album]]</f>
        <v>2653</v>
      </c>
      <c r="T6901" s="7">
        <f ca="1">+spotify_data[[#This Row],[Antigüedad Album Dias]]/60</f>
        <v>44.216666666666669</v>
      </c>
      <c r="U6901" s="8">
        <f ca="1">spotify_data[[#This Row],[Antigüedad Album Meses]]/12</f>
        <v>3.6847222222222222</v>
      </c>
      <c r="V6901">
        <v>1</v>
      </c>
      <c r="W6901" s="1" t="s">
        <v>21</v>
      </c>
      <c r="X6901" s="1" t="str">
        <f>+IF(spotify_data[[#This Row],[album_type]]="album","Album",IF(spotify_data[[#This Row],[album_type]]="single","Single","Compilation"))</f>
        <v>Single</v>
      </c>
      <c r="Y6901">
        <v>273</v>
      </c>
    </row>
    <row r="6902" spans="1:25" x14ac:dyDescent="0.3">
      <c r="A6902" s="1" t="s">
        <v>12189</v>
      </c>
      <c r="B6902" s="1">
        <v>2076</v>
      </c>
      <c r="C6902" s="1" t="s">
        <v>12190</v>
      </c>
      <c r="D6902">
        <v>4</v>
      </c>
      <c r="E6902">
        <v>33</v>
      </c>
      <c r="F6902" s="10">
        <f>spotify_data[[#This Row],[track_popularity]]/100</f>
        <v>0.33</v>
      </c>
      <c r="G6902" s="9" t="b">
        <v>1</v>
      </c>
      <c r="H6902" s="1">
        <f>+IF(spotify_data[[#This Row],[explicit]]=FALSE,0,1)</f>
        <v>1</v>
      </c>
      <c r="I6902" s="1" t="s">
        <v>12191</v>
      </c>
      <c r="J6902" s="7">
        <f>MATCH(spotify_data[[#This Row],[artist_name]],spotify_data[artist_name],0)</f>
        <v>6422</v>
      </c>
      <c r="K6902">
        <v>48</v>
      </c>
      <c r="L6902" s="10">
        <f>spotify_data[[#This Row],[artist_popularity]]/100</f>
        <v>0.48</v>
      </c>
      <c r="M6902">
        <v>264497</v>
      </c>
      <c r="N6902" s="1" t="s">
        <v>23</v>
      </c>
      <c r="O6902" s="1" t="s">
        <v>12192</v>
      </c>
      <c r="P6902" s="1">
        <f>MATCH(spotify_data[[#This Row],[album_id]],spotify_data[album_id],0)</f>
        <v>6422</v>
      </c>
      <c r="Q6902" s="1" t="s">
        <v>12193</v>
      </c>
      <c r="R6902" s="2">
        <v>43301</v>
      </c>
      <c r="S6902" s="7">
        <f ca="1">+TODAY()-spotify_data[[#This Row],[Fecha lanzamiento Album]]</f>
        <v>2730</v>
      </c>
      <c r="T6902" s="7">
        <f ca="1">+spotify_data[[#This Row],[Antigüedad Album Dias]]/60</f>
        <v>45.5</v>
      </c>
      <c r="U6902" s="8">
        <f ca="1">spotify_data[[#This Row],[Antigüedad Album Meses]]/12</f>
        <v>3.7916666666666665</v>
      </c>
      <c r="V6902">
        <v>12</v>
      </c>
      <c r="W6902" s="1" t="s">
        <v>20</v>
      </c>
      <c r="X6902" s="1" t="str">
        <f>+IF(spotify_data[[#This Row],[album_type]]="album","Album",IF(spotify_data[[#This Row],[album_type]]="single","Single","Compilation"))</f>
        <v>Album</v>
      </c>
      <c r="Y6902">
        <v>343</v>
      </c>
    </row>
    <row r="6903" spans="1:25" x14ac:dyDescent="0.3">
      <c r="A6903" s="1" t="s">
        <v>13108</v>
      </c>
      <c r="B6903" s="1">
        <v>11649</v>
      </c>
      <c r="C6903" s="1" t="s">
        <v>13109</v>
      </c>
      <c r="D6903">
        <v>8</v>
      </c>
      <c r="E6903">
        <v>33</v>
      </c>
      <c r="F6903" s="10">
        <f>spotify_data[[#This Row],[track_popularity]]/100</f>
        <v>0.33</v>
      </c>
      <c r="G6903" s="9" t="b">
        <v>0</v>
      </c>
      <c r="H6903" s="1">
        <f>+IF(spotify_data[[#This Row],[explicit]]=FALSE,0,1)</f>
        <v>0</v>
      </c>
      <c r="I6903" s="1" t="s">
        <v>318</v>
      </c>
      <c r="J6903" s="7">
        <f>MATCH(spotify_data[[#This Row],[artist_name]],spotify_data[artist_name],0)</f>
        <v>2</v>
      </c>
      <c r="K6903">
        <v>100</v>
      </c>
      <c r="L6903" s="10">
        <f>spotify_data[[#This Row],[artist_popularity]]/100</f>
        <v>1</v>
      </c>
      <c r="M6903">
        <v>145443567</v>
      </c>
      <c r="N6903" s="1" t="s">
        <v>319</v>
      </c>
      <c r="O6903" s="1" t="s">
        <v>13053</v>
      </c>
      <c r="P6903" s="1">
        <f>MATCH(spotify_data[[#This Row],[album_id]],spotify_data[album_id],0)</f>
        <v>527</v>
      </c>
      <c r="Q6903" s="1" t="s">
        <v>13054</v>
      </c>
      <c r="R6903" s="2">
        <v>43048</v>
      </c>
      <c r="S6903" s="7">
        <f ca="1">+TODAY()-spotify_data[[#This Row],[Fecha lanzamiento Album]]</f>
        <v>2983</v>
      </c>
      <c r="T6903" s="7">
        <f ca="1">+spotify_data[[#This Row],[Antigüedad Album Dias]]/60</f>
        <v>49.716666666666669</v>
      </c>
      <c r="U6903" s="8">
        <f ca="1">spotify_data[[#This Row],[Antigüedad Album Meses]]/12</f>
        <v>4.1430555555555557</v>
      </c>
      <c r="V6903">
        <v>46</v>
      </c>
      <c r="W6903" s="1" t="s">
        <v>20</v>
      </c>
      <c r="X6903" s="1" t="str">
        <f>+IF(spotify_data[[#This Row],[album_type]]="album","Album",IF(spotify_data[[#This Row],[album_type]]="single","Single","Compilation"))</f>
        <v>Album</v>
      </c>
      <c r="Y6903">
        <v>386</v>
      </c>
    </row>
    <row r="6904" spans="1:25" x14ac:dyDescent="0.3">
      <c r="A6904" s="1" t="s">
        <v>14473</v>
      </c>
      <c r="B6904" s="1">
        <v>63</v>
      </c>
      <c r="C6904" s="1" t="s">
        <v>14474</v>
      </c>
      <c r="D6904">
        <v>15</v>
      </c>
      <c r="E6904">
        <v>33</v>
      </c>
      <c r="F6904" s="10">
        <f>spotify_data[[#This Row],[track_popularity]]/100</f>
        <v>0.33</v>
      </c>
      <c r="G6904" s="9" t="b">
        <v>0</v>
      </c>
      <c r="H6904" s="1">
        <f>+IF(spotify_data[[#This Row],[explicit]]=FALSE,0,1)</f>
        <v>0</v>
      </c>
      <c r="I6904" s="1" t="s">
        <v>7493</v>
      </c>
      <c r="J6904" s="7">
        <f>MATCH(spotify_data[[#This Row],[artist_name]],spotify_data[artist_name],0)</f>
        <v>4263</v>
      </c>
      <c r="K6904">
        <v>72</v>
      </c>
      <c r="L6904" s="10">
        <f>spotify_data[[#This Row],[artist_popularity]]/100</f>
        <v>0.72</v>
      </c>
      <c r="M6904">
        <v>4697897</v>
      </c>
      <c r="N6904" s="1" t="s">
        <v>7494</v>
      </c>
      <c r="O6904" s="1" t="s">
        <v>14458</v>
      </c>
      <c r="P6904" s="1">
        <f>MATCH(spotify_data[[#This Row],[album_id]],spotify_data[album_id],0)</f>
        <v>4411</v>
      </c>
      <c r="Q6904" s="1" t="s">
        <v>14459</v>
      </c>
      <c r="R6904" s="2">
        <v>42608</v>
      </c>
      <c r="S6904" s="7">
        <f ca="1">+TODAY()-spotify_data[[#This Row],[Fecha lanzamiento Album]]</f>
        <v>3423</v>
      </c>
      <c r="T6904" s="7">
        <f ca="1">+spotify_data[[#This Row],[Antigüedad Album Dias]]/60</f>
        <v>57.05</v>
      </c>
      <c r="U6904" s="8">
        <f ca="1">spotify_data[[#This Row],[Antigüedad Album Meses]]/12</f>
        <v>4.7541666666666664</v>
      </c>
      <c r="V6904">
        <v>20</v>
      </c>
      <c r="W6904" s="1" t="s">
        <v>20</v>
      </c>
      <c r="X6904" s="1" t="str">
        <f>+IF(spotify_data[[#This Row],[album_type]]="album","Album",IF(spotify_data[[#This Row],[album_type]]="single","Single","Compilation"))</f>
        <v>Album</v>
      </c>
      <c r="Y6904">
        <v>299</v>
      </c>
    </row>
    <row r="6905" spans="1:25" x14ac:dyDescent="0.3">
      <c r="A6905" s="1" t="s">
        <v>14674</v>
      </c>
      <c r="B6905" s="1">
        <v>451</v>
      </c>
      <c r="C6905" s="1" t="s">
        <v>14675</v>
      </c>
      <c r="D6905">
        <v>1</v>
      </c>
      <c r="E6905">
        <v>33</v>
      </c>
      <c r="F6905" s="10">
        <f>spotify_data[[#This Row],[track_popularity]]/100</f>
        <v>0.33</v>
      </c>
      <c r="G6905" s="9" t="b">
        <v>0</v>
      </c>
      <c r="H6905" s="1">
        <f>+IF(spotify_data[[#This Row],[explicit]]=FALSE,0,1)</f>
        <v>0</v>
      </c>
      <c r="I6905" s="1" t="s">
        <v>14676</v>
      </c>
      <c r="J6905" s="7">
        <f>MATCH(spotify_data[[#This Row],[artist_name]],spotify_data[artist_name],0)</f>
        <v>6904</v>
      </c>
      <c r="K6905">
        <v>25</v>
      </c>
      <c r="L6905" s="10">
        <f>spotify_data[[#This Row],[artist_popularity]]/100</f>
        <v>0.25</v>
      </c>
      <c r="M6905">
        <v>4848</v>
      </c>
      <c r="N6905" s="1" t="s">
        <v>23</v>
      </c>
      <c r="O6905" s="1" t="s">
        <v>14677</v>
      </c>
      <c r="P6905" s="1">
        <f>MATCH(spotify_data[[#This Row],[album_id]],spotify_data[album_id],0)</f>
        <v>6904</v>
      </c>
      <c r="Q6905" s="1" t="s">
        <v>14678</v>
      </c>
      <c r="R6905" s="2">
        <v>42524</v>
      </c>
      <c r="S6905" s="7">
        <f ca="1">+TODAY()-spotify_data[[#This Row],[Fecha lanzamiento Album]]</f>
        <v>3507</v>
      </c>
      <c r="T6905" s="7">
        <f ca="1">+spotify_data[[#This Row],[Antigüedad Album Dias]]/60</f>
        <v>58.45</v>
      </c>
      <c r="U6905" s="8">
        <f ca="1">spotify_data[[#This Row],[Antigüedad Album Meses]]/12</f>
        <v>4.8708333333333336</v>
      </c>
      <c r="V6905">
        <v>23</v>
      </c>
      <c r="W6905" s="1" t="s">
        <v>20</v>
      </c>
      <c r="X6905" s="1" t="str">
        <f>+IF(spotify_data[[#This Row],[album_type]]="album","Album",IF(spotify_data[[#This Row],[album_type]]="single","Single","Compilation"))</f>
        <v>Album</v>
      </c>
      <c r="Y6905">
        <v>115</v>
      </c>
    </row>
    <row r="6906" spans="1:25" x14ac:dyDescent="0.3">
      <c r="A6906" s="1" t="s">
        <v>15821</v>
      </c>
      <c r="B6906" s="1">
        <v>6505</v>
      </c>
      <c r="C6906" s="1" t="s">
        <v>15822</v>
      </c>
      <c r="D6906">
        <v>9</v>
      </c>
      <c r="E6906">
        <v>33</v>
      </c>
      <c r="F6906" s="10">
        <f>spotify_data[[#This Row],[track_popularity]]/100</f>
        <v>0.33</v>
      </c>
      <c r="G6906" s="9" t="b">
        <v>0</v>
      </c>
      <c r="H6906" s="1">
        <f>+IF(spotify_data[[#This Row],[explicit]]=FALSE,0,1)</f>
        <v>0</v>
      </c>
      <c r="I6906" s="1" t="s">
        <v>15823</v>
      </c>
      <c r="J6906" s="7">
        <f>MATCH(spotify_data[[#This Row],[artist_name]],spotify_data[artist_name],0)</f>
        <v>6905</v>
      </c>
      <c r="K6906">
        <v>45</v>
      </c>
      <c r="L6906" s="10">
        <f>spotify_data[[#This Row],[artist_popularity]]/100</f>
        <v>0.45</v>
      </c>
      <c r="M6906">
        <v>120370</v>
      </c>
      <c r="N6906" s="1" t="s">
        <v>23</v>
      </c>
      <c r="O6906" s="1" t="s">
        <v>15824</v>
      </c>
      <c r="P6906" s="1">
        <f>MATCH(spotify_data[[#This Row],[album_id]],spotify_data[album_id],0)</f>
        <v>6905</v>
      </c>
      <c r="Q6906" s="1" t="s">
        <v>15825</v>
      </c>
      <c r="R6906" s="2">
        <v>42128</v>
      </c>
      <c r="S6906" s="7">
        <f ca="1">+TODAY()-spotify_data[[#This Row],[Fecha lanzamiento Album]]</f>
        <v>3903</v>
      </c>
      <c r="T6906" s="7">
        <f ca="1">+spotify_data[[#This Row],[Antigüedad Album Dias]]/60</f>
        <v>65.05</v>
      </c>
      <c r="U6906" s="8">
        <f ca="1">spotify_data[[#This Row],[Antigüedad Album Meses]]/12</f>
        <v>5.4208333333333334</v>
      </c>
      <c r="V6906">
        <v>14</v>
      </c>
      <c r="W6906" s="1" t="s">
        <v>20</v>
      </c>
      <c r="X6906" s="1" t="str">
        <f>+IF(spotify_data[[#This Row],[album_type]]="album","Album",IF(spotify_data[[#This Row],[album_type]]="single","Single","Compilation"))</f>
        <v>Album</v>
      </c>
      <c r="Y6906">
        <v>466</v>
      </c>
    </row>
    <row r="6907" spans="1:25" x14ac:dyDescent="0.3">
      <c r="A6907" s="1" t="s">
        <v>16096</v>
      </c>
      <c r="B6907" s="1">
        <v>1389</v>
      </c>
      <c r="C6907" s="1" t="s">
        <v>16097</v>
      </c>
      <c r="D6907">
        <v>3</v>
      </c>
      <c r="E6907">
        <v>33</v>
      </c>
      <c r="F6907" s="10">
        <f>spotify_data[[#This Row],[track_popularity]]/100</f>
        <v>0.33</v>
      </c>
      <c r="G6907" s="9" t="b">
        <v>0</v>
      </c>
      <c r="H6907" s="1">
        <f>+IF(spotify_data[[#This Row],[explicit]]=FALSE,0,1)</f>
        <v>0</v>
      </c>
      <c r="I6907" s="1" t="s">
        <v>8962</v>
      </c>
      <c r="J6907" s="7">
        <f>MATCH(spotify_data[[#This Row],[artist_name]],spotify_data[artist_name],0)</f>
        <v>2174</v>
      </c>
      <c r="K6907">
        <v>69</v>
      </c>
      <c r="L6907" s="10">
        <f>spotify_data[[#This Row],[artist_popularity]]/100</f>
        <v>0.69</v>
      </c>
      <c r="M6907">
        <v>5042529</v>
      </c>
      <c r="N6907" s="1" t="s">
        <v>8568</v>
      </c>
      <c r="O6907" s="1" t="s">
        <v>16098</v>
      </c>
      <c r="P6907" s="1">
        <f>MATCH(spotify_data[[#This Row],[album_id]],spotify_data[album_id],0)</f>
        <v>6906</v>
      </c>
      <c r="Q6907" s="1" t="s">
        <v>16099</v>
      </c>
      <c r="R6907" s="2">
        <v>42005</v>
      </c>
      <c r="S6907" s="7">
        <f ca="1">+TODAY()-spotify_data[[#This Row],[Fecha lanzamiento Album]]</f>
        <v>4026</v>
      </c>
      <c r="T6907" s="7">
        <f ca="1">+spotify_data[[#This Row],[Antigüedad Album Dias]]/60</f>
        <v>67.099999999999994</v>
      </c>
      <c r="U6907" s="8">
        <f ca="1">spotify_data[[#This Row],[Antigüedad Album Meses]]/12</f>
        <v>5.5916666666666659</v>
      </c>
      <c r="V6907">
        <v>14</v>
      </c>
      <c r="W6907" s="1" t="s">
        <v>20</v>
      </c>
      <c r="X6907" s="1" t="str">
        <f>+IF(spotify_data[[#This Row],[album_type]]="album","Album",IF(spotify_data[[#This Row],[album_type]]="single","Single","Compilation"))</f>
        <v>Album</v>
      </c>
      <c r="Y6907">
        <v>355</v>
      </c>
    </row>
    <row r="6908" spans="1:25" x14ac:dyDescent="0.3">
      <c r="A6908" s="1" t="s">
        <v>16870</v>
      </c>
      <c r="B6908" s="1">
        <v>1332</v>
      </c>
      <c r="C6908" s="1" t="s">
        <v>16871</v>
      </c>
      <c r="D6908">
        <v>1</v>
      </c>
      <c r="E6908">
        <v>33</v>
      </c>
      <c r="F6908" s="10">
        <f>spotify_data[[#This Row],[track_popularity]]/100</f>
        <v>0.33</v>
      </c>
      <c r="G6908" s="9" t="b">
        <v>1</v>
      </c>
      <c r="H6908" s="1">
        <f>+IF(spotify_data[[#This Row],[explicit]]=FALSE,0,1)</f>
        <v>1</v>
      </c>
      <c r="I6908" s="1" t="s">
        <v>16872</v>
      </c>
      <c r="J6908" s="7">
        <f>MATCH(spotify_data[[#This Row],[artist_name]],spotify_data[artist_name],0)</f>
        <v>6907</v>
      </c>
      <c r="K6908">
        <v>41</v>
      </c>
      <c r="L6908" s="10">
        <f>spotify_data[[#This Row],[artist_popularity]]/100</f>
        <v>0.41</v>
      </c>
      <c r="M6908">
        <v>78161</v>
      </c>
      <c r="N6908" s="1" t="s">
        <v>5499</v>
      </c>
      <c r="O6908" s="1" t="s">
        <v>16873</v>
      </c>
      <c r="P6908" s="1">
        <f>MATCH(spotify_data[[#This Row],[album_id]],spotify_data[album_id],0)</f>
        <v>6907</v>
      </c>
      <c r="Q6908" s="1" t="s">
        <v>16871</v>
      </c>
      <c r="R6908" s="2">
        <v>41667</v>
      </c>
      <c r="S6908" s="7">
        <f ca="1">+TODAY()-spotify_data[[#This Row],[Fecha lanzamiento Album]]</f>
        <v>4364</v>
      </c>
      <c r="T6908" s="7">
        <f ca="1">+spotify_data[[#This Row],[Antigüedad Album Dias]]/60</f>
        <v>72.733333333333334</v>
      </c>
      <c r="U6908" s="8">
        <f ca="1">spotify_data[[#This Row],[Antigüedad Album Meses]]/12</f>
        <v>6.0611111111111109</v>
      </c>
      <c r="V6908">
        <v>1</v>
      </c>
      <c r="W6908" s="1" t="s">
        <v>21</v>
      </c>
      <c r="X6908" s="1" t="str">
        <f>+IF(spotify_data[[#This Row],[album_type]]="album","Album",IF(spotify_data[[#This Row],[album_type]]="single","Single","Compilation"))</f>
        <v>Single</v>
      </c>
      <c r="Y6908">
        <v>508</v>
      </c>
    </row>
    <row r="6909" spans="1:25" x14ac:dyDescent="0.3">
      <c r="A6909" s="1" t="s">
        <v>16923</v>
      </c>
      <c r="B6909" s="1">
        <v>8133</v>
      </c>
      <c r="C6909" s="1" t="s">
        <v>16924</v>
      </c>
      <c r="D6909">
        <v>10</v>
      </c>
      <c r="E6909">
        <v>33</v>
      </c>
      <c r="F6909" s="10">
        <f>spotify_data[[#This Row],[track_popularity]]/100</f>
        <v>0.33</v>
      </c>
      <c r="G6909" s="9" t="b">
        <v>0</v>
      </c>
      <c r="H6909" s="1">
        <f>+IF(spotify_data[[#This Row],[explicit]]=FALSE,0,1)</f>
        <v>0</v>
      </c>
      <c r="I6909" s="1" t="s">
        <v>14078</v>
      </c>
      <c r="J6909" s="7">
        <f>MATCH(spotify_data[[#This Row],[artist_name]],spotify_data[artist_name],0)</f>
        <v>5732</v>
      </c>
      <c r="K6909">
        <v>63</v>
      </c>
      <c r="L6909" s="10">
        <f>spotify_data[[#This Row],[artist_popularity]]/100</f>
        <v>0.63</v>
      </c>
      <c r="M6909">
        <v>3029394</v>
      </c>
      <c r="N6909" s="1" t="s">
        <v>14079</v>
      </c>
      <c r="O6909" s="1" t="s">
        <v>16925</v>
      </c>
      <c r="P6909" s="1">
        <f>MATCH(spotify_data[[#This Row],[album_id]],spotify_data[album_id],0)</f>
        <v>6908</v>
      </c>
      <c r="Q6909" s="1" t="s">
        <v>16926</v>
      </c>
      <c r="R6909" s="2">
        <v>41640</v>
      </c>
      <c r="S6909" s="7">
        <f ca="1">+TODAY()-spotify_data[[#This Row],[Fecha lanzamiento Album]]</f>
        <v>4391</v>
      </c>
      <c r="T6909" s="7">
        <f ca="1">+spotify_data[[#This Row],[Antigüedad Album Dias]]/60</f>
        <v>73.183333333333337</v>
      </c>
      <c r="U6909" s="8">
        <f ca="1">spotify_data[[#This Row],[Antigüedad Album Meses]]/12</f>
        <v>6.0986111111111114</v>
      </c>
      <c r="V6909">
        <v>11</v>
      </c>
      <c r="W6909" s="1" t="s">
        <v>20</v>
      </c>
      <c r="X6909" s="1" t="str">
        <f>+IF(spotify_data[[#This Row],[album_type]]="album","Album",IF(spotify_data[[#This Row],[album_type]]="single","Single","Compilation"))</f>
        <v>Album</v>
      </c>
      <c r="Y6909">
        <v>463</v>
      </c>
    </row>
    <row r="6910" spans="1:25" x14ac:dyDescent="0.3">
      <c r="A6910" s="1" t="s">
        <v>17088</v>
      </c>
      <c r="B6910" s="1">
        <v>4372</v>
      </c>
      <c r="C6910" s="1" t="s">
        <v>17089</v>
      </c>
      <c r="D6910">
        <v>13</v>
      </c>
      <c r="E6910">
        <v>33</v>
      </c>
      <c r="F6910" s="10">
        <f>spotify_data[[#This Row],[track_popularity]]/100</f>
        <v>0.33</v>
      </c>
      <c r="G6910" s="9" t="b">
        <v>1</v>
      </c>
      <c r="H6910" s="1">
        <f>+IF(spotify_data[[#This Row],[explicit]]=FALSE,0,1)</f>
        <v>1</v>
      </c>
      <c r="I6910" s="1" t="s">
        <v>3466</v>
      </c>
      <c r="J6910" s="7">
        <f>MATCH(spotify_data[[#This Row],[artist_name]],spotify_data[artist_name],0)</f>
        <v>106</v>
      </c>
      <c r="K6910">
        <v>88</v>
      </c>
      <c r="L6910" s="10">
        <f>spotify_data[[#This Row],[artist_popularity]]/100</f>
        <v>0.88</v>
      </c>
      <c r="M6910">
        <v>104517308</v>
      </c>
      <c r="N6910" s="1" t="s">
        <v>3467</v>
      </c>
      <c r="O6910" s="1" t="s">
        <v>17077</v>
      </c>
      <c r="P6910" s="1">
        <f>MATCH(spotify_data[[#This Row],[album_id]],spotify_data[album_id],0)</f>
        <v>547</v>
      </c>
      <c r="Q6910" s="1" t="s">
        <v>17078</v>
      </c>
      <c r="R6910" s="2">
        <v>41583</v>
      </c>
      <c r="S6910" s="7">
        <f ca="1">+TODAY()-spotify_data[[#This Row],[Fecha lanzamiento Album]]</f>
        <v>4448</v>
      </c>
      <c r="T6910" s="7">
        <f ca="1">+spotify_data[[#This Row],[Antigüedad Album Dias]]/60</f>
        <v>74.13333333333334</v>
      </c>
      <c r="U6910" s="8">
        <f ca="1">spotify_data[[#This Row],[Antigüedad Album Meses]]/12</f>
        <v>6.177777777777778</v>
      </c>
      <c r="V6910">
        <v>16</v>
      </c>
      <c r="W6910" s="1" t="s">
        <v>20</v>
      </c>
      <c r="X6910" s="1" t="str">
        <f>+IF(spotify_data[[#This Row],[album_type]]="album","Album",IF(spotify_data[[#This Row],[album_type]]="single","Single","Compilation"))</f>
        <v>Album</v>
      </c>
      <c r="Y6910">
        <v>529</v>
      </c>
    </row>
    <row r="6911" spans="1:25" x14ac:dyDescent="0.3">
      <c r="A6911" s="1" t="s">
        <v>17090</v>
      </c>
      <c r="B6911" s="1">
        <v>1908</v>
      </c>
      <c r="C6911" s="1" t="s">
        <v>17091</v>
      </c>
      <c r="D6911">
        <v>4</v>
      </c>
      <c r="E6911">
        <v>33</v>
      </c>
      <c r="F6911" s="10">
        <f>spotify_data[[#This Row],[track_popularity]]/100</f>
        <v>0.33</v>
      </c>
      <c r="G6911" s="9" t="b">
        <v>1</v>
      </c>
      <c r="H6911" s="1">
        <f>+IF(spotify_data[[#This Row],[explicit]]=FALSE,0,1)</f>
        <v>1</v>
      </c>
      <c r="I6911" s="1" t="s">
        <v>3466</v>
      </c>
      <c r="J6911" s="7">
        <f>MATCH(spotify_data[[#This Row],[artist_name]],spotify_data[artist_name],0)</f>
        <v>106</v>
      </c>
      <c r="K6911">
        <v>88</v>
      </c>
      <c r="L6911" s="10">
        <f>spotify_data[[#This Row],[artist_popularity]]/100</f>
        <v>0.88</v>
      </c>
      <c r="M6911">
        <v>104584370</v>
      </c>
      <c r="N6911" s="1" t="s">
        <v>3467</v>
      </c>
      <c r="O6911" s="1" t="s">
        <v>17077</v>
      </c>
      <c r="P6911" s="1">
        <f>MATCH(spotify_data[[#This Row],[album_id]],spotify_data[album_id],0)</f>
        <v>547</v>
      </c>
      <c r="Q6911" s="1" t="s">
        <v>17078</v>
      </c>
      <c r="R6911" s="2">
        <v>41583</v>
      </c>
      <c r="S6911" s="7">
        <f ca="1">+TODAY()-spotify_data[[#This Row],[Fecha lanzamiento Album]]</f>
        <v>4448</v>
      </c>
      <c r="T6911" s="7">
        <f ca="1">+spotify_data[[#This Row],[Antigüedad Album Dias]]/60</f>
        <v>74.13333333333334</v>
      </c>
      <c r="U6911" s="8">
        <f ca="1">spotify_data[[#This Row],[Antigüedad Album Meses]]/12</f>
        <v>6.177777777777778</v>
      </c>
      <c r="V6911">
        <v>16</v>
      </c>
      <c r="W6911" s="1" t="s">
        <v>20</v>
      </c>
      <c r="X6911" s="1" t="str">
        <f>+IF(spotify_data[[#This Row],[album_type]]="album","Album",IF(spotify_data[[#This Row],[album_type]]="single","Single","Compilation"))</f>
        <v>Album</v>
      </c>
      <c r="Y6911">
        <v>435</v>
      </c>
    </row>
    <row r="6912" spans="1:25" x14ac:dyDescent="0.3">
      <c r="A6912" s="1" t="s">
        <v>17103</v>
      </c>
      <c r="B6912" s="1">
        <v>216</v>
      </c>
      <c r="C6912" s="1" t="s">
        <v>17104</v>
      </c>
      <c r="D6912">
        <v>10</v>
      </c>
      <c r="E6912">
        <v>33</v>
      </c>
      <c r="F6912" s="10">
        <f>spotify_data[[#This Row],[track_popularity]]/100</f>
        <v>0.33</v>
      </c>
      <c r="G6912" s="9" t="b">
        <v>1</v>
      </c>
      <c r="H6912" s="1">
        <f>+IF(spotify_data[[#This Row],[explicit]]=FALSE,0,1)</f>
        <v>1</v>
      </c>
      <c r="I6912" s="1" t="s">
        <v>3466</v>
      </c>
      <c r="J6912" s="7">
        <f>MATCH(spotify_data[[#This Row],[artist_name]],spotify_data[artist_name],0)</f>
        <v>106</v>
      </c>
      <c r="K6912">
        <v>88</v>
      </c>
      <c r="L6912" s="10">
        <f>spotify_data[[#This Row],[artist_popularity]]/100</f>
        <v>0.88</v>
      </c>
      <c r="M6912">
        <v>104539036</v>
      </c>
      <c r="N6912" s="1" t="s">
        <v>3467</v>
      </c>
      <c r="O6912" s="1" t="s">
        <v>17077</v>
      </c>
      <c r="P6912" s="1">
        <f>MATCH(spotify_data[[#This Row],[album_id]],spotify_data[album_id],0)</f>
        <v>547</v>
      </c>
      <c r="Q6912" s="1" t="s">
        <v>17078</v>
      </c>
      <c r="R6912" s="2">
        <v>41583</v>
      </c>
      <c r="S6912" s="7">
        <f ca="1">+TODAY()-spotify_data[[#This Row],[Fecha lanzamiento Album]]</f>
        <v>4448</v>
      </c>
      <c r="T6912" s="7">
        <f ca="1">+spotify_data[[#This Row],[Antigüedad Album Dias]]/60</f>
        <v>74.13333333333334</v>
      </c>
      <c r="U6912" s="8">
        <f ca="1">spotify_data[[#This Row],[Antigüedad Album Meses]]/12</f>
        <v>6.177777777777778</v>
      </c>
      <c r="V6912">
        <v>16</v>
      </c>
      <c r="W6912" s="1" t="s">
        <v>20</v>
      </c>
      <c r="X6912" s="1" t="str">
        <f>+IF(spotify_data[[#This Row],[album_type]]="album","Album",IF(spotify_data[[#This Row],[album_type]]="single","Single","Compilation"))</f>
        <v>Album</v>
      </c>
      <c r="Y6912">
        <v>477</v>
      </c>
    </row>
    <row r="6913" spans="1:25" x14ac:dyDescent="0.3">
      <c r="A6913" s="1" t="s">
        <v>17282</v>
      </c>
      <c r="B6913" s="1">
        <v>7597</v>
      </c>
      <c r="C6913" s="1" t="s">
        <v>17283</v>
      </c>
      <c r="D6913">
        <v>24</v>
      </c>
      <c r="E6913">
        <v>33</v>
      </c>
      <c r="F6913" s="10">
        <f>spotify_data[[#This Row],[track_popularity]]/100</f>
        <v>0.33</v>
      </c>
      <c r="G6913" s="9" t="b">
        <v>0</v>
      </c>
      <c r="H6913" s="1">
        <f>+IF(spotify_data[[#This Row],[explicit]]=FALSE,0,1)</f>
        <v>0</v>
      </c>
      <c r="I6913" s="1" t="s">
        <v>17284</v>
      </c>
      <c r="J6913" s="7">
        <f>MATCH(spotify_data[[#This Row],[artist_name]],spotify_data[artist_name],0)</f>
        <v>6912</v>
      </c>
      <c r="K6913">
        <v>29</v>
      </c>
      <c r="L6913" s="10">
        <f>spotify_data[[#This Row],[artist_popularity]]/100</f>
        <v>0.28999999999999998</v>
      </c>
      <c r="M6913">
        <v>1804</v>
      </c>
      <c r="N6913" s="1" t="s">
        <v>5224</v>
      </c>
      <c r="O6913" s="1" t="s">
        <v>17285</v>
      </c>
      <c r="P6913" s="1">
        <f>MATCH(spotify_data[[#This Row],[album_id]],spotify_data[album_id],0)</f>
        <v>6912</v>
      </c>
      <c r="Q6913" s="1" t="s">
        <v>17284</v>
      </c>
      <c r="R6913" s="2">
        <v>41537</v>
      </c>
      <c r="S6913" s="7">
        <f ca="1">+TODAY()-spotify_data[[#This Row],[Fecha lanzamiento Album]]</f>
        <v>4494</v>
      </c>
      <c r="T6913" s="7">
        <f ca="1">+spotify_data[[#This Row],[Antigüedad Album Dias]]/60</f>
        <v>74.900000000000006</v>
      </c>
      <c r="U6913" s="8">
        <f ca="1">spotify_data[[#This Row],[Antigüedad Album Meses]]/12</f>
        <v>6.2416666666666671</v>
      </c>
      <c r="V6913">
        <v>40</v>
      </c>
      <c r="W6913" s="1" t="s">
        <v>20</v>
      </c>
      <c r="X6913" s="1" t="str">
        <f>+IF(spotify_data[[#This Row],[album_type]]="album","Album",IF(spotify_data[[#This Row],[album_type]]="single","Single","Compilation"))</f>
        <v>Album</v>
      </c>
      <c r="Y6913">
        <v>206</v>
      </c>
    </row>
    <row r="6914" spans="1:25" x14ac:dyDescent="0.3">
      <c r="A6914" s="1" t="s">
        <v>17377</v>
      </c>
      <c r="B6914" s="1">
        <v>7456</v>
      </c>
      <c r="C6914" s="1" t="s">
        <v>17378</v>
      </c>
      <c r="D6914">
        <v>1</v>
      </c>
      <c r="E6914">
        <v>33</v>
      </c>
      <c r="F6914" s="10">
        <f>spotify_data[[#This Row],[track_popularity]]/100</f>
        <v>0.33</v>
      </c>
      <c r="G6914" s="9" t="b">
        <v>1</v>
      </c>
      <c r="H6914" s="1">
        <f>+IF(spotify_data[[#This Row],[explicit]]=FALSE,0,1)</f>
        <v>1</v>
      </c>
      <c r="I6914" s="1" t="s">
        <v>17379</v>
      </c>
      <c r="J6914" s="7">
        <f>MATCH(spotify_data[[#This Row],[artist_name]],spotify_data[artist_name],0)</f>
        <v>6913</v>
      </c>
      <c r="K6914">
        <v>46</v>
      </c>
      <c r="L6914" s="10">
        <f>spotify_data[[#This Row],[artist_popularity]]/100</f>
        <v>0.46</v>
      </c>
      <c r="M6914">
        <v>338978</v>
      </c>
      <c r="N6914" s="1" t="s">
        <v>17380</v>
      </c>
      <c r="O6914" s="1" t="s">
        <v>17381</v>
      </c>
      <c r="P6914" s="1">
        <f>MATCH(spotify_data[[#This Row],[album_id]],spotify_data[album_id],0)</f>
        <v>6913</v>
      </c>
      <c r="Q6914" s="1" t="s">
        <v>17382</v>
      </c>
      <c r="R6914" s="2">
        <v>41480</v>
      </c>
      <c r="S6914" s="7">
        <f ca="1">+TODAY()-spotify_data[[#This Row],[Fecha lanzamiento Album]]</f>
        <v>4551</v>
      </c>
      <c r="T6914" s="7">
        <f ca="1">+spotify_data[[#This Row],[Antigüedad Album Dias]]/60</f>
        <v>75.849999999999994</v>
      </c>
      <c r="U6914" s="8">
        <f ca="1">spotify_data[[#This Row],[Antigüedad Album Meses]]/12</f>
        <v>6.3208333333333329</v>
      </c>
      <c r="V6914">
        <v>15</v>
      </c>
      <c r="W6914" s="1" t="s">
        <v>20</v>
      </c>
      <c r="X6914" s="1" t="str">
        <f>+IF(spotify_data[[#This Row],[album_type]]="album","Album",IF(spotify_data[[#This Row],[album_type]]="single","Single","Compilation"))</f>
        <v>Album</v>
      </c>
      <c r="Y6914">
        <v>236</v>
      </c>
    </row>
    <row r="6915" spans="1:25" x14ac:dyDescent="0.3">
      <c r="A6915" s="1" t="s">
        <v>18887</v>
      </c>
      <c r="B6915" s="1">
        <v>5295</v>
      </c>
      <c r="C6915" s="1" t="s">
        <v>18888</v>
      </c>
      <c r="D6915">
        <v>12</v>
      </c>
      <c r="E6915">
        <v>33</v>
      </c>
      <c r="F6915" s="10">
        <f>spotify_data[[#This Row],[track_popularity]]/100</f>
        <v>0.33</v>
      </c>
      <c r="G6915" s="9" t="b">
        <v>0</v>
      </c>
      <c r="H6915" s="1">
        <f>+IF(spotify_data[[#This Row],[explicit]]=FALSE,0,1)</f>
        <v>0</v>
      </c>
      <c r="I6915" s="1" t="s">
        <v>16180</v>
      </c>
      <c r="J6915" s="7">
        <f>MATCH(spotify_data[[#This Row],[artist_name]],spotify_data[artist_name],0)</f>
        <v>102</v>
      </c>
      <c r="K6915">
        <v>84</v>
      </c>
      <c r="L6915" s="10">
        <f>spotify_data[[#This Row],[artist_popularity]]/100</f>
        <v>0.84</v>
      </c>
      <c r="M6915">
        <v>11939612</v>
      </c>
      <c r="N6915" s="1" t="s">
        <v>23</v>
      </c>
      <c r="O6915" s="1" t="s">
        <v>18877</v>
      </c>
      <c r="P6915" s="1">
        <f>MATCH(spotify_data[[#This Row],[album_id]],spotify_data[album_id],0)</f>
        <v>102</v>
      </c>
      <c r="Q6915" s="1" t="s">
        <v>18878</v>
      </c>
      <c r="R6915" s="2">
        <v>40711</v>
      </c>
      <c r="S6915" s="7">
        <f ca="1">+TODAY()-spotify_data[[#This Row],[Fecha lanzamiento Album]]</f>
        <v>5320</v>
      </c>
      <c r="T6915" s="7">
        <f ca="1">+spotify_data[[#This Row],[Antigüedad Album Dias]]/60</f>
        <v>88.666666666666671</v>
      </c>
      <c r="U6915" s="8">
        <f ca="1">spotify_data[[#This Row],[Antigüedad Album Meses]]/12</f>
        <v>7.3888888888888893</v>
      </c>
      <c r="V6915">
        <v>16</v>
      </c>
      <c r="W6915" s="1" t="s">
        <v>20</v>
      </c>
      <c r="X6915" s="1" t="str">
        <f>+IF(spotify_data[[#This Row],[album_type]]="album","Album",IF(spotify_data[[#This Row],[album_type]]="single","Single","Compilation"))</f>
        <v>Album</v>
      </c>
      <c r="Y6915">
        <v>306</v>
      </c>
    </row>
    <row r="6916" spans="1:25" x14ac:dyDescent="0.3">
      <c r="A6916" s="1" t="s">
        <v>18958</v>
      </c>
      <c r="B6916" s="1">
        <v>7696</v>
      </c>
      <c r="C6916" s="1" t="s">
        <v>18959</v>
      </c>
      <c r="D6916">
        <v>32</v>
      </c>
      <c r="E6916">
        <v>33</v>
      </c>
      <c r="F6916" s="10">
        <f>spotify_data[[#This Row],[track_popularity]]/100</f>
        <v>0.33</v>
      </c>
      <c r="G6916" s="9" t="b">
        <v>0</v>
      </c>
      <c r="H6916" s="1">
        <f>+IF(spotify_data[[#This Row],[explicit]]=FALSE,0,1)</f>
        <v>0</v>
      </c>
      <c r="I6916" s="1" t="s">
        <v>18960</v>
      </c>
      <c r="J6916" s="7">
        <f>MATCH(spotify_data[[#This Row],[artist_name]],spotify_data[artist_name],0)</f>
        <v>6915</v>
      </c>
      <c r="K6916">
        <v>19</v>
      </c>
      <c r="L6916" s="10">
        <f>spotify_data[[#This Row],[artist_popularity]]/100</f>
        <v>0.19</v>
      </c>
      <c r="M6916">
        <v>387</v>
      </c>
      <c r="N6916" s="1" t="s">
        <v>23</v>
      </c>
      <c r="O6916" s="1" t="s">
        <v>18961</v>
      </c>
      <c r="P6916" s="1">
        <f>MATCH(spotify_data[[#This Row],[album_id]],spotify_data[album_id],0)</f>
        <v>6915</v>
      </c>
      <c r="Q6916" s="1" t="s">
        <v>18962</v>
      </c>
      <c r="R6916" s="2">
        <v>40682</v>
      </c>
      <c r="S6916" s="7">
        <f ca="1">+TODAY()-spotify_data[[#This Row],[Fecha lanzamiento Album]]</f>
        <v>5349</v>
      </c>
      <c r="T6916" s="7">
        <f ca="1">+spotify_data[[#This Row],[Antigüedad Album Dias]]/60</f>
        <v>89.15</v>
      </c>
      <c r="U6916" s="8">
        <f ca="1">spotify_data[[#This Row],[Antigüedad Album Meses]]/12</f>
        <v>7.4291666666666671</v>
      </c>
      <c r="V6916">
        <v>100</v>
      </c>
      <c r="W6916" s="1" t="s">
        <v>1932</v>
      </c>
      <c r="X6916" s="1" t="str">
        <f>+IF(spotify_data[[#This Row],[album_type]]="album","Album",IF(spotify_data[[#This Row],[album_type]]="single","Single","Compilation"))</f>
        <v>Compilation</v>
      </c>
      <c r="Y6916">
        <v>337</v>
      </c>
    </row>
    <row r="6917" spans="1:25" x14ac:dyDescent="0.3">
      <c r="A6917" s="1" t="s">
        <v>19444</v>
      </c>
      <c r="B6917" s="1">
        <v>7823</v>
      </c>
      <c r="C6917" s="1" t="s">
        <v>19445</v>
      </c>
      <c r="D6917">
        <v>1</v>
      </c>
      <c r="E6917">
        <v>33</v>
      </c>
      <c r="F6917" s="10">
        <f>spotify_data[[#This Row],[track_popularity]]/100</f>
        <v>0.33</v>
      </c>
      <c r="G6917" s="9" t="b">
        <v>0</v>
      </c>
      <c r="H6917" s="1">
        <f>+IF(spotify_data[[#This Row],[explicit]]=FALSE,0,1)</f>
        <v>0</v>
      </c>
      <c r="I6917" s="1" t="s">
        <v>19446</v>
      </c>
      <c r="J6917" s="7">
        <f>MATCH(spotify_data[[#This Row],[artist_name]],spotify_data[artist_name],0)</f>
        <v>6916</v>
      </c>
      <c r="K6917">
        <v>21</v>
      </c>
      <c r="L6917" s="10">
        <f>spotify_data[[#This Row],[artist_popularity]]/100</f>
        <v>0.21</v>
      </c>
      <c r="M6917">
        <v>52027</v>
      </c>
      <c r="N6917" s="1" t="s">
        <v>23</v>
      </c>
      <c r="O6917" s="1" t="s">
        <v>19447</v>
      </c>
      <c r="P6917" s="1">
        <f>MATCH(spotify_data[[#This Row],[album_id]],spotify_data[album_id],0)</f>
        <v>6916</v>
      </c>
      <c r="Q6917" s="1" t="s">
        <v>19448</v>
      </c>
      <c r="R6917" s="2">
        <v>40448</v>
      </c>
      <c r="S6917" s="7">
        <f ca="1">+TODAY()-spotify_data[[#This Row],[Fecha lanzamiento Album]]</f>
        <v>5583</v>
      </c>
      <c r="T6917" s="7">
        <f ca="1">+spotify_data[[#This Row],[Antigüedad Album Dias]]/60</f>
        <v>93.05</v>
      </c>
      <c r="U6917" s="8">
        <f ca="1">spotify_data[[#This Row],[Antigüedad Album Meses]]/12</f>
        <v>7.7541666666666664</v>
      </c>
      <c r="V6917">
        <v>9</v>
      </c>
      <c r="W6917" s="1" t="s">
        <v>20</v>
      </c>
      <c r="X6917" s="1" t="str">
        <f>+IF(spotify_data[[#This Row],[album_type]]="album","Album",IF(spotify_data[[#This Row],[album_type]]="single","Single","Compilation"))</f>
        <v>Album</v>
      </c>
      <c r="Y6917">
        <v>498</v>
      </c>
    </row>
    <row r="6918" spans="1:25" x14ac:dyDescent="0.3">
      <c r="A6918" s="1" t="s">
        <v>19620</v>
      </c>
      <c r="B6918" s="1">
        <v>1276</v>
      </c>
      <c r="C6918" s="1" t="s">
        <v>19621</v>
      </c>
      <c r="D6918">
        <v>6</v>
      </c>
      <c r="E6918">
        <v>33</v>
      </c>
      <c r="F6918" s="10">
        <f>spotify_data[[#This Row],[track_popularity]]/100</f>
        <v>0.33</v>
      </c>
      <c r="G6918" s="9" t="b">
        <v>0</v>
      </c>
      <c r="H6918" s="1">
        <f>+IF(spotify_data[[#This Row],[explicit]]=FALSE,0,1)</f>
        <v>0</v>
      </c>
      <c r="I6918" s="1" t="s">
        <v>19622</v>
      </c>
      <c r="J6918" s="7">
        <f>MATCH(spotify_data[[#This Row],[artist_name]],spotify_data[artist_name],0)</f>
        <v>5974</v>
      </c>
      <c r="K6918">
        <v>39</v>
      </c>
      <c r="L6918" s="10">
        <f>spotify_data[[#This Row],[artist_popularity]]/100</f>
        <v>0.39</v>
      </c>
      <c r="M6918">
        <v>3833</v>
      </c>
      <c r="N6918" s="1" t="s">
        <v>23</v>
      </c>
      <c r="O6918" s="1" t="s">
        <v>19618</v>
      </c>
      <c r="P6918" s="1">
        <f>MATCH(spotify_data[[#This Row],[album_id]],spotify_data[album_id],0)</f>
        <v>5974</v>
      </c>
      <c r="Q6918" s="1" t="s">
        <v>19619</v>
      </c>
      <c r="R6918" s="2">
        <v>40316</v>
      </c>
      <c r="S6918" s="7">
        <f ca="1">+TODAY()-spotify_data[[#This Row],[Fecha lanzamiento Album]]</f>
        <v>5715</v>
      </c>
      <c r="T6918" s="7">
        <f ca="1">+spotify_data[[#This Row],[Antigüedad Album Dias]]/60</f>
        <v>95.25</v>
      </c>
      <c r="U6918" s="8">
        <f ca="1">spotify_data[[#This Row],[Antigüedad Album Meses]]/12</f>
        <v>7.9375</v>
      </c>
      <c r="V6918">
        <v>19</v>
      </c>
      <c r="W6918" s="1" t="s">
        <v>1932</v>
      </c>
      <c r="X6918" s="1" t="str">
        <f>+IF(spotify_data[[#This Row],[album_type]]="album","Album",IF(spotify_data[[#This Row],[album_type]]="single","Single","Compilation"))</f>
        <v>Compilation</v>
      </c>
      <c r="Y6918">
        <v>64</v>
      </c>
    </row>
    <row r="6919" spans="1:25" x14ac:dyDescent="0.3">
      <c r="A6919" s="1" t="s">
        <v>19948</v>
      </c>
      <c r="B6919" s="1">
        <v>1399</v>
      </c>
      <c r="C6919" s="1" t="s">
        <v>19949</v>
      </c>
      <c r="D6919">
        <v>3</v>
      </c>
      <c r="E6919">
        <v>33</v>
      </c>
      <c r="F6919" s="10">
        <f>spotify_data[[#This Row],[track_popularity]]/100</f>
        <v>0.33</v>
      </c>
      <c r="G6919" s="9" t="b">
        <v>0</v>
      </c>
      <c r="H6919" s="1">
        <f>+IF(spotify_data[[#This Row],[explicit]]=FALSE,0,1)</f>
        <v>0</v>
      </c>
      <c r="I6919" s="1" t="s">
        <v>19944</v>
      </c>
      <c r="J6919" s="7">
        <f>MATCH(spotify_data[[#This Row],[artist_name]],spotify_data[artist_name],0)</f>
        <v>6729</v>
      </c>
      <c r="K6919">
        <v>30</v>
      </c>
      <c r="L6919" s="10">
        <f>spotify_data[[#This Row],[artist_popularity]]/100</f>
        <v>0.3</v>
      </c>
      <c r="M6919">
        <v>19717</v>
      </c>
      <c r="N6919" s="1" t="s">
        <v>19945</v>
      </c>
      <c r="O6919" s="1" t="s">
        <v>19946</v>
      </c>
      <c r="P6919" s="1">
        <f>MATCH(spotify_data[[#This Row],[album_id]],spotify_data[album_id],0)</f>
        <v>6729</v>
      </c>
      <c r="Q6919" s="1" t="s">
        <v>19947</v>
      </c>
      <c r="R6919" s="2">
        <v>40148</v>
      </c>
      <c r="S6919" s="7">
        <f ca="1">+TODAY()-spotify_data[[#This Row],[Fecha lanzamiento Album]]</f>
        <v>5883</v>
      </c>
      <c r="T6919" s="7">
        <f ca="1">+spotify_data[[#This Row],[Antigüedad Album Dias]]/60</f>
        <v>98.05</v>
      </c>
      <c r="U6919" s="8">
        <f ca="1">spotify_data[[#This Row],[Antigüedad Album Meses]]/12</f>
        <v>8.1708333333333325</v>
      </c>
      <c r="V6919">
        <v>8</v>
      </c>
      <c r="W6919" s="1" t="s">
        <v>20</v>
      </c>
      <c r="X6919" s="1" t="str">
        <f>+IF(spotify_data[[#This Row],[album_type]]="album","Album",IF(spotify_data[[#This Row],[album_type]]="single","Single","Compilation"))</f>
        <v>Album</v>
      </c>
      <c r="Y6919">
        <v>418</v>
      </c>
    </row>
    <row r="6920" spans="1:25" x14ac:dyDescent="0.3">
      <c r="A6920" s="1" t="s">
        <v>20305</v>
      </c>
      <c r="B6920" s="1">
        <v>1069</v>
      </c>
      <c r="C6920" s="1" t="s">
        <v>20306</v>
      </c>
      <c r="D6920">
        <v>1</v>
      </c>
      <c r="E6920">
        <v>33</v>
      </c>
      <c r="F6920" s="10">
        <f>spotify_data[[#This Row],[track_popularity]]/100</f>
        <v>0.33</v>
      </c>
      <c r="G6920" s="9" t="b">
        <v>1</v>
      </c>
      <c r="H6920" s="1">
        <f>+IF(spotify_data[[#This Row],[explicit]]=FALSE,0,1)</f>
        <v>1</v>
      </c>
      <c r="I6920" s="1" t="s">
        <v>2104</v>
      </c>
      <c r="J6920" s="7">
        <f>MATCH(spotify_data[[#This Row],[artist_name]],spotify_data[artist_name],0)</f>
        <v>2180</v>
      </c>
      <c r="K6920">
        <v>71</v>
      </c>
      <c r="L6920" s="10">
        <f>spotify_data[[#This Row],[artist_popularity]]/100</f>
        <v>0.71</v>
      </c>
      <c r="M6920">
        <v>4968982</v>
      </c>
      <c r="N6920" s="1" t="s">
        <v>2105</v>
      </c>
      <c r="O6920" s="1" t="s">
        <v>20307</v>
      </c>
      <c r="P6920" s="1">
        <f>MATCH(spotify_data[[#This Row],[album_id]],spotify_data[album_id],0)</f>
        <v>6919</v>
      </c>
      <c r="Q6920" s="1" t="s">
        <v>20308</v>
      </c>
      <c r="R6920" s="2">
        <v>39814</v>
      </c>
      <c r="S6920" s="7">
        <f ca="1">+TODAY()-spotify_data[[#This Row],[Fecha lanzamiento Album]]</f>
        <v>6217</v>
      </c>
      <c r="T6920" s="7">
        <f ca="1">+spotify_data[[#This Row],[Antigüedad Album Dias]]/60</f>
        <v>103.61666666666666</v>
      </c>
      <c r="U6920" s="8">
        <f ca="1">spotify_data[[#This Row],[Antigüedad Album Meses]]/12</f>
        <v>8.6347222222222211</v>
      </c>
      <c r="V6920">
        <v>16</v>
      </c>
      <c r="W6920" s="1" t="s">
        <v>20</v>
      </c>
      <c r="X6920" s="1" t="str">
        <f>+IF(spotify_data[[#This Row],[album_type]]="album","Album",IF(spotify_data[[#This Row],[album_type]]="single","Single","Compilation"))</f>
        <v>Album</v>
      </c>
      <c r="Y6920">
        <v>375</v>
      </c>
    </row>
    <row r="6921" spans="1:25" x14ac:dyDescent="0.3">
      <c r="A6921" s="1" t="s">
        <v>20309</v>
      </c>
      <c r="B6921" s="1">
        <v>4425</v>
      </c>
      <c r="C6921" s="1" t="s">
        <v>20310</v>
      </c>
      <c r="D6921">
        <v>3</v>
      </c>
      <c r="E6921">
        <v>33</v>
      </c>
      <c r="F6921" s="10">
        <f>spotify_data[[#This Row],[track_popularity]]/100</f>
        <v>0.33</v>
      </c>
      <c r="G6921" s="9" t="b">
        <v>0</v>
      </c>
      <c r="H6921" s="1">
        <f>+IF(spotify_data[[#This Row],[explicit]]=FALSE,0,1)</f>
        <v>0</v>
      </c>
      <c r="I6921" s="1" t="s">
        <v>6592</v>
      </c>
      <c r="J6921" s="7">
        <f>MATCH(spotify_data[[#This Row],[artist_name]],spotify_data[artist_name],0)</f>
        <v>1464</v>
      </c>
      <c r="K6921">
        <v>74</v>
      </c>
      <c r="L6921" s="10">
        <f>spotify_data[[#This Row],[artist_popularity]]/100</f>
        <v>0.74</v>
      </c>
      <c r="M6921">
        <v>9408174</v>
      </c>
      <c r="N6921" s="1" t="s">
        <v>1925</v>
      </c>
      <c r="O6921" s="1" t="s">
        <v>20311</v>
      </c>
      <c r="P6921" s="1">
        <f>MATCH(spotify_data[[#This Row],[album_id]],spotify_data[album_id],0)</f>
        <v>6920</v>
      </c>
      <c r="Q6921" s="1" t="s">
        <v>20312</v>
      </c>
      <c r="R6921" s="2">
        <v>39814</v>
      </c>
      <c r="S6921" s="7">
        <f ca="1">+TODAY()-spotify_data[[#This Row],[Fecha lanzamiento Album]]</f>
        <v>6217</v>
      </c>
      <c r="T6921" s="7">
        <f ca="1">+spotify_data[[#This Row],[Antigüedad Album Dias]]/60</f>
        <v>103.61666666666666</v>
      </c>
      <c r="U6921" s="8">
        <f ca="1">spotify_data[[#This Row],[Antigüedad Album Meses]]/12</f>
        <v>8.6347222222222211</v>
      </c>
      <c r="V6921">
        <v>13</v>
      </c>
      <c r="W6921" s="1" t="s">
        <v>20</v>
      </c>
      <c r="X6921" s="1" t="str">
        <f>+IF(spotify_data[[#This Row],[album_type]]="album","Album",IF(spotify_data[[#This Row],[album_type]]="single","Single","Compilation"))</f>
        <v>Album</v>
      </c>
      <c r="Y6921">
        <v>399</v>
      </c>
    </row>
    <row r="6922" spans="1:25" x14ac:dyDescent="0.3">
      <c r="A6922" s="1" t="s">
        <v>20314</v>
      </c>
      <c r="B6922" s="1">
        <v>4085</v>
      </c>
      <c r="C6922" s="1" t="s">
        <v>20315</v>
      </c>
      <c r="D6922">
        <v>19</v>
      </c>
      <c r="E6922">
        <v>33</v>
      </c>
      <c r="F6922" s="10">
        <f>spotify_data[[#This Row],[track_popularity]]/100</f>
        <v>0.33</v>
      </c>
      <c r="G6922" s="9" t="b">
        <v>0</v>
      </c>
      <c r="H6922" s="1">
        <f>+IF(spotify_data[[#This Row],[explicit]]=FALSE,0,1)</f>
        <v>0</v>
      </c>
      <c r="I6922" s="1" t="s">
        <v>7647</v>
      </c>
      <c r="J6922" s="7">
        <f>MATCH(spotify_data[[#This Row],[artist_name]],spotify_data[artist_name],0)</f>
        <v>289</v>
      </c>
      <c r="K6922">
        <v>81</v>
      </c>
      <c r="L6922" s="10">
        <f>spotify_data[[#This Row],[artist_popularity]]/100</f>
        <v>0.81</v>
      </c>
      <c r="M6922">
        <v>23391272</v>
      </c>
      <c r="N6922" s="1" t="s">
        <v>7648</v>
      </c>
      <c r="O6922" s="1" t="s">
        <v>20297</v>
      </c>
      <c r="P6922" s="1">
        <f>MATCH(spotify_data[[#This Row],[album_id]],spotify_data[album_id],0)</f>
        <v>6182</v>
      </c>
      <c r="Q6922" s="1" t="s">
        <v>20298</v>
      </c>
      <c r="R6922" s="2">
        <v>39814</v>
      </c>
      <c r="S6922" s="7">
        <f ca="1">+TODAY()-spotify_data[[#This Row],[Fecha lanzamiento Album]]</f>
        <v>6217</v>
      </c>
      <c r="T6922" s="7">
        <f ca="1">+spotify_data[[#This Row],[Antigüedad Album Dias]]/60</f>
        <v>103.61666666666666</v>
      </c>
      <c r="U6922" s="8">
        <f ca="1">spotify_data[[#This Row],[Antigüedad Album Meses]]/12</f>
        <v>8.6347222222222211</v>
      </c>
      <c r="V6922">
        <v>24</v>
      </c>
      <c r="W6922" s="1" t="s">
        <v>20</v>
      </c>
      <c r="X6922" s="1" t="str">
        <f>+IF(spotify_data[[#This Row],[album_type]]="album","Album",IF(spotify_data[[#This Row],[album_type]]="single","Single","Compilation"))</f>
        <v>Album</v>
      </c>
      <c r="Y6922">
        <v>254</v>
      </c>
    </row>
    <row r="6923" spans="1:25" x14ac:dyDescent="0.3">
      <c r="A6923" s="1" t="s">
        <v>20907</v>
      </c>
      <c r="B6923" s="1">
        <v>3914</v>
      </c>
      <c r="C6923" s="1" t="s">
        <v>20908</v>
      </c>
      <c r="D6923">
        <v>2</v>
      </c>
      <c r="E6923">
        <v>33</v>
      </c>
      <c r="F6923" s="10">
        <f>spotify_data[[#This Row],[track_popularity]]/100</f>
        <v>0.33</v>
      </c>
      <c r="G6923" s="9" t="b">
        <v>0</v>
      </c>
      <c r="H6923" s="1">
        <f>+IF(spotify_data[[#This Row],[explicit]]=FALSE,0,1)</f>
        <v>0</v>
      </c>
      <c r="I6923" s="1" t="s">
        <v>20909</v>
      </c>
      <c r="J6923" s="7">
        <f>MATCH(spotify_data[[#This Row],[artist_name]],spotify_data[artist_name],0)</f>
        <v>3393</v>
      </c>
      <c r="K6923">
        <v>53</v>
      </c>
      <c r="L6923" s="10">
        <f>spotify_data[[#This Row],[artist_popularity]]/100</f>
        <v>0.53</v>
      </c>
      <c r="M6923">
        <v>696538</v>
      </c>
      <c r="N6923" s="1" t="s">
        <v>23</v>
      </c>
      <c r="O6923" s="1" t="s">
        <v>20910</v>
      </c>
      <c r="P6923" s="1">
        <f>MATCH(spotify_data[[#This Row],[album_id]],spotify_data[album_id],0)</f>
        <v>3393</v>
      </c>
      <c r="Q6923" s="1" t="s">
        <v>20911</v>
      </c>
      <c r="R6923" s="2">
        <v>39083</v>
      </c>
      <c r="S6923" s="7">
        <f ca="1">+TODAY()-spotify_data[[#This Row],[Fecha lanzamiento Album]]</f>
        <v>6948</v>
      </c>
      <c r="T6923" s="7">
        <f ca="1">+spotify_data[[#This Row],[Antigüedad Album Dias]]/60</f>
        <v>115.8</v>
      </c>
      <c r="U6923" s="8">
        <f ca="1">spotify_data[[#This Row],[Antigüedad Album Meses]]/12</f>
        <v>9.65</v>
      </c>
      <c r="V6923">
        <v>12</v>
      </c>
      <c r="W6923" s="1" t="s">
        <v>20</v>
      </c>
      <c r="X6923" s="1" t="str">
        <f>+IF(spotify_data[[#This Row],[album_type]]="album","Album",IF(spotify_data[[#This Row],[album_type]]="single","Single","Compilation"))</f>
        <v>Album</v>
      </c>
      <c r="Y6923">
        <v>302</v>
      </c>
    </row>
    <row r="6924" spans="1:25" x14ac:dyDescent="0.3">
      <c r="A6924" s="1" t="s">
        <v>20927</v>
      </c>
      <c r="B6924" s="1">
        <v>867</v>
      </c>
      <c r="C6924" s="1" t="s">
        <v>20928</v>
      </c>
      <c r="D6924">
        <v>5</v>
      </c>
      <c r="E6924">
        <v>33</v>
      </c>
      <c r="F6924" s="10">
        <f>spotify_data[[#This Row],[track_popularity]]/100</f>
        <v>0.33</v>
      </c>
      <c r="G6924" s="9" t="b">
        <v>0</v>
      </c>
      <c r="H6924" s="1">
        <f>+IF(spotify_data[[#This Row],[explicit]]=FALSE,0,1)</f>
        <v>0</v>
      </c>
      <c r="I6924" s="1" t="s">
        <v>20929</v>
      </c>
      <c r="J6924" s="7">
        <f>MATCH(spotify_data[[#This Row],[artist_name]],spotify_data[artist_name],0)</f>
        <v>5561</v>
      </c>
      <c r="K6924">
        <v>55</v>
      </c>
      <c r="L6924" s="10">
        <f>spotify_data[[#This Row],[artist_popularity]]/100</f>
        <v>0.55000000000000004</v>
      </c>
      <c r="M6924">
        <v>2354296</v>
      </c>
      <c r="N6924" s="1" t="s">
        <v>23</v>
      </c>
      <c r="O6924" s="1" t="s">
        <v>20930</v>
      </c>
      <c r="P6924" s="1">
        <f>MATCH(spotify_data[[#This Row],[album_id]],spotify_data[album_id],0)</f>
        <v>5561</v>
      </c>
      <c r="Q6924" s="1" t="s">
        <v>20931</v>
      </c>
      <c r="R6924" s="2">
        <v>39083</v>
      </c>
      <c r="S6924" s="7">
        <f ca="1">+TODAY()-spotify_data[[#This Row],[Fecha lanzamiento Album]]</f>
        <v>6948</v>
      </c>
      <c r="T6924" s="7">
        <f ca="1">+spotify_data[[#This Row],[Antigüedad Album Dias]]/60</f>
        <v>115.8</v>
      </c>
      <c r="U6924" s="8">
        <f ca="1">spotify_data[[#This Row],[Antigüedad Album Meses]]/12</f>
        <v>9.65</v>
      </c>
      <c r="V6924">
        <v>14</v>
      </c>
      <c r="W6924" s="1" t="s">
        <v>20</v>
      </c>
      <c r="X6924" s="1" t="str">
        <f>+IF(spotify_data[[#This Row],[album_type]]="album","Album",IF(spotify_data[[#This Row],[album_type]]="single","Single","Compilation"))</f>
        <v>Album</v>
      </c>
      <c r="Y6924">
        <v>324</v>
      </c>
    </row>
    <row r="6925" spans="1:25" x14ac:dyDescent="0.3">
      <c r="A6925" s="1" t="s">
        <v>21035</v>
      </c>
      <c r="B6925" s="1">
        <v>2332</v>
      </c>
      <c r="C6925" s="1" t="s">
        <v>21036</v>
      </c>
      <c r="D6925">
        <v>8</v>
      </c>
      <c r="E6925">
        <v>33</v>
      </c>
      <c r="F6925" s="10">
        <f>spotify_data[[#This Row],[track_popularity]]/100</f>
        <v>0.33</v>
      </c>
      <c r="G6925" s="9" t="b">
        <v>0</v>
      </c>
      <c r="H6925" s="1">
        <f>+IF(spotify_data[[#This Row],[explicit]]=FALSE,0,1)</f>
        <v>0</v>
      </c>
      <c r="I6925" s="1" t="s">
        <v>21013</v>
      </c>
      <c r="J6925" s="7">
        <f>MATCH(spotify_data[[#This Row],[artist_name]],spotify_data[artist_name],0)</f>
        <v>3057</v>
      </c>
      <c r="K6925">
        <v>62</v>
      </c>
      <c r="L6925" s="10">
        <f>spotify_data[[#This Row],[artist_popularity]]/100</f>
        <v>0.62</v>
      </c>
      <c r="M6925">
        <v>3751254</v>
      </c>
      <c r="N6925" s="1" t="s">
        <v>21014</v>
      </c>
      <c r="O6925" s="1" t="s">
        <v>21015</v>
      </c>
      <c r="P6925" s="1">
        <f>MATCH(spotify_data[[#This Row],[album_id]],spotify_data[album_id],0)</f>
        <v>3057</v>
      </c>
      <c r="Q6925" s="1" t="s">
        <v>21016</v>
      </c>
      <c r="R6925" s="2">
        <v>39052</v>
      </c>
      <c r="S6925" s="7">
        <f ca="1">+TODAY()-spotify_data[[#This Row],[Fecha lanzamiento Album]]</f>
        <v>6979</v>
      </c>
      <c r="T6925" s="7">
        <f ca="1">+spotify_data[[#This Row],[Antigüedad Album Dias]]/60</f>
        <v>116.31666666666666</v>
      </c>
      <c r="U6925" s="8">
        <f ca="1">spotify_data[[#This Row],[Antigüedad Album Meses]]/12</f>
        <v>9.6930555555555546</v>
      </c>
      <c r="V6925">
        <v>11</v>
      </c>
      <c r="W6925" s="1" t="s">
        <v>20</v>
      </c>
      <c r="X6925" s="1" t="str">
        <f>+IF(spotify_data[[#This Row],[album_type]]="album","Album",IF(spotify_data[[#This Row],[album_type]]="single","Single","Compilation"))</f>
        <v>Album</v>
      </c>
      <c r="Y6925">
        <v>453</v>
      </c>
    </row>
    <row r="6926" spans="1:25" x14ac:dyDescent="0.3">
      <c r="A6926" s="1" t="s">
        <v>22218</v>
      </c>
      <c r="B6926" s="1"/>
      <c r="C6926" s="1" t="s">
        <v>22219</v>
      </c>
      <c r="D6926">
        <v>17</v>
      </c>
      <c r="E6926">
        <v>33</v>
      </c>
      <c r="F6926" s="10">
        <f>spotify_data[[#This Row],[track_popularity]]/100</f>
        <v>0.33</v>
      </c>
      <c r="G6926" s="9" t="b">
        <v>0</v>
      </c>
      <c r="H6926" s="1">
        <f>+IF(spotify_data[[#This Row],[explicit]]=FALSE,0,1)</f>
        <v>0</v>
      </c>
      <c r="I6926" s="1" t="s">
        <v>7994</v>
      </c>
      <c r="J6926" s="7">
        <f>MATCH(spotify_data[[#This Row],[artist_name]],spotify_data[artist_name],0)</f>
        <v>5155</v>
      </c>
      <c r="K6926">
        <v>62</v>
      </c>
      <c r="L6926" s="10">
        <f>spotify_data[[#This Row],[artist_popularity]]/100</f>
        <v>0.62</v>
      </c>
      <c r="M6926">
        <v>412759</v>
      </c>
      <c r="N6926" s="1" t="s">
        <v>1609</v>
      </c>
      <c r="O6926" s="1" t="s">
        <v>22199</v>
      </c>
      <c r="P6926" s="1">
        <f>MATCH(spotify_data[[#This Row],[album_id]],spotify_data[album_id],0)</f>
        <v>6369</v>
      </c>
      <c r="Q6926" s="1" t="s">
        <v>22200</v>
      </c>
      <c r="R6926" s="2">
        <v>37257</v>
      </c>
      <c r="S6926" s="7">
        <f ca="1">+TODAY()-spotify_data[[#This Row],[Fecha lanzamiento Album]]</f>
        <v>8774</v>
      </c>
      <c r="T6926" s="7">
        <f ca="1">+spotify_data[[#This Row],[Antigüedad Album Dias]]/60</f>
        <v>146.23333333333332</v>
      </c>
      <c r="U6926" s="8">
        <f ca="1">spotify_data[[#This Row],[Antigüedad Album Meses]]/12</f>
        <v>12.18611111111111</v>
      </c>
      <c r="V6926">
        <v>17</v>
      </c>
      <c r="W6926" s="1" t="s">
        <v>20</v>
      </c>
      <c r="X6926" s="1" t="str">
        <f>+IF(spotify_data[[#This Row],[album_type]]="album","Album",IF(spotify_data[[#This Row],[album_type]]="single","Single","Compilation"))</f>
        <v>Album</v>
      </c>
      <c r="Y6926">
        <v>518</v>
      </c>
    </row>
    <row r="6927" spans="1:25" x14ac:dyDescent="0.3">
      <c r="A6927" s="1" t="s">
        <v>22226</v>
      </c>
      <c r="B6927" s="1"/>
      <c r="C6927" s="1" t="s">
        <v>22227</v>
      </c>
      <c r="D6927">
        <v>9</v>
      </c>
      <c r="E6927">
        <v>33</v>
      </c>
      <c r="F6927" s="10">
        <f>spotify_data[[#This Row],[track_popularity]]/100</f>
        <v>0.33</v>
      </c>
      <c r="G6927" s="9" t="b">
        <v>0</v>
      </c>
      <c r="H6927" s="1">
        <f>+IF(spotify_data[[#This Row],[explicit]]=FALSE,0,1)</f>
        <v>0</v>
      </c>
      <c r="I6927" s="1" t="s">
        <v>7994</v>
      </c>
      <c r="J6927" s="7">
        <f>MATCH(spotify_data[[#This Row],[artist_name]],spotify_data[artist_name],0)</f>
        <v>5155</v>
      </c>
      <c r="K6927">
        <v>62</v>
      </c>
      <c r="L6927" s="10">
        <f>spotify_data[[#This Row],[artist_popularity]]/100</f>
        <v>0.62</v>
      </c>
      <c r="M6927">
        <v>412759</v>
      </c>
      <c r="N6927" s="1" t="s">
        <v>1609</v>
      </c>
      <c r="O6927" s="1" t="s">
        <v>22199</v>
      </c>
      <c r="P6927" s="1">
        <f>MATCH(spotify_data[[#This Row],[album_id]],spotify_data[album_id],0)</f>
        <v>6369</v>
      </c>
      <c r="Q6927" s="1" t="s">
        <v>22200</v>
      </c>
      <c r="R6927" s="2">
        <v>37257</v>
      </c>
      <c r="S6927" s="7">
        <f ca="1">+TODAY()-spotify_data[[#This Row],[Fecha lanzamiento Album]]</f>
        <v>8774</v>
      </c>
      <c r="T6927" s="7">
        <f ca="1">+spotify_data[[#This Row],[Antigüedad Album Dias]]/60</f>
        <v>146.23333333333332</v>
      </c>
      <c r="U6927" s="8">
        <f ca="1">spotify_data[[#This Row],[Antigüedad Album Meses]]/12</f>
        <v>12.18611111111111</v>
      </c>
      <c r="V6927">
        <v>17</v>
      </c>
      <c r="W6927" s="1" t="s">
        <v>20</v>
      </c>
      <c r="X6927" s="1" t="str">
        <f>+IF(spotify_data[[#This Row],[album_type]]="album","Album",IF(spotify_data[[#This Row],[album_type]]="single","Single","Compilation"))</f>
        <v>Album</v>
      </c>
      <c r="Y6927">
        <v>271</v>
      </c>
    </row>
    <row r="6928" spans="1:25" x14ac:dyDescent="0.3">
      <c r="A6928" s="1" t="s">
        <v>23366</v>
      </c>
      <c r="B6928" s="1"/>
      <c r="C6928" s="1" t="s">
        <v>23367</v>
      </c>
      <c r="D6928">
        <v>11</v>
      </c>
      <c r="E6928">
        <v>33</v>
      </c>
      <c r="F6928" s="10">
        <f>spotify_data[[#This Row],[track_popularity]]/100</f>
        <v>0.33</v>
      </c>
      <c r="G6928" s="9" t="b">
        <v>1</v>
      </c>
      <c r="H6928" s="1">
        <f>+IF(spotify_data[[#This Row],[explicit]]=FALSE,0,1)</f>
        <v>1</v>
      </c>
      <c r="I6928" s="1" t="s">
        <v>2104</v>
      </c>
      <c r="J6928" s="7">
        <f>MATCH(spotify_data[[#This Row],[artist_name]],spotify_data[artist_name],0)</f>
        <v>2180</v>
      </c>
      <c r="K6928">
        <v>71</v>
      </c>
      <c r="L6928" s="10">
        <f>spotify_data[[#This Row],[artist_popularity]]/100</f>
        <v>0.71</v>
      </c>
      <c r="M6928">
        <v>4969994</v>
      </c>
      <c r="N6928" s="1" t="s">
        <v>2105</v>
      </c>
      <c r="O6928" s="1" t="s">
        <v>23368</v>
      </c>
      <c r="P6928" s="1">
        <f>MATCH(spotify_data[[#This Row],[album_id]],spotify_data[album_id],0)</f>
        <v>5674</v>
      </c>
      <c r="Q6928" s="1" t="s">
        <v>23369</v>
      </c>
      <c r="R6928" s="2">
        <v>34335</v>
      </c>
      <c r="S6928" s="7">
        <f ca="1">+TODAY()-spotify_data[[#This Row],[Fecha lanzamiento Album]]</f>
        <v>11696</v>
      </c>
      <c r="T6928" s="7">
        <f ca="1">+spotify_data[[#This Row],[Antigüedad Album Dias]]/60</f>
        <v>194.93333333333334</v>
      </c>
      <c r="U6928" s="8">
        <f ca="1">spotify_data[[#This Row],[Antigüedad Album Meses]]/12</f>
        <v>16.244444444444444</v>
      </c>
      <c r="V6928">
        <v>13</v>
      </c>
      <c r="W6928" s="1" t="s">
        <v>20</v>
      </c>
      <c r="X6928" s="1" t="str">
        <f>+IF(spotify_data[[#This Row],[album_type]]="album","Album",IF(spotify_data[[#This Row],[album_type]]="single","Single","Compilation"))</f>
        <v>Album</v>
      </c>
      <c r="Y6928">
        <v>412</v>
      </c>
    </row>
    <row r="6929" spans="1:25" x14ac:dyDescent="0.3">
      <c r="A6929" s="1" t="s">
        <v>23370</v>
      </c>
      <c r="B6929" s="1"/>
      <c r="C6929" s="1" t="s">
        <v>23371</v>
      </c>
      <c r="D6929">
        <v>10</v>
      </c>
      <c r="E6929">
        <v>33</v>
      </c>
      <c r="F6929" s="10">
        <f>spotify_data[[#This Row],[track_popularity]]/100</f>
        <v>0.33</v>
      </c>
      <c r="G6929" s="9" t="b">
        <v>1</v>
      </c>
      <c r="H6929" s="1">
        <f>+IF(spotify_data[[#This Row],[explicit]]=FALSE,0,1)</f>
        <v>1</v>
      </c>
      <c r="I6929" s="1" t="s">
        <v>2104</v>
      </c>
      <c r="J6929" s="7">
        <f>MATCH(spotify_data[[#This Row],[artist_name]],spotify_data[artist_name],0)</f>
        <v>2180</v>
      </c>
      <c r="K6929">
        <v>71</v>
      </c>
      <c r="L6929" s="10">
        <f>spotify_data[[#This Row],[artist_popularity]]/100</f>
        <v>0.71</v>
      </c>
      <c r="M6929">
        <v>4971141</v>
      </c>
      <c r="N6929" s="1" t="s">
        <v>2105</v>
      </c>
      <c r="O6929" s="1" t="s">
        <v>23368</v>
      </c>
      <c r="P6929" s="1">
        <f>MATCH(spotify_data[[#This Row],[album_id]],spotify_data[album_id],0)</f>
        <v>5674</v>
      </c>
      <c r="Q6929" s="1" t="s">
        <v>23369</v>
      </c>
      <c r="R6929" s="2">
        <v>34335</v>
      </c>
      <c r="S6929" s="7">
        <f ca="1">+TODAY()-spotify_data[[#This Row],[Fecha lanzamiento Album]]</f>
        <v>11696</v>
      </c>
      <c r="T6929" s="7">
        <f ca="1">+spotify_data[[#This Row],[Antigüedad Album Dias]]/60</f>
        <v>194.93333333333334</v>
      </c>
      <c r="U6929" s="8">
        <f ca="1">spotify_data[[#This Row],[Antigüedad Album Meses]]/12</f>
        <v>16.244444444444444</v>
      </c>
      <c r="V6929">
        <v>13</v>
      </c>
      <c r="W6929" s="1" t="s">
        <v>20</v>
      </c>
      <c r="X6929" s="1" t="str">
        <f>+IF(spotify_data[[#This Row],[album_type]]="album","Album",IF(spotify_data[[#This Row],[album_type]]="single","Single","Compilation"))</f>
        <v>Album</v>
      </c>
      <c r="Y6929">
        <v>505</v>
      </c>
    </row>
    <row r="6930" spans="1:25" x14ac:dyDescent="0.3">
      <c r="A6930" s="1" t="s">
        <v>24582</v>
      </c>
      <c r="B6930" s="1"/>
      <c r="C6930" s="1" t="s">
        <v>24583</v>
      </c>
      <c r="D6930">
        <v>1</v>
      </c>
      <c r="E6930">
        <v>33</v>
      </c>
      <c r="F6930" s="10">
        <f>spotify_data[[#This Row],[track_popularity]]/100</f>
        <v>0.33</v>
      </c>
      <c r="G6930" s="9" t="b">
        <v>0</v>
      </c>
      <c r="H6930" s="1">
        <f>+IF(spotify_data[[#This Row],[explicit]]=FALSE,0,1)</f>
        <v>0</v>
      </c>
      <c r="I6930" s="1" t="s">
        <v>24584</v>
      </c>
      <c r="J6930" s="7">
        <f>MATCH(spotify_data[[#This Row],[artist_name]],spotify_data[artist_name],0)</f>
        <v>6929</v>
      </c>
      <c r="K6930">
        <v>44</v>
      </c>
      <c r="L6930" s="10">
        <f>spotify_data[[#This Row],[artist_popularity]]/100</f>
        <v>0.44</v>
      </c>
      <c r="M6930">
        <v>36891</v>
      </c>
      <c r="N6930" s="1" t="s">
        <v>23</v>
      </c>
      <c r="O6930" s="1" t="s">
        <v>24585</v>
      </c>
      <c r="P6930" s="1">
        <f>MATCH(spotify_data[[#This Row],[album_id]],spotify_data[album_id],0)</f>
        <v>6929</v>
      </c>
      <c r="Q6930" s="1" t="s">
        <v>24586</v>
      </c>
      <c r="R6930" s="2">
        <v>24288</v>
      </c>
      <c r="S6930" s="7">
        <f ca="1">+TODAY()-spotify_data[[#This Row],[Fecha lanzamiento Album]]</f>
        <v>21743</v>
      </c>
      <c r="T6930" s="7">
        <f ca="1">+spotify_data[[#This Row],[Antigüedad Album Dias]]/60</f>
        <v>362.38333333333333</v>
      </c>
      <c r="U6930" s="8">
        <f ca="1">spotify_data[[#This Row],[Antigüedad Album Meses]]/12</f>
        <v>30.198611111111109</v>
      </c>
      <c r="V6930">
        <v>24</v>
      </c>
      <c r="W6930" s="1" t="s">
        <v>20</v>
      </c>
      <c r="X6930" s="1" t="str">
        <f>+IF(spotify_data[[#This Row],[album_type]]="album","Album",IF(spotify_data[[#This Row],[album_type]]="single","Single","Compilation"))</f>
        <v>Album</v>
      </c>
      <c r="Y6930">
        <v>294</v>
      </c>
    </row>
    <row r="6931" spans="1:25" x14ac:dyDescent="0.3">
      <c r="A6931" s="1" t="s">
        <v>100</v>
      </c>
      <c r="B6931" s="1">
        <v>7949</v>
      </c>
      <c r="C6931" s="1" t="s">
        <v>101</v>
      </c>
      <c r="D6931">
        <v>14</v>
      </c>
      <c r="E6931">
        <v>32</v>
      </c>
      <c r="F6931" s="10">
        <f>spotify_data[[#This Row],[track_popularity]]/100</f>
        <v>0.32</v>
      </c>
      <c r="G6931" s="9" t="b">
        <v>0</v>
      </c>
      <c r="H6931" s="1">
        <f>+IF(spotify_data[[#This Row],[explicit]]=FALSE,0,1)</f>
        <v>0</v>
      </c>
      <c r="I6931" s="1" t="s">
        <v>52</v>
      </c>
      <c r="J6931" s="7">
        <f>MATCH(spotify_data[[#This Row],[artist_name]],spotify_data[artist_name],0)</f>
        <v>5457</v>
      </c>
      <c r="K6931">
        <v>46</v>
      </c>
      <c r="L6931" s="10">
        <f>spotify_data[[#This Row],[artist_popularity]]/100</f>
        <v>0.46</v>
      </c>
      <c r="M6931">
        <v>13826</v>
      </c>
      <c r="N6931" s="1" t="s">
        <v>53</v>
      </c>
      <c r="O6931" s="1" t="s">
        <v>54</v>
      </c>
      <c r="P6931" s="1">
        <f>MATCH(spotify_data[[#This Row],[album_id]],spotify_data[album_id],0)</f>
        <v>5457</v>
      </c>
      <c r="Q6931" s="1" t="s">
        <v>55</v>
      </c>
      <c r="R6931" s="2">
        <v>45954</v>
      </c>
      <c r="S6931" s="7">
        <f ca="1">+TODAY()-spotify_data[[#This Row],[Fecha lanzamiento Album]]</f>
        <v>77</v>
      </c>
      <c r="T6931" s="7">
        <f ca="1">+spotify_data[[#This Row],[Antigüedad Album Dias]]/60</f>
        <v>1.2833333333333334</v>
      </c>
      <c r="U6931" s="8">
        <f ca="1">spotify_data[[#This Row],[Antigüedad Album Meses]]/12</f>
        <v>0.10694444444444445</v>
      </c>
      <c r="V6931">
        <v>14</v>
      </c>
      <c r="W6931" s="1" t="s">
        <v>20</v>
      </c>
      <c r="X6931" s="1" t="str">
        <f>+IF(spotify_data[[#This Row],[album_type]]="album","Album",IF(spotify_data[[#This Row],[album_type]]="single","Single","Compilation"))</f>
        <v>Album</v>
      </c>
      <c r="Y6931">
        <v>326</v>
      </c>
    </row>
    <row r="6932" spans="1:25" x14ac:dyDescent="0.3">
      <c r="A6932" s="1" t="s">
        <v>102</v>
      </c>
      <c r="B6932" s="1">
        <v>1576</v>
      </c>
      <c r="C6932" s="1" t="s">
        <v>103</v>
      </c>
      <c r="D6932">
        <v>1</v>
      </c>
      <c r="E6932">
        <v>32</v>
      </c>
      <c r="F6932" s="10">
        <f>spotify_data[[#This Row],[track_popularity]]/100</f>
        <v>0.32</v>
      </c>
      <c r="G6932" s="9" t="b">
        <v>1</v>
      </c>
      <c r="H6932" s="1">
        <f>+IF(spotify_data[[#This Row],[explicit]]=FALSE,0,1)</f>
        <v>1</v>
      </c>
      <c r="I6932" s="1" t="s">
        <v>104</v>
      </c>
      <c r="J6932" s="7">
        <f>MATCH(spotify_data[[#This Row],[artist_name]],spotify_data[artist_name],0)</f>
        <v>6931</v>
      </c>
      <c r="K6932">
        <v>23</v>
      </c>
      <c r="L6932" s="10">
        <f>spotify_data[[#This Row],[artist_popularity]]/100</f>
        <v>0.23</v>
      </c>
      <c r="M6932">
        <v>1982</v>
      </c>
      <c r="N6932" s="1" t="s">
        <v>23</v>
      </c>
      <c r="O6932" s="1" t="s">
        <v>105</v>
      </c>
      <c r="P6932" s="1">
        <f>MATCH(spotify_data[[#This Row],[album_id]],spotify_data[album_id],0)</f>
        <v>6931</v>
      </c>
      <c r="Q6932" s="1" t="s">
        <v>103</v>
      </c>
      <c r="R6932" s="2">
        <v>45954</v>
      </c>
      <c r="S6932" s="7">
        <f ca="1">+TODAY()-spotify_data[[#This Row],[Fecha lanzamiento Album]]</f>
        <v>77</v>
      </c>
      <c r="T6932" s="7">
        <f ca="1">+spotify_data[[#This Row],[Antigüedad Album Dias]]/60</f>
        <v>1.2833333333333334</v>
      </c>
      <c r="U6932" s="8">
        <f ca="1">spotify_data[[#This Row],[Antigüedad Album Meses]]/12</f>
        <v>0.10694444444444445</v>
      </c>
      <c r="V6932">
        <v>1</v>
      </c>
      <c r="W6932" s="1" t="s">
        <v>21</v>
      </c>
      <c r="X6932" s="1" t="str">
        <f>+IF(spotify_data[[#This Row],[album_type]]="album","Album",IF(spotify_data[[#This Row],[album_type]]="single","Single","Compilation"))</f>
        <v>Single</v>
      </c>
      <c r="Y6932">
        <v>289</v>
      </c>
    </row>
    <row r="6933" spans="1:25" x14ac:dyDescent="0.3">
      <c r="A6933" s="1" t="s">
        <v>182</v>
      </c>
      <c r="B6933" s="1">
        <v>4098</v>
      </c>
      <c r="C6933" s="1" t="s">
        <v>183</v>
      </c>
      <c r="D6933">
        <v>1</v>
      </c>
      <c r="E6933">
        <v>32</v>
      </c>
      <c r="F6933" s="10">
        <f>spotify_data[[#This Row],[track_popularity]]/100</f>
        <v>0.32</v>
      </c>
      <c r="G6933" s="9" t="b">
        <v>1</v>
      </c>
      <c r="H6933" s="1">
        <f>+IF(spotify_data[[#This Row],[explicit]]=FALSE,0,1)</f>
        <v>1</v>
      </c>
      <c r="I6933" s="1" t="s">
        <v>184</v>
      </c>
      <c r="J6933" s="7">
        <f>MATCH(spotify_data[[#This Row],[artist_name]],spotify_data[artist_name],0)</f>
        <v>6932</v>
      </c>
      <c r="K6933">
        <v>31</v>
      </c>
      <c r="L6933" s="10">
        <f>spotify_data[[#This Row],[artist_popularity]]/100</f>
        <v>0.31</v>
      </c>
      <c r="M6933">
        <v>5701</v>
      </c>
      <c r="N6933" s="1" t="s">
        <v>23</v>
      </c>
      <c r="O6933" s="1" t="s">
        <v>185</v>
      </c>
      <c r="P6933" s="1">
        <f>MATCH(spotify_data[[#This Row],[album_id]],spotify_data[album_id],0)</f>
        <v>6932</v>
      </c>
      <c r="Q6933" s="1" t="s">
        <v>183</v>
      </c>
      <c r="R6933" s="2">
        <v>45947</v>
      </c>
      <c r="S6933" s="7">
        <f ca="1">+TODAY()-spotify_data[[#This Row],[Fecha lanzamiento Album]]</f>
        <v>84</v>
      </c>
      <c r="T6933" s="7">
        <f ca="1">+spotify_data[[#This Row],[Antigüedad Album Dias]]/60</f>
        <v>1.4</v>
      </c>
      <c r="U6933" s="8">
        <f ca="1">spotify_data[[#This Row],[Antigüedad Album Meses]]/12</f>
        <v>0.11666666666666665</v>
      </c>
      <c r="V6933">
        <v>1</v>
      </c>
      <c r="W6933" s="1" t="s">
        <v>21</v>
      </c>
      <c r="X6933" s="1" t="str">
        <f>+IF(spotify_data[[#This Row],[album_type]]="album","Album",IF(spotify_data[[#This Row],[album_type]]="single","Single","Compilation"))</f>
        <v>Single</v>
      </c>
      <c r="Y6933">
        <v>286</v>
      </c>
    </row>
    <row r="6934" spans="1:25" x14ac:dyDescent="0.3">
      <c r="A6934" s="1" t="s">
        <v>377</v>
      </c>
      <c r="B6934" s="1">
        <v>7394</v>
      </c>
      <c r="C6934" s="1" t="s">
        <v>378</v>
      </c>
      <c r="D6934">
        <v>1</v>
      </c>
      <c r="E6934">
        <v>32</v>
      </c>
      <c r="F6934" s="10">
        <f>spotify_data[[#This Row],[track_popularity]]/100</f>
        <v>0.32</v>
      </c>
      <c r="G6934" s="9" t="b">
        <v>1</v>
      </c>
      <c r="H6934" s="1">
        <f>+IF(spotify_data[[#This Row],[explicit]]=FALSE,0,1)</f>
        <v>1</v>
      </c>
      <c r="I6934" s="1" t="s">
        <v>379</v>
      </c>
      <c r="J6934" s="7">
        <f>MATCH(spotify_data[[#This Row],[artist_name]],spotify_data[artist_name],0)</f>
        <v>6933</v>
      </c>
      <c r="K6934">
        <v>20</v>
      </c>
      <c r="L6934" s="10">
        <f>spotify_data[[#This Row],[artist_popularity]]/100</f>
        <v>0.2</v>
      </c>
      <c r="M6934">
        <v>5344</v>
      </c>
      <c r="N6934" s="1" t="s">
        <v>23</v>
      </c>
      <c r="O6934" s="1" t="s">
        <v>380</v>
      </c>
      <c r="P6934" s="1">
        <f>MATCH(spotify_data[[#This Row],[album_id]],spotify_data[album_id],0)</f>
        <v>6933</v>
      </c>
      <c r="Q6934" s="1" t="s">
        <v>378</v>
      </c>
      <c r="R6934" s="2">
        <v>45933</v>
      </c>
      <c r="S6934" s="7">
        <f ca="1">+TODAY()-spotify_data[[#This Row],[Fecha lanzamiento Album]]</f>
        <v>98</v>
      </c>
      <c r="T6934" s="7">
        <f ca="1">+spotify_data[[#This Row],[Antigüedad Album Dias]]/60</f>
        <v>1.6333333333333333</v>
      </c>
      <c r="U6934" s="8">
        <f ca="1">spotify_data[[#This Row],[Antigüedad Album Meses]]/12</f>
        <v>0.1361111111111111</v>
      </c>
      <c r="V6934">
        <v>1</v>
      </c>
      <c r="W6934" s="1" t="s">
        <v>21</v>
      </c>
      <c r="X6934" s="1" t="str">
        <f>+IF(spotify_data[[#This Row],[album_type]]="album","Album",IF(spotify_data[[#This Row],[album_type]]="single","Single","Compilation"))</f>
        <v>Single</v>
      </c>
      <c r="Y6934">
        <v>227</v>
      </c>
    </row>
    <row r="6935" spans="1:25" x14ac:dyDescent="0.3">
      <c r="A6935" s="1" t="s">
        <v>641</v>
      </c>
      <c r="B6935" s="1">
        <v>1956</v>
      </c>
      <c r="C6935" s="1" t="s">
        <v>642</v>
      </c>
      <c r="D6935">
        <v>3</v>
      </c>
      <c r="E6935">
        <v>32</v>
      </c>
      <c r="F6935" s="10">
        <f>spotify_data[[#This Row],[track_popularity]]/100</f>
        <v>0.32</v>
      </c>
      <c r="G6935" s="9" t="b">
        <v>0</v>
      </c>
      <c r="H6935" s="1">
        <f>+IF(spotify_data[[#This Row],[explicit]]=FALSE,0,1)</f>
        <v>0</v>
      </c>
      <c r="I6935" s="1" t="s">
        <v>643</v>
      </c>
      <c r="J6935" s="7">
        <f>MATCH(spotify_data[[#This Row],[artist_name]],spotify_data[artist_name],0)</f>
        <v>6934</v>
      </c>
      <c r="K6935">
        <v>35</v>
      </c>
      <c r="L6935" s="10">
        <f>spotify_data[[#This Row],[artist_popularity]]/100</f>
        <v>0.35</v>
      </c>
      <c r="M6935">
        <v>1803</v>
      </c>
      <c r="N6935" s="1" t="s">
        <v>23</v>
      </c>
      <c r="O6935" s="1" t="s">
        <v>644</v>
      </c>
      <c r="P6935" s="1">
        <f>MATCH(spotify_data[[#This Row],[album_id]],spotify_data[album_id],0)</f>
        <v>6934</v>
      </c>
      <c r="Q6935" s="1" t="s">
        <v>645</v>
      </c>
      <c r="R6935" s="2">
        <v>45924</v>
      </c>
      <c r="S6935" s="7">
        <f ca="1">+TODAY()-spotify_data[[#This Row],[Fecha lanzamiento Album]]</f>
        <v>107</v>
      </c>
      <c r="T6935" s="7">
        <f ca="1">+spotify_data[[#This Row],[Antigüedad Album Dias]]/60</f>
        <v>1.7833333333333334</v>
      </c>
      <c r="U6935" s="8">
        <f ca="1">spotify_data[[#This Row],[Antigüedad Album Meses]]/12</f>
        <v>0.14861111111111111</v>
      </c>
      <c r="V6935">
        <v>14</v>
      </c>
      <c r="W6935" s="1" t="s">
        <v>20</v>
      </c>
      <c r="X6935" s="1" t="str">
        <f>+IF(spotify_data[[#This Row],[album_type]]="album","Album",IF(spotify_data[[#This Row],[album_type]]="single","Single","Compilation"))</f>
        <v>Album</v>
      </c>
      <c r="Y6935">
        <v>276</v>
      </c>
    </row>
    <row r="6936" spans="1:25" x14ac:dyDescent="0.3">
      <c r="A6936" s="1" t="s">
        <v>1131</v>
      </c>
      <c r="B6936" s="1">
        <v>2396</v>
      </c>
      <c r="C6936" s="1" t="s">
        <v>1132</v>
      </c>
      <c r="D6936">
        <v>13</v>
      </c>
      <c r="E6936">
        <v>32</v>
      </c>
      <c r="F6936" s="10">
        <f>spotify_data[[#This Row],[track_popularity]]/100</f>
        <v>0.32</v>
      </c>
      <c r="G6936" s="9" t="b">
        <v>0</v>
      </c>
      <c r="H6936" s="1">
        <f>+IF(spotify_data[[#This Row],[explicit]]=FALSE,0,1)</f>
        <v>0</v>
      </c>
      <c r="I6936" s="1" t="s">
        <v>1091</v>
      </c>
      <c r="J6936" s="7">
        <f>MATCH(spotify_data[[#This Row],[artist_name]],spotify_data[artist_name],0)</f>
        <v>5901</v>
      </c>
      <c r="K6936">
        <v>57</v>
      </c>
      <c r="L6936" s="10">
        <f>spotify_data[[#This Row],[artist_popularity]]/100</f>
        <v>0.56999999999999995</v>
      </c>
      <c r="M6936">
        <v>398642</v>
      </c>
      <c r="N6936" s="1" t="s">
        <v>23</v>
      </c>
      <c r="O6936" s="1" t="s">
        <v>1092</v>
      </c>
      <c r="P6936" s="1">
        <f>MATCH(spotify_data[[#This Row],[album_id]],spotify_data[album_id],0)</f>
        <v>5901</v>
      </c>
      <c r="Q6936" s="1" t="s">
        <v>1093</v>
      </c>
      <c r="R6936" s="2">
        <v>45891</v>
      </c>
      <c r="S6936" s="7">
        <f ca="1">+TODAY()-spotify_data[[#This Row],[Fecha lanzamiento Album]]</f>
        <v>140</v>
      </c>
      <c r="T6936" s="7">
        <f ca="1">+spotify_data[[#This Row],[Antigüedad Album Dias]]/60</f>
        <v>2.3333333333333335</v>
      </c>
      <c r="U6936" s="8">
        <f ca="1">spotify_data[[#This Row],[Antigüedad Album Meses]]/12</f>
        <v>0.19444444444444445</v>
      </c>
      <c r="V6936">
        <v>17</v>
      </c>
      <c r="W6936" s="1" t="s">
        <v>20</v>
      </c>
      <c r="X6936" s="1" t="str">
        <f>+IF(spotify_data[[#This Row],[album_type]]="album","Album",IF(spotify_data[[#This Row],[album_type]]="single","Single","Compilation"))</f>
        <v>Album</v>
      </c>
      <c r="Y6936">
        <v>267</v>
      </c>
    </row>
    <row r="6937" spans="1:25" x14ac:dyDescent="0.3">
      <c r="A6937" s="1" t="s">
        <v>1155</v>
      </c>
      <c r="B6937" s="1">
        <v>5453</v>
      </c>
      <c r="C6937" s="1" t="s">
        <v>1156</v>
      </c>
      <c r="D6937">
        <v>12</v>
      </c>
      <c r="E6937">
        <v>32</v>
      </c>
      <c r="F6937" s="10">
        <f>spotify_data[[#This Row],[track_popularity]]/100</f>
        <v>0.32</v>
      </c>
      <c r="G6937" s="9" t="b">
        <v>0</v>
      </c>
      <c r="H6937" s="1">
        <f>+IF(spotify_data[[#This Row],[explicit]]=FALSE,0,1)</f>
        <v>0</v>
      </c>
      <c r="I6937" s="1" t="s">
        <v>1091</v>
      </c>
      <c r="J6937" s="7">
        <f>MATCH(spotify_data[[#This Row],[artist_name]],spotify_data[artist_name],0)</f>
        <v>5901</v>
      </c>
      <c r="K6937">
        <v>57</v>
      </c>
      <c r="L6937" s="10">
        <f>spotify_data[[#This Row],[artist_popularity]]/100</f>
        <v>0.56999999999999995</v>
      </c>
      <c r="M6937">
        <v>398642</v>
      </c>
      <c r="N6937" s="1" t="s">
        <v>23</v>
      </c>
      <c r="O6937" s="1" t="s">
        <v>1092</v>
      </c>
      <c r="P6937" s="1">
        <f>MATCH(spotify_data[[#This Row],[album_id]],spotify_data[album_id],0)</f>
        <v>5901</v>
      </c>
      <c r="Q6937" s="1" t="s">
        <v>1093</v>
      </c>
      <c r="R6937" s="2">
        <v>45891</v>
      </c>
      <c r="S6937" s="7">
        <f ca="1">+TODAY()-spotify_data[[#This Row],[Fecha lanzamiento Album]]</f>
        <v>140</v>
      </c>
      <c r="T6937" s="7">
        <f ca="1">+spotify_data[[#This Row],[Antigüedad Album Dias]]/60</f>
        <v>2.3333333333333335</v>
      </c>
      <c r="U6937" s="8">
        <f ca="1">spotify_data[[#This Row],[Antigüedad Album Meses]]/12</f>
        <v>0.19444444444444445</v>
      </c>
      <c r="V6937">
        <v>17</v>
      </c>
      <c r="W6937" s="1" t="s">
        <v>20</v>
      </c>
      <c r="X6937" s="1" t="str">
        <f>+IF(spotify_data[[#This Row],[album_type]]="album","Album",IF(spotify_data[[#This Row],[album_type]]="single","Single","Compilation"))</f>
        <v>Album</v>
      </c>
      <c r="Y6937">
        <v>291</v>
      </c>
    </row>
    <row r="6938" spans="1:25" x14ac:dyDescent="0.3">
      <c r="A6938" s="1" t="s">
        <v>1342</v>
      </c>
      <c r="B6938" s="1">
        <v>7872</v>
      </c>
      <c r="C6938" s="1" t="s">
        <v>1343</v>
      </c>
      <c r="D6938">
        <v>1</v>
      </c>
      <c r="E6938">
        <v>32</v>
      </c>
      <c r="F6938" s="10">
        <f>spotify_data[[#This Row],[track_popularity]]/100</f>
        <v>0.32</v>
      </c>
      <c r="G6938" s="9" t="b">
        <v>0</v>
      </c>
      <c r="H6938" s="1">
        <f>+IF(spotify_data[[#This Row],[explicit]]=FALSE,0,1)</f>
        <v>0</v>
      </c>
      <c r="I6938" s="1" t="s">
        <v>1344</v>
      </c>
      <c r="J6938" s="7">
        <f>MATCH(spotify_data[[#This Row],[artist_name]],spotify_data[artist_name],0)</f>
        <v>6937</v>
      </c>
      <c r="K6938">
        <v>20</v>
      </c>
      <c r="L6938" s="10">
        <f>spotify_data[[#This Row],[artist_popularity]]/100</f>
        <v>0.2</v>
      </c>
      <c r="M6938">
        <v>1099</v>
      </c>
      <c r="N6938" s="1" t="s">
        <v>23</v>
      </c>
      <c r="O6938" s="1" t="s">
        <v>1345</v>
      </c>
      <c r="P6938" s="1">
        <f>MATCH(spotify_data[[#This Row],[album_id]],spotify_data[album_id],0)</f>
        <v>6937</v>
      </c>
      <c r="Q6938" s="1" t="s">
        <v>1343</v>
      </c>
      <c r="R6938" s="2">
        <v>45870</v>
      </c>
      <c r="S6938" s="7">
        <f ca="1">+TODAY()-spotify_data[[#This Row],[Fecha lanzamiento Album]]</f>
        <v>161</v>
      </c>
      <c r="T6938" s="7">
        <f ca="1">+spotify_data[[#This Row],[Antigüedad Album Dias]]/60</f>
        <v>2.6833333333333331</v>
      </c>
      <c r="U6938" s="8">
        <f ca="1">spotify_data[[#This Row],[Antigüedad Album Meses]]/12</f>
        <v>0.22361111111111109</v>
      </c>
      <c r="V6938">
        <v>1</v>
      </c>
      <c r="W6938" s="1" t="s">
        <v>21</v>
      </c>
      <c r="X6938" s="1" t="str">
        <f>+IF(spotify_data[[#This Row],[album_type]]="album","Album",IF(spotify_data[[#This Row],[album_type]]="single","Single","Compilation"))</f>
        <v>Single</v>
      </c>
      <c r="Y6938">
        <v>282</v>
      </c>
    </row>
    <row r="6939" spans="1:25" x14ac:dyDescent="0.3">
      <c r="A6939" s="1" t="s">
        <v>1501</v>
      </c>
      <c r="B6939" s="1">
        <v>5006</v>
      </c>
      <c r="C6939" s="1" t="s">
        <v>1502</v>
      </c>
      <c r="D6939">
        <v>1</v>
      </c>
      <c r="E6939">
        <v>32</v>
      </c>
      <c r="F6939" s="10">
        <f>spotify_data[[#This Row],[track_popularity]]/100</f>
        <v>0.32</v>
      </c>
      <c r="G6939" s="9" t="b">
        <v>0</v>
      </c>
      <c r="H6939" s="1">
        <f>+IF(spotify_data[[#This Row],[explicit]]=FALSE,0,1)</f>
        <v>0</v>
      </c>
      <c r="I6939" s="1" t="s">
        <v>1503</v>
      </c>
      <c r="J6939" s="7">
        <f>MATCH(spotify_data[[#This Row],[artist_name]],spotify_data[artist_name],0)</f>
        <v>6938</v>
      </c>
      <c r="K6939">
        <v>15</v>
      </c>
      <c r="L6939" s="10">
        <f>spotify_data[[#This Row],[artist_popularity]]/100</f>
        <v>0.15</v>
      </c>
      <c r="M6939">
        <v>2381</v>
      </c>
      <c r="N6939" s="1" t="s">
        <v>23</v>
      </c>
      <c r="O6939" s="1" t="s">
        <v>1504</v>
      </c>
      <c r="P6939" s="1">
        <f>MATCH(spotify_data[[#This Row],[album_id]],spotify_data[album_id],0)</f>
        <v>6938</v>
      </c>
      <c r="Q6939" s="1" t="s">
        <v>1502</v>
      </c>
      <c r="R6939" s="2">
        <v>45849</v>
      </c>
      <c r="S6939" s="7">
        <f ca="1">+TODAY()-spotify_data[[#This Row],[Fecha lanzamiento Album]]</f>
        <v>182</v>
      </c>
      <c r="T6939" s="7">
        <f ca="1">+spotify_data[[#This Row],[Antigüedad Album Dias]]/60</f>
        <v>3.0333333333333332</v>
      </c>
      <c r="U6939" s="8">
        <f ca="1">spotify_data[[#This Row],[Antigüedad Album Meses]]/12</f>
        <v>0.25277777777777777</v>
      </c>
      <c r="V6939">
        <v>1</v>
      </c>
      <c r="W6939" s="1" t="s">
        <v>21</v>
      </c>
      <c r="X6939" s="1" t="str">
        <f>+IF(spotify_data[[#This Row],[album_type]]="album","Album",IF(spotify_data[[#This Row],[album_type]]="single","Single","Compilation"))</f>
        <v>Single</v>
      </c>
      <c r="Y6939">
        <v>325</v>
      </c>
    </row>
    <row r="6940" spans="1:25" x14ac:dyDescent="0.3">
      <c r="A6940" s="1" t="s">
        <v>2708</v>
      </c>
      <c r="B6940" s="1">
        <v>1676</v>
      </c>
      <c r="C6940" s="1" t="s">
        <v>2709</v>
      </c>
      <c r="D6940">
        <v>1</v>
      </c>
      <c r="E6940">
        <v>32</v>
      </c>
      <c r="F6940" s="10">
        <f>spotify_data[[#This Row],[track_popularity]]/100</f>
        <v>0.32</v>
      </c>
      <c r="G6940" s="9" t="b">
        <v>0</v>
      </c>
      <c r="H6940" s="1">
        <f>+IF(spotify_data[[#This Row],[explicit]]=FALSE,0,1)</f>
        <v>0</v>
      </c>
      <c r="I6940" s="1" t="s">
        <v>2710</v>
      </c>
      <c r="J6940" s="7">
        <f>MATCH(spotify_data[[#This Row],[artist_name]],spotify_data[artist_name],0)</f>
        <v>6939</v>
      </c>
      <c r="K6940">
        <v>20</v>
      </c>
      <c r="L6940" s="10">
        <f>spotify_data[[#This Row],[artist_popularity]]/100</f>
        <v>0.2</v>
      </c>
      <c r="M6940">
        <v>218</v>
      </c>
      <c r="N6940" s="1" t="s">
        <v>23</v>
      </c>
      <c r="O6940" s="1" t="s">
        <v>2711</v>
      </c>
      <c r="P6940" s="1">
        <f>MATCH(spotify_data[[#This Row],[album_id]],spotify_data[album_id],0)</f>
        <v>6939</v>
      </c>
      <c r="Q6940" s="1" t="s">
        <v>2712</v>
      </c>
      <c r="R6940" s="2">
        <v>45627</v>
      </c>
      <c r="S6940" s="7">
        <f ca="1">+TODAY()-spotify_data[[#This Row],[Fecha lanzamiento Album]]</f>
        <v>404</v>
      </c>
      <c r="T6940" s="7">
        <f ca="1">+spotify_data[[#This Row],[Antigüedad Album Dias]]/60</f>
        <v>6.7333333333333334</v>
      </c>
      <c r="U6940" s="8">
        <f ca="1">spotify_data[[#This Row],[Antigüedad Album Meses]]/12</f>
        <v>0.56111111111111112</v>
      </c>
      <c r="V6940">
        <v>10</v>
      </c>
      <c r="W6940" s="1" t="s">
        <v>1932</v>
      </c>
      <c r="X6940" s="1" t="str">
        <f>+IF(spotify_data[[#This Row],[album_type]]="album","Album",IF(spotify_data[[#This Row],[album_type]]="single","Single","Compilation"))</f>
        <v>Compilation</v>
      </c>
      <c r="Y6940">
        <v>552</v>
      </c>
    </row>
    <row r="6941" spans="1:25" x14ac:dyDescent="0.3">
      <c r="A6941" s="1" t="s">
        <v>2939</v>
      </c>
      <c r="B6941" s="1">
        <v>1452</v>
      </c>
      <c r="C6941" s="1" t="s">
        <v>2940</v>
      </c>
      <c r="D6941">
        <v>1</v>
      </c>
      <c r="E6941">
        <v>32</v>
      </c>
      <c r="F6941" s="10">
        <f>spotify_data[[#This Row],[track_popularity]]/100</f>
        <v>0.32</v>
      </c>
      <c r="G6941" s="9" t="b">
        <v>0</v>
      </c>
      <c r="H6941" s="1">
        <f>+IF(spotify_data[[#This Row],[explicit]]=FALSE,0,1)</f>
        <v>0</v>
      </c>
      <c r="I6941" s="1" t="s">
        <v>2941</v>
      </c>
      <c r="J6941" s="7">
        <f>MATCH(spotify_data[[#This Row],[artist_name]],spotify_data[artist_name],0)</f>
        <v>6940</v>
      </c>
      <c r="K6941">
        <v>34</v>
      </c>
      <c r="L6941" s="10">
        <f>spotify_data[[#This Row],[artist_popularity]]/100</f>
        <v>0.34</v>
      </c>
      <c r="M6941">
        <v>1809</v>
      </c>
      <c r="N6941" s="1" t="s">
        <v>162</v>
      </c>
      <c r="O6941" s="1" t="s">
        <v>2942</v>
      </c>
      <c r="P6941" s="1">
        <f>MATCH(spotify_data[[#This Row],[album_id]],spotify_data[album_id],0)</f>
        <v>6940</v>
      </c>
      <c r="Q6941" s="1" t="s">
        <v>2940</v>
      </c>
      <c r="R6941" s="2">
        <v>45576</v>
      </c>
      <c r="S6941" s="7">
        <f ca="1">+TODAY()-spotify_data[[#This Row],[Fecha lanzamiento Album]]</f>
        <v>455</v>
      </c>
      <c r="T6941" s="7">
        <f ca="1">+spotify_data[[#This Row],[Antigüedad Album Dias]]/60</f>
        <v>7.583333333333333</v>
      </c>
      <c r="U6941" s="8">
        <f ca="1">spotify_data[[#This Row],[Antigüedad Album Meses]]/12</f>
        <v>0.63194444444444442</v>
      </c>
      <c r="V6941">
        <v>1</v>
      </c>
      <c r="W6941" s="1" t="s">
        <v>21</v>
      </c>
      <c r="X6941" s="1" t="str">
        <f>+IF(spotify_data[[#This Row],[album_type]]="album","Album",IF(spotify_data[[#This Row],[album_type]]="single","Single","Compilation"))</f>
        <v>Single</v>
      </c>
      <c r="Y6941">
        <v>21</v>
      </c>
    </row>
    <row r="6942" spans="1:25" x14ac:dyDescent="0.3">
      <c r="A6942" s="1" t="s">
        <v>5689</v>
      </c>
      <c r="B6942" s="1">
        <v>3512</v>
      </c>
      <c r="C6942" s="1" t="s">
        <v>5690</v>
      </c>
      <c r="D6942">
        <v>1</v>
      </c>
      <c r="E6942">
        <v>32</v>
      </c>
      <c r="F6942" s="10">
        <f>spotify_data[[#This Row],[track_popularity]]/100</f>
        <v>0.32</v>
      </c>
      <c r="G6942" s="9" t="b">
        <v>0</v>
      </c>
      <c r="H6942" s="1">
        <f>+IF(spotify_data[[#This Row],[explicit]]=FALSE,0,1)</f>
        <v>0</v>
      </c>
      <c r="I6942" s="1" t="s">
        <v>4867</v>
      </c>
      <c r="J6942" s="7">
        <f>MATCH(spotify_data[[#This Row],[artist_name]],spotify_data[artist_name],0)</f>
        <v>6941</v>
      </c>
      <c r="K6942">
        <v>25</v>
      </c>
      <c r="L6942" s="10">
        <f>spotify_data[[#This Row],[artist_popularity]]/100</f>
        <v>0.25</v>
      </c>
      <c r="M6942">
        <v>19649</v>
      </c>
      <c r="N6942" s="1" t="s">
        <v>23</v>
      </c>
      <c r="O6942" s="1" t="s">
        <v>5691</v>
      </c>
      <c r="P6942" s="1">
        <f>MATCH(spotify_data[[#This Row],[album_id]],spotify_data[album_id],0)</f>
        <v>6941</v>
      </c>
      <c r="Q6942" s="1" t="s">
        <v>5690</v>
      </c>
      <c r="R6942" s="2">
        <v>45030</v>
      </c>
      <c r="S6942" s="7">
        <f ca="1">+TODAY()-spotify_data[[#This Row],[Fecha lanzamiento Album]]</f>
        <v>1001</v>
      </c>
      <c r="T6942" s="7">
        <f ca="1">+spotify_data[[#This Row],[Antigüedad Album Dias]]/60</f>
        <v>16.683333333333334</v>
      </c>
      <c r="U6942" s="8">
        <f ca="1">spotify_data[[#This Row],[Antigüedad Album Meses]]/12</f>
        <v>1.3902777777777777</v>
      </c>
      <c r="V6942">
        <v>1</v>
      </c>
      <c r="W6942" s="1" t="s">
        <v>21</v>
      </c>
      <c r="X6942" s="1" t="str">
        <f>+IF(spotify_data[[#This Row],[album_type]]="album","Album",IF(spotify_data[[#This Row],[album_type]]="single","Single","Compilation"))</f>
        <v>Single</v>
      </c>
      <c r="Y6942">
        <v>251</v>
      </c>
    </row>
    <row r="6943" spans="1:25" x14ac:dyDescent="0.3">
      <c r="A6943" s="1" t="s">
        <v>5710</v>
      </c>
      <c r="B6943" s="1">
        <v>5342</v>
      </c>
      <c r="C6943" s="1" t="s">
        <v>5711</v>
      </c>
      <c r="D6943">
        <v>2</v>
      </c>
      <c r="E6943">
        <v>32</v>
      </c>
      <c r="F6943" s="10">
        <f>spotify_data[[#This Row],[track_popularity]]/100</f>
        <v>0.32</v>
      </c>
      <c r="G6943" s="9" t="b">
        <v>0</v>
      </c>
      <c r="H6943" s="1">
        <f>+IF(spotify_data[[#This Row],[explicit]]=FALSE,0,1)</f>
        <v>0</v>
      </c>
      <c r="I6943" s="1" t="s">
        <v>1397</v>
      </c>
      <c r="J6943" s="7">
        <f>MATCH(spotify_data[[#This Row],[artist_name]],spotify_data[artist_name],0)</f>
        <v>190</v>
      </c>
      <c r="K6943">
        <v>81</v>
      </c>
      <c r="L6943" s="10">
        <f>spotify_data[[#This Row],[artist_popularity]]/100</f>
        <v>0.81</v>
      </c>
      <c r="M6943">
        <v>26272346</v>
      </c>
      <c r="N6943" s="1" t="s">
        <v>831</v>
      </c>
      <c r="O6943" s="1" t="s">
        <v>5706</v>
      </c>
      <c r="P6943" s="1">
        <f>MATCH(spotify_data[[#This Row],[album_id]],spotify_data[album_id],0)</f>
        <v>6668</v>
      </c>
      <c r="Q6943" s="1" t="s">
        <v>5707</v>
      </c>
      <c r="R6943" s="2">
        <v>45028</v>
      </c>
      <c r="S6943" s="7">
        <f ca="1">+TODAY()-spotify_data[[#This Row],[Fecha lanzamiento Album]]</f>
        <v>1003</v>
      </c>
      <c r="T6943" s="7">
        <f ca="1">+spotify_data[[#This Row],[Antigüedad Album Dias]]/60</f>
        <v>16.716666666666665</v>
      </c>
      <c r="U6943" s="8">
        <f ca="1">spotify_data[[#This Row],[Antigüedad Album Meses]]/12</f>
        <v>1.3930555555555555</v>
      </c>
      <c r="V6943">
        <v>22</v>
      </c>
      <c r="W6943" s="1" t="s">
        <v>20</v>
      </c>
      <c r="X6943" s="1" t="str">
        <f>+IF(spotify_data[[#This Row],[album_type]]="album","Album",IF(spotify_data[[#This Row],[album_type]]="single","Single","Compilation"))</f>
        <v>Album</v>
      </c>
      <c r="Y6943">
        <v>282</v>
      </c>
    </row>
    <row r="6944" spans="1:25" x14ac:dyDescent="0.3">
      <c r="A6944" s="1" t="s">
        <v>7240</v>
      </c>
      <c r="B6944" s="1">
        <v>1566</v>
      </c>
      <c r="C6944" s="1" t="s">
        <v>7241</v>
      </c>
      <c r="D6944">
        <v>37</v>
      </c>
      <c r="E6944">
        <v>32</v>
      </c>
      <c r="F6944" s="10">
        <f>spotify_data[[#This Row],[track_popularity]]/100</f>
        <v>0.32</v>
      </c>
      <c r="G6944" s="9" t="b">
        <v>0</v>
      </c>
      <c r="H6944" s="1">
        <f>+IF(spotify_data[[#This Row],[explicit]]=FALSE,0,1)</f>
        <v>0</v>
      </c>
      <c r="I6944" s="1" t="s">
        <v>7219</v>
      </c>
      <c r="J6944" s="7">
        <f>MATCH(spotify_data[[#This Row],[artist_name]],spotify_data[artist_name],0)</f>
        <v>5607</v>
      </c>
      <c r="K6944">
        <v>49</v>
      </c>
      <c r="L6944" s="10">
        <f>spotify_data[[#This Row],[artist_popularity]]/100</f>
        <v>0.49</v>
      </c>
      <c r="M6944">
        <v>340022</v>
      </c>
      <c r="N6944" s="1" t="s">
        <v>23</v>
      </c>
      <c r="O6944" s="1" t="s">
        <v>7220</v>
      </c>
      <c r="P6944" s="1">
        <f>MATCH(spotify_data[[#This Row],[album_id]],spotify_data[album_id],0)</f>
        <v>5607</v>
      </c>
      <c r="Q6944" s="1" t="s">
        <v>7221</v>
      </c>
      <c r="R6944" s="2">
        <v>44659</v>
      </c>
      <c r="S6944" s="7">
        <f ca="1">+TODAY()-spotify_data[[#This Row],[Fecha lanzamiento Album]]</f>
        <v>1372</v>
      </c>
      <c r="T6944" s="7">
        <f ca="1">+spotify_data[[#This Row],[Antigüedad Album Dias]]/60</f>
        <v>22.866666666666667</v>
      </c>
      <c r="U6944" s="8">
        <f ca="1">spotify_data[[#This Row],[Antigüedad Album Meses]]/12</f>
        <v>1.9055555555555557</v>
      </c>
      <c r="V6944">
        <v>49</v>
      </c>
      <c r="W6944" s="1" t="s">
        <v>20</v>
      </c>
      <c r="X6944" s="1" t="str">
        <f>+IF(spotify_data[[#This Row],[album_type]]="album","Album",IF(spotify_data[[#This Row],[album_type]]="single","Single","Compilation"))</f>
        <v>Album</v>
      </c>
      <c r="Y6944">
        <v>267</v>
      </c>
    </row>
    <row r="6945" spans="1:25" x14ac:dyDescent="0.3">
      <c r="A6945" s="1" t="s">
        <v>7473</v>
      </c>
      <c r="B6945" s="1">
        <v>3772</v>
      </c>
      <c r="C6945" s="1" t="s">
        <v>7474</v>
      </c>
      <c r="D6945">
        <v>10</v>
      </c>
      <c r="E6945">
        <v>32</v>
      </c>
      <c r="F6945" s="10">
        <f>spotify_data[[#This Row],[track_popularity]]/100</f>
        <v>0.32</v>
      </c>
      <c r="G6945" s="9" t="b">
        <v>0</v>
      </c>
      <c r="H6945" s="1">
        <f>+IF(spotify_data[[#This Row],[explicit]]=FALSE,0,1)</f>
        <v>0</v>
      </c>
      <c r="I6945" s="1" t="s">
        <v>5897</v>
      </c>
      <c r="J6945" s="7">
        <f>MATCH(spotify_data[[#This Row],[artist_name]],spotify_data[artist_name],0)</f>
        <v>6944</v>
      </c>
      <c r="K6945">
        <v>30</v>
      </c>
      <c r="L6945" s="10">
        <f>spotify_data[[#This Row],[artist_popularity]]/100</f>
        <v>0.3</v>
      </c>
      <c r="M6945">
        <v>5446</v>
      </c>
      <c r="N6945" s="1" t="s">
        <v>5898</v>
      </c>
      <c r="O6945" s="1" t="s">
        <v>7475</v>
      </c>
      <c r="P6945" s="1">
        <f>MATCH(spotify_data[[#This Row],[album_id]],spotify_data[album_id],0)</f>
        <v>6944</v>
      </c>
      <c r="Q6945" s="1" t="s">
        <v>7476</v>
      </c>
      <c r="R6945" s="2">
        <v>44589</v>
      </c>
      <c r="S6945" s="7">
        <f ca="1">+TODAY()-spotify_data[[#This Row],[Fecha lanzamiento Album]]</f>
        <v>1442</v>
      </c>
      <c r="T6945" s="7">
        <f ca="1">+spotify_data[[#This Row],[Antigüedad Album Dias]]/60</f>
        <v>24.033333333333335</v>
      </c>
      <c r="U6945" s="8">
        <f ca="1">spotify_data[[#This Row],[Antigüedad Album Meses]]/12</f>
        <v>2.0027777777777778</v>
      </c>
      <c r="V6945">
        <v>11</v>
      </c>
      <c r="W6945" s="1" t="s">
        <v>20</v>
      </c>
      <c r="X6945" s="1" t="str">
        <f>+IF(spotify_data[[#This Row],[album_type]]="album","Album",IF(spotify_data[[#This Row],[album_type]]="single","Single","Compilation"))</f>
        <v>Album</v>
      </c>
      <c r="Y6945">
        <v>255</v>
      </c>
    </row>
    <row r="6946" spans="1:25" x14ac:dyDescent="0.3">
      <c r="A6946" s="1" t="s">
        <v>7845</v>
      </c>
      <c r="B6946" s="1">
        <v>3026</v>
      </c>
      <c r="C6946" s="1" t="s">
        <v>7846</v>
      </c>
      <c r="D6946">
        <v>1</v>
      </c>
      <c r="E6946">
        <v>32</v>
      </c>
      <c r="F6946" s="10">
        <f>spotify_data[[#This Row],[track_popularity]]/100</f>
        <v>0.32</v>
      </c>
      <c r="G6946" s="9" t="b">
        <v>0</v>
      </c>
      <c r="H6946" s="1">
        <f>+IF(spotify_data[[#This Row],[explicit]]=FALSE,0,1)</f>
        <v>0</v>
      </c>
      <c r="I6946" s="1" t="s">
        <v>7847</v>
      </c>
      <c r="J6946" s="7">
        <f>MATCH(spotify_data[[#This Row],[artist_name]],spotify_data[artist_name],0)</f>
        <v>6945</v>
      </c>
      <c r="K6946">
        <v>25</v>
      </c>
      <c r="L6946" s="10">
        <f>spotify_data[[#This Row],[artist_popularity]]/100</f>
        <v>0.25</v>
      </c>
      <c r="M6946">
        <v>1078</v>
      </c>
      <c r="N6946" s="1" t="s">
        <v>23</v>
      </c>
      <c r="O6946" s="1" t="s">
        <v>7848</v>
      </c>
      <c r="P6946" s="1">
        <f>MATCH(spotify_data[[#This Row],[album_id]],spotify_data[album_id],0)</f>
        <v>6945</v>
      </c>
      <c r="Q6946" s="1" t="s">
        <v>7846</v>
      </c>
      <c r="R6946" s="2">
        <v>44449</v>
      </c>
      <c r="S6946" s="7">
        <f ca="1">+TODAY()-spotify_data[[#This Row],[Fecha lanzamiento Album]]</f>
        <v>1582</v>
      </c>
      <c r="T6946" s="7">
        <f ca="1">+spotify_data[[#This Row],[Antigüedad Album Dias]]/60</f>
        <v>26.366666666666667</v>
      </c>
      <c r="U6946" s="8">
        <f ca="1">spotify_data[[#This Row],[Antigüedad Album Meses]]/12</f>
        <v>2.1972222222222224</v>
      </c>
      <c r="V6946">
        <v>1</v>
      </c>
      <c r="W6946" s="1" t="s">
        <v>21</v>
      </c>
      <c r="X6946" s="1" t="str">
        <f>+IF(spotify_data[[#This Row],[album_type]]="album","Album",IF(spotify_data[[#This Row],[album_type]]="single","Single","Compilation"))</f>
        <v>Single</v>
      </c>
      <c r="Y6946">
        <v>241</v>
      </c>
    </row>
    <row r="6947" spans="1:25" x14ac:dyDescent="0.3">
      <c r="A6947" s="1" t="s">
        <v>8276</v>
      </c>
      <c r="B6947" s="1">
        <v>4130</v>
      </c>
      <c r="C6947" s="1" t="s">
        <v>8277</v>
      </c>
      <c r="D6947">
        <v>1</v>
      </c>
      <c r="E6947">
        <v>32</v>
      </c>
      <c r="F6947" s="10">
        <f>spotify_data[[#This Row],[track_popularity]]/100</f>
        <v>0.32</v>
      </c>
      <c r="G6947" s="9" t="b">
        <v>0</v>
      </c>
      <c r="H6947" s="1">
        <f>+IF(spotify_data[[#This Row],[explicit]]=FALSE,0,1)</f>
        <v>0</v>
      </c>
      <c r="I6947" s="1" t="s">
        <v>8278</v>
      </c>
      <c r="J6947" s="7">
        <f>MATCH(spotify_data[[#This Row],[artist_name]],spotify_data[artist_name],0)</f>
        <v>6442</v>
      </c>
      <c r="K6947">
        <v>45</v>
      </c>
      <c r="L6947" s="10">
        <f>spotify_data[[#This Row],[artist_popularity]]/100</f>
        <v>0.45</v>
      </c>
      <c r="M6947">
        <v>41372</v>
      </c>
      <c r="N6947" s="1" t="s">
        <v>1609</v>
      </c>
      <c r="O6947" s="1" t="s">
        <v>8279</v>
      </c>
      <c r="P6947" s="1">
        <f>MATCH(spotify_data[[#This Row],[album_id]],spotify_data[album_id],0)</f>
        <v>6946</v>
      </c>
      <c r="Q6947" s="1" t="s">
        <v>8280</v>
      </c>
      <c r="R6947" s="2">
        <v>44330</v>
      </c>
      <c r="S6947" s="7">
        <f ca="1">+TODAY()-spotify_data[[#This Row],[Fecha lanzamiento Album]]</f>
        <v>1701</v>
      </c>
      <c r="T6947" s="7">
        <f ca="1">+spotify_data[[#This Row],[Antigüedad Album Dias]]/60</f>
        <v>28.35</v>
      </c>
      <c r="U6947" s="8">
        <f ca="1">spotify_data[[#This Row],[Antigüedad Album Meses]]/12</f>
        <v>2.3625000000000003</v>
      </c>
      <c r="V6947">
        <v>1</v>
      </c>
      <c r="W6947" s="1" t="s">
        <v>21</v>
      </c>
      <c r="X6947" s="1" t="str">
        <f>+IF(spotify_data[[#This Row],[album_type]]="album","Album",IF(spotify_data[[#This Row],[album_type]]="single","Single","Compilation"))</f>
        <v>Single</v>
      </c>
      <c r="Y6947">
        <v>168</v>
      </c>
    </row>
    <row r="6948" spans="1:25" x14ac:dyDescent="0.3">
      <c r="A6948" s="1" t="s">
        <v>9902</v>
      </c>
      <c r="B6948" s="1">
        <v>1790</v>
      </c>
      <c r="C6948" s="1" t="s">
        <v>9903</v>
      </c>
      <c r="D6948">
        <v>7</v>
      </c>
      <c r="E6948">
        <v>32</v>
      </c>
      <c r="F6948" s="10">
        <f>spotify_data[[#This Row],[track_popularity]]/100</f>
        <v>0.32</v>
      </c>
      <c r="G6948" s="9" t="b">
        <v>0</v>
      </c>
      <c r="H6948" s="1">
        <f>+IF(spotify_data[[#This Row],[explicit]]=FALSE,0,1)</f>
        <v>0</v>
      </c>
      <c r="I6948" s="1" t="s">
        <v>9904</v>
      </c>
      <c r="J6948" s="7">
        <f>MATCH(spotify_data[[#This Row],[artist_name]],spotify_data[artist_name],0)</f>
        <v>6947</v>
      </c>
      <c r="K6948">
        <v>36</v>
      </c>
      <c r="L6948" s="10">
        <f>spotify_data[[#This Row],[artist_popularity]]/100</f>
        <v>0.36</v>
      </c>
      <c r="M6948">
        <v>100154</v>
      </c>
      <c r="N6948" s="1" t="s">
        <v>23</v>
      </c>
      <c r="O6948" s="1" t="s">
        <v>9905</v>
      </c>
      <c r="P6948" s="1">
        <f>MATCH(spotify_data[[#This Row],[album_id]],spotify_data[album_id],0)</f>
        <v>6947</v>
      </c>
      <c r="Q6948" s="1" t="s">
        <v>9906</v>
      </c>
      <c r="R6948" s="2">
        <v>43868</v>
      </c>
      <c r="S6948" s="7">
        <f ca="1">+TODAY()-spotify_data[[#This Row],[Fecha lanzamiento Album]]</f>
        <v>2163</v>
      </c>
      <c r="T6948" s="7">
        <f ca="1">+spotify_data[[#This Row],[Antigüedad Album Dias]]/60</f>
        <v>36.049999999999997</v>
      </c>
      <c r="U6948" s="8">
        <f ca="1">spotify_data[[#This Row],[Antigüedad Album Meses]]/12</f>
        <v>3.0041666666666664</v>
      </c>
      <c r="V6948">
        <v>15</v>
      </c>
      <c r="W6948" s="1" t="s">
        <v>1932</v>
      </c>
      <c r="X6948" s="1" t="str">
        <f>+IF(spotify_data[[#This Row],[album_type]]="album","Album",IF(spotify_data[[#This Row],[album_type]]="single","Single","Compilation"))</f>
        <v>Compilation</v>
      </c>
      <c r="Y6948">
        <v>262</v>
      </c>
    </row>
    <row r="6949" spans="1:25" x14ac:dyDescent="0.3">
      <c r="A6949" s="1" t="s">
        <v>10016</v>
      </c>
      <c r="B6949" s="1">
        <v>5275</v>
      </c>
      <c r="C6949" s="1" t="s">
        <v>10017</v>
      </c>
      <c r="D6949">
        <v>11</v>
      </c>
      <c r="E6949">
        <v>32</v>
      </c>
      <c r="F6949" s="10">
        <f>spotify_data[[#This Row],[track_popularity]]/100</f>
        <v>0.32</v>
      </c>
      <c r="G6949" s="9" t="b">
        <v>0</v>
      </c>
      <c r="H6949" s="1">
        <f>+IF(spotify_data[[#This Row],[explicit]]=FALSE,0,1)</f>
        <v>0</v>
      </c>
      <c r="I6949" s="1" t="s">
        <v>854</v>
      </c>
      <c r="J6949" s="7">
        <f>MATCH(spotify_data[[#This Row],[artist_name]],spotify_data[artist_name],0)</f>
        <v>127</v>
      </c>
      <c r="K6949">
        <v>84</v>
      </c>
      <c r="L6949" s="10">
        <f>spotify_data[[#This Row],[artist_popularity]]/100</f>
        <v>0.84</v>
      </c>
      <c r="M6949">
        <v>49050008</v>
      </c>
      <c r="N6949" s="1" t="s">
        <v>855</v>
      </c>
      <c r="O6949" s="1" t="s">
        <v>9997</v>
      </c>
      <c r="P6949" s="1">
        <f>MATCH(spotify_data[[#This Row],[album_id]],spotify_data[album_id],0)</f>
        <v>1901</v>
      </c>
      <c r="Q6949" s="1" t="s">
        <v>9998</v>
      </c>
      <c r="R6949" s="2">
        <v>43840</v>
      </c>
      <c r="S6949" s="7">
        <f ca="1">+TODAY()-spotify_data[[#This Row],[Fecha lanzamiento Album]]</f>
        <v>2191</v>
      </c>
      <c r="T6949" s="7">
        <f ca="1">+spotify_data[[#This Row],[Antigüedad Album Dias]]/60</f>
        <v>36.516666666666666</v>
      </c>
      <c r="U6949" s="8">
        <f ca="1">spotify_data[[#This Row],[Antigüedad Album Meses]]/12</f>
        <v>3.0430555555555556</v>
      </c>
      <c r="V6949">
        <v>41</v>
      </c>
      <c r="W6949" s="1" t="s">
        <v>1932</v>
      </c>
      <c r="X6949" s="1" t="str">
        <f>+IF(spotify_data[[#This Row],[album_type]]="album","Album",IF(spotify_data[[#This Row],[album_type]]="single","Single","Compilation"))</f>
        <v>Compilation</v>
      </c>
      <c r="Y6949">
        <v>208</v>
      </c>
    </row>
    <row r="6950" spans="1:25" x14ac:dyDescent="0.3">
      <c r="A6950" s="1" t="s">
        <v>10021</v>
      </c>
      <c r="B6950" s="1">
        <v>5345</v>
      </c>
      <c r="C6950" s="1" t="s">
        <v>10022</v>
      </c>
      <c r="D6950">
        <v>1</v>
      </c>
      <c r="E6950">
        <v>32</v>
      </c>
      <c r="F6950" s="10">
        <f>spotify_data[[#This Row],[track_popularity]]/100</f>
        <v>0.32</v>
      </c>
      <c r="G6950" s="9" t="b">
        <v>0</v>
      </c>
      <c r="H6950" s="1">
        <f>+IF(spotify_data[[#This Row],[explicit]]=FALSE,0,1)</f>
        <v>0</v>
      </c>
      <c r="I6950" s="1" t="s">
        <v>10023</v>
      </c>
      <c r="J6950" s="7">
        <f>MATCH(spotify_data[[#This Row],[artist_name]],spotify_data[artist_name],0)</f>
        <v>6949</v>
      </c>
      <c r="K6950">
        <v>31</v>
      </c>
      <c r="L6950" s="10">
        <f>spotify_data[[#This Row],[artist_popularity]]/100</f>
        <v>0.31</v>
      </c>
      <c r="M6950">
        <v>15288</v>
      </c>
      <c r="N6950" s="1" t="s">
        <v>10024</v>
      </c>
      <c r="O6950" s="1" t="s">
        <v>10025</v>
      </c>
      <c r="P6950" s="1">
        <f>MATCH(spotify_data[[#This Row],[album_id]],spotify_data[album_id],0)</f>
        <v>6949</v>
      </c>
      <c r="Q6950" s="1" t="s">
        <v>10022</v>
      </c>
      <c r="R6950" s="2">
        <v>43833</v>
      </c>
      <c r="S6950" s="7">
        <f ca="1">+TODAY()-spotify_data[[#This Row],[Fecha lanzamiento Album]]</f>
        <v>2198</v>
      </c>
      <c r="T6950" s="7">
        <f ca="1">+spotify_data[[#This Row],[Antigüedad Album Dias]]/60</f>
        <v>36.633333333333333</v>
      </c>
      <c r="U6950" s="8">
        <f ca="1">spotify_data[[#This Row],[Antigüedad Album Meses]]/12</f>
        <v>3.0527777777777776</v>
      </c>
      <c r="V6950">
        <v>1</v>
      </c>
      <c r="W6950" s="1" t="s">
        <v>21</v>
      </c>
      <c r="X6950" s="1" t="str">
        <f>+IF(spotify_data[[#This Row],[album_type]]="album","Album",IF(spotify_data[[#This Row],[album_type]]="single","Single","Compilation"))</f>
        <v>Single</v>
      </c>
      <c r="Y6950">
        <v>394</v>
      </c>
    </row>
    <row r="6951" spans="1:25" x14ac:dyDescent="0.3">
      <c r="A6951" s="1" t="s">
        <v>10136</v>
      </c>
      <c r="B6951" s="1">
        <v>3011</v>
      </c>
      <c r="C6951" s="1" t="s">
        <v>10137</v>
      </c>
      <c r="D6951">
        <v>1</v>
      </c>
      <c r="E6951">
        <v>32</v>
      </c>
      <c r="F6951" s="10">
        <f>spotify_data[[#This Row],[track_popularity]]/100</f>
        <v>0.32</v>
      </c>
      <c r="G6951" s="9" t="b">
        <v>0</v>
      </c>
      <c r="H6951" s="1">
        <f>+IF(spotify_data[[#This Row],[explicit]]=FALSE,0,1)</f>
        <v>0</v>
      </c>
      <c r="I6951" s="1" t="s">
        <v>10138</v>
      </c>
      <c r="J6951" s="7">
        <f>MATCH(spotify_data[[#This Row],[artist_name]],spotify_data[artist_name],0)</f>
        <v>5308</v>
      </c>
      <c r="K6951">
        <v>52</v>
      </c>
      <c r="L6951" s="10">
        <f>spotify_data[[#This Row],[artist_popularity]]/100</f>
        <v>0.52</v>
      </c>
      <c r="M6951">
        <v>90530</v>
      </c>
      <c r="N6951" s="1" t="s">
        <v>10139</v>
      </c>
      <c r="O6951" s="1" t="s">
        <v>10140</v>
      </c>
      <c r="P6951" s="1">
        <f>MATCH(spotify_data[[#This Row],[album_id]],spotify_data[album_id],0)</f>
        <v>6950</v>
      </c>
      <c r="Q6951" s="1" t="s">
        <v>10141</v>
      </c>
      <c r="R6951" s="2">
        <v>43805</v>
      </c>
      <c r="S6951" s="7">
        <f ca="1">+TODAY()-spotify_data[[#This Row],[Fecha lanzamiento Album]]</f>
        <v>2226</v>
      </c>
      <c r="T6951" s="7">
        <f ca="1">+spotify_data[[#This Row],[Antigüedad Album Dias]]/60</f>
        <v>37.1</v>
      </c>
      <c r="U6951" s="8">
        <f ca="1">spotify_data[[#This Row],[Antigüedad Album Meses]]/12</f>
        <v>3.0916666666666668</v>
      </c>
      <c r="V6951">
        <v>29</v>
      </c>
      <c r="W6951" s="1" t="s">
        <v>20</v>
      </c>
      <c r="X6951" s="1" t="str">
        <f>+IF(spotify_data[[#This Row],[album_type]]="album","Album",IF(spotify_data[[#This Row],[album_type]]="single","Single","Compilation"))</f>
        <v>Album</v>
      </c>
      <c r="Y6951">
        <v>26</v>
      </c>
    </row>
    <row r="6952" spans="1:25" x14ac:dyDescent="0.3">
      <c r="A6952" s="1" t="s">
        <v>10437</v>
      </c>
      <c r="B6952" s="1">
        <v>4695</v>
      </c>
      <c r="C6952" s="1" t="s">
        <v>10438</v>
      </c>
      <c r="D6952">
        <v>1</v>
      </c>
      <c r="E6952">
        <v>32</v>
      </c>
      <c r="F6952" s="10">
        <f>spotify_data[[#This Row],[track_popularity]]/100</f>
        <v>0.32</v>
      </c>
      <c r="G6952" s="9" t="b">
        <v>0</v>
      </c>
      <c r="H6952" s="1">
        <f>+IF(spotify_data[[#This Row],[explicit]]=FALSE,0,1)</f>
        <v>0</v>
      </c>
      <c r="I6952" s="1" t="s">
        <v>10439</v>
      </c>
      <c r="J6952" s="7">
        <f>MATCH(spotify_data[[#This Row],[artist_name]],spotify_data[artist_name],0)</f>
        <v>6951</v>
      </c>
      <c r="K6952">
        <v>52</v>
      </c>
      <c r="L6952" s="10">
        <f>spotify_data[[#This Row],[artist_popularity]]/100</f>
        <v>0.52</v>
      </c>
      <c r="M6952">
        <v>196043</v>
      </c>
      <c r="N6952" s="1" t="s">
        <v>23</v>
      </c>
      <c r="O6952" s="1" t="s">
        <v>10440</v>
      </c>
      <c r="P6952" s="1">
        <f>MATCH(spotify_data[[#This Row],[album_id]],spotify_data[album_id],0)</f>
        <v>6951</v>
      </c>
      <c r="Q6952" s="1" t="s">
        <v>10438</v>
      </c>
      <c r="R6952" s="2">
        <v>43734</v>
      </c>
      <c r="S6952" s="7">
        <f ca="1">+TODAY()-spotify_data[[#This Row],[Fecha lanzamiento Album]]</f>
        <v>2297</v>
      </c>
      <c r="T6952" s="7">
        <f ca="1">+spotify_data[[#This Row],[Antigüedad Album Dias]]/60</f>
        <v>38.283333333333331</v>
      </c>
      <c r="U6952" s="8">
        <f ca="1">spotify_data[[#This Row],[Antigüedad Album Meses]]/12</f>
        <v>3.1902777777777778</v>
      </c>
      <c r="V6952">
        <v>1</v>
      </c>
      <c r="W6952" s="1" t="s">
        <v>21</v>
      </c>
      <c r="X6952" s="1" t="str">
        <f>+IF(spotify_data[[#This Row],[album_type]]="album","Album",IF(spotify_data[[#This Row],[album_type]]="single","Single","Compilation"))</f>
        <v>Single</v>
      </c>
      <c r="Y6952">
        <v>307</v>
      </c>
    </row>
    <row r="6953" spans="1:25" x14ac:dyDescent="0.3">
      <c r="A6953" s="1" t="s">
        <v>11400</v>
      </c>
      <c r="B6953" s="1">
        <v>1265</v>
      </c>
      <c r="C6953" s="1" t="s">
        <v>3393</v>
      </c>
      <c r="D6953">
        <v>1</v>
      </c>
      <c r="E6953">
        <v>32</v>
      </c>
      <c r="F6953" s="10">
        <f>spotify_data[[#This Row],[track_popularity]]/100</f>
        <v>0.32</v>
      </c>
      <c r="G6953" s="9" t="b">
        <v>0</v>
      </c>
      <c r="H6953" s="1">
        <f>+IF(spotify_data[[#This Row],[explicit]]=FALSE,0,1)</f>
        <v>0</v>
      </c>
      <c r="I6953" s="1" t="s">
        <v>11401</v>
      </c>
      <c r="J6953" s="7">
        <f>MATCH(spotify_data[[#This Row],[artist_name]],spotify_data[artist_name],0)</f>
        <v>6952</v>
      </c>
      <c r="K6953">
        <v>14</v>
      </c>
      <c r="L6953" s="10">
        <f>spotify_data[[#This Row],[artist_popularity]]/100</f>
        <v>0.14000000000000001</v>
      </c>
      <c r="M6953">
        <v>1502</v>
      </c>
      <c r="N6953" s="1" t="s">
        <v>23</v>
      </c>
      <c r="O6953" s="1" t="s">
        <v>11402</v>
      </c>
      <c r="P6953" s="1">
        <f>MATCH(spotify_data[[#This Row],[album_id]],spotify_data[album_id],0)</f>
        <v>6952</v>
      </c>
      <c r="Q6953" s="1" t="s">
        <v>3393</v>
      </c>
      <c r="R6953" s="2">
        <v>43486</v>
      </c>
      <c r="S6953" s="7">
        <f ca="1">+TODAY()-spotify_data[[#This Row],[Fecha lanzamiento Album]]</f>
        <v>2545</v>
      </c>
      <c r="T6953" s="7">
        <f ca="1">+spotify_data[[#This Row],[Antigüedad Album Dias]]/60</f>
        <v>42.416666666666664</v>
      </c>
      <c r="U6953" s="8">
        <f ca="1">spotify_data[[#This Row],[Antigüedad Album Meses]]/12</f>
        <v>3.5347222222222219</v>
      </c>
      <c r="V6953">
        <v>1</v>
      </c>
      <c r="W6953" s="1" t="s">
        <v>21</v>
      </c>
      <c r="X6953" s="1" t="str">
        <f>+IF(spotify_data[[#This Row],[album_type]]="album","Album",IF(spotify_data[[#This Row],[album_type]]="single","Single","Compilation"))</f>
        <v>Single</v>
      </c>
      <c r="Y6953">
        <v>208</v>
      </c>
    </row>
    <row r="6954" spans="1:25" x14ac:dyDescent="0.3">
      <c r="A6954" s="1" t="s">
        <v>11690</v>
      </c>
      <c r="B6954" s="1">
        <v>872</v>
      </c>
      <c r="C6954" s="1" t="s">
        <v>11691</v>
      </c>
      <c r="D6954">
        <v>1</v>
      </c>
      <c r="E6954">
        <v>32</v>
      </c>
      <c r="F6954" s="10">
        <f>spotify_data[[#This Row],[track_popularity]]/100</f>
        <v>0.32</v>
      </c>
      <c r="G6954" s="9" t="b">
        <v>0</v>
      </c>
      <c r="H6954" s="1">
        <f>+IF(spotify_data[[#This Row],[explicit]]=FALSE,0,1)</f>
        <v>0</v>
      </c>
      <c r="I6954" s="1" t="s">
        <v>5508</v>
      </c>
      <c r="J6954" s="7">
        <f>MATCH(spotify_data[[#This Row],[artist_name]],spotify_data[artist_name],0)</f>
        <v>6521</v>
      </c>
      <c r="K6954">
        <v>28</v>
      </c>
      <c r="L6954" s="10">
        <f>spotify_data[[#This Row],[artist_popularity]]/100</f>
        <v>0.28000000000000003</v>
      </c>
      <c r="M6954">
        <v>7683</v>
      </c>
      <c r="N6954" s="1" t="s">
        <v>23</v>
      </c>
      <c r="O6954" s="1" t="s">
        <v>11692</v>
      </c>
      <c r="P6954" s="1">
        <f>MATCH(spotify_data[[#This Row],[album_id]],spotify_data[album_id],0)</f>
        <v>6521</v>
      </c>
      <c r="Q6954" s="1" t="s">
        <v>11693</v>
      </c>
      <c r="R6954" s="2">
        <v>43413</v>
      </c>
      <c r="S6954" s="7">
        <f ca="1">+TODAY()-spotify_data[[#This Row],[Fecha lanzamiento Album]]</f>
        <v>2618</v>
      </c>
      <c r="T6954" s="7">
        <f ca="1">+spotify_data[[#This Row],[Antigüedad Album Dias]]/60</f>
        <v>43.633333333333333</v>
      </c>
      <c r="U6954" s="8">
        <f ca="1">spotify_data[[#This Row],[Antigüedad Album Meses]]/12</f>
        <v>3.6361111111111111</v>
      </c>
      <c r="V6954">
        <v>4</v>
      </c>
      <c r="W6954" s="1" t="s">
        <v>21</v>
      </c>
      <c r="X6954" s="1" t="str">
        <f>+IF(spotify_data[[#This Row],[album_type]]="album","Album",IF(spotify_data[[#This Row],[album_type]]="single","Single","Compilation"))</f>
        <v>Single</v>
      </c>
      <c r="Y6954">
        <v>344</v>
      </c>
    </row>
    <row r="6955" spans="1:25" x14ac:dyDescent="0.3">
      <c r="A6955" s="1" t="s">
        <v>12013</v>
      </c>
      <c r="B6955" s="1">
        <v>2242</v>
      </c>
      <c r="C6955" s="1" t="s">
        <v>12014</v>
      </c>
      <c r="D6955">
        <v>8</v>
      </c>
      <c r="E6955">
        <v>32</v>
      </c>
      <c r="F6955" s="10">
        <f>spotify_data[[#This Row],[track_popularity]]/100</f>
        <v>0.32</v>
      </c>
      <c r="G6955" s="9" t="b">
        <v>0</v>
      </c>
      <c r="H6955" s="1">
        <f>+IF(spotify_data[[#This Row],[explicit]]=FALSE,0,1)</f>
        <v>0</v>
      </c>
      <c r="I6955" s="1" t="s">
        <v>7271</v>
      </c>
      <c r="J6955" s="7">
        <f>MATCH(spotify_data[[#This Row],[artist_name]],spotify_data[artist_name],0)</f>
        <v>6313</v>
      </c>
      <c r="K6955">
        <v>39</v>
      </c>
      <c r="L6955" s="10">
        <f>spotify_data[[#This Row],[artist_popularity]]/100</f>
        <v>0.39</v>
      </c>
      <c r="M6955">
        <v>132370</v>
      </c>
      <c r="N6955" s="1" t="s">
        <v>23</v>
      </c>
      <c r="O6955" s="1" t="s">
        <v>12015</v>
      </c>
      <c r="P6955" s="1">
        <f>MATCH(spotify_data[[#This Row],[album_id]],spotify_data[album_id],0)</f>
        <v>6954</v>
      </c>
      <c r="Q6955" s="1" t="s">
        <v>12016</v>
      </c>
      <c r="R6955" s="2">
        <v>43343</v>
      </c>
      <c r="S6955" s="7">
        <f ca="1">+TODAY()-spotify_data[[#This Row],[Fecha lanzamiento Album]]</f>
        <v>2688</v>
      </c>
      <c r="T6955" s="7">
        <f ca="1">+spotify_data[[#This Row],[Antigüedad Album Dias]]/60</f>
        <v>44.8</v>
      </c>
      <c r="U6955" s="8">
        <f ca="1">spotify_data[[#This Row],[Antigüedad Album Meses]]/12</f>
        <v>3.7333333333333329</v>
      </c>
      <c r="V6955">
        <v>10</v>
      </c>
      <c r="W6955" s="1" t="s">
        <v>20</v>
      </c>
      <c r="X6955" s="1" t="str">
        <f>+IF(spotify_data[[#This Row],[album_type]]="album","Album",IF(spotify_data[[#This Row],[album_type]]="single","Single","Compilation"))</f>
        <v>Album</v>
      </c>
      <c r="Y6955">
        <v>526</v>
      </c>
    </row>
    <row r="6956" spans="1:25" x14ac:dyDescent="0.3">
      <c r="A6956" s="1" t="s">
        <v>12196</v>
      </c>
      <c r="B6956" s="1">
        <v>2125</v>
      </c>
      <c r="C6956" s="1" t="s">
        <v>12197</v>
      </c>
      <c r="D6956">
        <v>16</v>
      </c>
      <c r="E6956">
        <v>32</v>
      </c>
      <c r="F6956" s="10">
        <f>spotify_data[[#This Row],[track_popularity]]/100</f>
        <v>0.32</v>
      </c>
      <c r="G6956" s="9" t="b">
        <v>0</v>
      </c>
      <c r="H6956" s="1">
        <f>+IF(spotify_data[[#This Row],[explicit]]=FALSE,0,1)</f>
        <v>0</v>
      </c>
      <c r="I6956" s="1" t="s">
        <v>12198</v>
      </c>
      <c r="J6956" s="7">
        <f>MATCH(spotify_data[[#This Row],[artist_name]],spotify_data[artist_name],0)</f>
        <v>6955</v>
      </c>
      <c r="K6956">
        <v>47</v>
      </c>
      <c r="L6956" s="10">
        <f>spotify_data[[#This Row],[artist_popularity]]/100</f>
        <v>0.47</v>
      </c>
      <c r="M6956">
        <v>21109</v>
      </c>
      <c r="N6956" s="1" t="s">
        <v>12199</v>
      </c>
      <c r="O6956" s="1" t="s">
        <v>12200</v>
      </c>
      <c r="P6956" s="1">
        <f>MATCH(spotify_data[[#This Row],[album_id]],spotify_data[album_id],0)</f>
        <v>6955</v>
      </c>
      <c r="Q6956" s="1" t="s">
        <v>12201</v>
      </c>
      <c r="R6956" s="2">
        <v>43294</v>
      </c>
      <c r="S6956" s="7">
        <f ca="1">+TODAY()-spotify_data[[#This Row],[Fecha lanzamiento Album]]</f>
        <v>2737</v>
      </c>
      <c r="T6956" s="7">
        <f ca="1">+spotify_data[[#This Row],[Antigüedad Album Dias]]/60</f>
        <v>45.616666666666667</v>
      </c>
      <c r="U6956" s="8">
        <f ca="1">spotify_data[[#This Row],[Antigüedad Album Meses]]/12</f>
        <v>3.8013888888888889</v>
      </c>
      <c r="V6956">
        <v>85</v>
      </c>
      <c r="W6956" s="1" t="s">
        <v>20</v>
      </c>
      <c r="X6956" s="1" t="str">
        <f>+IF(spotify_data[[#This Row],[album_type]]="album","Album",IF(spotify_data[[#This Row],[album_type]]="single","Single","Compilation"))</f>
        <v>Album</v>
      </c>
      <c r="Y6956">
        <v>305</v>
      </c>
    </row>
    <row r="6957" spans="1:25" x14ac:dyDescent="0.3">
      <c r="A6957" s="1" t="s">
        <v>13069</v>
      </c>
      <c r="B6957" s="1">
        <v>6385</v>
      </c>
      <c r="C6957" s="1" t="s">
        <v>10778</v>
      </c>
      <c r="D6957">
        <v>4</v>
      </c>
      <c r="E6957">
        <v>32</v>
      </c>
      <c r="F6957" s="10">
        <f>spotify_data[[#This Row],[track_popularity]]/100</f>
        <v>0.32</v>
      </c>
      <c r="G6957" s="9" t="b">
        <v>0</v>
      </c>
      <c r="H6957" s="1">
        <f>+IF(spotify_data[[#This Row],[explicit]]=FALSE,0,1)</f>
        <v>0</v>
      </c>
      <c r="I6957" s="1" t="s">
        <v>318</v>
      </c>
      <c r="J6957" s="7">
        <f>MATCH(spotify_data[[#This Row],[artist_name]],spotify_data[artist_name],0)</f>
        <v>2</v>
      </c>
      <c r="K6957">
        <v>100</v>
      </c>
      <c r="L6957" s="10">
        <f>spotify_data[[#This Row],[artist_popularity]]/100</f>
        <v>1</v>
      </c>
      <c r="M6957">
        <v>145396321</v>
      </c>
      <c r="N6957" s="1" t="s">
        <v>319</v>
      </c>
      <c r="O6957" s="1" t="s">
        <v>13053</v>
      </c>
      <c r="P6957" s="1">
        <f>MATCH(spotify_data[[#This Row],[album_id]],spotify_data[album_id],0)</f>
        <v>527</v>
      </c>
      <c r="Q6957" s="1" t="s">
        <v>13054</v>
      </c>
      <c r="R6957" s="2">
        <v>43048</v>
      </c>
      <c r="S6957" s="7">
        <f ca="1">+TODAY()-spotify_data[[#This Row],[Fecha lanzamiento Album]]</f>
        <v>2983</v>
      </c>
      <c r="T6957" s="7">
        <f ca="1">+spotify_data[[#This Row],[Antigüedad Album Dias]]/60</f>
        <v>49.716666666666669</v>
      </c>
      <c r="U6957" s="8">
        <f ca="1">spotify_data[[#This Row],[Antigüedad Album Meses]]/12</f>
        <v>4.1430555555555557</v>
      </c>
      <c r="V6957">
        <v>46</v>
      </c>
      <c r="W6957" s="1" t="s">
        <v>20</v>
      </c>
      <c r="X6957" s="1" t="str">
        <f>+IF(spotify_data[[#This Row],[album_type]]="album","Album",IF(spotify_data[[#This Row],[album_type]]="single","Single","Compilation"))</f>
        <v>Album</v>
      </c>
      <c r="Y6957">
        <v>371</v>
      </c>
    </row>
    <row r="6958" spans="1:25" x14ac:dyDescent="0.3">
      <c r="A6958" s="1" t="s">
        <v>13136</v>
      </c>
      <c r="B6958" s="1">
        <v>4404</v>
      </c>
      <c r="C6958" s="1" t="s">
        <v>13137</v>
      </c>
      <c r="D6958">
        <v>7</v>
      </c>
      <c r="E6958">
        <v>32</v>
      </c>
      <c r="F6958" s="10">
        <f>spotify_data[[#This Row],[track_popularity]]/100</f>
        <v>0.32</v>
      </c>
      <c r="G6958" s="9" t="b">
        <v>0</v>
      </c>
      <c r="H6958" s="1">
        <f>+IF(spotify_data[[#This Row],[explicit]]=FALSE,0,1)</f>
        <v>0</v>
      </c>
      <c r="I6958" s="1" t="s">
        <v>318</v>
      </c>
      <c r="J6958" s="7">
        <f>MATCH(spotify_data[[#This Row],[artist_name]],spotify_data[artist_name],0)</f>
        <v>2</v>
      </c>
      <c r="K6958">
        <v>100</v>
      </c>
      <c r="L6958" s="10">
        <f>spotify_data[[#This Row],[artist_popularity]]/100</f>
        <v>1</v>
      </c>
      <c r="M6958">
        <v>145396321</v>
      </c>
      <c r="N6958" s="1" t="s">
        <v>319</v>
      </c>
      <c r="O6958" s="1" t="s">
        <v>13053</v>
      </c>
      <c r="P6958" s="1">
        <f>MATCH(spotify_data[[#This Row],[album_id]],spotify_data[album_id],0)</f>
        <v>527</v>
      </c>
      <c r="Q6958" s="1" t="s">
        <v>13054</v>
      </c>
      <c r="R6958" s="2">
        <v>43048</v>
      </c>
      <c r="S6958" s="7">
        <f ca="1">+TODAY()-spotify_data[[#This Row],[Fecha lanzamiento Album]]</f>
        <v>2983</v>
      </c>
      <c r="T6958" s="7">
        <f ca="1">+spotify_data[[#This Row],[Antigüedad Album Dias]]/60</f>
        <v>49.716666666666669</v>
      </c>
      <c r="U6958" s="8">
        <f ca="1">spotify_data[[#This Row],[Antigüedad Album Meses]]/12</f>
        <v>4.1430555555555557</v>
      </c>
      <c r="V6958">
        <v>46</v>
      </c>
      <c r="W6958" s="1" t="s">
        <v>20</v>
      </c>
      <c r="X6958" s="1" t="str">
        <f>+IF(spotify_data[[#This Row],[album_type]]="album","Album",IF(spotify_data[[#This Row],[album_type]]="single","Single","Compilation"))</f>
        <v>Album</v>
      </c>
      <c r="Y6958">
        <v>339</v>
      </c>
    </row>
    <row r="6959" spans="1:25" x14ac:dyDescent="0.3">
      <c r="A6959" s="1" t="s">
        <v>13140</v>
      </c>
      <c r="B6959" s="1">
        <v>6181</v>
      </c>
      <c r="C6959" s="1" t="s">
        <v>13141</v>
      </c>
      <c r="D6959">
        <v>27</v>
      </c>
      <c r="E6959">
        <v>32</v>
      </c>
      <c r="F6959" s="10">
        <f>spotify_data[[#This Row],[track_popularity]]/100</f>
        <v>0.32</v>
      </c>
      <c r="G6959" s="9" t="b">
        <v>0</v>
      </c>
      <c r="H6959" s="1">
        <f>+IF(spotify_data[[#This Row],[explicit]]=FALSE,0,1)</f>
        <v>0</v>
      </c>
      <c r="I6959" s="1" t="s">
        <v>318</v>
      </c>
      <c r="J6959" s="7">
        <f>MATCH(spotify_data[[#This Row],[artist_name]],spotify_data[artist_name],0)</f>
        <v>2</v>
      </c>
      <c r="K6959">
        <v>100</v>
      </c>
      <c r="L6959" s="10">
        <f>spotify_data[[#This Row],[artist_popularity]]/100</f>
        <v>1</v>
      </c>
      <c r="M6959">
        <v>145443567</v>
      </c>
      <c r="N6959" s="1" t="s">
        <v>319</v>
      </c>
      <c r="O6959" s="1" t="s">
        <v>13053</v>
      </c>
      <c r="P6959" s="1">
        <f>MATCH(spotify_data[[#This Row],[album_id]],spotify_data[album_id],0)</f>
        <v>527</v>
      </c>
      <c r="Q6959" s="1" t="s">
        <v>13054</v>
      </c>
      <c r="R6959" s="2">
        <v>43048</v>
      </c>
      <c r="S6959" s="7">
        <f ca="1">+TODAY()-spotify_data[[#This Row],[Fecha lanzamiento Album]]</f>
        <v>2983</v>
      </c>
      <c r="T6959" s="7">
        <f ca="1">+spotify_data[[#This Row],[Antigüedad Album Dias]]/60</f>
        <v>49.716666666666669</v>
      </c>
      <c r="U6959" s="8">
        <f ca="1">spotify_data[[#This Row],[Antigüedad Album Meses]]/12</f>
        <v>4.1430555555555557</v>
      </c>
      <c r="V6959">
        <v>46</v>
      </c>
      <c r="W6959" s="1" t="s">
        <v>20</v>
      </c>
      <c r="X6959" s="1" t="str">
        <f>+IF(spotify_data[[#This Row],[album_type]]="album","Album",IF(spotify_data[[#This Row],[album_type]]="single","Single","Compilation"))</f>
        <v>Album</v>
      </c>
      <c r="Y6959">
        <v>393</v>
      </c>
    </row>
    <row r="6960" spans="1:25" x14ac:dyDescent="0.3">
      <c r="A6960" s="1" t="s">
        <v>13517</v>
      </c>
      <c r="B6960" s="1">
        <v>1671</v>
      </c>
      <c r="C6960" s="1" t="s">
        <v>13518</v>
      </c>
      <c r="D6960">
        <v>1</v>
      </c>
      <c r="E6960">
        <v>32</v>
      </c>
      <c r="F6960" s="10">
        <f>spotify_data[[#This Row],[track_popularity]]/100</f>
        <v>0.32</v>
      </c>
      <c r="G6960" s="9" t="b">
        <v>0</v>
      </c>
      <c r="H6960" s="1">
        <f>+IF(spotify_data[[#This Row],[explicit]]=FALSE,0,1)</f>
        <v>0</v>
      </c>
      <c r="I6960" s="1" t="s">
        <v>13519</v>
      </c>
      <c r="J6960" s="7">
        <f>MATCH(spotify_data[[#This Row],[artist_name]],spotify_data[artist_name],0)</f>
        <v>6959</v>
      </c>
      <c r="K6960">
        <v>17</v>
      </c>
      <c r="L6960" s="10">
        <f>spotify_data[[#This Row],[artist_popularity]]/100</f>
        <v>0.17</v>
      </c>
      <c r="M6960">
        <v>2206</v>
      </c>
      <c r="N6960" s="1" t="s">
        <v>23</v>
      </c>
      <c r="O6960" s="1" t="s">
        <v>13520</v>
      </c>
      <c r="P6960" s="1">
        <f>MATCH(spotify_data[[#This Row],[album_id]],spotify_data[album_id],0)</f>
        <v>6959</v>
      </c>
      <c r="Q6960" s="1" t="s">
        <v>13518</v>
      </c>
      <c r="R6960" s="2">
        <v>42916</v>
      </c>
      <c r="S6960" s="7">
        <f ca="1">+TODAY()-spotify_data[[#This Row],[Fecha lanzamiento Album]]</f>
        <v>3115</v>
      </c>
      <c r="T6960" s="7">
        <f ca="1">+spotify_data[[#This Row],[Antigüedad Album Dias]]/60</f>
        <v>51.916666666666664</v>
      </c>
      <c r="U6960" s="8">
        <f ca="1">spotify_data[[#This Row],[Antigüedad Album Meses]]/12</f>
        <v>4.3263888888888884</v>
      </c>
      <c r="V6960">
        <v>1</v>
      </c>
      <c r="W6960" s="1" t="s">
        <v>21</v>
      </c>
      <c r="X6960" s="1" t="str">
        <f>+IF(spotify_data[[#This Row],[album_type]]="album","Album",IF(spotify_data[[#This Row],[album_type]]="single","Single","Compilation"))</f>
        <v>Single</v>
      </c>
      <c r="Y6960">
        <v>116</v>
      </c>
    </row>
    <row r="6961" spans="1:25" x14ac:dyDescent="0.3">
      <c r="A6961" s="1" t="s">
        <v>13903</v>
      </c>
      <c r="B6961" s="1">
        <v>2150</v>
      </c>
      <c r="C6961" s="1" t="s">
        <v>13904</v>
      </c>
      <c r="D6961">
        <v>4</v>
      </c>
      <c r="E6961">
        <v>32</v>
      </c>
      <c r="F6961" s="10">
        <f>spotify_data[[#This Row],[track_popularity]]/100</f>
        <v>0.32</v>
      </c>
      <c r="G6961" s="9" t="b">
        <v>1</v>
      </c>
      <c r="H6961" s="1">
        <f>+IF(spotify_data[[#This Row],[explicit]]=FALSE,0,1)</f>
        <v>1</v>
      </c>
      <c r="I6961" s="1" t="s">
        <v>4590</v>
      </c>
      <c r="J6961" s="7">
        <f>MATCH(spotify_data[[#This Row],[artist_name]],spotify_data[artist_name],0)</f>
        <v>3994</v>
      </c>
      <c r="K6961">
        <v>60</v>
      </c>
      <c r="L6961" s="10">
        <f>spotify_data[[#This Row],[artist_popularity]]/100</f>
        <v>0.6</v>
      </c>
      <c r="M6961">
        <v>644923</v>
      </c>
      <c r="N6961" s="1" t="s">
        <v>23</v>
      </c>
      <c r="O6961" s="1" t="s">
        <v>13889</v>
      </c>
      <c r="P6961" s="1">
        <f>MATCH(spotify_data[[#This Row],[album_id]],spotify_data[album_id],0)</f>
        <v>3994</v>
      </c>
      <c r="Q6961" s="1" t="s">
        <v>13890</v>
      </c>
      <c r="R6961" s="2">
        <v>42832</v>
      </c>
      <c r="S6961" s="7">
        <f ca="1">+TODAY()-spotify_data[[#This Row],[Fecha lanzamiento Album]]</f>
        <v>3199</v>
      </c>
      <c r="T6961" s="7">
        <f ca="1">+spotify_data[[#This Row],[Antigüedad Album Dias]]/60</f>
        <v>53.31666666666667</v>
      </c>
      <c r="U6961" s="8">
        <f ca="1">spotify_data[[#This Row],[Antigüedad Album Meses]]/12</f>
        <v>4.4430555555555555</v>
      </c>
      <c r="V6961">
        <v>12</v>
      </c>
      <c r="W6961" s="1" t="s">
        <v>20</v>
      </c>
      <c r="X6961" s="1" t="str">
        <f>+IF(spotify_data[[#This Row],[album_type]]="album","Album",IF(spotify_data[[#This Row],[album_type]]="single","Single","Compilation"))</f>
        <v>Album</v>
      </c>
      <c r="Y6961">
        <v>22</v>
      </c>
    </row>
    <row r="6962" spans="1:25" x14ac:dyDescent="0.3">
      <c r="A6962" s="1" t="s">
        <v>14369</v>
      </c>
      <c r="B6962" s="1">
        <v>6899</v>
      </c>
      <c r="C6962" s="1" t="s">
        <v>14370</v>
      </c>
      <c r="D6962">
        <v>18</v>
      </c>
      <c r="E6962">
        <v>32</v>
      </c>
      <c r="F6962" s="10">
        <f>spotify_data[[#This Row],[track_popularity]]/100</f>
        <v>0.32</v>
      </c>
      <c r="G6962" s="9" t="b">
        <v>0</v>
      </c>
      <c r="H6962" s="1">
        <f>+IF(spotify_data[[#This Row],[explicit]]=FALSE,0,1)</f>
        <v>0</v>
      </c>
      <c r="I6962" s="1" t="s">
        <v>7418</v>
      </c>
      <c r="J6962" s="7">
        <f>MATCH(spotify_data[[#This Row],[artist_name]],spotify_data[artist_name],0)</f>
        <v>3389</v>
      </c>
      <c r="K6962">
        <v>63</v>
      </c>
      <c r="L6962" s="10">
        <f>spotify_data[[#This Row],[artist_popularity]]/100</f>
        <v>0.63</v>
      </c>
      <c r="M6962">
        <v>430168</v>
      </c>
      <c r="N6962" s="1" t="s">
        <v>1609</v>
      </c>
      <c r="O6962" s="1" t="s">
        <v>14371</v>
      </c>
      <c r="P6962" s="1">
        <f>MATCH(spotify_data[[#This Row],[album_id]],spotify_data[album_id],0)</f>
        <v>6961</v>
      </c>
      <c r="Q6962" s="1" t="s">
        <v>14372</v>
      </c>
      <c r="R6962" s="2">
        <v>42664</v>
      </c>
      <c r="S6962" s="7">
        <f ca="1">+TODAY()-spotify_data[[#This Row],[Fecha lanzamiento Album]]</f>
        <v>3367</v>
      </c>
      <c r="T6962" s="7">
        <f ca="1">+spotify_data[[#This Row],[Antigüedad Album Dias]]/60</f>
        <v>56.116666666666667</v>
      </c>
      <c r="U6962" s="8">
        <f ca="1">spotify_data[[#This Row],[Antigüedad Album Meses]]/12</f>
        <v>4.6763888888888889</v>
      </c>
      <c r="V6962">
        <v>19</v>
      </c>
      <c r="W6962" s="1" t="s">
        <v>20</v>
      </c>
      <c r="X6962" s="1" t="str">
        <f>+IF(spotify_data[[#This Row],[album_type]]="album","Album",IF(spotify_data[[#This Row],[album_type]]="single","Single","Compilation"))</f>
        <v>Album</v>
      </c>
      <c r="Y6962">
        <v>291</v>
      </c>
    </row>
    <row r="6963" spans="1:25" x14ac:dyDescent="0.3">
      <c r="A6963" s="1" t="s">
        <v>14393</v>
      </c>
      <c r="B6963" s="1">
        <v>1692</v>
      </c>
      <c r="C6963" s="1" t="s">
        <v>14394</v>
      </c>
      <c r="D6963">
        <v>4</v>
      </c>
      <c r="E6963">
        <v>32</v>
      </c>
      <c r="F6963" s="10">
        <f>spotify_data[[#This Row],[track_popularity]]/100</f>
        <v>0.32</v>
      </c>
      <c r="G6963" s="9" t="b">
        <v>0</v>
      </c>
      <c r="H6963" s="1">
        <f>+IF(spotify_data[[#This Row],[explicit]]=FALSE,0,1)</f>
        <v>0</v>
      </c>
      <c r="I6963" s="1" t="s">
        <v>854</v>
      </c>
      <c r="J6963" s="7">
        <f>MATCH(spotify_data[[#This Row],[artist_name]],spotify_data[artist_name],0)</f>
        <v>127</v>
      </c>
      <c r="K6963">
        <v>84</v>
      </c>
      <c r="L6963" s="10">
        <f>spotify_data[[#This Row],[artist_popularity]]/100</f>
        <v>0.84</v>
      </c>
      <c r="M6963">
        <v>49050008</v>
      </c>
      <c r="N6963" s="1" t="s">
        <v>855</v>
      </c>
      <c r="O6963" s="1" t="s">
        <v>14395</v>
      </c>
      <c r="P6963" s="1">
        <f>MATCH(spotify_data[[#This Row],[album_id]],spotify_data[album_id],0)</f>
        <v>6962</v>
      </c>
      <c r="Q6963" s="1" t="s">
        <v>14396</v>
      </c>
      <c r="R6963" s="2">
        <v>42650</v>
      </c>
      <c r="S6963" s="7">
        <f ca="1">+TODAY()-spotify_data[[#This Row],[Fecha lanzamiento Album]]</f>
        <v>3381</v>
      </c>
      <c r="T6963" s="7">
        <f ca="1">+spotify_data[[#This Row],[Antigüedad Album Dias]]/60</f>
        <v>56.35</v>
      </c>
      <c r="U6963" s="8">
        <f ca="1">spotify_data[[#This Row],[Antigüedad Album Meses]]/12</f>
        <v>4.6958333333333337</v>
      </c>
      <c r="V6963">
        <v>4</v>
      </c>
      <c r="W6963" s="1" t="s">
        <v>21</v>
      </c>
      <c r="X6963" s="1" t="str">
        <f>+IF(spotify_data[[#This Row],[album_type]]="album","Album",IF(spotify_data[[#This Row],[album_type]]="single","Single","Compilation"))</f>
        <v>Single</v>
      </c>
      <c r="Y6963">
        <v>251</v>
      </c>
    </row>
    <row r="6964" spans="1:25" x14ac:dyDescent="0.3">
      <c r="A6964" s="1" t="s">
        <v>14505</v>
      </c>
      <c r="B6964" s="1">
        <v>6944</v>
      </c>
      <c r="C6964" s="1" t="s">
        <v>14506</v>
      </c>
      <c r="D6964">
        <v>1</v>
      </c>
      <c r="E6964">
        <v>32</v>
      </c>
      <c r="F6964" s="10">
        <f>spotify_data[[#This Row],[track_popularity]]/100</f>
        <v>0.32</v>
      </c>
      <c r="G6964" s="9" t="b">
        <v>0</v>
      </c>
      <c r="H6964" s="1">
        <f>+IF(spotify_data[[#This Row],[explicit]]=FALSE,0,1)</f>
        <v>0</v>
      </c>
      <c r="I6964" s="1" t="s">
        <v>14507</v>
      </c>
      <c r="J6964" s="7">
        <f>MATCH(spotify_data[[#This Row],[artist_name]],spotify_data[artist_name],0)</f>
        <v>6963</v>
      </c>
      <c r="K6964">
        <v>23</v>
      </c>
      <c r="L6964" s="10">
        <f>spotify_data[[#This Row],[artist_popularity]]/100</f>
        <v>0.23</v>
      </c>
      <c r="M6964">
        <v>1974</v>
      </c>
      <c r="N6964" s="1" t="s">
        <v>23</v>
      </c>
      <c r="O6964" s="1" t="s">
        <v>14508</v>
      </c>
      <c r="P6964" s="1">
        <f>MATCH(spotify_data[[#This Row],[album_id]],spotify_data[album_id],0)</f>
        <v>6963</v>
      </c>
      <c r="Q6964" s="1" t="s">
        <v>14509</v>
      </c>
      <c r="R6964" s="2">
        <v>42604</v>
      </c>
      <c r="S6964" s="7">
        <f ca="1">+TODAY()-spotify_data[[#This Row],[Fecha lanzamiento Album]]</f>
        <v>3427</v>
      </c>
      <c r="T6964" s="7">
        <f ca="1">+spotify_data[[#This Row],[Antigüedad Album Dias]]/60</f>
        <v>57.116666666666667</v>
      </c>
      <c r="U6964" s="8">
        <f ca="1">spotify_data[[#This Row],[Antigüedad Album Meses]]/12</f>
        <v>4.759722222222222</v>
      </c>
      <c r="V6964">
        <v>26</v>
      </c>
      <c r="W6964" s="1" t="s">
        <v>1932</v>
      </c>
      <c r="X6964" s="1" t="str">
        <f>+IF(spotify_data[[#This Row],[album_type]]="album","Album",IF(spotify_data[[#This Row],[album_type]]="single","Single","Compilation"))</f>
        <v>Compilation</v>
      </c>
      <c r="Y6964">
        <v>275</v>
      </c>
    </row>
    <row r="6965" spans="1:25" x14ac:dyDescent="0.3">
      <c r="A6965" s="1" t="s">
        <v>15325</v>
      </c>
      <c r="B6965" s="1">
        <v>440</v>
      </c>
      <c r="C6965" s="1" t="s">
        <v>15326</v>
      </c>
      <c r="D6965">
        <v>13</v>
      </c>
      <c r="E6965">
        <v>32</v>
      </c>
      <c r="F6965" s="10">
        <f>spotify_data[[#This Row],[track_popularity]]/100</f>
        <v>0.32</v>
      </c>
      <c r="G6965" s="9" t="b">
        <v>0</v>
      </c>
      <c r="H6965" s="1">
        <f>+IF(spotify_data[[#This Row],[explicit]]=FALSE,0,1)</f>
        <v>0</v>
      </c>
      <c r="I6965" s="1" t="s">
        <v>15327</v>
      </c>
      <c r="J6965" s="7">
        <f>MATCH(spotify_data[[#This Row],[artist_name]],spotify_data[artist_name],0)</f>
        <v>5319</v>
      </c>
      <c r="K6965">
        <v>48</v>
      </c>
      <c r="L6965" s="10">
        <f>spotify_data[[#This Row],[artist_popularity]]/100</f>
        <v>0.48</v>
      </c>
      <c r="M6965">
        <v>55551</v>
      </c>
      <c r="N6965" s="1" t="s">
        <v>1609</v>
      </c>
      <c r="O6965" s="1" t="s">
        <v>15328</v>
      </c>
      <c r="P6965" s="1">
        <f>MATCH(spotify_data[[#This Row],[album_id]],spotify_data[album_id],0)</f>
        <v>6964</v>
      </c>
      <c r="Q6965" s="1" t="s">
        <v>15329</v>
      </c>
      <c r="R6965" s="2">
        <v>42300</v>
      </c>
      <c r="S6965" s="7">
        <f ca="1">+TODAY()-spotify_data[[#This Row],[Fecha lanzamiento Album]]</f>
        <v>3731</v>
      </c>
      <c r="T6965" s="7">
        <f ca="1">+spotify_data[[#This Row],[Antigüedad Album Dias]]/60</f>
        <v>62.18333333333333</v>
      </c>
      <c r="U6965" s="8">
        <f ca="1">spotify_data[[#This Row],[Antigüedad Album Meses]]/12</f>
        <v>5.1819444444444445</v>
      </c>
      <c r="V6965">
        <v>36</v>
      </c>
      <c r="W6965" s="1" t="s">
        <v>20</v>
      </c>
      <c r="X6965" s="1" t="str">
        <f>+IF(spotify_data[[#This Row],[album_type]]="album","Album",IF(spotify_data[[#This Row],[album_type]]="single","Single","Compilation"))</f>
        <v>Album</v>
      </c>
      <c r="Y6965">
        <v>485</v>
      </c>
    </row>
    <row r="6966" spans="1:25" x14ac:dyDescent="0.3">
      <c r="A6966" s="1" t="s">
        <v>15627</v>
      </c>
      <c r="B6966" s="1">
        <v>4815</v>
      </c>
      <c r="C6966" s="1" t="s">
        <v>15628</v>
      </c>
      <c r="D6966">
        <v>6</v>
      </c>
      <c r="E6966">
        <v>32</v>
      </c>
      <c r="F6966" s="10">
        <f>spotify_data[[#This Row],[track_popularity]]/100</f>
        <v>0.32</v>
      </c>
      <c r="G6966" s="9" t="b">
        <v>0</v>
      </c>
      <c r="H6966" s="1">
        <f>+IF(spotify_data[[#This Row],[explicit]]=FALSE,0,1)</f>
        <v>0</v>
      </c>
      <c r="I6966" s="1" t="s">
        <v>6592</v>
      </c>
      <c r="J6966" s="7">
        <f>MATCH(spotify_data[[#This Row],[artist_name]],spotify_data[artist_name],0)</f>
        <v>1464</v>
      </c>
      <c r="K6966">
        <v>74</v>
      </c>
      <c r="L6966" s="10">
        <f>spotify_data[[#This Row],[artist_popularity]]/100</f>
        <v>0.74</v>
      </c>
      <c r="M6966">
        <v>9407321</v>
      </c>
      <c r="N6966" s="1" t="s">
        <v>1925</v>
      </c>
      <c r="O6966" s="1" t="s">
        <v>15629</v>
      </c>
      <c r="P6966" s="1">
        <f>MATCH(spotify_data[[#This Row],[album_id]],spotify_data[album_id],0)</f>
        <v>6537</v>
      </c>
      <c r="Q6966" s="1" t="s">
        <v>15630</v>
      </c>
      <c r="R6966" s="2">
        <v>42223</v>
      </c>
      <c r="S6966" s="7">
        <f ca="1">+TODAY()-spotify_data[[#This Row],[Fecha lanzamiento Album]]</f>
        <v>3808</v>
      </c>
      <c r="T6966" s="7">
        <f ca="1">+spotify_data[[#This Row],[Antigüedad Album Dias]]/60</f>
        <v>63.466666666666669</v>
      </c>
      <c r="U6966" s="8">
        <f ca="1">spotify_data[[#This Row],[Antigüedad Album Meses]]/12</f>
        <v>5.2888888888888888</v>
      </c>
      <c r="V6966">
        <v>13</v>
      </c>
      <c r="W6966" s="1" t="s">
        <v>20</v>
      </c>
      <c r="X6966" s="1" t="str">
        <f>+IF(spotify_data[[#This Row],[album_type]]="album","Album",IF(spotify_data[[#This Row],[album_type]]="single","Single","Compilation"))</f>
        <v>Album</v>
      </c>
      <c r="Y6966">
        <v>343</v>
      </c>
    </row>
    <row r="6967" spans="1:25" x14ac:dyDescent="0.3">
      <c r="A6967" s="1" t="s">
        <v>15692</v>
      </c>
      <c r="B6967" s="1">
        <v>3132</v>
      </c>
      <c r="C6967" s="1" t="s">
        <v>15693</v>
      </c>
      <c r="D6967">
        <v>3</v>
      </c>
      <c r="E6967">
        <v>32</v>
      </c>
      <c r="F6967" s="10">
        <f>spotify_data[[#This Row],[track_popularity]]/100</f>
        <v>0.32</v>
      </c>
      <c r="G6967" s="9" t="b">
        <v>0</v>
      </c>
      <c r="H6967" s="1">
        <f>+IF(spotify_data[[#This Row],[explicit]]=FALSE,0,1)</f>
        <v>0</v>
      </c>
      <c r="I6967" s="1" t="s">
        <v>15694</v>
      </c>
      <c r="J6967" s="7">
        <f>MATCH(spotify_data[[#This Row],[artist_name]],spotify_data[artist_name],0)</f>
        <v>6966</v>
      </c>
      <c r="K6967">
        <v>35</v>
      </c>
      <c r="L6967" s="10">
        <f>spotify_data[[#This Row],[artist_popularity]]/100</f>
        <v>0.35</v>
      </c>
      <c r="M6967">
        <v>12477</v>
      </c>
      <c r="N6967" s="1" t="s">
        <v>23</v>
      </c>
      <c r="O6967" s="1" t="s">
        <v>15677</v>
      </c>
      <c r="P6967" s="1">
        <f>MATCH(spotify_data[[#This Row],[album_id]],spotify_data[album_id],0)</f>
        <v>6538</v>
      </c>
      <c r="Q6967" s="1" t="s">
        <v>15678</v>
      </c>
      <c r="R6967" s="2">
        <v>42195</v>
      </c>
      <c r="S6967" s="7">
        <f ca="1">+TODAY()-spotify_data[[#This Row],[Fecha lanzamiento Album]]</f>
        <v>3836</v>
      </c>
      <c r="T6967" s="7">
        <f ca="1">+spotify_data[[#This Row],[Antigüedad Album Dias]]/60</f>
        <v>63.93333333333333</v>
      </c>
      <c r="U6967" s="8">
        <f ca="1">spotify_data[[#This Row],[Antigüedad Album Meses]]/12</f>
        <v>5.3277777777777775</v>
      </c>
      <c r="V6967">
        <v>16</v>
      </c>
      <c r="W6967" s="1" t="s">
        <v>1932</v>
      </c>
      <c r="X6967" s="1" t="str">
        <f>+IF(spotify_data[[#This Row],[album_type]]="album","Album",IF(spotify_data[[#This Row],[album_type]]="single","Single","Compilation"))</f>
        <v>Compilation</v>
      </c>
      <c r="Y6967">
        <v>38</v>
      </c>
    </row>
    <row r="6968" spans="1:25" x14ac:dyDescent="0.3">
      <c r="A6968" s="1" t="s">
        <v>15760</v>
      </c>
      <c r="B6968" s="1">
        <v>5094</v>
      </c>
      <c r="C6968" s="1" t="s">
        <v>15761</v>
      </c>
      <c r="D6968">
        <v>1</v>
      </c>
      <c r="E6968">
        <v>32</v>
      </c>
      <c r="F6968" s="10">
        <f>spotify_data[[#This Row],[track_popularity]]/100</f>
        <v>0.32</v>
      </c>
      <c r="G6968" s="9" t="b">
        <v>0</v>
      </c>
      <c r="H6968" s="1">
        <f>+IF(spotify_data[[#This Row],[explicit]]=FALSE,0,1)</f>
        <v>0</v>
      </c>
      <c r="I6968" s="1" t="s">
        <v>15762</v>
      </c>
      <c r="J6968" s="7">
        <f>MATCH(spotify_data[[#This Row],[artist_name]],spotify_data[artist_name],0)</f>
        <v>6967</v>
      </c>
      <c r="K6968">
        <v>41</v>
      </c>
      <c r="L6968" s="10">
        <f>spotify_data[[#This Row],[artist_popularity]]/100</f>
        <v>0.41</v>
      </c>
      <c r="M6968">
        <v>19900</v>
      </c>
      <c r="N6968" s="1" t="s">
        <v>23</v>
      </c>
      <c r="O6968" s="1" t="s">
        <v>15758</v>
      </c>
      <c r="P6968" s="1">
        <f>MATCH(spotify_data[[#This Row],[album_id]],spotify_data[album_id],0)</f>
        <v>6967</v>
      </c>
      <c r="Q6968" s="1" t="s">
        <v>15759</v>
      </c>
      <c r="R6968" s="2">
        <v>42146</v>
      </c>
      <c r="S6968" s="7">
        <f ca="1">+TODAY()-spotify_data[[#This Row],[Fecha lanzamiento Album]]</f>
        <v>3885</v>
      </c>
      <c r="T6968" s="7">
        <f ca="1">+spotify_data[[#This Row],[Antigüedad Album Dias]]/60</f>
        <v>64.75</v>
      </c>
      <c r="U6968" s="8">
        <f ca="1">spotify_data[[#This Row],[Antigüedad Album Meses]]/12</f>
        <v>5.395833333333333</v>
      </c>
      <c r="V6968">
        <v>24</v>
      </c>
      <c r="W6968" s="1" t="s">
        <v>1932</v>
      </c>
      <c r="X6968" s="1" t="str">
        <f>+IF(spotify_data[[#This Row],[album_type]]="album","Album",IF(spotify_data[[#This Row],[album_type]]="single","Single","Compilation"))</f>
        <v>Compilation</v>
      </c>
      <c r="Y6968">
        <v>157</v>
      </c>
    </row>
    <row r="6969" spans="1:25" x14ac:dyDescent="0.3">
      <c r="A6969" s="1" t="s">
        <v>15767</v>
      </c>
      <c r="B6969" s="1">
        <v>5507</v>
      </c>
      <c r="C6969" s="1" t="s">
        <v>15768</v>
      </c>
      <c r="D6969">
        <v>2</v>
      </c>
      <c r="E6969">
        <v>32</v>
      </c>
      <c r="F6969" s="10">
        <f>spotify_data[[#This Row],[track_popularity]]/100</f>
        <v>0.32</v>
      </c>
      <c r="G6969" s="9" t="b">
        <v>0</v>
      </c>
      <c r="H6969" s="1">
        <f>+IF(spotify_data[[#This Row],[explicit]]=FALSE,0,1)</f>
        <v>0</v>
      </c>
      <c r="I6969" s="1" t="s">
        <v>15769</v>
      </c>
      <c r="J6969" s="7">
        <f>MATCH(spotify_data[[#This Row],[artist_name]],spotify_data[artist_name],0)</f>
        <v>6968</v>
      </c>
      <c r="K6969">
        <v>16</v>
      </c>
      <c r="L6969" s="10">
        <f>spotify_data[[#This Row],[artist_popularity]]/100</f>
        <v>0.16</v>
      </c>
      <c r="M6969">
        <v>21869</v>
      </c>
      <c r="N6969" s="1" t="s">
        <v>23</v>
      </c>
      <c r="O6969" s="1" t="s">
        <v>15758</v>
      </c>
      <c r="P6969" s="1">
        <f>MATCH(spotify_data[[#This Row],[album_id]],spotify_data[album_id],0)</f>
        <v>6967</v>
      </c>
      <c r="Q6969" s="1" t="s">
        <v>15759</v>
      </c>
      <c r="R6969" s="2">
        <v>42146</v>
      </c>
      <c r="S6969" s="7">
        <f ca="1">+TODAY()-spotify_data[[#This Row],[Fecha lanzamiento Album]]</f>
        <v>3885</v>
      </c>
      <c r="T6969" s="7">
        <f ca="1">+spotify_data[[#This Row],[Antigüedad Album Dias]]/60</f>
        <v>64.75</v>
      </c>
      <c r="U6969" s="8">
        <f ca="1">spotify_data[[#This Row],[Antigüedad Album Meses]]/12</f>
        <v>5.395833333333333</v>
      </c>
      <c r="V6969">
        <v>24</v>
      </c>
      <c r="W6969" s="1" t="s">
        <v>1932</v>
      </c>
      <c r="X6969" s="1" t="str">
        <f>+IF(spotify_data[[#This Row],[album_type]]="album","Album",IF(spotify_data[[#This Row],[album_type]]="single","Single","Compilation"))</f>
        <v>Compilation</v>
      </c>
      <c r="Y6969">
        <v>481</v>
      </c>
    </row>
    <row r="6970" spans="1:25" x14ac:dyDescent="0.3">
      <c r="A6970" s="1" t="s">
        <v>16348</v>
      </c>
      <c r="B6970" s="1">
        <v>454</v>
      </c>
      <c r="C6970" s="1" t="s">
        <v>16349</v>
      </c>
      <c r="D6970">
        <v>8</v>
      </c>
      <c r="E6970">
        <v>32</v>
      </c>
      <c r="F6970" s="10">
        <f>spotify_data[[#This Row],[track_popularity]]/100</f>
        <v>0.32</v>
      </c>
      <c r="G6970" s="9" t="b">
        <v>0</v>
      </c>
      <c r="H6970" s="1">
        <f>+IF(spotify_data[[#This Row],[explicit]]=FALSE,0,1)</f>
        <v>0</v>
      </c>
      <c r="I6970" s="1" t="s">
        <v>16350</v>
      </c>
      <c r="J6970" s="7">
        <f>MATCH(spotify_data[[#This Row],[artist_name]],spotify_data[artist_name],0)</f>
        <v>6969</v>
      </c>
      <c r="K6970">
        <v>47</v>
      </c>
      <c r="L6970" s="10">
        <f>spotify_data[[#This Row],[artist_popularity]]/100</f>
        <v>0.47</v>
      </c>
      <c r="M6970">
        <v>6375</v>
      </c>
      <c r="N6970" s="1" t="s">
        <v>23</v>
      </c>
      <c r="O6970" s="1" t="s">
        <v>16351</v>
      </c>
      <c r="P6970" s="1">
        <f>MATCH(spotify_data[[#This Row],[album_id]],spotify_data[album_id],0)</f>
        <v>6969</v>
      </c>
      <c r="Q6970" s="1" t="s">
        <v>16352</v>
      </c>
      <c r="R6970" s="2">
        <v>41919</v>
      </c>
      <c r="S6970" s="7">
        <f ca="1">+TODAY()-spotify_data[[#This Row],[Fecha lanzamiento Album]]</f>
        <v>4112</v>
      </c>
      <c r="T6970" s="7">
        <f ca="1">+spotify_data[[#This Row],[Antigüedad Album Dias]]/60</f>
        <v>68.533333333333331</v>
      </c>
      <c r="U6970" s="8">
        <f ca="1">spotify_data[[#This Row],[Antigüedad Album Meses]]/12</f>
        <v>5.7111111111111112</v>
      </c>
      <c r="V6970">
        <v>22</v>
      </c>
      <c r="W6970" s="1" t="s">
        <v>20</v>
      </c>
      <c r="X6970" s="1" t="str">
        <f>+IF(spotify_data[[#This Row],[album_type]]="album","Album",IF(spotify_data[[#This Row],[album_type]]="single","Single","Compilation"))</f>
        <v>Album</v>
      </c>
      <c r="Y6970">
        <v>65</v>
      </c>
    </row>
    <row r="6971" spans="1:25" x14ac:dyDescent="0.3">
      <c r="A6971" s="1" t="s">
        <v>16963</v>
      </c>
      <c r="B6971" s="1">
        <v>5528</v>
      </c>
      <c r="C6971" s="1" t="s">
        <v>16964</v>
      </c>
      <c r="D6971">
        <v>6</v>
      </c>
      <c r="E6971">
        <v>32</v>
      </c>
      <c r="F6971" s="10">
        <f>spotify_data[[#This Row],[track_popularity]]/100</f>
        <v>0.32</v>
      </c>
      <c r="G6971" s="9" t="b">
        <v>0</v>
      </c>
      <c r="H6971" s="1">
        <f>+IF(spotify_data[[#This Row],[explicit]]=FALSE,0,1)</f>
        <v>0</v>
      </c>
      <c r="I6971" s="1" t="s">
        <v>10083</v>
      </c>
      <c r="J6971" s="7">
        <f>MATCH(spotify_data[[#This Row],[artist_name]],spotify_data[artist_name],0)</f>
        <v>4420</v>
      </c>
      <c r="K6971">
        <v>62</v>
      </c>
      <c r="L6971" s="10">
        <f>spotify_data[[#This Row],[artist_popularity]]/100</f>
        <v>0.62</v>
      </c>
      <c r="M6971">
        <v>344371</v>
      </c>
      <c r="N6971" s="1" t="s">
        <v>1609</v>
      </c>
      <c r="O6971" s="1" t="s">
        <v>16965</v>
      </c>
      <c r="P6971" s="1">
        <f>MATCH(spotify_data[[#This Row],[album_id]],spotify_data[album_id],0)</f>
        <v>6970</v>
      </c>
      <c r="Q6971" s="1" t="s">
        <v>16966</v>
      </c>
      <c r="R6971" s="2">
        <v>41640</v>
      </c>
      <c r="S6971" s="7">
        <f ca="1">+TODAY()-spotify_data[[#This Row],[Fecha lanzamiento Album]]</f>
        <v>4391</v>
      </c>
      <c r="T6971" s="7">
        <f ca="1">+spotify_data[[#This Row],[Antigüedad Album Dias]]/60</f>
        <v>73.183333333333337</v>
      </c>
      <c r="U6971" s="8">
        <f ca="1">spotify_data[[#This Row],[Antigüedad Album Meses]]/12</f>
        <v>6.0986111111111114</v>
      </c>
      <c r="V6971">
        <v>32</v>
      </c>
      <c r="W6971" s="1" t="s">
        <v>1932</v>
      </c>
      <c r="X6971" s="1" t="str">
        <f>+IF(spotify_data[[#This Row],[album_type]]="album","Album",IF(spotify_data[[#This Row],[album_type]]="single","Single","Compilation"))</f>
        <v>Compilation</v>
      </c>
      <c r="Y6971">
        <v>229</v>
      </c>
    </row>
    <row r="6972" spans="1:25" x14ac:dyDescent="0.3">
      <c r="A6972" s="1" t="s">
        <v>17092</v>
      </c>
      <c r="B6972" s="1">
        <v>5956</v>
      </c>
      <c r="C6972" s="1" t="s">
        <v>17093</v>
      </c>
      <c r="D6972">
        <v>7</v>
      </c>
      <c r="E6972">
        <v>32</v>
      </c>
      <c r="F6972" s="10">
        <f>spotify_data[[#This Row],[track_popularity]]/100</f>
        <v>0.32</v>
      </c>
      <c r="G6972" s="9" t="b">
        <v>1</v>
      </c>
      <c r="H6972" s="1">
        <f>+IF(spotify_data[[#This Row],[explicit]]=FALSE,0,1)</f>
        <v>1</v>
      </c>
      <c r="I6972" s="1" t="s">
        <v>3466</v>
      </c>
      <c r="J6972" s="7">
        <f>MATCH(spotify_data[[#This Row],[artist_name]],spotify_data[artist_name],0)</f>
        <v>106</v>
      </c>
      <c r="K6972">
        <v>88</v>
      </c>
      <c r="L6972" s="10">
        <f>spotify_data[[#This Row],[artist_popularity]]/100</f>
        <v>0.88</v>
      </c>
      <c r="M6972">
        <v>104517308</v>
      </c>
      <c r="N6972" s="1" t="s">
        <v>3467</v>
      </c>
      <c r="O6972" s="1" t="s">
        <v>17077</v>
      </c>
      <c r="P6972" s="1">
        <f>MATCH(spotify_data[[#This Row],[album_id]],spotify_data[album_id],0)</f>
        <v>547</v>
      </c>
      <c r="Q6972" s="1" t="s">
        <v>17078</v>
      </c>
      <c r="R6972" s="2">
        <v>41583</v>
      </c>
      <c r="S6972" s="7">
        <f ca="1">+TODAY()-spotify_data[[#This Row],[Fecha lanzamiento Album]]</f>
        <v>4448</v>
      </c>
      <c r="T6972" s="7">
        <f ca="1">+spotify_data[[#This Row],[Antigüedad Album Dias]]/60</f>
        <v>74.13333333333334</v>
      </c>
      <c r="U6972" s="8">
        <f ca="1">spotify_data[[#This Row],[Antigüedad Album Meses]]/12</f>
        <v>6.177777777777778</v>
      </c>
      <c r="V6972">
        <v>16</v>
      </c>
      <c r="W6972" s="1" t="s">
        <v>20</v>
      </c>
      <c r="X6972" s="1" t="str">
        <f>+IF(spotify_data[[#This Row],[album_type]]="album","Album",IF(spotify_data[[#This Row],[album_type]]="single","Single","Compilation"))</f>
        <v>Album</v>
      </c>
      <c r="Y6972">
        <v>481</v>
      </c>
    </row>
    <row r="6973" spans="1:25" x14ac:dyDescent="0.3">
      <c r="A6973" s="1" t="s">
        <v>17113</v>
      </c>
      <c r="B6973" s="1">
        <v>8345</v>
      </c>
      <c r="C6973" s="1" t="s">
        <v>17114</v>
      </c>
      <c r="D6973">
        <v>11</v>
      </c>
      <c r="E6973">
        <v>32</v>
      </c>
      <c r="F6973" s="10">
        <f>spotify_data[[#This Row],[track_popularity]]/100</f>
        <v>0.32</v>
      </c>
      <c r="G6973" s="9" t="b">
        <v>1</v>
      </c>
      <c r="H6973" s="1">
        <f>+IF(spotify_data[[#This Row],[explicit]]=FALSE,0,1)</f>
        <v>1</v>
      </c>
      <c r="I6973" s="1" t="s">
        <v>3466</v>
      </c>
      <c r="J6973" s="7">
        <f>MATCH(spotify_data[[#This Row],[artist_name]],spotify_data[artist_name],0)</f>
        <v>106</v>
      </c>
      <c r="K6973">
        <v>88</v>
      </c>
      <c r="L6973" s="10">
        <f>spotify_data[[#This Row],[artist_popularity]]/100</f>
        <v>0.88</v>
      </c>
      <c r="M6973">
        <v>104517308</v>
      </c>
      <c r="N6973" s="1" t="s">
        <v>3467</v>
      </c>
      <c r="O6973" s="1" t="s">
        <v>17077</v>
      </c>
      <c r="P6973" s="1">
        <f>MATCH(spotify_data[[#This Row],[album_id]],spotify_data[album_id],0)</f>
        <v>547</v>
      </c>
      <c r="Q6973" s="1" t="s">
        <v>17078</v>
      </c>
      <c r="R6973" s="2">
        <v>41583</v>
      </c>
      <c r="S6973" s="7">
        <f ca="1">+TODAY()-spotify_data[[#This Row],[Fecha lanzamiento Album]]</f>
        <v>4448</v>
      </c>
      <c r="T6973" s="7">
        <f ca="1">+spotify_data[[#This Row],[Antigüedad Album Dias]]/60</f>
        <v>74.13333333333334</v>
      </c>
      <c r="U6973" s="8">
        <f ca="1">spotify_data[[#This Row],[Antigüedad Album Meses]]/12</f>
        <v>6.177777777777778</v>
      </c>
      <c r="V6973">
        <v>16</v>
      </c>
      <c r="W6973" s="1" t="s">
        <v>20</v>
      </c>
      <c r="X6973" s="1" t="str">
        <f>+IF(spotify_data[[#This Row],[album_type]]="album","Album",IF(spotify_data[[#This Row],[album_type]]="single","Single","Compilation"))</f>
        <v>Album</v>
      </c>
      <c r="Y6973">
        <v>56</v>
      </c>
    </row>
    <row r="6974" spans="1:25" x14ac:dyDescent="0.3">
      <c r="A6974" s="1" t="s">
        <v>17199</v>
      </c>
      <c r="B6974" s="1">
        <v>2206</v>
      </c>
      <c r="C6974" s="1" t="s">
        <v>17200</v>
      </c>
      <c r="D6974">
        <v>5</v>
      </c>
      <c r="E6974">
        <v>32</v>
      </c>
      <c r="F6974" s="10">
        <f>spotify_data[[#This Row],[track_popularity]]/100</f>
        <v>0.32</v>
      </c>
      <c r="G6974" s="9" t="b">
        <v>0</v>
      </c>
      <c r="H6974" s="1">
        <f>+IF(spotify_data[[#This Row],[explicit]]=FALSE,0,1)</f>
        <v>0</v>
      </c>
      <c r="I6974" s="1" t="s">
        <v>15058</v>
      </c>
      <c r="J6974" s="7">
        <f>MATCH(spotify_data[[#This Row],[artist_name]],spotify_data[artist_name],0)</f>
        <v>4854</v>
      </c>
      <c r="K6974">
        <v>56</v>
      </c>
      <c r="L6974" s="10">
        <f>spotify_data[[#This Row],[artist_popularity]]/100</f>
        <v>0.56000000000000005</v>
      </c>
      <c r="M6974">
        <v>218834</v>
      </c>
      <c r="N6974" s="1" t="s">
        <v>1609</v>
      </c>
      <c r="O6974" s="1" t="s">
        <v>17187</v>
      </c>
      <c r="P6974" s="1">
        <f>MATCH(spotify_data[[#This Row],[album_id]],spotify_data[album_id],0)</f>
        <v>4854</v>
      </c>
      <c r="Q6974" s="1" t="s">
        <v>17188</v>
      </c>
      <c r="R6974" s="2">
        <v>41561</v>
      </c>
      <c r="S6974" s="7">
        <f ca="1">+TODAY()-spotify_data[[#This Row],[Fecha lanzamiento Album]]</f>
        <v>4470</v>
      </c>
      <c r="T6974" s="7">
        <f ca="1">+spotify_data[[#This Row],[Antigüedad Album Dias]]/60</f>
        <v>74.5</v>
      </c>
      <c r="U6974" s="8">
        <f ca="1">spotify_data[[#This Row],[Antigüedad Album Meses]]/12</f>
        <v>6.208333333333333</v>
      </c>
      <c r="V6974">
        <v>34</v>
      </c>
      <c r="W6974" s="1" t="s">
        <v>20</v>
      </c>
      <c r="X6974" s="1" t="str">
        <f>+IF(spotify_data[[#This Row],[album_type]]="album","Album",IF(spotify_data[[#This Row],[album_type]]="single","Single","Compilation"))</f>
        <v>Album</v>
      </c>
      <c r="Y6974">
        <v>196</v>
      </c>
    </row>
    <row r="6975" spans="1:25" x14ac:dyDescent="0.3">
      <c r="A6975" s="1" t="s">
        <v>18586</v>
      </c>
      <c r="B6975" s="1">
        <v>803</v>
      </c>
      <c r="C6975" s="1" t="s">
        <v>18587</v>
      </c>
      <c r="D6975">
        <v>19</v>
      </c>
      <c r="E6975">
        <v>32</v>
      </c>
      <c r="F6975" s="10">
        <f>spotify_data[[#This Row],[track_popularity]]/100</f>
        <v>0.32</v>
      </c>
      <c r="G6975" s="9" t="b">
        <v>0</v>
      </c>
      <c r="H6975" s="1">
        <f>+IF(spotify_data[[#This Row],[explicit]]=FALSE,0,1)</f>
        <v>0</v>
      </c>
      <c r="I6975" s="1" t="s">
        <v>13149</v>
      </c>
      <c r="J6975" s="7">
        <f>MATCH(spotify_data[[#This Row],[artist_name]],spotify_data[artist_name],0)</f>
        <v>4609</v>
      </c>
      <c r="K6975">
        <v>55</v>
      </c>
      <c r="L6975" s="10">
        <f>spotify_data[[#This Row],[artist_popularity]]/100</f>
        <v>0.55000000000000004</v>
      </c>
      <c r="M6975">
        <v>97044</v>
      </c>
      <c r="N6975" s="1" t="s">
        <v>1609</v>
      </c>
      <c r="O6975" s="1" t="s">
        <v>18463</v>
      </c>
      <c r="P6975" s="1">
        <f>MATCH(spotify_data[[#This Row],[album_id]],spotify_data[album_id],0)</f>
        <v>5320</v>
      </c>
      <c r="Q6975" s="1" t="s">
        <v>17390</v>
      </c>
      <c r="R6975" s="2">
        <v>40909</v>
      </c>
      <c r="S6975" s="7">
        <f ca="1">+TODAY()-spotify_data[[#This Row],[Fecha lanzamiento Album]]</f>
        <v>5122</v>
      </c>
      <c r="T6975" s="7">
        <f ca="1">+spotify_data[[#This Row],[Antigüedad Album Dias]]/60</f>
        <v>85.36666666666666</v>
      </c>
      <c r="U6975" s="8">
        <f ca="1">spotify_data[[#This Row],[Antigüedad Album Meses]]/12</f>
        <v>7.113888888888888</v>
      </c>
      <c r="V6975">
        <v>20</v>
      </c>
      <c r="W6975" s="1" t="s">
        <v>1932</v>
      </c>
      <c r="X6975" s="1" t="str">
        <f>+IF(spotify_data[[#This Row],[album_type]]="album","Album",IF(spotify_data[[#This Row],[album_type]]="single","Single","Compilation"))</f>
        <v>Compilation</v>
      </c>
      <c r="Y6975">
        <v>55</v>
      </c>
    </row>
    <row r="6976" spans="1:25" x14ac:dyDescent="0.3">
      <c r="A6976" s="1" t="s">
        <v>18637</v>
      </c>
      <c r="B6976" s="1">
        <v>6654</v>
      </c>
      <c r="C6976" s="1" t="s">
        <v>18638</v>
      </c>
      <c r="D6976">
        <v>4</v>
      </c>
      <c r="E6976">
        <v>32</v>
      </c>
      <c r="F6976" s="10">
        <f>spotify_data[[#This Row],[track_popularity]]/100</f>
        <v>0.32</v>
      </c>
      <c r="G6976" s="9" t="b">
        <v>0</v>
      </c>
      <c r="H6976" s="1">
        <f>+IF(spotify_data[[#This Row],[explicit]]=FALSE,0,1)</f>
        <v>0</v>
      </c>
      <c r="I6976" s="1" t="s">
        <v>18639</v>
      </c>
      <c r="J6976" s="7">
        <f>MATCH(spotify_data[[#This Row],[artist_name]],spotify_data[artist_name],0)</f>
        <v>6975</v>
      </c>
      <c r="K6976">
        <v>35</v>
      </c>
      <c r="L6976" s="10">
        <f>spotify_data[[#This Row],[artist_popularity]]/100</f>
        <v>0.35</v>
      </c>
      <c r="M6976">
        <v>20991</v>
      </c>
      <c r="N6976" s="1" t="s">
        <v>23</v>
      </c>
      <c r="O6976" s="1" t="s">
        <v>18631</v>
      </c>
      <c r="P6976" s="1">
        <f>MATCH(spotify_data[[#This Row],[album_id]],spotify_data[album_id],0)</f>
        <v>6172</v>
      </c>
      <c r="Q6976" s="1" t="s">
        <v>18632</v>
      </c>
      <c r="R6976" s="2">
        <v>40865</v>
      </c>
      <c r="S6976" s="7">
        <f ca="1">+TODAY()-spotify_data[[#This Row],[Fecha lanzamiento Album]]</f>
        <v>5166</v>
      </c>
      <c r="T6976" s="7">
        <f ca="1">+spotify_data[[#This Row],[Antigüedad Album Dias]]/60</f>
        <v>86.1</v>
      </c>
      <c r="U6976" s="8">
        <f ca="1">spotify_data[[#This Row],[Antigüedad Album Meses]]/12</f>
        <v>7.1749999999999998</v>
      </c>
      <c r="V6976">
        <v>21</v>
      </c>
      <c r="W6976" s="1" t="s">
        <v>20</v>
      </c>
      <c r="X6976" s="1" t="str">
        <f>+IF(spotify_data[[#This Row],[album_type]]="album","Album",IF(spotify_data[[#This Row],[album_type]]="single","Single","Compilation"))</f>
        <v>Album</v>
      </c>
      <c r="Y6976">
        <v>328</v>
      </c>
    </row>
    <row r="6977" spans="1:25" x14ac:dyDescent="0.3">
      <c r="A6977" s="1" t="s">
        <v>18801</v>
      </c>
      <c r="B6977" s="1">
        <v>3121</v>
      </c>
      <c r="C6977" s="1" t="s">
        <v>18802</v>
      </c>
      <c r="D6977">
        <v>16</v>
      </c>
      <c r="E6977">
        <v>32</v>
      </c>
      <c r="F6977" s="10">
        <f>spotify_data[[#This Row],[track_popularity]]/100</f>
        <v>0.32</v>
      </c>
      <c r="G6977" s="9" t="b">
        <v>0</v>
      </c>
      <c r="H6977" s="1">
        <f>+IF(spotify_data[[#This Row],[explicit]]=FALSE,0,1)</f>
        <v>0</v>
      </c>
      <c r="I6977" s="1" t="s">
        <v>18803</v>
      </c>
      <c r="J6977" s="7">
        <f>MATCH(spotify_data[[#This Row],[artist_name]],spotify_data[artist_name],0)</f>
        <v>6976</v>
      </c>
      <c r="K6977">
        <v>28</v>
      </c>
      <c r="L6977" s="10">
        <f>spotify_data[[#This Row],[artist_popularity]]/100</f>
        <v>0.28000000000000003</v>
      </c>
      <c r="M6977">
        <v>11135</v>
      </c>
      <c r="N6977" s="1" t="s">
        <v>23</v>
      </c>
      <c r="O6977" s="1" t="s">
        <v>18804</v>
      </c>
      <c r="P6977" s="1">
        <f>MATCH(spotify_data[[#This Row],[album_id]],spotify_data[album_id],0)</f>
        <v>5554</v>
      </c>
      <c r="Q6977" s="1" t="s">
        <v>18805</v>
      </c>
      <c r="R6977" s="2">
        <v>40766</v>
      </c>
      <c r="S6977" s="7">
        <f ca="1">+TODAY()-spotify_data[[#This Row],[Fecha lanzamiento Album]]</f>
        <v>5265</v>
      </c>
      <c r="T6977" s="7">
        <f ca="1">+spotify_data[[#This Row],[Antigüedad Album Dias]]/60</f>
        <v>87.75</v>
      </c>
      <c r="U6977" s="8">
        <f ca="1">spotify_data[[#This Row],[Antigüedad Album Meses]]/12</f>
        <v>7.3125</v>
      </c>
      <c r="V6977">
        <v>24</v>
      </c>
      <c r="W6977" s="1" t="s">
        <v>20</v>
      </c>
      <c r="X6977" s="1" t="str">
        <f>+IF(spotify_data[[#This Row],[album_type]]="album","Album",IF(spotify_data[[#This Row],[album_type]]="single","Single","Compilation"))</f>
        <v>Album</v>
      </c>
      <c r="Y6977">
        <v>209</v>
      </c>
    </row>
    <row r="6978" spans="1:25" x14ac:dyDescent="0.3">
      <c r="A6978" s="1" t="s">
        <v>19688</v>
      </c>
      <c r="B6978" s="1">
        <v>6311</v>
      </c>
      <c r="C6978" s="1" t="s">
        <v>19689</v>
      </c>
      <c r="D6978">
        <v>1</v>
      </c>
      <c r="E6978">
        <v>32</v>
      </c>
      <c r="F6978" s="10">
        <f>spotify_data[[#This Row],[track_popularity]]/100</f>
        <v>0.32</v>
      </c>
      <c r="G6978" s="9" t="b">
        <v>0</v>
      </c>
      <c r="H6978" s="1">
        <f>+IF(spotify_data[[#This Row],[explicit]]=FALSE,0,1)</f>
        <v>0</v>
      </c>
      <c r="I6978" s="1" t="s">
        <v>19690</v>
      </c>
      <c r="J6978" s="7">
        <f>MATCH(spotify_data[[#This Row],[artist_name]],spotify_data[artist_name],0)</f>
        <v>6977</v>
      </c>
      <c r="K6978">
        <v>41</v>
      </c>
      <c r="L6978" s="10">
        <f>spotify_data[[#This Row],[artist_popularity]]/100</f>
        <v>0.41</v>
      </c>
      <c r="M6978">
        <v>26142</v>
      </c>
      <c r="N6978" s="1" t="s">
        <v>19691</v>
      </c>
      <c r="O6978" s="1" t="s">
        <v>19692</v>
      </c>
      <c r="P6978" s="1">
        <f>MATCH(spotify_data[[#This Row],[album_id]],spotify_data[album_id],0)</f>
        <v>6977</v>
      </c>
      <c r="Q6978" s="1" t="s">
        <v>19693</v>
      </c>
      <c r="R6978" s="2">
        <v>40254</v>
      </c>
      <c r="S6978" s="7">
        <f ca="1">+TODAY()-spotify_data[[#This Row],[Fecha lanzamiento Album]]</f>
        <v>5777</v>
      </c>
      <c r="T6978" s="7">
        <f ca="1">+spotify_data[[#This Row],[Antigüedad Album Dias]]/60</f>
        <v>96.283333333333331</v>
      </c>
      <c r="U6978" s="8">
        <f ca="1">spotify_data[[#This Row],[Antigüedad Album Meses]]/12</f>
        <v>8.0236111111111104</v>
      </c>
      <c r="V6978">
        <v>16</v>
      </c>
      <c r="W6978" s="1" t="s">
        <v>20</v>
      </c>
      <c r="X6978" s="1" t="str">
        <f>+IF(spotify_data[[#This Row],[album_type]]="album","Album",IF(spotify_data[[#This Row],[album_type]]="single","Single","Compilation"))</f>
        <v>Album</v>
      </c>
      <c r="Y6978">
        <v>134</v>
      </c>
    </row>
    <row r="6979" spans="1:25" x14ac:dyDescent="0.3">
      <c r="A6979" s="1" t="s">
        <v>19818</v>
      </c>
      <c r="B6979" s="1">
        <v>286</v>
      </c>
      <c r="C6979" s="1" t="s">
        <v>19819</v>
      </c>
      <c r="D6979">
        <v>3</v>
      </c>
      <c r="E6979">
        <v>32</v>
      </c>
      <c r="F6979" s="10">
        <f>spotify_data[[#This Row],[track_popularity]]/100</f>
        <v>0.32</v>
      </c>
      <c r="G6979" s="9" t="b">
        <v>0</v>
      </c>
      <c r="H6979" s="1">
        <f>+IF(spotify_data[[#This Row],[explicit]]=FALSE,0,1)</f>
        <v>0</v>
      </c>
      <c r="I6979" s="1" t="s">
        <v>15099</v>
      </c>
      <c r="J6979" s="7">
        <f>MATCH(spotify_data[[#This Row],[artist_name]],spotify_data[artist_name],0)</f>
        <v>1258</v>
      </c>
      <c r="K6979">
        <v>73</v>
      </c>
      <c r="L6979" s="10">
        <f>spotify_data[[#This Row],[artist_popularity]]/100</f>
        <v>0.73</v>
      </c>
      <c r="M6979">
        <v>7221524</v>
      </c>
      <c r="N6979" s="1" t="s">
        <v>23</v>
      </c>
      <c r="O6979" s="1" t="s">
        <v>19820</v>
      </c>
      <c r="P6979" s="1">
        <f>MATCH(spotify_data[[#This Row],[album_id]],spotify_data[album_id],0)</f>
        <v>6978</v>
      </c>
      <c r="Q6979" s="1" t="s">
        <v>19821</v>
      </c>
      <c r="R6979" s="2">
        <v>40179</v>
      </c>
      <c r="S6979" s="7">
        <f ca="1">+TODAY()-spotify_data[[#This Row],[Fecha lanzamiento Album]]</f>
        <v>5852</v>
      </c>
      <c r="T6979" s="7">
        <f ca="1">+spotify_data[[#This Row],[Antigüedad Album Dias]]/60</f>
        <v>97.533333333333331</v>
      </c>
      <c r="U6979" s="8">
        <f ca="1">spotify_data[[#This Row],[Antigüedad Album Meses]]/12</f>
        <v>8.1277777777777782</v>
      </c>
      <c r="V6979">
        <v>11</v>
      </c>
      <c r="W6979" s="1" t="s">
        <v>20</v>
      </c>
      <c r="X6979" s="1" t="str">
        <f>+IF(spotify_data[[#This Row],[album_type]]="album","Album",IF(spotify_data[[#This Row],[album_type]]="single","Single","Compilation"))</f>
        <v>Album</v>
      </c>
      <c r="Y6979">
        <v>38</v>
      </c>
    </row>
    <row r="6980" spans="1:25" x14ac:dyDescent="0.3">
      <c r="A6980" s="1" t="s">
        <v>20168</v>
      </c>
      <c r="B6980" s="1">
        <v>1367</v>
      </c>
      <c r="C6980" s="1" t="s">
        <v>5900</v>
      </c>
      <c r="D6980">
        <v>13</v>
      </c>
      <c r="E6980">
        <v>32</v>
      </c>
      <c r="F6980" s="10">
        <f>spotify_data[[#This Row],[track_popularity]]/100</f>
        <v>0.32</v>
      </c>
      <c r="G6980" s="9" t="b">
        <v>0</v>
      </c>
      <c r="H6980" s="1">
        <f>+IF(spotify_data[[#This Row],[explicit]]=FALSE,0,1)</f>
        <v>0</v>
      </c>
      <c r="I6980" s="1" t="s">
        <v>20169</v>
      </c>
      <c r="J6980" s="7">
        <f>MATCH(spotify_data[[#This Row],[artist_name]],spotify_data[artist_name],0)</f>
        <v>6979</v>
      </c>
      <c r="K6980">
        <v>56</v>
      </c>
      <c r="L6980" s="10">
        <f>spotify_data[[#This Row],[artist_popularity]]/100</f>
        <v>0.56000000000000005</v>
      </c>
      <c r="M6980">
        <v>1013775</v>
      </c>
      <c r="N6980" s="1" t="s">
        <v>20170</v>
      </c>
      <c r="O6980" s="1" t="s">
        <v>20150</v>
      </c>
      <c r="P6980" s="1">
        <f>MATCH(spotify_data[[#This Row],[album_id]],spotify_data[album_id],0)</f>
        <v>5875</v>
      </c>
      <c r="Q6980" s="1" t="s">
        <v>20151</v>
      </c>
      <c r="R6980" s="2">
        <v>40004</v>
      </c>
      <c r="S6980" s="7">
        <f ca="1">+TODAY()-spotify_data[[#This Row],[Fecha lanzamiento Album]]</f>
        <v>6027</v>
      </c>
      <c r="T6980" s="7">
        <f ca="1">+spotify_data[[#This Row],[Antigüedad Album Dias]]/60</f>
        <v>100.45</v>
      </c>
      <c r="U6980" s="8">
        <f ca="1">spotify_data[[#This Row],[Antigüedad Album Meses]]/12</f>
        <v>8.3708333333333336</v>
      </c>
      <c r="V6980">
        <v>16</v>
      </c>
      <c r="W6980" s="1" t="s">
        <v>1932</v>
      </c>
      <c r="X6980" s="1" t="str">
        <f>+IF(spotify_data[[#This Row],[album_type]]="album","Album",IF(spotify_data[[#This Row],[album_type]]="single","Single","Compilation"))</f>
        <v>Compilation</v>
      </c>
      <c r="Y6980">
        <v>378</v>
      </c>
    </row>
    <row r="6981" spans="1:25" x14ac:dyDescent="0.3">
      <c r="A6981" s="1" t="s">
        <v>20437</v>
      </c>
      <c r="B6981" s="1">
        <v>4275</v>
      </c>
      <c r="C6981" s="1" t="s">
        <v>20438</v>
      </c>
      <c r="D6981">
        <v>1</v>
      </c>
      <c r="E6981">
        <v>32</v>
      </c>
      <c r="F6981" s="10">
        <f>spotify_data[[#This Row],[track_popularity]]/100</f>
        <v>0.32</v>
      </c>
      <c r="G6981" s="9" t="b">
        <v>0</v>
      </c>
      <c r="H6981" s="1">
        <f>+IF(spotify_data[[#This Row],[explicit]]=FALSE,0,1)</f>
        <v>0</v>
      </c>
      <c r="I6981" s="1" t="s">
        <v>20431</v>
      </c>
      <c r="J6981" s="7">
        <f>MATCH(spotify_data[[#This Row],[artist_name]],spotify_data[artist_name],0)</f>
        <v>6980</v>
      </c>
      <c r="K6981">
        <v>27</v>
      </c>
      <c r="L6981" s="10">
        <f>spotify_data[[#This Row],[artist_popularity]]/100</f>
        <v>0.27</v>
      </c>
      <c r="M6981">
        <v>3432</v>
      </c>
      <c r="N6981" s="1" t="s">
        <v>5224</v>
      </c>
      <c r="O6981" s="1" t="s">
        <v>20439</v>
      </c>
      <c r="P6981" s="1">
        <f>MATCH(spotify_data[[#This Row],[album_id]],spotify_data[album_id],0)</f>
        <v>6980</v>
      </c>
      <c r="Q6981" s="1" t="s">
        <v>20440</v>
      </c>
      <c r="R6981" s="2">
        <v>39707</v>
      </c>
      <c r="S6981" s="7">
        <f ca="1">+TODAY()-spotify_data[[#This Row],[Fecha lanzamiento Album]]</f>
        <v>6324</v>
      </c>
      <c r="T6981" s="7">
        <f ca="1">+spotify_data[[#This Row],[Antigüedad Album Dias]]/60</f>
        <v>105.4</v>
      </c>
      <c r="U6981" s="8">
        <f ca="1">spotify_data[[#This Row],[Antigüedad Album Meses]]/12</f>
        <v>8.7833333333333332</v>
      </c>
      <c r="V6981">
        <v>1</v>
      </c>
      <c r="W6981" s="1" t="s">
        <v>21</v>
      </c>
      <c r="X6981" s="1" t="str">
        <f>+IF(spotify_data[[#This Row],[album_type]]="album","Album",IF(spotify_data[[#This Row],[album_type]]="single","Single","Compilation"))</f>
        <v>Single</v>
      </c>
      <c r="Y6981">
        <v>209</v>
      </c>
    </row>
    <row r="6982" spans="1:25" x14ac:dyDescent="0.3">
      <c r="A6982" s="1" t="s">
        <v>20553</v>
      </c>
      <c r="B6982" s="1">
        <v>7574</v>
      </c>
      <c r="C6982" s="1" t="s">
        <v>20554</v>
      </c>
      <c r="D6982">
        <v>3</v>
      </c>
      <c r="E6982">
        <v>32</v>
      </c>
      <c r="F6982" s="10">
        <f>spotify_data[[#This Row],[track_popularity]]/100</f>
        <v>0.32</v>
      </c>
      <c r="G6982" s="9" t="b">
        <v>0</v>
      </c>
      <c r="H6982" s="1">
        <f>+IF(spotify_data[[#This Row],[explicit]]=FALSE,0,1)</f>
        <v>0</v>
      </c>
      <c r="I6982" s="1" t="s">
        <v>1608</v>
      </c>
      <c r="J6982" s="7">
        <f>MATCH(spotify_data[[#This Row],[artist_name]],spotify_data[artist_name],0)</f>
        <v>1807</v>
      </c>
      <c r="K6982">
        <v>77</v>
      </c>
      <c r="L6982" s="10">
        <f>spotify_data[[#This Row],[artist_popularity]]/100</f>
        <v>0.77</v>
      </c>
      <c r="M6982">
        <v>4777574</v>
      </c>
      <c r="N6982" s="1" t="s">
        <v>1609</v>
      </c>
      <c r="O6982" s="1" t="s">
        <v>20555</v>
      </c>
      <c r="P6982" s="1">
        <f>MATCH(spotify_data[[#This Row],[album_id]],spotify_data[album_id],0)</f>
        <v>6082</v>
      </c>
      <c r="Q6982" s="1" t="s">
        <v>20556</v>
      </c>
      <c r="R6982" s="2">
        <v>39552</v>
      </c>
      <c r="S6982" s="7">
        <f ca="1">+TODAY()-spotify_data[[#This Row],[Fecha lanzamiento Album]]</f>
        <v>6479</v>
      </c>
      <c r="T6982" s="7">
        <f ca="1">+spotify_data[[#This Row],[Antigüedad Album Dias]]/60</f>
        <v>107.98333333333333</v>
      </c>
      <c r="U6982" s="8">
        <f ca="1">spotify_data[[#This Row],[Antigüedad Album Meses]]/12</f>
        <v>8.9986111111111118</v>
      </c>
      <c r="V6982">
        <v>17</v>
      </c>
      <c r="W6982" s="1" t="s">
        <v>20</v>
      </c>
      <c r="X6982" s="1" t="str">
        <f>+IF(spotify_data[[#This Row],[album_type]]="album","Album",IF(spotify_data[[#This Row],[album_type]]="single","Single","Compilation"))</f>
        <v>Album</v>
      </c>
      <c r="Y6982">
        <v>294</v>
      </c>
    </row>
    <row r="6983" spans="1:25" x14ac:dyDescent="0.3">
      <c r="A6983" s="1" t="s">
        <v>20792</v>
      </c>
      <c r="B6983" s="1">
        <v>1124</v>
      </c>
      <c r="C6983" s="1" t="s">
        <v>20793</v>
      </c>
      <c r="D6983">
        <v>9</v>
      </c>
      <c r="E6983">
        <v>32</v>
      </c>
      <c r="F6983" s="10">
        <f>spotify_data[[#This Row],[track_popularity]]/100</f>
        <v>0.32</v>
      </c>
      <c r="G6983" s="9" t="b">
        <v>0</v>
      </c>
      <c r="H6983" s="1">
        <f>+IF(spotify_data[[#This Row],[explicit]]=FALSE,0,1)</f>
        <v>0</v>
      </c>
      <c r="I6983" s="1" t="s">
        <v>1807</v>
      </c>
      <c r="J6983" s="7">
        <f>MATCH(spotify_data[[#This Row],[artist_name]],spotify_data[artist_name],0)</f>
        <v>234</v>
      </c>
      <c r="K6983">
        <v>81</v>
      </c>
      <c r="L6983" s="10">
        <f>spotify_data[[#This Row],[artist_popularity]]/100</f>
        <v>0.81</v>
      </c>
      <c r="M6983">
        <v>26561582</v>
      </c>
      <c r="N6983" s="1" t="s">
        <v>1808</v>
      </c>
      <c r="O6983" s="1" t="s">
        <v>20794</v>
      </c>
      <c r="P6983" s="1">
        <f>MATCH(spotify_data[[#This Row],[album_id]],spotify_data[album_id],0)</f>
        <v>2704</v>
      </c>
      <c r="Q6983" s="1" t="s">
        <v>20795</v>
      </c>
      <c r="R6983" s="2">
        <v>39259</v>
      </c>
      <c r="S6983" s="7">
        <f ca="1">+TODAY()-spotify_data[[#This Row],[Fecha lanzamiento Album]]</f>
        <v>6772</v>
      </c>
      <c r="T6983" s="7">
        <f ca="1">+spotify_data[[#This Row],[Antigüedad Album Dias]]/60</f>
        <v>112.86666666666666</v>
      </c>
      <c r="U6983" s="8">
        <f ca="1">spotify_data[[#This Row],[Antigüedad Album Meses]]/12</f>
        <v>9.405555555555555</v>
      </c>
      <c r="V6983">
        <v>10</v>
      </c>
      <c r="W6983" s="1" t="s">
        <v>20</v>
      </c>
      <c r="X6983" s="1" t="str">
        <f>+IF(spotify_data[[#This Row],[album_type]]="album","Album",IF(spotify_data[[#This Row],[album_type]]="single","Single","Compilation"))</f>
        <v>Album</v>
      </c>
      <c r="Y6983">
        <v>291</v>
      </c>
    </row>
    <row r="6984" spans="1:25" x14ac:dyDescent="0.3">
      <c r="A6984" s="1" t="s">
        <v>20932</v>
      </c>
      <c r="B6984" s="1">
        <v>949</v>
      </c>
      <c r="C6984" s="1" t="s">
        <v>20933</v>
      </c>
      <c r="D6984">
        <v>10</v>
      </c>
      <c r="E6984">
        <v>32</v>
      </c>
      <c r="F6984" s="10">
        <f>spotify_data[[#This Row],[track_popularity]]/100</f>
        <v>0.32</v>
      </c>
      <c r="G6984" s="9" t="b">
        <v>0</v>
      </c>
      <c r="H6984" s="1">
        <f>+IF(spotify_data[[#This Row],[explicit]]=FALSE,0,1)</f>
        <v>0</v>
      </c>
      <c r="I6984" s="1" t="s">
        <v>20880</v>
      </c>
      <c r="J6984" s="7">
        <f>MATCH(spotify_data[[#This Row],[artist_name]],spotify_data[artist_name],0)</f>
        <v>6983</v>
      </c>
      <c r="K6984">
        <v>33</v>
      </c>
      <c r="L6984" s="10">
        <f>spotify_data[[#This Row],[artist_popularity]]/100</f>
        <v>0.33</v>
      </c>
      <c r="M6984">
        <v>20233</v>
      </c>
      <c r="N6984" s="1" t="s">
        <v>23</v>
      </c>
      <c r="O6984" s="1" t="s">
        <v>20934</v>
      </c>
      <c r="P6984" s="1">
        <f>MATCH(spotify_data[[#This Row],[album_id]],spotify_data[album_id],0)</f>
        <v>6186</v>
      </c>
      <c r="Q6984" s="1" t="s">
        <v>20882</v>
      </c>
      <c r="R6984" s="2">
        <v>39083</v>
      </c>
      <c r="S6984" s="7">
        <f ca="1">+TODAY()-spotify_data[[#This Row],[Fecha lanzamiento Album]]</f>
        <v>6948</v>
      </c>
      <c r="T6984" s="7">
        <f ca="1">+spotify_data[[#This Row],[Antigüedad Album Dias]]/60</f>
        <v>115.8</v>
      </c>
      <c r="U6984" s="8">
        <f ca="1">spotify_data[[#This Row],[Antigüedad Album Meses]]/12</f>
        <v>9.65</v>
      </c>
      <c r="V6984">
        <v>31</v>
      </c>
      <c r="W6984" s="1" t="s">
        <v>1932</v>
      </c>
      <c r="X6984" s="1" t="str">
        <f>+IF(spotify_data[[#This Row],[album_type]]="album","Album",IF(spotify_data[[#This Row],[album_type]]="single","Single","Compilation"))</f>
        <v>Compilation</v>
      </c>
      <c r="Y6984">
        <v>369</v>
      </c>
    </row>
    <row r="6985" spans="1:25" x14ac:dyDescent="0.3">
      <c r="A6985" s="1" t="s">
        <v>20976</v>
      </c>
      <c r="B6985" s="1">
        <v>7306</v>
      </c>
      <c r="C6985" s="1" t="s">
        <v>20977</v>
      </c>
      <c r="D6985">
        <v>10</v>
      </c>
      <c r="E6985">
        <v>32</v>
      </c>
      <c r="F6985" s="10">
        <f>spotify_data[[#This Row],[track_popularity]]/100</f>
        <v>0.32</v>
      </c>
      <c r="G6985" s="9" t="b">
        <v>0</v>
      </c>
      <c r="H6985" s="1">
        <f>+IF(spotify_data[[#This Row],[explicit]]=FALSE,0,1)</f>
        <v>0</v>
      </c>
      <c r="I6985" s="1" t="s">
        <v>20880</v>
      </c>
      <c r="J6985" s="7">
        <f>MATCH(spotify_data[[#This Row],[artist_name]],spotify_data[artist_name],0)</f>
        <v>6983</v>
      </c>
      <c r="K6985">
        <v>33</v>
      </c>
      <c r="L6985" s="10">
        <f>spotify_data[[#This Row],[artist_popularity]]/100</f>
        <v>0.33</v>
      </c>
      <c r="M6985">
        <v>20233</v>
      </c>
      <c r="N6985" s="1" t="s">
        <v>23</v>
      </c>
      <c r="O6985" s="1" t="s">
        <v>20934</v>
      </c>
      <c r="P6985" s="1">
        <f>MATCH(spotify_data[[#This Row],[album_id]],spotify_data[album_id],0)</f>
        <v>6186</v>
      </c>
      <c r="Q6985" s="1" t="s">
        <v>20882</v>
      </c>
      <c r="R6985" s="2">
        <v>39083</v>
      </c>
      <c r="S6985" s="7">
        <f ca="1">+TODAY()-spotify_data[[#This Row],[Fecha lanzamiento Album]]</f>
        <v>6948</v>
      </c>
      <c r="T6985" s="7">
        <f ca="1">+spotify_data[[#This Row],[Antigüedad Album Dias]]/60</f>
        <v>115.8</v>
      </c>
      <c r="U6985" s="8">
        <f ca="1">spotify_data[[#This Row],[Antigüedad Album Meses]]/12</f>
        <v>9.65</v>
      </c>
      <c r="V6985">
        <v>31</v>
      </c>
      <c r="W6985" s="1" t="s">
        <v>1932</v>
      </c>
      <c r="X6985" s="1" t="str">
        <f>+IF(spotify_data[[#This Row],[album_type]]="album","Album",IF(spotify_data[[#This Row],[album_type]]="single","Single","Compilation"))</f>
        <v>Compilation</v>
      </c>
      <c r="Y6985">
        <v>133</v>
      </c>
    </row>
    <row r="6986" spans="1:25" x14ac:dyDescent="0.3">
      <c r="A6986" s="1" t="s">
        <v>21506</v>
      </c>
      <c r="B6986" s="1">
        <v>4905</v>
      </c>
      <c r="C6986" s="1" t="s">
        <v>21507</v>
      </c>
      <c r="D6986">
        <v>6</v>
      </c>
      <c r="E6986">
        <v>32</v>
      </c>
      <c r="F6986" s="10">
        <f>spotify_data[[#This Row],[track_popularity]]/100</f>
        <v>0.32</v>
      </c>
      <c r="G6986" s="9" t="b">
        <v>0</v>
      </c>
      <c r="H6986" s="1">
        <f>+IF(spotify_data[[#This Row],[explicit]]=FALSE,0,1)</f>
        <v>0</v>
      </c>
      <c r="I6986" s="1" t="s">
        <v>16817</v>
      </c>
      <c r="J6986" s="7">
        <f>MATCH(spotify_data[[#This Row],[artist_name]],spotify_data[artist_name],0)</f>
        <v>3059</v>
      </c>
      <c r="K6986">
        <v>66</v>
      </c>
      <c r="L6986" s="10">
        <f>spotify_data[[#This Row],[artist_popularity]]/100</f>
        <v>0.66</v>
      </c>
      <c r="M6986">
        <v>9661696</v>
      </c>
      <c r="N6986" s="1" t="s">
        <v>16818</v>
      </c>
      <c r="O6986" s="1" t="s">
        <v>21491</v>
      </c>
      <c r="P6986" s="1">
        <f>MATCH(spotify_data[[#This Row],[album_id]],spotify_data[album_id],0)</f>
        <v>3059</v>
      </c>
      <c r="Q6986" s="1" t="s">
        <v>21492</v>
      </c>
      <c r="R6986" s="2">
        <v>38353</v>
      </c>
      <c r="S6986" s="7">
        <f ca="1">+TODAY()-spotify_data[[#This Row],[Fecha lanzamiento Album]]</f>
        <v>7678</v>
      </c>
      <c r="T6986" s="7">
        <f ca="1">+spotify_data[[#This Row],[Antigüedad Album Dias]]/60</f>
        <v>127.96666666666667</v>
      </c>
      <c r="U6986" s="8">
        <f ca="1">spotify_data[[#This Row],[Antigüedad Album Meses]]/12</f>
        <v>10.66388888888889</v>
      </c>
      <c r="V6986">
        <v>10</v>
      </c>
      <c r="W6986" s="1" t="s">
        <v>20</v>
      </c>
      <c r="X6986" s="1" t="str">
        <f>+IF(spotify_data[[#This Row],[album_type]]="album","Album",IF(spotify_data[[#This Row],[album_type]]="single","Single","Compilation"))</f>
        <v>Album</v>
      </c>
      <c r="Y6986">
        <v>48</v>
      </c>
    </row>
    <row r="6987" spans="1:25" x14ac:dyDescent="0.3">
      <c r="A6987" s="1" t="s">
        <v>21529</v>
      </c>
      <c r="B6987" s="1">
        <v>172</v>
      </c>
      <c r="C6987" s="1" t="s">
        <v>21530</v>
      </c>
      <c r="D6987">
        <v>2</v>
      </c>
      <c r="E6987">
        <v>32</v>
      </c>
      <c r="F6987" s="10">
        <f>spotify_data[[#This Row],[track_popularity]]/100</f>
        <v>0.32</v>
      </c>
      <c r="G6987" s="9" t="b">
        <v>0</v>
      </c>
      <c r="H6987" s="1">
        <f>+IF(spotify_data[[#This Row],[explicit]]=FALSE,0,1)</f>
        <v>0</v>
      </c>
      <c r="I6987" s="1" t="s">
        <v>14129</v>
      </c>
      <c r="J6987" s="7">
        <f>MATCH(spotify_data[[#This Row],[artist_name]],spotify_data[artist_name],0)</f>
        <v>2537</v>
      </c>
      <c r="K6987">
        <v>67</v>
      </c>
      <c r="L6987" s="10">
        <f>spotify_data[[#This Row],[artist_popularity]]/100</f>
        <v>0.67</v>
      </c>
      <c r="M6987">
        <v>5273567</v>
      </c>
      <c r="N6987" s="1" t="s">
        <v>395</v>
      </c>
      <c r="O6987" s="1" t="s">
        <v>21531</v>
      </c>
      <c r="P6987" s="1">
        <f>MATCH(spotify_data[[#This Row],[album_id]],spotify_data[album_id],0)</f>
        <v>6986</v>
      </c>
      <c r="Q6987" s="1" t="s">
        <v>21532</v>
      </c>
      <c r="R6987" s="2">
        <v>38353</v>
      </c>
      <c r="S6987" s="7">
        <f ca="1">+TODAY()-spotify_data[[#This Row],[Fecha lanzamiento Album]]</f>
        <v>7678</v>
      </c>
      <c r="T6987" s="7">
        <f ca="1">+spotify_data[[#This Row],[Antigüedad Album Dias]]/60</f>
        <v>127.96666666666667</v>
      </c>
      <c r="U6987" s="8">
        <f ca="1">spotify_data[[#This Row],[Antigüedad Album Meses]]/12</f>
        <v>10.66388888888889</v>
      </c>
      <c r="V6987">
        <v>15</v>
      </c>
      <c r="W6987" s="1" t="s">
        <v>20</v>
      </c>
      <c r="X6987" s="1" t="str">
        <f>+IF(spotify_data[[#This Row],[album_type]]="album","Album",IF(spotify_data[[#This Row],[album_type]]="single","Single","Compilation"))</f>
        <v>Album</v>
      </c>
      <c r="Y6987">
        <v>536</v>
      </c>
    </row>
    <row r="6988" spans="1:25" x14ac:dyDescent="0.3">
      <c r="A6988" s="1" t="s">
        <v>21978</v>
      </c>
      <c r="B6988" s="1">
        <v>4738</v>
      </c>
      <c r="C6988" s="1" t="s">
        <v>21979</v>
      </c>
      <c r="D6988">
        <v>5</v>
      </c>
      <c r="E6988">
        <v>32</v>
      </c>
      <c r="F6988" s="10">
        <f>spotify_data[[#This Row],[track_popularity]]/100</f>
        <v>0.32</v>
      </c>
      <c r="G6988" s="9" t="b">
        <v>0</v>
      </c>
      <c r="H6988" s="1">
        <f>+IF(spotify_data[[#This Row],[explicit]]=FALSE,0,1)</f>
        <v>0</v>
      </c>
      <c r="I6988" s="1" t="s">
        <v>16817</v>
      </c>
      <c r="J6988" s="7">
        <f>MATCH(spotify_data[[#This Row],[artist_name]],spotify_data[artist_name],0)</f>
        <v>3059</v>
      </c>
      <c r="K6988">
        <v>66</v>
      </c>
      <c r="L6988" s="10">
        <f>spotify_data[[#This Row],[artist_popularity]]/100</f>
        <v>0.66</v>
      </c>
      <c r="M6988">
        <v>9668759</v>
      </c>
      <c r="N6988" s="1" t="s">
        <v>16818</v>
      </c>
      <c r="O6988" s="1" t="s">
        <v>21955</v>
      </c>
      <c r="P6988" s="1">
        <f>MATCH(spotify_data[[#This Row],[album_id]],spotify_data[album_id],0)</f>
        <v>3397</v>
      </c>
      <c r="Q6988" s="1" t="s">
        <v>21956</v>
      </c>
      <c r="R6988" s="2">
        <v>37622</v>
      </c>
      <c r="S6988" s="7">
        <f ca="1">+TODAY()-spotify_data[[#This Row],[Fecha lanzamiento Album]]</f>
        <v>8409</v>
      </c>
      <c r="T6988" s="7">
        <f ca="1">+spotify_data[[#This Row],[Antigüedad Album Dias]]/60</f>
        <v>140.15</v>
      </c>
      <c r="U6988" s="8">
        <f ca="1">spotify_data[[#This Row],[Antigüedad Album Meses]]/12</f>
        <v>11.679166666666667</v>
      </c>
      <c r="V6988">
        <v>11</v>
      </c>
      <c r="W6988" s="1" t="s">
        <v>20</v>
      </c>
      <c r="X6988" s="1" t="str">
        <f>+IF(spotify_data[[#This Row],[album_type]]="album","Album",IF(spotify_data[[#This Row],[album_type]]="single","Single","Compilation"))</f>
        <v>Album</v>
      </c>
      <c r="Y6988">
        <v>441</v>
      </c>
    </row>
    <row r="6989" spans="1:25" x14ac:dyDescent="0.3">
      <c r="A6989" s="1" t="s">
        <v>22610</v>
      </c>
      <c r="B6989" s="1"/>
      <c r="C6989" s="1" t="s">
        <v>22611</v>
      </c>
      <c r="D6989">
        <v>3</v>
      </c>
      <c r="E6989">
        <v>32</v>
      </c>
      <c r="F6989" s="10">
        <f>spotify_data[[#This Row],[track_popularity]]/100</f>
        <v>0.32</v>
      </c>
      <c r="G6989" s="9" t="b">
        <v>0</v>
      </c>
      <c r="H6989" s="1">
        <f>+IF(spotify_data[[#This Row],[explicit]]=FALSE,0,1)</f>
        <v>0</v>
      </c>
      <c r="I6989" s="1" t="s">
        <v>11850</v>
      </c>
      <c r="J6989" s="7">
        <f>MATCH(spotify_data[[#This Row],[artist_name]],spotify_data[artist_name],0)</f>
        <v>6691</v>
      </c>
      <c r="K6989">
        <v>53</v>
      </c>
      <c r="L6989" s="10">
        <f>spotify_data[[#This Row],[artist_popularity]]/100</f>
        <v>0.53</v>
      </c>
      <c r="M6989">
        <v>793066</v>
      </c>
      <c r="N6989" s="1" t="s">
        <v>11851</v>
      </c>
      <c r="O6989" s="1" t="s">
        <v>22612</v>
      </c>
      <c r="P6989" s="1">
        <f>MATCH(spotify_data[[#This Row],[album_id]],spotify_data[album_id],0)</f>
        <v>6988</v>
      </c>
      <c r="Q6989" s="1" t="s">
        <v>22613</v>
      </c>
      <c r="R6989" s="2">
        <v>36606</v>
      </c>
      <c r="S6989" s="7">
        <f ca="1">+TODAY()-spotify_data[[#This Row],[Fecha lanzamiento Album]]</f>
        <v>9425</v>
      </c>
      <c r="T6989" s="7">
        <f ca="1">+spotify_data[[#This Row],[Antigüedad Album Dias]]/60</f>
        <v>157.08333333333334</v>
      </c>
      <c r="U6989" s="8">
        <f ca="1">spotify_data[[#This Row],[Antigüedad Album Meses]]/12</f>
        <v>13.090277777777779</v>
      </c>
      <c r="V6989">
        <v>12</v>
      </c>
      <c r="W6989" s="1" t="s">
        <v>20</v>
      </c>
      <c r="X6989" s="1" t="str">
        <f>+IF(spotify_data[[#This Row],[album_type]]="album","Album",IF(spotify_data[[#This Row],[album_type]]="single","Single","Compilation"))</f>
        <v>Album</v>
      </c>
      <c r="Y6989">
        <v>349</v>
      </c>
    </row>
    <row r="6990" spans="1:25" x14ac:dyDescent="0.3">
      <c r="A6990" s="1" t="s">
        <v>22840</v>
      </c>
      <c r="B6990" s="1"/>
      <c r="C6990" s="1" t="s">
        <v>22841</v>
      </c>
      <c r="D6990">
        <v>13</v>
      </c>
      <c r="E6990">
        <v>32</v>
      </c>
      <c r="F6990" s="10">
        <f>spotify_data[[#This Row],[track_popularity]]/100</f>
        <v>0.32</v>
      </c>
      <c r="G6990" s="9" t="b">
        <v>1</v>
      </c>
      <c r="H6990" s="1">
        <f>+IF(spotify_data[[#This Row],[explicit]]=FALSE,0,1)</f>
        <v>1</v>
      </c>
      <c r="I6990" s="1" t="s">
        <v>2104</v>
      </c>
      <c r="J6990" s="7">
        <f>MATCH(spotify_data[[#This Row],[artist_name]],spotify_data[artist_name],0)</f>
        <v>2180</v>
      </c>
      <c r="K6990">
        <v>71</v>
      </c>
      <c r="L6990" s="10">
        <f>spotify_data[[#This Row],[artist_popularity]]/100</f>
        <v>0.71</v>
      </c>
      <c r="M6990">
        <v>4971141</v>
      </c>
      <c r="N6990" s="1" t="s">
        <v>2105</v>
      </c>
      <c r="O6990" s="1" t="s">
        <v>22838</v>
      </c>
      <c r="P6990" s="1">
        <f>MATCH(spotify_data[[#This Row],[album_id]],spotify_data[album_id],0)</f>
        <v>6989</v>
      </c>
      <c r="Q6990" s="1" t="s">
        <v>22839</v>
      </c>
      <c r="R6990" s="2">
        <v>36161</v>
      </c>
      <c r="S6990" s="7">
        <f ca="1">+TODAY()-spotify_data[[#This Row],[Fecha lanzamiento Album]]</f>
        <v>9870</v>
      </c>
      <c r="T6990" s="7">
        <f ca="1">+spotify_data[[#This Row],[Antigüedad Album Dias]]/60</f>
        <v>164.5</v>
      </c>
      <c r="U6990" s="8">
        <f ca="1">spotify_data[[#This Row],[Antigüedad Album Meses]]/12</f>
        <v>13.708333333333334</v>
      </c>
      <c r="V6990">
        <v>14</v>
      </c>
      <c r="W6990" s="1" t="s">
        <v>20</v>
      </c>
      <c r="X6990" s="1" t="str">
        <f>+IF(spotify_data[[#This Row],[album_type]]="album","Album",IF(spotify_data[[#This Row],[album_type]]="single","Single","Compilation"))</f>
        <v>Album</v>
      </c>
      <c r="Y6990">
        <v>44</v>
      </c>
    </row>
    <row r="6991" spans="1:25" x14ac:dyDescent="0.3">
      <c r="A6991" s="1" t="s">
        <v>23711</v>
      </c>
      <c r="B6991" s="1"/>
      <c r="C6991" s="1" t="s">
        <v>23712</v>
      </c>
      <c r="D6991">
        <v>9</v>
      </c>
      <c r="E6991">
        <v>32</v>
      </c>
      <c r="F6991" s="10">
        <f>spotify_data[[#This Row],[track_popularity]]/100</f>
        <v>0.32</v>
      </c>
      <c r="G6991" s="9" t="b">
        <v>1</v>
      </c>
      <c r="H6991" s="1">
        <f>+IF(spotify_data[[#This Row],[explicit]]=FALSE,0,1)</f>
        <v>1</v>
      </c>
      <c r="I6991" s="1" t="s">
        <v>7647</v>
      </c>
      <c r="J6991" s="7">
        <f>MATCH(spotify_data[[#This Row],[artist_name]],spotify_data[artist_name],0)</f>
        <v>289</v>
      </c>
      <c r="K6991">
        <v>81</v>
      </c>
      <c r="L6991" s="10">
        <f>spotify_data[[#This Row],[artist_popularity]]/100</f>
        <v>0.81</v>
      </c>
      <c r="M6991">
        <v>23384088</v>
      </c>
      <c r="N6991" s="1" t="s">
        <v>7648</v>
      </c>
      <c r="O6991" s="1" t="s">
        <v>23601</v>
      </c>
      <c r="P6991" s="1">
        <f>MATCH(spotify_data[[#This Row],[album_id]],spotify_data[album_id],0)</f>
        <v>4747</v>
      </c>
      <c r="Q6991" s="1" t="s">
        <v>23602</v>
      </c>
      <c r="R6991" s="2">
        <v>33507</v>
      </c>
      <c r="S6991" s="7">
        <f ca="1">+TODAY()-spotify_data[[#This Row],[Fecha lanzamiento Album]]</f>
        <v>12524</v>
      </c>
      <c r="T6991" s="7">
        <f ca="1">+spotify_data[[#This Row],[Antigüedad Album Dias]]/60</f>
        <v>208.73333333333332</v>
      </c>
      <c r="U6991" s="8">
        <f ca="1">spotify_data[[#This Row],[Antigüedad Album Meses]]/12</f>
        <v>17.394444444444442</v>
      </c>
      <c r="V6991">
        <v>70</v>
      </c>
      <c r="W6991" s="1" t="s">
        <v>20</v>
      </c>
      <c r="X6991" s="1" t="str">
        <f>+IF(spotify_data[[#This Row],[album_type]]="album","Album",IF(spotify_data[[#This Row],[album_type]]="single","Single","Compilation"))</f>
        <v>Album</v>
      </c>
      <c r="Y6991">
        <v>26</v>
      </c>
    </row>
    <row r="6992" spans="1:25" x14ac:dyDescent="0.3">
      <c r="A6992" s="1" t="s">
        <v>24219</v>
      </c>
      <c r="B6992" s="1"/>
      <c r="C6992" s="1" t="s">
        <v>24220</v>
      </c>
      <c r="D6992">
        <v>6</v>
      </c>
      <c r="E6992">
        <v>32</v>
      </c>
      <c r="F6992" s="10">
        <f>spotify_data[[#This Row],[track_popularity]]/100</f>
        <v>0.32</v>
      </c>
      <c r="G6992" s="9" t="b">
        <v>0</v>
      </c>
      <c r="H6992" s="1">
        <f>+IF(spotify_data[[#This Row],[explicit]]=FALSE,0,1)</f>
        <v>0</v>
      </c>
      <c r="I6992" s="1" t="s">
        <v>24221</v>
      </c>
      <c r="J6992" s="7">
        <f>MATCH(spotify_data[[#This Row],[artist_name]],spotify_data[artist_name],0)</f>
        <v>4203</v>
      </c>
      <c r="K6992">
        <v>64</v>
      </c>
      <c r="L6992" s="10">
        <f>spotify_data[[#This Row],[artist_popularity]]/100</f>
        <v>0.64</v>
      </c>
      <c r="M6992">
        <v>2036799</v>
      </c>
      <c r="N6992" s="1" t="s">
        <v>24222</v>
      </c>
      <c r="O6992" s="1" t="s">
        <v>24223</v>
      </c>
      <c r="P6992" s="1">
        <f>MATCH(spotify_data[[#This Row],[album_id]],spotify_data[album_id],0)</f>
        <v>6991</v>
      </c>
      <c r="Q6992" s="1" t="s">
        <v>24224</v>
      </c>
      <c r="R6992" s="2">
        <v>28671</v>
      </c>
      <c r="S6992" s="7">
        <f ca="1">+TODAY()-spotify_data[[#This Row],[Fecha lanzamiento Album]]</f>
        <v>17360</v>
      </c>
      <c r="T6992" s="7">
        <f ca="1">+spotify_data[[#This Row],[Antigüedad Album Dias]]/60</f>
        <v>289.33333333333331</v>
      </c>
      <c r="U6992" s="8">
        <f ca="1">spotify_data[[#This Row],[Antigüedad Album Meses]]/12</f>
        <v>24.111111111111111</v>
      </c>
      <c r="V6992">
        <v>10</v>
      </c>
      <c r="W6992" s="1" t="s">
        <v>20</v>
      </c>
      <c r="X6992" s="1" t="str">
        <f>+IF(spotify_data[[#This Row],[album_type]]="album","Album",IF(spotify_data[[#This Row],[album_type]]="single","Single","Compilation"))</f>
        <v>Album</v>
      </c>
      <c r="Y6992">
        <v>359</v>
      </c>
    </row>
    <row r="6993" spans="1:25" x14ac:dyDescent="0.3">
      <c r="A6993" s="1" t="s">
        <v>68</v>
      </c>
      <c r="B6993" s="1">
        <v>4711</v>
      </c>
      <c r="C6993" s="1" t="s">
        <v>69</v>
      </c>
      <c r="D6993">
        <v>1</v>
      </c>
      <c r="E6993">
        <v>31</v>
      </c>
      <c r="F6993" s="10">
        <f>spotify_data[[#This Row],[track_popularity]]/100</f>
        <v>0.31</v>
      </c>
      <c r="G6993" s="9" t="b">
        <v>0</v>
      </c>
      <c r="H6993" s="1">
        <f>+IF(spotify_data[[#This Row],[explicit]]=FALSE,0,1)</f>
        <v>0</v>
      </c>
      <c r="I6993" s="1" t="s">
        <v>70</v>
      </c>
      <c r="J6993" s="7">
        <f>MATCH(spotify_data[[#This Row],[artist_name]],spotify_data[artist_name],0)</f>
        <v>6992</v>
      </c>
      <c r="K6993">
        <v>23</v>
      </c>
      <c r="L6993" s="10">
        <f>spotify_data[[#This Row],[artist_popularity]]/100</f>
        <v>0.23</v>
      </c>
      <c r="M6993">
        <v>1518</v>
      </c>
      <c r="N6993" s="1" t="s">
        <v>23</v>
      </c>
      <c r="O6993" s="1" t="s">
        <v>71</v>
      </c>
      <c r="P6993" s="1">
        <f>MATCH(spotify_data[[#This Row],[album_id]],spotify_data[album_id],0)</f>
        <v>6992</v>
      </c>
      <c r="Q6993" s="1" t="s">
        <v>69</v>
      </c>
      <c r="R6993" s="2">
        <v>45954</v>
      </c>
      <c r="S6993" s="7">
        <f ca="1">+TODAY()-spotify_data[[#This Row],[Fecha lanzamiento Album]]</f>
        <v>77</v>
      </c>
      <c r="T6993" s="7">
        <f ca="1">+spotify_data[[#This Row],[Antigüedad Album Dias]]/60</f>
        <v>1.2833333333333334</v>
      </c>
      <c r="U6993" s="8">
        <f ca="1">spotify_data[[#This Row],[Antigüedad Album Meses]]/12</f>
        <v>0.10694444444444445</v>
      </c>
      <c r="V6993">
        <v>1</v>
      </c>
      <c r="W6993" s="1" t="s">
        <v>21</v>
      </c>
      <c r="X6993" s="1" t="str">
        <f>+IF(spotify_data[[#This Row],[album_type]]="album","Album",IF(spotify_data[[#This Row],[album_type]]="single","Single","Compilation"))</f>
        <v>Single</v>
      </c>
      <c r="Y6993">
        <v>273</v>
      </c>
    </row>
    <row r="6994" spans="1:25" x14ac:dyDescent="0.3">
      <c r="A6994" s="1" t="s">
        <v>115</v>
      </c>
      <c r="B6994" s="1">
        <v>7002</v>
      </c>
      <c r="C6994" s="1" t="s">
        <v>116</v>
      </c>
      <c r="D6994">
        <v>1</v>
      </c>
      <c r="E6994">
        <v>31</v>
      </c>
      <c r="F6994" s="10">
        <f>spotify_data[[#This Row],[track_popularity]]/100</f>
        <v>0.31</v>
      </c>
      <c r="G6994" s="9" t="b">
        <v>0</v>
      </c>
      <c r="H6994" s="1">
        <f>+IF(spotify_data[[#This Row],[explicit]]=FALSE,0,1)</f>
        <v>0</v>
      </c>
      <c r="I6994" s="1" t="s">
        <v>117</v>
      </c>
      <c r="J6994" s="7">
        <f>MATCH(spotify_data[[#This Row],[artist_name]],spotify_data[artist_name],0)</f>
        <v>6004</v>
      </c>
      <c r="K6994">
        <v>34</v>
      </c>
      <c r="L6994" s="10">
        <f>spotify_data[[#This Row],[artist_popularity]]/100</f>
        <v>0.34</v>
      </c>
      <c r="M6994">
        <v>1693</v>
      </c>
      <c r="N6994" s="1" t="s">
        <v>23</v>
      </c>
      <c r="O6994" s="1" t="s">
        <v>118</v>
      </c>
      <c r="P6994" s="1">
        <f>MATCH(spotify_data[[#This Row],[album_id]],spotify_data[album_id],0)</f>
        <v>6993</v>
      </c>
      <c r="Q6994" s="1" t="s">
        <v>116</v>
      </c>
      <c r="R6994" s="2">
        <v>45954</v>
      </c>
      <c r="S6994" s="7">
        <f ca="1">+TODAY()-spotify_data[[#This Row],[Fecha lanzamiento Album]]</f>
        <v>77</v>
      </c>
      <c r="T6994" s="7">
        <f ca="1">+spotify_data[[#This Row],[Antigüedad Album Dias]]/60</f>
        <v>1.2833333333333334</v>
      </c>
      <c r="U6994" s="8">
        <f ca="1">spotify_data[[#This Row],[Antigüedad Album Meses]]/12</f>
        <v>0.10694444444444445</v>
      </c>
      <c r="V6994">
        <v>1</v>
      </c>
      <c r="W6994" s="1" t="s">
        <v>21</v>
      </c>
      <c r="X6994" s="1" t="str">
        <f>+IF(spotify_data[[#This Row],[album_type]]="album","Album",IF(spotify_data[[#This Row],[album_type]]="single","Single","Compilation"))</f>
        <v>Single</v>
      </c>
      <c r="Y6994">
        <v>237</v>
      </c>
    </row>
    <row r="6995" spans="1:25" x14ac:dyDescent="0.3">
      <c r="A6995" s="1" t="s">
        <v>134</v>
      </c>
      <c r="B6995" s="1">
        <v>4003</v>
      </c>
      <c r="C6995" s="1" t="s">
        <v>135</v>
      </c>
      <c r="D6995">
        <v>1</v>
      </c>
      <c r="E6995">
        <v>31</v>
      </c>
      <c r="F6995" s="10">
        <f>spotify_data[[#This Row],[track_popularity]]/100</f>
        <v>0.31</v>
      </c>
      <c r="G6995" s="9" t="b">
        <v>0</v>
      </c>
      <c r="H6995" s="1">
        <f>+IF(spotify_data[[#This Row],[explicit]]=FALSE,0,1)</f>
        <v>0</v>
      </c>
      <c r="I6995" s="1" t="s">
        <v>136</v>
      </c>
      <c r="J6995" s="7">
        <f>MATCH(spotify_data[[#This Row],[artist_name]],spotify_data[artist_name],0)</f>
        <v>6994</v>
      </c>
      <c r="K6995">
        <v>18</v>
      </c>
      <c r="L6995" s="10">
        <f>spotify_data[[#This Row],[artist_popularity]]/100</f>
        <v>0.18</v>
      </c>
      <c r="M6995">
        <v>200</v>
      </c>
      <c r="N6995" s="1" t="s">
        <v>23</v>
      </c>
      <c r="O6995" s="1" t="s">
        <v>137</v>
      </c>
      <c r="P6995" s="1">
        <f>MATCH(spotify_data[[#This Row],[album_id]],spotify_data[album_id],0)</f>
        <v>6994</v>
      </c>
      <c r="Q6995" s="1" t="s">
        <v>138</v>
      </c>
      <c r="R6995" s="2">
        <v>45950</v>
      </c>
      <c r="S6995" s="7">
        <f ca="1">+TODAY()-spotify_data[[#This Row],[Fecha lanzamiento Album]]</f>
        <v>81</v>
      </c>
      <c r="T6995" s="7">
        <f ca="1">+spotify_data[[#This Row],[Antigüedad Album Dias]]/60</f>
        <v>1.35</v>
      </c>
      <c r="U6995" s="8">
        <f ca="1">spotify_data[[#This Row],[Antigüedad Album Meses]]/12</f>
        <v>0.1125</v>
      </c>
      <c r="V6995">
        <v>1</v>
      </c>
      <c r="W6995" s="1" t="s">
        <v>21</v>
      </c>
      <c r="X6995" s="1" t="str">
        <f>+IF(spotify_data[[#This Row],[album_type]]="album","Album",IF(spotify_data[[#This Row],[album_type]]="single","Single","Compilation"))</f>
        <v>Single</v>
      </c>
      <c r="Y6995">
        <v>326</v>
      </c>
    </row>
    <row r="6996" spans="1:25" x14ac:dyDescent="0.3">
      <c r="A6996" s="1" t="s">
        <v>207</v>
      </c>
      <c r="B6996" s="1">
        <v>247</v>
      </c>
      <c r="C6996" s="1" t="s">
        <v>208</v>
      </c>
      <c r="D6996">
        <v>1</v>
      </c>
      <c r="E6996">
        <v>31</v>
      </c>
      <c r="F6996" s="10">
        <f>spotify_data[[#This Row],[track_popularity]]/100</f>
        <v>0.31</v>
      </c>
      <c r="G6996" s="9" t="b">
        <v>1</v>
      </c>
      <c r="H6996" s="1">
        <f>+IF(spotify_data[[#This Row],[explicit]]=FALSE,0,1)</f>
        <v>1</v>
      </c>
      <c r="I6996" s="1" t="s">
        <v>209</v>
      </c>
      <c r="J6996" s="7">
        <f>MATCH(spotify_data[[#This Row],[artist_name]],spotify_data[artist_name],0)</f>
        <v>6995</v>
      </c>
      <c r="K6996">
        <v>14</v>
      </c>
      <c r="L6996" s="10">
        <f>spotify_data[[#This Row],[artist_popularity]]/100</f>
        <v>0.14000000000000001</v>
      </c>
      <c r="M6996">
        <v>297</v>
      </c>
      <c r="N6996" s="1" t="s">
        <v>23</v>
      </c>
      <c r="O6996" s="1" t="s">
        <v>210</v>
      </c>
      <c r="P6996" s="1">
        <f>MATCH(spotify_data[[#This Row],[album_id]],spotify_data[album_id],0)</f>
        <v>6995</v>
      </c>
      <c r="Q6996" s="1" t="s">
        <v>208</v>
      </c>
      <c r="R6996" s="2">
        <v>45943</v>
      </c>
      <c r="S6996" s="7">
        <f ca="1">+TODAY()-spotify_data[[#This Row],[Fecha lanzamiento Album]]</f>
        <v>88</v>
      </c>
      <c r="T6996" s="7">
        <f ca="1">+spotify_data[[#This Row],[Antigüedad Album Dias]]/60</f>
        <v>1.4666666666666666</v>
      </c>
      <c r="U6996" s="8">
        <f ca="1">spotify_data[[#This Row],[Antigüedad Album Meses]]/12</f>
        <v>0.12222222222222222</v>
      </c>
      <c r="V6996">
        <v>1</v>
      </c>
      <c r="W6996" s="1" t="s">
        <v>21</v>
      </c>
      <c r="X6996" s="1" t="str">
        <f>+IF(spotify_data[[#This Row],[album_type]]="album","Album",IF(spotify_data[[#This Row],[album_type]]="single","Single","Compilation"))</f>
        <v>Single</v>
      </c>
      <c r="Y6996">
        <v>326</v>
      </c>
    </row>
    <row r="6997" spans="1:25" x14ac:dyDescent="0.3">
      <c r="A6997" s="1" t="s">
        <v>312</v>
      </c>
      <c r="B6997" s="1">
        <v>3312</v>
      </c>
      <c r="C6997" s="1" t="s">
        <v>313</v>
      </c>
      <c r="D6997">
        <v>1</v>
      </c>
      <c r="E6997">
        <v>31</v>
      </c>
      <c r="F6997" s="10">
        <f>spotify_data[[#This Row],[track_popularity]]/100</f>
        <v>0.31</v>
      </c>
      <c r="G6997" s="9" t="b">
        <v>1</v>
      </c>
      <c r="H6997" s="1">
        <f>+IF(spotify_data[[#This Row],[explicit]]=FALSE,0,1)</f>
        <v>1</v>
      </c>
      <c r="I6997" s="1" t="s">
        <v>314</v>
      </c>
      <c r="J6997" s="7">
        <f>MATCH(spotify_data[[#This Row],[artist_name]],spotify_data[artist_name],0)</f>
        <v>6996</v>
      </c>
      <c r="K6997">
        <v>18</v>
      </c>
      <c r="L6997" s="10">
        <f>spotify_data[[#This Row],[artist_popularity]]/100</f>
        <v>0.18</v>
      </c>
      <c r="M6997">
        <v>435</v>
      </c>
      <c r="N6997" s="1" t="s">
        <v>23</v>
      </c>
      <c r="O6997" s="1" t="s">
        <v>315</v>
      </c>
      <c r="P6997" s="1">
        <f>MATCH(spotify_data[[#This Row],[album_id]],spotify_data[album_id],0)</f>
        <v>6996</v>
      </c>
      <c r="Q6997" s="1" t="s">
        <v>313</v>
      </c>
      <c r="R6997" s="2">
        <v>45936</v>
      </c>
      <c r="S6997" s="7">
        <f ca="1">+TODAY()-spotify_data[[#This Row],[Fecha lanzamiento Album]]</f>
        <v>95</v>
      </c>
      <c r="T6997" s="7">
        <f ca="1">+spotify_data[[#This Row],[Antigüedad Album Dias]]/60</f>
        <v>1.5833333333333333</v>
      </c>
      <c r="U6997" s="8">
        <f ca="1">spotify_data[[#This Row],[Antigüedad Album Meses]]/12</f>
        <v>0.13194444444444445</v>
      </c>
      <c r="V6997">
        <v>1</v>
      </c>
      <c r="W6997" s="1" t="s">
        <v>21</v>
      </c>
      <c r="X6997" s="1" t="str">
        <f>+IF(spotify_data[[#This Row],[album_type]]="album","Album",IF(spotify_data[[#This Row],[album_type]]="single","Single","Compilation"))</f>
        <v>Single</v>
      </c>
      <c r="Y6997">
        <v>241</v>
      </c>
    </row>
    <row r="6998" spans="1:25" x14ac:dyDescent="0.3">
      <c r="A6998" s="1" t="s">
        <v>429</v>
      </c>
      <c r="B6998" s="1">
        <v>5920</v>
      </c>
      <c r="C6998" s="1" t="s">
        <v>430</v>
      </c>
      <c r="D6998">
        <v>1</v>
      </c>
      <c r="E6998">
        <v>31</v>
      </c>
      <c r="F6998" s="10">
        <f>spotify_data[[#This Row],[track_popularity]]/100</f>
        <v>0.31</v>
      </c>
      <c r="G6998" s="9" t="b">
        <v>0</v>
      </c>
      <c r="H6998" s="1">
        <f>+IF(spotify_data[[#This Row],[explicit]]=FALSE,0,1)</f>
        <v>0</v>
      </c>
      <c r="I6998" s="1" t="s">
        <v>431</v>
      </c>
      <c r="J6998" s="7">
        <f>MATCH(spotify_data[[#This Row],[artist_name]],spotify_data[artist_name],0)</f>
        <v>6997</v>
      </c>
      <c r="K6998">
        <v>20</v>
      </c>
      <c r="L6998" s="10">
        <f>spotify_data[[#This Row],[artist_popularity]]/100</f>
        <v>0.2</v>
      </c>
      <c r="M6998">
        <v>3260</v>
      </c>
      <c r="N6998" s="1" t="s">
        <v>432</v>
      </c>
      <c r="O6998" s="1" t="s">
        <v>433</v>
      </c>
      <c r="P6998" s="1">
        <f>MATCH(spotify_data[[#This Row],[album_id]],spotify_data[album_id],0)</f>
        <v>6997</v>
      </c>
      <c r="Q6998" s="1" t="s">
        <v>430</v>
      </c>
      <c r="R6998" s="2">
        <v>45932</v>
      </c>
      <c r="S6998" s="7">
        <f ca="1">+TODAY()-spotify_data[[#This Row],[Fecha lanzamiento Album]]</f>
        <v>99</v>
      </c>
      <c r="T6998" s="7">
        <f ca="1">+spotify_data[[#This Row],[Antigüedad Album Dias]]/60</f>
        <v>1.65</v>
      </c>
      <c r="U6998" s="8">
        <f ca="1">spotify_data[[#This Row],[Antigüedad Album Meses]]/12</f>
        <v>0.13749999999999998</v>
      </c>
      <c r="V6998">
        <v>1</v>
      </c>
      <c r="W6998" s="1" t="s">
        <v>21</v>
      </c>
      <c r="X6998" s="1" t="str">
        <f>+IF(spotify_data[[#This Row],[album_type]]="album","Album",IF(spotify_data[[#This Row],[album_type]]="single","Single","Compilation"))</f>
        <v>Single</v>
      </c>
      <c r="Y6998">
        <v>285</v>
      </c>
    </row>
    <row r="6999" spans="1:25" x14ac:dyDescent="0.3">
      <c r="A6999" s="1" t="s">
        <v>693</v>
      </c>
      <c r="B6999" s="1">
        <v>3836</v>
      </c>
      <c r="C6999" s="1" t="s">
        <v>694</v>
      </c>
      <c r="D6999">
        <v>1</v>
      </c>
      <c r="E6999">
        <v>31</v>
      </c>
      <c r="F6999" s="10">
        <f>spotify_data[[#This Row],[track_popularity]]/100</f>
        <v>0.31</v>
      </c>
      <c r="G6999" s="9" t="b">
        <v>0</v>
      </c>
      <c r="H6999" s="1">
        <f>+IF(spotify_data[[#This Row],[explicit]]=FALSE,0,1)</f>
        <v>0</v>
      </c>
      <c r="I6999" s="1" t="s">
        <v>695</v>
      </c>
      <c r="J6999" s="7">
        <f>MATCH(spotify_data[[#This Row],[artist_name]],spotify_data[artist_name],0)</f>
        <v>6998</v>
      </c>
      <c r="K6999">
        <v>15</v>
      </c>
      <c r="L6999" s="10">
        <f>spotify_data[[#This Row],[artist_popularity]]/100</f>
        <v>0.15</v>
      </c>
      <c r="M6999">
        <v>1068</v>
      </c>
      <c r="N6999" s="1" t="s">
        <v>23</v>
      </c>
      <c r="O6999" s="1" t="s">
        <v>696</v>
      </c>
      <c r="P6999" s="1">
        <f>MATCH(spotify_data[[#This Row],[album_id]],spotify_data[album_id],0)</f>
        <v>6998</v>
      </c>
      <c r="Q6999" s="1" t="s">
        <v>694</v>
      </c>
      <c r="R6999" s="2">
        <v>45919</v>
      </c>
      <c r="S6999" s="7">
        <f ca="1">+TODAY()-spotify_data[[#This Row],[Fecha lanzamiento Album]]</f>
        <v>112</v>
      </c>
      <c r="T6999" s="7">
        <f ca="1">+spotify_data[[#This Row],[Antigüedad Album Dias]]/60</f>
        <v>1.8666666666666667</v>
      </c>
      <c r="U6999" s="8">
        <f ca="1">spotify_data[[#This Row],[Antigüedad Album Meses]]/12</f>
        <v>0.15555555555555556</v>
      </c>
      <c r="V6999">
        <v>1</v>
      </c>
      <c r="W6999" s="1" t="s">
        <v>21</v>
      </c>
      <c r="X6999" s="1" t="str">
        <f>+IF(spotify_data[[#This Row],[album_type]]="album","Album",IF(spotify_data[[#This Row],[album_type]]="single","Single","Compilation"))</f>
        <v>Single</v>
      </c>
      <c r="Y6999">
        <v>363</v>
      </c>
    </row>
    <row r="7000" spans="1:25" x14ac:dyDescent="0.3">
      <c r="A7000" s="1" t="s">
        <v>707</v>
      </c>
      <c r="B7000" s="1">
        <v>2082</v>
      </c>
      <c r="C7000" s="1" t="s">
        <v>708</v>
      </c>
      <c r="D7000">
        <v>3</v>
      </c>
      <c r="E7000">
        <v>31</v>
      </c>
      <c r="F7000" s="10">
        <f>spotify_data[[#This Row],[track_popularity]]/100</f>
        <v>0.31</v>
      </c>
      <c r="G7000" s="9" t="b">
        <v>0</v>
      </c>
      <c r="H7000" s="1">
        <f>+IF(spotify_data[[#This Row],[explicit]]=FALSE,0,1)</f>
        <v>0</v>
      </c>
      <c r="I7000" s="1" t="s">
        <v>709</v>
      </c>
      <c r="J7000" s="7">
        <f>MATCH(spotify_data[[#This Row],[artist_name]],spotify_data[artist_name],0)</f>
        <v>6999</v>
      </c>
      <c r="K7000">
        <v>22</v>
      </c>
      <c r="L7000" s="10">
        <f>spotify_data[[#This Row],[artist_popularity]]/100</f>
        <v>0.22</v>
      </c>
      <c r="M7000">
        <v>1274</v>
      </c>
      <c r="N7000" s="1" t="s">
        <v>23</v>
      </c>
      <c r="O7000" s="1" t="s">
        <v>710</v>
      </c>
      <c r="P7000" s="1">
        <f>MATCH(spotify_data[[#This Row],[album_id]],spotify_data[album_id],0)</f>
        <v>6999</v>
      </c>
      <c r="Q7000" s="1" t="s">
        <v>711</v>
      </c>
      <c r="R7000" s="2">
        <v>45919</v>
      </c>
      <c r="S7000" s="7">
        <f ca="1">+TODAY()-spotify_data[[#This Row],[Fecha lanzamiento Album]]</f>
        <v>112</v>
      </c>
      <c r="T7000" s="7">
        <f ca="1">+spotify_data[[#This Row],[Antigüedad Album Dias]]/60</f>
        <v>1.8666666666666667</v>
      </c>
      <c r="U7000" s="8">
        <f ca="1">spotify_data[[#This Row],[Antigüedad Album Meses]]/12</f>
        <v>0.15555555555555556</v>
      </c>
      <c r="V7000">
        <v>4</v>
      </c>
      <c r="W7000" s="1" t="s">
        <v>21</v>
      </c>
      <c r="X7000" s="1" t="str">
        <f>+IF(spotify_data[[#This Row],[album_type]]="album","Album",IF(spotify_data[[#This Row],[album_type]]="single","Single","Compilation"))</f>
        <v>Single</v>
      </c>
      <c r="Y7000">
        <v>388</v>
      </c>
    </row>
    <row r="7001" spans="1:25" x14ac:dyDescent="0.3">
      <c r="A7001" s="1" t="s">
        <v>953</v>
      </c>
      <c r="B7001" s="1">
        <v>6593</v>
      </c>
      <c r="C7001" s="1" t="s">
        <v>954</v>
      </c>
      <c r="D7001">
        <v>1</v>
      </c>
      <c r="E7001">
        <v>31</v>
      </c>
      <c r="F7001" s="10">
        <f>spotify_data[[#This Row],[track_popularity]]/100</f>
        <v>0.31</v>
      </c>
      <c r="G7001" s="9" t="b">
        <v>0</v>
      </c>
      <c r="H7001" s="1">
        <f>+IF(spotify_data[[#This Row],[explicit]]=FALSE,0,1)</f>
        <v>0</v>
      </c>
      <c r="I7001" s="1" t="s">
        <v>955</v>
      </c>
      <c r="J7001" s="7">
        <f>MATCH(spotify_data[[#This Row],[artist_name]],spotify_data[artist_name],0)</f>
        <v>7000</v>
      </c>
      <c r="K7001">
        <v>19</v>
      </c>
      <c r="L7001" s="10">
        <f>spotify_data[[#This Row],[artist_popularity]]/100</f>
        <v>0.19</v>
      </c>
      <c r="M7001">
        <v>88</v>
      </c>
      <c r="N7001" s="1" t="s">
        <v>23</v>
      </c>
      <c r="O7001" s="1" t="s">
        <v>956</v>
      </c>
      <c r="P7001" s="1">
        <f>MATCH(spotify_data[[#This Row],[album_id]],spotify_data[album_id],0)</f>
        <v>7000</v>
      </c>
      <c r="Q7001" s="1" t="s">
        <v>957</v>
      </c>
      <c r="R7001" s="2">
        <v>45898</v>
      </c>
      <c r="S7001" s="7">
        <f ca="1">+TODAY()-spotify_data[[#This Row],[Fecha lanzamiento Album]]</f>
        <v>133</v>
      </c>
      <c r="T7001" s="7">
        <f ca="1">+spotify_data[[#This Row],[Antigüedad Album Dias]]/60</f>
        <v>2.2166666666666668</v>
      </c>
      <c r="U7001" s="8">
        <f ca="1">spotify_data[[#This Row],[Antigüedad Album Meses]]/12</f>
        <v>0.18472222222222223</v>
      </c>
      <c r="V7001">
        <v>1</v>
      </c>
      <c r="W7001" s="1" t="s">
        <v>21</v>
      </c>
      <c r="X7001" s="1" t="str">
        <f>+IF(spotify_data[[#This Row],[album_type]]="album","Album",IF(spotify_data[[#This Row],[album_type]]="single","Single","Compilation"))</f>
        <v>Single</v>
      </c>
      <c r="Y7001">
        <v>433</v>
      </c>
    </row>
    <row r="7002" spans="1:25" x14ac:dyDescent="0.3">
      <c r="A7002" s="1" t="s">
        <v>1099</v>
      </c>
      <c r="B7002" s="1">
        <v>3306</v>
      </c>
      <c r="C7002" s="1" t="s">
        <v>1100</v>
      </c>
      <c r="D7002">
        <v>16</v>
      </c>
      <c r="E7002">
        <v>31</v>
      </c>
      <c r="F7002" s="10">
        <f>spotify_data[[#This Row],[track_popularity]]/100</f>
        <v>0.31</v>
      </c>
      <c r="G7002" s="9" t="b">
        <v>0</v>
      </c>
      <c r="H7002" s="1">
        <f>+IF(spotify_data[[#This Row],[explicit]]=FALSE,0,1)</f>
        <v>0</v>
      </c>
      <c r="I7002" s="1" t="s">
        <v>1091</v>
      </c>
      <c r="J7002" s="7">
        <f>MATCH(spotify_data[[#This Row],[artist_name]],spotify_data[artist_name],0)</f>
        <v>5901</v>
      </c>
      <c r="K7002">
        <v>57</v>
      </c>
      <c r="L7002" s="10">
        <f>spotify_data[[#This Row],[artist_popularity]]/100</f>
        <v>0.56999999999999995</v>
      </c>
      <c r="M7002">
        <v>398681</v>
      </c>
      <c r="N7002" s="1" t="s">
        <v>23</v>
      </c>
      <c r="O7002" s="1" t="s">
        <v>1092</v>
      </c>
      <c r="P7002" s="1">
        <f>MATCH(spotify_data[[#This Row],[album_id]],spotify_data[album_id],0)</f>
        <v>5901</v>
      </c>
      <c r="Q7002" s="1" t="s">
        <v>1093</v>
      </c>
      <c r="R7002" s="2">
        <v>45891</v>
      </c>
      <c r="S7002" s="7">
        <f ca="1">+TODAY()-spotify_data[[#This Row],[Fecha lanzamiento Album]]</f>
        <v>140</v>
      </c>
      <c r="T7002" s="7">
        <f ca="1">+spotify_data[[#This Row],[Antigüedad Album Dias]]/60</f>
        <v>2.3333333333333335</v>
      </c>
      <c r="U7002" s="8">
        <f ca="1">spotify_data[[#This Row],[Antigüedad Album Meses]]/12</f>
        <v>0.19444444444444445</v>
      </c>
      <c r="V7002">
        <v>17</v>
      </c>
      <c r="W7002" s="1" t="s">
        <v>20</v>
      </c>
      <c r="X7002" s="1" t="str">
        <f>+IF(spotify_data[[#This Row],[album_type]]="album","Album",IF(spotify_data[[#This Row],[album_type]]="single","Single","Compilation"))</f>
        <v>Album</v>
      </c>
      <c r="Y7002">
        <v>308</v>
      </c>
    </row>
    <row r="7003" spans="1:25" x14ac:dyDescent="0.3">
      <c r="A7003" s="1" t="s">
        <v>2091</v>
      </c>
      <c r="B7003" s="1">
        <v>2764</v>
      </c>
      <c r="C7003" s="1" t="s">
        <v>2092</v>
      </c>
      <c r="D7003">
        <v>1</v>
      </c>
      <c r="E7003">
        <v>31</v>
      </c>
      <c r="F7003" s="10">
        <f>spotify_data[[#This Row],[track_popularity]]/100</f>
        <v>0.31</v>
      </c>
      <c r="G7003" s="9" t="b">
        <v>0</v>
      </c>
      <c r="H7003" s="1">
        <f>+IF(spotify_data[[#This Row],[explicit]]=FALSE,0,1)</f>
        <v>0</v>
      </c>
      <c r="I7003" s="1" t="s">
        <v>2093</v>
      </c>
      <c r="J7003" s="7">
        <f>MATCH(spotify_data[[#This Row],[artist_name]],spotify_data[artist_name],0)</f>
        <v>7002</v>
      </c>
      <c r="K7003">
        <v>13</v>
      </c>
      <c r="L7003" s="10">
        <f>spotify_data[[#This Row],[artist_popularity]]/100</f>
        <v>0.13</v>
      </c>
      <c r="M7003">
        <v>17</v>
      </c>
      <c r="N7003" s="1" t="s">
        <v>23</v>
      </c>
      <c r="O7003" s="1" t="s">
        <v>2094</v>
      </c>
      <c r="P7003" s="1">
        <f>MATCH(spotify_data[[#This Row],[album_id]],spotify_data[album_id],0)</f>
        <v>7002</v>
      </c>
      <c r="Q7003" s="1" t="s">
        <v>2092</v>
      </c>
      <c r="R7003" s="2">
        <v>45765</v>
      </c>
      <c r="S7003" s="7">
        <f ca="1">+TODAY()-spotify_data[[#This Row],[Fecha lanzamiento Album]]</f>
        <v>266</v>
      </c>
      <c r="T7003" s="7">
        <f ca="1">+spotify_data[[#This Row],[Antigüedad Album Dias]]/60</f>
        <v>4.4333333333333336</v>
      </c>
      <c r="U7003" s="8">
        <f ca="1">spotify_data[[#This Row],[Antigüedad Album Meses]]/12</f>
        <v>0.36944444444444446</v>
      </c>
      <c r="V7003">
        <v>1</v>
      </c>
      <c r="W7003" s="1" t="s">
        <v>21</v>
      </c>
      <c r="X7003" s="1" t="str">
        <f>+IF(spotify_data[[#This Row],[album_type]]="album","Album",IF(spotify_data[[#This Row],[album_type]]="single","Single","Compilation"))</f>
        <v>Single</v>
      </c>
      <c r="Y7003">
        <v>313</v>
      </c>
    </row>
    <row r="7004" spans="1:25" x14ac:dyDescent="0.3">
      <c r="A7004" s="1" t="s">
        <v>2300</v>
      </c>
      <c r="B7004" s="1">
        <v>2057</v>
      </c>
      <c r="C7004" s="1" t="s">
        <v>2301</v>
      </c>
      <c r="D7004">
        <v>2</v>
      </c>
      <c r="E7004">
        <v>31</v>
      </c>
      <c r="F7004" s="10">
        <f>spotify_data[[#This Row],[track_popularity]]/100</f>
        <v>0.31</v>
      </c>
      <c r="G7004" s="9" t="b">
        <v>0</v>
      </c>
      <c r="H7004" s="1">
        <f>+IF(spotify_data[[#This Row],[explicit]]=FALSE,0,1)</f>
        <v>0</v>
      </c>
      <c r="I7004" s="1" t="s">
        <v>2302</v>
      </c>
      <c r="J7004" s="7">
        <f>MATCH(spotify_data[[#This Row],[artist_name]],spotify_data[artist_name],0)</f>
        <v>7003</v>
      </c>
      <c r="K7004">
        <v>23</v>
      </c>
      <c r="L7004" s="10">
        <f>spotify_data[[#This Row],[artist_popularity]]/100</f>
        <v>0.23</v>
      </c>
      <c r="M7004">
        <v>55684</v>
      </c>
      <c r="N7004" s="1" t="s">
        <v>733</v>
      </c>
      <c r="O7004" s="1" t="s">
        <v>2303</v>
      </c>
      <c r="P7004" s="1">
        <f>MATCH(spotify_data[[#This Row],[album_id]],spotify_data[album_id],0)</f>
        <v>7003</v>
      </c>
      <c r="Q7004" s="1" t="s">
        <v>2304</v>
      </c>
      <c r="R7004" s="2">
        <v>45722</v>
      </c>
      <c r="S7004" s="7">
        <f ca="1">+TODAY()-spotify_data[[#This Row],[Fecha lanzamiento Album]]</f>
        <v>309</v>
      </c>
      <c r="T7004" s="7">
        <f ca="1">+spotify_data[[#This Row],[Antigüedad Album Dias]]/60</f>
        <v>5.15</v>
      </c>
      <c r="U7004" s="8">
        <f ca="1">spotify_data[[#This Row],[Antigüedad Album Meses]]/12</f>
        <v>0.4291666666666667</v>
      </c>
      <c r="V7004">
        <v>10</v>
      </c>
      <c r="W7004" s="1" t="s">
        <v>20</v>
      </c>
      <c r="X7004" s="1" t="str">
        <f>+IF(spotify_data[[#This Row],[album_type]]="album","Album",IF(spotify_data[[#This Row],[album_type]]="single","Single","Compilation"))</f>
        <v>Album</v>
      </c>
      <c r="Y7004">
        <v>302</v>
      </c>
    </row>
    <row r="7005" spans="1:25" x14ac:dyDescent="0.3">
      <c r="A7005" s="1" t="s">
        <v>2890</v>
      </c>
      <c r="B7005" s="1">
        <v>227</v>
      </c>
      <c r="C7005" s="1" t="s">
        <v>2891</v>
      </c>
      <c r="D7005">
        <v>8</v>
      </c>
      <c r="E7005">
        <v>31</v>
      </c>
      <c r="F7005" s="10">
        <f>spotify_data[[#This Row],[track_popularity]]/100</f>
        <v>0.31</v>
      </c>
      <c r="G7005" s="9" t="b">
        <v>0</v>
      </c>
      <c r="H7005" s="1">
        <f>+IF(spotify_data[[#This Row],[explicit]]=FALSE,0,1)</f>
        <v>0</v>
      </c>
      <c r="I7005" s="1" t="s">
        <v>2892</v>
      </c>
      <c r="J7005" s="7">
        <f>MATCH(spotify_data[[#This Row],[artist_name]],spotify_data[artist_name],0)</f>
        <v>6494</v>
      </c>
      <c r="K7005">
        <v>30</v>
      </c>
      <c r="L7005" s="10">
        <f>spotify_data[[#This Row],[artist_popularity]]/100</f>
        <v>0.3</v>
      </c>
      <c r="M7005">
        <v>28410</v>
      </c>
      <c r="N7005" s="1" t="s">
        <v>23</v>
      </c>
      <c r="O7005" s="1" t="s">
        <v>2893</v>
      </c>
      <c r="P7005" s="1">
        <f>MATCH(spotify_data[[#This Row],[album_id]],spotify_data[album_id],0)</f>
        <v>6494</v>
      </c>
      <c r="Q7005" s="1" t="s">
        <v>2894</v>
      </c>
      <c r="R7005" s="2">
        <v>45583</v>
      </c>
      <c r="S7005" s="7">
        <f ca="1">+TODAY()-spotify_data[[#This Row],[Fecha lanzamiento Album]]</f>
        <v>448</v>
      </c>
      <c r="T7005" s="7">
        <f ca="1">+spotify_data[[#This Row],[Antigüedad Album Dias]]/60</f>
        <v>7.4666666666666668</v>
      </c>
      <c r="U7005" s="8">
        <f ca="1">spotify_data[[#This Row],[Antigüedad Album Meses]]/12</f>
        <v>0.62222222222222223</v>
      </c>
      <c r="V7005">
        <v>10</v>
      </c>
      <c r="W7005" s="1" t="s">
        <v>20</v>
      </c>
      <c r="X7005" s="1" t="str">
        <f>+IF(spotify_data[[#This Row],[album_type]]="album","Album",IF(spotify_data[[#This Row],[album_type]]="single","Single","Compilation"))</f>
        <v>Album</v>
      </c>
      <c r="Y7005">
        <v>301</v>
      </c>
    </row>
    <row r="7006" spans="1:25" x14ac:dyDescent="0.3">
      <c r="A7006" s="1" t="s">
        <v>3010</v>
      </c>
      <c r="B7006" s="1">
        <v>6932</v>
      </c>
      <c r="C7006" s="1" t="s">
        <v>3011</v>
      </c>
      <c r="D7006">
        <v>1</v>
      </c>
      <c r="E7006">
        <v>31</v>
      </c>
      <c r="F7006" s="10">
        <f>spotify_data[[#This Row],[track_popularity]]/100</f>
        <v>0.31</v>
      </c>
      <c r="G7006" s="9" t="b">
        <v>0</v>
      </c>
      <c r="H7006" s="1">
        <f>+IF(spotify_data[[#This Row],[explicit]]=FALSE,0,1)</f>
        <v>0</v>
      </c>
      <c r="I7006" s="1" t="s">
        <v>1742</v>
      </c>
      <c r="J7006" s="7">
        <f>MATCH(spotify_data[[#This Row],[artist_name]],spotify_data[artist_name],0)</f>
        <v>6219</v>
      </c>
      <c r="K7006">
        <v>41</v>
      </c>
      <c r="L7006" s="10">
        <f>spotify_data[[#This Row],[artist_popularity]]/100</f>
        <v>0.41</v>
      </c>
      <c r="M7006">
        <v>11036</v>
      </c>
      <c r="N7006" s="1" t="s">
        <v>1743</v>
      </c>
      <c r="O7006" s="1" t="s">
        <v>3012</v>
      </c>
      <c r="P7006" s="1">
        <f>MATCH(spotify_data[[#This Row],[album_id]],spotify_data[album_id],0)</f>
        <v>7005</v>
      </c>
      <c r="Q7006" s="1" t="s">
        <v>3011</v>
      </c>
      <c r="R7006" s="2">
        <v>45562</v>
      </c>
      <c r="S7006" s="7">
        <f ca="1">+TODAY()-spotify_data[[#This Row],[Fecha lanzamiento Album]]</f>
        <v>469</v>
      </c>
      <c r="T7006" s="7">
        <f ca="1">+spotify_data[[#This Row],[Antigüedad Album Dias]]/60</f>
        <v>7.8166666666666664</v>
      </c>
      <c r="U7006" s="8">
        <f ca="1">spotify_data[[#This Row],[Antigüedad Album Meses]]/12</f>
        <v>0.65138888888888891</v>
      </c>
      <c r="V7006">
        <v>1</v>
      </c>
      <c r="W7006" s="1" t="s">
        <v>21</v>
      </c>
      <c r="X7006" s="1" t="str">
        <f>+IF(spotify_data[[#This Row],[album_type]]="album","Album",IF(spotify_data[[#This Row],[album_type]]="single","Single","Compilation"))</f>
        <v>Single</v>
      </c>
      <c r="Y7006">
        <v>173</v>
      </c>
    </row>
    <row r="7007" spans="1:25" x14ac:dyDescent="0.3">
      <c r="A7007" s="1" t="s">
        <v>3197</v>
      </c>
      <c r="B7007" s="1">
        <v>13</v>
      </c>
      <c r="C7007" s="1" t="s">
        <v>3198</v>
      </c>
      <c r="D7007">
        <v>1</v>
      </c>
      <c r="E7007">
        <v>31</v>
      </c>
      <c r="F7007" s="10">
        <f>spotify_data[[#This Row],[track_popularity]]/100</f>
        <v>0.31</v>
      </c>
      <c r="G7007" s="9" t="b">
        <v>0</v>
      </c>
      <c r="H7007" s="1">
        <f>+IF(spotify_data[[#This Row],[explicit]]=FALSE,0,1)</f>
        <v>0</v>
      </c>
      <c r="I7007" s="1" t="s">
        <v>3199</v>
      </c>
      <c r="J7007" s="7">
        <f>MATCH(spotify_data[[#This Row],[artist_name]],spotify_data[artist_name],0)</f>
        <v>7006</v>
      </c>
      <c r="K7007">
        <v>32</v>
      </c>
      <c r="L7007" s="10">
        <f>spotify_data[[#This Row],[artist_popularity]]/100</f>
        <v>0.32</v>
      </c>
      <c r="M7007">
        <v>637</v>
      </c>
      <c r="N7007" s="1" t="s">
        <v>23</v>
      </c>
      <c r="O7007" s="1" t="s">
        <v>3200</v>
      </c>
      <c r="P7007" s="1">
        <f>MATCH(spotify_data[[#This Row],[album_id]],spotify_data[album_id],0)</f>
        <v>7006</v>
      </c>
      <c r="Q7007" s="1" t="s">
        <v>3201</v>
      </c>
      <c r="R7007" s="2">
        <v>45533</v>
      </c>
      <c r="S7007" s="7">
        <f ca="1">+TODAY()-spotify_data[[#This Row],[Fecha lanzamiento Album]]</f>
        <v>498</v>
      </c>
      <c r="T7007" s="7">
        <f ca="1">+spotify_data[[#This Row],[Antigüedad Album Dias]]/60</f>
        <v>8.3000000000000007</v>
      </c>
      <c r="U7007" s="8">
        <f ca="1">spotify_data[[#This Row],[Antigüedad Album Meses]]/12</f>
        <v>0.69166666666666676</v>
      </c>
      <c r="V7007">
        <v>1</v>
      </c>
      <c r="W7007" s="1" t="s">
        <v>21</v>
      </c>
      <c r="X7007" s="1" t="str">
        <f>+IF(spotify_data[[#This Row],[album_type]]="album","Album",IF(spotify_data[[#This Row],[album_type]]="single","Single","Compilation"))</f>
        <v>Single</v>
      </c>
      <c r="Y7007">
        <v>314</v>
      </c>
    </row>
    <row r="7008" spans="1:25" x14ac:dyDescent="0.3">
      <c r="A7008" s="1" t="s">
        <v>3816</v>
      </c>
      <c r="B7008" s="1">
        <v>5468</v>
      </c>
      <c r="C7008" s="1" t="s">
        <v>3817</v>
      </c>
      <c r="D7008">
        <v>2</v>
      </c>
      <c r="E7008">
        <v>31</v>
      </c>
      <c r="F7008" s="10">
        <f>spotify_data[[#This Row],[track_popularity]]/100</f>
        <v>0.31</v>
      </c>
      <c r="G7008" s="9" t="b">
        <v>0</v>
      </c>
      <c r="H7008" s="1">
        <f>+IF(spotify_data[[#This Row],[explicit]]=FALSE,0,1)</f>
        <v>0</v>
      </c>
      <c r="I7008" s="1" t="s">
        <v>1859</v>
      </c>
      <c r="J7008" s="7">
        <f>MATCH(spotify_data[[#This Row],[artist_name]],spotify_data[artist_name],0)</f>
        <v>6568</v>
      </c>
      <c r="K7008">
        <v>24</v>
      </c>
      <c r="L7008" s="10">
        <f>spotify_data[[#This Row],[artist_popularity]]/100</f>
        <v>0.24</v>
      </c>
      <c r="M7008">
        <v>818</v>
      </c>
      <c r="N7008" s="1" t="s">
        <v>23</v>
      </c>
      <c r="O7008" s="1" t="s">
        <v>3818</v>
      </c>
      <c r="P7008" s="1">
        <f>MATCH(spotify_data[[#This Row],[album_id]],spotify_data[album_id],0)</f>
        <v>7007</v>
      </c>
      <c r="Q7008" s="1" t="s">
        <v>3819</v>
      </c>
      <c r="R7008" s="2">
        <v>45428</v>
      </c>
      <c r="S7008" s="7">
        <f ca="1">+TODAY()-spotify_data[[#This Row],[Fecha lanzamiento Album]]</f>
        <v>603</v>
      </c>
      <c r="T7008" s="7">
        <f ca="1">+spotify_data[[#This Row],[Antigüedad Album Dias]]/60</f>
        <v>10.050000000000001</v>
      </c>
      <c r="U7008" s="8">
        <f ca="1">spotify_data[[#This Row],[Antigüedad Album Meses]]/12</f>
        <v>0.83750000000000002</v>
      </c>
      <c r="V7008">
        <v>3</v>
      </c>
      <c r="W7008" s="1" t="s">
        <v>21</v>
      </c>
      <c r="X7008" s="1" t="str">
        <f>+IF(spotify_data[[#This Row],[album_type]]="album","Album",IF(spotify_data[[#This Row],[album_type]]="single","Single","Compilation"))</f>
        <v>Single</v>
      </c>
      <c r="Y7008">
        <v>222</v>
      </c>
    </row>
    <row r="7009" spans="1:25" x14ac:dyDescent="0.3">
      <c r="A7009" s="1" t="s">
        <v>3948</v>
      </c>
      <c r="B7009" s="1">
        <v>1505</v>
      </c>
      <c r="C7009" s="1" t="s">
        <v>3949</v>
      </c>
      <c r="D7009">
        <v>1</v>
      </c>
      <c r="E7009">
        <v>31</v>
      </c>
      <c r="F7009" s="10">
        <f>spotify_data[[#This Row],[track_popularity]]/100</f>
        <v>0.31</v>
      </c>
      <c r="G7009" s="9" t="b">
        <v>0</v>
      </c>
      <c r="H7009" s="1">
        <f>+IF(spotify_data[[#This Row],[explicit]]=FALSE,0,1)</f>
        <v>0</v>
      </c>
      <c r="I7009" s="1" t="s">
        <v>2721</v>
      </c>
      <c r="J7009" s="7">
        <f>MATCH(spotify_data[[#This Row],[artist_name]],spotify_data[artist_name],0)</f>
        <v>6571</v>
      </c>
      <c r="K7009">
        <v>41</v>
      </c>
      <c r="L7009" s="10">
        <f>spotify_data[[#This Row],[artist_popularity]]/100</f>
        <v>0.41</v>
      </c>
      <c r="M7009">
        <v>8658</v>
      </c>
      <c r="N7009" s="1" t="s">
        <v>23</v>
      </c>
      <c r="O7009" s="1" t="s">
        <v>3950</v>
      </c>
      <c r="P7009" s="1">
        <f>MATCH(spotify_data[[#This Row],[album_id]],spotify_data[album_id],0)</f>
        <v>7008</v>
      </c>
      <c r="Q7009" s="1" t="s">
        <v>3949</v>
      </c>
      <c r="R7009" s="2">
        <v>45401</v>
      </c>
      <c r="S7009" s="7">
        <f ca="1">+TODAY()-spotify_data[[#This Row],[Fecha lanzamiento Album]]</f>
        <v>630</v>
      </c>
      <c r="T7009" s="7">
        <f ca="1">+spotify_data[[#This Row],[Antigüedad Album Dias]]/60</f>
        <v>10.5</v>
      </c>
      <c r="U7009" s="8">
        <f ca="1">spotify_data[[#This Row],[Antigüedad Album Meses]]/12</f>
        <v>0.875</v>
      </c>
      <c r="V7009">
        <v>1</v>
      </c>
      <c r="W7009" s="1" t="s">
        <v>21</v>
      </c>
      <c r="X7009" s="1" t="str">
        <f>+IF(spotify_data[[#This Row],[album_type]]="album","Album",IF(spotify_data[[#This Row],[album_type]]="single","Single","Compilation"))</f>
        <v>Single</v>
      </c>
      <c r="Y7009">
        <v>261</v>
      </c>
    </row>
    <row r="7010" spans="1:25" x14ac:dyDescent="0.3">
      <c r="A7010" s="1" t="s">
        <v>4324</v>
      </c>
      <c r="B7010" s="1">
        <v>3080</v>
      </c>
      <c r="C7010" s="1" t="s">
        <v>4325</v>
      </c>
      <c r="D7010">
        <v>1</v>
      </c>
      <c r="E7010">
        <v>31</v>
      </c>
      <c r="F7010" s="10">
        <f>spotify_data[[#This Row],[track_popularity]]/100</f>
        <v>0.31</v>
      </c>
      <c r="G7010" s="9" t="b">
        <v>0</v>
      </c>
      <c r="H7010" s="1">
        <f>+IF(spotify_data[[#This Row],[explicit]]=FALSE,0,1)</f>
        <v>0</v>
      </c>
      <c r="I7010" s="1" t="s">
        <v>1608</v>
      </c>
      <c r="J7010" s="7">
        <f>MATCH(spotify_data[[#This Row],[artist_name]],spotify_data[artist_name],0)</f>
        <v>1807</v>
      </c>
      <c r="K7010">
        <v>77</v>
      </c>
      <c r="L7010" s="10">
        <f>spotify_data[[#This Row],[artist_popularity]]/100</f>
        <v>0.77</v>
      </c>
      <c r="M7010">
        <v>4777574</v>
      </c>
      <c r="N7010" s="1" t="s">
        <v>1609</v>
      </c>
      <c r="O7010" s="1" t="s">
        <v>4326</v>
      </c>
      <c r="P7010" s="1">
        <f>MATCH(spotify_data[[#This Row],[album_id]],spotify_data[album_id],0)</f>
        <v>7009</v>
      </c>
      <c r="Q7010" s="1" t="s">
        <v>4327</v>
      </c>
      <c r="R7010" s="2">
        <v>45359</v>
      </c>
      <c r="S7010" s="7">
        <f ca="1">+TODAY()-spotify_data[[#This Row],[Fecha lanzamiento Album]]</f>
        <v>672</v>
      </c>
      <c r="T7010" s="7">
        <f ca="1">+spotify_data[[#This Row],[Antigüedad Album Dias]]/60</f>
        <v>11.2</v>
      </c>
      <c r="U7010" s="8">
        <f ca="1">spotify_data[[#This Row],[Antigüedad Album Meses]]/12</f>
        <v>0.93333333333333324</v>
      </c>
      <c r="V7010">
        <v>22</v>
      </c>
      <c r="W7010" s="1" t="s">
        <v>20</v>
      </c>
      <c r="X7010" s="1" t="str">
        <f>+IF(spotify_data[[#This Row],[album_type]]="album","Album",IF(spotify_data[[#This Row],[album_type]]="single","Single","Compilation"))</f>
        <v>Album</v>
      </c>
      <c r="Y7010">
        <v>186</v>
      </c>
    </row>
    <row r="7011" spans="1:25" x14ac:dyDescent="0.3">
      <c r="A7011" s="1" t="s">
        <v>4729</v>
      </c>
      <c r="B7011" s="1">
        <v>4286</v>
      </c>
      <c r="C7011" s="1" t="s">
        <v>4730</v>
      </c>
      <c r="D7011">
        <v>10</v>
      </c>
      <c r="E7011">
        <v>31</v>
      </c>
      <c r="F7011" s="10">
        <f>spotify_data[[#This Row],[track_popularity]]/100</f>
        <v>0.31</v>
      </c>
      <c r="G7011" s="9" t="b">
        <v>0</v>
      </c>
      <c r="H7011" s="1">
        <f>+IF(spotify_data[[#This Row],[explicit]]=FALSE,0,1)</f>
        <v>0</v>
      </c>
      <c r="I7011" s="1" t="s">
        <v>4721</v>
      </c>
      <c r="J7011" s="7">
        <f>MATCH(spotify_data[[#This Row],[artist_name]],spotify_data[artist_name],0)</f>
        <v>6127</v>
      </c>
      <c r="K7011">
        <v>44</v>
      </c>
      <c r="L7011" s="10">
        <f>spotify_data[[#This Row],[artist_popularity]]/100</f>
        <v>0.44</v>
      </c>
      <c r="M7011">
        <v>23557</v>
      </c>
      <c r="N7011" s="1" t="s">
        <v>23</v>
      </c>
      <c r="O7011" s="1" t="s">
        <v>4722</v>
      </c>
      <c r="P7011" s="1">
        <f>MATCH(spotify_data[[#This Row],[album_id]],spotify_data[album_id],0)</f>
        <v>6127</v>
      </c>
      <c r="Q7011" s="1" t="s">
        <v>4723</v>
      </c>
      <c r="R7011" s="2">
        <v>45247</v>
      </c>
      <c r="S7011" s="7">
        <f ca="1">+TODAY()-spotify_data[[#This Row],[Fecha lanzamiento Album]]</f>
        <v>784</v>
      </c>
      <c r="T7011" s="7">
        <f ca="1">+spotify_data[[#This Row],[Antigüedad Album Dias]]/60</f>
        <v>13.066666666666666</v>
      </c>
      <c r="U7011" s="8">
        <f ca="1">spotify_data[[#This Row],[Antigüedad Album Meses]]/12</f>
        <v>1.0888888888888888</v>
      </c>
      <c r="V7011">
        <v>35</v>
      </c>
      <c r="W7011" s="1" t="s">
        <v>20</v>
      </c>
      <c r="X7011" s="1" t="str">
        <f>+IF(spotify_data[[#This Row],[album_type]]="album","Album",IF(spotify_data[[#This Row],[album_type]]="single","Single","Compilation"))</f>
        <v>Album</v>
      </c>
      <c r="Y7011">
        <v>113</v>
      </c>
    </row>
    <row r="7012" spans="1:25" x14ac:dyDescent="0.3">
      <c r="A7012" s="1" t="s">
        <v>5735</v>
      </c>
      <c r="B7012" s="1">
        <v>694</v>
      </c>
      <c r="C7012" s="1" t="s">
        <v>5736</v>
      </c>
      <c r="D7012">
        <v>6</v>
      </c>
      <c r="E7012">
        <v>31</v>
      </c>
      <c r="F7012" s="10">
        <f>spotify_data[[#This Row],[track_popularity]]/100</f>
        <v>0.31</v>
      </c>
      <c r="G7012" s="9" t="b">
        <v>0</v>
      </c>
      <c r="H7012" s="1">
        <f>+IF(spotify_data[[#This Row],[explicit]]=FALSE,0,1)</f>
        <v>0</v>
      </c>
      <c r="I7012" s="1" t="s">
        <v>1397</v>
      </c>
      <c r="J7012" s="7">
        <f>MATCH(spotify_data[[#This Row],[artist_name]],spotify_data[artist_name],0)</f>
        <v>190</v>
      </c>
      <c r="K7012">
        <v>81</v>
      </c>
      <c r="L7012" s="10">
        <f>spotify_data[[#This Row],[artist_popularity]]/100</f>
        <v>0.81</v>
      </c>
      <c r="M7012">
        <v>26272346</v>
      </c>
      <c r="N7012" s="1" t="s">
        <v>831</v>
      </c>
      <c r="O7012" s="1" t="s">
        <v>5706</v>
      </c>
      <c r="P7012" s="1">
        <f>MATCH(spotify_data[[#This Row],[album_id]],spotify_data[album_id],0)</f>
        <v>6668</v>
      </c>
      <c r="Q7012" s="1" t="s">
        <v>5707</v>
      </c>
      <c r="R7012" s="2">
        <v>45028</v>
      </c>
      <c r="S7012" s="7">
        <f ca="1">+TODAY()-spotify_data[[#This Row],[Fecha lanzamiento Album]]</f>
        <v>1003</v>
      </c>
      <c r="T7012" s="7">
        <f ca="1">+spotify_data[[#This Row],[Antigüedad Album Dias]]/60</f>
        <v>16.716666666666665</v>
      </c>
      <c r="U7012" s="8">
        <f ca="1">spotify_data[[#This Row],[Antigüedad Album Meses]]/12</f>
        <v>1.3930555555555555</v>
      </c>
      <c r="V7012">
        <v>22</v>
      </c>
      <c r="W7012" s="1" t="s">
        <v>20</v>
      </c>
      <c r="X7012" s="1" t="str">
        <f>+IF(spotify_data[[#This Row],[album_type]]="album","Album",IF(spotify_data[[#This Row],[album_type]]="single","Single","Compilation"))</f>
        <v>Album</v>
      </c>
      <c r="Y7012">
        <v>261</v>
      </c>
    </row>
    <row r="7013" spans="1:25" x14ac:dyDescent="0.3">
      <c r="A7013" s="1" t="s">
        <v>5906</v>
      </c>
      <c r="B7013" s="1">
        <v>477</v>
      </c>
      <c r="C7013" s="1" t="s">
        <v>5907</v>
      </c>
      <c r="D7013">
        <v>1</v>
      </c>
      <c r="E7013">
        <v>31</v>
      </c>
      <c r="F7013" s="10">
        <f>spotify_data[[#This Row],[track_popularity]]/100</f>
        <v>0.31</v>
      </c>
      <c r="G7013" s="9" t="b">
        <v>0</v>
      </c>
      <c r="H7013" s="1">
        <f>+IF(spotify_data[[#This Row],[explicit]]=FALSE,0,1)</f>
        <v>0</v>
      </c>
      <c r="I7013" s="1" t="s">
        <v>5908</v>
      </c>
      <c r="J7013" s="7">
        <f>MATCH(spotify_data[[#This Row],[artist_name]],spotify_data[artist_name],0)</f>
        <v>7012</v>
      </c>
      <c r="K7013">
        <v>62</v>
      </c>
      <c r="L7013" s="10">
        <f>spotify_data[[#This Row],[artist_popularity]]/100</f>
        <v>0.62</v>
      </c>
      <c r="M7013">
        <v>141180</v>
      </c>
      <c r="N7013" s="1" t="s">
        <v>147</v>
      </c>
      <c r="O7013" s="1" t="s">
        <v>5909</v>
      </c>
      <c r="P7013" s="1">
        <f>MATCH(spotify_data[[#This Row],[album_id]],spotify_data[album_id],0)</f>
        <v>7012</v>
      </c>
      <c r="Q7013" s="1" t="s">
        <v>5907</v>
      </c>
      <c r="R7013" s="2">
        <v>44988</v>
      </c>
      <c r="S7013" s="7">
        <f ca="1">+TODAY()-spotify_data[[#This Row],[Fecha lanzamiento Album]]</f>
        <v>1043</v>
      </c>
      <c r="T7013" s="7">
        <f ca="1">+spotify_data[[#This Row],[Antigüedad Album Dias]]/60</f>
        <v>17.383333333333333</v>
      </c>
      <c r="U7013" s="8">
        <f ca="1">spotify_data[[#This Row],[Antigüedad Album Meses]]/12</f>
        <v>1.4486111111111111</v>
      </c>
      <c r="V7013">
        <v>1</v>
      </c>
      <c r="W7013" s="1" t="s">
        <v>21</v>
      </c>
      <c r="X7013" s="1" t="str">
        <f>+IF(spotify_data[[#This Row],[album_type]]="album","Album",IF(spotify_data[[#This Row],[album_type]]="single","Single","Compilation"))</f>
        <v>Single</v>
      </c>
      <c r="Y7013">
        <v>265</v>
      </c>
    </row>
    <row r="7014" spans="1:25" x14ac:dyDescent="0.3">
      <c r="A7014" s="1" t="s">
        <v>6264</v>
      </c>
      <c r="B7014" s="1">
        <v>2409</v>
      </c>
      <c r="C7014" s="1" t="s">
        <v>6265</v>
      </c>
      <c r="D7014">
        <v>1</v>
      </c>
      <c r="E7014">
        <v>31</v>
      </c>
      <c r="F7014" s="10">
        <f>spotify_data[[#This Row],[track_popularity]]/100</f>
        <v>0.31</v>
      </c>
      <c r="G7014" s="9" t="b">
        <v>0</v>
      </c>
      <c r="H7014" s="1">
        <f>+IF(spotify_data[[#This Row],[explicit]]=FALSE,0,1)</f>
        <v>0</v>
      </c>
      <c r="I7014" s="1" t="s">
        <v>6266</v>
      </c>
      <c r="J7014" s="7">
        <f>MATCH(spotify_data[[#This Row],[artist_name]],spotify_data[artist_name],0)</f>
        <v>7013</v>
      </c>
      <c r="K7014">
        <v>38</v>
      </c>
      <c r="L7014" s="10">
        <f>spotify_data[[#This Row],[artist_popularity]]/100</f>
        <v>0.38</v>
      </c>
      <c r="M7014">
        <v>7132</v>
      </c>
      <c r="N7014" s="1" t="s">
        <v>23</v>
      </c>
      <c r="O7014" s="1" t="s">
        <v>6267</v>
      </c>
      <c r="P7014" s="1">
        <f>MATCH(spotify_data[[#This Row],[album_id]],spotify_data[album_id],0)</f>
        <v>7013</v>
      </c>
      <c r="Q7014" s="1" t="s">
        <v>6268</v>
      </c>
      <c r="R7014" s="2">
        <v>44890</v>
      </c>
      <c r="S7014" s="7">
        <f ca="1">+TODAY()-spotify_data[[#This Row],[Fecha lanzamiento Album]]</f>
        <v>1141</v>
      </c>
      <c r="T7014" s="7">
        <f ca="1">+spotify_data[[#This Row],[Antigüedad Album Dias]]/60</f>
        <v>19.016666666666666</v>
      </c>
      <c r="U7014" s="8">
        <f ca="1">spotify_data[[#This Row],[Antigüedad Album Meses]]/12</f>
        <v>1.5847222222222221</v>
      </c>
      <c r="V7014">
        <v>27</v>
      </c>
      <c r="W7014" s="1" t="s">
        <v>20</v>
      </c>
      <c r="X7014" s="1" t="str">
        <f>+IF(spotify_data[[#This Row],[album_type]]="album","Album",IF(spotify_data[[#This Row],[album_type]]="single","Single","Compilation"))</f>
        <v>Album</v>
      </c>
      <c r="Y7014">
        <v>189</v>
      </c>
    </row>
    <row r="7015" spans="1:25" x14ac:dyDescent="0.3">
      <c r="A7015" s="1" t="s">
        <v>6290</v>
      </c>
      <c r="B7015" s="1">
        <v>1331</v>
      </c>
      <c r="C7015" s="1" t="s">
        <v>6291</v>
      </c>
      <c r="D7015">
        <v>3</v>
      </c>
      <c r="E7015">
        <v>31</v>
      </c>
      <c r="F7015" s="10">
        <f>spotify_data[[#This Row],[track_popularity]]/100</f>
        <v>0.31</v>
      </c>
      <c r="G7015" s="9" t="b">
        <v>0</v>
      </c>
      <c r="H7015" s="1">
        <f>+IF(spotify_data[[#This Row],[explicit]]=FALSE,0,1)</f>
        <v>0</v>
      </c>
      <c r="I7015" s="1" t="s">
        <v>6283</v>
      </c>
      <c r="J7015" s="7">
        <f>MATCH(spotify_data[[#This Row],[artist_name]],spotify_data[artist_name],0)</f>
        <v>6505</v>
      </c>
      <c r="K7015">
        <v>42</v>
      </c>
      <c r="L7015" s="10">
        <f>spotify_data[[#This Row],[artist_popularity]]/100</f>
        <v>0.42</v>
      </c>
      <c r="M7015">
        <v>15028</v>
      </c>
      <c r="N7015" s="1" t="s">
        <v>1609</v>
      </c>
      <c r="O7015" s="1" t="s">
        <v>6284</v>
      </c>
      <c r="P7015" s="1">
        <f>MATCH(spotify_data[[#This Row],[album_id]],spotify_data[album_id],0)</f>
        <v>6505</v>
      </c>
      <c r="Q7015" s="1" t="s">
        <v>6285</v>
      </c>
      <c r="R7015" s="2">
        <v>44883</v>
      </c>
      <c r="S7015" s="7">
        <f ca="1">+TODAY()-spotify_data[[#This Row],[Fecha lanzamiento Album]]</f>
        <v>1148</v>
      </c>
      <c r="T7015" s="7">
        <f ca="1">+spotify_data[[#This Row],[Antigüedad Album Dias]]/60</f>
        <v>19.133333333333333</v>
      </c>
      <c r="U7015" s="8">
        <f ca="1">spotify_data[[#This Row],[Antigüedad Album Meses]]/12</f>
        <v>1.5944444444444443</v>
      </c>
      <c r="V7015">
        <v>26</v>
      </c>
      <c r="W7015" s="1" t="s">
        <v>20</v>
      </c>
      <c r="X7015" s="1" t="str">
        <f>+IF(spotify_data[[#This Row],[album_type]]="album","Album",IF(spotify_data[[#This Row],[album_type]]="single","Single","Compilation"))</f>
        <v>Album</v>
      </c>
      <c r="Y7015">
        <v>11</v>
      </c>
    </row>
    <row r="7016" spans="1:25" x14ac:dyDescent="0.3">
      <c r="A7016" s="1" t="s">
        <v>7453</v>
      </c>
      <c r="B7016" s="1">
        <v>1348</v>
      </c>
      <c r="C7016" s="1" t="s">
        <v>7454</v>
      </c>
      <c r="D7016">
        <v>6</v>
      </c>
      <c r="E7016">
        <v>31</v>
      </c>
      <c r="F7016" s="10">
        <f>spotify_data[[#This Row],[track_popularity]]/100</f>
        <v>0.31</v>
      </c>
      <c r="G7016" s="9" t="b">
        <v>1</v>
      </c>
      <c r="H7016" s="1">
        <f>+IF(spotify_data[[#This Row],[explicit]]=FALSE,0,1)</f>
        <v>1</v>
      </c>
      <c r="I7016" s="1" t="s">
        <v>4590</v>
      </c>
      <c r="J7016" s="7">
        <f>MATCH(spotify_data[[#This Row],[artist_name]],spotify_data[artist_name],0)</f>
        <v>3994</v>
      </c>
      <c r="K7016">
        <v>60</v>
      </c>
      <c r="L7016" s="10">
        <f>spotify_data[[#This Row],[artist_popularity]]/100</f>
        <v>0.6</v>
      </c>
      <c r="M7016">
        <v>644838</v>
      </c>
      <c r="N7016" s="1" t="s">
        <v>23</v>
      </c>
      <c r="O7016" s="1" t="s">
        <v>7444</v>
      </c>
      <c r="P7016" s="1">
        <f>MATCH(spotify_data[[#This Row],[album_id]],spotify_data[album_id],0)</f>
        <v>6234</v>
      </c>
      <c r="Q7016" s="1" t="s">
        <v>7445</v>
      </c>
      <c r="R7016" s="2">
        <v>44596</v>
      </c>
      <c r="S7016" s="7">
        <f ca="1">+TODAY()-spotify_data[[#This Row],[Fecha lanzamiento Album]]</f>
        <v>1435</v>
      </c>
      <c r="T7016" s="7">
        <f ca="1">+spotify_data[[#This Row],[Antigüedad Album Dias]]/60</f>
        <v>23.916666666666668</v>
      </c>
      <c r="U7016" s="8">
        <f ca="1">spotify_data[[#This Row],[Antigüedad Album Meses]]/12</f>
        <v>1.9930555555555556</v>
      </c>
      <c r="V7016">
        <v>12</v>
      </c>
      <c r="W7016" s="1" t="s">
        <v>20</v>
      </c>
      <c r="X7016" s="1" t="str">
        <f>+IF(spotify_data[[#This Row],[album_type]]="album","Album",IF(spotify_data[[#This Row],[album_type]]="single","Single","Compilation"))</f>
        <v>Album</v>
      </c>
      <c r="Y7016">
        <v>34</v>
      </c>
    </row>
    <row r="7017" spans="1:25" x14ac:dyDescent="0.3">
      <c r="A7017" s="1" t="s">
        <v>7817</v>
      </c>
      <c r="B7017" s="1">
        <v>5819</v>
      </c>
      <c r="C7017" s="1" t="s">
        <v>7818</v>
      </c>
      <c r="D7017">
        <v>1</v>
      </c>
      <c r="E7017">
        <v>31</v>
      </c>
      <c r="F7017" s="10">
        <f>spotify_data[[#This Row],[track_popularity]]/100</f>
        <v>0.31</v>
      </c>
      <c r="G7017" s="9" t="b">
        <v>0</v>
      </c>
      <c r="H7017" s="1">
        <f>+IF(spotify_data[[#This Row],[explicit]]=FALSE,0,1)</f>
        <v>0</v>
      </c>
      <c r="I7017" s="1" t="s">
        <v>7819</v>
      </c>
      <c r="J7017" s="7">
        <f>MATCH(spotify_data[[#This Row],[artist_name]],spotify_data[artist_name],0)</f>
        <v>5297</v>
      </c>
      <c r="K7017">
        <v>66</v>
      </c>
      <c r="L7017" s="10">
        <f>spotify_data[[#This Row],[artist_popularity]]/100</f>
        <v>0.66</v>
      </c>
      <c r="M7017">
        <v>1686734</v>
      </c>
      <c r="N7017" s="1" t="s">
        <v>23</v>
      </c>
      <c r="O7017" s="1" t="s">
        <v>7820</v>
      </c>
      <c r="P7017" s="1">
        <f>MATCH(spotify_data[[#This Row],[album_id]],spotify_data[album_id],0)</f>
        <v>7016</v>
      </c>
      <c r="Q7017" s="1" t="s">
        <v>7818</v>
      </c>
      <c r="R7017" s="2">
        <v>44463</v>
      </c>
      <c r="S7017" s="7">
        <f ca="1">+TODAY()-spotify_data[[#This Row],[Fecha lanzamiento Album]]</f>
        <v>1568</v>
      </c>
      <c r="T7017" s="7">
        <f ca="1">+spotify_data[[#This Row],[Antigüedad Album Dias]]/60</f>
        <v>26.133333333333333</v>
      </c>
      <c r="U7017" s="8">
        <f ca="1">spotify_data[[#This Row],[Antigüedad Album Meses]]/12</f>
        <v>2.1777777777777776</v>
      </c>
      <c r="V7017">
        <v>9</v>
      </c>
      <c r="W7017" s="1" t="s">
        <v>20</v>
      </c>
      <c r="X7017" s="1" t="str">
        <f>+IF(spotify_data[[#This Row],[album_type]]="album","Album",IF(spotify_data[[#This Row],[album_type]]="single","Single","Compilation"))</f>
        <v>Album</v>
      </c>
      <c r="Y7017">
        <v>501</v>
      </c>
    </row>
    <row r="7018" spans="1:25" x14ac:dyDescent="0.3">
      <c r="A7018" s="1" t="s">
        <v>8152</v>
      </c>
      <c r="B7018" s="1">
        <v>3411</v>
      </c>
      <c r="C7018" s="1" t="s">
        <v>8153</v>
      </c>
      <c r="D7018">
        <v>1</v>
      </c>
      <c r="E7018">
        <v>31</v>
      </c>
      <c r="F7018" s="10">
        <f>spotify_data[[#This Row],[track_popularity]]/100</f>
        <v>0.31</v>
      </c>
      <c r="G7018" s="9" t="b">
        <v>0</v>
      </c>
      <c r="H7018" s="1">
        <f>+IF(spotify_data[[#This Row],[explicit]]=FALSE,0,1)</f>
        <v>0</v>
      </c>
      <c r="I7018" s="1" t="s">
        <v>8081</v>
      </c>
      <c r="J7018" s="7">
        <f>MATCH(spotify_data[[#This Row],[artist_name]],spotify_data[artist_name],0)</f>
        <v>5282</v>
      </c>
      <c r="K7018">
        <v>45</v>
      </c>
      <c r="L7018" s="10">
        <f>spotify_data[[#This Row],[artist_popularity]]/100</f>
        <v>0.45</v>
      </c>
      <c r="M7018">
        <v>39292</v>
      </c>
      <c r="N7018" s="1" t="s">
        <v>1609</v>
      </c>
      <c r="O7018" s="1" t="s">
        <v>8154</v>
      </c>
      <c r="P7018" s="1">
        <f>MATCH(spotify_data[[#This Row],[album_id]],spotify_data[album_id],0)</f>
        <v>7017</v>
      </c>
      <c r="Q7018" s="1" t="s">
        <v>8155</v>
      </c>
      <c r="R7018" s="2">
        <v>44358</v>
      </c>
      <c r="S7018" s="7">
        <f ca="1">+TODAY()-spotify_data[[#This Row],[Fecha lanzamiento Album]]</f>
        <v>1673</v>
      </c>
      <c r="T7018" s="7">
        <f ca="1">+spotify_data[[#This Row],[Antigüedad Album Dias]]/60</f>
        <v>27.883333333333333</v>
      </c>
      <c r="U7018" s="8">
        <f ca="1">spotify_data[[#This Row],[Antigüedad Album Meses]]/12</f>
        <v>2.3236111111111111</v>
      </c>
      <c r="V7018">
        <v>1</v>
      </c>
      <c r="W7018" s="1" t="s">
        <v>21</v>
      </c>
      <c r="X7018" s="1" t="str">
        <f>+IF(spotify_data[[#This Row],[album_type]]="album","Album",IF(spotify_data[[#This Row],[album_type]]="single","Single","Compilation"))</f>
        <v>Single</v>
      </c>
      <c r="Y7018">
        <v>247</v>
      </c>
    </row>
    <row r="7019" spans="1:25" x14ac:dyDescent="0.3">
      <c r="A7019" s="1" t="s">
        <v>9486</v>
      </c>
      <c r="B7019" s="1">
        <v>2863</v>
      </c>
      <c r="C7019" s="1" t="s">
        <v>9487</v>
      </c>
      <c r="D7019">
        <v>4</v>
      </c>
      <c r="E7019">
        <v>31</v>
      </c>
      <c r="F7019" s="10">
        <f>spotify_data[[#This Row],[track_popularity]]/100</f>
        <v>0.31</v>
      </c>
      <c r="G7019" s="9" t="b">
        <v>0</v>
      </c>
      <c r="H7019" s="1">
        <f>+IF(spotify_data[[#This Row],[explicit]]=FALSE,0,1)</f>
        <v>0</v>
      </c>
      <c r="I7019" s="1" t="s">
        <v>9488</v>
      </c>
      <c r="J7019" s="7">
        <f>MATCH(spotify_data[[#This Row],[artist_name]],spotify_data[artist_name],0)</f>
        <v>7018</v>
      </c>
      <c r="K7019">
        <v>40</v>
      </c>
      <c r="L7019" s="10">
        <f>spotify_data[[#This Row],[artist_popularity]]/100</f>
        <v>0.4</v>
      </c>
      <c r="M7019">
        <v>44820</v>
      </c>
      <c r="N7019" s="1" t="s">
        <v>23</v>
      </c>
      <c r="O7019" s="1" t="s">
        <v>9489</v>
      </c>
      <c r="P7019" s="1">
        <f>MATCH(spotify_data[[#This Row],[album_id]],spotify_data[album_id],0)</f>
        <v>7018</v>
      </c>
      <c r="Q7019" s="1" t="s">
        <v>9490</v>
      </c>
      <c r="R7019" s="2">
        <v>43980</v>
      </c>
      <c r="S7019" s="7">
        <f ca="1">+TODAY()-spotify_data[[#This Row],[Fecha lanzamiento Album]]</f>
        <v>2051</v>
      </c>
      <c r="T7019" s="7">
        <f ca="1">+spotify_data[[#This Row],[Antigüedad Album Dias]]/60</f>
        <v>34.18333333333333</v>
      </c>
      <c r="U7019" s="8">
        <f ca="1">spotify_data[[#This Row],[Antigüedad Album Meses]]/12</f>
        <v>2.848611111111111</v>
      </c>
      <c r="V7019">
        <v>7</v>
      </c>
      <c r="W7019" s="1" t="s">
        <v>20</v>
      </c>
      <c r="X7019" s="1" t="str">
        <f>+IF(spotify_data[[#This Row],[album_type]]="album","Album",IF(spotify_data[[#This Row],[album_type]]="single","Single","Compilation"))</f>
        <v>Album</v>
      </c>
      <c r="Y7019">
        <v>251</v>
      </c>
    </row>
    <row r="7020" spans="1:25" x14ac:dyDescent="0.3">
      <c r="A7020" s="1" t="s">
        <v>9633</v>
      </c>
      <c r="B7020" s="1">
        <v>6299</v>
      </c>
      <c r="C7020" s="1" t="s">
        <v>9634</v>
      </c>
      <c r="D7020">
        <v>1</v>
      </c>
      <c r="E7020">
        <v>31</v>
      </c>
      <c r="F7020" s="10">
        <f>spotify_data[[#This Row],[track_popularity]]/100</f>
        <v>0.31</v>
      </c>
      <c r="G7020" s="9" t="b">
        <v>1</v>
      </c>
      <c r="H7020" s="1">
        <f>+IF(spotify_data[[#This Row],[explicit]]=FALSE,0,1)</f>
        <v>1</v>
      </c>
      <c r="I7020" s="1" t="s">
        <v>9635</v>
      </c>
      <c r="J7020" s="7">
        <f>MATCH(spotify_data[[#This Row],[artist_name]],spotify_data[artist_name],0)</f>
        <v>7019</v>
      </c>
      <c r="K7020">
        <v>17</v>
      </c>
      <c r="L7020" s="10">
        <f>spotify_data[[#This Row],[artist_popularity]]/100</f>
        <v>0.17</v>
      </c>
      <c r="M7020">
        <v>266</v>
      </c>
      <c r="N7020" s="1" t="s">
        <v>23</v>
      </c>
      <c r="O7020" s="1" t="s">
        <v>9636</v>
      </c>
      <c r="P7020" s="1">
        <f>MATCH(spotify_data[[#This Row],[album_id]],spotify_data[album_id],0)</f>
        <v>7019</v>
      </c>
      <c r="Q7020" s="1" t="s">
        <v>9637</v>
      </c>
      <c r="R7020" s="2">
        <v>43933</v>
      </c>
      <c r="S7020" s="7">
        <f ca="1">+TODAY()-spotify_data[[#This Row],[Fecha lanzamiento Album]]</f>
        <v>2098</v>
      </c>
      <c r="T7020" s="7">
        <f ca="1">+spotify_data[[#This Row],[Antigüedad Album Dias]]/60</f>
        <v>34.966666666666669</v>
      </c>
      <c r="U7020" s="8">
        <f ca="1">spotify_data[[#This Row],[Antigüedad Album Meses]]/12</f>
        <v>2.9138888888888892</v>
      </c>
      <c r="V7020">
        <v>2</v>
      </c>
      <c r="W7020" s="1" t="s">
        <v>21</v>
      </c>
      <c r="X7020" s="1" t="str">
        <f>+IF(spotify_data[[#This Row],[album_type]]="album","Album",IF(spotify_data[[#This Row],[album_type]]="single","Single","Compilation"))</f>
        <v>Single</v>
      </c>
      <c r="Y7020">
        <v>324</v>
      </c>
    </row>
    <row r="7021" spans="1:25" x14ac:dyDescent="0.3">
      <c r="A7021" s="1" t="s">
        <v>9748</v>
      </c>
      <c r="B7021" s="1">
        <v>3588</v>
      </c>
      <c r="C7021" s="1" t="s">
        <v>9749</v>
      </c>
      <c r="D7021">
        <v>1</v>
      </c>
      <c r="E7021">
        <v>31</v>
      </c>
      <c r="F7021" s="10">
        <f>spotify_data[[#This Row],[track_popularity]]/100</f>
        <v>0.31</v>
      </c>
      <c r="G7021" s="9" t="b">
        <v>0</v>
      </c>
      <c r="H7021" s="1">
        <f>+IF(spotify_data[[#This Row],[explicit]]=FALSE,0,1)</f>
        <v>0</v>
      </c>
      <c r="I7021" s="1" t="s">
        <v>8278</v>
      </c>
      <c r="J7021" s="7">
        <f>MATCH(spotify_data[[#This Row],[artist_name]],spotify_data[artist_name],0)</f>
        <v>6442</v>
      </c>
      <c r="K7021">
        <v>45</v>
      </c>
      <c r="L7021" s="10">
        <f>spotify_data[[#This Row],[artist_popularity]]/100</f>
        <v>0.45</v>
      </c>
      <c r="M7021">
        <v>41374</v>
      </c>
      <c r="N7021" s="1" t="s">
        <v>1609</v>
      </c>
      <c r="O7021" s="1" t="s">
        <v>9750</v>
      </c>
      <c r="P7021" s="1">
        <f>MATCH(spotify_data[[#This Row],[album_id]],spotify_data[album_id],0)</f>
        <v>7020</v>
      </c>
      <c r="Q7021" s="1" t="s">
        <v>9751</v>
      </c>
      <c r="R7021" s="2">
        <v>43903</v>
      </c>
      <c r="S7021" s="7">
        <f ca="1">+TODAY()-spotify_data[[#This Row],[Fecha lanzamiento Album]]</f>
        <v>2128</v>
      </c>
      <c r="T7021" s="7">
        <f ca="1">+spotify_data[[#This Row],[Antigüedad Album Dias]]/60</f>
        <v>35.466666666666669</v>
      </c>
      <c r="U7021" s="8">
        <f ca="1">spotify_data[[#This Row],[Antigüedad Album Meses]]/12</f>
        <v>2.9555555555555557</v>
      </c>
      <c r="V7021">
        <v>14</v>
      </c>
      <c r="W7021" s="1" t="s">
        <v>20</v>
      </c>
      <c r="X7021" s="1" t="str">
        <f>+IF(spotify_data[[#This Row],[album_type]]="album","Album",IF(spotify_data[[#This Row],[album_type]]="single","Single","Compilation"))</f>
        <v>Album</v>
      </c>
      <c r="Y7021">
        <v>121</v>
      </c>
    </row>
    <row r="7022" spans="1:25" x14ac:dyDescent="0.3">
      <c r="A7022" s="1" t="s">
        <v>9938</v>
      </c>
      <c r="B7022" s="1">
        <v>4344</v>
      </c>
      <c r="C7022" s="1" t="s">
        <v>9939</v>
      </c>
      <c r="D7022">
        <v>9</v>
      </c>
      <c r="E7022">
        <v>31</v>
      </c>
      <c r="F7022" s="10">
        <f>spotify_data[[#This Row],[track_popularity]]/100</f>
        <v>0.31</v>
      </c>
      <c r="G7022" s="9" t="b">
        <v>0</v>
      </c>
      <c r="H7022" s="1">
        <f>+IF(spotify_data[[#This Row],[explicit]]=FALSE,0,1)</f>
        <v>0</v>
      </c>
      <c r="I7022" s="1" t="s">
        <v>5108</v>
      </c>
      <c r="J7022" s="7">
        <f>MATCH(spotify_data[[#This Row],[artist_name]],spotify_data[artist_name],0)</f>
        <v>4817</v>
      </c>
      <c r="K7022">
        <v>49</v>
      </c>
      <c r="L7022" s="10">
        <f>spotify_data[[#This Row],[artist_popularity]]/100</f>
        <v>0.49</v>
      </c>
      <c r="M7022">
        <v>35505</v>
      </c>
      <c r="N7022" s="1" t="s">
        <v>5109</v>
      </c>
      <c r="O7022" s="1" t="s">
        <v>9934</v>
      </c>
      <c r="P7022" s="1">
        <f>MATCH(spotify_data[[#This Row],[album_id]],spotify_data[album_id],0)</f>
        <v>4817</v>
      </c>
      <c r="Q7022" s="1" t="s">
        <v>9935</v>
      </c>
      <c r="R7022" s="2">
        <v>43854</v>
      </c>
      <c r="S7022" s="7">
        <f ca="1">+TODAY()-spotify_data[[#This Row],[Fecha lanzamiento Album]]</f>
        <v>2177</v>
      </c>
      <c r="T7022" s="7">
        <f ca="1">+spotify_data[[#This Row],[Antigüedad Album Dias]]/60</f>
        <v>36.283333333333331</v>
      </c>
      <c r="U7022" s="8">
        <f ca="1">spotify_data[[#This Row],[Antigüedad Album Meses]]/12</f>
        <v>3.0236111111111108</v>
      </c>
      <c r="V7022">
        <v>55</v>
      </c>
      <c r="W7022" s="1" t="s">
        <v>20</v>
      </c>
      <c r="X7022" s="1" t="str">
        <f>+IF(spotify_data[[#This Row],[album_type]]="album","Album",IF(spotify_data[[#This Row],[album_type]]="single","Single","Compilation"))</f>
        <v>Album</v>
      </c>
      <c r="Y7022">
        <v>116</v>
      </c>
    </row>
    <row r="7023" spans="1:25" x14ac:dyDescent="0.3">
      <c r="A7023" s="1" t="s">
        <v>10910</v>
      </c>
      <c r="B7023" s="1">
        <v>3167</v>
      </c>
      <c r="C7023" s="1" t="s">
        <v>10911</v>
      </c>
      <c r="D7023">
        <v>12</v>
      </c>
      <c r="E7023">
        <v>31</v>
      </c>
      <c r="F7023" s="10">
        <f>spotify_data[[#This Row],[track_popularity]]/100</f>
        <v>0.31</v>
      </c>
      <c r="G7023" s="9" t="b">
        <v>1</v>
      </c>
      <c r="H7023" s="1">
        <f>+IF(spotify_data[[#This Row],[explicit]]=FALSE,0,1)</f>
        <v>1</v>
      </c>
      <c r="I7023" s="1" t="s">
        <v>10912</v>
      </c>
      <c r="J7023" s="7">
        <f>MATCH(spotify_data[[#This Row],[artist_name]],spotify_data[artist_name],0)</f>
        <v>7022</v>
      </c>
      <c r="K7023">
        <v>47</v>
      </c>
      <c r="L7023" s="10">
        <f>spotify_data[[#This Row],[artist_popularity]]/100</f>
        <v>0.47</v>
      </c>
      <c r="M7023">
        <v>254587</v>
      </c>
      <c r="N7023" s="1" t="s">
        <v>10913</v>
      </c>
      <c r="O7023" s="1" t="s">
        <v>10914</v>
      </c>
      <c r="P7023" s="1">
        <f>MATCH(spotify_data[[#This Row],[album_id]],spotify_data[album_id],0)</f>
        <v>7022</v>
      </c>
      <c r="Q7023" s="1" t="s">
        <v>10915</v>
      </c>
      <c r="R7023" s="2">
        <v>43629</v>
      </c>
      <c r="S7023" s="7">
        <f ca="1">+TODAY()-spotify_data[[#This Row],[Fecha lanzamiento Album]]</f>
        <v>2402</v>
      </c>
      <c r="T7023" s="7">
        <f ca="1">+spotify_data[[#This Row],[Antigüedad Album Dias]]/60</f>
        <v>40.033333333333331</v>
      </c>
      <c r="U7023" s="8">
        <f ca="1">spotify_data[[#This Row],[Antigüedad Album Meses]]/12</f>
        <v>3.3361111111111108</v>
      </c>
      <c r="V7023">
        <v>12</v>
      </c>
      <c r="W7023" s="1" t="s">
        <v>20</v>
      </c>
      <c r="X7023" s="1" t="str">
        <f>+IF(spotify_data[[#This Row],[album_type]]="album","Album",IF(spotify_data[[#This Row],[album_type]]="single","Single","Compilation"))</f>
        <v>Album</v>
      </c>
      <c r="Y7023">
        <v>31</v>
      </c>
    </row>
    <row r="7024" spans="1:25" x14ac:dyDescent="0.3">
      <c r="A7024" s="1" t="s">
        <v>11262</v>
      </c>
      <c r="B7024" s="1">
        <v>698</v>
      </c>
      <c r="C7024" s="1" t="s">
        <v>11263</v>
      </c>
      <c r="D7024">
        <v>7</v>
      </c>
      <c r="E7024">
        <v>31</v>
      </c>
      <c r="F7024" s="10">
        <f>spotify_data[[#This Row],[track_popularity]]/100</f>
        <v>0.31</v>
      </c>
      <c r="G7024" s="9" t="b">
        <v>0</v>
      </c>
      <c r="H7024" s="1">
        <f>+IF(spotify_data[[#This Row],[explicit]]=FALSE,0,1)</f>
        <v>0</v>
      </c>
      <c r="I7024" s="1" t="s">
        <v>5897</v>
      </c>
      <c r="J7024" s="7">
        <f>MATCH(spotify_data[[#This Row],[artist_name]],spotify_data[artist_name],0)</f>
        <v>6944</v>
      </c>
      <c r="K7024">
        <v>30</v>
      </c>
      <c r="L7024" s="10">
        <f>spotify_data[[#This Row],[artist_popularity]]/100</f>
        <v>0.3</v>
      </c>
      <c r="M7024">
        <v>5450</v>
      </c>
      <c r="N7024" s="1" t="s">
        <v>5898</v>
      </c>
      <c r="O7024" s="1" t="s">
        <v>11264</v>
      </c>
      <c r="P7024" s="1">
        <f>MATCH(spotify_data[[#This Row],[album_id]],spotify_data[album_id],0)</f>
        <v>7023</v>
      </c>
      <c r="Q7024" s="1" t="s">
        <v>11265</v>
      </c>
      <c r="R7024" s="2">
        <v>43531</v>
      </c>
      <c r="S7024" s="7">
        <f ca="1">+TODAY()-spotify_data[[#This Row],[Fecha lanzamiento Album]]</f>
        <v>2500</v>
      </c>
      <c r="T7024" s="7">
        <f ca="1">+spotify_data[[#This Row],[Antigüedad Album Dias]]/60</f>
        <v>41.666666666666664</v>
      </c>
      <c r="U7024" s="8">
        <f ca="1">spotify_data[[#This Row],[Antigüedad Album Meses]]/12</f>
        <v>3.4722222222222219</v>
      </c>
      <c r="V7024">
        <v>14</v>
      </c>
      <c r="W7024" s="1" t="s">
        <v>20</v>
      </c>
      <c r="X7024" s="1" t="str">
        <f>+IF(spotify_data[[#This Row],[album_type]]="album","Album",IF(spotify_data[[#This Row],[album_type]]="single","Single","Compilation"))</f>
        <v>Album</v>
      </c>
      <c r="Y7024">
        <v>26</v>
      </c>
    </row>
    <row r="7025" spans="1:25" x14ac:dyDescent="0.3">
      <c r="A7025" s="1" t="s">
        <v>12541</v>
      </c>
      <c r="B7025" s="1">
        <v>6477</v>
      </c>
      <c r="C7025" s="1" t="s">
        <v>12542</v>
      </c>
      <c r="D7025">
        <v>1</v>
      </c>
      <c r="E7025">
        <v>31</v>
      </c>
      <c r="F7025" s="10">
        <f>spotify_data[[#This Row],[track_popularity]]/100</f>
        <v>0.31</v>
      </c>
      <c r="G7025" s="9" t="b">
        <v>0</v>
      </c>
      <c r="H7025" s="1">
        <f>+IF(spotify_data[[#This Row],[explicit]]=FALSE,0,1)</f>
        <v>0</v>
      </c>
      <c r="I7025" s="1" t="s">
        <v>8757</v>
      </c>
      <c r="J7025" s="7">
        <f>MATCH(spotify_data[[#This Row],[artist_name]],spotify_data[artist_name],0)</f>
        <v>5173</v>
      </c>
      <c r="K7025">
        <v>40</v>
      </c>
      <c r="L7025" s="10">
        <f>spotify_data[[#This Row],[artist_popularity]]/100</f>
        <v>0.4</v>
      </c>
      <c r="M7025">
        <v>149033</v>
      </c>
      <c r="N7025" s="1" t="s">
        <v>8758</v>
      </c>
      <c r="O7025" s="1" t="s">
        <v>12543</v>
      </c>
      <c r="P7025" s="1">
        <f>MATCH(spotify_data[[#This Row],[album_id]],spotify_data[album_id],0)</f>
        <v>7024</v>
      </c>
      <c r="Q7025" s="1" t="s">
        <v>12542</v>
      </c>
      <c r="R7025" s="2">
        <v>43208</v>
      </c>
      <c r="S7025" s="7">
        <f ca="1">+TODAY()-spotify_data[[#This Row],[Fecha lanzamiento Album]]</f>
        <v>2823</v>
      </c>
      <c r="T7025" s="7">
        <f ca="1">+spotify_data[[#This Row],[Antigüedad Album Dias]]/60</f>
        <v>47.05</v>
      </c>
      <c r="U7025" s="8">
        <f ca="1">spotify_data[[#This Row],[Antigüedad Album Meses]]/12</f>
        <v>3.9208333333333329</v>
      </c>
      <c r="V7025">
        <v>1</v>
      </c>
      <c r="W7025" s="1" t="s">
        <v>21</v>
      </c>
      <c r="X7025" s="1" t="str">
        <f>+IF(spotify_data[[#This Row],[album_type]]="album","Album",IF(spotify_data[[#This Row],[album_type]]="single","Single","Compilation"))</f>
        <v>Single</v>
      </c>
      <c r="Y7025">
        <v>391</v>
      </c>
    </row>
    <row r="7026" spans="1:25" x14ac:dyDescent="0.3">
      <c r="A7026" s="1" t="s">
        <v>13131</v>
      </c>
      <c r="B7026" s="1">
        <v>2383</v>
      </c>
      <c r="C7026" s="1" t="s">
        <v>13132</v>
      </c>
      <c r="D7026">
        <v>11</v>
      </c>
      <c r="E7026">
        <v>31</v>
      </c>
      <c r="F7026" s="10">
        <f>spotify_data[[#This Row],[track_popularity]]/100</f>
        <v>0.31</v>
      </c>
      <c r="G7026" s="9" t="b">
        <v>0</v>
      </c>
      <c r="H7026" s="1">
        <f>+IF(spotify_data[[#This Row],[explicit]]=FALSE,0,1)</f>
        <v>0</v>
      </c>
      <c r="I7026" s="1" t="s">
        <v>318</v>
      </c>
      <c r="J7026" s="7">
        <f>MATCH(spotify_data[[#This Row],[artist_name]],spotify_data[artist_name],0)</f>
        <v>2</v>
      </c>
      <c r="K7026">
        <v>100</v>
      </c>
      <c r="L7026" s="10">
        <f>spotify_data[[#This Row],[artist_popularity]]/100</f>
        <v>1</v>
      </c>
      <c r="M7026">
        <v>145396321</v>
      </c>
      <c r="N7026" s="1" t="s">
        <v>319</v>
      </c>
      <c r="O7026" s="1" t="s">
        <v>13053</v>
      </c>
      <c r="P7026" s="1">
        <f>MATCH(spotify_data[[#This Row],[album_id]],spotify_data[album_id],0)</f>
        <v>527</v>
      </c>
      <c r="Q7026" s="1" t="s">
        <v>13054</v>
      </c>
      <c r="R7026" s="2">
        <v>43048</v>
      </c>
      <c r="S7026" s="7">
        <f ca="1">+TODAY()-spotify_data[[#This Row],[Fecha lanzamiento Album]]</f>
        <v>2983</v>
      </c>
      <c r="T7026" s="7">
        <f ca="1">+spotify_data[[#This Row],[Antigüedad Album Dias]]/60</f>
        <v>49.716666666666669</v>
      </c>
      <c r="U7026" s="8">
        <f ca="1">spotify_data[[#This Row],[Antigüedad Album Meses]]/12</f>
        <v>4.1430555555555557</v>
      </c>
      <c r="V7026">
        <v>46</v>
      </c>
      <c r="W7026" s="1" t="s">
        <v>20</v>
      </c>
      <c r="X7026" s="1" t="str">
        <f>+IF(spotify_data[[#This Row],[album_type]]="album","Album",IF(spotify_data[[#This Row],[album_type]]="single","Single","Compilation"))</f>
        <v>Album</v>
      </c>
      <c r="Y7026">
        <v>397</v>
      </c>
    </row>
    <row r="7027" spans="1:25" x14ac:dyDescent="0.3">
      <c r="A7027" s="1" t="s">
        <v>13171</v>
      </c>
      <c r="B7027" s="1">
        <v>3253</v>
      </c>
      <c r="C7027" s="1" t="s">
        <v>13172</v>
      </c>
      <c r="D7027">
        <v>19</v>
      </c>
      <c r="E7027">
        <v>31</v>
      </c>
      <c r="F7027" s="10">
        <f>spotify_data[[#This Row],[track_popularity]]/100</f>
        <v>0.31</v>
      </c>
      <c r="G7027" s="9" t="b">
        <v>0</v>
      </c>
      <c r="H7027" s="1">
        <f>+IF(spotify_data[[#This Row],[explicit]]=FALSE,0,1)</f>
        <v>0</v>
      </c>
      <c r="I7027" s="1" t="s">
        <v>7349</v>
      </c>
      <c r="J7027" s="7">
        <f>MATCH(spotify_data[[#This Row],[artist_name]],spotify_data[artist_name],0)</f>
        <v>5068</v>
      </c>
      <c r="K7027">
        <v>58</v>
      </c>
      <c r="L7027" s="10">
        <f>spotify_data[[#This Row],[artist_popularity]]/100</f>
        <v>0.57999999999999996</v>
      </c>
      <c r="M7027">
        <v>111969</v>
      </c>
      <c r="N7027" s="1" t="s">
        <v>4495</v>
      </c>
      <c r="O7027" s="1" t="s">
        <v>13162</v>
      </c>
      <c r="P7027" s="1">
        <f>MATCH(spotify_data[[#This Row],[album_id]],spotify_data[album_id],0)</f>
        <v>5068</v>
      </c>
      <c r="Q7027" s="1" t="s">
        <v>13163</v>
      </c>
      <c r="R7027" s="2">
        <v>43040</v>
      </c>
      <c r="S7027" s="7">
        <f ca="1">+TODAY()-spotify_data[[#This Row],[Fecha lanzamiento Album]]</f>
        <v>2991</v>
      </c>
      <c r="T7027" s="7">
        <f ca="1">+spotify_data[[#This Row],[Antigüedad Album Dias]]/60</f>
        <v>49.85</v>
      </c>
      <c r="U7027" s="8">
        <f ca="1">spotify_data[[#This Row],[Antigüedad Album Meses]]/12</f>
        <v>4.1541666666666668</v>
      </c>
      <c r="V7027">
        <v>36</v>
      </c>
      <c r="W7027" s="1" t="s">
        <v>20</v>
      </c>
      <c r="X7027" s="1" t="str">
        <f>+IF(spotify_data[[#This Row],[album_type]]="album","Album",IF(spotify_data[[#This Row],[album_type]]="single","Single","Compilation"))</f>
        <v>Album</v>
      </c>
      <c r="Y7027">
        <v>163</v>
      </c>
    </row>
    <row r="7028" spans="1:25" x14ac:dyDescent="0.3">
      <c r="A7028" s="1" t="s">
        <v>13187</v>
      </c>
      <c r="B7028" s="1">
        <v>4155</v>
      </c>
      <c r="C7028" s="1" t="s">
        <v>13188</v>
      </c>
      <c r="D7028">
        <v>17</v>
      </c>
      <c r="E7028">
        <v>31</v>
      </c>
      <c r="F7028" s="10">
        <f>spotify_data[[#This Row],[track_popularity]]/100</f>
        <v>0.31</v>
      </c>
      <c r="G7028" s="9" t="b">
        <v>0</v>
      </c>
      <c r="H7028" s="1">
        <f>+IF(spotify_data[[#This Row],[explicit]]=FALSE,0,1)</f>
        <v>0</v>
      </c>
      <c r="I7028" s="1" t="s">
        <v>7349</v>
      </c>
      <c r="J7028" s="7">
        <f>MATCH(spotify_data[[#This Row],[artist_name]],spotify_data[artist_name],0)</f>
        <v>5068</v>
      </c>
      <c r="K7028">
        <v>58</v>
      </c>
      <c r="L7028" s="10">
        <f>spotify_data[[#This Row],[artist_popularity]]/100</f>
        <v>0.57999999999999996</v>
      </c>
      <c r="M7028">
        <v>112003</v>
      </c>
      <c r="N7028" s="1" t="s">
        <v>4495</v>
      </c>
      <c r="O7028" s="1" t="s">
        <v>13162</v>
      </c>
      <c r="P7028" s="1">
        <f>MATCH(spotify_data[[#This Row],[album_id]],spotify_data[album_id],0)</f>
        <v>5068</v>
      </c>
      <c r="Q7028" s="1" t="s">
        <v>13163</v>
      </c>
      <c r="R7028" s="2">
        <v>43040</v>
      </c>
      <c r="S7028" s="7">
        <f ca="1">+TODAY()-spotify_data[[#This Row],[Fecha lanzamiento Album]]</f>
        <v>2991</v>
      </c>
      <c r="T7028" s="7">
        <f ca="1">+spotify_data[[#This Row],[Antigüedad Album Dias]]/60</f>
        <v>49.85</v>
      </c>
      <c r="U7028" s="8">
        <f ca="1">spotify_data[[#This Row],[Antigüedad Album Meses]]/12</f>
        <v>4.1541666666666668</v>
      </c>
      <c r="V7028">
        <v>36</v>
      </c>
      <c r="W7028" s="1" t="s">
        <v>20</v>
      </c>
      <c r="X7028" s="1" t="str">
        <f>+IF(spotify_data[[#This Row],[album_type]]="album","Album",IF(spotify_data[[#This Row],[album_type]]="single","Single","Compilation"))</f>
        <v>Album</v>
      </c>
      <c r="Y7028">
        <v>2</v>
      </c>
    </row>
    <row r="7029" spans="1:25" x14ac:dyDescent="0.3">
      <c r="A7029" s="1" t="s">
        <v>15009</v>
      </c>
      <c r="B7029" s="1">
        <v>4584</v>
      </c>
      <c r="C7029" s="1" t="s">
        <v>15010</v>
      </c>
      <c r="D7029">
        <v>12</v>
      </c>
      <c r="E7029">
        <v>31</v>
      </c>
      <c r="F7029" s="10">
        <f>spotify_data[[#This Row],[track_popularity]]/100</f>
        <v>0.31</v>
      </c>
      <c r="G7029" s="9" t="b">
        <v>0</v>
      </c>
      <c r="H7029" s="1">
        <f>+IF(spotify_data[[#This Row],[explicit]]=FALSE,0,1)</f>
        <v>0</v>
      </c>
      <c r="I7029" s="1" t="s">
        <v>15011</v>
      </c>
      <c r="J7029" s="7">
        <f>MATCH(spotify_data[[#This Row],[artist_name]],spotify_data[artist_name],0)</f>
        <v>7028</v>
      </c>
      <c r="K7029">
        <v>60</v>
      </c>
      <c r="L7029" s="10">
        <f>spotify_data[[#This Row],[artist_popularity]]/100</f>
        <v>0.6</v>
      </c>
      <c r="M7029">
        <v>101837</v>
      </c>
      <c r="N7029" s="1" t="s">
        <v>15012</v>
      </c>
      <c r="O7029" s="1" t="s">
        <v>15007</v>
      </c>
      <c r="P7029" s="1">
        <f>MATCH(spotify_data[[#This Row],[album_id]],spotify_data[album_id],0)</f>
        <v>7028</v>
      </c>
      <c r="Q7029" s="1" t="s">
        <v>15008</v>
      </c>
      <c r="R7029" s="2">
        <v>42398</v>
      </c>
      <c r="S7029" s="7">
        <f ca="1">+TODAY()-spotify_data[[#This Row],[Fecha lanzamiento Album]]</f>
        <v>3633</v>
      </c>
      <c r="T7029" s="7">
        <f ca="1">+spotify_data[[#This Row],[Antigüedad Album Dias]]/60</f>
        <v>60.55</v>
      </c>
      <c r="U7029" s="8">
        <f ca="1">spotify_data[[#This Row],[Antigüedad Album Meses]]/12</f>
        <v>5.0458333333333334</v>
      </c>
      <c r="V7029">
        <v>13</v>
      </c>
      <c r="W7029" s="1" t="s">
        <v>20</v>
      </c>
      <c r="X7029" s="1" t="str">
        <f>+IF(spotify_data[[#This Row],[album_type]]="album","Album",IF(spotify_data[[#This Row],[album_type]]="single","Single","Compilation"))</f>
        <v>Album</v>
      </c>
      <c r="Y7029">
        <v>28</v>
      </c>
    </row>
    <row r="7030" spans="1:25" x14ac:dyDescent="0.3">
      <c r="A7030" s="1" t="s">
        <v>15684</v>
      </c>
      <c r="B7030" s="1">
        <v>2536</v>
      </c>
      <c r="C7030" s="1" t="s">
        <v>15685</v>
      </c>
      <c r="D7030">
        <v>8</v>
      </c>
      <c r="E7030">
        <v>31</v>
      </c>
      <c r="F7030" s="10">
        <f>spotify_data[[#This Row],[track_popularity]]/100</f>
        <v>0.31</v>
      </c>
      <c r="G7030" s="9" t="b">
        <v>0</v>
      </c>
      <c r="H7030" s="1">
        <f>+IF(spotify_data[[#This Row],[explicit]]=FALSE,0,1)</f>
        <v>0</v>
      </c>
      <c r="I7030" s="1" t="s">
        <v>15686</v>
      </c>
      <c r="J7030" s="7">
        <f>MATCH(spotify_data[[#This Row],[artist_name]],spotify_data[artist_name],0)</f>
        <v>7029</v>
      </c>
      <c r="K7030">
        <v>63</v>
      </c>
      <c r="L7030" s="10">
        <f>spotify_data[[#This Row],[artist_popularity]]/100</f>
        <v>0.63</v>
      </c>
      <c r="M7030">
        <v>770400</v>
      </c>
      <c r="N7030" s="1" t="s">
        <v>23</v>
      </c>
      <c r="O7030" s="1" t="s">
        <v>15677</v>
      </c>
      <c r="P7030" s="1">
        <f>MATCH(spotify_data[[#This Row],[album_id]],spotify_data[album_id],0)</f>
        <v>6538</v>
      </c>
      <c r="Q7030" s="1" t="s">
        <v>15678</v>
      </c>
      <c r="R7030" s="2">
        <v>42195</v>
      </c>
      <c r="S7030" s="7">
        <f ca="1">+TODAY()-spotify_data[[#This Row],[Fecha lanzamiento Album]]</f>
        <v>3836</v>
      </c>
      <c r="T7030" s="7">
        <f ca="1">+spotify_data[[#This Row],[Antigüedad Album Dias]]/60</f>
        <v>63.93333333333333</v>
      </c>
      <c r="U7030" s="8">
        <f ca="1">spotify_data[[#This Row],[Antigüedad Album Meses]]/12</f>
        <v>5.3277777777777775</v>
      </c>
      <c r="V7030">
        <v>16</v>
      </c>
      <c r="W7030" s="1" t="s">
        <v>1932</v>
      </c>
      <c r="X7030" s="1" t="str">
        <f>+IF(spotify_data[[#This Row],[album_type]]="album","Album",IF(spotify_data[[#This Row],[album_type]]="single","Single","Compilation"))</f>
        <v>Compilation</v>
      </c>
      <c r="Y7030">
        <v>343</v>
      </c>
    </row>
    <row r="7031" spans="1:25" x14ac:dyDescent="0.3">
      <c r="A7031" s="1" t="s">
        <v>16721</v>
      </c>
      <c r="B7031" s="1">
        <v>13806</v>
      </c>
      <c r="C7031" s="1" t="s">
        <v>16722</v>
      </c>
      <c r="D7031">
        <v>4</v>
      </c>
      <c r="E7031">
        <v>31</v>
      </c>
      <c r="F7031" s="10">
        <f>spotify_data[[#This Row],[track_popularity]]/100</f>
        <v>0.31</v>
      </c>
      <c r="G7031" s="9" t="b">
        <v>1</v>
      </c>
      <c r="H7031" s="1">
        <f>+IF(spotify_data[[#This Row],[explicit]]=FALSE,0,1)</f>
        <v>1</v>
      </c>
      <c r="I7031" s="1" t="s">
        <v>9250</v>
      </c>
      <c r="J7031" s="7">
        <f>MATCH(spotify_data[[#This Row],[artist_name]],spotify_data[artist_name],0)</f>
        <v>1717</v>
      </c>
      <c r="K7031">
        <v>71</v>
      </c>
      <c r="L7031" s="10">
        <f>spotify_data[[#This Row],[artist_popularity]]/100</f>
        <v>0.71</v>
      </c>
      <c r="M7031">
        <v>5067710</v>
      </c>
      <c r="N7031" s="1" t="s">
        <v>23</v>
      </c>
      <c r="O7031" s="1" t="s">
        <v>16723</v>
      </c>
      <c r="P7031" s="1">
        <f>MATCH(spotify_data[[#This Row],[album_id]],spotify_data[album_id],0)</f>
        <v>7030</v>
      </c>
      <c r="Q7031" s="1" t="s">
        <v>16724</v>
      </c>
      <c r="R7031" s="2">
        <v>41749</v>
      </c>
      <c r="S7031" s="7">
        <f ca="1">+TODAY()-spotify_data[[#This Row],[Fecha lanzamiento Album]]</f>
        <v>4282</v>
      </c>
      <c r="T7031" s="7">
        <f ca="1">+spotify_data[[#This Row],[Antigüedad Album Dias]]/60</f>
        <v>71.36666666666666</v>
      </c>
      <c r="U7031" s="8">
        <f ca="1">spotify_data[[#This Row],[Antigüedad Album Meses]]/12</f>
        <v>5.947222222222222</v>
      </c>
      <c r="V7031">
        <v>6</v>
      </c>
      <c r="W7031" s="1" t="s">
        <v>21</v>
      </c>
      <c r="X7031" s="1" t="str">
        <f>+IF(spotify_data[[#This Row],[album_type]]="album","Album",IF(spotify_data[[#This Row],[album_type]]="single","Single","Compilation"))</f>
        <v>Single</v>
      </c>
      <c r="Y7031">
        <v>328</v>
      </c>
    </row>
    <row r="7032" spans="1:25" x14ac:dyDescent="0.3">
      <c r="A7032" s="1" t="s">
        <v>17396</v>
      </c>
      <c r="B7032" s="1">
        <v>5322</v>
      </c>
      <c r="C7032" s="1" t="s">
        <v>17397</v>
      </c>
      <c r="D7032">
        <v>24</v>
      </c>
      <c r="E7032">
        <v>31</v>
      </c>
      <c r="F7032" s="10">
        <f>spotify_data[[#This Row],[track_popularity]]/100</f>
        <v>0.31</v>
      </c>
      <c r="G7032" s="9" t="b">
        <v>0</v>
      </c>
      <c r="H7032" s="1">
        <f>+IF(spotify_data[[#This Row],[explicit]]=FALSE,0,1)</f>
        <v>0</v>
      </c>
      <c r="I7032" s="1" t="s">
        <v>4721</v>
      </c>
      <c r="J7032" s="7">
        <f>MATCH(spotify_data[[#This Row],[artist_name]],spotify_data[artist_name],0)</f>
        <v>6127</v>
      </c>
      <c r="K7032">
        <v>43</v>
      </c>
      <c r="L7032" s="10">
        <f>spotify_data[[#This Row],[artist_popularity]]/100</f>
        <v>0.43</v>
      </c>
      <c r="M7032">
        <v>23550</v>
      </c>
      <c r="N7032" s="1" t="s">
        <v>23</v>
      </c>
      <c r="O7032" s="1" t="s">
        <v>17385</v>
      </c>
      <c r="P7032" s="1">
        <f>MATCH(spotify_data[[#This Row],[album_id]],spotify_data[album_id],0)</f>
        <v>6851</v>
      </c>
      <c r="Q7032" s="1" t="s">
        <v>17386</v>
      </c>
      <c r="R7032" s="2">
        <v>41471</v>
      </c>
      <c r="S7032" s="7">
        <f ca="1">+TODAY()-spotify_data[[#This Row],[Fecha lanzamiento Album]]</f>
        <v>4560</v>
      </c>
      <c r="T7032" s="7">
        <f ca="1">+spotify_data[[#This Row],[Antigüedad Album Dias]]/60</f>
        <v>76</v>
      </c>
      <c r="U7032" s="8">
        <f ca="1">spotify_data[[#This Row],[Antigüedad Album Meses]]/12</f>
        <v>6.333333333333333</v>
      </c>
      <c r="V7032">
        <v>26</v>
      </c>
      <c r="W7032" s="1" t="s">
        <v>20</v>
      </c>
      <c r="X7032" s="1" t="str">
        <f>+IF(spotify_data[[#This Row],[album_type]]="album","Album",IF(spotify_data[[#This Row],[album_type]]="single","Single","Compilation"))</f>
        <v>Album</v>
      </c>
      <c r="Y7032">
        <v>526</v>
      </c>
    </row>
    <row r="7033" spans="1:25" x14ac:dyDescent="0.3">
      <c r="A7033" s="1" t="s">
        <v>17580</v>
      </c>
      <c r="B7033" s="1">
        <v>10622</v>
      </c>
      <c r="C7033" s="1" t="s">
        <v>17581</v>
      </c>
      <c r="D7033">
        <v>1</v>
      </c>
      <c r="E7033">
        <v>31</v>
      </c>
      <c r="F7033" s="10">
        <f>spotify_data[[#This Row],[track_popularity]]/100</f>
        <v>0.31</v>
      </c>
      <c r="G7033" s="9" t="b">
        <v>0</v>
      </c>
      <c r="H7033" s="1">
        <f>+IF(spotify_data[[#This Row],[explicit]]=FALSE,0,1)</f>
        <v>0</v>
      </c>
      <c r="I7033" s="1" t="s">
        <v>17582</v>
      </c>
      <c r="J7033" s="7">
        <f>MATCH(spotify_data[[#This Row],[artist_name]],spotify_data[artist_name],0)</f>
        <v>7032</v>
      </c>
      <c r="K7033">
        <v>34</v>
      </c>
      <c r="L7033" s="10">
        <f>spotify_data[[#This Row],[artist_popularity]]/100</f>
        <v>0.34</v>
      </c>
      <c r="M7033">
        <v>15457</v>
      </c>
      <c r="N7033" s="1" t="s">
        <v>23</v>
      </c>
      <c r="O7033" s="1" t="s">
        <v>17583</v>
      </c>
      <c r="P7033" s="1">
        <f>MATCH(spotify_data[[#This Row],[album_id]],spotify_data[album_id],0)</f>
        <v>7032</v>
      </c>
      <c r="Q7033" s="1" t="s">
        <v>17584</v>
      </c>
      <c r="R7033" s="2">
        <v>41380</v>
      </c>
      <c r="S7033" s="7">
        <f ca="1">+TODAY()-spotify_data[[#This Row],[Fecha lanzamiento Album]]</f>
        <v>4651</v>
      </c>
      <c r="T7033" s="7">
        <f ca="1">+spotify_data[[#This Row],[Antigüedad Album Dias]]/60</f>
        <v>77.516666666666666</v>
      </c>
      <c r="U7033" s="8">
        <f ca="1">spotify_data[[#This Row],[Antigüedad Album Meses]]/12</f>
        <v>6.4597222222222221</v>
      </c>
      <c r="V7033">
        <v>13</v>
      </c>
      <c r="W7033" s="1" t="s">
        <v>1932</v>
      </c>
      <c r="X7033" s="1" t="str">
        <f>+IF(spotify_data[[#This Row],[album_type]]="album","Album",IF(spotify_data[[#This Row],[album_type]]="single","Single","Compilation"))</f>
        <v>Compilation</v>
      </c>
      <c r="Y7033">
        <v>311</v>
      </c>
    </row>
    <row r="7034" spans="1:25" x14ac:dyDescent="0.3">
      <c r="A7034" s="1" t="s">
        <v>18319</v>
      </c>
      <c r="B7034" s="1">
        <v>5830</v>
      </c>
      <c r="C7034" s="1" t="s">
        <v>18320</v>
      </c>
      <c r="D7034">
        <v>3</v>
      </c>
      <c r="E7034">
        <v>31</v>
      </c>
      <c r="F7034" s="10">
        <f>spotify_data[[#This Row],[track_popularity]]/100</f>
        <v>0.31</v>
      </c>
      <c r="G7034" s="9" t="b">
        <v>1</v>
      </c>
      <c r="H7034" s="1">
        <f>+IF(spotify_data[[#This Row],[explicit]]=FALSE,0,1)</f>
        <v>1</v>
      </c>
      <c r="I7034" s="1" t="s">
        <v>2104</v>
      </c>
      <c r="J7034" s="7">
        <f>MATCH(spotify_data[[#This Row],[artist_name]],spotify_data[artist_name],0)</f>
        <v>2180</v>
      </c>
      <c r="K7034">
        <v>71</v>
      </c>
      <c r="L7034" s="10">
        <f>spotify_data[[#This Row],[artist_popularity]]/100</f>
        <v>0.71</v>
      </c>
      <c r="M7034">
        <v>4968982</v>
      </c>
      <c r="N7034" s="1" t="s">
        <v>2105</v>
      </c>
      <c r="O7034" s="1" t="s">
        <v>18313</v>
      </c>
      <c r="P7034" s="1">
        <f>MATCH(spotify_data[[#This Row],[album_id]],spotify_data[album_id],0)</f>
        <v>6624</v>
      </c>
      <c r="Q7034" s="1" t="s">
        <v>18314</v>
      </c>
      <c r="R7034" s="2">
        <v>41028</v>
      </c>
      <c r="S7034" s="7">
        <f ca="1">+TODAY()-spotify_data[[#This Row],[Fecha lanzamiento Album]]</f>
        <v>5003</v>
      </c>
      <c r="T7034" s="7">
        <f ca="1">+spotify_data[[#This Row],[Antigüedad Album Dias]]/60</f>
        <v>83.38333333333334</v>
      </c>
      <c r="U7034" s="8">
        <f ca="1">spotify_data[[#This Row],[Antigüedad Album Meses]]/12</f>
        <v>6.948611111111112</v>
      </c>
      <c r="V7034">
        <v>14</v>
      </c>
      <c r="W7034" s="1" t="s">
        <v>20</v>
      </c>
      <c r="X7034" s="1" t="str">
        <f>+IF(spotify_data[[#This Row],[album_type]]="album","Album",IF(spotify_data[[#This Row],[album_type]]="single","Single","Compilation"))</f>
        <v>Album</v>
      </c>
      <c r="Y7034">
        <v>417</v>
      </c>
    </row>
    <row r="7035" spans="1:25" x14ac:dyDescent="0.3">
      <c r="A7035" s="1" t="s">
        <v>18520</v>
      </c>
      <c r="B7035" s="1">
        <v>2712</v>
      </c>
      <c r="C7035" s="1" t="s">
        <v>18521</v>
      </c>
      <c r="D7035">
        <v>20</v>
      </c>
      <c r="E7035">
        <v>31</v>
      </c>
      <c r="F7035" s="10">
        <f>spotify_data[[#This Row],[track_popularity]]/100</f>
        <v>0.31</v>
      </c>
      <c r="G7035" s="9" t="b">
        <v>0</v>
      </c>
      <c r="H7035" s="1">
        <f>+IF(spotify_data[[#This Row],[explicit]]=FALSE,0,1)</f>
        <v>0</v>
      </c>
      <c r="I7035" s="1" t="s">
        <v>13149</v>
      </c>
      <c r="J7035" s="7">
        <f>MATCH(spotify_data[[#This Row],[artist_name]],spotify_data[artist_name],0)</f>
        <v>4609</v>
      </c>
      <c r="K7035">
        <v>55</v>
      </c>
      <c r="L7035" s="10">
        <f>spotify_data[[#This Row],[artist_popularity]]/100</f>
        <v>0.55000000000000004</v>
      </c>
      <c r="M7035">
        <v>97014</v>
      </c>
      <c r="N7035" s="1" t="s">
        <v>1609</v>
      </c>
      <c r="O7035" s="1" t="s">
        <v>18522</v>
      </c>
      <c r="P7035" s="1">
        <f>MATCH(spotify_data[[#This Row],[album_id]],spotify_data[album_id],0)</f>
        <v>7034</v>
      </c>
      <c r="Q7035" s="1" t="s">
        <v>18523</v>
      </c>
      <c r="R7035" s="2">
        <v>40909</v>
      </c>
      <c r="S7035" s="7">
        <f ca="1">+TODAY()-spotify_data[[#This Row],[Fecha lanzamiento Album]]</f>
        <v>5122</v>
      </c>
      <c r="T7035" s="7">
        <f ca="1">+spotify_data[[#This Row],[Antigüedad Album Dias]]/60</f>
        <v>85.36666666666666</v>
      </c>
      <c r="U7035" s="8">
        <f ca="1">spotify_data[[#This Row],[Antigüedad Album Meses]]/12</f>
        <v>7.113888888888888</v>
      </c>
      <c r="V7035">
        <v>23</v>
      </c>
      <c r="W7035" s="1" t="s">
        <v>1932</v>
      </c>
      <c r="X7035" s="1" t="str">
        <f>+IF(spotify_data[[#This Row],[album_type]]="album","Album",IF(spotify_data[[#This Row],[album_type]]="single","Single","Compilation"))</f>
        <v>Compilation</v>
      </c>
      <c r="Y7035">
        <v>153</v>
      </c>
    </row>
    <row r="7036" spans="1:25" x14ac:dyDescent="0.3">
      <c r="A7036" s="1" t="s">
        <v>18939</v>
      </c>
      <c r="B7036" s="1">
        <v>3607</v>
      </c>
      <c r="C7036" s="1" t="s">
        <v>18940</v>
      </c>
      <c r="D7036">
        <v>11</v>
      </c>
      <c r="E7036">
        <v>31</v>
      </c>
      <c r="F7036" s="10">
        <f>spotify_data[[#This Row],[track_popularity]]/100</f>
        <v>0.31</v>
      </c>
      <c r="G7036" s="9" t="b">
        <v>0</v>
      </c>
      <c r="H7036" s="1">
        <f>+IF(spotify_data[[#This Row],[explicit]]=FALSE,0,1)</f>
        <v>0</v>
      </c>
      <c r="I7036" s="1" t="s">
        <v>14761</v>
      </c>
      <c r="J7036" s="7">
        <f>MATCH(spotify_data[[#This Row],[artist_name]],spotify_data[artist_name],0)</f>
        <v>5213</v>
      </c>
      <c r="K7036">
        <v>53</v>
      </c>
      <c r="L7036" s="10">
        <f>spotify_data[[#This Row],[artist_popularity]]/100</f>
        <v>0.53</v>
      </c>
      <c r="M7036">
        <v>92243</v>
      </c>
      <c r="N7036" s="1" t="s">
        <v>1609</v>
      </c>
      <c r="O7036" s="1" t="s">
        <v>18941</v>
      </c>
      <c r="P7036" s="1">
        <f>MATCH(spotify_data[[#This Row],[album_id]],spotify_data[album_id],0)</f>
        <v>5213</v>
      </c>
      <c r="Q7036" s="1" t="s">
        <v>18942</v>
      </c>
      <c r="R7036" s="2">
        <v>40693</v>
      </c>
      <c r="S7036" s="7">
        <f ca="1">+TODAY()-spotify_data[[#This Row],[Fecha lanzamiento Album]]</f>
        <v>5338</v>
      </c>
      <c r="T7036" s="7">
        <f ca="1">+spotify_data[[#This Row],[Antigüedad Album Dias]]/60</f>
        <v>88.966666666666669</v>
      </c>
      <c r="U7036" s="8">
        <f ca="1">spotify_data[[#This Row],[Antigüedad Album Meses]]/12</f>
        <v>7.4138888888888888</v>
      </c>
      <c r="V7036">
        <v>20</v>
      </c>
      <c r="W7036" s="1" t="s">
        <v>20</v>
      </c>
      <c r="X7036" s="1" t="str">
        <f>+IF(spotify_data[[#This Row],[album_type]]="album","Album",IF(spotify_data[[#This Row],[album_type]]="single","Single","Compilation"))</f>
        <v>Album</v>
      </c>
      <c r="Y7036">
        <v>444</v>
      </c>
    </row>
    <row r="7037" spans="1:25" x14ac:dyDescent="0.3">
      <c r="A7037" s="1" t="s">
        <v>18975</v>
      </c>
      <c r="B7037" s="1">
        <v>3393</v>
      </c>
      <c r="C7037" s="1" t="s">
        <v>18976</v>
      </c>
      <c r="D7037">
        <v>9</v>
      </c>
      <c r="E7037">
        <v>31</v>
      </c>
      <c r="F7037" s="10">
        <f>spotify_data[[#This Row],[track_popularity]]/100</f>
        <v>0.31</v>
      </c>
      <c r="G7037" s="9" t="b">
        <v>0</v>
      </c>
      <c r="H7037" s="1">
        <f>+IF(spotify_data[[#This Row],[explicit]]=FALSE,0,1)</f>
        <v>0</v>
      </c>
      <c r="I7037" s="1" t="s">
        <v>14867</v>
      </c>
      <c r="J7037" s="7">
        <f>MATCH(spotify_data[[#This Row],[artist_name]],spotify_data[artist_name],0)</f>
        <v>558</v>
      </c>
      <c r="K7037">
        <v>74</v>
      </c>
      <c r="L7037" s="10">
        <f>spotify_data[[#This Row],[artist_popularity]]/100</f>
        <v>0.74</v>
      </c>
      <c r="M7037">
        <v>13709065</v>
      </c>
      <c r="N7037" s="1" t="s">
        <v>23</v>
      </c>
      <c r="O7037" s="1" t="s">
        <v>18969</v>
      </c>
      <c r="P7037" s="1">
        <f>MATCH(spotify_data[[#This Row],[album_id]],spotify_data[album_id],0)</f>
        <v>558</v>
      </c>
      <c r="Q7037" s="1" t="s">
        <v>18970</v>
      </c>
      <c r="R7037" s="2">
        <v>40662</v>
      </c>
      <c r="S7037" s="7">
        <f ca="1">+TODAY()-spotify_data[[#This Row],[Fecha lanzamiento Album]]</f>
        <v>5369</v>
      </c>
      <c r="T7037" s="7">
        <f ca="1">+spotify_data[[#This Row],[Antigüedad Album Dias]]/60</f>
        <v>89.483333333333334</v>
      </c>
      <c r="U7037" s="8">
        <f ca="1">spotify_data[[#This Row],[Antigüedad Album Meses]]/12</f>
        <v>7.4569444444444448</v>
      </c>
      <c r="V7037">
        <v>17</v>
      </c>
      <c r="W7037" s="1" t="s">
        <v>20</v>
      </c>
      <c r="X7037" s="1" t="str">
        <f>+IF(spotify_data[[#This Row],[album_type]]="album","Album",IF(spotify_data[[#This Row],[album_type]]="single","Single","Compilation"))</f>
        <v>Album</v>
      </c>
      <c r="Y7037">
        <v>334</v>
      </c>
    </row>
    <row r="7038" spans="1:25" x14ac:dyDescent="0.3">
      <c r="A7038" s="1" t="s">
        <v>19263</v>
      </c>
      <c r="B7038" s="1">
        <v>5785</v>
      </c>
      <c r="C7038" s="1" t="s">
        <v>18446</v>
      </c>
      <c r="D7038">
        <v>7</v>
      </c>
      <c r="E7038">
        <v>31</v>
      </c>
      <c r="F7038" s="10">
        <f>spotify_data[[#This Row],[track_popularity]]/100</f>
        <v>0.31</v>
      </c>
      <c r="G7038" s="9" t="b">
        <v>0</v>
      </c>
      <c r="H7038" s="1">
        <f>+IF(spotify_data[[#This Row],[explicit]]=FALSE,0,1)</f>
        <v>0</v>
      </c>
      <c r="I7038" s="1" t="s">
        <v>5599</v>
      </c>
      <c r="J7038" s="7">
        <f>MATCH(spotify_data[[#This Row],[artist_name]],spotify_data[artist_name],0)</f>
        <v>100</v>
      </c>
      <c r="K7038">
        <v>88</v>
      </c>
      <c r="L7038" s="10">
        <f>spotify_data[[#This Row],[artist_popularity]]/100</f>
        <v>0.88</v>
      </c>
      <c r="M7038">
        <v>51798111</v>
      </c>
      <c r="N7038" s="1" t="s">
        <v>5600</v>
      </c>
      <c r="O7038" s="1" t="s">
        <v>19167</v>
      </c>
      <c r="P7038" s="1">
        <f>MATCH(spotify_data[[#This Row],[album_id]],spotify_data[album_id],0)</f>
        <v>5655</v>
      </c>
      <c r="Q7038" s="1" t="s">
        <v>18501</v>
      </c>
      <c r="R7038" s="2">
        <v>40544</v>
      </c>
      <c r="S7038" s="7">
        <f ca="1">+TODAY()-spotify_data[[#This Row],[Fecha lanzamiento Album]]</f>
        <v>5487</v>
      </c>
      <c r="T7038" s="7">
        <f ca="1">+spotify_data[[#This Row],[Antigüedad Album Dias]]/60</f>
        <v>91.45</v>
      </c>
      <c r="U7038" s="8">
        <f ca="1">spotify_data[[#This Row],[Antigüedad Album Meses]]/12</f>
        <v>7.6208333333333336</v>
      </c>
      <c r="V7038">
        <v>15</v>
      </c>
      <c r="W7038" s="1" t="s">
        <v>20</v>
      </c>
      <c r="X7038" s="1" t="str">
        <f>+IF(spotify_data[[#This Row],[album_type]]="album","Album",IF(spotify_data[[#This Row],[album_type]]="single","Single","Compilation"))</f>
        <v>Album</v>
      </c>
      <c r="Y7038">
        <v>405</v>
      </c>
    </row>
    <row r="7039" spans="1:25" x14ac:dyDescent="0.3">
      <c r="A7039" s="1" t="s">
        <v>20156</v>
      </c>
      <c r="B7039" s="1">
        <v>8410</v>
      </c>
      <c r="C7039" s="1" t="s">
        <v>20157</v>
      </c>
      <c r="D7039">
        <v>15</v>
      </c>
      <c r="E7039">
        <v>31</v>
      </c>
      <c r="F7039" s="10">
        <f>spotify_data[[#This Row],[track_popularity]]/100</f>
        <v>0.31</v>
      </c>
      <c r="G7039" s="9" t="b">
        <v>0</v>
      </c>
      <c r="H7039" s="1">
        <f>+IF(spotify_data[[#This Row],[explicit]]=FALSE,0,1)</f>
        <v>0</v>
      </c>
      <c r="I7039" s="1" t="s">
        <v>20158</v>
      </c>
      <c r="J7039" s="7">
        <f>MATCH(spotify_data[[#This Row],[artist_name]],spotify_data[artist_name],0)</f>
        <v>7038</v>
      </c>
      <c r="K7039">
        <v>24</v>
      </c>
      <c r="L7039" s="10">
        <f>spotify_data[[#This Row],[artist_popularity]]/100</f>
        <v>0.24</v>
      </c>
      <c r="M7039">
        <v>9718</v>
      </c>
      <c r="N7039" s="1" t="s">
        <v>23</v>
      </c>
      <c r="O7039" s="1" t="s">
        <v>20150</v>
      </c>
      <c r="P7039" s="1">
        <f>MATCH(spotify_data[[#This Row],[album_id]],spotify_data[album_id],0)</f>
        <v>5875</v>
      </c>
      <c r="Q7039" s="1" t="s">
        <v>20151</v>
      </c>
      <c r="R7039" s="2">
        <v>40004</v>
      </c>
      <c r="S7039" s="7">
        <f ca="1">+TODAY()-spotify_data[[#This Row],[Fecha lanzamiento Album]]</f>
        <v>6027</v>
      </c>
      <c r="T7039" s="7">
        <f ca="1">+spotify_data[[#This Row],[Antigüedad Album Dias]]/60</f>
        <v>100.45</v>
      </c>
      <c r="U7039" s="8">
        <f ca="1">spotify_data[[#This Row],[Antigüedad Album Meses]]/12</f>
        <v>8.3708333333333336</v>
      </c>
      <c r="V7039">
        <v>16</v>
      </c>
      <c r="W7039" s="1" t="s">
        <v>1932</v>
      </c>
      <c r="X7039" s="1" t="str">
        <f>+IF(spotify_data[[#This Row],[album_type]]="album","Album",IF(spotify_data[[#This Row],[album_type]]="single","Single","Compilation"))</f>
        <v>Compilation</v>
      </c>
      <c r="Y7039">
        <v>323</v>
      </c>
    </row>
    <row r="7040" spans="1:25" x14ac:dyDescent="0.3">
      <c r="A7040" s="1" t="s">
        <v>20338</v>
      </c>
      <c r="B7040" s="1">
        <v>1073</v>
      </c>
      <c r="C7040" s="1" t="s">
        <v>20339</v>
      </c>
      <c r="D7040">
        <v>1</v>
      </c>
      <c r="E7040">
        <v>31</v>
      </c>
      <c r="F7040" s="10">
        <f>spotify_data[[#This Row],[track_popularity]]/100</f>
        <v>0.31</v>
      </c>
      <c r="G7040" s="9" t="b">
        <v>0</v>
      </c>
      <c r="H7040" s="1">
        <f>+IF(spotify_data[[#This Row],[explicit]]=FALSE,0,1)</f>
        <v>0</v>
      </c>
      <c r="I7040" s="1" t="s">
        <v>20340</v>
      </c>
      <c r="J7040" s="7">
        <f>MATCH(spotify_data[[#This Row],[artist_name]],spotify_data[artist_name],0)</f>
        <v>7039</v>
      </c>
      <c r="K7040">
        <v>28</v>
      </c>
      <c r="L7040" s="10">
        <f>spotify_data[[#This Row],[artist_popularity]]/100</f>
        <v>0.28000000000000003</v>
      </c>
      <c r="M7040">
        <v>16641</v>
      </c>
      <c r="N7040" s="1" t="s">
        <v>12199</v>
      </c>
      <c r="O7040" s="1" t="s">
        <v>20341</v>
      </c>
      <c r="P7040" s="1">
        <f>MATCH(spotify_data[[#This Row],[album_id]],spotify_data[album_id],0)</f>
        <v>7039</v>
      </c>
      <c r="Q7040" s="1" t="s">
        <v>20339</v>
      </c>
      <c r="R7040" s="2">
        <v>39814</v>
      </c>
      <c r="S7040" s="7">
        <f ca="1">+TODAY()-spotify_data[[#This Row],[Fecha lanzamiento Album]]</f>
        <v>6217</v>
      </c>
      <c r="T7040" s="7">
        <f ca="1">+spotify_data[[#This Row],[Antigüedad Album Dias]]/60</f>
        <v>103.61666666666666</v>
      </c>
      <c r="U7040" s="8">
        <f ca="1">spotify_data[[#This Row],[Antigüedad Album Meses]]/12</f>
        <v>8.6347222222222211</v>
      </c>
      <c r="V7040">
        <v>1</v>
      </c>
      <c r="W7040" s="1" t="s">
        <v>21</v>
      </c>
      <c r="X7040" s="1" t="str">
        <f>+IF(spotify_data[[#This Row],[album_type]]="album","Album",IF(spotify_data[[#This Row],[album_type]]="single","Single","Compilation"))</f>
        <v>Single</v>
      </c>
      <c r="Y7040">
        <v>684</v>
      </c>
    </row>
    <row r="7041" spans="1:25" x14ac:dyDescent="0.3">
      <c r="A7041" s="1" t="s">
        <v>20937</v>
      </c>
      <c r="B7041" s="1">
        <v>12873</v>
      </c>
      <c r="C7041" s="1" t="s">
        <v>20938</v>
      </c>
      <c r="D7041">
        <v>2</v>
      </c>
      <c r="E7041">
        <v>31</v>
      </c>
      <c r="F7041" s="10">
        <f>spotify_data[[#This Row],[track_popularity]]/100</f>
        <v>0.31</v>
      </c>
      <c r="G7041" s="9" t="b">
        <v>0</v>
      </c>
      <c r="H7041" s="1">
        <f>+IF(spotify_data[[#This Row],[explicit]]=FALSE,0,1)</f>
        <v>0</v>
      </c>
      <c r="I7041" s="1" t="s">
        <v>20939</v>
      </c>
      <c r="J7041" s="7">
        <f>MATCH(spotify_data[[#This Row],[artist_name]],spotify_data[artist_name],0)</f>
        <v>7040</v>
      </c>
      <c r="K7041">
        <v>31</v>
      </c>
      <c r="L7041" s="10">
        <f>spotify_data[[#This Row],[artist_popularity]]/100</f>
        <v>0.31</v>
      </c>
      <c r="M7041">
        <v>3581</v>
      </c>
      <c r="N7041" s="1" t="s">
        <v>23</v>
      </c>
      <c r="O7041" s="1" t="s">
        <v>20881</v>
      </c>
      <c r="P7041" s="1">
        <f>MATCH(spotify_data[[#This Row],[album_id]],spotify_data[album_id],0)</f>
        <v>7040</v>
      </c>
      <c r="Q7041" s="1" t="s">
        <v>20882</v>
      </c>
      <c r="R7041" s="2">
        <v>39083</v>
      </c>
      <c r="S7041" s="7">
        <f ca="1">+TODAY()-spotify_data[[#This Row],[Fecha lanzamiento Album]]</f>
        <v>6948</v>
      </c>
      <c r="T7041" s="7">
        <f ca="1">+spotify_data[[#This Row],[Antigüedad Album Dias]]/60</f>
        <v>115.8</v>
      </c>
      <c r="U7041" s="8">
        <f ca="1">spotify_data[[#This Row],[Antigüedad Album Meses]]/12</f>
        <v>9.65</v>
      </c>
      <c r="V7041">
        <v>16</v>
      </c>
      <c r="W7041" s="1" t="s">
        <v>1932</v>
      </c>
      <c r="X7041" s="1" t="str">
        <f>+IF(spotify_data[[#This Row],[album_type]]="album","Album",IF(spotify_data[[#This Row],[album_type]]="single","Single","Compilation"))</f>
        <v>Compilation</v>
      </c>
      <c r="Y7041">
        <v>274</v>
      </c>
    </row>
    <row r="7042" spans="1:25" x14ac:dyDescent="0.3">
      <c r="A7042" s="1" t="s">
        <v>21097</v>
      </c>
      <c r="B7042" s="1">
        <v>1048</v>
      </c>
      <c r="C7042" s="1" t="s">
        <v>21098</v>
      </c>
      <c r="D7042">
        <v>5</v>
      </c>
      <c r="E7042">
        <v>31</v>
      </c>
      <c r="F7042" s="10">
        <f>spotify_data[[#This Row],[track_popularity]]/100</f>
        <v>0.31</v>
      </c>
      <c r="G7042" s="9" t="b">
        <v>0</v>
      </c>
      <c r="H7042" s="1">
        <f>+IF(spotify_data[[#This Row],[explicit]]=FALSE,0,1)</f>
        <v>0</v>
      </c>
      <c r="I7042" s="1" t="s">
        <v>3136</v>
      </c>
      <c r="J7042" s="7">
        <f>MATCH(spotify_data[[#This Row],[artist_name]],spotify_data[artist_name],0)</f>
        <v>7041</v>
      </c>
      <c r="K7042">
        <v>48</v>
      </c>
      <c r="L7042" s="10">
        <f>spotify_data[[#This Row],[artist_popularity]]/100</f>
        <v>0.48</v>
      </c>
      <c r="M7042">
        <v>808426</v>
      </c>
      <c r="N7042" s="1" t="s">
        <v>23</v>
      </c>
      <c r="O7042" s="1" t="s">
        <v>21096</v>
      </c>
      <c r="P7042" s="1">
        <f>MATCH(spotify_data[[#This Row],[album_id]],spotify_data[album_id],0)</f>
        <v>7041</v>
      </c>
      <c r="Q7042" s="1" t="s">
        <v>13874</v>
      </c>
      <c r="R7042" s="2">
        <v>38943</v>
      </c>
      <c r="S7042" s="7">
        <f ca="1">+TODAY()-spotify_data[[#This Row],[Fecha lanzamiento Album]]</f>
        <v>7088</v>
      </c>
      <c r="T7042" s="7">
        <f ca="1">+spotify_data[[#This Row],[Antigüedad Album Dias]]/60</f>
        <v>118.13333333333334</v>
      </c>
      <c r="U7042" s="8">
        <f ca="1">spotify_data[[#This Row],[Antigüedad Album Meses]]/12</f>
        <v>9.844444444444445</v>
      </c>
      <c r="V7042">
        <v>14</v>
      </c>
      <c r="W7042" s="1" t="s">
        <v>20</v>
      </c>
      <c r="X7042" s="1" t="str">
        <f>+IF(spotify_data[[#This Row],[album_type]]="album","Album",IF(spotify_data[[#This Row],[album_type]]="single","Single","Compilation"))</f>
        <v>Album</v>
      </c>
      <c r="Y7042">
        <v>366</v>
      </c>
    </row>
    <row r="7043" spans="1:25" x14ac:dyDescent="0.3">
      <c r="A7043" s="1" t="s">
        <v>22413</v>
      </c>
      <c r="B7043" s="1"/>
      <c r="C7043" s="1" t="s">
        <v>22414</v>
      </c>
      <c r="D7043">
        <v>4</v>
      </c>
      <c r="E7043">
        <v>31</v>
      </c>
      <c r="F7043" s="10">
        <f>spotify_data[[#This Row],[track_popularity]]/100</f>
        <v>0.31</v>
      </c>
      <c r="G7043" s="9" t="b">
        <v>0</v>
      </c>
      <c r="H7043" s="1">
        <f>+IF(spotify_data[[#This Row],[explicit]]=FALSE,0,1)</f>
        <v>0</v>
      </c>
      <c r="I7043" s="1" t="s">
        <v>14867</v>
      </c>
      <c r="J7043" s="7">
        <f>MATCH(spotify_data[[#This Row],[artist_name]],spotify_data[artist_name],0)</f>
        <v>558</v>
      </c>
      <c r="K7043">
        <v>74</v>
      </c>
      <c r="L7043" s="10">
        <f>spotify_data[[#This Row],[artist_popularity]]/100</f>
        <v>0.74</v>
      </c>
      <c r="M7043">
        <v>13710072</v>
      </c>
      <c r="N7043" s="1" t="s">
        <v>23</v>
      </c>
      <c r="O7043" s="1" t="s">
        <v>22403</v>
      </c>
      <c r="P7043" s="1">
        <f>MATCH(spotify_data[[#This Row],[album_id]],spotify_data[album_id],0)</f>
        <v>3065</v>
      </c>
      <c r="Q7043" s="1" t="s">
        <v>22404</v>
      </c>
      <c r="R7043" s="2">
        <v>36914</v>
      </c>
      <c r="S7043" s="7">
        <f ca="1">+TODAY()-spotify_data[[#This Row],[Fecha lanzamiento Album]]</f>
        <v>9117</v>
      </c>
      <c r="T7043" s="7">
        <f ca="1">+spotify_data[[#This Row],[Antigüedad Album Dias]]/60</f>
        <v>151.94999999999999</v>
      </c>
      <c r="U7043" s="8">
        <f ca="1">spotify_data[[#This Row],[Antigüedad Album Meses]]/12</f>
        <v>12.6625</v>
      </c>
      <c r="V7043">
        <v>16</v>
      </c>
      <c r="W7043" s="1" t="s">
        <v>20</v>
      </c>
      <c r="X7043" s="1" t="str">
        <f>+IF(spotify_data[[#This Row],[album_type]]="album","Album",IF(spotify_data[[#This Row],[album_type]]="single","Single","Compilation"))</f>
        <v>Album</v>
      </c>
      <c r="Y7043">
        <v>376</v>
      </c>
    </row>
    <row r="7044" spans="1:25" x14ac:dyDescent="0.3">
      <c r="A7044" s="1" t="s">
        <v>22421</v>
      </c>
      <c r="B7044" s="1"/>
      <c r="C7044" s="1" t="s">
        <v>22422</v>
      </c>
      <c r="D7044">
        <v>6</v>
      </c>
      <c r="E7044">
        <v>31</v>
      </c>
      <c r="F7044" s="10">
        <f>spotify_data[[#This Row],[track_popularity]]/100</f>
        <v>0.31</v>
      </c>
      <c r="G7044" s="9" t="b">
        <v>0</v>
      </c>
      <c r="H7044" s="1">
        <f>+IF(spotify_data[[#This Row],[explicit]]=FALSE,0,1)</f>
        <v>0</v>
      </c>
      <c r="I7044" s="1" t="s">
        <v>14867</v>
      </c>
      <c r="J7044" s="7">
        <f>MATCH(spotify_data[[#This Row],[artist_name]],spotify_data[artist_name],0)</f>
        <v>558</v>
      </c>
      <c r="K7044">
        <v>74</v>
      </c>
      <c r="L7044" s="10">
        <f>spotify_data[[#This Row],[artist_popularity]]/100</f>
        <v>0.74</v>
      </c>
      <c r="M7044">
        <v>13710072</v>
      </c>
      <c r="N7044" s="1" t="s">
        <v>23</v>
      </c>
      <c r="O7044" s="1" t="s">
        <v>22403</v>
      </c>
      <c r="P7044" s="1">
        <f>MATCH(spotify_data[[#This Row],[album_id]],spotify_data[album_id],0)</f>
        <v>3065</v>
      </c>
      <c r="Q7044" s="1" t="s">
        <v>22404</v>
      </c>
      <c r="R7044" s="2">
        <v>36914</v>
      </c>
      <c r="S7044" s="7">
        <f ca="1">+TODAY()-spotify_data[[#This Row],[Fecha lanzamiento Album]]</f>
        <v>9117</v>
      </c>
      <c r="T7044" s="7">
        <f ca="1">+spotify_data[[#This Row],[Antigüedad Album Dias]]/60</f>
        <v>151.94999999999999</v>
      </c>
      <c r="U7044" s="8">
        <f ca="1">spotify_data[[#This Row],[Antigüedad Album Meses]]/12</f>
        <v>12.6625</v>
      </c>
      <c r="V7044">
        <v>16</v>
      </c>
      <c r="W7044" s="1" t="s">
        <v>20</v>
      </c>
      <c r="X7044" s="1" t="str">
        <f>+IF(spotify_data[[#This Row],[album_type]]="album","Album",IF(spotify_data[[#This Row],[album_type]]="single","Single","Compilation"))</f>
        <v>Album</v>
      </c>
      <c r="Y7044">
        <v>425</v>
      </c>
    </row>
    <row r="7045" spans="1:25" x14ac:dyDescent="0.3">
      <c r="A7045" s="1" t="s">
        <v>22425</v>
      </c>
      <c r="B7045" s="1"/>
      <c r="C7045" s="1" t="s">
        <v>22426</v>
      </c>
      <c r="D7045">
        <v>14</v>
      </c>
      <c r="E7045">
        <v>31</v>
      </c>
      <c r="F7045" s="10">
        <f>spotify_data[[#This Row],[track_popularity]]/100</f>
        <v>0.31</v>
      </c>
      <c r="G7045" s="9" t="b">
        <v>0</v>
      </c>
      <c r="H7045" s="1">
        <f>+IF(spotify_data[[#This Row],[explicit]]=FALSE,0,1)</f>
        <v>0</v>
      </c>
      <c r="I7045" s="1" t="s">
        <v>14867</v>
      </c>
      <c r="J7045" s="7">
        <f>MATCH(spotify_data[[#This Row],[artist_name]],spotify_data[artist_name],0)</f>
        <v>558</v>
      </c>
      <c r="K7045">
        <v>74</v>
      </c>
      <c r="L7045" s="10">
        <f>spotify_data[[#This Row],[artist_popularity]]/100</f>
        <v>0.74</v>
      </c>
      <c r="M7045">
        <v>13710072</v>
      </c>
      <c r="N7045" s="1" t="s">
        <v>23</v>
      </c>
      <c r="O7045" s="1" t="s">
        <v>22403</v>
      </c>
      <c r="P7045" s="1">
        <f>MATCH(spotify_data[[#This Row],[album_id]],spotify_data[album_id],0)</f>
        <v>3065</v>
      </c>
      <c r="Q7045" s="1" t="s">
        <v>22404</v>
      </c>
      <c r="R7045" s="2">
        <v>36914</v>
      </c>
      <c r="S7045" s="7">
        <f ca="1">+TODAY()-spotify_data[[#This Row],[Fecha lanzamiento Album]]</f>
        <v>9117</v>
      </c>
      <c r="T7045" s="7">
        <f ca="1">+spotify_data[[#This Row],[Antigüedad Album Dias]]/60</f>
        <v>151.94999999999999</v>
      </c>
      <c r="U7045" s="8">
        <f ca="1">spotify_data[[#This Row],[Antigüedad Album Meses]]/12</f>
        <v>12.6625</v>
      </c>
      <c r="V7045">
        <v>16</v>
      </c>
      <c r="W7045" s="1" t="s">
        <v>20</v>
      </c>
      <c r="X7045" s="1" t="str">
        <f>+IF(spotify_data[[#This Row],[album_type]]="album","Album",IF(spotify_data[[#This Row],[album_type]]="single","Single","Compilation"))</f>
        <v>Album</v>
      </c>
      <c r="Y7045">
        <v>439</v>
      </c>
    </row>
    <row r="7046" spans="1:25" x14ac:dyDescent="0.3">
      <c r="A7046" s="1" t="s">
        <v>23603</v>
      </c>
      <c r="B7046" s="1"/>
      <c r="C7046" s="1" t="s">
        <v>23604</v>
      </c>
      <c r="D7046">
        <v>6</v>
      </c>
      <c r="E7046">
        <v>31</v>
      </c>
      <c r="F7046" s="10">
        <f>spotify_data[[#This Row],[track_popularity]]/100</f>
        <v>0.31</v>
      </c>
      <c r="G7046" s="9" t="b">
        <v>0</v>
      </c>
      <c r="H7046" s="1">
        <f>+IF(spotify_data[[#This Row],[explicit]]=FALSE,0,1)</f>
        <v>0</v>
      </c>
      <c r="I7046" s="1" t="s">
        <v>7647</v>
      </c>
      <c r="J7046" s="7">
        <f>MATCH(spotify_data[[#This Row],[artist_name]],spotify_data[artist_name],0)</f>
        <v>289</v>
      </c>
      <c r="K7046">
        <v>81</v>
      </c>
      <c r="L7046" s="10">
        <f>spotify_data[[#This Row],[artist_popularity]]/100</f>
        <v>0.81</v>
      </c>
      <c r="M7046">
        <v>23391272</v>
      </c>
      <c r="N7046" s="1" t="s">
        <v>7648</v>
      </c>
      <c r="O7046" s="1" t="s">
        <v>23601</v>
      </c>
      <c r="P7046" s="1">
        <f>MATCH(spotify_data[[#This Row],[album_id]],spotify_data[album_id],0)</f>
        <v>4747</v>
      </c>
      <c r="Q7046" s="1" t="s">
        <v>23602</v>
      </c>
      <c r="R7046" s="2">
        <v>33507</v>
      </c>
      <c r="S7046" s="7">
        <f ca="1">+TODAY()-spotify_data[[#This Row],[Fecha lanzamiento Album]]</f>
        <v>12524</v>
      </c>
      <c r="T7046" s="7">
        <f ca="1">+spotify_data[[#This Row],[Antigüedad Album Dias]]/60</f>
        <v>208.73333333333332</v>
      </c>
      <c r="U7046" s="8">
        <f ca="1">spotify_data[[#This Row],[Antigüedad Album Meses]]/12</f>
        <v>17.394444444444442</v>
      </c>
      <c r="V7046">
        <v>70</v>
      </c>
      <c r="W7046" s="1" t="s">
        <v>20</v>
      </c>
      <c r="X7046" s="1" t="str">
        <f>+IF(spotify_data[[#This Row],[album_type]]="album","Album",IF(spotify_data[[#This Row],[album_type]]="single","Single","Compilation"))</f>
        <v>Album</v>
      </c>
      <c r="Y7046">
        <v>289</v>
      </c>
    </row>
    <row r="7047" spans="1:25" x14ac:dyDescent="0.3">
      <c r="A7047" s="1" t="s">
        <v>23723</v>
      </c>
      <c r="B7047" s="1"/>
      <c r="C7047" s="1" t="s">
        <v>23724</v>
      </c>
      <c r="D7047">
        <v>11</v>
      </c>
      <c r="E7047">
        <v>31</v>
      </c>
      <c r="F7047" s="10">
        <f>spotify_data[[#This Row],[track_popularity]]/100</f>
        <v>0.31</v>
      </c>
      <c r="G7047" s="9" t="b">
        <v>0</v>
      </c>
      <c r="H7047" s="1">
        <f>+IF(spotify_data[[#This Row],[explicit]]=FALSE,0,1)</f>
        <v>0</v>
      </c>
      <c r="I7047" s="1" t="s">
        <v>7647</v>
      </c>
      <c r="J7047" s="7">
        <f>MATCH(spotify_data[[#This Row],[artist_name]],spotify_data[artist_name],0)</f>
        <v>289</v>
      </c>
      <c r="K7047">
        <v>81</v>
      </c>
      <c r="L7047" s="10">
        <f>spotify_data[[#This Row],[artist_popularity]]/100</f>
        <v>0.81</v>
      </c>
      <c r="M7047">
        <v>23384088</v>
      </c>
      <c r="N7047" s="1" t="s">
        <v>7648</v>
      </c>
      <c r="O7047" s="1" t="s">
        <v>23601</v>
      </c>
      <c r="P7047" s="1">
        <f>MATCH(spotify_data[[#This Row],[album_id]],spotify_data[album_id],0)</f>
        <v>4747</v>
      </c>
      <c r="Q7047" s="1" t="s">
        <v>23602</v>
      </c>
      <c r="R7047" s="2">
        <v>33507</v>
      </c>
      <c r="S7047" s="7">
        <f ca="1">+TODAY()-spotify_data[[#This Row],[Fecha lanzamiento Album]]</f>
        <v>12524</v>
      </c>
      <c r="T7047" s="7">
        <f ca="1">+spotify_data[[#This Row],[Antigüedad Album Dias]]/60</f>
        <v>208.73333333333332</v>
      </c>
      <c r="U7047" s="8">
        <f ca="1">spotify_data[[#This Row],[Antigüedad Album Meses]]/12</f>
        <v>17.394444444444442</v>
      </c>
      <c r="V7047">
        <v>70</v>
      </c>
      <c r="W7047" s="1" t="s">
        <v>20</v>
      </c>
      <c r="X7047" s="1" t="str">
        <f>+IF(spotify_data[[#This Row],[album_type]]="album","Album",IF(spotify_data[[#This Row],[album_type]]="single","Single","Compilation"))</f>
        <v>Album</v>
      </c>
      <c r="Y7047">
        <v>324</v>
      </c>
    </row>
    <row r="7048" spans="1:25" x14ac:dyDescent="0.3">
      <c r="A7048" s="1" t="s">
        <v>23742</v>
      </c>
      <c r="B7048" s="1"/>
      <c r="C7048" s="1" t="s">
        <v>23743</v>
      </c>
      <c r="D7048">
        <v>1</v>
      </c>
      <c r="E7048">
        <v>31</v>
      </c>
      <c r="F7048" s="10">
        <f>spotify_data[[#This Row],[track_popularity]]/100</f>
        <v>0.31</v>
      </c>
      <c r="G7048" s="9" t="b">
        <v>0</v>
      </c>
      <c r="H7048" s="1">
        <f>+IF(spotify_data[[#This Row],[explicit]]=FALSE,0,1)</f>
        <v>0</v>
      </c>
      <c r="I7048" s="1" t="s">
        <v>7647</v>
      </c>
      <c r="J7048" s="7">
        <f>MATCH(spotify_data[[#This Row],[artist_name]],spotify_data[artist_name],0)</f>
        <v>289</v>
      </c>
      <c r="K7048">
        <v>81</v>
      </c>
      <c r="L7048" s="10">
        <f>spotify_data[[#This Row],[artist_popularity]]/100</f>
        <v>0.81</v>
      </c>
      <c r="M7048">
        <v>23398010</v>
      </c>
      <c r="N7048" s="1" t="s">
        <v>7648</v>
      </c>
      <c r="O7048" s="1" t="s">
        <v>23601</v>
      </c>
      <c r="P7048" s="1">
        <f>MATCH(spotify_data[[#This Row],[album_id]],spotify_data[album_id],0)</f>
        <v>4747</v>
      </c>
      <c r="Q7048" s="1" t="s">
        <v>23602</v>
      </c>
      <c r="R7048" s="2">
        <v>33507</v>
      </c>
      <c r="S7048" s="7">
        <f ca="1">+TODAY()-spotify_data[[#This Row],[Fecha lanzamiento Album]]</f>
        <v>12524</v>
      </c>
      <c r="T7048" s="7">
        <f ca="1">+spotify_data[[#This Row],[Antigüedad Album Dias]]/60</f>
        <v>208.73333333333332</v>
      </c>
      <c r="U7048" s="8">
        <f ca="1">spotify_data[[#This Row],[Antigüedad Album Meses]]/12</f>
        <v>17.394444444444442</v>
      </c>
      <c r="V7048">
        <v>70</v>
      </c>
      <c r="W7048" s="1" t="s">
        <v>20</v>
      </c>
      <c r="X7048" s="1" t="str">
        <f>+IF(spotify_data[[#This Row],[album_type]]="album","Album",IF(spotify_data[[#This Row],[album_type]]="single","Single","Compilation"))</f>
        <v>Album</v>
      </c>
      <c r="Y7048">
        <v>349</v>
      </c>
    </row>
    <row r="7049" spans="1:25" x14ac:dyDescent="0.3">
      <c r="A7049" s="1" t="s">
        <v>23950</v>
      </c>
      <c r="B7049" s="1"/>
      <c r="C7049" s="1" t="s">
        <v>23951</v>
      </c>
      <c r="D7049">
        <v>6</v>
      </c>
      <c r="E7049">
        <v>31</v>
      </c>
      <c r="F7049" s="10">
        <f>spotify_data[[#This Row],[track_popularity]]/100</f>
        <v>0.31</v>
      </c>
      <c r="G7049" s="9" t="b">
        <v>0</v>
      </c>
      <c r="H7049" s="1">
        <f>+IF(spotify_data[[#This Row],[explicit]]=FALSE,0,1)</f>
        <v>0</v>
      </c>
      <c r="I7049" s="1" t="s">
        <v>22913</v>
      </c>
      <c r="J7049" s="7">
        <f>MATCH(spotify_data[[#This Row],[artist_name]],spotify_data[artist_name],0)</f>
        <v>2722</v>
      </c>
      <c r="K7049">
        <v>75</v>
      </c>
      <c r="L7049" s="10">
        <f>spotify_data[[#This Row],[artist_popularity]]/100</f>
        <v>0.75</v>
      </c>
      <c r="M7049">
        <v>16040003</v>
      </c>
      <c r="N7049" s="1" t="s">
        <v>8221</v>
      </c>
      <c r="O7049" s="1" t="s">
        <v>23945</v>
      </c>
      <c r="P7049" s="1">
        <f>MATCH(spotify_data[[#This Row],[album_id]],spotify_data[album_id],0)</f>
        <v>2722</v>
      </c>
      <c r="Q7049" s="1" t="s">
        <v>23944</v>
      </c>
      <c r="R7049" s="2">
        <v>31778</v>
      </c>
      <c r="S7049" s="7">
        <f ca="1">+TODAY()-spotify_data[[#This Row],[Fecha lanzamiento Album]]</f>
        <v>14253</v>
      </c>
      <c r="T7049" s="7">
        <f ca="1">+spotify_data[[#This Row],[Antigüedad Album Dias]]/60</f>
        <v>237.55</v>
      </c>
      <c r="U7049" s="8">
        <f ca="1">spotify_data[[#This Row],[Antigüedad Album Meses]]/12</f>
        <v>19.795833333333334</v>
      </c>
      <c r="V7049">
        <v>12</v>
      </c>
      <c r="W7049" s="1" t="s">
        <v>20</v>
      </c>
      <c r="X7049" s="1" t="str">
        <f>+IF(spotify_data[[#This Row],[album_type]]="album","Album",IF(spotify_data[[#This Row],[album_type]]="single","Single","Compilation"))</f>
        <v>Album</v>
      </c>
      <c r="Y7049">
        <v>417</v>
      </c>
    </row>
    <row r="7050" spans="1:25" x14ac:dyDescent="0.3">
      <c r="A7050" s="1" t="s">
        <v>24393</v>
      </c>
      <c r="B7050" s="1"/>
      <c r="C7050" s="1" t="s">
        <v>24394</v>
      </c>
      <c r="D7050">
        <v>7</v>
      </c>
      <c r="E7050">
        <v>31</v>
      </c>
      <c r="F7050" s="10">
        <f>spotify_data[[#This Row],[track_popularity]]/100</f>
        <v>0.31</v>
      </c>
      <c r="G7050" s="9" t="b">
        <v>0</v>
      </c>
      <c r="H7050" s="1">
        <f>+IF(spotify_data[[#This Row],[explicit]]=FALSE,0,1)</f>
        <v>0</v>
      </c>
      <c r="I7050" s="1" t="s">
        <v>24395</v>
      </c>
      <c r="J7050" s="7">
        <f>MATCH(spotify_data[[#This Row],[artist_name]],spotify_data[artist_name],0)</f>
        <v>7049</v>
      </c>
      <c r="K7050">
        <v>48</v>
      </c>
      <c r="L7050" s="10">
        <f>spotify_data[[#This Row],[artist_popularity]]/100</f>
        <v>0.48</v>
      </c>
      <c r="M7050">
        <v>42579</v>
      </c>
      <c r="N7050" s="1" t="s">
        <v>23</v>
      </c>
      <c r="O7050" s="1" t="s">
        <v>24396</v>
      </c>
      <c r="P7050" s="1">
        <f>MATCH(spotify_data[[#This Row],[album_id]],spotify_data[album_id],0)</f>
        <v>7049</v>
      </c>
      <c r="Q7050" s="1" t="s">
        <v>24397</v>
      </c>
      <c r="R7050" s="2">
        <v>26480</v>
      </c>
      <c r="S7050" s="7">
        <f ca="1">+TODAY()-spotify_data[[#This Row],[Fecha lanzamiento Album]]</f>
        <v>19551</v>
      </c>
      <c r="T7050" s="7">
        <f ca="1">+spotify_data[[#This Row],[Antigüedad Album Dias]]/60</f>
        <v>325.85000000000002</v>
      </c>
      <c r="U7050" s="8">
        <f ca="1">spotify_data[[#This Row],[Antigüedad Album Meses]]/12</f>
        <v>27.154166666666669</v>
      </c>
      <c r="V7050">
        <v>24</v>
      </c>
      <c r="W7050" s="1" t="s">
        <v>20</v>
      </c>
      <c r="X7050" s="1" t="str">
        <f>+IF(spotify_data[[#This Row],[album_type]]="album","Album",IF(spotify_data[[#This Row],[album_type]]="single","Single","Compilation"))</f>
        <v>Album</v>
      </c>
      <c r="Y7050">
        <v>225</v>
      </c>
    </row>
    <row r="7051" spans="1:25" x14ac:dyDescent="0.3">
      <c r="A7051" s="1" t="s">
        <v>24</v>
      </c>
      <c r="B7051" s="1">
        <v>1283</v>
      </c>
      <c r="C7051" s="1" t="s">
        <v>25</v>
      </c>
      <c r="D7051">
        <v>8</v>
      </c>
      <c r="E7051">
        <v>30</v>
      </c>
      <c r="F7051" s="10">
        <f>spotify_data[[#This Row],[track_popularity]]/100</f>
        <v>0.3</v>
      </c>
      <c r="G7051" s="9" t="b">
        <v>1</v>
      </c>
      <c r="H7051" s="1">
        <f>+IF(spotify_data[[#This Row],[explicit]]=FALSE,0,1)</f>
        <v>1</v>
      </c>
      <c r="I7051" s="1" t="s">
        <v>16</v>
      </c>
      <c r="J7051" s="7">
        <f>MATCH(spotify_data[[#This Row],[artist_name]],spotify_data[artist_name],0)</f>
        <v>417</v>
      </c>
      <c r="K7051">
        <v>77</v>
      </c>
      <c r="L7051" s="10">
        <f>spotify_data[[#This Row],[artist_popularity]]/100</f>
        <v>0.77</v>
      </c>
      <c r="M7051">
        <v>2813710</v>
      </c>
      <c r="N7051" s="1" t="s">
        <v>17</v>
      </c>
      <c r="O7051" s="1" t="s">
        <v>18</v>
      </c>
      <c r="P7051" s="1">
        <f>MATCH(spotify_data[[#This Row],[album_id]],spotify_data[album_id],0)</f>
        <v>7050</v>
      </c>
      <c r="Q7051" s="1" t="s">
        <v>19</v>
      </c>
      <c r="R7051" s="2">
        <v>45961</v>
      </c>
      <c r="S7051" s="7">
        <f ca="1">+TODAY()-spotify_data[[#This Row],[Fecha lanzamiento Album]]</f>
        <v>70</v>
      </c>
      <c r="T7051" s="7">
        <f ca="1">+spotify_data[[#This Row],[Antigüedad Album Dias]]/60</f>
        <v>1.1666666666666667</v>
      </c>
      <c r="U7051" s="8">
        <f ca="1">spotify_data[[#This Row],[Antigüedad Album Meses]]/12</f>
        <v>9.7222222222222224E-2</v>
      </c>
      <c r="V7051">
        <v>9</v>
      </c>
      <c r="W7051" s="1" t="s">
        <v>20</v>
      </c>
      <c r="X7051" s="1" t="str">
        <f>+IF(spotify_data[[#This Row],[album_type]]="album","Album",IF(spotify_data[[#This Row],[album_type]]="single","Single","Compilation"))</f>
        <v>Album</v>
      </c>
      <c r="Y7051">
        <v>169</v>
      </c>
    </row>
    <row r="7052" spans="1:25" x14ac:dyDescent="0.3">
      <c r="A7052" s="1" t="s">
        <v>46</v>
      </c>
      <c r="B7052" s="1">
        <v>14986</v>
      </c>
      <c r="C7052" s="1" t="s">
        <v>47</v>
      </c>
      <c r="D7052">
        <v>1</v>
      </c>
      <c r="E7052">
        <v>30</v>
      </c>
      <c r="F7052" s="10">
        <f>spotify_data[[#This Row],[track_popularity]]/100</f>
        <v>0.3</v>
      </c>
      <c r="G7052" s="9" t="b">
        <v>0</v>
      </c>
      <c r="H7052" s="1">
        <f>+IF(spotify_data[[#This Row],[explicit]]=FALSE,0,1)</f>
        <v>0</v>
      </c>
      <c r="I7052" s="1" t="s">
        <v>48</v>
      </c>
      <c r="J7052" s="7">
        <f>MATCH(spotify_data[[#This Row],[artist_name]],spotify_data[artist_name],0)</f>
        <v>7051</v>
      </c>
      <c r="K7052">
        <v>25</v>
      </c>
      <c r="L7052" s="10">
        <f>spotify_data[[#This Row],[artist_popularity]]/100</f>
        <v>0.25</v>
      </c>
      <c r="M7052">
        <v>814</v>
      </c>
      <c r="N7052" s="1" t="s">
        <v>23</v>
      </c>
      <c r="O7052" s="1" t="s">
        <v>49</v>
      </c>
      <c r="P7052" s="1">
        <f>MATCH(spotify_data[[#This Row],[album_id]],spotify_data[album_id],0)</f>
        <v>7051</v>
      </c>
      <c r="Q7052" s="1" t="s">
        <v>47</v>
      </c>
      <c r="R7052" s="2">
        <v>45955</v>
      </c>
      <c r="S7052" s="7">
        <f ca="1">+TODAY()-spotify_data[[#This Row],[Fecha lanzamiento Album]]</f>
        <v>76</v>
      </c>
      <c r="T7052" s="7">
        <f ca="1">+spotify_data[[#This Row],[Antigüedad Album Dias]]/60</f>
        <v>1.2666666666666666</v>
      </c>
      <c r="U7052" s="8">
        <f ca="1">spotify_data[[#This Row],[Antigüedad Album Meses]]/12</f>
        <v>0.10555555555555556</v>
      </c>
      <c r="V7052">
        <v>4</v>
      </c>
      <c r="W7052" s="1" t="s">
        <v>21</v>
      </c>
      <c r="X7052" s="1" t="str">
        <f>+IF(spotify_data[[#This Row],[album_type]]="album","Album",IF(spotify_data[[#This Row],[album_type]]="single","Single","Compilation"))</f>
        <v>Single</v>
      </c>
      <c r="Y7052">
        <v>249</v>
      </c>
    </row>
    <row r="7053" spans="1:25" x14ac:dyDescent="0.3">
      <c r="A7053" s="1" t="s">
        <v>78</v>
      </c>
      <c r="B7053" s="1">
        <v>6662</v>
      </c>
      <c r="C7053" s="1" t="s">
        <v>79</v>
      </c>
      <c r="D7053">
        <v>1</v>
      </c>
      <c r="E7053">
        <v>30</v>
      </c>
      <c r="F7053" s="10">
        <f>spotify_data[[#This Row],[track_popularity]]/100</f>
        <v>0.3</v>
      </c>
      <c r="G7053" s="9" t="b">
        <v>0</v>
      </c>
      <c r="H7053" s="1">
        <f>+IF(spotify_data[[#This Row],[explicit]]=FALSE,0,1)</f>
        <v>0</v>
      </c>
      <c r="I7053" s="1" t="s">
        <v>80</v>
      </c>
      <c r="J7053" s="7">
        <f>MATCH(spotify_data[[#This Row],[artist_name]],spotify_data[artist_name],0)</f>
        <v>6752</v>
      </c>
      <c r="K7053">
        <v>23</v>
      </c>
      <c r="L7053" s="10">
        <f>spotify_data[[#This Row],[artist_popularity]]/100</f>
        <v>0.23</v>
      </c>
      <c r="M7053">
        <v>13770</v>
      </c>
      <c r="N7053" s="1" t="s">
        <v>23</v>
      </c>
      <c r="O7053" s="1" t="s">
        <v>81</v>
      </c>
      <c r="P7053" s="1">
        <f>MATCH(spotify_data[[#This Row],[album_id]],spotify_data[album_id],0)</f>
        <v>7052</v>
      </c>
      <c r="Q7053" s="1" t="s">
        <v>79</v>
      </c>
      <c r="R7053" s="2">
        <v>45954</v>
      </c>
      <c r="S7053" s="7">
        <f ca="1">+TODAY()-spotify_data[[#This Row],[Fecha lanzamiento Album]]</f>
        <v>77</v>
      </c>
      <c r="T7053" s="7">
        <f ca="1">+spotify_data[[#This Row],[Antigüedad Album Dias]]/60</f>
        <v>1.2833333333333334</v>
      </c>
      <c r="U7053" s="8">
        <f ca="1">spotify_data[[#This Row],[Antigüedad Album Meses]]/12</f>
        <v>0.10694444444444445</v>
      </c>
      <c r="V7053">
        <v>1</v>
      </c>
      <c r="W7053" s="1" t="s">
        <v>21</v>
      </c>
      <c r="X7053" s="1" t="str">
        <f>+IF(spotify_data[[#This Row],[album_type]]="album","Album",IF(spotify_data[[#This Row],[album_type]]="single","Single","Compilation"))</f>
        <v>Single</v>
      </c>
      <c r="Y7053">
        <v>243</v>
      </c>
    </row>
    <row r="7054" spans="1:25" x14ac:dyDescent="0.3">
      <c r="A7054" s="1" t="s">
        <v>275</v>
      </c>
      <c r="B7054" s="1">
        <v>6772</v>
      </c>
      <c r="C7054" s="1" t="s">
        <v>276</v>
      </c>
      <c r="D7054">
        <v>1</v>
      </c>
      <c r="E7054">
        <v>30</v>
      </c>
      <c r="F7054" s="10">
        <f>spotify_data[[#This Row],[track_popularity]]/100</f>
        <v>0.3</v>
      </c>
      <c r="G7054" s="9" t="b">
        <v>0</v>
      </c>
      <c r="H7054" s="1">
        <f>+IF(spotify_data[[#This Row],[explicit]]=FALSE,0,1)</f>
        <v>0</v>
      </c>
      <c r="I7054" s="1" t="s">
        <v>277</v>
      </c>
      <c r="J7054" s="7">
        <f>MATCH(spotify_data[[#This Row],[artist_name]],spotify_data[artist_name],0)</f>
        <v>7053</v>
      </c>
      <c r="K7054">
        <v>13</v>
      </c>
      <c r="L7054" s="10">
        <f>spotify_data[[#This Row],[artist_popularity]]/100</f>
        <v>0.13</v>
      </c>
      <c r="M7054">
        <v>5</v>
      </c>
      <c r="N7054" s="1" t="s">
        <v>23</v>
      </c>
      <c r="O7054" s="1" t="s">
        <v>278</v>
      </c>
      <c r="P7054" s="1">
        <f>MATCH(spotify_data[[#This Row],[album_id]],spotify_data[album_id],0)</f>
        <v>7053</v>
      </c>
      <c r="Q7054" s="1" t="s">
        <v>276</v>
      </c>
      <c r="R7054" s="2">
        <v>45940</v>
      </c>
      <c r="S7054" s="7">
        <f ca="1">+TODAY()-spotify_data[[#This Row],[Fecha lanzamiento Album]]</f>
        <v>91</v>
      </c>
      <c r="T7054" s="7">
        <f ca="1">+spotify_data[[#This Row],[Antigüedad Album Dias]]/60</f>
        <v>1.5166666666666666</v>
      </c>
      <c r="U7054" s="8">
        <f ca="1">spotify_data[[#This Row],[Antigüedad Album Meses]]/12</f>
        <v>0.12638888888888888</v>
      </c>
      <c r="V7054">
        <v>1</v>
      </c>
      <c r="W7054" s="1" t="s">
        <v>21</v>
      </c>
      <c r="X7054" s="1" t="str">
        <f>+IF(spotify_data[[#This Row],[album_type]]="album","Album",IF(spotify_data[[#This Row],[album_type]]="single","Single","Compilation"))</f>
        <v>Single</v>
      </c>
      <c r="Y7054">
        <v>313</v>
      </c>
    </row>
    <row r="7055" spans="1:25" x14ac:dyDescent="0.3">
      <c r="A7055" s="1" t="s">
        <v>560</v>
      </c>
      <c r="B7055" s="1">
        <v>4831</v>
      </c>
      <c r="C7055" s="1" t="s">
        <v>561</v>
      </c>
      <c r="D7055">
        <v>3</v>
      </c>
      <c r="E7055">
        <v>30</v>
      </c>
      <c r="F7055" s="10">
        <f>spotify_data[[#This Row],[track_popularity]]/100</f>
        <v>0.3</v>
      </c>
      <c r="G7055" s="9" t="b">
        <v>0</v>
      </c>
      <c r="H7055" s="1">
        <f>+IF(spotify_data[[#This Row],[explicit]]=FALSE,0,1)</f>
        <v>0</v>
      </c>
      <c r="I7055" s="1" t="s">
        <v>562</v>
      </c>
      <c r="J7055" s="7">
        <f>MATCH(spotify_data[[#This Row],[artist_name]],spotify_data[artist_name],0)</f>
        <v>7054</v>
      </c>
      <c r="K7055">
        <v>13</v>
      </c>
      <c r="L7055" s="10">
        <f>spotify_data[[#This Row],[artist_popularity]]/100</f>
        <v>0.13</v>
      </c>
      <c r="M7055">
        <v>183</v>
      </c>
      <c r="N7055" s="1" t="s">
        <v>563</v>
      </c>
      <c r="O7055" s="1" t="s">
        <v>564</v>
      </c>
      <c r="P7055" s="1">
        <f>MATCH(spotify_data[[#This Row],[album_id]],spotify_data[album_id],0)</f>
        <v>7054</v>
      </c>
      <c r="Q7055" s="1" t="s">
        <v>565</v>
      </c>
      <c r="R7055" s="2">
        <v>45926</v>
      </c>
      <c r="S7055" s="7">
        <f ca="1">+TODAY()-spotify_data[[#This Row],[Fecha lanzamiento Album]]</f>
        <v>105</v>
      </c>
      <c r="T7055" s="7">
        <f ca="1">+spotify_data[[#This Row],[Antigüedad Album Dias]]/60</f>
        <v>1.75</v>
      </c>
      <c r="U7055" s="8">
        <f ca="1">spotify_data[[#This Row],[Antigüedad Album Meses]]/12</f>
        <v>0.14583333333333334</v>
      </c>
      <c r="V7055">
        <v>4</v>
      </c>
      <c r="W7055" s="1" t="s">
        <v>21</v>
      </c>
      <c r="X7055" s="1" t="str">
        <f>+IF(spotify_data[[#This Row],[album_type]]="album","Album",IF(spotify_data[[#This Row],[album_type]]="single","Single","Compilation"))</f>
        <v>Single</v>
      </c>
      <c r="Y7055">
        <v>442</v>
      </c>
    </row>
    <row r="7056" spans="1:25" x14ac:dyDescent="0.3">
      <c r="A7056" s="1" t="s">
        <v>860</v>
      </c>
      <c r="B7056" s="1">
        <v>8073</v>
      </c>
      <c r="C7056" s="1" t="s">
        <v>861</v>
      </c>
      <c r="D7056">
        <v>1</v>
      </c>
      <c r="E7056">
        <v>30</v>
      </c>
      <c r="F7056" s="10">
        <f>spotify_data[[#This Row],[track_popularity]]/100</f>
        <v>0.3</v>
      </c>
      <c r="G7056" s="9" t="b">
        <v>0</v>
      </c>
      <c r="H7056" s="1">
        <f>+IF(spotify_data[[#This Row],[explicit]]=FALSE,0,1)</f>
        <v>0</v>
      </c>
      <c r="I7056" s="1" t="s">
        <v>862</v>
      </c>
      <c r="J7056" s="7">
        <f>MATCH(spotify_data[[#This Row],[artist_name]],spotify_data[artist_name],0)</f>
        <v>7055</v>
      </c>
      <c r="K7056">
        <v>20</v>
      </c>
      <c r="L7056" s="10">
        <f>spotify_data[[#This Row],[artist_popularity]]/100</f>
        <v>0.2</v>
      </c>
      <c r="M7056">
        <v>1897</v>
      </c>
      <c r="N7056" s="1" t="s">
        <v>23</v>
      </c>
      <c r="O7056" s="1" t="s">
        <v>863</v>
      </c>
      <c r="P7056" s="1">
        <f>MATCH(spotify_data[[#This Row],[album_id]],spotify_data[album_id],0)</f>
        <v>7055</v>
      </c>
      <c r="Q7056" s="1" t="s">
        <v>861</v>
      </c>
      <c r="R7056" s="2">
        <v>45906</v>
      </c>
      <c r="S7056" s="7">
        <f ca="1">+TODAY()-spotify_data[[#This Row],[Fecha lanzamiento Album]]</f>
        <v>125</v>
      </c>
      <c r="T7056" s="7">
        <f ca="1">+spotify_data[[#This Row],[Antigüedad Album Dias]]/60</f>
        <v>2.0833333333333335</v>
      </c>
      <c r="U7056" s="8">
        <f ca="1">spotify_data[[#This Row],[Antigüedad Album Meses]]/12</f>
        <v>0.17361111111111113</v>
      </c>
      <c r="V7056">
        <v>1</v>
      </c>
      <c r="W7056" s="1" t="s">
        <v>21</v>
      </c>
      <c r="X7056" s="1" t="str">
        <f>+IF(spotify_data[[#This Row],[album_type]]="album","Album",IF(spotify_data[[#This Row],[album_type]]="single","Single","Compilation"))</f>
        <v>Single</v>
      </c>
      <c r="Y7056">
        <v>304</v>
      </c>
    </row>
    <row r="7057" spans="1:25" x14ac:dyDescent="0.3">
      <c r="A7057" s="1" t="s">
        <v>1240</v>
      </c>
      <c r="B7057" s="1">
        <v>531</v>
      </c>
      <c r="C7057" s="1" t="s">
        <v>1241</v>
      </c>
      <c r="D7057">
        <v>1</v>
      </c>
      <c r="E7057">
        <v>30</v>
      </c>
      <c r="F7057" s="10">
        <f>spotify_data[[#This Row],[track_popularity]]/100</f>
        <v>0.3</v>
      </c>
      <c r="G7057" s="9" t="b">
        <v>0</v>
      </c>
      <c r="H7057" s="1">
        <f>+IF(spotify_data[[#This Row],[explicit]]=FALSE,0,1)</f>
        <v>0</v>
      </c>
      <c r="I7057" s="1" t="s">
        <v>1242</v>
      </c>
      <c r="J7057" s="7">
        <f>MATCH(spotify_data[[#This Row],[artist_name]],spotify_data[artist_name],0)</f>
        <v>7056</v>
      </c>
      <c r="K7057">
        <v>13</v>
      </c>
      <c r="L7057" s="10">
        <f>spotify_data[[#This Row],[artist_popularity]]/100</f>
        <v>0.13</v>
      </c>
      <c r="M7057">
        <v>27</v>
      </c>
      <c r="N7057" s="1" t="s">
        <v>23</v>
      </c>
      <c r="O7057" s="1" t="s">
        <v>1243</v>
      </c>
      <c r="P7057" s="1">
        <f>MATCH(spotify_data[[#This Row],[album_id]],spotify_data[album_id],0)</f>
        <v>7056</v>
      </c>
      <c r="Q7057" s="1" t="s">
        <v>1241</v>
      </c>
      <c r="R7057" s="2">
        <v>45884</v>
      </c>
      <c r="S7057" s="7">
        <f ca="1">+TODAY()-spotify_data[[#This Row],[Fecha lanzamiento Album]]</f>
        <v>147</v>
      </c>
      <c r="T7057" s="7">
        <f ca="1">+spotify_data[[#This Row],[Antigüedad Album Dias]]/60</f>
        <v>2.4500000000000002</v>
      </c>
      <c r="U7057" s="8">
        <f ca="1">spotify_data[[#This Row],[Antigüedad Album Meses]]/12</f>
        <v>0.20416666666666669</v>
      </c>
      <c r="V7057">
        <v>1</v>
      </c>
      <c r="W7057" s="1" t="s">
        <v>21</v>
      </c>
      <c r="X7057" s="1" t="str">
        <f>+IF(spotify_data[[#This Row],[album_type]]="album","Album",IF(spotify_data[[#This Row],[album_type]]="single","Single","Compilation"))</f>
        <v>Single</v>
      </c>
      <c r="Y7057">
        <v>324</v>
      </c>
    </row>
    <row r="7058" spans="1:25" x14ac:dyDescent="0.3">
      <c r="A7058" s="1" t="s">
        <v>1700</v>
      </c>
      <c r="B7058" s="1">
        <v>7000</v>
      </c>
      <c r="C7058" s="1" t="s">
        <v>1701</v>
      </c>
      <c r="D7058">
        <v>2</v>
      </c>
      <c r="E7058">
        <v>30</v>
      </c>
      <c r="F7058" s="10">
        <f>spotify_data[[#This Row],[track_popularity]]/100</f>
        <v>0.3</v>
      </c>
      <c r="G7058" s="9" t="b">
        <v>1</v>
      </c>
      <c r="H7058" s="1">
        <f>+IF(spotify_data[[#This Row],[explicit]]=FALSE,0,1)</f>
        <v>1</v>
      </c>
      <c r="I7058" s="1" t="s">
        <v>1670</v>
      </c>
      <c r="J7058" s="7">
        <f>MATCH(spotify_data[[#This Row],[artist_name]],spotify_data[artist_name],0)</f>
        <v>6652</v>
      </c>
      <c r="K7058">
        <v>24</v>
      </c>
      <c r="L7058" s="10">
        <f>spotify_data[[#This Row],[artist_popularity]]/100</f>
        <v>0.24</v>
      </c>
      <c r="M7058">
        <v>162</v>
      </c>
      <c r="N7058" s="1" t="s">
        <v>23</v>
      </c>
      <c r="O7058" s="1" t="s">
        <v>1671</v>
      </c>
      <c r="P7058" s="1">
        <f>MATCH(spotify_data[[#This Row],[album_id]],spotify_data[album_id],0)</f>
        <v>6652</v>
      </c>
      <c r="Q7058" s="1" t="s">
        <v>1672</v>
      </c>
      <c r="R7058" s="2">
        <v>45826</v>
      </c>
      <c r="S7058" s="7">
        <f ca="1">+TODAY()-spotify_data[[#This Row],[Fecha lanzamiento Album]]</f>
        <v>205</v>
      </c>
      <c r="T7058" s="7">
        <f ca="1">+spotify_data[[#This Row],[Antigüedad Album Dias]]/60</f>
        <v>3.4166666666666665</v>
      </c>
      <c r="U7058" s="8">
        <f ca="1">spotify_data[[#This Row],[Antigüedad Album Meses]]/12</f>
        <v>0.28472222222222221</v>
      </c>
      <c r="V7058">
        <v>7</v>
      </c>
      <c r="W7058" s="1" t="s">
        <v>20</v>
      </c>
      <c r="X7058" s="1" t="str">
        <f>+IF(spotify_data[[#This Row],[album_type]]="album","Album",IF(spotify_data[[#This Row],[album_type]]="single","Single","Compilation"))</f>
        <v>Album</v>
      </c>
      <c r="Y7058">
        <v>32</v>
      </c>
    </row>
    <row r="7059" spans="1:25" x14ac:dyDescent="0.3">
      <c r="A7059" s="1" t="s">
        <v>2034</v>
      </c>
      <c r="B7059" s="1">
        <v>164</v>
      </c>
      <c r="C7059" s="1" t="s">
        <v>2035</v>
      </c>
      <c r="D7059">
        <v>11</v>
      </c>
      <c r="E7059">
        <v>30</v>
      </c>
      <c r="F7059" s="10">
        <f>spotify_data[[#This Row],[track_popularity]]/100</f>
        <v>0.3</v>
      </c>
      <c r="G7059" s="9" t="b">
        <v>0</v>
      </c>
      <c r="H7059" s="1">
        <f>+IF(spotify_data[[#This Row],[explicit]]=FALSE,0,1)</f>
        <v>0</v>
      </c>
      <c r="I7059" s="1" t="s">
        <v>1588</v>
      </c>
      <c r="J7059" s="7">
        <f>MATCH(spotify_data[[#This Row],[artist_name]],spotify_data[artist_name],0)</f>
        <v>89</v>
      </c>
      <c r="K7059">
        <v>79</v>
      </c>
      <c r="L7059" s="10">
        <f>spotify_data[[#This Row],[artist_popularity]]/100</f>
        <v>0.79</v>
      </c>
      <c r="M7059">
        <v>4684957</v>
      </c>
      <c r="N7059" s="1" t="s">
        <v>23</v>
      </c>
      <c r="O7059" s="1" t="s">
        <v>2036</v>
      </c>
      <c r="P7059" s="1">
        <f>MATCH(spotify_data[[#This Row],[album_id]],spotify_data[album_id],0)</f>
        <v>7058</v>
      </c>
      <c r="Q7059" s="1" t="s">
        <v>2037</v>
      </c>
      <c r="R7059" s="2">
        <v>45772</v>
      </c>
      <c r="S7059" s="7">
        <f ca="1">+TODAY()-spotify_data[[#This Row],[Fecha lanzamiento Album]]</f>
        <v>259</v>
      </c>
      <c r="T7059" s="7">
        <f ca="1">+spotify_data[[#This Row],[Antigüedad Album Dias]]/60</f>
        <v>4.3166666666666664</v>
      </c>
      <c r="U7059" s="8">
        <f ca="1">spotify_data[[#This Row],[Antigüedad Album Meses]]/12</f>
        <v>0.35972222222222222</v>
      </c>
      <c r="V7059">
        <v>15</v>
      </c>
      <c r="W7059" s="1" t="s">
        <v>20</v>
      </c>
      <c r="X7059" s="1" t="str">
        <f>+IF(spotify_data[[#This Row],[album_type]]="album","Album",IF(spotify_data[[#This Row],[album_type]]="single","Single","Compilation"))</f>
        <v>Album</v>
      </c>
      <c r="Y7059">
        <v>263</v>
      </c>
    </row>
    <row r="7060" spans="1:25" x14ac:dyDescent="0.3">
      <c r="A7060" s="1" t="s">
        <v>2621</v>
      </c>
      <c r="B7060" s="1">
        <v>3534</v>
      </c>
      <c r="C7060" s="1" t="s">
        <v>2622</v>
      </c>
      <c r="D7060">
        <v>7</v>
      </c>
      <c r="E7060">
        <v>30</v>
      </c>
      <c r="F7060" s="10">
        <f>spotify_data[[#This Row],[track_popularity]]/100</f>
        <v>0.3</v>
      </c>
      <c r="G7060" s="9" t="b">
        <v>1</v>
      </c>
      <c r="H7060" s="1">
        <f>+IF(spotify_data[[#This Row],[explicit]]=FALSE,0,1)</f>
        <v>1</v>
      </c>
      <c r="I7060" s="1" t="s">
        <v>2623</v>
      </c>
      <c r="J7060" s="7">
        <f>MATCH(spotify_data[[#This Row],[artist_name]],spotify_data[artist_name],0)</f>
        <v>7059</v>
      </c>
      <c r="K7060">
        <v>13</v>
      </c>
      <c r="L7060" s="10">
        <f>spotify_data[[#This Row],[artist_popularity]]/100</f>
        <v>0.13</v>
      </c>
      <c r="M7060">
        <v>119</v>
      </c>
      <c r="N7060" s="1" t="s">
        <v>23</v>
      </c>
      <c r="O7060" s="1" t="s">
        <v>2624</v>
      </c>
      <c r="P7060" s="1">
        <f>MATCH(spotify_data[[#This Row],[album_id]],spotify_data[album_id],0)</f>
        <v>7059</v>
      </c>
      <c r="Q7060" s="1" t="s">
        <v>2625</v>
      </c>
      <c r="R7060" s="2">
        <v>45655</v>
      </c>
      <c r="S7060" s="7">
        <f ca="1">+TODAY()-spotify_data[[#This Row],[Fecha lanzamiento Album]]</f>
        <v>376</v>
      </c>
      <c r="T7060" s="7">
        <f ca="1">+spotify_data[[#This Row],[Antigüedad Album Dias]]/60</f>
        <v>6.2666666666666666</v>
      </c>
      <c r="U7060" s="8">
        <f ca="1">spotify_data[[#This Row],[Antigüedad Album Meses]]/12</f>
        <v>0.52222222222222225</v>
      </c>
      <c r="V7060">
        <v>12</v>
      </c>
      <c r="W7060" s="1" t="s">
        <v>20</v>
      </c>
      <c r="X7060" s="1" t="str">
        <f>+IF(spotify_data[[#This Row],[album_type]]="album","Album",IF(spotify_data[[#This Row],[album_type]]="single","Single","Compilation"))</f>
        <v>Album</v>
      </c>
      <c r="Y7060">
        <v>985</v>
      </c>
    </row>
    <row r="7061" spans="1:25" x14ac:dyDescent="0.3">
      <c r="A7061" s="1" t="s">
        <v>2928</v>
      </c>
      <c r="B7061" s="1">
        <v>5014</v>
      </c>
      <c r="C7061" s="1" t="s">
        <v>2929</v>
      </c>
      <c r="D7061">
        <v>1</v>
      </c>
      <c r="E7061">
        <v>30</v>
      </c>
      <c r="F7061" s="10">
        <f>spotify_data[[#This Row],[track_popularity]]/100</f>
        <v>0.3</v>
      </c>
      <c r="G7061" s="9" t="b">
        <v>0</v>
      </c>
      <c r="H7061" s="1">
        <f>+IF(spotify_data[[#This Row],[explicit]]=FALSE,0,1)</f>
        <v>0</v>
      </c>
      <c r="I7061" s="1" t="s">
        <v>2930</v>
      </c>
      <c r="J7061" s="7">
        <f>MATCH(spotify_data[[#This Row],[artist_name]],spotify_data[artist_name],0)</f>
        <v>7060</v>
      </c>
      <c r="K7061">
        <v>29</v>
      </c>
      <c r="L7061" s="10">
        <f>spotify_data[[#This Row],[artist_popularity]]/100</f>
        <v>0.28999999999999998</v>
      </c>
      <c r="M7061">
        <v>378</v>
      </c>
      <c r="N7061" s="1" t="s">
        <v>162</v>
      </c>
      <c r="O7061" s="1" t="s">
        <v>2931</v>
      </c>
      <c r="P7061" s="1">
        <f>MATCH(spotify_data[[#This Row],[album_id]],spotify_data[album_id],0)</f>
        <v>7060</v>
      </c>
      <c r="Q7061" s="1" t="s">
        <v>2929</v>
      </c>
      <c r="R7061" s="2">
        <v>45576</v>
      </c>
      <c r="S7061" s="7">
        <f ca="1">+TODAY()-spotify_data[[#This Row],[Fecha lanzamiento Album]]</f>
        <v>455</v>
      </c>
      <c r="T7061" s="7">
        <f ca="1">+spotify_data[[#This Row],[Antigüedad Album Dias]]/60</f>
        <v>7.583333333333333</v>
      </c>
      <c r="U7061" s="8">
        <f ca="1">spotify_data[[#This Row],[Antigüedad Album Meses]]/12</f>
        <v>0.63194444444444442</v>
      </c>
      <c r="V7061">
        <v>1</v>
      </c>
      <c r="W7061" s="1" t="s">
        <v>21</v>
      </c>
      <c r="X7061" s="1" t="str">
        <f>+IF(spotify_data[[#This Row],[album_type]]="album","Album",IF(spotify_data[[#This Row],[album_type]]="single","Single","Compilation"))</f>
        <v>Single</v>
      </c>
      <c r="Y7061">
        <v>233</v>
      </c>
    </row>
    <row r="7062" spans="1:25" x14ac:dyDescent="0.3">
      <c r="A7062" s="1" t="s">
        <v>3702</v>
      </c>
      <c r="B7062" s="1">
        <v>11805</v>
      </c>
      <c r="C7062" s="1" t="s">
        <v>3703</v>
      </c>
      <c r="D7062">
        <v>1</v>
      </c>
      <c r="E7062">
        <v>30</v>
      </c>
      <c r="F7062" s="10">
        <f>spotify_data[[#This Row],[track_popularity]]/100</f>
        <v>0.3</v>
      </c>
      <c r="G7062" s="9" t="b">
        <v>0</v>
      </c>
      <c r="H7062" s="1">
        <f>+IF(spotify_data[[#This Row],[explicit]]=FALSE,0,1)</f>
        <v>0</v>
      </c>
      <c r="I7062" s="1" t="s">
        <v>1017</v>
      </c>
      <c r="J7062" s="7">
        <f>MATCH(spotify_data[[#This Row],[artist_name]],spotify_data[artist_name],0)</f>
        <v>5580</v>
      </c>
      <c r="K7062">
        <v>52</v>
      </c>
      <c r="L7062" s="10">
        <f>spotify_data[[#This Row],[artist_popularity]]/100</f>
        <v>0.52</v>
      </c>
      <c r="M7062">
        <v>78478</v>
      </c>
      <c r="N7062" s="1" t="s">
        <v>23</v>
      </c>
      <c r="O7062" s="1" t="s">
        <v>3704</v>
      </c>
      <c r="P7062" s="1">
        <f>MATCH(spotify_data[[#This Row],[album_id]],spotify_data[album_id],0)</f>
        <v>7061</v>
      </c>
      <c r="Q7062" s="1" t="s">
        <v>3703</v>
      </c>
      <c r="R7062" s="2">
        <v>45450</v>
      </c>
      <c r="S7062" s="7">
        <f ca="1">+TODAY()-spotify_data[[#This Row],[Fecha lanzamiento Album]]</f>
        <v>581</v>
      </c>
      <c r="T7062" s="7">
        <f ca="1">+spotify_data[[#This Row],[Antigüedad Album Dias]]/60</f>
        <v>9.6833333333333336</v>
      </c>
      <c r="U7062" s="8">
        <f ca="1">spotify_data[[#This Row],[Antigüedad Album Meses]]/12</f>
        <v>0.80694444444444446</v>
      </c>
      <c r="V7062">
        <v>1</v>
      </c>
      <c r="W7062" s="1" t="s">
        <v>21</v>
      </c>
      <c r="X7062" s="1" t="str">
        <f>+IF(spotify_data[[#This Row],[album_type]]="album","Album",IF(spotify_data[[#This Row],[album_type]]="single","Single","Compilation"))</f>
        <v>Single</v>
      </c>
      <c r="Y7062">
        <v>313</v>
      </c>
    </row>
    <row r="7063" spans="1:25" x14ac:dyDescent="0.3">
      <c r="A7063" s="1" t="s">
        <v>3833</v>
      </c>
      <c r="B7063" s="1">
        <v>6071</v>
      </c>
      <c r="C7063" s="1" t="s">
        <v>3834</v>
      </c>
      <c r="D7063">
        <v>1</v>
      </c>
      <c r="E7063">
        <v>30</v>
      </c>
      <c r="F7063" s="10">
        <f>spotify_data[[#This Row],[track_popularity]]/100</f>
        <v>0.3</v>
      </c>
      <c r="G7063" s="9" t="b">
        <v>0</v>
      </c>
      <c r="H7063" s="1">
        <f>+IF(spotify_data[[#This Row],[explicit]]=FALSE,0,1)</f>
        <v>0</v>
      </c>
      <c r="I7063" s="1" t="s">
        <v>356</v>
      </c>
      <c r="J7063" s="7">
        <f>MATCH(spotify_data[[#This Row],[artist_name]],spotify_data[artist_name],0)</f>
        <v>6484</v>
      </c>
      <c r="K7063">
        <v>32</v>
      </c>
      <c r="L7063" s="10">
        <f>spotify_data[[#This Row],[artist_popularity]]/100</f>
        <v>0.32</v>
      </c>
      <c r="M7063">
        <v>1844</v>
      </c>
      <c r="N7063" s="1" t="s">
        <v>357</v>
      </c>
      <c r="O7063" s="1" t="s">
        <v>3835</v>
      </c>
      <c r="P7063" s="1">
        <f>MATCH(spotify_data[[#This Row],[album_id]],spotify_data[album_id],0)</f>
        <v>7062</v>
      </c>
      <c r="Q7063" s="1" t="s">
        <v>3834</v>
      </c>
      <c r="R7063" s="2">
        <v>45422</v>
      </c>
      <c r="S7063" s="7">
        <f ca="1">+TODAY()-spotify_data[[#This Row],[Fecha lanzamiento Album]]</f>
        <v>609</v>
      </c>
      <c r="T7063" s="7">
        <f ca="1">+spotify_data[[#This Row],[Antigüedad Album Dias]]/60</f>
        <v>10.15</v>
      </c>
      <c r="U7063" s="8">
        <f ca="1">spotify_data[[#This Row],[Antigüedad Album Meses]]/12</f>
        <v>0.84583333333333333</v>
      </c>
      <c r="V7063">
        <v>1</v>
      </c>
      <c r="W7063" s="1" t="s">
        <v>21</v>
      </c>
      <c r="X7063" s="1" t="str">
        <f>+IF(spotify_data[[#This Row],[album_type]]="album","Album",IF(spotify_data[[#This Row],[album_type]]="single","Single","Compilation"))</f>
        <v>Single</v>
      </c>
      <c r="Y7063">
        <v>242</v>
      </c>
    </row>
    <row r="7064" spans="1:25" x14ac:dyDescent="0.3">
      <c r="A7064" s="1" t="s">
        <v>3836</v>
      </c>
      <c r="B7064" s="1">
        <v>4194</v>
      </c>
      <c r="C7064" s="1" t="s">
        <v>3837</v>
      </c>
      <c r="D7064">
        <v>1</v>
      </c>
      <c r="E7064">
        <v>30</v>
      </c>
      <c r="F7064" s="10">
        <f>spotify_data[[#This Row],[track_popularity]]/100</f>
        <v>0.3</v>
      </c>
      <c r="G7064" s="9" t="b">
        <v>0</v>
      </c>
      <c r="H7064" s="1">
        <f>+IF(spotify_data[[#This Row],[explicit]]=FALSE,0,1)</f>
        <v>0</v>
      </c>
      <c r="I7064" s="1" t="s">
        <v>1751</v>
      </c>
      <c r="J7064" s="7">
        <f>MATCH(spotify_data[[#This Row],[artist_name]],spotify_data[artist_name],0)</f>
        <v>5903</v>
      </c>
      <c r="K7064">
        <v>34</v>
      </c>
      <c r="L7064" s="10">
        <f>spotify_data[[#This Row],[artist_popularity]]/100</f>
        <v>0.34</v>
      </c>
      <c r="M7064">
        <v>2657</v>
      </c>
      <c r="N7064" s="1" t="s">
        <v>23</v>
      </c>
      <c r="O7064" s="1" t="s">
        <v>3838</v>
      </c>
      <c r="P7064" s="1">
        <f>MATCH(spotify_data[[#This Row],[album_id]],spotify_data[album_id],0)</f>
        <v>7063</v>
      </c>
      <c r="Q7064" s="1" t="s">
        <v>3837</v>
      </c>
      <c r="R7064" s="2">
        <v>45422</v>
      </c>
      <c r="S7064" s="7">
        <f ca="1">+TODAY()-spotify_data[[#This Row],[Fecha lanzamiento Album]]</f>
        <v>609</v>
      </c>
      <c r="T7064" s="7">
        <f ca="1">+spotify_data[[#This Row],[Antigüedad Album Dias]]/60</f>
        <v>10.15</v>
      </c>
      <c r="U7064" s="8">
        <f ca="1">spotify_data[[#This Row],[Antigüedad Album Meses]]/12</f>
        <v>0.84583333333333333</v>
      </c>
      <c r="V7064">
        <v>1</v>
      </c>
      <c r="W7064" s="1" t="s">
        <v>21</v>
      </c>
      <c r="X7064" s="1" t="str">
        <f>+IF(spotify_data[[#This Row],[album_type]]="album","Album",IF(spotify_data[[#This Row],[album_type]]="single","Single","Compilation"))</f>
        <v>Single</v>
      </c>
      <c r="Y7064">
        <v>353</v>
      </c>
    </row>
    <row r="7065" spans="1:25" x14ac:dyDescent="0.3">
      <c r="A7065" s="1" t="s">
        <v>3890</v>
      </c>
      <c r="B7065" s="1">
        <v>4230</v>
      </c>
      <c r="C7065" s="1" t="s">
        <v>3891</v>
      </c>
      <c r="D7065">
        <v>1</v>
      </c>
      <c r="E7065">
        <v>30</v>
      </c>
      <c r="F7065" s="10">
        <f>spotify_data[[#This Row],[track_popularity]]/100</f>
        <v>0.3</v>
      </c>
      <c r="G7065" s="9" t="b">
        <v>0</v>
      </c>
      <c r="H7065" s="1">
        <f>+IF(spotify_data[[#This Row],[explicit]]=FALSE,0,1)</f>
        <v>0</v>
      </c>
      <c r="I7065" s="1" t="s">
        <v>2914</v>
      </c>
      <c r="J7065" s="7">
        <f>MATCH(spotify_data[[#This Row],[artist_name]],spotify_data[artist_name],0)</f>
        <v>5585</v>
      </c>
      <c r="K7065">
        <v>62</v>
      </c>
      <c r="L7065" s="10">
        <f>spotify_data[[#This Row],[artist_popularity]]/100</f>
        <v>0.62</v>
      </c>
      <c r="M7065">
        <v>159294</v>
      </c>
      <c r="N7065" s="1" t="s">
        <v>2915</v>
      </c>
      <c r="O7065" s="1" t="s">
        <v>3892</v>
      </c>
      <c r="P7065" s="1">
        <f>MATCH(spotify_data[[#This Row],[album_id]],spotify_data[album_id],0)</f>
        <v>7064</v>
      </c>
      <c r="Q7065" s="1" t="s">
        <v>3891</v>
      </c>
      <c r="R7065" s="2">
        <v>45408</v>
      </c>
      <c r="S7065" s="7">
        <f ca="1">+TODAY()-spotify_data[[#This Row],[Fecha lanzamiento Album]]</f>
        <v>623</v>
      </c>
      <c r="T7065" s="7">
        <f ca="1">+spotify_data[[#This Row],[Antigüedad Album Dias]]/60</f>
        <v>10.383333333333333</v>
      </c>
      <c r="U7065" s="8">
        <f ca="1">spotify_data[[#This Row],[Antigüedad Album Meses]]/12</f>
        <v>0.8652777777777777</v>
      </c>
      <c r="V7065">
        <v>1</v>
      </c>
      <c r="W7065" s="1" t="s">
        <v>21</v>
      </c>
      <c r="X7065" s="1" t="str">
        <f>+IF(spotify_data[[#This Row],[album_type]]="album","Album",IF(spotify_data[[#This Row],[album_type]]="single","Single","Compilation"))</f>
        <v>Single</v>
      </c>
      <c r="Y7065">
        <v>291</v>
      </c>
    </row>
    <row r="7066" spans="1:25" x14ac:dyDescent="0.3">
      <c r="A7066" s="1" t="s">
        <v>4137</v>
      </c>
      <c r="B7066" s="1">
        <v>3904</v>
      </c>
      <c r="C7066" s="1" t="s">
        <v>4138</v>
      </c>
      <c r="D7066">
        <v>1</v>
      </c>
      <c r="E7066">
        <v>30</v>
      </c>
      <c r="F7066" s="10">
        <f>spotify_data[[#This Row],[track_popularity]]/100</f>
        <v>0.3</v>
      </c>
      <c r="G7066" s="9" t="b">
        <v>0</v>
      </c>
      <c r="H7066" s="1">
        <f>+IF(spotify_data[[#This Row],[explicit]]=FALSE,0,1)</f>
        <v>0</v>
      </c>
      <c r="I7066" s="1" t="s">
        <v>129</v>
      </c>
      <c r="J7066" s="7">
        <f>MATCH(spotify_data[[#This Row],[artist_name]],spotify_data[artist_name],0)</f>
        <v>6816</v>
      </c>
      <c r="K7066">
        <v>30</v>
      </c>
      <c r="L7066" s="10">
        <f>spotify_data[[#This Row],[artist_popularity]]/100</f>
        <v>0.3</v>
      </c>
      <c r="M7066">
        <v>2964</v>
      </c>
      <c r="N7066" s="1" t="s">
        <v>23</v>
      </c>
      <c r="O7066" s="1" t="s">
        <v>4139</v>
      </c>
      <c r="P7066" s="1">
        <f>MATCH(spotify_data[[#This Row],[album_id]],spotify_data[album_id],0)</f>
        <v>7065</v>
      </c>
      <c r="Q7066" s="1" t="s">
        <v>4138</v>
      </c>
      <c r="R7066" s="2">
        <v>45378</v>
      </c>
      <c r="S7066" s="7">
        <f ca="1">+TODAY()-spotify_data[[#This Row],[Fecha lanzamiento Album]]</f>
        <v>653</v>
      </c>
      <c r="T7066" s="7">
        <f ca="1">+spotify_data[[#This Row],[Antigüedad Album Dias]]/60</f>
        <v>10.883333333333333</v>
      </c>
      <c r="U7066" s="8">
        <f ca="1">spotify_data[[#This Row],[Antigüedad Album Meses]]/12</f>
        <v>0.90694444444444444</v>
      </c>
      <c r="V7066">
        <v>1</v>
      </c>
      <c r="W7066" s="1" t="s">
        <v>21</v>
      </c>
      <c r="X7066" s="1" t="str">
        <f>+IF(spotify_data[[#This Row],[album_type]]="album","Album",IF(spotify_data[[#This Row],[album_type]]="single","Single","Compilation"))</f>
        <v>Single</v>
      </c>
      <c r="Y7066">
        <v>189</v>
      </c>
    </row>
    <row r="7067" spans="1:25" x14ac:dyDescent="0.3">
      <c r="A7067" s="1" t="s">
        <v>5716</v>
      </c>
      <c r="B7067" s="1">
        <v>6523</v>
      </c>
      <c r="C7067" s="1" t="s">
        <v>5717</v>
      </c>
      <c r="D7067">
        <v>11</v>
      </c>
      <c r="E7067">
        <v>30</v>
      </c>
      <c r="F7067" s="10">
        <f>spotify_data[[#This Row],[track_popularity]]/100</f>
        <v>0.3</v>
      </c>
      <c r="G7067" s="9" t="b">
        <v>0</v>
      </c>
      <c r="H7067" s="1">
        <f>+IF(spotify_data[[#This Row],[explicit]]=FALSE,0,1)</f>
        <v>0</v>
      </c>
      <c r="I7067" s="1" t="s">
        <v>1397</v>
      </c>
      <c r="J7067" s="7">
        <f>MATCH(spotify_data[[#This Row],[artist_name]],spotify_data[artist_name],0)</f>
        <v>190</v>
      </c>
      <c r="K7067">
        <v>81</v>
      </c>
      <c r="L7067" s="10">
        <f>spotify_data[[#This Row],[artist_popularity]]/100</f>
        <v>0.81</v>
      </c>
      <c r="M7067">
        <v>26278854</v>
      </c>
      <c r="N7067" s="1" t="s">
        <v>831</v>
      </c>
      <c r="O7067" s="1" t="s">
        <v>5706</v>
      </c>
      <c r="P7067" s="1">
        <f>MATCH(spotify_data[[#This Row],[album_id]],spotify_data[album_id],0)</f>
        <v>6668</v>
      </c>
      <c r="Q7067" s="1" t="s">
        <v>5707</v>
      </c>
      <c r="R7067" s="2">
        <v>45028</v>
      </c>
      <c r="S7067" s="7">
        <f ca="1">+TODAY()-spotify_data[[#This Row],[Fecha lanzamiento Album]]</f>
        <v>1003</v>
      </c>
      <c r="T7067" s="7">
        <f ca="1">+spotify_data[[#This Row],[Antigüedad Album Dias]]/60</f>
        <v>16.716666666666665</v>
      </c>
      <c r="U7067" s="8">
        <f ca="1">spotify_data[[#This Row],[Antigüedad Album Meses]]/12</f>
        <v>1.3930555555555555</v>
      </c>
      <c r="V7067">
        <v>22</v>
      </c>
      <c r="W7067" s="1" t="s">
        <v>20</v>
      </c>
      <c r="X7067" s="1" t="str">
        <f>+IF(spotify_data[[#This Row],[album_type]]="album","Album",IF(spotify_data[[#This Row],[album_type]]="single","Single","Compilation"))</f>
        <v>Album</v>
      </c>
      <c r="Y7067">
        <v>382</v>
      </c>
    </row>
    <row r="7068" spans="1:25" x14ac:dyDescent="0.3">
      <c r="A7068" s="1" t="s">
        <v>5733</v>
      </c>
      <c r="B7068" s="1">
        <v>6776</v>
      </c>
      <c r="C7068" s="1" t="s">
        <v>5734</v>
      </c>
      <c r="D7068">
        <v>5</v>
      </c>
      <c r="E7068">
        <v>30</v>
      </c>
      <c r="F7068" s="10">
        <f>spotify_data[[#This Row],[track_popularity]]/100</f>
        <v>0.3</v>
      </c>
      <c r="G7068" s="9" t="b">
        <v>0</v>
      </c>
      <c r="H7068" s="1">
        <f>+IF(spotify_data[[#This Row],[explicit]]=FALSE,0,1)</f>
        <v>0</v>
      </c>
      <c r="I7068" s="1" t="s">
        <v>1397</v>
      </c>
      <c r="J7068" s="7">
        <f>MATCH(spotify_data[[#This Row],[artist_name]],spotify_data[artist_name],0)</f>
        <v>190</v>
      </c>
      <c r="K7068">
        <v>81</v>
      </c>
      <c r="L7068" s="10">
        <f>spotify_data[[#This Row],[artist_popularity]]/100</f>
        <v>0.81</v>
      </c>
      <c r="M7068">
        <v>26275803</v>
      </c>
      <c r="N7068" s="1" t="s">
        <v>831</v>
      </c>
      <c r="O7068" s="1" t="s">
        <v>5706</v>
      </c>
      <c r="P7068" s="1">
        <f>MATCH(spotify_data[[#This Row],[album_id]],spotify_data[album_id],0)</f>
        <v>6668</v>
      </c>
      <c r="Q7068" s="1" t="s">
        <v>5707</v>
      </c>
      <c r="R7068" s="2">
        <v>45028</v>
      </c>
      <c r="S7068" s="7">
        <f ca="1">+TODAY()-spotify_data[[#This Row],[Fecha lanzamiento Album]]</f>
        <v>1003</v>
      </c>
      <c r="T7068" s="7">
        <f ca="1">+spotify_data[[#This Row],[Antigüedad Album Dias]]/60</f>
        <v>16.716666666666665</v>
      </c>
      <c r="U7068" s="8">
        <f ca="1">spotify_data[[#This Row],[Antigüedad Album Meses]]/12</f>
        <v>1.3930555555555555</v>
      </c>
      <c r="V7068">
        <v>22</v>
      </c>
      <c r="W7068" s="1" t="s">
        <v>20</v>
      </c>
      <c r="X7068" s="1" t="str">
        <f>+IF(spotify_data[[#This Row],[album_type]]="album","Album",IF(spotify_data[[#This Row],[album_type]]="single","Single","Compilation"))</f>
        <v>Album</v>
      </c>
      <c r="Y7068">
        <v>452</v>
      </c>
    </row>
    <row r="7069" spans="1:25" x14ac:dyDescent="0.3">
      <c r="A7069" s="1" t="s">
        <v>5739</v>
      </c>
      <c r="B7069" s="1">
        <v>6120</v>
      </c>
      <c r="C7069" s="1" t="s">
        <v>5740</v>
      </c>
      <c r="D7069">
        <v>4</v>
      </c>
      <c r="E7069">
        <v>30</v>
      </c>
      <c r="F7069" s="10">
        <f>spotify_data[[#This Row],[track_popularity]]/100</f>
        <v>0.3</v>
      </c>
      <c r="G7069" s="9" t="b">
        <v>0</v>
      </c>
      <c r="H7069" s="1">
        <f>+IF(spotify_data[[#This Row],[explicit]]=FALSE,0,1)</f>
        <v>0</v>
      </c>
      <c r="I7069" s="1" t="s">
        <v>1397</v>
      </c>
      <c r="J7069" s="7">
        <f>MATCH(spotify_data[[#This Row],[artist_name]],spotify_data[artist_name],0)</f>
        <v>190</v>
      </c>
      <c r="K7069">
        <v>81</v>
      </c>
      <c r="L7069" s="10">
        <f>spotify_data[[#This Row],[artist_popularity]]/100</f>
        <v>0.81</v>
      </c>
      <c r="M7069">
        <v>26278854</v>
      </c>
      <c r="N7069" s="1" t="s">
        <v>831</v>
      </c>
      <c r="O7069" s="1" t="s">
        <v>5706</v>
      </c>
      <c r="P7069" s="1">
        <f>MATCH(spotify_data[[#This Row],[album_id]],spotify_data[album_id],0)</f>
        <v>6668</v>
      </c>
      <c r="Q7069" s="1" t="s">
        <v>5707</v>
      </c>
      <c r="R7069" s="2">
        <v>45028</v>
      </c>
      <c r="S7069" s="7">
        <f ca="1">+TODAY()-spotify_data[[#This Row],[Fecha lanzamiento Album]]</f>
        <v>1003</v>
      </c>
      <c r="T7069" s="7">
        <f ca="1">+spotify_data[[#This Row],[Antigüedad Album Dias]]/60</f>
        <v>16.716666666666665</v>
      </c>
      <c r="U7069" s="8">
        <f ca="1">spotify_data[[#This Row],[Antigüedad Album Meses]]/12</f>
        <v>1.3930555555555555</v>
      </c>
      <c r="V7069">
        <v>22</v>
      </c>
      <c r="W7069" s="1" t="s">
        <v>20</v>
      </c>
      <c r="X7069" s="1" t="str">
        <f>+IF(spotify_data[[#This Row],[album_type]]="album","Album",IF(spotify_data[[#This Row],[album_type]]="single","Single","Compilation"))</f>
        <v>Album</v>
      </c>
      <c r="Y7069">
        <v>317</v>
      </c>
    </row>
    <row r="7070" spans="1:25" x14ac:dyDescent="0.3">
      <c r="A7070" s="1" t="s">
        <v>5750</v>
      </c>
      <c r="B7070" s="1">
        <v>5828</v>
      </c>
      <c r="C7070" s="1" t="s">
        <v>5751</v>
      </c>
      <c r="D7070">
        <v>1</v>
      </c>
      <c r="E7070">
        <v>30</v>
      </c>
      <c r="F7070" s="10">
        <f>spotify_data[[#This Row],[track_popularity]]/100</f>
        <v>0.3</v>
      </c>
      <c r="G7070" s="9" t="b">
        <v>0</v>
      </c>
      <c r="H7070" s="1">
        <f>+IF(spotify_data[[#This Row],[explicit]]=FALSE,0,1)</f>
        <v>0</v>
      </c>
      <c r="I7070" s="1" t="s">
        <v>1742</v>
      </c>
      <c r="J7070" s="7">
        <f>MATCH(spotify_data[[#This Row],[artist_name]],spotify_data[artist_name],0)</f>
        <v>6219</v>
      </c>
      <c r="K7070">
        <v>41</v>
      </c>
      <c r="L7070" s="10">
        <f>spotify_data[[#This Row],[artist_popularity]]/100</f>
        <v>0.41</v>
      </c>
      <c r="M7070">
        <v>11026</v>
      </c>
      <c r="N7070" s="1" t="s">
        <v>1743</v>
      </c>
      <c r="O7070" s="1" t="s">
        <v>5752</v>
      </c>
      <c r="P7070" s="1">
        <f>MATCH(spotify_data[[#This Row],[album_id]],spotify_data[album_id],0)</f>
        <v>7069</v>
      </c>
      <c r="Q7070" s="1" t="s">
        <v>5751</v>
      </c>
      <c r="R7070" s="2">
        <v>45023</v>
      </c>
      <c r="S7070" s="7">
        <f ca="1">+TODAY()-spotify_data[[#This Row],[Fecha lanzamiento Album]]</f>
        <v>1008</v>
      </c>
      <c r="T7070" s="7">
        <f ca="1">+spotify_data[[#This Row],[Antigüedad Album Dias]]/60</f>
        <v>16.8</v>
      </c>
      <c r="U7070" s="8">
        <f ca="1">spotify_data[[#This Row],[Antigüedad Album Meses]]/12</f>
        <v>1.4000000000000001</v>
      </c>
      <c r="V7070">
        <v>1</v>
      </c>
      <c r="W7070" s="1" t="s">
        <v>21</v>
      </c>
      <c r="X7070" s="1" t="str">
        <f>+IF(spotify_data[[#This Row],[album_type]]="album","Album",IF(spotify_data[[#This Row],[album_type]]="single","Single","Compilation"))</f>
        <v>Single</v>
      </c>
      <c r="Y7070">
        <v>193</v>
      </c>
    </row>
    <row r="7071" spans="1:25" x14ac:dyDescent="0.3">
      <c r="A7071" s="1" t="s">
        <v>6802</v>
      </c>
      <c r="B7071" s="1">
        <v>4449</v>
      </c>
      <c r="C7071" s="1" t="s">
        <v>6803</v>
      </c>
      <c r="D7071">
        <v>4</v>
      </c>
      <c r="E7071">
        <v>30</v>
      </c>
      <c r="F7071" s="10">
        <f>spotify_data[[#This Row],[track_popularity]]/100</f>
        <v>0.3</v>
      </c>
      <c r="G7071" s="9" t="b">
        <v>1</v>
      </c>
      <c r="H7071" s="1">
        <f>+IF(spotify_data[[#This Row],[explicit]]=FALSE,0,1)</f>
        <v>1</v>
      </c>
      <c r="I7071" s="1" t="s">
        <v>6804</v>
      </c>
      <c r="J7071" s="7">
        <f>MATCH(spotify_data[[#This Row],[artist_name]],spotify_data[artist_name],0)</f>
        <v>7070</v>
      </c>
      <c r="K7071">
        <v>61</v>
      </c>
      <c r="L7071" s="10">
        <f>spotify_data[[#This Row],[artist_popularity]]/100</f>
        <v>0.61</v>
      </c>
      <c r="M7071">
        <v>1472981</v>
      </c>
      <c r="N7071" s="1" t="s">
        <v>6805</v>
      </c>
      <c r="O7071" s="1" t="s">
        <v>6806</v>
      </c>
      <c r="P7071" s="1">
        <f>MATCH(spotify_data[[#This Row],[album_id]],spotify_data[album_id],0)</f>
        <v>7070</v>
      </c>
      <c r="Q7071" s="1" t="s">
        <v>6807</v>
      </c>
      <c r="R7071" s="2">
        <v>44757</v>
      </c>
      <c r="S7071" s="7">
        <f ca="1">+TODAY()-spotify_data[[#This Row],[Fecha lanzamiento Album]]</f>
        <v>1274</v>
      </c>
      <c r="T7071" s="7">
        <f ca="1">+spotify_data[[#This Row],[Antigüedad Album Dias]]/60</f>
        <v>21.233333333333334</v>
      </c>
      <c r="U7071" s="8">
        <f ca="1">spotify_data[[#This Row],[Antigüedad Album Meses]]/12</f>
        <v>1.7694444444444446</v>
      </c>
      <c r="V7071">
        <v>18</v>
      </c>
      <c r="W7071" s="1" t="s">
        <v>20</v>
      </c>
      <c r="X7071" s="1" t="str">
        <f>+IF(spotify_data[[#This Row],[album_type]]="album","Album",IF(spotify_data[[#This Row],[album_type]]="single","Single","Compilation"))</f>
        <v>Album</v>
      </c>
      <c r="Y7071">
        <v>426</v>
      </c>
    </row>
    <row r="7072" spans="1:25" x14ac:dyDescent="0.3">
      <c r="A7072" s="1" t="s">
        <v>7242</v>
      </c>
      <c r="B7072" s="1">
        <v>2189</v>
      </c>
      <c r="C7072" s="1" t="s">
        <v>7243</v>
      </c>
      <c r="D7072">
        <v>16</v>
      </c>
      <c r="E7072">
        <v>30</v>
      </c>
      <c r="F7072" s="10">
        <f>spotify_data[[#This Row],[track_popularity]]/100</f>
        <v>0.3</v>
      </c>
      <c r="G7072" s="9" t="b">
        <v>0</v>
      </c>
      <c r="H7072" s="1">
        <f>+IF(spotify_data[[#This Row],[explicit]]=FALSE,0,1)</f>
        <v>0</v>
      </c>
      <c r="I7072" s="1" t="s">
        <v>7219</v>
      </c>
      <c r="J7072" s="7">
        <f>MATCH(spotify_data[[#This Row],[artist_name]],spotify_data[artist_name],0)</f>
        <v>5607</v>
      </c>
      <c r="K7072">
        <v>49</v>
      </c>
      <c r="L7072" s="10">
        <f>spotify_data[[#This Row],[artist_popularity]]/100</f>
        <v>0.49</v>
      </c>
      <c r="M7072">
        <v>340014</v>
      </c>
      <c r="N7072" s="1" t="s">
        <v>23</v>
      </c>
      <c r="O7072" s="1" t="s">
        <v>7220</v>
      </c>
      <c r="P7072" s="1">
        <f>MATCH(spotify_data[[#This Row],[album_id]],spotify_data[album_id],0)</f>
        <v>5607</v>
      </c>
      <c r="Q7072" s="1" t="s">
        <v>7221</v>
      </c>
      <c r="R7072" s="2">
        <v>44659</v>
      </c>
      <c r="S7072" s="7">
        <f ca="1">+TODAY()-spotify_data[[#This Row],[Fecha lanzamiento Album]]</f>
        <v>1372</v>
      </c>
      <c r="T7072" s="7">
        <f ca="1">+spotify_data[[#This Row],[Antigüedad Album Dias]]/60</f>
        <v>22.866666666666667</v>
      </c>
      <c r="U7072" s="8">
        <f ca="1">spotify_data[[#This Row],[Antigüedad Album Meses]]/12</f>
        <v>1.9055555555555557</v>
      </c>
      <c r="V7072">
        <v>49</v>
      </c>
      <c r="W7072" s="1" t="s">
        <v>20</v>
      </c>
      <c r="X7072" s="1" t="str">
        <f>+IF(spotify_data[[#This Row],[album_type]]="album","Album",IF(spotify_data[[#This Row],[album_type]]="single","Single","Compilation"))</f>
        <v>Album</v>
      </c>
      <c r="Y7072">
        <v>61</v>
      </c>
    </row>
    <row r="7073" spans="1:25" x14ac:dyDescent="0.3">
      <c r="A7073" s="1" t="s">
        <v>8188</v>
      </c>
      <c r="B7073" s="1">
        <v>4568</v>
      </c>
      <c r="C7073" s="1" t="s">
        <v>8189</v>
      </c>
      <c r="D7073">
        <v>1</v>
      </c>
      <c r="E7073">
        <v>30</v>
      </c>
      <c r="F7073" s="10">
        <f>spotify_data[[#This Row],[track_popularity]]/100</f>
        <v>0.3</v>
      </c>
      <c r="G7073" s="9" t="b">
        <v>0</v>
      </c>
      <c r="H7073" s="1">
        <f>+IF(spotify_data[[#This Row],[explicit]]=FALSE,0,1)</f>
        <v>0</v>
      </c>
      <c r="I7073" s="1" t="s">
        <v>854</v>
      </c>
      <c r="J7073" s="7">
        <f>MATCH(spotify_data[[#This Row],[artist_name]],spotify_data[artist_name],0)</f>
        <v>127</v>
      </c>
      <c r="K7073">
        <v>85</v>
      </c>
      <c r="L7073" s="10">
        <f>spotify_data[[#This Row],[artist_popularity]]/100</f>
        <v>0.85</v>
      </c>
      <c r="M7073">
        <v>49083617</v>
      </c>
      <c r="N7073" s="1" t="s">
        <v>855</v>
      </c>
      <c r="O7073" s="1" t="s">
        <v>8190</v>
      </c>
      <c r="P7073" s="1">
        <f>MATCH(spotify_data[[#This Row],[album_id]],spotify_data[album_id],0)</f>
        <v>7072</v>
      </c>
      <c r="Q7073" s="1" t="s">
        <v>8191</v>
      </c>
      <c r="R7073" s="2">
        <v>44351</v>
      </c>
      <c r="S7073" s="7">
        <f ca="1">+TODAY()-spotify_data[[#This Row],[Fecha lanzamiento Album]]</f>
        <v>1680</v>
      </c>
      <c r="T7073" s="7">
        <f ca="1">+spotify_data[[#This Row],[Antigüedad Album Dias]]/60</f>
        <v>28</v>
      </c>
      <c r="U7073" s="8">
        <f ca="1">spotify_data[[#This Row],[Antigüedad Album Meses]]/12</f>
        <v>2.3333333333333335</v>
      </c>
      <c r="V7073">
        <v>1</v>
      </c>
      <c r="W7073" s="1" t="s">
        <v>21</v>
      </c>
      <c r="X7073" s="1" t="str">
        <f>+IF(spotify_data[[#This Row],[album_type]]="album","Album",IF(spotify_data[[#This Row],[album_type]]="single","Single","Compilation"))</f>
        <v>Single</v>
      </c>
      <c r="Y7073">
        <v>99</v>
      </c>
    </row>
    <row r="7074" spans="1:25" x14ac:dyDescent="0.3">
      <c r="A7074" s="1" t="s">
        <v>8600</v>
      </c>
      <c r="B7074" s="1">
        <v>3360</v>
      </c>
      <c r="C7074" s="1" t="s">
        <v>8601</v>
      </c>
      <c r="D7074">
        <v>6</v>
      </c>
      <c r="E7074">
        <v>30</v>
      </c>
      <c r="F7074" s="10">
        <f>spotify_data[[#This Row],[track_popularity]]/100</f>
        <v>0.3</v>
      </c>
      <c r="G7074" s="9" t="b">
        <v>0</v>
      </c>
      <c r="H7074" s="1">
        <f>+IF(spotify_data[[#This Row],[explicit]]=FALSE,0,1)</f>
        <v>0</v>
      </c>
      <c r="I7074" s="1" t="s">
        <v>8602</v>
      </c>
      <c r="J7074" s="7">
        <f>MATCH(spotify_data[[#This Row],[artist_name]],spotify_data[artist_name],0)</f>
        <v>7073</v>
      </c>
      <c r="K7074">
        <v>65</v>
      </c>
      <c r="L7074" s="10">
        <f>spotify_data[[#This Row],[artist_popularity]]/100</f>
        <v>0.65</v>
      </c>
      <c r="M7074">
        <v>967494</v>
      </c>
      <c r="N7074" s="1" t="s">
        <v>7677</v>
      </c>
      <c r="O7074" s="1" t="s">
        <v>8603</v>
      </c>
      <c r="P7074" s="1">
        <f>MATCH(spotify_data[[#This Row],[album_id]],spotify_data[album_id],0)</f>
        <v>7073</v>
      </c>
      <c r="Q7074" s="1" t="s">
        <v>8604</v>
      </c>
      <c r="R7074" s="2">
        <v>44239</v>
      </c>
      <c r="S7074" s="7">
        <f ca="1">+TODAY()-spotify_data[[#This Row],[Fecha lanzamiento Album]]</f>
        <v>1792</v>
      </c>
      <c r="T7074" s="7">
        <f ca="1">+spotify_data[[#This Row],[Antigüedad Album Dias]]/60</f>
        <v>29.866666666666667</v>
      </c>
      <c r="U7074" s="8">
        <f ca="1">spotify_data[[#This Row],[Antigüedad Album Meses]]/12</f>
        <v>2.4888888888888889</v>
      </c>
      <c r="V7074">
        <v>6</v>
      </c>
      <c r="W7074" s="1" t="s">
        <v>21</v>
      </c>
      <c r="X7074" s="1" t="str">
        <f>+IF(spotify_data[[#This Row],[album_type]]="album","Album",IF(spotify_data[[#This Row],[album_type]]="single","Single","Compilation"))</f>
        <v>Single</v>
      </c>
      <c r="Y7074">
        <v>191</v>
      </c>
    </row>
    <row r="7075" spans="1:25" x14ac:dyDescent="0.3">
      <c r="A7075" s="1" t="s">
        <v>8963</v>
      </c>
      <c r="B7075" s="1">
        <v>6588</v>
      </c>
      <c r="C7075" s="1" t="s">
        <v>8964</v>
      </c>
      <c r="D7075">
        <v>2</v>
      </c>
      <c r="E7075">
        <v>30</v>
      </c>
      <c r="F7075" s="10">
        <f>spotify_data[[#This Row],[track_popularity]]/100</f>
        <v>0.3</v>
      </c>
      <c r="G7075" s="9" t="b">
        <v>0</v>
      </c>
      <c r="H7075" s="1">
        <f>+IF(spotify_data[[#This Row],[explicit]]=FALSE,0,1)</f>
        <v>0</v>
      </c>
      <c r="I7075" s="1" t="s">
        <v>8965</v>
      </c>
      <c r="J7075" s="7">
        <f>MATCH(spotify_data[[#This Row],[artist_name]],spotify_data[artist_name],0)</f>
        <v>7074</v>
      </c>
      <c r="K7075">
        <v>41</v>
      </c>
      <c r="L7075" s="10">
        <f>spotify_data[[#This Row],[artist_popularity]]/100</f>
        <v>0.41</v>
      </c>
      <c r="M7075">
        <v>53700</v>
      </c>
      <c r="N7075" s="1" t="s">
        <v>23</v>
      </c>
      <c r="O7075" s="1" t="s">
        <v>8966</v>
      </c>
      <c r="P7075" s="1">
        <f>MATCH(spotify_data[[#This Row],[album_id]],spotify_data[album_id],0)</f>
        <v>7074</v>
      </c>
      <c r="Q7075" s="1" t="s">
        <v>8967</v>
      </c>
      <c r="R7075" s="2">
        <v>44155</v>
      </c>
      <c r="S7075" s="7">
        <f ca="1">+TODAY()-spotify_data[[#This Row],[Fecha lanzamiento Album]]</f>
        <v>1876</v>
      </c>
      <c r="T7075" s="7">
        <f ca="1">+spotify_data[[#This Row],[Antigüedad Album Dias]]/60</f>
        <v>31.266666666666666</v>
      </c>
      <c r="U7075" s="8">
        <f ca="1">spotify_data[[#This Row],[Antigüedad Album Meses]]/12</f>
        <v>2.6055555555555556</v>
      </c>
      <c r="V7075">
        <v>14</v>
      </c>
      <c r="W7075" s="1" t="s">
        <v>20</v>
      </c>
      <c r="X7075" s="1" t="str">
        <f>+IF(spotify_data[[#This Row],[album_type]]="album","Album",IF(spotify_data[[#This Row],[album_type]]="single","Single","Compilation"))</f>
        <v>Album</v>
      </c>
      <c r="Y7075">
        <v>432</v>
      </c>
    </row>
    <row r="7076" spans="1:25" x14ac:dyDescent="0.3">
      <c r="A7076" s="1" t="s">
        <v>9795</v>
      </c>
      <c r="B7076" s="1">
        <v>5601</v>
      </c>
      <c r="C7076" s="1" t="s">
        <v>9796</v>
      </c>
      <c r="D7076">
        <v>1</v>
      </c>
      <c r="E7076">
        <v>30</v>
      </c>
      <c r="F7076" s="10">
        <f>spotify_data[[#This Row],[track_popularity]]/100</f>
        <v>0.3</v>
      </c>
      <c r="G7076" s="9" t="b">
        <v>0</v>
      </c>
      <c r="H7076" s="1">
        <f>+IF(spotify_data[[#This Row],[explicit]]=FALSE,0,1)</f>
        <v>0</v>
      </c>
      <c r="I7076" s="1" t="s">
        <v>3204</v>
      </c>
      <c r="J7076" s="7">
        <f>MATCH(spotify_data[[#This Row],[artist_name]],spotify_data[artist_name],0)</f>
        <v>6576</v>
      </c>
      <c r="K7076">
        <v>37</v>
      </c>
      <c r="L7076" s="10">
        <f>spotify_data[[#This Row],[artist_popularity]]/100</f>
        <v>0.37</v>
      </c>
      <c r="M7076">
        <v>5996</v>
      </c>
      <c r="N7076" s="1" t="s">
        <v>23</v>
      </c>
      <c r="O7076" s="1" t="s">
        <v>9797</v>
      </c>
      <c r="P7076" s="1">
        <f>MATCH(spotify_data[[#This Row],[album_id]],spotify_data[album_id],0)</f>
        <v>7075</v>
      </c>
      <c r="Q7076" s="1" t="s">
        <v>9796</v>
      </c>
      <c r="R7076" s="2">
        <v>43896</v>
      </c>
      <c r="S7076" s="7">
        <f ca="1">+TODAY()-spotify_data[[#This Row],[Fecha lanzamiento Album]]</f>
        <v>2135</v>
      </c>
      <c r="T7076" s="7">
        <f ca="1">+spotify_data[[#This Row],[Antigüedad Album Dias]]/60</f>
        <v>35.583333333333336</v>
      </c>
      <c r="U7076" s="8">
        <f ca="1">spotify_data[[#This Row],[Antigüedad Album Meses]]/12</f>
        <v>2.9652777777777781</v>
      </c>
      <c r="V7076">
        <v>1</v>
      </c>
      <c r="W7076" s="1" t="s">
        <v>21</v>
      </c>
      <c r="X7076" s="1" t="str">
        <f>+IF(spotify_data[[#This Row],[album_type]]="album","Album",IF(spotify_data[[#This Row],[album_type]]="single","Single","Compilation"))</f>
        <v>Single</v>
      </c>
      <c r="Y7076">
        <v>309</v>
      </c>
    </row>
    <row r="7077" spans="1:25" x14ac:dyDescent="0.3">
      <c r="A7077" s="1" t="s">
        <v>9861</v>
      </c>
      <c r="B7077" s="1">
        <v>509</v>
      </c>
      <c r="C7077" s="1" t="s">
        <v>9862</v>
      </c>
      <c r="D7077">
        <v>1</v>
      </c>
      <c r="E7077">
        <v>30</v>
      </c>
      <c r="F7077" s="10">
        <f>spotify_data[[#This Row],[track_popularity]]/100</f>
        <v>0.3</v>
      </c>
      <c r="G7077" s="9" t="b">
        <v>1</v>
      </c>
      <c r="H7077" s="1">
        <f>+IF(spotify_data[[#This Row],[explicit]]=FALSE,0,1)</f>
        <v>1</v>
      </c>
      <c r="I7077" s="1" t="s">
        <v>9863</v>
      </c>
      <c r="J7077" s="7">
        <f>MATCH(spotify_data[[#This Row],[artist_name]],spotify_data[artist_name],0)</f>
        <v>7076</v>
      </c>
      <c r="K7077">
        <v>49</v>
      </c>
      <c r="L7077" s="10">
        <f>spotify_data[[#This Row],[artist_popularity]]/100</f>
        <v>0.49</v>
      </c>
      <c r="M7077">
        <v>40675</v>
      </c>
      <c r="N7077" s="1" t="s">
        <v>23</v>
      </c>
      <c r="O7077" s="1" t="s">
        <v>9864</v>
      </c>
      <c r="P7077" s="1">
        <f>MATCH(spotify_data[[#This Row],[album_id]],spotify_data[album_id],0)</f>
        <v>7076</v>
      </c>
      <c r="Q7077" s="1" t="s">
        <v>9865</v>
      </c>
      <c r="R7077" s="2">
        <v>43875</v>
      </c>
      <c r="S7077" s="7">
        <f ca="1">+TODAY()-spotify_data[[#This Row],[Fecha lanzamiento Album]]</f>
        <v>2156</v>
      </c>
      <c r="T7077" s="7">
        <f ca="1">+spotify_data[[#This Row],[Antigüedad Album Dias]]/60</f>
        <v>35.93333333333333</v>
      </c>
      <c r="U7077" s="8">
        <f ca="1">spotify_data[[#This Row],[Antigüedad Album Meses]]/12</f>
        <v>2.994444444444444</v>
      </c>
      <c r="V7077">
        <v>6</v>
      </c>
      <c r="W7077" s="1" t="s">
        <v>21</v>
      </c>
      <c r="X7077" s="1" t="str">
        <f>+IF(spotify_data[[#This Row],[album_type]]="album","Album",IF(spotify_data[[#This Row],[album_type]]="single","Single","Compilation"))</f>
        <v>Single</v>
      </c>
      <c r="Y7077">
        <v>363</v>
      </c>
    </row>
    <row r="7078" spans="1:25" x14ac:dyDescent="0.3">
      <c r="A7078" s="1" t="s">
        <v>11362</v>
      </c>
      <c r="B7078" s="1">
        <v>688</v>
      </c>
      <c r="C7078" s="1" t="s">
        <v>11363</v>
      </c>
      <c r="D7078">
        <v>2</v>
      </c>
      <c r="E7078">
        <v>30</v>
      </c>
      <c r="F7078" s="10">
        <f>spotify_data[[#This Row],[track_popularity]]/100</f>
        <v>0.3</v>
      </c>
      <c r="G7078" s="9" t="b">
        <v>0</v>
      </c>
      <c r="H7078" s="1">
        <f>+IF(spotify_data[[#This Row],[explicit]]=FALSE,0,1)</f>
        <v>0</v>
      </c>
      <c r="I7078" s="1" t="s">
        <v>11344</v>
      </c>
      <c r="J7078" s="7">
        <f>MATCH(spotify_data[[#This Row],[artist_name]],spotify_data[artist_name],0)</f>
        <v>7077</v>
      </c>
      <c r="K7078">
        <v>54</v>
      </c>
      <c r="L7078" s="10">
        <f>spotify_data[[#This Row],[artist_popularity]]/100</f>
        <v>0.54</v>
      </c>
      <c r="M7078">
        <v>170169</v>
      </c>
      <c r="N7078" s="1" t="s">
        <v>6953</v>
      </c>
      <c r="O7078" s="1" t="s">
        <v>11345</v>
      </c>
      <c r="P7078" s="1">
        <f>MATCH(spotify_data[[#This Row],[album_id]],spotify_data[album_id],0)</f>
        <v>7077</v>
      </c>
      <c r="Q7078" s="1" t="s">
        <v>11346</v>
      </c>
      <c r="R7078" s="2">
        <v>43504</v>
      </c>
      <c r="S7078" s="7">
        <f ca="1">+TODAY()-spotify_data[[#This Row],[Fecha lanzamiento Album]]</f>
        <v>2527</v>
      </c>
      <c r="T7078" s="7">
        <f ca="1">+spotify_data[[#This Row],[Antigüedad Album Dias]]/60</f>
        <v>42.116666666666667</v>
      </c>
      <c r="U7078" s="8">
        <f ca="1">spotify_data[[#This Row],[Antigüedad Album Meses]]/12</f>
        <v>3.5097222222222224</v>
      </c>
      <c r="V7078">
        <v>9</v>
      </c>
      <c r="W7078" s="1" t="s">
        <v>20</v>
      </c>
      <c r="X7078" s="1" t="str">
        <f>+IF(spotify_data[[#This Row],[album_type]]="album","Album",IF(spotify_data[[#This Row],[album_type]]="single","Single","Compilation"))</f>
        <v>Album</v>
      </c>
      <c r="Y7078">
        <v>319</v>
      </c>
    </row>
    <row r="7079" spans="1:25" x14ac:dyDescent="0.3">
      <c r="A7079" s="1" t="s">
        <v>11556</v>
      </c>
      <c r="B7079" s="1">
        <v>4376</v>
      </c>
      <c r="C7079" s="1" t="s">
        <v>11557</v>
      </c>
      <c r="D7079">
        <v>9</v>
      </c>
      <c r="E7079">
        <v>30</v>
      </c>
      <c r="F7079" s="10">
        <f>spotify_data[[#This Row],[track_popularity]]/100</f>
        <v>0.3</v>
      </c>
      <c r="G7079" s="9" t="b">
        <v>0</v>
      </c>
      <c r="H7079" s="1">
        <f>+IF(spotify_data[[#This Row],[explicit]]=FALSE,0,1)</f>
        <v>0</v>
      </c>
      <c r="I7079" s="1" t="s">
        <v>11553</v>
      </c>
      <c r="J7079" s="7">
        <f>MATCH(spotify_data[[#This Row],[artist_name]],spotify_data[artist_name],0)</f>
        <v>6600</v>
      </c>
      <c r="K7079">
        <v>37</v>
      </c>
      <c r="L7079" s="10">
        <f>spotify_data[[#This Row],[artist_popularity]]/100</f>
        <v>0.37</v>
      </c>
      <c r="M7079">
        <v>6438</v>
      </c>
      <c r="N7079" s="1" t="s">
        <v>23</v>
      </c>
      <c r="O7079" s="1" t="s">
        <v>11554</v>
      </c>
      <c r="P7079" s="1">
        <f>MATCH(spotify_data[[#This Row],[album_id]],spotify_data[album_id],0)</f>
        <v>6600</v>
      </c>
      <c r="Q7079" s="1" t="s">
        <v>11555</v>
      </c>
      <c r="R7079" s="2">
        <v>43438</v>
      </c>
      <c r="S7079" s="7">
        <f ca="1">+TODAY()-spotify_data[[#This Row],[Fecha lanzamiento Album]]</f>
        <v>2593</v>
      </c>
      <c r="T7079" s="7">
        <f ca="1">+spotify_data[[#This Row],[Antigüedad Album Dias]]/60</f>
        <v>43.216666666666669</v>
      </c>
      <c r="U7079" s="8">
        <f ca="1">spotify_data[[#This Row],[Antigüedad Album Meses]]/12</f>
        <v>3.6013888888888892</v>
      </c>
      <c r="V7079">
        <v>13</v>
      </c>
      <c r="W7079" s="1" t="s">
        <v>20</v>
      </c>
      <c r="X7079" s="1" t="str">
        <f>+IF(spotify_data[[#This Row],[album_type]]="album","Album",IF(spotify_data[[#This Row],[album_type]]="single","Single","Compilation"))</f>
        <v>Album</v>
      </c>
      <c r="Y7079">
        <v>27</v>
      </c>
    </row>
    <row r="7080" spans="1:25" x14ac:dyDescent="0.3">
      <c r="A7080" s="1" t="s">
        <v>13067</v>
      </c>
      <c r="B7080" s="1">
        <v>2925</v>
      </c>
      <c r="C7080" s="1" t="s">
        <v>13068</v>
      </c>
      <c r="D7080">
        <v>22</v>
      </c>
      <c r="E7080">
        <v>30</v>
      </c>
      <c r="F7080" s="10">
        <f>spotify_data[[#This Row],[track_popularity]]/100</f>
        <v>0.3</v>
      </c>
      <c r="G7080" s="9" t="b">
        <v>0</v>
      </c>
      <c r="H7080" s="1">
        <f>+IF(spotify_data[[#This Row],[explicit]]=FALSE,0,1)</f>
        <v>0</v>
      </c>
      <c r="I7080" s="1" t="s">
        <v>318</v>
      </c>
      <c r="J7080" s="7">
        <f>MATCH(spotify_data[[#This Row],[artist_name]],spotify_data[artist_name],0)</f>
        <v>2</v>
      </c>
      <c r="K7080">
        <v>100</v>
      </c>
      <c r="L7080" s="10">
        <f>spotify_data[[#This Row],[artist_popularity]]/100</f>
        <v>1</v>
      </c>
      <c r="M7080">
        <v>145443567</v>
      </c>
      <c r="N7080" s="1" t="s">
        <v>319</v>
      </c>
      <c r="O7080" s="1" t="s">
        <v>13053</v>
      </c>
      <c r="P7080" s="1">
        <f>MATCH(spotify_data[[#This Row],[album_id]],spotify_data[album_id],0)</f>
        <v>527</v>
      </c>
      <c r="Q7080" s="1" t="s">
        <v>13054</v>
      </c>
      <c r="R7080" s="2">
        <v>43048</v>
      </c>
      <c r="S7080" s="7">
        <f ca="1">+TODAY()-spotify_data[[#This Row],[Fecha lanzamiento Album]]</f>
        <v>2983</v>
      </c>
      <c r="T7080" s="7">
        <f ca="1">+spotify_data[[#This Row],[Antigüedad Album Dias]]/60</f>
        <v>49.716666666666669</v>
      </c>
      <c r="U7080" s="8">
        <f ca="1">spotify_data[[#This Row],[Antigüedad Album Meses]]/12</f>
        <v>4.1430555555555557</v>
      </c>
      <c r="V7080">
        <v>46</v>
      </c>
      <c r="W7080" s="1" t="s">
        <v>20</v>
      </c>
      <c r="X7080" s="1" t="str">
        <f>+IF(spotify_data[[#This Row],[album_type]]="album","Album",IF(spotify_data[[#This Row],[album_type]]="single","Single","Compilation"))</f>
        <v>Album</v>
      </c>
      <c r="Y7080">
        <v>354</v>
      </c>
    </row>
    <row r="7081" spans="1:25" x14ac:dyDescent="0.3">
      <c r="A7081" s="1" t="s">
        <v>13071</v>
      </c>
      <c r="B7081" s="1">
        <v>3276</v>
      </c>
      <c r="C7081" s="1" t="s">
        <v>13072</v>
      </c>
      <c r="D7081">
        <v>16</v>
      </c>
      <c r="E7081">
        <v>30</v>
      </c>
      <c r="F7081" s="10">
        <f>spotify_data[[#This Row],[track_popularity]]/100</f>
        <v>0.3</v>
      </c>
      <c r="G7081" s="9" t="b">
        <v>0</v>
      </c>
      <c r="H7081" s="1">
        <f>+IF(spotify_data[[#This Row],[explicit]]=FALSE,0,1)</f>
        <v>0</v>
      </c>
      <c r="I7081" s="1" t="s">
        <v>318</v>
      </c>
      <c r="J7081" s="7">
        <f>MATCH(spotify_data[[#This Row],[artist_name]],spotify_data[artist_name],0)</f>
        <v>2</v>
      </c>
      <c r="K7081">
        <v>100</v>
      </c>
      <c r="L7081" s="10">
        <f>spotify_data[[#This Row],[artist_popularity]]/100</f>
        <v>1</v>
      </c>
      <c r="M7081">
        <v>145396321</v>
      </c>
      <c r="N7081" s="1" t="s">
        <v>319</v>
      </c>
      <c r="O7081" s="1" t="s">
        <v>13053</v>
      </c>
      <c r="P7081" s="1">
        <f>MATCH(spotify_data[[#This Row],[album_id]],spotify_data[album_id],0)</f>
        <v>527</v>
      </c>
      <c r="Q7081" s="1" t="s">
        <v>13054</v>
      </c>
      <c r="R7081" s="2">
        <v>43048</v>
      </c>
      <c r="S7081" s="7">
        <f ca="1">+TODAY()-spotify_data[[#This Row],[Fecha lanzamiento Album]]</f>
        <v>2983</v>
      </c>
      <c r="T7081" s="7">
        <f ca="1">+spotify_data[[#This Row],[Antigüedad Album Dias]]/60</f>
        <v>49.716666666666669</v>
      </c>
      <c r="U7081" s="8">
        <f ca="1">spotify_data[[#This Row],[Antigüedad Album Meses]]/12</f>
        <v>4.1430555555555557</v>
      </c>
      <c r="V7081">
        <v>46</v>
      </c>
      <c r="W7081" s="1" t="s">
        <v>20</v>
      </c>
      <c r="X7081" s="1" t="str">
        <f>+IF(spotify_data[[#This Row],[album_type]]="album","Album",IF(spotify_data[[#This Row],[album_type]]="single","Single","Compilation"))</f>
        <v>Album</v>
      </c>
      <c r="Y7081">
        <v>438</v>
      </c>
    </row>
    <row r="7082" spans="1:25" x14ac:dyDescent="0.3">
      <c r="A7082" s="1" t="s">
        <v>13084</v>
      </c>
      <c r="B7082" s="1">
        <v>4999</v>
      </c>
      <c r="C7082" s="1" t="s">
        <v>13085</v>
      </c>
      <c r="D7082">
        <v>12</v>
      </c>
      <c r="E7082">
        <v>30</v>
      </c>
      <c r="F7082" s="10">
        <f>spotify_data[[#This Row],[track_popularity]]/100</f>
        <v>0.3</v>
      </c>
      <c r="G7082" s="9" t="b">
        <v>0</v>
      </c>
      <c r="H7082" s="1">
        <f>+IF(spotify_data[[#This Row],[explicit]]=FALSE,0,1)</f>
        <v>0</v>
      </c>
      <c r="I7082" s="1" t="s">
        <v>318</v>
      </c>
      <c r="J7082" s="7">
        <f>MATCH(spotify_data[[#This Row],[artist_name]],spotify_data[artist_name],0)</f>
        <v>2</v>
      </c>
      <c r="K7082">
        <v>100</v>
      </c>
      <c r="L7082" s="10">
        <f>spotify_data[[#This Row],[artist_popularity]]/100</f>
        <v>1</v>
      </c>
      <c r="M7082">
        <v>145489371</v>
      </c>
      <c r="N7082" s="1" t="s">
        <v>319</v>
      </c>
      <c r="O7082" s="1" t="s">
        <v>13053</v>
      </c>
      <c r="P7082" s="1">
        <f>MATCH(spotify_data[[#This Row],[album_id]],spotify_data[album_id],0)</f>
        <v>527</v>
      </c>
      <c r="Q7082" s="1" t="s">
        <v>13054</v>
      </c>
      <c r="R7082" s="2">
        <v>43048</v>
      </c>
      <c r="S7082" s="7">
        <f ca="1">+TODAY()-spotify_data[[#This Row],[Fecha lanzamiento Album]]</f>
        <v>2983</v>
      </c>
      <c r="T7082" s="7">
        <f ca="1">+spotify_data[[#This Row],[Antigüedad Album Dias]]/60</f>
        <v>49.716666666666669</v>
      </c>
      <c r="U7082" s="8">
        <f ca="1">spotify_data[[#This Row],[Antigüedad Album Meses]]/12</f>
        <v>4.1430555555555557</v>
      </c>
      <c r="V7082">
        <v>46</v>
      </c>
      <c r="W7082" s="1" t="s">
        <v>20</v>
      </c>
      <c r="X7082" s="1" t="str">
        <f>+IF(spotify_data[[#This Row],[album_type]]="album","Album",IF(spotify_data[[#This Row],[album_type]]="single","Single","Compilation"))</f>
        <v>Album</v>
      </c>
      <c r="Y7082">
        <v>412</v>
      </c>
    </row>
    <row r="7083" spans="1:25" x14ac:dyDescent="0.3">
      <c r="A7083" s="1" t="s">
        <v>13164</v>
      </c>
      <c r="B7083" s="1">
        <v>2342</v>
      </c>
      <c r="C7083" s="1" t="s">
        <v>13165</v>
      </c>
      <c r="D7083">
        <v>12</v>
      </c>
      <c r="E7083">
        <v>30</v>
      </c>
      <c r="F7083" s="10">
        <f>spotify_data[[#This Row],[track_popularity]]/100</f>
        <v>0.3</v>
      </c>
      <c r="G7083" s="9" t="b">
        <v>0</v>
      </c>
      <c r="H7083" s="1">
        <f>+IF(spotify_data[[#This Row],[explicit]]=FALSE,0,1)</f>
        <v>0</v>
      </c>
      <c r="I7083" s="1" t="s">
        <v>7349</v>
      </c>
      <c r="J7083" s="7">
        <f>MATCH(spotify_data[[#This Row],[artist_name]],spotify_data[artist_name],0)</f>
        <v>5068</v>
      </c>
      <c r="K7083">
        <v>58</v>
      </c>
      <c r="L7083" s="10">
        <f>spotify_data[[#This Row],[artist_popularity]]/100</f>
        <v>0.57999999999999996</v>
      </c>
      <c r="M7083">
        <v>111922</v>
      </c>
      <c r="N7083" s="1" t="s">
        <v>4495</v>
      </c>
      <c r="O7083" s="1" t="s">
        <v>13162</v>
      </c>
      <c r="P7083" s="1">
        <f>MATCH(spotify_data[[#This Row],[album_id]],spotify_data[album_id],0)</f>
        <v>5068</v>
      </c>
      <c r="Q7083" s="1" t="s">
        <v>13163</v>
      </c>
      <c r="R7083" s="2">
        <v>43040</v>
      </c>
      <c r="S7083" s="7">
        <f ca="1">+TODAY()-spotify_data[[#This Row],[Fecha lanzamiento Album]]</f>
        <v>2991</v>
      </c>
      <c r="T7083" s="7">
        <f ca="1">+spotify_data[[#This Row],[Antigüedad Album Dias]]/60</f>
        <v>49.85</v>
      </c>
      <c r="U7083" s="8">
        <f ca="1">spotify_data[[#This Row],[Antigüedad Album Meses]]/12</f>
        <v>4.1541666666666668</v>
      </c>
      <c r="V7083">
        <v>36</v>
      </c>
      <c r="W7083" s="1" t="s">
        <v>20</v>
      </c>
      <c r="X7083" s="1" t="str">
        <f>+IF(spotify_data[[#This Row],[album_type]]="album","Album",IF(spotify_data[[#This Row],[album_type]]="single","Single","Compilation"))</f>
        <v>Album</v>
      </c>
      <c r="Y7083">
        <v>218</v>
      </c>
    </row>
    <row r="7084" spans="1:25" x14ac:dyDescent="0.3">
      <c r="A7084" s="1" t="s">
        <v>13181</v>
      </c>
      <c r="B7084" s="1">
        <v>4421</v>
      </c>
      <c r="C7084" s="1" t="s">
        <v>13182</v>
      </c>
      <c r="D7084">
        <v>8</v>
      </c>
      <c r="E7084">
        <v>30</v>
      </c>
      <c r="F7084" s="10">
        <f>spotify_data[[#This Row],[track_popularity]]/100</f>
        <v>0.3</v>
      </c>
      <c r="G7084" s="9" t="b">
        <v>0</v>
      </c>
      <c r="H7084" s="1">
        <f>+IF(spotify_data[[#This Row],[explicit]]=FALSE,0,1)</f>
        <v>0</v>
      </c>
      <c r="I7084" s="1" t="s">
        <v>7349</v>
      </c>
      <c r="J7084" s="7">
        <f>MATCH(spotify_data[[#This Row],[artist_name]],spotify_data[artist_name],0)</f>
        <v>5068</v>
      </c>
      <c r="K7084">
        <v>58</v>
      </c>
      <c r="L7084" s="10">
        <f>spotify_data[[#This Row],[artist_popularity]]/100</f>
        <v>0.57999999999999996</v>
      </c>
      <c r="M7084">
        <v>111969</v>
      </c>
      <c r="N7084" s="1" t="s">
        <v>4495</v>
      </c>
      <c r="O7084" s="1" t="s">
        <v>13162</v>
      </c>
      <c r="P7084" s="1">
        <f>MATCH(spotify_data[[#This Row],[album_id]],spotify_data[album_id],0)</f>
        <v>5068</v>
      </c>
      <c r="Q7084" s="1" t="s">
        <v>13163</v>
      </c>
      <c r="R7084" s="2">
        <v>43040</v>
      </c>
      <c r="S7084" s="7">
        <f ca="1">+TODAY()-spotify_data[[#This Row],[Fecha lanzamiento Album]]</f>
        <v>2991</v>
      </c>
      <c r="T7084" s="7">
        <f ca="1">+spotify_data[[#This Row],[Antigüedad Album Dias]]/60</f>
        <v>49.85</v>
      </c>
      <c r="U7084" s="8">
        <f ca="1">spotify_data[[#This Row],[Antigüedad Album Meses]]/12</f>
        <v>4.1541666666666668</v>
      </c>
      <c r="V7084">
        <v>36</v>
      </c>
      <c r="W7084" s="1" t="s">
        <v>20</v>
      </c>
      <c r="X7084" s="1" t="str">
        <f>+IF(spotify_data[[#This Row],[album_type]]="album","Album",IF(spotify_data[[#This Row],[album_type]]="single","Single","Compilation"))</f>
        <v>Album</v>
      </c>
      <c r="Y7084">
        <v>142</v>
      </c>
    </row>
    <row r="7085" spans="1:25" x14ac:dyDescent="0.3">
      <c r="A7085" s="1" t="s">
        <v>13957</v>
      </c>
      <c r="B7085" s="1">
        <v>3271</v>
      </c>
      <c r="C7085" s="1" t="s">
        <v>13958</v>
      </c>
      <c r="D7085">
        <v>1</v>
      </c>
      <c r="E7085">
        <v>30</v>
      </c>
      <c r="F7085" s="10">
        <f>spotify_data[[#This Row],[track_popularity]]/100</f>
        <v>0.3</v>
      </c>
      <c r="G7085" s="9" t="b">
        <v>0</v>
      </c>
      <c r="H7085" s="1">
        <f>+IF(spotify_data[[#This Row],[explicit]]=FALSE,0,1)</f>
        <v>0</v>
      </c>
      <c r="I7085" s="1" t="s">
        <v>13959</v>
      </c>
      <c r="J7085" s="7">
        <f>MATCH(spotify_data[[#This Row],[artist_name]],spotify_data[artist_name],0)</f>
        <v>7084</v>
      </c>
      <c r="K7085">
        <v>44</v>
      </c>
      <c r="L7085" s="10">
        <f>spotify_data[[#This Row],[artist_popularity]]/100</f>
        <v>0.44</v>
      </c>
      <c r="M7085">
        <v>190329</v>
      </c>
      <c r="N7085" s="1" t="s">
        <v>11142</v>
      </c>
      <c r="O7085" s="1" t="s">
        <v>13960</v>
      </c>
      <c r="P7085" s="1">
        <f>MATCH(spotify_data[[#This Row],[album_id]],spotify_data[album_id],0)</f>
        <v>7084</v>
      </c>
      <c r="Q7085" s="1" t="s">
        <v>2961</v>
      </c>
      <c r="R7085" s="2">
        <v>42811</v>
      </c>
      <c r="S7085" s="7">
        <f ca="1">+TODAY()-spotify_data[[#This Row],[Fecha lanzamiento Album]]</f>
        <v>3220</v>
      </c>
      <c r="T7085" s="7">
        <f ca="1">+spotify_data[[#This Row],[Antigüedad Album Dias]]/60</f>
        <v>53.666666666666664</v>
      </c>
      <c r="U7085" s="8">
        <f ca="1">spotify_data[[#This Row],[Antigüedad Album Meses]]/12</f>
        <v>4.4722222222222223</v>
      </c>
      <c r="V7085">
        <v>6</v>
      </c>
      <c r="W7085" s="1" t="s">
        <v>21</v>
      </c>
      <c r="X7085" s="1" t="str">
        <f>+IF(spotify_data[[#This Row],[album_type]]="album","Album",IF(spotify_data[[#This Row],[album_type]]="single","Single","Compilation"))</f>
        <v>Single</v>
      </c>
      <c r="Y7085">
        <v>302</v>
      </c>
    </row>
    <row r="7086" spans="1:25" x14ac:dyDescent="0.3">
      <c r="A7086" s="1" t="s">
        <v>14467</v>
      </c>
      <c r="B7086" s="1">
        <v>2209</v>
      </c>
      <c r="C7086" s="1" t="s">
        <v>14468</v>
      </c>
      <c r="D7086">
        <v>20</v>
      </c>
      <c r="E7086">
        <v>30</v>
      </c>
      <c r="F7086" s="10">
        <f>spotify_data[[#This Row],[track_popularity]]/100</f>
        <v>0.3</v>
      </c>
      <c r="G7086" s="9" t="b">
        <v>0</v>
      </c>
      <c r="H7086" s="1">
        <f>+IF(spotify_data[[#This Row],[explicit]]=FALSE,0,1)</f>
        <v>0</v>
      </c>
      <c r="I7086" s="1" t="s">
        <v>7493</v>
      </c>
      <c r="J7086" s="7">
        <f>MATCH(spotify_data[[#This Row],[artist_name]],spotify_data[artist_name],0)</f>
        <v>4263</v>
      </c>
      <c r="K7086">
        <v>72</v>
      </c>
      <c r="L7086" s="10">
        <f>spotify_data[[#This Row],[artist_popularity]]/100</f>
        <v>0.72</v>
      </c>
      <c r="M7086">
        <v>4696577</v>
      </c>
      <c r="N7086" s="1" t="s">
        <v>7494</v>
      </c>
      <c r="O7086" s="1" t="s">
        <v>14458</v>
      </c>
      <c r="P7086" s="1">
        <f>MATCH(spotify_data[[#This Row],[album_id]],spotify_data[album_id],0)</f>
        <v>4411</v>
      </c>
      <c r="Q7086" s="1" t="s">
        <v>14459</v>
      </c>
      <c r="R7086" s="2">
        <v>42608</v>
      </c>
      <c r="S7086" s="7">
        <f ca="1">+TODAY()-spotify_data[[#This Row],[Fecha lanzamiento Album]]</f>
        <v>3423</v>
      </c>
      <c r="T7086" s="7">
        <f ca="1">+spotify_data[[#This Row],[Antigüedad Album Dias]]/60</f>
        <v>57.05</v>
      </c>
      <c r="U7086" s="8">
        <f ca="1">spotify_data[[#This Row],[Antigüedad Album Meses]]/12</f>
        <v>4.7541666666666664</v>
      </c>
      <c r="V7086">
        <v>20</v>
      </c>
      <c r="W7086" s="1" t="s">
        <v>20</v>
      </c>
      <c r="X7086" s="1" t="str">
        <f>+IF(spotify_data[[#This Row],[album_type]]="album","Album",IF(spotify_data[[#This Row],[album_type]]="single","Single","Compilation"))</f>
        <v>Album</v>
      </c>
      <c r="Y7086">
        <v>419</v>
      </c>
    </row>
    <row r="7087" spans="1:25" x14ac:dyDescent="0.3">
      <c r="A7087" s="1" t="s">
        <v>14606</v>
      </c>
      <c r="B7087" s="1">
        <v>3805</v>
      </c>
      <c r="C7087" s="1" t="s">
        <v>14607</v>
      </c>
      <c r="D7087">
        <v>8</v>
      </c>
      <c r="E7087">
        <v>30</v>
      </c>
      <c r="F7087" s="10">
        <f>spotify_data[[#This Row],[track_popularity]]/100</f>
        <v>0.3</v>
      </c>
      <c r="G7087" s="9" t="b">
        <v>0</v>
      </c>
      <c r="H7087" s="1">
        <f>+IF(spotify_data[[#This Row],[explicit]]=FALSE,0,1)</f>
        <v>0</v>
      </c>
      <c r="I7087" s="1" t="s">
        <v>7349</v>
      </c>
      <c r="J7087" s="7">
        <f>MATCH(spotify_data[[#This Row],[artist_name]],spotify_data[artist_name],0)</f>
        <v>5068</v>
      </c>
      <c r="K7087">
        <v>58</v>
      </c>
      <c r="L7087" s="10">
        <f>spotify_data[[#This Row],[artist_popularity]]/100</f>
        <v>0.57999999999999996</v>
      </c>
      <c r="M7087">
        <v>111922</v>
      </c>
      <c r="N7087" s="1" t="s">
        <v>4495</v>
      </c>
      <c r="O7087" s="1" t="s">
        <v>14608</v>
      </c>
      <c r="P7087" s="1">
        <f>MATCH(spotify_data[[#This Row],[album_id]],spotify_data[album_id],0)</f>
        <v>6532</v>
      </c>
      <c r="Q7087" s="1" t="s">
        <v>14609</v>
      </c>
      <c r="R7087" s="2">
        <v>42557</v>
      </c>
      <c r="S7087" s="7">
        <f ca="1">+TODAY()-spotify_data[[#This Row],[Fecha lanzamiento Album]]</f>
        <v>3474</v>
      </c>
      <c r="T7087" s="7">
        <f ca="1">+spotify_data[[#This Row],[Antigüedad Album Dias]]/60</f>
        <v>57.9</v>
      </c>
      <c r="U7087" s="8">
        <f ca="1">spotify_data[[#This Row],[Antigüedad Album Meses]]/12</f>
        <v>4.8250000000000002</v>
      </c>
      <c r="V7087">
        <v>25</v>
      </c>
      <c r="W7087" s="1" t="s">
        <v>20</v>
      </c>
      <c r="X7087" s="1" t="str">
        <f>+IF(spotify_data[[#This Row],[album_type]]="album","Album",IF(spotify_data[[#This Row],[album_type]]="single","Single","Compilation"))</f>
        <v>Album</v>
      </c>
      <c r="Y7087">
        <v>229</v>
      </c>
    </row>
    <row r="7088" spans="1:25" x14ac:dyDescent="0.3">
      <c r="A7088" s="1" t="s">
        <v>15044</v>
      </c>
      <c r="B7088" s="1">
        <v>6632</v>
      </c>
      <c r="C7088" s="1" t="s">
        <v>15045</v>
      </c>
      <c r="D7088">
        <v>13</v>
      </c>
      <c r="E7088">
        <v>30</v>
      </c>
      <c r="F7088" s="10">
        <f>spotify_data[[#This Row],[track_popularity]]/100</f>
        <v>0.3</v>
      </c>
      <c r="G7088" s="9" t="b">
        <v>0</v>
      </c>
      <c r="H7088" s="1">
        <f>+IF(spotify_data[[#This Row],[explicit]]=FALSE,0,1)</f>
        <v>0</v>
      </c>
      <c r="I7088" s="1" t="s">
        <v>1608</v>
      </c>
      <c r="J7088" s="7">
        <f>MATCH(spotify_data[[#This Row],[artist_name]],spotify_data[artist_name],0)</f>
        <v>1807</v>
      </c>
      <c r="K7088">
        <v>77</v>
      </c>
      <c r="L7088" s="10">
        <f>spotify_data[[#This Row],[artist_popularity]]/100</f>
        <v>0.77</v>
      </c>
      <c r="M7088">
        <v>4782404</v>
      </c>
      <c r="N7088" s="1" t="s">
        <v>1609</v>
      </c>
      <c r="O7088" s="1" t="s">
        <v>15040</v>
      </c>
      <c r="P7088" s="1">
        <f>MATCH(spotify_data[[#This Row],[album_id]],spotify_data[album_id],0)</f>
        <v>5413</v>
      </c>
      <c r="Q7088" s="1" t="s">
        <v>15041</v>
      </c>
      <c r="R7088" s="2">
        <v>42391</v>
      </c>
      <c r="S7088" s="7">
        <f ca="1">+TODAY()-spotify_data[[#This Row],[Fecha lanzamiento Album]]</f>
        <v>3640</v>
      </c>
      <c r="T7088" s="7">
        <f ca="1">+spotify_data[[#This Row],[Antigüedad Album Dias]]/60</f>
        <v>60.666666666666664</v>
      </c>
      <c r="U7088" s="8">
        <f ca="1">spotify_data[[#This Row],[Antigüedad Album Meses]]/12</f>
        <v>5.0555555555555554</v>
      </c>
      <c r="V7088">
        <v>23</v>
      </c>
      <c r="W7088" s="1" t="s">
        <v>1932</v>
      </c>
      <c r="X7088" s="1" t="str">
        <f>+IF(spotify_data[[#This Row],[album_type]]="album","Album",IF(spotify_data[[#This Row],[album_type]]="single","Single","Compilation"))</f>
        <v>Compilation</v>
      </c>
      <c r="Y7088">
        <v>287</v>
      </c>
    </row>
    <row r="7089" spans="1:25" x14ac:dyDescent="0.3">
      <c r="A7089" s="1" t="s">
        <v>15623</v>
      </c>
      <c r="B7089" s="1">
        <v>2659</v>
      </c>
      <c r="C7089" s="1" t="s">
        <v>15624</v>
      </c>
      <c r="D7089">
        <v>12</v>
      </c>
      <c r="E7089">
        <v>30</v>
      </c>
      <c r="F7089" s="10">
        <f>spotify_data[[#This Row],[track_popularity]]/100</f>
        <v>0.3</v>
      </c>
      <c r="G7089" s="9" t="b">
        <v>0</v>
      </c>
      <c r="H7089" s="1">
        <f>+IF(spotify_data[[#This Row],[explicit]]=FALSE,0,1)</f>
        <v>0</v>
      </c>
      <c r="I7089" s="1" t="s">
        <v>7250</v>
      </c>
      <c r="J7089" s="7">
        <f>MATCH(spotify_data[[#This Row],[artist_name]],spotify_data[artist_name],0)</f>
        <v>4792</v>
      </c>
      <c r="K7089">
        <v>57</v>
      </c>
      <c r="L7089" s="10">
        <f>spotify_data[[#This Row],[artist_popularity]]/100</f>
        <v>0.56999999999999995</v>
      </c>
      <c r="M7089">
        <v>321245</v>
      </c>
      <c r="N7089" s="1" t="s">
        <v>7251</v>
      </c>
      <c r="O7089" s="1" t="s">
        <v>15625</v>
      </c>
      <c r="P7089" s="1">
        <f>MATCH(spotify_data[[#This Row],[album_id]],spotify_data[album_id],0)</f>
        <v>6344</v>
      </c>
      <c r="Q7089" s="1" t="s">
        <v>15626</v>
      </c>
      <c r="R7089" s="2">
        <v>42223</v>
      </c>
      <c r="S7089" s="7">
        <f ca="1">+TODAY()-spotify_data[[#This Row],[Fecha lanzamiento Album]]</f>
        <v>3808</v>
      </c>
      <c r="T7089" s="7">
        <f ca="1">+spotify_data[[#This Row],[Antigüedad Album Dias]]/60</f>
        <v>63.466666666666669</v>
      </c>
      <c r="U7089" s="8">
        <f ca="1">spotify_data[[#This Row],[Antigüedad Album Meses]]/12</f>
        <v>5.2888888888888888</v>
      </c>
      <c r="V7089">
        <v>12</v>
      </c>
      <c r="W7089" s="1" t="s">
        <v>20</v>
      </c>
      <c r="X7089" s="1" t="str">
        <f>+IF(spotify_data[[#This Row],[album_type]]="album","Album",IF(spotify_data[[#This Row],[album_type]]="single","Single","Compilation"))</f>
        <v>Album</v>
      </c>
      <c r="Y7089">
        <v>387</v>
      </c>
    </row>
    <row r="7090" spans="1:25" x14ac:dyDescent="0.3">
      <c r="A7090" s="1" t="s">
        <v>16823</v>
      </c>
      <c r="B7090" s="1">
        <v>5849</v>
      </c>
      <c r="C7090" s="1" t="s">
        <v>16824</v>
      </c>
      <c r="D7090">
        <v>10</v>
      </c>
      <c r="E7090">
        <v>30</v>
      </c>
      <c r="F7090" s="10">
        <f>spotify_data[[#This Row],[track_popularity]]/100</f>
        <v>0.3</v>
      </c>
      <c r="G7090" s="9" t="b">
        <v>0</v>
      </c>
      <c r="H7090" s="1">
        <f>+IF(spotify_data[[#This Row],[explicit]]=FALSE,0,1)</f>
        <v>0</v>
      </c>
      <c r="I7090" s="1" t="s">
        <v>16817</v>
      </c>
      <c r="J7090" s="7">
        <f>MATCH(spotify_data[[#This Row],[artist_name]],spotify_data[artist_name],0)</f>
        <v>3059</v>
      </c>
      <c r="K7090">
        <v>66</v>
      </c>
      <c r="L7090" s="10">
        <f>spotify_data[[#This Row],[artist_popularity]]/100</f>
        <v>0.66</v>
      </c>
      <c r="M7090">
        <v>9668759</v>
      </c>
      <c r="N7090" s="1" t="s">
        <v>16818</v>
      </c>
      <c r="O7090" s="1" t="s">
        <v>16819</v>
      </c>
      <c r="P7090" s="1">
        <f>MATCH(spotify_data[[#This Row],[album_id]],spotify_data[album_id],0)</f>
        <v>3526</v>
      </c>
      <c r="Q7090" s="1" t="s">
        <v>16820</v>
      </c>
      <c r="R7090" s="2">
        <v>41685</v>
      </c>
      <c r="S7090" s="7">
        <f ca="1">+TODAY()-spotify_data[[#This Row],[Fecha lanzamiento Album]]</f>
        <v>4346</v>
      </c>
      <c r="T7090" s="7">
        <f ca="1">+spotify_data[[#This Row],[Antigüedad Album Dias]]/60</f>
        <v>72.433333333333337</v>
      </c>
      <c r="U7090" s="8">
        <f ca="1">spotify_data[[#This Row],[Antigüedad Album Meses]]/12</f>
        <v>6.0361111111111114</v>
      </c>
      <c r="V7090">
        <v>12</v>
      </c>
      <c r="W7090" s="1" t="s">
        <v>20</v>
      </c>
      <c r="X7090" s="1" t="str">
        <f>+IF(spotify_data[[#This Row],[album_type]]="album","Album",IF(spotify_data[[#This Row],[album_type]]="single","Single","Compilation"))</f>
        <v>Album</v>
      </c>
      <c r="Y7090">
        <v>473</v>
      </c>
    </row>
    <row r="7091" spans="1:25" x14ac:dyDescent="0.3">
      <c r="A7091" s="1" t="s">
        <v>17111</v>
      </c>
      <c r="B7091" s="1">
        <v>1054</v>
      </c>
      <c r="C7091" s="1" t="s">
        <v>17112</v>
      </c>
      <c r="D7091">
        <v>16</v>
      </c>
      <c r="E7091">
        <v>30</v>
      </c>
      <c r="F7091" s="10">
        <f>spotify_data[[#This Row],[track_popularity]]/100</f>
        <v>0.3</v>
      </c>
      <c r="G7091" s="9" t="b">
        <v>1</v>
      </c>
      <c r="H7091" s="1">
        <f>+IF(spotify_data[[#This Row],[explicit]]=FALSE,0,1)</f>
        <v>1</v>
      </c>
      <c r="I7091" s="1" t="s">
        <v>3466</v>
      </c>
      <c r="J7091" s="7">
        <f>MATCH(spotify_data[[#This Row],[artist_name]],spotify_data[artist_name],0)</f>
        <v>106</v>
      </c>
      <c r="K7091">
        <v>88</v>
      </c>
      <c r="L7091" s="10">
        <f>spotify_data[[#This Row],[artist_popularity]]/100</f>
        <v>0.88</v>
      </c>
      <c r="M7091">
        <v>104517308</v>
      </c>
      <c r="N7091" s="1" t="s">
        <v>3467</v>
      </c>
      <c r="O7091" s="1" t="s">
        <v>17077</v>
      </c>
      <c r="P7091" s="1">
        <f>MATCH(spotify_data[[#This Row],[album_id]],spotify_data[album_id],0)</f>
        <v>547</v>
      </c>
      <c r="Q7091" s="1" t="s">
        <v>17078</v>
      </c>
      <c r="R7091" s="2">
        <v>41583</v>
      </c>
      <c r="S7091" s="7">
        <f ca="1">+TODAY()-spotify_data[[#This Row],[Fecha lanzamiento Album]]</f>
        <v>4448</v>
      </c>
      <c r="T7091" s="7">
        <f ca="1">+spotify_data[[#This Row],[Antigüedad Album Dias]]/60</f>
        <v>74.13333333333334</v>
      </c>
      <c r="U7091" s="8">
        <f ca="1">spotify_data[[#This Row],[Antigüedad Album Meses]]/12</f>
        <v>6.177777777777778</v>
      </c>
      <c r="V7091">
        <v>16</v>
      </c>
      <c r="W7091" s="1" t="s">
        <v>20</v>
      </c>
      <c r="X7091" s="1" t="str">
        <f>+IF(spotify_data[[#This Row],[album_type]]="album","Album",IF(spotify_data[[#This Row],[album_type]]="single","Single","Compilation"))</f>
        <v>Album</v>
      </c>
      <c r="Y7091">
        <v>756</v>
      </c>
    </row>
    <row r="7092" spans="1:25" x14ac:dyDescent="0.3">
      <c r="A7092" s="1" t="s">
        <v>17197</v>
      </c>
      <c r="B7092" s="1">
        <v>1461</v>
      </c>
      <c r="C7092" s="1" t="s">
        <v>17198</v>
      </c>
      <c r="D7092">
        <v>11</v>
      </c>
      <c r="E7092">
        <v>30</v>
      </c>
      <c r="F7092" s="10">
        <f>spotify_data[[#This Row],[track_popularity]]/100</f>
        <v>0.3</v>
      </c>
      <c r="G7092" s="9" t="b">
        <v>0</v>
      </c>
      <c r="H7092" s="1">
        <f>+IF(spotify_data[[#This Row],[explicit]]=FALSE,0,1)</f>
        <v>0</v>
      </c>
      <c r="I7092" s="1" t="s">
        <v>15058</v>
      </c>
      <c r="J7092" s="7">
        <f>MATCH(spotify_data[[#This Row],[artist_name]],spotify_data[artist_name],0)</f>
        <v>4854</v>
      </c>
      <c r="K7092">
        <v>56</v>
      </c>
      <c r="L7092" s="10">
        <f>spotify_data[[#This Row],[artist_popularity]]/100</f>
        <v>0.56000000000000005</v>
      </c>
      <c r="M7092">
        <v>218901</v>
      </c>
      <c r="N7092" s="1" t="s">
        <v>1609</v>
      </c>
      <c r="O7092" s="1" t="s">
        <v>17187</v>
      </c>
      <c r="P7092" s="1">
        <f>MATCH(spotify_data[[#This Row],[album_id]],spotify_data[album_id],0)</f>
        <v>4854</v>
      </c>
      <c r="Q7092" s="1" t="s">
        <v>17188</v>
      </c>
      <c r="R7092" s="2">
        <v>41561</v>
      </c>
      <c r="S7092" s="7">
        <f ca="1">+TODAY()-spotify_data[[#This Row],[Fecha lanzamiento Album]]</f>
        <v>4470</v>
      </c>
      <c r="T7092" s="7">
        <f ca="1">+spotify_data[[#This Row],[Antigüedad Album Dias]]/60</f>
        <v>74.5</v>
      </c>
      <c r="U7092" s="8">
        <f ca="1">spotify_data[[#This Row],[Antigüedad Album Meses]]/12</f>
        <v>6.208333333333333</v>
      </c>
      <c r="V7092">
        <v>34</v>
      </c>
      <c r="W7092" s="1" t="s">
        <v>20</v>
      </c>
      <c r="X7092" s="1" t="str">
        <f>+IF(spotify_data[[#This Row],[album_type]]="album","Album",IF(spotify_data[[#This Row],[album_type]]="single","Single","Compilation"))</f>
        <v>Album</v>
      </c>
      <c r="Y7092">
        <v>409</v>
      </c>
    </row>
    <row r="7093" spans="1:25" x14ac:dyDescent="0.3">
      <c r="A7093" s="1" t="s">
        <v>18022</v>
      </c>
      <c r="B7093" s="1">
        <v>2748</v>
      </c>
      <c r="C7093" s="1" t="s">
        <v>18023</v>
      </c>
      <c r="D7093">
        <v>20</v>
      </c>
      <c r="E7093">
        <v>30</v>
      </c>
      <c r="F7093" s="10">
        <f>spotify_data[[#This Row],[track_popularity]]/100</f>
        <v>0.3</v>
      </c>
      <c r="G7093" s="9" t="b">
        <v>0</v>
      </c>
      <c r="H7093" s="1">
        <f>+IF(spotify_data[[#This Row],[explicit]]=FALSE,0,1)</f>
        <v>0</v>
      </c>
      <c r="I7093" s="1" t="s">
        <v>8996</v>
      </c>
      <c r="J7093" s="7">
        <f>MATCH(spotify_data[[#This Row],[artist_name]],spotify_data[artist_name],0)</f>
        <v>5428</v>
      </c>
      <c r="K7093">
        <v>56</v>
      </c>
      <c r="L7093" s="10">
        <f>spotify_data[[#This Row],[artist_popularity]]/100</f>
        <v>0.56000000000000005</v>
      </c>
      <c r="M7093">
        <v>95952</v>
      </c>
      <c r="N7093" s="1" t="s">
        <v>1609</v>
      </c>
      <c r="O7093" s="1" t="s">
        <v>18018</v>
      </c>
      <c r="P7093" s="1">
        <f>MATCH(spotify_data[[#This Row],[album_id]],spotify_data[album_id],0)</f>
        <v>5428</v>
      </c>
      <c r="Q7093" s="1" t="s">
        <v>18019</v>
      </c>
      <c r="R7093" s="2">
        <v>41212</v>
      </c>
      <c r="S7093" s="7">
        <f ca="1">+TODAY()-spotify_data[[#This Row],[Fecha lanzamiento Album]]</f>
        <v>4819</v>
      </c>
      <c r="T7093" s="7">
        <f ca="1">+spotify_data[[#This Row],[Antigüedad Album Dias]]/60</f>
        <v>80.316666666666663</v>
      </c>
      <c r="U7093" s="8">
        <f ca="1">spotify_data[[#This Row],[Antigüedad Album Meses]]/12</f>
        <v>6.6930555555555555</v>
      </c>
      <c r="V7093">
        <v>25</v>
      </c>
      <c r="W7093" s="1" t="s">
        <v>20</v>
      </c>
      <c r="X7093" s="1" t="str">
        <f>+IF(spotify_data[[#This Row],[album_type]]="album","Album",IF(spotify_data[[#This Row],[album_type]]="single","Single","Compilation"))</f>
        <v>Album</v>
      </c>
      <c r="Y7093">
        <v>118</v>
      </c>
    </row>
    <row r="7094" spans="1:25" x14ac:dyDescent="0.3">
      <c r="A7094" s="1" t="s">
        <v>18967</v>
      </c>
      <c r="B7094" s="1">
        <v>7477</v>
      </c>
      <c r="C7094" s="1" t="s">
        <v>18968</v>
      </c>
      <c r="D7094">
        <v>2</v>
      </c>
      <c r="E7094">
        <v>30</v>
      </c>
      <c r="F7094" s="10">
        <f>spotify_data[[#This Row],[track_popularity]]/100</f>
        <v>0.3</v>
      </c>
      <c r="G7094" s="9" t="b">
        <v>0</v>
      </c>
      <c r="H7094" s="1">
        <f>+IF(spotify_data[[#This Row],[explicit]]=FALSE,0,1)</f>
        <v>0</v>
      </c>
      <c r="I7094" s="1" t="s">
        <v>14867</v>
      </c>
      <c r="J7094" s="7">
        <f>MATCH(spotify_data[[#This Row],[artist_name]],spotify_data[artist_name],0)</f>
        <v>558</v>
      </c>
      <c r="K7094">
        <v>74</v>
      </c>
      <c r="L7094" s="10">
        <f>spotify_data[[#This Row],[artist_popularity]]/100</f>
        <v>0.74</v>
      </c>
      <c r="M7094">
        <v>13710072</v>
      </c>
      <c r="N7094" s="1" t="s">
        <v>23</v>
      </c>
      <c r="O7094" s="1" t="s">
        <v>18969</v>
      </c>
      <c r="P7094" s="1">
        <f>MATCH(spotify_data[[#This Row],[album_id]],spotify_data[album_id],0)</f>
        <v>558</v>
      </c>
      <c r="Q7094" s="1" t="s">
        <v>18970</v>
      </c>
      <c r="R7094" s="2">
        <v>40662</v>
      </c>
      <c r="S7094" s="7">
        <f ca="1">+TODAY()-spotify_data[[#This Row],[Fecha lanzamiento Album]]</f>
        <v>5369</v>
      </c>
      <c r="T7094" s="7">
        <f ca="1">+spotify_data[[#This Row],[Antigüedad Album Dias]]/60</f>
        <v>89.483333333333334</v>
      </c>
      <c r="U7094" s="8">
        <f ca="1">spotify_data[[#This Row],[Antigüedad Album Meses]]/12</f>
        <v>7.4569444444444448</v>
      </c>
      <c r="V7094">
        <v>17</v>
      </c>
      <c r="W7094" s="1" t="s">
        <v>20</v>
      </c>
      <c r="X7094" s="1" t="str">
        <f>+IF(spotify_data[[#This Row],[album_type]]="album","Album",IF(spotify_data[[#This Row],[album_type]]="single","Single","Compilation"))</f>
        <v>Album</v>
      </c>
      <c r="Y7094">
        <v>407</v>
      </c>
    </row>
    <row r="7095" spans="1:25" x14ac:dyDescent="0.3">
      <c r="A7095" s="1" t="s">
        <v>18981</v>
      </c>
      <c r="B7095" s="1">
        <v>3311</v>
      </c>
      <c r="C7095" s="1" t="s">
        <v>18982</v>
      </c>
      <c r="D7095">
        <v>7</v>
      </c>
      <c r="E7095">
        <v>30</v>
      </c>
      <c r="F7095" s="10">
        <f>spotify_data[[#This Row],[track_popularity]]/100</f>
        <v>0.3</v>
      </c>
      <c r="G7095" s="9" t="b">
        <v>0</v>
      </c>
      <c r="H7095" s="1">
        <f>+IF(spotify_data[[#This Row],[explicit]]=FALSE,0,1)</f>
        <v>0</v>
      </c>
      <c r="I7095" s="1" t="s">
        <v>14867</v>
      </c>
      <c r="J7095" s="7">
        <f>MATCH(spotify_data[[#This Row],[artist_name]],spotify_data[artist_name],0)</f>
        <v>558</v>
      </c>
      <c r="K7095">
        <v>74</v>
      </c>
      <c r="L7095" s="10">
        <f>spotify_data[[#This Row],[artist_popularity]]/100</f>
        <v>0.74</v>
      </c>
      <c r="M7095">
        <v>13710072</v>
      </c>
      <c r="N7095" s="1" t="s">
        <v>23</v>
      </c>
      <c r="O7095" s="1" t="s">
        <v>18969</v>
      </c>
      <c r="P7095" s="1">
        <f>MATCH(spotify_data[[#This Row],[album_id]],spotify_data[album_id],0)</f>
        <v>558</v>
      </c>
      <c r="Q7095" s="1" t="s">
        <v>18970</v>
      </c>
      <c r="R7095" s="2">
        <v>40662</v>
      </c>
      <c r="S7095" s="7">
        <f ca="1">+TODAY()-spotify_data[[#This Row],[Fecha lanzamiento Album]]</f>
        <v>5369</v>
      </c>
      <c r="T7095" s="7">
        <f ca="1">+spotify_data[[#This Row],[Antigüedad Album Dias]]/60</f>
        <v>89.483333333333334</v>
      </c>
      <c r="U7095" s="8">
        <f ca="1">spotify_data[[#This Row],[Antigüedad Album Meses]]/12</f>
        <v>7.4569444444444448</v>
      </c>
      <c r="V7095">
        <v>17</v>
      </c>
      <c r="W7095" s="1" t="s">
        <v>20</v>
      </c>
      <c r="X7095" s="1" t="str">
        <f>+IF(spotify_data[[#This Row],[album_type]]="album","Album",IF(spotify_data[[#This Row],[album_type]]="single","Single","Compilation"))</f>
        <v>Album</v>
      </c>
      <c r="Y7095">
        <v>387</v>
      </c>
    </row>
    <row r="7096" spans="1:25" x14ac:dyDescent="0.3">
      <c r="A7096" s="1" t="s">
        <v>19005</v>
      </c>
      <c r="B7096" s="1">
        <v>659</v>
      </c>
      <c r="C7096" s="1" t="s">
        <v>19006</v>
      </c>
      <c r="D7096">
        <v>4</v>
      </c>
      <c r="E7096">
        <v>30</v>
      </c>
      <c r="F7096" s="10">
        <f>spotify_data[[#This Row],[track_popularity]]/100</f>
        <v>0.3</v>
      </c>
      <c r="G7096" s="9" t="b">
        <v>0</v>
      </c>
      <c r="H7096" s="1">
        <f>+IF(spotify_data[[#This Row],[explicit]]=FALSE,0,1)</f>
        <v>0</v>
      </c>
      <c r="I7096" s="1" t="s">
        <v>23</v>
      </c>
      <c r="J7096" s="7">
        <f>MATCH(spotify_data[[#This Row],[artist_name]],spotify_data[artist_name],0)</f>
        <v>2586</v>
      </c>
      <c r="K7096">
        <v>0</v>
      </c>
      <c r="L7096" s="10">
        <f>spotify_data[[#This Row],[artist_popularity]]/100</f>
        <v>0</v>
      </c>
      <c r="M7096">
        <v>0</v>
      </c>
      <c r="N7096" s="1" t="s">
        <v>23</v>
      </c>
      <c r="O7096" s="1" t="s">
        <v>19007</v>
      </c>
      <c r="P7096" s="1">
        <f>MATCH(spotify_data[[#This Row],[album_id]],spotify_data[album_id],0)</f>
        <v>7095</v>
      </c>
      <c r="Q7096" s="1" t="s">
        <v>19008</v>
      </c>
      <c r="R7096" s="2">
        <v>40651</v>
      </c>
      <c r="S7096" s="7">
        <f ca="1">+TODAY()-spotify_data[[#This Row],[Fecha lanzamiento Album]]</f>
        <v>5380</v>
      </c>
      <c r="T7096" s="7">
        <f ca="1">+spotify_data[[#This Row],[Antigüedad Album Dias]]/60</f>
        <v>89.666666666666671</v>
      </c>
      <c r="U7096" s="8">
        <f ca="1">spotify_data[[#This Row],[Antigüedad Album Meses]]/12</f>
        <v>7.4722222222222223</v>
      </c>
      <c r="V7096">
        <v>5</v>
      </c>
      <c r="W7096" s="1" t="s">
        <v>21</v>
      </c>
      <c r="X7096" s="1" t="str">
        <f>+IF(spotify_data[[#This Row],[album_type]]="album","Album",IF(spotify_data[[#This Row],[album_type]]="single","Single","Compilation"))</f>
        <v>Single</v>
      </c>
      <c r="Y7096">
        <v>426</v>
      </c>
    </row>
    <row r="7097" spans="1:25" x14ac:dyDescent="0.3">
      <c r="A7097" s="1" t="s">
        <v>20899</v>
      </c>
      <c r="B7097" s="1">
        <v>3681</v>
      </c>
      <c r="C7097" s="1" t="s">
        <v>20900</v>
      </c>
      <c r="D7097">
        <v>1</v>
      </c>
      <c r="E7097">
        <v>30</v>
      </c>
      <c r="F7097" s="10">
        <f>spotify_data[[#This Row],[track_popularity]]/100</f>
        <v>0.3</v>
      </c>
      <c r="G7097" s="9" t="b">
        <v>0</v>
      </c>
      <c r="H7097" s="1">
        <f>+IF(spotify_data[[#This Row],[explicit]]=FALSE,0,1)</f>
        <v>0</v>
      </c>
      <c r="I7097" s="1" t="s">
        <v>20901</v>
      </c>
      <c r="J7097" s="7">
        <f>MATCH(spotify_data[[#This Row],[artist_name]],spotify_data[artist_name],0)</f>
        <v>6554</v>
      </c>
      <c r="K7097">
        <v>38</v>
      </c>
      <c r="L7097" s="10">
        <f>spotify_data[[#This Row],[artist_popularity]]/100</f>
        <v>0.38</v>
      </c>
      <c r="M7097">
        <v>22421</v>
      </c>
      <c r="N7097" s="1" t="s">
        <v>23</v>
      </c>
      <c r="O7097" s="1" t="s">
        <v>20881</v>
      </c>
      <c r="P7097" s="1">
        <f>MATCH(spotify_data[[#This Row],[album_id]],spotify_data[album_id],0)</f>
        <v>7040</v>
      </c>
      <c r="Q7097" s="1" t="s">
        <v>20882</v>
      </c>
      <c r="R7097" s="2">
        <v>39083</v>
      </c>
      <c r="S7097" s="7">
        <f ca="1">+TODAY()-spotify_data[[#This Row],[Fecha lanzamiento Album]]</f>
        <v>6948</v>
      </c>
      <c r="T7097" s="7">
        <f ca="1">+spotify_data[[#This Row],[Antigüedad Album Dias]]/60</f>
        <v>115.8</v>
      </c>
      <c r="U7097" s="8">
        <f ca="1">spotify_data[[#This Row],[Antigüedad Album Meses]]/12</f>
        <v>9.65</v>
      </c>
      <c r="V7097">
        <v>16</v>
      </c>
      <c r="W7097" s="1" t="s">
        <v>1932</v>
      </c>
      <c r="X7097" s="1" t="str">
        <f>+IF(spotify_data[[#This Row],[album_type]]="album","Album",IF(spotify_data[[#This Row],[album_type]]="single","Single","Compilation"))</f>
        <v>Compilation</v>
      </c>
      <c r="Y7097">
        <v>252</v>
      </c>
    </row>
    <row r="7098" spans="1:25" x14ac:dyDescent="0.3">
      <c r="A7098" s="1" t="s">
        <v>21980</v>
      </c>
      <c r="B7098" s="1">
        <v>4431</v>
      </c>
      <c r="C7098" s="1" t="s">
        <v>21981</v>
      </c>
      <c r="D7098">
        <v>7</v>
      </c>
      <c r="E7098">
        <v>30</v>
      </c>
      <c r="F7098" s="10">
        <f>spotify_data[[#This Row],[track_popularity]]/100</f>
        <v>0.3</v>
      </c>
      <c r="G7098" s="9" t="b">
        <v>0</v>
      </c>
      <c r="H7098" s="1">
        <f>+IF(spotify_data[[#This Row],[explicit]]=FALSE,0,1)</f>
        <v>0</v>
      </c>
      <c r="I7098" s="1" t="s">
        <v>16817</v>
      </c>
      <c r="J7098" s="7">
        <f>MATCH(spotify_data[[#This Row],[artist_name]],spotify_data[artist_name],0)</f>
        <v>3059</v>
      </c>
      <c r="K7098">
        <v>66</v>
      </c>
      <c r="L7098" s="10">
        <f>spotify_data[[#This Row],[artist_popularity]]/100</f>
        <v>0.66</v>
      </c>
      <c r="M7098">
        <v>9684217</v>
      </c>
      <c r="N7098" s="1" t="s">
        <v>16818</v>
      </c>
      <c r="O7098" s="1" t="s">
        <v>21955</v>
      </c>
      <c r="P7098" s="1">
        <f>MATCH(spotify_data[[#This Row],[album_id]],spotify_data[album_id],0)</f>
        <v>3397</v>
      </c>
      <c r="Q7098" s="1" t="s">
        <v>21956</v>
      </c>
      <c r="R7098" s="2">
        <v>37622</v>
      </c>
      <c r="S7098" s="7">
        <f ca="1">+TODAY()-spotify_data[[#This Row],[Fecha lanzamiento Album]]</f>
        <v>8409</v>
      </c>
      <c r="T7098" s="7">
        <f ca="1">+spotify_data[[#This Row],[Antigüedad Album Dias]]/60</f>
        <v>140.15</v>
      </c>
      <c r="U7098" s="8">
        <f ca="1">spotify_data[[#This Row],[Antigüedad Album Meses]]/12</f>
        <v>11.679166666666667</v>
      </c>
      <c r="V7098">
        <v>11</v>
      </c>
      <c r="W7098" s="1" t="s">
        <v>20</v>
      </c>
      <c r="X7098" s="1" t="str">
        <f>+IF(spotify_data[[#This Row],[album_type]]="album","Album",IF(spotify_data[[#This Row],[album_type]]="single","Single","Compilation"))</f>
        <v>Album</v>
      </c>
      <c r="Y7098">
        <v>431</v>
      </c>
    </row>
    <row r="7099" spans="1:25" x14ac:dyDescent="0.3">
      <c r="A7099" s="1" t="s">
        <v>23380</v>
      </c>
      <c r="B7099" s="1"/>
      <c r="C7099" s="1" t="s">
        <v>23381</v>
      </c>
      <c r="D7099">
        <v>13</v>
      </c>
      <c r="E7099">
        <v>30</v>
      </c>
      <c r="F7099" s="10">
        <f>spotify_data[[#This Row],[track_popularity]]/100</f>
        <v>0.3</v>
      </c>
      <c r="G7099" s="9" t="b">
        <v>1</v>
      </c>
      <c r="H7099" s="1">
        <f>+IF(spotify_data[[#This Row],[explicit]]=FALSE,0,1)</f>
        <v>1</v>
      </c>
      <c r="I7099" s="1" t="s">
        <v>2104</v>
      </c>
      <c r="J7099" s="7">
        <f>MATCH(spotify_data[[#This Row],[artist_name]],spotify_data[artist_name],0)</f>
        <v>2180</v>
      </c>
      <c r="K7099">
        <v>71</v>
      </c>
      <c r="L7099" s="10">
        <f>spotify_data[[#This Row],[artist_popularity]]/100</f>
        <v>0.71</v>
      </c>
      <c r="M7099">
        <v>4968982</v>
      </c>
      <c r="N7099" s="1" t="s">
        <v>2105</v>
      </c>
      <c r="O7099" s="1" t="s">
        <v>23368</v>
      </c>
      <c r="P7099" s="1">
        <f>MATCH(spotify_data[[#This Row],[album_id]],spotify_data[album_id],0)</f>
        <v>5674</v>
      </c>
      <c r="Q7099" s="1" t="s">
        <v>23369</v>
      </c>
      <c r="R7099" s="2">
        <v>34335</v>
      </c>
      <c r="S7099" s="7">
        <f ca="1">+TODAY()-spotify_data[[#This Row],[Fecha lanzamiento Album]]</f>
        <v>11696</v>
      </c>
      <c r="T7099" s="7">
        <f ca="1">+spotify_data[[#This Row],[Antigüedad Album Dias]]/60</f>
        <v>194.93333333333334</v>
      </c>
      <c r="U7099" s="8">
        <f ca="1">spotify_data[[#This Row],[Antigüedad Album Meses]]/12</f>
        <v>16.244444444444444</v>
      </c>
      <c r="V7099">
        <v>13</v>
      </c>
      <c r="W7099" s="1" t="s">
        <v>20</v>
      </c>
      <c r="X7099" s="1" t="str">
        <f>+IF(spotify_data[[#This Row],[album_type]]="album","Album",IF(spotify_data[[#This Row],[album_type]]="single","Single","Compilation"))</f>
        <v>Album</v>
      </c>
      <c r="Y7099">
        <v>1315</v>
      </c>
    </row>
    <row r="7100" spans="1:25" x14ac:dyDescent="0.3">
      <c r="A7100" s="1" t="s">
        <v>23643</v>
      </c>
      <c r="B7100" s="1"/>
      <c r="C7100" s="1" t="s">
        <v>23644</v>
      </c>
      <c r="D7100">
        <v>10</v>
      </c>
      <c r="E7100">
        <v>30</v>
      </c>
      <c r="F7100" s="10">
        <f>spotify_data[[#This Row],[track_popularity]]/100</f>
        <v>0.3</v>
      </c>
      <c r="G7100" s="9" t="b">
        <v>0</v>
      </c>
      <c r="H7100" s="1">
        <f>+IF(spotify_data[[#This Row],[explicit]]=FALSE,0,1)</f>
        <v>0</v>
      </c>
      <c r="I7100" s="1" t="s">
        <v>7647</v>
      </c>
      <c r="J7100" s="7">
        <f>MATCH(spotify_data[[#This Row],[artist_name]],spotify_data[artist_name],0)</f>
        <v>289</v>
      </c>
      <c r="K7100">
        <v>81</v>
      </c>
      <c r="L7100" s="10">
        <f>spotify_data[[#This Row],[artist_popularity]]/100</f>
        <v>0.81</v>
      </c>
      <c r="M7100">
        <v>23391272</v>
      </c>
      <c r="N7100" s="1" t="s">
        <v>7648</v>
      </c>
      <c r="O7100" s="1" t="s">
        <v>23601</v>
      </c>
      <c r="P7100" s="1">
        <f>MATCH(spotify_data[[#This Row],[album_id]],spotify_data[album_id],0)</f>
        <v>4747</v>
      </c>
      <c r="Q7100" s="1" t="s">
        <v>23602</v>
      </c>
      <c r="R7100" s="2">
        <v>33507</v>
      </c>
      <c r="S7100" s="7">
        <f ca="1">+TODAY()-spotify_data[[#This Row],[Fecha lanzamiento Album]]</f>
        <v>12524</v>
      </c>
      <c r="T7100" s="7">
        <f ca="1">+spotify_data[[#This Row],[Antigüedad Album Dias]]/60</f>
        <v>208.73333333333332</v>
      </c>
      <c r="U7100" s="8">
        <f ca="1">spotify_data[[#This Row],[Antigüedad Album Meses]]/12</f>
        <v>17.394444444444442</v>
      </c>
      <c r="V7100">
        <v>70</v>
      </c>
      <c r="W7100" s="1" t="s">
        <v>20</v>
      </c>
      <c r="X7100" s="1" t="str">
        <f>+IF(spotify_data[[#This Row],[album_type]]="album","Album",IF(spotify_data[[#This Row],[album_type]]="single","Single","Compilation"))</f>
        <v>Album</v>
      </c>
      <c r="Y7100">
        <v>352</v>
      </c>
    </row>
    <row r="7101" spans="1:25" x14ac:dyDescent="0.3">
      <c r="A7101" s="1" t="s">
        <v>23688</v>
      </c>
      <c r="B7101" s="1"/>
      <c r="C7101" s="1" t="s">
        <v>23689</v>
      </c>
      <c r="D7101">
        <v>7</v>
      </c>
      <c r="E7101">
        <v>30</v>
      </c>
      <c r="F7101" s="10">
        <f>spotify_data[[#This Row],[track_popularity]]/100</f>
        <v>0.3</v>
      </c>
      <c r="G7101" s="9" t="b">
        <v>0</v>
      </c>
      <c r="H7101" s="1">
        <f>+IF(spotify_data[[#This Row],[explicit]]=FALSE,0,1)</f>
        <v>0</v>
      </c>
      <c r="I7101" s="1" t="s">
        <v>7647</v>
      </c>
      <c r="J7101" s="7">
        <f>MATCH(spotify_data[[#This Row],[artist_name]],spotify_data[artist_name],0)</f>
        <v>289</v>
      </c>
      <c r="K7101">
        <v>81</v>
      </c>
      <c r="L7101" s="10">
        <f>spotify_data[[#This Row],[artist_popularity]]/100</f>
        <v>0.81</v>
      </c>
      <c r="M7101">
        <v>23384088</v>
      </c>
      <c r="N7101" s="1" t="s">
        <v>7648</v>
      </c>
      <c r="O7101" s="1" t="s">
        <v>23601</v>
      </c>
      <c r="P7101" s="1">
        <f>MATCH(spotify_data[[#This Row],[album_id]],spotify_data[album_id],0)</f>
        <v>4747</v>
      </c>
      <c r="Q7101" s="1" t="s">
        <v>23602</v>
      </c>
      <c r="R7101" s="2">
        <v>33507</v>
      </c>
      <c r="S7101" s="7">
        <f ca="1">+TODAY()-spotify_data[[#This Row],[Fecha lanzamiento Album]]</f>
        <v>12524</v>
      </c>
      <c r="T7101" s="7">
        <f ca="1">+spotify_data[[#This Row],[Antigüedad Album Dias]]/60</f>
        <v>208.73333333333332</v>
      </c>
      <c r="U7101" s="8">
        <f ca="1">spotify_data[[#This Row],[Antigüedad Album Meses]]/12</f>
        <v>17.394444444444442</v>
      </c>
      <c r="V7101">
        <v>70</v>
      </c>
      <c r="W7101" s="1" t="s">
        <v>20</v>
      </c>
      <c r="X7101" s="1" t="str">
        <f>+IF(spotify_data[[#This Row],[album_type]]="album","Album",IF(spotify_data[[#This Row],[album_type]]="single","Single","Compilation"))</f>
        <v>Album</v>
      </c>
      <c r="Y7101">
        <v>368</v>
      </c>
    </row>
    <row r="7102" spans="1:25" x14ac:dyDescent="0.3">
      <c r="A7102" s="1" t="s">
        <v>23700</v>
      </c>
      <c r="B7102" s="1"/>
      <c r="C7102" s="1" t="s">
        <v>23701</v>
      </c>
      <c r="D7102">
        <v>14</v>
      </c>
      <c r="E7102">
        <v>30</v>
      </c>
      <c r="F7102" s="10">
        <f>spotify_data[[#This Row],[track_popularity]]/100</f>
        <v>0.3</v>
      </c>
      <c r="G7102" s="9" t="b">
        <v>0</v>
      </c>
      <c r="H7102" s="1">
        <f>+IF(spotify_data[[#This Row],[explicit]]=FALSE,0,1)</f>
        <v>0</v>
      </c>
      <c r="I7102" s="1" t="s">
        <v>7647</v>
      </c>
      <c r="J7102" s="7">
        <f>MATCH(spotify_data[[#This Row],[artist_name]],spotify_data[artist_name],0)</f>
        <v>289</v>
      </c>
      <c r="K7102">
        <v>81</v>
      </c>
      <c r="L7102" s="10">
        <f>spotify_data[[#This Row],[artist_popularity]]/100</f>
        <v>0.81</v>
      </c>
      <c r="M7102">
        <v>23384088</v>
      </c>
      <c r="N7102" s="1" t="s">
        <v>7648</v>
      </c>
      <c r="O7102" s="1" t="s">
        <v>23601</v>
      </c>
      <c r="P7102" s="1">
        <f>MATCH(spotify_data[[#This Row],[album_id]],spotify_data[album_id],0)</f>
        <v>4747</v>
      </c>
      <c r="Q7102" s="1" t="s">
        <v>23602</v>
      </c>
      <c r="R7102" s="2">
        <v>33507</v>
      </c>
      <c r="S7102" s="7">
        <f ca="1">+TODAY()-spotify_data[[#This Row],[Fecha lanzamiento Album]]</f>
        <v>12524</v>
      </c>
      <c r="T7102" s="7">
        <f ca="1">+spotify_data[[#This Row],[Antigüedad Album Dias]]/60</f>
        <v>208.73333333333332</v>
      </c>
      <c r="U7102" s="8">
        <f ca="1">spotify_data[[#This Row],[Antigüedad Album Meses]]/12</f>
        <v>17.394444444444442</v>
      </c>
      <c r="V7102">
        <v>70</v>
      </c>
      <c r="W7102" s="1" t="s">
        <v>20</v>
      </c>
      <c r="X7102" s="1" t="str">
        <f>+IF(spotify_data[[#This Row],[album_type]]="album","Album",IF(spotify_data[[#This Row],[album_type]]="single","Single","Compilation"))</f>
        <v>Album</v>
      </c>
      <c r="Y7102">
        <v>303</v>
      </c>
    </row>
    <row r="7103" spans="1:25" x14ac:dyDescent="0.3">
      <c r="A7103" s="1" t="s">
        <v>139</v>
      </c>
      <c r="B7103" s="1">
        <v>2389</v>
      </c>
      <c r="C7103" s="1" t="s">
        <v>140</v>
      </c>
      <c r="D7103">
        <v>2</v>
      </c>
      <c r="E7103">
        <v>29</v>
      </c>
      <c r="F7103" s="10">
        <f>spotify_data[[#This Row],[track_popularity]]/100</f>
        <v>0.28999999999999998</v>
      </c>
      <c r="G7103" s="9" t="b">
        <v>0</v>
      </c>
      <c r="H7103" s="1">
        <f>+IF(spotify_data[[#This Row],[explicit]]=FALSE,0,1)</f>
        <v>0</v>
      </c>
      <c r="I7103" s="1" t="s">
        <v>141</v>
      </c>
      <c r="J7103" s="7">
        <f>MATCH(spotify_data[[#This Row],[artist_name]],spotify_data[artist_name],0)</f>
        <v>7102</v>
      </c>
      <c r="K7103">
        <v>27</v>
      </c>
      <c r="L7103" s="10">
        <f>spotify_data[[#This Row],[artist_popularity]]/100</f>
        <v>0.27</v>
      </c>
      <c r="M7103">
        <v>54636</v>
      </c>
      <c r="N7103" s="1" t="s">
        <v>23</v>
      </c>
      <c r="O7103" s="1" t="s">
        <v>142</v>
      </c>
      <c r="P7103" s="1">
        <f>MATCH(spotify_data[[#This Row],[album_id]],spotify_data[album_id],0)</f>
        <v>7102</v>
      </c>
      <c r="Q7103" s="1" t="s">
        <v>143</v>
      </c>
      <c r="R7103" s="2">
        <v>45947</v>
      </c>
      <c r="S7103" s="7">
        <f ca="1">+TODAY()-spotify_data[[#This Row],[Fecha lanzamiento Album]]</f>
        <v>84</v>
      </c>
      <c r="T7103" s="7">
        <f ca="1">+spotify_data[[#This Row],[Antigüedad Album Dias]]/60</f>
        <v>1.4</v>
      </c>
      <c r="U7103" s="8">
        <f ca="1">spotify_data[[#This Row],[Antigüedad Album Meses]]/12</f>
        <v>0.11666666666666665</v>
      </c>
      <c r="V7103">
        <v>3</v>
      </c>
      <c r="W7103" s="1" t="s">
        <v>21</v>
      </c>
      <c r="X7103" s="1" t="str">
        <f>+IF(spotify_data[[#This Row],[album_type]]="album","Album",IF(spotify_data[[#This Row],[album_type]]="single","Single","Compilation"))</f>
        <v>Single</v>
      </c>
      <c r="Y7103">
        <v>295</v>
      </c>
    </row>
    <row r="7104" spans="1:25" x14ac:dyDescent="0.3">
      <c r="A7104" s="1" t="s">
        <v>328</v>
      </c>
      <c r="B7104" s="1">
        <v>8210</v>
      </c>
      <c r="C7104" s="1" t="s">
        <v>329</v>
      </c>
      <c r="D7104">
        <v>1</v>
      </c>
      <c r="E7104">
        <v>29</v>
      </c>
      <c r="F7104" s="10">
        <f>spotify_data[[#This Row],[track_popularity]]/100</f>
        <v>0.28999999999999998</v>
      </c>
      <c r="G7104" s="9" t="b">
        <v>0</v>
      </c>
      <c r="H7104" s="1">
        <f>+IF(spotify_data[[#This Row],[explicit]]=FALSE,0,1)</f>
        <v>0</v>
      </c>
      <c r="I7104" s="1" t="s">
        <v>330</v>
      </c>
      <c r="J7104" s="7">
        <f>MATCH(spotify_data[[#This Row],[artist_name]],spotify_data[artist_name],0)</f>
        <v>7103</v>
      </c>
      <c r="K7104">
        <v>26</v>
      </c>
      <c r="L7104" s="10">
        <f>spotify_data[[#This Row],[artist_popularity]]/100</f>
        <v>0.26</v>
      </c>
      <c r="M7104">
        <v>13179</v>
      </c>
      <c r="N7104" s="1" t="s">
        <v>331</v>
      </c>
      <c r="O7104" s="1" t="s">
        <v>332</v>
      </c>
      <c r="P7104" s="1">
        <f>MATCH(spotify_data[[#This Row],[album_id]],spotify_data[album_id],0)</f>
        <v>7103</v>
      </c>
      <c r="Q7104" s="1" t="s">
        <v>329</v>
      </c>
      <c r="R7104" s="2">
        <v>45933</v>
      </c>
      <c r="S7104" s="7">
        <f ca="1">+TODAY()-spotify_data[[#This Row],[Fecha lanzamiento Album]]</f>
        <v>98</v>
      </c>
      <c r="T7104" s="7">
        <f ca="1">+spotify_data[[#This Row],[Antigüedad Album Dias]]/60</f>
        <v>1.6333333333333333</v>
      </c>
      <c r="U7104" s="8">
        <f ca="1">spotify_data[[#This Row],[Antigüedad Album Meses]]/12</f>
        <v>0.1361111111111111</v>
      </c>
      <c r="V7104">
        <v>1</v>
      </c>
      <c r="W7104" s="1" t="s">
        <v>21</v>
      </c>
      <c r="X7104" s="1" t="str">
        <f>+IF(spotify_data[[#This Row],[album_type]]="album","Album",IF(spotify_data[[#This Row],[album_type]]="single","Single","Compilation"))</f>
        <v>Single</v>
      </c>
      <c r="Y7104">
        <v>215</v>
      </c>
    </row>
    <row r="7105" spans="1:25" x14ac:dyDescent="0.3">
      <c r="A7105" s="1" t="s">
        <v>556</v>
      </c>
      <c r="B7105" s="1">
        <v>4424</v>
      </c>
      <c r="C7105" s="1" t="s">
        <v>557</v>
      </c>
      <c r="D7105">
        <v>1</v>
      </c>
      <c r="E7105">
        <v>29</v>
      </c>
      <c r="F7105" s="10">
        <f>spotify_data[[#This Row],[track_popularity]]/100</f>
        <v>0.28999999999999998</v>
      </c>
      <c r="G7105" s="9" t="b">
        <v>0</v>
      </c>
      <c r="H7105" s="1">
        <f>+IF(spotify_data[[#This Row],[explicit]]=FALSE,0,1)</f>
        <v>0</v>
      </c>
      <c r="I7105" s="1" t="s">
        <v>558</v>
      </c>
      <c r="J7105" s="7">
        <f>MATCH(spotify_data[[#This Row],[artist_name]],spotify_data[artist_name],0)</f>
        <v>7104</v>
      </c>
      <c r="K7105">
        <v>15</v>
      </c>
      <c r="L7105" s="10">
        <f>spotify_data[[#This Row],[artist_popularity]]/100</f>
        <v>0.15</v>
      </c>
      <c r="M7105">
        <v>3150</v>
      </c>
      <c r="N7105" s="1" t="s">
        <v>23</v>
      </c>
      <c r="O7105" s="1" t="s">
        <v>559</v>
      </c>
      <c r="P7105" s="1">
        <f>MATCH(spotify_data[[#This Row],[album_id]],spotify_data[album_id],0)</f>
        <v>7104</v>
      </c>
      <c r="Q7105" s="1" t="s">
        <v>557</v>
      </c>
      <c r="R7105" s="2">
        <v>45926</v>
      </c>
      <c r="S7105" s="7">
        <f ca="1">+TODAY()-spotify_data[[#This Row],[Fecha lanzamiento Album]]</f>
        <v>105</v>
      </c>
      <c r="T7105" s="7">
        <f ca="1">+spotify_data[[#This Row],[Antigüedad Album Dias]]/60</f>
        <v>1.75</v>
      </c>
      <c r="U7105" s="8">
        <f ca="1">spotify_data[[#This Row],[Antigüedad Album Meses]]/12</f>
        <v>0.14583333333333334</v>
      </c>
      <c r="V7105">
        <v>1</v>
      </c>
      <c r="W7105" s="1" t="s">
        <v>21</v>
      </c>
      <c r="X7105" s="1" t="str">
        <f>+IF(spotify_data[[#This Row],[album_type]]="album","Album",IF(spotify_data[[#This Row],[album_type]]="single","Single","Compilation"))</f>
        <v>Single</v>
      </c>
      <c r="Y7105">
        <v>363</v>
      </c>
    </row>
    <row r="7106" spans="1:25" x14ac:dyDescent="0.3">
      <c r="A7106" s="1" t="s">
        <v>1296</v>
      </c>
      <c r="B7106" s="1">
        <v>5834</v>
      </c>
      <c r="C7106" s="1" t="s">
        <v>1297</v>
      </c>
      <c r="D7106">
        <v>1</v>
      </c>
      <c r="E7106">
        <v>29</v>
      </c>
      <c r="F7106" s="10">
        <f>spotify_data[[#This Row],[track_popularity]]/100</f>
        <v>0.28999999999999998</v>
      </c>
      <c r="G7106" s="9" t="b">
        <v>0</v>
      </c>
      <c r="H7106" s="1">
        <f>+IF(spotify_data[[#This Row],[explicit]]=FALSE,0,1)</f>
        <v>0</v>
      </c>
      <c r="I7106" s="1" t="s">
        <v>1298</v>
      </c>
      <c r="J7106" s="7">
        <f>MATCH(spotify_data[[#This Row],[artist_name]],spotify_data[artist_name],0)</f>
        <v>7105</v>
      </c>
      <c r="K7106">
        <v>13</v>
      </c>
      <c r="L7106" s="10">
        <f>spotify_data[[#This Row],[artist_popularity]]/100</f>
        <v>0.13</v>
      </c>
      <c r="M7106">
        <v>687</v>
      </c>
      <c r="N7106" s="1" t="s">
        <v>23</v>
      </c>
      <c r="O7106" s="1" t="s">
        <v>1299</v>
      </c>
      <c r="P7106" s="1">
        <f>MATCH(spotify_data[[#This Row],[album_id]],spotify_data[album_id],0)</f>
        <v>7105</v>
      </c>
      <c r="Q7106" s="1" t="s">
        <v>1297</v>
      </c>
      <c r="R7106" s="2">
        <v>45876</v>
      </c>
      <c r="S7106" s="7">
        <f ca="1">+TODAY()-spotify_data[[#This Row],[Fecha lanzamiento Album]]</f>
        <v>155</v>
      </c>
      <c r="T7106" s="7">
        <f ca="1">+spotify_data[[#This Row],[Antigüedad Album Dias]]/60</f>
        <v>2.5833333333333335</v>
      </c>
      <c r="U7106" s="8">
        <f ca="1">spotify_data[[#This Row],[Antigüedad Album Meses]]/12</f>
        <v>0.21527777777777779</v>
      </c>
      <c r="V7106">
        <v>1</v>
      </c>
      <c r="W7106" s="1" t="s">
        <v>21</v>
      </c>
      <c r="X7106" s="1" t="str">
        <f>+IF(spotify_data[[#This Row],[album_type]]="album","Album",IF(spotify_data[[#This Row],[album_type]]="single","Single","Compilation"))</f>
        <v>Single</v>
      </c>
      <c r="Y7106">
        <v>317</v>
      </c>
    </row>
    <row r="7107" spans="1:25" x14ac:dyDescent="0.3">
      <c r="A7107" s="1" t="s">
        <v>3063</v>
      </c>
      <c r="B7107" s="1">
        <v>4731</v>
      </c>
      <c r="C7107" s="1" t="s">
        <v>3064</v>
      </c>
      <c r="D7107">
        <v>1</v>
      </c>
      <c r="E7107">
        <v>29</v>
      </c>
      <c r="F7107" s="10">
        <f>spotify_data[[#This Row],[track_popularity]]/100</f>
        <v>0.28999999999999998</v>
      </c>
      <c r="G7107" s="9" t="b">
        <v>1</v>
      </c>
      <c r="H7107" s="1">
        <f>+IF(spotify_data[[#This Row],[explicit]]=FALSE,0,1)</f>
        <v>1</v>
      </c>
      <c r="I7107" s="1" t="s">
        <v>1024</v>
      </c>
      <c r="J7107" s="7">
        <f>MATCH(spotify_data[[#This Row],[artist_name]],spotify_data[artist_name],0)</f>
        <v>6201</v>
      </c>
      <c r="K7107">
        <v>48</v>
      </c>
      <c r="L7107" s="10">
        <f>spotify_data[[#This Row],[artist_popularity]]/100</f>
        <v>0.48</v>
      </c>
      <c r="M7107">
        <v>74002</v>
      </c>
      <c r="N7107" s="1" t="s">
        <v>23</v>
      </c>
      <c r="O7107" s="1" t="s">
        <v>3065</v>
      </c>
      <c r="P7107" s="1">
        <f>MATCH(spotify_data[[#This Row],[album_id]],spotify_data[album_id],0)</f>
        <v>7106</v>
      </c>
      <c r="Q7107" s="1" t="s">
        <v>3064</v>
      </c>
      <c r="R7107" s="2">
        <v>45555</v>
      </c>
      <c r="S7107" s="7">
        <f ca="1">+TODAY()-spotify_data[[#This Row],[Fecha lanzamiento Album]]</f>
        <v>476</v>
      </c>
      <c r="T7107" s="7">
        <f ca="1">+spotify_data[[#This Row],[Antigüedad Album Dias]]/60</f>
        <v>7.9333333333333336</v>
      </c>
      <c r="U7107" s="8">
        <f ca="1">spotify_data[[#This Row],[Antigüedad Album Meses]]/12</f>
        <v>0.66111111111111109</v>
      </c>
      <c r="V7107">
        <v>2</v>
      </c>
      <c r="W7107" s="1" t="s">
        <v>21</v>
      </c>
      <c r="X7107" s="1" t="str">
        <f>+IF(spotify_data[[#This Row],[album_type]]="album","Album",IF(spotify_data[[#This Row],[album_type]]="single","Single","Compilation"))</f>
        <v>Single</v>
      </c>
      <c r="Y7107">
        <v>26</v>
      </c>
    </row>
    <row r="7108" spans="1:25" x14ac:dyDescent="0.3">
      <c r="A7108" s="1" t="s">
        <v>3362</v>
      </c>
      <c r="B7108" s="1">
        <v>5803</v>
      </c>
      <c r="C7108" s="1" t="s">
        <v>3363</v>
      </c>
      <c r="D7108">
        <v>1</v>
      </c>
      <c r="E7108">
        <v>29</v>
      </c>
      <c r="F7108" s="10">
        <f>spotify_data[[#This Row],[track_popularity]]/100</f>
        <v>0.28999999999999998</v>
      </c>
      <c r="G7108" s="9" t="b">
        <v>1</v>
      </c>
      <c r="H7108" s="1">
        <f>+IF(spotify_data[[#This Row],[explicit]]=FALSE,0,1)</f>
        <v>1</v>
      </c>
      <c r="I7108" s="1" t="s">
        <v>3088</v>
      </c>
      <c r="J7108" s="7">
        <f>MATCH(spotify_data[[#This Row],[artist_name]],spotify_data[artist_name],0)</f>
        <v>6214</v>
      </c>
      <c r="K7108">
        <v>34</v>
      </c>
      <c r="L7108" s="10">
        <f>spotify_data[[#This Row],[artist_popularity]]/100</f>
        <v>0.34</v>
      </c>
      <c r="M7108">
        <v>1434</v>
      </c>
      <c r="N7108" s="1" t="s">
        <v>23</v>
      </c>
      <c r="O7108" s="1" t="s">
        <v>3364</v>
      </c>
      <c r="P7108" s="1">
        <f>MATCH(spotify_data[[#This Row],[album_id]],spotify_data[album_id],0)</f>
        <v>7107</v>
      </c>
      <c r="Q7108" s="1" t="s">
        <v>3363</v>
      </c>
      <c r="R7108" s="2">
        <v>45512</v>
      </c>
      <c r="S7108" s="7">
        <f ca="1">+TODAY()-spotify_data[[#This Row],[Fecha lanzamiento Album]]</f>
        <v>519</v>
      </c>
      <c r="T7108" s="7">
        <f ca="1">+spotify_data[[#This Row],[Antigüedad Album Dias]]/60</f>
        <v>8.65</v>
      </c>
      <c r="U7108" s="8">
        <f ca="1">spotify_data[[#This Row],[Antigüedad Album Meses]]/12</f>
        <v>0.72083333333333333</v>
      </c>
      <c r="V7108">
        <v>1</v>
      </c>
      <c r="W7108" s="1" t="s">
        <v>21</v>
      </c>
      <c r="X7108" s="1" t="str">
        <f>+IF(spotify_data[[#This Row],[album_type]]="album","Album",IF(spotify_data[[#This Row],[album_type]]="single","Single","Compilation"))</f>
        <v>Single</v>
      </c>
      <c r="Y7108">
        <v>194</v>
      </c>
    </row>
    <row r="7109" spans="1:25" x14ac:dyDescent="0.3">
      <c r="A7109" s="1" t="s">
        <v>3749</v>
      </c>
      <c r="B7109" s="1">
        <v>5679</v>
      </c>
      <c r="C7109" s="1" t="s">
        <v>3750</v>
      </c>
      <c r="D7109">
        <v>1</v>
      </c>
      <c r="E7109">
        <v>29</v>
      </c>
      <c r="F7109" s="10">
        <f>spotify_data[[#This Row],[track_popularity]]/100</f>
        <v>0.28999999999999998</v>
      </c>
      <c r="G7109" s="9" t="b">
        <v>0</v>
      </c>
      <c r="H7109" s="1">
        <f>+IF(spotify_data[[#This Row],[explicit]]=FALSE,0,1)</f>
        <v>0</v>
      </c>
      <c r="I7109" s="1" t="s">
        <v>3751</v>
      </c>
      <c r="J7109" s="7">
        <f>MATCH(spotify_data[[#This Row],[artist_name]],spotify_data[artist_name],0)</f>
        <v>7108</v>
      </c>
      <c r="K7109">
        <v>55</v>
      </c>
      <c r="L7109" s="10">
        <f>spotify_data[[#This Row],[artist_popularity]]/100</f>
        <v>0.55000000000000004</v>
      </c>
      <c r="M7109">
        <v>8731</v>
      </c>
      <c r="N7109" s="1" t="s">
        <v>3752</v>
      </c>
      <c r="O7109" s="1" t="s">
        <v>3753</v>
      </c>
      <c r="P7109" s="1">
        <f>MATCH(spotify_data[[#This Row],[album_id]],spotify_data[album_id],0)</f>
        <v>7108</v>
      </c>
      <c r="Q7109" s="1" t="s">
        <v>3750</v>
      </c>
      <c r="R7109" s="2">
        <v>45436</v>
      </c>
      <c r="S7109" s="7">
        <f ca="1">+TODAY()-spotify_data[[#This Row],[Fecha lanzamiento Album]]</f>
        <v>595</v>
      </c>
      <c r="T7109" s="7">
        <f ca="1">+spotify_data[[#This Row],[Antigüedad Album Dias]]/60</f>
        <v>9.9166666666666661</v>
      </c>
      <c r="U7109" s="8">
        <f ca="1">spotify_data[[#This Row],[Antigüedad Album Meses]]/12</f>
        <v>0.82638888888888884</v>
      </c>
      <c r="V7109">
        <v>1</v>
      </c>
      <c r="W7109" s="1" t="s">
        <v>21</v>
      </c>
      <c r="X7109" s="1" t="str">
        <f>+IF(spotify_data[[#This Row],[album_type]]="album","Album",IF(spotify_data[[#This Row],[album_type]]="single","Single","Compilation"))</f>
        <v>Single</v>
      </c>
      <c r="Y7109">
        <v>377</v>
      </c>
    </row>
    <row r="7110" spans="1:25" x14ac:dyDescent="0.3">
      <c r="A7110" s="1" t="s">
        <v>3853</v>
      </c>
      <c r="B7110" s="1">
        <v>4184</v>
      </c>
      <c r="C7110" s="1" t="s">
        <v>3854</v>
      </c>
      <c r="D7110">
        <v>2</v>
      </c>
      <c r="E7110">
        <v>29</v>
      </c>
      <c r="F7110" s="10">
        <f>spotify_data[[#This Row],[track_popularity]]/100</f>
        <v>0.28999999999999998</v>
      </c>
      <c r="G7110" s="9" t="b">
        <v>0</v>
      </c>
      <c r="H7110" s="1">
        <f>+IF(spotify_data[[#This Row],[explicit]]=FALSE,0,1)</f>
        <v>0</v>
      </c>
      <c r="I7110" s="1" t="s">
        <v>3846</v>
      </c>
      <c r="J7110" s="7">
        <f>MATCH(spotify_data[[#This Row],[artist_name]],spotify_data[artist_name],0)</f>
        <v>6885</v>
      </c>
      <c r="K7110">
        <v>37</v>
      </c>
      <c r="L7110" s="10">
        <f>spotify_data[[#This Row],[artist_popularity]]/100</f>
        <v>0.37</v>
      </c>
      <c r="M7110">
        <v>10925</v>
      </c>
      <c r="N7110" s="1" t="s">
        <v>23</v>
      </c>
      <c r="O7110" s="1" t="s">
        <v>3847</v>
      </c>
      <c r="P7110" s="1">
        <f>MATCH(spotify_data[[#This Row],[album_id]],spotify_data[album_id],0)</f>
        <v>6885</v>
      </c>
      <c r="Q7110" s="1" t="s">
        <v>3848</v>
      </c>
      <c r="R7110" s="2">
        <v>45418</v>
      </c>
      <c r="S7110" s="7">
        <f ca="1">+TODAY()-spotify_data[[#This Row],[Fecha lanzamiento Album]]</f>
        <v>613</v>
      </c>
      <c r="T7110" s="7">
        <f ca="1">+spotify_data[[#This Row],[Antigüedad Album Dias]]/60</f>
        <v>10.216666666666667</v>
      </c>
      <c r="U7110" s="8">
        <f ca="1">spotify_data[[#This Row],[Antigüedad Album Meses]]/12</f>
        <v>0.85138888888888886</v>
      </c>
      <c r="V7110">
        <v>5</v>
      </c>
      <c r="W7110" s="1" t="s">
        <v>21</v>
      </c>
      <c r="X7110" s="1" t="str">
        <f>+IF(spotify_data[[#This Row],[album_type]]="album","Album",IF(spotify_data[[#This Row],[album_type]]="single","Single","Compilation"))</f>
        <v>Single</v>
      </c>
      <c r="Y7110">
        <v>117</v>
      </c>
    </row>
    <row r="7111" spans="1:25" x14ac:dyDescent="0.3">
      <c r="A7111" s="1" t="s">
        <v>4372</v>
      </c>
      <c r="B7111" s="1">
        <v>7799</v>
      </c>
      <c r="C7111" s="1" t="s">
        <v>4373</v>
      </c>
      <c r="D7111">
        <v>1</v>
      </c>
      <c r="E7111">
        <v>29</v>
      </c>
      <c r="F7111" s="10">
        <f>spotify_data[[#This Row],[track_popularity]]/100</f>
        <v>0.28999999999999998</v>
      </c>
      <c r="G7111" s="9" t="b">
        <v>0</v>
      </c>
      <c r="H7111" s="1">
        <f>+IF(spotify_data[[#This Row],[explicit]]=FALSE,0,1)</f>
        <v>0</v>
      </c>
      <c r="I7111" s="1" t="s">
        <v>4374</v>
      </c>
      <c r="J7111" s="7">
        <f>MATCH(spotify_data[[#This Row],[artist_name]],spotify_data[artist_name],0)</f>
        <v>7110</v>
      </c>
      <c r="K7111">
        <v>21</v>
      </c>
      <c r="L7111" s="10">
        <f>spotify_data[[#This Row],[artist_popularity]]/100</f>
        <v>0.21</v>
      </c>
      <c r="M7111">
        <v>3925</v>
      </c>
      <c r="N7111" s="1" t="s">
        <v>23</v>
      </c>
      <c r="O7111" s="1" t="s">
        <v>4375</v>
      </c>
      <c r="P7111" s="1">
        <f>MATCH(spotify_data[[#This Row],[album_id]],spotify_data[album_id],0)</f>
        <v>7110</v>
      </c>
      <c r="Q7111" s="1" t="s">
        <v>4373</v>
      </c>
      <c r="R7111" s="2">
        <v>45345</v>
      </c>
      <c r="S7111" s="7">
        <f ca="1">+TODAY()-spotify_data[[#This Row],[Fecha lanzamiento Album]]</f>
        <v>686</v>
      </c>
      <c r="T7111" s="7">
        <f ca="1">+spotify_data[[#This Row],[Antigüedad Album Dias]]/60</f>
        <v>11.433333333333334</v>
      </c>
      <c r="U7111" s="8">
        <f ca="1">spotify_data[[#This Row],[Antigüedad Album Meses]]/12</f>
        <v>0.95277777777777783</v>
      </c>
      <c r="V7111">
        <v>1</v>
      </c>
      <c r="W7111" s="1" t="s">
        <v>21</v>
      </c>
      <c r="X7111" s="1" t="str">
        <f>+IF(spotify_data[[#This Row],[album_type]]="album","Album",IF(spotify_data[[#This Row],[album_type]]="single","Single","Compilation"))</f>
        <v>Single</v>
      </c>
      <c r="Y7111">
        <v>204</v>
      </c>
    </row>
    <row r="7112" spans="1:25" x14ac:dyDescent="0.3">
      <c r="A7112" s="1" t="s">
        <v>4501</v>
      </c>
      <c r="B7112" s="1">
        <v>2756</v>
      </c>
      <c r="C7112" s="1" t="s">
        <v>4502</v>
      </c>
      <c r="D7112">
        <v>1</v>
      </c>
      <c r="E7112">
        <v>29</v>
      </c>
      <c r="F7112" s="10">
        <f>spotify_data[[#This Row],[track_popularity]]/100</f>
        <v>0.28999999999999998</v>
      </c>
      <c r="G7112" s="9" t="b">
        <v>0</v>
      </c>
      <c r="H7112" s="1">
        <f>+IF(spotify_data[[#This Row],[explicit]]=FALSE,0,1)</f>
        <v>0</v>
      </c>
      <c r="I7112" s="1" t="s">
        <v>4503</v>
      </c>
      <c r="J7112" s="7">
        <f>MATCH(spotify_data[[#This Row],[artist_name]],spotify_data[artist_name],0)</f>
        <v>7111</v>
      </c>
      <c r="K7112">
        <v>57</v>
      </c>
      <c r="L7112" s="10">
        <f>spotify_data[[#This Row],[artist_popularity]]/100</f>
        <v>0.56999999999999995</v>
      </c>
      <c r="M7112">
        <v>224595</v>
      </c>
      <c r="N7112" s="1" t="s">
        <v>23</v>
      </c>
      <c r="O7112" s="1" t="s">
        <v>4504</v>
      </c>
      <c r="P7112" s="1">
        <f>MATCH(spotify_data[[#This Row],[album_id]],spotify_data[album_id],0)</f>
        <v>7111</v>
      </c>
      <c r="Q7112" s="1" t="s">
        <v>4505</v>
      </c>
      <c r="R7112" s="2">
        <v>45317</v>
      </c>
      <c r="S7112" s="7">
        <f ca="1">+TODAY()-spotify_data[[#This Row],[Fecha lanzamiento Album]]</f>
        <v>714</v>
      </c>
      <c r="T7112" s="7">
        <f ca="1">+spotify_data[[#This Row],[Antigüedad Album Dias]]/60</f>
        <v>11.9</v>
      </c>
      <c r="U7112" s="8">
        <f ca="1">spotify_data[[#This Row],[Antigüedad Album Meses]]/12</f>
        <v>0.9916666666666667</v>
      </c>
      <c r="V7112">
        <v>1</v>
      </c>
      <c r="W7112" s="1" t="s">
        <v>21</v>
      </c>
      <c r="X7112" s="1" t="str">
        <f>+IF(spotify_data[[#This Row],[album_type]]="album","Album",IF(spotify_data[[#This Row],[album_type]]="single","Single","Compilation"))</f>
        <v>Single</v>
      </c>
      <c r="Y7112">
        <v>294</v>
      </c>
    </row>
    <row r="7113" spans="1:25" x14ac:dyDescent="0.3">
      <c r="A7113" s="1" t="s">
        <v>5024</v>
      </c>
      <c r="B7113" s="1">
        <v>2087</v>
      </c>
      <c r="C7113" s="1" t="s">
        <v>5025</v>
      </c>
      <c r="D7113">
        <v>1</v>
      </c>
      <c r="E7113">
        <v>29</v>
      </c>
      <c r="F7113" s="10">
        <f>spotify_data[[#This Row],[track_popularity]]/100</f>
        <v>0.28999999999999998</v>
      </c>
      <c r="G7113" s="9" t="b">
        <v>0</v>
      </c>
      <c r="H7113" s="1">
        <f>+IF(spotify_data[[#This Row],[explicit]]=FALSE,0,1)</f>
        <v>0</v>
      </c>
      <c r="I7113" s="1" t="s">
        <v>5026</v>
      </c>
      <c r="J7113" s="7">
        <f>MATCH(spotify_data[[#This Row],[artist_name]],spotify_data[artist_name],0)</f>
        <v>7112</v>
      </c>
      <c r="K7113">
        <v>41</v>
      </c>
      <c r="L7113" s="10">
        <f>spotify_data[[#This Row],[artist_popularity]]/100</f>
        <v>0.41</v>
      </c>
      <c r="M7113">
        <v>49348</v>
      </c>
      <c r="N7113" s="1" t="s">
        <v>5027</v>
      </c>
      <c r="O7113" s="1" t="s">
        <v>5028</v>
      </c>
      <c r="P7113" s="1">
        <f>MATCH(spotify_data[[#This Row],[album_id]],spotify_data[album_id],0)</f>
        <v>7112</v>
      </c>
      <c r="Q7113" s="1" t="s">
        <v>5025</v>
      </c>
      <c r="R7113" s="2">
        <v>45184</v>
      </c>
      <c r="S7113" s="7">
        <f ca="1">+TODAY()-spotify_data[[#This Row],[Fecha lanzamiento Album]]</f>
        <v>847</v>
      </c>
      <c r="T7113" s="7">
        <f ca="1">+spotify_data[[#This Row],[Antigüedad Album Dias]]/60</f>
        <v>14.116666666666667</v>
      </c>
      <c r="U7113" s="8">
        <f ca="1">spotify_data[[#This Row],[Antigüedad Album Meses]]/12</f>
        <v>1.1763888888888889</v>
      </c>
      <c r="V7113">
        <v>1</v>
      </c>
      <c r="W7113" s="1" t="s">
        <v>21</v>
      </c>
      <c r="X7113" s="1" t="str">
        <f>+IF(spotify_data[[#This Row],[album_type]]="album","Album",IF(spotify_data[[#This Row],[album_type]]="single","Single","Compilation"))</f>
        <v>Single</v>
      </c>
      <c r="Y7113">
        <v>234</v>
      </c>
    </row>
    <row r="7114" spans="1:25" x14ac:dyDescent="0.3">
      <c r="A7114" s="1" t="s">
        <v>5227</v>
      </c>
      <c r="B7114" s="1">
        <v>2917</v>
      </c>
      <c r="C7114" s="1" t="s">
        <v>5228</v>
      </c>
      <c r="D7114">
        <v>1</v>
      </c>
      <c r="E7114">
        <v>29</v>
      </c>
      <c r="F7114" s="10">
        <f>spotify_data[[#This Row],[track_popularity]]/100</f>
        <v>0.28999999999999998</v>
      </c>
      <c r="G7114" s="9" t="b">
        <v>0</v>
      </c>
      <c r="H7114" s="1">
        <f>+IF(spotify_data[[#This Row],[explicit]]=FALSE,0,1)</f>
        <v>0</v>
      </c>
      <c r="I7114" s="1" t="s">
        <v>2552</v>
      </c>
      <c r="J7114" s="7">
        <f>MATCH(spotify_data[[#This Row],[artist_name]],spotify_data[artist_name],0)</f>
        <v>761</v>
      </c>
      <c r="K7114">
        <v>78</v>
      </c>
      <c r="L7114" s="10">
        <f>spotify_data[[#This Row],[artist_popularity]]/100</f>
        <v>0.78</v>
      </c>
      <c r="M7114">
        <v>41264069</v>
      </c>
      <c r="N7114" s="1" t="s">
        <v>23</v>
      </c>
      <c r="O7114" s="1" t="s">
        <v>5229</v>
      </c>
      <c r="P7114" s="1">
        <f>MATCH(spotify_data[[#This Row],[album_id]],spotify_data[album_id],0)</f>
        <v>7113</v>
      </c>
      <c r="Q7114" s="1" t="s">
        <v>5228</v>
      </c>
      <c r="R7114" s="2">
        <v>45148</v>
      </c>
      <c r="S7114" s="7">
        <f ca="1">+TODAY()-spotify_data[[#This Row],[Fecha lanzamiento Album]]</f>
        <v>883</v>
      </c>
      <c r="T7114" s="7">
        <f ca="1">+spotify_data[[#This Row],[Antigüedad Album Dias]]/60</f>
        <v>14.716666666666667</v>
      </c>
      <c r="U7114" s="8">
        <f ca="1">spotify_data[[#This Row],[Antigüedad Album Meses]]/12</f>
        <v>1.226388888888889</v>
      </c>
      <c r="V7114">
        <v>1</v>
      </c>
      <c r="W7114" s="1" t="s">
        <v>21</v>
      </c>
      <c r="X7114" s="1" t="str">
        <f>+IF(spotify_data[[#This Row],[album_type]]="album","Album",IF(spotify_data[[#This Row],[album_type]]="single","Single","Compilation"))</f>
        <v>Single</v>
      </c>
      <c r="Y7114">
        <v>262</v>
      </c>
    </row>
    <row r="7115" spans="1:25" x14ac:dyDescent="0.3">
      <c r="A7115" s="1" t="s">
        <v>5506</v>
      </c>
      <c r="B7115" s="1">
        <v>1847</v>
      </c>
      <c r="C7115" s="1" t="s">
        <v>5507</v>
      </c>
      <c r="D7115">
        <v>1</v>
      </c>
      <c r="E7115">
        <v>29</v>
      </c>
      <c r="F7115" s="10">
        <f>spotify_data[[#This Row],[track_popularity]]/100</f>
        <v>0.28999999999999998</v>
      </c>
      <c r="G7115" s="9" t="b">
        <v>1</v>
      </c>
      <c r="H7115" s="1">
        <f>+IF(spotify_data[[#This Row],[explicit]]=FALSE,0,1)</f>
        <v>1</v>
      </c>
      <c r="I7115" s="1" t="s">
        <v>5508</v>
      </c>
      <c r="J7115" s="7">
        <f>MATCH(spotify_data[[#This Row],[artist_name]],spotify_data[artist_name],0)</f>
        <v>6521</v>
      </c>
      <c r="K7115">
        <v>28</v>
      </c>
      <c r="L7115" s="10">
        <f>spotify_data[[#This Row],[artist_popularity]]/100</f>
        <v>0.28000000000000003</v>
      </c>
      <c r="M7115">
        <v>7683</v>
      </c>
      <c r="N7115" s="1" t="s">
        <v>23</v>
      </c>
      <c r="O7115" s="1" t="s">
        <v>5509</v>
      </c>
      <c r="P7115" s="1">
        <f>MATCH(spotify_data[[#This Row],[album_id]],spotify_data[album_id],0)</f>
        <v>7114</v>
      </c>
      <c r="Q7115" s="1" t="s">
        <v>5507</v>
      </c>
      <c r="R7115" s="2">
        <v>45086</v>
      </c>
      <c r="S7115" s="7">
        <f ca="1">+TODAY()-spotify_data[[#This Row],[Fecha lanzamiento Album]]</f>
        <v>945</v>
      </c>
      <c r="T7115" s="7">
        <f ca="1">+spotify_data[[#This Row],[Antigüedad Album Dias]]/60</f>
        <v>15.75</v>
      </c>
      <c r="U7115" s="8">
        <f ca="1">spotify_data[[#This Row],[Antigüedad Album Meses]]/12</f>
        <v>1.3125</v>
      </c>
      <c r="V7115">
        <v>1</v>
      </c>
      <c r="W7115" s="1" t="s">
        <v>21</v>
      </c>
      <c r="X7115" s="1" t="str">
        <f>+IF(spotify_data[[#This Row],[album_type]]="album","Album",IF(spotify_data[[#This Row],[album_type]]="single","Single","Compilation"))</f>
        <v>Single</v>
      </c>
      <c r="Y7115">
        <v>358</v>
      </c>
    </row>
    <row r="7116" spans="1:25" x14ac:dyDescent="0.3">
      <c r="A7116" s="1" t="s">
        <v>5728</v>
      </c>
      <c r="B7116" s="1">
        <v>4867</v>
      </c>
      <c r="C7116" s="1" t="s">
        <v>5729</v>
      </c>
      <c r="D7116">
        <v>7</v>
      </c>
      <c r="E7116">
        <v>29</v>
      </c>
      <c r="F7116" s="10">
        <f>spotify_data[[#This Row],[track_popularity]]/100</f>
        <v>0.28999999999999998</v>
      </c>
      <c r="G7116" s="9" t="b">
        <v>0</v>
      </c>
      <c r="H7116" s="1">
        <f>+IF(spotify_data[[#This Row],[explicit]]=FALSE,0,1)</f>
        <v>0</v>
      </c>
      <c r="I7116" s="1" t="s">
        <v>1397</v>
      </c>
      <c r="J7116" s="7">
        <f>MATCH(spotify_data[[#This Row],[artist_name]],spotify_data[artist_name],0)</f>
        <v>190</v>
      </c>
      <c r="K7116">
        <v>81</v>
      </c>
      <c r="L7116" s="10">
        <f>spotify_data[[#This Row],[artist_popularity]]/100</f>
        <v>0.81</v>
      </c>
      <c r="M7116">
        <v>26278854</v>
      </c>
      <c r="N7116" s="1" t="s">
        <v>831</v>
      </c>
      <c r="O7116" s="1" t="s">
        <v>5706</v>
      </c>
      <c r="P7116" s="1">
        <f>MATCH(spotify_data[[#This Row],[album_id]],spotify_data[album_id],0)</f>
        <v>6668</v>
      </c>
      <c r="Q7116" s="1" t="s">
        <v>5707</v>
      </c>
      <c r="R7116" s="2">
        <v>45028</v>
      </c>
      <c r="S7116" s="7">
        <f ca="1">+TODAY()-spotify_data[[#This Row],[Fecha lanzamiento Album]]</f>
        <v>1003</v>
      </c>
      <c r="T7116" s="7">
        <f ca="1">+spotify_data[[#This Row],[Antigüedad Album Dias]]/60</f>
        <v>16.716666666666665</v>
      </c>
      <c r="U7116" s="8">
        <f ca="1">spotify_data[[#This Row],[Antigüedad Album Meses]]/12</f>
        <v>1.3930555555555555</v>
      </c>
      <c r="V7116">
        <v>22</v>
      </c>
      <c r="W7116" s="1" t="s">
        <v>20</v>
      </c>
      <c r="X7116" s="1" t="str">
        <f>+IF(spotify_data[[#This Row],[album_type]]="album","Album",IF(spotify_data[[#This Row],[album_type]]="single","Single","Compilation"))</f>
        <v>Album</v>
      </c>
      <c r="Y7116">
        <v>417</v>
      </c>
    </row>
    <row r="7117" spans="1:25" x14ac:dyDescent="0.3">
      <c r="A7117" s="1" t="s">
        <v>5737</v>
      </c>
      <c r="B7117" s="1">
        <v>4166</v>
      </c>
      <c r="C7117" s="1" t="s">
        <v>5738</v>
      </c>
      <c r="D7117">
        <v>9</v>
      </c>
      <c r="E7117">
        <v>29</v>
      </c>
      <c r="F7117" s="10">
        <f>spotify_data[[#This Row],[track_popularity]]/100</f>
        <v>0.28999999999999998</v>
      </c>
      <c r="G7117" s="9" t="b">
        <v>0</v>
      </c>
      <c r="H7117" s="1">
        <f>+IF(spotify_data[[#This Row],[explicit]]=FALSE,0,1)</f>
        <v>0</v>
      </c>
      <c r="I7117" s="1" t="s">
        <v>1397</v>
      </c>
      <c r="J7117" s="7">
        <f>MATCH(spotify_data[[#This Row],[artist_name]],spotify_data[artist_name],0)</f>
        <v>190</v>
      </c>
      <c r="K7117">
        <v>81</v>
      </c>
      <c r="L7117" s="10">
        <f>spotify_data[[#This Row],[artist_popularity]]/100</f>
        <v>0.81</v>
      </c>
      <c r="M7117">
        <v>26272346</v>
      </c>
      <c r="N7117" s="1" t="s">
        <v>831</v>
      </c>
      <c r="O7117" s="1" t="s">
        <v>5706</v>
      </c>
      <c r="P7117" s="1">
        <f>MATCH(spotify_data[[#This Row],[album_id]],spotify_data[album_id],0)</f>
        <v>6668</v>
      </c>
      <c r="Q7117" s="1" t="s">
        <v>5707</v>
      </c>
      <c r="R7117" s="2">
        <v>45028</v>
      </c>
      <c r="S7117" s="7">
        <f ca="1">+TODAY()-spotify_data[[#This Row],[Fecha lanzamiento Album]]</f>
        <v>1003</v>
      </c>
      <c r="T7117" s="7">
        <f ca="1">+spotify_data[[#This Row],[Antigüedad Album Dias]]/60</f>
        <v>16.716666666666665</v>
      </c>
      <c r="U7117" s="8">
        <f ca="1">spotify_data[[#This Row],[Antigüedad Album Meses]]/12</f>
        <v>1.3930555555555555</v>
      </c>
      <c r="V7117">
        <v>22</v>
      </c>
      <c r="W7117" s="1" t="s">
        <v>20</v>
      </c>
      <c r="X7117" s="1" t="str">
        <f>+IF(spotify_data[[#This Row],[album_type]]="album","Album",IF(spotify_data[[#This Row],[album_type]]="single","Single","Compilation"))</f>
        <v>Album</v>
      </c>
      <c r="Y7117">
        <v>398</v>
      </c>
    </row>
    <row r="7118" spans="1:25" x14ac:dyDescent="0.3">
      <c r="A7118" s="1" t="s">
        <v>5743</v>
      </c>
      <c r="B7118" s="1">
        <v>3932</v>
      </c>
      <c r="C7118" s="1" t="s">
        <v>5744</v>
      </c>
      <c r="D7118">
        <v>1</v>
      </c>
      <c r="E7118">
        <v>29</v>
      </c>
      <c r="F7118" s="10">
        <f>spotify_data[[#This Row],[track_popularity]]/100</f>
        <v>0.28999999999999998</v>
      </c>
      <c r="G7118" s="9" t="b">
        <v>0</v>
      </c>
      <c r="H7118" s="1">
        <f>+IF(spotify_data[[#This Row],[explicit]]=FALSE,0,1)</f>
        <v>0</v>
      </c>
      <c r="I7118" s="1" t="s">
        <v>1397</v>
      </c>
      <c r="J7118" s="7">
        <f>MATCH(spotify_data[[#This Row],[artist_name]],spotify_data[artist_name],0)</f>
        <v>190</v>
      </c>
      <c r="K7118">
        <v>81</v>
      </c>
      <c r="L7118" s="10">
        <f>spotify_data[[#This Row],[artist_popularity]]/100</f>
        <v>0.81</v>
      </c>
      <c r="M7118">
        <v>26278854</v>
      </c>
      <c r="N7118" s="1" t="s">
        <v>831</v>
      </c>
      <c r="O7118" s="1" t="s">
        <v>5706</v>
      </c>
      <c r="P7118" s="1">
        <f>MATCH(spotify_data[[#This Row],[album_id]],spotify_data[album_id],0)</f>
        <v>6668</v>
      </c>
      <c r="Q7118" s="1" t="s">
        <v>5707</v>
      </c>
      <c r="R7118" s="2">
        <v>45028</v>
      </c>
      <c r="S7118" s="7">
        <f ca="1">+TODAY()-spotify_data[[#This Row],[Fecha lanzamiento Album]]</f>
        <v>1003</v>
      </c>
      <c r="T7118" s="7">
        <f ca="1">+spotify_data[[#This Row],[Antigüedad Album Dias]]/60</f>
        <v>16.716666666666665</v>
      </c>
      <c r="U7118" s="8">
        <f ca="1">spotify_data[[#This Row],[Antigüedad Album Meses]]/12</f>
        <v>1.3930555555555555</v>
      </c>
      <c r="V7118">
        <v>22</v>
      </c>
      <c r="W7118" s="1" t="s">
        <v>20</v>
      </c>
      <c r="X7118" s="1" t="str">
        <f>+IF(spotify_data[[#This Row],[album_type]]="album","Album",IF(spotify_data[[#This Row],[album_type]]="single","Single","Compilation"))</f>
        <v>Album</v>
      </c>
      <c r="Y7118">
        <v>338</v>
      </c>
    </row>
    <row r="7119" spans="1:25" x14ac:dyDescent="0.3">
      <c r="A7119" s="1" t="s">
        <v>7546</v>
      </c>
      <c r="B7119" s="1">
        <v>1527</v>
      </c>
      <c r="C7119" s="1" t="s">
        <v>7547</v>
      </c>
      <c r="D7119">
        <v>7</v>
      </c>
      <c r="E7119">
        <v>29</v>
      </c>
      <c r="F7119" s="10">
        <f>spotify_data[[#This Row],[track_popularity]]/100</f>
        <v>0.28999999999999998</v>
      </c>
      <c r="G7119" s="9" t="b">
        <v>0</v>
      </c>
      <c r="H7119" s="1">
        <f>+IF(spotify_data[[#This Row],[explicit]]=FALSE,0,1)</f>
        <v>0</v>
      </c>
      <c r="I7119" s="1" t="s">
        <v>7548</v>
      </c>
      <c r="J7119" s="7">
        <f>MATCH(spotify_data[[#This Row],[artist_name]],spotify_data[artist_name],0)</f>
        <v>3666</v>
      </c>
      <c r="K7119">
        <v>60</v>
      </c>
      <c r="L7119" s="10">
        <f>spotify_data[[#This Row],[artist_popularity]]/100</f>
        <v>0.6</v>
      </c>
      <c r="M7119">
        <v>175835</v>
      </c>
      <c r="N7119" s="1" t="s">
        <v>23</v>
      </c>
      <c r="O7119" s="1" t="s">
        <v>7549</v>
      </c>
      <c r="P7119" s="1">
        <f>MATCH(spotify_data[[#This Row],[album_id]],spotify_data[album_id],0)</f>
        <v>7118</v>
      </c>
      <c r="Q7119" s="1" t="s">
        <v>7550</v>
      </c>
      <c r="R7119" s="2">
        <v>44540</v>
      </c>
      <c r="S7119" s="7">
        <f ca="1">+TODAY()-spotify_data[[#This Row],[Fecha lanzamiento Album]]</f>
        <v>1491</v>
      </c>
      <c r="T7119" s="7">
        <f ca="1">+spotify_data[[#This Row],[Antigüedad Album Dias]]/60</f>
        <v>24.85</v>
      </c>
      <c r="U7119" s="8">
        <f ca="1">spotify_data[[#This Row],[Antigüedad Album Meses]]/12</f>
        <v>2.0708333333333333</v>
      </c>
      <c r="V7119">
        <v>31</v>
      </c>
      <c r="W7119" s="1" t="s">
        <v>20</v>
      </c>
      <c r="X7119" s="1" t="str">
        <f>+IF(spotify_data[[#This Row],[album_type]]="album","Album",IF(spotify_data[[#This Row],[album_type]]="single","Single","Compilation"))</f>
        <v>Album</v>
      </c>
      <c r="Y7119">
        <v>86</v>
      </c>
    </row>
    <row r="7120" spans="1:25" x14ac:dyDescent="0.3">
      <c r="A7120" s="1" t="s">
        <v>9638</v>
      </c>
      <c r="B7120" s="1">
        <v>4006</v>
      </c>
      <c r="C7120" s="1" t="s">
        <v>9639</v>
      </c>
      <c r="D7120">
        <v>2</v>
      </c>
      <c r="E7120">
        <v>29</v>
      </c>
      <c r="F7120" s="10">
        <f>spotify_data[[#This Row],[track_popularity]]/100</f>
        <v>0.28999999999999998</v>
      </c>
      <c r="G7120" s="9" t="b">
        <v>1</v>
      </c>
      <c r="H7120" s="1">
        <f>+IF(spotify_data[[#This Row],[explicit]]=FALSE,0,1)</f>
        <v>1</v>
      </c>
      <c r="I7120" s="1" t="s">
        <v>9635</v>
      </c>
      <c r="J7120" s="7">
        <f>MATCH(spotify_data[[#This Row],[artist_name]],spotify_data[artist_name],0)</f>
        <v>7019</v>
      </c>
      <c r="K7120">
        <v>17</v>
      </c>
      <c r="L7120" s="10">
        <f>spotify_data[[#This Row],[artist_popularity]]/100</f>
        <v>0.17</v>
      </c>
      <c r="M7120">
        <v>264</v>
      </c>
      <c r="N7120" s="1" t="s">
        <v>23</v>
      </c>
      <c r="O7120" s="1" t="s">
        <v>9636</v>
      </c>
      <c r="P7120" s="1">
        <f>MATCH(spotify_data[[#This Row],[album_id]],spotify_data[album_id],0)</f>
        <v>7019</v>
      </c>
      <c r="Q7120" s="1" t="s">
        <v>9637</v>
      </c>
      <c r="R7120" s="2">
        <v>43933</v>
      </c>
      <c r="S7120" s="7">
        <f ca="1">+TODAY()-spotify_data[[#This Row],[Fecha lanzamiento Album]]</f>
        <v>2098</v>
      </c>
      <c r="T7120" s="7">
        <f ca="1">+spotify_data[[#This Row],[Antigüedad Album Dias]]/60</f>
        <v>34.966666666666669</v>
      </c>
      <c r="U7120" s="8">
        <f ca="1">spotify_data[[#This Row],[Antigüedad Album Meses]]/12</f>
        <v>2.9138888888888892</v>
      </c>
      <c r="V7120">
        <v>2</v>
      </c>
      <c r="W7120" s="1" t="s">
        <v>21</v>
      </c>
      <c r="X7120" s="1" t="str">
        <f>+IF(spotify_data[[#This Row],[album_type]]="album","Album",IF(spotify_data[[#This Row],[album_type]]="single","Single","Compilation"))</f>
        <v>Single</v>
      </c>
      <c r="Y7120">
        <v>408</v>
      </c>
    </row>
    <row r="7121" spans="1:25" x14ac:dyDescent="0.3">
      <c r="A7121" s="1" t="s">
        <v>10418</v>
      </c>
      <c r="B7121" s="1">
        <v>7343</v>
      </c>
      <c r="C7121" s="1" t="s">
        <v>10419</v>
      </c>
      <c r="D7121">
        <v>11</v>
      </c>
      <c r="E7121">
        <v>29</v>
      </c>
      <c r="F7121" s="10">
        <f>spotify_data[[#This Row],[track_popularity]]/100</f>
        <v>0.28999999999999998</v>
      </c>
      <c r="G7121" s="9" t="b">
        <v>0</v>
      </c>
      <c r="H7121" s="1">
        <f>+IF(spotify_data[[#This Row],[explicit]]=FALSE,0,1)</f>
        <v>0</v>
      </c>
      <c r="I7121" s="1" t="s">
        <v>10412</v>
      </c>
      <c r="J7121" s="7">
        <f>MATCH(spotify_data[[#This Row],[artist_name]],spotify_data[artist_name],0)</f>
        <v>5168</v>
      </c>
      <c r="K7121">
        <v>46</v>
      </c>
      <c r="L7121" s="10">
        <f>spotify_data[[#This Row],[artist_popularity]]/100</f>
        <v>0.46</v>
      </c>
      <c r="M7121">
        <v>152941</v>
      </c>
      <c r="N7121" s="1" t="s">
        <v>10413</v>
      </c>
      <c r="O7121" s="1" t="s">
        <v>10414</v>
      </c>
      <c r="P7121" s="1">
        <f>MATCH(spotify_data[[#This Row],[album_id]],spotify_data[album_id],0)</f>
        <v>5168</v>
      </c>
      <c r="Q7121" s="1" t="s">
        <v>10415</v>
      </c>
      <c r="R7121" s="2">
        <v>43740</v>
      </c>
      <c r="S7121" s="7">
        <f ca="1">+TODAY()-spotify_data[[#This Row],[Fecha lanzamiento Album]]</f>
        <v>2291</v>
      </c>
      <c r="T7121" s="7">
        <f ca="1">+spotify_data[[#This Row],[Antigüedad Album Dias]]/60</f>
        <v>38.18333333333333</v>
      </c>
      <c r="U7121" s="8">
        <f ca="1">spotify_data[[#This Row],[Antigüedad Album Meses]]/12</f>
        <v>3.181944444444444</v>
      </c>
      <c r="V7121">
        <v>17</v>
      </c>
      <c r="W7121" s="1" t="s">
        <v>20</v>
      </c>
      <c r="X7121" s="1" t="str">
        <f>+IF(spotify_data[[#This Row],[album_type]]="album","Album",IF(spotify_data[[#This Row],[album_type]]="single","Single","Compilation"))</f>
        <v>Album</v>
      </c>
      <c r="Y7121">
        <v>182</v>
      </c>
    </row>
    <row r="7122" spans="1:25" x14ac:dyDescent="0.3">
      <c r="A7122" s="1" t="s">
        <v>11076</v>
      </c>
      <c r="B7122" s="1">
        <v>5808</v>
      </c>
      <c r="C7122" s="1" t="s">
        <v>1631</v>
      </c>
      <c r="D7122">
        <v>1</v>
      </c>
      <c r="E7122">
        <v>29</v>
      </c>
      <c r="F7122" s="10">
        <f>spotify_data[[#This Row],[track_popularity]]/100</f>
        <v>0.28999999999999998</v>
      </c>
      <c r="G7122" s="9" t="b">
        <v>0</v>
      </c>
      <c r="H7122" s="1">
        <f>+IF(spotify_data[[#This Row],[explicit]]=FALSE,0,1)</f>
        <v>0</v>
      </c>
      <c r="I7122" s="1" t="s">
        <v>8757</v>
      </c>
      <c r="J7122" s="7">
        <f>MATCH(spotify_data[[#This Row],[artist_name]],spotify_data[artist_name],0)</f>
        <v>5173</v>
      </c>
      <c r="K7122">
        <v>40</v>
      </c>
      <c r="L7122" s="10">
        <f>spotify_data[[#This Row],[artist_popularity]]/100</f>
        <v>0.4</v>
      </c>
      <c r="M7122">
        <v>149035</v>
      </c>
      <c r="N7122" s="1" t="s">
        <v>8758</v>
      </c>
      <c r="O7122" s="1" t="s">
        <v>11060</v>
      </c>
      <c r="P7122" s="1">
        <f>MATCH(spotify_data[[#This Row],[album_id]],spotify_data[album_id],0)</f>
        <v>5173</v>
      </c>
      <c r="Q7122" s="1" t="s">
        <v>11061</v>
      </c>
      <c r="R7122" s="2">
        <v>43574</v>
      </c>
      <c r="S7122" s="7">
        <f ca="1">+TODAY()-spotify_data[[#This Row],[Fecha lanzamiento Album]]</f>
        <v>2457</v>
      </c>
      <c r="T7122" s="7">
        <f ca="1">+spotify_data[[#This Row],[Antigüedad Album Dias]]/60</f>
        <v>40.950000000000003</v>
      </c>
      <c r="U7122" s="8">
        <f ca="1">spotify_data[[#This Row],[Antigüedad Album Meses]]/12</f>
        <v>3.4125000000000001</v>
      </c>
      <c r="V7122">
        <v>13</v>
      </c>
      <c r="W7122" s="1" t="s">
        <v>20</v>
      </c>
      <c r="X7122" s="1" t="str">
        <f>+IF(spotify_data[[#This Row],[album_type]]="album","Album",IF(spotify_data[[#This Row],[album_type]]="single","Single","Compilation"))</f>
        <v>Album</v>
      </c>
      <c r="Y7122">
        <v>373</v>
      </c>
    </row>
    <row r="7123" spans="1:25" x14ac:dyDescent="0.3">
      <c r="A7123" s="1" t="s">
        <v>12115</v>
      </c>
      <c r="B7123" s="1">
        <v>3273</v>
      </c>
      <c r="C7123" s="1" t="s">
        <v>12116</v>
      </c>
      <c r="D7123">
        <v>21</v>
      </c>
      <c r="E7123">
        <v>29</v>
      </c>
      <c r="F7123" s="10">
        <f>spotify_data[[#This Row],[track_popularity]]/100</f>
        <v>0.28999999999999998</v>
      </c>
      <c r="G7123" s="9" t="b">
        <v>0</v>
      </c>
      <c r="H7123" s="1">
        <f>+IF(spotify_data[[#This Row],[explicit]]=FALSE,0,1)</f>
        <v>0</v>
      </c>
      <c r="I7123" s="1" t="s">
        <v>12117</v>
      </c>
      <c r="J7123" s="7">
        <f>MATCH(spotify_data[[#This Row],[artist_name]],spotify_data[artist_name],0)</f>
        <v>7122</v>
      </c>
      <c r="K7123">
        <v>49</v>
      </c>
      <c r="L7123" s="10">
        <f>spotify_data[[#This Row],[artist_popularity]]/100</f>
        <v>0.49</v>
      </c>
      <c r="M7123">
        <v>46464</v>
      </c>
      <c r="N7123" s="1" t="s">
        <v>12118</v>
      </c>
      <c r="O7123" s="1" t="s">
        <v>12119</v>
      </c>
      <c r="P7123" s="1">
        <f>MATCH(spotify_data[[#This Row],[album_id]],spotify_data[album_id],0)</f>
        <v>7122</v>
      </c>
      <c r="Q7123" s="1" t="s">
        <v>12120</v>
      </c>
      <c r="R7123" s="2">
        <v>43322</v>
      </c>
      <c r="S7123" s="7">
        <f ca="1">+TODAY()-spotify_data[[#This Row],[Fecha lanzamiento Album]]</f>
        <v>2709</v>
      </c>
      <c r="T7123" s="7">
        <f ca="1">+spotify_data[[#This Row],[Antigüedad Album Dias]]/60</f>
        <v>45.15</v>
      </c>
      <c r="U7123" s="8">
        <f ca="1">spotify_data[[#This Row],[Antigüedad Album Meses]]/12</f>
        <v>3.7624999999999997</v>
      </c>
      <c r="V7123">
        <v>23</v>
      </c>
      <c r="W7123" s="1" t="s">
        <v>20</v>
      </c>
      <c r="X7123" s="1" t="str">
        <f>+IF(spotify_data[[#This Row],[album_type]]="album","Album",IF(spotify_data[[#This Row],[album_type]]="single","Single","Compilation"))</f>
        <v>Album</v>
      </c>
      <c r="Y7123">
        <v>138</v>
      </c>
    </row>
    <row r="7124" spans="1:25" x14ac:dyDescent="0.3">
      <c r="A7124" s="1" t="s">
        <v>13051</v>
      </c>
      <c r="B7124" s="1">
        <v>3737</v>
      </c>
      <c r="C7124" s="1" t="s">
        <v>13052</v>
      </c>
      <c r="D7124">
        <v>6</v>
      </c>
      <c r="E7124">
        <v>29</v>
      </c>
      <c r="F7124" s="10">
        <f>spotify_data[[#This Row],[track_popularity]]/100</f>
        <v>0.28999999999999998</v>
      </c>
      <c r="G7124" s="9" t="b">
        <v>0</v>
      </c>
      <c r="H7124" s="1">
        <f>+IF(spotify_data[[#This Row],[explicit]]=FALSE,0,1)</f>
        <v>0</v>
      </c>
      <c r="I7124" s="1" t="s">
        <v>318</v>
      </c>
      <c r="J7124" s="7">
        <f>MATCH(spotify_data[[#This Row],[artist_name]],spotify_data[artist_name],0)</f>
        <v>2</v>
      </c>
      <c r="K7124">
        <v>100</v>
      </c>
      <c r="L7124" s="10">
        <f>spotify_data[[#This Row],[artist_popularity]]/100</f>
        <v>1</v>
      </c>
      <c r="M7124">
        <v>145443567</v>
      </c>
      <c r="N7124" s="1" t="s">
        <v>319</v>
      </c>
      <c r="O7124" s="1" t="s">
        <v>13053</v>
      </c>
      <c r="P7124" s="1">
        <f>MATCH(spotify_data[[#This Row],[album_id]],spotify_data[album_id],0)</f>
        <v>527</v>
      </c>
      <c r="Q7124" s="1" t="s">
        <v>13054</v>
      </c>
      <c r="R7124" s="2">
        <v>43048</v>
      </c>
      <c r="S7124" s="7">
        <f ca="1">+TODAY()-spotify_data[[#This Row],[Fecha lanzamiento Album]]</f>
        <v>2983</v>
      </c>
      <c r="T7124" s="7">
        <f ca="1">+spotify_data[[#This Row],[Antigüedad Album Dias]]/60</f>
        <v>49.716666666666669</v>
      </c>
      <c r="U7124" s="8">
        <f ca="1">spotify_data[[#This Row],[Antigüedad Album Meses]]/12</f>
        <v>4.1430555555555557</v>
      </c>
      <c r="V7124">
        <v>46</v>
      </c>
      <c r="W7124" s="1" t="s">
        <v>20</v>
      </c>
      <c r="X7124" s="1" t="str">
        <f>+IF(spotify_data[[#This Row],[album_type]]="album","Album",IF(spotify_data[[#This Row],[album_type]]="single","Single","Compilation"))</f>
        <v>Album</v>
      </c>
      <c r="Y7124">
        <v>341</v>
      </c>
    </row>
    <row r="7125" spans="1:25" x14ac:dyDescent="0.3">
      <c r="A7125" s="1" t="s">
        <v>13059</v>
      </c>
      <c r="B7125" s="1">
        <v>30</v>
      </c>
      <c r="C7125" s="1" t="s">
        <v>13060</v>
      </c>
      <c r="D7125">
        <v>38</v>
      </c>
      <c r="E7125">
        <v>29</v>
      </c>
      <c r="F7125" s="10">
        <f>spotify_data[[#This Row],[track_popularity]]/100</f>
        <v>0.28999999999999998</v>
      </c>
      <c r="G7125" s="9" t="b">
        <v>0</v>
      </c>
      <c r="H7125" s="1">
        <f>+IF(spotify_data[[#This Row],[explicit]]=FALSE,0,1)</f>
        <v>0</v>
      </c>
      <c r="I7125" s="1" t="s">
        <v>318</v>
      </c>
      <c r="J7125" s="7">
        <f>MATCH(spotify_data[[#This Row],[artist_name]],spotify_data[artist_name],0)</f>
        <v>2</v>
      </c>
      <c r="K7125">
        <v>100</v>
      </c>
      <c r="L7125" s="10">
        <f>spotify_data[[#This Row],[artist_popularity]]/100</f>
        <v>1</v>
      </c>
      <c r="M7125">
        <v>145443567</v>
      </c>
      <c r="N7125" s="1" t="s">
        <v>319</v>
      </c>
      <c r="O7125" s="1" t="s">
        <v>13053</v>
      </c>
      <c r="P7125" s="1">
        <f>MATCH(spotify_data[[#This Row],[album_id]],spotify_data[album_id],0)</f>
        <v>527</v>
      </c>
      <c r="Q7125" s="1" t="s">
        <v>13054</v>
      </c>
      <c r="R7125" s="2">
        <v>43048</v>
      </c>
      <c r="S7125" s="7">
        <f ca="1">+TODAY()-spotify_data[[#This Row],[Fecha lanzamiento Album]]</f>
        <v>2983</v>
      </c>
      <c r="T7125" s="7">
        <f ca="1">+spotify_data[[#This Row],[Antigüedad Album Dias]]/60</f>
        <v>49.716666666666669</v>
      </c>
      <c r="U7125" s="8">
        <f ca="1">spotify_data[[#This Row],[Antigüedad Album Meses]]/12</f>
        <v>4.1430555555555557</v>
      </c>
      <c r="V7125">
        <v>46</v>
      </c>
      <c r="W7125" s="1" t="s">
        <v>20</v>
      </c>
      <c r="X7125" s="1" t="str">
        <f>+IF(spotify_data[[#This Row],[album_type]]="album","Album",IF(spotify_data[[#This Row],[album_type]]="single","Single","Compilation"))</f>
        <v>Album</v>
      </c>
      <c r="Y7125">
        <v>446</v>
      </c>
    </row>
    <row r="7126" spans="1:25" x14ac:dyDescent="0.3">
      <c r="A7126" s="1" t="s">
        <v>13078</v>
      </c>
      <c r="B7126" s="1">
        <v>1952</v>
      </c>
      <c r="C7126" s="1" t="s">
        <v>13079</v>
      </c>
      <c r="D7126">
        <v>18</v>
      </c>
      <c r="E7126">
        <v>29</v>
      </c>
      <c r="F7126" s="10">
        <f>spotify_data[[#This Row],[track_popularity]]/100</f>
        <v>0.28999999999999998</v>
      </c>
      <c r="G7126" s="9" t="b">
        <v>0</v>
      </c>
      <c r="H7126" s="1">
        <f>+IF(spotify_data[[#This Row],[explicit]]=FALSE,0,1)</f>
        <v>0</v>
      </c>
      <c r="I7126" s="1" t="s">
        <v>318</v>
      </c>
      <c r="J7126" s="7">
        <f>MATCH(spotify_data[[#This Row],[artist_name]],spotify_data[artist_name],0)</f>
        <v>2</v>
      </c>
      <c r="K7126">
        <v>100</v>
      </c>
      <c r="L7126" s="10">
        <f>spotify_data[[#This Row],[artist_popularity]]/100</f>
        <v>1</v>
      </c>
      <c r="M7126">
        <v>145396321</v>
      </c>
      <c r="N7126" s="1" t="s">
        <v>319</v>
      </c>
      <c r="O7126" s="1" t="s">
        <v>13053</v>
      </c>
      <c r="P7126" s="1">
        <f>MATCH(spotify_data[[#This Row],[album_id]],spotify_data[album_id],0)</f>
        <v>527</v>
      </c>
      <c r="Q7126" s="1" t="s">
        <v>13054</v>
      </c>
      <c r="R7126" s="2">
        <v>43048</v>
      </c>
      <c r="S7126" s="7">
        <f ca="1">+TODAY()-spotify_data[[#This Row],[Fecha lanzamiento Album]]</f>
        <v>2983</v>
      </c>
      <c r="T7126" s="7">
        <f ca="1">+spotify_data[[#This Row],[Antigüedad Album Dias]]/60</f>
        <v>49.716666666666669</v>
      </c>
      <c r="U7126" s="8">
        <f ca="1">spotify_data[[#This Row],[Antigüedad Album Meses]]/12</f>
        <v>4.1430555555555557</v>
      </c>
      <c r="V7126">
        <v>46</v>
      </c>
      <c r="W7126" s="1" t="s">
        <v>20</v>
      </c>
      <c r="X7126" s="1" t="str">
        <f>+IF(spotify_data[[#This Row],[album_type]]="album","Album",IF(spotify_data[[#This Row],[album_type]]="single","Single","Compilation"))</f>
        <v>Album</v>
      </c>
      <c r="Y7126">
        <v>409</v>
      </c>
    </row>
    <row r="7127" spans="1:25" x14ac:dyDescent="0.3">
      <c r="A7127" s="1" t="s">
        <v>13134</v>
      </c>
      <c r="B7127" s="1">
        <v>7513</v>
      </c>
      <c r="C7127" s="1" t="s">
        <v>13135</v>
      </c>
      <c r="D7127">
        <v>19</v>
      </c>
      <c r="E7127">
        <v>29</v>
      </c>
      <c r="F7127" s="10">
        <f>spotify_data[[#This Row],[track_popularity]]/100</f>
        <v>0.28999999999999998</v>
      </c>
      <c r="G7127" s="9" t="b">
        <v>0</v>
      </c>
      <c r="H7127" s="1">
        <f>+IF(spotify_data[[#This Row],[explicit]]=FALSE,0,1)</f>
        <v>0</v>
      </c>
      <c r="I7127" s="1" t="s">
        <v>318</v>
      </c>
      <c r="J7127" s="7">
        <f>MATCH(spotify_data[[#This Row],[artist_name]],spotify_data[artist_name],0)</f>
        <v>2</v>
      </c>
      <c r="K7127">
        <v>100</v>
      </c>
      <c r="L7127" s="10">
        <f>spotify_data[[#This Row],[artist_popularity]]/100</f>
        <v>1</v>
      </c>
      <c r="M7127">
        <v>145443567</v>
      </c>
      <c r="N7127" s="1" t="s">
        <v>319</v>
      </c>
      <c r="O7127" s="1" t="s">
        <v>13053</v>
      </c>
      <c r="P7127" s="1">
        <f>MATCH(spotify_data[[#This Row],[album_id]],spotify_data[album_id],0)</f>
        <v>527</v>
      </c>
      <c r="Q7127" s="1" t="s">
        <v>13054</v>
      </c>
      <c r="R7127" s="2">
        <v>43048</v>
      </c>
      <c r="S7127" s="7">
        <f ca="1">+TODAY()-spotify_data[[#This Row],[Fecha lanzamiento Album]]</f>
        <v>2983</v>
      </c>
      <c r="T7127" s="7">
        <f ca="1">+spotify_data[[#This Row],[Antigüedad Album Dias]]/60</f>
        <v>49.716666666666669</v>
      </c>
      <c r="U7127" s="8">
        <f ca="1">spotify_data[[#This Row],[Antigüedad Album Meses]]/12</f>
        <v>4.1430555555555557</v>
      </c>
      <c r="V7127">
        <v>46</v>
      </c>
      <c r="W7127" s="1" t="s">
        <v>20</v>
      </c>
      <c r="X7127" s="1" t="str">
        <f>+IF(spotify_data[[#This Row],[album_type]]="album","Album",IF(spotify_data[[#This Row],[album_type]]="single","Single","Compilation"))</f>
        <v>Album</v>
      </c>
      <c r="Y7127">
        <v>488</v>
      </c>
    </row>
    <row r="7128" spans="1:25" x14ac:dyDescent="0.3">
      <c r="A7128" s="1" t="s">
        <v>14488</v>
      </c>
      <c r="B7128" s="1">
        <v>5008</v>
      </c>
      <c r="C7128" s="1" t="s">
        <v>14489</v>
      </c>
      <c r="D7128">
        <v>17</v>
      </c>
      <c r="E7128">
        <v>29</v>
      </c>
      <c r="F7128" s="10">
        <f>spotify_data[[#This Row],[track_popularity]]/100</f>
        <v>0.28999999999999998</v>
      </c>
      <c r="G7128" s="9" t="b">
        <v>0</v>
      </c>
      <c r="H7128" s="1">
        <f>+IF(spotify_data[[#This Row],[explicit]]=FALSE,0,1)</f>
        <v>0</v>
      </c>
      <c r="I7128" s="1" t="s">
        <v>7493</v>
      </c>
      <c r="J7128" s="7">
        <f>MATCH(spotify_data[[#This Row],[artist_name]],spotify_data[artist_name],0)</f>
        <v>4263</v>
      </c>
      <c r="K7128">
        <v>72</v>
      </c>
      <c r="L7128" s="10">
        <f>spotify_data[[#This Row],[artist_popularity]]/100</f>
        <v>0.72</v>
      </c>
      <c r="M7128">
        <v>4694955</v>
      </c>
      <c r="N7128" s="1" t="s">
        <v>7494</v>
      </c>
      <c r="O7128" s="1" t="s">
        <v>14458</v>
      </c>
      <c r="P7128" s="1">
        <f>MATCH(spotify_data[[#This Row],[album_id]],spotify_data[album_id],0)</f>
        <v>4411</v>
      </c>
      <c r="Q7128" s="1" t="s">
        <v>14459</v>
      </c>
      <c r="R7128" s="2">
        <v>42608</v>
      </c>
      <c r="S7128" s="7">
        <f ca="1">+TODAY()-spotify_data[[#This Row],[Fecha lanzamiento Album]]</f>
        <v>3423</v>
      </c>
      <c r="T7128" s="7">
        <f ca="1">+spotify_data[[#This Row],[Antigüedad Album Dias]]/60</f>
        <v>57.05</v>
      </c>
      <c r="U7128" s="8">
        <f ca="1">spotify_data[[#This Row],[Antigüedad Album Meses]]/12</f>
        <v>4.7541666666666664</v>
      </c>
      <c r="V7128">
        <v>20</v>
      </c>
      <c r="W7128" s="1" t="s">
        <v>20</v>
      </c>
      <c r="X7128" s="1" t="str">
        <f>+IF(spotify_data[[#This Row],[album_type]]="album","Album",IF(spotify_data[[#This Row],[album_type]]="single","Single","Compilation"))</f>
        <v>Album</v>
      </c>
      <c r="Y7128">
        <v>383</v>
      </c>
    </row>
    <row r="7129" spans="1:25" x14ac:dyDescent="0.3">
      <c r="A7129" s="1" t="s">
        <v>14498</v>
      </c>
      <c r="B7129" s="1">
        <v>5113</v>
      </c>
      <c r="C7129" s="1" t="s">
        <v>14499</v>
      </c>
      <c r="D7129">
        <v>16</v>
      </c>
      <c r="E7129">
        <v>29</v>
      </c>
      <c r="F7129" s="10">
        <f>spotify_data[[#This Row],[track_popularity]]/100</f>
        <v>0.28999999999999998</v>
      </c>
      <c r="G7129" s="9" t="b">
        <v>0</v>
      </c>
      <c r="H7129" s="1">
        <f>+IF(spotify_data[[#This Row],[explicit]]=FALSE,0,1)</f>
        <v>0</v>
      </c>
      <c r="I7129" s="1" t="s">
        <v>7493</v>
      </c>
      <c r="J7129" s="7">
        <f>MATCH(spotify_data[[#This Row],[artist_name]],spotify_data[artist_name],0)</f>
        <v>4263</v>
      </c>
      <c r="K7129">
        <v>72</v>
      </c>
      <c r="L7129" s="10">
        <f>spotify_data[[#This Row],[artist_popularity]]/100</f>
        <v>0.72</v>
      </c>
      <c r="M7129">
        <v>4697897</v>
      </c>
      <c r="N7129" s="1" t="s">
        <v>7494</v>
      </c>
      <c r="O7129" s="1" t="s">
        <v>14458</v>
      </c>
      <c r="P7129" s="1">
        <f>MATCH(spotify_data[[#This Row],[album_id]],spotify_data[album_id],0)</f>
        <v>4411</v>
      </c>
      <c r="Q7129" s="1" t="s">
        <v>14459</v>
      </c>
      <c r="R7129" s="2">
        <v>42608</v>
      </c>
      <c r="S7129" s="7">
        <f ca="1">+TODAY()-spotify_data[[#This Row],[Fecha lanzamiento Album]]</f>
        <v>3423</v>
      </c>
      <c r="T7129" s="7">
        <f ca="1">+spotify_data[[#This Row],[Antigüedad Album Dias]]/60</f>
        <v>57.05</v>
      </c>
      <c r="U7129" s="8">
        <f ca="1">spotify_data[[#This Row],[Antigüedad Album Meses]]/12</f>
        <v>4.7541666666666664</v>
      </c>
      <c r="V7129">
        <v>20</v>
      </c>
      <c r="W7129" s="1" t="s">
        <v>20</v>
      </c>
      <c r="X7129" s="1" t="str">
        <f>+IF(spotify_data[[#This Row],[album_type]]="album","Album",IF(spotify_data[[#This Row],[album_type]]="single","Single","Compilation"))</f>
        <v>Album</v>
      </c>
      <c r="Y7129">
        <v>411</v>
      </c>
    </row>
    <row r="7130" spans="1:25" x14ac:dyDescent="0.3">
      <c r="A7130" s="1" t="s">
        <v>14500</v>
      </c>
      <c r="B7130" s="1">
        <v>481</v>
      </c>
      <c r="C7130" s="1" t="s">
        <v>14501</v>
      </c>
      <c r="D7130">
        <v>21</v>
      </c>
      <c r="E7130">
        <v>29</v>
      </c>
      <c r="F7130" s="10">
        <f>spotify_data[[#This Row],[track_popularity]]/100</f>
        <v>0.28999999999999998</v>
      </c>
      <c r="G7130" s="9" t="b">
        <v>0</v>
      </c>
      <c r="H7130" s="1">
        <f>+IF(spotify_data[[#This Row],[explicit]]=FALSE,0,1)</f>
        <v>0</v>
      </c>
      <c r="I7130" s="1" t="s">
        <v>14502</v>
      </c>
      <c r="J7130" s="7">
        <f>MATCH(spotify_data[[#This Row],[artist_name]],spotify_data[artist_name],0)</f>
        <v>7129</v>
      </c>
      <c r="K7130">
        <v>31</v>
      </c>
      <c r="L7130" s="10">
        <f>spotify_data[[#This Row],[artist_popularity]]/100</f>
        <v>0.31</v>
      </c>
      <c r="M7130">
        <v>1438</v>
      </c>
      <c r="N7130" s="1" t="s">
        <v>23</v>
      </c>
      <c r="O7130" s="1" t="s">
        <v>14503</v>
      </c>
      <c r="P7130" s="1">
        <f>MATCH(spotify_data[[#This Row],[album_id]],spotify_data[album_id],0)</f>
        <v>7129</v>
      </c>
      <c r="Q7130" s="1" t="s">
        <v>14504</v>
      </c>
      <c r="R7130" s="2">
        <v>42606</v>
      </c>
      <c r="S7130" s="7">
        <f ca="1">+TODAY()-spotify_data[[#This Row],[Fecha lanzamiento Album]]</f>
        <v>3425</v>
      </c>
      <c r="T7130" s="7">
        <f ca="1">+spotify_data[[#This Row],[Antigüedad Album Dias]]/60</f>
        <v>57.083333333333336</v>
      </c>
      <c r="U7130" s="8">
        <f ca="1">spotify_data[[#This Row],[Antigüedad Album Meses]]/12</f>
        <v>4.7569444444444446</v>
      </c>
      <c r="V7130">
        <v>26</v>
      </c>
      <c r="W7130" s="1" t="s">
        <v>20</v>
      </c>
      <c r="X7130" s="1" t="str">
        <f>+IF(spotify_data[[#This Row],[album_type]]="album","Album",IF(spotify_data[[#This Row],[album_type]]="single","Single","Compilation"))</f>
        <v>Album</v>
      </c>
      <c r="Y7130">
        <v>266</v>
      </c>
    </row>
    <row r="7131" spans="1:25" x14ac:dyDescent="0.3">
      <c r="A7131" s="1" t="s">
        <v>15004</v>
      </c>
      <c r="B7131" s="1">
        <v>6367</v>
      </c>
      <c r="C7131" s="1" t="s">
        <v>15005</v>
      </c>
      <c r="D7131">
        <v>3</v>
      </c>
      <c r="E7131">
        <v>29</v>
      </c>
      <c r="F7131" s="10">
        <f>spotify_data[[#This Row],[track_popularity]]/100</f>
        <v>0.28999999999999998</v>
      </c>
      <c r="G7131" s="9" t="b">
        <v>0</v>
      </c>
      <c r="H7131" s="1">
        <f>+IF(spotify_data[[#This Row],[explicit]]=FALSE,0,1)</f>
        <v>0</v>
      </c>
      <c r="I7131" s="1" t="s">
        <v>15006</v>
      </c>
      <c r="J7131" s="7">
        <f>MATCH(spotify_data[[#This Row],[artist_name]],spotify_data[artist_name],0)</f>
        <v>3212</v>
      </c>
      <c r="K7131">
        <v>65</v>
      </c>
      <c r="L7131" s="10">
        <f>spotify_data[[#This Row],[artist_popularity]]/100</f>
        <v>0.65</v>
      </c>
      <c r="M7131">
        <v>189207</v>
      </c>
      <c r="N7131" s="1" t="s">
        <v>10139</v>
      </c>
      <c r="O7131" s="1" t="s">
        <v>15007</v>
      </c>
      <c r="P7131" s="1">
        <f>MATCH(spotify_data[[#This Row],[album_id]],spotify_data[album_id],0)</f>
        <v>7028</v>
      </c>
      <c r="Q7131" s="1" t="s">
        <v>15008</v>
      </c>
      <c r="R7131" s="2">
        <v>42398</v>
      </c>
      <c r="S7131" s="7">
        <f ca="1">+TODAY()-spotify_data[[#This Row],[Fecha lanzamiento Album]]</f>
        <v>3633</v>
      </c>
      <c r="T7131" s="7">
        <f ca="1">+spotify_data[[#This Row],[Antigüedad Album Dias]]/60</f>
        <v>60.55</v>
      </c>
      <c r="U7131" s="8">
        <f ca="1">spotify_data[[#This Row],[Antigüedad Album Meses]]/12</f>
        <v>5.0458333333333334</v>
      </c>
      <c r="V7131">
        <v>13</v>
      </c>
      <c r="W7131" s="1" t="s">
        <v>20</v>
      </c>
      <c r="X7131" s="1" t="str">
        <f>+IF(spotify_data[[#This Row],[album_type]]="album","Album",IF(spotify_data[[#This Row],[album_type]]="single","Single","Compilation"))</f>
        <v>Album</v>
      </c>
      <c r="Y7131">
        <v>392</v>
      </c>
    </row>
    <row r="7132" spans="1:25" x14ac:dyDescent="0.3">
      <c r="A7132" s="1" t="s">
        <v>16402</v>
      </c>
      <c r="B7132" s="1">
        <v>8028</v>
      </c>
      <c r="C7132" s="1" t="s">
        <v>16403</v>
      </c>
      <c r="D7132">
        <v>1</v>
      </c>
      <c r="E7132">
        <v>29</v>
      </c>
      <c r="F7132" s="10">
        <f>spotify_data[[#This Row],[track_popularity]]/100</f>
        <v>0.28999999999999998</v>
      </c>
      <c r="G7132" s="9" t="b">
        <v>0</v>
      </c>
      <c r="H7132" s="1">
        <f>+IF(spotify_data[[#This Row],[explicit]]=FALSE,0,1)</f>
        <v>0</v>
      </c>
      <c r="I7132" s="1" t="s">
        <v>16404</v>
      </c>
      <c r="J7132" s="7">
        <f>MATCH(spotify_data[[#This Row],[artist_name]],spotify_data[artist_name],0)</f>
        <v>7131</v>
      </c>
      <c r="K7132">
        <v>38</v>
      </c>
      <c r="L7132" s="10">
        <f>spotify_data[[#This Row],[artist_popularity]]/100</f>
        <v>0.38</v>
      </c>
      <c r="M7132">
        <v>10148</v>
      </c>
      <c r="N7132" s="1" t="s">
        <v>23</v>
      </c>
      <c r="O7132" s="1" t="s">
        <v>16405</v>
      </c>
      <c r="P7132" s="1">
        <f>MATCH(spotify_data[[#This Row],[album_id]],spotify_data[album_id],0)</f>
        <v>7131</v>
      </c>
      <c r="Q7132" s="1" t="s">
        <v>16406</v>
      </c>
      <c r="R7132" s="2">
        <v>41900</v>
      </c>
      <c r="S7132" s="7">
        <f ca="1">+TODAY()-spotify_data[[#This Row],[Fecha lanzamiento Album]]</f>
        <v>4131</v>
      </c>
      <c r="T7132" s="7">
        <f ca="1">+spotify_data[[#This Row],[Antigüedad Album Dias]]/60</f>
        <v>68.849999999999994</v>
      </c>
      <c r="U7132" s="8">
        <f ca="1">spotify_data[[#This Row],[Antigüedad Album Meses]]/12</f>
        <v>5.7374999999999998</v>
      </c>
      <c r="V7132">
        <v>1</v>
      </c>
      <c r="W7132" s="1" t="s">
        <v>21</v>
      </c>
      <c r="X7132" s="1" t="str">
        <f>+IF(spotify_data[[#This Row],[album_type]]="album","Album",IF(spotify_data[[#This Row],[album_type]]="single","Single","Compilation"))</f>
        <v>Single</v>
      </c>
      <c r="Y7132">
        <v>275</v>
      </c>
    </row>
    <row r="7133" spans="1:25" x14ac:dyDescent="0.3">
      <c r="A7133" s="1" t="s">
        <v>16605</v>
      </c>
      <c r="B7133" s="1">
        <v>1197</v>
      </c>
      <c r="C7133" s="1" t="s">
        <v>16606</v>
      </c>
      <c r="D7133">
        <v>1</v>
      </c>
      <c r="E7133">
        <v>29</v>
      </c>
      <c r="F7133" s="10">
        <f>spotify_data[[#This Row],[track_popularity]]/100</f>
        <v>0.28999999999999998</v>
      </c>
      <c r="G7133" s="9" t="b">
        <v>0</v>
      </c>
      <c r="H7133" s="1">
        <f>+IF(spotify_data[[#This Row],[explicit]]=FALSE,0,1)</f>
        <v>0</v>
      </c>
      <c r="I7133" s="1" t="s">
        <v>16607</v>
      </c>
      <c r="J7133" s="7">
        <f>MATCH(spotify_data[[#This Row],[artist_name]],spotify_data[artist_name],0)</f>
        <v>7132</v>
      </c>
      <c r="K7133">
        <v>12</v>
      </c>
      <c r="L7133" s="10">
        <f>spotify_data[[#This Row],[artist_popularity]]/100</f>
        <v>0.12</v>
      </c>
      <c r="M7133">
        <v>190</v>
      </c>
      <c r="N7133" s="1" t="s">
        <v>23</v>
      </c>
      <c r="O7133" s="1" t="s">
        <v>16608</v>
      </c>
      <c r="P7133" s="1">
        <f>MATCH(spotify_data[[#This Row],[album_id]],spotify_data[album_id],0)</f>
        <v>7132</v>
      </c>
      <c r="Q7133" s="1" t="s">
        <v>16606</v>
      </c>
      <c r="R7133" s="2">
        <v>41806</v>
      </c>
      <c r="S7133" s="7">
        <f ca="1">+TODAY()-spotify_data[[#This Row],[Fecha lanzamiento Album]]</f>
        <v>4225</v>
      </c>
      <c r="T7133" s="7">
        <f ca="1">+spotify_data[[#This Row],[Antigüedad Album Dias]]/60</f>
        <v>70.416666666666671</v>
      </c>
      <c r="U7133" s="8">
        <f ca="1">spotify_data[[#This Row],[Antigüedad Album Meses]]/12</f>
        <v>5.8680555555555562</v>
      </c>
      <c r="V7133">
        <v>1</v>
      </c>
      <c r="W7133" s="1" t="s">
        <v>21</v>
      </c>
      <c r="X7133" s="1" t="str">
        <f>+IF(spotify_data[[#This Row],[album_type]]="album","Album",IF(spotify_data[[#This Row],[album_type]]="single","Single","Compilation"))</f>
        <v>Single</v>
      </c>
      <c r="Y7133">
        <v>28</v>
      </c>
    </row>
    <row r="7134" spans="1:25" x14ac:dyDescent="0.3">
      <c r="A7134" s="1" t="s">
        <v>16748</v>
      </c>
      <c r="B7134" s="1">
        <v>5649</v>
      </c>
      <c r="C7134" s="1" t="s">
        <v>16749</v>
      </c>
      <c r="D7134">
        <v>16</v>
      </c>
      <c r="E7134">
        <v>29</v>
      </c>
      <c r="F7134" s="10">
        <f>spotify_data[[#This Row],[track_popularity]]/100</f>
        <v>0.28999999999999998</v>
      </c>
      <c r="G7134" s="9" t="b">
        <v>0</v>
      </c>
      <c r="H7134" s="1">
        <f>+IF(spotify_data[[#This Row],[explicit]]=FALSE,0,1)</f>
        <v>0</v>
      </c>
      <c r="I7134" s="1" t="s">
        <v>6414</v>
      </c>
      <c r="J7134" s="7">
        <f>MATCH(spotify_data[[#This Row],[artist_name]],spotify_data[artist_name],0)</f>
        <v>530</v>
      </c>
      <c r="K7134">
        <v>85</v>
      </c>
      <c r="L7134" s="10">
        <f>spotify_data[[#This Row],[artist_popularity]]/100</f>
        <v>0.85</v>
      </c>
      <c r="M7134">
        <v>39788275</v>
      </c>
      <c r="N7134" s="1" t="s">
        <v>6415</v>
      </c>
      <c r="O7134" s="1" t="s">
        <v>16744</v>
      </c>
      <c r="P7134" s="1">
        <f>MATCH(spotify_data[[#This Row],[album_id]],spotify_data[album_id],0)</f>
        <v>5083</v>
      </c>
      <c r="Q7134" s="1" t="s">
        <v>16745</v>
      </c>
      <c r="R7134" s="2">
        <v>41719</v>
      </c>
      <c r="S7134" s="7">
        <f ca="1">+TODAY()-spotify_data[[#This Row],[Fecha lanzamiento Album]]</f>
        <v>4312</v>
      </c>
      <c r="T7134" s="7">
        <f ca="1">+spotify_data[[#This Row],[Antigüedad Album Dias]]/60</f>
        <v>71.86666666666666</v>
      </c>
      <c r="U7134" s="8">
        <f ca="1">spotify_data[[#This Row],[Antigüedad Album Meses]]/12</f>
        <v>5.988888888888888</v>
      </c>
      <c r="V7134">
        <v>17</v>
      </c>
      <c r="W7134" s="1" t="s">
        <v>20</v>
      </c>
      <c r="X7134" s="1" t="str">
        <f>+IF(spotify_data[[#This Row],[album_type]]="album","Album",IF(spotify_data[[#This Row],[album_type]]="single","Single","Compilation"))</f>
        <v>Album</v>
      </c>
      <c r="Y7134">
        <v>329</v>
      </c>
    </row>
    <row r="7135" spans="1:25" x14ac:dyDescent="0.3">
      <c r="A7135" s="1" t="s">
        <v>16990</v>
      </c>
      <c r="B7135" s="1">
        <v>357</v>
      </c>
      <c r="C7135" s="1" t="s">
        <v>16344</v>
      </c>
      <c r="D7135">
        <v>10</v>
      </c>
      <c r="E7135">
        <v>29</v>
      </c>
      <c r="F7135" s="10">
        <f>spotify_data[[#This Row],[track_popularity]]/100</f>
        <v>0.28999999999999998</v>
      </c>
      <c r="G7135" s="9" t="b">
        <v>0</v>
      </c>
      <c r="H7135" s="1">
        <f>+IF(spotify_data[[#This Row],[explicit]]=FALSE,0,1)</f>
        <v>0</v>
      </c>
      <c r="I7135" s="1" t="s">
        <v>16991</v>
      </c>
      <c r="J7135" s="7">
        <f>MATCH(spotify_data[[#This Row],[artist_name]],spotify_data[artist_name],0)</f>
        <v>2865</v>
      </c>
      <c r="K7135">
        <v>58</v>
      </c>
      <c r="L7135" s="10">
        <f>spotify_data[[#This Row],[artist_popularity]]/100</f>
        <v>0.57999999999999996</v>
      </c>
      <c r="M7135">
        <v>447612</v>
      </c>
      <c r="N7135" s="1" t="s">
        <v>23</v>
      </c>
      <c r="O7135" s="1" t="s">
        <v>16992</v>
      </c>
      <c r="P7135" s="1">
        <f>MATCH(spotify_data[[#This Row],[album_id]],spotify_data[album_id],0)</f>
        <v>7134</v>
      </c>
      <c r="Q7135" s="1" t="s">
        <v>16993</v>
      </c>
      <c r="R7135" s="2">
        <v>41640</v>
      </c>
      <c r="S7135" s="7">
        <f ca="1">+TODAY()-spotify_data[[#This Row],[Fecha lanzamiento Album]]</f>
        <v>4391</v>
      </c>
      <c r="T7135" s="7">
        <f ca="1">+spotify_data[[#This Row],[Antigüedad Album Dias]]/60</f>
        <v>73.183333333333337</v>
      </c>
      <c r="U7135" s="8">
        <f ca="1">spotify_data[[#This Row],[Antigüedad Album Meses]]/12</f>
        <v>6.0986111111111114</v>
      </c>
      <c r="V7135">
        <v>12</v>
      </c>
      <c r="W7135" s="1" t="s">
        <v>20</v>
      </c>
      <c r="X7135" s="1" t="str">
        <f>+IF(spotify_data[[#This Row],[album_type]]="album","Album",IF(spotify_data[[#This Row],[album_type]]="single","Single","Compilation"))</f>
        <v>Album</v>
      </c>
      <c r="Y7135">
        <v>338</v>
      </c>
    </row>
    <row r="7136" spans="1:25" x14ac:dyDescent="0.3">
      <c r="A7136" s="1" t="s">
        <v>17013</v>
      </c>
      <c r="B7136" s="1">
        <v>6407</v>
      </c>
      <c r="C7136" s="1" t="s">
        <v>17014</v>
      </c>
      <c r="D7136">
        <v>17</v>
      </c>
      <c r="E7136">
        <v>29</v>
      </c>
      <c r="F7136" s="10">
        <f>spotify_data[[#This Row],[track_popularity]]/100</f>
        <v>0.28999999999999998</v>
      </c>
      <c r="G7136" s="9" t="b">
        <v>0</v>
      </c>
      <c r="H7136" s="1">
        <f>+IF(spotify_data[[#This Row],[explicit]]=FALSE,0,1)</f>
        <v>0</v>
      </c>
      <c r="I7136" s="1" t="s">
        <v>17015</v>
      </c>
      <c r="J7136" s="7">
        <f>MATCH(spotify_data[[#This Row],[artist_name]],spotify_data[artist_name],0)</f>
        <v>7135</v>
      </c>
      <c r="K7136">
        <v>14</v>
      </c>
      <c r="L7136" s="10">
        <f>spotify_data[[#This Row],[artist_popularity]]/100</f>
        <v>0.14000000000000001</v>
      </c>
      <c r="M7136">
        <v>1525</v>
      </c>
      <c r="N7136" s="1" t="s">
        <v>3426</v>
      </c>
      <c r="O7136" s="1" t="s">
        <v>17016</v>
      </c>
      <c r="P7136" s="1">
        <f>MATCH(spotify_data[[#This Row],[album_id]],spotify_data[album_id],0)</f>
        <v>7135</v>
      </c>
      <c r="Q7136" s="1" t="s">
        <v>17017</v>
      </c>
      <c r="R7136" s="2">
        <v>41640</v>
      </c>
      <c r="S7136" s="7">
        <f ca="1">+TODAY()-spotify_data[[#This Row],[Fecha lanzamiento Album]]</f>
        <v>4391</v>
      </c>
      <c r="T7136" s="7">
        <f ca="1">+spotify_data[[#This Row],[Antigüedad Album Dias]]/60</f>
        <v>73.183333333333337</v>
      </c>
      <c r="U7136" s="8">
        <f ca="1">spotify_data[[#This Row],[Antigüedad Album Meses]]/12</f>
        <v>6.0986111111111114</v>
      </c>
      <c r="V7136">
        <v>20</v>
      </c>
      <c r="W7136" s="1" t="s">
        <v>1932</v>
      </c>
      <c r="X7136" s="1" t="str">
        <f>+IF(spotify_data[[#This Row],[album_type]]="album","Album",IF(spotify_data[[#This Row],[album_type]]="single","Single","Compilation"))</f>
        <v>Compilation</v>
      </c>
      <c r="Y7136">
        <v>2</v>
      </c>
    </row>
    <row r="7137" spans="1:25" x14ac:dyDescent="0.3">
      <c r="A7137" s="1" t="s">
        <v>17109</v>
      </c>
      <c r="B7137" s="1">
        <v>4921</v>
      </c>
      <c r="C7137" s="1" t="s">
        <v>17110</v>
      </c>
      <c r="D7137">
        <v>10</v>
      </c>
      <c r="E7137">
        <v>29</v>
      </c>
      <c r="F7137" s="10">
        <f>spotify_data[[#This Row],[track_popularity]]/100</f>
        <v>0.28999999999999998</v>
      </c>
      <c r="G7137" s="9" t="b">
        <v>0</v>
      </c>
      <c r="H7137" s="1">
        <f>+IF(spotify_data[[#This Row],[explicit]]=FALSE,0,1)</f>
        <v>0</v>
      </c>
      <c r="I7137" s="1" t="s">
        <v>17096</v>
      </c>
      <c r="J7137" s="7">
        <f>MATCH(spotify_data[[#This Row],[artist_name]],spotify_data[artist_name],0)</f>
        <v>981</v>
      </c>
      <c r="K7137">
        <v>66</v>
      </c>
      <c r="L7137" s="10">
        <f>spotify_data[[#This Row],[artist_popularity]]/100</f>
        <v>0.66</v>
      </c>
      <c r="M7137">
        <v>1475258</v>
      </c>
      <c r="N7137" s="1" t="s">
        <v>23</v>
      </c>
      <c r="O7137" s="1" t="s">
        <v>17097</v>
      </c>
      <c r="P7137" s="1">
        <f>MATCH(spotify_data[[#This Row],[album_id]],spotify_data[album_id],0)</f>
        <v>5958</v>
      </c>
      <c r="Q7137" s="1" t="s">
        <v>17098</v>
      </c>
      <c r="R7137" s="2">
        <v>41583</v>
      </c>
      <c r="S7137" s="7">
        <f ca="1">+TODAY()-spotify_data[[#This Row],[Fecha lanzamiento Album]]</f>
        <v>4448</v>
      </c>
      <c r="T7137" s="7">
        <f ca="1">+spotify_data[[#This Row],[Antigüedad Album Dias]]/60</f>
        <v>74.13333333333334</v>
      </c>
      <c r="U7137" s="8">
        <f ca="1">spotify_data[[#This Row],[Antigüedad Album Meses]]/12</f>
        <v>6.177777777777778</v>
      </c>
      <c r="V7137">
        <v>16</v>
      </c>
      <c r="W7137" s="1" t="s">
        <v>20</v>
      </c>
      <c r="X7137" s="1" t="str">
        <f>+IF(spotify_data[[#This Row],[album_type]]="album","Album",IF(spotify_data[[#This Row],[album_type]]="single","Single","Compilation"))</f>
        <v>Album</v>
      </c>
      <c r="Y7137">
        <v>298</v>
      </c>
    </row>
    <row r="7138" spans="1:25" x14ac:dyDescent="0.3">
      <c r="A7138" s="1" t="s">
        <v>17450</v>
      </c>
      <c r="B7138" s="1">
        <v>1789</v>
      </c>
      <c r="C7138" s="1" t="s">
        <v>17451</v>
      </c>
      <c r="D7138">
        <v>10</v>
      </c>
      <c r="E7138">
        <v>29</v>
      </c>
      <c r="F7138" s="10">
        <f>spotify_data[[#This Row],[track_popularity]]/100</f>
        <v>0.28999999999999998</v>
      </c>
      <c r="G7138" s="9" t="b">
        <v>0</v>
      </c>
      <c r="H7138" s="1">
        <f>+IF(spotify_data[[#This Row],[explicit]]=FALSE,0,1)</f>
        <v>0</v>
      </c>
      <c r="I7138" s="1" t="s">
        <v>10138</v>
      </c>
      <c r="J7138" s="7">
        <f>MATCH(spotify_data[[#This Row],[artist_name]],spotify_data[artist_name],0)</f>
        <v>5308</v>
      </c>
      <c r="K7138">
        <v>52</v>
      </c>
      <c r="L7138" s="10">
        <f>spotify_data[[#This Row],[artist_popularity]]/100</f>
        <v>0.52</v>
      </c>
      <c r="M7138">
        <v>90502</v>
      </c>
      <c r="N7138" s="1" t="s">
        <v>10139</v>
      </c>
      <c r="O7138" s="1" t="s">
        <v>17452</v>
      </c>
      <c r="P7138" s="1">
        <f>MATCH(spotify_data[[#This Row],[album_id]],spotify_data[album_id],0)</f>
        <v>7137</v>
      </c>
      <c r="Q7138" s="1" t="s">
        <v>17453</v>
      </c>
      <c r="R7138" s="2">
        <v>41449</v>
      </c>
      <c r="S7138" s="7">
        <f ca="1">+TODAY()-spotify_data[[#This Row],[Fecha lanzamiento Album]]</f>
        <v>4582</v>
      </c>
      <c r="T7138" s="7">
        <f ca="1">+spotify_data[[#This Row],[Antigüedad Album Dias]]/60</f>
        <v>76.36666666666666</v>
      </c>
      <c r="U7138" s="8">
        <f ca="1">spotify_data[[#This Row],[Antigüedad Album Meses]]/12</f>
        <v>6.363888888888888</v>
      </c>
      <c r="V7138">
        <v>38</v>
      </c>
      <c r="W7138" s="1" t="s">
        <v>20</v>
      </c>
      <c r="X7138" s="1" t="str">
        <f>+IF(spotify_data[[#This Row],[album_type]]="album","Album",IF(spotify_data[[#This Row],[album_type]]="single","Single","Compilation"))</f>
        <v>Album</v>
      </c>
      <c r="Y7138">
        <v>144</v>
      </c>
    </row>
    <row r="7139" spans="1:25" x14ac:dyDescent="0.3">
      <c r="A7139" s="1" t="s">
        <v>18600</v>
      </c>
      <c r="B7139" s="1">
        <v>1248</v>
      </c>
      <c r="C7139" s="1" t="s">
        <v>18601</v>
      </c>
      <c r="D7139">
        <v>2</v>
      </c>
      <c r="E7139">
        <v>29</v>
      </c>
      <c r="F7139" s="10">
        <f>spotify_data[[#This Row],[track_popularity]]/100</f>
        <v>0.28999999999999998</v>
      </c>
      <c r="G7139" s="9" t="b">
        <v>0</v>
      </c>
      <c r="H7139" s="1">
        <f>+IF(spotify_data[[#This Row],[explicit]]=FALSE,0,1)</f>
        <v>0</v>
      </c>
      <c r="I7139" s="1" t="s">
        <v>6414</v>
      </c>
      <c r="J7139" s="7">
        <f>MATCH(spotify_data[[#This Row],[artist_name]],spotify_data[artist_name],0)</f>
        <v>530</v>
      </c>
      <c r="K7139">
        <v>85</v>
      </c>
      <c r="L7139" s="10">
        <f>spotify_data[[#This Row],[artist_popularity]]/100</f>
        <v>0.85</v>
      </c>
      <c r="M7139">
        <v>39788275</v>
      </c>
      <c r="N7139" s="1" t="s">
        <v>6415</v>
      </c>
      <c r="O7139" s="1" t="s">
        <v>18602</v>
      </c>
      <c r="P7139" s="1">
        <f>MATCH(spotify_data[[#This Row],[album_id]],spotify_data[album_id],0)</f>
        <v>7138</v>
      </c>
      <c r="Q7139" s="1" t="s">
        <v>18603</v>
      </c>
      <c r="R7139" s="2">
        <v>40882</v>
      </c>
      <c r="S7139" s="7">
        <f ca="1">+TODAY()-spotify_data[[#This Row],[Fecha lanzamiento Album]]</f>
        <v>5149</v>
      </c>
      <c r="T7139" s="7">
        <f ca="1">+spotify_data[[#This Row],[Antigüedad Album Dias]]/60</f>
        <v>85.816666666666663</v>
      </c>
      <c r="U7139" s="8">
        <f ca="1">spotify_data[[#This Row],[Antigüedad Album Meses]]/12</f>
        <v>7.1513888888888886</v>
      </c>
      <c r="V7139">
        <v>19</v>
      </c>
      <c r="W7139" s="1" t="s">
        <v>20</v>
      </c>
      <c r="X7139" s="1" t="str">
        <f>+IF(spotify_data[[#This Row],[album_type]]="album","Album",IF(spotify_data[[#This Row],[album_type]]="single","Single","Compilation"))</f>
        <v>Album</v>
      </c>
      <c r="Y7139">
        <v>281</v>
      </c>
    </row>
    <row r="7140" spans="1:25" x14ac:dyDescent="0.3">
      <c r="A7140" s="1" t="s">
        <v>18897</v>
      </c>
      <c r="B7140" s="1">
        <v>14459</v>
      </c>
      <c r="C7140" s="1" t="s">
        <v>18898</v>
      </c>
      <c r="D7140">
        <v>16</v>
      </c>
      <c r="E7140">
        <v>29</v>
      </c>
      <c r="F7140" s="10">
        <f>spotify_data[[#This Row],[track_popularity]]/100</f>
        <v>0.28999999999999998</v>
      </c>
      <c r="G7140" s="9" t="b">
        <v>1</v>
      </c>
      <c r="H7140" s="1">
        <f>+IF(spotify_data[[#This Row],[explicit]]=FALSE,0,1)</f>
        <v>1</v>
      </c>
      <c r="I7140" s="1" t="s">
        <v>16180</v>
      </c>
      <c r="J7140" s="7">
        <f>MATCH(spotify_data[[#This Row],[artist_name]],spotify_data[artist_name],0)</f>
        <v>102</v>
      </c>
      <c r="K7140">
        <v>84</v>
      </c>
      <c r="L7140" s="10">
        <f>spotify_data[[#This Row],[artist_popularity]]/100</f>
        <v>0.84</v>
      </c>
      <c r="M7140">
        <v>11933906</v>
      </c>
      <c r="N7140" s="1" t="s">
        <v>23</v>
      </c>
      <c r="O7140" s="1" t="s">
        <v>18877</v>
      </c>
      <c r="P7140" s="1">
        <f>MATCH(spotify_data[[#This Row],[album_id]],spotify_data[album_id],0)</f>
        <v>102</v>
      </c>
      <c r="Q7140" s="1" t="s">
        <v>18878</v>
      </c>
      <c r="R7140" s="2">
        <v>40711</v>
      </c>
      <c r="S7140" s="7">
        <f ca="1">+TODAY()-spotify_data[[#This Row],[Fecha lanzamiento Album]]</f>
        <v>5320</v>
      </c>
      <c r="T7140" s="7">
        <f ca="1">+spotify_data[[#This Row],[Antigüedad Album Dias]]/60</f>
        <v>88.666666666666671</v>
      </c>
      <c r="U7140" s="8">
        <f ca="1">spotify_data[[#This Row],[Antigüedad Album Meses]]/12</f>
        <v>7.3888888888888893</v>
      </c>
      <c r="V7140">
        <v>16</v>
      </c>
      <c r="W7140" s="1" t="s">
        <v>20</v>
      </c>
      <c r="X7140" s="1" t="str">
        <f>+IF(spotify_data[[#This Row],[album_type]]="album","Album",IF(spotify_data[[#This Row],[album_type]]="single","Single","Compilation"))</f>
        <v>Album</v>
      </c>
      <c r="Y7140">
        <v>367</v>
      </c>
    </row>
    <row r="7141" spans="1:25" x14ac:dyDescent="0.3">
      <c r="A7141" s="1" t="s">
        <v>18990</v>
      </c>
      <c r="B7141" s="1">
        <v>8580</v>
      </c>
      <c r="C7141" s="1" t="s">
        <v>18991</v>
      </c>
      <c r="D7141">
        <v>17</v>
      </c>
      <c r="E7141">
        <v>29</v>
      </c>
      <c r="F7141" s="10">
        <f>spotify_data[[#This Row],[track_popularity]]/100</f>
        <v>0.28999999999999998</v>
      </c>
      <c r="G7141" s="9" t="b">
        <v>0</v>
      </c>
      <c r="H7141" s="1">
        <f>+IF(spotify_data[[#This Row],[explicit]]=FALSE,0,1)</f>
        <v>0</v>
      </c>
      <c r="I7141" s="1" t="s">
        <v>14867</v>
      </c>
      <c r="J7141" s="7">
        <f>MATCH(spotify_data[[#This Row],[artist_name]],spotify_data[artist_name],0)</f>
        <v>558</v>
      </c>
      <c r="K7141">
        <v>74</v>
      </c>
      <c r="L7141" s="10">
        <f>spotify_data[[#This Row],[artist_popularity]]/100</f>
        <v>0.74</v>
      </c>
      <c r="M7141">
        <v>13708054</v>
      </c>
      <c r="N7141" s="1" t="s">
        <v>23</v>
      </c>
      <c r="O7141" s="1" t="s">
        <v>18969</v>
      </c>
      <c r="P7141" s="1">
        <f>MATCH(spotify_data[[#This Row],[album_id]],spotify_data[album_id],0)</f>
        <v>558</v>
      </c>
      <c r="Q7141" s="1" t="s">
        <v>18970</v>
      </c>
      <c r="R7141" s="2">
        <v>40662</v>
      </c>
      <c r="S7141" s="7">
        <f ca="1">+TODAY()-spotify_data[[#This Row],[Fecha lanzamiento Album]]</f>
        <v>5369</v>
      </c>
      <c r="T7141" s="7">
        <f ca="1">+spotify_data[[#This Row],[Antigüedad Album Dias]]/60</f>
        <v>89.483333333333334</v>
      </c>
      <c r="U7141" s="8">
        <f ca="1">spotify_data[[#This Row],[Antigüedad Album Meses]]/12</f>
        <v>7.4569444444444448</v>
      </c>
      <c r="V7141">
        <v>17</v>
      </c>
      <c r="W7141" s="1" t="s">
        <v>20</v>
      </c>
      <c r="X7141" s="1" t="str">
        <f>+IF(spotify_data[[#This Row],[album_type]]="album","Album",IF(spotify_data[[#This Row],[album_type]]="single","Single","Compilation"))</f>
        <v>Album</v>
      </c>
      <c r="Y7141">
        <v>385</v>
      </c>
    </row>
    <row r="7142" spans="1:25" x14ac:dyDescent="0.3">
      <c r="A7142" s="1" t="s">
        <v>19882</v>
      </c>
      <c r="B7142" s="1">
        <v>4968</v>
      </c>
      <c r="C7142" s="1" t="s">
        <v>16596</v>
      </c>
      <c r="D7142">
        <v>1</v>
      </c>
      <c r="E7142">
        <v>29</v>
      </c>
      <c r="F7142" s="10">
        <f>spotify_data[[#This Row],[track_popularity]]/100</f>
        <v>0.28999999999999998</v>
      </c>
      <c r="G7142" s="9" t="b">
        <v>0</v>
      </c>
      <c r="H7142" s="1">
        <f>+IF(spotify_data[[#This Row],[explicit]]=FALSE,0,1)</f>
        <v>0</v>
      </c>
      <c r="I7142" s="1" t="s">
        <v>9209</v>
      </c>
      <c r="J7142" s="7">
        <f>MATCH(spotify_data[[#This Row],[artist_name]],spotify_data[artist_name],0)</f>
        <v>3534</v>
      </c>
      <c r="K7142">
        <v>54</v>
      </c>
      <c r="L7142" s="10">
        <f>spotify_data[[#This Row],[artist_popularity]]/100</f>
        <v>0.54</v>
      </c>
      <c r="M7142">
        <v>640655</v>
      </c>
      <c r="N7142" s="1" t="s">
        <v>23</v>
      </c>
      <c r="O7142" s="1" t="s">
        <v>19883</v>
      </c>
      <c r="P7142" s="1">
        <f>MATCH(spotify_data[[#This Row],[album_id]],spotify_data[album_id],0)</f>
        <v>7141</v>
      </c>
      <c r="Q7142" s="1" t="s">
        <v>16596</v>
      </c>
      <c r="R7142" s="2">
        <v>40179</v>
      </c>
      <c r="S7142" s="7">
        <f ca="1">+TODAY()-spotify_data[[#This Row],[Fecha lanzamiento Album]]</f>
        <v>5852</v>
      </c>
      <c r="T7142" s="7">
        <f ca="1">+spotify_data[[#This Row],[Antigüedad Album Dias]]/60</f>
        <v>97.533333333333331</v>
      </c>
      <c r="U7142" s="8">
        <f ca="1">spotify_data[[#This Row],[Antigüedad Album Meses]]/12</f>
        <v>8.1277777777777782</v>
      </c>
      <c r="V7142">
        <v>5</v>
      </c>
      <c r="W7142" s="1" t="s">
        <v>21</v>
      </c>
      <c r="X7142" s="1" t="str">
        <f>+IF(spotify_data[[#This Row],[album_type]]="album","Album",IF(spotify_data[[#This Row],[album_type]]="single","Single","Compilation"))</f>
        <v>Single</v>
      </c>
      <c r="Y7142">
        <v>356</v>
      </c>
    </row>
    <row r="7143" spans="1:25" x14ac:dyDescent="0.3">
      <c r="A7143" s="1" t="s">
        <v>20152</v>
      </c>
      <c r="B7143" s="1">
        <v>416</v>
      </c>
      <c r="C7143" s="1" t="s">
        <v>20153</v>
      </c>
      <c r="D7143">
        <v>4</v>
      </c>
      <c r="E7143">
        <v>29</v>
      </c>
      <c r="F7143" s="10">
        <f>spotify_data[[#This Row],[track_popularity]]/100</f>
        <v>0.28999999999999998</v>
      </c>
      <c r="G7143" s="9" t="b">
        <v>0</v>
      </c>
      <c r="H7143" s="1">
        <f>+IF(spotify_data[[#This Row],[explicit]]=FALSE,0,1)</f>
        <v>0</v>
      </c>
      <c r="I7143" s="1" t="s">
        <v>20154</v>
      </c>
      <c r="J7143" s="7">
        <f>MATCH(spotify_data[[#This Row],[artist_name]],spotify_data[artist_name],0)</f>
        <v>7142</v>
      </c>
      <c r="K7143">
        <v>40</v>
      </c>
      <c r="L7143" s="10">
        <f>spotify_data[[#This Row],[artist_popularity]]/100</f>
        <v>0.4</v>
      </c>
      <c r="M7143">
        <v>166440</v>
      </c>
      <c r="N7143" s="1" t="s">
        <v>20155</v>
      </c>
      <c r="O7143" s="1" t="s">
        <v>20150</v>
      </c>
      <c r="P7143" s="1">
        <f>MATCH(spotify_data[[#This Row],[album_id]],spotify_data[album_id],0)</f>
        <v>5875</v>
      </c>
      <c r="Q7143" s="1" t="s">
        <v>20151</v>
      </c>
      <c r="R7143" s="2">
        <v>40004</v>
      </c>
      <c r="S7143" s="7">
        <f ca="1">+TODAY()-spotify_data[[#This Row],[Fecha lanzamiento Album]]</f>
        <v>6027</v>
      </c>
      <c r="T7143" s="7">
        <f ca="1">+spotify_data[[#This Row],[Antigüedad Album Dias]]/60</f>
        <v>100.45</v>
      </c>
      <c r="U7143" s="8">
        <f ca="1">spotify_data[[#This Row],[Antigüedad Album Meses]]/12</f>
        <v>8.3708333333333336</v>
      </c>
      <c r="V7143">
        <v>16</v>
      </c>
      <c r="W7143" s="1" t="s">
        <v>1932</v>
      </c>
      <c r="X7143" s="1" t="str">
        <f>+IF(spotify_data[[#This Row],[album_type]]="album","Album",IF(spotify_data[[#This Row],[album_type]]="single","Single","Compilation"))</f>
        <v>Compilation</v>
      </c>
      <c r="Y7143">
        <v>214</v>
      </c>
    </row>
    <row r="7144" spans="1:25" x14ac:dyDescent="0.3">
      <c r="A7144" s="1" t="s">
        <v>20222</v>
      </c>
      <c r="B7144" s="1">
        <v>821</v>
      </c>
      <c r="C7144" s="1" t="s">
        <v>20223</v>
      </c>
      <c r="D7144">
        <v>3</v>
      </c>
      <c r="E7144">
        <v>29</v>
      </c>
      <c r="F7144" s="10">
        <f>spotify_data[[#This Row],[track_popularity]]/100</f>
        <v>0.28999999999999998</v>
      </c>
      <c r="G7144" s="9" t="b">
        <v>0</v>
      </c>
      <c r="H7144" s="1">
        <f>+IF(spotify_data[[#This Row],[explicit]]=FALSE,0,1)</f>
        <v>0</v>
      </c>
      <c r="I7144" s="1" t="s">
        <v>20224</v>
      </c>
      <c r="J7144" s="7">
        <f>MATCH(spotify_data[[#This Row],[artist_name]],spotify_data[artist_name],0)</f>
        <v>6463</v>
      </c>
      <c r="K7144">
        <v>49</v>
      </c>
      <c r="L7144" s="10">
        <f>spotify_data[[#This Row],[artist_popularity]]/100</f>
        <v>0.49</v>
      </c>
      <c r="M7144">
        <v>1327604</v>
      </c>
      <c r="N7144" s="1" t="s">
        <v>23</v>
      </c>
      <c r="O7144" s="1" t="s">
        <v>20225</v>
      </c>
      <c r="P7144" s="1">
        <f>MATCH(spotify_data[[#This Row],[album_id]],spotify_data[album_id],0)</f>
        <v>6463</v>
      </c>
      <c r="Q7144" s="1" t="s">
        <v>5002</v>
      </c>
      <c r="R7144" s="2">
        <v>39976</v>
      </c>
      <c r="S7144" s="7">
        <f ca="1">+TODAY()-spotify_data[[#This Row],[Fecha lanzamiento Album]]</f>
        <v>6055</v>
      </c>
      <c r="T7144" s="7">
        <f ca="1">+spotify_data[[#This Row],[Antigüedad Album Dias]]/60</f>
        <v>100.91666666666667</v>
      </c>
      <c r="U7144" s="8">
        <f ca="1">spotify_data[[#This Row],[Antigüedad Album Meses]]/12</f>
        <v>8.4097222222222232</v>
      </c>
      <c r="V7144">
        <v>14</v>
      </c>
      <c r="W7144" s="1" t="s">
        <v>20</v>
      </c>
      <c r="X7144" s="1" t="str">
        <f>+IF(spotify_data[[#This Row],[album_type]]="album","Album",IF(spotify_data[[#This Row],[album_type]]="single","Single","Compilation"))</f>
        <v>Album</v>
      </c>
      <c r="Y7144">
        <v>294</v>
      </c>
    </row>
    <row r="7145" spans="1:25" x14ac:dyDescent="0.3">
      <c r="A7145" s="1" t="s">
        <v>20943</v>
      </c>
      <c r="B7145" s="1">
        <v>8107</v>
      </c>
      <c r="C7145" s="1" t="s">
        <v>20944</v>
      </c>
      <c r="D7145">
        <v>4</v>
      </c>
      <c r="E7145">
        <v>29</v>
      </c>
      <c r="F7145" s="10">
        <f>spotify_data[[#This Row],[track_popularity]]/100</f>
        <v>0.28999999999999998</v>
      </c>
      <c r="G7145" s="9" t="b">
        <v>0</v>
      </c>
      <c r="H7145" s="1">
        <f>+IF(spotify_data[[#This Row],[explicit]]=FALSE,0,1)</f>
        <v>0</v>
      </c>
      <c r="I7145" s="1" t="s">
        <v>20901</v>
      </c>
      <c r="J7145" s="7">
        <f>MATCH(spotify_data[[#This Row],[artist_name]],spotify_data[artist_name],0)</f>
        <v>6554</v>
      </c>
      <c r="K7145">
        <v>38</v>
      </c>
      <c r="L7145" s="10">
        <f>spotify_data[[#This Row],[artist_popularity]]/100</f>
        <v>0.38</v>
      </c>
      <c r="M7145">
        <v>22421</v>
      </c>
      <c r="N7145" s="1" t="s">
        <v>23</v>
      </c>
      <c r="O7145" s="1" t="s">
        <v>20881</v>
      </c>
      <c r="P7145" s="1">
        <f>MATCH(spotify_data[[#This Row],[album_id]],spotify_data[album_id],0)</f>
        <v>7040</v>
      </c>
      <c r="Q7145" s="1" t="s">
        <v>20882</v>
      </c>
      <c r="R7145" s="2">
        <v>39083</v>
      </c>
      <c r="S7145" s="7">
        <f ca="1">+TODAY()-spotify_data[[#This Row],[Fecha lanzamiento Album]]</f>
        <v>6948</v>
      </c>
      <c r="T7145" s="7">
        <f ca="1">+spotify_data[[#This Row],[Antigüedad Album Dias]]/60</f>
        <v>115.8</v>
      </c>
      <c r="U7145" s="8">
        <f ca="1">spotify_data[[#This Row],[Antigüedad Album Meses]]/12</f>
        <v>9.65</v>
      </c>
      <c r="V7145">
        <v>16</v>
      </c>
      <c r="W7145" s="1" t="s">
        <v>1932</v>
      </c>
      <c r="X7145" s="1" t="str">
        <f>+IF(spotify_data[[#This Row],[album_type]]="album","Album",IF(spotify_data[[#This Row],[album_type]]="single","Single","Compilation"))</f>
        <v>Compilation</v>
      </c>
      <c r="Y7145">
        <v>184</v>
      </c>
    </row>
    <row r="7146" spans="1:25" x14ac:dyDescent="0.3">
      <c r="A7146" s="1" t="s">
        <v>22836</v>
      </c>
      <c r="B7146" s="1"/>
      <c r="C7146" s="1" t="s">
        <v>22837</v>
      </c>
      <c r="D7146">
        <v>7</v>
      </c>
      <c r="E7146">
        <v>29</v>
      </c>
      <c r="F7146" s="10">
        <f>spotify_data[[#This Row],[track_popularity]]/100</f>
        <v>0.28999999999999998</v>
      </c>
      <c r="G7146" s="9" t="b">
        <v>1</v>
      </c>
      <c r="H7146" s="1">
        <f>+IF(spotify_data[[#This Row],[explicit]]=FALSE,0,1)</f>
        <v>1</v>
      </c>
      <c r="I7146" s="1" t="s">
        <v>2104</v>
      </c>
      <c r="J7146" s="7">
        <f>MATCH(spotify_data[[#This Row],[artist_name]],spotify_data[artist_name],0)</f>
        <v>2180</v>
      </c>
      <c r="K7146">
        <v>71</v>
      </c>
      <c r="L7146" s="10">
        <f>spotify_data[[#This Row],[artist_popularity]]/100</f>
        <v>0.71</v>
      </c>
      <c r="M7146">
        <v>4969994</v>
      </c>
      <c r="N7146" s="1" t="s">
        <v>2105</v>
      </c>
      <c r="O7146" s="1" t="s">
        <v>22838</v>
      </c>
      <c r="P7146" s="1">
        <f>MATCH(spotify_data[[#This Row],[album_id]],spotify_data[album_id],0)</f>
        <v>6989</v>
      </c>
      <c r="Q7146" s="1" t="s">
        <v>22839</v>
      </c>
      <c r="R7146" s="2">
        <v>36161</v>
      </c>
      <c r="S7146" s="7">
        <f ca="1">+TODAY()-spotify_data[[#This Row],[Fecha lanzamiento Album]]</f>
        <v>9870</v>
      </c>
      <c r="T7146" s="7">
        <f ca="1">+spotify_data[[#This Row],[Antigüedad Album Dias]]/60</f>
        <v>164.5</v>
      </c>
      <c r="U7146" s="8">
        <f ca="1">spotify_data[[#This Row],[Antigüedad Album Meses]]/12</f>
        <v>13.708333333333334</v>
      </c>
      <c r="V7146">
        <v>14</v>
      </c>
      <c r="W7146" s="1" t="s">
        <v>20</v>
      </c>
      <c r="X7146" s="1" t="str">
        <f>+IF(spotify_data[[#This Row],[album_type]]="album","Album",IF(spotify_data[[#This Row],[album_type]]="single","Single","Compilation"))</f>
        <v>Album</v>
      </c>
      <c r="Y7146">
        <v>394</v>
      </c>
    </row>
    <row r="7147" spans="1:25" x14ac:dyDescent="0.3">
      <c r="A7147" s="1" t="s">
        <v>22849</v>
      </c>
      <c r="B7147" s="1"/>
      <c r="C7147" s="1" t="s">
        <v>22850</v>
      </c>
      <c r="D7147">
        <v>9</v>
      </c>
      <c r="E7147">
        <v>29</v>
      </c>
      <c r="F7147" s="10">
        <f>spotify_data[[#This Row],[track_popularity]]/100</f>
        <v>0.28999999999999998</v>
      </c>
      <c r="G7147" s="9" t="b">
        <v>1</v>
      </c>
      <c r="H7147" s="1">
        <f>+IF(spotify_data[[#This Row],[explicit]]=FALSE,0,1)</f>
        <v>1</v>
      </c>
      <c r="I7147" s="1" t="s">
        <v>2104</v>
      </c>
      <c r="J7147" s="7">
        <f>MATCH(spotify_data[[#This Row],[artist_name]],spotify_data[artist_name],0)</f>
        <v>2180</v>
      </c>
      <c r="K7147">
        <v>71</v>
      </c>
      <c r="L7147" s="10">
        <f>spotify_data[[#This Row],[artist_popularity]]/100</f>
        <v>0.71</v>
      </c>
      <c r="M7147">
        <v>4971141</v>
      </c>
      <c r="N7147" s="1" t="s">
        <v>2105</v>
      </c>
      <c r="O7147" s="1" t="s">
        <v>22838</v>
      </c>
      <c r="P7147" s="1">
        <f>MATCH(spotify_data[[#This Row],[album_id]],spotify_data[album_id],0)</f>
        <v>6989</v>
      </c>
      <c r="Q7147" s="1" t="s">
        <v>22839</v>
      </c>
      <c r="R7147" s="2">
        <v>36161</v>
      </c>
      <c r="S7147" s="7">
        <f ca="1">+TODAY()-spotify_data[[#This Row],[Fecha lanzamiento Album]]</f>
        <v>9870</v>
      </c>
      <c r="T7147" s="7">
        <f ca="1">+spotify_data[[#This Row],[Antigüedad Album Dias]]/60</f>
        <v>164.5</v>
      </c>
      <c r="U7147" s="8">
        <f ca="1">spotify_data[[#This Row],[Antigüedad Album Meses]]/12</f>
        <v>13.708333333333334</v>
      </c>
      <c r="V7147">
        <v>14</v>
      </c>
      <c r="W7147" s="1" t="s">
        <v>20</v>
      </c>
      <c r="X7147" s="1" t="str">
        <f>+IF(spotify_data[[#This Row],[album_type]]="album","Album",IF(spotify_data[[#This Row],[album_type]]="single","Single","Compilation"))</f>
        <v>Album</v>
      </c>
      <c r="Y7147">
        <v>752</v>
      </c>
    </row>
    <row r="7148" spans="1:25" x14ac:dyDescent="0.3">
      <c r="A7148" s="1" t="s">
        <v>23101</v>
      </c>
      <c r="B7148" s="1"/>
      <c r="C7148" s="1" t="s">
        <v>23102</v>
      </c>
      <c r="D7148">
        <v>1</v>
      </c>
      <c r="E7148">
        <v>29</v>
      </c>
      <c r="F7148" s="10">
        <f>spotify_data[[#This Row],[track_popularity]]/100</f>
        <v>0.28999999999999998</v>
      </c>
      <c r="G7148" s="9" t="b">
        <v>0</v>
      </c>
      <c r="H7148" s="1">
        <f>+IF(spotify_data[[#This Row],[explicit]]=FALSE,0,1)</f>
        <v>0</v>
      </c>
      <c r="I7148" s="1" t="s">
        <v>23103</v>
      </c>
      <c r="J7148" s="7">
        <f>MATCH(spotify_data[[#This Row],[artist_name]],spotify_data[artist_name],0)</f>
        <v>7147</v>
      </c>
      <c r="K7148">
        <v>39</v>
      </c>
      <c r="L7148" s="10">
        <f>spotify_data[[#This Row],[artist_popularity]]/100</f>
        <v>0.39</v>
      </c>
      <c r="M7148">
        <v>19186</v>
      </c>
      <c r="N7148" s="1" t="s">
        <v>21497</v>
      </c>
      <c r="O7148" s="1" t="s">
        <v>23104</v>
      </c>
      <c r="P7148" s="1">
        <f>MATCH(spotify_data[[#This Row],[album_id]],spotify_data[album_id],0)</f>
        <v>7147</v>
      </c>
      <c r="Q7148" s="1" t="s">
        <v>23102</v>
      </c>
      <c r="R7148" s="2">
        <v>35338</v>
      </c>
      <c r="S7148" s="7">
        <f ca="1">+TODAY()-spotify_data[[#This Row],[Fecha lanzamiento Album]]</f>
        <v>10693</v>
      </c>
      <c r="T7148" s="7">
        <f ca="1">+spotify_data[[#This Row],[Antigüedad Album Dias]]/60</f>
        <v>178.21666666666667</v>
      </c>
      <c r="U7148" s="8">
        <f ca="1">spotify_data[[#This Row],[Antigüedad Album Meses]]/12</f>
        <v>14.85138888888889</v>
      </c>
      <c r="V7148">
        <v>4</v>
      </c>
      <c r="W7148" s="1" t="s">
        <v>21</v>
      </c>
      <c r="X7148" s="1" t="str">
        <f>+IF(spotify_data[[#This Row],[album_type]]="album","Album",IF(spotify_data[[#This Row],[album_type]]="single","Single","Compilation"))</f>
        <v>Single</v>
      </c>
      <c r="Y7148">
        <v>37</v>
      </c>
    </row>
    <row r="7149" spans="1:25" x14ac:dyDescent="0.3">
      <c r="A7149" s="1" t="s">
        <v>23611</v>
      </c>
      <c r="B7149" s="1"/>
      <c r="C7149" s="1" t="s">
        <v>23612</v>
      </c>
      <c r="D7149">
        <v>17</v>
      </c>
      <c r="E7149">
        <v>29</v>
      </c>
      <c r="F7149" s="10">
        <f>spotify_data[[#This Row],[track_popularity]]/100</f>
        <v>0.28999999999999998</v>
      </c>
      <c r="G7149" s="9" t="b">
        <v>0</v>
      </c>
      <c r="H7149" s="1">
        <f>+IF(spotify_data[[#This Row],[explicit]]=FALSE,0,1)</f>
        <v>0</v>
      </c>
      <c r="I7149" s="1" t="s">
        <v>7647</v>
      </c>
      <c r="J7149" s="7">
        <f>MATCH(spotify_data[[#This Row],[artist_name]],spotify_data[artist_name],0)</f>
        <v>289</v>
      </c>
      <c r="K7149">
        <v>81</v>
      </c>
      <c r="L7149" s="10">
        <f>spotify_data[[#This Row],[artist_popularity]]/100</f>
        <v>0.81</v>
      </c>
      <c r="M7149">
        <v>23384088</v>
      </c>
      <c r="N7149" s="1" t="s">
        <v>7648</v>
      </c>
      <c r="O7149" s="1" t="s">
        <v>23601</v>
      </c>
      <c r="P7149" s="1">
        <f>MATCH(spotify_data[[#This Row],[album_id]],spotify_data[album_id],0)</f>
        <v>4747</v>
      </c>
      <c r="Q7149" s="1" t="s">
        <v>23602</v>
      </c>
      <c r="R7149" s="2">
        <v>33507</v>
      </c>
      <c r="S7149" s="7">
        <f ca="1">+TODAY()-spotify_data[[#This Row],[Fecha lanzamiento Album]]</f>
        <v>12524</v>
      </c>
      <c r="T7149" s="7">
        <f ca="1">+spotify_data[[#This Row],[Antigüedad Album Dias]]/60</f>
        <v>208.73333333333332</v>
      </c>
      <c r="U7149" s="8">
        <f ca="1">spotify_data[[#This Row],[Antigüedad Album Meses]]/12</f>
        <v>17.394444444444442</v>
      </c>
      <c r="V7149">
        <v>70</v>
      </c>
      <c r="W7149" s="1" t="s">
        <v>20</v>
      </c>
      <c r="X7149" s="1" t="str">
        <f>+IF(spotify_data[[#This Row],[album_type]]="album","Album",IF(spotify_data[[#This Row],[album_type]]="single","Single","Compilation"))</f>
        <v>Album</v>
      </c>
      <c r="Y7149">
        <v>299</v>
      </c>
    </row>
    <row r="7150" spans="1:25" x14ac:dyDescent="0.3">
      <c r="A7150" s="1" t="s">
        <v>23649</v>
      </c>
      <c r="B7150" s="1"/>
      <c r="C7150" s="1" t="s">
        <v>23650</v>
      </c>
      <c r="D7150">
        <v>15</v>
      </c>
      <c r="E7150">
        <v>29</v>
      </c>
      <c r="F7150" s="10">
        <f>spotify_data[[#This Row],[track_popularity]]/100</f>
        <v>0.28999999999999998</v>
      </c>
      <c r="G7150" s="9" t="b">
        <v>0</v>
      </c>
      <c r="H7150" s="1">
        <f>+IF(spotify_data[[#This Row],[explicit]]=FALSE,0,1)</f>
        <v>0</v>
      </c>
      <c r="I7150" s="1" t="s">
        <v>7647</v>
      </c>
      <c r="J7150" s="7">
        <f>MATCH(spotify_data[[#This Row],[artist_name]],spotify_data[artist_name],0)</f>
        <v>289</v>
      </c>
      <c r="K7150">
        <v>81</v>
      </c>
      <c r="L7150" s="10">
        <f>spotify_data[[#This Row],[artist_popularity]]/100</f>
        <v>0.81</v>
      </c>
      <c r="M7150">
        <v>23398010</v>
      </c>
      <c r="N7150" s="1" t="s">
        <v>7648</v>
      </c>
      <c r="O7150" s="1" t="s">
        <v>23601</v>
      </c>
      <c r="P7150" s="1">
        <f>MATCH(spotify_data[[#This Row],[album_id]],spotify_data[album_id],0)</f>
        <v>4747</v>
      </c>
      <c r="Q7150" s="1" t="s">
        <v>23602</v>
      </c>
      <c r="R7150" s="2">
        <v>33507</v>
      </c>
      <c r="S7150" s="7">
        <f ca="1">+TODAY()-spotify_data[[#This Row],[Fecha lanzamiento Album]]</f>
        <v>12524</v>
      </c>
      <c r="T7150" s="7">
        <f ca="1">+spotify_data[[#This Row],[Antigüedad Album Dias]]/60</f>
        <v>208.73333333333332</v>
      </c>
      <c r="U7150" s="8">
        <f ca="1">spotify_data[[#This Row],[Antigüedad Album Meses]]/12</f>
        <v>17.394444444444442</v>
      </c>
      <c r="V7150">
        <v>70</v>
      </c>
      <c r="W7150" s="1" t="s">
        <v>20</v>
      </c>
      <c r="X7150" s="1" t="str">
        <f>+IF(spotify_data[[#This Row],[album_type]]="album","Album",IF(spotify_data[[#This Row],[album_type]]="single","Single","Compilation"))</f>
        <v>Album</v>
      </c>
      <c r="Y7150">
        <v>476</v>
      </c>
    </row>
    <row r="7151" spans="1:25" x14ac:dyDescent="0.3">
      <c r="A7151" s="1" t="s">
        <v>23696</v>
      </c>
      <c r="B7151" s="1"/>
      <c r="C7151" s="1" t="s">
        <v>23697</v>
      </c>
      <c r="D7151">
        <v>13</v>
      </c>
      <c r="E7151">
        <v>29</v>
      </c>
      <c r="F7151" s="10">
        <f>spotify_data[[#This Row],[track_popularity]]/100</f>
        <v>0.28999999999999998</v>
      </c>
      <c r="G7151" s="9" t="b">
        <v>0</v>
      </c>
      <c r="H7151" s="1">
        <f>+IF(spotify_data[[#This Row],[explicit]]=FALSE,0,1)</f>
        <v>0</v>
      </c>
      <c r="I7151" s="1" t="s">
        <v>7647</v>
      </c>
      <c r="J7151" s="7">
        <f>MATCH(spotify_data[[#This Row],[artist_name]],spotify_data[artist_name],0)</f>
        <v>289</v>
      </c>
      <c r="K7151">
        <v>81</v>
      </c>
      <c r="L7151" s="10">
        <f>spotify_data[[#This Row],[artist_popularity]]/100</f>
        <v>0.81</v>
      </c>
      <c r="M7151">
        <v>23384088</v>
      </c>
      <c r="N7151" s="1" t="s">
        <v>7648</v>
      </c>
      <c r="O7151" s="1" t="s">
        <v>23601</v>
      </c>
      <c r="P7151" s="1">
        <f>MATCH(spotify_data[[#This Row],[album_id]],spotify_data[album_id],0)</f>
        <v>4747</v>
      </c>
      <c r="Q7151" s="1" t="s">
        <v>23602</v>
      </c>
      <c r="R7151" s="2">
        <v>33507</v>
      </c>
      <c r="S7151" s="7">
        <f ca="1">+TODAY()-spotify_data[[#This Row],[Fecha lanzamiento Album]]</f>
        <v>12524</v>
      </c>
      <c r="T7151" s="7">
        <f ca="1">+spotify_data[[#This Row],[Antigüedad Album Dias]]/60</f>
        <v>208.73333333333332</v>
      </c>
      <c r="U7151" s="8">
        <f ca="1">spotify_data[[#This Row],[Antigüedad Album Meses]]/12</f>
        <v>17.394444444444442</v>
      </c>
      <c r="V7151">
        <v>70</v>
      </c>
      <c r="W7151" s="1" t="s">
        <v>20</v>
      </c>
      <c r="X7151" s="1" t="str">
        <f>+IF(spotify_data[[#This Row],[album_type]]="album","Album",IF(spotify_data[[#This Row],[album_type]]="single","Single","Compilation"))</f>
        <v>Album</v>
      </c>
      <c r="Y7151">
        <v>671</v>
      </c>
    </row>
    <row r="7152" spans="1:25" x14ac:dyDescent="0.3">
      <c r="A7152" s="1" t="s">
        <v>23948</v>
      </c>
      <c r="B7152" s="1"/>
      <c r="C7152" s="1" t="s">
        <v>23949</v>
      </c>
      <c r="D7152">
        <v>4</v>
      </c>
      <c r="E7152">
        <v>29</v>
      </c>
      <c r="F7152" s="10">
        <f>spotify_data[[#This Row],[track_popularity]]/100</f>
        <v>0.28999999999999998</v>
      </c>
      <c r="G7152" s="9" t="b">
        <v>0</v>
      </c>
      <c r="H7152" s="1">
        <f>+IF(spotify_data[[#This Row],[explicit]]=FALSE,0,1)</f>
        <v>0</v>
      </c>
      <c r="I7152" s="1" t="s">
        <v>22913</v>
      </c>
      <c r="J7152" s="7">
        <f>MATCH(spotify_data[[#This Row],[artist_name]],spotify_data[artist_name],0)</f>
        <v>2722</v>
      </c>
      <c r="K7152">
        <v>75</v>
      </c>
      <c r="L7152" s="10">
        <f>spotify_data[[#This Row],[artist_popularity]]/100</f>
        <v>0.75</v>
      </c>
      <c r="M7152">
        <v>16040003</v>
      </c>
      <c r="N7152" s="1" t="s">
        <v>8221</v>
      </c>
      <c r="O7152" s="1" t="s">
        <v>23945</v>
      </c>
      <c r="P7152" s="1">
        <f>MATCH(spotify_data[[#This Row],[album_id]],spotify_data[album_id],0)</f>
        <v>2722</v>
      </c>
      <c r="Q7152" s="1" t="s">
        <v>23944</v>
      </c>
      <c r="R7152" s="2">
        <v>31778</v>
      </c>
      <c r="S7152" s="7">
        <f ca="1">+TODAY()-spotify_data[[#This Row],[Fecha lanzamiento Album]]</f>
        <v>14253</v>
      </c>
      <c r="T7152" s="7">
        <f ca="1">+spotify_data[[#This Row],[Antigüedad Album Dias]]/60</f>
        <v>237.55</v>
      </c>
      <c r="U7152" s="8">
        <f ca="1">spotify_data[[#This Row],[Antigüedad Album Meses]]/12</f>
        <v>19.795833333333334</v>
      </c>
      <c r="V7152">
        <v>12</v>
      </c>
      <c r="W7152" s="1" t="s">
        <v>20</v>
      </c>
      <c r="X7152" s="1" t="str">
        <f>+IF(spotify_data[[#This Row],[album_type]]="album","Album",IF(spotify_data[[#This Row],[album_type]]="single","Single","Compilation"))</f>
        <v>Album</v>
      </c>
      <c r="Y7152">
        <v>337</v>
      </c>
    </row>
    <row r="7153" spans="1:25" x14ac:dyDescent="0.3">
      <c r="A7153" s="1" t="s">
        <v>23959</v>
      </c>
      <c r="B7153" s="1"/>
      <c r="C7153" s="1" t="s">
        <v>23960</v>
      </c>
      <c r="D7153">
        <v>11</v>
      </c>
      <c r="E7153">
        <v>29</v>
      </c>
      <c r="F7153" s="10">
        <f>spotify_data[[#This Row],[track_popularity]]/100</f>
        <v>0.28999999999999998</v>
      </c>
      <c r="G7153" s="9" t="b">
        <v>0</v>
      </c>
      <c r="H7153" s="1">
        <f>+IF(spotify_data[[#This Row],[explicit]]=FALSE,0,1)</f>
        <v>0</v>
      </c>
      <c r="I7153" s="1" t="s">
        <v>22913</v>
      </c>
      <c r="J7153" s="7">
        <f>MATCH(spotify_data[[#This Row],[artist_name]],spotify_data[artist_name],0)</f>
        <v>2722</v>
      </c>
      <c r="K7153">
        <v>75</v>
      </c>
      <c r="L7153" s="10">
        <f>spotify_data[[#This Row],[artist_popularity]]/100</f>
        <v>0.75</v>
      </c>
      <c r="M7153">
        <v>16045979</v>
      </c>
      <c r="N7153" s="1" t="s">
        <v>8221</v>
      </c>
      <c r="O7153" s="1" t="s">
        <v>23945</v>
      </c>
      <c r="P7153" s="1">
        <f>MATCH(spotify_data[[#This Row],[album_id]],spotify_data[album_id],0)</f>
        <v>2722</v>
      </c>
      <c r="Q7153" s="1" t="s">
        <v>23944</v>
      </c>
      <c r="R7153" s="2">
        <v>31778</v>
      </c>
      <c r="S7153" s="7">
        <f ca="1">+TODAY()-spotify_data[[#This Row],[Fecha lanzamiento Album]]</f>
        <v>14253</v>
      </c>
      <c r="T7153" s="7">
        <f ca="1">+spotify_data[[#This Row],[Antigüedad Album Dias]]/60</f>
        <v>237.55</v>
      </c>
      <c r="U7153" s="8">
        <f ca="1">spotify_data[[#This Row],[Antigüedad Album Meses]]/12</f>
        <v>19.795833333333334</v>
      </c>
      <c r="V7153">
        <v>12</v>
      </c>
      <c r="W7153" s="1" t="s">
        <v>20</v>
      </c>
      <c r="X7153" s="1" t="str">
        <f>+IF(spotify_data[[#This Row],[album_type]]="album","Album",IF(spotify_data[[#This Row],[album_type]]="single","Single","Compilation"))</f>
        <v>Album</v>
      </c>
      <c r="Y7153">
        <v>233</v>
      </c>
    </row>
    <row r="7154" spans="1:25" x14ac:dyDescent="0.3">
      <c r="A7154" s="1" t="s">
        <v>24543</v>
      </c>
      <c r="B7154" s="1"/>
      <c r="C7154" s="1" t="s">
        <v>24544</v>
      </c>
      <c r="D7154">
        <v>1</v>
      </c>
      <c r="E7154">
        <v>29</v>
      </c>
      <c r="F7154" s="10">
        <f>spotify_data[[#This Row],[track_popularity]]/100</f>
        <v>0.28999999999999998</v>
      </c>
      <c r="G7154" s="9" t="b">
        <v>0</v>
      </c>
      <c r="H7154" s="1">
        <f>+IF(spotify_data[[#This Row],[explicit]]=FALSE,0,1)</f>
        <v>0</v>
      </c>
      <c r="I7154" s="1" t="s">
        <v>24395</v>
      </c>
      <c r="J7154" s="7">
        <f>MATCH(spotify_data[[#This Row],[artist_name]],spotify_data[artist_name],0)</f>
        <v>7049</v>
      </c>
      <c r="K7154">
        <v>48</v>
      </c>
      <c r="L7154" s="10">
        <f>spotify_data[[#This Row],[artist_popularity]]/100</f>
        <v>0.48</v>
      </c>
      <c r="M7154">
        <v>42604</v>
      </c>
      <c r="N7154" s="1" t="s">
        <v>23</v>
      </c>
      <c r="O7154" s="1" t="s">
        <v>24545</v>
      </c>
      <c r="P7154" s="1">
        <f>MATCH(spotify_data[[#This Row],[album_id]],spotify_data[album_id],0)</f>
        <v>7153</v>
      </c>
      <c r="Q7154" s="1" t="s">
        <v>24546</v>
      </c>
      <c r="R7154" s="2">
        <v>24653</v>
      </c>
      <c r="S7154" s="7">
        <f ca="1">+TODAY()-spotify_data[[#This Row],[Fecha lanzamiento Album]]</f>
        <v>21378</v>
      </c>
      <c r="T7154" s="7">
        <f ca="1">+spotify_data[[#This Row],[Antigüedad Album Dias]]/60</f>
        <v>356.3</v>
      </c>
      <c r="U7154" s="8">
        <f ca="1">spotify_data[[#This Row],[Antigüedad Album Meses]]/12</f>
        <v>29.691666666666666</v>
      </c>
      <c r="V7154">
        <v>5</v>
      </c>
      <c r="W7154" s="1" t="s">
        <v>21</v>
      </c>
      <c r="X7154" s="1" t="str">
        <f>+IF(spotify_data[[#This Row],[album_type]]="album","Album",IF(spotify_data[[#This Row],[album_type]]="single","Single","Compilation"))</f>
        <v>Single</v>
      </c>
      <c r="Y7154">
        <v>375</v>
      </c>
    </row>
    <row r="7155" spans="1:25" x14ac:dyDescent="0.3">
      <c r="A7155" s="1" t="s">
        <v>243</v>
      </c>
      <c r="B7155" s="1">
        <v>8202</v>
      </c>
      <c r="C7155" s="1" t="s">
        <v>244</v>
      </c>
      <c r="D7155">
        <v>1</v>
      </c>
      <c r="E7155">
        <v>28</v>
      </c>
      <c r="F7155" s="10">
        <f>spotify_data[[#This Row],[track_popularity]]/100</f>
        <v>0.28000000000000003</v>
      </c>
      <c r="G7155" s="9" t="b">
        <v>0</v>
      </c>
      <c r="H7155" s="1">
        <f>+IF(spotify_data[[#This Row],[explicit]]=FALSE,0,1)</f>
        <v>0</v>
      </c>
      <c r="I7155" s="1" t="s">
        <v>245</v>
      </c>
      <c r="J7155" s="7">
        <f>MATCH(spotify_data[[#This Row],[artist_name]],spotify_data[artist_name],0)</f>
        <v>7154</v>
      </c>
      <c r="K7155">
        <v>20</v>
      </c>
      <c r="L7155" s="10">
        <f>spotify_data[[#This Row],[artist_popularity]]/100</f>
        <v>0.2</v>
      </c>
      <c r="M7155">
        <v>114</v>
      </c>
      <c r="N7155" s="1" t="s">
        <v>23</v>
      </c>
      <c r="O7155" s="1" t="s">
        <v>246</v>
      </c>
      <c r="P7155" s="1">
        <f>MATCH(spotify_data[[#This Row],[album_id]],spotify_data[album_id],0)</f>
        <v>7154</v>
      </c>
      <c r="Q7155" s="1" t="s">
        <v>244</v>
      </c>
      <c r="R7155" s="2">
        <v>45940</v>
      </c>
      <c r="S7155" s="7">
        <f ca="1">+TODAY()-spotify_data[[#This Row],[Fecha lanzamiento Album]]</f>
        <v>91</v>
      </c>
      <c r="T7155" s="7">
        <f ca="1">+spotify_data[[#This Row],[Antigüedad Album Dias]]/60</f>
        <v>1.5166666666666666</v>
      </c>
      <c r="U7155" s="8">
        <f ca="1">spotify_data[[#This Row],[Antigüedad Album Meses]]/12</f>
        <v>0.12638888888888888</v>
      </c>
      <c r="V7155">
        <v>1</v>
      </c>
      <c r="W7155" s="1" t="s">
        <v>21</v>
      </c>
      <c r="X7155" s="1" t="str">
        <f>+IF(spotify_data[[#This Row],[album_type]]="album","Album",IF(spotify_data[[#This Row],[album_type]]="single","Single","Compilation"))</f>
        <v>Single</v>
      </c>
      <c r="Y7155">
        <v>307</v>
      </c>
    </row>
    <row r="7156" spans="1:25" x14ac:dyDescent="0.3">
      <c r="A7156" s="1" t="s">
        <v>347</v>
      </c>
      <c r="B7156" s="1">
        <v>564</v>
      </c>
      <c r="C7156" s="1" t="s">
        <v>348</v>
      </c>
      <c r="D7156">
        <v>2</v>
      </c>
      <c r="E7156">
        <v>28</v>
      </c>
      <c r="F7156" s="10">
        <f>spotify_data[[#This Row],[track_popularity]]/100</f>
        <v>0.28000000000000003</v>
      </c>
      <c r="G7156" s="9" t="b">
        <v>0</v>
      </c>
      <c r="H7156" s="1">
        <f>+IF(spotify_data[[#This Row],[explicit]]=FALSE,0,1)</f>
        <v>0</v>
      </c>
      <c r="I7156" s="1" t="s">
        <v>349</v>
      </c>
      <c r="J7156" s="7">
        <f>MATCH(spotify_data[[#This Row],[artist_name]],spotify_data[artist_name],0)</f>
        <v>7155</v>
      </c>
      <c r="K7156">
        <v>11</v>
      </c>
      <c r="L7156" s="10">
        <f>spotify_data[[#This Row],[artist_popularity]]/100</f>
        <v>0.11</v>
      </c>
      <c r="M7156">
        <v>54</v>
      </c>
      <c r="N7156" s="1" t="s">
        <v>23</v>
      </c>
      <c r="O7156" s="1" t="s">
        <v>350</v>
      </c>
      <c r="P7156" s="1">
        <f>MATCH(spotify_data[[#This Row],[album_id]],spotify_data[album_id],0)</f>
        <v>7155</v>
      </c>
      <c r="Q7156" s="1" t="s">
        <v>351</v>
      </c>
      <c r="R7156" s="2">
        <v>45933</v>
      </c>
      <c r="S7156" s="7">
        <f ca="1">+TODAY()-spotify_data[[#This Row],[Fecha lanzamiento Album]]</f>
        <v>98</v>
      </c>
      <c r="T7156" s="7">
        <f ca="1">+spotify_data[[#This Row],[Antigüedad Album Dias]]/60</f>
        <v>1.6333333333333333</v>
      </c>
      <c r="U7156" s="8">
        <f ca="1">spotify_data[[#This Row],[Antigüedad Album Meses]]/12</f>
        <v>0.1361111111111111</v>
      </c>
      <c r="V7156">
        <v>7</v>
      </c>
      <c r="W7156" s="1" t="s">
        <v>20</v>
      </c>
      <c r="X7156" s="1" t="str">
        <f>+IF(spotify_data[[#This Row],[album_type]]="album","Album",IF(spotify_data[[#This Row],[album_type]]="single","Single","Compilation"))</f>
        <v>Album</v>
      </c>
      <c r="Y7156">
        <v>281</v>
      </c>
    </row>
    <row r="7157" spans="1:25" x14ac:dyDescent="0.3">
      <c r="A7157" s="1" t="s">
        <v>452</v>
      </c>
      <c r="B7157" s="1">
        <v>4312</v>
      </c>
      <c r="C7157" s="1" t="s">
        <v>453</v>
      </c>
      <c r="D7157">
        <v>1</v>
      </c>
      <c r="E7157">
        <v>28</v>
      </c>
      <c r="F7157" s="10">
        <f>spotify_data[[#This Row],[track_popularity]]/100</f>
        <v>0.28000000000000003</v>
      </c>
      <c r="G7157" s="9" t="b">
        <v>0</v>
      </c>
      <c r="H7157" s="1">
        <f>+IF(spotify_data[[#This Row],[explicit]]=FALSE,0,1)</f>
        <v>0</v>
      </c>
      <c r="I7157" s="1" t="s">
        <v>454</v>
      </c>
      <c r="J7157" s="7">
        <f>MATCH(spotify_data[[#This Row],[artist_name]],spotify_data[artist_name],0)</f>
        <v>7156</v>
      </c>
      <c r="K7157">
        <v>13</v>
      </c>
      <c r="L7157" s="10">
        <f>spotify_data[[#This Row],[artist_popularity]]/100</f>
        <v>0.13</v>
      </c>
      <c r="M7157">
        <v>290</v>
      </c>
      <c r="N7157" s="1" t="s">
        <v>23</v>
      </c>
      <c r="O7157" s="1" t="s">
        <v>455</v>
      </c>
      <c r="P7157" s="1">
        <f>MATCH(spotify_data[[#This Row],[album_id]],spotify_data[album_id],0)</f>
        <v>7156</v>
      </c>
      <c r="Q7157" s="1" t="s">
        <v>453</v>
      </c>
      <c r="R7157" s="2">
        <v>45931</v>
      </c>
      <c r="S7157" s="7">
        <f ca="1">+TODAY()-spotify_data[[#This Row],[Fecha lanzamiento Album]]</f>
        <v>100</v>
      </c>
      <c r="T7157" s="7">
        <f ca="1">+spotify_data[[#This Row],[Antigüedad Album Dias]]/60</f>
        <v>1.6666666666666667</v>
      </c>
      <c r="U7157" s="8">
        <f ca="1">spotify_data[[#This Row],[Antigüedad Album Meses]]/12</f>
        <v>0.1388888888888889</v>
      </c>
      <c r="V7157">
        <v>1</v>
      </c>
      <c r="W7157" s="1" t="s">
        <v>21</v>
      </c>
      <c r="X7157" s="1" t="str">
        <f>+IF(spotify_data[[#This Row],[album_type]]="album","Album",IF(spotify_data[[#This Row],[album_type]]="single","Single","Compilation"))</f>
        <v>Single</v>
      </c>
      <c r="Y7157">
        <v>299</v>
      </c>
    </row>
    <row r="7158" spans="1:25" x14ac:dyDescent="0.3">
      <c r="A7158" s="1" t="s">
        <v>876</v>
      </c>
      <c r="B7158" s="1">
        <v>1885</v>
      </c>
      <c r="C7158" s="1" t="s">
        <v>877</v>
      </c>
      <c r="D7158">
        <v>1</v>
      </c>
      <c r="E7158">
        <v>28</v>
      </c>
      <c r="F7158" s="10">
        <f>spotify_data[[#This Row],[track_popularity]]/100</f>
        <v>0.28000000000000003</v>
      </c>
      <c r="G7158" s="9" t="b">
        <v>0</v>
      </c>
      <c r="H7158" s="1">
        <f>+IF(spotify_data[[#This Row],[explicit]]=FALSE,0,1)</f>
        <v>0</v>
      </c>
      <c r="I7158" s="1" t="s">
        <v>878</v>
      </c>
      <c r="J7158" s="7">
        <f>MATCH(spotify_data[[#This Row],[artist_name]],spotify_data[artist_name],0)</f>
        <v>7157</v>
      </c>
      <c r="K7158">
        <v>12</v>
      </c>
      <c r="L7158" s="10">
        <f>spotify_data[[#This Row],[artist_popularity]]/100</f>
        <v>0.12</v>
      </c>
      <c r="M7158">
        <v>44</v>
      </c>
      <c r="N7158" s="1" t="s">
        <v>23</v>
      </c>
      <c r="O7158" s="1" t="s">
        <v>879</v>
      </c>
      <c r="P7158" s="1">
        <f>MATCH(spotify_data[[#This Row],[album_id]],spotify_data[album_id],0)</f>
        <v>7157</v>
      </c>
      <c r="Q7158" s="1" t="s">
        <v>880</v>
      </c>
      <c r="R7158" s="2">
        <v>45905</v>
      </c>
      <c r="S7158" s="7">
        <f ca="1">+TODAY()-spotify_data[[#This Row],[Fecha lanzamiento Album]]</f>
        <v>126</v>
      </c>
      <c r="T7158" s="7">
        <f ca="1">+spotify_data[[#This Row],[Antigüedad Album Dias]]/60</f>
        <v>2.1</v>
      </c>
      <c r="U7158" s="8">
        <f ca="1">spotify_data[[#This Row],[Antigüedad Album Meses]]/12</f>
        <v>0.17500000000000002</v>
      </c>
      <c r="V7158">
        <v>14</v>
      </c>
      <c r="W7158" s="1" t="s">
        <v>20</v>
      </c>
      <c r="X7158" s="1" t="str">
        <f>+IF(spotify_data[[#This Row],[album_type]]="album","Album",IF(spotify_data[[#This Row],[album_type]]="single","Single","Compilation"))</f>
        <v>Album</v>
      </c>
      <c r="Y7158">
        <v>338</v>
      </c>
    </row>
    <row r="7159" spans="1:25" x14ac:dyDescent="0.3">
      <c r="A7159" s="1" t="s">
        <v>2011</v>
      </c>
      <c r="B7159" s="1">
        <v>5361</v>
      </c>
      <c r="C7159" s="1" t="s">
        <v>2012</v>
      </c>
      <c r="D7159">
        <v>1</v>
      </c>
      <c r="E7159">
        <v>28</v>
      </c>
      <c r="F7159" s="10">
        <f>spotify_data[[#This Row],[track_popularity]]/100</f>
        <v>0.28000000000000003</v>
      </c>
      <c r="G7159" s="9" t="b">
        <v>0</v>
      </c>
      <c r="H7159" s="1">
        <f>+IF(spotify_data[[#This Row],[explicit]]=FALSE,0,1)</f>
        <v>0</v>
      </c>
      <c r="I7159" s="1" t="s">
        <v>2013</v>
      </c>
      <c r="J7159" s="7">
        <f>MATCH(spotify_data[[#This Row],[artist_name]],spotify_data[artist_name],0)</f>
        <v>3879</v>
      </c>
      <c r="K7159">
        <v>63</v>
      </c>
      <c r="L7159" s="10">
        <f>spotify_data[[#This Row],[artist_popularity]]/100</f>
        <v>0.63</v>
      </c>
      <c r="M7159">
        <v>394210</v>
      </c>
      <c r="N7159" s="1" t="s">
        <v>1609</v>
      </c>
      <c r="O7159" s="1" t="s">
        <v>2014</v>
      </c>
      <c r="P7159" s="1">
        <f>MATCH(spotify_data[[#This Row],[album_id]],spotify_data[album_id],0)</f>
        <v>7158</v>
      </c>
      <c r="Q7159" s="1" t="s">
        <v>2015</v>
      </c>
      <c r="R7159" s="2">
        <v>45775</v>
      </c>
      <c r="S7159" s="7">
        <f ca="1">+TODAY()-spotify_data[[#This Row],[Fecha lanzamiento Album]]</f>
        <v>256</v>
      </c>
      <c r="T7159" s="7">
        <f ca="1">+spotify_data[[#This Row],[Antigüedad Album Dias]]/60</f>
        <v>4.2666666666666666</v>
      </c>
      <c r="U7159" s="8">
        <f ca="1">spotify_data[[#This Row],[Antigüedad Album Meses]]/12</f>
        <v>0.35555555555555557</v>
      </c>
      <c r="V7159">
        <v>1</v>
      </c>
      <c r="W7159" s="1" t="s">
        <v>21</v>
      </c>
      <c r="X7159" s="1" t="str">
        <f>+IF(spotify_data[[#This Row],[album_type]]="album","Album",IF(spotify_data[[#This Row],[album_type]]="single","Single","Compilation"))</f>
        <v>Single</v>
      </c>
      <c r="Y7159">
        <v>224</v>
      </c>
    </row>
    <row r="7160" spans="1:25" x14ac:dyDescent="0.3">
      <c r="A7160" s="1" t="s">
        <v>2968</v>
      </c>
      <c r="B7160" s="1">
        <v>6782</v>
      </c>
      <c r="C7160" s="1" t="s">
        <v>2969</v>
      </c>
      <c r="D7160">
        <v>1</v>
      </c>
      <c r="E7160">
        <v>28</v>
      </c>
      <c r="F7160" s="10">
        <f>spotify_data[[#This Row],[track_popularity]]/100</f>
        <v>0.28000000000000003</v>
      </c>
      <c r="G7160" s="9" t="b">
        <v>1</v>
      </c>
      <c r="H7160" s="1">
        <f>+IF(spotify_data[[#This Row],[explicit]]=FALSE,0,1)</f>
        <v>1</v>
      </c>
      <c r="I7160" s="1" t="s">
        <v>2970</v>
      </c>
      <c r="J7160" s="7">
        <f>MATCH(spotify_data[[#This Row],[artist_name]],spotify_data[artist_name],0)</f>
        <v>7159</v>
      </c>
      <c r="K7160">
        <v>22</v>
      </c>
      <c r="L7160" s="10">
        <f>spotify_data[[#This Row],[artist_popularity]]/100</f>
        <v>0.22</v>
      </c>
      <c r="M7160">
        <v>26987</v>
      </c>
      <c r="N7160" s="1" t="s">
        <v>23</v>
      </c>
      <c r="O7160" s="1" t="s">
        <v>2971</v>
      </c>
      <c r="P7160" s="1">
        <f>MATCH(spotify_data[[#This Row],[album_id]],spotify_data[album_id],0)</f>
        <v>7159</v>
      </c>
      <c r="Q7160" s="1" t="s">
        <v>2969</v>
      </c>
      <c r="R7160" s="2">
        <v>45569</v>
      </c>
      <c r="S7160" s="7">
        <f ca="1">+TODAY()-spotify_data[[#This Row],[Fecha lanzamiento Album]]</f>
        <v>462</v>
      </c>
      <c r="T7160" s="7">
        <f ca="1">+spotify_data[[#This Row],[Antigüedad Album Dias]]/60</f>
        <v>7.7</v>
      </c>
      <c r="U7160" s="8">
        <f ca="1">spotify_data[[#This Row],[Antigüedad Album Meses]]/12</f>
        <v>0.64166666666666672</v>
      </c>
      <c r="V7160">
        <v>1</v>
      </c>
      <c r="W7160" s="1" t="s">
        <v>21</v>
      </c>
      <c r="X7160" s="1" t="str">
        <f>+IF(spotify_data[[#This Row],[album_type]]="album","Album",IF(spotify_data[[#This Row],[album_type]]="single","Single","Compilation"))</f>
        <v>Single</v>
      </c>
      <c r="Y7160">
        <v>388</v>
      </c>
    </row>
    <row r="7161" spans="1:25" x14ac:dyDescent="0.3">
      <c r="A7161" s="1" t="s">
        <v>3041</v>
      </c>
      <c r="B7161" s="1">
        <v>3967</v>
      </c>
      <c r="C7161" s="1" t="s">
        <v>3042</v>
      </c>
      <c r="D7161">
        <v>10</v>
      </c>
      <c r="E7161">
        <v>28</v>
      </c>
      <c r="F7161" s="10">
        <f>spotify_data[[#This Row],[track_popularity]]/100</f>
        <v>0.28000000000000003</v>
      </c>
      <c r="G7161" s="9" t="b">
        <v>0</v>
      </c>
      <c r="H7161" s="1">
        <f>+IF(spotify_data[[#This Row],[explicit]]=FALSE,0,1)</f>
        <v>0</v>
      </c>
      <c r="I7161" s="1" t="s">
        <v>3038</v>
      </c>
      <c r="J7161" s="7">
        <f>MATCH(spotify_data[[#This Row],[artist_name]],spotify_data[artist_name],0)</f>
        <v>5303</v>
      </c>
      <c r="K7161">
        <v>43</v>
      </c>
      <c r="L7161" s="10">
        <f>spotify_data[[#This Row],[artist_popularity]]/100</f>
        <v>0.43</v>
      </c>
      <c r="M7161">
        <v>301496</v>
      </c>
      <c r="N7161" s="1" t="s">
        <v>23</v>
      </c>
      <c r="O7161" s="1" t="s">
        <v>3039</v>
      </c>
      <c r="P7161" s="1">
        <f>MATCH(spotify_data[[#This Row],[album_id]],spotify_data[album_id],0)</f>
        <v>6396</v>
      </c>
      <c r="Q7161" s="1" t="s">
        <v>3040</v>
      </c>
      <c r="R7161" s="2">
        <v>45555</v>
      </c>
      <c r="S7161" s="7">
        <f ca="1">+TODAY()-spotify_data[[#This Row],[Fecha lanzamiento Album]]</f>
        <v>476</v>
      </c>
      <c r="T7161" s="7">
        <f ca="1">+spotify_data[[#This Row],[Antigüedad Album Dias]]/60</f>
        <v>7.9333333333333336</v>
      </c>
      <c r="U7161" s="8">
        <f ca="1">spotify_data[[#This Row],[Antigüedad Album Meses]]/12</f>
        <v>0.66111111111111109</v>
      </c>
      <c r="V7161">
        <v>12</v>
      </c>
      <c r="W7161" s="1" t="s">
        <v>20</v>
      </c>
      <c r="X7161" s="1" t="str">
        <f>+IF(spotify_data[[#This Row],[album_type]]="album","Album",IF(spotify_data[[#This Row],[album_type]]="single","Single","Compilation"))</f>
        <v>Album</v>
      </c>
      <c r="Y7161">
        <v>397</v>
      </c>
    </row>
    <row r="7162" spans="1:25" x14ac:dyDescent="0.3">
      <c r="A7162" s="1" t="s">
        <v>3044</v>
      </c>
      <c r="B7162" s="1">
        <v>3029</v>
      </c>
      <c r="C7162" s="1" t="s">
        <v>3045</v>
      </c>
      <c r="D7162">
        <v>1</v>
      </c>
      <c r="E7162">
        <v>28</v>
      </c>
      <c r="F7162" s="10">
        <f>spotify_data[[#This Row],[track_popularity]]/100</f>
        <v>0.28000000000000003</v>
      </c>
      <c r="G7162" s="9" t="b">
        <v>0</v>
      </c>
      <c r="H7162" s="1">
        <f>+IF(spotify_data[[#This Row],[explicit]]=FALSE,0,1)</f>
        <v>0</v>
      </c>
      <c r="I7162" s="1" t="s">
        <v>3046</v>
      </c>
      <c r="J7162" s="7">
        <f>MATCH(spotify_data[[#This Row],[artist_name]],spotify_data[artist_name],0)</f>
        <v>7161</v>
      </c>
      <c r="K7162">
        <v>42</v>
      </c>
      <c r="L7162" s="10">
        <f>spotify_data[[#This Row],[artist_popularity]]/100</f>
        <v>0.42</v>
      </c>
      <c r="M7162">
        <v>3070</v>
      </c>
      <c r="N7162" s="1" t="s">
        <v>147</v>
      </c>
      <c r="O7162" s="1" t="s">
        <v>3047</v>
      </c>
      <c r="P7162" s="1">
        <f>MATCH(spotify_data[[#This Row],[album_id]],spotify_data[album_id],0)</f>
        <v>7161</v>
      </c>
      <c r="Q7162" s="1" t="s">
        <v>3045</v>
      </c>
      <c r="R7162" s="2">
        <v>45555</v>
      </c>
      <c r="S7162" s="7">
        <f ca="1">+TODAY()-spotify_data[[#This Row],[Fecha lanzamiento Album]]</f>
        <v>476</v>
      </c>
      <c r="T7162" s="7">
        <f ca="1">+spotify_data[[#This Row],[Antigüedad Album Dias]]/60</f>
        <v>7.9333333333333336</v>
      </c>
      <c r="U7162" s="8">
        <f ca="1">spotify_data[[#This Row],[Antigüedad Album Meses]]/12</f>
        <v>0.66111111111111109</v>
      </c>
      <c r="V7162">
        <v>1</v>
      </c>
      <c r="W7162" s="1" t="s">
        <v>21</v>
      </c>
      <c r="X7162" s="1" t="str">
        <f>+IF(spotify_data[[#This Row],[album_type]]="album","Album",IF(spotify_data[[#This Row],[album_type]]="single","Single","Compilation"))</f>
        <v>Single</v>
      </c>
      <c r="Y7162">
        <v>212</v>
      </c>
    </row>
    <row r="7163" spans="1:25" x14ac:dyDescent="0.3">
      <c r="A7163" s="1" t="s">
        <v>3134</v>
      </c>
      <c r="B7163" s="1">
        <v>5954</v>
      </c>
      <c r="C7163" s="1" t="s">
        <v>3135</v>
      </c>
      <c r="D7163">
        <v>10</v>
      </c>
      <c r="E7163">
        <v>28</v>
      </c>
      <c r="F7163" s="10">
        <f>spotify_data[[#This Row],[track_popularity]]/100</f>
        <v>0.28000000000000003</v>
      </c>
      <c r="G7163" s="9" t="b">
        <v>0</v>
      </c>
      <c r="H7163" s="1">
        <f>+IF(spotify_data[[#This Row],[explicit]]=FALSE,0,1)</f>
        <v>0</v>
      </c>
      <c r="I7163" s="1" t="s">
        <v>3136</v>
      </c>
      <c r="J7163" s="7">
        <f>MATCH(spotify_data[[#This Row],[artist_name]],spotify_data[artist_name],0)</f>
        <v>7041</v>
      </c>
      <c r="K7163">
        <v>48</v>
      </c>
      <c r="L7163" s="10">
        <f>spotify_data[[#This Row],[artist_popularity]]/100</f>
        <v>0.48</v>
      </c>
      <c r="M7163">
        <v>808436</v>
      </c>
      <c r="N7163" s="1" t="s">
        <v>23</v>
      </c>
      <c r="O7163" s="1" t="s">
        <v>3137</v>
      </c>
      <c r="P7163" s="1">
        <f>MATCH(spotify_data[[#This Row],[album_id]],spotify_data[album_id],0)</f>
        <v>7162</v>
      </c>
      <c r="Q7163" s="1" t="s">
        <v>3138</v>
      </c>
      <c r="R7163" s="2">
        <v>45541</v>
      </c>
      <c r="S7163" s="7">
        <f ca="1">+TODAY()-spotify_data[[#This Row],[Fecha lanzamiento Album]]</f>
        <v>490</v>
      </c>
      <c r="T7163" s="7">
        <f ca="1">+spotify_data[[#This Row],[Antigüedad Album Dias]]/60</f>
        <v>8.1666666666666661</v>
      </c>
      <c r="U7163" s="8">
        <f ca="1">spotify_data[[#This Row],[Antigüedad Album Meses]]/12</f>
        <v>0.68055555555555547</v>
      </c>
      <c r="V7163">
        <v>12</v>
      </c>
      <c r="W7163" s="1" t="s">
        <v>20</v>
      </c>
      <c r="X7163" s="1" t="str">
        <f>+IF(spotify_data[[#This Row],[album_type]]="album","Album",IF(spotify_data[[#This Row],[album_type]]="single","Single","Compilation"))</f>
        <v>Album</v>
      </c>
      <c r="Y7163">
        <v>322</v>
      </c>
    </row>
    <row r="7164" spans="1:25" x14ac:dyDescent="0.3">
      <c r="A7164" s="1" t="s">
        <v>3255</v>
      </c>
      <c r="B7164" s="1">
        <v>2922</v>
      </c>
      <c r="C7164" s="1" t="s">
        <v>3256</v>
      </c>
      <c r="D7164">
        <v>1</v>
      </c>
      <c r="E7164">
        <v>28</v>
      </c>
      <c r="F7164" s="10">
        <f>spotify_data[[#This Row],[track_popularity]]/100</f>
        <v>0.28000000000000003</v>
      </c>
      <c r="G7164" s="9" t="b">
        <v>0</v>
      </c>
      <c r="H7164" s="1">
        <f>+IF(spotify_data[[#This Row],[explicit]]=FALSE,0,1)</f>
        <v>0</v>
      </c>
      <c r="I7164" s="1" t="s">
        <v>3257</v>
      </c>
      <c r="J7164" s="7">
        <f>MATCH(spotify_data[[#This Row],[artist_name]],spotify_data[artist_name],0)</f>
        <v>7163</v>
      </c>
      <c r="K7164">
        <v>45</v>
      </c>
      <c r="L7164" s="10">
        <f>spotify_data[[#This Row],[artist_popularity]]/100</f>
        <v>0.45</v>
      </c>
      <c r="M7164">
        <v>2194</v>
      </c>
      <c r="N7164" s="1" t="s">
        <v>162</v>
      </c>
      <c r="O7164" s="1" t="s">
        <v>3258</v>
      </c>
      <c r="P7164" s="1">
        <f>MATCH(spotify_data[[#This Row],[album_id]],spotify_data[album_id],0)</f>
        <v>7163</v>
      </c>
      <c r="Q7164" s="1" t="s">
        <v>3256</v>
      </c>
      <c r="R7164" s="2">
        <v>45520</v>
      </c>
      <c r="S7164" s="7">
        <f ca="1">+TODAY()-spotify_data[[#This Row],[Fecha lanzamiento Album]]</f>
        <v>511</v>
      </c>
      <c r="T7164" s="7">
        <f ca="1">+spotify_data[[#This Row],[Antigüedad Album Dias]]/60</f>
        <v>8.5166666666666675</v>
      </c>
      <c r="U7164" s="8">
        <f ca="1">spotify_data[[#This Row],[Antigüedad Album Meses]]/12</f>
        <v>0.70972222222222225</v>
      </c>
      <c r="V7164">
        <v>1</v>
      </c>
      <c r="W7164" s="1" t="s">
        <v>21</v>
      </c>
      <c r="X7164" s="1" t="str">
        <f>+IF(spotify_data[[#This Row],[album_type]]="album","Album",IF(spotify_data[[#This Row],[album_type]]="single","Single","Compilation"))</f>
        <v>Single</v>
      </c>
      <c r="Y7164">
        <v>212</v>
      </c>
    </row>
    <row r="7165" spans="1:25" x14ac:dyDescent="0.3">
      <c r="A7165" s="1" t="s">
        <v>3893</v>
      </c>
      <c r="B7165" s="1">
        <v>10424</v>
      </c>
      <c r="C7165" s="1" t="s">
        <v>3760</v>
      </c>
      <c r="D7165">
        <v>1</v>
      </c>
      <c r="E7165">
        <v>28</v>
      </c>
      <c r="F7165" s="10">
        <f>spotify_data[[#This Row],[track_popularity]]/100</f>
        <v>0.28000000000000003</v>
      </c>
      <c r="G7165" s="9" t="b">
        <v>0</v>
      </c>
      <c r="H7165" s="1">
        <f>+IF(spotify_data[[#This Row],[explicit]]=FALSE,0,1)</f>
        <v>0</v>
      </c>
      <c r="I7165" s="1" t="s">
        <v>3894</v>
      </c>
      <c r="J7165" s="7">
        <f>MATCH(spotify_data[[#This Row],[artist_name]],spotify_data[artist_name],0)</f>
        <v>7164</v>
      </c>
      <c r="K7165">
        <v>21</v>
      </c>
      <c r="L7165" s="10">
        <f>spotify_data[[#This Row],[artist_popularity]]/100</f>
        <v>0.21</v>
      </c>
      <c r="M7165">
        <v>730</v>
      </c>
      <c r="N7165" s="1" t="s">
        <v>3895</v>
      </c>
      <c r="O7165" s="1" t="s">
        <v>3896</v>
      </c>
      <c r="P7165" s="1">
        <f>MATCH(spotify_data[[#This Row],[album_id]],spotify_data[album_id],0)</f>
        <v>7164</v>
      </c>
      <c r="Q7165" s="1" t="s">
        <v>3760</v>
      </c>
      <c r="R7165" s="2">
        <v>45408</v>
      </c>
      <c r="S7165" s="7">
        <f ca="1">+TODAY()-spotify_data[[#This Row],[Fecha lanzamiento Album]]</f>
        <v>623</v>
      </c>
      <c r="T7165" s="7">
        <f ca="1">+spotify_data[[#This Row],[Antigüedad Album Dias]]/60</f>
        <v>10.383333333333333</v>
      </c>
      <c r="U7165" s="8">
        <f ca="1">spotify_data[[#This Row],[Antigüedad Album Meses]]/12</f>
        <v>0.8652777777777777</v>
      </c>
      <c r="V7165">
        <v>1</v>
      </c>
      <c r="W7165" s="1" t="s">
        <v>21</v>
      </c>
      <c r="X7165" s="1" t="str">
        <f>+IF(spotify_data[[#This Row],[album_type]]="album","Album",IF(spotify_data[[#This Row],[album_type]]="single","Single","Compilation"))</f>
        <v>Single</v>
      </c>
      <c r="Y7165">
        <v>295</v>
      </c>
    </row>
    <row r="7166" spans="1:25" x14ac:dyDescent="0.3">
      <c r="A7166" s="1" t="s">
        <v>5623</v>
      </c>
      <c r="B7166" s="1">
        <v>1293</v>
      </c>
      <c r="C7166" s="1" t="s">
        <v>5624</v>
      </c>
      <c r="D7166">
        <v>1</v>
      </c>
      <c r="E7166">
        <v>28</v>
      </c>
      <c r="F7166" s="10">
        <f>spotify_data[[#This Row],[track_popularity]]/100</f>
        <v>0.28000000000000003</v>
      </c>
      <c r="G7166" s="9" t="b">
        <v>0</v>
      </c>
      <c r="H7166" s="1">
        <f>+IF(spotify_data[[#This Row],[explicit]]=FALSE,0,1)</f>
        <v>0</v>
      </c>
      <c r="I7166" s="1" t="s">
        <v>1742</v>
      </c>
      <c r="J7166" s="7">
        <f>MATCH(spotify_data[[#This Row],[artist_name]],spotify_data[artist_name],0)</f>
        <v>6219</v>
      </c>
      <c r="K7166">
        <v>41</v>
      </c>
      <c r="L7166" s="10">
        <f>spotify_data[[#This Row],[artist_popularity]]/100</f>
        <v>0.41</v>
      </c>
      <c r="M7166">
        <v>11026</v>
      </c>
      <c r="N7166" s="1" t="s">
        <v>1743</v>
      </c>
      <c r="O7166" s="1" t="s">
        <v>5625</v>
      </c>
      <c r="P7166" s="1">
        <f>MATCH(spotify_data[[#This Row],[album_id]],spotify_data[album_id],0)</f>
        <v>7165</v>
      </c>
      <c r="Q7166" s="1" t="s">
        <v>5624</v>
      </c>
      <c r="R7166" s="2">
        <v>45058</v>
      </c>
      <c r="S7166" s="7">
        <f ca="1">+TODAY()-spotify_data[[#This Row],[Fecha lanzamiento Album]]</f>
        <v>973</v>
      </c>
      <c r="T7166" s="7">
        <f ca="1">+spotify_data[[#This Row],[Antigüedad Album Dias]]/60</f>
        <v>16.216666666666665</v>
      </c>
      <c r="U7166" s="8">
        <f ca="1">spotify_data[[#This Row],[Antigüedad Album Meses]]/12</f>
        <v>1.3513888888888888</v>
      </c>
      <c r="V7166">
        <v>1</v>
      </c>
      <c r="W7166" s="1" t="s">
        <v>21</v>
      </c>
      <c r="X7166" s="1" t="str">
        <f>+IF(spotify_data[[#This Row],[album_type]]="album","Album",IF(spotify_data[[#This Row],[album_type]]="single","Single","Compilation"))</f>
        <v>Single</v>
      </c>
      <c r="Y7166">
        <v>238</v>
      </c>
    </row>
    <row r="7167" spans="1:25" x14ac:dyDescent="0.3">
      <c r="A7167" s="1" t="s">
        <v>5704</v>
      </c>
      <c r="B7167" s="1">
        <v>3556</v>
      </c>
      <c r="C7167" s="1" t="s">
        <v>5705</v>
      </c>
      <c r="D7167">
        <v>13</v>
      </c>
      <c r="E7167">
        <v>28</v>
      </c>
      <c r="F7167" s="10">
        <f>spotify_data[[#This Row],[track_popularity]]/100</f>
        <v>0.28000000000000003</v>
      </c>
      <c r="G7167" s="9" t="b">
        <v>0</v>
      </c>
      <c r="H7167" s="1">
        <f>+IF(spotify_data[[#This Row],[explicit]]=FALSE,0,1)</f>
        <v>0</v>
      </c>
      <c r="I7167" s="1" t="s">
        <v>1397</v>
      </c>
      <c r="J7167" s="7">
        <f>MATCH(spotify_data[[#This Row],[artist_name]],spotify_data[artist_name],0)</f>
        <v>190</v>
      </c>
      <c r="K7167">
        <v>81</v>
      </c>
      <c r="L7167" s="10">
        <f>spotify_data[[#This Row],[artist_popularity]]/100</f>
        <v>0.81</v>
      </c>
      <c r="M7167">
        <v>26272346</v>
      </c>
      <c r="N7167" s="1" t="s">
        <v>831</v>
      </c>
      <c r="O7167" s="1" t="s">
        <v>5706</v>
      </c>
      <c r="P7167" s="1">
        <f>MATCH(spotify_data[[#This Row],[album_id]],spotify_data[album_id],0)</f>
        <v>6668</v>
      </c>
      <c r="Q7167" s="1" t="s">
        <v>5707</v>
      </c>
      <c r="R7167" s="2">
        <v>45028</v>
      </c>
      <c r="S7167" s="7">
        <f ca="1">+TODAY()-spotify_data[[#This Row],[Fecha lanzamiento Album]]</f>
        <v>1003</v>
      </c>
      <c r="T7167" s="7">
        <f ca="1">+spotify_data[[#This Row],[Antigüedad Album Dias]]/60</f>
        <v>16.716666666666665</v>
      </c>
      <c r="U7167" s="8">
        <f ca="1">spotify_data[[#This Row],[Antigüedad Album Meses]]/12</f>
        <v>1.3930555555555555</v>
      </c>
      <c r="V7167">
        <v>22</v>
      </c>
      <c r="W7167" s="1" t="s">
        <v>20</v>
      </c>
      <c r="X7167" s="1" t="str">
        <f>+IF(spotify_data[[#This Row],[album_type]]="album","Album",IF(spotify_data[[#This Row],[album_type]]="single","Single","Compilation"))</f>
        <v>Album</v>
      </c>
      <c r="Y7167">
        <v>27</v>
      </c>
    </row>
    <row r="7168" spans="1:25" x14ac:dyDescent="0.3">
      <c r="A7168" s="1" t="s">
        <v>5712</v>
      </c>
      <c r="B7168" s="1">
        <v>2245</v>
      </c>
      <c r="C7168" s="1" t="s">
        <v>5713</v>
      </c>
      <c r="D7168">
        <v>6</v>
      </c>
      <c r="E7168">
        <v>28</v>
      </c>
      <c r="F7168" s="10">
        <f>spotify_data[[#This Row],[track_popularity]]/100</f>
        <v>0.28000000000000003</v>
      </c>
      <c r="G7168" s="9" t="b">
        <v>0</v>
      </c>
      <c r="H7168" s="1">
        <f>+IF(spotify_data[[#This Row],[explicit]]=FALSE,0,1)</f>
        <v>0</v>
      </c>
      <c r="I7168" s="1" t="s">
        <v>1397</v>
      </c>
      <c r="J7168" s="7">
        <f>MATCH(spotify_data[[#This Row],[artist_name]],spotify_data[artist_name],0)</f>
        <v>190</v>
      </c>
      <c r="K7168">
        <v>81</v>
      </c>
      <c r="L7168" s="10">
        <f>spotify_data[[#This Row],[artist_popularity]]/100</f>
        <v>0.81</v>
      </c>
      <c r="M7168">
        <v>26275803</v>
      </c>
      <c r="N7168" s="1" t="s">
        <v>831</v>
      </c>
      <c r="O7168" s="1" t="s">
        <v>5706</v>
      </c>
      <c r="P7168" s="1">
        <f>MATCH(spotify_data[[#This Row],[album_id]],spotify_data[album_id],0)</f>
        <v>6668</v>
      </c>
      <c r="Q7168" s="1" t="s">
        <v>5707</v>
      </c>
      <c r="R7168" s="2">
        <v>45028</v>
      </c>
      <c r="S7168" s="7">
        <f ca="1">+TODAY()-spotify_data[[#This Row],[Fecha lanzamiento Album]]</f>
        <v>1003</v>
      </c>
      <c r="T7168" s="7">
        <f ca="1">+spotify_data[[#This Row],[Antigüedad Album Dias]]/60</f>
        <v>16.716666666666665</v>
      </c>
      <c r="U7168" s="8">
        <f ca="1">spotify_data[[#This Row],[Antigüedad Album Meses]]/12</f>
        <v>1.3930555555555555</v>
      </c>
      <c r="V7168">
        <v>22</v>
      </c>
      <c r="W7168" s="1" t="s">
        <v>20</v>
      </c>
      <c r="X7168" s="1" t="str">
        <f>+IF(spotify_data[[#This Row],[album_type]]="album","Album",IF(spotify_data[[#This Row],[album_type]]="single","Single","Compilation"))</f>
        <v>Album</v>
      </c>
      <c r="Y7168">
        <v>392</v>
      </c>
    </row>
    <row r="7169" spans="1:25" x14ac:dyDescent="0.3">
      <c r="A7169" s="1" t="s">
        <v>6128</v>
      </c>
      <c r="B7169" s="1">
        <v>7436</v>
      </c>
      <c r="C7169" s="1" t="s">
        <v>6129</v>
      </c>
      <c r="D7169">
        <v>1</v>
      </c>
      <c r="E7169">
        <v>28</v>
      </c>
      <c r="F7169" s="10">
        <f>spotify_data[[#This Row],[track_popularity]]/100</f>
        <v>0.28000000000000003</v>
      </c>
      <c r="G7169" s="9" t="b">
        <v>0</v>
      </c>
      <c r="H7169" s="1">
        <f>+IF(spotify_data[[#This Row],[explicit]]=FALSE,0,1)</f>
        <v>0</v>
      </c>
      <c r="I7169" s="1" t="s">
        <v>529</v>
      </c>
      <c r="J7169" s="7">
        <f>MATCH(spotify_data[[#This Row],[artist_name]],spotify_data[artist_name],0)</f>
        <v>7168</v>
      </c>
      <c r="K7169">
        <v>18</v>
      </c>
      <c r="L7169" s="10">
        <f>spotify_data[[#This Row],[artist_popularity]]/100</f>
        <v>0.18</v>
      </c>
      <c r="M7169">
        <v>69</v>
      </c>
      <c r="N7169" s="1" t="s">
        <v>23</v>
      </c>
      <c r="O7169" s="1" t="s">
        <v>6130</v>
      </c>
      <c r="P7169" s="1">
        <f>MATCH(spotify_data[[#This Row],[album_id]],spotify_data[album_id],0)</f>
        <v>7168</v>
      </c>
      <c r="Q7169" s="1" t="s">
        <v>6129</v>
      </c>
      <c r="R7169" s="2">
        <v>44941</v>
      </c>
      <c r="S7169" s="7">
        <f ca="1">+TODAY()-spotify_data[[#This Row],[Fecha lanzamiento Album]]</f>
        <v>1090</v>
      </c>
      <c r="T7169" s="7">
        <f ca="1">+spotify_data[[#This Row],[Antigüedad Album Dias]]/60</f>
        <v>18.166666666666668</v>
      </c>
      <c r="U7169" s="8">
        <f ca="1">spotify_data[[#This Row],[Antigüedad Album Meses]]/12</f>
        <v>1.5138888888888891</v>
      </c>
      <c r="V7169">
        <v>1</v>
      </c>
      <c r="W7169" s="1" t="s">
        <v>21</v>
      </c>
      <c r="X7169" s="1" t="str">
        <f>+IF(spotify_data[[#This Row],[album_type]]="album","Album",IF(spotify_data[[#This Row],[album_type]]="single","Single","Compilation"))</f>
        <v>Single</v>
      </c>
      <c r="Y7169">
        <v>308</v>
      </c>
    </row>
    <row r="7170" spans="1:25" x14ac:dyDescent="0.3">
      <c r="A7170" s="1" t="s">
        <v>6219</v>
      </c>
      <c r="B7170" s="1">
        <v>3102</v>
      </c>
      <c r="C7170" s="1" t="s">
        <v>6220</v>
      </c>
      <c r="D7170">
        <v>1</v>
      </c>
      <c r="E7170">
        <v>28</v>
      </c>
      <c r="F7170" s="10">
        <f>spotify_data[[#This Row],[track_popularity]]/100</f>
        <v>0.28000000000000003</v>
      </c>
      <c r="G7170" s="9" t="b">
        <v>0</v>
      </c>
      <c r="H7170" s="1">
        <f>+IF(spotify_data[[#This Row],[explicit]]=FALSE,0,1)</f>
        <v>0</v>
      </c>
      <c r="I7170" s="1" t="s">
        <v>6221</v>
      </c>
      <c r="J7170" s="7">
        <f>MATCH(spotify_data[[#This Row],[artist_name]],spotify_data[artist_name],0)</f>
        <v>7169</v>
      </c>
      <c r="K7170">
        <v>20</v>
      </c>
      <c r="L7170" s="10">
        <f>spotify_data[[#This Row],[artist_popularity]]/100</f>
        <v>0.2</v>
      </c>
      <c r="M7170">
        <v>2114</v>
      </c>
      <c r="N7170" s="1" t="s">
        <v>23</v>
      </c>
      <c r="O7170" s="1" t="s">
        <v>6222</v>
      </c>
      <c r="P7170" s="1">
        <f>MATCH(spotify_data[[#This Row],[album_id]],spotify_data[album_id],0)</f>
        <v>7169</v>
      </c>
      <c r="Q7170" s="1" t="s">
        <v>6220</v>
      </c>
      <c r="R7170" s="2">
        <v>44903</v>
      </c>
      <c r="S7170" s="7">
        <f ca="1">+TODAY()-spotify_data[[#This Row],[Fecha lanzamiento Album]]</f>
        <v>1128</v>
      </c>
      <c r="T7170" s="7">
        <f ca="1">+spotify_data[[#This Row],[Antigüedad Album Dias]]/60</f>
        <v>18.8</v>
      </c>
      <c r="U7170" s="8">
        <f ca="1">spotify_data[[#This Row],[Antigüedad Album Meses]]/12</f>
        <v>1.5666666666666667</v>
      </c>
      <c r="V7170">
        <v>1</v>
      </c>
      <c r="W7170" s="1" t="s">
        <v>21</v>
      </c>
      <c r="X7170" s="1" t="str">
        <f>+IF(spotify_data[[#This Row],[album_type]]="album","Album",IF(spotify_data[[#This Row],[album_type]]="single","Single","Compilation"))</f>
        <v>Single</v>
      </c>
      <c r="Y7170">
        <v>37</v>
      </c>
    </row>
    <row r="7171" spans="1:25" x14ac:dyDescent="0.3">
      <c r="A7171" s="1" t="s">
        <v>7123</v>
      </c>
      <c r="B7171" s="1">
        <v>5401</v>
      </c>
      <c r="C7171" s="1" t="s">
        <v>7124</v>
      </c>
      <c r="D7171">
        <v>1</v>
      </c>
      <c r="E7171">
        <v>28</v>
      </c>
      <c r="F7171" s="10">
        <f>spotify_data[[#This Row],[track_popularity]]/100</f>
        <v>0.28000000000000003</v>
      </c>
      <c r="G7171" s="9" t="b">
        <v>0</v>
      </c>
      <c r="H7171" s="1">
        <f>+IF(spotify_data[[#This Row],[explicit]]=FALSE,0,1)</f>
        <v>0</v>
      </c>
      <c r="I7171" s="1" t="s">
        <v>7125</v>
      </c>
      <c r="J7171" s="7">
        <f>MATCH(spotify_data[[#This Row],[artist_name]],spotify_data[artist_name],0)</f>
        <v>7170</v>
      </c>
      <c r="K7171">
        <v>54</v>
      </c>
      <c r="L7171" s="10">
        <f>spotify_data[[#This Row],[artist_popularity]]/100</f>
        <v>0.54</v>
      </c>
      <c r="M7171">
        <v>10450</v>
      </c>
      <c r="N7171" s="1" t="s">
        <v>23</v>
      </c>
      <c r="O7171" s="1" t="s">
        <v>7126</v>
      </c>
      <c r="P7171" s="1">
        <f>MATCH(spotify_data[[#This Row],[album_id]],spotify_data[album_id],0)</f>
        <v>7170</v>
      </c>
      <c r="Q7171" s="1" t="s">
        <v>7124</v>
      </c>
      <c r="R7171" s="2">
        <v>44680</v>
      </c>
      <c r="S7171" s="7">
        <f ca="1">+TODAY()-spotify_data[[#This Row],[Fecha lanzamiento Album]]</f>
        <v>1351</v>
      </c>
      <c r="T7171" s="7">
        <f ca="1">+spotify_data[[#This Row],[Antigüedad Album Dias]]/60</f>
        <v>22.516666666666666</v>
      </c>
      <c r="U7171" s="8">
        <f ca="1">spotify_data[[#This Row],[Antigüedad Album Meses]]/12</f>
        <v>1.8763888888888889</v>
      </c>
      <c r="V7171">
        <v>1</v>
      </c>
      <c r="W7171" s="1" t="s">
        <v>21</v>
      </c>
      <c r="X7171" s="1" t="str">
        <f>+IF(spotify_data[[#This Row],[album_type]]="album","Album",IF(spotify_data[[#This Row],[album_type]]="single","Single","Compilation"))</f>
        <v>Single</v>
      </c>
      <c r="Y7171">
        <v>215</v>
      </c>
    </row>
    <row r="7172" spans="1:25" x14ac:dyDescent="0.3">
      <c r="A7172" s="1" t="s">
        <v>7273</v>
      </c>
      <c r="B7172" s="1">
        <v>5968</v>
      </c>
      <c r="C7172" s="1" t="s">
        <v>7274</v>
      </c>
      <c r="D7172">
        <v>2</v>
      </c>
      <c r="E7172">
        <v>28</v>
      </c>
      <c r="F7172" s="10">
        <f>spotify_data[[#This Row],[track_popularity]]/100</f>
        <v>0.28000000000000003</v>
      </c>
      <c r="G7172" s="9" t="b">
        <v>0</v>
      </c>
      <c r="H7172" s="1">
        <f>+IF(spotify_data[[#This Row],[explicit]]=FALSE,0,1)</f>
        <v>0</v>
      </c>
      <c r="I7172" s="1" t="s">
        <v>7275</v>
      </c>
      <c r="J7172" s="7">
        <f>MATCH(spotify_data[[#This Row],[artist_name]],spotify_data[artist_name],0)</f>
        <v>4538</v>
      </c>
      <c r="K7172">
        <v>57</v>
      </c>
      <c r="L7172" s="10">
        <f>spotify_data[[#This Row],[artist_popularity]]/100</f>
        <v>0.56999999999999995</v>
      </c>
      <c r="M7172">
        <v>1215070</v>
      </c>
      <c r="N7172" s="1" t="s">
        <v>23</v>
      </c>
      <c r="O7172" s="1" t="s">
        <v>7276</v>
      </c>
      <c r="P7172" s="1">
        <f>MATCH(spotify_data[[#This Row],[album_id]],spotify_data[album_id],0)</f>
        <v>7171</v>
      </c>
      <c r="Q7172" s="1" t="s">
        <v>7277</v>
      </c>
      <c r="R7172" s="2">
        <v>44654</v>
      </c>
      <c r="S7172" s="7">
        <f ca="1">+TODAY()-spotify_data[[#This Row],[Fecha lanzamiento Album]]</f>
        <v>1377</v>
      </c>
      <c r="T7172" s="7">
        <f ca="1">+spotify_data[[#This Row],[Antigüedad Album Dias]]/60</f>
        <v>22.95</v>
      </c>
      <c r="U7172" s="8">
        <f ca="1">spotify_data[[#This Row],[Antigüedad Album Meses]]/12</f>
        <v>1.9124999999999999</v>
      </c>
      <c r="V7172">
        <v>2</v>
      </c>
      <c r="W7172" s="1" t="s">
        <v>21</v>
      </c>
      <c r="X7172" s="1" t="str">
        <f>+IF(spotify_data[[#This Row],[album_type]]="album","Album",IF(spotify_data[[#This Row],[album_type]]="single","Single","Compilation"))</f>
        <v>Single</v>
      </c>
      <c r="Y7172">
        <v>239</v>
      </c>
    </row>
    <row r="7173" spans="1:25" x14ac:dyDescent="0.3">
      <c r="A7173" s="1" t="s">
        <v>7347</v>
      </c>
      <c r="B7173" s="1">
        <v>5775</v>
      </c>
      <c r="C7173" s="1" t="s">
        <v>7348</v>
      </c>
      <c r="D7173">
        <v>1</v>
      </c>
      <c r="E7173">
        <v>28</v>
      </c>
      <c r="F7173" s="10">
        <f>spotify_data[[#This Row],[track_popularity]]/100</f>
        <v>0.28000000000000003</v>
      </c>
      <c r="G7173" s="9" t="b">
        <v>0</v>
      </c>
      <c r="H7173" s="1">
        <f>+IF(spotify_data[[#This Row],[explicit]]=FALSE,0,1)</f>
        <v>0</v>
      </c>
      <c r="I7173" s="1" t="s">
        <v>7349</v>
      </c>
      <c r="J7173" s="7">
        <f>MATCH(spotify_data[[#This Row],[artist_name]],spotify_data[artist_name],0)</f>
        <v>5068</v>
      </c>
      <c r="K7173">
        <v>58</v>
      </c>
      <c r="L7173" s="10">
        <f>spotify_data[[#This Row],[artist_popularity]]/100</f>
        <v>0.57999999999999996</v>
      </c>
      <c r="M7173">
        <v>111922</v>
      </c>
      <c r="N7173" s="1" t="s">
        <v>4495</v>
      </c>
      <c r="O7173" s="1" t="s">
        <v>7350</v>
      </c>
      <c r="P7173" s="1">
        <f>MATCH(spotify_data[[#This Row],[album_id]],spotify_data[album_id],0)</f>
        <v>7172</v>
      </c>
      <c r="Q7173" s="1" t="s">
        <v>7351</v>
      </c>
      <c r="R7173" s="2">
        <v>44636</v>
      </c>
      <c r="S7173" s="7">
        <f ca="1">+TODAY()-spotify_data[[#This Row],[Fecha lanzamiento Album]]</f>
        <v>1395</v>
      </c>
      <c r="T7173" s="7">
        <f ca="1">+spotify_data[[#This Row],[Antigüedad Album Dias]]/60</f>
        <v>23.25</v>
      </c>
      <c r="U7173" s="8">
        <f ca="1">spotify_data[[#This Row],[Antigüedad Album Meses]]/12</f>
        <v>1.9375</v>
      </c>
      <c r="V7173">
        <v>181</v>
      </c>
      <c r="W7173" s="1" t="s">
        <v>20</v>
      </c>
      <c r="X7173" s="1" t="str">
        <f>+IF(spotify_data[[#This Row],[album_type]]="album","Album",IF(spotify_data[[#This Row],[album_type]]="single","Single","Compilation"))</f>
        <v>Album</v>
      </c>
      <c r="Y7173">
        <v>21</v>
      </c>
    </row>
    <row r="7174" spans="1:25" x14ac:dyDescent="0.3">
      <c r="A7174" s="1" t="s">
        <v>7442</v>
      </c>
      <c r="B7174" s="1">
        <v>66</v>
      </c>
      <c r="C7174" s="1" t="s">
        <v>7443</v>
      </c>
      <c r="D7174">
        <v>5</v>
      </c>
      <c r="E7174">
        <v>28</v>
      </c>
      <c r="F7174" s="10">
        <f>spotify_data[[#This Row],[track_popularity]]/100</f>
        <v>0.28000000000000003</v>
      </c>
      <c r="G7174" s="9" t="b">
        <v>1</v>
      </c>
      <c r="H7174" s="1">
        <f>+IF(spotify_data[[#This Row],[explicit]]=FALSE,0,1)</f>
        <v>1</v>
      </c>
      <c r="I7174" s="1" t="s">
        <v>4590</v>
      </c>
      <c r="J7174" s="7">
        <f>MATCH(spotify_data[[#This Row],[artist_name]],spotify_data[artist_name],0)</f>
        <v>3994</v>
      </c>
      <c r="K7174">
        <v>60</v>
      </c>
      <c r="L7174" s="10">
        <f>spotify_data[[#This Row],[artist_popularity]]/100</f>
        <v>0.6</v>
      </c>
      <c r="M7174">
        <v>644838</v>
      </c>
      <c r="N7174" s="1" t="s">
        <v>23</v>
      </c>
      <c r="O7174" s="1" t="s">
        <v>7444</v>
      </c>
      <c r="P7174" s="1">
        <f>MATCH(spotify_data[[#This Row],[album_id]],spotify_data[album_id],0)</f>
        <v>6234</v>
      </c>
      <c r="Q7174" s="1" t="s">
        <v>7445</v>
      </c>
      <c r="R7174" s="2">
        <v>44596</v>
      </c>
      <c r="S7174" s="7">
        <f ca="1">+TODAY()-spotify_data[[#This Row],[Fecha lanzamiento Album]]</f>
        <v>1435</v>
      </c>
      <c r="T7174" s="7">
        <f ca="1">+spotify_data[[#This Row],[Antigüedad Album Dias]]/60</f>
        <v>23.916666666666668</v>
      </c>
      <c r="U7174" s="8">
        <f ca="1">spotify_data[[#This Row],[Antigüedad Album Meses]]/12</f>
        <v>1.9930555555555556</v>
      </c>
      <c r="V7174">
        <v>12</v>
      </c>
      <c r="W7174" s="1" t="s">
        <v>20</v>
      </c>
      <c r="X7174" s="1" t="str">
        <f>+IF(spotify_data[[#This Row],[album_type]]="album","Album",IF(spotify_data[[#This Row],[album_type]]="single","Single","Compilation"))</f>
        <v>Album</v>
      </c>
      <c r="Y7174">
        <v>365</v>
      </c>
    </row>
    <row r="7175" spans="1:25" x14ac:dyDescent="0.3">
      <c r="A7175" s="1" t="s">
        <v>9856</v>
      </c>
      <c r="B7175" s="1">
        <v>8116</v>
      </c>
      <c r="C7175" s="1" t="s">
        <v>9857</v>
      </c>
      <c r="D7175">
        <v>5</v>
      </c>
      <c r="E7175">
        <v>28</v>
      </c>
      <c r="F7175" s="10">
        <f>spotify_data[[#This Row],[track_popularity]]/100</f>
        <v>0.28000000000000003</v>
      </c>
      <c r="G7175" s="9" t="b">
        <v>1</v>
      </c>
      <c r="H7175" s="1">
        <f>+IF(spotify_data[[#This Row],[explicit]]=FALSE,0,1)</f>
        <v>1</v>
      </c>
      <c r="I7175" s="1" t="s">
        <v>9858</v>
      </c>
      <c r="J7175" s="7">
        <f>MATCH(spotify_data[[#This Row],[artist_name]],spotify_data[artist_name],0)</f>
        <v>7174</v>
      </c>
      <c r="K7175">
        <v>24</v>
      </c>
      <c r="L7175" s="10">
        <f>spotify_data[[#This Row],[artist_popularity]]/100</f>
        <v>0.24</v>
      </c>
      <c r="M7175">
        <v>26967</v>
      </c>
      <c r="N7175" s="1" t="s">
        <v>23</v>
      </c>
      <c r="O7175" s="1" t="s">
        <v>9859</v>
      </c>
      <c r="P7175" s="1">
        <f>MATCH(spotify_data[[#This Row],[album_id]],spotify_data[album_id],0)</f>
        <v>7174</v>
      </c>
      <c r="Q7175" s="1" t="s">
        <v>9860</v>
      </c>
      <c r="R7175" s="2">
        <v>43879</v>
      </c>
      <c r="S7175" s="7">
        <f ca="1">+TODAY()-spotify_data[[#This Row],[Fecha lanzamiento Album]]</f>
        <v>2152</v>
      </c>
      <c r="T7175" s="7">
        <f ca="1">+spotify_data[[#This Row],[Antigüedad Album Dias]]/60</f>
        <v>35.866666666666667</v>
      </c>
      <c r="U7175" s="8">
        <f ca="1">spotify_data[[#This Row],[Antigüedad Album Meses]]/12</f>
        <v>2.9888888888888889</v>
      </c>
      <c r="V7175">
        <v>8</v>
      </c>
      <c r="W7175" s="1" t="s">
        <v>20</v>
      </c>
      <c r="X7175" s="1" t="str">
        <f>+IF(spotify_data[[#This Row],[album_type]]="album","Album",IF(spotify_data[[#This Row],[album_type]]="single","Single","Compilation"))</f>
        <v>Album</v>
      </c>
      <c r="Y7175">
        <v>416</v>
      </c>
    </row>
    <row r="7176" spans="1:25" x14ac:dyDescent="0.3">
      <c r="A7176" s="1" t="s">
        <v>10872</v>
      </c>
      <c r="B7176" s="1">
        <v>8068</v>
      </c>
      <c r="C7176" s="1" t="s">
        <v>10873</v>
      </c>
      <c r="D7176">
        <v>14</v>
      </c>
      <c r="E7176">
        <v>28</v>
      </c>
      <c r="F7176" s="10">
        <f>spotify_data[[#This Row],[track_popularity]]/100</f>
        <v>0.28000000000000003</v>
      </c>
      <c r="G7176" s="9" t="b">
        <v>0</v>
      </c>
      <c r="H7176" s="1">
        <f>+IF(spotify_data[[#This Row],[explicit]]=FALSE,0,1)</f>
        <v>0</v>
      </c>
      <c r="I7176" s="1" t="s">
        <v>10874</v>
      </c>
      <c r="J7176" s="7">
        <f>MATCH(spotify_data[[#This Row],[artist_name]],spotify_data[artist_name],0)</f>
        <v>7175</v>
      </c>
      <c r="K7176">
        <v>33</v>
      </c>
      <c r="L7176" s="10">
        <f>spotify_data[[#This Row],[artist_popularity]]/100</f>
        <v>0.33</v>
      </c>
      <c r="M7176">
        <v>13677</v>
      </c>
      <c r="N7176" s="1" t="s">
        <v>23</v>
      </c>
      <c r="O7176" s="1" t="s">
        <v>10875</v>
      </c>
      <c r="P7176" s="1">
        <f>MATCH(spotify_data[[#This Row],[album_id]],spotify_data[album_id],0)</f>
        <v>7175</v>
      </c>
      <c r="Q7176" s="1" t="s">
        <v>10876</v>
      </c>
      <c r="R7176" s="2">
        <v>43637</v>
      </c>
      <c r="S7176" s="7">
        <f ca="1">+TODAY()-spotify_data[[#This Row],[Fecha lanzamiento Album]]</f>
        <v>2394</v>
      </c>
      <c r="T7176" s="7">
        <f ca="1">+spotify_data[[#This Row],[Antigüedad Album Dias]]/60</f>
        <v>39.9</v>
      </c>
      <c r="U7176" s="8">
        <f ca="1">spotify_data[[#This Row],[Antigüedad Album Meses]]/12</f>
        <v>3.3249999999999997</v>
      </c>
      <c r="V7176">
        <v>32</v>
      </c>
      <c r="W7176" s="1" t="s">
        <v>20</v>
      </c>
      <c r="X7176" s="1" t="str">
        <f>+IF(spotify_data[[#This Row],[album_type]]="album","Album",IF(spotify_data[[#This Row],[album_type]]="single","Single","Compilation"))</f>
        <v>Album</v>
      </c>
      <c r="Y7176">
        <v>116</v>
      </c>
    </row>
    <row r="7177" spans="1:25" x14ac:dyDescent="0.3">
      <c r="A7177" s="1" t="s">
        <v>12864</v>
      </c>
      <c r="B7177" s="1">
        <v>5390</v>
      </c>
      <c r="C7177" s="1" t="s">
        <v>12865</v>
      </c>
      <c r="D7177">
        <v>3</v>
      </c>
      <c r="E7177">
        <v>28</v>
      </c>
      <c r="F7177" s="10">
        <f>spotify_data[[#This Row],[track_popularity]]/100</f>
        <v>0.28000000000000003</v>
      </c>
      <c r="G7177" s="9" t="b">
        <v>0</v>
      </c>
      <c r="H7177" s="1">
        <f>+IF(spotify_data[[#This Row],[explicit]]=FALSE,0,1)</f>
        <v>0</v>
      </c>
      <c r="I7177" s="1" t="s">
        <v>12866</v>
      </c>
      <c r="J7177" s="7">
        <f>MATCH(spotify_data[[#This Row],[artist_name]],spotify_data[artist_name],0)</f>
        <v>7176</v>
      </c>
      <c r="K7177">
        <v>51</v>
      </c>
      <c r="L7177" s="10">
        <f>spotify_data[[#This Row],[artist_popularity]]/100</f>
        <v>0.51</v>
      </c>
      <c r="M7177">
        <v>236530</v>
      </c>
      <c r="N7177" s="1" t="s">
        <v>23</v>
      </c>
      <c r="O7177" s="1" t="s">
        <v>12867</v>
      </c>
      <c r="P7177" s="1">
        <f>MATCH(spotify_data[[#This Row],[album_id]],spotify_data[album_id],0)</f>
        <v>7176</v>
      </c>
      <c r="Q7177" s="1" t="s">
        <v>12868</v>
      </c>
      <c r="R7177" s="2">
        <v>43112</v>
      </c>
      <c r="S7177" s="7">
        <f ca="1">+TODAY()-spotify_data[[#This Row],[Fecha lanzamiento Album]]</f>
        <v>2919</v>
      </c>
      <c r="T7177" s="7">
        <f ca="1">+spotify_data[[#This Row],[Antigüedad Album Dias]]/60</f>
        <v>48.65</v>
      </c>
      <c r="U7177" s="8">
        <f ca="1">spotify_data[[#This Row],[Antigüedad Album Meses]]/12</f>
        <v>4.0541666666666663</v>
      </c>
      <c r="V7177">
        <v>4</v>
      </c>
      <c r="W7177" s="1" t="s">
        <v>21</v>
      </c>
      <c r="X7177" s="1" t="str">
        <f>+IF(spotify_data[[#This Row],[album_type]]="album","Album",IF(spotify_data[[#This Row],[album_type]]="single","Single","Compilation"))</f>
        <v>Single</v>
      </c>
      <c r="Y7177">
        <v>386</v>
      </c>
    </row>
    <row r="7178" spans="1:25" x14ac:dyDescent="0.3">
      <c r="A7178" s="1" t="s">
        <v>13082</v>
      </c>
      <c r="B7178" s="1">
        <v>5412</v>
      </c>
      <c r="C7178" s="1" t="s">
        <v>13083</v>
      </c>
      <c r="D7178">
        <v>5</v>
      </c>
      <c r="E7178">
        <v>28</v>
      </c>
      <c r="F7178" s="10">
        <f>spotify_data[[#This Row],[track_popularity]]/100</f>
        <v>0.28000000000000003</v>
      </c>
      <c r="G7178" s="9" t="b">
        <v>0</v>
      </c>
      <c r="H7178" s="1">
        <f>+IF(spotify_data[[#This Row],[explicit]]=FALSE,0,1)</f>
        <v>0</v>
      </c>
      <c r="I7178" s="1" t="s">
        <v>318</v>
      </c>
      <c r="J7178" s="7">
        <f>MATCH(spotify_data[[#This Row],[artist_name]],spotify_data[artist_name],0)</f>
        <v>2</v>
      </c>
      <c r="K7178">
        <v>100</v>
      </c>
      <c r="L7178" s="10">
        <f>spotify_data[[#This Row],[artist_popularity]]/100</f>
        <v>1</v>
      </c>
      <c r="M7178">
        <v>145489371</v>
      </c>
      <c r="N7178" s="1" t="s">
        <v>319</v>
      </c>
      <c r="O7178" s="1" t="s">
        <v>13053</v>
      </c>
      <c r="P7178" s="1">
        <f>MATCH(spotify_data[[#This Row],[album_id]],spotify_data[album_id],0)</f>
        <v>527</v>
      </c>
      <c r="Q7178" s="1" t="s">
        <v>13054</v>
      </c>
      <c r="R7178" s="2">
        <v>43048</v>
      </c>
      <c r="S7178" s="7">
        <f ca="1">+TODAY()-spotify_data[[#This Row],[Fecha lanzamiento Album]]</f>
        <v>2983</v>
      </c>
      <c r="T7178" s="7">
        <f ca="1">+spotify_data[[#This Row],[Antigüedad Album Dias]]/60</f>
        <v>49.716666666666669</v>
      </c>
      <c r="U7178" s="8">
        <f ca="1">spotify_data[[#This Row],[Antigüedad Album Meses]]/12</f>
        <v>4.1430555555555557</v>
      </c>
      <c r="V7178">
        <v>46</v>
      </c>
      <c r="W7178" s="1" t="s">
        <v>20</v>
      </c>
      <c r="X7178" s="1" t="str">
        <f>+IF(spotify_data[[#This Row],[album_type]]="album","Album",IF(spotify_data[[#This Row],[album_type]]="single","Single","Compilation"))</f>
        <v>Album</v>
      </c>
      <c r="Y7178">
        <v>338</v>
      </c>
    </row>
    <row r="7179" spans="1:25" x14ac:dyDescent="0.3">
      <c r="A7179" s="1" t="s">
        <v>13098</v>
      </c>
      <c r="B7179" s="1">
        <v>1370</v>
      </c>
      <c r="C7179" s="1" t="s">
        <v>13099</v>
      </c>
      <c r="D7179">
        <v>28</v>
      </c>
      <c r="E7179">
        <v>28</v>
      </c>
      <c r="F7179" s="10">
        <f>spotify_data[[#This Row],[track_popularity]]/100</f>
        <v>0.28000000000000003</v>
      </c>
      <c r="G7179" s="9" t="b">
        <v>0</v>
      </c>
      <c r="H7179" s="1">
        <f>+IF(spotify_data[[#This Row],[explicit]]=FALSE,0,1)</f>
        <v>0</v>
      </c>
      <c r="I7179" s="1" t="s">
        <v>318</v>
      </c>
      <c r="J7179" s="7">
        <f>MATCH(spotify_data[[#This Row],[artist_name]],spotify_data[artist_name],0)</f>
        <v>2</v>
      </c>
      <c r="K7179">
        <v>100</v>
      </c>
      <c r="L7179" s="10">
        <f>spotify_data[[#This Row],[artist_popularity]]/100</f>
        <v>1</v>
      </c>
      <c r="M7179">
        <v>145443567</v>
      </c>
      <c r="N7179" s="1" t="s">
        <v>319</v>
      </c>
      <c r="O7179" s="1" t="s">
        <v>13053</v>
      </c>
      <c r="P7179" s="1">
        <f>MATCH(spotify_data[[#This Row],[album_id]],spotify_data[album_id],0)</f>
        <v>527</v>
      </c>
      <c r="Q7179" s="1" t="s">
        <v>13054</v>
      </c>
      <c r="R7179" s="2">
        <v>43048</v>
      </c>
      <c r="S7179" s="7">
        <f ca="1">+TODAY()-spotify_data[[#This Row],[Fecha lanzamiento Album]]</f>
        <v>2983</v>
      </c>
      <c r="T7179" s="7">
        <f ca="1">+spotify_data[[#This Row],[Antigüedad Album Dias]]/60</f>
        <v>49.716666666666669</v>
      </c>
      <c r="U7179" s="8">
        <f ca="1">spotify_data[[#This Row],[Antigüedad Album Meses]]/12</f>
        <v>4.1430555555555557</v>
      </c>
      <c r="V7179">
        <v>46</v>
      </c>
      <c r="W7179" s="1" t="s">
        <v>20</v>
      </c>
      <c r="X7179" s="1" t="str">
        <f>+IF(spotify_data[[#This Row],[album_type]]="album","Album",IF(spotify_data[[#This Row],[album_type]]="single","Single","Compilation"))</f>
        <v>Album</v>
      </c>
      <c r="Y7179">
        <v>373</v>
      </c>
    </row>
    <row r="7180" spans="1:25" x14ac:dyDescent="0.3">
      <c r="A7180" s="1" t="s">
        <v>13102</v>
      </c>
      <c r="B7180" s="1">
        <v>4061</v>
      </c>
      <c r="C7180" s="1" t="s">
        <v>13103</v>
      </c>
      <c r="D7180">
        <v>23</v>
      </c>
      <c r="E7180">
        <v>28</v>
      </c>
      <c r="F7180" s="10">
        <f>spotify_data[[#This Row],[track_popularity]]/100</f>
        <v>0.28000000000000003</v>
      </c>
      <c r="G7180" s="9" t="b">
        <v>0</v>
      </c>
      <c r="H7180" s="1">
        <f>+IF(spotify_data[[#This Row],[explicit]]=FALSE,0,1)</f>
        <v>0</v>
      </c>
      <c r="I7180" s="1" t="s">
        <v>318</v>
      </c>
      <c r="J7180" s="7">
        <f>MATCH(spotify_data[[#This Row],[artist_name]],spotify_data[artist_name],0)</f>
        <v>2</v>
      </c>
      <c r="K7180">
        <v>100</v>
      </c>
      <c r="L7180" s="10">
        <f>spotify_data[[#This Row],[artist_popularity]]/100</f>
        <v>1</v>
      </c>
      <c r="M7180">
        <v>145443567</v>
      </c>
      <c r="N7180" s="1" t="s">
        <v>319</v>
      </c>
      <c r="O7180" s="1" t="s">
        <v>13053</v>
      </c>
      <c r="P7180" s="1">
        <f>MATCH(spotify_data[[#This Row],[album_id]],spotify_data[album_id],0)</f>
        <v>527</v>
      </c>
      <c r="Q7180" s="1" t="s">
        <v>13054</v>
      </c>
      <c r="R7180" s="2">
        <v>43048</v>
      </c>
      <c r="S7180" s="7">
        <f ca="1">+TODAY()-spotify_data[[#This Row],[Fecha lanzamiento Album]]</f>
        <v>2983</v>
      </c>
      <c r="T7180" s="7">
        <f ca="1">+spotify_data[[#This Row],[Antigüedad Album Dias]]/60</f>
        <v>49.716666666666669</v>
      </c>
      <c r="U7180" s="8">
        <f ca="1">spotify_data[[#This Row],[Antigüedad Album Meses]]/12</f>
        <v>4.1430555555555557</v>
      </c>
      <c r="V7180">
        <v>46</v>
      </c>
      <c r="W7180" s="1" t="s">
        <v>20</v>
      </c>
      <c r="X7180" s="1" t="str">
        <f>+IF(spotify_data[[#This Row],[album_type]]="album","Album",IF(spotify_data[[#This Row],[album_type]]="single","Single","Compilation"))</f>
        <v>Album</v>
      </c>
      <c r="Y7180">
        <v>404</v>
      </c>
    </row>
    <row r="7181" spans="1:25" x14ac:dyDescent="0.3">
      <c r="A7181" s="1" t="s">
        <v>13119</v>
      </c>
      <c r="B7181" s="1">
        <v>292</v>
      </c>
      <c r="C7181" s="1" t="s">
        <v>13120</v>
      </c>
      <c r="D7181">
        <v>34</v>
      </c>
      <c r="E7181">
        <v>28</v>
      </c>
      <c r="F7181" s="10">
        <f>spotify_data[[#This Row],[track_popularity]]/100</f>
        <v>0.28000000000000003</v>
      </c>
      <c r="G7181" s="9" t="b">
        <v>0</v>
      </c>
      <c r="H7181" s="1">
        <f>+IF(spotify_data[[#This Row],[explicit]]=FALSE,0,1)</f>
        <v>0</v>
      </c>
      <c r="I7181" s="1" t="s">
        <v>13121</v>
      </c>
      <c r="J7181" s="7">
        <f>MATCH(spotify_data[[#This Row],[artist_name]],spotify_data[artist_name],0)</f>
        <v>7180</v>
      </c>
      <c r="K7181">
        <v>60</v>
      </c>
      <c r="L7181" s="10">
        <f>spotify_data[[#This Row],[artist_popularity]]/100</f>
        <v>0.6</v>
      </c>
      <c r="M7181">
        <v>2881528</v>
      </c>
      <c r="N7181" s="1" t="s">
        <v>395</v>
      </c>
      <c r="O7181" s="1" t="s">
        <v>13053</v>
      </c>
      <c r="P7181" s="1">
        <f>MATCH(spotify_data[[#This Row],[album_id]],spotify_data[album_id],0)</f>
        <v>527</v>
      </c>
      <c r="Q7181" s="1" t="s">
        <v>13054</v>
      </c>
      <c r="R7181" s="2">
        <v>43048</v>
      </c>
      <c r="S7181" s="7">
        <f ca="1">+TODAY()-spotify_data[[#This Row],[Fecha lanzamiento Album]]</f>
        <v>2983</v>
      </c>
      <c r="T7181" s="7">
        <f ca="1">+spotify_data[[#This Row],[Antigüedad Album Dias]]/60</f>
        <v>49.716666666666669</v>
      </c>
      <c r="U7181" s="8">
        <f ca="1">spotify_data[[#This Row],[Antigüedad Album Meses]]/12</f>
        <v>4.1430555555555557</v>
      </c>
      <c r="V7181">
        <v>46</v>
      </c>
      <c r="W7181" s="1" t="s">
        <v>20</v>
      </c>
      <c r="X7181" s="1" t="str">
        <f>+IF(spotify_data[[#This Row],[album_type]]="album","Album",IF(spotify_data[[#This Row],[album_type]]="single","Single","Compilation"))</f>
        <v>Album</v>
      </c>
      <c r="Y7181">
        <v>439</v>
      </c>
    </row>
    <row r="7182" spans="1:25" x14ac:dyDescent="0.3">
      <c r="A7182" s="1" t="s">
        <v>13122</v>
      </c>
      <c r="B7182" s="1">
        <v>798</v>
      </c>
      <c r="C7182" s="1" t="s">
        <v>1945</v>
      </c>
      <c r="D7182">
        <v>33</v>
      </c>
      <c r="E7182">
        <v>28</v>
      </c>
      <c r="F7182" s="10">
        <f>spotify_data[[#This Row],[track_popularity]]/100</f>
        <v>0.28000000000000003</v>
      </c>
      <c r="G7182" s="9" t="b">
        <v>0</v>
      </c>
      <c r="H7182" s="1">
        <f>+IF(spotify_data[[#This Row],[explicit]]=FALSE,0,1)</f>
        <v>0</v>
      </c>
      <c r="I7182" s="1" t="s">
        <v>318</v>
      </c>
      <c r="J7182" s="7">
        <f>MATCH(spotify_data[[#This Row],[artist_name]],spotify_data[artist_name],0)</f>
        <v>2</v>
      </c>
      <c r="K7182">
        <v>100</v>
      </c>
      <c r="L7182" s="10">
        <f>spotify_data[[#This Row],[artist_popularity]]/100</f>
        <v>1</v>
      </c>
      <c r="M7182">
        <v>145489371</v>
      </c>
      <c r="N7182" s="1" t="s">
        <v>319</v>
      </c>
      <c r="O7182" s="1" t="s">
        <v>13053</v>
      </c>
      <c r="P7182" s="1">
        <f>MATCH(spotify_data[[#This Row],[album_id]],spotify_data[album_id],0)</f>
        <v>527</v>
      </c>
      <c r="Q7182" s="1" t="s">
        <v>13054</v>
      </c>
      <c r="R7182" s="2">
        <v>43048</v>
      </c>
      <c r="S7182" s="7">
        <f ca="1">+TODAY()-spotify_data[[#This Row],[Fecha lanzamiento Album]]</f>
        <v>2983</v>
      </c>
      <c r="T7182" s="7">
        <f ca="1">+spotify_data[[#This Row],[Antigüedad Album Dias]]/60</f>
        <v>49.716666666666669</v>
      </c>
      <c r="U7182" s="8">
        <f ca="1">spotify_data[[#This Row],[Antigüedad Album Meses]]/12</f>
        <v>4.1430555555555557</v>
      </c>
      <c r="V7182">
        <v>46</v>
      </c>
      <c r="W7182" s="1" t="s">
        <v>20</v>
      </c>
      <c r="X7182" s="1" t="str">
        <f>+IF(spotify_data[[#This Row],[album_type]]="album","Album",IF(spotify_data[[#This Row],[album_type]]="single","Single","Compilation"))</f>
        <v>Album</v>
      </c>
      <c r="Y7182">
        <v>441</v>
      </c>
    </row>
    <row r="7183" spans="1:25" x14ac:dyDescent="0.3">
      <c r="A7183" s="1" t="s">
        <v>13129</v>
      </c>
      <c r="B7183" s="1">
        <v>1423</v>
      </c>
      <c r="C7183" s="1" t="s">
        <v>13130</v>
      </c>
      <c r="D7183">
        <v>42</v>
      </c>
      <c r="E7183">
        <v>28</v>
      </c>
      <c r="F7183" s="10">
        <f>spotify_data[[#This Row],[track_popularity]]/100</f>
        <v>0.28000000000000003</v>
      </c>
      <c r="G7183" s="9" t="b">
        <v>0</v>
      </c>
      <c r="H7183" s="1">
        <f>+IF(spotify_data[[#This Row],[explicit]]=FALSE,0,1)</f>
        <v>0</v>
      </c>
      <c r="I7183" s="1" t="s">
        <v>318</v>
      </c>
      <c r="J7183" s="7">
        <f>MATCH(spotify_data[[#This Row],[artist_name]],spotify_data[artist_name],0)</f>
        <v>2</v>
      </c>
      <c r="K7183">
        <v>100</v>
      </c>
      <c r="L7183" s="10">
        <f>spotify_data[[#This Row],[artist_popularity]]/100</f>
        <v>1</v>
      </c>
      <c r="M7183">
        <v>145489371</v>
      </c>
      <c r="N7183" s="1" t="s">
        <v>319</v>
      </c>
      <c r="O7183" s="1" t="s">
        <v>13053</v>
      </c>
      <c r="P7183" s="1">
        <f>MATCH(spotify_data[[#This Row],[album_id]],spotify_data[album_id],0)</f>
        <v>527</v>
      </c>
      <c r="Q7183" s="1" t="s">
        <v>13054</v>
      </c>
      <c r="R7183" s="2">
        <v>43048</v>
      </c>
      <c r="S7183" s="7">
        <f ca="1">+TODAY()-spotify_data[[#This Row],[Fecha lanzamiento Album]]</f>
        <v>2983</v>
      </c>
      <c r="T7183" s="7">
        <f ca="1">+spotify_data[[#This Row],[Antigüedad Album Dias]]/60</f>
        <v>49.716666666666669</v>
      </c>
      <c r="U7183" s="8">
        <f ca="1">spotify_data[[#This Row],[Antigüedad Album Meses]]/12</f>
        <v>4.1430555555555557</v>
      </c>
      <c r="V7183">
        <v>46</v>
      </c>
      <c r="W7183" s="1" t="s">
        <v>20</v>
      </c>
      <c r="X7183" s="1" t="str">
        <f>+IF(spotify_data[[#This Row],[album_type]]="album","Album",IF(spotify_data[[#This Row],[album_type]]="single","Single","Compilation"))</f>
        <v>Album</v>
      </c>
      <c r="Y7183">
        <v>409</v>
      </c>
    </row>
    <row r="7184" spans="1:25" x14ac:dyDescent="0.3">
      <c r="A7184" s="1" t="s">
        <v>13138</v>
      </c>
      <c r="B7184" s="1">
        <v>857</v>
      </c>
      <c r="C7184" s="1" t="s">
        <v>13139</v>
      </c>
      <c r="D7184">
        <v>26</v>
      </c>
      <c r="E7184">
        <v>28</v>
      </c>
      <c r="F7184" s="10">
        <f>spotify_data[[#This Row],[track_popularity]]/100</f>
        <v>0.28000000000000003</v>
      </c>
      <c r="G7184" s="9" t="b">
        <v>0</v>
      </c>
      <c r="H7184" s="1">
        <f>+IF(spotify_data[[#This Row],[explicit]]=FALSE,0,1)</f>
        <v>0</v>
      </c>
      <c r="I7184" s="1" t="s">
        <v>318</v>
      </c>
      <c r="J7184" s="7">
        <f>MATCH(spotify_data[[#This Row],[artist_name]],spotify_data[artist_name],0)</f>
        <v>2</v>
      </c>
      <c r="K7184">
        <v>100</v>
      </c>
      <c r="L7184" s="10">
        <f>spotify_data[[#This Row],[artist_popularity]]/100</f>
        <v>1</v>
      </c>
      <c r="M7184">
        <v>145396321</v>
      </c>
      <c r="N7184" s="1" t="s">
        <v>319</v>
      </c>
      <c r="O7184" s="1" t="s">
        <v>13053</v>
      </c>
      <c r="P7184" s="1">
        <f>MATCH(spotify_data[[#This Row],[album_id]],spotify_data[album_id],0)</f>
        <v>527</v>
      </c>
      <c r="Q7184" s="1" t="s">
        <v>13054</v>
      </c>
      <c r="R7184" s="2">
        <v>43048</v>
      </c>
      <c r="S7184" s="7">
        <f ca="1">+TODAY()-spotify_data[[#This Row],[Fecha lanzamiento Album]]</f>
        <v>2983</v>
      </c>
      <c r="T7184" s="7">
        <f ca="1">+spotify_data[[#This Row],[Antigüedad Album Dias]]/60</f>
        <v>49.716666666666669</v>
      </c>
      <c r="U7184" s="8">
        <f ca="1">spotify_data[[#This Row],[Antigüedad Album Meses]]/12</f>
        <v>4.1430555555555557</v>
      </c>
      <c r="V7184">
        <v>46</v>
      </c>
      <c r="W7184" s="1" t="s">
        <v>20</v>
      </c>
      <c r="X7184" s="1" t="str">
        <f>+IF(spotify_data[[#This Row],[album_type]]="album","Album",IF(spotify_data[[#This Row],[album_type]]="single","Single","Compilation"))</f>
        <v>Album</v>
      </c>
      <c r="Y7184">
        <v>398</v>
      </c>
    </row>
    <row r="7185" spans="1:25" x14ac:dyDescent="0.3">
      <c r="A7185" s="1" t="s">
        <v>13594</v>
      </c>
      <c r="B7185" s="1">
        <v>4038</v>
      </c>
      <c r="C7185" s="1" t="s">
        <v>13595</v>
      </c>
      <c r="D7185">
        <v>18</v>
      </c>
      <c r="E7185">
        <v>28</v>
      </c>
      <c r="F7185" s="10">
        <f>spotify_data[[#This Row],[track_popularity]]/100</f>
        <v>0.28000000000000003</v>
      </c>
      <c r="G7185" s="9" t="b">
        <v>0</v>
      </c>
      <c r="H7185" s="1">
        <f>+IF(spotify_data[[#This Row],[explicit]]=FALSE,0,1)</f>
        <v>0</v>
      </c>
      <c r="I7185" s="1" t="s">
        <v>13574</v>
      </c>
      <c r="J7185" s="7">
        <f>MATCH(spotify_data[[#This Row],[artist_name]],spotify_data[artist_name],0)</f>
        <v>6781</v>
      </c>
      <c r="K7185">
        <v>34</v>
      </c>
      <c r="L7185" s="10">
        <f>spotify_data[[#This Row],[artist_popularity]]/100</f>
        <v>0.34</v>
      </c>
      <c r="M7185">
        <v>4430</v>
      </c>
      <c r="N7185" s="1" t="s">
        <v>5224</v>
      </c>
      <c r="O7185" s="1" t="s">
        <v>13575</v>
      </c>
      <c r="P7185" s="1">
        <f>MATCH(spotify_data[[#This Row],[album_id]],spotify_data[album_id],0)</f>
        <v>6781</v>
      </c>
      <c r="Q7185" s="1" t="s">
        <v>13576</v>
      </c>
      <c r="R7185" s="2">
        <v>42902</v>
      </c>
      <c r="S7185" s="7">
        <f ca="1">+TODAY()-spotify_data[[#This Row],[Fecha lanzamiento Album]]</f>
        <v>3129</v>
      </c>
      <c r="T7185" s="7">
        <f ca="1">+spotify_data[[#This Row],[Antigüedad Album Dias]]/60</f>
        <v>52.15</v>
      </c>
      <c r="U7185" s="8">
        <f ca="1">spotify_data[[#This Row],[Antigüedad Album Meses]]/12</f>
        <v>4.3458333333333332</v>
      </c>
      <c r="V7185">
        <v>26</v>
      </c>
      <c r="W7185" s="1" t="s">
        <v>20</v>
      </c>
      <c r="X7185" s="1" t="str">
        <f>+IF(spotify_data[[#This Row],[album_type]]="album","Album",IF(spotify_data[[#This Row],[album_type]]="single","Single","Compilation"))</f>
        <v>Album</v>
      </c>
      <c r="Y7185">
        <v>206</v>
      </c>
    </row>
    <row r="7186" spans="1:25" x14ac:dyDescent="0.3">
      <c r="A7186" s="1" t="s">
        <v>14536</v>
      </c>
      <c r="B7186" s="1">
        <v>1</v>
      </c>
      <c r="C7186" s="1" t="s">
        <v>14537</v>
      </c>
      <c r="D7186">
        <v>3</v>
      </c>
      <c r="E7186">
        <v>28</v>
      </c>
      <c r="F7186" s="10">
        <f>spotify_data[[#This Row],[track_popularity]]/100</f>
        <v>0.28000000000000003</v>
      </c>
      <c r="G7186" s="9" t="b">
        <v>0</v>
      </c>
      <c r="H7186" s="1">
        <f>+IF(spotify_data[[#This Row],[explicit]]=FALSE,0,1)</f>
        <v>0</v>
      </c>
      <c r="I7186" s="1" t="s">
        <v>14538</v>
      </c>
      <c r="J7186" s="7">
        <f>MATCH(spotify_data[[#This Row],[artist_name]],spotify_data[artist_name],0)</f>
        <v>7185</v>
      </c>
      <c r="K7186">
        <v>59</v>
      </c>
      <c r="L7186" s="10">
        <f>spotify_data[[#This Row],[artist_popularity]]/100</f>
        <v>0.59</v>
      </c>
      <c r="M7186">
        <v>114864</v>
      </c>
      <c r="N7186" s="1" t="s">
        <v>1609</v>
      </c>
      <c r="O7186" s="1" t="s">
        <v>14539</v>
      </c>
      <c r="P7186" s="1">
        <f>MATCH(spotify_data[[#This Row],[album_id]],spotify_data[album_id],0)</f>
        <v>7185</v>
      </c>
      <c r="Q7186" s="1" t="s">
        <v>14540</v>
      </c>
      <c r="R7186" s="2">
        <v>42587</v>
      </c>
      <c r="S7186" s="7">
        <f ca="1">+TODAY()-spotify_data[[#This Row],[Fecha lanzamiento Album]]</f>
        <v>3444</v>
      </c>
      <c r="T7186" s="7">
        <f ca="1">+spotify_data[[#This Row],[Antigüedad Album Dias]]/60</f>
        <v>57.4</v>
      </c>
      <c r="U7186" s="8">
        <f ca="1">spotify_data[[#This Row],[Antigüedad Album Meses]]/12</f>
        <v>4.7833333333333332</v>
      </c>
      <c r="V7186">
        <v>16</v>
      </c>
      <c r="W7186" s="1" t="s">
        <v>20</v>
      </c>
      <c r="X7186" s="1" t="str">
        <f>+IF(spotify_data[[#This Row],[album_type]]="album","Album",IF(spotify_data[[#This Row],[album_type]]="single","Single","Compilation"))</f>
        <v>Album</v>
      </c>
      <c r="Y7186">
        <v>217</v>
      </c>
    </row>
    <row r="7187" spans="1:25" x14ac:dyDescent="0.3">
      <c r="A7187" s="1" t="s">
        <v>14931</v>
      </c>
      <c r="B7187" s="1">
        <v>2184</v>
      </c>
      <c r="C7187" s="1" t="s">
        <v>14932</v>
      </c>
      <c r="D7187">
        <v>2</v>
      </c>
      <c r="E7187">
        <v>28</v>
      </c>
      <c r="F7187" s="10">
        <f>spotify_data[[#This Row],[track_popularity]]/100</f>
        <v>0.28000000000000003</v>
      </c>
      <c r="G7187" s="9" t="b">
        <v>0</v>
      </c>
      <c r="H7187" s="1">
        <f>+IF(spotify_data[[#This Row],[explicit]]=FALSE,0,1)</f>
        <v>0</v>
      </c>
      <c r="I7187" s="1" t="s">
        <v>14933</v>
      </c>
      <c r="J7187" s="7">
        <f>MATCH(spotify_data[[#This Row],[artist_name]],spotify_data[artist_name],0)</f>
        <v>7186</v>
      </c>
      <c r="K7187">
        <v>29</v>
      </c>
      <c r="L7187" s="10">
        <f>spotify_data[[#This Row],[artist_popularity]]/100</f>
        <v>0.28999999999999998</v>
      </c>
      <c r="M7187">
        <v>5980</v>
      </c>
      <c r="N7187" s="1" t="s">
        <v>1609</v>
      </c>
      <c r="O7187" s="1" t="s">
        <v>14934</v>
      </c>
      <c r="P7187" s="1">
        <f>MATCH(spotify_data[[#This Row],[album_id]],spotify_data[album_id],0)</f>
        <v>7186</v>
      </c>
      <c r="Q7187" s="1" t="s">
        <v>14935</v>
      </c>
      <c r="R7187" s="2">
        <v>42437</v>
      </c>
      <c r="S7187" s="7">
        <f ca="1">+TODAY()-spotify_data[[#This Row],[Fecha lanzamiento Album]]</f>
        <v>3594</v>
      </c>
      <c r="T7187" s="7">
        <f ca="1">+spotify_data[[#This Row],[Antigüedad Album Dias]]/60</f>
        <v>59.9</v>
      </c>
      <c r="U7187" s="8">
        <f ca="1">spotify_data[[#This Row],[Antigüedad Album Meses]]/12</f>
        <v>4.9916666666666663</v>
      </c>
      <c r="V7187">
        <v>18</v>
      </c>
      <c r="W7187" s="1" t="s">
        <v>20</v>
      </c>
      <c r="X7187" s="1" t="str">
        <f>+IF(spotify_data[[#This Row],[album_type]]="album","Album",IF(spotify_data[[#This Row],[album_type]]="single","Single","Compilation"))</f>
        <v>Album</v>
      </c>
      <c r="Y7187">
        <v>374</v>
      </c>
    </row>
    <row r="7188" spans="1:25" x14ac:dyDescent="0.3">
      <c r="A7188" s="1" t="s">
        <v>15690</v>
      </c>
      <c r="B7188" s="1">
        <v>2999</v>
      </c>
      <c r="C7188" s="1" t="s">
        <v>15691</v>
      </c>
      <c r="D7188">
        <v>9</v>
      </c>
      <c r="E7188">
        <v>28</v>
      </c>
      <c r="F7188" s="10">
        <f>spotify_data[[#This Row],[track_popularity]]/100</f>
        <v>0.28000000000000003</v>
      </c>
      <c r="G7188" s="9" t="b">
        <v>0</v>
      </c>
      <c r="H7188" s="1">
        <f>+IF(spotify_data[[#This Row],[explicit]]=FALSE,0,1)</f>
        <v>0</v>
      </c>
      <c r="I7188" s="1" t="s">
        <v>8271</v>
      </c>
      <c r="J7188" s="7">
        <f>MATCH(spotify_data[[#This Row],[artist_name]],spotify_data[artist_name],0)</f>
        <v>1264</v>
      </c>
      <c r="K7188">
        <v>68</v>
      </c>
      <c r="L7188" s="10">
        <f>spotify_data[[#This Row],[artist_popularity]]/100</f>
        <v>0.68</v>
      </c>
      <c r="M7188">
        <v>3469694</v>
      </c>
      <c r="N7188" s="1" t="s">
        <v>23</v>
      </c>
      <c r="O7188" s="1" t="s">
        <v>15677</v>
      </c>
      <c r="P7188" s="1">
        <f>MATCH(spotify_data[[#This Row],[album_id]],spotify_data[album_id],0)</f>
        <v>6538</v>
      </c>
      <c r="Q7188" s="1" t="s">
        <v>15678</v>
      </c>
      <c r="R7188" s="2">
        <v>42195</v>
      </c>
      <c r="S7188" s="7">
        <f ca="1">+TODAY()-spotify_data[[#This Row],[Fecha lanzamiento Album]]</f>
        <v>3836</v>
      </c>
      <c r="T7188" s="7">
        <f ca="1">+spotify_data[[#This Row],[Antigüedad Album Dias]]/60</f>
        <v>63.93333333333333</v>
      </c>
      <c r="U7188" s="8">
        <f ca="1">spotify_data[[#This Row],[Antigüedad Album Meses]]/12</f>
        <v>5.3277777777777775</v>
      </c>
      <c r="V7188">
        <v>16</v>
      </c>
      <c r="W7188" s="1" t="s">
        <v>1932</v>
      </c>
      <c r="X7188" s="1" t="str">
        <f>+IF(spotify_data[[#This Row],[album_type]]="album","Album",IF(spotify_data[[#This Row],[album_type]]="single","Single","Compilation"))</f>
        <v>Compilation</v>
      </c>
      <c r="Y7188">
        <v>338</v>
      </c>
    </row>
    <row r="7189" spans="1:25" x14ac:dyDescent="0.3">
      <c r="A7189" s="1" t="s">
        <v>15763</v>
      </c>
      <c r="B7189" s="1">
        <v>5225</v>
      </c>
      <c r="C7189" s="1" t="s">
        <v>15764</v>
      </c>
      <c r="D7189">
        <v>5</v>
      </c>
      <c r="E7189">
        <v>28</v>
      </c>
      <c r="F7189" s="10">
        <f>spotify_data[[#This Row],[track_popularity]]/100</f>
        <v>0.28000000000000003</v>
      </c>
      <c r="G7189" s="9" t="b">
        <v>0</v>
      </c>
      <c r="H7189" s="1">
        <f>+IF(spotify_data[[#This Row],[explicit]]=FALSE,0,1)</f>
        <v>0</v>
      </c>
      <c r="I7189" s="1" t="s">
        <v>15757</v>
      </c>
      <c r="J7189" s="7">
        <f>MATCH(spotify_data[[#This Row],[artist_name]],spotify_data[artist_name],0)</f>
        <v>7188</v>
      </c>
      <c r="K7189">
        <v>18</v>
      </c>
      <c r="L7189" s="10">
        <f>spotify_data[[#This Row],[artist_popularity]]/100</f>
        <v>0.18</v>
      </c>
      <c r="M7189">
        <v>772</v>
      </c>
      <c r="N7189" s="1" t="s">
        <v>5224</v>
      </c>
      <c r="O7189" s="1" t="s">
        <v>15758</v>
      </c>
      <c r="P7189" s="1">
        <f>MATCH(spotify_data[[#This Row],[album_id]],spotify_data[album_id],0)</f>
        <v>6967</v>
      </c>
      <c r="Q7189" s="1" t="s">
        <v>15759</v>
      </c>
      <c r="R7189" s="2">
        <v>42146</v>
      </c>
      <c r="S7189" s="7">
        <f ca="1">+TODAY()-spotify_data[[#This Row],[Fecha lanzamiento Album]]</f>
        <v>3885</v>
      </c>
      <c r="T7189" s="7">
        <f ca="1">+spotify_data[[#This Row],[Antigüedad Album Dias]]/60</f>
        <v>64.75</v>
      </c>
      <c r="U7189" s="8">
        <f ca="1">spotify_data[[#This Row],[Antigüedad Album Meses]]/12</f>
        <v>5.395833333333333</v>
      </c>
      <c r="V7189">
        <v>24</v>
      </c>
      <c r="W7189" s="1" t="s">
        <v>1932</v>
      </c>
      <c r="X7189" s="1" t="str">
        <f>+IF(spotify_data[[#This Row],[album_type]]="album","Album",IF(spotify_data[[#This Row],[album_type]]="single","Single","Compilation"))</f>
        <v>Compilation</v>
      </c>
      <c r="Y7189">
        <v>232</v>
      </c>
    </row>
    <row r="7190" spans="1:25" x14ac:dyDescent="0.3">
      <c r="A7190" s="1" t="s">
        <v>17535</v>
      </c>
      <c r="B7190" s="1">
        <v>757</v>
      </c>
      <c r="C7190" s="1" t="s">
        <v>17536</v>
      </c>
      <c r="D7190">
        <v>7</v>
      </c>
      <c r="E7190">
        <v>28</v>
      </c>
      <c r="F7190" s="10">
        <f>spotify_data[[#This Row],[track_popularity]]/100</f>
        <v>0.28000000000000003</v>
      </c>
      <c r="G7190" s="9" t="b">
        <v>1</v>
      </c>
      <c r="H7190" s="1">
        <f>+IF(spotify_data[[#This Row],[explicit]]=FALSE,0,1)</f>
        <v>1</v>
      </c>
      <c r="I7190" s="1" t="s">
        <v>7805</v>
      </c>
      <c r="J7190" s="7">
        <f>MATCH(spotify_data[[#This Row],[artist_name]],spotify_data[artist_name],0)</f>
        <v>37</v>
      </c>
      <c r="K7190">
        <v>83</v>
      </c>
      <c r="L7190" s="10">
        <f>spotify_data[[#This Row],[artist_popularity]]/100</f>
        <v>0.83</v>
      </c>
      <c r="M7190">
        <v>21606569</v>
      </c>
      <c r="N7190" s="1" t="s">
        <v>23</v>
      </c>
      <c r="O7190" s="1" t="s">
        <v>17529</v>
      </c>
      <c r="P7190" s="1">
        <f>MATCH(spotify_data[[#This Row],[album_id]],spotify_data[album_id],0)</f>
        <v>4300</v>
      </c>
      <c r="Q7190" s="1" t="s">
        <v>17530</v>
      </c>
      <c r="R7190" s="2">
        <v>41387</v>
      </c>
      <c r="S7190" s="7">
        <f ca="1">+TODAY()-spotify_data[[#This Row],[Fecha lanzamiento Album]]</f>
        <v>4644</v>
      </c>
      <c r="T7190" s="7">
        <f ca="1">+spotify_data[[#This Row],[Antigüedad Album Dias]]/60</f>
        <v>77.400000000000006</v>
      </c>
      <c r="U7190" s="8">
        <f ca="1">spotify_data[[#This Row],[Antigüedad Album Meses]]/12</f>
        <v>6.45</v>
      </c>
      <c r="V7190">
        <v>11</v>
      </c>
      <c r="W7190" s="1" t="s">
        <v>20</v>
      </c>
      <c r="X7190" s="1" t="str">
        <f>+IF(spotify_data[[#This Row],[album_type]]="album","Album",IF(spotify_data[[#This Row],[album_type]]="single","Single","Compilation"))</f>
        <v>Album</v>
      </c>
      <c r="Y7190">
        <v>483</v>
      </c>
    </row>
    <row r="7191" spans="1:25" x14ac:dyDescent="0.3">
      <c r="A7191" s="1" t="s">
        <v>17728</v>
      </c>
      <c r="B7191" s="1">
        <v>1816</v>
      </c>
      <c r="C7191" s="1" t="s">
        <v>17729</v>
      </c>
      <c r="D7191">
        <v>9</v>
      </c>
      <c r="E7191">
        <v>28</v>
      </c>
      <c r="F7191" s="10">
        <f>spotify_data[[#This Row],[track_popularity]]/100</f>
        <v>0.28000000000000003</v>
      </c>
      <c r="G7191" s="9" t="b">
        <v>0</v>
      </c>
      <c r="H7191" s="1">
        <f>+IF(spotify_data[[#This Row],[explicit]]=FALSE,0,1)</f>
        <v>0</v>
      </c>
      <c r="I7191" s="1" t="s">
        <v>9209</v>
      </c>
      <c r="J7191" s="7">
        <f>MATCH(spotify_data[[#This Row],[artist_name]],spotify_data[artist_name],0)</f>
        <v>3534</v>
      </c>
      <c r="K7191">
        <v>54</v>
      </c>
      <c r="L7191" s="10">
        <f>spotify_data[[#This Row],[artist_popularity]]/100</f>
        <v>0.54</v>
      </c>
      <c r="M7191">
        <v>640544</v>
      </c>
      <c r="N7191" s="1" t="s">
        <v>23</v>
      </c>
      <c r="O7191" s="1" t="s">
        <v>17706</v>
      </c>
      <c r="P7191" s="1">
        <f>MATCH(spotify_data[[#This Row],[album_id]],spotify_data[album_id],0)</f>
        <v>3534</v>
      </c>
      <c r="Q7191" s="1" t="s">
        <v>17707</v>
      </c>
      <c r="R7191" s="2">
        <v>41275</v>
      </c>
      <c r="S7191" s="7">
        <f ca="1">+TODAY()-spotify_data[[#This Row],[Fecha lanzamiento Album]]</f>
        <v>4756</v>
      </c>
      <c r="T7191" s="7">
        <f ca="1">+spotify_data[[#This Row],[Antigüedad Album Dias]]/60</f>
        <v>79.266666666666666</v>
      </c>
      <c r="U7191" s="8">
        <f ca="1">spotify_data[[#This Row],[Antigüedad Album Meses]]/12</f>
        <v>6.6055555555555552</v>
      </c>
      <c r="V7191">
        <v>14</v>
      </c>
      <c r="W7191" s="1" t="s">
        <v>20</v>
      </c>
      <c r="X7191" s="1" t="str">
        <f>+IF(spotify_data[[#This Row],[album_type]]="album","Album",IF(spotify_data[[#This Row],[album_type]]="single","Single","Compilation"))</f>
        <v>Album</v>
      </c>
      <c r="Y7191">
        <v>265</v>
      </c>
    </row>
    <row r="7192" spans="1:25" x14ac:dyDescent="0.3">
      <c r="A7192" s="1" t="s">
        <v>18308</v>
      </c>
      <c r="B7192" s="1">
        <v>6603</v>
      </c>
      <c r="C7192" s="1" t="s">
        <v>18309</v>
      </c>
      <c r="D7192">
        <v>6</v>
      </c>
      <c r="E7192">
        <v>28</v>
      </c>
      <c r="F7192" s="10">
        <f>spotify_data[[#This Row],[track_popularity]]/100</f>
        <v>0.28000000000000003</v>
      </c>
      <c r="G7192" s="9" t="b">
        <v>0</v>
      </c>
      <c r="H7192" s="1">
        <f>+IF(spotify_data[[#This Row],[explicit]]=FALSE,0,1)</f>
        <v>0</v>
      </c>
      <c r="I7192" s="1" t="s">
        <v>15534</v>
      </c>
      <c r="J7192" s="7">
        <f>MATCH(spotify_data[[#This Row],[artist_name]],spotify_data[artist_name],0)</f>
        <v>1106</v>
      </c>
      <c r="K7192">
        <v>72</v>
      </c>
      <c r="L7192" s="10">
        <f>spotify_data[[#This Row],[artist_popularity]]/100</f>
        <v>0.72</v>
      </c>
      <c r="M7192">
        <v>2804746</v>
      </c>
      <c r="N7192" s="1" t="s">
        <v>5389</v>
      </c>
      <c r="O7192" s="1" t="s">
        <v>18310</v>
      </c>
      <c r="P7192" s="1">
        <f>MATCH(spotify_data[[#This Row],[album_id]],spotify_data[album_id],0)</f>
        <v>7191</v>
      </c>
      <c r="Q7192" s="1" t="s">
        <v>1178</v>
      </c>
      <c r="R7192" s="2">
        <v>41044</v>
      </c>
      <c r="S7192" s="7">
        <f ca="1">+TODAY()-spotify_data[[#This Row],[Fecha lanzamiento Album]]</f>
        <v>4987</v>
      </c>
      <c r="T7192" s="7">
        <f ca="1">+spotify_data[[#This Row],[Antigüedad Album Dias]]/60</f>
        <v>83.11666666666666</v>
      </c>
      <c r="U7192" s="8">
        <f ca="1">spotify_data[[#This Row],[Antigüedad Album Meses]]/12</f>
        <v>6.926388888888888</v>
      </c>
      <c r="V7192">
        <v>10</v>
      </c>
      <c r="W7192" s="1" t="s">
        <v>20</v>
      </c>
      <c r="X7192" s="1" t="str">
        <f>+IF(spotify_data[[#This Row],[album_type]]="album","Album",IF(spotify_data[[#This Row],[album_type]]="single","Single","Compilation"))</f>
        <v>Album</v>
      </c>
      <c r="Y7192">
        <v>492</v>
      </c>
    </row>
    <row r="7193" spans="1:25" x14ac:dyDescent="0.3">
      <c r="A7193" s="1" t="s">
        <v>18994</v>
      </c>
      <c r="B7193" s="1">
        <v>6316</v>
      </c>
      <c r="C7193" s="1" t="s">
        <v>18995</v>
      </c>
      <c r="D7193">
        <v>8</v>
      </c>
      <c r="E7193">
        <v>28</v>
      </c>
      <c r="F7193" s="10">
        <f>spotify_data[[#This Row],[track_popularity]]/100</f>
        <v>0.28000000000000003</v>
      </c>
      <c r="G7193" s="9" t="b">
        <v>0</v>
      </c>
      <c r="H7193" s="1">
        <f>+IF(spotify_data[[#This Row],[explicit]]=FALSE,0,1)</f>
        <v>0</v>
      </c>
      <c r="I7193" s="1" t="s">
        <v>14867</v>
      </c>
      <c r="J7193" s="7">
        <f>MATCH(spotify_data[[#This Row],[artist_name]],spotify_data[artist_name],0)</f>
        <v>558</v>
      </c>
      <c r="K7193">
        <v>74</v>
      </c>
      <c r="L7193" s="10">
        <f>spotify_data[[#This Row],[artist_popularity]]/100</f>
        <v>0.74</v>
      </c>
      <c r="M7193">
        <v>13710072</v>
      </c>
      <c r="N7193" s="1" t="s">
        <v>23</v>
      </c>
      <c r="O7193" s="1" t="s">
        <v>18969</v>
      </c>
      <c r="P7193" s="1">
        <f>MATCH(spotify_data[[#This Row],[album_id]],spotify_data[album_id],0)</f>
        <v>558</v>
      </c>
      <c r="Q7193" s="1" t="s">
        <v>18970</v>
      </c>
      <c r="R7193" s="2">
        <v>40662</v>
      </c>
      <c r="S7193" s="7">
        <f ca="1">+TODAY()-spotify_data[[#This Row],[Fecha lanzamiento Album]]</f>
        <v>5369</v>
      </c>
      <c r="T7193" s="7">
        <f ca="1">+spotify_data[[#This Row],[Antigüedad Album Dias]]/60</f>
        <v>89.483333333333334</v>
      </c>
      <c r="U7193" s="8">
        <f ca="1">spotify_data[[#This Row],[Antigüedad Album Meses]]/12</f>
        <v>7.4569444444444448</v>
      </c>
      <c r="V7193">
        <v>17</v>
      </c>
      <c r="W7193" s="1" t="s">
        <v>20</v>
      </c>
      <c r="X7193" s="1" t="str">
        <f>+IF(spotify_data[[#This Row],[album_type]]="album","Album",IF(spotify_data[[#This Row],[album_type]]="single","Single","Compilation"))</f>
        <v>Album</v>
      </c>
      <c r="Y7193">
        <v>39</v>
      </c>
    </row>
    <row r="7194" spans="1:25" x14ac:dyDescent="0.3">
      <c r="A7194" s="1" t="s">
        <v>18997</v>
      </c>
      <c r="B7194" s="1">
        <v>998</v>
      </c>
      <c r="C7194" s="1" t="s">
        <v>18998</v>
      </c>
      <c r="D7194">
        <v>5</v>
      </c>
      <c r="E7194">
        <v>28</v>
      </c>
      <c r="F7194" s="10">
        <f>spotify_data[[#This Row],[track_popularity]]/100</f>
        <v>0.28000000000000003</v>
      </c>
      <c r="G7194" s="9" t="b">
        <v>0</v>
      </c>
      <c r="H7194" s="1">
        <f>+IF(spotify_data[[#This Row],[explicit]]=FALSE,0,1)</f>
        <v>0</v>
      </c>
      <c r="I7194" s="1" t="s">
        <v>14867</v>
      </c>
      <c r="J7194" s="7">
        <f>MATCH(spotify_data[[#This Row],[artist_name]],spotify_data[artist_name],0)</f>
        <v>558</v>
      </c>
      <c r="K7194">
        <v>74</v>
      </c>
      <c r="L7194" s="10">
        <f>spotify_data[[#This Row],[artist_popularity]]/100</f>
        <v>0.74</v>
      </c>
      <c r="M7194">
        <v>13711146</v>
      </c>
      <c r="N7194" s="1" t="s">
        <v>23</v>
      </c>
      <c r="O7194" s="1" t="s">
        <v>18969</v>
      </c>
      <c r="P7194" s="1">
        <f>MATCH(spotify_data[[#This Row],[album_id]],spotify_data[album_id],0)</f>
        <v>558</v>
      </c>
      <c r="Q7194" s="1" t="s">
        <v>18970</v>
      </c>
      <c r="R7194" s="2">
        <v>40662</v>
      </c>
      <c r="S7194" s="7">
        <f ca="1">+TODAY()-spotify_data[[#This Row],[Fecha lanzamiento Album]]</f>
        <v>5369</v>
      </c>
      <c r="T7194" s="7">
        <f ca="1">+spotify_data[[#This Row],[Antigüedad Album Dias]]/60</f>
        <v>89.483333333333334</v>
      </c>
      <c r="U7194" s="8">
        <f ca="1">spotify_data[[#This Row],[Antigüedad Album Meses]]/12</f>
        <v>7.4569444444444448</v>
      </c>
      <c r="V7194">
        <v>17</v>
      </c>
      <c r="W7194" s="1" t="s">
        <v>20</v>
      </c>
      <c r="X7194" s="1" t="str">
        <f>+IF(spotify_data[[#This Row],[album_type]]="album","Album",IF(spotify_data[[#This Row],[album_type]]="single","Single","Compilation"))</f>
        <v>Album</v>
      </c>
      <c r="Y7194">
        <v>392</v>
      </c>
    </row>
    <row r="7195" spans="1:25" x14ac:dyDescent="0.3">
      <c r="A7195" s="1" t="s">
        <v>19473</v>
      </c>
      <c r="B7195" s="1">
        <v>2145</v>
      </c>
      <c r="C7195" s="1" t="s">
        <v>19474</v>
      </c>
      <c r="D7195">
        <v>17</v>
      </c>
      <c r="E7195">
        <v>28</v>
      </c>
      <c r="F7195" s="10">
        <f>spotify_data[[#This Row],[track_popularity]]/100</f>
        <v>0.28000000000000003</v>
      </c>
      <c r="G7195" s="9" t="b">
        <v>0</v>
      </c>
      <c r="H7195" s="1">
        <f>+IF(spotify_data[[#This Row],[explicit]]=FALSE,0,1)</f>
        <v>0</v>
      </c>
      <c r="I7195" s="1" t="s">
        <v>3360</v>
      </c>
      <c r="J7195" s="7">
        <f>MATCH(spotify_data[[#This Row],[artist_name]],spotify_data[artist_name],0)</f>
        <v>949</v>
      </c>
      <c r="K7195">
        <v>83</v>
      </c>
      <c r="L7195" s="10">
        <f>spotify_data[[#This Row],[artist_popularity]]/100</f>
        <v>0.83</v>
      </c>
      <c r="M7195">
        <v>38385499</v>
      </c>
      <c r="N7195" s="1" t="s">
        <v>516</v>
      </c>
      <c r="O7195" s="1" t="s">
        <v>19469</v>
      </c>
      <c r="P7195" s="1">
        <f>MATCH(spotify_data[[#This Row],[album_id]],spotify_data[album_id],0)</f>
        <v>2514</v>
      </c>
      <c r="Q7195" s="1" t="s">
        <v>6927</v>
      </c>
      <c r="R7195" s="2">
        <v>40414</v>
      </c>
      <c r="S7195" s="7">
        <f ca="1">+TODAY()-spotify_data[[#This Row],[Fecha lanzamiento Album]]</f>
        <v>5617</v>
      </c>
      <c r="T7195" s="7">
        <f ca="1">+spotify_data[[#This Row],[Antigüedad Album Dias]]/60</f>
        <v>93.61666666666666</v>
      </c>
      <c r="U7195" s="8">
        <f ca="1">spotify_data[[#This Row],[Antigüedad Album Meses]]/12</f>
        <v>7.801388888888888</v>
      </c>
      <c r="V7195">
        <v>17</v>
      </c>
      <c r="W7195" s="1" t="s">
        <v>20</v>
      </c>
      <c r="X7195" s="1" t="str">
        <f>+IF(spotify_data[[#This Row],[album_type]]="album","Album",IF(spotify_data[[#This Row],[album_type]]="single","Single","Compilation"))</f>
        <v>Album</v>
      </c>
      <c r="Y7195">
        <v>646</v>
      </c>
    </row>
    <row r="7196" spans="1:25" x14ac:dyDescent="0.3">
      <c r="A7196" s="1" t="s">
        <v>20429</v>
      </c>
      <c r="B7196" s="1">
        <v>6510</v>
      </c>
      <c r="C7196" s="1" t="s">
        <v>20430</v>
      </c>
      <c r="D7196">
        <v>1</v>
      </c>
      <c r="E7196">
        <v>28</v>
      </c>
      <c r="F7196" s="10">
        <f>spotify_data[[#This Row],[track_popularity]]/100</f>
        <v>0.28000000000000003</v>
      </c>
      <c r="G7196" s="9" t="b">
        <v>0</v>
      </c>
      <c r="H7196" s="1">
        <f>+IF(spotify_data[[#This Row],[explicit]]=FALSE,0,1)</f>
        <v>0</v>
      </c>
      <c r="I7196" s="1" t="s">
        <v>20431</v>
      </c>
      <c r="J7196" s="7">
        <f>MATCH(spotify_data[[#This Row],[artist_name]],spotify_data[artist_name],0)</f>
        <v>6980</v>
      </c>
      <c r="K7196">
        <v>27</v>
      </c>
      <c r="L7196" s="10">
        <f>spotify_data[[#This Row],[artist_popularity]]/100</f>
        <v>0.27</v>
      </c>
      <c r="M7196">
        <v>3430</v>
      </c>
      <c r="N7196" s="1" t="s">
        <v>5224</v>
      </c>
      <c r="O7196" s="1" t="s">
        <v>20432</v>
      </c>
      <c r="P7196" s="1">
        <f>MATCH(spotify_data[[#This Row],[album_id]],spotify_data[album_id],0)</f>
        <v>7195</v>
      </c>
      <c r="Q7196" s="1" t="s">
        <v>20433</v>
      </c>
      <c r="R7196" s="2">
        <v>39707</v>
      </c>
      <c r="S7196" s="7">
        <f ca="1">+TODAY()-spotify_data[[#This Row],[Fecha lanzamiento Album]]</f>
        <v>6324</v>
      </c>
      <c r="T7196" s="7">
        <f ca="1">+spotify_data[[#This Row],[Antigüedad Album Dias]]/60</f>
        <v>105.4</v>
      </c>
      <c r="U7196" s="8">
        <f ca="1">spotify_data[[#This Row],[Antigüedad Album Meses]]/12</f>
        <v>8.7833333333333332</v>
      </c>
      <c r="V7196">
        <v>1</v>
      </c>
      <c r="W7196" s="1" t="s">
        <v>21</v>
      </c>
      <c r="X7196" s="1" t="str">
        <f>+IF(spotify_data[[#This Row],[album_type]]="album","Album",IF(spotify_data[[#This Row],[album_type]]="single","Single","Compilation"))</f>
        <v>Single</v>
      </c>
      <c r="Y7196">
        <v>165</v>
      </c>
    </row>
    <row r="7197" spans="1:25" x14ac:dyDescent="0.3">
      <c r="A7197" s="1" t="s">
        <v>20748</v>
      </c>
      <c r="B7197" s="1">
        <v>6875</v>
      </c>
      <c r="C7197" s="1" t="s">
        <v>20749</v>
      </c>
      <c r="D7197">
        <v>1</v>
      </c>
      <c r="E7197">
        <v>28</v>
      </c>
      <c r="F7197" s="10">
        <f>spotify_data[[#This Row],[track_popularity]]/100</f>
        <v>0.28000000000000003</v>
      </c>
      <c r="G7197" s="9" t="b">
        <v>0</v>
      </c>
      <c r="H7197" s="1">
        <f>+IF(spotify_data[[#This Row],[explicit]]=FALSE,0,1)</f>
        <v>0</v>
      </c>
      <c r="I7197" s="1" t="s">
        <v>20149</v>
      </c>
      <c r="J7197" s="7">
        <f>MATCH(spotify_data[[#This Row],[artist_name]],spotify_data[artist_name],0)</f>
        <v>7196</v>
      </c>
      <c r="K7197">
        <v>50</v>
      </c>
      <c r="L7197" s="10">
        <f>spotify_data[[#This Row],[artist_popularity]]/100</f>
        <v>0.5</v>
      </c>
      <c r="M7197">
        <v>34710</v>
      </c>
      <c r="N7197" s="1" t="s">
        <v>1609</v>
      </c>
      <c r="O7197" s="1" t="s">
        <v>20750</v>
      </c>
      <c r="P7197" s="1">
        <f>MATCH(spotify_data[[#This Row],[album_id]],spotify_data[album_id],0)</f>
        <v>7196</v>
      </c>
      <c r="Q7197" s="1" t="s">
        <v>20751</v>
      </c>
      <c r="R7197" s="2">
        <v>39263</v>
      </c>
      <c r="S7197" s="7">
        <f ca="1">+TODAY()-spotify_data[[#This Row],[Fecha lanzamiento Album]]</f>
        <v>6768</v>
      </c>
      <c r="T7197" s="7">
        <f ca="1">+spotify_data[[#This Row],[Antigüedad Album Dias]]/60</f>
        <v>112.8</v>
      </c>
      <c r="U7197" s="8">
        <f ca="1">spotify_data[[#This Row],[Antigüedad Album Meses]]/12</f>
        <v>9.4</v>
      </c>
      <c r="V7197">
        <v>23</v>
      </c>
      <c r="W7197" s="1" t="s">
        <v>20</v>
      </c>
      <c r="X7197" s="1" t="str">
        <f>+IF(spotify_data[[#This Row],[album_type]]="album","Album",IF(spotify_data[[#This Row],[album_type]]="single","Single","Compilation"))</f>
        <v>Album</v>
      </c>
      <c r="Y7197">
        <v>247</v>
      </c>
    </row>
    <row r="7198" spans="1:25" x14ac:dyDescent="0.3">
      <c r="A7198" s="1" t="s">
        <v>21021</v>
      </c>
      <c r="B7198" s="1">
        <v>5253</v>
      </c>
      <c r="C7198" s="1" t="s">
        <v>21022</v>
      </c>
      <c r="D7198">
        <v>11</v>
      </c>
      <c r="E7198">
        <v>28</v>
      </c>
      <c r="F7198" s="10">
        <f>spotify_data[[#This Row],[track_popularity]]/100</f>
        <v>0.28000000000000003</v>
      </c>
      <c r="G7198" s="9" t="b">
        <v>0</v>
      </c>
      <c r="H7198" s="1">
        <f>+IF(spotify_data[[#This Row],[explicit]]=FALSE,0,1)</f>
        <v>0</v>
      </c>
      <c r="I7198" s="1" t="s">
        <v>21013</v>
      </c>
      <c r="J7198" s="7">
        <f>MATCH(spotify_data[[#This Row],[artist_name]],spotify_data[artist_name],0)</f>
        <v>3057</v>
      </c>
      <c r="K7198">
        <v>62</v>
      </c>
      <c r="L7198" s="10">
        <f>spotify_data[[#This Row],[artist_popularity]]/100</f>
        <v>0.62</v>
      </c>
      <c r="M7198">
        <v>3751254</v>
      </c>
      <c r="N7198" s="1" t="s">
        <v>21014</v>
      </c>
      <c r="O7198" s="1" t="s">
        <v>21015</v>
      </c>
      <c r="P7198" s="1">
        <f>MATCH(spotify_data[[#This Row],[album_id]],spotify_data[album_id],0)</f>
        <v>3057</v>
      </c>
      <c r="Q7198" s="1" t="s">
        <v>21016</v>
      </c>
      <c r="R7198" s="2">
        <v>39052</v>
      </c>
      <c r="S7198" s="7">
        <f ca="1">+TODAY()-spotify_data[[#This Row],[Fecha lanzamiento Album]]</f>
        <v>6979</v>
      </c>
      <c r="T7198" s="7">
        <f ca="1">+spotify_data[[#This Row],[Antigüedad Album Dias]]/60</f>
        <v>116.31666666666666</v>
      </c>
      <c r="U7198" s="8">
        <f ca="1">spotify_data[[#This Row],[Antigüedad Album Meses]]/12</f>
        <v>9.6930555555555546</v>
      </c>
      <c r="V7198">
        <v>11</v>
      </c>
      <c r="W7198" s="1" t="s">
        <v>20</v>
      </c>
      <c r="X7198" s="1" t="str">
        <f>+IF(spotify_data[[#This Row],[album_type]]="album","Album",IF(spotify_data[[#This Row],[album_type]]="single","Single","Compilation"))</f>
        <v>Album</v>
      </c>
      <c r="Y7198">
        <v>454</v>
      </c>
    </row>
    <row r="7199" spans="1:25" x14ac:dyDescent="0.3">
      <c r="A7199" s="1" t="s">
        <v>21031</v>
      </c>
      <c r="B7199" s="1">
        <v>2998</v>
      </c>
      <c r="C7199" s="1" t="s">
        <v>21032</v>
      </c>
      <c r="D7199">
        <v>9</v>
      </c>
      <c r="E7199">
        <v>28</v>
      </c>
      <c r="F7199" s="10">
        <f>spotify_data[[#This Row],[track_popularity]]/100</f>
        <v>0.28000000000000003</v>
      </c>
      <c r="G7199" s="9" t="b">
        <v>0</v>
      </c>
      <c r="H7199" s="1">
        <f>+IF(spotify_data[[#This Row],[explicit]]=FALSE,0,1)</f>
        <v>0</v>
      </c>
      <c r="I7199" s="1" t="s">
        <v>21013</v>
      </c>
      <c r="J7199" s="7">
        <f>MATCH(spotify_data[[#This Row],[artist_name]],spotify_data[artist_name],0)</f>
        <v>3057</v>
      </c>
      <c r="K7199">
        <v>62</v>
      </c>
      <c r="L7199" s="10">
        <f>spotify_data[[#This Row],[artist_popularity]]/100</f>
        <v>0.62</v>
      </c>
      <c r="M7199">
        <v>3751254</v>
      </c>
      <c r="N7199" s="1" t="s">
        <v>21014</v>
      </c>
      <c r="O7199" s="1" t="s">
        <v>21015</v>
      </c>
      <c r="P7199" s="1">
        <f>MATCH(spotify_data[[#This Row],[album_id]],spotify_data[album_id],0)</f>
        <v>3057</v>
      </c>
      <c r="Q7199" s="1" t="s">
        <v>21016</v>
      </c>
      <c r="R7199" s="2">
        <v>39052</v>
      </c>
      <c r="S7199" s="7">
        <f ca="1">+TODAY()-spotify_data[[#This Row],[Fecha lanzamiento Album]]</f>
        <v>6979</v>
      </c>
      <c r="T7199" s="7">
        <f ca="1">+spotify_data[[#This Row],[Antigüedad Album Dias]]/60</f>
        <v>116.31666666666666</v>
      </c>
      <c r="U7199" s="8">
        <f ca="1">spotify_data[[#This Row],[Antigüedad Album Meses]]/12</f>
        <v>9.6930555555555546</v>
      </c>
      <c r="V7199">
        <v>11</v>
      </c>
      <c r="W7199" s="1" t="s">
        <v>20</v>
      </c>
      <c r="X7199" s="1" t="str">
        <f>+IF(spotify_data[[#This Row],[album_type]]="album","Album",IF(spotify_data[[#This Row],[album_type]]="single","Single","Compilation"))</f>
        <v>Album</v>
      </c>
      <c r="Y7199">
        <v>433</v>
      </c>
    </row>
    <row r="7200" spans="1:25" x14ac:dyDescent="0.3">
      <c r="A7200" s="1" t="s">
        <v>21392</v>
      </c>
      <c r="B7200" s="1">
        <v>6119</v>
      </c>
      <c r="C7200" s="1" t="s">
        <v>21393</v>
      </c>
      <c r="D7200">
        <v>35</v>
      </c>
      <c r="E7200">
        <v>28</v>
      </c>
      <c r="F7200" s="10">
        <f>spotify_data[[#This Row],[track_popularity]]/100</f>
        <v>0.28000000000000003</v>
      </c>
      <c r="G7200" s="9" t="b">
        <v>0</v>
      </c>
      <c r="H7200" s="1">
        <f>+IF(spotify_data[[#This Row],[explicit]]=FALSE,0,1)</f>
        <v>0</v>
      </c>
      <c r="I7200" s="1" t="s">
        <v>18212</v>
      </c>
      <c r="J7200" s="7">
        <f>MATCH(spotify_data[[#This Row],[artist_name]],spotify_data[artist_name],0)</f>
        <v>4715</v>
      </c>
      <c r="K7200">
        <v>63</v>
      </c>
      <c r="L7200" s="10">
        <f>spotify_data[[#This Row],[artist_popularity]]/100</f>
        <v>0.63</v>
      </c>
      <c r="M7200">
        <v>699238</v>
      </c>
      <c r="N7200" s="1" t="s">
        <v>23</v>
      </c>
      <c r="O7200" s="1" t="s">
        <v>21394</v>
      </c>
      <c r="P7200" s="1">
        <f>MATCH(spotify_data[[#This Row],[album_id]],spotify_data[album_id],0)</f>
        <v>7199</v>
      </c>
      <c r="Q7200" s="1" t="s">
        <v>21395</v>
      </c>
      <c r="R7200" s="2">
        <v>38560</v>
      </c>
      <c r="S7200" s="7">
        <f ca="1">+TODAY()-spotify_data[[#This Row],[Fecha lanzamiento Album]]</f>
        <v>7471</v>
      </c>
      <c r="T7200" s="7">
        <f ca="1">+spotify_data[[#This Row],[Antigüedad Album Dias]]/60</f>
        <v>124.51666666666667</v>
      </c>
      <c r="U7200" s="8">
        <f ca="1">spotify_data[[#This Row],[Antigüedad Album Meses]]/12</f>
        <v>10.376388888888888</v>
      </c>
      <c r="V7200">
        <v>35</v>
      </c>
      <c r="W7200" s="1" t="s">
        <v>20</v>
      </c>
      <c r="X7200" s="1" t="str">
        <f>+IF(spotify_data[[#This Row],[album_type]]="album","Album",IF(spotify_data[[#This Row],[album_type]]="single","Single","Compilation"))</f>
        <v>Album</v>
      </c>
      <c r="Y7200">
        <v>205</v>
      </c>
    </row>
    <row r="7201" spans="1:25" x14ac:dyDescent="0.3">
      <c r="A7201" s="1" t="s">
        <v>21500</v>
      </c>
      <c r="B7201" s="1">
        <v>4450</v>
      </c>
      <c r="C7201" s="1" t="s">
        <v>21501</v>
      </c>
      <c r="D7201">
        <v>1</v>
      </c>
      <c r="E7201">
        <v>28</v>
      </c>
      <c r="F7201" s="10">
        <f>spotify_data[[#This Row],[track_popularity]]/100</f>
        <v>0.28000000000000003</v>
      </c>
      <c r="G7201" s="9" t="b">
        <v>0</v>
      </c>
      <c r="H7201" s="1">
        <f>+IF(spotify_data[[#This Row],[explicit]]=FALSE,0,1)</f>
        <v>0</v>
      </c>
      <c r="I7201" s="1" t="s">
        <v>20421</v>
      </c>
      <c r="J7201" s="7">
        <f>MATCH(spotify_data[[#This Row],[artist_name]],spotify_data[artist_name],0)</f>
        <v>2154</v>
      </c>
      <c r="K7201">
        <v>69</v>
      </c>
      <c r="L7201" s="10">
        <f>spotify_data[[#This Row],[artist_popularity]]/100</f>
        <v>0.69</v>
      </c>
      <c r="M7201">
        <v>6271129</v>
      </c>
      <c r="N7201" s="1" t="s">
        <v>23</v>
      </c>
      <c r="O7201" s="1" t="s">
        <v>21502</v>
      </c>
      <c r="P7201" s="1">
        <f>MATCH(spotify_data[[#This Row],[album_id]],spotify_data[album_id],0)</f>
        <v>7200</v>
      </c>
      <c r="Q7201" s="1" t="s">
        <v>21503</v>
      </c>
      <c r="R7201" s="2">
        <v>38353</v>
      </c>
      <c r="S7201" s="7">
        <f ca="1">+TODAY()-spotify_data[[#This Row],[Fecha lanzamiento Album]]</f>
        <v>7678</v>
      </c>
      <c r="T7201" s="7">
        <f ca="1">+spotify_data[[#This Row],[Antigüedad Album Dias]]/60</f>
        <v>127.96666666666667</v>
      </c>
      <c r="U7201" s="8">
        <f ca="1">spotify_data[[#This Row],[Antigüedad Album Meses]]/12</f>
        <v>10.66388888888889</v>
      </c>
      <c r="V7201">
        <v>14</v>
      </c>
      <c r="W7201" s="1" t="s">
        <v>20</v>
      </c>
      <c r="X7201" s="1" t="str">
        <f>+IF(spotify_data[[#This Row],[album_type]]="album","Album",IF(spotify_data[[#This Row],[album_type]]="single","Single","Compilation"))</f>
        <v>Album</v>
      </c>
      <c r="Y7201">
        <v>453</v>
      </c>
    </row>
    <row r="7202" spans="1:25" x14ac:dyDescent="0.3">
      <c r="A7202" s="1" t="s">
        <v>21628</v>
      </c>
      <c r="B7202" s="1">
        <v>201</v>
      </c>
      <c r="C7202" s="1" t="s">
        <v>21629</v>
      </c>
      <c r="D7202">
        <v>2</v>
      </c>
      <c r="E7202">
        <v>28</v>
      </c>
      <c r="F7202" s="10">
        <f>spotify_data[[#This Row],[track_popularity]]/100</f>
        <v>0.28000000000000003</v>
      </c>
      <c r="G7202" s="9" t="b">
        <v>0</v>
      </c>
      <c r="H7202" s="1">
        <f>+IF(spotify_data[[#This Row],[explicit]]=FALSE,0,1)</f>
        <v>0</v>
      </c>
      <c r="I7202" s="1" t="s">
        <v>21630</v>
      </c>
      <c r="J7202" s="7">
        <f>MATCH(spotify_data[[#This Row],[artist_name]],spotify_data[artist_name],0)</f>
        <v>7201</v>
      </c>
      <c r="K7202">
        <v>15</v>
      </c>
      <c r="L7202" s="10">
        <f>spotify_data[[#This Row],[artist_popularity]]/100</f>
        <v>0.15</v>
      </c>
      <c r="M7202">
        <v>1778</v>
      </c>
      <c r="N7202" s="1" t="s">
        <v>21186</v>
      </c>
      <c r="O7202" s="1" t="s">
        <v>21631</v>
      </c>
      <c r="P7202" s="1">
        <f>MATCH(spotify_data[[#This Row],[album_id]],spotify_data[album_id],0)</f>
        <v>7201</v>
      </c>
      <c r="Q7202" s="1" t="s">
        <v>21632</v>
      </c>
      <c r="R7202" s="2">
        <v>38168</v>
      </c>
      <c r="S7202" s="7">
        <f ca="1">+TODAY()-spotify_data[[#This Row],[Fecha lanzamiento Album]]</f>
        <v>7863</v>
      </c>
      <c r="T7202" s="7">
        <f ca="1">+spotify_data[[#This Row],[Antigüedad Album Dias]]/60</f>
        <v>131.05000000000001</v>
      </c>
      <c r="U7202" s="8">
        <f ca="1">spotify_data[[#This Row],[Antigüedad Album Meses]]/12</f>
        <v>10.920833333333334</v>
      </c>
      <c r="V7202">
        <v>21</v>
      </c>
      <c r="W7202" s="1" t="s">
        <v>20</v>
      </c>
      <c r="X7202" s="1" t="str">
        <f>+IF(spotify_data[[#This Row],[album_type]]="album","Album",IF(spotify_data[[#This Row],[album_type]]="single","Single","Compilation"))</f>
        <v>Album</v>
      </c>
      <c r="Y7202">
        <v>273</v>
      </c>
    </row>
    <row r="7203" spans="1:25" x14ac:dyDescent="0.3">
      <c r="A7203" s="1" t="s">
        <v>23694</v>
      </c>
      <c r="B7203" s="1"/>
      <c r="C7203" s="1" t="s">
        <v>23695</v>
      </c>
      <c r="D7203">
        <v>3</v>
      </c>
      <c r="E7203">
        <v>28</v>
      </c>
      <c r="F7203" s="10">
        <f>spotify_data[[#This Row],[track_popularity]]/100</f>
        <v>0.28000000000000003</v>
      </c>
      <c r="G7203" s="9" t="b">
        <v>0</v>
      </c>
      <c r="H7203" s="1">
        <f>+IF(spotify_data[[#This Row],[explicit]]=FALSE,0,1)</f>
        <v>0</v>
      </c>
      <c r="I7203" s="1" t="s">
        <v>7647</v>
      </c>
      <c r="J7203" s="7">
        <f>MATCH(spotify_data[[#This Row],[artist_name]],spotify_data[artist_name],0)</f>
        <v>289</v>
      </c>
      <c r="K7203">
        <v>81</v>
      </c>
      <c r="L7203" s="10">
        <f>spotify_data[[#This Row],[artist_popularity]]/100</f>
        <v>0.81</v>
      </c>
      <c r="M7203">
        <v>23384088</v>
      </c>
      <c r="N7203" s="1" t="s">
        <v>7648</v>
      </c>
      <c r="O7203" s="1" t="s">
        <v>23601</v>
      </c>
      <c r="P7203" s="1">
        <f>MATCH(spotify_data[[#This Row],[album_id]],spotify_data[album_id],0)</f>
        <v>4747</v>
      </c>
      <c r="Q7203" s="1" t="s">
        <v>23602</v>
      </c>
      <c r="R7203" s="2">
        <v>33507</v>
      </c>
      <c r="S7203" s="7">
        <f ca="1">+TODAY()-spotify_data[[#This Row],[Fecha lanzamiento Album]]</f>
        <v>12524</v>
      </c>
      <c r="T7203" s="7">
        <f ca="1">+spotify_data[[#This Row],[Antigüedad Album Dias]]/60</f>
        <v>208.73333333333332</v>
      </c>
      <c r="U7203" s="8">
        <f ca="1">spotify_data[[#This Row],[Antigüedad Album Meses]]/12</f>
        <v>17.394444444444442</v>
      </c>
      <c r="V7203">
        <v>70</v>
      </c>
      <c r="W7203" s="1" t="s">
        <v>20</v>
      </c>
      <c r="X7203" s="1" t="str">
        <f>+IF(spotify_data[[#This Row],[album_type]]="album","Album",IF(spotify_data[[#This Row],[album_type]]="single","Single","Compilation"))</f>
        <v>Album</v>
      </c>
      <c r="Y7203">
        <v>377</v>
      </c>
    </row>
    <row r="7204" spans="1:25" x14ac:dyDescent="0.3">
      <c r="A7204" s="1" t="s">
        <v>23705</v>
      </c>
      <c r="B7204" s="1"/>
      <c r="C7204" s="1" t="s">
        <v>23706</v>
      </c>
      <c r="D7204">
        <v>5</v>
      </c>
      <c r="E7204">
        <v>28</v>
      </c>
      <c r="F7204" s="10">
        <f>spotify_data[[#This Row],[track_popularity]]/100</f>
        <v>0.28000000000000003</v>
      </c>
      <c r="G7204" s="9" t="b">
        <v>0</v>
      </c>
      <c r="H7204" s="1">
        <f>+IF(spotify_data[[#This Row],[explicit]]=FALSE,0,1)</f>
        <v>0</v>
      </c>
      <c r="I7204" s="1" t="s">
        <v>7647</v>
      </c>
      <c r="J7204" s="7">
        <f>MATCH(spotify_data[[#This Row],[artist_name]],spotify_data[artist_name],0)</f>
        <v>289</v>
      </c>
      <c r="K7204">
        <v>81</v>
      </c>
      <c r="L7204" s="10">
        <f>spotify_data[[#This Row],[artist_popularity]]/100</f>
        <v>0.81</v>
      </c>
      <c r="M7204">
        <v>23384088</v>
      </c>
      <c r="N7204" s="1" t="s">
        <v>7648</v>
      </c>
      <c r="O7204" s="1" t="s">
        <v>23601</v>
      </c>
      <c r="P7204" s="1">
        <f>MATCH(spotify_data[[#This Row],[album_id]],spotify_data[album_id],0)</f>
        <v>4747</v>
      </c>
      <c r="Q7204" s="1" t="s">
        <v>23602</v>
      </c>
      <c r="R7204" s="2">
        <v>33507</v>
      </c>
      <c r="S7204" s="7">
        <f ca="1">+TODAY()-spotify_data[[#This Row],[Fecha lanzamiento Album]]</f>
        <v>12524</v>
      </c>
      <c r="T7204" s="7">
        <f ca="1">+spotify_data[[#This Row],[Antigüedad Album Dias]]/60</f>
        <v>208.73333333333332</v>
      </c>
      <c r="U7204" s="8">
        <f ca="1">spotify_data[[#This Row],[Antigüedad Album Meses]]/12</f>
        <v>17.394444444444442</v>
      </c>
      <c r="V7204">
        <v>70</v>
      </c>
      <c r="W7204" s="1" t="s">
        <v>20</v>
      </c>
      <c r="X7204" s="1" t="str">
        <f>+IF(spotify_data[[#This Row],[album_type]]="album","Album",IF(spotify_data[[#This Row],[album_type]]="single","Single","Compilation"))</f>
        <v>Album</v>
      </c>
      <c r="Y7204">
        <v>43</v>
      </c>
    </row>
    <row r="7205" spans="1:25" x14ac:dyDescent="0.3">
      <c r="A7205" s="1" t="s">
        <v>23715</v>
      </c>
      <c r="B7205" s="1"/>
      <c r="C7205" s="1" t="s">
        <v>23716</v>
      </c>
      <c r="D7205">
        <v>8</v>
      </c>
      <c r="E7205">
        <v>28</v>
      </c>
      <c r="F7205" s="10">
        <f>spotify_data[[#This Row],[track_popularity]]/100</f>
        <v>0.28000000000000003</v>
      </c>
      <c r="G7205" s="9" t="b">
        <v>0</v>
      </c>
      <c r="H7205" s="1">
        <f>+IF(spotify_data[[#This Row],[explicit]]=FALSE,0,1)</f>
        <v>0</v>
      </c>
      <c r="I7205" s="1" t="s">
        <v>7647</v>
      </c>
      <c r="J7205" s="7">
        <f>MATCH(spotify_data[[#This Row],[artist_name]],spotify_data[artist_name],0)</f>
        <v>289</v>
      </c>
      <c r="K7205">
        <v>81</v>
      </c>
      <c r="L7205" s="10">
        <f>spotify_data[[#This Row],[artist_popularity]]/100</f>
        <v>0.81</v>
      </c>
      <c r="M7205">
        <v>23398010</v>
      </c>
      <c r="N7205" s="1" t="s">
        <v>7648</v>
      </c>
      <c r="O7205" s="1" t="s">
        <v>23601</v>
      </c>
      <c r="P7205" s="1">
        <f>MATCH(spotify_data[[#This Row],[album_id]],spotify_data[album_id],0)</f>
        <v>4747</v>
      </c>
      <c r="Q7205" s="1" t="s">
        <v>23602</v>
      </c>
      <c r="R7205" s="2">
        <v>33507</v>
      </c>
      <c r="S7205" s="7">
        <f ca="1">+TODAY()-spotify_data[[#This Row],[Fecha lanzamiento Album]]</f>
        <v>12524</v>
      </c>
      <c r="T7205" s="7">
        <f ca="1">+spotify_data[[#This Row],[Antigüedad Album Dias]]/60</f>
        <v>208.73333333333332</v>
      </c>
      <c r="U7205" s="8">
        <f ca="1">spotify_data[[#This Row],[Antigüedad Album Meses]]/12</f>
        <v>17.394444444444442</v>
      </c>
      <c r="V7205">
        <v>70</v>
      </c>
      <c r="W7205" s="1" t="s">
        <v>20</v>
      </c>
      <c r="X7205" s="1" t="str">
        <f>+IF(spotify_data[[#This Row],[album_type]]="album","Album",IF(spotify_data[[#This Row],[album_type]]="single","Single","Compilation"))</f>
        <v>Album</v>
      </c>
      <c r="Y7205">
        <v>26</v>
      </c>
    </row>
    <row r="7206" spans="1:25" x14ac:dyDescent="0.3">
      <c r="A7206" s="1" t="s">
        <v>23953</v>
      </c>
      <c r="B7206" s="1"/>
      <c r="C7206" s="1" t="s">
        <v>23954</v>
      </c>
      <c r="D7206">
        <v>12</v>
      </c>
      <c r="E7206">
        <v>28</v>
      </c>
      <c r="F7206" s="10">
        <f>spotify_data[[#This Row],[track_popularity]]/100</f>
        <v>0.28000000000000003</v>
      </c>
      <c r="G7206" s="9" t="b">
        <v>0</v>
      </c>
      <c r="H7206" s="1">
        <f>+IF(spotify_data[[#This Row],[explicit]]=FALSE,0,1)</f>
        <v>0</v>
      </c>
      <c r="I7206" s="1" t="s">
        <v>22913</v>
      </c>
      <c r="J7206" s="7">
        <f>MATCH(spotify_data[[#This Row],[artist_name]],spotify_data[artist_name],0)</f>
        <v>2722</v>
      </c>
      <c r="K7206">
        <v>75</v>
      </c>
      <c r="L7206" s="10">
        <f>spotify_data[[#This Row],[artist_popularity]]/100</f>
        <v>0.75</v>
      </c>
      <c r="M7206">
        <v>16045979</v>
      </c>
      <c r="N7206" s="1" t="s">
        <v>8221</v>
      </c>
      <c r="O7206" s="1" t="s">
        <v>23945</v>
      </c>
      <c r="P7206" s="1">
        <f>MATCH(spotify_data[[#This Row],[album_id]],spotify_data[album_id],0)</f>
        <v>2722</v>
      </c>
      <c r="Q7206" s="1" t="s">
        <v>23944</v>
      </c>
      <c r="R7206" s="2">
        <v>31778</v>
      </c>
      <c r="S7206" s="7">
        <f ca="1">+TODAY()-spotify_data[[#This Row],[Fecha lanzamiento Album]]</f>
        <v>14253</v>
      </c>
      <c r="T7206" s="7">
        <f ca="1">+spotify_data[[#This Row],[Antigüedad Album Dias]]/60</f>
        <v>237.55</v>
      </c>
      <c r="U7206" s="8">
        <f ca="1">spotify_data[[#This Row],[Antigüedad Album Meses]]/12</f>
        <v>19.795833333333334</v>
      </c>
      <c r="V7206">
        <v>12</v>
      </c>
      <c r="W7206" s="1" t="s">
        <v>20</v>
      </c>
      <c r="X7206" s="1" t="str">
        <f>+IF(spotify_data[[#This Row],[album_type]]="album","Album",IF(spotify_data[[#This Row],[album_type]]="single","Single","Compilation"))</f>
        <v>Album</v>
      </c>
      <c r="Y7206">
        <v>407</v>
      </c>
    </row>
    <row r="7207" spans="1:25" x14ac:dyDescent="0.3">
      <c r="A7207" s="1" t="s">
        <v>35</v>
      </c>
      <c r="B7207" s="1">
        <v>4727</v>
      </c>
      <c r="C7207" s="1" t="s">
        <v>36</v>
      </c>
      <c r="D7207">
        <v>1</v>
      </c>
      <c r="E7207">
        <v>27</v>
      </c>
      <c r="F7207" s="10">
        <f>spotify_data[[#This Row],[track_popularity]]/100</f>
        <v>0.27</v>
      </c>
      <c r="G7207" s="9" t="b">
        <v>0</v>
      </c>
      <c r="H7207" s="1">
        <f>+IF(spotify_data[[#This Row],[explicit]]=FALSE,0,1)</f>
        <v>0</v>
      </c>
      <c r="I7207" s="1" t="s">
        <v>26</v>
      </c>
      <c r="J7207" s="7">
        <f>MATCH(spotify_data[[#This Row],[artist_name]],spotify_data[artist_name],0)</f>
        <v>4627</v>
      </c>
      <c r="K7207">
        <v>49</v>
      </c>
      <c r="L7207" s="10">
        <f>spotify_data[[#This Row],[artist_popularity]]/100</f>
        <v>0.49</v>
      </c>
      <c r="M7207">
        <v>8802</v>
      </c>
      <c r="N7207" s="1" t="s">
        <v>27</v>
      </c>
      <c r="O7207" s="1" t="s">
        <v>28</v>
      </c>
      <c r="P7207" s="1">
        <f>MATCH(spotify_data[[#This Row],[album_id]],spotify_data[album_id],0)</f>
        <v>7206</v>
      </c>
      <c r="Q7207" s="1" t="s">
        <v>29</v>
      </c>
      <c r="R7207" s="2">
        <v>45960</v>
      </c>
      <c r="S7207" s="7">
        <f ca="1">+TODAY()-spotify_data[[#This Row],[Fecha lanzamiento Album]]</f>
        <v>71</v>
      </c>
      <c r="T7207" s="7">
        <f ca="1">+spotify_data[[#This Row],[Antigüedad Album Dias]]/60</f>
        <v>1.1833333333333333</v>
      </c>
      <c r="U7207" s="8">
        <f ca="1">spotify_data[[#This Row],[Antigüedad Album Meses]]/12</f>
        <v>9.8611111111111108E-2</v>
      </c>
      <c r="V7207">
        <v>2</v>
      </c>
      <c r="W7207" s="1" t="s">
        <v>21</v>
      </c>
      <c r="X7207" s="1" t="str">
        <f>+IF(spotify_data[[#This Row],[album_type]]="album","Album",IF(spotify_data[[#This Row],[album_type]]="single","Single","Compilation"))</f>
        <v>Single</v>
      </c>
      <c r="Y7207">
        <v>253</v>
      </c>
    </row>
    <row r="7208" spans="1:25" x14ac:dyDescent="0.3">
      <c r="A7208" s="1" t="s">
        <v>61</v>
      </c>
      <c r="B7208" s="1">
        <v>8007</v>
      </c>
      <c r="C7208" s="1" t="s">
        <v>62</v>
      </c>
      <c r="D7208">
        <v>11</v>
      </c>
      <c r="E7208">
        <v>27</v>
      </c>
      <c r="F7208" s="10">
        <f>spotify_data[[#This Row],[track_popularity]]/100</f>
        <v>0.27</v>
      </c>
      <c r="G7208" s="9" t="b">
        <v>0</v>
      </c>
      <c r="H7208" s="1">
        <f>+IF(spotify_data[[#This Row],[explicit]]=FALSE,0,1)</f>
        <v>0</v>
      </c>
      <c r="I7208" s="1" t="s">
        <v>52</v>
      </c>
      <c r="J7208" s="7">
        <f>MATCH(spotify_data[[#This Row],[artist_name]],spotify_data[artist_name],0)</f>
        <v>5457</v>
      </c>
      <c r="K7208">
        <v>46</v>
      </c>
      <c r="L7208" s="10">
        <f>spotify_data[[#This Row],[artist_popularity]]/100</f>
        <v>0.46</v>
      </c>
      <c r="M7208">
        <v>13590</v>
      </c>
      <c r="N7208" s="1" t="s">
        <v>53</v>
      </c>
      <c r="O7208" s="1" t="s">
        <v>54</v>
      </c>
      <c r="P7208" s="1">
        <f>MATCH(spotify_data[[#This Row],[album_id]],spotify_data[album_id],0)</f>
        <v>5457</v>
      </c>
      <c r="Q7208" s="1" t="s">
        <v>55</v>
      </c>
      <c r="R7208" s="2">
        <v>45954</v>
      </c>
      <c r="S7208" s="7">
        <f ca="1">+TODAY()-spotify_data[[#This Row],[Fecha lanzamiento Album]]</f>
        <v>77</v>
      </c>
      <c r="T7208" s="7">
        <f ca="1">+spotify_data[[#This Row],[Antigüedad Album Dias]]/60</f>
        <v>1.2833333333333334</v>
      </c>
      <c r="U7208" s="8">
        <f ca="1">spotify_data[[#This Row],[Antigüedad Album Meses]]/12</f>
        <v>0.10694444444444445</v>
      </c>
      <c r="V7208">
        <v>14</v>
      </c>
      <c r="W7208" s="1" t="s">
        <v>20</v>
      </c>
      <c r="X7208" s="1" t="str">
        <f>+IF(spotify_data[[#This Row],[album_type]]="album","Album",IF(spotify_data[[#This Row],[album_type]]="single","Single","Compilation"))</f>
        <v>Album</v>
      </c>
      <c r="Y7208">
        <v>425</v>
      </c>
    </row>
    <row r="7209" spans="1:25" x14ac:dyDescent="0.3">
      <c r="A7209" s="1" t="s">
        <v>456</v>
      </c>
      <c r="B7209" s="1">
        <v>2908</v>
      </c>
      <c r="C7209" s="1" t="s">
        <v>457</v>
      </c>
      <c r="D7209">
        <v>1</v>
      </c>
      <c r="E7209">
        <v>27</v>
      </c>
      <c r="F7209" s="10">
        <f>spotify_data[[#This Row],[track_popularity]]/100</f>
        <v>0.27</v>
      </c>
      <c r="G7209" s="9" t="b">
        <v>0</v>
      </c>
      <c r="H7209" s="1">
        <f>+IF(spotify_data[[#This Row],[explicit]]=FALSE,0,1)</f>
        <v>0</v>
      </c>
      <c r="I7209" s="1" t="s">
        <v>458</v>
      </c>
      <c r="J7209" s="7">
        <f>MATCH(spotify_data[[#This Row],[artist_name]],spotify_data[artist_name],0)</f>
        <v>7208</v>
      </c>
      <c r="K7209">
        <v>12</v>
      </c>
      <c r="L7209" s="10">
        <f>spotify_data[[#This Row],[artist_popularity]]/100</f>
        <v>0.12</v>
      </c>
      <c r="M7209">
        <v>6</v>
      </c>
      <c r="N7209" s="1" t="s">
        <v>23</v>
      </c>
      <c r="O7209" s="1" t="s">
        <v>459</v>
      </c>
      <c r="P7209" s="1">
        <f>MATCH(spotify_data[[#This Row],[album_id]],spotify_data[album_id],0)</f>
        <v>7208</v>
      </c>
      <c r="Q7209" s="1" t="s">
        <v>457</v>
      </c>
      <c r="R7209" s="2">
        <v>45931</v>
      </c>
      <c r="S7209" s="7">
        <f ca="1">+TODAY()-spotify_data[[#This Row],[Fecha lanzamiento Album]]</f>
        <v>100</v>
      </c>
      <c r="T7209" s="7">
        <f ca="1">+spotify_data[[#This Row],[Antigüedad Album Dias]]/60</f>
        <v>1.6666666666666667</v>
      </c>
      <c r="U7209" s="8">
        <f ca="1">spotify_data[[#This Row],[Antigüedad Album Meses]]/12</f>
        <v>0.1388888888888889</v>
      </c>
      <c r="V7209">
        <v>1</v>
      </c>
      <c r="W7209" s="1" t="s">
        <v>21</v>
      </c>
      <c r="X7209" s="1" t="str">
        <f>+IF(spotify_data[[#This Row],[album_type]]="album","Album",IF(spotify_data[[#This Row],[album_type]]="single","Single","Compilation"))</f>
        <v>Single</v>
      </c>
      <c r="Y7209">
        <v>366</v>
      </c>
    </row>
    <row r="7210" spans="1:25" x14ac:dyDescent="0.3">
      <c r="A7210" s="1" t="s">
        <v>527</v>
      </c>
      <c r="B7210" s="1">
        <v>3866</v>
      </c>
      <c r="C7210" s="1" t="s">
        <v>528</v>
      </c>
      <c r="D7210">
        <v>1</v>
      </c>
      <c r="E7210">
        <v>27</v>
      </c>
      <c r="F7210" s="10">
        <f>spotify_data[[#This Row],[track_popularity]]/100</f>
        <v>0.27</v>
      </c>
      <c r="G7210" s="9" t="b">
        <v>0</v>
      </c>
      <c r="H7210" s="1">
        <f>+IF(spotify_data[[#This Row],[explicit]]=FALSE,0,1)</f>
        <v>0</v>
      </c>
      <c r="I7210" s="1" t="s">
        <v>529</v>
      </c>
      <c r="J7210" s="7">
        <f>MATCH(spotify_data[[#This Row],[artist_name]],spotify_data[artist_name],0)</f>
        <v>7168</v>
      </c>
      <c r="K7210">
        <v>18</v>
      </c>
      <c r="L7210" s="10">
        <f>spotify_data[[#This Row],[artist_popularity]]/100</f>
        <v>0.18</v>
      </c>
      <c r="M7210">
        <v>69</v>
      </c>
      <c r="N7210" s="1" t="s">
        <v>23</v>
      </c>
      <c r="O7210" s="1" t="s">
        <v>530</v>
      </c>
      <c r="P7210" s="1">
        <f>MATCH(spotify_data[[#This Row],[album_id]],spotify_data[album_id],0)</f>
        <v>7209</v>
      </c>
      <c r="Q7210" s="1" t="s">
        <v>528</v>
      </c>
      <c r="R7210" s="2">
        <v>45926</v>
      </c>
      <c r="S7210" s="7">
        <f ca="1">+TODAY()-spotify_data[[#This Row],[Fecha lanzamiento Album]]</f>
        <v>105</v>
      </c>
      <c r="T7210" s="7">
        <f ca="1">+spotify_data[[#This Row],[Antigüedad Album Dias]]/60</f>
        <v>1.75</v>
      </c>
      <c r="U7210" s="8">
        <f ca="1">spotify_data[[#This Row],[Antigüedad Album Meses]]/12</f>
        <v>0.14583333333333334</v>
      </c>
      <c r="V7210">
        <v>1</v>
      </c>
      <c r="W7210" s="1" t="s">
        <v>21</v>
      </c>
      <c r="X7210" s="1" t="str">
        <f>+IF(spotify_data[[#This Row],[album_type]]="album","Album",IF(spotify_data[[#This Row],[album_type]]="single","Single","Compilation"))</f>
        <v>Single</v>
      </c>
      <c r="Y7210">
        <v>283</v>
      </c>
    </row>
    <row r="7211" spans="1:25" x14ac:dyDescent="0.3">
      <c r="A7211" s="1" t="s">
        <v>646</v>
      </c>
      <c r="B7211" s="1">
        <v>504</v>
      </c>
      <c r="C7211" s="1" t="s">
        <v>647</v>
      </c>
      <c r="D7211">
        <v>1</v>
      </c>
      <c r="E7211">
        <v>27</v>
      </c>
      <c r="F7211" s="10">
        <f>spotify_data[[#This Row],[track_popularity]]/100</f>
        <v>0.27</v>
      </c>
      <c r="G7211" s="9" t="b">
        <v>0</v>
      </c>
      <c r="H7211" s="1">
        <f>+IF(spotify_data[[#This Row],[explicit]]=FALSE,0,1)</f>
        <v>0</v>
      </c>
      <c r="I7211" s="1" t="s">
        <v>648</v>
      </c>
      <c r="J7211" s="7">
        <f>MATCH(spotify_data[[#This Row],[artist_name]],spotify_data[artist_name],0)</f>
        <v>7210</v>
      </c>
      <c r="K7211">
        <v>10</v>
      </c>
      <c r="L7211" s="10">
        <f>spotify_data[[#This Row],[artist_popularity]]/100</f>
        <v>0.1</v>
      </c>
      <c r="M7211">
        <v>60</v>
      </c>
      <c r="N7211" s="1" t="s">
        <v>23</v>
      </c>
      <c r="O7211" s="1" t="s">
        <v>649</v>
      </c>
      <c r="P7211" s="1">
        <f>MATCH(spotify_data[[#This Row],[album_id]],spotify_data[album_id],0)</f>
        <v>7210</v>
      </c>
      <c r="Q7211" s="1" t="s">
        <v>647</v>
      </c>
      <c r="R7211" s="2">
        <v>45923</v>
      </c>
      <c r="S7211" s="7">
        <f ca="1">+TODAY()-spotify_data[[#This Row],[Fecha lanzamiento Album]]</f>
        <v>108</v>
      </c>
      <c r="T7211" s="7">
        <f ca="1">+spotify_data[[#This Row],[Antigüedad Album Dias]]/60</f>
        <v>1.8</v>
      </c>
      <c r="U7211" s="8">
        <f ca="1">spotify_data[[#This Row],[Antigüedad Album Meses]]/12</f>
        <v>0.15</v>
      </c>
      <c r="V7211">
        <v>1</v>
      </c>
      <c r="W7211" s="1" t="s">
        <v>21</v>
      </c>
      <c r="X7211" s="1" t="str">
        <f>+IF(spotify_data[[#This Row],[album_type]]="album","Album",IF(spotify_data[[#This Row],[album_type]]="single","Single","Compilation"))</f>
        <v>Single</v>
      </c>
      <c r="Y7211">
        <v>361</v>
      </c>
    </row>
    <row r="7212" spans="1:25" x14ac:dyDescent="0.3">
      <c r="A7212" s="1" t="s">
        <v>674</v>
      </c>
      <c r="B7212" s="1">
        <v>2279</v>
      </c>
      <c r="C7212" s="1" t="s">
        <v>675</v>
      </c>
      <c r="D7212">
        <v>7</v>
      </c>
      <c r="E7212">
        <v>27</v>
      </c>
      <c r="F7212" s="10">
        <f>spotify_data[[#This Row],[track_popularity]]/100</f>
        <v>0.27</v>
      </c>
      <c r="G7212" s="9" t="b">
        <v>0</v>
      </c>
      <c r="H7212" s="1">
        <f>+IF(spotify_data[[#This Row],[explicit]]=FALSE,0,1)</f>
        <v>0</v>
      </c>
      <c r="I7212" s="1" t="s">
        <v>676</v>
      </c>
      <c r="J7212" s="7">
        <f>MATCH(spotify_data[[#This Row],[artist_name]],spotify_data[artist_name],0)</f>
        <v>7211</v>
      </c>
      <c r="K7212">
        <v>18</v>
      </c>
      <c r="L7212" s="10">
        <f>spotify_data[[#This Row],[artist_popularity]]/100</f>
        <v>0.18</v>
      </c>
      <c r="M7212">
        <v>232</v>
      </c>
      <c r="N7212" s="1" t="s">
        <v>23</v>
      </c>
      <c r="O7212" s="1" t="s">
        <v>677</v>
      </c>
      <c r="P7212" s="1">
        <f>MATCH(spotify_data[[#This Row],[album_id]],spotify_data[album_id],0)</f>
        <v>7211</v>
      </c>
      <c r="Q7212" s="1" t="s">
        <v>678</v>
      </c>
      <c r="R7212" s="2">
        <v>45919</v>
      </c>
      <c r="S7212" s="7">
        <f ca="1">+TODAY()-spotify_data[[#This Row],[Fecha lanzamiento Album]]</f>
        <v>112</v>
      </c>
      <c r="T7212" s="7">
        <f ca="1">+spotify_data[[#This Row],[Antigüedad Album Dias]]/60</f>
        <v>1.8666666666666667</v>
      </c>
      <c r="U7212" s="8">
        <f ca="1">spotify_data[[#This Row],[Antigüedad Album Meses]]/12</f>
        <v>0.15555555555555556</v>
      </c>
      <c r="V7212">
        <v>12</v>
      </c>
      <c r="W7212" s="1" t="s">
        <v>20</v>
      </c>
      <c r="X7212" s="1" t="str">
        <f>+IF(spotify_data[[#This Row],[album_type]]="album","Album",IF(spotify_data[[#This Row],[album_type]]="single","Single","Compilation"))</f>
        <v>Album</v>
      </c>
      <c r="Y7212">
        <v>255</v>
      </c>
    </row>
    <row r="7213" spans="1:25" x14ac:dyDescent="0.3">
      <c r="A7213" s="1" t="s">
        <v>796</v>
      </c>
      <c r="B7213" s="1">
        <v>1830</v>
      </c>
      <c r="C7213" s="1" t="s">
        <v>797</v>
      </c>
      <c r="D7213">
        <v>1</v>
      </c>
      <c r="E7213">
        <v>27</v>
      </c>
      <c r="F7213" s="10">
        <f>spotify_data[[#This Row],[track_popularity]]/100</f>
        <v>0.27</v>
      </c>
      <c r="G7213" s="9" t="b">
        <v>0</v>
      </c>
      <c r="H7213" s="1">
        <f>+IF(spotify_data[[#This Row],[explicit]]=FALSE,0,1)</f>
        <v>0</v>
      </c>
      <c r="I7213" s="1" t="s">
        <v>798</v>
      </c>
      <c r="J7213" s="7">
        <f>MATCH(spotify_data[[#This Row],[artist_name]],spotify_data[artist_name],0)</f>
        <v>7212</v>
      </c>
      <c r="K7213">
        <v>10</v>
      </c>
      <c r="L7213" s="10">
        <f>spotify_data[[#This Row],[artist_popularity]]/100</f>
        <v>0.1</v>
      </c>
      <c r="M7213">
        <v>34</v>
      </c>
      <c r="N7213" s="1" t="s">
        <v>23</v>
      </c>
      <c r="O7213" s="1" t="s">
        <v>799</v>
      </c>
      <c r="P7213" s="1">
        <f>MATCH(spotify_data[[#This Row],[album_id]],spotify_data[album_id],0)</f>
        <v>7212</v>
      </c>
      <c r="Q7213" s="1" t="s">
        <v>797</v>
      </c>
      <c r="R7213" s="2">
        <v>45912</v>
      </c>
      <c r="S7213" s="7">
        <f ca="1">+TODAY()-spotify_data[[#This Row],[Fecha lanzamiento Album]]</f>
        <v>119</v>
      </c>
      <c r="T7213" s="7">
        <f ca="1">+spotify_data[[#This Row],[Antigüedad Album Dias]]/60</f>
        <v>1.9833333333333334</v>
      </c>
      <c r="U7213" s="8">
        <f ca="1">spotify_data[[#This Row],[Antigüedad Album Meses]]/12</f>
        <v>0.16527777777777777</v>
      </c>
      <c r="V7213">
        <v>1</v>
      </c>
      <c r="W7213" s="1" t="s">
        <v>21</v>
      </c>
      <c r="X7213" s="1" t="str">
        <f>+IF(spotify_data[[#This Row],[album_type]]="album","Album",IF(spotify_data[[#This Row],[album_type]]="single","Single","Compilation"))</f>
        <v>Single</v>
      </c>
      <c r="Y7213">
        <v>32</v>
      </c>
    </row>
    <row r="7214" spans="1:25" x14ac:dyDescent="0.3">
      <c r="A7214" s="1" t="s">
        <v>1237</v>
      </c>
      <c r="B7214" s="1">
        <v>4907</v>
      </c>
      <c r="C7214" s="1" t="s">
        <v>1238</v>
      </c>
      <c r="D7214">
        <v>1</v>
      </c>
      <c r="E7214">
        <v>27</v>
      </c>
      <c r="F7214" s="10">
        <f>spotify_data[[#This Row],[track_popularity]]/100</f>
        <v>0.27</v>
      </c>
      <c r="G7214" s="9" t="b">
        <v>0</v>
      </c>
      <c r="H7214" s="1">
        <f>+IF(spotify_data[[#This Row],[explicit]]=FALSE,0,1)</f>
        <v>0</v>
      </c>
      <c r="I7214" s="1" t="s">
        <v>1179</v>
      </c>
      <c r="J7214" s="7">
        <f>MATCH(spotify_data[[#This Row],[artist_name]],spotify_data[artist_name],0)</f>
        <v>6487</v>
      </c>
      <c r="K7214">
        <v>23</v>
      </c>
      <c r="L7214" s="10">
        <f>spotify_data[[#This Row],[artist_popularity]]/100</f>
        <v>0.23</v>
      </c>
      <c r="M7214">
        <v>462</v>
      </c>
      <c r="N7214" s="1" t="s">
        <v>23</v>
      </c>
      <c r="O7214" s="1" t="s">
        <v>1239</v>
      </c>
      <c r="P7214" s="1">
        <f>MATCH(spotify_data[[#This Row],[album_id]],spotify_data[album_id],0)</f>
        <v>7213</v>
      </c>
      <c r="Q7214" s="1" t="s">
        <v>1238</v>
      </c>
      <c r="R7214" s="2">
        <v>45884</v>
      </c>
      <c r="S7214" s="7">
        <f ca="1">+TODAY()-spotify_data[[#This Row],[Fecha lanzamiento Album]]</f>
        <v>147</v>
      </c>
      <c r="T7214" s="7">
        <f ca="1">+spotify_data[[#This Row],[Antigüedad Album Dias]]/60</f>
        <v>2.4500000000000002</v>
      </c>
      <c r="U7214" s="8">
        <f ca="1">spotify_data[[#This Row],[Antigüedad Album Meses]]/12</f>
        <v>0.20416666666666669</v>
      </c>
      <c r="V7214">
        <v>1</v>
      </c>
      <c r="W7214" s="1" t="s">
        <v>21</v>
      </c>
      <c r="X7214" s="1" t="str">
        <f>+IF(spotify_data[[#This Row],[album_type]]="album","Album",IF(spotify_data[[#This Row],[album_type]]="single","Single","Compilation"))</f>
        <v>Single</v>
      </c>
      <c r="Y7214">
        <v>375</v>
      </c>
    </row>
    <row r="7215" spans="1:25" x14ac:dyDescent="0.3">
      <c r="A7215" s="1" t="s">
        <v>1825</v>
      </c>
      <c r="B7215" s="1">
        <v>7842</v>
      </c>
      <c r="C7215" s="1" t="s">
        <v>1826</v>
      </c>
      <c r="D7215">
        <v>1</v>
      </c>
      <c r="E7215">
        <v>27</v>
      </c>
      <c r="F7215" s="10">
        <f>spotify_data[[#This Row],[track_popularity]]/100</f>
        <v>0.27</v>
      </c>
      <c r="G7215" s="9" t="b">
        <v>0</v>
      </c>
      <c r="H7215" s="1">
        <f>+IF(spotify_data[[#This Row],[explicit]]=FALSE,0,1)</f>
        <v>0</v>
      </c>
      <c r="I7215" s="1" t="s">
        <v>1827</v>
      </c>
      <c r="J7215" s="7">
        <f>MATCH(spotify_data[[#This Row],[artist_name]],spotify_data[artist_name],0)</f>
        <v>7214</v>
      </c>
      <c r="K7215">
        <v>41</v>
      </c>
      <c r="L7215" s="10">
        <f>spotify_data[[#This Row],[artist_popularity]]/100</f>
        <v>0.41</v>
      </c>
      <c r="M7215">
        <v>2489</v>
      </c>
      <c r="N7215" s="1" t="s">
        <v>162</v>
      </c>
      <c r="O7215" s="1" t="s">
        <v>1828</v>
      </c>
      <c r="P7215" s="1">
        <f>MATCH(spotify_data[[#This Row],[album_id]],spotify_data[album_id],0)</f>
        <v>7214</v>
      </c>
      <c r="Q7215" s="1" t="s">
        <v>1826</v>
      </c>
      <c r="R7215" s="2">
        <v>45806</v>
      </c>
      <c r="S7215" s="7">
        <f ca="1">+TODAY()-spotify_data[[#This Row],[Fecha lanzamiento Album]]</f>
        <v>225</v>
      </c>
      <c r="T7215" s="7">
        <f ca="1">+spotify_data[[#This Row],[Antigüedad Album Dias]]/60</f>
        <v>3.75</v>
      </c>
      <c r="U7215" s="8">
        <f ca="1">spotify_data[[#This Row],[Antigüedad Album Meses]]/12</f>
        <v>0.3125</v>
      </c>
      <c r="V7215">
        <v>1</v>
      </c>
      <c r="W7215" s="1" t="s">
        <v>21</v>
      </c>
      <c r="X7215" s="1" t="str">
        <f>+IF(spotify_data[[#This Row],[album_type]]="album","Album",IF(spotify_data[[#This Row],[album_type]]="single","Single","Compilation"))</f>
        <v>Single</v>
      </c>
      <c r="Y7215">
        <v>22</v>
      </c>
    </row>
    <row r="7216" spans="1:25" x14ac:dyDescent="0.3">
      <c r="A7216" s="1" t="s">
        <v>2953</v>
      </c>
      <c r="B7216" s="1">
        <v>6186</v>
      </c>
      <c r="C7216" s="1" t="s">
        <v>2954</v>
      </c>
      <c r="D7216">
        <v>20</v>
      </c>
      <c r="E7216">
        <v>27</v>
      </c>
      <c r="F7216" s="10">
        <f>spotify_data[[#This Row],[track_popularity]]/100</f>
        <v>0.27</v>
      </c>
      <c r="G7216" s="9" t="b">
        <v>0</v>
      </c>
      <c r="H7216" s="1">
        <f>+IF(spotify_data[[#This Row],[explicit]]=FALSE,0,1)</f>
        <v>0</v>
      </c>
      <c r="I7216" s="1" t="s">
        <v>2955</v>
      </c>
      <c r="J7216" s="7">
        <f>MATCH(spotify_data[[#This Row],[artist_name]],spotify_data[artist_name],0)</f>
        <v>7215</v>
      </c>
      <c r="K7216">
        <v>48</v>
      </c>
      <c r="L7216" s="10">
        <f>spotify_data[[#This Row],[artist_popularity]]/100</f>
        <v>0.48</v>
      </c>
      <c r="M7216">
        <v>11894</v>
      </c>
      <c r="N7216" s="1" t="s">
        <v>147</v>
      </c>
      <c r="O7216" s="1" t="s">
        <v>2956</v>
      </c>
      <c r="P7216" s="1">
        <f>MATCH(spotify_data[[#This Row],[album_id]],spotify_data[album_id],0)</f>
        <v>7215</v>
      </c>
      <c r="Q7216" s="1" t="s">
        <v>2957</v>
      </c>
      <c r="R7216" s="2">
        <v>45575</v>
      </c>
      <c r="S7216" s="7">
        <f ca="1">+TODAY()-spotify_data[[#This Row],[Fecha lanzamiento Album]]</f>
        <v>456</v>
      </c>
      <c r="T7216" s="7">
        <f ca="1">+spotify_data[[#This Row],[Antigüedad Album Dias]]/60</f>
        <v>7.6</v>
      </c>
      <c r="U7216" s="8">
        <f ca="1">spotify_data[[#This Row],[Antigüedad Album Meses]]/12</f>
        <v>0.6333333333333333</v>
      </c>
      <c r="V7216">
        <v>28</v>
      </c>
      <c r="W7216" s="1" t="s">
        <v>1932</v>
      </c>
      <c r="X7216" s="1" t="str">
        <f>+IF(spotify_data[[#This Row],[album_type]]="album","Album",IF(spotify_data[[#This Row],[album_type]]="single","Single","Compilation"))</f>
        <v>Compilation</v>
      </c>
      <c r="Y7216">
        <v>273</v>
      </c>
    </row>
    <row r="7217" spans="1:25" x14ac:dyDescent="0.3">
      <c r="A7217" s="1" t="s">
        <v>3475</v>
      </c>
      <c r="B7217" s="1">
        <v>2541</v>
      </c>
      <c r="C7217" s="1" t="s">
        <v>3476</v>
      </c>
      <c r="D7217">
        <v>1</v>
      </c>
      <c r="E7217">
        <v>27</v>
      </c>
      <c r="F7217" s="10">
        <f>spotify_data[[#This Row],[track_popularity]]/100</f>
        <v>0.27</v>
      </c>
      <c r="G7217" s="9" t="b">
        <v>0</v>
      </c>
      <c r="H7217" s="1">
        <f>+IF(spotify_data[[#This Row],[explicit]]=FALSE,0,1)</f>
        <v>0</v>
      </c>
      <c r="I7217" s="1" t="s">
        <v>3477</v>
      </c>
      <c r="J7217" s="7">
        <f>MATCH(spotify_data[[#This Row],[artist_name]],spotify_data[artist_name],0)</f>
        <v>5382</v>
      </c>
      <c r="K7217">
        <v>41</v>
      </c>
      <c r="L7217" s="10">
        <f>spotify_data[[#This Row],[artist_popularity]]/100</f>
        <v>0.41</v>
      </c>
      <c r="M7217">
        <v>2296</v>
      </c>
      <c r="N7217" s="1" t="s">
        <v>162</v>
      </c>
      <c r="O7217" s="1" t="s">
        <v>3478</v>
      </c>
      <c r="P7217" s="1">
        <f>MATCH(spotify_data[[#This Row],[album_id]],spotify_data[album_id],0)</f>
        <v>7216</v>
      </c>
      <c r="Q7217" s="1" t="s">
        <v>3479</v>
      </c>
      <c r="R7217" s="2">
        <v>45485</v>
      </c>
      <c r="S7217" s="7">
        <f ca="1">+TODAY()-spotify_data[[#This Row],[Fecha lanzamiento Album]]</f>
        <v>546</v>
      </c>
      <c r="T7217" s="7">
        <f ca="1">+spotify_data[[#This Row],[Antigüedad Album Dias]]/60</f>
        <v>9.1</v>
      </c>
      <c r="U7217" s="8">
        <f ca="1">spotify_data[[#This Row],[Antigüedad Album Meses]]/12</f>
        <v>0.7583333333333333</v>
      </c>
      <c r="V7217">
        <v>1</v>
      </c>
      <c r="W7217" s="1" t="s">
        <v>21</v>
      </c>
      <c r="X7217" s="1" t="str">
        <f>+IF(spotify_data[[#This Row],[album_type]]="album","Album",IF(spotify_data[[#This Row],[album_type]]="single","Single","Compilation"))</f>
        <v>Single</v>
      </c>
      <c r="Y7217">
        <v>193</v>
      </c>
    </row>
    <row r="7218" spans="1:25" x14ac:dyDescent="0.3">
      <c r="A7218" s="1" t="s">
        <v>4307</v>
      </c>
      <c r="B7218" s="1">
        <v>6118</v>
      </c>
      <c r="C7218" s="1" t="s">
        <v>4308</v>
      </c>
      <c r="D7218">
        <v>1</v>
      </c>
      <c r="E7218">
        <v>27</v>
      </c>
      <c r="F7218" s="10">
        <f>spotify_data[[#This Row],[track_popularity]]/100</f>
        <v>0.27</v>
      </c>
      <c r="G7218" s="9" t="b">
        <v>0</v>
      </c>
      <c r="H7218" s="1">
        <f>+IF(spotify_data[[#This Row],[explicit]]=FALSE,0,1)</f>
        <v>0</v>
      </c>
      <c r="I7218" s="1" t="s">
        <v>3477</v>
      </c>
      <c r="J7218" s="7">
        <f>MATCH(spotify_data[[#This Row],[artist_name]],spotify_data[artist_name],0)</f>
        <v>5382</v>
      </c>
      <c r="K7218">
        <v>41</v>
      </c>
      <c r="L7218" s="10">
        <f>spotify_data[[#This Row],[artist_popularity]]/100</f>
        <v>0.41</v>
      </c>
      <c r="M7218">
        <v>2292</v>
      </c>
      <c r="N7218" s="1" t="s">
        <v>162</v>
      </c>
      <c r="O7218" s="1" t="s">
        <v>4309</v>
      </c>
      <c r="P7218" s="1">
        <f>MATCH(spotify_data[[#This Row],[album_id]],spotify_data[album_id],0)</f>
        <v>7217</v>
      </c>
      <c r="Q7218" s="1" t="s">
        <v>4308</v>
      </c>
      <c r="R7218" s="2">
        <v>45359</v>
      </c>
      <c r="S7218" s="7">
        <f ca="1">+TODAY()-spotify_data[[#This Row],[Fecha lanzamiento Album]]</f>
        <v>672</v>
      </c>
      <c r="T7218" s="7">
        <f ca="1">+spotify_data[[#This Row],[Antigüedad Album Dias]]/60</f>
        <v>11.2</v>
      </c>
      <c r="U7218" s="8">
        <f ca="1">spotify_data[[#This Row],[Antigüedad Album Meses]]/12</f>
        <v>0.93333333333333324</v>
      </c>
      <c r="V7218">
        <v>1</v>
      </c>
      <c r="W7218" s="1" t="s">
        <v>21</v>
      </c>
      <c r="X7218" s="1" t="str">
        <f>+IF(spotify_data[[#This Row],[album_type]]="album","Album",IF(spotify_data[[#This Row],[album_type]]="single","Single","Compilation"))</f>
        <v>Single</v>
      </c>
      <c r="Y7218">
        <v>284</v>
      </c>
    </row>
    <row r="7219" spans="1:25" x14ac:dyDescent="0.3">
      <c r="A7219" s="1" t="s">
        <v>4705</v>
      </c>
      <c r="B7219" s="1">
        <v>8528</v>
      </c>
      <c r="C7219" s="1" t="s">
        <v>4706</v>
      </c>
      <c r="D7219">
        <v>1</v>
      </c>
      <c r="E7219">
        <v>27</v>
      </c>
      <c r="F7219" s="10">
        <f>spotify_data[[#This Row],[track_popularity]]/100</f>
        <v>0.27</v>
      </c>
      <c r="G7219" s="9" t="b">
        <v>0</v>
      </c>
      <c r="H7219" s="1">
        <f>+IF(spotify_data[[#This Row],[explicit]]=FALSE,0,1)</f>
        <v>0</v>
      </c>
      <c r="I7219" s="1" t="s">
        <v>356</v>
      </c>
      <c r="J7219" s="7">
        <f>MATCH(spotify_data[[#This Row],[artist_name]],spotify_data[artist_name],0)</f>
        <v>6484</v>
      </c>
      <c r="K7219">
        <v>32</v>
      </c>
      <c r="L7219" s="10">
        <f>spotify_data[[#This Row],[artist_popularity]]/100</f>
        <v>0.32</v>
      </c>
      <c r="M7219">
        <v>1843</v>
      </c>
      <c r="N7219" s="1" t="s">
        <v>357</v>
      </c>
      <c r="O7219" s="1" t="s">
        <v>4707</v>
      </c>
      <c r="P7219" s="1">
        <f>MATCH(spotify_data[[#This Row],[album_id]],spotify_data[album_id],0)</f>
        <v>7218</v>
      </c>
      <c r="Q7219" s="1" t="s">
        <v>4706</v>
      </c>
      <c r="R7219" s="2">
        <v>45254</v>
      </c>
      <c r="S7219" s="7">
        <f ca="1">+TODAY()-spotify_data[[#This Row],[Fecha lanzamiento Album]]</f>
        <v>777</v>
      </c>
      <c r="T7219" s="7">
        <f ca="1">+spotify_data[[#This Row],[Antigüedad Album Dias]]/60</f>
        <v>12.95</v>
      </c>
      <c r="U7219" s="8">
        <f ca="1">spotify_data[[#This Row],[Antigüedad Album Meses]]/12</f>
        <v>1.0791666666666666</v>
      </c>
      <c r="V7219">
        <v>1</v>
      </c>
      <c r="W7219" s="1" t="s">
        <v>21</v>
      </c>
      <c r="X7219" s="1" t="str">
        <f>+IF(spotify_data[[#This Row],[album_type]]="album","Album",IF(spotify_data[[#This Row],[album_type]]="single","Single","Compilation"))</f>
        <v>Single</v>
      </c>
      <c r="Y7219">
        <v>245</v>
      </c>
    </row>
    <row r="7220" spans="1:25" x14ac:dyDescent="0.3">
      <c r="A7220" s="1" t="s">
        <v>5714</v>
      </c>
      <c r="B7220" s="1">
        <v>4110</v>
      </c>
      <c r="C7220" s="1" t="s">
        <v>5715</v>
      </c>
      <c r="D7220">
        <v>7</v>
      </c>
      <c r="E7220">
        <v>27</v>
      </c>
      <c r="F7220" s="10">
        <f>spotify_data[[#This Row],[track_popularity]]/100</f>
        <v>0.27</v>
      </c>
      <c r="G7220" s="9" t="b">
        <v>0</v>
      </c>
      <c r="H7220" s="1">
        <f>+IF(spotify_data[[#This Row],[explicit]]=FALSE,0,1)</f>
        <v>0</v>
      </c>
      <c r="I7220" s="1" t="s">
        <v>1397</v>
      </c>
      <c r="J7220" s="7">
        <f>MATCH(spotify_data[[#This Row],[artist_name]],spotify_data[artist_name],0)</f>
        <v>190</v>
      </c>
      <c r="K7220">
        <v>81</v>
      </c>
      <c r="L7220" s="10">
        <f>spotify_data[[#This Row],[artist_popularity]]/100</f>
        <v>0.81</v>
      </c>
      <c r="M7220">
        <v>26278854</v>
      </c>
      <c r="N7220" s="1" t="s">
        <v>831</v>
      </c>
      <c r="O7220" s="1" t="s">
        <v>5706</v>
      </c>
      <c r="P7220" s="1">
        <f>MATCH(spotify_data[[#This Row],[album_id]],spotify_data[album_id],0)</f>
        <v>6668</v>
      </c>
      <c r="Q7220" s="1" t="s">
        <v>5707</v>
      </c>
      <c r="R7220" s="2">
        <v>45028</v>
      </c>
      <c r="S7220" s="7">
        <f ca="1">+TODAY()-spotify_data[[#This Row],[Fecha lanzamiento Album]]</f>
        <v>1003</v>
      </c>
      <c r="T7220" s="7">
        <f ca="1">+spotify_data[[#This Row],[Antigüedad Album Dias]]/60</f>
        <v>16.716666666666665</v>
      </c>
      <c r="U7220" s="8">
        <f ca="1">spotify_data[[#This Row],[Antigüedad Album Meses]]/12</f>
        <v>1.3930555555555555</v>
      </c>
      <c r="V7220">
        <v>22</v>
      </c>
      <c r="W7220" s="1" t="s">
        <v>20</v>
      </c>
      <c r="X7220" s="1" t="str">
        <f>+IF(spotify_data[[#This Row],[album_type]]="album","Album",IF(spotify_data[[#This Row],[album_type]]="single","Single","Compilation"))</f>
        <v>Album</v>
      </c>
      <c r="Y7220">
        <v>267</v>
      </c>
    </row>
    <row r="7221" spans="1:25" x14ac:dyDescent="0.3">
      <c r="A7221" s="1" t="s">
        <v>5741</v>
      </c>
      <c r="B7221" s="1">
        <v>6925</v>
      </c>
      <c r="C7221" s="1" t="s">
        <v>5742</v>
      </c>
      <c r="D7221">
        <v>8</v>
      </c>
      <c r="E7221">
        <v>27</v>
      </c>
      <c r="F7221" s="10">
        <f>spotify_data[[#This Row],[track_popularity]]/100</f>
        <v>0.27</v>
      </c>
      <c r="G7221" s="9" t="b">
        <v>0</v>
      </c>
      <c r="H7221" s="1">
        <f>+IF(spotify_data[[#This Row],[explicit]]=FALSE,0,1)</f>
        <v>0</v>
      </c>
      <c r="I7221" s="1" t="s">
        <v>1397</v>
      </c>
      <c r="J7221" s="7">
        <f>MATCH(spotify_data[[#This Row],[artist_name]],spotify_data[artist_name],0)</f>
        <v>190</v>
      </c>
      <c r="K7221">
        <v>81</v>
      </c>
      <c r="L7221" s="10">
        <f>spotify_data[[#This Row],[artist_popularity]]/100</f>
        <v>0.81</v>
      </c>
      <c r="M7221">
        <v>26275803</v>
      </c>
      <c r="N7221" s="1" t="s">
        <v>831</v>
      </c>
      <c r="O7221" s="1" t="s">
        <v>5706</v>
      </c>
      <c r="P7221" s="1">
        <f>MATCH(spotify_data[[#This Row],[album_id]],spotify_data[album_id],0)</f>
        <v>6668</v>
      </c>
      <c r="Q7221" s="1" t="s">
        <v>5707</v>
      </c>
      <c r="R7221" s="2">
        <v>45028</v>
      </c>
      <c r="S7221" s="7">
        <f ca="1">+TODAY()-spotify_data[[#This Row],[Fecha lanzamiento Album]]</f>
        <v>1003</v>
      </c>
      <c r="T7221" s="7">
        <f ca="1">+spotify_data[[#This Row],[Antigüedad Album Dias]]/60</f>
        <v>16.716666666666665</v>
      </c>
      <c r="U7221" s="8">
        <f ca="1">spotify_data[[#This Row],[Antigüedad Album Meses]]/12</f>
        <v>1.3930555555555555</v>
      </c>
      <c r="V7221">
        <v>22</v>
      </c>
      <c r="W7221" s="1" t="s">
        <v>20</v>
      </c>
      <c r="X7221" s="1" t="str">
        <f>+IF(spotify_data[[#This Row],[album_type]]="album","Album",IF(spotify_data[[#This Row],[album_type]]="single","Single","Compilation"))</f>
        <v>Album</v>
      </c>
      <c r="Y7221">
        <v>362</v>
      </c>
    </row>
    <row r="7222" spans="1:25" x14ac:dyDescent="0.3">
      <c r="A7222" s="1" t="s">
        <v>5745</v>
      </c>
      <c r="B7222" s="1">
        <v>5075</v>
      </c>
      <c r="C7222" s="1" t="s">
        <v>5746</v>
      </c>
      <c r="D7222">
        <v>2</v>
      </c>
      <c r="E7222">
        <v>27</v>
      </c>
      <c r="F7222" s="10">
        <f>spotify_data[[#This Row],[track_popularity]]/100</f>
        <v>0.27</v>
      </c>
      <c r="G7222" s="9" t="b">
        <v>0</v>
      </c>
      <c r="H7222" s="1">
        <f>+IF(spotify_data[[#This Row],[explicit]]=FALSE,0,1)</f>
        <v>0</v>
      </c>
      <c r="I7222" s="1" t="s">
        <v>1397</v>
      </c>
      <c r="J7222" s="7">
        <f>MATCH(spotify_data[[#This Row],[artist_name]],spotify_data[artist_name],0)</f>
        <v>190</v>
      </c>
      <c r="K7222">
        <v>81</v>
      </c>
      <c r="L7222" s="10">
        <f>spotify_data[[#This Row],[artist_popularity]]/100</f>
        <v>0.81</v>
      </c>
      <c r="M7222">
        <v>26272346</v>
      </c>
      <c r="N7222" s="1" t="s">
        <v>831</v>
      </c>
      <c r="O7222" s="1" t="s">
        <v>5706</v>
      </c>
      <c r="P7222" s="1">
        <f>MATCH(spotify_data[[#This Row],[album_id]],spotify_data[album_id],0)</f>
        <v>6668</v>
      </c>
      <c r="Q7222" s="1" t="s">
        <v>5707</v>
      </c>
      <c r="R7222" s="2">
        <v>45028</v>
      </c>
      <c r="S7222" s="7">
        <f ca="1">+TODAY()-spotify_data[[#This Row],[Fecha lanzamiento Album]]</f>
        <v>1003</v>
      </c>
      <c r="T7222" s="7">
        <f ca="1">+spotify_data[[#This Row],[Antigüedad Album Dias]]/60</f>
        <v>16.716666666666665</v>
      </c>
      <c r="U7222" s="8">
        <f ca="1">spotify_data[[#This Row],[Antigüedad Album Meses]]/12</f>
        <v>1.3930555555555555</v>
      </c>
      <c r="V7222">
        <v>22</v>
      </c>
      <c r="W7222" s="1" t="s">
        <v>20</v>
      </c>
      <c r="X7222" s="1" t="str">
        <f>+IF(spotify_data[[#This Row],[album_type]]="album","Album",IF(spotify_data[[#This Row],[album_type]]="single","Single","Compilation"))</f>
        <v>Album</v>
      </c>
      <c r="Y7222">
        <v>328</v>
      </c>
    </row>
    <row r="7223" spans="1:25" x14ac:dyDescent="0.3">
      <c r="A7223" s="1" t="s">
        <v>6818</v>
      </c>
      <c r="B7223" s="1">
        <v>865</v>
      </c>
      <c r="C7223" s="1" t="s">
        <v>6819</v>
      </c>
      <c r="D7223">
        <v>1</v>
      </c>
      <c r="E7223">
        <v>27</v>
      </c>
      <c r="F7223" s="10">
        <f>spotify_data[[#This Row],[track_popularity]]/100</f>
        <v>0.27</v>
      </c>
      <c r="G7223" s="9" t="b">
        <v>0</v>
      </c>
      <c r="H7223" s="1">
        <f>+IF(spotify_data[[#This Row],[explicit]]=FALSE,0,1)</f>
        <v>0</v>
      </c>
      <c r="I7223" s="1" t="s">
        <v>6820</v>
      </c>
      <c r="J7223" s="7">
        <f>MATCH(spotify_data[[#This Row],[artist_name]],spotify_data[artist_name],0)</f>
        <v>7222</v>
      </c>
      <c r="K7223">
        <v>52</v>
      </c>
      <c r="L7223" s="10">
        <f>spotify_data[[#This Row],[artist_popularity]]/100</f>
        <v>0.52</v>
      </c>
      <c r="M7223">
        <v>24036</v>
      </c>
      <c r="N7223" s="1" t="s">
        <v>23</v>
      </c>
      <c r="O7223" s="1" t="s">
        <v>6821</v>
      </c>
      <c r="P7223" s="1">
        <f>MATCH(spotify_data[[#This Row],[album_id]],spotify_data[album_id],0)</f>
        <v>7222</v>
      </c>
      <c r="Q7223" s="1" t="s">
        <v>6822</v>
      </c>
      <c r="R7223" s="2">
        <v>44750</v>
      </c>
      <c r="S7223" s="7">
        <f ca="1">+TODAY()-spotify_data[[#This Row],[Fecha lanzamiento Album]]</f>
        <v>1281</v>
      </c>
      <c r="T7223" s="7">
        <f ca="1">+spotify_data[[#This Row],[Antigüedad Album Dias]]/60</f>
        <v>21.35</v>
      </c>
      <c r="U7223" s="8">
        <f ca="1">spotify_data[[#This Row],[Antigüedad Album Meses]]/12</f>
        <v>1.7791666666666668</v>
      </c>
      <c r="V7223">
        <v>18</v>
      </c>
      <c r="W7223" s="1" t="s">
        <v>20</v>
      </c>
      <c r="X7223" s="1" t="str">
        <f>+IF(spotify_data[[#This Row],[album_type]]="album","Album",IF(spotify_data[[#This Row],[album_type]]="single","Single","Compilation"))</f>
        <v>Album</v>
      </c>
      <c r="Y7223">
        <v>272</v>
      </c>
    </row>
    <row r="7224" spans="1:25" x14ac:dyDescent="0.3">
      <c r="A7224" s="1" t="s">
        <v>6860</v>
      </c>
      <c r="B7224" s="1">
        <v>5974</v>
      </c>
      <c r="C7224" s="1" t="s">
        <v>6861</v>
      </c>
      <c r="D7224">
        <v>2</v>
      </c>
      <c r="E7224">
        <v>27</v>
      </c>
      <c r="F7224" s="10">
        <f>spotify_data[[#This Row],[track_popularity]]/100</f>
        <v>0.27</v>
      </c>
      <c r="G7224" s="9" t="b">
        <v>0</v>
      </c>
      <c r="H7224" s="1">
        <f>+IF(spotify_data[[#This Row],[explicit]]=FALSE,0,1)</f>
        <v>0</v>
      </c>
      <c r="I7224" s="1" t="s">
        <v>6862</v>
      </c>
      <c r="J7224" s="7">
        <f>MATCH(spotify_data[[#This Row],[artist_name]],spotify_data[artist_name],0)</f>
        <v>7223</v>
      </c>
      <c r="K7224">
        <v>10</v>
      </c>
      <c r="L7224" s="10">
        <f>spotify_data[[#This Row],[artist_popularity]]/100</f>
        <v>0.1</v>
      </c>
      <c r="M7224">
        <v>212</v>
      </c>
      <c r="N7224" s="1" t="s">
        <v>23</v>
      </c>
      <c r="O7224" s="1" t="s">
        <v>6863</v>
      </c>
      <c r="P7224" s="1">
        <f>MATCH(spotify_data[[#This Row],[album_id]],spotify_data[album_id],0)</f>
        <v>7223</v>
      </c>
      <c r="Q7224" s="1" t="s">
        <v>6864</v>
      </c>
      <c r="R7224" s="2">
        <v>44736</v>
      </c>
      <c r="S7224" s="7">
        <f ca="1">+TODAY()-spotify_data[[#This Row],[Fecha lanzamiento Album]]</f>
        <v>1295</v>
      </c>
      <c r="T7224" s="7">
        <f ca="1">+spotify_data[[#This Row],[Antigüedad Album Dias]]/60</f>
        <v>21.583333333333332</v>
      </c>
      <c r="U7224" s="8">
        <f ca="1">spotify_data[[#This Row],[Antigüedad Album Meses]]/12</f>
        <v>1.7986111111111109</v>
      </c>
      <c r="V7224">
        <v>14</v>
      </c>
      <c r="W7224" s="1" t="s">
        <v>20</v>
      </c>
      <c r="X7224" s="1" t="str">
        <f>+IF(spotify_data[[#This Row],[album_type]]="album","Album",IF(spotify_data[[#This Row],[album_type]]="single","Single","Compilation"))</f>
        <v>Album</v>
      </c>
      <c r="Y7224">
        <v>288</v>
      </c>
    </row>
    <row r="7225" spans="1:25" x14ac:dyDescent="0.3">
      <c r="A7225" s="1" t="s">
        <v>7244</v>
      </c>
      <c r="B7225" s="1">
        <v>2864</v>
      </c>
      <c r="C7225" s="1" t="s">
        <v>7245</v>
      </c>
      <c r="D7225">
        <v>44</v>
      </c>
      <c r="E7225">
        <v>27</v>
      </c>
      <c r="F7225" s="10">
        <f>spotify_data[[#This Row],[track_popularity]]/100</f>
        <v>0.27</v>
      </c>
      <c r="G7225" s="9" t="b">
        <v>0</v>
      </c>
      <c r="H7225" s="1">
        <f>+IF(spotify_data[[#This Row],[explicit]]=FALSE,0,1)</f>
        <v>0</v>
      </c>
      <c r="I7225" s="1" t="s">
        <v>7219</v>
      </c>
      <c r="J7225" s="7">
        <f>MATCH(spotify_data[[#This Row],[artist_name]],spotify_data[artist_name],0)</f>
        <v>5607</v>
      </c>
      <c r="K7225">
        <v>49</v>
      </c>
      <c r="L7225" s="10">
        <f>spotify_data[[#This Row],[artist_popularity]]/100</f>
        <v>0.49</v>
      </c>
      <c r="M7225">
        <v>340022</v>
      </c>
      <c r="N7225" s="1" t="s">
        <v>23</v>
      </c>
      <c r="O7225" s="1" t="s">
        <v>7220</v>
      </c>
      <c r="P7225" s="1">
        <f>MATCH(spotify_data[[#This Row],[album_id]],spotify_data[album_id],0)</f>
        <v>5607</v>
      </c>
      <c r="Q7225" s="1" t="s">
        <v>7221</v>
      </c>
      <c r="R7225" s="2">
        <v>44659</v>
      </c>
      <c r="S7225" s="7">
        <f ca="1">+TODAY()-spotify_data[[#This Row],[Fecha lanzamiento Album]]</f>
        <v>1372</v>
      </c>
      <c r="T7225" s="7">
        <f ca="1">+spotify_data[[#This Row],[Antigüedad Album Dias]]/60</f>
        <v>22.866666666666667</v>
      </c>
      <c r="U7225" s="8">
        <f ca="1">spotify_data[[#This Row],[Antigüedad Album Meses]]/12</f>
        <v>1.9055555555555557</v>
      </c>
      <c r="V7225">
        <v>49</v>
      </c>
      <c r="W7225" s="1" t="s">
        <v>20</v>
      </c>
      <c r="X7225" s="1" t="str">
        <f>+IF(spotify_data[[#This Row],[album_type]]="album","Album",IF(spotify_data[[#This Row],[album_type]]="single","Single","Compilation"))</f>
        <v>Album</v>
      </c>
      <c r="Y7225">
        <v>282</v>
      </c>
    </row>
    <row r="7226" spans="1:25" x14ac:dyDescent="0.3">
      <c r="A7226" s="1" t="s">
        <v>7413</v>
      </c>
      <c r="B7226" s="1">
        <v>6958</v>
      </c>
      <c r="C7226" s="1" t="s">
        <v>7414</v>
      </c>
      <c r="D7226">
        <v>1</v>
      </c>
      <c r="E7226">
        <v>27</v>
      </c>
      <c r="F7226" s="10">
        <f>spotify_data[[#This Row],[track_popularity]]/100</f>
        <v>0.27</v>
      </c>
      <c r="G7226" s="9" t="b">
        <v>0</v>
      </c>
      <c r="H7226" s="1">
        <f>+IF(spotify_data[[#This Row],[explicit]]=FALSE,0,1)</f>
        <v>0</v>
      </c>
      <c r="I7226" s="1" t="s">
        <v>7415</v>
      </c>
      <c r="J7226" s="7">
        <f>MATCH(spotify_data[[#This Row],[artist_name]],spotify_data[artist_name],0)</f>
        <v>3886</v>
      </c>
      <c r="K7226">
        <v>65</v>
      </c>
      <c r="L7226" s="10">
        <f>spotify_data[[#This Row],[artist_popularity]]/100</f>
        <v>0.65</v>
      </c>
      <c r="M7226">
        <v>718358</v>
      </c>
      <c r="N7226" s="1" t="s">
        <v>1609</v>
      </c>
      <c r="O7226" s="1" t="s">
        <v>7416</v>
      </c>
      <c r="P7226" s="1">
        <f>MATCH(spotify_data[[#This Row],[album_id]],spotify_data[album_id],0)</f>
        <v>7225</v>
      </c>
      <c r="Q7226" s="1" t="s">
        <v>7417</v>
      </c>
      <c r="R7226" s="2">
        <v>44610</v>
      </c>
      <c r="S7226" s="7">
        <f ca="1">+TODAY()-spotify_data[[#This Row],[Fecha lanzamiento Album]]</f>
        <v>1421</v>
      </c>
      <c r="T7226" s="7">
        <f ca="1">+spotify_data[[#This Row],[Antigüedad Album Dias]]/60</f>
        <v>23.683333333333334</v>
      </c>
      <c r="U7226" s="8">
        <f ca="1">spotify_data[[#This Row],[Antigüedad Album Meses]]/12</f>
        <v>1.9736111111111112</v>
      </c>
      <c r="V7226">
        <v>23</v>
      </c>
      <c r="W7226" s="1" t="s">
        <v>20</v>
      </c>
      <c r="X7226" s="1" t="str">
        <f>+IF(spotify_data[[#This Row],[album_type]]="album","Album",IF(spotify_data[[#This Row],[album_type]]="single","Single","Compilation"))</f>
        <v>Album</v>
      </c>
      <c r="Y7226">
        <v>21</v>
      </c>
    </row>
    <row r="7227" spans="1:25" x14ac:dyDescent="0.3">
      <c r="A7227" s="1" t="s">
        <v>8303</v>
      </c>
      <c r="B7227" s="1">
        <v>6894</v>
      </c>
      <c r="C7227" s="1" t="s">
        <v>8304</v>
      </c>
      <c r="D7227">
        <v>1</v>
      </c>
      <c r="E7227">
        <v>27</v>
      </c>
      <c r="F7227" s="10">
        <f>spotify_data[[#This Row],[track_popularity]]/100</f>
        <v>0.27</v>
      </c>
      <c r="G7227" s="9" t="b">
        <v>0</v>
      </c>
      <c r="H7227" s="1">
        <f>+IF(spotify_data[[#This Row],[explicit]]=FALSE,0,1)</f>
        <v>0</v>
      </c>
      <c r="I7227" s="1" t="s">
        <v>8305</v>
      </c>
      <c r="J7227" s="7">
        <f>MATCH(spotify_data[[#This Row],[artist_name]],spotify_data[artist_name],0)</f>
        <v>7226</v>
      </c>
      <c r="K7227">
        <v>48</v>
      </c>
      <c r="L7227" s="10">
        <f>spotify_data[[#This Row],[artist_popularity]]/100</f>
        <v>0.48</v>
      </c>
      <c r="M7227">
        <v>43886</v>
      </c>
      <c r="N7227" s="1" t="s">
        <v>23</v>
      </c>
      <c r="O7227" s="1" t="s">
        <v>8306</v>
      </c>
      <c r="P7227" s="1">
        <f>MATCH(spotify_data[[#This Row],[album_id]],spotify_data[album_id],0)</f>
        <v>7226</v>
      </c>
      <c r="Q7227" s="1" t="s">
        <v>8304</v>
      </c>
      <c r="R7227" s="2">
        <v>44321</v>
      </c>
      <c r="S7227" s="7">
        <f ca="1">+TODAY()-spotify_data[[#This Row],[Fecha lanzamiento Album]]</f>
        <v>1710</v>
      </c>
      <c r="T7227" s="7">
        <f ca="1">+spotify_data[[#This Row],[Antigüedad Album Dias]]/60</f>
        <v>28.5</v>
      </c>
      <c r="U7227" s="8">
        <f ca="1">spotify_data[[#This Row],[Antigüedad Album Meses]]/12</f>
        <v>2.375</v>
      </c>
      <c r="V7227">
        <v>1</v>
      </c>
      <c r="W7227" s="1" t="s">
        <v>21</v>
      </c>
      <c r="X7227" s="1" t="str">
        <f>+IF(spotify_data[[#This Row],[album_type]]="album","Album",IF(spotify_data[[#This Row],[album_type]]="single","Single","Compilation"))</f>
        <v>Single</v>
      </c>
      <c r="Y7227">
        <v>278</v>
      </c>
    </row>
    <row r="7228" spans="1:25" x14ac:dyDescent="0.3">
      <c r="A7228" s="1" t="s">
        <v>9854</v>
      </c>
      <c r="B7228" s="1">
        <v>5439</v>
      </c>
      <c r="C7228" s="1" t="s">
        <v>9855</v>
      </c>
      <c r="D7228">
        <v>22</v>
      </c>
      <c r="E7228">
        <v>27</v>
      </c>
      <c r="F7228" s="10">
        <f>spotify_data[[#This Row],[track_popularity]]/100</f>
        <v>0.27</v>
      </c>
      <c r="G7228" s="9" t="b">
        <v>0</v>
      </c>
      <c r="H7228" s="1">
        <f>+IF(spotify_data[[#This Row],[explicit]]=FALSE,0,1)</f>
        <v>0</v>
      </c>
      <c r="I7228" s="1" t="s">
        <v>9851</v>
      </c>
      <c r="J7228" s="7">
        <f>MATCH(spotify_data[[#This Row],[artist_name]],spotify_data[artist_name],0)</f>
        <v>6679</v>
      </c>
      <c r="K7228">
        <v>50</v>
      </c>
      <c r="L7228" s="10">
        <f>spotify_data[[#This Row],[artist_popularity]]/100</f>
        <v>0.5</v>
      </c>
      <c r="M7228">
        <v>51295</v>
      </c>
      <c r="N7228" s="1" t="s">
        <v>4012</v>
      </c>
      <c r="O7228" s="1" t="s">
        <v>9852</v>
      </c>
      <c r="P7228" s="1">
        <f>MATCH(spotify_data[[#This Row],[album_id]],spotify_data[album_id],0)</f>
        <v>6679</v>
      </c>
      <c r="Q7228" s="1" t="s">
        <v>9853</v>
      </c>
      <c r="R7228" s="2">
        <v>43880</v>
      </c>
      <c r="S7228" s="7">
        <f ca="1">+TODAY()-spotify_data[[#This Row],[Fecha lanzamiento Album]]</f>
        <v>2151</v>
      </c>
      <c r="T7228" s="7">
        <f ca="1">+spotify_data[[#This Row],[Antigüedad Album Dias]]/60</f>
        <v>35.85</v>
      </c>
      <c r="U7228" s="8">
        <f ca="1">spotify_data[[#This Row],[Antigüedad Album Meses]]/12</f>
        <v>2.9875000000000003</v>
      </c>
      <c r="V7228">
        <v>43</v>
      </c>
      <c r="W7228" s="1" t="s">
        <v>20</v>
      </c>
      <c r="X7228" s="1" t="str">
        <f>+IF(spotify_data[[#This Row],[album_type]]="album","Album",IF(spotify_data[[#This Row],[album_type]]="single","Single","Compilation"))</f>
        <v>Album</v>
      </c>
      <c r="Y7228">
        <v>138</v>
      </c>
    </row>
    <row r="7229" spans="1:25" x14ac:dyDescent="0.3">
      <c r="A7229" s="1" t="s">
        <v>9907</v>
      </c>
      <c r="B7229" s="1">
        <v>1810</v>
      </c>
      <c r="C7229" s="1" t="s">
        <v>9908</v>
      </c>
      <c r="D7229">
        <v>5</v>
      </c>
      <c r="E7229">
        <v>27</v>
      </c>
      <c r="F7229" s="10">
        <f>spotify_data[[#This Row],[track_popularity]]/100</f>
        <v>0.27</v>
      </c>
      <c r="G7229" s="9" t="b">
        <v>0</v>
      </c>
      <c r="H7229" s="1">
        <f>+IF(spotify_data[[#This Row],[explicit]]=FALSE,0,1)</f>
        <v>0</v>
      </c>
      <c r="I7229" s="1" t="s">
        <v>8554</v>
      </c>
      <c r="J7229" s="7">
        <f>MATCH(spotify_data[[#This Row],[artist_name]],spotify_data[artist_name],0)</f>
        <v>3832</v>
      </c>
      <c r="K7229">
        <v>53</v>
      </c>
      <c r="L7229" s="10">
        <f>spotify_data[[#This Row],[artist_popularity]]/100</f>
        <v>0.53</v>
      </c>
      <c r="M7229">
        <v>1178526</v>
      </c>
      <c r="N7229" s="1" t="s">
        <v>23</v>
      </c>
      <c r="O7229" s="1" t="s">
        <v>9909</v>
      </c>
      <c r="P7229" s="1">
        <f>MATCH(spotify_data[[#This Row],[album_id]],spotify_data[album_id],0)</f>
        <v>6243</v>
      </c>
      <c r="Q7229" s="1" t="s">
        <v>9906</v>
      </c>
      <c r="R7229" s="2">
        <v>43867</v>
      </c>
      <c r="S7229" s="7">
        <f ca="1">+TODAY()-spotify_data[[#This Row],[Fecha lanzamiento Album]]</f>
        <v>2164</v>
      </c>
      <c r="T7229" s="7">
        <f ca="1">+spotify_data[[#This Row],[Antigüedad Album Dias]]/60</f>
        <v>36.06666666666667</v>
      </c>
      <c r="U7229" s="8">
        <f ca="1">spotify_data[[#This Row],[Antigüedad Album Meses]]/12</f>
        <v>3.005555555555556</v>
      </c>
      <c r="V7229">
        <v>15</v>
      </c>
      <c r="W7229" s="1" t="s">
        <v>1932</v>
      </c>
      <c r="X7229" s="1" t="str">
        <f>+IF(spotify_data[[#This Row],[album_type]]="album","Album",IF(spotify_data[[#This Row],[album_type]]="single","Single","Compilation"))</f>
        <v>Compilation</v>
      </c>
      <c r="Y7229">
        <v>307</v>
      </c>
    </row>
    <row r="7230" spans="1:25" x14ac:dyDescent="0.3">
      <c r="A7230" s="1" t="s">
        <v>9946</v>
      </c>
      <c r="B7230" s="1">
        <v>7129</v>
      </c>
      <c r="C7230" s="1" t="s">
        <v>9947</v>
      </c>
      <c r="D7230">
        <v>1</v>
      </c>
      <c r="E7230">
        <v>27</v>
      </c>
      <c r="F7230" s="10">
        <f>spotify_data[[#This Row],[track_popularity]]/100</f>
        <v>0.27</v>
      </c>
      <c r="G7230" s="9" t="b">
        <v>0</v>
      </c>
      <c r="H7230" s="1">
        <f>+IF(spotify_data[[#This Row],[explicit]]=FALSE,0,1)</f>
        <v>0</v>
      </c>
      <c r="I7230" s="1" t="s">
        <v>5897</v>
      </c>
      <c r="J7230" s="7">
        <f>MATCH(spotify_data[[#This Row],[artist_name]],spotify_data[artist_name],0)</f>
        <v>6944</v>
      </c>
      <c r="K7230">
        <v>30</v>
      </c>
      <c r="L7230" s="10">
        <f>spotify_data[[#This Row],[artist_popularity]]/100</f>
        <v>0.3</v>
      </c>
      <c r="M7230">
        <v>5446</v>
      </c>
      <c r="N7230" s="1" t="s">
        <v>5898</v>
      </c>
      <c r="O7230" s="1" t="s">
        <v>9948</v>
      </c>
      <c r="P7230" s="1">
        <f>MATCH(spotify_data[[#This Row],[album_id]],spotify_data[album_id],0)</f>
        <v>7229</v>
      </c>
      <c r="Q7230" s="1" t="s">
        <v>9947</v>
      </c>
      <c r="R7230" s="2">
        <v>43854</v>
      </c>
      <c r="S7230" s="7">
        <f ca="1">+TODAY()-spotify_data[[#This Row],[Fecha lanzamiento Album]]</f>
        <v>2177</v>
      </c>
      <c r="T7230" s="7">
        <f ca="1">+spotify_data[[#This Row],[Antigüedad Album Dias]]/60</f>
        <v>36.283333333333331</v>
      </c>
      <c r="U7230" s="8">
        <f ca="1">spotify_data[[#This Row],[Antigüedad Album Meses]]/12</f>
        <v>3.0236111111111108</v>
      </c>
      <c r="V7230">
        <v>1</v>
      </c>
      <c r="W7230" s="1" t="s">
        <v>21</v>
      </c>
      <c r="X7230" s="1" t="str">
        <f>+IF(spotify_data[[#This Row],[album_type]]="album","Album",IF(spotify_data[[#This Row],[album_type]]="single","Single","Compilation"))</f>
        <v>Single</v>
      </c>
      <c r="Y7230">
        <v>141</v>
      </c>
    </row>
    <row r="7231" spans="1:25" x14ac:dyDescent="0.3">
      <c r="A7231" s="1" t="s">
        <v>10623</v>
      </c>
      <c r="B7231" s="1">
        <v>169</v>
      </c>
      <c r="C7231" s="1" t="s">
        <v>10624</v>
      </c>
      <c r="D7231">
        <v>1</v>
      </c>
      <c r="E7231">
        <v>27</v>
      </c>
      <c r="F7231" s="10">
        <f>spotify_data[[#This Row],[track_popularity]]/100</f>
        <v>0.27</v>
      </c>
      <c r="G7231" s="9" t="b">
        <v>0</v>
      </c>
      <c r="H7231" s="1">
        <f>+IF(spotify_data[[#This Row],[explicit]]=FALSE,0,1)</f>
        <v>0</v>
      </c>
      <c r="I7231" s="1" t="s">
        <v>2924</v>
      </c>
      <c r="J7231" s="7">
        <f>MATCH(spotify_data[[#This Row],[artist_name]],spotify_data[artist_name],0)</f>
        <v>174</v>
      </c>
      <c r="K7231">
        <v>82</v>
      </c>
      <c r="L7231" s="10">
        <f>spotify_data[[#This Row],[artist_popularity]]/100</f>
        <v>0.82</v>
      </c>
      <c r="M7231">
        <v>6315216</v>
      </c>
      <c r="N7231" s="1" t="s">
        <v>2925</v>
      </c>
      <c r="O7231" s="1" t="s">
        <v>10625</v>
      </c>
      <c r="P7231" s="1">
        <f>MATCH(spotify_data[[#This Row],[album_id]],spotify_data[album_id],0)</f>
        <v>7230</v>
      </c>
      <c r="Q7231" s="1" t="s">
        <v>10624</v>
      </c>
      <c r="R7231" s="2">
        <v>43693</v>
      </c>
      <c r="S7231" s="7">
        <f ca="1">+TODAY()-spotify_data[[#This Row],[Fecha lanzamiento Album]]</f>
        <v>2338</v>
      </c>
      <c r="T7231" s="7">
        <f ca="1">+spotify_data[[#This Row],[Antigüedad Album Dias]]/60</f>
        <v>38.966666666666669</v>
      </c>
      <c r="U7231" s="8">
        <f ca="1">spotify_data[[#This Row],[Antigüedad Album Meses]]/12</f>
        <v>3.2472222222222222</v>
      </c>
      <c r="V7231">
        <v>1</v>
      </c>
      <c r="W7231" s="1" t="s">
        <v>21</v>
      </c>
      <c r="X7231" s="1" t="str">
        <f>+IF(spotify_data[[#This Row],[album_type]]="album","Album",IF(spotify_data[[#This Row],[album_type]]="single","Single","Compilation"))</f>
        <v>Single</v>
      </c>
      <c r="Y7231">
        <v>347</v>
      </c>
    </row>
    <row r="7232" spans="1:25" x14ac:dyDescent="0.3">
      <c r="A7232" s="1" t="s">
        <v>11074</v>
      </c>
      <c r="B7232" s="1">
        <v>5706</v>
      </c>
      <c r="C7232" s="1" t="s">
        <v>11075</v>
      </c>
      <c r="D7232">
        <v>2</v>
      </c>
      <c r="E7232">
        <v>27</v>
      </c>
      <c r="F7232" s="10">
        <f>spotify_data[[#This Row],[track_popularity]]/100</f>
        <v>0.27</v>
      </c>
      <c r="G7232" s="9" t="b">
        <v>0</v>
      </c>
      <c r="H7232" s="1">
        <f>+IF(spotify_data[[#This Row],[explicit]]=FALSE,0,1)</f>
        <v>0</v>
      </c>
      <c r="I7232" s="1" t="s">
        <v>8757</v>
      </c>
      <c r="J7232" s="7">
        <f>MATCH(spotify_data[[#This Row],[artist_name]],spotify_data[artist_name],0)</f>
        <v>5173</v>
      </c>
      <c r="K7232">
        <v>40</v>
      </c>
      <c r="L7232" s="10">
        <f>spotify_data[[#This Row],[artist_popularity]]/100</f>
        <v>0.4</v>
      </c>
      <c r="M7232">
        <v>149030</v>
      </c>
      <c r="N7232" s="1" t="s">
        <v>8758</v>
      </c>
      <c r="O7232" s="1" t="s">
        <v>11060</v>
      </c>
      <c r="P7232" s="1">
        <f>MATCH(spotify_data[[#This Row],[album_id]],spotify_data[album_id],0)</f>
        <v>5173</v>
      </c>
      <c r="Q7232" s="1" t="s">
        <v>11061</v>
      </c>
      <c r="R7232" s="2">
        <v>43574</v>
      </c>
      <c r="S7232" s="7">
        <f ca="1">+TODAY()-spotify_data[[#This Row],[Fecha lanzamiento Album]]</f>
        <v>2457</v>
      </c>
      <c r="T7232" s="7">
        <f ca="1">+spotify_data[[#This Row],[Antigüedad Album Dias]]/60</f>
        <v>40.950000000000003</v>
      </c>
      <c r="U7232" s="8">
        <f ca="1">spotify_data[[#This Row],[Antigüedad Album Meses]]/12</f>
        <v>3.4125000000000001</v>
      </c>
      <c r="V7232">
        <v>13</v>
      </c>
      <c r="W7232" s="1" t="s">
        <v>20</v>
      </c>
      <c r="X7232" s="1" t="str">
        <f>+IF(spotify_data[[#This Row],[album_type]]="album","Album",IF(spotify_data[[#This Row],[album_type]]="single","Single","Compilation"))</f>
        <v>Album</v>
      </c>
      <c r="Y7232">
        <v>373</v>
      </c>
    </row>
    <row r="7233" spans="1:25" x14ac:dyDescent="0.3">
      <c r="A7233" s="1" t="s">
        <v>11320</v>
      </c>
      <c r="B7233" s="1">
        <v>1165</v>
      </c>
      <c r="C7233" s="1" t="s">
        <v>11321</v>
      </c>
      <c r="D7233">
        <v>4</v>
      </c>
      <c r="E7233">
        <v>27</v>
      </c>
      <c r="F7233" s="10">
        <f>spotify_data[[#This Row],[track_popularity]]/100</f>
        <v>0.27</v>
      </c>
      <c r="G7233" s="9" t="b">
        <v>0</v>
      </c>
      <c r="H7233" s="1">
        <f>+IF(spotify_data[[#This Row],[explicit]]=FALSE,0,1)</f>
        <v>0</v>
      </c>
      <c r="I7233" s="1" t="s">
        <v>11317</v>
      </c>
      <c r="J7233" s="7">
        <f>MATCH(spotify_data[[#This Row],[artist_name]],spotify_data[artist_name],0)</f>
        <v>6707</v>
      </c>
      <c r="K7233">
        <v>42</v>
      </c>
      <c r="L7233" s="10">
        <f>spotify_data[[#This Row],[artist_popularity]]/100</f>
        <v>0.42</v>
      </c>
      <c r="M7233">
        <v>35136</v>
      </c>
      <c r="N7233" s="1" t="s">
        <v>1609</v>
      </c>
      <c r="O7233" s="1" t="s">
        <v>11318</v>
      </c>
      <c r="P7233" s="1">
        <f>MATCH(spotify_data[[#This Row],[album_id]],spotify_data[album_id],0)</f>
        <v>7232</v>
      </c>
      <c r="Q7233" s="1" t="s">
        <v>11319</v>
      </c>
      <c r="R7233" s="2">
        <v>43511</v>
      </c>
      <c r="S7233" s="7">
        <f ca="1">+TODAY()-spotify_data[[#This Row],[Fecha lanzamiento Album]]</f>
        <v>2520</v>
      </c>
      <c r="T7233" s="7">
        <f ca="1">+spotify_data[[#This Row],[Antigüedad Album Dias]]/60</f>
        <v>42</v>
      </c>
      <c r="U7233" s="8">
        <f ca="1">spotify_data[[#This Row],[Antigüedad Album Meses]]/12</f>
        <v>3.5</v>
      </c>
      <c r="V7233">
        <v>15</v>
      </c>
      <c r="W7233" s="1" t="s">
        <v>20</v>
      </c>
      <c r="X7233" s="1" t="str">
        <f>+IF(spotify_data[[#This Row],[album_type]]="album","Album",IF(spotify_data[[#This Row],[album_type]]="single","Single","Compilation"))</f>
        <v>Album</v>
      </c>
      <c r="Y7233">
        <v>529</v>
      </c>
    </row>
    <row r="7234" spans="1:25" x14ac:dyDescent="0.3">
      <c r="A7234" s="1" t="s">
        <v>11343</v>
      </c>
      <c r="B7234" s="1">
        <v>1695</v>
      </c>
      <c r="C7234" s="1" t="s">
        <v>2505</v>
      </c>
      <c r="D7234">
        <v>1</v>
      </c>
      <c r="E7234">
        <v>27</v>
      </c>
      <c r="F7234" s="10">
        <f>spotify_data[[#This Row],[track_popularity]]/100</f>
        <v>0.27</v>
      </c>
      <c r="G7234" s="9" t="b">
        <v>0</v>
      </c>
      <c r="H7234" s="1">
        <f>+IF(spotify_data[[#This Row],[explicit]]=FALSE,0,1)</f>
        <v>0</v>
      </c>
      <c r="I7234" s="1" t="s">
        <v>11344</v>
      </c>
      <c r="J7234" s="7">
        <f>MATCH(spotify_data[[#This Row],[artist_name]],spotify_data[artist_name],0)</f>
        <v>7077</v>
      </c>
      <c r="K7234">
        <v>54</v>
      </c>
      <c r="L7234" s="10">
        <f>spotify_data[[#This Row],[artist_popularity]]/100</f>
        <v>0.54</v>
      </c>
      <c r="M7234">
        <v>170169</v>
      </c>
      <c r="N7234" s="1" t="s">
        <v>6953</v>
      </c>
      <c r="O7234" s="1" t="s">
        <v>11345</v>
      </c>
      <c r="P7234" s="1">
        <f>MATCH(spotify_data[[#This Row],[album_id]],spotify_data[album_id],0)</f>
        <v>7077</v>
      </c>
      <c r="Q7234" s="1" t="s">
        <v>11346</v>
      </c>
      <c r="R7234" s="2">
        <v>43504</v>
      </c>
      <c r="S7234" s="7">
        <f ca="1">+TODAY()-spotify_data[[#This Row],[Fecha lanzamiento Album]]</f>
        <v>2527</v>
      </c>
      <c r="T7234" s="7">
        <f ca="1">+spotify_data[[#This Row],[Antigüedad Album Dias]]/60</f>
        <v>42.116666666666667</v>
      </c>
      <c r="U7234" s="8">
        <f ca="1">spotify_data[[#This Row],[Antigüedad Album Meses]]/12</f>
        <v>3.5097222222222224</v>
      </c>
      <c r="V7234">
        <v>9</v>
      </c>
      <c r="W7234" s="1" t="s">
        <v>20</v>
      </c>
      <c r="X7234" s="1" t="str">
        <f>+IF(spotify_data[[#This Row],[album_type]]="album","Album",IF(spotify_data[[#This Row],[album_type]]="single","Single","Compilation"))</f>
        <v>Album</v>
      </c>
      <c r="Y7234">
        <v>166</v>
      </c>
    </row>
    <row r="7235" spans="1:25" x14ac:dyDescent="0.3">
      <c r="A7235" s="1" t="s">
        <v>12648</v>
      </c>
      <c r="B7235" s="1">
        <v>7616</v>
      </c>
      <c r="C7235" s="1" t="s">
        <v>12649</v>
      </c>
      <c r="D7235">
        <v>3</v>
      </c>
      <c r="E7235">
        <v>27</v>
      </c>
      <c r="F7235" s="10">
        <f>spotify_data[[#This Row],[track_popularity]]/100</f>
        <v>0.27</v>
      </c>
      <c r="G7235" s="9" t="b">
        <v>0</v>
      </c>
      <c r="H7235" s="1">
        <f>+IF(spotify_data[[#This Row],[explicit]]=FALSE,0,1)</f>
        <v>0</v>
      </c>
      <c r="I7235" s="1" t="s">
        <v>4011</v>
      </c>
      <c r="J7235" s="7">
        <f>MATCH(spotify_data[[#This Row],[artist_name]],spotify_data[artist_name],0)</f>
        <v>4912</v>
      </c>
      <c r="K7235">
        <v>58</v>
      </c>
      <c r="L7235" s="10">
        <f>spotify_data[[#This Row],[artist_popularity]]/100</f>
        <v>0.57999999999999996</v>
      </c>
      <c r="M7235">
        <v>78550</v>
      </c>
      <c r="N7235" s="1" t="s">
        <v>4012</v>
      </c>
      <c r="O7235" s="1" t="s">
        <v>12646</v>
      </c>
      <c r="P7235" s="1">
        <f>MATCH(spotify_data[[#This Row],[album_id]],spotify_data[album_id],0)</f>
        <v>7234</v>
      </c>
      <c r="Q7235" s="1" t="s">
        <v>12647</v>
      </c>
      <c r="R7235" s="2">
        <v>43187</v>
      </c>
      <c r="S7235" s="7">
        <f ca="1">+TODAY()-spotify_data[[#This Row],[Fecha lanzamiento Album]]</f>
        <v>2844</v>
      </c>
      <c r="T7235" s="7">
        <f ca="1">+spotify_data[[#This Row],[Antigüedad Album Dias]]/60</f>
        <v>47.4</v>
      </c>
      <c r="U7235" s="8">
        <f ca="1">spotify_data[[#This Row],[Antigüedad Album Meses]]/12</f>
        <v>3.9499999999999997</v>
      </c>
      <c r="V7235">
        <v>47</v>
      </c>
      <c r="W7235" s="1" t="s">
        <v>20</v>
      </c>
      <c r="X7235" s="1" t="str">
        <f>+IF(spotify_data[[#This Row],[album_type]]="album","Album",IF(spotify_data[[#This Row],[album_type]]="single","Single","Compilation"))</f>
        <v>Album</v>
      </c>
      <c r="Y7235">
        <v>24</v>
      </c>
    </row>
    <row r="7236" spans="1:25" x14ac:dyDescent="0.3">
      <c r="A7236" s="1" t="s">
        <v>13055</v>
      </c>
      <c r="B7236" s="1">
        <v>8201</v>
      </c>
      <c r="C7236" s="1" t="s">
        <v>13056</v>
      </c>
      <c r="D7236">
        <v>3</v>
      </c>
      <c r="E7236">
        <v>27</v>
      </c>
      <c r="F7236" s="10">
        <f>spotify_data[[#This Row],[track_popularity]]/100</f>
        <v>0.27</v>
      </c>
      <c r="G7236" s="9" t="b">
        <v>0</v>
      </c>
      <c r="H7236" s="1">
        <f>+IF(spotify_data[[#This Row],[explicit]]=FALSE,0,1)</f>
        <v>0</v>
      </c>
      <c r="I7236" s="1" t="s">
        <v>318</v>
      </c>
      <c r="J7236" s="7">
        <f>MATCH(spotify_data[[#This Row],[artist_name]],spotify_data[artist_name],0)</f>
        <v>2</v>
      </c>
      <c r="K7236">
        <v>100</v>
      </c>
      <c r="L7236" s="10">
        <f>spotify_data[[#This Row],[artist_popularity]]/100</f>
        <v>1</v>
      </c>
      <c r="M7236">
        <v>145396321</v>
      </c>
      <c r="N7236" s="1" t="s">
        <v>319</v>
      </c>
      <c r="O7236" s="1" t="s">
        <v>13053</v>
      </c>
      <c r="P7236" s="1">
        <f>MATCH(spotify_data[[#This Row],[album_id]],spotify_data[album_id],0)</f>
        <v>527</v>
      </c>
      <c r="Q7236" s="1" t="s">
        <v>13054</v>
      </c>
      <c r="R7236" s="2">
        <v>43048</v>
      </c>
      <c r="S7236" s="7">
        <f ca="1">+TODAY()-spotify_data[[#This Row],[Fecha lanzamiento Album]]</f>
        <v>2983</v>
      </c>
      <c r="T7236" s="7">
        <f ca="1">+spotify_data[[#This Row],[Antigüedad Album Dias]]/60</f>
        <v>49.716666666666669</v>
      </c>
      <c r="U7236" s="8">
        <f ca="1">spotify_data[[#This Row],[Antigüedad Album Meses]]/12</f>
        <v>4.1430555555555557</v>
      </c>
      <c r="V7236">
        <v>46</v>
      </c>
      <c r="W7236" s="1" t="s">
        <v>20</v>
      </c>
      <c r="X7236" s="1" t="str">
        <f>+IF(spotify_data[[#This Row],[album_type]]="album","Album",IF(spotify_data[[#This Row],[album_type]]="single","Single","Compilation"))</f>
        <v>Album</v>
      </c>
      <c r="Y7236">
        <v>41</v>
      </c>
    </row>
    <row r="7237" spans="1:25" x14ac:dyDescent="0.3">
      <c r="A7237" s="1" t="s">
        <v>13104</v>
      </c>
      <c r="B7237" s="1">
        <v>6936</v>
      </c>
      <c r="C7237" s="1" t="s">
        <v>13105</v>
      </c>
      <c r="D7237">
        <v>14</v>
      </c>
      <c r="E7237">
        <v>27</v>
      </c>
      <c r="F7237" s="10">
        <f>spotify_data[[#This Row],[track_popularity]]/100</f>
        <v>0.27</v>
      </c>
      <c r="G7237" s="9" t="b">
        <v>0</v>
      </c>
      <c r="H7237" s="1">
        <f>+IF(spotify_data[[#This Row],[explicit]]=FALSE,0,1)</f>
        <v>0</v>
      </c>
      <c r="I7237" s="1" t="s">
        <v>318</v>
      </c>
      <c r="J7237" s="7">
        <f>MATCH(spotify_data[[#This Row],[artist_name]],spotify_data[artist_name],0)</f>
        <v>2</v>
      </c>
      <c r="K7237">
        <v>100</v>
      </c>
      <c r="L7237" s="10">
        <f>spotify_data[[#This Row],[artist_popularity]]/100</f>
        <v>1</v>
      </c>
      <c r="M7237">
        <v>145489371</v>
      </c>
      <c r="N7237" s="1" t="s">
        <v>319</v>
      </c>
      <c r="O7237" s="1" t="s">
        <v>13053</v>
      </c>
      <c r="P7237" s="1">
        <f>MATCH(spotify_data[[#This Row],[album_id]],spotify_data[album_id],0)</f>
        <v>527</v>
      </c>
      <c r="Q7237" s="1" t="s">
        <v>13054</v>
      </c>
      <c r="R7237" s="2">
        <v>43048</v>
      </c>
      <c r="S7237" s="7">
        <f ca="1">+TODAY()-spotify_data[[#This Row],[Fecha lanzamiento Album]]</f>
        <v>2983</v>
      </c>
      <c r="T7237" s="7">
        <f ca="1">+spotify_data[[#This Row],[Antigüedad Album Dias]]/60</f>
        <v>49.716666666666669</v>
      </c>
      <c r="U7237" s="8">
        <f ca="1">spotify_data[[#This Row],[Antigüedad Album Meses]]/12</f>
        <v>4.1430555555555557</v>
      </c>
      <c r="V7237">
        <v>46</v>
      </c>
      <c r="W7237" s="1" t="s">
        <v>20</v>
      </c>
      <c r="X7237" s="1" t="str">
        <f>+IF(spotify_data[[#This Row],[album_type]]="album","Album",IF(spotify_data[[#This Row],[album_type]]="single","Single","Compilation"))</f>
        <v>Album</v>
      </c>
      <c r="Y7237">
        <v>492</v>
      </c>
    </row>
    <row r="7238" spans="1:25" x14ac:dyDescent="0.3">
      <c r="A7238" s="1" t="s">
        <v>13114</v>
      </c>
      <c r="B7238" s="1">
        <v>6462</v>
      </c>
      <c r="C7238" s="1" t="s">
        <v>13115</v>
      </c>
      <c r="D7238">
        <v>21</v>
      </c>
      <c r="E7238">
        <v>27</v>
      </c>
      <c r="F7238" s="10">
        <f>spotify_data[[#This Row],[track_popularity]]/100</f>
        <v>0.27</v>
      </c>
      <c r="G7238" s="9" t="b">
        <v>0</v>
      </c>
      <c r="H7238" s="1">
        <f>+IF(spotify_data[[#This Row],[explicit]]=FALSE,0,1)</f>
        <v>0</v>
      </c>
      <c r="I7238" s="1" t="s">
        <v>13116</v>
      </c>
      <c r="J7238" s="7">
        <f>MATCH(spotify_data[[#This Row],[artist_name]],spotify_data[artist_name],0)</f>
        <v>3890</v>
      </c>
      <c r="K7238">
        <v>54</v>
      </c>
      <c r="L7238" s="10">
        <f>spotify_data[[#This Row],[artist_popularity]]/100</f>
        <v>0.54</v>
      </c>
      <c r="M7238">
        <v>1993973</v>
      </c>
      <c r="N7238" s="1" t="s">
        <v>395</v>
      </c>
      <c r="O7238" s="1" t="s">
        <v>13053</v>
      </c>
      <c r="P7238" s="1">
        <f>MATCH(spotify_data[[#This Row],[album_id]],spotify_data[album_id],0)</f>
        <v>527</v>
      </c>
      <c r="Q7238" s="1" t="s">
        <v>13054</v>
      </c>
      <c r="R7238" s="2">
        <v>43048</v>
      </c>
      <c r="S7238" s="7">
        <f ca="1">+TODAY()-spotify_data[[#This Row],[Fecha lanzamiento Album]]</f>
        <v>2983</v>
      </c>
      <c r="T7238" s="7">
        <f ca="1">+spotify_data[[#This Row],[Antigüedad Album Dias]]/60</f>
        <v>49.716666666666669</v>
      </c>
      <c r="U7238" s="8">
        <f ca="1">spotify_data[[#This Row],[Antigüedad Album Meses]]/12</f>
        <v>4.1430555555555557</v>
      </c>
      <c r="V7238">
        <v>46</v>
      </c>
      <c r="W7238" s="1" t="s">
        <v>20</v>
      </c>
      <c r="X7238" s="1" t="str">
        <f>+IF(spotify_data[[#This Row],[album_type]]="album","Album",IF(spotify_data[[#This Row],[album_type]]="single","Single","Compilation"))</f>
        <v>Album</v>
      </c>
      <c r="Y7238">
        <v>358</v>
      </c>
    </row>
    <row r="7239" spans="1:25" x14ac:dyDescent="0.3">
      <c r="A7239" s="1" t="s">
        <v>14257</v>
      </c>
      <c r="B7239" s="1">
        <v>7546</v>
      </c>
      <c r="C7239" s="1" t="s">
        <v>14258</v>
      </c>
      <c r="D7239">
        <v>16</v>
      </c>
      <c r="E7239">
        <v>27</v>
      </c>
      <c r="F7239" s="10">
        <f>spotify_data[[#This Row],[track_popularity]]/100</f>
        <v>0.27</v>
      </c>
      <c r="G7239" s="9" t="b">
        <v>0</v>
      </c>
      <c r="H7239" s="1">
        <f>+IF(spotify_data[[#This Row],[explicit]]=FALSE,0,1)</f>
        <v>0</v>
      </c>
      <c r="I7239" s="1" t="s">
        <v>14259</v>
      </c>
      <c r="J7239" s="7">
        <f>MATCH(spotify_data[[#This Row],[artist_name]],spotify_data[artist_name],0)</f>
        <v>7238</v>
      </c>
      <c r="K7239">
        <v>26</v>
      </c>
      <c r="L7239" s="10">
        <f>spotify_data[[#This Row],[artist_popularity]]/100</f>
        <v>0.26</v>
      </c>
      <c r="M7239">
        <v>20377</v>
      </c>
      <c r="N7239" s="1" t="s">
        <v>14260</v>
      </c>
      <c r="O7239" s="1" t="s">
        <v>14261</v>
      </c>
      <c r="P7239" s="1">
        <f>MATCH(spotify_data[[#This Row],[album_id]],spotify_data[album_id],0)</f>
        <v>7238</v>
      </c>
      <c r="Q7239" s="1" t="s">
        <v>14262</v>
      </c>
      <c r="R7239" s="2">
        <v>42692</v>
      </c>
      <c r="S7239" s="7">
        <f ca="1">+TODAY()-spotify_data[[#This Row],[Fecha lanzamiento Album]]</f>
        <v>3339</v>
      </c>
      <c r="T7239" s="7">
        <f ca="1">+spotify_data[[#This Row],[Antigüedad Album Dias]]/60</f>
        <v>55.65</v>
      </c>
      <c r="U7239" s="8">
        <f ca="1">spotify_data[[#This Row],[Antigüedad Album Meses]]/12</f>
        <v>4.6375000000000002</v>
      </c>
      <c r="V7239">
        <v>19</v>
      </c>
      <c r="W7239" s="1" t="s">
        <v>1932</v>
      </c>
      <c r="X7239" s="1" t="str">
        <f>+IF(spotify_data[[#This Row],[album_type]]="album","Album",IF(spotify_data[[#This Row],[album_type]]="single","Single","Compilation"))</f>
        <v>Compilation</v>
      </c>
      <c r="Y7239">
        <v>352</v>
      </c>
    </row>
    <row r="7240" spans="1:25" x14ac:dyDescent="0.3">
      <c r="A7240" s="1" t="s">
        <v>14397</v>
      </c>
      <c r="B7240" s="1">
        <v>596</v>
      </c>
      <c r="C7240" s="1" t="s">
        <v>14398</v>
      </c>
      <c r="D7240">
        <v>1</v>
      </c>
      <c r="E7240">
        <v>27</v>
      </c>
      <c r="F7240" s="10">
        <f>spotify_data[[#This Row],[track_popularity]]/100</f>
        <v>0.27</v>
      </c>
      <c r="G7240" s="9" t="b">
        <v>0</v>
      </c>
      <c r="H7240" s="1">
        <f>+IF(spotify_data[[#This Row],[explicit]]=FALSE,0,1)</f>
        <v>0</v>
      </c>
      <c r="I7240" s="1" t="s">
        <v>854</v>
      </c>
      <c r="J7240" s="7">
        <f>MATCH(spotify_data[[#This Row],[artist_name]],spotify_data[artist_name],0)</f>
        <v>127</v>
      </c>
      <c r="K7240">
        <v>85</v>
      </c>
      <c r="L7240" s="10">
        <f>spotify_data[[#This Row],[artist_popularity]]/100</f>
        <v>0.85</v>
      </c>
      <c r="M7240">
        <v>49083617</v>
      </c>
      <c r="N7240" s="1" t="s">
        <v>855</v>
      </c>
      <c r="O7240" s="1" t="s">
        <v>14395</v>
      </c>
      <c r="P7240" s="1">
        <f>MATCH(spotify_data[[#This Row],[album_id]],spotify_data[album_id],0)</f>
        <v>6962</v>
      </c>
      <c r="Q7240" s="1" t="s">
        <v>14396</v>
      </c>
      <c r="R7240" s="2">
        <v>42650</v>
      </c>
      <c r="S7240" s="7">
        <f ca="1">+TODAY()-spotify_data[[#This Row],[Fecha lanzamiento Album]]</f>
        <v>3381</v>
      </c>
      <c r="T7240" s="7">
        <f ca="1">+spotify_data[[#This Row],[Antigüedad Album Dias]]/60</f>
        <v>56.35</v>
      </c>
      <c r="U7240" s="8">
        <f ca="1">spotify_data[[#This Row],[Antigüedad Album Meses]]/12</f>
        <v>4.6958333333333337</v>
      </c>
      <c r="V7240">
        <v>4</v>
      </c>
      <c r="W7240" s="1" t="s">
        <v>21</v>
      </c>
      <c r="X7240" s="1" t="str">
        <f>+IF(spotify_data[[#This Row],[album_type]]="album","Album",IF(spotify_data[[#This Row],[album_type]]="single","Single","Compilation"))</f>
        <v>Single</v>
      </c>
      <c r="Y7240">
        <v>91</v>
      </c>
    </row>
    <row r="7241" spans="1:25" x14ac:dyDescent="0.3">
      <c r="A7241" s="1" t="s">
        <v>15390</v>
      </c>
      <c r="B7241" s="1">
        <v>3698</v>
      </c>
      <c r="C7241" s="1" t="s">
        <v>15391</v>
      </c>
      <c r="D7241">
        <v>21</v>
      </c>
      <c r="E7241">
        <v>27</v>
      </c>
      <c r="F7241" s="10">
        <f>spotify_data[[#This Row],[track_popularity]]/100</f>
        <v>0.27</v>
      </c>
      <c r="G7241" s="9" t="b">
        <v>0</v>
      </c>
      <c r="H7241" s="1">
        <f>+IF(spotify_data[[#This Row],[explicit]]=FALSE,0,1)</f>
        <v>0</v>
      </c>
      <c r="I7241" s="1" t="s">
        <v>7530</v>
      </c>
      <c r="J7241" s="7">
        <f>MATCH(spotify_data[[#This Row],[artist_name]],spotify_data[artist_name],0)</f>
        <v>1778</v>
      </c>
      <c r="K7241">
        <v>72</v>
      </c>
      <c r="L7241" s="10">
        <f>spotify_data[[#This Row],[artist_popularity]]/100</f>
        <v>0.72</v>
      </c>
      <c r="M7241">
        <v>4034180</v>
      </c>
      <c r="N7241" s="1" t="s">
        <v>218</v>
      </c>
      <c r="O7241" s="1" t="s">
        <v>15392</v>
      </c>
      <c r="P7241" s="1">
        <f>MATCH(spotify_data[[#This Row],[album_id]],spotify_data[album_id],0)</f>
        <v>7240</v>
      </c>
      <c r="Q7241" s="1" t="s">
        <v>15393</v>
      </c>
      <c r="R7241" s="2">
        <v>42279</v>
      </c>
      <c r="S7241" s="7">
        <f ca="1">+TODAY()-spotify_data[[#This Row],[Fecha lanzamiento Album]]</f>
        <v>3752</v>
      </c>
      <c r="T7241" s="7">
        <f ca="1">+spotify_data[[#This Row],[Antigüedad Album Dias]]/60</f>
        <v>62.533333333333331</v>
      </c>
      <c r="U7241" s="8">
        <f ca="1">spotify_data[[#This Row],[Antigüedad Album Meses]]/12</f>
        <v>5.2111111111111112</v>
      </c>
      <c r="V7241">
        <v>24</v>
      </c>
      <c r="W7241" s="1" t="s">
        <v>20</v>
      </c>
      <c r="X7241" s="1" t="str">
        <f>+IF(spotify_data[[#This Row],[album_type]]="album","Album",IF(spotify_data[[#This Row],[album_type]]="single","Single","Compilation"))</f>
        <v>Album</v>
      </c>
      <c r="Y7241">
        <v>349</v>
      </c>
    </row>
    <row r="7242" spans="1:25" x14ac:dyDescent="0.3">
      <c r="A7242" s="1" t="s">
        <v>15755</v>
      </c>
      <c r="B7242" s="1">
        <v>3419</v>
      </c>
      <c r="C7242" s="1" t="s">
        <v>15756</v>
      </c>
      <c r="D7242">
        <v>19</v>
      </c>
      <c r="E7242">
        <v>27</v>
      </c>
      <c r="F7242" s="10">
        <f>spotify_data[[#This Row],[track_popularity]]/100</f>
        <v>0.27</v>
      </c>
      <c r="G7242" s="9" t="b">
        <v>0</v>
      </c>
      <c r="H7242" s="1">
        <f>+IF(spotify_data[[#This Row],[explicit]]=FALSE,0,1)</f>
        <v>0</v>
      </c>
      <c r="I7242" s="1" t="s">
        <v>15757</v>
      </c>
      <c r="J7242" s="7">
        <f>MATCH(spotify_data[[#This Row],[artist_name]],spotify_data[artist_name],0)</f>
        <v>7188</v>
      </c>
      <c r="K7242">
        <v>18</v>
      </c>
      <c r="L7242" s="10">
        <f>spotify_data[[#This Row],[artist_popularity]]/100</f>
        <v>0.18</v>
      </c>
      <c r="M7242">
        <v>772</v>
      </c>
      <c r="N7242" s="1" t="s">
        <v>5224</v>
      </c>
      <c r="O7242" s="1" t="s">
        <v>15758</v>
      </c>
      <c r="P7242" s="1">
        <f>MATCH(spotify_data[[#This Row],[album_id]],spotify_data[album_id],0)</f>
        <v>6967</v>
      </c>
      <c r="Q7242" s="1" t="s">
        <v>15759</v>
      </c>
      <c r="R7242" s="2">
        <v>42146</v>
      </c>
      <c r="S7242" s="7">
        <f ca="1">+TODAY()-spotify_data[[#This Row],[Fecha lanzamiento Album]]</f>
        <v>3885</v>
      </c>
      <c r="T7242" s="7">
        <f ca="1">+spotify_data[[#This Row],[Antigüedad Album Dias]]/60</f>
        <v>64.75</v>
      </c>
      <c r="U7242" s="8">
        <f ca="1">spotify_data[[#This Row],[Antigüedad Album Meses]]/12</f>
        <v>5.395833333333333</v>
      </c>
      <c r="V7242">
        <v>24</v>
      </c>
      <c r="W7242" s="1" t="s">
        <v>1932</v>
      </c>
      <c r="X7242" s="1" t="str">
        <f>+IF(spotify_data[[#This Row],[album_type]]="album","Album",IF(spotify_data[[#This Row],[album_type]]="single","Single","Compilation"))</f>
        <v>Compilation</v>
      </c>
      <c r="Y7242">
        <v>194</v>
      </c>
    </row>
    <row r="7243" spans="1:25" x14ac:dyDescent="0.3">
      <c r="A7243" s="1" t="s">
        <v>17058</v>
      </c>
      <c r="B7243" s="1">
        <v>5202</v>
      </c>
      <c r="C7243" s="1" t="s">
        <v>17059</v>
      </c>
      <c r="D7243">
        <v>5</v>
      </c>
      <c r="E7243">
        <v>27</v>
      </c>
      <c r="F7243" s="10">
        <f>spotify_data[[#This Row],[track_popularity]]/100</f>
        <v>0.27</v>
      </c>
      <c r="G7243" s="9" t="b">
        <v>0</v>
      </c>
      <c r="H7243" s="1">
        <f>+IF(spotify_data[[#This Row],[explicit]]=FALSE,0,1)</f>
        <v>0</v>
      </c>
      <c r="I7243" s="1" t="s">
        <v>17055</v>
      </c>
      <c r="J7243" s="7">
        <f>MATCH(spotify_data[[#This Row],[artist_name]],spotify_data[artist_name],0)</f>
        <v>7242</v>
      </c>
      <c r="K7243">
        <v>17</v>
      </c>
      <c r="L7243" s="10">
        <f>spotify_data[[#This Row],[artist_popularity]]/100</f>
        <v>0.17</v>
      </c>
      <c r="M7243">
        <v>363</v>
      </c>
      <c r="N7243" s="1" t="s">
        <v>11031</v>
      </c>
      <c r="O7243" s="1" t="s">
        <v>17056</v>
      </c>
      <c r="P7243" s="1">
        <f>MATCH(spotify_data[[#This Row],[album_id]],spotify_data[album_id],0)</f>
        <v>7242</v>
      </c>
      <c r="Q7243" s="1" t="s">
        <v>17057</v>
      </c>
      <c r="R7243" s="2">
        <v>41610</v>
      </c>
      <c r="S7243" s="7">
        <f ca="1">+TODAY()-spotify_data[[#This Row],[Fecha lanzamiento Album]]</f>
        <v>4421</v>
      </c>
      <c r="T7243" s="7">
        <f ca="1">+spotify_data[[#This Row],[Antigüedad Album Dias]]/60</f>
        <v>73.683333333333337</v>
      </c>
      <c r="U7243" s="8">
        <f ca="1">spotify_data[[#This Row],[Antigüedad Album Meses]]/12</f>
        <v>6.1402777777777784</v>
      </c>
      <c r="V7243">
        <v>58</v>
      </c>
      <c r="W7243" s="1" t="s">
        <v>1932</v>
      </c>
      <c r="X7243" s="1" t="str">
        <f>+IF(spotify_data[[#This Row],[album_type]]="album","Album",IF(spotify_data[[#This Row],[album_type]]="single","Single","Compilation"))</f>
        <v>Compilation</v>
      </c>
      <c r="Y7243">
        <v>331</v>
      </c>
    </row>
    <row r="7244" spans="1:25" x14ac:dyDescent="0.3">
      <c r="A7244" s="1" t="s">
        <v>17383</v>
      </c>
      <c r="B7244" s="1">
        <v>5739</v>
      </c>
      <c r="C7244" s="1" t="s">
        <v>17384</v>
      </c>
      <c r="D7244">
        <v>16</v>
      </c>
      <c r="E7244">
        <v>27</v>
      </c>
      <c r="F7244" s="10">
        <f>spotify_data[[#This Row],[track_popularity]]/100</f>
        <v>0.27</v>
      </c>
      <c r="G7244" s="9" t="b">
        <v>0</v>
      </c>
      <c r="H7244" s="1">
        <f>+IF(spotify_data[[#This Row],[explicit]]=FALSE,0,1)</f>
        <v>0</v>
      </c>
      <c r="I7244" s="1" t="s">
        <v>4721</v>
      </c>
      <c r="J7244" s="7">
        <f>MATCH(spotify_data[[#This Row],[artist_name]],spotify_data[artist_name],0)</f>
        <v>6127</v>
      </c>
      <c r="K7244">
        <v>43</v>
      </c>
      <c r="L7244" s="10">
        <f>spotify_data[[#This Row],[artist_popularity]]/100</f>
        <v>0.43</v>
      </c>
      <c r="M7244">
        <v>23528</v>
      </c>
      <c r="N7244" s="1" t="s">
        <v>23</v>
      </c>
      <c r="O7244" s="1" t="s">
        <v>17385</v>
      </c>
      <c r="P7244" s="1">
        <f>MATCH(spotify_data[[#This Row],[album_id]],spotify_data[album_id],0)</f>
        <v>6851</v>
      </c>
      <c r="Q7244" s="1" t="s">
        <v>17386</v>
      </c>
      <c r="R7244" s="2">
        <v>41471</v>
      </c>
      <c r="S7244" s="7">
        <f ca="1">+TODAY()-spotify_data[[#This Row],[Fecha lanzamiento Album]]</f>
        <v>4560</v>
      </c>
      <c r="T7244" s="7">
        <f ca="1">+spotify_data[[#This Row],[Antigüedad Album Dias]]/60</f>
        <v>76</v>
      </c>
      <c r="U7244" s="8">
        <f ca="1">spotify_data[[#This Row],[Antigüedad Album Meses]]/12</f>
        <v>6.333333333333333</v>
      </c>
      <c r="V7244">
        <v>26</v>
      </c>
      <c r="W7244" s="1" t="s">
        <v>20</v>
      </c>
      <c r="X7244" s="1" t="str">
        <f>+IF(spotify_data[[#This Row],[album_type]]="album","Album",IF(spotify_data[[#This Row],[album_type]]="single","Single","Compilation"))</f>
        <v>Album</v>
      </c>
      <c r="Y7244">
        <v>205</v>
      </c>
    </row>
    <row r="7245" spans="1:25" x14ac:dyDescent="0.3">
      <c r="A7245" s="1" t="s">
        <v>17551</v>
      </c>
      <c r="B7245" s="1">
        <v>1672</v>
      </c>
      <c r="C7245" s="1" t="s">
        <v>17552</v>
      </c>
      <c r="D7245">
        <v>8</v>
      </c>
      <c r="E7245">
        <v>27</v>
      </c>
      <c r="F7245" s="10">
        <f>spotify_data[[#This Row],[track_popularity]]/100</f>
        <v>0.27</v>
      </c>
      <c r="G7245" s="9" t="b">
        <v>1</v>
      </c>
      <c r="H7245" s="1">
        <f>+IF(spotify_data[[#This Row],[explicit]]=FALSE,0,1)</f>
        <v>1</v>
      </c>
      <c r="I7245" s="1" t="s">
        <v>7805</v>
      </c>
      <c r="J7245" s="7">
        <f>MATCH(spotify_data[[#This Row],[artist_name]],spotify_data[artist_name],0)</f>
        <v>37</v>
      </c>
      <c r="K7245">
        <v>83</v>
      </c>
      <c r="L7245" s="10">
        <f>spotify_data[[#This Row],[artist_popularity]]/100</f>
        <v>0.83</v>
      </c>
      <c r="M7245">
        <v>21591569</v>
      </c>
      <c r="N7245" s="1" t="s">
        <v>23</v>
      </c>
      <c r="O7245" s="1" t="s">
        <v>17529</v>
      </c>
      <c r="P7245" s="1">
        <f>MATCH(spotify_data[[#This Row],[album_id]],spotify_data[album_id],0)</f>
        <v>4300</v>
      </c>
      <c r="Q7245" s="1" t="s">
        <v>17530</v>
      </c>
      <c r="R7245" s="2">
        <v>41387</v>
      </c>
      <c r="S7245" s="7">
        <f ca="1">+TODAY()-spotify_data[[#This Row],[Fecha lanzamiento Album]]</f>
        <v>4644</v>
      </c>
      <c r="T7245" s="7">
        <f ca="1">+spotify_data[[#This Row],[Antigüedad Album Dias]]/60</f>
        <v>77.400000000000006</v>
      </c>
      <c r="U7245" s="8">
        <f ca="1">spotify_data[[#This Row],[Antigüedad Album Meses]]/12</f>
        <v>6.45</v>
      </c>
      <c r="V7245">
        <v>11</v>
      </c>
      <c r="W7245" s="1" t="s">
        <v>20</v>
      </c>
      <c r="X7245" s="1" t="str">
        <f>+IF(spotify_data[[#This Row],[album_type]]="album","Album",IF(spotify_data[[#This Row],[album_type]]="single","Single","Compilation"))</f>
        <v>Album</v>
      </c>
      <c r="Y7245">
        <v>461</v>
      </c>
    </row>
    <row r="7246" spans="1:25" x14ac:dyDescent="0.3">
      <c r="A7246" s="1" t="s">
        <v>19454</v>
      </c>
      <c r="B7246" s="1">
        <v>4726</v>
      </c>
      <c r="C7246" s="1" t="s">
        <v>19455</v>
      </c>
      <c r="D7246">
        <v>6</v>
      </c>
      <c r="E7246">
        <v>27</v>
      </c>
      <c r="F7246" s="10">
        <f>spotify_data[[#This Row],[track_popularity]]/100</f>
        <v>0.27</v>
      </c>
      <c r="G7246" s="9" t="b">
        <v>0</v>
      </c>
      <c r="H7246" s="1">
        <f>+IF(spotify_data[[#This Row],[explicit]]=FALSE,0,1)</f>
        <v>0</v>
      </c>
      <c r="I7246" s="1" t="s">
        <v>19456</v>
      </c>
      <c r="J7246" s="7">
        <f>MATCH(spotify_data[[#This Row],[artist_name]],spotify_data[artist_name],0)</f>
        <v>7245</v>
      </c>
      <c r="K7246">
        <v>60</v>
      </c>
      <c r="L7246" s="10">
        <f>spotify_data[[#This Row],[artist_popularity]]/100</f>
        <v>0.6</v>
      </c>
      <c r="M7246">
        <v>871643</v>
      </c>
      <c r="N7246" s="1" t="s">
        <v>18273</v>
      </c>
      <c r="O7246" s="1" t="s">
        <v>19457</v>
      </c>
      <c r="P7246" s="1">
        <f>MATCH(spotify_data[[#This Row],[album_id]],spotify_data[album_id],0)</f>
        <v>7245</v>
      </c>
      <c r="Q7246" s="1" t="s">
        <v>19458</v>
      </c>
      <c r="R7246" s="2">
        <v>40427</v>
      </c>
      <c r="S7246" s="7">
        <f ca="1">+TODAY()-spotify_data[[#This Row],[Fecha lanzamiento Album]]</f>
        <v>5604</v>
      </c>
      <c r="T7246" s="7">
        <f ca="1">+spotify_data[[#This Row],[Antigüedad Album Dias]]/60</f>
        <v>93.4</v>
      </c>
      <c r="U7246" s="8">
        <f ca="1">spotify_data[[#This Row],[Antigüedad Album Meses]]/12</f>
        <v>7.7833333333333341</v>
      </c>
      <c r="V7246">
        <v>8</v>
      </c>
      <c r="W7246" s="1" t="s">
        <v>20</v>
      </c>
      <c r="X7246" s="1" t="str">
        <f>+IF(spotify_data[[#This Row],[album_type]]="album","Album",IF(spotify_data[[#This Row],[album_type]]="single","Single","Compilation"))</f>
        <v>Album</v>
      </c>
      <c r="Y7246">
        <v>367</v>
      </c>
    </row>
    <row r="7247" spans="1:25" x14ac:dyDescent="0.3">
      <c r="A7247" s="1" t="s">
        <v>19487</v>
      </c>
      <c r="B7247" s="1">
        <v>2665</v>
      </c>
      <c r="C7247" s="1" t="s">
        <v>19488</v>
      </c>
      <c r="D7247">
        <v>15</v>
      </c>
      <c r="E7247">
        <v>27</v>
      </c>
      <c r="F7247" s="10">
        <f>spotify_data[[#This Row],[track_popularity]]/100</f>
        <v>0.27</v>
      </c>
      <c r="G7247" s="9" t="b">
        <v>0</v>
      </c>
      <c r="H7247" s="1">
        <f>+IF(spotify_data[[#This Row],[explicit]]=FALSE,0,1)</f>
        <v>0</v>
      </c>
      <c r="I7247" s="1" t="s">
        <v>3360</v>
      </c>
      <c r="J7247" s="7">
        <f>MATCH(spotify_data[[#This Row],[artist_name]],spotify_data[artist_name],0)</f>
        <v>949</v>
      </c>
      <c r="K7247">
        <v>83</v>
      </c>
      <c r="L7247" s="10">
        <f>spotify_data[[#This Row],[artist_popularity]]/100</f>
        <v>0.83</v>
      </c>
      <c r="M7247">
        <v>38393243</v>
      </c>
      <c r="N7247" s="1" t="s">
        <v>516</v>
      </c>
      <c r="O7247" s="1" t="s">
        <v>19469</v>
      </c>
      <c r="P7247" s="1">
        <f>MATCH(spotify_data[[#This Row],[album_id]],spotify_data[album_id],0)</f>
        <v>2514</v>
      </c>
      <c r="Q7247" s="1" t="s">
        <v>6927</v>
      </c>
      <c r="R7247" s="2">
        <v>40414</v>
      </c>
      <c r="S7247" s="7">
        <f ca="1">+TODAY()-spotify_data[[#This Row],[Fecha lanzamiento Album]]</f>
        <v>5617</v>
      </c>
      <c r="T7247" s="7">
        <f ca="1">+spotify_data[[#This Row],[Antigüedad Album Dias]]/60</f>
        <v>93.61666666666666</v>
      </c>
      <c r="U7247" s="8">
        <f ca="1">spotify_data[[#This Row],[Antigüedad Album Meses]]/12</f>
        <v>7.801388888888888</v>
      </c>
      <c r="V7247">
        <v>17</v>
      </c>
      <c r="W7247" s="1" t="s">
        <v>20</v>
      </c>
      <c r="X7247" s="1" t="str">
        <f>+IF(spotify_data[[#This Row],[album_type]]="album","Album",IF(spotify_data[[#This Row],[album_type]]="single","Single","Compilation"))</f>
        <v>Album</v>
      </c>
      <c r="Y7247">
        <v>419</v>
      </c>
    </row>
    <row r="7248" spans="1:25" x14ac:dyDescent="0.3">
      <c r="A7248" s="1" t="s">
        <v>20518</v>
      </c>
      <c r="B7248" s="1">
        <v>6093</v>
      </c>
      <c r="C7248" s="1" t="s">
        <v>20519</v>
      </c>
      <c r="D7248">
        <v>2</v>
      </c>
      <c r="E7248">
        <v>27</v>
      </c>
      <c r="F7248" s="10">
        <f>spotify_data[[#This Row],[track_popularity]]/100</f>
        <v>0.27</v>
      </c>
      <c r="G7248" s="9" t="b">
        <v>0</v>
      </c>
      <c r="H7248" s="1">
        <f>+IF(spotify_data[[#This Row],[explicit]]=FALSE,0,1)</f>
        <v>0</v>
      </c>
      <c r="I7248" s="1" t="s">
        <v>3360</v>
      </c>
      <c r="J7248" s="7">
        <f>MATCH(spotify_data[[#This Row],[artist_name]],spotify_data[artist_name],0)</f>
        <v>949</v>
      </c>
      <c r="K7248">
        <v>83</v>
      </c>
      <c r="L7248" s="10">
        <f>spotify_data[[#This Row],[artist_popularity]]/100</f>
        <v>0.83</v>
      </c>
      <c r="M7248">
        <v>38385499</v>
      </c>
      <c r="N7248" s="1" t="s">
        <v>516</v>
      </c>
      <c r="O7248" s="1" t="s">
        <v>20520</v>
      </c>
      <c r="P7248" s="1">
        <f>MATCH(spotify_data[[#This Row],[album_id]],spotify_data[album_id],0)</f>
        <v>7247</v>
      </c>
      <c r="Q7248" s="1" t="s">
        <v>20517</v>
      </c>
      <c r="R7248" s="2">
        <v>39616</v>
      </c>
      <c r="S7248" s="7">
        <f ca="1">+TODAY()-spotify_data[[#This Row],[Fecha lanzamiento Album]]</f>
        <v>6415</v>
      </c>
      <c r="T7248" s="7">
        <f ca="1">+spotify_data[[#This Row],[Antigüedad Album Dias]]/60</f>
        <v>106.91666666666667</v>
      </c>
      <c r="U7248" s="8">
        <f ca="1">spotify_data[[#This Row],[Antigüedad Album Meses]]/12</f>
        <v>8.9097222222222232</v>
      </c>
      <c r="V7248">
        <v>12</v>
      </c>
      <c r="W7248" s="1" t="s">
        <v>20</v>
      </c>
      <c r="X7248" s="1" t="str">
        <f>+IF(spotify_data[[#This Row],[album_type]]="album","Album",IF(spotify_data[[#This Row],[album_type]]="single","Single","Compilation"))</f>
        <v>Album</v>
      </c>
      <c r="Y7248">
        <v>299</v>
      </c>
    </row>
    <row r="7249" spans="1:25" x14ac:dyDescent="0.3">
      <c r="A7249" s="1" t="s">
        <v>20530</v>
      </c>
      <c r="B7249" s="1">
        <v>4487</v>
      </c>
      <c r="C7249" s="1" t="s">
        <v>20531</v>
      </c>
      <c r="D7249">
        <v>3</v>
      </c>
      <c r="E7249">
        <v>27</v>
      </c>
      <c r="F7249" s="10">
        <f>spotify_data[[#This Row],[track_popularity]]/100</f>
        <v>0.27</v>
      </c>
      <c r="G7249" s="9" t="b">
        <v>0</v>
      </c>
      <c r="H7249" s="1">
        <f>+IF(spotify_data[[#This Row],[explicit]]=FALSE,0,1)</f>
        <v>0</v>
      </c>
      <c r="I7249" s="1" t="s">
        <v>4325</v>
      </c>
      <c r="J7249" s="7">
        <f>MATCH(spotify_data[[#This Row],[artist_name]],spotify_data[artist_name],0)</f>
        <v>374</v>
      </c>
      <c r="K7249">
        <v>73</v>
      </c>
      <c r="L7249" s="10">
        <f>spotify_data[[#This Row],[artist_popularity]]/100</f>
        <v>0.73</v>
      </c>
      <c r="M7249">
        <v>6505444</v>
      </c>
      <c r="N7249" s="1" t="s">
        <v>18745</v>
      </c>
      <c r="O7249" s="1" t="s">
        <v>20532</v>
      </c>
      <c r="P7249" s="1">
        <f>MATCH(spotify_data[[#This Row],[album_id]],spotify_data[album_id],0)</f>
        <v>7248</v>
      </c>
      <c r="Q7249" s="1" t="s">
        <v>20533</v>
      </c>
      <c r="R7249" s="2">
        <v>39602</v>
      </c>
      <c r="S7249" s="7">
        <f ca="1">+TODAY()-spotify_data[[#This Row],[Fecha lanzamiento Album]]</f>
        <v>6429</v>
      </c>
      <c r="T7249" s="7">
        <f ca="1">+spotify_data[[#This Row],[Antigüedad Album Dias]]/60</f>
        <v>107.15</v>
      </c>
      <c r="U7249" s="8">
        <f ca="1">spotify_data[[#This Row],[Antigüedad Album Meses]]/12</f>
        <v>8.9291666666666671</v>
      </c>
      <c r="V7249">
        <v>22</v>
      </c>
      <c r="W7249" s="1" t="s">
        <v>20</v>
      </c>
      <c r="X7249" s="1" t="str">
        <f>+IF(spotify_data[[#This Row],[album_type]]="album","Album",IF(spotify_data[[#This Row],[album_type]]="single","Single","Compilation"))</f>
        <v>Album</v>
      </c>
      <c r="Y7249">
        <v>502</v>
      </c>
    </row>
    <row r="7250" spans="1:25" x14ac:dyDescent="0.3">
      <c r="A7250" s="1" t="s">
        <v>22431</v>
      </c>
      <c r="B7250" s="1"/>
      <c r="C7250" s="1" t="s">
        <v>22432</v>
      </c>
      <c r="D7250">
        <v>15</v>
      </c>
      <c r="E7250">
        <v>27</v>
      </c>
      <c r="F7250" s="10">
        <f>spotify_data[[#This Row],[track_popularity]]/100</f>
        <v>0.27</v>
      </c>
      <c r="G7250" s="9" t="b">
        <v>0</v>
      </c>
      <c r="H7250" s="1">
        <f>+IF(spotify_data[[#This Row],[explicit]]=FALSE,0,1)</f>
        <v>0</v>
      </c>
      <c r="I7250" s="1" t="s">
        <v>14867</v>
      </c>
      <c r="J7250" s="7">
        <f>MATCH(spotify_data[[#This Row],[artist_name]],spotify_data[artist_name],0)</f>
        <v>558</v>
      </c>
      <c r="K7250">
        <v>74</v>
      </c>
      <c r="L7250" s="10">
        <f>spotify_data[[#This Row],[artist_popularity]]/100</f>
        <v>0.74</v>
      </c>
      <c r="M7250">
        <v>13710072</v>
      </c>
      <c r="N7250" s="1" t="s">
        <v>23</v>
      </c>
      <c r="O7250" s="1" t="s">
        <v>22403</v>
      </c>
      <c r="P7250" s="1">
        <f>MATCH(spotify_data[[#This Row],[album_id]],spotify_data[album_id],0)</f>
        <v>3065</v>
      </c>
      <c r="Q7250" s="1" t="s">
        <v>22404</v>
      </c>
      <c r="R7250" s="2">
        <v>36914</v>
      </c>
      <c r="S7250" s="7">
        <f ca="1">+TODAY()-spotify_data[[#This Row],[Fecha lanzamiento Album]]</f>
        <v>9117</v>
      </c>
      <c r="T7250" s="7">
        <f ca="1">+spotify_data[[#This Row],[Antigüedad Album Dias]]/60</f>
        <v>151.94999999999999</v>
      </c>
      <c r="U7250" s="8">
        <f ca="1">spotify_data[[#This Row],[Antigüedad Album Meses]]/12</f>
        <v>12.6625</v>
      </c>
      <c r="V7250">
        <v>16</v>
      </c>
      <c r="W7250" s="1" t="s">
        <v>20</v>
      </c>
      <c r="X7250" s="1" t="str">
        <f>+IF(spotify_data[[#This Row],[album_type]]="album","Album",IF(spotify_data[[#This Row],[album_type]]="single","Single","Compilation"))</f>
        <v>Album</v>
      </c>
      <c r="Y7250">
        <v>359</v>
      </c>
    </row>
    <row r="7251" spans="1:25" x14ac:dyDescent="0.3">
      <c r="A7251" s="1" t="s">
        <v>23738</v>
      </c>
      <c r="B7251" s="1"/>
      <c r="C7251" s="1" t="s">
        <v>23739</v>
      </c>
      <c r="D7251">
        <v>2</v>
      </c>
      <c r="E7251">
        <v>27</v>
      </c>
      <c r="F7251" s="10">
        <f>spotify_data[[#This Row],[track_popularity]]/100</f>
        <v>0.27</v>
      </c>
      <c r="G7251" s="9" t="b">
        <v>0</v>
      </c>
      <c r="H7251" s="1">
        <f>+IF(spotify_data[[#This Row],[explicit]]=FALSE,0,1)</f>
        <v>0</v>
      </c>
      <c r="I7251" s="1" t="s">
        <v>7647</v>
      </c>
      <c r="J7251" s="7">
        <f>MATCH(spotify_data[[#This Row],[artist_name]],spotify_data[artist_name],0)</f>
        <v>289</v>
      </c>
      <c r="K7251">
        <v>81</v>
      </c>
      <c r="L7251" s="10">
        <f>spotify_data[[#This Row],[artist_popularity]]/100</f>
        <v>0.81</v>
      </c>
      <c r="M7251">
        <v>23384088</v>
      </c>
      <c r="N7251" s="1" t="s">
        <v>7648</v>
      </c>
      <c r="O7251" s="1" t="s">
        <v>23601</v>
      </c>
      <c r="P7251" s="1">
        <f>MATCH(spotify_data[[#This Row],[album_id]],spotify_data[album_id],0)</f>
        <v>4747</v>
      </c>
      <c r="Q7251" s="1" t="s">
        <v>23602</v>
      </c>
      <c r="R7251" s="2">
        <v>33507</v>
      </c>
      <c r="S7251" s="7">
        <f ca="1">+TODAY()-spotify_data[[#This Row],[Fecha lanzamiento Album]]</f>
        <v>12524</v>
      </c>
      <c r="T7251" s="7">
        <f ca="1">+spotify_data[[#This Row],[Antigüedad Album Dias]]/60</f>
        <v>208.73333333333332</v>
      </c>
      <c r="U7251" s="8">
        <f ca="1">spotify_data[[#This Row],[Antigüedad Album Meses]]/12</f>
        <v>17.394444444444442</v>
      </c>
      <c r="V7251">
        <v>70</v>
      </c>
      <c r="W7251" s="1" t="s">
        <v>20</v>
      </c>
      <c r="X7251" s="1" t="str">
        <f>+IF(spotify_data[[#This Row],[album_type]]="album","Album",IF(spotify_data[[#This Row],[album_type]]="single","Single","Compilation"))</f>
        <v>Album</v>
      </c>
      <c r="Y7251">
        <v>424</v>
      </c>
    </row>
    <row r="7252" spans="1:25" x14ac:dyDescent="0.3">
      <c r="A7252" s="1" t="s">
        <v>23965</v>
      </c>
      <c r="B7252" s="1"/>
      <c r="C7252" s="1" t="s">
        <v>23966</v>
      </c>
      <c r="D7252">
        <v>8</v>
      </c>
      <c r="E7252">
        <v>27</v>
      </c>
      <c r="F7252" s="10">
        <f>spotify_data[[#This Row],[track_popularity]]/100</f>
        <v>0.27</v>
      </c>
      <c r="G7252" s="9" t="b">
        <v>0</v>
      </c>
      <c r="H7252" s="1">
        <f>+IF(spotify_data[[#This Row],[explicit]]=FALSE,0,1)</f>
        <v>0</v>
      </c>
      <c r="I7252" s="1" t="s">
        <v>22913</v>
      </c>
      <c r="J7252" s="7">
        <f>MATCH(spotify_data[[#This Row],[artist_name]],spotify_data[artist_name],0)</f>
        <v>2722</v>
      </c>
      <c r="K7252">
        <v>75</v>
      </c>
      <c r="L7252" s="10">
        <f>spotify_data[[#This Row],[artist_popularity]]/100</f>
        <v>0.75</v>
      </c>
      <c r="M7252">
        <v>16043117</v>
      </c>
      <c r="N7252" s="1" t="s">
        <v>8221</v>
      </c>
      <c r="O7252" s="1" t="s">
        <v>23945</v>
      </c>
      <c r="P7252" s="1">
        <f>MATCH(spotify_data[[#This Row],[album_id]],spotify_data[album_id],0)</f>
        <v>2722</v>
      </c>
      <c r="Q7252" s="1" t="s">
        <v>23944</v>
      </c>
      <c r="R7252" s="2">
        <v>31778</v>
      </c>
      <c r="S7252" s="7">
        <f ca="1">+TODAY()-spotify_data[[#This Row],[Fecha lanzamiento Album]]</f>
        <v>14253</v>
      </c>
      <c r="T7252" s="7">
        <f ca="1">+spotify_data[[#This Row],[Antigüedad Album Dias]]/60</f>
        <v>237.55</v>
      </c>
      <c r="U7252" s="8">
        <f ca="1">spotify_data[[#This Row],[Antigüedad Album Meses]]/12</f>
        <v>19.795833333333334</v>
      </c>
      <c r="V7252">
        <v>12</v>
      </c>
      <c r="W7252" s="1" t="s">
        <v>20</v>
      </c>
      <c r="X7252" s="1" t="str">
        <f>+IF(spotify_data[[#This Row],[album_type]]="album","Album",IF(spotify_data[[#This Row],[album_type]]="single","Single","Compilation"))</f>
        <v>Album</v>
      </c>
      <c r="Y7252">
        <v>421</v>
      </c>
    </row>
    <row r="7253" spans="1:25" x14ac:dyDescent="0.3">
      <c r="A7253" s="1" t="s">
        <v>24512</v>
      </c>
      <c r="B7253" s="1"/>
      <c r="C7253" s="1" t="s">
        <v>24513</v>
      </c>
      <c r="D7253">
        <v>17</v>
      </c>
      <c r="E7253">
        <v>27</v>
      </c>
      <c r="F7253" s="10">
        <f>spotify_data[[#This Row],[track_popularity]]/100</f>
        <v>0.27</v>
      </c>
      <c r="G7253" s="9" t="b">
        <v>0</v>
      </c>
      <c r="H7253" s="1">
        <f>+IF(spotify_data[[#This Row],[explicit]]=FALSE,0,1)</f>
        <v>0</v>
      </c>
      <c r="I7253" s="1" t="s">
        <v>22722</v>
      </c>
      <c r="J7253" s="7">
        <f>MATCH(spotify_data[[#This Row],[artist_name]],spotify_data[artist_name],0)</f>
        <v>482</v>
      </c>
      <c r="K7253">
        <v>82</v>
      </c>
      <c r="L7253" s="10">
        <f>spotify_data[[#This Row],[artist_popularity]]/100</f>
        <v>0.82</v>
      </c>
      <c r="M7253">
        <v>30721676</v>
      </c>
      <c r="N7253" s="1" t="s">
        <v>22723</v>
      </c>
      <c r="O7253" s="1" t="s">
        <v>24492</v>
      </c>
      <c r="P7253" s="1">
        <f>MATCH(spotify_data[[#This Row],[album_id]],spotify_data[album_id],0)</f>
        <v>482</v>
      </c>
      <c r="Q7253" s="1" t="s">
        <v>24493</v>
      </c>
      <c r="R7253" s="2">
        <v>25472</v>
      </c>
      <c r="S7253" s="7">
        <f ca="1">+TODAY()-spotify_data[[#This Row],[Fecha lanzamiento Album]]</f>
        <v>20559</v>
      </c>
      <c r="T7253" s="7">
        <f ca="1">+spotify_data[[#This Row],[Antigüedad Album Dias]]/60</f>
        <v>342.65</v>
      </c>
      <c r="U7253" s="8">
        <f ca="1">spotify_data[[#This Row],[Antigüedad Album Meses]]/12</f>
        <v>28.554166666666664</v>
      </c>
      <c r="V7253">
        <v>17</v>
      </c>
      <c r="W7253" s="1" t="s">
        <v>20</v>
      </c>
      <c r="X7253" s="1" t="str">
        <f>+IF(spotify_data[[#This Row],[album_type]]="album","Album",IF(spotify_data[[#This Row],[album_type]]="single","Single","Compilation"))</f>
        <v>Album</v>
      </c>
      <c r="Y7253">
        <v>43</v>
      </c>
    </row>
    <row r="7254" spans="1:25" x14ac:dyDescent="0.3">
      <c r="A7254" s="1" t="s">
        <v>462</v>
      </c>
      <c r="B7254" s="1">
        <v>3578</v>
      </c>
      <c r="C7254" s="1" t="s">
        <v>463</v>
      </c>
      <c r="D7254">
        <v>1</v>
      </c>
      <c r="E7254">
        <v>26</v>
      </c>
      <c r="F7254" s="10">
        <f>spotify_data[[#This Row],[track_popularity]]/100</f>
        <v>0.26</v>
      </c>
      <c r="G7254" s="9" t="b">
        <v>1</v>
      </c>
      <c r="H7254" s="1">
        <f>+IF(spotify_data[[#This Row],[explicit]]=FALSE,0,1)</f>
        <v>1</v>
      </c>
      <c r="I7254" s="1" t="s">
        <v>464</v>
      </c>
      <c r="J7254" s="7">
        <f>MATCH(spotify_data[[#This Row],[artist_name]],spotify_data[artist_name],0)</f>
        <v>7253</v>
      </c>
      <c r="K7254">
        <v>14</v>
      </c>
      <c r="L7254" s="10">
        <f>spotify_data[[#This Row],[artist_popularity]]/100</f>
        <v>0.14000000000000001</v>
      </c>
      <c r="M7254">
        <v>192</v>
      </c>
      <c r="N7254" s="1" t="s">
        <v>23</v>
      </c>
      <c r="O7254" s="1" t="s">
        <v>465</v>
      </c>
      <c r="P7254" s="1">
        <f>MATCH(spotify_data[[#This Row],[album_id]],spotify_data[album_id],0)</f>
        <v>7253</v>
      </c>
      <c r="Q7254" s="1" t="s">
        <v>463</v>
      </c>
      <c r="R7254" s="2">
        <v>45930</v>
      </c>
      <c r="S7254" s="7">
        <f ca="1">+TODAY()-spotify_data[[#This Row],[Fecha lanzamiento Album]]</f>
        <v>101</v>
      </c>
      <c r="T7254" s="7">
        <f ca="1">+spotify_data[[#This Row],[Antigüedad Album Dias]]/60</f>
        <v>1.6833333333333333</v>
      </c>
      <c r="U7254" s="8">
        <f ca="1">spotify_data[[#This Row],[Antigüedad Album Meses]]/12</f>
        <v>0.14027777777777778</v>
      </c>
      <c r="V7254">
        <v>1</v>
      </c>
      <c r="W7254" s="1" t="s">
        <v>21</v>
      </c>
      <c r="X7254" s="1" t="str">
        <f>+IF(spotify_data[[#This Row],[album_type]]="album","Album",IF(spotify_data[[#This Row],[album_type]]="single","Single","Compilation"))</f>
        <v>Single</v>
      </c>
      <c r="Y7254">
        <v>316</v>
      </c>
    </row>
    <row r="7255" spans="1:25" x14ac:dyDescent="0.3">
      <c r="A7255" s="1" t="s">
        <v>746</v>
      </c>
      <c r="B7255" s="1">
        <v>928</v>
      </c>
      <c r="C7255" s="1" t="s">
        <v>747</v>
      </c>
      <c r="D7255">
        <v>11</v>
      </c>
      <c r="E7255">
        <v>26</v>
      </c>
      <c r="F7255" s="10">
        <f>spotify_data[[#This Row],[track_popularity]]/100</f>
        <v>0.26</v>
      </c>
      <c r="G7255" s="9" t="b">
        <v>0</v>
      </c>
      <c r="H7255" s="1">
        <f>+IF(spotify_data[[#This Row],[explicit]]=FALSE,0,1)</f>
        <v>0</v>
      </c>
      <c r="I7255" s="1" t="s">
        <v>748</v>
      </c>
      <c r="J7255" s="7">
        <f>MATCH(spotify_data[[#This Row],[artist_name]],spotify_data[artist_name],0)</f>
        <v>7254</v>
      </c>
      <c r="K7255">
        <v>47</v>
      </c>
      <c r="L7255" s="10">
        <f>spotify_data[[#This Row],[artist_popularity]]/100</f>
        <v>0.47</v>
      </c>
      <c r="M7255">
        <v>163172</v>
      </c>
      <c r="N7255" s="1" t="s">
        <v>23</v>
      </c>
      <c r="O7255" s="1" t="s">
        <v>749</v>
      </c>
      <c r="P7255" s="1">
        <f>MATCH(spotify_data[[#This Row],[album_id]],spotify_data[album_id],0)</f>
        <v>7254</v>
      </c>
      <c r="Q7255" s="1" t="s">
        <v>750</v>
      </c>
      <c r="R7255" s="2">
        <v>45917</v>
      </c>
      <c r="S7255" s="7">
        <f ca="1">+TODAY()-spotify_data[[#This Row],[Fecha lanzamiento Album]]</f>
        <v>114</v>
      </c>
      <c r="T7255" s="7">
        <f ca="1">+spotify_data[[#This Row],[Antigüedad Album Dias]]/60</f>
        <v>1.9</v>
      </c>
      <c r="U7255" s="8">
        <f ca="1">spotify_data[[#This Row],[Antigüedad Album Meses]]/12</f>
        <v>0.15833333333333333</v>
      </c>
      <c r="V7255">
        <v>13</v>
      </c>
      <c r="W7255" s="1" t="s">
        <v>20</v>
      </c>
      <c r="X7255" s="1" t="str">
        <f>+IF(spotify_data[[#This Row],[album_type]]="album","Album",IF(spotify_data[[#This Row],[album_type]]="single","Single","Compilation"))</f>
        <v>Album</v>
      </c>
      <c r="Y7255">
        <v>417</v>
      </c>
    </row>
    <row r="7256" spans="1:25" x14ac:dyDescent="0.3">
      <c r="A7256" s="1" t="s">
        <v>1331</v>
      </c>
      <c r="B7256" s="1">
        <v>5134</v>
      </c>
      <c r="C7256" s="1" t="s">
        <v>1332</v>
      </c>
      <c r="D7256">
        <v>1</v>
      </c>
      <c r="E7256">
        <v>26</v>
      </c>
      <c r="F7256" s="10">
        <f>spotify_data[[#This Row],[track_popularity]]/100</f>
        <v>0.26</v>
      </c>
      <c r="G7256" s="9" t="b">
        <v>0</v>
      </c>
      <c r="H7256" s="1">
        <f>+IF(spotify_data[[#This Row],[explicit]]=FALSE,0,1)</f>
        <v>0</v>
      </c>
      <c r="I7256" s="1" t="s">
        <v>1333</v>
      </c>
      <c r="J7256" s="7">
        <f>MATCH(spotify_data[[#This Row],[artist_name]],spotify_data[artist_name],0)</f>
        <v>7255</v>
      </c>
      <c r="K7256">
        <v>34</v>
      </c>
      <c r="L7256" s="10">
        <f>spotify_data[[#This Row],[artist_popularity]]/100</f>
        <v>0.34</v>
      </c>
      <c r="M7256">
        <v>35406</v>
      </c>
      <c r="N7256" s="1" t="s">
        <v>23</v>
      </c>
      <c r="O7256" s="1" t="s">
        <v>1334</v>
      </c>
      <c r="P7256" s="1">
        <f>MATCH(spotify_data[[#This Row],[album_id]],spotify_data[album_id],0)</f>
        <v>7255</v>
      </c>
      <c r="Q7256" s="1" t="s">
        <v>1332</v>
      </c>
      <c r="R7256" s="2">
        <v>45870</v>
      </c>
      <c r="S7256" s="7">
        <f ca="1">+TODAY()-spotify_data[[#This Row],[Fecha lanzamiento Album]]</f>
        <v>161</v>
      </c>
      <c r="T7256" s="7">
        <f ca="1">+spotify_data[[#This Row],[Antigüedad Album Dias]]/60</f>
        <v>2.6833333333333331</v>
      </c>
      <c r="U7256" s="8">
        <f ca="1">spotify_data[[#This Row],[Antigüedad Album Meses]]/12</f>
        <v>0.22361111111111109</v>
      </c>
      <c r="V7256">
        <v>1</v>
      </c>
      <c r="W7256" s="1" t="s">
        <v>21</v>
      </c>
      <c r="X7256" s="1" t="str">
        <f>+IF(spotify_data[[#This Row],[album_type]]="album","Album",IF(spotify_data[[#This Row],[album_type]]="single","Single","Compilation"))</f>
        <v>Single</v>
      </c>
      <c r="Y7256">
        <v>421</v>
      </c>
    </row>
    <row r="7257" spans="1:25" x14ac:dyDescent="0.3">
      <c r="A7257" s="1" t="s">
        <v>2702</v>
      </c>
      <c r="B7257" s="1">
        <v>2939</v>
      </c>
      <c r="C7257" s="1" t="s">
        <v>2703</v>
      </c>
      <c r="D7257">
        <v>1</v>
      </c>
      <c r="E7257">
        <v>26</v>
      </c>
      <c r="F7257" s="10">
        <f>spotify_data[[#This Row],[track_popularity]]/100</f>
        <v>0.26</v>
      </c>
      <c r="G7257" s="9" t="b">
        <v>1</v>
      </c>
      <c r="H7257" s="1">
        <f>+IF(spotify_data[[#This Row],[explicit]]=FALSE,0,1)</f>
        <v>1</v>
      </c>
      <c r="I7257" s="1" t="s">
        <v>2704</v>
      </c>
      <c r="J7257" s="7">
        <f>MATCH(spotify_data[[#This Row],[artist_name]],spotify_data[artist_name],0)</f>
        <v>7256</v>
      </c>
      <c r="K7257">
        <v>9</v>
      </c>
      <c r="L7257" s="10">
        <f>spotify_data[[#This Row],[artist_popularity]]/100</f>
        <v>0.09</v>
      </c>
      <c r="M7257">
        <v>73</v>
      </c>
      <c r="N7257" s="1" t="s">
        <v>23</v>
      </c>
      <c r="O7257" s="1" t="s">
        <v>2705</v>
      </c>
      <c r="P7257" s="1">
        <f>MATCH(spotify_data[[#This Row],[album_id]],spotify_data[album_id],0)</f>
        <v>7256</v>
      </c>
      <c r="Q7257" s="1" t="s">
        <v>2703</v>
      </c>
      <c r="R7257" s="2">
        <v>45632</v>
      </c>
      <c r="S7257" s="7">
        <f ca="1">+TODAY()-spotify_data[[#This Row],[Fecha lanzamiento Album]]</f>
        <v>399</v>
      </c>
      <c r="T7257" s="7">
        <f ca="1">+spotify_data[[#This Row],[Antigüedad Album Dias]]/60</f>
        <v>6.65</v>
      </c>
      <c r="U7257" s="8">
        <f ca="1">spotify_data[[#This Row],[Antigüedad Album Meses]]/12</f>
        <v>0.5541666666666667</v>
      </c>
      <c r="V7257">
        <v>1</v>
      </c>
      <c r="W7257" s="1" t="s">
        <v>21</v>
      </c>
      <c r="X7257" s="1" t="str">
        <f>+IF(spotify_data[[#This Row],[album_type]]="album","Album",IF(spotify_data[[#This Row],[album_type]]="single","Single","Compilation"))</f>
        <v>Single</v>
      </c>
      <c r="Y7257">
        <v>275</v>
      </c>
    </row>
    <row r="7258" spans="1:25" x14ac:dyDescent="0.3">
      <c r="A7258" s="1" t="s">
        <v>2991</v>
      </c>
      <c r="B7258" s="1">
        <v>7745</v>
      </c>
      <c r="C7258" s="1" t="s">
        <v>2992</v>
      </c>
      <c r="D7258">
        <v>6</v>
      </c>
      <c r="E7258">
        <v>26</v>
      </c>
      <c r="F7258" s="10">
        <f>spotify_data[[#This Row],[track_popularity]]/100</f>
        <v>0.26</v>
      </c>
      <c r="G7258" s="9" t="b">
        <v>0</v>
      </c>
      <c r="H7258" s="1">
        <f>+IF(spotify_data[[#This Row],[explicit]]=FALSE,0,1)</f>
        <v>0</v>
      </c>
      <c r="I7258" s="1" t="s">
        <v>2993</v>
      </c>
      <c r="J7258" s="7">
        <f>MATCH(spotify_data[[#This Row],[artist_name]],spotify_data[artist_name],0)</f>
        <v>7257</v>
      </c>
      <c r="K7258">
        <v>18</v>
      </c>
      <c r="L7258" s="10">
        <f>spotify_data[[#This Row],[artist_popularity]]/100</f>
        <v>0.18</v>
      </c>
      <c r="M7258">
        <v>1450</v>
      </c>
      <c r="N7258" s="1" t="s">
        <v>23</v>
      </c>
      <c r="O7258" s="1" t="s">
        <v>2994</v>
      </c>
      <c r="P7258" s="1">
        <f>MATCH(spotify_data[[#This Row],[album_id]],spotify_data[album_id],0)</f>
        <v>7257</v>
      </c>
      <c r="Q7258" s="1" t="s">
        <v>2995</v>
      </c>
      <c r="R7258" s="2">
        <v>45566</v>
      </c>
      <c r="S7258" s="7">
        <f ca="1">+TODAY()-spotify_data[[#This Row],[Fecha lanzamiento Album]]</f>
        <v>465</v>
      </c>
      <c r="T7258" s="7">
        <f ca="1">+spotify_data[[#This Row],[Antigüedad Album Dias]]/60</f>
        <v>7.75</v>
      </c>
      <c r="U7258" s="8">
        <f ca="1">spotify_data[[#This Row],[Antigüedad Album Meses]]/12</f>
        <v>0.64583333333333337</v>
      </c>
      <c r="V7258">
        <v>10</v>
      </c>
      <c r="W7258" s="1" t="s">
        <v>1932</v>
      </c>
      <c r="X7258" s="1" t="str">
        <f>+IF(spotify_data[[#This Row],[album_type]]="album","Album",IF(spotify_data[[#This Row],[album_type]]="single","Single","Compilation"))</f>
        <v>Compilation</v>
      </c>
      <c r="Y7258">
        <v>363</v>
      </c>
    </row>
    <row r="7259" spans="1:25" x14ac:dyDescent="0.3">
      <c r="A7259" s="1" t="s">
        <v>3048</v>
      </c>
      <c r="B7259" s="1">
        <v>120</v>
      </c>
      <c r="C7259" s="1" t="s">
        <v>3049</v>
      </c>
      <c r="D7259">
        <v>3</v>
      </c>
      <c r="E7259">
        <v>26</v>
      </c>
      <c r="F7259" s="10">
        <f>spotify_data[[#This Row],[track_popularity]]/100</f>
        <v>0.26</v>
      </c>
      <c r="G7259" s="9" t="b">
        <v>0</v>
      </c>
      <c r="H7259" s="1">
        <f>+IF(spotify_data[[#This Row],[explicit]]=FALSE,0,1)</f>
        <v>0</v>
      </c>
      <c r="I7259" s="1" t="s">
        <v>3038</v>
      </c>
      <c r="J7259" s="7">
        <f>MATCH(spotify_data[[#This Row],[artist_name]],spotify_data[artist_name],0)</f>
        <v>5303</v>
      </c>
      <c r="K7259">
        <v>43</v>
      </c>
      <c r="L7259" s="10">
        <f>spotify_data[[#This Row],[artist_popularity]]/100</f>
        <v>0.43</v>
      </c>
      <c r="M7259">
        <v>301499</v>
      </c>
      <c r="N7259" s="1" t="s">
        <v>23</v>
      </c>
      <c r="O7259" s="1" t="s">
        <v>3039</v>
      </c>
      <c r="P7259" s="1">
        <f>MATCH(spotify_data[[#This Row],[album_id]],spotify_data[album_id],0)</f>
        <v>6396</v>
      </c>
      <c r="Q7259" s="1" t="s">
        <v>3040</v>
      </c>
      <c r="R7259" s="2">
        <v>45555</v>
      </c>
      <c r="S7259" s="7">
        <f ca="1">+TODAY()-spotify_data[[#This Row],[Fecha lanzamiento Album]]</f>
        <v>476</v>
      </c>
      <c r="T7259" s="7">
        <f ca="1">+spotify_data[[#This Row],[Antigüedad Album Dias]]/60</f>
        <v>7.9333333333333336</v>
      </c>
      <c r="U7259" s="8">
        <f ca="1">spotify_data[[#This Row],[Antigüedad Album Meses]]/12</f>
        <v>0.66111111111111109</v>
      </c>
      <c r="V7259">
        <v>12</v>
      </c>
      <c r="W7259" s="1" t="s">
        <v>20</v>
      </c>
      <c r="X7259" s="1" t="str">
        <f>+IF(spotify_data[[#This Row],[album_type]]="album","Album",IF(spotify_data[[#This Row],[album_type]]="single","Single","Compilation"))</f>
        <v>Album</v>
      </c>
      <c r="Y7259">
        <v>25</v>
      </c>
    </row>
    <row r="7260" spans="1:25" x14ac:dyDescent="0.3">
      <c r="A7260" s="1" t="s">
        <v>3061</v>
      </c>
      <c r="B7260" s="1">
        <v>3170</v>
      </c>
      <c r="C7260" s="1" t="s">
        <v>3062</v>
      </c>
      <c r="D7260">
        <v>9</v>
      </c>
      <c r="E7260">
        <v>26</v>
      </c>
      <c r="F7260" s="10">
        <f>spotify_data[[#This Row],[track_popularity]]/100</f>
        <v>0.26</v>
      </c>
      <c r="G7260" s="9" t="b">
        <v>1</v>
      </c>
      <c r="H7260" s="1">
        <f>+IF(spotify_data[[#This Row],[explicit]]=FALSE,0,1)</f>
        <v>1</v>
      </c>
      <c r="I7260" s="1" t="s">
        <v>3038</v>
      </c>
      <c r="J7260" s="7">
        <f>MATCH(spotify_data[[#This Row],[artist_name]],spotify_data[artist_name],0)</f>
        <v>5303</v>
      </c>
      <c r="K7260">
        <v>43</v>
      </c>
      <c r="L7260" s="10">
        <f>spotify_data[[#This Row],[artist_popularity]]/100</f>
        <v>0.43</v>
      </c>
      <c r="M7260">
        <v>301532</v>
      </c>
      <c r="N7260" s="1" t="s">
        <v>23</v>
      </c>
      <c r="O7260" s="1" t="s">
        <v>3039</v>
      </c>
      <c r="P7260" s="1">
        <f>MATCH(spotify_data[[#This Row],[album_id]],spotify_data[album_id],0)</f>
        <v>6396</v>
      </c>
      <c r="Q7260" s="1" t="s">
        <v>3040</v>
      </c>
      <c r="R7260" s="2">
        <v>45555</v>
      </c>
      <c r="S7260" s="7">
        <f ca="1">+TODAY()-spotify_data[[#This Row],[Fecha lanzamiento Album]]</f>
        <v>476</v>
      </c>
      <c r="T7260" s="7">
        <f ca="1">+spotify_data[[#This Row],[Antigüedad Album Dias]]/60</f>
        <v>7.9333333333333336</v>
      </c>
      <c r="U7260" s="8">
        <f ca="1">spotify_data[[#This Row],[Antigüedad Album Meses]]/12</f>
        <v>0.66111111111111109</v>
      </c>
      <c r="V7260">
        <v>12</v>
      </c>
      <c r="W7260" s="1" t="s">
        <v>20</v>
      </c>
      <c r="X7260" s="1" t="str">
        <f>+IF(spotify_data[[#This Row],[album_type]]="album","Album",IF(spotify_data[[#This Row],[album_type]]="single","Single","Compilation"))</f>
        <v>Album</v>
      </c>
      <c r="Y7260">
        <v>289</v>
      </c>
    </row>
    <row r="7261" spans="1:25" x14ac:dyDescent="0.3">
      <c r="A7261" s="1" t="s">
        <v>3184</v>
      </c>
      <c r="B7261" s="1">
        <v>4350</v>
      </c>
      <c r="C7261" s="1" t="s">
        <v>3185</v>
      </c>
      <c r="D7261">
        <v>1</v>
      </c>
      <c r="E7261">
        <v>26</v>
      </c>
      <c r="F7261" s="10">
        <f>spotify_data[[#This Row],[track_popularity]]/100</f>
        <v>0.26</v>
      </c>
      <c r="G7261" s="9" t="b">
        <v>0</v>
      </c>
      <c r="H7261" s="1">
        <f>+IF(spotify_data[[#This Row],[explicit]]=FALSE,0,1)</f>
        <v>0</v>
      </c>
      <c r="I7261" s="1" t="s">
        <v>1742</v>
      </c>
      <c r="J7261" s="7">
        <f>MATCH(spotify_data[[#This Row],[artist_name]],spotify_data[artist_name],0)</f>
        <v>6219</v>
      </c>
      <c r="K7261">
        <v>41</v>
      </c>
      <c r="L7261" s="10">
        <f>spotify_data[[#This Row],[artist_popularity]]/100</f>
        <v>0.41</v>
      </c>
      <c r="M7261">
        <v>11036</v>
      </c>
      <c r="N7261" s="1" t="s">
        <v>1743</v>
      </c>
      <c r="O7261" s="1" t="s">
        <v>3186</v>
      </c>
      <c r="P7261" s="1">
        <f>MATCH(spotify_data[[#This Row],[album_id]],spotify_data[album_id],0)</f>
        <v>7260</v>
      </c>
      <c r="Q7261" s="1" t="s">
        <v>3185</v>
      </c>
      <c r="R7261" s="2">
        <v>45534</v>
      </c>
      <c r="S7261" s="7">
        <f ca="1">+TODAY()-spotify_data[[#This Row],[Fecha lanzamiento Album]]</f>
        <v>497</v>
      </c>
      <c r="T7261" s="7">
        <f ca="1">+spotify_data[[#This Row],[Antigüedad Album Dias]]/60</f>
        <v>8.2833333333333332</v>
      </c>
      <c r="U7261" s="8">
        <f ca="1">spotify_data[[#This Row],[Antigüedad Album Meses]]/12</f>
        <v>0.69027777777777777</v>
      </c>
      <c r="V7261">
        <v>1</v>
      </c>
      <c r="W7261" s="1" t="s">
        <v>21</v>
      </c>
      <c r="X7261" s="1" t="str">
        <f>+IF(spotify_data[[#This Row],[album_type]]="album","Album",IF(spotify_data[[#This Row],[album_type]]="single","Single","Compilation"))</f>
        <v>Single</v>
      </c>
      <c r="Y7261">
        <v>187</v>
      </c>
    </row>
    <row r="7262" spans="1:25" x14ac:dyDescent="0.3">
      <c r="A7262" s="1" t="s">
        <v>3851</v>
      </c>
      <c r="B7262" s="1">
        <v>1396</v>
      </c>
      <c r="C7262" s="1" t="s">
        <v>3852</v>
      </c>
      <c r="D7262">
        <v>4</v>
      </c>
      <c r="E7262">
        <v>26</v>
      </c>
      <c r="F7262" s="10">
        <f>spotify_data[[#This Row],[track_popularity]]/100</f>
        <v>0.26</v>
      </c>
      <c r="G7262" s="9" t="b">
        <v>0</v>
      </c>
      <c r="H7262" s="1">
        <f>+IF(spotify_data[[#This Row],[explicit]]=FALSE,0,1)</f>
        <v>0</v>
      </c>
      <c r="I7262" s="1" t="s">
        <v>3846</v>
      </c>
      <c r="J7262" s="7">
        <f>MATCH(spotify_data[[#This Row],[artist_name]],spotify_data[artist_name],0)</f>
        <v>6885</v>
      </c>
      <c r="K7262">
        <v>37</v>
      </c>
      <c r="L7262" s="10">
        <f>spotify_data[[#This Row],[artist_popularity]]/100</f>
        <v>0.37</v>
      </c>
      <c r="M7262">
        <v>10925</v>
      </c>
      <c r="N7262" s="1" t="s">
        <v>23</v>
      </c>
      <c r="O7262" s="1" t="s">
        <v>3847</v>
      </c>
      <c r="P7262" s="1">
        <f>MATCH(spotify_data[[#This Row],[album_id]],spotify_data[album_id],0)</f>
        <v>6885</v>
      </c>
      <c r="Q7262" s="1" t="s">
        <v>3848</v>
      </c>
      <c r="R7262" s="2">
        <v>45418</v>
      </c>
      <c r="S7262" s="7">
        <f ca="1">+TODAY()-spotify_data[[#This Row],[Fecha lanzamiento Album]]</f>
        <v>613</v>
      </c>
      <c r="T7262" s="7">
        <f ca="1">+spotify_data[[#This Row],[Antigüedad Album Dias]]/60</f>
        <v>10.216666666666667</v>
      </c>
      <c r="U7262" s="8">
        <f ca="1">spotify_data[[#This Row],[Antigüedad Album Meses]]/12</f>
        <v>0.85138888888888886</v>
      </c>
      <c r="V7262">
        <v>5</v>
      </c>
      <c r="W7262" s="1" t="s">
        <v>21</v>
      </c>
      <c r="X7262" s="1" t="str">
        <f>+IF(spotify_data[[#This Row],[album_type]]="album","Album",IF(spotify_data[[#This Row],[album_type]]="single","Single","Compilation"))</f>
        <v>Single</v>
      </c>
      <c r="Y7262">
        <v>117</v>
      </c>
    </row>
    <row r="7263" spans="1:25" x14ac:dyDescent="0.3">
      <c r="A7263" s="1" t="s">
        <v>4049</v>
      </c>
      <c r="B7263" s="1">
        <v>6716</v>
      </c>
      <c r="C7263" s="1" t="s">
        <v>4050</v>
      </c>
      <c r="D7263">
        <v>1</v>
      </c>
      <c r="E7263">
        <v>26</v>
      </c>
      <c r="F7263" s="10">
        <f>spotify_data[[#This Row],[track_popularity]]/100</f>
        <v>0.26</v>
      </c>
      <c r="G7263" s="9" t="b">
        <v>0</v>
      </c>
      <c r="H7263" s="1">
        <f>+IF(spotify_data[[#This Row],[explicit]]=FALSE,0,1)</f>
        <v>0</v>
      </c>
      <c r="I7263" s="1" t="s">
        <v>4051</v>
      </c>
      <c r="J7263" s="7">
        <f>MATCH(spotify_data[[#This Row],[artist_name]],spotify_data[artist_name],0)</f>
        <v>7262</v>
      </c>
      <c r="K7263">
        <v>23</v>
      </c>
      <c r="L7263" s="10">
        <f>spotify_data[[#This Row],[artist_popularity]]/100</f>
        <v>0.23</v>
      </c>
      <c r="M7263">
        <v>700</v>
      </c>
      <c r="N7263" s="1" t="s">
        <v>23</v>
      </c>
      <c r="O7263" s="1" t="s">
        <v>4052</v>
      </c>
      <c r="P7263" s="1">
        <f>MATCH(spotify_data[[#This Row],[album_id]],spotify_data[album_id],0)</f>
        <v>7262</v>
      </c>
      <c r="Q7263" s="1" t="s">
        <v>4050</v>
      </c>
      <c r="R7263" s="2">
        <v>45394</v>
      </c>
      <c r="S7263" s="7">
        <f ca="1">+TODAY()-spotify_data[[#This Row],[Fecha lanzamiento Album]]</f>
        <v>637</v>
      </c>
      <c r="T7263" s="7">
        <f ca="1">+spotify_data[[#This Row],[Antigüedad Album Dias]]/60</f>
        <v>10.616666666666667</v>
      </c>
      <c r="U7263" s="8">
        <f ca="1">spotify_data[[#This Row],[Antigüedad Album Meses]]/12</f>
        <v>0.8847222222222223</v>
      </c>
      <c r="V7263">
        <v>1</v>
      </c>
      <c r="W7263" s="1" t="s">
        <v>21</v>
      </c>
      <c r="X7263" s="1" t="str">
        <f>+IF(spotify_data[[#This Row],[album_type]]="album","Album",IF(spotify_data[[#This Row],[album_type]]="single","Single","Compilation"))</f>
        <v>Single</v>
      </c>
      <c r="Y7263">
        <v>243</v>
      </c>
    </row>
    <row r="7264" spans="1:25" x14ac:dyDescent="0.3">
      <c r="A7264" s="1" t="s">
        <v>4292</v>
      </c>
      <c r="B7264" s="1">
        <v>2220</v>
      </c>
      <c r="C7264" s="1" t="s">
        <v>4293</v>
      </c>
      <c r="D7264">
        <v>1</v>
      </c>
      <c r="E7264">
        <v>26</v>
      </c>
      <c r="F7264" s="10">
        <f>spotify_data[[#This Row],[track_popularity]]/100</f>
        <v>0.26</v>
      </c>
      <c r="G7264" s="9" t="b">
        <v>0</v>
      </c>
      <c r="H7264" s="1">
        <f>+IF(spotify_data[[#This Row],[explicit]]=FALSE,0,1)</f>
        <v>0</v>
      </c>
      <c r="I7264" s="1" t="s">
        <v>4294</v>
      </c>
      <c r="J7264" s="7">
        <f>MATCH(spotify_data[[#This Row],[artist_name]],spotify_data[artist_name],0)</f>
        <v>7263</v>
      </c>
      <c r="K7264">
        <v>19</v>
      </c>
      <c r="L7264" s="10">
        <f>spotify_data[[#This Row],[artist_popularity]]/100</f>
        <v>0.19</v>
      </c>
      <c r="M7264">
        <v>610</v>
      </c>
      <c r="N7264" s="1" t="s">
        <v>2545</v>
      </c>
      <c r="O7264" s="1" t="s">
        <v>4295</v>
      </c>
      <c r="P7264" s="1">
        <f>MATCH(spotify_data[[#This Row],[album_id]],spotify_data[album_id],0)</f>
        <v>7263</v>
      </c>
      <c r="Q7264" s="1" t="s">
        <v>4293</v>
      </c>
      <c r="R7264" s="2">
        <v>45366</v>
      </c>
      <c r="S7264" s="7">
        <f ca="1">+TODAY()-spotify_data[[#This Row],[Fecha lanzamiento Album]]</f>
        <v>665</v>
      </c>
      <c r="T7264" s="7">
        <f ca="1">+spotify_data[[#This Row],[Antigüedad Album Dias]]/60</f>
        <v>11.083333333333334</v>
      </c>
      <c r="U7264" s="8">
        <f ca="1">spotify_data[[#This Row],[Antigüedad Album Meses]]/12</f>
        <v>0.92361111111111116</v>
      </c>
      <c r="V7264">
        <v>1</v>
      </c>
      <c r="W7264" s="1" t="s">
        <v>21</v>
      </c>
      <c r="X7264" s="1" t="str">
        <f>+IF(spotify_data[[#This Row],[album_type]]="album","Album",IF(spotify_data[[#This Row],[album_type]]="single","Single","Compilation"))</f>
        <v>Single</v>
      </c>
      <c r="Y7264">
        <v>286</v>
      </c>
    </row>
    <row r="7265" spans="1:25" x14ac:dyDescent="0.3">
      <c r="A7265" s="1" t="s">
        <v>5393</v>
      </c>
      <c r="B7265" s="1">
        <v>4795</v>
      </c>
      <c r="C7265" s="1" t="s">
        <v>5394</v>
      </c>
      <c r="D7265">
        <v>1</v>
      </c>
      <c r="E7265">
        <v>26</v>
      </c>
      <c r="F7265" s="10">
        <f>spotify_data[[#This Row],[track_popularity]]/100</f>
        <v>0.26</v>
      </c>
      <c r="G7265" s="9" t="b">
        <v>1</v>
      </c>
      <c r="H7265" s="1">
        <f>+IF(spotify_data[[#This Row],[explicit]]=FALSE,0,1)</f>
        <v>1</v>
      </c>
      <c r="I7265" s="1" t="s">
        <v>4903</v>
      </c>
      <c r="J7265" s="7">
        <f>MATCH(spotify_data[[#This Row],[artist_name]],spotify_data[artist_name],0)</f>
        <v>1576</v>
      </c>
      <c r="K7265">
        <v>72</v>
      </c>
      <c r="L7265" s="10">
        <f>spotify_data[[#This Row],[artist_popularity]]/100</f>
        <v>0.72</v>
      </c>
      <c r="M7265">
        <v>9463490</v>
      </c>
      <c r="N7265" s="1" t="s">
        <v>23</v>
      </c>
      <c r="O7265" s="1" t="s">
        <v>5395</v>
      </c>
      <c r="P7265" s="1">
        <f>MATCH(spotify_data[[#This Row],[album_id]],spotify_data[album_id],0)</f>
        <v>7264</v>
      </c>
      <c r="Q7265" s="1" t="s">
        <v>5394</v>
      </c>
      <c r="R7265" s="2">
        <v>45120</v>
      </c>
      <c r="S7265" s="7">
        <f ca="1">+TODAY()-spotify_data[[#This Row],[Fecha lanzamiento Album]]</f>
        <v>911</v>
      </c>
      <c r="T7265" s="7">
        <f ca="1">+spotify_data[[#This Row],[Antigüedad Album Dias]]/60</f>
        <v>15.183333333333334</v>
      </c>
      <c r="U7265" s="8">
        <f ca="1">spotify_data[[#This Row],[Antigüedad Album Meses]]/12</f>
        <v>1.2652777777777777</v>
      </c>
      <c r="V7265">
        <v>1</v>
      </c>
      <c r="W7265" s="1" t="s">
        <v>21</v>
      </c>
      <c r="X7265" s="1" t="str">
        <f>+IF(spotify_data[[#This Row],[album_type]]="album","Album",IF(spotify_data[[#This Row],[album_type]]="single","Single","Compilation"))</f>
        <v>Single</v>
      </c>
      <c r="Y7265">
        <v>26</v>
      </c>
    </row>
    <row r="7266" spans="1:25" x14ac:dyDescent="0.3">
      <c r="A7266" s="1" t="s">
        <v>5515</v>
      </c>
      <c r="B7266" s="1">
        <v>8195</v>
      </c>
      <c r="C7266" s="1" t="s">
        <v>5516</v>
      </c>
      <c r="D7266">
        <v>1</v>
      </c>
      <c r="E7266">
        <v>26</v>
      </c>
      <c r="F7266" s="10">
        <f>spotify_data[[#This Row],[track_popularity]]/100</f>
        <v>0.26</v>
      </c>
      <c r="G7266" s="9" t="b">
        <v>0</v>
      </c>
      <c r="H7266" s="1">
        <f>+IF(spotify_data[[#This Row],[explicit]]=FALSE,0,1)</f>
        <v>0</v>
      </c>
      <c r="I7266" s="1" t="s">
        <v>2721</v>
      </c>
      <c r="J7266" s="7">
        <f>MATCH(spotify_data[[#This Row],[artist_name]],spotify_data[artist_name],0)</f>
        <v>6571</v>
      </c>
      <c r="K7266">
        <v>42</v>
      </c>
      <c r="L7266" s="10">
        <f>spotify_data[[#This Row],[artist_popularity]]/100</f>
        <v>0.42</v>
      </c>
      <c r="M7266">
        <v>8656</v>
      </c>
      <c r="N7266" s="1" t="s">
        <v>23</v>
      </c>
      <c r="O7266" s="1" t="s">
        <v>5517</v>
      </c>
      <c r="P7266" s="1">
        <f>MATCH(spotify_data[[#This Row],[album_id]],spotify_data[album_id],0)</f>
        <v>7265</v>
      </c>
      <c r="Q7266" s="1" t="s">
        <v>5516</v>
      </c>
      <c r="R7266" s="2">
        <v>45086</v>
      </c>
      <c r="S7266" s="7">
        <f ca="1">+TODAY()-spotify_data[[#This Row],[Fecha lanzamiento Album]]</f>
        <v>945</v>
      </c>
      <c r="T7266" s="7">
        <f ca="1">+spotify_data[[#This Row],[Antigüedad Album Dias]]/60</f>
        <v>15.75</v>
      </c>
      <c r="U7266" s="8">
        <f ca="1">spotify_data[[#This Row],[Antigüedad Album Meses]]/12</f>
        <v>1.3125</v>
      </c>
      <c r="V7266">
        <v>1</v>
      </c>
      <c r="W7266" s="1" t="s">
        <v>21</v>
      </c>
      <c r="X7266" s="1" t="str">
        <f>+IF(spotify_data[[#This Row],[album_type]]="album","Album",IF(spotify_data[[#This Row],[album_type]]="single","Single","Compilation"))</f>
        <v>Single</v>
      </c>
      <c r="Y7266">
        <v>267</v>
      </c>
    </row>
    <row r="7267" spans="1:25" x14ac:dyDescent="0.3">
      <c r="A7267" s="1" t="s">
        <v>5722</v>
      </c>
      <c r="B7267" s="1">
        <v>6101</v>
      </c>
      <c r="C7267" s="1" t="s">
        <v>5723</v>
      </c>
      <c r="D7267">
        <v>5</v>
      </c>
      <c r="E7267">
        <v>26</v>
      </c>
      <c r="F7267" s="10">
        <f>spotify_data[[#This Row],[track_popularity]]/100</f>
        <v>0.26</v>
      </c>
      <c r="G7267" s="9" t="b">
        <v>0</v>
      </c>
      <c r="H7267" s="1">
        <f>+IF(spotify_data[[#This Row],[explicit]]=FALSE,0,1)</f>
        <v>0</v>
      </c>
      <c r="I7267" s="1" t="s">
        <v>1397</v>
      </c>
      <c r="J7267" s="7">
        <f>MATCH(spotify_data[[#This Row],[artist_name]],spotify_data[artist_name],0)</f>
        <v>190</v>
      </c>
      <c r="K7267">
        <v>81</v>
      </c>
      <c r="L7267" s="10">
        <f>spotify_data[[#This Row],[artist_popularity]]/100</f>
        <v>0.81</v>
      </c>
      <c r="M7267">
        <v>26275803</v>
      </c>
      <c r="N7267" s="1" t="s">
        <v>831</v>
      </c>
      <c r="O7267" s="1" t="s">
        <v>5706</v>
      </c>
      <c r="P7267" s="1">
        <f>MATCH(spotify_data[[#This Row],[album_id]],spotify_data[album_id],0)</f>
        <v>6668</v>
      </c>
      <c r="Q7267" s="1" t="s">
        <v>5707</v>
      </c>
      <c r="R7267" s="2">
        <v>45028</v>
      </c>
      <c r="S7267" s="7">
        <f ca="1">+TODAY()-spotify_data[[#This Row],[Fecha lanzamiento Album]]</f>
        <v>1003</v>
      </c>
      <c r="T7267" s="7">
        <f ca="1">+spotify_data[[#This Row],[Antigüedad Album Dias]]/60</f>
        <v>16.716666666666665</v>
      </c>
      <c r="U7267" s="8">
        <f ca="1">spotify_data[[#This Row],[Antigüedad Album Meses]]/12</f>
        <v>1.3930555555555555</v>
      </c>
      <c r="V7267">
        <v>22</v>
      </c>
      <c r="W7267" s="1" t="s">
        <v>20</v>
      </c>
      <c r="X7267" s="1" t="str">
        <f>+IF(spotify_data[[#This Row],[album_type]]="album","Album",IF(spotify_data[[#This Row],[album_type]]="single","Single","Compilation"))</f>
        <v>Album</v>
      </c>
      <c r="Y7267">
        <v>385</v>
      </c>
    </row>
    <row r="7268" spans="1:25" x14ac:dyDescent="0.3">
      <c r="A7268" s="1" t="s">
        <v>5985</v>
      </c>
      <c r="B7268" s="1">
        <v>3366</v>
      </c>
      <c r="C7268" s="1" t="s">
        <v>5986</v>
      </c>
      <c r="D7268">
        <v>1</v>
      </c>
      <c r="E7268">
        <v>26</v>
      </c>
      <c r="F7268" s="10">
        <f>spotify_data[[#This Row],[track_popularity]]/100</f>
        <v>0.26</v>
      </c>
      <c r="G7268" s="9" t="b">
        <v>0</v>
      </c>
      <c r="H7268" s="1">
        <f>+IF(spotify_data[[#This Row],[explicit]]=FALSE,0,1)</f>
        <v>0</v>
      </c>
      <c r="I7268" s="1" t="s">
        <v>5987</v>
      </c>
      <c r="J7268" s="7">
        <f>MATCH(spotify_data[[#This Row],[artist_name]],spotify_data[artist_name],0)</f>
        <v>7267</v>
      </c>
      <c r="K7268">
        <v>61</v>
      </c>
      <c r="L7268" s="10">
        <f>spotify_data[[#This Row],[artist_popularity]]/100</f>
        <v>0.61</v>
      </c>
      <c r="M7268">
        <v>198190</v>
      </c>
      <c r="N7268" s="1" t="s">
        <v>23</v>
      </c>
      <c r="O7268" s="1" t="s">
        <v>5988</v>
      </c>
      <c r="P7268" s="1">
        <f>MATCH(spotify_data[[#This Row],[album_id]],spotify_data[album_id],0)</f>
        <v>7267</v>
      </c>
      <c r="Q7268" s="1" t="s">
        <v>5986</v>
      </c>
      <c r="R7268" s="2">
        <v>44972</v>
      </c>
      <c r="S7268" s="7">
        <f ca="1">+TODAY()-spotify_data[[#This Row],[Fecha lanzamiento Album]]</f>
        <v>1059</v>
      </c>
      <c r="T7268" s="7">
        <f ca="1">+spotify_data[[#This Row],[Antigüedad Album Dias]]/60</f>
        <v>17.649999999999999</v>
      </c>
      <c r="U7268" s="8">
        <f ca="1">spotify_data[[#This Row],[Antigüedad Album Meses]]/12</f>
        <v>1.4708333333333332</v>
      </c>
      <c r="V7268">
        <v>1</v>
      </c>
      <c r="W7268" s="1" t="s">
        <v>21</v>
      </c>
      <c r="X7268" s="1" t="str">
        <f>+IF(spotify_data[[#This Row],[album_type]]="album","Album",IF(spotify_data[[#This Row],[album_type]]="single","Single","Compilation"))</f>
        <v>Single</v>
      </c>
      <c r="Y7268">
        <v>523</v>
      </c>
    </row>
    <row r="7269" spans="1:25" x14ac:dyDescent="0.3">
      <c r="A7269" s="1" t="s">
        <v>6654</v>
      </c>
      <c r="B7269" s="1">
        <v>4474</v>
      </c>
      <c r="C7269" s="1" t="s">
        <v>6655</v>
      </c>
      <c r="D7269">
        <v>2</v>
      </c>
      <c r="E7269">
        <v>26</v>
      </c>
      <c r="F7269" s="10">
        <f>spotify_data[[#This Row],[track_popularity]]/100</f>
        <v>0.26</v>
      </c>
      <c r="G7269" s="9" t="b">
        <v>0</v>
      </c>
      <c r="H7269" s="1">
        <f>+IF(spotify_data[[#This Row],[explicit]]=FALSE,0,1)</f>
        <v>0</v>
      </c>
      <c r="I7269" s="1" t="s">
        <v>6656</v>
      </c>
      <c r="J7269" s="7">
        <f>MATCH(spotify_data[[#This Row],[artist_name]],spotify_data[artist_name],0)</f>
        <v>7268</v>
      </c>
      <c r="K7269">
        <v>43</v>
      </c>
      <c r="L7269" s="10">
        <f>spotify_data[[#This Row],[artist_popularity]]/100</f>
        <v>0.43</v>
      </c>
      <c r="M7269">
        <v>82471</v>
      </c>
      <c r="N7269" s="1" t="s">
        <v>23</v>
      </c>
      <c r="O7269" s="1" t="s">
        <v>6657</v>
      </c>
      <c r="P7269" s="1">
        <f>MATCH(spotify_data[[#This Row],[album_id]],spotify_data[album_id],0)</f>
        <v>6232</v>
      </c>
      <c r="Q7269" s="1" t="s">
        <v>6658</v>
      </c>
      <c r="R7269" s="2">
        <v>44778</v>
      </c>
      <c r="S7269" s="7">
        <f ca="1">+TODAY()-spotify_data[[#This Row],[Fecha lanzamiento Album]]</f>
        <v>1253</v>
      </c>
      <c r="T7269" s="7">
        <f ca="1">+spotify_data[[#This Row],[Antigüedad Album Dias]]/60</f>
        <v>20.883333333333333</v>
      </c>
      <c r="U7269" s="8">
        <f ca="1">spotify_data[[#This Row],[Antigüedad Album Meses]]/12</f>
        <v>1.7402777777777778</v>
      </c>
      <c r="V7269">
        <v>14</v>
      </c>
      <c r="W7269" s="1" t="s">
        <v>1932</v>
      </c>
      <c r="X7269" s="1" t="str">
        <f>+IF(spotify_data[[#This Row],[album_type]]="album","Album",IF(spotify_data[[#This Row],[album_type]]="single","Single","Compilation"))</f>
        <v>Compilation</v>
      </c>
      <c r="Y7269">
        <v>294</v>
      </c>
    </row>
    <row r="7270" spans="1:25" x14ac:dyDescent="0.3">
      <c r="A7270" s="1" t="s">
        <v>6662</v>
      </c>
      <c r="B7270" s="1">
        <v>8579</v>
      </c>
      <c r="C7270" s="1" t="s">
        <v>6663</v>
      </c>
      <c r="D7270">
        <v>12</v>
      </c>
      <c r="E7270">
        <v>26</v>
      </c>
      <c r="F7270" s="10">
        <f>spotify_data[[#This Row],[track_popularity]]/100</f>
        <v>0.26</v>
      </c>
      <c r="G7270" s="9" t="b">
        <v>0</v>
      </c>
      <c r="H7270" s="1">
        <f>+IF(spotify_data[[#This Row],[explicit]]=FALSE,0,1)</f>
        <v>0</v>
      </c>
      <c r="I7270" s="1" t="s">
        <v>6664</v>
      </c>
      <c r="J7270" s="7">
        <f>MATCH(spotify_data[[#This Row],[artist_name]],spotify_data[artist_name],0)</f>
        <v>7269</v>
      </c>
      <c r="K7270">
        <v>39</v>
      </c>
      <c r="L7270" s="10">
        <f>spotify_data[[#This Row],[artist_popularity]]/100</f>
        <v>0.39</v>
      </c>
      <c r="M7270">
        <v>39528</v>
      </c>
      <c r="N7270" s="1" t="s">
        <v>6665</v>
      </c>
      <c r="O7270" s="1" t="s">
        <v>6657</v>
      </c>
      <c r="P7270" s="1">
        <f>MATCH(spotify_data[[#This Row],[album_id]],spotify_data[album_id],0)</f>
        <v>6232</v>
      </c>
      <c r="Q7270" s="1" t="s">
        <v>6658</v>
      </c>
      <c r="R7270" s="2">
        <v>44778</v>
      </c>
      <c r="S7270" s="7">
        <f ca="1">+TODAY()-spotify_data[[#This Row],[Fecha lanzamiento Album]]</f>
        <v>1253</v>
      </c>
      <c r="T7270" s="7">
        <f ca="1">+spotify_data[[#This Row],[Antigüedad Album Dias]]/60</f>
        <v>20.883333333333333</v>
      </c>
      <c r="U7270" s="8">
        <f ca="1">spotify_data[[#This Row],[Antigüedad Album Meses]]/12</f>
        <v>1.7402777777777778</v>
      </c>
      <c r="V7270">
        <v>14</v>
      </c>
      <c r="W7270" s="1" t="s">
        <v>1932</v>
      </c>
      <c r="X7270" s="1" t="str">
        <f>+IF(spotify_data[[#This Row],[album_type]]="album","Album",IF(spotify_data[[#This Row],[album_type]]="single","Single","Compilation"))</f>
        <v>Compilation</v>
      </c>
      <c r="Y7270">
        <v>313</v>
      </c>
    </row>
    <row r="7271" spans="1:25" x14ac:dyDescent="0.3">
      <c r="A7271" s="1" t="s">
        <v>7736</v>
      </c>
      <c r="B7271" s="1">
        <v>5839</v>
      </c>
      <c r="C7271" s="1" t="s">
        <v>7737</v>
      </c>
      <c r="D7271">
        <v>1</v>
      </c>
      <c r="E7271">
        <v>26</v>
      </c>
      <c r="F7271" s="10">
        <f>spotify_data[[#This Row],[track_popularity]]/100</f>
        <v>0.26</v>
      </c>
      <c r="G7271" s="9" t="b">
        <v>0</v>
      </c>
      <c r="H7271" s="1">
        <f>+IF(spotify_data[[#This Row],[explicit]]=FALSE,0,1)</f>
        <v>0</v>
      </c>
      <c r="I7271" s="1" t="s">
        <v>7378</v>
      </c>
      <c r="J7271" s="7">
        <f>MATCH(spotify_data[[#This Row],[artist_name]],spotify_data[artist_name],0)</f>
        <v>7270</v>
      </c>
      <c r="K7271">
        <v>25</v>
      </c>
      <c r="L7271" s="10">
        <f>spotify_data[[#This Row],[artist_popularity]]/100</f>
        <v>0.25</v>
      </c>
      <c r="M7271">
        <v>6886</v>
      </c>
      <c r="N7271" s="1" t="s">
        <v>1914</v>
      </c>
      <c r="O7271" s="1" t="s">
        <v>7738</v>
      </c>
      <c r="P7271" s="1">
        <f>MATCH(spotify_data[[#This Row],[album_id]],spotify_data[album_id],0)</f>
        <v>7270</v>
      </c>
      <c r="Q7271" s="1" t="s">
        <v>7737</v>
      </c>
      <c r="R7271" s="2">
        <v>44491</v>
      </c>
      <c r="S7271" s="7">
        <f ca="1">+TODAY()-spotify_data[[#This Row],[Fecha lanzamiento Album]]</f>
        <v>1540</v>
      </c>
      <c r="T7271" s="7">
        <f ca="1">+spotify_data[[#This Row],[Antigüedad Album Dias]]/60</f>
        <v>25.666666666666668</v>
      </c>
      <c r="U7271" s="8">
        <f ca="1">spotify_data[[#This Row],[Antigüedad Album Meses]]/12</f>
        <v>2.1388888888888888</v>
      </c>
      <c r="V7271">
        <v>1</v>
      </c>
      <c r="W7271" s="1" t="s">
        <v>21</v>
      </c>
      <c r="X7271" s="1" t="str">
        <f>+IF(spotify_data[[#This Row],[album_type]]="album","Album",IF(spotify_data[[#This Row],[album_type]]="single","Single","Compilation"))</f>
        <v>Single</v>
      </c>
      <c r="Y7271">
        <v>232</v>
      </c>
    </row>
    <row r="7272" spans="1:25" x14ac:dyDescent="0.3">
      <c r="A7272" s="1" t="s">
        <v>8544</v>
      </c>
      <c r="B7272" s="1">
        <v>4143</v>
      </c>
      <c r="C7272" s="1" t="s">
        <v>8545</v>
      </c>
      <c r="D7272">
        <v>1</v>
      </c>
      <c r="E7272">
        <v>26</v>
      </c>
      <c r="F7272" s="10">
        <f>spotify_data[[#This Row],[track_popularity]]/100</f>
        <v>0.26</v>
      </c>
      <c r="G7272" s="9" t="b">
        <v>0</v>
      </c>
      <c r="H7272" s="1">
        <f>+IF(spotify_data[[#This Row],[explicit]]=FALSE,0,1)</f>
        <v>0</v>
      </c>
      <c r="I7272" s="1" t="s">
        <v>8546</v>
      </c>
      <c r="J7272" s="7">
        <f>MATCH(spotify_data[[#This Row],[artist_name]],spotify_data[artist_name],0)</f>
        <v>7271</v>
      </c>
      <c r="K7272">
        <v>23</v>
      </c>
      <c r="L7272" s="10">
        <f>spotify_data[[#This Row],[artist_popularity]]/100</f>
        <v>0.23</v>
      </c>
      <c r="M7272">
        <v>1636</v>
      </c>
      <c r="N7272" s="1" t="s">
        <v>23</v>
      </c>
      <c r="O7272" s="1" t="s">
        <v>8547</v>
      </c>
      <c r="P7272" s="1">
        <f>MATCH(spotify_data[[#This Row],[album_id]],spotify_data[album_id],0)</f>
        <v>7271</v>
      </c>
      <c r="Q7272" s="1" t="s">
        <v>8545</v>
      </c>
      <c r="R7272" s="2">
        <v>44260</v>
      </c>
      <c r="S7272" s="7">
        <f ca="1">+TODAY()-spotify_data[[#This Row],[Fecha lanzamiento Album]]</f>
        <v>1771</v>
      </c>
      <c r="T7272" s="7">
        <f ca="1">+spotify_data[[#This Row],[Antigüedad Album Dias]]/60</f>
        <v>29.516666666666666</v>
      </c>
      <c r="U7272" s="8">
        <f ca="1">spotify_data[[#This Row],[Antigüedad Album Meses]]/12</f>
        <v>2.4597222222222221</v>
      </c>
      <c r="V7272">
        <v>1</v>
      </c>
      <c r="W7272" s="1" t="s">
        <v>21</v>
      </c>
      <c r="X7272" s="1" t="str">
        <f>+IF(spotify_data[[#This Row],[album_type]]="album","Album",IF(spotify_data[[#This Row],[album_type]]="single","Single","Compilation"))</f>
        <v>Single</v>
      </c>
      <c r="Y7272">
        <v>296</v>
      </c>
    </row>
    <row r="7273" spans="1:25" x14ac:dyDescent="0.3">
      <c r="A7273" s="1" t="s">
        <v>10310</v>
      </c>
      <c r="B7273" s="1">
        <v>2192</v>
      </c>
      <c r="C7273" s="1" t="s">
        <v>10003</v>
      </c>
      <c r="D7273">
        <v>1</v>
      </c>
      <c r="E7273">
        <v>26</v>
      </c>
      <c r="F7273" s="10">
        <f>spotify_data[[#This Row],[track_popularity]]/100</f>
        <v>0.26</v>
      </c>
      <c r="G7273" s="9" t="b">
        <v>0</v>
      </c>
      <c r="H7273" s="1">
        <f>+IF(spotify_data[[#This Row],[explicit]]=FALSE,0,1)</f>
        <v>0</v>
      </c>
      <c r="I7273" s="1" t="s">
        <v>2199</v>
      </c>
      <c r="J7273" s="7">
        <f>MATCH(spotify_data[[#This Row],[artist_name]],spotify_data[artist_name],0)</f>
        <v>1060</v>
      </c>
      <c r="K7273">
        <v>81</v>
      </c>
      <c r="L7273" s="10">
        <f>spotify_data[[#This Row],[artist_popularity]]/100</f>
        <v>0.81</v>
      </c>
      <c r="M7273">
        <v>53267200</v>
      </c>
      <c r="N7273" s="1" t="s">
        <v>23</v>
      </c>
      <c r="O7273" s="1" t="s">
        <v>10311</v>
      </c>
      <c r="P7273" s="1">
        <f>MATCH(spotify_data[[#This Row],[album_id]],spotify_data[album_id],0)</f>
        <v>7272</v>
      </c>
      <c r="Q7273" s="1" t="s">
        <v>10003</v>
      </c>
      <c r="R7273" s="2">
        <v>43761</v>
      </c>
      <c r="S7273" s="7">
        <f ca="1">+TODAY()-spotify_data[[#This Row],[Fecha lanzamiento Album]]</f>
        <v>2270</v>
      </c>
      <c r="T7273" s="7">
        <f ca="1">+spotify_data[[#This Row],[Antigüedad Album Dias]]/60</f>
        <v>37.833333333333336</v>
      </c>
      <c r="U7273" s="8">
        <f ca="1">spotify_data[[#This Row],[Antigüedad Album Meses]]/12</f>
        <v>3.1527777777777781</v>
      </c>
      <c r="V7273">
        <v>1</v>
      </c>
      <c r="W7273" s="1" t="s">
        <v>21</v>
      </c>
      <c r="X7273" s="1" t="str">
        <f>+IF(spotify_data[[#This Row],[album_type]]="album","Album",IF(spotify_data[[#This Row],[album_type]]="single","Single","Compilation"))</f>
        <v>Single</v>
      </c>
      <c r="Y7273">
        <v>344</v>
      </c>
    </row>
    <row r="7274" spans="1:25" x14ac:dyDescent="0.3">
      <c r="A7274" s="1" t="s">
        <v>11097</v>
      </c>
      <c r="B7274" s="1">
        <v>674</v>
      </c>
      <c r="C7274" s="1" t="s">
        <v>11098</v>
      </c>
      <c r="D7274">
        <v>6</v>
      </c>
      <c r="E7274">
        <v>26</v>
      </c>
      <c r="F7274" s="10">
        <f>spotify_data[[#This Row],[track_popularity]]/100</f>
        <v>0.26</v>
      </c>
      <c r="G7274" s="9" t="b">
        <v>0</v>
      </c>
      <c r="H7274" s="1">
        <f>+IF(spotify_data[[#This Row],[explicit]]=FALSE,0,1)</f>
        <v>0</v>
      </c>
      <c r="I7274" s="1" t="s">
        <v>8757</v>
      </c>
      <c r="J7274" s="7">
        <f>MATCH(spotify_data[[#This Row],[artist_name]],spotify_data[artist_name],0)</f>
        <v>5173</v>
      </c>
      <c r="K7274">
        <v>40</v>
      </c>
      <c r="L7274" s="10">
        <f>spotify_data[[#This Row],[artist_popularity]]/100</f>
        <v>0.4</v>
      </c>
      <c r="M7274">
        <v>149033</v>
      </c>
      <c r="N7274" s="1" t="s">
        <v>8758</v>
      </c>
      <c r="O7274" s="1" t="s">
        <v>11060</v>
      </c>
      <c r="P7274" s="1">
        <f>MATCH(spotify_data[[#This Row],[album_id]],spotify_data[album_id],0)</f>
        <v>5173</v>
      </c>
      <c r="Q7274" s="1" t="s">
        <v>11061</v>
      </c>
      <c r="R7274" s="2">
        <v>43574</v>
      </c>
      <c r="S7274" s="7">
        <f ca="1">+TODAY()-spotify_data[[#This Row],[Fecha lanzamiento Album]]</f>
        <v>2457</v>
      </c>
      <c r="T7274" s="7">
        <f ca="1">+spotify_data[[#This Row],[Antigüedad Album Dias]]/60</f>
        <v>40.950000000000003</v>
      </c>
      <c r="U7274" s="8">
        <f ca="1">spotify_data[[#This Row],[Antigüedad Album Meses]]/12</f>
        <v>3.4125000000000001</v>
      </c>
      <c r="V7274">
        <v>13</v>
      </c>
      <c r="W7274" s="1" t="s">
        <v>20</v>
      </c>
      <c r="X7274" s="1" t="str">
        <f>+IF(spotify_data[[#This Row],[album_type]]="album","Album",IF(spotify_data[[#This Row],[album_type]]="single","Single","Compilation"))</f>
        <v>Album</v>
      </c>
      <c r="Y7274">
        <v>329</v>
      </c>
    </row>
    <row r="7275" spans="1:25" x14ac:dyDescent="0.3">
      <c r="A7275" s="1" t="s">
        <v>11277</v>
      </c>
      <c r="B7275" s="1">
        <v>1612</v>
      </c>
      <c r="C7275" s="1" t="s">
        <v>11278</v>
      </c>
      <c r="D7275">
        <v>1</v>
      </c>
      <c r="E7275">
        <v>26</v>
      </c>
      <c r="F7275" s="10">
        <f>spotify_data[[#This Row],[track_popularity]]/100</f>
        <v>0.26</v>
      </c>
      <c r="G7275" s="9" t="b">
        <v>0</v>
      </c>
      <c r="H7275" s="1">
        <f>+IF(spotify_data[[#This Row],[explicit]]=FALSE,0,1)</f>
        <v>0</v>
      </c>
      <c r="I7275" s="1" t="s">
        <v>11279</v>
      </c>
      <c r="J7275" s="7">
        <f>MATCH(spotify_data[[#This Row],[artist_name]],spotify_data[artist_name],0)</f>
        <v>7274</v>
      </c>
      <c r="K7275">
        <v>33</v>
      </c>
      <c r="L7275" s="10">
        <f>spotify_data[[#This Row],[artist_popularity]]/100</f>
        <v>0.33</v>
      </c>
      <c r="M7275">
        <v>6483</v>
      </c>
      <c r="N7275" s="1" t="s">
        <v>23</v>
      </c>
      <c r="O7275" s="1" t="s">
        <v>11280</v>
      </c>
      <c r="P7275" s="1">
        <f>MATCH(spotify_data[[#This Row],[album_id]],spotify_data[album_id],0)</f>
        <v>7274</v>
      </c>
      <c r="Q7275" s="1" t="s">
        <v>11281</v>
      </c>
      <c r="R7275" s="2">
        <v>43518</v>
      </c>
      <c r="S7275" s="7">
        <f ca="1">+TODAY()-spotify_data[[#This Row],[Fecha lanzamiento Album]]</f>
        <v>2513</v>
      </c>
      <c r="T7275" s="7">
        <f ca="1">+spotify_data[[#This Row],[Antigüedad Album Dias]]/60</f>
        <v>41.883333333333333</v>
      </c>
      <c r="U7275" s="8">
        <f ca="1">spotify_data[[#This Row],[Antigüedad Album Meses]]/12</f>
        <v>3.4902777777777776</v>
      </c>
      <c r="V7275">
        <v>33</v>
      </c>
      <c r="W7275" s="1" t="s">
        <v>20</v>
      </c>
      <c r="X7275" s="1" t="str">
        <f>+IF(spotify_data[[#This Row],[album_type]]="album","Album",IF(spotify_data[[#This Row],[album_type]]="single","Single","Compilation"))</f>
        <v>Album</v>
      </c>
      <c r="Y7275">
        <v>57</v>
      </c>
    </row>
    <row r="7276" spans="1:25" x14ac:dyDescent="0.3">
      <c r="A7276" s="1" t="s">
        <v>11966</v>
      </c>
      <c r="B7276" s="1">
        <v>990</v>
      </c>
      <c r="C7276" s="1" t="s">
        <v>11967</v>
      </c>
      <c r="D7276">
        <v>6</v>
      </c>
      <c r="E7276">
        <v>26</v>
      </c>
      <c r="F7276" s="10">
        <f>spotify_data[[#This Row],[track_popularity]]/100</f>
        <v>0.26</v>
      </c>
      <c r="G7276" s="9" t="b">
        <v>0</v>
      </c>
      <c r="H7276" s="1">
        <f>+IF(spotify_data[[#This Row],[explicit]]=FALSE,0,1)</f>
        <v>0</v>
      </c>
      <c r="I7276" s="1" t="s">
        <v>11955</v>
      </c>
      <c r="J7276" s="7">
        <f>MATCH(spotify_data[[#This Row],[artist_name]],spotify_data[artist_name],0)</f>
        <v>4293</v>
      </c>
      <c r="K7276">
        <v>60</v>
      </c>
      <c r="L7276" s="10">
        <f>spotify_data[[#This Row],[artist_popularity]]/100</f>
        <v>0.6</v>
      </c>
      <c r="M7276">
        <v>313556</v>
      </c>
      <c r="N7276" s="1" t="s">
        <v>11956</v>
      </c>
      <c r="O7276" s="1" t="s">
        <v>11957</v>
      </c>
      <c r="P7276" s="1">
        <f>MATCH(spotify_data[[#This Row],[album_id]],spotify_data[album_id],0)</f>
        <v>6421</v>
      </c>
      <c r="Q7276" s="1" t="s">
        <v>11958</v>
      </c>
      <c r="R7276" s="2">
        <v>43357</v>
      </c>
      <c r="S7276" s="7">
        <f ca="1">+TODAY()-spotify_data[[#This Row],[Fecha lanzamiento Album]]</f>
        <v>2674</v>
      </c>
      <c r="T7276" s="7">
        <f ca="1">+spotify_data[[#This Row],[Antigüedad Album Dias]]/60</f>
        <v>44.56666666666667</v>
      </c>
      <c r="U7276" s="8">
        <f ca="1">spotify_data[[#This Row],[Antigüedad Album Meses]]/12</f>
        <v>3.713888888888889</v>
      </c>
      <c r="V7276">
        <v>15</v>
      </c>
      <c r="W7276" s="1" t="s">
        <v>20</v>
      </c>
      <c r="X7276" s="1" t="str">
        <f>+IF(spotify_data[[#This Row],[album_type]]="album","Album",IF(spotify_data[[#This Row],[album_type]]="single","Single","Compilation"))</f>
        <v>Album</v>
      </c>
      <c r="Y7276">
        <v>464</v>
      </c>
    </row>
    <row r="7277" spans="1:25" x14ac:dyDescent="0.3">
      <c r="A7277" s="1" t="s">
        <v>12644</v>
      </c>
      <c r="B7277" s="1">
        <v>7393</v>
      </c>
      <c r="C7277" s="1" t="s">
        <v>12645</v>
      </c>
      <c r="D7277">
        <v>7</v>
      </c>
      <c r="E7277">
        <v>26</v>
      </c>
      <c r="F7277" s="10">
        <f>spotify_data[[#This Row],[track_popularity]]/100</f>
        <v>0.26</v>
      </c>
      <c r="G7277" s="9" t="b">
        <v>0</v>
      </c>
      <c r="H7277" s="1">
        <f>+IF(spotify_data[[#This Row],[explicit]]=FALSE,0,1)</f>
        <v>0</v>
      </c>
      <c r="I7277" s="1" t="s">
        <v>4011</v>
      </c>
      <c r="J7277" s="7">
        <f>MATCH(spotify_data[[#This Row],[artist_name]],spotify_data[artist_name],0)</f>
        <v>4912</v>
      </c>
      <c r="K7277">
        <v>58</v>
      </c>
      <c r="L7277" s="10">
        <f>spotify_data[[#This Row],[artist_popularity]]/100</f>
        <v>0.57999999999999996</v>
      </c>
      <c r="M7277">
        <v>78550</v>
      </c>
      <c r="N7277" s="1" t="s">
        <v>4012</v>
      </c>
      <c r="O7277" s="1" t="s">
        <v>12646</v>
      </c>
      <c r="P7277" s="1">
        <f>MATCH(spotify_data[[#This Row],[album_id]],spotify_data[album_id],0)</f>
        <v>7234</v>
      </c>
      <c r="Q7277" s="1" t="s">
        <v>12647</v>
      </c>
      <c r="R7277" s="2">
        <v>43187</v>
      </c>
      <c r="S7277" s="7">
        <f ca="1">+TODAY()-spotify_data[[#This Row],[Fecha lanzamiento Album]]</f>
        <v>2844</v>
      </c>
      <c r="T7277" s="7">
        <f ca="1">+spotify_data[[#This Row],[Antigüedad Album Dias]]/60</f>
        <v>47.4</v>
      </c>
      <c r="U7277" s="8">
        <f ca="1">spotify_data[[#This Row],[Antigüedad Album Meses]]/12</f>
        <v>3.9499999999999997</v>
      </c>
      <c r="V7277">
        <v>47</v>
      </c>
      <c r="W7277" s="1" t="s">
        <v>20</v>
      </c>
      <c r="X7277" s="1" t="str">
        <f>+IF(spotify_data[[#This Row],[album_type]]="album","Album",IF(spotify_data[[#This Row],[album_type]]="single","Single","Compilation"))</f>
        <v>Album</v>
      </c>
      <c r="Y7277">
        <v>233</v>
      </c>
    </row>
    <row r="7278" spans="1:25" x14ac:dyDescent="0.3">
      <c r="A7278" s="1" t="s">
        <v>12826</v>
      </c>
      <c r="B7278" s="1">
        <v>8069</v>
      </c>
      <c r="C7278" s="1" t="s">
        <v>12827</v>
      </c>
      <c r="D7278">
        <v>10</v>
      </c>
      <c r="E7278">
        <v>26</v>
      </c>
      <c r="F7278" s="10">
        <f>spotify_data[[#This Row],[track_popularity]]/100</f>
        <v>0.26</v>
      </c>
      <c r="G7278" s="9" t="b">
        <v>0</v>
      </c>
      <c r="H7278" s="1">
        <f>+IF(spotify_data[[#This Row],[explicit]]=FALSE,0,1)</f>
        <v>0</v>
      </c>
      <c r="I7278" s="1" t="s">
        <v>12828</v>
      </c>
      <c r="J7278" s="7">
        <f>MATCH(spotify_data[[#This Row],[artist_name]],spotify_data[artist_name],0)</f>
        <v>7277</v>
      </c>
      <c r="K7278">
        <v>62</v>
      </c>
      <c r="L7278" s="10">
        <f>spotify_data[[#This Row],[artist_popularity]]/100</f>
        <v>0.62</v>
      </c>
      <c r="M7278">
        <v>2118629</v>
      </c>
      <c r="N7278" s="1" t="s">
        <v>12829</v>
      </c>
      <c r="O7278" s="1" t="s">
        <v>12830</v>
      </c>
      <c r="P7278" s="1">
        <f>MATCH(spotify_data[[#This Row],[album_id]],spotify_data[album_id],0)</f>
        <v>7277</v>
      </c>
      <c r="Q7278" s="1" t="s">
        <v>12831</v>
      </c>
      <c r="R7278" s="2">
        <v>43112</v>
      </c>
      <c r="S7278" s="7">
        <f ca="1">+TODAY()-spotify_data[[#This Row],[Fecha lanzamiento Album]]</f>
        <v>2919</v>
      </c>
      <c r="T7278" s="7">
        <f ca="1">+spotify_data[[#This Row],[Antigüedad Album Dias]]/60</f>
        <v>48.65</v>
      </c>
      <c r="U7278" s="8">
        <f ca="1">spotify_data[[#This Row],[Antigüedad Album Meses]]/12</f>
        <v>4.0541666666666663</v>
      </c>
      <c r="V7278">
        <v>21</v>
      </c>
      <c r="W7278" s="1" t="s">
        <v>1932</v>
      </c>
      <c r="X7278" s="1" t="str">
        <f>+IF(spotify_data[[#This Row],[album_type]]="album","Album",IF(spotify_data[[#This Row],[album_type]]="single","Single","Compilation"))</f>
        <v>Compilation</v>
      </c>
      <c r="Y7278">
        <v>522</v>
      </c>
    </row>
    <row r="7279" spans="1:25" x14ac:dyDescent="0.3">
      <c r="A7279" s="1" t="s">
        <v>13061</v>
      </c>
      <c r="B7279" s="1">
        <v>8203</v>
      </c>
      <c r="C7279" s="1" t="s">
        <v>13062</v>
      </c>
      <c r="D7279">
        <v>30</v>
      </c>
      <c r="E7279">
        <v>26</v>
      </c>
      <c r="F7279" s="10">
        <f>spotify_data[[#This Row],[track_popularity]]/100</f>
        <v>0.26</v>
      </c>
      <c r="G7279" s="9" t="b">
        <v>0</v>
      </c>
      <c r="H7279" s="1">
        <f>+IF(spotify_data[[#This Row],[explicit]]=FALSE,0,1)</f>
        <v>0</v>
      </c>
      <c r="I7279" s="1" t="s">
        <v>318</v>
      </c>
      <c r="J7279" s="7">
        <f>MATCH(spotify_data[[#This Row],[artist_name]],spotify_data[artist_name],0)</f>
        <v>2</v>
      </c>
      <c r="K7279">
        <v>100</v>
      </c>
      <c r="L7279" s="10">
        <f>spotify_data[[#This Row],[artist_popularity]]/100</f>
        <v>1</v>
      </c>
      <c r="M7279">
        <v>145443567</v>
      </c>
      <c r="N7279" s="1" t="s">
        <v>319</v>
      </c>
      <c r="O7279" s="1" t="s">
        <v>13053</v>
      </c>
      <c r="P7279" s="1">
        <f>MATCH(spotify_data[[#This Row],[album_id]],spotify_data[album_id],0)</f>
        <v>527</v>
      </c>
      <c r="Q7279" s="1" t="s">
        <v>13054</v>
      </c>
      <c r="R7279" s="2">
        <v>43048</v>
      </c>
      <c r="S7279" s="7">
        <f ca="1">+TODAY()-spotify_data[[#This Row],[Fecha lanzamiento Album]]</f>
        <v>2983</v>
      </c>
      <c r="T7279" s="7">
        <f ca="1">+spotify_data[[#This Row],[Antigüedad Album Dias]]/60</f>
        <v>49.716666666666669</v>
      </c>
      <c r="U7279" s="8">
        <f ca="1">spotify_data[[#This Row],[Antigüedad Album Meses]]/12</f>
        <v>4.1430555555555557</v>
      </c>
      <c r="V7279">
        <v>46</v>
      </c>
      <c r="W7279" s="1" t="s">
        <v>20</v>
      </c>
      <c r="X7279" s="1" t="str">
        <f>+IF(spotify_data[[#This Row],[album_type]]="album","Album",IF(spotify_data[[#This Row],[album_type]]="single","Single","Compilation"))</f>
        <v>Album</v>
      </c>
      <c r="Y7279">
        <v>416</v>
      </c>
    </row>
    <row r="7280" spans="1:25" x14ac:dyDescent="0.3">
      <c r="A7280" s="1" t="s">
        <v>13073</v>
      </c>
      <c r="B7280" s="1">
        <v>7980</v>
      </c>
      <c r="C7280" s="1" t="s">
        <v>13074</v>
      </c>
      <c r="D7280">
        <v>41</v>
      </c>
      <c r="E7280">
        <v>26</v>
      </c>
      <c r="F7280" s="10">
        <f>spotify_data[[#This Row],[track_popularity]]/100</f>
        <v>0.26</v>
      </c>
      <c r="G7280" s="9" t="b">
        <v>0</v>
      </c>
      <c r="H7280" s="1">
        <f>+IF(spotify_data[[#This Row],[explicit]]=FALSE,0,1)</f>
        <v>0</v>
      </c>
      <c r="I7280" s="1" t="s">
        <v>318</v>
      </c>
      <c r="J7280" s="7">
        <f>MATCH(spotify_data[[#This Row],[artist_name]],spotify_data[artist_name],0)</f>
        <v>2</v>
      </c>
      <c r="K7280">
        <v>100</v>
      </c>
      <c r="L7280" s="10">
        <f>spotify_data[[#This Row],[artist_popularity]]/100</f>
        <v>1</v>
      </c>
      <c r="M7280">
        <v>145489371</v>
      </c>
      <c r="N7280" s="1" t="s">
        <v>319</v>
      </c>
      <c r="O7280" s="1" t="s">
        <v>13053</v>
      </c>
      <c r="P7280" s="1">
        <f>MATCH(spotify_data[[#This Row],[album_id]],spotify_data[album_id],0)</f>
        <v>527</v>
      </c>
      <c r="Q7280" s="1" t="s">
        <v>13054</v>
      </c>
      <c r="R7280" s="2">
        <v>43048</v>
      </c>
      <c r="S7280" s="7">
        <f ca="1">+TODAY()-spotify_data[[#This Row],[Fecha lanzamiento Album]]</f>
        <v>2983</v>
      </c>
      <c r="T7280" s="7">
        <f ca="1">+spotify_data[[#This Row],[Antigüedad Album Dias]]/60</f>
        <v>49.716666666666669</v>
      </c>
      <c r="U7280" s="8">
        <f ca="1">spotify_data[[#This Row],[Antigüedad Album Meses]]/12</f>
        <v>4.1430555555555557</v>
      </c>
      <c r="V7280">
        <v>46</v>
      </c>
      <c r="W7280" s="1" t="s">
        <v>20</v>
      </c>
      <c r="X7280" s="1" t="str">
        <f>+IF(spotify_data[[#This Row],[album_type]]="album","Album",IF(spotify_data[[#This Row],[album_type]]="single","Single","Compilation"))</f>
        <v>Album</v>
      </c>
      <c r="Y7280">
        <v>405</v>
      </c>
    </row>
    <row r="7281" spans="1:25" x14ac:dyDescent="0.3">
      <c r="A7281" s="1" t="s">
        <v>13076</v>
      </c>
      <c r="B7281" s="1">
        <v>6474</v>
      </c>
      <c r="C7281" s="1" t="s">
        <v>13077</v>
      </c>
      <c r="D7281">
        <v>17</v>
      </c>
      <c r="E7281">
        <v>26</v>
      </c>
      <c r="F7281" s="10">
        <f>spotify_data[[#This Row],[track_popularity]]/100</f>
        <v>0.26</v>
      </c>
      <c r="G7281" s="9" t="b">
        <v>0</v>
      </c>
      <c r="H7281" s="1">
        <f>+IF(spotify_data[[#This Row],[explicit]]=FALSE,0,1)</f>
        <v>0</v>
      </c>
      <c r="I7281" s="1" t="s">
        <v>318</v>
      </c>
      <c r="J7281" s="7">
        <f>MATCH(spotify_data[[#This Row],[artist_name]],spotify_data[artist_name],0)</f>
        <v>2</v>
      </c>
      <c r="K7281">
        <v>100</v>
      </c>
      <c r="L7281" s="10">
        <f>spotify_data[[#This Row],[artist_popularity]]/100</f>
        <v>1</v>
      </c>
      <c r="M7281">
        <v>145443567</v>
      </c>
      <c r="N7281" s="1" t="s">
        <v>319</v>
      </c>
      <c r="O7281" s="1" t="s">
        <v>13053</v>
      </c>
      <c r="P7281" s="1">
        <f>MATCH(spotify_data[[#This Row],[album_id]],spotify_data[album_id],0)</f>
        <v>527</v>
      </c>
      <c r="Q7281" s="1" t="s">
        <v>13054</v>
      </c>
      <c r="R7281" s="2">
        <v>43048</v>
      </c>
      <c r="S7281" s="7">
        <f ca="1">+TODAY()-spotify_data[[#This Row],[Fecha lanzamiento Album]]</f>
        <v>2983</v>
      </c>
      <c r="T7281" s="7">
        <f ca="1">+spotify_data[[#This Row],[Antigüedad Album Dias]]/60</f>
        <v>49.716666666666669</v>
      </c>
      <c r="U7281" s="8">
        <f ca="1">spotify_data[[#This Row],[Antigüedad Album Meses]]/12</f>
        <v>4.1430555555555557</v>
      </c>
      <c r="V7281">
        <v>46</v>
      </c>
      <c r="W7281" s="1" t="s">
        <v>20</v>
      </c>
      <c r="X7281" s="1" t="str">
        <f>+IF(spotify_data[[#This Row],[album_type]]="album","Album",IF(spotify_data[[#This Row],[album_type]]="single","Single","Compilation"))</f>
        <v>Album</v>
      </c>
      <c r="Y7281">
        <v>492</v>
      </c>
    </row>
    <row r="7282" spans="1:25" x14ac:dyDescent="0.3">
      <c r="A7282" s="1" t="s">
        <v>13090</v>
      </c>
      <c r="B7282" s="1">
        <v>3425</v>
      </c>
      <c r="C7282" s="1" t="s">
        <v>13091</v>
      </c>
      <c r="D7282">
        <v>46</v>
      </c>
      <c r="E7282">
        <v>26</v>
      </c>
      <c r="F7282" s="10">
        <f>spotify_data[[#This Row],[track_popularity]]/100</f>
        <v>0.26</v>
      </c>
      <c r="G7282" s="9" t="b">
        <v>0</v>
      </c>
      <c r="H7282" s="1">
        <f>+IF(spotify_data[[#This Row],[explicit]]=FALSE,0,1)</f>
        <v>0</v>
      </c>
      <c r="I7282" s="1" t="s">
        <v>318</v>
      </c>
      <c r="J7282" s="7">
        <f>MATCH(spotify_data[[#This Row],[artist_name]],spotify_data[artist_name],0)</f>
        <v>2</v>
      </c>
      <c r="K7282">
        <v>100</v>
      </c>
      <c r="L7282" s="10">
        <f>spotify_data[[#This Row],[artist_popularity]]/100</f>
        <v>1</v>
      </c>
      <c r="M7282">
        <v>145396321</v>
      </c>
      <c r="N7282" s="1" t="s">
        <v>319</v>
      </c>
      <c r="O7282" s="1" t="s">
        <v>13053</v>
      </c>
      <c r="P7282" s="1">
        <f>MATCH(spotify_data[[#This Row],[album_id]],spotify_data[album_id],0)</f>
        <v>527</v>
      </c>
      <c r="Q7282" s="1" t="s">
        <v>13054</v>
      </c>
      <c r="R7282" s="2">
        <v>43048</v>
      </c>
      <c r="S7282" s="7">
        <f ca="1">+TODAY()-spotify_data[[#This Row],[Fecha lanzamiento Album]]</f>
        <v>2983</v>
      </c>
      <c r="T7282" s="7">
        <f ca="1">+spotify_data[[#This Row],[Antigüedad Album Dias]]/60</f>
        <v>49.716666666666669</v>
      </c>
      <c r="U7282" s="8">
        <f ca="1">spotify_data[[#This Row],[Antigüedad Album Meses]]/12</f>
        <v>4.1430555555555557</v>
      </c>
      <c r="V7282">
        <v>46</v>
      </c>
      <c r="W7282" s="1" t="s">
        <v>20</v>
      </c>
      <c r="X7282" s="1" t="str">
        <f>+IF(spotify_data[[#This Row],[album_type]]="album","Album",IF(spotify_data[[#This Row],[album_type]]="single","Single","Compilation"))</f>
        <v>Album</v>
      </c>
      <c r="Y7282">
        <v>326</v>
      </c>
    </row>
    <row r="7283" spans="1:25" x14ac:dyDescent="0.3">
      <c r="A7283" s="1" t="s">
        <v>13092</v>
      </c>
      <c r="B7283" s="1">
        <v>831</v>
      </c>
      <c r="C7283" s="1" t="s">
        <v>13093</v>
      </c>
      <c r="D7283">
        <v>44</v>
      </c>
      <c r="E7283">
        <v>26</v>
      </c>
      <c r="F7283" s="10">
        <f>spotify_data[[#This Row],[track_popularity]]/100</f>
        <v>0.26</v>
      </c>
      <c r="G7283" s="9" t="b">
        <v>0</v>
      </c>
      <c r="H7283" s="1">
        <f>+IF(spotify_data[[#This Row],[explicit]]=FALSE,0,1)</f>
        <v>0</v>
      </c>
      <c r="I7283" s="1" t="s">
        <v>318</v>
      </c>
      <c r="J7283" s="7">
        <f>MATCH(spotify_data[[#This Row],[artist_name]],spotify_data[artist_name],0)</f>
        <v>2</v>
      </c>
      <c r="K7283">
        <v>100</v>
      </c>
      <c r="L7283" s="10">
        <f>spotify_data[[#This Row],[artist_popularity]]/100</f>
        <v>1</v>
      </c>
      <c r="M7283">
        <v>145443567</v>
      </c>
      <c r="N7283" s="1" t="s">
        <v>319</v>
      </c>
      <c r="O7283" s="1" t="s">
        <v>13053</v>
      </c>
      <c r="P7283" s="1">
        <f>MATCH(spotify_data[[#This Row],[album_id]],spotify_data[album_id],0)</f>
        <v>527</v>
      </c>
      <c r="Q7283" s="1" t="s">
        <v>13054</v>
      </c>
      <c r="R7283" s="2">
        <v>43048</v>
      </c>
      <c r="S7283" s="7">
        <f ca="1">+TODAY()-spotify_data[[#This Row],[Fecha lanzamiento Album]]</f>
        <v>2983</v>
      </c>
      <c r="T7283" s="7">
        <f ca="1">+spotify_data[[#This Row],[Antigüedad Album Dias]]/60</f>
        <v>49.716666666666669</v>
      </c>
      <c r="U7283" s="8">
        <f ca="1">spotify_data[[#This Row],[Antigüedad Album Meses]]/12</f>
        <v>4.1430555555555557</v>
      </c>
      <c r="V7283">
        <v>46</v>
      </c>
      <c r="W7283" s="1" t="s">
        <v>20</v>
      </c>
      <c r="X7283" s="1" t="str">
        <f>+IF(spotify_data[[#This Row],[album_type]]="album","Album",IF(spotify_data[[#This Row],[album_type]]="single","Single","Compilation"))</f>
        <v>Album</v>
      </c>
      <c r="Y7283">
        <v>359</v>
      </c>
    </row>
    <row r="7284" spans="1:25" x14ac:dyDescent="0.3">
      <c r="A7284" s="1" t="s">
        <v>13117</v>
      </c>
      <c r="B7284" s="1">
        <v>5338</v>
      </c>
      <c r="C7284" s="1" t="s">
        <v>13118</v>
      </c>
      <c r="D7284">
        <v>36</v>
      </c>
      <c r="E7284">
        <v>26</v>
      </c>
      <c r="F7284" s="10">
        <f>spotify_data[[#This Row],[track_popularity]]/100</f>
        <v>0.26</v>
      </c>
      <c r="G7284" s="9" t="b">
        <v>0</v>
      </c>
      <c r="H7284" s="1">
        <f>+IF(spotify_data[[#This Row],[explicit]]=FALSE,0,1)</f>
        <v>0</v>
      </c>
      <c r="I7284" s="1" t="s">
        <v>318</v>
      </c>
      <c r="J7284" s="7">
        <f>MATCH(spotify_data[[#This Row],[artist_name]],spotify_data[artist_name],0)</f>
        <v>2</v>
      </c>
      <c r="K7284">
        <v>100</v>
      </c>
      <c r="L7284" s="10">
        <f>spotify_data[[#This Row],[artist_popularity]]/100</f>
        <v>1</v>
      </c>
      <c r="M7284">
        <v>145443567</v>
      </c>
      <c r="N7284" s="1" t="s">
        <v>319</v>
      </c>
      <c r="O7284" s="1" t="s">
        <v>13053</v>
      </c>
      <c r="P7284" s="1">
        <f>MATCH(spotify_data[[#This Row],[album_id]],spotify_data[album_id],0)</f>
        <v>527</v>
      </c>
      <c r="Q7284" s="1" t="s">
        <v>13054</v>
      </c>
      <c r="R7284" s="2">
        <v>43048</v>
      </c>
      <c r="S7284" s="7">
        <f ca="1">+TODAY()-spotify_data[[#This Row],[Fecha lanzamiento Album]]</f>
        <v>2983</v>
      </c>
      <c r="T7284" s="7">
        <f ca="1">+spotify_data[[#This Row],[Antigüedad Album Dias]]/60</f>
        <v>49.716666666666669</v>
      </c>
      <c r="U7284" s="8">
        <f ca="1">spotify_data[[#This Row],[Antigüedad Album Meses]]/12</f>
        <v>4.1430555555555557</v>
      </c>
      <c r="V7284">
        <v>46</v>
      </c>
      <c r="W7284" s="1" t="s">
        <v>20</v>
      </c>
      <c r="X7284" s="1" t="str">
        <f>+IF(spotify_data[[#This Row],[album_type]]="album","Album",IF(spotify_data[[#This Row],[album_type]]="single","Single","Compilation"))</f>
        <v>Album</v>
      </c>
      <c r="Y7284">
        <v>399</v>
      </c>
    </row>
    <row r="7285" spans="1:25" x14ac:dyDescent="0.3">
      <c r="A7285" s="1" t="s">
        <v>13125</v>
      </c>
      <c r="B7285" s="1">
        <v>1223</v>
      </c>
      <c r="C7285" s="1" t="s">
        <v>13126</v>
      </c>
      <c r="D7285">
        <v>43</v>
      </c>
      <c r="E7285">
        <v>26</v>
      </c>
      <c r="F7285" s="10">
        <f>spotify_data[[#This Row],[track_popularity]]/100</f>
        <v>0.26</v>
      </c>
      <c r="G7285" s="9" t="b">
        <v>0</v>
      </c>
      <c r="H7285" s="1">
        <f>+IF(spotify_data[[#This Row],[explicit]]=FALSE,0,1)</f>
        <v>0</v>
      </c>
      <c r="I7285" s="1" t="s">
        <v>318</v>
      </c>
      <c r="J7285" s="7">
        <f>MATCH(spotify_data[[#This Row],[artist_name]],spotify_data[artist_name],0)</f>
        <v>2</v>
      </c>
      <c r="K7285">
        <v>100</v>
      </c>
      <c r="L7285" s="10">
        <f>spotify_data[[#This Row],[artist_popularity]]/100</f>
        <v>1</v>
      </c>
      <c r="M7285">
        <v>145443567</v>
      </c>
      <c r="N7285" s="1" t="s">
        <v>319</v>
      </c>
      <c r="O7285" s="1" t="s">
        <v>13053</v>
      </c>
      <c r="P7285" s="1">
        <f>MATCH(spotify_data[[#This Row],[album_id]],spotify_data[album_id],0)</f>
        <v>527</v>
      </c>
      <c r="Q7285" s="1" t="s">
        <v>13054</v>
      </c>
      <c r="R7285" s="2">
        <v>43048</v>
      </c>
      <c r="S7285" s="7">
        <f ca="1">+TODAY()-spotify_data[[#This Row],[Fecha lanzamiento Album]]</f>
        <v>2983</v>
      </c>
      <c r="T7285" s="7">
        <f ca="1">+spotify_data[[#This Row],[Antigüedad Album Dias]]/60</f>
        <v>49.716666666666669</v>
      </c>
      <c r="U7285" s="8">
        <f ca="1">spotify_data[[#This Row],[Antigüedad Album Meses]]/12</f>
        <v>4.1430555555555557</v>
      </c>
      <c r="V7285">
        <v>46</v>
      </c>
      <c r="W7285" s="1" t="s">
        <v>20</v>
      </c>
      <c r="X7285" s="1" t="str">
        <f>+IF(spotify_data[[#This Row],[album_type]]="album","Album",IF(spotify_data[[#This Row],[album_type]]="single","Single","Compilation"))</f>
        <v>Album</v>
      </c>
      <c r="Y7285">
        <v>392</v>
      </c>
    </row>
    <row r="7286" spans="1:25" x14ac:dyDescent="0.3">
      <c r="A7286" s="1" t="s">
        <v>13173</v>
      </c>
      <c r="B7286" s="1">
        <v>6285</v>
      </c>
      <c r="C7286" s="1" t="s">
        <v>13174</v>
      </c>
      <c r="D7286">
        <v>11</v>
      </c>
      <c r="E7286">
        <v>26</v>
      </c>
      <c r="F7286" s="10">
        <f>spotify_data[[#This Row],[track_popularity]]/100</f>
        <v>0.26</v>
      </c>
      <c r="G7286" s="9" t="b">
        <v>0</v>
      </c>
      <c r="H7286" s="1">
        <f>+IF(spotify_data[[#This Row],[explicit]]=FALSE,0,1)</f>
        <v>0</v>
      </c>
      <c r="I7286" s="1" t="s">
        <v>7349</v>
      </c>
      <c r="J7286" s="7">
        <f>MATCH(spotify_data[[#This Row],[artist_name]],spotify_data[artist_name],0)</f>
        <v>5068</v>
      </c>
      <c r="K7286">
        <v>58</v>
      </c>
      <c r="L7286" s="10">
        <f>spotify_data[[#This Row],[artist_popularity]]/100</f>
        <v>0.57999999999999996</v>
      </c>
      <c r="M7286">
        <v>112003</v>
      </c>
      <c r="N7286" s="1" t="s">
        <v>4495</v>
      </c>
      <c r="O7286" s="1" t="s">
        <v>13162</v>
      </c>
      <c r="P7286" s="1">
        <f>MATCH(spotify_data[[#This Row],[album_id]],spotify_data[album_id],0)</f>
        <v>5068</v>
      </c>
      <c r="Q7286" s="1" t="s">
        <v>13163</v>
      </c>
      <c r="R7286" s="2">
        <v>43040</v>
      </c>
      <c r="S7286" s="7">
        <f ca="1">+TODAY()-spotify_data[[#This Row],[Fecha lanzamiento Album]]</f>
        <v>2991</v>
      </c>
      <c r="T7286" s="7">
        <f ca="1">+spotify_data[[#This Row],[Antigüedad Album Dias]]/60</f>
        <v>49.85</v>
      </c>
      <c r="U7286" s="8">
        <f ca="1">spotify_data[[#This Row],[Antigüedad Album Meses]]/12</f>
        <v>4.1541666666666668</v>
      </c>
      <c r="V7286">
        <v>36</v>
      </c>
      <c r="W7286" s="1" t="s">
        <v>20</v>
      </c>
      <c r="X7286" s="1" t="str">
        <f>+IF(spotify_data[[#This Row],[album_type]]="album","Album",IF(spotify_data[[#This Row],[album_type]]="single","Single","Compilation"))</f>
        <v>Album</v>
      </c>
      <c r="Y7286">
        <v>175</v>
      </c>
    </row>
    <row r="7287" spans="1:25" x14ac:dyDescent="0.3">
      <c r="A7287" s="1" t="s">
        <v>13175</v>
      </c>
      <c r="B7287" s="1">
        <v>2809</v>
      </c>
      <c r="C7287" s="1" t="s">
        <v>13176</v>
      </c>
      <c r="D7287">
        <v>20</v>
      </c>
      <c r="E7287">
        <v>26</v>
      </c>
      <c r="F7287" s="10">
        <f>spotify_data[[#This Row],[track_popularity]]/100</f>
        <v>0.26</v>
      </c>
      <c r="G7287" s="9" t="b">
        <v>0</v>
      </c>
      <c r="H7287" s="1">
        <f>+IF(spotify_data[[#This Row],[explicit]]=FALSE,0,1)</f>
        <v>0</v>
      </c>
      <c r="I7287" s="1" t="s">
        <v>7349</v>
      </c>
      <c r="J7287" s="7">
        <f>MATCH(spotify_data[[#This Row],[artist_name]],spotify_data[artist_name],0)</f>
        <v>5068</v>
      </c>
      <c r="K7287">
        <v>58</v>
      </c>
      <c r="L7287" s="10">
        <f>spotify_data[[#This Row],[artist_popularity]]/100</f>
        <v>0.57999999999999996</v>
      </c>
      <c r="M7287">
        <v>111969</v>
      </c>
      <c r="N7287" s="1" t="s">
        <v>4495</v>
      </c>
      <c r="O7287" s="1" t="s">
        <v>13162</v>
      </c>
      <c r="P7287" s="1">
        <f>MATCH(spotify_data[[#This Row],[album_id]],spotify_data[album_id],0)</f>
        <v>5068</v>
      </c>
      <c r="Q7287" s="1" t="s">
        <v>13163</v>
      </c>
      <c r="R7287" s="2">
        <v>43040</v>
      </c>
      <c r="S7287" s="7">
        <f ca="1">+TODAY()-spotify_data[[#This Row],[Fecha lanzamiento Album]]</f>
        <v>2991</v>
      </c>
      <c r="T7287" s="7">
        <f ca="1">+spotify_data[[#This Row],[Antigüedad Album Dias]]/60</f>
        <v>49.85</v>
      </c>
      <c r="U7287" s="8">
        <f ca="1">spotify_data[[#This Row],[Antigüedad Album Meses]]/12</f>
        <v>4.1541666666666668</v>
      </c>
      <c r="V7287">
        <v>36</v>
      </c>
      <c r="W7287" s="1" t="s">
        <v>20</v>
      </c>
      <c r="X7287" s="1" t="str">
        <f>+IF(spotify_data[[#This Row],[album_type]]="album","Album",IF(spotify_data[[#This Row],[album_type]]="single","Single","Compilation"))</f>
        <v>Album</v>
      </c>
      <c r="Y7287">
        <v>149</v>
      </c>
    </row>
    <row r="7288" spans="1:25" x14ac:dyDescent="0.3">
      <c r="A7288" s="1" t="s">
        <v>13504</v>
      </c>
      <c r="B7288" s="1">
        <v>3053</v>
      </c>
      <c r="C7288" s="1" t="s">
        <v>13505</v>
      </c>
      <c r="D7288">
        <v>25</v>
      </c>
      <c r="E7288">
        <v>26</v>
      </c>
      <c r="F7288" s="10">
        <f>spotify_data[[#This Row],[track_popularity]]/100</f>
        <v>0.26</v>
      </c>
      <c r="G7288" s="9" t="b">
        <v>0</v>
      </c>
      <c r="H7288" s="1">
        <f>+IF(spotify_data[[#This Row],[explicit]]=FALSE,0,1)</f>
        <v>0</v>
      </c>
      <c r="I7288" s="1" t="s">
        <v>13506</v>
      </c>
      <c r="J7288" s="7">
        <f>MATCH(spotify_data[[#This Row],[artist_name]],spotify_data[artist_name],0)</f>
        <v>7287</v>
      </c>
      <c r="K7288">
        <v>39</v>
      </c>
      <c r="L7288" s="10">
        <f>spotify_data[[#This Row],[artist_popularity]]/100</f>
        <v>0.39</v>
      </c>
      <c r="M7288">
        <v>9582</v>
      </c>
      <c r="N7288" s="1" t="s">
        <v>1609</v>
      </c>
      <c r="O7288" s="1" t="s">
        <v>13507</v>
      </c>
      <c r="P7288" s="1">
        <f>MATCH(spotify_data[[#This Row],[album_id]],spotify_data[album_id],0)</f>
        <v>7287</v>
      </c>
      <c r="Q7288" s="1" t="s">
        <v>13508</v>
      </c>
      <c r="R7288" s="2">
        <v>42916</v>
      </c>
      <c r="S7288" s="7">
        <f ca="1">+TODAY()-spotify_data[[#This Row],[Fecha lanzamiento Album]]</f>
        <v>3115</v>
      </c>
      <c r="T7288" s="7">
        <f ca="1">+spotify_data[[#This Row],[Antigüedad Album Dias]]/60</f>
        <v>51.916666666666664</v>
      </c>
      <c r="U7288" s="8">
        <f ca="1">spotify_data[[#This Row],[Antigüedad Album Meses]]/12</f>
        <v>4.3263888888888884</v>
      </c>
      <c r="V7288">
        <v>80</v>
      </c>
      <c r="W7288" s="1" t="s">
        <v>20</v>
      </c>
      <c r="X7288" s="1" t="str">
        <f>+IF(spotify_data[[#This Row],[album_type]]="album","Album",IF(spotify_data[[#This Row],[album_type]]="single","Single","Compilation"))</f>
        <v>Album</v>
      </c>
      <c r="Y7288">
        <v>15</v>
      </c>
    </row>
    <row r="7289" spans="1:25" x14ac:dyDescent="0.3">
      <c r="A7289" s="1" t="s">
        <v>14404</v>
      </c>
      <c r="B7289" s="1">
        <v>2934</v>
      </c>
      <c r="C7289" s="1" t="s">
        <v>14405</v>
      </c>
      <c r="D7289">
        <v>3</v>
      </c>
      <c r="E7289">
        <v>26</v>
      </c>
      <c r="F7289" s="10">
        <f>spotify_data[[#This Row],[track_popularity]]/100</f>
        <v>0.26</v>
      </c>
      <c r="G7289" s="9" t="b">
        <v>0</v>
      </c>
      <c r="H7289" s="1">
        <f>+IF(spotify_data[[#This Row],[explicit]]=FALSE,0,1)</f>
        <v>0</v>
      </c>
      <c r="I7289" s="1" t="s">
        <v>854</v>
      </c>
      <c r="J7289" s="7">
        <f>MATCH(spotify_data[[#This Row],[artist_name]],spotify_data[artist_name],0)</f>
        <v>127</v>
      </c>
      <c r="K7289">
        <v>84</v>
      </c>
      <c r="L7289" s="10">
        <f>spotify_data[[#This Row],[artist_popularity]]/100</f>
        <v>0.84</v>
      </c>
      <c r="M7289">
        <v>49050008</v>
      </c>
      <c r="N7289" s="1" t="s">
        <v>855</v>
      </c>
      <c r="O7289" s="1" t="s">
        <v>14395</v>
      </c>
      <c r="P7289" s="1">
        <f>MATCH(spotify_data[[#This Row],[album_id]],spotify_data[album_id],0)</f>
        <v>6962</v>
      </c>
      <c r="Q7289" s="1" t="s">
        <v>14396</v>
      </c>
      <c r="R7289" s="2">
        <v>42650</v>
      </c>
      <c r="S7289" s="7">
        <f ca="1">+TODAY()-spotify_data[[#This Row],[Fecha lanzamiento Album]]</f>
        <v>3381</v>
      </c>
      <c r="T7289" s="7">
        <f ca="1">+spotify_data[[#This Row],[Antigüedad Album Dias]]/60</f>
        <v>56.35</v>
      </c>
      <c r="U7289" s="8">
        <f ca="1">spotify_data[[#This Row],[Antigüedad Album Meses]]/12</f>
        <v>4.6958333333333337</v>
      </c>
      <c r="V7289">
        <v>4</v>
      </c>
      <c r="W7289" s="1" t="s">
        <v>21</v>
      </c>
      <c r="X7289" s="1" t="str">
        <f>+IF(spotify_data[[#This Row],[album_type]]="album","Album",IF(spotify_data[[#This Row],[album_type]]="single","Single","Compilation"))</f>
        <v>Single</v>
      </c>
      <c r="Y7289">
        <v>157</v>
      </c>
    </row>
    <row r="7290" spans="1:25" x14ac:dyDescent="0.3">
      <c r="A7290" s="1" t="s">
        <v>14463</v>
      </c>
      <c r="B7290" s="1">
        <v>8363</v>
      </c>
      <c r="C7290" s="1" t="s">
        <v>14464</v>
      </c>
      <c r="D7290">
        <v>18</v>
      </c>
      <c r="E7290">
        <v>26</v>
      </c>
      <c r="F7290" s="10">
        <f>spotify_data[[#This Row],[track_popularity]]/100</f>
        <v>0.26</v>
      </c>
      <c r="G7290" s="9" t="b">
        <v>0</v>
      </c>
      <c r="H7290" s="1">
        <f>+IF(spotify_data[[#This Row],[explicit]]=FALSE,0,1)</f>
        <v>0</v>
      </c>
      <c r="I7290" s="1" t="s">
        <v>7493</v>
      </c>
      <c r="J7290" s="7">
        <f>MATCH(spotify_data[[#This Row],[artist_name]],spotify_data[artist_name],0)</f>
        <v>4263</v>
      </c>
      <c r="K7290">
        <v>72</v>
      </c>
      <c r="L7290" s="10">
        <f>spotify_data[[#This Row],[artist_popularity]]/100</f>
        <v>0.72</v>
      </c>
      <c r="M7290">
        <v>4694955</v>
      </c>
      <c r="N7290" s="1" t="s">
        <v>7494</v>
      </c>
      <c r="O7290" s="1" t="s">
        <v>14458</v>
      </c>
      <c r="P7290" s="1">
        <f>MATCH(spotify_data[[#This Row],[album_id]],spotify_data[album_id],0)</f>
        <v>4411</v>
      </c>
      <c r="Q7290" s="1" t="s">
        <v>14459</v>
      </c>
      <c r="R7290" s="2">
        <v>42608</v>
      </c>
      <c r="S7290" s="7">
        <f ca="1">+TODAY()-spotify_data[[#This Row],[Fecha lanzamiento Album]]</f>
        <v>3423</v>
      </c>
      <c r="T7290" s="7">
        <f ca="1">+spotify_data[[#This Row],[Antigüedad Album Dias]]/60</f>
        <v>57.05</v>
      </c>
      <c r="U7290" s="8">
        <f ca="1">spotify_data[[#This Row],[Antigüedad Album Meses]]/12</f>
        <v>4.7541666666666664</v>
      </c>
      <c r="V7290">
        <v>20</v>
      </c>
      <c r="W7290" s="1" t="s">
        <v>20</v>
      </c>
      <c r="X7290" s="1" t="str">
        <f>+IF(spotify_data[[#This Row],[album_type]]="album","Album",IF(spotify_data[[#This Row],[album_type]]="single","Single","Compilation"))</f>
        <v>Album</v>
      </c>
      <c r="Y7290">
        <v>473</v>
      </c>
    </row>
    <row r="7291" spans="1:25" x14ac:dyDescent="0.3">
      <c r="A7291" s="1" t="s">
        <v>14479</v>
      </c>
      <c r="B7291" s="1">
        <v>2285</v>
      </c>
      <c r="C7291" s="1" t="s">
        <v>14480</v>
      </c>
      <c r="D7291">
        <v>19</v>
      </c>
      <c r="E7291">
        <v>26</v>
      </c>
      <c r="F7291" s="10">
        <f>spotify_data[[#This Row],[track_popularity]]/100</f>
        <v>0.26</v>
      </c>
      <c r="G7291" s="9" t="b">
        <v>0</v>
      </c>
      <c r="H7291" s="1">
        <f>+IF(spotify_data[[#This Row],[explicit]]=FALSE,0,1)</f>
        <v>0</v>
      </c>
      <c r="I7291" s="1" t="s">
        <v>7493</v>
      </c>
      <c r="J7291" s="7">
        <f>MATCH(spotify_data[[#This Row],[artist_name]],spotify_data[artist_name],0)</f>
        <v>4263</v>
      </c>
      <c r="K7291">
        <v>72</v>
      </c>
      <c r="L7291" s="10">
        <f>spotify_data[[#This Row],[artist_popularity]]/100</f>
        <v>0.72</v>
      </c>
      <c r="M7291">
        <v>4694955</v>
      </c>
      <c r="N7291" s="1" t="s">
        <v>7494</v>
      </c>
      <c r="O7291" s="1" t="s">
        <v>14458</v>
      </c>
      <c r="P7291" s="1">
        <f>MATCH(spotify_data[[#This Row],[album_id]],spotify_data[album_id],0)</f>
        <v>4411</v>
      </c>
      <c r="Q7291" s="1" t="s">
        <v>14459</v>
      </c>
      <c r="R7291" s="2">
        <v>42608</v>
      </c>
      <c r="S7291" s="7">
        <f ca="1">+TODAY()-spotify_data[[#This Row],[Fecha lanzamiento Album]]</f>
        <v>3423</v>
      </c>
      <c r="T7291" s="7">
        <f ca="1">+spotify_data[[#This Row],[Antigüedad Album Dias]]/60</f>
        <v>57.05</v>
      </c>
      <c r="U7291" s="8">
        <f ca="1">spotify_data[[#This Row],[Antigüedad Album Meses]]/12</f>
        <v>4.7541666666666664</v>
      </c>
      <c r="V7291">
        <v>20</v>
      </c>
      <c r="W7291" s="1" t="s">
        <v>20</v>
      </c>
      <c r="X7291" s="1" t="str">
        <f>+IF(spotify_data[[#This Row],[album_type]]="album","Album",IF(spotify_data[[#This Row],[album_type]]="single","Single","Compilation"))</f>
        <v>Album</v>
      </c>
      <c r="Y7291">
        <v>355</v>
      </c>
    </row>
    <row r="7292" spans="1:25" x14ac:dyDescent="0.3">
      <c r="A7292" s="1" t="s">
        <v>15674</v>
      </c>
      <c r="B7292" s="1">
        <v>5883</v>
      </c>
      <c r="C7292" s="1" t="s">
        <v>15675</v>
      </c>
      <c r="D7292">
        <v>4</v>
      </c>
      <c r="E7292">
        <v>26</v>
      </c>
      <c r="F7292" s="10">
        <f>spotify_data[[#This Row],[track_popularity]]/100</f>
        <v>0.26</v>
      </c>
      <c r="G7292" s="9" t="b">
        <v>0</v>
      </c>
      <c r="H7292" s="1">
        <f>+IF(spotify_data[[#This Row],[explicit]]=FALSE,0,1)</f>
        <v>0</v>
      </c>
      <c r="I7292" s="1" t="s">
        <v>15676</v>
      </c>
      <c r="J7292" s="7">
        <f>MATCH(spotify_data[[#This Row],[artist_name]],spotify_data[artist_name],0)</f>
        <v>7291</v>
      </c>
      <c r="K7292">
        <v>33</v>
      </c>
      <c r="L7292" s="10">
        <f>spotify_data[[#This Row],[artist_popularity]]/100</f>
        <v>0.33</v>
      </c>
      <c r="M7292">
        <v>85324</v>
      </c>
      <c r="N7292" s="1" t="s">
        <v>23</v>
      </c>
      <c r="O7292" s="1" t="s">
        <v>15677</v>
      </c>
      <c r="P7292" s="1">
        <f>MATCH(spotify_data[[#This Row],[album_id]],spotify_data[album_id],0)</f>
        <v>6538</v>
      </c>
      <c r="Q7292" s="1" t="s">
        <v>15678</v>
      </c>
      <c r="R7292" s="2">
        <v>42195</v>
      </c>
      <c r="S7292" s="7">
        <f ca="1">+TODAY()-spotify_data[[#This Row],[Fecha lanzamiento Album]]</f>
        <v>3836</v>
      </c>
      <c r="T7292" s="7">
        <f ca="1">+spotify_data[[#This Row],[Antigüedad Album Dias]]/60</f>
        <v>63.93333333333333</v>
      </c>
      <c r="U7292" s="8">
        <f ca="1">spotify_data[[#This Row],[Antigüedad Album Meses]]/12</f>
        <v>5.3277777777777775</v>
      </c>
      <c r="V7292">
        <v>16</v>
      </c>
      <c r="W7292" s="1" t="s">
        <v>1932</v>
      </c>
      <c r="X7292" s="1" t="str">
        <f>+IF(spotify_data[[#This Row],[album_type]]="album","Album",IF(spotify_data[[#This Row],[album_type]]="single","Single","Compilation"))</f>
        <v>Compilation</v>
      </c>
      <c r="Y7292">
        <v>397</v>
      </c>
    </row>
    <row r="7293" spans="1:25" x14ac:dyDescent="0.3">
      <c r="A7293" s="1" t="s">
        <v>16107</v>
      </c>
      <c r="B7293" s="1">
        <v>940</v>
      </c>
      <c r="C7293" s="1" t="s">
        <v>16108</v>
      </c>
      <c r="D7293">
        <v>12</v>
      </c>
      <c r="E7293">
        <v>26</v>
      </c>
      <c r="F7293" s="10">
        <f>spotify_data[[#This Row],[track_popularity]]/100</f>
        <v>0.26</v>
      </c>
      <c r="G7293" s="9" t="b">
        <v>0</v>
      </c>
      <c r="H7293" s="1">
        <f>+IF(spotify_data[[#This Row],[explicit]]=FALSE,0,1)</f>
        <v>0</v>
      </c>
      <c r="I7293" s="1" t="s">
        <v>16109</v>
      </c>
      <c r="J7293" s="7">
        <f>MATCH(spotify_data[[#This Row],[artist_name]],spotify_data[artist_name],0)</f>
        <v>7292</v>
      </c>
      <c r="K7293">
        <v>51</v>
      </c>
      <c r="L7293" s="10">
        <f>spotify_data[[#This Row],[artist_popularity]]/100</f>
        <v>0.51</v>
      </c>
      <c r="M7293">
        <v>345078</v>
      </c>
      <c r="N7293" s="1" t="s">
        <v>23</v>
      </c>
      <c r="O7293" s="1" t="s">
        <v>16110</v>
      </c>
      <c r="P7293" s="1">
        <f>MATCH(spotify_data[[#This Row],[album_id]],spotify_data[album_id],0)</f>
        <v>7292</v>
      </c>
      <c r="Q7293" s="1" t="s">
        <v>16111</v>
      </c>
      <c r="R7293" s="2">
        <v>41998</v>
      </c>
      <c r="S7293" s="7">
        <f ca="1">+TODAY()-spotify_data[[#This Row],[Fecha lanzamiento Album]]</f>
        <v>4033</v>
      </c>
      <c r="T7293" s="7">
        <f ca="1">+spotify_data[[#This Row],[Antigüedad Album Dias]]/60</f>
        <v>67.216666666666669</v>
      </c>
      <c r="U7293" s="8">
        <f ca="1">spotify_data[[#This Row],[Antigüedad Album Meses]]/12</f>
        <v>5.6013888888888888</v>
      </c>
      <c r="V7293">
        <v>21</v>
      </c>
      <c r="W7293" s="1" t="s">
        <v>20</v>
      </c>
      <c r="X7293" s="1" t="str">
        <f>+IF(spotify_data[[#This Row],[album_type]]="album","Album",IF(spotify_data[[#This Row],[album_type]]="single","Single","Compilation"))</f>
        <v>Album</v>
      </c>
      <c r="Y7293">
        <v>334</v>
      </c>
    </row>
    <row r="7294" spans="1:25" x14ac:dyDescent="0.3">
      <c r="A7294" s="1" t="s">
        <v>16746</v>
      </c>
      <c r="B7294" s="1">
        <v>6951</v>
      </c>
      <c r="C7294" s="1" t="s">
        <v>16747</v>
      </c>
      <c r="D7294">
        <v>17</v>
      </c>
      <c r="E7294">
        <v>26</v>
      </c>
      <c r="F7294" s="10">
        <f>spotify_data[[#This Row],[track_popularity]]/100</f>
        <v>0.26</v>
      </c>
      <c r="G7294" s="9" t="b">
        <v>0</v>
      </c>
      <c r="H7294" s="1">
        <f>+IF(spotify_data[[#This Row],[explicit]]=FALSE,0,1)</f>
        <v>0</v>
      </c>
      <c r="I7294" s="1" t="s">
        <v>6414</v>
      </c>
      <c r="J7294" s="7">
        <f>MATCH(spotify_data[[#This Row],[artist_name]],spotify_data[artist_name],0)</f>
        <v>530</v>
      </c>
      <c r="K7294">
        <v>85</v>
      </c>
      <c r="L7294" s="10">
        <f>spotify_data[[#This Row],[artist_popularity]]/100</f>
        <v>0.85</v>
      </c>
      <c r="M7294">
        <v>39777995</v>
      </c>
      <c r="N7294" s="1" t="s">
        <v>6415</v>
      </c>
      <c r="O7294" s="1" t="s">
        <v>16744</v>
      </c>
      <c r="P7294" s="1">
        <f>MATCH(spotify_data[[#This Row],[album_id]],spotify_data[album_id],0)</f>
        <v>5083</v>
      </c>
      <c r="Q7294" s="1" t="s">
        <v>16745</v>
      </c>
      <c r="R7294" s="2">
        <v>41719</v>
      </c>
      <c r="S7294" s="7">
        <f ca="1">+TODAY()-spotify_data[[#This Row],[Fecha lanzamiento Album]]</f>
        <v>4312</v>
      </c>
      <c r="T7294" s="7">
        <f ca="1">+spotify_data[[#This Row],[Antigüedad Album Dias]]/60</f>
        <v>71.86666666666666</v>
      </c>
      <c r="U7294" s="8">
        <f ca="1">spotify_data[[#This Row],[Antigüedad Album Meses]]/12</f>
        <v>5.988888888888888</v>
      </c>
      <c r="V7294">
        <v>17</v>
      </c>
      <c r="W7294" s="1" t="s">
        <v>20</v>
      </c>
      <c r="X7294" s="1" t="str">
        <f>+IF(spotify_data[[#This Row],[album_type]]="album","Album",IF(spotify_data[[#This Row],[album_type]]="single","Single","Compilation"))</f>
        <v>Album</v>
      </c>
      <c r="Y7294">
        <v>329</v>
      </c>
    </row>
    <row r="7295" spans="1:25" x14ac:dyDescent="0.3">
      <c r="A7295" s="1" t="s">
        <v>16937</v>
      </c>
      <c r="B7295" s="1">
        <v>1756</v>
      </c>
      <c r="C7295" s="1" t="s">
        <v>16938</v>
      </c>
      <c r="D7295">
        <v>19</v>
      </c>
      <c r="E7295">
        <v>26</v>
      </c>
      <c r="F7295" s="10">
        <f>spotify_data[[#This Row],[track_popularity]]/100</f>
        <v>0.26</v>
      </c>
      <c r="G7295" s="9" t="b">
        <v>0</v>
      </c>
      <c r="H7295" s="1">
        <f>+IF(spotify_data[[#This Row],[explicit]]=FALSE,0,1)</f>
        <v>0</v>
      </c>
      <c r="I7295" s="1" t="s">
        <v>16939</v>
      </c>
      <c r="J7295" s="7">
        <f>MATCH(spotify_data[[#This Row],[artist_name]],spotify_data[artist_name],0)</f>
        <v>7294</v>
      </c>
      <c r="K7295">
        <v>48</v>
      </c>
      <c r="L7295" s="10">
        <f>spotify_data[[#This Row],[artist_popularity]]/100</f>
        <v>0.48</v>
      </c>
      <c r="M7295">
        <v>39163</v>
      </c>
      <c r="N7295" s="1" t="s">
        <v>1609</v>
      </c>
      <c r="O7295" s="1" t="s">
        <v>16940</v>
      </c>
      <c r="P7295" s="1">
        <f>MATCH(spotify_data[[#This Row],[album_id]],spotify_data[album_id],0)</f>
        <v>7294</v>
      </c>
      <c r="Q7295" s="1" t="s">
        <v>16941</v>
      </c>
      <c r="R7295" s="2">
        <v>41640</v>
      </c>
      <c r="S7295" s="7">
        <f ca="1">+TODAY()-spotify_data[[#This Row],[Fecha lanzamiento Album]]</f>
        <v>4391</v>
      </c>
      <c r="T7295" s="7">
        <f ca="1">+spotify_data[[#This Row],[Antigüedad Album Dias]]/60</f>
        <v>73.183333333333337</v>
      </c>
      <c r="U7295" s="8">
        <f ca="1">spotify_data[[#This Row],[Antigüedad Album Meses]]/12</f>
        <v>6.0986111111111114</v>
      </c>
      <c r="V7295">
        <v>19</v>
      </c>
      <c r="W7295" s="1" t="s">
        <v>20</v>
      </c>
      <c r="X7295" s="1" t="str">
        <f>+IF(spotify_data[[#This Row],[album_type]]="album","Album",IF(spotify_data[[#This Row],[album_type]]="single","Single","Compilation"))</f>
        <v>Album</v>
      </c>
      <c r="Y7295">
        <v>284</v>
      </c>
    </row>
    <row r="7296" spans="1:25" x14ac:dyDescent="0.3">
      <c r="A7296" s="1" t="s">
        <v>17026</v>
      </c>
      <c r="B7296" s="1">
        <v>2987</v>
      </c>
      <c r="C7296" s="1" t="s">
        <v>17027</v>
      </c>
      <c r="D7296">
        <v>10</v>
      </c>
      <c r="E7296">
        <v>26</v>
      </c>
      <c r="F7296" s="10">
        <f>spotify_data[[#This Row],[track_popularity]]/100</f>
        <v>0.26</v>
      </c>
      <c r="G7296" s="9" t="b">
        <v>0</v>
      </c>
      <c r="H7296" s="1">
        <f>+IF(spotify_data[[#This Row],[explicit]]=FALSE,0,1)</f>
        <v>0</v>
      </c>
      <c r="I7296" s="1" t="s">
        <v>16939</v>
      </c>
      <c r="J7296" s="7">
        <f>MATCH(spotify_data[[#This Row],[artist_name]],spotify_data[artist_name],0)</f>
        <v>7294</v>
      </c>
      <c r="K7296">
        <v>49</v>
      </c>
      <c r="L7296" s="10">
        <f>spotify_data[[#This Row],[artist_popularity]]/100</f>
        <v>0.49</v>
      </c>
      <c r="M7296">
        <v>39183</v>
      </c>
      <c r="N7296" s="1" t="s">
        <v>1609</v>
      </c>
      <c r="O7296" s="1" t="s">
        <v>16940</v>
      </c>
      <c r="P7296" s="1">
        <f>MATCH(spotify_data[[#This Row],[album_id]],spotify_data[album_id],0)</f>
        <v>7294</v>
      </c>
      <c r="Q7296" s="1" t="s">
        <v>16941</v>
      </c>
      <c r="R7296" s="2">
        <v>41640</v>
      </c>
      <c r="S7296" s="7">
        <f ca="1">+TODAY()-spotify_data[[#This Row],[Fecha lanzamiento Album]]</f>
        <v>4391</v>
      </c>
      <c r="T7296" s="7">
        <f ca="1">+spotify_data[[#This Row],[Antigüedad Album Dias]]/60</f>
        <v>73.183333333333337</v>
      </c>
      <c r="U7296" s="8">
        <f ca="1">spotify_data[[#This Row],[Antigüedad Album Meses]]/12</f>
        <v>6.0986111111111114</v>
      </c>
      <c r="V7296">
        <v>19</v>
      </c>
      <c r="W7296" s="1" t="s">
        <v>20</v>
      </c>
      <c r="X7296" s="1" t="str">
        <f>+IF(spotify_data[[#This Row],[album_type]]="album","Album",IF(spotify_data[[#This Row],[album_type]]="single","Single","Compilation"))</f>
        <v>Album</v>
      </c>
      <c r="Y7296">
        <v>259</v>
      </c>
    </row>
    <row r="7297" spans="1:25" x14ac:dyDescent="0.3">
      <c r="A7297" s="1" t="s">
        <v>17079</v>
      </c>
      <c r="B7297" s="1">
        <v>2982</v>
      </c>
      <c r="C7297" s="1" t="s">
        <v>17080</v>
      </c>
      <c r="D7297">
        <v>2</v>
      </c>
      <c r="E7297">
        <v>26</v>
      </c>
      <c r="F7297" s="10">
        <f>spotify_data[[#This Row],[track_popularity]]/100</f>
        <v>0.26</v>
      </c>
      <c r="G7297" s="9" t="b">
        <v>1</v>
      </c>
      <c r="H7297" s="1">
        <f>+IF(spotify_data[[#This Row],[explicit]]=FALSE,0,1)</f>
        <v>1</v>
      </c>
      <c r="I7297" s="1" t="s">
        <v>3466</v>
      </c>
      <c r="J7297" s="7">
        <f>MATCH(spotify_data[[#This Row],[artist_name]],spotify_data[artist_name],0)</f>
        <v>106</v>
      </c>
      <c r="K7297">
        <v>88</v>
      </c>
      <c r="L7297" s="10">
        <f>spotify_data[[#This Row],[artist_popularity]]/100</f>
        <v>0.88</v>
      </c>
      <c r="M7297">
        <v>104517308</v>
      </c>
      <c r="N7297" s="1" t="s">
        <v>3467</v>
      </c>
      <c r="O7297" s="1" t="s">
        <v>17077</v>
      </c>
      <c r="P7297" s="1">
        <f>MATCH(spotify_data[[#This Row],[album_id]],spotify_data[album_id],0)</f>
        <v>547</v>
      </c>
      <c r="Q7297" s="1" t="s">
        <v>17078</v>
      </c>
      <c r="R7297" s="2">
        <v>41583</v>
      </c>
      <c r="S7297" s="7">
        <f ca="1">+TODAY()-spotify_data[[#This Row],[Fecha lanzamiento Album]]</f>
        <v>4448</v>
      </c>
      <c r="T7297" s="7">
        <f ca="1">+spotify_data[[#This Row],[Antigüedad Album Dias]]/60</f>
        <v>74.13333333333334</v>
      </c>
      <c r="U7297" s="8">
        <f ca="1">spotify_data[[#This Row],[Antigüedad Album Meses]]/12</f>
        <v>6.177777777777778</v>
      </c>
      <c r="V7297">
        <v>16</v>
      </c>
      <c r="W7297" s="1" t="s">
        <v>20</v>
      </c>
      <c r="X7297" s="1" t="str">
        <f>+IF(spotify_data[[#This Row],[album_type]]="album","Album",IF(spotify_data[[#This Row],[album_type]]="single","Single","Compilation"))</f>
        <v>Album</v>
      </c>
      <c r="Y7297">
        <v>92</v>
      </c>
    </row>
    <row r="7298" spans="1:25" x14ac:dyDescent="0.3">
      <c r="A7298" s="1" t="s">
        <v>17456</v>
      </c>
      <c r="B7298" s="1">
        <v>8515</v>
      </c>
      <c r="C7298" s="1" t="s">
        <v>17457</v>
      </c>
      <c r="D7298">
        <v>16</v>
      </c>
      <c r="E7298">
        <v>26</v>
      </c>
      <c r="F7298" s="10">
        <f>spotify_data[[#This Row],[track_popularity]]/100</f>
        <v>0.26</v>
      </c>
      <c r="G7298" s="9" t="b">
        <v>0</v>
      </c>
      <c r="H7298" s="1">
        <f>+IF(spotify_data[[#This Row],[explicit]]=FALSE,0,1)</f>
        <v>0</v>
      </c>
      <c r="I7298" s="1" t="s">
        <v>10138</v>
      </c>
      <c r="J7298" s="7">
        <f>MATCH(spotify_data[[#This Row],[artist_name]],spotify_data[artist_name],0)</f>
        <v>5308</v>
      </c>
      <c r="K7298">
        <v>52</v>
      </c>
      <c r="L7298" s="10">
        <f>spotify_data[[#This Row],[artist_popularity]]/100</f>
        <v>0.52</v>
      </c>
      <c r="M7298">
        <v>90530</v>
      </c>
      <c r="N7298" s="1" t="s">
        <v>10139</v>
      </c>
      <c r="O7298" s="1" t="s">
        <v>17452</v>
      </c>
      <c r="P7298" s="1">
        <f>MATCH(spotify_data[[#This Row],[album_id]],spotify_data[album_id],0)</f>
        <v>7137</v>
      </c>
      <c r="Q7298" s="1" t="s">
        <v>17453</v>
      </c>
      <c r="R7298" s="2">
        <v>41449</v>
      </c>
      <c r="S7298" s="7">
        <f ca="1">+TODAY()-spotify_data[[#This Row],[Fecha lanzamiento Album]]</f>
        <v>4582</v>
      </c>
      <c r="T7298" s="7">
        <f ca="1">+spotify_data[[#This Row],[Antigüedad Album Dias]]/60</f>
        <v>76.36666666666666</v>
      </c>
      <c r="U7298" s="8">
        <f ca="1">spotify_data[[#This Row],[Antigüedad Album Meses]]/12</f>
        <v>6.363888888888888</v>
      </c>
      <c r="V7298">
        <v>38</v>
      </c>
      <c r="W7298" s="1" t="s">
        <v>20</v>
      </c>
      <c r="X7298" s="1" t="str">
        <f>+IF(spotify_data[[#This Row],[album_type]]="album","Album",IF(spotify_data[[#This Row],[album_type]]="single","Single","Compilation"))</f>
        <v>Album</v>
      </c>
      <c r="Y7298">
        <v>17</v>
      </c>
    </row>
    <row r="7299" spans="1:25" x14ac:dyDescent="0.3">
      <c r="A7299" s="1" t="s">
        <v>18317</v>
      </c>
      <c r="B7299" s="1">
        <v>3194</v>
      </c>
      <c r="C7299" s="1" t="s">
        <v>18318</v>
      </c>
      <c r="D7299">
        <v>4</v>
      </c>
      <c r="E7299">
        <v>26</v>
      </c>
      <c r="F7299" s="10">
        <f>spotify_data[[#This Row],[track_popularity]]/100</f>
        <v>0.26</v>
      </c>
      <c r="G7299" s="9" t="b">
        <v>1</v>
      </c>
      <c r="H7299" s="1">
        <f>+IF(spotify_data[[#This Row],[explicit]]=FALSE,0,1)</f>
        <v>1</v>
      </c>
      <c r="I7299" s="1" t="s">
        <v>2104</v>
      </c>
      <c r="J7299" s="7">
        <f>MATCH(spotify_data[[#This Row],[artist_name]],spotify_data[artist_name],0)</f>
        <v>2180</v>
      </c>
      <c r="K7299">
        <v>71</v>
      </c>
      <c r="L7299" s="10">
        <f>spotify_data[[#This Row],[artist_popularity]]/100</f>
        <v>0.71</v>
      </c>
      <c r="M7299">
        <v>4971141</v>
      </c>
      <c r="N7299" s="1" t="s">
        <v>2105</v>
      </c>
      <c r="O7299" s="1" t="s">
        <v>18313</v>
      </c>
      <c r="P7299" s="1">
        <f>MATCH(spotify_data[[#This Row],[album_id]],spotify_data[album_id],0)</f>
        <v>6624</v>
      </c>
      <c r="Q7299" s="1" t="s">
        <v>18314</v>
      </c>
      <c r="R7299" s="2">
        <v>41028</v>
      </c>
      <c r="S7299" s="7">
        <f ca="1">+TODAY()-spotify_data[[#This Row],[Fecha lanzamiento Album]]</f>
        <v>5003</v>
      </c>
      <c r="T7299" s="7">
        <f ca="1">+spotify_data[[#This Row],[Antigüedad Album Dias]]/60</f>
        <v>83.38333333333334</v>
      </c>
      <c r="U7299" s="8">
        <f ca="1">spotify_data[[#This Row],[Antigüedad Album Meses]]/12</f>
        <v>6.948611111111112</v>
      </c>
      <c r="V7299">
        <v>14</v>
      </c>
      <c r="W7299" s="1" t="s">
        <v>20</v>
      </c>
      <c r="X7299" s="1" t="str">
        <f>+IF(spotify_data[[#This Row],[album_type]]="album","Album",IF(spotify_data[[#This Row],[album_type]]="single","Single","Compilation"))</f>
        <v>Album</v>
      </c>
      <c r="Y7299">
        <v>531</v>
      </c>
    </row>
    <row r="7300" spans="1:25" x14ac:dyDescent="0.3">
      <c r="A7300" s="1" t="s">
        <v>18711</v>
      </c>
      <c r="B7300" s="1">
        <v>89</v>
      </c>
      <c r="C7300" s="1" t="s">
        <v>18712</v>
      </c>
      <c r="D7300">
        <v>10</v>
      </c>
      <c r="E7300">
        <v>26</v>
      </c>
      <c r="F7300" s="10">
        <f>spotify_data[[#This Row],[track_popularity]]/100</f>
        <v>0.26</v>
      </c>
      <c r="G7300" s="9" t="b">
        <v>0</v>
      </c>
      <c r="H7300" s="1">
        <f>+IF(spotify_data[[#This Row],[explicit]]=FALSE,0,1)</f>
        <v>0</v>
      </c>
      <c r="I7300" s="1" t="s">
        <v>18713</v>
      </c>
      <c r="J7300" s="7">
        <f>MATCH(spotify_data[[#This Row],[artist_name]],spotify_data[artist_name],0)</f>
        <v>7299</v>
      </c>
      <c r="K7300">
        <v>57</v>
      </c>
      <c r="L7300" s="10">
        <f>spotify_data[[#This Row],[artist_popularity]]/100</f>
        <v>0.56999999999999995</v>
      </c>
      <c r="M7300">
        <v>679831</v>
      </c>
      <c r="N7300" s="1" t="s">
        <v>18714</v>
      </c>
      <c r="O7300" s="1" t="s">
        <v>18715</v>
      </c>
      <c r="P7300" s="1">
        <f>MATCH(spotify_data[[#This Row],[album_id]],spotify_data[album_id],0)</f>
        <v>7299</v>
      </c>
      <c r="Q7300" s="1" t="s">
        <v>18716</v>
      </c>
      <c r="R7300" s="2">
        <v>40834</v>
      </c>
      <c r="S7300" s="7">
        <f ca="1">+TODAY()-spotify_data[[#This Row],[Fecha lanzamiento Album]]</f>
        <v>5197</v>
      </c>
      <c r="T7300" s="7">
        <f ca="1">+spotify_data[[#This Row],[Antigüedad Album Dias]]/60</f>
        <v>86.61666666666666</v>
      </c>
      <c r="U7300" s="8">
        <f ca="1">spotify_data[[#This Row],[Antigüedad Album Meses]]/12</f>
        <v>7.218055555555555</v>
      </c>
      <c r="V7300">
        <v>20</v>
      </c>
      <c r="W7300" s="1" t="s">
        <v>20</v>
      </c>
      <c r="X7300" s="1" t="str">
        <f>+IF(spotify_data[[#This Row],[album_type]]="album","Album",IF(spotify_data[[#This Row],[album_type]]="single","Single","Compilation"))</f>
        <v>Album</v>
      </c>
      <c r="Y7300">
        <v>352</v>
      </c>
    </row>
    <row r="7301" spans="1:25" x14ac:dyDescent="0.3">
      <c r="A7301" s="1" t="s">
        <v>18999</v>
      </c>
      <c r="B7301" s="1">
        <v>2371</v>
      </c>
      <c r="C7301" s="1" t="s">
        <v>19000</v>
      </c>
      <c r="D7301">
        <v>11</v>
      </c>
      <c r="E7301">
        <v>26</v>
      </c>
      <c r="F7301" s="10">
        <f>spotify_data[[#This Row],[track_popularity]]/100</f>
        <v>0.26</v>
      </c>
      <c r="G7301" s="9" t="b">
        <v>0</v>
      </c>
      <c r="H7301" s="1">
        <f>+IF(spotify_data[[#This Row],[explicit]]=FALSE,0,1)</f>
        <v>0</v>
      </c>
      <c r="I7301" s="1" t="s">
        <v>14867</v>
      </c>
      <c r="J7301" s="7">
        <f>MATCH(spotify_data[[#This Row],[artist_name]],spotify_data[artist_name],0)</f>
        <v>558</v>
      </c>
      <c r="K7301">
        <v>74</v>
      </c>
      <c r="L7301" s="10">
        <f>spotify_data[[#This Row],[artist_popularity]]/100</f>
        <v>0.74</v>
      </c>
      <c r="M7301">
        <v>13710072</v>
      </c>
      <c r="N7301" s="1" t="s">
        <v>23</v>
      </c>
      <c r="O7301" s="1" t="s">
        <v>18969</v>
      </c>
      <c r="P7301" s="1">
        <f>MATCH(spotify_data[[#This Row],[album_id]],spotify_data[album_id],0)</f>
        <v>558</v>
      </c>
      <c r="Q7301" s="1" t="s">
        <v>18970</v>
      </c>
      <c r="R7301" s="2">
        <v>40662</v>
      </c>
      <c r="S7301" s="7">
        <f ca="1">+TODAY()-spotify_data[[#This Row],[Fecha lanzamiento Album]]</f>
        <v>5369</v>
      </c>
      <c r="T7301" s="7">
        <f ca="1">+spotify_data[[#This Row],[Antigüedad Album Dias]]/60</f>
        <v>89.483333333333334</v>
      </c>
      <c r="U7301" s="8">
        <f ca="1">spotify_data[[#This Row],[Antigüedad Album Meses]]/12</f>
        <v>7.4569444444444448</v>
      </c>
      <c r="V7301">
        <v>17</v>
      </c>
      <c r="W7301" s="1" t="s">
        <v>20</v>
      </c>
      <c r="X7301" s="1" t="str">
        <f>+IF(spotify_data[[#This Row],[album_type]]="album","Album",IF(spotify_data[[#This Row],[album_type]]="single","Single","Compilation"))</f>
        <v>Album</v>
      </c>
      <c r="Y7301">
        <v>403</v>
      </c>
    </row>
    <row r="7302" spans="1:25" x14ac:dyDescent="0.3">
      <c r="A7302" s="1" t="s">
        <v>19113</v>
      </c>
      <c r="B7302" s="1">
        <v>2345</v>
      </c>
      <c r="C7302" s="1" t="s">
        <v>19114</v>
      </c>
      <c r="D7302">
        <v>16</v>
      </c>
      <c r="E7302">
        <v>26</v>
      </c>
      <c r="F7302" s="10">
        <f>spotify_data[[#This Row],[track_popularity]]/100</f>
        <v>0.26</v>
      </c>
      <c r="G7302" s="9" t="b">
        <v>0</v>
      </c>
      <c r="H7302" s="1">
        <f>+IF(spotify_data[[#This Row],[explicit]]=FALSE,0,1)</f>
        <v>0</v>
      </c>
      <c r="I7302" s="1" t="s">
        <v>19115</v>
      </c>
      <c r="J7302" s="7">
        <f>MATCH(spotify_data[[#This Row],[artist_name]],spotify_data[artist_name],0)</f>
        <v>7301</v>
      </c>
      <c r="K7302">
        <v>36</v>
      </c>
      <c r="L7302" s="10">
        <f>spotify_data[[#This Row],[artist_popularity]]/100</f>
        <v>0.36</v>
      </c>
      <c r="M7302">
        <v>64675</v>
      </c>
      <c r="N7302" s="1" t="s">
        <v>23</v>
      </c>
      <c r="O7302" s="1" t="s">
        <v>19116</v>
      </c>
      <c r="P7302" s="1">
        <f>MATCH(spotify_data[[#This Row],[album_id]],spotify_data[album_id],0)</f>
        <v>7301</v>
      </c>
      <c r="Q7302" s="1" t="s">
        <v>19117</v>
      </c>
      <c r="R7302" s="2">
        <v>40562</v>
      </c>
      <c r="S7302" s="7">
        <f ca="1">+TODAY()-spotify_data[[#This Row],[Fecha lanzamiento Album]]</f>
        <v>5469</v>
      </c>
      <c r="T7302" s="7">
        <f ca="1">+spotify_data[[#This Row],[Antigüedad Album Dias]]/60</f>
        <v>91.15</v>
      </c>
      <c r="U7302" s="8">
        <f ca="1">spotify_data[[#This Row],[Antigüedad Album Meses]]/12</f>
        <v>7.5958333333333341</v>
      </c>
      <c r="V7302">
        <v>30</v>
      </c>
      <c r="W7302" s="1" t="s">
        <v>20</v>
      </c>
      <c r="X7302" s="1" t="str">
        <f>+IF(spotify_data[[#This Row],[album_type]]="album","Album",IF(spotify_data[[#This Row],[album_type]]="single","Single","Compilation"))</f>
        <v>Album</v>
      </c>
      <c r="Y7302">
        <v>241</v>
      </c>
    </row>
    <row r="7303" spans="1:25" x14ac:dyDescent="0.3">
      <c r="A7303" s="1" t="s">
        <v>19485</v>
      </c>
      <c r="B7303" s="1">
        <v>6307</v>
      </c>
      <c r="C7303" s="1" t="s">
        <v>19486</v>
      </c>
      <c r="D7303">
        <v>16</v>
      </c>
      <c r="E7303">
        <v>26</v>
      </c>
      <c r="F7303" s="10">
        <f>spotify_data[[#This Row],[track_popularity]]/100</f>
        <v>0.26</v>
      </c>
      <c r="G7303" s="9" t="b">
        <v>0</v>
      </c>
      <c r="H7303" s="1">
        <f>+IF(spotify_data[[#This Row],[explicit]]=FALSE,0,1)</f>
        <v>0</v>
      </c>
      <c r="I7303" s="1" t="s">
        <v>3360</v>
      </c>
      <c r="J7303" s="7">
        <f>MATCH(spotify_data[[#This Row],[artist_name]],spotify_data[artist_name],0)</f>
        <v>949</v>
      </c>
      <c r="K7303">
        <v>83</v>
      </c>
      <c r="L7303" s="10">
        <f>spotify_data[[#This Row],[artist_popularity]]/100</f>
        <v>0.83</v>
      </c>
      <c r="M7303">
        <v>38385499</v>
      </c>
      <c r="N7303" s="1" t="s">
        <v>516</v>
      </c>
      <c r="O7303" s="1" t="s">
        <v>19469</v>
      </c>
      <c r="P7303" s="1">
        <f>MATCH(spotify_data[[#This Row],[album_id]],spotify_data[album_id],0)</f>
        <v>2514</v>
      </c>
      <c r="Q7303" s="1" t="s">
        <v>6927</v>
      </c>
      <c r="R7303" s="2">
        <v>40414</v>
      </c>
      <c r="S7303" s="7">
        <f ca="1">+TODAY()-spotify_data[[#This Row],[Fecha lanzamiento Album]]</f>
        <v>5617</v>
      </c>
      <c r="T7303" s="7">
        <f ca="1">+spotify_data[[#This Row],[Antigüedad Album Dias]]/60</f>
        <v>93.61666666666666</v>
      </c>
      <c r="U7303" s="8">
        <f ca="1">spotify_data[[#This Row],[Antigüedad Album Meses]]/12</f>
        <v>7.801388888888888</v>
      </c>
      <c r="V7303">
        <v>17</v>
      </c>
      <c r="W7303" s="1" t="s">
        <v>20</v>
      </c>
      <c r="X7303" s="1" t="str">
        <f>+IF(spotify_data[[#This Row],[album_type]]="album","Album",IF(spotify_data[[#This Row],[album_type]]="single","Single","Compilation"))</f>
        <v>Album</v>
      </c>
      <c r="Y7303">
        <v>58</v>
      </c>
    </row>
    <row r="7304" spans="1:25" x14ac:dyDescent="0.3">
      <c r="A7304" s="1" t="s">
        <v>22000</v>
      </c>
      <c r="B7304" s="1">
        <v>7387</v>
      </c>
      <c r="C7304" s="1" t="s">
        <v>22001</v>
      </c>
      <c r="D7304">
        <v>11</v>
      </c>
      <c r="E7304">
        <v>26</v>
      </c>
      <c r="F7304" s="10">
        <f>spotify_data[[#This Row],[track_popularity]]/100</f>
        <v>0.26</v>
      </c>
      <c r="G7304" s="9" t="b">
        <v>0</v>
      </c>
      <c r="H7304" s="1">
        <f>+IF(spotify_data[[#This Row],[explicit]]=FALSE,0,1)</f>
        <v>0</v>
      </c>
      <c r="I7304" s="1" t="s">
        <v>16817</v>
      </c>
      <c r="J7304" s="7">
        <f>MATCH(spotify_data[[#This Row],[artist_name]],spotify_data[artist_name],0)</f>
        <v>3059</v>
      </c>
      <c r="K7304">
        <v>66</v>
      </c>
      <c r="L7304" s="10">
        <f>spotify_data[[#This Row],[artist_popularity]]/100</f>
        <v>0.66</v>
      </c>
      <c r="M7304">
        <v>9661696</v>
      </c>
      <c r="N7304" s="1" t="s">
        <v>16818</v>
      </c>
      <c r="O7304" s="1" t="s">
        <v>21955</v>
      </c>
      <c r="P7304" s="1">
        <f>MATCH(spotify_data[[#This Row],[album_id]],spotify_data[album_id],0)</f>
        <v>3397</v>
      </c>
      <c r="Q7304" s="1" t="s">
        <v>21956</v>
      </c>
      <c r="R7304" s="2">
        <v>37622</v>
      </c>
      <c r="S7304" s="7">
        <f ca="1">+TODAY()-spotify_data[[#This Row],[Fecha lanzamiento Album]]</f>
        <v>8409</v>
      </c>
      <c r="T7304" s="7">
        <f ca="1">+spotify_data[[#This Row],[Antigüedad Album Dias]]/60</f>
        <v>140.15</v>
      </c>
      <c r="U7304" s="8">
        <f ca="1">spotify_data[[#This Row],[Antigüedad Album Meses]]/12</f>
        <v>11.679166666666667</v>
      </c>
      <c r="V7304">
        <v>11</v>
      </c>
      <c r="W7304" s="1" t="s">
        <v>20</v>
      </c>
      <c r="X7304" s="1" t="str">
        <f>+IF(spotify_data[[#This Row],[album_type]]="album","Album",IF(spotify_data[[#This Row],[album_type]]="single","Single","Compilation"))</f>
        <v>Album</v>
      </c>
      <c r="Y7304">
        <v>587</v>
      </c>
    </row>
    <row r="7305" spans="1:25" x14ac:dyDescent="0.3">
      <c r="A7305" s="1" t="s">
        <v>22842</v>
      </c>
      <c r="B7305" s="1"/>
      <c r="C7305" s="1" t="s">
        <v>22843</v>
      </c>
      <c r="D7305">
        <v>9</v>
      </c>
      <c r="E7305">
        <v>26</v>
      </c>
      <c r="F7305" s="10">
        <f>spotify_data[[#This Row],[track_popularity]]/100</f>
        <v>0.26</v>
      </c>
      <c r="G7305" s="9" t="b">
        <v>0</v>
      </c>
      <c r="H7305" s="1">
        <f>+IF(spotify_data[[#This Row],[explicit]]=FALSE,0,1)</f>
        <v>0</v>
      </c>
      <c r="I7305" s="1" t="s">
        <v>17280</v>
      </c>
      <c r="J7305" s="7">
        <f>MATCH(spotify_data[[#This Row],[artist_name]],spotify_data[artist_name],0)</f>
        <v>7304</v>
      </c>
      <c r="K7305">
        <v>59</v>
      </c>
      <c r="L7305" s="10">
        <f>spotify_data[[#This Row],[artist_popularity]]/100</f>
        <v>0.59</v>
      </c>
      <c r="M7305">
        <v>133622</v>
      </c>
      <c r="N7305" s="1" t="s">
        <v>17281</v>
      </c>
      <c r="O7305" s="1" t="s">
        <v>22844</v>
      </c>
      <c r="P7305" s="1">
        <f>MATCH(spotify_data[[#This Row],[album_id]],spotify_data[album_id],0)</f>
        <v>7304</v>
      </c>
      <c r="Q7305" s="1" t="s">
        <v>22845</v>
      </c>
      <c r="R7305" s="2">
        <v>36161</v>
      </c>
      <c r="S7305" s="7">
        <f ca="1">+TODAY()-spotify_data[[#This Row],[Fecha lanzamiento Album]]</f>
        <v>9870</v>
      </c>
      <c r="T7305" s="7">
        <f ca="1">+spotify_data[[#This Row],[Antigüedad Album Dias]]/60</f>
        <v>164.5</v>
      </c>
      <c r="U7305" s="8">
        <f ca="1">spotify_data[[#This Row],[Antigüedad Album Meses]]/12</f>
        <v>13.708333333333334</v>
      </c>
      <c r="V7305">
        <v>38</v>
      </c>
      <c r="W7305" s="1" t="s">
        <v>1932</v>
      </c>
      <c r="X7305" s="1" t="str">
        <f>+IF(spotify_data[[#This Row],[album_type]]="album","Album",IF(spotify_data[[#This Row],[album_type]]="single","Single","Compilation"))</f>
        <v>Compilation</v>
      </c>
      <c r="Y7305">
        <v>485</v>
      </c>
    </row>
    <row r="7306" spans="1:25" x14ac:dyDescent="0.3">
      <c r="A7306" s="1" t="s">
        <v>23125</v>
      </c>
      <c r="B7306" s="1"/>
      <c r="C7306" s="1" t="s">
        <v>23126</v>
      </c>
      <c r="D7306">
        <v>17</v>
      </c>
      <c r="E7306">
        <v>26</v>
      </c>
      <c r="F7306" s="10">
        <f>spotify_data[[#This Row],[track_popularity]]/100</f>
        <v>0.26</v>
      </c>
      <c r="G7306" s="9" t="b">
        <v>0</v>
      </c>
      <c r="H7306" s="1">
        <f>+IF(spotify_data[[#This Row],[explicit]]=FALSE,0,1)</f>
        <v>0</v>
      </c>
      <c r="I7306" s="1" t="s">
        <v>23127</v>
      </c>
      <c r="J7306" s="7">
        <f>MATCH(spotify_data[[#This Row],[artist_name]],spotify_data[artist_name],0)</f>
        <v>7305</v>
      </c>
      <c r="K7306">
        <v>72</v>
      </c>
      <c r="L7306" s="10">
        <f>spotify_data[[#This Row],[artist_popularity]]/100</f>
        <v>0.72</v>
      </c>
      <c r="M7306">
        <v>1169859</v>
      </c>
      <c r="N7306" s="1" t="s">
        <v>23128</v>
      </c>
      <c r="O7306" s="1" t="s">
        <v>23129</v>
      </c>
      <c r="P7306" s="1">
        <f>MATCH(spotify_data[[#This Row],[album_id]],spotify_data[album_id],0)</f>
        <v>7305</v>
      </c>
      <c r="Q7306" s="1" t="s">
        <v>23126</v>
      </c>
      <c r="R7306" s="2">
        <v>35248</v>
      </c>
      <c r="S7306" s="7">
        <f ca="1">+TODAY()-spotify_data[[#This Row],[Fecha lanzamiento Album]]</f>
        <v>10783</v>
      </c>
      <c r="T7306" s="7">
        <f ca="1">+spotify_data[[#This Row],[Antigüedad Album Dias]]/60</f>
        <v>179.71666666666667</v>
      </c>
      <c r="U7306" s="8">
        <f ca="1">spotify_data[[#This Row],[Antigüedad Album Meses]]/12</f>
        <v>14.97638888888889</v>
      </c>
      <c r="V7306">
        <v>18</v>
      </c>
      <c r="W7306" s="1" t="s">
        <v>20</v>
      </c>
      <c r="X7306" s="1" t="str">
        <f>+IF(spotify_data[[#This Row],[album_type]]="album","Album",IF(spotify_data[[#This Row],[album_type]]="single","Single","Compilation"))</f>
        <v>Album</v>
      </c>
      <c r="Y7306">
        <v>55</v>
      </c>
    </row>
    <row r="7307" spans="1:25" x14ac:dyDescent="0.3">
      <c r="A7307" s="1" t="s">
        <v>23617</v>
      </c>
      <c r="B7307" s="1"/>
      <c r="C7307" s="1" t="s">
        <v>23618</v>
      </c>
      <c r="D7307">
        <v>4</v>
      </c>
      <c r="E7307">
        <v>26</v>
      </c>
      <c r="F7307" s="10">
        <f>spotify_data[[#This Row],[track_popularity]]/100</f>
        <v>0.26</v>
      </c>
      <c r="G7307" s="9" t="b">
        <v>0</v>
      </c>
      <c r="H7307" s="1">
        <f>+IF(spotify_data[[#This Row],[explicit]]=FALSE,0,1)</f>
        <v>0</v>
      </c>
      <c r="I7307" s="1" t="s">
        <v>7647</v>
      </c>
      <c r="J7307" s="7">
        <f>MATCH(spotify_data[[#This Row],[artist_name]],spotify_data[artist_name],0)</f>
        <v>289</v>
      </c>
      <c r="K7307">
        <v>81</v>
      </c>
      <c r="L7307" s="10">
        <f>spotify_data[[#This Row],[artist_popularity]]/100</f>
        <v>0.81</v>
      </c>
      <c r="M7307">
        <v>23384088</v>
      </c>
      <c r="N7307" s="1" t="s">
        <v>7648</v>
      </c>
      <c r="O7307" s="1" t="s">
        <v>23601</v>
      </c>
      <c r="P7307" s="1">
        <f>MATCH(spotify_data[[#This Row],[album_id]],spotify_data[album_id],0)</f>
        <v>4747</v>
      </c>
      <c r="Q7307" s="1" t="s">
        <v>23602</v>
      </c>
      <c r="R7307" s="2">
        <v>33507</v>
      </c>
      <c r="S7307" s="7">
        <f ca="1">+TODAY()-spotify_data[[#This Row],[Fecha lanzamiento Album]]</f>
        <v>12524</v>
      </c>
      <c r="T7307" s="7">
        <f ca="1">+spotify_data[[#This Row],[Antigüedad Album Dias]]/60</f>
        <v>208.73333333333332</v>
      </c>
      <c r="U7307" s="8">
        <f ca="1">spotify_data[[#This Row],[Antigüedad Album Meses]]/12</f>
        <v>17.394444444444442</v>
      </c>
      <c r="V7307">
        <v>70</v>
      </c>
      <c r="W7307" s="1" t="s">
        <v>20</v>
      </c>
      <c r="X7307" s="1" t="str">
        <f>+IF(spotify_data[[#This Row],[album_type]]="album","Album",IF(spotify_data[[#This Row],[album_type]]="single","Single","Compilation"))</f>
        <v>Album</v>
      </c>
      <c r="Y7307">
        <v>286</v>
      </c>
    </row>
    <row r="7308" spans="1:25" x14ac:dyDescent="0.3">
      <c r="A7308" s="1" t="s">
        <v>23680</v>
      </c>
      <c r="B7308" s="1"/>
      <c r="C7308" s="1" t="s">
        <v>23681</v>
      </c>
      <c r="D7308">
        <v>16</v>
      </c>
      <c r="E7308">
        <v>26</v>
      </c>
      <c r="F7308" s="10">
        <f>spotify_data[[#This Row],[track_popularity]]/100</f>
        <v>0.26</v>
      </c>
      <c r="G7308" s="9" t="b">
        <v>0</v>
      </c>
      <c r="H7308" s="1">
        <f>+IF(spotify_data[[#This Row],[explicit]]=FALSE,0,1)</f>
        <v>0</v>
      </c>
      <c r="I7308" s="1" t="s">
        <v>7647</v>
      </c>
      <c r="J7308" s="7">
        <f>MATCH(spotify_data[[#This Row],[artist_name]],spotify_data[artist_name],0)</f>
        <v>289</v>
      </c>
      <c r="K7308">
        <v>81</v>
      </c>
      <c r="L7308" s="10">
        <f>spotify_data[[#This Row],[artist_popularity]]/100</f>
        <v>0.81</v>
      </c>
      <c r="M7308">
        <v>23398010</v>
      </c>
      <c r="N7308" s="1" t="s">
        <v>7648</v>
      </c>
      <c r="O7308" s="1" t="s">
        <v>23601</v>
      </c>
      <c r="P7308" s="1">
        <f>MATCH(spotify_data[[#This Row],[album_id]],spotify_data[album_id],0)</f>
        <v>4747</v>
      </c>
      <c r="Q7308" s="1" t="s">
        <v>23602</v>
      </c>
      <c r="R7308" s="2">
        <v>33507</v>
      </c>
      <c r="S7308" s="7">
        <f ca="1">+TODAY()-spotify_data[[#This Row],[Fecha lanzamiento Album]]</f>
        <v>12524</v>
      </c>
      <c r="T7308" s="7">
        <f ca="1">+spotify_data[[#This Row],[Antigüedad Album Dias]]/60</f>
        <v>208.73333333333332</v>
      </c>
      <c r="U7308" s="8">
        <f ca="1">spotify_data[[#This Row],[Antigüedad Album Meses]]/12</f>
        <v>17.394444444444442</v>
      </c>
      <c r="V7308">
        <v>70</v>
      </c>
      <c r="W7308" s="1" t="s">
        <v>20</v>
      </c>
      <c r="X7308" s="1" t="str">
        <f>+IF(spotify_data[[#This Row],[album_type]]="album","Album",IF(spotify_data[[#This Row],[album_type]]="single","Single","Compilation"))</f>
        <v>Album</v>
      </c>
      <c r="Y7308">
        <v>295</v>
      </c>
    </row>
    <row r="7309" spans="1:25" x14ac:dyDescent="0.3">
      <c r="A7309" s="1" t="s">
        <v>23682</v>
      </c>
      <c r="B7309" s="1"/>
      <c r="C7309" s="1" t="s">
        <v>23683</v>
      </c>
      <c r="D7309">
        <v>17</v>
      </c>
      <c r="E7309">
        <v>26</v>
      </c>
      <c r="F7309" s="10">
        <f>spotify_data[[#This Row],[track_popularity]]/100</f>
        <v>0.26</v>
      </c>
      <c r="G7309" s="9" t="b">
        <v>0</v>
      </c>
      <c r="H7309" s="1">
        <f>+IF(spotify_data[[#This Row],[explicit]]=FALSE,0,1)</f>
        <v>0</v>
      </c>
      <c r="I7309" s="1" t="s">
        <v>7647</v>
      </c>
      <c r="J7309" s="7">
        <f>MATCH(spotify_data[[#This Row],[artist_name]],spotify_data[artist_name],0)</f>
        <v>289</v>
      </c>
      <c r="K7309">
        <v>81</v>
      </c>
      <c r="L7309" s="10">
        <f>spotify_data[[#This Row],[artist_popularity]]/100</f>
        <v>0.81</v>
      </c>
      <c r="M7309">
        <v>23398010</v>
      </c>
      <c r="N7309" s="1" t="s">
        <v>7648</v>
      </c>
      <c r="O7309" s="1" t="s">
        <v>23601</v>
      </c>
      <c r="P7309" s="1">
        <f>MATCH(spotify_data[[#This Row],[album_id]],spotify_data[album_id],0)</f>
        <v>4747</v>
      </c>
      <c r="Q7309" s="1" t="s">
        <v>23602</v>
      </c>
      <c r="R7309" s="2">
        <v>33507</v>
      </c>
      <c r="S7309" s="7">
        <f ca="1">+TODAY()-spotify_data[[#This Row],[Fecha lanzamiento Album]]</f>
        <v>12524</v>
      </c>
      <c r="T7309" s="7">
        <f ca="1">+spotify_data[[#This Row],[Antigüedad Album Dias]]/60</f>
        <v>208.73333333333332</v>
      </c>
      <c r="U7309" s="8">
        <f ca="1">spotify_data[[#This Row],[Antigüedad Album Meses]]/12</f>
        <v>17.394444444444442</v>
      </c>
      <c r="V7309">
        <v>70</v>
      </c>
      <c r="W7309" s="1" t="s">
        <v>20</v>
      </c>
      <c r="X7309" s="1" t="str">
        <f>+IF(spotify_data[[#This Row],[album_type]]="album","Album",IF(spotify_data[[#This Row],[album_type]]="single","Single","Compilation"))</f>
        <v>Album</v>
      </c>
      <c r="Y7309">
        <v>373</v>
      </c>
    </row>
    <row r="7310" spans="1:25" x14ac:dyDescent="0.3">
      <c r="A7310" s="1" t="s">
        <v>23707</v>
      </c>
      <c r="B7310" s="1"/>
      <c r="C7310" s="1" t="s">
        <v>23708</v>
      </c>
      <c r="D7310">
        <v>12</v>
      </c>
      <c r="E7310">
        <v>26</v>
      </c>
      <c r="F7310" s="10">
        <f>spotify_data[[#This Row],[track_popularity]]/100</f>
        <v>0.26</v>
      </c>
      <c r="G7310" s="9" t="b">
        <v>0</v>
      </c>
      <c r="H7310" s="1">
        <f>+IF(spotify_data[[#This Row],[explicit]]=FALSE,0,1)</f>
        <v>0</v>
      </c>
      <c r="I7310" s="1" t="s">
        <v>7647</v>
      </c>
      <c r="J7310" s="7">
        <f>MATCH(spotify_data[[#This Row],[artist_name]],spotify_data[artist_name],0)</f>
        <v>289</v>
      </c>
      <c r="K7310">
        <v>81</v>
      </c>
      <c r="L7310" s="10">
        <f>spotify_data[[#This Row],[artist_popularity]]/100</f>
        <v>0.81</v>
      </c>
      <c r="M7310">
        <v>23384088</v>
      </c>
      <c r="N7310" s="1" t="s">
        <v>7648</v>
      </c>
      <c r="O7310" s="1" t="s">
        <v>23601</v>
      </c>
      <c r="P7310" s="1">
        <f>MATCH(spotify_data[[#This Row],[album_id]],spotify_data[album_id],0)</f>
        <v>4747</v>
      </c>
      <c r="Q7310" s="1" t="s">
        <v>23602</v>
      </c>
      <c r="R7310" s="2">
        <v>33507</v>
      </c>
      <c r="S7310" s="7">
        <f ca="1">+TODAY()-spotify_data[[#This Row],[Fecha lanzamiento Album]]</f>
        <v>12524</v>
      </c>
      <c r="T7310" s="7">
        <f ca="1">+spotify_data[[#This Row],[Antigüedad Album Dias]]/60</f>
        <v>208.73333333333332</v>
      </c>
      <c r="U7310" s="8">
        <f ca="1">spotify_data[[#This Row],[Antigüedad Album Meses]]/12</f>
        <v>17.394444444444442</v>
      </c>
      <c r="V7310">
        <v>70</v>
      </c>
      <c r="W7310" s="1" t="s">
        <v>20</v>
      </c>
      <c r="X7310" s="1" t="str">
        <f>+IF(spotify_data[[#This Row],[album_type]]="album","Album",IF(spotify_data[[#This Row],[album_type]]="single","Single","Compilation"))</f>
        <v>Album</v>
      </c>
      <c r="Y7310">
        <v>464</v>
      </c>
    </row>
    <row r="7311" spans="1:25" x14ac:dyDescent="0.3">
      <c r="A7311" s="1" t="s">
        <v>123</v>
      </c>
      <c r="B7311" s="1">
        <v>4101</v>
      </c>
      <c r="C7311" s="1" t="s">
        <v>124</v>
      </c>
      <c r="D7311">
        <v>1</v>
      </c>
      <c r="E7311">
        <v>25</v>
      </c>
      <c r="F7311" s="10">
        <f>spotify_data[[#This Row],[track_popularity]]/100</f>
        <v>0.25</v>
      </c>
      <c r="G7311" s="9" t="b">
        <v>0</v>
      </c>
      <c r="H7311" s="1">
        <f>+IF(spotify_data[[#This Row],[explicit]]=FALSE,0,1)</f>
        <v>0</v>
      </c>
      <c r="I7311" s="1" t="s">
        <v>125</v>
      </c>
      <c r="J7311" s="7">
        <f>MATCH(spotify_data[[#This Row],[artist_name]],spotify_data[artist_name],0)</f>
        <v>7310</v>
      </c>
      <c r="K7311">
        <v>20</v>
      </c>
      <c r="L7311" s="10">
        <f>spotify_data[[#This Row],[artist_popularity]]/100</f>
        <v>0.2</v>
      </c>
      <c r="M7311">
        <v>1073</v>
      </c>
      <c r="N7311" s="1" t="s">
        <v>23</v>
      </c>
      <c r="O7311" s="1" t="s">
        <v>126</v>
      </c>
      <c r="P7311" s="1">
        <f>MATCH(spotify_data[[#This Row],[album_id]],spotify_data[album_id],0)</f>
        <v>7310</v>
      </c>
      <c r="Q7311" s="1" t="s">
        <v>124</v>
      </c>
      <c r="R7311" s="2">
        <v>45952</v>
      </c>
      <c r="S7311" s="7">
        <f ca="1">+TODAY()-spotify_data[[#This Row],[Fecha lanzamiento Album]]</f>
        <v>79</v>
      </c>
      <c r="T7311" s="7">
        <f ca="1">+spotify_data[[#This Row],[Antigüedad Album Dias]]/60</f>
        <v>1.3166666666666667</v>
      </c>
      <c r="U7311" s="8">
        <f ca="1">spotify_data[[#This Row],[Antigüedad Album Meses]]/12</f>
        <v>0.10972222222222222</v>
      </c>
      <c r="V7311">
        <v>1</v>
      </c>
      <c r="W7311" s="1" t="s">
        <v>21</v>
      </c>
      <c r="X7311" s="1" t="str">
        <f>+IF(spotify_data[[#This Row],[album_type]]="album","Album",IF(spotify_data[[#This Row],[album_type]]="single","Single","Compilation"))</f>
        <v>Single</v>
      </c>
      <c r="Y7311">
        <v>307</v>
      </c>
    </row>
    <row r="7312" spans="1:25" x14ac:dyDescent="0.3">
      <c r="A7312" s="1" t="s">
        <v>127</v>
      </c>
      <c r="B7312" s="1">
        <v>5272</v>
      </c>
      <c r="C7312" s="1" t="s">
        <v>128</v>
      </c>
      <c r="D7312">
        <v>1</v>
      </c>
      <c r="E7312">
        <v>25</v>
      </c>
      <c r="F7312" s="10">
        <f>spotify_data[[#This Row],[track_popularity]]/100</f>
        <v>0.25</v>
      </c>
      <c r="G7312" s="9" t="b">
        <v>0</v>
      </c>
      <c r="H7312" s="1">
        <f>+IF(spotify_data[[#This Row],[explicit]]=FALSE,0,1)</f>
        <v>0</v>
      </c>
      <c r="I7312" s="1" t="s">
        <v>129</v>
      </c>
      <c r="J7312" s="7">
        <f>MATCH(spotify_data[[#This Row],[artist_name]],spotify_data[artist_name],0)</f>
        <v>6816</v>
      </c>
      <c r="K7312">
        <v>30</v>
      </c>
      <c r="L7312" s="10">
        <f>spotify_data[[#This Row],[artist_popularity]]/100</f>
        <v>0.3</v>
      </c>
      <c r="M7312">
        <v>2891</v>
      </c>
      <c r="N7312" s="1" t="s">
        <v>23</v>
      </c>
      <c r="O7312" s="1" t="s">
        <v>130</v>
      </c>
      <c r="P7312" s="1">
        <f>MATCH(spotify_data[[#This Row],[album_id]],spotify_data[album_id],0)</f>
        <v>7311</v>
      </c>
      <c r="Q7312" s="1" t="s">
        <v>131</v>
      </c>
      <c r="R7312" s="2">
        <v>45951</v>
      </c>
      <c r="S7312" s="7">
        <f ca="1">+TODAY()-spotify_data[[#This Row],[Fecha lanzamiento Album]]</f>
        <v>80</v>
      </c>
      <c r="T7312" s="7">
        <f ca="1">+spotify_data[[#This Row],[Antigüedad Album Dias]]/60</f>
        <v>1.3333333333333333</v>
      </c>
      <c r="U7312" s="8">
        <f ca="1">spotify_data[[#This Row],[Antigüedad Album Meses]]/12</f>
        <v>0.1111111111111111</v>
      </c>
      <c r="V7312">
        <v>5</v>
      </c>
      <c r="W7312" s="1" t="s">
        <v>21</v>
      </c>
      <c r="X7312" s="1" t="str">
        <f>+IF(spotify_data[[#This Row],[album_type]]="album","Album",IF(spotify_data[[#This Row],[album_type]]="single","Single","Compilation"))</f>
        <v>Single</v>
      </c>
      <c r="Y7312">
        <v>241</v>
      </c>
    </row>
    <row r="7313" spans="1:25" x14ac:dyDescent="0.3">
      <c r="A7313" s="1" t="s">
        <v>173</v>
      </c>
      <c r="B7313" s="1">
        <v>7606</v>
      </c>
      <c r="C7313" s="1" t="s">
        <v>174</v>
      </c>
      <c r="D7313">
        <v>1</v>
      </c>
      <c r="E7313">
        <v>25</v>
      </c>
      <c r="F7313" s="10">
        <f>spotify_data[[#This Row],[track_popularity]]/100</f>
        <v>0.25</v>
      </c>
      <c r="G7313" s="9" t="b">
        <v>0</v>
      </c>
      <c r="H7313" s="1">
        <f>+IF(spotify_data[[#This Row],[explicit]]=FALSE,0,1)</f>
        <v>0</v>
      </c>
      <c r="I7313" s="1" t="s">
        <v>175</v>
      </c>
      <c r="J7313" s="7">
        <f>MATCH(spotify_data[[#This Row],[artist_name]],spotify_data[artist_name],0)</f>
        <v>7312</v>
      </c>
      <c r="K7313">
        <v>17</v>
      </c>
      <c r="L7313" s="10">
        <f>spotify_data[[#This Row],[artist_popularity]]/100</f>
        <v>0.17</v>
      </c>
      <c r="M7313">
        <v>1068</v>
      </c>
      <c r="N7313" s="1" t="s">
        <v>23</v>
      </c>
      <c r="O7313" s="1" t="s">
        <v>176</v>
      </c>
      <c r="P7313" s="1">
        <f>MATCH(spotify_data[[#This Row],[album_id]],spotify_data[album_id],0)</f>
        <v>7312</v>
      </c>
      <c r="Q7313" s="1" t="s">
        <v>174</v>
      </c>
      <c r="R7313" s="2">
        <v>45947</v>
      </c>
      <c r="S7313" s="7">
        <f ca="1">+TODAY()-spotify_data[[#This Row],[Fecha lanzamiento Album]]</f>
        <v>84</v>
      </c>
      <c r="T7313" s="7">
        <f ca="1">+spotify_data[[#This Row],[Antigüedad Album Dias]]/60</f>
        <v>1.4</v>
      </c>
      <c r="U7313" s="8">
        <f ca="1">spotify_data[[#This Row],[Antigüedad Album Meses]]/12</f>
        <v>0.11666666666666665</v>
      </c>
      <c r="V7313">
        <v>1</v>
      </c>
      <c r="W7313" s="1" t="s">
        <v>21</v>
      </c>
      <c r="X7313" s="1" t="str">
        <f>+IF(spotify_data[[#This Row],[album_type]]="album","Album",IF(spotify_data[[#This Row],[album_type]]="single","Single","Compilation"))</f>
        <v>Single</v>
      </c>
      <c r="Y7313">
        <v>377</v>
      </c>
    </row>
    <row r="7314" spans="1:25" x14ac:dyDescent="0.3">
      <c r="A7314" s="1" t="s">
        <v>333</v>
      </c>
      <c r="B7314" s="1">
        <v>5877</v>
      </c>
      <c r="C7314" s="1" t="s">
        <v>334</v>
      </c>
      <c r="D7314">
        <v>1</v>
      </c>
      <c r="E7314">
        <v>25</v>
      </c>
      <c r="F7314" s="10">
        <f>spotify_data[[#This Row],[track_popularity]]/100</f>
        <v>0.25</v>
      </c>
      <c r="G7314" s="9" t="b">
        <v>0</v>
      </c>
      <c r="H7314" s="1">
        <f>+IF(spotify_data[[#This Row],[explicit]]=FALSE,0,1)</f>
        <v>0</v>
      </c>
      <c r="I7314" s="1" t="s">
        <v>335</v>
      </c>
      <c r="J7314" s="7">
        <f>MATCH(spotify_data[[#This Row],[artist_name]],spotify_data[artist_name],0)</f>
        <v>7313</v>
      </c>
      <c r="K7314">
        <v>15</v>
      </c>
      <c r="L7314" s="10">
        <f>spotify_data[[#This Row],[artist_popularity]]/100</f>
        <v>0.15</v>
      </c>
      <c r="M7314">
        <v>48</v>
      </c>
      <c r="N7314" s="1" t="s">
        <v>23</v>
      </c>
      <c r="O7314" s="1" t="s">
        <v>336</v>
      </c>
      <c r="P7314" s="1">
        <f>MATCH(spotify_data[[#This Row],[album_id]],spotify_data[album_id],0)</f>
        <v>7313</v>
      </c>
      <c r="Q7314" s="1" t="s">
        <v>334</v>
      </c>
      <c r="R7314" s="2">
        <v>45933</v>
      </c>
      <c r="S7314" s="7">
        <f ca="1">+TODAY()-spotify_data[[#This Row],[Fecha lanzamiento Album]]</f>
        <v>98</v>
      </c>
      <c r="T7314" s="7">
        <f ca="1">+spotify_data[[#This Row],[Antigüedad Album Dias]]/60</f>
        <v>1.6333333333333333</v>
      </c>
      <c r="U7314" s="8">
        <f ca="1">spotify_data[[#This Row],[Antigüedad Album Meses]]/12</f>
        <v>0.1361111111111111</v>
      </c>
      <c r="V7314">
        <v>1</v>
      </c>
      <c r="W7314" s="1" t="s">
        <v>21</v>
      </c>
      <c r="X7314" s="1" t="str">
        <f>+IF(spotify_data[[#This Row],[album_type]]="album","Album",IF(spotify_data[[#This Row],[album_type]]="single","Single","Compilation"))</f>
        <v>Single</v>
      </c>
      <c r="Y7314">
        <v>319</v>
      </c>
    </row>
    <row r="7315" spans="1:25" x14ac:dyDescent="0.3">
      <c r="A7315" s="1" t="s">
        <v>631</v>
      </c>
      <c r="B7315" s="1">
        <v>6922</v>
      </c>
      <c r="C7315" s="1" t="s">
        <v>632</v>
      </c>
      <c r="D7315">
        <v>1</v>
      </c>
      <c r="E7315">
        <v>25</v>
      </c>
      <c r="F7315" s="10">
        <f>spotify_data[[#This Row],[track_popularity]]/100</f>
        <v>0.25</v>
      </c>
      <c r="G7315" s="9" t="b">
        <v>0</v>
      </c>
      <c r="H7315" s="1">
        <f>+IF(spotify_data[[#This Row],[explicit]]=FALSE,0,1)</f>
        <v>0</v>
      </c>
      <c r="I7315" s="1" t="s">
        <v>633</v>
      </c>
      <c r="J7315" s="7">
        <f>MATCH(spotify_data[[#This Row],[artist_name]],spotify_data[artist_name],0)</f>
        <v>7314</v>
      </c>
      <c r="K7315">
        <v>9</v>
      </c>
      <c r="L7315" s="10">
        <f>spotify_data[[#This Row],[artist_popularity]]/100</f>
        <v>0.09</v>
      </c>
      <c r="M7315">
        <v>36</v>
      </c>
      <c r="N7315" s="1" t="s">
        <v>23</v>
      </c>
      <c r="O7315" s="1" t="s">
        <v>634</v>
      </c>
      <c r="P7315" s="1">
        <f>MATCH(spotify_data[[#This Row],[album_id]],spotify_data[album_id],0)</f>
        <v>7314</v>
      </c>
      <c r="Q7315" s="1" t="s">
        <v>632</v>
      </c>
      <c r="R7315" s="2">
        <v>45924</v>
      </c>
      <c r="S7315" s="7">
        <f ca="1">+TODAY()-spotify_data[[#This Row],[Fecha lanzamiento Album]]</f>
        <v>107</v>
      </c>
      <c r="T7315" s="7">
        <f ca="1">+spotify_data[[#This Row],[Antigüedad Album Dias]]/60</f>
        <v>1.7833333333333334</v>
      </c>
      <c r="U7315" s="8">
        <f ca="1">spotify_data[[#This Row],[Antigüedad Album Meses]]/12</f>
        <v>0.14861111111111111</v>
      </c>
      <c r="V7315">
        <v>1</v>
      </c>
      <c r="W7315" s="1" t="s">
        <v>21</v>
      </c>
      <c r="X7315" s="1" t="str">
        <f>+IF(spotify_data[[#This Row],[album_type]]="album","Album",IF(spotify_data[[#This Row],[album_type]]="single","Single","Compilation"))</f>
        <v>Single</v>
      </c>
      <c r="Y7315">
        <v>257</v>
      </c>
    </row>
    <row r="7316" spans="1:25" x14ac:dyDescent="0.3">
      <c r="A7316" s="1" t="s">
        <v>2511</v>
      </c>
      <c r="B7316" s="1">
        <v>2918</v>
      </c>
      <c r="C7316" s="1" t="s">
        <v>2512</v>
      </c>
      <c r="D7316">
        <v>5</v>
      </c>
      <c r="E7316">
        <v>25</v>
      </c>
      <c r="F7316" s="10">
        <f>spotify_data[[#This Row],[track_popularity]]/100</f>
        <v>0.25</v>
      </c>
      <c r="G7316" s="9" t="b">
        <v>0</v>
      </c>
      <c r="H7316" s="1">
        <f>+IF(spotify_data[[#This Row],[explicit]]=FALSE,0,1)</f>
        <v>0</v>
      </c>
      <c r="I7316" s="1" t="s">
        <v>2513</v>
      </c>
      <c r="J7316" s="7">
        <f>MATCH(spotify_data[[#This Row],[artist_name]],spotify_data[artist_name],0)</f>
        <v>7315</v>
      </c>
      <c r="K7316">
        <v>23</v>
      </c>
      <c r="L7316" s="10">
        <f>spotify_data[[#This Row],[artist_popularity]]/100</f>
        <v>0.23</v>
      </c>
      <c r="M7316">
        <v>2055</v>
      </c>
      <c r="N7316" s="1" t="s">
        <v>23</v>
      </c>
      <c r="O7316" s="1" t="s">
        <v>2514</v>
      </c>
      <c r="P7316" s="1">
        <f>MATCH(spotify_data[[#This Row],[album_id]],spotify_data[album_id],0)</f>
        <v>7315</v>
      </c>
      <c r="Q7316" s="1" t="s">
        <v>2515</v>
      </c>
      <c r="R7316" s="2">
        <v>45681</v>
      </c>
      <c r="S7316" s="7">
        <f ca="1">+TODAY()-spotify_data[[#This Row],[Fecha lanzamiento Album]]</f>
        <v>350</v>
      </c>
      <c r="T7316" s="7">
        <f ca="1">+spotify_data[[#This Row],[Antigüedad Album Dias]]/60</f>
        <v>5.833333333333333</v>
      </c>
      <c r="U7316" s="8">
        <f ca="1">spotify_data[[#This Row],[Antigüedad Album Meses]]/12</f>
        <v>0.4861111111111111</v>
      </c>
      <c r="V7316">
        <v>14</v>
      </c>
      <c r="W7316" s="1" t="s">
        <v>20</v>
      </c>
      <c r="X7316" s="1" t="str">
        <f>+IF(spotify_data[[#This Row],[album_type]]="album","Album",IF(spotify_data[[#This Row],[album_type]]="single","Single","Compilation"))</f>
        <v>Album</v>
      </c>
      <c r="Y7316">
        <v>347</v>
      </c>
    </row>
    <row r="7317" spans="1:25" x14ac:dyDescent="0.3">
      <c r="A7317" s="1" t="s">
        <v>2694</v>
      </c>
      <c r="B7317" s="1">
        <v>4929</v>
      </c>
      <c r="C7317" s="1" t="s">
        <v>2695</v>
      </c>
      <c r="D7317">
        <v>1</v>
      </c>
      <c r="E7317">
        <v>25</v>
      </c>
      <c r="F7317" s="10">
        <f>spotify_data[[#This Row],[track_popularity]]/100</f>
        <v>0.25</v>
      </c>
      <c r="G7317" s="9" t="b">
        <v>0</v>
      </c>
      <c r="H7317" s="1">
        <f>+IF(spotify_data[[#This Row],[explicit]]=FALSE,0,1)</f>
        <v>0</v>
      </c>
      <c r="I7317" s="1" t="s">
        <v>2696</v>
      </c>
      <c r="J7317" s="7">
        <f>MATCH(spotify_data[[#This Row],[artist_name]],spotify_data[artist_name],0)</f>
        <v>7316</v>
      </c>
      <c r="K7317">
        <v>17</v>
      </c>
      <c r="L7317" s="10">
        <f>spotify_data[[#This Row],[artist_popularity]]/100</f>
        <v>0.17</v>
      </c>
      <c r="M7317">
        <v>1310</v>
      </c>
      <c r="N7317" s="1" t="s">
        <v>23</v>
      </c>
      <c r="O7317" s="1" t="s">
        <v>2697</v>
      </c>
      <c r="P7317" s="1">
        <f>MATCH(spotify_data[[#This Row],[album_id]],spotify_data[album_id],0)</f>
        <v>7316</v>
      </c>
      <c r="Q7317" s="1" t="s">
        <v>2695</v>
      </c>
      <c r="R7317" s="2">
        <v>45632</v>
      </c>
      <c r="S7317" s="7">
        <f ca="1">+TODAY()-spotify_data[[#This Row],[Fecha lanzamiento Album]]</f>
        <v>399</v>
      </c>
      <c r="T7317" s="7">
        <f ca="1">+spotify_data[[#This Row],[Antigüedad Album Dias]]/60</f>
        <v>6.65</v>
      </c>
      <c r="U7317" s="8">
        <f ca="1">spotify_data[[#This Row],[Antigüedad Album Meses]]/12</f>
        <v>0.5541666666666667</v>
      </c>
      <c r="V7317">
        <v>1</v>
      </c>
      <c r="W7317" s="1" t="s">
        <v>21</v>
      </c>
      <c r="X7317" s="1" t="str">
        <f>+IF(spotify_data[[#This Row],[album_type]]="album","Album",IF(spotify_data[[#This Row],[album_type]]="single","Single","Compilation"))</f>
        <v>Single</v>
      </c>
      <c r="Y7317">
        <v>199</v>
      </c>
    </row>
    <row r="7318" spans="1:25" x14ac:dyDescent="0.3">
      <c r="A7318" s="1" t="s">
        <v>3122</v>
      </c>
      <c r="B7318" s="1">
        <v>7127</v>
      </c>
      <c r="C7318" s="1" t="s">
        <v>3123</v>
      </c>
      <c r="D7318">
        <v>1</v>
      </c>
      <c r="E7318">
        <v>25</v>
      </c>
      <c r="F7318" s="10">
        <f>spotify_data[[#This Row],[track_popularity]]/100</f>
        <v>0.25</v>
      </c>
      <c r="G7318" s="9" t="b">
        <v>1</v>
      </c>
      <c r="H7318" s="1">
        <f>+IF(spotify_data[[#This Row],[explicit]]=FALSE,0,1)</f>
        <v>1</v>
      </c>
      <c r="I7318" s="1" t="s">
        <v>3124</v>
      </c>
      <c r="J7318" s="7">
        <f>MATCH(spotify_data[[#This Row],[artist_name]],spotify_data[artist_name],0)</f>
        <v>7317</v>
      </c>
      <c r="K7318">
        <v>9</v>
      </c>
      <c r="L7318" s="10">
        <f>spotify_data[[#This Row],[artist_popularity]]/100</f>
        <v>0.09</v>
      </c>
      <c r="M7318">
        <v>127</v>
      </c>
      <c r="N7318" s="1" t="s">
        <v>23</v>
      </c>
      <c r="O7318" s="1" t="s">
        <v>3125</v>
      </c>
      <c r="P7318" s="1">
        <f>MATCH(spotify_data[[#This Row],[album_id]],spotify_data[album_id],0)</f>
        <v>7317</v>
      </c>
      <c r="Q7318" s="1" t="s">
        <v>3123</v>
      </c>
      <c r="R7318" s="2">
        <v>45541</v>
      </c>
      <c r="S7318" s="7">
        <f ca="1">+TODAY()-spotify_data[[#This Row],[Fecha lanzamiento Album]]</f>
        <v>490</v>
      </c>
      <c r="T7318" s="7">
        <f ca="1">+spotify_data[[#This Row],[Antigüedad Album Dias]]/60</f>
        <v>8.1666666666666661</v>
      </c>
      <c r="U7318" s="8">
        <f ca="1">spotify_data[[#This Row],[Antigüedad Album Meses]]/12</f>
        <v>0.68055555555555547</v>
      </c>
      <c r="V7318">
        <v>1</v>
      </c>
      <c r="W7318" s="1" t="s">
        <v>21</v>
      </c>
      <c r="X7318" s="1" t="str">
        <f>+IF(spotify_data[[#This Row],[album_type]]="album","Album",IF(spotify_data[[#This Row],[album_type]]="single","Single","Compilation"))</f>
        <v>Single</v>
      </c>
      <c r="Y7318">
        <v>324</v>
      </c>
    </row>
    <row r="7319" spans="1:25" x14ac:dyDescent="0.3">
      <c r="A7319" s="1" t="s">
        <v>3844</v>
      </c>
      <c r="B7319" s="1">
        <v>4639</v>
      </c>
      <c r="C7319" s="1" t="s">
        <v>3845</v>
      </c>
      <c r="D7319">
        <v>3</v>
      </c>
      <c r="E7319">
        <v>25</v>
      </c>
      <c r="F7319" s="10">
        <f>spotify_data[[#This Row],[track_popularity]]/100</f>
        <v>0.25</v>
      </c>
      <c r="G7319" s="9" t="b">
        <v>0</v>
      </c>
      <c r="H7319" s="1">
        <f>+IF(spotify_data[[#This Row],[explicit]]=FALSE,0,1)</f>
        <v>0</v>
      </c>
      <c r="I7319" s="1" t="s">
        <v>3846</v>
      </c>
      <c r="J7319" s="7">
        <f>MATCH(spotify_data[[#This Row],[artist_name]],spotify_data[artist_name],0)</f>
        <v>6885</v>
      </c>
      <c r="K7319">
        <v>37</v>
      </c>
      <c r="L7319" s="10">
        <f>spotify_data[[#This Row],[artist_popularity]]/100</f>
        <v>0.37</v>
      </c>
      <c r="M7319">
        <v>10928</v>
      </c>
      <c r="N7319" s="1" t="s">
        <v>23</v>
      </c>
      <c r="O7319" s="1" t="s">
        <v>3847</v>
      </c>
      <c r="P7319" s="1">
        <f>MATCH(spotify_data[[#This Row],[album_id]],spotify_data[album_id],0)</f>
        <v>6885</v>
      </c>
      <c r="Q7319" s="1" t="s">
        <v>3848</v>
      </c>
      <c r="R7319" s="2">
        <v>45418</v>
      </c>
      <c r="S7319" s="7">
        <f ca="1">+TODAY()-spotify_data[[#This Row],[Fecha lanzamiento Album]]</f>
        <v>613</v>
      </c>
      <c r="T7319" s="7">
        <f ca="1">+spotify_data[[#This Row],[Antigüedad Album Dias]]/60</f>
        <v>10.216666666666667</v>
      </c>
      <c r="U7319" s="8">
        <f ca="1">spotify_data[[#This Row],[Antigüedad Album Meses]]/12</f>
        <v>0.85138888888888886</v>
      </c>
      <c r="V7319">
        <v>5</v>
      </c>
      <c r="W7319" s="1" t="s">
        <v>21</v>
      </c>
      <c r="X7319" s="1" t="str">
        <f>+IF(spotify_data[[#This Row],[album_type]]="album","Album",IF(spotify_data[[#This Row],[album_type]]="single","Single","Compilation"))</f>
        <v>Single</v>
      </c>
      <c r="Y7319">
        <v>126</v>
      </c>
    </row>
    <row r="7320" spans="1:25" x14ac:dyDescent="0.3">
      <c r="A7320" s="1" t="s">
        <v>4619</v>
      </c>
      <c r="B7320" s="1">
        <v>5178</v>
      </c>
      <c r="C7320" s="1" t="s">
        <v>4143</v>
      </c>
      <c r="D7320">
        <v>1</v>
      </c>
      <c r="E7320">
        <v>25</v>
      </c>
      <c r="F7320" s="10">
        <f>spotify_data[[#This Row],[track_popularity]]/100</f>
        <v>0.25</v>
      </c>
      <c r="G7320" s="9" t="b">
        <v>0</v>
      </c>
      <c r="H7320" s="1">
        <f>+IF(spotify_data[[#This Row],[explicit]]=FALSE,0,1)</f>
        <v>0</v>
      </c>
      <c r="I7320" s="1" t="s">
        <v>2449</v>
      </c>
      <c r="J7320" s="7">
        <f>MATCH(spotify_data[[#This Row],[artist_name]],spotify_data[artist_name],0)</f>
        <v>5908</v>
      </c>
      <c r="K7320">
        <v>51</v>
      </c>
      <c r="L7320" s="10">
        <f>spotify_data[[#This Row],[artist_popularity]]/100</f>
        <v>0.51</v>
      </c>
      <c r="M7320">
        <v>43179</v>
      </c>
      <c r="N7320" s="1" t="s">
        <v>23</v>
      </c>
      <c r="O7320" s="1" t="s">
        <v>4620</v>
      </c>
      <c r="P7320" s="1">
        <f>MATCH(spotify_data[[#This Row],[album_id]],spotify_data[album_id],0)</f>
        <v>7319</v>
      </c>
      <c r="Q7320" s="1" t="s">
        <v>4143</v>
      </c>
      <c r="R7320" s="2">
        <v>45275</v>
      </c>
      <c r="S7320" s="7">
        <f ca="1">+TODAY()-spotify_data[[#This Row],[Fecha lanzamiento Album]]</f>
        <v>756</v>
      </c>
      <c r="T7320" s="7">
        <f ca="1">+spotify_data[[#This Row],[Antigüedad Album Dias]]/60</f>
        <v>12.6</v>
      </c>
      <c r="U7320" s="8">
        <f ca="1">spotify_data[[#This Row],[Antigüedad Album Meses]]/12</f>
        <v>1.05</v>
      </c>
      <c r="V7320">
        <v>1</v>
      </c>
      <c r="W7320" s="1" t="s">
        <v>21</v>
      </c>
      <c r="X7320" s="1" t="str">
        <f>+IF(spotify_data[[#This Row],[album_type]]="album","Album",IF(spotify_data[[#This Row],[album_type]]="single","Single","Compilation"))</f>
        <v>Single</v>
      </c>
      <c r="Y7320">
        <v>303</v>
      </c>
    </row>
    <row r="7321" spans="1:25" x14ac:dyDescent="0.3">
      <c r="A7321" s="1" t="s">
        <v>5573</v>
      </c>
      <c r="B7321" s="1">
        <v>8180</v>
      </c>
      <c r="C7321" s="1" t="s">
        <v>5574</v>
      </c>
      <c r="D7321">
        <v>1</v>
      </c>
      <c r="E7321">
        <v>25</v>
      </c>
      <c r="F7321" s="10">
        <f>spotify_data[[#This Row],[track_popularity]]/100</f>
        <v>0.25</v>
      </c>
      <c r="G7321" s="9" t="b">
        <v>0</v>
      </c>
      <c r="H7321" s="1">
        <f>+IF(spotify_data[[#This Row],[explicit]]=FALSE,0,1)</f>
        <v>0</v>
      </c>
      <c r="I7321" s="1" t="s">
        <v>4294</v>
      </c>
      <c r="J7321" s="7">
        <f>MATCH(spotify_data[[#This Row],[artist_name]],spotify_data[artist_name],0)</f>
        <v>7263</v>
      </c>
      <c r="K7321">
        <v>19</v>
      </c>
      <c r="L7321" s="10">
        <f>spotify_data[[#This Row],[artist_popularity]]/100</f>
        <v>0.19</v>
      </c>
      <c r="M7321">
        <v>610</v>
      </c>
      <c r="N7321" s="1" t="s">
        <v>2545</v>
      </c>
      <c r="O7321" s="1" t="s">
        <v>5575</v>
      </c>
      <c r="P7321" s="1">
        <f>MATCH(spotify_data[[#This Row],[album_id]],spotify_data[album_id],0)</f>
        <v>7320</v>
      </c>
      <c r="Q7321" s="1" t="s">
        <v>5574</v>
      </c>
      <c r="R7321" s="2">
        <v>45072</v>
      </c>
      <c r="S7321" s="7">
        <f ca="1">+TODAY()-spotify_data[[#This Row],[Fecha lanzamiento Album]]</f>
        <v>959</v>
      </c>
      <c r="T7321" s="7">
        <f ca="1">+spotify_data[[#This Row],[Antigüedad Album Dias]]/60</f>
        <v>15.983333333333333</v>
      </c>
      <c r="U7321" s="8">
        <f ca="1">spotify_data[[#This Row],[Antigüedad Album Meses]]/12</f>
        <v>1.3319444444444444</v>
      </c>
      <c r="V7321">
        <v>1</v>
      </c>
      <c r="W7321" s="1" t="s">
        <v>21</v>
      </c>
      <c r="X7321" s="1" t="str">
        <f>+IF(spotify_data[[#This Row],[album_type]]="album","Album",IF(spotify_data[[#This Row],[album_type]]="single","Single","Compilation"))</f>
        <v>Single</v>
      </c>
      <c r="Y7321">
        <v>24</v>
      </c>
    </row>
    <row r="7322" spans="1:25" x14ac:dyDescent="0.3">
      <c r="A7322" s="1" t="s">
        <v>5724</v>
      </c>
      <c r="B7322" s="1">
        <v>4495</v>
      </c>
      <c r="C7322" s="1" t="s">
        <v>5725</v>
      </c>
      <c r="D7322">
        <v>8</v>
      </c>
      <c r="E7322">
        <v>25</v>
      </c>
      <c r="F7322" s="10">
        <f>spotify_data[[#This Row],[track_popularity]]/100</f>
        <v>0.25</v>
      </c>
      <c r="G7322" s="9" t="b">
        <v>0</v>
      </c>
      <c r="H7322" s="1">
        <f>+IF(spotify_data[[#This Row],[explicit]]=FALSE,0,1)</f>
        <v>0</v>
      </c>
      <c r="I7322" s="1" t="s">
        <v>1397</v>
      </c>
      <c r="J7322" s="7">
        <f>MATCH(spotify_data[[#This Row],[artist_name]],spotify_data[artist_name],0)</f>
        <v>190</v>
      </c>
      <c r="K7322">
        <v>81</v>
      </c>
      <c r="L7322" s="10">
        <f>spotify_data[[#This Row],[artist_popularity]]/100</f>
        <v>0.81</v>
      </c>
      <c r="M7322">
        <v>26278854</v>
      </c>
      <c r="N7322" s="1" t="s">
        <v>831</v>
      </c>
      <c r="O7322" s="1" t="s">
        <v>5706</v>
      </c>
      <c r="P7322" s="1">
        <f>MATCH(spotify_data[[#This Row],[album_id]],spotify_data[album_id],0)</f>
        <v>6668</v>
      </c>
      <c r="Q7322" s="1" t="s">
        <v>5707</v>
      </c>
      <c r="R7322" s="2">
        <v>45028</v>
      </c>
      <c r="S7322" s="7">
        <f ca="1">+TODAY()-spotify_data[[#This Row],[Fecha lanzamiento Album]]</f>
        <v>1003</v>
      </c>
      <c r="T7322" s="7">
        <f ca="1">+spotify_data[[#This Row],[Antigüedad Album Dias]]/60</f>
        <v>16.716666666666665</v>
      </c>
      <c r="U7322" s="8">
        <f ca="1">spotify_data[[#This Row],[Antigüedad Album Meses]]/12</f>
        <v>1.3930555555555555</v>
      </c>
      <c r="V7322">
        <v>22</v>
      </c>
      <c r="W7322" s="1" t="s">
        <v>20</v>
      </c>
      <c r="X7322" s="1" t="str">
        <f>+IF(spotify_data[[#This Row],[album_type]]="album","Album",IF(spotify_data[[#This Row],[album_type]]="single","Single","Compilation"))</f>
        <v>Album</v>
      </c>
      <c r="Y7322">
        <v>25</v>
      </c>
    </row>
    <row r="7323" spans="1:25" x14ac:dyDescent="0.3">
      <c r="A7323" s="1" t="s">
        <v>5731</v>
      </c>
      <c r="B7323" s="1">
        <v>6410</v>
      </c>
      <c r="C7323" s="1" t="s">
        <v>5732</v>
      </c>
      <c r="D7323">
        <v>9</v>
      </c>
      <c r="E7323">
        <v>25</v>
      </c>
      <c r="F7323" s="10">
        <f>spotify_data[[#This Row],[track_popularity]]/100</f>
        <v>0.25</v>
      </c>
      <c r="G7323" s="9" t="b">
        <v>0</v>
      </c>
      <c r="H7323" s="1">
        <f>+IF(spotify_data[[#This Row],[explicit]]=FALSE,0,1)</f>
        <v>0</v>
      </c>
      <c r="I7323" s="1" t="s">
        <v>1397</v>
      </c>
      <c r="J7323" s="7">
        <f>MATCH(spotify_data[[#This Row],[artist_name]],spotify_data[artist_name],0)</f>
        <v>190</v>
      </c>
      <c r="K7323">
        <v>81</v>
      </c>
      <c r="L7323" s="10">
        <f>spotify_data[[#This Row],[artist_popularity]]/100</f>
        <v>0.81</v>
      </c>
      <c r="M7323">
        <v>26272346</v>
      </c>
      <c r="N7323" s="1" t="s">
        <v>831</v>
      </c>
      <c r="O7323" s="1" t="s">
        <v>5706</v>
      </c>
      <c r="P7323" s="1">
        <f>MATCH(spotify_data[[#This Row],[album_id]],spotify_data[album_id],0)</f>
        <v>6668</v>
      </c>
      <c r="Q7323" s="1" t="s">
        <v>5707</v>
      </c>
      <c r="R7323" s="2">
        <v>45028</v>
      </c>
      <c r="S7323" s="7">
        <f ca="1">+TODAY()-spotify_data[[#This Row],[Fecha lanzamiento Album]]</f>
        <v>1003</v>
      </c>
      <c r="T7323" s="7">
        <f ca="1">+spotify_data[[#This Row],[Antigüedad Album Dias]]/60</f>
        <v>16.716666666666665</v>
      </c>
      <c r="U7323" s="8">
        <f ca="1">spotify_data[[#This Row],[Antigüedad Album Meses]]/12</f>
        <v>1.3930555555555555</v>
      </c>
      <c r="V7323">
        <v>22</v>
      </c>
      <c r="W7323" s="1" t="s">
        <v>20</v>
      </c>
      <c r="X7323" s="1" t="str">
        <f>+IF(spotify_data[[#This Row],[album_type]]="album","Album",IF(spotify_data[[#This Row],[album_type]]="single","Single","Compilation"))</f>
        <v>Album</v>
      </c>
      <c r="Y7323">
        <v>283</v>
      </c>
    </row>
    <row r="7324" spans="1:25" x14ac:dyDescent="0.3">
      <c r="A7324" s="1" t="s">
        <v>5992</v>
      </c>
      <c r="B7324" s="1">
        <v>7416</v>
      </c>
      <c r="C7324" s="1" t="s">
        <v>160</v>
      </c>
      <c r="D7324">
        <v>1</v>
      </c>
      <c r="E7324">
        <v>25</v>
      </c>
      <c r="F7324" s="10">
        <f>spotify_data[[#This Row],[track_popularity]]/100</f>
        <v>0.25</v>
      </c>
      <c r="G7324" s="9" t="b">
        <v>0</v>
      </c>
      <c r="H7324" s="1">
        <f>+IF(spotify_data[[#This Row],[explicit]]=FALSE,0,1)</f>
        <v>0</v>
      </c>
      <c r="I7324" s="1" t="s">
        <v>5993</v>
      </c>
      <c r="J7324" s="7">
        <f>MATCH(spotify_data[[#This Row],[artist_name]],spotify_data[artist_name],0)</f>
        <v>7323</v>
      </c>
      <c r="K7324">
        <v>10</v>
      </c>
      <c r="L7324" s="10">
        <f>spotify_data[[#This Row],[artist_popularity]]/100</f>
        <v>0.1</v>
      </c>
      <c r="M7324">
        <v>187</v>
      </c>
      <c r="N7324" s="1" t="s">
        <v>23</v>
      </c>
      <c r="O7324" s="1" t="s">
        <v>5994</v>
      </c>
      <c r="P7324" s="1">
        <f>MATCH(spotify_data[[#This Row],[album_id]],spotify_data[album_id],0)</f>
        <v>7323</v>
      </c>
      <c r="Q7324" s="1" t="s">
        <v>160</v>
      </c>
      <c r="R7324" s="2">
        <v>44970</v>
      </c>
      <c r="S7324" s="7">
        <f ca="1">+TODAY()-spotify_data[[#This Row],[Fecha lanzamiento Album]]</f>
        <v>1061</v>
      </c>
      <c r="T7324" s="7">
        <f ca="1">+spotify_data[[#This Row],[Antigüedad Album Dias]]/60</f>
        <v>17.683333333333334</v>
      </c>
      <c r="U7324" s="8">
        <f ca="1">spotify_data[[#This Row],[Antigüedad Album Meses]]/12</f>
        <v>1.4736111111111112</v>
      </c>
      <c r="V7324">
        <v>1</v>
      </c>
      <c r="W7324" s="1" t="s">
        <v>21</v>
      </c>
      <c r="X7324" s="1" t="str">
        <f>+IF(spotify_data[[#This Row],[album_type]]="album","Album",IF(spotify_data[[#This Row],[album_type]]="single","Single","Compilation"))</f>
        <v>Single</v>
      </c>
      <c r="Y7324">
        <v>257</v>
      </c>
    </row>
    <row r="7325" spans="1:25" x14ac:dyDescent="0.3">
      <c r="A7325" s="1" t="s">
        <v>6541</v>
      </c>
      <c r="B7325" s="1">
        <v>3377</v>
      </c>
      <c r="C7325" s="1" t="s">
        <v>6542</v>
      </c>
      <c r="D7325">
        <v>1</v>
      </c>
      <c r="E7325">
        <v>25</v>
      </c>
      <c r="F7325" s="10">
        <f>spotify_data[[#This Row],[track_popularity]]/100</f>
        <v>0.25</v>
      </c>
      <c r="G7325" s="9" t="b">
        <v>0</v>
      </c>
      <c r="H7325" s="1">
        <f>+IF(spotify_data[[#This Row],[explicit]]=FALSE,0,1)</f>
        <v>0</v>
      </c>
      <c r="I7325" s="1" t="s">
        <v>6543</v>
      </c>
      <c r="J7325" s="7">
        <f>MATCH(spotify_data[[#This Row],[artist_name]],spotify_data[artist_name],0)</f>
        <v>7324</v>
      </c>
      <c r="K7325">
        <v>53</v>
      </c>
      <c r="L7325" s="10">
        <f>spotify_data[[#This Row],[artist_popularity]]/100</f>
        <v>0.53</v>
      </c>
      <c r="M7325">
        <v>133588</v>
      </c>
      <c r="N7325" s="1" t="s">
        <v>23</v>
      </c>
      <c r="O7325" s="1" t="s">
        <v>6544</v>
      </c>
      <c r="P7325" s="1">
        <f>MATCH(spotify_data[[#This Row],[album_id]],spotify_data[album_id],0)</f>
        <v>7324</v>
      </c>
      <c r="Q7325" s="1" t="s">
        <v>6542</v>
      </c>
      <c r="R7325" s="2">
        <v>44825</v>
      </c>
      <c r="S7325" s="7">
        <f ca="1">+TODAY()-spotify_data[[#This Row],[Fecha lanzamiento Album]]</f>
        <v>1206</v>
      </c>
      <c r="T7325" s="7">
        <f ca="1">+spotify_data[[#This Row],[Antigüedad Album Dias]]/60</f>
        <v>20.100000000000001</v>
      </c>
      <c r="U7325" s="8">
        <f ca="1">spotify_data[[#This Row],[Antigüedad Album Meses]]/12</f>
        <v>1.675</v>
      </c>
      <c r="V7325">
        <v>1</v>
      </c>
      <c r="W7325" s="1" t="s">
        <v>21</v>
      </c>
      <c r="X7325" s="1" t="str">
        <f>+IF(spotify_data[[#This Row],[album_type]]="album","Album",IF(spotify_data[[#This Row],[album_type]]="single","Single","Compilation"))</f>
        <v>Single</v>
      </c>
      <c r="Y7325">
        <v>336</v>
      </c>
    </row>
    <row r="7326" spans="1:25" x14ac:dyDescent="0.3">
      <c r="A7326" s="1" t="s">
        <v>6561</v>
      </c>
      <c r="B7326" s="1">
        <v>1666</v>
      </c>
      <c r="C7326" s="1" t="s">
        <v>6562</v>
      </c>
      <c r="D7326">
        <v>1</v>
      </c>
      <c r="E7326">
        <v>25</v>
      </c>
      <c r="F7326" s="10">
        <f>spotify_data[[#This Row],[track_popularity]]/100</f>
        <v>0.25</v>
      </c>
      <c r="G7326" s="9" t="b">
        <v>0</v>
      </c>
      <c r="H7326" s="1">
        <f>+IF(spotify_data[[#This Row],[explicit]]=FALSE,0,1)</f>
        <v>0</v>
      </c>
      <c r="I7326" s="1" t="s">
        <v>1742</v>
      </c>
      <c r="J7326" s="7">
        <f>MATCH(spotify_data[[#This Row],[artist_name]],spotify_data[artist_name],0)</f>
        <v>6219</v>
      </c>
      <c r="K7326">
        <v>41</v>
      </c>
      <c r="L7326" s="10">
        <f>spotify_data[[#This Row],[artist_popularity]]/100</f>
        <v>0.41</v>
      </c>
      <c r="M7326">
        <v>11026</v>
      </c>
      <c r="N7326" s="1" t="s">
        <v>1743</v>
      </c>
      <c r="O7326" s="1" t="s">
        <v>6563</v>
      </c>
      <c r="P7326" s="1">
        <f>MATCH(spotify_data[[#This Row],[album_id]],spotify_data[album_id],0)</f>
        <v>7325</v>
      </c>
      <c r="Q7326" s="1" t="s">
        <v>6562</v>
      </c>
      <c r="R7326" s="2">
        <v>44820</v>
      </c>
      <c r="S7326" s="7">
        <f ca="1">+TODAY()-spotify_data[[#This Row],[Fecha lanzamiento Album]]</f>
        <v>1211</v>
      </c>
      <c r="T7326" s="7">
        <f ca="1">+spotify_data[[#This Row],[Antigüedad Album Dias]]/60</f>
        <v>20.183333333333334</v>
      </c>
      <c r="U7326" s="8">
        <f ca="1">spotify_data[[#This Row],[Antigüedad Album Meses]]/12</f>
        <v>1.6819444444444445</v>
      </c>
      <c r="V7326">
        <v>1</v>
      </c>
      <c r="W7326" s="1" t="s">
        <v>21</v>
      </c>
      <c r="X7326" s="1" t="str">
        <f>+IF(spotify_data[[#This Row],[album_type]]="album","Album",IF(spotify_data[[#This Row],[album_type]]="single","Single","Compilation"))</f>
        <v>Single</v>
      </c>
      <c r="Y7326">
        <v>219</v>
      </c>
    </row>
    <row r="7327" spans="1:25" x14ac:dyDescent="0.3">
      <c r="A7327" s="1" t="s">
        <v>6676</v>
      </c>
      <c r="B7327" s="1">
        <v>5562</v>
      </c>
      <c r="C7327" s="1" t="s">
        <v>6677</v>
      </c>
      <c r="D7327">
        <v>13</v>
      </c>
      <c r="E7327">
        <v>25</v>
      </c>
      <c r="F7327" s="10">
        <f>spotify_data[[#This Row],[track_popularity]]/100</f>
        <v>0.25</v>
      </c>
      <c r="G7327" s="9" t="b">
        <v>0</v>
      </c>
      <c r="H7327" s="1">
        <f>+IF(spotify_data[[#This Row],[explicit]]=FALSE,0,1)</f>
        <v>0</v>
      </c>
      <c r="I7327" s="1" t="s">
        <v>6678</v>
      </c>
      <c r="J7327" s="7">
        <f>MATCH(spotify_data[[#This Row],[artist_name]],spotify_data[artist_name],0)</f>
        <v>7326</v>
      </c>
      <c r="K7327">
        <v>40</v>
      </c>
      <c r="L7327" s="10">
        <f>spotify_data[[#This Row],[artist_popularity]]/100</f>
        <v>0.4</v>
      </c>
      <c r="M7327">
        <v>192497</v>
      </c>
      <c r="N7327" s="1" t="s">
        <v>6679</v>
      </c>
      <c r="O7327" s="1" t="s">
        <v>6657</v>
      </c>
      <c r="P7327" s="1">
        <f>MATCH(spotify_data[[#This Row],[album_id]],spotify_data[album_id],0)</f>
        <v>6232</v>
      </c>
      <c r="Q7327" s="1" t="s">
        <v>6658</v>
      </c>
      <c r="R7327" s="2">
        <v>44778</v>
      </c>
      <c r="S7327" s="7">
        <f ca="1">+TODAY()-spotify_data[[#This Row],[Fecha lanzamiento Album]]</f>
        <v>1253</v>
      </c>
      <c r="T7327" s="7">
        <f ca="1">+spotify_data[[#This Row],[Antigüedad Album Dias]]/60</f>
        <v>20.883333333333333</v>
      </c>
      <c r="U7327" s="8">
        <f ca="1">spotify_data[[#This Row],[Antigüedad Album Meses]]/12</f>
        <v>1.7402777777777778</v>
      </c>
      <c r="V7327">
        <v>14</v>
      </c>
      <c r="W7327" s="1" t="s">
        <v>1932</v>
      </c>
      <c r="X7327" s="1" t="str">
        <f>+IF(spotify_data[[#This Row],[album_type]]="album","Album",IF(spotify_data[[#This Row],[album_type]]="single","Single","Compilation"))</f>
        <v>Compilation</v>
      </c>
      <c r="Y7327">
        <v>365</v>
      </c>
    </row>
    <row r="7328" spans="1:25" x14ac:dyDescent="0.3">
      <c r="A7328" s="1" t="s">
        <v>7166</v>
      </c>
      <c r="B7328" s="1">
        <v>3408</v>
      </c>
      <c r="C7328" s="1" t="s">
        <v>7167</v>
      </c>
      <c r="D7328">
        <v>14</v>
      </c>
      <c r="E7328">
        <v>25</v>
      </c>
      <c r="F7328" s="10">
        <f>spotify_data[[#This Row],[track_popularity]]/100</f>
        <v>0.25</v>
      </c>
      <c r="G7328" s="9" t="b">
        <v>0</v>
      </c>
      <c r="H7328" s="1">
        <f>+IF(spotify_data[[#This Row],[explicit]]=FALSE,0,1)</f>
        <v>0</v>
      </c>
      <c r="I7328" s="1" t="s">
        <v>7140</v>
      </c>
      <c r="J7328" s="7">
        <f>MATCH(spotify_data[[#This Row],[artist_name]],spotify_data[artist_name],0)</f>
        <v>6673</v>
      </c>
      <c r="K7328">
        <v>38</v>
      </c>
      <c r="L7328" s="10">
        <f>spotify_data[[#This Row],[artist_popularity]]/100</f>
        <v>0.38</v>
      </c>
      <c r="M7328">
        <v>6898</v>
      </c>
      <c r="N7328" s="1" t="s">
        <v>23</v>
      </c>
      <c r="O7328" s="1" t="s">
        <v>7141</v>
      </c>
      <c r="P7328" s="1">
        <f>MATCH(spotify_data[[#This Row],[album_id]],spotify_data[album_id],0)</f>
        <v>6673</v>
      </c>
      <c r="Q7328" s="1" t="s">
        <v>7142</v>
      </c>
      <c r="R7328" s="2">
        <v>44673</v>
      </c>
      <c r="S7328" s="7">
        <f ca="1">+TODAY()-spotify_data[[#This Row],[Fecha lanzamiento Album]]</f>
        <v>1358</v>
      </c>
      <c r="T7328" s="7">
        <f ca="1">+spotify_data[[#This Row],[Antigüedad Album Dias]]/60</f>
        <v>22.633333333333333</v>
      </c>
      <c r="U7328" s="8">
        <f ca="1">spotify_data[[#This Row],[Antigüedad Album Meses]]/12</f>
        <v>1.8861111111111111</v>
      </c>
      <c r="V7328">
        <v>43</v>
      </c>
      <c r="W7328" s="1" t="s">
        <v>20</v>
      </c>
      <c r="X7328" s="1" t="str">
        <f>+IF(spotify_data[[#This Row],[album_type]]="album","Album",IF(spotify_data[[#This Row],[album_type]]="single","Single","Compilation"))</f>
        <v>Album</v>
      </c>
      <c r="Y7328">
        <v>137</v>
      </c>
    </row>
    <row r="7329" spans="1:25" x14ac:dyDescent="0.3">
      <c r="A7329" s="1" t="s">
        <v>7246</v>
      </c>
      <c r="B7329" s="1">
        <v>2274</v>
      </c>
      <c r="C7329" s="1" t="s">
        <v>7247</v>
      </c>
      <c r="D7329">
        <v>43</v>
      </c>
      <c r="E7329">
        <v>25</v>
      </c>
      <c r="F7329" s="10">
        <f>spotify_data[[#This Row],[track_popularity]]/100</f>
        <v>0.25</v>
      </c>
      <c r="G7329" s="9" t="b">
        <v>0</v>
      </c>
      <c r="H7329" s="1">
        <f>+IF(spotify_data[[#This Row],[explicit]]=FALSE,0,1)</f>
        <v>0</v>
      </c>
      <c r="I7329" s="1" t="s">
        <v>7219</v>
      </c>
      <c r="J7329" s="7">
        <f>MATCH(spotify_data[[#This Row],[artist_name]],spotify_data[artist_name],0)</f>
        <v>5607</v>
      </c>
      <c r="K7329">
        <v>49</v>
      </c>
      <c r="L7329" s="10">
        <f>spotify_data[[#This Row],[artist_popularity]]/100</f>
        <v>0.49</v>
      </c>
      <c r="M7329">
        <v>340030</v>
      </c>
      <c r="N7329" s="1" t="s">
        <v>23</v>
      </c>
      <c r="O7329" s="1" t="s">
        <v>7220</v>
      </c>
      <c r="P7329" s="1">
        <f>MATCH(spotify_data[[#This Row],[album_id]],spotify_data[album_id],0)</f>
        <v>5607</v>
      </c>
      <c r="Q7329" s="1" t="s">
        <v>7221</v>
      </c>
      <c r="R7329" s="2">
        <v>44659</v>
      </c>
      <c r="S7329" s="7">
        <f ca="1">+TODAY()-spotify_data[[#This Row],[Fecha lanzamiento Album]]</f>
        <v>1372</v>
      </c>
      <c r="T7329" s="7">
        <f ca="1">+spotify_data[[#This Row],[Antigüedad Album Dias]]/60</f>
        <v>22.866666666666667</v>
      </c>
      <c r="U7329" s="8">
        <f ca="1">spotify_data[[#This Row],[Antigüedad Album Meses]]/12</f>
        <v>1.9055555555555557</v>
      </c>
      <c r="V7329">
        <v>49</v>
      </c>
      <c r="W7329" s="1" t="s">
        <v>20</v>
      </c>
      <c r="X7329" s="1" t="str">
        <f>+IF(spotify_data[[#This Row],[album_type]]="album","Album",IF(spotify_data[[#This Row],[album_type]]="single","Single","Compilation"))</f>
        <v>Album</v>
      </c>
      <c r="Y7329">
        <v>202</v>
      </c>
    </row>
    <row r="7330" spans="1:25" x14ac:dyDescent="0.3">
      <c r="A7330" s="1" t="s">
        <v>7256</v>
      </c>
      <c r="B7330" s="1">
        <v>4743</v>
      </c>
      <c r="C7330" s="1" t="s">
        <v>7257</v>
      </c>
      <c r="D7330">
        <v>26</v>
      </c>
      <c r="E7330">
        <v>25</v>
      </c>
      <c r="F7330" s="10">
        <f>spotify_data[[#This Row],[track_popularity]]/100</f>
        <v>0.25</v>
      </c>
      <c r="G7330" s="9" t="b">
        <v>0</v>
      </c>
      <c r="H7330" s="1">
        <f>+IF(spotify_data[[#This Row],[explicit]]=FALSE,0,1)</f>
        <v>0</v>
      </c>
      <c r="I7330" s="1" t="s">
        <v>7219</v>
      </c>
      <c r="J7330" s="7">
        <f>MATCH(spotify_data[[#This Row],[artist_name]],spotify_data[artist_name],0)</f>
        <v>5607</v>
      </c>
      <c r="K7330">
        <v>49</v>
      </c>
      <c r="L7330" s="10">
        <f>spotify_data[[#This Row],[artist_popularity]]/100</f>
        <v>0.49</v>
      </c>
      <c r="M7330">
        <v>340022</v>
      </c>
      <c r="N7330" s="1" t="s">
        <v>23</v>
      </c>
      <c r="O7330" s="1" t="s">
        <v>7220</v>
      </c>
      <c r="P7330" s="1">
        <f>MATCH(spotify_data[[#This Row],[album_id]],spotify_data[album_id],0)</f>
        <v>5607</v>
      </c>
      <c r="Q7330" s="1" t="s">
        <v>7221</v>
      </c>
      <c r="R7330" s="2">
        <v>44659</v>
      </c>
      <c r="S7330" s="7">
        <f ca="1">+TODAY()-spotify_data[[#This Row],[Fecha lanzamiento Album]]</f>
        <v>1372</v>
      </c>
      <c r="T7330" s="7">
        <f ca="1">+spotify_data[[#This Row],[Antigüedad Album Dias]]/60</f>
        <v>22.866666666666667</v>
      </c>
      <c r="U7330" s="8">
        <f ca="1">spotify_data[[#This Row],[Antigüedad Album Meses]]/12</f>
        <v>1.9055555555555557</v>
      </c>
      <c r="V7330">
        <v>49</v>
      </c>
      <c r="W7330" s="1" t="s">
        <v>20</v>
      </c>
      <c r="X7330" s="1" t="str">
        <f>+IF(spotify_data[[#This Row],[album_type]]="album","Album",IF(spotify_data[[#This Row],[album_type]]="single","Single","Compilation"))</f>
        <v>Album</v>
      </c>
      <c r="Y7330">
        <v>228</v>
      </c>
    </row>
    <row r="7331" spans="1:25" x14ac:dyDescent="0.3">
      <c r="A7331" s="1" t="s">
        <v>8881</v>
      </c>
      <c r="B7331" s="1">
        <v>4215</v>
      </c>
      <c r="C7331" s="1" t="s">
        <v>8882</v>
      </c>
      <c r="D7331">
        <v>6</v>
      </c>
      <c r="E7331">
        <v>25</v>
      </c>
      <c r="F7331" s="10">
        <f>spotify_data[[#This Row],[track_popularity]]/100</f>
        <v>0.25</v>
      </c>
      <c r="G7331" s="9" t="b">
        <v>0</v>
      </c>
      <c r="H7331" s="1">
        <f>+IF(spotify_data[[#This Row],[explicit]]=FALSE,0,1)</f>
        <v>0</v>
      </c>
      <c r="I7331" s="1" t="s">
        <v>8883</v>
      </c>
      <c r="J7331" s="7">
        <f>MATCH(spotify_data[[#This Row],[artist_name]],spotify_data[artist_name],0)</f>
        <v>7330</v>
      </c>
      <c r="K7331">
        <v>36</v>
      </c>
      <c r="L7331" s="10">
        <f>spotify_data[[#This Row],[artist_popularity]]/100</f>
        <v>0.36</v>
      </c>
      <c r="M7331">
        <v>103077</v>
      </c>
      <c r="N7331" s="1" t="s">
        <v>23</v>
      </c>
      <c r="O7331" s="1" t="s">
        <v>8884</v>
      </c>
      <c r="P7331" s="1">
        <f>MATCH(spotify_data[[#This Row],[album_id]],spotify_data[album_id],0)</f>
        <v>6676</v>
      </c>
      <c r="Q7331" s="1" t="s">
        <v>8885</v>
      </c>
      <c r="R7331" s="2">
        <v>44169</v>
      </c>
      <c r="S7331" s="7">
        <f ca="1">+TODAY()-spotify_data[[#This Row],[Fecha lanzamiento Album]]</f>
        <v>1862</v>
      </c>
      <c r="T7331" s="7">
        <f ca="1">+spotify_data[[#This Row],[Antigüedad Album Dias]]/60</f>
        <v>31.033333333333335</v>
      </c>
      <c r="U7331" s="8">
        <f ca="1">spotify_data[[#This Row],[Antigüedad Album Meses]]/12</f>
        <v>2.5861111111111112</v>
      </c>
      <c r="V7331">
        <v>16</v>
      </c>
      <c r="W7331" s="1" t="s">
        <v>1932</v>
      </c>
      <c r="X7331" s="1" t="str">
        <f>+IF(spotify_data[[#This Row],[album_type]]="album","Album",IF(spotify_data[[#This Row],[album_type]]="single","Single","Compilation"))</f>
        <v>Compilation</v>
      </c>
      <c r="Y7331">
        <v>329</v>
      </c>
    </row>
    <row r="7332" spans="1:25" x14ac:dyDescent="0.3">
      <c r="A7332" s="1" t="s">
        <v>10851</v>
      </c>
      <c r="B7332" s="1">
        <v>781</v>
      </c>
      <c r="C7332" s="1" t="s">
        <v>10852</v>
      </c>
      <c r="D7332">
        <v>7</v>
      </c>
      <c r="E7332">
        <v>25</v>
      </c>
      <c r="F7332" s="10">
        <f>spotify_data[[#This Row],[track_popularity]]/100</f>
        <v>0.25</v>
      </c>
      <c r="G7332" s="9" t="b">
        <v>0</v>
      </c>
      <c r="H7332" s="1">
        <f>+IF(spotify_data[[#This Row],[explicit]]=FALSE,0,1)</f>
        <v>0</v>
      </c>
      <c r="I7332" s="1" t="s">
        <v>10853</v>
      </c>
      <c r="J7332" s="7">
        <f>MATCH(spotify_data[[#This Row],[artist_name]],spotify_data[artist_name],0)</f>
        <v>7331</v>
      </c>
      <c r="K7332">
        <v>52</v>
      </c>
      <c r="L7332" s="10">
        <f>spotify_data[[#This Row],[artist_popularity]]/100</f>
        <v>0.52</v>
      </c>
      <c r="M7332">
        <v>112003</v>
      </c>
      <c r="N7332" s="1" t="s">
        <v>23</v>
      </c>
      <c r="O7332" s="1" t="s">
        <v>10854</v>
      </c>
      <c r="P7332" s="1">
        <f>MATCH(spotify_data[[#This Row],[album_id]],spotify_data[album_id],0)</f>
        <v>7331</v>
      </c>
      <c r="Q7332" s="1" t="s">
        <v>10855</v>
      </c>
      <c r="R7332" s="2">
        <v>43644</v>
      </c>
      <c r="S7332" s="7">
        <f ca="1">+TODAY()-spotify_data[[#This Row],[Fecha lanzamiento Album]]</f>
        <v>2387</v>
      </c>
      <c r="T7332" s="7">
        <f ca="1">+spotify_data[[#This Row],[Antigüedad Album Dias]]/60</f>
        <v>39.783333333333331</v>
      </c>
      <c r="U7332" s="8">
        <f ca="1">spotify_data[[#This Row],[Antigüedad Album Meses]]/12</f>
        <v>3.3152777777777778</v>
      </c>
      <c r="V7332">
        <v>12</v>
      </c>
      <c r="W7332" s="1" t="s">
        <v>20</v>
      </c>
      <c r="X7332" s="1" t="str">
        <f>+IF(spotify_data[[#This Row],[album_type]]="album","Album",IF(spotify_data[[#This Row],[album_type]]="single","Single","Compilation"))</f>
        <v>Album</v>
      </c>
      <c r="Y7332">
        <v>331</v>
      </c>
    </row>
    <row r="7333" spans="1:25" x14ac:dyDescent="0.3">
      <c r="A7333" s="1" t="s">
        <v>11198</v>
      </c>
      <c r="B7333" s="1">
        <v>2708</v>
      </c>
      <c r="C7333" s="1" t="s">
        <v>11199</v>
      </c>
      <c r="D7333">
        <v>14</v>
      </c>
      <c r="E7333">
        <v>25</v>
      </c>
      <c r="F7333" s="10">
        <f>spotify_data[[#This Row],[track_popularity]]/100</f>
        <v>0.25</v>
      </c>
      <c r="G7333" s="9" t="b">
        <v>0</v>
      </c>
      <c r="H7333" s="1">
        <f>+IF(spotify_data[[#This Row],[explicit]]=FALSE,0,1)</f>
        <v>0</v>
      </c>
      <c r="I7333" s="1" t="s">
        <v>11189</v>
      </c>
      <c r="J7333" s="7">
        <f>MATCH(spotify_data[[#This Row],[artist_name]],spotify_data[artist_name],0)</f>
        <v>6517</v>
      </c>
      <c r="K7333">
        <v>52</v>
      </c>
      <c r="L7333" s="10">
        <f>spotify_data[[#This Row],[artist_popularity]]/100</f>
        <v>0.52</v>
      </c>
      <c r="M7333">
        <v>84908</v>
      </c>
      <c r="N7333" s="1" t="s">
        <v>4495</v>
      </c>
      <c r="O7333" s="1" t="s">
        <v>11190</v>
      </c>
      <c r="P7333" s="1">
        <f>MATCH(spotify_data[[#This Row],[album_id]],spotify_data[album_id],0)</f>
        <v>6517</v>
      </c>
      <c r="Q7333" s="1" t="s">
        <v>11191</v>
      </c>
      <c r="R7333" s="2">
        <v>43551</v>
      </c>
      <c r="S7333" s="7">
        <f ca="1">+TODAY()-spotify_data[[#This Row],[Fecha lanzamiento Album]]</f>
        <v>2480</v>
      </c>
      <c r="T7333" s="7">
        <f ca="1">+spotify_data[[#This Row],[Antigüedad Album Dias]]/60</f>
        <v>41.333333333333336</v>
      </c>
      <c r="U7333" s="8">
        <f ca="1">spotify_data[[#This Row],[Antigüedad Album Meses]]/12</f>
        <v>3.4444444444444446</v>
      </c>
      <c r="V7333">
        <v>25</v>
      </c>
      <c r="W7333" s="1" t="s">
        <v>20</v>
      </c>
      <c r="X7333" s="1" t="str">
        <f>+IF(spotify_data[[#This Row],[album_type]]="album","Album",IF(spotify_data[[#This Row],[album_type]]="single","Single","Compilation"))</f>
        <v>Album</v>
      </c>
      <c r="Y7333">
        <v>204</v>
      </c>
    </row>
    <row r="7334" spans="1:25" x14ac:dyDescent="0.3">
      <c r="A7334" s="1" t="s">
        <v>11968</v>
      </c>
      <c r="B7334" s="1">
        <v>5660</v>
      </c>
      <c r="C7334" s="1" t="s">
        <v>11969</v>
      </c>
      <c r="D7334">
        <v>9</v>
      </c>
      <c r="E7334">
        <v>25</v>
      </c>
      <c r="F7334" s="10">
        <f>spotify_data[[#This Row],[track_popularity]]/100</f>
        <v>0.25</v>
      </c>
      <c r="G7334" s="9" t="b">
        <v>0</v>
      </c>
      <c r="H7334" s="1">
        <f>+IF(spotify_data[[#This Row],[explicit]]=FALSE,0,1)</f>
        <v>0</v>
      </c>
      <c r="I7334" s="1" t="s">
        <v>11955</v>
      </c>
      <c r="J7334" s="7">
        <f>MATCH(spotify_data[[#This Row],[artist_name]],spotify_data[artist_name],0)</f>
        <v>4293</v>
      </c>
      <c r="K7334">
        <v>60</v>
      </c>
      <c r="L7334" s="10">
        <f>spotify_data[[#This Row],[artist_popularity]]/100</f>
        <v>0.6</v>
      </c>
      <c r="M7334">
        <v>313511</v>
      </c>
      <c r="N7334" s="1" t="s">
        <v>11956</v>
      </c>
      <c r="O7334" s="1" t="s">
        <v>11957</v>
      </c>
      <c r="P7334" s="1">
        <f>MATCH(spotify_data[[#This Row],[album_id]],spotify_data[album_id],0)</f>
        <v>6421</v>
      </c>
      <c r="Q7334" s="1" t="s">
        <v>11958</v>
      </c>
      <c r="R7334" s="2">
        <v>43357</v>
      </c>
      <c r="S7334" s="7">
        <f ca="1">+TODAY()-spotify_data[[#This Row],[Fecha lanzamiento Album]]</f>
        <v>2674</v>
      </c>
      <c r="T7334" s="7">
        <f ca="1">+spotify_data[[#This Row],[Antigüedad Album Dias]]/60</f>
        <v>44.56666666666667</v>
      </c>
      <c r="U7334" s="8">
        <f ca="1">spotify_data[[#This Row],[Antigüedad Album Meses]]/12</f>
        <v>3.713888888888889</v>
      </c>
      <c r="V7334">
        <v>15</v>
      </c>
      <c r="W7334" s="1" t="s">
        <v>20</v>
      </c>
      <c r="X7334" s="1" t="str">
        <f>+IF(spotify_data[[#This Row],[album_type]]="album","Album",IF(spotify_data[[#This Row],[album_type]]="single","Single","Compilation"))</f>
        <v>Album</v>
      </c>
      <c r="Y7334">
        <v>177</v>
      </c>
    </row>
    <row r="7335" spans="1:25" x14ac:dyDescent="0.3">
      <c r="A7335" s="1" t="s">
        <v>12549</v>
      </c>
      <c r="B7335" s="1">
        <v>4052</v>
      </c>
      <c r="C7335" s="1" t="s">
        <v>12550</v>
      </c>
      <c r="D7335">
        <v>25</v>
      </c>
      <c r="E7335">
        <v>25</v>
      </c>
      <c r="F7335" s="10">
        <f>spotify_data[[#This Row],[track_popularity]]/100</f>
        <v>0.25</v>
      </c>
      <c r="G7335" s="9" t="b">
        <v>0</v>
      </c>
      <c r="H7335" s="1">
        <f>+IF(spotify_data[[#This Row],[explicit]]=FALSE,0,1)</f>
        <v>0</v>
      </c>
      <c r="I7335" s="1" t="s">
        <v>9209</v>
      </c>
      <c r="J7335" s="7">
        <f>MATCH(spotify_data[[#This Row],[artist_name]],spotify_data[artist_name],0)</f>
        <v>3534</v>
      </c>
      <c r="K7335">
        <v>54</v>
      </c>
      <c r="L7335" s="10">
        <f>spotify_data[[#This Row],[artist_popularity]]/100</f>
        <v>0.54</v>
      </c>
      <c r="M7335">
        <v>640655</v>
      </c>
      <c r="N7335" s="1" t="s">
        <v>23</v>
      </c>
      <c r="O7335" s="1" t="s">
        <v>12551</v>
      </c>
      <c r="P7335" s="1">
        <f>MATCH(spotify_data[[#This Row],[album_id]],spotify_data[album_id],0)</f>
        <v>7334</v>
      </c>
      <c r="Q7335" s="1" t="s">
        <v>12552</v>
      </c>
      <c r="R7335" s="2">
        <v>43203</v>
      </c>
      <c r="S7335" s="7">
        <f ca="1">+TODAY()-spotify_data[[#This Row],[Fecha lanzamiento Album]]</f>
        <v>2828</v>
      </c>
      <c r="T7335" s="7">
        <f ca="1">+spotify_data[[#This Row],[Antigüedad Album Dias]]/60</f>
        <v>47.133333333333333</v>
      </c>
      <c r="U7335" s="8">
        <f ca="1">spotify_data[[#This Row],[Antigüedad Album Meses]]/12</f>
        <v>3.9277777777777776</v>
      </c>
      <c r="V7335">
        <v>28</v>
      </c>
      <c r="W7335" s="1" t="s">
        <v>1932</v>
      </c>
      <c r="X7335" s="1" t="str">
        <f>+IF(spotify_data[[#This Row],[album_type]]="album","Album",IF(spotify_data[[#This Row],[album_type]]="single","Single","Compilation"))</f>
        <v>Compilation</v>
      </c>
      <c r="Y7335">
        <v>383</v>
      </c>
    </row>
    <row r="7336" spans="1:25" x14ac:dyDescent="0.3">
      <c r="A7336" s="1" t="s">
        <v>13057</v>
      </c>
      <c r="B7336" s="1">
        <v>5976</v>
      </c>
      <c r="C7336" s="1" t="s">
        <v>13058</v>
      </c>
      <c r="D7336">
        <v>31</v>
      </c>
      <c r="E7336">
        <v>25</v>
      </c>
      <c r="F7336" s="10">
        <f>spotify_data[[#This Row],[track_popularity]]/100</f>
        <v>0.25</v>
      </c>
      <c r="G7336" s="9" t="b">
        <v>0</v>
      </c>
      <c r="H7336" s="1">
        <f>+IF(spotify_data[[#This Row],[explicit]]=FALSE,0,1)</f>
        <v>0</v>
      </c>
      <c r="I7336" s="1" t="s">
        <v>318</v>
      </c>
      <c r="J7336" s="7">
        <f>MATCH(spotify_data[[#This Row],[artist_name]],spotify_data[artist_name],0)</f>
        <v>2</v>
      </c>
      <c r="K7336">
        <v>100</v>
      </c>
      <c r="L7336" s="10">
        <f>spotify_data[[#This Row],[artist_popularity]]/100</f>
        <v>1</v>
      </c>
      <c r="M7336">
        <v>145396321</v>
      </c>
      <c r="N7336" s="1" t="s">
        <v>319</v>
      </c>
      <c r="O7336" s="1" t="s">
        <v>13053</v>
      </c>
      <c r="P7336" s="1">
        <f>MATCH(spotify_data[[#This Row],[album_id]],spotify_data[album_id],0)</f>
        <v>527</v>
      </c>
      <c r="Q7336" s="1" t="s">
        <v>13054</v>
      </c>
      <c r="R7336" s="2">
        <v>43048</v>
      </c>
      <c r="S7336" s="7">
        <f ca="1">+TODAY()-spotify_data[[#This Row],[Fecha lanzamiento Album]]</f>
        <v>2983</v>
      </c>
      <c r="T7336" s="7">
        <f ca="1">+spotify_data[[#This Row],[Antigüedad Album Dias]]/60</f>
        <v>49.716666666666669</v>
      </c>
      <c r="U7336" s="8">
        <f ca="1">spotify_data[[#This Row],[Antigüedad Album Meses]]/12</f>
        <v>4.1430555555555557</v>
      </c>
      <c r="V7336">
        <v>46</v>
      </c>
      <c r="W7336" s="1" t="s">
        <v>20</v>
      </c>
      <c r="X7336" s="1" t="str">
        <f>+IF(spotify_data[[#This Row],[album_type]]="album","Album",IF(spotify_data[[#This Row],[album_type]]="single","Single","Compilation"))</f>
        <v>Album</v>
      </c>
      <c r="Y7336">
        <v>4</v>
      </c>
    </row>
    <row r="7337" spans="1:25" x14ac:dyDescent="0.3">
      <c r="A7337" s="1" t="s">
        <v>13075</v>
      </c>
      <c r="B7337" s="1">
        <v>5704</v>
      </c>
      <c r="C7337" s="1" t="s">
        <v>2279</v>
      </c>
      <c r="D7337">
        <v>45</v>
      </c>
      <c r="E7337">
        <v>25</v>
      </c>
      <c r="F7337" s="10">
        <f>spotify_data[[#This Row],[track_popularity]]/100</f>
        <v>0.25</v>
      </c>
      <c r="G7337" s="9" t="b">
        <v>0</v>
      </c>
      <c r="H7337" s="1">
        <f>+IF(spotify_data[[#This Row],[explicit]]=FALSE,0,1)</f>
        <v>0</v>
      </c>
      <c r="I7337" s="1" t="s">
        <v>318</v>
      </c>
      <c r="J7337" s="7">
        <f>MATCH(spotify_data[[#This Row],[artist_name]],spotify_data[artist_name],0)</f>
        <v>2</v>
      </c>
      <c r="K7337">
        <v>100</v>
      </c>
      <c r="L7337" s="10">
        <f>spotify_data[[#This Row],[artist_popularity]]/100</f>
        <v>1</v>
      </c>
      <c r="M7337">
        <v>145443567</v>
      </c>
      <c r="N7337" s="1" t="s">
        <v>319</v>
      </c>
      <c r="O7337" s="1" t="s">
        <v>13053</v>
      </c>
      <c r="P7337" s="1">
        <f>MATCH(spotify_data[[#This Row],[album_id]],spotify_data[album_id],0)</f>
        <v>527</v>
      </c>
      <c r="Q7337" s="1" t="s">
        <v>13054</v>
      </c>
      <c r="R7337" s="2">
        <v>43048</v>
      </c>
      <c r="S7337" s="7">
        <f ca="1">+TODAY()-spotify_data[[#This Row],[Fecha lanzamiento Album]]</f>
        <v>2983</v>
      </c>
      <c r="T7337" s="7">
        <f ca="1">+spotify_data[[#This Row],[Antigüedad Album Dias]]/60</f>
        <v>49.716666666666669</v>
      </c>
      <c r="U7337" s="8">
        <f ca="1">spotify_data[[#This Row],[Antigüedad Album Meses]]/12</f>
        <v>4.1430555555555557</v>
      </c>
      <c r="V7337">
        <v>46</v>
      </c>
      <c r="W7337" s="1" t="s">
        <v>20</v>
      </c>
      <c r="X7337" s="1" t="str">
        <f>+IF(spotify_data[[#This Row],[album_type]]="album","Album",IF(spotify_data[[#This Row],[album_type]]="single","Single","Compilation"))</f>
        <v>Album</v>
      </c>
      <c r="Y7337">
        <v>367</v>
      </c>
    </row>
    <row r="7338" spans="1:25" x14ac:dyDescent="0.3">
      <c r="A7338" s="1" t="s">
        <v>16754</v>
      </c>
      <c r="B7338" s="1">
        <v>3858</v>
      </c>
      <c r="C7338" s="1" t="s">
        <v>16755</v>
      </c>
      <c r="D7338">
        <v>11</v>
      </c>
      <c r="E7338">
        <v>25</v>
      </c>
      <c r="F7338" s="10">
        <f>spotify_data[[#This Row],[track_popularity]]/100</f>
        <v>0.25</v>
      </c>
      <c r="G7338" s="9" t="b">
        <v>0</v>
      </c>
      <c r="H7338" s="1">
        <f>+IF(spotify_data[[#This Row],[explicit]]=FALSE,0,1)</f>
        <v>0</v>
      </c>
      <c r="I7338" s="1" t="s">
        <v>6414</v>
      </c>
      <c r="J7338" s="7">
        <f>MATCH(spotify_data[[#This Row],[artist_name]],spotify_data[artist_name],0)</f>
        <v>530</v>
      </c>
      <c r="K7338">
        <v>85</v>
      </c>
      <c r="L7338" s="10">
        <f>spotify_data[[#This Row],[artist_popularity]]/100</f>
        <v>0.85</v>
      </c>
      <c r="M7338">
        <v>39798156</v>
      </c>
      <c r="N7338" s="1" t="s">
        <v>6415</v>
      </c>
      <c r="O7338" s="1" t="s">
        <v>16744</v>
      </c>
      <c r="P7338" s="1">
        <f>MATCH(spotify_data[[#This Row],[album_id]],spotify_data[album_id],0)</f>
        <v>5083</v>
      </c>
      <c r="Q7338" s="1" t="s">
        <v>16745</v>
      </c>
      <c r="R7338" s="2">
        <v>41719</v>
      </c>
      <c r="S7338" s="7">
        <f ca="1">+TODAY()-spotify_data[[#This Row],[Fecha lanzamiento Album]]</f>
        <v>4312</v>
      </c>
      <c r="T7338" s="7">
        <f ca="1">+spotify_data[[#This Row],[Antigüedad Album Dias]]/60</f>
        <v>71.86666666666666</v>
      </c>
      <c r="U7338" s="8">
        <f ca="1">spotify_data[[#This Row],[Antigüedad Album Meses]]/12</f>
        <v>5.988888888888888</v>
      </c>
      <c r="V7338">
        <v>17</v>
      </c>
      <c r="W7338" s="1" t="s">
        <v>20</v>
      </c>
      <c r="X7338" s="1" t="str">
        <f>+IF(spotify_data[[#This Row],[album_type]]="album","Album",IF(spotify_data[[#This Row],[album_type]]="single","Single","Compilation"))</f>
        <v>Album</v>
      </c>
      <c r="Y7338">
        <v>344</v>
      </c>
    </row>
    <row r="7339" spans="1:25" x14ac:dyDescent="0.3">
      <c r="A7339" s="1" t="s">
        <v>16773</v>
      </c>
      <c r="B7339" s="1">
        <v>3826</v>
      </c>
      <c r="C7339" s="1" t="s">
        <v>16774</v>
      </c>
      <c r="D7339">
        <v>15</v>
      </c>
      <c r="E7339">
        <v>25</v>
      </c>
      <c r="F7339" s="10">
        <f>spotify_data[[#This Row],[track_popularity]]/100</f>
        <v>0.25</v>
      </c>
      <c r="G7339" s="9" t="b">
        <v>0</v>
      </c>
      <c r="H7339" s="1">
        <f>+IF(spotify_data[[#This Row],[explicit]]=FALSE,0,1)</f>
        <v>0</v>
      </c>
      <c r="I7339" s="1" t="s">
        <v>6414</v>
      </c>
      <c r="J7339" s="7">
        <f>MATCH(spotify_data[[#This Row],[artist_name]],spotify_data[artist_name],0)</f>
        <v>530</v>
      </c>
      <c r="K7339">
        <v>85</v>
      </c>
      <c r="L7339" s="10">
        <f>spotify_data[[#This Row],[artist_popularity]]/100</f>
        <v>0.85</v>
      </c>
      <c r="M7339">
        <v>39798156</v>
      </c>
      <c r="N7339" s="1" t="s">
        <v>6415</v>
      </c>
      <c r="O7339" s="1" t="s">
        <v>16744</v>
      </c>
      <c r="P7339" s="1">
        <f>MATCH(spotify_data[[#This Row],[album_id]],spotify_data[album_id],0)</f>
        <v>5083</v>
      </c>
      <c r="Q7339" s="1" t="s">
        <v>16745</v>
      </c>
      <c r="R7339" s="2">
        <v>41719</v>
      </c>
      <c r="S7339" s="7">
        <f ca="1">+TODAY()-spotify_data[[#This Row],[Fecha lanzamiento Album]]</f>
        <v>4312</v>
      </c>
      <c r="T7339" s="7">
        <f ca="1">+spotify_data[[#This Row],[Antigüedad Album Dias]]/60</f>
        <v>71.86666666666666</v>
      </c>
      <c r="U7339" s="8">
        <f ca="1">spotify_data[[#This Row],[Antigüedad Album Meses]]/12</f>
        <v>5.988888888888888</v>
      </c>
      <c r="V7339">
        <v>17</v>
      </c>
      <c r="W7339" s="1" t="s">
        <v>20</v>
      </c>
      <c r="X7339" s="1" t="str">
        <f>+IF(spotify_data[[#This Row],[album_type]]="album","Album",IF(spotify_data[[#This Row],[album_type]]="single","Single","Compilation"))</f>
        <v>Album</v>
      </c>
      <c r="Y7339">
        <v>314</v>
      </c>
    </row>
    <row r="7340" spans="1:25" x14ac:dyDescent="0.3">
      <c r="A7340" s="1" t="s">
        <v>16843</v>
      </c>
      <c r="B7340" s="1">
        <v>5836</v>
      </c>
      <c r="C7340" s="1" t="s">
        <v>16844</v>
      </c>
      <c r="D7340">
        <v>1</v>
      </c>
      <c r="E7340">
        <v>25</v>
      </c>
      <c r="F7340" s="10">
        <f>spotify_data[[#This Row],[track_popularity]]/100</f>
        <v>0.25</v>
      </c>
      <c r="G7340" s="9" t="b">
        <v>0</v>
      </c>
      <c r="H7340" s="1">
        <f>+IF(spotify_data[[#This Row],[explicit]]=FALSE,0,1)</f>
        <v>0</v>
      </c>
      <c r="I7340" s="1" t="s">
        <v>16845</v>
      </c>
      <c r="J7340" s="7">
        <f>MATCH(spotify_data[[#This Row],[artist_name]],spotify_data[artist_name],0)</f>
        <v>7339</v>
      </c>
      <c r="K7340">
        <v>22</v>
      </c>
      <c r="L7340" s="10">
        <f>spotify_data[[#This Row],[artist_popularity]]/100</f>
        <v>0.22</v>
      </c>
      <c r="M7340">
        <v>4480</v>
      </c>
      <c r="N7340" s="1" t="s">
        <v>23</v>
      </c>
      <c r="O7340" s="1" t="s">
        <v>16846</v>
      </c>
      <c r="P7340" s="1">
        <f>MATCH(spotify_data[[#This Row],[album_id]],spotify_data[album_id],0)</f>
        <v>7339</v>
      </c>
      <c r="Q7340" s="1" t="s">
        <v>16847</v>
      </c>
      <c r="R7340" s="2">
        <v>41681</v>
      </c>
      <c r="S7340" s="7">
        <f ca="1">+TODAY()-spotify_data[[#This Row],[Fecha lanzamiento Album]]</f>
        <v>4350</v>
      </c>
      <c r="T7340" s="7">
        <f ca="1">+spotify_data[[#This Row],[Antigüedad Album Dias]]/60</f>
        <v>72.5</v>
      </c>
      <c r="U7340" s="8">
        <f ca="1">spotify_data[[#This Row],[Antigüedad Album Meses]]/12</f>
        <v>6.041666666666667</v>
      </c>
      <c r="V7340">
        <v>2</v>
      </c>
      <c r="W7340" s="1" t="s">
        <v>21</v>
      </c>
      <c r="X7340" s="1" t="str">
        <f>+IF(spotify_data[[#This Row],[album_type]]="album","Album",IF(spotify_data[[#This Row],[album_type]]="single","Single","Compilation"))</f>
        <v>Single</v>
      </c>
      <c r="Y7340">
        <v>616</v>
      </c>
    </row>
    <row r="7341" spans="1:25" x14ac:dyDescent="0.3">
      <c r="A7341" s="1" t="s">
        <v>17191</v>
      </c>
      <c r="B7341" s="1">
        <v>7258</v>
      </c>
      <c r="C7341" s="1" t="s">
        <v>17192</v>
      </c>
      <c r="D7341">
        <v>28</v>
      </c>
      <c r="E7341">
        <v>25</v>
      </c>
      <c r="F7341" s="10">
        <f>spotify_data[[#This Row],[track_popularity]]/100</f>
        <v>0.25</v>
      </c>
      <c r="G7341" s="9" t="b">
        <v>0</v>
      </c>
      <c r="H7341" s="1">
        <f>+IF(spotify_data[[#This Row],[explicit]]=FALSE,0,1)</f>
        <v>0</v>
      </c>
      <c r="I7341" s="1" t="s">
        <v>15058</v>
      </c>
      <c r="J7341" s="7">
        <f>MATCH(spotify_data[[#This Row],[artist_name]],spotify_data[artist_name],0)</f>
        <v>4854</v>
      </c>
      <c r="K7341">
        <v>56</v>
      </c>
      <c r="L7341" s="10">
        <f>spotify_data[[#This Row],[artist_popularity]]/100</f>
        <v>0.56000000000000005</v>
      </c>
      <c r="M7341">
        <v>218834</v>
      </c>
      <c r="N7341" s="1" t="s">
        <v>1609</v>
      </c>
      <c r="O7341" s="1" t="s">
        <v>17187</v>
      </c>
      <c r="P7341" s="1">
        <f>MATCH(spotify_data[[#This Row],[album_id]],spotify_data[album_id],0)</f>
        <v>4854</v>
      </c>
      <c r="Q7341" s="1" t="s">
        <v>17188</v>
      </c>
      <c r="R7341" s="2">
        <v>41561</v>
      </c>
      <c r="S7341" s="7">
        <f ca="1">+TODAY()-spotify_data[[#This Row],[Fecha lanzamiento Album]]</f>
        <v>4470</v>
      </c>
      <c r="T7341" s="7">
        <f ca="1">+spotify_data[[#This Row],[Antigüedad Album Dias]]/60</f>
        <v>74.5</v>
      </c>
      <c r="U7341" s="8">
        <f ca="1">spotify_data[[#This Row],[Antigüedad Album Meses]]/12</f>
        <v>6.208333333333333</v>
      </c>
      <c r="V7341">
        <v>34</v>
      </c>
      <c r="W7341" s="1" t="s">
        <v>20</v>
      </c>
      <c r="X7341" s="1" t="str">
        <f>+IF(spotify_data[[#This Row],[album_type]]="album","Album",IF(spotify_data[[#This Row],[album_type]]="single","Single","Compilation"))</f>
        <v>Album</v>
      </c>
      <c r="Y7341">
        <v>36</v>
      </c>
    </row>
    <row r="7342" spans="1:25" x14ac:dyDescent="0.3">
      <c r="A7342" s="1" t="s">
        <v>17387</v>
      </c>
      <c r="B7342" s="1">
        <v>5065</v>
      </c>
      <c r="C7342" s="1" t="s">
        <v>17388</v>
      </c>
      <c r="D7342">
        <v>5</v>
      </c>
      <c r="E7342">
        <v>25</v>
      </c>
      <c r="F7342" s="10">
        <f>spotify_data[[#This Row],[track_popularity]]/100</f>
        <v>0.25</v>
      </c>
      <c r="G7342" s="9" t="b">
        <v>0</v>
      </c>
      <c r="H7342" s="1">
        <f>+IF(spotify_data[[#This Row],[explicit]]=FALSE,0,1)</f>
        <v>0</v>
      </c>
      <c r="I7342" s="1" t="s">
        <v>4721</v>
      </c>
      <c r="J7342" s="7">
        <f>MATCH(spotify_data[[#This Row],[artist_name]],spotify_data[artist_name],0)</f>
        <v>6127</v>
      </c>
      <c r="K7342">
        <v>43</v>
      </c>
      <c r="L7342" s="10">
        <f>spotify_data[[#This Row],[artist_popularity]]/100</f>
        <v>0.43</v>
      </c>
      <c r="M7342">
        <v>23528</v>
      </c>
      <c r="N7342" s="1" t="s">
        <v>23</v>
      </c>
      <c r="O7342" s="1" t="s">
        <v>17385</v>
      </c>
      <c r="P7342" s="1">
        <f>MATCH(spotify_data[[#This Row],[album_id]],spotify_data[album_id],0)</f>
        <v>6851</v>
      </c>
      <c r="Q7342" s="1" t="s">
        <v>17386</v>
      </c>
      <c r="R7342" s="2">
        <v>41471</v>
      </c>
      <c r="S7342" s="7">
        <f ca="1">+TODAY()-spotify_data[[#This Row],[Fecha lanzamiento Album]]</f>
        <v>4560</v>
      </c>
      <c r="T7342" s="7">
        <f ca="1">+spotify_data[[#This Row],[Antigüedad Album Dias]]/60</f>
        <v>76</v>
      </c>
      <c r="U7342" s="8">
        <f ca="1">spotify_data[[#This Row],[Antigüedad Album Meses]]/12</f>
        <v>6.333333333333333</v>
      </c>
      <c r="V7342">
        <v>26</v>
      </c>
      <c r="W7342" s="1" t="s">
        <v>20</v>
      </c>
      <c r="X7342" s="1" t="str">
        <f>+IF(spotify_data[[#This Row],[album_type]]="album","Album",IF(spotify_data[[#This Row],[album_type]]="single","Single","Compilation"))</f>
        <v>Album</v>
      </c>
      <c r="Y7342">
        <v>432</v>
      </c>
    </row>
    <row r="7343" spans="1:25" x14ac:dyDescent="0.3">
      <c r="A7343" s="1" t="s">
        <v>17559</v>
      </c>
      <c r="B7343" s="1">
        <v>5899</v>
      </c>
      <c r="C7343" s="1" t="s">
        <v>17560</v>
      </c>
      <c r="D7343">
        <v>1</v>
      </c>
      <c r="E7343">
        <v>25</v>
      </c>
      <c r="F7343" s="10">
        <f>spotify_data[[#This Row],[track_popularity]]/100</f>
        <v>0.25</v>
      </c>
      <c r="G7343" s="9" t="b">
        <v>0</v>
      </c>
      <c r="H7343" s="1">
        <f>+IF(spotify_data[[#This Row],[explicit]]=FALSE,0,1)</f>
        <v>0</v>
      </c>
      <c r="I7343" s="1" t="s">
        <v>7805</v>
      </c>
      <c r="J7343" s="7">
        <f>MATCH(spotify_data[[#This Row],[artist_name]],spotify_data[artist_name],0)</f>
        <v>37</v>
      </c>
      <c r="K7343">
        <v>83</v>
      </c>
      <c r="L7343" s="10">
        <f>spotify_data[[#This Row],[artist_popularity]]/100</f>
        <v>0.83</v>
      </c>
      <c r="M7343">
        <v>21606569</v>
      </c>
      <c r="N7343" s="1" t="s">
        <v>23</v>
      </c>
      <c r="O7343" s="1" t="s">
        <v>17529</v>
      </c>
      <c r="P7343" s="1">
        <f>MATCH(spotify_data[[#This Row],[album_id]],spotify_data[album_id],0)</f>
        <v>4300</v>
      </c>
      <c r="Q7343" s="1" t="s">
        <v>17530</v>
      </c>
      <c r="R7343" s="2">
        <v>41387</v>
      </c>
      <c r="S7343" s="7">
        <f ca="1">+TODAY()-spotify_data[[#This Row],[Fecha lanzamiento Album]]</f>
        <v>4644</v>
      </c>
      <c r="T7343" s="7">
        <f ca="1">+spotify_data[[#This Row],[Antigüedad Album Dias]]/60</f>
        <v>77.400000000000006</v>
      </c>
      <c r="U7343" s="8">
        <f ca="1">spotify_data[[#This Row],[Antigüedad Album Meses]]/12</f>
        <v>6.45</v>
      </c>
      <c r="V7343">
        <v>11</v>
      </c>
      <c r="W7343" s="1" t="s">
        <v>20</v>
      </c>
      <c r="X7343" s="1" t="str">
        <f>+IF(spotify_data[[#This Row],[album_type]]="album","Album",IF(spotify_data[[#This Row],[album_type]]="single","Single","Compilation"))</f>
        <v>Album</v>
      </c>
      <c r="Y7343">
        <v>562</v>
      </c>
    </row>
    <row r="7344" spans="1:25" x14ac:dyDescent="0.3">
      <c r="A7344" s="1" t="s">
        <v>18919</v>
      </c>
      <c r="B7344" s="1">
        <v>2973</v>
      </c>
      <c r="C7344" s="1" t="s">
        <v>18920</v>
      </c>
      <c r="D7344">
        <v>2</v>
      </c>
      <c r="E7344">
        <v>25</v>
      </c>
      <c r="F7344" s="10">
        <f>spotify_data[[#This Row],[track_popularity]]/100</f>
        <v>0.25</v>
      </c>
      <c r="G7344" s="9" t="b">
        <v>0</v>
      </c>
      <c r="H7344" s="1">
        <f>+IF(spotify_data[[#This Row],[explicit]]=FALSE,0,1)</f>
        <v>0</v>
      </c>
      <c r="I7344" s="1" t="s">
        <v>18915</v>
      </c>
      <c r="J7344" s="7">
        <f>MATCH(spotify_data[[#This Row],[artist_name]],spotify_data[artist_name],0)</f>
        <v>7343</v>
      </c>
      <c r="K7344">
        <v>61</v>
      </c>
      <c r="L7344" s="10">
        <f>spotify_data[[#This Row],[artist_popularity]]/100</f>
        <v>0.61</v>
      </c>
      <c r="M7344">
        <v>2246231</v>
      </c>
      <c r="N7344" s="1" t="s">
        <v>18916</v>
      </c>
      <c r="O7344" s="1" t="s">
        <v>18917</v>
      </c>
      <c r="P7344" s="1">
        <f>MATCH(spotify_data[[#This Row],[album_id]],spotify_data[album_id],0)</f>
        <v>7343</v>
      </c>
      <c r="Q7344" s="1" t="s">
        <v>18918</v>
      </c>
      <c r="R7344" s="2">
        <v>40704</v>
      </c>
      <c r="S7344" s="7">
        <f ca="1">+TODAY()-spotify_data[[#This Row],[Fecha lanzamiento Album]]</f>
        <v>5327</v>
      </c>
      <c r="T7344" s="7">
        <f ca="1">+spotify_data[[#This Row],[Antigüedad Album Dias]]/60</f>
        <v>88.783333333333331</v>
      </c>
      <c r="U7344" s="8">
        <f ca="1">spotify_data[[#This Row],[Antigüedad Album Meses]]/12</f>
        <v>7.3986111111111112</v>
      </c>
      <c r="V7344">
        <v>20</v>
      </c>
      <c r="W7344" s="1" t="s">
        <v>20</v>
      </c>
      <c r="X7344" s="1" t="str">
        <f>+IF(spotify_data[[#This Row],[album_type]]="album","Album",IF(spotify_data[[#This Row],[album_type]]="single","Single","Compilation"))</f>
        <v>Album</v>
      </c>
      <c r="Y7344">
        <v>526</v>
      </c>
    </row>
    <row r="7345" spans="1:25" x14ac:dyDescent="0.3">
      <c r="A7345" s="1" t="s">
        <v>18983</v>
      </c>
      <c r="B7345" s="1">
        <v>8197</v>
      </c>
      <c r="C7345" s="1" t="s">
        <v>3018</v>
      </c>
      <c r="D7345">
        <v>10</v>
      </c>
      <c r="E7345">
        <v>25</v>
      </c>
      <c r="F7345" s="10">
        <f>spotify_data[[#This Row],[track_popularity]]/100</f>
        <v>0.25</v>
      </c>
      <c r="G7345" s="9" t="b">
        <v>0</v>
      </c>
      <c r="H7345" s="1">
        <f>+IF(spotify_data[[#This Row],[explicit]]=FALSE,0,1)</f>
        <v>0</v>
      </c>
      <c r="I7345" s="1" t="s">
        <v>14867</v>
      </c>
      <c r="J7345" s="7">
        <f>MATCH(spotify_data[[#This Row],[artist_name]],spotify_data[artist_name],0)</f>
        <v>558</v>
      </c>
      <c r="K7345">
        <v>74</v>
      </c>
      <c r="L7345" s="10">
        <f>spotify_data[[#This Row],[artist_popularity]]/100</f>
        <v>0.74</v>
      </c>
      <c r="M7345">
        <v>13710072</v>
      </c>
      <c r="N7345" s="1" t="s">
        <v>23</v>
      </c>
      <c r="O7345" s="1" t="s">
        <v>18969</v>
      </c>
      <c r="P7345" s="1">
        <f>MATCH(spotify_data[[#This Row],[album_id]],spotify_data[album_id],0)</f>
        <v>558</v>
      </c>
      <c r="Q7345" s="1" t="s">
        <v>18970</v>
      </c>
      <c r="R7345" s="2">
        <v>40662</v>
      </c>
      <c r="S7345" s="7">
        <f ca="1">+TODAY()-spotify_data[[#This Row],[Fecha lanzamiento Album]]</f>
        <v>5369</v>
      </c>
      <c r="T7345" s="7">
        <f ca="1">+spotify_data[[#This Row],[Antigüedad Album Dias]]/60</f>
        <v>89.483333333333334</v>
      </c>
      <c r="U7345" s="8">
        <f ca="1">spotify_data[[#This Row],[Antigüedad Album Meses]]/12</f>
        <v>7.4569444444444448</v>
      </c>
      <c r="V7345">
        <v>17</v>
      </c>
      <c r="W7345" s="1" t="s">
        <v>20</v>
      </c>
      <c r="X7345" s="1" t="str">
        <f>+IF(spotify_data[[#This Row],[album_type]]="album","Album",IF(spotify_data[[#This Row],[album_type]]="single","Single","Compilation"))</f>
        <v>Album</v>
      </c>
      <c r="Y7345">
        <v>406</v>
      </c>
    </row>
    <row r="7346" spans="1:25" x14ac:dyDescent="0.3">
      <c r="A7346" s="1" t="s">
        <v>18986</v>
      </c>
      <c r="B7346" s="1">
        <v>6500</v>
      </c>
      <c r="C7346" s="1" t="s">
        <v>18987</v>
      </c>
      <c r="D7346">
        <v>14</v>
      </c>
      <c r="E7346">
        <v>25</v>
      </c>
      <c r="F7346" s="10">
        <f>spotify_data[[#This Row],[track_popularity]]/100</f>
        <v>0.25</v>
      </c>
      <c r="G7346" s="9" t="b">
        <v>0</v>
      </c>
      <c r="H7346" s="1">
        <f>+IF(spotify_data[[#This Row],[explicit]]=FALSE,0,1)</f>
        <v>0</v>
      </c>
      <c r="I7346" s="1" t="s">
        <v>14867</v>
      </c>
      <c r="J7346" s="7">
        <f>MATCH(spotify_data[[#This Row],[artist_name]],spotify_data[artist_name],0)</f>
        <v>558</v>
      </c>
      <c r="K7346">
        <v>74</v>
      </c>
      <c r="L7346" s="10">
        <f>spotify_data[[#This Row],[artist_popularity]]/100</f>
        <v>0.74</v>
      </c>
      <c r="M7346">
        <v>13708054</v>
      </c>
      <c r="N7346" s="1" t="s">
        <v>23</v>
      </c>
      <c r="O7346" s="1" t="s">
        <v>18969</v>
      </c>
      <c r="P7346" s="1">
        <f>MATCH(spotify_data[[#This Row],[album_id]],spotify_data[album_id],0)</f>
        <v>558</v>
      </c>
      <c r="Q7346" s="1" t="s">
        <v>18970</v>
      </c>
      <c r="R7346" s="2">
        <v>40662</v>
      </c>
      <c r="S7346" s="7">
        <f ca="1">+TODAY()-spotify_data[[#This Row],[Fecha lanzamiento Album]]</f>
        <v>5369</v>
      </c>
      <c r="T7346" s="7">
        <f ca="1">+spotify_data[[#This Row],[Antigüedad Album Dias]]/60</f>
        <v>89.483333333333334</v>
      </c>
      <c r="U7346" s="8">
        <f ca="1">spotify_data[[#This Row],[Antigüedad Album Meses]]/12</f>
        <v>7.4569444444444448</v>
      </c>
      <c r="V7346">
        <v>17</v>
      </c>
      <c r="W7346" s="1" t="s">
        <v>20</v>
      </c>
      <c r="X7346" s="1" t="str">
        <f>+IF(spotify_data[[#This Row],[album_type]]="album","Album",IF(spotify_data[[#This Row],[album_type]]="single","Single","Compilation"))</f>
        <v>Album</v>
      </c>
      <c r="Y7346">
        <v>397</v>
      </c>
    </row>
    <row r="7347" spans="1:25" x14ac:dyDescent="0.3">
      <c r="A7347" s="1" t="s">
        <v>19515</v>
      </c>
      <c r="B7347" s="1">
        <v>7208</v>
      </c>
      <c r="C7347" s="1" t="s">
        <v>19516</v>
      </c>
      <c r="D7347">
        <v>6</v>
      </c>
      <c r="E7347">
        <v>25</v>
      </c>
      <c r="F7347" s="10">
        <f>spotify_data[[#This Row],[track_popularity]]/100</f>
        <v>0.25</v>
      </c>
      <c r="G7347" s="9" t="b">
        <v>0</v>
      </c>
      <c r="H7347" s="1">
        <f>+IF(spotify_data[[#This Row],[explicit]]=FALSE,0,1)</f>
        <v>0</v>
      </c>
      <c r="I7347" s="1" t="s">
        <v>19517</v>
      </c>
      <c r="J7347" s="7">
        <f>MATCH(spotify_data[[#This Row],[artist_name]],spotify_data[artist_name],0)</f>
        <v>7346</v>
      </c>
      <c r="K7347">
        <v>12</v>
      </c>
      <c r="L7347" s="10">
        <f>spotify_data[[#This Row],[artist_popularity]]/100</f>
        <v>0.12</v>
      </c>
      <c r="M7347">
        <v>12884</v>
      </c>
      <c r="N7347" s="1" t="s">
        <v>19518</v>
      </c>
      <c r="O7347" s="1" t="s">
        <v>19519</v>
      </c>
      <c r="P7347" s="1">
        <f>MATCH(spotify_data[[#This Row],[album_id]],spotify_data[album_id],0)</f>
        <v>7346</v>
      </c>
      <c r="Q7347" s="1" t="s">
        <v>19520</v>
      </c>
      <c r="R7347" s="2">
        <v>40372</v>
      </c>
      <c r="S7347" s="7">
        <f ca="1">+TODAY()-spotify_data[[#This Row],[Fecha lanzamiento Album]]</f>
        <v>5659</v>
      </c>
      <c r="T7347" s="7">
        <f ca="1">+spotify_data[[#This Row],[Antigüedad Album Dias]]/60</f>
        <v>94.316666666666663</v>
      </c>
      <c r="U7347" s="8">
        <f ca="1">spotify_data[[#This Row],[Antigüedad Album Meses]]/12</f>
        <v>7.8597222222222216</v>
      </c>
      <c r="V7347">
        <v>9</v>
      </c>
      <c r="W7347" s="1" t="s">
        <v>20</v>
      </c>
      <c r="X7347" s="1" t="str">
        <f>+IF(spotify_data[[#This Row],[album_type]]="album","Album",IF(spotify_data[[#This Row],[album_type]]="single","Single","Compilation"))</f>
        <v>Album</v>
      </c>
      <c r="Y7347">
        <v>657</v>
      </c>
    </row>
    <row r="7348" spans="1:25" x14ac:dyDescent="0.3">
      <c r="A7348" s="1" t="s">
        <v>19736</v>
      </c>
      <c r="B7348" s="1">
        <v>3746</v>
      </c>
      <c r="C7348" s="1" t="s">
        <v>19737</v>
      </c>
      <c r="D7348">
        <v>6</v>
      </c>
      <c r="E7348">
        <v>25</v>
      </c>
      <c r="F7348" s="10">
        <f>spotify_data[[#This Row],[track_popularity]]/100</f>
        <v>0.25</v>
      </c>
      <c r="G7348" s="9" t="b">
        <v>0</v>
      </c>
      <c r="H7348" s="1">
        <f>+IF(spotify_data[[#This Row],[explicit]]=FALSE,0,1)</f>
        <v>0</v>
      </c>
      <c r="I7348" s="1" t="s">
        <v>19738</v>
      </c>
      <c r="J7348" s="7">
        <f>MATCH(spotify_data[[#This Row],[artist_name]],spotify_data[artist_name],0)</f>
        <v>4456</v>
      </c>
      <c r="K7348">
        <v>41</v>
      </c>
      <c r="L7348" s="10">
        <f>spotify_data[[#This Row],[artist_popularity]]/100</f>
        <v>0.41</v>
      </c>
      <c r="M7348">
        <v>764468</v>
      </c>
      <c r="N7348" s="1" t="s">
        <v>23</v>
      </c>
      <c r="O7348" s="1" t="s">
        <v>19739</v>
      </c>
      <c r="P7348" s="1">
        <f>MATCH(spotify_data[[#This Row],[album_id]],spotify_data[album_id],0)</f>
        <v>4456</v>
      </c>
      <c r="Q7348" s="1" t="s">
        <v>19740</v>
      </c>
      <c r="R7348" s="2">
        <v>40179</v>
      </c>
      <c r="S7348" s="7">
        <f ca="1">+TODAY()-spotify_data[[#This Row],[Fecha lanzamiento Album]]</f>
        <v>5852</v>
      </c>
      <c r="T7348" s="7">
        <f ca="1">+spotify_data[[#This Row],[Antigüedad Album Dias]]/60</f>
        <v>97.533333333333331</v>
      </c>
      <c r="U7348" s="8">
        <f ca="1">spotify_data[[#This Row],[Antigüedad Album Meses]]/12</f>
        <v>8.1277777777777782</v>
      </c>
      <c r="V7348">
        <v>12</v>
      </c>
      <c r="W7348" s="1" t="s">
        <v>20</v>
      </c>
      <c r="X7348" s="1" t="str">
        <f>+IF(spotify_data[[#This Row],[album_type]]="album","Album",IF(spotify_data[[#This Row],[album_type]]="single","Single","Compilation"))</f>
        <v>Album</v>
      </c>
      <c r="Y7348">
        <v>23</v>
      </c>
    </row>
    <row r="7349" spans="1:25" x14ac:dyDescent="0.3">
      <c r="A7349" s="1" t="s">
        <v>20147</v>
      </c>
      <c r="B7349" s="1">
        <v>5938</v>
      </c>
      <c r="C7349" s="1" t="s">
        <v>20148</v>
      </c>
      <c r="D7349">
        <v>1</v>
      </c>
      <c r="E7349">
        <v>25</v>
      </c>
      <c r="F7349" s="10">
        <f>spotify_data[[#This Row],[track_popularity]]/100</f>
        <v>0.25</v>
      </c>
      <c r="G7349" s="9" t="b">
        <v>0</v>
      </c>
      <c r="H7349" s="1">
        <f>+IF(spotify_data[[#This Row],[explicit]]=FALSE,0,1)</f>
        <v>0</v>
      </c>
      <c r="I7349" s="1" t="s">
        <v>20149</v>
      </c>
      <c r="J7349" s="7">
        <f>MATCH(spotify_data[[#This Row],[artist_name]],spotify_data[artist_name],0)</f>
        <v>7196</v>
      </c>
      <c r="K7349">
        <v>50</v>
      </c>
      <c r="L7349" s="10">
        <f>spotify_data[[#This Row],[artist_popularity]]/100</f>
        <v>0.5</v>
      </c>
      <c r="M7349">
        <v>34710</v>
      </c>
      <c r="N7349" s="1" t="s">
        <v>1609</v>
      </c>
      <c r="O7349" s="1" t="s">
        <v>20150</v>
      </c>
      <c r="P7349" s="1">
        <f>MATCH(spotify_data[[#This Row],[album_id]],spotify_data[album_id],0)</f>
        <v>5875</v>
      </c>
      <c r="Q7349" s="1" t="s">
        <v>20151</v>
      </c>
      <c r="R7349" s="2">
        <v>40004</v>
      </c>
      <c r="S7349" s="7">
        <f ca="1">+TODAY()-spotify_data[[#This Row],[Fecha lanzamiento Album]]</f>
        <v>6027</v>
      </c>
      <c r="T7349" s="7">
        <f ca="1">+spotify_data[[#This Row],[Antigüedad Album Dias]]/60</f>
        <v>100.45</v>
      </c>
      <c r="U7349" s="8">
        <f ca="1">spotify_data[[#This Row],[Antigüedad Album Meses]]/12</f>
        <v>8.3708333333333336</v>
      </c>
      <c r="V7349">
        <v>16</v>
      </c>
      <c r="W7349" s="1" t="s">
        <v>1932</v>
      </c>
      <c r="X7349" s="1" t="str">
        <f>+IF(spotify_data[[#This Row],[album_type]]="album","Album",IF(spotify_data[[#This Row],[album_type]]="single","Single","Compilation"))</f>
        <v>Compilation</v>
      </c>
      <c r="Y7349">
        <v>158</v>
      </c>
    </row>
    <row r="7350" spans="1:25" x14ac:dyDescent="0.3">
      <c r="A7350" s="1" t="s">
        <v>20441</v>
      </c>
      <c r="B7350" s="1">
        <v>5099</v>
      </c>
      <c r="C7350" s="1" t="s">
        <v>20442</v>
      </c>
      <c r="D7350">
        <v>1</v>
      </c>
      <c r="E7350">
        <v>25</v>
      </c>
      <c r="F7350" s="10">
        <f>spotify_data[[#This Row],[track_popularity]]/100</f>
        <v>0.25</v>
      </c>
      <c r="G7350" s="9" t="b">
        <v>0</v>
      </c>
      <c r="H7350" s="1">
        <f>+IF(spotify_data[[#This Row],[explicit]]=FALSE,0,1)</f>
        <v>0</v>
      </c>
      <c r="I7350" s="1" t="s">
        <v>20431</v>
      </c>
      <c r="J7350" s="7">
        <f>MATCH(spotify_data[[#This Row],[artist_name]],spotify_data[artist_name],0)</f>
        <v>6980</v>
      </c>
      <c r="K7350">
        <v>27</v>
      </c>
      <c r="L7350" s="10">
        <f>spotify_data[[#This Row],[artist_popularity]]/100</f>
        <v>0.27</v>
      </c>
      <c r="M7350">
        <v>3430</v>
      </c>
      <c r="N7350" s="1" t="s">
        <v>5224</v>
      </c>
      <c r="O7350" s="1" t="s">
        <v>20443</v>
      </c>
      <c r="P7350" s="1">
        <f>MATCH(spotify_data[[#This Row],[album_id]],spotify_data[album_id],0)</f>
        <v>7349</v>
      </c>
      <c r="Q7350" s="1" t="s">
        <v>20444</v>
      </c>
      <c r="R7350" s="2">
        <v>39707</v>
      </c>
      <c r="S7350" s="7">
        <f ca="1">+TODAY()-spotify_data[[#This Row],[Fecha lanzamiento Album]]</f>
        <v>6324</v>
      </c>
      <c r="T7350" s="7">
        <f ca="1">+spotify_data[[#This Row],[Antigüedad Album Dias]]/60</f>
        <v>105.4</v>
      </c>
      <c r="U7350" s="8">
        <f ca="1">spotify_data[[#This Row],[Antigüedad Album Meses]]/12</f>
        <v>8.7833333333333332</v>
      </c>
      <c r="V7350">
        <v>2</v>
      </c>
      <c r="W7350" s="1" t="s">
        <v>21</v>
      </c>
      <c r="X7350" s="1" t="str">
        <f>+IF(spotify_data[[#This Row],[album_type]]="album","Album",IF(spotify_data[[#This Row],[album_type]]="single","Single","Compilation"))</f>
        <v>Single</v>
      </c>
      <c r="Y7350">
        <v>8</v>
      </c>
    </row>
    <row r="7351" spans="1:25" x14ac:dyDescent="0.3">
      <c r="A7351" s="1" t="s">
        <v>21027</v>
      </c>
      <c r="B7351" s="1">
        <v>5870</v>
      </c>
      <c r="C7351" s="1" t="s">
        <v>21028</v>
      </c>
      <c r="D7351">
        <v>10</v>
      </c>
      <c r="E7351">
        <v>25</v>
      </c>
      <c r="F7351" s="10">
        <f>spotify_data[[#This Row],[track_popularity]]/100</f>
        <v>0.25</v>
      </c>
      <c r="G7351" s="9" t="b">
        <v>0</v>
      </c>
      <c r="H7351" s="1">
        <f>+IF(spotify_data[[#This Row],[explicit]]=FALSE,0,1)</f>
        <v>0</v>
      </c>
      <c r="I7351" s="1" t="s">
        <v>21013</v>
      </c>
      <c r="J7351" s="7">
        <f>MATCH(spotify_data[[#This Row],[artist_name]],spotify_data[artist_name],0)</f>
        <v>3057</v>
      </c>
      <c r="K7351">
        <v>62</v>
      </c>
      <c r="L7351" s="10">
        <f>spotify_data[[#This Row],[artist_popularity]]/100</f>
        <v>0.62</v>
      </c>
      <c r="M7351">
        <v>3745808</v>
      </c>
      <c r="N7351" s="1" t="s">
        <v>21014</v>
      </c>
      <c r="O7351" s="1" t="s">
        <v>21015</v>
      </c>
      <c r="P7351" s="1">
        <f>MATCH(spotify_data[[#This Row],[album_id]],spotify_data[album_id],0)</f>
        <v>3057</v>
      </c>
      <c r="Q7351" s="1" t="s">
        <v>21016</v>
      </c>
      <c r="R7351" s="2">
        <v>39052</v>
      </c>
      <c r="S7351" s="7">
        <f ca="1">+TODAY()-spotify_data[[#This Row],[Fecha lanzamiento Album]]</f>
        <v>6979</v>
      </c>
      <c r="T7351" s="7">
        <f ca="1">+spotify_data[[#This Row],[Antigüedad Album Dias]]/60</f>
        <v>116.31666666666666</v>
      </c>
      <c r="U7351" s="8">
        <f ca="1">spotify_data[[#This Row],[Antigüedad Album Meses]]/12</f>
        <v>9.6930555555555546</v>
      </c>
      <c r="V7351">
        <v>11</v>
      </c>
      <c r="W7351" s="1" t="s">
        <v>20</v>
      </c>
      <c r="X7351" s="1" t="str">
        <f>+IF(spotify_data[[#This Row],[album_type]]="album","Album",IF(spotify_data[[#This Row],[album_type]]="single","Single","Compilation"))</f>
        <v>Album</v>
      </c>
      <c r="Y7351">
        <v>486</v>
      </c>
    </row>
    <row r="7352" spans="1:25" x14ac:dyDescent="0.3">
      <c r="A7352" s="1" t="s">
        <v>23651</v>
      </c>
      <c r="B7352" s="1"/>
      <c r="C7352" s="1" t="s">
        <v>23652</v>
      </c>
      <c r="D7352">
        <v>2</v>
      </c>
      <c r="E7352">
        <v>25</v>
      </c>
      <c r="F7352" s="10">
        <f>spotify_data[[#This Row],[track_popularity]]/100</f>
        <v>0.25</v>
      </c>
      <c r="G7352" s="9" t="b">
        <v>0</v>
      </c>
      <c r="H7352" s="1">
        <f>+IF(spotify_data[[#This Row],[explicit]]=FALSE,0,1)</f>
        <v>0</v>
      </c>
      <c r="I7352" s="1" t="s">
        <v>7647</v>
      </c>
      <c r="J7352" s="7">
        <f>MATCH(spotify_data[[#This Row],[artist_name]],spotify_data[artist_name],0)</f>
        <v>289</v>
      </c>
      <c r="K7352">
        <v>81</v>
      </c>
      <c r="L7352" s="10">
        <f>spotify_data[[#This Row],[artist_popularity]]/100</f>
        <v>0.81</v>
      </c>
      <c r="M7352">
        <v>23398010</v>
      </c>
      <c r="N7352" s="1" t="s">
        <v>7648</v>
      </c>
      <c r="O7352" s="1" t="s">
        <v>23601</v>
      </c>
      <c r="P7352" s="1">
        <f>MATCH(spotify_data[[#This Row],[album_id]],spotify_data[album_id],0)</f>
        <v>4747</v>
      </c>
      <c r="Q7352" s="1" t="s">
        <v>23602</v>
      </c>
      <c r="R7352" s="2">
        <v>33507</v>
      </c>
      <c r="S7352" s="7">
        <f ca="1">+TODAY()-spotify_data[[#This Row],[Fecha lanzamiento Album]]</f>
        <v>12524</v>
      </c>
      <c r="T7352" s="7">
        <f ca="1">+spotify_data[[#This Row],[Antigüedad Album Dias]]/60</f>
        <v>208.73333333333332</v>
      </c>
      <c r="U7352" s="8">
        <f ca="1">spotify_data[[#This Row],[Antigüedad Album Meses]]/12</f>
        <v>17.394444444444442</v>
      </c>
      <c r="V7352">
        <v>70</v>
      </c>
      <c r="W7352" s="1" t="s">
        <v>20</v>
      </c>
      <c r="X7352" s="1" t="str">
        <f>+IF(spotify_data[[#This Row],[album_type]]="album","Album",IF(spotify_data[[#This Row],[album_type]]="single","Single","Compilation"))</f>
        <v>Album</v>
      </c>
      <c r="Y7352">
        <v>483</v>
      </c>
    </row>
    <row r="7353" spans="1:25" x14ac:dyDescent="0.3">
      <c r="A7353" s="1" t="s">
        <v>24225</v>
      </c>
      <c r="B7353" s="1"/>
      <c r="C7353" s="1" t="s">
        <v>24226</v>
      </c>
      <c r="D7353">
        <v>1</v>
      </c>
      <c r="E7353">
        <v>25</v>
      </c>
      <c r="F7353" s="10">
        <f>spotify_data[[#This Row],[track_popularity]]/100</f>
        <v>0.25</v>
      </c>
      <c r="G7353" s="9" t="b">
        <v>0</v>
      </c>
      <c r="H7353" s="1">
        <f>+IF(spotify_data[[#This Row],[explicit]]=FALSE,0,1)</f>
        <v>0</v>
      </c>
      <c r="I7353" s="1" t="s">
        <v>24227</v>
      </c>
      <c r="J7353" s="7">
        <f>MATCH(spotify_data[[#This Row],[artist_name]],spotify_data[artist_name],0)</f>
        <v>7352</v>
      </c>
      <c r="K7353">
        <v>31</v>
      </c>
      <c r="L7353" s="10">
        <f>spotify_data[[#This Row],[artist_popularity]]/100</f>
        <v>0.31</v>
      </c>
      <c r="M7353">
        <v>101770</v>
      </c>
      <c r="N7353" s="1" t="s">
        <v>24228</v>
      </c>
      <c r="O7353" s="1" t="s">
        <v>24229</v>
      </c>
      <c r="P7353" s="1">
        <f>MATCH(spotify_data[[#This Row],[album_id]],spotify_data[album_id],0)</f>
        <v>7352</v>
      </c>
      <c r="Q7353" s="1" t="s">
        <v>24230</v>
      </c>
      <c r="R7353" s="2">
        <v>28671</v>
      </c>
      <c r="S7353" s="7">
        <f ca="1">+TODAY()-spotify_data[[#This Row],[Fecha lanzamiento Album]]</f>
        <v>17360</v>
      </c>
      <c r="T7353" s="7">
        <f ca="1">+spotify_data[[#This Row],[Antigüedad Album Dias]]/60</f>
        <v>289.33333333333331</v>
      </c>
      <c r="U7353" s="8">
        <f ca="1">spotify_data[[#This Row],[Antigüedad Album Meses]]/12</f>
        <v>24.111111111111111</v>
      </c>
      <c r="V7353">
        <v>14</v>
      </c>
      <c r="W7353" s="1" t="s">
        <v>20</v>
      </c>
      <c r="X7353" s="1" t="str">
        <f>+IF(spotify_data[[#This Row],[album_type]]="album","Album",IF(spotify_data[[#This Row],[album_type]]="single","Single","Compilation"))</f>
        <v>Album</v>
      </c>
      <c r="Y7353">
        <v>238</v>
      </c>
    </row>
    <row r="7354" spans="1:25" x14ac:dyDescent="0.3">
      <c r="A7354" s="1" t="s">
        <v>203</v>
      </c>
      <c r="B7354" s="1">
        <v>2408</v>
      </c>
      <c r="C7354" s="1" t="s">
        <v>204</v>
      </c>
      <c r="D7354">
        <v>1</v>
      </c>
      <c r="E7354">
        <v>24</v>
      </c>
      <c r="F7354" s="10">
        <f>spotify_data[[#This Row],[track_popularity]]/100</f>
        <v>0.24</v>
      </c>
      <c r="G7354" s="9" t="b">
        <v>1</v>
      </c>
      <c r="H7354" s="1">
        <f>+IF(spotify_data[[#This Row],[explicit]]=FALSE,0,1)</f>
        <v>1</v>
      </c>
      <c r="I7354" s="1" t="s">
        <v>205</v>
      </c>
      <c r="J7354" s="7">
        <f>MATCH(spotify_data[[#This Row],[artist_name]],spotify_data[artist_name],0)</f>
        <v>7353</v>
      </c>
      <c r="K7354">
        <v>10</v>
      </c>
      <c r="L7354" s="10">
        <f>spotify_data[[#This Row],[artist_popularity]]/100</f>
        <v>0.1</v>
      </c>
      <c r="M7354">
        <v>218</v>
      </c>
      <c r="N7354" s="1" t="s">
        <v>23</v>
      </c>
      <c r="O7354" s="1" t="s">
        <v>206</v>
      </c>
      <c r="P7354" s="1">
        <f>MATCH(spotify_data[[#This Row],[album_id]],spotify_data[album_id],0)</f>
        <v>7353</v>
      </c>
      <c r="Q7354" s="1" t="s">
        <v>204</v>
      </c>
      <c r="R7354" s="2">
        <v>45944</v>
      </c>
      <c r="S7354" s="7">
        <f ca="1">+TODAY()-spotify_data[[#This Row],[Fecha lanzamiento Album]]</f>
        <v>87</v>
      </c>
      <c r="T7354" s="7">
        <f ca="1">+spotify_data[[#This Row],[Antigüedad Album Dias]]/60</f>
        <v>1.45</v>
      </c>
      <c r="U7354" s="8">
        <f ca="1">spotify_data[[#This Row],[Antigüedad Album Meses]]/12</f>
        <v>0.12083333333333333</v>
      </c>
      <c r="V7354">
        <v>1</v>
      </c>
      <c r="W7354" s="1" t="s">
        <v>21</v>
      </c>
      <c r="X7354" s="1" t="str">
        <f>+IF(spotify_data[[#This Row],[album_type]]="album","Album",IF(spotify_data[[#This Row],[album_type]]="single","Single","Compilation"))</f>
        <v>Single</v>
      </c>
      <c r="Y7354">
        <v>287</v>
      </c>
    </row>
    <row r="7355" spans="1:25" x14ac:dyDescent="0.3">
      <c r="A7355" s="1" t="s">
        <v>466</v>
      </c>
      <c r="B7355" s="1">
        <v>1889</v>
      </c>
      <c r="C7355" s="1" t="s">
        <v>467</v>
      </c>
      <c r="D7355">
        <v>1</v>
      </c>
      <c r="E7355">
        <v>24</v>
      </c>
      <c r="F7355" s="10">
        <f>spotify_data[[#This Row],[track_popularity]]/100</f>
        <v>0.24</v>
      </c>
      <c r="G7355" s="9" t="b">
        <v>1</v>
      </c>
      <c r="H7355" s="1">
        <f>+IF(spotify_data[[#This Row],[explicit]]=FALSE,0,1)</f>
        <v>1</v>
      </c>
      <c r="I7355" s="1" t="s">
        <v>468</v>
      </c>
      <c r="J7355" s="7">
        <f>MATCH(spotify_data[[#This Row],[artist_name]],spotify_data[artist_name],0)</f>
        <v>7354</v>
      </c>
      <c r="K7355">
        <v>8</v>
      </c>
      <c r="L7355" s="10">
        <f>spotify_data[[#This Row],[artist_popularity]]/100</f>
        <v>0.08</v>
      </c>
      <c r="M7355">
        <v>13</v>
      </c>
      <c r="N7355" s="1" t="s">
        <v>23</v>
      </c>
      <c r="O7355" s="1" t="s">
        <v>469</v>
      </c>
      <c r="P7355" s="1">
        <f>MATCH(spotify_data[[#This Row],[album_id]],spotify_data[album_id],0)</f>
        <v>7354</v>
      </c>
      <c r="Q7355" s="1" t="s">
        <v>467</v>
      </c>
      <c r="R7355" s="2">
        <v>45930</v>
      </c>
      <c r="S7355" s="7">
        <f ca="1">+TODAY()-spotify_data[[#This Row],[Fecha lanzamiento Album]]</f>
        <v>101</v>
      </c>
      <c r="T7355" s="7">
        <f ca="1">+spotify_data[[#This Row],[Antigüedad Album Dias]]/60</f>
        <v>1.6833333333333333</v>
      </c>
      <c r="U7355" s="8">
        <f ca="1">spotify_data[[#This Row],[Antigüedad Album Meses]]/12</f>
        <v>0.14027777777777778</v>
      </c>
      <c r="V7355">
        <v>1</v>
      </c>
      <c r="W7355" s="1" t="s">
        <v>21</v>
      </c>
      <c r="X7355" s="1" t="str">
        <f>+IF(spotify_data[[#This Row],[album_type]]="album","Album",IF(spotify_data[[#This Row],[album_type]]="single","Single","Compilation"))</f>
        <v>Single</v>
      </c>
      <c r="Y7355">
        <v>17</v>
      </c>
    </row>
    <row r="7356" spans="1:25" x14ac:dyDescent="0.3">
      <c r="A7356" s="1" t="s">
        <v>2002</v>
      </c>
      <c r="B7356" s="1">
        <v>5083</v>
      </c>
      <c r="C7356" s="1" t="s">
        <v>2003</v>
      </c>
      <c r="D7356">
        <v>1</v>
      </c>
      <c r="E7356">
        <v>24</v>
      </c>
      <c r="F7356" s="10">
        <f>spotify_data[[#This Row],[track_popularity]]/100</f>
        <v>0.24</v>
      </c>
      <c r="G7356" s="9" t="b">
        <v>1</v>
      </c>
      <c r="H7356" s="1">
        <f>+IF(spotify_data[[#This Row],[explicit]]=FALSE,0,1)</f>
        <v>1</v>
      </c>
      <c r="I7356" s="1" t="s">
        <v>2004</v>
      </c>
      <c r="J7356" s="7">
        <f>MATCH(spotify_data[[#This Row],[artist_name]],spotify_data[artist_name],0)</f>
        <v>7355</v>
      </c>
      <c r="K7356">
        <v>8</v>
      </c>
      <c r="L7356" s="10">
        <f>spotify_data[[#This Row],[artist_popularity]]/100</f>
        <v>0.08</v>
      </c>
      <c r="M7356">
        <v>155</v>
      </c>
      <c r="N7356" s="1" t="s">
        <v>23</v>
      </c>
      <c r="O7356" s="1" t="s">
        <v>2005</v>
      </c>
      <c r="P7356" s="1">
        <f>MATCH(spotify_data[[#This Row],[album_id]],spotify_data[album_id],0)</f>
        <v>7355</v>
      </c>
      <c r="Q7356" s="1" t="s">
        <v>2003</v>
      </c>
      <c r="R7356" s="2">
        <v>45777</v>
      </c>
      <c r="S7356" s="7">
        <f ca="1">+TODAY()-spotify_data[[#This Row],[Fecha lanzamiento Album]]</f>
        <v>254</v>
      </c>
      <c r="T7356" s="7">
        <f ca="1">+spotify_data[[#This Row],[Antigüedad Album Dias]]/60</f>
        <v>4.2333333333333334</v>
      </c>
      <c r="U7356" s="8">
        <f ca="1">spotify_data[[#This Row],[Antigüedad Album Meses]]/12</f>
        <v>0.3527777777777778</v>
      </c>
      <c r="V7356">
        <v>1</v>
      </c>
      <c r="W7356" s="1" t="s">
        <v>21</v>
      </c>
      <c r="X7356" s="1" t="str">
        <f>+IF(spotify_data[[#This Row],[album_type]]="album","Album",IF(spotify_data[[#This Row],[album_type]]="single","Single","Compilation"))</f>
        <v>Single</v>
      </c>
      <c r="Y7356">
        <v>313</v>
      </c>
    </row>
    <row r="7357" spans="1:25" x14ac:dyDescent="0.3">
      <c r="A7357" s="1" t="s">
        <v>2626</v>
      </c>
      <c r="B7357" s="1">
        <v>3798</v>
      </c>
      <c r="C7357" s="1" t="s">
        <v>2627</v>
      </c>
      <c r="D7357">
        <v>1</v>
      </c>
      <c r="E7357">
        <v>24</v>
      </c>
      <c r="F7357" s="10">
        <f>spotify_data[[#This Row],[track_popularity]]/100</f>
        <v>0.24</v>
      </c>
      <c r="G7357" s="9" t="b">
        <v>1</v>
      </c>
      <c r="H7357" s="1">
        <f>+IF(spotify_data[[#This Row],[explicit]]=FALSE,0,1)</f>
        <v>1</v>
      </c>
      <c r="I7357" s="1" t="s">
        <v>2628</v>
      </c>
      <c r="J7357" s="7">
        <f>MATCH(spotify_data[[#This Row],[artist_name]],spotify_data[artist_name],0)</f>
        <v>7356</v>
      </c>
      <c r="K7357">
        <v>8</v>
      </c>
      <c r="L7357" s="10">
        <f>spotify_data[[#This Row],[artist_popularity]]/100</f>
        <v>0.08</v>
      </c>
      <c r="M7357">
        <v>2482</v>
      </c>
      <c r="N7357" s="1" t="s">
        <v>23</v>
      </c>
      <c r="O7357" s="1" t="s">
        <v>2629</v>
      </c>
      <c r="P7357" s="1">
        <f>MATCH(spotify_data[[#This Row],[album_id]],spotify_data[album_id],0)</f>
        <v>7356</v>
      </c>
      <c r="Q7357" s="1" t="s">
        <v>2627</v>
      </c>
      <c r="R7357" s="2">
        <v>45655</v>
      </c>
      <c r="S7357" s="7">
        <f ca="1">+TODAY()-spotify_data[[#This Row],[Fecha lanzamiento Album]]</f>
        <v>376</v>
      </c>
      <c r="T7357" s="7">
        <f ca="1">+spotify_data[[#This Row],[Antigüedad Album Dias]]/60</f>
        <v>6.2666666666666666</v>
      </c>
      <c r="U7357" s="8">
        <f ca="1">spotify_data[[#This Row],[Antigüedad Album Meses]]/12</f>
        <v>0.52222222222222225</v>
      </c>
      <c r="V7357">
        <v>1</v>
      </c>
      <c r="W7357" s="1" t="s">
        <v>21</v>
      </c>
      <c r="X7357" s="1" t="str">
        <f>+IF(spotify_data[[#This Row],[album_type]]="album","Album",IF(spotify_data[[#This Row],[album_type]]="single","Single","Compilation"))</f>
        <v>Single</v>
      </c>
      <c r="Y7357">
        <v>292</v>
      </c>
    </row>
    <row r="7358" spans="1:25" x14ac:dyDescent="0.3">
      <c r="A7358" s="1" t="s">
        <v>3059</v>
      </c>
      <c r="B7358" s="1">
        <v>3808</v>
      </c>
      <c r="C7358" s="1" t="s">
        <v>3060</v>
      </c>
      <c r="D7358">
        <v>11</v>
      </c>
      <c r="E7358">
        <v>24</v>
      </c>
      <c r="F7358" s="10">
        <f>spotify_data[[#This Row],[track_popularity]]/100</f>
        <v>0.24</v>
      </c>
      <c r="G7358" s="9" t="b">
        <v>0</v>
      </c>
      <c r="H7358" s="1">
        <f>+IF(spotify_data[[#This Row],[explicit]]=FALSE,0,1)</f>
        <v>0</v>
      </c>
      <c r="I7358" s="1" t="s">
        <v>3038</v>
      </c>
      <c r="J7358" s="7">
        <f>MATCH(spotify_data[[#This Row],[artist_name]],spotify_data[artist_name],0)</f>
        <v>5303</v>
      </c>
      <c r="K7358">
        <v>43</v>
      </c>
      <c r="L7358" s="10">
        <f>spotify_data[[#This Row],[artist_popularity]]/100</f>
        <v>0.43</v>
      </c>
      <c r="M7358">
        <v>301499</v>
      </c>
      <c r="N7358" s="1" t="s">
        <v>23</v>
      </c>
      <c r="O7358" s="1" t="s">
        <v>3039</v>
      </c>
      <c r="P7358" s="1">
        <f>MATCH(spotify_data[[#This Row],[album_id]],spotify_data[album_id],0)</f>
        <v>6396</v>
      </c>
      <c r="Q7358" s="1" t="s">
        <v>3040</v>
      </c>
      <c r="R7358" s="2">
        <v>45555</v>
      </c>
      <c r="S7358" s="7">
        <f ca="1">+TODAY()-spotify_data[[#This Row],[Fecha lanzamiento Album]]</f>
        <v>476</v>
      </c>
      <c r="T7358" s="7">
        <f ca="1">+spotify_data[[#This Row],[Antigüedad Album Dias]]/60</f>
        <v>7.9333333333333336</v>
      </c>
      <c r="U7358" s="8">
        <f ca="1">spotify_data[[#This Row],[Antigüedad Album Meses]]/12</f>
        <v>0.66111111111111109</v>
      </c>
      <c r="V7358">
        <v>12</v>
      </c>
      <c r="W7358" s="1" t="s">
        <v>20</v>
      </c>
      <c r="X7358" s="1" t="str">
        <f>+IF(spotify_data[[#This Row],[album_type]]="album","Album",IF(spotify_data[[#This Row],[album_type]]="single","Single","Compilation"))</f>
        <v>Album</v>
      </c>
      <c r="Y7358">
        <v>333</v>
      </c>
    </row>
    <row r="7359" spans="1:25" x14ac:dyDescent="0.3">
      <c r="A7359" s="1" t="s">
        <v>3148</v>
      </c>
      <c r="B7359" s="1">
        <v>6499</v>
      </c>
      <c r="C7359" s="1" t="s">
        <v>2709</v>
      </c>
      <c r="D7359">
        <v>1</v>
      </c>
      <c r="E7359">
        <v>24</v>
      </c>
      <c r="F7359" s="10">
        <f>spotify_data[[#This Row],[track_popularity]]/100</f>
        <v>0.24</v>
      </c>
      <c r="G7359" s="9" t="b">
        <v>0</v>
      </c>
      <c r="H7359" s="1">
        <f>+IF(spotify_data[[#This Row],[explicit]]=FALSE,0,1)</f>
        <v>0</v>
      </c>
      <c r="I7359" s="1" t="s">
        <v>3149</v>
      </c>
      <c r="J7359" s="7">
        <f>MATCH(spotify_data[[#This Row],[artist_name]],spotify_data[artist_name],0)</f>
        <v>7358</v>
      </c>
      <c r="K7359">
        <v>36</v>
      </c>
      <c r="L7359" s="10">
        <f>spotify_data[[#This Row],[artist_popularity]]/100</f>
        <v>0.36</v>
      </c>
      <c r="M7359">
        <v>992</v>
      </c>
      <c r="N7359" s="1" t="s">
        <v>162</v>
      </c>
      <c r="O7359" s="1" t="s">
        <v>3150</v>
      </c>
      <c r="P7359" s="1">
        <f>MATCH(spotify_data[[#This Row],[album_id]],spotify_data[album_id],0)</f>
        <v>7358</v>
      </c>
      <c r="Q7359" s="1" t="s">
        <v>2709</v>
      </c>
      <c r="R7359" s="2">
        <v>45541</v>
      </c>
      <c r="S7359" s="7">
        <f ca="1">+TODAY()-spotify_data[[#This Row],[Fecha lanzamiento Album]]</f>
        <v>490</v>
      </c>
      <c r="T7359" s="7">
        <f ca="1">+spotify_data[[#This Row],[Antigüedad Album Dias]]/60</f>
        <v>8.1666666666666661</v>
      </c>
      <c r="U7359" s="8">
        <f ca="1">spotify_data[[#This Row],[Antigüedad Album Meses]]/12</f>
        <v>0.68055555555555547</v>
      </c>
      <c r="V7359">
        <v>1</v>
      </c>
      <c r="W7359" s="1" t="s">
        <v>21</v>
      </c>
      <c r="X7359" s="1" t="str">
        <f>+IF(spotify_data[[#This Row],[album_type]]="album","Album",IF(spotify_data[[#This Row],[album_type]]="single","Single","Compilation"))</f>
        <v>Single</v>
      </c>
      <c r="Y7359">
        <v>213</v>
      </c>
    </row>
    <row r="7360" spans="1:25" x14ac:dyDescent="0.3">
      <c r="A7360" s="1" t="s">
        <v>3189</v>
      </c>
      <c r="B7360" s="1">
        <v>2963</v>
      </c>
      <c r="C7360" s="1" t="s">
        <v>3190</v>
      </c>
      <c r="D7360">
        <v>6</v>
      </c>
      <c r="E7360">
        <v>24</v>
      </c>
      <c r="F7360" s="10">
        <f>spotify_data[[#This Row],[track_popularity]]/100</f>
        <v>0.24</v>
      </c>
      <c r="G7360" s="9" t="b">
        <v>0</v>
      </c>
      <c r="H7360" s="1">
        <f>+IF(spotify_data[[#This Row],[explicit]]=FALSE,0,1)</f>
        <v>0</v>
      </c>
      <c r="I7360" s="1" t="s">
        <v>3168</v>
      </c>
      <c r="J7360" s="7">
        <f>MATCH(spotify_data[[#This Row],[artist_name]],spotify_data[artist_name],0)</f>
        <v>5586</v>
      </c>
      <c r="K7360">
        <v>53</v>
      </c>
      <c r="L7360" s="10">
        <f>spotify_data[[#This Row],[artist_popularity]]/100</f>
        <v>0.53</v>
      </c>
      <c r="M7360">
        <v>553964</v>
      </c>
      <c r="N7360" s="1" t="s">
        <v>1041</v>
      </c>
      <c r="O7360" s="1" t="s">
        <v>3169</v>
      </c>
      <c r="P7360" s="1">
        <f>MATCH(spotify_data[[#This Row],[album_id]],spotify_data[album_id],0)</f>
        <v>5586</v>
      </c>
      <c r="Q7360" s="1" t="s">
        <v>3170</v>
      </c>
      <c r="R7360" s="2">
        <v>45534</v>
      </c>
      <c r="S7360" s="7">
        <f ca="1">+TODAY()-spotify_data[[#This Row],[Fecha lanzamiento Album]]</f>
        <v>497</v>
      </c>
      <c r="T7360" s="7">
        <f ca="1">+spotify_data[[#This Row],[Antigüedad Album Dias]]/60</f>
        <v>8.2833333333333332</v>
      </c>
      <c r="U7360" s="8">
        <f ca="1">spotify_data[[#This Row],[Antigüedad Album Meses]]/12</f>
        <v>0.69027777777777777</v>
      </c>
      <c r="V7360">
        <v>9</v>
      </c>
      <c r="W7360" s="1" t="s">
        <v>20</v>
      </c>
      <c r="X7360" s="1" t="str">
        <f>+IF(spotify_data[[#This Row],[album_type]]="album","Album",IF(spotify_data[[#This Row],[album_type]]="single","Single","Compilation"))</f>
        <v>Album</v>
      </c>
      <c r="Y7360">
        <v>246</v>
      </c>
    </row>
    <row r="7361" spans="1:25" x14ac:dyDescent="0.3">
      <c r="A7361" s="1" t="s">
        <v>3348</v>
      </c>
      <c r="B7361" s="1">
        <v>7953</v>
      </c>
      <c r="C7361" s="1" t="s">
        <v>3349</v>
      </c>
      <c r="D7361">
        <v>1</v>
      </c>
      <c r="E7361">
        <v>24</v>
      </c>
      <c r="F7361" s="10">
        <f>spotify_data[[#This Row],[track_popularity]]/100</f>
        <v>0.24</v>
      </c>
      <c r="G7361" s="9" t="b">
        <v>0</v>
      </c>
      <c r="H7361" s="1">
        <f>+IF(spotify_data[[#This Row],[explicit]]=FALSE,0,1)</f>
        <v>0</v>
      </c>
      <c r="I7361" s="1" t="s">
        <v>3350</v>
      </c>
      <c r="J7361" s="7">
        <f>MATCH(spotify_data[[#This Row],[artist_name]],spotify_data[artist_name],0)</f>
        <v>7360</v>
      </c>
      <c r="K7361">
        <v>31</v>
      </c>
      <c r="L7361" s="10">
        <f>spotify_data[[#This Row],[artist_popularity]]/100</f>
        <v>0.31</v>
      </c>
      <c r="M7361">
        <v>1176</v>
      </c>
      <c r="N7361" s="1" t="s">
        <v>3351</v>
      </c>
      <c r="O7361" s="1" t="s">
        <v>3352</v>
      </c>
      <c r="P7361" s="1">
        <f>MATCH(spotify_data[[#This Row],[album_id]],spotify_data[album_id],0)</f>
        <v>7360</v>
      </c>
      <c r="Q7361" s="1" t="s">
        <v>3349</v>
      </c>
      <c r="R7361" s="2">
        <v>45513</v>
      </c>
      <c r="S7361" s="7">
        <f ca="1">+TODAY()-spotify_data[[#This Row],[Fecha lanzamiento Album]]</f>
        <v>518</v>
      </c>
      <c r="T7361" s="7">
        <f ca="1">+spotify_data[[#This Row],[Antigüedad Album Dias]]/60</f>
        <v>8.6333333333333329</v>
      </c>
      <c r="U7361" s="8">
        <f ca="1">spotify_data[[#This Row],[Antigüedad Album Meses]]/12</f>
        <v>0.71944444444444444</v>
      </c>
      <c r="V7361">
        <v>1</v>
      </c>
      <c r="W7361" s="1" t="s">
        <v>21</v>
      </c>
      <c r="X7361" s="1" t="str">
        <f>+IF(spotify_data[[#This Row],[album_type]]="album","Album",IF(spotify_data[[#This Row],[album_type]]="single","Single","Compilation"))</f>
        <v>Single</v>
      </c>
      <c r="Y7361">
        <v>225</v>
      </c>
    </row>
    <row r="7362" spans="1:25" x14ac:dyDescent="0.3">
      <c r="A7362" s="1" t="s">
        <v>4865</v>
      </c>
      <c r="B7362" s="1">
        <v>5582</v>
      </c>
      <c r="C7362" s="1" t="s">
        <v>4866</v>
      </c>
      <c r="D7362">
        <v>1</v>
      </c>
      <c r="E7362">
        <v>24</v>
      </c>
      <c r="F7362" s="10">
        <f>spotify_data[[#This Row],[track_popularity]]/100</f>
        <v>0.24</v>
      </c>
      <c r="G7362" s="9" t="b">
        <v>0</v>
      </c>
      <c r="H7362" s="1">
        <f>+IF(spotify_data[[#This Row],[explicit]]=FALSE,0,1)</f>
        <v>0</v>
      </c>
      <c r="I7362" s="1" t="s">
        <v>4867</v>
      </c>
      <c r="J7362" s="7">
        <f>MATCH(spotify_data[[#This Row],[artist_name]],spotify_data[artist_name],0)</f>
        <v>6941</v>
      </c>
      <c r="K7362">
        <v>25</v>
      </c>
      <c r="L7362" s="10">
        <f>spotify_data[[#This Row],[artist_popularity]]/100</f>
        <v>0.25</v>
      </c>
      <c r="M7362">
        <v>19649</v>
      </c>
      <c r="N7362" s="1" t="s">
        <v>23</v>
      </c>
      <c r="O7362" s="1" t="s">
        <v>4868</v>
      </c>
      <c r="P7362" s="1">
        <f>MATCH(spotify_data[[#This Row],[album_id]],spotify_data[album_id],0)</f>
        <v>7361</v>
      </c>
      <c r="Q7362" s="1" t="s">
        <v>4866</v>
      </c>
      <c r="R7362" s="2">
        <v>45219</v>
      </c>
      <c r="S7362" s="7">
        <f ca="1">+TODAY()-spotify_data[[#This Row],[Fecha lanzamiento Album]]</f>
        <v>812</v>
      </c>
      <c r="T7362" s="7">
        <f ca="1">+spotify_data[[#This Row],[Antigüedad Album Dias]]/60</f>
        <v>13.533333333333333</v>
      </c>
      <c r="U7362" s="8">
        <f ca="1">spotify_data[[#This Row],[Antigüedad Album Meses]]/12</f>
        <v>1.1277777777777778</v>
      </c>
      <c r="V7362">
        <v>1</v>
      </c>
      <c r="W7362" s="1" t="s">
        <v>21</v>
      </c>
      <c r="X7362" s="1" t="str">
        <f>+IF(spotify_data[[#This Row],[album_type]]="album","Album",IF(spotify_data[[#This Row],[album_type]]="single","Single","Compilation"))</f>
        <v>Single</v>
      </c>
      <c r="Y7362">
        <v>26</v>
      </c>
    </row>
    <row r="7363" spans="1:25" x14ac:dyDescent="0.3">
      <c r="A7363" s="1" t="s">
        <v>4958</v>
      </c>
      <c r="B7363" s="1">
        <v>7482</v>
      </c>
      <c r="C7363" s="1" t="s">
        <v>4959</v>
      </c>
      <c r="D7363">
        <v>1</v>
      </c>
      <c r="E7363">
        <v>24</v>
      </c>
      <c r="F7363" s="10">
        <f>spotify_data[[#This Row],[track_popularity]]/100</f>
        <v>0.24</v>
      </c>
      <c r="G7363" s="9" t="b">
        <v>0</v>
      </c>
      <c r="H7363" s="1">
        <f>+IF(spotify_data[[#This Row],[explicit]]=FALSE,0,1)</f>
        <v>0</v>
      </c>
      <c r="I7363" s="1" t="s">
        <v>4960</v>
      </c>
      <c r="J7363" s="7">
        <f>MATCH(spotify_data[[#This Row],[artist_name]],spotify_data[artist_name],0)</f>
        <v>7362</v>
      </c>
      <c r="K7363">
        <v>40</v>
      </c>
      <c r="L7363" s="10">
        <f>spotify_data[[#This Row],[artist_popularity]]/100</f>
        <v>0.4</v>
      </c>
      <c r="M7363">
        <v>13575</v>
      </c>
      <c r="N7363" s="1" t="s">
        <v>4012</v>
      </c>
      <c r="O7363" s="1" t="s">
        <v>4961</v>
      </c>
      <c r="P7363" s="1">
        <f>MATCH(spotify_data[[#This Row],[album_id]],spotify_data[album_id],0)</f>
        <v>7362</v>
      </c>
      <c r="Q7363" s="1" t="s">
        <v>4962</v>
      </c>
      <c r="R7363" s="2">
        <v>45194</v>
      </c>
      <c r="S7363" s="7">
        <f ca="1">+TODAY()-spotify_data[[#This Row],[Fecha lanzamiento Album]]</f>
        <v>837</v>
      </c>
      <c r="T7363" s="7">
        <f ca="1">+spotify_data[[#This Row],[Antigüedad Album Dias]]/60</f>
        <v>13.95</v>
      </c>
      <c r="U7363" s="8">
        <f ca="1">spotify_data[[#This Row],[Antigüedad Album Meses]]/12</f>
        <v>1.1624999999999999</v>
      </c>
      <c r="V7363">
        <v>38</v>
      </c>
      <c r="W7363" s="1" t="s">
        <v>20</v>
      </c>
      <c r="X7363" s="1" t="str">
        <f>+IF(spotify_data[[#This Row],[album_type]]="album","Album",IF(spotify_data[[#This Row],[album_type]]="single","Single","Compilation"))</f>
        <v>Album</v>
      </c>
      <c r="Y7363">
        <v>253</v>
      </c>
    </row>
    <row r="7364" spans="1:25" x14ac:dyDescent="0.3">
      <c r="A7364" s="1" t="s">
        <v>6296</v>
      </c>
      <c r="B7364" s="1">
        <v>2235</v>
      </c>
      <c r="C7364" s="1" t="s">
        <v>6297</v>
      </c>
      <c r="D7364">
        <v>1</v>
      </c>
      <c r="E7364">
        <v>24</v>
      </c>
      <c r="F7364" s="10">
        <f>spotify_data[[#This Row],[track_popularity]]/100</f>
        <v>0.24</v>
      </c>
      <c r="G7364" s="9" t="b">
        <v>0</v>
      </c>
      <c r="H7364" s="1">
        <f>+IF(spotify_data[[#This Row],[explicit]]=FALSE,0,1)</f>
        <v>0</v>
      </c>
      <c r="I7364" s="1" t="s">
        <v>6298</v>
      </c>
      <c r="J7364" s="7">
        <f>MATCH(spotify_data[[#This Row],[artist_name]],spotify_data[artist_name],0)</f>
        <v>7363</v>
      </c>
      <c r="K7364">
        <v>31</v>
      </c>
      <c r="L7364" s="10">
        <f>spotify_data[[#This Row],[artist_popularity]]/100</f>
        <v>0.31</v>
      </c>
      <c r="M7364">
        <v>6636</v>
      </c>
      <c r="N7364" s="1" t="s">
        <v>6299</v>
      </c>
      <c r="O7364" s="1" t="s">
        <v>6300</v>
      </c>
      <c r="P7364" s="1">
        <f>MATCH(spotify_data[[#This Row],[album_id]],spotify_data[album_id],0)</f>
        <v>7363</v>
      </c>
      <c r="Q7364" s="1" t="s">
        <v>6297</v>
      </c>
      <c r="R7364" s="2">
        <v>44876</v>
      </c>
      <c r="S7364" s="7">
        <f ca="1">+TODAY()-spotify_data[[#This Row],[Fecha lanzamiento Album]]</f>
        <v>1155</v>
      </c>
      <c r="T7364" s="7">
        <f ca="1">+spotify_data[[#This Row],[Antigüedad Album Dias]]/60</f>
        <v>19.25</v>
      </c>
      <c r="U7364" s="8">
        <f ca="1">spotify_data[[#This Row],[Antigüedad Album Meses]]/12</f>
        <v>1.6041666666666667</v>
      </c>
      <c r="V7364">
        <v>1</v>
      </c>
      <c r="W7364" s="1" t="s">
        <v>21</v>
      </c>
      <c r="X7364" s="1" t="str">
        <f>+IF(spotify_data[[#This Row],[album_type]]="album","Album",IF(spotify_data[[#This Row],[album_type]]="single","Single","Compilation"))</f>
        <v>Single</v>
      </c>
      <c r="Y7364">
        <v>278</v>
      </c>
    </row>
    <row r="7365" spans="1:25" x14ac:dyDescent="0.3">
      <c r="A7365" s="1" t="s">
        <v>6823</v>
      </c>
      <c r="B7365" s="1">
        <v>3216</v>
      </c>
      <c r="C7365" s="1" t="s">
        <v>6824</v>
      </c>
      <c r="D7365">
        <v>4</v>
      </c>
      <c r="E7365">
        <v>24</v>
      </c>
      <c r="F7365" s="10">
        <f>spotify_data[[#This Row],[track_popularity]]/100</f>
        <v>0.24</v>
      </c>
      <c r="G7365" s="9" t="b">
        <v>0</v>
      </c>
      <c r="H7365" s="1">
        <f>+IF(spotify_data[[#This Row],[explicit]]=FALSE,0,1)</f>
        <v>0</v>
      </c>
      <c r="I7365" s="1" t="s">
        <v>6820</v>
      </c>
      <c r="J7365" s="7">
        <f>MATCH(spotify_data[[#This Row],[artist_name]],spotify_data[artist_name],0)</f>
        <v>7222</v>
      </c>
      <c r="K7365">
        <v>52</v>
      </c>
      <c r="L7365" s="10">
        <f>spotify_data[[#This Row],[artist_popularity]]/100</f>
        <v>0.52</v>
      </c>
      <c r="M7365">
        <v>24023</v>
      </c>
      <c r="N7365" s="1" t="s">
        <v>23</v>
      </c>
      <c r="O7365" s="1" t="s">
        <v>6821</v>
      </c>
      <c r="P7365" s="1">
        <f>MATCH(spotify_data[[#This Row],[album_id]],spotify_data[album_id],0)</f>
        <v>7222</v>
      </c>
      <c r="Q7365" s="1" t="s">
        <v>6822</v>
      </c>
      <c r="R7365" s="2">
        <v>44750</v>
      </c>
      <c r="S7365" s="7">
        <f ca="1">+TODAY()-spotify_data[[#This Row],[Fecha lanzamiento Album]]</f>
        <v>1281</v>
      </c>
      <c r="T7365" s="7">
        <f ca="1">+spotify_data[[#This Row],[Antigüedad Album Dias]]/60</f>
        <v>21.35</v>
      </c>
      <c r="U7365" s="8">
        <f ca="1">spotify_data[[#This Row],[Antigüedad Album Meses]]/12</f>
        <v>1.7791666666666668</v>
      </c>
      <c r="V7365">
        <v>18</v>
      </c>
      <c r="W7365" s="1" t="s">
        <v>20</v>
      </c>
      <c r="X7365" s="1" t="str">
        <f>+IF(spotify_data[[#This Row],[album_type]]="album","Album",IF(spotify_data[[#This Row],[album_type]]="single","Single","Compilation"))</f>
        <v>Album</v>
      </c>
      <c r="Y7365">
        <v>144</v>
      </c>
    </row>
    <row r="7366" spans="1:25" x14ac:dyDescent="0.3">
      <c r="A7366" s="1" t="s">
        <v>7260</v>
      </c>
      <c r="B7366" s="1">
        <v>2859</v>
      </c>
      <c r="C7366" s="1" t="s">
        <v>7261</v>
      </c>
      <c r="D7366">
        <v>49</v>
      </c>
      <c r="E7366">
        <v>24</v>
      </c>
      <c r="F7366" s="10">
        <f>spotify_data[[#This Row],[track_popularity]]/100</f>
        <v>0.24</v>
      </c>
      <c r="G7366" s="9" t="b">
        <v>0</v>
      </c>
      <c r="H7366" s="1">
        <f>+IF(spotify_data[[#This Row],[explicit]]=FALSE,0,1)</f>
        <v>0</v>
      </c>
      <c r="I7366" s="1" t="s">
        <v>7219</v>
      </c>
      <c r="J7366" s="7">
        <f>MATCH(spotify_data[[#This Row],[artist_name]],spotify_data[artist_name],0)</f>
        <v>5607</v>
      </c>
      <c r="K7366">
        <v>49</v>
      </c>
      <c r="L7366" s="10">
        <f>spotify_data[[#This Row],[artist_popularity]]/100</f>
        <v>0.49</v>
      </c>
      <c r="M7366">
        <v>340022</v>
      </c>
      <c r="N7366" s="1" t="s">
        <v>23</v>
      </c>
      <c r="O7366" s="1" t="s">
        <v>7220</v>
      </c>
      <c r="P7366" s="1">
        <f>MATCH(spotify_data[[#This Row],[album_id]],spotify_data[album_id],0)</f>
        <v>5607</v>
      </c>
      <c r="Q7366" s="1" t="s">
        <v>7221</v>
      </c>
      <c r="R7366" s="2">
        <v>44659</v>
      </c>
      <c r="S7366" s="7">
        <f ca="1">+TODAY()-spotify_data[[#This Row],[Fecha lanzamiento Album]]</f>
        <v>1372</v>
      </c>
      <c r="T7366" s="7">
        <f ca="1">+spotify_data[[#This Row],[Antigüedad Album Dias]]/60</f>
        <v>22.866666666666667</v>
      </c>
      <c r="U7366" s="8">
        <f ca="1">spotify_data[[#This Row],[Antigüedad Album Meses]]/12</f>
        <v>1.9055555555555557</v>
      </c>
      <c r="V7366">
        <v>49</v>
      </c>
      <c r="W7366" s="1" t="s">
        <v>20</v>
      </c>
      <c r="X7366" s="1" t="str">
        <f>+IF(spotify_data[[#This Row],[album_type]]="album","Album",IF(spotify_data[[#This Row],[album_type]]="single","Single","Compilation"))</f>
        <v>Album</v>
      </c>
      <c r="Y7366">
        <v>64</v>
      </c>
    </row>
    <row r="7367" spans="1:25" x14ac:dyDescent="0.3">
      <c r="A7367" s="1" t="s">
        <v>7342</v>
      </c>
      <c r="B7367" s="1">
        <v>1975</v>
      </c>
      <c r="C7367" s="1" t="s">
        <v>7343</v>
      </c>
      <c r="D7367">
        <v>9</v>
      </c>
      <c r="E7367">
        <v>24</v>
      </c>
      <c r="F7367" s="10">
        <f>spotify_data[[#This Row],[track_popularity]]/100</f>
        <v>0.24</v>
      </c>
      <c r="G7367" s="9" t="b">
        <v>0</v>
      </c>
      <c r="H7367" s="1">
        <f>+IF(spotify_data[[#This Row],[explicit]]=FALSE,0,1)</f>
        <v>0</v>
      </c>
      <c r="I7367" s="1" t="s">
        <v>7344</v>
      </c>
      <c r="J7367" s="7">
        <f>MATCH(spotify_data[[#This Row],[artist_name]],spotify_data[artist_name],0)</f>
        <v>7366</v>
      </c>
      <c r="K7367">
        <v>40</v>
      </c>
      <c r="L7367" s="10">
        <f>spotify_data[[#This Row],[artist_popularity]]/100</f>
        <v>0.4</v>
      </c>
      <c r="M7367">
        <v>21585</v>
      </c>
      <c r="N7367" s="1" t="s">
        <v>4012</v>
      </c>
      <c r="O7367" s="1" t="s">
        <v>7345</v>
      </c>
      <c r="P7367" s="1">
        <f>MATCH(spotify_data[[#This Row],[album_id]],spotify_data[album_id],0)</f>
        <v>7366</v>
      </c>
      <c r="Q7367" s="1" t="s">
        <v>7346</v>
      </c>
      <c r="R7367" s="2">
        <v>44636</v>
      </c>
      <c r="S7367" s="7">
        <f ca="1">+TODAY()-spotify_data[[#This Row],[Fecha lanzamiento Album]]</f>
        <v>1395</v>
      </c>
      <c r="T7367" s="7">
        <f ca="1">+spotify_data[[#This Row],[Antigüedad Album Dias]]/60</f>
        <v>23.25</v>
      </c>
      <c r="U7367" s="8">
        <f ca="1">spotify_data[[#This Row],[Antigüedad Album Meses]]/12</f>
        <v>1.9375</v>
      </c>
      <c r="V7367">
        <v>59</v>
      </c>
      <c r="W7367" s="1" t="s">
        <v>1932</v>
      </c>
      <c r="X7367" s="1" t="str">
        <f>+IF(spotify_data[[#This Row],[album_type]]="album","Album",IF(spotify_data[[#This Row],[album_type]]="single","Single","Compilation"))</f>
        <v>Compilation</v>
      </c>
      <c r="Y7367">
        <v>203</v>
      </c>
    </row>
    <row r="7368" spans="1:25" x14ac:dyDescent="0.3">
      <c r="A7368" s="1" t="s">
        <v>8210</v>
      </c>
      <c r="B7368" s="1">
        <v>8179</v>
      </c>
      <c r="C7368" s="1" t="s">
        <v>8211</v>
      </c>
      <c r="D7368">
        <v>7</v>
      </c>
      <c r="E7368">
        <v>24</v>
      </c>
      <c r="F7368" s="10">
        <f>spotify_data[[#This Row],[track_popularity]]/100</f>
        <v>0.24</v>
      </c>
      <c r="G7368" s="9" t="b">
        <v>0</v>
      </c>
      <c r="H7368" s="1">
        <f>+IF(spotify_data[[#This Row],[explicit]]=FALSE,0,1)</f>
        <v>0</v>
      </c>
      <c r="I7368" s="1" t="s">
        <v>5897</v>
      </c>
      <c r="J7368" s="7">
        <f>MATCH(spotify_data[[#This Row],[artist_name]],spotify_data[artist_name],0)</f>
        <v>6944</v>
      </c>
      <c r="K7368">
        <v>30</v>
      </c>
      <c r="L7368" s="10">
        <f>spotify_data[[#This Row],[artist_popularity]]/100</f>
        <v>0.3</v>
      </c>
      <c r="M7368">
        <v>5448</v>
      </c>
      <c r="N7368" s="1" t="s">
        <v>5898</v>
      </c>
      <c r="O7368" s="1" t="s">
        <v>8212</v>
      </c>
      <c r="P7368" s="1">
        <f>MATCH(spotify_data[[#This Row],[album_id]],spotify_data[album_id],0)</f>
        <v>7367</v>
      </c>
      <c r="Q7368" s="1" t="s">
        <v>8213</v>
      </c>
      <c r="R7368" s="2">
        <v>44344</v>
      </c>
      <c r="S7368" s="7">
        <f ca="1">+TODAY()-spotify_data[[#This Row],[Fecha lanzamiento Album]]</f>
        <v>1687</v>
      </c>
      <c r="T7368" s="7">
        <f ca="1">+spotify_data[[#This Row],[Antigüedad Album Dias]]/60</f>
        <v>28.116666666666667</v>
      </c>
      <c r="U7368" s="8">
        <f ca="1">spotify_data[[#This Row],[Antigüedad Album Meses]]/12</f>
        <v>2.3430555555555554</v>
      </c>
      <c r="V7368">
        <v>11</v>
      </c>
      <c r="W7368" s="1" t="s">
        <v>20</v>
      </c>
      <c r="X7368" s="1" t="str">
        <f>+IF(spotify_data[[#This Row],[album_type]]="album","Album",IF(spotify_data[[#This Row],[album_type]]="single","Single","Compilation"))</f>
        <v>Album</v>
      </c>
      <c r="Y7368">
        <v>36</v>
      </c>
    </row>
    <row r="7369" spans="1:25" x14ac:dyDescent="0.3">
      <c r="A7369" s="1" t="s">
        <v>8217</v>
      </c>
      <c r="B7369" s="1">
        <v>12253</v>
      </c>
      <c r="C7369" s="1" t="s">
        <v>8213</v>
      </c>
      <c r="D7369">
        <v>1</v>
      </c>
      <c r="E7369">
        <v>24</v>
      </c>
      <c r="F7369" s="10">
        <f>spotify_data[[#This Row],[track_popularity]]/100</f>
        <v>0.24</v>
      </c>
      <c r="G7369" s="9" t="b">
        <v>0</v>
      </c>
      <c r="H7369" s="1">
        <f>+IF(spotify_data[[#This Row],[explicit]]=FALSE,0,1)</f>
        <v>0</v>
      </c>
      <c r="I7369" s="1" t="s">
        <v>5897</v>
      </c>
      <c r="J7369" s="7">
        <f>MATCH(spotify_data[[#This Row],[artist_name]],spotify_data[artist_name],0)</f>
        <v>6944</v>
      </c>
      <c r="K7369">
        <v>30</v>
      </c>
      <c r="L7369" s="10">
        <f>spotify_data[[#This Row],[artist_popularity]]/100</f>
        <v>0.3</v>
      </c>
      <c r="M7369">
        <v>5446</v>
      </c>
      <c r="N7369" s="1" t="s">
        <v>5898</v>
      </c>
      <c r="O7369" s="1" t="s">
        <v>8212</v>
      </c>
      <c r="P7369" s="1">
        <f>MATCH(spotify_data[[#This Row],[album_id]],spotify_data[album_id],0)</f>
        <v>7367</v>
      </c>
      <c r="Q7369" s="1" t="s">
        <v>8213</v>
      </c>
      <c r="R7369" s="2">
        <v>44344</v>
      </c>
      <c r="S7369" s="7">
        <f ca="1">+TODAY()-spotify_data[[#This Row],[Fecha lanzamiento Album]]</f>
        <v>1687</v>
      </c>
      <c r="T7369" s="7">
        <f ca="1">+spotify_data[[#This Row],[Antigüedad Album Dias]]/60</f>
        <v>28.116666666666667</v>
      </c>
      <c r="U7369" s="8">
        <f ca="1">spotify_data[[#This Row],[Antigüedad Album Meses]]/12</f>
        <v>2.3430555555555554</v>
      </c>
      <c r="V7369">
        <v>11</v>
      </c>
      <c r="W7369" s="1" t="s">
        <v>20</v>
      </c>
      <c r="X7369" s="1" t="str">
        <f>+IF(spotify_data[[#This Row],[album_type]]="album","Album",IF(spotify_data[[#This Row],[album_type]]="single","Single","Compilation"))</f>
        <v>Album</v>
      </c>
      <c r="Y7369">
        <v>107</v>
      </c>
    </row>
    <row r="7370" spans="1:25" x14ac:dyDescent="0.3">
      <c r="A7370" s="1" t="s">
        <v>8755</v>
      </c>
      <c r="B7370" s="1">
        <v>1556</v>
      </c>
      <c r="C7370" s="1" t="s">
        <v>8756</v>
      </c>
      <c r="D7370">
        <v>1</v>
      </c>
      <c r="E7370">
        <v>24</v>
      </c>
      <c r="F7370" s="10">
        <f>spotify_data[[#This Row],[track_popularity]]/100</f>
        <v>0.24</v>
      </c>
      <c r="G7370" s="9" t="b">
        <v>0</v>
      </c>
      <c r="H7370" s="1">
        <f>+IF(spotify_data[[#This Row],[explicit]]=FALSE,0,1)</f>
        <v>0</v>
      </c>
      <c r="I7370" s="1" t="s">
        <v>8757</v>
      </c>
      <c r="J7370" s="7">
        <f>MATCH(spotify_data[[#This Row],[artist_name]],spotify_data[artist_name],0)</f>
        <v>5173</v>
      </c>
      <c r="K7370">
        <v>40</v>
      </c>
      <c r="L7370" s="10">
        <f>spotify_data[[#This Row],[artist_popularity]]/100</f>
        <v>0.4</v>
      </c>
      <c r="M7370">
        <v>149030</v>
      </c>
      <c r="N7370" s="1" t="s">
        <v>8758</v>
      </c>
      <c r="O7370" s="1" t="s">
        <v>8759</v>
      </c>
      <c r="P7370" s="1">
        <f>MATCH(spotify_data[[#This Row],[album_id]],spotify_data[album_id],0)</f>
        <v>7369</v>
      </c>
      <c r="Q7370" s="1" t="s">
        <v>8756</v>
      </c>
      <c r="R7370" s="2">
        <v>44190</v>
      </c>
      <c r="S7370" s="7">
        <f ca="1">+TODAY()-spotify_data[[#This Row],[Fecha lanzamiento Album]]</f>
        <v>1841</v>
      </c>
      <c r="T7370" s="7">
        <f ca="1">+spotify_data[[#This Row],[Antigüedad Album Dias]]/60</f>
        <v>30.683333333333334</v>
      </c>
      <c r="U7370" s="8">
        <f ca="1">spotify_data[[#This Row],[Antigüedad Album Meses]]/12</f>
        <v>2.5569444444444445</v>
      </c>
      <c r="V7370">
        <v>1</v>
      </c>
      <c r="W7370" s="1" t="s">
        <v>21</v>
      </c>
      <c r="X7370" s="1" t="str">
        <f>+IF(spotify_data[[#This Row],[album_type]]="album","Album",IF(spotify_data[[#This Row],[album_type]]="single","Single","Compilation"))</f>
        <v>Single</v>
      </c>
      <c r="Y7370">
        <v>352</v>
      </c>
    </row>
    <row r="7371" spans="1:25" x14ac:dyDescent="0.3">
      <c r="A7371" s="1" t="s">
        <v>10753</v>
      </c>
      <c r="B7371" s="1">
        <v>3483</v>
      </c>
      <c r="C7371" s="1" t="s">
        <v>10754</v>
      </c>
      <c r="D7371">
        <v>10</v>
      </c>
      <c r="E7371">
        <v>24</v>
      </c>
      <c r="F7371" s="10">
        <f>spotify_data[[#This Row],[track_popularity]]/100</f>
        <v>0.24</v>
      </c>
      <c r="G7371" s="9" t="b">
        <v>1</v>
      </c>
      <c r="H7371" s="1">
        <f>+IF(spotify_data[[#This Row],[explicit]]=FALSE,0,1)</f>
        <v>1</v>
      </c>
      <c r="I7371" s="1" t="s">
        <v>4590</v>
      </c>
      <c r="J7371" s="7">
        <f>MATCH(spotify_data[[#This Row],[artist_name]],spotify_data[artist_name],0)</f>
        <v>3994</v>
      </c>
      <c r="K7371">
        <v>60</v>
      </c>
      <c r="L7371" s="10">
        <f>spotify_data[[#This Row],[artist_popularity]]/100</f>
        <v>0.6</v>
      </c>
      <c r="M7371">
        <v>644838</v>
      </c>
      <c r="N7371" s="1" t="s">
        <v>23</v>
      </c>
      <c r="O7371" s="1" t="s">
        <v>10738</v>
      </c>
      <c r="P7371" s="1">
        <f>MATCH(spotify_data[[#This Row],[album_id]],spotify_data[album_id],0)</f>
        <v>6325</v>
      </c>
      <c r="Q7371" s="1" t="s">
        <v>10739</v>
      </c>
      <c r="R7371" s="2">
        <v>43658</v>
      </c>
      <c r="S7371" s="7">
        <f ca="1">+TODAY()-spotify_data[[#This Row],[Fecha lanzamiento Album]]</f>
        <v>2373</v>
      </c>
      <c r="T7371" s="7">
        <f ca="1">+spotify_data[[#This Row],[Antigüedad Album Dias]]/60</f>
        <v>39.549999999999997</v>
      </c>
      <c r="U7371" s="8">
        <f ca="1">spotify_data[[#This Row],[Antigüedad Album Meses]]/12</f>
        <v>3.2958333333333329</v>
      </c>
      <c r="V7371">
        <v>10</v>
      </c>
      <c r="W7371" s="1" t="s">
        <v>20</v>
      </c>
      <c r="X7371" s="1" t="str">
        <f>+IF(spotify_data[[#This Row],[album_type]]="album","Album",IF(spotify_data[[#This Row],[album_type]]="single","Single","Compilation"))</f>
        <v>Album</v>
      </c>
      <c r="Y7371">
        <v>466</v>
      </c>
    </row>
    <row r="7372" spans="1:25" x14ac:dyDescent="0.3">
      <c r="A7372" s="1" t="s">
        <v>11058</v>
      </c>
      <c r="B7372" s="1">
        <v>6017</v>
      </c>
      <c r="C7372" s="1" t="s">
        <v>11059</v>
      </c>
      <c r="D7372">
        <v>8</v>
      </c>
      <c r="E7372">
        <v>24</v>
      </c>
      <c r="F7372" s="10">
        <f>spotify_data[[#This Row],[track_popularity]]/100</f>
        <v>0.24</v>
      </c>
      <c r="G7372" s="9" t="b">
        <v>0</v>
      </c>
      <c r="H7372" s="1">
        <f>+IF(spotify_data[[#This Row],[explicit]]=FALSE,0,1)</f>
        <v>0</v>
      </c>
      <c r="I7372" s="1" t="s">
        <v>8757</v>
      </c>
      <c r="J7372" s="7">
        <f>MATCH(spotify_data[[#This Row],[artist_name]],spotify_data[artist_name],0)</f>
        <v>5173</v>
      </c>
      <c r="K7372">
        <v>40</v>
      </c>
      <c r="L7372" s="10">
        <f>spotify_data[[#This Row],[artist_popularity]]/100</f>
        <v>0.4</v>
      </c>
      <c r="M7372">
        <v>149030</v>
      </c>
      <c r="N7372" s="1" t="s">
        <v>8758</v>
      </c>
      <c r="O7372" s="1" t="s">
        <v>11060</v>
      </c>
      <c r="P7372" s="1">
        <f>MATCH(spotify_data[[#This Row],[album_id]],spotify_data[album_id],0)</f>
        <v>5173</v>
      </c>
      <c r="Q7372" s="1" t="s">
        <v>11061</v>
      </c>
      <c r="R7372" s="2">
        <v>43574</v>
      </c>
      <c r="S7372" s="7">
        <f ca="1">+TODAY()-spotify_data[[#This Row],[Fecha lanzamiento Album]]</f>
        <v>2457</v>
      </c>
      <c r="T7372" s="7">
        <f ca="1">+spotify_data[[#This Row],[Antigüedad Album Dias]]/60</f>
        <v>40.950000000000003</v>
      </c>
      <c r="U7372" s="8">
        <f ca="1">spotify_data[[#This Row],[Antigüedad Album Meses]]/12</f>
        <v>3.4125000000000001</v>
      </c>
      <c r="V7372">
        <v>13</v>
      </c>
      <c r="W7372" s="1" t="s">
        <v>20</v>
      </c>
      <c r="X7372" s="1" t="str">
        <f>+IF(spotify_data[[#This Row],[album_type]]="album","Album",IF(spotify_data[[#This Row],[album_type]]="single","Single","Compilation"))</f>
        <v>Album</v>
      </c>
      <c r="Y7372">
        <v>229</v>
      </c>
    </row>
    <row r="7373" spans="1:25" x14ac:dyDescent="0.3">
      <c r="A7373" s="1" t="s">
        <v>11088</v>
      </c>
      <c r="B7373" s="1">
        <v>132</v>
      </c>
      <c r="C7373" s="1" t="s">
        <v>11089</v>
      </c>
      <c r="D7373">
        <v>5</v>
      </c>
      <c r="E7373">
        <v>24</v>
      </c>
      <c r="F7373" s="10">
        <f>spotify_data[[#This Row],[track_popularity]]/100</f>
        <v>0.24</v>
      </c>
      <c r="G7373" s="9" t="b">
        <v>0</v>
      </c>
      <c r="H7373" s="1">
        <f>+IF(spotify_data[[#This Row],[explicit]]=FALSE,0,1)</f>
        <v>0</v>
      </c>
      <c r="I7373" s="1" t="s">
        <v>8757</v>
      </c>
      <c r="J7373" s="7">
        <f>MATCH(spotify_data[[#This Row],[artist_name]],spotify_data[artist_name],0)</f>
        <v>5173</v>
      </c>
      <c r="K7373">
        <v>40</v>
      </c>
      <c r="L7373" s="10">
        <f>spotify_data[[#This Row],[artist_popularity]]/100</f>
        <v>0.4</v>
      </c>
      <c r="M7373">
        <v>149035</v>
      </c>
      <c r="N7373" s="1" t="s">
        <v>8758</v>
      </c>
      <c r="O7373" s="1" t="s">
        <v>11060</v>
      </c>
      <c r="P7373" s="1">
        <f>MATCH(spotify_data[[#This Row],[album_id]],spotify_data[album_id],0)</f>
        <v>5173</v>
      </c>
      <c r="Q7373" s="1" t="s">
        <v>11061</v>
      </c>
      <c r="R7373" s="2">
        <v>43574</v>
      </c>
      <c r="S7373" s="7">
        <f ca="1">+TODAY()-spotify_data[[#This Row],[Fecha lanzamiento Album]]</f>
        <v>2457</v>
      </c>
      <c r="T7373" s="7">
        <f ca="1">+spotify_data[[#This Row],[Antigüedad Album Dias]]/60</f>
        <v>40.950000000000003</v>
      </c>
      <c r="U7373" s="8">
        <f ca="1">spotify_data[[#This Row],[Antigüedad Album Meses]]/12</f>
        <v>3.4125000000000001</v>
      </c>
      <c r="V7373">
        <v>13</v>
      </c>
      <c r="W7373" s="1" t="s">
        <v>20</v>
      </c>
      <c r="X7373" s="1" t="str">
        <f>+IF(spotify_data[[#This Row],[album_type]]="album","Album",IF(spotify_data[[#This Row],[album_type]]="single","Single","Compilation"))</f>
        <v>Album</v>
      </c>
      <c r="Y7373">
        <v>401</v>
      </c>
    </row>
    <row r="7374" spans="1:25" x14ac:dyDescent="0.3">
      <c r="A7374" s="1" t="s">
        <v>11192</v>
      </c>
      <c r="B7374" s="1">
        <v>3742</v>
      </c>
      <c r="C7374" s="1" t="s">
        <v>11193</v>
      </c>
      <c r="D7374">
        <v>3</v>
      </c>
      <c r="E7374">
        <v>24</v>
      </c>
      <c r="F7374" s="10">
        <f>spotify_data[[#This Row],[track_popularity]]/100</f>
        <v>0.24</v>
      </c>
      <c r="G7374" s="9" t="b">
        <v>0</v>
      </c>
      <c r="H7374" s="1">
        <f>+IF(spotify_data[[#This Row],[explicit]]=FALSE,0,1)</f>
        <v>0</v>
      </c>
      <c r="I7374" s="1" t="s">
        <v>11189</v>
      </c>
      <c r="J7374" s="7">
        <f>MATCH(spotify_data[[#This Row],[artist_name]],spotify_data[artist_name],0)</f>
        <v>6517</v>
      </c>
      <c r="K7374">
        <v>52</v>
      </c>
      <c r="L7374" s="10">
        <f>spotify_data[[#This Row],[artist_popularity]]/100</f>
        <v>0.52</v>
      </c>
      <c r="M7374">
        <v>84908</v>
      </c>
      <c r="N7374" s="1" t="s">
        <v>4495</v>
      </c>
      <c r="O7374" s="1" t="s">
        <v>11190</v>
      </c>
      <c r="P7374" s="1">
        <f>MATCH(spotify_data[[#This Row],[album_id]],spotify_data[album_id],0)</f>
        <v>6517</v>
      </c>
      <c r="Q7374" s="1" t="s">
        <v>11191</v>
      </c>
      <c r="R7374" s="2">
        <v>43551</v>
      </c>
      <c r="S7374" s="7">
        <f ca="1">+TODAY()-spotify_data[[#This Row],[Fecha lanzamiento Album]]</f>
        <v>2480</v>
      </c>
      <c r="T7374" s="7">
        <f ca="1">+spotify_data[[#This Row],[Antigüedad Album Dias]]/60</f>
        <v>41.333333333333336</v>
      </c>
      <c r="U7374" s="8">
        <f ca="1">spotify_data[[#This Row],[Antigüedad Album Meses]]/12</f>
        <v>3.4444444444444446</v>
      </c>
      <c r="V7374">
        <v>25</v>
      </c>
      <c r="W7374" s="1" t="s">
        <v>20</v>
      </c>
      <c r="X7374" s="1" t="str">
        <f>+IF(spotify_data[[#This Row],[album_type]]="album","Album",IF(spotify_data[[#This Row],[album_type]]="single","Single","Compilation"))</f>
        <v>Album</v>
      </c>
      <c r="Y7374">
        <v>252</v>
      </c>
    </row>
    <row r="7375" spans="1:25" x14ac:dyDescent="0.3">
      <c r="A7375" s="1" t="s">
        <v>11813</v>
      </c>
      <c r="B7375" s="1">
        <v>6754</v>
      </c>
      <c r="C7375" s="1" t="s">
        <v>5632</v>
      </c>
      <c r="D7375">
        <v>2</v>
      </c>
      <c r="E7375">
        <v>24</v>
      </c>
      <c r="F7375" s="10">
        <f>spotify_data[[#This Row],[track_popularity]]/100</f>
        <v>0.24</v>
      </c>
      <c r="G7375" s="9" t="b">
        <v>0</v>
      </c>
      <c r="H7375" s="1">
        <f>+IF(spotify_data[[#This Row],[explicit]]=FALSE,0,1)</f>
        <v>0</v>
      </c>
      <c r="I7375" s="1" t="s">
        <v>11814</v>
      </c>
      <c r="J7375" s="7">
        <f>MATCH(spotify_data[[#This Row],[artist_name]],spotify_data[artist_name],0)</f>
        <v>7374</v>
      </c>
      <c r="K7375">
        <v>52</v>
      </c>
      <c r="L7375" s="10">
        <f>spotify_data[[#This Row],[artist_popularity]]/100</f>
        <v>0.52</v>
      </c>
      <c r="M7375">
        <v>1677266</v>
      </c>
      <c r="N7375" s="1" t="s">
        <v>23</v>
      </c>
      <c r="O7375" s="1" t="s">
        <v>11815</v>
      </c>
      <c r="P7375" s="1">
        <f>MATCH(spotify_data[[#This Row],[album_id]],spotify_data[album_id],0)</f>
        <v>7374</v>
      </c>
      <c r="Q7375" s="1" t="s">
        <v>11816</v>
      </c>
      <c r="R7375" s="2">
        <v>43385</v>
      </c>
      <c r="S7375" s="7">
        <f ca="1">+TODAY()-spotify_data[[#This Row],[Fecha lanzamiento Album]]</f>
        <v>2646</v>
      </c>
      <c r="T7375" s="7">
        <f ca="1">+spotify_data[[#This Row],[Antigüedad Album Dias]]/60</f>
        <v>44.1</v>
      </c>
      <c r="U7375" s="8">
        <f ca="1">spotify_data[[#This Row],[Antigüedad Album Meses]]/12</f>
        <v>3.6750000000000003</v>
      </c>
      <c r="V7375">
        <v>4</v>
      </c>
      <c r="W7375" s="1" t="s">
        <v>21</v>
      </c>
      <c r="X7375" s="1" t="str">
        <f>+IF(spotify_data[[#This Row],[album_type]]="album","Album",IF(spotify_data[[#This Row],[album_type]]="single","Single","Compilation"))</f>
        <v>Single</v>
      </c>
      <c r="Y7375">
        <v>24</v>
      </c>
    </row>
    <row r="7376" spans="1:25" x14ac:dyDescent="0.3">
      <c r="A7376" s="1" t="s">
        <v>12001</v>
      </c>
      <c r="B7376" s="1">
        <v>2861</v>
      </c>
      <c r="C7376" s="1" t="s">
        <v>12002</v>
      </c>
      <c r="D7376">
        <v>2</v>
      </c>
      <c r="E7376">
        <v>24</v>
      </c>
      <c r="F7376" s="10">
        <f>spotify_data[[#This Row],[track_popularity]]/100</f>
        <v>0.24</v>
      </c>
      <c r="G7376" s="9" t="b">
        <v>1</v>
      </c>
      <c r="H7376" s="1">
        <f>+IF(spotify_data[[#This Row],[explicit]]=FALSE,0,1)</f>
        <v>1</v>
      </c>
      <c r="I7376" s="1" t="s">
        <v>9144</v>
      </c>
      <c r="J7376" s="7">
        <f>MATCH(spotify_data[[#This Row],[artist_name]],spotify_data[artist_name],0)</f>
        <v>7375</v>
      </c>
      <c r="K7376">
        <v>57</v>
      </c>
      <c r="L7376" s="10">
        <f>spotify_data[[#This Row],[artist_popularity]]/100</f>
        <v>0.56999999999999995</v>
      </c>
      <c r="M7376">
        <v>837063</v>
      </c>
      <c r="N7376" s="1" t="s">
        <v>9145</v>
      </c>
      <c r="O7376" s="1" t="s">
        <v>12003</v>
      </c>
      <c r="P7376" s="1">
        <f>MATCH(spotify_data[[#This Row],[album_id]],spotify_data[album_id],0)</f>
        <v>7375</v>
      </c>
      <c r="Q7376" s="1" t="s">
        <v>12004</v>
      </c>
      <c r="R7376" s="2">
        <v>43343</v>
      </c>
      <c r="S7376" s="7">
        <f ca="1">+TODAY()-spotify_data[[#This Row],[Fecha lanzamiento Album]]</f>
        <v>2688</v>
      </c>
      <c r="T7376" s="7">
        <f ca="1">+spotify_data[[#This Row],[Antigüedad Album Dias]]/60</f>
        <v>44.8</v>
      </c>
      <c r="U7376" s="8">
        <f ca="1">spotify_data[[#This Row],[Antigüedad Album Meses]]/12</f>
        <v>3.7333333333333329</v>
      </c>
      <c r="V7376">
        <v>12</v>
      </c>
      <c r="W7376" s="1" t="s">
        <v>20</v>
      </c>
      <c r="X7376" s="1" t="str">
        <f>+IF(spotify_data[[#This Row],[album_type]]="album","Album",IF(spotify_data[[#This Row],[album_type]]="single","Single","Compilation"))</f>
        <v>Album</v>
      </c>
      <c r="Y7376">
        <v>381</v>
      </c>
    </row>
    <row r="7377" spans="1:25" x14ac:dyDescent="0.3">
      <c r="A7377" s="1" t="s">
        <v>12129</v>
      </c>
      <c r="B7377" s="1">
        <v>726</v>
      </c>
      <c r="C7377" s="1" t="s">
        <v>12130</v>
      </c>
      <c r="D7377">
        <v>8</v>
      </c>
      <c r="E7377">
        <v>24</v>
      </c>
      <c r="F7377" s="10">
        <f>spotify_data[[#This Row],[track_popularity]]/100</f>
        <v>0.24</v>
      </c>
      <c r="G7377" s="9" t="b">
        <v>0</v>
      </c>
      <c r="H7377" s="1">
        <f>+IF(spotify_data[[#This Row],[explicit]]=FALSE,0,1)</f>
        <v>0</v>
      </c>
      <c r="I7377" s="1" t="s">
        <v>12117</v>
      </c>
      <c r="J7377" s="7">
        <f>MATCH(spotify_data[[#This Row],[artist_name]],spotify_data[artist_name],0)</f>
        <v>7122</v>
      </c>
      <c r="K7377">
        <v>49</v>
      </c>
      <c r="L7377" s="10">
        <f>spotify_data[[#This Row],[artist_popularity]]/100</f>
        <v>0.49</v>
      </c>
      <c r="M7377">
        <v>46586</v>
      </c>
      <c r="N7377" s="1" t="s">
        <v>12118</v>
      </c>
      <c r="O7377" s="1" t="s">
        <v>12119</v>
      </c>
      <c r="P7377" s="1">
        <f>MATCH(spotify_data[[#This Row],[album_id]],spotify_data[album_id],0)</f>
        <v>7122</v>
      </c>
      <c r="Q7377" s="1" t="s">
        <v>12120</v>
      </c>
      <c r="R7377" s="2">
        <v>43322</v>
      </c>
      <c r="S7377" s="7">
        <f ca="1">+TODAY()-spotify_data[[#This Row],[Fecha lanzamiento Album]]</f>
        <v>2709</v>
      </c>
      <c r="T7377" s="7">
        <f ca="1">+spotify_data[[#This Row],[Antigüedad Album Dias]]/60</f>
        <v>45.15</v>
      </c>
      <c r="U7377" s="8">
        <f ca="1">spotify_data[[#This Row],[Antigüedad Album Meses]]/12</f>
        <v>3.7624999999999997</v>
      </c>
      <c r="V7377">
        <v>23</v>
      </c>
      <c r="W7377" s="1" t="s">
        <v>20</v>
      </c>
      <c r="X7377" s="1" t="str">
        <f>+IF(spotify_data[[#This Row],[album_type]]="album","Album",IF(spotify_data[[#This Row],[album_type]]="single","Single","Compilation"))</f>
        <v>Album</v>
      </c>
      <c r="Y7377">
        <v>192</v>
      </c>
    </row>
    <row r="7378" spans="1:25" x14ac:dyDescent="0.3">
      <c r="A7378" s="1" t="s">
        <v>12559</v>
      </c>
      <c r="B7378" s="1">
        <v>4272</v>
      </c>
      <c r="C7378" s="1" t="s">
        <v>12560</v>
      </c>
      <c r="D7378">
        <v>1</v>
      </c>
      <c r="E7378">
        <v>24</v>
      </c>
      <c r="F7378" s="10">
        <f>spotify_data[[#This Row],[track_popularity]]/100</f>
        <v>0.24</v>
      </c>
      <c r="G7378" s="9" t="b">
        <v>0</v>
      </c>
      <c r="H7378" s="1">
        <f>+IF(spotify_data[[#This Row],[explicit]]=FALSE,0,1)</f>
        <v>0</v>
      </c>
      <c r="I7378" s="1" t="s">
        <v>12561</v>
      </c>
      <c r="J7378" s="7">
        <f>MATCH(spotify_data[[#This Row],[artist_name]],spotify_data[artist_name],0)</f>
        <v>6636</v>
      </c>
      <c r="K7378">
        <v>40</v>
      </c>
      <c r="L7378" s="10">
        <f>spotify_data[[#This Row],[artist_popularity]]/100</f>
        <v>0.4</v>
      </c>
      <c r="M7378">
        <v>24204</v>
      </c>
      <c r="N7378" s="1" t="s">
        <v>23</v>
      </c>
      <c r="O7378" s="1" t="s">
        <v>12562</v>
      </c>
      <c r="P7378" s="1">
        <f>MATCH(spotify_data[[#This Row],[album_id]],spotify_data[album_id],0)</f>
        <v>7377</v>
      </c>
      <c r="Q7378" s="1" t="s">
        <v>12563</v>
      </c>
      <c r="R7378" s="2">
        <v>43203</v>
      </c>
      <c r="S7378" s="7">
        <f ca="1">+TODAY()-spotify_data[[#This Row],[Fecha lanzamiento Album]]</f>
        <v>2828</v>
      </c>
      <c r="T7378" s="7">
        <f ca="1">+spotify_data[[#This Row],[Antigüedad Album Dias]]/60</f>
        <v>47.133333333333333</v>
      </c>
      <c r="U7378" s="8">
        <f ca="1">spotify_data[[#This Row],[Antigüedad Album Meses]]/12</f>
        <v>3.9277777777777776</v>
      </c>
      <c r="V7378">
        <v>22</v>
      </c>
      <c r="W7378" s="1" t="s">
        <v>20</v>
      </c>
      <c r="X7378" s="1" t="str">
        <f>+IF(spotify_data[[#This Row],[album_type]]="album","Album",IF(spotify_data[[#This Row],[album_type]]="single","Single","Compilation"))</f>
        <v>Album</v>
      </c>
      <c r="Y7378">
        <v>118</v>
      </c>
    </row>
    <row r="7379" spans="1:25" x14ac:dyDescent="0.3">
      <c r="A7379" s="1" t="s">
        <v>12805</v>
      </c>
      <c r="B7379" s="1">
        <v>7867</v>
      </c>
      <c r="C7379" s="1" t="s">
        <v>12806</v>
      </c>
      <c r="D7379">
        <v>1</v>
      </c>
      <c r="E7379">
        <v>24</v>
      </c>
      <c r="F7379" s="10">
        <f>spotify_data[[#This Row],[track_popularity]]/100</f>
        <v>0.24</v>
      </c>
      <c r="G7379" s="9" t="b">
        <v>1</v>
      </c>
      <c r="H7379" s="1">
        <f>+IF(spotify_data[[#This Row],[explicit]]=FALSE,0,1)</f>
        <v>1</v>
      </c>
      <c r="I7379" s="1" t="s">
        <v>12807</v>
      </c>
      <c r="J7379" s="7">
        <f>MATCH(spotify_data[[#This Row],[artist_name]],spotify_data[artist_name],0)</f>
        <v>7378</v>
      </c>
      <c r="K7379">
        <v>47</v>
      </c>
      <c r="L7379" s="10">
        <f>spotify_data[[#This Row],[artist_popularity]]/100</f>
        <v>0.47</v>
      </c>
      <c r="M7379">
        <v>307529</v>
      </c>
      <c r="N7379" s="1" t="s">
        <v>23</v>
      </c>
      <c r="O7379" s="1" t="s">
        <v>12808</v>
      </c>
      <c r="P7379" s="1">
        <f>MATCH(spotify_data[[#This Row],[album_id]],spotify_data[album_id],0)</f>
        <v>7378</v>
      </c>
      <c r="Q7379" s="1" t="s">
        <v>12806</v>
      </c>
      <c r="R7379" s="2">
        <v>43120</v>
      </c>
      <c r="S7379" s="7">
        <f ca="1">+TODAY()-spotify_data[[#This Row],[Fecha lanzamiento Album]]</f>
        <v>2911</v>
      </c>
      <c r="T7379" s="7">
        <f ca="1">+spotify_data[[#This Row],[Antigüedad Album Dias]]/60</f>
        <v>48.516666666666666</v>
      </c>
      <c r="U7379" s="8">
        <f ca="1">spotify_data[[#This Row],[Antigüedad Album Meses]]/12</f>
        <v>4.0430555555555552</v>
      </c>
      <c r="V7379">
        <v>1</v>
      </c>
      <c r="W7379" s="1" t="s">
        <v>21</v>
      </c>
      <c r="X7379" s="1" t="str">
        <f>+IF(spotify_data[[#This Row],[album_type]]="album","Album",IF(spotify_data[[#This Row],[album_type]]="single","Single","Compilation"))</f>
        <v>Single</v>
      </c>
      <c r="Y7379">
        <v>255</v>
      </c>
    </row>
    <row r="7380" spans="1:25" x14ac:dyDescent="0.3">
      <c r="A7380" s="1" t="s">
        <v>13063</v>
      </c>
      <c r="B7380" s="1">
        <v>6537</v>
      </c>
      <c r="C7380" s="1" t="s">
        <v>13064</v>
      </c>
      <c r="D7380">
        <v>37</v>
      </c>
      <c r="E7380">
        <v>24</v>
      </c>
      <c r="F7380" s="10">
        <f>spotify_data[[#This Row],[track_popularity]]/100</f>
        <v>0.24</v>
      </c>
      <c r="G7380" s="9" t="b">
        <v>0</v>
      </c>
      <c r="H7380" s="1">
        <f>+IF(spotify_data[[#This Row],[explicit]]=FALSE,0,1)</f>
        <v>0</v>
      </c>
      <c r="I7380" s="1" t="s">
        <v>318</v>
      </c>
      <c r="J7380" s="7">
        <f>MATCH(spotify_data[[#This Row],[artist_name]],spotify_data[artist_name],0)</f>
        <v>2</v>
      </c>
      <c r="K7380">
        <v>100</v>
      </c>
      <c r="L7380" s="10">
        <f>spotify_data[[#This Row],[artist_popularity]]/100</f>
        <v>1</v>
      </c>
      <c r="M7380">
        <v>145443567</v>
      </c>
      <c r="N7380" s="1" t="s">
        <v>319</v>
      </c>
      <c r="O7380" s="1" t="s">
        <v>13053</v>
      </c>
      <c r="P7380" s="1">
        <f>MATCH(spotify_data[[#This Row],[album_id]],spotify_data[album_id],0)</f>
        <v>527</v>
      </c>
      <c r="Q7380" s="1" t="s">
        <v>13054</v>
      </c>
      <c r="R7380" s="2">
        <v>43048</v>
      </c>
      <c r="S7380" s="7">
        <f ca="1">+TODAY()-spotify_data[[#This Row],[Fecha lanzamiento Album]]</f>
        <v>2983</v>
      </c>
      <c r="T7380" s="7">
        <f ca="1">+spotify_data[[#This Row],[Antigüedad Album Dias]]/60</f>
        <v>49.716666666666669</v>
      </c>
      <c r="U7380" s="8">
        <f ca="1">spotify_data[[#This Row],[Antigüedad Album Meses]]/12</f>
        <v>4.1430555555555557</v>
      </c>
      <c r="V7380">
        <v>46</v>
      </c>
      <c r="W7380" s="1" t="s">
        <v>20</v>
      </c>
      <c r="X7380" s="1" t="str">
        <f>+IF(spotify_data[[#This Row],[album_type]]="album","Album",IF(spotify_data[[#This Row],[album_type]]="single","Single","Compilation"))</f>
        <v>Album</v>
      </c>
      <c r="Y7380">
        <v>418</v>
      </c>
    </row>
    <row r="7381" spans="1:25" x14ac:dyDescent="0.3">
      <c r="A7381" s="1" t="s">
        <v>13065</v>
      </c>
      <c r="B7381" s="1">
        <v>2570</v>
      </c>
      <c r="C7381" s="1" t="s">
        <v>13066</v>
      </c>
      <c r="D7381">
        <v>20</v>
      </c>
      <c r="E7381">
        <v>24</v>
      </c>
      <c r="F7381" s="10">
        <f>spotify_data[[#This Row],[track_popularity]]/100</f>
        <v>0.24</v>
      </c>
      <c r="G7381" s="9" t="b">
        <v>0</v>
      </c>
      <c r="H7381" s="1">
        <f>+IF(spotify_data[[#This Row],[explicit]]=FALSE,0,1)</f>
        <v>0</v>
      </c>
      <c r="I7381" s="1" t="s">
        <v>318</v>
      </c>
      <c r="J7381" s="7">
        <f>MATCH(spotify_data[[#This Row],[artist_name]],spotify_data[artist_name],0)</f>
        <v>2</v>
      </c>
      <c r="K7381">
        <v>100</v>
      </c>
      <c r="L7381" s="10">
        <f>spotify_data[[#This Row],[artist_popularity]]/100</f>
        <v>1</v>
      </c>
      <c r="M7381">
        <v>145396321</v>
      </c>
      <c r="N7381" s="1" t="s">
        <v>319</v>
      </c>
      <c r="O7381" s="1" t="s">
        <v>13053</v>
      </c>
      <c r="P7381" s="1">
        <f>MATCH(spotify_data[[#This Row],[album_id]],spotify_data[album_id],0)</f>
        <v>527</v>
      </c>
      <c r="Q7381" s="1" t="s">
        <v>13054</v>
      </c>
      <c r="R7381" s="2">
        <v>43048</v>
      </c>
      <c r="S7381" s="7">
        <f ca="1">+TODAY()-spotify_data[[#This Row],[Fecha lanzamiento Album]]</f>
        <v>2983</v>
      </c>
      <c r="T7381" s="7">
        <f ca="1">+spotify_data[[#This Row],[Antigüedad Album Dias]]/60</f>
        <v>49.716666666666669</v>
      </c>
      <c r="U7381" s="8">
        <f ca="1">spotify_data[[#This Row],[Antigüedad Album Meses]]/12</f>
        <v>4.1430555555555557</v>
      </c>
      <c r="V7381">
        <v>46</v>
      </c>
      <c r="W7381" s="1" t="s">
        <v>20</v>
      </c>
      <c r="X7381" s="1" t="str">
        <f>+IF(spotify_data[[#This Row],[album_type]]="album","Album",IF(spotify_data[[#This Row],[album_type]]="single","Single","Compilation"))</f>
        <v>Album</v>
      </c>
      <c r="Y7381">
        <v>404</v>
      </c>
    </row>
    <row r="7382" spans="1:25" x14ac:dyDescent="0.3">
      <c r="A7382" s="1" t="s">
        <v>13080</v>
      </c>
      <c r="B7382" s="1">
        <v>4769</v>
      </c>
      <c r="C7382" s="1" t="s">
        <v>13081</v>
      </c>
      <c r="D7382">
        <v>40</v>
      </c>
      <c r="E7382">
        <v>24</v>
      </c>
      <c r="F7382" s="10">
        <f>spotify_data[[#This Row],[track_popularity]]/100</f>
        <v>0.24</v>
      </c>
      <c r="G7382" s="9" t="b">
        <v>0</v>
      </c>
      <c r="H7382" s="1">
        <f>+IF(spotify_data[[#This Row],[explicit]]=FALSE,0,1)</f>
        <v>0</v>
      </c>
      <c r="I7382" s="1" t="s">
        <v>318</v>
      </c>
      <c r="J7382" s="7">
        <f>MATCH(spotify_data[[#This Row],[artist_name]],spotify_data[artist_name],0)</f>
        <v>2</v>
      </c>
      <c r="K7382">
        <v>100</v>
      </c>
      <c r="L7382" s="10">
        <f>spotify_data[[#This Row],[artist_popularity]]/100</f>
        <v>1</v>
      </c>
      <c r="M7382">
        <v>145489371</v>
      </c>
      <c r="N7382" s="1" t="s">
        <v>319</v>
      </c>
      <c r="O7382" s="1" t="s">
        <v>13053</v>
      </c>
      <c r="P7382" s="1">
        <f>MATCH(spotify_data[[#This Row],[album_id]],spotify_data[album_id],0)</f>
        <v>527</v>
      </c>
      <c r="Q7382" s="1" t="s">
        <v>13054</v>
      </c>
      <c r="R7382" s="2">
        <v>43048</v>
      </c>
      <c r="S7382" s="7">
        <f ca="1">+TODAY()-spotify_data[[#This Row],[Fecha lanzamiento Album]]</f>
        <v>2983</v>
      </c>
      <c r="T7382" s="7">
        <f ca="1">+spotify_data[[#This Row],[Antigüedad Album Dias]]/60</f>
        <v>49.716666666666669</v>
      </c>
      <c r="U7382" s="8">
        <f ca="1">spotify_data[[#This Row],[Antigüedad Album Meses]]/12</f>
        <v>4.1430555555555557</v>
      </c>
      <c r="V7382">
        <v>46</v>
      </c>
      <c r="W7382" s="1" t="s">
        <v>20</v>
      </c>
      <c r="X7382" s="1" t="str">
        <f>+IF(spotify_data[[#This Row],[album_type]]="album","Album",IF(spotify_data[[#This Row],[album_type]]="single","Single","Compilation"))</f>
        <v>Album</v>
      </c>
      <c r="Y7382">
        <v>426</v>
      </c>
    </row>
    <row r="7383" spans="1:25" x14ac:dyDescent="0.3">
      <c r="A7383" s="1" t="s">
        <v>13094</v>
      </c>
      <c r="B7383" s="1">
        <v>7857</v>
      </c>
      <c r="C7383" s="1" t="s">
        <v>13095</v>
      </c>
      <c r="D7383">
        <v>32</v>
      </c>
      <c r="E7383">
        <v>24</v>
      </c>
      <c r="F7383" s="10">
        <f>spotify_data[[#This Row],[track_popularity]]/100</f>
        <v>0.24</v>
      </c>
      <c r="G7383" s="9" t="b">
        <v>0</v>
      </c>
      <c r="H7383" s="1">
        <f>+IF(spotify_data[[#This Row],[explicit]]=FALSE,0,1)</f>
        <v>0</v>
      </c>
      <c r="I7383" s="1" t="s">
        <v>318</v>
      </c>
      <c r="J7383" s="7">
        <f>MATCH(spotify_data[[#This Row],[artist_name]],spotify_data[artist_name],0)</f>
        <v>2</v>
      </c>
      <c r="K7383">
        <v>100</v>
      </c>
      <c r="L7383" s="10">
        <f>spotify_data[[#This Row],[artist_popularity]]/100</f>
        <v>1</v>
      </c>
      <c r="M7383">
        <v>145489371</v>
      </c>
      <c r="N7383" s="1" t="s">
        <v>319</v>
      </c>
      <c r="O7383" s="1" t="s">
        <v>13053</v>
      </c>
      <c r="P7383" s="1">
        <f>MATCH(spotify_data[[#This Row],[album_id]],spotify_data[album_id],0)</f>
        <v>527</v>
      </c>
      <c r="Q7383" s="1" t="s">
        <v>13054</v>
      </c>
      <c r="R7383" s="2">
        <v>43048</v>
      </c>
      <c r="S7383" s="7">
        <f ca="1">+TODAY()-spotify_data[[#This Row],[Fecha lanzamiento Album]]</f>
        <v>2983</v>
      </c>
      <c r="T7383" s="7">
        <f ca="1">+spotify_data[[#This Row],[Antigüedad Album Dias]]/60</f>
        <v>49.716666666666669</v>
      </c>
      <c r="U7383" s="8">
        <f ca="1">spotify_data[[#This Row],[Antigüedad Album Meses]]/12</f>
        <v>4.1430555555555557</v>
      </c>
      <c r="V7383">
        <v>46</v>
      </c>
      <c r="W7383" s="1" t="s">
        <v>20</v>
      </c>
      <c r="X7383" s="1" t="str">
        <f>+IF(spotify_data[[#This Row],[album_type]]="album","Album",IF(spotify_data[[#This Row],[album_type]]="single","Single","Compilation"))</f>
        <v>Album</v>
      </c>
      <c r="Y7383">
        <v>343</v>
      </c>
    </row>
    <row r="7384" spans="1:25" x14ac:dyDescent="0.3">
      <c r="A7384" s="1" t="s">
        <v>13096</v>
      </c>
      <c r="B7384" s="1">
        <v>189</v>
      </c>
      <c r="C7384" s="1" t="s">
        <v>13097</v>
      </c>
      <c r="D7384">
        <v>35</v>
      </c>
      <c r="E7384">
        <v>24</v>
      </c>
      <c r="F7384" s="10">
        <f>spotify_data[[#This Row],[track_popularity]]/100</f>
        <v>0.24</v>
      </c>
      <c r="G7384" s="9" t="b">
        <v>0</v>
      </c>
      <c r="H7384" s="1">
        <f>+IF(spotify_data[[#This Row],[explicit]]=FALSE,0,1)</f>
        <v>0</v>
      </c>
      <c r="I7384" s="1" t="s">
        <v>318</v>
      </c>
      <c r="J7384" s="7">
        <f>MATCH(spotify_data[[#This Row],[artist_name]],spotify_data[artist_name],0)</f>
        <v>2</v>
      </c>
      <c r="K7384">
        <v>100</v>
      </c>
      <c r="L7384" s="10">
        <f>spotify_data[[#This Row],[artist_popularity]]/100</f>
        <v>1</v>
      </c>
      <c r="M7384">
        <v>145443567</v>
      </c>
      <c r="N7384" s="1" t="s">
        <v>319</v>
      </c>
      <c r="O7384" s="1" t="s">
        <v>13053</v>
      </c>
      <c r="P7384" s="1">
        <f>MATCH(spotify_data[[#This Row],[album_id]],spotify_data[album_id],0)</f>
        <v>527</v>
      </c>
      <c r="Q7384" s="1" t="s">
        <v>13054</v>
      </c>
      <c r="R7384" s="2">
        <v>43048</v>
      </c>
      <c r="S7384" s="7">
        <f ca="1">+TODAY()-spotify_data[[#This Row],[Fecha lanzamiento Album]]</f>
        <v>2983</v>
      </c>
      <c r="T7384" s="7">
        <f ca="1">+spotify_data[[#This Row],[Antigüedad Album Dias]]/60</f>
        <v>49.716666666666669</v>
      </c>
      <c r="U7384" s="8">
        <f ca="1">spotify_data[[#This Row],[Antigüedad Album Meses]]/12</f>
        <v>4.1430555555555557</v>
      </c>
      <c r="V7384">
        <v>46</v>
      </c>
      <c r="W7384" s="1" t="s">
        <v>20</v>
      </c>
      <c r="X7384" s="1" t="str">
        <f>+IF(spotify_data[[#This Row],[album_type]]="album","Album",IF(spotify_data[[#This Row],[album_type]]="single","Single","Compilation"))</f>
        <v>Album</v>
      </c>
      <c r="Y7384">
        <v>396</v>
      </c>
    </row>
    <row r="7385" spans="1:25" x14ac:dyDescent="0.3">
      <c r="A7385" s="1" t="s">
        <v>13106</v>
      </c>
      <c r="B7385" s="1">
        <v>3941</v>
      </c>
      <c r="C7385" s="1" t="s">
        <v>13107</v>
      </c>
      <c r="D7385">
        <v>39</v>
      </c>
      <c r="E7385">
        <v>24</v>
      </c>
      <c r="F7385" s="10">
        <f>spotify_data[[#This Row],[track_popularity]]/100</f>
        <v>0.24</v>
      </c>
      <c r="G7385" s="9" t="b">
        <v>0</v>
      </c>
      <c r="H7385" s="1">
        <f>+IF(spotify_data[[#This Row],[explicit]]=FALSE,0,1)</f>
        <v>0</v>
      </c>
      <c r="I7385" s="1" t="s">
        <v>318</v>
      </c>
      <c r="J7385" s="7">
        <f>MATCH(spotify_data[[#This Row],[artist_name]],spotify_data[artist_name],0)</f>
        <v>2</v>
      </c>
      <c r="K7385">
        <v>100</v>
      </c>
      <c r="L7385" s="10">
        <f>spotify_data[[#This Row],[artist_popularity]]/100</f>
        <v>1</v>
      </c>
      <c r="M7385">
        <v>145489371</v>
      </c>
      <c r="N7385" s="1" t="s">
        <v>319</v>
      </c>
      <c r="O7385" s="1" t="s">
        <v>13053</v>
      </c>
      <c r="P7385" s="1">
        <f>MATCH(spotify_data[[#This Row],[album_id]],spotify_data[album_id],0)</f>
        <v>527</v>
      </c>
      <c r="Q7385" s="1" t="s">
        <v>13054</v>
      </c>
      <c r="R7385" s="2">
        <v>43048</v>
      </c>
      <c r="S7385" s="7">
        <f ca="1">+TODAY()-spotify_data[[#This Row],[Fecha lanzamiento Album]]</f>
        <v>2983</v>
      </c>
      <c r="T7385" s="7">
        <f ca="1">+spotify_data[[#This Row],[Antigüedad Album Dias]]/60</f>
        <v>49.716666666666669</v>
      </c>
      <c r="U7385" s="8">
        <f ca="1">spotify_data[[#This Row],[Antigüedad Album Meses]]/12</f>
        <v>4.1430555555555557</v>
      </c>
      <c r="V7385">
        <v>46</v>
      </c>
      <c r="W7385" s="1" t="s">
        <v>20</v>
      </c>
      <c r="X7385" s="1" t="str">
        <f>+IF(spotify_data[[#This Row],[album_type]]="album","Album",IF(spotify_data[[#This Row],[album_type]]="single","Single","Compilation"))</f>
        <v>Album</v>
      </c>
      <c r="Y7385">
        <v>377</v>
      </c>
    </row>
    <row r="7386" spans="1:25" x14ac:dyDescent="0.3">
      <c r="A7386" s="1" t="s">
        <v>13110</v>
      </c>
      <c r="B7386" s="1">
        <v>7714</v>
      </c>
      <c r="C7386" s="1" t="s">
        <v>13111</v>
      </c>
      <c r="D7386">
        <v>29</v>
      </c>
      <c r="E7386">
        <v>24</v>
      </c>
      <c r="F7386" s="10">
        <f>spotify_data[[#This Row],[track_popularity]]/100</f>
        <v>0.24</v>
      </c>
      <c r="G7386" s="9" t="b">
        <v>0</v>
      </c>
      <c r="H7386" s="1">
        <f>+IF(spotify_data[[#This Row],[explicit]]=FALSE,0,1)</f>
        <v>0</v>
      </c>
      <c r="I7386" s="1" t="s">
        <v>318</v>
      </c>
      <c r="J7386" s="7">
        <f>MATCH(spotify_data[[#This Row],[artist_name]],spotify_data[artist_name],0)</f>
        <v>2</v>
      </c>
      <c r="K7386">
        <v>100</v>
      </c>
      <c r="L7386" s="10">
        <f>spotify_data[[#This Row],[artist_popularity]]/100</f>
        <v>1</v>
      </c>
      <c r="M7386">
        <v>145489371</v>
      </c>
      <c r="N7386" s="1" t="s">
        <v>319</v>
      </c>
      <c r="O7386" s="1" t="s">
        <v>13053</v>
      </c>
      <c r="P7386" s="1">
        <f>MATCH(spotify_data[[#This Row],[album_id]],spotify_data[album_id],0)</f>
        <v>527</v>
      </c>
      <c r="Q7386" s="1" t="s">
        <v>13054</v>
      </c>
      <c r="R7386" s="2">
        <v>43048</v>
      </c>
      <c r="S7386" s="7">
        <f ca="1">+TODAY()-spotify_data[[#This Row],[Fecha lanzamiento Album]]</f>
        <v>2983</v>
      </c>
      <c r="T7386" s="7">
        <f ca="1">+spotify_data[[#This Row],[Antigüedad Album Dias]]/60</f>
        <v>49.716666666666669</v>
      </c>
      <c r="U7386" s="8">
        <f ca="1">spotify_data[[#This Row],[Antigüedad Album Meses]]/12</f>
        <v>4.1430555555555557</v>
      </c>
      <c r="V7386">
        <v>46</v>
      </c>
      <c r="W7386" s="1" t="s">
        <v>20</v>
      </c>
      <c r="X7386" s="1" t="str">
        <f>+IF(spotify_data[[#This Row],[album_type]]="album","Album",IF(spotify_data[[#This Row],[album_type]]="single","Single","Compilation"))</f>
        <v>Album</v>
      </c>
      <c r="Y7386">
        <v>336</v>
      </c>
    </row>
    <row r="7387" spans="1:25" x14ac:dyDescent="0.3">
      <c r="A7387" s="1" t="s">
        <v>13123</v>
      </c>
      <c r="B7387" s="1">
        <v>1114</v>
      </c>
      <c r="C7387" s="1" t="s">
        <v>13124</v>
      </c>
      <c r="D7387">
        <v>25</v>
      </c>
      <c r="E7387">
        <v>24</v>
      </c>
      <c r="F7387" s="10">
        <f>spotify_data[[#This Row],[track_popularity]]/100</f>
        <v>0.24</v>
      </c>
      <c r="G7387" s="9" t="b">
        <v>0</v>
      </c>
      <c r="H7387" s="1">
        <f>+IF(spotify_data[[#This Row],[explicit]]=FALSE,0,1)</f>
        <v>0</v>
      </c>
      <c r="I7387" s="1" t="s">
        <v>318</v>
      </c>
      <c r="J7387" s="7">
        <f>MATCH(spotify_data[[#This Row],[artist_name]],spotify_data[artist_name],0)</f>
        <v>2</v>
      </c>
      <c r="K7387">
        <v>100</v>
      </c>
      <c r="L7387" s="10">
        <f>spotify_data[[#This Row],[artist_popularity]]/100</f>
        <v>1</v>
      </c>
      <c r="M7387">
        <v>145443567</v>
      </c>
      <c r="N7387" s="1" t="s">
        <v>319</v>
      </c>
      <c r="O7387" s="1" t="s">
        <v>13053</v>
      </c>
      <c r="P7387" s="1">
        <f>MATCH(spotify_data[[#This Row],[album_id]],spotify_data[album_id],0)</f>
        <v>527</v>
      </c>
      <c r="Q7387" s="1" t="s">
        <v>13054</v>
      </c>
      <c r="R7387" s="2">
        <v>43048</v>
      </c>
      <c r="S7387" s="7">
        <f ca="1">+TODAY()-spotify_data[[#This Row],[Fecha lanzamiento Album]]</f>
        <v>2983</v>
      </c>
      <c r="T7387" s="7">
        <f ca="1">+spotify_data[[#This Row],[Antigüedad Album Dias]]/60</f>
        <v>49.716666666666669</v>
      </c>
      <c r="U7387" s="8">
        <f ca="1">spotify_data[[#This Row],[Antigüedad Album Meses]]/12</f>
        <v>4.1430555555555557</v>
      </c>
      <c r="V7387">
        <v>46</v>
      </c>
      <c r="W7387" s="1" t="s">
        <v>20</v>
      </c>
      <c r="X7387" s="1" t="str">
        <f>+IF(spotify_data[[#This Row],[album_type]]="album","Album",IF(spotify_data[[#This Row],[album_type]]="single","Single","Compilation"))</f>
        <v>Album</v>
      </c>
      <c r="Y7387">
        <v>468</v>
      </c>
    </row>
    <row r="7388" spans="1:25" x14ac:dyDescent="0.3">
      <c r="A7388" s="1" t="s">
        <v>13211</v>
      </c>
      <c r="B7388" s="1">
        <v>5792</v>
      </c>
      <c r="C7388" s="1" t="s">
        <v>13212</v>
      </c>
      <c r="D7388">
        <v>10</v>
      </c>
      <c r="E7388">
        <v>24</v>
      </c>
      <c r="F7388" s="10">
        <f>spotify_data[[#This Row],[track_popularity]]/100</f>
        <v>0.24</v>
      </c>
      <c r="G7388" s="9" t="b">
        <v>0</v>
      </c>
      <c r="H7388" s="1">
        <f>+IF(spotify_data[[#This Row],[explicit]]=FALSE,0,1)</f>
        <v>0</v>
      </c>
      <c r="I7388" s="1" t="s">
        <v>13213</v>
      </c>
      <c r="J7388" s="7">
        <f>MATCH(spotify_data[[#This Row],[artist_name]],spotify_data[artist_name],0)</f>
        <v>4863</v>
      </c>
      <c r="K7388">
        <v>60</v>
      </c>
      <c r="L7388" s="10">
        <f>spotify_data[[#This Row],[artist_popularity]]/100</f>
        <v>0.6</v>
      </c>
      <c r="M7388">
        <v>1163792</v>
      </c>
      <c r="N7388" s="1" t="s">
        <v>13214</v>
      </c>
      <c r="O7388" s="1" t="s">
        <v>13215</v>
      </c>
      <c r="P7388" s="1">
        <f>MATCH(spotify_data[[#This Row],[album_id]],spotify_data[album_id],0)</f>
        <v>7387</v>
      </c>
      <c r="Q7388" s="1" t="s">
        <v>13216</v>
      </c>
      <c r="R7388" s="2">
        <v>43035</v>
      </c>
      <c r="S7388" s="7">
        <f ca="1">+TODAY()-spotify_data[[#This Row],[Fecha lanzamiento Album]]</f>
        <v>2996</v>
      </c>
      <c r="T7388" s="7">
        <f ca="1">+spotify_data[[#This Row],[Antigüedad Album Dias]]/60</f>
        <v>49.93333333333333</v>
      </c>
      <c r="U7388" s="8">
        <f ca="1">spotify_data[[#This Row],[Antigüedad Album Meses]]/12</f>
        <v>4.1611111111111105</v>
      </c>
      <c r="V7388">
        <v>11</v>
      </c>
      <c r="W7388" s="1" t="s">
        <v>20</v>
      </c>
      <c r="X7388" s="1" t="str">
        <f>+IF(spotify_data[[#This Row],[album_type]]="album","Album",IF(spotify_data[[#This Row],[album_type]]="single","Single","Compilation"))</f>
        <v>Album</v>
      </c>
      <c r="Y7388">
        <v>323</v>
      </c>
    </row>
    <row r="7389" spans="1:25" x14ac:dyDescent="0.3">
      <c r="A7389" s="1" t="s">
        <v>14599</v>
      </c>
      <c r="B7389" s="1">
        <v>196</v>
      </c>
      <c r="C7389" s="1" t="s">
        <v>3494</v>
      </c>
      <c r="D7389">
        <v>1</v>
      </c>
      <c r="E7389">
        <v>24</v>
      </c>
      <c r="F7389" s="10">
        <f>spotify_data[[#This Row],[track_popularity]]/100</f>
        <v>0.24</v>
      </c>
      <c r="G7389" s="9" t="b">
        <v>0</v>
      </c>
      <c r="H7389" s="1">
        <f>+IF(spotify_data[[#This Row],[explicit]]=FALSE,0,1)</f>
        <v>0</v>
      </c>
      <c r="I7389" s="1" t="s">
        <v>8757</v>
      </c>
      <c r="J7389" s="7">
        <f>MATCH(spotify_data[[#This Row],[artist_name]],spotify_data[artist_name],0)</f>
        <v>5173</v>
      </c>
      <c r="K7389">
        <v>40</v>
      </c>
      <c r="L7389" s="10">
        <f>spotify_data[[#This Row],[artist_popularity]]/100</f>
        <v>0.4</v>
      </c>
      <c r="M7389">
        <v>149033</v>
      </c>
      <c r="N7389" s="1" t="s">
        <v>8758</v>
      </c>
      <c r="O7389" s="1" t="s">
        <v>14600</v>
      </c>
      <c r="P7389" s="1">
        <f>MATCH(spotify_data[[#This Row],[album_id]],spotify_data[album_id],0)</f>
        <v>7388</v>
      </c>
      <c r="Q7389" s="1" t="s">
        <v>14083</v>
      </c>
      <c r="R7389" s="2">
        <v>42559</v>
      </c>
      <c r="S7389" s="7">
        <f ca="1">+TODAY()-spotify_data[[#This Row],[Fecha lanzamiento Album]]</f>
        <v>3472</v>
      </c>
      <c r="T7389" s="7">
        <f ca="1">+spotify_data[[#This Row],[Antigüedad Album Dias]]/60</f>
        <v>57.866666666666667</v>
      </c>
      <c r="U7389" s="8">
        <f ca="1">spotify_data[[#This Row],[Antigüedad Album Meses]]/12</f>
        <v>4.822222222222222</v>
      </c>
      <c r="V7389">
        <v>6</v>
      </c>
      <c r="W7389" s="1" t="s">
        <v>21</v>
      </c>
      <c r="X7389" s="1" t="str">
        <f>+IF(spotify_data[[#This Row],[album_type]]="album","Album",IF(spotify_data[[#This Row],[album_type]]="single","Single","Compilation"))</f>
        <v>Single</v>
      </c>
      <c r="Y7389">
        <v>761</v>
      </c>
    </row>
    <row r="7390" spans="1:25" x14ac:dyDescent="0.3">
      <c r="A7390" s="1" t="s">
        <v>15699</v>
      </c>
      <c r="B7390" s="1">
        <v>5079</v>
      </c>
      <c r="C7390" s="1" t="s">
        <v>15700</v>
      </c>
      <c r="D7390">
        <v>5</v>
      </c>
      <c r="E7390">
        <v>24</v>
      </c>
      <c r="F7390" s="10">
        <f>spotify_data[[#This Row],[track_popularity]]/100</f>
        <v>0.24</v>
      </c>
      <c r="G7390" s="9" t="b">
        <v>0</v>
      </c>
      <c r="H7390" s="1">
        <f>+IF(spotify_data[[#This Row],[explicit]]=FALSE,0,1)</f>
        <v>0</v>
      </c>
      <c r="I7390" s="1" t="s">
        <v>15701</v>
      </c>
      <c r="J7390" s="7">
        <f>MATCH(spotify_data[[#This Row],[artist_name]],spotify_data[artist_name],0)</f>
        <v>672</v>
      </c>
      <c r="K7390">
        <v>74</v>
      </c>
      <c r="L7390" s="10">
        <f>spotify_data[[#This Row],[artist_popularity]]/100</f>
        <v>0.74</v>
      </c>
      <c r="M7390">
        <v>3482109</v>
      </c>
      <c r="N7390" s="1" t="s">
        <v>15702</v>
      </c>
      <c r="O7390" s="1" t="s">
        <v>15677</v>
      </c>
      <c r="P7390" s="1">
        <f>MATCH(spotify_data[[#This Row],[album_id]],spotify_data[album_id],0)</f>
        <v>6538</v>
      </c>
      <c r="Q7390" s="1" t="s">
        <v>15678</v>
      </c>
      <c r="R7390" s="2">
        <v>42195</v>
      </c>
      <c r="S7390" s="7">
        <f ca="1">+TODAY()-spotify_data[[#This Row],[Fecha lanzamiento Album]]</f>
        <v>3836</v>
      </c>
      <c r="T7390" s="7">
        <f ca="1">+spotify_data[[#This Row],[Antigüedad Album Dias]]/60</f>
        <v>63.93333333333333</v>
      </c>
      <c r="U7390" s="8">
        <f ca="1">spotify_data[[#This Row],[Antigüedad Album Meses]]/12</f>
        <v>5.3277777777777775</v>
      </c>
      <c r="V7390">
        <v>16</v>
      </c>
      <c r="W7390" s="1" t="s">
        <v>1932</v>
      </c>
      <c r="X7390" s="1" t="str">
        <f>+IF(spotify_data[[#This Row],[album_type]]="album","Album",IF(spotify_data[[#This Row],[album_type]]="single","Single","Compilation"))</f>
        <v>Compilation</v>
      </c>
      <c r="Y7390">
        <v>371</v>
      </c>
    </row>
    <row r="7391" spans="1:25" x14ac:dyDescent="0.3">
      <c r="A7391" s="1" t="s">
        <v>15770</v>
      </c>
      <c r="B7391" s="1">
        <v>1480</v>
      </c>
      <c r="C7391" s="1" t="s">
        <v>15771</v>
      </c>
      <c r="D7391">
        <v>23</v>
      </c>
      <c r="E7391">
        <v>24</v>
      </c>
      <c r="F7391" s="10">
        <f>spotify_data[[#This Row],[track_popularity]]/100</f>
        <v>0.24</v>
      </c>
      <c r="G7391" s="9" t="b">
        <v>0</v>
      </c>
      <c r="H7391" s="1">
        <f>+IF(spotify_data[[#This Row],[explicit]]=FALSE,0,1)</f>
        <v>0</v>
      </c>
      <c r="I7391" s="1" t="s">
        <v>15772</v>
      </c>
      <c r="J7391" s="7">
        <f>MATCH(spotify_data[[#This Row],[artist_name]],spotify_data[artist_name],0)</f>
        <v>7390</v>
      </c>
      <c r="K7391">
        <v>17</v>
      </c>
      <c r="L7391" s="10">
        <f>spotify_data[[#This Row],[artist_popularity]]/100</f>
        <v>0.17</v>
      </c>
      <c r="M7391">
        <v>10611</v>
      </c>
      <c r="N7391" s="1" t="s">
        <v>15773</v>
      </c>
      <c r="O7391" s="1" t="s">
        <v>15758</v>
      </c>
      <c r="P7391" s="1">
        <f>MATCH(spotify_data[[#This Row],[album_id]],spotify_data[album_id],0)</f>
        <v>6967</v>
      </c>
      <c r="Q7391" s="1" t="s">
        <v>15759</v>
      </c>
      <c r="R7391" s="2">
        <v>42146</v>
      </c>
      <c r="S7391" s="7">
        <f ca="1">+TODAY()-spotify_data[[#This Row],[Fecha lanzamiento Album]]</f>
        <v>3885</v>
      </c>
      <c r="T7391" s="7">
        <f ca="1">+spotify_data[[#This Row],[Antigüedad Album Dias]]/60</f>
        <v>64.75</v>
      </c>
      <c r="U7391" s="8">
        <f ca="1">spotify_data[[#This Row],[Antigüedad Album Meses]]/12</f>
        <v>5.395833333333333</v>
      </c>
      <c r="V7391">
        <v>24</v>
      </c>
      <c r="W7391" s="1" t="s">
        <v>1932</v>
      </c>
      <c r="X7391" s="1" t="str">
        <f>+IF(spotify_data[[#This Row],[album_type]]="album","Album",IF(spotify_data[[#This Row],[album_type]]="single","Single","Compilation"))</f>
        <v>Compilation</v>
      </c>
      <c r="Y7391">
        <v>459</v>
      </c>
    </row>
    <row r="7392" spans="1:25" x14ac:dyDescent="0.3">
      <c r="A7392" s="1" t="s">
        <v>15840</v>
      </c>
      <c r="B7392" s="1">
        <v>1601</v>
      </c>
      <c r="C7392" s="1" t="s">
        <v>15841</v>
      </c>
      <c r="D7392">
        <v>1</v>
      </c>
      <c r="E7392">
        <v>24</v>
      </c>
      <c r="F7392" s="10">
        <f>spotify_data[[#This Row],[track_popularity]]/100</f>
        <v>0.24</v>
      </c>
      <c r="G7392" s="9" t="b">
        <v>0</v>
      </c>
      <c r="H7392" s="1">
        <f>+IF(spotify_data[[#This Row],[explicit]]=FALSE,0,1)</f>
        <v>0</v>
      </c>
      <c r="I7392" s="1" t="s">
        <v>15842</v>
      </c>
      <c r="J7392" s="7">
        <f>MATCH(spotify_data[[#This Row],[artist_name]],spotify_data[artist_name],0)</f>
        <v>7391</v>
      </c>
      <c r="K7392">
        <v>50</v>
      </c>
      <c r="L7392" s="10">
        <f>spotify_data[[#This Row],[artist_popularity]]/100</f>
        <v>0.5</v>
      </c>
      <c r="M7392">
        <v>76720</v>
      </c>
      <c r="N7392" s="1" t="s">
        <v>15843</v>
      </c>
      <c r="O7392" s="1" t="s">
        <v>15844</v>
      </c>
      <c r="P7392" s="1">
        <f>MATCH(spotify_data[[#This Row],[album_id]],spotify_data[album_id],0)</f>
        <v>7391</v>
      </c>
      <c r="Q7392" s="1" t="s">
        <v>15845</v>
      </c>
      <c r="R7392" s="2">
        <v>42125</v>
      </c>
      <c r="S7392" s="7">
        <f ca="1">+TODAY()-spotify_data[[#This Row],[Fecha lanzamiento Album]]</f>
        <v>3906</v>
      </c>
      <c r="T7392" s="7">
        <f ca="1">+spotify_data[[#This Row],[Antigüedad Album Dias]]/60</f>
        <v>65.099999999999994</v>
      </c>
      <c r="U7392" s="8">
        <f ca="1">spotify_data[[#This Row],[Antigüedad Album Meses]]/12</f>
        <v>5.4249999999999998</v>
      </c>
      <c r="V7392">
        <v>40</v>
      </c>
      <c r="W7392" s="1" t="s">
        <v>20</v>
      </c>
      <c r="X7392" s="1" t="str">
        <f>+IF(spotify_data[[#This Row],[album_type]]="album","Album",IF(spotify_data[[#This Row],[album_type]]="single","Single","Compilation"))</f>
        <v>Album</v>
      </c>
      <c r="Y7392">
        <v>258</v>
      </c>
    </row>
    <row r="7393" spans="1:25" x14ac:dyDescent="0.3">
      <c r="A7393" s="1" t="s">
        <v>16743</v>
      </c>
      <c r="B7393" s="1">
        <v>4852</v>
      </c>
      <c r="C7393" s="1" t="s">
        <v>2408</v>
      </c>
      <c r="D7393">
        <v>13</v>
      </c>
      <c r="E7393">
        <v>24</v>
      </c>
      <c r="F7393" s="10">
        <f>spotify_data[[#This Row],[track_popularity]]/100</f>
        <v>0.24</v>
      </c>
      <c r="G7393" s="9" t="b">
        <v>0</v>
      </c>
      <c r="H7393" s="1">
        <f>+IF(spotify_data[[#This Row],[explicit]]=FALSE,0,1)</f>
        <v>0</v>
      </c>
      <c r="I7393" s="1" t="s">
        <v>6414</v>
      </c>
      <c r="J7393" s="7">
        <f>MATCH(spotify_data[[#This Row],[artist_name]],spotify_data[artist_name],0)</f>
        <v>530</v>
      </c>
      <c r="K7393">
        <v>85</v>
      </c>
      <c r="L7393" s="10">
        <f>spotify_data[[#This Row],[artist_popularity]]/100</f>
        <v>0.85</v>
      </c>
      <c r="M7393">
        <v>39777995</v>
      </c>
      <c r="N7393" s="1" t="s">
        <v>6415</v>
      </c>
      <c r="O7393" s="1" t="s">
        <v>16744</v>
      </c>
      <c r="P7393" s="1">
        <f>MATCH(spotify_data[[#This Row],[album_id]],spotify_data[album_id],0)</f>
        <v>5083</v>
      </c>
      <c r="Q7393" s="1" t="s">
        <v>16745</v>
      </c>
      <c r="R7393" s="2">
        <v>41719</v>
      </c>
      <c r="S7393" s="7">
        <f ca="1">+TODAY()-spotify_data[[#This Row],[Fecha lanzamiento Album]]</f>
        <v>4312</v>
      </c>
      <c r="T7393" s="7">
        <f ca="1">+spotify_data[[#This Row],[Antigüedad Album Dias]]/60</f>
        <v>71.86666666666666</v>
      </c>
      <c r="U7393" s="8">
        <f ca="1">spotify_data[[#This Row],[Antigüedad Album Meses]]/12</f>
        <v>5.988888888888888</v>
      </c>
      <c r="V7393">
        <v>17</v>
      </c>
      <c r="W7393" s="1" t="s">
        <v>20</v>
      </c>
      <c r="X7393" s="1" t="str">
        <f>+IF(spotify_data[[#This Row],[album_type]]="album","Album",IF(spotify_data[[#This Row],[album_type]]="single","Single","Compilation"))</f>
        <v>Album</v>
      </c>
      <c r="Y7393">
        <v>31</v>
      </c>
    </row>
    <row r="7394" spans="1:25" x14ac:dyDescent="0.3">
      <c r="A7394" s="1" t="s">
        <v>16762</v>
      </c>
      <c r="B7394" s="1">
        <v>4017</v>
      </c>
      <c r="C7394" s="1" t="s">
        <v>16763</v>
      </c>
      <c r="D7394">
        <v>4</v>
      </c>
      <c r="E7394">
        <v>24</v>
      </c>
      <c r="F7394" s="10">
        <f>spotify_data[[#This Row],[track_popularity]]/100</f>
        <v>0.24</v>
      </c>
      <c r="G7394" s="9" t="b">
        <v>0</v>
      </c>
      <c r="H7394" s="1">
        <f>+IF(spotify_data[[#This Row],[explicit]]=FALSE,0,1)</f>
        <v>0</v>
      </c>
      <c r="I7394" s="1" t="s">
        <v>6414</v>
      </c>
      <c r="J7394" s="7">
        <f>MATCH(spotify_data[[#This Row],[artist_name]],spotify_data[artist_name],0)</f>
        <v>530</v>
      </c>
      <c r="K7394">
        <v>85</v>
      </c>
      <c r="L7394" s="10">
        <f>spotify_data[[#This Row],[artist_popularity]]/100</f>
        <v>0.85</v>
      </c>
      <c r="M7394">
        <v>39777995</v>
      </c>
      <c r="N7394" s="1" t="s">
        <v>6415</v>
      </c>
      <c r="O7394" s="1" t="s">
        <v>16744</v>
      </c>
      <c r="P7394" s="1">
        <f>MATCH(spotify_data[[#This Row],[album_id]],spotify_data[album_id],0)</f>
        <v>5083</v>
      </c>
      <c r="Q7394" s="1" t="s">
        <v>16745</v>
      </c>
      <c r="R7394" s="2">
        <v>41719</v>
      </c>
      <c r="S7394" s="7">
        <f ca="1">+TODAY()-spotify_data[[#This Row],[Fecha lanzamiento Album]]</f>
        <v>4312</v>
      </c>
      <c r="T7394" s="7">
        <f ca="1">+spotify_data[[#This Row],[Antigüedad Album Dias]]/60</f>
        <v>71.86666666666666</v>
      </c>
      <c r="U7394" s="8">
        <f ca="1">spotify_data[[#This Row],[Antigüedad Album Meses]]/12</f>
        <v>5.988888888888888</v>
      </c>
      <c r="V7394">
        <v>17</v>
      </c>
      <c r="W7394" s="1" t="s">
        <v>20</v>
      </c>
      <c r="X7394" s="1" t="str">
        <f>+IF(spotify_data[[#This Row],[album_type]]="album","Album",IF(spotify_data[[#This Row],[album_type]]="single","Single","Compilation"))</f>
        <v>Album</v>
      </c>
      <c r="Y7394">
        <v>369</v>
      </c>
    </row>
    <row r="7395" spans="1:25" x14ac:dyDescent="0.3">
      <c r="A7395" s="1" t="s">
        <v>17394</v>
      </c>
      <c r="B7395" s="1">
        <v>4966</v>
      </c>
      <c r="C7395" s="1" t="s">
        <v>17395</v>
      </c>
      <c r="D7395">
        <v>11</v>
      </c>
      <c r="E7395">
        <v>24</v>
      </c>
      <c r="F7395" s="10">
        <f>spotify_data[[#This Row],[track_popularity]]/100</f>
        <v>0.24</v>
      </c>
      <c r="G7395" s="9" t="b">
        <v>0</v>
      </c>
      <c r="H7395" s="1">
        <f>+IF(spotify_data[[#This Row],[explicit]]=FALSE,0,1)</f>
        <v>0</v>
      </c>
      <c r="I7395" s="1" t="s">
        <v>4721</v>
      </c>
      <c r="J7395" s="7">
        <f>MATCH(spotify_data[[#This Row],[artist_name]],spotify_data[artist_name],0)</f>
        <v>6127</v>
      </c>
      <c r="K7395">
        <v>44</v>
      </c>
      <c r="L7395" s="10">
        <f>spotify_data[[#This Row],[artist_popularity]]/100</f>
        <v>0.44</v>
      </c>
      <c r="M7395">
        <v>23557</v>
      </c>
      <c r="N7395" s="1" t="s">
        <v>23</v>
      </c>
      <c r="O7395" s="1" t="s">
        <v>17385</v>
      </c>
      <c r="P7395" s="1">
        <f>MATCH(spotify_data[[#This Row],[album_id]],spotify_data[album_id],0)</f>
        <v>6851</v>
      </c>
      <c r="Q7395" s="1" t="s">
        <v>17386</v>
      </c>
      <c r="R7395" s="2">
        <v>41471</v>
      </c>
      <c r="S7395" s="7">
        <f ca="1">+TODAY()-spotify_data[[#This Row],[Fecha lanzamiento Album]]</f>
        <v>4560</v>
      </c>
      <c r="T7395" s="7">
        <f ca="1">+spotify_data[[#This Row],[Antigüedad Album Dias]]/60</f>
        <v>76</v>
      </c>
      <c r="U7395" s="8">
        <f ca="1">spotify_data[[#This Row],[Antigüedad Album Meses]]/12</f>
        <v>6.333333333333333</v>
      </c>
      <c r="V7395">
        <v>26</v>
      </c>
      <c r="W7395" s="1" t="s">
        <v>20</v>
      </c>
      <c r="X7395" s="1" t="str">
        <f>+IF(spotify_data[[#This Row],[album_type]]="album","Album",IF(spotify_data[[#This Row],[album_type]]="single","Single","Compilation"))</f>
        <v>Album</v>
      </c>
      <c r="Y7395">
        <v>109</v>
      </c>
    </row>
    <row r="7396" spans="1:25" x14ac:dyDescent="0.3">
      <c r="A7396" s="1" t="s">
        <v>18464</v>
      </c>
      <c r="B7396" s="1">
        <v>3686</v>
      </c>
      <c r="C7396" s="1" t="s">
        <v>13524</v>
      </c>
      <c r="D7396">
        <v>20</v>
      </c>
      <c r="E7396">
        <v>24</v>
      </c>
      <c r="F7396" s="10">
        <f>spotify_data[[#This Row],[track_popularity]]/100</f>
        <v>0.24</v>
      </c>
      <c r="G7396" s="9" t="b">
        <v>0</v>
      </c>
      <c r="H7396" s="1">
        <f>+IF(spotify_data[[#This Row],[explicit]]=FALSE,0,1)</f>
        <v>0</v>
      </c>
      <c r="I7396" s="1" t="s">
        <v>7250</v>
      </c>
      <c r="J7396" s="7">
        <f>MATCH(spotify_data[[#This Row],[artist_name]],spotify_data[artist_name],0)</f>
        <v>4792</v>
      </c>
      <c r="K7396">
        <v>57</v>
      </c>
      <c r="L7396" s="10">
        <f>spotify_data[[#This Row],[artist_popularity]]/100</f>
        <v>0.56999999999999995</v>
      </c>
      <c r="M7396">
        <v>320700</v>
      </c>
      <c r="N7396" s="1" t="s">
        <v>7251</v>
      </c>
      <c r="O7396" s="1" t="s">
        <v>18465</v>
      </c>
      <c r="P7396" s="1">
        <f>MATCH(spotify_data[[#This Row],[album_id]],spotify_data[album_id],0)</f>
        <v>5863</v>
      </c>
      <c r="Q7396" s="1" t="s">
        <v>18274</v>
      </c>
      <c r="R7396" s="2">
        <v>40909</v>
      </c>
      <c r="S7396" s="7">
        <f ca="1">+TODAY()-spotify_data[[#This Row],[Fecha lanzamiento Album]]</f>
        <v>5122</v>
      </c>
      <c r="T7396" s="7">
        <f ca="1">+spotify_data[[#This Row],[Antigüedad Album Dias]]/60</f>
        <v>85.36666666666666</v>
      </c>
      <c r="U7396" s="8">
        <f ca="1">spotify_data[[#This Row],[Antigüedad Album Meses]]/12</f>
        <v>7.113888888888888</v>
      </c>
      <c r="V7396">
        <v>25</v>
      </c>
      <c r="W7396" s="1" t="s">
        <v>20</v>
      </c>
      <c r="X7396" s="1" t="str">
        <f>+IF(spotify_data[[#This Row],[album_type]]="album","Album",IF(spotify_data[[#This Row],[album_type]]="single","Single","Compilation"))</f>
        <v>Album</v>
      </c>
      <c r="Y7396">
        <v>469</v>
      </c>
    </row>
    <row r="7397" spans="1:25" x14ac:dyDescent="0.3">
      <c r="A7397" s="1" t="s">
        <v>19089</v>
      </c>
      <c r="B7397" s="1">
        <v>4887</v>
      </c>
      <c r="C7397" s="1" t="s">
        <v>19090</v>
      </c>
      <c r="D7397">
        <v>4</v>
      </c>
      <c r="E7397">
        <v>24</v>
      </c>
      <c r="F7397" s="10">
        <f>spotify_data[[#This Row],[track_popularity]]/100</f>
        <v>0.24</v>
      </c>
      <c r="G7397" s="9" t="b">
        <v>0</v>
      </c>
      <c r="H7397" s="1">
        <f>+IF(spotify_data[[#This Row],[explicit]]=FALSE,0,1)</f>
        <v>0</v>
      </c>
      <c r="I7397" s="1" t="s">
        <v>19091</v>
      </c>
      <c r="J7397" s="7">
        <f>MATCH(spotify_data[[#This Row],[artist_name]],spotify_data[artist_name],0)</f>
        <v>7396</v>
      </c>
      <c r="K7397">
        <v>38</v>
      </c>
      <c r="L7397" s="10">
        <f>spotify_data[[#This Row],[artist_popularity]]/100</f>
        <v>0.38</v>
      </c>
      <c r="M7397">
        <v>97548</v>
      </c>
      <c r="N7397" s="1" t="s">
        <v>23</v>
      </c>
      <c r="O7397" s="1" t="s">
        <v>19092</v>
      </c>
      <c r="P7397" s="1">
        <f>MATCH(spotify_data[[#This Row],[album_id]],spotify_data[album_id],0)</f>
        <v>7396</v>
      </c>
      <c r="Q7397" s="1" t="s">
        <v>19093</v>
      </c>
      <c r="R7397" s="2">
        <v>40567</v>
      </c>
      <c r="S7397" s="7">
        <f ca="1">+TODAY()-spotify_data[[#This Row],[Fecha lanzamiento Album]]</f>
        <v>5464</v>
      </c>
      <c r="T7397" s="7">
        <f ca="1">+spotify_data[[#This Row],[Antigüedad Album Dias]]/60</f>
        <v>91.066666666666663</v>
      </c>
      <c r="U7397" s="8">
        <f ca="1">spotify_data[[#This Row],[Antigüedad Album Meses]]/12</f>
        <v>7.5888888888888886</v>
      </c>
      <c r="V7397">
        <v>10</v>
      </c>
      <c r="W7397" s="1" t="s">
        <v>20</v>
      </c>
      <c r="X7397" s="1" t="str">
        <f>+IF(spotify_data[[#This Row],[album_type]]="album","Album",IF(spotify_data[[#This Row],[album_type]]="single","Single","Compilation"))</f>
        <v>Album</v>
      </c>
      <c r="Y7397">
        <v>786</v>
      </c>
    </row>
    <row r="7398" spans="1:25" x14ac:dyDescent="0.3">
      <c r="A7398" s="1" t="s">
        <v>19463</v>
      </c>
      <c r="B7398" s="1">
        <v>1168</v>
      </c>
      <c r="C7398" s="1" t="s">
        <v>19464</v>
      </c>
      <c r="D7398">
        <v>5</v>
      </c>
      <c r="E7398">
        <v>24</v>
      </c>
      <c r="F7398" s="10">
        <f>spotify_data[[#This Row],[track_popularity]]/100</f>
        <v>0.24</v>
      </c>
      <c r="G7398" s="9" t="b">
        <v>0</v>
      </c>
      <c r="H7398" s="1">
        <f>+IF(spotify_data[[#This Row],[explicit]]=FALSE,0,1)</f>
        <v>0</v>
      </c>
      <c r="I7398" s="1" t="s">
        <v>12561</v>
      </c>
      <c r="J7398" s="7">
        <f>MATCH(spotify_data[[#This Row],[artist_name]],spotify_data[artist_name],0)</f>
        <v>6636</v>
      </c>
      <c r="K7398">
        <v>40</v>
      </c>
      <c r="L7398" s="10">
        <f>spotify_data[[#This Row],[artist_popularity]]/100</f>
        <v>0.4</v>
      </c>
      <c r="M7398">
        <v>24209</v>
      </c>
      <c r="N7398" s="1" t="s">
        <v>23</v>
      </c>
      <c r="O7398" s="1" t="s">
        <v>19465</v>
      </c>
      <c r="P7398" s="1">
        <f>MATCH(spotify_data[[#This Row],[album_id]],spotify_data[album_id],0)</f>
        <v>7397</v>
      </c>
      <c r="Q7398" s="1" t="s">
        <v>19466</v>
      </c>
      <c r="R7398" s="2">
        <v>40416</v>
      </c>
      <c r="S7398" s="7">
        <f ca="1">+TODAY()-spotify_data[[#This Row],[Fecha lanzamiento Album]]</f>
        <v>5615</v>
      </c>
      <c r="T7398" s="7">
        <f ca="1">+spotify_data[[#This Row],[Antigüedad Album Dias]]/60</f>
        <v>93.583333333333329</v>
      </c>
      <c r="U7398" s="8">
        <f ca="1">spotify_data[[#This Row],[Antigüedad Album Meses]]/12</f>
        <v>7.7986111111111107</v>
      </c>
      <c r="V7398">
        <v>18</v>
      </c>
      <c r="W7398" s="1" t="s">
        <v>20</v>
      </c>
      <c r="X7398" s="1" t="str">
        <f>+IF(spotify_data[[#This Row],[album_type]]="album","Album",IF(spotify_data[[#This Row],[album_type]]="single","Single","Compilation"))</f>
        <v>Album</v>
      </c>
      <c r="Y7398">
        <v>233</v>
      </c>
    </row>
    <row r="7399" spans="1:25" x14ac:dyDescent="0.3">
      <c r="A7399" s="1" t="s">
        <v>20193</v>
      </c>
      <c r="B7399" s="1">
        <v>8518</v>
      </c>
      <c r="C7399" s="1" t="s">
        <v>20194</v>
      </c>
      <c r="D7399">
        <v>1</v>
      </c>
      <c r="E7399">
        <v>24</v>
      </c>
      <c r="F7399" s="10">
        <f>spotify_data[[#This Row],[track_popularity]]/100</f>
        <v>0.24</v>
      </c>
      <c r="G7399" s="9" t="b">
        <v>0</v>
      </c>
      <c r="H7399" s="1">
        <f>+IF(spotify_data[[#This Row],[explicit]]=FALSE,0,1)</f>
        <v>0</v>
      </c>
      <c r="I7399" s="1" t="s">
        <v>7275</v>
      </c>
      <c r="J7399" s="7">
        <f>MATCH(spotify_data[[#This Row],[artist_name]],spotify_data[artist_name],0)</f>
        <v>4538</v>
      </c>
      <c r="K7399">
        <v>56</v>
      </c>
      <c r="L7399" s="10">
        <f>spotify_data[[#This Row],[artist_popularity]]/100</f>
        <v>0.56000000000000005</v>
      </c>
      <c r="M7399">
        <v>1214801</v>
      </c>
      <c r="N7399" s="1" t="s">
        <v>23</v>
      </c>
      <c r="O7399" s="1" t="s">
        <v>20195</v>
      </c>
      <c r="P7399" s="1">
        <f>MATCH(spotify_data[[#This Row],[album_id]],spotify_data[album_id],0)</f>
        <v>7398</v>
      </c>
      <c r="Q7399" s="1" t="s">
        <v>20194</v>
      </c>
      <c r="R7399" s="2">
        <v>39994</v>
      </c>
      <c r="S7399" s="7">
        <f ca="1">+TODAY()-spotify_data[[#This Row],[Fecha lanzamiento Album]]</f>
        <v>6037</v>
      </c>
      <c r="T7399" s="7">
        <f ca="1">+spotify_data[[#This Row],[Antigüedad Album Dias]]/60</f>
        <v>100.61666666666666</v>
      </c>
      <c r="U7399" s="8">
        <f ca="1">spotify_data[[#This Row],[Antigüedad Album Meses]]/12</f>
        <v>8.3847222222222211</v>
      </c>
      <c r="V7399">
        <v>2</v>
      </c>
      <c r="W7399" s="1" t="s">
        <v>21</v>
      </c>
      <c r="X7399" s="1" t="str">
        <f>+IF(spotify_data[[#This Row],[album_type]]="album","Album",IF(spotify_data[[#This Row],[album_type]]="single","Single","Compilation"))</f>
        <v>Single</v>
      </c>
      <c r="Y7399">
        <v>667</v>
      </c>
    </row>
    <row r="7400" spans="1:25" x14ac:dyDescent="0.3">
      <c r="A7400" s="1" t="s">
        <v>20873</v>
      </c>
      <c r="B7400" s="1">
        <v>4</v>
      </c>
      <c r="C7400" s="1" t="s">
        <v>20874</v>
      </c>
      <c r="D7400">
        <v>10</v>
      </c>
      <c r="E7400">
        <v>24</v>
      </c>
      <c r="F7400" s="10">
        <f>spotify_data[[#This Row],[track_popularity]]/100</f>
        <v>0.24</v>
      </c>
      <c r="G7400" s="9" t="b">
        <v>0</v>
      </c>
      <c r="H7400" s="1">
        <f>+IF(spotify_data[[#This Row],[explicit]]=FALSE,0,1)</f>
        <v>0</v>
      </c>
      <c r="I7400" s="1" t="s">
        <v>20875</v>
      </c>
      <c r="J7400" s="7">
        <f>MATCH(spotify_data[[#This Row],[artist_name]],spotify_data[artist_name],0)</f>
        <v>7399</v>
      </c>
      <c r="K7400">
        <v>33</v>
      </c>
      <c r="L7400" s="10">
        <f>spotify_data[[#This Row],[artist_popularity]]/100</f>
        <v>0.33</v>
      </c>
      <c r="M7400">
        <v>6112</v>
      </c>
      <c r="N7400" s="1" t="s">
        <v>4012</v>
      </c>
      <c r="O7400" s="1" t="s">
        <v>20876</v>
      </c>
      <c r="P7400" s="1">
        <f>MATCH(spotify_data[[#This Row],[album_id]],spotify_data[album_id],0)</f>
        <v>7399</v>
      </c>
      <c r="Q7400" s="1" t="s">
        <v>20877</v>
      </c>
      <c r="R7400" s="2">
        <v>39095</v>
      </c>
      <c r="S7400" s="7">
        <f ca="1">+TODAY()-spotify_data[[#This Row],[Fecha lanzamiento Album]]</f>
        <v>6936</v>
      </c>
      <c r="T7400" s="7">
        <f ca="1">+spotify_data[[#This Row],[Antigüedad Album Dias]]/60</f>
        <v>115.6</v>
      </c>
      <c r="U7400" s="8">
        <f ca="1">spotify_data[[#This Row],[Antigüedad Album Meses]]/12</f>
        <v>9.6333333333333329</v>
      </c>
      <c r="V7400">
        <v>22</v>
      </c>
      <c r="W7400" s="1" t="s">
        <v>1932</v>
      </c>
      <c r="X7400" s="1" t="str">
        <f>+IF(spotify_data[[#This Row],[album_type]]="album","Album",IF(spotify_data[[#This Row],[album_type]]="single","Single","Compilation"))</f>
        <v>Compilation</v>
      </c>
      <c r="Y7400">
        <v>143</v>
      </c>
    </row>
    <row r="7401" spans="1:25" x14ac:dyDescent="0.3">
      <c r="A7401" s="1" t="s">
        <v>21019</v>
      </c>
      <c r="B7401" s="1">
        <v>4991</v>
      </c>
      <c r="C7401" s="1" t="s">
        <v>21020</v>
      </c>
      <c r="D7401">
        <v>7</v>
      </c>
      <c r="E7401">
        <v>24</v>
      </c>
      <c r="F7401" s="10">
        <f>spotify_data[[#This Row],[track_popularity]]/100</f>
        <v>0.24</v>
      </c>
      <c r="G7401" s="9" t="b">
        <v>0</v>
      </c>
      <c r="H7401" s="1">
        <f>+IF(spotify_data[[#This Row],[explicit]]=FALSE,0,1)</f>
        <v>0</v>
      </c>
      <c r="I7401" s="1" t="s">
        <v>21013</v>
      </c>
      <c r="J7401" s="7">
        <f>MATCH(spotify_data[[#This Row],[artist_name]],spotify_data[artist_name],0)</f>
        <v>3057</v>
      </c>
      <c r="K7401">
        <v>62</v>
      </c>
      <c r="L7401" s="10">
        <f>spotify_data[[#This Row],[artist_popularity]]/100</f>
        <v>0.62</v>
      </c>
      <c r="M7401">
        <v>3745808</v>
      </c>
      <c r="N7401" s="1" t="s">
        <v>21014</v>
      </c>
      <c r="O7401" s="1" t="s">
        <v>21015</v>
      </c>
      <c r="P7401" s="1">
        <f>MATCH(spotify_data[[#This Row],[album_id]],spotify_data[album_id],0)</f>
        <v>3057</v>
      </c>
      <c r="Q7401" s="1" t="s">
        <v>21016</v>
      </c>
      <c r="R7401" s="2">
        <v>39052</v>
      </c>
      <c r="S7401" s="7">
        <f ca="1">+TODAY()-spotify_data[[#This Row],[Fecha lanzamiento Album]]</f>
        <v>6979</v>
      </c>
      <c r="T7401" s="7">
        <f ca="1">+spotify_data[[#This Row],[Antigüedad Album Dias]]/60</f>
        <v>116.31666666666666</v>
      </c>
      <c r="U7401" s="8">
        <f ca="1">spotify_data[[#This Row],[Antigüedad Album Meses]]/12</f>
        <v>9.6930555555555546</v>
      </c>
      <c r="V7401">
        <v>11</v>
      </c>
      <c r="W7401" s="1" t="s">
        <v>20</v>
      </c>
      <c r="X7401" s="1" t="str">
        <f>+IF(spotify_data[[#This Row],[album_type]]="album","Album",IF(spotify_data[[#This Row],[album_type]]="single","Single","Compilation"))</f>
        <v>Album</v>
      </c>
      <c r="Y7401">
        <v>59</v>
      </c>
    </row>
    <row r="7402" spans="1:25" x14ac:dyDescent="0.3">
      <c r="A7402" s="1" t="s">
        <v>21094</v>
      </c>
      <c r="B7402" s="1">
        <v>5279</v>
      </c>
      <c r="C7402" s="1" t="s">
        <v>21095</v>
      </c>
      <c r="D7402">
        <v>4</v>
      </c>
      <c r="E7402">
        <v>24</v>
      </c>
      <c r="F7402" s="10">
        <f>spotify_data[[#This Row],[track_popularity]]/100</f>
        <v>0.24</v>
      </c>
      <c r="G7402" s="9" t="b">
        <v>0</v>
      </c>
      <c r="H7402" s="1">
        <f>+IF(spotify_data[[#This Row],[explicit]]=FALSE,0,1)</f>
        <v>0</v>
      </c>
      <c r="I7402" s="1" t="s">
        <v>3136</v>
      </c>
      <c r="J7402" s="7">
        <f>MATCH(spotify_data[[#This Row],[artist_name]],spotify_data[artist_name],0)</f>
        <v>7041</v>
      </c>
      <c r="K7402">
        <v>48</v>
      </c>
      <c r="L7402" s="10">
        <f>spotify_data[[#This Row],[artist_popularity]]/100</f>
        <v>0.48</v>
      </c>
      <c r="M7402">
        <v>808426</v>
      </c>
      <c r="N7402" s="1" t="s">
        <v>23</v>
      </c>
      <c r="O7402" s="1" t="s">
        <v>21096</v>
      </c>
      <c r="P7402" s="1">
        <f>MATCH(spotify_data[[#This Row],[album_id]],spotify_data[album_id],0)</f>
        <v>7041</v>
      </c>
      <c r="Q7402" s="1" t="s">
        <v>13874</v>
      </c>
      <c r="R7402" s="2">
        <v>38943</v>
      </c>
      <c r="S7402" s="7">
        <f ca="1">+TODAY()-spotify_data[[#This Row],[Fecha lanzamiento Album]]</f>
        <v>7088</v>
      </c>
      <c r="T7402" s="7">
        <f ca="1">+spotify_data[[#This Row],[Antigüedad Album Dias]]/60</f>
        <v>118.13333333333334</v>
      </c>
      <c r="U7402" s="8">
        <f ca="1">spotify_data[[#This Row],[Antigüedad Album Meses]]/12</f>
        <v>9.844444444444445</v>
      </c>
      <c r="V7402">
        <v>14</v>
      </c>
      <c r="W7402" s="1" t="s">
        <v>20</v>
      </c>
      <c r="X7402" s="1" t="str">
        <f>+IF(spotify_data[[#This Row],[album_type]]="album","Album",IF(spotify_data[[#This Row],[album_type]]="single","Single","Compilation"))</f>
        <v>Album</v>
      </c>
      <c r="Y7402">
        <v>32</v>
      </c>
    </row>
    <row r="7403" spans="1:25" x14ac:dyDescent="0.3">
      <c r="A7403" s="1" t="s">
        <v>23067</v>
      </c>
      <c r="B7403" s="1"/>
      <c r="C7403" s="1" t="s">
        <v>23068</v>
      </c>
      <c r="D7403">
        <v>8</v>
      </c>
      <c r="E7403">
        <v>24</v>
      </c>
      <c r="F7403" s="10">
        <f>spotify_data[[#This Row],[track_popularity]]/100</f>
        <v>0.24</v>
      </c>
      <c r="G7403" s="9" t="b">
        <v>0</v>
      </c>
      <c r="H7403" s="1">
        <f>+IF(spotify_data[[#This Row],[explicit]]=FALSE,0,1)</f>
        <v>0</v>
      </c>
      <c r="I7403" s="1" t="s">
        <v>23069</v>
      </c>
      <c r="J7403" s="7">
        <f>MATCH(spotify_data[[#This Row],[artist_name]],spotify_data[artist_name],0)</f>
        <v>7402</v>
      </c>
      <c r="K7403">
        <v>38</v>
      </c>
      <c r="L7403" s="10">
        <f>spotify_data[[#This Row],[artist_popularity]]/100</f>
        <v>0.38</v>
      </c>
      <c r="M7403">
        <v>62663</v>
      </c>
      <c r="N7403" s="1" t="s">
        <v>23070</v>
      </c>
      <c r="O7403" s="1" t="s">
        <v>23071</v>
      </c>
      <c r="P7403" s="1">
        <f>MATCH(spotify_data[[#This Row],[album_id]],spotify_data[album_id],0)</f>
        <v>7402</v>
      </c>
      <c r="Q7403" s="1" t="s">
        <v>23072</v>
      </c>
      <c r="R7403" s="2">
        <v>35431</v>
      </c>
      <c r="S7403" s="7">
        <f ca="1">+TODAY()-spotify_data[[#This Row],[Fecha lanzamiento Album]]</f>
        <v>10600</v>
      </c>
      <c r="T7403" s="7">
        <f ca="1">+spotify_data[[#This Row],[Antigüedad Album Dias]]/60</f>
        <v>176.66666666666666</v>
      </c>
      <c r="U7403" s="8">
        <f ca="1">spotify_data[[#This Row],[Antigüedad Album Meses]]/12</f>
        <v>14.722222222222221</v>
      </c>
      <c r="V7403">
        <v>11</v>
      </c>
      <c r="W7403" s="1" t="s">
        <v>20</v>
      </c>
      <c r="X7403" s="1" t="str">
        <f>+IF(spotify_data[[#This Row],[album_type]]="album","Album",IF(spotify_data[[#This Row],[album_type]]="single","Single","Compilation"))</f>
        <v>Album</v>
      </c>
      <c r="Y7403">
        <v>308</v>
      </c>
    </row>
    <row r="7404" spans="1:25" x14ac:dyDescent="0.3">
      <c r="A7404" s="1" t="s">
        <v>23661</v>
      </c>
      <c r="B7404" s="1"/>
      <c r="C7404" s="1" t="s">
        <v>23662</v>
      </c>
      <c r="D7404">
        <v>4</v>
      </c>
      <c r="E7404">
        <v>24</v>
      </c>
      <c r="F7404" s="10">
        <f>spotify_data[[#This Row],[track_popularity]]/100</f>
        <v>0.24</v>
      </c>
      <c r="G7404" s="9" t="b">
        <v>0</v>
      </c>
      <c r="H7404" s="1">
        <f>+IF(spotify_data[[#This Row],[explicit]]=FALSE,0,1)</f>
        <v>0</v>
      </c>
      <c r="I7404" s="1" t="s">
        <v>7647</v>
      </c>
      <c r="J7404" s="7">
        <f>MATCH(spotify_data[[#This Row],[artist_name]],spotify_data[artist_name],0)</f>
        <v>289</v>
      </c>
      <c r="K7404">
        <v>81</v>
      </c>
      <c r="L7404" s="10">
        <f>spotify_data[[#This Row],[artist_popularity]]/100</f>
        <v>0.81</v>
      </c>
      <c r="M7404">
        <v>23384088</v>
      </c>
      <c r="N7404" s="1" t="s">
        <v>7648</v>
      </c>
      <c r="O7404" s="1" t="s">
        <v>23601</v>
      </c>
      <c r="P7404" s="1">
        <f>MATCH(spotify_data[[#This Row],[album_id]],spotify_data[album_id],0)</f>
        <v>4747</v>
      </c>
      <c r="Q7404" s="1" t="s">
        <v>23602</v>
      </c>
      <c r="R7404" s="2">
        <v>33507</v>
      </c>
      <c r="S7404" s="7">
        <f ca="1">+TODAY()-spotify_data[[#This Row],[Fecha lanzamiento Album]]</f>
        <v>12524</v>
      </c>
      <c r="T7404" s="7">
        <f ca="1">+spotify_data[[#This Row],[Antigüedad Album Dias]]/60</f>
        <v>208.73333333333332</v>
      </c>
      <c r="U7404" s="8">
        <f ca="1">spotify_data[[#This Row],[Antigüedad Album Meses]]/12</f>
        <v>17.394444444444442</v>
      </c>
      <c r="V7404">
        <v>70</v>
      </c>
      <c r="W7404" s="1" t="s">
        <v>20</v>
      </c>
      <c r="X7404" s="1" t="str">
        <f>+IF(spotify_data[[#This Row],[album_type]]="album","Album",IF(spotify_data[[#This Row],[album_type]]="single","Single","Compilation"))</f>
        <v>Album</v>
      </c>
      <c r="Y7404">
        <v>305</v>
      </c>
    </row>
    <row r="7405" spans="1:25" x14ac:dyDescent="0.3">
      <c r="A7405" s="1" t="s">
        <v>23717</v>
      </c>
      <c r="B7405" s="1"/>
      <c r="C7405" s="1" t="s">
        <v>23718</v>
      </c>
      <c r="D7405">
        <v>11</v>
      </c>
      <c r="E7405">
        <v>24</v>
      </c>
      <c r="F7405" s="10">
        <f>spotify_data[[#This Row],[track_popularity]]/100</f>
        <v>0.24</v>
      </c>
      <c r="G7405" s="9" t="b">
        <v>0</v>
      </c>
      <c r="H7405" s="1">
        <f>+IF(spotify_data[[#This Row],[explicit]]=FALSE,0,1)</f>
        <v>0</v>
      </c>
      <c r="I7405" s="1" t="s">
        <v>7647</v>
      </c>
      <c r="J7405" s="7">
        <f>MATCH(spotify_data[[#This Row],[artist_name]],spotify_data[artist_name],0)</f>
        <v>289</v>
      </c>
      <c r="K7405">
        <v>81</v>
      </c>
      <c r="L7405" s="10">
        <f>spotify_data[[#This Row],[artist_popularity]]/100</f>
        <v>0.81</v>
      </c>
      <c r="M7405">
        <v>23384088</v>
      </c>
      <c r="N7405" s="1" t="s">
        <v>7648</v>
      </c>
      <c r="O7405" s="1" t="s">
        <v>23601</v>
      </c>
      <c r="P7405" s="1">
        <f>MATCH(spotify_data[[#This Row],[album_id]],spotify_data[album_id],0)</f>
        <v>4747</v>
      </c>
      <c r="Q7405" s="1" t="s">
        <v>23602</v>
      </c>
      <c r="R7405" s="2">
        <v>33507</v>
      </c>
      <c r="S7405" s="7">
        <f ca="1">+TODAY()-spotify_data[[#This Row],[Fecha lanzamiento Album]]</f>
        <v>12524</v>
      </c>
      <c r="T7405" s="7">
        <f ca="1">+spotify_data[[#This Row],[Antigüedad Album Dias]]/60</f>
        <v>208.73333333333332</v>
      </c>
      <c r="U7405" s="8">
        <f ca="1">spotify_data[[#This Row],[Antigüedad Album Meses]]/12</f>
        <v>17.394444444444442</v>
      </c>
      <c r="V7405">
        <v>70</v>
      </c>
      <c r="W7405" s="1" t="s">
        <v>20</v>
      </c>
      <c r="X7405" s="1" t="str">
        <f>+IF(spotify_data[[#This Row],[album_type]]="album","Album",IF(spotify_data[[#This Row],[album_type]]="single","Single","Compilation"))</f>
        <v>Album</v>
      </c>
      <c r="Y7405">
        <v>357</v>
      </c>
    </row>
    <row r="7406" spans="1:25" x14ac:dyDescent="0.3">
      <c r="A7406" s="1" t="s">
        <v>23731</v>
      </c>
      <c r="B7406" s="1"/>
      <c r="C7406" s="1" t="s">
        <v>23732</v>
      </c>
      <c r="D7406">
        <v>6</v>
      </c>
      <c r="E7406">
        <v>24</v>
      </c>
      <c r="F7406" s="10">
        <f>spotify_data[[#This Row],[track_popularity]]/100</f>
        <v>0.24</v>
      </c>
      <c r="G7406" s="9" t="b">
        <v>0</v>
      </c>
      <c r="H7406" s="1">
        <f>+IF(spotify_data[[#This Row],[explicit]]=FALSE,0,1)</f>
        <v>0</v>
      </c>
      <c r="I7406" s="1" t="s">
        <v>7647</v>
      </c>
      <c r="J7406" s="7">
        <f>MATCH(spotify_data[[#This Row],[artist_name]],spotify_data[artist_name],0)</f>
        <v>289</v>
      </c>
      <c r="K7406">
        <v>81</v>
      </c>
      <c r="L7406" s="10">
        <f>spotify_data[[#This Row],[artist_popularity]]/100</f>
        <v>0.81</v>
      </c>
      <c r="M7406">
        <v>23384088</v>
      </c>
      <c r="N7406" s="1" t="s">
        <v>7648</v>
      </c>
      <c r="O7406" s="1" t="s">
        <v>23601</v>
      </c>
      <c r="P7406" s="1">
        <f>MATCH(spotify_data[[#This Row],[album_id]],spotify_data[album_id],0)</f>
        <v>4747</v>
      </c>
      <c r="Q7406" s="1" t="s">
        <v>23602</v>
      </c>
      <c r="R7406" s="2">
        <v>33507</v>
      </c>
      <c r="S7406" s="7">
        <f ca="1">+TODAY()-spotify_data[[#This Row],[Fecha lanzamiento Album]]</f>
        <v>12524</v>
      </c>
      <c r="T7406" s="7">
        <f ca="1">+spotify_data[[#This Row],[Antigüedad Album Dias]]/60</f>
        <v>208.73333333333332</v>
      </c>
      <c r="U7406" s="8">
        <f ca="1">spotify_data[[#This Row],[Antigüedad Album Meses]]/12</f>
        <v>17.394444444444442</v>
      </c>
      <c r="V7406">
        <v>70</v>
      </c>
      <c r="W7406" s="1" t="s">
        <v>20</v>
      </c>
      <c r="X7406" s="1" t="str">
        <f>+IF(spotify_data[[#This Row],[album_type]]="album","Album",IF(spotify_data[[#This Row],[album_type]]="single","Single","Compilation"))</f>
        <v>Album</v>
      </c>
      <c r="Y7406">
        <v>499</v>
      </c>
    </row>
    <row r="7407" spans="1:25" x14ac:dyDescent="0.3">
      <c r="A7407" s="1" t="s">
        <v>443</v>
      </c>
      <c r="B7407" s="1">
        <v>2255</v>
      </c>
      <c r="C7407" s="1" t="s">
        <v>444</v>
      </c>
      <c r="D7407">
        <v>2</v>
      </c>
      <c r="E7407">
        <v>23</v>
      </c>
      <c r="F7407" s="10">
        <f>spotify_data[[#This Row],[track_popularity]]/100</f>
        <v>0.23</v>
      </c>
      <c r="G7407" s="9" t="b">
        <v>0</v>
      </c>
      <c r="H7407" s="1">
        <f>+IF(spotify_data[[#This Row],[explicit]]=FALSE,0,1)</f>
        <v>0</v>
      </c>
      <c r="I7407" s="1" t="s">
        <v>445</v>
      </c>
      <c r="J7407" s="7">
        <f>MATCH(spotify_data[[#This Row],[artist_name]],spotify_data[artist_name],0)</f>
        <v>7406</v>
      </c>
      <c r="K7407">
        <v>13</v>
      </c>
      <c r="L7407" s="10">
        <f>spotify_data[[#This Row],[artist_popularity]]/100</f>
        <v>0.13</v>
      </c>
      <c r="M7407">
        <v>22</v>
      </c>
      <c r="N7407" s="1" t="s">
        <v>23</v>
      </c>
      <c r="O7407" s="1" t="s">
        <v>446</v>
      </c>
      <c r="P7407" s="1">
        <f>MATCH(spotify_data[[#This Row],[album_id]],spotify_data[album_id],0)</f>
        <v>7406</v>
      </c>
      <c r="Q7407" s="1" t="s">
        <v>447</v>
      </c>
      <c r="R7407" s="2">
        <v>45931</v>
      </c>
      <c r="S7407" s="7">
        <f ca="1">+TODAY()-spotify_data[[#This Row],[Fecha lanzamiento Album]]</f>
        <v>100</v>
      </c>
      <c r="T7407" s="7">
        <f ca="1">+spotify_data[[#This Row],[Antigüedad Album Dias]]/60</f>
        <v>1.6666666666666667</v>
      </c>
      <c r="U7407" s="8">
        <f ca="1">spotify_data[[#This Row],[Antigüedad Album Meses]]/12</f>
        <v>0.1388888888888889</v>
      </c>
      <c r="V7407">
        <v>5</v>
      </c>
      <c r="W7407" s="1" t="s">
        <v>21</v>
      </c>
      <c r="X7407" s="1" t="str">
        <f>+IF(spotify_data[[#This Row],[album_type]]="album","Album",IF(spotify_data[[#This Row],[album_type]]="single","Single","Compilation"))</f>
        <v>Single</v>
      </c>
      <c r="Y7407">
        <v>251</v>
      </c>
    </row>
    <row r="7408" spans="1:25" x14ac:dyDescent="0.3">
      <c r="A7408" s="1" t="s">
        <v>1530</v>
      </c>
      <c r="B7408" s="1">
        <v>6288</v>
      </c>
      <c r="C7408" s="1" t="s">
        <v>1531</v>
      </c>
      <c r="D7408">
        <v>1</v>
      </c>
      <c r="E7408">
        <v>23</v>
      </c>
      <c r="F7408" s="10">
        <f>spotify_data[[#This Row],[track_popularity]]/100</f>
        <v>0.23</v>
      </c>
      <c r="G7408" s="9" t="b">
        <v>0</v>
      </c>
      <c r="H7408" s="1">
        <f>+IF(spotify_data[[#This Row],[explicit]]=FALSE,0,1)</f>
        <v>0</v>
      </c>
      <c r="I7408" s="1" t="s">
        <v>1532</v>
      </c>
      <c r="J7408" s="7">
        <f>MATCH(spotify_data[[#This Row],[artist_name]],spotify_data[artist_name],0)</f>
        <v>7407</v>
      </c>
      <c r="K7408">
        <v>11</v>
      </c>
      <c r="L7408" s="10">
        <f>spotify_data[[#This Row],[artist_popularity]]/100</f>
        <v>0.11</v>
      </c>
      <c r="M7408">
        <v>1182</v>
      </c>
      <c r="N7408" s="1" t="s">
        <v>23</v>
      </c>
      <c r="O7408" s="1" t="s">
        <v>1533</v>
      </c>
      <c r="P7408" s="1">
        <f>MATCH(spotify_data[[#This Row],[album_id]],spotify_data[album_id],0)</f>
        <v>7407</v>
      </c>
      <c r="Q7408" s="1" t="s">
        <v>1531</v>
      </c>
      <c r="R7408" s="2">
        <v>45849</v>
      </c>
      <c r="S7408" s="7">
        <f ca="1">+TODAY()-spotify_data[[#This Row],[Fecha lanzamiento Album]]</f>
        <v>182</v>
      </c>
      <c r="T7408" s="7">
        <f ca="1">+spotify_data[[#This Row],[Antigüedad Album Dias]]/60</f>
        <v>3.0333333333333332</v>
      </c>
      <c r="U7408" s="8">
        <f ca="1">spotify_data[[#This Row],[Antigüedad Album Meses]]/12</f>
        <v>0.25277777777777777</v>
      </c>
      <c r="V7408">
        <v>3</v>
      </c>
      <c r="W7408" s="1" t="s">
        <v>21</v>
      </c>
      <c r="X7408" s="1" t="str">
        <f>+IF(spotify_data[[#This Row],[album_type]]="album","Album",IF(spotify_data[[#This Row],[album_type]]="single","Single","Compilation"))</f>
        <v>Single</v>
      </c>
      <c r="Y7408">
        <v>307</v>
      </c>
    </row>
    <row r="7409" spans="1:25" x14ac:dyDescent="0.3">
      <c r="A7409" s="1" t="s">
        <v>1879</v>
      </c>
      <c r="B7409" s="1">
        <v>6539</v>
      </c>
      <c r="C7409" s="1" t="s">
        <v>1880</v>
      </c>
      <c r="D7409">
        <v>1</v>
      </c>
      <c r="E7409">
        <v>23</v>
      </c>
      <c r="F7409" s="10">
        <f>spotify_data[[#This Row],[track_popularity]]/100</f>
        <v>0.23</v>
      </c>
      <c r="G7409" s="9" t="b">
        <v>1</v>
      </c>
      <c r="H7409" s="1">
        <f>+IF(spotify_data[[#This Row],[explicit]]=FALSE,0,1)</f>
        <v>1</v>
      </c>
      <c r="I7409" s="1" t="s">
        <v>1881</v>
      </c>
      <c r="J7409" s="7">
        <f>MATCH(spotify_data[[#This Row],[artist_name]],spotify_data[artist_name],0)</f>
        <v>7408</v>
      </c>
      <c r="K7409">
        <v>8</v>
      </c>
      <c r="L7409" s="10">
        <f>spotify_data[[#This Row],[artist_popularity]]/100</f>
        <v>0.08</v>
      </c>
      <c r="M7409">
        <v>34</v>
      </c>
      <c r="N7409" s="1" t="s">
        <v>23</v>
      </c>
      <c r="O7409" s="1" t="s">
        <v>1882</v>
      </c>
      <c r="P7409" s="1">
        <f>MATCH(spotify_data[[#This Row],[album_id]],spotify_data[album_id],0)</f>
        <v>7408</v>
      </c>
      <c r="Q7409" s="1" t="s">
        <v>1880</v>
      </c>
      <c r="R7409" s="2">
        <v>45796</v>
      </c>
      <c r="S7409" s="7">
        <f ca="1">+TODAY()-spotify_data[[#This Row],[Fecha lanzamiento Album]]</f>
        <v>235</v>
      </c>
      <c r="T7409" s="7">
        <f ca="1">+spotify_data[[#This Row],[Antigüedad Album Dias]]/60</f>
        <v>3.9166666666666665</v>
      </c>
      <c r="U7409" s="8">
        <f ca="1">spotify_data[[#This Row],[Antigüedad Album Meses]]/12</f>
        <v>0.3263888888888889</v>
      </c>
      <c r="V7409">
        <v>1</v>
      </c>
      <c r="W7409" s="1" t="s">
        <v>21</v>
      </c>
      <c r="X7409" s="1" t="str">
        <f>+IF(spotify_data[[#This Row],[album_type]]="album","Album",IF(spotify_data[[#This Row],[album_type]]="single","Single","Compilation"))</f>
        <v>Single</v>
      </c>
      <c r="Y7409">
        <v>302</v>
      </c>
    </row>
    <row r="7410" spans="1:25" x14ac:dyDescent="0.3">
      <c r="A7410" s="1" t="s">
        <v>2423</v>
      </c>
      <c r="B7410" s="1">
        <v>2431</v>
      </c>
      <c r="C7410" s="1" t="s">
        <v>2424</v>
      </c>
      <c r="D7410">
        <v>1</v>
      </c>
      <c r="E7410">
        <v>23</v>
      </c>
      <c r="F7410" s="10">
        <f>spotify_data[[#This Row],[track_popularity]]/100</f>
        <v>0.23</v>
      </c>
      <c r="G7410" s="9" t="b">
        <v>0</v>
      </c>
      <c r="H7410" s="1">
        <f>+IF(spotify_data[[#This Row],[explicit]]=FALSE,0,1)</f>
        <v>0</v>
      </c>
      <c r="I7410" s="1" t="s">
        <v>2425</v>
      </c>
      <c r="J7410" s="7">
        <f>MATCH(spotify_data[[#This Row],[artist_name]],spotify_data[artist_name],0)</f>
        <v>7409</v>
      </c>
      <c r="K7410">
        <v>16</v>
      </c>
      <c r="L7410" s="10">
        <f>spotify_data[[#This Row],[artist_popularity]]/100</f>
        <v>0.16</v>
      </c>
      <c r="M7410">
        <v>9639</v>
      </c>
      <c r="N7410" s="1" t="s">
        <v>2426</v>
      </c>
      <c r="O7410" s="1" t="s">
        <v>2427</v>
      </c>
      <c r="P7410" s="1">
        <f>MATCH(spotify_data[[#This Row],[album_id]],spotify_data[album_id],0)</f>
        <v>7409</v>
      </c>
      <c r="Q7410" s="1" t="s">
        <v>2424</v>
      </c>
      <c r="R7410" s="2">
        <v>45702</v>
      </c>
      <c r="S7410" s="7">
        <f ca="1">+TODAY()-spotify_data[[#This Row],[Fecha lanzamiento Album]]</f>
        <v>329</v>
      </c>
      <c r="T7410" s="7">
        <f ca="1">+spotify_data[[#This Row],[Antigüedad Album Dias]]/60</f>
        <v>5.4833333333333334</v>
      </c>
      <c r="U7410" s="8">
        <f ca="1">spotify_data[[#This Row],[Antigüedad Album Meses]]/12</f>
        <v>0.45694444444444443</v>
      </c>
      <c r="V7410">
        <v>1</v>
      </c>
      <c r="W7410" s="1" t="s">
        <v>21</v>
      </c>
      <c r="X7410" s="1" t="str">
        <f>+IF(spotify_data[[#This Row],[album_type]]="album","Album",IF(spotify_data[[#This Row],[album_type]]="single","Single","Compilation"))</f>
        <v>Single</v>
      </c>
      <c r="Y7410">
        <v>371</v>
      </c>
    </row>
    <row r="7411" spans="1:25" x14ac:dyDescent="0.3">
      <c r="A7411" s="1" t="s">
        <v>2599</v>
      </c>
      <c r="B7411" s="1">
        <v>1817</v>
      </c>
      <c r="C7411" s="1" t="s">
        <v>2600</v>
      </c>
      <c r="D7411">
        <v>1</v>
      </c>
      <c r="E7411">
        <v>23</v>
      </c>
      <c r="F7411" s="10">
        <f>spotify_data[[#This Row],[track_popularity]]/100</f>
        <v>0.23</v>
      </c>
      <c r="G7411" s="9" t="b">
        <v>0</v>
      </c>
      <c r="H7411" s="1">
        <f>+IF(spotify_data[[#This Row],[explicit]]=FALSE,0,1)</f>
        <v>0</v>
      </c>
      <c r="I7411" s="1" t="s">
        <v>2601</v>
      </c>
      <c r="J7411" s="7">
        <f>MATCH(spotify_data[[#This Row],[artist_name]],spotify_data[artist_name],0)</f>
        <v>7410</v>
      </c>
      <c r="K7411">
        <v>7</v>
      </c>
      <c r="L7411" s="10">
        <f>spotify_data[[#This Row],[artist_popularity]]/100</f>
        <v>7.0000000000000007E-2</v>
      </c>
      <c r="M7411">
        <v>60</v>
      </c>
      <c r="N7411" s="1" t="s">
        <v>23</v>
      </c>
      <c r="O7411" s="1" t="s">
        <v>2602</v>
      </c>
      <c r="P7411" s="1">
        <f>MATCH(spotify_data[[#This Row],[album_id]],spotify_data[album_id],0)</f>
        <v>7410</v>
      </c>
      <c r="Q7411" s="1" t="s">
        <v>2600</v>
      </c>
      <c r="R7411" s="2">
        <v>45668</v>
      </c>
      <c r="S7411" s="7">
        <f ca="1">+TODAY()-spotify_data[[#This Row],[Fecha lanzamiento Album]]</f>
        <v>363</v>
      </c>
      <c r="T7411" s="7">
        <f ca="1">+spotify_data[[#This Row],[Antigüedad Album Dias]]/60</f>
        <v>6.05</v>
      </c>
      <c r="U7411" s="8">
        <f ca="1">spotify_data[[#This Row],[Antigüedad Album Meses]]/12</f>
        <v>0.50416666666666665</v>
      </c>
      <c r="V7411">
        <v>1</v>
      </c>
      <c r="W7411" s="1" t="s">
        <v>21</v>
      </c>
      <c r="X7411" s="1" t="str">
        <f>+IF(spotify_data[[#This Row],[album_type]]="album","Album",IF(spotify_data[[#This Row],[album_type]]="single","Single","Compilation"))</f>
        <v>Single</v>
      </c>
      <c r="Y7411">
        <v>247</v>
      </c>
    </row>
    <row r="7412" spans="1:25" x14ac:dyDescent="0.3">
      <c r="A7412" s="1" t="s">
        <v>3036</v>
      </c>
      <c r="B7412" s="1">
        <v>2710</v>
      </c>
      <c r="C7412" s="1" t="s">
        <v>3037</v>
      </c>
      <c r="D7412">
        <v>12</v>
      </c>
      <c r="E7412">
        <v>23</v>
      </c>
      <c r="F7412" s="10">
        <f>spotify_data[[#This Row],[track_popularity]]/100</f>
        <v>0.23</v>
      </c>
      <c r="G7412" s="9" t="b">
        <v>0</v>
      </c>
      <c r="H7412" s="1">
        <f>+IF(spotify_data[[#This Row],[explicit]]=FALSE,0,1)</f>
        <v>0</v>
      </c>
      <c r="I7412" s="1" t="s">
        <v>3038</v>
      </c>
      <c r="J7412" s="7">
        <f>MATCH(spotify_data[[#This Row],[artist_name]],spotify_data[artist_name],0)</f>
        <v>5303</v>
      </c>
      <c r="K7412">
        <v>43</v>
      </c>
      <c r="L7412" s="10">
        <f>spotify_data[[#This Row],[artist_popularity]]/100</f>
        <v>0.43</v>
      </c>
      <c r="M7412">
        <v>301512</v>
      </c>
      <c r="N7412" s="1" t="s">
        <v>23</v>
      </c>
      <c r="O7412" s="1" t="s">
        <v>3039</v>
      </c>
      <c r="P7412" s="1">
        <f>MATCH(spotify_data[[#This Row],[album_id]],spotify_data[album_id],0)</f>
        <v>6396</v>
      </c>
      <c r="Q7412" s="1" t="s">
        <v>3040</v>
      </c>
      <c r="R7412" s="2">
        <v>45555</v>
      </c>
      <c r="S7412" s="7">
        <f ca="1">+TODAY()-spotify_data[[#This Row],[Fecha lanzamiento Album]]</f>
        <v>476</v>
      </c>
      <c r="T7412" s="7">
        <f ca="1">+spotify_data[[#This Row],[Antigüedad Album Dias]]/60</f>
        <v>7.9333333333333336</v>
      </c>
      <c r="U7412" s="8">
        <f ca="1">spotify_data[[#This Row],[Antigüedad Album Meses]]/12</f>
        <v>0.66111111111111109</v>
      </c>
      <c r="V7412">
        <v>12</v>
      </c>
      <c r="W7412" s="1" t="s">
        <v>20</v>
      </c>
      <c r="X7412" s="1" t="str">
        <f>+IF(spotify_data[[#This Row],[album_type]]="album","Album",IF(spotify_data[[#This Row],[album_type]]="single","Single","Compilation"))</f>
        <v>Album</v>
      </c>
      <c r="Y7412">
        <v>458</v>
      </c>
    </row>
    <row r="7413" spans="1:25" x14ac:dyDescent="0.3">
      <c r="A7413" s="1" t="s">
        <v>3419</v>
      </c>
      <c r="B7413" s="1">
        <v>6021</v>
      </c>
      <c r="C7413" s="1" t="s">
        <v>3420</v>
      </c>
      <c r="D7413">
        <v>1</v>
      </c>
      <c r="E7413">
        <v>23</v>
      </c>
      <c r="F7413" s="10">
        <f>spotify_data[[#This Row],[track_popularity]]/100</f>
        <v>0.23</v>
      </c>
      <c r="G7413" s="9" t="b">
        <v>0</v>
      </c>
      <c r="H7413" s="1">
        <f>+IF(spotify_data[[#This Row],[explicit]]=FALSE,0,1)</f>
        <v>0</v>
      </c>
      <c r="I7413" s="1" t="s">
        <v>3421</v>
      </c>
      <c r="J7413" s="7">
        <f>MATCH(spotify_data[[#This Row],[artist_name]],spotify_data[artist_name],0)</f>
        <v>7412</v>
      </c>
      <c r="K7413">
        <v>43</v>
      </c>
      <c r="L7413" s="10">
        <f>spotify_data[[#This Row],[artist_popularity]]/100</f>
        <v>0.43</v>
      </c>
      <c r="M7413">
        <v>2599</v>
      </c>
      <c r="N7413" s="1" t="s">
        <v>162</v>
      </c>
      <c r="O7413" s="1" t="s">
        <v>3422</v>
      </c>
      <c r="P7413" s="1">
        <f>MATCH(spotify_data[[#This Row],[album_id]],spotify_data[album_id],0)</f>
        <v>7412</v>
      </c>
      <c r="Q7413" s="1" t="s">
        <v>3420</v>
      </c>
      <c r="R7413" s="2">
        <v>45499</v>
      </c>
      <c r="S7413" s="7">
        <f ca="1">+TODAY()-spotify_data[[#This Row],[Fecha lanzamiento Album]]</f>
        <v>532</v>
      </c>
      <c r="T7413" s="7">
        <f ca="1">+spotify_data[[#This Row],[Antigüedad Album Dias]]/60</f>
        <v>8.8666666666666671</v>
      </c>
      <c r="U7413" s="8">
        <f ca="1">spotify_data[[#This Row],[Antigüedad Album Meses]]/12</f>
        <v>0.73888888888888893</v>
      </c>
      <c r="V7413">
        <v>1</v>
      </c>
      <c r="W7413" s="1" t="s">
        <v>21</v>
      </c>
      <c r="X7413" s="1" t="str">
        <f>+IF(spotify_data[[#This Row],[album_type]]="album","Album",IF(spotify_data[[#This Row],[album_type]]="single","Single","Compilation"))</f>
        <v>Single</v>
      </c>
      <c r="Y7413">
        <v>255</v>
      </c>
    </row>
    <row r="7414" spans="1:25" x14ac:dyDescent="0.3">
      <c r="A7414" s="1" t="s">
        <v>3523</v>
      </c>
      <c r="B7414" s="1">
        <v>2240</v>
      </c>
      <c r="C7414" s="1" t="s">
        <v>3524</v>
      </c>
      <c r="D7414">
        <v>1</v>
      </c>
      <c r="E7414">
        <v>23</v>
      </c>
      <c r="F7414" s="10">
        <f>spotify_data[[#This Row],[track_popularity]]/100</f>
        <v>0.23</v>
      </c>
      <c r="G7414" s="9" t="b">
        <v>0</v>
      </c>
      <c r="H7414" s="1">
        <f>+IF(spotify_data[[#This Row],[explicit]]=FALSE,0,1)</f>
        <v>0</v>
      </c>
      <c r="I7414" s="1" t="s">
        <v>3525</v>
      </c>
      <c r="J7414" s="7">
        <f>MATCH(spotify_data[[#This Row],[artist_name]],spotify_data[artist_name],0)</f>
        <v>7413</v>
      </c>
      <c r="K7414">
        <v>47</v>
      </c>
      <c r="L7414" s="10">
        <f>spotify_data[[#This Row],[artist_popularity]]/100</f>
        <v>0.47</v>
      </c>
      <c r="M7414">
        <v>1987</v>
      </c>
      <c r="N7414" s="1" t="s">
        <v>162</v>
      </c>
      <c r="O7414" s="1" t="s">
        <v>3526</v>
      </c>
      <c r="P7414" s="1">
        <f>MATCH(spotify_data[[#This Row],[album_id]],spotify_data[album_id],0)</f>
        <v>7413</v>
      </c>
      <c r="Q7414" s="1" t="s">
        <v>3524</v>
      </c>
      <c r="R7414" s="2">
        <v>45478</v>
      </c>
      <c r="S7414" s="7">
        <f ca="1">+TODAY()-spotify_data[[#This Row],[Fecha lanzamiento Album]]</f>
        <v>553</v>
      </c>
      <c r="T7414" s="7">
        <f ca="1">+spotify_data[[#This Row],[Antigüedad Album Dias]]/60</f>
        <v>9.2166666666666668</v>
      </c>
      <c r="U7414" s="8">
        <f ca="1">spotify_data[[#This Row],[Antigüedad Album Meses]]/12</f>
        <v>0.7680555555555556</v>
      </c>
      <c r="V7414">
        <v>1</v>
      </c>
      <c r="W7414" s="1" t="s">
        <v>21</v>
      </c>
      <c r="X7414" s="1" t="str">
        <f>+IF(spotify_data[[#This Row],[album_type]]="album","Album",IF(spotify_data[[#This Row],[album_type]]="single","Single","Compilation"))</f>
        <v>Single</v>
      </c>
      <c r="Y7414">
        <v>248</v>
      </c>
    </row>
    <row r="7415" spans="1:25" x14ac:dyDescent="0.3">
      <c r="A7415" s="1" t="s">
        <v>3573</v>
      </c>
      <c r="B7415" s="1">
        <v>7186</v>
      </c>
      <c r="C7415" s="1" t="s">
        <v>3574</v>
      </c>
      <c r="D7415">
        <v>1</v>
      </c>
      <c r="E7415">
        <v>23</v>
      </c>
      <c r="F7415" s="10">
        <f>spotify_data[[#This Row],[track_popularity]]/100</f>
        <v>0.23</v>
      </c>
      <c r="G7415" s="9" t="b">
        <v>0</v>
      </c>
      <c r="H7415" s="1">
        <f>+IF(spotify_data[[#This Row],[explicit]]=FALSE,0,1)</f>
        <v>0</v>
      </c>
      <c r="I7415" s="1" t="s">
        <v>3575</v>
      </c>
      <c r="J7415" s="7">
        <f>MATCH(spotify_data[[#This Row],[artist_name]],spotify_data[artist_name],0)</f>
        <v>7414</v>
      </c>
      <c r="K7415">
        <v>21</v>
      </c>
      <c r="L7415" s="10">
        <f>spotify_data[[#This Row],[artist_popularity]]/100</f>
        <v>0.21</v>
      </c>
      <c r="M7415">
        <v>23907</v>
      </c>
      <c r="N7415" s="1" t="s">
        <v>364</v>
      </c>
      <c r="O7415" s="1" t="s">
        <v>3576</v>
      </c>
      <c r="P7415" s="1">
        <f>MATCH(spotify_data[[#This Row],[album_id]],spotify_data[album_id],0)</f>
        <v>7414</v>
      </c>
      <c r="Q7415" s="1" t="s">
        <v>3574</v>
      </c>
      <c r="R7415" s="2">
        <v>45471</v>
      </c>
      <c r="S7415" s="7">
        <f ca="1">+TODAY()-spotify_data[[#This Row],[Fecha lanzamiento Album]]</f>
        <v>560</v>
      </c>
      <c r="T7415" s="7">
        <f ca="1">+spotify_data[[#This Row],[Antigüedad Album Dias]]/60</f>
        <v>9.3333333333333339</v>
      </c>
      <c r="U7415" s="8">
        <f ca="1">spotify_data[[#This Row],[Antigüedad Album Meses]]/12</f>
        <v>0.77777777777777779</v>
      </c>
      <c r="V7415">
        <v>1</v>
      </c>
      <c r="W7415" s="1" t="s">
        <v>21</v>
      </c>
      <c r="X7415" s="1" t="str">
        <f>+IF(spotify_data[[#This Row],[album_type]]="album","Album",IF(spotify_data[[#This Row],[album_type]]="single","Single","Compilation"))</f>
        <v>Single</v>
      </c>
      <c r="Y7415">
        <v>257</v>
      </c>
    </row>
    <row r="7416" spans="1:25" x14ac:dyDescent="0.3">
      <c r="A7416" s="1" t="s">
        <v>3768</v>
      </c>
      <c r="B7416" s="1">
        <v>3117</v>
      </c>
      <c r="C7416" s="1" t="s">
        <v>3769</v>
      </c>
      <c r="D7416">
        <v>3</v>
      </c>
      <c r="E7416">
        <v>23</v>
      </c>
      <c r="F7416" s="10">
        <f>spotify_data[[#This Row],[track_popularity]]/100</f>
        <v>0.23</v>
      </c>
      <c r="G7416" s="9" t="b">
        <v>1</v>
      </c>
      <c r="H7416" s="1">
        <f>+IF(spotify_data[[#This Row],[explicit]]=FALSE,0,1)</f>
        <v>1</v>
      </c>
      <c r="I7416" s="1" t="s">
        <v>3770</v>
      </c>
      <c r="J7416" s="7">
        <f>MATCH(spotify_data[[#This Row],[artist_name]],spotify_data[artist_name],0)</f>
        <v>3110</v>
      </c>
      <c r="K7416">
        <v>69</v>
      </c>
      <c r="L7416" s="10">
        <f>spotify_data[[#This Row],[artist_popularity]]/100</f>
        <v>0.69</v>
      </c>
      <c r="M7416">
        <v>174981</v>
      </c>
      <c r="N7416" s="1" t="s">
        <v>2153</v>
      </c>
      <c r="O7416" s="1" t="s">
        <v>3771</v>
      </c>
      <c r="P7416" s="1">
        <f>MATCH(spotify_data[[#This Row],[album_id]],spotify_data[album_id],0)</f>
        <v>7415</v>
      </c>
      <c r="Q7416" s="1" t="s">
        <v>3772</v>
      </c>
      <c r="R7416" s="2">
        <v>45436</v>
      </c>
      <c r="S7416" s="7">
        <f ca="1">+TODAY()-spotify_data[[#This Row],[Fecha lanzamiento Album]]</f>
        <v>595</v>
      </c>
      <c r="T7416" s="7">
        <f ca="1">+spotify_data[[#This Row],[Antigüedad Album Dias]]/60</f>
        <v>9.9166666666666661</v>
      </c>
      <c r="U7416" s="8">
        <f ca="1">spotify_data[[#This Row],[Antigüedad Album Meses]]/12</f>
        <v>0.82638888888888884</v>
      </c>
      <c r="V7416">
        <v>8</v>
      </c>
      <c r="W7416" s="1" t="s">
        <v>21</v>
      </c>
      <c r="X7416" s="1" t="str">
        <f>+IF(spotify_data[[#This Row],[album_type]]="album","Album",IF(spotify_data[[#This Row],[album_type]]="single","Single","Compilation"))</f>
        <v>Single</v>
      </c>
      <c r="Y7416">
        <v>245</v>
      </c>
    </row>
    <row r="7417" spans="1:25" x14ac:dyDescent="0.3">
      <c r="A7417" s="1" t="s">
        <v>4181</v>
      </c>
      <c r="B7417" s="1">
        <v>5217</v>
      </c>
      <c r="C7417" s="1" t="s">
        <v>4182</v>
      </c>
      <c r="D7417">
        <v>1</v>
      </c>
      <c r="E7417">
        <v>23</v>
      </c>
      <c r="F7417" s="10">
        <f>spotify_data[[#This Row],[track_popularity]]/100</f>
        <v>0.23</v>
      </c>
      <c r="G7417" s="9" t="b">
        <v>0</v>
      </c>
      <c r="H7417" s="1">
        <f>+IF(spotify_data[[#This Row],[explicit]]=FALSE,0,1)</f>
        <v>0</v>
      </c>
      <c r="I7417" s="1" t="s">
        <v>4183</v>
      </c>
      <c r="J7417" s="7">
        <f>MATCH(spotify_data[[#This Row],[artist_name]],spotify_data[artist_name],0)</f>
        <v>7416</v>
      </c>
      <c r="K7417">
        <v>66</v>
      </c>
      <c r="L7417" s="10">
        <f>spotify_data[[#This Row],[artist_popularity]]/100</f>
        <v>0.66</v>
      </c>
      <c r="M7417">
        <v>52913</v>
      </c>
      <c r="N7417" s="1" t="s">
        <v>23</v>
      </c>
      <c r="O7417" s="1" t="s">
        <v>4184</v>
      </c>
      <c r="P7417" s="1">
        <f>MATCH(spotify_data[[#This Row],[album_id]],spotify_data[album_id],0)</f>
        <v>7416</v>
      </c>
      <c r="Q7417" s="1" t="s">
        <v>4182</v>
      </c>
      <c r="R7417" s="2">
        <v>45373</v>
      </c>
      <c r="S7417" s="7">
        <f ca="1">+TODAY()-spotify_data[[#This Row],[Fecha lanzamiento Album]]</f>
        <v>658</v>
      </c>
      <c r="T7417" s="7">
        <f ca="1">+spotify_data[[#This Row],[Antigüedad Album Dias]]/60</f>
        <v>10.966666666666667</v>
      </c>
      <c r="U7417" s="8">
        <f ca="1">spotify_data[[#This Row],[Antigüedad Album Meses]]/12</f>
        <v>0.91388888888888886</v>
      </c>
      <c r="V7417">
        <v>1</v>
      </c>
      <c r="W7417" s="1" t="s">
        <v>21</v>
      </c>
      <c r="X7417" s="1" t="str">
        <f>+IF(spotify_data[[#This Row],[album_type]]="album","Album",IF(spotify_data[[#This Row],[album_type]]="single","Single","Compilation"))</f>
        <v>Single</v>
      </c>
      <c r="Y7417">
        <v>23</v>
      </c>
    </row>
    <row r="7418" spans="1:25" x14ac:dyDescent="0.3">
      <c r="A7418" s="1" t="s">
        <v>4369</v>
      </c>
      <c r="B7418" s="1">
        <v>4041</v>
      </c>
      <c r="C7418" s="1" t="s">
        <v>4370</v>
      </c>
      <c r="D7418">
        <v>1</v>
      </c>
      <c r="E7418">
        <v>23</v>
      </c>
      <c r="F7418" s="10">
        <f>spotify_data[[#This Row],[track_popularity]]/100</f>
        <v>0.23</v>
      </c>
      <c r="G7418" s="9" t="b">
        <v>0</v>
      </c>
      <c r="H7418" s="1">
        <f>+IF(spotify_data[[#This Row],[explicit]]=FALSE,0,1)</f>
        <v>0</v>
      </c>
      <c r="I7418" s="1" t="s">
        <v>2721</v>
      </c>
      <c r="J7418" s="7">
        <f>MATCH(spotify_data[[#This Row],[artist_name]],spotify_data[artist_name],0)</f>
        <v>6571</v>
      </c>
      <c r="K7418">
        <v>41</v>
      </c>
      <c r="L7418" s="10">
        <f>spotify_data[[#This Row],[artist_popularity]]/100</f>
        <v>0.41</v>
      </c>
      <c r="M7418">
        <v>8658</v>
      </c>
      <c r="N7418" s="1" t="s">
        <v>23</v>
      </c>
      <c r="O7418" s="1" t="s">
        <v>4371</v>
      </c>
      <c r="P7418" s="1">
        <f>MATCH(spotify_data[[#This Row],[album_id]],spotify_data[album_id],0)</f>
        <v>7417</v>
      </c>
      <c r="Q7418" s="1" t="s">
        <v>4370</v>
      </c>
      <c r="R7418" s="2">
        <v>45345</v>
      </c>
      <c r="S7418" s="7">
        <f ca="1">+TODAY()-spotify_data[[#This Row],[Fecha lanzamiento Album]]</f>
        <v>686</v>
      </c>
      <c r="T7418" s="7">
        <f ca="1">+spotify_data[[#This Row],[Antigüedad Album Dias]]/60</f>
        <v>11.433333333333334</v>
      </c>
      <c r="U7418" s="8">
        <f ca="1">spotify_data[[#This Row],[Antigüedad Album Meses]]/12</f>
        <v>0.95277777777777783</v>
      </c>
      <c r="V7418">
        <v>1</v>
      </c>
      <c r="W7418" s="1" t="s">
        <v>21</v>
      </c>
      <c r="X7418" s="1" t="str">
        <f>+IF(spotify_data[[#This Row],[album_type]]="album","Album",IF(spotify_data[[#This Row],[album_type]]="single","Single","Compilation"))</f>
        <v>Single</v>
      </c>
      <c r="Y7418">
        <v>22</v>
      </c>
    </row>
    <row r="7419" spans="1:25" x14ac:dyDescent="0.3">
      <c r="A7419" s="1" t="s">
        <v>5413</v>
      </c>
      <c r="B7419" s="1">
        <v>3864</v>
      </c>
      <c r="C7419" s="1" t="s">
        <v>5414</v>
      </c>
      <c r="D7419">
        <v>1</v>
      </c>
      <c r="E7419">
        <v>23</v>
      </c>
      <c r="F7419" s="10">
        <f>spotify_data[[#This Row],[track_popularity]]/100</f>
        <v>0.23</v>
      </c>
      <c r="G7419" s="9" t="b">
        <v>0</v>
      </c>
      <c r="H7419" s="1">
        <f>+IF(spotify_data[[#This Row],[explicit]]=FALSE,0,1)</f>
        <v>0</v>
      </c>
      <c r="I7419" s="1" t="s">
        <v>5415</v>
      </c>
      <c r="J7419" s="7">
        <f>MATCH(spotify_data[[#This Row],[artist_name]],spotify_data[artist_name],0)</f>
        <v>7418</v>
      </c>
      <c r="K7419">
        <v>82</v>
      </c>
      <c r="L7419" s="10">
        <f>spotify_data[[#This Row],[artist_popularity]]/100</f>
        <v>0.82</v>
      </c>
      <c r="M7419">
        <v>6416353</v>
      </c>
      <c r="N7419" s="1" t="s">
        <v>23</v>
      </c>
      <c r="O7419" s="1" t="s">
        <v>5416</v>
      </c>
      <c r="P7419" s="1">
        <f>MATCH(spotify_data[[#This Row],[album_id]],spotify_data[album_id],0)</f>
        <v>7418</v>
      </c>
      <c r="Q7419" s="1" t="s">
        <v>5414</v>
      </c>
      <c r="R7419" s="2">
        <v>45114</v>
      </c>
      <c r="S7419" s="7">
        <f ca="1">+TODAY()-spotify_data[[#This Row],[Fecha lanzamiento Album]]</f>
        <v>917</v>
      </c>
      <c r="T7419" s="7">
        <f ca="1">+spotify_data[[#This Row],[Antigüedad Album Dias]]/60</f>
        <v>15.283333333333333</v>
      </c>
      <c r="U7419" s="8">
        <f ca="1">spotify_data[[#This Row],[Antigüedad Album Meses]]/12</f>
        <v>1.273611111111111</v>
      </c>
      <c r="V7419">
        <v>1</v>
      </c>
      <c r="W7419" s="1" t="s">
        <v>21</v>
      </c>
      <c r="X7419" s="1" t="str">
        <f>+IF(spotify_data[[#This Row],[album_type]]="album","Album",IF(spotify_data[[#This Row],[album_type]]="single","Single","Compilation"))</f>
        <v>Single</v>
      </c>
      <c r="Y7419">
        <v>31</v>
      </c>
    </row>
    <row r="7420" spans="1:25" x14ac:dyDescent="0.3">
      <c r="A7420" s="1" t="s">
        <v>5708</v>
      </c>
      <c r="B7420" s="1">
        <v>3774</v>
      </c>
      <c r="C7420" s="1" t="s">
        <v>5709</v>
      </c>
      <c r="D7420">
        <v>12</v>
      </c>
      <c r="E7420">
        <v>23</v>
      </c>
      <c r="F7420" s="10">
        <f>spotify_data[[#This Row],[track_popularity]]/100</f>
        <v>0.23</v>
      </c>
      <c r="G7420" s="9" t="b">
        <v>0</v>
      </c>
      <c r="H7420" s="1">
        <f>+IF(spotify_data[[#This Row],[explicit]]=FALSE,0,1)</f>
        <v>0</v>
      </c>
      <c r="I7420" s="1" t="s">
        <v>1397</v>
      </c>
      <c r="J7420" s="7">
        <f>MATCH(spotify_data[[#This Row],[artist_name]],spotify_data[artist_name],0)</f>
        <v>190</v>
      </c>
      <c r="K7420">
        <v>81</v>
      </c>
      <c r="L7420" s="10">
        <f>spotify_data[[#This Row],[artist_popularity]]/100</f>
        <v>0.81</v>
      </c>
      <c r="M7420">
        <v>26275803</v>
      </c>
      <c r="N7420" s="1" t="s">
        <v>831</v>
      </c>
      <c r="O7420" s="1" t="s">
        <v>5706</v>
      </c>
      <c r="P7420" s="1">
        <f>MATCH(spotify_data[[#This Row],[album_id]],spotify_data[album_id],0)</f>
        <v>6668</v>
      </c>
      <c r="Q7420" s="1" t="s">
        <v>5707</v>
      </c>
      <c r="R7420" s="2">
        <v>45028</v>
      </c>
      <c r="S7420" s="7">
        <f ca="1">+TODAY()-spotify_data[[#This Row],[Fecha lanzamiento Album]]</f>
        <v>1003</v>
      </c>
      <c r="T7420" s="7">
        <f ca="1">+spotify_data[[#This Row],[Antigüedad Album Dias]]/60</f>
        <v>16.716666666666665</v>
      </c>
      <c r="U7420" s="8">
        <f ca="1">spotify_data[[#This Row],[Antigüedad Album Meses]]/12</f>
        <v>1.3930555555555555</v>
      </c>
      <c r="V7420">
        <v>22</v>
      </c>
      <c r="W7420" s="1" t="s">
        <v>20</v>
      </c>
      <c r="X7420" s="1" t="str">
        <f>+IF(spotify_data[[#This Row],[album_type]]="album","Album",IF(spotify_data[[#This Row],[album_type]]="single","Single","Compilation"))</f>
        <v>Album</v>
      </c>
      <c r="Y7420">
        <v>184</v>
      </c>
    </row>
    <row r="7421" spans="1:25" x14ac:dyDescent="0.3">
      <c r="A7421" s="1" t="s">
        <v>6066</v>
      </c>
      <c r="B7421" s="1">
        <v>1175</v>
      </c>
      <c r="C7421" s="1" t="s">
        <v>6067</v>
      </c>
      <c r="D7421">
        <v>1</v>
      </c>
      <c r="E7421">
        <v>23</v>
      </c>
      <c r="F7421" s="10">
        <f>spotify_data[[#This Row],[track_popularity]]/100</f>
        <v>0.23</v>
      </c>
      <c r="G7421" s="9" t="b">
        <v>0</v>
      </c>
      <c r="H7421" s="1">
        <f>+IF(spotify_data[[#This Row],[explicit]]=FALSE,0,1)</f>
        <v>0</v>
      </c>
      <c r="I7421" s="1" t="s">
        <v>1742</v>
      </c>
      <c r="J7421" s="7">
        <f>MATCH(spotify_data[[#This Row],[artist_name]],spotify_data[artist_name],0)</f>
        <v>6219</v>
      </c>
      <c r="K7421">
        <v>41</v>
      </c>
      <c r="L7421" s="10">
        <f>spotify_data[[#This Row],[artist_popularity]]/100</f>
        <v>0.41</v>
      </c>
      <c r="M7421">
        <v>11036</v>
      </c>
      <c r="N7421" s="1" t="s">
        <v>1743</v>
      </c>
      <c r="O7421" s="1" t="s">
        <v>6068</v>
      </c>
      <c r="P7421" s="1">
        <f>MATCH(spotify_data[[#This Row],[album_id]],spotify_data[album_id],0)</f>
        <v>7420</v>
      </c>
      <c r="Q7421" s="1" t="s">
        <v>6067</v>
      </c>
      <c r="R7421" s="2">
        <v>44953</v>
      </c>
      <c r="S7421" s="7">
        <f ca="1">+TODAY()-spotify_data[[#This Row],[Fecha lanzamiento Album]]</f>
        <v>1078</v>
      </c>
      <c r="T7421" s="7">
        <f ca="1">+spotify_data[[#This Row],[Antigüedad Album Dias]]/60</f>
        <v>17.966666666666665</v>
      </c>
      <c r="U7421" s="8">
        <f ca="1">spotify_data[[#This Row],[Antigüedad Album Meses]]/12</f>
        <v>1.497222222222222</v>
      </c>
      <c r="V7421">
        <v>1</v>
      </c>
      <c r="W7421" s="1" t="s">
        <v>21</v>
      </c>
      <c r="X7421" s="1" t="str">
        <f>+IF(spotify_data[[#This Row],[album_type]]="album","Album",IF(spotify_data[[#This Row],[album_type]]="single","Single","Compilation"))</f>
        <v>Single</v>
      </c>
      <c r="Y7421">
        <v>207</v>
      </c>
    </row>
    <row r="7422" spans="1:25" x14ac:dyDescent="0.3">
      <c r="A7422" s="1" t="s">
        <v>6586</v>
      </c>
      <c r="B7422" s="1">
        <v>3409</v>
      </c>
      <c r="C7422" s="1" t="s">
        <v>6587</v>
      </c>
      <c r="D7422">
        <v>1</v>
      </c>
      <c r="E7422">
        <v>23</v>
      </c>
      <c r="F7422" s="10">
        <f>spotify_data[[#This Row],[track_popularity]]/100</f>
        <v>0.23</v>
      </c>
      <c r="G7422" s="9" t="b">
        <v>0</v>
      </c>
      <c r="H7422" s="1">
        <f>+IF(spotify_data[[#This Row],[explicit]]=FALSE,0,1)</f>
        <v>0</v>
      </c>
      <c r="I7422" s="1" t="s">
        <v>6588</v>
      </c>
      <c r="J7422" s="7">
        <f>MATCH(spotify_data[[#This Row],[artist_name]],spotify_data[artist_name],0)</f>
        <v>7421</v>
      </c>
      <c r="K7422">
        <v>26</v>
      </c>
      <c r="L7422" s="10">
        <f>spotify_data[[#This Row],[artist_popularity]]/100</f>
        <v>0.26</v>
      </c>
      <c r="M7422">
        <v>2105</v>
      </c>
      <c r="N7422" s="1" t="s">
        <v>23</v>
      </c>
      <c r="O7422" s="1" t="s">
        <v>6589</v>
      </c>
      <c r="P7422" s="1">
        <f>MATCH(spotify_data[[#This Row],[album_id]],spotify_data[album_id],0)</f>
        <v>7421</v>
      </c>
      <c r="Q7422" s="1" t="s">
        <v>6587</v>
      </c>
      <c r="R7422" s="2">
        <v>44806</v>
      </c>
      <c r="S7422" s="7">
        <f ca="1">+TODAY()-spotify_data[[#This Row],[Fecha lanzamiento Album]]</f>
        <v>1225</v>
      </c>
      <c r="T7422" s="7">
        <f ca="1">+spotify_data[[#This Row],[Antigüedad Album Dias]]/60</f>
        <v>20.416666666666668</v>
      </c>
      <c r="U7422" s="8">
        <f ca="1">spotify_data[[#This Row],[Antigüedad Album Meses]]/12</f>
        <v>1.7013888888888891</v>
      </c>
      <c r="V7422">
        <v>1</v>
      </c>
      <c r="W7422" s="1" t="s">
        <v>21</v>
      </c>
      <c r="X7422" s="1" t="str">
        <f>+IF(spotify_data[[#This Row],[album_type]]="album","Album",IF(spotify_data[[#This Row],[album_type]]="single","Single","Compilation"))</f>
        <v>Single</v>
      </c>
      <c r="Y7422">
        <v>302</v>
      </c>
    </row>
    <row r="7423" spans="1:25" x14ac:dyDescent="0.3">
      <c r="A7423" s="1" t="s">
        <v>6784</v>
      </c>
      <c r="B7423" s="1">
        <v>2661</v>
      </c>
      <c r="C7423" s="1" t="s">
        <v>6785</v>
      </c>
      <c r="D7423">
        <v>1</v>
      </c>
      <c r="E7423">
        <v>23</v>
      </c>
      <c r="F7423" s="10">
        <f>spotify_data[[#This Row],[track_popularity]]/100</f>
        <v>0.23</v>
      </c>
      <c r="G7423" s="9" t="b">
        <v>0</v>
      </c>
      <c r="H7423" s="1">
        <f>+IF(spotify_data[[#This Row],[explicit]]=FALSE,0,1)</f>
        <v>0</v>
      </c>
      <c r="I7423" s="1" t="s">
        <v>6786</v>
      </c>
      <c r="J7423" s="7">
        <f>MATCH(spotify_data[[#This Row],[artist_name]],spotify_data[artist_name],0)</f>
        <v>7422</v>
      </c>
      <c r="K7423">
        <v>51</v>
      </c>
      <c r="L7423" s="10">
        <f>spotify_data[[#This Row],[artist_popularity]]/100</f>
        <v>0.51</v>
      </c>
      <c r="M7423">
        <v>49519</v>
      </c>
      <c r="N7423" s="1" t="s">
        <v>23</v>
      </c>
      <c r="O7423" s="1" t="s">
        <v>6787</v>
      </c>
      <c r="P7423" s="1">
        <f>MATCH(spotify_data[[#This Row],[album_id]],spotify_data[album_id],0)</f>
        <v>7422</v>
      </c>
      <c r="Q7423" s="1" t="s">
        <v>6785</v>
      </c>
      <c r="R7423" s="2">
        <v>44757</v>
      </c>
      <c r="S7423" s="7">
        <f ca="1">+TODAY()-spotify_data[[#This Row],[Fecha lanzamiento Album]]</f>
        <v>1274</v>
      </c>
      <c r="T7423" s="7">
        <f ca="1">+spotify_data[[#This Row],[Antigüedad Album Dias]]/60</f>
        <v>21.233333333333334</v>
      </c>
      <c r="U7423" s="8">
        <f ca="1">spotify_data[[#This Row],[Antigüedad Album Meses]]/12</f>
        <v>1.7694444444444446</v>
      </c>
      <c r="V7423">
        <v>1</v>
      </c>
      <c r="W7423" s="1" t="s">
        <v>21</v>
      </c>
      <c r="X7423" s="1" t="str">
        <f>+IF(spotify_data[[#This Row],[album_type]]="album","Album",IF(spotify_data[[#This Row],[album_type]]="single","Single","Compilation"))</f>
        <v>Single</v>
      </c>
      <c r="Y7423">
        <v>247</v>
      </c>
    </row>
    <row r="7424" spans="1:25" x14ac:dyDescent="0.3">
      <c r="A7424" s="1" t="s">
        <v>7222</v>
      </c>
      <c r="B7424" s="1">
        <v>38</v>
      </c>
      <c r="C7424" s="1" t="s">
        <v>7223</v>
      </c>
      <c r="D7424">
        <v>46</v>
      </c>
      <c r="E7424">
        <v>23</v>
      </c>
      <c r="F7424" s="10">
        <f>spotify_data[[#This Row],[track_popularity]]/100</f>
        <v>0.23</v>
      </c>
      <c r="G7424" s="9" t="b">
        <v>0</v>
      </c>
      <c r="H7424" s="1">
        <f>+IF(spotify_data[[#This Row],[explicit]]=FALSE,0,1)</f>
        <v>0</v>
      </c>
      <c r="I7424" s="1" t="s">
        <v>7219</v>
      </c>
      <c r="J7424" s="7">
        <f>MATCH(spotify_data[[#This Row],[artist_name]],spotify_data[artist_name],0)</f>
        <v>5607</v>
      </c>
      <c r="K7424">
        <v>49</v>
      </c>
      <c r="L7424" s="10">
        <f>spotify_data[[#This Row],[artist_popularity]]/100</f>
        <v>0.49</v>
      </c>
      <c r="M7424">
        <v>340030</v>
      </c>
      <c r="N7424" s="1" t="s">
        <v>23</v>
      </c>
      <c r="O7424" s="1" t="s">
        <v>7220</v>
      </c>
      <c r="P7424" s="1">
        <f>MATCH(spotify_data[[#This Row],[album_id]],spotify_data[album_id],0)</f>
        <v>5607</v>
      </c>
      <c r="Q7424" s="1" t="s">
        <v>7221</v>
      </c>
      <c r="R7424" s="2">
        <v>44659</v>
      </c>
      <c r="S7424" s="7">
        <f ca="1">+TODAY()-spotify_data[[#This Row],[Fecha lanzamiento Album]]</f>
        <v>1372</v>
      </c>
      <c r="T7424" s="7">
        <f ca="1">+spotify_data[[#This Row],[Antigüedad Album Dias]]/60</f>
        <v>22.866666666666667</v>
      </c>
      <c r="U7424" s="8">
        <f ca="1">spotify_data[[#This Row],[Antigüedad Album Meses]]/12</f>
        <v>1.9055555555555557</v>
      </c>
      <c r="V7424">
        <v>49</v>
      </c>
      <c r="W7424" s="1" t="s">
        <v>20</v>
      </c>
      <c r="X7424" s="1" t="str">
        <f>+IF(spotify_data[[#This Row],[album_type]]="album","Album",IF(spotify_data[[#This Row],[album_type]]="single","Single","Compilation"))</f>
        <v>Album</v>
      </c>
      <c r="Y7424">
        <v>359</v>
      </c>
    </row>
    <row r="7425" spans="1:25" x14ac:dyDescent="0.3">
      <c r="A7425" s="1" t="s">
        <v>7774</v>
      </c>
      <c r="B7425" s="1">
        <v>7753</v>
      </c>
      <c r="C7425" s="1" t="s">
        <v>7775</v>
      </c>
      <c r="D7425">
        <v>1</v>
      </c>
      <c r="E7425">
        <v>23</v>
      </c>
      <c r="F7425" s="10">
        <f>spotify_data[[#This Row],[track_popularity]]/100</f>
        <v>0.23</v>
      </c>
      <c r="G7425" s="9" t="b">
        <v>0</v>
      </c>
      <c r="H7425" s="1">
        <f>+IF(spotify_data[[#This Row],[explicit]]=FALSE,0,1)</f>
        <v>0</v>
      </c>
      <c r="I7425" s="1" t="s">
        <v>7776</v>
      </c>
      <c r="J7425" s="7">
        <f>MATCH(spotify_data[[#This Row],[artist_name]],spotify_data[artist_name],0)</f>
        <v>7424</v>
      </c>
      <c r="K7425">
        <v>43</v>
      </c>
      <c r="L7425" s="10">
        <f>spotify_data[[#This Row],[artist_popularity]]/100</f>
        <v>0.43</v>
      </c>
      <c r="M7425">
        <v>37276</v>
      </c>
      <c r="N7425" s="1" t="s">
        <v>7777</v>
      </c>
      <c r="O7425" s="1" t="s">
        <v>7778</v>
      </c>
      <c r="P7425" s="1">
        <f>MATCH(spotify_data[[#This Row],[album_id]],spotify_data[album_id],0)</f>
        <v>7424</v>
      </c>
      <c r="Q7425" s="1" t="s">
        <v>7775</v>
      </c>
      <c r="R7425" s="2">
        <v>44483</v>
      </c>
      <c r="S7425" s="7">
        <f ca="1">+TODAY()-spotify_data[[#This Row],[Fecha lanzamiento Album]]</f>
        <v>1548</v>
      </c>
      <c r="T7425" s="7">
        <f ca="1">+spotify_data[[#This Row],[Antigüedad Album Dias]]/60</f>
        <v>25.8</v>
      </c>
      <c r="U7425" s="8">
        <f ca="1">spotify_data[[#This Row],[Antigüedad Album Meses]]/12</f>
        <v>2.15</v>
      </c>
      <c r="V7425">
        <v>1</v>
      </c>
      <c r="W7425" s="1" t="s">
        <v>21</v>
      </c>
      <c r="X7425" s="1" t="str">
        <f>+IF(spotify_data[[#This Row],[album_type]]="album","Album",IF(spotify_data[[#This Row],[album_type]]="single","Single","Compilation"))</f>
        <v>Single</v>
      </c>
      <c r="Y7425">
        <v>302</v>
      </c>
    </row>
    <row r="7426" spans="1:25" x14ac:dyDescent="0.3">
      <c r="A7426" s="1" t="s">
        <v>8031</v>
      </c>
      <c r="B7426" s="1">
        <v>8468</v>
      </c>
      <c r="C7426" s="1" t="s">
        <v>8032</v>
      </c>
      <c r="D7426">
        <v>1</v>
      </c>
      <c r="E7426">
        <v>23</v>
      </c>
      <c r="F7426" s="10">
        <f>spotify_data[[#This Row],[track_popularity]]/100</f>
        <v>0.23</v>
      </c>
      <c r="G7426" s="9" t="b">
        <v>0</v>
      </c>
      <c r="H7426" s="1">
        <f>+IF(spotify_data[[#This Row],[explicit]]=FALSE,0,1)</f>
        <v>0</v>
      </c>
      <c r="I7426" s="1" t="s">
        <v>8033</v>
      </c>
      <c r="J7426" s="7">
        <f>MATCH(spotify_data[[#This Row],[artist_name]],spotify_data[artist_name],0)</f>
        <v>7425</v>
      </c>
      <c r="K7426">
        <v>31</v>
      </c>
      <c r="L7426" s="10">
        <f>spotify_data[[#This Row],[artist_popularity]]/100</f>
        <v>0.31</v>
      </c>
      <c r="M7426">
        <v>1866</v>
      </c>
      <c r="N7426" s="1" t="s">
        <v>147</v>
      </c>
      <c r="O7426" s="1" t="s">
        <v>8034</v>
      </c>
      <c r="P7426" s="1">
        <f>MATCH(spotify_data[[#This Row],[album_id]],spotify_data[album_id],0)</f>
        <v>7425</v>
      </c>
      <c r="Q7426" s="1" t="s">
        <v>8032</v>
      </c>
      <c r="R7426" s="2">
        <v>44400</v>
      </c>
      <c r="S7426" s="7">
        <f ca="1">+TODAY()-spotify_data[[#This Row],[Fecha lanzamiento Album]]</f>
        <v>1631</v>
      </c>
      <c r="T7426" s="7">
        <f ca="1">+spotify_data[[#This Row],[Antigüedad Album Dias]]/60</f>
        <v>27.183333333333334</v>
      </c>
      <c r="U7426" s="8">
        <f ca="1">spotify_data[[#This Row],[Antigüedad Album Meses]]/12</f>
        <v>2.2652777777777779</v>
      </c>
      <c r="V7426">
        <v>1</v>
      </c>
      <c r="W7426" s="1" t="s">
        <v>21</v>
      </c>
      <c r="X7426" s="1" t="str">
        <f>+IF(spotify_data[[#This Row],[album_type]]="album","Album",IF(spotify_data[[#This Row],[album_type]]="single","Single","Compilation"))</f>
        <v>Single</v>
      </c>
      <c r="Y7426">
        <v>234</v>
      </c>
    </row>
    <row r="7427" spans="1:25" x14ac:dyDescent="0.3">
      <c r="A7427" s="1" t="s">
        <v>8234</v>
      </c>
      <c r="B7427" s="1">
        <v>8394</v>
      </c>
      <c r="C7427" s="1" t="s">
        <v>8235</v>
      </c>
      <c r="D7427">
        <v>9</v>
      </c>
      <c r="E7427">
        <v>23</v>
      </c>
      <c r="F7427" s="10">
        <f>spotify_data[[#This Row],[track_popularity]]/100</f>
        <v>0.23</v>
      </c>
      <c r="G7427" s="9" t="b">
        <v>0</v>
      </c>
      <c r="H7427" s="1">
        <f>+IF(spotify_data[[#This Row],[explicit]]=FALSE,0,1)</f>
        <v>0</v>
      </c>
      <c r="I7427" s="1" t="s">
        <v>8236</v>
      </c>
      <c r="J7427" s="7">
        <f>MATCH(spotify_data[[#This Row],[artist_name]],spotify_data[artist_name],0)</f>
        <v>6845</v>
      </c>
      <c r="K7427">
        <v>48</v>
      </c>
      <c r="L7427" s="10">
        <f>spotify_data[[#This Row],[artist_popularity]]/100</f>
        <v>0.48</v>
      </c>
      <c r="M7427">
        <v>261140</v>
      </c>
      <c r="N7427" s="1" t="s">
        <v>5898</v>
      </c>
      <c r="O7427" s="1" t="s">
        <v>8237</v>
      </c>
      <c r="P7427" s="1">
        <f>MATCH(spotify_data[[#This Row],[album_id]],spotify_data[album_id],0)</f>
        <v>7426</v>
      </c>
      <c r="Q7427" s="1" t="s">
        <v>8238</v>
      </c>
      <c r="R7427" s="2">
        <v>44337</v>
      </c>
      <c r="S7427" s="7">
        <f ca="1">+TODAY()-spotify_data[[#This Row],[Fecha lanzamiento Album]]</f>
        <v>1694</v>
      </c>
      <c r="T7427" s="7">
        <f ca="1">+spotify_data[[#This Row],[Antigüedad Album Dias]]/60</f>
        <v>28.233333333333334</v>
      </c>
      <c r="U7427" s="8">
        <f ca="1">spotify_data[[#This Row],[Antigüedad Album Meses]]/12</f>
        <v>2.3527777777777779</v>
      </c>
      <c r="V7427">
        <v>9</v>
      </c>
      <c r="W7427" s="1" t="s">
        <v>20</v>
      </c>
      <c r="X7427" s="1" t="str">
        <f>+IF(spotify_data[[#This Row],[album_type]]="album","Album",IF(spotify_data[[#This Row],[album_type]]="single","Single","Compilation"))</f>
        <v>Album</v>
      </c>
      <c r="Y7427">
        <v>922</v>
      </c>
    </row>
    <row r="7428" spans="1:25" x14ac:dyDescent="0.3">
      <c r="A7428" s="1" t="s">
        <v>10343</v>
      </c>
      <c r="B7428" s="1">
        <v>3111</v>
      </c>
      <c r="C7428" s="1" t="s">
        <v>10344</v>
      </c>
      <c r="D7428">
        <v>20</v>
      </c>
      <c r="E7428">
        <v>23</v>
      </c>
      <c r="F7428" s="10">
        <f>spotify_data[[#This Row],[track_popularity]]/100</f>
        <v>0.23</v>
      </c>
      <c r="G7428" s="9" t="b">
        <v>0</v>
      </c>
      <c r="H7428" s="1">
        <f>+IF(spotify_data[[#This Row],[explicit]]=FALSE,0,1)</f>
        <v>0</v>
      </c>
      <c r="I7428" s="1" t="s">
        <v>10345</v>
      </c>
      <c r="J7428" s="7">
        <f>MATCH(spotify_data[[#This Row],[artist_name]],spotify_data[artist_name],0)</f>
        <v>7427</v>
      </c>
      <c r="K7428">
        <v>76</v>
      </c>
      <c r="L7428" s="10">
        <f>spotify_data[[#This Row],[artist_popularity]]/100</f>
        <v>0.76</v>
      </c>
      <c r="M7428">
        <v>2099978</v>
      </c>
      <c r="N7428" s="1" t="s">
        <v>23</v>
      </c>
      <c r="O7428" s="1" t="s">
        <v>10346</v>
      </c>
      <c r="P7428" s="1">
        <f>MATCH(spotify_data[[#This Row],[album_id]],spotify_data[album_id],0)</f>
        <v>7427</v>
      </c>
      <c r="Q7428" s="1" t="s">
        <v>10347</v>
      </c>
      <c r="R7428" s="2">
        <v>43752</v>
      </c>
      <c r="S7428" s="7">
        <f ca="1">+TODAY()-spotify_data[[#This Row],[Fecha lanzamiento Album]]</f>
        <v>2279</v>
      </c>
      <c r="T7428" s="7">
        <f ca="1">+spotify_data[[#This Row],[Antigüedad Album Dias]]/60</f>
        <v>37.983333333333334</v>
      </c>
      <c r="U7428" s="8">
        <f ca="1">spotify_data[[#This Row],[Antigüedad Album Meses]]/12</f>
        <v>3.1652777777777779</v>
      </c>
      <c r="V7428">
        <v>39</v>
      </c>
      <c r="W7428" s="1" t="s">
        <v>20</v>
      </c>
      <c r="X7428" s="1" t="str">
        <f>+IF(spotify_data[[#This Row],[album_type]]="album","Album",IF(spotify_data[[#This Row],[album_type]]="single","Single","Compilation"))</f>
        <v>Album</v>
      </c>
      <c r="Y7428">
        <v>403</v>
      </c>
    </row>
    <row r="7429" spans="1:25" x14ac:dyDescent="0.3">
      <c r="A7429" s="1" t="s">
        <v>11065</v>
      </c>
      <c r="B7429" s="1">
        <v>5757</v>
      </c>
      <c r="C7429" s="1" t="s">
        <v>11066</v>
      </c>
      <c r="D7429">
        <v>11</v>
      </c>
      <c r="E7429">
        <v>23</v>
      </c>
      <c r="F7429" s="10">
        <f>spotify_data[[#This Row],[track_popularity]]/100</f>
        <v>0.23</v>
      </c>
      <c r="G7429" s="9" t="b">
        <v>0</v>
      </c>
      <c r="H7429" s="1">
        <f>+IF(spotify_data[[#This Row],[explicit]]=FALSE,0,1)</f>
        <v>0</v>
      </c>
      <c r="I7429" s="1" t="s">
        <v>8757</v>
      </c>
      <c r="J7429" s="7">
        <f>MATCH(spotify_data[[#This Row],[artist_name]],spotify_data[artist_name],0)</f>
        <v>5173</v>
      </c>
      <c r="K7429">
        <v>40</v>
      </c>
      <c r="L7429" s="10">
        <f>spotify_data[[#This Row],[artist_popularity]]/100</f>
        <v>0.4</v>
      </c>
      <c r="M7429">
        <v>149033</v>
      </c>
      <c r="N7429" s="1" t="s">
        <v>8758</v>
      </c>
      <c r="O7429" s="1" t="s">
        <v>11060</v>
      </c>
      <c r="P7429" s="1">
        <f>MATCH(spotify_data[[#This Row],[album_id]],spotify_data[album_id],0)</f>
        <v>5173</v>
      </c>
      <c r="Q7429" s="1" t="s">
        <v>11061</v>
      </c>
      <c r="R7429" s="2">
        <v>43574</v>
      </c>
      <c r="S7429" s="7">
        <f ca="1">+TODAY()-spotify_data[[#This Row],[Fecha lanzamiento Album]]</f>
        <v>2457</v>
      </c>
      <c r="T7429" s="7">
        <f ca="1">+spotify_data[[#This Row],[Antigüedad Album Dias]]/60</f>
        <v>40.950000000000003</v>
      </c>
      <c r="U7429" s="8">
        <f ca="1">spotify_data[[#This Row],[Antigüedad Album Meses]]/12</f>
        <v>3.4125000000000001</v>
      </c>
      <c r="V7429">
        <v>13</v>
      </c>
      <c r="W7429" s="1" t="s">
        <v>20</v>
      </c>
      <c r="X7429" s="1" t="str">
        <f>+IF(spotify_data[[#This Row],[album_type]]="album","Album",IF(spotify_data[[#This Row],[album_type]]="single","Single","Compilation"))</f>
        <v>Album</v>
      </c>
      <c r="Y7429">
        <v>322</v>
      </c>
    </row>
    <row r="7430" spans="1:25" x14ac:dyDescent="0.3">
      <c r="A7430" s="1" t="s">
        <v>11465</v>
      </c>
      <c r="B7430" s="1">
        <v>7158</v>
      </c>
      <c r="C7430" s="1" t="s">
        <v>11466</v>
      </c>
      <c r="D7430">
        <v>1</v>
      </c>
      <c r="E7430">
        <v>23</v>
      </c>
      <c r="F7430" s="10">
        <f>spotify_data[[#This Row],[track_popularity]]/100</f>
        <v>0.23</v>
      </c>
      <c r="G7430" s="9" t="b">
        <v>0</v>
      </c>
      <c r="H7430" s="1">
        <f>+IF(spotify_data[[#This Row],[explicit]]=FALSE,0,1)</f>
        <v>0</v>
      </c>
      <c r="I7430" s="1" t="s">
        <v>11467</v>
      </c>
      <c r="J7430" s="7">
        <f>MATCH(spotify_data[[#This Row],[artist_name]],spotify_data[artist_name],0)</f>
        <v>7429</v>
      </c>
      <c r="K7430">
        <v>24</v>
      </c>
      <c r="L7430" s="10">
        <f>spotify_data[[#This Row],[artist_popularity]]/100</f>
        <v>0.24</v>
      </c>
      <c r="M7430">
        <v>2785</v>
      </c>
      <c r="N7430" s="1" t="s">
        <v>23</v>
      </c>
      <c r="O7430" s="1" t="s">
        <v>11468</v>
      </c>
      <c r="P7430" s="1">
        <f>MATCH(spotify_data[[#This Row],[album_id]],spotify_data[album_id],0)</f>
        <v>7429</v>
      </c>
      <c r="Q7430" s="1" t="s">
        <v>11466</v>
      </c>
      <c r="R7430" s="2">
        <v>43476</v>
      </c>
      <c r="S7430" s="7">
        <f ca="1">+TODAY()-spotify_data[[#This Row],[Fecha lanzamiento Album]]</f>
        <v>2555</v>
      </c>
      <c r="T7430" s="7">
        <f ca="1">+spotify_data[[#This Row],[Antigüedad Album Dias]]/60</f>
        <v>42.583333333333336</v>
      </c>
      <c r="U7430" s="8">
        <f ca="1">spotify_data[[#This Row],[Antigüedad Album Meses]]/12</f>
        <v>3.5486111111111112</v>
      </c>
      <c r="V7430">
        <v>1</v>
      </c>
      <c r="W7430" s="1" t="s">
        <v>21</v>
      </c>
      <c r="X7430" s="1" t="str">
        <f>+IF(spotify_data[[#This Row],[album_type]]="album","Album",IF(spotify_data[[#This Row],[album_type]]="single","Single","Compilation"))</f>
        <v>Single</v>
      </c>
      <c r="Y7430">
        <v>24</v>
      </c>
    </row>
    <row r="7431" spans="1:25" x14ac:dyDescent="0.3">
      <c r="A7431" s="1" t="s">
        <v>12873</v>
      </c>
      <c r="B7431" s="1">
        <v>936</v>
      </c>
      <c r="C7431" s="1" t="s">
        <v>12874</v>
      </c>
      <c r="D7431">
        <v>16</v>
      </c>
      <c r="E7431">
        <v>23</v>
      </c>
      <c r="F7431" s="10">
        <f>spotify_data[[#This Row],[track_popularity]]/100</f>
        <v>0.23</v>
      </c>
      <c r="G7431" s="9" t="b">
        <v>0</v>
      </c>
      <c r="H7431" s="1">
        <f>+IF(spotify_data[[#This Row],[explicit]]=FALSE,0,1)</f>
        <v>0</v>
      </c>
      <c r="I7431" s="1" t="s">
        <v>12875</v>
      </c>
      <c r="J7431" s="7">
        <f>MATCH(spotify_data[[#This Row],[artist_name]],spotify_data[artist_name],0)</f>
        <v>7430</v>
      </c>
      <c r="K7431">
        <v>37</v>
      </c>
      <c r="L7431" s="10">
        <f>spotify_data[[#This Row],[artist_popularity]]/100</f>
        <v>0.37</v>
      </c>
      <c r="M7431">
        <v>49720</v>
      </c>
      <c r="N7431" s="1" t="s">
        <v>12876</v>
      </c>
      <c r="O7431" s="1" t="s">
        <v>12830</v>
      </c>
      <c r="P7431" s="1">
        <f>MATCH(spotify_data[[#This Row],[album_id]],spotify_data[album_id],0)</f>
        <v>7277</v>
      </c>
      <c r="Q7431" s="1" t="s">
        <v>12831</v>
      </c>
      <c r="R7431" s="2">
        <v>43112</v>
      </c>
      <c r="S7431" s="7">
        <f ca="1">+TODAY()-spotify_data[[#This Row],[Fecha lanzamiento Album]]</f>
        <v>2919</v>
      </c>
      <c r="T7431" s="7">
        <f ca="1">+spotify_data[[#This Row],[Antigüedad Album Dias]]/60</f>
        <v>48.65</v>
      </c>
      <c r="U7431" s="8">
        <f ca="1">spotify_data[[#This Row],[Antigüedad Album Meses]]/12</f>
        <v>4.0541666666666663</v>
      </c>
      <c r="V7431">
        <v>21</v>
      </c>
      <c r="W7431" s="1" t="s">
        <v>1932</v>
      </c>
      <c r="X7431" s="1" t="str">
        <f>+IF(spotify_data[[#This Row],[album_type]]="album","Album",IF(spotify_data[[#This Row],[album_type]]="single","Single","Compilation"))</f>
        <v>Compilation</v>
      </c>
      <c r="Y7431">
        <v>254</v>
      </c>
    </row>
    <row r="7432" spans="1:25" x14ac:dyDescent="0.3">
      <c r="A7432" s="1" t="s">
        <v>13819</v>
      </c>
      <c r="B7432" s="1">
        <v>1187</v>
      </c>
      <c r="C7432" s="1" t="s">
        <v>13820</v>
      </c>
      <c r="D7432">
        <v>8</v>
      </c>
      <c r="E7432">
        <v>23</v>
      </c>
      <c r="F7432" s="10">
        <f>spotify_data[[#This Row],[track_popularity]]/100</f>
        <v>0.23</v>
      </c>
      <c r="G7432" s="9" t="b">
        <v>0</v>
      </c>
      <c r="H7432" s="1">
        <f>+IF(spotify_data[[#This Row],[explicit]]=FALSE,0,1)</f>
        <v>0</v>
      </c>
      <c r="I7432" s="1" t="s">
        <v>13821</v>
      </c>
      <c r="J7432" s="7">
        <f>MATCH(spotify_data[[#This Row],[artist_name]],spotify_data[artist_name],0)</f>
        <v>7431</v>
      </c>
      <c r="K7432">
        <v>26</v>
      </c>
      <c r="L7432" s="10">
        <f>spotify_data[[#This Row],[artist_popularity]]/100</f>
        <v>0.26</v>
      </c>
      <c r="M7432">
        <v>1459</v>
      </c>
      <c r="N7432" s="1" t="s">
        <v>23</v>
      </c>
      <c r="O7432" s="1" t="s">
        <v>13822</v>
      </c>
      <c r="P7432" s="1">
        <f>MATCH(spotify_data[[#This Row],[album_id]],spotify_data[album_id],0)</f>
        <v>7431</v>
      </c>
      <c r="Q7432" s="1" t="s">
        <v>13823</v>
      </c>
      <c r="R7432" s="2">
        <v>42846</v>
      </c>
      <c r="S7432" s="7">
        <f ca="1">+TODAY()-spotify_data[[#This Row],[Fecha lanzamiento Album]]</f>
        <v>3185</v>
      </c>
      <c r="T7432" s="7">
        <f ca="1">+spotify_data[[#This Row],[Antigüedad Album Dias]]/60</f>
        <v>53.083333333333336</v>
      </c>
      <c r="U7432" s="8">
        <f ca="1">spotify_data[[#This Row],[Antigüedad Album Meses]]/12</f>
        <v>4.4236111111111116</v>
      </c>
      <c r="V7432">
        <v>18</v>
      </c>
      <c r="W7432" s="1" t="s">
        <v>20</v>
      </c>
      <c r="X7432" s="1" t="str">
        <f>+IF(spotify_data[[#This Row],[album_type]]="album","Album",IF(spotify_data[[#This Row],[album_type]]="single","Single","Compilation"))</f>
        <v>Album</v>
      </c>
      <c r="Y7432">
        <v>237</v>
      </c>
    </row>
    <row r="7433" spans="1:25" x14ac:dyDescent="0.3">
      <c r="A7433" s="1" t="s">
        <v>14399</v>
      </c>
      <c r="B7433" s="1">
        <v>6868</v>
      </c>
      <c r="C7433" s="1" t="s">
        <v>14400</v>
      </c>
      <c r="D7433">
        <v>2</v>
      </c>
      <c r="E7433">
        <v>23</v>
      </c>
      <c r="F7433" s="10">
        <f>spotify_data[[#This Row],[track_popularity]]/100</f>
        <v>0.23</v>
      </c>
      <c r="G7433" s="9" t="b">
        <v>0</v>
      </c>
      <c r="H7433" s="1">
        <f>+IF(spotify_data[[#This Row],[explicit]]=FALSE,0,1)</f>
        <v>0</v>
      </c>
      <c r="I7433" s="1" t="s">
        <v>14401</v>
      </c>
      <c r="J7433" s="7">
        <f>MATCH(spotify_data[[#This Row],[artist_name]],spotify_data[artist_name],0)</f>
        <v>7432</v>
      </c>
      <c r="K7433">
        <v>25</v>
      </c>
      <c r="L7433" s="10">
        <f>spotify_data[[#This Row],[artist_popularity]]/100</f>
        <v>0.25</v>
      </c>
      <c r="M7433">
        <v>14911</v>
      </c>
      <c r="N7433" s="1" t="s">
        <v>23</v>
      </c>
      <c r="O7433" s="1" t="s">
        <v>14402</v>
      </c>
      <c r="P7433" s="1">
        <f>MATCH(spotify_data[[#This Row],[album_id]],spotify_data[album_id],0)</f>
        <v>7432</v>
      </c>
      <c r="Q7433" s="1" t="s">
        <v>14403</v>
      </c>
      <c r="R7433" s="2">
        <v>42650</v>
      </c>
      <c r="S7433" s="7">
        <f ca="1">+TODAY()-spotify_data[[#This Row],[Fecha lanzamiento Album]]</f>
        <v>3381</v>
      </c>
      <c r="T7433" s="7">
        <f ca="1">+spotify_data[[#This Row],[Antigüedad Album Dias]]/60</f>
        <v>56.35</v>
      </c>
      <c r="U7433" s="8">
        <f ca="1">spotify_data[[#This Row],[Antigüedad Album Meses]]/12</f>
        <v>4.6958333333333337</v>
      </c>
      <c r="V7433">
        <v>5</v>
      </c>
      <c r="W7433" s="1" t="s">
        <v>21</v>
      </c>
      <c r="X7433" s="1" t="str">
        <f>+IF(spotify_data[[#This Row],[album_type]]="album","Album",IF(spotify_data[[#This Row],[album_type]]="single","Single","Compilation"))</f>
        <v>Single</v>
      </c>
      <c r="Y7433">
        <v>323</v>
      </c>
    </row>
    <row r="7434" spans="1:25" x14ac:dyDescent="0.3">
      <c r="A7434" s="1" t="s">
        <v>16725</v>
      </c>
      <c r="B7434" s="1">
        <v>1011</v>
      </c>
      <c r="C7434" s="1" t="s">
        <v>16726</v>
      </c>
      <c r="D7434">
        <v>11</v>
      </c>
      <c r="E7434">
        <v>23</v>
      </c>
      <c r="F7434" s="10">
        <f>spotify_data[[#This Row],[track_popularity]]/100</f>
        <v>0.23</v>
      </c>
      <c r="G7434" s="9" t="b">
        <v>0</v>
      </c>
      <c r="H7434" s="1">
        <f>+IF(spotify_data[[#This Row],[explicit]]=FALSE,0,1)</f>
        <v>0</v>
      </c>
      <c r="I7434" s="1" t="s">
        <v>16727</v>
      </c>
      <c r="J7434" s="7">
        <f>MATCH(spotify_data[[#This Row],[artist_name]],spotify_data[artist_name],0)</f>
        <v>7433</v>
      </c>
      <c r="K7434">
        <v>68</v>
      </c>
      <c r="L7434" s="10">
        <f>spotify_data[[#This Row],[artist_popularity]]/100</f>
        <v>0.68</v>
      </c>
      <c r="M7434">
        <v>3544284</v>
      </c>
      <c r="N7434" s="1" t="s">
        <v>5383</v>
      </c>
      <c r="O7434" s="1" t="s">
        <v>16728</v>
      </c>
      <c r="P7434" s="1">
        <f>MATCH(spotify_data[[#This Row],[album_id]],spotify_data[album_id],0)</f>
        <v>7433</v>
      </c>
      <c r="Q7434" s="1" t="s">
        <v>16729</v>
      </c>
      <c r="R7434" s="2">
        <v>41748</v>
      </c>
      <c r="S7434" s="7">
        <f ca="1">+TODAY()-spotify_data[[#This Row],[Fecha lanzamiento Album]]</f>
        <v>4283</v>
      </c>
      <c r="T7434" s="7">
        <f ca="1">+spotify_data[[#This Row],[Antigüedad Album Dias]]/60</f>
        <v>71.38333333333334</v>
      </c>
      <c r="U7434" s="8">
        <f ca="1">spotify_data[[#This Row],[Antigüedad Album Meses]]/12</f>
        <v>5.948611111111112</v>
      </c>
      <c r="V7434">
        <v>25</v>
      </c>
      <c r="W7434" s="1" t="s">
        <v>20</v>
      </c>
      <c r="X7434" s="1" t="str">
        <f>+IF(spotify_data[[#This Row],[album_type]]="album","Album",IF(spotify_data[[#This Row],[album_type]]="single","Single","Compilation"))</f>
        <v>Album</v>
      </c>
      <c r="Y7434">
        <v>375</v>
      </c>
    </row>
    <row r="7435" spans="1:25" x14ac:dyDescent="0.3">
      <c r="A7435" s="1" t="s">
        <v>16756</v>
      </c>
      <c r="B7435" s="1">
        <v>3895</v>
      </c>
      <c r="C7435" s="1" t="s">
        <v>16757</v>
      </c>
      <c r="D7435">
        <v>5</v>
      </c>
      <c r="E7435">
        <v>23</v>
      </c>
      <c r="F7435" s="10">
        <f>spotify_data[[#This Row],[track_popularity]]/100</f>
        <v>0.23</v>
      </c>
      <c r="G7435" s="9" t="b">
        <v>0</v>
      </c>
      <c r="H7435" s="1">
        <f>+IF(spotify_data[[#This Row],[explicit]]=FALSE,0,1)</f>
        <v>0</v>
      </c>
      <c r="I7435" s="1" t="s">
        <v>6414</v>
      </c>
      <c r="J7435" s="7">
        <f>MATCH(spotify_data[[#This Row],[artist_name]],spotify_data[artist_name],0)</f>
        <v>530</v>
      </c>
      <c r="K7435">
        <v>85</v>
      </c>
      <c r="L7435" s="10">
        <f>spotify_data[[#This Row],[artist_popularity]]/100</f>
        <v>0.85</v>
      </c>
      <c r="M7435">
        <v>39777995</v>
      </c>
      <c r="N7435" s="1" t="s">
        <v>6415</v>
      </c>
      <c r="O7435" s="1" t="s">
        <v>16744</v>
      </c>
      <c r="P7435" s="1">
        <f>MATCH(spotify_data[[#This Row],[album_id]],spotify_data[album_id],0)</f>
        <v>5083</v>
      </c>
      <c r="Q7435" s="1" t="s">
        <v>16745</v>
      </c>
      <c r="R7435" s="2">
        <v>41719</v>
      </c>
      <c r="S7435" s="7">
        <f ca="1">+TODAY()-spotify_data[[#This Row],[Fecha lanzamiento Album]]</f>
        <v>4312</v>
      </c>
      <c r="T7435" s="7">
        <f ca="1">+spotify_data[[#This Row],[Antigüedad Album Dias]]/60</f>
        <v>71.86666666666666</v>
      </c>
      <c r="U7435" s="8">
        <f ca="1">spotify_data[[#This Row],[Antigüedad Album Meses]]/12</f>
        <v>5.988888888888888</v>
      </c>
      <c r="V7435">
        <v>17</v>
      </c>
      <c r="W7435" s="1" t="s">
        <v>20</v>
      </c>
      <c r="X7435" s="1" t="str">
        <f>+IF(spotify_data[[#This Row],[album_type]]="album","Album",IF(spotify_data[[#This Row],[album_type]]="single","Single","Compilation"))</f>
        <v>Album</v>
      </c>
      <c r="Y7435">
        <v>326</v>
      </c>
    </row>
    <row r="7436" spans="1:25" x14ac:dyDescent="0.3">
      <c r="A7436" s="1" t="s">
        <v>17543</v>
      </c>
      <c r="B7436" s="1">
        <v>1146</v>
      </c>
      <c r="C7436" s="1" t="s">
        <v>17544</v>
      </c>
      <c r="D7436">
        <v>6</v>
      </c>
      <c r="E7436">
        <v>23</v>
      </c>
      <c r="F7436" s="10">
        <f>spotify_data[[#This Row],[track_popularity]]/100</f>
        <v>0.23</v>
      </c>
      <c r="G7436" s="9" t="b">
        <v>1</v>
      </c>
      <c r="H7436" s="1">
        <f>+IF(spotify_data[[#This Row],[explicit]]=FALSE,0,1)</f>
        <v>1</v>
      </c>
      <c r="I7436" s="1" t="s">
        <v>7805</v>
      </c>
      <c r="J7436" s="7">
        <f>MATCH(spotify_data[[#This Row],[artist_name]],spotify_data[artist_name],0)</f>
        <v>37</v>
      </c>
      <c r="K7436">
        <v>83</v>
      </c>
      <c r="L7436" s="10">
        <f>spotify_data[[#This Row],[artist_popularity]]/100</f>
        <v>0.83</v>
      </c>
      <c r="M7436">
        <v>21606569</v>
      </c>
      <c r="N7436" s="1" t="s">
        <v>23</v>
      </c>
      <c r="O7436" s="1" t="s">
        <v>17529</v>
      </c>
      <c r="P7436" s="1">
        <f>MATCH(spotify_data[[#This Row],[album_id]],spotify_data[album_id],0)</f>
        <v>4300</v>
      </c>
      <c r="Q7436" s="1" t="s">
        <v>17530</v>
      </c>
      <c r="R7436" s="2">
        <v>41387</v>
      </c>
      <c r="S7436" s="7">
        <f ca="1">+TODAY()-spotify_data[[#This Row],[Fecha lanzamiento Album]]</f>
        <v>4644</v>
      </c>
      <c r="T7436" s="7">
        <f ca="1">+spotify_data[[#This Row],[Antigüedad Album Dias]]/60</f>
        <v>77.400000000000006</v>
      </c>
      <c r="U7436" s="8">
        <f ca="1">spotify_data[[#This Row],[Antigüedad Album Meses]]/12</f>
        <v>6.45</v>
      </c>
      <c r="V7436">
        <v>11</v>
      </c>
      <c r="W7436" s="1" t="s">
        <v>20</v>
      </c>
      <c r="X7436" s="1" t="str">
        <f>+IF(spotify_data[[#This Row],[album_type]]="album","Album",IF(spotify_data[[#This Row],[album_type]]="single","Single","Compilation"))</f>
        <v>Album</v>
      </c>
      <c r="Y7436">
        <v>476</v>
      </c>
    </row>
    <row r="7437" spans="1:25" x14ac:dyDescent="0.3">
      <c r="A7437" s="1" t="s">
        <v>17545</v>
      </c>
      <c r="B7437" s="1">
        <v>474</v>
      </c>
      <c r="C7437" s="1" t="s">
        <v>17546</v>
      </c>
      <c r="D7437">
        <v>3</v>
      </c>
      <c r="E7437">
        <v>23</v>
      </c>
      <c r="F7437" s="10">
        <f>spotify_data[[#This Row],[track_popularity]]/100</f>
        <v>0.23</v>
      </c>
      <c r="G7437" s="9" t="b">
        <v>0</v>
      </c>
      <c r="H7437" s="1">
        <f>+IF(spotify_data[[#This Row],[explicit]]=FALSE,0,1)</f>
        <v>0</v>
      </c>
      <c r="I7437" s="1" t="s">
        <v>7805</v>
      </c>
      <c r="J7437" s="7">
        <f>MATCH(spotify_data[[#This Row],[artist_name]],spotify_data[artist_name],0)</f>
        <v>37</v>
      </c>
      <c r="K7437">
        <v>83</v>
      </c>
      <c r="L7437" s="10">
        <f>spotify_data[[#This Row],[artist_popularity]]/100</f>
        <v>0.83</v>
      </c>
      <c r="M7437">
        <v>21606569</v>
      </c>
      <c r="N7437" s="1" t="s">
        <v>23</v>
      </c>
      <c r="O7437" s="1" t="s">
        <v>17529</v>
      </c>
      <c r="P7437" s="1">
        <f>MATCH(spotify_data[[#This Row],[album_id]],spotify_data[album_id],0)</f>
        <v>4300</v>
      </c>
      <c r="Q7437" s="1" t="s">
        <v>17530</v>
      </c>
      <c r="R7437" s="2">
        <v>41387</v>
      </c>
      <c r="S7437" s="7">
        <f ca="1">+TODAY()-spotify_data[[#This Row],[Fecha lanzamiento Album]]</f>
        <v>4644</v>
      </c>
      <c r="T7437" s="7">
        <f ca="1">+spotify_data[[#This Row],[Antigüedad Album Dias]]/60</f>
        <v>77.400000000000006</v>
      </c>
      <c r="U7437" s="8">
        <f ca="1">spotify_data[[#This Row],[Antigüedad Album Meses]]/12</f>
        <v>6.45</v>
      </c>
      <c r="V7437">
        <v>11</v>
      </c>
      <c r="W7437" s="1" t="s">
        <v>20</v>
      </c>
      <c r="X7437" s="1" t="str">
        <f>+IF(spotify_data[[#This Row],[album_type]]="album","Album",IF(spotify_data[[#This Row],[album_type]]="single","Single","Compilation"))</f>
        <v>Album</v>
      </c>
      <c r="Y7437">
        <v>433</v>
      </c>
    </row>
    <row r="7438" spans="1:25" x14ac:dyDescent="0.3">
      <c r="A7438" s="1" t="s">
        <v>17881</v>
      </c>
      <c r="B7438" s="1">
        <v>8038</v>
      </c>
      <c r="C7438" s="1" t="s">
        <v>17882</v>
      </c>
      <c r="D7438">
        <v>13</v>
      </c>
      <c r="E7438">
        <v>23</v>
      </c>
      <c r="F7438" s="10">
        <f>spotify_data[[#This Row],[track_popularity]]/100</f>
        <v>0.23</v>
      </c>
      <c r="G7438" s="9" t="b">
        <v>1</v>
      </c>
      <c r="H7438" s="1">
        <f>+IF(spotify_data[[#This Row],[explicit]]=FALSE,0,1)</f>
        <v>1</v>
      </c>
      <c r="I7438" s="1" t="s">
        <v>17614</v>
      </c>
      <c r="J7438" s="7">
        <f>MATCH(spotify_data[[#This Row],[artist_name]],spotify_data[artist_name],0)</f>
        <v>7437</v>
      </c>
      <c r="K7438">
        <v>38</v>
      </c>
      <c r="L7438" s="10">
        <f>spotify_data[[#This Row],[artist_popularity]]/100</f>
        <v>0.38</v>
      </c>
      <c r="M7438">
        <v>158042</v>
      </c>
      <c r="N7438" s="1" t="s">
        <v>17615</v>
      </c>
      <c r="O7438" s="1" t="s">
        <v>17883</v>
      </c>
      <c r="P7438" s="1">
        <f>MATCH(spotify_data[[#This Row],[album_id]],spotify_data[album_id],0)</f>
        <v>7437</v>
      </c>
      <c r="Q7438" s="1" t="s">
        <v>17884</v>
      </c>
      <c r="R7438" s="2">
        <v>41255</v>
      </c>
      <c r="S7438" s="7">
        <f ca="1">+TODAY()-spotify_data[[#This Row],[Fecha lanzamiento Album]]</f>
        <v>4776</v>
      </c>
      <c r="T7438" s="7">
        <f ca="1">+spotify_data[[#This Row],[Antigüedad Album Dias]]/60</f>
        <v>79.599999999999994</v>
      </c>
      <c r="U7438" s="8">
        <f ca="1">spotify_data[[#This Row],[Antigüedad Album Meses]]/12</f>
        <v>6.6333333333333329</v>
      </c>
      <c r="V7438">
        <v>22</v>
      </c>
      <c r="W7438" s="1" t="s">
        <v>20</v>
      </c>
      <c r="X7438" s="1" t="str">
        <f>+IF(spotify_data[[#This Row],[album_type]]="album","Album",IF(spotify_data[[#This Row],[album_type]]="single","Single","Compilation"))</f>
        <v>Album</v>
      </c>
      <c r="Y7438">
        <v>619</v>
      </c>
    </row>
    <row r="7439" spans="1:25" x14ac:dyDescent="0.3">
      <c r="A7439" s="1" t="s">
        <v>18368</v>
      </c>
      <c r="B7439" s="1">
        <v>7025</v>
      </c>
      <c r="C7439" s="1" t="s">
        <v>18369</v>
      </c>
      <c r="D7439">
        <v>9</v>
      </c>
      <c r="E7439">
        <v>23</v>
      </c>
      <c r="F7439" s="10">
        <f>spotify_data[[#This Row],[track_popularity]]/100</f>
        <v>0.23</v>
      </c>
      <c r="G7439" s="9" t="b">
        <v>0</v>
      </c>
      <c r="H7439" s="1">
        <f>+IF(spotify_data[[#This Row],[explicit]]=FALSE,0,1)</f>
        <v>0</v>
      </c>
      <c r="I7439" s="1" t="s">
        <v>18370</v>
      </c>
      <c r="J7439" s="7">
        <f>MATCH(spotify_data[[#This Row],[artist_name]],spotify_data[artist_name],0)</f>
        <v>7438</v>
      </c>
      <c r="K7439">
        <v>23</v>
      </c>
      <c r="L7439" s="10">
        <f>spotify_data[[#This Row],[artist_popularity]]/100</f>
        <v>0.23</v>
      </c>
      <c r="M7439">
        <v>35207</v>
      </c>
      <c r="N7439" s="1" t="s">
        <v>5389</v>
      </c>
      <c r="O7439" s="1" t="s">
        <v>18371</v>
      </c>
      <c r="P7439" s="1">
        <f>MATCH(spotify_data[[#This Row],[album_id]],spotify_data[album_id],0)</f>
        <v>7438</v>
      </c>
      <c r="Q7439" s="1" t="s">
        <v>18372</v>
      </c>
      <c r="R7439" s="2">
        <v>40986</v>
      </c>
      <c r="S7439" s="7">
        <f ca="1">+TODAY()-spotify_data[[#This Row],[Fecha lanzamiento Album]]</f>
        <v>5045</v>
      </c>
      <c r="T7439" s="7">
        <f ca="1">+spotify_data[[#This Row],[Antigüedad Album Dias]]/60</f>
        <v>84.083333333333329</v>
      </c>
      <c r="U7439" s="8">
        <f ca="1">spotify_data[[#This Row],[Antigüedad Album Meses]]/12</f>
        <v>7.0069444444444438</v>
      </c>
      <c r="V7439">
        <v>10</v>
      </c>
      <c r="W7439" s="1" t="s">
        <v>20</v>
      </c>
      <c r="X7439" s="1" t="str">
        <f>+IF(spotify_data[[#This Row],[album_type]]="album","Album",IF(spotify_data[[#This Row],[album_type]]="single","Single","Compilation"))</f>
        <v>Album</v>
      </c>
      <c r="Y7439">
        <v>316</v>
      </c>
    </row>
    <row r="7440" spans="1:25" x14ac:dyDescent="0.3">
      <c r="A7440" s="1" t="s">
        <v>18977</v>
      </c>
      <c r="B7440" s="1">
        <v>7990</v>
      </c>
      <c r="C7440" s="1" t="s">
        <v>18978</v>
      </c>
      <c r="D7440">
        <v>13</v>
      </c>
      <c r="E7440">
        <v>23</v>
      </c>
      <c r="F7440" s="10">
        <f>spotify_data[[#This Row],[track_popularity]]/100</f>
        <v>0.23</v>
      </c>
      <c r="G7440" s="9" t="b">
        <v>0</v>
      </c>
      <c r="H7440" s="1">
        <f>+IF(spotify_data[[#This Row],[explicit]]=FALSE,0,1)</f>
        <v>0</v>
      </c>
      <c r="I7440" s="1" t="s">
        <v>14867</v>
      </c>
      <c r="J7440" s="7">
        <f>MATCH(spotify_data[[#This Row],[artist_name]],spotify_data[artist_name],0)</f>
        <v>558</v>
      </c>
      <c r="K7440">
        <v>74</v>
      </c>
      <c r="L7440" s="10">
        <f>spotify_data[[#This Row],[artist_popularity]]/100</f>
        <v>0.74</v>
      </c>
      <c r="M7440">
        <v>13710072</v>
      </c>
      <c r="N7440" s="1" t="s">
        <v>23</v>
      </c>
      <c r="O7440" s="1" t="s">
        <v>18969</v>
      </c>
      <c r="P7440" s="1">
        <f>MATCH(spotify_data[[#This Row],[album_id]],spotify_data[album_id],0)</f>
        <v>558</v>
      </c>
      <c r="Q7440" s="1" t="s">
        <v>18970</v>
      </c>
      <c r="R7440" s="2">
        <v>40662</v>
      </c>
      <c r="S7440" s="7">
        <f ca="1">+TODAY()-spotify_data[[#This Row],[Fecha lanzamiento Album]]</f>
        <v>5369</v>
      </c>
      <c r="T7440" s="7">
        <f ca="1">+spotify_data[[#This Row],[Antigüedad Album Dias]]/60</f>
        <v>89.483333333333334</v>
      </c>
      <c r="U7440" s="8">
        <f ca="1">spotify_data[[#This Row],[Antigüedad Album Meses]]/12</f>
        <v>7.4569444444444448</v>
      </c>
      <c r="V7440">
        <v>17</v>
      </c>
      <c r="W7440" s="1" t="s">
        <v>20</v>
      </c>
      <c r="X7440" s="1" t="str">
        <f>+IF(spotify_data[[#This Row],[album_type]]="album","Album",IF(spotify_data[[#This Row],[album_type]]="single","Single","Compilation"))</f>
        <v>Album</v>
      </c>
      <c r="Y7440">
        <v>346</v>
      </c>
    </row>
    <row r="7441" spans="1:25" x14ac:dyDescent="0.3">
      <c r="A7441" s="1" t="s">
        <v>19121</v>
      </c>
      <c r="B7441" s="1">
        <v>4122</v>
      </c>
      <c r="C7441" s="1" t="s">
        <v>19122</v>
      </c>
      <c r="D7441">
        <v>1</v>
      </c>
      <c r="E7441">
        <v>23</v>
      </c>
      <c r="F7441" s="10">
        <f>spotify_data[[#This Row],[track_popularity]]/100</f>
        <v>0.23</v>
      </c>
      <c r="G7441" s="9" t="b">
        <v>0</v>
      </c>
      <c r="H7441" s="1">
        <f>+IF(spotify_data[[#This Row],[explicit]]=FALSE,0,1)</f>
        <v>0</v>
      </c>
      <c r="I7441" s="1" t="s">
        <v>7271</v>
      </c>
      <c r="J7441" s="7">
        <f>MATCH(spotify_data[[#This Row],[artist_name]],spotify_data[artist_name],0)</f>
        <v>6313</v>
      </c>
      <c r="K7441">
        <v>39</v>
      </c>
      <c r="L7441" s="10">
        <f>spotify_data[[#This Row],[artist_popularity]]/100</f>
        <v>0.39</v>
      </c>
      <c r="M7441">
        <v>132386</v>
      </c>
      <c r="N7441" s="1" t="s">
        <v>23</v>
      </c>
      <c r="O7441" s="1" t="s">
        <v>19123</v>
      </c>
      <c r="P7441" s="1">
        <f>MATCH(spotify_data[[#This Row],[album_id]],spotify_data[album_id],0)</f>
        <v>7440</v>
      </c>
      <c r="Q7441" s="1" t="s">
        <v>7271</v>
      </c>
      <c r="R7441" s="2">
        <v>40560</v>
      </c>
      <c r="S7441" s="7">
        <f ca="1">+TODAY()-spotify_data[[#This Row],[Fecha lanzamiento Album]]</f>
        <v>5471</v>
      </c>
      <c r="T7441" s="7">
        <f ca="1">+spotify_data[[#This Row],[Antigüedad Album Dias]]/60</f>
        <v>91.183333333333337</v>
      </c>
      <c r="U7441" s="8">
        <f ca="1">spotify_data[[#This Row],[Antigüedad Album Meses]]/12</f>
        <v>7.5986111111111114</v>
      </c>
      <c r="V7441">
        <v>10</v>
      </c>
      <c r="W7441" s="1" t="s">
        <v>20</v>
      </c>
      <c r="X7441" s="1" t="str">
        <f>+IF(spotify_data[[#This Row],[album_type]]="album","Album",IF(spotify_data[[#This Row],[album_type]]="single","Single","Compilation"))</f>
        <v>Album</v>
      </c>
      <c r="Y7441">
        <v>267</v>
      </c>
    </row>
    <row r="7442" spans="1:25" x14ac:dyDescent="0.3">
      <c r="A7442" s="1" t="s">
        <v>20358</v>
      </c>
      <c r="B7442" s="1">
        <v>16849</v>
      </c>
      <c r="C7442" s="1" t="s">
        <v>20359</v>
      </c>
      <c r="D7442">
        <v>13</v>
      </c>
      <c r="E7442">
        <v>23</v>
      </c>
      <c r="F7442" s="10">
        <f>spotify_data[[#This Row],[track_popularity]]/100</f>
        <v>0.23</v>
      </c>
      <c r="G7442" s="9" t="b">
        <v>0</v>
      </c>
      <c r="H7442" s="1">
        <f>+IF(spotify_data[[#This Row],[explicit]]=FALSE,0,1)</f>
        <v>0</v>
      </c>
      <c r="I7442" s="1" t="s">
        <v>20360</v>
      </c>
      <c r="J7442" s="7">
        <f>MATCH(spotify_data[[#This Row],[artist_name]],spotify_data[artist_name],0)</f>
        <v>4475</v>
      </c>
      <c r="K7442">
        <v>59</v>
      </c>
      <c r="L7442" s="10">
        <f>spotify_data[[#This Row],[artist_popularity]]/100</f>
        <v>0.59</v>
      </c>
      <c r="M7442">
        <v>267614</v>
      </c>
      <c r="N7442" s="1" t="s">
        <v>23</v>
      </c>
      <c r="O7442" s="1" t="s">
        <v>20361</v>
      </c>
      <c r="P7442" s="1">
        <f>MATCH(spotify_data[[#This Row],[album_id]],spotify_data[album_id],0)</f>
        <v>7441</v>
      </c>
      <c r="Q7442" s="1" t="s">
        <v>20362</v>
      </c>
      <c r="R7442" s="2">
        <v>39814</v>
      </c>
      <c r="S7442" s="7">
        <f ca="1">+TODAY()-spotify_data[[#This Row],[Fecha lanzamiento Album]]</f>
        <v>6217</v>
      </c>
      <c r="T7442" s="7">
        <f ca="1">+spotify_data[[#This Row],[Antigüedad Album Dias]]/60</f>
        <v>103.61666666666666</v>
      </c>
      <c r="U7442" s="8">
        <f ca="1">spotify_data[[#This Row],[Antigüedad Album Meses]]/12</f>
        <v>8.6347222222222211</v>
      </c>
      <c r="V7442">
        <v>25</v>
      </c>
      <c r="W7442" s="1" t="s">
        <v>1932</v>
      </c>
      <c r="X7442" s="1" t="str">
        <f>+IF(spotify_data[[#This Row],[album_type]]="album","Album",IF(spotify_data[[#This Row],[album_type]]="single","Single","Compilation"))</f>
        <v>Compilation</v>
      </c>
      <c r="Y7442">
        <v>183</v>
      </c>
    </row>
    <row r="7443" spans="1:25" x14ac:dyDescent="0.3">
      <c r="A7443" s="1" t="s">
        <v>20434</v>
      </c>
      <c r="B7443" s="1">
        <v>3850</v>
      </c>
      <c r="C7443" s="1" t="s">
        <v>20435</v>
      </c>
      <c r="D7443">
        <v>1</v>
      </c>
      <c r="E7443">
        <v>23</v>
      </c>
      <c r="F7443" s="10">
        <f>spotify_data[[#This Row],[track_popularity]]/100</f>
        <v>0.23</v>
      </c>
      <c r="G7443" s="9" t="b">
        <v>0</v>
      </c>
      <c r="H7443" s="1">
        <f>+IF(spotify_data[[#This Row],[explicit]]=FALSE,0,1)</f>
        <v>0</v>
      </c>
      <c r="I7443" s="1" t="s">
        <v>20431</v>
      </c>
      <c r="J7443" s="7">
        <f>MATCH(spotify_data[[#This Row],[artist_name]],spotify_data[artist_name],0)</f>
        <v>6980</v>
      </c>
      <c r="K7443">
        <v>27</v>
      </c>
      <c r="L7443" s="10">
        <f>spotify_data[[#This Row],[artist_popularity]]/100</f>
        <v>0.27</v>
      </c>
      <c r="M7443">
        <v>3430</v>
      </c>
      <c r="N7443" s="1" t="s">
        <v>5224</v>
      </c>
      <c r="O7443" s="1" t="s">
        <v>20436</v>
      </c>
      <c r="P7443" s="1">
        <f>MATCH(spotify_data[[#This Row],[album_id]],spotify_data[album_id],0)</f>
        <v>7442</v>
      </c>
      <c r="Q7443" s="1" t="s">
        <v>20435</v>
      </c>
      <c r="R7443" s="2">
        <v>39707</v>
      </c>
      <c r="S7443" s="7">
        <f ca="1">+TODAY()-spotify_data[[#This Row],[Fecha lanzamiento Album]]</f>
        <v>6324</v>
      </c>
      <c r="T7443" s="7">
        <f ca="1">+spotify_data[[#This Row],[Antigüedad Album Dias]]/60</f>
        <v>105.4</v>
      </c>
      <c r="U7443" s="8">
        <f ca="1">spotify_data[[#This Row],[Antigüedad Album Meses]]/12</f>
        <v>8.7833333333333332</v>
      </c>
      <c r="V7443">
        <v>1</v>
      </c>
      <c r="W7443" s="1" t="s">
        <v>21</v>
      </c>
      <c r="X7443" s="1" t="str">
        <f>+IF(spotify_data[[#This Row],[album_type]]="album","Album",IF(spotify_data[[#This Row],[album_type]]="single","Single","Compilation"))</f>
        <v>Single</v>
      </c>
      <c r="Y7443">
        <v>316</v>
      </c>
    </row>
    <row r="7444" spans="1:25" x14ac:dyDescent="0.3">
      <c r="A7444" s="1" t="s">
        <v>20786</v>
      </c>
      <c r="B7444" s="1">
        <v>3331</v>
      </c>
      <c r="C7444" s="1" t="s">
        <v>20787</v>
      </c>
      <c r="D7444">
        <v>13</v>
      </c>
      <c r="E7444">
        <v>23</v>
      </c>
      <c r="F7444" s="10">
        <f>spotify_data[[#This Row],[track_popularity]]/100</f>
        <v>0.23</v>
      </c>
      <c r="G7444" s="9" t="b">
        <v>0</v>
      </c>
      <c r="H7444" s="1">
        <f>+IF(spotify_data[[#This Row],[explicit]]=FALSE,0,1)</f>
        <v>0</v>
      </c>
      <c r="I7444" s="1" t="s">
        <v>20788</v>
      </c>
      <c r="J7444" s="7">
        <f>MATCH(spotify_data[[#This Row],[artist_name]],spotify_data[artist_name],0)</f>
        <v>7443</v>
      </c>
      <c r="K7444">
        <v>26</v>
      </c>
      <c r="L7444" s="10">
        <f>spotify_data[[#This Row],[artist_popularity]]/100</f>
        <v>0.26</v>
      </c>
      <c r="M7444">
        <v>26604</v>
      </c>
      <c r="N7444" s="1" t="s">
        <v>20789</v>
      </c>
      <c r="O7444" s="1" t="s">
        <v>20790</v>
      </c>
      <c r="P7444" s="1">
        <f>MATCH(spotify_data[[#This Row],[album_id]],spotify_data[album_id],0)</f>
        <v>7443</v>
      </c>
      <c r="Q7444" s="1" t="s">
        <v>20791</v>
      </c>
      <c r="R7444" s="2">
        <v>39263</v>
      </c>
      <c r="S7444" s="7">
        <f ca="1">+TODAY()-spotify_data[[#This Row],[Fecha lanzamiento Album]]</f>
        <v>6768</v>
      </c>
      <c r="T7444" s="7">
        <f ca="1">+spotify_data[[#This Row],[Antigüedad Album Dias]]/60</f>
        <v>112.8</v>
      </c>
      <c r="U7444" s="8">
        <f ca="1">spotify_data[[#This Row],[Antigüedad Album Meses]]/12</f>
        <v>9.4</v>
      </c>
      <c r="V7444">
        <v>46</v>
      </c>
      <c r="W7444" s="1" t="s">
        <v>20</v>
      </c>
      <c r="X7444" s="1" t="str">
        <f>+IF(spotify_data[[#This Row],[album_type]]="album","Album",IF(spotify_data[[#This Row],[album_type]]="single","Single","Compilation"))</f>
        <v>Album</v>
      </c>
      <c r="Y7444">
        <v>264</v>
      </c>
    </row>
    <row r="7445" spans="1:25" x14ac:dyDescent="0.3">
      <c r="A7445" s="1" t="s">
        <v>22409</v>
      </c>
      <c r="B7445" s="1"/>
      <c r="C7445" s="1" t="s">
        <v>22410</v>
      </c>
      <c r="D7445">
        <v>9</v>
      </c>
      <c r="E7445">
        <v>23</v>
      </c>
      <c r="F7445" s="10">
        <f>spotify_data[[#This Row],[track_popularity]]/100</f>
        <v>0.23</v>
      </c>
      <c r="G7445" s="9" t="b">
        <v>0</v>
      </c>
      <c r="H7445" s="1">
        <f>+IF(spotify_data[[#This Row],[explicit]]=FALSE,0,1)</f>
        <v>0</v>
      </c>
      <c r="I7445" s="1" t="s">
        <v>14867</v>
      </c>
      <c r="J7445" s="7">
        <f>MATCH(spotify_data[[#This Row],[artist_name]],spotify_data[artist_name],0)</f>
        <v>558</v>
      </c>
      <c r="K7445">
        <v>74</v>
      </c>
      <c r="L7445" s="10">
        <f>spotify_data[[#This Row],[artist_popularity]]/100</f>
        <v>0.74</v>
      </c>
      <c r="M7445">
        <v>13710072</v>
      </c>
      <c r="N7445" s="1" t="s">
        <v>23</v>
      </c>
      <c r="O7445" s="1" t="s">
        <v>22403</v>
      </c>
      <c r="P7445" s="1">
        <f>MATCH(spotify_data[[#This Row],[album_id]],spotify_data[album_id],0)</f>
        <v>3065</v>
      </c>
      <c r="Q7445" s="1" t="s">
        <v>22404</v>
      </c>
      <c r="R7445" s="2">
        <v>36914</v>
      </c>
      <c r="S7445" s="7">
        <f ca="1">+TODAY()-spotify_data[[#This Row],[Fecha lanzamiento Album]]</f>
        <v>9117</v>
      </c>
      <c r="T7445" s="7">
        <f ca="1">+spotify_data[[#This Row],[Antigüedad Album Dias]]/60</f>
        <v>151.94999999999999</v>
      </c>
      <c r="U7445" s="8">
        <f ca="1">spotify_data[[#This Row],[Antigüedad Album Meses]]/12</f>
        <v>12.6625</v>
      </c>
      <c r="V7445">
        <v>16</v>
      </c>
      <c r="W7445" s="1" t="s">
        <v>20</v>
      </c>
      <c r="X7445" s="1" t="str">
        <f>+IF(spotify_data[[#This Row],[album_type]]="album","Album",IF(spotify_data[[#This Row],[album_type]]="single","Single","Compilation"))</f>
        <v>Album</v>
      </c>
      <c r="Y7445">
        <v>451</v>
      </c>
    </row>
    <row r="7446" spans="1:25" x14ac:dyDescent="0.3">
      <c r="A7446" s="1" t="s">
        <v>22411</v>
      </c>
      <c r="B7446" s="1"/>
      <c r="C7446" s="1" t="s">
        <v>22412</v>
      </c>
      <c r="D7446">
        <v>13</v>
      </c>
      <c r="E7446">
        <v>23</v>
      </c>
      <c r="F7446" s="10">
        <f>spotify_data[[#This Row],[track_popularity]]/100</f>
        <v>0.23</v>
      </c>
      <c r="G7446" s="9" t="b">
        <v>0</v>
      </c>
      <c r="H7446" s="1">
        <f>+IF(spotify_data[[#This Row],[explicit]]=FALSE,0,1)</f>
        <v>0</v>
      </c>
      <c r="I7446" s="1" t="s">
        <v>14867</v>
      </c>
      <c r="J7446" s="7">
        <f>MATCH(spotify_data[[#This Row],[artist_name]],spotify_data[artist_name],0)</f>
        <v>558</v>
      </c>
      <c r="K7446">
        <v>74</v>
      </c>
      <c r="L7446" s="10">
        <f>spotify_data[[#This Row],[artist_popularity]]/100</f>
        <v>0.74</v>
      </c>
      <c r="M7446">
        <v>13710072</v>
      </c>
      <c r="N7446" s="1" t="s">
        <v>23</v>
      </c>
      <c r="O7446" s="1" t="s">
        <v>22403</v>
      </c>
      <c r="P7446" s="1">
        <f>MATCH(spotify_data[[#This Row],[album_id]],spotify_data[album_id],0)</f>
        <v>3065</v>
      </c>
      <c r="Q7446" s="1" t="s">
        <v>22404</v>
      </c>
      <c r="R7446" s="2">
        <v>36914</v>
      </c>
      <c r="S7446" s="7">
        <f ca="1">+TODAY()-spotify_data[[#This Row],[Fecha lanzamiento Album]]</f>
        <v>9117</v>
      </c>
      <c r="T7446" s="7">
        <f ca="1">+spotify_data[[#This Row],[Antigüedad Album Dias]]/60</f>
        <v>151.94999999999999</v>
      </c>
      <c r="U7446" s="8">
        <f ca="1">spotify_data[[#This Row],[Antigüedad Album Meses]]/12</f>
        <v>12.6625</v>
      </c>
      <c r="V7446">
        <v>16</v>
      </c>
      <c r="W7446" s="1" t="s">
        <v>20</v>
      </c>
      <c r="X7446" s="1" t="str">
        <f>+IF(spotify_data[[#This Row],[album_type]]="album","Album",IF(spotify_data[[#This Row],[album_type]]="single","Single","Compilation"))</f>
        <v>Album</v>
      </c>
      <c r="Y7446">
        <v>387</v>
      </c>
    </row>
    <row r="7447" spans="1:25" x14ac:dyDescent="0.3">
      <c r="A7447" s="1" t="s">
        <v>22415</v>
      </c>
      <c r="B7447" s="1"/>
      <c r="C7447" s="1" t="s">
        <v>22416</v>
      </c>
      <c r="D7447">
        <v>8</v>
      </c>
      <c r="E7447">
        <v>23</v>
      </c>
      <c r="F7447" s="10">
        <f>spotify_data[[#This Row],[track_popularity]]/100</f>
        <v>0.23</v>
      </c>
      <c r="G7447" s="9" t="b">
        <v>0</v>
      </c>
      <c r="H7447" s="1">
        <f>+IF(spotify_data[[#This Row],[explicit]]=FALSE,0,1)</f>
        <v>0</v>
      </c>
      <c r="I7447" s="1" t="s">
        <v>14867</v>
      </c>
      <c r="J7447" s="7">
        <f>MATCH(spotify_data[[#This Row],[artist_name]],spotify_data[artist_name],0)</f>
        <v>558</v>
      </c>
      <c r="K7447">
        <v>74</v>
      </c>
      <c r="L7447" s="10">
        <f>spotify_data[[#This Row],[artist_popularity]]/100</f>
        <v>0.74</v>
      </c>
      <c r="M7447">
        <v>13708054</v>
      </c>
      <c r="N7447" s="1" t="s">
        <v>23</v>
      </c>
      <c r="O7447" s="1" t="s">
        <v>22403</v>
      </c>
      <c r="P7447" s="1">
        <f>MATCH(spotify_data[[#This Row],[album_id]],spotify_data[album_id],0)</f>
        <v>3065</v>
      </c>
      <c r="Q7447" s="1" t="s">
        <v>22404</v>
      </c>
      <c r="R7447" s="2">
        <v>36914</v>
      </c>
      <c r="S7447" s="7">
        <f ca="1">+TODAY()-spotify_data[[#This Row],[Fecha lanzamiento Album]]</f>
        <v>9117</v>
      </c>
      <c r="T7447" s="7">
        <f ca="1">+spotify_data[[#This Row],[Antigüedad Album Dias]]/60</f>
        <v>151.94999999999999</v>
      </c>
      <c r="U7447" s="8">
        <f ca="1">spotify_data[[#This Row],[Antigüedad Album Meses]]/12</f>
        <v>12.6625</v>
      </c>
      <c r="V7447">
        <v>16</v>
      </c>
      <c r="W7447" s="1" t="s">
        <v>20</v>
      </c>
      <c r="X7447" s="1" t="str">
        <f>+IF(spotify_data[[#This Row],[album_type]]="album","Album",IF(spotify_data[[#This Row],[album_type]]="single","Single","Compilation"))</f>
        <v>Album</v>
      </c>
      <c r="Y7447">
        <v>409</v>
      </c>
    </row>
    <row r="7448" spans="1:25" x14ac:dyDescent="0.3">
      <c r="A7448" s="1" t="s">
        <v>22423</v>
      </c>
      <c r="B7448" s="1"/>
      <c r="C7448" s="1" t="s">
        <v>22424</v>
      </c>
      <c r="D7448">
        <v>7</v>
      </c>
      <c r="E7448">
        <v>23</v>
      </c>
      <c r="F7448" s="10">
        <f>spotify_data[[#This Row],[track_popularity]]/100</f>
        <v>0.23</v>
      </c>
      <c r="G7448" s="9" t="b">
        <v>0</v>
      </c>
      <c r="H7448" s="1">
        <f>+IF(spotify_data[[#This Row],[explicit]]=FALSE,0,1)</f>
        <v>0</v>
      </c>
      <c r="I7448" s="1" t="s">
        <v>14867</v>
      </c>
      <c r="J7448" s="7">
        <f>MATCH(spotify_data[[#This Row],[artist_name]],spotify_data[artist_name],0)</f>
        <v>558</v>
      </c>
      <c r="K7448">
        <v>74</v>
      </c>
      <c r="L7448" s="10">
        <f>spotify_data[[#This Row],[artist_popularity]]/100</f>
        <v>0.74</v>
      </c>
      <c r="M7448">
        <v>13709065</v>
      </c>
      <c r="N7448" s="1" t="s">
        <v>23</v>
      </c>
      <c r="O7448" s="1" t="s">
        <v>22403</v>
      </c>
      <c r="P7448" s="1">
        <f>MATCH(spotify_data[[#This Row],[album_id]],spotify_data[album_id],0)</f>
        <v>3065</v>
      </c>
      <c r="Q7448" s="1" t="s">
        <v>22404</v>
      </c>
      <c r="R7448" s="2">
        <v>36914</v>
      </c>
      <c r="S7448" s="7">
        <f ca="1">+TODAY()-spotify_data[[#This Row],[Fecha lanzamiento Album]]</f>
        <v>9117</v>
      </c>
      <c r="T7448" s="7">
        <f ca="1">+spotify_data[[#This Row],[Antigüedad Album Dias]]/60</f>
        <v>151.94999999999999</v>
      </c>
      <c r="U7448" s="8">
        <f ca="1">spotify_data[[#This Row],[Antigüedad Album Meses]]/12</f>
        <v>12.6625</v>
      </c>
      <c r="V7448">
        <v>16</v>
      </c>
      <c r="W7448" s="1" t="s">
        <v>20</v>
      </c>
      <c r="X7448" s="1" t="str">
        <f>+IF(spotify_data[[#This Row],[album_type]]="album","Album",IF(spotify_data[[#This Row],[album_type]]="single","Single","Compilation"))</f>
        <v>Album</v>
      </c>
      <c r="Y7448">
        <v>486</v>
      </c>
    </row>
    <row r="7449" spans="1:25" x14ac:dyDescent="0.3">
      <c r="A7449" s="1" t="s">
        <v>22427</v>
      </c>
      <c r="B7449" s="1"/>
      <c r="C7449" s="1" t="s">
        <v>4864</v>
      </c>
      <c r="D7449">
        <v>10</v>
      </c>
      <c r="E7449">
        <v>23</v>
      </c>
      <c r="F7449" s="10">
        <f>spotify_data[[#This Row],[track_popularity]]/100</f>
        <v>0.23</v>
      </c>
      <c r="G7449" s="9" t="b">
        <v>0</v>
      </c>
      <c r="H7449" s="1">
        <f>+IF(spotify_data[[#This Row],[explicit]]=FALSE,0,1)</f>
        <v>0</v>
      </c>
      <c r="I7449" s="1" t="s">
        <v>14867</v>
      </c>
      <c r="J7449" s="7">
        <f>MATCH(spotify_data[[#This Row],[artist_name]],spotify_data[artist_name],0)</f>
        <v>558</v>
      </c>
      <c r="K7449">
        <v>74</v>
      </c>
      <c r="L7449" s="10">
        <f>spotify_data[[#This Row],[artist_popularity]]/100</f>
        <v>0.74</v>
      </c>
      <c r="M7449">
        <v>13708054</v>
      </c>
      <c r="N7449" s="1" t="s">
        <v>23</v>
      </c>
      <c r="O7449" s="1" t="s">
        <v>22403</v>
      </c>
      <c r="P7449" s="1">
        <f>MATCH(spotify_data[[#This Row],[album_id]],spotify_data[album_id],0)</f>
        <v>3065</v>
      </c>
      <c r="Q7449" s="1" t="s">
        <v>22404</v>
      </c>
      <c r="R7449" s="2">
        <v>36914</v>
      </c>
      <c r="S7449" s="7">
        <f ca="1">+TODAY()-spotify_data[[#This Row],[Fecha lanzamiento Album]]</f>
        <v>9117</v>
      </c>
      <c r="T7449" s="7">
        <f ca="1">+spotify_data[[#This Row],[Antigüedad Album Dias]]/60</f>
        <v>151.94999999999999</v>
      </c>
      <c r="U7449" s="8">
        <f ca="1">spotify_data[[#This Row],[Antigüedad Album Meses]]/12</f>
        <v>12.6625</v>
      </c>
      <c r="V7449">
        <v>16</v>
      </c>
      <c r="W7449" s="1" t="s">
        <v>20</v>
      </c>
      <c r="X7449" s="1" t="str">
        <f>+IF(spotify_data[[#This Row],[album_type]]="album","Album",IF(spotify_data[[#This Row],[album_type]]="single","Single","Compilation"))</f>
        <v>Album</v>
      </c>
      <c r="Y7449">
        <v>386</v>
      </c>
    </row>
    <row r="7450" spans="1:25" x14ac:dyDescent="0.3">
      <c r="A7450" s="1" t="s">
        <v>23628</v>
      </c>
      <c r="B7450" s="1"/>
      <c r="C7450" s="1" t="s">
        <v>23629</v>
      </c>
      <c r="D7450">
        <v>9</v>
      </c>
      <c r="E7450">
        <v>23</v>
      </c>
      <c r="F7450" s="10">
        <f>spotify_data[[#This Row],[track_popularity]]/100</f>
        <v>0.23</v>
      </c>
      <c r="G7450" s="9" t="b">
        <v>0</v>
      </c>
      <c r="H7450" s="1">
        <f>+IF(spotify_data[[#This Row],[explicit]]=FALSE,0,1)</f>
        <v>0</v>
      </c>
      <c r="I7450" s="1" t="s">
        <v>7647</v>
      </c>
      <c r="J7450" s="7">
        <f>MATCH(spotify_data[[#This Row],[artist_name]],spotify_data[artist_name],0)</f>
        <v>289</v>
      </c>
      <c r="K7450">
        <v>81</v>
      </c>
      <c r="L7450" s="10">
        <f>spotify_data[[#This Row],[artist_popularity]]/100</f>
        <v>0.81</v>
      </c>
      <c r="M7450">
        <v>23398010</v>
      </c>
      <c r="N7450" s="1" t="s">
        <v>7648</v>
      </c>
      <c r="O7450" s="1" t="s">
        <v>23601</v>
      </c>
      <c r="P7450" s="1">
        <f>MATCH(spotify_data[[#This Row],[album_id]],spotify_data[album_id],0)</f>
        <v>4747</v>
      </c>
      <c r="Q7450" s="1" t="s">
        <v>23602</v>
      </c>
      <c r="R7450" s="2">
        <v>33507</v>
      </c>
      <c r="S7450" s="7">
        <f ca="1">+TODAY()-spotify_data[[#This Row],[Fecha lanzamiento Album]]</f>
        <v>12524</v>
      </c>
      <c r="T7450" s="7">
        <f ca="1">+spotify_data[[#This Row],[Antigüedad Album Dias]]/60</f>
        <v>208.73333333333332</v>
      </c>
      <c r="U7450" s="8">
        <f ca="1">spotify_data[[#This Row],[Antigüedad Album Meses]]/12</f>
        <v>17.394444444444442</v>
      </c>
      <c r="V7450">
        <v>70</v>
      </c>
      <c r="W7450" s="1" t="s">
        <v>20</v>
      </c>
      <c r="X7450" s="1" t="str">
        <f>+IF(spotify_data[[#This Row],[album_type]]="album","Album",IF(spotify_data[[#This Row],[album_type]]="single","Single","Compilation"))</f>
        <v>Album</v>
      </c>
      <c r="Y7450">
        <v>565</v>
      </c>
    </row>
    <row r="7451" spans="1:25" x14ac:dyDescent="0.3">
      <c r="A7451" s="1" t="s">
        <v>23663</v>
      </c>
      <c r="B7451" s="1"/>
      <c r="C7451" s="1" t="s">
        <v>23664</v>
      </c>
      <c r="D7451">
        <v>9</v>
      </c>
      <c r="E7451">
        <v>23</v>
      </c>
      <c r="F7451" s="10">
        <f>spotify_data[[#This Row],[track_popularity]]/100</f>
        <v>0.23</v>
      </c>
      <c r="G7451" s="9" t="b">
        <v>0</v>
      </c>
      <c r="H7451" s="1">
        <f>+IF(spotify_data[[#This Row],[explicit]]=FALSE,0,1)</f>
        <v>0</v>
      </c>
      <c r="I7451" s="1" t="s">
        <v>7647</v>
      </c>
      <c r="J7451" s="7">
        <f>MATCH(spotify_data[[#This Row],[artist_name]],spotify_data[artist_name],0)</f>
        <v>289</v>
      </c>
      <c r="K7451">
        <v>81</v>
      </c>
      <c r="L7451" s="10">
        <f>spotify_data[[#This Row],[artist_popularity]]/100</f>
        <v>0.81</v>
      </c>
      <c r="M7451">
        <v>23391272</v>
      </c>
      <c r="N7451" s="1" t="s">
        <v>7648</v>
      </c>
      <c r="O7451" s="1" t="s">
        <v>23601</v>
      </c>
      <c r="P7451" s="1">
        <f>MATCH(spotify_data[[#This Row],[album_id]],spotify_data[album_id],0)</f>
        <v>4747</v>
      </c>
      <c r="Q7451" s="1" t="s">
        <v>23602</v>
      </c>
      <c r="R7451" s="2">
        <v>33507</v>
      </c>
      <c r="S7451" s="7">
        <f ca="1">+TODAY()-spotify_data[[#This Row],[Fecha lanzamiento Album]]</f>
        <v>12524</v>
      </c>
      <c r="T7451" s="7">
        <f ca="1">+spotify_data[[#This Row],[Antigüedad Album Dias]]/60</f>
        <v>208.73333333333332</v>
      </c>
      <c r="U7451" s="8">
        <f ca="1">spotify_data[[#This Row],[Antigüedad Album Meses]]/12</f>
        <v>17.394444444444442</v>
      </c>
      <c r="V7451">
        <v>70</v>
      </c>
      <c r="W7451" s="1" t="s">
        <v>20</v>
      </c>
      <c r="X7451" s="1" t="str">
        <f>+IF(spotify_data[[#This Row],[album_type]]="album","Album",IF(spotify_data[[#This Row],[album_type]]="single","Single","Compilation"))</f>
        <v>Album</v>
      </c>
      <c r="Y7451">
        <v>318</v>
      </c>
    </row>
    <row r="7452" spans="1:25" x14ac:dyDescent="0.3">
      <c r="A7452" s="1" t="s">
        <v>23669</v>
      </c>
      <c r="B7452" s="1"/>
      <c r="C7452" s="1" t="s">
        <v>23670</v>
      </c>
      <c r="D7452">
        <v>6</v>
      </c>
      <c r="E7452">
        <v>23</v>
      </c>
      <c r="F7452" s="10">
        <f>spotify_data[[#This Row],[track_popularity]]/100</f>
        <v>0.23</v>
      </c>
      <c r="G7452" s="9" t="b">
        <v>0</v>
      </c>
      <c r="H7452" s="1">
        <f>+IF(spotify_data[[#This Row],[explicit]]=FALSE,0,1)</f>
        <v>0</v>
      </c>
      <c r="I7452" s="1" t="s">
        <v>7647</v>
      </c>
      <c r="J7452" s="7">
        <f>MATCH(spotify_data[[#This Row],[artist_name]],spotify_data[artist_name],0)</f>
        <v>289</v>
      </c>
      <c r="K7452">
        <v>81</v>
      </c>
      <c r="L7452" s="10">
        <f>spotify_data[[#This Row],[artist_popularity]]/100</f>
        <v>0.81</v>
      </c>
      <c r="M7452">
        <v>23391272</v>
      </c>
      <c r="N7452" s="1" t="s">
        <v>7648</v>
      </c>
      <c r="O7452" s="1" t="s">
        <v>23601</v>
      </c>
      <c r="P7452" s="1">
        <f>MATCH(spotify_data[[#This Row],[album_id]],spotify_data[album_id],0)</f>
        <v>4747</v>
      </c>
      <c r="Q7452" s="1" t="s">
        <v>23602</v>
      </c>
      <c r="R7452" s="2">
        <v>33507</v>
      </c>
      <c r="S7452" s="7">
        <f ca="1">+TODAY()-spotify_data[[#This Row],[Fecha lanzamiento Album]]</f>
        <v>12524</v>
      </c>
      <c r="T7452" s="7">
        <f ca="1">+spotify_data[[#This Row],[Antigüedad Album Dias]]/60</f>
        <v>208.73333333333332</v>
      </c>
      <c r="U7452" s="8">
        <f ca="1">spotify_data[[#This Row],[Antigüedad Album Meses]]/12</f>
        <v>17.394444444444442</v>
      </c>
      <c r="V7452">
        <v>70</v>
      </c>
      <c r="W7452" s="1" t="s">
        <v>20</v>
      </c>
      <c r="X7452" s="1" t="str">
        <f>+IF(spotify_data[[#This Row],[album_type]]="album","Album",IF(spotify_data[[#This Row],[album_type]]="single","Single","Compilation"))</f>
        <v>Album</v>
      </c>
      <c r="Y7452">
        <v>222</v>
      </c>
    </row>
    <row r="7453" spans="1:25" x14ac:dyDescent="0.3">
      <c r="A7453" s="1" t="s">
        <v>23671</v>
      </c>
      <c r="B7453" s="1"/>
      <c r="C7453" s="1" t="s">
        <v>23672</v>
      </c>
      <c r="D7453">
        <v>18</v>
      </c>
      <c r="E7453">
        <v>23</v>
      </c>
      <c r="F7453" s="10">
        <f>spotify_data[[#This Row],[track_popularity]]/100</f>
        <v>0.23</v>
      </c>
      <c r="G7453" s="9" t="b">
        <v>0</v>
      </c>
      <c r="H7453" s="1">
        <f>+IF(spotify_data[[#This Row],[explicit]]=FALSE,0,1)</f>
        <v>0</v>
      </c>
      <c r="I7453" s="1" t="s">
        <v>7647</v>
      </c>
      <c r="J7453" s="7">
        <f>MATCH(spotify_data[[#This Row],[artist_name]],spotify_data[artist_name],0)</f>
        <v>289</v>
      </c>
      <c r="K7453">
        <v>81</v>
      </c>
      <c r="L7453" s="10">
        <f>spotify_data[[#This Row],[artist_popularity]]/100</f>
        <v>0.81</v>
      </c>
      <c r="M7453">
        <v>23398010</v>
      </c>
      <c r="N7453" s="1" t="s">
        <v>7648</v>
      </c>
      <c r="O7453" s="1" t="s">
        <v>23601</v>
      </c>
      <c r="P7453" s="1">
        <f>MATCH(spotify_data[[#This Row],[album_id]],spotify_data[album_id],0)</f>
        <v>4747</v>
      </c>
      <c r="Q7453" s="1" t="s">
        <v>23602</v>
      </c>
      <c r="R7453" s="2">
        <v>33507</v>
      </c>
      <c r="S7453" s="7">
        <f ca="1">+TODAY()-spotify_data[[#This Row],[Fecha lanzamiento Album]]</f>
        <v>12524</v>
      </c>
      <c r="T7453" s="7">
        <f ca="1">+spotify_data[[#This Row],[Antigüedad Album Dias]]/60</f>
        <v>208.73333333333332</v>
      </c>
      <c r="U7453" s="8">
        <f ca="1">spotify_data[[#This Row],[Antigüedad Album Meses]]/12</f>
        <v>17.394444444444442</v>
      </c>
      <c r="V7453">
        <v>70</v>
      </c>
      <c r="W7453" s="1" t="s">
        <v>20</v>
      </c>
      <c r="X7453" s="1" t="str">
        <f>+IF(spotify_data[[#This Row],[album_type]]="album","Album",IF(spotify_data[[#This Row],[album_type]]="single","Single","Compilation"))</f>
        <v>Album</v>
      </c>
      <c r="Y7453">
        <v>293</v>
      </c>
    </row>
    <row r="7454" spans="1:25" x14ac:dyDescent="0.3">
      <c r="A7454" s="1" t="s">
        <v>23740</v>
      </c>
      <c r="B7454" s="1"/>
      <c r="C7454" s="1" t="s">
        <v>23741</v>
      </c>
      <c r="D7454">
        <v>1</v>
      </c>
      <c r="E7454">
        <v>23</v>
      </c>
      <c r="F7454" s="10">
        <f>spotify_data[[#This Row],[track_popularity]]/100</f>
        <v>0.23</v>
      </c>
      <c r="G7454" s="9" t="b">
        <v>0</v>
      </c>
      <c r="H7454" s="1">
        <f>+IF(spotify_data[[#This Row],[explicit]]=FALSE,0,1)</f>
        <v>0</v>
      </c>
      <c r="I7454" s="1" t="s">
        <v>7647</v>
      </c>
      <c r="J7454" s="7">
        <f>MATCH(spotify_data[[#This Row],[artist_name]],spotify_data[artist_name],0)</f>
        <v>289</v>
      </c>
      <c r="K7454">
        <v>81</v>
      </c>
      <c r="L7454" s="10">
        <f>spotify_data[[#This Row],[artist_popularity]]/100</f>
        <v>0.81</v>
      </c>
      <c r="M7454">
        <v>23391272</v>
      </c>
      <c r="N7454" s="1" t="s">
        <v>7648</v>
      </c>
      <c r="O7454" s="1" t="s">
        <v>23601</v>
      </c>
      <c r="P7454" s="1">
        <f>MATCH(spotify_data[[#This Row],[album_id]],spotify_data[album_id],0)</f>
        <v>4747</v>
      </c>
      <c r="Q7454" s="1" t="s">
        <v>23602</v>
      </c>
      <c r="R7454" s="2">
        <v>33507</v>
      </c>
      <c r="S7454" s="7">
        <f ca="1">+TODAY()-spotify_data[[#This Row],[Fecha lanzamiento Album]]</f>
        <v>12524</v>
      </c>
      <c r="T7454" s="7">
        <f ca="1">+spotify_data[[#This Row],[Antigüedad Album Dias]]/60</f>
        <v>208.73333333333332</v>
      </c>
      <c r="U7454" s="8">
        <f ca="1">spotify_data[[#This Row],[Antigüedad Album Meses]]/12</f>
        <v>17.394444444444442</v>
      </c>
      <c r="V7454">
        <v>70</v>
      </c>
      <c r="W7454" s="1" t="s">
        <v>20</v>
      </c>
      <c r="X7454" s="1" t="str">
        <f>+IF(spotify_data[[#This Row],[album_type]]="album","Album",IF(spotify_data[[#This Row],[album_type]]="single","Single","Compilation"))</f>
        <v>Album</v>
      </c>
      <c r="Y7454">
        <v>451</v>
      </c>
    </row>
    <row r="7455" spans="1:25" x14ac:dyDescent="0.3">
      <c r="A7455" s="1" t="s">
        <v>91</v>
      </c>
      <c r="B7455" s="1">
        <v>8245</v>
      </c>
      <c r="C7455" s="1" t="s">
        <v>92</v>
      </c>
      <c r="D7455">
        <v>1</v>
      </c>
      <c r="E7455">
        <v>22</v>
      </c>
      <c r="F7455" s="10">
        <f>spotify_data[[#This Row],[track_popularity]]/100</f>
        <v>0.22</v>
      </c>
      <c r="G7455" s="9" t="b">
        <v>0</v>
      </c>
      <c r="H7455" s="1">
        <f>+IF(spotify_data[[#This Row],[explicit]]=FALSE,0,1)</f>
        <v>0</v>
      </c>
      <c r="I7455" s="1" t="s">
        <v>93</v>
      </c>
      <c r="J7455" s="7">
        <f>MATCH(spotify_data[[#This Row],[artist_name]],spotify_data[artist_name],0)</f>
        <v>7454</v>
      </c>
      <c r="K7455">
        <v>17</v>
      </c>
      <c r="L7455" s="10">
        <f>spotify_data[[#This Row],[artist_popularity]]/100</f>
        <v>0.17</v>
      </c>
      <c r="M7455">
        <v>543</v>
      </c>
      <c r="N7455" s="1" t="s">
        <v>23</v>
      </c>
      <c r="O7455" s="1" t="s">
        <v>94</v>
      </c>
      <c r="P7455" s="1">
        <f>MATCH(spotify_data[[#This Row],[album_id]],spotify_data[album_id],0)</f>
        <v>7454</v>
      </c>
      <c r="Q7455" s="1" t="s">
        <v>92</v>
      </c>
      <c r="R7455" s="2">
        <v>45954</v>
      </c>
      <c r="S7455" s="7">
        <f ca="1">+TODAY()-spotify_data[[#This Row],[Fecha lanzamiento Album]]</f>
        <v>77</v>
      </c>
      <c r="T7455" s="7">
        <f ca="1">+spotify_data[[#This Row],[Antigüedad Album Dias]]/60</f>
        <v>1.2833333333333334</v>
      </c>
      <c r="U7455" s="8">
        <f ca="1">spotify_data[[#This Row],[Antigüedad Album Meses]]/12</f>
        <v>0.10694444444444445</v>
      </c>
      <c r="V7455">
        <v>3</v>
      </c>
      <c r="W7455" s="1" t="s">
        <v>21</v>
      </c>
      <c r="X7455" s="1" t="str">
        <f>+IF(spotify_data[[#This Row],[album_type]]="album","Album",IF(spotify_data[[#This Row],[album_type]]="single","Single","Compilation"))</f>
        <v>Single</v>
      </c>
      <c r="Y7455">
        <v>426</v>
      </c>
    </row>
    <row r="7456" spans="1:25" x14ac:dyDescent="0.3">
      <c r="A7456" s="1" t="s">
        <v>712</v>
      </c>
      <c r="B7456" s="1">
        <v>2509</v>
      </c>
      <c r="C7456" s="1" t="s">
        <v>713</v>
      </c>
      <c r="D7456">
        <v>1</v>
      </c>
      <c r="E7456">
        <v>22</v>
      </c>
      <c r="F7456" s="10">
        <f>spotify_data[[#This Row],[track_popularity]]/100</f>
        <v>0.22</v>
      </c>
      <c r="G7456" s="9" t="b">
        <v>0</v>
      </c>
      <c r="H7456" s="1">
        <f>+IF(spotify_data[[#This Row],[explicit]]=FALSE,0,1)</f>
        <v>0</v>
      </c>
      <c r="I7456" s="1" t="s">
        <v>714</v>
      </c>
      <c r="J7456" s="7">
        <f>MATCH(spotify_data[[#This Row],[artist_name]],spotify_data[artist_name],0)</f>
        <v>7455</v>
      </c>
      <c r="K7456">
        <v>11</v>
      </c>
      <c r="L7456" s="10">
        <f>spotify_data[[#This Row],[artist_popularity]]/100</f>
        <v>0.11</v>
      </c>
      <c r="M7456">
        <v>382</v>
      </c>
      <c r="N7456" s="1" t="s">
        <v>23</v>
      </c>
      <c r="O7456" s="1" t="s">
        <v>715</v>
      </c>
      <c r="P7456" s="1">
        <f>MATCH(spotify_data[[#This Row],[album_id]],spotify_data[album_id],0)</f>
        <v>7455</v>
      </c>
      <c r="Q7456" s="1" t="s">
        <v>713</v>
      </c>
      <c r="R7456" s="2">
        <v>45919</v>
      </c>
      <c r="S7456" s="7">
        <f ca="1">+TODAY()-spotify_data[[#This Row],[Fecha lanzamiento Album]]</f>
        <v>112</v>
      </c>
      <c r="T7456" s="7">
        <f ca="1">+spotify_data[[#This Row],[Antigüedad Album Dias]]/60</f>
        <v>1.8666666666666667</v>
      </c>
      <c r="U7456" s="8">
        <f ca="1">spotify_data[[#This Row],[Antigüedad Album Meses]]/12</f>
        <v>0.15555555555555556</v>
      </c>
      <c r="V7456">
        <v>1</v>
      </c>
      <c r="W7456" s="1" t="s">
        <v>21</v>
      </c>
      <c r="X7456" s="1" t="str">
        <f>+IF(spotify_data[[#This Row],[album_type]]="album","Album",IF(spotify_data[[#This Row],[album_type]]="single","Single","Compilation"))</f>
        <v>Single</v>
      </c>
      <c r="Y7456">
        <v>392</v>
      </c>
    </row>
    <row r="7457" spans="1:25" x14ac:dyDescent="0.3">
      <c r="A7457" s="1" t="s">
        <v>2193</v>
      </c>
      <c r="B7457" s="1">
        <v>2016</v>
      </c>
      <c r="C7457" s="1" t="s">
        <v>2194</v>
      </c>
      <c r="D7457">
        <v>1</v>
      </c>
      <c r="E7457">
        <v>22</v>
      </c>
      <c r="F7457" s="10">
        <f>spotify_data[[#This Row],[track_popularity]]/100</f>
        <v>0.22</v>
      </c>
      <c r="G7457" s="9" t="b">
        <v>0</v>
      </c>
      <c r="H7457" s="1">
        <f>+IF(spotify_data[[#This Row],[explicit]]=FALSE,0,1)</f>
        <v>0</v>
      </c>
      <c r="I7457" s="1" t="s">
        <v>2195</v>
      </c>
      <c r="J7457" s="7">
        <f>MATCH(spotify_data[[#This Row],[artist_name]],spotify_data[artist_name],0)</f>
        <v>7456</v>
      </c>
      <c r="K7457">
        <v>19</v>
      </c>
      <c r="L7457" s="10">
        <f>spotify_data[[#This Row],[artist_popularity]]/100</f>
        <v>0.19</v>
      </c>
      <c r="M7457">
        <v>9683</v>
      </c>
      <c r="N7457" s="1" t="s">
        <v>23</v>
      </c>
      <c r="O7457" s="1" t="s">
        <v>2196</v>
      </c>
      <c r="P7457" s="1">
        <f>MATCH(spotify_data[[#This Row],[album_id]],spotify_data[album_id],0)</f>
        <v>7456</v>
      </c>
      <c r="Q7457" s="1" t="s">
        <v>2194</v>
      </c>
      <c r="R7457" s="2">
        <v>45737</v>
      </c>
      <c r="S7457" s="7">
        <f ca="1">+TODAY()-spotify_data[[#This Row],[Fecha lanzamiento Album]]</f>
        <v>294</v>
      </c>
      <c r="T7457" s="7">
        <f ca="1">+spotify_data[[#This Row],[Antigüedad Album Dias]]/60</f>
        <v>4.9000000000000004</v>
      </c>
      <c r="U7457" s="8">
        <f ca="1">spotify_data[[#This Row],[Antigüedad Album Meses]]/12</f>
        <v>0.40833333333333338</v>
      </c>
      <c r="V7457">
        <v>1</v>
      </c>
      <c r="W7457" s="1" t="s">
        <v>21</v>
      </c>
      <c r="X7457" s="1" t="str">
        <f>+IF(spotify_data[[#This Row],[album_type]]="album","Album",IF(spotify_data[[#This Row],[album_type]]="single","Single","Compilation"))</f>
        <v>Single</v>
      </c>
      <c r="Y7457">
        <v>249</v>
      </c>
    </row>
    <row r="7458" spans="1:25" x14ac:dyDescent="0.3">
      <c r="A7458" s="1" t="s">
        <v>2736</v>
      </c>
      <c r="B7458" s="1">
        <v>6356</v>
      </c>
      <c r="C7458" s="1" t="s">
        <v>2737</v>
      </c>
      <c r="D7458">
        <v>1</v>
      </c>
      <c r="E7458">
        <v>22</v>
      </c>
      <c r="F7458" s="10">
        <f>spotify_data[[#This Row],[track_popularity]]/100</f>
        <v>0.22</v>
      </c>
      <c r="G7458" s="9" t="b">
        <v>0</v>
      </c>
      <c r="H7458" s="1">
        <f>+IF(spotify_data[[#This Row],[explicit]]=FALSE,0,1)</f>
        <v>0</v>
      </c>
      <c r="I7458" s="1" t="s">
        <v>2738</v>
      </c>
      <c r="J7458" s="7">
        <f>MATCH(spotify_data[[#This Row],[artist_name]],spotify_data[artist_name],0)</f>
        <v>7457</v>
      </c>
      <c r="K7458">
        <v>7</v>
      </c>
      <c r="L7458" s="10">
        <f>spotify_data[[#This Row],[artist_popularity]]/100</f>
        <v>7.0000000000000007E-2</v>
      </c>
      <c r="M7458">
        <v>34</v>
      </c>
      <c r="N7458" s="1" t="s">
        <v>23</v>
      </c>
      <c r="O7458" s="1" t="s">
        <v>2739</v>
      </c>
      <c r="P7458" s="1">
        <f>MATCH(spotify_data[[#This Row],[album_id]],spotify_data[album_id],0)</f>
        <v>7457</v>
      </c>
      <c r="Q7458" s="1" t="s">
        <v>2737</v>
      </c>
      <c r="R7458" s="2">
        <v>45621</v>
      </c>
      <c r="S7458" s="7">
        <f ca="1">+TODAY()-spotify_data[[#This Row],[Fecha lanzamiento Album]]</f>
        <v>410</v>
      </c>
      <c r="T7458" s="7">
        <f ca="1">+spotify_data[[#This Row],[Antigüedad Album Dias]]/60</f>
        <v>6.833333333333333</v>
      </c>
      <c r="U7458" s="8">
        <f ca="1">spotify_data[[#This Row],[Antigüedad Album Meses]]/12</f>
        <v>0.56944444444444442</v>
      </c>
      <c r="V7458">
        <v>1</v>
      </c>
      <c r="W7458" s="1" t="s">
        <v>21</v>
      </c>
      <c r="X7458" s="1" t="str">
        <f>+IF(spotify_data[[#This Row],[album_type]]="album","Album",IF(spotify_data[[#This Row],[album_type]]="single","Single","Compilation"))</f>
        <v>Single</v>
      </c>
      <c r="Y7458">
        <v>289</v>
      </c>
    </row>
    <row r="7459" spans="1:25" x14ac:dyDescent="0.3">
      <c r="A7459" s="1" t="s">
        <v>3116</v>
      </c>
      <c r="B7459" s="1">
        <v>5896</v>
      </c>
      <c r="C7459" s="1" t="s">
        <v>3117</v>
      </c>
      <c r="D7459">
        <v>2</v>
      </c>
      <c r="E7459">
        <v>22</v>
      </c>
      <c r="F7459" s="10">
        <f>spotify_data[[#This Row],[track_popularity]]/100</f>
        <v>0.22</v>
      </c>
      <c r="G7459" s="9" t="b">
        <v>0</v>
      </c>
      <c r="H7459" s="1">
        <f>+IF(spotify_data[[#This Row],[explicit]]=FALSE,0,1)</f>
        <v>0</v>
      </c>
      <c r="I7459" s="1" t="s">
        <v>3112</v>
      </c>
      <c r="J7459" s="7">
        <f>MATCH(spotify_data[[#This Row],[artist_name]],spotify_data[artist_name],0)</f>
        <v>6301</v>
      </c>
      <c r="K7459">
        <v>37</v>
      </c>
      <c r="L7459" s="10">
        <f>spotify_data[[#This Row],[artist_popularity]]/100</f>
        <v>0.37</v>
      </c>
      <c r="M7459">
        <v>53676</v>
      </c>
      <c r="N7459" s="1" t="s">
        <v>23</v>
      </c>
      <c r="O7459" s="1" t="s">
        <v>3113</v>
      </c>
      <c r="P7459" s="1">
        <f>MATCH(spotify_data[[#This Row],[album_id]],spotify_data[album_id],0)</f>
        <v>6301</v>
      </c>
      <c r="Q7459" s="1" t="s">
        <v>3111</v>
      </c>
      <c r="R7459" s="2">
        <v>45547</v>
      </c>
      <c r="S7459" s="7">
        <f ca="1">+TODAY()-spotify_data[[#This Row],[Fecha lanzamiento Album]]</f>
        <v>484</v>
      </c>
      <c r="T7459" s="7">
        <f ca="1">+spotify_data[[#This Row],[Antigüedad Album Dias]]/60</f>
        <v>8.0666666666666664</v>
      </c>
      <c r="U7459" s="8">
        <f ca="1">spotify_data[[#This Row],[Antigüedad Album Meses]]/12</f>
        <v>0.67222222222222217</v>
      </c>
      <c r="V7459">
        <v>2</v>
      </c>
      <c r="W7459" s="1" t="s">
        <v>21</v>
      </c>
      <c r="X7459" s="1" t="str">
        <f>+IF(spotify_data[[#This Row],[album_type]]="album","Album",IF(spotify_data[[#This Row],[album_type]]="single","Single","Compilation"))</f>
        <v>Single</v>
      </c>
      <c r="Y7459">
        <v>382</v>
      </c>
    </row>
    <row r="7460" spans="1:25" x14ac:dyDescent="0.3">
      <c r="A7460" s="1" t="s">
        <v>3353</v>
      </c>
      <c r="B7460" s="1">
        <v>868</v>
      </c>
      <c r="C7460" s="1" t="s">
        <v>3354</v>
      </c>
      <c r="D7460">
        <v>1</v>
      </c>
      <c r="E7460">
        <v>22</v>
      </c>
      <c r="F7460" s="10">
        <f>spotify_data[[#This Row],[track_popularity]]/100</f>
        <v>0.22</v>
      </c>
      <c r="G7460" s="9" t="b">
        <v>1</v>
      </c>
      <c r="H7460" s="1">
        <f>+IF(spotify_data[[#This Row],[explicit]]=FALSE,0,1)</f>
        <v>1</v>
      </c>
      <c r="I7460" s="1" t="s">
        <v>3355</v>
      </c>
      <c r="J7460" s="7">
        <f>MATCH(spotify_data[[#This Row],[artist_name]],spotify_data[artist_name],0)</f>
        <v>134</v>
      </c>
      <c r="K7460">
        <v>81</v>
      </c>
      <c r="L7460" s="10">
        <f>spotify_data[[#This Row],[artist_popularity]]/100</f>
        <v>0.81</v>
      </c>
      <c r="M7460">
        <v>45700057</v>
      </c>
      <c r="N7460" s="1" t="s">
        <v>23</v>
      </c>
      <c r="O7460" s="1" t="s">
        <v>3356</v>
      </c>
      <c r="P7460" s="1">
        <f>MATCH(spotify_data[[#This Row],[album_id]],spotify_data[album_id],0)</f>
        <v>7459</v>
      </c>
      <c r="Q7460" s="1" t="s">
        <v>3357</v>
      </c>
      <c r="R7460" s="2">
        <v>45512</v>
      </c>
      <c r="S7460" s="7">
        <f ca="1">+TODAY()-spotify_data[[#This Row],[Fecha lanzamiento Album]]</f>
        <v>519</v>
      </c>
      <c r="T7460" s="7">
        <f ca="1">+spotify_data[[#This Row],[Antigüedad Album Dias]]/60</f>
        <v>8.65</v>
      </c>
      <c r="U7460" s="8">
        <f ca="1">spotify_data[[#This Row],[Antigüedad Album Meses]]/12</f>
        <v>0.72083333333333333</v>
      </c>
      <c r="V7460">
        <v>2</v>
      </c>
      <c r="W7460" s="1" t="s">
        <v>21</v>
      </c>
      <c r="X7460" s="1" t="str">
        <f>+IF(spotify_data[[#This Row],[album_type]]="album","Album",IF(spotify_data[[#This Row],[album_type]]="single","Single","Compilation"))</f>
        <v>Single</v>
      </c>
      <c r="Y7460">
        <v>281</v>
      </c>
    </row>
    <row r="7461" spans="1:25" x14ac:dyDescent="0.3">
      <c r="A7461" s="1" t="s">
        <v>3657</v>
      </c>
      <c r="B7461" s="1">
        <v>7992</v>
      </c>
      <c r="C7461" s="1" t="s">
        <v>3658</v>
      </c>
      <c r="D7461">
        <v>1</v>
      </c>
      <c r="E7461">
        <v>22</v>
      </c>
      <c r="F7461" s="10">
        <f>spotify_data[[#This Row],[track_popularity]]/100</f>
        <v>0.22</v>
      </c>
      <c r="G7461" s="9" t="b">
        <v>0</v>
      </c>
      <c r="H7461" s="1">
        <f>+IF(spotify_data[[#This Row],[explicit]]=FALSE,0,1)</f>
        <v>0</v>
      </c>
      <c r="I7461" s="1" t="s">
        <v>3659</v>
      </c>
      <c r="J7461" s="7">
        <f>MATCH(spotify_data[[#This Row],[artist_name]],spotify_data[artist_name],0)</f>
        <v>7460</v>
      </c>
      <c r="K7461">
        <v>14</v>
      </c>
      <c r="L7461" s="10">
        <f>spotify_data[[#This Row],[artist_popularity]]/100</f>
        <v>0.14000000000000001</v>
      </c>
      <c r="M7461">
        <v>486</v>
      </c>
      <c r="N7461" s="1" t="s">
        <v>340</v>
      </c>
      <c r="O7461" s="1" t="s">
        <v>3660</v>
      </c>
      <c r="P7461" s="1">
        <f>MATCH(spotify_data[[#This Row],[album_id]],spotify_data[album_id],0)</f>
        <v>7460</v>
      </c>
      <c r="Q7461" s="1" t="s">
        <v>3658</v>
      </c>
      <c r="R7461" s="2">
        <v>45457</v>
      </c>
      <c r="S7461" s="7">
        <f ca="1">+TODAY()-spotify_data[[#This Row],[Fecha lanzamiento Album]]</f>
        <v>574</v>
      </c>
      <c r="T7461" s="7">
        <f ca="1">+spotify_data[[#This Row],[Antigüedad Album Dias]]/60</f>
        <v>9.5666666666666664</v>
      </c>
      <c r="U7461" s="8">
        <f ca="1">spotify_data[[#This Row],[Antigüedad Album Meses]]/12</f>
        <v>0.79722222222222217</v>
      </c>
      <c r="V7461">
        <v>1</v>
      </c>
      <c r="W7461" s="1" t="s">
        <v>21</v>
      </c>
      <c r="X7461" s="1" t="str">
        <f>+IF(spotify_data[[#This Row],[album_type]]="album","Album",IF(spotify_data[[#This Row],[album_type]]="single","Single","Compilation"))</f>
        <v>Single</v>
      </c>
      <c r="Y7461">
        <v>332</v>
      </c>
    </row>
    <row r="7462" spans="1:25" x14ac:dyDescent="0.3">
      <c r="A7462" s="1" t="s">
        <v>3762</v>
      </c>
      <c r="B7462" s="1">
        <v>2161</v>
      </c>
      <c r="C7462" s="1" t="s">
        <v>3763</v>
      </c>
      <c r="D7462">
        <v>1</v>
      </c>
      <c r="E7462">
        <v>22</v>
      </c>
      <c r="F7462" s="10">
        <f>spotify_data[[#This Row],[track_popularity]]/100</f>
        <v>0.22</v>
      </c>
      <c r="G7462" s="9" t="b">
        <v>0</v>
      </c>
      <c r="H7462" s="1">
        <f>+IF(spotify_data[[#This Row],[explicit]]=FALSE,0,1)</f>
        <v>0</v>
      </c>
      <c r="I7462" s="1" t="s">
        <v>2262</v>
      </c>
      <c r="J7462" s="7">
        <f>MATCH(spotify_data[[#This Row],[artist_name]],spotify_data[artist_name],0)</f>
        <v>7461</v>
      </c>
      <c r="K7462">
        <v>30</v>
      </c>
      <c r="L7462" s="10">
        <f>spotify_data[[#This Row],[artist_popularity]]/100</f>
        <v>0.3</v>
      </c>
      <c r="M7462">
        <v>6940</v>
      </c>
      <c r="N7462" s="1" t="s">
        <v>2263</v>
      </c>
      <c r="O7462" s="1" t="s">
        <v>3764</v>
      </c>
      <c r="P7462" s="1">
        <f>MATCH(spotify_data[[#This Row],[album_id]],spotify_data[album_id],0)</f>
        <v>7461</v>
      </c>
      <c r="Q7462" s="1" t="s">
        <v>3763</v>
      </c>
      <c r="R7462" s="2">
        <v>45436</v>
      </c>
      <c r="S7462" s="7">
        <f ca="1">+TODAY()-spotify_data[[#This Row],[Fecha lanzamiento Album]]</f>
        <v>595</v>
      </c>
      <c r="T7462" s="7">
        <f ca="1">+spotify_data[[#This Row],[Antigüedad Album Dias]]/60</f>
        <v>9.9166666666666661</v>
      </c>
      <c r="U7462" s="8">
        <f ca="1">spotify_data[[#This Row],[Antigüedad Album Meses]]/12</f>
        <v>0.82638888888888884</v>
      </c>
      <c r="V7462">
        <v>1</v>
      </c>
      <c r="W7462" s="1" t="s">
        <v>21</v>
      </c>
      <c r="X7462" s="1" t="str">
        <f>+IF(spotify_data[[#This Row],[album_type]]="album","Album",IF(spotify_data[[#This Row],[album_type]]="single","Single","Compilation"))</f>
        <v>Single</v>
      </c>
      <c r="Y7462">
        <v>213</v>
      </c>
    </row>
    <row r="7463" spans="1:25" x14ac:dyDescent="0.3">
      <c r="A7463" s="1" t="s">
        <v>4193</v>
      </c>
      <c r="B7463" s="1">
        <v>6605</v>
      </c>
      <c r="C7463" s="1" t="s">
        <v>4194</v>
      </c>
      <c r="D7463">
        <v>1</v>
      </c>
      <c r="E7463">
        <v>22</v>
      </c>
      <c r="F7463" s="10">
        <f>spotify_data[[#This Row],[track_popularity]]/100</f>
        <v>0.22</v>
      </c>
      <c r="G7463" s="9" t="b">
        <v>0</v>
      </c>
      <c r="H7463" s="1">
        <f>+IF(spotify_data[[#This Row],[explicit]]=FALSE,0,1)</f>
        <v>0</v>
      </c>
      <c r="I7463" s="1" t="s">
        <v>3421</v>
      </c>
      <c r="J7463" s="7">
        <f>MATCH(spotify_data[[#This Row],[artist_name]],spotify_data[artist_name],0)</f>
        <v>7412</v>
      </c>
      <c r="K7463">
        <v>43</v>
      </c>
      <c r="L7463" s="10">
        <f>spotify_data[[#This Row],[artist_popularity]]/100</f>
        <v>0.43</v>
      </c>
      <c r="M7463">
        <v>2595</v>
      </c>
      <c r="N7463" s="1" t="s">
        <v>162</v>
      </c>
      <c r="O7463" s="1" t="s">
        <v>4195</v>
      </c>
      <c r="P7463" s="1">
        <f>MATCH(spotify_data[[#This Row],[album_id]],spotify_data[album_id],0)</f>
        <v>7462</v>
      </c>
      <c r="Q7463" s="1" t="s">
        <v>4194</v>
      </c>
      <c r="R7463" s="2">
        <v>45373</v>
      </c>
      <c r="S7463" s="7">
        <f ca="1">+TODAY()-spotify_data[[#This Row],[Fecha lanzamiento Album]]</f>
        <v>658</v>
      </c>
      <c r="T7463" s="7">
        <f ca="1">+spotify_data[[#This Row],[Antigüedad Album Dias]]/60</f>
        <v>10.966666666666667</v>
      </c>
      <c r="U7463" s="8">
        <f ca="1">spotify_data[[#This Row],[Antigüedad Album Meses]]/12</f>
        <v>0.91388888888888886</v>
      </c>
      <c r="V7463">
        <v>1</v>
      </c>
      <c r="W7463" s="1" t="s">
        <v>21</v>
      </c>
      <c r="X7463" s="1" t="str">
        <f>+IF(spotify_data[[#This Row],[album_type]]="album","Album",IF(spotify_data[[#This Row],[album_type]]="single","Single","Compilation"))</f>
        <v>Single</v>
      </c>
      <c r="Y7463">
        <v>263</v>
      </c>
    </row>
    <row r="7464" spans="1:25" x14ac:dyDescent="0.3">
      <c r="A7464" s="1" t="s">
        <v>4628</v>
      </c>
      <c r="B7464" s="1">
        <v>4766</v>
      </c>
      <c r="C7464" s="1" t="s">
        <v>4629</v>
      </c>
      <c r="D7464">
        <v>1</v>
      </c>
      <c r="E7464">
        <v>22</v>
      </c>
      <c r="F7464" s="10">
        <f>spotify_data[[#This Row],[track_popularity]]/100</f>
        <v>0.22</v>
      </c>
      <c r="G7464" s="9" t="b">
        <v>0</v>
      </c>
      <c r="H7464" s="1">
        <f>+IF(spotify_data[[#This Row],[explicit]]=FALSE,0,1)</f>
        <v>0</v>
      </c>
      <c r="I7464" s="1" t="s">
        <v>2721</v>
      </c>
      <c r="J7464" s="7">
        <f>MATCH(spotify_data[[#This Row],[artist_name]],spotify_data[artist_name],0)</f>
        <v>6571</v>
      </c>
      <c r="K7464">
        <v>41</v>
      </c>
      <c r="L7464" s="10">
        <f>spotify_data[[#This Row],[artist_popularity]]/100</f>
        <v>0.41</v>
      </c>
      <c r="M7464">
        <v>8657</v>
      </c>
      <c r="N7464" s="1" t="s">
        <v>23</v>
      </c>
      <c r="O7464" s="1" t="s">
        <v>4630</v>
      </c>
      <c r="P7464" s="1">
        <f>MATCH(spotify_data[[#This Row],[album_id]],spotify_data[album_id],0)</f>
        <v>7463</v>
      </c>
      <c r="Q7464" s="1" t="s">
        <v>4629</v>
      </c>
      <c r="R7464" s="2">
        <v>45268</v>
      </c>
      <c r="S7464" s="7">
        <f ca="1">+TODAY()-spotify_data[[#This Row],[Fecha lanzamiento Album]]</f>
        <v>763</v>
      </c>
      <c r="T7464" s="7">
        <f ca="1">+spotify_data[[#This Row],[Antigüedad Album Dias]]/60</f>
        <v>12.716666666666667</v>
      </c>
      <c r="U7464" s="8">
        <f ca="1">spotify_data[[#This Row],[Antigüedad Album Meses]]/12</f>
        <v>1.0597222222222222</v>
      </c>
      <c r="V7464">
        <v>1</v>
      </c>
      <c r="W7464" s="1" t="s">
        <v>21</v>
      </c>
      <c r="X7464" s="1" t="str">
        <f>+IF(spotify_data[[#This Row],[album_type]]="album","Album",IF(spotify_data[[#This Row],[album_type]]="single","Single","Compilation"))</f>
        <v>Single</v>
      </c>
      <c r="Y7464">
        <v>266</v>
      </c>
    </row>
    <row r="7465" spans="1:25" x14ac:dyDescent="0.3">
      <c r="A7465" s="1" t="s">
        <v>5167</v>
      </c>
      <c r="B7465" s="1">
        <v>1753</v>
      </c>
      <c r="C7465" s="1" t="s">
        <v>5168</v>
      </c>
      <c r="D7465">
        <v>1</v>
      </c>
      <c r="E7465">
        <v>22</v>
      </c>
      <c r="F7465" s="10">
        <f>spotify_data[[#This Row],[track_popularity]]/100</f>
        <v>0.22</v>
      </c>
      <c r="G7465" s="9" t="b">
        <v>0</v>
      </c>
      <c r="H7465" s="1">
        <f>+IF(spotify_data[[#This Row],[explicit]]=FALSE,0,1)</f>
        <v>0</v>
      </c>
      <c r="I7465" s="1" t="s">
        <v>5169</v>
      </c>
      <c r="J7465" s="7">
        <f>MATCH(spotify_data[[#This Row],[artist_name]],spotify_data[artist_name],0)</f>
        <v>7464</v>
      </c>
      <c r="K7465">
        <v>21</v>
      </c>
      <c r="L7465" s="10">
        <f>spotify_data[[#This Row],[artist_popularity]]/100</f>
        <v>0.21</v>
      </c>
      <c r="M7465">
        <v>488</v>
      </c>
      <c r="N7465" s="1" t="s">
        <v>1743</v>
      </c>
      <c r="O7465" s="1" t="s">
        <v>5170</v>
      </c>
      <c r="P7465" s="1">
        <f>MATCH(spotify_data[[#This Row],[album_id]],spotify_data[album_id],0)</f>
        <v>7464</v>
      </c>
      <c r="Q7465" s="1" t="s">
        <v>5168</v>
      </c>
      <c r="R7465" s="2">
        <v>45156</v>
      </c>
      <c r="S7465" s="7">
        <f ca="1">+TODAY()-spotify_data[[#This Row],[Fecha lanzamiento Album]]</f>
        <v>875</v>
      </c>
      <c r="T7465" s="7">
        <f ca="1">+spotify_data[[#This Row],[Antigüedad Album Dias]]/60</f>
        <v>14.583333333333334</v>
      </c>
      <c r="U7465" s="8">
        <f ca="1">spotify_data[[#This Row],[Antigüedad Album Meses]]/12</f>
        <v>1.2152777777777779</v>
      </c>
      <c r="V7465">
        <v>1</v>
      </c>
      <c r="W7465" s="1" t="s">
        <v>21</v>
      </c>
      <c r="X7465" s="1" t="str">
        <f>+IF(spotify_data[[#This Row],[album_type]]="album","Album",IF(spotify_data[[#This Row],[album_type]]="single","Single","Compilation"))</f>
        <v>Single</v>
      </c>
      <c r="Y7465">
        <v>247</v>
      </c>
    </row>
    <row r="7466" spans="1:25" x14ac:dyDescent="0.3">
      <c r="A7466" s="1" t="s">
        <v>5202</v>
      </c>
      <c r="B7466" s="1">
        <v>8456</v>
      </c>
      <c r="C7466" s="1" t="s">
        <v>5203</v>
      </c>
      <c r="D7466">
        <v>3</v>
      </c>
      <c r="E7466">
        <v>22</v>
      </c>
      <c r="F7466" s="10">
        <f>spotify_data[[#This Row],[track_popularity]]/100</f>
        <v>0.22</v>
      </c>
      <c r="G7466" s="9" t="b">
        <v>1</v>
      </c>
      <c r="H7466" s="1">
        <f>+IF(spotify_data[[#This Row],[explicit]]=FALSE,0,1)</f>
        <v>1</v>
      </c>
      <c r="I7466" s="1" t="s">
        <v>4590</v>
      </c>
      <c r="J7466" s="7">
        <f>MATCH(spotify_data[[#This Row],[artist_name]],spotify_data[artist_name],0)</f>
        <v>3994</v>
      </c>
      <c r="K7466">
        <v>60</v>
      </c>
      <c r="L7466" s="10">
        <f>spotify_data[[#This Row],[artist_popularity]]/100</f>
        <v>0.6</v>
      </c>
      <c r="M7466">
        <v>644838</v>
      </c>
      <c r="N7466" s="1" t="s">
        <v>23</v>
      </c>
      <c r="O7466" s="1" t="s">
        <v>5198</v>
      </c>
      <c r="P7466" s="1">
        <f>MATCH(spotify_data[[#This Row],[album_id]],spotify_data[album_id],0)</f>
        <v>6404</v>
      </c>
      <c r="Q7466" s="1" t="s">
        <v>5197</v>
      </c>
      <c r="R7466" s="2">
        <v>45155</v>
      </c>
      <c r="S7466" s="7">
        <f ca="1">+TODAY()-spotify_data[[#This Row],[Fecha lanzamiento Album]]</f>
        <v>876</v>
      </c>
      <c r="T7466" s="7">
        <f ca="1">+spotify_data[[#This Row],[Antigüedad Album Dias]]/60</f>
        <v>14.6</v>
      </c>
      <c r="U7466" s="8">
        <f ca="1">spotify_data[[#This Row],[Antigüedad Album Meses]]/12</f>
        <v>1.2166666666666666</v>
      </c>
      <c r="V7466">
        <v>3</v>
      </c>
      <c r="W7466" s="1" t="s">
        <v>21</v>
      </c>
      <c r="X7466" s="1" t="str">
        <f>+IF(spotify_data[[#This Row],[album_type]]="album","Album",IF(spotify_data[[#This Row],[album_type]]="single","Single","Compilation"))</f>
        <v>Single</v>
      </c>
      <c r="Y7466">
        <v>296</v>
      </c>
    </row>
    <row r="7467" spans="1:25" x14ac:dyDescent="0.3">
      <c r="A7467" s="1" t="s">
        <v>5204</v>
      </c>
      <c r="B7467" s="1">
        <v>7600</v>
      </c>
      <c r="C7467" s="1" t="s">
        <v>5205</v>
      </c>
      <c r="D7467">
        <v>2</v>
      </c>
      <c r="E7467">
        <v>22</v>
      </c>
      <c r="F7467" s="10">
        <f>spotify_data[[#This Row],[track_popularity]]/100</f>
        <v>0.22</v>
      </c>
      <c r="G7467" s="9" t="b">
        <v>1</v>
      </c>
      <c r="H7467" s="1">
        <f>+IF(spotify_data[[#This Row],[explicit]]=FALSE,0,1)</f>
        <v>1</v>
      </c>
      <c r="I7467" s="1" t="s">
        <v>4590</v>
      </c>
      <c r="J7467" s="7">
        <f>MATCH(spotify_data[[#This Row],[artist_name]],spotify_data[artist_name],0)</f>
        <v>3994</v>
      </c>
      <c r="K7467">
        <v>60</v>
      </c>
      <c r="L7467" s="10">
        <f>spotify_data[[#This Row],[artist_popularity]]/100</f>
        <v>0.6</v>
      </c>
      <c r="M7467">
        <v>644838</v>
      </c>
      <c r="N7467" s="1" t="s">
        <v>23</v>
      </c>
      <c r="O7467" s="1" t="s">
        <v>5198</v>
      </c>
      <c r="P7467" s="1">
        <f>MATCH(spotify_data[[#This Row],[album_id]],spotify_data[album_id],0)</f>
        <v>6404</v>
      </c>
      <c r="Q7467" s="1" t="s">
        <v>5197</v>
      </c>
      <c r="R7467" s="2">
        <v>45155</v>
      </c>
      <c r="S7467" s="7">
        <f ca="1">+TODAY()-spotify_data[[#This Row],[Fecha lanzamiento Album]]</f>
        <v>876</v>
      </c>
      <c r="T7467" s="7">
        <f ca="1">+spotify_data[[#This Row],[Antigüedad Album Dias]]/60</f>
        <v>14.6</v>
      </c>
      <c r="U7467" s="8">
        <f ca="1">spotify_data[[#This Row],[Antigüedad Album Meses]]/12</f>
        <v>1.2166666666666666</v>
      </c>
      <c r="V7467">
        <v>3</v>
      </c>
      <c r="W7467" s="1" t="s">
        <v>21</v>
      </c>
      <c r="X7467" s="1" t="str">
        <f>+IF(spotify_data[[#This Row],[album_type]]="album","Album",IF(spotify_data[[#This Row],[album_type]]="single","Single","Compilation"))</f>
        <v>Single</v>
      </c>
      <c r="Y7467">
        <v>28</v>
      </c>
    </row>
    <row r="7468" spans="1:25" x14ac:dyDescent="0.3">
      <c r="A7468" s="1" t="s">
        <v>6547</v>
      </c>
      <c r="B7468" s="1">
        <v>8582</v>
      </c>
      <c r="C7468" s="1" t="s">
        <v>6548</v>
      </c>
      <c r="D7468">
        <v>1</v>
      </c>
      <c r="E7468">
        <v>22</v>
      </c>
      <c r="F7468" s="10">
        <f>spotify_data[[#This Row],[track_popularity]]/100</f>
        <v>0.22</v>
      </c>
      <c r="G7468" s="9" t="b">
        <v>1</v>
      </c>
      <c r="H7468" s="1">
        <f>+IF(spotify_data[[#This Row],[explicit]]=FALSE,0,1)</f>
        <v>1</v>
      </c>
      <c r="I7468" s="1" t="s">
        <v>2262</v>
      </c>
      <c r="J7468" s="7">
        <f>MATCH(spotify_data[[#This Row],[artist_name]],spotify_data[artist_name],0)</f>
        <v>7461</v>
      </c>
      <c r="K7468">
        <v>30</v>
      </c>
      <c r="L7468" s="10">
        <f>spotify_data[[#This Row],[artist_popularity]]/100</f>
        <v>0.3</v>
      </c>
      <c r="M7468">
        <v>6940</v>
      </c>
      <c r="N7468" s="1" t="s">
        <v>2263</v>
      </c>
      <c r="O7468" s="1" t="s">
        <v>6549</v>
      </c>
      <c r="P7468" s="1">
        <f>MATCH(spotify_data[[#This Row],[album_id]],spotify_data[album_id],0)</f>
        <v>7467</v>
      </c>
      <c r="Q7468" s="1" t="s">
        <v>6548</v>
      </c>
      <c r="R7468" s="2">
        <v>44820</v>
      </c>
      <c r="S7468" s="7">
        <f ca="1">+TODAY()-spotify_data[[#This Row],[Fecha lanzamiento Album]]</f>
        <v>1211</v>
      </c>
      <c r="T7468" s="7">
        <f ca="1">+spotify_data[[#This Row],[Antigüedad Album Dias]]/60</f>
        <v>20.183333333333334</v>
      </c>
      <c r="U7468" s="8">
        <f ca="1">spotify_data[[#This Row],[Antigüedad Album Meses]]/12</f>
        <v>1.6819444444444445</v>
      </c>
      <c r="V7468">
        <v>1</v>
      </c>
      <c r="W7468" s="1" t="s">
        <v>21</v>
      </c>
      <c r="X7468" s="1" t="str">
        <f>+IF(spotify_data[[#This Row],[album_type]]="album","Album",IF(spotify_data[[#This Row],[album_type]]="single","Single","Compilation"))</f>
        <v>Single</v>
      </c>
      <c r="Y7468">
        <v>224</v>
      </c>
    </row>
    <row r="7469" spans="1:25" x14ac:dyDescent="0.3">
      <c r="A7469" s="1" t="s">
        <v>7400</v>
      </c>
      <c r="B7469" s="1">
        <v>7624</v>
      </c>
      <c r="C7469" s="1" t="s">
        <v>4119</v>
      </c>
      <c r="D7469">
        <v>1</v>
      </c>
      <c r="E7469">
        <v>22</v>
      </c>
      <c r="F7469" s="10">
        <f>spotify_data[[#This Row],[track_popularity]]/100</f>
        <v>0.22</v>
      </c>
      <c r="G7469" s="9" t="b">
        <v>0</v>
      </c>
      <c r="H7469" s="1">
        <f>+IF(spotify_data[[#This Row],[explicit]]=FALSE,0,1)</f>
        <v>0</v>
      </c>
      <c r="I7469" s="1" t="s">
        <v>2721</v>
      </c>
      <c r="J7469" s="7">
        <f>MATCH(spotify_data[[#This Row],[artist_name]],spotify_data[artist_name],0)</f>
        <v>6571</v>
      </c>
      <c r="K7469">
        <v>42</v>
      </c>
      <c r="L7469" s="10">
        <f>spotify_data[[#This Row],[artist_popularity]]/100</f>
        <v>0.42</v>
      </c>
      <c r="M7469">
        <v>8656</v>
      </c>
      <c r="N7469" s="1" t="s">
        <v>23</v>
      </c>
      <c r="O7469" s="1" t="s">
        <v>7401</v>
      </c>
      <c r="P7469" s="1">
        <f>MATCH(spotify_data[[#This Row],[album_id]],spotify_data[album_id],0)</f>
        <v>7468</v>
      </c>
      <c r="Q7469" s="1" t="s">
        <v>4119</v>
      </c>
      <c r="R7469" s="2">
        <v>44610</v>
      </c>
      <c r="S7469" s="7">
        <f ca="1">+TODAY()-spotify_data[[#This Row],[Fecha lanzamiento Album]]</f>
        <v>1421</v>
      </c>
      <c r="T7469" s="7">
        <f ca="1">+spotify_data[[#This Row],[Antigüedad Album Dias]]/60</f>
        <v>23.683333333333334</v>
      </c>
      <c r="U7469" s="8">
        <f ca="1">spotify_data[[#This Row],[Antigüedad Album Meses]]/12</f>
        <v>1.9736111111111112</v>
      </c>
      <c r="V7469">
        <v>1</v>
      </c>
      <c r="W7469" s="1" t="s">
        <v>21</v>
      </c>
      <c r="X7469" s="1" t="str">
        <f>+IF(spotify_data[[#This Row],[album_type]]="album","Album",IF(spotify_data[[#This Row],[album_type]]="single","Single","Compilation"))</f>
        <v>Single</v>
      </c>
      <c r="Y7469">
        <v>265</v>
      </c>
    </row>
    <row r="7470" spans="1:25" x14ac:dyDescent="0.3">
      <c r="A7470" s="1" t="s">
        <v>8468</v>
      </c>
      <c r="B7470" s="1">
        <v>7782</v>
      </c>
      <c r="C7470" s="1" t="s">
        <v>8469</v>
      </c>
      <c r="D7470">
        <v>1</v>
      </c>
      <c r="E7470">
        <v>22</v>
      </c>
      <c r="F7470" s="10">
        <f>spotify_data[[#This Row],[track_popularity]]/100</f>
        <v>0.22</v>
      </c>
      <c r="G7470" s="9" t="b">
        <v>0</v>
      </c>
      <c r="H7470" s="1">
        <f>+IF(spotify_data[[#This Row],[explicit]]=FALSE,0,1)</f>
        <v>0</v>
      </c>
      <c r="I7470" s="1" t="s">
        <v>8470</v>
      </c>
      <c r="J7470" s="7">
        <f>MATCH(spotify_data[[#This Row],[artist_name]],spotify_data[artist_name],0)</f>
        <v>7469</v>
      </c>
      <c r="K7470">
        <v>32</v>
      </c>
      <c r="L7470" s="10">
        <f>spotify_data[[#This Row],[artist_popularity]]/100</f>
        <v>0.32</v>
      </c>
      <c r="M7470">
        <v>5553</v>
      </c>
      <c r="N7470" s="1" t="s">
        <v>23</v>
      </c>
      <c r="O7470" s="1" t="s">
        <v>8471</v>
      </c>
      <c r="P7470" s="1">
        <f>MATCH(spotify_data[[#This Row],[album_id]],spotify_data[album_id],0)</f>
        <v>7469</v>
      </c>
      <c r="Q7470" s="1" t="s">
        <v>8469</v>
      </c>
      <c r="R7470" s="2">
        <v>44281</v>
      </c>
      <c r="S7470" s="7">
        <f ca="1">+TODAY()-spotify_data[[#This Row],[Fecha lanzamiento Album]]</f>
        <v>1750</v>
      </c>
      <c r="T7470" s="7">
        <f ca="1">+spotify_data[[#This Row],[Antigüedad Album Dias]]/60</f>
        <v>29.166666666666668</v>
      </c>
      <c r="U7470" s="8">
        <f ca="1">spotify_data[[#This Row],[Antigüedad Album Meses]]/12</f>
        <v>2.4305555555555558</v>
      </c>
      <c r="V7470">
        <v>1</v>
      </c>
      <c r="W7470" s="1" t="s">
        <v>21</v>
      </c>
      <c r="X7470" s="1" t="str">
        <f>+IF(spotify_data[[#This Row],[album_type]]="album","Album",IF(spotify_data[[#This Row],[album_type]]="single","Single","Compilation"))</f>
        <v>Single</v>
      </c>
      <c r="Y7470">
        <v>252</v>
      </c>
    </row>
    <row r="7471" spans="1:25" x14ac:dyDescent="0.3">
      <c r="A7471" s="1" t="s">
        <v>8660</v>
      </c>
      <c r="B7471" s="1">
        <v>7579</v>
      </c>
      <c r="C7471" s="1" t="s">
        <v>8661</v>
      </c>
      <c r="D7471">
        <v>1</v>
      </c>
      <c r="E7471">
        <v>22</v>
      </c>
      <c r="F7471" s="10">
        <f>spotify_data[[#This Row],[track_popularity]]/100</f>
        <v>0.22</v>
      </c>
      <c r="G7471" s="9" t="b">
        <v>0</v>
      </c>
      <c r="H7471" s="1">
        <f>+IF(spotify_data[[#This Row],[explicit]]=FALSE,0,1)</f>
        <v>0</v>
      </c>
      <c r="I7471" s="1" t="s">
        <v>8662</v>
      </c>
      <c r="J7471" s="7">
        <f>MATCH(spotify_data[[#This Row],[artist_name]],spotify_data[artist_name],0)</f>
        <v>7470</v>
      </c>
      <c r="K7471">
        <v>15</v>
      </c>
      <c r="L7471" s="10">
        <f>spotify_data[[#This Row],[artist_popularity]]/100</f>
        <v>0.15</v>
      </c>
      <c r="M7471">
        <v>425</v>
      </c>
      <c r="N7471" s="1" t="s">
        <v>23</v>
      </c>
      <c r="O7471" s="1" t="s">
        <v>8663</v>
      </c>
      <c r="P7471" s="1">
        <f>MATCH(spotify_data[[#This Row],[album_id]],spotify_data[album_id],0)</f>
        <v>7470</v>
      </c>
      <c r="Q7471" s="1" t="s">
        <v>8661</v>
      </c>
      <c r="R7471" s="2">
        <v>44218</v>
      </c>
      <c r="S7471" s="7">
        <f ca="1">+TODAY()-spotify_data[[#This Row],[Fecha lanzamiento Album]]</f>
        <v>1813</v>
      </c>
      <c r="T7471" s="7">
        <f ca="1">+spotify_data[[#This Row],[Antigüedad Album Dias]]/60</f>
        <v>30.216666666666665</v>
      </c>
      <c r="U7471" s="8">
        <f ca="1">spotify_data[[#This Row],[Antigüedad Album Meses]]/12</f>
        <v>2.5180555555555553</v>
      </c>
      <c r="V7471">
        <v>1</v>
      </c>
      <c r="W7471" s="1" t="s">
        <v>21</v>
      </c>
      <c r="X7471" s="1" t="str">
        <f>+IF(spotify_data[[#This Row],[album_type]]="album","Album",IF(spotify_data[[#This Row],[album_type]]="single","Single","Compilation"))</f>
        <v>Single</v>
      </c>
      <c r="Y7471">
        <v>278</v>
      </c>
    </row>
    <row r="7472" spans="1:25" x14ac:dyDescent="0.3">
      <c r="A7472" s="1" t="s">
        <v>10171</v>
      </c>
      <c r="B7472" s="1">
        <v>4785</v>
      </c>
      <c r="C7472" s="1" t="s">
        <v>8637</v>
      </c>
      <c r="D7472">
        <v>1</v>
      </c>
      <c r="E7472">
        <v>22</v>
      </c>
      <c r="F7472" s="10">
        <f>spotify_data[[#This Row],[track_popularity]]/100</f>
        <v>0.22</v>
      </c>
      <c r="G7472" s="9" t="b">
        <v>0</v>
      </c>
      <c r="H7472" s="1">
        <f>+IF(spotify_data[[#This Row],[explicit]]=FALSE,0,1)</f>
        <v>0</v>
      </c>
      <c r="I7472" s="1" t="s">
        <v>2459</v>
      </c>
      <c r="J7472" s="7">
        <f>MATCH(spotify_data[[#This Row],[artist_name]],spotify_data[artist_name],0)</f>
        <v>35</v>
      </c>
      <c r="K7472">
        <v>94</v>
      </c>
      <c r="L7472" s="10">
        <f>spotify_data[[#This Row],[artist_popularity]]/100</f>
        <v>0.94</v>
      </c>
      <c r="M7472">
        <v>112995439</v>
      </c>
      <c r="N7472" s="1" t="s">
        <v>2460</v>
      </c>
      <c r="O7472" s="1" t="s">
        <v>10172</v>
      </c>
      <c r="P7472" s="1">
        <f>MATCH(spotify_data[[#This Row],[album_id]],spotify_data[album_id],0)</f>
        <v>7471</v>
      </c>
      <c r="Q7472" s="1" t="s">
        <v>8637</v>
      </c>
      <c r="R7472" s="2">
        <v>43798</v>
      </c>
      <c r="S7472" s="7">
        <f ca="1">+TODAY()-spotify_data[[#This Row],[Fecha lanzamiento Album]]</f>
        <v>2233</v>
      </c>
      <c r="T7472" s="7">
        <f ca="1">+spotify_data[[#This Row],[Antigüedad Album Dias]]/60</f>
        <v>37.216666666666669</v>
      </c>
      <c r="U7472" s="8">
        <f ca="1">spotify_data[[#This Row],[Antigüedad Album Meses]]/12</f>
        <v>3.1013888888888892</v>
      </c>
      <c r="V7472">
        <v>1</v>
      </c>
      <c r="W7472" s="1" t="s">
        <v>21</v>
      </c>
      <c r="X7472" s="1" t="str">
        <f>+IF(spotify_data[[#This Row],[album_type]]="album","Album",IF(spotify_data[[#This Row],[album_type]]="single","Single","Compilation"))</f>
        <v>Single</v>
      </c>
      <c r="Y7472">
        <v>335</v>
      </c>
    </row>
    <row r="7473" spans="1:25" x14ac:dyDescent="0.3">
      <c r="A7473" s="1" t="s">
        <v>11712</v>
      </c>
      <c r="B7473" s="1">
        <v>5693</v>
      </c>
      <c r="C7473" s="1" t="s">
        <v>11338</v>
      </c>
      <c r="D7473">
        <v>1</v>
      </c>
      <c r="E7473">
        <v>22</v>
      </c>
      <c r="F7473" s="10">
        <f>spotify_data[[#This Row],[track_popularity]]/100</f>
        <v>0.22</v>
      </c>
      <c r="G7473" s="9" t="b">
        <v>1</v>
      </c>
      <c r="H7473" s="1">
        <f>+IF(spotify_data[[#This Row],[explicit]]=FALSE,0,1)</f>
        <v>1</v>
      </c>
      <c r="I7473" s="1" t="s">
        <v>2164</v>
      </c>
      <c r="J7473" s="7">
        <f>MATCH(spotify_data[[#This Row],[artist_name]],spotify_data[artist_name],0)</f>
        <v>189</v>
      </c>
      <c r="K7473">
        <v>90</v>
      </c>
      <c r="L7473" s="10">
        <f>spotify_data[[#This Row],[artist_popularity]]/100</f>
        <v>0.9</v>
      </c>
      <c r="M7473">
        <v>107401919</v>
      </c>
      <c r="N7473" s="1" t="s">
        <v>516</v>
      </c>
      <c r="O7473" s="1" t="s">
        <v>11713</v>
      </c>
      <c r="P7473" s="1">
        <f>MATCH(spotify_data[[#This Row],[album_id]],spotify_data[album_id],0)</f>
        <v>7472</v>
      </c>
      <c r="Q7473" s="1" t="s">
        <v>11338</v>
      </c>
      <c r="R7473" s="2">
        <v>43407</v>
      </c>
      <c r="S7473" s="7">
        <f ca="1">+TODAY()-spotify_data[[#This Row],[Fecha lanzamiento Album]]</f>
        <v>2624</v>
      </c>
      <c r="T7473" s="7">
        <f ca="1">+spotify_data[[#This Row],[Antigüedad Album Dias]]/60</f>
        <v>43.733333333333334</v>
      </c>
      <c r="U7473" s="8">
        <f ca="1">spotify_data[[#This Row],[Antigüedad Album Meses]]/12</f>
        <v>3.6444444444444444</v>
      </c>
      <c r="V7473">
        <v>1</v>
      </c>
      <c r="W7473" s="1" t="s">
        <v>21</v>
      </c>
      <c r="X7473" s="1" t="str">
        <f>+IF(spotify_data[[#This Row],[album_type]]="album","Album",IF(spotify_data[[#This Row],[album_type]]="single","Single","Compilation"))</f>
        <v>Single</v>
      </c>
      <c r="Y7473">
        <v>345</v>
      </c>
    </row>
    <row r="7474" spans="1:25" x14ac:dyDescent="0.3">
      <c r="A7474" s="1" t="s">
        <v>12181</v>
      </c>
      <c r="B7474" s="1">
        <v>2733</v>
      </c>
      <c r="C7474" s="1" t="s">
        <v>12182</v>
      </c>
      <c r="D7474">
        <v>1</v>
      </c>
      <c r="E7474">
        <v>22</v>
      </c>
      <c r="F7474" s="10">
        <f>spotify_data[[#This Row],[track_popularity]]/100</f>
        <v>0.22</v>
      </c>
      <c r="G7474" s="9" t="b">
        <v>0</v>
      </c>
      <c r="H7474" s="1">
        <f>+IF(spotify_data[[#This Row],[explicit]]=FALSE,0,1)</f>
        <v>0</v>
      </c>
      <c r="I7474" s="1" t="s">
        <v>12183</v>
      </c>
      <c r="J7474" s="7">
        <f>MATCH(spotify_data[[#This Row],[artist_name]],spotify_data[artist_name],0)</f>
        <v>7473</v>
      </c>
      <c r="K7474">
        <v>8</v>
      </c>
      <c r="L7474" s="10">
        <f>spotify_data[[#This Row],[artist_popularity]]/100</f>
        <v>0.08</v>
      </c>
      <c r="M7474">
        <v>853</v>
      </c>
      <c r="N7474" s="1" t="s">
        <v>23</v>
      </c>
      <c r="O7474" s="1" t="s">
        <v>12184</v>
      </c>
      <c r="P7474" s="1">
        <f>MATCH(spotify_data[[#This Row],[album_id]],spotify_data[album_id],0)</f>
        <v>7473</v>
      </c>
      <c r="Q7474" s="1" t="s">
        <v>12182</v>
      </c>
      <c r="R7474" s="2">
        <v>43308</v>
      </c>
      <c r="S7474" s="7">
        <f ca="1">+TODAY()-spotify_data[[#This Row],[Fecha lanzamiento Album]]</f>
        <v>2723</v>
      </c>
      <c r="T7474" s="7">
        <f ca="1">+spotify_data[[#This Row],[Antigüedad Album Dias]]/60</f>
        <v>45.383333333333333</v>
      </c>
      <c r="U7474" s="8">
        <f ca="1">spotify_data[[#This Row],[Antigüedad Album Meses]]/12</f>
        <v>3.7819444444444446</v>
      </c>
      <c r="V7474">
        <v>1</v>
      </c>
      <c r="W7474" s="1" t="s">
        <v>21</v>
      </c>
      <c r="X7474" s="1" t="str">
        <f>+IF(spotify_data[[#This Row],[album_type]]="album","Album",IF(spotify_data[[#This Row],[album_type]]="single","Single","Compilation"))</f>
        <v>Single</v>
      </c>
      <c r="Y7474">
        <v>38</v>
      </c>
    </row>
    <row r="7475" spans="1:25" x14ac:dyDescent="0.3">
      <c r="A7475" s="1" t="s">
        <v>12544</v>
      </c>
      <c r="B7475" s="1">
        <v>4243</v>
      </c>
      <c r="C7475" s="1" t="s">
        <v>12545</v>
      </c>
      <c r="D7475">
        <v>1</v>
      </c>
      <c r="E7475">
        <v>22</v>
      </c>
      <c r="F7475" s="10">
        <f>spotify_data[[#This Row],[track_popularity]]/100</f>
        <v>0.22</v>
      </c>
      <c r="G7475" s="9" t="b">
        <v>0</v>
      </c>
      <c r="H7475" s="1">
        <f>+IF(spotify_data[[#This Row],[explicit]]=FALSE,0,1)</f>
        <v>0</v>
      </c>
      <c r="I7475" s="1" t="s">
        <v>12546</v>
      </c>
      <c r="J7475" s="7">
        <f>MATCH(spotify_data[[#This Row],[artist_name]],spotify_data[artist_name],0)</f>
        <v>7474</v>
      </c>
      <c r="K7475">
        <v>54</v>
      </c>
      <c r="L7475" s="10">
        <f>spotify_data[[#This Row],[artist_popularity]]/100</f>
        <v>0.54</v>
      </c>
      <c r="M7475">
        <v>604003</v>
      </c>
      <c r="N7475" s="1" t="s">
        <v>23</v>
      </c>
      <c r="O7475" s="1" t="s">
        <v>12547</v>
      </c>
      <c r="P7475" s="1">
        <f>MATCH(spotify_data[[#This Row],[album_id]],spotify_data[album_id],0)</f>
        <v>7474</v>
      </c>
      <c r="Q7475" s="1" t="s">
        <v>12548</v>
      </c>
      <c r="R7475" s="2">
        <v>43203</v>
      </c>
      <c r="S7475" s="7">
        <f ca="1">+TODAY()-spotify_data[[#This Row],[Fecha lanzamiento Album]]</f>
        <v>2828</v>
      </c>
      <c r="T7475" s="7">
        <f ca="1">+spotify_data[[#This Row],[Antigüedad Album Dias]]/60</f>
        <v>47.133333333333333</v>
      </c>
      <c r="U7475" s="8">
        <f ca="1">spotify_data[[#This Row],[Antigüedad Album Meses]]/12</f>
        <v>3.9277777777777776</v>
      </c>
      <c r="V7475">
        <v>26</v>
      </c>
      <c r="W7475" s="1" t="s">
        <v>20</v>
      </c>
      <c r="X7475" s="1" t="str">
        <f>+IF(spotify_data[[#This Row],[album_type]]="album","Album",IF(spotify_data[[#This Row],[album_type]]="single","Single","Compilation"))</f>
        <v>Album</v>
      </c>
      <c r="Y7475">
        <v>64</v>
      </c>
    </row>
    <row r="7476" spans="1:25" x14ac:dyDescent="0.3">
      <c r="A7476" s="1" t="s">
        <v>13277</v>
      </c>
      <c r="B7476" s="1">
        <v>3630</v>
      </c>
      <c r="C7476" s="1" t="s">
        <v>13278</v>
      </c>
      <c r="D7476">
        <v>5</v>
      </c>
      <c r="E7476">
        <v>22</v>
      </c>
      <c r="F7476" s="10">
        <f>spotify_data[[#This Row],[track_popularity]]/100</f>
        <v>0.22</v>
      </c>
      <c r="G7476" s="9" t="b">
        <v>0</v>
      </c>
      <c r="H7476" s="1">
        <f>+IF(spotify_data[[#This Row],[explicit]]=FALSE,0,1)</f>
        <v>0</v>
      </c>
      <c r="I7476" s="1" t="s">
        <v>13279</v>
      </c>
      <c r="J7476" s="7">
        <f>MATCH(spotify_data[[#This Row],[artist_name]],spotify_data[artist_name],0)</f>
        <v>7475</v>
      </c>
      <c r="K7476">
        <v>48</v>
      </c>
      <c r="L7476" s="10">
        <f>spotify_data[[#This Row],[artist_popularity]]/100</f>
        <v>0.48</v>
      </c>
      <c r="M7476">
        <v>185071</v>
      </c>
      <c r="N7476" s="1" t="s">
        <v>23</v>
      </c>
      <c r="O7476" s="1" t="s">
        <v>13280</v>
      </c>
      <c r="P7476" s="1">
        <f>MATCH(spotify_data[[#This Row],[album_id]],spotify_data[album_id],0)</f>
        <v>7475</v>
      </c>
      <c r="Q7476" s="1" t="s">
        <v>13281</v>
      </c>
      <c r="R7476" s="2">
        <v>43014</v>
      </c>
      <c r="S7476" s="7">
        <f ca="1">+TODAY()-spotify_data[[#This Row],[Fecha lanzamiento Album]]</f>
        <v>3017</v>
      </c>
      <c r="T7476" s="7">
        <f ca="1">+spotify_data[[#This Row],[Antigüedad Album Dias]]/60</f>
        <v>50.283333333333331</v>
      </c>
      <c r="U7476" s="8">
        <f ca="1">spotify_data[[#This Row],[Antigüedad Album Meses]]/12</f>
        <v>4.1902777777777773</v>
      </c>
      <c r="V7476">
        <v>5</v>
      </c>
      <c r="W7476" s="1" t="s">
        <v>21</v>
      </c>
      <c r="X7476" s="1" t="str">
        <f>+IF(spotify_data[[#This Row],[album_type]]="album","Album",IF(spotify_data[[#This Row],[album_type]]="single","Single","Compilation"))</f>
        <v>Single</v>
      </c>
      <c r="Y7476">
        <v>323</v>
      </c>
    </row>
    <row r="7477" spans="1:25" x14ac:dyDescent="0.3">
      <c r="A7477" s="1" t="s">
        <v>14118</v>
      </c>
      <c r="B7477" s="1">
        <v>8157</v>
      </c>
      <c r="C7477" s="1" t="s">
        <v>14119</v>
      </c>
      <c r="D7477">
        <v>5</v>
      </c>
      <c r="E7477">
        <v>22</v>
      </c>
      <c r="F7477" s="10">
        <f>spotify_data[[#This Row],[track_popularity]]/100</f>
        <v>0.22</v>
      </c>
      <c r="G7477" s="9" t="b">
        <v>0</v>
      </c>
      <c r="H7477" s="1">
        <f>+IF(spotify_data[[#This Row],[explicit]]=FALSE,0,1)</f>
        <v>0</v>
      </c>
      <c r="I7477" s="1" t="s">
        <v>14120</v>
      </c>
      <c r="J7477" s="7">
        <f>MATCH(spotify_data[[#This Row],[artist_name]],spotify_data[artist_name],0)</f>
        <v>7476</v>
      </c>
      <c r="K7477">
        <v>33</v>
      </c>
      <c r="L7477" s="10">
        <f>spotify_data[[#This Row],[artist_popularity]]/100</f>
        <v>0.33</v>
      </c>
      <c r="M7477">
        <v>4141</v>
      </c>
      <c r="N7477" s="1" t="s">
        <v>5224</v>
      </c>
      <c r="O7477" s="1" t="s">
        <v>14121</v>
      </c>
      <c r="P7477" s="1">
        <f>MATCH(spotify_data[[#This Row],[album_id]],spotify_data[album_id],0)</f>
        <v>7476</v>
      </c>
      <c r="Q7477" s="1" t="s">
        <v>14122</v>
      </c>
      <c r="R7477" s="2">
        <v>42723</v>
      </c>
      <c r="S7477" s="7">
        <f ca="1">+TODAY()-spotify_data[[#This Row],[Fecha lanzamiento Album]]</f>
        <v>3308</v>
      </c>
      <c r="T7477" s="7">
        <f ca="1">+spotify_data[[#This Row],[Antigüedad Album Dias]]/60</f>
        <v>55.133333333333333</v>
      </c>
      <c r="U7477" s="8">
        <f ca="1">spotify_data[[#This Row],[Antigüedad Album Meses]]/12</f>
        <v>4.5944444444444441</v>
      </c>
      <c r="V7477">
        <v>32</v>
      </c>
      <c r="W7477" s="1" t="s">
        <v>20</v>
      </c>
      <c r="X7477" s="1" t="str">
        <f>+IF(spotify_data[[#This Row],[album_type]]="album","Album",IF(spotify_data[[#This Row],[album_type]]="single","Single","Compilation"))</f>
        <v>Album</v>
      </c>
      <c r="Y7477">
        <v>157</v>
      </c>
    </row>
    <row r="7478" spans="1:25" x14ac:dyDescent="0.3">
      <c r="A7478" s="1" t="s">
        <v>16750</v>
      </c>
      <c r="B7478" s="1">
        <v>7145</v>
      </c>
      <c r="C7478" s="1" t="s">
        <v>16751</v>
      </c>
      <c r="D7478">
        <v>12</v>
      </c>
      <c r="E7478">
        <v>22</v>
      </c>
      <c r="F7478" s="10">
        <f>spotify_data[[#This Row],[track_popularity]]/100</f>
        <v>0.22</v>
      </c>
      <c r="G7478" s="9" t="b">
        <v>0</v>
      </c>
      <c r="H7478" s="1">
        <f>+IF(spotify_data[[#This Row],[explicit]]=FALSE,0,1)</f>
        <v>0</v>
      </c>
      <c r="I7478" s="1" t="s">
        <v>6414</v>
      </c>
      <c r="J7478" s="7">
        <f>MATCH(spotify_data[[#This Row],[artist_name]],spotify_data[artist_name],0)</f>
        <v>530</v>
      </c>
      <c r="K7478">
        <v>85</v>
      </c>
      <c r="L7478" s="10">
        <f>spotify_data[[#This Row],[artist_popularity]]/100</f>
        <v>0.85</v>
      </c>
      <c r="M7478">
        <v>39777995</v>
      </c>
      <c r="N7478" s="1" t="s">
        <v>6415</v>
      </c>
      <c r="O7478" s="1" t="s">
        <v>16744</v>
      </c>
      <c r="P7478" s="1">
        <f>MATCH(spotify_data[[#This Row],[album_id]],spotify_data[album_id],0)</f>
        <v>5083</v>
      </c>
      <c r="Q7478" s="1" t="s">
        <v>16745</v>
      </c>
      <c r="R7478" s="2">
        <v>41719</v>
      </c>
      <c r="S7478" s="7">
        <f ca="1">+TODAY()-spotify_data[[#This Row],[Fecha lanzamiento Album]]</f>
        <v>4312</v>
      </c>
      <c r="T7478" s="7">
        <f ca="1">+spotify_data[[#This Row],[Antigüedad Album Dias]]/60</f>
        <v>71.86666666666666</v>
      </c>
      <c r="U7478" s="8">
        <f ca="1">spotify_data[[#This Row],[Antigüedad Album Meses]]/12</f>
        <v>5.988888888888888</v>
      </c>
      <c r="V7478">
        <v>17</v>
      </c>
      <c r="W7478" s="1" t="s">
        <v>20</v>
      </c>
      <c r="X7478" s="1" t="str">
        <f>+IF(spotify_data[[#This Row],[album_type]]="album","Album",IF(spotify_data[[#This Row],[album_type]]="single","Single","Compilation"))</f>
        <v>Album</v>
      </c>
      <c r="Y7478">
        <v>369</v>
      </c>
    </row>
    <row r="7479" spans="1:25" x14ac:dyDescent="0.3">
      <c r="A7479" s="1" t="s">
        <v>16752</v>
      </c>
      <c r="B7479" s="1">
        <v>8331</v>
      </c>
      <c r="C7479" s="1" t="s">
        <v>16753</v>
      </c>
      <c r="D7479">
        <v>8</v>
      </c>
      <c r="E7479">
        <v>22</v>
      </c>
      <c r="F7479" s="10">
        <f>spotify_data[[#This Row],[track_popularity]]/100</f>
        <v>0.22</v>
      </c>
      <c r="G7479" s="9" t="b">
        <v>0</v>
      </c>
      <c r="H7479" s="1">
        <f>+IF(spotify_data[[#This Row],[explicit]]=FALSE,0,1)</f>
        <v>0</v>
      </c>
      <c r="I7479" s="1" t="s">
        <v>6414</v>
      </c>
      <c r="J7479" s="7">
        <f>MATCH(spotify_data[[#This Row],[artist_name]],spotify_data[artist_name],0)</f>
        <v>530</v>
      </c>
      <c r="K7479">
        <v>85</v>
      </c>
      <c r="L7479" s="10">
        <f>spotify_data[[#This Row],[artist_popularity]]/100</f>
        <v>0.85</v>
      </c>
      <c r="M7479">
        <v>39777995</v>
      </c>
      <c r="N7479" s="1" t="s">
        <v>6415</v>
      </c>
      <c r="O7479" s="1" t="s">
        <v>16744</v>
      </c>
      <c r="P7479" s="1">
        <f>MATCH(spotify_data[[#This Row],[album_id]],spotify_data[album_id],0)</f>
        <v>5083</v>
      </c>
      <c r="Q7479" s="1" t="s">
        <v>16745</v>
      </c>
      <c r="R7479" s="2">
        <v>41719</v>
      </c>
      <c r="S7479" s="7">
        <f ca="1">+TODAY()-spotify_data[[#This Row],[Fecha lanzamiento Album]]</f>
        <v>4312</v>
      </c>
      <c r="T7479" s="7">
        <f ca="1">+spotify_data[[#This Row],[Antigüedad Album Dias]]/60</f>
        <v>71.86666666666666</v>
      </c>
      <c r="U7479" s="8">
        <f ca="1">spotify_data[[#This Row],[Antigüedad Album Meses]]/12</f>
        <v>5.988888888888888</v>
      </c>
      <c r="V7479">
        <v>17</v>
      </c>
      <c r="W7479" s="1" t="s">
        <v>20</v>
      </c>
      <c r="X7479" s="1" t="str">
        <f>+IF(spotify_data[[#This Row],[album_type]]="album","Album",IF(spotify_data[[#This Row],[album_type]]="single","Single","Compilation"))</f>
        <v>Album</v>
      </c>
      <c r="Y7479">
        <v>33</v>
      </c>
    </row>
    <row r="7480" spans="1:25" x14ac:dyDescent="0.3">
      <c r="A7480" s="1" t="s">
        <v>16764</v>
      </c>
      <c r="B7480" s="1">
        <v>1853</v>
      </c>
      <c r="C7480" s="1" t="s">
        <v>6116</v>
      </c>
      <c r="D7480">
        <v>9</v>
      </c>
      <c r="E7480">
        <v>22</v>
      </c>
      <c r="F7480" s="10">
        <f>spotify_data[[#This Row],[track_popularity]]/100</f>
        <v>0.22</v>
      </c>
      <c r="G7480" s="9" t="b">
        <v>0</v>
      </c>
      <c r="H7480" s="1">
        <f>+IF(spotify_data[[#This Row],[explicit]]=FALSE,0,1)</f>
        <v>0</v>
      </c>
      <c r="I7480" s="1" t="s">
        <v>6414</v>
      </c>
      <c r="J7480" s="7">
        <f>MATCH(spotify_data[[#This Row],[artist_name]],spotify_data[artist_name],0)</f>
        <v>530</v>
      </c>
      <c r="K7480">
        <v>85</v>
      </c>
      <c r="L7480" s="10">
        <f>spotify_data[[#This Row],[artist_popularity]]/100</f>
        <v>0.85</v>
      </c>
      <c r="M7480">
        <v>39788275</v>
      </c>
      <c r="N7480" s="1" t="s">
        <v>6415</v>
      </c>
      <c r="O7480" s="1" t="s">
        <v>16744</v>
      </c>
      <c r="P7480" s="1">
        <f>MATCH(spotify_data[[#This Row],[album_id]],spotify_data[album_id],0)</f>
        <v>5083</v>
      </c>
      <c r="Q7480" s="1" t="s">
        <v>16745</v>
      </c>
      <c r="R7480" s="2">
        <v>41719</v>
      </c>
      <c r="S7480" s="7">
        <f ca="1">+TODAY()-spotify_data[[#This Row],[Fecha lanzamiento Album]]</f>
        <v>4312</v>
      </c>
      <c r="T7480" s="7">
        <f ca="1">+spotify_data[[#This Row],[Antigüedad Album Dias]]/60</f>
        <v>71.86666666666666</v>
      </c>
      <c r="U7480" s="8">
        <f ca="1">spotify_data[[#This Row],[Antigüedad Album Meses]]/12</f>
        <v>5.988888888888888</v>
      </c>
      <c r="V7480">
        <v>17</v>
      </c>
      <c r="W7480" s="1" t="s">
        <v>20</v>
      </c>
      <c r="X7480" s="1" t="str">
        <f>+IF(spotify_data[[#This Row],[album_type]]="album","Album",IF(spotify_data[[#This Row],[album_type]]="single","Single","Compilation"))</f>
        <v>Album</v>
      </c>
      <c r="Y7480">
        <v>399</v>
      </c>
    </row>
    <row r="7481" spans="1:25" x14ac:dyDescent="0.3">
      <c r="A7481" s="1" t="s">
        <v>16771</v>
      </c>
      <c r="B7481" s="1">
        <v>7219</v>
      </c>
      <c r="C7481" s="1" t="s">
        <v>16772</v>
      </c>
      <c r="D7481">
        <v>6</v>
      </c>
      <c r="E7481">
        <v>22</v>
      </c>
      <c r="F7481" s="10">
        <f>spotify_data[[#This Row],[track_popularity]]/100</f>
        <v>0.22</v>
      </c>
      <c r="G7481" s="9" t="b">
        <v>0</v>
      </c>
      <c r="H7481" s="1">
        <f>+IF(spotify_data[[#This Row],[explicit]]=FALSE,0,1)</f>
        <v>0</v>
      </c>
      <c r="I7481" s="1" t="s">
        <v>6414</v>
      </c>
      <c r="J7481" s="7">
        <f>MATCH(spotify_data[[#This Row],[artist_name]],spotify_data[artist_name],0)</f>
        <v>530</v>
      </c>
      <c r="K7481">
        <v>85</v>
      </c>
      <c r="L7481" s="10">
        <f>spotify_data[[#This Row],[artist_popularity]]/100</f>
        <v>0.85</v>
      </c>
      <c r="M7481">
        <v>39809584</v>
      </c>
      <c r="N7481" s="1" t="s">
        <v>6415</v>
      </c>
      <c r="O7481" s="1" t="s">
        <v>16744</v>
      </c>
      <c r="P7481" s="1">
        <f>MATCH(spotify_data[[#This Row],[album_id]],spotify_data[album_id],0)</f>
        <v>5083</v>
      </c>
      <c r="Q7481" s="1" t="s">
        <v>16745</v>
      </c>
      <c r="R7481" s="2">
        <v>41719</v>
      </c>
      <c r="S7481" s="7">
        <f ca="1">+TODAY()-spotify_data[[#This Row],[Fecha lanzamiento Album]]</f>
        <v>4312</v>
      </c>
      <c r="T7481" s="7">
        <f ca="1">+spotify_data[[#This Row],[Antigüedad Album Dias]]/60</f>
        <v>71.86666666666666</v>
      </c>
      <c r="U7481" s="8">
        <f ca="1">spotify_data[[#This Row],[Antigüedad Album Meses]]/12</f>
        <v>5.988888888888888</v>
      </c>
      <c r="V7481">
        <v>17</v>
      </c>
      <c r="W7481" s="1" t="s">
        <v>20</v>
      </c>
      <c r="X7481" s="1" t="str">
        <f>+IF(spotify_data[[#This Row],[album_type]]="album","Album",IF(spotify_data[[#This Row],[album_type]]="single","Single","Compilation"))</f>
        <v>Album</v>
      </c>
      <c r="Y7481">
        <v>338</v>
      </c>
    </row>
    <row r="7482" spans="1:25" x14ac:dyDescent="0.3">
      <c r="A7482" s="1" t="s">
        <v>17561</v>
      </c>
      <c r="B7482" s="1">
        <v>4527</v>
      </c>
      <c r="C7482" s="1" t="s">
        <v>17562</v>
      </c>
      <c r="D7482">
        <v>10</v>
      </c>
      <c r="E7482">
        <v>22</v>
      </c>
      <c r="F7482" s="10">
        <f>spotify_data[[#This Row],[track_popularity]]/100</f>
        <v>0.22</v>
      </c>
      <c r="G7482" s="9" t="b">
        <v>0</v>
      </c>
      <c r="H7482" s="1">
        <f>+IF(spotify_data[[#This Row],[explicit]]=FALSE,0,1)</f>
        <v>0</v>
      </c>
      <c r="I7482" s="1" t="s">
        <v>7805</v>
      </c>
      <c r="J7482" s="7">
        <f>MATCH(spotify_data[[#This Row],[artist_name]],spotify_data[artist_name],0)</f>
        <v>37</v>
      </c>
      <c r="K7482">
        <v>83</v>
      </c>
      <c r="L7482" s="10">
        <f>spotify_data[[#This Row],[artist_popularity]]/100</f>
        <v>0.83</v>
      </c>
      <c r="M7482">
        <v>21606569</v>
      </c>
      <c r="N7482" s="1" t="s">
        <v>23</v>
      </c>
      <c r="O7482" s="1" t="s">
        <v>17529</v>
      </c>
      <c r="P7482" s="1">
        <f>MATCH(spotify_data[[#This Row],[album_id]],spotify_data[album_id],0)</f>
        <v>4300</v>
      </c>
      <c r="Q7482" s="1" t="s">
        <v>17530</v>
      </c>
      <c r="R7482" s="2">
        <v>41387</v>
      </c>
      <c r="S7482" s="7">
        <f ca="1">+TODAY()-spotify_data[[#This Row],[Fecha lanzamiento Album]]</f>
        <v>4644</v>
      </c>
      <c r="T7482" s="7">
        <f ca="1">+spotify_data[[#This Row],[Antigüedad Album Dias]]/60</f>
        <v>77.400000000000006</v>
      </c>
      <c r="U7482" s="8">
        <f ca="1">spotify_data[[#This Row],[Antigüedad Album Meses]]/12</f>
        <v>6.45</v>
      </c>
      <c r="V7482">
        <v>11</v>
      </c>
      <c r="W7482" s="1" t="s">
        <v>20</v>
      </c>
      <c r="X7482" s="1" t="str">
        <f>+IF(spotify_data[[#This Row],[album_type]]="album","Album",IF(spotify_data[[#This Row],[album_type]]="single","Single","Compilation"))</f>
        <v>Album</v>
      </c>
      <c r="Y7482">
        <v>481</v>
      </c>
    </row>
    <row r="7483" spans="1:25" x14ac:dyDescent="0.3">
      <c r="A7483" s="1" t="s">
        <v>17564</v>
      </c>
      <c r="B7483" s="1">
        <v>7485</v>
      </c>
      <c r="C7483" s="1" t="s">
        <v>17565</v>
      </c>
      <c r="D7483">
        <v>5</v>
      </c>
      <c r="E7483">
        <v>22</v>
      </c>
      <c r="F7483" s="10">
        <f>spotify_data[[#This Row],[track_popularity]]/100</f>
        <v>0.22</v>
      </c>
      <c r="G7483" s="9" t="b">
        <v>0</v>
      </c>
      <c r="H7483" s="1">
        <f>+IF(spotify_data[[#This Row],[explicit]]=FALSE,0,1)</f>
        <v>0</v>
      </c>
      <c r="I7483" s="1" t="s">
        <v>7805</v>
      </c>
      <c r="J7483" s="7">
        <f>MATCH(spotify_data[[#This Row],[artist_name]],spotify_data[artist_name],0)</f>
        <v>37</v>
      </c>
      <c r="K7483">
        <v>83</v>
      </c>
      <c r="L7483" s="10">
        <f>spotify_data[[#This Row],[artist_popularity]]/100</f>
        <v>0.83</v>
      </c>
      <c r="M7483">
        <v>21606569</v>
      </c>
      <c r="N7483" s="1" t="s">
        <v>23</v>
      </c>
      <c r="O7483" s="1" t="s">
        <v>17529</v>
      </c>
      <c r="P7483" s="1">
        <f>MATCH(spotify_data[[#This Row],[album_id]],spotify_data[album_id],0)</f>
        <v>4300</v>
      </c>
      <c r="Q7483" s="1" t="s">
        <v>17530</v>
      </c>
      <c r="R7483" s="2">
        <v>41387</v>
      </c>
      <c r="S7483" s="7">
        <f ca="1">+TODAY()-spotify_data[[#This Row],[Fecha lanzamiento Album]]</f>
        <v>4644</v>
      </c>
      <c r="T7483" s="7">
        <f ca="1">+spotify_data[[#This Row],[Antigüedad Album Dias]]/60</f>
        <v>77.400000000000006</v>
      </c>
      <c r="U7483" s="8">
        <f ca="1">spotify_data[[#This Row],[Antigüedad Album Meses]]/12</f>
        <v>6.45</v>
      </c>
      <c r="V7483">
        <v>11</v>
      </c>
      <c r="W7483" s="1" t="s">
        <v>20</v>
      </c>
      <c r="X7483" s="1" t="str">
        <f>+IF(spotify_data[[#This Row],[album_type]]="album","Album",IF(spotify_data[[#This Row],[album_type]]="single","Single","Compilation"))</f>
        <v>Album</v>
      </c>
      <c r="Y7483">
        <v>354</v>
      </c>
    </row>
    <row r="7484" spans="1:25" x14ac:dyDescent="0.3">
      <c r="A7484" s="1" t="s">
        <v>20124</v>
      </c>
      <c r="B7484" s="1">
        <v>6838</v>
      </c>
      <c r="C7484" s="1" t="s">
        <v>20125</v>
      </c>
      <c r="D7484">
        <v>5</v>
      </c>
      <c r="E7484">
        <v>22</v>
      </c>
      <c r="F7484" s="10">
        <f>spotify_data[[#This Row],[track_popularity]]/100</f>
        <v>0.22</v>
      </c>
      <c r="G7484" s="9" t="b">
        <v>0</v>
      </c>
      <c r="H7484" s="1">
        <f>+IF(spotify_data[[#This Row],[explicit]]=FALSE,0,1)</f>
        <v>0</v>
      </c>
      <c r="I7484" s="1" t="s">
        <v>20126</v>
      </c>
      <c r="J7484" s="7">
        <f>MATCH(spotify_data[[#This Row],[artist_name]],spotify_data[artist_name],0)</f>
        <v>7483</v>
      </c>
      <c r="K7484">
        <v>35</v>
      </c>
      <c r="L7484" s="10">
        <f>spotify_data[[#This Row],[artist_popularity]]/100</f>
        <v>0.35</v>
      </c>
      <c r="M7484">
        <v>14818</v>
      </c>
      <c r="N7484" s="1" t="s">
        <v>20127</v>
      </c>
      <c r="O7484" s="1" t="s">
        <v>20128</v>
      </c>
      <c r="P7484" s="1">
        <f>MATCH(spotify_data[[#This Row],[album_id]],spotify_data[album_id],0)</f>
        <v>7483</v>
      </c>
      <c r="Q7484" s="1" t="s">
        <v>20129</v>
      </c>
      <c r="R7484" s="2">
        <v>40028</v>
      </c>
      <c r="S7484" s="7">
        <f ca="1">+TODAY()-spotify_data[[#This Row],[Fecha lanzamiento Album]]</f>
        <v>6003</v>
      </c>
      <c r="T7484" s="7">
        <f ca="1">+spotify_data[[#This Row],[Antigüedad Album Dias]]/60</f>
        <v>100.05</v>
      </c>
      <c r="U7484" s="8">
        <f ca="1">spotify_data[[#This Row],[Antigüedad Album Meses]]/12</f>
        <v>8.3375000000000004</v>
      </c>
      <c r="V7484">
        <v>41</v>
      </c>
      <c r="W7484" s="1" t="s">
        <v>1932</v>
      </c>
      <c r="X7484" s="1" t="str">
        <f>+IF(spotify_data[[#This Row],[album_type]]="album","Album",IF(spotify_data[[#This Row],[album_type]]="single","Single","Compilation"))</f>
        <v>Compilation</v>
      </c>
      <c r="Y7484">
        <v>337</v>
      </c>
    </row>
    <row r="7485" spans="1:25" x14ac:dyDescent="0.3">
      <c r="A7485" s="1" t="s">
        <v>21968</v>
      </c>
      <c r="B7485" s="1">
        <v>3574</v>
      </c>
      <c r="C7485" s="1" t="s">
        <v>21969</v>
      </c>
      <c r="D7485">
        <v>10</v>
      </c>
      <c r="E7485">
        <v>22</v>
      </c>
      <c r="F7485" s="10">
        <f>spotify_data[[#This Row],[track_popularity]]/100</f>
        <v>0.22</v>
      </c>
      <c r="G7485" s="9" t="b">
        <v>0</v>
      </c>
      <c r="H7485" s="1">
        <f>+IF(spotify_data[[#This Row],[explicit]]=FALSE,0,1)</f>
        <v>0</v>
      </c>
      <c r="I7485" s="1" t="s">
        <v>16817</v>
      </c>
      <c r="J7485" s="7">
        <f>MATCH(spotify_data[[#This Row],[artist_name]],spotify_data[artist_name],0)</f>
        <v>3059</v>
      </c>
      <c r="K7485">
        <v>66</v>
      </c>
      <c r="L7485" s="10">
        <f>spotify_data[[#This Row],[artist_popularity]]/100</f>
        <v>0.66</v>
      </c>
      <c r="M7485">
        <v>9661696</v>
      </c>
      <c r="N7485" s="1" t="s">
        <v>16818</v>
      </c>
      <c r="O7485" s="1" t="s">
        <v>21955</v>
      </c>
      <c r="P7485" s="1">
        <f>MATCH(spotify_data[[#This Row],[album_id]],spotify_data[album_id],0)</f>
        <v>3397</v>
      </c>
      <c r="Q7485" s="1" t="s">
        <v>21956</v>
      </c>
      <c r="R7485" s="2">
        <v>37622</v>
      </c>
      <c r="S7485" s="7">
        <f ca="1">+TODAY()-spotify_data[[#This Row],[Fecha lanzamiento Album]]</f>
        <v>8409</v>
      </c>
      <c r="T7485" s="7">
        <f ca="1">+spotify_data[[#This Row],[Antigüedad Album Dias]]/60</f>
        <v>140.15</v>
      </c>
      <c r="U7485" s="8">
        <f ca="1">spotify_data[[#This Row],[Antigüedad Album Meses]]/12</f>
        <v>11.679166666666667</v>
      </c>
      <c r="V7485">
        <v>11</v>
      </c>
      <c r="W7485" s="1" t="s">
        <v>20</v>
      </c>
      <c r="X7485" s="1" t="str">
        <f>+IF(spotify_data[[#This Row],[album_type]]="album","Album",IF(spotify_data[[#This Row],[album_type]]="single","Single","Compilation"))</f>
        <v>Album</v>
      </c>
      <c r="Y7485">
        <v>513</v>
      </c>
    </row>
    <row r="7486" spans="1:25" x14ac:dyDescent="0.3">
      <c r="A7486" s="1" t="s">
        <v>22429</v>
      </c>
      <c r="B7486" s="1"/>
      <c r="C7486" s="1" t="s">
        <v>22430</v>
      </c>
      <c r="D7486">
        <v>11</v>
      </c>
      <c r="E7486">
        <v>22</v>
      </c>
      <c r="F7486" s="10">
        <f>spotify_data[[#This Row],[track_popularity]]/100</f>
        <v>0.22</v>
      </c>
      <c r="G7486" s="9" t="b">
        <v>0</v>
      </c>
      <c r="H7486" s="1">
        <f>+IF(spotify_data[[#This Row],[explicit]]=FALSE,0,1)</f>
        <v>0</v>
      </c>
      <c r="I7486" s="1" t="s">
        <v>14867</v>
      </c>
      <c r="J7486" s="7">
        <f>MATCH(spotify_data[[#This Row],[artist_name]],spotify_data[artist_name],0)</f>
        <v>558</v>
      </c>
      <c r="K7486">
        <v>74</v>
      </c>
      <c r="L7486" s="10">
        <f>spotify_data[[#This Row],[artist_popularity]]/100</f>
        <v>0.74</v>
      </c>
      <c r="M7486">
        <v>13709065</v>
      </c>
      <c r="N7486" s="1" t="s">
        <v>23</v>
      </c>
      <c r="O7486" s="1" t="s">
        <v>22403</v>
      </c>
      <c r="P7486" s="1">
        <f>MATCH(spotify_data[[#This Row],[album_id]],spotify_data[album_id],0)</f>
        <v>3065</v>
      </c>
      <c r="Q7486" s="1" t="s">
        <v>22404</v>
      </c>
      <c r="R7486" s="2">
        <v>36914</v>
      </c>
      <c r="S7486" s="7">
        <f ca="1">+TODAY()-spotify_data[[#This Row],[Fecha lanzamiento Album]]</f>
        <v>9117</v>
      </c>
      <c r="T7486" s="7">
        <f ca="1">+spotify_data[[#This Row],[Antigüedad Album Dias]]/60</f>
        <v>151.94999999999999</v>
      </c>
      <c r="U7486" s="8">
        <f ca="1">spotify_data[[#This Row],[Antigüedad Album Meses]]/12</f>
        <v>12.6625</v>
      </c>
      <c r="V7486">
        <v>16</v>
      </c>
      <c r="W7486" s="1" t="s">
        <v>20</v>
      </c>
      <c r="X7486" s="1" t="str">
        <f>+IF(spotify_data[[#This Row],[album_type]]="album","Album",IF(spotify_data[[#This Row],[album_type]]="single","Single","Compilation"))</f>
        <v>Album</v>
      </c>
      <c r="Y7486">
        <v>441</v>
      </c>
    </row>
    <row r="7487" spans="1:25" x14ac:dyDescent="0.3">
      <c r="A7487" s="1" t="s">
        <v>23613</v>
      </c>
      <c r="B7487" s="1"/>
      <c r="C7487" s="1" t="s">
        <v>23614</v>
      </c>
      <c r="D7487">
        <v>8</v>
      </c>
      <c r="E7487">
        <v>22</v>
      </c>
      <c r="F7487" s="10">
        <f>spotify_data[[#This Row],[track_popularity]]/100</f>
        <v>0.22</v>
      </c>
      <c r="G7487" s="9" t="b">
        <v>0</v>
      </c>
      <c r="H7487" s="1">
        <f>+IF(spotify_data[[#This Row],[explicit]]=FALSE,0,1)</f>
        <v>0</v>
      </c>
      <c r="I7487" s="1" t="s">
        <v>7647</v>
      </c>
      <c r="J7487" s="7">
        <f>MATCH(spotify_data[[#This Row],[artist_name]],spotify_data[artist_name],0)</f>
        <v>289</v>
      </c>
      <c r="K7487">
        <v>81</v>
      </c>
      <c r="L7487" s="10">
        <f>spotify_data[[#This Row],[artist_popularity]]/100</f>
        <v>0.81</v>
      </c>
      <c r="M7487">
        <v>23384088</v>
      </c>
      <c r="N7487" s="1" t="s">
        <v>7648</v>
      </c>
      <c r="O7487" s="1" t="s">
        <v>23601</v>
      </c>
      <c r="P7487" s="1">
        <f>MATCH(spotify_data[[#This Row],[album_id]],spotify_data[album_id],0)</f>
        <v>4747</v>
      </c>
      <c r="Q7487" s="1" t="s">
        <v>23602</v>
      </c>
      <c r="R7487" s="2">
        <v>33507</v>
      </c>
      <c r="S7487" s="7">
        <f ca="1">+TODAY()-spotify_data[[#This Row],[Fecha lanzamiento Album]]</f>
        <v>12524</v>
      </c>
      <c r="T7487" s="7">
        <f ca="1">+spotify_data[[#This Row],[Antigüedad Album Dias]]/60</f>
        <v>208.73333333333332</v>
      </c>
      <c r="U7487" s="8">
        <f ca="1">spotify_data[[#This Row],[Antigüedad Album Meses]]/12</f>
        <v>17.394444444444442</v>
      </c>
      <c r="V7487">
        <v>70</v>
      </c>
      <c r="W7487" s="1" t="s">
        <v>20</v>
      </c>
      <c r="X7487" s="1" t="str">
        <f>+IF(spotify_data[[#This Row],[album_type]]="album","Album",IF(spotify_data[[#This Row],[album_type]]="single","Single","Compilation"))</f>
        <v>Album</v>
      </c>
      <c r="Y7487">
        <v>358</v>
      </c>
    </row>
    <row r="7488" spans="1:25" x14ac:dyDescent="0.3">
      <c r="A7488" s="1" t="s">
        <v>23621</v>
      </c>
      <c r="B7488" s="1"/>
      <c r="C7488" s="1" t="s">
        <v>23622</v>
      </c>
      <c r="D7488">
        <v>10</v>
      </c>
      <c r="E7488">
        <v>22</v>
      </c>
      <c r="F7488" s="10">
        <f>spotify_data[[#This Row],[track_popularity]]/100</f>
        <v>0.22</v>
      </c>
      <c r="G7488" s="9" t="b">
        <v>0</v>
      </c>
      <c r="H7488" s="1">
        <f>+IF(spotify_data[[#This Row],[explicit]]=FALSE,0,1)</f>
        <v>0</v>
      </c>
      <c r="I7488" s="1" t="s">
        <v>7647</v>
      </c>
      <c r="J7488" s="7">
        <f>MATCH(spotify_data[[#This Row],[artist_name]],spotify_data[artist_name],0)</f>
        <v>289</v>
      </c>
      <c r="K7488">
        <v>81</v>
      </c>
      <c r="L7488" s="10">
        <f>spotify_data[[#This Row],[artist_popularity]]/100</f>
        <v>0.81</v>
      </c>
      <c r="M7488">
        <v>23384088</v>
      </c>
      <c r="N7488" s="1" t="s">
        <v>7648</v>
      </c>
      <c r="O7488" s="1" t="s">
        <v>23601</v>
      </c>
      <c r="P7488" s="1">
        <f>MATCH(spotify_data[[#This Row],[album_id]],spotify_data[album_id],0)</f>
        <v>4747</v>
      </c>
      <c r="Q7488" s="1" t="s">
        <v>23602</v>
      </c>
      <c r="R7488" s="2">
        <v>33507</v>
      </c>
      <c r="S7488" s="7">
        <f ca="1">+TODAY()-spotify_data[[#This Row],[Fecha lanzamiento Album]]</f>
        <v>12524</v>
      </c>
      <c r="T7488" s="7">
        <f ca="1">+spotify_data[[#This Row],[Antigüedad Album Dias]]/60</f>
        <v>208.73333333333332</v>
      </c>
      <c r="U7488" s="8">
        <f ca="1">spotify_data[[#This Row],[Antigüedad Album Meses]]/12</f>
        <v>17.394444444444442</v>
      </c>
      <c r="V7488">
        <v>70</v>
      </c>
      <c r="W7488" s="1" t="s">
        <v>20</v>
      </c>
      <c r="X7488" s="1" t="str">
        <f>+IF(spotify_data[[#This Row],[album_type]]="album","Album",IF(spotify_data[[#This Row],[album_type]]="single","Single","Compilation"))</f>
        <v>Album</v>
      </c>
      <c r="Y7488">
        <v>219</v>
      </c>
    </row>
    <row r="7489" spans="1:25" x14ac:dyDescent="0.3">
      <c r="A7489" s="1" t="s">
        <v>23641</v>
      </c>
      <c r="B7489" s="1"/>
      <c r="C7489" s="1" t="s">
        <v>23642</v>
      </c>
      <c r="D7489">
        <v>18</v>
      </c>
      <c r="E7489">
        <v>22</v>
      </c>
      <c r="F7489" s="10">
        <f>spotify_data[[#This Row],[track_popularity]]/100</f>
        <v>0.22</v>
      </c>
      <c r="G7489" s="9" t="b">
        <v>0</v>
      </c>
      <c r="H7489" s="1">
        <f>+IF(spotify_data[[#This Row],[explicit]]=FALSE,0,1)</f>
        <v>0</v>
      </c>
      <c r="I7489" s="1" t="s">
        <v>7647</v>
      </c>
      <c r="J7489" s="7">
        <f>MATCH(spotify_data[[#This Row],[artist_name]],spotify_data[artist_name],0)</f>
        <v>289</v>
      </c>
      <c r="K7489">
        <v>81</v>
      </c>
      <c r="L7489" s="10">
        <f>spotify_data[[#This Row],[artist_popularity]]/100</f>
        <v>0.81</v>
      </c>
      <c r="M7489">
        <v>23398010</v>
      </c>
      <c r="N7489" s="1" t="s">
        <v>7648</v>
      </c>
      <c r="O7489" s="1" t="s">
        <v>23601</v>
      </c>
      <c r="P7489" s="1">
        <f>MATCH(spotify_data[[#This Row],[album_id]],spotify_data[album_id],0)</f>
        <v>4747</v>
      </c>
      <c r="Q7489" s="1" t="s">
        <v>23602</v>
      </c>
      <c r="R7489" s="2">
        <v>33507</v>
      </c>
      <c r="S7489" s="7">
        <f ca="1">+TODAY()-spotify_data[[#This Row],[Fecha lanzamiento Album]]</f>
        <v>12524</v>
      </c>
      <c r="T7489" s="7">
        <f ca="1">+spotify_data[[#This Row],[Antigüedad Album Dias]]/60</f>
        <v>208.73333333333332</v>
      </c>
      <c r="U7489" s="8">
        <f ca="1">spotify_data[[#This Row],[Antigüedad Album Meses]]/12</f>
        <v>17.394444444444442</v>
      </c>
      <c r="V7489">
        <v>70</v>
      </c>
      <c r="W7489" s="1" t="s">
        <v>20</v>
      </c>
      <c r="X7489" s="1" t="str">
        <f>+IF(spotify_data[[#This Row],[album_type]]="album","Album",IF(spotify_data[[#This Row],[album_type]]="single","Single","Compilation"))</f>
        <v>Album</v>
      </c>
      <c r="Y7489">
        <v>339</v>
      </c>
    </row>
    <row r="7490" spans="1:25" x14ac:dyDescent="0.3">
      <c r="A7490" s="1" t="s">
        <v>23645</v>
      </c>
      <c r="B7490" s="1"/>
      <c r="C7490" s="1" t="s">
        <v>23646</v>
      </c>
      <c r="D7490">
        <v>9</v>
      </c>
      <c r="E7490">
        <v>22</v>
      </c>
      <c r="F7490" s="10">
        <f>spotify_data[[#This Row],[track_popularity]]/100</f>
        <v>0.22</v>
      </c>
      <c r="G7490" s="9" t="b">
        <v>0</v>
      </c>
      <c r="H7490" s="1">
        <f>+IF(spotify_data[[#This Row],[explicit]]=FALSE,0,1)</f>
        <v>0</v>
      </c>
      <c r="I7490" s="1" t="s">
        <v>7647</v>
      </c>
      <c r="J7490" s="7">
        <f>MATCH(spotify_data[[#This Row],[artist_name]],spotify_data[artist_name],0)</f>
        <v>289</v>
      </c>
      <c r="K7490">
        <v>81</v>
      </c>
      <c r="L7490" s="10">
        <f>spotify_data[[#This Row],[artist_popularity]]/100</f>
        <v>0.81</v>
      </c>
      <c r="M7490">
        <v>23391272</v>
      </c>
      <c r="N7490" s="1" t="s">
        <v>7648</v>
      </c>
      <c r="O7490" s="1" t="s">
        <v>23601</v>
      </c>
      <c r="P7490" s="1">
        <f>MATCH(spotify_data[[#This Row],[album_id]],spotify_data[album_id],0)</f>
        <v>4747</v>
      </c>
      <c r="Q7490" s="1" t="s">
        <v>23602</v>
      </c>
      <c r="R7490" s="2">
        <v>33507</v>
      </c>
      <c r="S7490" s="7">
        <f ca="1">+TODAY()-spotify_data[[#This Row],[Fecha lanzamiento Album]]</f>
        <v>12524</v>
      </c>
      <c r="T7490" s="7">
        <f ca="1">+spotify_data[[#This Row],[Antigüedad Album Dias]]/60</f>
        <v>208.73333333333332</v>
      </c>
      <c r="U7490" s="8">
        <f ca="1">spotify_data[[#This Row],[Antigüedad Album Meses]]/12</f>
        <v>17.394444444444442</v>
      </c>
      <c r="V7490">
        <v>70</v>
      </c>
      <c r="W7490" s="1" t="s">
        <v>20</v>
      </c>
      <c r="X7490" s="1" t="str">
        <f>+IF(spotify_data[[#This Row],[album_type]]="album","Album",IF(spotify_data[[#This Row],[album_type]]="single","Single","Compilation"))</f>
        <v>Album</v>
      </c>
      <c r="Y7490">
        <v>345</v>
      </c>
    </row>
    <row r="7491" spans="1:25" x14ac:dyDescent="0.3">
      <c r="A7491" s="1" t="s">
        <v>23647</v>
      </c>
      <c r="B7491" s="1"/>
      <c r="C7491" s="1" t="s">
        <v>23648</v>
      </c>
      <c r="D7491">
        <v>7</v>
      </c>
      <c r="E7491">
        <v>22</v>
      </c>
      <c r="F7491" s="10">
        <f>spotify_data[[#This Row],[track_popularity]]/100</f>
        <v>0.22</v>
      </c>
      <c r="G7491" s="9" t="b">
        <v>0</v>
      </c>
      <c r="H7491" s="1">
        <f>+IF(spotify_data[[#This Row],[explicit]]=FALSE,0,1)</f>
        <v>0</v>
      </c>
      <c r="I7491" s="1" t="s">
        <v>7647</v>
      </c>
      <c r="J7491" s="7">
        <f>MATCH(spotify_data[[#This Row],[artist_name]],spotify_data[artist_name],0)</f>
        <v>289</v>
      </c>
      <c r="K7491">
        <v>81</v>
      </c>
      <c r="L7491" s="10">
        <f>spotify_data[[#This Row],[artist_popularity]]/100</f>
        <v>0.81</v>
      </c>
      <c r="M7491">
        <v>23398010</v>
      </c>
      <c r="N7491" s="1" t="s">
        <v>7648</v>
      </c>
      <c r="O7491" s="1" t="s">
        <v>23601</v>
      </c>
      <c r="P7491" s="1">
        <f>MATCH(spotify_data[[#This Row],[album_id]],spotify_data[album_id],0)</f>
        <v>4747</v>
      </c>
      <c r="Q7491" s="1" t="s">
        <v>23602</v>
      </c>
      <c r="R7491" s="2">
        <v>33507</v>
      </c>
      <c r="S7491" s="7">
        <f ca="1">+TODAY()-spotify_data[[#This Row],[Fecha lanzamiento Album]]</f>
        <v>12524</v>
      </c>
      <c r="T7491" s="7">
        <f ca="1">+spotify_data[[#This Row],[Antigüedad Album Dias]]/60</f>
        <v>208.73333333333332</v>
      </c>
      <c r="U7491" s="8">
        <f ca="1">spotify_data[[#This Row],[Antigüedad Album Meses]]/12</f>
        <v>17.394444444444442</v>
      </c>
      <c r="V7491">
        <v>70</v>
      </c>
      <c r="W7491" s="1" t="s">
        <v>20</v>
      </c>
      <c r="X7491" s="1" t="str">
        <f>+IF(spotify_data[[#This Row],[album_type]]="album","Album",IF(spotify_data[[#This Row],[album_type]]="single","Single","Compilation"))</f>
        <v>Album</v>
      </c>
      <c r="Y7491">
        <v>322</v>
      </c>
    </row>
    <row r="7492" spans="1:25" x14ac:dyDescent="0.3">
      <c r="A7492" s="1" t="s">
        <v>23690</v>
      </c>
      <c r="B7492" s="1"/>
      <c r="C7492" s="1" t="s">
        <v>23691</v>
      </c>
      <c r="D7492">
        <v>20</v>
      </c>
      <c r="E7492">
        <v>22</v>
      </c>
      <c r="F7492" s="10">
        <f>spotify_data[[#This Row],[track_popularity]]/100</f>
        <v>0.22</v>
      </c>
      <c r="G7492" s="9" t="b">
        <v>0</v>
      </c>
      <c r="H7492" s="1">
        <f>+IF(spotify_data[[#This Row],[explicit]]=FALSE,0,1)</f>
        <v>0</v>
      </c>
      <c r="I7492" s="1" t="s">
        <v>7647</v>
      </c>
      <c r="J7492" s="7">
        <f>MATCH(spotify_data[[#This Row],[artist_name]],spotify_data[artist_name],0)</f>
        <v>289</v>
      </c>
      <c r="K7492">
        <v>81</v>
      </c>
      <c r="L7492" s="10">
        <f>spotify_data[[#This Row],[artist_popularity]]/100</f>
        <v>0.81</v>
      </c>
      <c r="M7492">
        <v>23384088</v>
      </c>
      <c r="N7492" s="1" t="s">
        <v>7648</v>
      </c>
      <c r="O7492" s="1" t="s">
        <v>23601</v>
      </c>
      <c r="P7492" s="1">
        <f>MATCH(spotify_data[[#This Row],[album_id]],spotify_data[album_id],0)</f>
        <v>4747</v>
      </c>
      <c r="Q7492" s="1" t="s">
        <v>23602</v>
      </c>
      <c r="R7492" s="2">
        <v>33507</v>
      </c>
      <c r="S7492" s="7">
        <f ca="1">+TODAY()-spotify_data[[#This Row],[Fecha lanzamiento Album]]</f>
        <v>12524</v>
      </c>
      <c r="T7492" s="7">
        <f ca="1">+spotify_data[[#This Row],[Antigüedad Album Dias]]/60</f>
        <v>208.73333333333332</v>
      </c>
      <c r="U7492" s="8">
        <f ca="1">spotify_data[[#This Row],[Antigüedad Album Meses]]/12</f>
        <v>17.394444444444442</v>
      </c>
      <c r="V7492">
        <v>70</v>
      </c>
      <c r="W7492" s="1" t="s">
        <v>20</v>
      </c>
      <c r="X7492" s="1" t="str">
        <f>+IF(spotify_data[[#This Row],[album_type]]="album","Album",IF(spotify_data[[#This Row],[album_type]]="single","Single","Compilation"))</f>
        <v>Album</v>
      </c>
      <c r="Y7492">
        <v>387</v>
      </c>
    </row>
    <row r="7493" spans="1:25" x14ac:dyDescent="0.3">
      <c r="A7493" s="1" t="s">
        <v>23692</v>
      </c>
      <c r="B7493" s="1"/>
      <c r="C7493" s="1" t="s">
        <v>23693</v>
      </c>
      <c r="D7493">
        <v>17</v>
      </c>
      <c r="E7493">
        <v>22</v>
      </c>
      <c r="F7493" s="10">
        <f>spotify_data[[#This Row],[track_popularity]]/100</f>
        <v>0.22</v>
      </c>
      <c r="G7493" s="9" t="b">
        <v>0</v>
      </c>
      <c r="H7493" s="1">
        <f>+IF(spotify_data[[#This Row],[explicit]]=FALSE,0,1)</f>
        <v>0</v>
      </c>
      <c r="I7493" s="1" t="s">
        <v>7647</v>
      </c>
      <c r="J7493" s="7">
        <f>MATCH(spotify_data[[#This Row],[artist_name]],spotify_data[artist_name],0)</f>
        <v>289</v>
      </c>
      <c r="K7493">
        <v>81</v>
      </c>
      <c r="L7493" s="10">
        <f>spotify_data[[#This Row],[artist_popularity]]/100</f>
        <v>0.81</v>
      </c>
      <c r="M7493">
        <v>23384088</v>
      </c>
      <c r="N7493" s="1" t="s">
        <v>7648</v>
      </c>
      <c r="O7493" s="1" t="s">
        <v>23601</v>
      </c>
      <c r="P7493" s="1">
        <f>MATCH(spotify_data[[#This Row],[album_id]],spotify_data[album_id],0)</f>
        <v>4747</v>
      </c>
      <c r="Q7493" s="1" t="s">
        <v>23602</v>
      </c>
      <c r="R7493" s="2">
        <v>33507</v>
      </c>
      <c r="S7493" s="7">
        <f ca="1">+TODAY()-spotify_data[[#This Row],[Fecha lanzamiento Album]]</f>
        <v>12524</v>
      </c>
      <c r="T7493" s="7">
        <f ca="1">+spotify_data[[#This Row],[Antigüedad Album Dias]]/60</f>
        <v>208.73333333333332</v>
      </c>
      <c r="U7493" s="8">
        <f ca="1">spotify_data[[#This Row],[Antigüedad Album Meses]]/12</f>
        <v>17.394444444444442</v>
      </c>
      <c r="V7493">
        <v>70</v>
      </c>
      <c r="W7493" s="1" t="s">
        <v>20</v>
      </c>
      <c r="X7493" s="1" t="str">
        <f>+IF(spotify_data[[#This Row],[album_type]]="album","Album",IF(spotify_data[[#This Row],[album_type]]="single","Single","Compilation"))</f>
        <v>Album</v>
      </c>
      <c r="Y7493">
        <v>404</v>
      </c>
    </row>
    <row r="7494" spans="1:25" x14ac:dyDescent="0.3">
      <c r="A7494" s="1" t="s">
        <v>23709</v>
      </c>
      <c r="B7494" s="1"/>
      <c r="C7494" s="1" t="s">
        <v>23710</v>
      </c>
      <c r="D7494">
        <v>3</v>
      </c>
      <c r="E7494">
        <v>22</v>
      </c>
      <c r="F7494" s="10">
        <f>spotify_data[[#This Row],[track_popularity]]/100</f>
        <v>0.22</v>
      </c>
      <c r="G7494" s="9" t="b">
        <v>0</v>
      </c>
      <c r="H7494" s="1">
        <f>+IF(spotify_data[[#This Row],[explicit]]=FALSE,0,1)</f>
        <v>0</v>
      </c>
      <c r="I7494" s="1" t="s">
        <v>7647</v>
      </c>
      <c r="J7494" s="7">
        <f>MATCH(spotify_data[[#This Row],[artist_name]],spotify_data[artist_name],0)</f>
        <v>289</v>
      </c>
      <c r="K7494">
        <v>81</v>
      </c>
      <c r="L7494" s="10">
        <f>spotify_data[[#This Row],[artist_popularity]]/100</f>
        <v>0.81</v>
      </c>
      <c r="M7494">
        <v>23398010</v>
      </c>
      <c r="N7494" s="1" t="s">
        <v>7648</v>
      </c>
      <c r="O7494" s="1" t="s">
        <v>23601</v>
      </c>
      <c r="P7494" s="1">
        <f>MATCH(spotify_data[[#This Row],[album_id]],spotify_data[album_id],0)</f>
        <v>4747</v>
      </c>
      <c r="Q7494" s="1" t="s">
        <v>23602</v>
      </c>
      <c r="R7494" s="2">
        <v>33507</v>
      </c>
      <c r="S7494" s="7">
        <f ca="1">+TODAY()-spotify_data[[#This Row],[Fecha lanzamiento Album]]</f>
        <v>12524</v>
      </c>
      <c r="T7494" s="7">
        <f ca="1">+spotify_data[[#This Row],[Antigüedad Album Dias]]/60</f>
        <v>208.73333333333332</v>
      </c>
      <c r="U7494" s="8">
        <f ca="1">spotify_data[[#This Row],[Antigüedad Album Meses]]/12</f>
        <v>17.394444444444442</v>
      </c>
      <c r="V7494">
        <v>70</v>
      </c>
      <c r="W7494" s="1" t="s">
        <v>20</v>
      </c>
      <c r="X7494" s="1" t="str">
        <f>+IF(spotify_data[[#This Row],[album_type]]="album","Album",IF(spotify_data[[#This Row],[album_type]]="single","Single","Compilation"))</f>
        <v>Album</v>
      </c>
      <c r="Y7494">
        <v>45</v>
      </c>
    </row>
    <row r="7495" spans="1:25" x14ac:dyDescent="0.3">
      <c r="A7495" s="1" t="s">
        <v>23733</v>
      </c>
      <c r="B7495" s="1"/>
      <c r="C7495" s="1" t="s">
        <v>23734</v>
      </c>
      <c r="D7495">
        <v>2</v>
      </c>
      <c r="E7495">
        <v>22</v>
      </c>
      <c r="F7495" s="10">
        <f>spotify_data[[#This Row],[track_popularity]]/100</f>
        <v>0.22</v>
      </c>
      <c r="G7495" s="9" t="b">
        <v>0</v>
      </c>
      <c r="H7495" s="1">
        <f>+IF(spotify_data[[#This Row],[explicit]]=FALSE,0,1)</f>
        <v>0</v>
      </c>
      <c r="I7495" s="1" t="s">
        <v>7647</v>
      </c>
      <c r="J7495" s="7">
        <f>MATCH(spotify_data[[#This Row],[artist_name]],spotify_data[artist_name],0)</f>
        <v>289</v>
      </c>
      <c r="K7495">
        <v>81</v>
      </c>
      <c r="L7495" s="10">
        <f>spotify_data[[#This Row],[artist_popularity]]/100</f>
        <v>0.81</v>
      </c>
      <c r="M7495">
        <v>23391272</v>
      </c>
      <c r="N7495" s="1" t="s">
        <v>7648</v>
      </c>
      <c r="O7495" s="1" t="s">
        <v>23601</v>
      </c>
      <c r="P7495" s="1">
        <f>MATCH(spotify_data[[#This Row],[album_id]],spotify_data[album_id],0)</f>
        <v>4747</v>
      </c>
      <c r="Q7495" s="1" t="s">
        <v>23602</v>
      </c>
      <c r="R7495" s="2">
        <v>33507</v>
      </c>
      <c r="S7495" s="7">
        <f ca="1">+TODAY()-spotify_data[[#This Row],[Fecha lanzamiento Album]]</f>
        <v>12524</v>
      </c>
      <c r="T7495" s="7">
        <f ca="1">+spotify_data[[#This Row],[Antigüedad Album Dias]]/60</f>
        <v>208.73333333333332</v>
      </c>
      <c r="U7495" s="8">
        <f ca="1">spotify_data[[#This Row],[Antigüedad Album Meses]]/12</f>
        <v>17.394444444444442</v>
      </c>
      <c r="V7495">
        <v>70</v>
      </c>
      <c r="W7495" s="1" t="s">
        <v>20</v>
      </c>
      <c r="X7495" s="1" t="str">
        <f>+IF(spotify_data[[#This Row],[album_type]]="album","Album",IF(spotify_data[[#This Row],[album_type]]="single","Single","Compilation"))</f>
        <v>Album</v>
      </c>
      <c r="Y7495">
        <v>323</v>
      </c>
    </row>
    <row r="7496" spans="1:25" x14ac:dyDescent="0.3">
      <c r="A7496" s="1" t="s">
        <v>622</v>
      </c>
      <c r="B7496" s="1">
        <v>7768</v>
      </c>
      <c r="C7496" s="1" t="s">
        <v>623</v>
      </c>
      <c r="D7496">
        <v>1</v>
      </c>
      <c r="E7496">
        <v>21</v>
      </c>
      <c r="F7496" s="10">
        <f>spotify_data[[#This Row],[track_popularity]]/100</f>
        <v>0.21</v>
      </c>
      <c r="G7496" s="9" t="b">
        <v>0</v>
      </c>
      <c r="H7496" s="1">
        <f>+IF(spotify_data[[#This Row],[explicit]]=FALSE,0,1)</f>
        <v>0</v>
      </c>
      <c r="I7496" s="1" t="s">
        <v>624</v>
      </c>
      <c r="J7496" s="7">
        <f>MATCH(spotify_data[[#This Row],[artist_name]],spotify_data[artist_name],0)</f>
        <v>7495</v>
      </c>
      <c r="K7496">
        <v>7</v>
      </c>
      <c r="L7496" s="10">
        <f>spotify_data[[#This Row],[artist_popularity]]/100</f>
        <v>7.0000000000000007E-2</v>
      </c>
      <c r="M7496">
        <v>3</v>
      </c>
      <c r="N7496" s="1" t="s">
        <v>23</v>
      </c>
      <c r="O7496" s="1" t="s">
        <v>625</v>
      </c>
      <c r="P7496" s="1">
        <f>MATCH(spotify_data[[#This Row],[album_id]],spotify_data[album_id],0)</f>
        <v>7495</v>
      </c>
      <c r="Q7496" s="1" t="s">
        <v>623</v>
      </c>
      <c r="R7496" s="2">
        <v>45925</v>
      </c>
      <c r="S7496" s="7">
        <f ca="1">+TODAY()-spotify_data[[#This Row],[Fecha lanzamiento Album]]</f>
        <v>106</v>
      </c>
      <c r="T7496" s="7">
        <f ca="1">+spotify_data[[#This Row],[Antigüedad Album Dias]]/60</f>
        <v>1.7666666666666666</v>
      </c>
      <c r="U7496" s="8">
        <f ca="1">spotify_data[[#This Row],[Antigüedad Album Meses]]/12</f>
        <v>0.14722222222222223</v>
      </c>
      <c r="V7496">
        <v>1</v>
      </c>
      <c r="W7496" s="1" t="s">
        <v>21</v>
      </c>
      <c r="X7496" s="1" t="str">
        <f>+IF(spotify_data[[#This Row],[album_type]]="album","Album",IF(spotify_data[[#This Row],[album_type]]="single","Single","Compilation"))</f>
        <v>Single</v>
      </c>
      <c r="Y7496">
        <v>28</v>
      </c>
    </row>
    <row r="7497" spans="1:25" x14ac:dyDescent="0.3">
      <c r="A7497" s="1" t="s">
        <v>1169</v>
      </c>
      <c r="B7497" s="1">
        <v>6976</v>
      </c>
      <c r="C7497" s="1" t="s">
        <v>1170</v>
      </c>
      <c r="D7497">
        <v>2</v>
      </c>
      <c r="E7497">
        <v>21</v>
      </c>
      <c r="F7497" s="10">
        <f>spotify_data[[#This Row],[track_popularity]]/100</f>
        <v>0.21</v>
      </c>
      <c r="G7497" s="9" t="b">
        <v>0</v>
      </c>
      <c r="H7497" s="1">
        <f>+IF(spotify_data[[#This Row],[explicit]]=FALSE,0,1)</f>
        <v>0</v>
      </c>
      <c r="I7497" s="1" t="s">
        <v>1171</v>
      </c>
      <c r="J7497" s="7">
        <f>MATCH(spotify_data[[#This Row],[artist_name]],spotify_data[artist_name],0)</f>
        <v>7496</v>
      </c>
      <c r="K7497">
        <v>17</v>
      </c>
      <c r="L7497" s="10">
        <f>spotify_data[[#This Row],[artist_popularity]]/100</f>
        <v>0.17</v>
      </c>
      <c r="M7497">
        <v>134</v>
      </c>
      <c r="N7497" s="1" t="s">
        <v>23</v>
      </c>
      <c r="O7497" s="1" t="s">
        <v>1172</v>
      </c>
      <c r="P7497" s="1">
        <f>MATCH(spotify_data[[#This Row],[album_id]],spotify_data[album_id],0)</f>
        <v>7496</v>
      </c>
      <c r="Q7497" s="1" t="s">
        <v>1170</v>
      </c>
      <c r="R7497" s="2">
        <v>45891</v>
      </c>
      <c r="S7497" s="7">
        <f ca="1">+TODAY()-spotify_data[[#This Row],[Fecha lanzamiento Album]]</f>
        <v>140</v>
      </c>
      <c r="T7497" s="7">
        <f ca="1">+spotify_data[[#This Row],[Antigüedad Album Dias]]/60</f>
        <v>2.3333333333333335</v>
      </c>
      <c r="U7497" s="8">
        <f ca="1">spotify_data[[#This Row],[Antigüedad Album Meses]]/12</f>
        <v>0.19444444444444445</v>
      </c>
      <c r="V7497">
        <v>4</v>
      </c>
      <c r="W7497" s="1" t="s">
        <v>21</v>
      </c>
      <c r="X7497" s="1" t="str">
        <f>+IF(spotify_data[[#This Row],[album_type]]="album","Album",IF(spotify_data[[#This Row],[album_type]]="single","Single","Compilation"))</f>
        <v>Single</v>
      </c>
      <c r="Y7497">
        <v>274</v>
      </c>
    </row>
    <row r="7498" spans="1:25" x14ac:dyDescent="0.3">
      <c r="A7498" s="1" t="s">
        <v>1713</v>
      </c>
      <c r="B7498" s="1">
        <v>7959</v>
      </c>
      <c r="C7498" s="1" t="s">
        <v>1714</v>
      </c>
      <c r="D7498">
        <v>2</v>
      </c>
      <c r="E7498">
        <v>21</v>
      </c>
      <c r="F7498" s="10">
        <f>spotify_data[[#This Row],[track_popularity]]/100</f>
        <v>0.21</v>
      </c>
      <c r="G7498" s="9" t="b">
        <v>0</v>
      </c>
      <c r="H7498" s="1">
        <f>+IF(spotify_data[[#This Row],[explicit]]=FALSE,0,1)</f>
        <v>0</v>
      </c>
      <c r="I7498" s="1" t="s">
        <v>1715</v>
      </c>
      <c r="J7498" s="7">
        <f>MATCH(spotify_data[[#This Row],[artist_name]],spotify_data[artist_name],0)</f>
        <v>7497</v>
      </c>
      <c r="K7498">
        <v>27</v>
      </c>
      <c r="L7498" s="10">
        <f>spotify_data[[#This Row],[artist_popularity]]/100</f>
        <v>0.27</v>
      </c>
      <c r="M7498">
        <v>1978</v>
      </c>
      <c r="N7498" s="1" t="s">
        <v>23</v>
      </c>
      <c r="O7498" s="1" t="s">
        <v>1716</v>
      </c>
      <c r="P7498" s="1">
        <f>MATCH(spotify_data[[#This Row],[album_id]],spotify_data[album_id],0)</f>
        <v>7497</v>
      </c>
      <c r="Q7498" s="1" t="s">
        <v>1717</v>
      </c>
      <c r="R7498" s="2">
        <v>45821</v>
      </c>
      <c r="S7498" s="7">
        <f ca="1">+TODAY()-spotify_data[[#This Row],[Fecha lanzamiento Album]]</f>
        <v>210</v>
      </c>
      <c r="T7498" s="7">
        <f ca="1">+spotify_data[[#This Row],[Antigüedad Album Dias]]/60</f>
        <v>3.5</v>
      </c>
      <c r="U7498" s="8">
        <f ca="1">spotify_data[[#This Row],[Antigüedad Album Meses]]/12</f>
        <v>0.29166666666666669</v>
      </c>
      <c r="V7498">
        <v>3</v>
      </c>
      <c r="W7498" s="1" t="s">
        <v>21</v>
      </c>
      <c r="X7498" s="1" t="str">
        <f>+IF(spotify_data[[#This Row],[album_type]]="album","Album",IF(spotify_data[[#This Row],[album_type]]="single","Single","Compilation"))</f>
        <v>Single</v>
      </c>
      <c r="Y7498">
        <v>278</v>
      </c>
    </row>
    <row r="7499" spans="1:25" x14ac:dyDescent="0.3">
      <c r="A7499" s="1" t="s">
        <v>1838</v>
      </c>
      <c r="B7499" s="1">
        <v>8559</v>
      </c>
      <c r="C7499" s="1" t="s">
        <v>1839</v>
      </c>
      <c r="D7499">
        <v>8</v>
      </c>
      <c r="E7499">
        <v>21</v>
      </c>
      <c r="F7499" s="10">
        <f>spotify_data[[#This Row],[track_popularity]]/100</f>
        <v>0.21</v>
      </c>
      <c r="G7499" s="9" t="b">
        <v>1</v>
      </c>
      <c r="H7499" s="1">
        <f>+IF(spotify_data[[#This Row],[explicit]]=FALSE,0,1)</f>
        <v>1</v>
      </c>
      <c r="I7499" s="1" t="s">
        <v>1840</v>
      </c>
      <c r="J7499" s="7">
        <f>MATCH(spotify_data[[#This Row],[artist_name]],spotify_data[artist_name],0)</f>
        <v>7498</v>
      </c>
      <c r="K7499">
        <v>6</v>
      </c>
      <c r="L7499" s="10">
        <f>spotify_data[[#This Row],[artist_popularity]]/100</f>
        <v>0.06</v>
      </c>
      <c r="M7499">
        <v>141</v>
      </c>
      <c r="N7499" s="1" t="s">
        <v>1841</v>
      </c>
      <c r="O7499" s="1" t="s">
        <v>1842</v>
      </c>
      <c r="P7499" s="1">
        <f>MATCH(spotify_data[[#This Row],[album_id]],spotify_data[album_id],0)</f>
        <v>7498</v>
      </c>
      <c r="Q7499" s="1" t="s">
        <v>1843</v>
      </c>
      <c r="R7499" s="2">
        <v>45801</v>
      </c>
      <c r="S7499" s="7">
        <f ca="1">+TODAY()-spotify_data[[#This Row],[Fecha lanzamiento Album]]</f>
        <v>230</v>
      </c>
      <c r="T7499" s="7">
        <f ca="1">+spotify_data[[#This Row],[Antigüedad Album Dias]]/60</f>
        <v>3.8333333333333335</v>
      </c>
      <c r="U7499" s="8">
        <f ca="1">spotify_data[[#This Row],[Antigüedad Album Meses]]/12</f>
        <v>0.31944444444444448</v>
      </c>
      <c r="V7499">
        <v>13</v>
      </c>
      <c r="W7499" s="1" t="s">
        <v>20</v>
      </c>
      <c r="X7499" s="1" t="str">
        <f>+IF(spotify_data[[#This Row],[album_type]]="album","Album",IF(spotify_data[[#This Row],[album_type]]="single","Single","Compilation"))</f>
        <v>Album</v>
      </c>
      <c r="Y7499">
        <v>252</v>
      </c>
    </row>
    <row r="7500" spans="1:25" x14ac:dyDescent="0.3">
      <c r="A7500" s="1" t="s">
        <v>1887</v>
      </c>
      <c r="B7500" s="1">
        <v>234</v>
      </c>
      <c r="C7500" s="1" t="s">
        <v>1888</v>
      </c>
      <c r="D7500">
        <v>1</v>
      </c>
      <c r="E7500">
        <v>21</v>
      </c>
      <c r="F7500" s="10">
        <f>spotify_data[[#This Row],[track_popularity]]/100</f>
        <v>0.21</v>
      </c>
      <c r="G7500" s="9" t="b">
        <v>0</v>
      </c>
      <c r="H7500" s="1">
        <f>+IF(spotify_data[[#This Row],[explicit]]=FALSE,0,1)</f>
        <v>0</v>
      </c>
      <c r="I7500" s="1" t="s">
        <v>1889</v>
      </c>
      <c r="J7500" s="7">
        <f>MATCH(spotify_data[[#This Row],[artist_name]],spotify_data[artist_name],0)</f>
        <v>7499</v>
      </c>
      <c r="K7500">
        <v>6</v>
      </c>
      <c r="L7500" s="10">
        <f>spotify_data[[#This Row],[artist_popularity]]/100</f>
        <v>0.06</v>
      </c>
      <c r="M7500">
        <v>46</v>
      </c>
      <c r="N7500" s="1" t="s">
        <v>23</v>
      </c>
      <c r="O7500" s="1" t="s">
        <v>1890</v>
      </c>
      <c r="P7500" s="1">
        <f>MATCH(spotify_data[[#This Row],[album_id]],spotify_data[album_id],0)</f>
        <v>7499</v>
      </c>
      <c r="Q7500" s="1" t="s">
        <v>1888</v>
      </c>
      <c r="R7500" s="2">
        <v>45793</v>
      </c>
      <c r="S7500" s="7">
        <f ca="1">+TODAY()-spotify_data[[#This Row],[Fecha lanzamiento Album]]</f>
        <v>238</v>
      </c>
      <c r="T7500" s="7">
        <f ca="1">+spotify_data[[#This Row],[Antigüedad Album Dias]]/60</f>
        <v>3.9666666666666668</v>
      </c>
      <c r="U7500" s="8">
        <f ca="1">spotify_data[[#This Row],[Antigüedad Album Meses]]/12</f>
        <v>0.33055555555555555</v>
      </c>
      <c r="V7500">
        <v>1</v>
      </c>
      <c r="W7500" s="1" t="s">
        <v>21</v>
      </c>
      <c r="X7500" s="1" t="str">
        <f>+IF(spotify_data[[#This Row],[album_type]]="album","Album",IF(spotify_data[[#This Row],[album_type]]="single","Single","Compilation"))</f>
        <v>Single</v>
      </c>
      <c r="Y7500">
        <v>375</v>
      </c>
    </row>
    <row r="7501" spans="1:25" x14ac:dyDescent="0.3">
      <c r="A7501" s="1" t="s">
        <v>2471</v>
      </c>
      <c r="B7501" s="1">
        <v>2258</v>
      </c>
      <c r="C7501" s="1" t="s">
        <v>2472</v>
      </c>
      <c r="D7501">
        <v>5</v>
      </c>
      <c r="E7501">
        <v>21</v>
      </c>
      <c r="F7501" s="10">
        <f>spotify_data[[#This Row],[track_popularity]]/100</f>
        <v>0.21</v>
      </c>
      <c r="G7501" s="9" t="b">
        <v>0</v>
      </c>
      <c r="H7501" s="1">
        <f>+IF(spotify_data[[#This Row],[explicit]]=FALSE,0,1)</f>
        <v>0</v>
      </c>
      <c r="I7501" s="1" t="s">
        <v>2459</v>
      </c>
      <c r="J7501" s="7">
        <f>MATCH(spotify_data[[#This Row],[artist_name]],spotify_data[artist_name],0)</f>
        <v>35</v>
      </c>
      <c r="K7501">
        <v>93</v>
      </c>
      <c r="L7501" s="10">
        <f>spotify_data[[#This Row],[artist_popularity]]/100</f>
        <v>0.93</v>
      </c>
      <c r="M7501">
        <v>112957721</v>
      </c>
      <c r="N7501" s="1" t="s">
        <v>2460</v>
      </c>
      <c r="O7501" s="1" t="s">
        <v>2461</v>
      </c>
      <c r="P7501" s="1">
        <f>MATCH(spotify_data[[#This Row],[album_id]],spotify_data[album_id],0)</f>
        <v>43</v>
      </c>
      <c r="Q7501" s="1" t="s">
        <v>2462</v>
      </c>
      <c r="R7501" s="2">
        <v>45688</v>
      </c>
      <c r="S7501" s="7">
        <f ca="1">+TODAY()-spotify_data[[#This Row],[Fecha lanzamiento Album]]</f>
        <v>343</v>
      </c>
      <c r="T7501" s="7">
        <f ca="1">+spotify_data[[#This Row],[Antigüedad Album Dias]]/60</f>
        <v>5.7166666666666668</v>
      </c>
      <c r="U7501" s="8">
        <f ca="1">spotify_data[[#This Row],[Antigüedad Album Meses]]/12</f>
        <v>0.47638888888888892</v>
      </c>
      <c r="V7501">
        <v>22</v>
      </c>
      <c r="W7501" s="1" t="s">
        <v>20</v>
      </c>
      <c r="X7501" s="1" t="str">
        <f>+IF(spotify_data[[#This Row],[album_type]]="album","Album",IF(spotify_data[[#This Row],[album_type]]="single","Single","Compilation"))</f>
        <v>Album</v>
      </c>
      <c r="Y7501">
        <v>36</v>
      </c>
    </row>
    <row r="7502" spans="1:25" x14ac:dyDescent="0.3">
      <c r="A7502" s="1" t="s">
        <v>2639</v>
      </c>
      <c r="B7502" s="1">
        <v>51</v>
      </c>
      <c r="C7502" s="1" t="s">
        <v>2640</v>
      </c>
      <c r="D7502">
        <v>1</v>
      </c>
      <c r="E7502">
        <v>21</v>
      </c>
      <c r="F7502" s="10">
        <f>spotify_data[[#This Row],[track_popularity]]/100</f>
        <v>0.21</v>
      </c>
      <c r="G7502" s="9" t="b">
        <v>1</v>
      </c>
      <c r="H7502" s="1">
        <f>+IF(spotify_data[[#This Row],[explicit]]=FALSE,0,1)</f>
        <v>1</v>
      </c>
      <c r="I7502" s="1" t="s">
        <v>2641</v>
      </c>
      <c r="J7502" s="7">
        <f>MATCH(spotify_data[[#This Row],[artist_name]],spotify_data[artist_name],0)</f>
        <v>7501</v>
      </c>
      <c r="K7502">
        <v>6</v>
      </c>
      <c r="L7502" s="10">
        <f>spotify_data[[#This Row],[artist_popularity]]/100</f>
        <v>0.06</v>
      </c>
      <c r="M7502">
        <v>27</v>
      </c>
      <c r="N7502" s="1" t="s">
        <v>23</v>
      </c>
      <c r="O7502" s="1" t="s">
        <v>2642</v>
      </c>
      <c r="P7502" s="1">
        <f>MATCH(spotify_data[[#This Row],[album_id]],spotify_data[album_id],0)</f>
        <v>7501</v>
      </c>
      <c r="Q7502" s="1" t="s">
        <v>2640</v>
      </c>
      <c r="R7502" s="2">
        <v>45651</v>
      </c>
      <c r="S7502" s="7">
        <f ca="1">+TODAY()-spotify_data[[#This Row],[Fecha lanzamiento Album]]</f>
        <v>380</v>
      </c>
      <c r="T7502" s="7">
        <f ca="1">+spotify_data[[#This Row],[Antigüedad Album Dias]]/60</f>
        <v>6.333333333333333</v>
      </c>
      <c r="U7502" s="8">
        <f ca="1">spotify_data[[#This Row],[Antigüedad Album Meses]]/12</f>
        <v>0.52777777777777779</v>
      </c>
      <c r="V7502">
        <v>1</v>
      </c>
      <c r="W7502" s="1" t="s">
        <v>21</v>
      </c>
      <c r="X7502" s="1" t="str">
        <f>+IF(spotify_data[[#This Row],[album_type]]="album","Album",IF(spotify_data[[#This Row],[album_type]]="single","Single","Compilation"))</f>
        <v>Single</v>
      </c>
      <c r="Y7502">
        <v>333</v>
      </c>
    </row>
    <row r="7503" spans="1:25" x14ac:dyDescent="0.3">
      <c r="A7503" s="1" t="s">
        <v>3118</v>
      </c>
      <c r="B7503" s="1">
        <v>7067</v>
      </c>
      <c r="C7503" s="1" t="s">
        <v>3119</v>
      </c>
      <c r="D7503">
        <v>1</v>
      </c>
      <c r="E7503">
        <v>21</v>
      </c>
      <c r="F7503" s="10">
        <f>spotify_data[[#This Row],[track_popularity]]/100</f>
        <v>0.21</v>
      </c>
      <c r="G7503" s="9" t="b">
        <v>1</v>
      </c>
      <c r="H7503" s="1">
        <f>+IF(spotify_data[[#This Row],[explicit]]=FALSE,0,1)</f>
        <v>1</v>
      </c>
      <c r="I7503" s="1" t="s">
        <v>3120</v>
      </c>
      <c r="J7503" s="7">
        <f>MATCH(spotify_data[[#This Row],[artist_name]],spotify_data[artist_name],0)</f>
        <v>7502</v>
      </c>
      <c r="K7503">
        <v>7</v>
      </c>
      <c r="L7503" s="10">
        <f>spotify_data[[#This Row],[artist_popularity]]/100</f>
        <v>7.0000000000000007E-2</v>
      </c>
      <c r="M7503">
        <v>24</v>
      </c>
      <c r="N7503" s="1" t="s">
        <v>23</v>
      </c>
      <c r="O7503" s="1" t="s">
        <v>3121</v>
      </c>
      <c r="P7503" s="1">
        <f>MATCH(spotify_data[[#This Row],[album_id]],spotify_data[album_id],0)</f>
        <v>7502</v>
      </c>
      <c r="Q7503" s="1" t="s">
        <v>3119</v>
      </c>
      <c r="R7503" s="2">
        <v>45542</v>
      </c>
      <c r="S7503" s="7">
        <f ca="1">+TODAY()-spotify_data[[#This Row],[Fecha lanzamiento Album]]</f>
        <v>489</v>
      </c>
      <c r="T7503" s="7">
        <f ca="1">+spotify_data[[#This Row],[Antigüedad Album Dias]]/60</f>
        <v>8.15</v>
      </c>
      <c r="U7503" s="8">
        <f ca="1">spotify_data[[#This Row],[Antigüedad Album Meses]]/12</f>
        <v>0.6791666666666667</v>
      </c>
      <c r="V7503">
        <v>1</v>
      </c>
      <c r="W7503" s="1" t="s">
        <v>21</v>
      </c>
      <c r="X7503" s="1" t="str">
        <f>+IF(spotify_data[[#This Row],[album_type]]="album","Album",IF(spotify_data[[#This Row],[album_type]]="single","Single","Compilation"))</f>
        <v>Single</v>
      </c>
      <c r="Y7503">
        <v>247</v>
      </c>
    </row>
    <row r="7504" spans="1:25" x14ac:dyDescent="0.3">
      <c r="A7504" s="1" t="s">
        <v>3175</v>
      </c>
      <c r="B7504" s="1">
        <v>274</v>
      </c>
      <c r="C7504" s="1" t="s">
        <v>3176</v>
      </c>
      <c r="D7504">
        <v>7</v>
      </c>
      <c r="E7504">
        <v>21</v>
      </c>
      <c r="F7504" s="10">
        <f>spotify_data[[#This Row],[track_popularity]]/100</f>
        <v>0.21</v>
      </c>
      <c r="G7504" s="9" t="b">
        <v>0</v>
      </c>
      <c r="H7504" s="1">
        <f>+IF(spotify_data[[#This Row],[explicit]]=FALSE,0,1)</f>
        <v>0</v>
      </c>
      <c r="I7504" s="1" t="s">
        <v>3168</v>
      </c>
      <c r="J7504" s="7">
        <f>MATCH(spotify_data[[#This Row],[artist_name]],spotify_data[artist_name],0)</f>
        <v>5586</v>
      </c>
      <c r="K7504">
        <v>53</v>
      </c>
      <c r="L7504" s="10">
        <f>spotify_data[[#This Row],[artist_popularity]]/100</f>
        <v>0.53</v>
      </c>
      <c r="M7504">
        <v>553964</v>
      </c>
      <c r="N7504" s="1" t="s">
        <v>1041</v>
      </c>
      <c r="O7504" s="1" t="s">
        <v>3169</v>
      </c>
      <c r="P7504" s="1">
        <f>MATCH(spotify_data[[#This Row],[album_id]],spotify_data[album_id],0)</f>
        <v>5586</v>
      </c>
      <c r="Q7504" s="1" t="s">
        <v>3170</v>
      </c>
      <c r="R7504" s="2">
        <v>45534</v>
      </c>
      <c r="S7504" s="7">
        <f ca="1">+TODAY()-spotify_data[[#This Row],[Fecha lanzamiento Album]]</f>
        <v>497</v>
      </c>
      <c r="T7504" s="7">
        <f ca="1">+spotify_data[[#This Row],[Antigüedad Album Dias]]/60</f>
        <v>8.2833333333333332</v>
      </c>
      <c r="U7504" s="8">
        <f ca="1">spotify_data[[#This Row],[Antigüedad Album Meses]]/12</f>
        <v>0.69027777777777777</v>
      </c>
      <c r="V7504">
        <v>9</v>
      </c>
      <c r="W7504" s="1" t="s">
        <v>20</v>
      </c>
      <c r="X7504" s="1" t="str">
        <f>+IF(spotify_data[[#This Row],[album_type]]="album","Album",IF(spotify_data[[#This Row],[album_type]]="single","Single","Compilation"))</f>
        <v>Album</v>
      </c>
      <c r="Y7504">
        <v>325</v>
      </c>
    </row>
    <row r="7505" spans="1:25" x14ac:dyDescent="0.3">
      <c r="A7505" s="1" t="s">
        <v>3187</v>
      </c>
      <c r="B7505" s="1">
        <v>7026</v>
      </c>
      <c r="C7505" s="1" t="s">
        <v>3188</v>
      </c>
      <c r="D7505">
        <v>4</v>
      </c>
      <c r="E7505">
        <v>21</v>
      </c>
      <c r="F7505" s="10">
        <f>spotify_data[[#This Row],[track_popularity]]/100</f>
        <v>0.21</v>
      </c>
      <c r="G7505" s="9" t="b">
        <v>0</v>
      </c>
      <c r="H7505" s="1">
        <f>+IF(spotify_data[[#This Row],[explicit]]=FALSE,0,1)</f>
        <v>0</v>
      </c>
      <c r="I7505" s="1" t="s">
        <v>3168</v>
      </c>
      <c r="J7505" s="7">
        <f>MATCH(spotify_data[[#This Row],[artist_name]],spotify_data[artist_name],0)</f>
        <v>5586</v>
      </c>
      <c r="K7505">
        <v>53</v>
      </c>
      <c r="L7505" s="10">
        <f>spotify_data[[#This Row],[artist_popularity]]/100</f>
        <v>0.53</v>
      </c>
      <c r="M7505">
        <v>554173</v>
      </c>
      <c r="N7505" s="1" t="s">
        <v>1041</v>
      </c>
      <c r="O7505" s="1" t="s">
        <v>3169</v>
      </c>
      <c r="P7505" s="1">
        <f>MATCH(spotify_data[[#This Row],[album_id]],spotify_data[album_id],0)</f>
        <v>5586</v>
      </c>
      <c r="Q7505" s="1" t="s">
        <v>3170</v>
      </c>
      <c r="R7505" s="2">
        <v>45534</v>
      </c>
      <c r="S7505" s="7">
        <f ca="1">+TODAY()-spotify_data[[#This Row],[Fecha lanzamiento Album]]</f>
        <v>497</v>
      </c>
      <c r="T7505" s="7">
        <f ca="1">+spotify_data[[#This Row],[Antigüedad Album Dias]]/60</f>
        <v>8.2833333333333332</v>
      </c>
      <c r="U7505" s="8">
        <f ca="1">spotify_data[[#This Row],[Antigüedad Album Meses]]/12</f>
        <v>0.69027777777777777</v>
      </c>
      <c r="V7505">
        <v>9</v>
      </c>
      <c r="W7505" s="1" t="s">
        <v>20</v>
      </c>
      <c r="X7505" s="1" t="str">
        <f>+IF(spotify_data[[#This Row],[album_type]]="album","Album",IF(spotify_data[[#This Row],[album_type]]="single","Single","Compilation"))</f>
        <v>Album</v>
      </c>
      <c r="Y7505">
        <v>347</v>
      </c>
    </row>
    <row r="7506" spans="1:25" x14ac:dyDescent="0.3">
      <c r="A7506" s="1" t="s">
        <v>3401</v>
      </c>
      <c r="B7506" s="1">
        <v>8574</v>
      </c>
      <c r="C7506" s="1" t="s">
        <v>3402</v>
      </c>
      <c r="D7506">
        <v>1</v>
      </c>
      <c r="E7506">
        <v>21</v>
      </c>
      <c r="F7506" s="10">
        <f>spotify_data[[#This Row],[track_popularity]]/100</f>
        <v>0.21</v>
      </c>
      <c r="G7506" s="9" t="b">
        <v>1</v>
      </c>
      <c r="H7506" s="1">
        <f>+IF(spotify_data[[#This Row],[explicit]]=FALSE,0,1)</f>
        <v>1</v>
      </c>
      <c r="I7506" s="1" t="s">
        <v>3403</v>
      </c>
      <c r="J7506" s="7">
        <f>MATCH(spotify_data[[#This Row],[artist_name]],spotify_data[artist_name],0)</f>
        <v>7505</v>
      </c>
      <c r="K7506">
        <v>17</v>
      </c>
      <c r="L7506" s="10">
        <f>spotify_data[[#This Row],[artist_popularity]]/100</f>
        <v>0.17</v>
      </c>
      <c r="M7506">
        <v>106</v>
      </c>
      <c r="N7506" s="1" t="s">
        <v>23</v>
      </c>
      <c r="O7506" s="1" t="s">
        <v>3404</v>
      </c>
      <c r="P7506" s="1">
        <f>MATCH(spotify_data[[#This Row],[album_id]],spotify_data[album_id],0)</f>
        <v>7505</v>
      </c>
      <c r="Q7506" s="1" t="s">
        <v>3402</v>
      </c>
      <c r="R7506" s="2">
        <v>45506</v>
      </c>
      <c r="S7506" s="7">
        <f ca="1">+TODAY()-spotify_data[[#This Row],[Fecha lanzamiento Album]]</f>
        <v>525</v>
      </c>
      <c r="T7506" s="7">
        <f ca="1">+spotify_data[[#This Row],[Antigüedad Album Dias]]/60</f>
        <v>8.75</v>
      </c>
      <c r="U7506" s="8">
        <f ca="1">spotify_data[[#This Row],[Antigüedad Album Meses]]/12</f>
        <v>0.72916666666666663</v>
      </c>
      <c r="V7506">
        <v>2</v>
      </c>
      <c r="W7506" s="1" t="s">
        <v>21</v>
      </c>
      <c r="X7506" s="1" t="str">
        <f>+IF(spotify_data[[#This Row],[album_type]]="album","Album",IF(spotify_data[[#This Row],[album_type]]="single","Single","Compilation"))</f>
        <v>Single</v>
      </c>
      <c r="Y7506">
        <v>4</v>
      </c>
    </row>
    <row r="7507" spans="1:25" x14ac:dyDescent="0.3">
      <c r="A7507" s="1" t="s">
        <v>3685</v>
      </c>
      <c r="B7507" s="1">
        <v>5159</v>
      </c>
      <c r="C7507" s="1" t="s">
        <v>3686</v>
      </c>
      <c r="D7507">
        <v>1</v>
      </c>
      <c r="E7507">
        <v>21</v>
      </c>
      <c r="F7507" s="10">
        <f>spotify_data[[#This Row],[track_popularity]]/100</f>
        <v>0.21</v>
      </c>
      <c r="G7507" s="9" t="b">
        <v>1</v>
      </c>
      <c r="H7507" s="1">
        <f>+IF(spotify_data[[#This Row],[explicit]]=FALSE,0,1)</f>
        <v>1</v>
      </c>
      <c r="I7507" s="1" t="s">
        <v>3326</v>
      </c>
      <c r="J7507" s="7">
        <f>MATCH(spotify_data[[#This Row],[artist_name]],spotify_data[artist_name],0)</f>
        <v>7506</v>
      </c>
      <c r="K7507">
        <v>50</v>
      </c>
      <c r="L7507" s="10">
        <f>spotify_data[[#This Row],[artist_popularity]]/100</f>
        <v>0.5</v>
      </c>
      <c r="M7507">
        <v>17560</v>
      </c>
      <c r="N7507" s="1" t="s">
        <v>3327</v>
      </c>
      <c r="O7507" s="1" t="s">
        <v>3687</v>
      </c>
      <c r="P7507" s="1">
        <f>MATCH(spotify_data[[#This Row],[album_id]],spotify_data[album_id],0)</f>
        <v>7506</v>
      </c>
      <c r="Q7507" s="1" t="s">
        <v>3686</v>
      </c>
      <c r="R7507" s="2">
        <v>45450</v>
      </c>
      <c r="S7507" s="7">
        <f ca="1">+TODAY()-spotify_data[[#This Row],[Fecha lanzamiento Album]]</f>
        <v>581</v>
      </c>
      <c r="T7507" s="7">
        <f ca="1">+spotify_data[[#This Row],[Antigüedad Album Dias]]/60</f>
        <v>9.6833333333333336</v>
      </c>
      <c r="U7507" s="8">
        <f ca="1">spotify_data[[#This Row],[Antigüedad Album Meses]]/12</f>
        <v>0.80694444444444446</v>
      </c>
      <c r="V7507">
        <v>1</v>
      </c>
      <c r="W7507" s="1" t="s">
        <v>21</v>
      </c>
      <c r="X7507" s="1" t="str">
        <f>+IF(spotify_data[[#This Row],[album_type]]="album","Album",IF(spotify_data[[#This Row],[album_type]]="single","Single","Compilation"))</f>
        <v>Single</v>
      </c>
      <c r="Y7507">
        <v>231</v>
      </c>
    </row>
    <row r="7508" spans="1:25" x14ac:dyDescent="0.3">
      <c r="A7508" s="1" t="s">
        <v>3804</v>
      </c>
      <c r="B7508" s="1">
        <v>5067</v>
      </c>
      <c r="C7508" s="1" t="s">
        <v>3805</v>
      </c>
      <c r="D7508">
        <v>1</v>
      </c>
      <c r="E7508">
        <v>21</v>
      </c>
      <c r="F7508" s="10">
        <f>spotify_data[[#This Row],[track_popularity]]/100</f>
        <v>0.21</v>
      </c>
      <c r="G7508" s="9" t="b">
        <v>0</v>
      </c>
      <c r="H7508" s="1">
        <f>+IF(spotify_data[[#This Row],[explicit]]=FALSE,0,1)</f>
        <v>0</v>
      </c>
      <c r="I7508" s="1" t="s">
        <v>3806</v>
      </c>
      <c r="J7508" s="7">
        <f>MATCH(spotify_data[[#This Row],[artist_name]],spotify_data[artist_name],0)</f>
        <v>7507</v>
      </c>
      <c r="K7508">
        <v>27</v>
      </c>
      <c r="L7508" s="10">
        <f>spotify_data[[#This Row],[artist_popularity]]/100</f>
        <v>0.27</v>
      </c>
      <c r="M7508">
        <v>893</v>
      </c>
      <c r="N7508" s="1" t="s">
        <v>3807</v>
      </c>
      <c r="O7508" s="1" t="s">
        <v>3808</v>
      </c>
      <c r="P7508" s="1">
        <f>MATCH(spotify_data[[#This Row],[album_id]],spotify_data[album_id],0)</f>
        <v>7507</v>
      </c>
      <c r="Q7508" s="1" t="s">
        <v>3805</v>
      </c>
      <c r="R7508" s="2">
        <v>45429</v>
      </c>
      <c r="S7508" s="7">
        <f ca="1">+TODAY()-spotify_data[[#This Row],[Fecha lanzamiento Album]]</f>
        <v>602</v>
      </c>
      <c r="T7508" s="7">
        <f ca="1">+spotify_data[[#This Row],[Antigüedad Album Dias]]/60</f>
        <v>10.033333333333333</v>
      </c>
      <c r="U7508" s="8">
        <f ca="1">spotify_data[[#This Row],[Antigüedad Album Meses]]/12</f>
        <v>0.83611111111111114</v>
      </c>
      <c r="V7508">
        <v>1</v>
      </c>
      <c r="W7508" s="1" t="s">
        <v>21</v>
      </c>
      <c r="X7508" s="1" t="str">
        <f>+IF(spotify_data[[#This Row],[album_type]]="album","Album",IF(spotify_data[[#This Row],[album_type]]="single","Single","Compilation"))</f>
        <v>Single</v>
      </c>
      <c r="Y7508">
        <v>241</v>
      </c>
    </row>
    <row r="7509" spans="1:25" x14ac:dyDescent="0.3">
      <c r="A7509" s="1" t="s">
        <v>4657</v>
      </c>
      <c r="B7509" s="1">
        <v>6721</v>
      </c>
      <c r="C7509" s="1" t="s">
        <v>4658</v>
      </c>
      <c r="D7509">
        <v>1</v>
      </c>
      <c r="E7509">
        <v>21</v>
      </c>
      <c r="F7509" s="10">
        <f>spotify_data[[#This Row],[track_popularity]]/100</f>
        <v>0.21</v>
      </c>
      <c r="G7509" s="9" t="b">
        <v>0</v>
      </c>
      <c r="H7509" s="1">
        <f>+IF(spotify_data[[#This Row],[explicit]]=FALSE,0,1)</f>
        <v>0</v>
      </c>
      <c r="I7509" s="1" t="s">
        <v>4659</v>
      </c>
      <c r="J7509" s="7">
        <f>MATCH(spotify_data[[#This Row],[artist_name]],spotify_data[artist_name],0)</f>
        <v>7508</v>
      </c>
      <c r="K7509">
        <v>28</v>
      </c>
      <c r="L7509" s="10">
        <f>spotify_data[[#This Row],[artist_popularity]]/100</f>
        <v>0.28000000000000003</v>
      </c>
      <c r="M7509">
        <v>3312</v>
      </c>
      <c r="N7509" s="1" t="s">
        <v>23</v>
      </c>
      <c r="O7509" s="1" t="s">
        <v>4660</v>
      </c>
      <c r="P7509" s="1">
        <f>MATCH(spotify_data[[#This Row],[album_id]],spotify_data[album_id],0)</f>
        <v>7508</v>
      </c>
      <c r="Q7509" s="1" t="s">
        <v>4658</v>
      </c>
      <c r="R7509" s="2">
        <v>45261</v>
      </c>
      <c r="S7509" s="7">
        <f ca="1">+TODAY()-spotify_data[[#This Row],[Fecha lanzamiento Album]]</f>
        <v>770</v>
      </c>
      <c r="T7509" s="7">
        <f ca="1">+spotify_data[[#This Row],[Antigüedad Album Dias]]/60</f>
        <v>12.833333333333334</v>
      </c>
      <c r="U7509" s="8">
        <f ca="1">spotify_data[[#This Row],[Antigüedad Album Meses]]/12</f>
        <v>1.0694444444444444</v>
      </c>
      <c r="V7509">
        <v>1</v>
      </c>
      <c r="W7509" s="1" t="s">
        <v>21</v>
      </c>
      <c r="X7509" s="1" t="str">
        <f>+IF(spotify_data[[#This Row],[album_type]]="album","Album",IF(spotify_data[[#This Row],[album_type]]="single","Single","Compilation"))</f>
        <v>Single</v>
      </c>
      <c r="Y7509">
        <v>237</v>
      </c>
    </row>
    <row r="7510" spans="1:25" x14ac:dyDescent="0.3">
      <c r="A7510" s="1" t="s">
        <v>4950</v>
      </c>
      <c r="B7510" s="1">
        <v>411</v>
      </c>
      <c r="C7510" s="1" t="s">
        <v>4951</v>
      </c>
      <c r="D7510">
        <v>4</v>
      </c>
      <c r="E7510">
        <v>21</v>
      </c>
      <c r="F7510" s="10">
        <f>spotify_data[[#This Row],[track_popularity]]/100</f>
        <v>0.21</v>
      </c>
      <c r="G7510" s="9" t="b">
        <v>1</v>
      </c>
      <c r="H7510" s="1">
        <f>+IF(spotify_data[[#This Row],[explicit]]=FALSE,0,1)</f>
        <v>1</v>
      </c>
      <c r="I7510" s="1" t="s">
        <v>4952</v>
      </c>
      <c r="J7510" s="7">
        <f>MATCH(spotify_data[[#This Row],[artist_name]],spotify_data[artist_name],0)</f>
        <v>7509</v>
      </c>
      <c r="K7510">
        <v>9</v>
      </c>
      <c r="L7510" s="10">
        <f>spotify_data[[#This Row],[artist_popularity]]/100</f>
        <v>0.09</v>
      </c>
      <c r="M7510">
        <v>127</v>
      </c>
      <c r="N7510" s="1" t="s">
        <v>2393</v>
      </c>
      <c r="O7510" s="1" t="s">
        <v>4953</v>
      </c>
      <c r="P7510" s="1">
        <f>MATCH(spotify_data[[#This Row],[album_id]],spotify_data[album_id],0)</f>
        <v>7509</v>
      </c>
      <c r="Q7510" s="1" t="s">
        <v>4954</v>
      </c>
      <c r="R7510" s="2">
        <v>45198</v>
      </c>
      <c r="S7510" s="7">
        <f ca="1">+TODAY()-spotify_data[[#This Row],[Fecha lanzamiento Album]]</f>
        <v>833</v>
      </c>
      <c r="T7510" s="7">
        <f ca="1">+spotify_data[[#This Row],[Antigüedad Album Dias]]/60</f>
        <v>13.883333333333333</v>
      </c>
      <c r="U7510" s="8">
        <f ca="1">spotify_data[[#This Row],[Antigüedad Album Meses]]/12</f>
        <v>1.1569444444444443</v>
      </c>
      <c r="V7510">
        <v>4</v>
      </c>
      <c r="W7510" s="1" t="s">
        <v>21</v>
      </c>
      <c r="X7510" s="1" t="str">
        <f>+IF(spotify_data[[#This Row],[album_type]]="album","Album",IF(spotify_data[[#This Row],[album_type]]="single","Single","Compilation"))</f>
        <v>Single</v>
      </c>
      <c r="Y7510">
        <v>312</v>
      </c>
    </row>
    <row r="7511" spans="1:25" x14ac:dyDescent="0.3">
      <c r="A7511" s="1" t="s">
        <v>5455</v>
      </c>
      <c r="B7511" s="1">
        <v>6805</v>
      </c>
      <c r="C7511" s="1" t="s">
        <v>5456</v>
      </c>
      <c r="D7511">
        <v>1</v>
      </c>
      <c r="E7511">
        <v>21</v>
      </c>
      <c r="F7511" s="10">
        <f>spotify_data[[#This Row],[track_popularity]]/100</f>
        <v>0.21</v>
      </c>
      <c r="G7511" s="9" t="b">
        <v>0</v>
      </c>
      <c r="H7511" s="1">
        <f>+IF(spotify_data[[#This Row],[explicit]]=FALSE,0,1)</f>
        <v>0</v>
      </c>
      <c r="I7511" s="1" t="s">
        <v>5169</v>
      </c>
      <c r="J7511" s="7">
        <f>MATCH(spotify_data[[#This Row],[artist_name]],spotify_data[artist_name],0)</f>
        <v>7464</v>
      </c>
      <c r="K7511">
        <v>21</v>
      </c>
      <c r="L7511" s="10">
        <f>spotify_data[[#This Row],[artist_popularity]]/100</f>
        <v>0.21</v>
      </c>
      <c r="M7511">
        <v>488</v>
      </c>
      <c r="N7511" s="1" t="s">
        <v>1743</v>
      </c>
      <c r="O7511" s="1" t="s">
        <v>5457</v>
      </c>
      <c r="P7511" s="1">
        <f>MATCH(spotify_data[[#This Row],[album_id]],spotify_data[album_id],0)</f>
        <v>7510</v>
      </c>
      <c r="Q7511" s="1" t="s">
        <v>5456</v>
      </c>
      <c r="R7511" s="2">
        <v>45100</v>
      </c>
      <c r="S7511" s="7">
        <f ca="1">+TODAY()-spotify_data[[#This Row],[Fecha lanzamiento Album]]</f>
        <v>931</v>
      </c>
      <c r="T7511" s="7">
        <f ca="1">+spotify_data[[#This Row],[Antigüedad Album Dias]]/60</f>
        <v>15.516666666666667</v>
      </c>
      <c r="U7511" s="8">
        <f ca="1">spotify_data[[#This Row],[Antigüedad Album Meses]]/12</f>
        <v>1.2930555555555556</v>
      </c>
      <c r="V7511">
        <v>1</v>
      </c>
      <c r="W7511" s="1" t="s">
        <v>21</v>
      </c>
      <c r="X7511" s="1" t="str">
        <f>+IF(spotify_data[[#This Row],[album_type]]="album","Album",IF(spotify_data[[#This Row],[album_type]]="single","Single","Compilation"))</f>
        <v>Single</v>
      </c>
      <c r="Y7511">
        <v>237</v>
      </c>
    </row>
    <row r="7512" spans="1:25" x14ac:dyDescent="0.3">
      <c r="A7512" s="1" t="s">
        <v>5805</v>
      </c>
      <c r="B7512" s="1">
        <v>4637</v>
      </c>
      <c r="C7512" s="1" t="s">
        <v>5806</v>
      </c>
      <c r="D7512">
        <v>1</v>
      </c>
      <c r="E7512">
        <v>21</v>
      </c>
      <c r="F7512" s="10">
        <f>spotify_data[[#This Row],[track_popularity]]/100</f>
        <v>0.21</v>
      </c>
      <c r="G7512" s="9" t="b">
        <v>0</v>
      </c>
      <c r="H7512" s="1">
        <f>+IF(spotify_data[[#This Row],[explicit]]=FALSE,0,1)</f>
        <v>0</v>
      </c>
      <c r="I7512" s="1" t="s">
        <v>5807</v>
      </c>
      <c r="J7512" s="7">
        <f>MATCH(spotify_data[[#This Row],[artist_name]],spotify_data[artist_name],0)</f>
        <v>7511</v>
      </c>
      <c r="K7512">
        <v>27</v>
      </c>
      <c r="L7512" s="10">
        <f>spotify_data[[#This Row],[artist_popularity]]/100</f>
        <v>0.27</v>
      </c>
      <c r="M7512">
        <v>2422</v>
      </c>
      <c r="N7512" s="1" t="s">
        <v>147</v>
      </c>
      <c r="O7512" s="1" t="s">
        <v>5808</v>
      </c>
      <c r="P7512" s="1">
        <f>MATCH(spotify_data[[#This Row],[album_id]],spotify_data[album_id],0)</f>
        <v>7511</v>
      </c>
      <c r="Q7512" s="1" t="s">
        <v>5806</v>
      </c>
      <c r="R7512" s="2">
        <v>45009</v>
      </c>
      <c r="S7512" s="7">
        <f ca="1">+TODAY()-spotify_data[[#This Row],[Fecha lanzamiento Album]]</f>
        <v>1022</v>
      </c>
      <c r="T7512" s="7">
        <f ca="1">+spotify_data[[#This Row],[Antigüedad Album Dias]]/60</f>
        <v>17.033333333333335</v>
      </c>
      <c r="U7512" s="8">
        <f ca="1">spotify_data[[#This Row],[Antigüedad Album Meses]]/12</f>
        <v>1.4194444444444445</v>
      </c>
      <c r="V7512">
        <v>1</v>
      </c>
      <c r="W7512" s="1" t="s">
        <v>21</v>
      </c>
      <c r="X7512" s="1" t="str">
        <f>+IF(spotify_data[[#This Row],[album_type]]="album","Album",IF(spotify_data[[#This Row],[album_type]]="single","Single","Compilation"))</f>
        <v>Single</v>
      </c>
      <c r="Y7512">
        <v>222</v>
      </c>
    </row>
    <row r="7513" spans="1:25" x14ac:dyDescent="0.3">
      <c r="A7513" s="1" t="s">
        <v>6028</v>
      </c>
      <c r="B7513" s="1">
        <v>1008</v>
      </c>
      <c r="C7513" s="1" t="s">
        <v>6029</v>
      </c>
      <c r="D7513">
        <v>3</v>
      </c>
      <c r="E7513">
        <v>21</v>
      </c>
      <c r="F7513" s="10">
        <f>spotify_data[[#This Row],[track_popularity]]/100</f>
        <v>0.21</v>
      </c>
      <c r="G7513" s="9" t="b">
        <v>0</v>
      </c>
      <c r="H7513" s="1">
        <f>+IF(spotify_data[[#This Row],[explicit]]=FALSE,0,1)</f>
        <v>0</v>
      </c>
      <c r="I7513" s="1" t="s">
        <v>6030</v>
      </c>
      <c r="J7513" s="7">
        <f>MATCH(spotify_data[[#This Row],[artist_name]],spotify_data[artist_name],0)</f>
        <v>6593</v>
      </c>
      <c r="K7513">
        <v>39</v>
      </c>
      <c r="L7513" s="10">
        <f>spotify_data[[#This Row],[artist_popularity]]/100</f>
        <v>0.39</v>
      </c>
      <c r="M7513">
        <v>14699</v>
      </c>
      <c r="N7513" s="1" t="s">
        <v>4495</v>
      </c>
      <c r="O7513" s="1" t="s">
        <v>6031</v>
      </c>
      <c r="P7513" s="1">
        <f>MATCH(spotify_data[[#This Row],[album_id]],spotify_data[album_id],0)</f>
        <v>7512</v>
      </c>
      <c r="Q7513" s="1" t="s">
        <v>6032</v>
      </c>
      <c r="R7513" s="2">
        <v>44962</v>
      </c>
      <c r="S7513" s="7">
        <f ca="1">+TODAY()-spotify_data[[#This Row],[Fecha lanzamiento Album]]</f>
        <v>1069</v>
      </c>
      <c r="T7513" s="7">
        <f ca="1">+spotify_data[[#This Row],[Antigüedad Album Dias]]/60</f>
        <v>17.816666666666666</v>
      </c>
      <c r="U7513" s="8">
        <f ca="1">spotify_data[[#This Row],[Antigüedad Album Meses]]/12</f>
        <v>1.4847222222222223</v>
      </c>
      <c r="V7513">
        <v>35</v>
      </c>
      <c r="W7513" s="1" t="s">
        <v>20</v>
      </c>
      <c r="X7513" s="1" t="str">
        <f>+IF(spotify_data[[#This Row],[album_type]]="album","Album",IF(spotify_data[[#This Row],[album_type]]="single","Single","Compilation"))</f>
        <v>Album</v>
      </c>
      <c r="Y7513">
        <v>251</v>
      </c>
    </row>
    <row r="7514" spans="1:25" x14ac:dyDescent="0.3">
      <c r="A7514" s="1" t="s">
        <v>6170</v>
      </c>
      <c r="B7514" s="1">
        <v>6313</v>
      </c>
      <c r="C7514" s="1" t="s">
        <v>6171</v>
      </c>
      <c r="D7514">
        <v>8</v>
      </c>
      <c r="E7514">
        <v>21</v>
      </c>
      <c r="F7514" s="10">
        <f>spotify_data[[#This Row],[track_popularity]]/100</f>
        <v>0.21</v>
      </c>
      <c r="G7514" s="9" t="b">
        <v>0</v>
      </c>
      <c r="H7514" s="1">
        <f>+IF(spotify_data[[#This Row],[explicit]]=FALSE,0,1)</f>
        <v>0</v>
      </c>
      <c r="I7514" s="1" t="s">
        <v>6172</v>
      </c>
      <c r="J7514" s="7">
        <f>MATCH(spotify_data[[#This Row],[artist_name]],spotify_data[artist_name],0)</f>
        <v>6828</v>
      </c>
      <c r="K7514">
        <v>42</v>
      </c>
      <c r="L7514" s="10">
        <f>spotify_data[[#This Row],[artist_popularity]]/100</f>
        <v>0.42</v>
      </c>
      <c r="M7514">
        <v>25577</v>
      </c>
      <c r="N7514" s="1" t="s">
        <v>23</v>
      </c>
      <c r="O7514" s="1" t="s">
        <v>6173</v>
      </c>
      <c r="P7514" s="1">
        <f>MATCH(spotify_data[[#This Row],[album_id]],spotify_data[album_id],0)</f>
        <v>6828</v>
      </c>
      <c r="Q7514" s="1" t="s">
        <v>6174</v>
      </c>
      <c r="R7514" s="2">
        <v>44911</v>
      </c>
      <c r="S7514" s="7">
        <f ca="1">+TODAY()-spotify_data[[#This Row],[Fecha lanzamiento Album]]</f>
        <v>1120</v>
      </c>
      <c r="T7514" s="7">
        <f ca="1">+spotify_data[[#This Row],[Antigüedad Album Dias]]/60</f>
        <v>18.666666666666668</v>
      </c>
      <c r="U7514" s="8">
        <f ca="1">spotify_data[[#This Row],[Antigüedad Album Meses]]/12</f>
        <v>1.5555555555555556</v>
      </c>
      <c r="V7514">
        <v>53</v>
      </c>
      <c r="W7514" s="1" t="s">
        <v>20</v>
      </c>
      <c r="X7514" s="1" t="str">
        <f>+IF(spotify_data[[#This Row],[album_type]]="album","Album",IF(spotify_data[[#This Row],[album_type]]="single","Single","Compilation"))</f>
        <v>Album</v>
      </c>
      <c r="Y7514">
        <v>84</v>
      </c>
    </row>
    <row r="7515" spans="1:25" x14ac:dyDescent="0.3">
      <c r="A7515" s="1" t="s">
        <v>6666</v>
      </c>
      <c r="B7515" s="1">
        <v>6391</v>
      </c>
      <c r="C7515" s="1" t="s">
        <v>6667</v>
      </c>
      <c r="D7515">
        <v>9</v>
      </c>
      <c r="E7515">
        <v>21</v>
      </c>
      <c r="F7515" s="10">
        <f>spotify_data[[#This Row],[track_popularity]]/100</f>
        <v>0.21</v>
      </c>
      <c r="G7515" s="9" t="b">
        <v>0</v>
      </c>
      <c r="H7515" s="1">
        <f>+IF(spotify_data[[#This Row],[explicit]]=FALSE,0,1)</f>
        <v>0</v>
      </c>
      <c r="I7515" s="1" t="s">
        <v>6668</v>
      </c>
      <c r="J7515" s="7">
        <f>MATCH(spotify_data[[#This Row],[artist_name]],spotify_data[artist_name],0)</f>
        <v>7514</v>
      </c>
      <c r="K7515">
        <v>46</v>
      </c>
      <c r="L7515" s="10">
        <f>spotify_data[[#This Row],[artist_popularity]]/100</f>
        <v>0.46</v>
      </c>
      <c r="M7515">
        <v>182636</v>
      </c>
      <c r="N7515" s="1" t="s">
        <v>23</v>
      </c>
      <c r="O7515" s="1" t="s">
        <v>6657</v>
      </c>
      <c r="P7515" s="1">
        <f>MATCH(spotify_data[[#This Row],[album_id]],spotify_data[album_id],0)</f>
        <v>6232</v>
      </c>
      <c r="Q7515" s="1" t="s">
        <v>6658</v>
      </c>
      <c r="R7515" s="2">
        <v>44778</v>
      </c>
      <c r="S7515" s="7">
        <f ca="1">+TODAY()-spotify_data[[#This Row],[Fecha lanzamiento Album]]</f>
        <v>1253</v>
      </c>
      <c r="T7515" s="7">
        <f ca="1">+spotify_data[[#This Row],[Antigüedad Album Dias]]/60</f>
        <v>20.883333333333333</v>
      </c>
      <c r="U7515" s="8">
        <f ca="1">spotify_data[[#This Row],[Antigüedad Album Meses]]/12</f>
        <v>1.7402777777777778</v>
      </c>
      <c r="V7515">
        <v>14</v>
      </c>
      <c r="W7515" s="1" t="s">
        <v>1932</v>
      </c>
      <c r="X7515" s="1" t="str">
        <f>+IF(spotify_data[[#This Row],[album_type]]="album","Album",IF(spotify_data[[#This Row],[album_type]]="single","Single","Compilation"))</f>
        <v>Compilation</v>
      </c>
      <c r="Y7515">
        <v>419</v>
      </c>
    </row>
    <row r="7516" spans="1:25" x14ac:dyDescent="0.3">
      <c r="A7516" s="1" t="s">
        <v>7148</v>
      </c>
      <c r="B7516" s="1">
        <v>6097</v>
      </c>
      <c r="C7516" s="1" t="s">
        <v>7149</v>
      </c>
      <c r="D7516">
        <v>22</v>
      </c>
      <c r="E7516">
        <v>21</v>
      </c>
      <c r="F7516" s="10">
        <f>spotify_data[[#This Row],[track_popularity]]/100</f>
        <v>0.21</v>
      </c>
      <c r="G7516" s="9" t="b">
        <v>0</v>
      </c>
      <c r="H7516" s="1">
        <f>+IF(spotify_data[[#This Row],[explicit]]=FALSE,0,1)</f>
        <v>0</v>
      </c>
      <c r="I7516" s="1" t="s">
        <v>7140</v>
      </c>
      <c r="J7516" s="7">
        <f>MATCH(spotify_data[[#This Row],[artist_name]],spotify_data[artist_name],0)</f>
        <v>6673</v>
      </c>
      <c r="K7516">
        <v>38</v>
      </c>
      <c r="L7516" s="10">
        <f>spotify_data[[#This Row],[artist_popularity]]/100</f>
        <v>0.38</v>
      </c>
      <c r="M7516">
        <v>6898</v>
      </c>
      <c r="N7516" s="1" t="s">
        <v>23</v>
      </c>
      <c r="O7516" s="1" t="s">
        <v>7141</v>
      </c>
      <c r="P7516" s="1">
        <f>MATCH(spotify_data[[#This Row],[album_id]],spotify_data[album_id],0)</f>
        <v>6673</v>
      </c>
      <c r="Q7516" s="1" t="s">
        <v>7142</v>
      </c>
      <c r="R7516" s="2">
        <v>44673</v>
      </c>
      <c r="S7516" s="7">
        <f ca="1">+TODAY()-spotify_data[[#This Row],[Fecha lanzamiento Album]]</f>
        <v>1358</v>
      </c>
      <c r="T7516" s="7">
        <f ca="1">+spotify_data[[#This Row],[Antigüedad Album Dias]]/60</f>
        <v>22.633333333333333</v>
      </c>
      <c r="U7516" s="8">
        <f ca="1">spotify_data[[#This Row],[Antigüedad Album Meses]]/12</f>
        <v>1.8861111111111111</v>
      </c>
      <c r="V7516">
        <v>43</v>
      </c>
      <c r="W7516" s="1" t="s">
        <v>20</v>
      </c>
      <c r="X7516" s="1" t="str">
        <f>+IF(spotify_data[[#This Row],[album_type]]="album","Album",IF(spotify_data[[#This Row],[album_type]]="single","Single","Compilation"))</f>
        <v>Album</v>
      </c>
      <c r="Y7516">
        <v>71</v>
      </c>
    </row>
    <row r="7517" spans="1:25" x14ac:dyDescent="0.3">
      <c r="A7517" s="1" t="s">
        <v>7207</v>
      </c>
      <c r="B7517" s="1">
        <v>794</v>
      </c>
      <c r="C7517" s="1" t="s">
        <v>7208</v>
      </c>
      <c r="D7517">
        <v>1</v>
      </c>
      <c r="E7517">
        <v>21</v>
      </c>
      <c r="F7517" s="10">
        <f>spotify_data[[#This Row],[track_popularity]]/100</f>
        <v>0.21</v>
      </c>
      <c r="G7517" s="9" t="b">
        <v>0</v>
      </c>
      <c r="H7517" s="1">
        <f>+IF(spotify_data[[#This Row],[explicit]]=FALSE,0,1)</f>
        <v>0</v>
      </c>
      <c r="I7517" s="1" t="s">
        <v>7209</v>
      </c>
      <c r="J7517" s="7">
        <f>MATCH(spotify_data[[#This Row],[artist_name]],spotify_data[artist_name],0)</f>
        <v>7516</v>
      </c>
      <c r="K7517">
        <v>30</v>
      </c>
      <c r="L7517" s="10">
        <f>spotify_data[[#This Row],[artist_popularity]]/100</f>
        <v>0.3</v>
      </c>
      <c r="M7517">
        <v>4292</v>
      </c>
      <c r="N7517" s="1" t="s">
        <v>23</v>
      </c>
      <c r="O7517" s="1" t="s">
        <v>7210</v>
      </c>
      <c r="P7517" s="1">
        <f>MATCH(spotify_data[[#This Row],[album_id]],spotify_data[album_id],0)</f>
        <v>7516</v>
      </c>
      <c r="Q7517" s="1" t="s">
        <v>7208</v>
      </c>
      <c r="R7517" s="2">
        <v>44666</v>
      </c>
      <c r="S7517" s="7">
        <f ca="1">+TODAY()-spotify_data[[#This Row],[Fecha lanzamiento Album]]</f>
        <v>1365</v>
      </c>
      <c r="T7517" s="7">
        <f ca="1">+spotify_data[[#This Row],[Antigüedad Album Dias]]/60</f>
        <v>22.75</v>
      </c>
      <c r="U7517" s="8">
        <f ca="1">spotify_data[[#This Row],[Antigüedad Album Meses]]/12</f>
        <v>1.8958333333333333</v>
      </c>
      <c r="V7517">
        <v>2</v>
      </c>
      <c r="W7517" s="1" t="s">
        <v>21</v>
      </c>
      <c r="X7517" s="1" t="str">
        <f>+IF(spotify_data[[#This Row],[album_type]]="album","Album",IF(spotify_data[[#This Row],[album_type]]="single","Single","Compilation"))</f>
        <v>Single</v>
      </c>
      <c r="Y7517">
        <v>29</v>
      </c>
    </row>
    <row r="7518" spans="1:25" x14ac:dyDescent="0.3">
      <c r="A7518" s="1" t="s">
        <v>7569</v>
      </c>
      <c r="B7518" s="1">
        <v>635</v>
      </c>
      <c r="C7518" s="1" t="s">
        <v>7570</v>
      </c>
      <c r="D7518">
        <v>1</v>
      </c>
      <c r="E7518">
        <v>21</v>
      </c>
      <c r="F7518" s="10">
        <f>spotify_data[[#This Row],[track_popularity]]/100</f>
        <v>0.21</v>
      </c>
      <c r="G7518" s="9" t="b">
        <v>0</v>
      </c>
      <c r="H7518" s="1">
        <f>+IF(spotify_data[[#This Row],[explicit]]=FALSE,0,1)</f>
        <v>0</v>
      </c>
      <c r="I7518" s="1" t="s">
        <v>7571</v>
      </c>
      <c r="J7518" s="7">
        <f>MATCH(spotify_data[[#This Row],[artist_name]],spotify_data[artist_name],0)</f>
        <v>7517</v>
      </c>
      <c r="K7518">
        <v>28</v>
      </c>
      <c r="L7518" s="10">
        <f>spotify_data[[#This Row],[artist_popularity]]/100</f>
        <v>0.28000000000000003</v>
      </c>
      <c r="M7518">
        <v>2055</v>
      </c>
      <c r="N7518" s="1" t="s">
        <v>4012</v>
      </c>
      <c r="O7518" s="1" t="s">
        <v>7572</v>
      </c>
      <c r="P7518" s="1">
        <f>MATCH(spotify_data[[#This Row],[album_id]],spotify_data[album_id],0)</f>
        <v>7517</v>
      </c>
      <c r="Q7518" s="1" t="s">
        <v>7570</v>
      </c>
      <c r="R7518" s="2">
        <v>44538</v>
      </c>
      <c r="S7518" s="7">
        <f ca="1">+TODAY()-spotify_data[[#This Row],[Fecha lanzamiento Album]]</f>
        <v>1493</v>
      </c>
      <c r="T7518" s="7">
        <f ca="1">+spotify_data[[#This Row],[Antigüedad Album Dias]]/60</f>
        <v>24.883333333333333</v>
      </c>
      <c r="U7518" s="8">
        <f ca="1">spotify_data[[#This Row],[Antigüedad Album Meses]]/12</f>
        <v>2.0736111111111111</v>
      </c>
      <c r="V7518">
        <v>1</v>
      </c>
      <c r="W7518" s="1" t="s">
        <v>21</v>
      </c>
      <c r="X7518" s="1" t="str">
        <f>+IF(spotify_data[[#This Row],[album_type]]="album","Album",IF(spotify_data[[#This Row],[album_type]]="single","Single","Compilation"))</f>
        <v>Single</v>
      </c>
      <c r="Y7518">
        <v>397</v>
      </c>
    </row>
    <row r="7519" spans="1:25" x14ac:dyDescent="0.3">
      <c r="A7519" s="1" t="s">
        <v>8010</v>
      </c>
      <c r="B7519" s="1">
        <v>5835</v>
      </c>
      <c r="C7519" s="1" t="s">
        <v>8011</v>
      </c>
      <c r="D7519">
        <v>5</v>
      </c>
      <c r="E7519">
        <v>21</v>
      </c>
      <c r="F7519" s="10">
        <f>spotify_data[[#This Row],[track_popularity]]/100</f>
        <v>0.21</v>
      </c>
      <c r="G7519" s="9" t="b">
        <v>0</v>
      </c>
      <c r="H7519" s="1">
        <f>+IF(spotify_data[[#This Row],[explicit]]=FALSE,0,1)</f>
        <v>0</v>
      </c>
      <c r="I7519" s="1" t="s">
        <v>7994</v>
      </c>
      <c r="J7519" s="7">
        <f>MATCH(spotify_data[[#This Row],[artist_name]],spotify_data[artist_name],0)</f>
        <v>5155</v>
      </c>
      <c r="K7519">
        <v>62</v>
      </c>
      <c r="L7519" s="10">
        <f>spotify_data[[#This Row],[artist_popularity]]/100</f>
        <v>0.62</v>
      </c>
      <c r="M7519">
        <v>412759</v>
      </c>
      <c r="N7519" s="1" t="s">
        <v>1609</v>
      </c>
      <c r="O7519" s="1" t="s">
        <v>7995</v>
      </c>
      <c r="P7519" s="1">
        <f>MATCH(spotify_data[[#This Row],[album_id]],spotify_data[album_id],0)</f>
        <v>5155</v>
      </c>
      <c r="Q7519" s="1" t="s">
        <v>7996</v>
      </c>
      <c r="R7519" s="2">
        <v>44407</v>
      </c>
      <c r="S7519" s="7">
        <f ca="1">+TODAY()-spotify_data[[#This Row],[Fecha lanzamiento Album]]</f>
        <v>1624</v>
      </c>
      <c r="T7519" s="7">
        <f ca="1">+spotify_data[[#This Row],[Antigüedad Album Dias]]/60</f>
        <v>27.066666666666666</v>
      </c>
      <c r="U7519" s="8">
        <f ca="1">spotify_data[[#This Row],[Antigüedad Album Meses]]/12</f>
        <v>2.2555555555555555</v>
      </c>
      <c r="V7519">
        <v>27</v>
      </c>
      <c r="W7519" s="1" t="s">
        <v>20</v>
      </c>
      <c r="X7519" s="1" t="str">
        <f>+IF(spotify_data[[#This Row],[album_type]]="album","Album",IF(spotify_data[[#This Row],[album_type]]="single","Single","Compilation"))</f>
        <v>Album</v>
      </c>
      <c r="Y7519">
        <v>194</v>
      </c>
    </row>
    <row r="7520" spans="1:25" x14ac:dyDescent="0.3">
      <c r="A7520" s="1" t="s">
        <v>8041</v>
      </c>
      <c r="B7520" s="1">
        <v>1779</v>
      </c>
      <c r="C7520" s="1" t="s">
        <v>8042</v>
      </c>
      <c r="D7520">
        <v>1</v>
      </c>
      <c r="E7520">
        <v>21</v>
      </c>
      <c r="F7520" s="10">
        <f>spotify_data[[#This Row],[track_popularity]]/100</f>
        <v>0.21</v>
      </c>
      <c r="G7520" s="9" t="b">
        <v>0</v>
      </c>
      <c r="H7520" s="1">
        <f>+IF(spotify_data[[#This Row],[explicit]]=FALSE,0,1)</f>
        <v>0</v>
      </c>
      <c r="I7520" s="1" t="s">
        <v>8043</v>
      </c>
      <c r="J7520" s="7">
        <f>MATCH(spotify_data[[#This Row],[artist_name]],spotify_data[artist_name],0)</f>
        <v>7519</v>
      </c>
      <c r="K7520">
        <v>24</v>
      </c>
      <c r="L7520" s="10">
        <f>spotify_data[[#This Row],[artist_popularity]]/100</f>
        <v>0.24</v>
      </c>
      <c r="M7520">
        <v>2299</v>
      </c>
      <c r="N7520" s="1" t="s">
        <v>23</v>
      </c>
      <c r="O7520" s="1" t="s">
        <v>8044</v>
      </c>
      <c r="P7520" s="1">
        <f>MATCH(spotify_data[[#This Row],[album_id]],spotify_data[album_id],0)</f>
        <v>7519</v>
      </c>
      <c r="Q7520" s="1" t="s">
        <v>8042</v>
      </c>
      <c r="R7520" s="2">
        <v>44393</v>
      </c>
      <c r="S7520" s="7">
        <f ca="1">+TODAY()-spotify_data[[#This Row],[Fecha lanzamiento Album]]</f>
        <v>1638</v>
      </c>
      <c r="T7520" s="7">
        <f ca="1">+spotify_data[[#This Row],[Antigüedad Album Dias]]/60</f>
        <v>27.3</v>
      </c>
      <c r="U7520" s="8">
        <f ca="1">spotify_data[[#This Row],[Antigüedad Album Meses]]/12</f>
        <v>2.2749999999999999</v>
      </c>
      <c r="V7520">
        <v>2</v>
      </c>
      <c r="W7520" s="1" t="s">
        <v>21</v>
      </c>
      <c r="X7520" s="1" t="str">
        <f>+IF(spotify_data[[#This Row],[album_type]]="album","Album",IF(spotify_data[[#This Row],[album_type]]="single","Single","Compilation"))</f>
        <v>Single</v>
      </c>
      <c r="Y7520">
        <v>299</v>
      </c>
    </row>
    <row r="7521" spans="1:25" x14ac:dyDescent="0.3">
      <c r="A7521" s="1" t="s">
        <v>8281</v>
      </c>
      <c r="B7521" s="1">
        <v>1327</v>
      </c>
      <c r="C7521" s="1" t="s">
        <v>8246</v>
      </c>
      <c r="D7521">
        <v>1</v>
      </c>
      <c r="E7521">
        <v>21</v>
      </c>
      <c r="F7521" s="10">
        <f>spotify_data[[#This Row],[track_popularity]]/100</f>
        <v>0.21</v>
      </c>
      <c r="G7521" s="9" t="b">
        <v>1</v>
      </c>
      <c r="H7521" s="1">
        <f>+IF(spotify_data[[#This Row],[explicit]]=FALSE,0,1)</f>
        <v>1</v>
      </c>
      <c r="I7521" s="1" t="s">
        <v>854</v>
      </c>
      <c r="J7521" s="7">
        <f>MATCH(spotify_data[[#This Row],[artist_name]],spotify_data[artist_name],0)</f>
        <v>127</v>
      </c>
      <c r="K7521">
        <v>85</v>
      </c>
      <c r="L7521" s="10">
        <f>spotify_data[[#This Row],[artist_popularity]]/100</f>
        <v>0.85</v>
      </c>
      <c r="M7521">
        <v>49083617</v>
      </c>
      <c r="N7521" s="1" t="s">
        <v>855</v>
      </c>
      <c r="O7521" s="1" t="s">
        <v>8282</v>
      </c>
      <c r="P7521" s="1">
        <f>MATCH(spotify_data[[#This Row],[album_id]],spotify_data[album_id],0)</f>
        <v>7520</v>
      </c>
      <c r="Q7521" s="1" t="s">
        <v>8246</v>
      </c>
      <c r="R7521" s="2">
        <v>44330</v>
      </c>
      <c r="S7521" s="7">
        <f ca="1">+TODAY()-spotify_data[[#This Row],[Fecha lanzamiento Album]]</f>
        <v>1701</v>
      </c>
      <c r="T7521" s="7">
        <f ca="1">+spotify_data[[#This Row],[Antigüedad Album Dias]]/60</f>
        <v>28.35</v>
      </c>
      <c r="U7521" s="8">
        <f ca="1">spotify_data[[#This Row],[Antigüedad Album Meses]]/12</f>
        <v>2.3625000000000003</v>
      </c>
      <c r="V7521">
        <v>1</v>
      </c>
      <c r="W7521" s="1" t="s">
        <v>21</v>
      </c>
      <c r="X7521" s="1" t="str">
        <f>+IF(spotify_data[[#This Row],[album_type]]="album","Album",IF(spotify_data[[#This Row],[album_type]]="single","Single","Compilation"))</f>
        <v>Single</v>
      </c>
      <c r="Y7521">
        <v>296</v>
      </c>
    </row>
    <row r="7522" spans="1:25" x14ac:dyDescent="0.3">
      <c r="A7522" s="1" t="s">
        <v>10693</v>
      </c>
      <c r="B7522" s="1">
        <v>1373</v>
      </c>
      <c r="C7522" s="1" t="s">
        <v>10694</v>
      </c>
      <c r="D7522">
        <v>6</v>
      </c>
      <c r="E7522">
        <v>21</v>
      </c>
      <c r="F7522" s="10">
        <f>spotify_data[[#This Row],[track_popularity]]/100</f>
        <v>0.21</v>
      </c>
      <c r="G7522" s="9" t="b">
        <v>1</v>
      </c>
      <c r="H7522" s="1">
        <f>+IF(spotify_data[[#This Row],[explicit]]=FALSE,0,1)</f>
        <v>1</v>
      </c>
      <c r="I7522" s="1" t="s">
        <v>10321</v>
      </c>
      <c r="J7522" s="7">
        <f>MATCH(spotify_data[[#This Row],[artist_name]],spotify_data[artist_name],0)</f>
        <v>3176</v>
      </c>
      <c r="K7522">
        <v>67</v>
      </c>
      <c r="L7522" s="10">
        <f>spotify_data[[#This Row],[artist_popularity]]/100</f>
        <v>0.67</v>
      </c>
      <c r="M7522">
        <v>1948341</v>
      </c>
      <c r="N7522" s="1" t="s">
        <v>23</v>
      </c>
      <c r="O7522" s="1" t="s">
        <v>10695</v>
      </c>
      <c r="P7522" s="1">
        <f>MATCH(spotify_data[[#This Row],[album_id]],spotify_data[album_id],0)</f>
        <v>7521</v>
      </c>
      <c r="Q7522" s="1" t="s">
        <v>10696</v>
      </c>
      <c r="R7522" s="2">
        <v>43672</v>
      </c>
      <c r="S7522" s="7">
        <f ca="1">+TODAY()-spotify_data[[#This Row],[Fecha lanzamiento Album]]</f>
        <v>2359</v>
      </c>
      <c r="T7522" s="7">
        <f ca="1">+spotify_data[[#This Row],[Antigüedad Album Dias]]/60</f>
        <v>39.31666666666667</v>
      </c>
      <c r="U7522" s="8">
        <f ca="1">spotify_data[[#This Row],[Antigüedad Album Meses]]/12</f>
        <v>3.276388888888889</v>
      </c>
      <c r="V7522">
        <v>6</v>
      </c>
      <c r="W7522" s="1" t="s">
        <v>21</v>
      </c>
      <c r="X7522" s="1" t="str">
        <f>+IF(spotify_data[[#This Row],[album_type]]="album","Album",IF(spotify_data[[#This Row],[album_type]]="single","Single","Compilation"))</f>
        <v>Single</v>
      </c>
      <c r="Y7522">
        <v>555</v>
      </c>
    </row>
    <row r="7523" spans="1:25" x14ac:dyDescent="0.3">
      <c r="A7523" s="1" t="s">
        <v>11202</v>
      </c>
      <c r="B7523" s="1">
        <v>4112</v>
      </c>
      <c r="C7523" s="1" t="s">
        <v>11203</v>
      </c>
      <c r="D7523">
        <v>2</v>
      </c>
      <c r="E7523">
        <v>21</v>
      </c>
      <c r="F7523" s="10">
        <f>spotify_data[[#This Row],[track_popularity]]/100</f>
        <v>0.21</v>
      </c>
      <c r="G7523" s="9" t="b">
        <v>0</v>
      </c>
      <c r="H7523" s="1">
        <f>+IF(spotify_data[[#This Row],[explicit]]=FALSE,0,1)</f>
        <v>0</v>
      </c>
      <c r="I7523" s="1" t="s">
        <v>11204</v>
      </c>
      <c r="J7523" s="7">
        <f>MATCH(spotify_data[[#This Row],[artist_name]],spotify_data[artist_name],0)</f>
        <v>7522</v>
      </c>
      <c r="K7523">
        <v>16</v>
      </c>
      <c r="L7523" s="10">
        <f>spotify_data[[#This Row],[artist_popularity]]/100</f>
        <v>0.16</v>
      </c>
      <c r="M7523">
        <v>21333</v>
      </c>
      <c r="N7523" s="1" t="s">
        <v>9831</v>
      </c>
      <c r="O7523" s="1" t="s">
        <v>11205</v>
      </c>
      <c r="P7523" s="1">
        <f>MATCH(spotify_data[[#This Row],[album_id]],spotify_data[album_id],0)</f>
        <v>7522</v>
      </c>
      <c r="Q7523" s="1" t="s">
        <v>11206</v>
      </c>
      <c r="R7523" s="2">
        <v>43546</v>
      </c>
      <c r="S7523" s="7">
        <f ca="1">+TODAY()-spotify_data[[#This Row],[Fecha lanzamiento Album]]</f>
        <v>2485</v>
      </c>
      <c r="T7523" s="7">
        <f ca="1">+spotify_data[[#This Row],[Antigüedad Album Dias]]/60</f>
        <v>41.416666666666664</v>
      </c>
      <c r="U7523" s="8">
        <f ca="1">spotify_data[[#This Row],[Antigüedad Album Meses]]/12</f>
        <v>3.4513888888888888</v>
      </c>
      <c r="V7523">
        <v>13</v>
      </c>
      <c r="W7523" s="1" t="s">
        <v>20</v>
      </c>
      <c r="X7523" s="1" t="str">
        <f>+IF(spotify_data[[#This Row],[album_type]]="album","Album",IF(spotify_data[[#This Row],[album_type]]="single","Single","Compilation"))</f>
        <v>Album</v>
      </c>
      <c r="Y7523">
        <v>365</v>
      </c>
    </row>
    <row r="7524" spans="1:25" x14ac:dyDescent="0.3">
      <c r="A7524" s="1" t="s">
        <v>11243</v>
      </c>
      <c r="B7524" s="1">
        <v>4668</v>
      </c>
      <c r="C7524" s="1" t="s">
        <v>11244</v>
      </c>
      <c r="D7524">
        <v>19</v>
      </c>
      <c r="E7524">
        <v>21</v>
      </c>
      <c r="F7524" s="10">
        <f>spotify_data[[#This Row],[track_popularity]]/100</f>
        <v>0.21</v>
      </c>
      <c r="G7524" s="9" t="b">
        <v>0</v>
      </c>
      <c r="H7524" s="1">
        <f>+IF(spotify_data[[#This Row],[explicit]]=FALSE,0,1)</f>
        <v>0</v>
      </c>
      <c r="I7524" s="1" t="s">
        <v>6845</v>
      </c>
      <c r="J7524" s="7">
        <f>MATCH(spotify_data[[#This Row],[artist_name]],spotify_data[artist_name],0)</f>
        <v>3400</v>
      </c>
      <c r="K7524">
        <v>70</v>
      </c>
      <c r="L7524" s="10">
        <f>spotify_data[[#This Row],[artist_popularity]]/100</f>
        <v>0.7</v>
      </c>
      <c r="M7524">
        <v>1605047</v>
      </c>
      <c r="N7524" s="1" t="s">
        <v>1609</v>
      </c>
      <c r="O7524" s="1" t="s">
        <v>11245</v>
      </c>
      <c r="P7524" s="1">
        <f>MATCH(spotify_data[[#This Row],[album_id]],spotify_data[album_id],0)</f>
        <v>7523</v>
      </c>
      <c r="Q7524" s="1" t="s">
        <v>11246</v>
      </c>
      <c r="R7524" s="2">
        <v>43539</v>
      </c>
      <c r="S7524" s="7">
        <f ca="1">+TODAY()-spotify_data[[#This Row],[Fecha lanzamiento Album]]</f>
        <v>2492</v>
      </c>
      <c r="T7524" s="7">
        <f ca="1">+spotify_data[[#This Row],[Antigüedad Album Dias]]/60</f>
        <v>41.533333333333331</v>
      </c>
      <c r="U7524" s="8">
        <f ca="1">spotify_data[[#This Row],[Antigüedad Album Meses]]/12</f>
        <v>3.4611111111111108</v>
      </c>
      <c r="V7524">
        <v>19</v>
      </c>
      <c r="W7524" s="1" t="s">
        <v>1932</v>
      </c>
      <c r="X7524" s="1" t="str">
        <f>+IF(spotify_data[[#This Row],[album_type]]="album","Album",IF(spotify_data[[#This Row],[album_type]]="single","Single","Compilation"))</f>
        <v>Compilation</v>
      </c>
      <c r="Y7524">
        <v>442</v>
      </c>
    </row>
    <row r="7525" spans="1:25" x14ac:dyDescent="0.3">
      <c r="A7525" s="1" t="s">
        <v>11326</v>
      </c>
      <c r="B7525" s="1">
        <v>4617</v>
      </c>
      <c r="C7525" s="1" t="s">
        <v>11327</v>
      </c>
      <c r="D7525">
        <v>5</v>
      </c>
      <c r="E7525">
        <v>21</v>
      </c>
      <c r="F7525" s="10">
        <f>spotify_data[[#This Row],[track_popularity]]/100</f>
        <v>0.21</v>
      </c>
      <c r="G7525" s="9" t="b">
        <v>0</v>
      </c>
      <c r="H7525" s="1">
        <f>+IF(spotify_data[[#This Row],[explicit]]=FALSE,0,1)</f>
        <v>0</v>
      </c>
      <c r="I7525" s="1" t="s">
        <v>11317</v>
      </c>
      <c r="J7525" s="7">
        <f>MATCH(spotify_data[[#This Row],[artist_name]],spotify_data[artist_name],0)</f>
        <v>6707</v>
      </c>
      <c r="K7525">
        <v>42</v>
      </c>
      <c r="L7525" s="10">
        <f>spotify_data[[#This Row],[artist_popularity]]/100</f>
        <v>0.42</v>
      </c>
      <c r="M7525">
        <v>35136</v>
      </c>
      <c r="N7525" s="1" t="s">
        <v>1609</v>
      </c>
      <c r="O7525" s="1" t="s">
        <v>11318</v>
      </c>
      <c r="P7525" s="1">
        <f>MATCH(spotify_data[[#This Row],[album_id]],spotify_data[album_id],0)</f>
        <v>7232</v>
      </c>
      <c r="Q7525" s="1" t="s">
        <v>11319</v>
      </c>
      <c r="R7525" s="2">
        <v>43511</v>
      </c>
      <c r="S7525" s="7">
        <f ca="1">+TODAY()-spotify_data[[#This Row],[Fecha lanzamiento Album]]</f>
        <v>2520</v>
      </c>
      <c r="T7525" s="7">
        <f ca="1">+spotify_data[[#This Row],[Antigüedad Album Dias]]/60</f>
        <v>42</v>
      </c>
      <c r="U7525" s="8">
        <f ca="1">spotify_data[[#This Row],[Antigüedad Album Meses]]/12</f>
        <v>3.5</v>
      </c>
      <c r="V7525">
        <v>15</v>
      </c>
      <c r="W7525" s="1" t="s">
        <v>20</v>
      </c>
      <c r="X7525" s="1" t="str">
        <f>+IF(spotify_data[[#This Row],[album_type]]="album","Album",IF(spotify_data[[#This Row],[album_type]]="single","Single","Compilation"))</f>
        <v>Album</v>
      </c>
      <c r="Y7525">
        <v>184</v>
      </c>
    </row>
    <row r="7526" spans="1:25" x14ac:dyDescent="0.3">
      <c r="A7526" s="1" t="s">
        <v>11965</v>
      </c>
      <c r="B7526" s="1">
        <v>6337</v>
      </c>
      <c r="C7526" s="1" t="s">
        <v>3259</v>
      </c>
      <c r="D7526">
        <v>14</v>
      </c>
      <c r="E7526">
        <v>21</v>
      </c>
      <c r="F7526" s="10">
        <f>spotify_data[[#This Row],[track_popularity]]/100</f>
        <v>0.21</v>
      </c>
      <c r="G7526" s="9" t="b">
        <v>0</v>
      </c>
      <c r="H7526" s="1">
        <f>+IF(spotify_data[[#This Row],[explicit]]=FALSE,0,1)</f>
        <v>0</v>
      </c>
      <c r="I7526" s="1" t="s">
        <v>11955</v>
      </c>
      <c r="J7526" s="7">
        <f>MATCH(spotify_data[[#This Row],[artist_name]],spotify_data[artist_name],0)</f>
        <v>4293</v>
      </c>
      <c r="K7526">
        <v>60</v>
      </c>
      <c r="L7526" s="10">
        <f>spotify_data[[#This Row],[artist_popularity]]/100</f>
        <v>0.6</v>
      </c>
      <c r="M7526">
        <v>313511</v>
      </c>
      <c r="N7526" s="1" t="s">
        <v>11956</v>
      </c>
      <c r="O7526" s="1" t="s">
        <v>11957</v>
      </c>
      <c r="P7526" s="1">
        <f>MATCH(spotify_data[[#This Row],[album_id]],spotify_data[album_id],0)</f>
        <v>6421</v>
      </c>
      <c r="Q7526" s="1" t="s">
        <v>11958</v>
      </c>
      <c r="R7526" s="2">
        <v>43357</v>
      </c>
      <c r="S7526" s="7">
        <f ca="1">+TODAY()-spotify_data[[#This Row],[Fecha lanzamiento Album]]</f>
        <v>2674</v>
      </c>
      <c r="T7526" s="7">
        <f ca="1">+spotify_data[[#This Row],[Antigüedad Album Dias]]/60</f>
        <v>44.56666666666667</v>
      </c>
      <c r="U7526" s="8">
        <f ca="1">spotify_data[[#This Row],[Antigüedad Album Meses]]/12</f>
        <v>3.713888888888889</v>
      </c>
      <c r="V7526">
        <v>15</v>
      </c>
      <c r="W7526" s="1" t="s">
        <v>20</v>
      </c>
      <c r="X7526" s="1" t="str">
        <f>+IF(spotify_data[[#This Row],[album_type]]="album","Album",IF(spotify_data[[#This Row],[album_type]]="single","Single","Compilation"))</f>
        <v>Album</v>
      </c>
      <c r="Y7526">
        <v>257</v>
      </c>
    </row>
    <row r="7527" spans="1:25" x14ac:dyDescent="0.3">
      <c r="A7527" s="1" t="s">
        <v>12329</v>
      </c>
      <c r="B7527" s="1">
        <v>2567</v>
      </c>
      <c r="C7527" s="1" t="s">
        <v>2961</v>
      </c>
      <c r="D7527">
        <v>1</v>
      </c>
      <c r="E7527">
        <v>21</v>
      </c>
      <c r="F7527" s="10">
        <f>spotify_data[[#This Row],[track_popularity]]/100</f>
        <v>0.21</v>
      </c>
      <c r="G7527" s="9" t="b">
        <v>0</v>
      </c>
      <c r="H7527" s="1">
        <f>+IF(spotify_data[[#This Row],[explicit]]=FALSE,0,1)</f>
        <v>0</v>
      </c>
      <c r="I7527" s="1" t="s">
        <v>12330</v>
      </c>
      <c r="J7527" s="7">
        <f>MATCH(spotify_data[[#This Row],[artist_name]],spotify_data[artist_name],0)</f>
        <v>7526</v>
      </c>
      <c r="K7527">
        <v>40</v>
      </c>
      <c r="L7527" s="10">
        <f>spotify_data[[#This Row],[artist_popularity]]/100</f>
        <v>0.4</v>
      </c>
      <c r="M7527">
        <v>8405</v>
      </c>
      <c r="N7527" s="1" t="s">
        <v>23</v>
      </c>
      <c r="O7527" s="1" t="s">
        <v>12331</v>
      </c>
      <c r="P7527" s="1">
        <f>MATCH(spotify_data[[#This Row],[album_id]],spotify_data[album_id],0)</f>
        <v>7526</v>
      </c>
      <c r="Q7527" s="1" t="s">
        <v>2961</v>
      </c>
      <c r="R7527" s="2">
        <v>43265</v>
      </c>
      <c r="S7527" s="7">
        <f ca="1">+TODAY()-spotify_data[[#This Row],[Fecha lanzamiento Album]]</f>
        <v>2766</v>
      </c>
      <c r="T7527" s="7">
        <f ca="1">+spotify_data[[#This Row],[Antigüedad Album Dias]]/60</f>
        <v>46.1</v>
      </c>
      <c r="U7527" s="8">
        <f ca="1">spotify_data[[#This Row],[Antigüedad Album Meses]]/12</f>
        <v>3.8416666666666668</v>
      </c>
      <c r="V7527">
        <v>1</v>
      </c>
      <c r="W7527" s="1" t="s">
        <v>21</v>
      </c>
      <c r="X7527" s="1" t="str">
        <f>+IF(spotify_data[[#This Row],[album_type]]="album","Album",IF(spotify_data[[#This Row],[album_type]]="single","Single","Compilation"))</f>
        <v>Single</v>
      </c>
      <c r="Y7527">
        <v>336</v>
      </c>
    </row>
    <row r="7528" spans="1:25" x14ac:dyDescent="0.3">
      <c r="A7528" s="1" t="s">
        <v>14249</v>
      </c>
      <c r="B7528" s="1">
        <v>5897</v>
      </c>
      <c r="C7528" s="1" t="s">
        <v>14250</v>
      </c>
      <c r="D7528">
        <v>8</v>
      </c>
      <c r="E7528">
        <v>21</v>
      </c>
      <c r="F7528" s="10">
        <f>spotify_data[[#This Row],[track_popularity]]/100</f>
        <v>0.21</v>
      </c>
      <c r="G7528" s="9" t="b">
        <v>0</v>
      </c>
      <c r="H7528" s="1">
        <f>+IF(spotify_data[[#This Row],[explicit]]=FALSE,0,1)</f>
        <v>0</v>
      </c>
      <c r="I7528" s="1" t="s">
        <v>14251</v>
      </c>
      <c r="J7528" s="7">
        <f>MATCH(spotify_data[[#This Row],[artist_name]],spotify_data[artist_name],0)</f>
        <v>3768</v>
      </c>
      <c r="K7528">
        <v>71</v>
      </c>
      <c r="L7528" s="10">
        <f>spotify_data[[#This Row],[artist_popularity]]/100</f>
        <v>0.71</v>
      </c>
      <c r="M7528">
        <v>5716963</v>
      </c>
      <c r="N7528" s="1" t="s">
        <v>14252</v>
      </c>
      <c r="O7528" s="1" t="s">
        <v>14247</v>
      </c>
      <c r="P7528" s="1">
        <f>MATCH(spotify_data[[#This Row],[album_id]],spotify_data[album_id],0)</f>
        <v>7527</v>
      </c>
      <c r="Q7528" s="1" t="s">
        <v>14248</v>
      </c>
      <c r="R7528" s="2">
        <v>42696</v>
      </c>
      <c r="S7528" s="7">
        <f ca="1">+TODAY()-spotify_data[[#This Row],[Fecha lanzamiento Album]]</f>
        <v>3335</v>
      </c>
      <c r="T7528" s="7">
        <f ca="1">+spotify_data[[#This Row],[Antigüedad Album Dias]]/60</f>
        <v>55.583333333333336</v>
      </c>
      <c r="U7528" s="8">
        <f ca="1">spotify_data[[#This Row],[Antigüedad Album Meses]]/12</f>
        <v>4.6319444444444446</v>
      </c>
      <c r="V7528">
        <v>50</v>
      </c>
      <c r="W7528" s="1" t="s">
        <v>1932</v>
      </c>
      <c r="X7528" s="1" t="str">
        <f>+IF(spotify_data[[#This Row],[album_type]]="album","Album",IF(spotify_data[[#This Row],[album_type]]="single","Single","Compilation"))</f>
        <v>Compilation</v>
      </c>
      <c r="Y7528">
        <v>724</v>
      </c>
    </row>
    <row r="7529" spans="1:25" x14ac:dyDescent="0.3">
      <c r="A7529" s="1" t="s">
        <v>14253</v>
      </c>
      <c r="B7529" s="1">
        <v>1151</v>
      </c>
      <c r="C7529" s="1" t="s">
        <v>14254</v>
      </c>
      <c r="D7529">
        <v>19</v>
      </c>
      <c r="E7529">
        <v>21</v>
      </c>
      <c r="F7529" s="10">
        <f>spotify_data[[#This Row],[track_popularity]]/100</f>
        <v>0.21</v>
      </c>
      <c r="G7529" s="9" t="b">
        <v>0</v>
      </c>
      <c r="H7529" s="1">
        <f>+IF(spotify_data[[#This Row],[explicit]]=FALSE,0,1)</f>
        <v>0</v>
      </c>
      <c r="I7529" s="1" t="s">
        <v>14255</v>
      </c>
      <c r="J7529" s="7">
        <f>MATCH(spotify_data[[#This Row],[artist_name]],spotify_data[artist_name],0)</f>
        <v>7528</v>
      </c>
      <c r="K7529">
        <v>53</v>
      </c>
      <c r="L7529" s="10">
        <f>spotify_data[[#This Row],[artist_popularity]]/100</f>
        <v>0.53</v>
      </c>
      <c r="M7529">
        <v>251044</v>
      </c>
      <c r="N7529" s="1" t="s">
        <v>14256</v>
      </c>
      <c r="O7529" s="1" t="s">
        <v>14247</v>
      </c>
      <c r="P7529" s="1">
        <f>MATCH(spotify_data[[#This Row],[album_id]],spotify_data[album_id],0)</f>
        <v>7527</v>
      </c>
      <c r="Q7529" s="1" t="s">
        <v>14248</v>
      </c>
      <c r="R7529" s="2">
        <v>42696</v>
      </c>
      <c r="S7529" s="7">
        <f ca="1">+TODAY()-spotify_data[[#This Row],[Fecha lanzamiento Album]]</f>
        <v>3335</v>
      </c>
      <c r="T7529" s="7">
        <f ca="1">+spotify_data[[#This Row],[Antigüedad Album Dias]]/60</f>
        <v>55.583333333333336</v>
      </c>
      <c r="U7529" s="8">
        <f ca="1">spotify_data[[#This Row],[Antigüedad Album Meses]]/12</f>
        <v>4.6319444444444446</v>
      </c>
      <c r="V7529">
        <v>50</v>
      </c>
      <c r="W7529" s="1" t="s">
        <v>1932</v>
      </c>
      <c r="X7529" s="1" t="str">
        <f>+IF(spotify_data[[#This Row],[album_type]]="album","Album",IF(spotify_data[[#This Row],[album_type]]="single","Single","Compilation"))</f>
        <v>Compilation</v>
      </c>
      <c r="Y7529">
        <v>318</v>
      </c>
    </row>
    <row r="7530" spans="1:25" x14ac:dyDescent="0.3">
      <c r="A7530" s="1" t="s">
        <v>15687</v>
      </c>
      <c r="B7530" s="1">
        <v>7793</v>
      </c>
      <c r="C7530" s="1" t="s">
        <v>15688</v>
      </c>
      <c r="D7530">
        <v>13</v>
      </c>
      <c r="E7530">
        <v>21</v>
      </c>
      <c r="F7530" s="10">
        <f>spotify_data[[#This Row],[track_popularity]]/100</f>
        <v>0.21</v>
      </c>
      <c r="G7530" s="9" t="b">
        <v>0</v>
      </c>
      <c r="H7530" s="1">
        <f>+IF(spotify_data[[#This Row],[explicit]]=FALSE,0,1)</f>
        <v>0</v>
      </c>
      <c r="I7530" s="1" t="s">
        <v>15689</v>
      </c>
      <c r="J7530" s="7">
        <f>MATCH(spotify_data[[#This Row],[artist_name]],spotify_data[artist_name],0)</f>
        <v>7529</v>
      </c>
      <c r="K7530">
        <v>37</v>
      </c>
      <c r="L7530" s="10">
        <f>spotify_data[[#This Row],[artist_popularity]]/100</f>
        <v>0.37</v>
      </c>
      <c r="M7530">
        <v>47757</v>
      </c>
      <c r="N7530" s="1" t="s">
        <v>23</v>
      </c>
      <c r="O7530" s="1" t="s">
        <v>15677</v>
      </c>
      <c r="P7530" s="1">
        <f>MATCH(spotify_data[[#This Row],[album_id]],spotify_data[album_id],0)</f>
        <v>6538</v>
      </c>
      <c r="Q7530" s="1" t="s">
        <v>15678</v>
      </c>
      <c r="R7530" s="2">
        <v>42195</v>
      </c>
      <c r="S7530" s="7">
        <f ca="1">+TODAY()-spotify_data[[#This Row],[Fecha lanzamiento Album]]</f>
        <v>3836</v>
      </c>
      <c r="T7530" s="7">
        <f ca="1">+spotify_data[[#This Row],[Antigüedad Album Dias]]/60</f>
        <v>63.93333333333333</v>
      </c>
      <c r="U7530" s="8">
        <f ca="1">spotify_data[[#This Row],[Antigüedad Album Meses]]/12</f>
        <v>5.3277777777777775</v>
      </c>
      <c r="V7530">
        <v>16</v>
      </c>
      <c r="W7530" s="1" t="s">
        <v>1932</v>
      </c>
      <c r="X7530" s="1" t="str">
        <f>+IF(spotify_data[[#This Row],[album_type]]="album","Album",IF(spotify_data[[#This Row],[album_type]]="single","Single","Compilation"))</f>
        <v>Compilation</v>
      </c>
      <c r="Y7530">
        <v>345</v>
      </c>
    </row>
    <row r="7531" spans="1:25" x14ac:dyDescent="0.3">
      <c r="A7531" s="1" t="s">
        <v>16765</v>
      </c>
      <c r="B7531" s="1">
        <v>6423</v>
      </c>
      <c r="C7531" s="1" t="s">
        <v>16766</v>
      </c>
      <c r="D7531">
        <v>7</v>
      </c>
      <c r="E7531">
        <v>21</v>
      </c>
      <c r="F7531" s="10">
        <f>spotify_data[[#This Row],[track_popularity]]/100</f>
        <v>0.21</v>
      </c>
      <c r="G7531" s="9" t="b">
        <v>0</v>
      </c>
      <c r="H7531" s="1">
        <f>+IF(spotify_data[[#This Row],[explicit]]=FALSE,0,1)</f>
        <v>0</v>
      </c>
      <c r="I7531" s="1" t="s">
        <v>6414</v>
      </c>
      <c r="J7531" s="7">
        <f>MATCH(spotify_data[[#This Row],[artist_name]],spotify_data[artist_name],0)</f>
        <v>530</v>
      </c>
      <c r="K7531">
        <v>85</v>
      </c>
      <c r="L7531" s="10">
        <f>spotify_data[[#This Row],[artist_popularity]]/100</f>
        <v>0.85</v>
      </c>
      <c r="M7531">
        <v>39798156</v>
      </c>
      <c r="N7531" s="1" t="s">
        <v>6415</v>
      </c>
      <c r="O7531" s="1" t="s">
        <v>16744</v>
      </c>
      <c r="P7531" s="1">
        <f>MATCH(spotify_data[[#This Row],[album_id]],spotify_data[album_id],0)</f>
        <v>5083</v>
      </c>
      <c r="Q7531" s="1" t="s">
        <v>16745</v>
      </c>
      <c r="R7531" s="2">
        <v>41719</v>
      </c>
      <c r="S7531" s="7">
        <f ca="1">+TODAY()-spotify_data[[#This Row],[Fecha lanzamiento Album]]</f>
        <v>4312</v>
      </c>
      <c r="T7531" s="7">
        <f ca="1">+spotify_data[[#This Row],[Antigüedad Album Dias]]/60</f>
        <v>71.86666666666666</v>
      </c>
      <c r="U7531" s="8">
        <f ca="1">spotify_data[[#This Row],[Antigüedad Album Meses]]/12</f>
        <v>5.988888888888888</v>
      </c>
      <c r="V7531">
        <v>17</v>
      </c>
      <c r="W7531" s="1" t="s">
        <v>20</v>
      </c>
      <c r="X7531" s="1" t="str">
        <f>+IF(spotify_data[[#This Row],[album_type]]="album","Album",IF(spotify_data[[#This Row],[album_type]]="single","Single","Compilation"))</f>
        <v>Album</v>
      </c>
      <c r="Y7531">
        <v>324</v>
      </c>
    </row>
    <row r="7532" spans="1:25" x14ac:dyDescent="0.3">
      <c r="A7532" s="1" t="s">
        <v>16769</v>
      </c>
      <c r="B7532" s="1">
        <v>2365</v>
      </c>
      <c r="C7532" s="1" t="s">
        <v>16770</v>
      </c>
      <c r="D7532">
        <v>14</v>
      </c>
      <c r="E7532">
        <v>21</v>
      </c>
      <c r="F7532" s="10">
        <f>spotify_data[[#This Row],[track_popularity]]/100</f>
        <v>0.21</v>
      </c>
      <c r="G7532" s="9" t="b">
        <v>0</v>
      </c>
      <c r="H7532" s="1">
        <f>+IF(spotify_data[[#This Row],[explicit]]=FALSE,0,1)</f>
        <v>0</v>
      </c>
      <c r="I7532" s="1" t="s">
        <v>6414</v>
      </c>
      <c r="J7532" s="7">
        <f>MATCH(spotify_data[[#This Row],[artist_name]],spotify_data[artist_name],0)</f>
        <v>530</v>
      </c>
      <c r="K7532">
        <v>85</v>
      </c>
      <c r="L7532" s="10">
        <f>spotify_data[[#This Row],[artist_popularity]]/100</f>
        <v>0.85</v>
      </c>
      <c r="M7532">
        <v>39777995</v>
      </c>
      <c r="N7532" s="1" t="s">
        <v>6415</v>
      </c>
      <c r="O7532" s="1" t="s">
        <v>16744</v>
      </c>
      <c r="P7532" s="1">
        <f>MATCH(spotify_data[[#This Row],[album_id]],spotify_data[album_id],0)</f>
        <v>5083</v>
      </c>
      <c r="Q7532" s="1" t="s">
        <v>16745</v>
      </c>
      <c r="R7532" s="2">
        <v>41719</v>
      </c>
      <c r="S7532" s="7">
        <f ca="1">+TODAY()-spotify_data[[#This Row],[Fecha lanzamiento Album]]</f>
        <v>4312</v>
      </c>
      <c r="T7532" s="7">
        <f ca="1">+spotify_data[[#This Row],[Antigüedad Album Dias]]/60</f>
        <v>71.86666666666666</v>
      </c>
      <c r="U7532" s="8">
        <f ca="1">spotify_data[[#This Row],[Antigüedad Album Meses]]/12</f>
        <v>5.988888888888888</v>
      </c>
      <c r="V7532">
        <v>17</v>
      </c>
      <c r="W7532" s="1" t="s">
        <v>20</v>
      </c>
      <c r="X7532" s="1" t="str">
        <f>+IF(spotify_data[[#This Row],[album_type]]="album","Album",IF(spotify_data[[#This Row],[album_type]]="single","Single","Compilation"))</f>
        <v>Album</v>
      </c>
      <c r="Y7532">
        <v>352</v>
      </c>
    </row>
    <row r="7533" spans="1:25" x14ac:dyDescent="0.3">
      <c r="A7533" s="1" t="s">
        <v>16775</v>
      </c>
      <c r="B7533" s="1">
        <v>5268</v>
      </c>
      <c r="C7533" s="1" t="s">
        <v>16776</v>
      </c>
      <c r="D7533">
        <v>10</v>
      </c>
      <c r="E7533">
        <v>21</v>
      </c>
      <c r="F7533" s="10">
        <f>spotify_data[[#This Row],[track_popularity]]/100</f>
        <v>0.21</v>
      </c>
      <c r="G7533" s="9" t="b">
        <v>0</v>
      </c>
      <c r="H7533" s="1">
        <f>+IF(spotify_data[[#This Row],[explicit]]=FALSE,0,1)</f>
        <v>0</v>
      </c>
      <c r="I7533" s="1" t="s">
        <v>6414</v>
      </c>
      <c r="J7533" s="7">
        <f>MATCH(spotify_data[[#This Row],[artist_name]],spotify_data[artist_name],0)</f>
        <v>530</v>
      </c>
      <c r="K7533">
        <v>85</v>
      </c>
      <c r="L7533" s="10">
        <f>spotify_data[[#This Row],[artist_popularity]]/100</f>
        <v>0.85</v>
      </c>
      <c r="M7533">
        <v>39777995</v>
      </c>
      <c r="N7533" s="1" t="s">
        <v>6415</v>
      </c>
      <c r="O7533" s="1" t="s">
        <v>16744</v>
      </c>
      <c r="P7533" s="1">
        <f>MATCH(spotify_data[[#This Row],[album_id]],spotify_data[album_id],0)</f>
        <v>5083</v>
      </c>
      <c r="Q7533" s="1" t="s">
        <v>16745</v>
      </c>
      <c r="R7533" s="2">
        <v>41719</v>
      </c>
      <c r="S7533" s="7">
        <f ca="1">+TODAY()-spotify_data[[#This Row],[Fecha lanzamiento Album]]</f>
        <v>4312</v>
      </c>
      <c r="T7533" s="7">
        <f ca="1">+spotify_data[[#This Row],[Antigüedad Album Dias]]/60</f>
        <v>71.86666666666666</v>
      </c>
      <c r="U7533" s="8">
        <f ca="1">spotify_data[[#This Row],[Antigüedad Album Meses]]/12</f>
        <v>5.988888888888888</v>
      </c>
      <c r="V7533">
        <v>17</v>
      </c>
      <c r="W7533" s="1" t="s">
        <v>20</v>
      </c>
      <c r="X7533" s="1" t="str">
        <f>+IF(spotify_data[[#This Row],[album_type]]="album","Album",IF(spotify_data[[#This Row],[album_type]]="single","Single","Compilation"))</f>
        <v>Album</v>
      </c>
      <c r="Y7533">
        <v>32</v>
      </c>
    </row>
    <row r="7534" spans="1:25" x14ac:dyDescent="0.3">
      <c r="A7534" s="1" t="s">
        <v>17053</v>
      </c>
      <c r="B7534" s="1">
        <v>7618</v>
      </c>
      <c r="C7534" s="1" t="s">
        <v>17054</v>
      </c>
      <c r="D7534">
        <v>3</v>
      </c>
      <c r="E7534">
        <v>21</v>
      </c>
      <c r="F7534" s="10">
        <f>spotify_data[[#This Row],[track_popularity]]/100</f>
        <v>0.21</v>
      </c>
      <c r="G7534" s="9" t="b">
        <v>0</v>
      </c>
      <c r="H7534" s="1">
        <f>+IF(spotify_data[[#This Row],[explicit]]=FALSE,0,1)</f>
        <v>0</v>
      </c>
      <c r="I7534" s="1" t="s">
        <v>17055</v>
      </c>
      <c r="J7534" s="7">
        <f>MATCH(spotify_data[[#This Row],[artist_name]],spotify_data[artist_name],0)</f>
        <v>7242</v>
      </c>
      <c r="K7534">
        <v>17</v>
      </c>
      <c r="L7534" s="10">
        <f>spotify_data[[#This Row],[artist_popularity]]/100</f>
        <v>0.17</v>
      </c>
      <c r="M7534">
        <v>363</v>
      </c>
      <c r="N7534" s="1" t="s">
        <v>11031</v>
      </c>
      <c r="O7534" s="1" t="s">
        <v>17056</v>
      </c>
      <c r="P7534" s="1">
        <f>MATCH(spotify_data[[#This Row],[album_id]],spotify_data[album_id],0)</f>
        <v>7242</v>
      </c>
      <c r="Q7534" s="1" t="s">
        <v>17057</v>
      </c>
      <c r="R7534" s="2">
        <v>41610</v>
      </c>
      <c r="S7534" s="7">
        <f ca="1">+TODAY()-spotify_data[[#This Row],[Fecha lanzamiento Album]]</f>
        <v>4421</v>
      </c>
      <c r="T7534" s="7">
        <f ca="1">+spotify_data[[#This Row],[Antigüedad Album Dias]]/60</f>
        <v>73.683333333333337</v>
      </c>
      <c r="U7534" s="8">
        <f ca="1">spotify_data[[#This Row],[Antigüedad Album Meses]]/12</f>
        <v>6.1402777777777784</v>
      </c>
      <c r="V7534">
        <v>58</v>
      </c>
      <c r="W7534" s="1" t="s">
        <v>1932</v>
      </c>
      <c r="X7534" s="1" t="str">
        <f>+IF(spotify_data[[#This Row],[album_type]]="album","Album",IF(spotify_data[[#This Row],[album_type]]="single","Single","Compilation"))</f>
        <v>Compilation</v>
      </c>
      <c r="Y7534">
        <v>332</v>
      </c>
    </row>
    <row r="7535" spans="1:25" x14ac:dyDescent="0.3">
      <c r="A7535" s="1" t="s">
        <v>17400</v>
      </c>
      <c r="B7535" s="1">
        <v>8182</v>
      </c>
      <c r="C7535" s="1" t="s">
        <v>17401</v>
      </c>
      <c r="D7535">
        <v>1</v>
      </c>
      <c r="E7535">
        <v>21</v>
      </c>
      <c r="F7535" s="10">
        <f>spotify_data[[#This Row],[track_popularity]]/100</f>
        <v>0.21</v>
      </c>
      <c r="G7535" s="9" t="b">
        <v>0</v>
      </c>
      <c r="H7535" s="1">
        <f>+IF(spotify_data[[#This Row],[explicit]]=FALSE,0,1)</f>
        <v>0</v>
      </c>
      <c r="I7535" s="1" t="s">
        <v>4721</v>
      </c>
      <c r="J7535" s="7">
        <f>MATCH(spotify_data[[#This Row],[artist_name]],spotify_data[artist_name],0)</f>
        <v>6127</v>
      </c>
      <c r="K7535">
        <v>43</v>
      </c>
      <c r="L7535" s="10">
        <f>spotify_data[[#This Row],[artist_popularity]]/100</f>
        <v>0.43</v>
      </c>
      <c r="M7535">
        <v>23550</v>
      </c>
      <c r="N7535" s="1" t="s">
        <v>23</v>
      </c>
      <c r="O7535" s="1" t="s">
        <v>17385</v>
      </c>
      <c r="P7535" s="1">
        <f>MATCH(spotify_data[[#This Row],[album_id]],spotify_data[album_id],0)</f>
        <v>6851</v>
      </c>
      <c r="Q7535" s="1" t="s">
        <v>17386</v>
      </c>
      <c r="R7535" s="2">
        <v>41471</v>
      </c>
      <c r="S7535" s="7">
        <f ca="1">+TODAY()-spotify_data[[#This Row],[Fecha lanzamiento Album]]</f>
        <v>4560</v>
      </c>
      <c r="T7535" s="7">
        <f ca="1">+spotify_data[[#This Row],[Antigüedad Album Dias]]/60</f>
        <v>76</v>
      </c>
      <c r="U7535" s="8">
        <f ca="1">spotify_data[[#This Row],[Antigüedad Album Meses]]/12</f>
        <v>6.333333333333333</v>
      </c>
      <c r="V7535">
        <v>26</v>
      </c>
      <c r="W7535" s="1" t="s">
        <v>20</v>
      </c>
      <c r="X7535" s="1" t="str">
        <f>+IF(spotify_data[[#This Row],[album_type]]="album","Album",IF(spotify_data[[#This Row],[album_type]]="single","Single","Compilation"))</f>
        <v>Album</v>
      </c>
      <c r="Y7535">
        <v>13</v>
      </c>
    </row>
    <row r="7536" spans="1:25" x14ac:dyDescent="0.3">
      <c r="A7536" s="1" t="s">
        <v>17549</v>
      </c>
      <c r="B7536" s="1">
        <v>1751</v>
      </c>
      <c r="C7536" s="1" t="s">
        <v>17550</v>
      </c>
      <c r="D7536">
        <v>9</v>
      </c>
      <c r="E7536">
        <v>21</v>
      </c>
      <c r="F7536" s="10">
        <f>spotify_data[[#This Row],[track_popularity]]/100</f>
        <v>0.21</v>
      </c>
      <c r="G7536" s="9" t="b">
        <v>0</v>
      </c>
      <c r="H7536" s="1">
        <f>+IF(spotify_data[[#This Row],[explicit]]=FALSE,0,1)</f>
        <v>0</v>
      </c>
      <c r="I7536" s="1" t="s">
        <v>7805</v>
      </c>
      <c r="J7536" s="7">
        <f>MATCH(spotify_data[[#This Row],[artist_name]],spotify_data[artist_name],0)</f>
        <v>37</v>
      </c>
      <c r="K7536">
        <v>83</v>
      </c>
      <c r="L7536" s="10">
        <f>spotify_data[[#This Row],[artist_popularity]]/100</f>
        <v>0.83</v>
      </c>
      <c r="M7536">
        <v>21591569</v>
      </c>
      <c r="N7536" s="1" t="s">
        <v>23</v>
      </c>
      <c r="O7536" s="1" t="s">
        <v>17529</v>
      </c>
      <c r="P7536" s="1">
        <f>MATCH(spotify_data[[#This Row],[album_id]],spotify_data[album_id],0)</f>
        <v>4300</v>
      </c>
      <c r="Q7536" s="1" t="s">
        <v>17530</v>
      </c>
      <c r="R7536" s="2">
        <v>41387</v>
      </c>
      <c r="S7536" s="7">
        <f ca="1">+TODAY()-spotify_data[[#This Row],[Fecha lanzamiento Album]]</f>
        <v>4644</v>
      </c>
      <c r="T7536" s="7">
        <f ca="1">+spotify_data[[#This Row],[Antigüedad Album Dias]]/60</f>
        <v>77.400000000000006</v>
      </c>
      <c r="U7536" s="8">
        <f ca="1">spotify_data[[#This Row],[Antigüedad Album Meses]]/12</f>
        <v>6.45</v>
      </c>
      <c r="V7536">
        <v>11</v>
      </c>
      <c r="W7536" s="1" t="s">
        <v>20</v>
      </c>
      <c r="X7536" s="1" t="str">
        <f>+IF(spotify_data[[#This Row],[album_type]]="album","Album",IF(spotify_data[[#This Row],[album_type]]="single","Single","Compilation"))</f>
        <v>Album</v>
      </c>
      <c r="Y7536">
        <v>386</v>
      </c>
    </row>
    <row r="7537" spans="1:25" x14ac:dyDescent="0.3">
      <c r="A7537" s="1" t="s">
        <v>17555</v>
      </c>
      <c r="B7537" s="1">
        <v>3166</v>
      </c>
      <c r="C7537" s="1" t="s">
        <v>17556</v>
      </c>
      <c r="D7537">
        <v>11</v>
      </c>
      <c r="E7537">
        <v>21</v>
      </c>
      <c r="F7537" s="10">
        <f>spotify_data[[#This Row],[track_popularity]]/100</f>
        <v>0.21</v>
      </c>
      <c r="G7537" s="9" t="b">
        <v>0</v>
      </c>
      <c r="H7537" s="1">
        <f>+IF(spotify_data[[#This Row],[explicit]]=FALSE,0,1)</f>
        <v>0</v>
      </c>
      <c r="I7537" s="1" t="s">
        <v>7805</v>
      </c>
      <c r="J7537" s="7">
        <f>MATCH(spotify_data[[#This Row],[artist_name]],spotify_data[artist_name],0)</f>
        <v>37</v>
      </c>
      <c r="K7537">
        <v>83</v>
      </c>
      <c r="L7537" s="10">
        <f>spotify_data[[#This Row],[artist_popularity]]/100</f>
        <v>0.83</v>
      </c>
      <c r="M7537">
        <v>21591569</v>
      </c>
      <c r="N7537" s="1" t="s">
        <v>23</v>
      </c>
      <c r="O7537" s="1" t="s">
        <v>17529</v>
      </c>
      <c r="P7537" s="1">
        <f>MATCH(spotify_data[[#This Row],[album_id]],spotify_data[album_id],0)</f>
        <v>4300</v>
      </c>
      <c r="Q7537" s="1" t="s">
        <v>17530</v>
      </c>
      <c r="R7537" s="2">
        <v>41387</v>
      </c>
      <c r="S7537" s="7">
        <f ca="1">+TODAY()-spotify_data[[#This Row],[Fecha lanzamiento Album]]</f>
        <v>4644</v>
      </c>
      <c r="T7537" s="7">
        <f ca="1">+spotify_data[[#This Row],[Antigüedad Album Dias]]/60</f>
        <v>77.400000000000006</v>
      </c>
      <c r="U7537" s="8">
        <f ca="1">spotify_data[[#This Row],[Antigüedad Album Meses]]/12</f>
        <v>6.45</v>
      </c>
      <c r="V7537">
        <v>11</v>
      </c>
      <c r="W7537" s="1" t="s">
        <v>20</v>
      </c>
      <c r="X7537" s="1" t="str">
        <f>+IF(spotify_data[[#This Row],[album_type]]="album","Album",IF(spotify_data[[#This Row],[album_type]]="single","Single","Compilation"))</f>
        <v>Album</v>
      </c>
      <c r="Y7537">
        <v>51</v>
      </c>
    </row>
    <row r="7538" spans="1:25" x14ac:dyDescent="0.3">
      <c r="A7538" s="1" t="s">
        <v>17612</v>
      </c>
      <c r="B7538" s="1">
        <v>5413</v>
      </c>
      <c r="C7538" s="1" t="s">
        <v>17613</v>
      </c>
      <c r="D7538">
        <v>3</v>
      </c>
      <c r="E7538">
        <v>21</v>
      </c>
      <c r="F7538" s="10">
        <f>spotify_data[[#This Row],[track_popularity]]/100</f>
        <v>0.21</v>
      </c>
      <c r="G7538" s="9" t="b">
        <v>1</v>
      </c>
      <c r="H7538" s="1">
        <f>+IF(spotify_data[[#This Row],[explicit]]=FALSE,0,1)</f>
        <v>1</v>
      </c>
      <c r="I7538" s="1" t="s">
        <v>17614</v>
      </c>
      <c r="J7538" s="7">
        <f>MATCH(spotify_data[[#This Row],[artist_name]],spotify_data[artist_name],0)</f>
        <v>7437</v>
      </c>
      <c r="K7538">
        <v>38</v>
      </c>
      <c r="L7538" s="10">
        <f>spotify_data[[#This Row],[artist_popularity]]/100</f>
        <v>0.38</v>
      </c>
      <c r="M7538">
        <v>158060</v>
      </c>
      <c r="N7538" s="1" t="s">
        <v>17615</v>
      </c>
      <c r="O7538" s="1" t="s">
        <v>17616</v>
      </c>
      <c r="P7538" s="1">
        <f>MATCH(spotify_data[[#This Row],[album_id]],spotify_data[album_id],0)</f>
        <v>7537</v>
      </c>
      <c r="Q7538" s="1" t="s">
        <v>17613</v>
      </c>
      <c r="R7538" s="2">
        <v>41360</v>
      </c>
      <c r="S7538" s="7">
        <f ca="1">+TODAY()-spotify_data[[#This Row],[Fecha lanzamiento Album]]</f>
        <v>4671</v>
      </c>
      <c r="T7538" s="7">
        <f ca="1">+spotify_data[[#This Row],[Antigüedad Album Dias]]/60</f>
        <v>77.849999999999994</v>
      </c>
      <c r="U7538" s="8">
        <f ca="1">spotify_data[[#This Row],[Antigüedad Album Meses]]/12</f>
        <v>6.4874999999999998</v>
      </c>
      <c r="V7538">
        <v>5</v>
      </c>
      <c r="W7538" s="1" t="s">
        <v>21</v>
      </c>
      <c r="X7538" s="1" t="str">
        <f>+IF(spotify_data[[#This Row],[album_type]]="album","Album",IF(spotify_data[[#This Row],[album_type]]="single","Single","Compilation"))</f>
        <v>Single</v>
      </c>
      <c r="Y7538">
        <v>813</v>
      </c>
    </row>
    <row r="7539" spans="1:25" x14ac:dyDescent="0.3">
      <c r="A7539" s="1" t="s">
        <v>17920</v>
      </c>
      <c r="B7539" s="1">
        <v>796</v>
      </c>
      <c r="C7539" s="1" t="s">
        <v>17921</v>
      </c>
      <c r="D7539">
        <v>5</v>
      </c>
      <c r="E7539">
        <v>21</v>
      </c>
      <c r="F7539" s="10">
        <f>spotify_data[[#This Row],[track_popularity]]/100</f>
        <v>0.21</v>
      </c>
      <c r="G7539" s="9" t="b">
        <v>1</v>
      </c>
      <c r="H7539" s="1">
        <f>+IF(spotify_data[[#This Row],[explicit]]=FALSE,0,1)</f>
        <v>1</v>
      </c>
      <c r="I7539" s="1" t="s">
        <v>17922</v>
      </c>
      <c r="J7539" s="7">
        <f>MATCH(spotify_data[[#This Row],[artist_name]],spotify_data[artist_name],0)</f>
        <v>7538</v>
      </c>
      <c r="K7539">
        <v>23</v>
      </c>
      <c r="L7539" s="10">
        <f>spotify_data[[#This Row],[artist_popularity]]/100</f>
        <v>0.23</v>
      </c>
      <c r="M7539">
        <v>19323</v>
      </c>
      <c r="N7539" s="1" t="s">
        <v>23</v>
      </c>
      <c r="O7539" s="1" t="s">
        <v>17923</v>
      </c>
      <c r="P7539" s="1">
        <f>MATCH(spotify_data[[#This Row],[album_id]],spotify_data[album_id],0)</f>
        <v>7538</v>
      </c>
      <c r="Q7539" s="1" t="s">
        <v>17924</v>
      </c>
      <c r="R7539" s="2">
        <v>41240</v>
      </c>
      <c r="S7539" s="7">
        <f ca="1">+TODAY()-spotify_data[[#This Row],[Fecha lanzamiento Album]]</f>
        <v>4791</v>
      </c>
      <c r="T7539" s="7">
        <f ca="1">+spotify_data[[#This Row],[Antigüedad Album Dias]]/60</f>
        <v>79.849999999999994</v>
      </c>
      <c r="U7539" s="8">
        <f ca="1">spotify_data[[#This Row],[Antigüedad Album Meses]]/12</f>
        <v>6.6541666666666659</v>
      </c>
      <c r="V7539">
        <v>8</v>
      </c>
      <c r="W7539" s="1" t="s">
        <v>21</v>
      </c>
      <c r="X7539" s="1" t="str">
        <f>+IF(spotify_data[[#This Row],[album_type]]="album","Album",IF(spotify_data[[#This Row],[album_type]]="single","Single","Compilation"))</f>
        <v>Single</v>
      </c>
      <c r="Y7539">
        <v>331</v>
      </c>
    </row>
    <row r="7540" spans="1:25" x14ac:dyDescent="0.3">
      <c r="A7540" s="1" t="s">
        <v>18979</v>
      </c>
      <c r="B7540" s="1">
        <v>2618</v>
      </c>
      <c r="C7540" s="1" t="s">
        <v>18980</v>
      </c>
      <c r="D7540">
        <v>15</v>
      </c>
      <c r="E7540">
        <v>21</v>
      </c>
      <c r="F7540" s="10">
        <f>spotify_data[[#This Row],[track_popularity]]/100</f>
        <v>0.21</v>
      </c>
      <c r="G7540" s="9" t="b">
        <v>0</v>
      </c>
      <c r="H7540" s="1">
        <f>+IF(spotify_data[[#This Row],[explicit]]=FALSE,0,1)</f>
        <v>0</v>
      </c>
      <c r="I7540" s="1" t="s">
        <v>14867</v>
      </c>
      <c r="J7540" s="7">
        <f>MATCH(spotify_data[[#This Row],[artist_name]],spotify_data[artist_name],0)</f>
        <v>558</v>
      </c>
      <c r="K7540">
        <v>74</v>
      </c>
      <c r="L7540" s="10">
        <f>spotify_data[[#This Row],[artist_popularity]]/100</f>
        <v>0.74</v>
      </c>
      <c r="M7540">
        <v>13708054</v>
      </c>
      <c r="N7540" s="1" t="s">
        <v>23</v>
      </c>
      <c r="O7540" s="1" t="s">
        <v>18969</v>
      </c>
      <c r="P7540" s="1">
        <f>MATCH(spotify_data[[#This Row],[album_id]],spotify_data[album_id],0)</f>
        <v>558</v>
      </c>
      <c r="Q7540" s="1" t="s">
        <v>18970</v>
      </c>
      <c r="R7540" s="2">
        <v>40662</v>
      </c>
      <c r="S7540" s="7">
        <f ca="1">+TODAY()-spotify_data[[#This Row],[Fecha lanzamiento Album]]</f>
        <v>5369</v>
      </c>
      <c r="T7540" s="7">
        <f ca="1">+spotify_data[[#This Row],[Antigüedad Album Dias]]/60</f>
        <v>89.483333333333334</v>
      </c>
      <c r="U7540" s="8">
        <f ca="1">spotify_data[[#This Row],[Antigüedad Album Meses]]/12</f>
        <v>7.4569444444444448</v>
      </c>
      <c r="V7540">
        <v>17</v>
      </c>
      <c r="W7540" s="1" t="s">
        <v>20</v>
      </c>
      <c r="X7540" s="1" t="str">
        <f>+IF(spotify_data[[#This Row],[album_type]]="album","Album",IF(spotify_data[[#This Row],[album_type]]="single","Single","Compilation"))</f>
        <v>Album</v>
      </c>
      <c r="Y7540">
        <v>294</v>
      </c>
    </row>
    <row r="7541" spans="1:25" x14ac:dyDescent="0.3">
      <c r="A7541" s="1" t="s">
        <v>23007</v>
      </c>
      <c r="B7541" s="1"/>
      <c r="C7541" s="1" t="s">
        <v>23008</v>
      </c>
      <c r="D7541">
        <v>12</v>
      </c>
      <c r="E7541">
        <v>21</v>
      </c>
      <c r="F7541" s="10">
        <f>spotify_data[[#This Row],[track_popularity]]/100</f>
        <v>0.21</v>
      </c>
      <c r="G7541" s="9" t="b">
        <v>0</v>
      </c>
      <c r="H7541" s="1">
        <f>+IF(spotify_data[[#This Row],[explicit]]=FALSE,0,1)</f>
        <v>0</v>
      </c>
      <c r="I7541" s="1" t="s">
        <v>23009</v>
      </c>
      <c r="J7541" s="7">
        <f>MATCH(spotify_data[[#This Row],[artist_name]],spotify_data[artist_name],0)</f>
        <v>7540</v>
      </c>
      <c r="K7541">
        <v>35</v>
      </c>
      <c r="L7541" s="10">
        <f>spotify_data[[#This Row],[artist_popularity]]/100</f>
        <v>0.35</v>
      </c>
      <c r="M7541">
        <v>59521</v>
      </c>
      <c r="N7541" s="1" t="s">
        <v>23010</v>
      </c>
      <c r="O7541" s="1" t="s">
        <v>23011</v>
      </c>
      <c r="P7541" s="1">
        <f>MATCH(spotify_data[[#This Row],[album_id]],spotify_data[album_id],0)</f>
        <v>7540</v>
      </c>
      <c r="Q7541" s="1" t="s">
        <v>23012</v>
      </c>
      <c r="R7541" s="2">
        <v>35611</v>
      </c>
      <c r="S7541" s="7">
        <f ca="1">+TODAY()-spotify_data[[#This Row],[Fecha lanzamiento Album]]</f>
        <v>10420</v>
      </c>
      <c r="T7541" s="7">
        <f ca="1">+spotify_data[[#This Row],[Antigüedad Album Dias]]/60</f>
        <v>173.66666666666666</v>
      </c>
      <c r="U7541" s="8">
        <f ca="1">spotify_data[[#This Row],[Antigüedad Album Meses]]/12</f>
        <v>14.472222222222221</v>
      </c>
      <c r="V7541">
        <v>14</v>
      </c>
      <c r="W7541" s="1" t="s">
        <v>1932</v>
      </c>
      <c r="X7541" s="1" t="str">
        <f>+IF(spotify_data[[#This Row],[album_type]]="album","Album",IF(spotify_data[[#This Row],[album_type]]="single","Single","Compilation"))</f>
        <v>Compilation</v>
      </c>
      <c r="Y7541">
        <v>36</v>
      </c>
    </row>
    <row r="7542" spans="1:25" x14ac:dyDescent="0.3">
      <c r="A7542" s="1" t="s">
        <v>23599</v>
      </c>
      <c r="B7542" s="1"/>
      <c r="C7542" s="1" t="s">
        <v>23600</v>
      </c>
      <c r="D7542">
        <v>5</v>
      </c>
      <c r="E7542">
        <v>21</v>
      </c>
      <c r="F7542" s="10">
        <f>spotify_data[[#This Row],[track_popularity]]/100</f>
        <v>0.21</v>
      </c>
      <c r="G7542" s="9" t="b">
        <v>1</v>
      </c>
      <c r="H7542" s="1">
        <f>+IF(spotify_data[[#This Row],[explicit]]=FALSE,0,1)</f>
        <v>1</v>
      </c>
      <c r="I7542" s="1" t="s">
        <v>7647</v>
      </c>
      <c r="J7542" s="7">
        <f>MATCH(spotify_data[[#This Row],[artist_name]],spotify_data[artist_name],0)</f>
        <v>289</v>
      </c>
      <c r="K7542">
        <v>81</v>
      </c>
      <c r="L7542" s="10">
        <f>spotify_data[[#This Row],[artist_popularity]]/100</f>
        <v>0.81</v>
      </c>
      <c r="M7542">
        <v>23384088</v>
      </c>
      <c r="N7542" s="1" t="s">
        <v>7648</v>
      </c>
      <c r="O7542" s="1" t="s">
        <v>23601</v>
      </c>
      <c r="P7542" s="1">
        <f>MATCH(spotify_data[[#This Row],[album_id]],spotify_data[album_id],0)</f>
        <v>4747</v>
      </c>
      <c r="Q7542" s="1" t="s">
        <v>23602</v>
      </c>
      <c r="R7542" s="2">
        <v>33507</v>
      </c>
      <c r="S7542" s="7">
        <f ca="1">+TODAY()-spotify_data[[#This Row],[Fecha lanzamiento Album]]</f>
        <v>12524</v>
      </c>
      <c r="T7542" s="7">
        <f ca="1">+spotify_data[[#This Row],[Antigüedad Album Dias]]/60</f>
        <v>208.73333333333332</v>
      </c>
      <c r="U7542" s="8">
        <f ca="1">spotify_data[[#This Row],[Antigüedad Album Meses]]/12</f>
        <v>17.394444444444442</v>
      </c>
      <c r="V7542">
        <v>70</v>
      </c>
      <c r="W7542" s="1" t="s">
        <v>20</v>
      </c>
      <c r="X7542" s="1" t="str">
        <f>+IF(spotify_data[[#This Row],[album_type]]="album","Album",IF(spotify_data[[#This Row],[album_type]]="single","Single","Compilation"))</f>
        <v>Album</v>
      </c>
      <c r="Y7542">
        <v>346</v>
      </c>
    </row>
    <row r="7543" spans="1:25" x14ac:dyDescent="0.3">
      <c r="A7543" s="1" t="s">
        <v>23657</v>
      </c>
      <c r="B7543" s="1"/>
      <c r="C7543" s="1" t="s">
        <v>23658</v>
      </c>
      <c r="D7543">
        <v>16</v>
      </c>
      <c r="E7543">
        <v>21</v>
      </c>
      <c r="F7543" s="10">
        <f>spotify_data[[#This Row],[track_popularity]]/100</f>
        <v>0.21</v>
      </c>
      <c r="G7543" s="9" t="b">
        <v>0</v>
      </c>
      <c r="H7543" s="1">
        <f>+IF(spotify_data[[#This Row],[explicit]]=FALSE,0,1)</f>
        <v>0</v>
      </c>
      <c r="I7543" s="1" t="s">
        <v>7647</v>
      </c>
      <c r="J7543" s="7">
        <f>MATCH(spotify_data[[#This Row],[artist_name]],spotify_data[artist_name],0)</f>
        <v>289</v>
      </c>
      <c r="K7543">
        <v>81</v>
      </c>
      <c r="L7543" s="10">
        <f>spotify_data[[#This Row],[artist_popularity]]/100</f>
        <v>0.81</v>
      </c>
      <c r="M7543">
        <v>23384088</v>
      </c>
      <c r="N7543" s="1" t="s">
        <v>7648</v>
      </c>
      <c r="O7543" s="1" t="s">
        <v>23601</v>
      </c>
      <c r="P7543" s="1">
        <f>MATCH(spotify_data[[#This Row],[album_id]],spotify_data[album_id],0)</f>
        <v>4747</v>
      </c>
      <c r="Q7543" s="1" t="s">
        <v>23602</v>
      </c>
      <c r="R7543" s="2">
        <v>33507</v>
      </c>
      <c r="S7543" s="7">
        <f ca="1">+TODAY()-spotify_data[[#This Row],[Fecha lanzamiento Album]]</f>
        <v>12524</v>
      </c>
      <c r="T7543" s="7">
        <f ca="1">+spotify_data[[#This Row],[Antigüedad Album Dias]]/60</f>
        <v>208.73333333333332</v>
      </c>
      <c r="U7543" s="8">
        <f ca="1">spotify_data[[#This Row],[Antigüedad Album Meses]]/12</f>
        <v>17.394444444444442</v>
      </c>
      <c r="V7543">
        <v>70</v>
      </c>
      <c r="W7543" s="1" t="s">
        <v>20</v>
      </c>
      <c r="X7543" s="1" t="str">
        <f>+IF(spotify_data[[#This Row],[album_type]]="album","Album",IF(spotify_data[[#This Row],[album_type]]="single","Single","Compilation"))</f>
        <v>Album</v>
      </c>
      <c r="Y7543">
        <v>415</v>
      </c>
    </row>
    <row r="7544" spans="1:25" x14ac:dyDescent="0.3">
      <c r="A7544" s="1" t="s">
        <v>23673</v>
      </c>
      <c r="B7544" s="1"/>
      <c r="C7544" s="1" t="s">
        <v>23674</v>
      </c>
      <c r="D7544">
        <v>10</v>
      </c>
      <c r="E7544">
        <v>21</v>
      </c>
      <c r="F7544" s="10">
        <f>spotify_data[[#This Row],[track_popularity]]/100</f>
        <v>0.21</v>
      </c>
      <c r="G7544" s="9" t="b">
        <v>0</v>
      </c>
      <c r="H7544" s="1">
        <f>+IF(spotify_data[[#This Row],[explicit]]=FALSE,0,1)</f>
        <v>0</v>
      </c>
      <c r="I7544" s="1" t="s">
        <v>7647</v>
      </c>
      <c r="J7544" s="7">
        <f>MATCH(spotify_data[[#This Row],[artist_name]],spotify_data[artist_name],0)</f>
        <v>289</v>
      </c>
      <c r="K7544">
        <v>81</v>
      </c>
      <c r="L7544" s="10">
        <f>spotify_data[[#This Row],[artist_popularity]]/100</f>
        <v>0.81</v>
      </c>
      <c r="M7544">
        <v>23398010</v>
      </c>
      <c r="N7544" s="1" t="s">
        <v>7648</v>
      </c>
      <c r="O7544" s="1" t="s">
        <v>23601</v>
      </c>
      <c r="P7544" s="1">
        <f>MATCH(spotify_data[[#This Row],[album_id]],spotify_data[album_id],0)</f>
        <v>4747</v>
      </c>
      <c r="Q7544" s="1" t="s">
        <v>23602</v>
      </c>
      <c r="R7544" s="2">
        <v>33507</v>
      </c>
      <c r="S7544" s="7">
        <f ca="1">+TODAY()-spotify_data[[#This Row],[Fecha lanzamiento Album]]</f>
        <v>12524</v>
      </c>
      <c r="T7544" s="7">
        <f ca="1">+spotify_data[[#This Row],[Antigüedad Album Dias]]/60</f>
        <v>208.73333333333332</v>
      </c>
      <c r="U7544" s="8">
        <f ca="1">spotify_data[[#This Row],[Antigüedad Album Meses]]/12</f>
        <v>17.394444444444442</v>
      </c>
      <c r="V7544">
        <v>70</v>
      </c>
      <c r="W7544" s="1" t="s">
        <v>20</v>
      </c>
      <c r="X7544" s="1" t="str">
        <f>+IF(spotify_data[[#This Row],[album_type]]="album","Album",IF(spotify_data[[#This Row],[album_type]]="single","Single","Compilation"))</f>
        <v>Album</v>
      </c>
      <c r="Y7544">
        <v>32</v>
      </c>
    </row>
    <row r="7545" spans="1:25" x14ac:dyDescent="0.3">
      <c r="A7545" s="1" t="s">
        <v>23698</v>
      </c>
      <c r="B7545" s="1"/>
      <c r="C7545" s="1" t="s">
        <v>23699</v>
      </c>
      <c r="D7545">
        <v>19</v>
      </c>
      <c r="E7545">
        <v>21</v>
      </c>
      <c r="F7545" s="10">
        <f>spotify_data[[#This Row],[track_popularity]]/100</f>
        <v>0.21</v>
      </c>
      <c r="G7545" s="9" t="b">
        <v>0</v>
      </c>
      <c r="H7545" s="1">
        <f>+IF(spotify_data[[#This Row],[explicit]]=FALSE,0,1)</f>
        <v>0</v>
      </c>
      <c r="I7545" s="1" t="s">
        <v>7647</v>
      </c>
      <c r="J7545" s="7">
        <f>MATCH(spotify_data[[#This Row],[artist_name]],spotify_data[artist_name],0)</f>
        <v>289</v>
      </c>
      <c r="K7545">
        <v>81</v>
      </c>
      <c r="L7545" s="10">
        <f>spotify_data[[#This Row],[artist_popularity]]/100</f>
        <v>0.81</v>
      </c>
      <c r="M7545">
        <v>23384088</v>
      </c>
      <c r="N7545" s="1" t="s">
        <v>7648</v>
      </c>
      <c r="O7545" s="1" t="s">
        <v>23601</v>
      </c>
      <c r="P7545" s="1">
        <f>MATCH(spotify_data[[#This Row],[album_id]],spotify_data[album_id],0)</f>
        <v>4747</v>
      </c>
      <c r="Q7545" s="1" t="s">
        <v>23602</v>
      </c>
      <c r="R7545" s="2">
        <v>33507</v>
      </c>
      <c r="S7545" s="7">
        <f ca="1">+TODAY()-spotify_data[[#This Row],[Fecha lanzamiento Album]]</f>
        <v>12524</v>
      </c>
      <c r="T7545" s="7">
        <f ca="1">+spotify_data[[#This Row],[Antigüedad Album Dias]]/60</f>
        <v>208.73333333333332</v>
      </c>
      <c r="U7545" s="8">
        <f ca="1">spotify_data[[#This Row],[Antigüedad Album Meses]]/12</f>
        <v>17.394444444444442</v>
      </c>
      <c r="V7545">
        <v>70</v>
      </c>
      <c r="W7545" s="1" t="s">
        <v>20</v>
      </c>
      <c r="X7545" s="1" t="str">
        <f>+IF(spotify_data[[#This Row],[album_type]]="album","Album",IF(spotify_data[[#This Row],[album_type]]="single","Single","Compilation"))</f>
        <v>Album</v>
      </c>
      <c r="Y7545">
        <v>641</v>
      </c>
    </row>
    <row r="7546" spans="1:25" x14ac:dyDescent="0.3">
      <c r="A7546" s="1" t="s">
        <v>23719</v>
      </c>
      <c r="B7546" s="1"/>
      <c r="C7546" s="1" t="s">
        <v>23720</v>
      </c>
      <c r="D7546">
        <v>14</v>
      </c>
      <c r="E7546">
        <v>21</v>
      </c>
      <c r="F7546" s="10">
        <f>spotify_data[[#This Row],[track_popularity]]/100</f>
        <v>0.21</v>
      </c>
      <c r="G7546" s="9" t="b">
        <v>0</v>
      </c>
      <c r="H7546" s="1">
        <f>+IF(spotify_data[[#This Row],[explicit]]=FALSE,0,1)</f>
        <v>0</v>
      </c>
      <c r="I7546" s="1" t="s">
        <v>7647</v>
      </c>
      <c r="J7546" s="7">
        <f>MATCH(spotify_data[[#This Row],[artist_name]],spotify_data[artist_name],0)</f>
        <v>289</v>
      </c>
      <c r="K7546">
        <v>81</v>
      </c>
      <c r="L7546" s="10">
        <f>spotify_data[[#This Row],[artist_popularity]]/100</f>
        <v>0.81</v>
      </c>
      <c r="M7546">
        <v>23391272</v>
      </c>
      <c r="N7546" s="1" t="s">
        <v>7648</v>
      </c>
      <c r="O7546" s="1" t="s">
        <v>23601</v>
      </c>
      <c r="P7546" s="1">
        <f>MATCH(spotify_data[[#This Row],[album_id]],spotify_data[album_id],0)</f>
        <v>4747</v>
      </c>
      <c r="Q7546" s="1" t="s">
        <v>23602</v>
      </c>
      <c r="R7546" s="2">
        <v>33507</v>
      </c>
      <c r="S7546" s="7">
        <f ca="1">+TODAY()-spotify_data[[#This Row],[Fecha lanzamiento Album]]</f>
        <v>12524</v>
      </c>
      <c r="T7546" s="7">
        <f ca="1">+spotify_data[[#This Row],[Antigüedad Album Dias]]/60</f>
        <v>208.73333333333332</v>
      </c>
      <c r="U7546" s="8">
        <f ca="1">spotify_data[[#This Row],[Antigüedad Album Meses]]/12</f>
        <v>17.394444444444442</v>
      </c>
      <c r="V7546">
        <v>70</v>
      </c>
      <c r="W7546" s="1" t="s">
        <v>20</v>
      </c>
      <c r="X7546" s="1" t="str">
        <f>+IF(spotify_data[[#This Row],[album_type]]="album","Album",IF(spotify_data[[#This Row],[album_type]]="single","Single","Compilation"))</f>
        <v>Album</v>
      </c>
      <c r="Y7546">
        <v>272</v>
      </c>
    </row>
    <row r="7547" spans="1:25" x14ac:dyDescent="0.3">
      <c r="A7547" s="1" t="s">
        <v>23727</v>
      </c>
      <c r="B7547" s="1"/>
      <c r="C7547" s="1" t="s">
        <v>23728</v>
      </c>
      <c r="D7547">
        <v>10</v>
      </c>
      <c r="E7547">
        <v>21</v>
      </c>
      <c r="F7547" s="10">
        <f>spotify_data[[#This Row],[track_popularity]]/100</f>
        <v>0.21</v>
      </c>
      <c r="G7547" s="9" t="b">
        <v>0</v>
      </c>
      <c r="H7547" s="1">
        <f>+IF(spotify_data[[#This Row],[explicit]]=FALSE,0,1)</f>
        <v>0</v>
      </c>
      <c r="I7547" s="1" t="s">
        <v>7647</v>
      </c>
      <c r="J7547" s="7">
        <f>MATCH(spotify_data[[#This Row],[artist_name]],spotify_data[artist_name],0)</f>
        <v>289</v>
      </c>
      <c r="K7547">
        <v>81</v>
      </c>
      <c r="L7547" s="10">
        <f>spotify_data[[#This Row],[artist_popularity]]/100</f>
        <v>0.81</v>
      </c>
      <c r="M7547">
        <v>23398010</v>
      </c>
      <c r="N7547" s="1" t="s">
        <v>7648</v>
      </c>
      <c r="O7547" s="1" t="s">
        <v>23601</v>
      </c>
      <c r="P7547" s="1">
        <f>MATCH(spotify_data[[#This Row],[album_id]],spotify_data[album_id],0)</f>
        <v>4747</v>
      </c>
      <c r="Q7547" s="1" t="s">
        <v>23602</v>
      </c>
      <c r="R7547" s="2">
        <v>33507</v>
      </c>
      <c r="S7547" s="7">
        <f ca="1">+TODAY()-spotify_data[[#This Row],[Fecha lanzamiento Album]]</f>
        <v>12524</v>
      </c>
      <c r="T7547" s="7">
        <f ca="1">+spotify_data[[#This Row],[Antigüedad Album Dias]]/60</f>
        <v>208.73333333333332</v>
      </c>
      <c r="U7547" s="8">
        <f ca="1">spotify_data[[#This Row],[Antigüedad Album Meses]]/12</f>
        <v>17.394444444444442</v>
      </c>
      <c r="V7547">
        <v>70</v>
      </c>
      <c r="W7547" s="1" t="s">
        <v>20</v>
      </c>
      <c r="X7547" s="1" t="str">
        <f>+IF(spotify_data[[#This Row],[album_type]]="album","Album",IF(spotify_data[[#This Row],[album_type]]="single","Single","Compilation"))</f>
        <v>Album</v>
      </c>
      <c r="Y7547">
        <v>341</v>
      </c>
    </row>
    <row r="7548" spans="1:25" x14ac:dyDescent="0.3">
      <c r="A7548" s="1" t="s">
        <v>23729</v>
      </c>
      <c r="B7548" s="1"/>
      <c r="C7548" s="1" t="s">
        <v>23730</v>
      </c>
      <c r="D7548">
        <v>15</v>
      </c>
      <c r="E7548">
        <v>21</v>
      </c>
      <c r="F7548" s="10">
        <f>spotify_data[[#This Row],[track_popularity]]/100</f>
        <v>0.21</v>
      </c>
      <c r="G7548" s="9" t="b">
        <v>0</v>
      </c>
      <c r="H7548" s="1">
        <f>+IF(spotify_data[[#This Row],[explicit]]=FALSE,0,1)</f>
        <v>0</v>
      </c>
      <c r="I7548" s="1" t="s">
        <v>7647</v>
      </c>
      <c r="J7548" s="7">
        <f>MATCH(spotify_data[[#This Row],[artist_name]],spotify_data[artist_name],0)</f>
        <v>289</v>
      </c>
      <c r="K7548">
        <v>81</v>
      </c>
      <c r="L7548" s="10">
        <f>spotify_data[[#This Row],[artist_popularity]]/100</f>
        <v>0.81</v>
      </c>
      <c r="M7548">
        <v>23398010</v>
      </c>
      <c r="N7548" s="1" t="s">
        <v>7648</v>
      </c>
      <c r="O7548" s="1" t="s">
        <v>23601</v>
      </c>
      <c r="P7548" s="1">
        <f>MATCH(spotify_data[[#This Row],[album_id]],spotify_data[album_id],0)</f>
        <v>4747</v>
      </c>
      <c r="Q7548" s="1" t="s">
        <v>23602</v>
      </c>
      <c r="R7548" s="2">
        <v>33507</v>
      </c>
      <c r="S7548" s="7">
        <f ca="1">+TODAY()-spotify_data[[#This Row],[Fecha lanzamiento Album]]</f>
        <v>12524</v>
      </c>
      <c r="T7548" s="7">
        <f ca="1">+spotify_data[[#This Row],[Antigüedad Album Dias]]/60</f>
        <v>208.73333333333332</v>
      </c>
      <c r="U7548" s="8">
        <f ca="1">spotify_data[[#This Row],[Antigüedad Album Meses]]/12</f>
        <v>17.394444444444442</v>
      </c>
      <c r="V7548">
        <v>70</v>
      </c>
      <c r="W7548" s="1" t="s">
        <v>20</v>
      </c>
      <c r="X7548" s="1" t="str">
        <f>+IF(spotify_data[[#This Row],[album_type]]="album","Album",IF(spotify_data[[#This Row],[album_type]]="single","Single","Compilation"))</f>
        <v>Album</v>
      </c>
      <c r="Y7548">
        <v>306</v>
      </c>
    </row>
    <row r="7549" spans="1:25" x14ac:dyDescent="0.3">
      <c r="A7549" s="1" t="s">
        <v>31</v>
      </c>
      <c r="B7549" s="1">
        <v>4011</v>
      </c>
      <c r="C7549" s="1" t="s">
        <v>32</v>
      </c>
      <c r="D7549">
        <v>1</v>
      </c>
      <c r="E7549">
        <v>20</v>
      </c>
      <c r="F7549" s="10">
        <f>spotify_data[[#This Row],[track_popularity]]/100</f>
        <v>0.2</v>
      </c>
      <c r="G7549" s="9" t="b">
        <v>0</v>
      </c>
      <c r="H7549" s="1">
        <f>+IF(spotify_data[[#This Row],[explicit]]=FALSE,0,1)</f>
        <v>0</v>
      </c>
      <c r="I7549" s="1" t="s">
        <v>33</v>
      </c>
      <c r="J7549" s="7">
        <f>MATCH(spotify_data[[#This Row],[artist_name]],spotify_data[artist_name],0)</f>
        <v>5998</v>
      </c>
      <c r="K7549">
        <v>30</v>
      </c>
      <c r="L7549" s="10">
        <f>spotify_data[[#This Row],[artist_popularity]]/100</f>
        <v>0.3</v>
      </c>
      <c r="M7549">
        <v>1657</v>
      </c>
      <c r="N7549" s="1" t="s">
        <v>23</v>
      </c>
      <c r="O7549" s="1" t="s">
        <v>34</v>
      </c>
      <c r="P7549" s="1">
        <f>MATCH(spotify_data[[#This Row],[album_id]],spotify_data[album_id],0)</f>
        <v>7548</v>
      </c>
      <c r="Q7549" s="1" t="s">
        <v>32</v>
      </c>
      <c r="R7549" s="2">
        <v>45960</v>
      </c>
      <c r="S7549" s="7">
        <f ca="1">+TODAY()-spotify_data[[#This Row],[Fecha lanzamiento Album]]</f>
        <v>71</v>
      </c>
      <c r="T7549" s="7">
        <f ca="1">+spotify_data[[#This Row],[Antigüedad Album Dias]]/60</f>
        <v>1.1833333333333333</v>
      </c>
      <c r="U7549" s="8">
        <f ca="1">spotify_data[[#This Row],[Antigüedad Album Meses]]/12</f>
        <v>9.8611111111111108E-2</v>
      </c>
      <c r="V7549">
        <v>1</v>
      </c>
      <c r="W7549" s="1" t="s">
        <v>21</v>
      </c>
      <c r="X7549" s="1" t="str">
        <f>+IF(spotify_data[[#This Row],[album_type]]="album","Album",IF(spotify_data[[#This Row],[album_type]]="single","Single","Compilation"))</f>
        <v>Single</v>
      </c>
      <c r="Y7549">
        <v>412</v>
      </c>
    </row>
    <row r="7550" spans="1:25" x14ac:dyDescent="0.3">
      <c r="A7550" s="1" t="s">
        <v>948</v>
      </c>
      <c r="B7550" s="1">
        <v>6542</v>
      </c>
      <c r="C7550" s="1" t="s">
        <v>949</v>
      </c>
      <c r="D7550">
        <v>1</v>
      </c>
      <c r="E7550">
        <v>20</v>
      </c>
      <c r="F7550" s="10">
        <f>spotify_data[[#This Row],[track_popularity]]/100</f>
        <v>0.2</v>
      </c>
      <c r="G7550" s="9" t="b">
        <v>1</v>
      </c>
      <c r="H7550" s="1">
        <f>+IF(spotify_data[[#This Row],[explicit]]=FALSE,0,1)</f>
        <v>1</v>
      </c>
      <c r="I7550" s="1" t="s">
        <v>950</v>
      </c>
      <c r="J7550" s="7">
        <f>MATCH(spotify_data[[#This Row],[artist_name]],spotify_data[artist_name],0)</f>
        <v>7549</v>
      </c>
      <c r="K7550">
        <v>12</v>
      </c>
      <c r="L7550" s="10">
        <f>spotify_data[[#This Row],[artist_popularity]]/100</f>
        <v>0.12</v>
      </c>
      <c r="M7550">
        <v>2956</v>
      </c>
      <c r="N7550" s="1" t="s">
        <v>951</v>
      </c>
      <c r="O7550" s="1" t="s">
        <v>952</v>
      </c>
      <c r="P7550" s="1">
        <f>MATCH(spotify_data[[#This Row],[album_id]],spotify_data[album_id],0)</f>
        <v>7549</v>
      </c>
      <c r="Q7550" s="1" t="s">
        <v>949</v>
      </c>
      <c r="R7550" s="2">
        <v>45898</v>
      </c>
      <c r="S7550" s="7">
        <f ca="1">+TODAY()-spotify_data[[#This Row],[Fecha lanzamiento Album]]</f>
        <v>133</v>
      </c>
      <c r="T7550" s="7">
        <f ca="1">+spotify_data[[#This Row],[Antigüedad Album Dias]]/60</f>
        <v>2.2166666666666668</v>
      </c>
      <c r="U7550" s="8">
        <f ca="1">spotify_data[[#This Row],[Antigüedad Album Meses]]/12</f>
        <v>0.18472222222222223</v>
      </c>
      <c r="V7550">
        <v>1</v>
      </c>
      <c r="W7550" s="1" t="s">
        <v>21</v>
      </c>
      <c r="X7550" s="1" t="str">
        <f>+IF(spotify_data[[#This Row],[album_type]]="album","Album",IF(spotify_data[[#This Row],[album_type]]="single","Single","Compilation"))</f>
        <v>Single</v>
      </c>
      <c r="Y7550">
        <v>241</v>
      </c>
    </row>
    <row r="7551" spans="1:25" x14ac:dyDescent="0.3">
      <c r="A7551" s="1" t="s">
        <v>2260</v>
      </c>
      <c r="B7551" s="1">
        <v>8136</v>
      </c>
      <c r="C7551" s="1" t="s">
        <v>2261</v>
      </c>
      <c r="D7551">
        <v>1</v>
      </c>
      <c r="E7551">
        <v>20</v>
      </c>
      <c r="F7551" s="10">
        <f>spotify_data[[#This Row],[track_popularity]]/100</f>
        <v>0.2</v>
      </c>
      <c r="G7551" s="9" t="b">
        <v>0</v>
      </c>
      <c r="H7551" s="1">
        <f>+IF(spotify_data[[#This Row],[explicit]]=FALSE,0,1)</f>
        <v>0</v>
      </c>
      <c r="I7551" s="1" t="s">
        <v>2262</v>
      </c>
      <c r="J7551" s="7">
        <f>MATCH(spotify_data[[#This Row],[artist_name]],spotify_data[artist_name],0)</f>
        <v>7461</v>
      </c>
      <c r="K7551">
        <v>30</v>
      </c>
      <c r="L7551" s="10">
        <f>spotify_data[[#This Row],[artist_popularity]]/100</f>
        <v>0.3</v>
      </c>
      <c r="M7551">
        <v>6934</v>
      </c>
      <c r="N7551" s="1" t="s">
        <v>2263</v>
      </c>
      <c r="O7551" s="1" t="s">
        <v>2264</v>
      </c>
      <c r="P7551" s="1">
        <f>MATCH(spotify_data[[#This Row],[album_id]],spotify_data[album_id],0)</f>
        <v>7550</v>
      </c>
      <c r="Q7551" s="1" t="s">
        <v>2261</v>
      </c>
      <c r="R7551" s="2">
        <v>45723</v>
      </c>
      <c r="S7551" s="7">
        <f ca="1">+TODAY()-spotify_data[[#This Row],[Fecha lanzamiento Album]]</f>
        <v>308</v>
      </c>
      <c r="T7551" s="7">
        <f ca="1">+spotify_data[[#This Row],[Antigüedad Album Dias]]/60</f>
        <v>5.1333333333333337</v>
      </c>
      <c r="U7551" s="8">
        <f ca="1">spotify_data[[#This Row],[Antigüedad Album Meses]]/12</f>
        <v>0.42777777777777781</v>
      </c>
      <c r="V7551">
        <v>1</v>
      </c>
      <c r="W7551" s="1" t="s">
        <v>21</v>
      </c>
      <c r="X7551" s="1" t="str">
        <f>+IF(spotify_data[[#This Row],[album_type]]="album","Album",IF(spotify_data[[#This Row],[album_type]]="single","Single","Compilation"))</f>
        <v>Single</v>
      </c>
      <c r="Y7551">
        <v>29</v>
      </c>
    </row>
    <row r="7552" spans="1:25" x14ac:dyDescent="0.3">
      <c r="A7552" s="1" t="s">
        <v>2838</v>
      </c>
      <c r="B7552" s="1">
        <v>7869</v>
      </c>
      <c r="C7552" s="1" t="s">
        <v>2839</v>
      </c>
      <c r="D7552">
        <v>1</v>
      </c>
      <c r="E7552">
        <v>20</v>
      </c>
      <c r="F7552" s="10">
        <f>spotify_data[[#This Row],[track_popularity]]/100</f>
        <v>0.2</v>
      </c>
      <c r="G7552" s="9" t="b">
        <v>0</v>
      </c>
      <c r="H7552" s="1">
        <f>+IF(spotify_data[[#This Row],[explicit]]=FALSE,0,1)</f>
        <v>0</v>
      </c>
      <c r="I7552" s="1" t="s">
        <v>2840</v>
      </c>
      <c r="J7552" s="7">
        <f>MATCH(spotify_data[[#This Row],[artist_name]],spotify_data[artist_name],0)</f>
        <v>7551</v>
      </c>
      <c r="K7552">
        <v>8</v>
      </c>
      <c r="L7552" s="10">
        <f>spotify_data[[#This Row],[artist_popularity]]/100</f>
        <v>0.08</v>
      </c>
      <c r="M7552">
        <v>2057</v>
      </c>
      <c r="N7552" s="1" t="s">
        <v>23</v>
      </c>
      <c r="O7552" s="1" t="s">
        <v>2841</v>
      </c>
      <c r="P7552" s="1">
        <f>MATCH(spotify_data[[#This Row],[album_id]],spotify_data[album_id],0)</f>
        <v>7551</v>
      </c>
      <c r="Q7552" s="1" t="s">
        <v>2839</v>
      </c>
      <c r="R7552" s="2">
        <v>45594</v>
      </c>
      <c r="S7552" s="7">
        <f ca="1">+TODAY()-spotify_data[[#This Row],[Fecha lanzamiento Album]]</f>
        <v>437</v>
      </c>
      <c r="T7552" s="7">
        <f ca="1">+spotify_data[[#This Row],[Antigüedad Album Dias]]/60</f>
        <v>7.2833333333333332</v>
      </c>
      <c r="U7552" s="8">
        <f ca="1">spotify_data[[#This Row],[Antigüedad Album Meses]]/12</f>
        <v>0.6069444444444444</v>
      </c>
      <c r="V7552">
        <v>1</v>
      </c>
      <c r="W7552" s="1" t="s">
        <v>21</v>
      </c>
      <c r="X7552" s="1" t="str">
        <f>+IF(spotify_data[[#This Row],[album_type]]="album","Album",IF(spotify_data[[#This Row],[album_type]]="single","Single","Compilation"))</f>
        <v>Single</v>
      </c>
      <c r="Y7552">
        <v>302</v>
      </c>
    </row>
    <row r="7553" spans="1:25" x14ac:dyDescent="0.3">
      <c r="A7553" s="1" t="s">
        <v>3260</v>
      </c>
      <c r="B7553" s="1">
        <v>3239</v>
      </c>
      <c r="C7553" s="1" t="s">
        <v>3261</v>
      </c>
      <c r="D7553">
        <v>1</v>
      </c>
      <c r="E7553">
        <v>20</v>
      </c>
      <c r="F7553" s="10">
        <f>spotify_data[[#This Row],[track_popularity]]/100</f>
        <v>0.2</v>
      </c>
      <c r="G7553" s="9" t="b">
        <v>0</v>
      </c>
      <c r="H7553" s="1">
        <f>+IF(spotify_data[[#This Row],[explicit]]=FALSE,0,1)</f>
        <v>0</v>
      </c>
      <c r="I7553" s="1" t="s">
        <v>3262</v>
      </c>
      <c r="J7553" s="7">
        <f>MATCH(spotify_data[[#This Row],[artist_name]],spotify_data[artist_name],0)</f>
        <v>7552</v>
      </c>
      <c r="K7553">
        <v>9</v>
      </c>
      <c r="L7553" s="10">
        <f>spotify_data[[#This Row],[artist_popularity]]/100</f>
        <v>0.09</v>
      </c>
      <c r="M7553">
        <v>64</v>
      </c>
      <c r="N7553" s="1" t="s">
        <v>23</v>
      </c>
      <c r="O7553" s="1" t="s">
        <v>3263</v>
      </c>
      <c r="P7553" s="1">
        <f>MATCH(spotify_data[[#This Row],[album_id]],spotify_data[album_id],0)</f>
        <v>7552</v>
      </c>
      <c r="Q7553" s="1" t="s">
        <v>3261</v>
      </c>
      <c r="R7553" s="2">
        <v>45520</v>
      </c>
      <c r="S7553" s="7">
        <f ca="1">+TODAY()-spotify_data[[#This Row],[Fecha lanzamiento Album]]</f>
        <v>511</v>
      </c>
      <c r="T7553" s="7">
        <f ca="1">+spotify_data[[#This Row],[Antigüedad Album Dias]]/60</f>
        <v>8.5166666666666675</v>
      </c>
      <c r="U7553" s="8">
        <f ca="1">spotify_data[[#This Row],[Antigüedad Album Meses]]/12</f>
        <v>0.70972222222222225</v>
      </c>
      <c r="V7553">
        <v>1</v>
      </c>
      <c r="W7553" s="1" t="s">
        <v>21</v>
      </c>
      <c r="X7553" s="1" t="str">
        <f>+IF(spotify_data[[#This Row],[album_type]]="album","Album",IF(spotify_data[[#This Row],[album_type]]="single","Single","Compilation"))</f>
        <v>Single</v>
      </c>
      <c r="Y7553">
        <v>327</v>
      </c>
    </row>
    <row r="7554" spans="1:25" x14ac:dyDescent="0.3">
      <c r="A7554" s="1" t="s">
        <v>3813</v>
      </c>
      <c r="B7554" s="1">
        <v>1887</v>
      </c>
      <c r="C7554" s="1" t="s">
        <v>3814</v>
      </c>
      <c r="D7554">
        <v>1</v>
      </c>
      <c r="E7554">
        <v>20</v>
      </c>
      <c r="F7554" s="10">
        <f>spotify_data[[#This Row],[track_popularity]]/100</f>
        <v>0.2</v>
      </c>
      <c r="G7554" s="9" t="b">
        <v>0</v>
      </c>
      <c r="H7554" s="1">
        <f>+IF(spotify_data[[#This Row],[explicit]]=FALSE,0,1)</f>
        <v>0</v>
      </c>
      <c r="I7554" s="1" t="s">
        <v>529</v>
      </c>
      <c r="J7554" s="7">
        <f>MATCH(spotify_data[[#This Row],[artist_name]],spotify_data[artist_name],0)</f>
        <v>7168</v>
      </c>
      <c r="K7554">
        <v>17</v>
      </c>
      <c r="L7554" s="10">
        <f>spotify_data[[#This Row],[artist_popularity]]/100</f>
        <v>0.17</v>
      </c>
      <c r="M7554">
        <v>69</v>
      </c>
      <c r="N7554" s="1" t="s">
        <v>23</v>
      </c>
      <c r="O7554" s="1" t="s">
        <v>3815</v>
      </c>
      <c r="P7554" s="1">
        <f>MATCH(spotify_data[[#This Row],[album_id]],spotify_data[album_id],0)</f>
        <v>7553</v>
      </c>
      <c r="Q7554" s="1" t="s">
        <v>3814</v>
      </c>
      <c r="R7554" s="2">
        <v>45428</v>
      </c>
      <c r="S7554" s="7">
        <f ca="1">+TODAY()-spotify_data[[#This Row],[Fecha lanzamiento Album]]</f>
        <v>603</v>
      </c>
      <c r="T7554" s="7">
        <f ca="1">+spotify_data[[#This Row],[Antigüedad Album Dias]]/60</f>
        <v>10.050000000000001</v>
      </c>
      <c r="U7554" s="8">
        <f ca="1">spotify_data[[#This Row],[Antigüedad Album Meses]]/12</f>
        <v>0.83750000000000002</v>
      </c>
      <c r="V7554">
        <v>1</v>
      </c>
      <c r="W7554" s="1" t="s">
        <v>21</v>
      </c>
      <c r="X7554" s="1" t="str">
        <f>+IF(spotify_data[[#This Row],[album_type]]="album","Album",IF(spotify_data[[#This Row],[album_type]]="single","Single","Compilation"))</f>
        <v>Single</v>
      </c>
      <c r="Y7554">
        <v>247</v>
      </c>
    </row>
    <row r="7555" spans="1:25" x14ac:dyDescent="0.3">
      <c r="A7555" s="1" t="s">
        <v>4457</v>
      </c>
      <c r="B7555" s="1">
        <v>2905</v>
      </c>
      <c r="C7555" s="1" t="s">
        <v>4458</v>
      </c>
      <c r="D7555">
        <v>1</v>
      </c>
      <c r="E7555">
        <v>20</v>
      </c>
      <c r="F7555" s="10">
        <f>spotify_data[[#This Row],[track_popularity]]/100</f>
        <v>0.2</v>
      </c>
      <c r="G7555" s="9" t="b">
        <v>0</v>
      </c>
      <c r="H7555" s="1">
        <f>+IF(spotify_data[[#This Row],[explicit]]=FALSE,0,1)</f>
        <v>0</v>
      </c>
      <c r="I7555" s="1" t="s">
        <v>3421</v>
      </c>
      <c r="J7555" s="7">
        <f>MATCH(spotify_data[[#This Row],[artist_name]],spotify_data[artist_name],0)</f>
        <v>7412</v>
      </c>
      <c r="K7555">
        <v>43</v>
      </c>
      <c r="L7555" s="10">
        <f>spotify_data[[#This Row],[artist_popularity]]/100</f>
        <v>0.43</v>
      </c>
      <c r="M7555">
        <v>2595</v>
      </c>
      <c r="N7555" s="1" t="s">
        <v>162</v>
      </c>
      <c r="O7555" s="1" t="s">
        <v>4459</v>
      </c>
      <c r="P7555" s="1">
        <f>MATCH(spotify_data[[#This Row],[album_id]],spotify_data[album_id],0)</f>
        <v>7554</v>
      </c>
      <c r="Q7555" s="1" t="s">
        <v>4458</v>
      </c>
      <c r="R7555" s="2">
        <v>45331</v>
      </c>
      <c r="S7555" s="7">
        <f ca="1">+TODAY()-spotify_data[[#This Row],[Fecha lanzamiento Album]]</f>
        <v>700</v>
      </c>
      <c r="T7555" s="7">
        <f ca="1">+spotify_data[[#This Row],[Antigüedad Album Dias]]/60</f>
        <v>11.666666666666666</v>
      </c>
      <c r="U7555" s="8">
        <f ca="1">spotify_data[[#This Row],[Antigüedad Album Meses]]/12</f>
        <v>0.97222222222222221</v>
      </c>
      <c r="V7555">
        <v>1</v>
      </c>
      <c r="W7555" s="1" t="s">
        <v>21</v>
      </c>
      <c r="X7555" s="1" t="str">
        <f>+IF(spotify_data[[#This Row],[album_type]]="album","Album",IF(spotify_data[[#This Row],[album_type]]="single","Single","Compilation"))</f>
        <v>Single</v>
      </c>
      <c r="Y7555">
        <v>256</v>
      </c>
    </row>
    <row r="7556" spans="1:25" x14ac:dyDescent="0.3">
      <c r="A7556" s="1" t="s">
        <v>6033</v>
      </c>
      <c r="B7556" s="1">
        <v>7486</v>
      </c>
      <c r="C7556" s="1" t="s">
        <v>6034</v>
      </c>
      <c r="D7556">
        <v>2</v>
      </c>
      <c r="E7556">
        <v>20</v>
      </c>
      <c r="F7556" s="10">
        <f>spotify_data[[#This Row],[track_popularity]]/100</f>
        <v>0.2</v>
      </c>
      <c r="G7556" s="9" t="b">
        <v>0</v>
      </c>
      <c r="H7556" s="1">
        <f>+IF(spotify_data[[#This Row],[explicit]]=FALSE,0,1)</f>
        <v>0</v>
      </c>
      <c r="I7556" s="1" t="s">
        <v>6030</v>
      </c>
      <c r="J7556" s="7">
        <f>MATCH(spotify_data[[#This Row],[artist_name]],spotify_data[artist_name],0)</f>
        <v>6593</v>
      </c>
      <c r="K7556">
        <v>39</v>
      </c>
      <c r="L7556" s="10">
        <f>spotify_data[[#This Row],[artist_popularity]]/100</f>
        <v>0.39</v>
      </c>
      <c r="M7556">
        <v>14688</v>
      </c>
      <c r="N7556" s="1" t="s">
        <v>4495</v>
      </c>
      <c r="O7556" s="1" t="s">
        <v>6031</v>
      </c>
      <c r="P7556" s="1">
        <f>MATCH(spotify_data[[#This Row],[album_id]],spotify_data[album_id],0)</f>
        <v>7512</v>
      </c>
      <c r="Q7556" s="1" t="s">
        <v>6032</v>
      </c>
      <c r="R7556" s="2">
        <v>44962</v>
      </c>
      <c r="S7556" s="7">
        <f ca="1">+TODAY()-spotify_data[[#This Row],[Fecha lanzamiento Album]]</f>
        <v>1069</v>
      </c>
      <c r="T7556" s="7">
        <f ca="1">+spotify_data[[#This Row],[Antigüedad Album Dias]]/60</f>
        <v>17.816666666666666</v>
      </c>
      <c r="U7556" s="8">
        <f ca="1">spotify_data[[#This Row],[Antigüedad Album Meses]]/12</f>
        <v>1.4847222222222223</v>
      </c>
      <c r="V7556">
        <v>35</v>
      </c>
      <c r="W7556" s="1" t="s">
        <v>20</v>
      </c>
      <c r="X7556" s="1" t="str">
        <f>+IF(spotify_data[[#This Row],[album_type]]="album","Album",IF(spotify_data[[#This Row],[album_type]]="single","Single","Compilation"))</f>
        <v>Album</v>
      </c>
      <c r="Y7556">
        <v>223</v>
      </c>
    </row>
    <row r="7557" spans="1:25" x14ac:dyDescent="0.3">
      <c r="A7557" s="1" t="s">
        <v>6286</v>
      </c>
      <c r="B7557" s="1">
        <v>1392</v>
      </c>
      <c r="C7557" s="1" t="s">
        <v>6287</v>
      </c>
      <c r="D7557">
        <v>26</v>
      </c>
      <c r="E7557">
        <v>20</v>
      </c>
      <c r="F7557" s="10">
        <f>spotify_data[[#This Row],[track_popularity]]/100</f>
        <v>0.2</v>
      </c>
      <c r="G7557" s="9" t="b">
        <v>0</v>
      </c>
      <c r="H7557" s="1">
        <f>+IF(spotify_data[[#This Row],[explicit]]=FALSE,0,1)</f>
        <v>0</v>
      </c>
      <c r="I7557" s="1" t="s">
        <v>6283</v>
      </c>
      <c r="J7557" s="7">
        <f>MATCH(spotify_data[[#This Row],[artist_name]],spotify_data[artist_name],0)</f>
        <v>6505</v>
      </c>
      <c r="K7557">
        <v>42</v>
      </c>
      <c r="L7557" s="10">
        <f>spotify_data[[#This Row],[artist_popularity]]/100</f>
        <v>0.42</v>
      </c>
      <c r="M7557">
        <v>15042</v>
      </c>
      <c r="N7557" s="1" t="s">
        <v>1609</v>
      </c>
      <c r="O7557" s="1" t="s">
        <v>6284</v>
      </c>
      <c r="P7557" s="1">
        <f>MATCH(spotify_data[[#This Row],[album_id]],spotify_data[album_id],0)</f>
        <v>6505</v>
      </c>
      <c r="Q7557" s="1" t="s">
        <v>6285</v>
      </c>
      <c r="R7557" s="2">
        <v>44883</v>
      </c>
      <c r="S7557" s="7">
        <f ca="1">+TODAY()-spotify_data[[#This Row],[Fecha lanzamiento Album]]</f>
        <v>1148</v>
      </c>
      <c r="T7557" s="7">
        <f ca="1">+spotify_data[[#This Row],[Antigüedad Album Dias]]/60</f>
        <v>19.133333333333333</v>
      </c>
      <c r="U7557" s="8">
        <f ca="1">spotify_data[[#This Row],[Antigüedad Album Meses]]/12</f>
        <v>1.5944444444444443</v>
      </c>
      <c r="V7557">
        <v>26</v>
      </c>
      <c r="W7557" s="1" t="s">
        <v>20</v>
      </c>
      <c r="X7557" s="1" t="str">
        <f>+IF(spotify_data[[#This Row],[album_type]]="album","Album",IF(spotify_data[[#This Row],[album_type]]="single","Single","Compilation"))</f>
        <v>Album</v>
      </c>
      <c r="Y7557">
        <v>217</v>
      </c>
    </row>
    <row r="7558" spans="1:25" x14ac:dyDescent="0.3">
      <c r="A7558" s="1" t="s">
        <v>6437</v>
      </c>
      <c r="B7558" s="1">
        <v>8481</v>
      </c>
      <c r="C7558" s="1" t="s">
        <v>6438</v>
      </c>
      <c r="D7558">
        <v>1</v>
      </c>
      <c r="E7558">
        <v>20</v>
      </c>
      <c r="F7558" s="10">
        <f>spotify_data[[#This Row],[track_popularity]]/100</f>
        <v>0.2</v>
      </c>
      <c r="G7558" s="9" t="b">
        <v>0</v>
      </c>
      <c r="H7558" s="1">
        <f>+IF(spotify_data[[#This Row],[explicit]]=FALSE,0,1)</f>
        <v>0</v>
      </c>
      <c r="I7558" s="1" t="s">
        <v>2721</v>
      </c>
      <c r="J7558" s="7">
        <f>MATCH(spotify_data[[#This Row],[artist_name]],spotify_data[artist_name],0)</f>
        <v>6571</v>
      </c>
      <c r="K7558">
        <v>41</v>
      </c>
      <c r="L7558" s="10">
        <f>spotify_data[[#This Row],[artist_popularity]]/100</f>
        <v>0.41</v>
      </c>
      <c r="M7558">
        <v>8658</v>
      </c>
      <c r="N7558" s="1" t="s">
        <v>23</v>
      </c>
      <c r="O7558" s="1" t="s">
        <v>6439</v>
      </c>
      <c r="P7558" s="1">
        <f>MATCH(spotify_data[[#This Row],[album_id]],spotify_data[album_id],0)</f>
        <v>7557</v>
      </c>
      <c r="Q7558" s="1" t="s">
        <v>6438</v>
      </c>
      <c r="R7558" s="2">
        <v>44848</v>
      </c>
      <c r="S7558" s="7">
        <f ca="1">+TODAY()-spotify_data[[#This Row],[Fecha lanzamiento Album]]</f>
        <v>1183</v>
      </c>
      <c r="T7558" s="7">
        <f ca="1">+spotify_data[[#This Row],[Antigüedad Album Dias]]/60</f>
        <v>19.716666666666665</v>
      </c>
      <c r="U7558" s="8">
        <f ca="1">spotify_data[[#This Row],[Antigüedad Album Meses]]/12</f>
        <v>1.6430555555555555</v>
      </c>
      <c r="V7558">
        <v>1</v>
      </c>
      <c r="W7558" s="1" t="s">
        <v>21</v>
      </c>
      <c r="X7558" s="1" t="str">
        <f>+IF(spotify_data[[#This Row],[album_type]]="album","Album",IF(spotify_data[[#This Row],[album_type]]="single","Single","Compilation"))</f>
        <v>Single</v>
      </c>
      <c r="Y7558">
        <v>262</v>
      </c>
    </row>
    <row r="7559" spans="1:25" x14ac:dyDescent="0.3">
      <c r="A7559" s="1" t="s">
        <v>6897</v>
      </c>
      <c r="B7559" s="1">
        <v>4810</v>
      </c>
      <c r="C7559" s="1" t="s">
        <v>6898</v>
      </c>
      <c r="D7559">
        <v>1</v>
      </c>
      <c r="E7559">
        <v>20</v>
      </c>
      <c r="F7559" s="10">
        <f>spotify_data[[#This Row],[track_popularity]]/100</f>
        <v>0.2</v>
      </c>
      <c r="G7559" s="9" t="b">
        <v>0</v>
      </c>
      <c r="H7559" s="1">
        <f>+IF(spotify_data[[#This Row],[explicit]]=FALSE,0,1)</f>
        <v>0</v>
      </c>
      <c r="I7559" s="1" t="s">
        <v>6899</v>
      </c>
      <c r="J7559" s="7">
        <f>MATCH(spotify_data[[#This Row],[artist_name]],spotify_data[artist_name],0)</f>
        <v>7558</v>
      </c>
      <c r="K7559">
        <v>34</v>
      </c>
      <c r="L7559" s="10">
        <f>spotify_data[[#This Row],[artist_popularity]]/100</f>
        <v>0.34</v>
      </c>
      <c r="M7559">
        <v>7557</v>
      </c>
      <c r="N7559" s="1" t="s">
        <v>23</v>
      </c>
      <c r="O7559" s="1" t="s">
        <v>6900</v>
      </c>
      <c r="P7559" s="1">
        <f>MATCH(spotify_data[[#This Row],[album_id]],spotify_data[album_id],0)</f>
        <v>7558</v>
      </c>
      <c r="Q7559" s="1" t="s">
        <v>6901</v>
      </c>
      <c r="R7559" s="2">
        <v>44720</v>
      </c>
      <c r="S7559" s="7">
        <f ca="1">+TODAY()-spotify_data[[#This Row],[Fecha lanzamiento Album]]</f>
        <v>1311</v>
      </c>
      <c r="T7559" s="7">
        <f ca="1">+spotify_data[[#This Row],[Antigüedad Album Dias]]/60</f>
        <v>21.85</v>
      </c>
      <c r="U7559" s="8">
        <f ca="1">spotify_data[[#This Row],[Antigüedad Album Meses]]/12</f>
        <v>1.8208333333333335</v>
      </c>
      <c r="V7559">
        <v>1</v>
      </c>
      <c r="W7559" s="1" t="s">
        <v>21</v>
      </c>
      <c r="X7559" s="1" t="str">
        <f>+IF(spotify_data[[#This Row],[album_type]]="album","Album",IF(spotify_data[[#This Row],[album_type]]="single","Single","Compilation"))</f>
        <v>Single</v>
      </c>
      <c r="Y7559">
        <v>449</v>
      </c>
    </row>
    <row r="7560" spans="1:25" x14ac:dyDescent="0.3">
      <c r="A7560" s="1" t="s">
        <v>7048</v>
      </c>
      <c r="B7560" s="1">
        <v>6937</v>
      </c>
      <c r="C7560" s="1" t="s">
        <v>5632</v>
      </c>
      <c r="D7560">
        <v>1</v>
      </c>
      <c r="E7560">
        <v>20</v>
      </c>
      <c r="F7560" s="10">
        <f>spotify_data[[#This Row],[track_popularity]]/100</f>
        <v>0.2</v>
      </c>
      <c r="G7560" s="9" t="b">
        <v>0</v>
      </c>
      <c r="H7560" s="1">
        <f>+IF(spotify_data[[#This Row],[explicit]]=FALSE,0,1)</f>
        <v>0</v>
      </c>
      <c r="I7560" s="1" t="s">
        <v>7049</v>
      </c>
      <c r="J7560" s="7">
        <f>MATCH(spotify_data[[#This Row],[artist_name]],spotify_data[artist_name],0)</f>
        <v>7559</v>
      </c>
      <c r="K7560">
        <v>32</v>
      </c>
      <c r="L7560" s="10">
        <f>spotify_data[[#This Row],[artist_popularity]]/100</f>
        <v>0.32</v>
      </c>
      <c r="M7560">
        <v>4723</v>
      </c>
      <c r="N7560" s="1" t="s">
        <v>7050</v>
      </c>
      <c r="O7560" s="1" t="s">
        <v>7051</v>
      </c>
      <c r="P7560" s="1">
        <f>MATCH(spotify_data[[#This Row],[album_id]],spotify_data[album_id],0)</f>
        <v>7559</v>
      </c>
      <c r="Q7560" s="1" t="s">
        <v>5632</v>
      </c>
      <c r="R7560" s="2">
        <v>44694</v>
      </c>
      <c r="S7560" s="7">
        <f ca="1">+TODAY()-spotify_data[[#This Row],[Fecha lanzamiento Album]]</f>
        <v>1337</v>
      </c>
      <c r="T7560" s="7">
        <f ca="1">+spotify_data[[#This Row],[Antigüedad Album Dias]]/60</f>
        <v>22.283333333333335</v>
      </c>
      <c r="U7560" s="8">
        <f ca="1">spotify_data[[#This Row],[Antigüedad Album Meses]]/12</f>
        <v>1.8569444444444445</v>
      </c>
      <c r="V7560">
        <v>1</v>
      </c>
      <c r="W7560" s="1" t="s">
        <v>21</v>
      </c>
      <c r="X7560" s="1" t="str">
        <f>+IF(spotify_data[[#This Row],[album_type]]="album","Album",IF(spotify_data[[#This Row],[album_type]]="single","Single","Compilation"))</f>
        <v>Single</v>
      </c>
      <c r="Y7560">
        <v>223</v>
      </c>
    </row>
    <row r="7561" spans="1:25" x14ac:dyDescent="0.3">
      <c r="A7561" s="1" t="s">
        <v>7376</v>
      </c>
      <c r="B7561" s="1">
        <v>6627</v>
      </c>
      <c r="C7561" s="1" t="s">
        <v>7377</v>
      </c>
      <c r="D7561">
        <v>1</v>
      </c>
      <c r="E7561">
        <v>20</v>
      </c>
      <c r="F7561" s="10">
        <f>spotify_data[[#This Row],[track_popularity]]/100</f>
        <v>0.2</v>
      </c>
      <c r="G7561" s="9" t="b">
        <v>0</v>
      </c>
      <c r="H7561" s="1">
        <f>+IF(spotify_data[[#This Row],[explicit]]=FALSE,0,1)</f>
        <v>0</v>
      </c>
      <c r="I7561" s="1" t="s">
        <v>7378</v>
      </c>
      <c r="J7561" s="7">
        <f>MATCH(spotify_data[[#This Row],[artist_name]],spotify_data[artist_name],0)</f>
        <v>7270</v>
      </c>
      <c r="K7561">
        <v>25</v>
      </c>
      <c r="L7561" s="10">
        <f>spotify_data[[#This Row],[artist_popularity]]/100</f>
        <v>0.25</v>
      </c>
      <c r="M7561">
        <v>6886</v>
      </c>
      <c r="N7561" s="1" t="s">
        <v>1914</v>
      </c>
      <c r="O7561" s="1" t="s">
        <v>7379</v>
      </c>
      <c r="P7561" s="1">
        <f>MATCH(spotify_data[[#This Row],[album_id]],spotify_data[album_id],0)</f>
        <v>7560</v>
      </c>
      <c r="Q7561" s="1" t="s">
        <v>7377</v>
      </c>
      <c r="R7561" s="2">
        <v>44624</v>
      </c>
      <c r="S7561" s="7">
        <f ca="1">+TODAY()-spotify_data[[#This Row],[Fecha lanzamiento Album]]</f>
        <v>1407</v>
      </c>
      <c r="T7561" s="7">
        <f ca="1">+spotify_data[[#This Row],[Antigüedad Album Dias]]/60</f>
        <v>23.45</v>
      </c>
      <c r="U7561" s="8">
        <f ca="1">spotify_data[[#This Row],[Antigüedad Album Meses]]/12</f>
        <v>1.9541666666666666</v>
      </c>
      <c r="V7561">
        <v>1</v>
      </c>
      <c r="W7561" s="1" t="s">
        <v>21</v>
      </c>
      <c r="X7561" s="1" t="str">
        <f>+IF(spotify_data[[#This Row],[album_type]]="album","Album",IF(spotify_data[[#This Row],[album_type]]="single","Single","Compilation"))</f>
        <v>Single</v>
      </c>
      <c r="Y7561">
        <v>211</v>
      </c>
    </row>
    <row r="7562" spans="1:25" x14ac:dyDescent="0.3">
      <c r="A7562" s="1" t="s">
        <v>9739</v>
      </c>
      <c r="B7562" s="1">
        <v>7234</v>
      </c>
      <c r="C7562" s="1" t="s">
        <v>9740</v>
      </c>
      <c r="D7562">
        <v>8</v>
      </c>
      <c r="E7562">
        <v>20</v>
      </c>
      <c r="F7562" s="10">
        <f>spotify_data[[#This Row],[track_popularity]]/100</f>
        <v>0.2</v>
      </c>
      <c r="G7562" s="9" t="b">
        <v>0</v>
      </c>
      <c r="H7562" s="1">
        <f>+IF(spotify_data[[#This Row],[explicit]]=FALSE,0,1)</f>
        <v>0</v>
      </c>
      <c r="I7562" s="1" t="s">
        <v>9741</v>
      </c>
      <c r="J7562" s="7">
        <f>MATCH(spotify_data[[#This Row],[artist_name]],spotify_data[artist_name],0)</f>
        <v>7561</v>
      </c>
      <c r="K7562">
        <v>20</v>
      </c>
      <c r="L7562" s="10">
        <f>spotify_data[[#This Row],[artist_popularity]]/100</f>
        <v>0.2</v>
      </c>
      <c r="M7562">
        <v>2543</v>
      </c>
      <c r="N7562" s="1" t="s">
        <v>23</v>
      </c>
      <c r="O7562" s="1" t="s">
        <v>9742</v>
      </c>
      <c r="P7562" s="1">
        <f>MATCH(spotify_data[[#This Row],[album_id]],spotify_data[album_id],0)</f>
        <v>7561</v>
      </c>
      <c r="Q7562" s="1" t="s">
        <v>9743</v>
      </c>
      <c r="R7562" s="2">
        <v>43908</v>
      </c>
      <c r="S7562" s="7">
        <f ca="1">+TODAY()-spotify_data[[#This Row],[Fecha lanzamiento Album]]</f>
        <v>2123</v>
      </c>
      <c r="T7562" s="7">
        <f ca="1">+spotify_data[[#This Row],[Antigüedad Album Dias]]/60</f>
        <v>35.383333333333333</v>
      </c>
      <c r="U7562" s="8">
        <f ca="1">spotify_data[[#This Row],[Antigüedad Album Meses]]/12</f>
        <v>2.9486111111111111</v>
      </c>
      <c r="V7562">
        <v>18</v>
      </c>
      <c r="W7562" s="1" t="s">
        <v>20</v>
      </c>
      <c r="X7562" s="1" t="str">
        <f>+IF(spotify_data[[#This Row],[album_type]]="album","Album",IF(spotify_data[[#This Row],[album_type]]="single","Single","Compilation"))</f>
        <v>Album</v>
      </c>
      <c r="Y7562">
        <v>136</v>
      </c>
    </row>
    <row r="7563" spans="1:25" x14ac:dyDescent="0.3">
      <c r="A7563" s="1" t="s">
        <v>9899</v>
      </c>
      <c r="B7563" s="1">
        <v>8510</v>
      </c>
      <c r="C7563" s="1" t="s">
        <v>9900</v>
      </c>
      <c r="D7563">
        <v>1</v>
      </c>
      <c r="E7563">
        <v>20</v>
      </c>
      <c r="F7563" s="10">
        <f>spotify_data[[#This Row],[track_popularity]]/100</f>
        <v>0.2</v>
      </c>
      <c r="G7563" s="9" t="b">
        <v>0</v>
      </c>
      <c r="H7563" s="1">
        <f>+IF(spotify_data[[#This Row],[explicit]]=FALSE,0,1)</f>
        <v>0</v>
      </c>
      <c r="I7563" s="1" t="s">
        <v>3912</v>
      </c>
      <c r="J7563" s="7">
        <f>MATCH(spotify_data[[#This Row],[artist_name]],spotify_data[artist_name],0)</f>
        <v>1201</v>
      </c>
      <c r="K7563">
        <v>64</v>
      </c>
      <c r="L7563" s="10">
        <f>spotify_data[[#This Row],[artist_popularity]]/100</f>
        <v>0.64</v>
      </c>
      <c r="M7563">
        <v>318012</v>
      </c>
      <c r="N7563" s="1" t="s">
        <v>27</v>
      </c>
      <c r="O7563" s="1" t="s">
        <v>9901</v>
      </c>
      <c r="P7563" s="1">
        <f>MATCH(spotify_data[[#This Row],[album_id]],spotify_data[album_id],0)</f>
        <v>7562</v>
      </c>
      <c r="Q7563" s="1" t="s">
        <v>9900</v>
      </c>
      <c r="R7563" s="2">
        <v>43868</v>
      </c>
      <c r="S7563" s="7">
        <f ca="1">+TODAY()-spotify_data[[#This Row],[Fecha lanzamiento Album]]</f>
        <v>2163</v>
      </c>
      <c r="T7563" s="7">
        <f ca="1">+spotify_data[[#This Row],[Antigüedad Album Dias]]/60</f>
        <v>36.049999999999997</v>
      </c>
      <c r="U7563" s="8">
        <f ca="1">spotify_data[[#This Row],[Antigüedad Album Meses]]/12</f>
        <v>3.0041666666666664</v>
      </c>
      <c r="V7563">
        <v>1</v>
      </c>
      <c r="W7563" s="1" t="s">
        <v>21</v>
      </c>
      <c r="X7563" s="1" t="str">
        <f>+IF(spotify_data[[#This Row],[album_type]]="album","Album",IF(spotify_data[[#This Row],[album_type]]="single","Single","Compilation"))</f>
        <v>Single</v>
      </c>
      <c r="Y7563">
        <v>308</v>
      </c>
    </row>
    <row r="7564" spans="1:25" x14ac:dyDescent="0.3">
      <c r="A7564" s="1" t="s">
        <v>9922</v>
      </c>
      <c r="B7564" s="1">
        <v>2436</v>
      </c>
      <c r="C7564" s="1" t="s">
        <v>9923</v>
      </c>
      <c r="D7564">
        <v>4</v>
      </c>
      <c r="E7564">
        <v>20</v>
      </c>
      <c r="F7564" s="10">
        <f>spotify_data[[#This Row],[track_popularity]]/100</f>
        <v>0.2</v>
      </c>
      <c r="G7564" s="9" t="b">
        <v>0</v>
      </c>
      <c r="H7564" s="1">
        <f>+IF(spotify_data[[#This Row],[explicit]]=FALSE,0,1)</f>
        <v>0</v>
      </c>
      <c r="I7564" s="1" t="s">
        <v>8712</v>
      </c>
      <c r="J7564" s="7">
        <f>MATCH(spotify_data[[#This Row],[artist_name]],spotify_data[artist_name],0)</f>
        <v>3141</v>
      </c>
      <c r="K7564">
        <v>65</v>
      </c>
      <c r="L7564" s="10">
        <f>spotify_data[[#This Row],[artist_popularity]]/100</f>
        <v>0.65</v>
      </c>
      <c r="M7564">
        <v>2640883</v>
      </c>
      <c r="N7564" s="1" t="s">
        <v>23</v>
      </c>
      <c r="O7564" s="1" t="s">
        <v>9909</v>
      </c>
      <c r="P7564" s="1">
        <f>MATCH(spotify_data[[#This Row],[album_id]],spotify_data[album_id],0)</f>
        <v>6243</v>
      </c>
      <c r="Q7564" s="1" t="s">
        <v>9906</v>
      </c>
      <c r="R7564" s="2">
        <v>43867</v>
      </c>
      <c r="S7564" s="7">
        <f ca="1">+TODAY()-spotify_data[[#This Row],[Fecha lanzamiento Album]]</f>
        <v>2164</v>
      </c>
      <c r="T7564" s="7">
        <f ca="1">+spotify_data[[#This Row],[Antigüedad Album Dias]]/60</f>
        <v>36.06666666666667</v>
      </c>
      <c r="U7564" s="8">
        <f ca="1">spotify_data[[#This Row],[Antigüedad Album Meses]]/12</f>
        <v>3.005555555555556</v>
      </c>
      <c r="V7564">
        <v>15</v>
      </c>
      <c r="W7564" s="1" t="s">
        <v>1932</v>
      </c>
      <c r="X7564" s="1" t="str">
        <f>+IF(spotify_data[[#This Row],[album_type]]="album","Album",IF(spotify_data[[#This Row],[album_type]]="single","Single","Compilation"))</f>
        <v>Compilation</v>
      </c>
      <c r="Y7564">
        <v>28</v>
      </c>
    </row>
    <row r="7565" spans="1:25" x14ac:dyDescent="0.3">
      <c r="A7565" s="1" t="s">
        <v>11196</v>
      </c>
      <c r="B7565" s="1">
        <v>3843</v>
      </c>
      <c r="C7565" s="1" t="s">
        <v>11197</v>
      </c>
      <c r="D7565">
        <v>6</v>
      </c>
      <c r="E7565">
        <v>20</v>
      </c>
      <c r="F7565" s="10">
        <f>spotify_data[[#This Row],[track_popularity]]/100</f>
        <v>0.2</v>
      </c>
      <c r="G7565" s="9" t="b">
        <v>0</v>
      </c>
      <c r="H7565" s="1">
        <f>+IF(spotify_data[[#This Row],[explicit]]=FALSE,0,1)</f>
        <v>0</v>
      </c>
      <c r="I7565" s="1" t="s">
        <v>11189</v>
      </c>
      <c r="J7565" s="7">
        <f>MATCH(spotify_data[[#This Row],[artist_name]],spotify_data[artist_name],0)</f>
        <v>6517</v>
      </c>
      <c r="K7565">
        <v>52</v>
      </c>
      <c r="L7565" s="10">
        <f>spotify_data[[#This Row],[artist_popularity]]/100</f>
        <v>0.52</v>
      </c>
      <c r="M7565">
        <v>84929</v>
      </c>
      <c r="N7565" s="1" t="s">
        <v>4495</v>
      </c>
      <c r="O7565" s="1" t="s">
        <v>11190</v>
      </c>
      <c r="P7565" s="1">
        <f>MATCH(spotify_data[[#This Row],[album_id]],spotify_data[album_id],0)</f>
        <v>6517</v>
      </c>
      <c r="Q7565" s="1" t="s">
        <v>11191</v>
      </c>
      <c r="R7565" s="2">
        <v>43551</v>
      </c>
      <c r="S7565" s="7">
        <f ca="1">+TODAY()-spotify_data[[#This Row],[Fecha lanzamiento Album]]</f>
        <v>2480</v>
      </c>
      <c r="T7565" s="7">
        <f ca="1">+spotify_data[[#This Row],[Antigüedad Album Dias]]/60</f>
        <v>41.333333333333336</v>
      </c>
      <c r="U7565" s="8">
        <f ca="1">spotify_data[[#This Row],[Antigüedad Album Meses]]/12</f>
        <v>3.4444444444444446</v>
      </c>
      <c r="V7565">
        <v>25</v>
      </c>
      <c r="W7565" s="1" t="s">
        <v>20</v>
      </c>
      <c r="X7565" s="1" t="str">
        <f>+IF(spotify_data[[#This Row],[album_type]]="album","Album",IF(spotify_data[[#This Row],[album_type]]="single","Single","Compilation"))</f>
        <v>Album</v>
      </c>
      <c r="Y7565">
        <v>212</v>
      </c>
    </row>
    <row r="7566" spans="1:25" x14ac:dyDescent="0.3">
      <c r="A7566" s="1" t="s">
        <v>11315</v>
      </c>
      <c r="B7566" s="1">
        <v>6279</v>
      </c>
      <c r="C7566" s="1" t="s">
        <v>11316</v>
      </c>
      <c r="D7566">
        <v>9</v>
      </c>
      <c r="E7566">
        <v>20</v>
      </c>
      <c r="F7566" s="10">
        <f>spotify_data[[#This Row],[track_popularity]]/100</f>
        <v>0.2</v>
      </c>
      <c r="G7566" s="9" t="b">
        <v>0</v>
      </c>
      <c r="H7566" s="1">
        <f>+IF(spotify_data[[#This Row],[explicit]]=FALSE,0,1)</f>
        <v>0</v>
      </c>
      <c r="I7566" s="1" t="s">
        <v>11317</v>
      </c>
      <c r="J7566" s="7">
        <f>MATCH(spotify_data[[#This Row],[artist_name]],spotify_data[artist_name],0)</f>
        <v>6707</v>
      </c>
      <c r="K7566">
        <v>42</v>
      </c>
      <c r="L7566" s="10">
        <f>spotify_data[[#This Row],[artist_popularity]]/100</f>
        <v>0.42</v>
      </c>
      <c r="M7566">
        <v>35140</v>
      </c>
      <c r="N7566" s="1" t="s">
        <v>1609</v>
      </c>
      <c r="O7566" s="1" t="s">
        <v>11318</v>
      </c>
      <c r="P7566" s="1">
        <f>MATCH(spotify_data[[#This Row],[album_id]],spotify_data[album_id],0)</f>
        <v>7232</v>
      </c>
      <c r="Q7566" s="1" t="s">
        <v>11319</v>
      </c>
      <c r="R7566" s="2">
        <v>43511</v>
      </c>
      <c r="S7566" s="7">
        <f ca="1">+TODAY()-spotify_data[[#This Row],[Fecha lanzamiento Album]]</f>
        <v>2520</v>
      </c>
      <c r="T7566" s="7">
        <f ca="1">+spotify_data[[#This Row],[Antigüedad Album Dias]]/60</f>
        <v>42</v>
      </c>
      <c r="U7566" s="8">
        <f ca="1">spotify_data[[#This Row],[Antigüedad Album Meses]]/12</f>
        <v>3.5</v>
      </c>
      <c r="V7566">
        <v>15</v>
      </c>
      <c r="W7566" s="1" t="s">
        <v>20</v>
      </c>
      <c r="X7566" s="1" t="str">
        <f>+IF(spotify_data[[#This Row],[album_type]]="album","Album",IF(spotify_data[[#This Row],[album_type]]="single","Single","Compilation"))</f>
        <v>Album</v>
      </c>
      <c r="Y7566">
        <v>339</v>
      </c>
    </row>
    <row r="7567" spans="1:25" x14ac:dyDescent="0.3">
      <c r="A7567" s="1" t="s">
        <v>12008</v>
      </c>
      <c r="B7567" s="1">
        <v>3743</v>
      </c>
      <c r="C7567" s="1" t="s">
        <v>12009</v>
      </c>
      <c r="D7567">
        <v>3</v>
      </c>
      <c r="E7567">
        <v>20</v>
      </c>
      <c r="F7567" s="10">
        <f>spotify_data[[#This Row],[track_popularity]]/100</f>
        <v>0.2</v>
      </c>
      <c r="G7567" s="9" t="b">
        <v>0</v>
      </c>
      <c r="H7567" s="1">
        <f>+IF(spotify_data[[#This Row],[explicit]]=FALSE,0,1)</f>
        <v>0</v>
      </c>
      <c r="I7567" s="1" t="s">
        <v>9144</v>
      </c>
      <c r="J7567" s="7">
        <f>MATCH(spotify_data[[#This Row],[artist_name]],spotify_data[artist_name],0)</f>
        <v>7375</v>
      </c>
      <c r="K7567">
        <v>57</v>
      </c>
      <c r="L7567" s="10">
        <f>spotify_data[[#This Row],[artist_popularity]]/100</f>
        <v>0.56999999999999995</v>
      </c>
      <c r="M7567">
        <v>837346</v>
      </c>
      <c r="N7567" s="1" t="s">
        <v>9145</v>
      </c>
      <c r="O7567" s="1" t="s">
        <v>12003</v>
      </c>
      <c r="P7567" s="1">
        <f>MATCH(spotify_data[[#This Row],[album_id]],spotify_data[album_id],0)</f>
        <v>7375</v>
      </c>
      <c r="Q7567" s="1" t="s">
        <v>12004</v>
      </c>
      <c r="R7567" s="2">
        <v>43343</v>
      </c>
      <c r="S7567" s="7">
        <f ca="1">+TODAY()-spotify_data[[#This Row],[Fecha lanzamiento Album]]</f>
        <v>2688</v>
      </c>
      <c r="T7567" s="7">
        <f ca="1">+spotify_data[[#This Row],[Antigüedad Album Dias]]/60</f>
        <v>44.8</v>
      </c>
      <c r="U7567" s="8">
        <f ca="1">spotify_data[[#This Row],[Antigüedad Album Meses]]/12</f>
        <v>3.7333333333333329</v>
      </c>
      <c r="V7567">
        <v>12</v>
      </c>
      <c r="W7567" s="1" t="s">
        <v>20</v>
      </c>
      <c r="X7567" s="1" t="str">
        <f>+IF(spotify_data[[#This Row],[album_type]]="album","Album",IF(spotify_data[[#This Row],[album_type]]="single","Single","Compilation"))</f>
        <v>Album</v>
      </c>
      <c r="Y7567">
        <v>316</v>
      </c>
    </row>
    <row r="7568" spans="1:25" x14ac:dyDescent="0.3">
      <c r="A7568" s="1" t="s">
        <v>12974</v>
      </c>
      <c r="B7568" s="1">
        <v>8151</v>
      </c>
      <c r="C7568" s="1" t="s">
        <v>6011</v>
      </c>
      <c r="D7568">
        <v>1</v>
      </c>
      <c r="E7568">
        <v>20</v>
      </c>
      <c r="F7568" s="10">
        <f>spotify_data[[#This Row],[track_popularity]]/100</f>
        <v>0.2</v>
      </c>
      <c r="G7568" s="9" t="b">
        <v>0</v>
      </c>
      <c r="H7568" s="1">
        <f>+IF(spotify_data[[#This Row],[explicit]]=FALSE,0,1)</f>
        <v>0</v>
      </c>
      <c r="I7568" s="1" t="s">
        <v>12975</v>
      </c>
      <c r="J7568" s="7">
        <f>MATCH(spotify_data[[#This Row],[artist_name]],spotify_data[artist_name],0)</f>
        <v>7567</v>
      </c>
      <c r="K7568">
        <v>8</v>
      </c>
      <c r="L7568" s="10">
        <f>spotify_data[[#This Row],[artist_popularity]]/100</f>
        <v>0.08</v>
      </c>
      <c r="M7568">
        <v>1117</v>
      </c>
      <c r="N7568" s="1" t="s">
        <v>23</v>
      </c>
      <c r="O7568" s="1" t="s">
        <v>12976</v>
      </c>
      <c r="P7568" s="1">
        <f>MATCH(spotify_data[[#This Row],[album_id]],spotify_data[album_id],0)</f>
        <v>7567</v>
      </c>
      <c r="Q7568" s="1" t="s">
        <v>6011</v>
      </c>
      <c r="R7568" s="2">
        <v>43062</v>
      </c>
      <c r="S7568" s="7">
        <f ca="1">+TODAY()-spotify_data[[#This Row],[Fecha lanzamiento Album]]</f>
        <v>2969</v>
      </c>
      <c r="T7568" s="7">
        <f ca="1">+spotify_data[[#This Row],[Antigüedad Album Dias]]/60</f>
        <v>49.483333333333334</v>
      </c>
      <c r="U7568" s="8">
        <f ca="1">spotify_data[[#This Row],[Antigüedad Album Meses]]/12</f>
        <v>4.1236111111111109</v>
      </c>
      <c r="V7568">
        <v>1</v>
      </c>
      <c r="W7568" s="1" t="s">
        <v>21</v>
      </c>
      <c r="X7568" s="1" t="str">
        <f>+IF(spotify_data[[#This Row],[album_type]]="album","Album",IF(spotify_data[[#This Row],[album_type]]="single","Single","Compilation"))</f>
        <v>Single</v>
      </c>
      <c r="Y7568">
        <v>305</v>
      </c>
    </row>
    <row r="7569" spans="1:25" x14ac:dyDescent="0.3">
      <c r="A7569" s="1" t="s">
        <v>14243</v>
      </c>
      <c r="B7569" s="1">
        <v>5802</v>
      </c>
      <c r="C7569" s="1" t="s">
        <v>14244</v>
      </c>
      <c r="D7569">
        <v>18</v>
      </c>
      <c r="E7569">
        <v>20</v>
      </c>
      <c r="F7569" s="10">
        <f>spotify_data[[#This Row],[track_popularity]]/100</f>
        <v>0.2</v>
      </c>
      <c r="G7569" s="9" t="b">
        <v>0</v>
      </c>
      <c r="H7569" s="1">
        <f>+IF(spotify_data[[#This Row],[explicit]]=FALSE,0,1)</f>
        <v>0</v>
      </c>
      <c r="I7569" s="1" t="s">
        <v>14245</v>
      </c>
      <c r="J7569" s="7">
        <f>MATCH(spotify_data[[#This Row],[artist_name]],spotify_data[artist_name],0)</f>
        <v>7568</v>
      </c>
      <c r="K7569">
        <v>75</v>
      </c>
      <c r="L7569" s="10">
        <f>spotify_data[[#This Row],[artist_popularity]]/100</f>
        <v>0.75</v>
      </c>
      <c r="M7569">
        <v>5898725</v>
      </c>
      <c r="N7569" s="1" t="s">
        <v>14246</v>
      </c>
      <c r="O7569" s="1" t="s">
        <v>14247</v>
      </c>
      <c r="P7569" s="1">
        <f>MATCH(spotify_data[[#This Row],[album_id]],spotify_data[album_id],0)</f>
        <v>7527</v>
      </c>
      <c r="Q7569" s="1" t="s">
        <v>14248</v>
      </c>
      <c r="R7569" s="2">
        <v>42696</v>
      </c>
      <c r="S7569" s="7">
        <f ca="1">+TODAY()-spotify_data[[#This Row],[Fecha lanzamiento Album]]</f>
        <v>3335</v>
      </c>
      <c r="T7569" s="7">
        <f ca="1">+spotify_data[[#This Row],[Antigüedad Album Dias]]/60</f>
        <v>55.583333333333336</v>
      </c>
      <c r="U7569" s="8">
        <f ca="1">spotify_data[[#This Row],[Antigüedad Album Meses]]/12</f>
        <v>4.6319444444444446</v>
      </c>
      <c r="V7569">
        <v>50</v>
      </c>
      <c r="W7569" s="1" t="s">
        <v>1932</v>
      </c>
      <c r="X7569" s="1" t="str">
        <f>+IF(spotify_data[[#This Row],[album_type]]="album","Album",IF(spotify_data[[#This Row],[album_type]]="single","Single","Compilation"))</f>
        <v>Compilation</v>
      </c>
      <c r="Y7569">
        <v>365</v>
      </c>
    </row>
    <row r="7570" spans="1:25" x14ac:dyDescent="0.3">
      <c r="A7570" s="1" t="s">
        <v>15679</v>
      </c>
      <c r="B7570" s="1">
        <v>6883</v>
      </c>
      <c r="C7570" s="1" t="s">
        <v>15680</v>
      </c>
      <c r="D7570">
        <v>16</v>
      </c>
      <c r="E7570">
        <v>20</v>
      </c>
      <c r="F7570" s="10">
        <f>spotify_data[[#This Row],[track_popularity]]/100</f>
        <v>0.2</v>
      </c>
      <c r="G7570" s="9" t="b">
        <v>0</v>
      </c>
      <c r="H7570" s="1">
        <f>+IF(spotify_data[[#This Row],[explicit]]=FALSE,0,1)</f>
        <v>0</v>
      </c>
      <c r="I7570" s="1" t="s">
        <v>15681</v>
      </c>
      <c r="J7570" s="7">
        <f>MATCH(spotify_data[[#This Row],[artist_name]],spotify_data[artist_name],0)</f>
        <v>7569</v>
      </c>
      <c r="K7570">
        <v>35</v>
      </c>
      <c r="L7570" s="10">
        <f>spotify_data[[#This Row],[artist_popularity]]/100</f>
        <v>0.35</v>
      </c>
      <c r="M7570">
        <v>67673</v>
      </c>
      <c r="N7570" s="1" t="s">
        <v>23</v>
      </c>
      <c r="O7570" s="1" t="s">
        <v>15677</v>
      </c>
      <c r="P7570" s="1">
        <f>MATCH(spotify_data[[#This Row],[album_id]],spotify_data[album_id],0)</f>
        <v>6538</v>
      </c>
      <c r="Q7570" s="1" t="s">
        <v>15678</v>
      </c>
      <c r="R7570" s="2">
        <v>42195</v>
      </c>
      <c r="S7570" s="7">
        <f ca="1">+TODAY()-spotify_data[[#This Row],[Fecha lanzamiento Album]]</f>
        <v>3836</v>
      </c>
      <c r="T7570" s="7">
        <f ca="1">+spotify_data[[#This Row],[Antigüedad Album Dias]]/60</f>
        <v>63.93333333333333</v>
      </c>
      <c r="U7570" s="8">
        <f ca="1">spotify_data[[#This Row],[Antigüedad Album Meses]]/12</f>
        <v>5.3277777777777775</v>
      </c>
      <c r="V7570">
        <v>16</v>
      </c>
      <c r="W7570" s="1" t="s">
        <v>1932</v>
      </c>
      <c r="X7570" s="1" t="str">
        <f>+IF(spotify_data[[#This Row],[album_type]]="album","Album",IF(spotify_data[[#This Row],[album_type]]="single","Single","Compilation"))</f>
        <v>Compilation</v>
      </c>
      <c r="Y7570">
        <v>294</v>
      </c>
    </row>
    <row r="7571" spans="1:25" x14ac:dyDescent="0.3">
      <c r="A7571" s="1" t="s">
        <v>16183</v>
      </c>
      <c r="B7571" s="1">
        <v>2360</v>
      </c>
      <c r="C7571" s="1" t="s">
        <v>16184</v>
      </c>
      <c r="D7571">
        <v>1</v>
      </c>
      <c r="E7571">
        <v>20</v>
      </c>
      <c r="F7571" s="10">
        <f>spotify_data[[#This Row],[track_popularity]]/100</f>
        <v>0.2</v>
      </c>
      <c r="G7571" s="9" t="b">
        <v>0</v>
      </c>
      <c r="H7571" s="1">
        <f>+IF(spotify_data[[#This Row],[explicit]]=FALSE,0,1)</f>
        <v>0</v>
      </c>
      <c r="I7571" s="1" t="s">
        <v>8996</v>
      </c>
      <c r="J7571" s="7">
        <f>MATCH(spotify_data[[#This Row],[artist_name]],spotify_data[artist_name],0)</f>
        <v>5428</v>
      </c>
      <c r="K7571">
        <v>56</v>
      </c>
      <c r="L7571" s="10">
        <f>spotify_data[[#This Row],[artist_popularity]]/100</f>
        <v>0.56000000000000005</v>
      </c>
      <c r="M7571">
        <v>95952</v>
      </c>
      <c r="N7571" s="1" t="s">
        <v>1609</v>
      </c>
      <c r="O7571" s="1" t="s">
        <v>16185</v>
      </c>
      <c r="P7571" s="1">
        <f>MATCH(spotify_data[[#This Row],[album_id]],spotify_data[album_id],0)</f>
        <v>7570</v>
      </c>
      <c r="Q7571" s="1" t="s">
        <v>16186</v>
      </c>
      <c r="R7571" s="2">
        <v>41967</v>
      </c>
      <c r="S7571" s="7">
        <f ca="1">+TODAY()-spotify_data[[#This Row],[Fecha lanzamiento Album]]</f>
        <v>4064</v>
      </c>
      <c r="T7571" s="7">
        <f ca="1">+spotify_data[[#This Row],[Antigüedad Album Dias]]/60</f>
        <v>67.733333333333334</v>
      </c>
      <c r="U7571" s="8">
        <f ca="1">spotify_data[[#This Row],[Antigüedad Album Meses]]/12</f>
        <v>5.6444444444444448</v>
      </c>
      <c r="V7571">
        <v>19</v>
      </c>
      <c r="W7571" s="1" t="s">
        <v>20</v>
      </c>
      <c r="X7571" s="1" t="str">
        <f>+IF(spotify_data[[#This Row],[album_type]]="album","Album",IF(spotify_data[[#This Row],[album_type]]="single","Single","Compilation"))</f>
        <v>Album</v>
      </c>
      <c r="Y7571">
        <v>416</v>
      </c>
    </row>
    <row r="7572" spans="1:25" x14ac:dyDescent="0.3">
      <c r="A7572" s="1" t="s">
        <v>20248</v>
      </c>
      <c r="B7572" s="1">
        <v>8464</v>
      </c>
      <c r="C7572" s="1" t="s">
        <v>20249</v>
      </c>
      <c r="D7572">
        <v>14</v>
      </c>
      <c r="E7572">
        <v>20</v>
      </c>
      <c r="F7572" s="10">
        <f>spotify_data[[#This Row],[track_popularity]]/100</f>
        <v>0.2</v>
      </c>
      <c r="G7572" s="9" t="b">
        <v>0</v>
      </c>
      <c r="H7572" s="1">
        <f>+IF(spotify_data[[#This Row],[explicit]]=FALSE,0,1)</f>
        <v>0</v>
      </c>
      <c r="I7572" s="1" t="s">
        <v>20250</v>
      </c>
      <c r="J7572" s="7">
        <f>MATCH(spotify_data[[#This Row],[artist_name]],spotify_data[artist_name],0)</f>
        <v>7571</v>
      </c>
      <c r="K7572">
        <v>46</v>
      </c>
      <c r="L7572" s="10">
        <f>spotify_data[[#This Row],[artist_popularity]]/100</f>
        <v>0.46</v>
      </c>
      <c r="M7572">
        <v>330981</v>
      </c>
      <c r="N7572" s="1" t="s">
        <v>23</v>
      </c>
      <c r="O7572" s="1" t="s">
        <v>20251</v>
      </c>
      <c r="P7572" s="1">
        <f>MATCH(spotify_data[[#This Row],[album_id]],spotify_data[album_id],0)</f>
        <v>7571</v>
      </c>
      <c r="Q7572" s="1" t="s">
        <v>20252</v>
      </c>
      <c r="R7572" s="2">
        <v>39910</v>
      </c>
      <c r="S7572" s="7">
        <f ca="1">+TODAY()-spotify_data[[#This Row],[Fecha lanzamiento Album]]</f>
        <v>6121</v>
      </c>
      <c r="T7572" s="7">
        <f ca="1">+spotify_data[[#This Row],[Antigüedad Album Dias]]/60</f>
        <v>102.01666666666667</v>
      </c>
      <c r="U7572" s="8">
        <f ca="1">spotify_data[[#This Row],[Antigüedad Album Meses]]/12</f>
        <v>8.5013888888888882</v>
      </c>
      <c r="V7572">
        <v>14</v>
      </c>
      <c r="W7572" s="1" t="s">
        <v>20</v>
      </c>
      <c r="X7572" s="1" t="str">
        <f>+IF(spotify_data[[#This Row],[album_type]]="album","Album",IF(spotify_data[[#This Row],[album_type]]="single","Single","Compilation"))</f>
        <v>Album</v>
      </c>
      <c r="Y7572">
        <v>32</v>
      </c>
    </row>
    <row r="7573" spans="1:25" x14ac:dyDescent="0.3">
      <c r="A7573" s="1" t="s">
        <v>20878</v>
      </c>
      <c r="B7573" s="1">
        <v>5366</v>
      </c>
      <c r="C7573" s="1" t="s">
        <v>20879</v>
      </c>
      <c r="D7573">
        <v>9</v>
      </c>
      <c r="E7573">
        <v>20</v>
      </c>
      <c r="F7573" s="10">
        <f>spotify_data[[#This Row],[track_popularity]]/100</f>
        <v>0.2</v>
      </c>
      <c r="G7573" s="9" t="b">
        <v>0</v>
      </c>
      <c r="H7573" s="1">
        <f>+IF(spotify_data[[#This Row],[explicit]]=FALSE,0,1)</f>
        <v>0</v>
      </c>
      <c r="I7573" s="1" t="s">
        <v>20880</v>
      </c>
      <c r="J7573" s="7">
        <f>MATCH(spotify_data[[#This Row],[artist_name]],spotify_data[artist_name],0)</f>
        <v>6983</v>
      </c>
      <c r="K7573">
        <v>33</v>
      </c>
      <c r="L7573" s="10">
        <f>spotify_data[[#This Row],[artist_popularity]]/100</f>
        <v>0.33</v>
      </c>
      <c r="M7573">
        <v>20236</v>
      </c>
      <c r="N7573" s="1" t="s">
        <v>23</v>
      </c>
      <c r="O7573" s="1" t="s">
        <v>20881</v>
      </c>
      <c r="P7573" s="1">
        <f>MATCH(spotify_data[[#This Row],[album_id]],spotify_data[album_id],0)</f>
        <v>7040</v>
      </c>
      <c r="Q7573" s="1" t="s">
        <v>20882</v>
      </c>
      <c r="R7573" s="2">
        <v>39083</v>
      </c>
      <c r="S7573" s="7">
        <f ca="1">+TODAY()-spotify_data[[#This Row],[Fecha lanzamiento Album]]</f>
        <v>6948</v>
      </c>
      <c r="T7573" s="7">
        <f ca="1">+spotify_data[[#This Row],[Antigüedad Album Dias]]/60</f>
        <v>115.8</v>
      </c>
      <c r="U7573" s="8">
        <f ca="1">spotify_data[[#This Row],[Antigüedad Album Meses]]/12</f>
        <v>9.65</v>
      </c>
      <c r="V7573">
        <v>16</v>
      </c>
      <c r="W7573" s="1" t="s">
        <v>1932</v>
      </c>
      <c r="X7573" s="1" t="str">
        <f>+IF(spotify_data[[#This Row],[album_type]]="album","Album",IF(spotify_data[[#This Row],[album_type]]="single","Single","Compilation"))</f>
        <v>Compilation</v>
      </c>
      <c r="Y7573">
        <v>248</v>
      </c>
    </row>
    <row r="7574" spans="1:25" x14ac:dyDescent="0.3">
      <c r="A7574" s="1" t="s">
        <v>21115</v>
      </c>
      <c r="B7574" s="1">
        <v>2572</v>
      </c>
      <c r="C7574" s="1" t="s">
        <v>21116</v>
      </c>
      <c r="D7574">
        <v>6</v>
      </c>
      <c r="E7574">
        <v>20</v>
      </c>
      <c r="F7574" s="10">
        <f>spotify_data[[#This Row],[track_popularity]]/100</f>
        <v>0.2</v>
      </c>
      <c r="G7574" s="9" t="b">
        <v>0</v>
      </c>
      <c r="H7574" s="1">
        <f>+IF(spotify_data[[#This Row],[explicit]]=FALSE,0,1)</f>
        <v>0</v>
      </c>
      <c r="I7574" s="1" t="s">
        <v>21117</v>
      </c>
      <c r="J7574" s="7">
        <f>MATCH(spotify_data[[#This Row],[artist_name]],spotify_data[artist_name],0)</f>
        <v>7573</v>
      </c>
      <c r="K7574">
        <v>19</v>
      </c>
      <c r="L7574" s="10">
        <f>spotify_data[[#This Row],[artist_popularity]]/100</f>
        <v>0.19</v>
      </c>
      <c r="M7574">
        <v>4036</v>
      </c>
      <c r="N7574" s="1" t="s">
        <v>23</v>
      </c>
      <c r="O7574" s="1" t="s">
        <v>21118</v>
      </c>
      <c r="P7574" s="1">
        <f>MATCH(spotify_data[[#This Row],[album_id]],spotify_data[album_id],0)</f>
        <v>7573</v>
      </c>
      <c r="Q7574" s="1" t="s">
        <v>21119</v>
      </c>
      <c r="R7574" s="2">
        <v>38898</v>
      </c>
      <c r="S7574" s="7">
        <f ca="1">+TODAY()-spotify_data[[#This Row],[Fecha lanzamiento Album]]</f>
        <v>7133</v>
      </c>
      <c r="T7574" s="7">
        <f ca="1">+spotify_data[[#This Row],[Antigüedad Album Dias]]/60</f>
        <v>118.88333333333334</v>
      </c>
      <c r="U7574" s="8">
        <f ca="1">spotify_data[[#This Row],[Antigüedad Album Meses]]/12</f>
        <v>9.906944444444445</v>
      </c>
      <c r="V7574">
        <v>12</v>
      </c>
      <c r="W7574" s="1" t="s">
        <v>20</v>
      </c>
      <c r="X7574" s="1" t="str">
        <f>+IF(spotify_data[[#This Row],[album_type]]="album","Album",IF(spotify_data[[#This Row],[album_type]]="single","Single","Compilation"))</f>
        <v>Album</v>
      </c>
      <c r="Y7574">
        <v>239</v>
      </c>
    </row>
    <row r="7575" spans="1:25" x14ac:dyDescent="0.3">
      <c r="A7575" s="1" t="s">
        <v>21210</v>
      </c>
      <c r="B7575" s="1">
        <v>16774</v>
      </c>
      <c r="C7575" s="1" t="s">
        <v>21207</v>
      </c>
      <c r="D7575">
        <v>1</v>
      </c>
      <c r="E7575">
        <v>20</v>
      </c>
      <c r="F7575" s="10">
        <f>spotify_data[[#This Row],[track_popularity]]/100</f>
        <v>0.2</v>
      </c>
      <c r="G7575" s="9" t="b">
        <v>0</v>
      </c>
      <c r="H7575" s="1">
        <f>+IF(spotify_data[[#This Row],[explicit]]=FALSE,0,1)</f>
        <v>0</v>
      </c>
      <c r="I7575" s="1" t="s">
        <v>20622</v>
      </c>
      <c r="J7575" s="7">
        <f>MATCH(spotify_data[[#This Row],[artist_name]],spotify_data[artist_name],0)</f>
        <v>2352</v>
      </c>
      <c r="K7575">
        <v>63</v>
      </c>
      <c r="L7575" s="10">
        <f>spotify_data[[#This Row],[artist_popularity]]/100</f>
        <v>0.63</v>
      </c>
      <c r="M7575">
        <v>1441836</v>
      </c>
      <c r="N7575" s="1" t="s">
        <v>23</v>
      </c>
      <c r="O7575" s="1" t="s">
        <v>21211</v>
      </c>
      <c r="P7575" s="1">
        <f>MATCH(spotify_data[[#This Row],[album_id]],spotify_data[album_id],0)</f>
        <v>7574</v>
      </c>
      <c r="Q7575" s="1" t="s">
        <v>21207</v>
      </c>
      <c r="R7575" s="2">
        <v>38718</v>
      </c>
      <c r="S7575" s="7">
        <f ca="1">+TODAY()-spotify_data[[#This Row],[Fecha lanzamiento Album]]</f>
        <v>7313</v>
      </c>
      <c r="T7575" s="7">
        <f ca="1">+spotify_data[[#This Row],[Antigüedad Album Dias]]/60</f>
        <v>121.88333333333334</v>
      </c>
      <c r="U7575" s="8">
        <f ca="1">spotify_data[[#This Row],[Antigüedad Album Meses]]/12</f>
        <v>10.156944444444445</v>
      </c>
      <c r="V7575">
        <v>2</v>
      </c>
      <c r="W7575" s="1" t="s">
        <v>21</v>
      </c>
      <c r="X7575" s="1" t="str">
        <f>+IF(spotify_data[[#This Row],[album_type]]="album","Album",IF(spotify_data[[#This Row],[album_type]]="single","Single","Compilation"))</f>
        <v>Single</v>
      </c>
      <c r="Y7575">
        <v>336</v>
      </c>
    </row>
    <row r="7576" spans="1:25" x14ac:dyDescent="0.3">
      <c r="A7576" s="1" t="s">
        <v>23607</v>
      </c>
      <c r="B7576" s="1"/>
      <c r="C7576" s="1" t="s">
        <v>23608</v>
      </c>
      <c r="D7576">
        <v>8</v>
      </c>
      <c r="E7576">
        <v>20</v>
      </c>
      <c r="F7576" s="10">
        <f>spotify_data[[#This Row],[track_popularity]]/100</f>
        <v>0.2</v>
      </c>
      <c r="G7576" s="9" t="b">
        <v>0</v>
      </c>
      <c r="H7576" s="1">
        <f>+IF(spotify_data[[#This Row],[explicit]]=FALSE,0,1)</f>
        <v>0</v>
      </c>
      <c r="I7576" s="1" t="s">
        <v>7647</v>
      </c>
      <c r="J7576" s="7">
        <f>MATCH(spotify_data[[#This Row],[artist_name]],spotify_data[artist_name],0)</f>
        <v>289</v>
      </c>
      <c r="K7576">
        <v>81</v>
      </c>
      <c r="L7576" s="10">
        <f>spotify_data[[#This Row],[artist_popularity]]/100</f>
        <v>0.81</v>
      </c>
      <c r="M7576">
        <v>23391272</v>
      </c>
      <c r="N7576" s="1" t="s">
        <v>7648</v>
      </c>
      <c r="O7576" s="1" t="s">
        <v>23601</v>
      </c>
      <c r="P7576" s="1">
        <f>MATCH(spotify_data[[#This Row],[album_id]],spotify_data[album_id],0)</f>
        <v>4747</v>
      </c>
      <c r="Q7576" s="1" t="s">
        <v>23602</v>
      </c>
      <c r="R7576" s="2">
        <v>33507</v>
      </c>
      <c r="S7576" s="7">
        <f ca="1">+TODAY()-spotify_data[[#This Row],[Fecha lanzamiento Album]]</f>
        <v>12524</v>
      </c>
      <c r="T7576" s="7">
        <f ca="1">+spotify_data[[#This Row],[Antigüedad Album Dias]]/60</f>
        <v>208.73333333333332</v>
      </c>
      <c r="U7576" s="8">
        <f ca="1">spotify_data[[#This Row],[Antigüedad Album Meses]]/12</f>
        <v>17.394444444444442</v>
      </c>
      <c r="V7576">
        <v>70</v>
      </c>
      <c r="W7576" s="1" t="s">
        <v>20</v>
      </c>
      <c r="X7576" s="1" t="str">
        <f>+IF(spotify_data[[#This Row],[album_type]]="album","Album",IF(spotify_data[[#This Row],[album_type]]="single","Single","Compilation"))</f>
        <v>Album</v>
      </c>
      <c r="Y7576">
        <v>306</v>
      </c>
    </row>
    <row r="7577" spans="1:25" x14ac:dyDescent="0.3">
      <c r="A7577" s="1" t="s">
        <v>23615</v>
      </c>
      <c r="B7577" s="1"/>
      <c r="C7577" s="1" t="s">
        <v>23616</v>
      </c>
      <c r="D7577">
        <v>19</v>
      </c>
      <c r="E7577">
        <v>20</v>
      </c>
      <c r="F7577" s="10">
        <f>spotify_data[[#This Row],[track_popularity]]/100</f>
        <v>0.2</v>
      </c>
      <c r="G7577" s="9" t="b">
        <v>0</v>
      </c>
      <c r="H7577" s="1">
        <f>+IF(spotify_data[[#This Row],[explicit]]=FALSE,0,1)</f>
        <v>0</v>
      </c>
      <c r="I7577" s="1" t="s">
        <v>7647</v>
      </c>
      <c r="J7577" s="7">
        <f>MATCH(spotify_data[[#This Row],[artist_name]],spotify_data[artist_name],0)</f>
        <v>289</v>
      </c>
      <c r="K7577">
        <v>81</v>
      </c>
      <c r="L7577" s="10">
        <f>spotify_data[[#This Row],[artist_popularity]]/100</f>
        <v>0.81</v>
      </c>
      <c r="M7577">
        <v>23398010</v>
      </c>
      <c r="N7577" s="1" t="s">
        <v>7648</v>
      </c>
      <c r="O7577" s="1" t="s">
        <v>23601</v>
      </c>
      <c r="P7577" s="1">
        <f>MATCH(spotify_data[[#This Row],[album_id]],spotify_data[album_id],0)</f>
        <v>4747</v>
      </c>
      <c r="Q7577" s="1" t="s">
        <v>23602</v>
      </c>
      <c r="R7577" s="2">
        <v>33507</v>
      </c>
      <c r="S7577" s="7">
        <f ca="1">+TODAY()-spotify_data[[#This Row],[Fecha lanzamiento Album]]</f>
        <v>12524</v>
      </c>
      <c r="T7577" s="7">
        <f ca="1">+spotify_data[[#This Row],[Antigüedad Album Dias]]/60</f>
        <v>208.73333333333332</v>
      </c>
      <c r="U7577" s="8">
        <f ca="1">spotify_data[[#This Row],[Antigüedad Album Meses]]/12</f>
        <v>17.394444444444442</v>
      </c>
      <c r="V7577">
        <v>70</v>
      </c>
      <c r="W7577" s="1" t="s">
        <v>20</v>
      </c>
      <c r="X7577" s="1" t="str">
        <f>+IF(spotify_data[[#This Row],[album_type]]="album","Album",IF(spotify_data[[#This Row],[album_type]]="single","Single","Compilation"))</f>
        <v>Album</v>
      </c>
      <c r="Y7577">
        <v>256</v>
      </c>
    </row>
    <row r="7578" spans="1:25" x14ac:dyDescent="0.3">
      <c r="A7578" s="1" t="s">
        <v>23653</v>
      </c>
      <c r="B7578" s="1"/>
      <c r="C7578" s="1" t="s">
        <v>23654</v>
      </c>
      <c r="D7578">
        <v>18</v>
      </c>
      <c r="E7578">
        <v>20</v>
      </c>
      <c r="F7578" s="10">
        <f>spotify_data[[#This Row],[track_popularity]]/100</f>
        <v>0.2</v>
      </c>
      <c r="G7578" s="9" t="b">
        <v>0</v>
      </c>
      <c r="H7578" s="1">
        <f>+IF(spotify_data[[#This Row],[explicit]]=FALSE,0,1)</f>
        <v>0</v>
      </c>
      <c r="I7578" s="1" t="s">
        <v>7647</v>
      </c>
      <c r="J7578" s="7">
        <f>MATCH(spotify_data[[#This Row],[artist_name]],spotify_data[artist_name],0)</f>
        <v>289</v>
      </c>
      <c r="K7578">
        <v>81</v>
      </c>
      <c r="L7578" s="10">
        <f>spotify_data[[#This Row],[artist_popularity]]/100</f>
        <v>0.81</v>
      </c>
      <c r="M7578">
        <v>23398010</v>
      </c>
      <c r="N7578" s="1" t="s">
        <v>7648</v>
      </c>
      <c r="O7578" s="1" t="s">
        <v>23601</v>
      </c>
      <c r="P7578" s="1">
        <f>MATCH(spotify_data[[#This Row],[album_id]],spotify_data[album_id],0)</f>
        <v>4747</v>
      </c>
      <c r="Q7578" s="1" t="s">
        <v>23602</v>
      </c>
      <c r="R7578" s="2">
        <v>33507</v>
      </c>
      <c r="S7578" s="7">
        <f ca="1">+TODAY()-spotify_data[[#This Row],[Fecha lanzamiento Album]]</f>
        <v>12524</v>
      </c>
      <c r="T7578" s="7">
        <f ca="1">+spotify_data[[#This Row],[Antigüedad Album Dias]]/60</f>
        <v>208.73333333333332</v>
      </c>
      <c r="U7578" s="8">
        <f ca="1">spotify_data[[#This Row],[Antigüedad Album Meses]]/12</f>
        <v>17.394444444444442</v>
      </c>
      <c r="V7578">
        <v>70</v>
      </c>
      <c r="W7578" s="1" t="s">
        <v>20</v>
      </c>
      <c r="X7578" s="1" t="str">
        <f>+IF(spotify_data[[#This Row],[album_type]]="album","Album",IF(spotify_data[[#This Row],[album_type]]="single","Single","Compilation"))</f>
        <v>Album</v>
      </c>
      <c r="Y7578">
        <v>25</v>
      </c>
    </row>
    <row r="7579" spans="1:25" x14ac:dyDescent="0.3">
      <c r="A7579" s="1" t="s">
        <v>23684</v>
      </c>
      <c r="B7579" s="1"/>
      <c r="C7579" s="1" t="s">
        <v>23685</v>
      </c>
      <c r="D7579">
        <v>7</v>
      </c>
      <c r="E7579">
        <v>20</v>
      </c>
      <c r="F7579" s="10">
        <f>spotify_data[[#This Row],[track_popularity]]/100</f>
        <v>0.2</v>
      </c>
      <c r="G7579" s="9" t="b">
        <v>0</v>
      </c>
      <c r="H7579" s="1">
        <f>+IF(spotify_data[[#This Row],[explicit]]=FALSE,0,1)</f>
        <v>0</v>
      </c>
      <c r="I7579" s="1" t="s">
        <v>7647</v>
      </c>
      <c r="J7579" s="7">
        <f>MATCH(spotify_data[[#This Row],[artist_name]],spotify_data[artist_name],0)</f>
        <v>289</v>
      </c>
      <c r="K7579">
        <v>81</v>
      </c>
      <c r="L7579" s="10">
        <f>spotify_data[[#This Row],[artist_popularity]]/100</f>
        <v>0.81</v>
      </c>
      <c r="M7579">
        <v>23391272</v>
      </c>
      <c r="N7579" s="1" t="s">
        <v>7648</v>
      </c>
      <c r="O7579" s="1" t="s">
        <v>23601</v>
      </c>
      <c r="P7579" s="1">
        <f>MATCH(spotify_data[[#This Row],[album_id]],spotify_data[album_id],0)</f>
        <v>4747</v>
      </c>
      <c r="Q7579" s="1" t="s">
        <v>23602</v>
      </c>
      <c r="R7579" s="2">
        <v>33507</v>
      </c>
      <c r="S7579" s="7">
        <f ca="1">+TODAY()-spotify_data[[#This Row],[Fecha lanzamiento Album]]</f>
        <v>12524</v>
      </c>
      <c r="T7579" s="7">
        <f ca="1">+spotify_data[[#This Row],[Antigüedad Album Dias]]/60</f>
        <v>208.73333333333332</v>
      </c>
      <c r="U7579" s="8">
        <f ca="1">spotify_data[[#This Row],[Antigüedad Album Meses]]/12</f>
        <v>17.394444444444442</v>
      </c>
      <c r="V7579">
        <v>70</v>
      </c>
      <c r="W7579" s="1" t="s">
        <v>20</v>
      </c>
      <c r="X7579" s="1" t="str">
        <f>+IF(spotify_data[[#This Row],[album_type]]="album","Album",IF(spotify_data[[#This Row],[album_type]]="single","Single","Compilation"))</f>
        <v>Album</v>
      </c>
      <c r="Y7579">
        <v>39</v>
      </c>
    </row>
    <row r="7580" spans="1:25" x14ac:dyDescent="0.3">
      <c r="A7580" s="1" t="s">
        <v>23702</v>
      </c>
      <c r="B7580" s="1"/>
      <c r="C7580" s="1" t="s">
        <v>23703</v>
      </c>
      <c r="D7580">
        <v>5</v>
      </c>
      <c r="E7580">
        <v>20</v>
      </c>
      <c r="F7580" s="10">
        <f>spotify_data[[#This Row],[track_popularity]]/100</f>
        <v>0.2</v>
      </c>
      <c r="G7580" s="9" t="b">
        <v>0</v>
      </c>
      <c r="H7580" s="1">
        <f>+IF(spotify_data[[#This Row],[explicit]]=FALSE,0,1)</f>
        <v>0</v>
      </c>
      <c r="I7580" s="1" t="s">
        <v>7647</v>
      </c>
      <c r="J7580" s="7">
        <f>MATCH(spotify_data[[#This Row],[artist_name]],spotify_data[artist_name],0)</f>
        <v>289</v>
      </c>
      <c r="K7580">
        <v>81</v>
      </c>
      <c r="L7580" s="10">
        <f>spotify_data[[#This Row],[artist_popularity]]/100</f>
        <v>0.81</v>
      </c>
      <c r="M7580">
        <v>23384088</v>
      </c>
      <c r="N7580" s="1" t="s">
        <v>7648</v>
      </c>
      <c r="O7580" s="1" t="s">
        <v>23601</v>
      </c>
      <c r="P7580" s="1">
        <f>MATCH(spotify_data[[#This Row],[album_id]],spotify_data[album_id],0)</f>
        <v>4747</v>
      </c>
      <c r="Q7580" s="1" t="s">
        <v>23602</v>
      </c>
      <c r="R7580" s="2">
        <v>33507</v>
      </c>
      <c r="S7580" s="7">
        <f ca="1">+TODAY()-spotify_data[[#This Row],[Fecha lanzamiento Album]]</f>
        <v>12524</v>
      </c>
      <c r="T7580" s="7">
        <f ca="1">+spotify_data[[#This Row],[Antigüedad Album Dias]]/60</f>
        <v>208.73333333333332</v>
      </c>
      <c r="U7580" s="8">
        <f ca="1">spotify_data[[#This Row],[Antigüedad Album Meses]]/12</f>
        <v>17.394444444444442</v>
      </c>
      <c r="V7580">
        <v>70</v>
      </c>
      <c r="W7580" s="1" t="s">
        <v>20</v>
      </c>
      <c r="X7580" s="1" t="str">
        <f>+IF(spotify_data[[#This Row],[album_type]]="album","Album",IF(spotify_data[[#This Row],[album_type]]="single","Single","Compilation"))</f>
        <v>Album</v>
      </c>
      <c r="Y7580">
        <v>245</v>
      </c>
    </row>
    <row r="7581" spans="1:25" x14ac:dyDescent="0.3">
      <c r="A7581" s="1" t="s">
        <v>23890</v>
      </c>
      <c r="B7581" s="1"/>
      <c r="C7581" s="1" t="s">
        <v>23891</v>
      </c>
      <c r="D7581">
        <v>3</v>
      </c>
      <c r="E7581">
        <v>20</v>
      </c>
      <c r="F7581" s="10">
        <f>spotify_data[[#This Row],[track_popularity]]/100</f>
        <v>0.2</v>
      </c>
      <c r="G7581" s="9" t="b">
        <v>0</v>
      </c>
      <c r="H7581" s="1">
        <f>+IF(spotify_data[[#This Row],[explicit]]=FALSE,0,1)</f>
        <v>0</v>
      </c>
      <c r="I7581" s="1" t="s">
        <v>10282</v>
      </c>
      <c r="J7581" s="7">
        <f>MATCH(spotify_data[[#This Row],[artist_name]],spotify_data[artist_name],0)</f>
        <v>7580</v>
      </c>
      <c r="K7581">
        <v>41</v>
      </c>
      <c r="L7581" s="10">
        <f>spotify_data[[#This Row],[artist_popularity]]/100</f>
        <v>0.41</v>
      </c>
      <c r="M7581">
        <v>167670</v>
      </c>
      <c r="N7581" s="1" t="s">
        <v>23892</v>
      </c>
      <c r="O7581" s="1" t="s">
        <v>23893</v>
      </c>
      <c r="P7581" s="1">
        <f>MATCH(spotify_data[[#This Row],[album_id]],spotify_data[album_id],0)</f>
        <v>7580</v>
      </c>
      <c r="Q7581" s="1" t="s">
        <v>23894</v>
      </c>
      <c r="R7581" s="2">
        <v>32051</v>
      </c>
      <c r="S7581" s="7">
        <f ca="1">+TODAY()-spotify_data[[#This Row],[Fecha lanzamiento Album]]</f>
        <v>13980</v>
      </c>
      <c r="T7581" s="7">
        <f ca="1">+spotify_data[[#This Row],[Antigüedad Album Dias]]/60</f>
        <v>233</v>
      </c>
      <c r="U7581" s="8">
        <f ca="1">spotify_data[[#This Row],[Antigüedad Album Meses]]/12</f>
        <v>19.416666666666668</v>
      </c>
      <c r="V7581">
        <v>17</v>
      </c>
      <c r="W7581" s="1" t="s">
        <v>20</v>
      </c>
      <c r="X7581" s="1" t="str">
        <f>+IF(spotify_data[[#This Row],[album_type]]="album","Album",IF(spotify_data[[#This Row],[album_type]]="single","Single","Compilation"))</f>
        <v>Album</v>
      </c>
      <c r="Y7581">
        <v>412</v>
      </c>
    </row>
    <row r="7582" spans="1:25" x14ac:dyDescent="0.3">
      <c r="A7582" s="1" t="s">
        <v>24621</v>
      </c>
      <c r="B7582" s="1"/>
      <c r="C7582" s="1" t="s">
        <v>24622</v>
      </c>
      <c r="D7582">
        <v>2</v>
      </c>
      <c r="E7582">
        <v>20</v>
      </c>
      <c r="F7582" s="10">
        <f>spotify_data[[#This Row],[track_popularity]]/100</f>
        <v>0.2</v>
      </c>
      <c r="G7582" s="9" t="b">
        <v>0</v>
      </c>
      <c r="H7582" s="1">
        <f>+IF(spotify_data[[#This Row],[explicit]]=FALSE,0,1)</f>
        <v>0</v>
      </c>
      <c r="I7582" s="1" t="s">
        <v>24617</v>
      </c>
      <c r="J7582" s="7">
        <f>MATCH(spotify_data[[#This Row],[artist_name]],spotify_data[artist_name],0)</f>
        <v>6097</v>
      </c>
      <c r="K7582">
        <v>45</v>
      </c>
      <c r="L7582" s="10">
        <f>spotify_data[[#This Row],[artist_popularity]]/100</f>
        <v>0.45</v>
      </c>
      <c r="M7582">
        <v>131000</v>
      </c>
      <c r="N7582" s="1" t="s">
        <v>24618</v>
      </c>
      <c r="O7582" s="1" t="s">
        <v>24619</v>
      </c>
      <c r="P7582" s="1">
        <f>MATCH(spotify_data[[#This Row],[album_id]],spotify_data[album_id],0)</f>
        <v>6097</v>
      </c>
      <c r="Q7582" s="1" t="s">
        <v>24620</v>
      </c>
      <c r="R7582" s="2">
        <v>22976</v>
      </c>
      <c r="S7582" s="7">
        <f ca="1">+TODAY()-spotify_data[[#This Row],[Fecha lanzamiento Album]]</f>
        <v>23055</v>
      </c>
      <c r="T7582" s="7">
        <f ca="1">+spotify_data[[#This Row],[Antigüedad Album Dias]]/60</f>
        <v>384.25</v>
      </c>
      <c r="U7582" s="8">
        <f ca="1">spotify_data[[#This Row],[Antigüedad Album Meses]]/12</f>
        <v>32.020833333333336</v>
      </c>
      <c r="V7582">
        <v>26</v>
      </c>
      <c r="W7582" s="1" t="s">
        <v>1932</v>
      </c>
      <c r="X7582" s="1" t="str">
        <f>+IF(spotify_data[[#This Row],[album_type]]="album","Album",IF(spotify_data[[#This Row],[album_type]]="single","Single","Compilation"))</f>
        <v>Compilation</v>
      </c>
      <c r="Y7582">
        <v>235</v>
      </c>
    </row>
    <row r="7583" spans="1:25" x14ac:dyDescent="0.3">
      <c r="A7583" s="1" t="s">
        <v>1540</v>
      </c>
      <c r="B7583" s="1">
        <v>8160</v>
      </c>
      <c r="C7583" s="1" t="s">
        <v>1541</v>
      </c>
      <c r="D7583">
        <v>1</v>
      </c>
      <c r="E7583">
        <v>19</v>
      </c>
      <c r="F7583" s="10">
        <f>spotify_data[[#This Row],[track_popularity]]/100</f>
        <v>0.19</v>
      </c>
      <c r="G7583" s="9" t="b">
        <v>0</v>
      </c>
      <c r="H7583" s="1">
        <f>+IF(spotify_data[[#This Row],[explicit]]=FALSE,0,1)</f>
        <v>0</v>
      </c>
      <c r="I7583" s="1" t="s">
        <v>1542</v>
      </c>
      <c r="J7583" s="7">
        <f>MATCH(spotify_data[[#This Row],[artist_name]],spotify_data[artist_name],0)</f>
        <v>7582</v>
      </c>
      <c r="K7583">
        <v>5</v>
      </c>
      <c r="L7583" s="10">
        <f>spotify_data[[#This Row],[artist_popularity]]/100</f>
        <v>0.05</v>
      </c>
      <c r="M7583">
        <v>37</v>
      </c>
      <c r="N7583" s="1" t="s">
        <v>23</v>
      </c>
      <c r="O7583" s="1" t="s">
        <v>1543</v>
      </c>
      <c r="P7583" s="1">
        <f>MATCH(spotify_data[[#This Row],[album_id]],spotify_data[album_id],0)</f>
        <v>7582</v>
      </c>
      <c r="Q7583" s="1" t="s">
        <v>1541</v>
      </c>
      <c r="R7583" s="2">
        <v>45849</v>
      </c>
      <c r="S7583" s="7">
        <f ca="1">+TODAY()-spotify_data[[#This Row],[Fecha lanzamiento Album]]</f>
        <v>182</v>
      </c>
      <c r="T7583" s="7">
        <f ca="1">+spotify_data[[#This Row],[Antigüedad Album Dias]]/60</f>
        <v>3.0333333333333332</v>
      </c>
      <c r="U7583" s="8">
        <f ca="1">spotify_data[[#This Row],[Antigüedad Album Meses]]/12</f>
        <v>0.25277777777777777</v>
      </c>
      <c r="V7583">
        <v>1</v>
      </c>
      <c r="W7583" s="1" t="s">
        <v>21</v>
      </c>
      <c r="X7583" s="1" t="str">
        <f>+IF(spotify_data[[#This Row],[album_type]]="album","Album",IF(spotify_data[[#This Row],[album_type]]="single","Single","Compilation"))</f>
        <v>Single</v>
      </c>
      <c r="Y7583">
        <v>501</v>
      </c>
    </row>
    <row r="7584" spans="1:25" x14ac:dyDescent="0.3">
      <c r="A7584" s="1" t="s">
        <v>2057</v>
      </c>
      <c r="B7584" s="1">
        <v>6197</v>
      </c>
      <c r="C7584" s="1" t="s">
        <v>2058</v>
      </c>
      <c r="D7584">
        <v>1</v>
      </c>
      <c r="E7584">
        <v>19</v>
      </c>
      <c r="F7584" s="10">
        <f>spotify_data[[#This Row],[track_popularity]]/100</f>
        <v>0.19</v>
      </c>
      <c r="G7584" s="9" t="b">
        <v>1</v>
      </c>
      <c r="H7584" s="1">
        <f>+IF(spotify_data[[#This Row],[explicit]]=FALSE,0,1)</f>
        <v>1</v>
      </c>
      <c r="I7584" s="1" t="s">
        <v>2059</v>
      </c>
      <c r="J7584" s="7">
        <f>MATCH(spotify_data[[#This Row],[artist_name]],spotify_data[artist_name],0)</f>
        <v>7583</v>
      </c>
      <c r="K7584">
        <v>5</v>
      </c>
      <c r="L7584" s="10">
        <f>spotify_data[[#This Row],[artist_popularity]]/100</f>
        <v>0.05</v>
      </c>
      <c r="M7584">
        <v>58</v>
      </c>
      <c r="N7584" s="1" t="s">
        <v>23</v>
      </c>
      <c r="O7584" s="1" t="s">
        <v>2060</v>
      </c>
      <c r="P7584" s="1">
        <f>MATCH(spotify_data[[#This Row],[album_id]],spotify_data[album_id],0)</f>
        <v>7583</v>
      </c>
      <c r="Q7584" s="1" t="s">
        <v>2058</v>
      </c>
      <c r="R7584" s="2">
        <v>45766</v>
      </c>
      <c r="S7584" s="7">
        <f ca="1">+TODAY()-spotify_data[[#This Row],[Fecha lanzamiento Album]]</f>
        <v>265</v>
      </c>
      <c r="T7584" s="7">
        <f ca="1">+spotify_data[[#This Row],[Antigüedad Album Dias]]/60</f>
        <v>4.416666666666667</v>
      </c>
      <c r="U7584" s="8">
        <f ca="1">spotify_data[[#This Row],[Antigüedad Album Meses]]/12</f>
        <v>0.36805555555555558</v>
      </c>
      <c r="V7584">
        <v>1</v>
      </c>
      <c r="W7584" s="1" t="s">
        <v>21</v>
      </c>
      <c r="X7584" s="1" t="str">
        <f>+IF(spotify_data[[#This Row],[album_type]]="album","Album",IF(spotify_data[[#This Row],[album_type]]="single","Single","Compilation"))</f>
        <v>Single</v>
      </c>
      <c r="Y7584">
        <v>258</v>
      </c>
    </row>
    <row r="7585" spans="1:25" x14ac:dyDescent="0.3">
      <c r="A7585" s="1" t="s">
        <v>2917</v>
      </c>
      <c r="B7585" s="1">
        <v>6011</v>
      </c>
      <c r="C7585" s="1" t="s">
        <v>2918</v>
      </c>
      <c r="D7585">
        <v>1</v>
      </c>
      <c r="E7585">
        <v>19</v>
      </c>
      <c r="F7585" s="10">
        <f>spotify_data[[#This Row],[track_popularity]]/100</f>
        <v>0.19</v>
      </c>
      <c r="G7585" s="9" t="b">
        <v>1</v>
      </c>
      <c r="H7585" s="1">
        <f>+IF(spotify_data[[#This Row],[explicit]]=FALSE,0,1)</f>
        <v>1</v>
      </c>
      <c r="I7585" s="1" t="s">
        <v>2919</v>
      </c>
      <c r="J7585" s="7">
        <f>MATCH(spotify_data[[#This Row],[artist_name]],spotify_data[artist_name],0)</f>
        <v>7584</v>
      </c>
      <c r="K7585">
        <v>35</v>
      </c>
      <c r="L7585" s="10">
        <f>spotify_data[[#This Row],[artist_popularity]]/100</f>
        <v>0.35</v>
      </c>
      <c r="M7585">
        <v>1329</v>
      </c>
      <c r="N7585" s="1" t="s">
        <v>23</v>
      </c>
      <c r="O7585" s="1" t="s">
        <v>2920</v>
      </c>
      <c r="P7585" s="1">
        <f>MATCH(spotify_data[[#This Row],[album_id]],spotify_data[album_id],0)</f>
        <v>7584</v>
      </c>
      <c r="Q7585" s="1" t="s">
        <v>2921</v>
      </c>
      <c r="R7585" s="2">
        <v>45579</v>
      </c>
      <c r="S7585" s="7">
        <f ca="1">+TODAY()-spotify_data[[#This Row],[Fecha lanzamiento Album]]</f>
        <v>452</v>
      </c>
      <c r="T7585" s="7">
        <f ca="1">+spotify_data[[#This Row],[Antigüedad Album Dias]]/60</f>
        <v>7.5333333333333332</v>
      </c>
      <c r="U7585" s="8">
        <f ca="1">spotify_data[[#This Row],[Antigüedad Album Meses]]/12</f>
        <v>0.62777777777777777</v>
      </c>
      <c r="V7585">
        <v>5</v>
      </c>
      <c r="W7585" s="1" t="s">
        <v>21</v>
      </c>
      <c r="X7585" s="1" t="str">
        <f>+IF(spotify_data[[#This Row],[album_type]]="album","Album",IF(spotify_data[[#This Row],[album_type]]="single","Single","Compilation"))</f>
        <v>Single</v>
      </c>
      <c r="Y7585">
        <v>368</v>
      </c>
    </row>
    <row r="7586" spans="1:25" x14ac:dyDescent="0.3">
      <c r="A7586" s="1" t="s">
        <v>3013</v>
      </c>
      <c r="B7586" s="1">
        <v>2736</v>
      </c>
      <c r="C7586" s="1" t="s">
        <v>3014</v>
      </c>
      <c r="D7586">
        <v>1</v>
      </c>
      <c r="E7586">
        <v>19</v>
      </c>
      <c r="F7586" s="10">
        <f>spotify_data[[#This Row],[track_popularity]]/100</f>
        <v>0.19</v>
      </c>
      <c r="G7586" s="9" t="b">
        <v>1</v>
      </c>
      <c r="H7586" s="1">
        <f>+IF(spotify_data[[#This Row],[explicit]]=FALSE,0,1)</f>
        <v>1</v>
      </c>
      <c r="I7586" s="1" t="s">
        <v>2459</v>
      </c>
      <c r="J7586" s="7">
        <f>MATCH(spotify_data[[#This Row],[artist_name]],spotify_data[artist_name],0)</f>
        <v>35</v>
      </c>
      <c r="K7586">
        <v>94</v>
      </c>
      <c r="L7586" s="10">
        <f>spotify_data[[#This Row],[artist_popularity]]/100</f>
        <v>0.94</v>
      </c>
      <c r="M7586">
        <v>112995439</v>
      </c>
      <c r="N7586" s="1" t="s">
        <v>2460</v>
      </c>
      <c r="O7586" s="1" t="s">
        <v>3015</v>
      </c>
      <c r="P7586" s="1">
        <f>MATCH(spotify_data[[#This Row],[album_id]],spotify_data[album_id],0)</f>
        <v>7585</v>
      </c>
      <c r="Q7586" s="1" t="s">
        <v>3016</v>
      </c>
      <c r="R7586" s="2">
        <v>45562</v>
      </c>
      <c r="S7586" s="7">
        <f ca="1">+TODAY()-spotify_data[[#This Row],[Fecha lanzamiento Album]]</f>
        <v>469</v>
      </c>
      <c r="T7586" s="7">
        <f ca="1">+spotify_data[[#This Row],[Antigüedad Album Dias]]/60</f>
        <v>7.8166666666666664</v>
      </c>
      <c r="U7586" s="8">
        <f ca="1">spotify_data[[#This Row],[Antigüedad Album Meses]]/12</f>
        <v>0.65138888888888891</v>
      </c>
      <c r="V7586">
        <v>1</v>
      </c>
      <c r="W7586" s="1" t="s">
        <v>21</v>
      </c>
      <c r="X7586" s="1" t="str">
        <f>+IF(spotify_data[[#This Row],[album_type]]="album","Album",IF(spotify_data[[#This Row],[album_type]]="single","Single","Compilation"))</f>
        <v>Single</v>
      </c>
      <c r="Y7586">
        <v>426</v>
      </c>
    </row>
    <row r="7587" spans="1:25" x14ac:dyDescent="0.3">
      <c r="A7587" s="1" t="s">
        <v>3173</v>
      </c>
      <c r="B7587" s="1">
        <v>6227</v>
      </c>
      <c r="C7587" s="1" t="s">
        <v>3174</v>
      </c>
      <c r="D7587">
        <v>8</v>
      </c>
      <c r="E7587">
        <v>19</v>
      </c>
      <c r="F7587" s="10">
        <f>spotify_data[[#This Row],[track_popularity]]/100</f>
        <v>0.19</v>
      </c>
      <c r="G7587" s="9" t="b">
        <v>0</v>
      </c>
      <c r="H7587" s="1">
        <f>+IF(spotify_data[[#This Row],[explicit]]=FALSE,0,1)</f>
        <v>0</v>
      </c>
      <c r="I7587" s="1" t="s">
        <v>3168</v>
      </c>
      <c r="J7587" s="7">
        <f>MATCH(spotify_data[[#This Row],[artist_name]],spotify_data[artist_name],0)</f>
        <v>5586</v>
      </c>
      <c r="K7587">
        <v>53</v>
      </c>
      <c r="L7587" s="10">
        <f>spotify_data[[#This Row],[artist_popularity]]/100</f>
        <v>0.53</v>
      </c>
      <c r="M7587">
        <v>554173</v>
      </c>
      <c r="N7587" s="1" t="s">
        <v>1041</v>
      </c>
      <c r="O7587" s="1" t="s">
        <v>3169</v>
      </c>
      <c r="P7587" s="1">
        <f>MATCH(spotify_data[[#This Row],[album_id]],spotify_data[album_id],0)</f>
        <v>5586</v>
      </c>
      <c r="Q7587" s="1" t="s">
        <v>3170</v>
      </c>
      <c r="R7587" s="2">
        <v>45534</v>
      </c>
      <c r="S7587" s="7">
        <f ca="1">+TODAY()-spotify_data[[#This Row],[Fecha lanzamiento Album]]</f>
        <v>497</v>
      </c>
      <c r="T7587" s="7">
        <f ca="1">+spotify_data[[#This Row],[Antigüedad Album Dias]]/60</f>
        <v>8.2833333333333332</v>
      </c>
      <c r="U7587" s="8">
        <f ca="1">spotify_data[[#This Row],[Antigüedad Album Meses]]/12</f>
        <v>0.69027777777777777</v>
      </c>
      <c r="V7587">
        <v>9</v>
      </c>
      <c r="W7587" s="1" t="s">
        <v>20</v>
      </c>
      <c r="X7587" s="1" t="str">
        <f>+IF(spotify_data[[#This Row],[album_type]]="album","Album",IF(spotify_data[[#This Row],[album_type]]="single","Single","Compilation"))</f>
        <v>Album</v>
      </c>
      <c r="Y7587">
        <v>412</v>
      </c>
    </row>
    <row r="7588" spans="1:25" x14ac:dyDescent="0.3">
      <c r="A7588" s="1" t="s">
        <v>5420</v>
      </c>
      <c r="B7588" s="1">
        <v>5788</v>
      </c>
      <c r="C7588" s="1" t="s">
        <v>5421</v>
      </c>
      <c r="D7588">
        <v>1</v>
      </c>
      <c r="E7588">
        <v>19</v>
      </c>
      <c r="F7588" s="10">
        <f>spotify_data[[#This Row],[track_popularity]]/100</f>
        <v>0.19</v>
      </c>
      <c r="G7588" s="9" t="b">
        <v>1</v>
      </c>
      <c r="H7588" s="1">
        <f>+IF(spotify_data[[#This Row],[explicit]]=FALSE,0,1)</f>
        <v>1</v>
      </c>
      <c r="I7588" s="1" t="s">
        <v>5422</v>
      </c>
      <c r="J7588" s="7">
        <f>MATCH(spotify_data[[#This Row],[artist_name]],spotify_data[artist_name],0)</f>
        <v>7587</v>
      </c>
      <c r="K7588">
        <v>52</v>
      </c>
      <c r="L7588" s="10">
        <f>spotify_data[[#This Row],[artist_popularity]]/100</f>
        <v>0.52</v>
      </c>
      <c r="M7588">
        <v>55780</v>
      </c>
      <c r="N7588" s="1" t="s">
        <v>23</v>
      </c>
      <c r="O7588" s="1" t="s">
        <v>5423</v>
      </c>
      <c r="P7588" s="1">
        <f>MATCH(spotify_data[[#This Row],[album_id]],spotify_data[album_id],0)</f>
        <v>7587</v>
      </c>
      <c r="Q7588" s="1" t="s">
        <v>5421</v>
      </c>
      <c r="R7588" s="2">
        <v>45114</v>
      </c>
      <c r="S7588" s="7">
        <f ca="1">+TODAY()-spotify_data[[#This Row],[Fecha lanzamiento Album]]</f>
        <v>917</v>
      </c>
      <c r="T7588" s="7">
        <f ca="1">+spotify_data[[#This Row],[Antigüedad Album Dias]]/60</f>
        <v>15.283333333333333</v>
      </c>
      <c r="U7588" s="8">
        <f ca="1">spotify_data[[#This Row],[Antigüedad Album Meses]]/12</f>
        <v>1.273611111111111</v>
      </c>
      <c r="V7588">
        <v>1</v>
      </c>
      <c r="W7588" s="1" t="s">
        <v>21</v>
      </c>
      <c r="X7588" s="1" t="str">
        <f>+IF(spotify_data[[#This Row],[album_type]]="album","Album",IF(spotify_data[[#This Row],[album_type]]="single","Single","Compilation"))</f>
        <v>Single</v>
      </c>
      <c r="Y7588">
        <v>21</v>
      </c>
    </row>
    <row r="7589" spans="1:25" x14ac:dyDescent="0.3">
      <c r="A7589" s="1" t="s">
        <v>6035</v>
      </c>
      <c r="B7589" s="1">
        <v>4827</v>
      </c>
      <c r="C7589" s="1" t="s">
        <v>6036</v>
      </c>
      <c r="D7589">
        <v>1</v>
      </c>
      <c r="E7589">
        <v>19</v>
      </c>
      <c r="F7589" s="10">
        <f>spotify_data[[#This Row],[track_popularity]]/100</f>
        <v>0.19</v>
      </c>
      <c r="G7589" s="9" t="b">
        <v>0</v>
      </c>
      <c r="H7589" s="1">
        <f>+IF(spotify_data[[#This Row],[explicit]]=FALSE,0,1)</f>
        <v>0</v>
      </c>
      <c r="I7589" s="1" t="s">
        <v>6037</v>
      </c>
      <c r="J7589" s="7">
        <f>MATCH(spotify_data[[#This Row],[artist_name]],spotify_data[artist_name],0)</f>
        <v>3773</v>
      </c>
      <c r="K7589">
        <v>65</v>
      </c>
      <c r="L7589" s="10">
        <f>spotify_data[[#This Row],[artist_popularity]]/100</f>
        <v>0.65</v>
      </c>
      <c r="M7589">
        <v>1324293</v>
      </c>
      <c r="N7589" s="1" t="s">
        <v>1609</v>
      </c>
      <c r="O7589" s="1" t="s">
        <v>6038</v>
      </c>
      <c r="P7589" s="1">
        <f>MATCH(spotify_data[[#This Row],[album_id]],spotify_data[album_id],0)</f>
        <v>7588</v>
      </c>
      <c r="Q7589" s="1" t="s">
        <v>6036</v>
      </c>
      <c r="R7589" s="2">
        <v>44960</v>
      </c>
      <c r="S7589" s="7">
        <f ca="1">+TODAY()-spotify_data[[#This Row],[Fecha lanzamiento Album]]</f>
        <v>1071</v>
      </c>
      <c r="T7589" s="7">
        <f ca="1">+spotify_data[[#This Row],[Antigüedad Album Dias]]/60</f>
        <v>17.850000000000001</v>
      </c>
      <c r="U7589" s="8">
        <f ca="1">spotify_data[[#This Row],[Antigüedad Album Meses]]/12</f>
        <v>1.4875</v>
      </c>
      <c r="V7589">
        <v>1</v>
      </c>
      <c r="W7589" s="1" t="s">
        <v>21</v>
      </c>
      <c r="X7589" s="1" t="str">
        <f>+IF(spotify_data[[#This Row],[album_type]]="album","Album",IF(spotify_data[[#This Row],[album_type]]="single","Single","Compilation"))</f>
        <v>Single</v>
      </c>
      <c r="Y7589">
        <v>309</v>
      </c>
    </row>
    <row r="7590" spans="1:25" x14ac:dyDescent="0.3">
      <c r="A7590" s="1" t="s">
        <v>6440</v>
      </c>
      <c r="B7590" s="1">
        <v>331</v>
      </c>
      <c r="C7590" s="1" t="s">
        <v>6441</v>
      </c>
      <c r="D7590">
        <v>5</v>
      </c>
      <c r="E7590">
        <v>19</v>
      </c>
      <c r="F7590" s="10">
        <f>spotify_data[[#This Row],[track_popularity]]/100</f>
        <v>0.19</v>
      </c>
      <c r="G7590" s="9" t="b">
        <v>1</v>
      </c>
      <c r="H7590" s="1">
        <f>+IF(spotify_data[[#This Row],[explicit]]=FALSE,0,1)</f>
        <v>1</v>
      </c>
      <c r="I7590" s="1" t="s">
        <v>6442</v>
      </c>
      <c r="J7590" s="7">
        <f>MATCH(spotify_data[[#This Row],[artist_name]],spotify_data[artist_name],0)</f>
        <v>7589</v>
      </c>
      <c r="K7590">
        <v>35</v>
      </c>
      <c r="L7590" s="10">
        <f>spotify_data[[#This Row],[artist_popularity]]/100</f>
        <v>0.35</v>
      </c>
      <c r="M7590">
        <v>86563</v>
      </c>
      <c r="N7590" s="1" t="s">
        <v>23</v>
      </c>
      <c r="O7590" s="1" t="s">
        <v>6443</v>
      </c>
      <c r="P7590" s="1">
        <f>MATCH(spotify_data[[#This Row],[album_id]],spotify_data[album_id],0)</f>
        <v>7589</v>
      </c>
      <c r="Q7590" s="1" t="s">
        <v>6444</v>
      </c>
      <c r="R7590" s="2">
        <v>44848</v>
      </c>
      <c r="S7590" s="7">
        <f ca="1">+TODAY()-spotify_data[[#This Row],[Fecha lanzamiento Album]]</f>
        <v>1183</v>
      </c>
      <c r="T7590" s="7">
        <f ca="1">+spotify_data[[#This Row],[Antigüedad Album Dias]]/60</f>
        <v>19.716666666666665</v>
      </c>
      <c r="U7590" s="8">
        <f ca="1">spotify_data[[#This Row],[Antigüedad Album Meses]]/12</f>
        <v>1.6430555555555555</v>
      </c>
      <c r="V7590">
        <v>13</v>
      </c>
      <c r="W7590" s="1" t="s">
        <v>20</v>
      </c>
      <c r="X7590" s="1" t="str">
        <f>+IF(spotify_data[[#This Row],[album_type]]="album","Album",IF(spotify_data[[#This Row],[album_type]]="single","Single","Compilation"))</f>
        <v>Album</v>
      </c>
      <c r="Y7590">
        <v>433</v>
      </c>
    </row>
    <row r="7591" spans="1:25" x14ac:dyDescent="0.3">
      <c r="A7591" s="1" t="s">
        <v>8012</v>
      </c>
      <c r="B7591" s="1">
        <v>6854</v>
      </c>
      <c r="C7591" s="1" t="s">
        <v>8013</v>
      </c>
      <c r="D7591">
        <v>27</v>
      </c>
      <c r="E7591">
        <v>19</v>
      </c>
      <c r="F7591" s="10">
        <f>spotify_data[[#This Row],[track_popularity]]/100</f>
        <v>0.19</v>
      </c>
      <c r="G7591" s="9" t="b">
        <v>0</v>
      </c>
      <c r="H7591" s="1">
        <f>+IF(spotify_data[[#This Row],[explicit]]=FALSE,0,1)</f>
        <v>0</v>
      </c>
      <c r="I7591" s="1" t="s">
        <v>7994</v>
      </c>
      <c r="J7591" s="7">
        <f>MATCH(spotify_data[[#This Row],[artist_name]],spotify_data[artist_name],0)</f>
        <v>5155</v>
      </c>
      <c r="K7591">
        <v>62</v>
      </c>
      <c r="L7591" s="10">
        <f>spotify_data[[#This Row],[artist_popularity]]/100</f>
        <v>0.62</v>
      </c>
      <c r="M7591">
        <v>412886</v>
      </c>
      <c r="N7591" s="1" t="s">
        <v>1609</v>
      </c>
      <c r="O7591" s="1" t="s">
        <v>7995</v>
      </c>
      <c r="P7591" s="1">
        <f>MATCH(spotify_data[[#This Row],[album_id]],spotify_data[album_id],0)</f>
        <v>5155</v>
      </c>
      <c r="Q7591" s="1" t="s">
        <v>7996</v>
      </c>
      <c r="R7591" s="2">
        <v>44407</v>
      </c>
      <c r="S7591" s="7">
        <f ca="1">+TODAY()-spotify_data[[#This Row],[Fecha lanzamiento Album]]</f>
        <v>1624</v>
      </c>
      <c r="T7591" s="7">
        <f ca="1">+spotify_data[[#This Row],[Antigüedad Album Dias]]/60</f>
        <v>27.066666666666666</v>
      </c>
      <c r="U7591" s="8">
        <f ca="1">spotify_data[[#This Row],[Antigüedad Album Meses]]/12</f>
        <v>2.2555555555555555</v>
      </c>
      <c r="V7591">
        <v>27</v>
      </c>
      <c r="W7591" s="1" t="s">
        <v>20</v>
      </c>
      <c r="X7591" s="1" t="str">
        <f>+IF(spotify_data[[#This Row],[album_type]]="album","Album",IF(spotify_data[[#This Row],[album_type]]="single","Single","Compilation"))</f>
        <v>Album</v>
      </c>
      <c r="Y7591">
        <v>1</v>
      </c>
    </row>
    <row r="7592" spans="1:25" x14ac:dyDescent="0.3">
      <c r="A7592" s="1" t="s">
        <v>8700</v>
      </c>
      <c r="B7592" s="1">
        <v>118</v>
      </c>
      <c r="C7592" s="1" t="s">
        <v>8240</v>
      </c>
      <c r="D7592">
        <v>1</v>
      </c>
      <c r="E7592">
        <v>19</v>
      </c>
      <c r="F7592" s="10">
        <f>spotify_data[[#This Row],[track_popularity]]/100</f>
        <v>0.19</v>
      </c>
      <c r="G7592" s="9" t="b">
        <v>0</v>
      </c>
      <c r="H7592" s="1">
        <f>+IF(spotify_data[[#This Row],[explicit]]=FALSE,0,1)</f>
        <v>0</v>
      </c>
      <c r="I7592" s="1" t="s">
        <v>854</v>
      </c>
      <c r="J7592" s="7">
        <f>MATCH(spotify_data[[#This Row],[artist_name]],spotify_data[artist_name],0)</f>
        <v>127</v>
      </c>
      <c r="K7592">
        <v>85</v>
      </c>
      <c r="L7592" s="10">
        <f>spotify_data[[#This Row],[artist_popularity]]/100</f>
        <v>0.85</v>
      </c>
      <c r="M7592">
        <v>49083617</v>
      </c>
      <c r="N7592" s="1" t="s">
        <v>855</v>
      </c>
      <c r="O7592" s="1" t="s">
        <v>8701</v>
      </c>
      <c r="P7592" s="1">
        <f>MATCH(spotify_data[[#This Row],[album_id]],spotify_data[album_id],0)</f>
        <v>7591</v>
      </c>
      <c r="Q7592" s="1" t="s">
        <v>8240</v>
      </c>
      <c r="R7592" s="2">
        <v>44204</v>
      </c>
      <c r="S7592" s="7">
        <f ca="1">+TODAY()-spotify_data[[#This Row],[Fecha lanzamiento Album]]</f>
        <v>1827</v>
      </c>
      <c r="T7592" s="7">
        <f ca="1">+spotify_data[[#This Row],[Antigüedad Album Dias]]/60</f>
        <v>30.45</v>
      </c>
      <c r="U7592" s="8">
        <f ca="1">spotify_data[[#This Row],[Antigüedad Album Meses]]/12</f>
        <v>2.5375000000000001</v>
      </c>
      <c r="V7592">
        <v>1</v>
      </c>
      <c r="W7592" s="1" t="s">
        <v>21</v>
      </c>
      <c r="X7592" s="1" t="str">
        <f>+IF(spotify_data[[#This Row],[album_type]]="album","Album",IF(spotify_data[[#This Row],[album_type]]="single","Single","Compilation"))</f>
        <v>Single</v>
      </c>
      <c r="Y7592">
        <v>403</v>
      </c>
    </row>
    <row r="7593" spans="1:25" x14ac:dyDescent="0.3">
      <c r="A7593" s="1" t="s">
        <v>8815</v>
      </c>
      <c r="B7593" s="1">
        <v>5325</v>
      </c>
      <c r="C7593" s="1" t="s">
        <v>8816</v>
      </c>
      <c r="D7593">
        <v>1</v>
      </c>
      <c r="E7593">
        <v>19</v>
      </c>
      <c r="F7593" s="10">
        <f>spotify_data[[#This Row],[track_popularity]]/100</f>
        <v>0.19</v>
      </c>
      <c r="G7593" s="9" t="b">
        <v>0</v>
      </c>
      <c r="H7593" s="1">
        <f>+IF(spotify_data[[#This Row],[explicit]]=FALSE,0,1)</f>
        <v>0</v>
      </c>
      <c r="I7593" s="1" t="s">
        <v>8817</v>
      </c>
      <c r="J7593" s="7">
        <f>MATCH(spotify_data[[#This Row],[artist_name]],spotify_data[artist_name],0)</f>
        <v>5738</v>
      </c>
      <c r="K7593">
        <v>42</v>
      </c>
      <c r="L7593" s="10">
        <f>spotify_data[[#This Row],[artist_popularity]]/100</f>
        <v>0.42</v>
      </c>
      <c r="M7593">
        <v>17023</v>
      </c>
      <c r="N7593" s="1" t="s">
        <v>5224</v>
      </c>
      <c r="O7593" s="1" t="s">
        <v>8818</v>
      </c>
      <c r="P7593" s="1">
        <f>MATCH(spotify_data[[#This Row],[album_id]],spotify_data[album_id],0)</f>
        <v>7592</v>
      </c>
      <c r="Q7593" s="1" t="s">
        <v>8819</v>
      </c>
      <c r="R7593" s="2">
        <v>44186</v>
      </c>
      <c r="S7593" s="7">
        <f ca="1">+TODAY()-spotify_data[[#This Row],[Fecha lanzamiento Album]]</f>
        <v>1845</v>
      </c>
      <c r="T7593" s="7">
        <f ca="1">+spotify_data[[#This Row],[Antigüedad Album Dias]]/60</f>
        <v>30.75</v>
      </c>
      <c r="U7593" s="8">
        <f ca="1">spotify_data[[#This Row],[Antigüedad Album Meses]]/12</f>
        <v>2.5625</v>
      </c>
      <c r="V7593">
        <v>25</v>
      </c>
      <c r="W7593" s="1" t="s">
        <v>20</v>
      </c>
      <c r="X7593" s="1" t="str">
        <f>+IF(spotify_data[[#This Row],[album_type]]="album","Album",IF(spotify_data[[#This Row],[album_type]]="single","Single","Compilation"))</f>
        <v>Album</v>
      </c>
      <c r="Y7593">
        <v>285</v>
      </c>
    </row>
    <row r="7594" spans="1:25" x14ac:dyDescent="0.3">
      <c r="A7594" s="1" t="s">
        <v>9468</v>
      </c>
      <c r="B7594" s="1">
        <v>6371</v>
      </c>
      <c r="C7594" s="1" t="s">
        <v>9469</v>
      </c>
      <c r="D7594">
        <v>1</v>
      </c>
      <c r="E7594">
        <v>19</v>
      </c>
      <c r="F7594" s="10">
        <f>spotify_data[[#This Row],[track_popularity]]/100</f>
        <v>0.19</v>
      </c>
      <c r="G7594" s="9" t="b">
        <v>1</v>
      </c>
      <c r="H7594" s="1">
        <f>+IF(spotify_data[[#This Row],[explicit]]=FALSE,0,1)</f>
        <v>1</v>
      </c>
      <c r="I7594" s="1" t="s">
        <v>9470</v>
      </c>
      <c r="J7594" s="7">
        <f>MATCH(spotify_data[[#This Row],[artist_name]],spotify_data[artist_name],0)</f>
        <v>7593</v>
      </c>
      <c r="K7594">
        <v>48</v>
      </c>
      <c r="L7594" s="10">
        <f>spotify_data[[#This Row],[artist_popularity]]/100</f>
        <v>0.48</v>
      </c>
      <c r="M7594">
        <v>108906</v>
      </c>
      <c r="N7594" s="1" t="s">
        <v>23</v>
      </c>
      <c r="O7594" s="1" t="s">
        <v>9471</v>
      </c>
      <c r="P7594" s="1">
        <f>MATCH(spotify_data[[#This Row],[album_id]],spotify_data[album_id],0)</f>
        <v>7593</v>
      </c>
      <c r="Q7594" s="1" t="s">
        <v>9469</v>
      </c>
      <c r="R7594" s="2">
        <v>43985</v>
      </c>
      <c r="S7594" s="7">
        <f ca="1">+TODAY()-spotify_data[[#This Row],[Fecha lanzamiento Album]]</f>
        <v>2046</v>
      </c>
      <c r="T7594" s="7">
        <f ca="1">+spotify_data[[#This Row],[Antigüedad Album Dias]]/60</f>
        <v>34.1</v>
      </c>
      <c r="U7594" s="8">
        <f ca="1">spotify_data[[#This Row],[Antigüedad Album Meses]]/12</f>
        <v>2.8416666666666668</v>
      </c>
      <c r="V7594">
        <v>1</v>
      </c>
      <c r="W7594" s="1" t="s">
        <v>21</v>
      </c>
      <c r="X7594" s="1" t="str">
        <f>+IF(spotify_data[[#This Row],[album_type]]="album","Album",IF(spotify_data[[#This Row],[album_type]]="single","Single","Compilation"))</f>
        <v>Single</v>
      </c>
      <c r="Y7594">
        <v>246</v>
      </c>
    </row>
    <row r="7595" spans="1:25" x14ac:dyDescent="0.3">
      <c r="A7595" s="1" t="s">
        <v>10538</v>
      </c>
      <c r="B7595" s="1">
        <v>6749</v>
      </c>
      <c r="C7595" s="1" t="s">
        <v>10539</v>
      </c>
      <c r="D7595">
        <v>11</v>
      </c>
      <c r="E7595">
        <v>19</v>
      </c>
      <c r="F7595" s="10">
        <f>spotify_data[[#This Row],[track_popularity]]/100</f>
        <v>0.19</v>
      </c>
      <c r="G7595" s="9" t="b">
        <v>0</v>
      </c>
      <c r="H7595" s="1">
        <f>+IF(spotify_data[[#This Row],[explicit]]=FALSE,0,1)</f>
        <v>0</v>
      </c>
      <c r="I7595" s="1" t="s">
        <v>10540</v>
      </c>
      <c r="J7595" s="7">
        <f>MATCH(spotify_data[[#This Row],[artist_name]],spotify_data[artist_name],0)</f>
        <v>7594</v>
      </c>
      <c r="K7595">
        <v>39</v>
      </c>
      <c r="L7595" s="10">
        <f>spotify_data[[#This Row],[artist_popularity]]/100</f>
        <v>0.39</v>
      </c>
      <c r="M7595">
        <v>68676</v>
      </c>
      <c r="N7595" s="1" t="s">
        <v>254</v>
      </c>
      <c r="O7595" s="1" t="s">
        <v>10541</v>
      </c>
      <c r="P7595" s="1">
        <f>MATCH(spotify_data[[#This Row],[album_id]],spotify_data[album_id],0)</f>
        <v>7594</v>
      </c>
      <c r="Q7595" s="1" t="s">
        <v>10542</v>
      </c>
      <c r="R7595" s="2">
        <v>43707</v>
      </c>
      <c r="S7595" s="7">
        <f ca="1">+TODAY()-spotify_data[[#This Row],[Fecha lanzamiento Album]]</f>
        <v>2324</v>
      </c>
      <c r="T7595" s="7">
        <f ca="1">+spotify_data[[#This Row],[Antigüedad Album Dias]]/60</f>
        <v>38.733333333333334</v>
      </c>
      <c r="U7595" s="8">
        <f ca="1">spotify_data[[#This Row],[Antigüedad Album Meses]]/12</f>
        <v>3.2277777777777779</v>
      </c>
      <c r="V7595">
        <v>22</v>
      </c>
      <c r="W7595" s="1" t="s">
        <v>20</v>
      </c>
      <c r="X7595" s="1" t="str">
        <f>+IF(spotify_data[[#This Row],[album_type]]="album","Album",IF(spotify_data[[#This Row],[album_type]]="single","Single","Compilation"))</f>
        <v>Album</v>
      </c>
      <c r="Y7595">
        <v>218</v>
      </c>
    </row>
    <row r="7596" spans="1:25" x14ac:dyDescent="0.3">
      <c r="A7596" s="1" t="s">
        <v>11328</v>
      </c>
      <c r="B7596" s="1">
        <v>5371</v>
      </c>
      <c r="C7596" s="1" t="s">
        <v>11329</v>
      </c>
      <c r="D7596">
        <v>6</v>
      </c>
      <c r="E7596">
        <v>19</v>
      </c>
      <c r="F7596" s="10">
        <f>spotify_data[[#This Row],[track_popularity]]/100</f>
        <v>0.19</v>
      </c>
      <c r="G7596" s="9" t="b">
        <v>0</v>
      </c>
      <c r="H7596" s="1">
        <f>+IF(spotify_data[[#This Row],[explicit]]=FALSE,0,1)</f>
        <v>0</v>
      </c>
      <c r="I7596" s="1" t="s">
        <v>11317</v>
      </c>
      <c r="J7596" s="7">
        <f>MATCH(spotify_data[[#This Row],[artist_name]],spotify_data[artist_name],0)</f>
        <v>6707</v>
      </c>
      <c r="K7596">
        <v>42</v>
      </c>
      <c r="L7596" s="10">
        <f>spotify_data[[#This Row],[artist_popularity]]/100</f>
        <v>0.42</v>
      </c>
      <c r="M7596">
        <v>35139</v>
      </c>
      <c r="N7596" s="1" t="s">
        <v>1609</v>
      </c>
      <c r="O7596" s="1" t="s">
        <v>11318</v>
      </c>
      <c r="P7596" s="1">
        <f>MATCH(spotify_data[[#This Row],[album_id]],spotify_data[album_id],0)</f>
        <v>7232</v>
      </c>
      <c r="Q7596" s="1" t="s">
        <v>11319</v>
      </c>
      <c r="R7596" s="2">
        <v>43511</v>
      </c>
      <c r="S7596" s="7">
        <f ca="1">+TODAY()-spotify_data[[#This Row],[Fecha lanzamiento Album]]</f>
        <v>2520</v>
      </c>
      <c r="T7596" s="7">
        <f ca="1">+spotify_data[[#This Row],[Antigüedad Album Dias]]/60</f>
        <v>42</v>
      </c>
      <c r="U7596" s="8">
        <f ca="1">spotify_data[[#This Row],[Antigüedad Album Meses]]/12</f>
        <v>3.5</v>
      </c>
      <c r="V7596">
        <v>15</v>
      </c>
      <c r="W7596" s="1" t="s">
        <v>20</v>
      </c>
      <c r="X7596" s="1" t="str">
        <f>+IF(spotify_data[[#This Row],[album_type]]="album","Album",IF(spotify_data[[#This Row],[album_type]]="single","Single","Compilation"))</f>
        <v>Album</v>
      </c>
      <c r="Y7596">
        <v>236</v>
      </c>
    </row>
    <row r="7597" spans="1:25" x14ac:dyDescent="0.3">
      <c r="A7597" s="1" t="s">
        <v>11409</v>
      </c>
      <c r="B7597" s="1">
        <v>2985</v>
      </c>
      <c r="C7597" s="1" t="s">
        <v>11410</v>
      </c>
      <c r="D7597">
        <v>18</v>
      </c>
      <c r="E7597">
        <v>19</v>
      </c>
      <c r="F7597" s="10">
        <f>spotify_data[[#This Row],[track_popularity]]/100</f>
        <v>0.19</v>
      </c>
      <c r="G7597" s="9" t="b">
        <v>0</v>
      </c>
      <c r="H7597" s="1">
        <f>+IF(spotify_data[[#This Row],[explicit]]=FALSE,0,1)</f>
        <v>0</v>
      </c>
      <c r="I7597" s="1" t="s">
        <v>11411</v>
      </c>
      <c r="J7597" s="7">
        <f>MATCH(spotify_data[[#This Row],[artist_name]],spotify_data[artist_name],0)</f>
        <v>5646</v>
      </c>
      <c r="K7597">
        <v>50</v>
      </c>
      <c r="L7597" s="10">
        <f>spotify_data[[#This Row],[artist_popularity]]/100</f>
        <v>0.5</v>
      </c>
      <c r="M7597">
        <v>88407</v>
      </c>
      <c r="N7597" s="1" t="s">
        <v>1609</v>
      </c>
      <c r="O7597" s="1" t="s">
        <v>11412</v>
      </c>
      <c r="P7597" s="1">
        <f>MATCH(spotify_data[[#This Row],[album_id]],spotify_data[album_id],0)</f>
        <v>7596</v>
      </c>
      <c r="Q7597" s="1" t="s">
        <v>11413</v>
      </c>
      <c r="R7597" s="2">
        <v>43483</v>
      </c>
      <c r="S7597" s="7">
        <f ca="1">+TODAY()-spotify_data[[#This Row],[Fecha lanzamiento Album]]</f>
        <v>2548</v>
      </c>
      <c r="T7597" s="7">
        <f ca="1">+spotify_data[[#This Row],[Antigüedad Album Dias]]/60</f>
        <v>42.466666666666669</v>
      </c>
      <c r="U7597" s="8">
        <f ca="1">spotify_data[[#This Row],[Antigüedad Album Meses]]/12</f>
        <v>3.5388888888888892</v>
      </c>
      <c r="V7597">
        <v>21</v>
      </c>
      <c r="W7597" s="1" t="s">
        <v>20</v>
      </c>
      <c r="X7597" s="1" t="str">
        <f>+IF(spotify_data[[#This Row],[album_type]]="album","Album",IF(spotify_data[[#This Row],[album_type]]="single","Single","Compilation"))</f>
        <v>Album</v>
      </c>
      <c r="Y7597">
        <v>134</v>
      </c>
    </row>
    <row r="7598" spans="1:25" x14ac:dyDescent="0.3">
      <c r="A7598" s="1" t="s">
        <v>11953</v>
      </c>
      <c r="B7598" s="1">
        <v>4103</v>
      </c>
      <c r="C7598" s="1" t="s">
        <v>11954</v>
      </c>
      <c r="D7598">
        <v>7</v>
      </c>
      <c r="E7598">
        <v>19</v>
      </c>
      <c r="F7598" s="10">
        <f>spotify_data[[#This Row],[track_popularity]]/100</f>
        <v>0.19</v>
      </c>
      <c r="G7598" s="9" t="b">
        <v>0</v>
      </c>
      <c r="H7598" s="1">
        <f>+IF(spotify_data[[#This Row],[explicit]]=FALSE,0,1)</f>
        <v>0</v>
      </c>
      <c r="I7598" s="1" t="s">
        <v>11955</v>
      </c>
      <c r="J7598" s="7">
        <f>MATCH(spotify_data[[#This Row],[artist_name]],spotify_data[artist_name],0)</f>
        <v>4293</v>
      </c>
      <c r="K7598">
        <v>60</v>
      </c>
      <c r="L7598" s="10">
        <f>spotify_data[[#This Row],[artist_popularity]]/100</f>
        <v>0.6</v>
      </c>
      <c r="M7598">
        <v>313622</v>
      </c>
      <c r="N7598" s="1" t="s">
        <v>11956</v>
      </c>
      <c r="O7598" s="1" t="s">
        <v>11957</v>
      </c>
      <c r="P7598" s="1">
        <f>MATCH(spotify_data[[#This Row],[album_id]],spotify_data[album_id],0)</f>
        <v>6421</v>
      </c>
      <c r="Q7598" s="1" t="s">
        <v>11958</v>
      </c>
      <c r="R7598" s="2">
        <v>43357</v>
      </c>
      <c r="S7598" s="7">
        <f ca="1">+TODAY()-spotify_data[[#This Row],[Fecha lanzamiento Album]]</f>
        <v>2674</v>
      </c>
      <c r="T7598" s="7">
        <f ca="1">+spotify_data[[#This Row],[Antigüedad Album Dias]]/60</f>
        <v>44.56666666666667</v>
      </c>
      <c r="U7598" s="8">
        <f ca="1">spotify_data[[#This Row],[Antigüedad Album Meses]]/12</f>
        <v>3.713888888888889</v>
      </c>
      <c r="V7598">
        <v>15</v>
      </c>
      <c r="W7598" s="1" t="s">
        <v>20</v>
      </c>
      <c r="X7598" s="1" t="str">
        <f>+IF(spotify_data[[#This Row],[album_type]]="album","Album",IF(spotify_data[[#This Row],[album_type]]="single","Single","Compilation"))</f>
        <v>Album</v>
      </c>
      <c r="Y7598">
        <v>204</v>
      </c>
    </row>
    <row r="7599" spans="1:25" x14ac:dyDescent="0.3">
      <c r="A7599" s="1" t="s">
        <v>12363</v>
      </c>
      <c r="B7599" s="1">
        <v>5885</v>
      </c>
      <c r="C7599" s="1" t="s">
        <v>12364</v>
      </c>
      <c r="D7599">
        <v>6</v>
      </c>
      <c r="E7599">
        <v>19</v>
      </c>
      <c r="F7599" s="10">
        <f>spotify_data[[#This Row],[track_popularity]]/100</f>
        <v>0.19</v>
      </c>
      <c r="G7599" s="9" t="b">
        <v>1</v>
      </c>
      <c r="H7599" s="1">
        <f>+IF(spotify_data[[#This Row],[explicit]]=FALSE,0,1)</f>
        <v>1</v>
      </c>
      <c r="I7599" s="1" t="s">
        <v>12365</v>
      </c>
      <c r="J7599" s="7">
        <f>MATCH(spotify_data[[#This Row],[artist_name]],spotify_data[artist_name],0)</f>
        <v>6330</v>
      </c>
      <c r="K7599">
        <v>43</v>
      </c>
      <c r="L7599" s="10">
        <f>spotify_data[[#This Row],[artist_popularity]]/100</f>
        <v>0.43</v>
      </c>
      <c r="M7599">
        <v>124262</v>
      </c>
      <c r="N7599" s="1" t="s">
        <v>9831</v>
      </c>
      <c r="O7599" s="1" t="s">
        <v>12366</v>
      </c>
      <c r="P7599" s="1">
        <f>MATCH(spotify_data[[#This Row],[album_id]],spotify_data[album_id],0)</f>
        <v>6330</v>
      </c>
      <c r="Q7599" s="1" t="s">
        <v>12367</v>
      </c>
      <c r="R7599" s="2">
        <v>43252</v>
      </c>
      <c r="S7599" s="7">
        <f ca="1">+TODAY()-spotify_data[[#This Row],[Fecha lanzamiento Album]]</f>
        <v>2779</v>
      </c>
      <c r="T7599" s="7">
        <f ca="1">+spotify_data[[#This Row],[Antigüedad Album Dias]]/60</f>
        <v>46.31666666666667</v>
      </c>
      <c r="U7599" s="8">
        <f ca="1">spotify_data[[#This Row],[Antigüedad Album Meses]]/12</f>
        <v>3.8597222222222225</v>
      </c>
      <c r="V7599">
        <v>14</v>
      </c>
      <c r="W7599" s="1" t="s">
        <v>20</v>
      </c>
      <c r="X7599" s="1" t="str">
        <f>+IF(spotify_data[[#This Row],[album_type]]="album","Album",IF(spotify_data[[#This Row],[album_type]]="single","Single","Compilation"))</f>
        <v>Album</v>
      </c>
      <c r="Y7599">
        <v>1</v>
      </c>
    </row>
    <row r="7600" spans="1:25" x14ac:dyDescent="0.3">
      <c r="A7600" s="1" t="s">
        <v>14594</v>
      </c>
      <c r="B7600" s="1">
        <v>8</v>
      </c>
      <c r="C7600" s="1" t="s">
        <v>14595</v>
      </c>
      <c r="D7600">
        <v>11</v>
      </c>
      <c r="E7600">
        <v>19</v>
      </c>
      <c r="F7600" s="10">
        <f>spotify_data[[#This Row],[track_popularity]]/100</f>
        <v>0.19</v>
      </c>
      <c r="G7600" s="9" t="b">
        <v>0</v>
      </c>
      <c r="H7600" s="1">
        <f>+IF(spotify_data[[#This Row],[explicit]]=FALSE,0,1)</f>
        <v>0</v>
      </c>
      <c r="I7600" s="1" t="s">
        <v>14596</v>
      </c>
      <c r="J7600" s="7">
        <f>MATCH(spotify_data[[#This Row],[artist_name]],spotify_data[artist_name],0)</f>
        <v>1788</v>
      </c>
      <c r="K7600">
        <v>68</v>
      </c>
      <c r="L7600" s="10">
        <f>spotify_data[[#This Row],[artist_popularity]]/100</f>
        <v>0.68</v>
      </c>
      <c r="M7600">
        <v>2041384</v>
      </c>
      <c r="N7600" s="1" t="s">
        <v>23</v>
      </c>
      <c r="O7600" s="1" t="s">
        <v>14597</v>
      </c>
      <c r="P7600" s="1">
        <f>MATCH(spotify_data[[#This Row],[album_id]],spotify_data[album_id],0)</f>
        <v>7599</v>
      </c>
      <c r="Q7600" s="1" t="s">
        <v>14598</v>
      </c>
      <c r="R7600" s="2">
        <v>42559</v>
      </c>
      <c r="S7600" s="7">
        <f ca="1">+TODAY()-spotify_data[[#This Row],[Fecha lanzamiento Album]]</f>
        <v>3472</v>
      </c>
      <c r="T7600" s="7">
        <f ca="1">+spotify_data[[#This Row],[Antigüedad Album Dias]]/60</f>
        <v>57.866666666666667</v>
      </c>
      <c r="U7600" s="8">
        <f ca="1">spotify_data[[#This Row],[Antigüedad Album Meses]]/12</f>
        <v>4.822222222222222</v>
      </c>
      <c r="V7600">
        <v>40</v>
      </c>
      <c r="W7600" s="1" t="s">
        <v>1932</v>
      </c>
      <c r="X7600" s="1" t="str">
        <f>+IF(spotify_data[[#This Row],[album_type]]="album","Album",IF(spotify_data[[#This Row],[album_type]]="single","Single","Compilation"))</f>
        <v>Compilation</v>
      </c>
      <c r="Y7600">
        <v>341</v>
      </c>
    </row>
    <row r="7601" spans="1:25" x14ac:dyDescent="0.3">
      <c r="A7601" s="1" t="s">
        <v>16022</v>
      </c>
      <c r="B7601" s="1">
        <v>4040</v>
      </c>
      <c r="C7601" s="1" t="s">
        <v>16023</v>
      </c>
      <c r="D7601">
        <v>12</v>
      </c>
      <c r="E7601">
        <v>19</v>
      </c>
      <c r="F7601" s="10">
        <f>spotify_data[[#This Row],[track_popularity]]/100</f>
        <v>0.19</v>
      </c>
      <c r="G7601" s="9" t="b">
        <v>0</v>
      </c>
      <c r="H7601" s="1">
        <f>+IF(spotify_data[[#This Row],[explicit]]=FALSE,0,1)</f>
        <v>0</v>
      </c>
      <c r="I7601" s="1" t="s">
        <v>16024</v>
      </c>
      <c r="J7601" s="7">
        <f>MATCH(spotify_data[[#This Row],[artist_name]],spotify_data[artist_name],0)</f>
        <v>7600</v>
      </c>
      <c r="K7601">
        <v>63</v>
      </c>
      <c r="L7601" s="10">
        <f>spotify_data[[#This Row],[artist_popularity]]/100</f>
        <v>0.63</v>
      </c>
      <c r="M7601">
        <v>802820</v>
      </c>
      <c r="N7601" s="1" t="s">
        <v>23</v>
      </c>
      <c r="O7601" s="1" t="s">
        <v>16025</v>
      </c>
      <c r="P7601" s="1">
        <f>MATCH(spotify_data[[#This Row],[album_id]],spotify_data[album_id],0)</f>
        <v>7600</v>
      </c>
      <c r="Q7601" s="1" t="s">
        <v>16026</v>
      </c>
      <c r="R7601" s="2">
        <v>42026</v>
      </c>
      <c r="S7601" s="7">
        <f ca="1">+TODAY()-spotify_data[[#This Row],[Fecha lanzamiento Album]]</f>
        <v>4005</v>
      </c>
      <c r="T7601" s="7">
        <f ca="1">+spotify_data[[#This Row],[Antigüedad Album Dias]]/60</f>
        <v>66.75</v>
      </c>
      <c r="U7601" s="8">
        <f ca="1">spotify_data[[#This Row],[Antigüedad Album Meses]]/12</f>
        <v>5.5625</v>
      </c>
      <c r="V7601">
        <v>12</v>
      </c>
      <c r="W7601" s="1" t="s">
        <v>20</v>
      </c>
      <c r="X7601" s="1" t="str">
        <f>+IF(spotify_data[[#This Row],[album_type]]="album","Album",IF(spotify_data[[#This Row],[album_type]]="single","Single","Compilation"))</f>
        <v>Album</v>
      </c>
      <c r="Y7601">
        <v>381</v>
      </c>
    </row>
    <row r="7602" spans="1:25" x14ac:dyDescent="0.3">
      <c r="A7602" s="1" t="s">
        <v>17142</v>
      </c>
      <c r="B7602" s="1">
        <v>742</v>
      </c>
      <c r="C7602" s="1" t="s">
        <v>17143</v>
      </c>
      <c r="D7602">
        <v>4</v>
      </c>
      <c r="E7602">
        <v>19</v>
      </c>
      <c r="F7602" s="10">
        <f>spotify_data[[#This Row],[track_popularity]]/100</f>
        <v>0.19</v>
      </c>
      <c r="G7602" s="9" t="b">
        <v>0</v>
      </c>
      <c r="H7602" s="1">
        <f>+IF(spotify_data[[#This Row],[explicit]]=FALSE,0,1)</f>
        <v>0</v>
      </c>
      <c r="I7602" s="1" t="s">
        <v>7805</v>
      </c>
      <c r="J7602" s="7">
        <f>MATCH(spotify_data[[#This Row],[artist_name]],spotify_data[artist_name],0)</f>
        <v>37</v>
      </c>
      <c r="K7602">
        <v>83</v>
      </c>
      <c r="L7602" s="10">
        <f>spotify_data[[#This Row],[artist_popularity]]/100</f>
        <v>0.83</v>
      </c>
      <c r="M7602">
        <v>21598900</v>
      </c>
      <c r="N7602" s="1" t="s">
        <v>23</v>
      </c>
      <c r="O7602" s="1" t="s">
        <v>17144</v>
      </c>
      <c r="P7602" s="1">
        <f>MATCH(spotify_data[[#This Row],[album_id]],spotify_data[album_id],0)</f>
        <v>7601</v>
      </c>
      <c r="Q7602" s="1" t="s">
        <v>17145</v>
      </c>
      <c r="R7602" s="2">
        <v>41575</v>
      </c>
      <c r="S7602" s="7">
        <f ca="1">+TODAY()-spotify_data[[#This Row],[Fecha lanzamiento Album]]</f>
        <v>4456</v>
      </c>
      <c r="T7602" s="7">
        <f ca="1">+spotify_data[[#This Row],[Antigüedad Album Dias]]/60</f>
        <v>74.266666666666666</v>
      </c>
      <c r="U7602" s="8">
        <f ca="1">spotify_data[[#This Row],[Antigüedad Album Meses]]/12</f>
        <v>6.1888888888888891</v>
      </c>
      <c r="V7602">
        <v>12</v>
      </c>
      <c r="W7602" s="1" t="s">
        <v>20</v>
      </c>
      <c r="X7602" s="1" t="str">
        <f>+IF(spotify_data[[#This Row],[album_type]]="album","Album",IF(spotify_data[[#This Row],[album_type]]="single","Single","Compilation"))</f>
        <v>Album</v>
      </c>
      <c r="Y7602">
        <v>45</v>
      </c>
    </row>
    <row r="7603" spans="1:25" x14ac:dyDescent="0.3">
      <c r="A7603" s="1" t="s">
        <v>17146</v>
      </c>
      <c r="B7603" s="1">
        <v>1024</v>
      </c>
      <c r="C7603" s="1" t="s">
        <v>17147</v>
      </c>
      <c r="D7603">
        <v>11</v>
      </c>
      <c r="E7603">
        <v>19</v>
      </c>
      <c r="F7603" s="10">
        <f>spotify_data[[#This Row],[track_popularity]]/100</f>
        <v>0.19</v>
      </c>
      <c r="G7603" s="9" t="b">
        <v>0</v>
      </c>
      <c r="H7603" s="1">
        <f>+IF(spotify_data[[#This Row],[explicit]]=FALSE,0,1)</f>
        <v>0</v>
      </c>
      <c r="I7603" s="1" t="s">
        <v>7805</v>
      </c>
      <c r="J7603" s="7">
        <f>MATCH(spotify_data[[#This Row],[artist_name]],spotify_data[artist_name],0)</f>
        <v>37</v>
      </c>
      <c r="K7603">
        <v>83</v>
      </c>
      <c r="L7603" s="10">
        <f>spotify_data[[#This Row],[artist_popularity]]/100</f>
        <v>0.83</v>
      </c>
      <c r="M7603">
        <v>21598900</v>
      </c>
      <c r="N7603" s="1" t="s">
        <v>23</v>
      </c>
      <c r="O7603" s="1" t="s">
        <v>17144</v>
      </c>
      <c r="P7603" s="1">
        <f>MATCH(spotify_data[[#This Row],[album_id]],spotify_data[album_id],0)</f>
        <v>7601</v>
      </c>
      <c r="Q7603" s="1" t="s">
        <v>17145</v>
      </c>
      <c r="R7603" s="2">
        <v>41575</v>
      </c>
      <c r="S7603" s="7">
        <f ca="1">+TODAY()-spotify_data[[#This Row],[Fecha lanzamiento Album]]</f>
        <v>4456</v>
      </c>
      <c r="T7603" s="7">
        <f ca="1">+spotify_data[[#This Row],[Antigüedad Album Dias]]/60</f>
        <v>74.266666666666666</v>
      </c>
      <c r="U7603" s="8">
        <f ca="1">spotify_data[[#This Row],[Antigüedad Album Meses]]/12</f>
        <v>6.1888888888888891</v>
      </c>
      <c r="V7603">
        <v>12</v>
      </c>
      <c r="W7603" s="1" t="s">
        <v>20</v>
      </c>
      <c r="X7603" s="1" t="str">
        <f>+IF(spotify_data[[#This Row],[album_type]]="album","Album",IF(spotify_data[[#This Row],[album_type]]="single","Single","Compilation"))</f>
        <v>Album</v>
      </c>
      <c r="Y7603">
        <v>542</v>
      </c>
    </row>
    <row r="7604" spans="1:25" x14ac:dyDescent="0.3">
      <c r="A7604" s="1" t="s">
        <v>17434</v>
      </c>
      <c r="B7604" s="1">
        <v>6262</v>
      </c>
      <c r="C7604" s="1" t="s">
        <v>17435</v>
      </c>
      <c r="D7604">
        <v>2</v>
      </c>
      <c r="E7604">
        <v>19</v>
      </c>
      <c r="F7604" s="10">
        <f>spotify_data[[#This Row],[track_popularity]]/100</f>
        <v>0.19</v>
      </c>
      <c r="G7604" s="9" t="b">
        <v>0</v>
      </c>
      <c r="H7604" s="1">
        <f>+IF(spotify_data[[#This Row],[explicit]]=FALSE,0,1)</f>
        <v>0</v>
      </c>
      <c r="I7604" s="1" t="s">
        <v>17436</v>
      </c>
      <c r="J7604" s="7">
        <f>MATCH(spotify_data[[#This Row],[artist_name]],spotify_data[artist_name],0)</f>
        <v>7603</v>
      </c>
      <c r="K7604">
        <v>6</v>
      </c>
      <c r="L7604" s="10">
        <f>spotify_data[[#This Row],[artist_popularity]]/100</f>
        <v>0.06</v>
      </c>
      <c r="M7604">
        <v>773</v>
      </c>
      <c r="N7604" s="1" t="s">
        <v>23</v>
      </c>
      <c r="O7604" s="1" t="s">
        <v>17437</v>
      </c>
      <c r="P7604" s="1">
        <f>MATCH(spotify_data[[#This Row],[album_id]],spotify_data[album_id],0)</f>
        <v>7603</v>
      </c>
      <c r="Q7604" s="1" t="s">
        <v>17438</v>
      </c>
      <c r="R7604" s="2">
        <v>41455</v>
      </c>
      <c r="S7604" s="7">
        <f ca="1">+TODAY()-spotify_data[[#This Row],[Fecha lanzamiento Album]]</f>
        <v>4576</v>
      </c>
      <c r="T7604" s="7">
        <f ca="1">+spotify_data[[#This Row],[Antigüedad Album Dias]]/60</f>
        <v>76.266666666666666</v>
      </c>
      <c r="U7604" s="8">
        <f ca="1">spotify_data[[#This Row],[Antigüedad Album Meses]]/12</f>
        <v>6.3555555555555552</v>
      </c>
      <c r="V7604">
        <v>12</v>
      </c>
      <c r="W7604" s="1" t="s">
        <v>20</v>
      </c>
      <c r="X7604" s="1" t="str">
        <f>+IF(spotify_data[[#This Row],[album_type]]="album","Album",IF(spotify_data[[#This Row],[album_type]]="single","Single","Compilation"))</f>
        <v>Album</v>
      </c>
      <c r="Y7604">
        <v>358</v>
      </c>
    </row>
    <row r="7605" spans="1:25" x14ac:dyDescent="0.3">
      <c r="A7605" s="1" t="s">
        <v>19950</v>
      </c>
      <c r="B7605" s="1">
        <v>5820</v>
      </c>
      <c r="C7605" s="1" t="s">
        <v>19951</v>
      </c>
      <c r="D7605">
        <v>4</v>
      </c>
      <c r="E7605">
        <v>19</v>
      </c>
      <c r="F7605" s="10">
        <f>spotify_data[[#This Row],[track_popularity]]/100</f>
        <v>0.19</v>
      </c>
      <c r="G7605" s="9" t="b">
        <v>0</v>
      </c>
      <c r="H7605" s="1">
        <f>+IF(spotify_data[[#This Row],[explicit]]=FALSE,0,1)</f>
        <v>0</v>
      </c>
      <c r="I7605" s="1" t="s">
        <v>19944</v>
      </c>
      <c r="J7605" s="7">
        <f>MATCH(spotify_data[[#This Row],[artist_name]],spotify_data[artist_name],0)</f>
        <v>6729</v>
      </c>
      <c r="K7605">
        <v>30</v>
      </c>
      <c r="L7605" s="10">
        <f>spotify_data[[#This Row],[artist_popularity]]/100</f>
        <v>0.3</v>
      </c>
      <c r="M7605">
        <v>19724</v>
      </c>
      <c r="N7605" s="1" t="s">
        <v>19945</v>
      </c>
      <c r="O7605" s="1" t="s">
        <v>19946</v>
      </c>
      <c r="P7605" s="1">
        <f>MATCH(spotify_data[[#This Row],[album_id]],spotify_data[album_id],0)</f>
        <v>6729</v>
      </c>
      <c r="Q7605" s="1" t="s">
        <v>19947</v>
      </c>
      <c r="R7605" s="2">
        <v>40148</v>
      </c>
      <c r="S7605" s="7">
        <f ca="1">+TODAY()-spotify_data[[#This Row],[Fecha lanzamiento Album]]</f>
        <v>5883</v>
      </c>
      <c r="T7605" s="7">
        <f ca="1">+spotify_data[[#This Row],[Antigüedad Album Dias]]/60</f>
        <v>98.05</v>
      </c>
      <c r="U7605" s="8">
        <f ca="1">spotify_data[[#This Row],[Antigüedad Album Meses]]/12</f>
        <v>8.1708333333333325</v>
      </c>
      <c r="V7605">
        <v>8</v>
      </c>
      <c r="W7605" s="1" t="s">
        <v>20</v>
      </c>
      <c r="X7605" s="1" t="str">
        <f>+IF(spotify_data[[#This Row],[album_type]]="album","Album",IF(spotify_data[[#This Row],[album_type]]="single","Single","Compilation"))</f>
        <v>Album</v>
      </c>
      <c r="Y7605">
        <v>499</v>
      </c>
    </row>
    <row r="7606" spans="1:25" x14ac:dyDescent="0.3">
      <c r="A7606" s="1" t="s">
        <v>20945</v>
      </c>
      <c r="B7606" s="1">
        <v>1624</v>
      </c>
      <c r="C7606" s="1" t="s">
        <v>20946</v>
      </c>
      <c r="D7606">
        <v>3</v>
      </c>
      <c r="E7606">
        <v>19</v>
      </c>
      <c r="F7606" s="10">
        <f>spotify_data[[#This Row],[track_popularity]]/100</f>
        <v>0.19</v>
      </c>
      <c r="G7606" s="9" t="b">
        <v>0</v>
      </c>
      <c r="H7606" s="1">
        <f>+IF(spotify_data[[#This Row],[explicit]]=FALSE,0,1)</f>
        <v>0</v>
      </c>
      <c r="I7606" s="1" t="s">
        <v>20947</v>
      </c>
      <c r="J7606" s="7">
        <f>MATCH(spotify_data[[#This Row],[artist_name]],spotify_data[artist_name],0)</f>
        <v>7605</v>
      </c>
      <c r="K7606">
        <v>55</v>
      </c>
      <c r="L7606" s="10">
        <f>spotify_data[[#This Row],[artist_popularity]]/100</f>
        <v>0.55000000000000004</v>
      </c>
      <c r="M7606">
        <v>45117</v>
      </c>
      <c r="N7606" s="1" t="s">
        <v>23</v>
      </c>
      <c r="O7606" s="1" t="s">
        <v>20881</v>
      </c>
      <c r="P7606" s="1">
        <f>MATCH(spotify_data[[#This Row],[album_id]],spotify_data[album_id],0)</f>
        <v>7040</v>
      </c>
      <c r="Q7606" s="1" t="s">
        <v>20882</v>
      </c>
      <c r="R7606" s="2">
        <v>39083</v>
      </c>
      <c r="S7606" s="7">
        <f ca="1">+TODAY()-spotify_data[[#This Row],[Fecha lanzamiento Album]]</f>
        <v>6948</v>
      </c>
      <c r="T7606" s="7">
        <f ca="1">+spotify_data[[#This Row],[Antigüedad Album Dias]]/60</f>
        <v>115.8</v>
      </c>
      <c r="U7606" s="8">
        <f ca="1">spotify_data[[#This Row],[Antigüedad Album Meses]]/12</f>
        <v>9.65</v>
      </c>
      <c r="V7606">
        <v>16</v>
      </c>
      <c r="W7606" s="1" t="s">
        <v>1932</v>
      </c>
      <c r="X7606" s="1" t="str">
        <f>+IF(spotify_data[[#This Row],[album_type]]="album","Album",IF(spotify_data[[#This Row],[album_type]]="single","Single","Compilation"))</f>
        <v>Compilation</v>
      </c>
      <c r="Y7606">
        <v>227</v>
      </c>
    </row>
    <row r="7607" spans="1:25" x14ac:dyDescent="0.3">
      <c r="A7607" s="1" t="s">
        <v>22156</v>
      </c>
      <c r="B7607" s="1"/>
      <c r="C7607" s="1" t="s">
        <v>22157</v>
      </c>
      <c r="D7607">
        <v>1</v>
      </c>
      <c r="E7607">
        <v>19</v>
      </c>
      <c r="F7607" s="10">
        <f>spotify_data[[#This Row],[track_popularity]]/100</f>
        <v>0.19</v>
      </c>
      <c r="G7607" s="9" t="b">
        <v>1</v>
      </c>
      <c r="H7607" s="1">
        <f>+IF(spotify_data[[#This Row],[explicit]]=FALSE,0,1)</f>
        <v>1</v>
      </c>
      <c r="I7607" s="1" t="s">
        <v>3466</v>
      </c>
      <c r="J7607" s="7">
        <f>MATCH(spotify_data[[#This Row],[artist_name]],spotify_data[artist_name],0)</f>
        <v>106</v>
      </c>
      <c r="K7607">
        <v>88</v>
      </c>
      <c r="L7607" s="10">
        <f>spotify_data[[#This Row],[artist_popularity]]/100</f>
        <v>0.88</v>
      </c>
      <c r="M7607">
        <v>104517308</v>
      </c>
      <c r="N7607" s="1" t="s">
        <v>3467</v>
      </c>
      <c r="O7607" s="1" t="s">
        <v>22141</v>
      </c>
      <c r="P7607" s="1">
        <f>MATCH(spotify_data[[#This Row],[album_id]],spotify_data[album_id],0)</f>
        <v>106</v>
      </c>
      <c r="Q7607" s="1" t="s">
        <v>22142</v>
      </c>
      <c r="R7607" s="2">
        <v>37402</v>
      </c>
      <c r="S7607" s="7">
        <f ca="1">+TODAY()-spotify_data[[#This Row],[Fecha lanzamiento Album]]</f>
        <v>8629</v>
      </c>
      <c r="T7607" s="7">
        <f ca="1">+spotify_data[[#This Row],[Antigüedad Album Dias]]/60</f>
        <v>143.81666666666666</v>
      </c>
      <c r="U7607" s="8">
        <f ca="1">spotify_data[[#This Row],[Antigüedad Album Meses]]/12</f>
        <v>11.984722222222222</v>
      </c>
      <c r="V7607">
        <v>20</v>
      </c>
      <c r="W7607" s="1" t="s">
        <v>20</v>
      </c>
      <c r="X7607" s="1" t="str">
        <f>+IF(spotify_data[[#This Row],[album_type]]="album","Album",IF(spotify_data[[#This Row],[album_type]]="single","Single","Compilation"))</f>
        <v>Album</v>
      </c>
      <c r="Y7607">
        <v>49</v>
      </c>
    </row>
    <row r="7608" spans="1:25" x14ac:dyDescent="0.3">
      <c r="A7608" s="1" t="s">
        <v>23073</v>
      </c>
      <c r="B7608" s="1"/>
      <c r="C7608" s="1" t="s">
        <v>23074</v>
      </c>
      <c r="D7608">
        <v>2</v>
      </c>
      <c r="E7608">
        <v>19</v>
      </c>
      <c r="F7608" s="10">
        <f>spotify_data[[#This Row],[track_popularity]]/100</f>
        <v>0.19</v>
      </c>
      <c r="G7608" s="9" t="b">
        <v>1</v>
      </c>
      <c r="H7608" s="1">
        <f>+IF(spotify_data[[#This Row],[explicit]]=FALSE,0,1)</f>
        <v>1</v>
      </c>
      <c r="I7608" s="1" t="s">
        <v>2104</v>
      </c>
      <c r="J7608" s="7">
        <f>MATCH(spotify_data[[#This Row],[artist_name]],spotify_data[artist_name],0)</f>
        <v>2180</v>
      </c>
      <c r="K7608">
        <v>71</v>
      </c>
      <c r="L7608" s="10">
        <f>spotify_data[[#This Row],[artist_popularity]]/100</f>
        <v>0.71</v>
      </c>
      <c r="M7608">
        <v>4968982</v>
      </c>
      <c r="N7608" s="1" t="s">
        <v>2105</v>
      </c>
      <c r="O7608" s="1" t="s">
        <v>23075</v>
      </c>
      <c r="P7608" s="1">
        <f>MATCH(spotify_data[[#This Row],[album_id]],spotify_data[album_id],0)</f>
        <v>7607</v>
      </c>
      <c r="Q7608" s="1" t="s">
        <v>23076</v>
      </c>
      <c r="R7608" s="2">
        <v>35431</v>
      </c>
      <c r="S7608" s="7">
        <f ca="1">+TODAY()-spotify_data[[#This Row],[Fecha lanzamiento Album]]</f>
        <v>10600</v>
      </c>
      <c r="T7608" s="7">
        <f ca="1">+spotify_data[[#This Row],[Antigüedad Album Dias]]/60</f>
        <v>176.66666666666666</v>
      </c>
      <c r="U7608" s="8">
        <f ca="1">spotify_data[[#This Row],[Antigüedad Album Meses]]/12</f>
        <v>14.722222222222221</v>
      </c>
      <c r="V7608">
        <v>5</v>
      </c>
      <c r="W7608" s="1" t="s">
        <v>21</v>
      </c>
      <c r="X7608" s="1" t="str">
        <f>+IF(spotify_data[[#This Row],[album_type]]="album","Album",IF(spotify_data[[#This Row],[album_type]]="single","Single","Compilation"))</f>
        <v>Single</v>
      </c>
      <c r="Y7608">
        <v>417</v>
      </c>
    </row>
    <row r="7609" spans="1:25" x14ac:dyDescent="0.3">
      <c r="A7609" s="1" t="s">
        <v>23619</v>
      </c>
      <c r="B7609" s="1"/>
      <c r="C7609" s="1" t="s">
        <v>23620</v>
      </c>
      <c r="D7609">
        <v>21</v>
      </c>
      <c r="E7609">
        <v>19</v>
      </c>
      <c r="F7609" s="10">
        <f>spotify_data[[#This Row],[track_popularity]]/100</f>
        <v>0.19</v>
      </c>
      <c r="G7609" s="9" t="b">
        <v>0</v>
      </c>
      <c r="H7609" s="1">
        <f>+IF(spotify_data[[#This Row],[explicit]]=FALSE,0,1)</f>
        <v>0</v>
      </c>
      <c r="I7609" s="1" t="s">
        <v>7647</v>
      </c>
      <c r="J7609" s="7">
        <f>MATCH(spotify_data[[#This Row],[artist_name]],spotify_data[artist_name],0)</f>
        <v>289</v>
      </c>
      <c r="K7609">
        <v>81</v>
      </c>
      <c r="L7609" s="10">
        <f>spotify_data[[#This Row],[artist_popularity]]/100</f>
        <v>0.81</v>
      </c>
      <c r="M7609">
        <v>23398010</v>
      </c>
      <c r="N7609" s="1" t="s">
        <v>7648</v>
      </c>
      <c r="O7609" s="1" t="s">
        <v>23601</v>
      </c>
      <c r="P7609" s="1">
        <f>MATCH(spotify_data[[#This Row],[album_id]],spotify_data[album_id],0)</f>
        <v>4747</v>
      </c>
      <c r="Q7609" s="1" t="s">
        <v>23602</v>
      </c>
      <c r="R7609" s="2">
        <v>33507</v>
      </c>
      <c r="S7609" s="7">
        <f ca="1">+TODAY()-spotify_data[[#This Row],[Fecha lanzamiento Album]]</f>
        <v>12524</v>
      </c>
      <c r="T7609" s="7">
        <f ca="1">+spotify_data[[#This Row],[Antigüedad Album Dias]]/60</f>
        <v>208.73333333333332</v>
      </c>
      <c r="U7609" s="8">
        <f ca="1">spotify_data[[#This Row],[Antigüedad Album Meses]]/12</f>
        <v>17.394444444444442</v>
      </c>
      <c r="V7609">
        <v>70</v>
      </c>
      <c r="W7609" s="1" t="s">
        <v>20</v>
      </c>
      <c r="X7609" s="1" t="str">
        <f>+IF(spotify_data[[#This Row],[album_type]]="album","Album",IF(spotify_data[[#This Row],[album_type]]="single","Single","Compilation"))</f>
        <v>Album</v>
      </c>
      <c r="Y7609">
        <v>205</v>
      </c>
    </row>
    <row r="7610" spans="1:25" x14ac:dyDescent="0.3">
      <c r="A7610" s="1" t="s">
        <v>23655</v>
      </c>
      <c r="B7610" s="1"/>
      <c r="C7610" s="1" t="s">
        <v>23656</v>
      </c>
      <c r="D7610">
        <v>13</v>
      </c>
      <c r="E7610">
        <v>19</v>
      </c>
      <c r="F7610" s="10">
        <f>spotify_data[[#This Row],[track_popularity]]/100</f>
        <v>0.19</v>
      </c>
      <c r="G7610" s="9" t="b">
        <v>0</v>
      </c>
      <c r="H7610" s="1">
        <f>+IF(spotify_data[[#This Row],[explicit]]=FALSE,0,1)</f>
        <v>0</v>
      </c>
      <c r="I7610" s="1" t="s">
        <v>7647</v>
      </c>
      <c r="J7610" s="7">
        <f>MATCH(spotify_data[[#This Row],[artist_name]],spotify_data[artist_name],0)</f>
        <v>289</v>
      </c>
      <c r="K7610">
        <v>81</v>
      </c>
      <c r="L7610" s="10">
        <f>spotify_data[[#This Row],[artist_popularity]]/100</f>
        <v>0.81</v>
      </c>
      <c r="M7610">
        <v>23391272</v>
      </c>
      <c r="N7610" s="1" t="s">
        <v>7648</v>
      </c>
      <c r="O7610" s="1" t="s">
        <v>23601</v>
      </c>
      <c r="P7610" s="1">
        <f>MATCH(spotify_data[[#This Row],[album_id]],spotify_data[album_id],0)</f>
        <v>4747</v>
      </c>
      <c r="Q7610" s="1" t="s">
        <v>23602</v>
      </c>
      <c r="R7610" s="2">
        <v>33507</v>
      </c>
      <c r="S7610" s="7">
        <f ca="1">+TODAY()-spotify_data[[#This Row],[Fecha lanzamiento Album]]</f>
        <v>12524</v>
      </c>
      <c r="T7610" s="7">
        <f ca="1">+spotify_data[[#This Row],[Antigüedad Album Dias]]/60</f>
        <v>208.73333333333332</v>
      </c>
      <c r="U7610" s="8">
        <f ca="1">spotify_data[[#This Row],[Antigüedad Album Meses]]/12</f>
        <v>17.394444444444442</v>
      </c>
      <c r="V7610">
        <v>70</v>
      </c>
      <c r="W7610" s="1" t="s">
        <v>20</v>
      </c>
      <c r="X7610" s="1" t="str">
        <f>+IF(spotify_data[[#This Row],[album_type]]="album","Album",IF(spotify_data[[#This Row],[album_type]]="single","Single","Compilation"))</f>
        <v>Album</v>
      </c>
      <c r="Y7610">
        <v>226</v>
      </c>
    </row>
    <row r="7611" spans="1:25" x14ac:dyDescent="0.3">
      <c r="A7611" s="1" t="s">
        <v>23713</v>
      </c>
      <c r="B7611" s="1"/>
      <c r="C7611" s="1" t="s">
        <v>23714</v>
      </c>
      <c r="D7611">
        <v>12</v>
      </c>
      <c r="E7611">
        <v>19</v>
      </c>
      <c r="F7611" s="10">
        <f>spotify_data[[#This Row],[track_popularity]]/100</f>
        <v>0.19</v>
      </c>
      <c r="G7611" s="9" t="b">
        <v>0</v>
      </c>
      <c r="H7611" s="1">
        <f>+IF(spotify_data[[#This Row],[explicit]]=FALSE,0,1)</f>
        <v>0</v>
      </c>
      <c r="I7611" s="1" t="s">
        <v>7647</v>
      </c>
      <c r="J7611" s="7">
        <f>MATCH(spotify_data[[#This Row],[artist_name]],spotify_data[artist_name],0)</f>
        <v>289</v>
      </c>
      <c r="K7611">
        <v>81</v>
      </c>
      <c r="L7611" s="10">
        <f>spotify_data[[#This Row],[artist_popularity]]/100</f>
        <v>0.81</v>
      </c>
      <c r="M7611">
        <v>23398010</v>
      </c>
      <c r="N7611" s="1" t="s">
        <v>7648</v>
      </c>
      <c r="O7611" s="1" t="s">
        <v>23601</v>
      </c>
      <c r="P7611" s="1">
        <f>MATCH(spotify_data[[#This Row],[album_id]],spotify_data[album_id],0)</f>
        <v>4747</v>
      </c>
      <c r="Q7611" s="1" t="s">
        <v>23602</v>
      </c>
      <c r="R7611" s="2">
        <v>33507</v>
      </c>
      <c r="S7611" s="7">
        <f ca="1">+TODAY()-spotify_data[[#This Row],[Fecha lanzamiento Album]]</f>
        <v>12524</v>
      </c>
      <c r="T7611" s="7">
        <f ca="1">+spotify_data[[#This Row],[Antigüedad Album Dias]]/60</f>
        <v>208.73333333333332</v>
      </c>
      <c r="U7611" s="8">
        <f ca="1">spotify_data[[#This Row],[Antigüedad Album Meses]]/12</f>
        <v>17.394444444444442</v>
      </c>
      <c r="V7611">
        <v>70</v>
      </c>
      <c r="W7611" s="1" t="s">
        <v>20</v>
      </c>
      <c r="X7611" s="1" t="str">
        <f>+IF(spotify_data[[#This Row],[album_type]]="album","Album",IF(spotify_data[[#This Row],[album_type]]="single","Single","Compilation"))</f>
        <v>Album</v>
      </c>
      <c r="Y7611">
        <v>26</v>
      </c>
    </row>
    <row r="7612" spans="1:25" x14ac:dyDescent="0.3">
      <c r="A7612" s="1" t="s">
        <v>279</v>
      </c>
      <c r="B7612" s="1">
        <v>3785</v>
      </c>
      <c r="C7612" s="1" t="s">
        <v>280</v>
      </c>
      <c r="D7612">
        <v>1</v>
      </c>
      <c r="E7612">
        <v>18</v>
      </c>
      <c r="F7612" s="10">
        <f>spotify_data[[#This Row],[track_popularity]]/100</f>
        <v>0.18</v>
      </c>
      <c r="G7612" s="9" t="b">
        <v>0</v>
      </c>
      <c r="H7612" s="1">
        <f>+IF(spotify_data[[#This Row],[explicit]]=FALSE,0,1)</f>
        <v>0</v>
      </c>
      <c r="I7612" s="1" t="s">
        <v>281</v>
      </c>
      <c r="J7612" s="7">
        <f>MATCH(spotify_data[[#This Row],[artist_name]],spotify_data[artist_name],0)</f>
        <v>7611</v>
      </c>
      <c r="K7612">
        <v>5</v>
      </c>
      <c r="L7612" s="10">
        <f>spotify_data[[#This Row],[artist_popularity]]/100</f>
        <v>0.05</v>
      </c>
      <c r="M7612">
        <v>429</v>
      </c>
      <c r="N7612" s="1" t="s">
        <v>23</v>
      </c>
      <c r="O7612" s="1" t="s">
        <v>282</v>
      </c>
      <c r="P7612" s="1">
        <f>MATCH(spotify_data[[#This Row],[album_id]],spotify_data[album_id],0)</f>
        <v>7611</v>
      </c>
      <c r="Q7612" s="1" t="s">
        <v>280</v>
      </c>
      <c r="R7612" s="2">
        <v>45940</v>
      </c>
      <c r="S7612" s="7">
        <f ca="1">+TODAY()-spotify_data[[#This Row],[Fecha lanzamiento Album]]</f>
        <v>91</v>
      </c>
      <c r="T7612" s="7">
        <f ca="1">+spotify_data[[#This Row],[Antigüedad Album Dias]]/60</f>
        <v>1.5166666666666666</v>
      </c>
      <c r="U7612" s="8">
        <f ca="1">spotify_data[[#This Row],[Antigüedad Album Meses]]/12</f>
        <v>0.12638888888888888</v>
      </c>
      <c r="V7612">
        <v>1</v>
      </c>
      <c r="W7612" s="1" t="s">
        <v>21</v>
      </c>
      <c r="X7612" s="1" t="str">
        <f>+IF(spotify_data[[#This Row],[album_type]]="album","Album",IF(spotify_data[[#This Row],[album_type]]="single","Single","Compilation"))</f>
        <v>Single</v>
      </c>
      <c r="Y7612">
        <v>302</v>
      </c>
    </row>
    <row r="7613" spans="1:25" x14ac:dyDescent="0.3">
      <c r="A7613" s="1" t="s">
        <v>288</v>
      </c>
      <c r="B7613" s="1">
        <v>93</v>
      </c>
      <c r="C7613" s="1" t="s">
        <v>289</v>
      </c>
      <c r="D7613">
        <v>1</v>
      </c>
      <c r="E7613">
        <v>18</v>
      </c>
      <c r="F7613" s="10">
        <f>spotify_data[[#This Row],[track_popularity]]/100</f>
        <v>0.18</v>
      </c>
      <c r="G7613" s="9" t="b">
        <v>1</v>
      </c>
      <c r="H7613" s="1">
        <f>+IF(spotify_data[[#This Row],[explicit]]=FALSE,0,1)</f>
        <v>1</v>
      </c>
      <c r="I7613" s="1" t="s">
        <v>290</v>
      </c>
      <c r="J7613" s="7">
        <f>MATCH(spotify_data[[#This Row],[artist_name]],spotify_data[artist_name],0)</f>
        <v>7612</v>
      </c>
      <c r="K7613">
        <v>7</v>
      </c>
      <c r="L7613" s="10">
        <f>spotify_data[[#This Row],[artist_popularity]]/100</f>
        <v>7.0000000000000007E-2</v>
      </c>
      <c r="M7613">
        <v>308</v>
      </c>
      <c r="N7613" s="1" t="s">
        <v>23</v>
      </c>
      <c r="O7613" s="1" t="s">
        <v>291</v>
      </c>
      <c r="P7613" s="1">
        <f>MATCH(spotify_data[[#This Row],[album_id]],spotify_data[album_id],0)</f>
        <v>7612</v>
      </c>
      <c r="Q7613" s="1" t="s">
        <v>289</v>
      </c>
      <c r="R7613" s="2">
        <v>45940</v>
      </c>
      <c r="S7613" s="7">
        <f ca="1">+TODAY()-spotify_data[[#This Row],[Fecha lanzamiento Album]]</f>
        <v>91</v>
      </c>
      <c r="T7613" s="7">
        <f ca="1">+spotify_data[[#This Row],[Antigüedad Album Dias]]/60</f>
        <v>1.5166666666666666</v>
      </c>
      <c r="U7613" s="8">
        <f ca="1">spotify_data[[#This Row],[Antigüedad Album Meses]]/12</f>
        <v>0.12638888888888888</v>
      </c>
      <c r="V7613">
        <v>1</v>
      </c>
      <c r="W7613" s="1" t="s">
        <v>21</v>
      </c>
      <c r="X7613" s="1" t="str">
        <f>+IF(spotify_data[[#This Row],[album_type]]="album","Album",IF(spotify_data[[#This Row],[album_type]]="single","Single","Compilation"))</f>
        <v>Single</v>
      </c>
      <c r="Y7613">
        <v>291</v>
      </c>
    </row>
    <row r="7614" spans="1:25" x14ac:dyDescent="0.3">
      <c r="A7614" s="1" t="s">
        <v>650</v>
      </c>
      <c r="B7614" s="1">
        <v>1094</v>
      </c>
      <c r="C7614" s="1" t="s">
        <v>651</v>
      </c>
      <c r="D7614">
        <v>6</v>
      </c>
      <c r="E7614">
        <v>18</v>
      </c>
      <c r="F7614" s="10">
        <f>spotify_data[[#This Row],[track_popularity]]/100</f>
        <v>0.18</v>
      </c>
      <c r="G7614" s="9" t="b">
        <v>0</v>
      </c>
      <c r="H7614" s="1">
        <f>+IF(spotify_data[[#This Row],[explicit]]=FALSE,0,1)</f>
        <v>0</v>
      </c>
      <c r="I7614" s="1" t="s">
        <v>652</v>
      </c>
      <c r="J7614" s="7">
        <f>MATCH(spotify_data[[#This Row],[artist_name]],spotify_data[artist_name],0)</f>
        <v>7613</v>
      </c>
      <c r="K7614">
        <v>16</v>
      </c>
      <c r="L7614" s="10">
        <f>spotify_data[[#This Row],[artist_popularity]]/100</f>
        <v>0.16</v>
      </c>
      <c r="M7614">
        <v>104</v>
      </c>
      <c r="N7614" s="1" t="s">
        <v>23</v>
      </c>
      <c r="O7614" s="1" t="s">
        <v>653</v>
      </c>
      <c r="P7614" s="1">
        <f>MATCH(spotify_data[[#This Row],[album_id]],spotify_data[album_id],0)</f>
        <v>7613</v>
      </c>
      <c r="Q7614" s="1" t="s">
        <v>654</v>
      </c>
      <c r="R7614" s="2">
        <v>45921</v>
      </c>
      <c r="S7614" s="7">
        <f ca="1">+TODAY()-spotify_data[[#This Row],[Fecha lanzamiento Album]]</f>
        <v>110</v>
      </c>
      <c r="T7614" s="7">
        <f ca="1">+spotify_data[[#This Row],[Antigüedad Album Dias]]/60</f>
        <v>1.8333333333333333</v>
      </c>
      <c r="U7614" s="8">
        <f ca="1">spotify_data[[#This Row],[Antigüedad Album Meses]]/12</f>
        <v>0.15277777777777776</v>
      </c>
      <c r="V7614">
        <v>7</v>
      </c>
      <c r="W7614" s="1" t="s">
        <v>20</v>
      </c>
      <c r="X7614" s="1" t="str">
        <f>+IF(spotify_data[[#This Row],[album_type]]="album","Album",IF(spotify_data[[#This Row],[album_type]]="single","Single","Compilation"))</f>
        <v>Album</v>
      </c>
      <c r="Y7614">
        <v>264</v>
      </c>
    </row>
    <row r="7615" spans="1:25" x14ac:dyDescent="0.3">
      <c r="A7615" s="1" t="s">
        <v>1424</v>
      </c>
      <c r="B7615" s="1">
        <v>7389</v>
      </c>
      <c r="C7615" s="1" t="s">
        <v>1425</v>
      </c>
      <c r="D7615">
        <v>1</v>
      </c>
      <c r="E7615">
        <v>18</v>
      </c>
      <c r="F7615" s="10">
        <f>spotify_data[[#This Row],[track_popularity]]/100</f>
        <v>0.18</v>
      </c>
      <c r="G7615" s="9" t="b">
        <v>0</v>
      </c>
      <c r="H7615" s="1">
        <f>+IF(spotify_data[[#This Row],[explicit]]=FALSE,0,1)</f>
        <v>0</v>
      </c>
      <c r="I7615" s="1" t="s">
        <v>1426</v>
      </c>
      <c r="J7615" s="7">
        <f>MATCH(spotify_data[[#This Row],[artist_name]],spotify_data[artist_name],0)</f>
        <v>7614</v>
      </c>
      <c r="K7615">
        <v>4</v>
      </c>
      <c r="L7615" s="10">
        <f>spotify_data[[#This Row],[artist_popularity]]/100</f>
        <v>0.04</v>
      </c>
      <c r="M7615">
        <v>810</v>
      </c>
      <c r="N7615" s="1" t="s">
        <v>23</v>
      </c>
      <c r="O7615" s="1" t="s">
        <v>1427</v>
      </c>
      <c r="P7615" s="1">
        <f>MATCH(spotify_data[[#This Row],[album_id]],spotify_data[album_id],0)</f>
        <v>7614</v>
      </c>
      <c r="Q7615" s="1" t="s">
        <v>1425</v>
      </c>
      <c r="R7615" s="2">
        <v>45856</v>
      </c>
      <c r="S7615" s="7">
        <f ca="1">+TODAY()-spotify_data[[#This Row],[Fecha lanzamiento Album]]</f>
        <v>175</v>
      </c>
      <c r="T7615" s="7">
        <f ca="1">+spotify_data[[#This Row],[Antigüedad Album Dias]]/60</f>
        <v>2.9166666666666665</v>
      </c>
      <c r="U7615" s="8">
        <f ca="1">spotify_data[[#This Row],[Antigüedad Album Meses]]/12</f>
        <v>0.24305555555555555</v>
      </c>
      <c r="V7615">
        <v>1</v>
      </c>
      <c r="W7615" s="1" t="s">
        <v>21</v>
      </c>
      <c r="X7615" s="1" t="str">
        <f>+IF(spotify_data[[#This Row],[album_type]]="album","Album",IF(spotify_data[[#This Row],[album_type]]="single","Single","Compilation"))</f>
        <v>Single</v>
      </c>
      <c r="Y7615">
        <v>278</v>
      </c>
    </row>
    <row r="7616" spans="1:25" x14ac:dyDescent="0.3">
      <c r="A7616" s="1" t="s">
        <v>2175</v>
      </c>
      <c r="B7616" s="1">
        <v>7299</v>
      </c>
      <c r="C7616" s="1" t="s">
        <v>2176</v>
      </c>
      <c r="D7616">
        <v>1</v>
      </c>
      <c r="E7616">
        <v>18</v>
      </c>
      <c r="F7616" s="10">
        <f>spotify_data[[#This Row],[track_popularity]]/100</f>
        <v>0.18</v>
      </c>
      <c r="G7616" s="9" t="b">
        <v>0</v>
      </c>
      <c r="H7616" s="1">
        <f>+IF(spotify_data[[#This Row],[explicit]]=FALSE,0,1)</f>
        <v>0</v>
      </c>
      <c r="I7616" s="1" t="s">
        <v>714</v>
      </c>
      <c r="J7616" s="7">
        <f>MATCH(spotify_data[[#This Row],[artist_name]],spotify_data[artist_name],0)</f>
        <v>7455</v>
      </c>
      <c r="K7616">
        <v>11</v>
      </c>
      <c r="L7616" s="10">
        <f>spotify_data[[#This Row],[artist_popularity]]/100</f>
        <v>0.11</v>
      </c>
      <c r="M7616">
        <v>325</v>
      </c>
      <c r="N7616" s="1" t="s">
        <v>23</v>
      </c>
      <c r="O7616" s="1" t="s">
        <v>2177</v>
      </c>
      <c r="P7616" s="1">
        <f>MATCH(spotify_data[[#This Row],[album_id]],spotify_data[album_id],0)</f>
        <v>7615</v>
      </c>
      <c r="Q7616" s="1" t="s">
        <v>2176</v>
      </c>
      <c r="R7616" s="2">
        <v>45744</v>
      </c>
      <c r="S7616" s="7">
        <f ca="1">+TODAY()-spotify_data[[#This Row],[Fecha lanzamiento Album]]</f>
        <v>287</v>
      </c>
      <c r="T7616" s="7">
        <f ca="1">+spotify_data[[#This Row],[Antigüedad Album Dias]]/60</f>
        <v>4.7833333333333332</v>
      </c>
      <c r="U7616" s="8">
        <f ca="1">spotify_data[[#This Row],[Antigüedad Album Meses]]/12</f>
        <v>0.39861111111111108</v>
      </c>
      <c r="V7616">
        <v>1</v>
      </c>
      <c r="W7616" s="1" t="s">
        <v>21</v>
      </c>
      <c r="X7616" s="1" t="str">
        <f>+IF(spotify_data[[#This Row],[album_type]]="album","Album",IF(spotify_data[[#This Row],[album_type]]="single","Single","Compilation"))</f>
        <v>Single</v>
      </c>
      <c r="Y7616">
        <v>364</v>
      </c>
    </row>
    <row r="7617" spans="1:25" x14ac:dyDescent="0.3">
      <c r="A7617" s="1" t="s">
        <v>2476</v>
      </c>
      <c r="B7617" s="1">
        <v>20</v>
      </c>
      <c r="C7617" s="1" t="s">
        <v>2477</v>
      </c>
      <c r="D7617">
        <v>3</v>
      </c>
      <c r="E7617">
        <v>18</v>
      </c>
      <c r="F7617" s="10">
        <f>spotify_data[[#This Row],[track_popularity]]/100</f>
        <v>0.18</v>
      </c>
      <c r="G7617" s="9" t="b">
        <v>1</v>
      </c>
      <c r="H7617" s="1">
        <f>+IF(spotify_data[[#This Row],[explicit]]=FALSE,0,1)</f>
        <v>1</v>
      </c>
      <c r="I7617" s="1" t="s">
        <v>2459</v>
      </c>
      <c r="J7617" s="7">
        <f>MATCH(spotify_data[[#This Row],[artist_name]],spotify_data[artist_name],0)</f>
        <v>35</v>
      </c>
      <c r="K7617">
        <v>94</v>
      </c>
      <c r="L7617" s="10">
        <f>spotify_data[[#This Row],[artist_popularity]]/100</f>
        <v>0.94</v>
      </c>
      <c r="M7617">
        <v>112995439</v>
      </c>
      <c r="N7617" s="1" t="s">
        <v>2460</v>
      </c>
      <c r="O7617" s="1" t="s">
        <v>2461</v>
      </c>
      <c r="P7617" s="1">
        <f>MATCH(spotify_data[[#This Row],[album_id]],spotify_data[album_id],0)</f>
        <v>43</v>
      </c>
      <c r="Q7617" s="1" t="s">
        <v>2462</v>
      </c>
      <c r="R7617" s="2">
        <v>45688</v>
      </c>
      <c r="S7617" s="7">
        <f ca="1">+TODAY()-spotify_data[[#This Row],[Fecha lanzamiento Album]]</f>
        <v>343</v>
      </c>
      <c r="T7617" s="7">
        <f ca="1">+spotify_data[[#This Row],[Antigüedad Album Dias]]/60</f>
        <v>5.7166666666666668</v>
      </c>
      <c r="U7617" s="8">
        <f ca="1">spotify_data[[#This Row],[Antigüedad Album Meses]]/12</f>
        <v>0.47638888888888892</v>
      </c>
      <c r="V7617">
        <v>22</v>
      </c>
      <c r="W7617" s="1" t="s">
        <v>20</v>
      </c>
      <c r="X7617" s="1" t="str">
        <f>+IF(spotify_data[[#This Row],[album_type]]="album","Album",IF(spotify_data[[#This Row],[album_type]]="single","Single","Compilation"))</f>
        <v>Album</v>
      </c>
      <c r="Y7617">
        <v>2</v>
      </c>
    </row>
    <row r="7618" spans="1:25" x14ac:dyDescent="0.3">
      <c r="A7618" s="1" t="s">
        <v>2905</v>
      </c>
      <c r="B7618" s="1">
        <v>7068</v>
      </c>
      <c r="C7618" s="1" t="s">
        <v>2906</v>
      </c>
      <c r="D7618">
        <v>2</v>
      </c>
      <c r="E7618">
        <v>18</v>
      </c>
      <c r="F7618" s="10">
        <f>spotify_data[[#This Row],[track_popularity]]/100</f>
        <v>0.18</v>
      </c>
      <c r="G7618" s="9" t="b">
        <v>1</v>
      </c>
      <c r="H7618" s="1">
        <f>+IF(spotify_data[[#This Row],[explicit]]=FALSE,0,1)</f>
        <v>1</v>
      </c>
      <c r="I7618" s="1" t="s">
        <v>582</v>
      </c>
      <c r="J7618" s="7">
        <f>MATCH(spotify_data[[#This Row],[artist_name]],spotify_data[artist_name],0)</f>
        <v>6874</v>
      </c>
      <c r="K7618">
        <v>20</v>
      </c>
      <c r="L7618" s="10">
        <f>spotify_data[[#This Row],[artist_popularity]]/100</f>
        <v>0.2</v>
      </c>
      <c r="M7618">
        <v>4873</v>
      </c>
      <c r="N7618" s="1" t="s">
        <v>23</v>
      </c>
      <c r="O7618" s="1" t="s">
        <v>2907</v>
      </c>
      <c r="P7618" s="1">
        <f>MATCH(spotify_data[[#This Row],[album_id]],spotify_data[album_id],0)</f>
        <v>7617</v>
      </c>
      <c r="Q7618" s="1" t="s">
        <v>2908</v>
      </c>
      <c r="R7618" s="2">
        <v>45583</v>
      </c>
      <c r="S7618" s="7">
        <f ca="1">+TODAY()-spotify_data[[#This Row],[Fecha lanzamiento Album]]</f>
        <v>448</v>
      </c>
      <c r="T7618" s="7">
        <f ca="1">+spotify_data[[#This Row],[Antigüedad Album Dias]]/60</f>
        <v>7.4666666666666668</v>
      </c>
      <c r="U7618" s="8">
        <f ca="1">spotify_data[[#This Row],[Antigüedad Album Meses]]/12</f>
        <v>0.62222222222222223</v>
      </c>
      <c r="V7618">
        <v>7</v>
      </c>
      <c r="W7618" s="1" t="s">
        <v>20</v>
      </c>
      <c r="X7618" s="1" t="str">
        <f>+IF(spotify_data[[#This Row],[album_type]]="album","Album",IF(spotify_data[[#This Row],[album_type]]="single","Single","Compilation"))</f>
        <v>Album</v>
      </c>
      <c r="Y7618">
        <v>263</v>
      </c>
    </row>
    <row r="7619" spans="1:25" x14ac:dyDescent="0.3">
      <c r="A7619" s="1" t="s">
        <v>3405</v>
      </c>
      <c r="B7619" s="1">
        <v>332</v>
      </c>
      <c r="C7619" s="1" t="s">
        <v>3406</v>
      </c>
      <c r="D7619">
        <v>1</v>
      </c>
      <c r="E7619">
        <v>18</v>
      </c>
      <c r="F7619" s="10">
        <f>spotify_data[[#This Row],[track_popularity]]/100</f>
        <v>0.18</v>
      </c>
      <c r="G7619" s="9" t="b">
        <v>0</v>
      </c>
      <c r="H7619" s="1">
        <f>+IF(spotify_data[[#This Row],[explicit]]=FALSE,0,1)</f>
        <v>0</v>
      </c>
      <c r="I7619" s="1" t="s">
        <v>3407</v>
      </c>
      <c r="J7619" s="7">
        <f>MATCH(spotify_data[[#This Row],[artist_name]],spotify_data[artist_name],0)</f>
        <v>7618</v>
      </c>
      <c r="K7619">
        <v>4</v>
      </c>
      <c r="L7619" s="10">
        <f>spotify_data[[#This Row],[artist_popularity]]/100</f>
        <v>0.04</v>
      </c>
      <c r="M7619">
        <v>22</v>
      </c>
      <c r="N7619" s="1" t="s">
        <v>23</v>
      </c>
      <c r="O7619" s="1" t="s">
        <v>3408</v>
      </c>
      <c r="P7619" s="1">
        <f>MATCH(spotify_data[[#This Row],[album_id]],spotify_data[album_id],0)</f>
        <v>7618</v>
      </c>
      <c r="Q7619" s="1" t="s">
        <v>3406</v>
      </c>
      <c r="R7619" s="2">
        <v>45505</v>
      </c>
      <c r="S7619" s="7">
        <f ca="1">+TODAY()-spotify_data[[#This Row],[Fecha lanzamiento Album]]</f>
        <v>526</v>
      </c>
      <c r="T7619" s="7">
        <f ca="1">+spotify_data[[#This Row],[Antigüedad Album Dias]]/60</f>
        <v>8.7666666666666675</v>
      </c>
      <c r="U7619" s="8">
        <f ca="1">spotify_data[[#This Row],[Antigüedad Album Meses]]/12</f>
        <v>0.73055555555555562</v>
      </c>
      <c r="V7619">
        <v>1</v>
      </c>
      <c r="W7619" s="1" t="s">
        <v>21</v>
      </c>
      <c r="X7619" s="1" t="str">
        <f>+IF(spotify_data[[#This Row],[album_type]]="album","Album",IF(spotify_data[[#This Row],[album_type]]="single","Single","Compilation"))</f>
        <v>Single</v>
      </c>
      <c r="Y7619">
        <v>303</v>
      </c>
    </row>
    <row r="7620" spans="1:25" x14ac:dyDescent="0.3">
      <c r="A7620" s="1" t="s">
        <v>5809</v>
      </c>
      <c r="B7620" s="1">
        <v>7685</v>
      </c>
      <c r="C7620" s="1" t="s">
        <v>2569</v>
      </c>
      <c r="D7620">
        <v>26</v>
      </c>
      <c r="E7620">
        <v>18</v>
      </c>
      <c r="F7620" s="10">
        <f>spotify_data[[#This Row],[track_popularity]]/100</f>
        <v>0.18</v>
      </c>
      <c r="G7620" s="9" t="b">
        <v>0</v>
      </c>
      <c r="H7620" s="1">
        <f>+IF(spotify_data[[#This Row],[explicit]]=FALSE,0,1)</f>
        <v>0</v>
      </c>
      <c r="I7620" s="1" t="s">
        <v>5810</v>
      </c>
      <c r="J7620" s="7">
        <f>MATCH(spotify_data[[#This Row],[artist_name]],spotify_data[artist_name],0)</f>
        <v>2190</v>
      </c>
      <c r="K7620">
        <v>62</v>
      </c>
      <c r="L7620" s="10">
        <f>spotify_data[[#This Row],[artist_popularity]]/100</f>
        <v>0.62</v>
      </c>
      <c r="M7620">
        <v>2816087</v>
      </c>
      <c r="N7620" s="1" t="s">
        <v>5811</v>
      </c>
      <c r="O7620" s="1" t="s">
        <v>5812</v>
      </c>
      <c r="P7620" s="1">
        <f>MATCH(spotify_data[[#This Row],[album_id]],spotify_data[album_id],0)</f>
        <v>7619</v>
      </c>
      <c r="Q7620" s="1" t="s">
        <v>5813</v>
      </c>
      <c r="R7620" s="2">
        <v>45009</v>
      </c>
      <c r="S7620" s="7">
        <f ca="1">+TODAY()-spotify_data[[#This Row],[Fecha lanzamiento Album]]</f>
        <v>1022</v>
      </c>
      <c r="T7620" s="7">
        <f ca="1">+spotify_data[[#This Row],[Antigüedad Album Dias]]/60</f>
        <v>17.033333333333335</v>
      </c>
      <c r="U7620" s="8">
        <f ca="1">spotify_data[[#This Row],[Antigüedad Album Meses]]/12</f>
        <v>1.4194444444444445</v>
      </c>
      <c r="V7620">
        <v>36</v>
      </c>
      <c r="W7620" s="1" t="s">
        <v>20</v>
      </c>
      <c r="X7620" s="1" t="str">
        <f>+IF(spotify_data[[#This Row],[album_type]]="album","Album",IF(spotify_data[[#This Row],[album_type]]="single","Single","Compilation"))</f>
        <v>Album</v>
      </c>
      <c r="Y7620">
        <v>334</v>
      </c>
    </row>
    <row r="7621" spans="1:25" x14ac:dyDescent="0.3">
      <c r="A7621" s="1" t="s">
        <v>6288</v>
      </c>
      <c r="B7621" s="1">
        <v>2895</v>
      </c>
      <c r="C7621" s="1" t="s">
        <v>6289</v>
      </c>
      <c r="D7621">
        <v>4</v>
      </c>
      <c r="E7621">
        <v>18</v>
      </c>
      <c r="F7621" s="10">
        <f>spotify_data[[#This Row],[track_popularity]]/100</f>
        <v>0.18</v>
      </c>
      <c r="G7621" s="9" t="b">
        <v>0</v>
      </c>
      <c r="H7621" s="1">
        <f>+IF(spotify_data[[#This Row],[explicit]]=FALSE,0,1)</f>
        <v>0</v>
      </c>
      <c r="I7621" s="1" t="s">
        <v>6283</v>
      </c>
      <c r="J7621" s="7">
        <f>MATCH(spotify_data[[#This Row],[artist_name]],spotify_data[artist_name],0)</f>
        <v>6505</v>
      </c>
      <c r="K7621">
        <v>42</v>
      </c>
      <c r="L7621" s="10">
        <f>spotify_data[[#This Row],[artist_popularity]]/100</f>
        <v>0.42</v>
      </c>
      <c r="M7621">
        <v>15033</v>
      </c>
      <c r="N7621" s="1" t="s">
        <v>1609</v>
      </c>
      <c r="O7621" s="1" t="s">
        <v>6284</v>
      </c>
      <c r="P7621" s="1">
        <f>MATCH(spotify_data[[#This Row],[album_id]],spotify_data[album_id],0)</f>
        <v>6505</v>
      </c>
      <c r="Q7621" s="1" t="s">
        <v>6285</v>
      </c>
      <c r="R7621" s="2">
        <v>44883</v>
      </c>
      <c r="S7621" s="7">
        <f ca="1">+TODAY()-spotify_data[[#This Row],[Fecha lanzamiento Album]]</f>
        <v>1148</v>
      </c>
      <c r="T7621" s="7">
        <f ca="1">+spotify_data[[#This Row],[Antigüedad Album Dias]]/60</f>
        <v>19.133333333333333</v>
      </c>
      <c r="U7621" s="8">
        <f ca="1">spotify_data[[#This Row],[Antigüedad Album Meses]]/12</f>
        <v>1.5944444444444443</v>
      </c>
      <c r="V7621">
        <v>26</v>
      </c>
      <c r="W7621" s="1" t="s">
        <v>20</v>
      </c>
      <c r="X7621" s="1" t="str">
        <f>+IF(spotify_data[[#This Row],[album_type]]="album","Album",IF(spotify_data[[#This Row],[album_type]]="single","Single","Compilation"))</f>
        <v>Album</v>
      </c>
      <c r="Y7621">
        <v>168</v>
      </c>
    </row>
    <row r="7622" spans="1:25" x14ac:dyDescent="0.3">
      <c r="A7622" s="1" t="s">
        <v>7254</v>
      </c>
      <c r="B7622" s="1">
        <v>1697</v>
      </c>
      <c r="C7622" s="1" t="s">
        <v>7255</v>
      </c>
      <c r="D7622">
        <v>47</v>
      </c>
      <c r="E7622">
        <v>18</v>
      </c>
      <c r="F7622" s="10">
        <f>spotify_data[[#This Row],[track_popularity]]/100</f>
        <v>0.18</v>
      </c>
      <c r="G7622" s="9" t="b">
        <v>0</v>
      </c>
      <c r="H7622" s="1">
        <f>+IF(spotify_data[[#This Row],[explicit]]=FALSE,0,1)</f>
        <v>0</v>
      </c>
      <c r="I7622" s="1" t="s">
        <v>7219</v>
      </c>
      <c r="J7622" s="7">
        <f>MATCH(spotify_data[[#This Row],[artist_name]],spotify_data[artist_name],0)</f>
        <v>5607</v>
      </c>
      <c r="K7622">
        <v>49</v>
      </c>
      <c r="L7622" s="10">
        <f>spotify_data[[#This Row],[artist_popularity]]/100</f>
        <v>0.49</v>
      </c>
      <c r="M7622">
        <v>340030</v>
      </c>
      <c r="N7622" s="1" t="s">
        <v>23</v>
      </c>
      <c r="O7622" s="1" t="s">
        <v>7220</v>
      </c>
      <c r="P7622" s="1">
        <f>MATCH(spotify_data[[#This Row],[album_id]],spotify_data[album_id],0)</f>
        <v>5607</v>
      </c>
      <c r="Q7622" s="1" t="s">
        <v>7221</v>
      </c>
      <c r="R7622" s="2">
        <v>44659</v>
      </c>
      <c r="S7622" s="7">
        <f ca="1">+TODAY()-spotify_data[[#This Row],[Fecha lanzamiento Album]]</f>
        <v>1372</v>
      </c>
      <c r="T7622" s="7">
        <f ca="1">+spotify_data[[#This Row],[Antigüedad Album Dias]]/60</f>
        <v>22.866666666666667</v>
      </c>
      <c r="U7622" s="8">
        <f ca="1">spotify_data[[#This Row],[Antigüedad Album Meses]]/12</f>
        <v>1.9055555555555557</v>
      </c>
      <c r="V7622">
        <v>49</v>
      </c>
      <c r="W7622" s="1" t="s">
        <v>20</v>
      </c>
      <c r="X7622" s="1" t="str">
        <f>+IF(spotify_data[[#This Row],[album_type]]="album","Album",IF(spotify_data[[#This Row],[album_type]]="single","Single","Compilation"))</f>
        <v>Album</v>
      </c>
      <c r="Y7622">
        <v>224</v>
      </c>
    </row>
    <row r="7623" spans="1:25" x14ac:dyDescent="0.3">
      <c r="A7623" s="1" t="s">
        <v>7501</v>
      </c>
      <c r="B7623" s="1">
        <v>1451</v>
      </c>
      <c r="C7623" s="1" t="s">
        <v>7502</v>
      </c>
      <c r="D7623">
        <v>10</v>
      </c>
      <c r="E7623">
        <v>18</v>
      </c>
      <c r="F7623" s="10">
        <f>spotify_data[[#This Row],[track_popularity]]/100</f>
        <v>0.18</v>
      </c>
      <c r="G7623" s="9" t="b">
        <v>0</v>
      </c>
      <c r="H7623" s="1">
        <f>+IF(spotify_data[[#This Row],[explicit]]=FALSE,0,1)</f>
        <v>0</v>
      </c>
      <c r="I7623" s="1" t="s">
        <v>4960</v>
      </c>
      <c r="J7623" s="7">
        <f>MATCH(spotify_data[[#This Row],[artist_name]],spotify_data[artist_name],0)</f>
        <v>7362</v>
      </c>
      <c r="K7623">
        <v>40</v>
      </c>
      <c r="L7623" s="10">
        <f>spotify_data[[#This Row],[artist_popularity]]/100</f>
        <v>0.4</v>
      </c>
      <c r="M7623">
        <v>13564</v>
      </c>
      <c r="N7623" s="1" t="s">
        <v>4012</v>
      </c>
      <c r="O7623" s="1" t="s">
        <v>7503</v>
      </c>
      <c r="P7623" s="1">
        <f>MATCH(spotify_data[[#This Row],[album_id]],spotify_data[album_id],0)</f>
        <v>7622</v>
      </c>
      <c r="Q7623" s="1" t="s">
        <v>7504</v>
      </c>
      <c r="R7623" s="2">
        <v>44580</v>
      </c>
      <c r="S7623" s="7">
        <f ca="1">+TODAY()-spotify_data[[#This Row],[Fecha lanzamiento Album]]</f>
        <v>1451</v>
      </c>
      <c r="T7623" s="7">
        <f ca="1">+spotify_data[[#This Row],[Antigüedad Album Dias]]/60</f>
        <v>24.183333333333334</v>
      </c>
      <c r="U7623" s="8">
        <f ca="1">spotify_data[[#This Row],[Antigüedad Album Meses]]/12</f>
        <v>2.0152777777777779</v>
      </c>
      <c r="V7623">
        <v>34</v>
      </c>
      <c r="W7623" s="1" t="s">
        <v>20</v>
      </c>
      <c r="X7623" s="1" t="str">
        <f>+IF(spotify_data[[#This Row],[album_type]]="album","Album",IF(spotify_data[[#This Row],[album_type]]="single","Single","Compilation"))</f>
        <v>Album</v>
      </c>
      <c r="Y7623">
        <v>199</v>
      </c>
    </row>
    <row r="7624" spans="1:25" x14ac:dyDescent="0.3">
      <c r="A7624" s="1" t="s">
        <v>7541</v>
      </c>
      <c r="B7624" s="1">
        <v>3612</v>
      </c>
      <c r="C7624" s="1" t="s">
        <v>7542</v>
      </c>
      <c r="D7624">
        <v>1</v>
      </c>
      <c r="E7624">
        <v>18</v>
      </c>
      <c r="F7624" s="10">
        <f>spotify_data[[#This Row],[track_popularity]]/100</f>
        <v>0.18</v>
      </c>
      <c r="G7624" s="9" t="b">
        <v>0</v>
      </c>
      <c r="H7624" s="1">
        <f>+IF(spotify_data[[#This Row],[explicit]]=FALSE,0,1)</f>
        <v>0</v>
      </c>
      <c r="I7624" s="1" t="s">
        <v>7543</v>
      </c>
      <c r="J7624" s="7">
        <f>MATCH(spotify_data[[#This Row],[artist_name]],spotify_data[artist_name],0)</f>
        <v>7623</v>
      </c>
      <c r="K7624">
        <v>57</v>
      </c>
      <c r="L7624" s="10">
        <f>spotify_data[[#This Row],[artist_popularity]]/100</f>
        <v>0.56999999999999995</v>
      </c>
      <c r="M7624">
        <v>312847</v>
      </c>
      <c r="N7624" s="1" t="s">
        <v>1914</v>
      </c>
      <c r="O7624" s="1" t="s">
        <v>7544</v>
      </c>
      <c r="P7624" s="1">
        <f>MATCH(spotify_data[[#This Row],[album_id]],spotify_data[album_id],0)</f>
        <v>7623</v>
      </c>
      <c r="Q7624" s="1" t="s">
        <v>7545</v>
      </c>
      <c r="R7624" s="2">
        <v>44545</v>
      </c>
      <c r="S7624" s="7">
        <f ca="1">+TODAY()-spotify_data[[#This Row],[Fecha lanzamiento Album]]</f>
        <v>1486</v>
      </c>
      <c r="T7624" s="7">
        <f ca="1">+spotify_data[[#This Row],[Antigüedad Album Dias]]/60</f>
        <v>24.766666666666666</v>
      </c>
      <c r="U7624" s="8">
        <f ca="1">spotify_data[[#This Row],[Antigüedad Album Meses]]/12</f>
        <v>2.0638888888888887</v>
      </c>
      <c r="V7624">
        <v>1</v>
      </c>
      <c r="W7624" s="1" t="s">
        <v>21</v>
      </c>
      <c r="X7624" s="1" t="str">
        <f>+IF(spotify_data[[#This Row],[album_type]]="album","Album",IF(spotify_data[[#This Row],[album_type]]="single","Single","Compilation"))</f>
        <v>Single</v>
      </c>
      <c r="Y7624">
        <v>4</v>
      </c>
    </row>
    <row r="7625" spans="1:25" x14ac:dyDescent="0.3">
      <c r="A7625" s="1" t="s">
        <v>14510</v>
      </c>
      <c r="B7625" s="1">
        <v>7261</v>
      </c>
      <c r="C7625" s="1" t="s">
        <v>14511</v>
      </c>
      <c r="D7625">
        <v>9</v>
      </c>
      <c r="E7625">
        <v>18</v>
      </c>
      <c r="F7625" s="10">
        <f>spotify_data[[#This Row],[track_popularity]]/100</f>
        <v>0.18</v>
      </c>
      <c r="G7625" s="9" t="b">
        <v>0</v>
      </c>
      <c r="H7625" s="1">
        <f>+IF(spotify_data[[#This Row],[explicit]]=FALSE,0,1)</f>
        <v>0</v>
      </c>
      <c r="I7625" s="1" t="s">
        <v>14512</v>
      </c>
      <c r="J7625" s="7">
        <f>MATCH(spotify_data[[#This Row],[artist_name]],spotify_data[artist_name],0)</f>
        <v>7624</v>
      </c>
      <c r="K7625">
        <v>13</v>
      </c>
      <c r="L7625" s="10">
        <f>spotify_data[[#This Row],[artist_popularity]]/100</f>
        <v>0.13</v>
      </c>
      <c r="M7625">
        <v>350</v>
      </c>
      <c r="N7625" s="1" t="s">
        <v>23</v>
      </c>
      <c r="O7625" s="1" t="s">
        <v>14508</v>
      </c>
      <c r="P7625" s="1">
        <f>MATCH(spotify_data[[#This Row],[album_id]],spotify_data[album_id],0)</f>
        <v>6963</v>
      </c>
      <c r="Q7625" s="1" t="s">
        <v>14509</v>
      </c>
      <c r="R7625" s="2">
        <v>42604</v>
      </c>
      <c r="S7625" s="7">
        <f ca="1">+TODAY()-spotify_data[[#This Row],[Fecha lanzamiento Album]]</f>
        <v>3427</v>
      </c>
      <c r="T7625" s="7">
        <f ca="1">+spotify_data[[#This Row],[Antigüedad Album Dias]]/60</f>
        <v>57.116666666666667</v>
      </c>
      <c r="U7625" s="8">
        <f ca="1">spotify_data[[#This Row],[Antigüedad Album Meses]]/12</f>
        <v>4.759722222222222</v>
      </c>
      <c r="V7625">
        <v>26</v>
      </c>
      <c r="W7625" s="1" t="s">
        <v>1932</v>
      </c>
      <c r="X7625" s="1" t="str">
        <f>+IF(spotify_data[[#This Row],[album_type]]="album","Album",IF(spotify_data[[#This Row],[album_type]]="single","Single","Compilation"))</f>
        <v>Compilation</v>
      </c>
      <c r="Y7625">
        <v>373</v>
      </c>
    </row>
    <row r="7626" spans="1:25" x14ac:dyDescent="0.3">
      <c r="A7626" s="1" t="s">
        <v>17148</v>
      </c>
      <c r="B7626" s="1">
        <v>3315</v>
      </c>
      <c r="C7626" s="1" t="s">
        <v>17149</v>
      </c>
      <c r="D7626">
        <v>12</v>
      </c>
      <c r="E7626">
        <v>18</v>
      </c>
      <c r="F7626" s="10">
        <f>spotify_data[[#This Row],[track_popularity]]/100</f>
        <v>0.18</v>
      </c>
      <c r="G7626" s="9" t="b">
        <v>0</v>
      </c>
      <c r="H7626" s="1">
        <f>+IF(spotify_data[[#This Row],[explicit]]=FALSE,0,1)</f>
        <v>0</v>
      </c>
      <c r="I7626" s="1" t="s">
        <v>7805</v>
      </c>
      <c r="J7626" s="7">
        <f>MATCH(spotify_data[[#This Row],[artist_name]],spotify_data[artist_name],0)</f>
        <v>37</v>
      </c>
      <c r="K7626">
        <v>83</v>
      </c>
      <c r="L7626" s="10">
        <f>spotify_data[[#This Row],[artist_popularity]]/100</f>
        <v>0.83</v>
      </c>
      <c r="M7626">
        <v>21591569</v>
      </c>
      <c r="N7626" s="1" t="s">
        <v>23</v>
      </c>
      <c r="O7626" s="1" t="s">
        <v>17144</v>
      </c>
      <c r="P7626" s="1">
        <f>MATCH(spotify_data[[#This Row],[album_id]],spotify_data[album_id],0)</f>
        <v>7601</v>
      </c>
      <c r="Q7626" s="1" t="s">
        <v>17145</v>
      </c>
      <c r="R7626" s="2">
        <v>41575</v>
      </c>
      <c r="S7626" s="7">
        <f ca="1">+TODAY()-spotify_data[[#This Row],[Fecha lanzamiento Album]]</f>
        <v>4456</v>
      </c>
      <c r="T7626" s="7">
        <f ca="1">+spotify_data[[#This Row],[Antigüedad Album Dias]]/60</f>
        <v>74.266666666666666</v>
      </c>
      <c r="U7626" s="8">
        <f ca="1">spotify_data[[#This Row],[Antigüedad Album Meses]]/12</f>
        <v>6.1888888888888891</v>
      </c>
      <c r="V7626">
        <v>12</v>
      </c>
      <c r="W7626" s="1" t="s">
        <v>20</v>
      </c>
      <c r="X7626" s="1" t="str">
        <f>+IF(spotify_data[[#This Row],[album_type]]="album","Album",IF(spotify_data[[#This Row],[album_type]]="single","Single","Compilation"))</f>
        <v>Album</v>
      </c>
      <c r="Y7626">
        <v>53</v>
      </c>
    </row>
    <row r="7627" spans="1:25" x14ac:dyDescent="0.3">
      <c r="A7627" s="1" t="s">
        <v>19408</v>
      </c>
      <c r="B7627" s="1">
        <v>2298</v>
      </c>
      <c r="C7627" s="1" t="s">
        <v>19409</v>
      </c>
      <c r="D7627">
        <v>12</v>
      </c>
      <c r="E7627">
        <v>18</v>
      </c>
      <c r="F7627" s="10">
        <f>spotify_data[[#This Row],[track_popularity]]/100</f>
        <v>0.18</v>
      </c>
      <c r="G7627" s="9" t="b">
        <v>0</v>
      </c>
      <c r="H7627" s="1">
        <f>+IF(spotify_data[[#This Row],[explicit]]=FALSE,0,1)</f>
        <v>0</v>
      </c>
      <c r="I7627" s="1" t="s">
        <v>19410</v>
      </c>
      <c r="J7627" s="7">
        <f>MATCH(spotify_data[[#This Row],[artist_name]],spotify_data[artist_name],0)</f>
        <v>5215</v>
      </c>
      <c r="K7627">
        <v>36</v>
      </c>
      <c r="L7627" s="10">
        <f>spotify_data[[#This Row],[artist_popularity]]/100</f>
        <v>0.36</v>
      </c>
      <c r="M7627">
        <v>37357</v>
      </c>
      <c r="N7627" s="1" t="s">
        <v>23</v>
      </c>
      <c r="O7627" s="1" t="s">
        <v>19411</v>
      </c>
      <c r="P7627" s="1">
        <f>MATCH(spotify_data[[#This Row],[album_id]],spotify_data[album_id],0)</f>
        <v>7626</v>
      </c>
      <c r="Q7627" s="1" t="s">
        <v>19412</v>
      </c>
      <c r="R7627" s="2">
        <v>40487</v>
      </c>
      <c r="S7627" s="7">
        <f ca="1">+TODAY()-spotify_data[[#This Row],[Fecha lanzamiento Album]]</f>
        <v>5544</v>
      </c>
      <c r="T7627" s="7">
        <f ca="1">+spotify_data[[#This Row],[Antigüedad Album Dias]]/60</f>
        <v>92.4</v>
      </c>
      <c r="U7627" s="8">
        <f ca="1">spotify_data[[#This Row],[Antigüedad Album Meses]]/12</f>
        <v>7.7</v>
      </c>
      <c r="V7627">
        <v>18</v>
      </c>
      <c r="W7627" s="1" t="s">
        <v>20</v>
      </c>
      <c r="X7627" s="1" t="str">
        <f>+IF(spotify_data[[#This Row],[album_type]]="album","Album",IF(spotify_data[[#This Row],[album_type]]="single","Single","Compilation"))</f>
        <v>Album</v>
      </c>
      <c r="Y7627">
        <v>661</v>
      </c>
    </row>
    <row r="7628" spans="1:25" x14ac:dyDescent="0.3">
      <c r="A7628" s="1" t="s">
        <v>22784</v>
      </c>
      <c r="B7628" s="1"/>
      <c r="C7628" s="1" t="s">
        <v>22785</v>
      </c>
      <c r="D7628">
        <v>9</v>
      </c>
      <c r="E7628">
        <v>18</v>
      </c>
      <c r="F7628" s="10">
        <f>spotify_data[[#This Row],[track_popularity]]/100</f>
        <v>0.18</v>
      </c>
      <c r="G7628" s="9" t="b">
        <v>0</v>
      </c>
      <c r="H7628" s="1">
        <f>+IF(spotify_data[[#This Row],[explicit]]=FALSE,0,1)</f>
        <v>0</v>
      </c>
      <c r="I7628" s="1" t="s">
        <v>22786</v>
      </c>
      <c r="J7628" s="7">
        <f>MATCH(spotify_data[[#This Row],[artist_name]],spotify_data[artist_name],0)</f>
        <v>7627</v>
      </c>
      <c r="K7628">
        <v>4</v>
      </c>
      <c r="L7628" s="10">
        <f>spotify_data[[#This Row],[artist_popularity]]/100</f>
        <v>0.04</v>
      </c>
      <c r="M7628">
        <v>30</v>
      </c>
      <c r="N7628" s="1" t="s">
        <v>23</v>
      </c>
      <c r="O7628" s="1" t="s">
        <v>22787</v>
      </c>
      <c r="P7628" s="1">
        <f>MATCH(spotify_data[[#This Row],[album_id]],spotify_data[album_id],0)</f>
        <v>7627</v>
      </c>
      <c r="Q7628" s="1" t="s">
        <v>22788</v>
      </c>
      <c r="R7628" s="2">
        <v>36301</v>
      </c>
      <c r="S7628" s="7">
        <f ca="1">+TODAY()-spotify_data[[#This Row],[Fecha lanzamiento Album]]</f>
        <v>9730</v>
      </c>
      <c r="T7628" s="7">
        <f ca="1">+spotify_data[[#This Row],[Antigüedad Album Dias]]/60</f>
        <v>162.16666666666666</v>
      </c>
      <c r="U7628" s="8">
        <f ca="1">spotify_data[[#This Row],[Antigüedad Album Meses]]/12</f>
        <v>13.513888888888888</v>
      </c>
      <c r="V7628">
        <v>18</v>
      </c>
      <c r="W7628" s="1" t="s">
        <v>20</v>
      </c>
      <c r="X7628" s="1" t="str">
        <f>+IF(spotify_data[[#This Row],[album_type]]="album","Album",IF(spotify_data[[#This Row],[album_type]]="single","Single","Compilation"))</f>
        <v>Album</v>
      </c>
      <c r="Y7628">
        <v>165</v>
      </c>
    </row>
    <row r="7629" spans="1:25" x14ac:dyDescent="0.3">
      <c r="A7629" s="1" t="s">
        <v>23605</v>
      </c>
      <c r="B7629" s="1"/>
      <c r="C7629" s="1" t="s">
        <v>23606</v>
      </c>
      <c r="D7629">
        <v>22</v>
      </c>
      <c r="E7629">
        <v>18</v>
      </c>
      <c r="F7629" s="10">
        <f>spotify_data[[#This Row],[track_popularity]]/100</f>
        <v>0.18</v>
      </c>
      <c r="G7629" s="9" t="b">
        <v>0</v>
      </c>
      <c r="H7629" s="1">
        <f>+IF(spotify_data[[#This Row],[explicit]]=FALSE,0,1)</f>
        <v>0</v>
      </c>
      <c r="I7629" s="1" t="s">
        <v>7647</v>
      </c>
      <c r="J7629" s="7">
        <f>MATCH(spotify_data[[#This Row],[artist_name]],spotify_data[artist_name],0)</f>
        <v>289</v>
      </c>
      <c r="K7629">
        <v>81</v>
      </c>
      <c r="L7629" s="10">
        <f>spotify_data[[#This Row],[artist_popularity]]/100</f>
        <v>0.81</v>
      </c>
      <c r="M7629">
        <v>23391272</v>
      </c>
      <c r="N7629" s="1" t="s">
        <v>7648</v>
      </c>
      <c r="O7629" s="1" t="s">
        <v>23601</v>
      </c>
      <c r="P7629" s="1">
        <f>MATCH(spotify_data[[#This Row],[album_id]],spotify_data[album_id],0)</f>
        <v>4747</v>
      </c>
      <c r="Q7629" s="1" t="s">
        <v>23602</v>
      </c>
      <c r="R7629" s="2">
        <v>33507</v>
      </c>
      <c r="S7629" s="7">
        <f ca="1">+TODAY()-spotify_data[[#This Row],[Fecha lanzamiento Album]]</f>
        <v>12524</v>
      </c>
      <c r="T7629" s="7">
        <f ca="1">+spotify_data[[#This Row],[Antigüedad Album Dias]]/60</f>
        <v>208.73333333333332</v>
      </c>
      <c r="U7629" s="8">
        <f ca="1">spotify_data[[#This Row],[Antigüedad Album Meses]]/12</f>
        <v>17.394444444444442</v>
      </c>
      <c r="V7629">
        <v>70</v>
      </c>
      <c r="W7629" s="1" t="s">
        <v>20</v>
      </c>
      <c r="X7629" s="1" t="str">
        <f>+IF(spotify_data[[#This Row],[album_type]]="album","Album",IF(spotify_data[[#This Row],[album_type]]="single","Single","Compilation"))</f>
        <v>Album</v>
      </c>
      <c r="Y7629">
        <v>278</v>
      </c>
    </row>
    <row r="7630" spans="1:25" x14ac:dyDescent="0.3">
      <c r="A7630" s="1" t="s">
        <v>23609</v>
      </c>
      <c r="B7630" s="1"/>
      <c r="C7630" s="1" t="s">
        <v>23610</v>
      </c>
      <c r="D7630">
        <v>4</v>
      </c>
      <c r="E7630">
        <v>18</v>
      </c>
      <c r="F7630" s="10">
        <f>spotify_data[[#This Row],[track_popularity]]/100</f>
        <v>0.18</v>
      </c>
      <c r="G7630" s="9" t="b">
        <v>0</v>
      </c>
      <c r="H7630" s="1">
        <f>+IF(spotify_data[[#This Row],[explicit]]=FALSE,0,1)</f>
        <v>0</v>
      </c>
      <c r="I7630" s="1" t="s">
        <v>7647</v>
      </c>
      <c r="J7630" s="7">
        <f>MATCH(spotify_data[[#This Row],[artist_name]],spotify_data[artist_name],0)</f>
        <v>289</v>
      </c>
      <c r="K7630">
        <v>81</v>
      </c>
      <c r="L7630" s="10">
        <f>spotify_data[[#This Row],[artist_popularity]]/100</f>
        <v>0.81</v>
      </c>
      <c r="M7630">
        <v>23384088</v>
      </c>
      <c r="N7630" s="1" t="s">
        <v>7648</v>
      </c>
      <c r="O7630" s="1" t="s">
        <v>23601</v>
      </c>
      <c r="P7630" s="1">
        <f>MATCH(spotify_data[[#This Row],[album_id]],spotify_data[album_id],0)</f>
        <v>4747</v>
      </c>
      <c r="Q7630" s="1" t="s">
        <v>23602</v>
      </c>
      <c r="R7630" s="2">
        <v>33507</v>
      </c>
      <c r="S7630" s="7">
        <f ca="1">+TODAY()-spotify_data[[#This Row],[Fecha lanzamiento Album]]</f>
        <v>12524</v>
      </c>
      <c r="T7630" s="7">
        <f ca="1">+spotify_data[[#This Row],[Antigüedad Album Dias]]/60</f>
        <v>208.73333333333332</v>
      </c>
      <c r="U7630" s="8">
        <f ca="1">spotify_data[[#This Row],[Antigüedad Album Meses]]/12</f>
        <v>17.394444444444442</v>
      </c>
      <c r="V7630">
        <v>70</v>
      </c>
      <c r="W7630" s="1" t="s">
        <v>20</v>
      </c>
      <c r="X7630" s="1" t="str">
        <f>+IF(spotify_data[[#This Row],[album_type]]="album","Album",IF(spotify_data[[#This Row],[album_type]]="single","Single","Compilation"))</f>
        <v>Album</v>
      </c>
      <c r="Y7630">
        <v>297</v>
      </c>
    </row>
    <row r="7631" spans="1:25" x14ac:dyDescent="0.3">
      <c r="A7631" s="1" t="s">
        <v>23667</v>
      </c>
      <c r="B7631" s="1"/>
      <c r="C7631" s="1" t="s">
        <v>23668</v>
      </c>
      <c r="D7631">
        <v>11</v>
      </c>
      <c r="E7631">
        <v>18</v>
      </c>
      <c r="F7631" s="10">
        <f>spotify_data[[#This Row],[track_popularity]]/100</f>
        <v>0.18</v>
      </c>
      <c r="G7631" s="9" t="b">
        <v>0</v>
      </c>
      <c r="H7631" s="1">
        <f>+IF(spotify_data[[#This Row],[explicit]]=FALSE,0,1)</f>
        <v>0</v>
      </c>
      <c r="I7631" s="1" t="s">
        <v>7647</v>
      </c>
      <c r="J7631" s="7">
        <f>MATCH(spotify_data[[#This Row],[artist_name]],spotify_data[artist_name],0)</f>
        <v>289</v>
      </c>
      <c r="K7631">
        <v>81</v>
      </c>
      <c r="L7631" s="10">
        <f>spotify_data[[#This Row],[artist_popularity]]/100</f>
        <v>0.81</v>
      </c>
      <c r="M7631">
        <v>23384088</v>
      </c>
      <c r="N7631" s="1" t="s">
        <v>7648</v>
      </c>
      <c r="O7631" s="1" t="s">
        <v>23601</v>
      </c>
      <c r="P7631" s="1">
        <f>MATCH(spotify_data[[#This Row],[album_id]],spotify_data[album_id],0)</f>
        <v>4747</v>
      </c>
      <c r="Q7631" s="1" t="s">
        <v>23602</v>
      </c>
      <c r="R7631" s="2">
        <v>33507</v>
      </c>
      <c r="S7631" s="7">
        <f ca="1">+TODAY()-spotify_data[[#This Row],[Fecha lanzamiento Album]]</f>
        <v>12524</v>
      </c>
      <c r="T7631" s="7">
        <f ca="1">+spotify_data[[#This Row],[Antigüedad Album Dias]]/60</f>
        <v>208.73333333333332</v>
      </c>
      <c r="U7631" s="8">
        <f ca="1">spotify_data[[#This Row],[Antigüedad Album Meses]]/12</f>
        <v>17.394444444444442</v>
      </c>
      <c r="V7631">
        <v>70</v>
      </c>
      <c r="W7631" s="1" t="s">
        <v>20</v>
      </c>
      <c r="X7631" s="1" t="str">
        <f>+IF(spotify_data[[#This Row],[album_type]]="album","Album",IF(spotify_data[[#This Row],[album_type]]="single","Single","Compilation"))</f>
        <v>Album</v>
      </c>
      <c r="Y7631">
        <v>218</v>
      </c>
    </row>
    <row r="7632" spans="1:25" x14ac:dyDescent="0.3">
      <c r="A7632" s="1" t="s">
        <v>23676</v>
      </c>
      <c r="B7632" s="1"/>
      <c r="C7632" s="1" t="s">
        <v>23677</v>
      </c>
      <c r="D7632">
        <v>13</v>
      </c>
      <c r="E7632">
        <v>18</v>
      </c>
      <c r="F7632" s="10">
        <f>spotify_data[[#This Row],[track_popularity]]/100</f>
        <v>0.18</v>
      </c>
      <c r="G7632" s="9" t="b">
        <v>0</v>
      </c>
      <c r="H7632" s="1">
        <f>+IF(spotify_data[[#This Row],[explicit]]=FALSE,0,1)</f>
        <v>0</v>
      </c>
      <c r="I7632" s="1" t="s">
        <v>7647</v>
      </c>
      <c r="J7632" s="7">
        <f>MATCH(spotify_data[[#This Row],[artist_name]],spotify_data[artist_name],0)</f>
        <v>289</v>
      </c>
      <c r="K7632">
        <v>81</v>
      </c>
      <c r="L7632" s="10">
        <f>spotify_data[[#This Row],[artist_popularity]]/100</f>
        <v>0.81</v>
      </c>
      <c r="M7632">
        <v>23391272</v>
      </c>
      <c r="N7632" s="1" t="s">
        <v>7648</v>
      </c>
      <c r="O7632" s="1" t="s">
        <v>23601</v>
      </c>
      <c r="P7632" s="1">
        <f>MATCH(spotify_data[[#This Row],[album_id]],spotify_data[album_id],0)</f>
        <v>4747</v>
      </c>
      <c r="Q7632" s="1" t="s">
        <v>23602</v>
      </c>
      <c r="R7632" s="2">
        <v>33507</v>
      </c>
      <c r="S7632" s="7">
        <f ca="1">+TODAY()-spotify_data[[#This Row],[Fecha lanzamiento Album]]</f>
        <v>12524</v>
      </c>
      <c r="T7632" s="7">
        <f ca="1">+spotify_data[[#This Row],[Antigüedad Album Dias]]/60</f>
        <v>208.73333333333332</v>
      </c>
      <c r="U7632" s="8">
        <f ca="1">spotify_data[[#This Row],[Antigüedad Album Meses]]/12</f>
        <v>17.394444444444442</v>
      </c>
      <c r="V7632">
        <v>70</v>
      </c>
      <c r="W7632" s="1" t="s">
        <v>20</v>
      </c>
      <c r="X7632" s="1" t="str">
        <f>+IF(spotify_data[[#This Row],[album_type]]="album","Album",IF(spotify_data[[#This Row],[album_type]]="single","Single","Compilation"))</f>
        <v>Album</v>
      </c>
      <c r="Y7632">
        <v>418</v>
      </c>
    </row>
    <row r="7633" spans="1:25" x14ac:dyDescent="0.3">
      <c r="A7633" s="1" t="s">
        <v>23721</v>
      </c>
      <c r="B7633" s="1"/>
      <c r="C7633" s="1" t="s">
        <v>23722</v>
      </c>
      <c r="D7633">
        <v>14</v>
      </c>
      <c r="E7633">
        <v>18</v>
      </c>
      <c r="F7633" s="10">
        <f>spotify_data[[#This Row],[track_popularity]]/100</f>
        <v>0.18</v>
      </c>
      <c r="G7633" s="9" t="b">
        <v>0</v>
      </c>
      <c r="H7633" s="1">
        <f>+IF(spotify_data[[#This Row],[explicit]]=FALSE,0,1)</f>
        <v>0</v>
      </c>
      <c r="I7633" s="1" t="s">
        <v>7647</v>
      </c>
      <c r="J7633" s="7">
        <f>MATCH(spotify_data[[#This Row],[artist_name]],spotify_data[artist_name],0)</f>
        <v>289</v>
      </c>
      <c r="K7633">
        <v>81</v>
      </c>
      <c r="L7633" s="10">
        <f>spotify_data[[#This Row],[artist_popularity]]/100</f>
        <v>0.81</v>
      </c>
      <c r="M7633">
        <v>23398010</v>
      </c>
      <c r="N7633" s="1" t="s">
        <v>7648</v>
      </c>
      <c r="O7633" s="1" t="s">
        <v>23601</v>
      </c>
      <c r="P7633" s="1">
        <f>MATCH(spotify_data[[#This Row],[album_id]],spotify_data[album_id],0)</f>
        <v>4747</v>
      </c>
      <c r="Q7633" s="1" t="s">
        <v>23602</v>
      </c>
      <c r="R7633" s="2">
        <v>33507</v>
      </c>
      <c r="S7633" s="7">
        <f ca="1">+TODAY()-spotify_data[[#This Row],[Fecha lanzamiento Album]]</f>
        <v>12524</v>
      </c>
      <c r="T7633" s="7">
        <f ca="1">+spotify_data[[#This Row],[Antigüedad Album Dias]]/60</f>
        <v>208.73333333333332</v>
      </c>
      <c r="U7633" s="8">
        <f ca="1">spotify_data[[#This Row],[Antigüedad Album Meses]]/12</f>
        <v>17.394444444444442</v>
      </c>
      <c r="V7633">
        <v>70</v>
      </c>
      <c r="W7633" s="1" t="s">
        <v>20</v>
      </c>
      <c r="X7633" s="1" t="str">
        <f>+IF(spotify_data[[#This Row],[album_type]]="album","Album",IF(spotify_data[[#This Row],[album_type]]="single","Single","Compilation"))</f>
        <v>Album</v>
      </c>
      <c r="Y7633">
        <v>435</v>
      </c>
    </row>
    <row r="7634" spans="1:25" x14ac:dyDescent="0.3">
      <c r="A7634" s="1" t="s">
        <v>478</v>
      </c>
      <c r="B7634" s="1">
        <v>7581</v>
      </c>
      <c r="C7634" s="1" t="s">
        <v>479</v>
      </c>
      <c r="D7634">
        <v>1</v>
      </c>
      <c r="E7634">
        <v>17</v>
      </c>
      <c r="F7634" s="10">
        <f>spotify_data[[#This Row],[track_popularity]]/100</f>
        <v>0.17</v>
      </c>
      <c r="G7634" s="9" t="b">
        <v>1</v>
      </c>
      <c r="H7634" s="1">
        <f>+IF(spotify_data[[#This Row],[explicit]]=FALSE,0,1)</f>
        <v>1</v>
      </c>
      <c r="I7634" s="1" t="s">
        <v>480</v>
      </c>
      <c r="J7634" s="7">
        <f>MATCH(spotify_data[[#This Row],[artist_name]],spotify_data[artist_name],0)</f>
        <v>7633</v>
      </c>
      <c r="K7634">
        <v>6</v>
      </c>
      <c r="L7634" s="10">
        <f>spotify_data[[#This Row],[artist_popularity]]/100</f>
        <v>0.06</v>
      </c>
      <c r="M7634">
        <v>3</v>
      </c>
      <c r="N7634" s="1" t="s">
        <v>23</v>
      </c>
      <c r="O7634" s="1" t="s">
        <v>481</v>
      </c>
      <c r="P7634" s="1">
        <f>MATCH(spotify_data[[#This Row],[album_id]],spotify_data[album_id],0)</f>
        <v>7633</v>
      </c>
      <c r="Q7634" s="1" t="s">
        <v>479</v>
      </c>
      <c r="R7634" s="2">
        <v>45929</v>
      </c>
      <c r="S7634" s="7">
        <f ca="1">+TODAY()-spotify_data[[#This Row],[Fecha lanzamiento Album]]</f>
        <v>102</v>
      </c>
      <c r="T7634" s="7">
        <f ca="1">+spotify_data[[#This Row],[Antigüedad Album Dias]]/60</f>
        <v>1.7</v>
      </c>
      <c r="U7634" s="8">
        <f ca="1">spotify_data[[#This Row],[Antigüedad Album Meses]]/12</f>
        <v>0.14166666666666666</v>
      </c>
      <c r="V7634">
        <v>1</v>
      </c>
      <c r="W7634" s="1" t="s">
        <v>21</v>
      </c>
      <c r="X7634" s="1" t="str">
        <f>+IF(spotify_data[[#This Row],[album_type]]="album","Album",IF(spotify_data[[#This Row],[album_type]]="single","Single","Compilation"))</f>
        <v>Single</v>
      </c>
      <c r="Y7634">
        <v>221</v>
      </c>
    </row>
    <row r="7635" spans="1:25" x14ac:dyDescent="0.3">
      <c r="A7635" s="1" t="s">
        <v>764</v>
      </c>
      <c r="B7635" s="1">
        <v>8189</v>
      </c>
      <c r="C7635" s="1" t="s">
        <v>765</v>
      </c>
      <c r="D7635">
        <v>1</v>
      </c>
      <c r="E7635">
        <v>17</v>
      </c>
      <c r="F7635" s="10">
        <f>spotify_data[[#This Row],[track_popularity]]/100</f>
        <v>0.17</v>
      </c>
      <c r="G7635" s="9" t="b">
        <v>1</v>
      </c>
      <c r="H7635" s="1">
        <f>+IF(spotify_data[[#This Row],[explicit]]=FALSE,0,1)</f>
        <v>1</v>
      </c>
      <c r="I7635" s="1" t="s">
        <v>766</v>
      </c>
      <c r="J7635" s="7">
        <f>MATCH(spotify_data[[#This Row],[artist_name]],spotify_data[artist_name],0)</f>
        <v>7634</v>
      </c>
      <c r="K7635">
        <v>12</v>
      </c>
      <c r="L7635" s="10">
        <f>spotify_data[[#This Row],[artist_popularity]]/100</f>
        <v>0.12</v>
      </c>
      <c r="M7635">
        <v>390</v>
      </c>
      <c r="N7635" s="1" t="s">
        <v>237</v>
      </c>
      <c r="O7635" s="1" t="s">
        <v>767</v>
      </c>
      <c r="P7635" s="1">
        <f>MATCH(spotify_data[[#This Row],[album_id]],spotify_data[album_id],0)</f>
        <v>7634</v>
      </c>
      <c r="Q7635" s="1" t="s">
        <v>765</v>
      </c>
      <c r="R7635" s="2">
        <v>45917</v>
      </c>
      <c r="S7635" s="7">
        <f ca="1">+TODAY()-spotify_data[[#This Row],[Fecha lanzamiento Album]]</f>
        <v>114</v>
      </c>
      <c r="T7635" s="7">
        <f ca="1">+spotify_data[[#This Row],[Antigüedad Album Dias]]/60</f>
        <v>1.9</v>
      </c>
      <c r="U7635" s="8">
        <f ca="1">spotify_data[[#This Row],[Antigüedad Album Meses]]/12</f>
        <v>0.15833333333333333</v>
      </c>
      <c r="V7635">
        <v>1</v>
      </c>
      <c r="W7635" s="1" t="s">
        <v>21</v>
      </c>
      <c r="X7635" s="1" t="str">
        <f>+IF(spotify_data[[#This Row],[album_type]]="album","Album",IF(spotify_data[[#This Row],[album_type]]="single","Single","Compilation"))</f>
        <v>Single</v>
      </c>
      <c r="Y7635">
        <v>3</v>
      </c>
    </row>
    <row r="7636" spans="1:25" x14ac:dyDescent="0.3">
      <c r="A7636" s="1" t="s">
        <v>768</v>
      </c>
      <c r="B7636" s="1">
        <v>8566</v>
      </c>
      <c r="C7636" s="1" t="s">
        <v>769</v>
      </c>
      <c r="D7636">
        <v>1</v>
      </c>
      <c r="E7636">
        <v>17</v>
      </c>
      <c r="F7636" s="10">
        <f>spotify_data[[#This Row],[track_popularity]]/100</f>
        <v>0.17</v>
      </c>
      <c r="G7636" s="9" t="b">
        <v>0</v>
      </c>
      <c r="H7636" s="1">
        <f>+IF(spotify_data[[#This Row],[explicit]]=FALSE,0,1)</f>
        <v>0</v>
      </c>
      <c r="I7636" s="1" t="s">
        <v>770</v>
      </c>
      <c r="J7636" s="7">
        <f>MATCH(spotify_data[[#This Row],[artist_name]],spotify_data[artist_name],0)</f>
        <v>7635</v>
      </c>
      <c r="K7636">
        <v>4</v>
      </c>
      <c r="L7636" s="10">
        <f>spotify_data[[#This Row],[artist_popularity]]/100</f>
        <v>0.04</v>
      </c>
      <c r="M7636">
        <v>276</v>
      </c>
      <c r="N7636" s="1" t="s">
        <v>23</v>
      </c>
      <c r="O7636" s="1" t="s">
        <v>771</v>
      </c>
      <c r="P7636" s="1">
        <f>MATCH(spotify_data[[#This Row],[album_id]],spotify_data[album_id],0)</f>
        <v>7635</v>
      </c>
      <c r="Q7636" s="1" t="s">
        <v>772</v>
      </c>
      <c r="R7636" s="2">
        <v>45917</v>
      </c>
      <c r="S7636" s="7">
        <f ca="1">+TODAY()-spotify_data[[#This Row],[Fecha lanzamiento Album]]</f>
        <v>114</v>
      </c>
      <c r="T7636" s="7">
        <f ca="1">+spotify_data[[#This Row],[Antigüedad Album Dias]]/60</f>
        <v>1.9</v>
      </c>
      <c r="U7636" s="8">
        <f ca="1">spotify_data[[#This Row],[Antigüedad Album Meses]]/12</f>
        <v>0.15833333333333333</v>
      </c>
      <c r="V7636">
        <v>2</v>
      </c>
      <c r="W7636" s="1" t="s">
        <v>21</v>
      </c>
      <c r="X7636" s="1" t="str">
        <f>+IF(spotify_data[[#This Row],[album_type]]="album","Album",IF(spotify_data[[#This Row],[album_type]]="single","Single","Compilation"))</f>
        <v>Single</v>
      </c>
      <c r="Y7636">
        <v>262</v>
      </c>
    </row>
    <row r="7637" spans="1:25" x14ac:dyDescent="0.3">
      <c r="A7637" s="1" t="s">
        <v>784</v>
      </c>
      <c r="B7637" s="1">
        <v>7175</v>
      </c>
      <c r="C7637" s="1" t="s">
        <v>785</v>
      </c>
      <c r="D7637">
        <v>4</v>
      </c>
      <c r="E7637">
        <v>17</v>
      </c>
      <c r="F7637" s="10">
        <f>spotify_data[[#This Row],[track_popularity]]/100</f>
        <v>0.17</v>
      </c>
      <c r="G7637" s="9" t="b">
        <v>1</v>
      </c>
      <c r="H7637" s="1">
        <f>+IF(spotify_data[[#This Row],[explicit]]=FALSE,0,1)</f>
        <v>1</v>
      </c>
      <c r="I7637" s="1" t="s">
        <v>786</v>
      </c>
      <c r="J7637" s="7">
        <f>MATCH(spotify_data[[#This Row],[artist_name]],spotify_data[artist_name],0)</f>
        <v>7636</v>
      </c>
      <c r="K7637">
        <v>8</v>
      </c>
      <c r="L7637" s="10">
        <f>spotify_data[[#This Row],[artist_popularity]]/100</f>
        <v>0.08</v>
      </c>
      <c r="M7637">
        <v>39</v>
      </c>
      <c r="N7637" s="1" t="s">
        <v>23</v>
      </c>
      <c r="O7637" s="1" t="s">
        <v>787</v>
      </c>
      <c r="P7637" s="1">
        <f>MATCH(spotify_data[[#This Row],[album_id]],spotify_data[album_id],0)</f>
        <v>7636</v>
      </c>
      <c r="Q7637" s="1" t="s">
        <v>788</v>
      </c>
      <c r="R7637" s="2">
        <v>45915</v>
      </c>
      <c r="S7637" s="7">
        <f ca="1">+TODAY()-spotify_data[[#This Row],[Fecha lanzamiento Album]]</f>
        <v>116</v>
      </c>
      <c r="T7637" s="7">
        <f ca="1">+spotify_data[[#This Row],[Antigüedad Album Dias]]/60</f>
        <v>1.9333333333333333</v>
      </c>
      <c r="U7637" s="8">
        <f ca="1">spotify_data[[#This Row],[Antigüedad Album Meses]]/12</f>
        <v>0.16111111111111112</v>
      </c>
      <c r="V7637">
        <v>6</v>
      </c>
      <c r="W7637" s="1" t="s">
        <v>21</v>
      </c>
      <c r="X7637" s="1" t="str">
        <f>+IF(spotify_data[[#This Row],[album_type]]="album","Album",IF(spotify_data[[#This Row],[album_type]]="single","Single","Compilation"))</f>
        <v>Single</v>
      </c>
      <c r="Y7637">
        <v>46</v>
      </c>
    </row>
    <row r="7638" spans="1:25" x14ac:dyDescent="0.3">
      <c r="A7638" s="1" t="s">
        <v>3171</v>
      </c>
      <c r="B7638" s="1">
        <v>3592</v>
      </c>
      <c r="C7638" s="1" t="s">
        <v>3172</v>
      </c>
      <c r="D7638">
        <v>1</v>
      </c>
      <c r="E7638">
        <v>17</v>
      </c>
      <c r="F7638" s="10">
        <f>spotify_data[[#This Row],[track_popularity]]/100</f>
        <v>0.17</v>
      </c>
      <c r="G7638" s="9" t="b">
        <v>0</v>
      </c>
      <c r="H7638" s="1">
        <f>+IF(spotify_data[[#This Row],[explicit]]=FALSE,0,1)</f>
        <v>0</v>
      </c>
      <c r="I7638" s="1" t="s">
        <v>3168</v>
      </c>
      <c r="J7638" s="7">
        <f>MATCH(spotify_data[[#This Row],[artist_name]],spotify_data[artist_name],0)</f>
        <v>5586</v>
      </c>
      <c r="K7638">
        <v>53</v>
      </c>
      <c r="L7638" s="10">
        <f>spotify_data[[#This Row],[artist_popularity]]/100</f>
        <v>0.53</v>
      </c>
      <c r="M7638">
        <v>554064</v>
      </c>
      <c r="N7638" s="1" t="s">
        <v>1041</v>
      </c>
      <c r="O7638" s="1" t="s">
        <v>3169</v>
      </c>
      <c r="P7638" s="1">
        <f>MATCH(spotify_data[[#This Row],[album_id]],spotify_data[album_id],0)</f>
        <v>5586</v>
      </c>
      <c r="Q7638" s="1" t="s">
        <v>3170</v>
      </c>
      <c r="R7638" s="2">
        <v>45534</v>
      </c>
      <c r="S7638" s="7">
        <f ca="1">+TODAY()-spotify_data[[#This Row],[Fecha lanzamiento Album]]</f>
        <v>497</v>
      </c>
      <c r="T7638" s="7">
        <f ca="1">+spotify_data[[#This Row],[Antigüedad Album Dias]]/60</f>
        <v>8.2833333333333332</v>
      </c>
      <c r="U7638" s="8">
        <f ca="1">spotify_data[[#This Row],[Antigüedad Album Meses]]/12</f>
        <v>0.69027777777777777</v>
      </c>
      <c r="V7638">
        <v>9</v>
      </c>
      <c r="W7638" s="1" t="s">
        <v>20</v>
      </c>
      <c r="X7638" s="1" t="str">
        <f>+IF(spotify_data[[#This Row],[album_type]]="album","Album",IF(spotify_data[[#This Row],[album_type]]="single","Single","Compilation"))</f>
        <v>Album</v>
      </c>
      <c r="Y7638">
        <v>384</v>
      </c>
    </row>
    <row r="7639" spans="1:25" x14ac:dyDescent="0.3">
      <c r="A7639" s="1" t="s">
        <v>3191</v>
      </c>
      <c r="B7639" s="1">
        <v>6235</v>
      </c>
      <c r="C7639" s="1" t="s">
        <v>3192</v>
      </c>
      <c r="D7639">
        <v>2</v>
      </c>
      <c r="E7639">
        <v>17</v>
      </c>
      <c r="F7639" s="10">
        <f>spotify_data[[#This Row],[track_popularity]]/100</f>
        <v>0.17</v>
      </c>
      <c r="G7639" s="9" t="b">
        <v>0</v>
      </c>
      <c r="H7639" s="1">
        <f>+IF(spotify_data[[#This Row],[explicit]]=FALSE,0,1)</f>
        <v>0</v>
      </c>
      <c r="I7639" s="1" t="s">
        <v>3168</v>
      </c>
      <c r="J7639" s="7">
        <f>MATCH(spotify_data[[#This Row],[artist_name]],spotify_data[artist_name],0)</f>
        <v>5586</v>
      </c>
      <c r="K7639">
        <v>53</v>
      </c>
      <c r="L7639" s="10">
        <f>spotify_data[[#This Row],[artist_popularity]]/100</f>
        <v>0.53</v>
      </c>
      <c r="M7639">
        <v>554173</v>
      </c>
      <c r="N7639" s="1" t="s">
        <v>1041</v>
      </c>
      <c r="O7639" s="1" t="s">
        <v>3169</v>
      </c>
      <c r="P7639" s="1">
        <f>MATCH(spotify_data[[#This Row],[album_id]],spotify_data[album_id],0)</f>
        <v>5586</v>
      </c>
      <c r="Q7639" s="1" t="s">
        <v>3170</v>
      </c>
      <c r="R7639" s="2">
        <v>45534</v>
      </c>
      <c r="S7639" s="7">
        <f ca="1">+TODAY()-spotify_data[[#This Row],[Fecha lanzamiento Album]]</f>
        <v>497</v>
      </c>
      <c r="T7639" s="7">
        <f ca="1">+spotify_data[[#This Row],[Antigüedad Album Dias]]/60</f>
        <v>8.2833333333333332</v>
      </c>
      <c r="U7639" s="8">
        <f ca="1">spotify_data[[#This Row],[Antigüedad Album Meses]]/12</f>
        <v>0.69027777777777777</v>
      </c>
      <c r="V7639">
        <v>9</v>
      </c>
      <c r="W7639" s="1" t="s">
        <v>20</v>
      </c>
      <c r="X7639" s="1" t="str">
        <f>+IF(spotify_data[[#This Row],[album_type]]="album","Album",IF(spotify_data[[#This Row],[album_type]]="single","Single","Compilation"))</f>
        <v>Album</v>
      </c>
      <c r="Y7639">
        <v>298</v>
      </c>
    </row>
    <row r="7640" spans="1:25" x14ac:dyDescent="0.3">
      <c r="A7640" s="1" t="s">
        <v>3193</v>
      </c>
      <c r="B7640" s="1">
        <v>8313</v>
      </c>
      <c r="C7640" s="1" t="s">
        <v>3194</v>
      </c>
      <c r="D7640">
        <v>5</v>
      </c>
      <c r="E7640">
        <v>17</v>
      </c>
      <c r="F7640" s="10">
        <f>spotify_data[[#This Row],[track_popularity]]/100</f>
        <v>0.17</v>
      </c>
      <c r="G7640" s="9" t="b">
        <v>0</v>
      </c>
      <c r="H7640" s="1">
        <f>+IF(spotify_data[[#This Row],[explicit]]=FALSE,0,1)</f>
        <v>0</v>
      </c>
      <c r="I7640" s="1" t="s">
        <v>3168</v>
      </c>
      <c r="J7640" s="7">
        <f>MATCH(spotify_data[[#This Row],[artist_name]],spotify_data[artist_name],0)</f>
        <v>5586</v>
      </c>
      <c r="K7640">
        <v>53</v>
      </c>
      <c r="L7640" s="10">
        <f>spotify_data[[#This Row],[artist_popularity]]/100</f>
        <v>0.53</v>
      </c>
      <c r="M7640">
        <v>553964</v>
      </c>
      <c r="N7640" s="1" t="s">
        <v>1041</v>
      </c>
      <c r="O7640" s="1" t="s">
        <v>3169</v>
      </c>
      <c r="P7640" s="1">
        <f>MATCH(spotify_data[[#This Row],[album_id]],spotify_data[album_id],0)</f>
        <v>5586</v>
      </c>
      <c r="Q7640" s="1" t="s">
        <v>3170</v>
      </c>
      <c r="R7640" s="2">
        <v>45534</v>
      </c>
      <c r="S7640" s="7">
        <f ca="1">+TODAY()-spotify_data[[#This Row],[Fecha lanzamiento Album]]</f>
        <v>497</v>
      </c>
      <c r="T7640" s="7">
        <f ca="1">+spotify_data[[#This Row],[Antigüedad Album Dias]]/60</f>
        <v>8.2833333333333332</v>
      </c>
      <c r="U7640" s="8">
        <f ca="1">spotify_data[[#This Row],[Antigüedad Album Meses]]/12</f>
        <v>0.69027777777777777</v>
      </c>
      <c r="V7640">
        <v>9</v>
      </c>
      <c r="W7640" s="1" t="s">
        <v>20</v>
      </c>
      <c r="X7640" s="1" t="str">
        <f>+IF(spotify_data[[#This Row],[album_type]]="album","Album",IF(spotify_data[[#This Row],[album_type]]="single","Single","Compilation"))</f>
        <v>Album</v>
      </c>
      <c r="Y7640">
        <v>282</v>
      </c>
    </row>
    <row r="7641" spans="1:25" x14ac:dyDescent="0.3">
      <c r="A7641" s="1" t="s">
        <v>4364</v>
      </c>
      <c r="B7641" s="1">
        <v>7452</v>
      </c>
      <c r="C7641" s="1" t="s">
        <v>4365</v>
      </c>
      <c r="D7641">
        <v>1</v>
      </c>
      <c r="E7641">
        <v>17</v>
      </c>
      <c r="F7641" s="10">
        <f>spotify_data[[#This Row],[track_popularity]]/100</f>
        <v>0.17</v>
      </c>
      <c r="G7641" s="9" t="b">
        <v>1</v>
      </c>
      <c r="H7641" s="1">
        <f>+IF(spotify_data[[#This Row],[explicit]]=FALSE,0,1)</f>
        <v>1</v>
      </c>
      <c r="I7641" s="1" t="s">
        <v>4366</v>
      </c>
      <c r="J7641" s="7">
        <f>MATCH(spotify_data[[#This Row],[artist_name]],spotify_data[artist_name],0)</f>
        <v>7640</v>
      </c>
      <c r="K7641">
        <v>31</v>
      </c>
      <c r="L7641" s="10">
        <f>spotify_data[[#This Row],[artist_popularity]]/100</f>
        <v>0.31</v>
      </c>
      <c r="M7641">
        <v>23317</v>
      </c>
      <c r="N7641" s="1" t="s">
        <v>23</v>
      </c>
      <c r="O7641" s="1" t="s">
        <v>4367</v>
      </c>
      <c r="P7641" s="1">
        <f>MATCH(spotify_data[[#This Row],[album_id]],spotify_data[album_id],0)</f>
        <v>7640</v>
      </c>
      <c r="Q7641" s="1" t="s">
        <v>4368</v>
      </c>
      <c r="R7641" s="2">
        <v>45348</v>
      </c>
      <c r="S7641" s="7">
        <f ca="1">+TODAY()-spotify_data[[#This Row],[Fecha lanzamiento Album]]</f>
        <v>683</v>
      </c>
      <c r="T7641" s="7">
        <f ca="1">+spotify_data[[#This Row],[Antigüedad Album Dias]]/60</f>
        <v>11.383333333333333</v>
      </c>
      <c r="U7641" s="8">
        <f ca="1">spotify_data[[#This Row],[Antigüedad Album Meses]]/12</f>
        <v>0.94861111111111107</v>
      </c>
      <c r="V7641">
        <v>1</v>
      </c>
      <c r="W7641" s="1" t="s">
        <v>21</v>
      </c>
      <c r="X7641" s="1" t="str">
        <f>+IF(spotify_data[[#This Row],[album_type]]="album","Album",IF(spotify_data[[#This Row],[album_type]]="single","Single","Compilation"))</f>
        <v>Single</v>
      </c>
      <c r="Y7641">
        <v>568</v>
      </c>
    </row>
    <row r="7642" spans="1:25" x14ac:dyDescent="0.3">
      <c r="A7642" s="1" t="s">
        <v>5698</v>
      </c>
      <c r="B7642" s="1">
        <v>2219</v>
      </c>
      <c r="C7642" s="1" t="s">
        <v>5433</v>
      </c>
      <c r="D7642">
        <v>1</v>
      </c>
      <c r="E7642">
        <v>17</v>
      </c>
      <c r="F7642" s="10">
        <f>spotify_data[[#This Row],[track_popularity]]/100</f>
        <v>0.17</v>
      </c>
      <c r="G7642" s="9" t="b">
        <v>0</v>
      </c>
      <c r="H7642" s="1">
        <f>+IF(spotify_data[[#This Row],[explicit]]=FALSE,0,1)</f>
        <v>0</v>
      </c>
      <c r="I7642" s="1" t="s">
        <v>5699</v>
      </c>
      <c r="J7642" s="7">
        <f>MATCH(spotify_data[[#This Row],[artist_name]],spotify_data[artist_name],0)</f>
        <v>7641</v>
      </c>
      <c r="K7642">
        <v>70</v>
      </c>
      <c r="L7642" s="10">
        <f>spotify_data[[#This Row],[artist_popularity]]/100</f>
        <v>0.7</v>
      </c>
      <c r="M7642">
        <v>2768544</v>
      </c>
      <c r="N7642" s="1" t="s">
        <v>23</v>
      </c>
      <c r="O7642" s="1" t="s">
        <v>5700</v>
      </c>
      <c r="P7642" s="1">
        <f>MATCH(spotify_data[[#This Row],[album_id]],spotify_data[album_id],0)</f>
        <v>7641</v>
      </c>
      <c r="Q7642" s="1" t="s">
        <v>5433</v>
      </c>
      <c r="R7642" s="2">
        <v>45030</v>
      </c>
      <c r="S7642" s="7">
        <f ca="1">+TODAY()-spotify_data[[#This Row],[Fecha lanzamiento Album]]</f>
        <v>1001</v>
      </c>
      <c r="T7642" s="7">
        <f ca="1">+spotify_data[[#This Row],[Antigüedad Album Dias]]/60</f>
        <v>16.683333333333334</v>
      </c>
      <c r="U7642" s="8">
        <f ca="1">spotify_data[[#This Row],[Antigüedad Album Meses]]/12</f>
        <v>1.3902777777777777</v>
      </c>
      <c r="V7642">
        <v>1</v>
      </c>
      <c r="W7642" s="1" t="s">
        <v>21</v>
      </c>
      <c r="X7642" s="1" t="str">
        <f>+IF(spotify_data[[#This Row],[album_type]]="album","Album",IF(spotify_data[[#This Row],[album_type]]="single","Single","Compilation"))</f>
        <v>Single</v>
      </c>
      <c r="Y7642">
        <v>354</v>
      </c>
    </row>
    <row r="7643" spans="1:25" x14ac:dyDescent="0.3">
      <c r="A7643" s="1" t="s">
        <v>7939</v>
      </c>
      <c r="B7643" s="1">
        <v>1188</v>
      </c>
      <c r="C7643" s="1" t="s">
        <v>7940</v>
      </c>
      <c r="D7643">
        <v>3</v>
      </c>
      <c r="E7643">
        <v>17</v>
      </c>
      <c r="F7643" s="10">
        <f>spotify_data[[#This Row],[track_popularity]]/100</f>
        <v>0.17</v>
      </c>
      <c r="G7643" s="9" t="b">
        <v>0</v>
      </c>
      <c r="H7643" s="1">
        <f>+IF(spotify_data[[#This Row],[explicit]]=FALSE,0,1)</f>
        <v>0</v>
      </c>
      <c r="I7643" s="1" t="s">
        <v>7941</v>
      </c>
      <c r="J7643" s="7">
        <f>MATCH(spotify_data[[#This Row],[artist_name]],spotify_data[artist_name],0)</f>
        <v>7642</v>
      </c>
      <c r="K7643">
        <v>18</v>
      </c>
      <c r="L7643" s="10">
        <f>spotify_data[[#This Row],[artist_popularity]]/100</f>
        <v>0.18</v>
      </c>
      <c r="M7643">
        <v>20718</v>
      </c>
      <c r="N7643" s="1" t="s">
        <v>23</v>
      </c>
      <c r="O7643" s="1" t="s">
        <v>7942</v>
      </c>
      <c r="P7643" s="1">
        <f>MATCH(spotify_data[[#This Row],[album_id]],spotify_data[album_id],0)</f>
        <v>7642</v>
      </c>
      <c r="Q7643" s="1" t="s">
        <v>7943</v>
      </c>
      <c r="R7643" s="2">
        <v>44424</v>
      </c>
      <c r="S7643" s="7">
        <f ca="1">+TODAY()-spotify_data[[#This Row],[Fecha lanzamiento Album]]</f>
        <v>1607</v>
      </c>
      <c r="T7643" s="7">
        <f ca="1">+spotify_data[[#This Row],[Antigüedad Album Dias]]/60</f>
        <v>26.783333333333335</v>
      </c>
      <c r="U7643" s="8">
        <f ca="1">spotify_data[[#This Row],[Antigüedad Album Meses]]/12</f>
        <v>2.2319444444444447</v>
      </c>
      <c r="V7643">
        <v>5</v>
      </c>
      <c r="W7643" s="1" t="s">
        <v>21</v>
      </c>
      <c r="X7643" s="1" t="str">
        <f>+IF(spotify_data[[#This Row],[album_type]]="album","Album",IF(spotify_data[[#This Row],[album_type]]="single","Single","Compilation"))</f>
        <v>Single</v>
      </c>
      <c r="Y7643">
        <v>374</v>
      </c>
    </row>
    <row r="7644" spans="1:25" x14ac:dyDescent="0.3">
      <c r="A7644" s="1" t="s">
        <v>9591</v>
      </c>
      <c r="B7644" s="1">
        <v>4660</v>
      </c>
      <c r="C7644" s="1" t="s">
        <v>9592</v>
      </c>
      <c r="D7644">
        <v>4</v>
      </c>
      <c r="E7644">
        <v>17</v>
      </c>
      <c r="F7644" s="10">
        <f>spotify_data[[#This Row],[track_popularity]]/100</f>
        <v>0.17</v>
      </c>
      <c r="G7644" s="9" t="b">
        <v>1</v>
      </c>
      <c r="H7644" s="1">
        <f>+IF(spotify_data[[#This Row],[explicit]]=FALSE,0,1)</f>
        <v>1</v>
      </c>
      <c r="I7644" s="1" t="s">
        <v>9593</v>
      </c>
      <c r="J7644" s="7">
        <f>MATCH(spotify_data[[#This Row],[artist_name]],spotify_data[artist_name],0)</f>
        <v>7643</v>
      </c>
      <c r="K7644">
        <v>60</v>
      </c>
      <c r="L7644" s="10">
        <f>spotify_data[[#This Row],[artist_popularity]]/100</f>
        <v>0.6</v>
      </c>
      <c r="M7644">
        <v>1304494</v>
      </c>
      <c r="N7644" s="1" t="s">
        <v>9594</v>
      </c>
      <c r="O7644" s="1" t="s">
        <v>9595</v>
      </c>
      <c r="P7644" s="1">
        <f>MATCH(spotify_data[[#This Row],[album_id]],spotify_data[album_id],0)</f>
        <v>7643</v>
      </c>
      <c r="Q7644" s="1" t="s">
        <v>9596</v>
      </c>
      <c r="R7644" s="2">
        <v>43945</v>
      </c>
      <c r="S7644" s="7">
        <f ca="1">+TODAY()-spotify_data[[#This Row],[Fecha lanzamiento Album]]</f>
        <v>2086</v>
      </c>
      <c r="T7644" s="7">
        <f ca="1">+spotify_data[[#This Row],[Antigüedad Album Dias]]/60</f>
        <v>34.766666666666666</v>
      </c>
      <c r="U7644" s="8">
        <f ca="1">spotify_data[[#This Row],[Antigüedad Album Meses]]/12</f>
        <v>2.8972222222222221</v>
      </c>
      <c r="V7644">
        <v>16</v>
      </c>
      <c r="W7644" s="1" t="s">
        <v>20</v>
      </c>
      <c r="X7644" s="1" t="str">
        <f>+IF(spotify_data[[#This Row],[album_type]]="album","Album",IF(spotify_data[[#This Row],[album_type]]="single","Single","Compilation"))</f>
        <v>Album</v>
      </c>
      <c r="Y7644">
        <v>306</v>
      </c>
    </row>
    <row r="7645" spans="1:25" x14ac:dyDescent="0.3">
      <c r="A7645" s="1" t="s">
        <v>9974</v>
      </c>
      <c r="B7645" s="1">
        <v>4577</v>
      </c>
      <c r="C7645" s="1" t="s">
        <v>9975</v>
      </c>
      <c r="D7645">
        <v>1</v>
      </c>
      <c r="E7645">
        <v>17</v>
      </c>
      <c r="F7645" s="10">
        <f>spotify_data[[#This Row],[track_popularity]]/100</f>
        <v>0.17</v>
      </c>
      <c r="G7645" s="9" t="b">
        <v>0</v>
      </c>
      <c r="H7645" s="1">
        <f>+IF(spotify_data[[#This Row],[explicit]]=FALSE,0,1)</f>
        <v>0</v>
      </c>
      <c r="I7645" s="1" t="s">
        <v>9976</v>
      </c>
      <c r="J7645" s="7">
        <f>MATCH(spotify_data[[#This Row],[artist_name]],spotify_data[artist_name],0)</f>
        <v>7644</v>
      </c>
      <c r="K7645">
        <v>40</v>
      </c>
      <c r="L7645" s="10">
        <f>spotify_data[[#This Row],[artist_popularity]]/100</f>
        <v>0.4</v>
      </c>
      <c r="M7645">
        <v>16520</v>
      </c>
      <c r="N7645" s="1" t="s">
        <v>23</v>
      </c>
      <c r="O7645" s="1" t="s">
        <v>9977</v>
      </c>
      <c r="P7645" s="1">
        <f>MATCH(spotify_data[[#This Row],[album_id]],spotify_data[album_id],0)</f>
        <v>7644</v>
      </c>
      <c r="Q7645" s="1" t="s">
        <v>9975</v>
      </c>
      <c r="R7645" s="2">
        <v>43846</v>
      </c>
      <c r="S7645" s="7">
        <f ca="1">+TODAY()-spotify_data[[#This Row],[Fecha lanzamiento Album]]</f>
        <v>2185</v>
      </c>
      <c r="T7645" s="7">
        <f ca="1">+spotify_data[[#This Row],[Antigüedad Album Dias]]/60</f>
        <v>36.416666666666664</v>
      </c>
      <c r="U7645" s="8">
        <f ca="1">spotify_data[[#This Row],[Antigüedad Album Meses]]/12</f>
        <v>3.0347222222222219</v>
      </c>
      <c r="V7645">
        <v>1</v>
      </c>
      <c r="W7645" s="1" t="s">
        <v>21</v>
      </c>
      <c r="X7645" s="1" t="str">
        <f>+IF(spotify_data[[#This Row],[album_type]]="album","Album",IF(spotify_data[[#This Row],[album_type]]="single","Single","Compilation"))</f>
        <v>Single</v>
      </c>
      <c r="Y7645">
        <v>144</v>
      </c>
    </row>
    <row r="7646" spans="1:25" x14ac:dyDescent="0.3">
      <c r="A7646" s="1" t="s">
        <v>10350</v>
      </c>
      <c r="B7646" s="1">
        <v>3268</v>
      </c>
      <c r="C7646" s="1" t="s">
        <v>10351</v>
      </c>
      <c r="D7646">
        <v>5</v>
      </c>
      <c r="E7646">
        <v>17</v>
      </c>
      <c r="F7646" s="10">
        <f>spotify_data[[#This Row],[track_popularity]]/100</f>
        <v>0.17</v>
      </c>
      <c r="G7646" s="9" t="b">
        <v>0</v>
      </c>
      <c r="H7646" s="1">
        <f>+IF(spotify_data[[#This Row],[explicit]]=FALSE,0,1)</f>
        <v>0</v>
      </c>
      <c r="I7646" s="1" t="s">
        <v>10345</v>
      </c>
      <c r="J7646" s="7">
        <f>MATCH(spotify_data[[#This Row],[artist_name]],spotify_data[artist_name],0)</f>
        <v>7427</v>
      </c>
      <c r="K7646">
        <v>76</v>
      </c>
      <c r="L7646" s="10">
        <f>spotify_data[[#This Row],[artist_popularity]]/100</f>
        <v>0.76</v>
      </c>
      <c r="M7646">
        <v>2100243</v>
      </c>
      <c r="N7646" s="1" t="s">
        <v>23</v>
      </c>
      <c r="O7646" s="1" t="s">
        <v>10352</v>
      </c>
      <c r="P7646" s="1">
        <f>MATCH(spotify_data[[#This Row],[album_id]],spotify_data[album_id],0)</f>
        <v>7645</v>
      </c>
      <c r="Q7646" s="1" t="s">
        <v>10353</v>
      </c>
      <c r="R7646" s="2">
        <v>43749</v>
      </c>
      <c r="S7646" s="7">
        <f ca="1">+TODAY()-spotify_data[[#This Row],[Fecha lanzamiento Album]]</f>
        <v>2282</v>
      </c>
      <c r="T7646" s="7">
        <f ca="1">+spotify_data[[#This Row],[Antigüedad Album Dias]]/60</f>
        <v>38.033333333333331</v>
      </c>
      <c r="U7646" s="8">
        <f ca="1">spotify_data[[#This Row],[Antigüedad Album Meses]]/12</f>
        <v>3.1694444444444443</v>
      </c>
      <c r="V7646">
        <v>25</v>
      </c>
      <c r="W7646" s="1" t="s">
        <v>20</v>
      </c>
      <c r="X7646" s="1" t="str">
        <f>+IF(spotify_data[[#This Row],[album_type]]="album","Album",IF(spotify_data[[#This Row],[album_type]]="single","Single","Compilation"))</f>
        <v>Album</v>
      </c>
      <c r="Y7646">
        <v>482</v>
      </c>
    </row>
    <row r="7647" spans="1:25" x14ac:dyDescent="0.3">
      <c r="A7647" s="1" t="s">
        <v>11163</v>
      </c>
      <c r="B7647" s="1">
        <v>6954</v>
      </c>
      <c r="C7647" s="1" t="s">
        <v>11164</v>
      </c>
      <c r="D7647">
        <v>1</v>
      </c>
      <c r="E7647">
        <v>17</v>
      </c>
      <c r="F7647" s="10">
        <f>spotify_data[[#This Row],[track_popularity]]/100</f>
        <v>0.17</v>
      </c>
      <c r="G7647" s="9" t="b">
        <v>0</v>
      </c>
      <c r="H7647" s="1">
        <f>+IF(spotify_data[[#This Row],[explicit]]=FALSE,0,1)</f>
        <v>0</v>
      </c>
      <c r="I7647" s="1" t="s">
        <v>3784</v>
      </c>
      <c r="J7647" s="7">
        <f>MATCH(spotify_data[[#This Row],[artist_name]],spotify_data[artist_name],0)</f>
        <v>7</v>
      </c>
      <c r="K7647">
        <v>90</v>
      </c>
      <c r="L7647" s="10">
        <f>spotify_data[[#This Row],[artist_popularity]]/100</f>
        <v>0.9</v>
      </c>
      <c r="M7647">
        <v>118692183</v>
      </c>
      <c r="N7647" s="1" t="s">
        <v>3785</v>
      </c>
      <c r="O7647" s="1" t="s">
        <v>11159</v>
      </c>
      <c r="P7647" s="1">
        <f>MATCH(spotify_data[[#This Row],[album_id]],spotify_data[album_id],0)</f>
        <v>176</v>
      </c>
      <c r="Q7647" s="1" t="s">
        <v>11160</v>
      </c>
      <c r="R7647" s="2">
        <v>43553</v>
      </c>
      <c r="S7647" s="7">
        <f ca="1">+TODAY()-spotify_data[[#This Row],[Fecha lanzamiento Album]]</f>
        <v>2478</v>
      </c>
      <c r="T7647" s="7">
        <f ca="1">+spotify_data[[#This Row],[Antigüedad Album Dias]]/60</f>
        <v>41.3</v>
      </c>
      <c r="U7647" s="8">
        <f ca="1">spotify_data[[#This Row],[Antigüedad Album Meses]]/12</f>
        <v>3.4416666666666664</v>
      </c>
      <c r="V7647">
        <v>14</v>
      </c>
      <c r="W7647" s="1" t="s">
        <v>20</v>
      </c>
      <c r="X7647" s="1" t="str">
        <f>+IF(spotify_data[[#This Row],[album_type]]="album","Album",IF(spotify_data[[#This Row],[album_type]]="single","Single","Compilation"))</f>
        <v>Album</v>
      </c>
      <c r="Y7647">
        <v>22</v>
      </c>
    </row>
    <row r="7648" spans="1:25" x14ac:dyDescent="0.3">
      <c r="A7648" s="1" t="s">
        <v>11972</v>
      </c>
      <c r="B7648" s="1">
        <v>3844</v>
      </c>
      <c r="C7648" s="1" t="s">
        <v>11973</v>
      </c>
      <c r="D7648">
        <v>11</v>
      </c>
      <c r="E7648">
        <v>17</v>
      </c>
      <c r="F7648" s="10">
        <f>spotify_data[[#This Row],[track_popularity]]/100</f>
        <v>0.17</v>
      </c>
      <c r="G7648" s="9" t="b">
        <v>0</v>
      </c>
      <c r="H7648" s="1">
        <f>+IF(spotify_data[[#This Row],[explicit]]=FALSE,0,1)</f>
        <v>0</v>
      </c>
      <c r="I7648" s="1" t="s">
        <v>11955</v>
      </c>
      <c r="J7648" s="7">
        <f>MATCH(spotify_data[[#This Row],[artist_name]],spotify_data[artist_name],0)</f>
        <v>4293</v>
      </c>
      <c r="K7648">
        <v>60</v>
      </c>
      <c r="L7648" s="10">
        <f>spotify_data[[#This Row],[artist_popularity]]/100</f>
        <v>0.6</v>
      </c>
      <c r="M7648">
        <v>313511</v>
      </c>
      <c r="N7648" s="1" t="s">
        <v>11956</v>
      </c>
      <c r="O7648" s="1" t="s">
        <v>11957</v>
      </c>
      <c r="P7648" s="1">
        <f>MATCH(spotify_data[[#This Row],[album_id]],spotify_data[album_id],0)</f>
        <v>6421</v>
      </c>
      <c r="Q7648" s="1" t="s">
        <v>11958</v>
      </c>
      <c r="R7648" s="2">
        <v>43357</v>
      </c>
      <c r="S7648" s="7">
        <f ca="1">+TODAY()-spotify_data[[#This Row],[Fecha lanzamiento Album]]</f>
        <v>2674</v>
      </c>
      <c r="T7648" s="7">
        <f ca="1">+spotify_data[[#This Row],[Antigüedad Album Dias]]/60</f>
        <v>44.56666666666667</v>
      </c>
      <c r="U7648" s="8">
        <f ca="1">spotify_data[[#This Row],[Antigüedad Album Meses]]/12</f>
        <v>3.713888888888889</v>
      </c>
      <c r="V7648">
        <v>15</v>
      </c>
      <c r="W7648" s="1" t="s">
        <v>20</v>
      </c>
      <c r="X7648" s="1" t="str">
        <f>+IF(spotify_data[[#This Row],[album_type]]="album","Album",IF(spotify_data[[#This Row],[album_type]]="single","Single","Compilation"))</f>
        <v>Album</v>
      </c>
      <c r="Y7648">
        <v>292</v>
      </c>
    </row>
    <row r="7649" spans="1:25" x14ac:dyDescent="0.3">
      <c r="A7649" s="1" t="s">
        <v>12770</v>
      </c>
      <c r="B7649" s="1">
        <v>2656</v>
      </c>
      <c r="C7649" s="1" t="s">
        <v>12771</v>
      </c>
      <c r="D7649">
        <v>1</v>
      </c>
      <c r="E7649">
        <v>17</v>
      </c>
      <c r="F7649" s="10">
        <f>spotify_data[[#This Row],[track_popularity]]/100</f>
        <v>0.17</v>
      </c>
      <c r="G7649" s="9" t="b">
        <v>1</v>
      </c>
      <c r="H7649" s="1">
        <f>+IF(spotify_data[[#This Row],[explicit]]=FALSE,0,1)</f>
        <v>1</v>
      </c>
      <c r="I7649" s="1" t="s">
        <v>1272</v>
      </c>
      <c r="J7649" s="7">
        <f>MATCH(spotify_data[[#This Row],[artist_name]],spotify_data[artist_name],0)</f>
        <v>522</v>
      </c>
      <c r="K7649">
        <v>80</v>
      </c>
      <c r="L7649" s="10">
        <f>spotify_data[[#This Row],[artist_popularity]]/100</f>
        <v>0.8</v>
      </c>
      <c r="M7649">
        <v>34476607</v>
      </c>
      <c r="N7649" s="1" t="s">
        <v>218</v>
      </c>
      <c r="O7649" s="1" t="s">
        <v>12772</v>
      </c>
      <c r="P7649" s="1">
        <f>MATCH(spotify_data[[#This Row],[album_id]],spotify_data[album_id],0)</f>
        <v>7648</v>
      </c>
      <c r="Q7649" s="1" t="s">
        <v>12771</v>
      </c>
      <c r="R7649" s="2">
        <v>43140</v>
      </c>
      <c r="S7649" s="7">
        <f ca="1">+TODAY()-spotify_data[[#This Row],[Fecha lanzamiento Album]]</f>
        <v>2891</v>
      </c>
      <c r="T7649" s="7">
        <f ca="1">+spotify_data[[#This Row],[Antigüedad Album Dias]]/60</f>
        <v>48.18333333333333</v>
      </c>
      <c r="U7649" s="8">
        <f ca="1">spotify_data[[#This Row],[Antigüedad Album Meses]]/12</f>
        <v>4.0152777777777775</v>
      </c>
      <c r="V7649">
        <v>1</v>
      </c>
      <c r="W7649" s="1" t="s">
        <v>21</v>
      </c>
      <c r="X7649" s="1" t="str">
        <f>+IF(spotify_data[[#This Row],[album_type]]="album","Album",IF(spotify_data[[#This Row],[album_type]]="single","Single","Compilation"))</f>
        <v>Single</v>
      </c>
      <c r="Y7649">
        <v>337</v>
      </c>
    </row>
    <row r="7650" spans="1:25" x14ac:dyDescent="0.3">
      <c r="A7650" s="1" t="s">
        <v>23637</v>
      </c>
      <c r="B7650" s="1"/>
      <c r="C7650" s="1" t="s">
        <v>23638</v>
      </c>
      <c r="D7650">
        <v>15</v>
      </c>
      <c r="E7650">
        <v>17</v>
      </c>
      <c r="F7650" s="10">
        <f>spotify_data[[#This Row],[track_popularity]]/100</f>
        <v>0.17</v>
      </c>
      <c r="G7650" s="9" t="b">
        <v>0</v>
      </c>
      <c r="H7650" s="1">
        <f>+IF(spotify_data[[#This Row],[explicit]]=FALSE,0,1)</f>
        <v>0</v>
      </c>
      <c r="I7650" s="1" t="s">
        <v>7647</v>
      </c>
      <c r="J7650" s="7">
        <f>MATCH(spotify_data[[#This Row],[artist_name]],spotify_data[artist_name],0)</f>
        <v>289</v>
      </c>
      <c r="K7650">
        <v>81</v>
      </c>
      <c r="L7650" s="10">
        <f>spotify_data[[#This Row],[artist_popularity]]/100</f>
        <v>0.81</v>
      </c>
      <c r="M7650">
        <v>23391272</v>
      </c>
      <c r="N7650" s="1" t="s">
        <v>7648</v>
      </c>
      <c r="O7650" s="1" t="s">
        <v>23601</v>
      </c>
      <c r="P7650" s="1">
        <f>MATCH(spotify_data[[#This Row],[album_id]],spotify_data[album_id],0)</f>
        <v>4747</v>
      </c>
      <c r="Q7650" s="1" t="s">
        <v>23602</v>
      </c>
      <c r="R7650" s="2">
        <v>33507</v>
      </c>
      <c r="S7650" s="7">
        <f ca="1">+TODAY()-spotify_data[[#This Row],[Fecha lanzamiento Album]]</f>
        <v>12524</v>
      </c>
      <c r="T7650" s="7">
        <f ca="1">+spotify_data[[#This Row],[Antigüedad Album Dias]]/60</f>
        <v>208.73333333333332</v>
      </c>
      <c r="U7650" s="8">
        <f ca="1">spotify_data[[#This Row],[Antigüedad Album Meses]]/12</f>
        <v>17.394444444444442</v>
      </c>
      <c r="V7650">
        <v>70</v>
      </c>
      <c r="W7650" s="1" t="s">
        <v>20</v>
      </c>
      <c r="X7650" s="1" t="str">
        <f>+IF(spotify_data[[#This Row],[album_type]]="album","Album",IF(spotify_data[[#This Row],[album_type]]="single","Single","Compilation"))</f>
        <v>Album</v>
      </c>
      <c r="Y7650">
        <v>55</v>
      </c>
    </row>
    <row r="7651" spans="1:25" x14ac:dyDescent="0.3">
      <c r="A7651" s="1" t="s">
        <v>23725</v>
      </c>
      <c r="B7651" s="1"/>
      <c r="C7651" s="1" t="s">
        <v>23726</v>
      </c>
      <c r="D7651">
        <v>16</v>
      </c>
      <c r="E7651">
        <v>17</v>
      </c>
      <c r="F7651" s="10">
        <f>spotify_data[[#This Row],[track_popularity]]/100</f>
        <v>0.17</v>
      </c>
      <c r="G7651" s="9" t="b">
        <v>0</v>
      </c>
      <c r="H7651" s="1">
        <f>+IF(spotify_data[[#This Row],[explicit]]=FALSE,0,1)</f>
        <v>0</v>
      </c>
      <c r="I7651" s="1" t="s">
        <v>7647</v>
      </c>
      <c r="J7651" s="7">
        <f>MATCH(spotify_data[[#This Row],[artist_name]],spotify_data[artist_name],0)</f>
        <v>289</v>
      </c>
      <c r="K7651">
        <v>81</v>
      </c>
      <c r="L7651" s="10">
        <f>spotify_data[[#This Row],[artist_popularity]]/100</f>
        <v>0.81</v>
      </c>
      <c r="M7651">
        <v>23384088</v>
      </c>
      <c r="N7651" s="1" t="s">
        <v>7648</v>
      </c>
      <c r="O7651" s="1" t="s">
        <v>23601</v>
      </c>
      <c r="P7651" s="1">
        <f>MATCH(spotify_data[[#This Row],[album_id]],spotify_data[album_id],0)</f>
        <v>4747</v>
      </c>
      <c r="Q7651" s="1" t="s">
        <v>23602</v>
      </c>
      <c r="R7651" s="2">
        <v>33507</v>
      </c>
      <c r="S7651" s="7">
        <f ca="1">+TODAY()-spotify_data[[#This Row],[Fecha lanzamiento Album]]</f>
        <v>12524</v>
      </c>
      <c r="T7651" s="7">
        <f ca="1">+spotify_data[[#This Row],[Antigüedad Album Dias]]/60</f>
        <v>208.73333333333332</v>
      </c>
      <c r="U7651" s="8">
        <f ca="1">spotify_data[[#This Row],[Antigüedad Album Meses]]/12</f>
        <v>17.394444444444442</v>
      </c>
      <c r="V7651">
        <v>70</v>
      </c>
      <c r="W7651" s="1" t="s">
        <v>20</v>
      </c>
      <c r="X7651" s="1" t="str">
        <f>+IF(spotify_data[[#This Row],[album_type]]="album","Album",IF(spotify_data[[#This Row],[album_type]]="single","Single","Compilation"))</f>
        <v>Album</v>
      </c>
      <c r="Y7651">
        <v>333</v>
      </c>
    </row>
    <row r="7652" spans="1:25" x14ac:dyDescent="0.3">
      <c r="A7652" s="1" t="s">
        <v>23766</v>
      </c>
      <c r="B7652" s="1"/>
      <c r="C7652" s="1" t="s">
        <v>23767</v>
      </c>
      <c r="D7652">
        <v>8</v>
      </c>
      <c r="E7652">
        <v>17</v>
      </c>
      <c r="F7652" s="10">
        <f>spotify_data[[#This Row],[track_popularity]]/100</f>
        <v>0.17</v>
      </c>
      <c r="G7652" s="9" t="b">
        <v>0</v>
      </c>
      <c r="H7652" s="1">
        <f>+IF(spotify_data[[#This Row],[explicit]]=FALSE,0,1)</f>
        <v>0</v>
      </c>
      <c r="I7652" s="1" t="s">
        <v>23768</v>
      </c>
      <c r="J7652" s="7">
        <f>MATCH(spotify_data[[#This Row],[artist_name]],spotify_data[artist_name],0)</f>
        <v>2186</v>
      </c>
      <c r="K7652">
        <v>81</v>
      </c>
      <c r="L7652" s="10">
        <f>spotify_data[[#This Row],[artist_popularity]]/100</f>
        <v>0.81</v>
      </c>
      <c r="M7652">
        <v>32161423</v>
      </c>
      <c r="N7652" s="1" t="s">
        <v>23769</v>
      </c>
      <c r="O7652" s="1" t="s">
        <v>23770</v>
      </c>
      <c r="P7652" s="1">
        <f>MATCH(spotify_data[[#This Row],[album_id]],spotify_data[album_id],0)</f>
        <v>7651</v>
      </c>
      <c r="Q7652" s="1" t="s">
        <v>23768</v>
      </c>
      <c r="R7652" s="2">
        <v>33462</v>
      </c>
      <c r="S7652" s="7">
        <f ca="1">+TODAY()-spotify_data[[#This Row],[Fecha lanzamiento Album]]</f>
        <v>12569</v>
      </c>
      <c r="T7652" s="7">
        <f ca="1">+spotify_data[[#This Row],[Antigüedad Album Dias]]/60</f>
        <v>209.48333333333332</v>
      </c>
      <c r="U7652" s="8">
        <f ca="1">spotify_data[[#This Row],[Antigüedad Album Meses]]/12</f>
        <v>17.456944444444442</v>
      </c>
      <c r="V7652">
        <v>12</v>
      </c>
      <c r="W7652" s="1" t="s">
        <v>20</v>
      </c>
      <c r="X7652" s="1" t="str">
        <f>+IF(spotify_data[[#This Row],[album_type]]="album","Album",IF(spotify_data[[#This Row],[album_type]]="single","Single","Compilation"))</f>
        <v>Album</v>
      </c>
      <c r="Y7652">
        <v>647</v>
      </c>
    </row>
    <row r="7653" spans="1:25" x14ac:dyDescent="0.3">
      <c r="A7653" s="1" t="s">
        <v>37</v>
      </c>
      <c r="B7653" s="1">
        <v>6867</v>
      </c>
      <c r="C7653" s="1" t="s">
        <v>38</v>
      </c>
      <c r="D7653">
        <v>1</v>
      </c>
      <c r="E7653">
        <v>16</v>
      </c>
      <c r="F7653" s="10">
        <f>spotify_data[[#This Row],[track_popularity]]/100</f>
        <v>0.16</v>
      </c>
      <c r="G7653" s="9" t="b">
        <v>0</v>
      </c>
      <c r="H7653" s="1">
        <f>+IF(spotify_data[[#This Row],[explicit]]=FALSE,0,1)</f>
        <v>0</v>
      </c>
      <c r="I7653" s="1" t="s">
        <v>39</v>
      </c>
      <c r="J7653" s="7">
        <f>MATCH(spotify_data[[#This Row],[artist_name]],spotify_data[artist_name],0)</f>
        <v>7652</v>
      </c>
      <c r="K7653">
        <v>6</v>
      </c>
      <c r="L7653" s="10">
        <f>spotify_data[[#This Row],[artist_popularity]]/100</f>
        <v>0.06</v>
      </c>
      <c r="M7653">
        <v>475</v>
      </c>
      <c r="N7653" s="1" t="s">
        <v>23</v>
      </c>
      <c r="O7653" s="1" t="s">
        <v>40</v>
      </c>
      <c r="P7653" s="1">
        <f>MATCH(spotify_data[[#This Row],[album_id]],spotify_data[album_id],0)</f>
        <v>7652</v>
      </c>
      <c r="Q7653" s="1" t="s">
        <v>38</v>
      </c>
      <c r="R7653" s="2">
        <v>45960</v>
      </c>
      <c r="S7653" s="7">
        <f ca="1">+TODAY()-spotify_data[[#This Row],[Fecha lanzamiento Album]]</f>
        <v>71</v>
      </c>
      <c r="T7653" s="7">
        <f ca="1">+spotify_data[[#This Row],[Antigüedad Album Dias]]/60</f>
        <v>1.1833333333333333</v>
      </c>
      <c r="U7653" s="8">
        <f ca="1">spotify_data[[#This Row],[Antigüedad Album Meses]]/12</f>
        <v>9.8611111111111108E-2</v>
      </c>
      <c r="V7653">
        <v>2</v>
      </c>
      <c r="W7653" s="1" t="s">
        <v>21</v>
      </c>
      <c r="X7653" s="1" t="str">
        <f>+IF(spotify_data[[#This Row],[album_type]]="album","Album",IF(spotify_data[[#This Row],[album_type]]="single","Single","Compilation"))</f>
        <v>Single</v>
      </c>
      <c r="Y7653">
        <v>292</v>
      </c>
    </row>
    <row r="7654" spans="1:25" x14ac:dyDescent="0.3">
      <c r="A7654" s="1" t="s">
        <v>777</v>
      </c>
      <c r="B7654" s="1">
        <v>7460</v>
      </c>
      <c r="C7654" s="1" t="s">
        <v>778</v>
      </c>
      <c r="D7654">
        <v>1</v>
      </c>
      <c r="E7654">
        <v>16</v>
      </c>
      <c r="F7654" s="10">
        <f>spotify_data[[#This Row],[track_popularity]]/100</f>
        <v>0.16</v>
      </c>
      <c r="G7654" s="9" t="b">
        <v>0</v>
      </c>
      <c r="H7654" s="1">
        <f>+IF(spotify_data[[#This Row],[explicit]]=FALSE,0,1)</f>
        <v>0</v>
      </c>
      <c r="I7654" s="1" t="s">
        <v>779</v>
      </c>
      <c r="J7654" s="7">
        <f>MATCH(spotify_data[[#This Row],[artist_name]],spotify_data[artist_name],0)</f>
        <v>7653</v>
      </c>
      <c r="K7654">
        <v>8</v>
      </c>
      <c r="L7654" s="10">
        <f>spotify_data[[#This Row],[artist_popularity]]/100</f>
        <v>0.08</v>
      </c>
      <c r="M7654">
        <v>12</v>
      </c>
      <c r="N7654" s="1" t="s">
        <v>23</v>
      </c>
      <c r="O7654" s="1" t="s">
        <v>780</v>
      </c>
      <c r="P7654" s="1">
        <f>MATCH(spotify_data[[#This Row],[album_id]],spotify_data[album_id],0)</f>
        <v>7653</v>
      </c>
      <c r="Q7654" s="1" t="s">
        <v>781</v>
      </c>
      <c r="R7654" s="2">
        <v>45915</v>
      </c>
      <c r="S7654" s="7">
        <f ca="1">+TODAY()-spotify_data[[#This Row],[Fecha lanzamiento Album]]</f>
        <v>116</v>
      </c>
      <c r="T7654" s="7">
        <f ca="1">+spotify_data[[#This Row],[Antigüedad Album Dias]]/60</f>
        <v>1.9333333333333333</v>
      </c>
      <c r="U7654" s="8">
        <f ca="1">spotify_data[[#This Row],[Antigüedad Album Meses]]/12</f>
        <v>0.16111111111111112</v>
      </c>
      <c r="V7654">
        <v>11</v>
      </c>
      <c r="W7654" s="1" t="s">
        <v>20</v>
      </c>
      <c r="X7654" s="1" t="str">
        <f>+IF(spotify_data[[#This Row],[album_type]]="album","Album",IF(spotify_data[[#This Row],[album_type]]="single","Single","Compilation"))</f>
        <v>Album</v>
      </c>
      <c r="Y7654">
        <v>39</v>
      </c>
    </row>
    <row r="7655" spans="1:25" x14ac:dyDescent="0.3">
      <c r="A7655" s="1" t="s">
        <v>782</v>
      </c>
      <c r="B7655" s="1">
        <v>577</v>
      </c>
      <c r="C7655" s="1" t="s">
        <v>783</v>
      </c>
      <c r="D7655">
        <v>5</v>
      </c>
      <c r="E7655">
        <v>16</v>
      </c>
      <c r="F7655" s="10">
        <f>spotify_data[[#This Row],[track_popularity]]/100</f>
        <v>0.16</v>
      </c>
      <c r="G7655" s="9" t="b">
        <v>0</v>
      </c>
      <c r="H7655" s="1">
        <f>+IF(spotify_data[[#This Row],[explicit]]=FALSE,0,1)</f>
        <v>0</v>
      </c>
      <c r="I7655" s="1" t="s">
        <v>779</v>
      </c>
      <c r="J7655" s="7">
        <f>MATCH(spotify_data[[#This Row],[artist_name]],spotify_data[artist_name],0)</f>
        <v>7653</v>
      </c>
      <c r="K7655">
        <v>8</v>
      </c>
      <c r="L7655" s="10">
        <f>spotify_data[[#This Row],[artist_popularity]]/100</f>
        <v>0.08</v>
      </c>
      <c r="M7655">
        <v>12</v>
      </c>
      <c r="N7655" s="1" t="s">
        <v>23</v>
      </c>
      <c r="O7655" s="1" t="s">
        <v>780</v>
      </c>
      <c r="P7655" s="1">
        <f>MATCH(spotify_data[[#This Row],[album_id]],spotify_data[album_id],0)</f>
        <v>7653</v>
      </c>
      <c r="Q7655" s="1" t="s">
        <v>781</v>
      </c>
      <c r="R7655" s="2">
        <v>45915</v>
      </c>
      <c r="S7655" s="7">
        <f ca="1">+TODAY()-spotify_data[[#This Row],[Fecha lanzamiento Album]]</f>
        <v>116</v>
      </c>
      <c r="T7655" s="7">
        <f ca="1">+spotify_data[[#This Row],[Antigüedad Album Dias]]/60</f>
        <v>1.9333333333333333</v>
      </c>
      <c r="U7655" s="8">
        <f ca="1">spotify_data[[#This Row],[Antigüedad Album Meses]]/12</f>
        <v>0.16111111111111112</v>
      </c>
      <c r="V7655">
        <v>11</v>
      </c>
      <c r="W7655" s="1" t="s">
        <v>20</v>
      </c>
      <c r="X7655" s="1" t="str">
        <f>+IF(spotify_data[[#This Row],[album_type]]="album","Album",IF(spotify_data[[#This Row],[album_type]]="single","Single","Compilation"))</f>
        <v>Album</v>
      </c>
      <c r="Y7655">
        <v>408</v>
      </c>
    </row>
    <row r="7656" spans="1:25" x14ac:dyDescent="0.3">
      <c r="A7656" s="1" t="s">
        <v>844</v>
      </c>
      <c r="B7656" s="1">
        <v>2596</v>
      </c>
      <c r="C7656" s="1" t="s">
        <v>845</v>
      </c>
      <c r="D7656">
        <v>1</v>
      </c>
      <c r="E7656">
        <v>16</v>
      </c>
      <c r="F7656" s="10">
        <f>spotify_data[[#This Row],[track_popularity]]/100</f>
        <v>0.16</v>
      </c>
      <c r="G7656" s="9" t="b">
        <v>0</v>
      </c>
      <c r="H7656" s="1">
        <f>+IF(spotify_data[[#This Row],[explicit]]=FALSE,0,1)</f>
        <v>0</v>
      </c>
      <c r="I7656" s="1" t="s">
        <v>846</v>
      </c>
      <c r="J7656" s="7">
        <f>MATCH(spotify_data[[#This Row],[artist_name]],spotify_data[artist_name],0)</f>
        <v>7655</v>
      </c>
      <c r="K7656">
        <v>4</v>
      </c>
      <c r="L7656" s="10">
        <f>spotify_data[[#This Row],[artist_popularity]]/100</f>
        <v>0.04</v>
      </c>
      <c r="M7656">
        <v>4</v>
      </c>
      <c r="N7656" s="1" t="s">
        <v>23</v>
      </c>
      <c r="O7656" s="1" t="s">
        <v>847</v>
      </c>
      <c r="P7656" s="1">
        <f>MATCH(spotify_data[[#This Row],[album_id]],spotify_data[album_id],0)</f>
        <v>7655</v>
      </c>
      <c r="Q7656" s="1" t="s">
        <v>845</v>
      </c>
      <c r="R7656" s="2">
        <v>45911</v>
      </c>
      <c r="S7656" s="7">
        <f ca="1">+TODAY()-spotify_data[[#This Row],[Fecha lanzamiento Album]]</f>
        <v>120</v>
      </c>
      <c r="T7656" s="7">
        <f ca="1">+spotify_data[[#This Row],[Antigüedad Album Dias]]/60</f>
        <v>2</v>
      </c>
      <c r="U7656" s="8">
        <f ca="1">spotify_data[[#This Row],[Antigüedad Album Meses]]/12</f>
        <v>0.16666666666666666</v>
      </c>
      <c r="V7656">
        <v>1</v>
      </c>
      <c r="W7656" s="1" t="s">
        <v>21</v>
      </c>
      <c r="X7656" s="1" t="str">
        <f>+IF(spotify_data[[#This Row],[album_type]]="album","Album",IF(spotify_data[[#This Row],[album_type]]="single","Single","Compilation"))</f>
        <v>Single</v>
      </c>
      <c r="Y7656">
        <v>273</v>
      </c>
    </row>
    <row r="7657" spans="1:25" x14ac:dyDescent="0.3">
      <c r="A7657" s="1" t="s">
        <v>1193</v>
      </c>
      <c r="B7657" s="1">
        <v>2603</v>
      </c>
      <c r="C7657" s="1" t="s">
        <v>1194</v>
      </c>
      <c r="D7657">
        <v>1</v>
      </c>
      <c r="E7657">
        <v>16</v>
      </c>
      <c r="F7657" s="10">
        <f>spotify_data[[#This Row],[track_popularity]]/100</f>
        <v>0.16</v>
      </c>
      <c r="G7657" s="9" t="b">
        <v>0</v>
      </c>
      <c r="H7657" s="1">
        <f>+IF(spotify_data[[#This Row],[explicit]]=FALSE,0,1)</f>
        <v>0</v>
      </c>
      <c r="I7657" s="1" t="s">
        <v>1195</v>
      </c>
      <c r="J7657" s="7">
        <f>MATCH(spotify_data[[#This Row],[artist_name]],spotify_data[artist_name],0)</f>
        <v>7656</v>
      </c>
      <c r="K7657">
        <v>4</v>
      </c>
      <c r="L7657" s="10">
        <f>spotify_data[[#This Row],[artist_popularity]]/100</f>
        <v>0.04</v>
      </c>
      <c r="M7657">
        <v>423</v>
      </c>
      <c r="N7657" s="1" t="s">
        <v>23</v>
      </c>
      <c r="O7657" s="1" t="s">
        <v>1196</v>
      </c>
      <c r="P7657" s="1">
        <f>MATCH(spotify_data[[#This Row],[album_id]],spotify_data[album_id],0)</f>
        <v>7656</v>
      </c>
      <c r="Q7657" s="1" t="s">
        <v>1197</v>
      </c>
      <c r="R7657" s="2">
        <v>45889</v>
      </c>
      <c r="S7657" s="7">
        <f ca="1">+TODAY()-spotify_data[[#This Row],[Fecha lanzamiento Album]]</f>
        <v>142</v>
      </c>
      <c r="T7657" s="7">
        <f ca="1">+spotify_data[[#This Row],[Antigüedad Album Dias]]/60</f>
        <v>2.3666666666666667</v>
      </c>
      <c r="U7657" s="8">
        <f ca="1">spotify_data[[#This Row],[Antigüedad Album Meses]]/12</f>
        <v>0.19722222222222222</v>
      </c>
      <c r="V7657">
        <v>1</v>
      </c>
      <c r="W7657" s="1" t="s">
        <v>21</v>
      </c>
      <c r="X7657" s="1" t="str">
        <f>+IF(spotify_data[[#This Row],[album_type]]="album","Album",IF(spotify_data[[#This Row],[album_type]]="single","Single","Compilation"))</f>
        <v>Single</v>
      </c>
      <c r="Y7657">
        <v>273</v>
      </c>
    </row>
    <row r="7658" spans="1:25" x14ac:dyDescent="0.3">
      <c r="A7658" s="1" t="s">
        <v>1458</v>
      </c>
      <c r="B7658" s="1">
        <v>2154</v>
      </c>
      <c r="C7658" s="1" t="s">
        <v>1459</v>
      </c>
      <c r="D7658">
        <v>1</v>
      </c>
      <c r="E7658">
        <v>16</v>
      </c>
      <c r="F7658" s="10">
        <f>spotify_data[[#This Row],[track_popularity]]/100</f>
        <v>0.16</v>
      </c>
      <c r="G7658" s="9" t="b">
        <v>0</v>
      </c>
      <c r="H7658" s="1">
        <f>+IF(spotify_data[[#This Row],[explicit]]=FALSE,0,1)</f>
        <v>0</v>
      </c>
      <c r="I7658" s="1" t="s">
        <v>1460</v>
      </c>
      <c r="J7658" s="7">
        <f>MATCH(spotify_data[[#This Row],[artist_name]],spotify_data[artist_name],0)</f>
        <v>7657</v>
      </c>
      <c r="K7658">
        <v>14</v>
      </c>
      <c r="L7658" s="10">
        <f>spotify_data[[#This Row],[artist_popularity]]/100</f>
        <v>0.14000000000000001</v>
      </c>
      <c r="M7658">
        <v>979</v>
      </c>
      <c r="N7658" s="1" t="s">
        <v>1461</v>
      </c>
      <c r="O7658" s="1" t="s">
        <v>1462</v>
      </c>
      <c r="P7658" s="1">
        <f>MATCH(spotify_data[[#This Row],[album_id]],spotify_data[album_id],0)</f>
        <v>7657</v>
      </c>
      <c r="Q7658" s="1" t="s">
        <v>1459</v>
      </c>
      <c r="R7658" s="2">
        <v>45854</v>
      </c>
      <c r="S7658" s="7">
        <f ca="1">+TODAY()-spotify_data[[#This Row],[Fecha lanzamiento Album]]</f>
        <v>177</v>
      </c>
      <c r="T7658" s="7">
        <f ca="1">+spotify_data[[#This Row],[Antigüedad Album Dias]]/60</f>
        <v>2.95</v>
      </c>
      <c r="U7658" s="8">
        <f ca="1">spotify_data[[#This Row],[Antigüedad Album Meses]]/12</f>
        <v>0.24583333333333335</v>
      </c>
      <c r="V7658">
        <v>1</v>
      </c>
      <c r="W7658" s="1" t="s">
        <v>21</v>
      </c>
      <c r="X7658" s="1" t="str">
        <f>+IF(spotify_data[[#This Row],[album_type]]="album","Album",IF(spotify_data[[#This Row],[album_type]]="single","Single","Compilation"))</f>
        <v>Single</v>
      </c>
      <c r="Y7658">
        <v>474</v>
      </c>
    </row>
    <row r="7659" spans="1:25" x14ac:dyDescent="0.3">
      <c r="A7659" s="1" t="s">
        <v>2713</v>
      </c>
      <c r="B7659" s="1">
        <v>5765</v>
      </c>
      <c r="C7659" s="1" t="s">
        <v>2714</v>
      </c>
      <c r="D7659">
        <v>1</v>
      </c>
      <c r="E7659">
        <v>16</v>
      </c>
      <c r="F7659" s="10">
        <f>spotify_data[[#This Row],[track_popularity]]/100</f>
        <v>0.16</v>
      </c>
      <c r="G7659" s="9" t="b">
        <v>0</v>
      </c>
      <c r="H7659" s="1">
        <f>+IF(spotify_data[[#This Row],[explicit]]=FALSE,0,1)</f>
        <v>0</v>
      </c>
      <c r="I7659" s="1" t="s">
        <v>2715</v>
      </c>
      <c r="J7659" s="7">
        <f>MATCH(spotify_data[[#This Row],[artist_name]],spotify_data[artist_name],0)</f>
        <v>7658</v>
      </c>
      <c r="K7659">
        <v>58</v>
      </c>
      <c r="L7659" s="10">
        <f>spotify_data[[#This Row],[artist_popularity]]/100</f>
        <v>0.57999999999999996</v>
      </c>
      <c r="M7659">
        <v>175275</v>
      </c>
      <c r="N7659" s="1" t="s">
        <v>228</v>
      </c>
      <c r="O7659" s="1" t="s">
        <v>2716</v>
      </c>
      <c r="P7659" s="1">
        <f>MATCH(spotify_data[[#This Row],[album_id]],spotify_data[album_id],0)</f>
        <v>7658</v>
      </c>
      <c r="Q7659" s="1" t="s">
        <v>2714</v>
      </c>
      <c r="R7659" s="2">
        <v>45625</v>
      </c>
      <c r="S7659" s="7">
        <f ca="1">+TODAY()-spotify_data[[#This Row],[Fecha lanzamiento Album]]</f>
        <v>406</v>
      </c>
      <c r="T7659" s="7">
        <f ca="1">+spotify_data[[#This Row],[Antigüedad Album Dias]]/60</f>
        <v>6.7666666666666666</v>
      </c>
      <c r="U7659" s="8">
        <f ca="1">spotify_data[[#This Row],[Antigüedad Album Meses]]/12</f>
        <v>0.56388888888888888</v>
      </c>
      <c r="V7659">
        <v>1</v>
      </c>
      <c r="W7659" s="1" t="s">
        <v>21</v>
      </c>
      <c r="X7659" s="1" t="str">
        <f>+IF(spotify_data[[#This Row],[album_type]]="album","Album",IF(spotify_data[[#This Row],[album_type]]="single","Single","Compilation"))</f>
        <v>Single</v>
      </c>
      <c r="Y7659">
        <v>21</v>
      </c>
    </row>
    <row r="7660" spans="1:25" x14ac:dyDescent="0.3">
      <c r="A7660" s="1" t="s">
        <v>6292</v>
      </c>
      <c r="B7660" s="1">
        <v>1571</v>
      </c>
      <c r="C7660" s="1" t="s">
        <v>6293</v>
      </c>
      <c r="D7660">
        <v>24</v>
      </c>
      <c r="E7660">
        <v>16</v>
      </c>
      <c r="F7660" s="10">
        <f>spotify_data[[#This Row],[track_popularity]]/100</f>
        <v>0.16</v>
      </c>
      <c r="G7660" s="9" t="b">
        <v>0</v>
      </c>
      <c r="H7660" s="1">
        <f>+IF(spotify_data[[#This Row],[explicit]]=FALSE,0,1)</f>
        <v>0</v>
      </c>
      <c r="I7660" s="1" t="s">
        <v>6283</v>
      </c>
      <c r="J7660" s="7">
        <f>MATCH(spotify_data[[#This Row],[artist_name]],spotify_data[artist_name],0)</f>
        <v>6505</v>
      </c>
      <c r="K7660">
        <v>42</v>
      </c>
      <c r="L7660" s="10">
        <f>spotify_data[[#This Row],[artist_popularity]]/100</f>
        <v>0.42</v>
      </c>
      <c r="M7660">
        <v>15028</v>
      </c>
      <c r="N7660" s="1" t="s">
        <v>1609</v>
      </c>
      <c r="O7660" s="1" t="s">
        <v>6284</v>
      </c>
      <c r="P7660" s="1">
        <f>MATCH(spotify_data[[#This Row],[album_id]],spotify_data[album_id],0)</f>
        <v>6505</v>
      </c>
      <c r="Q7660" s="1" t="s">
        <v>6285</v>
      </c>
      <c r="R7660" s="2">
        <v>44883</v>
      </c>
      <c r="S7660" s="7">
        <f ca="1">+TODAY()-spotify_data[[#This Row],[Fecha lanzamiento Album]]</f>
        <v>1148</v>
      </c>
      <c r="T7660" s="7">
        <f ca="1">+spotify_data[[#This Row],[Antigüedad Album Dias]]/60</f>
        <v>19.133333333333333</v>
      </c>
      <c r="U7660" s="8">
        <f ca="1">spotify_data[[#This Row],[Antigüedad Album Meses]]/12</f>
        <v>1.5944444444444443</v>
      </c>
      <c r="V7660">
        <v>26</v>
      </c>
      <c r="W7660" s="1" t="s">
        <v>20</v>
      </c>
      <c r="X7660" s="1" t="str">
        <f>+IF(spotify_data[[#This Row],[album_type]]="album","Album",IF(spotify_data[[#This Row],[album_type]]="single","Single","Compilation"))</f>
        <v>Album</v>
      </c>
      <c r="Y7660">
        <v>587</v>
      </c>
    </row>
    <row r="7661" spans="1:25" x14ac:dyDescent="0.3">
      <c r="A7661" s="1" t="s">
        <v>6724</v>
      </c>
      <c r="B7661" s="1">
        <v>7847</v>
      </c>
      <c r="C7661" s="1" t="s">
        <v>6725</v>
      </c>
      <c r="D7661">
        <v>1</v>
      </c>
      <c r="E7661">
        <v>16</v>
      </c>
      <c r="F7661" s="10">
        <f>spotify_data[[#This Row],[track_popularity]]/100</f>
        <v>0.16</v>
      </c>
      <c r="G7661" s="9" t="b">
        <v>1</v>
      </c>
      <c r="H7661" s="1">
        <f>+IF(spotify_data[[#This Row],[explicit]]=FALSE,0,1)</f>
        <v>1</v>
      </c>
      <c r="I7661" s="1" t="s">
        <v>6726</v>
      </c>
      <c r="J7661" s="7">
        <f>MATCH(spotify_data[[#This Row],[artist_name]],spotify_data[artist_name],0)</f>
        <v>7660</v>
      </c>
      <c r="K7661">
        <v>15</v>
      </c>
      <c r="L7661" s="10">
        <f>spotify_data[[#This Row],[artist_popularity]]/100</f>
        <v>0.15</v>
      </c>
      <c r="M7661">
        <v>122</v>
      </c>
      <c r="N7661" s="1" t="s">
        <v>23</v>
      </c>
      <c r="O7661" s="1" t="s">
        <v>6727</v>
      </c>
      <c r="P7661" s="1">
        <f>MATCH(spotify_data[[#This Row],[album_id]],spotify_data[album_id],0)</f>
        <v>7660</v>
      </c>
      <c r="Q7661" s="1" t="s">
        <v>6725</v>
      </c>
      <c r="R7661" s="2">
        <v>44768</v>
      </c>
      <c r="S7661" s="7">
        <f ca="1">+TODAY()-spotify_data[[#This Row],[Fecha lanzamiento Album]]</f>
        <v>1263</v>
      </c>
      <c r="T7661" s="7">
        <f ca="1">+spotify_data[[#This Row],[Antigüedad Album Dias]]/60</f>
        <v>21.05</v>
      </c>
      <c r="U7661" s="8">
        <f ca="1">spotify_data[[#This Row],[Antigüedad Album Meses]]/12</f>
        <v>1.7541666666666667</v>
      </c>
      <c r="V7661">
        <v>1</v>
      </c>
      <c r="W7661" s="1" t="s">
        <v>21</v>
      </c>
      <c r="X7661" s="1" t="str">
        <f>+IF(spotify_data[[#This Row],[album_type]]="album","Album",IF(spotify_data[[#This Row],[album_type]]="single","Single","Compilation"))</f>
        <v>Single</v>
      </c>
      <c r="Y7661">
        <v>326</v>
      </c>
    </row>
    <row r="7662" spans="1:25" x14ac:dyDescent="0.3">
      <c r="A7662" s="1" t="s">
        <v>14358</v>
      </c>
      <c r="B7662" s="1">
        <v>7092</v>
      </c>
      <c r="C7662" s="1" t="s">
        <v>14359</v>
      </c>
      <c r="D7662">
        <v>4</v>
      </c>
      <c r="E7662">
        <v>16</v>
      </c>
      <c r="F7662" s="10">
        <f>spotify_data[[#This Row],[track_popularity]]/100</f>
        <v>0.16</v>
      </c>
      <c r="G7662" s="9" t="b">
        <v>0</v>
      </c>
      <c r="H7662" s="1">
        <f>+IF(spotify_data[[#This Row],[explicit]]=FALSE,0,1)</f>
        <v>0</v>
      </c>
      <c r="I7662" s="1" t="s">
        <v>14360</v>
      </c>
      <c r="J7662" s="7">
        <f>MATCH(spotify_data[[#This Row],[artist_name]],spotify_data[artist_name],0)</f>
        <v>7661</v>
      </c>
      <c r="K7662">
        <v>55</v>
      </c>
      <c r="L7662" s="10">
        <f>spotify_data[[#This Row],[artist_popularity]]/100</f>
        <v>0.55000000000000004</v>
      </c>
      <c r="M7662">
        <v>257992</v>
      </c>
      <c r="N7662" s="1" t="s">
        <v>14361</v>
      </c>
      <c r="O7662" s="1" t="s">
        <v>14362</v>
      </c>
      <c r="P7662" s="1">
        <f>MATCH(spotify_data[[#This Row],[album_id]],spotify_data[album_id],0)</f>
        <v>7661</v>
      </c>
      <c r="Q7662" s="1" t="s">
        <v>14363</v>
      </c>
      <c r="R7662" s="2">
        <v>42664</v>
      </c>
      <c r="S7662" s="7">
        <f ca="1">+TODAY()-spotify_data[[#This Row],[Fecha lanzamiento Album]]</f>
        <v>3367</v>
      </c>
      <c r="T7662" s="7">
        <f ca="1">+spotify_data[[#This Row],[Antigüedad Album Dias]]/60</f>
        <v>56.116666666666667</v>
      </c>
      <c r="U7662" s="8">
        <f ca="1">spotify_data[[#This Row],[Antigüedad Album Meses]]/12</f>
        <v>4.6763888888888889</v>
      </c>
      <c r="V7662">
        <v>12</v>
      </c>
      <c r="W7662" s="1" t="s">
        <v>20</v>
      </c>
      <c r="X7662" s="1" t="str">
        <f>+IF(spotify_data[[#This Row],[album_type]]="album","Album",IF(spotify_data[[#This Row],[album_type]]="single","Single","Compilation"))</f>
        <v>Album</v>
      </c>
      <c r="Y7662">
        <v>4</v>
      </c>
    </row>
    <row r="7663" spans="1:25" x14ac:dyDescent="0.3">
      <c r="A7663" s="1" t="s">
        <v>18921</v>
      </c>
      <c r="B7663" s="1">
        <v>3302</v>
      </c>
      <c r="C7663" s="1" t="s">
        <v>18922</v>
      </c>
      <c r="D7663">
        <v>17</v>
      </c>
      <c r="E7663">
        <v>16</v>
      </c>
      <c r="F7663" s="10">
        <f>spotify_data[[#This Row],[track_popularity]]/100</f>
        <v>0.16</v>
      </c>
      <c r="G7663" s="9" t="b">
        <v>0</v>
      </c>
      <c r="H7663" s="1">
        <f>+IF(spotify_data[[#This Row],[explicit]]=FALSE,0,1)</f>
        <v>0</v>
      </c>
      <c r="I7663" s="1" t="s">
        <v>18915</v>
      </c>
      <c r="J7663" s="7">
        <f>MATCH(spotify_data[[#This Row],[artist_name]],spotify_data[artist_name],0)</f>
        <v>7343</v>
      </c>
      <c r="K7663">
        <v>61</v>
      </c>
      <c r="L7663" s="10">
        <f>spotify_data[[#This Row],[artist_popularity]]/100</f>
        <v>0.61</v>
      </c>
      <c r="M7663">
        <v>2246627</v>
      </c>
      <c r="N7663" s="1" t="s">
        <v>18916</v>
      </c>
      <c r="O7663" s="1" t="s">
        <v>18917</v>
      </c>
      <c r="P7663" s="1">
        <f>MATCH(spotify_data[[#This Row],[album_id]],spotify_data[album_id],0)</f>
        <v>7343</v>
      </c>
      <c r="Q7663" s="1" t="s">
        <v>18918</v>
      </c>
      <c r="R7663" s="2">
        <v>40704</v>
      </c>
      <c r="S7663" s="7">
        <f ca="1">+TODAY()-spotify_data[[#This Row],[Fecha lanzamiento Album]]</f>
        <v>5327</v>
      </c>
      <c r="T7663" s="7">
        <f ca="1">+spotify_data[[#This Row],[Antigüedad Album Dias]]/60</f>
        <v>88.783333333333331</v>
      </c>
      <c r="U7663" s="8">
        <f ca="1">spotify_data[[#This Row],[Antigüedad Album Meses]]/12</f>
        <v>7.3986111111111112</v>
      </c>
      <c r="V7663">
        <v>20</v>
      </c>
      <c r="W7663" s="1" t="s">
        <v>20</v>
      </c>
      <c r="X7663" s="1" t="str">
        <f>+IF(spotify_data[[#This Row],[album_type]]="album","Album",IF(spotify_data[[#This Row],[album_type]]="single","Single","Compilation"))</f>
        <v>Album</v>
      </c>
      <c r="Y7663">
        <v>335</v>
      </c>
    </row>
    <row r="7664" spans="1:25" x14ac:dyDescent="0.3">
      <c r="A7664" s="1" t="s">
        <v>19124</v>
      </c>
      <c r="B7664" s="1">
        <v>8541</v>
      </c>
      <c r="C7664" s="1" t="s">
        <v>19125</v>
      </c>
      <c r="D7664">
        <v>4</v>
      </c>
      <c r="E7664">
        <v>16</v>
      </c>
      <c r="F7664" s="10">
        <f>spotify_data[[#This Row],[track_popularity]]/100</f>
        <v>0.16</v>
      </c>
      <c r="G7664" s="9" t="b">
        <v>0</v>
      </c>
      <c r="H7664" s="1">
        <f>+IF(spotify_data[[#This Row],[explicit]]=FALSE,0,1)</f>
        <v>0</v>
      </c>
      <c r="I7664" s="1" t="s">
        <v>19126</v>
      </c>
      <c r="J7664" s="7">
        <f>MATCH(spotify_data[[#This Row],[artist_name]],spotify_data[artist_name],0)</f>
        <v>7663</v>
      </c>
      <c r="K7664">
        <v>4</v>
      </c>
      <c r="L7664" s="10">
        <f>spotify_data[[#This Row],[artist_popularity]]/100</f>
        <v>0.04</v>
      </c>
      <c r="M7664">
        <v>98</v>
      </c>
      <c r="N7664" s="1" t="s">
        <v>23</v>
      </c>
      <c r="O7664" s="1" t="s">
        <v>19127</v>
      </c>
      <c r="P7664" s="1">
        <f>MATCH(spotify_data[[#This Row],[album_id]],spotify_data[album_id],0)</f>
        <v>7663</v>
      </c>
      <c r="Q7664" s="1" t="s">
        <v>19128</v>
      </c>
      <c r="R7664" s="2">
        <v>40556</v>
      </c>
      <c r="S7664" s="7">
        <f ca="1">+TODAY()-spotify_data[[#This Row],[Fecha lanzamiento Album]]</f>
        <v>5475</v>
      </c>
      <c r="T7664" s="7">
        <f ca="1">+spotify_data[[#This Row],[Antigüedad Album Dias]]/60</f>
        <v>91.25</v>
      </c>
      <c r="U7664" s="8">
        <f ca="1">spotify_data[[#This Row],[Antigüedad Album Meses]]/12</f>
        <v>7.604166666666667</v>
      </c>
      <c r="V7664">
        <v>29</v>
      </c>
      <c r="W7664" s="1" t="s">
        <v>1932</v>
      </c>
      <c r="X7664" s="1" t="str">
        <f>+IF(spotify_data[[#This Row],[album_type]]="album","Album",IF(spotify_data[[#This Row],[album_type]]="single","Single","Compilation"))</f>
        <v>Compilation</v>
      </c>
      <c r="Y7664">
        <v>32</v>
      </c>
    </row>
    <row r="7665" spans="1:25" x14ac:dyDescent="0.3">
      <c r="A7665" s="1" t="s">
        <v>834</v>
      </c>
      <c r="B7665" s="1">
        <v>7283</v>
      </c>
      <c r="C7665" s="1" t="s">
        <v>835</v>
      </c>
      <c r="D7665">
        <v>1</v>
      </c>
      <c r="E7665">
        <v>15</v>
      </c>
      <c r="F7665" s="10">
        <f>spotify_data[[#This Row],[track_popularity]]/100</f>
        <v>0.15</v>
      </c>
      <c r="G7665" s="9" t="b">
        <v>0</v>
      </c>
      <c r="H7665" s="1">
        <f>+IF(spotify_data[[#This Row],[explicit]]=FALSE,0,1)</f>
        <v>0</v>
      </c>
      <c r="I7665" s="1" t="s">
        <v>836</v>
      </c>
      <c r="J7665" s="7">
        <f>MATCH(spotify_data[[#This Row],[artist_name]],spotify_data[artist_name],0)</f>
        <v>7664</v>
      </c>
      <c r="K7665">
        <v>7</v>
      </c>
      <c r="L7665" s="10">
        <f>spotify_data[[#This Row],[artist_popularity]]/100</f>
        <v>7.0000000000000007E-2</v>
      </c>
      <c r="M7665">
        <v>1022</v>
      </c>
      <c r="N7665" s="1" t="s">
        <v>837</v>
      </c>
      <c r="O7665" s="1" t="s">
        <v>838</v>
      </c>
      <c r="P7665" s="1">
        <f>MATCH(spotify_data[[#This Row],[album_id]],spotify_data[album_id],0)</f>
        <v>7664</v>
      </c>
      <c r="Q7665" s="1" t="s">
        <v>835</v>
      </c>
      <c r="R7665" s="2">
        <v>45912</v>
      </c>
      <c r="S7665" s="7">
        <f ca="1">+TODAY()-spotify_data[[#This Row],[Fecha lanzamiento Album]]</f>
        <v>119</v>
      </c>
      <c r="T7665" s="7">
        <f ca="1">+spotify_data[[#This Row],[Antigüedad Album Dias]]/60</f>
        <v>1.9833333333333334</v>
      </c>
      <c r="U7665" s="8">
        <f ca="1">spotify_data[[#This Row],[Antigüedad Album Meses]]/12</f>
        <v>0.16527777777777777</v>
      </c>
      <c r="V7665">
        <v>1</v>
      </c>
      <c r="W7665" s="1" t="s">
        <v>21</v>
      </c>
      <c r="X7665" s="1" t="str">
        <f>+IF(spotify_data[[#This Row],[album_type]]="album","Album",IF(spotify_data[[#This Row],[album_type]]="single","Single","Compilation"))</f>
        <v>Single</v>
      </c>
      <c r="Y7665">
        <v>297</v>
      </c>
    </row>
    <row r="7666" spans="1:25" x14ac:dyDescent="0.3">
      <c r="A7666" s="1" t="s">
        <v>1078</v>
      </c>
      <c r="B7666" s="1">
        <v>5364</v>
      </c>
      <c r="C7666" s="1" t="s">
        <v>1079</v>
      </c>
      <c r="D7666">
        <v>4</v>
      </c>
      <c r="E7666">
        <v>15</v>
      </c>
      <c r="F7666" s="10">
        <f>spotify_data[[#This Row],[track_popularity]]/100</f>
        <v>0.15</v>
      </c>
      <c r="G7666" s="9" t="b">
        <v>0</v>
      </c>
      <c r="H7666" s="1">
        <f>+IF(spotify_data[[#This Row],[explicit]]=FALSE,0,1)</f>
        <v>0</v>
      </c>
      <c r="I7666" s="1" t="s">
        <v>1080</v>
      </c>
      <c r="J7666" s="7">
        <f>MATCH(spotify_data[[#This Row],[artist_name]],spotify_data[artist_name],0)</f>
        <v>7665</v>
      </c>
      <c r="K7666">
        <v>5</v>
      </c>
      <c r="L7666" s="10">
        <f>spotify_data[[#This Row],[artist_popularity]]/100</f>
        <v>0.05</v>
      </c>
      <c r="M7666">
        <v>21</v>
      </c>
      <c r="N7666" s="1" t="s">
        <v>23</v>
      </c>
      <c r="O7666" s="1" t="s">
        <v>1081</v>
      </c>
      <c r="P7666" s="1">
        <f>MATCH(spotify_data[[#This Row],[album_id]],spotify_data[album_id],0)</f>
        <v>7665</v>
      </c>
      <c r="Q7666" s="1" t="s">
        <v>1082</v>
      </c>
      <c r="R7666" s="2">
        <v>45893</v>
      </c>
      <c r="S7666" s="7">
        <f ca="1">+TODAY()-spotify_data[[#This Row],[Fecha lanzamiento Album]]</f>
        <v>138</v>
      </c>
      <c r="T7666" s="7">
        <f ca="1">+spotify_data[[#This Row],[Antigüedad Album Dias]]/60</f>
        <v>2.2999999999999998</v>
      </c>
      <c r="U7666" s="8">
        <f ca="1">spotify_data[[#This Row],[Antigüedad Album Meses]]/12</f>
        <v>0.19166666666666665</v>
      </c>
      <c r="V7666">
        <v>12</v>
      </c>
      <c r="W7666" s="1" t="s">
        <v>20</v>
      </c>
      <c r="X7666" s="1" t="str">
        <f>+IF(spotify_data[[#This Row],[album_type]]="album","Album",IF(spotify_data[[#This Row],[album_type]]="single","Single","Compilation"))</f>
        <v>Album</v>
      </c>
      <c r="Y7666">
        <v>383</v>
      </c>
    </row>
    <row r="7667" spans="1:25" x14ac:dyDescent="0.3">
      <c r="A7667" s="1" t="s">
        <v>1083</v>
      </c>
      <c r="B7667" s="1">
        <v>2017</v>
      </c>
      <c r="C7667" s="1" t="s">
        <v>1084</v>
      </c>
      <c r="D7667">
        <v>1</v>
      </c>
      <c r="E7667">
        <v>15</v>
      </c>
      <c r="F7667" s="10">
        <f>spotify_data[[#This Row],[track_popularity]]/100</f>
        <v>0.15</v>
      </c>
      <c r="G7667" s="9" t="b">
        <v>0</v>
      </c>
      <c r="H7667" s="1">
        <f>+IF(spotify_data[[#This Row],[explicit]]=FALSE,0,1)</f>
        <v>0</v>
      </c>
      <c r="I7667" s="1" t="s">
        <v>1080</v>
      </c>
      <c r="J7667" s="7">
        <f>MATCH(spotify_data[[#This Row],[artist_name]],spotify_data[artist_name],0)</f>
        <v>7665</v>
      </c>
      <c r="K7667">
        <v>5</v>
      </c>
      <c r="L7667" s="10">
        <f>spotify_data[[#This Row],[artist_popularity]]/100</f>
        <v>0.05</v>
      </c>
      <c r="M7667">
        <v>21</v>
      </c>
      <c r="N7667" s="1" t="s">
        <v>23</v>
      </c>
      <c r="O7667" s="1" t="s">
        <v>1081</v>
      </c>
      <c r="P7667" s="1">
        <f>MATCH(spotify_data[[#This Row],[album_id]],spotify_data[album_id],0)</f>
        <v>7665</v>
      </c>
      <c r="Q7667" s="1" t="s">
        <v>1082</v>
      </c>
      <c r="R7667" s="2">
        <v>45893</v>
      </c>
      <c r="S7667" s="7">
        <f ca="1">+TODAY()-spotify_data[[#This Row],[Fecha lanzamiento Album]]</f>
        <v>138</v>
      </c>
      <c r="T7667" s="7">
        <f ca="1">+spotify_data[[#This Row],[Antigüedad Album Dias]]/60</f>
        <v>2.2999999999999998</v>
      </c>
      <c r="U7667" s="8">
        <f ca="1">spotify_data[[#This Row],[Antigüedad Album Meses]]/12</f>
        <v>0.19166666666666665</v>
      </c>
      <c r="V7667">
        <v>12</v>
      </c>
      <c r="W7667" s="1" t="s">
        <v>20</v>
      </c>
      <c r="X7667" s="1" t="str">
        <f>+IF(spotify_data[[#This Row],[album_type]]="album","Album",IF(spotify_data[[#This Row],[album_type]]="single","Single","Compilation"))</f>
        <v>Album</v>
      </c>
      <c r="Y7667">
        <v>453</v>
      </c>
    </row>
    <row r="7668" spans="1:25" x14ac:dyDescent="0.3">
      <c r="A7668" s="1" t="s">
        <v>1220</v>
      </c>
      <c r="B7668" s="1">
        <v>1217</v>
      </c>
      <c r="C7668" s="1" t="s">
        <v>1221</v>
      </c>
      <c r="D7668">
        <v>12</v>
      </c>
      <c r="E7668">
        <v>15</v>
      </c>
      <c r="F7668" s="10">
        <f>spotify_data[[#This Row],[track_popularity]]/100</f>
        <v>0.15</v>
      </c>
      <c r="G7668" s="9" t="b">
        <v>1</v>
      </c>
      <c r="H7668" s="1">
        <f>+IF(spotify_data[[#This Row],[explicit]]=FALSE,0,1)</f>
        <v>1</v>
      </c>
      <c r="I7668" s="1" t="s">
        <v>1222</v>
      </c>
      <c r="J7668" s="7">
        <f>MATCH(spotify_data[[#This Row],[artist_name]],spotify_data[artist_name],0)</f>
        <v>7667</v>
      </c>
      <c r="K7668">
        <v>5</v>
      </c>
      <c r="L7668" s="10">
        <f>spotify_data[[#This Row],[artist_popularity]]/100</f>
        <v>0.05</v>
      </c>
      <c r="M7668">
        <v>156</v>
      </c>
      <c r="N7668" s="1" t="s">
        <v>23</v>
      </c>
      <c r="O7668" s="1" t="s">
        <v>1223</v>
      </c>
      <c r="P7668" s="1">
        <f>MATCH(spotify_data[[#This Row],[album_id]],spotify_data[album_id],0)</f>
        <v>7667</v>
      </c>
      <c r="Q7668" s="1" t="s">
        <v>1224</v>
      </c>
      <c r="R7668" s="2">
        <v>45884</v>
      </c>
      <c r="S7668" s="7">
        <f ca="1">+TODAY()-spotify_data[[#This Row],[Fecha lanzamiento Album]]</f>
        <v>147</v>
      </c>
      <c r="T7668" s="7">
        <f ca="1">+spotify_data[[#This Row],[Antigüedad Album Dias]]/60</f>
        <v>2.4500000000000002</v>
      </c>
      <c r="U7668" s="8">
        <f ca="1">spotify_data[[#This Row],[Antigüedad Album Meses]]/12</f>
        <v>0.20416666666666669</v>
      </c>
      <c r="V7668">
        <v>14</v>
      </c>
      <c r="W7668" s="1" t="s">
        <v>20</v>
      </c>
      <c r="X7668" s="1" t="str">
        <f>+IF(spotify_data[[#This Row],[album_type]]="album","Album",IF(spotify_data[[#This Row],[album_type]]="single","Single","Compilation"))</f>
        <v>Album</v>
      </c>
      <c r="Y7668">
        <v>388</v>
      </c>
    </row>
    <row r="7669" spans="1:25" x14ac:dyDescent="0.3">
      <c r="A7669" s="1" t="s">
        <v>2141</v>
      </c>
      <c r="B7669" s="1">
        <v>7250</v>
      </c>
      <c r="C7669" s="1" t="s">
        <v>2142</v>
      </c>
      <c r="D7669">
        <v>1</v>
      </c>
      <c r="E7669">
        <v>15</v>
      </c>
      <c r="F7669" s="10">
        <f>spotify_data[[#This Row],[track_popularity]]/100</f>
        <v>0.15</v>
      </c>
      <c r="G7669" s="9" t="b">
        <v>0</v>
      </c>
      <c r="H7669" s="1">
        <f>+IF(spotify_data[[#This Row],[explicit]]=FALSE,0,1)</f>
        <v>0</v>
      </c>
      <c r="I7669" s="1" t="s">
        <v>1969</v>
      </c>
      <c r="J7669" s="7">
        <f>MATCH(spotify_data[[#This Row],[artist_name]],spotify_data[artist_name],0)</f>
        <v>7668</v>
      </c>
      <c r="K7669">
        <v>8</v>
      </c>
      <c r="L7669" s="10">
        <f>spotify_data[[#This Row],[artist_popularity]]/100</f>
        <v>0.08</v>
      </c>
      <c r="M7669">
        <v>10</v>
      </c>
      <c r="N7669" s="1" t="s">
        <v>23</v>
      </c>
      <c r="O7669" s="1" t="s">
        <v>2143</v>
      </c>
      <c r="P7669" s="1">
        <f>MATCH(spotify_data[[#This Row],[album_id]],spotify_data[album_id],0)</f>
        <v>7668</v>
      </c>
      <c r="Q7669" s="1" t="s">
        <v>2142</v>
      </c>
      <c r="R7669" s="2">
        <v>45756</v>
      </c>
      <c r="S7669" s="7">
        <f ca="1">+TODAY()-spotify_data[[#This Row],[Fecha lanzamiento Album]]</f>
        <v>275</v>
      </c>
      <c r="T7669" s="7">
        <f ca="1">+spotify_data[[#This Row],[Antigüedad Album Dias]]/60</f>
        <v>4.583333333333333</v>
      </c>
      <c r="U7669" s="8">
        <f ca="1">spotify_data[[#This Row],[Antigüedad Album Meses]]/12</f>
        <v>0.38194444444444442</v>
      </c>
      <c r="V7669">
        <v>1</v>
      </c>
      <c r="W7669" s="1" t="s">
        <v>21</v>
      </c>
      <c r="X7669" s="1" t="str">
        <f>+IF(spotify_data[[#This Row],[album_type]]="album","Album",IF(spotify_data[[#This Row],[album_type]]="single","Single","Compilation"))</f>
        <v>Single</v>
      </c>
      <c r="Y7669">
        <v>4</v>
      </c>
    </row>
    <row r="7670" spans="1:25" x14ac:dyDescent="0.3">
      <c r="A7670" s="1" t="s">
        <v>2817</v>
      </c>
      <c r="B7670" s="1">
        <v>1920</v>
      </c>
      <c r="C7670" s="1" t="s">
        <v>2818</v>
      </c>
      <c r="D7670">
        <v>11</v>
      </c>
      <c r="E7670">
        <v>15</v>
      </c>
      <c r="F7670" s="10">
        <f>spotify_data[[#This Row],[track_popularity]]/100</f>
        <v>0.15</v>
      </c>
      <c r="G7670" s="9" t="b">
        <v>0</v>
      </c>
      <c r="H7670" s="1">
        <f>+IF(spotify_data[[#This Row],[explicit]]=FALSE,0,1)</f>
        <v>0</v>
      </c>
      <c r="I7670" s="1" t="s">
        <v>2819</v>
      </c>
      <c r="J7670" s="7">
        <f>MATCH(spotify_data[[#This Row],[artist_name]],spotify_data[artist_name],0)</f>
        <v>7669</v>
      </c>
      <c r="K7670">
        <v>74</v>
      </c>
      <c r="L7670" s="10">
        <f>spotify_data[[#This Row],[artist_popularity]]/100</f>
        <v>0.74</v>
      </c>
      <c r="M7670">
        <v>17579633</v>
      </c>
      <c r="N7670" s="1" t="s">
        <v>2820</v>
      </c>
      <c r="O7670" s="1" t="s">
        <v>2821</v>
      </c>
      <c r="P7670" s="1">
        <f>MATCH(spotify_data[[#This Row],[album_id]],spotify_data[album_id],0)</f>
        <v>7669</v>
      </c>
      <c r="Q7670" s="1" t="s">
        <v>2822</v>
      </c>
      <c r="R7670" s="2">
        <v>45601</v>
      </c>
      <c r="S7670" s="7">
        <f ca="1">+TODAY()-spotify_data[[#This Row],[Fecha lanzamiento Album]]</f>
        <v>430</v>
      </c>
      <c r="T7670" s="7">
        <f ca="1">+spotify_data[[#This Row],[Antigüedad Album Dias]]/60</f>
        <v>7.166666666666667</v>
      </c>
      <c r="U7670" s="8">
        <f ca="1">spotify_data[[#This Row],[Antigüedad Album Meses]]/12</f>
        <v>0.59722222222222221</v>
      </c>
      <c r="V7670">
        <v>50</v>
      </c>
      <c r="W7670" s="1" t="s">
        <v>1932</v>
      </c>
      <c r="X7670" s="1" t="str">
        <f>+IF(spotify_data[[#This Row],[album_type]]="album","Album",IF(spotify_data[[#This Row],[album_type]]="single","Single","Compilation"))</f>
        <v>Compilation</v>
      </c>
      <c r="Y7670">
        <v>495</v>
      </c>
    </row>
    <row r="7671" spans="1:25" x14ac:dyDescent="0.3">
      <c r="A7671" s="1" t="s">
        <v>3166</v>
      </c>
      <c r="B7671" s="1">
        <v>5794</v>
      </c>
      <c r="C7671" s="1" t="s">
        <v>3167</v>
      </c>
      <c r="D7671">
        <v>9</v>
      </c>
      <c r="E7671">
        <v>15</v>
      </c>
      <c r="F7671" s="10">
        <f>spotify_data[[#This Row],[track_popularity]]/100</f>
        <v>0.15</v>
      </c>
      <c r="G7671" s="9" t="b">
        <v>0</v>
      </c>
      <c r="H7671" s="1">
        <f>+IF(spotify_data[[#This Row],[explicit]]=FALSE,0,1)</f>
        <v>0</v>
      </c>
      <c r="I7671" s="1" t="s">
        <v>3168</v>
      </c>
      <c r="J7671" s="7">
        <f>MATCH(spotify_data[[#This Row],[artist_name]],spotify_data[artist_name],0)</f>
        <v>5586</v>
      </c>
      <c r="K7671">
        <v>53</v>
      </c>
      <c r="L7671" s="10">
        <f>spotify_data[[#This Row],[artist_popularity]]/100</f>
        <v>0.53</v>
      </c>
      <c r="M7671">
        <v>553964</v>
      </c>
      <c r="N7671" s="1" t="s">
        <v>1041</v>
      </c>
      <c r="O7671" s="1" t="s">
        <v>3169</v>
      </c>
      <c r="P7671" s="1">
        <f>MATCH(spotify_data[[#This Row],[album_id]],spotify_data[album_id],0)</f>
        <v>5586</v>
      </c>
      <c r="Q7671" s="1" t="s">
        <v>3170</v>
      </c>
      <c r="R7671" s="2">
        <v>45534</v>
      </c>
      <c r="S7671" s="7">
        <f ca="1">+TODAY()-spotify_data[[#This Row],[Fecha lanzamiento Album]]</f>
        <v>497</v>
      </c>
      <c r="T7671" s="7">
        <f ca="1">+spotify_data[[#This Row],[Antigüedad Album Dias]]/60</f>
        <v>8.2833333333333332</v>
      </c>
      <c r="U7671" s="8">
        <f ca="1">spotify_data[[#This Row],[Antigüedad Album Meses]]/12</f>
        <v>0.69027777777777777</v>
      </c>
      <c r="V7671">
        <v>9</v>
      </c>
      <c r="W7671" s="1" t="s">
        <v>20</v>
      </c>
      <c r="X7671" s="1" t="str">
        <f>+IF(spotify_data[[#This Row],[album_type]]="album","Album",IF(spotify_data[[#This Row],[album_type]]="single","Single","Compilation"))</f>
        <v>Album</v>
      </c>
      <c r="Y7671">
        <v>404</v>
      </c>
    </row>
    <row r="7672" spans="1:25" x14ac:dyDescent="0.3">
      <c r="A7672" s="1" t="s">
        <v>6486</v>
      </c>
      <c r="B7672" s="1">
        <v>4936</v>
      </c>
      <c r="C7672" s="1" t="s">
        <v>6487</v>
      </c>
      <c r="D7672">
        <v>1</v>
      </c>
      <c r="E7672">
        <v>15</v>
      </c>
      <c r="F7672" s="10">
        <f>spotify_data[[#This Row],[track_popularity]]/100</f>
        <v>0.15</v>
      </c>
      <c r="G7672" s="9" t="b">
        <v>0</v>
      </c>
      <c r="H7672" s="1">
        <f>+IF(spotify_data[[#This Row],[explicit]]=FALSE,0,1)</f>
        <v>0</v>
      </c>
      <c r="I7672" s="1" t="s">
        <v>6488</v>
      </c>
      <c r="J7672" s="7">
        <f>MATCH(spotify_data[[#This Row],[artist_name]],spotify_data[artist_name],0)</f>
        <v>7671</v>
      </c>
      <c r="K7672">
        <v>25</v>
      </c>
      <c r="L7672" s="10">
        <f>spotify_data[[#This Row],[artist_popularity]]/100</f>
        <v>0.25</v>
      </c>
      <c r="M7672">
        <v>11720</v>
      </c>
      <c r="N7672" s="1" t="s">
        <v>23</v>
      </c>
      <c r="O7672" s="1" t="s">
        <v>6489</v>
      </c>
      <c r="P7672" s="1">
        <f>MATCH(spotify_data[[#This Row],[album_id]],spotify_data[album_id],0)</f>
        <v>7671</v>
      </c>
      <c r="Q7672" s="1" t="s">
        <v>6487</v>
      </c>
      <c r="R7672" s="2">
        <v>44829</v>
      </c>
      <c r="S7672" s="7">
        <f ca="1">+TODAY()-spotify_data[[#This Row],[Fecha lanzamiento Album]]</f>
        <v>1202</v>
      </c>
      <c r="T7672" s="7">
        <f ca="1">+spotify_data[[#This Row],[Antigüedad Album Dias]]/60</f>
        <v>20.033333333333335</v>
      </c>
      <c r="U7672" s="8">
        <f ca="1">spotify_data[[#This Row],[Antigüedad Album Meses]]/12</f>
        <v>1.6694444444444445</v>
      </c>
      <c r="V7672">
        <v>1</v>
      </c>
      <c r="W7672" s="1" t="s">
        <v>21</v>
      </c>
      <c r="X7672" s="1" t="str">
        <f>+IF(spotify_data[[#This Row],[album_type]]="album","Album",IF(spotify_data[[#This Row],[album_type]]="single","Single","Compilation"))</f>
        <v>Single</v>
      </c>
      <c r="Y7672">
        <v>116</v>
      </c>
    </row>
    <row r="7673" spans="1:25" x14ac:dyDescent="0.3">
      <c r="A7673" s="1" t="s">
        <v>7481</v>
      </c>
      <c r="B7673" s="1">
        <v>13530</v>
      </c>
      <c r="C7673" s="1" t="s">
        <v>7482</v>
      </c>
      <c r="D7673">
        <v>5</v>
      </c>
      <c r="E7673">
        <v>15</v>
      </c>
      <c r="F7673" s="10">
        <f>spotify_data[[#This Row],[track_popularity]]/100</f>
        <v>0.15</v>
      </c>
      <c r="G7673" s="9" t="b">
        <v>0</v>
      </c>
      <c r="H7673" s="1">
        <f>+IF(spotify_data[[#This Row],[explicit]]=FALSE,0,1)</f>
        <v>0</v>
      </c>
      <c r="I7673" s="1" t="s">
        <v>5897</v>
      </c>
      <c r="J7673" s="7">
        <f>MATCH(spotify_data[[#This Row],[artist_name]],spotify_data[artist_name],0)</f>
        <v>6944</v>
      </c>
      <c r="K7673">
        <v>30</v>
      </c>
      <c r="L7673" s="10">
        <f>spotify_data[[#This Row],[artist_popularity]]/100</f>
        <v>0.3</v>
      </c>
      <c r="M7673">
        <v>5448</v>
      </c>
      <c r="N7673" s="1" t="s">
        <v>5898</v>
      </c>
      <c r="O7673" s="1" t="s">
        <v>7475</v>
      </c>
      <c r="P7673" s="1">
        <f>MATCH(spotify_data[[#This Row],[album_id]],spotify_data[album_id],0)</f>
        <v>6944</v>
      </c>
      <c r="Q7673" s="1" t="s">
        <v>7476</v>
      </c>
      <c r="R7673" s="2">
        <v>44589</v>
      </c>
      <c r="S7673" s="7">
        <f ca="1">+TODAY()-spotify_data[[#This Row],[Fecha lanzamiento Album]]</f>
        <v>1442</v>
      </c>
      <c r="T7673" s="7">
        <f ca="1">+spotify_data[[#This Row],[Antigüedad Album Dias]]/60</f>
        <v>24.033333333333335</v>
      </c>
      <c r="U7673" s="8">
        <f ca="1">spotify_data[[#This Row],[Antigüedad Album Meses]]/12</f>
        <v>2.0027777777777778</v>
      </c>
      <c r="V7673">
        <v>11</v>
      </c>
      <c r="W7673" s="1" t="s">
        <v>20</v>
      </c>
      <c r="X7673" s="1" t="str">
        <f>+IF(spotify_data[[#This Row],[album_type]]="album","Album",IF(spotify_data[[#This Row],[album_type]]="single","Single","Compilation"))</f>
        <v>Album</v>
      </c>
      <c r="Y7673">
        <v>333</v>
      </c>
    </row>
    <row r="7674" spans="1:25" x14ac:dyDescent="0.3">
      <c r="A7674" s="1" t="s">
        <v>7698</v>
      </c>
      <c r="B7674" s="1">
        <v>8244</v>
      </c>
      <c r="C7674" s="1" t="s">
        <v>7699</v>
      </c>
      <c r="D7674">
        <v>70</v>
      </c>
      <c r="E7674">
        <v>15</v>
      </c>
      <c r="F7674" s="10">
        <f>spotify_data[[#This Row],[track_popularity]]/100</f>
        <v>0.15</v>
      </c>
      <c r="G7674" s="9" t="b">
        <v>0</v>
      </c>
      <c r="H7674" s="1">
        <f>+IF(spotify_data[[#This Row],[explicit]]=FALSE,0,1)</f>
        <v>0</v>
      </c>
      <c r="I7674" s="1" t="s">
        <v>7700</v>
      </c>
      <c r="J7674" s="7">
        <f>MATCH(spotify_data[[#This Row],[artist_name]],spotify_data[artist_name],0)</f>
        <v>7673</v>
      </c>
      <c r="K7674">
        <v>58</v>
      </c>
      <c r="L7674" s="10">
        <f>spotify_data[[#This Row],[artist_popularity]]/100</f>
        <v>0.57999999999999996</v>
      </c>
      <c r="M7674">
        <v>689447</v>
      </c>
      <c r="N7674" s="1" t="s">
        <v>7701</v>
      </c>
      <c r="O7674" s="1" t="s">
        <v>7702</v>
      </c>
      <c r="P7674" s="1">
        <f>MATCH(spotify_data[[#This Row],[album_id]],spotify_data[album_id],0)</f>
        <v>7673</v>
      </c>
      <c r="Q7674" s="1" t="s">
        <v>7703</v>
      </c>
      <c r="R7674" s="2">
        <v>44503</v>
      </c>
      <c r="S7674" s="7">
        <f ca="1">+TODAY()-spotify_data[[#This Row],[Fecha lanzamiento Album]]</f>
        <v>1528</v>
      </c>
      <c r="T7674" s="7">
        <f ca="1">+spotify_data[[#This Row],[Antigüedad Album Dias]]/60</f>
        <v>25.466666666666665</v>
      </c>
      <c r="U7674" s="8">
        <f ca="1">spotify_data[[#This Row],[Antigüedad Album Meses]]/12</f>
        <v>2.1222222222222222</v>
      </c>
      <c r="V7674">
        <v>100</v>
      </c>
      <c r="W7674" s="1" t="s">
        <v>1932</v>
      </c>
      <c r="X7674" s="1" t="str">
        <f>+IF(spotify_data[[#This Row],[album_type]]="album","Album",IF(spotify_data[[#This Row],[album_type]]="single","Single","Compilation"))</f>
        <v>Compilation</v>
      </c>
      <c r="Y7674">
        <v>474</v>
      </c>
    </row>
    <row r="7675" spans="1:25" x14ac:dyDescent="0.3">
      <c r="A7675" s="1" t="s">
        <v>9834</v>
      </c>
      <c r="B7675" s="1">
        <v>5104</v>
      </c>
      <c r="C7675" s="1" t="s">
        <v>9835</v>
      </c>
      <c r="D7675">
        <v>1</v>
      </c>
      <c r="E7675">
        <v>15</v>
      </c>
      <c r="F7675" s="10">
        <f>spotify_data[[#This Row],[track_popularity]]/100</f>
        <v>0.15</v>
      </c>
      <c r="G7675" s="9" t="b">
        <v>0</v>
      </c>
      <c r="H7675" s="1">
        <f>+IF(spotify_data[[#This Row],[explicit]]=FALSE,0,1)</f>
        <v>0</v>
      </c>
      <c r="I7675" s="1" t="s">
        <v>5897</v>
      </c>
      <c r="J7675" s="7">
        <f>MATCH(spotify_data[[#This Row],[artist_name]],spotify_data[artist_name],0)</f>
        <v>6944</v>
      </c>
      <c r="K7675">
        <v>30</v>
      </c>
      <c r="L7675" s="10">
        <f>spotify_data[[#This Row],[artist_popularity]]/100</f>
        <v>0.3</v>
      </c>
      <c r="M7675">
        <v>5448</v>
      </c>
      <c r="N7675" s="1" t="s">
        <v>5898</v>
      </c>
      <c r="O7675" s="1" t="s">
        <v>9836</v>
      </c>
      <c r="P7675" s="1">
        <f>MATCH(spotify_data[[#This Row],[album_id]],spotify_data[album_id],0)</f>
        <v>7674</v>
      </c>
      <c r="Q7675" s="1" t="s">
        <v>9835</v>
      </c>
      <c r="R7675" s="2">
        <v>43882</v>
      </c>
      <c r="S7675" s="7">
        <f ca="1">+TODAY()-spotify_data[[#This Row],[Fecha lanzamiento Album]]</f>
        <v>2149</v>
      </c>
      <c r="T7675" s="7">
        <f ca="1">+spotify_data[[#This Row],[Antigüedad Album Dias]]/60</f>
        <v>35.81666666666667</v>
      </c>
      <c r="U7675" s="8">
        <f ca="1">spotify_data[[#This Row],[Antigüedad Album Meses]]/12</f>
        <v>2.9847222222222225</v>
      </c>
      <c r="V7675">
        <v>1</v>
      </c>
      <c r="W7675" s="1" t="s">
        <v>21</v>
      </c>
      <c r="X7675" s="1" t="str">
        <f>+IF(spotify_data[[#This Row],[album_type]]="album","Album",IF(spotify_data[[#This Row],[album_type]]="single","Single","Compilation"))</f>
        <v>Single</v>
      </c>
      <c r="Y7675">
        <v>296</v>
      </c>
    </row>
    <row r="7676" spans="1:25" x14ac:dyDescent="0.3">
      <c r="A7676" s="1" t="s">
        <v>12835</v>
      </c>
      <c r="B7676" s="1">
        <v>6956</v>
      </c>
      <c r="C7676" s="1" t="s">
        <v>12836</v>
      </c>
      <c r="D7676">
        <v>16</v>
      </c>
      <c r="E7676">
        <v>15</v>
      </c>
      <c r="F7676" s="10">
        <f>spotify_data[[#This Row],[track_popularity]]/100</f>
        <v>0.15</v>
      </c>
      <c r="G7676" s="9" t="b">
        <v>0</v>
      </c>
      <c r="H7676" s="1">
        <f>+IF(spotify_data[[#This Row],[explicit]]=FALSE,0,1)</f>
        <v>0</v>
      </c>
      <c r="I7676" s="1" t="s">
        <v>4590</v>
      </c>
      <c r="J7676" s="7">
        <f>MATCH(spotify_data[[#This Row],[artist_name]],spotify_data[artist_name],0)</f>
        <v>3994</v>
      </c>
      <c r="K7676">
        <v>61</v>
      </c>
      <c r="L7676" s="10">
        <f>spotify_data[[#This Row],[artist_popularity]]/100</f>
        <v>0.61</v>
      </c>
      <c r="M7676">
        <v>644963</v>
      </c>
      <c r="N7676" s="1" t="s">
        <v>23</v>
      </c>
      <c r="O7676" s="1" t="s">
        <v>12837</v>
      </c>
      <c r="P7676" s="1">
        <f>MATCH(spotify_data[[#This Row],[album_id]],spotify_data[album_id],0)</f>
        <v>7675</v>
      </c>
      <c r="Q7676" s="1" t="s">
        <v>12838</v>
      </c>
      <c r="R7676" s="2">
        <v>43112</v>
      </c>
      <c r="S7676" s="7">
        <f ca="1">+TODAY()-spotify_data[[#This Row],[Fecha lanzamiento Album]]</f>
        <v>2919</v>
      </c>
      <c r="T7676" s="7">
        <f ca="1">+spotify_data[[#This Row],[Antigüedad Album Dias]]/60</f>
        <v>48.65</v>
      </c>
      <c r="U7676" s="8">
        <f ca="1">spotify_data[[#This Row],[Antigüedad Album Meses]]/12</f>
        <v>4.0541666666666663</v>
      </c>
      <c r="V7676">
        <v>17</v>
      </c>
      <c r="W7676" s="1" t="s">
        <v>20</v>
      </c>
      <c r="X7676" s="1" t="str">
        <f>+IF(spotify_data[[#This Row],[album_type]]="album","Album",IF(spotify_data[[#This Row],[album_type]]="single","Single","Compilation"))</f>
        <v>Album</v>
      </c>
      <c r="Y7676">
        <v>354</v>
      </c>
    </row>
    <row r="7677" spans="1:25" x14ac:dyDescent="0.3">
      <c r="A7677" s="1" t="s">
        <v>13604</v>
      </c>
      <c r="B7677" s="1">
        <v>902</v>
      </c>
      <c r="C7677" s="1" t="s">
        <v>13605</v>
      </c>
      <c r="D7677">
        <v>4</v>
      </c>
      <c r="E7677">
        <v>15</v>
      </c>
      <c r="F7677" s="10">
        <f>spotify_data[[#This Row],[track_popularity]]/100</f>
        <v>0.15</v>
      </c>
      <c r="G7677" s="9" t="b">
        <v>0</v>
      </c>
      <c r="H7677" s="1">
        <f>+IF(spotify_data[[#This Row],[explicit]]=FALSE,0,1)</f>
        <v>0</v>
      </c>
      <c r="I7677" s="1" t="s">
        <v>5388</v>
      </c>
      <c r="J7677" s="7">
        <f>MATCH(spotify_data[[#This Row],[artist_name]],spotify_data[artist_name],0)</f>
        <v>3833</v>
      </c>
      <c r="K7677">
        <v>83</v>
      </c>
      <c r="L7677" s="10">
        <f>spotify_data[[#This Row],[artist_popularity]]/100</f>
        <v>0.83</v>
      </c>
      <c r="M7677">
        <v>17365648</v>
      </c>
      <c r="N7677" s="1" t="s">
        <v>5389</v>
      </c>
      <c r="O7677" s="1" t="s">
        <v>13606</v>
      </c>
      <c r="P7677" s="1">
        <f>MATCH(spotify_data[[#This Row],[album_id]],spotify_data[album_id],0)</f>
        <v>7676</v>
      </c>
      <c r="Q7677" s="1" t="s">
        <v>5388</v>
      </c>
      <c r="R7677" s="2">
        <v>42895</v>
      </c>
      <c r="S7677" s="7">
        <f ca="1">+TODAY()-spotify_data[[#This Row],[Fecha lanzamiento Album]]</f>
        <v>3136</v>
      </c>
      <c r="T7677" s="7">
        <f ca="1">+spotify_data[[#This Row],[Antigüedad Album Dias]]/60</f>
        <v>52.266666666666666</v>
      </c>
      <c r="U7677" s="8">
        <f ca="1">spotify_data[[#This Row],[Antigüedad Album Meses]]/12</f>
        <v>4.3555555555555552</v>
      </c>
      <c r="V7677">
        <v>10</v>
      </c>
      <c r="W7677" s="1" t="s">
        <v>20</v>
      </c>
      <c r="X7677" s="1" t="str">
        <f>+IF(spotify_data[[#This Row],[album_type]]="album","Album",IF(spotify_data[[#This Row],[album_type]]="single","Single","Compilation"))</f>
        <v>Album</v>
      </c>
      <c r="Y7677">
        <v>484</v>
      </c>
    </row>
    <row r="7678" spans="1:25" x14ac:dyDescent="0.3">
      <c r="A7678" s="1" t="s">
        <v>1085</v>
      </c>
      <c r="B7678" s="1">
        <v>2203</v>
      </c>
      <c r="C7678" s="1" t="s">
        <v>1086</v>
      </c>
      <c r="D7678">
        <v>1</v>
      </c>
      <c r="E7678">
        <v>14</v>
      </c>
      <c r="F7678" s="10">
        <f>spotify_data[[#This Row],[track_popularity]]/100</f>
        <v>0.14000000000000001</v>
      </c>
      <c r="G7678" s="9" t="b">
        <v>0</v>
      </c>
      <c r="H7678" s="1">
        <f>+IF(spotify_data[[#This Row],[explicit]]=FALSE,0,1)</f>
        <v>0</v>
      </c>
      <c r="I7678" s="1" t="s">
        <v>1087</v>
      </c>
      <c r="J7678" s="7">
        <f>MATCH(spotify_data[[#This Row],[artist_name]],spotify_data[artist_name],0)</f>
        <v>7677</v>
      </c>
      <c r="K7678">
        <v>6</v>
      </c>
      <c r="L7678" s="10">
        <f>spotify_data[[#This Row],[artist_popularity]]/100</f>
        <v>0.06</v>
      </c>
      <c r="M7678">
        <v>4</v>
      </c>
      <c r="N7678" s="1" t="s">
        <v>23</v>
      </c>
      <c r="O7678" s="1" t="s">
        <v>1088</v>
      </c>
      <c r="P7678" s="1">
        <f>MATCH(spotify_data[[#This Row],[album_id]],spotify_data[album_id],0)</f>
        <v>7677</v>
      </c>
      <c r="Q7678" s="1" t="s">
        <v>1086</v>
      </c>
      <c r="R7678" s="2">
        <v>45892</v>
      </c>
      <c r="S7678" s="7">
        <f ca="1">+TODAY()-spotify_data[[#This Row],[Fecha lanzamiento Album]]</f>
        <v>139</v>
      </c>
      <c r="T7678" s="7">
        <f ca="1">+spotify_data[[#This Row],[Antigüedad Album Dias]]/60</f>
        <v>2.3166666666666669</v>
      </c>
      <c r="U7678" s="8">
        <f ca="1">spotify_data[[#This Row],[Antigüedad Album Meses]]/12</f>
        <v>0.19305555555555556</v>
      </c>
      <c r="V7678">
        <v>1</v>
      </c>
      <c r="W7678" s="1" t="s">
        <v>21</v>
      </c>
      <c r="X7678" s="1" t="str">
        <f>+IF(spotify_data[[#This Row],[album_type]]="album","Album",IF(spotify_data[[#This Row],[album_type]]="single","Single","Compilation"))</f>
        <v>Single</v>
      </c>
      <c r="Y7678">
        <v>371</v>
      </c>
    </row>
    <row r="7679" spans="1:25" x14ac:dyDescent="0.3">
      <c r="A7679" s="1" t="s">
        <v>1205</v>
      </c>
      <c r="B7679" s="1">
        <v>515</v>
      </c>
      <c r="C7679" s="1" t="s">
        <v>1206</v>
      </c>
      <c r="D7679">
        <v>1</v>
      </c>
      <c r="E7679">
        <v>14</v>
      </c>
      <c r="F7679" s="10">
        <f>spotify_data[[#This Row],[track_popularity]]/100</f>
        <v>0.14000000000000001</v>
      </c>
      <c r="G7679" s="9" t="b">
        <v>0</v>
      </c>
      <c r="H7679" s="1">
        <f>+IF(spotify_data[[#This Row],[explicit]]=FALSE,0,1)</f>
        <v>0</v>
      </c>
      <c r="I7679" s="1" t="s">
        <v>1207</v>
      </c>
      <c r="J7679" s="7">
        <f>MATCH(spotify_data[[#This Row],[artist_name]],spotify_data[artist_name],0)</f>
        <v>7678</v>
      </c>
      <c r="K7679">
        <v>5</v>
      </c>
      <c r="L7679" s="10">
        <f>spotify_data[[#This Row],[artist_popularity]]/100</f>
        <v>0.05</v>
      </c>
      <c r="M7679">
        <v>5</v>
      </c>
      <c r="N7679" s="1" t="s">
        <v>23</v>
      </c>
      <c r="O7679" s="1" t="s">
        <v>1208</v>
      </c>
      <c r="P7679" s="1">
        <f>MATCH(spotify_data[[#This Row],[album_id]],spotify_data[album_id],0)</f>
        <v>7678</v>
      </c>
      <c r="Q7679" s="1" t="s">
        <v>1206</v>
      </c>
      <c r="R7679" s="2">
        <v>45888</v>
      </c>
      <c r="S7679" s="7">
        <f ca="1">+TODAY()-spotify_data[[#This Row],[Fecha lanzamiento Album]]</f>
        <v>143</v>
      </c>
      <c r="T7679" s="7">
        <f ca="1">+spotify_data[[#This Row],[Antigüedad Album Dias]]/60</f>
        <v>2.3833333333333333</v>
      </c>
      <c r="U7679" s="8">
        <f ca="1">spotify_data[[#This Row],[Antigüedad Album Meses]]/12</f>
        <v>0.1986111111111111</v>
      </c>
      <c r="V7679">
        <v>1</v>
      </c>
      <c r="W7679" s="1" t="s">
        <v>21</v>
      </c>
      <c r="X7679" s="1" t="str">
        <f>+IF(spotify_data[[#This Row],[album_type]]="album","Album",IF(spotify_data[[#This Row],[album_type]]="single","Single","Compilation"))</f>
        <v>Single</v>
      </c>
      <c r="Y7679">
        <v>3</v>
      </c>
    </row>
    <row r="7680" spans="1:25" x14ac:dyDescent="0.3">
      <c r="A7680" s="1" t="s">
        <v>1252</v>
      </c>
      <c r="B7680" s="1">
        <v>2467</v>
      </c>
      <c r="C7680" s="1" t="s">
        <v>1253</v>
      </c>
      <c r="D7680">
        <v>1</v>
      </c>
      <c r="E7680">
        <v>14</v>
      </c>
      <c r="F7680" s="10">
        <f>spotify_data[[#This Row],[track_popularity]]/100</f>
        <v>0.14000000000000001</v>
      </c>
      <c r="G7680" s="9" t="b">
        <v>0</v>
      </c>
      <c r="H7680" s="1">
        <f>+IF(spotify_data[[#This Row],[explicit]]=FALSE,0,1)</f>
        <v>0</v>
      </c>
      <c r="I7680" s="1" t="s">
        <v>1254</v>
      </c>
      <c r="J7680" s="7">
        <f>MATCH(spotify_data[[#This Row],[artist_name]],spotify_data[artist_name],0)</f>
        <v>7679</v>
      </c>
      <c r="K7680">
        <v>4</v>
      </c>
      <c r="L7680" s="10">
        <f>spotify_data[[#This Row],[artist_popularity]]/100</f>
        <v>0.04</v>
      </c>
      <c r="M7680">
        <v>8</v>
      </c>
      <c r="N7680" s="1" t="s">
        <v>23</v>
      </c>
      <c r="O7680" s="1" t="s">
        <v>1255</v>
      </c>
      <c r="P7680" s="1">
        <f>MATCH(spotify_data[[#This Row],[album_id]],spotify_data[album_id],0)</f>
        <v>7679</v>
      </c>
      <c r="Q7680" s="1" t="s">
        <v>1253</v>
      </c>
      <c r="R7680" s="2">
        <v>45881</v>
      </c>
      <c r="S7680" s="7">
        <f ca="1">+TODAY()-spotify_data[[#This Row],[Fecha lanzamiento Album]]</f>
        <v>150</v>
      </c>
      <c r="T7680" s="7">
        <f ca="1">+spotify_data[[#This Row],[Antigüedad Album Dias]]/60</f>
        <v>2.5</v>
      </c>
      <c r="U7680" s="8">
        <f ca="1">spotify_data[[#This Row],[Antigüedad Album Meses]]/12</f>
        <v>0.20833333333333334</v>
      </c>
      <c r="V7680">
        <v>1</v>
      </c>
      <c r="W7680" s="1" t="s">
        <v>21</v>
      </c>
      <c r="X7680" s="1" t="str">
        <f>+IF(spotify_data[[#This Row],[album_type]]="album","Album",IF(spotify_data[[#This Row],[album_type]]="single","Single","Compilation"))</f>
        <v>Single</v>
      </c>
      <c r="Y7680">
        <v>38</v>
      </c>
    </row>
    <row r="7681" spans="1:25" x14ac:dyDescent="0.3">
      <c r="A7681" s="1" t="s">
        <v>1708</v>
      </c>
      <c r="B7681" s="1">
        <v>7828</v>
      </c>
      <c r="C7681" s="1" t="s">
        <v>1425</v>
      </c>
      <c r="D7681">
        <v>1</v>
      </c>
      <c r="E7681">
        <v>14</v>
      </c>
      <c r="F7681" s="10">
        <f>spotify_data[[#This Row],[track_popularity]]/100</f>
        <v>0.14000000000000001</v>
      </c>
      <c r="G7681" s="9" t="b">
        <v>0</v>
      </c>
      <c r="H7681" s="1">
        <f>+IF(spotify_data[[#This Row],[explicit]]=FALSE,0,1)</f>
        <v>0</v>
      </c>
      <c r="I7681" s="1" t="s">
        <v>1709</v>
      </c>
      <c r="J7681" s="7">
        <f>MATCH(spotify_data[[#This Row],[artist_name]],spotify_data[artist_name],0)</f>
        <v>7680</v>
      </c>
      <c r="K7681">
        <v>12</v>
      </c>
      <c r="L7681" s="10">
        <f>spotify_data[[#This Row],[artist_popularity]]/100</f>
        <v>0.12</v>
      </c>
      <c r="M7681">
        <v>402</v>
      </c>
      <c r="N7681" s="1" t="s">
        <v>1710</v>
      </c>
      <c r="O7681" s="1" t="s">
        <v>1711</v>
      </c>
      <c r="P7681" s="1">
        <f>MATCH(spotify_data[[#This Row],[album_id]],spotify_data[album_id],0)</f>
        <v>7680</v>
      </c>
      <c r="Q7681" s="1" t="s">
        <v>1712</v>
      </c>
      <c r="R7681" s="2">
        <v>45821</v>
      </c>
      <c r="S7681" s="7">
        <f ca="1">+TODAY()-spotify_data[[#This Row],[Fecha lanzamiento Album]]</f>
        <v>210</v>
      </c>
      <c r="T7681" s="7">
        <f ca="1">+spotify_data[[#This Row],[Antigüedad Album Dias]]/60</f>
        <v>3.5</v>
      </c>
      <c r="U7681" s="8">
        <f ca="1">spotify_data[[#This Row],[Antigüedad Album Meses]]/12</f>
        <v>0.29166666666666669</v>
      </c>
      <c r="V7681">
        <v>2</v>
      </c>
      <c r="W7681" s="1" t="s">
        <v>21</v>
      </c>
      <c r="X7681" s="1" t="str">
        <f>+IF(spotify_data[[#This Row],[album_type]]="album","Album",IF(spotify_data[[#This Row],[album_type]]="single","Single","Compilation"))</f>
        <v>Single</v>
      </c>
      <c r="Y7681">
        <v>281</v>
      </c>
    </row>
    <row r="7682" spans="1:25" x14ac:dyDescent="0.3">
      <c r="A7682" s="1" t="s">
        <v>2134</v>
      </c>
      <c r="B7682" s="1">
        <v>554</v>
      </c>
      <c r="C7682" s="1" t="s">
        <v>2135</v>
      </c>
      <c r="D7682">
        <v>1</v>
      </c>
      <c r="E7682">
        <v>14</v>
      </c>
      <c r="F7682" s="10">
        <f>spotify_data[[#This Row],[track_popularity]]/100</f>
        <v>0.14000000000000001</v>
      </c>
      <c r="G7682" s="9" t="b">
        <v>1</v>
      </c>
      <c r="H7682" s="1">
        <f>+IF(spotify_data[[#This Row],[explicit]]=FALSE,0,1)</f>
        <v>1</v>
      </c>
      <c r="I7682" s="1" t="s">
        <v>2136</v>
      </c>
      <c r="J7682" s="7">
        <f>MATCH(spotify_data[[#This Row],[artist_name]],spotify_data[artist_name],0)</f>
        <v>7681</v>
      </c>
      <c r="K7682">
        <v>3</v>
      </c>
      <c r="L7682" s="10">
        <f>spotify_data[[#This Row],[artist_popularity]]/100</f>
        <v>0.03</v>
      </c>
      <c r="M7682">
        <v>24</v>
      </c>
      <c r="N7682" s="1" t="s">
        <v>23</v>
      </c>
      <c r="O7682" s="1" t="s">
        <v>2137</v>
      </c>
      <c r="P7682" s="1">
        <f>MATCH(spotify_data[[#This Row],[album_id]],spotify_data[album_id],0)</f>
        <v>7681</v>
      </c>
      <c r="Q7682" s="1" t="s">
        <v>2135</v>
      </c>
      <c r="R7682" s="2">
        <v>45757</v>
      </c>
      <c r="S7682" s="7">
        <f ca="1">+TODAY()-spotify_data[[#This Row],[Fecha lanzamiento Album]]</f>
        <v>274</v>
      </c>
      <c r="T7682" s="7">
        <f ca="1">+spotify_data[[#This Row],[Antigüedad Album Dias]]/60</f>
        <v>4.5666666666666664</v>
      </c>
      <c r="U7682" s="8">
        <f ca="1">spotify_data[[#This Row],[Antigüedad Album Meses]]/12</f>
        <v>0.38055555555555554</v>
      </c>
      <c r="V7682">
        <v>1</v>
      </c>
      <c r="W7682" s="1" t="s">
        <v>21</v>
      </c>
      <c r="X7682" s="1" t="str">
        <f>+IF(spotify_data[[#This Row],[album_type]]="album","Album",IF(spotify_data[[#This Row],[album_type]]="single","Single","Compilation"))</f>
        <v>Single</v>
      </c>
      <c r="Y7682">
        <v>334</v>
      </c>
    </row>
    <row r="7683" spans="1:25" x14ac:dyDescent="0.3">
      <c r="A7683" s="1" t="s">
        <v>6135</v>
      </c>
      <c r="B7683" s="1">
        <v>7488</v>
      </c>
      <c r="C7683" s="1" t="s">
        <v>1241</v>
      </c>
      <c r="D7683">
        <v>1</v>
      </c>
      <c r="E7683">
        <v>14</v>
      </c>
      <c r="F7683" s="10">
        <f>spotify_data[[#This Row],[track_popularity]]/100</f>
        <v>0.14000000000000001</v>
      </c>
      <c r="G7683" s="9" t="b">
        <v>0</v>
      </c>
      <c r="H7683" s="1">
        <f>+IF(spotify_data[[#This Row],[explicit]]=FALSE,0,1)</f>
        <v>0</v>
      </c>
      <c r="I7683" s="1" t="s">
        <v>1807</v>
      </c>
      <c r="J7683" s="7">
        <f>MATCH(spotify_data[[#This Row],[artist_name]],spotify_data[artist_name],0)</f>
        <v>234</v>
      </c>
      <c r="K7683">
        <v>81</v>
      </c>
      <c r="L7683" s="10">
        <f>spotify_data[[#This Row],[artist_popularity]]/100</f>
        <v>0.81</v>
      </c>
      <c r="M7683">
        <v>26564677</v>
      </c>
      <c r="N7683" s="1" t="s">
        <v>1808</v>
      </c>
      <c r="O7683" s="1" t="s">
        <v>6136</v>
      </c>
      <c r="P7683" s="1">
        <f>MATCH(spotify_data[[#This Row],[album_id]],spotify_data[album_id],0)</f>
        <v>7682</v>
      </c>
      <c r="Q7683" s="1" t="s">
        <v>1241</v>
      </c>
      <c r="R7683" s="2">
        <v>44939</v>
      </c>
      <c r="S7683" s="7">
        <f ca="1">+TODAY()-spotify_data[[#This Row],[Fecha lanzamiento Album]]</f>
        <v>1092</v>
      </c>
      <c r="T7683" s="7">
        <f ca="1">+spotify_data[[#This Row],[Antigüedad Album Dias]]/60</f>
        <v>18.2</v>
      </c>
      <c r="U7683" s="8">
        <f ca="1">spotify_data[[#This Row],[Antigüedad Album Meses]]/12</f>
        <v>1.5166666666666666</v>
      </c>
      <c r="V7683">
        <v>1</v>
      </c>
      <c r="W7683" s="1" t="s">
        <v>21</v>
      </c>
      <c r="X7683" s="1" t="str">
        <f>+IF(spotify_data[[#This Row],[album_type]]="album","Album",IF(spotify_data[[#This Row],[album_type]]="single","Single","Compilation"))</f>
        <v>Single</v>
      </c>
      <c r="Y7683">
        <v>334</v>
      </c>
    </row>
    <row r="7684" spans="1:25" x14ac:dyDescent="0.3">
      <c r="A7684" s="1" t="s">
        <v>8702</v>
      </c>
      <c r="B7684" s="1">
        <v>1153</v>
      </c>
      <c r="C7684" s="1" t="s">
        <v>8703</v>
      </c>
      <c r="D7684">
        <v>1</v>
      </c>
      <c r="E7684">
        <v>14</v>
      </c>
      <c r="F7684" s="10">
        <f>spotify_data[[#This Row],[track_popularity]]/100</f>
        <v>0.14000000000000001</v>
      </c>
      <c r="G7684" s="9" t="b">
        <v>0</v>
      </c>
      <c r="H7684" s="1">
        <f>+IF(spotify_data[[#This Row],[explicit]]=FALSE,0,1)</f>
        <v>0</v>
      </c>
      <c r="I7684" s="1" t="s">
        <v>5897</v>
      </c>
      <c r="J7684" s="7">
        <f>MATCH(spotify_data[[#This Row],[artist_name]],spotify_data[artist_name],0)</f>
        <v>6944</v>
      </c>
      <c r="K7684">
        <v>30</v>
      </c>
      <c r="L7684" s="10">
        <f>spotify_data[[#This Row],[artist_popularity]]/100</f>
        <v>0.3</v>
      </c>
      <c r="M7684">
        <v>5450</v>
      </c>
      <c r="N7684" s="1" t="s">
        <v>5898</v>
      </c>
      <c r="O7684" s="1" t="s">
        <v>8704</v>
      </c>
      <c r="P7684" s="1">
        <f>MATCH(spotify_data[[#This Row],[album_id]],spotify_data[album_id],0)</f>
        <v>7683</v>
      </c>
      <c r="Q7684" s="1" t="s">
        <v>8705</v>
      </c>
      <c r="R7684" s="2">
        <v>44204</v>
      </c>
      <c r="S7684" s="7">
        <f ca="1">+TODAY()-spotify_data[[#This Row],[Fecha lanzamiento Album]]</f>
        <v>1827</v>
      </c>
      <c r="T7684" s="7">
        <f ca="1">+spotify_data[[#This Row],[Antigüedad Album Dias]]/60</f>
        <v>30.45</v>
      </c>
      <c r="U7684" s="8">
        <f ca="1">spotify_data[[#This Row],[Antigüedad Album Meses]]/12</f>
        <v>2.5375000000000001</v>
      </c>
      <c r="V7684">
        <v>1</v>
      </c>
      <c r="W7684" s="1" t="s">
        <v>21</v>
      </c>
      <c r="X7684" s="1" t="str">
        <f>+IF(spotify_data[[#This Row],[album_type]]="album","Album",IF(spotify_data[[#This Row],[album_type]]="single","Single","Compilation"))</f>
        <v>Single</v>
      </c>
      <c r="Y7684">
        <v>21</v>
      </c>
    </row>
    <row r="7685" spans="1:25" x14ac:dyDescent="0.3">
      <c r="A7685" s="1" t="s">
        <v>9331</v>
      </c>
      <c r="B7685" s="1">
        <v>3380</v>
      </c>
      <c r="C7685" s="1" t="s">
        <v>9332</v>
      </c>
      <c r="D7685">
        <v>2</v>
      </c>
      <c r="E7685">
        <v>14</v>
      </c>
      <c r="F7685" s="10">
        <f>spotify_data[[#This Row],[track_popularity]]/100</f>
        <v>0.14000000000000001</v>
      </c>
      <c r="G7685" s="9" t="b">
        <v>0</v>
      </c>
      <c r="H7685" s="1">
        <f>+IF(spotify_data[[#This Row],[explicit]]=FALSE,0,1)</f>
        <v>0</v>
      </c>
      <c r="I7685" s="1" t="s">
        <v>1913</v>
      </c>
      <c r="J7685" s="7">
        <f>MATCH(spotify_data[[#This Row],[artist_name]],spotify_data[artist_name],0)</f>
        <v>3087</v>
      </c>
      <c r="K7685">
        <v>66</v>
      </c>
      <c r="L7685" s="10">
        <f>spotify_data[[#This Row],[artist_popularity]]/100</f>
        <v>0.66</v>
      </c>
      <c r="M7685">
        <v>115162</v>
      </c>
      <c r="N7685" s="1" t="s">
        <v>1914</v>
      </c>
      <c r="O7685" s="1" t="s">
        <v>9333</v>
      </c>
      <c r="P7685" s="1">
        <f>MATCH(spotify_data[[#This Row],[album_id]],spotify_data[album_id],0)</f>
        <v>7684</v>
      </c>
      <c r="Q7685" s="1" t="s">
        <v>9334</v>
      </c>
      <c r="R7685" s="2">
        <v>44043</v>
      </c>
      <c r="S7685" s="7">
        <f ca="1">+TODAY()-spotify_data[[#This Row],[Fecha lanzamiento Album]]</f>
        <v>1988</v>
      </c>
      <c r="T7685" s="7">
        <f ca="1">+spotify_data[[#This Row],[Antigüedad Album Dias]]/60</f>
        <v>33.133333333333333</v>
      </c>
      <c r="U7685" s="8">
        <f ca="1">spotify_data[[#This Row],[Antigüedad Album Meses]]/12</f>
        <v>2.7611111111111111</v>
      </c>
      <c r="V7685">
        <v>3</v>
      </c>
      <c r="W7685" s="1" t="s">
        <v>21</v>
      </c>
      <c r="X7685" s="1" t="str">
        <f>+IF(spotify_data[[#This Row],[album_type]]="album","Album",IF(spotify_data[[#This Row],[album_type]]="single","Single","Compilation"))</f>
        <v>Single</v>
      </c>
      <c r="Y7685">
        <v>38</v>
      </c>
    </row>
    <row r="7686" spans="1:25" x14ac:dyDescent="0.3">
      <c r="A7686" s="1" t="s">
        <v>9673</v>
      </c>
      <c r="B7686" s="1">
        <v>6759</v>
      </c>
      <c r="C7686" s="1" t="s">
        <v>9674</v>
      </c>
      <c r="D7686">
        <v>4</v>
      </c>
      <c r="E7686">
        <v>14</v>
      </c>
      <c r="F7686" s="10">
        <f>spotify_data[[#This Row],[track_popularity]]/100</f>
        <v>0.14000000000000001</v>
      </c>
      <c r="G7686" s="9" t="b">
        <v>0</v>
      </c>
      <c r="H7686" s="1">
        <f>+IF(spotify_data[[#This Row],[explicit]]=FALSE,0,1)</f>
        <v>0</v>
      </c>
      <c r="I7686" s="1" t="s">
        <v>9670</v>
      </c>
      <c r="J7686" s="7">
        <f>MATCH(spotify_data[[#This Row],[artist_name]],spotify_data[artist_name],0)</f>
        <v>6418</v>
      </c>
      <c r="K7686">
        <v>28</v>
      </c>
      <c r="L7686" s="10">
        <f>spotify_data[[#This Row],[artist_popularity]]/100</f>
        <v>0.28000000000000003</v>
      </c>
      <c r="M7686">
        <v>3885</v>
      </c>
      <c r="N7686" s="1" t="s">
        <v>23</v>
      </c>
      <c r="O7686" s="1" t="s">
        <v>9671</v>
      </c>
      <c r="P7686" s="1">
        <f>MATCH(spotify_data[[#This Row],[album_id]],spotify_data[album_id],0)</f>
        <v>6418</v>
      </c>
      <c r="Q7686" s="1" t="s">
        <v>9672</v>
      </c>
      <c r="R7686" s="2">
        <v>43919</v>
      </c>
      <c r="S7686" s="7">
        <f ca="1">+TODAY()-spotify_data[[#This Row],[Fecha lanzamiento Album]]</f>
        <v>2112</v>
      </c>
      <c r="T7686" s="7">
        <f ca="1">+spotify_data[[#This Row],[Antigüedad Album Dias]]/60</f>
        <v>35.200000000000003</v>
      </c>
      <c r="U7686" s="8">
        <f ca="1">spotify_data[[#This Row],[Antigüedad Album Meses]]/12</f>
        <v>2.9333333333333336</v>
      </c>
      <c r="V7686">
        <v>10</v>
      </c>
      <c r="W7686" s="1" t="s">
        <v>20</v>
      </c>
      <c r="X7686" s="1" t="str">
        <f>+IF(spotify_data[[#This Row],[album_type]]="album","Album",IF(spotify_data[[#This Row],[album_type]]="single","Single","Compilation"))</f>
        <v>Album</v>
      </c>
      <c r="Y7686">
        <v>263</v>
      </c>
    </row>
    <row r="7687" spans="1:25" x14ac:dyDescent="0.3">
      <c r="A7687" s="1" t="s">
        <v>10018</v>
      </c>
      <c r="B7687" s="1">
        <v>6273</v>
      </c>
      <c r="C7687" s="1" t="s">
        <v>10019</v>
      </c>
      <c r="D7687">
        <v>1</v>
      </c>
      <c r="E7687">
        <v>14</v>
      </c>
      <c r="F7687" s="10">
        <f>spotify_data[[#This Row],[track_popularity]]/100</f>
        <v>0.14000000000000001</v>
      </c>
      <c r="G7687" s="9" t="b">
        <v>0</v>
      </c>
      <c r="H7687" s="1">
        <f>+IF(spotify_data[[#This Row],[explicit]]=FALSE,0,1)</f>
        <v>0</v>
      </c>
      <c r="I7687" s="1" t="s">
        <v>9785</v>
      </c>
      <c r="J7687" s="7">
        <f>MATCH(spotify_data[[#This Row],[artist_name]],spotify_data[artist_name],0)</f>
        <v>7686</v>
      </c>
      <c r="K7687">
        <v>4</v>
      </c>
      <c r="L7687" s="10">
        <f>spotify_data[[#This Row],[artist_popularity]]/100</f>
        <v>0.04</v>
      </c>
      <c r="M7687">
        <v>41</v>
      </c>
      <c r="N7687" s="1" t="s">
        <v>23</v>
      </c>
      <c r="O7687" s="1" t="s">
        <v>10020</v>
      </c>
      <c r="P7687" s="1">
        <f>MATCH(spotify_data[[#This Row],[album_id]],spotify_data[album_id],0)</f>
        <v>7686</v>
      </c>
      <c r="Q7687" s="1" t="s">
        <v>10019</v>
      </c>
      <c r="R7687" s="2">
        <v>43836</v>
      </c>
      <c r="S7687" s="7">
        <f ca="1">+TODAY()-spotify_data[[#This Row],[Fecha lanzamiento Album]]</f>
        <v>2195</v>
      </c>
      <c r="T7687" s="7">
        <f ca="1">+spotify_data[[#This Row],[Antigüedad Album Dias]]/60</f>
        <v>36.583333333333336</v>
      </c>
      <c r="U7687" s="8">
        <f ca="1">spotify_data[[#This Row],[Antigüedad Album Meses]]/12</f>
        <v>3.0486111111111112</v>
      </c>
      <c r="V7687">
        <v>1</v>
      </c>
      <c r="W7687" s="1" t="s">
        <v>21</v>
      </c>
      <c r="X7687" s="1" t="str">
        <f>+IF(spotify_data[[#This Row],[album_type]]="album","Album",IF(spotify_data[[#This Row],[album_type]]="single","Single","Compilation"))</f>
        <v>Single</v>
      </c>
      <c r="Y7687">
        <v>674</v>
      </c>
    </row>
    <row r="7688" spans="1:25" x14ac:dyDescent="0.3">
      <c r="A7688" s="1" t="s">
        <v>11117</v>
      </c>
      <c r="B7688" s="1">
        <v>12889</v>
      </c>
      <c r="C7688" s="1" t="s">
        <v>11118</v>
      </c>
      <c r="D7688">
        <v>8</v>
      </c>
      <c r="E7688">
        <v>14</v>
      </c>
      <c r="F7688" s="10">
        <f>spotify_data[[#This Row],[track_popularity]]/100</f>
        <v>0.14000000000000001</v>
      </c>
      <c r="G7688" s="9" t="b">
        <v>0</v>
      </c>
      <c r="H7688" s="1">
        <f>+IF(spotify_data[[#This Row],[explicit]]=FALSE,0,1)</f>
        <v>0</v>
      </c>
      <c r="I7688" s="1" t="s">
        <v>3038</v>
      </c>
      <c r="J7688" s="7">
        <f>MATCH(spotify_data[[#This Row],[artist_name]],spotify_data[artist_name],0)</f>
        <v>5303</v>
      </c>
      <c r="K7688">
        <v>43</v>
      </c>
      <c r="L7688" s="10">
        <f>spotify_data[[#This Row],[artist_popularity]]/100</f>
        <v>0.43</v>
      </c>
      <c r="M7688">
        <v>301499</v>
      </c>
      <c r="N7688" s="1" t="s">
        <v>23</v>
      </c>
      <c r="O7688" s="1" t="s">
        <v>11119</v>
      </c>
      <c r="P7688" s="1">
        <f>MATCH(spotify_data[[#This Row],[album_id]],spotify_data[album_id],0)</f>
        <v>6516</v>
      </c>
      <c r="Q7688" s="1" t="s">
        <v>11120</v>
      </c>
      <c r="R7688" s="2">
        <v>43567</v>
      </c>
      <c r="S7688" s="7">
        <f ca="1">+TODAY()-spotify_data[[#This Row],[Fecha lanzamiento Album]]</f>
        <v>2464</v>
      </c>
      <c r="T7688" s="7">
        <f ca="1">+spotify_data[[#This Row],[Antigüedad Album Dias]]/60</f>
        <v>41.06666666666667</v>
      </c>
      <c r="U7688" s="8">
        <f ca="1">spotify_data[[#This Row],[Antigüedad Album Meses]]/12</f>
        <v>3.4222222222222225</v>
      </c>
      <c r="V7688">
        <v>12</v>
      </c>
      <c r="W7688" s="1" t="s">
        <v>20</v>
      </c>
      <c r="X7688" s="1" t="str">
        <f>+IF(spotify_data[[#This Row],[album_type]]="album","Album",IF(spotify_data[[#This Row],[album_type]]="single","Single","Compilation"))</f>
        <v>Album</v>
      </c>
      <c r="Y7688">
        <v>168</v>
      </c>
    </row>
    <row r="7689" spans="1:25" x14ac:dyDescent="0.3">
      <c r="A7689" s="1" t="s">
        <v>12843</v>
      </c>
      <c r="B7689" s="1">
        <v>8532</v>
      </c>
      <c r="C7689" s="1" t="s">
        <v>12844</v>
      </c>
      <c r="D7689">
        <v>3</v>
      </c>
      <c r="E7689">
        <v>14</v>
      </c>
      <c r="F7689" s="10">
        <f>spotify_data[[#This Row],[track_popularity]]/100</f>
        <v>0.14000000000000001</v>
      </c>
      <c r="G7689" s="9" t="b">
        <v>0</v>
      </c>
      <c r="H7689" s="1">
        <f>+IF(spotify_data[[#This Row],[explicit]]=FALSE,0,1)</f>
        <v>0</v>
      </c>
      <c r="I7689" s="1" t="s">
        <v>1651</v>
      </c>
      <c r="J7689" s="7">
        <f>MATCH(spotify_data[[#This Row],[artist_name]],spotify_data[artist_name],0)</f>
        <v>4374</v>
      </c>
      <c r="K7689">
        <v>65</v>
      </c>
      <c r="L7689" s="10">
        <f>spotify_data[[#This Row],[artist_popularity]]/100</f>
        <v>0.65</v>
      </c>
      <c r="M7689">
        <v>1436323</v>
      </c>
      <c r="N7689" s="1" t="s">
        <v>23</v>
      </c>
      <c r="O7689" s="1" t="s">
        <v>12830</v>
      </c>
      <c r="P7689" s="1">
        <f>MATCH(spotify_data[[#This Row],[album_id]],spotify_data[album_id],0)</f>
        <v>7277</v>
      </c>
      <c r="Q7689" s="1" t="s">
        <v>12831</v>
      </c>
      <c r="R7689" s="2">
        <v>43112</v>
      </c>
      <c r="S7689" s="7">
        <f ca="1">+TODAY()-spotify_data[[#This Row],[Fecha lanzamiento Album]]</f>
        <v>2919</v>
      </c>
      <c r="T7689" s="7">
        <f ca="1">+spotify_data[[#This Row],[Antigüedad Album Dias]]/60</f>
        <v>48.65</v>
      </c>
      <c r="U7689" s="8">
        <f ca="1">spotify_data[[#This Row],[Antigüedad Album Meses]]/12</f>
        <v>4.0541666666666663</v>
      </c>
      <c r="V7689">
        <v>21</v>
      </c>
      <c r="W7689" s="1" t="s">
        <v>1932</v>
      </c>
      <c r="X7689" s="1" t="str">
        <f>+IF(spotify_data[[#This Row],[album_type]]="album","Album",IF(spotify_data[[#This Row],[album_type]]="single","Single","Compilation"))</f>
        <v>Compilation</v>
      </c>
      <c r="Y7689">
        <v>354</v>
      </c>
    </row>
    <row r="7690" spans="1:25" x14ac:dyDescent="0.3">
      <c r="A7690" s="1" t="s">
        <v>14267</v>
      </c>
      <c r="B7690" s="1">
        <v>4407</v>
      </c>
      <c r="C7690" s="1" t="s">
        <v>14268</v>
      </c>
      <c r="D7690">
        <v>18</v>
      </c>
      <c r="E7690">
        <v>14</v>
      </c>
      <c r="F7690" s="10">
        <f>spotify_data[[#This Row],[track_popularity]]/100</f>
        <v>0.14000000000000001</v>
      </c>
      <c r="G7690" s="9" t="b">
        <v>0</v>
      </c>
      <c r="H7690" s="1">
        <f>+IF(spotify_data[[#This Row],[explicit]]=FALSE,0,1)</f>
        <v>0</v>
      </c>
      <c r="I7690" s="1" t="s">
        <v>14269</v>
      </c>
      <c r="J7690" s="7">
        <f>MATCH(spotify_data[[#This Row],[artist_name]],spotify_data[artist_name],0)</f>
        <v>7689</v>
      </c>
      <c r="K7690">
        <v>41</v>
      </c>
      <c r="L7690" s="10">
        <f>spotify_data[[#This Row],[artist_popularity]]/100</f>
        <v>0.41</v>
      </c>
      <c r="M7690">
        <v>18164</v>
      </c>
      <c r="N7690" s="1" t="s">
        <v>23</v>
      </c>
      <c r="O7690" s="1" t="s">
        <v>14261</v>
      </c>
      <c r="P7690" s="1">
        <f>MATCH(spotify_data[[#This Row],[album_id]],spotify_data[album_id],0)</f>
        <v>7238</v>
      </c>
      <c r="Q7690" s="1" t="s">
        <v>14262</v>
      </c>
      <c r="R7690" s="2">
        <v>42692</v>
      </c>
      <c r="S7690" s="7">
        <f ca="1">+TODAY()-spotify_data[[#This Row],[Fecha lanzamiento Album]]</f>
        <v>3339</v>
      </c>
      <c r="T7690" s="7">
        <f ca="1">+spotify_data[[#This Row],[Antigüedad Album Dias]]/60</f>
        <v>55.65</v>
      </c>
      <c r="U7690" s="8">
        <f ca="1">spotify_data[[#This Row],[Antigüedad Album Meses]]/12</f>
        <v>4.6375000000000002</v>
      </c>
      <c r="V7690">
        <v>19</v>
      </c>
      <c r="W7690" s="1" t="s">
        <v>1932</v>
      </c>
      <c r="X7690" s="1" t="str">
        <f>+IF(spotify_data[[#This Row],[album_type]]="album","Album",IF(spotify_data[[#This Row],[album_type]]="single","Single","Compilation"))</f>
        <v>Compilation</v>
      </c>
      <c r="Y7690">
        <v>372</v>
      </c>
    </row>
    <row r="7691" spans="1:25" x14ac:dyDescent="0.3">
      <c r="A7691" s="1" t="s">
        <v>14275</v>
      </c>
      <c r="B7691" s="1">
        <v>1119</v>
      </c>
      <c r="C7691" s="1" t="s">
        <v>14276</v>
      </c>
      <c r="D7691">
        <v>17</v>
      </c>
      <c r="E7691">
        <v>14</v>
      </c>
      <c r="F7691" s="10">
        <f>spotify_data[[#This Row],[track_popularity]]/100</f>
        <v>0.14000000000000001</v>
      </c>
      <c r="G7691" s="9" t="b">
        <v>0</v>
      </c>
      <c r="H7691" s="1">
        <f>+IF(spotify_data[[#This Row],[explicit]]=FALSE,0,1)</f>
        <v>0</v>
      </c>
      <c r="I7691" s="1" t="s">
        <v>14277</v>
      </c>
      <c r="J7691" s="7">
        <f>MATCH(spotify_data[[#This Row],[artist_name]],spotify_data[artist_name],0)</f>
        <v>1790</v>
      </c>
      <c r="K7691">
        <v>68</v>
      </c>
      <c r="L7691" s="10">
        <f>spotify_data[[#This Row],[artist_popularity]]/100</f>
        <v>0.68</v>
      </c>
      <c r="M7691">
        <v>3737235</v>
      </c>
      <c r="N7691" s="1" t="s">
        <v>23</v>
      </c>
      <c r="O7691" s="1" t="s">
        <v>14261</v>
      </c>
      <c r="P7691" s="1">
        <f>MATCH(spotify_data[[#This Row],[album_id]],spotify_data[album_id],0)</f>
        <v>7238</v>
      </c>
      <c r="Q7691" s="1" t="s">
        <v>14262</v>
      </c>
      <c r="R7691" s="2">
        <v>42692</v>
      </c>
      <c r="S7691" s="7">
        <f ca="1">+TODAY()-spotify_data[[#This Row],[Fecha lanzamiento Album]]</f>
        <v>3339</v>
      </c>
      <c r="T7691" s="7">
        <f ca="1">+spotify_data[[#This Row],[Antigüedad Album Dias]]/60</f>
        <v>55.65</v>
      </c>
      <c r="U7691" s="8">
        <f ca="1">spotify_data[[#This Row],[Antigüedad Album Meses]]/12</f>
        <v>4.6375000000000002</v>
      </c>
      <c r="V7691">
        <v>19</v>
      </c>
      <c r="W7691" s="1" t="s">
        <v>1932</v>
      </c>
      <c r="X7691" s="1" t="str">
        <f>+IF(spotify_data[[#This Row],[album_type]]="album","Album",IF(spotify_data[[#This Row],[album_type]]="single","Single","Compilation"))</f>
        <v>Compilation</v>
      </c>
      <c r="Y7691">
        <v>451</v>
      </c>
    </row>
    <row r="7692" spans="1:25" x14ac:dyDescent="0.3">
      <c r="A7692" s="1" t="s">
        <v>18822</v>
      </c>
      <c r="B7692" s="1">
        <v>2902</v>
      </c>
      <c r="C7692" s="1" t="s">
        <v>18819</v>
      </c>
      <c r="D7692">
        <v>3</v>
      </c>
      <c r="E7692">
        <v>14</v>
      </c>
      <c r="F7692" s="10">
        <f>spotify_data[[#This Row],[track_popularity]]/100</f>
        <v>0.14000000000000001</v>
      </c>
      <c r="G7692" s="9" t="b">
        <v>1</v>
      </c>
      <c r="H7692" s="1">
        <f>+IF(spotify_data[[#This Row],[explicit]]=FALSE,0,1)</f>
        <v>1</v>
      </c>
      <c r="I7692" s="1" t="s">
        <v>17416</v>
      </c>
      <c r="J7692" s="7">
        <f>MATCH(spotify_data[[#This Row],[artist_name]],spotify_data[artist_name],0)</f>
        <v>273</v>
      </c>
      <c r="K7692">
        <v>82</v>
      </c>
      <c r="L7692" s="10">
        <f>spotify_data[[#This Row],[artist_popularity]]/100</f>
        <v>0.82</v>
      </c>
      <c r="M7692">
        <v>10376731</v>
      </c>
      <c r="N7692" s="1" t="s">
        <v>17417</v>
      </c>
      <c r="O7692" s="1" t="s">
        <v>18816</v>
      </c>
      <c r="P7692" s="1">
        <f>MATCH(spotify_data[[#This Row],[album_id]],spotify_data[album_id],0)</f>
        <v>7691</v>
      </c>
      <c r="Q7692" s="1" t="s">
        <v>18817</v>
      </c>
      <c r="R7692" s="2">
        <v>40763</v>
      </c>
      <c r="S7692" s="7">
        <f ca="1">+TODAY()-spotify_data[[#This Row],[Fecha lanzamiento Album]]</f>
        <v>5268</v>
      </c>
      <c r="T7692" s="7">
        <f ca="1">+spotify_data[[#This Row],[Antigüedad Album Dias]]/60</f>
        <v>87.8</v>
      </c>
      <c r="U7692" s="8">
        <f ca="1">spotify_data[[#This Row],[Antigüedad Album Meses]]/12</f>
        <v>7.3166666666666664</v>
      </c>
      <c r="V7692">
        <v>16</v>
      </c>
      <c r="W7692" s="1" t="s">
        <v>20</v>
      </c>
      <c r="X7692" s="1" t="str">
        <f>+IF(spotify_data[[#This Row],[album_type]]="album","Album",IF(spotify_data[[#This Row],[album_type]]="single","Single","Compilation"))</f>
        <v>Album</v>
      </c>
      <c r="Y7692">
        <v>365</v>
      </c>
    </row>
    <row r="7693" spans="1:25" x14ac:dyDescent="0.3">
      <c r="A7693" s="1" t="s">
        <v>22135</v>
      </c>
      <c r="B7693" s="1"/>
      <c r="C7693" s="1" t="s">
        <v>22136</v>
      </c>
      <c r="D7693">
        <v>11</v>
      </c>
      <c r="E7693">
        <v>14</v>
      </c>
      <c r="F7693" s="10">
        <f>spotify_data[[#This Row],[track_popularity]]/100</f>
        <v>0.14000000000000001</v>
      </c>
      <c r="G7693" s="9" t="b">
        <v>0</v>
      </c>
      <c r="H7693" s="1">
        <f>+IF(spotify_data[[#This Row],[explicit]]=FALSE,0,1)</f>
        <v>0</v>
      </c>
      <c r="I7693" s="1" t="s">
        <v>5810</v>
      </c>
      <c r="J7693" s="7">
        <f>MATCH(spotify_data[[#This Row],[artist_name]],spotify_data[artist_name],0)</f>
        <v>2190</v>
      </c>
      <c r="K7693">
        <v>62</v>
      </c>
      <c r="L7693" s="10">
        <f>spotify_data[[#This Row],[artist_popularity]]/100</f>
        <v>0.62</v>
      </c>
      <c r="M7693">
        <v>2816087</v>
      </c>
      <c r="N7693" s="1" t="s">
        <v>5811</v>
      </c>
      <c r="O7693" s="1" t="s">
        <v>22137</v>
      </c>
      <c r="P7693" s="1">
        <f>MATCH(spotify_data[[#This Row],[album_id]],spotify_data[album_id],0)</f>
        <v>7692</v>
      </c>
      <c r="Q7693" s="1" t="s">
        <v>22138</v>
      </c>
      <c r="R7693" s="2">
        <v>37403</v>
      </c>
      <c r="S7693" s="7">
        <f ca="1">+TODAY()-spotify_data[[#This Row],[Fecha lanzamiento Album]]</f>
        <v>8628</v>
      </c>
      <c r="T7693" s="7">
        <f ca="1">+spotify_data[[#This Row],[Antigüedad Album Dias]]/60</f>
        <v>143.80000000000001</v>
      </c>
      <c r="U7693" s="8">
        <f ca="1">spotify_data[[#This Row],[Antigüedad Album Meses]]/12</f>
        <v>11.983333333333334</v>
      </c>
      <c r="V7693">
        <v>44</v>
      </c>
      <c r="W7693" s="1" t="s">
        <v>1932</v>
      </c>
      <c r="X7693" s="1" t="str">
        <f>+IF(spotify_data[[#This Row],[album_type]]="album","Album",IF(spotify_data[[#This Row],[album_type]]="single","Single","Compilation"))</f>
        <v>Compilation</v>
      </c>
      <c r="Y7693">
        <v>347</v>
      </c>
    </row>
    <row r="7694" spans="1:25" x14ac:dyDescent="0.3">
      <c r="A7694" s="1" t="s">
        <v>132</v>
      </c>
      <c r="B7694" s="1">
        <v>6085</v>
      </c>
      <c r="C7694" s="1" t="s">
        <v>133</v>
      </c>
      <c r="D7694">
        <v>2</v>
      </c>
      <c r="E7694">
        <v>13</v>
      </c>
      <c r="F7694" s="10">
        <f>spotify_data[[#This Row],[track_popularity]]/100</f>
        <v>0.13</v>
      </c>
      <c r="G7694" s="9" t="b">
        <v>0</v>
      </c>
      <c r="H7694" s="1">
        <f>+IF(spotify_data[[#This Row],[explicit]]=FALSE,0,1)</f>
        <v>0</v>
      </c>
      <c r="I7694" s="1" t="s">
        <v>129</v>
      </c>
      <c r="J7694" s="7">
        <f>MATCH(spotify_data[[#This Row],[artist_name]],spotify_data[artist_name],0)</f>
        <v>6816</v>
      </c>
      <c r="K7694">
        <v>30</v>
      </c>
      <c r="L7694" s="10">
        <f>spotify_data[[#This Row],[artist_popularity]]/100</f>
        <v>0.3</v>
      </c>
      <c r="M7694">
        <v>2896</v>
      </c>
      <c r="N7694" s="1" t="s">
        <v>23</v>
      </c>
      <c r="O7694" s="1" t="s">
        <v>130</v>
      </c>
      <c r="P7694" s="1">
        <f>MATCH(spotify_data[[#This Row],[album_id]],spotify_data[album_id],0)</f>
        <v>7311</v>
      </c>
      <c r="Q7694" s="1" t="s">
        <v>131</v>
      </c>
      <c r="R7694" s="2">
        <v>45951</v>
      </c>
      <c r="S7694" s="7">
        <f ca="1">+TODAY()-spotify_data[[#This Row],[Fecha lanzamiento Album]]</f>
        <v>80</v>
      </c>
      <c r="T7694" s="7">
        <f ca="1">+spotify_data[[#This Row],[Antigüedad Album Dias]]/60</f>
        <v>1.3333333333333333</v>
      </c>
      <c r="U7694" s="8">
        <f ca="1">spotify_data[[#This Row],[Antigüedad Album Meses]]/12</f>
        <v>0.1111111111111111</v>
      </c>
      <c r="V7694">
        <v>5</v>
      </c>
      <c r="W7694" s="1" t="s">
        <v>21</v>
      </c>
      <c r="X7694" s="1" t="str">
        <f>+IF(spotify_data[[#This Row],[album_type]]="album","Album",IF(spotify_data[[#This Row],[album_type]]="single","Single","Compilation"))</f>
        <v>Single</v>
      </c>
      <c r="Y7694">
        <v>148</v>
      </c>
    </row>
    <row r="7695" spans="1:25" x14ac:dyDescent="0.3">
      <c r="A7695" s="1" t="s">
        <v>610</v>
      </c>
      <c r="B7695" s="1">
        <v>4303</v>
      </c>
      <c r="C7695" s="1" t="s">
        <v>611</v>
      </c>
      <c r="D7695">
        <v>1</v>
      </c>
      <c r="E7695">
        <v>13</v>
      </c>
      <c r="F7695" s="10">
        <f>spotify_data[[#This Row],[track_popularity]]/100</f>
        <v>0.13</v>
      </c>
      <c r="G7695" s="9" t="b">
        <v>1</v>
      </c>
      <c r="H7695" s="1">
        <f>+IF(spotify_data[[#This Row],[explicit]]=FALSE,0,1)</f>
        <v>1</v>
      </c>
      <c r="I7695" s="1" t="s">
        <v>612</v>
      </c>
      <c r="J7695" s="7">
        <f>MATCH(spotify_data[[#This Row],[artist_name]],spotify_data[artist_name],0)</f>
        <v>7694</v>
      </c>
      <c r="K7695">
        <v>4</v>
      </c>
      <c r="L7695" s="10">
        <f>spotify_data[[#This Row],[artist_popularity]]/100</f>
        <v>0.04</v>
      </c>
      <c r="M7695">
        <v>1909</v>
      </c>
      <c r="N7695" s="1" t="s">
        <v>23</v>
      </c>
      <c r="O7695" s="1" t="s">
        <v>613</v>
      </c>
      <c r="P7695" s="1">
        <f>MATCH(spotify_data[[#This Row],[album_id]],spotify_data[album_id],0)</f>
        <v>7694</v>
      </c>
      <c r="Q7695" s="1" t="s">
        <v>611</v>
      </c>
      <c r="R7695" s="2">
        <v>45925</v>
      </c>
      <c r="S7695" s="7">
        <f ca="1">+TODAY()-spotify_data[[#This Row],[Fecha lanzamiento Album]]</f>
        <v>106</v>
      </c>
      <c r="T7695" s="7">
        <f ca="1">+spotify_data[[#This Row],[Antigüedad Album Dias]]/60</f>
        <v>1.7666666666666666</v>
      </c>
      <c r="U7695" s="8">
        <f ca="1">spotify_data[[#This Row],[Antigüedad Album Meses]]/12</f>
        <v>0.14722222222222223</v>
      </c>
      <c r="V7695">
        <v>1</v>
      </c>
      <c r="W7695" s="1" t="s">
        <v>21</v>
      </c>
      <c r="X7695" s="1" t="str">
        <f>+IF(spotify_data[[#This Row],[album_type]]="album","Album",IF(spotify_data[[#This Row],[album_type]]="single","Single","Compilation"))</f>
        <v>Single</v>
      </c>
      <c r="Y7695">
        <v>295</v>
      </c>
    </row>
    <row r="7696" spans="1:25" x14ac:dyDescent="0.3">
      <c r="A7696" s="1" t="s">
        <v>655</v>
      </c>
      <c r="B7696" s="1">
        <v>1310</v>
      </c>
      <c r="C7696" s="1" t="s">
        <v>656</v>
      </c>
      <c r="D7696">
        <v>1</v>
      </c>
      <c r="E7696">
        <v>13</v>
      </c>
      <c r="F7696" s="10">
        <f>spotify_data[[#This Row],[track_popularity]]/100</f>
        <v>0.13</v>
      </c>
      <c r="G7696" s="9" t="b">
        <v>1</v>
      </c>
      <c r="H7696" s="1">
        <f>+IF(spotify_data[[#This Row],[explicit]]=FALSE,0,1)</f>
        <v>1</v>
      </c>
      <c r="I7696" s="1" t="s">
        <v>657</v>
      </c>
      <c r="J7696" s="7">
        <f>MATCH(spotify_data[[#This Row],[artist_name]],spotify_data[artist_name],0)</f>
        <v>7695</v>
      </c>
      <c r="K7696">
        <v>3</v>
      </c>
      <c r="L7696" s="10">
        <f>spotify_data[[#This Row],[artist_popularity]]/100</f>
        <v>0.03</v>
      </c>
      <c r="M7696">
        <v>4</v>
      </c>
      <c r="N7696" s="1" t="s">
        <v>658</v>
      </c>
      <c r="O7696" s="1" t="s">
        <v>659</v>
      </c>
      <c r="P7696" s="1">
        <f>MATCH(spotify_data[[#This Row],[album_id]],spotify_data[album_id],0)</f>
        <v>7695</v>
      </c>
      <c r="Q7696" s="1" t="s">
        <v>656</v>
      </c>
      <c r="R7696" s="2">
        <v>45920</v>
      </c>
      <c r="S7696" s="7">
        <f ca="1">+TODAY()-spotify_data[[#This Row],[Fecha lanzamiento Album]]</f>
        <v>111</v>
      </c>
      <c r="T7696" s="7">
        <f ca="1">+spotify_data[[#This Row],[Antigüedad Album Dias]]/60</f>
        <v>1.85</v>
      </c>
      <c r="U7696" s="8">
        <f ca="1">spotify_data[[#This Row],[Antigüedad Album Meses]]/12</f>
        <v>0.15416666666666667</v>
      </c>
      <c r="V7696">
        <v>1</v>
      </c>
      <c r="W7696" s="1" t="s">
        <v>21</v>
      </c>
      <c r="X7696" s="1" t="str">
        <f>+IF(spotify_data[[#This Row],[album_type]]="album","Album",IF(spotify_data[[#This Row],[album_type]]="single","Single","Compilation"))</f>
        <v>Single</v>
      </c>
      <c r="Y7696">
        <v>249</v>
      </c>
    </row>
    <row r="7697" spans="1:25" x14ac:dyDescent="0.3">
      <c r="A7697" s="1" t="s">
        <v>1070</v>
      </c>
      <c r="B7697" s="1">
        <v>6188</v>
      </c>
      <c r="C7697" s="1" t="s">
        <v>1071</v>
      </c>
      <c r="D7697">
        <v>1</v>
      </c>
      <c r="E7697">
        <v>13</v>
      </c>
      <c r="F7697" s="10">
        <f>spotify_data[[#This Row],[track_popularity]]/100</f>
        <v>0.13</v>
      </c>
      <c r="G7697" s="9" t="b">
        <v>0</v>
      </c>
      <c r="H7697" s="1">
        <f>+IF(spotify_data[[#This Row],[explicit]]=FALSE,0,1)</f>
        <v>0</v>
      </c>
      <c r="I7697" s="1" t="s">
        <v>1072</v>
      </c>
      <c r="J7697" s="7">
        <f>MATCH(spotify_data[[#This Row],[artist_name]],spotify_data[artist_name],0)</f>
        <v>7696</v>
      </c>
      <c r="K7697">
        <v>3</v>
      </c>
      <c r="L7697" s="10">
        <f>spotify_data[[#This Row],[artist_popularity]]/100</f>
        <v>0.03</v>
      </c>
      <c r="M7697">
        <v>3</v>
      </c>
      <c r="N7697" s="1" t="s">
        <v>23</v>
      </c>
      <c r="O7697" s="1" t="s">
        <v>1073</v>
      </c>
      <c r="P7697" s="1">
        <f>MATCH(spotify_data[[#This Row],[album_id]],spotify_data[album_id],0)</f>
        <v>7696</v>
      </c>
      <c r="Q7697" s="1" t="s">
        <v>1071</v>
      </c>
      <c r="R7697" s="2">
        <v>45896</v>
      </c>
      <c r="S7697" s="7">
        <f ca="1">+TODAY()-spotify_data[[#This Row],[Fecha lanzamiento Album]]</f>
        <v>135</v>
      </c>
      <c r="T7697" s="7">
        <f ca="1">+spotify_data[[#This Row],[Antigüedad Album Dias]]/60</f>
        <v>2.25</v>
      </c>
      <c r="U7697" s="8">
        <f ca="1">spotify_data[[#This Row],[Antigüedad Album Meses]]/12</f>
        <v>0.1875</v>
      </c>
      <c r="V7697">
        <v>1</v>
      </c>
      <c r="W7697" s="1" t="s">
        <v>21</v>
      </c>
      <c r="X7697" s="1" t="str">
        <f>+IF(spotify_data[[#This Row],[album_type]]="album","Album",IF(spotify_data[[#This Row],[album_type]]="single","Single","Compilation"))</f>
        <v>Single</v>
      </c>
      <c r="Y7697">
        <v>263</v>
      </c>
    </row>
    <row r="7698" spans="1:25" x14ac:dyDescent="0.3">
      <c r="A7698" s="1" t="s">
        <v>1074</v>
      </c>
      <c r="B7698" s="1">
        <v>826</v>
      </c>
      <c r="C7698" s="1" t="s">
        <v>1075</v>
      </c>
      <c r="D7698">
        <v>1</v>
      </c>
      <c r="E7698">
        <v>13</v>
      </c>
      <c r="F7698" s="10">
        <f>spotify_data[[#This Row],[track_popularity]]/100</f>
        <v>0.13</v>
      </c>
      <c r="G7698" s="9" t="b">
        <v>0</v>
      </c>
      <c r="H7698" s="1">
        <f>+IF(spotify_data[[#This Row],[explicit]]=FALSE,0,1)</f>
        <v>0</v>
      </c>
      <c r="I7698" s="1" t="s">
        <v>1076</v>
      </c>
      <c r="J7698" s="7">
        <f>MATCH(spotify_data[[#This Row],[artist_name]],spotify_data[artist_name],0)</f>
        <v>7697</v>
      </c>
      <c r="K7698">
        <v>3</v>
      </c>
      <c r="L7698" s="10">
        <f>spotify_data[[#This Row],[artist_popularity]]/100</f>
        <v>0.03</v>
      </c>
      <c r="M7698">
        <v>2</v>
      </c>
      <c r="N7698" s="1" t="s">
        <v>23</v>
      </c>
      <c r="O7698" s="1" t="s">
        <v>1077</v>
      </c>
      <c r="P7698" s="1">
        <f>MATCH(spotify_data[[#This Row],[album_id]],spotify_data[album_id],0)</f>
        <v>7697</v>
      </c>
      <c r="Q7698" s="1" t="s">
        <v>1075</v>
      </c>
      <c r="R7698" s="2">
        <v>45896</v>
      </c>
      <c r="S7698" s="7">
        <f ca="1">+TODAY()-spotify_data[[#This Row],[Fecha lanzamiento Album]]</f>
        <v>135</v>
      </c>
      <c r="T7698" s="7">
        <f ca="1">+spotify_data[[#This Row],[Antigüedad Album Dias]]/60</f>
        <v>2.25</v>
      </c>
      <c r="U7698" s="8">
        <f ca="1">spotify_data[[#This Row],[Antigüedad Album Meses]]/12</f>
        <v>0.1875</v>
      </c>
      <c r="V7698">
        <v>1</v>
      </c>
      <c r="W7698" s="1" t="s">
        <v>21</v>
      </c>
      <c r="X7698" s="1" t="str">
        <f>+IF(spotify_data[[#This Row],[album_type]]="album","Album",IF(spotify_data[[#This Row],[album_type]]="single","Single","Compilation"))</f>
        <v>Single</v>
      </c>
      <c r="Y7698">
        <v>249</v>
      </c>
    </row>
    <row r="7699" spans="1:25" x14ac:dyDescent="0.3">
      <c r="A7699" s="1" t="s">
        <v>1407</v>
      </c>
      <c r="B7699" s="1">
        <v>3367</v>
      </c>
      <c r="C7699" s="1" t="s">
        <v>1408</v>
      </c>
      <c r="D7699">
        <v>1</v>
      </c>
      <c r="E7699">
        <v>13</v>
      </c>
      <c r="F7699" s="10">
        <f>spotify_data[[#This Row],[track_popularity]]/100</f>
        <v>0.13</v>
      </c>
      <c r="G7699" s="9" t="b">
        <v>0</v>
      </c>
      <c r="H7699" s="1">
        <f>+IF(spotify_data[[#This Row],[explicit]]=FALSE,0,1)</f>
        <v>0</v>
      </c>
      <c r="I7699" s="1" t="s">
        <v>1409</v>
      </c>
      <c r="J7699" s="7">
        <f>MATCH(spotify_data[[#This Row],[artist_name]],spotify_data[artist_name],0)</f>
        <v>7698</v>
      </c>
      <c r="K7699">
        <v>2</v>
      </c>
      <c r="L7699" s="10">
        <f>spotify_data[[#This Row],[artist_popularity]]/100</f>
        <v>0.02</v>
      </c>
      <c r="M7699">
        <v>42</v>
      </c>
      <c r="N7699" s="1" t="s">
        <v>23</v>
      </c>
      <c r="O7699" s="1" t="s">
        <v>1410</v>
      </c>
      <c r="P7699" s="1">
        <f>MATCH(spotify_data[[#This Row],[album_id]],spotify_data[album_id],0)</f>
        <v>7698</v>
      </c>
      <c r="Q7699" s="1" t="s">
        <v>1411</v>
      </c>
      <c r="R7699" s="2">
        <v>45860</v>
      </c>
      <c r="S7699" s="7">
        <f ca="1">+TODAY()-spotify_data[[#This Row],[Fecha lanzamiento Album]]</f>
        <v>171</v>
      </c>
      <c r="T7699" s="7">
        <f ca="1">+spotify_data[[#This Row],[Antigüedad Album Dias]]/60</f>
        <v>2.85</v>
      </c>
      <c r="U7699" s="8">
        <f ca="1">spotify_data[[#This Row],[Antigüedad Album Meses]]/12</f>
        <v>0.23750000000000002</v>
      </c>
      <c r="V7699">
        <v>1</v>
      </c>
      <c r="W7699" s="1" t="s">
        <v>21</v>
      </c>
      <c r="X7699" s="1" t="str">
        <f>+IF(spotify_data[[#This Row],[album_type]]="album","Album",IF(spotify_data[[#This Row],[album_type]]="single","Single","Compilation"))</f>
        <v>Single</v>
      </c>
      <c r="Y7699">
        <v>341</v>
      </c>
    </row>
    <row r="7700" spans="1:25" x14ac:dyDescent="0.3">
      <c r="A7700" s="1" t="s">
        <v>2681</v>
      </c>
      <c r="B7700" s="1">
        <v>4591</v>
      </c>
      <c r="C7700" s="1" t="s">
        <v>2682</v>
      </c>
      <c r="D7700">
        <v>1</v>
      </c>
      <c r="E7700">
        <v>13</v>
      </c>
      <c r="F7700" s="10">
        <f>spotify_data[[#This Row],[track_popularity]]/100</f>
        <v>0.13</v>
      </c>
      <c r="G7700" s="9" t="b">
        <v>0</v>
      </c>
      <c r="H7700" s="1">
        <f>+IF(spotify_data[[#This Row],[explicit]]=FALSE,0,1)</f>
        <v>0</v>
      </c>
      <c r="I7700" s="1" t="s">
        <v>2683</v>
      </c>
      <c r="J7700" s="7">
        <f>MATCH(spotify_data[[#This Row],[artist_name]],spotify_data[artist_name],0)</f>
        <v>7699</v>
      </c>
      <c r="K7700">
        <v>50</v>
      </c>
      <c r="L7700" s="10">
        <f>spotify_data[[#This Row],[artist_popularity]]/100</f>
        <v>0.5</v>
      </c>
      <c r="M7700">
        <v>32968</v>
      </c>
      <c r="N7700" s="1" t="s">
        <v>162</v>
      </c>
      <c r="O7700" s="1" t="s">
        <v>2684</v>
      </c>
      <c r="P7700" s="1">
        <f>MATCH(spotify_data[[#This Row],[album_id]],spotify_data[album_id],0)</f>
        <v>7699</v>
      </c>
      <c r="Q7700" s="1" t="s">
        <v>2682</v>
      </c>
      <c r="R7700" s="2">
        <v>45639</v>
      </c>
      <c r="S7700" s="7">
        <f ca="1">+TODAY()-spotify_data[[#This Row],[Fecha lanzamiento Album]]</f>
        <v>392</v>
      </c>
      <c r="T7700" s="7">
        <f ca="1">+spotify_data[[#This Row],[Antigüedad Album Dias]]/60</f>
        <v>6.5333333333333332</v>
      </c>
      <c r="U7700" s="8">
        <f ca="1">spotify_data[[#This Row],[Antigüedad Album Meses]]/12</f>
        <v>0.5444444444444444</v>
      </c>
      <c r="V7700">
        <v>1</v>
      </c>
      <c r="W7700" s="1" t="s">
        <v>21</v>
      </c>
      <c r="X7700" s="1" t="str">
        <f>+IF(spotify_data[[#This Row],[album_type]]="album","Album",IF(spotify_data[[#This Row],[album_type]]="single","Single","Compilation"))</f>
        <v>Single</v>
      </c>
      <c r="Y7700">
        <v>212</v>
      </c>
    </row>
    <row r="7701" spans="1:25" x14ac:dyDescent="0.3">
      <c r="A7701" s="1" t="s">
        <v>4886</v>
      </c>
      <c r="B7701" s="1">
        <v>6073</v>
      </c>
      <c r="C7701" s="1" t="s">
        <v>4887</v>
      </c>
      <c r="D7701">
        <v>20</v>
      </c>
      <c r="E7701">
        <v>13</v>
      </c>
      <c r="F7701" s="10">
        <f>spotify_data[[#This Row],[track_popularity]]/100</f>
        <v>0.13</v>
      </c>
      <c r="G7701" s="9" t="b">
        <v>0</v>
      </c>
      <c r="H7701" s="1">
        <f>+IF(spotify_data[[#This Row],[explicit]]=FALSE,0,1)</f>
        <v>0</v>
      </c>
      <c r="I7701" s="1" t="s">
        <v>2611</v>
      </c>
      <c r="J7701" s="7">
        <f>MATCH(spotify_data[[#This Row],[artist_name]],spotify_data[artist_name],0)</f>
        <v>32</v>
      </c>
      <c r="K7701">
        <v>95</v>
      </c>
      <c r="L7701" s="10">
        <f>spotify_data[[#This Row],[artist_popularity]]/100</f>
        <v>0.95</v>
      </c>
      <c r="M7701">
        <v>102500980</v>
      </c>
      <c r="N7701" s="1" t="s">
        <v>2612</v>
      </c>
      <c r="O7701" s="1" t="s">
        <v>4874</v>
      </c>
      <c r="P7701" s="1">
        <f>MATCH(spotify_data[[#This Row],[album_id]],spotify_data[album_id],0)</f>
        <v>393</v>
      </c>
      <c r="Q7701" s="1" t="s">
        <v>4875</v>
      </c>
      <c r="R7701" s="2">
        <v>45212</v>
      </c>
      <c r="S7701" s="7">
        <f ca="1">+TODAY()-spotify_data[[#This Row],[Fecha lanzamiento Album]]</f>
        <v>819</v>
      </c>
      <c r="T7701" s="7">
        <f ca="1">+spotify_data[[#This Row],[Antigüedad Album Dias]]/60</f>
        <v>13.65</v>
      </c>
      <c r="U7701" s="8">
        <f ca="1">spotify_data[[#This Row],[Antigüedad Album Meses]]/12</f>
        <v>1.1375</v>
      </c>
      <c r="V7701">
        <v>22</v>
      </c>
      <c r="W7701" s="1" t="s">
        <v>20</v>
      </c>
      <c r="X7701" s="1" t="str">
        <f>+IF(spotify_data[[#This Row],[album_type]]="album","Album",IF(spotify_data[[#This Row],[album_type]]="single","Single","Compilation"))</f>
        <v>Album</v>
      </c>
      <c r="Y7701">
        <v>19</v>
      </c>
    </row>
    <row r="7702" spans="1:25" x14ac:dyDescent="0.3">
      <c r="A7702" s="1" t="s">
        <v>5895</v>
      </c>
      <c r="B7702" s="1">
        <v>4304</v>
      </c>
      <c r="C7702" s="1" t="s">
        <v>5896</v>
      </c>
      <c r="D7702">
        <v>2</v>
      </c>
      <c r="E7702">
        <v>13</v>
      </c>
      <c r="F7702" s="10">
        <f>spotify_data[[#This Row],[track_popularity]]/100</f>
        <v>0.13</v>
      </c>
      <c r="G7702" s="9" t="b">
        <v>0</v>
      </c>
      <c r="H7702" s="1">
        <f>+IF(spotify_data[[#This Row],[explicit]]=FALSE,0,1)</f>
        <v>0</v>
      </c>
      <c r="I7702" s="1" t="s">
        <v>5897</v>
      </c>
      <c r="J7702" s="7">
        <f>MATCH(spotify_data[[#This Row],[artist_name]],spotify_data[artist_name],0)</f>
        <v>6944</v>
      </c>
      <c r="K7702">
        <v>30</v>
      </c>
      <c r="L7702" s="10">
        <f>spotify_data[[#This Row],[artist_popularity]]/100</f>
        <v>0.3</v>
      </c>
      <c r="M7702">
        <v>5446</v>
      </c>
      <c r="N7702" s="1" t="s">
        <v>5898</v>
      </c>
      <c r="O7702" s="1" t="s">
        <v>5899</v>
      </c>
      <c r="P7702" s="1">
        <f>MATCH(spotify_data[[#This Row],[album_id]],spotify_data[album_id],0)</f>
        <v>7701</v>
      </c>
      <c r="Q7702" s="1" t="s">
        <v>5900</v>
      </c>
      <c r="R7702" s="2">
        <v>44988</v>
      </c>
      <c r="S7702" s="7">
        <f ca="1">+TODAY()-spotify_data[[#This Row],[Fecha lanzamiento Album]]</f>
        <v>1043</v>
      </c>
      <c r="T7702" s="7">
        <f ca="1">+spotify_data[[#This Row],[Antigüedad Album Dias]]/60</f>
        <v>17.383333333333333</v>
      </c>
      <c r="U7702" s="8">
        <f ca="1">spotify_data[[#This Row],[Antigüedad Album Meses]]/12</f>
        <v>1.4486111111111111</v>
      </c>
      <c r="V7702">
        <v>9</v>
      </c>
      <c r="W7702" s="1" t="s">
        <v>20</v>
      </c>
      <c r="X7702" s="1" t="str">
        <f>+IF(spotify_data[[#This Row],[album_type]]="album","Album",IF(spotify_data[[#This Row],[album_type]]="single","Single","Compilation"))</f>
        <v>Album</v>
      </c>
      <c r="Y7702">
        <v>332</v>
      </c>
    </row>
    <row r="7703" spans="1:25" x14ac:dyDescent="0.3">
      <c r="A7703" s="1" t="s">
        <v>6669</v>
      </c>
      <c r="B7703" s="1">
        <v>1193</v>
      </c>
      <c r="C7703" s="1" t="s">
        <v>1908</v>
      </c>
      <c r="D7703">
        <v>1</v>
      </c>
      <c r="E7703">
        <v>13</v>
      </c>
      <c r="F7703" s="10">
        <f>spotify_data[[#This Row],[track_popularity]]/100</f>
        <v>0.13</v>
      </c>
      <c r="G7703" s="9" t="b">
        <v>1</v>
      </c>
      <c r="H7703" s="1">
        <f>+IF(spotify_data[[#This Row],[explicit]]=FALSE,0,1)</f>
        <v>1</v>
      </c>
      <c r="I7703" s="1" t="s">
        <v>6670</v>
      </c>
      <c r="J7703" s="7">
        <f>MATCH(spotify_data[[#This Row],[artist_name]],spotify_data[artist_name],0)</f>
        <v>3829</v>
      </c>
      <c r="K7703">
        <v>67</v>
      </c>
      <c r="L7703" s="10">
        <f>spotify_data[[#This Row],[artist_popularity]]/100</f>
        <v>0.67</v>
      </c>
      <c r="M7703">
        <v>2583483</v>
      </c>
      <c r="N7703" s="1" t="s">
        <v>23</v>
      </c>
      <c r="O7703" s="1" t="s">
        <v>6671</v>
      </c>
      <c r="P7703" s="1">
        <f>MATCH(spotify_data[[#This Row],[album_id]],spotify_data[album_id],0)</f>
        <v>7702</v>
      </c>
      <c r="Q7703" s="1" t="s">
        <v>1908</v>
      </c>
      <c r="R7703" s="2">
        <v>44778</v>
      </c>
      <c r="S7703" s="7">
        <f ca="1">+TODAY()-spotify_data[[#This Row],[Fecha lanzamiento Album]]</f>
        <v>1253</v>
      </c>
      <c r="T7703" s="7">
        <f ca="1">+spotify_data[[#This Row],[Antigüedad Album Dias]]/60</f>
        <v>20.883333333333333</v>
      </c>
      <c r="U7703" s="8">
        <f ca="1">spotify_data[[#This Row],[Antigüedad Album Meses]]/12</f>
        <v>1.7402777777777778</v>
      </c>
      <c r="V7703">
        <v>1</v>
      </c>
      <c r="W7703" s="1" t="s">
        <v>21</v>
      </c>
      <c r="X7703" s="1" t="str">
        <f>+IF(spotify_data[[#This Row],[album_type]]="album","Album",IF(spotify_data[[#This Row],[album_type]]="single","Single","Compilation"))</f>
        <v>Single</v>
      </c>
      <c r="Y7703">
        <v>343</v>
      </c>
    </row>
    <row r="7704" spans="1:25" x14ac:dyDescent="0.3">
      <c r="A7704" s="1" t="s">
        <v>7300</v>
      </c>
      <c r="B7704" s="1">
        <v>3856</v>
      </c>
      <c r="C7704" s="1" t="s">
        <v>6989</v>
      </c>
      <c r="D7704">
        <v>1</v>
      </c>
      <c r="E7704">
        <v>13</v>
      </c>
      <c r="F7704" s="10">
        <f>spotify_data[[#This Row],[track_popularity]]/100</f>
        <v>0.13</v>
      </c>
      <c r="G7704" s="9" t="b">
        <v>0</v>
      </c>
      <c r="H7704" s="1">
        <f>+IF(spotify_data[[#This Row],[explicit]]=FALSE,0,1)</f>
        <v>0</v>
      </c>
      <c r="I7704" s="1" t="s">
        <v>6977</v>
      </c>
      <c r="J7704" s="7">
        <f>MATCH(spotify_data[[#This Row],[artist_name]],spotify_data[artist_name],0)</f>
        <v>90</v>
      </c>
      <c r="K7704">
        <v>80</v>
      </c>
      <c r="L7704" s="10">
        <f>spotify_data[[#This Row],[artist_popularity]]/100</f>
        <v>0.8</v>
      </c>
      <c r="M7704">
        <v>34133561</v>
      </c>
      <c r="N7704" s="1" t="s">
        <v>6978</v>
      </c>
      <c r="O7704" s="1" t="s">
        <v>7301</v>
      </c>
      <c r="P7704" s="1">
        <f>MATCH(spotify_data[[#This Row],[album_id]],spotify_data[album_id],0)</f>
        <v>7703</v>
      </c>
      <c r="Q7704" s="1" t="s">
        <v>6989</v>
      </c>
      <c r="R7704" s="2">
        <v>44651</v>
      </c>
      <c r="S7704" s="7">
        <f ca="1">+TODAY()-spotify_data[[#This Row],[Fecha lanzamiento Album]]</f>
        <v>1380</v>
      </c>
      <c r="T7704" s="7">
        <f ca="1">+spotify_data[[#This Row],[Antigüedad Album Dias]]/60</f>
        <v>23</v>
      </c>
      <c r="U7704" s="8">
        <f ca="1">spotify_data[[#This Row],[Antigüedad Album Meses]]/12</f>
        <v>1.9166666666666667</v>
      </c>
      <c r="V7704">
        <v>1</v>
      </c>
      <c r="W7704" s="1" t="s">
        <v>21</v>
      </c>
      <c r="X7704" s="1" t="str">
        <f>+IF(spotify_data[[#This Row],[album_type]]="album","Album",IF(spotify_data[[#This Row],[album_type]]="single","Single","Compilation"))</f>
        <v>Single</v>
      </c>
      <c r="Y7704">
        <v>278</v>
      </c>
    </row>
    <row r="7705" spans="1:25" x14ac:dyDescent="0.3">
      <c r="A7705" s="1" t="s">
        <v>9783</v>
      </c>
      <c r="B7705" s="1">
        <v>67</v>
      </c>
      <c r="C7705" s="1" t="s">
        <v>9784</v>
      </c>
      <c r="D7705">
        <v>1</v>
      </c>
      <c r="E7705">
        <v>13</v>
      </c>
      <c r="F7705" s="10">
        <f>spotify_data[[#This Row],[track_popularity]]/100</f>
        <v>0.13</v>
      </c>
      <c r="G7705" s="9" t="b">
        <v>0</v>
      </c>
      <c r="H7705" s="1">
        <f>+IF(spotify_data[[#This Row],[explicit]]=FALSE,0,1)</f>
        <v>0</v>
      </c>
      <c r="I7705" s="1" t="s">
        <v>9785</v>
      </c>
      <c r="J7705" s="7">
        <f>MATCH(spotify_data[[#This Row],[artist_name]],spotify_data[artist_name],0)</f>
        <v>7686</v>
      </c>
      <c r="K7705">
        <v>4</v>
      </c>
      <c r="L7705" s="10">
        <f>spotify_data[[#This Row],[artist_popularity]]/100</f>
        <v>0.04</v>
      </c>
      <c r="M7705">
        <v>41</v>
      </c>
      <c r="N7705" s="1" t="s">
        <v>23</v>
      </c>
      <c r="O7705" s="1" t="s">
        <v>9786</v>
      </c>
      <c r="P7705" s="1">
        <f>MATCH(spotify_data[[#This Row],[album_id]],spotify_data[album_id],0)</f>
        <v>7704</v>
      </c>
      <c r="Q7705" s="1" t="s">
        <v>9784</v>
      </c>
      <c r="R7705" s="2">
        <v>43900</v>
      </c>
      <c r="S7705" s="7">
        <f ca="1">+TODAY()-spotify_data[[#This Row],[Fecha lanzamiento Album]]</f>
        <v>2131</v>
      </c>
      <c r="T7705" s="7">
        <f ca="1">+spotify_data[[#This Row],[Antigüedad Album Dias]]/60</f>
        <v>35.516666666666666</v>
      </c>
      <c r="U7705" s="8">
        <f ca="1">spotify_data[[#This Row],[Antigüedad Album Meses]]/12</f>
        <v>2.9597222222222221</v>
      </c>
      <c r="V7705">
        <v>1</v>
      </c>
      <c r="W7705" s="1" t="s">
        <v>21</v>
      </c>
      <c r="X7705" s="1" t="str">
        <f>+IF(spotify_data[[#This Row],[album_type]]="album","Album",IF(spotify_data[[#This Row],[album_type]]="single","Single","Compilation"))</f>
        <v>Single</v>
      </c>
      <c r="Y7705">
        <v>339</v>
      </c>
    </row>
    <row r="7706" spans="1:25" x14ac:dyDescent="0.3">
      <c r="A7706" s="1" t="s">
        <v>13375</v>
      </c>
      <c r="B7706" s="1">
        <v>7441</v>
      </c>
      <c r="C7706" s="1" t="s">
        <v>13376</v>
      </c>
      <c r="D7706">
        <v>1</v>
      </c>
      <c r="E7706">
        <v>13</v>
      </c>
      <c r="F7706" s="10">
        <f>spotify_data[[#This Row],[track_popularity]]/100</f>
        <v>0.13</v>
      </c>
      <c r="G7706" s="9" t="b">
        <v>0</v>
      </c>
      <c r="H7706" s="1">
        <f>+IF(spotify_data[[#This Row],[explicit]]=FALSE,0,1)</f>
        <v>0</v>
      </c>
      <c r="I7706" s="1" t="s">
        <v>58</v>
      </c>
      <c r="J7706" s="7">
        <f>MATCH(spotify_data[[#This Row],[artist_name]],spotify_data[artist_name],0)</f>
        <v>3079</v>
      </c>
      <c r="K7706">
        <v>85</v>
      </c>
      <c r="L7706" s="10">
        <f>spotify_data[[#This Row],[artist_popularity]]/100</f>
        <v>0.85</v>
      </c>
      <c r="M7706">
        <v>11125697</v>
      </c>
      <c r="N7706" s="1" t="s">
        <v>23</v>
      </c>
      <c r="O7706" s="1" t="s">
        <v>13377</v>
      </c>
      <c r="P7706" s="1">
        <f>MATCH(spotify_data[[#This Row],[album_id]],spotify_data[album_id],0)</f>
        <v>7705</v>
      </c>
      <c r="Q7706" s="1" t="s">
        <v>13378</v>
      </c>
      <c r="R7706" s="2">
        <v>42972</v>
      </c>
      <c r="S7706" s="7">
        <f ca="1">+TODAY()-spotify_data[[#This Row],[Fecha lanzamiento Album]]</f>
        <v>3059</v>
      </c>
      <c r="T7706" s="7">
        <f ca="1">+spotify_data[[#This Row],[Antigüedad Album Dias]]/60</f>
        <v>50.983333333333334</v>
      </c>
      <c r="U7706" s="8">
        <f ca="1">spotify_data[[#This Row],[Antigüedad Album Meses]]/12</f>
        <v>4.2486111111111109</v>
      </c>
      <c r="V7706">
        <v>10</v>
      </c>
      <c r="W7706" s="1" t="s">
        <v>20</v>
      </c>
      <c r="X7706" s="1" t="str">
        <f>+IF(spotify_data[[#This Row],[album_type]]="album","Album",IF(spotify_data[[#This Row],[album_type]]="single","Single","Compilation"))</f>
        <v>Album</v>
      </c>
      <c r="Y7706">
        <v>463</v>
      </c>
    </row>
    <row r="7707" spans="1:25" x14ac:dyDescent="0.3">
      <c r="A7707" s="1" t="s">
        <v>13701</v>
      </c>
      <c r="B7707" s="1">
        <v>7474</v>
      </c>
      <c r="C7707" s="1" t="s">
        <v>13702</v>
      </c>
      <c r="D7707">
        <v>7</v>
      </c>
      <c r="E7707">
        <v>13</v>
      </c>
      <c r="F7707" s="10">
        <f>spotify_data[[#This Row],[track_popularity]]/100</f>
        <v>0.13</v>
      </c>
      <c r="G7707" s="9" t="b">
        <v>0</v>
      </c>
      <c r="H7707" s="1">
        <f>+IF(spotify_data[[#This Row],[explicit]]=FALSE,0,1)</f>
        <v>0</v>
      </c>
      <c r="I7707" s="1" t="s">
        <v>13703</v>
      </c>
      <c r="J7707" s="7">
        <f>MATCH(spotify_data[[#This Row],[artist_name]],spotify_data[artist_name],0)</f>
        <v>7706</v>
      </c>
      <c r="K7707">
        <v>27</v>
      </c>
      <c r="L7707" s="10">
        <f>spotify_data[[#This Row],[artist_popularity]]/100</f>
        <v>0.27</v>
      </c>
      <c r="M7707">
        <v>63294</v>
      </c>
      <c r="N7707" s="1" t="s">
        <v>13704</v>
      </c>
      <c r="O7707" s="1" t="s">
        <v>13705</v>
      </c>
      <c r="P7707" s="1">
        <f>MATCH(spotify_data[[#This Row],[album_id]],spotify_data[album_id],0)</f>
        <v>7706</v>
      </c>
      <c r="Q7707" s="1" t="s">
        <v>13702</v>
      </c>
      <c r="R7707" s="2">
        <v>42878</v>
      </c>
      <c r="S7707" s="7">
        <f ca="1">+TODAY()-spotify_data[[#This Row],[Fecha lanzamiento Album]]</f>
        <v>3153</v>
      </c>
      <c r="T7707" s="7">
        <f ca="1">+spotify_data[[#This Row],[Antigüedad Album Dias]]/60</f>
        <v>52.55</v>
      </c>
      <c r="U7707" s="8">
        <f ca="1">spotify_data[[#This Row],[Antigüedad Album Meses]]/12</f>
        <v>4.3791666666666664</v>
      </c>
      <c r="V7707">
        <v>9</v>
      </c>
      <c r="W7707" s="1" t="s">
        <v>20</v>
      </c>
      <c r="X7707" s="1" t="str">
        <f>+IF(spotify_data[[#This Row],[album_type]]="album","Album",IF(spotify_data[[#This Row],[album_type]]="single","Single","Compilation"))</f>
        <v>Album</v>
      </c>
      <c r="Y7707">
        <v>834</v>
      </c>
    </row>
    <row r="7708" spans="1:25" x14ac:dyDescent="0.3">
      <c r="A7708" s="1" t="s">
        <v>16009</v>
      </c>
      <c r="B7708" s="1">
        <v>7895</v>
      </c>
      <c r="C7708" s="1" t="s">
        <v>16010</v>
      </c>
      <c r="D7708">
        <v>16</v>
      </c>
      <c r="E7708">
        <v>13</v>
      </c>
      <c r="F7708" s="10">
        <f>spotify_data[[#This Row],[track_popularity]]/100</f>
        <v>0.13</v>
      </c>
      <c r="G7708" s="9" t="b">
        <v>0</v>
      </c>
      <c r="H7708" s="1">
        <f>+IF(spotify_data[[#This Row],[explicit]]=FALSE,0,1)</f>
        <v>0</v>
      </c>
      <c r="I7708" s="1" t="s">
        <v>16011</v>
      </c>
      <c r="J7708" s="7">
        <f>MATCH(spotify_data[[#This Row],[artist_name]],spotify_data[artist_name],0)</f>
        <v>7707</v>
      </c>
      <c r="K7708">
        <v>61</v>
      </c>
      <c r="L7708" s="10">
        <f>spotify_data[[#This Row],[artist_popularity]]/100</f>
        <v>0.61</v>
      </c>
      <c r="M7708">
        <v>868224</v>
      </c>
      <c r="N7708" s="1" t="s">
        <v>16012</v>
      </c>
      <c r="O7708" s="1" t="s">
        <v>16013</v>
      </c>
      <c r="P7708" s="1">
        <f>MATCH(spotify_data[[#This Row],[album_id]],spotify_data[album_id],0)</f>
        <v>7707</v>
      </c>
      <c r="Q7708" s="1" t="s">
        <v>16014</v>
      </c>
      <c r="R7708" s="2">
        <v>42032</v>
      </c>
      <c r="S7708" s="7">
        <f ca="1">+TODAY()-spotify_data[[#This Row],[Fecha lanzamiento Album]]</f>
        <v>3999</v>
      </c>
      <c r="T7708" s="7">
        <f ca="1">+spotify_data[[#This Row],[Antigüedad Album Dias]]/60</f>
        <v>66.650000000000006</v>
      </c>
      <c r="U7708" s="8">
        <f ca="1">spotify_data[[#This Row],[Antigüedad Album Meses]]/12</f>
        <v>5.5541666666666671</v>
      </c>
      <c r="V7708">
        <v>23</v>
      </c>
      <c r="W7708" s="1" t="s">
        <v>20</v>
      </c>
      <c r="X7708" s="1" t="str">
        <f>+IF(spotify_data[[#This Row],[album_type]]="album","Album",IF(spotify_data[[#This Row],[album_type]]="single","Single","Compilation"))</f>
        <v>Album</v>
      </c>
      <c r="Y7708">
        <v>444</v>
      </c>
    </row>
    <row r="7709" spans="1:25" x14ac:dyDescent="0.3">
      <c r="A7709" s="1" t="s">
        <v>17423</v>
      </c>
      <c r="B7709" s="1">
        <v>6053</v>
      </c>
      <c r="C7709" s="1" t="s">
        <v>17424</v>
      </c>
      <c r="D7709">
        <v>1</v>
      </c>
      <c r="E7709">
        <v>13</v>
      </c>
      <c r="F7709" s="10">
        <f>spotify_data[[#This Row],[track_popularity]]/100</f>
        <v>0.13</v>
      </c>
      <c r="G7709" s="9" t="b">
        <v>0</v>
      </c>
      <c r="H7709" s="1">
        <f>+IF(spotify_data[[#This Row],[explicit]]=FALSE,0,1)</f>
        <v>0</v>
      </c>
      <c r="I7709" s="1" t="s">
        <v>17425</v>
      </c>
      <c r="J7709" s="7">
        <f>MATCH(spotify_data[[#This Row],[artist_name]],spotify_data[artist_name],0)</f>
        <v>7708</v>
      </c>
      <c r="K7709">
        <v>65</v>
      </c>
      <c r="L7709" s="10">
        <f>spotify_data[[#This Row],[artist_popularity]]/100</f>
        <v>0.65</v>
      </c>
      <c r="M7709">
        <v>996785</v>
      </c>
      <c r="N7709" s="1" t="s">
        <v>23</v>
      </c>
      <c r="O7709" s="1" t="s">
        <v>17426</v>
      </c>
      <c r="P7709" s="1">
        <f>MATCH(spotify_data[[#This Row],[album_id]],spotify_data[album_id],0)</f>
        <v>7708</v>
      </c>
      <c r="Q7709" s="1" t="s">
        <v>17427</v>
      </c>
      <c r="R7709" s="2">
        <v>41455</v>
      </c>
      <c r="S7709" s="7">
        <f ca="1">+TODAY()-spotify_data[[#This Row],[Fecha lanzamiento Album]]</f>
        <v>4576</v>
      </c>
      <c r="T7709" s="7">
        <f ca="1">+spotify_data[[#This Row],[Antigüedad Album Dias]]/60</f>
        <v>76.266666666666666</v>
      </c>
      <c r="U7709" s="8">
        <f ca="1">spotify_data[[#This Row],[Antigüedad Album Meses]]/12</f>
        <v>6.3555555555555552</v>
      </c>
      <c r="V7709">
        <v>16</v>
      </c>
      <c r="W7709" s="1" t="s">
        <v>20</v>
      </c>
      <c r="X7709" s="1" t="str">
        <f>+IF(spotify_data[[#This Row],[album_type]]="album","Album",IF(spotify_data[[#This Row],[album_type]]="single","Single","Compilation"))</f>
        <v>Album</v>
      </c>
      <c r="Y7709">
        <v>321</v>
      </c>
    </row>
    <row r="7710" spans="1:25" x14ac:dyDescent="0.3">
      <c r="A7710" s="1" t="s">
        <v>18923</v>
      </c>
      <c r="B7710" s="1">
        <v>6040</v>
      </c>
      <c r="C7710" s="1" t="s">
        <v>18924</v>
      </c>
      <c r="D7710">
        <v>12</v>
      </c>
      <c r="E7710">
        <v>13</v>
      </c>
      <c r="F7710" s="10">
        <f>spotify_data[[#This Row],[track_popularity]]/100</f>
        <v>0.13</v>
      </c>
      <c r="G7710" s="9" t="b">
        <v>0</v>
      </c>
      <c r="H7710" s="1">
        <f>+IF(spotify_data[[#This Row],[explicit]]=FALSE,0,1)</f>
        <v>0</v>
      </c>
      <c r="I7710" s="1" t="s">
        <v>18915</v>
      </c>
      <c r="J7710" s="7">
        <f>MATCH(spotify_data[[#This Row],[artist_name]],spotify_data[artist_name],0)</f>
        <v>7343</v>
      </c>
      <c r="K7710">
        <v>61</v>
      </c>
      <c r="L7710" s="10">
        <f>spotify_data[[#This Row],[artist_popularity]]/100</f>
        <v>0.61</v>
      </c>
      <c r="M7710">
        <v>2246627</v>
      </c>
      <c r="N7710" s="1" t="s">
        <v>18916</v>
      </c>
      <c r="O7710" s="1" t="s">
        <v>18917</v>
      </c>
      <c r="P7710" s="1">
        <f>MATCH(spotify_data[[#This Row],[album_id]],spotify_data[album_id],0)</f>
        <v>7343</v>
      </c>
      <c r="Q7710" s="1" t="s">
        <v>18918</v>
      </c>
      <c r="R7710" s="2">
        <v>40704</v>
      </c>
      <c r="S7710" s="7">
        <f ca="1">+TODAY()-spotify_data[[#This Row],[Fecha lanzamiento Album]]</f>
        <v>5327</v>
      </c>
      <c r="T7710" s="7">
        <f ca="1">+spotify_data[[#This Row],[Antigüedad Album Dias]]/60</f>
        <v>88.783333333333331</v>
      </c>
      <c r="U7710" s="8">
        <f ca="1">spotify_data[[#This Row],[Antigüedad Album Meses]]/12</f>
        <v>7.3986111111111112</v>
      </c>
      <c r="V7710">
        <v>20</v>
      </c>
      <c r="W7710" s="1" t="s">
        <v>20</v>
      </c>
      <c r="X7710" s="1" t="str">
        <f>+IF(spotify_data[[#This Row],[album_type]]="album","Album",IF(spotify_data[[#This Row],[album_type]]="single","Single","Compilation"))</f>
        <v>Album</v>
      </c>
      <c r="Y7710">
        <v>497</v>
      </c>
    </row>
    <row r="7711" spans="1:25" x14ac:dyDescent="0.3">
      <c r="A7711" s="1" t="s">
        <v>23826</v>
      </c>
      <c r="B7711" s="1"/>
      <c r="C7711" s="1" t="s">
        <v>2540</v>
      </c>
      <c r="D7711">
        <v>6</v>
      </c>
      <c r="E7711">
        <v>13</v>
      </c>
      <c r="F7711" s="10">
        <f>spotify_data[[#This Row],[track_popularity]]/100</f>
        <v>0.13</v>
      </c>
      <c r="G7711" s="9" t="b">
        <v>0</v>
      </c>
      <c r="H7711" s="1">
        <f>+IF(spotify_data[[#This Row],[explicit]]=FALSE,0,1)</f>
        <v>0</v>
      </c>
      <c r="I7711" s="1" t="s">
        <v>23793</v>
      </c>
      <c r="J7711" s="7">
        <f>MATCH(spotify_data[[#This Row],[artist_name]],spotify_data[artist_name],0)</f>
        <v>2548</v>
      </c>
      <c r="K7711">
        <v>61</v>
      </c>
      <c r="L7711" s="10">
        <f>spotify_data[[#This Row],[artist_popularity]]/100</f>
        <v>0.61</v>
      </c>
      <c r="M7711">
        <v>2223568</v>
      </c>
      <c r="N7711" s="1" t="s">
        <v>8568</v>
      </c>
      <c r="O7711" s="1" t="s">
        <v>23827</v>
      </c>
      <c r="P7711" s="1">
        <f>MATCH(spotify_data[[#This Row],[album_id]],spotify_data[album_id],0)</f>
        <v>7710</v>
      </c>
      <c r="Q7711" s="1" t="s">
        <v>23828</v>
      </c>
      <c r="R7711" s="2">
        <v>32874</v>
      </c>
      <c r="S7711" s="7">
        <f ca="1">+TODAY()-spotify_data[[#This Row],[Fecha lanzamiento Album]]</f>
        <v>13157</v>
      </c>
      <c r="T7711" s="7">
        <f ca="1">+spotify_data[[#This Row],[Antigüedad Album Dias]]/60</f>
        <v>219.28333333333333</v>
      </c>
      <c r="U7711" s="8">
        <f ca="1">spotify_data[[#This Row],[Antigüedad Album Meses]]/12</f>
        <v>18.273611111111112</v>
      </c>
      <c r="V7711">
        <v>10</v>
      </c>
      <c r="W7711" s="1" t="s">
        <v>20</v>
      </c>
      <c r="X7711" s="1" t="str">
        <f>+IF(spotify_data[[#This Row],[album_type]]="album","Album",IF(spotify_data[[#This Row],[album_type]]="single","Single","Compilation"))</f>
        <v>Album</v>
      </c>
      <c r="Y7711">
        <v>499</v>
      </c>
    </row>
    <row r="7712" spans="1:25" x14ac:dyDescent="0.3">
      <c r="A7712" s="1" t="s">
        <v>1244</v>
      </c>
      <c r="B7712" s="1">
        <v>6457</v>
      </c>
      <c r="C7712" s="1" t="s">
        <v>1245</v>
      </c>
      <c r="D7712">
        <v>1</v>
      </c>
      <c r="E7712">
        <v>12</v>
      </c>
      <c r="F7712" s="10">
        <f>spotify_data[[#This Row],[track_popularity]]/100</f>
        <v>0.12</v>
      </c>
      <c r="G7712" s="9" t="b">
        <v>1</v>
      </c>
      <c r="H7712" s="1">
        <f>+IF(spotify_data[[#This Row],[explicit]]=FALSE,0,1)</f>
        <v>1</v>
      </c>
      <c r="I7712" s="1" t="s">
        <v>1246</v>
      </c>
      <c r="J7712" s="7">
        <f>MATCH(spotify_data[[#This Row],[artist_name]],spotify_data[artist_name],0)</f>
        <v>7711</v>
      </c>
      <c r="K7712">
        <v>2</v>
      </c>
      <c r="L7712" s="10">
        <f>spotify_data[[#This Row],[artist_popularity]]/100</f>
        <v>0.02</v>
      </c>
      <c r="M7712">
        <v>10</v>
      </c>
      <c r="N7712" s="1" t="s">
        <v>23</v>
      </c>
      <c r="O7712" s="1" t="s">
        <v>1247</v>
      </c>
      <c r="P7712" s="1">
        <f>MATCH(spotify_data[[#This Row],[album_id]],spotify_data[album_id],0)</f>
        <v>7711</v>
      </c>
      <c r="Q7712" s="1" t="s">
        <v>1245</v>
      </c>
      <c r="R7712" s="2">
        <v>45883</v>
      </c>
      <c r="S7712" s="7">
        <f ca="1">+TODAY()-spotify_data[[#This Row],[Fecha lanzamiento Album]]</f>
        <v>148</v>
      </c>
      <c r="T7712" s="7">
        <f ca="1">+spotify_data[[#This Row],[Antigüedad Album Dias]]/60</f>
        <v>2.4666666666666668</v>
      </c>
      <c r="U7712" s="8">
        <f ca="1">spotify_data[[#This Row],[Antigüedad Album Meses]]/12</f>
        <v>0.20555555555555557</v>
      </c>
      <c r="V7712">
        <v>1</v>
      </c>
      <c r="W7712" s="1" t="s">
        <v>21</v>
      </c>
      <c r="X7712" s="1" t="str">
        <f>+IF(spotify_data[[#This Row],[album_type]]="album","Album",IF(spotify_data[[#This Row],[album_type]]="single","Single","Compilation"))</f>
        <v>Single</v>
      </c>
      <c r="Y7712">
        <v>298</v>
      </c>
    </row>
    <row r="7713" spans="1:25" x14ac:dyDescent="0.3">
      <c r="A7713" s="1" t="s">
        <v>1961</v>
      </c>
      <c r="B7713" s="1">
        <v>6570</v>
      </c>
      <c r="C7713" s="1" t="s">
        <v>1962</v>
      </c>
      <c r="D7713">
        <v>6</v>
      </c>
      <c r="E7713">
        <v>12</v>
      </c>
      <c r="F7713" s="10">
        <f>spotify_data[[#This Row],[track_popularity]]/100</f>
        <v>0.12</v>
      </c>
      <c r="G7713" s="9" t="b">
        <v>0</v>
      </c>
      <c r="H7713" s="1">
        <f>+IF(spotify_data[[#This Row],[explicit]]=FALSE,0,1)</f>
        <v>0</v>
      </c>
      <c r="I7713" s="1" t="s">
        <v>1963</v>
      </c>
      <c r="J7713" s="7">
        <f>MATCH(spotify_data[[#This Row],[artist_name]],spotify_data[artist_name],0)</f>
        <v>7712</v>
      </c>
      <c r="K7713">
        <v>2</v>
      </c>
      <c r="L7713" s="10">
        <f>spotify_data[[#This Row],[artist_popularity]]/100</f>
        <v>0.02</v>
      </c>
      <c r="M7713">
        <v>33</v>
      </c>
      <c r="N7713" s="1" t="s">
        <v>1964</v>
      </c>
      <c r="O7713" s="1" t="s">
        <v>1965</v>
      </c>
      <c r="P7713" s="1">
        <f>MATCH(spotify_data[[#This Row],[album_id]],spotify_data[album_id],0)</f>
        <v>7712</v>
      </c>
      <c r="Q7713" s="1" t="s">
        <v>1966</v>
      </c>
      <c r="R7713" s="2">
        <v>45784</v>
      </c>
      <c r="S7713" s="7">
        <f ca="1">+TODAY()-spotify_data[[#This Row],[Fecha lanzamiento Album]]</f>
        <v>247</v>
      </c>
      <c r="T7713" s="7">
        <f ca="1">+spotify_data[[#This Row],[Antigüedad Album Dias]]/60</f>
        <v>4.1166666666666663</v>
      </c>
      <c r="U7713" s="8">
        <f ca="1">spotify_data[[#This Row],[Antigüedad Album Meses]]/12</f>
        <v>0.3430555555555555</v>
      </c>
      <c r="V7713">
        <v>11</v>
      </c>
      <c r="W7713" s="1" t="s">
        <v>20</v>
      </c>
      <c r="X7713" s="1" t="str">
        <f>+IF(spotify_data[[#This Row],[album_type]]="album","Album",IF(spotify_data[[#This Row],[album_type]]="single","Single","Compilation"))</f>
        <v>Album</v>
      </c>
      <c r="Y7713">
        <v>33</v>
      </c>
    </row>
    <row r="7714" spans="1:25" x14ac:dyDescent="0.3">
      <c r="A7714" s="1" t="s">
        <v>1967</v>
      </c>
      <c r="B7714" s="1">
        <v>7449</v>
      </c>
      <c r="C7714" s="1" t="s">
        <v>1968</v>
      </c>
      <c r="D7714">
        <v>1</v>
      </c>
      <c r="E7714">
        <v>12</v>
      </c>
      <c r="F7714" s="10">
        <f>spotify_data[[#This Row],[track_popularity]]/100</f>
        <v>0.12</v>
      </c>
      <c r="G7714" s="9" t="b">
        <v>0</v>
      </c>
      <c r="H7714" s="1">
        <f>+IF(spotify_data[[#This Row],[explicit]]=FALSE,0,1)</f>
        <v>0</v>
      </c>
      <c r="I7714" s="1" t="s">
        <v>1969</v>
      </c>
      <c r="J7714" s="7">
        <f>MATCH(spotify_data[[#This Row],[artist_name]],spotify_data[artist_name],0)</f>
        <v>7668</v>
      </c>
      <c r="K7714">
        <v>8</v>
      </c>
      <c r="L7714" s="10">
        <f>spotify_data[[#This Row],[artist_popularity]]/100</f>
        <v>0.08</v>
      </c>
      <c r="M7714">
        <v>10</v>
      </c>
      <c r="N7714" s="1" t="s">
        <v>23</v>
      </c>
      <c r="O7714" s="1" t="s">
        <v>1970</v>
      </c>
      <c r="P7714" s="1">
        <f>MATCH(spotify_data[[#This Row],[album_id]],spotify_data[album_id],0)</f>
        <v>7713</v>
      </c>
      <c r="Q7714" s="1" t="s">
        <v>1971</v>
      </c>
      <c r="R7714" s="2">
        <v>45784</v>
      </c>
      <c r="S7714" s="7">
        <f ca="1">+TODAY()-spotify_data[[#This Row],[Fecha lanzamiento Album]]</f>
        <v>247</v>
      </c>
      <c r="T7714" s="7">
        <f ca="1">+spotify_data[[#This Row],[Antigüedad Album Dias]]/60</f>
        <v>4.1166666666666663</v>
      </c>
      <c r="U7714" s="8">
        <f ca="1">spotify_data[[#This Row],[Antigüedad Album Meses]]/12</f>
        <v>0.3430555555555555</v>
      </c>
      <c r="V7714">
        <v>18</v>
      </c>
      <c r="W7714" s="1" t="s">
        <v>20</v>
      </c>
      <c r="X7714" s="1" t="str">
        <f>+IF(spotify_data[[#This Row],[album_type]]="album","Album",IF(spotify_data[[#This Row],[album_type]]="single","Single","Compilation"))</f>
        <v>Album</v>
      </c>
      <c r="Y7714">
        <v>23</v>
      </c>
    </row>
    <row r="7715" spans="1:25" x14ac:dyDescent="0.3">
      <c r="A7715" s="1" t="s">
        <v>2131</v>
      </c>
      <c r="B7715" s="1">
        <v>6616</v>
      </c>
      <c r="C7715" s="1" t="s">
        <v>2132</v>
      </c>
      <c r="D7715">
        <v>1</v>
      </c>
      <c r="E7715">
        <v>12</v>
      </c>
      <c r="F7715" s="10">
        <f>spotify_data[[#This Row],[track_popularity]]/100</f>
        <v>0.12</v>
      </c>
      <c r="G7715" s="9" t="b">
        <v>0</v>
      </c>
      <c r="H7715" s="1">
        <f>+IF(spotify_data[[#This Row],[explicit]]=FALSE,0,1)</f>
        <v>0</v>
      </c>
      <c r="I7715" s="1" t="s">
        <v>1969</v>
      </c>
      <c r="J7715" s="7">
        <f>MATCH(spotify_data[[#This Row],[artist_name]],spotify_data[artist_name],0)</f>
        <v>7668</v>
      </c>
      <c r="K7715">
        <v>8</v>
      </c>
      <c r="L7715" s="10">
        <f>spotify_data[[#This Row],[artist_popularity]]/100</f>
        <v>0.08</v>
      </c>
      <c r="M7715">
        <v>10</v>
      </c>
      <c r="N7715" s="1" t="s">
        <v>23</v>
      </c>
      <c r="O7715" s="1" t="s">
        <v>2133</v>
      </c>
      <c r="P7715" s="1">
        <f>MATCH(spotify_data[[#This Row],[album_id]],spotify_data[album_id],0)</f>
        <v>7714</v>
      </c>
      <c r="Q7715" s="1" t="s">
        <v>2132</v>
      </c>
      <c r="R7715" s="2">
        <v>45757</v>
      </c>
      <c r="S7715" s="7">
        <f ca="1">+TODAY()-spotify_data[[#This Row],[Fecha lanzamiento Album]]</f>
        <v>274</v>
      </c>
      <c r="T7715" s="7">
        <f ca="1">+spotify_data[[#This Row],[Antigüedad Album Dias]]/60</f>
        <v>4.5666666666666664</v>
      </c>
      <c r="U7715" s="8">
        <f ca="1">spotify_data[[#This Row],[Antigüedad Album Meses]]/12</f>
        <v>0.38055555555555554</v>
      </c>
      <c r="V7715">
        <v>1</v>
      </c>
      <c r="W7715" s="1" t="s">
        <v>21</v>
      </c>
      <c r="X7715" s="1" t="str">
        <f>+IF(spotify_data[[#This Row],[album_type]]="album","Album",IF(spotify_data[[#This Row],[album_type]]="single","Single","Compilation"))</f>
        <v>Single</v>
      </c>
      <c r="Y7715">
        <v>293</v>
      </c>
    </row>
    <row r="7716" spans="1:25" x14ac:dyDescent="0.3">
      <c r="A7716" s="1" t="s">
        <v>2147</v>
      </c>
      <c r="B7716" s="1">
        <v>1491</v>
      </c>
      <c r="C7716" s="1" t="s">
        <v>2148</v>
      </c>
      <c r="D7716">
        <v>1</v>
      </c>
      <c r="E7716">
        <v>12</v>
      </c>
      <c r="F7716" s="10">
        <f>spotify_data[[#This Row],[track_popularity]]/100</f>
        <v>0.12</v>
      </c>
      <c r="G7716" s="9" t="b">
        <v>0</v>
      </c>
      <c r="H7716" s="1">
        <f>+IF(spotify_data[[#This Row],[explicit]]=FALSE,0,1)</f>
        <v>0</v>
      </c>
      <c r="I7716" s="1" t="s">
        <v>1969</v>
      </c>
      <c r="J7716" s="7">
        <f>MATCH(spotify_data[[#This Row],[artist_name]],spotify_data[artist_name],0)</f>
        <v>7668</v>
      </c>
      <c r="K7716">
        <v>8</v>
      </c>
      <c r="L7716" s="10">
        <f>spotify_data[[#This Row],[artist_popularity]]/100</f>
        <v>0.08</v>
      </c>
      <c r="M7716">
        <v>10</v>
      </c>
      <c r="N7716" s="1" t="s">
        <v>23</v>
      </c>
      <c r="O7716" s="1" t="s">
        <v>2149</v>
      </c>
      <c r="P7716" s="1">
        <f>MATCH(spotify_data[[#This Row],[album_id]],spotify_data[album_id],0)</f>
        <v>7715</v>
      </c>
      <c r="Q7716" s="1" t="s">
        <v>2148</v>
      </c>
      <c r="R7716" s="2">
        <v>45754</v>
      </c>
      <c r="S7716" s="7">
        <f ca="1">+TODAY()-spotify_data[[#This Row],[Fecha lanzamiento Album]]</f>
        <v>277</v>
      </c>
      <c r="T7716" s="7">
        <f ca="1">+spotify_data[[#This Row],[Antigüedad Album Dias]]/60</f>
        <v>4.6166666666666663</v>
      </c>
      <c r="U7716" s="8">
        <f ca="1">spotify_data[[#This Row],[Antigüedad Album Meses]]/12</f>
        <v>0.38472222222222219</v>
      </c>
      <c r="V7716">
        <v>1</v>
      </c>
      <c r="W7716" s="1" t="s">
        <v>21</v>
      </c>
      <c r="X7716" s="1" t="str">
        <f>+IF(spotify_data[[#This Row],[album_type]]="album","Album",IF(spotify_data[[#This Row],[album_type]]="single","Single","Compilation"))</f>
        <v>Single</v>
      </c>
      <c r="Y7716">
        <v>197</v>
      </c>
    </row>
    <row r="7717" spans="1:25" x14ac:dyDescent="0.3">
      <c r="A7717" s="1" t="s">
        <v>2528</v>
      </c>
      <c r="B7717" s="1">
        <v>2933</v>
      </c>
      <c r="C7717" s="1" t="s">
        <v>2529</v>
      </c>
      <c r="D7717">
        <v>1</v>
      </c>
      <c r="E7717">
        <v>12</v>
      </c>
      <c r="F7717" s="10">
        <f>spotify_data[[#This Row],[track_popularity]]/100</f>
        <v>0.12</v>
      </c>
      <c r="G7717" s="9" t="b">
        <v>1</v>
      </c>
      <c r="H7717" s="1">
        <f>+IF(spotify_data[[#This Row],[explicit]]=FALSE,0,1)</f>
        <v>1</v>
      </c>
      <c r="I7717" s="1" t="s">
        <v>2530</v>
      </c>
      <c r="J7717" s="7">
        <f>MATCH(spotify_data[[#This Row],[artist_name]],spotify_data[artist_name],0)</f>
        <v>7716</v>
      </c>
      <c r="K7717">
        <v>2</v>
      </c>
      <c r="L7717" s="10">
        <f>spotify_data[[#This Row],[artist_popularity]]/100</f>
        <v>0.02</v>
      </c>
      <c r="M7717">
        <v>107</v>
      </c>
      <c r="N7717" s="1" t="s">
        <v>23</v>
      </c>
      <c r="O7717" s="1" t="s">
        <v>2531</v>
      </c>
      <c r="P7717" s="1">
        <f>MATCH(spotify_data[[#This Row],[album_id]],spotify_data[album_id],0)</f>
        <v>7716</v>
      </c>
      <c r="Q7717" s="1" t="s">
        <v>2532</v>
      </c>
      <c r="R7717" s="2">
        <v>45681</v>
      </c>
      <c r="S7717" s="7">
        <f ca="1">+TODAY()-spotify_data[[#This Row],[Fecha lanzamiento Album]]</f>
        <v>350</v>
      </c>
      <c r="T7717" s="7">
        <f ca="1">+spotify_data[[#This Row],[Antigüedad Album Dias]]/60</f>
        <v>5.833333333333333</v>
      </c>
      <c r="U7717" s="8">
        <f ca="1">spotify_data[[#This Row],[Antigüedad Album Meses]]/12</f>
        <v>0.4861111111111111</v>
      </c>
      <c r="V7717">
        <v>2</v>
      </c>
      <c r="W7717" s="1" t="s">
        <v>21</v>
      </c>
      <c r="X7717" s="1" t="str">
        <f>+IF(spotify_data[[#This Row],[album_type]]="album","Album",IF(spotify_data[[#This Row],[album_type]]="single","Single","Compilation"))</f>
        <v>Single</v>
      </c>
      <c r="Y7717">
        <v>273</v>
      </c>
    </row>
    <row r="7718" spans="1:25" x14ac:dyDescent="0.3">
      <c r="A7718" s="1" t="s">
        <v>2559</v>
      </c>
      <c r="B7718" s="1">
        <v>5475</v>
      </c>
      <c r="C7718" s="1" t="s">
        <v>2560</v>
      </c>
      <c r="D7718">
        <v>1</v>
      </c>
      <c r="E7718">
        <v>12</v>
      </c>
      <c r="F7718" s="10">
        <f>spotify_data[[#This Row],[track_popularity]]/100</f>
        <v>0.12</v>
      </c>
      <c r="G7718" s="9" t="b">
        <v>0</v>
      </c>
      <c r="H7718" s="1">
        <f>+IF(spotify_data[[#This Row],[explicit]]=FALSE,0,1)</f>
        <v>0</v>
      </c>
      <c r="I7718" s="1" t="s">
        <v>2561</v>
      </c>
      <c r="J7718" s="7">
        <f>MATCH(spotify_data[[#This Row],[artist_name]],spotify_data[artist_name],0)</f>
        <v>7717</v>
      </c>
      <c r="K7718">
        <v>3</v>
      </c>
      <c r="L7718" s="10">
        <f>spotify_data[[#This Row],[artist_popularity]]/100</f>
        <v>0.03</v>
      </c>
      <c r="M7718">
        <v>92</v>
      </c>
      <c r="N7718" s="1" t="s">
        <v>23</v>
      </c>
      <c r="O7718" s="1" t="s">
        <v>2562</v>
      </c>
      <c r="P7718" s="1">
        <f>MATCH(spotify_data[[#This Row],[album_id]],spotify_data[album_id],0)</f>
        <v>7717</v>
      </c>
      <c r="Q7718" s="1" t="s">
        <v>2563</v>
      </c>
      <c r="R7718" s="2">
        <v>45674</v>
      </c>
      <c r="S7718" s="7">
        <f ca="1">+TODAY()-spotify_data[[#This Row],[Fecha lanzamiento Album]]</f>
        <v>357</v>
      </c>
      <c r="T7718" s="7">
        <f ca="1">+spotify_data[[#This Row],[Antigüedad Album Dias]]/60</f>
        <v>5.95</v>
      </c>
      <c r="U7718" s="8">
        <f ca="1">spotify_data[[#This Row],[Antigüedad Album Meses]]/12</f>
        <v>0.49583333333333335</v>
      </c>
      <c r="V7718">
        <v>1</v>
      </c>
      <c r="W7718" s="1" t="s">
        <v>21</v>
      </c>
      <c r="X7718" s="1" t="str">
        <f>+IF(spotify_data[[#This Row],[album_type]]="album","Album",IF(spotify_data[[#This Row],[album_type]]="single","Single","Compilation"))</f>
        <v>Single</v>
      </c>
      <c r="Y7718">
        <v>473</v>
      </c>
    </row>
    <row r="7719" spans="1:25" x14ac:dyDescent="0.3">
      <c r="A7719" s="1" t="s">
        <v>2832</v>
      </c>
      <c r="B7719" s="1">
        <v>2320</v>
      </c>
      <c r="C7719" s="1" t="s">
        <v>2497</v>
      </c>
      <c r="D7719">
        <v>1</v>
      </c>
      <c r="E7719">
        <v>12</v>
      </c>
      <c r="F7719" s="10">
        <f>spotify_data[[#This Row],[track_popularity]]/100</f>
        <v>0.12</v>
      </c>
      <c r="G7719" s="9" t="b">
        <v>1</v>
      </c>
      <c r="H7719" s="1">
        <f>+IF(spotify_data[[#This Row],[explicit]]=FALSE,0,1)</f>
        <v>1</v>
      </c>
      <c r="I7719" s="1" t="s">
        <v>2459</v>
      </c>
      <c r="J7719" s="7">
        <f>MATCH(spotify_data[[#This Row],[artist_name]],spotify_data[artist_name],0)</f>
        <v>35</v>
      </c>
      <c r="K7719">
        <v>93</v>
      </c>
      <c r="L7719" s="10">
        <f>spotify_data[[#This Row],[artist_popularity]]/100</f>
        <v>0.93</v>
      </c>
      <c r="M7719">
        <v>112957721</v>
      </c>
      <c r="N7719" s="1" t="s">
        <v>2460</v>
      </c>
      <c r="O7719" s="1" t="s">
        <v>2833</v>
      </c>
      <c r="P7719" s="1">
        <f>MATCH(spotify_data[[#This Row],[album_id]],spotify_data[album_id],0)</f>
        <v>7718</v>
      </c>
      <c r="Q7719" s="1" t="s">
        <v>2834</v>
      </c>
      <c r="R7719" s="2">
        <v>45596</v>
      </c>
      <c r="S7719" s="7">
        <f ca="1">+TODAY()-spotify_data[[#This Row],[Fecha lanzamiento Album]]</f>
        <v>435</v>
      </c>
      <c r="T7719" s="7">
        <f ca="1">+spotify_data[[#This Row],[Antigüedad Album Dias]]/60</f>
        <v>7.25</v>
      </c>
      <c r="U7719" s="8">
        <f ca="1">spotify_data[[#This Row],[Antigüedad Album Meses]]/12</f>
        <v>0.60416666666666663</v>
      </c>
      <c r="V7719">
        <v>1</v>
      </c>
      <c r="W7719" s="1" t="s">
        <v>21</v>
      </c>
      <c r="X7719" s="1" t="str">
        <f>+IF(spotify_data[[#This Row],[album_type]]="album","Album",IF(spotify_data[[#This Row],[album_type]]="single","Single","Compilation"))</f>
        <v>Single</v>
      </c>
      <c r="Y7719">
        <v>502</v>
      </c>
    </row>
    <row r="7720" spans="1:25" x14ac:dyDescent="0.3">
      <c r="A7720" s="1" t="s">
        <v>3324</v>
      </c>
      <c r="B7720" s="1">
        <v>7400</v>
      </c>
      <c r="C7720" s="1" t="s">
        <v>3325</v>
      </c>
      <c r="D7720">
        <v>1</v>
      </c>
      <c r="E7720">
        <v>12</v>
      </c>
      <c r="F7720" s="10">
        <f>spotify_data[[#This Row],[track_popularity]]/100</f>
        <v>0.12</v>
      </c>
      <c r="G7720" s="9" t="b">
        <v>1</v>
      </c>
      <c r="H7720" s="1">
        <f>+IF(spotify_data[[#This Row],[explicit]]=FALSE,0,1)</f>
        <v>1</v>
      </c>
      <c r="I7720" s="1" t="s">
        <v>3326</v>
      </c>
      <c r="J7720" s="7">
        <f>MATCH(spotify_data[[#This Row],[artist_name]],spotify_data[artist_name],0)</f>
        <v>7506</v>
      </c>
      <c r="K7720">
        <v>50</v>
      </c>
      <c r="L7720" s="10">
        <f>spotify_data[[#This Row],[artist_popularity]]/100</f>
        <v>0.5</v>
      </c>
      <c r="M7720">
        <v>17560</v>
      </c>
      <c r="N7720" s="1" t="s">
        <v>3327</v>
      </c>
      <c r="O7720" s="1" t="s">
        <v>3328</v>
      </c>
      <c r="P7720" s="1">
        <f>MATCH(spotify_data[[#This Row],[album_id]],spotify_data[album_id],0)</f>
        <v>7719</v>
      </c>
      <c r="Q7720" s="1" t="s">
        <v>3325</v>
      </c>
      <c r="R7720" s="2">
        <v>45513</v>
      </c>
      <c r="S7720" s="7">
        <f ca="1">+TODAY()-spotify_data[[#This Row],[Fecha lanzamiento Album]]</f>
        <v>518</v>
      </c>
      <c r="T7720" s="7">
        <f ca="1">+spotify_data[[#This Row],[Antigüedad Album Dias]]/60</f>
        <v>8.6333333333333329</v>
      </c>
      <c r="U7720" s="8">
        <f ca="1">spotify_data[[#This Row],[Antigüedad Album Meses]]/12</f>
        <v>0.71944444444444444</v>
      </c>
      <c r="V7720">
        <v>3</v>
      </c>
      <c r="W7720" s="1" t="s">
        <v>21</v>
      </c>
      <c r="X7720" s="1" t="str">
        <f>+IF(spotify_data[[#This Row],[album_type]]="album","Album",IF(spotify_data[[#This Row],[album_type]]="single","Single","Compilation"))</f>
        <v>Single</v>
      </c>
      <c r="Y7720">
        <v>264</v>
      </c>
    </row>
    <row r="7721" spans="1:25" x14ac:dyDescent="0.3">
      <c r="A7721" s="1" t="s">
        <v>4227</v>
      </c>
      <c r="B7721" s="1">
        <v>3570</v>
      </c>
      <c r="C7721" s="1" t="s">
        <v>3251</v>
      </c>
      <c r="D7721">
        <v>1</v>
      </c>
      <c r="E7721">
        <v>12</v>
      </c>
      <c r="F7721" s="10">
        <f>spotify_data[[#This Row],[track_popularity]]/100</f>
        <v>0.12</v>
      </c>
      <c r="G7721" s="9" t="b">
        <v>0</v>
      </c>
      <c r="H7721" s="1">
        <f>+IF(spotify_data[[#This Row],[explicit]]=FALSE,0,1)</f>
        <v>0</v>
      </c>
      <c r="I7721" s="1" t="s">
        <v>3252</v>
      </c>
      <c r="J7721" s="7">
        <f>MATCH(spotify_data[[#This Row],[artist_name]],spotify_data[artist_name],0)</f>
        <v>347</v>
      </c>
      <c r="K7721">
        <v>82</v>
      </c>
      <c r="L7721" s="10">
        <f>spotify_data[[#This Row],[artist_popularity]]/100</f>
        <v>0.82</v>
      </c>
      <c r="M7721">
        <v>9112977</v>
      </c>
      <c r="N7721" s="1" t="s">
        <v>23</v>
      </c>
      <c r="O7721" s="1" t="s">
        <v>4228</v>
      </c>
      <c r="P7721" s="1">
        <f>MATCH(spotify_data[[#This Row],[album_id]],spotify_data[album_id],0)</f>
        <v>7720</v>
      </c>
      <c r="Q7721" s="1" t="s">
        <v>4229</v>
      </c>
      <c r="R7721" s="2">
        <v>45373</v>
      </c>
      <c r="S7721" s="7">
        <f ca="1">+TODAY()-spotify_data[[#This Row],[Fecha lanzamiento Album]]</f>
        <v>658</v>
      </c>
      <c r="T7721" s="7">
        <f ca="1">+spotify_data[[#This Row],[Antigüedad Album Dias]]/60</f>
        <v>10.966666666666667</v>
      </c>
      <c r="U7721" s="8">
        <f ca="1">spotify_data[[#This Row],[Antigüedad Album Meses]]/12</f>
        <v>0.91388888888888886</v>
      </c>
      <c r="V7721">
        <v>20</v>
      </c>
      <c r="W7721" s="1" t="s">
        <v>20</v>
      </c>
      <c r="X7721" s="1" t="str">
        <f>+IF(spotify_data[[#This Row],[album_type]]="album","Album",IF(spotify_data[[#This Row],[album_type]]="single","Single","Compilation"))</f>
        <v>Album</v>
      </c>
      <c r="Y7721">
        <v>419</v>
      </c>
    </row>
    <row r="7722" spans="1:25" x14ac:dyDescent="0.3">
      <c r="A7722" s="1" t="s">
        <v>4643</v>
      </c>
      <c r="B7722" s="1">
        <v>6361</v>
      </c>
      <c r="C7722" s="1" t="s">
        <v>4644</v>
      </c>
      <c r="D7722">
        <v>1</v>
      </c>
      <c r="E7722">
        <v>12</v>
      </c>
      <c r="F7722" s="10">
        <f>spotify_data[[#This Row],[track_popularity]]/100</f>
        <v>0.12</v>
      </c>
      <c r="G7722" s="9" t="b">
        <v>0</v>
      </c>
      <c r="H7722" s="1">
        <f>+IF(spotify_data[[#This Row],[explicit]]=FALSE,0,1)</f>
        <v>0</v>
      </c>
      <c r="I7722" s="1" t="s">
        <v>4645</v>
      </c>
      <c r="J7722" s="7">
        <f>MATCH(spotify_data[[#This Row],[artist_name]],spotify_data[artist_name],0)</f>
        <v>7721</v>
      </c>
      <c r="K7722">
        <v>47</v>
      </c>
      <c r="L7722" s="10">
        <f>spotify_data[[#This Row],[artist_popularity]]/100</f>
        <v>0.47</v>
      </c>
      <c r="M7722">
        <v>6622</v>
      </c>
      <c r="N7722" s="1" t="s">
        <v>162</v>
      </c>
      <c r="O7722" s="1" t="s">
        <v>4646</v>
      </c>
      <c r="P7722" s="1">
        <f>MATCH(spotify_data[[#This Row],[album_id]],spotify_data[album_id],0)</f>
        <v>7721</v>
      </c>
      <c r="Q7722" s="1" t="s">
        <v>4644</v>
      </c>
      <c r="R7722" s="2">
        <v>45264</v>
      </c>
      <c r="S7722" s="7">
        <f ca="1">+TODAY()-spotify_data[[#This Row],[Fecha lanzamiento Album]]</f>
        <v>767</v>
      </c>
      <c r="T7722" s="7">
        <f ca="1">+spotify_data[[#This Row],[Antigüedad Album Dias]]/60</f>
        <v>12.783333333333333</v>
      </c>
      <c r="U7722" s="8">
        <f ca="1">spotify_data[[#This Row],[Antigüedad Album Meses]]/12</f>
        <v>1.0652777777777778</v>
      </c>
      <c r="V7722">
        <v>1</v>
      </c>
      <c r="W7722" s="1" t="s">
        <v>21</v>
      </c>
      <c r="X7722" s="1" t="str">
        <f>+IF(spotify_data[[#This Row],[album_type]]="album","Album",IF(spotify_data[[#This Row],[album_type]]="single","Single","Compilation"))</f>
        <v>Single</v>
      </c>
      <c r="Y7722">
        <v>21</v>
      </c>
    </row>
    <row r="7723" spans="1:25" x14ac:dyDescent="0.3">
      <c r="A7723" s="1" t="s">
        <v>4793</v>
      </c>
      <c r="B7723" s="1">
        <v>1919</v>
      </c>
      <c r="C7723" s="1" t="s">
        <v>3465</v>
      </c>
      <c r="D7723">
        <v>1</v>
      </c>
      <c r="E7723">
        <v>12</v>
      </c>
      <c r="F7723" s="10">
        <f>spotify_data[[#This Row],[track_popularity]]/100</f>
        <v>0.12</v>
      </c>
      <c r="G7723" s="9" t="b">
        <v>0</v>
      </c>
      <c r="H7723" s="1">
        <f>+IF(spotify_data[[#This Row],[explicit]]=FALSE,0,1)</f>
        <v>0</v>
      </c>
      <c r="I7723" s="1" t="s">
        <v>3869</v>
      </c>
      <c r="J7723" s="7">
        <f>MATCH(spotify_data[[#This Row],[artist_name]],spotify_data[artist_name],0)</f>
        <v>513</v>
      </c>
      <c r="K7723">
        <v>85</v>
      </c>
      <c r="L7723" s="10">
        <f>spotify_data[[#This Row],[artist_popularity]]/100</f>
        <v>0.85</v>
      </c>
      <c r="M7723">
        <v>46891061</v>
      </c>
      <c r="N7723" s="1" t="s">
        <v>516</v>
      </c>
      <c r="O7723" s="1" t="s">
        <v>4794</v>
      </c>
      <c r="P7723" s="1">
        <f>MATCH(spotify_data[[#This Row],[album_id]],spotify_data[album_id],0)</f>
        <v>7722</v>
      </c>
      <c r="Q7723" s="1" t="s">
        <v>3465</v>
      </c>
      <c r="R7723" s="2">
        <v>45239</v>
      </c>
      <c r="S7723" s="7">
        <f ca="1">+TODAY()-spotify_data[[#This Row],[Fecha lanzamiento Album]]</f>
        <v>792</v>
      </c>
      <c r="T7723" s="7">
        <f ca="1">+spotify_data[[#This Row],[Antigüedad Album Dias]]/60</f>
        <v>13.2</v>
      </c>
      <c r="U7723" s="8">
        <f ca="1">spotify_data[[#This Row],[Antigüedad Album Meses]]/12</f>
        <v>1.0999999999999999</v>
      </c>
      <c r="V7723">
        <v>1</v>
      </c>
      <c r="W7723" s="1" t="s">
        <v>21</v>
      </c>
      <c r="X7723" s="1" t="str">
        <f>+IF(spotify_data[[#This Row],[album_type]]="album","Album",IF(spotify_data[[#This Row],[album_type]]="single","Single","Compilation"))</f>
        <v>Single</v>
      </c>
      <c r="Y7723">
        <v>309</v>
      </c>
    </row>
    <row r="7724" spans="1:25" x14ac:dyDescent="0.3">
      <c r="A7724" s="1" t="s">
        <v>6461</v>
      </c>
      <c r="B7724" s="1">
        <v>3200</v>
      </c>
      <c r="C7724" s="1" t="s">
        <v>6462</v>
      </c>
      <c r="D7724">
        <v>6</v>
      </c>
      <c r="E7724">
        <v>12</v>
      </c>
      <c r="F7724" s="10">
        <f>spotify_data[[#This Row],[track_popularity]]/100</f>
        <v>0.12</v>
      </c>
      <c r="G7724" s="9" t="b">
        <v>0</v>
      </c>
      <c r="H7724" s="1">
        <f>+IF(spotify_data[[#This Row],[explicit]]=FALSE,0,1)</f>
        <v>0</v>
      </c>
      <c r="I7724" s="1" t="s">
        <v>6463</v>
      </c>
      <c r="J7724" s="7">
        <f>MATCH(spotify_data[[#This Row],[artist_name]],spotify_data[artist_name],0)</f>
        <v>7723</v>
      </c>
      <c r="K7724">
        <v>34</v>
      </c>
      <c r="L7724" s="10">
        <f>spotify_data[[#This Row],[artist_popularity]]/100</f>
        <v>0.34</v>
      </c>
      <c r="M7724">
        <v>1319943</v>
      </c>
      <c r="N7724" s="1" t="s">
        <v>6464</v>
      </c>
      <c r="O7724" s="1" t="s">
        <v>6465</v>
      </c>
      <c r="P7724" s="1">
        <f>MATCH(spotify_data[[#This Row],[album_id]],spotify_data[album_id],0)</f>
        <v>7723</v>
      </c>
      <c r="Q7724" s="1" t="s">
        <v>6466</v>
      </c>
      <c r="R7724" s="2">
        <v>44841</v>
      </c>
      <c r="S7724" s="7">
        <f ca="1">+TODAY()-spotify_data[[#This Row],[Fecha lanzamiento Album]]</f>
        <v>1190</v>
      </c>
      <c r="T7724" s="7">
        <f ca="1">+spotify_data[[#This Row],[Antigüedad Album Dias]]/60</f>
        <v>19.833333333333332</v>
      </c>
      <c r="U7724" s="8">
        <f ca="1">spotify_data[[#This Row],[Antigüedad Album Meses]]/12</f>
        <v>1.6527777777777777</v>
      </c>
      <c r="V7724">
        <v>7</v>
      </c>
      <c r="W7724" s="1" t="s">
        <v>20</v>
      </c>
      <c r="X7724" s="1" t="str">
        <f>+IF(spotify_data[[#This Row],[album_type]]="album","Album",IF(spotify_data[[#This Row],[album_type]]="single","Single","Compilation"))</f>
        <v>Album</v>
      </c>
      <c r="Y7724">
        <v>907</v>
      </c>
    </row>
    <row r="7725" spans="1:25" x14ac:dyDescent="0.3">
      <c r="A7725" s="1" t="s">
        <v>6478</v>
      </c>
      <c r="B7725" s="1">
        <v>7682</v>
      </c>
      <c r="C7725" s="1" t="s">
        <v>6479</v>
      </c>
      <c r="D7725">
        <v>1</v>
      </c>
      <c r="E7725">
        <v>12</v>
      </c>
      <c r="F7725" s="10">
        <f>spotify_data[[#This Row],[track_popularity]]/100</f>
        <v>0.12</v>
      </c>
      <c r="G7725" s="9" t="b">
        <v>1</v>
      </c>
      <c r="H7725" s="1">
        <f>+IF(spotify_data[[#This Row],[explicit]]=FALSE,0,1)</f>
        <v>1</v>
      </c>
      <c r="I7725" s="1" t="s">
        <v>5633</v>
      </c>
      <c r="J7725" s="7">
        <f>MATCH(spotify_data[[#This Row],[artist_name]],spotify_data[artist_name],0)</f>
        <v>6229</v>
      </c>
      <c r="K7725">
        <v>35</v>
      </c>
      <c r="L7725" s="10">
        <f>spotify_data[[#This Row],[artist_popularity]]/100</f>
        <v>0.35</v>
      </c>
      <c r="M7725">
        <v>37106</v>
      </c>
      <c r="N7725" s="1" t="s">
        <v>2263</v>
      </c>
      <c r="O7725" s="1" t="s">
        <v>6480</v>
      </c>
      <c r="P7725" s="1">
        <f>MATCH(spotify_data[[#This Row],[album_id]],spotify_data[album_id],0)</f>
        <v>7724</v>
      </c>
      <c r="Q7725" s="1" t="s">
        <v>6481</v>
      </c>
      <c r="R7725" s="2">
        <v>44834</v>
      </c>
      <c r="S7725" s="7">
        <f ca="1">+TODAY()-spotify_data[[#This Row],[Fecha lanzamiento Album]]</f>
        <v>1197</v>
      </c>
      <c r="T7725" s="7">
        <f ca="1">+spotify_data[[#This Row],[Antigüedad Album Dias]]/60</f>
        <v>19.95</v>
      </c>
      <c r="U7725" s="8">
        <f ca="1">spotify_data[[#This Row],[Antigüedad Album Meses]]/12</f>
        <v>1.6624999999999999</v>
      </c>
      <c r="V7725">
        <v>12</v>
      </c>
      <c r="W7725" s="1" t="s">
        <v>20</v>
      </c>
      <c r="X7725" s="1" t="str">
        <f>+IF(spotify_data[[#This Row],[album_type]]="album","Album",IF(spotify_data[[#This Row],[album_type]]="single","Single","Compilation"))</f>
        <v>Album</v>
      </c>
      <c r="Y7725">
        <v>275</v>
      </c>
    </row>
    <row r="7726" spans="1:25" x14ac:dyDescent="0.3">
      <c r="A7726" s="1" t="s">
        <v>7168</v>
      </c>
      <c r="B7726" s="1">
        <v>8091</v>
      </c>
      <c r="C7726" s="1" t="s">
        <v>7169</v>
      </c>
      <c r="D7726">
        <v>4</v>
      </c>
      <c r="E7726">
        <v>12</v>
      </c>
      <c r="F7726" s="10">
        <f>spotify_data[[#This Row],[track_popularity]]/100</f>
        <v>0.12</v>
      </c>
      <c r="G7726" s="9" t="b">
        <v>0</v>
      </c>
      <c r="H7726" s="1">
        <f>+IF(spotify_data[[#This Row],[explicit]]=FALSE,0,1)</f>
        <v>0</v>
      </c>
      <c r="I7726" s="1" t="s">
        <v>6463</v>
      </c>
      <c r="J7726" s="7">
        <f>MATCH(spotify_data[[#This Row],[artist_name]],spotify_data[artist_name],0)</f>
        <v>7723</v>
      </c>
      <c r="K7726">
        <v>34</v>
      </c>
      <c r="L7726" s="10">
        <f>spotify_data[[#This Row],[artist_popularity]]/100</f>
        <v>0.34</v>
      </c>
      <c r="M7726">
        <v>1320025</v>
      </c>
      <c r="N7726" s="1" t="s">
        <v>6464</v>
      </c>
      <c r="O7726" s="1" t="s">
        <v>7170</v>
      </c>
      <c r="P7726" s="1">
        <f>MATCH(spotify_data[[#This Row],[album_id]],spotify_data[album_id],0)</f>
        <v>7725</v>
      </c>
      <c r="Q7726" s="1" t="s">
        <v>7171</v>
      </c>
      <c r="R7726" s="2">
        <v>44673</v>
      </c>
      <c r="S7726" s="7">
        <f ca="1">+TODAY()-spotify_data[[#This Row],[Fecha lanzamiento Album]]</f>
        <v>1358</v>
      </c>
      <c r="T7726" s="7">
        <f ca="1">+spotify_data[[#This Row],[Antigüedad Album Dias]]/60</f>
        <v>22.633333333333333</v>
      </c>
      <c r="U7726" s="8">
        <f ca="1">spotify_data[[#This Row],[Antigüedad Album Meses]]/12</f>
        <v>1.8861111111111111</v>
      </c>
      <c r="V7726">
        <v>16</v>
      </c>
      <c r="W7726" s="1" t="s">
        <v>20</v>
      </c>
      <c r="X7726" s="1" t="str">
        <f>+IF(spotify_data[[#This Row],[album_type]]="album","Album",IF(spotify_data[[#This Row],[album_type]]="single","Single","Compilation"))</f>
        <v>Album</v>
      </c>
      <c r="Y7726">
        <v>518</v>
      </c>
    </row>
    <row r="7727" spans="1:25" x14ac:dyDescent="0.3">
      <c r="A7727" s="1" t="s">
        <v>7532</v>
      </c>
      <c r="B7727" s="1">
        <v>1074</v>
      </c>
      <c r="C7727" s="1" t="s">
        <v>7533</v>
      </c>
      <c r="D7727">
        <v>1</v>
      </c>
      <c r="E7727">
        <v>12</v>
      </c>
      <c r="F7727" s="10">
        <f>spotify_data[[#This Row],[track_popularity]]/100</f>
        <v>0.12</v>
      </c>
      <c r="G7727" s="9" t="b">
        <v>0</v>
      </c>
      <c r="H7727" s="1">
        <f>+IF(spotify_data[[#This Row],[explicit]]=FALSE,0,1)</f>
        <v>0</v>
      </c>
      <c r="I7727" s="1" t="s">
        <v>7534</v>
      </c>
      <c r="J7727" s="7">
        <f>MATCH(spotify_data[[#This Row],[artist_name]],spotify_data[artist_name],0)</f>
        <v>7726</v>
      </c>
      <c r="K7727">
        <v>2</v>
      </c>
      <c r="L7727" s="10">
        <f>spotify_data[[#This Row],[artist_popularity]]/100</f>
        <v>0.02</v>
      </c>
      <c r="M7727">
        <v>644</v>
      </c>
      <c r="N7727" s="1" t="s">
        <v>23</v>
      </c>
      <c r="O7727" s="1" t="s">
        <v>7535</v>
      </c>
      <c r="P7727" s="1">
        <f>MATCH(spotify_data[[#This Row],[album_id]],spotify_data[album_id],0)</f>
        <v>7726</v>
      </c>
      <c r="Q7727" s="1" t="s">
        <v>7533</v>
      </c>
      <c r="R7727" s="2">
        <v>44552</v>
      </c>
      <c r="S7727" s="7">
        <f ca="1">+TODAY()-spotify_data[[#This Row],[Fecha lanzamiento Album]]</f>
        <v>1479</v>
      </c>
      <c r="T7727" s="7">
        <f ca="1">+spotify_data[[#This Row],[Antigüedad Album Dias]]/60</f>
        <v>24.65</v>
      </c>
      <c r="U7727" s="8">
        <f ca="1">spotify_data[[#This Row],[Antigüedad Album Meses]]/12</f>
        <v>2.0541666666666667</v>
      </c>
      <c r="V7727">
        <v>1</v>
      </c>
      <c r="W7727" s="1" t="s">
        <v>21</v>
      </c>
      <c r="X7727" s="1" t="str">
        <f>+IF(spotify_data[[#This Row],[album_type]]="album","Album",IF(spotify_data[[#This Row],[album_type]]="single","Single","Compilation"))</f>
        <v>Single</v>
      </c>
      <c r="Y7727">
        <v>29</v>
      </c>
    </row>
    <row r="7728" spans="1:25" x14ac:dyDescent="0.3">
      <c r="A7728" s="1" t="s">
        <v>12209</v>
      </c>
      <c r="B7728" s="1">
        <v>1916</v>
      </c>
      <c r="C7728" s="1" t="s">
        <v>12210</v>
      </c>
      <c r="D7728">
        <v>2</v>
      </c>
      <c r="E7728">
        <v>12</v>
      </c>
      <c r="F7728" s="10">
        <f>spotify_data[[#This Row],[track_popularity]]/100</f>
        <v>0.12</v>
      </c>
      <c r="G7728" s="9" t="b">
        <v>0</v>
      </c>
      <c r="H7728" s="1">
        <f>+IF(spotify_data[[#This Row],[explicit]]=FALSE,0,1)</f>
        <v>0</v>
      </c>
      <c r="I7728" s="1" t="s">
        <v>5388</v>
      </c>
      <c r="J7728" s="7">
        <f>MATCH(spotify_data[[#This Row],[artist_name]],spotify_data[artist_name],0)</f>
        <v>3833</v>
      </c>
      <c r="K7728">
        <v>84</v>
      </c>
      <c r="L7728" s="10">
        <f>spotify_data[[#This Row],[artist_popularity]]/100</f>
        <v>0.84</v>
      </c>
      <c r="M7728">
        <v>17380777</v>
      </c>
      <c r="N7728" s="1" t="s">
        <v>5389</v>
      </c>
      <c r="O7728" s="1" t="s">
        <v>12211</v>
      </c>
      <c r="P7728" s="1">
        <f>MATCH(spotify_data[[#This Row],[album_id]],spotify_data[album_id],0)</f>
        <v>7727</v>
      </c>
      <c r="Q7728" s="1" t="s">
        <v>12212</v>
      </c>
      <c r="R7728" s="2">
        <v>43290</v>
      </c>
      <c r="S7728" s="7">
        <f ca="1">+TODAY()-spotify_data[[#This Row],[Fecha lanzamiento Album]]</f>
        <v>2741</v>
      </c>
      <c r="T7728" s="7">
        <f ca="1">+spotify_data[[#This Row],[Antigüedad Album Dias]]/60</f>
        <v>45.68333333333333</v>
      </c>
      <c r="U7728" s="8">
        <f ca="1">spotify_data[[#This Row],[Antigüedad Album Meses]]/12</f>
        <v>3.806944444444444</v>
      </c>
      <c r="V7728">
        <v>2</v>
      </c>
      <c r="W7728" s="1" t="s">
        <v>21</v>
      </c>
      <c r="X7728" s="1" t="str">
        <f>+IF(spotify_data[[#This Row],[album_type]]="album","Album",IF(spotify_data[[#This Row],[album_type]]="single","Single","Compilation"))</f>
        <v>Single</v>
      </c>
      <c r="Y7728">
        <v>505</v>
      </c>
    </row>
    <row r="7729" spans="1:25" x14ac:dyDescent="0.3">
      <c r="A7729" s="1" t="s">
        <v>19146</v>
      </c>
      <c r="B7729" s="1">
        <v>3440</v>
      </c>
      <c r="C7729" s="1" t="s">
        <v>19147</v>
      </c>
      <c r="D7729">
        <v>18</v>
      </c>
      <c r="E7729">
        <v>12</v>
      </c>
      <c r="F7729" s="10">
        <f>spotify_data[[#This Row],[track_popularity]]/100</f>
        <v>0.12</v>
      </c>
      <c r="G7729" s="9" t="b">
        <v>0</v>
      </c>
      <c r="H7729" s="1">
        <f>+IF(spotify_data[[#This Row],[explicit]]=FALSE,0,1)</f>
        <v>0</v>
      </c>
      <c r="I7729" s="1" t="s">
        <v>7418</v>
      </c>
      <c r="J7729" s="7">
        <f>MATCH(spotify_data[[#This Row],[artist_name]],spotify_data[artist_name],0)</f>
        <v>3389</v>
      </c>
      <c r="K7729">
        <v>63</v>
      </c>
      <c r="L7729" s="10">
        <f>spotify_data[[#This Row],[artist_popularity]]/100</f>
        <v>0.63</v>
      </c>
      <c r="M7729">
        <v>430076</v>
      </c>
      <c r="N7729" s="1" t="s">
        <v>1609</v>
      </c>
      <c r="O7729" s="1" t="s">
        <v>19148</v>
      </c>
      <c r="P7729" s="1">
        <f>MATCH(spotify_data[[#This Row],[album_id]],spotify_data[album_id],0)</f>
        <v>7728</v>
      </c>
      <c r="Q7729" s="1" t="s">
        <v>19149</v>
      </c>
      <c r="R7729" s="2">
        <v>40544</v>
      </c>
      <c r="S7729" s="7">
        <f ca="1">+TODAY()-spotify_data[[#This Row],[Fecha lanzamiento Album]]</f>
        <v>5487</v>
      </c>
      <c r="T7729" s="7">
        <f ca="1">+spotify_data[[#This Row],[Antigüedad Album Dias]]/60</f>
        <v>91.45</v>
      </c>
      <c r="U7729" s="8">
        <f ca="1">spotify_data[[#This Row],[Antigüedad Album Meses]]/12</f>
        <v>7.6208333333333336</v>
      </c>
      <c r="V7729">
        <v>33</v>
      </c>
      <c r="W7729" s="1" t="s">
        <v>1932</v>
      </c>
      <c r="X7729" s="1" t="str">
        <f>+IF(spotify_data[[#This Row],[album_type]]="album","Album",IF(spotify_data[[#This Row],[album_type]]="single","Single","Compilation"))</f>
        <v>Compilation</v>
      </c>
      <c r="Y7729">
        <v>168</v>
      </c>
    </row>
    <row r="7730" spans="1:25" x14ac:dyDescent="0.3">
      <c r="A7730" s="1" t="s">
        <v>23929</v>
      </c>
      <c r="B7730" s="1"/>
      <c r="C7730" s="1" t="s">
        <v>23930</v>
      </c>
      <c r="D7730">
        <v>9</v>
      </c>
      <c r="E7730">
        <v>12</v>
      </c>
      <c r="F7730" s="10">
        <f>spotify_data[[#This Row],[track_popularity]]/100</f>
        <v>0.12</v>
      </c>
      <c r="G7730" s="9" t="b">
        <v>1</v>
      </c>
      <c r="H7730" s="1">
        <f>+IF(spotify_data[[#This Row],[explicit]]=FALSE,0,1)</f>
        <v>1</v>
      </c>
      <c r="I7730" s="1" t="s">
        <v>23756</v>
      </c>
      <c r="J7730" s="7">
        <f>MATCH(spotify_data[[#This Row],[artist_name]],spotify_data[artist_name],0)</f>
        <v>476</v>
      </c>
      <c r="K7730">
        <v>80</v>
      </c>
      <c r="L7730" s="10">
        <f>spotify_data[[#This Row],[artist_popularity]]/100</f>
        <v>0.8</v>
      </c>
      <c r="M7730">
        <v>35196831</v>
      </c>
      <c r="N7730" s="1" t="s">
        <v>23757</v>
      </c>
      <c r="O7730" s="1" t="s">
        <v>23927</v>
      </c>
      <c r="P7730" s="1">
        <f>MATCH(spotify_data[[#This Row],[album_id]],spotify_data[album_id],0)</f>
        <v>7729</v>
      </c>
      <c r="Q7730" s="1" t="s">
        <v>23928</v>
      </c>
      <c r="R7730" s="2">
        <v>31979</v>
      </c>
      <c r="S7730" s="7">
        <f ca="1">+TODAY()-spotify_data[[#This Row],[Fecha lanzamiento Album]]</f>
        <v>14052</v>
      </c>
      <c r="T7730" s="7">
        <f ca="1">+spotify_data[[#This Row],[Antigüedad Album Dias]]/60</f>
        <v>234.2</v>
      </c>
      <c r="U7730" s="8">
        <f ca="1">spotify_data[[#This Row],[Antigüedad Album Meses]]/12</f>
        <v>19.516666666666666</v>
      </c>
      <c r="V7730">
        <v>12</v>
      </c>
      <c r="W7730" s="1" t="s">
        <v>20</v>
      </c>
      <c r="X7730" s="1" t="str">
        <f>+IF(spotify_data[[#This Row],[album_type]]="album","Album",IF(spotify_data[[#This Row],[album_type]]="single","Single","Compilation"))</f>
        <v>Album</v>
      </c>
      <c r="Y7730">
        <v>59</v>
      </c>
    </row>
    <row r="7731" spans="1:25" x14ac:dyDescent="0.3">
      <c r="A7731" s="1" t="s">
        <v>74</v>
      </c>
      <c r="B7731" s="1">
        <v>3587</v>
      </c>
      <c r="C7731" s="1" t="s">
        <v>75</v>
      </c>
      <c r="D7731">
        <v>1</v>
      </c>
      <c r="E7731">
        <v>11</v>
      </c>
      <c r="F7731" s="10">
        <f>spotify_data[[#This Row],[track_popularity]]/100</f>
        <v>0.11</v>
      </c>
      <c r="G7731" s="9" t="b">
        <v>0</v>
      </c>
      <c r="H7731" s="1">
        <f>+IF(spotify_data[[#This Row],[explicit]]=FALSE,0,1)</f>
        <v>0</v>
      </c>
      <c r="I7731" s="1" t="s">
        <v>76</v>
      </c>
      <c r="J7731" s="7">
        <f>MATCH(spotify_data[[#This Row],[artist_name]],spotify_data[artist_name],0)</f>
        <v>7730</v>
      </c>
      <c r="K7731">
        <v>3</v>
      </c>
      <c r="L7731" s="10">
        <f>spotify_data[[#This Row],[artist_popularity]]/100</f>
        <v>0.03</v>
      </c>
      <c r="M7731">
        <v>364</v>
      </c>
      <c r="N7731" s="1" t="s">
        <v>23</v>
      </c>
      <c r="O7731" s="1" t="s">
        <v>77</v>
      </c>
      <c r="P7731" s="1">
        <f>MATCH(spotify_data[[#This Row],[album_id]],spotify_data[album_id],0)</f>
        <v>7730</v>
      </c>
      <c r="Q7731" s="1" t="s">
        <v>75</v>
      </c>
      <c r="R7731" s="2">
        <v>45954</v>
      </c>
      <c r="S7731" s="7">
        <f ca="1">+TODAY()-spotify_data[[#This Row],[Fecha lanzamiento Album]]</f>
        <v>77</v>
      </c>
      <c r="T7731" s="7">
        <f ca="1">+spotify_data[[#This Row],[Antigüedad Album Dias]]/60</f>
        <v>1.2833333333333334</v>
      </c>
      <c r="U7731" s="8">
        <f ca="1">spotify_data[[#This Row],[Antigüedad Album Meses]]/12</f>
        <v>0.10694444444444445</v>
      </c>
      <c r="V7731">
        <v>1</v>
      </c>
      <c r="W7731" s="1" t="s">
        <v>21</v>
      </c>
      <c r="X7731" s="1" t="str">
        <f>+IF(spotify_data[[#This Row],[album_type]]="album","Album",IF(spotify_data[[#This Row],[album_type]]="single","Single","Compilation"))</f>
        <v>Single</v>
      </c>
      <c r="Y7731">
        <v>291</v>
      </c>
    </row>
    <row r="7732" spans="1:25" x14ac:dyDescent="0.3">
      <c r="A7732" s="1" t="s">
        <v>439</v>
      </c>
      <c r="B7732" s="1">
        <v>2202</v>
      </c>
      <c r="C7732" s="1" t="s">
        <v>440</v>
      </c>
      <c r="D7732">
        <v>1</v>
      </c>
      <c r="E7732">
        <v>11</v>
      </c>
      <c r="F7732" s="10">
        <f>spotify_data[[#This Row],[track_popularity]]/100</f>
        <v>0.11</v>
      </c>
      <c r="G7732" s="9" t="b">
        <v>1</v>
      </c>
      <c r="H7732" s="1">
        <f>+IF(spotify_data[[#This Row],[explicit]]=FALSE,0,1)</f>
        <v>1</v>
      </c>
      <c r="I7732" s="1" t="s">
        <v>441</v>
      </c>
      <c r="J7732" s="7">
        <f>MATCH(spotify_data[[#This Row],[artist_name]],spotify_data[artist_name],0)</f>
        <v>7731</v>
      </c>
      <c r="K7732">
        <v>12</v>
      </c>
      <c r="L7732" s="10">
        <f>spotify_data[[#This Row],[artist_popularity]]/100</f>
        <v>0.12</v>
      </c>
      <c r="M7732">
        <v>80</v>
      </c>
      <c r="N7732" s="1" t="s">
        <v>23</v>
      </c>
      <c r="O7732" s="1" t="s">
        <v>442</v>
      </c>
      <c r="P7732" s="1">
        <f>MATCH(spotify_data[[#This Row],[album_id]],spotify_data[album_id],0)</f>
        <v>7731</v>
      </c>
      <c r="Q7732" s="1" t="s">
        <v>440</v>
      </c>
      <c r="R7732" s="2">
        <v>45931</v>
      </c>
      <c r="S7732" s="7">
        <f ca="1">+TODAY()-spotify_data[[#This Row],[Fecha lanzamiento Album]]</f>
        <v>100</v>
      </c>
      <c r="T7732" s="7">
        <f ca="1">+spotify_data[[#This Row],[Antigüedad Album Dias]]/60</f>
        <v>1.6666666666666667</v>
      </c>
      <c r="U7732" s="8">
        <f ca="1">spotify_data[[#This Row],[Antigüedad Album Meses]]/12</f>
        <v>0.1388888888888889</v>
      </c>
      <c r="V7732">
        <v>1</v>
      </c>
      <c r="W7732" s="1" t="s">
        <v>21</v>
      </c>
      <c r="X7732" s="1" t="str">
        <f>+IF(spotify_data[[#This Row],[album_type]]="album","Album",IF(spotify_data[[#This Row],[album_type]]="single","Single","Compilation"))</f>
        <v>Single</v>
      </c>
      <c r="Y7732">
        <v>261</v>
      </c>
    </row>
    <row r="7733" spans="1:25" x14ac:dyDescent="0.3">
      <c r="A7733" s="1" t="s">
        <v>1288</v>
      </c>
      <c r="B7733" s="1">
        <v>4666</v>
      </c>
      <c r="C7733" s="1" t="s">
        <v>1289</v>
      </c>
      <c r="D7733">
        <v>1</v>
      </c>
      <c r="E7733">
        <v>11</v>
      </c>
      <c r="F7733" s="10">
        <f>spotify_data[[#This Row],[track_popularity]]/100</f>
        <v>0.11</v>
      </c>
      <c r="G7733" s="9" t="b">
        <v>0</v>
      </c>
      <c r="H7733" s="1">
        <f>+IF(spotify_data[[#This Row],[explicit]]=FALSE,0,1)</f>
        <v>0</v>
      </c>
      <c r="I7733" s="1" t="s">
        <v>1290</v>
      </c>
      <c r="J7733" s="7">
        <f>MATCH(spotify_data[[#This Row],[artist_name]],spotify_data[artist_name],0)</f>
        <v>7732</v>
      </c>
      <c r="K7733">
        <v>2</v>
      </c>
      <c r="L7733" s="10">
        <f>spotify_data[[#This Row],[artist_popularity]]/100</f>
        <v>0.02</v>
      </c>
      <c r="M7733">
        <v>940</v>
      </c>
      <c r="N7733" s="1" t="s">
        <v>23</v>
      </c>
      <c r="O7733" s="1" t="s">
        <v>1291</v>
      </c>
      <c r="P7733" s="1">
        <f>MATCH(spotify_data[[#This Row],[album_id]],spotify_data[album_id],0)</f>
        <v>7732</v>
      </c>
      <c r="Q7733" s="1" t="s">
        <v>1292</v>
      </c>
      <c r="R7733" s="2">
        <v>45877</v>
      </c>
      <c r="S7733" s="7">
        <f ca="1">+TODAY()-spotify_data[[#This Row],[Fecha lanzamiento Album]]</f>
        <v>154</v>
      </c>
      <c r="T7733" s="7">
        <f ca="1">+spotify_data[[#This Row],[Antigüedad Album Dias]]/60</f>
        <v>2.5666666666666669</v>
      </c>
      <c r="U7733" s="8">
        <f ca="1">spotify_data[[#This Row],[Antigüedad Album Meses]]/12</f>
        <v>0.21388888888888891</v>
      </c>
      <c r="V7733">
        <v>4</v>
      </c>
      <c r="W7733" s="1" t="s">
        <v>21</v>
      </c>
      <c r="X7733" s="1" t="str">
        <f>+IF(spotify_data[[#This Row],[album_type]]="album","Album",IF(spotify_data[[#This Row],[album_type]]="single","Single","Compilation"))</f>
        <v>Single</v>
      </c>
      <c r="Y7733">
        <v>293</v>
      </c>
    </row>
    <row r="7734" spans="1:25" x14ac:dyDescent="0.3">
      <c r="A7734" s="1" t="s">
        <v>2144</v>
      </c>
      <c r="B7734" s="1">
        <v>487</v>
      </c>
      <c r="C7734" s="1" t="s">
        <v>2145</v>
      </c>
      <c r="D7734">
        <v>3</v>
      </c>
      <c r="E7734">
        <v>11</v>
      </c>
      <c r="F7734" s="10">
        <f>spotify_data[[#This Row],[track_popularity]]/100</f>
        <v>0.11</v>
      </c>
      <c r="G7734" s="9" t="b">
        <v>0</v>
      </c>
      <c r="H7734" s="1">
        <f>+IF(spotify_data[[#This Row],[explicit]]=FALSE,0,1)</f>
        <v>0</v>
      </c>
      <c r="I7734" s="1" t="s">
        <v>1969</v>
      </c>
      <c r="J7734" s="7">
        <f>MATCH(spotify_data[[#This Row],[artist_name]],spotify_data[artist_name],0)</f>
        <v>7668</v>
      </c>
      <c r="K7734">
        <v>8</v>
      </c>
      <c r="L7734" s="10">
        <f>spotify_data[[#This Row],[artist_popularity]]/100</f>
        <v>0.08</v>
      </c>
      <c r="M7734">
        <v>10</v>
      </c>
      <c r="N7734" s="1" t="s">
        <v>23</v>
      </c>
      <c r="O7734" s="1" t="s">
        <v>2146</v>
      </c>
      <c r="P7734" s="1">
        <f>MATCH(spotify_data[[#This Row],[album_id]],spotify_data[album_id],0)</f>
        <v>7733</v>
      </c>
      <c r="Q7734" s="1" t="s">
        <v>2145</v>
      </c>
      <c r="R7734" s="2">
        <v>45755</v>
      </c>
      <c r="S7734" s="7">
        <f ca="1">+TODAY()-spotify_data[[#This Row],[Fecha lanzamiento Album]]</f>
        <v>276</v>
      </c>
      <c r="T7734" s="7">
        <f ca="1">+spotify_data[[#This Row],[Antigüedad Album Dias]]/60</f>
        <v>4.5999999999999996</v>
      </c>
      <c r="U7734" s="8">
        <f ca="1">spotify_data[[#This Row],[Antigüedad Album Meses]]/12</f>
        <v>0.3833333333333333</v>
      </c>
      <c r="V7734">
        <v>3</v>
      </c>
      <c r="W7734" s="1" t="s">
        <v>21</v>
      </c>
      <c r="X7734" s="1" t="str">
        <f>+IF(spotify_data[[#This Row],[album_type]]="album","Album",IF(spotify_data[[#This Row],[album_type]]="single","Single","Compilation"))</f>
        <v>Single</v>
      </c>
      <c r="Y7734">
        <v>261</v>
      </c>
    </row>
    <row r="7735" spans="1:25" x14ac:dyDescent="0.3">
      <c r="A7735" s="1" t="s">
        <v>13611</v>
      </c>
      <c r="B7735" s="1">
        <v>10679</v>
      </c>
      <c r="C7735" s="1" t="s">
        <v>13612</v>
      </c>
      <c r="D7735">
        <v>3</v>
      </c>
      <c r="E7735">
        <v>11</v>
      </c>
      <c r="F7735" s="10">
        <f>spotify_data[[#This Row],[track_popularity]]/100</f>
        <v>0.11</v>
      </c>
      <c r="G7735" s="9" t="b">
        <v>1</v>
      </c>
      <c r="H7735" s="1">
        <f>+IF(spotify_data[[#This Row],[explicit]]=FALSE,0,1)</f>
        <v>1</v>
      </c>
      <c r="I7735" s="1" t="s">
        <v>5388</v>
      </c>
      <c r="J7735" s="7">
        <f>MATCH(spotify_data[[#This Row],[artist_name]],spotify_data[artist_name],0)</f>
        <v>3833</v>
      </c>
      <c r="K7735">
        <v>83</v>
      </c>
      <c r="L7735" s="10">
        <f>spotify_data[[#This Row],[artist_popularity]]/100</f>
        <v>0.83</v>
      </c>
      <c r="M7735">
        <v>17365648</v>
      </c>
      <c r="N7735" s="1" t="s">
        <v>5389</v>
      </c>
      <c r="O7735" s="1" t="s">
        <v>13606</v>
      </c>
      <c r="P7735" s="1">
        <f>MATCH(spotify_data[[#This Row],[album_id]],spotify_data[album_id],0)</f>
        <v>7676</v>
      </c>
      <c r="Q7735" s="1" t="s">
        <v>5388</v>
      </c>
      <c r="R7735" s="2">
        <v>42895</v>
      </c>
      <c r="S7735" s="7">
        <f ca="1">+TODAY()-spotify_data[[#This Row],[Fecha lanzamiento Album]]</f>
        <v>3136</v>
      </c>
      <c r="T7735" s="7">
        <f ca="1">+spotify_data[[#This Row],[Antigüedad Album Dias]]/60</f>
        <v>52.266666666666666</v>
      </c>
      <c r="U7735" s="8">
        <f ca="1">spotify_data[[#This Row],[Antigüedad Album Meses]]/12</f>
        <v>4.3555555555555552</v>
      </c>
      <c r="V7735">
        <v>10</v>
      </c>
      <c r="W7735" s="1" t="s">
        <v>20</v>
      </c>
      <c r="X7735" s="1" t="str">
        <f>+IF(spotify_data[[#This Row],[album_type]]="album","Album",IF(spotify_data[[#This Row],[album_type]]="single","Single","Compilation"))</f>
        <v>Album</v>
      </c>
      <c r="Y7735">
        <v>358</v>
      </c>
    </row>
    <row r="7736" spans="1:25" x14ac:dyDescent="0.3">
      <c r="A7736" s="1" t="s">
        <v>13615</v>
      </c>
      <c r="B7736" s="1">
        <v>1963</v>
      </c>
      <c r="C7736" s="1" t="s">
        <v>13616</v>
      </c>
      <c r="D7736">
        <v>1</v>
      </c>
      <c r="E7736">
        <v>11</v>
      </c>
      <c r="F7736" s="10">
        <f>spotify_data[[#This Row],[track_popularity]]/100</f>
        <v>0.11</v>
      </c>
      <c r="G7736" s="9" t="b">
        <v>0</v>
      </c>
      <c r="H7736" s="1">
        <f>+IF(spotify_data[[#This Row],[explicit]]=FALSE,0,1)</f>
        <v>0</v>
      </c>
      <c r="I7736" s="1" t="s">
        <v>5388</v>
      </c>
      <c r="J7736" s="7">
        <f>MATCH(spotify_data[[#This Row],[artist_name]],spotify_data[artist_name],0)</f>
        <v>3833</v>
      </c>
      <c r="K7736">
        <v>84</v>
      </c>
      <c r="L7736" s="10">
        <f>spotify_data[[#This Row],[artist_popularity]]/100</f>
        <v>0.84</v>
      </c>
      <c r="M7736">
        <v>17380777</v>
      </c>
      <c r="N7736" s="1" t="s">
        <v>5389</v>
      </c>
      <c r="O7736" s="1" t="s">
        <v>13606</v>
      </c>
      <c r="P7736" s="1">
        <f>MATCH(spotify_data[[#This Row],[album_id]],spotify_data[album_id],0)</f>
        <v>7676</v>
      </c>
      <c r="Q7736" s="1" t="s">
        <v>5388</v>
      </c>
      <c r="R7736" s="2">
        <v>42895</v>
      </c>
      <c r="S7736" s="7">
        <f ca="1">+TODAY()-spotify_data[[#This Row],[Fecha lanzamiento Album]]</f>
        <v>3136</v>
      </c>
      <c r="T7736" s="7">
        <f ca="1">+spotify_data[[#This Row],[Antigüedad Album Dias]]/60</f>
        <v>52.266666666666666</v>
      </c>
      <c r="U7736" s="8">
        <f ca="1">spotify_data[[#This Row],[Antigüedad Album Meses]]/12</f>
        <v>4.3555555555555552</v>
      </c>
      <c r="V7736">
        <v>10</v>
      </c>
      <c r="W7736" s="1" t="s">
        <v>20</v>
      </c>
      <c r="X7736" s="1" t="str">
        <f>+IF(spotify_data[[#This Row],[album_type]]="album","Album",IF(spotify_data[[#This Row],[album_type]]="single","Single","Compilation"))</f>
        <v>Album</v>
      </c>
      <c r="Y7736">
        <v>533</v>
      </c>
    </row>
    <row r="7737" spans="1:25" x14ac:dyDescent="0.3">
      <c r="A7737" s="1" t="s">
        <v>14936</v>
      </c>
      <c r="B7737" s="1">
        <v>60</v>
      </c>
      <c r="C7737" s="1" t="s">
        <v>14937</v>
      </c>
      <c r="D7737">
        <v>12</v>
      </c>
      <c r="E7737">
        <v>11</v>
      </c>
      <c r="F7737" s="10">
        <f>spotify_data[[#This Row],[track_popularity]]/100</f>
        <v>0.11</v>
      </c>
      <c r="G7737" s="9" t="b">
        <v>0</v>
      </c>
      <c r="H7737" s="1">
        <f>+IF(spotify_data[[#This Row],[explicit]]=FALSE,0,1)</f>
        <v>0</v>
      </c>
      <c r="I7737" s="1" t="s">
        <v>14938</v>
      </c>
      <c r="J7737" s="7">
        <f>MATCH(spotify_data[[#This Row],[artist_name]],spotify_data[artist_name],0)</f>
        <v>7736</v>
      </c>
      <c r="K7737">
        <v>38</v>
      </c>
      <c r="L7737" s="10">
        <f>spotify_data[[#This Row],[artist_popularity]]/100</f>
        <v>0.38</v>
      </c>
      <c r="M7737">
        <v>64354</v>
      </c>
      <c r="N7737" s="1" t="s">
        <v>23</v>
      </c>
      <c r="O7737" s="1" t="s">
        <v>14939</v>
      </c>
      <c r="P7737" s="1">
        <f>MATCH(spotify_data[[#This Row],[album_id]],spotify_data[album_id],0)</f>
        <v>7736</v>
      </c>
      <c r="Q7737" s="1" t="s">
        <v>14940</v>
      </c>
      <c r="R7737" s="2">
        <v>42433</v>
      </c>
      <c r="S7737" s="7">
        <f ca="1">+TODAY()-spotify_data[[#This Row],[Fecha lanzamiento Album]]</f>
        <v>3598</v>
      </c>
      <c r="T7737" s="7">
        <f ca="1">+spotify_data[[#This Row],[Antigüedad Album Dias]]/60</f>
        <v>59.966666666666669</v>
      </c>
      <c r="U7737" s="8">
        <f ca="1">spotify_data[[#This Row],[Antigüedad Album Meses]]/12</f>
        <v>4.9972222222222227</v>
      </c>
      <c r="V7737">
        <v>12</v>
      </c>
      <c r="W7737" s="1" t="s">
        <v>20</v>
      </c>
      <c r="X7737" s="1" t="str">
        <f>+IF(spotify_data[[#This Row],[album_type]]="album","Album",IF(spotify_data[[#This Row],[album_type]]="single","Single","Compilation"))</f>
        <v>Album</v>
      </c>
      <c r="Y7737">
        <v>399</v>
      </c>
    </row>
    <row r="7738" spans="1:25" x14ac:dyDescent="0.3">
      <c r="A7738" s="1" t="s">
        <v>18185</v>
      </c>
      <c r="B7738" s="1">
        <v>5203</v>
      </c>
      <c r="C7738" s="1" t="s">
        <v>18186</v>
      </c>
      <c r="D7738">
        <v>1</v>
      </c>
      <c r="E7738">
        <v>11</v>
      </c>
      <c r="F7738" s="10">
        <f>spotify_data[[#This Row],[track_popularity]]/100</f>
        <v>0.11</v>
      </c>
      <c r="G7738" s="9" t="b">
        <v>0</v>
      </c>
      <c r="H7738" s="1">
        <f>+IF(spotify_data[[#This Row],[explicit]]=FALSE,0,1)</f>
        <v>0</v>
      </c>
      <c r="I7738" s="1" t="s">
        <v>15327</v>
      </c>
      <c r="J7738" s="7">
        <f>MATCH(spotify_data[[#This Row],[artist_name]],spotify_data[artist_name],0)</f>
        <v>5319</v>
      </c>
      <c r="K7738">
        <v>47</v>
      </c>
      <c r="L7738" s="10">
        <f>spotify_data[[#This Row],[artist_popularity]]/100</f>
        <v>0.47</v>
      </c>
      <c r="M7738">
        <v>55542</v>
      </c>
      <c r="N7738" s="1" t="s">
        <v>1609</v>
      </c>
      <c r="O7738" s="1" t="s">
        <v>18187</v>
      </c>
      <c r="P7738" s="1">
        <f>MATCH(spotify_data[[#This Row],[album_id]],spotify_data[album_id],0)</f>
        <v>7737</v>
      </c>
      <c r="Q7738" s="1" t="s">
        <v>18186</v>
      </c>
      <c r="R7738" s="2">
        <v>41134</v>
      </c>
      <c r="S7738" s="7">
        <f ca="1">+TODAY()-spotify_data[[#This Row],[Fecha lanzamiento Album]]</f>
        <v>4897</v>
      </c>
      <c r="T7738" s="7">
        <f ca="1">+spotify_data[[#This Row],[Antigüedad Album Dias]]/60</f>
        <v>81.61666666666666</v>
      </c>
      <c r="U7738" s="8">
        <f ca="1">spotify_data[[#This Row],[Antigüedad Album Meses]]/12</f>
        <v>6.801388888888888</v>
      </c>
      <c r="V7738">
        <v>17</v>
      </c>
      <c r="W7738" s="1" t="s">
        <v>20</v>
      </c>
      <c r="X7738" s="1" t="str">
        <f>+IF(spotify_data[[#This Row],[album_type]]="album","Album",IF(spotify_data[[#This Row],[album_type]]="single","Single","Compilation"))</f>
        <v>Album</v>
      </c>
      <c r="Y7738">
        <v>154</v>
      </c>
    </row>
    <row r="7739" spans="1:25" x14ac:dyDescent="0.3">
      <c r="A7739" s="1" t="s">
        <v>18913</v>
      </c>
      <c r="B7739" s="1">
        <v>8289</v>
      </c>
      <c r="C7739" s="1" t="s">
        <v>18914</v>
      </c>
      <c r="D7739">
        <v>14</v>
      </c>
      <c r="E7739">
        <v>11</v>
      </c>
      <c r="F7739" s="10">
        <f>spotify_data[[#This Row],[track_popularity]]/100</f>
        <v>0.11</v>
      </c>
      <c r="G7739" s="9" t="b">
        <v>0</v>
      </c>
      <c r="H7739" s="1">
        <f>+IF(spotify_data[[#This Row],[explicit]]=FALSE,0,1)</f>
        <v>0</v>
      </c>
      <c r="I7739" s="1" t="s">
        <v>18915</v>
      </c>
      <c r="J7739" s="7">
        <f>MATCH(spotify_data[[#This Row],[artist_name]],spotify_data[artist_name],0)</f>
        <v>7343</v>
      </c>
      <c r="K7739">
        <v>61</v>
      </c>
      <c r="L7739" s="10">
        <f>spotify_data[[#This Row],[artist_popularity]]/100</f>
        <v>0.61</v>
      </c>
      <c r="M7739">
        <v>2246231</v>
      </c>
      <c r="N7739" s="1" t="s">
        <v>18916</v>
      </c>
      <c r="O7739" s="1" t="s">
        <v>18917</v>
      </c>
      <c r="P7739" s="1">
        <f>MATCH(spotify_data[[#This Row],[album_id]],spotify_data[album_id],0)</f>
        <v>7343</v>
      </c>
      <c r="Q7739" s="1" t="s">
        <v>18918</v>
      </c>
      <c r="R7739" s="2">
        <v>40704</v>
      </c>
      <c r="S7739" s="7">
        <f ca="1">+TODAY()-spotify_data[[#This Row],[Fecha lanzamiento Album]]</f>
        <v>5327</v>
      </c>
      <c r="T7739" s="7">
        <f ca="1">+spotify_data[[#This Row],[Antigüedad Album Dias]]/60</f>
        <v>88.783333333333331</v>
      </c>
      <c r="U7739" s="8">
        <f ca="1">spotify_data[[#This Row],[Antigüedad Album Meses]]/12</f>
        <v>7.3986111111111112</v>
      </c>
      <c r="V7739">
        <v>20</v>
      </c>
      <c r="W7739" s="1" t="s">
        <v>20</v>
      </c>
      <c r="X7739" s="1" t="str">
        <f>+IF(spotify_data[[#This Row],[album_type]]="album","Album",IF(spotify_data[[#This Row],[album_type]]="single","Single","Compilation"))</f>
        <v>Album</v>
      </c>
      <c r="Y7739">
        <v>177</v>
      </c>
    </row>
    <row r="7740" spans="1:25" x14ac:dyDescent="0.3">
      <c r="A7740" s="1" t="s">
        <v>21520</v>
      </c>
      <c r="B7740" s="1">
        <v>3040</v>
      </c>
      <c r="C7740" s="1" t="s">
        <v>21521</v>
      </c>
      <c r="D7740">
        <v>1</v>
      </c>
      <c r="E7740">
        <v>11</v>
      </c>
      <c r="F7740" s="10">
        <f>spotify_data[[#This Row],[track_popularity]]/100</f>
        <v>0.11</v>
      </c>
      <c r="G7740" s="9" t="b">
        <v>1</v>
      </c>
      <c r="H7740" s="1">
        <f>+IF(spotify_data[[#This Row],[explicit]]=FALSE,0,1)</f>
        <v>1</v>
      </c>
      <c r="I7740" s="1" t="s">
        <v>9448</v>
      </c>
      <c r="J7740" s="7">
        <f>MATCH(spotify_data[[#This Row],[artist_name]],spotify_data[artist_name],0)</f>
        <v>564</v>
      </c>
      <c r="K7740">
        <v>81</v>
      </c>
      <c r="L7740" s="10">
        <f>spotify_data[[#This Row],[artist_popularity]]/100</f>
        <v>0.81</v>
      </c>
      <c r="M7740">
        <v>9553224</v>
      </c>
      <c r="N7740" s="1" t="s">
        <v>23</v>
      </c>
      <c r="O7740" s="1" t="s">
        <v>21522</v>
      </c>
      <c r="P7740" s="1">
        <f>MATCH(spotify_data[[#This Row],[album_id]],spotify_data[album_id],0)</f>
        <v>7739</v>
      </c>
      <c r="Q7740" s="1" t="s">
        <v>21523</v>
      </c>
      <c r="R7740" s="2">
        <v>38353</v>
      </c>
      <c r="S7740" s="7">
        <f ca="1">+TODAY()-spotify_data[[#This Row],[Fecha lanzamiento Album]]</f>
        <v>7678</v>
      </c>
      <c r="T7740" s="7">
        <f ca="1">+spotify_data[[#This Row],[Antigüedad Album Dias]]/60</f>
        <v>127.96666666666667</v>
      </c>
      <c r="U7740" s="8">
        <f ca="1">spotify_data[[#This Row],[Antigüedad Album Meses]]/12</f>
        <v>10.66388888888889</v>
      </c>
      <c r="V7740">
        <v>15</v>
      </c>
      <c r="W7740" s="1" t="s">
        <v>20</v>
      </c>
      <c r="X7740" s="1" t="str">
        <f>+IF(spotify_data[[#This Row],[album_type]]="album","Album",IF(spotify_data[[#This Row],[album_type]]="single","Single","Compilation"))</f>
        <v>Album</v>
      </c>
      <c r="Y7740">
        <v>355</v>
      </c>
    </row>
    <row r="7741" spans="1:25" x14ac:dyDescent="0.3">
      <c r="A7741" s="1" t="s">
        <v>21839</v>
      </c>
      <c r="B7741" s="1">
        <v>7502</v>
      </c>
      <c r="C7741" s="1" t="s">
        <v>21840</v>
      </c>
      <c r="D7741">
        <v>2</v>
      </c>
      <c r="E7741">
        <v>11</v>
      </c>
      <c r="F7741" s="10">
        <f>spotify_data[[#This Row],[track_popularity]]/100</f>
        <v>0.11</v>
      </c>
      <c r="G7741" s="9" t="b">
        <v>0</v>
      </c>
      <c r="H7741" s="1">
        <f>+IF(spotify_data[[#This Row],[explicit]]=FALSE,0,1)</f>
        <v>0</v>
      </c>
      <c r="I7741" s="1" t="s">
        <v>21841</v>
      </c>
      <c r="J7741" s="7">
        <f>MATCH(spotify_data[[#This Row],[artist_name]],spotify_data[artist_name],0)</f>
        <v>7740</v>
      </c>
      <c r="K7741">
        <v>62</v>
      </c>
      <c r="L7741" s="10">
        <f>spotify_data[[#This Row],[artist_popularity]]/100</f>
        <v>0.62</v>
      </c>
      <c r="M7741">
        <v>722985</v>
      </c>
      <c r="N7741" s="1" t="s">
        <v>23</v>
      </c>
      <c r="O7741" s="1" t="s">
        <v>21842</v>
      </c>
      <c r="P7741" s="1">
        <f>MATCH(spotify_data[[#This Row],[album_id]],spotify_data[album_id],0)</f>
        <v>7740</v>
      </c>
      <c r="Q7741" s="1" t="s">
        <v>21843</v>
      </c>
      <c r="R7741" s="2">
        <v>37802</v>
      </c>
      <c r="S7741" s="7">
        <f ca="1">+TODAY()-spotify_data[[#This Row],[Fecha lanzamiento Album]]</f>
        <v>8229</v>
      </c>
      <c r="T7741" s="7">
        <f ca="1">+spotify_data[[#This Row],[Antigüedad Album Dias]]/60</f>
        <v>137.15</v>
      </c>
      <c r="U7741" s="8">
        <f ca="1">spotify_data[[#This Row],[Antigüedad Album Meses]]/12</f>
        <v>11.429166666666667</v>
      </c>
      <c r="V7741">
        <v>13</v>
      </c>
      <c r="W7741" s="1" t="s">
        <v>20</v>
      </c>
      <c r="X7741" s="1" t="str">
        <f>+IF(spotify_data[[#This Row],[album_type]]="album","Album",IF(spotify_data[[#This Row],[album_type]]="single","Single","Compilation"))</f>
        <v>Album</v>
      </c>
      <c r="Y7741">
        <v>356</v>
      </c>
    </row>
    <row r="7742" spans="1:25" x14ac:dyDescent="0.3">
      <c r="A7742" s="1" t="s">
        <v>23931</v>
      </c>
      <c r="B7742" s="1"/>
      <c r="C7742" s="1" t="s">
        <v>23932</v>
      </c>
      <c r="D7742">
        <v>1</v>
      </c>
      <c r="E7742">
        <v>11</v>
      </c>
      <c r="F7742" s="10">
        <f>spotify_data[[#This Row],[track_popularity]]/100</f>
        <v>0.11</v>
      </c>
      <c r="G7742" s="9" t="b">
        <v>1</v>
      </c>
      <c r="H7742" s="1">
        <f>+IF(spotify_data[[#This Row],[explicit]]=FALSE,0,1)</f>
        <v>1</v>
      </c>
      <c r="I7742" s="1" t="s">
        <v>23756</v>
      </c>
      <c r="J7742" s="7">
        <f>MATCH(spotify_data[[#This Row],[artist_name]],spotify_data[artist_name],0)</f>
        <v>476</v>
      </c>
      <c r="K7742">
        <v>80</v>
      </c>
      <c r="L7742" s="10">
        <f>spotify_data[[#This Row],[artist_popularity]]/100</f>
        <v>0.8</v>
      </c>
      <c r="M7742">
        <v>35205629</v>
      </c>
      <c r="N7742" s="1" t="s">
        <v>23757</v>
      </c>
      <c r="O7742" s="1" t="s">
        <v>23927</v>
      </c>
      <c r="P7742" s="1">
        <f>MATCH(spotify_data[[#This Row],[album_id]],spotify_data[album_id],0)</f>
        <v>7729</v>
      </c>
      <c r="Q7742" s="1" t="s">
        <v>23928</v>
      </c>
      <c r="R7742" s="2">
        <v>31979</v>
      </c>
      <c r="S7742" s="7">
        <f ca="1">+TODAY()-spotify_data[[#This Row],[Fecha lanzamiento Album]]</f>
        <v>14052</v>
      </c>
      <c r="T7742" s="7">
        <f ca="1">+spotify_data[[#This Row],[Antigüedad Album Dias]]/60</f>
        <v>234.2</v>
      </c>
      <c r="U7742" s="8">
        <f ca="1">spotify_data[[#This Row],[Antigüedad Album Meses]]/12</f>
        <v>19.516666666666666</v>
      </c>
      <c r="V7742">
        <v>12</v>
      </c>
      <c r="W7742" s="1" t="s">
        <v>20</v>
      </c>
      <c r="X7742" s="1" t="str">
        <f>+IF(spotify_data[[#This Row],[album_type]]="album","Album",IF(spotify_data[[#This Row],[album_type]]="single","Single","Compilation"))</f>
        <v>Album</v>
      </c>
      <c r="Y7742">
        <v>453</v>
      </c>
    </row>
    <row r="7743" spans="1:25" x14ac:dyDescent="0.3">
      <c r="F7743"/>
      <c r="G7743"/>
      <c r="L7743"/>
      <c r="R7743"/>
      <c r="T7743"/>
      <c r="U7743"/>
    </row>
    <row r="7744" spans="1:25" x14ac:dyDescent="0.3">
      <c r="F7744"/>
      <c r="G7744"/>
      <c r="L7744"/>
      <c r="R7744"/>
      <c r="T7744"/>
      <c r="U7744"/>
    </row>
    <row r="7745" spans="6:21" x14ac:dyDescent="0.3">
      <c r="F7745"/>
      <c r="G7745"/>
      <c r="L7745"/>
      <c r="R7745"/>
      <c r="T7745"/>
      <c r="U7745"/>
    </row>
    <row r="7746" spans="6:21" x14ac:dyDescent="0.3">
      <c r="F7746"/>
      <c r="G7746"/>
      <c r="L7746"/>
      <c r="R7746"/>
      <c r="T7746"/>
      <c r="U7746"/>
    </row>
    <row r="7747" spans="6:21" x14ac:dyDescent="0.3">
      <c r="F7747"/>
      <c r="G7747"/>
      <c r="L7747"/>
      <c r="R7747"/>
      <c r="T7747"/>
      <c r="U7747"/>
    </row>
    <row r="7748" spans="6:21" x14ac:dyDescent="0.3">
      <c r="F7748"/>
      <c r="G7748"/>
      <c r="L7748"/>
      <c r="R7748"/>
      <c r="T7748"/>
      <c r="U7748"/>
    </row>
    <row r="7749" spans="6:21" x14ac:dyDescent="0.3">
      <c r="F7749"/>
      <c r="G7749"/>
      <c r="L7749"/>
      <c r="R7749"/>
      <c r="T7749"/>
      <c r="U7749"/>
    </row>
    <row r="7750" spans="6:21" x14ac:dyDescent="0.3">
      <c r="F7750"/>
      <c r="G7750"/>
      <c r="L7750"/>
      <c r="R7750"/>
      <c r="T7750"/>
      <c r="U7750"/>
    </row>
    <row r="7751" spans="6:21" x14ac:dyDescent="0.3">
      <c r="F7751"/>
      <c r="G7751"/>
      <c r="L7751"/>
      <c r="R7751"/>
      <c r="T7751"/>
      <c r="U7751"/>
    </row>
    <row r="7752" spans="6:21" x14ac:dyDescent="0.3">
      <c r="F7752"/>
      <c r="G7752"/>
      <c r="L7752"/>
      <c r="R7752"/>
      <c r="T7752"/>
      <c r="U7752"/>
    </row>
    <row r="7753" spans="6:21" x14ac:dyDescent="0.3">
      <c r="F7753"/>
      <c r="G7753"/>
      <c r="L7753"/>
      <c r="R7753"/>
      <c r="T7753"/>
      <c r="U7753"/>
    </row>
    <row r="7754" spans="6:21" x14ac:dyDescent="0.3">
      <c r="F7754"/>
      <c r="G7754"/>
      <c r="L7754"/>
      <c r="R7754"/>
      <c r="T7754"/>
      <c r="U7754"/>
    </row>
    <row r="7755" spans="6:21" x14ac:dyDescent="0.3">
      <c r="F7755"/>
      <c r="G7755"/>
      <c r="L7755"/>
      <c r="R7755"/>
      <c r="T7755"/>
      <c r="U7755"/>
    </row>
    <row r="7756" spans="6:21" x14ac:dyDescent="0.3">
      <c r="F7756"/>
      <c r="G7756"/>
      <c r="L7756"/>
      <c r="R7756"/>
      <c r="T7756"/>
      <c r="U7756"/>
    </row>
    <row r="7757" spans="6:21" x14ac:dyDescent="0.3">
      <c r="F7757"/>
      <c r="G7757"/>
      <c r="L7757"/>
      <c r="R7757"/>
      <c r="T7757"/>
      <c r="U7757"/>
    </row>
    <row r="7758" spans="6:21" x14ac:dyDescent="0.3">
      <c r="F7758"/>
      <c r="G7758"/>
      <c r="L7758"/>
      <c r="R7758"/>
      <c r="T7758"/>
      <c r="U7758"/>
    </row>
    <row r="7759" spans="6:21" x14ac:dyDescent="0.3">
      <c r="F7759"/>
      <c r="G7759"/>
      <c r="L7759"/>
      <c r="R7759"/>
      <c r="T7759"/>
      <c r="U7759"/>
    </row>
    <row r="7760" spans="6:21" x14ac:dyDescent="0.3">
      <c r="F7760"/>
      <c r="G7760"/>
      <c r="L7760"/>
      <c r="R7760"/>
      <c r="T7760"/>
      <c r="U7760"/>
    </row>
    <row r="7761" spans="6:21" x14ac:dyDescent="0.3">
      <c r="F7761"/>
      <c r="G7761"/>
      <c r="L7761"/>
      <c r="R7761"/>
      <c r="T7761"/>
      <c r="U7761"/>
    </row>
    <row r="7762" spans="6:21" x14ac:dyDescent="0.3">
      <c r="F7762"/>
      <c r="G7762"/>
      <c r="L7762"/>
      <c r="R7762"/>
      <c r="T7762"/>
      <c r="U7762"/>
    </row>
    <row r="7763" spans="6:21" x14ac:dyDescent="0.3">
      <c r="F7763"/>
      <c r="G7763"/>
      <c r="L7763"/>
      <c r="R7763"/>
      <c r="T7763"/>
      <c r="U7763"/>
    </row>
    <row r="7764" spans="6:21" x14ac:dyDescent="0.3">
      <c r="F7764"/>
      <c r="G7764"/>
      <c r="L7764"/>
      <c r="R7764"/>
      <c r="T7764"/>
      <c r="U7764"/>
    </row>
    <row r="7765" spans="6:21" x14ac:dyDescent="0.3">
      <c r="F7765"/>
      <c r="G7765"/>
      <c r="L7765"/>
      <c r="R7765"/>
      <c r="T7765"/>
      <c r="U7765"/>
    </row>
    <row r="7766" spans="6:21" x14ac:dyDescent="0.3">
      <c r="F7766"/>
      <c r="G7766"/>
      <c r="L7766"/>
      <c r="R7766"/>
      <c r="T7766"/>
      <c r="U7766"/>
    </row>
    <row r="7767" spans="6:21" x14ac:dyDescent="0.3">
      <c r="F7767"/>
      <c r="G7767"/>
      <c r="L7767"/>
      <c r="R7767"/>
      <c r="T7767"/>
      <c r="U7767"/>
    </row>
    <row r="7768" spans="6:21" x14ac:dyDescent="0.3">
      <c r="F7768"/>
      <c r="G7768"/>
      <c r="L7768"/>
      <c r="R7768"/>
      <c r="T7768"/>
      <c r="U7768"/>
    </row>
    <row r="7769" spans="6:21" x14ac:dyDescent="0.3">
      <c r="F7769"/>
      <c r="G7769"/>
      <c r="L7769"/>
      <c r="R7769"/>
      <c r="T7769"/>
      <c r="U7769"/>
    </row>
    <row r="7770" spans="6:21" x14ac:dyDescent="0.3">
      <c r="F7770"/>
      <c r="G7770"/>
      <c r="L7770"/>
      <c r="R7770"/>
      <c r="T7770"/>
      <c r="U7770"/>
    </row>
    <row r="7771" spans="6:21" x14ac:dyDescent="0.3">
      <c r="F7771"/>
      <c r="G7771"/>
      <c r="L7771"/>
      <c r="R7771"/>
      <c r="T7771"/>
      <c r="U7771"/>
    </row>
    <row r="7772" spans="6:21" x14ac:dyDescent="0.3">
      <c r="F7772"/>
      <c r="G7772"/>
      <c r="L7772"/>
      <c r="R7772"/>
      <c r="T7772"/>
      <c r="U7772"/>
    </row>
    <row r="7773" spans="6:21" x14ac:dyDescent="0.3">
      <c r="F7773"/>
      <c r="G7773"/>
      <c r="L7773"/>
      <c r="R7773"/>
      <c r="T7773"/>
      <c r="U7773"/>
    </row>
    <row r="7774" spans="6:21" x14ac:dyDescent="0.3">
      <c r="F7774"/>
      <c r="G7774"/>
      <c r="L7774"/>
      <c r="R7774"/>
      <c r="T7774"/>
      <c r="U7774"/>
    </row>
    <row r="7775" spans="6:21" x14ac:dyDescent="0.3">
      <c r="F7775"/>
      <c r="G7775"/>
      <c r="L7775"/>
      <c r="R7775"/>
      <c r="T7775"/>
      <c r="U7775"/>
    </row>
    <row r="7776" spans="6:21" x14ac:dyDescent="0.3">
      <c r="F7776"/>
      <c r="G7776"/>
      <c r="L7776"/>
      <c r="R7776"/>
      <c r="T7776"/>
      <c r="U7776"/>
    </row>
    <row r="7777" spans="6:21" x14ac:dyDescent="0.3">
      <c r="F7777"/>
      <c r="G7777"/>
      <c r="L7777"/>
      <c r="R7777"/>
      <c r="T7777"/>
      <c r="U7777"/>
    </row>
    <row r="7778" spans="6:21" x14ac:dyDescent="0.3">
      <c r="F7778"/>
      <c r="G7778"/>
      <c r="L7778"/>
      <c r="R7778"/>
      <c r="T7778"/>
      <c r="U7778"/>
    </row>
    <row r="7779" spans="6:21" x14ac:dyDescent="0.3">
      <c r="F7779"/>
      <c r="G7779"/>
      <c r="L7779"/>
      <c r="R7779"/>
      <c r="T7779"/>
      <c r="U7779"/>
    </row>
    <row r="7780" spans="6:21" x14ac:dyDescent="0.3">
      <c r="F7780"/>
      <c r="G7780"/>
      <c r="L7780"/>
      <c r="R7780"/>
      <c r="T7780"/>
      <c r="U7780"/>
    </row>
    <row r="7781" spans="6:21" x14ac:dyDescent="0.3">
      <c r="F7781"/>
      <c r="G7781"/>
      <c r="L7781"/>
      <c r="R7781"/>
      <c r="T7781"/>
      <c r="U7781"/>
    </row>
    <row r="7782" spans="6:21" x14ac:dyDescent="0.3">
      <c r="F7782"/>
      <c r="G7782"/>
      <c r="L7782"/>
      <c r="R7782"/>
      <c r="T7782"/>
      <c r="U7782"/>
    </row>
    <row r="7783" spans="6:21" x14ac:dyDescent="0.3">
      <c r="F7783"/>
      <c r="G7783"/>
      <c r="L7783"/>
      <c r="R7783"/>
      <c r="T7783"/>
      <c r="U7783"/>
    </row>
    <row r="7784" spans="6:21" x14ac:dyDescent="0.3">
      <c r="F7784"/>
      <c r="G7784"/>
      <c r="L7784"/>
      <c r="R7784"/>
      <c r="T7784"/>
      <c r="U7784"/>
    </row>
    <row r="7785" spans="6:21" x14ac:dyDescent="0.3">
      <c r="F7785"/>
      <c r="G7785"/>
      <c r="L7785"/>
      <c r="R7785"/>
      <c r="T7785"/>
      <c r="U7785"/>
    </row>
    <row r="7786" spans="6:21" x14ac:dyDescent="0.3">
      <c r="F7786"/>
      <c r="G7786"/>
      <c r="L7786"/>
      <c r="R7786"/>
      <c r="T7786"/>
      <c r="U7786"/>
    </row>
    <row r="7787" spans="6:21" x14ac:dyDescent="0.3">
      <c r="F7787"/>
      <c r="G7787"/>
      <c r="L7787"/>
      <c r="R7787"/>
      <c r="T7787"/>
      <c r="U7787"/>
    </row>
    <row r="7788" spans="6:21" x14ac:dyDescent="0.3">
      <c r="F7788"/>
      <c r="G7788"/>
      <c r="L7788"/>
      <c r="R7788"/>
      <c r="T7788"/>
      <c r="U7788"/>
    </row>
    <row r="7789" spans="6:21" x14ac:dyDescent="0.3">
      <c r="F7789"/>
      <c r="G7789"/>
      <c r="L7789"/>
      <c r="R7789"/>
      <c r="T7789"/>
      <c r="U7789"/>
    </row>
    <row r="7790" spans="6:21" x14ac:dyDescent="0.3">
      <c r="F7790"/>
      <c r="G7790"/>
      <c r="L7790"/>
      <c r="R7790"/>
      <c r="T7790"/>
      <c r="U7790"/>
    </row>
    <row r="7791" spans="6:21" x14ac:dyDescent="0.3">
      <c r="F7791"/>
      <c r="G7791"/>
      <c r="L7791"/>
      <c r="R7791"/>
      <c r="T7791"/>
      <c r="U7791"/>
    </row>
    <row r="7792" spans="6:21" x14ac:dyDescent="0.3">
      <c r="F7792"/>
      <c r="G7792"/>
      <c r="L7792"/>
      <c r="R7792"/>
      <c r="T7792"/>
      <c r="U7792"/>
    </row>
    <row r="7793" spans="6:21" x14ac:dyDescent="0.3">
      <c r="F7793"/>
      <c r="G7793"/>
      <c r="L7793"/>
      <c r="R7793"/>
      <c r="T7793"/>
      <c r="U7793"/>
    </row>
    <row r="7794" spans="6:21" x14ac:dyDescent="0.3">
      <c r="F7794"/>
      <c r="G7794"/>
      <c r="L7794"/>
      <c r="R7794"/>
      <c r="T7794"/>
      <c r="U7794"/>
    </row>
    <row r="7795" spans="6:21" x14ac:dyDescent="0.3">
      <c r="F7795"/>
      <c r="G7795"/>
      <c r="L7795"/>
      <c r="R7795"/>
      <c r="T7795"/>
      <c r="U7795"/>
    </row>
    <row r="7796" spans="6:21" x14ac:dyDescent="0.3">
      <c r="F7796"/>
      <c r="G7796"/>
      <c r="L7796"/>
      <c r="R7796"/>
      <c r="T7796"/>
      <c r="U7796"/>
    </row>
    <row r="7797" spans="6:21" x14ac:dyDescent="0.3">
      <c r="F7797"/>
      <c r="G7797"/>
      <c r="L7797"/>
      <c r="R7797"/>
      <c r="T7797"/>
      <c r="U7797"/>
    </row>
    <row r="7798" spans="6:21" x14ac:dyDescent="0.3">
      <c r="F7798"/>
      <c r="G7798"/>
      <c r="L7798"/>
      <c r="R7798"/>
      <c r="T7798"/>
      <c r="U7798"/>
    </row>
    <row r="7799" spans="6:21" x14ac:dyDescent="0.3">
      <c r="F7799"/>
      <c r="G7799"/>
      <c r="L7799"/>
      <c r="R7799"/>
      <c r="T7799"/>
      <c r="U7799"/>
    </row>
    <row r="7800" spans="6:21" x14ac:dyDescent="0.3">
      <c r="F7800"/>
      <c r="G7800"/>
      <c r="L7800"/>
      <c r="R7800"/>
      <c r="T7800"/>
      <c r="U7800"/>
    </row>
    <row r="7801" spans="6:21" x14ac:dyDescent="0.3">
      <c r="F7801"/>
      <c r="G7801"/>
      <c r="L7801"/>
      <c r="R7801"/>
      <c r="T7801"/>
      <c r="U7801"/>
    </row>
    <row r="7802" spans="6:21" x14ac:dyDescent="0.3">
      <c r="F7802"/>
      <c r="G7802"/>
      <c r="L7802"/>
      <c r="R7802"/>
      <c r="T7802"/>
      <c r="U7802"/>
    </row>
    <row r="7803" spans="6:21" x14ac:dyDescent="0.3">
      <c r="F7803"/>
      <c r="G7803"/>
      <c r="L7803"/>
      <c r="R7803"/>
      <c r="T7803"/>
      <c r="U7803"/>
    </row>
    <row r="7804" spans="6:21" x14ac:dyDescent="0.3">
      <c r="F7804"/>
      <c r="G7804"/>
      <c r="L7804"/>
      <c r="R7804"/>
      <c r="T7804"/>
      <c r="U7804"/>
    </row>
    <row r="7805" spans="6:21" x14ac:dyDescent="0.3">
      <c r="F7805"/>
      <c r="G7805"/>
      <c r="L7805"/>
      <c r="R7805"/>
      <c r="T7805"/>
      <c r="U7805"/>
    </row>
    <row r="7806" spans="6:21" x14ac:dyDescent="0.3">
      <c r="F7806"/>
      <c r="G7806"/>
      <c r="L7806"/>
      <c r="R7806"/>
      <c r="T7806"/>
      <c r="U7806"/>
    </row>
    <row r="7807" spans="6:21" x14ac:dyDescent="0.3">
      <c r="F7807"/>
      <c r="G7807"/>
      <c r="L7807"/>
      <c r="R7807"/>
      <c r="T7807"/>
      <c r="U7807"/>
    </row>
    <row r="7808" spans="6:21" x14ac:dyDescent="0.3">
      <c r="F7808"/>
      <c r="G7808"/>
      <c r="L7808"/>
      <c r="R7808"/>
      <c r="T7808"/>
      <c r="U7808"/>
    </row>
    <row r="7809" spans="6:21" x14ac:dyDescent="0.3">
      <c r="F7809"/>
      <c r="G7809"/>
      <c r="L7809"/>
      <c r="R7809"/>
      <c r="T7809"/>
      <c r="U7809"/>
    </row>
    <row r="7810" spans="6:21" x14ac:dyDescent="0.3">
      <c r="F7810"/>
      <c r="G7810"/>
      <c r="L7810"/>
      <c r="R7810"/>
      <c r="T7810"/>
      <c r="U7810"/>
    </row>
    <row r="7811" spans="6:21" x14ac:dyDescent="0.3">
      <c r="F7811"/>
      <c r="G7811"/>
      <c r="L7811"/>
      <c r="R7811"/>
      <c r="T7811"/>
      <c r="U7811"/>
    </row>
    <row r="7812" spans="6:21" x14ac:dyDescent="0.3">
      <c r="F7812"/>
      <c r="G7812"/>
      <c r="L7812"/>
      <c r="R7812"/>
      <c r="T7812"/>
      <c r="U7812"/>
    </row>
    <row r="7813" spans="6:21" x14ac:dyDescent="0.3">
      <c r="F7813"/>
      <c r="G7813"/>
      <c r="L7813"/>
      <c r="R7813"/>
      <c r="T7813"/>
      <c r="U7813"/>
    </row>
    <row r="7814" spans="6:21" x14ac:dyDescent="0.3">
      <c r="F7814"/>
      <c r="G7814"/>
      <c r="L7814"/>
      <c r="R7814"/>
      <c r="T7814"/>
      <c r="U7814"/>
    </row>
    <row r="7815" spans="6:21" x14ac:dyDescent="0.3">
      <c r="F7815"/>
      <c r="G7815"/>
      <c r="L7815"/>
      <c r="R7815"/>
      <c r="T7815"/>
      <c r="U7815"/>
    </row>
    <row r="7816" spans="6:21" x14ac:dyDescent="0.3">
      <c r="F7816"/>
      <c r="G7816"/>
      <c r="L7816"/>
      <c r="R7816"/>
      <c r="T7816"/>
      <c r="U7816"/>
    </row>
    <row r="7817" spans="6:21" x14ac:dyDescent="0.3">
      <c r="F7817"/>
      <c r="G7817"/>
      <c r="L7817"/>
      <c r="R7817"/>
      <c r="T7817"/>
      <c r="U7817"/>
    </row>
    <row r="7818" spans="6:21" x14ac:dyDescent="0.3">
      <c r="F7818"/>
      <c r="G7818"/>
      <c r="L7818"/>
      <c r="R7818"/>
      <c r="T7818"/>
      <c r="U7818"/>
    </row>
    <row r="7819" spans="6:21" x14ac:dyDescent="0.3">
      <c r="F7819"/>
      <c r="G7819"/>
      <c r="L7819"/>
      <c r="R7819"/>
      <c r="T7819"/>
      <c r="U7819"/>
    </row>
    <row r="7820" spans="6:21" x14ac:dyDescent="0.3">
      <c r="F7820"/>
      <c r="G7820"/>
      <c r="L7820"/>
      <c r="R7820"/>
      <c r="T7820"/>
      <c r="U7820"/>
    </row>
    <row r="7821" spans="6:21" x14ac:dyDescent="0.3">
      <c r="F7821"/>
      <c r="G7821"/>
      <c r="L7821"/>
      <c r="R7821"/>
      <c r="T7821"/>
      <c r="U7821"/>
    </row>
    <row r="7822" spans="6:21" x14ac:dyDescent="0.3">
      <c r="F7822"/>
      <c r="G7822"/>
      <c r="L7822"/>
      <c r="R7822"/>
      <c r="T7822"/>
      <c r="U7822"/>
    </row>
    <row r="7823" spans="6:21" x14ac:dyDescent="0.3">
      <c r="F7823"/>
      <c r="G7823"/>
      <c r="L7823"/>
      <c r="R7823"/>
      <c r="T7823"/>
      <c r="U7823"/>
    </row>
    <row r="7824" spans="6:21" x14ac:dyDescent="0.3">
      <c r="F7824"/>
      <c r="G7824"/>
      <c r="L7824"/>
      <c r="R7824"/>
      <c r="T7824"/>
      <c r="U7824"/>
    </row>
    <row r="7825" spans="6:21" x14ac:dyDescent="0.3">
      <c r="F7825"/>
      <c r="G7825"/>
      <c r="L7825"/>
      <c r="R7825"/>
      <c r="T7825"/>
      <c r="U7825"/>
    </row>
    <row r="7826" spans="6:21" x14ac:dyDescent="0.3">
      <c r="F7826"/>
      <c r="G7826"/>
      <c r="L7826"/>
      <c r="R7826"/>
      <c r="T7826"/>
      <c r="U7826"/>
    </row>
    <row r="7827" spans="6:21" x14ac:dyDescent="0.3">
      <c r="F7827"/>
      <c r="G7827"/>
      <c r="L7827"/>
      <c r="R7827"/>
      <c r="T7827"/>
      <c r="U7827"/>
    </row>
    <row r="7828" spans="6:21" x14ac:dyDescent="0.3">
      <c r="F7828"/>
      <c r="G7828"/>
      <c r="L7828"/>
      <c r="R7828"/>
      <c r="T7828"/>
      <c r="U7828"/>
    </row>
    <row r="7829" spans="6:21" x14ac:dyDescent="0.3">
      <c r="F7829"/>
      <c r="G7829"/>
      <c r="L7829"/>
      <c r="R7829"/>
      <c r="T7829"/>
      <c r="U7829"/>
    </row>
    <row r="7830" spans="6:21" x14ac:dyDescent="0.3">
      <c r="F7830"/>
      <c r="G7830"/>
      <c r="L7830"/>
      <c r="R7830"/>
      <c r="T7830"/>
      <c r="U7830"/>
    </row>
    <row r="7831" spans="6:21" x14ac:dyDescent="0.3">
      <c r="F7831"/>
      <c r="G7831"/>
      <c r="L7831"/>
      <c r="R7831"/>
      <c r="T7831"/>
      <c r="U7831"/>
    </row>
    <row r="7832" spans="6:21" x14ac:dyDescent="0.3">
      <c r="F7832"/>
      <c r="G7832"/>
      <c r="L7832"/>
      <c r="R7832"/>
      <c r="T7832"/>
      <c r="U7832"/>
    </row>
    <row r="7833" spans="6:21" x14ac:dyDescent="0.3">
      <c r="F7833"/>
      <c r="G7833"/>
      <c r="L7833"/>
      <c r="R7833"/>
      <c r="T7833"/>
      <c r="U7833"/>
    </row>
    <row r="7834" spans="6:21" x14ac:dyDescent="0.3">
      <c r="F7834"/>
      <c r="G7834"/>
      <c r="L7834"/>
      <c r="R7834"/>
      <c r="T7834"/>
      <c r="U7834"/>
    </row>
    <row r="7835" spans="6:21" x14ac:dyDescent="0.3">
      <c r="F7835"/>
      <c r="G7835"/>
      <c r="L7835"/>
      <c r="R7835"/>
      <c r="T7835"/>
      <c r="U7835"/>
    </row>
    <row r="7836" spans="6:21" x14ac:dyDescent="0.3">
      <c r="F7836"/>
      <c r="G7836"/>
      <c r="L7836"/>
      <c r="R7836"/>
      <c r="T7836"/>
      <c r="U7836"/>
    </row>
    <row r="7837" spans="6:21" x14ac:dyDescent="0.3">
      <c r="F7837"/>
      <c r="G7837"/>
      <c r="L7837"/>
      <c r="R7837"/>
      <c r="T7837"/>
      <c r="U7837"/>
    </row>
    <row r="7838" spans="6:21" x14ac:dyDescent="0.3">
      <c r="F7838"/>
      <c r="G7838"/>
      <c r="L7838"/>
      <c r="R7838"/>
      <c r="T7838"/>
      <c r="U7838"/>
    </row>
    <row r="7839" spans="6:21" x14ac:dyDescent="0.3">
      <c r="F7839"/>
      <c r="G7839"/>
      <c r="L7839"/>
      <c r="R7839"/>
      <c r="T7839"/>
      <c r="U7839"/>
    </row>
    <row r="7840" spans="6:21" x14ac:dyDescent="0.3">
      <c r="F7840"/>
      <c r="G7840"/>
      <c r="L7840"/>
      <c r="R7840"/>
      <c r="T7840"/>
      <c r="U7840"/>
    </row>
    <row r="7841" spans="6:21" x14ac:dyDescent="0.3">
      <c r="F7841"/>
      <c r="G7841"/>
      <c r="L7841"/>
      <c r="R7841"/>
      <c r="T7841"/>
      <c r="U7841"/>
    </row>
    <row r="7842" spans="6:21" x14ac:dyDescent="0.3">
      <c r="F7842"/>
      <c r="G7842"/>
      <c r="L7842"/>
      <c r="R7842"/>
      <c r="T7842"/>
      <c r="U7842"/>
    </row>
    <row r="7843" spans="6:21" x14ac:dyDescent="0.3">
      <c r="F7843"/>
      <c r="G7843"/>
      <c r="L7843"/>
      <c r="R7843"/>
      <c r="T7843"/>
      <c r="U7843"/>
    </row>
    <row r="7844" spans="6:21" x14ac:dyDescent="0.3">
      <c r="F7844"/>
      <c r="G7844"/>
      <c r="L7844"/>
      <c r="R7844"/>
      <c r="T7844"/>
      <c r="U7844"/>
    </row>
    <row r="7845" spans="6:21" x14ac:dyDescent="0.3">
      <c r="F7845"/>
      <c r="G7845"/>
      <c r="L7845"/>
      <c r="R7845"/>
      <c r="T7845"/>
      <c r="U7845"/>
    </row>
    <row r="7846" spans="6:21" x14ac:dyDescent="0.3">
      <c r="F7846"/>
      <c r="G7846"/>
      <c r="L7846"/>
      <c r="R7846"/>
      <c r="T7846"/>
      <c r="U7846"/>
    </row>
    <row r="7847" spans="6:21" x14ac:dyDescent="0.3">
      <c r="F7847"/>
      <c r="G7847"/>
      <c r="L7847"/>
      <c r="R7847"/>
      <c r="T7847"/>
      <c r="U7847"/>
    </row>
    <row r="7848" spans="6:21" x14ac:dyDescent="0.3">
      <c r="F7848"/>
      <c r="G7848"/>
      <c r="L7848"/>
      <c r="R7848"/>
      <c r="T7848"/>
      <c r="U7848"/>
    </row>
    <row r="7849" spans="6:21" x14ac:dyDescent="0.3">
      <c r="F7849"/>
      <c r="G7849"/>
      <c r="L7849"/>
      <c r="R7849"/>
      <c r="T7849"/>
      <c r="U7849"/>
    </row>
    <row r="7850" spans="6:21" x14ac:dyDescent="0.3">
      <c r="F7850"/>
      <c r="G7850"/>
      <c r="L7850"/>
      <c r="R7850"/>
      <c r="T7850"/>
      <c r="U7850"/>
    </row>
    <row r="7851" spans="6:21" x14ac:dyDescent="0.3">
      <c r="F7851"/>
      <c r="G7851"/>
      <c r="L7851"/>
      <c r="R7851"/>
      <c r="T7851"/>
      <c r="U7851"/>
    </row>
    <row r="7852" spans="6:21" x14ac:dyDescent="0.3">
      <c r="F7852"/>
      <c r="G7852"/>
      <c r="L7852"/>
      <c r="R7852"/>
      <c r="T7852"/>
      <c r="U7852"/>
    </row>
    <row r="7853" spans="6:21" x14ac:dyDescent="0.3">
      <c r="F7853"/>
      <c r="G7853"/>
      <c r="L7853"/>
      <c r="R7853"/>
      <c r="T7853"/>
      <c r="U7853"/>
    </row>
    <row r="7854" spans="6:21" x14ac:dyDescent="0.3">
      <c r="F7854"/>
      <c r="G7854"/>
      <c r="L7854"/>
      <c r="R7854"/>
      <c r="T7854"/>
      <c r="U7854"/>
    </row>
    <row r="7855" spans="6:21" x14ac:dyDescent="0.3">
      <c r="F7855"/>
      <c r="G7855"/>
      <c r="L7855"/>
      <c r="R7855"/>
      <c r="T7855"/>
      <c r="U7855"/>
    </row>
    <row r="7856" spans="6:21" x14ac:dyDescent="0.3">
      <c r="F7856"/>
      <c r="G7856"/>
      <c r="L7856"/>
      <c r="R7856"/>
      <c r="T7856"/>
      <c r="U7856"/>
    </row>
    <row r="7857" spans="6:21" x14ac:dyDescent="0.3">
      <c r="F7857"/>
      <c r="G7857"/>
      <c r="L7857"/>
      <c r="R7857"/>
      <c r="T7857"/>
      <c r="U7857"/>
    </row>
    <row r="7858" spans="6:21" x14ac:dyDescent="0.3">
      <c r="F7858"/>
      <c r="G7858"/>
      <c r="L7858"/>
      <c r="R7858"/>
      <c r="T7858"/>
      <c r="U7858"/>
    </row>
    <row r="7859" spans="6:21" x14ac:dyDescent="0.3">
      <c r="F7859"/>
      <c r="G7859"/>
      <c r="L7859"/>
      <c r="R7859"/>
      <c r="T7859"/>
      <c r="U7859"/>
    </row>
    <row r="7860" spans="6:21" x14ac:dyDescent="0.3">
      <c r="F7860"/>
      <c r="G7860"/>
      <c r="L7860"/>
      <c r="R7860"/>
      <c r="T7860"/>
      <c r="U7860"/>
    </row>
    <row r="7861" spans="6:21" x14ac:dyDescent="0.3">
      <c r="F7861"/>
      <c r="G7861"/>
      <c r="L7861"/>
      <c r="R7861"/>
      <c r="T7861"/>
      <c r="U7861"/>
    </row>
    <row r="7862" spans="6:21" x14ac:dyDescent="0.3">
      <c r="F7862"/>
      <c r="G7862"/>
      <c r="L7862"/>
      <c r="R7862"/>
      <c r="T7862"/>
      <c r="U7862"/>
    </row>
    <row r="7863" spans="6:21" x14ac:dyDescent="0.3">
      <c r="F7863"/>
      <c r="G7863"/>
      <c r="L7863"/>
      <c r="R7863"/>
      <c r="T7863"/>
      <c r="U7863"/>
    </row>
    <row r="7864" spans="6:21" x14ac:dyDescent="0.3">
      <c r="F7864"/>
      <c r="G7864"/>
      <c r="L7864"/>
      <c r="R7864"/>
      <c r="T7864"/>
      <c r="U7864"/>
    </row>
    <row r="7865" spans="6:21" x14ac:dyDescent="0.3">
      <c r="F7865"/>
      <c r="G7865"/>
      <c r="L7865"/>
      <c r="R7865"/>
      <c r="T7865"/>
      <c r="U7865"/>
    </row>
    <row r="7866" spans="6:21" x14ac:dyDescent="0.3">
      <c r="F7866"/>
      <c r="G7866"/>
      <c r="L7866"/>
      <c r="R7866"/>
      <c r="T7866"/>
      <c r="U7866"/>
    </row>
    <row r="7867" spans="6:21" x14ac:dyDescent="0.3">
      <c r="F7867"/>
      <c r="G7867"/>
      <c r="L7867"/>
      <c r="R7867"/>
      <c r="T7867"/>
      <c r="U7867"/>
    </row>
    <row r="7868" spans="6:21" x14ac:dyDescent="0.3">
      <c r="F7868"/>
      <c r="G7868"/>
      <c r="L7868"/>
      <c r="R7868"/>
      <c r="T7868"/>
      <c r="U7868"/>
    </row>
    <row r="7869" spans="6:21" x14ac:dyDescent="0.3">
      <c r="F7869"/>
      <c r="G7869"/>
      <c r="L7869"/>
      <c r="R7869"/>
      <c r="T7869"/>
      <c r="U7869"/>
    </row>
    <row r="7870" spans="6:21" x14ac:dyDescent="0.3">
      <c r="F7870"/>
      <c r="G7870"/>
      <c r="L7870"/>
      <c r="R7870"/>
      <c r="T7870"/>
      <c r="U7870"/>
    </row>
    <row r="7871" spans="6:21" x14ac:dyDescent="0.3">
      <c r="F7871"/>
      <c r="G7871"/>
      <c r="L7871"/>
      <c r="R7871"/>
      <c r="T7871"/>
      <c r="U7871"/>
    </row>
    <row r="7872" spans="6:21" x14ac:dyDescent="0.3">
      <c r="F7872"/>
      <c r="G7872"/>
      <c r="L7872"/>
      <c r="R7872"/>
      <c r="T7872"/>
      <c r="U7872"/>
    </row>
    <row r="7873" spans="6:21" x14ac:dyDescent="0.3">
      <c r="F7873"/>
      <c r="G7873"/>
      <c r="L7873"/>
      <c r="R7873"/>
      <c r="T7873"/>
      <c r="U7873"/>
    </row>
    <row r="7874" spans="6:21" x14ac:dyDescent="0.3">
      <c r="F7874"/>
      <c r="G7874"/>
      <c r="L7874"/>
      <c r="R7874"/>
      <c r="T7874"/>
      <c r="U7874"/>
    </row>
    <row r="7875" spans="6:21" x14ac:dyDescent="0.3">
      <c r="F7875"/>
      <c r="G7875"/>
      <c r="L7875"/>
      <c r="R7875"/>
      <c r="T7875"/>
      <c r="U7875"/>
    </row>
    <row r="7876" spans="6:21" x14ac:dyDescent="0.3">
      <c r="F7876"/>
      <c r="G7876"/>
      <c r="L7876"/>
      <c r="R7876"/>
      <c r="T7876"/>
      <c r="U7876"/>
    </row>
    <row r="7877" spans="6:21" x14ac:dyDescent="0.3">
      <c r="F7877"/>
      <c r="G7877"/>
      <c r="L7877"/>
      <c r="R7877"/>
      <c r="T7877"/>
      <c r="U7877"/>
    </row>
    <row r="7878" spans="6:21" x14ac:dyDescent="0.3">
      <c r="F7878"/>
      <c r="G7878"/>
      <c r="L7878"/>
      <c r="R7878"/>
      <c r="T7878"/>
      <c r="U7878"/>
    </row>
    <row r="7879" spans="6:21" x14ac:dyDescent="0.3">
      <c r="F7879"/>
      <c r="G7879"/>
      <c r="L7879"/>
      <c r="R7879"/>
      <c r="T7879"/>
      <c r="U7879"/>
    </row>
    <row r="7880" spans="6:21" x14ac:dyDescent="0.3">
      <c r="F7880"/>
      <c r="G7880"/>
      <c r="L7880"/>
      <c r="R7880"/>
      <c r="T7880"/>
      <c r="U7880"/>
    </row>
    <row r="7881" spans="6:21" x14ac:dyDescent="0.3">
      <c r="F7881"/>
      <c r="G7881"/>
      <c r="L7881"/>
      <c r="R7881"/>
      <c r="T7881"/>
      <c r="U7881"/>
    </row>
    <row r="7882" spans="6:21" x14ac:dyDescent="0.3">
      <c r="F7882"/>
      <c r="G7882"/>
      <c r="L7882"/>
      <c r="R7882"/>
      <c r="T7882"/>
      <c r="U7882"/>
    </row>
    <row r="7883" spans="6:21" x14ac:dyDescent="0.3">
      <c r="F7883"/>
      <c r="G7883"/>
      <c r="L7883"/>
      <c r="R7883"/>
      <c r="T7883"/>
      <c r="U7883"/>
    </row>
    <row r="7884" spans="6:21" x14ac:dyDescent="0.3">
      <c r="F7884"/>
      <c r="G7884"/>
      <c r="L7884"/>
      <c r="R7884"/>
      <c r="T7884"/>
      <c r="U7884"/>
    </row>
    <row r="7885" spans="6:21" x14ac:dyDescent="0.3">
      <c r="F7885"/>
      <c r="G7885"/>
      <c r="L7885"/>
      <c r="R7885"/>
      <c r="T7885"/>
      <c r="U7885"/>
    </row>
    <row r="7886" spans="6:21" x14ac:dyDescent="0.3">
      <c r="F7886"/>
      <c r="G7886"/>
      <c r="L7886"/>
      <c r="R7886"/>
      <c r="T7886"/>
      <c r="U7886"/>
    </row>
    <row r="7887" spans="6:21" x14ac:dyDescent="0.3">
      <c r="F7887"/>
      <c r="G7887"/>
      <c r="L7887"/>
      <c r="R7887"/>
      <c r="T7887"/>
      <c r="U7887"/>
    </row>
    <row r="7888" spans="6:21" x14ac:dyDescent="0.3">
      <c r="F7888"/>
      <c r="G7888"/>
      <c r="L7888"/>
      <c r="R7888"/>
      <c r="T7888"/>
      <c r="U7888"/>
    </row>
    <row r="7889" spans="6:21" x14ac:dyDescent="0.3">
      <c r="F7889"/>
      <c r="G7889"/>
      <c r="L7889"/>
      <c r="R7889"/>
      <c r="T7889"/>
      <c r="U7889"/>
    </row>
    <row r="7890" spans="6:21" x14ac:dyDescent="0.3">
      <c r="F7890"/>
      <c r="G7890"/>
      <c r="L7890"/>
      <c r="R7890"/>
      <c r="T7890"/>
      <c r="U7890"/>
    </row>
    <row r="7891" spans="6:21" x14ac:dyDescent="0.3">
      <c r="F7891"/>
      <c r="G7891"/>
      <c r="L7891"/>
      <c r="R7891"/>
      <c r="T7891"/>
      <c r="U7891"/>
    </row>
    <row r="7892" spans="6:21" x14ac:dyDescent="0.3">
      <c r="F7892"/>
      <c r="G7892"/>
      <c r="L7892"/>
      <c r="R7892"/>
      <c r="T7892"/>
      <c r="U7892"/>
    </row>
    <row r="7893" spans="6:21" x14ac:dyDescent="0.3">
      <c r="F7893"/>
      <c r="G7893"/>
      <c r="L7893"/>
      <c r="R7893"/>
      <c r="T7893"/>
      <c r="U7893"/>
    </row>
    <row r="7894" spans="6:21" x14ac:dyDescent="0.3">
      <c r="F7894"/>
      <c r="G7894"/>
      <c r="L7894"/>
      <c r="R7894"/>
      <c r="T7894"/>
      <c r="U7894"/>
    </row>
    <row r="7895" spans="6:21" x14ac:dyDescent="0.3">
      <c r="F7895"/>
      <c r="G7895"/>
      <c r="L7895"/>
      <c r="R7895"/>
      <c r="T7895"/>
      <c r="U7895"/>
    </row>
    <row r="7896" spans="6:21" x14ac:dyDescent="0.3">
      <c r="F7896"/>
      <c r="G7896"/>
      <c r="L7896"/>
      <c r="R7896"/>
      <c r="T7896"/>
      <c r="U7896"/>
    </row>
    <row r="7897" spans="6:21" x14ac:dyDescent="0.3">
      <c r="F7897"/>
      <c r="G7897"/>
      <c r="L7897"/>
      <c r="R7897"/>
      <c r="T7897"/>
      <c r="U7897"/>
    </row>
    <row r="7898" spans="6:21" x14ac:dyDescent="0.3">
      <c r="F7898"/>
      <c r="G7898"/>
      <c r="L7898"/>
      <c r="R7898"/>
      <c r="T7898"/>
      <c r="U7898"/>
    </row>
    <row r="7899" spans="6:21" x14ac:dyDescent="0.3">
      <c r="F7899"/>
      <c r="G7899"/>
      <c r="L7899"/>
      <c r="R7899"/>
      <c r="T7899"/>
      <c r="U7899"/>
    </row>
    <row r="7900" spans="6:21" x14ac:dyDescent="0.3">
      <c r="F7900"/>
      <c r="G7900"/>
      <c r="L7900"/>
      <c r="R7900"/>
      <c r="T7900"/>
      <c r="U7900"/>
    </row>
    <row r="7901" spans="6:21" x14ac:dyDescent="0.3">
      <c r="F7901"/>
      <c r="G7901"/>
      <c r="L7901"/>
      <c r="R7901"/>
      <c r="T7901"/>
      <c r="U7901"/>
    </row>
    <row r="7902" spans="6:21" x14ac:dyDescent="0.3">
      <c r="F7902"/>
      <c r="G7902"/>
      <c r="L7902"/>
      <c r="R7902"/>
      <c r="T7902"/>
      <c r="U7902"/>
    </row>
    <row r="7903" spans="6:21" x14ac:dyDescent="0.3">
      <c r="F7903"/>
      <c r="G7903"/>
      <c r="L7903"/>
      <c r="R7903"/>
      <c r="T7903"/>
      <c r="U7903"/>
    </row>
    <row r="7904" spans="6:21" x14ac:dyDescent="0.3">
      <c r="F7904"/>
      <c r="G7904"/>
      <c r="L7904"/>
      <c r="R7904"/>
      <c r="T7904"/>
      <c r="U7904"/>
    </row>
    <row r="7905" spans="6:21" x14ac:dyDescent="0.3">
      <c r="F7905"/>
      <c r="G7905"/>
      <c r="L7905"/>
      <c r="R7905"/>
      <c r="T7905"/>
      <c r="U7905"/>
    </row>
    <row r="7906" spans="6:21" x14ac:dyDescent="0.3">
      <c r="F7906"/>
      <c r="G7906"/>
      <c r="L7906"/>
      <c r="R7906"/>
      <c r="T7906"/>
      <c r="U7906"/>
    </row>
    <row r="7907" spans="6:21" x14ac:dyDescent="0.3">
      <c r="F7907"/>
      <c r="G7907"/>
      <c r="L7907"/>
      <c r="R7907"/>
      <c r="T7907"/>
      <c r="U7907"/>
    </row>
    <row r="7908" spans="6:21" x14ac:dyDescent="0.3">
      <c r="F7908"/>
      <c r="G7908"/>
      <c r="L7908"/>
      <c r="R7908"/>
      <c r="T7908"/>
      <c r="U7908"/>
    </row>
    <row r="7909" spans="6:21" x14ac:dyDescent="0.3">
      <c r="F7909"/>
      <c r="G7909"/>
      <c r="L7909"/>
      <c r="R7909"/>
      <c r="T7909"/>
      <c r="U7909"/>
    </row>
    <row r="7910" spans="6:21" x14ac:dyDescent="0.3">
      <c r="F7910"/>
      <c r="G7910"/>
      <c r="L7910"/>
      <c r="R7910"/>
      <c r="T7910"/>
      <c r="U7910"/>
    </row>
    <row r="7911" spans="6:21" x14ac:dyDescent="0.3">
      <c r="F7911"/>
      <c r="G7911"/>
      <c r="L7911"/>
      <c r="R7911"/>
      <c r="T7911"/>
      <c r="U7911"/>
    </row>
    <row r="7912" spans="6:21" x14ac:dyDescent="0.3">
      <c r="F7912"/>
      <c r="G7912"/>
      <c r="L7912"/>
      <c r="R7912"/>
      <c r="T7912"/>
      <c r="U7912"/>
    </row>
    <row r="7913" spans="6:21" x14ac:dyDescent="0.3">
      <c r="F7913"/>
      <c r="G7913"/>
      <c r="L7913"/>
      <c r="R7913"/>
      <c r="T7913"/>
      <c r="U7913"/>
    </row>
    <row r="7914" spans="6:21" x14ac:dyDescent="0.3">
      <c r="F7914"/>
      <c r="G7914"/>
      <c r="L7914"/>
      <c r="R7914"/>
      <c r="T7914"/>
      <c r="U7914"/>
    </row>
    <row r="7915" spans="6:21" x14ac:dyDescent="0.3">
      <c r="F7915"/>
      <c r="G7915"/>
      <c r="L7915"/>
      <c r="R7915"/>
      <c r="T7915"/>
      <c r="U7915"/>
    </row>
    <row r="7916" spans="6:21" x14ac:dyDescent="0.3">
      <c r="F7916"/>
      <c r="G7916"/>
      <c r="L7916"/>
      <c r="R7916"/>
      <c r="T7916"/>
      <c r="U7916"/>
    </row>
    <row r="7917" spans="6:21" x14ac:dyDescent="0.3">
      <c r="F7917"/>
      <c r="G7917"/>
      <c r="L7917"/>
      <c r="R7917"/>
      <c r="T7917"/>
      <c r="U7917"/>
    </row>
    <row r="7918" spans="6:21" x14ac:dyDescent="0.3">
      <c r="F7918"/>
      <c r="G7918"/>
      <c r="L7918"/>
      <c r="R7918"/>
      <c r="T7918"/>
      <c r="U7918"/>
    </row>
    <row r="7919" spans="6:21" x14ac:dyDescent="0.3">
      <c r="F7919"/>
      <c r="G7919"/>
      <c r="L7919"/>
      <c r="R7919"/>
      <c r="T7919"/>
      <c r="U7919"/>
    </row>
    <row r="7920" spans="6:21" x14ac:dyDescent="0.3">
      <c r="F7920"/>
      <c r="G7920"/>
      <c r="L7920"/>
      <c r="R7920"/>
      <c r="T7920"/>
      <c r="U7920"/>
    </row>
    <row r="7921" spans="6:21" x14ac:dyDescent="0.3">
      <c r="F7921"/>
      <c r="G7921"/>
      <c r="L7921"/>
      <c r="R7921"/>
      <c r="T7921"/>
      <c r="U7921"/>
    </row>
    <row r="7922" spans="6:21" x14ac:dyDescent="0.3">
      <c r="F7922"/>
      <c r="G7922"/>
      <c r="L7922"/>
      <c r="R7922"/>
      <c r="T7922"/>
      <c r="U7922"/>
    </row>
    <row r="7923" spans="6:21" x14ac:dyDescent="0.3">
      <c r="F7923"/>
      <c r="G7923"/>
      <c r="L7923"/>
      <c r="R7923"/>
      <c r="T7923"/>
      <c r="U7923"/>
    </row>
    <row r="7924" spans="6:21" x14ac:dyDescent="0.3">
      <c r="F7924"/>
      <c r="G7924"/>
      <c r="L7924"/>
      <c r="R7924"/>
      <c r="T7924"/>
      <c r="U7924"/>
    </row>
    <row r="7925" spans="6:21" x14ac:dyDescent="0.3">
      <c r="F7925"/>
      <c r="G7925"/>
      <c r="L7925"/>
      <c r="R7925"/>
      <c r="T7925"/>
      <c r="U7925"/>
    </row>
    <row r="7926" spans="6:21" x14ac:dyDescent="0.3">
      <c r="F7926"/>
      <c r="G7926"/>
      <c r="L7926"/>
      <c r="R7926"/>
      <c r="T7926"/>
      <c r="U7926"/>
    </row>
    <row r="7927" spans="6:21" x14ac:dyDescent="0.3">
      <c r="F7927"/>
      <c r="G7927"/>
      <c r="L7927"/>
      <c r="R7927"/>
      <c r="T7927"/>
      <c r="U7927"/>
    </row>
    <row r="7928" spans="6:21" x14ac:dyDescent="0.3">
      <c r="F7928"/>
      <c r="G7928"/>
      <c r="L7928"/>
      <c r="R7928"/>
      <c r="T7928"/>
      <c r="U7928"/>
    </row>
    <row r="7929" spans="6:21" x14ac:dyDescent="0.3">
      <c r="F7929"/>
      <c r="G7929"/>
      <c r="L7929"/>
      <c r="R7929"/>
      <c r="T7929"/>
      <c r="U7929"/>
    </row>
    <row r="7930" spans="6:21" x14ac:dyDescent="0.3">
      <c r="F7930"/>
      <c r="G7930"/>
      <c r="L7930"/>
      <c r="R7930"/>
      <c r="T7930"/>
      <c r="U7930"/>
    </row>
    <row r="7931" spans="6:21" x14ac:dyDescent="0.3">
      <c r="F7931"/>
      <c r="G7931"/>
      <c r="L7931"/>
      <c r="R7931"/>
      <c r="T7931"/>
      <c r="U7931"/>
    </row>
    <row r="7932" spans="6:21" x14ac:dyDescent="0.3">
      <c r="F7932"/>
      <c r="G7932"/>
      <c r="L7932"/>
      <c r="R7932"/>
      <c r="T7932"/>
      <c r="U7932"/>
    </row>
    <row r="7933" spans="6:21" x14ac:dyDescent="0.3">
      <c r="F7933"/>
      <c r="G7933"/>
      <c r="L7933"/>
      <c r="R7933"/>
      <c r="T7933"/>
      <c r="U7933"/>
    </row>
    <row r="7934" spans="6:21" x14ac:dyDescent="0.3">
      <c r="F7934"/>
      <c r="G7934"/>
      <c r="L7934"/>
      <c r="R7934"/>
      <c r="T7934"/>
      <c r="U7934"/>
    </row>
    <row r="7935" spans="6:21" x14ac:dyDescent="0.3">
      <c r="F7935"/>
      <c r="G7935"/>
      <c r="L7935"/>
      <c r="R7935"/>
      <c r="T7935"/>
      <c r="U7935"/>
    </row>
    <row r="7936" spans="6:21" x14ac:dyDescent="0.3">
      <c r="F7936"/>
      <c r="G7936"/>
      <c r="L7936"/>
      <c r="R7936"/>
      <c r="T7936"/>
      <c r="U7936"/>
    </row>
    <row r="7937" spans="6:21" x14ac:dyDescent="0.3">
      <c r="F7937"/>
      <c r="G7937"/>
      <c r="L7937"/>
      <c r="R7937"/>
      <c r="T7937"/>
      <c r="U7937"/>
    </row>
    <row r="7938" spans="6:21" x14ac:dyDescent="0.3">
      <c r="F7938"/>
      <c r="G7938"/>
      <c r="L7938"/>
      <c r="R7938"/>
      <c r="T7938"/>
      <c r="U7938"/>
    </row>
    <row r="7939" spans="6:21" x14ac:dyDescent="0.3">
      <c r="F7939"/>
      <c r="G7939"/>
      <c r="L7939"/>
      <c r="R7939"/>
      <c r="T7939"/>
      <c r="U7939"/>
    </row>
    <row r="7940" spans="6:21" x14ac:dyDescent="0.3">
      <c r="F7940"/>
      <c r="G7940"/>
      <c r="L7940"/>
      <c r="R7940"/>
      <c r="T7940"/>
      <c r="U7940"/>
    </row>
    <row r="7941" spans="6:21" x14ac:dyDescent="0.3">
      <c r="F7941"/>
      <c r="G7941"/>
      <c r="L7941"/>
      <c r="R7941"/>
      <c r="T7941"/>
      <c r="U7941"/>
    </row>
    <row r="7942" spans="6:21" x14ac:dyDescent="0.3">
      <c r="F7942"/>
      <c r="G7942"/>
      <c r="L7942"/>
      <c r="R7942"/>
      <c r="T7942"/>
      <c r="U7942"/>
    </row>
    <row r="7943" spans="6:21" x14ac:dyDescent="0.3">
      <c r="F7943"/>
      <c r="G7943"/>
      <c r="L7943"/>
      <c r="R7943"/>
      <c r="T7943"/>
      <c r="U7943"/>
    </row>
    <row r="7944" spans="6:21" x14ac:dyDescent="0.3">
      <c r="F7944"/>
      <c r="G7944"/>
      <c r="L7944"/>
      <c r="R7944"/>
      <c r="T7944"/>
      <c r="U7944"/>
    </row>
    <row r="7945" spans="6:21" x14ac:dyDescent="0.3">
      <c r="F7945"/>
      <c r="G7945"/>
      <c r="L7945"/>
      <c r="R7945"/>
      <c r="T7945"/>
      <c r="U7945"/>
    </row>
    <row r="7946" spans="6:21" x14ac:dyDescent="0.3">
      <c r="F7946"/>
      <c r="G7946"/>
      <c r="L7946"/>
      <c r="R7946"/>
      <c r="T7946"/>
      <c r="U7946"/>
    </row>
    <row r="7947" spans="6:21" x14ac:dyDescent="0.3">
      <c r="F7947"/>
      <c r="G7947"/>
      <c r="L7947"/>
      <c r="R7947"/>
      <c r="T7947"/>
      <c r="U7947"/>
    </row>
    <row r="7948" spans="6:21" x14ac:dyDescent="0.3">
      <c r="F7948"/>
      <c r="G7948"/>
      <c r="L7948"/>
      <c r="R7948"/>
      <c r="T7948"/>
      <c r="U7948"/>
    </row>
    <row r="7949" spans="6:21" x14ac:dyDescent="0.3">
      <c r="F7949"/>
      <c r="G7949"/>
      <c r="L7949"/>
      <c r="R7949"/>
      <c r="T7949"/>
      <c r="U7949"/>
    </row>
    <row r="7950" spans="6:21" x14ac:dyDescent="0.3">
      <c r="F7950"/>
      <c r="G7950"/>
      <c r="L7950"/>
      <c r="R7950"/>
      <c r="T7950"/>
      <c r="U7950"/>
    </row>
    <row r="7951" spans="6:21" x14ac:dyDescent="0.3">
      <c r="F7951"/>
      <c r="G7951"/>
      <c r="L7951"/>
      <c r="R7951"/>
      <c r="T7951"/>
      <c r="U7951"/>
    </row>
    <row r="7952" spans="6:21" x14ac:dyDescent="0.3">
      <c r="F7952"/>
      <c r="G7952"/>
      <c r="L7952"/>
      <c r="R7952"/>
      <c r="T7952"/>
      <c r="U7952"/>
    </row>
    <row r="7953" spans="6:21" x14ac:dyDescent="0.3">
      <c r="F7953"/>
      <c r="G7953"/>
      <c r="L7953"/>
      <c r="R7953"/>
      <c r="T7953"/>
      <c r="U7953"/>
    </row>
    <row r="7954" spans="6:21" x14ac:dyDescent="0.3">
      <c r="F7954"/>
      <c r="G7954"/>
      <c r="L7954"/>
      <c r="R7954"/>
      <c r="T7954"/>
      <c r="U7954"/>
    </row>
    <row r="7955" spans="6:21" x14ac:dyDescent="0.3">
      <c r="F7955"/>
      <c r="G7955"/>
      <c r="L7955"/>
      <c r="R7955"/>
      <c r="T7955"/>
      <c r="U7955"/>
    </row>
    <row r="7956" spans="6:21" x14ac:dyDescent="0.3">
      <c r="F7956"/>
      <c r="G7956"/>
      <c r="L7956"/>
      <c r="R7956"/>
      <c r="T7956"/>
      <c r="U7956"/>
    </row>
    <row r="7957" spans="6:21" x14ac:dyDescent="0.3">
      <c r="F7957"/>
      <c r="G7957"/>
      <c r="L7957"/>
      <c r="R7957"/>
      <c r="T7957"/>
      <c r="U7957"/>
    </row>
    <row r="7958" spans="6:21" x14ac:dyDescent="0.3">
      <c r="F7958"/>
      <c r="G7958"/>
      <c r="L7958"/>
      <c r="R7958"/>
      <c r="T7958"/>
      <c r="U7958"/>
    </row>
    <row r="7959" spans="6:21" x14ac:dyDescent="0.3">
      <c r="F7959"/>
      <c r="G7959"/>
      <c r="L7959"/>
      <c r="R7959"/>
      <c r="T7959"/>
      <c r="U7959"/>
    </row>
    <row r="7960" spans="6:21" x14ac:dyDescent="0.3">
      <c r="F7960"/>
      <c r="G7960"/>
      <c r="L7960"/>
      <c r="R7960"/>
      <c r="T7960"/>
      <c r="U7960"/>
    </row>
    <row r="7961" spans="6:21" x14ac:dyDescent="0.3">
      <c r="F7961"/>
      <c r="G7961"/>
      <c r="L7961"/>
      <c r="R7961"/>
      <c r="T7961"/>
      <c r="U7961"/>
    </row>
    <row r="7962" spans="6:21" x14ac:dyDescent="0.3">
      <c r="F7962"/>
      <c r="G7962"/>
      <c r="L7962"/>
      <c r="R7962"/>
      <c r="T7962"/>
      <c r="U7962"/>
    </row>
    <row r="7963" spans="6:21" x14ac:dyDescent="0.3">
      <c r="F7963"/>
      <c r="G7963"/>
      <c r="L7963"/>
      <c r="R7963"/>
      <c r="T7963"/>
      <c r="U7963"/>
    </row>
    <row r="7964" spans="6:21" x14ac:dyDescent="0.3">
      <c r="F7964"/>
      <c r="G7964"/>
      <c r="L7964"/>
      <c r="R7964"/>
      <c r="T7964"/>
      <c r="U7964"/>
    </row>
    <row r="7965" spans="6:21" x14ac:dyDescent="0.3">
      <c r="F7965"/>
      <c r="G7965"/>
      <c r="L7965"/>
      <c r="R7965"/>
      <c r="T7965"/>
      <c r="U7965"/>
    </row>
    <row r="7966" spans="6:21" x14ac:dyDescent="0.3">
      <c r="F7966"/>
      <c r="G7966"/>
      <c r="L7966"/>
      <c r="R7966"/>
      <c r="T7966"/>
      <c r="U7966"/>
    </row>
    <row r="7967" spans="6:21" x14ac:dyDescent="0.3">
      <c r="F7967"/>
      <c r="G7967"/>
      <c r="L7967"/>
      <c r="R7967"/>
      <c r="T7967"/>
      <c r="U7967"/>
    </row>
    <row r="7968" spans="6:21" x14ac:dyDescent="0.3">
      <c r="F7968"/>
      <c r="G7968"/>
      <c r="L7968"/>
      <c r="R7968"/>
      <c r="T7968"/>
      <c r="U7968"/>
    </row>
    <row r="7969" spans="6:21" x14ac:dyDescent="0.3">
      <c r="F7969"/>
      <c r="G7969"/>
      <c r="L7969"/>
      <c r="R7969"/>
      <c r="T7969"/>
      <c r="U7969"/>
    </row>
    <row r="7970" spans="6:21" x14ac:dyDescent="0.3">
      <c r="F7970"/>
      <c r="G7970"/>
      <c r="L7970"/>
      <c r="R7970"/>
      <c r="T7970"/>
      <c r="U7970"/>
    </row>
    <row r="7971" spans="6:21" x14ac:dyDescent="0.3">
      <c r="F7971"/>
      <c r="G7971"/>
      <c r="L7971"/>
      <c r="R7971"/>
      <c r="T7971"/>
      <c r="U7971"/>
    </row>
    <row r="7972" spans="6:21" x14ac:dyDescent="0.3">
      <c r="F7972"/>
      <c r="G7972"/>
      <c r="L7972"/>
      <c r="R7972"/>
      <c r="T7972"/>
      <c r="U7972"/>
    </row>
    <row r="7973" spans="6:21" x14ac:dyDescent="0.3">
      <c r="F7973"/>
      <c r="G7973"/>
      <c r="L7973"/>
      <c r="R7973"/>
      <c r="T7973"/>
      <c r="U7973"/>
    </row>
    <row r="7974" spans="6:21" x14ac:dyDescent="0.3">
      <c r="F7974"/>
      <c r="G7974"/>
      <c r="L7974"/>
      <c r="R7974"/>
      <c r="T7974"/>
      <c r="U7974"/>
    </row>
    <row r="7975" spans="6:21" x14ac:dyDescent="0.3">
      <c r="F7975"/>
      <c r="G7975"/>
      <c r="L7975"/>
      <c r="R7975"/>
      <c r="T7975"/>
      <c r="U7975"/>
    </row>
    <row r="7976" spans="6:21" x14ac:dyDescent="0.3">
      <c r="F7976"/>
      <c r="G7976"/>
      <c r="L7976"/>
      <c r="R7976"/>
      <c r="T7976"/>
      <c r="U7976"/>
    </row>
    <row r="7977" spans="6:21" x14ac:dyDescent="0.3">
      <c r="F7977"/>
      <c r="G7977"/>
      <c r="L7977"/>
      <c r="R7977"/>
      <c r="T7977"/>
      <c r="U7977"/>
    </row>
    <row r="7978" spans="6:21" x14ac:dyDescent="0.3">
      <c r="F7978"/>
      <c r="G7978"/>
      <c r="L7978"/>
      <c r="R7978"/>
      <c r="T7978"/>
      <c r="U7978"/>
    </row>
    <row r="7979" spans="6:21" x14ac:dyDescent="0.3">
      <c r="F7979"/>
      <c r="G7979"/>
      <c r="L7979"/>
      <c r="R7979"/>
      <c r="T7979"/>
      <c r="U7979"/>
    </row>
    <row r="7980" spans="6:21" x14ac:dyDescent="0.3">
      <c r="F7980"/>
      <c r="G7980"/>
      <c r="L7980"/>
      <c r="R7980"/>
      <c r="T7980"/>
      <c r="U7980"/>
    </row>
    <row r="7981" spans="6:21" x14ac:dyDescent="0.3">
      <c r="F7981"/>
      <c r="G7981"/>
      <c r="L7981"/>
      <c r="R7981"/>
      <c r="T7981"/>
      <c r="U7981"/>
    </row>
    <row r="7982" spans="6:21" x14ac:dyDescent="0.3">
      <c r="F7982"/>
      <c r="G7982"/>
      <c r="L7982"/>
      <c r="R7982"/>
      <c r="T7982"/>
      <c r="U7982"/>
    </row>
    <row r="7983" spans="6:21" x14ac:dyDescent="0.3">
      <c r="F7983"/>
      <c r="G7983"/>
      <c r="L7983"/>
      <c r="R7983"/>
      <c r="T7983"/>
      <c r="U7983"/>
    </row>
    <row r="7984" spans="6:21" x14ac:dyDescent="0.3">
      <c r="F7984"/>
      <c r="G7984"/>
      <c r="L7984"/>
      <c r="R7984"/>
      <c r="T7984"/>
      <c r="U7984"/>
    </row>
    <row r="7985" spans="6:21" x14ac:dyDescent="0.3">
      <c r="F7985"/>
      <c r="G7985"/>
      <c r="L7985"/>
      <c r="R7985"/>
      <c r="T7985"/>
      <c r="U7985"/>
    </row>
    <row r="7986" spans="6:21" x14ac:dyDescent="0.3">
      <c r="F7986"/>
      <c r="G7986"/>
      <c r="L7986"/>
      <c r="R7986"/>
      <c r="T7986"/>
      <c r="U7986"/>
    </row>
    <row r="7987" spans="6:21" x14ac:dyDescent="0.3">
      <c r="F7987"/>
      <c r="G7987"/>
      <c r="L7987"/>
      <c r="R7987"/>
      <c r="T7987"/>
      <c r="U7987"/>
    </row>
    <row r="7988" spans="6:21" x14ac:dyDescent="0.3">
      <c r="F7988"/>
      <c r="G7988"/>
      <c r="L7988"/>
      <c r="R7988"/>
      <c r="T7988"/>
      <c r="U7988"/>
    </row>
    <row r="7989" spans="6:21" x14ac:dyDescent="0.3">
      <c r="F7989"/>
      <c r="G7989"/>
      <c r="L7989"/>
      <c r="R7989"/>
      <c r="T7989"/>
      <c r="U7989"/>
    </row>
    <row r="7990" spans="6:21" x14ac:dyDescent="0.3">
      <c r="F7990"/>
      <c r="G7990"/>
      <c r="L7990"/>
      <c r="R7990"/>
      <c r="T7990"/>
      <c r="U7990"/>
    </row>
    <row r="7991" spans="6:21" x14ac:dyDescent="0.3">
      <c r="F7991"/>
      <c r="G7991"/>
      <c r="L7991"/>
      <c r="R7991"/>
      <c r="T7991"/>
      <c r="U7991"/>
    </row>
    <row r="7992" spans="6:21" x14ac:dyDescent="0.3">
      <c r="F7992"/>
      <c r="G7992"/>
      <c r="L7992"/>
      <c r="R7992"/>
      <c r="T7992"/>
      <c r="U7992"/>
    </row>
    <row r="7993" spans="6:21" x14ac:dyDescent="0.3">
      <c r="F7993"/>
      <c r="G7993"/>
      <c r="L7993"/>
      <c r="R7993"/>
      <c r="T7993"/>
      <c r="U7993"/>
    </row>
    <row r="7994" spans="6:21" x14ac:dyDescent="0.3">
      <c r="F7994"/>
      <c r="G7994"/>
      <c r="L7994"/>
      <c r="R7994"/>
      <c r="T7994"/>
      <c r="U7994"/>
    </row>
    <row r="7995" spans="6:21" x14ac:dyDescent="0.3">
      <c r="F7995"/>
      <c r="G7995"/>
      <c r="L7995"/>
      <c r="R7995"/>
      <c r="T7995"/>
      <c r="U7995"/>
    </row>
    <row r="7996" spans="6:21" x14ac:dyDescent="0.3">
      <c r="F7996"/>
      <c r="G7996"/>
      <c r="L7996"/>
      <c r="R7996"/>
      <c r="T7996"/>
      <c r="U7996"/>
    </row>
    <row r="7997" spans="6:21" x14ac:dyDescent="0.3">
      <c r="F7997"/>
      <c r="G7997"/>
      <c r="L7997"/>
      <c r="R7997"/>
      <c r="T7997"/>
      <c r="U7997"/>
    </row>
    <row r="7998" spans="6:21" x14ac:dyDescent="0.3">
      <c r="F7998"/>
      <c r="G7998"/>
      <c r="L7998"/>
      <c r="R7998"/>
      <c r="T7998"/>
      <c r="U7998"/>
    </row>
    <row r="7999" spans="6:21" x14ac:dyDescent="0.3">
      <c r="F7999"/>
      <c r="G7999"/>
      <c r="L7999"/>
      <c r="R7999"/>
      <c r="T7999"/>
      <c r="U7999"/>
    </row>
    <row r="8000" spans="6:21" x14ac:dyDescent="0.3">
      <c r="F8000"/>
      <c r="G8000"/>
      <c r="L8000"/>
      <c r="R8000"/>
      <c r="T8000"/>
      <c r="U8000"/>
    </row>
    <row r="8001" spans="6:21" x14ac:dyDescent="0.3">
      <c r="F8001"/>
      <c r="G8001"/>
      <c r="L8001"/>
      <c r="R8001"/>
      <c r="T8001"/>
      <c r="U8001"/>
    </row>
    <row r="8002" spans="6:21" x14ac:dyDescent="0.3">
      <c r="F8002"/>
      <c r="G8002"/>
      <c r="L8002"/>
      <c r="R8002"/>
      <c r="T8002"/>
      <c r="U8002"/>
    </row>
    <row r="8003" spans="6:21" x14ac:dyDescent="0.3">
      <c r="F8003"/>
      <c r="G8003"/>
      <c r="L8003"/>
      <c r="R8003"/>
      <c r="T8003"/>
      <c r="U8003"/>
    </row>
    <row r="8004" spans="6:21" x14ac:dyDescent="0.3">
      <c r="F8004"/>
      <c r="G8004"/>
      <c r="L8004"/>
      <c r="R8004"/>
      <c r="T8004"/>
      <c r="U8004"/>
    </row>
    <row r="8005" spans="6:21" x14ac:dyDescent="0.3">
      <c r="F8005"/>
      <c r="G8005"/>
      <c r="L8005"/>
      <c r="R8005"/>
      <c r="T8005"/>
      <c r="U8005"/>
    </row>
    <row r="8006" spans="6:21" x14ac:dyDescent="0.3">
      <c r="F8006"/>
      <c r="G8006"/>
      <c r="L8006"/>
      <c r="R8006"/>
      <c r="T8006"/>
      <c r="U8006"/>
    </row>
    <row r="8007" spans="6:21" x14ac:dyDescent="0.3">
      <c r="F8007"/>
      <c r="G8007"/>
      <c r="L8007"/>
      <c r="R8007"/>
      <c r="T8007"/>
      <c r="U8007"/>
    </row>
    <row r="8008" spans="6:21" x14ac:dyDescent="0.3">
      <c r="F8008"/>
      <c r="G8008"/>
      <c r="L8008"/>
      <c r="R8008"/>
      <c r="T8008"/>
      <c r="U8008"/>
    </row>
    <row r="8009" spans="6:21" x14ac:dyDescent="0.3">
      <c r="F8009"/>
      <c r="G8009"/>
      <c r="L8009"/>
      <c r="R8009"/>
      <c r="T8009"/>
      <c r="U8009"/>
    </row>
    <row r="8010" spans="6:21" x14ac:dyDescent="0.3">
      <c r="F8010"/>
      <c r="G8010"/>
      <c r="L8010"/>
      <c r="R8010"/>
      <c r="T8010"/>
      <c r="U8010"/>
    </row>
    <row r="8011" spans="6:21" x14ac:dyDescent="0.3">
      <c r="F8011"/>
      <c r="G8011"/>
      <c r="L8011"/>
      <c r="R8011"/>
      <c r="T8011"/>
      <c r="U8011"/>
    </row>
    <row r="8012" spans="6:21" x14ac:dyDescent="0.3">
      <c r="F8012"/>
      <c r="G8012"/>
      <c r="L8012"/>
      <c r="R8012"/>
      <c r="T8012"/>
      <c r="U8012"/>
    </row>
    <row r="8013" spans="6:21" x14ac:dyDescent="0.3">
      <c r="F8013"/>
      <c r="G8013"/>
      <c r="L8013"/>
      <c r="R8013"/>
      <c r="T8013"/>
      <c r="U8013"/>
    </row>
    <row r="8014" spans="6:21" x14ac:dyDescent="0.3">
      <c r="F8014"/>
      <c r="G8014"/>
      <c r="L8014"/>
      <c r="R8014"/>
      <c r="T8014"/>
      <c r="U8014"/>
    </row>
    <row r="8015" spans="6:21" x14ac:dyDescent="0.3">
      <c r="F8015"/>
      <c r="G8015"/>
      <c r="L8015"/>
      <c r="R8015"/>
      <c r="T8015"/>
      <c r="U8015"/>
    </row>
    <row r="8016" spans="6:21" x14ac:dyDescent="0.3">
      <c r="F8016"/>
      <c r="G8016"/>
      <c r="L8016"/>
      <c r="R8016"/>
      <c r="T8016"/>
      <c r="U8016"/>
    </row>
    <row r="8017" spans="6:21" x14ac:dyDescent="0.3">
      <c r="F8017"/>
      <c r="G8017"/>
      <c r="L8017"/>
      <c r="R8017"/>
      <c r="T8017"/>
      <c r="U8017"/>
    </row>
    <row r="8018" spans="6:21" x14ac:dyDescent="0.3">
      <c r="F8018"/>
      <c r="G8018"/>
      <c r="L8018"/>
      <c r="R8018"/>
      <c r="T8018"/>
      <c r="U8018"/>
    </row>
    <row r="8019" spans="6:21" x14ac:dyDescent="0.3">
      <c r="F8019"/>
      <c r="G8019"/>
      <c r="L8019"/>
      <c r="R8019"/>
      <c r="T8019"/>
      <c r="U8019"/>
    </row>
    <row r="8020" spans="6:21" x14ac:dyDescent="0.3">
      <c r="F8020"/>
      <c r="G8020"/>
      <c r="L8020"/>
      <c r="R8020"/>
      <c r="T8020"/>
      <c r="U8020"/>
    </row>
    <row r="8021" spans="6:21" x14ac:dyDescent="0.3">
      <c r="F8021"/>
      <c r="G8021"/>
      <c r="L8021"/>
      <c r="R8021"/>
      <c r="T8021"/>
      <c r="U8021"/>
    </row>
    <row r="8022" spans="6:21" x14ac:dyDescent="0.3">
      <c r="F8022"/>
      <c r="G8022"/>
      <c r="L8022"/>
      <c r="R8022"/>
      <c r="T8022"/>
      <c r="U8022"/>
    </row>
    <row r="8023" spans="6:21" x14ac:dyDescent="0.3">
      <c r="F8023"/>
      <c r="G8023"/>
      <c r="L8023"/>
      <c r="R8023"/>
      <c r="T8023"/>
      <c r="U8023"/>
    </row>
    <row r="8024" spans="6:21" x14ac:dyDescent="0.3">
      <c r="F8024"/>
      <c r="G8024"/>
      <c r="L8024"/>
      <c r="R8024"/>
      <c r="T8024"/>
      <c r="U8024"/>
    </row>
    <row r="8025" spans="6:21" x14ac:dyDescent="0.3">
      <c r="F8025"/>
      <c r="G8025"/>
      <c r="L8025"/>
      <c r="R8025"/>
      <c r="T8025"/>
      <c r="U8025"/>
    </row>
    <row r="8026" spans="6:21" x14ac:dyDescent="0.3">
      <c r="F8026"/>
      <c r="G8026"/>
      <c r="L8026"/>
      <c r="R8026"/>
      <c r="T8026"/>
      <c r="U8026"/>
    </row>
    <row r="8027" spans="6:21" x14ac:dyDescent="0.3">
      <c r="F8027"/>
      <c r="G8027"/>
      <c r="L8027"/>
      <c r="R8027"/>
      <c r="T8027"/>
      <c r="U8027"/>
    </row>
    <row r="8028" spans="6:21" x14ac:dyDescent="0.3">
      <c r="F8028"/>
      <c r="G8028"/>
      <c r="L8028"/>
      <c r="R8028"/>
      <c r="T8028"/>
      <c r="U8028"/>
    </row>
    <row r="8029" spans="6:21" x14ac:dyDescent="0.3">
      <c r="F8029"/>
      <c r="G8029"/>
      <c r="L8029"/>
      <c r="R8029"/>
      <c r="T8029"/>
      <c r="U8029"/>
    </row>
    <row r="8030" spans="6:21" x14ac:dyDescent="0.3">
      <c r="F8030"/>
      <c r="G8030"/>
      <c r="L8030"/>
      <c r="R8030"/>
      <c r="T8030"/>
      <c r="U8030"/>
    </row>
    <row r="8031" spans="6:21" x14ac:dyDescent="0.3">
      <c r="F8031"/>
      <c r="G8031"/>
      <c r="L8031"/>
      <c r="R8031"/>
      <c r="T8031"/>
      <c r="U8031"/>
    </row>
    <row r="8032" spans="6:21" x14ac:dyDescent="0.3">
      <c r="F8032"/>
      <c r="G8032"/>
      <c r="L8032"/>
      <c r="R8032"/>
      <c r="T8032"/>
      <c r="U8032"/>
    </row>
    <row r="8033" spans="6:21" x14ac:dyDescent="0.3">
      <c r="F8033"/>
      <c r="G8033"/>
      <c r="L8033"/>
      <c r="R8033"/>
      <c r="T8033"/>
      <c r="U8033"/>
    </row>
    <row r="8034" spans="6:21" x14ac:dyDescent="0.3">
      <c r="F8034"/>
      <c r="G8034"/>
      <c r="L8034"/>
      <c r="R8034"/>
      <c r="T8034"/>
      <c r="U8034"/>
    </row>
    <row r="8035" spans="6:21" x14ac:dyDescent="0.3">
      <c r="F8035"/>
      <c r="G8035"/>
      <c r="L8035"/>
      <c r="R8035"/>
      <c r="T8035"/>
      <c r="U8035"/>
    </row>
    <row r="8036" spans="6:21" x14ac:dyDescent="0.3">
      <c r="F8036"/>
      <c r="G8036"/>
      <c r="L8036"/>
      <c r="R8036"/>
      <c r="T8036"/>
      <c r="U8036"/>
    </row>
    <row r="8037" spans="6:21" x14ac:dyDescent="0.3">
      <c r="F8037"/>
      <c r="G8037"/>
      <c r="L8037"/>
      <c r="R8037"/>
      <c r="T8037"/>
      <c r="U8037"/>
    </row>
    <row r="8038" spans="6:21" x14ac:dyDescent="0.3">
      <c r="F8038"/>
      <c r="G8038"/>
      <c r="L8038"/>
      <c r="R8038"/>
      <c r="T8038"/>
      <c r="U8038"/>
    </row>
    <row r="8039" spans="6:21" x14ac:dyDescent="0.3">
      <c r="F8039"/>
      <c r="G8039"/>
      <c r="L8039"/>
      <c r="R8039"/>
      <c r="T8039"/>
      <c r="U8039"/>
    </row>
    <row r="8040" spans="6:21" x14ac:dyDescent="0.3">
      <c r="F8040"/>
      <c r="G8040"/>
      <c r="L8040"/>
      <c r="R8040"/>
      <c r="T8040"/>
      <c r="U8040"/>
    </row>
    <row r="8041" spans="6:21" x14ac:dyDescent="0.3">
      <c r="F8041"/>
      <c r="G8041"/>
      <c r="L8041"/>
      <c r="R8041"/>
      <c r="T8041"/>
      <c r="U8041"/>
    </row>
    <row r="8042" spans="6:21" x14ac:dyDescent="0.3">
      <c r="F8042"/>
      <c r="G8042"/>
      <c r="L8042"/>
      <c r="R8042"/>
      <c r="T8042"/>
      <c r="U8042"/>
    </row>
    <row r="8043" spans="6:21" x14ac:dyDescent="0.3">
      <c r="F8043"/>
      <c r="G8043"/>
      <c r="L8043"/>
      <c r="R8043"/>
      <c r="T8043"/>
      <c r="U8043"/>
    </row>
    <row r="8044" spans="6:21" x14ac:dyDescent="0.3">
      <c r="F8044"/>
      <c r="G8044"/>
      <c r="L8044"/>
      <c r="R8044"/>
      <c r="T8044"/>
      <c r="U8044"/>
    </row>
    <row r="8045" spans="6:21" x14ac:dyDescent="0.3">
      <c r="F8045"/>
      <c r="G8045"/>
      <c r="L8045"/>
      <c r="R8045"/>
      <c r="T8045"/>
      <c r="U8045"/>
    </row>
    <row r="8046" spans="6:21" x14ac:dyDescent="0.3">
      <c r="F8046"/>
      <c r="G8046"/>
      <c r="L8046"/>
      <c r="R8046"/>
      <c r="T8046"/>
      <c r="U8046"/>
    </row>
    <row r="8047" spans="6:21" x14ac:dyDescent="0.3">
      <c r="F8047"/>
      <c r="G8047"/>
      <c r="L8047"/>
      <c r="R8047"/>
      <c r="T8047"/>
      <c r="U8047"/>
    </row>
    <row r="8048" spans="6:21" x14ac:dyDescent="0.3">
      <c r="F8048"/>
      <c r="G8048"/>
      <c r="L8048"/>
      <c r="R8048"/>
      <c r="T8048"/>
      <c r="U8048"/>
    </row>
    <row r="8049" spans="6:21" x14ac:dyDescent="0.3">
      <c r="F8049"/>
      <c r="G8049"/>
      <c r="L8049"/>
      <c r="R8049"/>
      <c r="T8049"/>
      <c r="U8049"/>
    </row>
    <row r="8050" spans="6:21" x14ac:dyDescent="0.3">
      <c r="F8050"/>
      <c r="G8050"/>
      <c r="L8050"/>
      <c r="R8050"/>
      <c r="T8050"/>
      <c r="U8050"/>
    </row>
    <row r="8051" spans="6:21" x14ac:dyDescent="0.3">
      <c r="F8051"/>
      <c r="G8051"/>
      <c r="L8051"/>
      <c r="R8051"/>
      <c r="T8051"/>
      <c r="U8051"/>
    </row>
    <row r="8052" spans="6:21" x14ac:dyDescent="0.3">
      <c r="F8052"/>
      <c r="G8052"/>
      <c r="L8052"/>
      <c r="R8052"/>
      <c r="T8052"/>
      <c r="U8052"/>
    </row>
    <row r="8053" spans="6:21" x14ac:dyDescent="0.3">
      <c r="F8053"/>
      <c r="G8053"/>
      <c r="L8053"/>
      <c r="R8053"/>
      <c r="T8053"/>
      <c r="U8053"/>
    </row>
    <row r="8054" spans="6:21" x14ac:dyDescent="0.3">
      <c r="F8054"/>
      <c r="G8054"/>
      <c r="L8054"/>
      <c r="R8054"/>
      <c r="T8054"/>
      <c r="U8054"/>
    </row>
    <row r="8055" spans="6:21" x14ac:dyDescent="0.3">
      <c r="F8055"/>
      <c r="G8055"/>
      <c r="L8055"/>
      <c r="R8055"/>
      <c r="T8055"/>
      <c r="U8055"/>
    </row>
    <row r="8056" spans="6:21" x14ac:dyDescent="0.3">
      <c r="F8056"/>
      <c r="G8056"/>
      <c r="L8056"/>
      <c r="R8056"/>
      <c r="T8056"/>
      <c r="U8056"/>
    </row>
    <row r="8057" spans="6:21" x14ac:dyDescent="0.3">
      <c r="F8057"/>
      <c r="G8057"/>
      <c r="L8057"/>
      <c r="R8057"/>
      <c r="T8057"/>
      <c r="U8057"/>
    </row>
    <row r="8058" spans="6:21" x14ac:dyDescent="0.3">
      <c r="F8058"/>
      <c r="G8058"/>
      <c r="L8058"/>
      <c r="R8058"/>
      <c r="T8058"/>
      <c r="U8058"/>
    </row>
    <row r="8059" spans="6:21" x14ac:dyDescent="0.3">
      <c r="F8059"/>
      <c r="G8059"/>
      <c r="L8059"/>
      <c r="R8059"/>
      <c r="T8059"/>
      <c r="U8059"/>
    </row>
    <row r="8060" spans="6:21" x14ac:dyDescent="0.3">
      <c r="F8060"/>
      <c r="G8060"/>
      <c r="L8060"/>
      <c r="R8060"/>
      <c r="T8060"/>
      <c r="U8060"/>
    </row>
    <row r="8061" spans="6:21" x14ac:dyDescent="0.3">
      <c r="F8061"/>
      <c r="G8061"/>
      <c r="L8061"/>
      <c r="R8061"/>
      <c r="T8061"/>
      <c r="U8061"/>
    </row>
    <row r="8062" spans="6:21" x14ac:dyDescent="0.3">
      <c r="F8062"/>
      <c r="G8062"/>
      <c r="L8062"/>
      <c r="R8062"/>
      <c r="T8062"/>
      <c r="U8062"/>
    </row>
    <row r="8063" spans="6:21" x14ac:dyDescent="0.3">
      <c r="F8063"/>
      <c r="G8063"/>
      <c r="L8063"/>
      <c r="R8063"/>
      <c r="T8063"/>
      <c r="U8063"/>
    </row>
    <row r="8064" spans="6:21" x14ac:dyDescent="0.3">
      <c r="F8064"/>
      <c r="G8064"/>
      <c r="L8064"/>
      <c r="R8064"/>
      <c r="T8064"/>
      <c r="U8064"/>
    </row>
    <row r="8065" spans="6:21" x14ac:dyDescent="0.3">
      <c r="F8065"/>
      <c r="G8065"/>
      <c r="L8065"/>
      <c r="R8065"/>
      <c r="T8065"/>
      <c r="U8065"/>
    </row>
    <row r="8066" spans="6:21" x14ac:dyDescent="0.3">
      <c r="F8066"/>
      <c r="G8066"/>
      <c r="L8066"/>
      <c r="R8066"/>
      <c r="T8066"/>
      <c r="U8066"/>
    </row>
    <row r="8067" spans="6:21" x14ac:dyDescent="0.3">
      <c r="F8067"/>
      <c r="G8067"/>
      <c r="L8067"/>
      <c r="R8067"/>
      <c r="T8067"/>
      <c r="U8067"/>
    </row>
    <row r="8068" spans="6:21" x14ac:dyDescent="0.3">
      <c r="F8068"/>
      <c r="G8068"/>
      <c r="L8068"/>
      <c r="R8068"/>
      <c r="T8068"/>
      <c r="U8068"/>
    </row>
    <row r="8069" spans="6:21" x14ac:dyDescent="0.3">
      <c r="F8069"/>
      <c r="G8069"/>
      <c r="L8069"/>
      <c r="R8069"/>
      <c r="T8069"/>
      <c r="U8069"/>
    </row>
    <row r="8070" spans="6:21" x14ac:dyDescent="0.3">
      <c r="F8070"/>
      <c r="G8070"/>
      <c r="L8070"/>
      <c r="R8070"/>
      <c r="T8070"/>
      <c r="U8070"/>
    </row>
    <row r="8071" spans="6:21" x14ac:dyDescent="0.3">
      <c r="F8071"/>
      <c r="G8071"/>
      <c r="L8071"/>
      <c r="R8071"/>
      <c r="T8071"/>
      <c r="U8071"/>
    </row>
    <row r="8072" spans="6:21" x14ac:dyDescent="0.3">
      <c r="F8072"/>
      <c r="G8072"/>
      <c r="L8072"/>
      <c r="R8072"/>
      <c r="T8072"/>
      <c r="U8072"/>
    </row>
    <row r="8073" spans="6:21" x14ac:dyDescent="0.3">
      <c r="F8073"/>
      <c r="G8073"/>
      <c r="L8073"/>
      <c r="R8073"/>
      <c r="T8073"/>
      <c r="U8073"/>
    </row>
    <row r="8074" spans="6:21" x14ac:dyDescent="0.3">
      <c r="F8074"/>
      <c r="G8074"/>
      <c r="L8074"/>
      <c r="R8074"/>
      <c r="T8074"/>
      <c r="U8074"/>
    </row>
    <row r="8075" spans="6:21" x14ac:dyDescent="0.3">
      <c r="F8075"/>
      <c r="G8075"/>
      <c r="L8075"/>
      <c r="R8075"/>
      <c r="T8075"/>
      <c r="U8075"/>
    </row>
    <row r="8076" spans="6:21" x14ac:dyDescent="0.3">
      <c r="F8076"/>
      <c r="G8076"/>
      <c r="L8076"/>
      <c r="R8076"/>
      <c r="T8076"/>
      <c r="U8076"/>
    </row>
    <row r="8077" spans="6:21" x14ac:dyDescent="0.3">
      <c r="F8077"/>
      <c r="G8077"/>
      <c r="L8077"/>
      <c r="R8077"/>
      <c r="T8077"/>
      <c r="U8077"/>
    </row>
    <row r="8078" spans="6:21" x14ac:dyDescent="0.3">
      <c r="F8078"/>
      <c r="G8078"/>
      <c r="L8078"/>
      <c r="R8078"/>
      <c r="T8078"/>
      <c r="U8078"/>
    </row>
    <row r="8079" spans="6:21" x14ac:dyDescent="0.3">
      <c r="F8079"/>
      <c r="G8079"/>
      <c r="L8079"/>
      <c r="R8079"/>
      <c r="T8079"/>
      <c r="U8079"/>
    </row>
    <row r="8080" spans="6:21" x14ac:dyDescent="0.3">
      <c r="F8080"/>
      <c r="G8080"/>
      <c r="L8080"/>
      <c r="R8080"/>
      <c r="T8080"/>
      <c r="U8080"/>
    </row>
    <row r="8081" spans="6:21" x14ac:dyDescent="0.3">
      <c r="F8081"/>
      <c r="G8081"/>
      <c r="L8081"/>
      <c r="R8081"/>
      <c r="T8081"/>
      <c r="U8081"/>
    </row>
    <row r="8082" spans="6:21" x14ac:dyDescent="0.3">
      <c r="F8082"/>
      <c r="G8082"/>
      <c r="L8082"/>
      <c r="R8082"/>
      <c r="T8082"/>
      <c r="U8082"/>
    </row>
    <row r="8083" spans="6:21" x14ac:dyDescent="0.3">
      <c r="F8083"/>
      <c r="G8083"/>
      <c r="L8083"/>
      <c r="R8083"/>
      <c r="T8083"/>
      <c r="U8083"/>
    </row>
    <row r="8084" spans="6:21" x14ac:dyDescent="0.3">
      <c r="F8084"/>
      <c r="G8084"/>
      <c r="L8084"/>
      <c r="R8084"/>
      <c r="T8084"/>
      <c r="U8084"/>
    </row>
    <row r="8085" spans="6:21" x14ac:dyDescent="0.3">
      <c r="F8085"/>
      <c r="G8085"/>
      <c r="L8085"/>
      <c r="R8085"/>
      <c r="T8085"/>
      <c r="U8085"/>
    </row>
    <row r="8086" spans="6:21" x14ac:dyDescent="0.3">
      <c r="F8086"/>
      <c r="G8086"/>
      <c r="L8086"/>
      <c r="R8086"/>
      <c r="T8086"/>
      <c r="U8086"/>
    </row>
    <row r="8087" spans="6:21" x14ac:dyDescent="0.3">
      <c r="F8087"/>
      <c r="G8087"/>
      <c r="L8087"/>
      <c r="R8087"/>
      <c r="T8087"/>
      <c r="U8087"/>
    </row>
    <row r="8088" spans="6:21" x14ac:dyDescent="0.3">
      <c r="F8088"/>
      <c r="G8088"/>
      <c r="L8088"/>
      <c r="R8088"/>
      <c r="T8088"/>
      <c r="U8088"/>
    </row>
    <row r="8089" spans="6:21" x14ac:dyDescent="0.3">
      <c r="F8089"/>
      <c r="G8089"/>
      <c r="L8089"/>
      <c r="R8089"/>
      <c r="T8089"/>
      <c r="U8089"/>
    </row>
    <row r="8090" spans="6:21" x14ac:dyDescent="0.3">
      <c r="F8090"/>
      <c r="G8090"/>
      <c r="L8090"/>
      <c r="R8090"/>
      <c r="T8090"/>
      <c r="U8090"/>
    </row>
    <row r="8091" spans="6:21" x14ac:dyDescent="0.3">
      <c r="F8091"/>
      <c r="G8091"/>
      <c r="L8091"/>
      <c r="R8091"/>
      <c r="T8091"/>
      <c r="U8091"/>
    </row>
    <row r="8092" spans="6:21" x14ac:dyDescent="0.3">
      <c r="F8092"/>
      <c r="G8092"/>
      <c r="L8092"/>
      <c r="R8092"/>
      <c r="T8092"/>
      <c r="U8092"/>
    </row>
    <row r="8093" spans="6:21" x14ac:dyDescent="0.3">
      <c r="F8093"/>
      <c r="G8093"/>
      <c r="L8093"/>
      <c r="R8093"/>
      <c r="T8093"/>
      <c r="U8093"/>
    </row>
    <row r="8094" spans="6:21" x14ac:dyDescent="0.3">
      <c r="F8094"/>
      <c r="G8094"/>
      <c r="L8094"/>
      <c r="R8094"/>
      <c r="T8094"/>
      <c r="U8094"/>
    </row>
    <row r="8095" spans="6:21" x14ac:dyDescent="0.3">
      <c r="F8095"/>
      <c r="G8095"/>
      <c r="L8095"/>
      <c r="R8095"/>
      <c r="T8095"/>
      <c r="U8095"/>
    </row>
    <row r="8096" spans="6:21" x14ac:dyDescent="0.3">
      <c r="F8096"/>
      <c r="G8096"/>
      <c r="L8096"/>
      <c r="R8096"/>
      <c r="T8096"/>
      <c r="U8096"/>
    </row>
    <row r="8097" spans="6:21" x14ac:dyDescent="0.3">
      <c r="F8097"/>
      <c r="G8097"/>
      <c r="L8097"/>
      <c r="R8097"/>
      <c r="T8097"/>
      <c r="U8097"/>
    </row>
    <row r="8098" spans="6:21" x14ac:dyDescent="0.3">
      <c r="F8098"/>
      <c r="G8098"/>
      <c r="L8098"/>
      <c r="R8098"/>
      <c r="T8098"/>
      <c r="U8098"/>
    </row>
    <row r="8099" spans="6:21" x14ac:dyDescent="0.3">
      <c r="F8099"/>
      <c r="G8099"/>
      <c r="L8099"/>
      <c r="R8099"/>
      <c r="T8099"/>
      <c r="U8099"/>
    </row>
    <row r="8100" spans="6:21" x14ac:dyDescent="0.3">
      <c r="F8100"/>
      <c r="G8100"/>
      <c r="L8100"/>
      <c r="R8100"/>
      <c r="T8100"/>
      <c r="U8100"/>
    </row>
    <row r="8101" spans="6:21" x14ac:dyDescent="0.3">
      <c r="F8101"/>
      <c r="G8101"/>
      <c r="L8101"/>
      <c r="R8101"/>
      <c r="T8101"/>
      <c r="U8101"/>
    </row>
    <row r="8102" spans="6:21" x14ac:dyDescent="0.3">
      <c r="F8102"/>
      <c r="G8102"/>
      <c r="L8102"/>
      <c r="R8102"/>
      <c r="T8102"/>
      <c r="U8102"/>
    </row>
    <row r="8103" spans="6:21" x14ac:dyDescent="0.3">
      <c r="F8103"/>
      <c r="G8103"/>
      <c r="L8103"/>
      <c r="R8103"/>
      <c r="T8103"/>
      <c r="U8103"/>
    </row>
    <row r="8104" spans="6:21" x14ac:dyDescent="0.3">
      <c r="F8104"/>
      <c r="G8104"/>
      <c r="L8104"/>
      <c r="R8104"/>
      <c r="T8104"/>
      <c r="U8104"/>
    </row>
    <row r="8105" spans="6:21" x14ac:dyDescent="0.3">
      <c r="F8105"/>
      <c r="G8105"/>
      <c r="L8105"/>
      <c r="R8105"/>
      <c r="T8105"/>
      <c r="U8105"/>
    </row>
    <row r="8106" spans="6:21" x14ac:dyDescent="0.3">
      <c r="F8106"/>
      <c r="G8106"/>
      <c r="L8106"/>
      <c r="R8106"/>
      <c r="T8106"/>
      <c r="U8106"/>
    </row>
    <row r="8107" spans="6:21" x14ac:dyDescent="0.3">
      <c r="F8107"/>
      <c r="G8107"/>
      <c r="L8107"/>
      <c r="R8107"/>
      <c r="T8107"/>
      <c r="U8107"/>
    </row>
    <row r="8108" spans="6:21" x14ac:dyDescent="0.3">
      <c r="F8108"/>
      <c r="G8108"/>
      <c r="L8108"/>
      <c r="R8108"/>
      <c r="T8108"/>
      <c r="U8108"/>
    </row>
    <row r="8109" spans="6:21" x14ac:dyDescent="0.3">
      <c r="F8109"/>
      <c r="G8109"/>
      <c r="L8109"/>
      <c r="R8109"/>
      <c r="T8109"/>
      <c r="U8109"/>
    </row>
    <row r="8110" spans="6:21" x14ac:dyDescent="0.3">
      <c r="F8110"/>
      <c r="G8110"/>
      <c r="L8110"/>
      <c r="R8110"/>
      <c r="T8110"/>
      <c r="U8110"/>
    </row>
    <row r="8111" spans="6:21" x14ac:dyDescent="0.3">
      <c r="F8111"/>
      <c r="G8111"/>
      <c r="L8111"/>
      <c r="R8111"/>
      <c r="T8111"/>
      <c r="U8111"/>
    </row>
    <row r="8112" spans="6:21" x14ac:dyDescent="0.3">
      <c r="F8112"/>
      <c r="G8112"/>
      <c r="L8112"/>
      <c r="R8112"/>
      <c r="T8112"/>
      <c r="U8112"/>
    </row>
    <row r="8113" spans="6:21" x14ac:dyDescent="0.3">
      <c r="F8113"/>
      <c r="G8113"/>
      <c r="L8113"/>
      <c r="R8113"/>
      <c r="T8113"/>
      <c r="U8113"/>
    </row>
    <row r="8114" spans="6:21" x14ac:dyDescent="0.3">
      <c r="F8114"/>
      <c r="G8114"/>
      <c r="L8114"/>
      <c r="R8114"/>
      <c r="T8114"/>
      <c r="U8114"/>
    </row>
    <row r="8115" spans="6:21" x14ac:dyDescent="0.3">
      <c r="F8115"/>
      <c r="G8115"/>
      <c r="L8115"/>
      <c r="R8115"/>
      <c r="T8115"/>
      <c r="U8115"/>
    </row>
    <row r="8116" spans="6:21" x14ac:dyDescent="0.3">
      <c r="F8116"/>
      <c r="G8116"/>
      <c r="L8116"/>
      <c r="R8116"/>
      <c r="T8116"/>
      <c r="U8116"/>
    </row>
    <row r="8117" spans="6:21" x14ac:dyDescent="0.3">
      <c r="F8117"/>
      <c r="G8117"/>
      <c r="L8117"/>
      <c r="R8117"/>
      <c r="T8117"/>
      <c r="U8117"/>
    </row>
    <row r="8118" spans="6:21" x14ac:dyDescent="0.3">
      <c r="F8118"/>
      <c r="G8118"/>
      <c r="L8118"/>
      <c r="R8118"/>
      <c r="T8118"/>
      <c r="U8118"/>
    </row>
    <row r="8119" spans="6:21" x14ac:dyDescent="0.3">
      <c r="F8119"/>
      <c r="G8119"/>
      <c r="L8119"/>
      <c r="R8119"/>
      <c r="T8119"/>
      <c r="U8119"/>
    </row>
    <row r="8120" spans="6:21" x14ac:dyDescent="0.3">
      <c r="F8120"/>
      <c r="G8120"/>
      <c r="L8120"/>
      <c r="R8120"/>
      <c r="T8120"/>
      <c r="U8120"/>
    </row>
    <row r="8121" spans="6:21" x14ac:dyDescent="0.3">
      <c r="F8121"/>
      <c r="G8121"/>
      <c r="L8121"/>
      <c r="R8121"/>
      <c r="T8121"/>
      <c r="U8121"/>
    </row>
    <row r="8122" spans="6:21" x14ac:dyDescent="0.3">
      <c r="F8122"/>
      <c r="G8122"/>
      <c r="L8122"/>
      <c r="R8122"/>
      <c r="T8122"/>
      <c r="U8122"/>
    </row>
    <row r="8123" spans="6:21" x14ac:dyDescent="0.3">
      <c r="F8123"/>
      <c r="G8123"/>
      <c r="L8123"/>
      <c r="R8123"/>
      <c r="T8123"/>
      <c r="U8123"/>
    </row>
    <row r="8124" spans="6:21" x14ac:dyDescent="0.3">
      <c r="F8124"/>
      <c r="G8124"/>
      <c r="L8124"/>
      <c r="R8124"/>
      <c r="T8124"/>
      <c r="U8124"/>
    </row>
    <row r="8125" spans="6:21" x14ac:dyDescent="0.3">
      <c r="F8125"/>
      <c r="G8125"/>
      <c r="L8125"/>
      <c r="R8125"/>
      <c r="T8125"/>
      <c r="U8125"/>
    </row>
    <row r="8126" spans="6:21" x14ac:dyDescent="0.3">
      <c r="F8126"/>
      <c r="G8126"/>
      <c r="L8126"/>
      <c r="R8126"/>
      <c r="T8126"/>
      <c r="U8126"/>
    </row>
    <row r="8127" spans="6:21" x14ac:dyDescent="0.3">
      <c r="F8127"/>
      <c r="G8127"/>
      <c r="L8127"/>
      <c r="R8127"/>
      <c r="T8127"/>
      <c r="U8127"/>
    </row>
    <row r="8128" spans="6:21" x14ac:dyDescent="0.3">
      <c r="F8128"/>
      <c r="G8128"/>
      <c r="L8128"/>
      <c r="R8128"/>
      <c r="T8128"/>
      <c r="U8128"/>
    </row>
    <row r="8129" spans="6:21" x14ac:dyDescent="0.3">
      <c r="F8129"/>
      <c r="G8129"/>
      <c r="L8129"/>
      <c r="R8129"/>
      <c r="T8129"/>
      <c r="U8129"/>
    </row>
    <row r="8130" spans="6:21" x14ac:dyDescent="0.3">
      <c r="F8130"/>
      <c r="G8130"/>
      <c r="L8130"/>
      <c r="R8130"/>
      <c r="T8130"/>
      <c r="U8130"/>
    </row>
    <row r="8131" spans="6:21" x14ac:dyDescent="0.3">
      <c r="F8131"/>
      <c r="G8131"/>
      <c r="L8131"/>
      <c r="R8131"/>
      <c r="T8131"/>
      <c r="U8131"/>
    </row>
    <row r="8132" spans="6:21" x14ac:dyDescent="0.3">
      <c r="F8132"/>
      <c r="G8132"/>
      <c r="L8132"/>
      <c r="R8132"/>
      <c r="T8132"/>
      <c r="U8132"/>
    </row>
    <row r="8133" spans="6:21" x14ac:dyDescent="0.3">
      <c r="F8133"/>
      <c r="G8133"/>
      <c r="L8133"/>
      <c r="R8133"/>
      <c r="T8133"/>
      <c r="U8133"/>
    </row>
    <row r="8134" spans="6:21" x14ac:dyDescent="0.3">
      <c r="F8134"/>
      <c r="G8134"/>
      <c r="L8134"/>
      <c r="R8134"/>
      <c r="T8134"/>
      <c r="U8134"/>
    </row>
    <row r="8135" spans="6:21" x14ac:dyDescent="0.3">
      <c r="F8135"/>
      <c r="G8135"/>
      <c r="L8135"/>
      <c r="R8135"/>
      <c r="T8135"/>
      <c r="U8135"/>
    </row>
    <row r="8136" spans="6:21" x14ac:dyDescent="0.3">
      <c r="F8136"/>
      <c r="G8136"/>
      <c r="L8136"/>
      <c r="R8136"/>
      <c r="T8136"/>
      <c r="U8136"/>
    </row>
    <row r="8137" spans="6:21" x14ac:dyDescent="0.3">
      <c r="F8137"/>
      <c r="G8137"/>
      <c r="L8137"/>
      <c r="R8137"/>
      <c r="T8137"/>
      <c r="U8137"/>
    </row>
    <row r="8138" spans="6:21" x14ac:dyDescent="0.3">
      <c r="F8138"/>
      <c r="G8138"/>
      <c r="L8138"/>
      <c r="R8138"/>
      <c r="T8138"/>
      <c r="U8138"/>
    </row>
    <row r="8139" spans="6:21" x14ac:dyDescent="0.3">
      <c r="F8139"/>
      <c r="G8139"/>
      <c r="L8139"/>
      <c r="R8139"/>
      <c r="T8139"/>
      <c r="U8139"/>
    </row>
    <row r="8140" spans="6:21" x14ac:dyDescent="0.3">
      <c r="F8140"/>
      <c r="G8140"/>
      <c r="L8140"/>
      <c r="R8140"/>
      <c r="T8140"/>
      <c r="U8140"/>
    </row>
    <row r="8141" spans="6:21" x14ac:dyDescent="0.3">
      <c r="F8141"/>
      <c r="G8141"/>
      <c r="L8141"/>
      <c r="R8141"/>
      <c r="T8141"/>
      <c r="U8141"/>
    </row>
    <row r="8142" spans="6:21" x14ac:dyDescent="0.3">
      <c r="F8142"/>
      <c r="G8142"/>
      <c r="L8142"/>
      <c r="R8142"/>
      <c r="T8142"/>
      <c r="U8142"/>
    </row>
    <row r="8143" spans="6:21" x14ac:dyDescent="0.3">
      <c r="F8143"/>
      <c r="G8143"/>
      <c r="L8143"/>
      <c r="R8143"/>
      <c r="T8143"/>
      <c r="U8143"/>
    </row>
    <row r="8144" spans="6:21" x14ac:dyDescent="0.3">
      <c r="F8144"/>
      <c r="G8144"/>
      <c r="L8144"/>
      <c r="R8144"/>
      <c r="T8144"/>
      <c r="U8144"/>
    </row>
    <row r="8145" spans="6:21" x14ac:dyDescent="0.3">
      <c r="F8145"/>
      <c r="G8145"/>
      <c r="L8145"/>
      <c r="R8145"/>
      <c r="T8145"/>
      <c r="U8145"/>
    </row>
    <row r="8146" spans="6:21" x14ac:dyDescent="0.3">
      <c r="F8146"/>
      <c r="G8146"/>
      <c r="L8146"/>
      <c r="R8146"/>
      <c r="T8146"/>
      <c r="U8146"/>
    </row>
    <row r="8147" spans="6:21" x14ac:dyDescent="0.3">
      <c r="F8147"/>
      <c r="G8147"/>
      <c r="L8147"/>
      <c r="R8147"/>
      <c r="T8147"/>
      <c r="U8147"/>
    </row>
    <row r="8148" spans="6:21" x14ac:dyDescent="0.3">
      <c r="F8148"/>
      <c r="G8148"/>
      <c r="L8148"/>
      <c r="R8148"/>
      <c r="T8148"/>
      <c r="U8148"/>
    </row>
    <row r="8149" spans="6:21" x14ac:dyDescent="0.3">
      <c r="F8149"/>
      <c r="G8149"/>
      <c r="L8149"/>
      <c r="R8149"/>
      <c r="T8149"/>
      <c r="U8149"/>
    </row>
    <row r="8150" spans="6:21" x14ac:dyDescent="0.3">
      <c r="F8150"/>
      <c r="G8150"/>
      <c r="L8150"/>
      <c r="R8150"/>
      <c r="T8150"/>
      <c r="U8150"/>
    </row>
    <row r="8151" spans="6:21" x14ac:dyDescent="0.3">
      <c r="F8151"/>
      <c r="G8151"/>
      <c r="L8151"/>
      <c r="R8151"/>
      <c r="T8151"/>
      <c r="U8151"/>
    </row>
    <row r="8152" spans="6:21" x14ac:dyDescent="0.3">
      <c r="F8152"/>
      <c r="G8152"/>
      <c r="L8152"/>
      <c r="R8152"/>
      <c r="T8152"/>
      <c r="U8152"/>
    </row>
    <row r="8153" spans="6:21" x14ac:dyDescent="0.3">
      <c r="F8153"/>
      <c r="G8153"/>
      <c r="L8153"/>
      <c r="R8153"/>
      <c r="T8153"/>
      <c r="U8153"/>
    </row>
    <row r="8154" spans="6:21" x14ac:dyDescent="0.3">
      <c r="F8154"/>
      <c r="G8154"/>
      <c r="L8154"/>
      <c r="R8154"/>
      <c r="T8154"/>
      <c r="U8154"/>
    </row>
    <row r="8155" spans="6:21" x14ac:dyDescent="0.3">
      <c r="F8155"/>
      <c r="G8155"/>
      <c r="L8155"/>
      <c r="R8155"/>
      <c r="T8155"/>
      <c r="U8155"/>
    </row>
    <row r="8156" spans="6:21" x14ac:dyDescent="0.3">
      <c r="F8156"/>
      <c r="G8156"/>
      <c r="L8156"/>
      <c r="R8156"/>
      <c r="T8156"/>
      <c r="U8156"/>
    </row>
    <row r="8157" spans="6:21" x14ac:dyDescent="0.3">
      <c r="F8157"/>
      <c r="G8157"/>
      <c r="L8157"/>
      <c r="R8157"/>
      <c r="T8157"/>
      <c r="U8157"/>
    </row>
    <row r="8158" spans="6:21" x14ac:dyDescent="0.3">
      <c r="F8158"/>
      <c r="G8158"/>
      <c r="L8158"/>
      <c r="R8158"/>
      <c r="T8158"/>
      <c r="U8158"/>
    </row>
    <row r="8159" spans="6:21" x14ac:dyDescent="0.3">
      <c r="F8159"/>
      <c r="G8159"/>
      <c r="L8159"/>
      <c r="R8159"/>
      <c r="T8159"/>
      <c r="U8159"/>
    </row>
    <row r="8160" spans="6:21" x14ac:dyDescent="0.3">
      <c r="F8160"/>
      <c r="G8160"/>
      <c r="L8160"/>
      <c r="R8160"/>
      <c r="T8160"/>
      <c r="U8160"/>
    </row>
    <row r="8161" spans="6:21" x14ac:dyDescent="0.3">
      <c r="F8161"/>
      <c r="G8161"/>
      <c r="L8161"/>
      <c r="R8161"/>
      <c r="T8161"/>
      <c r="U8161"/>
    </row>
    <row r="8162" spans="6:21" x14ac:dyDescent="0.3">
      <c r="F8162"/>
      <c r="G8162"/>
      <c r="L8162"/>
      <c r="R8162"/>
      <c r="T8162"/>
      <c r="U8162"/>
    </row>
    <row r="8163" spans="6:21" x14ac:dyDescent="0.3">
      <c r="F8163"/>
      <c r="G8163"/>
      <c r="L8163"/>
      <c r="R8163"/>
      <c r="T8163"/>
      <c r="U8163"/>
    </row>
    <row r="8164" spans="6:21" x14ac:dyDescent="0.3">
      <c r="F8164"/>
      <c r="G8164"/>
      <c r="L8164"/>
      <c r="R8164"/>
      <c r="T8164"/>
      <c r="U8164"/>
    </row>
    <row r="8165" spans="6:21" x14ac:dyDescent="0.3">
      <c r="F8165"/>
      <c r="G8165"/>
      <c r="L8165"/>
      <c r="R8165"/>
      <c r="T8165"/>
      <c r="U8165"/>
    </row>
    <row r="8166" spans="6:21" x14ac:dyDescent="0.3">
      <c r="F8166"/>
      <c r="G8166"/>
      <c r="L8166"/>
      <c r="R8166"/>
      <c r="T8166"/>
      <c r="U8166"/>
    </row>
    <row r="8167" spans="6:21" x14ac:dyDescent="0.3">
      <c r="F8167"/>
      <c r="G8167"/>
      <c r="L8167"/>
      <c r="R8167"/>
      <c r="T8167"/>
      <c r="U8167"/>
    </row>
    <row r="8168" spans="6:21" x14ac:dyDescent="0.3">
      <c r="F8168"/>
      <c r="G8168"/>
      <c r="L8168"/>
      <c r="R8168"/>
      <c r="T8168"/>
      <c r="U8168"/>
    </row>
    <row r="8169" spans="6:21" x14ac:dyDescent="0.3">
      <c r="F8169"/>
      <c r="G8169"/>
      <c r="L8169"/>
      <c r="R8169"/>
      <c r="T8169"/>
      <c r="U8169"/>
    </row>
    <row r="8170" spans="6:21" x14ac:dyDescent="0.3">
      <c r="F8170"/>
      <c r="G8170"/>
      <c r="L8170"/>
      <c r="R8170"/>
      <c r="T8170"/>
      <c r="U8170"/>
    </row>
    <row r="8171" spans="6:21" x14ac:dyDescent="0.3">
      <c r="F8171"/>
      <c r="G8171"/>
      <c r="L8171"/>
      <c r="R8171"/>
      <c r="T8171"/>
      <c r="U8171"/>
    </row>
    <row r="8172" spans="6:21" x14ac:dyDescent="0.3">
      <c r="F8172"/>
      <c r="G8172"/>
      <c r="L8172"/>
      <c r="R8172"/>
      <c r="T8172"/>
      <c r="U8172"/>
    </row>
    <row r="8173" spans="6:21" x14ac:dyDescent="0.3">
      <c r="F8173"/>
      <c r="G8173"/>
      <c r="L8173"/>
      <c r="R8173"/>
      <c r="T8173"/>
      <c r="U8173"/>
    </row>
    <row r="8174" spans="6:21" x14ac:dyDescent="0.3">
      <c r="F8174"/>
      <c r="G8174"/>
      <c r="L8174"/>
      <c r="R8174"/>
      <c r="T8174"/>
      <c r="U8174"/>
    </row>
    <row r="8175" spans="6:21" x14ac:dyDescent="0.3">
      <c r="F8175"/>
      <c r="G8175"/>
      <c r="L8175"/>
      <c r="R8175"/>
      <c r="T8175"/>
      <c r="U8175"/>
    </row>
    <row r="8176" spans="6:21" x14ac:dyDescent="0.3">
      <c r="F8176"/>
      <c r="G8176"/>
      <c r="L8176"/>
      <c r="R8176"/>
      <c r="T8176"/>
      <c r="U8176"/>
    </row>
    <row r="8177" spans="6:21" x14ac:dyDescent="0.3">
      <c r="F8177"/>
      <c r="G8177"/>
      <c r="L8177"/>
      <c r="R8177"/>
      <c r="T8177"/>
      <c r="U8177"/>
    </row>
    <row r="8178" spans="6:21" x14ac:dyDescent="0.3">
      <c r="F8178"/>
      <c r="G8178"/>
      <c r="L8178"/>
      <c r="R8178"/>
      <c r="T8178"/>
      <c r="U8178"/>
    </row>
    <row r="8179" spans="6:21" x14ac:dyDescent="0.3">
      <c r="F8179"/>
      <c r="G8179"/>
      <c r="L8179"/>
      <c r="R8179"/>
      <c r="T8179"/>
      <c r="U8179"/>
    </row>
    <row r="8180" spans="6:21" x14ac:dyDescent="0.3">
      <c r="F8180"/>
      <c r="G8180"/>
      <c r="L8180"/>
      <c r="R8180"/>
      <c r="T8180"/>
      <c r="U8180"/>
    </row>
    <row r="8181" spans="6:21" x14ac:dyDescent="0.3">
      <c r="F8181"/>
      <c r="G8181"/>
      <c r="L8181"/>
      <c r="R8181"/>
      <c r="T8181"/>
      <c r="U8181"/>
    </row>
    <row r="8182" spans="6:21" x14ac:dyDescent="0.3">
      <c r="F8182"/>
      <c r="G8182"/>
      <c r="L8182"/>
      <c r="R8182"/>
      <c r="T8182"/>
      <c r="U8182"/>
    </row>
    <row r="8183" spans="6:21" x14ac:dyDescent="0.3">
      <c r="F8183"/>
      <c r="G8183"/>
      <c r="L8183"/>
      <c r="R8183"/>
      <c r="T8183"/>
      <c r="U8183"/>
    </row>
    <row r="8184" spans="6:21" x14ac:dyDescent="0.3">
      <c r="F8184"/>
      <c r="G8184"/>
      <c r="L8184"/>
      <c r="R8184"/>
      <c r="T8184"/>
      <c r="U8184"/>
    </row>
    <row r="8185" spans="6:21" x14ac:dyDescent="0.3">
      <c r="F8185"/>
      <c r="G8185"/>
      <c r="L8185"/>
      <c r="R8185"/>
      <c r="T8185"/>
      <c r="U8185"/>
    </row>
    <row r="8186" spans="6:21" x14ac:dyDescent="0.3">
      <c r="F8186"/>
      <c r="G8186"/>
      <c r="L8186"/>
      <c r="R8186"/>
      <c r="T8186"/>
      <c r="U8186"/>
    </row>
    <row r="8187" spans="6:21" x14ac:dyDescent="0.3">
      <c r="F8187"/>
      <c r="G8187"/>
      <c r="L8187"/>
      <c r="R8187"/>
      <c r="T8187"/>
      <c r="U8187"/>
    </row>
    <row r="8188" spans="6:21" x14ac:dyDescent="0.3">
      <c r="F8188"/>
      <c r="G8188"/>
      <c r="L8188"/>
      <c r="R8188"/>
      <c r="T8188"/>
      <c r="U8188"/>
    </row>
    <row r="8189" spans="6:21" x14ac:dyDescent="0.3">
      <c r="F8189"/>
      <c r="G8189"/>
      <c r="L8189"/>
      <c r="R8189"/>
      <c r="T8189"/>
      <c r="U8189"/>
    </row>
    <row r="8190" spans="6:21" x14ac:dyDescent="0.3">
      <c r="F8190"/>
      <c r="G8190"/>
      <c r="L8190"/>
      <c r="R8190"/>
      <c r="T8190"/>
      <c r="U8190"/>
    </row>
    <row r="8191" spans="6:21" x14ac:dyDescent="0.3">
      <c r="F8191"/>
      <c r="G8191"/>
      <c r="L8191"/>
      <c r="R8191"/>
      <c r="T8191"/>
      <c r="U8191"/>
    </row>
    <row r="8192" spans="6:21" x14ac:dyDescent="0.3">
      <c r="F8192"/>
      <c r="G8192"/>
      <c r="L8192"/>
      <c r="R8192"/>
      <c r="T8192"/>
      <c r="U8192"/>
    </row>
    <row r="8193" spans="6:21" x14ac:dyDescent="0.3">
      <c r="F8193"/>
      <c r="G8193"/>
      <c r="L8193"/>
      <c r="R8193"/>
      <c r="T8193"/>
      <c r="U8193"/>
    </row>
    <row r="8194" spans="6:21" x14ac:dyDescent="0.3">
      <c r="F8194"/>
      <c r="G8194"/>
      <c r="L8194"/>
      <c r="R8194"/>
      <c r="T8194"/>
      <c r="U8194"/>
    </row>
    <row r="8195" spans="6:21" x14ac:dyDescent="0.3">
      <c r="F8195"/>
      <c r="G8195"/>
      <c r="L8195"/>
      <c r="R8195"/>
      <c r="T8195"/>
      <c r="U8195"/>
    </row>
    <row r="8196" spans="6:21" x14ac:dyDescent="0.3">
      <c r="F8196"/>
      <c r="G8196"/>
      <c r="L8196"/>
      <c r="R8196"/>
      <c r="T8196"/>
      <c r="U8196"/>
    </row>
    <row r="8197" spans="6:21" x14ac:dyDescent="0.3">
      <c r="F8197"/>
      <c r="G8197"/>
      <c r="L8197"/>
      <c r="R8197"/>
      <c r="T8197"/>
      <c r="U8197"/>
    </row>
    <row r="8198" spans="6:21" x14ac:dyDescent="0.3">
      <c r="F8198"/>
      <c r="G8198"/>
      <c r="L8198"/>
      <c r="R8198"/>
      <c r="T8198"/>
      <c r="U8198"/>
    </row>
    <row r="8199" spans="6:21" x14ac:dyDescent="0.3">
      <c r="F8199"/>
      <c r="G8199"/>
      <c r="L8199"/>
      <c r="R8199"/>
      <c r="T8199"/>
      <c r="U8199"/>
    </row>
    <row r="8200" spans="6:21" x14ac:dyDescent="0.3">
      <c r="F8200"/>
      <c r="G8200"/>
      <c r="L8200"/>
      <c r="R8200"/>
      <c r="T8200"/>
      <c r="U8200"/>
    </row>
    <row r="8201" spans="6:21" x14ac:dyDescent="0.3">
      <c r="F8201"/>
      <c r="G8201"/>
      <c r="L8201"/>
      <c r="R8201"/>
      <c r="T8201"/>
      <c r="U8201"/>
    </row>
    <row r="8202" spans="6:21" x14ac:dyDescent="0.3">
      <c r="F8202"/>
      <c r="G8202"/>
      <c r="L8202"/>
      <c r="R8202"/>
      <c r="T8202"/>
      <c r="U8202"/>
    </row>
    <row r="8203" spans="6:21" x14ac:dyDescent="0.3">
      <c r="F8203"/>
      <c r="G8203"/>
      <c r="L8203"/>
      <c r="R8203"/>
      <c r="T8203"/>
      <c r="U8203"/>
    </row>
    <row r="8204" spans="6:21" x14ac:dyDescent="0.3">
      <c r="F8204"/>
      <c r="G8204"/>
      <c r="L8204"/>
      <c r="R8204"/>
      <c r="T8204"/>
      <c r="U8204"/>
    </row>
    <row r="8205" spans="6:21" x14ac:dyDescent="0.3">
      <c r="F8205"/>
      <c r="G8205"/>
      <c r="L8205"/>
      <c r="R8205"/>
      <c r="T8205"/>
      <c r="U8205"/>
    </row>
    <row r="8206" spans="6:21" x14ac:dyDescent="0.3">
      <c r="F8206"/>
      <c r="G8206"/>
      <c r="L8206"/>
      <c r="R8206"/>
      <c r="T8206"/>
      <c r="U8206"/>
    </row>
    <row r="8207" spans="6:21" x14ac:dyDescent="0.3">
      <c r="F8207"/>
      <c r="G8207"/>
      <c r="L8207"/>
      <c r="R8207"/>
      <c r="T8207"/>
      <c r="U8207"/>
    </row>
    <row r="8208" spans="6:21" x14ac:dyDescent="0.3">
      <c r="F8208"/>
      <c r="G8208"/>
      <c r="L8208"/>
      <c r="R8208"/>
      <c r="T8208"/>
      <c r="U8208"/>
    </row>
    <row r="8209" spans="6:21" x14ac:dyDescent="0.3">
      <c r="F8209"/>
      <c r="G8209"/>
      <c r="L8209"/>
      <c r="R8209"/>
      <c r="T8209"/>
      <c r="U8209"/>
    </row>
    <row r="8210" spans="6:21" x14ac:dyDescent="0.3">
      <c r="F8210"/>
      <c r="G8210"/>
      <c r="L8210"/>
      <c r="R8210"/>
      <c r="T8210"/>
      <c r="U8210"/>
    </row>
    <row r="8211" spans="6:21" x14ac:dyDescent="0.3">
      <c r="F8211"/>
      <c r="G8211"/>
      <c r="L8211"/>
      <c r="R8211"/>
      <c r="T8211"/>
      <c r="U8211"/>
    </row>
    <row r="8212" spans="6:21" x14ac:dyDescent="0.3">
      <c r="F8212"/>
      <c r="G8212"/>
      <c r="L8212"/>
      <c r="R8212"/>
      <c r="T8212"/>
      <c r="U8212"/>
    </row>
    <row r="8213" spans="6:21" x14ac:dyDescent="0.3">
      <c r="F8213"/>
      <c r="G8213"/>
      <c r="L8213"/>
      <c r="R8213"/>
      <c r="T8213"/>
      <c r="U8213"/>
    </row>
    <row r="8214" spans="6:21" x14ac:dyDescent="0.3">
      <c r="F8214"/>
      <c r="G8214"/>
      <c r="L8214"/>
      <c r="R8214"/>
      <c r="T8214"/>
      <c r="U8214"/>
    </row>
    <row r="8215" spans="6:21" x14ac:dyDescent="0.3">
      <c r="F8215"/>
      <c r="G8215"/>
      <c r="L8215"/>
      <c r="R8215"/>
      <c r="T8215"/>
      <c r="U8215"/>
    </row>
    <row r="8216" spans="6:21" x14ac:dyDescent="0.3">
      <c r="F8216"/>
      <c r="G8216"/>
      <c r="L8216"/>
      <c r="R8216"/>
      <c r="T8216"/>
      <c r="U8216"/>
    </row>
    <row r="8217" spans="6:21" x14ac:dyDescent="0.3">
      <c r="F8217"/>
      <c r="G8217"/>
      <c r="L8217"/>
      <c r="R8217"/>
      <c r="T8217"/>
      <c r="U8217"/>
    </row>
    <row r="8218" spans="6:21" x14ac:dyDescent="0.3">
      <c r="F8218"/>
      <c r="G8218"/>
      <c r="L8218"/>
      <c r="R8218"/>
      <c r="T8218"/>
      <c r="U8218"/>
    </row>
    <row r="8219" spans="6:21" x14ac:dyDescent="0.3">
      <c r="F8219"/>
      <c r="G8219"/>
      <c r="L8219"/>
      <c r="R8219"/>
      <c r="T8219"/>
      <c r="U8219"/>
    </row>
    <row r="8220" spans="6:21" x14ac:dyDescent="0.3">
      <c r="F8220"/>
      <c r="G8220"/>
      <c r="L8220"/>
      <c r="R8220"/>
      <c r="T8220"/>
      <c r="U8220"/>
    </row>
    <row r="8221" spans="6:21" x14ac:dyDescent="0.3">
      <c r="F8221"/>
      <c r="G8221"/>
      <c r="L8221"/>
      <c r="R8221"/>
      <c r="T8221"/>
      <c r="U8221"/>
    </row>
    <row r="8222" spans="6:21" x14ac:dyDescent="0.3">
      <c r="F8222"/>
      <c r="G8222"/>
      <c r="L8222"/>
      <c r="R8222"/>
      <c r="T8222"/>
      <c r="U8222"/>
    </row>
    <row r="8223" spans="6:21" x14ac:dyDescent="0.3">
      <c r="F8223"/>
      <c r="G8223"/>
      <c r="L8223"/>
      <c r="R8223"/>
      <c r="T8223"/>
      <c r="U8223"/>
    </row>
    <row r="8224" spans="6:21" x14ac:dyDescent="0.3">
      <c r="F8224"/>
      <c r="G8224"/>
      <c r="L8224"/>
      <c r="R8224"/>
      <c r="T8224"/>
      <c r="U8224"/>
    </row>
    <row r="8225" spans="6:21" x14ac:dyDescent="0.3">
      <c r="F8225"/>
      <c r="G8225"/>
      <c r="L8225"/>
      <c r="R8225"/>
      <c r="T8225"/>
      <c r="U8225"/>
    </row>
    <row r="8226" spans="6:21" x14ac:dyDescent="0.3">
      <c r="F8226"/>
      <c r="G8226"/>
      <c r="L8226"/>
      <c r="R8226"/>
      <c r="T8226"/>
      <c r="U8226"/>
    </row>
    <row r="8227" spans="6:21" x14ac:dyDescent="0.3">
      <c r="F8227"/>
      <c r="G8227"/>
      <c r="L8227"/>
      <c r="R8227"/>
      <c r="T8227"/>
      <c r="U8227"/>
    </row>
    <row r="8228" spans="6:21" x14ac:dyDescent="0.3">
      <c r="F8228"/>
      <c r="G8228"/>
      <c r="L8228"/>
      <c r="R8228"/>
      <c r="T8228"/>
      <c r="U8228"/>
    </row>
    <row r="8229" spans="6:21" x14ac:dyDescent="0.3">
      <c r="F8229"/>
      <c r="G8229"/>
      <c r="L8229"/>
      <c r="R8229"/>
      <c r="T8229"/>
      <c r="U8229"/>
    </row>
    <row r="8230" spans="6:21" x14ac:dyDescent="0.3">
      <c r="F8230"/>
      <c r="G8230"/>
      <c r="L8230"/>
      <c r="R8230"/>
      <c r="T8230"/>
      <c r="U8230"/>
    </row>
    <row r="8231" spans="6:21" x14ac:dyDescent="0.3">
      <c r="F8231"/>
      <c r="G8231"/>
      <c r="L8231"/>
      <c r="R8231"/>
      <c r="T8231"/>
      <c r="U8231"/>
    </row>
    <row r="8232" spans="6:21" x14ac:dyDescent="0.3">
      <c r="F8232"/>
      <c r="G8232"/>
      <c r="L8232"/>
      <c r="R8232"/>
      <c r="T8232"/>
      <c r="U8232"/>
    </row>
    <row r="8233" spans="6:21" x14ac:dyDescent="0.3">
      <c r="F8233"/>
      <c r="G8233"/>
      <c r="L8233"/>
      <c r="R8233"/>
      <c r="T8233"/>
      <c r="U8233"/>
    </row>
    <row r="8234" spans="6:21" x14ac:dyDescent="0.3">
      <c r="F8234"/>
      <c r="G8234"/>
      <c r="L8234"/>
      <c r="R8234"/>
      <c r="T8234"/>
      <c r="U8234"/>
    </row>
    <row r="8235" spans="6:21" x14ac:dyDescent="0.3">
      <c r="F8235"/>
      <c r="G8235"/>
      <c r="L8235"/>
      <c r="R8235"/>
      <c r="T8235"/>
      <c r="U8235"/>
    </row>
    <row r="8236" spans="6:21" x14ac:dyDescent="0.3">
      <c r="F8236"/>
      <c r="G8236"/>
      <c r="L8236"/>
      <c r="R8236"/>
      <c r="T8236"/>
      <c r="U8236"/>
    </row>
    <row r="8237" spans="6:21" x14ac:dyDescent="0.3">
      <c r="F8237"/>
      <c r="G8237"/>
      <c r="L8237"/>
      <c r="R8237"/>
      <c r="T8237"/>
      <c r="U8237"/>
    </row>
    <row r="8238" spans="6:21" x14ac:dyDescent="0.3">
      <c r="F8238"/>
      <c r="G8238"/>
      <c r="L8238"/>
      <c r="R8238"/>
      <c r="T8238"/>
      <c r="U8238"/>
    </row>
    <row r="8239" spans="6:21" x14ac:dyDescent="0.3">
      <c r="F8239"/>
      <c r="G8239"/>
      <c r="L8239"/>
      <c r="R8239"/>
      <c r="T8239"/>
      <c r="U8239"/>
    </row>
    <row r="8240" spans="6:21" x14ac:dyDescent="0.3">
      <c r="F8240"/>
      <c r="G8240"/>
      <c r="L8240"/>
      <c r="R8240"/>
      <c r="T8240"/>
      <c r="U8240"/>
    </row>
    <row r="8241" spans="6:21" x14ac:dyDescent="0.3">
      <c r="F8241"/>
      <c r="G8241"/>
      <c r="L8241"/>
      <c r="R8241"/>
      <c r="T8241"/>
      <c r="U8241"/>
    </row>
    <row r="8242" spans="6:21" x14ac:dyDescent="0.3">
      <c r="F8242"/>
      <c r="G8242"/>
      <c r="L8242"/>
      <c r="R8242"/>
      <c r="T8242"/>
      <c r="U8242"/>
    </row>
    <row r="8243" spans="6:21" x14ac:dyDescent="0.3">
      <c r="F8243"/>
      <c r="G8243"/>
      <c r="L8243"/>
      <c r="R8243"/>
      <c r="T8243"/>
      <c r="U8243"/>
    </row>
    <row r="8244" spans="6:21" x14ac:dyDescent="0.3">
      <c r="F8244"/>
      <c r="G8244"/>
      <c r="L8244"/>
      <c r="R8244"/>
      <c r="T8244"/>
      <c r="U8244"/>
    </row>
    <row r="8245" spans="6:21" x14ac:dyDescent="0.3">
      <c r="F8245"/>
      <c r="G8245"/>
      <c r="L8245"/>
      <c r="R8245"/>
      <c r="T8245"/>
      <c r="U8245"/>
    </row>
    <row r="8246" spans="6:21" x14ac:dyDescent="0.3">
      <c r="F8246"/>
      <c r="G8246"/>
      <c r="L8246"/>
      <c r="R8246"/>
      <c r="T8246"/>
      <c r="U8246"/>
    </row>
    <row r="8247" spans="6:21" x14ac:dyDescent="0.3">
      <c r="F8247"/>
      <c r="G8247"/>
      <c r="L8247"/>
      <c r="R8247"/>
      <c r="T8247"/>
      <c r="U8247"/>
    </row>
    <row r="8248" spans="6:21" x14ac:dyDescent="0.3">
      <c r="F8248"/>
      <c r="G8248"/>
      <c r="L8248"/>
      <c r="R8248"/>
      <c r="T8248"/>
      <c r="U8248"/>
    </row>
    <row r="8249" spans="6:21" x14ac:dyDescent="0.3">
      <c r="F8249"/>
      <c r="G8249"/>
      <c r="L8249"/>
      <c r="R8249"/>
      <c r="T8249"/>
      <c r="U8249"/>
    </row>
    <row r="8250" spans="6:21" x14ac:dyDescent="0.3">
      <c r="F8250"/>
      <c r="G8250"/>
      <c r="L8250"/>
      <c r="R8250"/>
      <c r="T8250"/>
      <c r="U8250"/>
    </row>
    <row r="8251" spans="6:21" x14ac:dyDescent="0.3">
      <c r="F8251"/>
      <c r="G8251"/>
      <c r="L8251"/>
      <c r="R8251"/>
      <c r="T8251"/>
      <c r="U8251"/>
    </row>
    <row r="8252" spans="6:21" x14ac:dyDescent="0.3">
      <c r="F8252"/>
      <c r="G8252"/>
      <c r="L8252"/>
      <c r="R8252"/>
      <c r="T8252"/>
      <c r="U8252"/>
    </row>
    <row r="8253" spans="6:21" x14ac:dyDescent="0.3">
      <c r="F8253"/>
      <c r="G8253"/>
      <c r="L8253"/>
      <c r="R8253"/>
      <c r="T8253"/>
      <c r="U8253"/>
    </row>
    <row r="8254" spans="6:21" x14ac:dyDescent="0.3">
      <c r="F8254"/>
      <c r="G8254"/>
      <c r="L8254"/>
      <c r="R8254"/>
      <c r="T8254"/>
      <c r="U8254"/>
    </row>
    <row r="8255" spans="6:21" x14ac:dyDescent="0.3">
      <c r="F8255"/>
      <c r="G8255"/>
      <c r="L8255"/>
      <c r="R8255"/>
      <c r="T8255"/>
      <c r="U8255"/>
    </row>
    <row r="8256" spans="6:21" x14ac:dyDescent="0.3">
      <c r="F8256"/>
      <c r="G8256"/>
      <c r="L8256"/>
      <c r="R8256"/>
      <c r="T8256"/>
      <c r="U8256"/>
    </row>
    <row r="8257" spans="6:21" x14ac:dyDescent="0.3">
      <c r="F8257"/>
      <c r="G8257"/>
      <c r="L8257"/>
      <c r="R8257"/>
      <c r="T8257"/>
      <c r="U8257"/>
    </row>
    <row r="8258" spans="6:21" x14ac:dyDescent="0.3">
      <c r="F8258"/>
      <c r="G8258"/>
      <c r="L8258"/>
      <c r="R8258"/>
      <c r="T8258"/>
      <c r="U8258"/>
    </row>
    <row r="8259" spans="6:21" x14ac:dyDescent="0.3">
      <c r="F8259"/>
      <c r="G8259"/>
      <c r="L8259"/>
      <c r="R8259"/>
      <c r="T8259"/>
      <c r="U8259"/>
    </row>
    <row r="8260" spans="6:21" x14ac:dyDescent="0.3">
      <c r="F8260"/>
      <c r="G8260"/>
      <c r="L8260"/>
      <c r="R8260"/>
      <c r="T8260"/>
      <c r="U8260"/>
    </row>
    <row r="8261" spans="6:21" x14ac:dyDescent="0.3">
      <c r="F8261"/>
      <c r="G8261"/>
      <c r="L8261"/>
      <c r="R8261"/>
      <c r="T8261"/>
      <c r="U8261"/>
    </row>
    <row r="8262" spans="6:21" x14ac:dyDescent="0.3">
      <c r="F8262"/>
      <c r="G8262"/>
      <c r="L8262"/>
      <c r="R8262"/>
      <c r="T8262"/>
      <c r="U8262"/>
    </row>
    <row r="8263" spans="6:21" x14ac:dyDescent="0.3">
      <c r="F8263"/>
      <c r="G8263"/>
      <c r="L8263"/>
      <c r="R8263"/>
      <c r="T8263"/>
      <c r="U8263"/>
    </row>
    <row r="8264" spans="6:21" x14ac:dyDescent="0.3">
      <c r="F8264"/>
      <c r="G8264"/>
      <c r="L8264"/>
      <c r="R8264"/>
      <c r="T8264"/>
      <c r="U8264"/>
    </row>
    <row r="8265" spans="6:21" x14ac:dyDescent="0.3">
      <c r="F8265"/>
      <c r="G8265"/>
      <c r="L8265"/>
      <c r="R8265"/>
      <c r="T8265"/>
      <c r="U8265"/>
    </row>
    <row r="8266" spans="6:21" x14ac:dyDescent="0.3">
      <c r="F8266"/>
      <c r="G8266"/>
      <c r="L8266"/>
      <c r="R8266"/>
      <c r="T8266"/>
      <c r="U8266"/>
    </row>
    <row r="8267" spans="6:21" x14ac:dyDescent="0.3">
      <c r="F8267"/>
      <c r="G8267"/>
      <c r="L8267"/>
      <c r="R8267"/>
      <c r="T8267"/>
      <c r="U8267"/>
    </row>
    <row r="8268" spans="6:21" x14ac:dyDescent="0.3">
      <c r="F8268"/>
      <c r="G8268"/>
      <c r="L8268"/>
      <c r="R8268"/>
      <c r="T8268"/>
      <c r="U8268"/>
    </row>
    <row r="8269" spans="6:21" x14ac:dyDescent="0.3">
      <c r="F8269"/>
      <c r="G8269"/>
      <c r="L8269"/>
      <c r="R8269"/>
      <c r="T8269"/>
      <c r="U8269"/>
    </row>
    <row r="8270" spans="6:21" x14ac:dyDescent="0.3">
      <c r="F8270"/>
      <c r="G8270"/>
      <c r="L8270"/>
      <c r="R8270"/>
      <c r="T8270"/>
      <c r="U8270"/>
    </row>
    <row r="8271" spans="6:21" x14ac:dyDescent="0.3">
      <c r="F8271"/>
      <c r="G8271"/>
      <c r="L8271"/>
      <c r="R8271"/>
      <c r="T8271"/>
      <c r="U8271"/>
    </row>
    <row r="8272" spans="6:21" x14ac:dyDescent="0.3">
      <c r="F8272"/>
      <c r="G8272"/>
      <c r="L8272"/>
      <c r="R8272"/>
      <c r="T8272"/>
      <c r="U8272"/>
    </row>
    <row r="8273" spans="6:21" x14ac:dyDescent="0.3">
      <c r="F8273"/>
      <c r="G8273"/>
      <c r="L8273"/>
      <c r="R8273"/>
      <c r="T8273"/>
      <c r="U8273"/>
    </row>
    <row r="8274" spans="6:21" x14ac:dyDescent="0.3">
      <c r="F8274"/>
      <c r="G8274"/>
      <c r="L8274"/>
      <c r="R8274"/>
      <c r="T8274"/>
      <c r="U8274"/>
    </row>
    <row r="8275" spans="6:21" x14ac:dyDescent="0.3">
      <c r="F8275"/>
      <c r="G8275"/>
      <c r="L8275"/>
      <c r="R8275"/>
      <c r="T8275"/>
      <c r="U8275"/>
    </row>
    <row r="8276" spans="6:21" x14ac:dyDescent="0.3">
      <c r="F8276"/>
      <c r="G8276"/>
      <c r="L8276"/>
      <c r="R8276"/>
      <c r="T8276"/>
      <c r="U8276"/>
    </row>
    <row r="8277" spans="6:21" x14ac:dyDescent="0.3">
      <c r="F8277"/>
      <c r="G8277"/>
      <c r="L8277"/>
      <c r="R8277"/>
      <c r="T8277"/>
      <c r="U8277"/>
    </row>
    <row r="8278" spans="6:21" x14ac:dyDescent="0.3">
      <c r="F8278"/>
      <c r="G8278"/>
      <c r="L8278"/>
      <c r="R8278"/>
      <c r="T8278"/>
      <c r="U8278"/>
    </row>
    <row r="8279" spans="6:21" x14ac:dyDescent="0.3">
      <c r="F8279"/>
      <c r="G8279"/>
      <c r="L8279"/>
      <c r="R8279"/>
      <c r="T8279"/>
      <c r="U8279"/>
    </row>
    <row r="8280" spans="6:21" x14ac:dyDescent="0.3">
      <c r="F8280"/>
      <c r="G8280"/>
      <c r="L8280"/>
      <c r="R8280"/>
      <c r="T8280"/>
      <c r="U8280"/>
    </row>
    <row r="8281" spans="6:21" x14ac:dyDescent="0.3">
      <c r="F8281"/>
      <c r="G8281"/>
      <c r="L8281"/>
      <c r="R8281"/>
      <c r="T8281"/>
      <c r="U8281"/>
    </row>
    <row r="8282" spans="6:21" x14ac:dyDescent="0.3">
      <c r="F8282"/>
      <c r="G8282"/>
      <c r="L8282"/>
      <c r="R8282"/>
      <c r="T8282"/>
      <c r="U8282"/>
    </row>
    <row r="8283" spans="6:21" x14ac:dyDescent="0.3">
      <c r="F8283"/>
      <c r="G8283"/>
      <c r="L8283"/>
      <c r="R8283"/>
      <c r="T8283"/>
      <c r="U8283"/>
    </row>
    <row r="8284" spans="6:21" x14ac:dyDescent="0.3">
      <c r="F8284"/>
      <c r="G8284"/>
      <c r="L8284"/>
      <c r="R8284"/>
      <c r="T8284"/>
      <c r="U8284"/>
    </row>
    <row r="8285" spans="6:21" x14ac:dyDescent="0.3">
      <c r="F8285"/>
      <c r="G8285"/>
      <c r="L8285"/>
      <c r="R8285"/>
      <c r="T8285"/>
      <c r="U8285"/>
    </row>
    <row r="8286" spans="6:21" x14ac:dyDescent="0.3">
      <c r="F8286"/>
      <c r="G8286"/>
      <c r="L8286"/>
      <c r="R8286"/>
      <c r="T8286"/>
      <c r="U8286"/>
    </row>
    <row r="8287" spans="6:21" x14ac:dyDescent="0.3">
      <c r="F8287"/>
      <c r="G8287"/>
      <c r="L8287"/>
      <c r="R8287"/>
      <c r="T8287"/>
      <c r="U8287"/>
    </row>
    <row r="8288" spans="6:21" x14ac:dyDescent="0.3">
      <c r="F8288"/>
      <c r="G8288"/>
      <c r="L8288"/>
      <c r="R8288"/>
      <c r="T8288"/>
      <c r="U8288"/>
    </row>
    <row r="8289" spans="6:21" x14ac:dyDescent="0.3">
      <c r="F8289"/>
      <c r="G8289"/>
      <c r="L8289"/>
      <c r="R8289"/>
      <c r="T8289"/>
      <c r="U8289"/>
    </row>
    <row r="8290" spans="6:21" x14ac:dyDescent="0.3">
      <c r="F8290"/>
      <c r="G8290"/>
      <c r="L8290"/>
      <c r="R8290"/>
      <c r="T8290"/>
      <c r="U8290"/>
    </row>
    <row r="8291" spans="6:21" x14ac:dyDescent="0.3">
      <c r="F8291"/>
      <c r="G8291"/>
      <c r="L8291"/>
      <c r="R8291"/>
      <c r="T8291"/>
      <c r="U8291"/>
    </row>
    <row r="8292" spans="6:21" x14ac:dyDescent="0.3">
      <c r="F8292"/>
      <c r="G8292"/>
      <c r="L8292"/>
      <c r="R8292"/>
      <c r="T8292"/>
      <c r="U8292"/>
    </row>
    <row r="8293" spans="6:21" x14ac:dyDescent="0.3">
      <c r="F8293"/>
      <c r="G8293"/>
      <c r="L8293"/>
      <c r="R8293"/>
      <c r="T8293"/>
      <c r="U8293"/>
    </row>
    <row r="8294" spans="6:21" x14ac:dyDescent="0.3">
      <c r="F8294"/>
      <c r="G8294"/>
      <c r="L8294"/>
      <c r="R8294"/>
      <c r="T8294"/>
      <c r="U8294"/>
    </row>
    <row r="8295" spans="6:21" x14ac:dyDescent="0.3">
      <c r="F8295"/>
      <c r="G8295"/>
      <c r="L8295"/>
      <c r="R8295"/>
      <c r="T8295"/>
      <c r="U8295"/>
    </row>
    <row r="8296" spans="6:21" x14ac:dyDescent="0.3">
      <c r="F8296"/>
      <c r="G8296"/>
      <c r="L8296"/>
      <c r="R8296"/>
      <c r="T8296"/>
      <c r="U8296"/>
    </row>
    <row r="8297" spans="6:21" x14ac:dyDescent="0.3">
      <c r="F8297"/>
      <c r="G8297"/>
      <c r="L8297"/>
      <c r="R8297"/>
      <c r="T8297"/>
      <c r="U8297"/>
    </row>
    <row r="8298" spans="6:21" x14ac:dyDescent="0.3">
      <c r="F8298"/>
      <c r="G8298"/>
      <c r="L8298"/>
      <c r="R8298"/>
      <c r="T8298"/>
      <c r="U8298"/>
    </row>
    <row r="8299" spans="6:21" x14ac:dyDescent="0.3">
      <c r="F8299"/>
      <c r="G8299"/>
      <c r="L8299"/>
      <c r="R8299"/>
      <c r="T8299"/>
      <c r="U8299"/>
    </row>
    <row r="8300" spans="6:21" x14ac:dyDescent="0.3">
      <c r="F8300"/>
      <c r="G8300"/>
      <c r="L8300"/>
      <c r="R8300"/>
      <c r="T8300"/>
      <c r="U8300"/>
    </row>
    <row r="8301" spans="6:21" x14ac:dyDescent="0.3">
      <c r="F8301"/>
      <c r="G8301"/>
      <c r="L8301"/>
      <c r="R8301"/>
      <c r="T8301"/>
      <c r="U8301"/>
    </row>
    <row r="8302" spans="6:21" x14ac:dyDescent="0.3">
      <c r="F8302"/>
      <c r="G8302"/>
      <c r="L8302"/>
      <c r="R8302"/>
      <c r="T8302"/>
      <c r="U8302"/>
    </row>
    <row r="8303" spans="6:21" x14ac:dyDescent="0.3">
      <c r="F8303"/>
      <c r="G8303"/>
      <c r="L8303"/>
      <c r="R8303"/>
      <c r="T8303"/>
      <c r="U8303"/>
    </row>
    <row r="8304" spans="6:21" x14ac:dyDescent="0.3">
      <c r="F8304"/>
      <c r="G8304"/>
      <c r="L8304"/>
      <c r="R8304"/>
      <c r="T8304"/>
      <c r="U8304"/>
    </row>
    <row r="8305" spans="6:21" x14ac:dyDescent="0.3">
      <c r="F8305"/>
      <c r="G8305"/>
      <c r="L8305"/>
      <c r="R8305"/>
      <c r="T8305"/>
      <c r="U8305"/>
    </row>
    <row r="8306" spans="6:21" x14ac:dyDescent="0.3">
      <c r="F8306"/>
      <c r="G8306"/>
      <c r="L8306"/>
      <c r="R8306"/>
      <c r="T8306"/>
      <c r="U8306"/>
    </row>
    <row r="8307" spans="6:21" x14ac:dyDescent="0.3">
      <c r="F8307"/>
      <c r="G8307"/>
      <c r="L8307"/>
      <c r="R8307"/>
      <c r="T8307"/>
      <c r="U8307"/>
    </row>
    <row r="8308" spans="6:21" x14ac:dyDescent="0.3">
      <c r="F8308"/>
      <c r="G8308"/>
      <c r="L8308"/>
      <c r="R8308"/>
      <c r="T8308"/>
      <c r="U8308"/>
    </row>
    <row r="8309" spans="6:21" x14ac:dyDescent="0.3">
      <c r="F8309"/>
      <c r="G8309"/>
      <c r="L8309"/>
      <c r="R8309"/>
      <c r="T8309"/>
      <c r="U8309"/>
    </row>
    <row r="8310" spans="6:21" x14ac:dyDescent="0.3">
      <c r="F8310"/>
      <c r="G8310"/>
      <c r="L8310"/>
      <c r="R8310"/>
      <c r="T8310"/>
      <c r="U8310"/>
    </row>
    <row r="8311" spans="6:21" x14ac:dyDescent="0.3">
      <c r="F8311"/>
      <c r="G8311"/>
      <c r="L8311"/>
      <c r="R8311"/>
      <c r="T8311"/>
      <c r="U8311"/>
    </row>
    <row r="8312" spans="6:21" x14ac:dyDescent="0.3">
      <c r="F8312"/>
      <c r="G8312"/>
      <c r="L8312"/>
      <c r="R8312"/>
      <c r="T8312"/>
      <c r="U8312"/>
    </row>
    <row r="8313" spans="6:21" x14ac:dyDescent="0.3">
      <c r="F8313"/>
      <c r="G8313"/>
      <c r="L8313"/>
      <c r="R8313"/>
      <c r="T8313"/>
      <c r="U8313"/>
    </row>
    <row r="8314" spans="6:21" x14ac:dyDescent="0.3">
      <c r="F8314"/>
      <c r="G8314"/>
      <c r="L8314"/>
      <c r="R8314"/>
      <c r="T8314"/>
      <c r="U8314"/>
    </row>
    <row r="8315" spans="6:21" x14ac:dyDescent="0.3">
      <c r="F8315"/>
      <c r="G8315"/>
      <c r="L8315"/>
      <c r="R8315"/>
      <c r="T8315"/>
      <c r="U8315"/>
    </row>
    <row r="8316" spans="6:21" x14ac:dyDescent="0.3">
      <c r="F8316"/>
      <c r="G8316"/>
      <c r="L8316"/>
      <c r="R8316"/>
      <c r="T8316"/>
      <c r="U8316"/>
    </row>
    <row r="8317" spans="6:21" x14ac:dyDescent="0.3">
      <c r="F8317"/>
      <c r="G8317"/>
      <c r="L8317"/>
      <c r="R8317"/>
      <c r="T8317"/>
      <c r="U8317"/>
    </row>
    <row r="8318" spans="6:21" x14ac:dyDescent="0.3">
      <c r="F8318"/>
      <c r="G8318"/>
      <c r="L8318"/>
      <c r="R8318"/>
      <c r="T8318"/>
      <c r="U8318"/>
    </row>
    <row r="8319" spans="6:21" x14ac:dyDescent="0.3">
      <c r="F8319"/>
      <c r="G8319"/>
      <c r="L8319"/>
      <c r="R8319"/>
      <c r="T8319"/>
      <c r="U8319"/>
    </row>
    <row r="8320" spans="6:21" x14ac:dyDescent="0.3">
      <c r="F8320"/>
      <c r="G8320"/>
      <c r="L8320"/>
      <c r="R8320"/>
      <c r="T8320"/>
      <c r="U8320"/>
    </row>
    <row r="8321" spans="6:21" x14ac:dyDescent="0.3">
      <c r="F8321"/>
      <c r="G8321"/>
      <c r="L8321"/>
      <c r="R8321"/>
      <c r="T8321"/>
      <c r="U8321"/>
    </row>
    <row r="8322" spans="6:21" x14ac:dyDescent="0.3">
      <c r="F8322"/>
      <c r="G8322"/>
      <c r="L8322"/>
      <c r="R8322"/>
      <c r="T8322"/>
      <c r="U8322"/>
    </row>
    <row r="8323" spans="6:21" x14ac:dyDescent="0.3">
      <c r="F8323"/>
      <c r="G8323"/>
      <c r="L8323"/>
      <c r="R8323"/>
      <c r="T8323"/>
      <c r="U8323"/>
    </row>
    <row r="8324" spans="6:21" x14ac:dyDescent="0.3">
      <c r="F8324"/>
      <c r="G8324"/>
      <c r="L8324"/>
      <c r="R8324"/>
      <c r="T8324"/>
      <c r="U8324"/>
    </row>
    <row r="8325" spans="6:21" x14ac:dyDescent="0.3">
      <c r="F8325"/>
      <c r="G8325"/>
      <c r="L8325"/>
      <c r="R8325"/>
      <c r="T8325"/>
      <c r="U8325"/>
    </row>
    <row r="8326" spans="6:21" x14ac:dyDescent="0.3">
      <c r="F8326"/>
      <c r="G8326"/>
      <c r="L8326"/>
      <c r="R8326"/>
      <c r="T8326"/>
      <c r="U8326"/>
    </row>
    <row r="8327" spans="6:21" x14ac:dyDescent="0.3">
      <c r="F8327"/>
      <c r="G8327"/>
      <c r="L8327"/>
      <c r="R8327"/>
      <c r="T8327"/>
      <c r="U8327"/>
    </row>
    <row r="8328" spans="6:21" x14ac:dyDescent="0.3">
      <c r="F8328"/>
      <c r="G8328"/>
      <c r="L8328"/>
      <c r="R8328"/>
      <c r="T8328"/>
      <c r="U8328"/>
    </row>
    <row r="8329" spans="6:21" x14ac:dyDescent="0.3">
      <c r="F8329"/>
      <c r="G8329"/>
      <c r="L8329"/>
      <c r="R8329"/>
      <c r="T8329"/>
      <c r="U8329"/>
    </row>
    <row r="8330" spans="6:21" x14ac:dyDescent="0.3">
      <c r="F8330"/>
      <c r="G8330"/>
      <c r="L8330"/>
      <c r="R8330"/>
      <c r="T8330"/>
      <c r="U8330"/>
    </row>
    <row r="8331" spans="6:21" x14ac:dyDescent="0.3">
      <c r="F8331"/>
      <c r="G8331"/>
      <c r="L8331"/>
      <c r="R8331"/>
      <c r="T8331"/>
      <c r="U8331"/>
    </row>
    <row r="8332" spans="6:21" x14ac:dyDescent="0.3">
      <c r="F8332"/>
      <c r="G8332"/>
      <c r="L8332"/>
      <c r="R8332"/>
      <c r="T8332"/>
      <c r="U8332"/>
    </row>
    <row r="8333" spans="6:21" x14ac:dyDescent="0.3">
      <c r="F8333"/>
      <c r="G8333"/>
      <c r="L8333"/>
      <c r="R8333"/>
      <c r="T8333"/>
      <c r="U8333"/>
    </row>
    <row r="8334" spans="6:21" x14ac:dyDescent="0.3">
      <c r="F8334"/>
      <c r="G8334"/>
      <c r="L8334"/>
      <c r="R8334"/>
      <c r="T8334"/>
      <c r="U8334"/>
    </row>
    <row r="8335" spans="6:21" x14ac:dyDescent="0.3">
      <c r="F8335"/>
      <c r="G8335"/>
      <c r="L8335"/>
      <c r="R8335"/>
      <c r="T8335"/>
      <c r="U8335"/>
    </row>
    <row r="8336" spans="6:21" x14ac:dyDescent="0.3">
      <c r="F8336"/>
      <c r="G8336"/>
      <c r="L8336"/>
      <c r="R8336"/>
      <c r="T8336"/>
      <c r="U8336"/>
    </row>
    <row r="8337" spans="6:21" x14ac:dyDescent="0.3">
      <c r="F8337"/>
      <c r="G8337"/>
      <c r="L8337"/>
      <c r="R8337"/>
      <c r="T8337"/>
      <c r="U8337"/>
    </row>
    <row r="8338" spans="6:21" x14ac:dyDescent="0.3">
      <c r="F8338"/>
      <c r="G8338"/>
      <c r="L8338"/>
      <c r="R8338"/>
      <c r="T8338"/>
      <c r="U8338"/>
    </row>
    <row r="8339" spans="6:21" x14ac:dyDescent="0.3">
      <c r="F8339"/>
      <c r="G8339"/>
      <c r="L8339"/>
      <c r="R8339"/>
      <c r="T8339"/>
      <c r="U8339"/>
    </row>
    <row r="8340" spans="6:21" x14ac:dyDescent="0.3">
      <c r="F8340"/>
      <c r="G8340"/>
      <c r="L8340"/>
      <c r="R8340"/>
      <c r="T8340"/>
      <c r="U8340"/>
    </row>
    <row r="8341" spans="6:21" x14ac:dyDescent="0.3">
      <c r="F8341"/>
      <c r="G8341"/>
      <c r="L8341"/>
      <c r="R8341"/>
      <c r="T8341"/>
      <c r="U8341"/>
    </row>
    <row r="8342" spans="6:21" x14ac:dyDescent="0.3">
      <c r="F8342"/>
      <c r="G8342"/>
      <c r="L8342"/>
      <c r="R8342"/>
      <c r="T8342"/>
      <c r="U8342"/>
    </row>
    <row r="8343" spans="6:21" x14ac:dyDescent="0.3">
      <c r="F8343"/>
      <c r="G8343"/>
      <c r="L8343"/>
      <c r="R8343"/>
      <c r="T8343"/>
      <c r="U8343"/>
    </row>
    <row r="8344" spans="6:21" x14ac:dyDescent="0.3">
      <c r="F8344"/>
      <c r="G8344"/>
      <c r="L8344"/>
      <c r="R8344"/>
      <c r="T8344"/>
      <c r="U8344"/>
    </row>
    <row r="8345" spans="6:21" x14ac:dyDescent="0.3">
      <c r="F8345"/>
      <c r="G8345"/>
      <c r="L8345"/>
      <c r="R8345"/>
      <c r="T8345"/>
      <c r="U8345"/>
    </row>
    <row r="8346" spans="6:21" x14ac:dyDescent="0.3">
      <c r="F8346"/>
      <c r="G8346"/>
      <c r="L8346"/>
      <c r="R8346"/>
      <c r="T8346"/>
      <c r="U8346"/>
    </row>
    <row r="8347" spans="6:21" x14ac:dyDescent="0.3">
      <c r="F8347"/>
      <c r="G8347"/>
      <c r="L8347"/>
      <c r="R8347"/>
      <c r="T8347"/>
      <c r="U8347"/>
    </row>
    <row r="8348" spans="6:21" x14ac:dyDescent="0.3">
      <c r="F8348"/>
      <c r="G8348"/>
      <c r="L8348"/>
      <c r="R8348"/>
      <c r="T8348"/>
      <c r="U8348"/>
    </row>
    <row r="8349" spans="6:21" x14ac:dyDescent="0.3">
      <c r="F8349"/>
      <c r="G8349"/>
      <c r="L8349"/>
      <c r="R8349"/>
      <c r="T8349"/>
      <c r="U8349"/>
    </row>
    <row r="8350" spans="6:21" x14ac:dyDescent="0.3">
      <c r="F8350"/>
      <c r="G8350"/>
      <c r="L8350"/>
      <c r="R8350"/>
      <c r="T8350"/>
      <c r="U8350"/>
    </row>
    <row r="8351" spans="6:21" x14ac:dyDescent="0.3">
      <c r="F8351"/>
      <c r="G8351"/>
      <c r="L8351"/>
      <c r="R8351"/>
      <c r="T8351"/>
      <c r="U8351"/>
    </row>
    <row r="8352" spans="6:21" x14ac:dyDescent="0.3">
      <c r="F8352"/>
      <c r="G8352"/>
      <c r="L8352"/>
      <c r="R8352"/>
      <c r="T8352"/>
      <c r="U8352"/>
    </row>
    <row r="8353" spans="6:21" x14ac:dyDescent="0.3">
      <c r="F8353"/>
      <c r="G8353"/>
      <c r="L8353"/>
      <c r="R8353"/>
      <c r="T8353"/>
      <c r="U8353"/>
    </row>
    <row r="8354" spans="6:21" x14ac:dyDescent="0.3">
      <c r="F8354"/>
      <c r="G8354"/>
      <c r="L8354"/>
      <c r="R8354"/>
      <c r="T8354"/>
      <c r="U8354"/>
    </row>
    <row r="8355" spans="6:21" x14ac:dyDescent="0.3">
      <c r="F8355"/>
      <c r="G8355"/>
      <c r="L8355"/>
      <c r="R8355"/>
      <c r="T8355"/>
      <c r="U8355"/>
    </row>
    <row r="8356" spans="6:21" x14ac:dyDescent="0.3">
      <c r="F8356"/>
      <c r="G8356"/>
      <c r="L8356"/>
      <c r="R8356"/>
      <c r="T8356"/>
      <c r="U8356"/>
    </row>
    <row r="8357" spans="6:21" x14ac:dyDescent="0.3">
      <c r="F8357"/>
      <c r="G8357"/>
      <c r="L8357"/>
      <c r="R8357"/>
      <c r="T8357"/>
      <c r="U8357"/>
    </row>
    <row r="8358" spans="6:21" x14ac:dyDescent="0.3">
      <c r="F8358"/>
      <c r="G8358"/>
      <c r="L8358"/>
      <c r="R8358"/>
      <c r="T8358"/>
      <c r="U8358"/>
    </row>
    <row r="8359" spans="6:21" x14ac:dyDescent="0.3">
      <c r="F8359"/>
      <c r="G8359"/>
      <c r="L8359"/>
      <c r="R8359"/>
      <c r="T8359"/>
      <c r="U8359"/>
    </row>
    <row r="8360" spans="6:21" x14ac:dyDescent="0.3">
      <c r="F8360"/>
      <c r="G8360"/>
      <c r="L8360"/>
      <c r="R8360"/>
      <c r="T8360"/>
      <c r="U8360"/>
    </row>
    <row r="8361" spans="6:21" x14ac:dyDescent="0.3">
      <c r="F8361"/>
      <c r="G8361"/>
      <c r="L8361"/>
      <c r="R8361"/>
      <c r="T8361"/>
      <c r="U8361"/>
    </row>
    <row r="8362" spans="6:21" x14ac:dyDescent="0.3">
      <c r="F8362"/>
      <c r="G8362"/>
      <c r="L8362"/>
      <c r="R8362"/>
      <c r="T8362"/>
      <c r="U8362"/>
    </row>
    <row r="8363" spans="6:21" x14ac:dyDescent="0.3">
      <c r="F8363"/>
      <c r="G8363"/>
      <c r="L8363"/>
      <c r="R8363"/>
      <c r="T8363"/>
      <c r="U8363"/>
    </row>
    <row r="8364" spans="6:21" x14ac:dyDescent="0.3">
      <c r="F8364"/>
      <c r="G8364"/>
      <c r="L8364"/>
      <c r="R8364"/>
      <c r="T8364"/>
      <c r="U8364"/>
    </row>
    <row r="8365" spans="6:21" x14ac:dyDescent="0.3">
      <c r="F8365"/>
      <c r="G8365"/>
      <c r="L8365"/>
      <c r="R8365"/>
      <c r="T8365"/>
      <c r="U8365"/>
    </row>
    <row r="8366" spans="6:21" x14ac:dyDescent="0.3">
      <c r="F8366"/>
      <c r="G8366"/>
      <c r="L8366"/>
      <c r="R8366"/>
      <c r="T8366"/>
      <c r="U8366"/>
    </row>
    <row r="8367" spans="6:21" x14ac:dyDescent="0.3">
      <c r="F8367"/>
      <c r="G8367"/>
      <c r="L8367"/>
      <c r="R8367"/>
      <c r="T8367"/>
      <c r="U8367"/>
    </row>
    <row r="8368" spans="6:21" x14ac:dyDescent="0.3">
      <c r="F8368"/>
      <c r="G8368"/>
      <c r="L8368"/>
      <c r="R8368"/>
      <c r="T8368"/>
      <c r="U8368"/>
    </row>
    <row r="8369" spans="6:21" x14ac:dyDescent="0.3">
      <c r="F8369"/>
      <c r="G8369"/>
      <c r="L8369"/>
      <c r="R8369"/>
      <c r="T8369"/>
      <c r="U8369"/>
    </row>
    <row r="8370" spans="6:21" x14ac:dyDescent="0.3">
      <c r="F8370"/>
      <c r="G8370"/>
      <c r="L8370"/>
      <c r="R8370"/>
      <c r="T8370"/>
      <c r="U8370"/>
    </row>
    <row r="8371" spans="6:21" x14ac:dyDescent="0.3">
      <c r="F8371"/>
      <c r="G8371"/>
      <c r="L8371"/>
      <c r="R8371"/>
      <c r="T8371"/>
      <c r="U8371"/>
    </row>
    <row r="8372" spans="6:21" x14ac:dyDescent="0.3">
      <c r="F8372"/>
      <c r="G8372"/>
      <c r="L8372"/>
      <c r="R8372"/>
      <c r="T8372"/>
      <c r="U8372"/>
    </row>
    <row r="8373" spans="6:21" x14ac:dyDescent="0.3">
      <c r="F8373"/>
      <c r="G8373"/>
      <c r="L8373"/>
      <c r="R8373"/>
      <c r="T8373"/>
      <c r="U8373"/>
    </row>
    <row r="8374" spans="6:21" x14ac:dyDescent="0.3">
      <c r="F8374"/>
      <c r="G8374"/>
      <c r="L8374"/>
      <c r="R8374"/>
      <c r="T8374"/>
      <c r="U8374"/>
    </row>
    <row r="8375" spans="6:21" x14ac:dyDescent="0.3">
      <c r="F8375"/>
      <c r="G8375"/>
      <c r="L8375"/>
      <c r="R8375"/>
      <c r="T8375"/>
      <c r="U8375"/>
    </row>
    <row r="8376" spans="6:21" x14ac:dyDescent="0.3">
      <c r="F8376"/>
      <c r="G8376"/>
      <c r="L8376"/>
      <c r="R8376"/>
      <c r="T8376"/>
      <c r="U8376"/>
    </row>
    <row r="8377" spans="6:21" x14ac:dyDescent="0.3">
      <c r="F8377"/>
      <c r="G8377"/>
      <c r="L8377"/>
      <c r="R8377"/>
      <c r="T8377"/>
      <c r="U8377"/>
    </row>
    <row r="8378" spans="6:21" x14ac:dyDescent="0.3">
      <c r="F8378"/>
      <c r="G8378"/>
      <c r="L8378"/>
      <c r="R8378"/>
      <c r="T8378"/>
      <c r="U8378"/>
    </row>
    <row r="8379" spans="6:21" x14ac:dyDescent="0.3">
      <c r="F8379"/>
      <c r="G8379"/>
      <c r="L8379"/>
      <c r="R8379"/>
      <c r="T8379"/>
      <c r="U8379"/>
    </row>
    <row r="8380" spans="6:21" x14ac:dyDescent="0.3">
      <c r="F8380"/>
      <c r="G8380"/>
      <c r="L8380"/>
      <c r="R8380"/>
      <c r="T8380"/>
      <c r="U8380"/>
    </row>
    <row r="8381" spans="6:21" x14ac:dyDescent="0.3">
      <c r="F8381"/>
      <c r="G8381"/>
      <c r="L8381"/>
      <c r="R8381"/>
      <c r="T8381"/>
      <c r="U8381"/>
    </row>
    <row r="8382" spans="6:21" x14ac:dyDescent="0.3">
      <c r="F8382"/>
      <c r="G8382"/>
      <c r="L8382"/>
      <c r="R8382"/>
      <c r="T8382"/>
      <c r="U8382"/>
    </row>
    <row r="8383" spans="6:21" x14ac:dyDescent="0.3">
      <c r="F8383"/>
      <c r="G8383"/>
      <c r="L8383"/>
      <c r="R8383"/>
      <c r="T8383"/>
      <c r="U8383"/>
    </row>
    <row r="8384" spans="6:21" x14ac:dyDescent="0.3">
      <c r="F8384"/>
      <c r="G8384"/>
      <c r="L8384"/>
      <c r="R8384"/>
      <c r="T8384"/>
      <c r="U8384"/>
    </row>
    <row r="8385" spans="6:21" x14ac:dyDescent="0.3">
      <c r="F8385"/>
      <c r="G8385"/>
      <c r="L8385"/>
      <c r="R8385"/>
      <c r="T8385"/>
      <c r="U8385"/>
    </row>
    <row r="8386" spans="6:21" x14ac:dyDescent="0.3">
      <c r="F8386"/>
      <c r="G8386"/>
      <c r="L8386"/>
      <c r="R8386"/>
      <c r="T8386"/>
      <c r="U8386"/>
    </row>
    <row r="8387" spans="6:21" x14ac:dyDescent="0.3">
      <c r="F8387"/>
      <c r="G8387"/>
      <c r="L8387"/>
      <c r="R8387"/>
      <c r="T8387"/>
      <c r="U8387"/>
    </row>
    <row r="8388" spans="6:21" x14ac:dyDescent="0.3">
      <c r="F8388"/>
      <c r="G8388"/>
      <c r="L8388"/>
      <c r="R8388"/>
      <c r="T8388"/>
      <c r="U8388"/>
    </row>
    <row r="8389" spans="6:21" x14ac:dyDescent="0.3">
      <c r="F8389"/>
      <c r="G8389"/>
      <c r="L8389"/>
      <c r="R8389"/>
      <c r="T8389"/>
      <c r="U8389"/>
    </row>
    <row r="8390" spans="6:21" x14ac:dyDescent="0.3">
      <c r="F8390"/>
      <c r="G8390"/>
      <c r="L8390"/>
      <c r="R8390"/>
      <c r="T8390"/>
      <c r="U8390"/>
    </row>
    <row r="8391" spans="6:21" x14ac:dyDescent="0.3">
      <c r="F8391"/>
      <c r="G8391"/>
      <c r="L8391"/>
      <c r="R8391"/>
      <c r="T8391"/>
      <c r="U8391"/>
    </row>
    <row r="8392" spans="6:21" x14ac:dyDescent="0.3">
      <c r="F8392"/>
      <c r="G8392"/>
      <c r="L8392"/>
      <c r="R8392"/>
      <c r="T8392"/>
      <c r="U8392"/>
    </row>
    <row r="8393" spans="6:21" x14ac:dyDescent="0.3">
      <c r="F8393"/>
      <c r="G8393"/>
      <c r="L8393"/>
      <c r="R8393"/>
      <c r="T8393"/>
      <c r="U8393"/>
    </row>
    <row r="8394" spans="6:21" x14ac:dyDescent="0.3">
      <c r="F8394"/>
      <c r="G8394"/>
      <c r="L8394"/>
      <c r="R8394"/>
      <c r="T8394"/>
      <c r="U8394"/>
    </row>
    <row r="8395" spans="6:21" x14ac:dyDescent="0.3">
      <c r="F8395"/>
      <c r="G8395"/>
      <c r="L8395"/>
      <c r="R8395"/>
      <c r="T8395"/>
      <c r="U8395"/>
    </row>
    <row r="8396" spans="6:21" x14ac:dyDescent="0.3">
      <c r="F8396"/>
      <c r="G8396"/>
      <c r="L8396"/>
      <c r="R8396"/>
      <c r="T8396"/>
      <c r="U8396"/>
    </row>
    <row r="8397" spans="6:21" x14ac:dyDescent="0.3">
      <c r="F8397"/>
      <c r="G8397"/>
      <c r="L8397"/>
      <c r="R8397"/>
      <c r="T8397"/>
      <c r="U8397"/>
    </row>
    <row r="8398" spans="6:21" x14ac:dyDescent="0.3">
      <c r="F8398"/>
      <c r="G8398"/>
      <c r="L8398"/>
      <c r="R8398"/>
      <c r="T8398"/>
      <c r="U8398"/>
    </row>
    <row r="8399" spans="6:21" x14ac:dyDescent="0.3">
      <c r="F8399"/>
      <c r="G8399"/>
      <c r="L8399"/>
      <c r="R8399"/>
      <c r="T8399"/>
      <c r="U8399"/>
    </row>
    <row r="8400" spans="6:21" x14ac:dyDescent="0.3">
      <c r="F8400"/>
      <c r="G8400"/>
      <c r="L8400"/>
      <c r="R8400"/>
      <c r="T8400"/>
      <c r="U8400"/>
    </row>
    <row r="8401" spans="6:21" x14ac:dyDescent="0.3">
      <c r="F8401"/>
      <c r="G8401"/>
      <c r="L8401"/>
      <c r="R8401"/>
      <c r="T8401"/>
      <c r="U8401"/>
    </row>
    <row r="8402" spans="6:21" x14ac:dyDescent="0.3">
      <c r="F8402"/>
      <c r="G8402"/>
      <c r="L8402"/>
      <c r="R8402"/>
      <c r="T8402"/>
      <c r="U8402"/>
    </row>
    <row r="8403" spans="6:21" x14ac:dyDescent="0.3">
      <c r="F8403"/>
      <c r="G8403"/>
      <c r="L8403"/>
      <c r="R8403"/>
      <c r="T8403"/>
      <c r="U8403"/>
    </row>
    <row r="8404" spans="6:21" x14ac:dyDescent="0.3">
      <c r="F8404"/>
      <c r="G8404"/>
      <c r="L8404"/>
      <c r="R8404"/>
      <c r="T8404"/>
      <c r="U8404"/>
    </row>
    <row r="8405" spans="6:21" x14ac:dyDescent="0.3">
      <c r="F8405"/>
      <c r="G8405"/>
      <c r="L8405"/>
      <c r="R8405"/>
      <c r="T8405"/>
      <c r="U8405"/>
    </row>
    <row r="8406" spans="6:21" x14ac:dyDescent="0.3">
      <c r="F8406"/>
      <c r="G8406"/>
      <c r="L8406"/>
      <c r="R8406"/>
      <c r="T8406"/>
      <c r="U8406"/>
    </row>
    <row r="8407" spans="6:21" x14ac:dyDescent="0.3">
      <c r="F8407"/>
      <c r="G8407"/>
      <c r="L8407"/>
      <c r="R8407"/>
      <c r="T8407"/>
      <c r="U8407"/>
    </row>
    <row r="8408" spans="6:21" x14ac:dyDescent="0.3">
      <c r="F8408"/>
      <c r="G8408"/>
      <c r="L8408"/>
      <c r="R8408"/>
      <c r="T8408"/>
      <c r="U8408"/>
    </row>
    <row r="8409" spans="6:21" x14ac:dyDescent="0.3">
      <c r="F8409"/>
      <c r="G8409"/>
      <c r="L8409"/>
      <c r="R8409"/>
      <c r="T8409"/>
      <c r="U8409"/>
    </row>
    <row r="8410" spans="6:21" x14ac:dyDescent="0.3">
      <c r="F8410"/>
      <c r="G8410"/>
      <c r="L8410"/>
      <c r="R8410"/>
      <c r="T8410"/>
      <c r="U8410"/>
    </row>
    <row r="8411" spans="6:21" x14ac:dyDescent="0.3">
      <c r="F8411"/>
      <c r="G8411"/>
      <c r="L8411"/>
      <c r="R8411"/>
      <c r="T8411"/>
      <c r="U8411"/>
    </row>
    <row r="8412" spans="6:21" x14ac:dyDescent="0.3">
      <c r="F8412"/>
      <c r="G8412"/>
      <c r="L8412"/>
      <c r="R8412"/>
      <c r="T8412"/>
      <c r="U8412"/>
    </row>
    <row r="8413" spans="6:21" x14ac:dyDescent="0.3">
      <c r="F8413"/>
      <c r="G8413"/>
      <c r="L8413"/>
      <c r="R8413"/>
      <c r="T8413"/>
      <c r="U8413"/>
    </row>
    <row r="8414" spans="6:21" x14ac:dyDescent="0.3">
      <c r="F8414"/>
      <c r="G8414"/>
      <c r="L8414"/>
      <c r="R8414"/>
      <c r="T8414"/>
      <c r="U8414"/>
    </row>
    <row r="8415" spans="6:21" x14ac:dyDescent="0.3">
      <c r="F8415"/>
      <c r="G8415"/>
      <c r="L8415"/>
      <c r="R8415"/>
      <c r="T8415"/>
      <c r="U8415"/>
    </row>
    <row r="8416" spans="6:21" x14ac:dyDescent="0.3">
      <c r="F8416"/>
      <c r="G8416"/>
      <c r="L8416"/>
      <c r="R8416"/>
      <c r="T8416"/>
      <c r="U8416"/>
    </row>
    <row r="8417" spans="6:21" x14ac:dyDescent="0.3">
      <c r="F8417"/>
      <c r="G8417"/>
      <c r="L8417"/>
      <c r="R8417"/>
      <c r="T8417"/>
      <c r="U8417"/>
    </row>
    <row r="8418" spans="6:21" x14ac:dyDescent="0.3">
      <c r="F8418"/>
      <c r="G8418"/>
      <c r="L8418"/>
      <c r="R8418"/>
      <c r="T8418"/>
      <c r="U8418"/>
    </row>
    <row r="8419" spans="6:21" x14ac:dyDescent="0.3">
      <c r="F8419"/>
      <c r="G8419"/>
      <c r="L8419"/>
      <c r="R8419"/>
      <c r="T8419"/>
      <c r="U8419"/>
    </row>
    <row r="8420" spans="6:21" x14ac:dyDescent="0.3">
      <c r="F8420"/>
      <c r="G8420"/>
      <c r="L8420"/>
      <c r="R8420"/>
      <c r="T8420"/>
      <c r="U8420"/>
    </row>
    <row r="8421" spans="6:21" x14ac:dyDescent="0.3">
      <c r="F8421"/>
      <c r="G8421"/>
      <c r="L8421"/>
      <c r="R8421"/>
      <c r="T8421"/>
      <c r="U8421"/>
    </row>
    <row r="8422" spans="6:21" x14ac:dyDescent="0.3">
      <c r="F8422"/>
      <c r="G8422"/>
      <c r="L8422"/>
      <c r="R8422"/>
      <c r="T8422"/>
      <c r="U8422"/>
    </row>
    <row r="8423" spans="6:21" x14ac:dyDescent="0.3">
      <c r="F8423"/>
      <c r="G8423"/>
      <c r="L8423"/>
      <c r="R8423"/>
      <c r="T8423"/>
      <c r="U8423"/>
    </row>
    <row r="8424" spans="6:21" x14ac:dyDescent="0.3">
      <c r="F8424"/>
      <c r="G8424"/>
      <c r="L8424"/>
      <c r="R8424"/>
      <c r="T8424"/>
      <c r="U8424"/>
    </row>
    <row r="8425" spans="6:21" x14ac:dyDescent="0.3">
      <c r="F8425"/>
      <c r="G8425"/>
      <c r="L8425"/>
      <c r="R8425"/>
      <c r="T8425"/>
      <c r="U8425"/>
    </row>
    <row r="8426" spans="6:21" x14ac:dyDescent="0.3">
      <c r="F8426"/>
      <c r="G8426"/>
      <c r="L8426"/>
      <c r="R8426"/>
      <c r="T8426"/>
      <c r="U8426"/>
    </row>
    <row r="8427" spans="6:21" x14ac:dyDescent="0.3">
      <c r="F8427"/>
      <c r="G8427"/>
      <c r="L8427"/>
      <c r="R8427"/>
      <c r="T8427"/>
      <c r="U8427"/>
    </row>
    <row r="8428" spans="6:21" x14ac:dyDescent="0.3">
      <c r="F8428"/>
      <c r="G8428"/>
      <c r="L8428"/>
      <c r="R8428"/>
      <c r="T8428"/>
      <c r="U8428"/>
    </row>
    <row r="8429" spans="6:21" x14ac:dyDescent="0.3">
      <c r="F8429"/>
      <c r="G8429"/>
      <c r="L8429"/>
      <c r="R8429"/>
      <c r="T8429"/>
      <c r="U8429"/>
    </row>
    <row r="8430" spans="6:21" x14ac:dyDescent="0.3">
      <c r="F8430"/>
      <c r="G8430"/>
      <c r="L8430"/>
      <c r="R8430"/>
      <c r="T8430"/>
      <c r="U8430"/>
    </row>
    <row r="8431" spans="6:21" x14ac:dyDescent="0.3">
      <c r="F8431"/>
      <c r="G8431"/>
      <c r="L8431"/>
      <c r="R8431"/>
      <c r="T8431"/>
      <c r="U8431"/>
    </row>
    <row r="8432" spans="6:21" x14ac:dyDescent="0.3">
      <c r="F8432"/>
      <c r="G8432"/>
      <c r="L8432"/>
      <c r="R8432"/>
      <c r="T8432"/>
      <c r="U8432"/>
    </row>
    <row r="8433" spans="6:21" x14ac:dyDescent="0.3">
      <c r="F8433"/>
      <c r="G8433"/>
      <c r="L8433"/>
      <c r="R8433"/>
      <c r="T8433"/>
      <c r="U8433"/>
    </row>
    <row r="8434" spans="6:21" x14ac:dyDescent="0.3">
      <c r="F8434"/>
      <c r="G8434"/>
      <c r="L8434"/>
      <c r="R8434"/>
      <c r="T8434"/>
      <c r="U8434"/>
    </row>
    <row r="8435" spans="6:21" x14ac:dyDescent="0.3">
      <c r="F8435"/>
      <c r="G8435"/>
      <c r="L8435"/>
      <c r="R8435"/>
      <c r="T8435"/>
      <c r="U8435"/>
    </row>
    <row r="8436" spans="6:21" x14ac:dyDescent="0.3">
      <c r="F8436"/>
      <c r="G8436"/>
      <c r="L8436"/>
      <c r="R8436"/>
      <c r="T8436"/>
      <c r="U8436"/>
    </row>
    <row r="8437" spans="6:21" x14ac:dyDescent="0.3">
      <c r="F8437"/>
      <c r="G8437"/>
      <c r="L8437"/>
      <c r="R8437"/>
      <c r="T8437"/>
      <c r="U8437"/>
    </row>
    <row r="8438" spans="6:21" x14ac:dyDescent="0.3">
      <c r="F8438"/>
      <c r="G8438"/>
      <c r="L8438"/>
      <c r="R8438"/>
      <c r="T8438"/>
      <c r="U8438"/>
    </row>
    <row r="8439" spans="6:21" x14ac:dyDescent="0.3">
      <c r="F8439"/>
      <c r="G8439"/>
      <c r="L8439"/>
      <c r="R8439"/>
      <c r="T8439"/>
      <c r="U8439"/>
    </row>
    <row r="8440" spans="6:21" x14ac:dyDescent="0.3">
      <c r="F8440"/>
      <c r="G8440"/>
      <c r="L8440"/>
      <c r="R8440"/>
      <c r="T8440"/>
      <c r="U8440"/>
    </row>
    <row r="8441" spans="6:21" x14ac:dyDescent="0.3">
      <c r="F8441"/>
      <c r="G8441"/>
      <c r="L8441"/>
      <c r="R8441"/>
      <c r="T8441"/>
      <c r="U8441"/>
    </row>
    <row r="8442" spans="6:21" x14ac:dyDescent="0.3">
      <c r="F8442"/>
      <c r="G8442"/>
      <c r="L8442"/>
      <c r="R8442"/>
      <c r="T8442"/>
      <c r="U8442"/>
    </row>
    <row r="8443" spans="6:21" x14ac:dyDescent="0.3">
      <c r="F8443"/>
      <c r="G8443"/>
      <c r="L8443"/>
      <c r="R8443"/>
      <c r="T8443"/>
      <c r="U8443"/>
    </row>
    <row r="8444" spans="6:21" x14ac:dyDescent="0.3">
      <c r="F8444"/>
      <c r="G8444"/>
      <c r="L8444"/>
      <c r="R8444"/>
      <c r="T8444"/>
      <c r="U8444"/>
    </row>
    <row r="8445" spans="6:21" x14ac:dyDescent="0.3">
      <c r="F8445"/>
      <c r="G8445"/>
      <c r="L8445"/>
      <c r="R8445"/>
      <c r="T8445"/>
      <c r="U8445"/>
    </row>
    <row r="8446" spans="6:21" x14ac:dyDescent="0.3">
      <c r="F8446"/>
      <c r="G8446"/>
      <c r="L8446"/>
      <c r="R8446"/>
      <c r="T8446"/>
      <c r="U8446"/>
    </row>
    <row r="8447" spans="6:21" x14ac:dyDescent="0.3">
      <c r="F8447"/>
      <c r="G8447"/>
      <c r="L8447"/>
      <c r="R8447"/>
      <c r="T8447"/>
      <c r="U8447"/>
    </row>
    <row r="8448" spans="6:21" x14ac:dyDescent="0.3">
      <c r="F8448"/>
      <c r="G8448"/>
      <c r="L8448"/>
      <c r="R8448"/>
      <c r="T8448"/>
      <c r="U8448"/>
    </row>
    <row r="8449" spans="6:21" x14ac:dyDescent="0.3">
      <c r="F8449"/>
      <c r="G8449"/>
      <c r="L8449"/>
      <c r="R8449"/>
      <c r="T8449"/>
      <c r="U8449"/>
    </row>
    <row r="8450" spans="6:21" x14ac:dyDescent="0.3">
      <c r="F8450"/>
      <c r="G8450"/>
      <c r="L8450"/>
      <c r="R8450"/>
      <c r="T8450"/>
      <c r="U8450"/>
    </row>
    <row r="8451" spans="6:21" x14ac:dyDescent="0.3">
      <c r="F8451"/>
      <c r="G8451"/>
      <c r="L8451"/>
      <c r="R8451"/>
      <c r="T8451"/>
      <c r="U8451"/>
    </row>
    <row r="8452" spans="6:21" x14ac:dyDescent="0.3">
      <c r="F8452"/>
      <c r="G8452"/>
      <c r="L8452"/>
      <c r="R8452"/>
      <c r="T8452"/>
      <c r="U8452"/>
    </row>
    <row r="8453" spans="6:21" x14ac:dyDescent="0.3">
      <c r="F8453"/>
      <c r="G8453"/>
      <c r="L8453"/>
      <c r="R8453"/>
      <c r="T8453"/>
      <c r="U8453"/>
    </row>
    <row r="8454" spans="6:21" x14ac:dyDescent="0.3">
      <c r="F8454"/>
      <c r="G8454"/>
      <c r="L8454"/>
      <c r="R8454"/>
      <c r="T8454"/>
      <c r="U8454"/>
    </row>
    <row r="8455" spans="6:21" x14ac:dyDescent="0.3">
      <c r="F8455"/>
      <c r="G8455"/>
      <c r="L8455"/>
      <c r="R8455"/>
      <c r="T8455"/>
      <c r="U8455"/>
    </row>
    <row r="8456" spans="6:21" x14ac:dyDescent="0.3">
      <c r="F8456"/>
      <c r="G8456"/>
      <c r="L8456"/>
      <c r="R8456"/>
      <c r="T8456"/>
      <c r="U8456"/>
    </row>
    <row r="8457" spans="6:21" x14ac:dyDescent="0.3">
      <c r="F8457"/>
      <c r="G8457"/>
      <c r="L8457"/>
      <c r="R8457"/>
      <c r="T8457"/>
      <c r="U8457"/>
    </row>
    <row r="8458" spans="6:21" x14ac:dyDescent="0.3">
      <c r="F8458"/>
      <c r="G8458"/>
      <c r="L8458"/>
      <c r="R8458"/>
      <c r="T8458"/>
      <c r="U8458"/>
    </row>
    <row r="8459" spans="6:21" x14ac:dyDescent="0.3">
      <c r="F8459"/>
      <c r="G8459"/>
      <c r="L8459"/>
      <c r="R8459"/>
      <c r="T8459"/>
      <c r="U8459"/>
    </row>
    <row r="8460" spans="6:21" x14ac:dyDescent="0.3">
      <c r="F8460"/>
      <c r="G8460"/>
      <c r="L8460"/>
      <c r="R8460"/>
      <c r="T8460"/>
      <c r="U8460"/>
    </row>
    <row r="8461" spans="6:21" x14ac:dyDescent="0.3">
      <c r="F8461"/>
      <c r="G8461"/>
      <c r="L8461"/>
      <c r="R8461"/>
      <c r="T8461"/>
      <c r="U8461"/>
    </row>
    <row r="8462" spans="6:21" x14ac:dyDescent="0.3">
      <c r="F8462"/>
      <c r="G8462"/>
      <c r="L8462"/>
      <c r="R8462"/>
      <c r="T8462"/>
      <c r="U8462"/>
    </row>
    <row r="8463" spans="6:21" x14ac:dyDescent="0.3">
      <c r="F8463"/>
      <c r="G8463"/>
      <c r="L8463"/>
      <c r="R8463"/>
      <c r="T8463"/>
      <c r="U8463"/>
    </row>
    <row r="8464" spans="6:21" x14ac:dyDescent="0.3">
      <c r="F8464"/>
      <c r="G8464"/>
      <c r="L8464"/>
      <c r="R8464"/>
      <c r="T8464"/>
      <c r="U8464"/>
    </row>
    <row r="8465" spans="6:21" x14ac:dyDescent="0.3">
      <c r="F8465"/>
      <c r="G8465"/>
      <c r="L8465"/>
      <c r="R8465"/>
      <c r="T8465"/>
      <c r="U8465"/>
    </row>
    <row r="8466" spans="6:21" x14ac:dyDescent="0.3">
      <c r="F8466"/>
      <c r="G8466"/>
      <c r="L8466"/>
      <c r="R8466"/>
      <c r="T8466"/>
      <c r="U8466"/>
    </row>
    <row r="8467" spans="6:21" x14ac:dyDescent="0.3">
      <c r="F8467"/>
      <c r="G8467"/>
      <c r="L8467"/>
      <c r="R8467"/>
      <c r="T8467"/>
      <c r="U8467"/>
    </row>
    <row r="8468" spans="6:21" x14ac:dyDescent="0.3">
      <c r="F8468"/>
      <c r="G8468"/>
      <c r="L8468"/>
      <c r="R8468"/>
      <c r="T8468"/>
      <c r="U8468"/>
    </row>
    <row r="8469" spans="6:21" x14ac:dyDescent="0.3">
      <c r="F8469"/>
      <c r="G8469"/>
      <c r="L8469"/>
      <c r="R8469"/>
      <c r="T8469"/>
      <c r="U8469"/>
    </row>
    <row r="8470" spans="6:21" x14ac:dyDescent="0.3">
      <c r="F8470"/>
      <c r="G8470"/>
      <c r="L8470"/>
      <c r="R8470"/>
      <c r="T8470"/>
      <c r="U8470"/>
    </row>
    <row r="8471" spans="6:21" x14ac:dyDescent="0.3">
      <c r="F8471"/>
      <c r="G8471"/>
      <c r="L8471"/>
      <c r="R8471"/>
      <c r="T8471"/>
      <c r="U8471"/>
    </row>
    <row r="8472" spans="6:21" x14ac:dyDescent="0.3">
      <c r="F8472"/>
      <c r="G8472"/>
      <c r="L8472"/>
      <c r="R8472"/>
      <c r="T8472"/>
      <c r="U8472"/>
    </row>
    <row r="8473" spans="6:21" x14ac:dyDescent="0.3">
      <c r="F8473"/>
      <c r="G8473"/>
      <c r="L8473"/>
      <c r="R8473"/>
      <c r="T8473"/>
      <c r="U8473"/>
    </row>
    <row r="8474" spans="6:21" x14ac:dyDescent="0.3">
      <c r="F8474"/>
      <c r="G8474"/>
      <c r="L8474"/>
      <c r="R8474"/>
      <c r="T8474"/>
      <c r="U8474"/>
    </row>
    <row r="8475" spans="6:21" x14ac:dyDescent="0.3">
      <c r="F8475"/>
      <c r="G8475"/>
      <c r="L8475"/>
      <c r="R8475"/>
      <c r="T8475"/>
      <c r="U8475"/>
    </row>
    <row r="8476" spans="6:21" x14ac:dyDescent="0.3">
      <c r="F8476"/>
      <c r="G8476"/>
      <c r="L8476"/>
      <c r="R8476"/>
      <c r="T8476"/>
      <c r="U8476"/>
    </row>
    <row r="8477" spans="6:21" x14ac:dyDescent="0.3">
      <c r="F8477"/>
      <c r="G8477"/>
      <c r="L8477"/>
      <c r="R8477"/>
      <c r="T8477"/>
      <c r="U8477"/>
    </row>
    <row r="8478" spans="6:21" x14ac:dyDescent="0.3">
      <c r="F8478"/>
      <c r="G8478"/>
      <c r="L8478"/>
      <c r="R8478"/>
      <c r="T8478"/>
      <c r="U8478"/>
    </row>
    <row r="8479" spans="6:21" x14ac:dyDescent="0.3">
      <c r="F8479"/>
      <c r="G8479"/>
      <c r="L8479"/>
      <c r="R8479"/>
      <c r="T8479"/>
      <c r="U8479"/>
    </row>
    <row r="8480" spans="6:21" x14ac:dyDescent="0.3">
      <c r="F8480"/>
      <c r="G8480"/>
      <c r="L8480"/>
      <c r="R8480"/>
      <c r="T8480"/>
      <c r="U8480"/>
    </row>
    <row r="8481" spans="6:21" x14ac:dyDescent="0.3">
      <c r="F8481"/>
      <c r="G8481"/>
      <c r="L8481"/>
      <c r="R8481"/>
      <c r="T8481"/>
      <c r="U8481"/>
    </row>
    <row r="8482" spans="6:21" x14ac:dyDescent="0.3">
      <c r="F8482"/>
      <c r="G8482"/>
      <c r="L8482"/>
      <c r="R8482"/>
      <c r="T8482"/>
      <c r="U8482"/>
    </row>
    <row r="8483" spans="6:21" x14ac:dyDescent="0.3">
      <c r="F8483"/>
      <c r="G8483"/>
      <c r="L8483"/>
      <c r="R8483"/>
      <c r="T8483"/>
      <c r="U8483"/>
    </row>
    <row r="8484" spans="6:21" x14ac:dyDescent="0.3">
      <c r="F8484"/>
      <c r="G8484"/>
      <c r="L8484"/>
      <c r="R8484"/>
      <c r="T8484"/>
      <c r="U8484"/>
    </row>
    <row r="8485" spans="6:21" x14ac:dyDescent="0.3">
      <c r="F8485"/>
      <c r="G8485"/>
      <c r="L8485"/>
      <c r="R8485"/>
      <c r="T8485"/>
      <c r="U8485"/>
    </row>
    <row r="8486" spans="6:21" x14ac:dyDescent="0.3">
      <c r="F8486"/>
      <c r="G8486"/>
      <c r="L8486"/>
      <c r="R8486"/>
      <c r="T8486"/>
      <c r="U8486"/>
    </row>
    <row r="8487" spans="6:21" x14ac:dyDescent="0.3">
      <c r="F8487"/>
      <c r="G8487"/>
      <c r="L8487"/>
      <c r="R8487"/>
      <c r="T8487"/>
      <c r="U8487"/>
    </row>
    <row r="8488" spans="6:21" x14ac:dyDescent="0.3">
      <c r="F8488"/>
      <c r="G8488"/>
      <c r="L8488"/>
      <c r="R8488"/>
      <c r="T8488"/>
      <c r="U8488"/>
    </row>
    <row r="8489" spans="6:21" x14ac:dyDescent="0.3">
      <c r="F8489"/>
      <c r="G8489"/>
      <c r="L8489"/>
      <c r="R8489"/>
      <c r="T8489"/>
      <c r="U8489"/>
    </row>
    <row r="8490" spans="6:21" x14ac:dyDescent="0.3">
      <c r="F8490"/>
      <c r="G8490"/>
      <c r="L8490"/>
      <c r="R8490"/>
      <c r="T8490"/>
      <c r="U8490"/>
    </row>
    <row r="8491" spans="6:21" x14ac:dyDescent="0.3">
      <c r="F8491"/>
      <c r="G8491"/>
      <c r="L8491"/>
      <c r="R8491"/>
      <c r="T8491"/>
      <c r="U8491"/>
    </row>
    <row r="8492" spans="6:21" x14ac:dyDescent="0.3">
      <c r="F8492"/>
      <c r="G8492"/>
      <c r="L8492"/>
      <c r="R8492"/>
      <c r="T8492"/>
      <c r="U8492"/>
    </row>
    <row r="8493" spans="6:21" x14ac:dyDescent="0.3">
      <c r="F8493"/>
      <c r="G8493"/>
      <c r="L8493"/>
      <c r="R8493"/>
      <c r="T8493"/>
      <c r="U8493"/>
    </row>
    <row r="8494" spans="6:21" x14ac:dyDescent="0.3">
      <c r="F8494"/>
      <c r="G8494"/>
      <c r="L8494"/>
      <c r="R8494"/>
      <c r="T8494"/>
      <c r="U8494"/>
    </row>
    <row r="8495" spans="6:21" x14ac:dyDescent="0.3">
      <c r="F8495"/>
      <c r="G8495"/>
      <c r="L8495"/>
      <c r="R8495"/>
      <c r="T8495"/>
      <c r="U8495"/>
    </row>
    <row r="8496" spans="6:21" x14ac:dyDescent="0.3">
      <c r="F8496"/>
      <c r="G8496"/>
      <c r="L8496"/>
      <c r="R8496"/>
      <c r="T8496"/>
      <c r="U8496"/>
    </row>
    <row r="8497" spans="6:21" x14ac:dyDescent="0.3">
      <c r="F8497"/>
      <c r="G8497"/>
      <c r="L8497"/>
      <c r="R8497"/>
      <c r="T8497"/>
      <c r="U8497"/>
    </row>
    <row r="8498" spans="6:21" x14ac:dyDescent="0.3">
      <c r="F8498"/>
      <c r="G8498"/>
      <c r="L8498"/>
      <c r="R8498"/>
      <c r="T8498"/>
      <c r="U8498"/>
    </row>
    <row r="8499" spans="6:21" x14ac:dyDescent="0.3">
      <c r="F8499"/>
      <c r="G8499"/>
      <c r="L8499"/>
      <c r="R8499"/>
      <c r="T8499"/>
      <c r="U8499"/>
    </row>
    <row r="8500" spans="6:21" x14ac:dyDescent="0.3">
      <c r="F8500"/>
      <c r="G8500"/>
      <c r="L8500"/>
      <c r="R8500"/>
      <c r="T8500"/>
      <c r="U8500"/>
    </row>
    <row r="8501" spans="6:21" x14ac:dyDescent="0.3">
      <c r="F8501"/>
      <c r="G8501"/>
      <c r="L8501"/>
      <c r="R8501"/>
      <c r="T8501"/>
      <c r="U8501"/>
    </row>
    <row r="8502" spans="6:21" x14ac:dyDescent="0.3">
      <c r="F8502"/>
      <c r="G8502"/>
      <c r="L8502"/>
      <c r="R8502"/>
      <c r="T8502"/>
      <c r="U8502"/>
    </row>
    <row r="8503" spans="6:21" x14ac:dyDescent="0.3">
      <c r="F8503"/>
      <c r="G8503"/>
      <c r="L8503"/>
      <c r="R8503"/>
      <c r="T8503"/>
      <c r="U8503"/>
    </row>
    <row r="8504" spans="6:21" x14ac:dyDescent="0.3">
      <c r="F8504"/>
      <c r="G8504"/>
      <c r="L8504"/>
      <c r="R8504"/>
      <c r="T8504"/>
      <c r="U8504"/>
    </row>
    <row r="8505" spans="6:21" x14ac:dyDescent="0.3">
      <c r="F8505"/>
      <c r="G8505"/>
      <c r="L8505"/>
      <c r="R8505"/>
      <c r="T8505"/>
      <c r="U8505"/>
    </row>
    <row r="8506" spans="6:21" x14ac:dyDescent="0.3">
      <c r="F8506"/>
      <c r="G8506"/>
      <c r="L8506"/>
      <c r="R8506"/>
      <c r="T8506"/>
      <c r="U8506"/>
    </row>
    <row r="8507" spans="6:21" x14ac:dyDescent="0.3">
      <c r="F8507"/>
      <c r="G8507"/>
      <c r="L8507"/>
      <c r="R8507"/>
      <c r="T8507"/>
      <c r="U8507"/>
    </row>
    <row r="8508" spans="6:21" x14ac:dyDescent="0.3">
      <c r="F8508"/>
      <c r="G8508"/>
      <c r="L8508"/>
      <c r="R8508"/>
      <c r="T8508"/>
      <c r="U8508"/>
    </row>
    <row r="8509" spans="6:21" x14ac:dyDescent="0.3">
      <c r="F8509"/>
      <c r="G8509"/>
      <c r="L8509"/>
      <c r="R8509"/>
      <c r="T8509"/>
      <c r="U8509"/>
    </row>
    <row r="8510" spans="6:21" x14ac:dyDescent="0.3">
      <c r="F8510"/>
      <c r="G8510"/>
      <c r="L8510"/>
      <c r="R8510"/>
      <c r="T8510"/>
      <c r="U8510"/>
    </row>
    <row r="8511" spans="6:21" x14ac:dyDescent="0.3">
      <c r="F8511"/>
      <c r="G8511"/>
      <c r="L8511"/>
      <c r="R8511"/>
      <c r="T8511"/>
      <c r="U8511"/>
    </row>
    <row r="8512" spans="6:21" x14ac:dyDescent="0.3">
      <c r="F8512"/>
      <c r="G8512"/>
      <c r="L8512"/>
      <c r="R8512"/>
      <c r="T8512"/>
      <c r="U8512"/>
    </row>
    <row r="8513" spans="6:21" x14ac:dyDescent="0.3">
      <c r="F8513"/>
      <c r="G8513"/>
      <c r="L8513"/>
      <c r="R8513"/>
      <c r="T8513"/>
      <c r="U8513"/>
    </row>
    <row r="8514" spans="6:21" x14ac:dyDescent="0.3">
      <c r="F8514"/>
      <c r="G8514"/>
      <c r="L8514"/>
      <c r="R8514"/>
      <c r="T8514"/>
      <c r="U8514"/>
    </row>
    <row r="8515" spans="6:21" x14ac:dyDescent="0.3">
      <c r="F8515"/>
      <c r="G8515"/>
      <c r="L8515"/>
      <c r="R8515"/>
      <c r="T8515"/>
      <c r="U8515"/>
    </row>
    <row r="8516" spans="6:21" x14ac:dyDescent="0.3">
      <c r="F8516"/>
      <c r="G8516"/>
      <c r="L8516"/>
      <c r="R8516"/>
      <c r="T8516"/>
      <c r="U8516"/>
    </row>
    <row r="8517" spans="6:21" x14ac:dyDescent="0.3">
      <c r="F8517"/>
      <c r="G8517"/>
      <c r="L8517"/>
      <c r="R8517"/>
      <c r="T8517"/>
      <c r="U8517"/>
    </row>
    <row r="8518" spans="6:21" x14ac:dyDescent="0.3">
      <c r="F8518"/>
      <c r="G8518"/>
      <c r="L8518"/>
      <c r="R8518"/>
      <c r="T8518"/>
      <c r="U8518"/>
    </row>
    <row r="8519" spans="6:21" x14ac:dyDescent="0.3">
      <c r="F8519"/>
      <c r="G8519"/>
      <c r="L8519"/>
      <c r="R8519"/>
      <c r="T8519"/>
      <c r="U8519"/>
    </row>
    <row r="8520" spans="6:21" x14ac:dyDescent="0.3">
      <c r="F8520"/>
      <c r="G8520"/>
      <c r="L8520"/>
      <c r="R8520"/>
      <c r="T8520"/>
      <c r="U8520"/>
    </row>
    <row r="8521" spans="6:21" x14ac:dyDescent="0.3">
      <c r="F8521"/>
      <c r="G8521"/>
      <c r="L8521"/>
      <c r="R8521"/>
      <c r="T8521"/>
      <c r="U8521"/>
    </row>
    <row r="8522" spans="6:21" x14ac:dyDescent="0.3">
      <c r="F8522"/>
      <c r="G8522"/>
      <c r="L8522"/>
      <c r="R8522"/>
      <c r="T8522"/>
      <c r="U8522"/>
    </row>
    <row r="8523" spans="6:21" x14ac:dyDescent="0.3">
      <c r="F8523"/>
      <c r="G8523"/>
      <c r="L8523"/>
      <c r="R8523"/>
      <c r="T8523"/>
      <c r="U8523"/>
    </row>
    <row r="8524" spans="6:21" x14ac:dyDescent="0.3">
      <c r="F8524"/>
      <c r="G8524"/>
      <c r="L8524"/>
      <c r="R8524"/>
      <c r="T8524"/>
      <c r="U8524"/>
    </row>
    <row r="8525" spans="6:21" x14ac:dyDescent="0.3">
      <c r="F8525"/>
      <c r="G8525"/>
      <c r="L8525"/>
      <c r="R8525"/>
      <c r="T8525"/>
      <c r="U8525"/>
    </row>
    <row r="8526" spans="6:21" x14ac:dyDescent="0.3">
      <c r="F8526"/>
      <c r="G8526"/>
      <c r="L8526"/>
      <c r="R8526"/>
      <c r="T8526"/>
      <c r="U8526"/>
    </row>
    <row r="8527" spans="6:21" x14ac:dyDescent="0.3">
      <c r="F8527"/>
      <c r="G8527"/>
      <c r="L8527"/>
      <c r="R8527"/>
      <c r="T8527"/>
      <c r="U8527"/>
    </row>
    <row r="8528" spans="6:21" x14ac:dyDescent="0.3">
      <c r="F8528"/>
      <c r="G8528"/>
      <c r="L8528"/>
      <c r="R8528"/>
      <c r="T8528"/>
      <c r="U8528"/>
    </row>
    <row r="8529" spans="6:21" x14ac:dyDescent="0.3">
      <c r="F8529"/>
      <c r="G8529"/>
      <c r="L8529"/>
      <c r="R8529"/>
      <c r="T8529"/>
      <c r="U8529"/>
    </row>
    <row r="8530" spans="6:21" x14ac:dyDescent="0.3">
      <c r="F8530"/>
      <c r="G8530"/>
      <c r="L8530"/>
      <c r="R8530"/>
      <c r="T8530"/>
      <c r="U8530"/>
    </row>
    <row r="8531" spans="6:21" x14ac:dyDescent="0.3">
      <c r="F8531"/>
      <c r="G8531"/>
      <c r="L8531"/>
      <c r="R8531"/>
      <c r="T8531"/>
      <c r="U8531"/>
    </row>
    <row r="8532" spans="6:21" x14ac:dyDescent="0.3">
      <c r="F8532"/>
      <c r="G8532"/>
      <c r="L8532"/>
      <c r="R8532"/>
      <c r="T8532"/>
      <c r="U8532"/>
    </row>
    <row r="8533" spans="6:21" x14ac:dyDescent="0.3">
      <c r="F8533"/>
      <c r="G8533"/>
      <c r="L8533"/>
      <c r="R8533"/>
      <c r="T8533"/>
      <c r="U8533"/>
    </row>
    <row r="8534" spans="6:21" x14ac:dyDescent="0.3">
      <c r="F8534"/>
      <c r="G8534"/>
      <c r="L8534"/>
      <c r="R8534"/>
      <c r="T8534"/>
      <c r="U8534"/>
    </row>
    <row r="8535" spans="6:21" x14ac:dyDescent="0.3">
      <c r="F8535"/>
      <c r="G8535"/>
      <c r="L8535"/>
      <c r="R8535"/>
      <c r="T8535"/>
      <c r="U8535"/>
    </row>
    <row r="8536" spans="6:21" x14ac:dyDescent="0.3">
      <c r="F8536"/>
      <c r="G8536"/>
      <c r="L8536"/>
      <c r="R8536"/>
      <c r="T8536"/>
      <c r="U8536"/>
    </row>
    <row r="8537" spans="6:21" x14ac:dyDescent="0.3">
      <c r="F8537"/>
      <c r="G8537"/>
      <c r="L8537"/>
      <c r="R8537"/>
      <c r="T8537"/>
      <c r="U8537"/>
    </row>
    <row r="8538" spans="6:21" x14ac:dyDescent="0.3">
      <c r="F8538"/>
      <c r="G8538"/>
      <c r="L8538"/>
      <c r="R8538"/>
      <c r="T8538"/>
      <c r="U8538"/>
    </row>
    <row r="8539" spans="6:21" x14ac:dyDescent="0.3">
      <c r="F8539"/>
      <c r="G8539"/>
      <c r="L8539"/>
      <c r="R8539"/>
      <c r="T8539"/>
      <c r="U8539"/>
    </row>
    <row r="8540" spans="6:21" x14ac:dyDescent="0.3">
      <c r="F8540"/>
      <c r="G8540"/>
      <c r="L8540"/>
      <c r="R8540"/>
      <c r="T8540"/>
      <c r="U8540"/>
    </row>
    <row r="8541" spans="6:21" x14ac:dyDescent="0.3">
      <c r="F8541"/>
      <c r="G8541"/>
      <c r="L8541"/>
      <c r="R8541"/>
      <c r="T8541"/>
      <c r="U8541"/>
    </row>
    <row r="8542" spans="6:21" x14ac:dyDescent="0.3">
      <c r="F8542"/>
      <c r="G8542"/>
      <c r="L8542"/>
      <c r="R8542"/>
      <c r="T8542"/>
      <c r="U8542"/>
    </row>
    <row r="8543" spans="6:21" x14ac:dyDescent="0.3">
      <c r="F8543"/>
      <c r="G8543"/>
      <c r="L8543"/>
      <c r="R8543"/>
      <c r="T8543"/>
      <c r="U8543"/>
    </row>
    <row r="8544" spans="6:21" x14ac:dyDescent="0.3">
      <c r="F8544"/>
      <c r="G8544"/>
      <c r="L8544"/>
      <c r="R8544"/>
      <c r="T8544"/>
      <c r="U8544"/>
    </row>
    <row r="8545" spans="6:21" x14ac:dyDescent="0.3">
      <c r="F8545"/>
      <c r="G8545"/>
      <c r="L8545"/>
      <c r="R8545"/>
      <c r="T8545"/>
      <c r="U8545"/>
    </row>
    <row r="8546" spans="6:21" x14ac:dyDescent="0.3">
      <c r="F8546"/>
      <c r="G8546"/>
      <c r="L8546"/>
      <c r="R8546"/>
      <c r="T8546"/>
      <c r="U8546"/>
    </row>
    <row r="8547" spans="6:21" x14ac:dyDescent="0.3">
      <c r="F8547"/>
      <c r="G8547"/>
      <c r="L8547"/>
      <c r="R8547"/>
      <c r="T8547"/>
      <c r="U8547"/>
    </row>
    <row r="8548" spans="6:21" x14ac:dyDescent="0.3">
      <c r="F8548"/>
      <c r="G8548"/>
      <c r="L8548"/>
      <c r="R8548"/>
      <c r="T8548"/>
      <c r="U8548"/>
    </row>
    <row r="8549" spans="6:21" x14ac:dyDescent="0.3">
      <c r="F8549"/>
      <c r="G8549"/>
      <c r="L8549"/>
      <c r="R8549"/>
      <c r="T8549"/>
      <c r="U8549"/>
    </row>
    <row r="8550" spans="6:21" x14ac:dyDescent="0.3">
      <c r="F8550"/>
      <c r="G8550"/>
      <c r="L8550"/>
      <c r="R8550"/>
      <c r="T8550"/>
      <c r="U8550"/>
    </row>
    <row r="8551" spans="6:21" x14ac:dyDescent="0.3">
      <c r="F8551"/>
      <c r="G8551"/>
      <c r="L8551"/>
      <c r="R8551"/>
      <c r="T8551"/>
      <c r="U8551"/>
    </row>
    <row r="8552" spans="6:21" x14ac:dyDescent="0.3">
      <c r="F8552"/>
      <c r="G8552"/>
      <c r="L8552"/>
      <c r="R8552"/>
      <c r="T8552"/>
      <c r="U8552"/>
    </row>
    <row r="8553" spans="6:21" x14ac:dyDescent="0.3">
      <c r="F8553"/>
      <c r="G8553"/>
      <c r="L8553"/>
      <c r="R8553"/>
      <c r="T8553"/>
      <c r="U8553"/>
    </row>
    <row r="8554" spans="6:21" x14ac:dyDescent="0.3">
      <c r="F8554"/>
      <c r="G8554"/>
      <c r="L8554"/>
      <c r="R8554"/>
      <c r="T8554"/>
      <c r="U8554"/>
    </row>
    <row r="8555" spans="6:21" x14ac:dyDescent="0.3">
      <c r="F8555"/>
      <c r="G8555"/>
      <c r="L8555"/>
      <c r="R8555"/>
      <c r="T8555"/>
      <c r="U8555"/>
    </row>
    <row r="8556" spans="6:21" x14ac:dyDescent="0.3">
      <c r="F8556"/>
      <c r="G8556"/>
      <c r="L8556"/>
      <c r="R8556"/>
      <c r="T8556"/>
      <c r="U8556"/>
    </row>
    <row r="8557" spans="6:21" x14ac:dyDescent="0.3">
      <c r="F8557"/>
      <c r="G8557"/>
      <c r="L8557"/>
      <c r="R8557"/>
      <c r="T8557"/>
      <c r="U8557"/>
    </row>
    <row r="8558" spans="6:21" x14ac:dyDescent="0.3">
      <c r="F8558"/>
      <c r="G8558"/>
      <c r="L8558"/>
      <c r="R8558"/>
      <c r="T8558"/>
      <c r="U8558"/>
    </row>
    <row r="8559" spans="6:21" x14ac:dyDescent="0.3">
      <c r="F8559"/>
      <c r="G8559"/>
      <c r="L8559"/>
      <c r="R8559"/>
      <c r="T8559"/>
      <c r="U8559"/>
    </row>
    <row r="8560" spans="6:21" x14ac:dyDescent="0.3">
      <c r="F8560"/>
      <c r="G8560"/>
      <c r="L8560"/>
      <c r="R8560"/>
      <c r="T8560"/>
      <c r="U8560"/>
    </row>
    <row r="8561" spans="6:21" x14ac:dyDescent="0.3">
      <c r="F8561"/>
      <c r="G8561"/>
      <c r="L8561"/>
      <c r="R8561"/>
      <c r="T8561"/>
      <c r="U8561"/>
    </row>
    <row r="8562" spans="6:21" x14ac:dyDescent="0.3">
      <c r="F8562"/>
      <c r="G8562"/>
      <c r="L8562"/>
      <c r="R8562"/>
      <c r="T8562"/>
      <c r="U8562"/>
    </row>
    <row r="8563" spans="6:21" x14ac:dyDescent="0.3">
      <c r="F8563"/>
      <c r="G8563"/>
      <c r="L8563"/>
      <c r="R8563"/>
      <c r="T8563"/>
      <c r="U8563"/>
    </row>
    <row r="8564" spans="6:21" x14ac:dyDescent="0.3">
      <c r="F8564"/>
      <c r="G8564"/>
      <c r="L8564"/>
      <c r="R8564"/>
      <c r="T8564"/>
      <c r="U8564"/>
    </row>
    <row r="8565" spans="6:21" x14ac:dyDescent="0.3">
      <c r="F8565"/>
      <c r="G8565"/>
      <c r="L8565"/>
      <c r="R8565"/>
      <c r="T8565"/>
      <c r="U8565"/>
    </row>
    <row r="8566" spans="6:21" x14ac:dyDescent="0.3">
      <c r="F8566"/>
      <c r="G8566"/>
      <c r="L8566"/>
      <c r="R8566"/>
      <c r="T8566"/>
      <c r="U8566"/>
    </row>
    <row r="8567" spans="6:21" x14ac:dyDescent="0.3">
      <c r="F8567"/>
      <c r="G8567"/>
      <c r="L8567"/>
      <c r="R8567"/>
      <c r="T8567"/>
      <c r="U8567"/>
    </row>
    <row r="8568" spans="6:21" x14ac:dyDescent="0.3">
      <c r="F8568"/>
      <c r="G8568"/>
      <c r="L8568"/>
      <c r="R8568"/>
      <c r="T8568"/>
      <c r="U8568"/>
    </row>
    <row r="8569" spans="6:21" x14ac:dyDescent="0.3">
      <c r="F8569"/>
      <c r="G8569"/>
      <c r="L8569"/>
      <c r="R8569"/>
      <c r="T8569"/>
      <c r="U8569"/>
    </row>
    <row r="8570" spans="6:21" x14ac:dyDescent="0.3">
      <c r="F8570"/>
      <c r="G8570"/>
      <c r="L8570"/>
      <c r="R8570"/>
      <c r="T8570"/>
      <c r="U8570"/>
    </row>
    <row r="8571" spans="6:21" x14ac:dyDescent="0.3">
      <c r="F8571"/>
      <c r="G8571"/>
      <c r="L8571"/>
      <c r="R8571"/>
      <c r="T8571"/>
      <c r="U8571"/>
    </row>
    <row r="8572" spans="6:21" x14ac:dyDescent="0.3">
      <c r="F8572"/>
      <c r="G8572"/>
      <c r="L8572"/>
      <c r="R8572"/>
      <c r="T8572"/>
      <c r="U8572"/>
    </row>
    <row r="8573" spans="6:21" x14ac:dyDescent="0.3">
      <c r="F8573"/>
      <c r="G8573"/>
      <c r="L8573"/>
      <c r="R8573"/>
      <c r="T8573"/>
      <c r="U8573"/>
    </row>
    <row r="8574" spans="6:21" x14ac:dyDescent="0.3">
      <c r="F8574"/>
      <c r="G8574"/>
      <c r="L8574"/>
      <c r="R8574"/>
      <c r="T8574"/>
      <c r="U8574"/>
    </row>
    <row r="8575" spans="6:21" x14ac:dyDescent="0.3">
      <c r="F8575"/>
      <c r="G8575"/>
      <c r="L8575"/>
      <c r="R8575"/>
      <c r="T8575"/>
      <c r="U8575"/>
    </row>
    <row r="8576" spans="6:21" x14ac:dyDescent="0.3">
      <c r="F8576"/>
      <c r="G8576"/>
      <c r="L8576"/>
      <c r="R8576"/>
      <c r="T8576"/>
      <c r="U8576"/>
    </row>
    <row r="8577" spans="6:21" x14ac:dyDescent="0.3">
      <c r="F8577"/>
      <c r="G8577"/>
      <c r="L8577"/>
      <c r="R8577"/>
      <c r="T8577"/>
      <c r="U8577"/>
    </row>
    <row r="8578" spans="6:21" x14ac:dyDescent="0.3">
      <c r="F8578"/>
      <c r="G8578"/>
      <c r="L8578"/>
      <c r="R8578"/>
      <c r="T8578"/>
      <c r="U8578"/>
    </row>
    <row r="8579" spans="6:21" x14ac:dyDescent="0.3">
      <c r="F8579"/>
      <c r="G8579"/>
      <c r="L8579"/>
      <c r="R8579"/>
      <c r="T8579"/>
      <c r="U8579"/>
    </row>
    <row r="8580" spans="6:21" x14ac:dyDescent="0.3">
      <c r="F8580"/>
      <c r="G8580"/>
      <c r="L8580"/>
      <c r="R8580"/>
      <c r="T8580"/>
      <c r="U8580"/>
    </row>
    <row r="8581" spans="6:21" x14ac:dyDescent="0.3">
      <c r="F8581"/>
      <c r="G8581"/>
      <c r="L8581"/>
      <c r="R8581"/>
      <c r="T8581"/>
      <c r="U8581"/>
    </row>
    <row r="8582" spans="6:21" x14ac:dyDescent="0.3">
      <c r="F8582"/>
      <c r="G8582"/>
      <c r="L8582"/>
      <c r="R8582"/>
      <c r="T8582"/>
      <c r="U8582"/>
    </row>
    <row r="8583" spans="6:21" x14ac:dyDescent="0.3">
      <c r="F8583"/>
      <c r="G8583"/>
      <c r="L8583"/>
      <c r="R8583"/>
      <c r="T8583"/>
      <c r="U8583"/>
    </row>
    <row r="8584" spans="6:21" x14ac:dyDescent="0.3">
      <c r="F8584"/>
      <c r="G8584"/>
      <c r="L8584"/>
      <c r="R8584"/>
      <c r="T8584"/>
      <c r="U8584"/>
    </row>
    <row r="8585" spans="6:21" x14ac:dyDescent="0.3">
      <c r="F8585"/>
      <c r="G8585"/>
      <c r="L8585"/>
      <c r="R8585"/>
      <c r="T8585"/>
      <c r="U8585"/>
    </row>
    <row r="8586" spans="6:21" x14ac:dyDescent="0.3">
      <c r="F8586"/>
      <c r="G8586"/>
      <c r="L8586"/>
      <c r="R8586"/>
      <c r="T8586"/>
      <c r="U8586"/>
    </row>
    <row r="8587" spans="6:21" x14ac:dyDescent="0.3">
      <c r="F8587"/>
      <c r="G8587"/>
      <c r="L8587"/>
      <c r="R8587"/>
      <c r="T8587"/>
      <c r="U8587"/>
    </row>
    <row r="8588" spans="6:21" x14ac:dyDescent="0.3">
      <c r="F8588"/>
      <c r="G8588"/>
      <c r="L8588"/>
      <c r="R8588"/>
      <c r="T8588"/>
      <c r="U8588"/>
    </row>
    <row r="8589" spans="6:21" x14ac:dyDescent="0.3">
      <c r="F8589"/>
      <c r="G8589"/>
      <c r="L8589"/>
      <c r="R8589"/>
      <c r="T8589"/>
      <c r="U8589"/>
    </row>
    <row r="8590" spans="6:21" x14ac:dyDescent="0.3">
      <c r="F8590"/>
      <c r="G8590"/>
      <c r="L8590"/>
      <c r="R8590"/>
      <c r="T8590"/>
      <c r="U8590"/>
    </row>
    <row r="8591" spans="6:21" x14ac:dyDescent="0.3">
      <c r="F8591"/>
      <c r="G8591"/>
      <c r="L8591"/>
      <c r="R8591"/>
      <c r="T8591"/>
      <c r="U8591"/>
    </row>
    <row r="8592" spans="6:21" x14ac:dyDescent="0.3">
      <c r="F8592"/>
      <c r="G8592"/>
      <c r="L8592"/>
      <c r="R8592"/>
      <c r="T8592"/>
      <c r="U8592"/>
    </row>
    <row r="8593" spans="6:21" x14ac:dyDescent="0.3">
      <c r="F8593"/>
      <c r="G8593"/>
      <c r="L8593"/>
      <c r="R8593"/>
      <c r="T8593"/>
      <c r="U8593"/>
    </row>
    <row r="8594" spans="6:21" x14ac:dyDescent="0.3">
      <c r="F8594"/>
      <c r="G8594"/>
      <c r="L8594"/>
      <c r="R8594"/>
      <c r="T8594"/>
      <c r="U8594"/>
    </row>
    <row r="8595" spans="6:21" x14ac:dyDescent="0.3">
      <c r="F8595"/>
      <c r="G8595"/>
      <c r="L8595"/>
      <c r="R8595"/>
      <c r="T8595"/>
      <c r="U8595"/>
    </row>
    <row r="8596" spans="6:21" x14ac:dyDescent="0.3">
      <c r="F8596"/>
      <c r="G8596"/>
      <c r="L8596"/>
      <c r="R8596"/>
      <c r="T8596"/>
      <c r="U8596"/>
    </row>
    <row r="8597" spans="6:21" x14ac:dyDescent="0.3">
      <c r="F8597"/>
      <c r="G8597"/>
      <c r="L8597"/>
      <c r="R8597"/>
      <c r="T8597"/>
      <c r="U8597"/>
    </row>
    <row r="8598" spans="6:21" x14ac:dyDescent="0.3">
      <c r="F8598"/>
      <c r="G8598"/>
      <c r="L8598"/>
      <c r="R8598"/>
      <c r="T8598"/>
      <c r="U8598"/>
    </row>
    <row r="8599" spans="6:21" x14ac:dyDescent="0.3">
      <c r="F8599"/>
      <c r="G8599"/>
      <c r="L8599"/>
      <c r="R8599"/>
      <c r="T8599"/>
      <c r="U8599"/>
    </row>
    <row r="8600" spans="6:21" x14ac:dyDescent="0.3">
      <c r="F8600"/>
      <c r="G8600"/>
      <c r="L8600"/>
      <c r="R8600"/>
      <c r="T8600"/>
      <c r="U8600"/>
    </row>
    <row r="8601" spans="6:21" x14ac:dyDescent="0.3">
      <c r="F8601"/>
      <c r="G8601"/>
      <c r="L8601"/>
      <c r="R8601"/>
      <c r="T8601"/>
      <c r="U8601"/>
    </row>
    <row r="8602" spans="6:21" x14ac:dyDescent="0.3">
      <c r="F8602"/>
      <c r="G8602"/>
      <c r="L8602"/>
      <c r="R8602"/>
      <c r="T8602"/>
      <c r="U8602"/>
    </row>
    <row r="8603" spans="6:21" x14ac:dyDescent="0.3">
      <c r="F8603"/>
      <c r="G8603"/>
      <c r="L8603"/>
      <c r="R8603"/>
      <c r="T8603"/>
      <c r="U8603"/>
    </row>
    <row r="8604" spans="6:21" x14ac:dyDescent="0.3">
      <c r="F8604"/>
      <c r="G8604"/>
      <c r="L8604"/>
      <c r="R8604"/>
      <c r="T8604"/>
      <c r="U8604"/>
    </row>
    <row r="8605" spans="6:21" x14ac:dyDescent="0.3">
      <c r="F8605"/>
      <c r="G8605"/>
      <c r="L8605"/>
      <c r="R8605"/>
      <c r="T8605"/>
      <c r="U8605"/>
    </row>
    <row r="8606" spans="6:21" x14ac:dyDescent="0.3">
      <c r="F8606"/>
      <c r="G8606"/>
      <c r="L8606"/>
      <c r="R8606"/>
      <c r="T8606"/>
      <c r="U8606"/>
    </row>
    <row r="8607" spans="6:21" x14ac:dyDescent="0.3">
      <c r="F8607"/>
      <c r="G8607"/>
      <c r="L8607"/>
      <c r="R8607"/>
      <c r="T8607"/>
      <c r="U8607"/>
    </row>
    <row r="8608" spans="6:21" x14ac:dyDescent="0.3">
      <c r="F8608"/>
      <c r="G8608"/>
      <c r="L8608"/>
      <c r="R8608"/>
      <c r="T8608"/>
      <c r="U8608"/>
    </row>
    <row r="8609" spans="6:21" x14ac:dyDescent="0.3">
      <c r="F8609"/>
      <c r="G8609"/>
      <c r="L8609"/>
      <c r="R8609"/>
      <c r="T8609"/>
      <c r="U8609"/>
    </row>
    <row r="8610" spans="6:21" x14ac:dyDescent="0.3">
      <c r="F8610"/>
      <c r="G8610"/>
      <c r="L8610"/>
      <c r="R8610"/>
      <c r="T8610"/>
      <c r="U8610"/>
    </row>
    <row r="8611" spans="6:21" x14ac:dyDescent="0.3">
      <c r="F8611"/>
      <c r="G8611"/>
      <c r="L8611"/>
      <c r="R8611"/>
      <c r="T8611"/>
      <c r="U8611"/>
    </row>
    <row r="8612" spans="6:21" x14ac:dyDescent="0.3">
      <c r="F8612"/>
      <c r="G8612"/>
      <c r="L8612"/>
      <c r="R8612"/>
      <c r="T8612"/>
      <c r="U8612"/>
    </row>
    <row r="8613" spans="6:21" x14ac:dyDescent="0.3">
      <c r="F8613"/>
      <c r="G8613"/>
      <c r="L8613"/>
      <c r="R8613"/>
      <c r="T8613"/>
      <c r="U8613"/>
    </row>
    <row r="8614" spans="6:21" x14ac:dyDescent="0.3">
      <c r="F8614"/>
      <c r="G8614"/>
      <c r="L8614"/>
      <c r="R8614"/>
      <c r="T8614"/>
      <c r="U8614"/>
    </row>
    <row r="8615" spans="6:21" x14ac:dyDescent="0.3">
      <c r="F8615"/>
      <c r="G8615"/>
      <c r="L8615"/>
      <c r="R8615"/>
      <c r="T8615"/>
      <c r="U8615"/>
    </row>
    <row r="8616" spans="6:21" x14ac:dyDescent="0.3">
      <c r="F8616"/>
      <c r="G8616"/>
      <c r="L8616"/>
      <c r="R8616"/>
      <c r="T8616"/>
      <c r="U8616"/>
    </row>
    <row r="8617" spans="6:21" x14ac:dyDescent="0.3">
      <c r="F8617"/>
      <c r="G8617"/>
      <c r="L8617"/>
      <c r="R8617"/>
      <c r="T8617"/>
      <c r="U8617"/>
    </row>
    <row r="8618" spans="6:21" x14ac:dyDescent="0.3">
      <c r="F8618"/>
      <c r="G8618"/>
      <c r="L8618"/>
      <c r="R8618"/>
      <c r="T8618"/>
      <c r="U8618"/>
    </row>
    <row r="8619" spans="6:21" x14ac:dyDescent="0.3">
      <c r="F8619"/>
      <c r="G8619"/>
      <c r="L8619"/>
      <c r="R8619"/>
      <c r="T8619"/>
      <c r="U8619"/>
    </row>
    <row r="8620" spans="6:21" x14ac:dyDescent="0.3">
      <c r="F8620"/>
      <c r="G8620"/>
      <c r="L8620"/>
      <c r="R8620"/>
      <c r="T8620"/>
      <c r="U8620"/>
    </row>
    <row r="8621" spans="6:21" x14ac:dyDescent="0.3">
      <c r="F8621"/>
      <c r="G8621"/>
      <c r="L8621"/>
      <c r="R8621"/>
      <c r="T8621"/>
      <c r="U8621"/>
    </row>
    <row r="8622" spans="6:21" x14ac:dyDescent="0.3">
      <c r="F8622"/>
      <c r="G8622"/>
      <c r="L8622"/>
      <c r="R8622"/>
      <c r="T8622"/>
      <c r="U8622"/>
    </row>
    <row r="8623" spans="6:21" x14ac:dyDescent="0.3">
      <c r="F8623"/>
      <c r="G8623"/>
      <c r="L8623"/>
      <c r="R8623"/>
      <c r="T8623"/>
      <c r="U8623"/>
    </row>
    <row r="8624" spans="6:21" x14ac:dyDescent="0.3">
      <c r="F8624"/>
      <c r="G8624"/>
      <c r="L8624"/>
      <c r="R8624"/>
      <c r="T8624"/>
      <c r="U8624"/>
    </row>
    <row r="8625" spans="6:21" x14ac:dyDescent="0.3">
      <c r="F8625"/>
      <c r="G8625"/>
      <c r="L8625"/>
      <c r="R8625"/>
      <c r="T8625"/>
      <c r="U8625"/>
    </row>
    <row r="8626" spans="6:21" x14ac:dyDescent="0.3">
      <c r="F8626"/>
      <c r="G8626"/>
      <c r="L8626"/>
      <c r="R8626"/>
      <c r="T8626"/>
      <c r="U8626"/>
    </row>
    <row r="8627" spans="6:21" x14ac:dyDescent="0.3">
      <c r="F8627"/>
      <c r="G8627"/>
      <c r="L8627"/>
      <c r="R8627"/>
      <c r="T8627"/>
      <c r="U8627"/>
    </row>
    <row r="8628" spans="6:21" x14ac:dyDescent="0.3">
      <c r="F8628"/>
      <c r="G8628"/>
      <c r="L8628"/>
      <c r="R8628"/>
      <c r="T8628"/>
      <c r="U8628"/>
    </row>
    <row r="8629" spans="6:21" x14ac:dyDescent="0.3">
      <c r="F8629"/>
      <c r="G8629"/>
      <c r="L8629"/>
      <c r="R8629"/>
      <c r="T8629"/>
      <c r="U8629"/>
    </row>
    <row r="8630" spans="6:21" x14ac:dyDescent="0.3">
      <c r="F8630"/>
      <c r="G8630"/>
      <c r="L8630"/>
      <c r="R8630"/>
      <c r="T8630"/>
      <c r="U8630"/>
    </row>
    <row r="8631" spans="6:21" x14ac:dyDescent="0.3">
      <c r="F8631"/>
      <c r="G8631"/>
      <c r="L8631"/>
      <c r="R8631"/>
      <c r="T8631"/>
      <c r="U8631"/>
    </row>
    <row r="8632" spans="6:21" x14ac:dyDescent="0.3">
      <c r="F8632"/>
      <c r="G8632"/>
      <c r="L8632"/>
      <c r="R8632"/>
      <c r="T8632"/>
      <c r="U8632"/>
    </row>
    <row r="8633" spans="6:21" x14ac:dyDescent="0.3">
      <c r="F8633"/>
      <c r="G8633"/>
      <c r="L8633"/>
      <c r="R8633"/>
      <c r="T8633"/>
      <c r="U8633"/>
    </row>
    <row r="8634" spans="6:21" x14ac:dyDescent="0.3">
      <c r="F8634"/>
      <c r="G8634"/>
      <c r="L8634"/>
      <c r="R8634"/>
      <c r="T8634"/>
      <c r="U8634"/>
    </row>
    <row r="8635" spans="6:21" x14ac:dyDescent="0.3">
      <c r="F8635"/>
      <c r="G8635"/>
      <c r="L8635"/>
      <c r="R8635"/>
      <c r="T8635"/>
      <c r="U8635"/>
    </row>
    <row r="8636" spans="6:21" x14ac:dyDescent="0.3">
      <c r="F8636"/>
      <c r="G8636"/>
      <c r="L8636"/>
      <c r="R8636"/>
      <c r="T8636"/>
      <c r="U8636"/>
    </row>
    <row r="8637" spans="6:21" x14ac:dyDescent="0.3">
      <c r="F8637"/>
      <c r="G8637"/>
      <c r="L8637"/>
      <c r="R8637"/>
      <c r="T8637"/>
      <c r="U8637"/>
    </row>
    <row r="8638" spans="6:21" x14ac:dyDescent="0.3">
      <c r="F8638"/>
      <c r="G8638"/>
      <c r="L8638"/>
      <c r="R8638"/>
      <c r="T8638"/>
      <c r="U8638"/>
    </row>
    <row r="8639" spans="6:21" x14ac:dyDescent="0.3">
      <c r="F8639"/>
      <c r="G8639"/>
      <c r="L8639"/>
      <c r="R8639"/>
      <c r="T8639"/>
      <c r="U8639"/>
    </row>
    <row r="8640" spans="6:21" x14ac:dyDescent="0.3">
      <c r="F8640"/>
      <c r="G8640"/>
      <c r="L8640"/>
      <c r="R8640"/>
      <c r="T8640"/>
      <c r="U8640"/>
    </row>
    <row r="8641" spans="6:21" x14ac:dyDescent="0.3">
      <c r="F8641"/>
      <c r="G8641"/>
      <c r="L8641"/>
      <c r="R8641"/>
      <c r="T8641"/>
      <c r="U8641"/>
    </row>
    <row r="8642" spans="6:21" x14ac:dyDescent="0.3">
      <c r="F8642"/>
      <c r="G8642"/>
      <c r="L8642"/>
      <c r="R8642"/>
      <c r="T8642"/>
      <c r="U8642"/>
    </row>
    <row r="8643" spans="6:21" x14ac:dyDescent="0.3">
      <c r="F8643"/>
      <c r="G8643"/>
      <c r="L8643"/>
      <c r="R8643"/>
      <c r="T8643"/>
      <c r="U8643"/>
    </row>
    <row r="8644" spans="6:21" x14ac:dyDescent="0.3">
      <c r="F8644"/>
      <c r="G8644"/>
      <c r="L8644"/>
      <c r="R8644"/>
      <c r="T8644"/>
      <c r="U8644"/>
    </row>
    <row r="8645" spans="6:21" x14ac:dyDescent="0.3">
      <c r="F8645"/>
      <c r="G8645"/>
      <c r="L8645"/>
      <c r="R8645"/>
      <c r="T8645"/>
      <c r="U8645"/>
    </row>
    <row r="8646" spans="6:21" x14ac:dyDescent="0.3">
      <c r="F8646"/>
      <c r="G8646"/>
      <c r="L8646"/>
      <c r="R8646"/>
      <c r="T8646"/>
      <c r="U8646"/>
    </row>
    <row r="8647" spans="6:21" x14ac:dyDescent="0.3">
      <c r="F8647"/>
      <c r="G8647"/>
      <c r="L8647"/>
      <c r="R8647"/>
      <c r="T8647"/>
      <c r="U8647"/>
    </row>
    <row r="8648" spans="6:21" x14ac:dyDescent="0.3">
      <c r="F8648"/>
      <c r="G8648"/>
      <c r="L8648"/>
      <c r="R8648"/>
      <c r="T8648"/>
      <c r="U8648"/>
    </row>
    <row r="8649" spans="6:21" x14ac:dyDescent="0.3">
      <c r="F8649"/>
      <c r="G8649"/>
      <c r="L8649"/>
      <c r="R8649"/>
      <c r="T8649"/>
      <c r="U8649"/>
    </row>
    <row r="8650" spans="6:21" x14ac:dyDescent="0.3">
      <c r="F8650"/>
      <c r="G8650"/>
      <c r="L8650"/>
      <c r="R8650"/>
      <c r="T8650"/>
      <c r="U8650"/>
    </row>
    <row r="8651" spans="6:21" x14ac:dyDescent="0.3">
      <c r="F8651"/>
      <c r="G8651"/>
      <c r="L8651"/>
      <c r="R8651"/>
      <c r="T8651"/>
      <c r="U8651"/>
    </row>
    <row r="8652" spans="6:21" x14ac:dyDescent="0.3">
      <c r="F8652"/>
      <c r="G8652"/>
      <c r="L8652"/>
      <c r="R8652"/>
      <c r="T8652"/>
      <c r="U8652"/>
    </row>
    <row r="8653" spans="6:21" x14ac:dyDescent="0.3">
      <c r="F8653"/>
      <c r="G8653"/>
      <c r="L8653"/>
      <c r="R8653"/>
      <c r="T8653"/>
      <c r="U8653"/>
    </row>
    <row r="8654" spans="6:21" x14ac:dyDescent="0.3">
      <c r="F8654"/>
      <c r="G8654"/>
      <c r="L8654"/>
      <c r="R8654"/>
      <c r="T8654"/>
      <c r="U8654"/>
    </row>
    <row r="8655" spans="6:21" x14ac:dyDescent="0.3">
      <c r="F8655"/>
      <c r="G8655"/>
      <c r="L8655"/>
      <c r="R8655"/>
      <c r="T8655"/>
      <c r="U8655"/>
    </row>
    <row r="8656" spans="6:21" x14ac:dyDescent="0.3">
      <c r="F8656"/>
      <c r="G8656"/>
      <c r="L8656"/>
      <c r="R8656"/>
      <c r="T8656"/>
      <c r="U8656"/>
    </row>
    <row r="8657" spans="6:21" x14ac:dyDescent="0.3">
      <c r="F8657"/>
      <c r="G8657"/>
      <c r="L8657"/>
      <c r="R8657"/>
      <c r="T8657"/>
      <c r="U8657"/>
    </row>
    <row r="8658" spans="6:21" x14ac:dyDescent="0.3">
      <c r="F8658"/>
      <c r="G8658"/>
      <c r="L8658"/>
      <c r="R8658"/>
      <c r="T8658"/>
      <c r="U8658"/>
    </row>
    <row r="8659" spans="6:21" x14ac:dyDescent="0.3">
      <c r="F8659"/>
      <c r="G8659"/>
      <c r="L8659"/>
      <c r="R8659"/>
      <c r="T8659"/>
      <c r="U8659"/>
    </row>
    <row r="8660" spans="6:21" x14ac:dyDescent="0.3">
      <c r="F8660"/>
      <c r="G8660"/>
      <c r="L8660"/>
      <c r="R8660"/>
      <c r="T8660"/>
      <c r="U8660"/>
    </row>
    <row r="8661" spans="6:21" x14ac:dyDescent="0.3">
      <c r="F8661"/>
      <c r="G8661"/>
      <c r="L8661"/>
      <c r="R8661"/>
      <c r="T8661"/>
      <c r="U8661"/>
    </row>
    <row r="8662" spans="6:21" x14ac:dyDescent="0.3">
      <c r="F8662"/>
      <c r="G8662"/>
      <c r="L8662"/>
      <c r="R8662"/>
      <c r="T8662"/>
      <c r="U8662"/>
    </row>
    <row r="8663" spans="6:21" x14ac:dyDescent="0.3">
      <c r="F8663"/>
      <c r="G8663"/>
      <c r="L8663"/>
      <c r="R8663"/>
      <c r="T8663"/>
      <c r="U8663"/>
    </row>
    <row r="8664" spans="6:21" x14ac:dyDescent="0.3">
      <c r="F8664"/>
      <c r="G8664"/>
      <c r="L8664"/>
      <c r="R8664"/>
      <c r="T8664"/>
      <c r="U8664"/>
    </row>
    <row r="8665" spans="6:21" x14ac:dyDescent="0.3">
      <c r="F8665"/>
      <c r="G8665"/>
      <c r="L8665"/>
      <c r="R8665"/>
      <c r="T8665"/>
      <c r="U8665"/>
    </row>
    <row r="8666" spans="6:21" x14ac:dyDescent="0.3">
      <c r="F8666"/>
      <c r="G8666"/>
      <c r="L8666"/>
      <c r="R8666"/>
      <c r="T8666"/>
      <c r="U8666"/>
    </row>
    <row r="8667" spans="6:21" x14ac:dyDescent="0.3">
      <c r="F8667"/>
      <c r="G8667"/>
      <c r="L8667"/>
      <c r="R8667"/>
      <c r="T8667"/>
      <c r="U8667"/>
    </row>
    <row r="8668" spans="6:21" x14ac:dyDescent="0.3">
      <c r="F8668"/>
      <c r="G8668"/>
      <c r="L8668"/>
      <c r="R8668"/>
      <c r="T8668"/>
      <c r="U8668"/>
    </row>
    <row r="8669" spans="6:21" x14ac:dyDescent="0.3">
      <c r="F8669"/>
      <c r="G8669"/>
      <c r="L8669"/>
      <c r="R8669"/>
      <c r="T8669"/>
      <c r="U8669"/>
    </row>
    <row r="8670" spans="6:21" x14ac:dyDescent="0.3">
      <c r="F8670"/>
      <c r="G8670"/>
      <c r="L8670"/>
      <c r="R8670"/>
      <c r="T8670"/>
      <c r="U8670"/>
    </row>
    <row r="8671" spans="6:21" x14ac:dyDescent="0.3">
      <c r="F8671"/>
      <c r="G8671"/>
      <c r="L8671"/>
      <c r="R8671"/>
      <c r="T8671"/>
      <c r="U8671"/>
    </row>
    <row r="8672" spans="6:21" x14ac:dyDescent="0.3">
      <c r="F8672"/>
      <c r="G8672"/>
      <c r="L8672"/>
      <c r="R8672"/>
      <c r="T8672"/>
      <c r="U8672"/>
    </row>
    <row r="8673" spans="6:21" x14ac:dyDescent="0.3">
      <c r="F8673"/>
      <c r="G8673"/>
      <c r="L8673"/>
      <c r="R8673"/>
      <c r="T8673"/>
      <c r="U8673"/>
    </row>
    <row r="8674" spans="6:21" x14ac:dyDescent="0.3">
      <c r="F8674"/>
      <c r="G8674"/>
      <c r="L8674"/>
      <c r="R8674"/>
      <c r="T8674"/>
      <c r="U8674"/>
    </row>
    <row r="8675" spans="6:21" x14ac:dyDescent="0.3">
      <c r="F8675"/>
      <c r="G8675"/>
      <c r="L8675"/>
      <c r="R8675"/>
      <c r="T8675"/>
      <c r="U8675"/>
    </row>
    <row r="8676" spans="6:21" x14ac:dyDescent="0.3">
      <c r="F8676"/>
      <c r="G8676"/>
      <c r="L8676"/>
      <c r="R8676"/>
      <c r="T8676"/>
      <c r="U8676"/>
    </row>
    <row r="8677" spans="6:21" x14ac:dyDescent="0.3">
      <c r="F8677"/>
      <c r="G8677"/>
      <c r="L8677"/>
      <c r="R8677"/>
      <c r="T8677"/>
      <c r="U8677"/>
    </row>
    <row r="8678" spans="6:21" x14ac:dyDescent="0.3">
      <c r="F8678"/>
      <c r="G8678"/>
      <c r="L8678"/>
      <c r="R8678"/>
      <c r="T8678"/>
      <c r="U8678"/>
    </row>
    <row r="8679" spans="6:21" x14ac:dyDescent="0.3">
      <c r="F8679"/>
      <c r="G8679"/>
      <c r="L8679"/>
      <c r="R8679"/>
      <c r="T8679"/>
      <c r="U8679"/>
    </row>
    <row r="8680" spans="6:21" x14ac:dyDescent="0.3">
      <c r="F8680"/>
      <c r="G8680"/>
      <c r="L8680"/>
      <c r="R8680"/>
      <c r="T8680"/>
      <c r="U8680"/>
    </row>
    <row r="8681" spans="6:21" x14ac:dyDescent="0.3">
      <c r="F8681"/>
      <c r="G8681"/>
      <c r="L8681"/>
      <c r="R8681"/>
      <c r="T8681"/>
      <c r="U8681"/>
    </row>
    <row r="8682" spans="6:21" x14ac:dyDescent="0.3">
      <c r="F8682"/>
      <c r="G8682"/>
      <c r="L8682"/>
      <c r="R8682"/>
      <c r="T8682"/>
      <c r="U8682"/>
    </row>
    <row r="8683" spans="6:21" x14ac:dyDescent="0.3">
      <c r="F8683"/>
      <c r="G8683"/>
      <c r="L8683"/>
      <c r="R8683"/>
      <c r="T8683"/>
      <c r="U8683"/>
    </row>
    <row r="8684" spans="6:21" x14ac:dyDescent="0.3">
      <c r="F8684"/>
      <c r="G8684"/>
      <c r="L8684"/>
      <c r="R8684"/>
      <c r="T8684"/>
      <c r="U8684"/>
    </row>
    <row r="8685" spans="6:21" x14ac:dyDescent="0.3">
      <c r="F8685"/>
      <c r="G8685"/>
      <c r="L8685"/>
      <c r="R8685"/>
      <c r="T8685"/>
      <c r="U8685"/>
    </row>
    <row r="8686" spans="6:21" x14ac:dyDescent="0.3">
      <c r="F8686"/>
      <c r="G8686"/>
      <c r="L8686"/>
      <c r="R8686"/>
      <c r="T8686"/>
      <c r="U8686"/>
    </row>
    <row r="8687" spans="6:21" x14ac:dyDescent="0.3">
      <c r="F8687"/>
      <c r="G8687"/>
      <c r="L8687"/>
      <c r="R8687"/>
      <c r="T8687"/>
      <c r="U8687"/>
    </row>
    <row r="8688" spans="6:21" x14ac:dyDescent="0.3">
      <c r="F8688"/>
      <c r="G8688"/>
      <c r="L8688"/>
      <c r="R8688"/>
      <c r="T8688"/>
      <c r="U8688"/>
    </row>
    <row r="8689" spans="6:21" x14ac:dyDescent="0.3">
      <c r="F8689"/>
      <c r="G8689"/>
      <c r="L8689"/>
      <c r="R8689"/>
      <c r="T8689"/>
      <c r="U8689"/>
    </row>
    <row r="8690" spans="6:21" x14ac:dyDescent="0.3">
      <c r="F8690"/>
      <c r="G8690"/>
      <c r="L8690"/>
      <c r="R8690"/>
      <c r="T8690"/>
      <c r="U8690"/>
    </row>
    <row r="8691" spans="6:21" x14ac:dyDescent="0.3">
      <c r="F8691"/>
      <c r="G8691"/>
      <c r="L8691"/>
      <c r="R8691"/>
      <c r="T8691"/>
      <c r="U8691"/>
    </row>
    <row r="8692" spans="6:21" x14ac:dyDescent="0.3">
      <c r="F8692"/>
      <c r="G8692"/>
      <c r="L8692"/>
      <c r="R8692"/>
      <c r="T8692"/>
      <c r="U8692"/>
    </row>
    <row r="8693" spans="6:21" x14ac:dyDescent="0.3">
      <c r="F8693"/>
      <c r="G8693"/>
      <c r="L8693"/>
      <c r="R8693"/>
      <c r="T8693"/>
      <c r="U8693"/>
    </row>
    <row r="8694" spans="6:21" x14ac:dyDescent="0.3">
      <c r="F8694"/>
      <c r="G8694"/>
      <c r="L8694"/>
      <c r="R8694"/>
      <c r="T8694"/>
      <c r="U8694"/>
    </row>
    <row r="8695" spans="6:21" x14ac:dyDescent="0.3">
      <c r="F8695"/>
      <c r="G8695"/>
      <c r="L8695"/>
      <c r="R8695"/>
      <c r="T8695"/>
      <c r="U8695"/>
    </row>
    <row r="8696" spans="6:21" x14ac:dyDescent="0.3">
      <c r="F8696"/>
      <c r="G8696"/>
      <c r="L8696"/>
      <c r="R8696"/>
      <c r="T8696"/>
      <c r="U8696"/>
    </row>
    <row r="8697" spans="6:21" x14ac:dyDescent="0.3">
      <c r="F8697"/>
      <c r="G8697"/>
      <c r="L8697"/>
      <c r="R8697"/>
      <c r="T8697"/>
      <c r="U8697"/>
    </row>
    <row r="8698" spans="6:21" x14ac:dyDescent="0.3">
      <c r="F8698"/>
      <c r="G8698"/>
      <c r="L8698"/>
      <c r="R8698"/>
      <c r="T8698"/>
      <c r="U8698"/>
    </row>
    <row r="8699" spans="6:21" x14ac:dyDescent="0.3">
      <c r="F8699"/>
      <c r="G8699"/>
      <c r="L8699"/>
      <c r="R8699"/>
      <c r="T8699"/>
      <c r="U8699"/>
    </row>
    <row r="8700" spans="6:21" x14ac:dyDescent="0.3">
      <c r="F8700"/>
      <c r="G8700"/>
      <c r="L8700"/>
      <c r="R8700"/>
      <c r="T8700"/>
      <c r="U8700"/>
    </row>
    <row r="8701" spans="6:21" x14ac:dyDescent="0.3">
      <c r="F8701"/>
      <c r="G8701"/>
      <c r="L8701"/>
      <c r="R8701"/>
      <c r="T8701"/>
      <c r="U8701"/>
    </row>
    <row r="8702" spans="6:21" x14ac:dyDescent="0.3">
      <c r="F8702"/>
      <c r="G8702"/>
      <c r="L8702"/>
      <c r="R8702"/>
      <c r="T8702"/>
      <c r="U8702"/>
    </row>
    <row r="8703" spans="6:21" x14ac:dyDescent="0.3">
      <c r="F8703"/>
      <c r="G8703"/>
      <c r="L8703"/>
      <c r="R8703"/>
      <c r="T8703"/>
      <c r="U8703"/>
    </row>
    <row r="8704" spans="6:21" x14ac:dyDescent="0.3">
      <c r="F8704"/>
      <c r="G8704"/>
      <c r="L8704"/>
      <c r="R8704"/>
      <c r="T8704"/>
      <c r="U8704"/>
    </row>
    <row r="8705" spans="6:21" x14ac:dyDescent="0.3">
      <c r="F8705"/>
      <c r="G8705"/>
      <c r="L8705"/>
      <c r="R8705"/>
      <c r="T8705"/>
      <c r="U8705"/>
    </row>
    <row r="8706" spans="6:21" x14ac:dyDescent="0.3">
      <c r="F8706"/>
      <c r="G8706"/>
      <c r="L8706"/>
      <c r="R8706"/>
      <c r="T8706"/>
      <c r="U8706"/>
    </row>
    <row r="8707" spans="6:21" x14ac:dyDescent="0.3">
      <c r="F8707"/>
      <c r="G8707"/>
      <c r="L8707"/>
      <c r="R8707"/>
      <c r="T8707"/>
      <c r="U8707"/>
    </row>
    <row r="8708" spans="6:21" x14ac:dyDescent="0.3">
      <c r="F8708"/>
      <c r="G8708"/>
      <c r="L8708"/>
      <c r="R8708"/>
      <c r="T8708"/>
      <c r="U8708"/>
    </row>
    <row r="8709" spans="6:21" x14ac:dyDescent="0.3">
      <c r="F8709"/>
      <c r="G8709"/>
      <c r="L8709"/>
      <c r="R8709"/>
      <c r="T8709"/>
      <c r="U8709"/>
    </row>
    <row r="8710" spans="6:21" x14ac:dyDescent="0.3">
      <c r="F8710"/>
      <c r="G8710"/>
      <c r="L8710"/>
      <c r="R8710"/>
      <c r="T8710"/>
      <c r="U8710"/>
    </row>
    <row r="8711" spans="6:21" x14ac:dyDescent="0.3">
      <c r="F8711"/>
      <c r="G8711"/>
      <c r="L8711"/>
      <c r="R8711"/>
      <c r="T8711"/>
      <c r="U8711"/>
    </row>
    <row r="8712" spans="6:21" x14ac:dyDescent="0.3">
      <c r="F8712"/>
      <c r="G8712"/>
      <c r="L8712"/>
      <c r="R8712"/>
      <c r="T8712"/>
      <c r="U8712"/>
    </row>
    <row r="8713" spans="6:21" x14ac:dyDescent="0.3">
      <c r="F8713"/>
      <c r="G8713"/>
      <c r="L8713"/>
      <c r="R8713"/>
      <c r="T8713"/>
      <c r="U8713"/>
    </row>
    <row r="8714" spans="6:21" x14ac:dyDescent="0.3">
      <c r="F8714"/>
      <c r="G8714"/>
      <c r="L8714"/>
      <c r="R8714"/>
      <c r="T8714"/>
      <c r="U8714"/>
    </row>
    <row r="8715" spans="6:21" x14ac:dyDescent="0.3">
      <c r="F8715"/>
      <c r="G8715"/>
      <c r="L8715"/>
      <c r="R8715"/>
      <c r="T8715"/>
      <c r="U8715"/>
    </row>
    <row r="8716" spans="6:21" x14ac:dyDescent="0.3">
      <c r="F8716"/>
      <c r="G8716"/>
      <c r="L8716"/>
      <c r="R8716"/>
      <c r="T8716"/>
      <c r="U8716"/>
    </row>
    <row r="8717" spans="6:21" x14ac:dyDescent="0.3">
      <c r="F8717"/>
      <c r="G8717"/>
      <c r="L8717"/>
      <c r="R8717"/>
      <c r="T8717"/>
      <c r="U8717"/>
    </row>
    <row r="8718" spans="6:21" x14ac:dyDescent="0.3">
      <c r="F8718"/>
      <c r="G8718"/>
      <c r="L8718"/>
      <c r="R8718"/>
      <c r="T8718"/>
      <c r="U8718"/>
    </row>
    <row r="8719" spans="6:21" x14ac:dyDescent="0.3">
      <c r="F8719"/>
      <c r="G8719"/>
      <c r="L8719"/>
      <c r="R8719"/>
      <c r="T8719"/>
      <c r="U8719"/>
    </row>
    <row r="8720" spans="6:21" x14ac:dyDescent="0.3">
      <c r="F8720"/>
      <c r="G8720"/>
      <c r="L8720"/>
      <c r="R8720"/>
      <c r="T8720"/>
      <c r="U8720"/>
    </row>
    <row r="8721" spans="6:21" x14ac:dyDescent="0.3">
      <c r="F8721"/>
      <c r="G8721"/>
      <c r="L8721"/>
      <c r="R8721"/>
      <c r="T8721"/>
      <c r="U8721"/>
    </row>
    <row r="8722" spans="6:21" x14ac:dyDescent="0.3">
      <c r="F8722"/>
      <c r="G8722"/>
      <c r="L8722"/>
      <c r="R8722"/>
      <c r="T8722"/>
      <c r="U8722"/>
    </row>
    <row r="8723" spans="6:21" x14ac:dyDescent="0.3">
      <c r="F8723"/>
      <c r="G8723"/>
      <c r="L8723"/>
      <c r="R8723"/>
      <c r="T8723"/>
      <c r="U8723"/>
    </row>
    <row r="8724" spans="6:21" x14ac:dyDescent="0.3">
      <c r="F8724"/>
      <c r="G8724"/>
      <c r="L8724"/>
      <c r="R8724"/>
      <c r="T8724"/>
      <c r="U8724"/>
    </row>
    <row r="8725" spans="6:21" x14ac:dyDescent="0.3">
      <c r="F8725"/>
      <c r="G8725"/>
      <c r="L8725"/>
      <c r="R8725"/>
      <c r="T8725"/>
      <c r="U8725"/>
    </row>
    <row r="8726" spans="6:21" x14ac:dyDescent="0.3">
      <c r="F8726"/>
      <c r="G8726"/>
      <c r="L8726"/>
      <c r="R8726"/>
      <c r="T8726"/>
      <c r="U8726"/>
    </row>
    <row r="8727" spans="6:21" x14ac:dyDescent="0.3">
      <c r="F8727"/>
      <c r="G8727"/>
      <c r="L8727"/>
      <c r="R8727"/>
      <c r="T8727"/>
      <c r="U8727"/>
    </row>
    <row r="8728" spans="6:21" x14ac:dyDescent="0.3">
      <c r="F8728"/>
      <c r="G8728"/>
      <c r="L8728"/>
      <c r="R8728"/>
      <c r="T8728"/>
      <c r="U8728"/>
    </row>
    <row r="8729" spans="6:21" x14ac:dyDescent="0.3">
      <c r="F8729"/>
      <c r="G8729"/>
      <c r="L8729"/>
      <c r="R8729"/>
      <c r="T8729"/>
      <c r="U8729"/>
    </row>
    <row r="8730" spans="6:21" x14ac:dyDescent="0.3">
      <c r="F8730"/>
      <c r="G8730"/>
      <c r="L8730"/>
      <c r="R8730"/>
      <c r="T8730"/>
      <c r="U8730"/>
    </row>
    <row r="8731" spans="6:21" x14ac:dyDescent="0.3">
      <c r="F8731"/>
      <c r="G8731"/>
      <c r="L8731"/>
      <c r="R8731"/>
      <c r="T8731"/>
      <c r="U8731"/>
    </row>
    <row r="8732" spans="6:21" x14ac:dyDescent="0.3">
      <c r="F8732"/>
      <c r="G8732"/>
      <c r="L8732"/>
      <c r="R8732"/>
      <c r="T8732"/>
      <c r="U8732"/>
    </row>
    <row r="8733" spans="6:21" x14ac:dyDescent="0.3">
      <c r="F8733"/>
      <c r="G8733"/>
      <c r="L8733"/>
      <c r="R8733"/>
      <c r="T8733"/>
      <c r="U8733"/>
    </row>
    <row r="8734" spans="6:21" x14ac:dyDescent="0.3">
      <c r="F8734"/>
      <c r="G8734"/>
      <c r="L8734"/>
      <c r="R8734"/>
      <c r="T8734"/>
      <c r="U8734"/>
    </row>
    <row r="8735" spans="6:21" x14ac:dyDescent="0.3">
      <c r="F8735"/>
      <c r="G8735"/>
      <c r="L8735"/>
      <c r="R8735"/>
      <c r="T8735"/>
      <c r="U8735"/>
    </row>
    <row r="8736" spans="6:21" x14ac:dyDescent="0.3">
      <c r="F8736"/>
      <c r="G8736"/>
      <c r="L8736"/>
      <c r="R8736"/>
      <c r="T8736"/>
      <c r="U8736"/>
    </row>
    <row r="8737" spans="6:21" x14ac:dyDescent="0.3">
      <c r="F8737"/>
      <c r="G8737"/>
      <c r="L8737"/>
      <c r="R8737"/>
      <c r="T8737"/>
      <c r="U8737"/>
    </row>
    <row r="8738" spans="6:21" x14ac:dyDescent="0.3">
      <c r="F8738"/>
      <c r="G8738"/>
      <c r="L8738"/>
      <c r="R8738"/>
      <c r="T8738"/>
      <c r="U8738"/>
    </row>
    <row r="8739" spans="6:21" x14ac:dyDescent="0.3">
      <c r="F8739"/>
      <c r="G8739"/>
      <c r="L8739"/>
      <c r="R8739"/>
      <c r="T8739"/>
      <c r="U8739"/>
    </row>
    <row r="8740" spans="6:21" x14ac:dyDescent="0.3">
      <c r="F8740"/>
      <c r="G8740"/>
      <c r="L8740"/>
      <c r="R8740"/>
      <c r="T8740"/>
      <c r="U8740"/>
    </row>
    <row r="8741" spans="6:21" x14ac:dyDescent="0.3">
      <c r="F8741"/>
      <c r="G8741"/>
      <c r="L8741"/>
      <c r="R8741"/>
      <c r="T8741"/>
      <c r="U8741"/>
    </row>
    <row r="8742" spans="6:21" x14ac:dyDescent="0.3">
      <c r="F8742"/>
      <c r="G8742"/>
      <c r="L8742"/>
      <c r="R8742"/>
      <c r="T8742"/>
      <c r="U8742"/>
    </row>
    <row r="8743" spans="6:21" x14ac:dyDescent="0.3">
      <c r="F8743"/>
      <c r="G8743"/>
      <c r="L8743"/>
      <c r="R8743"/>
      <c r="T8743"/>
      <c r="U8743"/>
    </row>
    <row r="8744" spans="6:21" x14ac:dyDescent="0.3">
      <c r="F8744"/>
      <c r="G8744"/>
      <c r="L8744"/>
      <c r="R8744"/>
      <c r="T8744"/>
      <c r="U8744"/>
    </row>
    <row r="8745" spans="6:21" x14ac:dyDescent="0.3">
      <c r="F8745"/>
      <c r="G8745"/>
      <c r="L8745"/>
      <c r="R8745"/>
      <c r="T8745"/>
      <c r="U8745"/>
    </row>
    <row r="8746" spans="6:21" x14ac:dyDescent="0.3">
      <c r="F8746"/>
      <c r="G8746"/>
      <c r="L8746"/>
      <c r="R8746"/>
      <c r="T8746"/>
      <c r="U8746"/>
    </row>
    <row r="8747" spans="6:21" x14ac:dyDescent="0.3">
      <c r="F8747"/>
      <c r="G8747"/>
      <c r="L8747"/>
      <c r="R8747"/>
      <c r="T8747"/>
      <c r="U8747"/>
    </row>
    <row r="8748" spans="6:21" x14ac:dyDescent="0.3">
      <c r="F8748"/>
      <c r="G8748"/>
      <c r="L8748"/>
      <c r="R8748"/>
      <c r="T8748"/>
      <c r="U8748"/>
    </row>
    <row r="8749" spans="6:21" x14ac:dyDescent="0.3">
      <c r="F8749"/>
      <c r="G8749"/>
      <c r="L8749"/>
      <c r="R8749"/>
      <c r="T8749"/>
      <c r="U8749"/>
    </row>
    <row r="8750" spans="6:21" x14ac:dyDescent="0.3">
      <c r="F8750"/>
      <c r="G8750"/>
      <c r="L8750"/>
      <c r="R8750"/>
      <c r="T8750"/>
      <c r="U8750"/>
    </row>
    <row r="8751" spans="6:21" x14ac:dyDescent="0.3">
      <c r="F8751"/>
      <c r="G8751"/>
      <c r="L8751"/>
      <c r="R8751"/>
      <c r="T8751"/>
      <c r="U8751"/>
    </row>
    <row r="8752" spans="6:21" x14ac:dyDescent="0.3">
      <c r="F8752"/>
      <c r="G8752"/>
      <c r="L8752"/>
      <c r="R8752"/>
      <c r="T8752"/>
      <c r="U8752"/>
    </row>
    <row r="8753" spans="6:21" x14ac:dyDescent="0.3">
      <c r="F8753"/>
      <c r="G8753"/>
      <c r="L8753"/>
      <c r="R8753"/>
      <c r="T8753"/>
      <c r="U8753"/>
    </row>
    <row r="8754" spans="6:21" x14ac:dyDescent="0.3">
      <c r="F8754"/>
      <c r="G8754"/>
      <c r="L8754"/>
      <c r="R8754"/>
      <c r="T8754"/>
      <c r="U8754"/>
    </row>
    <row r="8755" spans="6:21" x14ac:dyDescent="0.3">
      <c r="F8755"/>
      <c r="G8755"/>
      <c r="L8755"/>
      <c r="R8755"/>
      <c r="T8755"/>
      <c r="U8755"/>
    </row>
    <row r="8756" spans="6:21" x14ac:dyDescent="0.3">
      <c r="F8756"/>
      <c r="G8756"/>
      <c r="L8756"/>
      <c r="R8756"/>
      <c r="T8756"/>
      <c r="U8756"/>
    </row>
    <row r="8757" spans="6:21" x14ac:dyDescent="0.3">
      <c r="F8757"/>
      <c r="G8757"/>
      <c r="L8757"/>
      <c r="R8757"/>
      <c r="T8757"/>
      <c r="U8757"/>
    </row>
    <row r="8758" spans="6:21" x14ac:dyDescent="0.3">
      <c r="F8758"/>
      <c r="G8758"/>
      <c r="L8758"/>
      <c r="R8758"/>
      <c r="T8758"/>
      <c r="U8758"/>
    </row>
    <row r="8759" spans="6:21" x14ac:dyDescent="0.3">
      <c r="F8759"/>
      <c r="G8759"/>
      <c r="L8759"/>
      <c r="R8759"/>
      <c r="T8759"/>
      <c r="U8759"/>
    </row>
    <row r="8760" spans="6:21" x14ac:dyDescent="0.3">
      <c r="F8760"/>
      <c r="G8760"/>
      <c r="L8760"/>
      <c r="R8760"/>
      <c r="T8760"/>
      <c r="U8760"/>
    </row>
    <row r="8761" spans="6:21" x14ac:dyDescent="0.3">
      <c r="F8761"/>
      <c r="G8761"/>
      <c r="L8761"/>
      <c r="R8761"/>
      <c r="T8761"/>
      <c r="U8761"/>
    </row>
    <row r="8762" spans="6:21" x14ac:dyDescent="0.3">
      <c r="F8762"/>
      <c r="G8762"/>
      <c r="L8762"/>
      <c r="R8762"/>
      <c r="T8762"/>
      <c r="U8762"/>
    </row>
    <row r="8763" spans="6:21" x14ac:dyDescent="0.3">
      <c r="F8763"/>
      <c r="G8763"/>
      <c r="L8763"/>
      <c r="R8763"/>
      <c r="T8763"/>
      <c r="U8763"/>
    </row>
    <row r="8764" spans="6:21" x14ac:dyDescent="0.3">
      <c r="F8764"/>
      <c r="G8764"/>
      <c r="L8764"/>
      <c r="R8764"/>
      <c r="T8764"/>
      <c r="U8764"/>
    </row>
    <row r="8765" spans="6:21" x14ac:dyDescent="0.3">
      <c r="F8765"/>
      <c r="G8765"/>
      <c r="L8765"/>
      <c r="R8765"/>
      <c r="T8765"/>
      <c r="U8765"/>
    </row>
    <row r="8766" spans="6:21" x14ac:dyDescent="0.3">
      <c r="F8766"/>
      <c r="G8766"/>
      <c r="L8766"/>
      <c r="R8766"/>
      <c r="T8766"/>
      <c r="U8766"/>
    </row>
    <row r="8767" spans="6:21" x14ac:dyDescent="0.3">
      <c r="F8767"/>
      <c r="G8767"/>
      <c r="L8767"/>
      <c r="R8767"/>
      <c r="T8767"/>
      <c r="U8767"/>
    </row>
    <row r="8768" spans="6:21" x14ac:dyDescent="0.3">
      <c r="F8768"/>
      <c r="G8768"/>
      <c r="L8768"/>
      <c r="R8768"/>
      <c r="T8768"/>
      <c r="U8768"/>
    </row>
    <row r="8769" spans="6:21" x14ac:dyDescent="0.3">
      <c r="F8769"/>
      <c r="G8769"/>
      <c r="L8769"/>
      <c r="R8769"/>
      <c r="T8769"/>
      <c r="U8769"/>
    </row>
    <row r="8770" spans="6:21" x14ac:dyDescent="0.3">
      <c r="F8770"/>
      <c r="G8770"/>
      <c r="L8770"/>
      <c r="R8770"/>
      <c r="T8770"/>
      <c r="U8770"/>
    </row>
    <row r="8771" spans="6:21" x14ac:dyDescent="0.3">
      <c r="F8771"/>
      <c r="G8771"/>
      <c r="L8771"/>
      <c r="R8771"/>
      <c r="T8771"/>
      <c r="U8771"/>
    </row>
    <row r="8772" spans="6:21" x14ac:dyDescent="0.3">
      <c r="F8772"/>
      <c r="G8772"/>
      <c r="L8772"/>
      <c r="R8772"/>
      <c r="T8772"/>
      <c r="U8772"/>
    </row>
    <row r="8773" spans="6:21" x14ac:dyDescent="0.3">
      <c r="F8773"/>
      <c r="G8773"/>
      <c r="L8773"/>
      <c r="R8773"/>
      <c r="T8773"/>
      <c r="U8773"/>
    </row>
    <row r="8774" spans="6:21" x14ac:dyDescent="0.3">
      <c r="F8774"/>
      <c r="G8774"/>
      <c r="L8774"/>
      <c r="R8774"/>
      <c r="T8774"/>
      <c r="U8774"/>
    </row>
    <row r="8775" spans="6:21" x14ac:dyDescent="0.3">
      <c r="F8775"/>
      <c r="G8775"/>
      <c r="L8775"/>
      <c r="R8775"/>
      <c r="T8775"/>
      <c r="U8775"/>
    </row>
    <row r="8776" spans="6:21" x14ac:dyDescent="0.3">
      <c r="F8776"/>
      <c r="G8776"/>
      <c r="L8776"/>
      <c r="R8776"/>
      <c r="T8776"/>
      <c r="U8776"/>
    </row>
    <row r="8777" spans="6:21" x14ac:dyDescent="0.3">
      <c r="F8777"/>
      <c r="G8777"/>
      <c r="L8777"/>
      <c r="R8777"/>
      <c r="T8777"/>
      <c r="U8777"/>
    </row>
    <row r="8778" spans="6:21" x14ac:dyDescent="0.3">
      <c r="F8778"/>
      <c r="G8778"/>
      <c r="L8778"/>
      <c r="R8778"/>
      <c r="T8778"/>
      <c r="U8778"/>
    </row>
    <row r="8779" spans="6:21" x14ac:dyDescent="0.3">
      <c r="F8779"/>
      <c r="G8779"/>
      <c r="L8779"/>
      <c r="R8779"/>
      <c r="T8779"/>
      <c r="U8779"/>
    </row>
    <row r="8780" spans="6:21" x14ac:dyDescent="0.3">
      <c r="F8780"/>
      <c r="G8780"/>
      <c r="L8780"/>
      <c r="R8780"/>
      <c r="T8780"/>
      <c r="U8780"/>
    </row>
    <row r="8781" spans="6:21" x14ac:dyDescent="0.3">
      <c r="F8781"/>
      <c r="G8781"/>
      <c r="L8781"/>
      <c r="R8781"/>
      <c r="T8781"/>
      <c r="U8781"/>
    </row>
    <row r="8782" spans="6:21" x14ac:dyDescent="0.3">
      <c r="F8782"/>
      <c r="G8782"/>
      <c r="L8782"/>
      <c r="R8782"/>
      <c r="T8782"/>
      <c r="U8782"/>
    </row>
    <row r="8783" spans="6:21" x14ac:dyDescent="0.3">
      <c r="F8783"/>
      <c r="G8783"/>
      <c r="L8783"/>
      <c r="R8783"/>
      <c r="T8783"/>
      <c r="U8783"/>
    </row>
    <row r="8784" spans="6:21" x14ac:dyDescent="0.3">
      <c r="F8784"/>
      <c r="G8784"/>
      <c r="L8784"/>
      <c r="R8784"/>
      <c r="T8784"/>
      <c r="U8784"/>
    </row>
    <row r="8785" spans="6:21" x14ac:dyDescent="0.3">
      <c r="F8785"/>
      <c r="G8785"/>
      <c r="L8785"/>
      <c r="R8785"/>
      <c r="T8785"/>
      <c r="U8785"/>
    </row>
    <row r="8786" spans="6:21" x14ac:dyDescent="0.3">
      <c r="F8786"/>
      <c r="G8786"/>
      <c r="L8786"/>
      <c r="R8786"/>
      <c r="T8786"/>
      <c r="U8786"/>
    </row>
    <row r="8787" spans="6:21" x14ac:dyDescent="0.3">
      <c r="F8787"/>
      <c r="G8787"/>
      <c r="L8787"/>
      <c r="R8787"/>
      <c r="T8787"/>
      <c r="U8787"/>
    </row>
    <row r="8788" spans="6:21" x14ac:dyDescent="0.3">
      <c r="F8788"/>
      <c r="G8788"/>
      <c r="L8788"/>
      <c r="R8788"/>
      <c r="T8788"/>
      <c r="U8788"/>
    </row>
    <row r="8789" spans="6:21" x14ac:dyDescent="0.3">
      <c r="F8789"/>
      <c r="G8789"/>
      <c r="L8789"/>
      <c r="R8789"/>
      <c r="T8789"/>
      <c r="U8789"/>
    </row>
    <row r="8790" spans="6:21" x14ac:dyDescent="0.3">
      <c r="F8790"/>
      <c r="G8790"/>
      <c r="L8790"/>
      <c r="R8790"/>
      <c r="T8790"/>
      <c r="U8790"/>
    </row>
    <row r="8791" spans="6:21" x14ac:dyDescent="0.3">
      <c r="F8791"/>
      <c r="G8791"/>
      <c r="L8791"/>
      <c r="R8791"/>
      <c r="T8791"/>
      <c r="U8791"/>
    </row>
    <row r="8792" spans="6:21" x14ac:dyDescent="0.3">
      <c r="F8792"/>
      <c r="G8792"/>
      <c r="L8792"/>
      <c r="R8792"/>
      <c r="T8792"/>
      <c r="U8792"/>
    </row>
    <row r="8793" spans="6:21" x14ac:dyDescent="0.3">
      <c r="F8793"/>
      <c r="G8793"/>
      <c r="L8793"/>
      <c r="R8793"/>
      <c r="T8793"/>
      <c r="U8793"/>
    </row>
    <row r="8794" spans="6:21" x14ac:dyDescent="0.3">
      <c r="F8794"/>
      <c r="G8794"/>
      <c r="L8794"/>
      <c r="R8794"/>
      <c r="T8794"/>
      <c r="U8794"/>
    </row>
    <row r="8795" spans="6:21" x14ac:dyDescent="0.3">
      <c r="F8795"/>
      <c r="G8795"/>
      <c r="L8795"/>
      <c r="R8795"/>
      <c r="T8795"/>
      <c r="U8795"/>
    </row>
    <row r="8796" spans="6:21" x14ac:dyDescent="0.3">
      <c r="F8796"/>
      <c r="G8796"/>
      <c r="L8796"/>
      <c r="R8796"/>
      <c r="T8796"/>
      <c r="U8796"/>
    </row>
    <row r="8797" spans="6:21" x14ac:dyDescent="0.3">
      <c r="F8797"/>
      <c r="G8797"/>
      <c r="L8797"/>
      <c r="R8797"/>
      <c r="T8797"/>
      <c r="U8797"/>
    </row>
    <row r="8798" spans="6:21" x14ac:dyDescent="0.3">
      <c r="F8798"/>
      <c r="G8798"/>
      <c r="L8798"/>
      <c r="R8798"/>
      <c r="T8798"/>
      <c r="U8798"/>
    </row>
    <row r="8799" spans="6:21" x14ac:dyDescent="0.3">
      <c r="F8799"/>
      <c r="G8799"/>
      <c r="L8799"/>
      <c r="R8799"/>
      <c r="T8799"/>
      <c r="U8799"/>
    </row>
    <row r="8800" spans="6:21" x14ac:dyDescent="0.3">
      <c r="F8800"/>
      <c r="G8800"/>
      <c r="L8800"/>
      <c r="R8800"/>
      <c r="T8800"/>
      <c r="U8800"/>
    </row>
    <row r="8801" spans="6:21" x14ac:dyDescent="0.3">
      <c r="F8801"/>
      <c r="G8801"/>
      <c r="L8801"/>
      <c r="R8801"/>
      <c r="T8801"/>
      <c r="U8801"/>
    </row>
    <row r="8802" spans="6:21" x14ac:dyDescent="0.3">
      <c r="F8802"/>
      <c r="G8802"/>
      <c r="L8802"/>
      <c r="R8802"/>
      <c r="T8802"/>
      <c r="U8802"/>
    </row>
    <row r="8803" spans="6:21" x14ac:dyDescent="0.3">
      <c r="F8803"/>
      <c r="G8803"/>
      <c r="L8803"/>
      <c r="R8803"/>
      <c r="T8803"/>
      <c r="U8803"/>
    </row>
    <row r="8804" spans="6:21" x14ac:dyDescent="0.3">
      <c r="F8804"/>
      <c r="G8804"/>
      <c r="L8804"/>
      <c r="R8804"/>
      <c r="T8804"/>
      <c r="U8804"/>
    </row>
    <row r="8805" spans="6:21" x14ac:dyDescent="0.3">
      <c r="F8805"/>
      <c r="G8805"/>
      <c r="L8805"/>
      <c r="R8805"/>
      <c r="T8805"/>
      <c r="U8805"/>
    </row>
    <row r="8806" spans="6:21" x14ac:dyDescent="0.3">
      <c r="F8806"/>
      <c r="G8806"/>
      <c r="L8806"/>
      <c r="R8806"/>
      <c r="T8806"/>
      <c r="U8806"/>
    </row>
    <row r="8807" spans="6:21" x14ac:dyDescent="0.3">
      <c r="F8807"/>
      <c r="G8807"/>
      <c r="L8807"/>
      <c r="R8807"/>
      <c r="T8807"/>
      <c r="U8807"/>
    </row>
    <row r="8808" spans="6:21" x14ac:dyDescent="0.3">
      <c r="F8808"/>
      <c r="G8808"/>
      <c r="L8808"/>
      <c r="R8808"/>
      <c r="T8808"/>
      <c r="U8808"/>
    </row>
    <row r="8809" spans="6:21" x14ac:dyDescent="0.3">
      <c r="F8809"/>
      <c r="G8809"/>
      <c r="L8809"/>
      <c r="R8809"/>
      <c r="T8809"/>
      <c r="U8809"/>
    </row>
    <row r="8810" spans="6:21" x14ac:dyDescent="0.3">
      <c r="F8810"/>
      <c r="G8810"/>
      <c r="L8810"/>
      <c r="R8810"/>
      <c r="T8810"/>
      <c r="U8810"/>
    </row>
    <row r="8811" spans="6:21" x14ac:dyDescent="0.3">
      <c r="F8811"/>
      <c r="G8811"/>
      <c r="L8811"/>
      <c r="R8811"/>
      <c r="T8811"/>
      <c r="U8811"/>
    </row>
    <row r="8812" spans="6:21" x14ac:dyDescent="0.3">
      <c r="F8812"/>
      <c r="G8812"/>
      <c r="L8812"/>
      <c r="R8812"/>
      <c r="T8812"/>
      <c r="U8812"/>
    </row>
    <row r="8813" spans="6:21" x14ac:dyDescent="0.3">
      <c r="F8813"/>
      <c r="G8813"/>
      <c r="L8813"/>
      <c r="R8813"/>
      <c r="T8813"/>
      <c r="U8813"/>
    </row>
    <row r="8814" spans="6:21" x14ac:dyDescent="0.3">
      <c r="F8814"/>
      <c r="G8814"/>
      <c r="L8814"/>
      <c r="R8814"/>
      <c r="T8814"/>
      <c r="U8814"/>
    </row>
    <row r="8815" spans="6:21" x14ac:dyDescent="0.3">
      <c r="F8815"/>
      <c r="G8815"/>
      <c r="L8815"/>
      <c r="R8815"/>
      <c r="T8815"/>
      <c r="U8815"/>
    </row>
    <row r="8816" spans="6:21" x14ac:dyDescent="0.3">
      <c r="F8816"/>
      <c r="G8816"/>
      <c r="L8816"/>
      <c r="R8816"/>
      <c r="T8816"/>
      <c r="U8816"/>
    </row>
    <row r="8817" spans="6:21" x14ac:dyDescent="0.3">
      <c r="F8817"/>
      <c r="G8817"/>
      <c r="L8817"/>
      <c r="R8817"/>
      <c r="T8817"/>
      <c r="U8817"/>
    </row>
    <row r="8818" spans="6:21" x14ac:dyDescent="0.3">
      <c r="F8818"/>
      <c r="G8818"/>
      <c r="L8818"/>
      <c r="R8818"/>
      <c r="T8818"/>
      <c r="U8818"/>
    </row>
    <row r="8819" spans="6:21" x14ac:dyDescent="0.3">
      <c r="F8819"/>
      <c r="G8819"/>
      <c r="L8819"/>
      <c r="R8819"/>
      <c r="T8819"/>
      <c r="U8819"/>
    </row>
    <row r="8820" spans="6:21" x14ac:dyDescent="0.3">
      <c r="F8820"/>
      <c r="G8820"/>
      <c r="L8820"/>
      <c r="R8820"/>
      <c r="T8820"/>
      <c r="U8820"/>
    </row>
    <row r="8821" spans="6:21" x14ac:dyDescent="0.3">
      <c r="F8821"/>
      <c r="G8821"/>
      <c r="L8821"/>
      <c r="R8821"/>
      <c r="T8821"/>
      <c r="U8821"/>
    </row>
    <row r="8822" spans="6:21" x14ac:dyDescent="0.3">
      <c r="F8822"/>
      <c r="G8822"/>
      <c r="L8822"/>
      <c r="R8822"/>
      <c r="T8822"/>
      <c r="U8822"/>
    </row>
    <row r="8823" spans="6:21" x14ac:dyDescent="0.3">
      <c r="F8823"/>
      <c r="G8823"/>
      <c r="L8823"/>
      <c r="R8823"/>
      <c r="T8823"/>
      <c r="U8823"/>
    </row>
    <row r="8824" spans="6:21" x14ac:dyDescent="0.3">
      <c r="F8824"/>
      <c r="G8824"/>
      <c r="L8824"/>
      <c r="R8824"/>
      <c r="T8824"/>
      <c r="U8824"/>
    </row>
    <row r="8825" spans="6:21" x14ac:dyDescent="0.3">
      <c r="F8825"/>
      <c r="G8825"/>
      <c r="L8825"/>
      <c r="R8825"/>
      <c r="T8825"/>
      <c r="U8825"/>
    </row>
    <row r="8826" spans="6:21" x14ac:dyDescent="0.3">
      <c r="F8826"/>
      <c r="G8826"/>
      <c r="L8826"/>
      <c r="R8826"/>
      <c r="T8826"/>
      <c r="U8826"/>
    </row>
    <row r="8827" spans="6:21" x14ac:dyDescent="0.3">
      <c r="F8827"/>
      <c r="G8827"/>
      <c r="L8827"/>
      <c r="R8827"/>
      <c r="T8827"/>
      <c r="U8827"/>
    </row>
    <row r="8828" spans="6:21" x14ac:dyDescent="0.3">
      <c r="F8828"/>
      <c r="G8828"/>
      <c r="L8828"/>
      <c r="R8828"/>
      <c r="T8828"/>
      <c r="U8828"/>
    </row>
    <row r="8829" spans="6:21" x14ac:dyDescent="0.3">
      <c r="F8829"/>
      <c r="G8829"/>
      <c r="L8829"/>
      <c r="R8829"/>
      <c r="T8829"/>
      <c r="U8829"/>
    </row>
    <row r="8830" spans="6:21" x14ac:dyDescent="0.3">
      <c r="F8830"/>
      <c r="G8830"/>
      <c r="L8830"/>
      <c r="R8830"/>
      <c r="T8830"/>
      <c r="U8830"/>
    </row>
    <row r="8831" spans="6:21" x14ac:dyDescent="0.3">
      <c r="F8831"/>
      <c r="G8831"/>
      <c r="L8831"/>
      <c r="R8831"/>
      <c r="T8831"/>
      <c r="U8831"/>
    </row>
    <row r="8832" spans="6:21" x14ac:dyDescent="0.3">
      <c r="F8832"/>
      <c r="G8832"/>
      <c r="L8832"/>
      <c r="R8832"/>
      <c r="T8832"/>
      <c r="U8832"/>
    </row>
    <row r="8833" spans="6:21" x14ac:dyDescent="0.3">
      <c r="F8833"/>
      <c r="G8833"/>
      <c r="L8833"/>
      <c r="R8833"/>
      <c r="T8833"/>
      <c r="U8833"/>
    </row>
    <row r="8834" spans="6:21" x14ac:dyDescent="0.3">
      <c r="F8834"/>
      <c r="G8834"/>
      <c r="L8834"/>
      <c r="R8834"/>
      <c r="T8834"/>
      <c r="U8834"/>
    </row>
    <row r="8835" spans="6:21" x14ac:dyDescent="0.3">
      <c r="F8835"/>
      <c r="G8835"/>
      <c r="L8835"/>
      <c r="R8835"/>
      <c r="T8835"/>
      <c r="U8835"/>
    </row>
    <row r="8836" spans="6:21" x14ac:dyDescent="0.3">
      <c r="F8836"/>
      <c r="G8836"/>
      <c r="L8836"/>
      <c r="R8836"/>
      <c r="T8836"/>
      <c r="U8836"/>
    </row>
    <row r="8837" spans="6:21" x14ac:dyDescent="0.3">
      <c r="F8837"/>
      <c r="G8837"/>
      <c r="L8837"/>
      <c r="R8837"/>
      <c r="T8837"/>
      <c r="U8837"/>
    </row>
    <row r="8838" spans="6:21" x14ac:dyDescent="0.3">
      <c r="F8838"/>
      <c r="G8838"/>
      <c r="L8838"/>
      <c r="R8838"/>
      <c r="T8838"/>
      <c r="U8838"/>
    </row>
    <row r="8839" spans="6:21" x14ac:dyDescent="0.3">
      <c r="F8839"/>
      <c r="G8839"/>
      <c r="L8839"/>
      <c r="R8839"/>
      <c r="T8839"/>
      <c r="U8839"/>
    </row>
    <row r="8840" spans="6:21" x14ac:dyDescent="0.3">
      <c r="F8840"/>
      <c r="G8840"/>
      <c r="L8840"/>
      <c r="R8840"/>
      <c r="T8840"/>
      <c r="U8840"/>
    </row>
    <row r="8841" spans="6:21" x14ac:dyDescent="0.3">
      <c r="F8841"/>
      <c r="G8841"/>
      <c r="L8841"/>
      <c r="R8841"/>
      <c r="T8841"/>
      <c r="U8841"/>
    </row>
    <row r="8842" spans="6:21" x14ac:dyDescent="0.3">
      <c r="F8842"/>
      <c r="G8842"/>
      <c r="L8842"/>
      <c r="R8842"/>
      <c r="T8842"/>
      <c r="U8842"/>
    </row>
    <row r="8843" spans="6:21" x14ac:dyDescent="0.3">
      <c r="F8843"/>
      <c r="G8843"/>
      <c r="L8843"/>
      <c r="R8843"/>
      <c r="T8843"/>
      <c r="U8843"/>
    </row>
    <row r="8844" spans="6:21" x14ac:dyDescent="0.3">
      <c r="F8844"/>
      <c r="G8844"/>
      <c r="L8844"/>
      <c r="R8844"/>
      <c r="T8844"/>
      <c r="U8844"/>
    </row>
    <row r="8845" spans="6:21" x14ac:dyDescent="0.3">
      <c r="F8845"/>
      <c r="G8845"/>
      <c r="L8845"/>
      <c r="R8845"/>
      <c r="T8845"/>
      <c r="U8845"/>
    </row>
    <row r="8846" spans="6:21" x14ac:dyDescent="0.3">
      <c r="F8846"/>
      <c r="G8846"/>
      <c r="L8846"/>
      <c r="R8846"/>
      <c r="T8846"/>
      <c r="U8846"/>
    </row>
    <row r="8847" spans="6:21" x14ac:dyDescent="0.3">
      <c r="F8847"/>
      <c r="G8847"/>
      <c r="L8847"/>
      <c r="R8847"/>
      <c r="T8847"/>
      <c r="U8847"/>
    </row>
    <row r="8848" spans="6:21" x14ac:dyDescent="0.3">
      <c r="F8848"/>
      <c r="G8848"/>
      <c r="L8848"/>
      <c r="R8848"/>
      <c r="T8848"/>
      <c r="U8848"/>
    </row>
    <row r="8849" spans="6:21" x14ac:dyDescent="0.3">
      <c r="F8849"/>
      <c r="G8849"/>
      <c r="L8849"/>
      <c r="R8849"/>
      <c r="T8849"/>
      <c r="U8849"/>
    </row>
    <row r="8850" spans="6:21" x14ac:dyDescent="0.3">
      <c r="F8850"/>
      <c r="G8850"/>
      <c r="L8850"/>
      <c r="R8850"/>
      <c r="T8850"/>
      <c r="U8850"/>
    </row>
    <row r="8851" spans="6:21" x14ac:dyDescent="0.3">
      <c r="F8851"/>
      <c r="G8851"/>
      <c r="L8851"/>
      <c r="R8851"/>
      <c r="T8851"/>
      <c r="U8851"/>
    </row>
    <row r="8852" spans="6:21" x14ac:dyDescent="0.3">
      <c r="F8852"/>
      <c r="G8852"/>
      <c r="L8852"/>
      <c r="R8852"/>
      <c r="T8852"/>
      <c r="U8852"/>
    </row>
    <row r="8853" spans="6:21" x14ac:dyDescent="0.3">
      <c r="F8853"/>
      <c r="G8853"/>
      <c r="L8853"/>
      <c r="R8853"/>
      <c r="T8853"/>
      <c r="U8853"/>
    </row>
    <row r="8854" spans="6:21" x14ac:dyDescent="0.3">
      <c r="F8854"/>
      <c r="G8854"/>
      <c r="L8854"/>
      <c r="R8854"/>
      <c r="T8854"/>
      <c r="U8854"/>
    </row>
    <row r="8855" spans="6:21" x14ac:dyDescent="0.3">
      <c r="F8855"/>
      <c r="G8855"/>
      <c r="L8855"/>
      <c r="R8855"/>
      <c r="T8855"/>
      <c r="U8855"/>
    </row>
    <row r="8856" spans="6:21" x14ac:dyDescent="0.3">
      <c r="F8856"/>
      <c r="G8856"/>
      <c r="L8856"/>
      <c r="R8856"/>
      <c r="T8856"/>
      <c r="U8856"/>
    </row>
    <row r="8857" spans="6:21" x14ac:dyDescent="0.3">
      <c r="F8857"/>
      <c r="G8857"/>
      <c r="L8857"/>
      <c r="R8857"/>
      <c r="T8857"/>
      <c r="U8857"/>
    </row>
    <row r="8858" spans="6:21" x14ac:dyDescent="0.3">
      <c r="F8858"/>
      <c r="G8858"/>
      <c r="L8858"/>
      <c r="R8858"/>
      <c r="T8858"/>
      <c r="U8858"/>
    </row>
    <row r="8859" spans="6:21" x14ac:dyDescent="0.3">
      <c r="F8859"/>
      <c r="G8859"/>
      <c r="L8859"/>
      <c r="R8859"/>
      <c r="T8859"/>
      <c r="U8859"/>
    </row>
    <row r="8860" spans="6:21" x14ac:dyDescent="0.3">
      <c r="F8860"/>
      <c r="G8860"/>
      <c r="L8860"/>
      <c r="R8860"/>
      <c r="T8860"/>
      <c r="U8860"/>
    </row>
    <row r="8861" spans="6:21" x14ac:dyDescent="0.3">
      <c r="F8861"/>
      <c r="G8861"/>
      <c r="L8861"/>
      <c r="R8861"/>
      <c r="T8861"/>
      <c r="U8861"/>
    </row>
    <row r="8862" spans="6:21" x14ac:dyDescent="0.3">
      <c r="F8862"/>
      <c r="G8862"/>
      <c r="L8862"/>
      <c r="R8862"/>
      <c r="T8862"/>
      <c r="U8862"/>
    </row>
    <row r="8863" spans="6:21" x14ac:dyDescent="0.3">
      <c r="F8863"/>
      <c r="G8863"/>
      <c r="L8863"/>
      <c r="R8863"/>
      <c r="T8863"/>
      <c r="U8863"/>
    </row>
    <row r="8864" spans="6:21" x14ac:dyDescent="0.3">
      <c r="F8864"/>
      <c r="G8864"/>
      <c r="L8864"/>
      <c r="R8864"/>
      <c r="T8864"/>
      <c r="U8864"/>
    </row>
    <row r="8865" spans="6:21" x14ac:dyDescent="0.3">
      <c r="F8865"/>
      <c r="G8865"/>
      <c r="L8865"/>
      <c r="R8865"/>
      <c r="T8865"/>
      <c r="U8865"/>
    </row>
    <row r="8866" spans="6:21" x14ac:dyDescent="0.3">
      <c r="F8866"/>
      <c r="G8866"/>
      <c r="L8866"/>
      <c r="R8866"/>
      <c r="T8866"/>
      <c r="U8866"/>
    </row>
    <row r="8867" spans="6:21" x14ac:dyDescent="0.3">
      <c r="F8867"/>
      <c r="G8867"/>
      <c r="L8867"/>
      <c r="R8867"/>
      <c r="T8867"/>
      <c r="U8867"/>
    </row>
    <row r="8868" spans="6:21" x14ac:dyDescent="0.3">
      <c r="F8868"/>
      <c r="G8868"/>
      <c r="L8868"/>
      <c r="R8868"/>
      <c r="T8868"/>
      <c r="U8868"/>
    </row>
    <row r="8869" spans="6:21" x14ac:dyDescent="0.3">
      <c r="F8869"/>
      <c r="G8869"/>
      <c r="L8869"/>
      <c r="R8869"/>
      <c r="T8869"/>
      <c r="U8869"/>
    </row>
    <row r="8870" spans="6:21" x14ac:dyDescent="0.3">
      <c r="F8870"/>
      <c r="G8870"/>
      <c r="L8870"/>
      <c r="R8870"/>
      <c r="T8870"/>
      <c r="U8870"/>
    </row>
    <row r="8871" spans="6:21" x14ac:dyDescent="0.3">
      <c r="F8871"/>
      <c r="G8871"/>
      <c r="L8871"/>
      <c r="R8871"/>
      <c r="T8871"/>
      <c r="U8871"/>
    </row>
    <row r="8872" spans="6:21" x14ac:dyDescent="0.3">
      <c r="F8872"/>
      <c r="G8872"/>
      <c r="L8872"/>
      <c r="R8872"/>
      <c r="T8872"/>
      <c r="U8872"/>
    </row>
    <row r="8873" spans="6:21" x14ac:dyDescent="0.3">
      <c r="F8873"/>
      <c r="G8873"/>
      <c r="L8873"/>
      <c r="R8873"/>
      <c r="T8873"/>
      <c r="U8873"/>
    </row>
    <row r="8874" spans="6:21" x14ac:dyDescent="0.3">
      <c r="F8874"/>
      <c r="G8874"/>
      <c r="L8874"/>
      <c r="R8874"/>
      <c r="T8874"/>
      <c r="U8874"/>
    </row>
    <row r="8875" spans="6:21" x14ac:dyDescent="0.3">
      <c r="F8875"/>
      <c r="G8875"/>
      <c r="L8875"/>
      <c r="R8875"/>
      <c r="T8875"/>
      <c r="U8875"/>
    </row>
    <row r="8876" spans="6:21" x14ac:dyDescent="0.3">
      <c r="F8876"/>
      <c r="G8876"/>
      <c r="L8876"/>
      <c r="R8876"/>
      <c r="T8876"/>
      <c r="U8876"/>
    </row>
    <row r="8877" spans="6:21" x14ac:dyDescent="0.3">
      <c r="F8877"/>
      <c r="G8877"/>
      <c r="L8877"/>
      <c r="R8877"/>
      <c r="T8877"/>
      <c r="U8877"/>
    </row>
    <row r="8878" spans="6:21" x14ac:dyDescent="0.3">
      <c r="F8878"/>
      <c r="G8878"/>
      <c r="L8878"/>
      <c r="R8878"/>
      <c r="T8878"/>
      <c r="U8878"/>
    </row>
    <row r="8879" spans="6:21" x14ac:dyDescent="0.3">
      <c r="F8879"/>
      <c r="G8879"/>
      <c r="L8879"/>
      <c r="R8879"/>
      <c r="T8879"/>
      <c r="U8879"/>
    </row>
    <row r="8880" spans="6:21" x14ac:dyDescent="0.3">
      <c r="F8880"/>
      <c r="G8880"/>
      <c r="L8880"/>
      <c r="R8880"/>
      <c r="T8880"/>
      <c r="U8880"/>
    </row>
    <row r="8881" spans="6:21" x14ac:dyDescent="0.3">
      <c r="F8881"/>
      <c r="G8881"/>
      <c r="L8881"/>
      <c r="R8881"/>
      <c r="T8881"/>
      <c r="U8881"/>
    </row>
    <row r="8882" spans="6:21" x14ac:dyDescent="0.3">
      <c r="F8882"/>
      <c r="G8882"/>
      <c r="L8882"/>
      <c r="R8882"/>
      <c r="T8882"/>
      <c r="U8882"/>
    </row>
    <row r="8883" spans="6:21" x14ac:dyDescent="0.3">
      <c r="F8883"/>
      <c r="G8883"/>
      <c r="L8883"/>
      <c r="R8883"/>
      <c r="T8883"/>
      <c r="U8883"/>
    </row>
    <row r="8884" spans="6:21" x14ac:dyDescent="0.3">
      <c r="F8884"/>
      <c r="G8884"/>
      <c r="L8884"/>
      <c r="R8884"/>
      <c r="T8884"/>
      <c r="U8884"/>
    </row>
    <row r="8885" spans="6:21" x14ac:dyDescent="0.3">
      <c r="F8885"/>
      <c r="G8885"/>
      <c r="L8885"/>
      <c r="R8885"/>
      <c r="T8885"/>
      <c r="U8885"/>
    </row>
    <row r="8886" spans="6:21" x14ac:dyDescent="0.3">
      <c r="F8886"/>
      <c r="G8886"/>
      <c r="L8886"/>
      <c r="R8886"/>
      <c r="T8886"/>
      <c r="U8886"/>
    </row>
    <row r="8887" spans="6:21" x14ac:dyDescent="0.3">
      <c r="F8887"/>
      <c r="G8887"/>
      <c r="L8887"/>
      <c r="R8887"/>
      <c r="T8887"/>
      <c r="U8887"/>
    </row>
    <row r="8888" spans="6:21" x14ac:dyDescent="0.3">
      <c r="F8888"/>
      <c r="G8888"/>
      <c r="L8888"/>
      <c r="R8888"/>
      <c r="T8888"/>
      <c r="U8888"/>
    </row>
    <row r="8889" spans="6:21" x14ac:dyDescent="0.3">
      <c r="F8889"/>
      <c r="G8889"/>
      <c r="L8889"/>
      <c r="R8889"/>
      <c r="T8889"/>
      <c r="U8889"/>
    </row>
    <row r="8890" spans="6:21" x14ac:dyDescent="0.3">
      <c r="F8890"/>
      <c r="G8890"/>
      <c r="L8890"/>
      <c r="R8890"/>
      <c r="T8890"/>
      <c r="U8890"/>
    </row>
    <row r="8891" spans="6:21" x14ac:dyDescent="0.3">
      <c r="F8891"/>
      <c r="G8891"/>
      <c r="L8891"/>
      <c r="R8891"/>
      <c r="T8891"/>
      <c r="U8891"/>
    </row>
    <row r="8892" spans="6:21" x14ac:dyDescent="0.3">
      <c r="F8892"/>
      <c r="G8892"/>
      <c r="L8892"/>
      <c r="R8892"/>
      <c r="T8892"/>
      <c r="U8892"/>
    </row>
    <row r="8893" spans="6:21" x14ac:dyDescent="0.3">
      <c r="F8893"/>
      <c r="G8893"/>
      <c r="L8893"/>
      <c r="R8893"/>
      <c r="T8893"/>
      <c r="U8893"/>
    </row>
    <row r="8894" spans="6:21" x14ac:dyDescent="0.3">
      <c r="F8894"/>
      <c r="G8894"/>
      <c r="L8894"/>
      <c r="R8894"/>
      <c r="T8894"/>
      <c r="U8894"/>
    </row>
    <row r="8895" spans="6:21" x14ac:dyDescent="0.3">
      <c r="F8895"/>
      <c r="G8895"/>
      <c r="L8895"/>
      <c r="R8895"/>
      <c r="T8895"/>
      <c r="U8895"/>
    </row>
    <row r="8896" spans="6:21" x14ac:dyDescent="0.3">
      <c r="F8896"/>
      <c r="G8896"/>
      <c r="L8896"/>
      <c r="R8896"/>
      <c r="T8896"/>
      <c r="U8896"/>
    </row>
    <row r="8897" spans="6:21" x14ac:dyDescent="0.3">
      <c r="F8897"/>
      <c r="G8897"/>
      <c r="L8897"/>
      <c r="R8897"/>
      <c r="T8897"/>
      <c r="U8897"/>
    </row>
    <row r="8898" spans="6:21" x14ac:dyDescent="0.3">
      <c r="F8898"/>
      <c r="G8898"/>
      <c r="L8898"/>
      <c r="R8898"/>
      <c r="T8898"/>
      <c r="U8898"/>
    </row>
    <row r="8899" spans="6:21" x14ac:dyDescent="0.3">
      <c r="F8899"/>
      <c r="G8899"/>
      <c r="L8899"/>
      <c r="R8899"/>
      <c r="T8899"/>
      <c r="U8899"/>
    </row>
    <row r="8900" spans="6:21" x14ac:dyDescent="0.3">
      <c r="F8900"/>
      <c r="G8900"/>
      <c r="L8900"/>
      <c r="R8900"/>
      <c r="T8900"/>
      <c r="U8900"/>
    </row>
    <row r="8901" spans="6:21" x14ac:dyDescent="0.3">
      <c r="F8901"/>
      <c r="G8901"/>
      <c r="L8901"/>
      <c r="R8901"/>
      <c r="T8901"/>
      <c r="U8901"/>
    </row>
    <row r="8902" spans="6:21" x14ac:dyDescent="0.3">
      <c r="F8902"/>
      <c r="G8902"/>
      <c r="L8902"/>
      <c r="R8902"/>
      <c r="T8902"/>
      <c r="U8902"/>
    </row>
    <row r="8903" spans="6:21" x14ac:dyDescent="0.3">
      <c r="F8903"/>
      <c r="G8903"/>
      <c r="L8903"/>
      <c r="R8903"/>
      <c r="T8903"/>
      <c r="U8903"/>
    </row>
    <row r="8904" spans="6:21" x14ac:dyDescent="0.3">
      <c r="F8904"/>
      <c r="G8904"/>
      <c r="L8904"/>
      <c r="R8904"/>
      <c r="T8904"/>
      <c r="U8904"/>
    </row>
    <row r="8905" spans="6:21" x14ac:dyDescent="0.3">
      <c r="F8905"/>
      <c r="G8905"/>
      <c r="L8905"/>
      <c r="R8905"/>
      <c r="T8905"/>
      <c r="U8905"/>
    </row>
    <row r="8906" spans="6:21" x14ac:dyDescent="0.3">
      <c r="F8906"/>
      <c r="G8906"/>
      <c r="L8906"/>
      <c r="R8906"/>
      <c r="T8906"/>
      <c r="U8906"/>
    </row>
    <row r="8907" spans="6:21" x14ac:dyDescent="0.3">
      <c r="F8907"/>
      <c r="G8907"/>
      <c r="L8907"/>
      <c r="R8907"/>
      <c r="T8907"/>
      <c r="U8907"/>
    </row>
    <row r="8908" spans="6:21" x14ac:dyDescent="0.3">
      <c r="F8908"/>
      <c r="G8908"/>
      <c r="L8908"/>
      <c r="R8908"/>
      <c r="T8908"/>
      <c r="U8908"/>
    </row>
    <row r="8909" spans="6:21" x14ac:dyDescent="0.3">
      <c r="F8909"/>
      <c r="G8909"/>
      <c r="L8909"/>
      <c r="R8909"/>
      <c r="T8909"/>
      <c r="U8909"/>
    </row>
    <row r="8910" spans="6:21" x14ac:dyDescent="0.3">
      <c r="F8910"/>
      <c r="G8910"/>
      <c r="L8910"/>
      <c r="R8910"/>
      <c r="T8910"/>
      <c r="U8910"/>
    </row>
    <row r="8911" spans="6:21" x14ac:dyDescent="0.3">
      <c r="F8911"/>
      <c r="G8911"/>
      <c r="L8911"/>
      <c r="R8911"/>
      <c r="T8911"/>
      <c r="U8911"/>
    </row>
    <row r="8912" spans="6:21" x14ac:dyDescent="0.3">
      <c r="F8912"/>
      <c r="G8912"/>
      <c r="L8912"/>
      <c r="R8912"/>
      <c r="T8912"/>
      <c r="U8912"/>
    </row>
    <row r="8913" spans="6:21" x14ac:dyDescent="0.3">
      <c r="F8913"/>
      <c r="G8913"/>
      <c r="L8913"/>
      <c r="R8913"/>
      <c r="T8913"/>
      <c r="U8913"/>
    </row>
    <row r="8914" spans="6:21" x14ac:dyDescent="0.3">
      <c r="F8914"/>
      <c r="G8914"/>
      <c r="L8914"/>
      <c r="R8914"/>
      <c r="T8914"/>
      <c r="U8914"/>
    </row>
    <row r="8915" spans="6:21" x14ac:dyDescent="0.3">
      <c r="F8915"/>
      <c r="G8915"/>
      <c r="L8915"/>
      <c r="R8915"/>
      <c r="T8915"/>
      <c r="U8915"/>
    </row>
    <row r="8916" spans="6:21" x14ac:dyDescent="0.3">
      <c r="F8916"/>
      <c r="G8916"/>
      <c r="L8916"/>
      <c r="R8916"/>
      <c r="T8916"/>
      <c r="U8916"/>
    </row>
    <row r="8917" spans="6:21" x14ac:dyDescent="0.3">
      <c r="F8917"/>
      <c r="G8917"/>
      <c r="L8917"/>
      <c r="R8917"/>
      <c r="T8917"/>
      <c r="U8917"/>
    </row>
    <row r="8918" spans="6:21" x14ac:dyDescent="0.3">
      <c r="F8918"/>
      <c r="G8918"/>
      <c r="L8918"/>
      <c r="R8918"/>
      <c r="T8918"/>
      <c r="U8918"/>
    </row>
    <row r="8919" spans="6:21" x14ac:dyDescent="0.3">
      <c r="F8919"/>
      <c r="G8919"/>
      <c r="L8919"/>
      <c r="R8919"/>
      <c r="T8919"/>
      <c r="U8919"/>
    </row>
    <row r="8920" spans="6:21" x14ac:dyDescent="0.3">
      <c r="F8920"/>
      <c r="G8920"/>
      <c r="L8920"/>
      <c r="R8920"/>
      <c r="T8920"/>
      <c r="U8920"/>
    </row>
    <row r="8921" spans="6:21" x14ac:dyDescent="0.3">
      <c r="F8921"/>
      <c r="G8921"/>
      <c r="L8921"/>
      <c r="R8921"/>
      <c r="T8921"/>
      <c r="U8921"/>
    </row>
    <row r="8922" spans="6:21" x14ac:dyDescent="0.3">
      <c r="F8922"/>
      <c r="G8922"/>
      <c r="L8922"/>
      <c r="R8922"/>
      <c r="T8922"/>
      <c r="U8922"/>
    </row>
    <row r="8923" spans="6:21" x14ac:dyDescent="0.3">
      <c r="F8923"/>
      <c r="G8923"/>
      <c r="L8923"/>
      <c r="R8923"/>
      <c r="T8923"/>
      <c r="U8923"/>
    </row>
    <row r="8924" spans="6:21" x14ac:dyDescent="0.3">
      <c r="F8924"/>
      <c r="G8924"/>
      <c r="L8924"/>
      <c r="R8924"/>
      <c r="T8924"/>
      <c r="U8924"/>
    </row>
    <row r="8925" spans="6:21" x14ac:dyDescent="0.3">
      <c r="F8925"/>
      <c r="G8925"/>
      <c r="L8925"/>
      <c r="R8925"/>
      <c r="T8925"/>
      <c r="U8925"/>
    </row>
    <row r="8926" spans="6:21" x14ac:dyDescent="0.3">
      <c r="F8926"/>
      <c r="G8926"/>
      <c r="L8926"/>
      <c r="R8926"/>
      <c r="T8926"/>
      <c r="U8926"/>
    </row>
    <row r="8927" spans="6:21" x14ac:dyDescent="0.3">
      <c r="F8927"/>
      <c r="G8927"/>
      <c r="L8927"/>
      <c r="R8927"/>
      <c r="T8927"/>
      <c r="U8927"/>
    </row>
    <row r="8928" spans="6:21" x14ac:dyDescent="0.3">
      <c r="F8928"/>
      <c r="G8928"/>
      <c r="L8928"/>
      <c r="R8928"/>
      <c r="T8928"/>
      <c r="U8928"/>
    </row>
    <row r="8929" spans="6:21" x14ac:dyDescent="0.3">
      <c r="F8929"/>
      <c r="G8929"/>
      <c r="L8929"/>
      <c r="R8929"/>
      <c r="T8929"/>
      <c r="U8929"/>
    </row>
    <row r="8930" spans="6:21" x14ac:dyDescent="0.3">
      <c r="F8930"/>
      <c r="G8930"/>
      <c r="L8930"/>
      <c r="R8930"/>
      <c r="T8930"/>
      <c r="U8930"/>
    </row>
    <row r="8931" spans="6:21" x14ac:dyDescent="0.3">
      <c r="F8931"/>
      <c r="G8931"/>
      <c r="L8931"/>
      <c r="R8931"/>
      <c r="T8931"/>
      <c r="U8931"/>
    </row>
    <row r="8932" spans="6:21" x14ac:dyDescent="0.3">
      <c r="F8932"/>
      <c r="G8932"/>
      <c r="L8932"/>
      <c r="R8932"/>
      <c r="T8932"/>
      <c r="U8932"/>
    </row>
    <row r="8933" spans="6:21" x14ac:dyDescent="0.3">
      <c r="F8933"/>
      <c r="G8933"/>
      <c r="L8933"/>
      <c r="R8933"/>
      <c r="T8933"/>
      <c r="U8933"/>
    </row>
    <row r="8934" spans="6:21" x14ac:dyDescent="0.3">
      <c r="F8934"/>
      <c r="G8934"/>
      <c r="L8934"/>
      <c r="R8934"/>
      <c r="T8934"/>
      <c r="U8934"/>
    </row>
    <row r="8935" spans="6:21" x14ac:dyDescent="0.3">
      <c r="F8935"/>
      <c r="G8935"/>
      <c r="L8935"/>
      <c r="R8935"/>
      <c r="T8935"/>
      <c r="U8935"/>
    </row>
    <row r="8936" spans="6:21" x14ac:dyDescent="0.3">
      <c r="F8936"/>
      <c r="G8936"/>
      <c r="L8936"/>
      <c r="R8936"/>
      <c r="T8936"/>
      <c r="U8936"/>
    </row>
    <row r="8937" spans="6:21" x14ac:dyDescent="0.3">
      <c r="F8937"/>
      <c r="G8937"/>
      <c r="L8937"/>
      <c r="R8937"/>
      <c r="T8937"/>
      <c r="U8937"/>
    </row>
    <row r="8938" spans="6:21" x14ac:dyDescent="0.3">
      <c r="F8938"/>
      <c r="G8938"/>
      <c r="L8938"/>
      <c r="R8938"/>
      <c r="T8938"/>
      <c r="U8938"/>
    </row>
    <row r="8939" spans="6:21" x14ac:dyDescent="0.3">
      <c r="F8939"/>
      <c r="G8939"/>
      <c r="L8939"/>
      <c r="R8939"/>
      <c r="T8939"/>
      <c r="U8939"/>
    </row>
    <row r="8940" spans="6:21" x14ac:dyDescent="0.3">
      <c r="F8940"/>
      <c r="G8940"/>
      <c r="L8940"/>
      <c r="R8940"/>
      <c r="T8940"/>
      <c r="U8940"/>
    </row>
    <row r="8941" spans="6:21" x14ac:dyDescent="0.3">
      <c r="F8941"/>
      <c r="G8941"/>
      <c r="L8941"/>
      <c r="R8941"/>
      <c r="T8941"/>
      <c r="U8941"/>
    </row>
    <row r="8942" spans="6:21" x14ac:dyDescent="0.3">
      <c r="F8942"/>
      <c r="G8942"/>
      <c r="L8942"/>
      <c r="R8942"/>
      <c r="T8942"/>
      <c r="U8942"/>
    </row>
    <row r="8943" spans="6:21" x14ac:dyDescent="0.3">
      <c r="F8943"/>
      <c r="G8943"/>
      <c r="L8943"/>
      <c r="R8943"/>
      <c r="T8943"/>
      <c r="U8943"/>
    </row>
    <row r="8944" spans="6:21" x14ac:dyDescent="0.3">
      <c r="F8944"/>
      <c r="G8944"/>
      <c r="L8944"/>
      <c r="R8944"/>
      <c r="T8944"/>
      <c r="U8944"/>
    </row>
    <row r="8945" spans="6:21" x14ac:dyDescent="0.3">
      <c r="F8945"/>
      <c r="G8945"/>
      <c r="L8945"/>
      <c r="R8945"/>
      <c r="T8945"/>
      <c r="U8945"/>
    </row>
    <row r="8946" spans="6:21" x14ac:dyDescent="0.3">
      <c r="F8946"/>
      <c r="G8946"/>
      <c r="L8946"/>
      <c r="R8946"/>
      <c r="T8946"/>
      <c r="U8946"/>
    </row>
    <row r="8947" spans="6:21" x14ac:dyDescent="0.3">
      <c r="F8947"/>
      <c r="G8947"/>
      <c r="L8947"/>
      <c r="R8947"/>
      <c r="T8947"/>
      <c r="U8947"/>
    </row>
    <row r="8948" spans="6:21" x14ac:dyDescent="0.3">
      <c r="F8948"/>
      <c r="G8948"/>
      <c r="L8948"/>
      <c r="R8948"/>
      <c r="T8948"/>
      <c r="U8948"/>
    </row>
    <row r="8949" spans="6:21" x14ac:dyDescent="0.3">
      <c r="F8949"/>
      <c r="G8949"/>
      <c r="L8949"/>
      <c r="R8949"/>
      <c r="T8949"/>
      <c r="U8949"/>
    </row>
    <row r="8950" spans="6:21" x14ac:dyDescent="0.3">
      <c r="F8950"/>
      <c r="G8950"/>
      <c r="L8950"/>
      <c r="R8950"/>
      <c r="T8950"/>
      <c r="U8950"/>
    </row>
    <row r="8951" spans="6:21" x14ac:dyDescent="0.3">
      <c r="F8951"/>
      <c r="G8951"/>
      <c r="L8951"/>
      <c r="R8951"/>
      <c r="T8951"/>
      <c r="U8951"/>
    </row>
    <row r="8952" spans="6:21" x14ac:dyDescent="0.3">
      <c r="F8952"/>
      <c r="G8952"/>
      <c r="L8952"/>
      <c r="R8952"/>
      <c r="T8952"/>
      <c r="U8952"/>
    </row>
    <row r="8953" spans="6:21" x14ac:dyDescent="0.3">
      <c r="F8953"/>
      <c r="G8953"/>
      <c r="L8953"/>
      <c r="R8953"/>
      <c r="T8953"/>
      <c r="U8953"/>
    </row>
    <row r="8954" spans="6:21" x14ac:dyDescent="0.3">
      <c r="F8954"/>
      <c r="G8954"/>
      <c r="L8954"/>
      <c r="R8954"/>
      <c r="T8954"/>
      <c r="U8954"/>
    </row>
    <row r="8955" spans="6:21" x14ac:dyDescent="0.3">
      <c r="F8955"/>
      <c r="G8955"/>
      <c r="L8955"/>
      <c r="R8955"/>
      <c r="T8955"/>
      <c r="U8955"/>
    </row>
    <row r="8956" spans="6:21" x14ac:dyDescent="0.3">
      <c r="F8956"/>
      <c r="G8956"/>
      <c r="L8956"/>
      <c r="R8956"/>
      <c r="T8956"/>
      <c r="U8956"/>
    </row>
    <row r="8957" spans="6:21" x14ac:dyDescent="0.3">
      <c r="F8957"/>
      <c r="G8957"/>
      <c r="L8957"/>
      <c r="R8957"/>
      <c r="T8957"/>
      <c r="U8957"/>
    </row>
    <row r="8958" spans="6:21" x14ac:dyDescent="0.3">
      <c r="F8958"/>
      <c r="G8958"/>
      <c r="L8958"/>
      <c r="R8958"/>
      <c r="T8958"/>
      <c r="U8958"/>
    </row>
    <row r="8959" spans="6:21" x14ac:dyDescent="0.3">
      <c r="F8959"/>
      <c r="G8959"/>
      <c r="L8959"/>
      <c r="R8959"/>
      <c r="T8959"/>
      <c r="U8959"/>
    </row>
    <row r="8960" spans="6:21" x14ac:dyDescent="0.3">
      <c r="F8960"/>
      <c r="G8960"/>
      <c r="L8960"/>
      <c r="R8960"/>
      <c r="T8960"/>
      <c r="U8960"/>
    </row>
    <row r="8961" spans="6:21" x14ac:dyDescent="0.3">
      <c r="F8961"/>
      <c r="G8961"/>
      <c r="L8961"/>
      <c r="R8961"/>
      <c r="T8961"/>
      <c r="U8961"/>
    </row>
    <row r="8962" spans="6:21" x14ac:dyDescent="0.3">
      <c r="F8962"/>
      <c r="G8962"/>
      <c r="L8962"/>
      <c r="R8962"/>
      <c r="T8962"/>
      <c r="U8962"/>
    </row>
    <row r="8963" spans="6:21" x14ac:dyDescent="0.3">
      <c r="F8963"/>
      <c r="G8963"/>
      <c r="L8963"/>
      <c r="R8963"/>
      <c r="T8963"/>
      <c r="U8963"/>
    </row>
    <row r="8964" spans="6:21" x14ac:dyDescent="0.3">
      <c r="F8964"/>
      <c r="G8964"/>
      <c r="L8964"/>
      <c r="R8964"/>
      <c r="T8964"/>
      <c r="U8964"/>
    </row>
    <row r="8965" spans="6:21" x14ac:dyDescent="0.3">
      <c r="F8965"/>
      <c r="G8965"/>
      <c r="L8965"/>
      <c r="R8965"/>
      <c r="T8965"/>
      <c r="U8965"/>
    </row>
    <row r="8966" spans="6:21" x14ac:dyDescent="0.3">
      <c r="F8966"/>
      <c r="G8966"/>
      <c r="L8966"/>
      <c r="R8966"/>
      <c r="T8966"/>
      <c r="U8966"/>
    </row>
    <row r="8967" spans="6:21" x14ac:dyDescent="0.3">
      <c r="F8967"/>
      <c r="G8967"/>
      <c r="L8967"/>
      <c r="R8967"/>
      <c r="T8967"/>
      <c r="U8967"/>
    </row>
    <row r="8968" spans="6:21" x14ac:dyDescent="0.3">
      <c r="F8968"/>
      <c r="G8968"/>
      <c r="L8968"/>
      <c r="R8968"/>
      <c r="T8968"/>
      <c r="U8968"/>
    </row>
    <row r="8969" spans="6:21" x14ac:dyDescent="0.3">
      <c r="F8969"/>
      <c r="G8969"/>
      <c r="L8969"/>
      <c r="R8969"/>
      <c r="T8969"/>
      <c r="U8969"/>
    </row>
    <row r="8970" spans="6:21" x14ac:dyDescent="0.3">
      <c r="F8970"/>
      <c r="G8970"/>
      <c r="L8970"/>
      <c r="R8970"/>
      <c r="T8970"/>
      <c r="U8970"/>
    </row>
    <row r="8971" spans="6:21" x14ac:dyDescent="0.3">
      <c r="F8971"/>
      <c r="G8971"/>
      <c r="L8971"/>
      <c r="R8971"/>
      <c r="T8971"/>
      <c r="U8971"/>
    </row>
    <row r="8972" spans="6:21" x14ac:dyDescent="0.3">
      <c r="F8972"/>
      <c r="G8972"/>
      <c r="L8972"/>
      <c r="R8972"/>
      <c r="T8972"/>
      <c r="U8972"/>
    </row>
    <row r="8973" spans="6:21" x14ac:dyDescent="0.3">
      <c r="F8973"/>
      <c r="G8973"/>
      <c r="L8973"/>
      <c r="R8973"/>
      <c r="T8973"/>
      <c r="U8973"/>
    </row>
    <row r="8974" spans="6:21" x14ac:dyDescent="0.3">
      <c r="F8974"/>
      <c r="G8974"/>
      <c r="L8974"/>
      <c r="R8974"/>
      <c r="T8974"/>
      <c r="U8974"/>
    </row>
    <row r="8975" spans="6:21" x14ac:dyDescent="0.3">
      <c r="F8975"/>
      <c r="G8975"/>
      <c r="L8975"/>
      <c r="R8975"/>
      <c r="T8975"/>
      <c r="U8975"/>
    </row>
    <row r="8976" spans="6:21" x14ac:dyDescent="0.3">
      <c r="F8976"/>
      <c r="G8976"/>
      <c r="L8976"/>
      <c r="R8976"/>
      <c r="T8976"/>
      <c r="U8976"/>
    </row>
    <row r="8977" spans="6:21" x14ac:dyDescent="0.3">
      <c r="F8977"/>
      <c r="G8977"/>
      <c r="L8977"/>
      <c r="R8977"/>
      <c r="T8977"/>
      <c r="U8977"/>
    </row>
    <row r="8978" spans="6:21" x14ac:dyDescent="0.3">
      <c r="F8978"/>
      <c r="G8978"/>
      <c r="L8978"/>
      <c r="R8978"/>
      <c r="T8978"/>
      <c r="U8978"/>
    </row>
    <row r="8979" spans="6:21" x14ac:dyDescent="0.3">
      <c r="F8979"/>
      <c r="G8979"/>
      <c r="L8979"/>
      <c r="R8979"/>
      <c r="T8979"/>
      <c r="U8979"/>
    </row>
    <row r="8980" spans="6:21" x14ac:dyDescent="0.3">
      <c r="F8980"/>
      <c r="G8980"/>
      <c r="L8980"/>
      <c r="R8980"/>
      <c r="T8980"/>
      <c r="U8980"/>
    </row>
    <row r="8981" spans="6:21" x14ac:dyDescent="0.3">
      <c r="F8981"/>
      <c r="G8981"/>
      <c r="L8981"/>
      <c r="R8981"/>
      <c r="T8981"/>
      <c r="U8981"/>
    </row>
    <row r="8982" spans="6:21" x14ac:dyDescent="0.3">
      <c r="F8982"/>
      <c r="G8982"/>
      <c r="L8982"/>
      <c r="R8982"/>
      <c r="T8982"/>
      <c r="U8982"/>
    </row>
    <row r="8983" spans="6:21" x14ac:dyDescent="0.3">
      <c r="F8983"/>
      <c r="G8983"/>
      <c r="L8983"/>
      <c r="R8983"/>
      <c r="T8983"/>
      <c r="U8983"/>
    </row>
    <row r="8984" spans="6:21" x14ac:dyDescent="0.3">
      <c r="F8984"/>
      <c r="G8984"/>
      <c r="L8984"/>
      <c r="R8984"/>
      <c r="T8984"/>
      <c r="U8984"/>
    </row>
    <row r="8985" spans="6:21" x14ac:dyDescent="0.3">
      <c r="F8985"/>
      <c r="G8985"/>
      <c r="L8985"/>
      <c r="R8985"/>
      <c r="T8985"/>
      <c r="U8985"/>
    </row>
    <row r="8986" spans="6:21" x14ac:dyDescent="0.3">
      <c r="F8986"/>
      <c r="G8986"/>
      <c r="L8986"/>
      <c r="R8986"/>
      <c r="T8986"/>
      <c r="U8986"/>
    </row>
    <row r="8987" spans="6:21" x14ac:dyDescent="0.3">
      <c r="F8987"/>
      <c r="G8987"/>
      <c r="L8987"/>
      <c r="R8987"/>
      <c r="T8987"/>
      <c r="U8987"/>
    </row>
    <row r="8988" spans="6:21" x14ac:dyDescent="0.3">
      <c r="F8988"/>
      <c r="G8988"/>
      <c r="L8988"/>
      <c r="R8988"/>
      <c r="T8988"/>
      <c r="U8988"/>
    </row>
    <row r="8989" spans="6:21" x14ac:dyDescent="0.3">
      <c r="F8989"/>
      <c r="G8989"/>
      <c r="L8989"/>
      <c r="R8989"/>
      <c r="T8989"/>
      <c r="U8989"/>
    </row>
    <row r="8990" spans="6:21" x14ac:dyDescent="0.3">
      <c r="F8990"/>
      <c r="G8990"/>
      <c r="L8990"/>
      <c r="R8990"/>
      <c r="T8990"/>
      <c r="U8990"/>
    </row>
    <row r="8991" spans="6:21" x14ac:dyDescent="0.3">
      <c r="F8991"/>
      <c r="G8991"/>
      <c r="L8991"/>
      <c r="R8991"/>
      <c r="T8991"/>
      <c r="U8991"/>
    </row>
    <row r="8992" spans="6:21" x14ac:dyDescent="0.3">
      <c r="F8992"/>
      <c r="G8992"/>
      <c r="L8992"/>
      <c r="R8992"/>
      <c r="T8992"/>
      <c r="U8992"/>
    </row>
    <row r="8993" spans="6:21" x14ac:dyDescent="0.3">
      <c r="F8993"/>
      <c r="G8993"/>
      <c r="L8993"/>
      <c r="R8993"/>
      <c r="T8993"/>
      <c r="U8993"/>
    </row>
    <row r="8994" spans="6:21" x14ac:dyDescent="0.3">
      <c r="F8994"/>
      <c r="G8994"/>
      <c r="L8994"/>
      <c r="R8994"/>
      <c r="T8994"/>
      <c r="U8994"/>
    </row>
    <row r="8995" spans="6:21" x14ac:dyDescent="0.3">
      <c r="F8995"/>
      <c r="G8995"/>
      <c r="L8995"/>
      <c r="R8995"/>
      <c r="T8995"/>
      <c r="U8995"/>
    </row>
    <row r="8996" spans="6:21" x14ac:dyDescent="0.3">
      <c r="F8996"/>
      <c r="G8996"/>
      <c r="L8996"/>
      <c r="R8996"/>
      <c r="T8996"/>
      <c r="U8996"/>
    </row>
    <row r="8997" spans="6:21" x14ac:dyDescent="0.3">
      <c r="F8997"/>
      <c r="G8997"/>
      <c r="L8997"/>
      <c r="R8997"/>
      <c r="T8997"/>
      <c r="U8997"/>
    </row>
    <row r="8998" spans="6:21" x14ac:dyDescent="0.3">
      <c r="F8998"/>
      <c r="G8998"/>
      <c r="L8998"/>
      <c r="R8998"/>
      <c r="T8998"/>
      <c r="U8998"/>
    </row>
    <row r="8999" spans="6:21" x14ac:dyDescent="0.3">
      <c r="F8999"/>
      <c r="G8999"/>
      <c r="L8999"/>
      <c r="R8999"/>
      <c r="T8999"/>
      <c r="U8999"/>
    </row>
    <row r="9000" spans="6:21" x14ac:dyDescent="0.3">
      <c r="F9000"/>
      <c r="G9000"/>
      <c r="L9000"/>
      <c r="R9000"/>
      <c r="T9000"/>
      <c r="U9000"/>
    </row>
    <row r="9001" spans="6:21" x14ac:dyDescent="0.3">
      <c r="F9001"/>
      <c r="G9001"/>
      <c r="L9001"/>
      <c r="R9001"/>
      <c r="T9001"/>
      <c r="U9001"/>
    </row>
    <row r="9002" spans="6:21" x14ac:dyDescent="0.3">
      <c r="F9002"/>
      <c r="G9002"/>
      <c r="L9002"/>
      <c r="R9002"/>
      <c r="T9002"/>
      <c r="U9002"/>
    </row>
    <row r="9003" spans="6:21" x14ac:dyDescent="0.3">
      <c r="F9003"/>
      <c r="G9003"/>
      <c r="L9003"/>
      <c r="R9003"/>
      <c r="T9003"/>
      <c r="U9003"/>
    </row>
    <row r="9004" spans="6:21" x14ac:dyDescent="0.3">
      <c r="F9004"/>
      <c r="G9004"/>
      <c r="L9004"/>
      <c r="R9004"/>
      <c r="T9004"/>
      <c r="U9004"/>
    </row>
    <row r="9005" spans="6:21" x14ac:dyDescent="0.3">
      <c r="F9005"/>
      <c r="G9005"/>
      <c r="L9005"/>
      <c r="R9005"/>
      <c r="T9005"/>
      <c r="U9005"/>
    </row>
    <row r="9006" spans="6:21" x14ac:dyDescent="0.3">
      <c r="F9006"/>
      <c r="G9006"/>
      <c r="L9006"/>
      <c r="R9006"/>
      <c r="T9006"/>
      <c r="U9006"/>
    </row>
    <row r="9007" spans="6:21" x14ac:dyDescent="0.3">
      <c r="F9007"/>
      <c r="G9007"/>
      <c r="L9007"/>
      <c r="R9007"/>
      <c r="T9007"/>
      <c r="U9007"/>
    </row>
    <row r="9008" spans="6:21" x14ac:dyDescent="0.3">
      <c r="F9008"/>
      <c r="G9008"/>
      <c r="L9008"/>
      <c r="R9008"/>
      <c r="T9008"/>
      <c r="U9008"/>
    </row>
    <row r="9009" spans="6:21" x14ac:dyDescent="0.3">
      <c r="F9009"/>
      <c r="G9009"/>
      <c r="L9009"/>
      <c r="R9009"/>
      <c r="T9009"/>
      <c r="U9009"/>
    </row>
    <row r="9010" spans="6:21" x14ac:dyDescent="0.3">
      <c r="F9010"/>
      <c r="G9010"/>
      <c r="L9010"/>
      <c r="R9010"/>
      <c r="T9010"/>
      <c r="U9010"/>
    </row>
    <row r="9011" spans="6:21" x14ac:dyDescent="0.3">
      <c r="F9011"/>
      <c r="G9011"/>
      <c r="L9011"/>
      <c r="R9011"/>
      <c r="T9011"/>
      <c r="U9011"/>
    </row>
    <row r="9012" spans="6:21" x14ac:dyDescent="0.3">
      <c r="F9012"/>
      <c r="G9012"/>
      <c r="L9012"/>
      <c r="R9012"/>
      <c r="T9012"/>
      <c r="U9012"/>
    </row>
    <row r="9013" spans="6:21" x14ac:dyDescent="0.3">
      <c r="F9013"/>
      <c r="G9013"/>
      <c r="L9013"/>
      <c r="R9013"/>
      <c r="T9013"/>
      <c r="U9013"/>
    </row>
    <row r="9014" spans="6:21" x14ac:dyDescent="0.3">
      <c r="F9014"/>
      <c r="G9014"/>
      <c r="L9014"/>
      <c r="R9014"/>
      <c r="T9014"/>
      <c r="U9014"/>
    </row>
    <row r="9015" spans="6:21" x14ac:dyDescent="0.3">
      <c r="F9015"/>
      <c r="G9015"/>
      <c r="L9015"/>
      <c r="R9015"/>
      <c r="T9015"/>
      <c r="U9015"/>
    </row>
    <row r="9016" spans="6:21" x14ac:dyDescent="0.3">
      <c r="F9016"/>
      <c r="G9016"/>
      <c r="L9016"/>
      <c r="R9016"/>
      <c r="T9016"/>
      <c r="U9016"/>
    </row>
    <row r="9017" spans="6:21" x14ac:dyDescent="0.3">
      <c r="F9017"/>
      <c r="G9017"/>
      <c r="L9017"/>
      <c r="R9017"/>
      <c r="T9017"/>
      <c r="U9017"/>
    </row>
    <row r="9018" spans="6:21" x14ac:dyDescent="0.3">
      <c r="F9018"/>
      <c r="G9018"/>
      <c r="L9018"/>
      <c r="R9018"/>
      <c r="T9018"/>
      <c r="U9018"/>
    </row>
    <row r="9019" spans="6:21" x14ac:dyDescent="0.3">
      <c r="F9019"/>
      <c r="G9019"/>
      <c r="L9019"/>
      <c r="R9019"/>
      <c r="T9019"/>
      <c r="U9019"/>
    </row>
    <row r="9020" spans="6:21" x14ac:dyDescent="0.3">
      <c r="F9020"/>
      <c r="G9020"/>
      <c r="L9020"/>
      <c r="R9020"/>
      <c r="T9020"/>
      <c r="U9020"/>
    </row>
    <row r="9021" spans="6:21" x14ac:dyDescent="0.3">
      <c r="F9021"/>
      <c r="G9021"/>
      <c r="L9021"/>
      <c r="R9021"/>
      <c r="T9021"/>
      <c r="U9021"/>
    </row>
    <row r="9022" spans="6:21" x14ac:dyDescent="0.3">
      <c r="F9022"/>
      <c r="G9022"/>
      <c r="L9022"/>
      <c r="R9022"/>
      <c r="T9022"/>
      <c r="U9022"/>
    </row>
    <row r="9023" spans="6:21" x14ac:dyDescent="0.3">
      <c r="F9023"/>
      <c r="G9023"/>
      <c r="L9023"/>
      <c r="R9023"/>
      <c r="T9023"/>
      <c r="U9023"/>
    </row>
    <row r="9024" spans="6:21" x14ac:dyDescent="0.3">
      <c r="F9024"/>
      <c r="G9024"/>
      <c r="L9024"/>
      <c r="R9024"/>
      <c r="T9024"/>
      <c r="U9024"/>
    </row>
    <row r="9025" spans="6:21" x14ac:dyDescent="0.3">
      <c r="F9025"/>
      <c r="G9025"/>
      <c r="L9025"/>
      <c r="R9025"/>
      <c r="T9025"/>
      <c r="U9025"/>
    </row>
    <row r="9026" spans="6:21" x14ac:dyDescent="0.3">
      <c r="F9026"/>
      <c r="G9026"/>
      <c r="L9026"/>
      <c r="R9026"/>
      <c r="T9026"/>
      <c r="U9026"/>
    </row>
    <row r="9027" spans="6:21" x14ac:dyDescent="0.3">
      <c r="F9027"/>
      <c r="G9027"/>
      <c r="L9027"/>
      <c r="R9027"/>
      <c r="T9027"/>
      <c r="U9027"/>
    </row>
    <row r="9028" spans="6:21" x14ac:dyDescent="0.3">
      <c r="F9028"/>
      <c r="G9028"/>
      <c r="L9028"/>
      <c r="R9028"/>
      <c r="T9028"/>
      <c r="U9028"/>
    </row>
    <row r="9029" spans="6:21" x14ac:dyDescent="0.3">
      <c r="F9029"/>
      <c r="G9029"/>
      <c r="L9029"/>
      <c r="R9029"/>
      <c r="T9029"/>
      <c r="U9029"/>
    </row>
    <row r="9030" spans="6:21" x14ac:dyDescent="0.3">
      <c r="F9030"/>
      <c r="G9030"/>
      <c r="L9030"/>
      <c r="R9030"/>
      <c r="T9030"/>
      <c r="U9030"/>
    </row>
    <row r="9031" spans="6:21" x14ac:dyDescent="0.3">
      <c r="F9031"/>
      <c r="G9031"/>
      <c r="L9031"/>
      <c r="R9031"/>
      <c r="T9031"/>
      <c r="U9031"/>
    </row>
    <row r="9032" spans="6:21" x14ac:dyDescent="0.3">
      <c r="F9032"/>
      <c r="G9032"/>
      <c r="L9032"/>
      <c r="R9032"/>
      <c r="T9032"/>
      <c r="U9032"/>
    </row>
    <row r="9033" spans="6:21" x14ac:dyDescent="0.3">
      <c r="F9033"/>
      <c r="G9033"/>
      <c r="L9033"/>
      <c r="R9033"/>
      <c r="T9033"/>
      <c r="U9033"/>
    </row>
    <row r="9034" spans="6:21" x14ac:dyDescent="0.3">
      <c r="F9034"/>
      <c r="G9034"/>
      <c r="L9034"/>
      <c r="R9034"/>
      <c r="T9034"/>
      <c r="U9034"/>
    </row>
    <row r="9035" spans="6:21" x14ac:dyDescent="0.3">
      <c r="F9035"/>
      <c r="G9035"/>
      <c r="L9035"/>
      <c r="R9035"/>
      <c r="T9035"/>
      <c r="U9035"/>
    </row>
    <row r="9036" spans="6:21" x14ac:dyDescent="0.3">
      <c r="F9036"/>
      <c r="G9036"/>
      <c r="L9036"/>
      <c r="R9036"/>
      <c r="T9036"/>
      <c r="U9036"/>
    </row>
    <row r="9037" spans="6:21" x14ac:dyDescent="0.3">
      <c r="F9037"/>
      <c r="G9037"/>
      <c r="L9037"/>
      <c r="R9037"/>
      <c r="T9037"/>
      <c r="U9037"/>
    </row>
    <row r="9038" spans="6:21" x14ac:dyDescent="0.3">
      <c r="F9038"/>
      <c r="G9038"/>
      <c r="L9038"/>
      <c r="R9038"/>
      <c r="T9038"/>
      <c r="U9038"/>
    </row>
    <row r="9039" spans="6:21" x14ac:dyDescent="0.3">
      <c r="F9039"/>
      <c r="G9039"/>
      <c r="L9039"/>
      <c r="R9039"/>
      <c r="T9039"/>
      <c r="U9039"/>
    </row>
    <row r="9040" spans="6:21" x14ac:dyDescent="0.3">
      <c r="F9040"/>
      <c r="G9040"/>
      <c r="L9040"/>
      <c r="R9040"/>
      <c r="T9040"/>
      <c r="U9040"/>
    </row>
    <row r="9041" spans="6:21" x14ac:dyDescent="0.3">
      <c r="F9041"/>
      <c r="G9041"/>
      <c r="L9041"/>
      <c r="R9041"/>
      <c r="T9041"/>
      <c r="U9041"/>
    </row>
    <row r="9042" spans="6:21" x14ac:dyDescent="0.3">
      <c r="F9042"/>
      <c r="G9042"/>
      <c r="L9042"/>
      <c r="R9042"/>
      <c r="T9042"/>
      <c r="U9042"/>
    </row>
    <row r="9043" spans="6:21" x14ac:dyDescent="0.3">
      <c r="F9043"/>
      <c r="G9043"/>
      <c r="L9043"/>
      <c r="R9043"/>
      <c r="T9043"/>
      <c r="U9043"/>
    </row>
    <row r="9044" spans="6:21" x14ac:dyDescent="0.3">
      <c r="F9044"/>
      <c r="G9044"/>
      <c r="L9044"/>
      <c r="R9044"/>
      <c r="T9044"/>
      <c r="U9044"/>
    </row>
    <row r="9045" spans="6:21" x14ac:dyDescent="0.3">
      <c r="F9045"/>
      <c r="G9045"/>
      <c r="L9045"/>
      <c r="R9045"/>
      <c r="T9045"/>
      <c r="U9045"/>
    </row>
    <row r="9046" spans="6:21" x14ac:dyDescent="0.3">
      <c r="F9046"/>
      <c r="G9046"/>
      <c r="L9046"/>
      <c r="R9046"/>
      <c r="T9046"/>
      <c r="U9046"/>
    </row>
    <row r="9047" spans="6:21" x14ac:dyDescent="0.3">
      <c r="F9047"/>
      <c r="G9047"/>
      <c r="L9047"/>
      <c r="R9047"/>
      <c r="T9047"/>
      <c r="U9047"/>
    </row>
    <row r="9048" spans="6:21" x14ac:dyDescent="0.3">
      <c r="F9048"/>
      <c r="G9048"/>
      <c r="L9048"/>
      <c r="R9048"/>
      <c r="T9048"/>
      <c r="U9048"/>
    </row>
    <row r="9049" spans="6:21" x14ac:dyDescent="0.3">
      <c r="F9049"/>
      <c r="G9049"/>
      <c r="L9049"/>
      <c r="R9049"/>
      <c r="T9049"/>
      <c r="U9049"/>
    </row>
    <row r="9050" spans="6:21" x14ac:dyDescent="0.3">
      <c r="F9050"/>
      <c r="G9050"/>
      <c r="L9050"/>
      <c r="R9050"/>
      <c r="T9050"/>
      <c r="U9050"/>
    </row>
    <row r="9051" spans="6:21" x14ac:dyDescent="0.3">
      <c r="F9051"/>
      <c r="G9051"/>
      <c r="L9051"/>
      <c r="R9051"/>
      <c r="T9051"/>
      <c r="U9051"/>
    </row>
    <row r="9052" spans="6:21" x14ac:dyDescent="0.3">
      <c r="F9052"/>
      <c r="G9052"/>
      <c r="L9052"/>
      <c r="R9052"/>
      <c r="T9052"/>
      <c r="U9052"/>
    </row>
    <row r="9053" spans="6:21" x14ac:dyDescent="0.3">
      <c r="F9053"/>
      <c r="G9053"/>
      <c r="L9053"/>
      <c r="R9053"/>
      <c r="T9053"/>
      <c r="U9053"/>
    </row>
    <row r="9054" spans="6:21" x14ac:dyDescent="0.3">
      <c r="F9054"/>
      <c r="G9054"/>
      <c r="L9054"/>
      <c r="R9054"/>
      <c r="T9054"/>
      <c r="U9054"/>
    </row>
    <row r="9055" spans="6:21" x14ac:dyDescent="0.3">
      <c r="F9055"/>
      <c r="G9055"/>
      <c r="L9055"/>
      <c r="R9055"/>
      <c r="T9055"/>
      <c r="U9055"/>
    </row>
    <row r="9056" spans="6:21" x14ac:dyDescent="0.3">
      <c r="F9056"/>
      <c r="G9056"/>
      <c r="L9056"/>
      <c r="R9056"/>
      <c r="T9056"/>
      <c r="U9056"/>
    </row>
    <row r="9057" spans="6:21" x14ac:dyDescent="0.3">
      <c r="F9057"/>
      <c r="G9057"/>
      <c r="L9057"/>
      <c r="R9057"/>
      <c r="T9057"/>
      <c r="U9057"/>
    </row>
    <row r="9058" spans="6:21" x14ac:dyDescent="0.3">
      <c r="F9058"/>
      <c r="G9058"/>
      <c r="L9058"/>
      <c r="R9058"/>
      <c r="T9058"/>
      <c r="U9058"/>
    </row>
    <row r="9059" spans="6:21" x14ac:dyDescent="0.3">
      <c r="F9059"/>
      <c r="G9059"/>
      <c r="L9059"/>
      <c r="R9059"/>
      <c r="T9059"/>
      <c r="U9059"/>
    </row>
    <row r="9060" spans="6:21" x14ac:dyDescent="0.3">
      <c r="F9060"/>
      <c r="G9060"/>
      <c r="L9060"/>
      <c r="R9060"/>
      <c r="T9060"/>
      <c r="U9060"/>
    </row>
    <row r="9061" spans="6:21" x14ac:dyDescent="0.3">
      <c r="F9061"/>
      <c r="G9061"/>
      <c r="L9061"/>
      <c r="R9061"/>
      <c r="T9061"/>
      <c r="U9061"/>
    </row>
    <row r="9062" spans="6:21" x14ac:dyDescent="0.3">
      <c r="F9062"/>
      <c r="G9062"/>
      <c r="L9062"/>
      <c r="R9062"/>
      <c r="T9062"/>
      <c r="U9062"/>
    </row>
    <row r="9063" spans="6:21" x14ac:dyDescent="0.3">
      <c r="F9063"/>
      <c r="G9063"/>
      <c r="L9063"/>
      <c r="R9063"/>
      <c r="T9063"/>
      <c r="U9063"/>
    </row>
    <row r="9064" spans="6:21" x14ac:dyDescent="0.3">
      <c r="F9064"/>
      <c r="G9064"/>
      <c r="L9064"/>
      <c r="R9064"/>
      <c r="T9064"/>
      <c r="U9064"/>
    </row>
    <row r="9065" spans="6:21" x14ac:dyDescent="0.3">
      <c r="F9065"/>
      <c r="G9065"/>
      <c r="L9065"/>
      <c r="R9065"/>
      <c r="T9065"/>
      <c r="U9065"/>
    </row>
    <row r="9066" spans="6:21" x14ac:dyDescent="0.3">
      <c r="F9066"/>
      <c r="G9066"/>
      <c r="L9066"/>
      <c r="R9066"/>
      <c r="T9066"/>
      <c r="U9066"/>
    </row>
    <row r="9067" spans="6:21" x14ac:dyDescent="0.3">
      <c r="F9067"/>
      <c r="G9067"/>
      <c r="L9067"/>
      <c r="R9067"/>
      <c r="T9067"/>
      <c r="U9067"/>
    </row>
    <row r="9068" spans="6:21" x14ac:dyDescent="0.3">
      <c r="F9068"/>
      <c r="G9068"/>
      <c r="L9068"/>
      <c r="R9068"/>
      <c r="T9068"/>
      <c r="U9068"/>
    </row>
    <row r="9069" spans="6:21" x14ac:dyDescent="0.3">
      <c r="F9069"/>
      <c r="G9069"/>
      <c r="L9069"/>
      <c r="R9069"/>
      <c r="T9069"/>
      <c r="U9069"/>
    </row>
    <row r="9070" spans="6:21" x14ac:dyDescent="0.3">
      <c r="F9070"/>
      <c r="G9070"/>
      <c r="L9070"/>
      <c r="R9070"/>
      <c r="T9070"/>
      <c r="U9070"/>
    </row>
    <row r="9071" spans="6:21" x14ac:dyDescent="0.3">
      <c r="F9071"/>
      <c r="G9071"/>
      <c r="L9071"/>
      <c r="R9071"/>
      <c r="T9071"/>
      <c r="U9071"/>
    </row>
    <row r="9072" spans="6:21" x14ac:dyDescent="0.3">
      <c r="F9072"/>
      <c r="G9072"/>
      <c r="L9072"/>
      <c r="R9072"/>
      <c r="T9072"/>
      <c r="U9072"/>
    </row>
    <row r="9073" spans="6:21" x14ac:dyDescent="0.3">
      <c r="F9073"/>
      <c r="G9073"/>
      <c r="L9073"/>
      <c r="R9073"/>
      <c r="T9073"/>
      <c r="U9073"/>
    </row>
    <row r="9074" spans="6:21" x14ac:dyDescent="0.3">
      <c r="F9074"/>
      <c r="G9074"/>
      <c r="L9074"/>
      <c r="R9074"/>
      <c r="T9074"/>
      <c r="U9074"/>
    </row>
    <row r="9075" spans="6:21" x14ac:dyDescent="0.3">
      <c r="F9075"/>
      <c r="G9075"/>
      <c r="L9075"/>
      <c r="R9075"/>
      <c r="T9075"/>
      <c r="U9075"/>
    </row>
    <row r="9076" spans="6:21" x14ac:dyDescent="0.3">
      <c r="F9076"/>
      <c r="G9076"/>
      <c r="L9076"/>
      <c r="R9076"/>
      <c r="T9076"/>
      <c r="U9076"/>
    </row>
    <row r="9077" spans="6:21" x14ac:dyDescent="0.3">
      <c r="F9077"/>
      <c r="G9077"/>
      <c r="L9077"/>
      <c r="R9077"/>
      <c r="T9077"/>
      <c r="U9077"/>
    </row>
    <row r="9078" spans="6:21" x14ac:dyDescent="0.3">
      <c r="F9078"/>
      <c r="G9078"/>
      <c r="L9078"/>
      <c r="R9078"/>
      <c r="T9078"/>
      <c r="U9078"/>
    </row>
    <row r="9079" spans="6:21" x14ac:dyDescent="0.3">
      <c r="F9079"/>
      <c r="G9079"/>
      <c r="L9079"/>
      <c r="R9079"/>
      <c r="T9079"/>
      <c r="U9079"/>
    </row>
    <row r="9080" spans="6:21" x14ac:dyDescent="0.3">
      <c r="F9080"/>
      <c r="G9080"/>
      <c r="L9080"/>
      <c r="R9080"/>
      <c r="T9080"/>
      <c r="U9080"/>
    </row>
    <row r="9081" spans="6:21" x14ac:dyDescent="0.3">
      <c r="F9081"/>
      <c r="G9081"/>
      <c r="L9081"/>
      <c r="R9081"/>
      <c r="T9081"/>
      <c r="U9081"/>
    </row>
    <row r="9082" spans="6:21" x14ac:dyDescent="0.3">
      <c r="F9082"/>
      <c r="G9082"/>
      <c r="L9082"/>
      <c r="R9082"/>
      <c r="T9082"/>
      <c r="U9082"/>
    </row>
    <row r="9083" spans="6:21" x14ac:dyDescent="0.3">
      <c r="F9083"/>
      <c r="G9083"/>
      <c r="L9083"/>
      <c r="R9083"/>
      <c r="T9083"/>
      <c r="U9083"/>
    </row>
    <row r="9084" spans="6:21" x14ac:dyDescent="0.3">
      <c r="F9084"/>
      <c r="G9084"/>
      <c r="L9084"/>
      <c r="R9084"/>
      <c r="T9084"/>
      <c r="U9084"/>
    </row>
    <row r="9085" spans="6:21" x14ac:dyDescent="0.3">
      <c r="F9085"/>
      <c r="G9085"/>
      <c r="L9085"/>
      <c r="R9085"/>
      <c r="T9085"/>
      <c r="U9085"/>
    </row>
    <row r="9086" spans="6:21" x14ac:dyDescent="0.3">
      <c r="F9086"/>
      <c r="G9086"/>
      <c r="L9086"/>
      <c r="R9086"/>
      <c r="T9086"/>
      <c r="U9086"/>
    </row>
    <row r="9087" spans="6:21" x14ac:dyDescent="0.3">
      <c r="F9087"/>
      <c r="G9087"/>
      <c r="L9087"/>
      <c r="R9087"/>
      <c r="T9087"/>
      <c r="U9087"/>
    </row>
    <row r="9088" spans="6:21" x14ac:dyDescent="0.3">
      <c r="F9088"/>
      <c r="G9088"/>
      <c r="L9088"/>
      <c r="R9088"/>
      <c r="T9088"/>
      <c r="U9088"/>
    </row>
    <row r="9089" spans="6:21" x14ac:dyDescent="0.3">
      <c r="F9089"/>
      <c r="G9089"/>
      <c r="L9089"/>
      <c r="R9089"/>
      <c r="T9089"/>
      <c r="U9089"/>
    </row>
    <row r="9090" spans="6:21" x14ac:dyDescent="0.3">
      <c r="F9090"/>
      <c r="G9090"/>
      <c r="L9090"/>
      <c r="R9090"/>
      <c r="T9090"/>
      <c r="U9090"/>
    </row>
    <row r="9091" spans="6:21" x14ac:dyDescent="0.3">
      <c r="F9091"/>
      <c r="G9091"/>
      <c r="L9091"/>
      <c r="R9091"/>
      <c r="T9091"/>
      <c r="U9091"/>
    </row>
    <row r="9092" spans="6:21" x14ac:dyDescent="0.3">
      <c r="F9092"/>
      <c r="G9092"/>
      <c r="L9092"/>
      <c r="R9092"/>
      <c r="T9092"/>
      <c r="U9092"/>
    </row>
    <row r="9093" spans="6:21" x14ac:dyDescent="0.3">
      <c r="F9093"/>
      <c r="G9093"/>
      <c r="L9093"/>
      <c r="R9093"/>
      <c r="T9093"/>
      <c r="U9093"/>
    </row>
    <row r="9094" spans="6:21" x14ac:dyDescent="0.3">
      <c r="F9094"/>
      <c r="G9094"/>
      <c r="L9094"/>
      <c r="R9094"/>
      <c r="T9094"/>
      <c r="U9094"/>
    </row>
    <row r="9095" spans="6:21" x14ac:dyDescent="0.3">
      <c r="F9095"/>
      <c r="G9095"/>
      <c r="L9095"/>
      <c r="R9095"/>
      <c r="T9095"/>
      <c r="U9095"/>
    </row>
    <row r="9096" spans="6:21" x14ac:dyDescent="0.3">
      <c r="F9096"/>
      <c r="G9096"/>
      <c r="L9096"/>
      <c r="R9096"/>
      <c r="T9096"/>
      <c r="U9096"/>
    </row>
    <row r="9097" spans="6:21" x14ac:dyDescent="0.3">
      <c r="F9097"/>
      <c r="G9097"/>
      <c r="L9097"/>
      <c r="R9097"/>
      <c r="T9097"/>
      <c r="U9097"/>
    </row>
    <row r="9098" spans="6:21" x14ac:dyDescent="0.3">
      <c r="F9098"/>
      <c r="G9098"/>
      <c r="L9098"/>
      <c r="R9098"/>
      <c r="T9098"/>
      <c r="U9098"/>
    </row>
    <row r="9099" spans="6:21" x14ac:dyDescent="0.3">
      <c r="F9099"/>
      <c r="G9099"/>
      <c r="L9099"/>
      <c r="R9099"/>
      <c r="T9099"/>
      <c r="U9099"/>
    </row>
    <row r="9100" spans="6:21" x14ac:dyDescent="0.3">
      <c r="F9100"/>
      <c r="G9100"/>
      <c r="L9100"/>
      <c r="R9100"/>
      <c r="T9100"/>
      <c r="U9100"/>
    </row>
    <row r="9101" spans="6:21" x14ac:dyDescent="0.3">
      <c r="F9101"/>
      <c r="G9101"/>
      <c r="L9101"/>
      <c r="R9101"/>
      <c r="T9101"/>
      <c r="U9101"/>
    </row>
    <row r="9102" spans="6:21" x14ac:dyDescent="0.3">
      <c r="F9102"/>
      <c r="G9102"/>
      <c r="L9102"/>
      <c r="R9102"/>
      <c r="T9102"/>
      <c r="U9102"/>
    </row>
    <row r="9103" spans="6:21" x14ac:dyDescent="0.3">
      <c r="F9103"/>
      <c r="G9103"/>
      <c r="L9103"/>
      <c r="R9103"/>
      <c r="T9103"/>
      <c r="U9103"/>
    </row>
    <row r="9104" spans="6:21" x14ac:dyDescent="0.3">
      <c r="F9104"/>
      <c r="G9104"/>
      <c r="L9104"/>
      <c r="R9104"/>
      <c r="T9104"/>
      <c r="U9104"/>
    </row>
    <row r="9105" spans="6:21" x14ac:dyDescent="0.3">
      <c r="F9105"/>
      <c r="G9105"/>
      <c r="L9105"/>
      <c r="R9105"/>
      <c r="T9105"/>
      <c r="U9105"/>
    </row>
    <row r="9106" spans="6:21" x14ac:dyDescent="0.3">
      <c r="F9106"/>
      <c r="G9106"/>
      <c r="L9106"/>
      <c r="R9106"/>
      <c r="T9106"/>
      <c r="U9106"/>
    </row>
    <row r="9107" spans="6:21" x14ac:dyDescent="0.3">
      <c r="F9107"/>
      <c r="G9107"/>
      <c r="L9107"/>
      <c r="R9107"/>
      <c r="T9107"/>
      <c r="U9107"/>
    </row>
    <row r="9108" spans="6:21" x14ac:dyDescent="0.3">
      <c r="F9108"/>
      <c r="G9108"/>
      <c r="L9108"/>
      <c r="R9108"/>
      <c r="T9108"/>
      <c r="U9108"/>
    </row>
    <row r="9109" spans="6:21" x14ac:dyDescent="0.3">
      <c r="F9109"/>
      <c r="G9109"/>
      <c r="L9109"/>
      <c r="R9109"/>
      <c r="T9109"/>
      <c r="U9109"/>
    </row>
    <row r="9110" spans="6:21" x14ac:dyDescent="0.3">
      <c r="F9110"/>
      <c r="G9110"/>
      <c r="L9110"/>
      <c r="R9110"/>
      <c r="T9110"/>
      <c r="U9110"/>
    </row>
    <row r="9111" spans="6:21" x14ac:dyDescent="0.3">
      <c r="F9111"/>
      <c r="G9111"/>
      <c r="L9111"/>
      <c r="R9111"/>
      <c r="T9111"/>
      <c r="U9111"/>
    </row>
    <row r="9112" spans="6:21" x14ac:dyDescent="0.3">
      <c r="F9112"/>
      <c r="G9112"/>
      <c r="L9112"/>
      <c r="R9112"/>
      <c r="T9112"/>
      <c r="U9112"/>
    </row>
    <row r="9113" spans="6:21" x14ac:dyDescent="0.3">
      <c r="F9113"/>
      <c r="G9113"/>
      <c r="L9113"/>
      <c r="R9113"/>
      <c r="T9113"/>
      <c r="U9113"/>
    </row>
    <row r="9114" spans="6:21" x14ac:dyDescent="0.3">
      <c r="F9114"/>
      <c r="G9114"/>
      <c r="L9114"/>
      <c r="R9114"/>
      <c r="T9114"/>
      <c r="U9114"/>
    </row>
    <row r="9115" spans="6:21" x14ac:dyDescent="0.3">
      <c r="F9115"/>
      <c r="G9115"/>
      <c r="L9115"/>
      <c r="R9115"/>
      <c r="T9115"/>
      <c r="U9115"/>
    </row>
    <row r="9116" spans="6:21" x14ac:dyDescent="0.3">
      <c r="F9116"/>
      <c r="G9116"/>
      <c r="L9116"/>
      <c r="R9116"/>
      <c r="T9116"/>
      <c r="U9116"/>
    </row>
    <row r="9117" spans="6:21" x14ac:dyDescent="0.3">
      <c r="F9117"/>
      <c r="G9117"/>
      <c r="L9117"/>
      <c r="R9117"/>
      <c r="T9117"/>
      <c r="U9117"/>
    </row>
    <row r="9118" spans="6:21" x14ac:dyDescent="0.3">
      <c r="F9118"/>
      <c r="G9118"/>
      <c r="L9118"/>
      <c r="R9118"/>
      <c r="T9118"/>
      <c r="U9118"/>
    </row>
    <row r="9119" spans="6:21" x14ac:dyDescent="0.3">
      <c r="F9119"/>
      <c r="G9119"/>
      <c r="L9119"/>
      <c r="R9119"/>
      <c r="T9119"/>
      <c r="U9119"/>
    </row>
    <row r="9120" spans="6:21" x14ac:dyDescent="0.3">
      <c r="F9120"/>
      <c r="G9120"/>
      <c r="L9120"/>
      <c r="R9120"/>
      <c r="T9120"/>
      <c r="U9120"/>
    </row>
    <row r="9121" spans="6:21" x14ac:dyDescent="0.3">
      <c r="F9121"/>
      <c r="G9121"/>
      <c r="L9121"/>
      <c r="R9121"/>
      <c r="T9121"/>
      <c r="U9121"/>
    </row>
    <row r="9122" spans="6:21" x14ac:dyDescent="0.3">
      <c r="F9122"/>
      <c r="G9122"/>
      <c r="L9122"/>
      <c r="R9122"/>
      <c r="T9122"/>
      <c r="U9122"/>
    </row>
    <row r="9123" spans="6:21" x14ac:dyDescent="0.3">
      <c r="F9123"/>
      <c r="G9123"/>
      <c r="L9123"/>
      <c r="R9123"/>
      <c r="T9123"/>
      <c r="U9123"/>
    </row>
    <row r="9124" spans="6:21" x14ac:dyDescent="0.3">
      <c r="F9124"/>
      <c r="G9124"/>
      <c r="L9124"/>
      <c r="R9124"/>
      <c r="T9124"/>
      <c r="U9124"/>
    </row>
    <row r="9125" spans="6:21" x14ac:dyDescent="0.3">
      <c r="F9125"/>
      <c r="G9125"/>
      <c r="L9125"/>
      <c r="R9125"/>
      <c r="T9125"/>
      <c r="U9125"/>
    </row>
    <row r="9126" spans="6:21" x14ac:dyDescent="0.3">
      <c r="F9126"/>
      <c r="G9126"/>
      <c r="L9126"/>
      <c r="R9126"/>
      <c r="T9126"/>
      <c r="U9126"/>
    </row>
    <row r="9127" spans="6:21" x14ac:dyDescent="0.3">
      <c r="F9127"/>
      <c r="G9127"/>
      <c r="L9127"/>
      <c r="R9127"/>
      <c r="T9127"/>
      <c r="U9127"/>
    </row>
    <row r="9128" spans="6:21" x14ac:dyDescent="0.3">
      <c r="F9128"/>
      <c r="G9128"/>
      <c r="L9128"/>
      <c r="R9128"/>
      <c r="T9128"/>
      <c r="U9128"/>
    </row>
    <row r="9129" spans="6:21" x14ac:dyDescent="0.3">
      <c r="F9129"/>
      <c r="G9129"/>
      <c r="L9129"/>
      <c r="R9129"/>
      <c r="T9129"/>
      <c r="U9129"/>
    </row>
    <row r="9130" spans="6:21" x14ac:dyDescent="0.3">
      <c r="F9130"/>
      <c r="G9130"/>
      <c r="L9130"/>
      <c r="R9130"/>
      <c r="T9130"/>
      <c r="U9130"/>
    </row>
    <row r="9131" spans="6:21" x14ac:dyDescent="0.3">
      <c r="F9131"/>
      <c r="G9131"/>
      <c r="L9131"/>
      <c r="R9131"/>
      <c r="T9131"/>
      <c r="U9131"/>
    </row>
    <row r="9132" spans="6:21" x14ac:dyDescent="0.3">
      <c r="F9132"/>
      <c r="G9132"/>
      <c r="L9132"/>
      <c r="R9132"/>
      <c r="T9132"/>
      <c r="U9132"/>
    </row>
    <row r="9133" spans="6:21" x14ac:dyDescent="0.3">
      <c r="F9133"/>
      <c r="G9133"/>
      <c r="L9133"/>
      <c r="R9133"/>
      <c r="T9133"/>
      <c r="U9133"/>
    </row>
    <row r="9134" spans="6:21" x14ac:dyDescent="0.3">
      <c r="F9134"/>
      <c r="G9134"/>
      <c r="L9134"/>
      <c r="R9134"/>
      <c r="T9134"/>
      <c r="U9134"/>
    </row>
    <row r="9135" spans="6:21" x14ac:dyDescent="0.3">
      <c r="F9135"/>
      <c r="G9135"/>
      <c r="L9135"/>
      <c r="R9135"/>
      <c r="T9135"/>
      <c r="U9135"/>
    </row>
    <row r="9136" spans="6:21" x14ac:dyDescent="0.3">
      <c r="F9136"/>
      <c r="G9136"/>
      <c r="L9136"/>
      <c r="R9136"/>
      <c r="T9136"/>
      <c r="U9136"/>
    </row>
    <row r="9137" spans="6:21" x14ac:dyDescent="0.3">
      <c r="F9137"/>
      <c r="G9137"/>
      <c r="L9137"/>
      <c r="R9137"/>
      <c r="T9137"/>
      <c r="U9137"/>
    </row>
    <row r="9138" spans="6:21" x14ac:dyDescent="0.3">
      <c r="F9138"/>
      <c r="G9138"/>
      <c r="L9138"/>
      <c r="R9138"/>
      <c r="T9138"/>
      <c r="U9138"/>
    </row>
    <row r="9139" spans="6:21" x14ac:dyDescent="0.3">
      <c r="F9139"/>
      <c r="G9139"/>
      <c r="L9139"/>
      <c r="R9139"/>
      <c r="T9139"/>
      <c r="U9139"/>
    </row>
    <row r="9140" spans="6:21" x14ac:dyDescent="0.3">
      <c r="F9140"/>
      <c r="G9140"/>
      <c r="L9140"/>
      <c r="R9140"/>
      <c r="T9140"/>
      <c r="U9140"/>
    </row>
    <row r="9141" spans="6:21" x14ac:dyDescent="0.3">
      <c r="F9141"/>
      <c r="G9141"/>
      <c r="L9141"/>
      <c r="R9141"/>
      <c r="T9141"/>
      <c r="U9141"/>
    </row>
    <row r="9142" spans="6:21" x14ac:dyDescent="0.3">
      <c r="F9142"/>
      <c r="G9142"/>
      <c r="L9142"/>
      <c r="R9142"/>
      <c r="T9142"/>
      <c r="U9142"/>
    </row>
    <row r="9143" spans="6:21" x14ac:dyDescent="0.3">
      <c r="F9143"/>
      <c r="G9143"/>
      <c r="L9143"/>
      <c r="R9143"/>
      <c r="T9143"/>
      <c r="U9143"/>
    </row>
    <row r="9144" spans="6:21" x14ac:dyDescent="0.3">
      <c r="F9144"/>
      <c r="G9144"/>
      <c r="L9144"/>
      <c r="R9144"/>
      <c r="T9144"/>
      <c r="U9144"/>
    </row>
    <row r="9145" spans="6:21" x14ac:dyDescent="0.3">
      <c r="F9145"/>
      <c r="G9145"/>
      <c r="L9145"/>
      <c r="R9145"/>
      <c r="T9145"/>
      <c r="U9145"/>
    </row>
    <row r="9146" spans="6:21" x14ac:dyDescent="0.3">
      <c r="F9146"/>
      <c r="G9146"/>
      <c r="L9146"/>
      <c r="R9146"/>
      <c r="T9146"/>
      <c r="U9146"/>
    </row>
    <row r="9147" spans="6:21" x14ac:dyDescent="0.3">
      <c r="F9147"/>
      <c r="G9147"/>
      <c r="L9147"/>
      <c r="R9147"/>
      <c r="T9147"/>
      <c r="U9147"/>
    </row>
    <row r="9148" spans="6:21" x14ac:dyDescent="0.3">
      <c r="F9148"/>
      <c r="G9148"/>
      <c r="L9148"/>
      <c r="R9148"/>
      <c r="T9148"/>
      <c r="U9148"/>
    </row>
    <row r="9149" spans="6:21" x14ac:dyDescent="0.3">
      <c r="F9149"/>
      <c r="G9149"/>
      <c r="L9149"/>
      <c r="R9149"/>
      <c r="T9149"/>
      <c r="U9149"/>
    </row>
    <row r="9150" spans="6:21" x14ac:dyDescent="0.3">
      <c r="F9150"/>
      <c r="G9150"/>
      <c r="L9150"/>
      <c r="R9150"/>
      <c r="T9150"/>
      <c r="U9150"/>
    </row>
    <row r="9151" spans="6:21" x14ac:dyDescent="0.3">
      <c r="F9151"/>
      <c r="G9151"/>
      <c r="L9151"/>
      <c r="R9151"/>
      <c r="T9151"/>
      <c r="U9151"/>
    </row>
    <row r="9152" spans="6:21" x14ac:dyDescent="0.3">
      <c r="F9152"/>
      <c r="G9152"/>
      <c r="L9152"/>
      <c r="R9152"/>
      <c r="T9152"/>
      <c r="U9152"/>
    </row>
    <row r="9153" spans="6:21" x14ac:dyDescent="0.3">
      <c r="F9153"/>
      <c r="G9153"/>
      <c r="L9153"/>
      <c r="R9153"/>
      <c r="T9153"/>
      <c r="U9153"/>
    </row>
    <row r="9154" spans="6:21" x14ac:dyDescent="0.3">
      <c r="F9154"/>
      <c r="G9154"/>
      <c r="L9154"/>
      <c r="R9154"/>
      <c r="T9154"/>
      <c r="U9154"/>
    </row>
    <row r="9155" spans="6:21" x14ac:dyDescent="0.3">
      <c r="F9155"/>
      <c r="G9155"/>
      <c r="L9155"/>
      <c r="R9155"/>
      <c r="T9155"/>
      <c r="U9155"/>
    </row>
    <row r="9156" spans="6:21" x14ac:dyDescent="0.3">
      <c r="F9156"/>
      <c r="G9156"/>
      <c r="L9156"/>
      <c r="R9156"/>
      <c r="T9156"/>
      <c r="U9156"/>
    </row>
    <row r="9157" spans="6:21" x14ac:dyDescent="0.3">
      <c r="F9157"/>
      <c r="G9157"/>
      <c r="L9157"/>
      <c r="R9157"/>
      <c r="T9157"/>
      <c r="U9157"/>
    </row>
    <row r="9158" spans="6:21" x14ac:dyDescent="0.3">
      <c r="F9158"/>
      <c r="G9158"/>
      <c r="L9158"/>
      <c r="R9158"/>
      <c r="T9158"/>
      <c r="U9158"/>
    </row>
    <row r="9159" spans="6:21" x14ac:dyDescent="0.3">
      <c r="F9159"/>
      <c r="G9159"/>
      <c r="L9159"/>
      <c r="R9159"/>
      <c r="T9159"/>
      <c r="U9159"/>
    </row>
    <row r="9160" spans="6:21" x14ac:dyDescent="0.3">
      <c r="F9160"/>
      <c r="G9160"/>
      <c r="L9160"/>
      <c r="R9160"/>
      <c r="T9160"/>
      <c r="U9160"/>
    </row>
    <row r="9161" spans="6:21" x14ac:dyDescent="0.3">
      <c r="F9161"/>
      <c r="G9161"/>
      <c r="L9161"/>
      <c r="R9161"/>
      <c r="T9161"/>
      <c r="U9161"/>
    </row>
    <row r="9162" spans="6:21" x14ac:dyDescent="0.3">
      <c r="F9162"/>
      <c r="G9162"/>
      <c r="L9162"/>
      <c r="R9162"/>
      <c r="T9162"/>
      <c r="U9162"/>
    </row>
    <row r="9163" spans="6:21" x14ac:dyDescent="0.3">
      <c r="F9163"/>
      <c r="G9163"/>
      <c r="L9163"/>
      <c r="R9163"/>
      <c r="T9163"/>
      <c r="U9163"/>
    </row>
    <row r="9164" spans="6:21" x14ac:dyDescent="0.3">
      <c r="F9164"/>
      <c r="G9164"/>
      <c r="L9164"/>
      <c r="R9164"/>
      <c r="T9164"/>
      <c r="U9164"/>
    </row>
    <row r="9165" spans="6:21" x14ac:dyDescent="0.3">
      <c r="F9165"/>
      <c r="G9165"/>
      <c r="L9165"/>
      <c r="R9165"/>
      <c r="T9165"/>
      <c r="U9165"/>
    </row>
    <row r="9166" spans="6:21" x14ac:dyDescent="0.3">
      <c r="F9166"/>
      <c r="G9166"/>
      <c r="L9166"/>
      <c r="R9166"/>
      <c r="T9166"/>
      <c r="U9166"/>
    </row>
    <row r="9167" spans="6:21" x14ac:dyDescent="0.3">
      <c r="F9167"/>
      <c r="G9167"/>
      <c r="L9167"/>
      <c r="R9167"/>
      <c r="T9167"/>
      <c r="U9167"/>
    </row>
    <row r="9168" spans="6:21" x14ac:dyDescent="0.3">
      <c r="F9168"/>
      <c r="G9168"/>
      <c r="L9168"/>
      <c r="R9168"/>
      <c r="T9168"/>
      <c r="U9168"/>
    </row>
    <row r="9169" spans="6:21" x14ac:dyDescent="0.3">
      <c r="F9169"/>
      <c r="G9169"/>
      <c r="L9169"/>
      <c r="R9169"/>
      <c r="T9169"/>
      <c r="U9169"/>
    </row>
    <row r="9170" spans="6:21" x14ac:dyDescent="0.3">
      <c r="F9170"/>
      <c r="G9170"/>
      <c r="L9170"/>
      <c r="R9170"/>
      <c r="T9170"/>
      <c r="U9170"/>
    </row>
    <row r="9171" spans="6:21" x14ac:dyDescent="0.3">
      <c r="F9171"/>
      <c r="G9171"/>
      <c r="L9171"/>
      <c r="R9171"/>
      <c r="T9171"/>
      <c r="U9171"/>
    </row>
    <row r="9172" spans="6:21" x14ac:dyDescent="0.3">
      <c r="F9172"/>
      <c r="G9172"/>
      <c r="L9172"/>
      <c r="R9172"/>
      <c r="T9172"/>
      <c r="U9172"/>
    </row>
    <row r="9173" spans="6:21" x14ac:dyDescent="0.3">
      <c r="F9173"/>
      <c r="G9173"/>
      <c r="L9173"/>
      <c r="R9173"/>
      <c r="T9173"/>
      <c r="U9173"/>
    </row>
    <row r="9174" spans="6:21" x14ac:dyDescent="0.3">
      <c r="F9174"/>
      <c r="G9174"/>
      <c r="L9174"/>
      <c r="R9174"/>
      <c r="T9174"/>
      <c r="U9174"/>
    </row>
    <row r="9175" spans="6:21" x14ac:dyDescent="0.3">
      <c r="F9175"/>
      <c r="G9175"/>
      <c r="L9175"/>
      <c r="R9175"/>
      <c r="T9175"/>
      <c r="U9175"/>
    </row>
    <row r="9176" spans="6:21" x14ac:dyDescent="0.3">
      <c r="F9176"/>
      <c r="G9176"/>
      <c r="L9176"/>
      <c r="R9176"/>
      <c r="T9176"/>
      <c r="U9176"/>
    </row>
    <row r="9177" spans="6:21" x14ac:dyDescent="0.3">
      <c r="F9177"/>
      <c r="G9177"/>
      <c r="L9177"/>
      <c r="R9177"/>
      <c r="T9177"/>
      <c r="U9177"/>
    </row>
    <row r="9178" spans="6:21" x14ac:dyDescent="0.3">
      <c r="F9178"/>
      <c r="G9178"/>
      <c r="L9178"/>
      <c r="R9178"/>
      <c r="T9178"/>
      <c r="U9178"/>
    </row>
    <row r="9179" spans="6:21" x14ac:dyDescent="0.3">
      <c r="F9179"/>
      <c r="G9179"/>
      <c r="L9179"/>
      <c r="R9179"/>
      <c r="T9179"/>
      <c r="U9179"/>
    </row>
    <row r="9180" spans="6:21" x14ac:dyDescent="0.3">
      <c r="F9180"/>
      <c r="G9180"/>
      <c r="L9180"/>
      <c r="R9180"/>
      <c r="T9180"/>
      <c r="U9180"/>
    </row>
    <row r="9181" spans="6:21" x14ac:dyDescent="0.3">
      <c r="F9181"/>
      <c r="G9181"/>
      <c r="L9181"/>
      <c r="R9181"/>
      <c r="T9181"/>
      <c r="U9181"/>
    </row>
    <row r="9182" spans="6:21" x14ac:dyDescent="0.3">
      <c r="F9182"/>
      <c r="G9182"/>
      <c r="L9182"/>
      <c r="R9182"/>
      <c r="T9182"/>
      <c r="U9182"/>
    </row>
    <row r="9183" spans="6:21" x14ac:dyDescent="0.3">
      <c r="F9183"/>
      <c r="G9183"/>
      <c r="L9183"/>
      <c r="R9183"/>
      <c r="T9183"/>
      <c r="U9183"/>
    </row>
    <row r="9184" spans="6:21" x14ac:dyDescent="0.3">
      <c r="F9184"/>
      <c r="G9184"/>
      <c r="L9184"/>
      <c r="R9184"/>
      <c r="T9184"/>
      <c r="U9184"/>
    </row>
    <row r="9185" spans="6:21" x14ac:dyDescent="0.3">
      <c r="F9185"/>
      <c r="G9185"/>
      <c r="L9185"/>
      <c r="R9185"/>
      <c r="T9185"/>
      <c r="U9185"/>
    </row>
    <row r="9186" spans="6:21" x14ac:dyDescent="0.3">
      <c r="F9186"/>
      <c r="G9186"/>
      <c r="L9186"/>
      <c r="R9186"/>
      <c r="T9186"/>
      <c r="U9186"/>
    </row>
    <row r="9187" spans="6:21" x14ac:dyDescent="0.3">
      <c r="F9187"/>
      <c r="G9187"/>
      <c r="L9187"/>
      <c r="R9187"/>
      <c r="T9187"/>
      <c r="U9187"/>
    </row>
    <row r="9188" spans="6:21" x14ac:dyDescent="0.3">
      <c r="F9188"/>
      <c r="G9188"/>
      <c r="L9188"/>
      <c r="R9188"/>
      <c r="T9188"/>
      <c r="U9188"/>
    </row>
    <row r="9189" spans="6:21" x14ac:dyDescent="0.3">
      <c r="F9189"/>
      <c r="G9189"/>
      <c r="L9189"/>
      <c r="R9189"/>
      <c r="T9189"/>
      <c r="U9189"/>
    </row>
    <row r="9190" spans="6:21" x14ac:dyDescent="0.3">
      <c r="F9190"/>
      <c r="G9190"/>
      <c r="L9190"/>
      <c r="R9190"/>
      <c r="T9190"/>
      <c r="U9190"/>
    </row>
    <row r="9191" spans="6:21" x14ac:dyDescent="0.3">
      <c r="F9191"/>
      <c r="G9191"/>
      <c r="L9191"/>
      <c r="R9191"/>
      <c r="T9191"/>
      <c r="U9191"/>
    </row>
    <row r="9192" spans="6:21" x14ac:dyDescent="0.3">
      <c r="F9192"/>
      <c r="G9192"/>
      <c r="L9192"/>
      <c r="R9192"/>
      <c r="T9192"/>
      <c r="U9192"/>
    </row>
    <row r="9193" spans="6:21" x14ac:dyDescent="0.3">
      <c r="F9193"/>
      <c r="G9193"/>
      <c r="L9193"/>
      <c r="R9193"/>
      <c r="T9193"/>
      <c r="U9193"/>
    </row>
    <row r="9194" spans="6:21" x14ac:dyDescent="0.3">
      <c r="F9194"/>
      <c r="G9194"/>
      <c r="L9194"/>
      <c r="R9194"/>
      <c r="T9194"/>
      <c r="U9194"/>
    </row>
    <row r="9195" spans="6:21" x14ac:dyDescent="0.3">
      <c r="F9195"/>
      <c r="G9195"/>
      <c r="L9195"/>
      <c r="R9195"/>
      <c r="T9195"/>
      <c r="U9195"/>
    </row>
    <row r="9196" spans="6:21" x14ac:dyDescent="0.3">
      <c r="F9196"/>
      <c r="G9196"/>
      <c r="L9196"/>
      <c r="R9196"/>
      <c r="T9196"/>
      <c r="U9196"/>
    </row>
    <row r="9197" spans="6:21" x14ac:dyDescent="0.3">
      <c r="F9197"/>
      <c r="G9197"/>
      <c r="L9197"/>
      <c r="R9197"/>
      <c r="T9197"/>
      <c r="U9197"/>
    </row>
    <row r="9198" spans="6:21" x14ac:dyDescent="0.3">
      <c r="F9198"/>
      <c r="G9198"/>
      <c r="L9198"/>
      <c r="R9198"/>
      <c r="T9198"/>
      <c r="U9198"/>
    </row>
    <row r="9199" spans="6:21" x14ac:dyDescent="0.3">
      <c r="F9199"/>
      <c r="G9199"/>
      <c r="L9199"/>
      <c r="R9199"/>
      <c r="T9199"/>
      <c r="U9199"/>
    </row>
    <row r="9200" spans="6:21" x14ac:dyDescent="0.3">
      <c r="F9200"/>
      <c r="G9200"/>
      <c r="L9200"/>
      <c r="R9200"/>
      <c r="T9200"/>
      <c r="U9200"/>
    </row>
    <row r="9201" spans="6:21" x14ac:dyDescent="0.3">
      <c r="F9201"/>
      <c r="G9201"/>
      <c r="L9201"/>
      <c r="R9201"/>
      <c r="T9201"/>
      <c r="U9201"/>
    </row>
    <row r="9202" spans="6:21" x14ac:dyDescent="0.3">
      <c r="F9202"/>
      <c r="G9202"/>
      <c r="L9202"/>
      <c r="R9202"/>
      <c r="T9202"/>
      <c r="U9202"/>
    </row>
    <row r="9203" spans="6:21" x14ac:dyDescent="0.3">
      <c r="F9203"/>
      <c r="G9203"/>
      <c r="L9203"/>
      <c r="R9203"/>
      <c r="T9203"/>
      <c r="U9203"/>
    </row>
    <row r="9204" spans="6:21" x14ac:dyDescent="0.3">
      <c r="F9204"/>
      <c r="G9204"/>
      <c r="L9204"/>
      <c r="R9204"/>
      <c r="T9204"/>
      <c r="U9204"/>
    </row>
    <row r="9205" spans="6:21" x14ac:dyDescent="0.3">
      <c r="F9205"/>
      <c r="G9205"/>
      <c r="L9205"/>
      <c r="R9205"/>
      <c r="T9205"/>
      <c r="U9205"/>
    </row>
    <row r="9206" spans="6:21" x14ac:dyDescent="0.3">
      <c r="F9206"/>
      <c r="G9206"/>
      <c r="L9206"/>
      <c r="R9206"/>
      <c r="T9206"/>
      <c r="U9206"/>
    </row>
    <row r="9207" spans="6:21" x14ac:dyDescent="0.3">
      <c r="F9207"/>
      <c r="G9207"/>
      <c r="L9207"/>
      <c r="R9207"/>
      <c r="T9207"/>
      <c r="U9207"/>
    </row>
    <row r="9208" spans="6:21" x14ac:dyDescent="0.3">
      <c r="F9208"/>
      <c r="G9208"/>
      <c r="L9208"/>
      <c r="R9208"/>
      <c r="T9208"/>
      <c r="U9208"/>
    </row>
    <row r="9209" spans="6:21" x14ac:dyDescent="0.3">
      <c r="F9209"/>
      <c r="G9209"/>
      <c r="L9209"/>
      <c r="R9209"/>
      <c r="T9209"/>
      <c r="U9209"/>
    </row>
    <row r="9210" spans="6:21" x14ac:dyDescent="0.3">
      <c r="F9210"/>
      <c r="G9210"/>
      <c r="L9210"/>
      <c r="R9210"/>
      <c r="T9210"/>
      <c r="U9210"/>
    </row>
    <row r="9211" spans="6:21" x14ac:dyDescent="0.3">
      <c r="F9211"/>
      <c r="G9211"/>
      <c r="L9211"/>
      <c r="R9211"/>
      <c r="T9211"/>
      <c r="U9211"/>
    </row>
    <row r="9212" spans="6:21" x14ac:dyDescent="0.3">
      <c r="F9212"/>
      <c r="G9212"/>
      <c r="L9212"/>
      <c r="R9212"/>
      <c r="T9212"/>
      <c r="U9212"/>
    </row>
    <row r="9213" spans="6:21" x14ac:dyDescent="0.3">
      <c r="F9213"/>
      <c r="G9213"/>
      <c r="L9213"/>
      <c r="R9213"/>
      <c r="T9213"/>
      <c r="U9213"/>
    </row>
    <row r="9214" spans="6:21" x14ac:dyDescent="0.3">
      <c r="F9214"/>
      <c r="G9214"/>
      <c r="L9214"/>
      <c r="R9214"/>
      <c r="T9214"/>
      <c r="U9214"/>
    </row>
    <row r="9215" spans="6:21" x14ac:dyDescent="0.3">
      <c r="F9215"/>
      <c r="G9215"/>
      <c r="L9215"/>
      <c r="R9215"/>
      <c r="T9215"/>
      <c r="U9215"/>
    </row>
    <row r="9216" spans="6:21" x14ac:dyDescent="0.3">
      <c r="F9216"/>
      <c r="G9216"/>
      <c r="L9216"/>
      <c r="R9216"/>
      <c r="T9216"/>
      <c r="U9216"/>
    </row>
    <row r="9217" spans="6:21" x14ac:dyDescent="0.3">
      <c r="F9217"/>
      <c r="G9217"/>
      <c r="L9217"/>
      <c r="R9217"/>
      <c r="T9217"/>
      <c r="U9217"/>
    </row>
    <row r="9218" spans="6:21" x14ac:dyDescent="0.3">
      <c r="F9218"/>
      <c r="G9218"/>
      <c r="L9218"/>
      <c r="R9218"/>
      <c r="T9218"/>
      <c r="U9218"/>
    </row>
    <row r="9219" spans="6:21" x14ac:dyDescent="0.3">
      <c r="F9219"/>
      <c r="G9219"/>
      <c r="L9219"/>
      <c r="R9219"/>
      <c r="T9219"/>
      <c r="U9219"/>
    </row>
    <row r="9220" spans="6:21" x14ac:dyDescent="0.3">
      <c r="F9220"/>
      <c r="G9220"/>
      <c r="L9220"/>
      <c r="R9220"/>
      <c r="T9220"/>
      <c r="U9220"/>
    </row>
    <row r="9221" spans="6:21" x14ac:dyDescent="0.3">
      <c r="F9221"/>
      <c r="G9221"/>
      <c r="L9221"/>
      <c r="R9221"/>
      <c r="T9221"/>
      <c r="U9221"/>
    </row>
    <row r="9222" spans="6:21" x14ac:dyDescent="0.3">
      <c r="F9222"/>
      <c r="G9222"/>
      <c r="L9222"/>
      <c r="R9222"/>
      <c r="T9222"/>
      <c r="U9222"/>
    </row>
    <row r="9223" spans="6:21" x14ac:dyDescent="0.3">
      <c r="F9223"/>
      <c r="G9223"/>
      <c r="L9223"/>
      <c r="R9223"/>
      <c r="T9223"/>
      <c r="U9223"/>
    </row>
    <row r="9224" spans="6:21" x14ac:dyDescent="0.3">
      <c r="F9224"/>
      <c r="G9224"/>
      <c r="L9224"/>
      <c r="R9224"/>
      <c r="T9224"/>
      <c r="U9224"/>
    </row>
    <row r="9225" spans="6:21" x14ac:dyDescent="0.3">
      <c r="F9225"/>
      <c r="G9225"/>
      <c r="L9225"/>
      <c r="R9225"/>
      <c r="T9225"/>
      <c r="U9225"/>
    </row>
    <row r="9226" spans="6:21" x14ac:dyDescent="0.3">
      <c r="F9226"/>
      <c r="G9226"/>
      <c r="L9226"/>
      <c r="R9226"/>
      <c r="T9226"/>
      <c r="U9226"/>
    </row>
    <row r="9227" spans="6:21" x14ac:dyDescent="0.3">
      <c r="F9227"/>
      <c r="G9227"/>
      <c r="L9227"/>
      <c r="R9227"/>
      <c r="T9227"/>
      <c r="U9227"/>
    </row>
    <row r="9228" spans="6:21" x14ac:dyDescent="0.3">
      <c r="F9228"/>
      <c r="G9228"/>
      <c r="L9228"/>
      <c r="R9228"/>
      <c r="T9228"/>
      <c r="U9228"/>
    </row>
    <row r="9229" spans="6:21" x14ac:dyDescent="0.3">
      <c r="F9229"/>
      <c r="G9229"/>
      <c r="L9229"/>
      <c r="R9229"/>
      <c r="T9229"/>
      <c r="U9229"/>
    </row>
    <row r="9230" spans="6:21" x14ac:dyDescent="0.3">
      <c r="F9230"/>
      <c r="G9230"/>
      <c r="L9230"/>
      <c r="R9230"/>
      <c r="T9230"/>
      <c r="U9230"/>
    </row>
    <row r="9231" spans="6:21" x14ac:dyDescent="0.3">
      <c r="F9231"/>
      <c r="G9231"/>
      <c r="L9231"/>
      <c r="R9231"/>
      <c r="T9231"/>
      <c r="U9231"/>
    </row>
    <row r="9232" spans="6:21" x14ac:dyDescent="0.3">
      <c r="F9232"/>
      <c r="G9232"/>
      <c r="L9232"/>
      <c r="R9232"/>
      <c r="T9232"/>
      <c r="U9232"/>
    </row>
    <row r="9233" spans="6:21" x14ac:dyDescent="0.3">
      <c r="F9233"/>
      <c r="G9233"/>
      <c r="L9233"/>
      <c r="R9233"/>
      <c r="T9233"/>
      <c r="U9233"/>
    </row>
    <row r="9234" spans="6:21" x14ac:dyDescent="0.3">
      <c r="F9234"/>
      <c r="G9234"/>
      <c r="L9234"/>
      <c r="R9234"/>
      <c r="T9234"/>
      <c r="U9234"/>
    </row>
    <row r="9235" spans="6:21" x14ac:dyDescent="0.3">
      <c r="F9235"/>
      <c r="G9235"/>
      <c r="L9235"/>
      <c r="R9235"/>
      <c r="T9235"/>
      <c r="U9235"/>
    </row>
    <row r="9236" spans="6:21" x14ac:dyDescent="0.3">
      <c r="F9236"/>
      <c r="G9236"/>
      <c r="L9236"/>
      <c r="R9236"/>
      <c r="T9236"/>
      <c r="U9236"/>
    </row>
    <row r="9237" spans="6:21" x14ac:dyDescent="0.3">
      <c r="F9237"/>
      <c r="G9237"/>
      <c r="L9237"/>
      <c r="R9237"/>
      <c r="T9237"/>
      <c r="U9237"/>
    </row>
    <row r="9238" spans="6:21" x14ac:dyDescent="0.3">
      <c r="F9238"/>
      <c r="G9238"/>
      <c r="L9238"/>
      <c r="R9238"/>
      <c r="T9238"/>
      <c r="U9238"/>
    </row>
    <row r="9239" spans="6:21" x14ac:dyDescent="0.3">
      <c r="F9239"/>
      <c r="G9239"/>
      <c r="L9239"/>
      <c r="R9239"/>
      <c r="T9239"/>
      <c r="U9239"/>
    </row>
    <row r="9240" spans="6:21" x14ac:dyDescent="0.3">
      <c r="F9240"/>
      <c r="G9240"/>
      <c r="L9240"/>
      <c r="R9240"/>
      <c r="T9240"/>
      <c r="U9240"/>
    </row>
    <row r="9241" spans="6:21" x14ac:dyDescent="0.3">
      <c r="F9241"/>
      <c r="G9241"/>
      <c r="L9241"/>
      <c r="R9241"/>
      <c r="T9241"/>
      <c r="U9241"/>
    </row>
    <row r="9242" spans="6:21" x14ac:dyDescent="0.3">
      <c r="F9242"/>
      <c r="G9242"/>
      <c r="L9242"/>
      <c r="R9242"/>
      <c r="T9242"/>
      <c r="U9242"/>
    </row>
    <row r="9243" spans="6:21" x14ac:dyDescent="0.3">
      <c r="F9243"/>
      <c r="G9243"/>
      <c r="L9243"/>
      <c r="R9243"/>
      <c r="T9243"/>
      <c r="U9243"/>
    </row>
    <row r="9244" spans="6:21" x14ac:dyDescent="0.3">
      <c r="F9244"/>
      <c r="G9244"/>
      <c r="L9244"/>
      <c r="R9244"/>
      <c r="T9244"/>
      <c r="U9244"/>
    </row>
    <row r="9245" spans="6:21" x14ac:dyDescent="0.3">
      <c r="F9245"/>
      <c r="G9245"/>
      <c r="L9245"/>
      <c r="R9245"/>
      <c r="T9245"/>
      <c r="U9245"/>
    </row>
    <row r="9246" spans="6:21" x14ac:dyDescent="0.3">
      <c r="F9246"/>
      <c r="G9246"/>
      <c r="L9246"/>
      <c r="R9246"/>
      <c r="T9246"/>
      <c r="U9246"/>
    </row>
    <row r="9247" spans="6:21" x14ac:dyDescent="0.3">
      <c r="F9247"/>
      <c r="G9247"/>
      <c r="L9247"/>
      <c r="R9247"/>
      <c r="T9247"/>
      <c r="U9247"/>
    </row>
    <row r="9248" spans="6:21" x14ac:dyDescent="0.3">
      <c r="F9248"/>
      <c r="G9248"/>
      <c r="L9248"/>
      <c r="R9248"/>
      <c r="T9248"/>
      <c r="U9248"/>
    </row>
    <row r="9249" spans="6:21" x14ac:dyDescent="0.3">
      <c r="F9249"/>
      <c r="G9249"/>
      <c r="L9249"/>
      <c r="R9249"/>
      <c r="T9249"/>
      <c r="U9249"/>
    </row>
    <row r="9250" spans="6:21" x14ac:dyDescent="0.3">
      <c r="F9250"/>
      <c r="G9250"/>
      <c r="L9250"/>
      <c r="R9250"/>
      <c r="T9250"/>
      <c r="U9250"/>
    </row>
    <row r="9251" spans="6:21" x14ac:dyDescent="0.3">
      <c r="F9251"/>
      <c r="G9251"/>
      <c r="L9251"/>
      <c r="R9251"/>
      <c r="T9251"/>
      <c r="U9251"/>
    </row>
    <row r="9252" spans="6:21" x14ac:dyDescent="0.3">
      <c r="F9252"/>
      <c r="G9252"/>
      <c r="L9252"/>
      <c r="R9252"/>
      <c r="T9252"/>
      <c r="U9252"/>
    </row>
    <row r="9253" spans="6:21" x14ac:dyDescent="0.3">
      <c r="F9253"/>
      <c r="G9253"/>
      <c r="L9253"/>
      <c r="R9253"/>
      <c r="T9253"/>
      <c r="U9253"/>
    </row>
    <row r="9254" spans="6:21" x14ac:dyDescent="0.3">
      <c r="F9254"/>
      <c r="G9254"/>
      <c r="L9254"/>
      <c r="R9254"/>
      <c r="T9254"/>
      <c r="U9254"/>
    </row>
    <row r="9255" spans="6:21" x14ac:dyDescent="0.3">
      <c r="F9255"/>
      <c r="G9255"/>
      <c r="L9255"/>
      <c r="R9255"/>
      <c r="T9255"/>
      <c r="U9255"/>
    </row>
    <row r="9256" spans="6:21" x14ac:dyDescent="0.3">
      <c r="F9256"/>
      <c r="G9256"/>
      <c r="L9256"/>
      <c r="R9256"/>
      <c r="T9256"/>
      <c r="U9256"/>
    </row>
    <row r="9257" spans="6:21" x14ac:dyDescent="0.3">
      <c r="F9257"/>
      <c r="G9257"/>
      <c r="L9257"/>
      <c r="R9257"/>
      <c r="T9257"/>
      <c r="U9257"/>
    </row>
    <row r="9258" spans="6:21" x14ac:dyDescent="0.3">
      <c r="F9258"/>
      <c r="G9258"/>
      <c r="L9258"/>
      <c r="R9258"/>
      <c r="T9258"/>
      <c r="U9258"/>
    </row>
    <row r="9259" spans="6:21" x14ac:dyDescent="0.3">
      <c r="F9259"/>
      <c r="G9259"/>
      <c r="L9259"/>
      <c r="R9259"/>
      <c r="T9259"/>
      <c r="U9259"/>
    </row>
    <row r="9260" spans="6:21" x14ac:dyDescent="0.3">
      <c r="F9260"/>
      <c r="G9260"/>
      <c r="L9260"/>
      <c r="R9260"/>
      <c r="T9260"/>
      <c r="U9260"/>
    </row>
    <row r="9261" spans="6:21" x14ac:dyDescent="0.3">
      <c r="F9261"/>
      <c r="G9261"/>
      <c r="L9261"/>
      <c r="R9261"/>
      <c r="T9261"/>
      <c r="U9261"/>
    </row>
    <row r="9262" spans="6:21" x14ac:dyDescent="0.3">
      <c r="F9262"/>
      <c r="G9262"/>
      <c r="L9262"/>
      <c r="R9262"/>
      <c r="T9262"/>
      <c r="U9262"/>
    </row>
    <row r="9263" spans="6:21" x14ac:dyDescent="0.3">
      <c r="F9263"/>
      <c r="G9263"/>
      <c r="L9263"/>
      <c r="R9263"/>
      <c r="T9263"/>
      <c r="U9263"/>
    </row>
    <row r="9264" spans="6:21" x14ac:dyDescent="0.3">
      <c r="F9264"/>
      <c r="G9264"/>
      <c r="L9264"/>
      <c r="R9264"/>
      <c r="T9264"/>
      <c r="U9264"/>
    </row>
    <row r="9265" spans="6:21" x14ac:dyDescent="0.3">
      <c r="F9265"/>
      <c r="G9265"/>
      <c r="L9265"/>
      <c r="R9265"/>
      <c r="T9265"/>
      <c r="U9265"/>
    </row>
    <row r="9266" spans="6:21" x14ac:dyDescent="0.3">
      <c r="F9266"/>
      <c r="G9266"/>
      <c r="L9266"/>
      <c r="R9266"/>
      <c r="T9266"/>
      <c r="U9266"/>
    </row>
    <row r="9267" spans="6:21" x14ac:dyDescent="0.3">
      <c r="F9267"/>
      <c r="G9267"/>
      <c r="L9267"/>
      <c r="R9267"/>
      <c r="T9267"/>
      <c r="U9267"/>
    </row>
    <row r="9268" spans="6:21" x14ac:dyDescent="0.3">
      <c r="F9268"/>
      <c r="G9268"/>
      <c r="L9268"/>
      <c r="R9268"/>
      <c r="T9268"/>
      <c r="U9268"/>
    </row>
    <row r="9269" spans="6:21" x14ac:dyDescent="0.3">
      <c r="F9269"/>
      <c r="G9269"/>
      <c r="L9269"/>
      <c r="R9269"/>
      <c r="T9269"/>
      <c r="U9269"/>
    </row>
    <row r="9270" spans="6:21" x14ac:dyDescent="0.3">
      <c r="F9270"/>
      <c r="G9270"/>
      <c r="L9270"/>
      <c r="R9270"/>
      <c r="T9270"/>
      <c r="U9270"/>
    </row>
    <row r="9271" spans="6:21" x14ac:dyDescent="0.3">
      <c r="F9271"/>
      <c r="G9271"/>
      <c r="L9271"/>
      <c r="R9271"/>
      <c r="T9271"/>
      <c r="U9271"/>
    </row>
    <row r="9272" spans="6:21" x14ac:dyDescent="0.3">
      <c r="F9272"/>
      <c r="G9272"/>
      <c r="L9272"/>
      <c r="R9272"/>
      <c r="T9272"/>
      <c r="U9272"/>
    </row>
    <row r="9273" spans="6:21" x14ac:dyDescent="0.3">
      <c r="F9273"/>
      <c r="G9273"/>
      <c r="L9273"/>
      <c r="R9273"/>
      <c r="T9273"/>
      <c r="U9273"/>
    </row>
    <row r="9274" spans="6:21" x14ac:dyDescent="0.3">
      <c r="F9274"/>
      <c r="G9274"/>
      <c r="L9274"/>
      <c r="R9274"/>
      <c r="T9274"/>
      <c r="U9274"/>
    </row>
    <row r="9275" spans="6:21" x14ac:dyDescent="0.3">
      <c r="F9275"/>
      <c r="G9275"/>
      <c r="L9275"/>
      <c r="R9275"/>
      <c r="T9275"/>
      <c r="U9275"/>
    </row>
    <row r="9276" spans="6:21" x14ac:dyDescent="0.3">
      <c r="F9276"/>
      <c r="G9276"/>
      <c r="L9276"/>
      <c r="R9276"/>
      <c r="T9276"/>
      <c r="U9276"/>
    </row>
    <row r="9277" spans="6:21" x14ac:dyDescent="0.3">
      <c r="F9277"/>
      <c r="G9277"/>
      <c r="L9277"/>
      <c r="R9277"/>
      <c r="T9277"/>
      <c r="U9277"/>
    </row>
    <row r="9278" spans="6:21" x14ac:dyDescent="0.3">
      <c r="F9278"/>
      <c r="G9278"/>
      <c r="L9278"/>
      <c r="R9278"/>
      <c r="T9278"/>
      <c r="U9278"/>
    </row>
    <row r="9279" spans="6:21" x14ac:dyDescent="0.3">
      <c r="F9279"/>
      <c r="G9279"/>
      <c r="L9279"/>
      <c r="R9279"/>
      <c r="T9279"/>
      <c r="U9279"/>
    </row>
    <row r="9280" spans="6:21" x14ac:dyDescent="0.3">
      <c r="F9280"/>
      <c r="G9280"/>
      <c r="L9280"/>
      <c r="R9280"/>
      <c r="T9280"/>
      <c r="U9280"/>
    </row>
    <row r="9281" spans="6:21" x14ac:dyDescent="0.3">
      <c r="F9281"/>
      <c r="G9281"/>
      <c r="L9281"/>
      <c r="R9281"/>
      <c r="T9281"/>
      <c r="U9281"/>
    </row>
    <row r="9282" spans="6:21" x14ac:dyDescent="0.3">
      <c r="F9282"/>
      <c r="G9282"/>
      <c r="L9282"/>
      <c r="R9282"/>
      <c r="T9282"/>
      <c r="U9282"/>
    </row>
    <row r="9283" spans="6:21" x14ac:dyDescent="0.3">
      <c r="F9283"/>
      <c r="G9283"/>
      <c r="L9283"/>
      <c r="R9283"/>
      <c r="T9283"/>
      <c r="U9283"/>
    </row>
    <row r="9284" spans="6:21" x14ac:dyDescent="0.3">
      <c r="F9284"/>
      <c r="G9284"/>
      <c r="L9284"/>
      <c r="R9284"/>
      <c r="T9284"/>
      <c r="U9284"/>
    </row>
    <row r="9285" spans="6:21" x14ac:dyDescent="0.3">
      <c r="F9285"/>
      <c r="G9285"/>
      <c r="L9285"/>
      <c r="R9285"/>
      <c r="T9285"/>
      <c r="U9285"/>
    </row>
    <row r="9286" spans="6:21" x14ac:dyDescent="0.3">
      <c r="F9286"/>
      <c r="G9286"/>
      <c r="L9286"/>
      <c r="R9286"/>
      <c r="T9286"/>
      <c r="U9286"/>
    </row>
    <row r="9287" spans="6:21" x14ac:dyDescent="0.3">
      <c r="F9287"/>
      <c r="G9287"/>
      <c r="L9287"/>
      <c r="R9287"/>
      <c r="T9287"/>
      <c r="U9287"/>
    </row>
    <row r="9288" spans="6:21" x14ac:dyDescent="0.3">
      <c r="F9288"/>
      <c r="G9288"/>
      <c r="L9288"/>
      <c r="R9288"/>
      <c r="T9288"/>
      <c r="U9288"/>
    </row>
    <row r="9289" spans="6:21" x14ac:dyDescent="0.3">
      <c r="F9289"/>
      <c r="G9289"/>
      <c r="L9289"/>
      <c r="R9289"/>
      <c r="T9289"/>
      <c r="U9289"/>
    </row>
    <row r="9290" spans="6:21" x14ac:dyDescent="0.3">
      <c r="F9290"/>
      <c r="G9290"/>
      <c r="L9290"/>
      <c r="R9290"/>
      <c r="T9290"/>
      <c r="U9290"/>
    </row>
    <row r="9291" spans="6:21" x14ac:dyDescent="0.3">
      <c r="F9291"/>
      <c r="G9291"/>
      <c r="L9291"/>
      <c r="R9291"/>
      <c r="T9291"/>
      <c r="U9291"/>
    </row>
    <row r="9292" spans="6:21" x14ac:dyDescent="0.3">
      <c r="F9292"/>
      <c r="G9292"/>
      <c r="L9292"/>
      <c r="R9292"/>
      <c r="T9292"/>
      <c r="U9292"/>
    </row>
    <row r="9293" spans="6:21" x14ac:dyDescent="0.3">
      <c r="F9293"/>
      <c r="G9293"/>
      <c r="L9293"/>
      <c r="R9293"/>
      <c r="T9293"/>
      <c r="U9293"/>
    </row>
    <row r="9294" spans="6:21" x14ac:dyDescent="0.3">
      <c r="F9294"/>
      <c r="G9294"/>
      <c r="L9294"/>
      <c r="R9294"/>
      <c r="T9294"/>
      <c r="U9294"/>
    </row>
    <row r="9295" spans="6:21" x14ac:dyDescent="0.3">
      <c r="F9295"/>
      <c r="G9295"/>
      <c r="L9295"/>
      <c r="R9295"/>
      <c r="T9295"/>
      <c r="U9295"/>
    </row>
    <row r="9296" spans="6:21" x14ac:dyDescent="0.3">
      <c r="F9296"/>
      <c r="G9296"/>
      <c r="L9296"/>
      <c r="R9296"/>
      <c r="T9296"/>
      <c r="U9296"/>
    </row>
    <row r="9297" spans="6:21" x14ac:dyDescent="0.3">
      <c r="F9297"/>
      <c r="G9297"/>
      <c r="L9297"/>
      <c r="R9297"/>
      <c r="T9297"/>
      <c r="U9297"/>
    </row>
    <row r="9298" spans="6:21" x14ac:dyDescent="0.3">
      <c r="F9298"/>
      <c r="G9298"/>
      <c r="L9298"/>
      <c r="R9298"/>
      <c r="T9298"/>
      <c r="U9298"/>
    </row>
    <row r="9299" spans="6:21" x14ac:dyDescent="0.3">
      <c r="F9299"/>
      <c r="G9299"/>
      <c r="L9299"/>
      <c r="R9299"/>
      <c r="T9299"/>
      <c r="U9299"/>
    </row>
    <row r="9300" spans="6:21" x14ac:dyDescent="0.3">
      <c r="F9300"/>
      <c r="G9300"/>
      <c r="L9300"/>
      <c r="R9300"/>
      <c r="T9300"/>
      <c r="U9300"/>
    </row>
    <row r="9301" spans="6:21" x14ac:dyDescent="0.3">
      <c r="F9301"/>
      <c r="G9301"/>
      <c r="L9301"/>
      <c r="R9301"/>
      <c r="T9301"/>
      <c r="U9301"/>
    </row>
    <row r="9302" spans="6:21" x14ac:dyDescent="0.3">
      <c r="F9302"/>
      <c r="G9302"/>
      <c r="L9302"/>
      <c r="R9302"/>
      <c r="T9302"/>
      <c r="U9302"/>
    </row>
    <row r="9303" spans="6:21" x14ac:dyDescent="0.3">
      <c r="F9303"/>
      <c r="G9303"/>
      <c r="L9303"/>
      <c r="R9303"/>
      <c r="T9303"/>
      <c r="U9303"/>
    </row>
    <row r="9304" spans="6:21" x14ac:dyDescent="0.3">
      <c r="F9304"/>
      <c r="G9304"/>
      <c r="L9304"/>
      <c r="R9304"/>
      <c r="T9304"/>
      <c r="U9304"/>
    </row>
    <row r="9305" spans="6:21" x14ac:dyDescent="0.3">
      <c r="F9305"/>
      <c r="G9305"/>
      <c r="L9305"/>
      <c r="R9305"/>
      <c r="T9305"/>
      <c r="U9305"/>
    </row>
    <row r="9306" spans="6:21" x14ac:dyDescent="0.3">
      <c r="F9306"/>
      <c r="G9306"/>
      <c r="L9306"/>
      <c r="R9306"/>
      <c r="T9306"/>
      <c r="U9306"/>
    </row>
    <row r="9307" spans="6:21" x14ac:dyDescent="0.3">
      <c r="F9307"/>
      <c r="G9307"/>
      <c r="L9307"/>
      <c r="R9307"/>
      <c r="T9307"/>
      <c r="U9307"/>
    </row>
    <row r="9308" spans="6:21" x14ac:dyDescent="0.3">
      <c r="F9308"/>
      <c r="G9308"/>
      <c r="L9308"/>
      <c r="R9308"/>
      <c r="T9308"/>
      <c r="U9308"/>
    </row>
    <row r="9309" spans="6:21" x14ac:dyDescent="0.3">
      <c r="F9309"/>
      <c r="G9309"/>
      <c r="L9309"/>
      <c r="R9309"/>
      <c r="T9309"/>
      <c r="U9309"/>
    </row>
    <row r="9310" spans="6:21" x14ac:dyDescent="0.3">
      <c r="F9310"/>
      <c r="G9310"/>
      <c r="L9310"/>
      <c r="R9310"/>
      <c r="T9310"/>
      <c r="U9310"/>
    </row>
    <row r="9311" spans="6:21" x14ac:dyDescent="0.3">
      <c r="F9311"/>
      <c r="G9311"/>
      <c r="L9311"/>
      <c r="R9311"/>
      <c r="T9311"/>
      <c r="U9311"/>
    </row>
    <row r="9312" spans="6:21" x14ac:dyDescent="0.3">
      <c r="F9312"/>
      <c r="G9312"/>
      <c r="L9312"/>
      <c r="R9312"/>
      <c r="T9312"/>
      <c r="U9312"/>
    </row>
    <row r="9313" spans="6:21" x14ac:dyDescent="0.3">
      <c r="F9313"/>
      <c r="G9313"/>
      <c r="L9313"/>
      <c r="R9313"/>
      <c r="T9313"/>
      <c r="U9313"/>
    </row>
    <row r="9314" spans="6:21" x14ac:dyDescent="0.3">
      <c r="F9314"/>
      <c r="G9314"/>
      <c r="L9314"/>
      <c r="R9314"/>
      <c r="T9314"/>
      <c r="U9314"/>
    </row>
    <row r="9315" spans="6:21" x14ac:dyDescent="0.3">
      <c r="F9315"/>
      <c r="G9315"/>
      <c r="L9315"/>
      <c r="R9315"/>
      <c r="T9315"/>
      <c r="U9315"/>
    </row>
    <row r="9316" spans="6:21" x14ac:dyDescent="0.3">
      <c r="F9316"/>
      <c r="G9316"/>
      <c r="L9316"/>
      <c r="R9316"/>
      <c r="T9316"/>
      <c r="U9316"/>
    </row>
    <row r="9317" spans="6:21" x14ac:dyDescent="0.3">
      <c r="F9317"/>
      <c r="G9317"/>
      <c r="L9317"/>
      <c r="R9317"/>
      <c r="T9317"/>
      <c r="U9317"/>
    </row>
    <row r="9318" spans="6:21" x14ac:dyDescent="0.3">
      <c r="F9318"/>
      <c r="G9318"/>
      <c r="L9318"/>
      <c r="R9318"/>
      <c r="T9318"/>
      <c r="U9318"/>
    </row>
    <row r="9319" spans="6:21" x14ac:dyDescent="0.3">
      <c r="F9319"/>
      <c r="G9319"/>
      <c r="L9319"/>
      <c r="R9319"/>
      <c r="T9319"/>
      <c r="U9319"/>
    </row>
    <row r="9320" spans="6:21" x14ac:dyDescent="0.3">
      <c r="F9320"/>
      <c r="G9320"/>
      <c r="L9320"/>
      <c r="R9320"/>
      <c r="T9320"/>
      <c r="U9320"/>
    </row>
    <row r="9321" spans="6:21" x14ac:dyDescent="0.3">
      <c r="F9321"/>
      <c r="G9321"/>
      <c r="L9321"/>
      <c r="R9321"/>
      <c r="T9321"/>
      <c r="U9321"/>
    </row>
    <row r="9322" spans="6:21" x14ac:dyDescent="0.3">
      <c r="F9322"/>
      <c r="G9322"/>
      <c r="L9322"/>
      <c r="R9322"/>
      <c r="T9322"/>
      <c r="U9322"/>
    </row>
    <row r="9323" spans="6:21" x14ac:dyDescent="0.3">
      <c r="F9323"/>
      <c r="G9323"/>
      <c r="L9323"/>
      <c r="R9323"/>
      <c r="T9323"/>
      <c r="U9323"/>
    </row>
    <row r="9324" spans="6:21" x14ac:dyDescent="0.3">
      <c r="F9324"/>
      <c r="G9324"/>
      <c r="L9324"/>
      <c r="R9324"/>
      <c r="T9324"/>
      <c r="U9324"/>
    </row>
    <row r="9325" spans="6:21" x14ac:dyDescent="0.3">
      <c r="F9325"/>
      <c r="G9325"/>
      <c r="L9325"/>
      <c r="R9325"/>
      <c r="T9325"/>
      <c r="U9325"/>
    </row>
    <row r="9326" spans="6:21" x14ac:dyDescent="0.3">
      <c r="F9326"/>
      <c r="G9326"/>
      <c r="L9326"/>
      <c r="R9326"/>
      <c r="T9326"/>
      <c r="U9326"/>
    </row>
    <row r="9327" spans="6:21" x14ac:dyDescent="0.3">
      <c r="F9327"/>
      <c r="G9327"/>
      <c r="L9327"/>
      <c r="R9327"/>
      <c r="T9327"/>
      <c r="U9327"/>
    </row>
    <row r="9328" spans="6:21" x14ac:dyDescent="0.3">
      <c r="F9328"/>
      <c r="G9328"/>
      <c r="L9328"/>
      <c r="R9328"/>
      <c r="T9328"/>
      <c r="U9328"/>
    </row>
    <row r="9329" spans="6:21" x14ac:dyDescent="0.3">
      <c r="F9329"/>
      <c r="G9329"/>
      <c r="L9329"/>
      <c r="R9329"/>
      <c r="T9329"/>
      <c r="U9329"/>
    </row>
    <row r="9330" spans="6:21" x14ac:dyDescent="0.3">
      <c r="F9330"/>
      <c r="G9330"/>
      <c r="L9330"/>
      <c r="R9330"/>
      <c r="T9330"/>
      <c r="U9330"/>
    </row>
    <row r="9331" spans="6:21" x14ac:dyDescent="0.3">
      <c r="F9331"/>
      <c r="G9331"/>
      <c r="L9331"/>
      <c r="R9331"/>
      <c r="T9331"/>
      <c r="U9331"/>
    </row>
    <row r="9332" spans="6:21" x14ac:dyDescent="0.3">
      <c r="F9332"/>
      <c r="G9332"/>
      <c r="L9332"/>
      <c r="R9332"/>
      <c r="T9332"/>
      <c r="U9332"/>
    </row>
    <row r="9333" spans="6:21" x14ac:dyDescent="0.3">
      <c r="F9333"/>
      <c r="G9333"/>
      <c r="L9333"/>
      <c r="R9333"/>
      <c r="T9333"/>
      <c r="U9333"/>
    </row>
    <row r="9334" spans="6:21" x14ac:dyDescent="0.3">
      <c r="F9334"/>
      <c r="G9334"/>
      <c r="L9334"/>
      <c r="R9334"/>
      <c r="T9334"/>
      <c r="U9334"/>
    </row>
    <row r="9335" spans="6:21" x14ac:dyDescent="0.3">
      <c r="F9335"/>
      <c r="G9335"/>
      <c r="L9335"/>
      <c r="R9335"/>
      <c r="T9335"/>
      <c r="U9335"/>
    </row>
    <row r="9336" spans="6:21" x14ac:dyDescent="0.3">
      <c r="F9336"/>
      <c r="G9336"/>
      <c r="L9336"/>
      <c r="R9336"/>
      <c r="T9336"/>
      <c r="U9336"/>
    </row>
    <row r="9337" spans="6:21" x14ac:dyDescent="0.3">
      <c r="F9337"/>
      <c r="G9337"/>
      <c r="L9337"/>
      <c r="R9337"/>
      <c r="T9337"/>
      <c r="U9337"/>
    </row>
    <row r="9338" spans="6:21" x14ac:dyDescent="0.3">
      <c r="F9338"/>
      <c r="G9338"/>
      <c r="L9338"/>
      <c r="R9338"/>
      <c r="T9338"/>
      <c r="U9338"/>
    </row>
    <row r="9339" spans="6:21" x14ac:dyDescent="0.3">
      <c r="F9339"/>
      <c r="G9339"/>
      <c r="L9339"/>
      <c r="R9339"/>
      <c r="T9339"/>
      <c r="U9339"/>
    </row>
    <row r="9340" spans="6:21" x14ac:dyDescent="0.3">
      <c r="F9340"/>
      <c r="G9340"/>
      <c r="L9340"/>
      <c r="R9340"/>
      <c r="T9340"/>
      <c r="U9340"/>
    </row>
    <row r="9341" spans="6:21" x14ac:dyDescent="0.3">
      <c r="F9341"/>
      <c r="G9341"/>
      <c r="L9341"/>
      <c r="R9341"/>
      <c r="T9341"/>
      <c r="U9341"/>
    </row>
    <row r="9342" spans="6:21" x14ac:dyDescent="0.3">
      <c r="F9342"/>
      <c r="G9342"/>
      <c r="L9342"/>
      <c r="R9342"/>
      <c r="T9342"/>
      <c r="U9342"/>
    </row>
    <row r="9343" spans="6:21" x14ac:dyDescent="0.3">
      <c r="F9343"/>
      <c r="G9343"/>
      <c r="L9343"/>
      <c r="R9343"/>
      <c r="T9343"/>
      <c r="U9343"/>
    </row>
    <row r="9344" spans="6:21" x14ac:dyDescent="0.3">
      <c r="F9344"/>
      <c r="G9344"/>
      <c r="L9344"/>
      <c r="R9344"/>
      <c r="T9344"/>
      <c r="U9344"/>
    </row>
    <row r="9345" spans="6:21" x14ac:dyDescent="0.3">
      <c r="F9345"/>
      <c r="G9345"/>
      <c r="L9345"/>
      <c r="R9345"/>
      <c r="T9345"/>
      <c r="U9345"/>
    </row>
    <row r="9346" spans="6:21" x14ac:dyDescent="0.3">
      <c r="F9346"/>
      <c r="G9346"/>
      <c r="L9346"/>
      <c r="R9346"/>
      <c r="T9346"/>
      <c r="U9346"/>
    </row>
    <row r="9347" spans="6:21" x14ac:dyDescent="0.3">
      <c r="F9347"/>
      <c r="G9347"/>
      <c r="L9347"/>
      <c r="R9347"/>
      <c r="T9347"/>
      <c r="U9347"/>
    </row>
    <row r="9348" spans="6:21" x14ac:dyDescent="0.3">
      <c r="F9348"/>
      <c r="G9348"/>
      <c r="L9348"/>
      <c r="R9348"/>
      <c r="T9348"/>
      <c r="U9348"/>
    </row>
    <row r="9349" spans="6:21" x14ac:dyDescent="0.3">
      <c r="F9349"/>
      <c r="G9349"/>
      <c r="L9349"/>
      <c r="R9349"/>
      <c r="T9349"/>
      <c r="U9349"/>
    </row>
    <row r="9350" spans="6:21" x14ac:dyDescent="0.3">
      <c r="F9350"/>
      <c r="G9350"/>
      <c r="L9350"/>
      <c r="R9350"/>
      <c r="T9350"/>
      <c r="U9350"/>
    </row>
    <row r="9351" spans="6:21" x14ac:dyDescent="0.3">
      <c r="F9351"/>
      <c r="G9351"/>
      <c r="L9351"/>
      <c r="R9351"/>
      <c r="T9351"/>
      <c r="U9351"/>
    </row>
    <row r="9352" spans="6:21" x14ac:dyDescent="0.3">
      <c r="F9352"/>
      <c r="G9352"/>
      <c r="L9352"/>
      <c r="R9352"/>
      <c r="T9352"/>
      <c r="U9352"/>
    </row>
    <row r="9353" spans="6:21" x14ac:dyDescent="0.3">
      <c r="F9353"/>
      <c r="G9353"/>
      <c r="L9353"/>
      <c r="R9353"/>
      <c r="T9353"/>
      <c r="U9353"/>
    </row>
    <row r="9354" spans="6:21" x14ac:dyDescent="0.3">
      <c r="F9354"/>
      <c r="G9354"/>
      <c r="L9354"/>
      <c r="R9354"/>
      <c r="T9354"/>
      <c r="U9354"/>
    </row>
    <row r="9355" spans="6:21" x14ac:dyDescent="0.3">
      <c r="F9355"/>
      <c r="G9355"/>
      <c r="L9355"/>
      <c r="R9355"/>
      <c r="T9355"/>
      <c r="U9355"/>
    </row>
    <row r="9356" spans="6:21" x14ac:dyDescent="0.3">
      <c r="F9356"/>
      <c r="G9356"/>
      <c r="L9356"/>
      <c r="R9356"/>
      <c r="T9356"/>
      <c r="U9356"/>
    </row>
    <row r="9357" spans="6:21" x14ac:dyDescent="0.3">
      <c r="F9357"/>
      <c r="G9357"/>
      <c r="L9357"/>
      <c r="R9357"/>
      <c r="T9357"/>
      <c r="U9357"/>
    </row>
    <row r="9358" spans="6:21" x14ac:dyDescent="0.3">
      <c r="F9358"/>
      <c r="G9358"/>
      <c r="L9358"/>
      <c r="R9358"/>
      <c r="T9358"/>
      <c r="U9358"/>
    </row>
    <row r="9359" spans="6:21" x14ac:dyDescent="0.3">
      <c r="F9359"/>
      <c r="G9359"/>
      <c r="L9359"/>
      <c r="R9359"/>
      <c r="T9359"/>
      <c r="U9359"/>
    </row>
    <row r="9360" spans="6:21" x14ac:dyDescent="0.3">
      <c r="F9360"/>
      <c r="G9360"/>
      <c r="L9360"/>
      <c r="R9360"/>
      <c r="T9360"/>
      <c r="U9360"/>
    </row>
    <row r="9361" spans="6:21" x14ac:dyDescent="0.3">
      <c r="F9361"/>
      <c r="G9361"/>
      <c r="L9361"/>
      <c r="R9361"/>
      <c r="T9361"/>
      <c r="U9361"/>
    </row>
    <row r="9362" spans="6:21" x14ac:dyDescent="0.3">
      <c r="F9362"/>
      <c r="G9362"/>
      <c r="L9362"/>
      <c r="R9362"/>
      <c r="T9362"/>
      <c r="U9362"/>
    </row>
    <row r="9363" spans="6:21" x14ac:dyDescent="0.3">
      <c r="F9363"/>
      <c r="G9363"/>
      <c r="L9363"/>
      <c r="R9363"/>
      <c r="T9363"/>
      <c r="U9363"/>
    </row>
    <row r="9364" spans="6:21" x14ac:dyDescent="0.3">
      <c r="F9364"/>
      <c r="G9364"/>
      <c r="L9364"/>
      <c r="R9364"/>
      <c r="T9364"/>
      <c r="U9364"/>
    </row>
    <row r="9365" spans="6:21" x14ac:dyDescent="0.3">
      <c r="F9365"/>
      <c r="G9365"/>
      <c r="L9365"/>
      <c r="R9365"/>
      <c r="T9365"/>
      <c r="U9365"/>
    </row>
    <row r="9366" spans="6:21" x14ac:dyDescent="0.3">
      <c r="F9366"/>
      <c r="G9366"/>
      <c r="L9366"/>
      <c r="R9366"/>
      <c r="T9366"/>
      <c r="U9366"/>
    </row>
    <row r="9367" spans="6:21" x14ac:dyDescent="0.3">
      <c r="F9367"/>
      <c r="G9367"/>
      <c r="L9367"/>
      <c r="R9367"/>
      <c r="T9367"/>
      <c r="U9367"/>
    </row>
    <row r="9368" spans="6:21" x14ac:dyDescent="0.3">
      <c r="F9368"/>
      <c r="G9368"/>
      <c r="L9368"/>
      <c r="R9368"/>
      <c r="T9368"/>
      <c r="U9368"/>
    </row>
    <row r="9369" spans="6:21" x14ac:dyDescent="0.3">
      <c r="F9369"/>
      <c r="G9369"/>
      <c r="L9369"/>
      <c r="R9369"/>
      <c r="T9369"/>
      <c r="U9369"/>
    </row>
    <row r="9370" spans="6:21" x14ac:dyDescent="0.3">
      <c r="F9370"/>
      <c r="G9370"/>
      <c r="L9370"/>
      <c r="R9370"/>
      <c r="T9370"/>
      <c r="U9370"/>
    </row>
    <row r="9371" spans="6:21" x14ac:dyDescent="0.3">
      <c r="F9371"/>
      <c r="G9371"/>
      <c r="L9371"/>
      <c r="R9371"/>
      <c r="T9371"/>
      <c r="U9371"/>
    </row>
    <row r="9372" spans="6:21" x14ac:dyDescent="0.3">
      <c r="F9372"/>
      <c r="G9372"/>
      <c r="L9372"/>
      <c r="R9372"/>
      <c r="T9372"/>
      <c r="U9372"/>
    </row>
    <row r="9373" spans="6:21" x14ac:dyDescent="0.3">
      <c r="F9373"/>
      <c r="G9373"/>
      <c r="L9373"/>
      <c r="R9373"/>
      <c r="T9373"/>
      <c r="U9373"/>
    </row>
    <row r="9374" spans="6:21" x14ac:dyDescent="0.3">
      <c r="F9374"/>
      <c r="G9374"/>
      <c r="L9374"/>
      <c r="R9374"/>
      <c r="T9374"/>
      <c r="U9374"/>
    </row>
    <row r="9375" spans="6:21" x14ac:dyDescent="0.3">
      <c r="F9375"/>
      <c r="G9375"/>
      <c r="L9375"/>
      <c r="R9375"/>
      <c r="T9375"/>
      <c r="U9375"/>
    </row>
    <row r="9376" spans="6:21" x14ac:dyDescent="0.3">
      <c r="F9376"/>
      <c r="G9376"/>
      <c r="L9376"/>
      <c r="R9376"/>
      <c r="T9376"/>
      <c r="U9376"/>
    </row>
    <row r="9377" spans="6:21" x14ac:dyDescent="0.3">
      <c r="F9377"/>
      <c r="G9377"/>
      <c r="L9377"/>
      <c r="R9377"/>
      <c r="T9377"/>
      <c r="U9377"/>
    </row>
    <row r="9378" spans="6:21" x14ac:dyDescent="0.3">
      <c r="F9378"/>
      <c r="G9378"/>
      <c r="L9378"/>
      <c r="R9378"/>
      <c r="T9378"/>
      <c r="U9378"/>
    </row>
    <row r="9379" spans="6:21" x14ac:dyDescent="0.3">
      <c r="F9379"/>
      <c r="G9379"/>
      <c r="L9379"/>
      <c r="R9379"/>
      <c r="T9379"/>
      <c r="U9379"/>
    </row>
    <row r="9380" spans="6:21" x14ac:dyDescent="0.3">
      <c r="F9380"/>
      <c r="G9380"/>
      <c r="L9380"/>
      <c r="R9380"/>
      <c r="T9380"/>
      <c r="U9380"/>
    </row>
    <row r="9381" spans="6:21" x14ac:dyDescent="0.3">
      <c r="F9381"/>
      <c r="G9381"/>
      <c r="L9381"/>
      <c r="R9381"/>
      <c r="T9381"/>
      <c r="U9381"/>
    </row>
    <row r="9382" spans="6:21" x14ac:dyDescent="0.3">
      <c r="F9382"/>
      <c r="G9382"/>
      <c r="L9382"/>
      <c r="R9382"/>
      <c r="T9382"/>
      <c r="U9382"/>
    </row>
    <row r="9383" spans="6:21" x14ac:dyDescent="0.3">
      <c r="F9383"/>
      <c r="G9383"/>
      <c r="L9383"/>
      <c r="R9383"/>
      <c r="T9383"/>
      <c r="U9383"/>
    </row>
    <row r="9384" spans="6:21" x14ac:dyDescent="0.3">
      <c r="F9384"/>
      <c r="G9384"/>
      <c r="L9384"/>
      <c r="R9384"/>
      <c r="T9384"/>
      <c r="U9384"/>
    </row>
    <row r="9385" spans="6:21" x14ac:dyDescent="0.3">
      <c r="F9385"/>
      <c r="G9385"/>
      <c r="L9385"/>
      <c r="R9385"/>
      <c r="T9385"/>
      <c r="U9385"/>
    </row>
    <row r="9386" spans="6:21" x14ac:dyDescent="0.3">
      <c r="F9386"/>
      <c r="G9386"/>
      <c r="L9386"/>
      <c r="R9386"/>
      <c r="T9386"/>
      <c r="U9386"/>
    </row>
    <row r="9387" spans="6:21" x14ac:dyDescent="0.3">
      <c r="F9387"/>
      <c r="G9387"/>
      <c r="L9387"/>
      <c r="R9387"/>
      <c r="T9387"/>
      <c r="U9387"/>
    </row>
    <row r="9388" spans="6:21" x14ac:dyDescent="0.3">
      <c r="F9388"/>
      <c r="G9388"/>
      <c r="L9388"/>
      <c r="R9388"/>
      <c r="T9388"/>
      <c r="U9388"/>
    </row>
    <row r="9389" spans="6:21" x14ac:dyDescent="0.3">
      <c r="F9389"/>
      <c r="G9389"/>
      <c r="L9389"/>
      <c r="R9389"/>
      <c r="T9389"/>
      <c r="U9389"/>
    </row>
    <row r="9390" spans="6:21" x14ac:dyDescent="0.3">
      <c r="F9390"/>
      <c r="G9390"/>
      <c r="L9390"/>
      <c r="R9390"/>
      <c r="T9390"/>
      <c r="U9390"/>
    </row>
    <row r="9391" spans="6:21" x14ac:dyDescent="0.3">
      <c r="F9391"/>
      <c r="G9391"/>
      <c r="L9391"/>
      <c r="R9391"/>
      <c r="T9391"/>
      <c r="U9391"/>
    </row>
    <row r="9392" spans="6:21" x14ac:dyDescent="0.3">
      <c r="F9392"/>
      <c r="G9392"/>
      <c r="L9392"/>
      <c r="R9392"/>
      <c r="T9392"/>
      <c r="U9392"/>
    </row>
    <row r="9393" spans="6:21" x14ac:dyDescent="0.3">
      <c r="F9393"/>
      <c r="G9393"/>
      <c r="L9393"/>
      <c r="R9393"/>
      <c r="T9393"/>
      <c r="U9393"/>
    </row>
    <row r="9394" spans="6:21" x14ac:dyDescent="0.3">
      <c r="F9394"/>
      <c r="G9394"/>
      <c r="L9394"/>
      <c r="R9394"/>
      <c r="T9394"/>
      <c r="U9394"/>
    </row>
    <row r="9395" spans="6:21" x14ac:dyDescent="0.3">
      <c r="F9395"/>
      <c r="G9395"/>
      <c r="L9395"/>
      <c r="R9395"/>
      <c r="T9395"/>
      <c r="U9395"/>
    </row>
    <row r="9396" spans="6:21" x14ac:dyDescent="0.3">
      <c r="F9396"/>
      <c r="G9396"/>
      <c r="L9396"/>
      <c r="R9396"/>
      <c r="T9396"/>
      <c r="U9396"/>
    </row>
    <row r="9397" spans="6:21" x14ac:dyDescent="0.3">
      <c r="F9397"/>
      <c r="G9397"/>
      <c r="L9397"/>
      <c r="R9397"/>
      <c r="T9397"/>
      <c r="U9397"/>
    </row>
    <row r="9398" spans="6:21" x14ac:dyDescent="0.3">
      <c r="F9398"/>
      <c r="G9398"/>
      <c r="L9398"/>
      <c r="R9398"/>
      <c r="T9398"/>
      <c r="U9398"/>
    </row>
    <row r="9399" spans="6:21" x14ac:dyDescent="0.3">
      <c r="F9399"/>
      <c r="G9399"/>
      <c r="L9399"/>
      <c r="R9399"/>
      <c r="T9399"/>
      <c r="U9399"/>
    </row>
    <row r="9400" spans="6:21" x14ac:dyDescent="0.3">
      <c r="F9400"/>
      <c r="G9400"/>
      <c r="L9400"/>
      <c r="R9400"/>
      <c r="T9400"/>
      <c r="U9400"/>
    </row>
    <row r="9401" spans="6:21" x14ac:dyDescent="0.3">
      <c r="F9401"/>
      <c r="G9401"/>
      <c r="L9401"/>
      <c r="R9401"/>
      <c r="T9401"/>
      <c r="U9401"/>
    </row>
    <row r="9402" spans="6:21" x14ac:dyDescent="0.3">
      <c r="F9402"/>
      <c r="G9402"/>
      <c r="L9402"/>
      <c r="R9402"/>
      <c r="T9402"/>
      <c r="U9402"/>
    </row>
    <row r="9403" spans="6:21" x14ac:dyDescent="0.3">
      <c r="F9403"/>
      <c r="G9403"/>
      <c r="L9403"/>
      <c r="R9403"/>
      <c r="T9403"/>
      <c r="U9403"/>
    </row>
    <row r="9404" spans="6:21" x14ac:dyDescent="0.3">
      <c r="F9404"/>
      <c r="G9404"/>
      <c r="L9404"/>
      <c r="R9404"/>
      <c r="T9404"/>
      <c r="U9404"/>
    </row>
    <row r="9405" spans="6:21" x14ac:dyDescent="0.3">
      <c r="F9405"/>
      <c r="G9405"/>
      <c r="L9405"/>
      <c r="R9405"/>
      <c r="T9405"/>
      <c r="U9405"/>
    </row>
    <row r="9406" spans="6:21" x14ac:dyDescent="0.3">
      <c r="F9406"/>
      <c r="G9406"/>
      <c r="L9406"/>
      <c r="R9406"/>
      <c r="T9406"/>
      <c r="U9406"/>
    </row>
    <row r="9407" spans="6:21" x14ac:dyDescent="0.3">
      <c r="F9407"/>
      <c r="G9407"/>
      <c r="L9407"/>
      <c r="R9407"/>
      <c r="T9407"/>
      <c r="U9407"/>
    </row>
    <row r="9408" spans="6:21" x14ac:dyDescent="0.3">
      <c r="F9408"/>
      <c r="G9408"/>
      <c r="L9408"/>
      <c r="R9408"/>
      <c r="T9408"/>
      <c r="U9408"/>
    </row>
    <row r="9409" spans="6:21" x14ac:dyDescent="0.3">
      <c r="F9409"/>
      <c r="G9409"/>
      <c r="L9409"/>
      <c r="R9409"/>
      <c r="T9409"/>
      <c r="U9409"/>
    </row>
    <row r="9410" spans="6:21" x14ac:dyDescent="0.3">
      <c r="F9410"/>
      <c r="G9410"/>
      <c r="L9410"/>
      <c r="R9410"/>
      <c r="T9410"/>
      <c r="U9410"/>
    </row>
    <row r="9411" spans="6:21" x14ac:dyDescent="0.3">
      <c r="F9411"/>
      <c r="G9411"/>
      <c r="L9411"/>
      <c r="R9411"/>
      <c r="T9411"/>
      <c r="U9411"/>
    </row>
    <row r="9412" spans="6:21" x14ac:dyDescent="0.3">
      <c r="F9412"/>
      <c r="G9412"/>
      <c r="L9412"/>
      <c r="R9412"/>
      <c r="T9412"/>
      <c r="U9412"/>
    </row>
    <row r="9413" spans="6:21" x14ac:dyDescent="0.3">
      <c r="F9413"/>
      <c r="G9413"/>
      <c r="L9413"/>
      <c r="R9413"/>
      <c r="T9413"/>
      <c r="U9413"/>
    </row>
    <row r="9414" spans="6:21" x14ac:dyDescent="0.3">
      <c r="F9414"/>
      <c r="G9414"/>
      <c r="L9414"/>
      <c r="R9414"/>
      <c r="T9414"/>
      <c r="U9414"/>
    </row>
    <row r="9415" spans="6:21" x14ac:dyDescent="0.3">
      <c r="F9415"/>
      <c r="G9415"/>
      <c r="L9415"/>
      <c r="R9415"/>
      <c r="T9415"/>
      <c r="U9415"/>
    </row>
    <row r="9416" spans="6:21" x14ac:dyDescent="0.3">
      <c r="F9416"/>
      <c r="G9416"/>
      <c r="L9416"/>
      <c r="R9416"/>
      <c r="T9416"/>
      <c r="U9416"/>
    </row>
    <row r="9417" spans="6:21" x14ac:dyDescent="0.3">
      <c r="F9417"/>
      <c r="G9417"/>
      <c r="L9417"/>
      <c r="R9417"/>
      <c r="T9417"/>
      <c r="U9417"/>
    </row>
    <row r="9418" spans="6:21" x14ac:dyDescent="0.3">
      <c r="F9418"/>
      <c r="G9418"/>
      <c r="L9418"/>
      <c r="R9418"/>
      <c r="T9418"/>
      <c r="U9418"/>
    </row>
    <row r="9419" spans="6:21" x14ac:dyDescent="0.3">
      <c r="F9419"/>
      <c r="G9419"/>
      <c r="L9419"/>
      <c r="R9419"/>
      <c r="T9419"/>
      <c r="U9419"/>
    </row>
    <row r="9420" spans="6:21" x14ac:dyDescent="0.3">
      <c r="F9420"/>
      <c r="G9420"/>
      <c r="L9420"/>
      <c r="R9420"/>
      <c r="T9420"/>
      <c r="U9420"/>
    </row>
    <row r="9421" spans="6:21" x14ac:dyDescent="0.3">
      <c r="F9421"/>
      <c r="G9421"/>
      <c r="L9421"/>
      <c r="R9421"/>
      <c r="T9421"/>
      <c r="U9421"/>
    </row>
    <row r="9422" spans="6:21" x14ac:dyDescent="0.3">
      <c r="F9422"/>
      <c r="G9422"/>
      <c r="L9422"/>
      <c r="R9422"/>
      <c r="T9422"/>
      <c r="U9422"/>
    </row>
    <row r="9423" spans="6:21" x14ac:dyDescent="0.3">
      <c r="F9423"/>
      <c r="G9423"/>
      <c r="L9423"/>
      <c r="R9423"/>
      <c r="T9423"/>
      <c r="U9423"/>
    </row>
    <row r="9424" spans="6:21" x14ac:dyDescent="0.3">
      <c r="F9424"/>
      <c r="G9424"/>
      <c r="L9424"/>
      <c r="R9424"/>
      <c r="T9424"/>
      <c r="U9424"/>
    </row>
    <row r="9425" spans="6:21" x14ac:dyDescent="0.3">
      <c r="F9425"/>
      <c r="G9425"/>
      <c r="L9425"/>
      <c r="R9425"/>
      <c r="T9425"/>
      <c r="U9425"/>
    </row>
    <row r="9426" spans="6:21" x14ac:dyDescent="0.3">
      <c r="F9426"/>
      <c r="G9426"/>
      <c r="L9426"/>
      <c r="R9426"/>
      <c r="T9426"/>
      <c r="U9426"/>
    </row>
    <row r="9427" spans="6:21" x14ac:dyDescent="0.3">
      <c r="F9427"/>
      <c r="G9427"/>
      <c r="L9427"/>
      <c r="R9427"/>
      <c r="T9427"/>
      <c r="U9427"/>
    </row>
    <row r="9428" spans="6:21" x14ac:dyDescent="0.3">
      <c r="F9428"/>
      <c r="G9428"/>
      <c r="L9428"/>
      <c r="R9428"/>
      <c r="T9428"/>
      <c r="U9428"/>
    </row>
    <row r="9429" spans="6:21" x14ac:dyDescent="0.3">
      <c r="F9429"/>
      <c r="G9429"/>
      <c r="L9429"/>
      <c r="R9429"/>
      <c r="T9429"/>
      <c r="U9429"/>
    </row>
    <row r="9430" spans="6:21" x14ac:dyDescent="0.3">
      <c r="F9430"/>
      <c r="G9430"/>
      <c r="L9430"/>
      <c r="R9430"/>
      <c r="T9430"/>
      <c r="U9430"/>
    </row>
    <row r="9431" spans="6:21" x14ac:dyDescent="0.3">
      <c r="F9431"/>
      <c r="G9431"/>
      <c r="L9431"/>
      <c r="R9431"/>
      <c r="T9431"/>
      <c r="U9431"/>
    </row>
    <row r="9432" spans="6:21" x14ac:dyDescent="0.3">
      <c r="F9432"/>
      <c r="G9432"/>
      <c r="L9432"/>
      <c r="R9432"/>
      <c r="T9432"/>
      <c r="U9432"/>
    </row>
    <row r="9433" spans="6:21" x14ac:dyDescent="0.3">
      <c r="F9433"/>
      <c r="G9433"/>
      <c r="L9433"/>
      <c r="R9433"/>
      <c r="T9433"/>
      <c r="U9433"/>
    </row>
    <row r="9434" spans="6:21" x14ac:dyDescent="0.3">
      <c r="F9434"/>
      <c r="G9434"/>
      <c r="L9434"/>
      <c r="R9434"/>
      <c r="T9434"/>
      <c r="U9434"/>
    </row>
    <row r="9435" spans="6:21" x14ac:dyDescent="0.3">
      <c r="F9435"/>
      <c r="G9435"/>
      <c r="L9435"/>
      <c r="R9435"/>
      <c r="T9435"/>
      <c r="U9435"/>
    </row>
    <row r="9436" spans="6:21" x14ac:dyDescent="0.3">
      <c r="F9436"/>
      <c r="G9436"/>
      <c r="L9436"/>
      <c r="R9436"/>
      <c r="T9436"/>
      <c r="U9436"/>
    </row>
    <row r="9437" spans="6:21" x14ac:dyDescent="0.3">
      <c r="F9437"/>
      <c r="G9437"/>
      <c r="L9437"/>
      <c r="R9437"/>
      <c r="T9437"/>
      <c r="U9437"/>
    </row>
    <row r="9438" spans="6:21" x14ac:dyDescent="0.3">
      <c r="F9438"/>
      <c r="G9438"/>
      <c r="L9438"/>
      <c r="R9438"/>
      <c r="T9438"/>
      <c r="U9438"/>
    </row>
    <row r="9439" spans="6:21" x14ac:dyDescent="0.3">
      <c r="F9439"/>
      <c r="G9439"/>
      <c r="L9439"/>
      <c r="R9439"/>
      <c r="T9439"/>
      <c r="U9439"/>
    </row>
    <row r="9440" spans="6:21" x14ac:dyDescent="0.3">
      <c r="F9440"/>
      <c r="G9440"/>
      <c r="L9440"/>
      <c r="R9440"/>
      <c r="T9440"/>
      <c r="U9440"/>
    </row>
    <row r="9441" spans="6:21" x14ac:dyDescent="0.3">
      <c r="F9441"/>
      <c r="G9441"/>
      <c r="L9441"/>
      <c r="R9441"/>
      <c r="T9441"/>
      <c r="U9441"/>
    </row>
    <row r="9442" spans="6:21" x14ac:dyDescent="0.3">
      <c r="F9442"/>
      <c r="G9442"/>
      <c r="L9442"/>
      <c r="R9442"/>
      <c r="T9442"/>
      <c r="U9442"/>
    </row>
    <row r="9443" spans="6:21" x14ac:dyDescent="0.3">
      <c r="F9443"/>
      <c r="G9443"/>
      <c r="L9443"/>
      <c r="R9443"/>
      <c r="T9443"/>
      <c r="U9443"/>
    </row>
    <row r="9444" spans="6:21" x14ac:dyDescent="0.3">
      <c r="F9444"/>
      <c r="G9444"/>
      <c r="L9444"/>
      <c r="R9444"/>
      <c r="T9444"/>
      <c r="U9444"/>
    </row>
    <row r="9445" spans="6:21" x14ac:dyDescent="0.3">
      <c r="F9445"/>
      <c r="G9445"/>
      <c r="L9445"/>
      <c r="R9445"/>
      <c r="T9445"/>
      <c r="U9445"/>
    </row>
    <row r="9446" spans="6:21" x14ac:dyDescent="0.3">
      <c r="F9446"/>
      <c r="G9446"/>
      <c r="L9446"/>
      <c r="R9446"/>
      <c r="T9446"/>
      <c r="U9446"/>
    </row>
    <row r="9447" spans="6:21" x14ac:dyDescent="0.3">
      <c r="F9447"/>
      <c r="G9447"/>
      <c r="L9447"/>
      <c r="R9447"/>
      <c r="T9447"/>
      <c r="U9447"/>
    </row>
    <row r="9448" spans="6:21" x14ac:dyDescent="0.3">
      <c r="F9448"/>
      <c r="G9448"/>
      <c r="L9448"/>
      <c r="R9448"/>
      <c r="T9448"/>
      <c r="U9448"/>
    </row>
    <row r="9449" spans="6:21" x14ac:dyDescent="0.3">
      <c r="F9449"/>
      <c r="G9449"/>
      <c r="L9449"/>
      <c r="R9449"/>
      <c r="T9449"/>
      <c r="U9449"/>
    </row>
    <row r="9450" spans="6:21" x14ac:dyDescent="0.3">
      <c r="F9450"/>
      <c r="G9450"/>
      <c r="L9450"/>
      <c r="R9450"/>
      <c r="T9450"/>
      <c r="U9450"/>
    </row>
    <row r="9451" spans="6:21" x14ac:dyDescent="0.3">
      <c r="F9451"/>
      <c r="G9451"/>
      <c r="L9451"/>
      <c r="R9451"/>
      <c r="T9451"/>
      <c r="U9451"/>
    </row>
    <row r="9452" spans="6:21" x14ac:dyDescent="0.3">
      <c r="F9452"/>
      <c r="G9452"/>
      <c r="L9452"/>
      <c r="R9452"/>
      <c r="T9452"/>
      <c r="U9452"/>
    </row>
    <row r="9453" spans="6:21" x14ac:dyDescent="0.3">
      <c r="F9453"/>
      <c r="G9453"/>
      <c r="L9453"/>
      <c r="R9453"/>
      <c r="T9453"/>
      <c r="U9453"/>
    </row>
    <row r="9454" spans="6:21" x14ac:dyDescent="0.3">
      <c r="F9454"/>
      <c r="G9454"/>
      <c r="L9454"/>
      <c r="R9454"/>
      <c r="T9454"/>
      <c r="U9454"/>
    </row>
    <row r="9455" spans="6:21" x14ac:dyDescent="0.3">
      <c r="F9455"/>
      <c r="G9455"/>
      <c r="L9455"/>
      <c r="R9455"/>
      <c r="T9455"/>
      <c r="U9455"/>
    </row>
    <row r="9456" spans="6:21" x14ac:dyDescent="0.3">
      <c r="F9456"/>
      <c r="G9456"/>
      <c r="L9456"/>
      <c r="R9456"/>
      <c r="T9456"/>
      <c r="U9456"/>
    </row>
    <row r="9457" spans="6:21" x14ac:dyDescent="0.3">
      <c r="F9457"/>
      <c r="G9457"/>
      <c r="L9457"/>
      <c r="R9457"/>
      <c r="T9457"/>
      <c r="U9457"/>
    </row>
    <row r="9458" spans="6:21" x14ac:dyDescent="0.3">
      <c r="F9458"/>
      <c r="G9458"/>
      <c r="L9458"/>
      <c r="R9458"/>
      <c r="T9458"/>
      <c r="U9458"/>
    </row>
    <row r="9459" spans="6:21" x14ac:dyDescent="0.3">
      <c r="F9459"/>
      <c r="G9459"/>
      <c r="L9459"/>
      <c r="R9459"/>
      <c r="T9459"/>
      <c r="U9459"/>
    </row>
    <row r="9460" spans="6:21" x14ac:dyDescent="0.3">
      <c r="F9460"/>
      <c r="G9460"/>
      <c r="L9460"/>
      <c r="R9460"/>
      <c r="T9460"/>
      <c r="U9460"/>
    </row>
    <row r="9461" spans="6:21" x14ac:dyDescent="0.3">
      <c r="F9461"/>
      <c r="G9461"/>
      <c r="L9461"/>
      <c r="R9461"/>
      <c r="T9461"/>
      <c r="U9461"/>
    </row>
    <row r="9462" spans="6:21" x14ac:dyDescent="0.3">
      <c r="F9462"/>
      <c r="G9462"/>
      <c r="L9462"/>
      <c r="R9462"/>
      <c r="T9462"/>
      <c r="U9462"/>
    </row>
    <row r="9463" spans="6:21" x14ac:dyDescent="0.3">
      <c r="F9463"/>
      <c r="G9463"/>
      <c r="L9463"/>
      <c r="R9463"/>
      <c r="T9463"/>
      <c r="U9463"/>
    </row>
    <row r="9464" spans="6:21" x14ac:dyDescent="0.3">
      <c r="F9464"/>
      <c r="G9464"/>
      <c r="L9464"/>
      <c r="R9464"/>
      <c r="T9464"/>
      <c r="U9464"/>
    </row>
    <row r="9465" spans="6:21" x14ac:dyDescent="0.3">
      <c r="F9465"/>
      <c r="G9465"/>
      <c r="L9465"/>
      <c r="R9465"/>
      <c r="T9465"/>
      <c r="U9465"/>
    </row>
    <row r="9466" spans="6:21" x14ac:dyDescent="0.3">
      <c r="F9466"/>
      <c r="G9466"/>
      <c r="L9466"/>
      <c r="R9466"/>
      <c r="T9466"/>
      <c r="U9466"/>
    </row>
    <row r="9467" spans="6:21" x14ac:dyDescent="0.3">
      <c r="F9467"/>
      <c r="G9467"/>
      <c r="L9467"/>
      <c r="R9467"/>
      <c r="T9467"/>
      <c r="U9467"/>
    </row>
    <row r="9468" spans="6:21" x14ac:dyDescent="0.3">
      <c r="F9468"/>
      <c r="G9468"/>
      <c r="L9468"/>
      <c r="R9468"/>
      <c r="T9468"/>
      <c r="U9468"/>
    </row>
    <row r="9469" spans="6:21" x14ac:dyDescent="0.3">
      <c r="F9469"/>
      <c r="G9469"/>
      <c r="L9469"/>
      <c r="R9469"/>
      <c r="T9469"/>
      <c r="U9469"/>
    </row>
    <row r="9470" spans="6:21" x14ac:dyDescent="0.3">
      <c r="F9470"/>
      <c r="G9470"/>
      <c r="L9470"/>
      <c r="R9470"/>
      <c r="T9470"/>
      <c r="U9470"/>
    </row>
    <row r="9471" spans="6:21" x14ac:dyDescent="0.3">
      <c r="F9471"/>
      <c r="G9471"/>
      <c r="L9471"/>
      <c r="R9471"/>
      <c r="T9471"/>
      <c r="U9471"/>
    </row>
    <row r="9472" spans="6:21" x14ac:dyDescent="0.3">
      <c r="F9472"/>
      <c r="G9472"/>
      <c r="L9472"/>
      <c r="R9472"/>
      <c r="T9472"/>
      <c r="U9472"/>
    </row>
    <row r="9473" spans="6:21" x14ac:dyDescent="0.3">
      <c r="F9473"/>
      <c r="G9473"/>
      <c r="L9473"/>
      <c r="R9473"/>
      <c r="T9473"/>
      <c r="U9473"/>
    </row>
    <row r="9474" spans="6:21" x14ac:dyDescent="0.3">
      <c r="F9474"/>
      <c r="G9474"/>
      <c r="L9474"/>
      <c r="R9474"/>
      <c r="T9474"/>
      <c r="U9474"/>
    </row>
    <row r="9475" spans="6:21" x14ac:dyDescent="0.3">
      <c r="F9475"/>
      <c r="G9475"/>
      <c r="L9475"/>
      <c r="R9475"/>
      <c r="T9475"/>
      <c r="U9475"/>
    </row>
    <row r="9476" spans="6:21" x14ac:dyDescent="0.3">
      <c r="F9476"/>
      <c r="G9476"/>
      <c r="L9476"/>
      <c r="R9476"/>
      <c r="T9476"/>
      <c r="U9476"/>
    </row>
    <row r="9477" spans="6:21" x14ac:dyDescent="0.3">
      <c r="F9477"/>
      <c r="G9477"/>
      <c r="L9477"/>
      <c r="R9477"/>
      <c r="T9477"/>
      <c r="U9477"/>
    </row>
    <row r="9478" spans="6:21" x14ac:dyDescent="0.3">
      <c r="F9478"/>
      <c r="G9478"/>
      <c r="L9478"/>
      <c r="R9478"/>
      <c r="T9478"/>
      <c r="U9478"/>
    </row>
    <row r="9479" spans="6:21" x14ac:dyDescent="0.3">
      <c r="F9479"/>
      <c r="G9479"/>
      <c r="L9479"/>
      <c r="R9479"/>
      <c r="T9479"/>
      <c r="U9479"/>
    </row>
    <row r="9480" spans="6:21" x14ac:dyDescent="0.3">
      <c r="F9480"/>
      <c r="G9480"/>
      <c r="L9480"/>
      <c r="R9480"/>
      <c r="T9480"/>
      <c r="U9480"/>
    </row>
    <row r="9481" spans="6:21" x14ac:dyDescent="0.3">
      <c r="F9481"/>
      <c r="G9481"/>
      <c r="L9481"/>
      <c r="R9481"/>
      <c r="T9481"/>
      <c r="U9481"/>
    </row>
    <row r="9482" spans="6:21" x14ac:dyDescent="0.3">
      <c r="F9482"/>
      <c r="G9482"/>
      <c r="L9482"/>
      <c r="R9482"/>
      <c r="T9482"/>
      <c r="U9482"/>
    </row>
    <row r="9483" spans="6:21" x14ac:dyDescent="0.3">
      <c r="F9483"/>
      <c r="G9483"/>
      <c r="L9483"/>
      <c r="R9483"/>
      <c r="T9483"/>
      <c r="U9483"/>
    </row>
    <row r="9484" spans="6:21" x14ac:dyDescent="0.3">
      <c r="F9484"/>
      <c r="G9484"/>
      <c r="L9484"/>
      <c r="R9484"/>
      <c r="T9484"/>
      <c r="U9484"/>
    </row>
    <row r="9485" spans="6:21" x14ac:dyDescent="0.3">
      <c r="F9485"/>
      <c r="G9485"/>
      <c r="L9485"/>
      <c r="R9485"/>
      <c r="T9485"/>
      <c r="U9485"/>
    </row>
    <row r="9486" spans="6:21" x14ac:dyDescent="0.3">
      <c r="F9486"/>
      <c r="G9486"/>
      <c r="L9486"/>
      <c r="R9486"/>
      <c r="T9486"/>
      <c r="U9486"/>
    </row>
    <row r="9487" spans="6:21" x14ac:dyDescent="0.3">
      <c r="F9487"/>
      <c r="G9487"/>
      <c r="L9487"/>
      <c r="R9487"/>
      <c r="T9487"/>
      <c r="U9487"/>
    </row>
    <row r="9488" spans="6:21" x14ac:dyDescent="0.3">
      <c r="F9488"/>
      <c r="G9488"/>
      <c r="L9488"/>
      <c r="R9488"/>
      <c r="T9488"/>
      <c r="U9488"/>
    </row>
    <row r="9489" spans="6:21" x14ac:dyDescent="0.3">
      <c r="F9489"/>
      <c r="G9489"/>
      <c r="L9489"/>
      <c r="R9489"/>
      <c r="T9489"/>
      <c r="U9489"/>
    </row>
    <row r="9490" spans="6:21" x14ac:dyDescent="0.3">
      <c r="F9490"/>
      <c r="G9490"/>
      <c r="L9490"/>
      <c r="R9490"/>
      <c r="T9490"/>
      <c r="U9490"/>
    </row>
    <row r="9491" spans="6:21" x14ac:dyDescent="0.3">
      <c r="F9491"/>
      <c r="G9491"/>
      <c r="L9491"/>
      <c r="R9491"/>
      <c r="T9491"/>
      <c r="U9491"/>
    </row>
    <row r="9492" spans="6:21" x14ac:dyDescent="0.3">
      <c r="F9492"/>
      <c r="G9492"/>
      <c r="L9492"/>
      <c r="R9492"/>
      <c r="T9492"/>
      <c r="U9492"/>
    </row>
    <row r="9493" spans="6:21" x14ac:dyDescent="0.3">
      <c r="F9493"/>
      <c r="G9493"/>
      <c r="L9493"/>
      <c r="R9493"/>
      <c r="T9493"/>
      <c r="U9493"/>
    </row>
    <row r="9494" spans="6:21" x14ac:dyDescent="0.3">
      <c r="F9494"/>
      <c r="G9494"/>
      <c r="L9494"/>
      <c r="R9494"/>
      <c r="T9494"/>
      <c r="U9494"/>
    </row>
    <row r="9495" spans="6:21" x14ac:dyDescent="0.3">
      <c r="F9495"/>
      <c r="G9495"/>
      <c r="L9495"/>
      <c r="R9495"/>
      <c r="T9495"/>
      <c r="U9495"/>
    </row>
    <row r="9496" spans="6:21" x14ac:dyDescent="0.3">
      <c r="F9496"/>
      <c r="G9496"/>
      <c r="L9496"/>
      <c r="R9496"/>
      <c r="T9496"/>
      <c r="U9496"/>
    </row>
    <row r="9497" spans="6:21" x14ac:dyDescent="0.3">
      <c r="F9497"/>
      <c r="G9497"/>
      <c r="L9497"/>
      <c r="R9497"/>
      <c r="T9497"/>
      <c r="U9497"/>
    </row>
    <row r="9498" spans="6:21" x14ac:dyDescent="0.3">
      <c r="F9498"/>
      <c r="G9498"/>
      <c r="L9498"/>
      <c r="R9498"/>
      <c r="T9498"/>
      <c r="U9498"/>
    </row>
    <row r="9499" spans="6:21" x14ac:dyDescent="0.3">
      <c r="F9499"/>
      <c r="G9499"/>
      <c r="L9499"/>
      <c r="R9499"/>
      <c r="T9499"/>
      <c r="U9499"/>
    </row>
    <row r="9500" spans="6:21" x14ac:dyDescent="0.3">
      <c r="F9500"/>
      <c r="G9500"/>
      <c r="L9500"/>
      <c r="R9500"/>
      <c r="T9500"/>
      <c r="U9500"/>
    </row>
    <row r="9501" spans="6:21" x14ac:dyDescent="0.3">
      <c r="F9501"/>
      <c r="G9501"/>
      <c r="L9501"/>
      <c r="R9501"/>
      <c r="T9501"/>
      <c r="U9501"/>
    </row>
    <row r="9502" spans="6:21" x14ac:dyDescent="0.3">
      <c r="F9502"/>
      <c r="G9502"/>
      <c r="L9502"/>
      <c r="R9502"/>
      <c r="T9502"/>
      <c r="U9502"/>
    </row>
    <row r="9503" spans="6:21" x14ac:dyDescent="0.3">
      <c r="F9503"/>
      <c r="G9503"/>
      <c r="L9503"/>
      <c r="R9503"/>
      <c r="T9503"/>
      <c r="U9503"/>
    </row>
    <row r="9504" spans="6:21" x14ac:dyDescent="0.3">
      <c r="F9504"/>
      <c r="G9504"/>
      <c r="L9504"/>
      <c r="R9504"/>
      <c r="T9504"/>
      <c r="U9504"/>
    </row>
    <row r="9505" spans="6:21" x14ac:dyDescent="0.3">
      <c r="F9505"/>
      <c r="G9505"/>
      <c r="L9505"/>
      <c r="R9505"/>
      <c r="T9505"/>
      <c r="U9505"/>
    </row>
    <row r="9506" spans="6:21" x14ac:dyDescent="0.3">
      <c r="F9506"/>
      <c r="G9506"/>
      <c r="L9506"/>
      <c r="R9506"/>
      <c r="T9506"/>
      <c r="U9506"/>
    </row>
    <row r="9507" spans="6:21" x14ac:dyDescent="0.3">
      <c r="F9507"/>
      <c r="G9507"/>
      <c r="L9507"/>
      <c r="R9507"/>
      <c r="T9507"/>
      <c r="U9507"/>
    </row>
    <row r="9508" spans="6:21" x14ac:dyDescent="0.3">
      <c r="F9508"/>
      <c r="G9508"/>
      <c r="L9508"/>
      <c r="R9508"/>
      <c r="T9508"/>
      <c r="U9508"/>
    </row>
    <row r="9509" spans="6:21" x14ac:dyDescent="0.3">
      <c r="F9509"/>
      <c r="G9509"/>
      <c r="L9509"/>
      <c r="R9509"/>
      <c r="T9509"/>
      <c r="U9509"/>
    </row>
    <row r="9510" spans="6:21" x14ac:dyDescent="0.3">
      <c r="F9510"/>
      <c r="G9510"/>
      <c r="L9510"/>
      <c r="R9510"/>
      <c r="T9510"/>
      <c r="U9510"/>
    </row>
    <row r="9511" spans="6:21" x14ac:dyDescent="0.3">
      <c r="F9511"/>
      <c r="G9511"/>
      <c r="L9511"/>
      <c r="R9511"/>
      <c r="T9511"/>
      <c r="U9511"/>
    </row>
    <row r="9512" spans="6:21" x14ac:dyDescent="0.3">
      <c r="F9512"/>
      <c r="G9512"/>
      <c r="L9512"/>
      <c r="R9512"/>
      <c r="T9512"/>
      <c r="U9512"/>
    </row>
    <row r="9513" spans="6:21" x14ac:dyDescent="0.3">
      <c r="F9513"/>
      <c r="G9513"/>
      <c r="L9513"/>
      <c r="R9513"/>
      <c r="T9513"/>
      <c r="U9513"/>
    </row>
    <row r="9514" spans="6:21" x14ac:dyDescent="0.3">
      <c r="F9514"/>
      <c r="G9514"/>
      <c r="L9514"/>
      <c r="R9514"/>
      <c r="T9514"/>
      <c r="U9514"/>
    </row>
    <row r="9515" spans="6:21" x14ac:dyDescent="0.3">
      <c r="F9515"/>
      <c r="G9515"/>
      <c r="L9515"/>
      <c r="R9515"/>
      <c r="T9515"/>
      <c r="U9515"/>
    </row>
    <row r="9516" spans="6:21" x14ac:dyDescent="0.3">
      <c r="F9516"/>
      <c r="G9516"/>
      <c r="L9516"/>
      <c r="R9516"/>
      <c r="T9516"/>
      <c r="U9516"/>
    </row>
    <row r="9517" spans="6:21" x14ac:dyDescent="0.3">
      <c r="F9517"/>
      <c r="G9517"/>
      <c r="L9517"/>
      <c r="R9517"/>
      <c r="T9517"/>
      <c r="U9517"/>
    </row>
    <row r="9518" spans="6:21" x14ac:dyDescent="0.3">
      <c r="F9518"/>
      <c r="G9518"/>
      <c r="L9518"/>
      <c r="R9518"/>
      <c r="T9518"/>
      <c r="U9518"/>
    </row>
    <row r="9519" spans="6:21" x14ac:dyDescent="0.3">
      <c r="F9519"/>
      <c r="G9519"/>
      <c r="L9519"/>
      <c r="R9519"/>
      <c r="T9519"/>
      <c r="U9519"/>
    </row>
    <row r="9520" spans="6:21" x14ac:dyDescent="0.3">
      <c r="F9520"/>
      <c r="G9520"/>
      <c r="L9520"/>
      <c r="R9520"/>
      <c r="T9520"/>
      <c r="U9520"/>
    </row>
    <row r="9521" spans="6:21" x14ac:dyDescent="0.3">
      <c r="F9521"/>
      <c r="G9521"/>
      <c r="L9521"/>
      <c r="R9521"/>
      <c r="T9521"/>
      <c r="U9521"/>
    </row>
    <row r="9522" spans="6:21" x14ac:dyDescent="0.3">
      <c r="F9522"/>
      <c r="G9522"/>
      <c r="L9522"/>
      <c r="R9522"/>
      <c r="T9522"/>
      <c r="U9522"/>
    </row>
    <row r="9523" spans="6:21" x14ac:dyDescent="0.3">
      <c r="F9523"/>
      <c r="G9523"/>
      <c r="L9523"/>
      <c r="R9523"/>
      <c r="T9523"/>
      <c r="U9523"/>
    </row>
    <row r="9524" spans="6:21" x14ac:dyDescent="0.3">
      <c r="F9524"/>
      <c r="G9524"/>
      <c r="L9524"/>
      <c r="R9524"/>
      <c r="T9524"/>
      <c r="U9524"/>
    </row>
    <row r="9525" spans="6:21" x14ac:dyDescent="0.3">
      <c r="F9525"/>
      <c r="G9525"/>
      <c r="L9525"/>
      <c r="R9525"/>
      <c r="T9525"/>
      <c r="U9525"/>
    </row>
    <row r="9526" spans="6:21" x14ac:dyDescent="0.3">
      <c r="F9526"/>
      <c r="G9526"/>
      <c r="L9526"/>
      <c r="R9526"/>
      <c r="T9526"/>
      <c r="U9526"/>
    </row>
    <row r="9527" spans="6:21" x14ac:dyDescent="0.3">
      <c r="F9527"/>
      <c r="G9527"/>
      <c r="L9527"/>
      <c r="R9527"/>
      <c r="T9527"/>
      <c r="U9527"/>
    </row>
    <row r="9528" spans="6:21" x14ac:dyDescent="0.3">
      <c r="F9528"/>
      <c r="G9528"/>
      <c r="L9528"/>
      <c r="R9528"/>
      <c r="T9528"/>
      <c r="U9528"/>
    </row>
    <row r="9529" spans="6:21" x14ac:dyDescent="0.3">
      <c r="F9529"/>
      <c r="G9529"/>
      <c r="L9529"/>
      <c r="R9529"/>
      <c r="T9529"/>
      <c r="U9529"/>
    </row>
    <row r="9530" spans="6:21" x14ac:dyDescent="0.3">
      <c r="F9530"/>
      <c r="G9530"/>
      <c r="L9530"/>
      <c r="R9530"/>
      <c r="T9530"/>
      <c r="U9530"/>
    </row>
    <row r="9531" spans="6:21" x14ac:dyDescent="0.3">
      <c r="F9531"/>
      <c r="G9531"/>
      <c r="L9531"/>
      <c r="R9531"/>
      <c r="T9531"/>
      <c r="U9531"/>
    </row>
    <row r="9532" spans="6:21" x14ac:dyDescent="0.3">
      <c r="F9532"/>
      <c r="G9532"/>
      <c r="L9532"/>
      <c r="R9532"/>
      <c r="T9532"/>
      <c r="U9532"/>
    </row>
    <row r="9533" spans="6:21" x14ac:dyDescent="0.3">
      <c r="F9533"/>
      <c r="G9533"/>
      <c r="L9533"/>
      <c r="R9533"/>
      <c r="T9533"/>
      <c r="U9533"/>
    </row>
    <row r="9534" spans="6:21" x14ac:dyDescent="0.3">
      <c r="F9534"/>
      <c r="G9534"/>
      <c r="L9534"/>
      <c r="R9534"/>
      <c r="T9534"/>
      <c r="U9534"/>
    </row>
    <row r="9535" spans="6:21" x14ac:dyDescent="0.3">
      <c r="F9535"/>
      <c r="G9535"/>
      <c r="L9535"/>
      <c r="R9535"/>
      <c r="T9535"/>
      <c r="U9535"/>
    </row>
    <row r="9536" spans="6:21" x14ac:dyDescent="0.3">
      <c r="F9536"/>
      <c r="G9536"/>
      <c r="L9536"/>
      <c r="R9536"/>
      <c r="T9536"/>
      <c r="U9536"/>
    </row>
    <row r="9537" spans="6:21" x14ac:dyDescent="0.3">
      <c r="F9537"/>
      <c r="G9537"/>
      <c r="L9537"/>
      <c r="R9537"/>
      <c r="T9537"/>
      <c r="U9537"/>
    </row>
    <row r="9538" spans="6:21" x14ac:dyDescent="0.3">
      <c r="F9538"/>
      <c r="G9538"/>
      <c r="L9538"/>
      <c r="R9538"/>
      <c r="T9538"/>
      <c r="U9538"/>
    </row>
    <row r="9539" spans="6:21" x14ac:dyDescent="0.3">
      <c r="F9539"/>
      <c r="G9539"/>
      <c r="L9539"/>
      <c r="R9539"/>
      <c r="T9539"/>
      <c r="U9539"/>
    </row>
    <row r="9540" spans="6:21" x14ac:dyDescent="0.3">
      <c r="F9540"/>
      <c r="G9540"/>
      <c r="L9540"/>
      <c r="R9540"/>
      <c r="T9540"/>
      <c r="U9540"/>
    </row>
    <row r="9541" spans="6:21" x14ac:dyDescent="0.3">
      <c r="F9541"/>
      <c r="G9541"/>
      <c r="L9541"/>
      <c r="R9541"/>
      <c r="T9541"/>
      <c r="U9541"/>
    </row>
    <row r="9542" spans="6:21" x14ac:dyDescent="0.3">
      <c r="F9542"/>
      <c r="G9542"/>
      <c r="L9542"/>
      <c r="R9542"/>
      <c r="T9542"/>
      <c r="U9542"/>
    </row>
    <row r="9543" spans="6:21" x14ac:dyDescent="0.3">
      <c r="F9543"/>
      <c r="G9543"/>
      <c r="L9543"/>
      <c r="R9543"/>
      <c r="T9543"/>
      <c r="U9543"/>
    </row>
    <row r="9544" spans="6:21" x14ac:dyDescent="0.3">
      <c r="F9544"/>
      <c r="G9544"/>
      <c r="L9544"/>
      <c r="R9544"/>
      <c r="T9544"/>
      <c r="U9544"/>
    </row>
    <row r="9545" spans="6:21" x14ac:dyDescent="0.3">
      <c r="F9545"/>
      <c r="G9545"/>
      <c r="L9545"/>
      <c r="R9545"/>
      <c r="T9545"/>
      <c r="U9545"/>
    </row>
    <row r="9546" spans="6:21" x14ac:dyDescent="0.3">
      <c r="F9546"/>
      <c r="G9546"/>
      <c r="L9546"/>
      <c r="R9546"/>
      <c r="T9546"/>
      <c r="U9546"/>
    </row>
    <row r="9547" spans="6:21" x14ac:dyDescent="0.3">
      <c r="F9547"/>
      <c r="G9547"/>
      <c r="L9547"/>
      <c r="R9547"/>
      <c r="T9547"/>
      <c r="U9547"/>
    </row>
    <row r="9548" spans="6:21" x14ac:dyDescent="0.3">
      <c r="F9548"/>
      <c r="G9548"/>
      <c r="L9548"/>
      <c r="R9548"/>
      <c r="T9548"/>
      <c r="U9548"/>
    </row>
    <row r="9549" spans="6:21" x14ac:dyDescent="0.3">
      <c r="F9549"/>
      <c r="G9549"/>
      <c r="L9549"/>
      <c r="R9549"/>
      <c r="T9549"/>
      <c r="U9549"/>
    </row>
    <row r="9550" spans="6:21" x14ac:dyDescent="0.3">
      <c r="F9550"/>
      <c r="G9550"/>
      <c r="L9550"/>
      <c r="R9550"/>
      <c r="T9550"/>
      <c r="U9550"/>
    </row>
    <row r="9551" spans="6:21" x14ac:dyDescent="0.3">
      <c r="F9551"/>
      <c r="G9551"/>
      <c r="L9551"/>
      <c r="R9551"/>
      <c r="T9551"/>
      <c r="U9551"/>
    </row>
    <row r="9552" spans="6:21" x14ac:dyDescent="0.3">
      <c r="F9552"/>
      <c r="G9552"/>
      <c r="L9552"/>
      <c r="R9552"/>
      <c r="T9552"/>
      <c r="U9552"/>
    </row>
    <row r="9553" spans="6:21" x14ac:dyDescent="0.3">
      <c r="F9553"/>
      <c r="G9553"/>
      <c r="L9553"/>
      <c r="R9553"/>
      <c r="T9553"/>
      <c r="U9553"/>
    </row>
    <row r="9554" spans="6:21" x14ac:dyDescent="0.3">
      <c r="F9554"/>
      <c r="G9554"/>
      <c r="L9554"/>
      <c r="R9554"/>
      <c r="T9554"/>
      <c r="U9554"/>
    </row>
    <row r="9555" spans="6:21" x14ac:dyDescent="0.3">
      <c r="F9555"/>
      <c r="G9555"/>
      <c r="L9555"/>
      <c r="R9555"/>
      <c r="T9555"/>
      <c r="U9555"/>
    </row>
    <row r="9556" spans="6:21" x14ac:dyDescent="0.3">
      <c r="F9556"/>
      <c r="G9556"/>
      <c r="L9556"/>
      <c r="R9556"/>
      <c r="T9556"/>
      <c r="U9556"/>
    </row>
    <row r="9557" spans="6:21" x14ac:dyDescent="0.3">
      <c r="F9557"/>
      <c r="G9557"/>
      <c r="L9557"/>
      <c r="R9557"/>
      <c r="T9557"/>
      <c r="U9557"/>
    </row>
    <row r="9558" spans="6:21" x14ac:dyDescent="0.3">
      <c r="F9558"/>
      <c r="G9558"/>
      <c r="L9558"/>
      <c r="R9558"/>
      <c r="T9558"/>
      <c r="U9558"/>
    </row>
    <row r="9559" spans="6:21" x14ac:dyDescent="0.3">
      <c r="F9559"/>
      <c r="G9559"/>
      <c r="L9559"/>
      <c r="R9559"/>
      <c r="T9559"/>
      <c r="U9559"/>
    </row>
    <row r="9560" spans="6:21" x14ac:dyDescent="0.3">
      <c r="F9560"/>
      <c r="G9560"/>
      <c r="L9560"/>
      <c r="R9560"/>
      <c r="T9560"/>
      <c r="U9560"/>
    </row>
    <row r="9561" spans="6:21" x14ac:dyDescent="0.3">
      <c r="F9561"/>
      <c r="G9561"/>
      <c r="L9561"/>
      <c r="R9561"/>
      <c r="T9561"/>
      <c r="U9561"/>
    </row>
    <row r="9562" spans="6:21" x14ac:dyDescent="0.3">
      <c r="F9562"/>
      <c r="G9562"/>
      <c r="L9562"/>
      <c r="R9562"/>
      <c r="T9562"/>
      <c r="U9562"/>
    </row>
    <row r="9563" spans="6:21" x14ac:dyDescent="0.3">
      <c r="F9563"/>
      <c r="G9563"/>
      <c r="L9563"/>
      <c r="R9563"/>
      <c r="T9563"/>
      <c r="U9563"/>
    </row>
    <row r="9564" spans="6:21" x14ac:dyDescent="0.3">
      <c r="F9564"/>
      <c r="G9564"/>
      <c r="L9564"/>
      <c r="R9564"/>
      <c r="T9564"/>
      <c r="U9564"/>
    </row>
    <row r="9565" spans="6:21" x14ac:dyDescent="0.3">
      <c r="F9565"/>
      <c r="G9565"/>
      <c r="L9565"/>
      <c r="R9565"/>
      <c r="T9565"/>
      <c r="U9565"/>
    </row>
    <row r="9566" spans="6:21" x14ac:dyDescent="0.3">
      <c r="F9566"/>
      <c r="G9566"/>
      <c r="L9566"/>
      <c r="R9566"/>
      <c r="T9566"/>
      <c r="U9566"/>
    </row>
    <row r="9567" spans="6:21" x14ac:dyDescent="0.3">
      <c r="F9567"/>
      <c r="G9567"/>
      <c r="L9567"/>
      <c r="R9567"/>
      <c r="T9567"/>
      <c r="U9567"/>
    </row>
    <row r="9568" spans="6:21" x14ac:dyDescent="0.3">
      <c r="F9568"/>
      <c r="G9568"/>
      <c r="L9568"/>
      <c r="R9568"/>
      <c r="T9568"/>
      <c r="U9568"/>
    </row>
    <row r="9569" spans="6:21" x14ac:dyDescent="0.3">
      <c r="F9569"/>
      <c r="G9569"/>
      <c r="L9569"/>
      <c r="R9569"/>
      <c r="T9569"/>
      <c r="U9569"/>
    </row>
    <row r="9570" spans="6:21" x14ac:dyDescent="0.3">
      <c r="F9570"/>
      <c r="G9570"/>
      <c r="L9570"/>
      <c r="R9570"/>
      <c r="T9570"/>
      <c r="U9570"/>
    </row>
    <row r="9571" spans="6:21" x14ac:dyDescent="0.3">
      <c r="F9571"/>
      <c r="G9571"/>
      <c r="L9571"/>
      <c r="R9571"/>
      <c r="T9571"/>
      <c r="U9571"/>
    </row>
    <row r="9572" spans="6:21" x14ac:dyDescent="0.3">
      <c r="F9572"/>
      <c r="G9572"/>
      <c r="L9572"/>
      <c r="R9572"/>
      <c r="T9572"/>
      <c r="U9572"/>
    </row>
    <row r="9573" spans="6:21" x14ac:dyDescent="0.3">
      <c r="F9573"/>
      <c r="G9573"/>
      <c r="L9573"/>
      <c r="R9573"/>
      <c r="T9573"/>
      <c r="U9573"/>
    </row>
    <row r="9574" spans="6:21" x14ac:dyDescent="0.3">
      <c r="F9574"/>
      <c r="G9574"/>
      <c r="L9574"/>
      <c r="R9574"/>
      <c r="T9574"/>
      <c r="U9574"/>
    </row>
    <row r="9575" spans="6:21" x14ac:dyDescent="0.3">
      <c r="F9575"/>
      <c r="G9575"/>
      <c r="L9575"/>
      <c r="R9575"/>
      <c r="T9575"/>
      <c r="U9575"/>
    </row>
    <row r="9576" spans="6:21" x14ac:dyDescent="0.3">
      <c r="F9576"/>
      <c r="G9576"/>
      <c r="L9576"/>
      <c r="R9576"/>
      <c r="T9576"/>
      <c r="U9576"/>
    </row>
    <row r="9577" spans="6:21" x14ac:dyDescent="0.3">
      <c r="F9577"/>
      <c r="G9577"/>
      <c r="L9577"/>
      <c r="R9577"/>
      <c r="T9577"/>
      <c r="U9577"/>
    </row>
    <row r="9578" spans="6:21" x14ac:dyDescent="0.3">
      <c r="F9578"/>
      <c r="G9578"/>
      <c r="L9578"/>
      <c r="R9578"/>
      <c r="T9578"/>
      <c r="U9578"/>
    </row>
    <row r="9579" spans="6:21" x14ac:dyDescent="0.3">
      <c r="F9579"/>
      <c r="G9579"/>
      <c r="L9579"/>
      <c r="R9579"/>
      <c r="T9579"/>
      <c r="U9579"/>
    </row>
    <row r="9580" spans="6:21" x14ac:dyDescent="0.3">
      <c r="F9580"/>
      <c r="G9580"/>
      <c r="L9580"/>
      <c r="R9580"/>
      <c r="T9580"/>
      <c r="U9580"/>
    </row>
    <row r="9581" spans="6:21" x14ac:dyDescent="0.3">
      <c r="F9581"/>
      <c r="G9581"/>
      <c r="L9581"/>
      <c r="R9581"/>
      <c r="T9581"/>
      <c r="U9581"/>
    </row>
    <row r="9582" spans="6:21" x14ac:dyDescent="0.3">
      <c r="F9582"/>
      <c r="G9582"/>
      <c r="L9582"/>
      <c r="R9582"/>
      <c r="T9582"/>
      <c r="U9582"/>
    </row>
    <row r="9583" spans="6:21" x14ac:dyDescent="0.3">
      <c r="F9583"/>
      <c r="G9583"/>
      <c r="L9583"/>
      <c r="R9583"/>
      <c r="T9583"/>
      <c r="U9583"/>
    </row>
    <row r="9584" spans="6:21" x14ac:dyDescent="0.3">
      <c r="F9584"/>
      <c r="G9584"/>
      <c r="L9584"/>
      <c r="R9584"/>
      <c r="T9584"/>
      <c r="U9584"/>
    </row>
    <row r="9585" spans="6:21" x14ac:dyDescent="0.3">
      <c r="F9585"/>
      <c r="G9585"/>
      <c r="L9585"/>
      <c r="R9585"/>
      <c r="T9585"/>
      <c r="U9585"/>
    </row>
    <row r="9586" spans="6:21" x14ac:dyDescent="0.3">
      <c r="F9586"/>
      <c r="G9586"/>
      <c r="L9586"/>
      <c r="R9586"/>
      <c r="T9586"/>
      <c r="U9586"/>
    </row>
    <row r="9587" spans="6:21" x14ac:dyDescent="0.3">
      <c r="F9587"/>
      <c r="G9587"/>
      <c r="L9587"/>
      <c r="R9587"/>
      <c r="T9587"/>
      <c r="U9587"/>
    </row>
    <row r="9588" spans="6:21" x14ac:dyDescent="0.3">
      <c r="F9588"/>
      <c r="G9588"/>
      <c r="L9588"/>
      <c r="R9588"/>
      <c r="T9588"/>
      <c r="U9588"/>
    </row>
    <row r="9589" spans="6:21" x14ac:dyDescent="0.3">
      <c r="F9589"/>
      <c r="G9589"/>
      <c r="L9589"/>
      <c r="R9589"/>
      <c r="T9589"/>
      <c r="U9589"/>
    </row>
    <row r="9590" spans="6:21" x14ac:dyDescent="0.3">
      <c r="F9590"/>
      <c r="G9590"/>
      <c r="L9590"/>
      <c r="R9590"/>
      <c r="T9590"/>
      <c r="U9590"/>
    </row>
    <row r="9591" spans="6:21" x14ac:dyDescent="0.3">
      <c r="F9591"/>
      <c r="G9591"/>
      <c r="L9591"/>
      <c r="R9591"/>
      <c r="T9591"/>
      <c r="U9591"/>
    </row>
    <row r="9592" spans="6:21" x14ac:dyDescent="0.3">
      <c r="F9592"/>
      <c r="G9592"/>
      <c r="L9592"/>
      <c r="R9592"/>
      <c r="T9592"/>
      <c r="U9592"/>
    </row>
    <row r="9593" spans="6:21" x14ac:dyDescent="0.3">
      <c r="F9593"/>
      <c r="G9593"/>
      <c r="L9593"/>
      <c r="R9593"/>
      <c r="T9593"/>
      <c r="U9593"/>
    </row>
    <row r="9594" spans="6:21" x14ac:dyDescent="0.3">
      <c r="F9594"/>
      <c r="G9594"/>
      <c r="L9594"/>
      <c r="R9594"/>
      <c r="T9594"/>
      <c r="U9594"/>
    </row>
    <row r="9595" spans="6:21" x14ac:dyDescent="0.3">
      <c r="F9595"/>
      <c r="G9595"/>
      <c r="L9595"/>
      <c r="R9595"/>
      <c r="T9595"/>
      <c r="U9595"/>
    </row>
    <row r="9596" spans="6:21" x14ac:dyDescent="0.3">
      <c r="F9596"/>
      <c r="G9596"/>
      <c r="L9596"/>
      <c r="R9596"/>
      <c r="T9596"/>
      <c r="U9596"/>
    </row>
    <row r="9597" spans="6:21" x14ac:dyDescent="0.3">
      <c r="F9597"/>
      <c r="G9597"/>
      <c r="L9597"/>
      <c r="R9597"/>
      <c r="T9597"/>
      <c r="U9597"/>
    </row>
    <row r="9598" spans="6:21" x14ac:dyDescent="0.3">
      <c r="F9598"/>
      <c r="G9598"/>
      <c r="L9598"/>
      <c r="R9598"/>
      <c r="T9598"/>
      <c r="U9598"/>
    </row>
    <row r="9599" spans="6:21" x14ac:dyDescent="0.3">
      <c r="F9599"/>
      <c r="G9599"/>
      <c r="L9599"/>
      <c r="R9599"/>
      <c r="T9599"/>
      <c r="U9599"/>
    </row>
    <row r="9600" spans="6:21" x14ac:dyDescent="0.3">
      <c r="F9600"/>
      <c r="G9600"/>
      <c r="L9600"/>
      <c r="R9600"/>
      <c r="T9600"/>
      <c r="U9600"/>
    </row>
    <row r="9601" spans="6:21" x14ac:dyDescent="0.3">
      <c r="F9601"/>
      <c r="G9601"/>
      <c r="L9601"/>
      <c r="R9601"/>
      <c r="T9601"/>
      <c r="U9601"/>
    </row>
    <row r="9602" spans="6:21" x14ac:dyDescent="0.3">
      <c r="F9602"/>
      <c r="G9602"/>
      <c r="L9602"/>
      <c r="R9602"/>
      <c r="T9602"/>
      <c r="U9602"/>
    </row>
    <row r="9603" spans="6:21" x14ac:dyDescent="0.3">
      <c r="F9603"/>
      <c r="G9603"/>
      <c r="L9603"/>
      <c r="R9603"/>
      <c r="T9603"/>
      <c r="U9603"/>
    </row>
    <row r="9604" spans="6:21" x14ac:dyDescent="0.3">
      <c r="F9604"/>
      <c r="G9604"/>
      <c r="L9604"/>
      <c r="R9604"/>
      <c r="T9604"/>
      <c r="U9604"/>
    </row>
    <row r="9605" spans="6:21" x14ac:dyDescent="0.3">
      <c r="F9605"/>
      <c r="G9605"/>
      <c r="L9605"/>
      <c r="R9605"/>
      <c r="T9605"/>
      <c r="U9605"/>
    </row>
    <row r="9606" spans="6:21" x14ac:dyDescent="0.3">
      <c r="F9606"/>
      <c r="G9606"/>
      <c r="L9606"/>
      <c r="R9606"/>
      <c r="T9606"/>
      <c r="U9606"/>
    </row>
    <row r="9607" spans="6:21" x14ac:dyDescent="0.3">
      <c r="F9607"/>
      <c r="G9607"/>
      <c r="L9607"/>
      <c r="R9607"/>
      <c r="T9607"/>
      <c r="U9607"/>
    </row>
    <row r="9608" spans="6:21" x14ac:dyDescent="0.3">
      <c r="F9608"/>
      <c r="G9608"/>
      <c r="L9608"/>
      <c r="R9608"/>
      <c r="T9608"/>
      <c r="U9608"/>
    </row>
    <row r="9609" spans="6:21" x14ac:dyDescent="0.3">
      <c r="F9609"/>
      <c r="G9609"/>
      <c r="L9609"/>
      <c r="R9609"/>
      <c r="T9609"/>
      <c r="U9609"/>
    </row>
    <row r="9610" spans="6:21" x14ac:dyDescent="0.3">
      <c r="F9610"/>
      <c r="G9610"/>
      <c r="L9610"/>
      <c r="R9610"/>
      <c r="T9610"/>
      <c r="U9610"/>
    </row>
    <row r="9611" spans="6:21" x14ac:dyDescent="0.3">
      <c r="F9611"/>
      <c r="G9611"/>
      <c r="L9611"/>
      <c r="R9611"/>
      <c r="T9611"/>
      <c r="U9611"/>
    </row>
    <row r="9612" spans="6:21" x14ac:dyDescent="0.3">
      <c r="F9612"/>
      <c r="G9612"/>
      <c r="L9612"/>
      <c r="R9612"/>
      <c r="T9612"/>
      <c r="U9612"/>
    </row>
    <row r="9613" spans="6:21" x14ac:dyDescent="0.3">
      <c r="F9613"/>
      <c r="G9613"/>
      <c r="L9613"/>
      <c r="R9613"/>
      <c r="T9613"/>
      <c r="U9613"/>
    </row>
    <row r="9614" spans="6:21" x14ac:dyDescent="0.3">
      <c r="F9614"/>
      <c r="G9614"/>
      <c r="L9614"/>
      <c r="R9614"/>
      <c r="T9614"/>
      <c r="U9614"/>
    </row>
    <row r="9615" spans="6:21" x14ac:dyDescent="0.3">
      <c r="F9615"/>
      <c r="G9615"/>
      <c r="L9615"/>
      <c r="R9615"/>
      <c r="T9615"/>
      <c r="U9615"/>
    </row>
    <row r="9616" spans="6:21" x14ac:dyDescent="0.3">
      <c r="F9616"/>
      <c r="G9616"/>
      <c r="L9616"/>
      <c r="R9616"/>
      <c r="T9616"/>
      <c r="U9616"/>
    </row>
    <row r="9617" spans="6:21" x14ac:dyDescent="0.3">
      <c r="F9617"/>
      <c r="G9617"/>
      <c r="L9617"/>
      <c r="R9617"/>
      <c r="T9617"/>
      <c r="U9617"/>
    </row>
    <row r="9618" spans="6:21" x14ac:dyDescent="0.3">
      <c r="F9618"/>
      <c r="G9618"/>
      <c r="L9618"/>
      <c r="R9618"/>
      <c r="T9618"/>
      <c r="U9618"/>
    </row>
    <row r="9619" spans="6:21" x14ac:dyDescent="0.3">
      <c r="F9619"/>
      <c r="G9619"/>
      <c r="L9619"/>
      <c r="R9619"/>
      <c r="T9619"/>
      <c r="U9619"/>
    </row>
    <row r="9620" spans="6:21" x14ac:dyDescent="0.3">
      <c r="F9620"/>
      <c r="G9620"/>
      <c r="L9620"/>
      <c r="R9620"/>
      <c r="T9620"/>
      <c r="U9620"/>
    </row>
    <row r="9621" spans="6:21" x14ac:dyDescent="0.3">
      <c r="F9621"/>
      <c r="G9621"/>
      <c r="L9621"/>
      <c r="R9621"/>
      <c r="T9621"/>
      <c r="U9621"/>
    </row>
    <row r="9622" spans="6:21" x14ac:dyDescent="0.3">
      <c r="F9622"/>
      <c r="G9622"/>
      <c r="L9622"/>
      <c r="R9622"/>
      <c r="T9622"/>
      <c r="U9622"/>
    </row>
    <row r="9623" spans="6:21" x14ac:dyDescent="0.3">
      <c r="F9623"/>
      <c r="G9623"/>
      <c r="L9623"/>
      <c r="R9623"/>
      <c r="T9623"/>
      <c r="U9623"/>
    </row>
    <row r="9624" spans="6:21" x14ac:dyDescent="0.3">
      <c r="F9624"/>
      <c r="G9624"/>
      <c r="L9624"/>
      <c r="R9624"/>
      <c r="T9624"/>
      <c r="U9624"/>
    </row>
    <row r="9625" spans="6:21" x14ac:dyDescent="0.3">
      <c r="F9625"/>
      <c r="G9625"/>
      <c r="L9625"/>
      <c r="R9625"/>
      <c r="T9625"/>
      <c r="U9625"/>
    </row>
    <row r="9626" spans="6:21" x14ac:dyDescent="0.3">
      <c r="F9626"/>
      <c r="G9626"/>
      <c r="L9626"/>
      <c r="R9626"/>
      <c r="T9626"/>
      <c r="U9626"/>
    </row>
    <row r="9627" spans="6:21" x14ac:dyDescent="0.3">
      <c r="F9627"/>
      <c r="G9627"/>
      <c r="L9627"/>
      <c r="R9627"/>
      <c r="T9627"/>
      <c r="U9627"/>
    </row>
    <row r="9628" spans="6:21" x14ac:dyDescent="0.3">
      <c r="F9628"/>
      <c r="G9628"/>
      <c r="L9628"/>
      <c r="R9628"/>
      <c r="T9628"/>
      <c r="U9628"/>
    </row>
    <row r="9629" spans="6:21" x14ac:dyDescent="0.3">
      <c r="F9629"/>
      <c r="G9629"/>
      <c r="L9629"/>
      <c r="R9629"/>
      <c r="T9629"/>
      <c r="U9629"/>
    </row>
    <row r="9630" spans="6:21" x14ac:dyDescent="0.3">
      <c r="F9630"/>
      <c r="G9630"/>
      <c r="L9630"/>
      <c r="R9630"/>
      <c r="T9630"/>
      <c r="U9630"/>
    </row>
    <row r="9631" spans="6:21" x14ac:dyDescent="0.3">
      <c r="F9631"/>
      <c r="G9631"/>
      <c r="L9631"/>
      <c r="R9631"/>
      <c r="T9631"/>
      <c r="U9631"/>
    </row>
    <row r="9632" spans="6:21" x14ac:dyDescent="0.3">
      <c r="F9632"/>
      <c r="G9632"/>
      <c r="L9632"/>
      <c r="R9632"/>
      <c r="T9632"/>
      <c r="U9632"/>
    </row>
    <row r="9633" spans="6:21" x14ac:dyDescent="0.3">
      <c r="F9633"/>
      <c r="G9633"/>
      <c r="L9633"/>
      <c r="R9633"/>
      <c r="T9633"/>
      <c r="U9633"/>
    </row>
    <row r="9634" spans="6:21" x14ac:dyDescent="0.3">
      <c r="F9634"/>
      <c r="G9634"/>
      <c r="L9634"/>
      <c r="R9634"/>
      <c r="T9634"/>
      <c r="U9634"/>
    </row>
    <row r="9635" spans="6:21" x14ac:dyDescent="0.3">
      <c r="F9635"/>
      <c r="G9635"/>
      <c r="L9635"/>
      <c r="R9635"/>
      <c r="T9635"/>
      <c r="U9635"/>
    </row>
    <row r="9636" spans="6:21" x14ac:dyDescent="0.3">
      <c r="F9636"/>
      <c r="G9636"/>
      <c r="L9636"/>
      <c r="R9636"/>
      <c r="T9636"/>
      <c r="U9636"/>
    </row>
    <row r="9637" spans="6:21" x14ac:dyDescent="0.3">
      <c r="F9637"/>
      <c r="G9637"/>
      <c r="L9637"/>
      <c r="R9637"/>
      <c r="T9637"/>
      <c r="U9637"/>
    </row>
    <row r="9638" spans="6:21" x14ac:dyDescent="0.3">
      <c r="F9638"/>
      <c r="G9638"/>
      <c r="L9638"/>
      <c r="R9638"/>
      <c r="T9638"/>
      <c r="U9638"/>
    </row>
    <row r="9639" spans="6:21" x14ac:dyDescent="0.3">
      <c r="F9639"/>
      <c r="G9639"/>
      <c r="L9639"/>
      <c r="R9639"/>
      <c r="T9639"/>
      <c r="U9639"/>
    </row>
    <row r="9640" spans="6:21" x14ac:dyDescent="0.3">
      <c r="F9640"/>
      <c r="G9640"/>
      <c r="L9640"/>
      <c r="R9640"/>
      <c r="T9640"/>
      <c r="U9640"/>
    </row>
    <row r="9641" spans="6:21" x14ac:dyDescent="0.3">
      <c r="F9641"/>
      <c r="G9641"/>
      <c r="L9641"/>
      <c r="R9641"/>
      <c r="T9641"/>
      <c r="U9641"/>
    </row>
    <row r="9642" spans="6:21" x14ac:dyDescent="0.3">
      <c r="F9642"/>
      <c r="G9642"/>
      <c r="L9642"/>
      <c r="R9642"/>
      <c r="T9642"/>
      <c r="U9642"/>
    </row>
    <row r="9643" spans="6:21" x14ac:dyDescent="0.3">
      <c r="F9643"/>
      <c r="G9643"/>
      <c r="L9643"/>
      <c r="R9643"/>
      <c r="T9643"/>
      <c r="U9643"/>
    </row>
    <row r="9644" spans="6:21" x14ac:dyDescent="0.3">
      <c r="F9644"/>
      <c r="G9644"/>
      <c r="L9644"/>
      <c r="R9644"/>
      <c r="T9644"/>
      <c r="U9644"/>
    </row>
    <row r="9645" spans="6:21" x14ac:dyDescent="0.3">
      <c r="F9645"/>
      <c r="G9645"/>
      <c r="L9645"/>
      <c r="R9645"/>
      <c r="T9645"/>
      <c r="U9645"/>
    </row>
    <row r="9646" spans="6:21" x14ac:dyDescent="0.3">
      <c r="F9646"/>
      <c r="G9646"/>
      <c r="L9646"/>
      <c r="R9646"/>
      <c r="T9646"/>
      <c r="U9646"/>
    </row>
    <row r="9647" spans="6:21" x14ac:dyDescent="0.3">
      <c r="F9647"/>
      <c r="G9647"/>
      <c r="L9647"/>
      <c r="R9647"/>
      <c r="T9647"/>
      <c r="U9647"/>
    </row>
    <row r="9648" spans="6:21" x14ac:dyDescent="0.3">
      <c r="F9648"/>
      <c r="G9648"/>
      <c r="L9648"/>
      <c r="R9648"/>
      <c r="T9648"/>
      <c r="U9648"/>
    </row>
    <row r="9649" spans="6:21" x14ac:dyDescent="0.3">
      <c r="F9649"/>
      <c r="G9649"/>
      <c r="L9649"/>
      <c r="R9649"/>
      <c r="T9649"/>
      <c r="U9649"/>
    </row>
    <row r="9650" spans="6:21" x14ac:dyDescent="0.3">
      <c r="F9650"/>
      <c r="G9650"/>
      <c r="L9650"/>
      <c r="R9650"/>
      <c r="T9650"/>
      <c r="U9650"/>
    </row>
    <row r="9651" spans="6:21" x14ac:dyDescent="0.3">
      <c r="F9651"/>
      <c r="G9651"/>
      <c r="L9651"/>
      <c r="R9651"/>
      <c r="T9651"/>
      <c r="U9651"/>
    </row>
    <row r="9652" spans="6:21" x14ac:dyDescent="0.3">
      <c r="F9652"/>
      <c r="G9652"/>
      <c r="L9652"/>
      <c r="R9652"/>
      <c r="T9652"/>
      <c r="U9652"/>
    </row>
    <row r="9653" spans="6:21" x14ac:dyDescent="0.3">
      <c r="F9653"/>
      <c r="G9653"/>
      <c r="L9653"/>
      <c r="R9653"/>
      <c r="T9653"/>
      <c r="U9653"/>
    </row>
    <row r="9654" spans="6:21" x14ac:dyDescent="0.3">
      <c r="F9654"/>
      <c r="G9654"/>
      <c r="L9654"/>
      <c r="R9654"/>
      <c r="T9654"/>
      <c r="U9654"/>
    </row>
    <row r="9655" spans="6:21" x14ac:dyDescent="0.3">
      <c r="F9655"/>
      <c r="G9655"/>
      <c r="L9655"/>
      <c r="R9655"/>
      <c r="T9655"/>
      <c r="U9655"/>
    </row>
    <row r="9656" spans="6:21" x14ac:dyDescent="0.3">
      <c r="F9656"/>
      <c r="G9656"/>
      <c r="L9656"/>
      <c r="R9656"/>
      <c r="T9656"/>
      <c r="U9656"/>
    </row>
    <row r="9657" spans="6:21" x14ac:dyDescent="0.3">
      <c r="F9657"/>
      <c r="G9657"/>
      <c r="L9657"/>
      <c r="R9657"/>
      <c r="T9657"/>
      <c r="U9657"/>
    </row>
    <row r="9658" spans="6:21" x14ac:dyDescent="0.3">
      <c r="F9658"/>
      <c r="G9658"/>
      <c r="L9658"/>
      <c r="R9658"/>
      <c r="T9658"/>
      <c r="U9658"/>
    </row>
    <row r="9659" spans="6:21" x14ac:dyDescent="0.3">
      <c r="F9659"/>
      <c r="G9659"/>
      <c r="L9659"/>
      <c r="R9659"/>
      <c r="T9659"/>
      <c r="U9659"/>
    </row>
    <row r="9660" spans="6:21" x14ac:dyDescent="0.3">
      <c r="F9660"/>
      <c r="G9660"/>
      <c r="L9660"/>
      <c r="R9660"/>
      <c r="T9660"/>
      <c r="U9660"/>
    </row>
    <row r="9661" spans="6:21" x14ac:dyDescent="0.3">
      <c r="F9661"/>
      <c r="G9661"/>
      <c r="L9661"/>
      <c r="R9661"/>
      <c r="T9661"/>
      <c r="U9661"/>
    </row>
    <row r="9662" spans="6:21" x14ac:dyDescent="0.3">
      <c r="F9662"/>
      <c r="G9662"/>
      <c r="L9662"/>
      <c r="R9662"/>
      <c r="T9662"/>
      <c r="U9662"/>
    </row>
    <row r="9663" spans="6:21" x14ac:dyDescent="0.3">
      <c r="F9663"/>
      <c r="G9663"/>
      <c r="L9663"/>
      <c r="R9663"/>
      <c r="T9663"/>
      <c r="U9663"/>
    </row>
    <row r="9664" spans="6:21" x14ac:dyDescent="0.3">
      <c r="F9664"/>
      <c r="G9664"/>
      <c r="L9664"/>
      <c r="R9664"/>
      <c r="T9664"/>
      <c r="U9664"/>
    </row>
    <row r="9665" spans="6:21" x14ac:dyDescent="0.3">
      <c r="F9665"/>
      <c r="G9665"/>
      <c r="L9665"/>
      <c r="R9665"/>
      <c r="T9665"/>
      <c r="U9665"/>
    </row>
    <row r="9666" spans="6:21" x14ac:dyDescent="0.3">
      <c r="F9666"/>
      <c r="G9666"/>
      <c r="L9666"/>
      <c r="R9666"/>
      <c r="T9666"/>
      <c r="U9666"/>
    </row>
    <row r="9667" spans="6:21" x14ac:dyDescent="0.3">
      <c r="F9667"/>
      <c r="G9667"/>
      <c r="L9667"/>
      <c r="R9667"/>
      <c r="T9667"/>
      <c r="U9667"/>
    </row>
    <row r="9668" spans="6:21" x14ac:dyDescent="0.3">
      <c r="F9668"/>
      <c r="G9668"/>
      <c r="L9668"/>
      <c r="R9668"/>
      <c r="T9668"/>
      <c r="U9668"/>
    </row>
    <row r="9669" spans="6:21" x14ac:dyDescent="0.3">
      <c r="F9669"/>
      <c r="G9669"/>
      <c r="L9669"/>
      <c r="R9669"/>
      <c r="T9669"/>
      <c r="U9669"/>
    </row>
    <row r="9670" spans="6:21" x14ac:dyDescent="0.3">
      <c r="F9670"/>
      <c r="G9670"/>
      <c r="L9670"/>
      <c r="R9670"/>
      <c r="T9670"/>
      <c r="U9670"/>
    </row>
    <row r="9671" spans="6:21" x14ac:dyDescent="0.3">
      <c r="F9671"/>
      <c r="G9671"/>
      <c r="L9671"/>
      <c r="R9671"/>
      <c r="T9671"/>
      <c r="U9671"/>
    </row>
    <row r="9672" spans="6:21" x14ac:dyDescent="0.3">
      <c r="F9672"/>
      <c r="G9672"/>
      <c r="L9672"/>
      <c r="R9672"/>
      <c r="T9672"/>
      <c r="U9672"/>
    </row>
    <row r="9673" spans="6:21" x14ac:dyDescent="0.3">
      <c r="F9673"/>
      <c r="G9673"/>
      <c r="L9673"/>
      <c r="R9673"/>
      <c r="T9673"/>
      <c r="U9673"/>
    </row>
    <row r="9674" spans="6:21" x14ac:dyDescent="0.3">
      <c r="F9674"/>
      <c r="G9674"/>
      <c r="L9674"/>
      <c r="R9674"/>
      <c r="T9674"/>
      <c r="U9674"/>
    </row>
    <row r="9675" spans="6:21" x14ac:dyDescent="0.3">
      <c r="F9675"/>
      <c r="G9675"/>
      <c r="L9675"/>
      <c r="R9675"/>
      <c r="T9675"/>
      <c r="U9675"/>
    </row>
    <row r="9676" spans="6:21" x14ac:dyDescent="0.3">
      <c r="F9676"/>
      <c r="G9676"/>
      <c r="L9676"/>
      <c r="R9676"/>
      <c r="T9676"/>
      <c r="U9676"/>
    </row>
    <row r="9677" spans="6:21" x14ac:dyDescent="0.3">
      <c r="F9677"/>
      <c r="G9677"/>
      <c r="L9677"/>
      <c r="R9677"/>
      <c r="T9677"/>
      <c r="U9677"/>
    </row>
    <row r="9678" spans="6:21" x14ac:dyDescent="0.3">
      <c r="F9678"/>
      <c r="G9678"/>
      <c r="L9678"/>
      <c r="R9678"/>
      <c r="T9678"/>
      <c r="U9678"/>
    </row>
    <row r="9679" spans="6:21" x14ac:dyDescent="0.3">
      <c r="F9679"/>
      <c r="G9679"/>
      <c r="L9679"/>
      <c r="R9679"/>
      <c r="T9679"/>
      <c r="U9679"/>
    </row>
    <row r="9680" spans="6:21" x14ac:dyDescent="0.3">
      <c r="F9680"/>
      <c r="G9680"/>
      <c r="L9680"/>
      <c r="R9680"/>
      <c r="T9680"/>
      <c r="U9680"/>
    </row>
    <row r="9681" spans="6:21" x14ac:dyDescent="0.3">
      <c r="F9681"/>
      <c r="G9681"/>
      <c r="L9681"/>
      <c r="R9681"/>
      <c r="T9681"/>
      <c r="U9681"/>
    </row>
    <row r="9682" spans="6:21" x14ac:dyDescent="0.3">
      <c r="F9682"/>
      <c r="G9682"/>
      <c r="L9682"/>
      <c r="R9682"/>
      <c r="T9682"/>
      <c r="U9682"/>
    </row>
    <row r="9683" spans="6:21" x14ac:dyDescent="0.3">
      <c r="F9683"/>
      <c r="G9683"/>
      <c r="L9683"/>
      <c r="R9683"/>
      <c r="T9683"/>
      <c r="U9683"/>
    </row>
    <row r="9684" spans="6:21" x14ac:dyDescent="0.3">
      <c r="F9684"/>
      <c r="G9684"/>
      <c r="L9684"/>
      <c r="R9684"/>
      <c r="T9684"/>
      <c r="U9684"/>
    </row>
    <row r="9685" spans="6:21" x14ac:dyDescent="0.3">
      <c r="F9685"/>
      <c r="G9685"/>
      <c r="L9685"/>
      <c r="R9685"/>
      <c r="T9685"/>
      <c r="U9685"/>
    </row>
    <row r="9686" spans="6:21" x14ac:dyDescent="0.3">
      <c r="F9686"/>
      <c r="G9686"/>
      <c r="L9686"/>
      <c r="R9686"/>
      <c r="T9686"/>
      <c r="U9686"/>
    </row>
    <row r="9687" spans="6:21" x14ac:dyDescent="0.3">
      <c r="F9687"/>
      <c r="G9687"/>
      <c r="L9687"/>
      <c r="R9687"/>
      <c r="T9687"/>
      <c r="U9687"/>
    </row>
    <row r="9688" spans="6:21" x14ac:dyDescent="0.3">
      <c r="F9688"/>
      <c r="G9688"/>
      <c r="L9688"/>
      <c r="R9688"/>
      <c r="T9688"/>
      <c r="U9688"/>
    </row>
    <row r="9689" spans="6:21" x14ac:dyDescent="0.3">
      <c r="F9689"/>
      <c r="G9689"/>
      <c r="L9689"/>
      <c r="R9689"/>
      <c r="T9689"/>
      <c r="U9689"/>
    </row>
    <row r="9690" spans="6:21" x14ac:dyDescent="0.3">
      <c r="F9690"/>
      <c r="G9690"/>
      <c r="L9690"/>
      <c r="R9690"/>
      <c r="T9690"/>
      <c r="U9690"/>
    </row>
    <row r="9691" spans="6:21" x14ac:dyDescent="0.3">
      <c r="F9691"/>
      <c r="G9691"/>
      <c r="L9691"/>
      <c r="R9691"/>
      <c r="T9691"/>
      <c r="U9691"/>
    </row>
    <row r="9692" spans="6:21" x14ac:dyDescent="0.3">
      <c r="F9692"/>
      <c r="G9692"/>
      <c r="L9692"/>
      <c r="R9692"/>
      <c r="T9692"/>
      <c r="U9692"/>
    </row>
    <row r="9693" spans="6:21" x14ac:dyDescent="0.3">
      <c r="F9693"/>
      <c r="G9693"/>
      <c r="L9693"/>
      <c r="R9693"/>
      <c r="T9693"/>
      <c r="U9693"/>
    </row>
    <row r="9694" spans="6:21" x14ac:dyDescent="0.3">
      <c r="F9694"/>
      <c r="G9694"/>
      <c r="L9694"/>
      <c r="R9694"/>
      <c r="T9694"/>
      <c r="U9694"/>
    </row>
    <row r="9695" spans="6:21" x14ac:dyDescent="0.3">
      <c r="F9695"/>
      <c r="G9695"/>
      <c r="L9695"/>
      <c r="R9695"/>
      <c r="T9695"/>
      <c r="U9695"/>
    </row>
    <row r="9696" spans="6:21" x14ac:dyDescent="0.3">
      <c r="F9696"/>
      <c r="G9696"/>
      <c r="L9696"/>
      <c r="R9696"/>
      <c r="T9696"/>
      <c r="U9696"/>
    </row>
    <row r="9697" spans="6:21" x14ac:dyDescent="0.3">
      <c r="F9697"/>
      <c r="G9697"/>
      <c r="L9697"/>
      <c r="R9697"/>
      <c r="T9697"/>
      <c r="U9697"/>
    </row>
    <row r="9698" spans="6:21" x14ac:dyDescent="0.3">
      <c r="F9698"/>
      <c r="G9698"/>
      <c r="L9698"/>
      <c r="R9698"/>
      <c r="T9698"/>
      <c r="U9698"/>
    </row>
    <row r="9699" spans="6:21" x14ac:dyDescent="0.3">
      <c r="F9699"/>
      <c r="G9699"/>
      <c r="L9699"/>
      <c r="R9699"/>
      <c r="T9699"/>
      <c r="U9699"/>
    </row>
    <row r="9700" spans="6:21" x14ac:dyDescent="0.3">
      <c r="F9700"/>
      <c r="G9700"/>
      <c r="L9700"/>
      <c r="R9700"/>
      <c r="T9700"/>
      <c r="U9700"/>
    </row>
    <row r="9701" spans="6:21" x14ac:dyDescent="0.3">
      <c r="F9701"/>
      <c r="G9701"/>
      <c r="L9701"/>
      <c r="R9701"/>
      <c r="T9701"/>
      <c r="U9701"/>
    </row>
    <row r="9702" spans="6:21" x14ac:dyDescent="0.3">
      <c r="F9702"/>
      <c r="G9702"/>
      <c r="L9702"/>
      <c r="R9702"/>
      <c r="T9702"/>
      <c r="U9702"/>
    </row>
    <row r="9703" spans="6:21" x14ac:dyDescent="0.3">
      <c r="F9703"/>
      <c r="G9703"/>
      <c r="L9703"/>
      <c r="R9703"/>
      <c r="T9703"/>
      <c r="U9703"/>
    </row>
    <row r="9704" spans="6:21" x14ac:dyDescent="0.3">
      <c r="F9704"/>
      <c r="G9704"/>
      <c r="L9704"/>
      <c r="R9704"/>
      <c r="T9704"/>
      <c r="U9704"/>
    </row>
    <row r="9705" spans="6:21" x14ac:dyDescent="0.3">
      <c r="F9705"/>
      <c r="G9705"/>
      <c r="L9705"/>
      <c r="R9705"/>
      <c r="T9705"/>
      <c r="U9705"/>
    </row>
    <row r="9706" spans="6:21" x14ac:dyDescent="0.3">
      <c r="F9706"/>
      <c r="G9706"/>
      <c r="L9706"/>
      <c r="R9706"/>
      <c r="T9706"/>
      <c r="U9706"/>
    </row>
    <row r="9707" spans="6:21" x14ac:dyDescent="0.3">
      <c r="F9707"/>
      <c r="G9707"/>
      <c r="L9707"/>
      <c r="R9707"/>
      <c r="T9707"/>
      <c r="U9707"/>
    </row>
    <row r="9708" spans="6:21" x14ac:dyDescent="0.3">
      <c r="F9708"/>
      <c r="G9708"/>
      <c r="L9708"/>
      <c r="R9708"/>
      <c r="T9708"/>
      <c r="U9708"/>
    </row>
    <row r="9709" spans="6:21" x14ac:dyDescent="0.3">
      <c r="F9709"/>
      <c r="G9709"/>
      <c r="L9709"/>
      <c r="R9709"/>
      <c r="T9709"/>
      <c r="U9709"/>
    </row>
    <row r="9710" spans="6:21" x14ac:dyDescent="0.3">
      <c r="F9710"/>
      <c r="G9710"/>
      <c r="L9710"/>
      <c r="R9710"/>
      <c r="T9710"/>
      <c r="U9710"/>
    </row>
    <row r="9711" spans="6:21" x14ac:dyDescent="0.3">
      <c r="F9711"/>
      <c r="G9711"/>
      <c r="L9711"/>
      <c r="R9711"/>
      <c r="T9711"/>
      <c r="U9711"/>
    </row>
    <row r="9712" spans="6:21" x14ac:dyDescent="0.3">
      <c r="F9712"/>
      <c r="G9712"/>
      <c r="L9712"/>
      <c r="R9712"/>
      <c r="T9712"/>
      <c r="U9712"/>
    </row>
    <row r="9713" spans="6:21" x14ac:dyDescent="0.3">
      <c r="F9713"/>
      <c r="G9713"/>
      <c r="L9713"/>
      <c r="R9713"/>
      <c r="T9713"/>
      <c r="U9713"/>
    </row>
    <row r="9714" spans="6:21" x14ac:dyDescent="0.3">
      <c r="F9714"/>
      <c r="G9714"/>
      <c r="L9714"/>
      <c r="R9714"/>
      <c r="T9714"/>
      <c r="U9714"/>
    </row>
    <row r="9715" spans="6:21" x14ac:dyDescent="0.3">
      <c r="F9715"/>
      <c r="G9715"/>
      <c r="L9715"/>
      <c r="R9715"/>
      <c r="T9715"/>
      <c r="U9715"/>
    </row>
    <row r="9716" spans="6:21" x14ac:dyDescent="0.3">
      <c r="F9716"/>
      <c r="G9716"/>
      <c r="L9716"/>
      <c r="R9716"/>
      <c r="T9716"/>
      <c r="U9716"/>
    </row>
    <row r="9717" spans="6:21" x14ac:dyDescent="0.3">
      <c r="F9717"/>
      <c r="G9717"/>
      <c r="L9717"/>
      <c r="R9717"/>
      <c r="T9717"/>
      <c r="U9717"/>
    </row>
    <row r="9718" spans="6:21" x14ac:dyDescent="0.3">
      <c r="F9718"/>
      <c r="G9718"/>
      <c r="L9718"/>
      <c r="R9718"/>
      <c r="T9718"/>
      <c r="U9718"/>
    </row>
    <row r="9719" spans="6:21" x14ac:dyDescent="0.3">
      <c r="F9719"/>
      <c r="G9719"/>
      <c r="L9719"/>
      <c r="R9719"/>
      <c r="T9719"/>
      <c r="U9719"/>
    </row>
    <row r="9720" spans="6:21" x14ac:dyDescent="0.3">
      <c r="F9720"/>
      <c r="G9720"/>
      <c r="L9720"/>
      <c r="R9720"/>
      <c r="T9720"/>
      <c r="U9720"/>
    </row>
    <row r="9721" spans="6:21" x14ac:dyDescent="0.3">
      <c r="F9721"/>
      <c r="G9721"/>
      <c r="L9721"/>
      <c r="R9721"/>
      <c r="T9721"/>
      <c r="U9721"/>
    </row>
    <row r="9722" spans="6:21" x14ac:dyDescent="0.3">
      <c r="F9722"/>
      <c r="G9722"/>
      <c r="L9722"/>
      <c r="R9722"/>
      <c r="T9722"/>
      <c r="U9722"/>
    </row>
    <row r="9723" spans="6:21" x14ac:dyDescent="0.3">
      <c r="F9723"/>
      <c r="G9723"/>
      <c r="L9723"/>
      <c r="R9723"/>
      <c r="T9723"/>
      <c r="U9723"/>
    </row>
    <row r="9724" spans="6:21" x14ac:dyDescent="0.3">
      <c r="F9724"/>
      <c r="G9724"/>
      <c r="L9724"/>
      <c r="R9724"/>
      <c r="T9724"/>
      <c r="U9724"/>
    </row>
    <row r="9725" spans="6:21" x14ac:dyDescent="0.3">
      <c r="F9725"/>
      <c r="G9725"/>
      <c r="L9725"/>
      <c r="R9725"/>
      <c r="T9725"/>
      <c r="U9725"/>
    </row>
    <row r="9726" spans="6:21" x14ac:dyDescent="0.3">
      <c r="F9726"/>
      <c r="G9726"/>
      <c r="L9726"/>
      <c r="R9726"/>
      <c r="T9726"/>
      <c r="U9726"/>
    </row>
    <row r="9727" spans="6:21" x14ac:dyDescent="0.3">
      <c r="F9727"/>
      <c r="G9727"/>
      <c r="L9727"/>
      <c r="R9727"/>
      <c r="T9727"/>
      <c r="U9727"/>
    </row>
    <row r="9728" spans="6:21" x14ac:dyDescent="0.3">
      <c r="F9728"/>
      <c r="G9728"/>
      <c r="L9728"/>
      <c r="R9728"/>
      <c r="T9728"/>
      <c r="U9728"/>
    </row>
    <row r="9729" spans="6:21" x14ac:dyDescent="0.3">
      <c r="F9729"/>
      <c r="G9729"/>
      <c r="L9729"/>
      <c r="R9729"/>
      <c r="T9729"/>
      <c r="U9729"/>
    </row>
    <row r="9730" spans="6:21" x14ac:dyDescent="0.3">
      <c r="F9730"/>
      <c r="G9730"/>
      <c r="L9730"/>
      <c r="R9730"/>
      <c r="T9730"/>
      <c r="U9730"/>
    </row>
    <row r="9731" spans="6:21" x14ac:dyDescent="0.3">
      <c r="F9731"/>
      <c r="G9731"/>
      <c r="L9731"/>
      <c r="R9731"/>
      <c r="T9731"/>
      <c r="U9731"/>
    </row>
    <row r="9732" spans="6:21" x14ac:dyDescent="0.3">
      <c r="F9732"/>
      <c r="G9732"/>
      <c r="L9732"/>
      <c r="R9732"/>
      <c r="T9732"/>
      <c r="U9732"/>
    </row>
    <row r="9733" spans="6:21" x14ac:dyDescent="0.3">
      <c r="F9733"/>
      <c r="G9733"/>
      <c r="L9733"/>
      <c r="R9733"/>
      <c r="T9733"/>
      <c r="U9733"/>
    </row>
    <row r="9734" spans="6:21" x14ac:dyDescent="0.3">
      <c r="F9734"/>
      <c r="G9734"/>
      <c r="L9734"/>
      <c r="R9734"/>
      <c r="T9734"/>
      <c r="U9734"/>
    </row>
    <row r="9735" spans="6:21" x14ac:dyDescent="0.3">
      <c r="F9735"/>
      <c r="G9735"/>
      <c r="L9735"/>
      <c r="R9735"/>
      <c r="T9735"/>
      <c r="U9735"/>
    </row>
    <row r="9736" spans="6:21" x14ac:dyDescent="0.3">
      <c r="F9736"/>
      <c r="G9736"/>
      <c r="L9736"/>
      <c r="R9736"/>
      <c r="T9736"/>
      <c r="U9736"/>
    </row>
    <row r="9737" spans="6:21" x14ac:dyDescent="0.3">
      <c r="F9737"/>
      <c r="G9737"/>
      <c r="L9737"/>
      <c r="R9737"/>
      <c r="T9737"/>
      <c r="U9737"/>
    </row>
    <row r="9738" spans="6:21" x14ac:dyDescent="0.3">
      <c r="F9738"/>
      <c r="G9738"/>
      <c r="L9738"/>
      <c r="R9738"/>
      <c r="T9738"/>
      <c r="U9738"/>
    </row>
    <row r="9739" spans="6:21" x14ac:dyDescent="0.3">
      <c r="F9739"/>
      <c r="G9739"/>
      <c r="L9739"/>
      <c r="R9739"/>
      <c r="T9739"/>
      <c r="U9739"/>
    </row>
    <row r="9740" spans="6:21" x14ac:dyDescent="0.3">
      <c r="F9740"/>
      <c r="G9740"/>
      <c r="L9740"/>
      <c r="R9740"/>
      <c r="T9740"/>
      <c r="U9740"/>
    </row>
    <row r="9741" spans="6:21" x14ac:dyDescent="0.3">
      <c r="F9741"/>
      <c r="G9741"/>
      <c r="L9741"/>
      <c r="R9741"/>
      <c r="T9741"/>
      <c r="U9741"/>
    </row>
    <row r="9742" spans="6:21" x14ac:dyDescent="0.3">
      <c r="F9742"/>
      <c r="G9742"/>
      <c r="L9742"/>
      <c r="R9742"/>
      <c r="T9742"/>
      <c r="U9742"/>
    </row>
    <row r="9743" spans="6:21" x14ac:dyDescent="0.3">
      <c r="F9743"/>
      <c r="G9743"/>
      <c r="L9743"/>
      <c r="R9743"/>
      <c r="T9743"/>
      <c r="U9743"/>
    </row>
    <row r="9744" spans="6:21" x14ac:dyDescent="0.3">
      <c r="F9744"/>
      <c r="G9744"/>
      <c r="L9744"/>
      <c r="R9744"/>
      <c r="T9744"/>
      <c r="U9744"/>
    </row>
    <row r="9745" spans="6:21" x14ac:dyDescent="0.3">
      <c r="F9745"/>
      <c r="G9745"/>
      <c r="L9745"/>
      <c r="R9745"/>
      <c r="T9745"/>
      <c r="U9745"/>
    </row>
    <row r="9746" spans="6:21" x14ac:dyDescent="0.3">
      <c r="F9746"/>
      <c r="G9746"/>
      <c r="L9746"/>
      <c r="R9746"/>
      <c r="T9746"/>
      <c r="U9746"/>
    </row>
    <row r="9747" spans="6:21" x14ac:dyDescent="0.3">
      <c r="F9747"/>
      <c r="G9747"/>
      <c r="L9747"/>
      <c r="R9747"/>
      <c r="T9747"/>
      <c r="U9747"/>
    </row>
    <row r="9748" spans="6:21" x14ac:dyDescent="0.3">
      <c r="F9748"/>
      <c r="G9748"/>
      <c r="L9748"/>
      <c r="R9748"/>
      <c r="T9748"/>
      <c r="U9748"/>
    </row>
    <row r="9749" spans="6:21" x14ac:dyDescent="0.3">
      <c r="F9749"/>
      <c r="G9749"/>
      <c r="L9749"/>
      <c r="R9749"/>
      <c r="T9749"/>
      <c r="U9749"/>
    </row>
    <row r="9750" spans="6:21" x14ac:dyDescent="0.3">
      <c r="F9750"/>
      <c r="G9750"/>
      <c r="L9750"/>
      <c r="R9750"/>
      <c r="T9750"/>
      <c r="U9750"/>
    </row>
    <row r="9751" spans="6:21" x14ac:dyDescent="0.3">
      <c r="F9751"/>
      <c r="G9751"/>
      <c r="L9751"/>
      <c r="R9751"/>
      <c r="T9751"/>
      <c r="U9751"/>
    </row>
    <row r="9752" spans="6:21" x14ac:dyDescent="0.3">
      <c r="F9752"/>
      <c r="G9752"/>
      <c r="L9752"/>
      <c r="R9752"/>
      <c r="T9752"/>
      <c r="U9752"/>
    </row>
    <row r="9753" spans="6:21" x14ac:dyDescent="0.3">
      <c r="F9753"/>
      <c r="G9753"/>
      <c r="L9753"/>
      <c r="R9753"/>
      <c r="T9753"/>
      <c r="U9753"/>
    </row>
    <row r="9754" spans="6:21" x14ac:dyDescent="0.3">
      <c r="F9754"/>
      <c r="G9754"/>
      <c r="L9754"/>
      <c r="R9754"/>
      <c r="T9754"/>
      <c r="U9754"/>
    </row>
    <row r="9755" spans="6:21" x14ac:dyDescent="0.3">
      <c r="F9755"/>
      <c r="G9755"/>
      <c r="L9755"/>
      <c r="R9755"/>
      <c r="T9755"/>
      <c r="U9755"/>
    </row>
    <row r="9756" spans="6:21" x14ac:dyDescent="0.3">
      <c r="F9756"/>
      <c r="G9756"/>
      <c r="L9756"/>
      <c r="R9756"/>
      <c r="T9756"/>
      <c r="U9756"/>
    </row>
    <row r="9757" spans="6:21" x14ac:dyDescent="0.3">
      <c r="F9757"/>
      <c r="G9757"/>
      <c r="L9757"/>
      <c r="R9757"/>
      <c r="T9757"/>
      <c r="U9757"/>
    </row>
    <row r="9758" spans="6:21" x14ac:dyDescent="0.3">
      <c r="F9758"/>
      <c r="G9758"/>
      <c r="L9758"/>
      <c r="R9758"/>
      <c r="T9758"/>
      <c r="U9758"/>
    </row>
    <row r="9759" spans="6:21" x14ac:dyDescent="0.3">
      <c r="F9759"/>
      <c r="G9759"/>
      <c r="L9759"/>
      <c r="R9759"/>
      <c r="T9759"/>
      <c r="U9759"/>
    </row>
    <row r="9760" spans="6:21" x14ac:dyDescent="0.3">
      <c r="F9760"/>
      <c r="G9760"/>
      <c r="L9760"/>
      <c r="R9760"/>
      <c r="T9760"/>
      <c r="U9760"/>
    </row>
    <row r="9761" spans="6:21" x14ac:dyDescent="0.3">
      <c r="F9761"/>
      <c r="G9761"/>
      <c r="L9761"/>
      <c r="R9761"/>
      <c r="T9761"/>
      <c r="U9761"/>
    </row>
    <row r="9762" spans="6:21" x14ac:dyDescent="0.3">
      <c r="F9762"/>
      <c r="G9762"/>
      <c r="L9762"/>
      <c r="R9762"/>
      <c r="T9762"/>
      <c r="U9762"/>
    </row>
    <row r="9763" spans="6:21" x14ac:dyDescent="0.3">
      <c r="F9763"/>
      <c r="G9763"/>
      <c r="L9763"/>
      <c r="R9763"/>
      <c r="T9763"/>
      <c r="U9763"/>
    </row>
    <row r="9764" spans="6:21" x14ac:dyDescent="0.3">
      <c r="F9764"/>
      <c r="G9764"/>
      <c r="L9764"/>
      <c r="R9764"/>
      <c r="T9764"/>
      <c r="U9764"/>
    </row>
    <row r="9765" spans="6:21" x14ac:dyDescent="0.3">
      <c r="F9765"/>
      <c r="G9765"/>
      <c r="L9765"/>
      <c r="R9765"/>
      <c r="T9765"/>
      <c r="U9765"/>
    </row>
    <row r="9766" spans="6:21" x14ac:dyDescent="0.3">
      <c r="F9766"/>
      <c r="G9766"/>
      <c r="L9766"/>
      <c r="R9766"/>
      <c r="T9766"/>
      <c r="U9766"/>
    </row>
    <row r="9767" spans="6:21" x14ac:dyDescent="0.3">
      <c r="F9767"/>
      <c r="G9767"/>
      <c r="L9767"/>
      <c r="R9767"/>
      <c r="T9767"/>
      <c r="U9767"/>
    </row>
    <row r="9768" spans="6:21" x14ac:dyDescent="0.3">
      <c r="F9768"/>
      <c r="G9768"/>
      <c r="L9768"/>
      <c r="R9768"/>
      <c r="T9768"/>
      <c r="U9768"/>
    </row>
    <row r="9769" spans="6:21" x14ac:dyDescent="0.3">
      <c r="F9769"/>
      <c r="G9769"/>
      <c r="L9769"/>
      <c r="R9769"/>
      <c r="T9769"/>
      <c r="U9769"/>
    </row>
    <row r="9770" spans="6:21" x14ac:dyDescent="0.3">
      <c r="F9770"/>
      <c r="G9770"/>
      <c r="L9770"/>
      <c r="R9770"/>
      <c r="T9770"/>
      <c r="U9770"/>
    </row>
    <row r="9771" spans="6:21" x14ac:dyDescent="0.3">
      <c r="F9771"/>
      <c r="G9771"/>
      <c r="L9771"/>
      <c r="R9771"/>
      <c r="T9771"/>
      <c r="U9771"/>
    </row>
    <row r="9772" spans="6:21" x14ac:dyDescent="0.3">
      <c r="F9772"/>
      <c r="G9772"/>
      <c r="L9772"/>
      <c r="R9772"/>
      <c r="T9772"/>
      <c r="U9772"/>
    </row>
    <row r="9773" spans="6:21" x14ac:dyDescent="0.3">
      <c r="F9773"/>
      <c r="G9773"/>
      <c r="L9773"/>
      <c r="R9773"/>
      <c r="T9773"/>
      <c r="U9773"/>
    </row>
    <row r="9774" spans="6:21" x14ac:dyDescent="0.3">
      <c r="F9774"/>
      <c r="G9774"/>
      <c r="L9774"/>
      <c r="R9774"/>
      <c r="T9774"/>
      <c r="U9774"/>
    </row>
    <row r="9775" spans="6:21" x14ac:dyDescent="0.3">
      <c r="F9775"/>
      <c r="G9775"/>
      <c r="L9775"/>
      <c r="R9775"/>
      <c r="T9775"/>
      <c r="U9775"/>
    </row>
    <row r="9776" spans="6:21" x14ac:dyDescent="0.3">
      <c r="F9776"/>
      <c r="G9776"/>
      <c r="L9776"/>
      <c r="R9776"/>
      <c r="T9776"/>
      <c r="U9776"/>
    </row>
    <row r="9777" spans="6:21" x14ac:dyDescent="0.3">
      <c r="F9777"/>
      <c r="G9777"/>
      <c r="L9777"/>
      <c r="R9777"/>
      <c r="T9777"/>
      <c r="U9777"/>
    </row>
    <row r="9778" spans="6:21" x14ac:dyDescent="0.3">
      <c r="F9778"/>
      <c r="G9778"/>
      <c r="L9778"/>
      <c r="R9778"/>
      <c r="T9778"/>
      <c r="U9778"/>
    </row>
    <row r="9779" spans="6:21" x14ac:dyDescent="0.3">
      <c r="F9779"/>
      <c r="G9779"/>
      <c r="L9779"/>
      <c r="R9779"/>
      <c r="T9779"/>
      <c r="U9779"/>
    </row>
    <row r="9780" spans="6:21" x14ac:dyDescent="0.3">
      <c r="F9780"/>
      <c r="G9780"/>
      <c r="L9780"/>
      <c r="R9780"/>
      <c r="T9780"/>
      <c r="U9780"/>
    </row>
    <row r="9781" spans="6:21" x14ac:dyDescent="0.3">
      <c r="F9781"/>
      <c r="G9781"/>
      <c r="L9781"/>
      <c r="R9781"/>
      <c r="T9781"/>
      <c r="U9781"/>
    </row>
    <row r="9782" spans="6:21" x14ac:dyDescent="0.3">
      <c r="F9782"/>
      <c r="G9782"/>
      <c r="L9782"/>
      <c r="R9782"/>
      <c r="T9782"/>
      <c r="U9782"/>
    </row>
    <row r="9783" spans="6:21" x14ac:dyDescent="0.3">
      <c r="F9783"/>
      <c r="G9783"/>
      <c r="L9783"/>
      <c r="R9783"/>
      <c r="T9783"/>
      <c r="U9783"/>
    </row>
    <row r="9784" spans="6:21" x14ac:dyDescent="0.3">
      <c r="F9784"/>
      <c r="G9784"/>
      <c r="L9784"/>
      <c r="R9784"/>
      <c r="T9784"/>
      <c r="U9784"/>
    </row>
    <row r="9785" spans="6:21" x14ac:dyDescent="0.3">
      <c r="F9785"/>
      <c r="G9785"/>
      <c r="L9785"/>
      <c r="R9785"/>
      <c r="T9785"/>
      <c r="U9785"/>
    </row>
    <row r="9786" spans="6:21" x14ac:dyDescent="0.3">
      <c r="F9786"/>
      <c r="G9786"/>
      <c r="L9786"/>
      <c r="R9786"/>
      <c r="T9786"/>
      <c r="U9786"/>
    </row>
    <row r="9787" spans="6:21" x14ac:dyDescent="0.3">
      <c r="F9787"/>
      <c r="G9787"/>
      <c r="L9787"/>
      <c r="R9787"/>
      <c r="T9787"/>
      <c r="U9787"/>
    </row>
    <row r="9788" spans="6:21" x14ac:dyDescent="0.3">
      <c r="F9788"/>
      <c r="G9788"/>
      <c r="L9788"/>
      <c r="R9788"/>
      <c r="T9788"/>
      <c r="U9788"/>
    </row>
    <row r="9789" spans="6:21" x14ac:dyDescent="0.3">
      <c r="F9789"/>
      <c r="G9789"/>
      <c r="L9789"/>
      <c r="R9789"/>
      <c r="T9789"/>
      <c r="U9789"/>
    </row>
    <row r="9790" spans="6:21" x14ac:dyDescent="0.3">
      <c r="F9790"/>
      <c r="G9790"/>
      <c r="L9790"/>
      <c r="R9790"/>
      <c r="T9790"/>
      <c r="U9790"/>
    </row>
    <row r="9791" spans="6:21" x14ac:dyDescent="0.3">
      <c r="F9791"/>
      <c r="G9791"/>
      <c r="L9791"/>
      <c r="R9791"/>
      <c r="T9791"/>
      <c r="U9791"/>
    </row>
    <row r="9792" spans="6:21" x14ac:dyDescent="0.3">
      <c r="F9792"/>
      <c r="G9792"/>
      <c r="L9792"/>
      <c r="R9792"/>
      <c r="T9792"/>
      <c r="U9792"/>
    </row>
    <row r="9793" spans="6:21" x14ac:dyDescent="0.3">
      <c r="F9793"/>
      <c r="G9793"/>
      <c r="L9793"/>
      <c r="R9793"/>
      <c r="T9793"/>
      <c r="U9793"/>
    </row>
    <row r="9794" spans="6:21" x14ac:dyDescent="0.3">
      <c r="F9794"/>
      <c r="G9794"/>
      <c r="L9794"/>
      <c r="R9794"/>
      <c r="T9794"/>
      <c r="U9794"/>
    </row>
    <row r="9795" spans="6:21" x14ac:dyDescent="0.3">
      <c r="F9795"/>
      <c r="G9795"/>
      <c r="L9795"/>
      <c r="R9795"/>
      <c r="T9795"/>
      <c r="U9795"/>
    </row>
    <row r="9796" spans="6:21" x14ac:dyDescent="0.3">
      <c r="F9796"/>
      <c r="G9796"/>
      <c r="L9796"/>
      <c r="R9796"/>
      <c r="T9796"/>
      <c r="U9796"/>
    </row>
    <row r="9797" spans="6:21" x14ac:dyDescent="0.3">
      <c r="F9797"/>
      <c r="G9797"/>
      <c r="L9797"/>
      <c r="R9797"/>
      <c r="T9797"/>
      <c r="U9797"/>
    </row>
    <row r="9798" spans="6:21" x14ac:dyDescent="0.3">
      <c r="F9798"/>
      <c r="G9798"/>
      <c r="L9798"/>
      <c r="R9798"/>
      <c r="T9798"/>
      <c r="U9798"/>
    </row>
    <row r="9799" spans="6:21" x14ac:dyDescent="0.3">
      <c r="F9799"/>
      <c r="G9799"/>
      <c r="L9799"/>
      <c r="R9799"/>
      <c r="T9799"/>
      <c r="U9799"/>
    </row>
    <row r="9800" spans="6:21" x14ac:dyDescent="0.3">
      <c r="F9800"/>
      <c r="G9800"/>
      <c r="L9800"/>
      <c r="R9800"/>
      <c r="T9800"/>
      <c r="U9800"/>
    </row>
    <row r="9801" spans="6:21" x14ac:dyDescent="0.3">
      <c r="F9801"/>
      <c r="G9801"/>
      <c r="L9801"/>
      <c r="R9801"/>
      <c r="T9801"/>
      <c r="U9801"/>
    </row>
    <row r="9802" spans="6:21" x14ac:dyDescent="0.3">
      <c r="F9802"/>
      <c r="G9802"/>
      <c r="L9802"/>
      <c r="R9802"/>
      <c r="T9802"/>
      <c r="U9802"/>
    </row>
    <row r="9803" spans="6:21" x14ac:dyDescent="0.3">
      <c r="F9803"/>
      <c r="G9803"/>
      <c r="L9803"/>
      <c r="R9803"/>
      <c r="T9803"/>
      <c r="U9803"/>
    </row>
    <row r="9804" spans="6:21" x14ac:dyDescent="0.3">
      <c r="F9804"/>
      <c r="G9804"/>
      <c r="L9804"/>
      <c r="R9804"/>
      <c r="T9804"/>
      <c r="U9804"/>
    </row>
    <row r="9805" spans="6:21" x14ac:dyDescent="0.3">
      <c r="F9805"/>
      <c r="G9805"/>
      <c r="L9805"/>
      <c r="R9805"/>
      <c r="T9805"/>
      <c r="U9805"/>
    </row>
    <row r="9806" spans="6:21" x14ac:dyDescent="0.3">
      <c r="F9806"/>
      <c r="G9806"/>
      <c r="L9806"/>
      <c r="R9806"/>
      <c r="T9806"/>
      <c r="U9806"/>
    </row>
    <row r="9807" spans="6:21" x14ac:dyDescent="0.3">
      <c r="F9807"/>
      <c r="G9807"/>
      <c r="L9807"/>
      <c r="R9807"/>
      <c r="T9807"/>
      <c r="U9807"/>
    </row>
    <row r="9808" spans="6:21" x14ac:dyDescent="0.3">
      <c r="F9808"/>
      <c r="G9808"/>
      <c r="L9808"/>
      <c r="R9808"/>
      <c r="T9808"/>
      <c r="U9808"/>
    </row>
    <row r="9809" spans="6:21" x14ac:dyDescent="0.3">
      <c r="F9809"/>
      <c r="G9809"/>
      <c r="L9809"/>
      <c r="R9809"/>
      <c r="T9809"/>
      <c r="U9809"/>
    </row>
    <row r="9810" spans="6:21" x14ac:dyDescent="0.3">
      <c r="F9810"/>
      <c r="G9810"/>
      <c r="L9810"/>
      <c r="R9810"/>
      <c r="T9810"/>
      <c r="U9810"/>
    </row>
    <row r="9811" spans="6:21" x14ac:dyDescent="0.3">
      <c r="F9811"/>
      <c r="G9811"/>
      <c r="L9811"/>
      <c r="R9811"/>
      <c r="T9811"/>
      <c r="U9811"/>
    </row>
    <row r="9812" spans="6:21" x14ac:dyDescent="0.3">
      <c r="F9812"/>
      <c r="G9812"/>
      <c r="L9812"/>
      <c r="R9812"/>
      <c r="T9812"/>
      <c r="U9812"/>
    </row>
    <row r="9813" spans="6:21" x14ac:dyDescent="0.3">
      <c r="F9813"/>
      <c r="G9813"/>
      <c r="L9813"/>
      <c r="R9813"/>
      <c r="T9813"/>
      <c r="U9813"/>
    </row>
    <row r="9814" spans="6:21" x14ac:dyDescent="0.3">
      <c r="F9814"/>
      <c r="G9814"/>
      <c r="L9814"/>
      <c r="R9814"/>
      <c r="T9814"/>
      <c r="U9814"/>
    </row>
    <row r="9815" spans="6:21" x14ac:dyDescent="0.3">
      <c r="F9815"/>
      <c r="G9815"/>
      <c r="L9815"/>
      <c r="R9815"/>
      <c r="T9815"/>
      <c r="U9815"/>
    </row>
    <row r="9816" spans="6:21" x14ac:dyDescent="0.3">
      <c r="F9816"/>
      <c r="G9816"/>
      <c r="L9816"/>
      <c r="R9816"/>
      <c r="T9816"/>
      <c r="U9816"/>
    </row>
    <row r="9817" spans="6:21" x14ac:dyDescent="0.3">
      <c r="F9817"/>
      <c r="G9817"/>
      <c r="L9817"/>
      <c r="R9817"/>
      <c r="T9817"/>
      <c r="U9817"/>
    </row>
    <row r="9818" spans="6:21" x14ac:dyDescent="0.3">
      <c r="F9818"/>
      <c r="G9818"/>
      <c r="L9818"/>
      <c r="R9818"/>
      <c r="T9818"/>
      <c r="U9818"/>
    </row>
    <row r="9819" spans="6:21" x14ac:dyDescent="0.3">
      <c r="F9819"/>
      <c r="G9819"/>
      <c r="L9819"/>
      <c r="R9819"/>
      <c r="T9819"/>
      <c r="U9819"/>
    </row>
    <row r="9820" spans="6:21" x14ac:dyDescent="0.3">
      <c r="F9820"/>
      <c r="G9820"/>
      <c r="L9820"/>
      <c r="R9820"/>
      <c r="T9820"/>
      <c r="U9820"/>
    </row>
    <row r="9821" spans="6:21" x14ac:dyDescent="0.3">
      <c r="F9821"/>
      <c r="G9821"/>
      <c r="L9821"/>
      <c r="R9821"/>
      <c r="T9821"/>
      <c r="U9821"/>
    </row>
    <row r="9822" spans="6:21" x14ac:dyDescent="0.3">
      <c r="F9822"/>
      <c r="G9822"/>
      <c r="L9822"/>
      <c r="R9822"/>
      <c r="T9822"/>
      <c r="U9822"/>
    </row>
    <row r="9823" spans="6:21" x14ac:dyDescent="0.3">
      <c r="F9823"/>
      <c r="G9823"/>
      <c r="L9823"/>
      <c r="R9823"/>
      <c r="T9823"/>
      <c r="U9823"/>
    </row>
    <row r="9824" spans="6:21" x14ac:dyDescent="0.3">
      <c r="F9824"/>
      <c r="G9824"/>
      <c r="L9824"/>
      <c r="R9824"/>
      <c r="T9824"/>
      <c r="U9824"/>
    </row>
    <row r="9825" spans="6:21" x14ac:dyDescent="0.3">
      <c r="F9825"/>
      <c r="G9825"/>
      <c r="L9825"/>
      <c r="R9825"/>
      <c r="T9825"/>
      <c r="U9825"/>
    </row>
    <row r="9826" spans="6:21" x14ac:dyDescent="0.3">
      <c r="F9826"/>
      <c r="G9826"/>
      <c r="L9826"/>
      <c r="R9826"/>
      <c r="T9826"/>
      <c r="U9826"/>
    </row>
    <row r="9827" spans="6:21" x14ac:dyDescent="0.3">
      <c r="F9827"/>
      <c r="G9827"/>
      <c r="L9827"/>
      <c r="R9827"/>
      <c r="T9827"/>
      <c r="U9827"/>
    </row>
    <row r="9828" spans="6:21" x14ac:dyDescent="0.3">
      <c r="F9828"/>
      <c r="G9828"/>
      <c r="L9828"/>
      <c r="R9828"/>
      <c r="T9828"/>
      <c r="U9828"/>
    </row>
    <row r="9829" spans="6:21" x14ac:dyDescent="0.3">
      <c r="F9829"/>
      <c r="G9829"/>
      <c r="L9829"/>
      <c r="R9829"/>
      <c r="T9829"/>
      <c r="U9829"/>
    </row>
    <row r="9830" spans="6:21" x14ac:dyDescent="0.3">
      <c r="F9830"/>
      <c r="G9830"/>
      <c r="L9830"/>
      <c r="R9830"/>
      <c r="T9830"/>
      <c r="U9830"/>
    </row>
    <row r="9831" spans="6:21" x14ac:dyDescent="0.3">
      <c r="F9831"/>
      <c r="G9831"/>
      <c r="L9831"/>
      <c r="R9831"/>
      <c r="T9831"/>
      <c r="U9831"/>
    </row>
    <row r="9832" spans="6:21" x14ac:dyDescent="0.3">
      <c r="F9832"/>
      <c r="G9832"/>
      <c r="L9832"/>
      <c r="R9832"/>
      <c r="T9832"/>
      <c r="U9832"/>
    </row>
    <row r="9833" spans="6:21" x14ac:dyDescent="0.3">
      <c r="F9833"/>
      <c r="G9833"/>
      <c r="L9833"/>
      <c r="R9833"/>
      <c r="T9833"/>
      <c r="U9833"/>
    </row>
    <row r="9834" spans="6:21" x14ac:dyDescent="0.3">
      <c r="F9834"/>
      <c r="G9834"/>
      <c r="L9834"/>
      <c r="R9834"/>
      <c r="T9834"/>
      <c r="U9834"/>
    </row>
    <row r="9835" spans="6:21" x14ac:dyDescent="0.3">
      <c r="F9835"/>
      <c r="G9835"/>
      <c r="L9835"/>
      <c r="R9835"/>
      <c r="T9835"/>
      <c r="U9835"/>
    </row>
    <row r="9836" spans="6:21" x14ac:dyDescent="0.3">
      <c r="F9836"/>
      <c r="G9836"/>
      <c r="L9836"/>
      <c r="R9836"/>
      <c r="T9836"/>
      <c r="U9836"/>
    </row>
    <row r="9837" spans="6:21" x14ac:dyDescent="0.3">
      <c r="F9837"/>
      <c r="G9837"/>
      <c r="L9837"/>
      <c r="R9837"/>
      <c r="T9837"/>
      <c r="U9837"/>
    </row>
    <row r="9838" spans="6:21" x14ac:dyDescent="0.3">
      <c r="F9838"/>
      <c r="G9838"/>
      <c r="L9838"/>
      <c r="R9838"/>
      <c r="T9838"/>
      <c r="U9838"/>
    </row>
    <row r="9839" spans="6:21" x14ac:dyDescent="0.3">
      <c r="F9839"/>
      <c r="G9839"/>
      <c r="L9839"/>
      <c r="R9839"/>
      <c r="T9839"/>
      <c r="U9839"/>
    </row>
    <row r="9840" spans="6:21" x14ac:dyDescent="0.3">
      <c r="F9840"/>
      <c r="G9840"/>
      <c r="L9840"/>
      <c r="R9840"/>
      <c r="T9840"/>
      <c r="U9840"/>
    </row>
    <row r="9841" spans="6:21" x14ac:dyDescent="0.3">
      <c r="F9841"/>
      <c r="G9841"/>
      <c r="L9841"/>
      <c r="R9841"/>
      <c r="T9841"/>
      <c r="U9841"/>
    </row>
    <row r="9842" spans="6:21" x14ac:dyDescent="0.3">
      <c r="F9842"/>
      <c r="G9842"/>
      <c r="L9842"/>
      <c r="R9842"/>
      <c r="T9842"/>
      <c r="U9842"/>
    </row>
    <row r="9843" spans="6:21" x14ac:dyDescent="0.3">
      <c r="F9843"/>
      <c r="G9843"/>
      <c r="L9843"/>
      <c r="R9843"/>
      <c r="T9843"/>
      <c r="U9843"/>
    </row>
    <row r="9844" spans="6:21" x14ac:dyDescent="0.3">
      <c r="F9844"/>
      <c r="G9844"/>
      <c r="L9844"/>
      <c r="R9844"/>
      <c r="T9844"/>
      <c r="U9844"/>
    </row>
    <row r="9845" spans="6:21" x14ac:dyDescent="0.3">
      <c r="F9845"/>
      <c r="G9845"/>
      <c r="L9845"/>
      <c r="R9845"/>
      <c r="T9845"/>
      <c r="U9845"/>
    </row>
    <row r="9846" spans="6:21" x14ac:dyDescent="0.3">
      <c r="F9846"/>
      <c r="G9846"/>
      <c r="L9846"/>
      <c r="R9846"/>
      <c r="T9846"/>
      <c r="U9846"/>
    </row>
    <row r="9847" spans="6:21" x14ac:dyDescent="0.3">
      <c r="F9847"/>
      <c r="G9847"/>
      <c r="L9847"/>
      <c r="R9847"/>
      <c r="T9847"/>
      <c r="U9847"/>
    </row>
    <row r="9848" spans="6:21" x14ac:dyDescent="0.3">
      <c r="F9848"/>
      <c r="G9848"/>
      <c r="L9848"/>
      <c r="R9848"/>
      <c r="T9848"/>
      <c r="U9848"/>
    </row>
    <row r="9849" spans="6:21" x14ac:dyDescent="0.3">
      <c r="F9849"/>
      <c r="G9849"/>
      <c r="L9849"/>
      <c r="R9849"/>
      <c r="T9849"/>
      <c r="U9849"/>
    </row>
    <row r="9850" spans="6:21" x14ac:dyDescent="0.3">
      <c r="F9850"/>
      <c r="G9850"/>
      <c r="L9850"/>
      <c r="R9850"/>
      <c r="T9850"/>
      <c r="U9850"/>
    </row>
    <row r="9851" spans="6:21" x14ac:dyDescent="0.3">
      <c r="F9851"/>
      <c r="G9851"/>
      <c r="L9851"/>
      <c r="R9851"/>
      <c r="T9851"/>
      <c r="U9851"/>
    </row>
    <row r="9852" spans="6:21" x14ac:dyDescent="0.3">
      <c r="F9852"/>
      <c r="G9852"/>
      <c r="L9852"/>
      <c r="R9852"/>
      <c r="T9852"/>
      <c r="U9852"/>
    </row>
    <row r="9853" spans="6:21" x14ac:dyDescent="0.3">
      <c r="F9853"/>
      <c r="G9853"/>
      <c r="L9853"/>
      <c r="R9853"/>
      <c r="T9853"/>
      <c r="U9853"/>
    </row>
    <row r="9854" spans="6:21" x14ac:dyDescent="0.3">
      <c r="F9854"/>
      <c r="G9854"/>
      <c r="L9854"/>
      <c r="R9854"/>
      <c r="T9854"/>
      <c r="U9854"/>
    </row>
    <row r="9855" spans="6:21" x14ac:dyDescent="0.3">
      <c r="F9855"/>
      <c r="G9855"/>
      <c r="L9855"/>
      <c r="R9855"/>
      <c r="T9855"/>
      <c r="U9855"/>
    </row>
    <row r="9856" spans="6:21" x14ac:dyDescent="0.3">
      <c r="F9856"/>
      <c r="G9856"/>
      <c r="L9856"/>
      <c r="R9856"/>
      <c r="T9856"/>
      <c r="U9856"/>
    </row>
    <row r="9857" spans="6:21" x14ac:dyDescent="0.3">
      <c r="F9857"/>
      <c r="G9857"/>
      <c r="L9857"/>
      <c r="R9857"/>
      <c r="T9857"/>
      <c r="U9857"/>
    </row>
    <row r="9858" spans="6:21" x14ac:dyDescent="0.3">
      <c r="F9858"/>
      <c r="G9858"/>
      <c r="L9858"/>
      <c r="R9858"/>
      <c r="T9858"/>
      <c r="U9858"/>
    </row>
    <row r="9859" spans="6:21" x14ac:dyDescent="0.3">
      <c r="F9859"/>
      <c r="G9859"/>
      <c r="L9859"/>
      <c r="R9859"/>
      <c r="T9859"/>
      <c r="U9859"/>
    </row>
    <row r="9860" spans="6:21" x14ac:dyDescent="0.3">
      <c r="F9860"/>
      <c r="G9860"/>
      <c r="L9860"/>
      <c r="R9860"/>
      <c r="T9860"/>
      <c r="U9860"/>
    </row>
    <row r="9861" spans="6:21" x14ac:dyDescent="0.3">
      <c r="F9861"/>
      <c r="G9861"/>
      <c r="L9861"/>
      <c r="R9861"/>
      <c r="T9861"/>
      <c r="U9861"/>
    </row>
    <row r="9862" spans="6:21" x14ac:dyDescent="0.3">
      <c r="F9862"/>
      <c r="G9862"/>
      <c r="L9862"/>
      <c r="R9862"/>
      <c r="T9862"/>
      <c r="U9862"/>
    </row>
    <row r="9863" spans="6:21" x14ac:dyDescent="0.3">
      <c r="F9863"/>
      <c r="G9863"/>
      <c r="L9863"/>
      <c r="R9863"/>
      <c r="T9863"/>
      <c r="U9863"/>
    </row>
    <row r="9864" spans="6:21" x14ac:dyDescent="0.3">
      <c r="F9864"/>
      <c r="G9864"/>
      <c r="L9864"/>
      <c r="R9864"/>
      <c r="T9864"/>
      <c r="U9864"/>
    </row>
    <row r="9865" spans="6:21" x14ac:dyDescent="0.3">
      <c r="F9865"/>
      <c r="G9865"/>
      <c r="L9865"/>
      <c r="R9865"/>
      <c r="T9865"/>
      <c r="U9865"/>
    </row>
    <row r="9866" spans="6:21" x14ac:dyDescent="0.3">
      <c r="F9866"/>
      <c r="G9866"/>
      <c r="L9866"/>
      <c r="R9866"/>
      <c r="T9866"/>
      <c r="U9866"/>
    </row>
    <row r="9867" spans="6:21" x14ac:dyDescent="0.3">
      <c r="F9867"/>
      <c r="G9867"/>
      <c r="L9867"/>
      <c r="R9867"/>
      <c r="T9867"/>
      <c r="U9867"/>
    </row>
    <row r="9868" spans="6:21" x14ac:dyDescent="0.3">
      <c r="F9868"/>
      <c r="G9868"/>
      <c r="L9868"/>
      <c r="R9868"/>
      <c r="T9868"/>
      <c r="U9868"/>
    </row>
    <row r="9869" spans="6:21" x14ac:dyDescent="0.3">
      <c r="F9869"/>
      <c r="G9869"/>
      <c r="L9869"/>
      <c r="R9869"/>
      <c r="T9869"/>
      <c r="U9869"/>
    </row>
    <row r="9870" spans="6:21" x14ac:dyDescent="0.3">
      <c r="F9870"/>
      <c r="G9870"/>
      <c r="L9870"/>
      <c r="R9870"/>
      <c r="T9870"/>
      <c r="U9870"/>
    </row>
    <row r="9871" spans="6:21" x14ac:dyDescent="0.3">
      <c r="F9871"/>
      <c r="G9871"/>
      <c r="L9871"/>
      <c r="R9871"/>
      <c r="T9871"/>
      <c r="U9871"/>
    </row>
    <row r="9872" spans="6:21" x14ac:dyDescent="0.3">
      <c r="F9872"/>
      <c r="G9872"/>
      <c r="L9872"/>
      <c r="R9872"/>
      <c r="T9872"/>
      <c r="U9872"/>
    </row>
    <row r="9873" spans="6:21" x14ac:dyDescent="0.3">
      <c r="F9873"/>
      <c r="G9873"/>
      <c r="L9873"/>
      <c r="R9873"/>
      <c r="T9873"/>
      <c r="U9873"/>
    </row>
    <row r="9874" spans="6:21" x14ac:dyDescent="0.3">
      <c r="F9874"/>
      <c r="G9874"/>
      <c r="L9874"/>
      <c r="R9874"/>
      <c r="T9874"/>
      <c r="U9874"/>
    </row>
    <row r="9875" spans="6:21" x14ac:dyDescent="0.3">
      <c r="F9875"/>
      <c r="G9875"/>
      <c r="L9875"/>
      <c r="R9875"/>
      <c r="T9875"/>
      <c r="U9875"/>
    </row>
    <row r="9876" spans="6:21" x14ac:dyDescent="0.3">
      <c r="F9876"/>
      <c r="G9876"/>
      <c r="L9876"/>
      <c r="R9876"/>
      <c r="T9876"/>
      <c r="U9876"/>
    </row>
    <row r="9877" spans="6:21" x14ac:dyDescent="0.3">
      <c r="F9877"/>
      <c r="G9877"/>
      <c r="L9877"/>
      <c r="R9877"/>
      <c r="T9877"/>
      <c r="U9877"/>
    </row>
    <row r="9878" spans="6:21" x14ac:dyDescent="0.3">
      <c r="F9878"/>
      <c r="G9878"/>
      <c r="L9878"/>
      <c r="R9878"/>
      <c r="T9878"/>
      <c r="U9878"/>
    </row>
    <row r="9879" spans="6:21" x14ac:dyDescent="0.3">
      <c r="F9879"/>
      <c r="G9879"/>
      <c r="L9879"/>
      <c r="R9879"/>
      <c r="T9879"/>
      <c r="U9879"/>
    </row>
    <row r="9880" spans="6:21" x14ac:dyDescent="0.3">
      <c r="F9880"/>
      <c r="G9880"/>
      <c r="L9880"/>
      <c r="R9880"/>
      <c r="T9880"/>
      <c r="U9880"/>
    </row>
    <row r="9881" spans="6:21" x14ac:dyDescent="0.3">
      <c r="F9881"/>
      <c r="G9881"/>
      <c r="L9881"/>
      <c r="R9881"/>
      <c r="T9881"/>
      <c r="U9881"/>
    </row>
    <row r="9882" spans="6:21" x14ac:dyDescent="0.3">
      <c r="F9882"/>
      <c r="G9882"/>
      <c r="L9882"/>
      <c r="R9882"/>
      <c r="T9882"/>
      <c r="U9882"/>
    </row>
    <row r="9883" spans="6:21" x14ac:dyDescent="0.3">
      <c r="F9883"/>
      <c r="G9883"/>
      <c r="L9883"/>
      <c r="R9883"/>
      <c r="T9883"/>
      <c r="U9883"/>
    </row>
    <row r="9884" spans="6:21" x14ac:dyDescent="0.3">
      <c r="F9884"/>
      <c r="G9884"/>
      <c r="L9884"/>
      <c r="R9884"/>
      <c r="T9884"/>
      <c r="U9884"/>
    </row>
    <row r="9885" spans="6:21" x14ac:dyDescent="0.3">
      <c r="F9885"/>
      <c r="G9885"/>
      <c r="L9885"/>
      <c r="R9885"/>
      <c r="T9885"/>
      <c r="U9885"/>
    </row>
    <row r="9886" spans="6:21" x14ac:dyDescent="0.3">
      <c r="F9886"/>
      <c r="G9886"/>
      <c r="L9886"/>
      <c r="R9886"/>
      <c r="T9886"/>
      <c r="U9886"/>
    </row>
    <row r="9887" spans="6:21" x14ac:dyDescent="0.3">
      <c r="F9887"/>
      <c r="G9887"/>
      <c r="L9887"/>
      <c r="R9887"/>
      <c r="T9887"/>
      <c r="U9887"/>
    </row>
    <row r="9888" spans="6:21" x14ac:dyDescent="0.3">
      <c r="F9888"/>
      <c r="G9888"/>
      <c r="L9888"/>
      <c r="R9888"/>
      <c r="T9888"/>
      <c r="U9888"/>
    </row>
    <row r="9889" spans="6:21" x14ac:dyDescent="0.3">
      <c r="F9889"/>
      <c r="G9889"/>
      <c r="L9889"/>
      <c r="R9889"/>
      <c r="T9889"/>
      <c r="U9889"/>
    </row>
    <row r="9890" spans="6:21" x14ac:dyDescent="0.3">
      <c r="F9890"/>
      <c r="G9890"/>
      <c r="L9890"/>
      <c r="R9890"/>
      <c r="T9890"/>
      <c r="U9890"/>
    </row>
    <row r="9891" spans="6:21" x14ac:dyDescent="0.3">
      <c r="F9891"/>
      <c r="G9891"/>
      <c r="L9891"/>
      <c r="R9891"/>
      <c r="T9891"/>
      <c r="U9891"/>
    </row>
    <row r="9892" spans="6:21" x14ac:dyDescent="0.3">
      <c r="F9892"/>
      <c r="G9892"/>
      <c r="L9892"/>
      <c r="R9892"/>
      <c r="T9892"/>
      <c r="U9892"/>
    </row>
    <row r="9893" spans="6:21" x14ac:dyDescent="0.3">
      <c r="F9893"/>
      <c r="G9893"/>
      <c r="L9893"/>
      <c r="R9893"/>
      <c r="T9893"/>
      <c r="U9893"/>
    </row>
    <row r="9894" spans="6:21" x14ac:dyDescent="0.3">
      <c r="F9894"/>
      <c r="G9894"/>
      <c r="L9894"/>
      <c r="R9894"/>
      <c r="T9894"/>
      <c r="U9894"/>
    </row>
    <row r="9895" spans="6:21" x14ac:dyDescent="0.3">
      <c r="F9895"/>
      <c r="G9895"/>
      <c r="L9895"/>
      <c r="R9895"/>
      <c r="T9895"/>
      <c r="U9895"/>
    </row>
    <row r="9896" spans="6:21" x14ac:dyDescent="0.3">
      <c r="F9896"/>
      <c r="G9896"/>
      <c r="L9896"/>
      <c r="R9896"/>
      <c r="T9896"/>
      <c r="U9896"/>
    </row>
    <row r="9897" spans="6:21" x14ac:dyDescent="0.3">
      <c r="F9897"/>
      <c r="G9897"/>
      <c r="L9897"/>
      <c r="R9897"/>
      <c r="T9897"/>
      <c r="U9897"/>
    </row>
    <row r="9898" spans="6:21" x14ac:dyDescent="0.3">
      <c r="F9898"/>
      <c r="G9898"/>
      <c r="L9898"/>
      <c r="R9898"/>
      <c r="T9898"/>
      <c r="U9898"/>
    </row>
    <row r="9899" spans="6:21" x14ac:dyDescent="0.3">
      <c r="F9899"/>
      <c r="G9899"/>
      <c r="L9899"/>
      <c r="R9899"/>
      <c r="T9899"/>
      <c r="U9899"/>
    </row>
    <row r="9900" spans="6:21" x14ac:dyDescent="0.3">
      <c r="F9900"/>
      <c r="G9900"/>
      <c r="L9900"/>
      <c r="R9900"/>
      <c r="T9900"/>
      <c r="U9900"/>
    </row>
    <row r="9901" spans="6:21" x14ac:dyDescent="0.3">
      <c r="F9901"/>
      <c r="G9901"/>
      <c r="L9901"/>
      <c r="R9901"/>
      <c r="T9901"/>
      <c r="U9901"/>
    </row>
    <row r="9902" spans="6:21" x14ac:dyDescent="0.3">
      <c r="F9902"/>
      <c r="G9902"/>
      <c r="L9902"/>
      <c r="R9902"/>
      <c r="T9902"/>
      <c r="U9902"/>
    </row>
    <row r="9903" spans="6:21" x14ac:dyDescent="0.3">
      <c r="F9903"/>
      <c r="G9903"/>
      <c r="L9903"/>
      <c r="R9903"/>
      <c r="T9903"/>
      <c r="U9903"/>
    </row>
    <row r="9904" spans="6:21" x14ac:dyDescent="0.3">
      <c r="F9904"/>
      <c r="G9904"/>
      <c r="L9904"/>
      <c r="R9904"/>
      <c r="T9904"/>
      <c r="U9904"/>
    </row>
    <row r="9905" spans="6:21" x14ac:dyDescent="0.3">
      <c r="F9905"/>
      <c r="G9905"/>
      <c r="L9905"/>
      <c r="R9905"/>
      <c r="T9905"/>
      <c r="U9905"/>
    </row>
    <row r="9906" spans="6:21" x14ac:dyDescent="0.3">
      <c r="F9906"/>
      <c r="G9906"/>
      <c r="L9906"/>
      <c r="R9906"/>
      <c r="T9906"/>
      <c r="U9906"/>
    </row>
    <row r="9907" spans="6:21" x14ac:dyDescent="0.3">
      <c r="F9907"/>
      <c r="G9907"/>
      <c r="L9907"/>
      <c r="R9907"/>
      <c r="T9907"/>
      <c r="U9907"/>
    </row>
    <row r="9908" spans="6:21" x14ac:dyDescent="0.3">
      <c r="F9908"/>
      <c r="G9908"/>
      <c r="L9908"/>
      <c r="R9908"/>
      <c r="T9908"/>
      <c r="U9908"/>
    </row>
    <row r="9909" spans="6:21" x14ac:dyDescent="0.3">
      <c r="F9909"/>
      <c r="G9909"/>
      <c r="L9909"/>
      <c r="R9909"/>
      <c r="T9909"/>
      <c r="U9909"/>
    </row>
    <row r="9910" spans="6:21" x14ac:dyDescent="0.3">
      <c r="F9910"/>
      <c r="G9910"/>
      <c r="L9910"/>
      <c r="R9910"/>
      <c r="T9910"/>
      <c r="U9910"/>
    </row>
    <row r="9911" spans="6:21" x14ac:dyDescent="0.3">
      <c r="F9911"/>
      <c r="G9911"/>
      <c r="L9911"/>
      <c r="R9911"/>
      <c r="T9911"/>
      <c r="U9911"/>
    </row>
    <row r="9912" spans="6:21" x14ac:dyDescent="0.3">
      <c r="F9912"/>
      <c r="G9912"/>
      <c r="L9912"/>
      <c r="R9912"/>
      <c r="T9912"/>
      <c r="U9912"/>
    </row>
    <row r="9913" spans="6:21" x14ac:dyDescent="0.3">
      <c r="F9913"/>
      <c r="G9913"/>
      <c r="L9913"/>
      <c r="R9913"/>
      <c r="T9913"/>
      <c r="U9913"/>
    </row>
    <row r="9914" spans="6:21" x14ac:dyDescent="0.3">
      <c r="F9914"/>
      <c r="G9914"/>
      <c r="L9914"/>
      <c r="R9914"/>
      <c r="T9914"/>
      <c r="U9914"/>
    </row>
    <row r="9915" spans="6:21" x14ac:dyDescent="0.3">
      <c r="F9915"/>
      <c r="G9915"/>
      <c r="L9915"/>
      <c r="R9915"/>
      <c r="T9915"/>
      <c r="U9915"/>
    </row>
    <row r="9916" spans="6:21" x14ac:dyDescent="0.3">
      <c r="F9916"/>
      <c r="G9916"/>
      <c r="L9916"/>
      <c r="R9916"/>
      <c r="T9916"/>
      <c r="U9916"/>
    </row>
    <row r="9917" spans="6:21" x14ac:dyDescent="0.3">
      <c r="F9917"/>
      <c r="G9917"/>
      <c r="L9917"/>
      <c r="R9917"/>
      <c r="T9917"/>
      <c r="U9917"/>
    </row>
    <row r="9918" spans="6:21" x14ac:dyDescent="0.3">
      <c r="F9918"/>
      <c r="G9918"/>
      <c r="L9918"/>
      <c r="R9918"/>
      <c r="T9918"/>
      <c r="U9918"/>
    </row>
    <row r="9919" spans="6:21" x14ac:dyDescent="0.3">
      <c r="F9919"/>
      <c r="G9919"/>
      <c r="L9919"/>
      <c r="R9919"/>
      <c r="T9919"/>
      <c r="U9919"/>
    </row>
    <row r="9920" spans="6:21" x14ac:dyDescent="0.3">
      <c r="F9920"/>
      <c r="G9920"/>
      <c r="L9920"/>
      <c r="R9920"/>
      <c r="T9920"/>
      <c r="U9920"/>
    </row>
    <row r="9921" spans="6:21" x14ac:dyDescent="0.3">
      <c r="F9921"/>
      <c r="G9921"/>
      <c r="L9921"/>
      <c r="R9921"/>
      <c r="T9921"/>
      <c r="U9921"/>
    </row>
    <row r="9922" spans="6:21" x14ac:dyDescent="0.3">
      <c r="F9922"/>
      <c r="G9922"/>
      <c r="L9922"/>
      <c r="R9922"/>
      <c r="T9922"/>
      <c r="U9922"/>
    </row>
    <row r="9923" spans="6:21" x14ac:dyDescent="0.3">
      <c r="F9923"/>
      <c r="G9923"/>
      <c r="L9923"/>
      <c r="R9923"/>
      <c r="T9923"/>
      <c r="U9923"/>
    </row>
    <row r="9924" spans="6:21" x14ac:dyDescent="0.3">
      <c r="F9924"/>
      <c r="G9924"/>
      <c r="L9924"/>
      <c r="R9924"/>
      <c r="T9924"/>
      <c r="U9924"/>
    </row>
    <row r="9925" spans="6:21" x14ac:dyDescent="0.3">
      <c r="F9925"/>
      <c r="G9925"/>
      <c r="L9925"/>
      <c r="R9925"/>
      <c r="T9925"/>
      <c r="U9925"/>
    </row>
    <row r="9926" spans="6:21" x14ac:dyDescent="0.3">
      <c r="F9926"/>
      <c r="G9926"/>
      <c r="L9926"/>
      <c r="R9926"/>
      <c r="T9926"/>
      <c r="U9926"/>
    </row>
    <row r="9927" spans="6:21" x14ac:dyDescent="0.3">
      <c r="F9927"/>
      <c r="G9927"/>
      <c r="L9927"/>
      <c r="R9927"/>
      <c r="T9927"/>
      <c r="U9927"/>
    </row>
    <row r="9928" spans="6:21" x14ac:dyDescent="0.3">
      <c r="F9928"/>
      <c r="G9928"/>
      <c r="L9928"/>
      <c r="R9928"/>
      <c r="T9928"/>
      <c r="U9928"/>
    </row>
    <row r="9929" spans="6:21" x14ac:dyDescent="0.3">
      <c r="F9929"/>
      <c r="G9929"/>
      <c r="L9929"/>
      <c r="R9929"/>
      <c r="T9929"/>
      <c r="U9929"/>
    </row>
    <row r="9930" spans="6:21" x14ac:dyDescent="0.3">
      <c r="F9930"/>
      <c r="G9930"/>
      <c r="L9930"/>
      <c r="R9930"/>
      <c r="T9930"/>
      <c r="U9930"/>
    </row>
    <row r="9931" spans="6:21" x14ac:dyDescent="0.3">
      <c r="F9931"/>
      <c r="G9931"/>
      <c r="L9931"/>
      <c r="R9931"/>
      <c r="T9931"/>
      <c r="U9931"/>
    </row>
    <row r="9932" spans="6:21" x14ac:dyDescent="0.3">
      <c r="F9932"/>
      <c r="G9932"/>
      <c r="L9932"/>
      <c r="R9932"/>
      <c r="T9932"/>
      <c r="U9932"/>
    </row>
    <row r="9933" spans="6:21" x14ac:dyDescent="0.3">
      <c r="F9933"/>
      <c r="G9933"/>
      <c r="L9933"/>
      <c r="R9933"/>
      <c r="T9933"/>
      <c r="U9933"/>
    </row>
    <row r="9934" spans="6:21" x14ac:dyDescent="0.3">
      <c r="F9934"/>
      <c r="G9934"/>
      <c r="L9934"/>
      <c r="R9934"/>
      <c r="T9934"/>
      <c r="U9934"/>
    </row>
    <row r="9935" spans="6:21" x14ac:dyDescent="0.3">
      <c r="F9935"/>
      <c r="G9935"/>
      <c r="L9935"/>
      <c r="R9935"/>
      <c r="T9935"/>
      <c r="U9935"/>
    </row>
    <row r="9936" spans="6:21" x14ac:dyDescent="0.3">
      <c r="F9936"/>
      <c r="G9936"/>
      <c r="L9936"/>
      <c r="R9936"/>
      <c r="T9936"/>
      <c r="U9936"/>
    </row>
    <row r="9937" spans="6:21" x14ac:dyDescent="0.3">
      <c r="F9937"/>
      <c r="G9937"/>
      <c r="L9937"/>
      <c r="R9937"/>
      <c r="T9937"/>
      <c r="U9937"/>
    </row>
    <row r="9938" spans="6:21" x14ac:dyDescent="0.3">
      <c r="F9938"/>
      <c r="G9938"/>
      <c r="L9938"/>
      <c r="R9938"/>
      <c r="T9938"/>
      <c r="U9938"/>
    </row>
    <row r="9939" spans="6:21" x14ac:dyDescent="0.3">
      <c r="F9939"/>
      <c r="G9939"/>
      <c r="L9939"/>
      <c r="R9939"/>
      <c r="T9939"/>
      <c r="U9939"/>
    </row>
    <row r="9940" spans="6:21" x14ac:dyDescent="0.3">
      <c r="F9940"/>
      <c r="G9940"/>
      <c r="L9940"/>
      <c r="R9940"/>
      <c r="T9940"/>
      <c r="U9940"/>
    </row>
    <row r="9941" spans="6:21" x14ac:dyDescent="0.3">
      <c r="F9941"/>
      <c r="G9941"/>
      <c r="L9941"/>
      <c r="R9941"/>
      <c r="T9941"/>
      <c r="U9941"/>
    </row>
    <row r="9942" spans="6:21" x14ac:dyDescent="0.3">
      <c r="F9942"/>
      <c r="G9942"/>
      <c r="L9942"/>
      <c r="R9942"/>
      <c r="T9942"/>
      <c r="U9942"/>
    </row>
    <row r="9943" spans="6:21" x14ac:dyDescent="0.3">
      <c r="F9943"/>
      <c r="G9943"/>
      <c r="L9943"/>
      <c r="R9943"/>
      <c r="T9943"/>
      <c r="U9943"/>
    </row>
    <row r="9944" spans="6:21" x14ac:dyDescent="0.3">
      <c r="F9944"/>
      <c r="G9944"/>
      <c r="L9944"/>
      <c r="R9944"/>
      <c r="T9944"/>
      <c r="U9944"/>
    </row>
    <row r="9945" spans="6:21" x14ac:dyDescent="0.3">
      <c r="F9945"/>
      <c r="G9945"/>
      <c r="L9945"/>
      <c r="R9945"/>
      <c r="T9945"/>
      <c r="U9945"/>
    </row>
    <row r="9946" spans="6:21" x14ac:dyDescent="0.3">
      <c r="F9946"/>
      <c r="G9946"/>
      <c r="L9946"/>
      <c r="R9946"/>
      <c r="T9946"/>
      <c r="U9946"/>
    </row>
    <row r="9947" spans="6:21" x14ac:dyDescent="0.3">
      <c r="F9947"/>
      <c r="G9947"/>
      <c r="L9947"/>
      <c r="R9947"/>
      <c r="T9947"/>
      <c r="U9947"/>
    </row>
    <row r="9948" spans="6:21" x14ac:dyDescent="0.3">
      <c r="F9948"/>
      <c r="G9948"/>
      <c r="L9948"/>
      <c r="R9948"/>
      <c r="T9948"/>
      <c r="U9948"/>
    </row>
    <row r="9949" spans="6:21" x14ac:dyDescent="0.3">
      <c r="F9949"/>
      <c r="G9949"/>
      <c r="L9949"/>
      <c r="R9949"/>
      <c r="T9949"/>
      <c r="U9949"/>
    </row>
    <row r="9950" spans="6:21" x14ac:dyDescent="0.3">
      <c r="F9950"/>
      <c r="G9950"/>
      <c r="L9950"/>
      <c r="R9950"/>
      <c r="T9950"/>
      <c r="U9950"/>
    </row>
    <row r="9951" spans="6:21" x14ac:dyDescent="0.3">
      <c r="F9951"/>
      <c r="G9951"/>
      <c r="L9951"/>
      <c r="R9951"/>
      <c r="T9951"/>
      <c r="U9951"/>
    </row>
    <row r="9952" spans="6:21" x14ac:dyDescent="0.3">
      <c r="F9952"/>
      <c r="G9952"/>
      <c r="L9952"/>
      <c r="R9952"/>
      <c r="T9952"/>
      <c r="U9952"/>
    </row>
    <row r="9953" spans="6:21" x14ac:dyDescent="0.3">
      <c r="F9953"/>
      <c r="G9953"/>
      <c r="L9953"/>
      <c r="R9953"/>
      <c r="T9953"/>
      <c r="U9953"/>
    </row>
    <row r="9954" spans="6:21" x14ac:dyDescent="0.3">
      <c r="F9954"/>
      <c r="G9954"/>
      <c r="L9954"/>
      <c r="R9954"/>
      <c r="T9954"/>
      <c r="U9954"/>
    </row>
    <row r="9955" spans="6:21" x14ac:dyDescent="0.3">
      <c r="F9955"/>
      <c r="G9955"/>
      <c r="L9955"/>
      <c r="R9955"/>
      <c r="T9955"/>
      <c r="U9955"/>
    </row>
    <row r="9956" spans="6:21" x14ac:dyDescent="0.3">
      <c r="F9956"/>
      <c r="G9956"/>
      <c r="L9956"/>
      <c r="R9956"/>
      <c r="T9956"/>
      <c r="U9956"/>
    </row>
    <row r="9957" spans="6:21" x14ac:dyDescent="0.3">
      <c r="F9957"/>
      <c r="G9957"/>
      <c r="L9957"/>
      <c r="R9957"/>
      <c r="T9957"/>
      <c r="U9957"/>
    </row>
    <row r="9958" spans="6:21" x14ac:dyDescent="0.3">
      <c r="F9958"/>
      <c r="G9958"/>
      <c r="L9958"/>
      <c r="R9958"/>
      <c r="T9958"/>
      <c r="U9958"/>
    </row>
    <row r="9959" spans="6:21" x14ac:dyDescent="0.3">
      <c r="F9959"/>
      <c r="G9959"/>
      <c r="L9959"/>
      <c r="R9959"/>
      <c r="T9959"/>
      <c r="U9959"/>
    </row>
    <row r="9960" spans="6:21" x14ac:dyDescent="0.3">
      <c r="F9960"/>
      <c r="G9960"/>
      <c r="L9960"/>
      <c r="R9960"/>
      <c r="T9960"/>
      <c r="U9960"/>
    </row>
    <row r="9961" spans="6:21" x14ac:dyDescent="0.3">
      <c r="F9961"/>
      <c r="G9961"/>
      <c r="L9961"/>
      <c r="R9961"/>
      <c r="T9961"/>
      <c r="U9961"/>
    </row>
    <row r="9962" spans="6:21" x14ac:dyDescent="0.3">
      <c r="F9962"/>
      <c r="G9962"/>
      <c r="L9962"/>
      <c r="R9962"/>
      <c r="T9962"/>
      <c r="U9962"/>
    </row>
    <row r="9963" spans="6:21" x14ac:dyDescent="0.3">
      <c r="F9963"/>
      <c r="G9963"/>
      <c r="L9963"/>
      <c r="R9963"/>
      <c r="T9963"/>
      <c r="U9963"/>
    </row>
    <row r="9964" spans="6:21" x14ac:dyDescent="0.3">
      <c r="F9964"/>
      <c r="G9964"/>
      <c r="L9964"/>
      <c r="R9964"/>
      <c r="T9964"/>
      <c r="U9964"/>
    </row>
    <row r="9965" spans="6:21" x14ac:dyDescent="0.3">
      <c r="F9965"/>
      <c r="G9965"/>
      <c r="L9965"/>
      <c r="R9965"/>
      <c r="T9965"/>
      <c r="U9965"/>
    </row>
    <row r="9966" spans="6:21" x14ac:dyDescent="0.3">
      <c r="F9966"/>
      <c r="G9966"/>
      <c r="L9966"/>
      <c r="R9966"/>
      <c r="T9966"/>
      <c r="U9966"/>
    </row>
    <row r="9967" spans="6:21" x14ac:dyDescent="0.3">
      <c r="F9967"/>
      <c r="G9967"/>
      <c r="L9967"/>
      <c r="R9967"/>
      <c r="T9967"/>
      <c r="U9967"/>
    </row>
    <row r="9968" spans="6:21" x14ac:dyDescent="0.3">
      <c r="F9968"/>
      <c r="G9968"/>
      <c r="L9968"/>
      <c r="R9968"/>
      <c r="T9968"/>
      <c r="U9968"/>
    </row>
    <row r="9969" spans="6:21" x14ac:dyDescent="0.3">
      <c r="F9969"/>
      <c r="G9969"/>
      <c r="L9969"/>
      <c r="R9969"/>
      <c r="T9969"/>
      <c r="U9969"/>
    </row>
    <row r="9970" spans="6:21" x14ac:dyDescent="0.3">
      <c r="F9970"/>
      <c r="G9970"/>
      <c r="L9970"/>
      <c r="R9970"/>
      <c r="T9970"/>
      <c r="U9970"/>
    </row>
    <row r="9971" spans="6:21" x14ac:dyDescent="0.3">
      <c r="F9971"/>
      <c r="G9971"/>
      <c r="L9971"/>
      <c r="R9971"/>
      <c r="T9971"/>
      <c r="U9971"/>
    </row>
    <row r="9972" spans="6:21" x14ac:dyDescent="0.3">
      <c r="F9972"/>
      <c r="G9972"/>
      <c r="L9972"/>
      <c r="R9972"/>
      <c r="T9972"/>
      <c r="U9972"/>
    </row>
    <row r="9973" spans="6:21" x14ac:dyDescent="0.3">
      <c r="F9973"/>
      <c r="G9973"/>
      <c r="L9973"/>
      <c r="R9973"/>
      <c r="T9973"/>
      <c r="U9973"/>
    </row>
    <row r="9974" spans="6:21" x14ac:dyDescent="0.3">
      <c r="F9974"/>
      <c r="G9974"/>
      <c r="L9974"/>
      <c r="R9974"/>
      <c r="T9974"/>
      <c r="U9974"/>
    </row>
    <row r="9975" spans="6:21" x14ac:dyDescent="0.3">
      <c r="F9975"/>
      <c r="G9975"/>
      <c r="L9975"/>
      <c r="R9975"/>
      <c r="T9975"/>
      <c r="U9975"/>
    </row>
    <row r="9976" spans="6:21" x14ac:dyDescent="0.3">
      <c r="F9976"/>
      <c r="G9976"/>
      <c r="L9976"/>
      <c r="R9976"/>
      <c r="T9976"/>
      <c r="U9976"/>
    </row>
    <row r="9977" spans="6:21" x14ac:dyDescent="0.3">
      <c r="F9977"/>
      <c r="G9977"/>
      <c r="L9977"/>
      <c r="R9977"/>
      <c r="T9977"/>
      <c r="U9977"/>
    </row>
    <row r="9978" spans="6:21" x14ac:dyDescent="0.3">
      <c r="F9978"/>
      <c r="G9978"/>
      <c r="L9978"/>
      <c r="R9978"/>
      <c r="T9978"/>
      <c r="U9978"/>
    </row>
    <row r="9979" spans="6:21" x14ac:dyDescent="0.3">
      <c r="F9979"/>
      <c r="G9979"/>
      <c r="L9979"/>
      <c r="R9979"/>
      <c r="T9979"/>
      <c r="U9979"/>
    </row>
    <row r="9980" spans="6:21" x14ac:dyDescent="0.3">
      <c r="F9980"/>
      <c r="G9980"/>
      <c r="L9980"/>
      <c r="R9980"/>
      <c r="T9980"/>
      <c r="U9980"/>
    </row>
    <row r="9981" spans="6:21" x14ac:dyDescent="0.3">
      <c r="F9981"/>
      <c r="G9981"/>
      <c r="L9981"/>
      <c r="R9981"/>
      <c r="T9981"/>
      <c r="U9981"/>
    </row>
    <row r="9982" spans="6:21" x14ac:dyDescent="0.3">
      <c r="F9982"/>
      <c r="G9982"/>
      <c r="L9982"/>
      <c r="R9982"/>
      <c r="T9982"/>
      <c r="U9982"/>
    </row>
    <row r="9983" spans="6:21" x14ac:dyDescent="0.3">
      <c r="F9983"/>
      <c r="G9983"/>
      <c r="L9983"/>
      <c r="R9983"/>
      <c r="T9983"/>
      <c r="U9983"/>
    </row>
    <row r="9984" spans="6:21" x14ac:dyDescent="0.3">
      <c r="F9984"/>
      <c r="G9984"/>
      <c r="L9984"/>
      <c r="R9984"/>
      <c r="T9984"/>
      <c r="U9984"/>
    </row>
    <row r="9985" spans="6:21" x14ac:dyDescent="0.3">
      <c r="F9985"/>
      <c r="G9985"/>
      <c r="L9985"/>
      <c r="R9985"/>
      <c r="T9985"/>
      <c r="U9985"/>
    </row>
    <row r="9986" spans="6:21" x14ac:dyDescent="0.3">
      <c r="F9986"/>
      <c r="G9986"/>
      <c r="L9986"/>
      <c r="R9986"/>
      <c r="T9986"/>
      <c r="U9986"/>
    </row>
    <row r="9987" spans="6:21" x14ac:dyDescent="0.3">
      <c r="F9987"/>
      <c r="G9987"/>
      <c r="L9987"/>
      <c r="R9987"/>
      <c r="T9987"/>
      <c r="U9987"/>
    </row>
    <row r="9988" spans="6:21" x14ac:dyDescent="0.3">
      <c r="F9988"/>
      <c r="G9988"/>
      <c r="L9988"/>
      <c r="R9988"/>
      <c r="T9988"/>
      <c r="U9988"/>
    </row>
    <row r="9989" spans="6:21" x14ac:dyDescent="0.3">
      <c r="F9989"/>
      <c r="G9989"/>
      <c r="L9989"/>
      <c r="R9989"/>
      <c r="T9989"/>
      <c r="U9989"/>
    </row>
    <row r="9990" spans="6:21" x14ac:dyDescent="0.3">
      <c r="F9990"/>
      <c r="G9990"/>
      <c r="L9990"/>
      <c r="R9990"/>
      <c r="T9990"/>
      <c r="U9990"/>
    </row>
    <row r="9991" spans="6:21" x14ac:dyDescent="0.3">
      <c r="F9991"/>
      <c r="G9991"/>
      <c r="L9991"/>
      <c r="R9991"/>
      <c r="T9991"/>
      <c r="U9991"/>
    </row>
    <row r="9992" spans="6:21" x14ac:dyDescent="0.3">
      <c r="F9992"/>
      <c r="G9992"/>
      <c r="L9992"/>
      <c r="R9992"/>
      <c r="T9992"/>
      <c r="U9992"/>
    </row>
    <row r="9993" spans="6:21" x14ac:dyDescent="0.3">
      <c r="F9993"/>
      <c r="G9993"/>
      <c r="L9993"/>
      <c r="R9993"/>
      <c r="T9993"/>
      <c r="U9993"/>
    </row>
    <row r="9994" spans="6:21" x14ac:dyDescent="0.3">
      <c r="F9994"/>
      <c r="G9994"/>
      <c r="L9994"/>
      <c r="R9994"/>
      <c r="T9994"/>
      <c r="U9994"/>
    </row>
    <row r="9995" spans="6:21" x14ac:dyDescent="0.3">
      <c r="F9995"/>
      <c r="G9995"/>
      <c r="L9995"/>
      <c r="R9995"/>
      <c r="T9995"/>
      <c r="U9995"/>
    </row>
    <row r="9996" spans="6:21" x14ac:dyDescent="0.3">
      <c r="F9996"/>
      <c r="G9996"/>
      <c r="L9996"/>
      <c r="R9996"/>
      <c r="T9996"/>
      <c r="U9996"/>
    </row>
    <row r="9997" spans="6:21" x14ac:dyDescent="0.3">
      <c r="F9997"/>
      <c r="G9997"/>
      <c r="L9997"/>
      <c r="R9997"/>
      <c r="T9997"/>
      <c r="U9997"/>
    </row>
    <row r="9998" spans="6:21" x14ac:dyDescent="0.3">
      <c r="F9998"/>
      <c r="G9998"/>
      <c r="L9998"/>
      <c r="R9998"/>
      <c r="T9998"/>
      <c r="U9998"/>
    </row>
    <row r="9999" spans="6:21" x14ac:dyDescent="0.3">
      <c r="F9999"/>
      <c r="G9999"/>
      <c r="L9999"/>
      <c r="R9999"/>
      <c r="T9999"/>
      <c r="U9999"/>
    </row>
    <row r="10000" spans="6:21" x14ac:dyDescent="0.3">
      <c r="F10000"/>
      <c r="G10000"/>
      <c r="L10000"/>
      <c r="R10000"/>
      <c r="T10000"/>
      <c r="U10000"/>
    </row>
    <row r="10001" spans="6:21" x14ac:dyDescent="0.3">
      <c r="F10001"/>
      <c r="G10001"/>
      <c r="L10001"/>
      <c r="R10001"/>
      <c r="T10001"/>
      <c r="U10001"/>
    </row>
    <row r="10002" spans="6:21" x14ac:dyDescent="0.3">
      <c r="F10002"/>
      <c r="G10002"/>
      <c r="L10002"/>
      <c r="R10002"/>
      <c r="T10002"/>
      <c r="U10002"/>
    </row>
    <row r="10003" spans="6:21" x14ac:dyDescent="0.3">
      <c r="F10003"/>
      <c r="G10003"/>
      <c r="L10003"/>
      <c r="R10003"/>
      <c r="T10003"/>
      <c r="U10003"/>
    </row>
    <row r="10004" spans="6:21" x14ac:dyDescent="0.3">
      <c r="F10004"/>
      <c r="G10004"/>
      <c r="L10004"/>
      <c r="R10004"/>
      <c r="T10004"/>
      <c r="U10004"/>
    </row>
    <row r="10005" spans="6:21" x14ac:dyDescent="0.3">
      <c r="F10005"/>
      <c r="G10005"/>
      <c r="L10005"/>
      <c r="R10005"/>
      <c r="T10005"/>
      <c r="U10005"/>
    </row>
    <row r="10006" spans="6:21" x14ac:dyDescent="0.3">
      <c r="F10006"/>
      <c r="G10006"/>
      <c r="L10006"/>
      <c r="R10006"/>
      <c r="T10006"/>
      <c r="U10006"/>
    </row>
    <row r="10007" spans="6:21" x14ac:dyDescent="0.3">
      <c r="F10007"/>
      <c r="G10007"/>
      <c r="L10007"/>
      <c r="R10007"/>
      <c r="T10007"/>
      <c r="U10007"/>
    </row>
    <row r="10008" spans="6:21" x14ac:dyDescent="0.3">
      <c r="F10008"/>
      <c r="G10008"/>
      <c r="L10008"/>
      <c r="R10008"/>
      <c r="T10008"/>
      <c r="U10008"/>
    </row>
    <row r="10009" spans="6:21" x14ac:dyDescent="0.3">
      <c r="F10009"/>
      <c r="G10009"/>
      <c r="L10009"/>
      <c r="R10009"/>
      <c r="T10009"/>
      <c r="U10009"/>
    </row>
    <row r="10010" spans="6:21" x14ac:dyDescent="0.3">
      <c r="F10010"/>
      <c r="G10010"/>
      <c r="L10010"/>
      <c r="R10010"/>
      <c r="T10010"/>
      <c r="U10010"/>
    </row>
    <row r="10011" spans="6:21" x14ac:dyDescent="0.3">
      <c r="F10011"/>
      <c r="G10011"/>
      <c r="L10011"/>
      <c r="R10011"/>
      <c r="T10011"/>
      <c r="U10011"/>
    </row>
    <row r="10012" spans="6:21" x14ac:dyDescent="0.3">
      <c r="F10012"/>
      <c r="G10012"/>
      <c r="L10012"/>
      <c r="R10012"/>
      <c r="T10012"/>
      <c r="U10012"/>
    </row>
    <row r="10013" spans="6:21" x14ac:dyDescent="0.3">
      <c r="F10013"/>
      <c r="G10013"/>
      <c r="L10013"/>
      <c r="R10013"/>
      <c r="T10013"/>
      <c r="U10013"/>
    </row>
    <row r="10014" spans="6:21" x14ac:dyDescent="0.3">
      <c r="F10014"/>
      <c r="G10014"/>
      <c r="L10014"/>
      <c r="R10014"/>
      <c r="T10014"/>
      <c r="U10014"/>
    </row>
    <row r="10015" spans="6:21" x14ac:dyDescent="0.3">
      <c r="F10015"/>
      <c r="G10015"/>
      <c r="L10015"/>
      <c r="R10015"/>
      <c r="T10015"/>
      <c r="U10015"/>
    </row>
    <row r="10016" spans="6:21" x14ac:dyDescent="0.3">
      <c r="F10016"/>
      <c r="G10016"/>
      <c r="L10016"/>
      <c r="R10016"/>
      <c r="T10016"/>
      <c r="U10016"/>
    </row>
    <row r="10017" spans="6:21" x14ac:dyDescent="0.3">
      <c r="F10017"/>
      <c r="G10017"/>
      <c r="L10017"/>
      <c r="R10017"/>
      <c r="T10017"/>
      <c r="U10017"/>
    </row>
    <row r="10018" spans="6:21" x14ac:dyDescent="0.3">
      <c r="F10018"/>
      <c r="G10018"/>
      <c r="L10018"/>
      <c r="R10018"/>
      <c r="T10018"/>
      <c r="U10018"/>
    </row>
    <row r="10019" spans="6:21" x14ac:dyDescent="0.3">
      <c r="F10019"/>
      <c r="G10019"/>
      <c r="L10019"/>
      <c r="R10019"/>
      <c r="T10019"/>
      <c r="U10019"/>
    </row>
    <row r="10020" spans="6:21" x14ac:dyDescent="0.3">
      <c r="F10020"/>
      <c r="G10020"/>
      <c r="L10020"/>
      <c r="R10020"/>
      <c r="T10020"/>
      <c r="U10020"/>
    </row>
    <row r="10021" spans="6:21" x14ac:dyDescent="0.3">
      <c r="F10021"/>
      <c r="G10021"/>
      <c r="L10021"/>
      <c r="R10021"/>
      <c r="T10021"/>
      <c r="U10021"/>
    </row>
    <row r="10022" spans="6:21" x14ac:dyDescent="0.3">
      <c r="F10022"/>
      <c r="G10022"/>
      <c r="L10022"/>
      <c r="R10022"/>
      <c r="T10022"/>
      <c r="U10022"/>
    </row>
    <row r="10023" spans="6:21" x14ac:dyDescent="0.3">
      <c r="F10023"/>
      <c r="G10023"/>
      <c r="L10023"/>
      <c r="R10023"/>
      <c r="T10023"/>
      <c r="U10023"/>
    </row>
    <row r="10024" spans="6:21" x14ac:dyDescent="0.3">
      <c r="F10024"/>
      <c r="G10024"/>
      <c r="L10024"/>
      <c r="R10024"/>
      <c r="T10024"/>
      <c r="U10024"/>
    </row>
    <row r="10025" spans="6:21" x14ac:dyDescent="0.3">
      <c r="F10025"/>
      <c r="G10025"/>
      <c r="L10025"/>
      <c r="R10025"/>
      <c r="T10025"/>
      <c r="U10025"/>
    </row>
    <row r="10026" spans="6:21" x14ac:dyDescent="0.3">
      <c r="F10026"/>
      <c r="G10026"/>
      <c r="L10026"/>
      <c r="R10026"/>
      <c r="T10026"/>
      <c r="U10026"/>
    </row>
    <row r="10027" spans="6:21" x14ac:dyDescent="0.3">
      <c r="F10027"/>
      <c r="G10027"/>
      <c r="L10027"/>
      <c r="R10027"/>
      <c r="T10027"/>
      <c r="U10027"/>
    </row>
    <row r="10028" spans="6:21" x14ac:dyDescent="0.3">
      <c r="F10028"/>
      <c r="G10028"/>
      <c r="L10028"/>
      <c r="R10028"/>
      <c r="T10028"/>
      <c r="U10028"/>
    </row>
    <row r="10029" spans="6:21" x14ac:dyDescent="0.3">
      <c r="F10029"/>
      <c r="G10029"/>
      <c r="L10029"/>
      <c r="R10029"/>
      <c r="T10029"/>
      <c r="U10029"/>
    </row>
    <row r="10030" spans="6:21" x14ac:dyDescent="0.3">
      <c r="F10030"/>
      <c r="G10030"/>
      <c r="L10030"/>
      <c r="R10030"/>
      <c r="T10030"/>
      <c r="U10030"/>
    </row>
    <row r="10031" spans="6:21" x14ac:dyDescent="0.3">
      <c r="F10031"/>
      <c r="G10031"/>
      <c r="L10031"/>
      <c r="R10031"/>
      <c r="T10031"/>
      <c r="U10031"/>
    </row>
    <row r="10032" spans="6:21" x14ac:dyDescent="0.3">
      <c r="F10032"/>
      <c r="G10032"/>
      <c r="L10032"/>
      <c r="R10032"/>
      <c r="T10032"/>
      <c r="U10032"/>
    </row>
    <row r="10033" spans="6:21" x14ac:dyDescent="0.3">
      <c r="F10033"/>
      <c r="G10033"/>
      <c r="L10033"/>
      <c r="R10033"/>
      <c r="T10033"/>
      <c r="U10033"/>
    </row>
    <row r="10034" spans="6:21" x14ac:dyDescent="0.3">
      <c r="F10034"/>
      <c r="G10034"/>
      <c r="L10034"/>
      <c r="R10034"/>
      <c r="T10034"/>
      <c r="U10034"/>
    </row>
    <row r="10035" spans="6:21" x14ac:dyDescent="0.3">
      <c r="F10035"/>
      <c r="G10035"/>
      <c r="L10035"/>
      <c r="R10035"/>
      <c r="T10035"/>
      <c r="U10035"/>
    </row>
    <row r="10036" spans="6:21" x14ac:dyDescent="0.3">
      <c r="F10036"/>
      <c r="G10036"/>
      <c r="L10036"/>
      <c r="R10036"/>
      <c r="T10036"/>
      <c r="U10036"/>
    </row>
    <row r="10037" spans="6:21" x14ac:dyDescent="0.3">
      <c r="F10037"/>
      <c r="G10037"/>
      <c r="L10037"/>
      <c r="R10037"/>
      <c r="T10037"/>
      <c r="U10037"/>
    </row>
    <row r="10038" spans="6:21" x14ac:dyDescent="0.3">
      <c r="F10038"/>
      <c r="G10038"/>
      <c r="L10038"/>
      <c r="R10038"/>
      <c r="T10038"/>
      <c r="U10038"/>
    </row>
    <row r="10039" spans="6:21" x14ac:dyDescent="0.3">
      <c r="F10039"/>
      <c r="G10039"/>
      <c r="L10039"/>
      <c r="R10039"/>
      <c r="T10039"/>
      <c r="U10039"/>
    </row>
    <row r="10040" spans="6:21" x14ac:dyDescent="0.3">
      <c r="F10040"/>
      <c r="G10040"/>
      <c r="L10040"/>
      <c r="R10040"/>
      <c r="T10040"/>
      <c r="U10040"/>
    </row>
    <row r="10041" spans="6:21" x14ac:dyDescent="0.3">
      <c r="F10041"/>
      <c r="G10041"/>
      <c r="L10041"/>
      <c r="R10041"/>
      <c r="T10041"/>
      <c r="U10041"/>
    </row>
    <row r="10042" spans="6:21" x14ac:dyDescent="0.3">
      <c r="F10042"/>
      <c r="G10042"/>
      <c r="L10042"/>
      <c r="R10042"/>
      <c r="T10042"/>
      <c r="U10042"/>
    </row>
    <row r="10043" spans="6:21" x14ac:dyDescent="0.3">
      <c r="F10043"/>
      <c r="G10043"/>
      <c r="L10043"/>
      <c r="R10043"/>
      <c r="T10043"/>
      <c r="U10043"/>
    </row>
    <row r="10044" spans="6:21" x14ac:dyDescent="0.3">
      <c r="F10044"/>
      <c r="G10044"/>
      <c r="L10044"/>
      <c r="R10044"/>
      <c r="T10044"/>
      <c r="U10044"/>
    </row>
    <row r="10045" spans="6:21" x14ac:dyDescent="0.3">
      <c r="F10045"/>
      <c r="G10045"/>
      <c r="L10045"/>
      <c r="R10045"/>
      <c r="T10045"/>
      <c r="U10045"/>
    </row>
    <row r="10046" spans="6:21" x14ac:dyDescent="0.3">
      <c r="F10046"/>
      <c r="G10046"/>
      <c r="L10046"/>
      <c r="R10046"/>
      <c r="T10046"/>
      <c r="U10046"/>
    </row>
    <row r="10047" spans="6:21" x14ac:dyDescent="0.3">
      <c r="F10047"/>
      <c r="G10047"/>
      <c r="L10047"/>
      <c r="R10047"/>
      <c r="T10047"/>
      <c r="U10047"/>
    </row>
    <row r="10048" spans="6:21" x14ac:dyDescent="0.3">
      <c r="F10048"/>
      <c r="G10048"/>
      <c r="L10048"/>
      <c r="R10048"/>
      <c r="T10048"/>
      <c r="U10048"/>
    </row>
    <row r="10049" spans="6:21" x14ac:dyDescent="0.3">
      <c r="F10049"/>
      <c r="G10049"/>
      <c r="L10049"/>
      <c r="R10049"/>
      <c r="T10049"/>
      <c r="U10049"/>
    </row>
    <row r="10050" spans="6:21" x14ac:dyDescent="0.3">
      <c r="F10050"/>
      <c r="G10050"/>
      <c r="L10050"/>
      <c r="R10050"/>
      <c r="T10050"/>
      <c r="U10050"/>
    </row>
    <row r="10051" spans="6:21" x14ac:dyDescent="0.3">
      <c r="F10051"/>
      <c r="G10051"/>
      <c r="L10051"/>
      <c r="R10051"/>
      <c r="T10051"/>
      <c r="U10051"/>
    </row>
    <row r="10052" spans="6:21" x14ac:dyDescent="0.3">
      <c r="F10052"/>
      <c r="G10052"/>
      <c r="L10052"/>
      <c r="R10052"/>
      <c r="T10052"/>
      <c r="U10052"/>
    </row>
    <row r="10053" spans="6:21" x14ac:dyDescent="0.3">
      <c r="F10053"/>
      <c r="G10053"/>
      <c r="L10053"/>
      <c r="R10053"/>
      <c r="T10053"/>
      <c r="U10053"/>
    </row>
    <row r="10054" spans="6:21" x14ac:dyDescent="0.3">
      <c r="F10054"/>
      <c r="G10054"/>
      <c r="L10054"/>
      <c r="R10054"/>
      <c r="T10054"/>
      <c r="U10054"/>
    </row>
    <row r="10055" spans="6:21" x14ac:dyDescent="0.3">
      <c r="F10055"/>
      <c r="G10055"/>
      <c r="L10055"/>
      <c r="R10055"/>
      <c r="T10055"/>
      <c r="U10055"/>
    </row>
    <row r="10056" spans="6:21" x14ac:dyDescent="0.3">
      <c r="F10056"/>
      <c r="G10056"/>
      <c r="L10056"/>
      <c r="R10056"/>
      <c r="T10056"/>
      <c r="U10056"/>
    </row>
    <row r="10057" spans="6:21" x14ac:dyDescent="0.3">
      <c r="F10057"/>
      <c r="G10057"/>
      <c r="L10057"/>
      <c r="R10057"/>
      <c r="T10057"/>
      <c r="U10057"/>
    </row>
    <row r="10058" spans="6:21" x14ac:dyDescent="0.3">
      <c r="F10058"/>
      <c r="G10058"/>
      <c r="L10058"/>
      <c r="R10058"/>
      <c r="T10058"/>
      <c r="U10058"/>
    </row>
    <row r="10059" spans="6:21" x14ac:dyDescent="0.3">
      <c r="F10059"/>
      <c r="G10059"/>
      <c r="L10059"/>
      <c r="R10059"/>
      <c r="T10059"/>
      <c r="U10059"/>
    </row>
    <row r="10060" spans="6:21" x14ac:dyDescent="0.3">
      <c r="F10060"/>
      <c r="G10060"/>
      <c r="L10060"/>
      <c r="R10060"/>
      <c r="T10060"/>
      <c r="U10060"/>
    </row>
    <row r="10061" spans="6:21" x14ac:dyDescent="0.3">
      <c r="F10061"/>
      <c r="G10061"/>
      <c r="L10061"/>
      <c r="R10061"/>
      <c r="T10061"/>
      <c r="U10061"/>
    </row>
    <row r="10062" spans="6:21" x14ac:dyDescent="0.3">
      <c r="F10062"/>
      <c r="G10062"/>
      <c r="L10062"/>
      <c r="R10062"/>
      <c r="T10062"/>
      <c r="U10062"/>
    </row>
    <row r="10063" spans="6:21" x14ac:dyDescent="0.3">
      <c r="F10063"/>
      <c r="G10063"/>
      <c r="L10063"/>
      <c r="R10063"/>
      <c r="T10063"/>
      <c r="U10063"/>
    </row>
    <row r="10064" spans="6:21" x14ac:dyDescent="0.3">
      <c r="F10064"/>
      <c r="G10064"/>
      <c r="L10064"/>
      <c r="R10064"/>
      <c r="T10064"/>
      <c r="U10064"/>
    </row>
    <row r="10065" spans="6:21" x14ac:dyDescent="0.3">
      <c r="F10065"/>
      <c r="G10065"/>
      <c r="L10065"/>
      <c r="R10065"/>
      <c r="T10065"/>
      <c r="U10065"/>
    </row>
    <row r="10066" spans="6:21" x14ac:dyDescent="0.3">
      <c r="F10066"/>
      <c r="G10066"/>
      <c r="L10066"/>
      <c r="R10066"/>
      <c r="T10066"/>
      <c r="U10066"/>
    </row>
    <row r="10067" spans="6:21" x14ac:dyDescent="0.3">
      <c r="F10067"/>
      <c r="G10067"/>
      <c r="L10067"/>
      <c r="R10067"/>
      <c r="T10067"/>
      <c r="U10067"/>
    </row>
    <row r="10068" spans="6:21" x14ac:dyDescent="0.3">
      <c r="F10068"/>
      <c r="G10068"/>
      <c r="L10068"/>
      <c r="R10068"/>
      <c r="T10068"/>
      <c r="U10068"/>
    </row>
    <row r="10069" spans="6:21" x14ac:dyDescent="0.3">
      <c r="F10069"/>
      <c r="G10069"/>
      <c r="L10069"/>
      <c r="R10069"/>
      <c r="T10069"/>
      <c r="U10069"/>
    </row>
    <row r="10070" spans="6:21" x14ac:dyDescent="0.3">
      <c r="F10070"/>
      <c r="G10070"/>
      <c r="L10070"/>
      <c r="R10070"/>
      <c r="T10070"/>
      <c r="U10070"/>
    </row>
    <row r="10071" spans="6:21" x14ac:dyDescent="0.3">
      <c r="F10071"/>
      <c r="G10071"/>
      <c r="L10071"/>
      <c r="R10071"/>
      <c r="T10071"/>
      <c r="U10071"/>
    </row>
    <row r="10072" spans="6:21" x14ac:dyDescent="0.3">
      <c r="F10072"/>
      <c r="G10072"/>
      <c r="L10072"/>
      <c r="R10072"/>
      <c r="T10072"/>
      <c r="U10072"/>
    </row>
    <row r="10073" spans="6:21" x14ac:dyDescent="0.3">
      <c r="F10073"/>
      <c r="G10073"/>
      <c r="L10073"/>
      <c r="R10073"/>
      <c r="T10073"/>
      <c r="U10073"/>
    </row>
    <row r="10074" spans="6:21" x14ac:dyDescent="0.3">
      <c r="F10074"/>
      <c r="G10074"/>
      <c r="L10074"/>
      <c r="R10074"/>
      <c r="T10074"/>
      <c r="U10074"/>
    </row>
    <row r="10075" spans="6:21" x14ac:dyDescent="0.3">
      <c r="F10075"/>
      <c r="G10075"/>
      <c r="L10075"/>
      <c r="R10075"/>
      <c r="T10075"/>
      <c r="U10075"/>
    </row>
    <row r="10076" spans="6:21" x14ac:dyDescent="0.3">
      <c r="F10076"/>
      <c r="G10076"/>
      <c r="L10076"/>
      <c r="R10076"/>
      <c r="T10076"/>
      <c r="U10076"/>
    </row>
    <row r="10077" spans="6:21" x14ac:dyDescent="0.3">
      <c r="F10077"/>
      <c r="G10077"/>
      <c r="L10077"/>
      <c r="R10077"/>
      <c r="T10077"/>
      <c r="U10077"/>
    </row>
    <row r="10078" spans="6:21" x14ac:dyDescent="0.3">
      <c r="F10078"/>
      <c r="G10078"/>
      <c r="L10078"/>
      <c r="R10078"/>
      <c r="T10078"/>
      <c r="U10078"/>
    </row>
    <row r="10079" spans="6:21" x14ac:dyDescent="0.3">
      <c r="F10079"/>
      <c r="G10079"/>
      <c r="L10079"/>
      <c r="R10079"/>
      <c r="T10079"/>
      <c r="U10079"/>
    </row>
    <row r="10080" spans="6:21" x14ac:dyDescent="0.3">
      <c r="F10080"/>
      <c r="G10080"/>
      <c r="L10080"/>
      <c r="R10080"/>
      <c r="T10080"/>
      <c r="U10080"/>
    </row>
    <row r="10081" spans="6:21" x14ac:dyDescent="0.3">
      <c r="F10081"/>
      <c r="G10081"/>
      <c r="L10081"/>
      <c r="R10081"/>
      <c r="T10081"/>
      <c r="U10081"/>
    </row>
    <row r="10082" spans="6:21" x14ac:dyDescent="0.3">
      <c r="F10082"/>
      <c r="G10082"/>
      <c r="L10082"/>
      <c r="R10082"/>
      <c r="T10082"/>
      <c r="U10082"/>
    </row>
    <row r="10083" spans="6:21" x14ac:dyDescent="0.3">
      <c r="F10083"/>
      <c r="G10083"/>
      <c r="L10083"/>
      <c r="R10083"/>
      <c r="T10083"/>
      <c r="U10083"/>
    </row>
    <row r="10084" spans="6:21" x14ac:dyDescent="0.3">
      <c r="F10084"/>
      <c r="G10084"/>
      <c r="L10084"/>
      <c r="R10084"/>
      <c r="T10084"/>
      <c r="U10084"/>
    </row>
    <row r="10085" spans="6:21" x14ac:dyDescent="0.3">
      <c r="F10085"/>
      <c r="G10085"/>
      <c r="L10085"/>
      <c r="R10085"/>
      <c r="T10085"/>
      <c r="U10085"/>
    </row>
    <row r="10086" spans="6:21" x14ac:dyDescent="0.3">
      <c r="F10086"/>
      <c r="G10086"/>
      <c r="L10086"/>
      <c r="R10086"/>
      <c r="T10086"/>
      <c r="U10086"/>
    </row>
    <row r="10087" spans="6:21" x14ac:dyDescent="0.3">
      <c r="F10087"/>
      <c r="G10087"/>
      <c r="L10087"/>
      <c r="R10087"/>
      <c r="T10087"/>
      <c r="U10087"/>
    </row>
    <row r="10088" spans="6:21" x14ac:dyDescent="0.3">
      <c r="F10088"/>
      <c r="G10088"/>
      <c r="L10088"/>
      <c r="R10088"/>
      <c r="T10088"/>
      <c r="U10088"/>
    </row>
    <row r="10089" spans="6:21" x14ac:dyDescent="0.3">
      <c r="F10089"/>
      <c r="G10089"/>
      <c r="L10089"/>
      <c r="R10089"/>
      <c r="T10089"/>
      <c r="U10089"/>
    </row>
    <row r="10090" spans="6:21" x14ac:dyDescent="0.3">
      <c r="F10090"/>
      <c r="G10090"/>
      <c r="L10090"/>
      <c r="R10090"/>
      <c r="T10090"/>
      <c r="U10090"/>
    </row>
    <row r="10091" spans="6:21" x14ac:dyDescent="0.3">
      <c r="F10091"/>
      <c r="G10091"/>
      <c r="L10091"/>
      <c r="R10091"/>
      <c r="T10091"/>
      <c r="U10091"/>
    </row>
    <row r="10092" spans="6:21" x14ac:dyDescent="0.3">
      <c r="F10092"/>
      <c r="G10092"/>
      <c r="L10092"/>
      <c r="R10092"/>
      <c r="T10092"/>
      <c r="U10092"/>
    </row>
    <row r="10093" spans="6:21" x14ac:dyDescent="0.3">
      <c r="F10093"/>
      <c r="G10093"/>
      <c r="L10093"/>
      <c r="R10093"/>
      <c r="T10093"/>
      <c r="U10093"/>
    </row>
    <row r="10094" spans="6:21" x14ac:dyDescent="0.3">
      <c r="F10094"/>
      <c r="G10094"/>
      <c r="L10094"/>
      <c r="R10094"/>
      <c r="T10094"/>
      <c r="U10094"/>
    </row>
    <row r="10095" spans="6:21" x14ac:dyDescent="0.3">
      <c r="F10095"/>
      <c r="G10095"/>
      <c r="L10095"/>
      <c r="R10095"/>
      <c r="T10095"/>
      <c r="U10095"/>
    </row>
    <row r="10096" spans="6:21" x14ac:dyDescent="0.3">
      <c r="F10096"/>
      <c r="G10096"/>
      <c r="L10096"/>
      <c r="R10096"/>
      <c r="T10096"/>
      <c r="U10096"/>
    </row>
    <row r="10097" spans="6:21" x14ac:dyDescent="0.3">
      <c r="F10097"/>
      <c r="G10097"/>
      <c r="L10097"/>
      <c r="R10097"/>
      <c r="T10097"/>
      <c r="U10097"/>
    </row>
    <row r="10098" spans="6:21" x14ac:dyDescent="0.3">
      <c r="F10098"/>
      <c r="G10098"/>
      <c r="L10098"/>
      <c r="R10098"/>
      <c r="T10098"/>
      <c r="U10098"/>
    </row>
    <row r="10099" spans="6:21" x14ac:dyDescent="0.3">
      <c r="F10099"/>
      <c r="G10099"/>
      <c r="L10099"/>
      <c r="R10099"/>
      <c r="T10099"/>
      <c r="U10099"/>
    </row>
    <row r="10100" spans="6:21" x14ac:dyDescent="0.3">
      <c r="F10100"/>
      <c r="G10100"/>
      <c r="L10100"/>
      <c r="R10100"/>
      <c r="T10100"/>
      <c r="U10100"/>
    </row>
    <row r="10101" spans="6:21" x14ac:dyDescent="0.3">
      <c r="F10101"/>
      <c r="G10101"/>
      <c r="L10101"/>
      <c r="R10101"/>
      <c r="T10101"/>
      <c r="U10101"/>
    </row>
    <row r="10102" spans="6:21" x14ac:dyDescent="0.3">
      <c r="F10102"/>
      <c r="G10102"/>
      <c r="L10102"/>
      <c r="R10102"/>
      <c r="T10102"/>
      <c r="U10102"/>
    </row>
    <row r="10103" spans="6:21" x14ac:dyDescent="0.3">
      <c r="F10103"/>
      <c r="G10103"/>
      <c r="L10103"/>
      <c r="R10103"/>
      <c r="T10103"/>
      <c r="U10103"/>
    </row>
    <row r="10104" spans="6:21" x14ac:dyDescent="0.3">
      <c r="F10104"/>
      <c r="G10104"/>
      <c r="L10104"/>
      <c r="R10104"/>
      <c r="T10104"/>
      <c r="U10104"/>
    </row>
    <row r="10105" spans="6:21" x14ac:dyDescent="0.3">
      <c r="F10105"/>
      <c r="G10105"/>
      <c r="L10105"/>
      <c r="R10105"/>
      <c r="T10105"/>
      <c r="U10105"/>
    </row>
    <row r="10106" spans="6:21" x14ac:dyDescent="0.3">
      <c r="F10106"/>
      <c r="G10106"/>
      <c r="L10106"/>
      <c r="R10106"/>
      <c r="T10106"/>
      <c r="U10106"/>
    </row>
    <row r="10107" spans="6:21" x14ac:dyDescent="0.3">
      <c r="F10107"/>
      <c r="G10107"/>
      <c r="L10107"/>
      <c r="R10107"/>
      <c r="T10107"/>
      <c r="U10107"/>
    </row>
    <row r="10108" spans="6:21" x14ac:dyDescent="0.3">
      <c r="F10108"/>
      <c r="G10108"/>
      <c r="L10108"/>
      <c r="R10108"/>
      <c r="T10108"/>
      <c r="U10108"/>
    </row>
    <row r="10109" spans="6:21" x14ac:dyDescent="0.3">
      <c r="F10109"/>
      <c r="G10109"/>
      <c r="L10109"/>
      <c r="R10109"/>
      <c r="T10109"/>
      <c r="U10109"/>
    </row>
    <row r="10110" spans="6:21" x14ac:dyDescent="0.3">
      <c r="F10110"/>
      <c r="G10110"/>
      <c r="L10110"/>
      <c r="R10110"/>
      <c r="T10110"/>
      <c r="U10110"/>
    </row>
    <row r="10111" spans="6:21" x14ac:dyDescent="0.3">
      <c r="F10111"/>
      <c r="G10111"/>
      <c r="L10111"/>
      <c r="R10111"/>
      <c r="T10111"/>
      <c r="U10111"/>
    </row>
    <row r="10112" spans="6:21" x14ac:dyDescent="0.3">
      <c r="F10112"/>
      <c r="G10112"/>
      <c r="L10112"/>
      <c r="R10112"/>
      <c r="T10112"/>
      <c r="U10112"/>
    </row>
    <row r="10113" spans="6:21" x14ac:dyDescent="0.3">
      <c r="F10113"/>
      <c r="G10113"/>
      <c r="L10113"/>
      <c r="R10113"/>
      <c r="T10113"/>
      <c r="U10113"/>
    </row>
    <row r="10114" spans="6:21" x14ac:dyDescent="0.3">
      <c r="F10114"/>
      <c r="G10114"/>
      <c r="L10114"/>
      <c r="R10114"/>
      <c r="T10114"/>
      <c r="U10114"/>
    </row>
    <row r="10115" spans="6:21" x14ac:dyDescent="0.3">
      <c r="F10115"/>
      <c r="G10115"/>
      <c r="L10115"/>
      <c r="R10115"/>
      <c r="T10115"/>
      <c r="U10115"/>
    </row>
    <row r="10116" spans="6:21" x14ac:dyDescent="0.3">
      <c r="F10116"/>
      <c r="G10116"/>
      <c r="L10116"/>
      <c r="R10116"/>
      <c r="T10116"/>
      <c r="U10116"/>
    </row>
    <row r="10117" spans="6:21" x14ac:dyDescent="0.3">
      <c r="F10117"/>
      <c r="G10117"/>
      <c r="L10117"/>
      <c r="R10117"/>
      <c r="T10117"/>
      <c r="U10117"/>
    </row>
    <row r="10118" spans="6:21" x14ac:dyDescent="0.3">
      <c r="F10118"/>
      <c r="G10118"/>
      <c r="L10118"/>
      <c r="R10118"/>
      <c r="T10118"/>
      <c r="U10118"/>
    </row>
    <row r="10119" spans="6:21" x14ac:dyDescent="0.3">
      <c r="F10119"/>
      <c r="G10119"/>
      <c r="L10119"/>
      <c r="R10119"/>
      <c r="T10119"/>
      <c r="U10119"/>
    </row>
    <row r="10120" spans="6:21" x14ac:dyDescent="0.3">
      <c r="F10120"/>
      <c r="G10120"/>
      <c r="L10120"/>
      <c r="R10120"/>
      <c r="T10120"/>
      <c r="U10120"/>
    </row>
    <row r="10121" spans="6:21" x14ac:dyDescent="0.3">
      <c r="F10121"/>
      <c r="G10121"/>
      <c r="L10121"/>
      <c r="R10121"/>
      <c r="T10121"/>
      <c r="U10121"/>
    </row>
    <row r="10122" spans="6:21" x14ac:dyDescent="0.3">
      <c r="F10122"/>
      <c r="G10122"/>
      <c r="L10122"/>
      <c r="R10122"/>
      <c r="T10122"/>
      <c r="U10122"/>
    </row>
    <row r="10123" spans="6:21" x14ac:dyDescent="0.3">
      <c r="F10123"/>
      <c r="G10123"/>
      <c r="L10123"/>
      <c r="R10123"/>
      <c r="T10123"/>
      <c r="U10123"/>
    </row>
    <row r="10124" spans="6:21" x14ac:dyDescent="0.3">
      <c r="F10124"/>
      <c r="G10124"/>
      <c r="L10124"/>
      <c r="R10124"/>
      <c r="T10124"/>
      <c r="U10124"/>
    </row>
    <row r="10125" spans="6:21" x14ac:dyDescent="0.3">
      <c r="F10125"/>
      <c r="G10125"/>
      <c r="L10125"/>
      <c r="R10125"/>
      <c r="T10125"/>
      <c r="U10125"/>
    </row>
    <row r="10126" spans="6:21" x14ac:dyDescent="0.3">
      <c r="F10126"/>
      <c r="G10126"/>
      <c r="L10126"/>
      <c r="R10126"/>
      <c r="T10126"/>
      <c r="U10126"/>
    </row>
    <row r="10127" spans="6:21" x14ac:dyDescent="0.3">
      <c r="F10127"/>
      <c r="G10127"/>
      <c r="L10127"/>
      <c r="R10127"/>
      <c r="T10127"/>
      <c r="U10127"/>
    </row>
    <row r="10128" spans="6:21" x14ac:dyDescent="0.3">
      <c r="F10128"/>
      <c r="G10128"/>
      <c r="L10128"/>
      <c r="R10128"/>
      <c r="T10128"/>
      <c r="U10128"/>
    </row>
    <row r="10129" spans="6:21" x14ac:dyDescent="0.3">
      <c r="F10129"/>
      <c r="G10129"/>
      <c r="L10129"/>
      <c r="R10129"/>
      <c r="T10129"/>
      <c r="U10129"/>
    </row>
    <row r="10130" spans="6:21" x14ac:dyDescent="0.3">
      <c r="F10130"/>
      <c r="G10130"/>
      <c r="L10130"/>
      <c r="R10130"/>
      <c r="T10130"/>
      <c r="U10130"/>
    </row>
    <row r="10131" spans="6:21" x14ac:dyDescent="0.3">
      <c r="F10131"/>
      <c r="G10131"/>
      <c r="L10131"/>
      <c r="R10131"/>
      <c r="T10131"/>
      <c r="U10131"/>
    </row>
    <row r="10132" spans="6:21" x14ac:dyDescent="0.3">
      <c r="F10132"/>
      <c r="G10132"/>
      <c r="L10132"/>
      <c r="R10132"/>
      <c r="T10132"/>
      <c r="U10132"/>
    </row>
    <row r="10133" spans="6:21" x14ac:dyDescent="0.3">
      <c r="F10133"/>
      <c r="G10133"/>
      <c r="L10133"/>
      <c r="R10133"/>
      <c r="T10133"/>
      <c r="U10133"/>
    </row>
    <row r="10134" spans="6:21" x14ac:dyDescent="0.3">
      <c r="F10134"/>
      <c r="G10134"/>
      <c r="L10134"/>
      <c r="R10134"/>
      <c r="T10134"/>
      <c r="U10134"/>
    </row>
    <row r="10135" spans="6:21" x14ac:dyDescent="0.3">
      <c r="F10135"/>
      <c r="G10135"/>
      <c r="L10135"/>
      <c r="R10135"/>
      <c r="T10135"/>
      <c r="U10135"/>
    </row>
    <row r="10136" spans="6:21" x14ac:dyDescent="0.3">
      <c r="F10136"/>
      <c r="G10136"/>
      <c r="L10136"/>
      <c r="R10136"/>
      <c r="T10136"/>
      <c r="U10136"/>
    </row>
    <row r="10137" spans="6:21" x14ac:dyDescent="0.3">
      <c r="F10137"/>
      <c r="G10137"/>
      <c r="L10137"/>
      <c r="R10137"/>
      <c r="T10137"/>
      <c r="U10137"/>
    </row>
    <row r="10138" spans="6:21" x14ac:dyDescent="0.3">
      <c r="F10138"/>
      <c r="G10138"/>
      <c r="L10138"/>
      <c r="R10138"/>
      <c r="T10138"/>
      <c r="U10138"/>
    </row>
    <row r="10139" spans="6:21" x14ac:dyDescent="0.3">
      <c r="F10139"/>
      <c r="G10139"/>
      <c r="L10139"/>
      <c r="R10139"/>
      <c r="T10139"/>
      <c r="U10139"/>
    </row>
    <row r="10140" spans="6:21" x14ac:dyDescent="0.3">
      <c r="F10140"/>
      <c r="G10140"/>
      <c r="L10140"/>
      <c r="R10140"/>
      <c r="T10140"/>
      <c r="U10140"/>
    </row>
    <row r="10141" spans="6:21" x14ac:dyDescent="0.3">
      <c r="F10141"/>
      <c r="G10141"/>
      <c r="L10141"/>
      <c r="R10141"/>
      <c r="T10141"/>
      <c r="U10141"/>
    </row>
    <row r="10142" spans="6:21" x14ac:dyDescent="0.3">
      <c r="F10142"/>
      <c r="G10142"/>
      <c r="L10142"/>
      <c r="R10142"/>
      <c r="T10142"/>
      <c r="U10142"/>
    </row>
    <row r="10143" spans="6:21" x14ac:dyDescent="0.3">
      <c r="F10143"/>
      <c r="G10143"/>
      <c r="L10143"/>
      <c r="R10143"/>
      <c r="T10143"/>
      <c r="U10143"/>
    </row>
    <row r="10144" spans="6:21" x14ac:dyDescent="0.3">
      <c r="F10144"/>
      <c r="G10144"/>
      <c r="L10144"/>
      <c r="R10144"/>
      <c r="T10144"/>
      <c r="U10144"/>
    </row>
    <row r="10145" spans="6:21" x14ac:dyDescent="0.3">
      <c r="F10145"/>
      <c r="G10145"/>
      <c r="L10145"/>
      <c r="R10145"/>
      <c r="T10145"/>
      <c r="U10145"/>
    </row>
    <row r="10146" spans="6:21" x14ac:dyDescent="0.3">
      <c r="F10146"/>
      <c r="G10146"/>
      <c r="L10146"/>
      <c r="R10146"/>
      <c r="T10146"/>
      <c r="U10146"/>
    </row>
    <row r="10147" spans="6:21" x14ac:dyDescent="0.3">
      <c r="F10147"/>
      <c r="G10147"/>
      <c r="L10147"/>
      <c r="R10147"/>
      <c r="T10147"/>
      <c r="U10147"/>
    </row>
    <row r="10148" spans="6:21" x14ac:dyDescent="0.3">
      <c r="F10148"/>
      <c r="G10148"/>
      <c r="L10148"/>
      <c r="R10148"/>
      <c r="T10148"/>
      <c r="U10148"/>
    </row>
    <row r="10149" spans="6:21" x14ac:dyDescent="0.3">
      <c r="F10149"/>
      <c r="G10149"/>
      <c r="L10149"/>
      <c r="R10149"/>
      <c r="T10149"/>
      <c r="U10149"/>
    </row>
    <row r="10150" spans="6:21" x14ac:dyDescent="0.3">
      <c r="F10150"/>
      <c r="G10150"/>
      <c r="L10150"/>
      <c r="R10150"/>
      <c r="T10150"/>
      <c r="U10150"/>
    </row>
    <row r="10151" spans="6:21" x14ac:dyDescent="0.3">
      <c r="F10151"/>
      <c r="G10151"/>
      <c r="L10151"/>
      <c r="R10151"/>
      <c r="T10151"/>
      <c r="U10151"/>
    </row>
    <row r="10152" spans="6:21" x14ac:dyDescent="0.3">
      <c r="F10152"/>
      <c r="G10152"/>
      <c r="L10152"/>
      <c r="R10152"/>
      <c r="T10152"/>
      <c r="U10152"/>
    </row>
    <row r="10153" spans="6:21" x14ac:dyDescent="0.3">
      <c r="F10153"/>
      <c r="G10153"/>
      <c r="L10153"/>
      <c r="R10153"/>
      <c r="T10153"/>
      <c r="U10153"/>
    </row>
    <row r="10154" spans="6:21" x14ac:dyDescent="0.3">
      <c r="F10154"/>
      <c r="G10154"/>
      <c r="L10154"/>
      <c r="R10154"/>
      <c r="T10154"/>
      <c r="U10154"/>
    </row>
    <row r="10155" spans="6:21" x14ac:dyDescent="0.3">
      <c r="F10155"/>
      <c r="G10155"/>
      <c r="L10155"/>
      <c r="R10155"/>
      <c r="T10155"/>
      <c r="U10155"/>
    </row>
    <row r="10156" spans="6:21" x14ac:dyDescent="0.3">
      <c r="F10156"/>
      <c r="G10156"/>
      <c r="L10156"/>
      <c r="R10156"/>
      <c r="T10156"/>
      <c r="U10156"/>
    </row>
    <row r="10157" spans="6:21" x14ac:dyDescent="0.3">
      <c r="F10157"/>
      <c r="G10157"/>
      <c r="L10157"/>
      <c r="R10157"/>
      <c r="T10157"/>
      <c r="U10157"/>
    </row>
    <row r="10158" spans="6:21" x14ac:dyDescent="0.3">
      <c r="F10158"/>
      <c r="G10158"/>
      <c r="L10158"/>
      <c r="R10158"/>
      <c r="T10158"/>
      <c r="U10158"/>
    </row>
    <row r="10159" spans="6:21" x14ac:dyDescent="0.3">
      <c r="F10159"/>
      <c r="G10159"/>
      <c r="L10159"/>
      <c r="R10159"/>
      <c r="T10159"/>
      <c r="U10159"/>
    </row>
    <row r="10160" spans="6:21" x14ac:dyDescent="0.3">
      <c r="F10160"/>
      <c r="G10160"/>
      <c r="L10160"/>
      <c r="R10160"/>
      <c r="T10160"/>
      <c r="U10160"/>
    </row>
    <row r="10161" spans="6:21" x14ac:dyDescent="0.3">
      <c r="F10161"/>
      <c r="G10161"/>
      <c r="L10161"/>
      <c r="R10161"/>
      <c r="T10161"/>
      <c r="U10161"/>
    </row>
    <row r="10162" spans="6:21" x14ac:dyDescent="0.3">
      <c r="F10162"/>
      <c r="G10162"/>
      <c r="L10162"/>
      <c r="R10162"/>
      <c r="T10162"/>
      <c r="U10162"/>
    </row>
    <row r="10163" spans="6:21" x14ac:dyDescent="0.3">
      <c r="F10163"/>
      <c r="G10163"/>
      <c r="L10163"/>
      <c r="R10163"/>
      <c r="T10163"/>
      <c r="U10163"/>
    </row>
    <row r="10164" spans="6:21" x14ac:dyDescent="0.3">
      <c r="F10164"/>
      <c r="G10164"/>
      <c r="L10164"/>
      <c r="R10164"/>
      <c r="T10164"/>
      <c r="U10164"/>
    </row>
    <row r="10165" spans="6:21" x14ac:dyDescent="0.3">
      <c r="F10165"/>
      <c r="G10165"/>
      <c r="L10165"/>
      <c r="R10165"/>
      <c r="T10165"/>
      <c r="U10165"/>
    </row>
    <row r="10166" spans="6:21" x14ac:dyDescent="0.3">
      <c r="F10166"/>
      <c r="G10166"/>
      <c r="L10166"/>
      <c r="R10166"/>
      <c r="T10166"/>
      <c r="U10166"/>
    </row>
    <row r="10167" spans="6:21" x14ac:dyDescent="0.3">
      <c r="F10167"/>
      <c r="G10167"/>
      <c r="L10167"/>
      <c r="R10167"/>
      <c r="T10167"/>
      <c r="U10167"/>
    </row>
    <row r="10168" spans="6:21" x14ac:dyDescent="0.3">
      <c r="F10168"/>
      <c r="G10168"/>
      <c r="L10168"/>
      <c r="R10168"/>
      <c r="T10168"/>
      <c r="U10168"/>
    </row>
    <row r="10169" spans="6:21" x14ac:dyDescent="0.3">
      <c r="F10169"/>
      <c r="G10169"/>
      <c r="L10169"/>
      <c r="R10169"/>
      <c r="T10169"/>
      <c r="U10169"/>
    </row>
    <row r="10170" spans="6:21" x14ac:dyDescent="0.3">
      <c r="F10170"/>
      <c r="G10170"/>
      <c r="L10170"/>
      <c r="R10170"/>
      <c r="T10170"/>
      <c r="U10170"/>
    </row>
    <row r="10171" spans="6:21" x14ac:dyDescent="0.3">
      <c r="F10171"/>
      <c r="G10171"/>
      <c r="L10171"/>
      <c r="R10171"/>
      <c r="T10171"/>
      <c r="U10171"/>
    </row>
    <row r="10172" spans="6:21" x14ac:dyDescent="0.3">
      <c r="F10172"/>
      <c r="G10172"/>
      <c r="L10172"/>
      <c r="R10172"/>
      <c r="T10172"/>
      <c r="U10172"/>
    </row>
    <row r="10173" spans="6:21" x14ac:dyDescent="0.3">
      <c r="F10173"/>
      <c r="G10173"/>
      <c r="L10173"/>
      <c r="R10173"/>
      <c r="T10173"/>
      <c r="U10173"/>
    </row>
    <row r="10174" spans="6:21" x14ac:dyDescent="0.3">
      <c r="F10174"/>
      <c r="G10174"/>
      <c r="L10174"/>
      <c r="R10174"/>
      <c r="T10174"/>
      <c r="U10174"/>
    </row>
    <row r="10175" spans="6:21" x14ac:dyDescent="0.3">
      <c r="F10175"/>
      <c r="G10175"/>
      <c r="L10175"/>
      <c r="R10175"/>
      <c r="T10175"/>
      <c r="U10175"/>
    </row>
    <row r="10176" spans="6:21" x14ac:dyDescent="0.3">
      <c r="F10176"/>
      <c r="G10176"/>
      <c r="L10176"/>
      <c r="R10176"/>
      <c r="T10176"/>
      <c r="U10176"/>
    </row>
    <row r="10177" spans="6:21" x14ac:dyDescent="0.3">
      <c r="F10177"/>
      <c r="G10177"/>
      <c r="L10177"/>
      <c r="R10177"/>
      <c r="T10177"/>
      <c r="U10177"/>
    </row>
    <row r="10178" spans="6:21" x14ac:dyDescent="0.3">
      <c r="F10178"/>
      <c r="G10178"/>
      <c r="L10178"/>
      <c r="R10178"/>
      <c r="T10178"/>
      <c r="U10178"/>
    </row>
    <row r="10179" spans="6:21" x14ac:dyDescent="0.3">
      <c r="F10179"/>
      <c r="G10179"/>
      <c r="L10179"/>
      <c r="R10179"/>
      <c r="T10179"/>
      <c r="U10179"/>
    </row>
    <row r="10180" spans="6:21" x14ac:dyDescent="0.3">
      <c r="F10180"/>
      <c r="G10180"/>
      <c r="L10180"/>
      <c r="R10180"/>
      <c r="T10180"/>
      <c r="U10180"/>
    </row>
    <row r="10181" spans="6:21" x14ac:dyDescent="0.3">
      <c r="F10181"/>
      <c r="G10181"/>
      <c r="L10181"/>
      <c r="R10181"/>
      <c r="T10181"/>
      <c r="U10181"/>
    </row>
    <row r="10182" spans="6:21" x14ac:dyDescent="0.3">
      <c r="F10182"/>
      <c r="G10182"/>
      <c r="L10182"/>
      <c r="R10182"/>
      <c r="T10182"/>
      <c r="U10182"/>
    </row>
    <row r="10183" spans="6:21" x14ac:dyDescent="0.3">
      <c r="F10183"/>
      <c r="G10183"/>
      <c r="L10183"/>
      <c r="R10183"/>
      <c r="T10183"/>
      <c r="U10183"/>
    </row>
    <row r="10184" spans="6:21" x14ac:dyDescent="0.3">
      <c r="F10184"/>
      <c r="G10184"/>
      <c r="L10184"/>
      <c r="R10184"/>
      <c r="T10184"/>
      <c r="U10184"/>
    </row>
    <row r="10185" spans="6:21" x14ac:dyDescent="0.3">
      <c r="F10185"/>
      <c r="G10185"/>
      <c r="L10185"/>
      <c r="R10185"/>
      <c r="T10185"/>
      <c r="U10185"/>
    </row>
    <row r="10186" spans="6:21" x14ac:dyDescent="0.3">
      <c r="F10186"/>
      <c r="G10186"/>
      <c r="L10186"/>
      <c r="R10186"/>
      <c r="T10186"/>
      <c r="U10186"/>
    </row>
    <row r="10187" spans="6:21" x14ac:dyDescent="0.3">
      <c r="F10187"/>
      <c r="G10187"/>
      <c r="L10187"/>
      <c r="R10187"/>
      <c r="T10187"/>
      <c r="U10187"/>
    </row>
    <row r="10188" spans="6:21" x14ac:dyDescent="0.3">
      <c r="F10188"/>
      <c r="G10188"/>
      <c r="L10188"/>
      <c r="R10188"/>
      <c r="T10188"/>
      <c r="U10188"/>
    </row>
    <row r="10189" spans="6:21" x14ac:dyDescent="0.3">
      <c r="F10189"/>
      <c r="G10189"/>
      <c r="L10189"/>
      <c r="R10189"/>
      <c r="T10189"/>
      <c r="U10189"/>
    </row>
    <row r="10190" spans="6:21" x14ac:dyDescent="0.3">
      <c r="F10190"/>
      <c r="G10190"/>
      <c r="L10190"/>
      <c r="R10190"/>
      <c r="T10190"/>
      <c r="U10190"/>
    </row>
    <row r="10191" spans="6:21" x14ac:dyDescent="0.3">
      <c r="F10191"/>
      <c r="G10191"/>
      <c r="L10191"/>
      <c r="R10191"/>
      <c r="T10191"/>
      <c r="U10191"/>
    </row>
    <row r="10192" spans="6:21" x14ac:dyDescent="0.3">
      <c r="F10192"/>
      <c r="G10192"/>
      <c r="L10192"/>
      <c r="R10192"/>
      <c r="T10192"/>
      <c r="U10192"/>
    </row>
    <row r="10193" spans="6:21" x14ac:dyDescent="0.3">
      <c r="F10193"/>
      <c r="G10193"/>
      <c r="L10193"/>
      <c r="R10193"/>
      <c r="T10193"/>
      <c r="U10193"/>
    </row>
    <row r="10194" spans="6:21" x14ac:dyDescent="0.3">
      <c r="F10194"/>
      <c r="G10194"/>
      <c r="L10194"/>
      <c r="R10194"/>
      <c r="T10194"/>
      <c r="U10194"/>
    </row>
    <row r="10195" spans="6:21" x14ac:dyDescent="0.3">
      <c r="F10195"/>
      <c r="G10195"/>
      <c r="L10195"/>
      <c r="R10195"/>
      <c r="T10195"/>
      <c r="U10195"/>
    </row>
    <row r="10196" spans="6:21" x14ac:dyDescent="0.3">
      <c r="F10196"/>
      <c r="G10196"/>
      <c r="L10196"/>
      <c r="R10196"/>
      <c r="T10196"/>
      <c r="U10196"/>
    </row>
    <row r="10197" spans="6:21" x14ac:dyDescent="0.3">
      <c r="F10197"/>
      <c r="G10197"/>
      <c r="L10197"/>
      <c r="R10197"/>
      <c r="T10197"/>
      <c r="U10197"/>
    </row>
    <row r="10198" spans="6:21" x14ac:dyDescent="0.3">
      <c r="F10198"/>
      <c r="G10198"/>
      <c r="L10198"/>
      <c r="R10198"/>
      <c r="T10198"/>
      <c r="U10198"/>
    </row>
    <row r="10199" spans="6:21" x14ac:dyDescent="0.3">
      <c r="F10199"/>
      <c r="G10199"/>
      <c r="L10199"/>
      <c r="R10199"/>
      <c r="T10199"/>
      <c r="U10199"/>
    </row>
    <row r="10200" spans="6:21" x14ac:dyDescent="0.3">
      <c r="F10200"/>
      <c r="G10200"/>
      <c r="L10200"/>
      <c r="R10200"/>
      <c r="T10200"/>
      <c r="U10200"/>
    </row>
    <row r="10201" spans="6:21" x14ac:dyDescent="0.3">
      <c r="F10201"/>
      <c r="G10201"/>
      <c r="L10201"/>
      <c r="R10201"/>
      <c r="T10201"/>
      <c r="U10201"/>
    </row>
    <row r="10202" spans="6:21" x14ac:dyDescent="0.3">
      <c r="F10202"/>
      <c r="G10202"/>
      <c r="L10202"/>
      <c r="R10202"/>
      <c r="T10202"/>
      <c r="U10202"/>
    </row>
    <row r="10203" spans="6:21" x14ac:dyDescent="0.3">
      <c r="F10203"/>
      <c r="G10203"/>
      <c r="L10203"/>
      <c r="R10203"/>
      <c r="T10203"/>
      <c r="U10203"/>
    </row>
    <row r="10204" spans="6:21" x14ac:dyDescent="0.3">
      <c r="F10204"/>
      <c r="G10204"/>
      <c r="L10204"/>
      <c r="R10204"/>
      <c r="T10204"/>
      <c r="U10204"/>
    </row>
    <row r="10205" spans="6:21" x14ac:dyDescent="0.3">
      <c r="F10205"/>
      <c r="G10205"/>
      <c r="L10205"/>
      <c r="R10205"/>
      <c r="T10205"/>
      <c r="U10205"/>
    </row>
    <row r="10206" spans="6:21" x14ac:dyDescent="0.3">
      <c r="F10206"/>
      <c r="G10206"/>
      <c r="L10206"/>
      <c r="R10206"/>
      <c r="T10206"/>
      <c r="U10206"/>
    </row>
    <row r="10207" spans="6:21" x14ac:dyDescent="0.3">
      <c r="F10207"/>
      <c r="G10207"/>
      <c r="L10207"/>
      <c r="R10207"/>
      <c r="T10207"/>
      <c r="U10207"/>
    </row>
    <row r="10208" spans="6:21" x14ac:dyDescent="0.3">
      <c r="F10208"/>
      <c r="G10208"/>
      <c r="L10208"/>
      <c r="R10208"/>
      <c r="T10208"/>
      <c r="U10208"/>
    </row>
    <row r="10209" spans="6:21" x14ac:dyDescent="0.3">
      <c r="F10209"/>
      <c r="G10209"/>
      <c r="L10209"/>
      <c r="R10209"/>
      <c r="T10209"/>
      <c r="U10209"/>
    </row>
    <row r="10210" spans="6:21" x14ac:dyDescent="0.3">
      <c r="F10210"/>
      <c r="G10210"/>
      <c r="L10210"/>
      <c r="R10210"/>
      <c r="T10210"/>
      <c r="U10210"/>
    </row>
    <row r="10211" spans="6:21" x14ac:dyDescent="0.3">
      <c r="F10211"/>
      <c r="G10211"/>
      <c r="L10211"/>
      <c r="R10211"/>
      <c r="T10211"/>
      <c r="U10211"/>
    </row>
    <row r="10212" spans="6:21" x14ac:dyDescent="0.3">
      <c r="F10212"/>
      <c r="G10212"/>
      <c r="L10212"/>
      <c r="R10212"/>
      <c r="T10212"/>
      <c r="U10212"/>
    </row>
    <row r="10213" spans="6:21" x14ac:dyDescent="0.3">
      <c r="F10213"/>
      <c r="G10213"/>
      <c r="L10213"/>
      <c r="R10213"/>
      <c r="T10213"/>
      <c r="U10213"/>
    </row>
    <row r="10214" spans="6:21" x14ac:dyDescent="0.3">
      <c r="F10214"/>
      <c r="G10214"/>
      <c r="L10214"/>
      <c r="R10214"/>
      <c r="T10214"/>
      <c r="U10214"/>
    </row>
    <row r="10215" spans="6:21" x14ac:dyDescent="0.3">
      <c r="F10215"/>
      <c r="G10215"/>
      <c r="L10215"/>
      <c r="R10215"/>
      <c r="T10215"/>
      <c r="U10215"/>
    </row>
    <row r="10216" spans="6:21" x14ac:dyDescent="0.3">
      <c r="F10216"/>
      <c r="G10216"/>
      <c r="L10216"/>
      <c r="R10216"/>
      <c r="T10216"/>
      <c r="U10216"/>
    </row>
    <row r="10217" spans="6:21" x14ac:dyDescent="0.3">
      <c r="F10217"/>
      <c r="G10217"/>
      <c r="L10217"/>
      <c r="R10217"/>
      <c r="T10217"/>
      <c r="U10217"/>
    </row>
    <row r="10218" spans="6:21" x14ac:dyDescent="0.3">
      <c r="F10218"/>
      <c r="G10218"/>
      <c r="L10218"/>
      <c r="R10218"/>
      <c r="T10218"/>
      <c r="U10218"/>
    </row>
    <row r="10219" spans="6:21" x14ac:dyDescent="0.3">
      <c r="F10219"/>
      <c r="G10219"/>
      <c r="L10219"/>
      <c r="R10219"/>
      <c r="T10219"/>
      <c r="U10219"/>
    </row>
    <row r="10220" spans="6:21" x14ac:dyDescent="0.3">
      <c r="F10220"/>
      <c r="G10220"/>
      <c r="L10220"/>
      <c r="R10220"/>
      <c r="T10220"/>
      <c r="U10220"/>
    </row>
    <row r="10221" spans="6:21" x14ac:dyDescent="0.3">
      <c r="F10221"/>
      <c r="G10221"/>
      <c r="L10221"/>
      <c r="R10221"/>
      <c r="T10221"/>
      <c r="U10221"/>
    </row>
    <row r="10222" spans="6:21" x14ac:dyDescent="0.3">
      <c r="F10222"/>
      <c r="G10222"/>
      <c r="L10222"/>
      <c r="R10222"/>
      <c r="T10222"/>
      <c r="U10222"/>
    </row>
    <row r="10223" spans="6:21" x14ac:dyDescent="0.3">
      <c r="F10223"/>
      <c r="G10223"/>
      <c r="L10223"/>
      <c r="R10223"/>
      <c r="T10223"/>
      <c r="U10223"/>
    </row>
    <row r="10224" spans="6:21" x14ac:dyDescent="0.3">
      <c r="F10224"/>
      <c r="G10224"/>
      <c r="L10224"/>
      <c r="R10224"/>
      <c r="T10224"/>
      <c r="U10224"/>
    </row>
    <row r="10225" spans="6:21" x14ac:dyDescent="0.3">
      <c r="F10225"/>
      <c r="G10225"/>
      <c r="L10225"/>
      <c r="R10225"/>
      <c r="T10225"/>
      <c r="U10225"/>
    </row>
    <row r="10226" spans="6:21" x14ac:dyDescent="0.3">
      <c r="F10226"/>
      <c r="G10226"/>
      <c r="L10226"/>
      <c r="R10226"/>
      <c r="T10226"/>
      <c r="U10226"/>
    </row>
    <row r="10227" spans="6:21" x14ac:dyDescent="0.3">
      <c r="F10227"/>
      <c r="G10227"/>
      <c r="L10227"/>
      <c r="R10227"/>
      <c r="T10227"/>
      <c r="U10227"/>
    </row>
    <row r="10228" spans="6:21" x14ac:dyDescent="0.3">
      <c r="F10228"/>
      <c r="G10228"/>
      <c r="L10228"/>
      <c r="R10228"/>
      <c r="T10228"/>
      <c r="U10228"/>
    </row>
    <row r="10229" spans="6:21" x14ac:dyDescent="0.3">
      <c r="F10229"/>
      <c r="G10229"/>
      <c r="L10229"/>
      <c r="R10229"/>
      <c r="T10229"/>
      <c r="U10229"/>
    </row>
    <row r="10230" spans="6:21" x14ac:dyDescent="0.3">
      <c r="F10230"/>
      <c r="G10230"/>
      <c r="L10230"/>
      <c r="R10230"/>
      <c r="T10230"/>
      <c r="U10230"/>
    </row>
    <row r="10231" spans="6:21" x14ac:dyDescent="0.3">
      <c r="F10231"/>
      <c r="G10231"/>
      <c r="L10231"/>
      <c r="R10231"/>
      <c r="T10231"/>
      <c r="U10231"/>
    </row>
    <row r="10232" spans="6:21" x14ac:dyDescent="0.3">
      <c r="F10232"/>
      <c r="G10232"/>
      <c r="L10232"/>
      <c r="R10232"/>
      <c r="T10232"/>
      <c r="U10232"/>
    </row>
    <row r="10233" spans="6:21" x14ac:dyDescent="0.3">
      <c r="F10233"/>
      <c r="G10233"/>
      <c r="L10233"/>
      <c r="R10233"/>
      <c r="T10233"/>
      <c r="U10233"/>
    </row>
    <row r="10234" spans="6:21" x14ac:dyDescent="0.3">
      <c r="F10234"/>
      <c r="G10234"/>
      <c r="L10234"/>
      <c r="R10234"/>
      <c r="T10234"/>
      <c r="U10234"/>
    </row>
    <row r="10235" spans="6:21" x14ac:dyDescent="0.3">
      <c r="F10235"/>
      <c r="G10235"/>
      <c r="L10235"/>
      <c r="R10235"/>
      <c r="T10235"/>
      <c r="U10235"/>
    </row>
    <row r="10236" spans="6:21" x14ac:dyDescent="0.3">
      <c r="F10236"/>
      <c r="G10236"/>
      <c r="L10236"/>
      <c r="R10236"/>
      <c r="T10236"/>
      <c r="U10236"/>
    </row>
    <row r="10237" spans="6:21" x14ac:dyDescent="0.3">
      <c r="F10237"/>
      <c r="G10237"/>
      <c r="L10237"/>
      <c r="R10237"/>
      <c r="T10237"/>
      <c r="U10237"/>
    </row>
    <row r="10238" spans="6:21" x14ac:dyDescent="0.3">
      <c r="F10238"/>
      <c r="G10238"/>
      <c r="L10238"/>
      <c r="R10238"/>
      <c r="T10238"/>
      <c r="U10238"/>
    </row>
    <row r="10239" spans="6:21" x14ac:dyDescent="0.3">
      <c r="F10239"/>
      <c r="G10239"/>
      <c r="L10239"/>
      <c r="R10239"/>
      <c r="T10239"/>
      <c r="U10239"/>
    </row>
    <row r="10240" spans="6:21" x14ac:dyDescent="0.3">
      <c r="F10240"/>
      <c r="G10240"/>
      <c r="L10240"/>
      <c r="R10240"/>
      <c r="T10240"/>
      <c r="U10240"/>
    </row>
    <row r="10241" spans="6:21" x14ac:dyDescent="0.3">
      <c r="F10241"/>
      <c r="G10241"/>
      <c r="L10241"/>
      <c r="R10241"/>
      <c r="T10241"/>
      <c r="U10241"/>
    </row>
    <row r="10242" spans="6:21" x14ac:dyDescent="0.3">
      <c r="F10242"/>
      <c r="G10242"/>
      <c r="L10242"/>
      <c r="R10242"/>
      <c r="T10242"/>
      <c r="U10242"/>
    </row>
    <row r="10243" spans="6:21" x14ac:dyDescent="0.3">
      <c r="F10243"/>
      <c r="G10243"/>
      <c r="L10243"/>
      <c r="R10243"/>
      <c r="T10243"/>
      <c r="U10243"/>
    </row>
    <row r="10244" spans="6:21" x14ac:dyDescent="0.3">
      <c r="F10244"/>
      <c r="G10244"/>
      <c r="L10244"/>
      <c r="R10244"/>
      <c r="T10244"/>
      <c r="U10244"/>
    </row>
    <row r="10245" spans="6:21" x14ac:dyDescent="0.3">
      <c r="F10245"/>
      <c r="G10245"/>
      <c r="L10245"/>
      <c r="R10245"/>
      <c r="T10245"/>
      <c r="U10245"/>
    </row>
    <row r="10246" spans="6:21" x14ac:dyDescent="0.3">
      <c r="F10246"/>
      <c r="G10246"/>
      <c r="L10246"/>
      <c r="R10246"/>
      <c r="T10246"/>
      <c r="U10246"/>
    </row>
    <row r="10247" spans="6:21" x14ac:dyDescent="0.3">
      <c r="F10247"/>
      <c r="G10247"/>
      <c r="L10247"/>
      <c r="R10247"/>
      <c r="T10247"/>
      <c r="U10247"/>
    </row>
    <row r="10248" spans="6:21" x14ac:dyDescent="0.3">
      <c r="F10248"/>
      <c r="G10248"/>
      <c r="L10248"/>
      <c r="R10248"/>
      <c r="T10248"/>
      <c r="U10248"/>
    </row>
    <row r="10249" spans="6:21" x14ac:dyDescent="0.3">
      <c r="F10249"/>
      <c r="G10249"/>
      <c r="L10249"/>
      <c r="R10249"/>
      <c r="T10249"/>
      <c r="U10249"/>
    </row>
    <row r="10250" spans="6:21" x14ac:dyDescent="0.3">
      <c r="F10250"/>
      <c r="G10250"/>
      <c r="L10250"/>
      <c r="R10250"/>
      <c r="T10250"/>
      <c r="U10250"/>
    </row>
    <row r="10251" spans="6:21" x14ac:dyDescent="0.3">
      <c r="F10251"/>
      <c r="G10251"/>
      <c r="L10251"/>
      <c r="R10251"/>
      <c r="T10251"/>
      <c r="U10251"/>
    </row>
    <row r="10252" spans="6:21" x14ac:dyDescent="0.3">
      <c r="F10252"/>
      <c r="G10252"/>
      <c r="L10252"/>
      <c r="R10252"/>
      <c r="T10252"/>
      <c r="U10252"/>
    </row>
    <row r="10253" spans="6:21" x14ac:dyDescent="0.3">
      <c r="F10253"/>
      <c r="G10253"/>
      <c r="L10253"/>
      <c r="R10253"/>
      <c r="T10253"/>
      <c r="U10253"/>
    </row>
    <row r="10254" spans="6:21" x14ac:dyDescent="0.3">
      <c r="F10254"/>
      <c r="G10254"/>
      <c r="L10254"/>
      <c r="R10254"/>
      <c r="T10254"/>
      <c r="U10254"/>
    </row>
    <row r="10255" spans="6:21" x14ac:dyDescent="0.3">
      <c r="F10255"/>
      <c r="G10255"/>
      <c r="L10255"/>
      <c r="R10255"/>
      <c r="T10255"/>
      <c r="U10255"/>
    </row>
    <row r="10256" spans="6:21" x14ac:dyDescent="0.3">
      <c r="F10256"/>
      <c r="G10256"/>
      <c r="L10256"/>
      <c r="R10256"/>
      <c r="T10256"/>
      <c r="U10256"/>
    </row>
    <row r="10257" spans="6:21" x14ac:dyDescent="0.3">
      <c r="F10257"/>
      <c r="G10257"/>
      <c r="L10257"/>
      <c r="R10257"/>
      <c r="T10257"/>
      <c r="U10257"/>
    </row>
    <row r="10258" spans="6:21" x14ac:dyDescent="0.3">
      <c r="F10258"/>
      <c r="G10258"/>
      <c r="L10258"/>
      <c r="R10258"/>
      <c r="T10258"/>
      <c r="U10258"/>
    </row>
    <row r="10259" spans="6:21" x14ac:dyDescent="0.3">
      <c r="F10259"/>
      <c r="G10259"/>
      <c r="L10259"/>
      <c r="R10259"/>
      <c r="T10259"/>
      <c r="U10259"/>
    </row>
    <row r="10260" spans="6:21" x14ac:dyDescent="0.3">
      <c r="F10260"/>
      <c r="G10260"/>
      <c r="L10260"/>
      <c r="R10260"/>
      <c r="T10260"/>
      <c r="U10260"/>
    </row>
    <row r="10261" spans="6:21" x14ac:dyDescent="0.3">
      <c r="F10261"/>
      <c r="G10261"/>
      <c r="L10261"/>
      <c r="R10261"/>
      <c r="T10261"/>
      <c r="U10261"/>
    </row>
    <row r="10262" spans="6:21" x14ac:dyDescent="0.3">
      <c r="F10262"/>
      <c r="G10262"/>
      <c r="L10262"/>
      <c r="R10262"/>
      <c r="T10262"/>
      <c r="U10262"/>
    </row>
    <row r="10263" spans="6:21" x14ac:dyDescent="0.3">
      <c r="F10263"/>
      <c r="G10263"/>
      <c r="L10263"/>
      <c r="R10263"/>
      <c r="T10263"/>
      <c r="U10263"/>
    </row>
    <row r="10264" spans="6:21" x14ac:dyDescent="0.3">
      <c r="F10264"/>
      <c r="G10264"/>
      <c r="L10264"/>
      <c r="R10264"/>
      <c r="T10264"/>
      <c r="U10264"/>
    </row>
    <row r="10265" spans="6:21" x14ac:dyDescent="0.3">
      <c r="F10265"/>
      <c r="G10265"/>
      <c r="L10265"/>
      <c r="R10265"/>
      <c r="T10265"/>
      <c r="U10265"/>
    </row>
    <row r="10266" spans="6:21" x14ac:dyDescent="0.3">
      <c r="F10266"/>
      <c r="G10266"/>
      <c r="L10266"/>
      <c r="R10266"/>
      <c r="T10266"/>
      <c r="U10266"/>
    </row>
    <row r="10267" spans="6:21" x14ac:dyDescent="0.3">
      <c r="F10267"/>
      <c r="G10267"/>
      <c r="L10267"/>
      <c r="R10267"/>
      <c r="T10267"/>
      <c r="U10267"/>
    </row>
    <row r="10268" spans="6:21" x14ac:dyDescent="0.3">
      <c r="F10268"/>
      <c r="G10268"/>
      <c r="L10268"/>
      <c r="R10268"/>
      <c r="T10268"/>
      <c r="U10268"/>
    </row>
    <row r="10269" spans="6:21" x14ac:dyDescent="0.3">
      <c r="F10269"/>
      <c r="G10269"/>
      <c r="L10269"/>
      <c r="R10269"/>
      <c r="T10269"/>
      <c r="U10269"/>
    </row>
    <row r="10270" spans="6:21" x14ac:dyDescent="0.3">
      <c r="F10270"/>
      <c r="G10270"/>
      <c r="L10270"/>
      <c r="R10270"/>
      <c r="T10270"/>
      <c r="U10270"/>
    </row>
    <row r="10271" spans="6:21" x14ac:dyDescent="0.3">
      <c r="F10271"/>
      <c r="G10271"/>
      <c r="L10271"/>
      <c r="R10271"/>
      <c r="T10271"/>
      <c r="U10271"/>
    </row>
    <row r="10272" spans="6:21" x14ac:dyDescent="0.3">
      <c r="F10272"/>
      <c r="G10272"/>
      <c r="L10272"/>
      <c r="R10272"/>
      <c r="T10272"/>
      <c r="U10272"/>
    </row>
    <row r="10273" spans="6:21" x14ac:dyDescent="0.3">
      <c r="F10273"/>
      <c r="G10273"/>
      <c r="L10273"/>
      <c r="R10273"/>
      <c r="T10273"/>
      <c r="U10273"/>
    </row>
    <row r="10274" spans="6:21" x14ac:dyDescent="0.3">
      <c r="F10274"/>
      <c r="G10274"/>
      <c r="L10274"/>
      <c r="R10274"/>
      <c r="T10274"/>
      <c r="U10274"/>
    </row>
    <row r="10275" spans="6:21" x14ac:dyDescent="0.3">
      <c r="F10275"/>
      <c r="G10275"/>
      <c r="L10275"/>
      <c r="R10275"/>
      <c r="T10275"/>
      <c r="U10275"/>
    </row>
    <row r="10276" spans="6:21" x14ac:dyDescent="0.3">
      <c r="F10276"/>
      <c r="G10276"/>
      <c r="L10276"/>
      <c r="R10276"/>
      <c r="T10276"/>
      <c r="U10276"/>
    </row>
    <row r="10277" spans="6:21" x14ac:dyDescent="0.3">
      <c r="F10277"/>
      <c r="G10277"/>
      <c r="L10277"/>
      <c r="R10277"/>
      <c r="T10277"/>
      <c r="U10277"/>
    </row>
    <row r="10278" spans="6:21" x14ac:dyDescent="0.3">
      <c r="F10278"/>
      <c r="G10278"/>
      <c r="L10278"/>
      <c r="R10278"/>
      <c r="T10278"/>
      <c r="U10278"/>
    </row>
    <row r="10279" spans="6:21" x14ac:dyDescent="0.3">
      <c r="F10279"/>
      <c r="G10279"/>
      <c r="L10279"/>
      <c r="R10279"/>
      <c r="T10279"/>
      <c r="U10279"/>
    </row>
    <row r="10280" spans="6:21" x14ac:dyDescent="0.3">
      <c r="F10280"/>
      <c r="G10280"/>
      <c r="L10280"/>
      <c r="R10280"/>
      <c r="T10280"/>
      <c r="U10280"/>
    </row>
    <row r="10281" spans="6:21" x14ac:dyDescent="0.3">
      <c r="F10281"/>
      <c r="G10281"/>
      <c r="L10281"/>
      <c r="R10281"/>
      <c r="T10281"/>
      <c r="U10281"/>
    </row>
    <row r="10282" spans="6:21" x14ac:dyDescent="0.3">
      <c r="F10282"/>
      <c r="G10282"/>
      <c r="L10282"/>
      <c r="R10282"/>
      <c r="T10282"/>
      <c r="U10282"/>
    </row>
    <row r="10283" spans="6:21" x14ac:dyDescent="0.3">
      <c r="F10283"/>
      <c r="G10283"/>
      <c r="L10283"/>
      <c r="R10283"/>
      <c r="T10283"/>
      <c r="U10283"/>
    </row>
    <row r="10284" spans="6:21" x14ac:dyDescent="0.3">
      <c r="F10284"/>
      <c r="G10284"/>
      <c r="L10284"/>
      <c r="R10284"/>
      <c r="T10284"/>
      <c r="U10284"/>
    </row>
    <row r="10285" spans="6:21" x14ac:dyDescent="0.3">
      <c r="F10285"/>
      <c r="G10285"/>
      <c r="L10285"/>
      <c r="R10285"/>
      <c r="T10285"/>
      <c r="U10285"/>
    </row>
    <row r="10286" spans="6:21" x14ac:dyDescent="0.3">
      <c r="F10286"/>
      <c r="G10286"/>
      <c r="L10286"/>
      <c r="R10286"/>
      <c r="T10286"/>
      <c r="U10286"/>
    </row>
    <row r="10287" spans="6:21" x14ac:dyDescent="0.3">
      <c r="F10287"/>
      <c r="G10287"/>
      <c r="L10287"/>
      <c r="R10287"/>
      <c r="T10287"/>
      <c r="U10287"/>
    </row>
    <row r="10288" spans="6:21" x14ac:dyDescent="0.3">
      <c r="F10288"/>
      <c r="G10288"/>
      <c r="L10288"/>
      <c r="R10288"/>
      <c r="T10288"/>
      <c r="U10288"/>
    </row>
    <row r="10289" spans="6:21" x14ac:dyDescent="0.3">
      <c r="F10289"/>
      <c r="G10289"/>
      <c r="L10289"/>
      <c r="R10289"/>
      <c r="T10289"/>
      <c r="U10289"/>
    </row>
    <row r="10290" spans="6:21" x14ac:dyDescent="0.3">
      <c r="F10290"/>
      <c r="G10290"/>
      <c r="L10290"/>
      <c r="R10290"/>
      <c r="T10290"/>
      <c r="U10290"/>
    </row>
    <row r="10291" spans="6:21" x14ac:dyDescent="0.3">
      <c r="F10291"/>
      <c r="G10291"/>
      <c r="L10291"/>
      <c r="R10291"/>
      <c r="T10291"/>
      <c r="U10291"/>
    </row>
    <row r="10292" spans="6:21" x14ac:dyDescent="0.3">
      <c r="F10292"/>
      <c r="G10292"/>
      <c r="L10292"/>
      <c r="R10292"/>
      <c r="T10292"/>
      <c r="U10292"/>
    </row>
    <row r="10293" spans="6:21" x14ac:dyDescent="0.3">
      <c r="F10293"/>
      <c r="G10293"/>
      <c r="L10293"/>
      <c r="R10293"/>
      <c r="T10293"/>
      <c r="U10293"/>
    </row>
    <row r="10294" spans="6:21" x14ac:dyDescent="0.3">
      <c r="F10294"/>
      <c r="G10294"/>
      <c r="L10294"/>
      <c r="R10294"/>
      <c r="T10294"/>
      <c r="U10294"/>
    </row>
    <row r="10295" spans="6:21" x14ac:dyDescent="0.3">
      <c r="F10295"/>
      <c r="G10295"/>
      <c r="L10295"/>
      <c r="R10295"/>
      <c r="T10295"/>
      <c r="U10295"/>
    </row>
    <row r="10296" spans="6:21" x14ac:dyDescent="0.3">
      <c r="F10296"/>
      <c r="G10296"/>
      <c r="L10296"/>
      <c r="R10296"/>
      <c r="T10296"/>
      <c r="U10296"/>
    </row>
    <row r="10297" spans="6:21" x14ac:dyDescent="0.3">
      <c r="F10297"/>
      <c r="G10297"/>
      <c r="L10297"/>
      <c r="R10297"/>
      <c r="T10297"/>
      <c r="U10297"/>
    </row>
    <row r="10298" spans="6:21" x14ac:dyDescent="0.3">
      <c r="F10298"/>
      <c r="G10298"/>
      <c r="L10298"/>
      <c r="R10298"/>
      <c r="T10298"/>
      <c r="U10298"/>
    </row>
    <row r="10299" spans="6:21" x14ac:dyDescent="0.3">
      <c r="F10299"/>
      <c r="G10299"/>
      <c r="L10299"/>
      <c r="R10299"/>
      <c r="T10299"/>
      <c r="U10299"/>
    </row>
    <row r="10300" spans="6:21" x14ac:dyDescent="0.3">
      <c r="F10300"/>
      <c r="G10300"/>
      <c r="L10300"/>
      <c r="R10300"/>
      <c r="T10300"/>
      <c r="U10300"/>
    </row>
    <row r="10301" spans="6:21" x14ac:dyDescent="0.3">
      <c r="F10301"/>
      <c r="G10301"/>
      <c r="L10301"/>
      <c r="R10301"/>
      <c r="T10301"/>
      <c r="U10301"/>
    </row>
    <row r="10302" spans="6:21" x14ac:dyDescent="0.3">
      <c r="F10302"/>
      <c r="G10302"/>
      <c r="L10302"/>
      <c r="R10302"/>
      <c r="T10302"/>
      <c r="U10302"/>
    </row>
    <row r="10303" spans="6:21" x14ac:dyDescent="0.3">
      <c r="F10303"/>
      <c r="G10303"/>
      <c r="L10303"/>
      <c r="R10303"/>
      <c r="T10303"/>
      <c r="U10303"/>
    </row>
    <row r="10304" spans="6:21" x14ac:dyDescent="0.3">
      <c r="F10304"/>
      <c r="G10304"/>
      <c r="L10304"/>
      <c r="R10304"/>
      <c r="T10304"/>
      <c r="U10304"/>
    </row>
    <row r="10305" spans="6:21" x14ac:dyDescent="0.3">
      <c r="F10305"/>
      <c r="G10305"/>
      <c r="L10305"/>
      <c r="R10305"/>
      <c r="T10305"/>
      <c r="U10305"/>
    </row>
    <row r="10306" spans="6:21" x14ac:dyDescent="0.3">
      <c r="F10306"/>
      <c r="G10306"/>
      <c r="L10306"/>
      <c r="R10306"/>
      <c r="T10306"/>
      <c r="U10306"/>
    </row>
    <row r="10307" spans="6:21" x14ac:dyDescent="0.3">
      <c r="F10307"/>
      <c r="G10307"/>
      <c r="L10307"/>
      <c r="R10307"/>
      <c r="T10307"/>
      <c r="U10307"/>
    </row>
    <row r="10308" spans="6:21" x14ac:dyDescent="0.3">
      <c r="F10308"/>
      <c r="G10308"/>
      <c r="L10308"/>
      <c r="R10308"/>
      <c r="T10308"/>
      <c r="U10308"/>
    </row>
    <row r="10309" spans="6:21" x14ac:dyDescent="0.3">
      <c r="F10309"/>
      <c r="G10309"/>
      <c r="L10309"/>
      <c r="R10309"/>
      <c r="T10309"/>
      <c r="U10309"/>
    </row>
    <row r="10310" spans="6:21" x14ac:dyDescent="0.3">
      <c r="F10310"/>
      <c r="G10310"/>
      <c r="L10310"/>
      <c r="R10310"/>
      <c r="T10310"/>
      <c r="U10310"/>
    </row>
    <row r="10311" spans="6:21" x14ac:dyDescent="0.3">
      <c r="F10311"/>
      <c r="G10311"/>
      <c r="L10311"/>
      <c r="R10311"/>
      <c r="T10311"/>
      <c r="U10311"/>
    </row>
    <row r="10312" spans="6:21" x14ac:dyDescent="0.3">
      <c r="F10312"/>
      <c r="G10312"/>
      <c r="L10312"/>
      <c r="R10312"/>
      <c r="T10312"/>
      <c r="U10312"/>
    </row>
    <row r="10313" spans="6:21" x14ac:dyDescent="0.3">
      <c r="F10313"/>
      <c r="G10313"/>
      <c r="L10313"/>
      <c r="R10313"/>
      <c r="T10313"/>
      <c r="U10313"/>
    </row>
    <row r="10314" spans="6:21" x14ac:dyDescent="0.3">
      <c r="F10314"/>
      <c r="G10314"/>
      <c r="L10314"/>
      <c r="R10314"/>
      <c r="T10314"/>
      <c r="U10314"/>
    </row>
    <row r="10315" spans="6:21" x14ac:dyDescent="0.3">
      <c r="F10315"/>
      <c r="G10315"/>
      <c r="L10315"/>
      <c r="R10315"/>
      <c r="T10315"/>
      <c r="U10315"/>
    </row>
    <row r="10316" spans="6:21" x14ac:dyDescent="0.3">
      <c r="F10316"/>
      <c r="G10316"/>
      <c r="L10316"/>
      <c r="R10316"/>
      <c r="T10316"/>
      <c r="U10316"/>
    </row>
    <row r="10317" spans="6:21" x14ac:dyDescent="0.3">
      <c r="F10317"/>
      <c r="G10317"/>
      <c r="L10317"/>
      <c r="R10317"/>
      <c r="T10317"/>
      <c r="U10317"/>
    </row>
    <row r="10318" spans="6:21" x14ac:dyDescent="0.3">
      <c r="F10318"/>
      <c r="G10318"/>
      <c r="L10318"/>
      <c r="R10318"/>
      <c r="T10318"/>
      <c r="U10318"/>
    </row>
    <row r="10319" spans="6:21" x14ac:dyDescent="0.3">
      <c r="F10319"/>
      <c r="G10319"/>
      <c r="L10319"/>
      <c r="R10319"/>
      <c r="T10319"/>
      <c r="U10319"/>
    </row>
    <row r="10320" spans="6:21" x14ac:dyDescent="0.3">
      <c r="F10320"/>
      <c r="G10320"/>
      <c r="L10320"/>
      <c r="R10320"/>
      <c r="T10320"/>
      <c r="U10320"/>
    </row>
    <row r="10321" spans="6:21" x14ac:dyDescent="0.3">
      <c r="F10321"/>
      <c r="G10321"/>
      <c r="L10321"/>
      <c r="R10321"/>
      <c r="T10321"/>
      <c r="U10321"/>
    </row>
    <row r="10322" spans="6:21" x14ac:dyDescent="0.3">
      <c r="F10322"/>
      <c r="G10322"/>
      <c r="L10322"/>
      <c r="R10322"/>
      <c r="T10322"/>
      <c r="U10322"/>
    </row>
    <row r="10323" spans="6:21" x14ac:dyDescent="0.3">
      <c r="F10323"/>
      <c r="G10323"/>
      <c r="L10323"/>
      <c r="R10323"/>
      <c r="T10323"/>
      <c r="U10323"/>
    </row>
    <row r="10324" spans="6:21" x14ac:dyDescent="0.3">
      <c r="F10324"/>
      <c r="G10324"/>
      <c r="L10324"/>
      <c r="R10324"/>
      <c r="T10324"/>
      <c r="U10324"/>
    </row>
    <row r="10325" spans="6:21" x14ac:dyDescent="0.3">
      <c r="F10325"/>
      <c r="G10325"/>
      <c r="L10325"/>
      <c r="R10325"/>
      <c r="T10325"/>
      <c r="U10325"/>
    </row>
    <row r="10326" spans="6:21" x14ac:dyDescent="0.3">
      <c r="F10326"/>
      <c r="G10326"/>
      <c r="L10326"/>
      <c r="R10326"/>
      <c r="T10326"/>
      <c r="U10326"/>
    </row>
    <row r="10327" spans="6:21" x14ac:dyDescent="0.3">
      <c r="F10327"/>
      <c r="G10327"/>
      <c r="L10327"/>
      <c r="R10327"/>
      <c r="T10327"/>
      <c r="U10327"/>
    </row>
    <row r="10328" spans="6:21" x14ac:dyDescent="0.3">
      <c r="F10328"/>
      <c r="G10328"/>
      <c r="L10328"/>
      <c r="R10328"/>
      <c r="T10328"/>
      <c r="U10328"/>
    </row>
    <row r="10329" spans="6:21" x14ac:dyDescent="0.3">
      <c r="F10329"/>
      <c r="G10329"/>
      <c r="L10329"/>
      <c r="R10329"/>
      <c r="T10329"/>
      <c r="U10329"/>
    </row>
    <row r="10330" spans="6:21" x14ac:dyDescent="0.3">
      <c r="F10330"/>
      <c r="G10330"/>
      <c r="L10330"/>
      <c r="R10330"/>
      <c r="T10330"/>
      <c r="U10330"/>
    </row>
    <row r="10331" spans="6:21" x14ac:dyDescent="0.3">
      <c r="F10331"/>
      <c r="G10331"/>
      <c r="L10331"/>
      <c r="R10331"/>
      <c r="T10331"/>
      <c r="U10331"/>
    </row>
    <row r="10332" spans="6:21" x14ac:dyDescent="0.3">
      <c r="F10332"/>
      <c r="G10332"/>
      <c r="L10332"/>
      <c r="R10332"/>
      <c r="T10332"/>
      <c r="U10332"/>
    </row>
    <row r="10333" spans="6:21" x14ac:dyDescent="0.3">
      <c r="F10333"/>
      <c r="G10333"/>
      <c r="L10333"/>
      <c r="R10333"/>
      <c r="T10333"/>
      <c r="U10333"/>
    </row>
    <row r="10334" spans="6:21" x14ac:dyDescent="0.3">
      <c r="F10334"/>
      <c r="G10334"/>
      <c r="L10334"/>
      <c r="R10334"/>
      <c r="T10334"/>
      <c r="U10334"/>
    </row>
    <row r="10335" spans="6:21" x14ac:dyDescent="0.3">
      <c r="F10335"/>
      <c r="G10335"/>
      <c r="L10335"/>
      <c r="R10335"/>
      <c r="T10335"/>
      <c r="U10335"/>
    </row>
    <row r="10336" spans="6:21" x14ac:dyDescent="0.3">
      <c r="F10336"/>
      <c r="G10336"/>
      <c r="L10336"/>
      <c r="R10336"/>
      <c r="T10336"/>
      <c r="U10336"/>
    </row>
    <row r="10337" spans="6:21" x14ac:dyDescent="0.3">
      <c r="F10337"/>
      <c r="G10337"/>
      <c r="L10337"/>
      <c r="R10337"/>
      <c r="T10337"/>
      <c r="U10337"/>
    </row>
    <row r="10338" spans="6:21" x14ac:dyDescent="0.3">
      <c r="F10338"/>
      <c r="G10338"/>
      <c r="L10338"/>
      <c r="R10338"/>
      <c r="T10338"/>
      <c r="U10338"/>
    </row>
    <row r="10339" spans="6:21" x14ac:dyDescent="0.3">
      <c r="F10339"/>
      <c r="G10339"/>
      <c r="L10339"/>
      <c r="R10339"/>
      <c r="T10339"/>
      <c r="U10339"/>
    </row>
    <row r="10340" spans="6:21" x14ac:dyDescent="0.3">
      <c r="F10340"/>
      <c r="G10340"/>
      <c r="L10340"/>
      <c r="R10340"/>
      <c r="T10340"/>
      <c r="U10340"/>
    </row>
    <row r="10341" spans="6:21" x14ac:dyDescent="0.3">
      <c r="F10341"/>
      <c r="G10341"/>
      <c r="L10341"/>
      <c r="R10341"/>
      <c r="T10341"/>
      <c r="U10341"/>
    </row>
    <row r="10342" spans="6:21" x14ac:dyDescent="0.3">
      <c r="F10342"/>
      <c r="G10342"/>
      <c r="L10342"/>
      <c r="R10342"/>
      <c r="T10342"/>
      <c r="U10342"/>
    </row>
    <row r="10343" spans="6:21" x14ac:dyDescent="0.3">
      <c r="F10343"/>
      <c r="G10343"/>
      <c r="L10343"/>
      <c r="R10343"/>
      <c r="T10343"/>
      <c r="U10343"/>
    </row>
    <row r="10344" spans="6:21" x14ac:dyDescent="0.3">
      <c r="F10344"/>
      <c r="G10344"/>
      <c r="L10344"/>
      <c r="R10344"/>
      <c r="T10344"/>
      <c r="U10344"/>
    </row>
    <row r="10345" spans="6:21" x14ac:dyDescent="0.3">
      <c r="F10345"/>
      <c r="G10345"/>
      <c r="L10345"/>
      <c r="R10345"/>
      <c r="T10345"/>
      <c r="U10345"/>
    </row>
    <row r="10346" spans="6:21" x14ac:dyDescent="0.3">
      <c r="F10346"/>
      <c r="G10346"/>
      <c r="L10346"/>
      <c r="R10346"/>
      <c r="T10346"/>
      <c r="U10346"/>
    </row>
    <row r="10347" spans="6:21" x14ac:dyDescent="0.3">
      <c r="F10347"/>
      <c r="G10347"/>
      <c r="L10347"/>
      <c r="R10347"/>
      <c r="T10347"/>
      <c r="U10347"/>
    </row>
    <row r="10348" spans="6:21" x14ac:dyDescent="0.3">
      <c r="F10348"/>
      <c r="G10348"/>
      <c r="L10348"/>
      <c r="R10348"/>
      <c r="T10348"/>
      <c r="U10348"/>
    </row>
    <row r="10349" spans="6:21" x14ac:dyDescent="0.3">
      <c r="F10349"/>
      <c r="G10349"/>
      <c r="L10349"/>
      <c r="R10349"/>
      <c r="T10349"/>
      <c r="U10349"/>
    </row>
    <row r="10350" spans="6:21" x14ac:dyDescent="0.3">
      <c r="F10350"/>
      <c r="G10350"/>
      <c r="L10350"/>
      <c r="R10350"/>
      <c r="T10350"/>
      <c r="U10350"/>
    </row>
    <row r="10351" spans="6:21" x14ac:dyDescent="0.3">
      <c r="F10351"/>
      <c r="G10351"/>
      <c r="L10351"/>
      <c r="R10351"/>
      <c r="T10351"/>
      <c r="U10351"/>
    </row>
    <row r="10352" spans="6:21" x14ac:dyDescent="0.3">
      <c r="F10352"/>
      <c r="G10352"/>
      <c r="L10352"/>
      <c r="R10352"/>
      <c r="T10352"/>
      <c r="U10352"/>
    </row>
    <row r="10353" spans="6:21" x14ac:dyDescent="0.3">
      <c r="F10353"/>
      <c r="G10353"/>
      <c r="L10353"/>
      <c r="R10353"/>
      <c r="T10353"/>
      <c r="U10353"/>
    </row>
    <row r="10354" spans="6:21" x14ac:dyDescent="0.3">
      <c r="F10354"/>
      <c r="G10354"/>
      <c r="L10354"/>
      <c r="R10354"/>
      <c r="T10354"/>
      <c r="U10354"/>
    </row>
    <row r="10355" spans="6:21" x14ac:dyDescent="0.3">
      <c r="F10355"/>
      <c r="G10355"/>
      <c r="L10355"/>
      <c r="R10355"/>
      <c r="T10355"/>
      <c r="U10355"/>
    </row>
    <row r="10356" spans="6:21" x14ac:dyDescent="0.3">
      <c r="F10356"/>
      <c r="G10356"/>
      <c r="L10356"/>
      <c r="R10356"/>
      <c r="T10356"/>
      <c r="U10356"/>
    </row>
    <row r="10357" spans="6:21" x14ac:dyDescent="0.3">
      <c r="F10357"/>
      <c r="G10357"/>
      <c r="L10357"/>
      <c r="R10357"/>
      <c r="T10357"/>
      <c r="U10357"/>
    </row>
    <row r="10358" spans="6:21" x14ac:dyDescent="0.3">
      <c r="F10358"/>
      <c r="G10358"/>
      <c r="L10358"/>
      <c r="R10358"/>
      <c r="T10358"/>
      <c r="U10358"/>
    </row>
    <row r="10359" spans="6:21" x14ac:dyDescent="0.3">
      <c r="F10359"/>
      <c r="G10359"/>
      <c r="L10359"/>
      <c r="R10359"/>
      <c r="T10359"/>
      <c r="U10359"/>
    </row>
    <row r="10360" spans="6:21" x14ac:dyDescent="0.3">
      <c r="F10360"/>
      <c r="G10360"/>
      <c r="L10360"/>
      <c r="R10360"/>
      <c r="T10360"/>
      <c r="U10360"/>
    </row>
    <row r="10361" spans="6:21" x14ac:dyDescent="0.3">
      <c r="F10361"/>
      <c r="G10361"/>
      <c r="L10361"/>
      <c r="R10361"/>
      <c r="T10361"/>
      <c r="U10361"/>
    </row>
    <row r="10362" spans="6:21" x14ac:dyDescent="0.3">
      <c r="F10362"/>
      <c r="G10362"/>
      <c r="L10362"/>
      <c r="R10362"/>
      <c r="T10362"/>
      <c r="U10362"/>
    </row>
    <row r="10363" spans="6:21" x14ac:dyDescent="0.3">
      <c r="F10363"/>
      <c r="G10363"/>
      <c r="L10363"/>
      <c r="R10363"/>
      <c r="T10363"/>
      <c r="U10363"/>
    </row>
    <row r="10364" spans="6:21" x14ac:dyDescent="0.3">
      <c r="F10364"/>
      <c r="G10364"/>
      <c r="L10364"/>
      <c r="R10364"/>
      <c r="T10364"/>
      <c r="U10364"/>
    </row>
    <row r="10365" spans="6:21" x14ac:dyDescent="0.3">
      <c r="F10365"/>
      <c r="G10365"/>
      <c r="L10365"/>
      <c r="R10365"/>
      <c r="T10365"/>
      <c r="U10365"/>
    </row>
    <row r="10366" spans="6:21" x14ac:dyDescent="0.3">
      <c r="F10366"/>
      <c r="G10366"/>
      <c r="L10366"/>
      <c r="R10366"/>
      <c r="T10366"/>
      <c r="U10366"/>
    </row>
    <row r="10367" spans="6:21" x14ac:dyDescent="0.3">
      <c r="F10367"/>
      <c r="G10367"/>
      <c r="L10367"/>
      <c r="R10367"/>
      <c r="T10367"/>
      <c r="U10367"/>
    </row>
    <row r="10368" spans="6:21" x14ac:dyDescent="0.3">
      <c r="F10368"/>
      <c r="G10368"/>
      <c r="L10368"/>
      <c r="R10368"/>
      <c r="T10368"/>
      <c r="U10368"/>
    </row>
    <row r="10369" spans="6:21" x14ac:dyDescent="0.3">
      <c r="F10369"/>
      <c r="G10369"/>
      <c r="L10369"/>
      <c r="R10369"/>
      <c r="T10369"/>
      <c r="U10369"/>
    </row>
    <row r="10370" spans="6:21" x14ac:dyDescent="0.3">
      <c r="F10370"/>
      <c r="G10370"/>
      <c r="L10370"/>
      <c r="R10370"/>
      <c r="T10370"/>
      <c r="U10370"/>
    </row>
    <row r="10371" spans="6:21" x14ac:dyDescent="0.3">
      <c r="F10371"/>
      <c r="G10371"/>
      <c r="L10371"/>
      <c r="R10371"/>
      <c r="T10371"/>
      <c r="U10371"/>
    </row>
    <row r="10372" spans="6:21" x14ac:dyDescent="0.3">
      <c r="F10372"/>
      <c r="G10372"/>
      <c r="L10372"/>
      <c r="R10372"/>
      <c r="T10372"/>
      <c r="U10372"/>
    </row>
    <row r="10373" spans="6:21" x14ac:dyDescent="0.3">
      <c r="F10373"/>
      <c r="G10373"/>
      <c r="L10373"/>
      <c r="R10373"/>
      <c r="T10373"/>
      <c r="U10373"/>
    </row>
    <row r="10374" spans="6:21" x14ac:dyDescent="0.3">
      <c r="F10374"/>
      <c r="G10374"/>
      <c r="L10374"/>
      <c r="R10374"/>
      <c r="T10374"/>
      <c r="U10374"/>
    </row>
    <row r="10375" spans="6:21" x14ac:dyDescent="0.3">
      <c r="F10375"/>
      <c r="G10375"/>
      <c r="L10375"/>
      <c r="R10375"/>
      <c r="T10375"/>
      <c r="U10375"/>
    </row>
    <row r="10376" spans="6:21" x14ac:dyDescent="0.3">
      <c r="F10376"/>
      <c r="G10376"/>
      <c r="L10376"/>
      <c r="R10376"/>
      <c r="T10376"/>
      <c r="U10376"/>
    </row>
    <row r="10377" spans="6:21" x14ac:dyDescent="0.3">
      <c r="F10377"/>
      <c r="G10377"/>
      <c r="L10377"/>
      <c r="R10377"/>
      <c r="T10377"/>
      <c r="U10377"/>
    </row>
    <row r="10378" spans="6:21" x14ac:dyDescent="0.3">
      <c r="F10378"/>
      <c r="G10378"/>
      <c r="L10378"/>
      <c r="R10378"/>
      <c r="T10378"/>
      <c r="U10378"/>
    </row>
    <row r="10379" spans="6:21" x14ac:dyDescent="0.3">
      <c r="F10379"/>
      <c r="G10379"/>
      <c r="L10379"/>
      <c r="R10379"/>
      <c r="T10379"/>
      <c r="U10379"/>
    </row>
    <row r="10380" spans="6:21" x14ac:dyDescent="0.3">
      <c r="F10380"/>
      <c r="G10380"/>
      <c r="L10380"/>
      <c r="R10380"/>
      <c r="T10380"/>
      <c r="U10380"/>
    </row>
    <row r="10381" spans="6:21" x14ac:dyDescent="0.3">
      <c r="F10381"/>
      <c r="G10381"/>
      <c r="L10381"/>
      <c r="R10381"/>
      <c r="T10381"/>
      <c r="U10381"/>
    </row>
    <row r="10382" spans="6:21" x14ac:dyDescent="0.3">
      <c r="F10382"/>
      <c r="G10382"/>
      <c r="L10382"/>
      <c r="R10382"/>
      <c r="T10382"/>
      <c r="U10382"/>
    </row>
    <row r="10383" spans="6:21" x14ac:dyDescent="0.3">
      <c r="F10383"/>
      <c r="G10383"/>
      <c r="L10383"/>
      <c r="R10383"/>
      <c r="T10383"/>
      <c r="U10383"/>
    </row>
    <row r="10384" spans="6:21" x14ac:dyDescent="0.3">
      <c r="F10384"/>
      <c r="G10384"/>
      <c r="L10384"/>
      <c r="R10384"/>
      <c r="T10384"/>
      <c r="U10384"/>
    </row>
    <row r="10385" spans="6:21" x14ac:dyDescent="0.3">
      <c r="F10385"/>
      <c r="G10385"/>
      <c r="L10385"/>
      <c r="R10385"/>
      <c r="T10385"/>
      <c r="U10385"/>
    </row>
    <row r="10386" spans="6:21" x14ac:dyDescent="0.3">
      <c r="F10386"/>
      <c r="G10386"/>
      <c r="L10386"/>
      <c r="R10386"/>
      <c r="T10386"/>
      <c r="U10386"/>
    </row>
    <row r="10387" spans="6:21" x14ac:dyDescent="0.3">
      <c r="F10387"/>
      <c r="G10387"/>
      <c r="L10387"/>
      <c r="R10387"/>
      <c r="T10387"/>
      <c r="U10387"/>
    </row>
    <row r="10388" spans="6:21" x14ac:dyDescent="0.3">
      <c r="F10388"/>
      <c r="G10388"/>
      <c r="L10388"/>
      <c r="R10388"/>
      <c r="T10388"/>
      <c r="U10388"/>
    </row>
    <row r="10389" spans="6:21" x14ac:dyDescent="0.3">
      <c r="F10389"/>
      <c r="G10389"/>
      <c r="L10389"/>
      <c r="R10389"/>
      <c r="T10389"/>
      <c r="U10389"/>
    </row>
    <row r="10390" spans="6:21" x14ac:dyDescent="0.3">
      <c r="F10390"/>
      <c r="G10390"/>
      <c r="L10390"/>
      <c r="R10390"/>
      <c r="T10390"/>
      <c r="U10390"/>
    </row>
    <row r="10391" spans="6:21" x14ac:dyDescent="0.3">
      <c r="F10391"/>
      <c r="G10391"/>
      <c r="L10391"/>
      <c r="R10391"/>
      <c r="T10391"/>
      <c r="U10391"/>
    </row>
    <row r="10392" spans="6:21" x14ac:dyDescent="0.3">
      <c r="F10392"/>
      <c r="G10392"/>
      <c r="L10392"/>
      <c r="R10392"/>
      <c r="T10392"/>
      <c r="U10392"/>
    </row>
    <row r="10393" spans="6:21" x14ac:dyDescent="0.3">
      <c r="F10393"/>
      <c r="G10393"/>
      <c r="L10393"/>
      <c r="R10393"/>
      <c r="T10393"/>
      <c r="U10393"/>
    </row>
    <row r="10394" spans="6:21" x14ac:dyDescent="0.3">
      <c r="F10394"/>
      <c r="G10394"/>
      <c r="L10394"/>
      <c r="R10394"/>
      <c r="T10394"/>
      <c r="U10394"/>
    </row>
    <row r="10395" spans="6:21" x14ac:dyDescent="0.3">
      <c r="F10395"/>
      <c r="G10395"/>
      <c r="L10395"/>
      <c r="R10395"/>
      <c r="T10395"/>
      <c r="U10395"/>
    </row>
    <row r="10396" spans="6:21" x14ac:dyDescent="0.3">
      <c r="F10396"/>
      <c r="G10396"/>
      <c r="L10396"/>
      <c r="R10396"/>
      <c r="T10396"/>
      <c r="U10396"/>
    </row>
    <row r="10397" spans="6:21" x14ac:dyDescent="0.3">
      <c r="F10397"/>
      <c r="G10397"/>
      <c r="L10397"/>
      <c r="R10397"/>
      <c r="T10397"/>
      <c r="U10397"/>
    </row>
    <row r="10398" spans="6:21" x14ac:dyDescent="0.3">
      <c r="F10398"/>
      <c r="G10398"/>
      <c r="L10398"/>
      <c r="R10398"/>
      <c r="T10398"/>
      <c r="U10398"/>
    </row>
    <row r="10399" spans="6:21" x14ac:dyDescent="0.3">
      <c r="F10399"/>
      <c r="G10399"/>
      <c r="L10399"/>
      <c r="R10399"/>
      <c r="T10399"/>
      <c r="U10399"/>
    </row>
    <row r="10400" spans="6:21" x14ac:dyDescent="0.3">
      <c r="F10400"/>
      <c r="G10400"/>
      <c r="L10400"/>
      <c r="R10400"/>
      <c r="T10400"/>
      <c r="U10400"/>
    </row>
    <row r="10401" spans="6:21" x14ac:dyDescent="0.3">
      <c r="F10401"/>
      <c r="G10401"/>
      <c r="L10401"/>
      <c r="R10401"/>
      <c r="T10401"/>
      <c r="U10401"/>
    </row>
    <row r="10402" spans="6:21" x14ac:dyDescent="0.3">
      <c r="F10402"/>
      <c r="G10402"/>
      <c r="L10402"/>
      <c r="R10402"/>
      <c r="T10402"/>
      <c r="U10402"/>
    </row>
    <row r="10403" spans="6:21" x14ac:dyDescent="0.3">
      <c r="F10403"/>
      <c r="G10403"/>
      <c r="L10403"/>
      <c r="R10403"/>
      <c r="T10403"/>
      <c r="U10403"/>
    </row>
    <row r="10404" spans="6:21" x14ac:dyDescent="0.3">
      <c r="F10404"/>
      <c r="G10404"/>
      <c r="L10404"/>
      <c r="R10404"/>
      <c r="T10404"/>
      <c r="U10404"/>
    </row>
    <row r="10405" spans="6:21" x14ac:dyDescent="0.3">
      <c r="F10405"/>
      <c r="G10405"/>
      <c r="L10405"/>
      <c r="R10405"/>
      <c r="T10405"/>
      <c r="U10405"/>
    </row>
    <row r="10406" spans="6:21" x14ac:dyDescent="0.3">
      <c r="F10406"/>
      <c r="G10406"/>
      <c r="L10406"/>
      <c r="R10406"/>
      <c r="T10406"/>
      <c r="U10406"/>
    </row>
    <row r="10407" spans="6:21" x14ac:dyDescent="0.3">
      <c r="F10407"/>
      <c r="G10407"/>
      <c r="L10407"/>
      <c r="R10407"/>
      <c r="T10407"/>
      <c r="U10407"/>
    </row>
    <row r="10408" spans="6:21" x14ac:dyDescent="0.3">
      <c r="F10408"/>
      <c r="G10408"/>
      <c r="L10408"/>
      <c r="R10408"/>
      <c r="T10408"/>
      <c r="U10408"/>
    </row>
    <row r="10409" spans="6:21" x14ac:dyDescent="0.3">
      <c r="F10409"/>
      <c r="G10409"/>
      <c r="L10409"/>
      <c r="R10409"/>
      <c r="T10409"/>
      <c r="U10409"/>
    </row>
    <row r="10410" spans="6:21" x14ac:dyDescent="0.3">
      <c r="F10410"/>
      <c r="G10410"/>
      <c r="L10410"/>
      <c r="R10410"/>
      <c r="T10410"/>
      <c r="U10410"/>
    </row>
    <row r="10411" spans="6:21" x14ac:dyDescent="0.3">
      <c r="F10411"/>
      <c r="G10411"/>
      <c r="L10411"/>
      <c r="R10411"/>
      <c r="T10411"/>
      <c r="U10411"/>
    </row>
    <row r="10412" spans="6:21" x14ac:dyDescent="0.3">
      <c r="F10412"/>
      <c r="G10412"/>
      <c r="L10412"/>
      <c r="R10412"/>
      <c r="T10412"/>
      <c r="U10412"/>
    </row>
    <row r="10413" spans="6:21" x14ac:dyDescent="0.3">
      <c r="F10413"/>
      <c r="G10413"/>
      <c r="L10413"/>
      <c r="R10413"/>
      <c r="T10413"/>
      <c r="U10413"/>
    </row>
    <row r="10414" spans="6:21" x14ac:dyDescent="0.3">
      <c r="F10414"/>
      <c r="G10414"/>
      <c r="L10414"/>
      <c r="R10414"/>
      <c r="T10414"/>
      <c r="U10414"/>
    </row>
    <row r="10415" spans="6:21" x14ac:dyDescent="0.3">
      <c r="F10415"/>
      <c r="G10415"/>
      <c r="L10415"/>
      <c r="R10415"/>
      <c r="T10415"/>
      <c r="U10415"/>
    </row>
    <row r="10416" spans="6:21" x14ac:dyDescent="0.3">
      <c r="F10416"/>
      <c r="G10416"/>
      <c r="L10416"/>
      <c r="R10416"/>
      <c r="T10416"/>
      <c r="U10416"/>
    </row>
    <row r="10417" spans="6:21" x14ac:dyDescent="0.3">
      <c r="F10417"/>
      <c r="G10417"/>
      <c r="L10417"/>
      <c r="R10417"/>
      <c r="T10417"/>
      <c r="U10417"/>
    </row>
    <row r="10418" spans="6:21" x14ac:dyDescent="0.3">
      <c r="F10418"/>
      <c r="G10418"/>
      <c r="L10418"/>
      <c r="R10418"/>
      <c r="T10418"/>
      <c r="U10418"/>
    </row>
    <row r="10419" spans="6:21" x14ac:dyDescent="0.3">
      <c r="F10419"/>
      <c r="G10419"/>
      <c r="L10419"/>
      <c r="R10419"/>
      <c r="T10419"/>
      <c r="U10419"/>
    </row>
    <row r="10420" spans="6:21" x14ac:dyDescent="0.3">
      <c r="F10420"/>
      <c r="G10420"/>
      <c r="L10420"/>
      <c r="R10420"/>
      <c r="T10420"/>
      <c r="U10420"/>
    </row>
    <row r="10421" spans="6:21" x14ac:dyDescent="0.3">
      <c r="F10421"/>
      <c r="G10421"/>
      <c r="L10421"/>
      <c r="R10421"/>
      <c r="T10421"/>
      <c r="U10421"/>
    </row>
    <row r="10422" spans="6:21" x14ac:dyDescent="0.3">
      <c r="F10422"/>
      <c r="G10422"/>
      <c r="L10422"/>
      <c r="R10422"/>
      <c r="T10422"/>
      <c r="U10422"/>
    </row>
    <row r="10423" spans="6:21" x14ac:dyDescent="0.3">
      <c r="F10423"/>
      <c r="G10423"/>
      <c r="L10423"/>
      <c r="R10423"/>
      <c r="T10423"/>
      <c r="U10423"/>
    </row>
    <row r="10424" spans="6:21" x14ac:dyDescent="0.3">
      <c r="F10424"/>
      <c r="G10424"/>
      <c r="L10424"/>
      <c r="R10424"/>
      <c r="T10424"/>
      <c r="U10424"/>
    </row>
    <row r="10425" spans="6:21" x14ac:dyDescent="0.3">
      <c r="F10425"/>
      <c r="G10425"/>
      <c r="L10425"/>
      <c r="R10425"/>
      <c r="T10425"/>
      <c r="U10425"/>
    </row>
    <row r="10426" spans="6:21" x14ac:dyDescent="0.3">
      <c r="F10426"/>
      <c r="G10426"/>
      <c r="L10426"/>
      <c r="R10426"/>
      <c r="T10426"/>
      <c r="U10426"/>
    </row>
    <row r="10427" spans="6:21" x14ac:dyDescent="0.3">
      <c r="F10427"/>
      <c r="G10427"/>
      <c r="L10427"/>
      <c r="R10427"/>
      <c r="T10427"/>
      <c r="U10427"/>
    </row>
    <row r="10428" spans="6:21" x14ac:dyDescent="0.3">
      <c r="F10428"/>
      <c r="G10428"/>
      <c r="L10428"/>
      <c r="R10428"/>
      <c r="T10428"/>
      <c r="U10428"/>
    </row>
    <row r="10429" spans="6:21" x14ac:dyDescent="0.3">
      <c r="F10429"/>
      <c r="G10429"/>
      <c r="L10429"/>
      <c r="R10429"/>
      <c r="T10429"/>
      <c r="U10429"/>
    </row>
    <row r="10430" spans="6:21" x14ac:dyDescent="0.3">
      <c r="F10430"/>
      <c r="G10430"/>
      <c r="L10430"/>
      <c r="R10430"/>
      <c r="T10430"/>
      <c r="U10430"/>
    </row>
    <row r="10431" spans="6:21" x14ac:dyDescent="0.3">
      <c r="F10431"/>
      <c r="G10431"/>
      <c r="L10431"/>
      <c r="R10431"/>
      <c r="T10431"/>
      <c r="U10431"/>
    </row>
    <row r="10432" spans="6:21" x14ac:dyDescent="0.3">
      <c r="F10432"/>
      <c r="G10432"/>
      <c r="L10432"/>
      <c r="R10432"/>
      <c r="T10432"/>
      <c r="U10432"/>
    </row>
    <row r="10433" spans="6:21" x14ac:dyDescent="0.3">
      <c r="F10433"/>
      <c r="G10433"/>
      <c r="L10433"/>
      <c r="R10433"/>
      <c r="T10433"/>
      <c r="U10433"/>
    </row>
    <row r="10434" spans="6:21" x14ac:dyDescent="0.3">
      <c r="F10434"/>
      <c r="G10434"/>
      <c r="L10434"/>
      <c r="R10434"/>
      <c r="T10434"/>
      <c r="U10434"/>
    </row>
    <row r="10435" spans="6:21" x14ac:dyDescent="0.3">
      <c r="F10435"/>
      <c r="G10435"/>
      <c r="L10435"/>
      <c r="R10435"/>
      <c r="T10435"/>
      <c r="U10435"/>
    </row>
    <row r="10436" spans="6:21" x14ac:dyDescent="0.3">
      <c r="F10436"/>
      <c r="G10436"/>
      <c r="L10436"/>
      <c r="R10436"/>
      <c r="T10436"/>
      <c r="U10436"/>
    </row>
    <row r="10437" spans="6:21" x14ac:dyDescent="0.3">
      <c r="F10437"/>
      <c r="G10437"/>
      <c r="L10437"/>
      <c r="R10437"/>
      <c r="T10437"/>
      <c r="U10437"/>
    </row>
    <row r="10438" spans="6:21" x14ac:dyDescent="0.3">
      <c r="F10438"/>
      <c r="G10438"/>
      <c r="L10438"/>
      <c r="R10438"/>
      <c r="T10438"/>
      <c r="U10438"/>
    </row>
    <row r="10439" spans="6:21" x14ac:dyDescent="0.3">
      <c r="F10439"/>
      <c r="G10439"/>
      <c r="L10439"/>
      <c r="R10439"/>
      <c r="T10439"/>
      <c r="U10439"/>
    </row>
    <row r="10440" spans="6:21" x14ac:dyDescent="0.3">
      <c r="F10440"/>
      <c r="G10440"/>
      <c r="L10440"/>
      <c r="R10440"/>
      <c r="T10440"/>
      <c r="U10440"/>
    </row>
    <row r="10441" spans="6:21" x14ac:dyDescent="0.3">
      <c r="F10441"/>
      <c r="G10441"/>
      <c r="L10441"/>
      <c r="R10441"/>
      <c r="T10441"/>
      <c r="U10441"/>
    </row>
    <row r="10442" spans="6:21" x14ac:dyDescent="0.3">
      <c r="F10442"/>
      <c r="G10442"/>
      <c r="L10442"/>
      <c r="R10442"/>
      <c r="T10442"/>
      <c r="U10442"/>
    </row>
    <row r="10443" spans="6:21" x14ac:dyDescent="0.3">
      <c r="F10443"/>
      <c r="G10443"/>
      <c r="L10443"/>
      <c r="R10443"/>
      <c r="T10443"/>
      <c r="U10443"/>
    </row>
    <row r="10444" spans="6:21" x14ac:dyDescent="0.3">
      <c r="F10444"/>
      <c r="G10444"/>
      <c r="L10444"/>
      <c r="R10444"/>
      <c r="T10444"/>
      <c r="U10444"/>
    </row>
    <row r="10445" spans="6:21" x14ac:dyDescent="0.3">
      <c r="F10445"/>
      <c r="G10445"/>
      <c r="L10445"/>
      <c r="R10445"/>
      <c r="T10445"/>
      <c r="U10445"/>
    </row>
    <row r="10446" spans="6:21" x14ac:dyDescent="0.3">
      <c r="F10446"/>
      <c r="G10446"/>
      <c r="L10446"/>
      <c r="R10446"/>
      <c r="T10446"/>
      <c r="U10446"/>
    </row>
    <row r="10447" spans="6:21" x14ac:dyDescent="0.3">
      <c r="F10447"/>
      <c r="G10447"/>
      <c r="L10447"/>
      <c r="R10447"/>
      <c r="T10447"/>
      <c r="U10447"/>
    </row>
    <row r="10448" spans="6:21" x14ac:dyDescent="0.3">
      <c r="F10448"/>
      <c r="G10448"/>
      <c r="L10448"/>
      <c r="R10448"/>
      <c r="T10448"/>
      <c r="U10448"/>
    </row>
    <row r="10449" spans="6:21" x14ac:dyDescent="0.3">
      <c r="F10449"/>
      <c r="G10449"/>
      <c r="L10449"/>
      <c r="R10449"/>
      <c r="T10449"/>
      <c r="U10449"/>
    </row>
    <row r="10450" spans="6:21" x14ac:dyDescent="0.3">
      <c r="F10450"/>
      <c r="G10450"/>
      <c r="L10450"/>
      <c r="R10450"/>
      <c r="T10450"/>
      <c r="U10450"/>
    </row>
    <row r="10451" spans="6:21" x14ac:dyDescent="0.3">
      <c r="F10451"/>
      <c r="G10451"/>
      <c r="L10451"/>
      <c r="R10451"/>
      <c r="T10451"/>
      <c r="U10451"/>
    </row>
    <row r="10452" spans="6:21" x14ac:dyDescent="0.3">
      <c r="F10452"/>
      <c r="G10452"/>
      <c r="L10452"/>
      <c r="R10452"/>
      <c r="T10452"/>
      <c r="U10452"/>
    </row>
    <row r="10453" spans="6:21" x14ac:dyDescent="0.3">
      <c r="F10453"/>
      <c r="G10453"/>
      <c r="L10453"/>
      <c r="R10453"/>
      <c r="T10453"/>
      <c r="U10453"/>
    </row>
    <row r="10454" spans="6:21" x14ac:dyDescent="0.3">
      <c r="F10454"/>
      <c r="G10454"/>
      <c r="L10454"/>
      <c r="R10454"/>
      <c r="T10454"/>
      <c r="U10454"/>
    </row>
    <row r="10455" spans="6:21" x14ac:dyDescent="0.3">
      <c r="F10455"/>
      <c r="G10455"/>
      <c r="L10455"/>
      <c r="R10455"/>
      <c r="T10455"/>
      <c r="U10455"/>
    </row>
    <row r="10456" spans="6:21" x14ac:dyDescent="0.3">
      <c r="F10456"/>
      <c r="G10456"/>
      <c r="L10456"/>
      <c r="R10456"/>
      <c r="T10456"/>
      <c r="U10456"/>
    </row>
    <row r="10457" spans="6:21" x14ac:dyDescent="0.3">
      <c r="F10457"/>
      <c r="G10457"/>
      <c r="L10457"/>
      <c r="R10457"/>
      <c r="T10457"/>
      <c r="U10457"/>
    </row>
    <row r="10458" spans="6:21" x14ac:dyDescent="0.3">
      <c r="F10458"/>
      <c r="G10458"/>
      <c r="L10458"/>
      <c r="R10458"/>
      <c r="T10458"/>
      <c r="U10458"/>
    </row>
    <row r="10459" spans="6:21" x14ac:dyDescent="0.3">
      <c r="F10459"/>
      <c r="G10459"/>
      <c r="L10459"/>
      <c r="R10459"/>
      <c r="T10459"/>
      <c r="U10459"/>
    </row>
    <row r="10460" spans="6:21" x14ac:dyDescent="0.3">
      <c r="F10460"/>
      <c r="G10460"/>
      <c r="L10460"/>
      <c r="R10460"/>
      <c r="T10460"/>
      <c r="U10460"/>
    </row>
    <row r="10461" spans="6:21" x14ac:dyDescent="0.3">
      <c r="F10461"/>
      <c r="G10461"/>
      <c r="L10461"/>
      <c r="R10461"/>
      <c r="T10461"/>
      <c r="U10461"/>
    </row>
    <row r="10462" spans="6:21" x14ac:dyDescent="0.3">
      <c r="F10462"/>
      <c r="G10462"/>
      <c r="L10462"/>
      <c r="R10462"/>
      <c r="T10462"/>
      <c r="U10462"/>
    </row>
    <row r="10463" spans="6:21" x14ac:dyDescent="0.3">
      <c r="F10463"/>
      <c r="G10463"/>
      <c r="L10463"/>
      <c r="R10463"/>
      <c r="T10463"/>
      <c r="U10463"/>
    </row>
    <row r="10464" spans="6:21" x14ac:dyDescent="0.3">
      <c r="F10464"/>
      <c r="G10464"/>
      <c r="L10464"/>
      <c r="R10464"/>
      <c r="T10464"/>
      <c r="U10464"/>
    </row>
    <row r="10465" spans="6:21" x14ac:dyDescent="0.3">
      <c r="F10465"/>
      <c r="G10465"/>
      <c r="L10465"/>
      <c r="R10465"/>
      <c r="T10465"/>
      <c r="U10465"/>
    </row>
    <row r="10466" spans="6:21" x14ac:dyDescent="0.3">
      <c r="F10466"/>
      <c r="G10466"/>
      <c r="L10466"/>
      <c r="R10466"/>
      <c r="T10466"/>
      <c r="U10466"/>
    </row>
    <row r="10467" spans="6:21" x14ac:dyDescent="0.3">
      <c r="F10467"/>
      <c r="G10467"/>
      <c r="L10467"/>
      <c r="R10467"/>
      <c r="T10467"/>
      <c r="U10467"/>
    </row>
    <row r="10468" spans="6:21" x14ac:dyDescent="0.3">
      <c r="F10468"/>
      <c r="G10468"/>
      <c r="L10468"/>
      <c r="R10468"/>
      <c r="T10468"/>
      <c r="U10468"/>
    </row>
    <row r="10469" spans="6:21" x14ac:dyDescent="0.3">
      <c r="F10469"/>
      <c r="G10469"/>
      <c r="L10469"/>
      <c r="R10469"/>
      <c r="T10469"/>
      <c r="U10469"/>
    </row>
    <row r="10470" spans="6:21" x14ac:dyDescent="0.3">
      <c r="F10470"/>
      <c r="G10470"/>
      <c r="L10470"/>
      <c r="R10470"/>
      <c r="T10470"/>
      <c r="U10470"/>
    </row>
    <row r="10471" spans="6:21" x14ac:dyDescent="0.3">
      <c r="F10471"/>
      <c r="G10471"/>
      <c r="L10471"/>
      <c r="R10471"/>
      <c r="T10471"/>
      <c r="U10471"/>
    </row>
    <row r="10472" spans="6:21" x14ac:dyDescent="0.3">
      <c r="F10472"/>
      <c r="G10472"/>
      <c r="L10472"/>
      <c r="R10472"/>
      <c r="T10472"/>
      <c r="U10472"/>
    </row>
    <row r="10473" spans="6:21" x14ac:dyDescent="0.3">
      <c r="F10473"/>
      <c r="G10473"/>
      <c r="L10473"/>
      <c r="R10473"/>
      <c r="T10473"/>
      <c r="U10473"/>
    </row>
    <row r="10474" spans="6:21" x14ac:dyDescent="0.3">
      <c r="F10474"/>
      <c r="G10474"/>
      <c r="L10474"/>
      <c r="R10474"/>
      <c r="T10474"/>
      <c r="U10474"/>
    </row>
    <row r="10475" spans="6:21" x14ac:dyDescent="0.3">
      <c r="F10475"/>
      <c r="G10475"/>
      <c r="L10475"/>
      <c r="R10475"/>
      <c r="T10475"/>
      <c r="U10475"/>
    </row>
    <row r="10476" spans="6:21" x14ac:dyDescent="0.3">
      <c r="F10476"/>
      <c r="G10476"/>
      <c r="L10476"/>
      <c r="R10476"/>
      <c r="T10476"/>
      <c r="U10476"/>
    </row>
    <row r="10477" spans="6:21" x14ac:dyDescent="0.3">
      <c r="F10477"/>
      <c r="G10477"/>
      <c r="L10477"/>
      <c r="R10477"/>
      <c r="T10477"/>
      <c r="U10477"/>
    </row>
    <row r="10478" spans="6:21" x14ac:dyDescent="0.3">
      <c r="F10478"/>
      <c r="G10478"/>
      <c r="L10478"/>
      <c r="R10478"/>
      <c r="T10478"/>
      <c r="U10478"/>
    </row>
    <row r="10479" spans="6:21" x14ac:dyDescent="0.3">
      <c r="F10479"/>
      <c r="G10479"/>
      <c r="L10479"/>
      <c r="R10479"/>
      <c r="T10479"/>
      <c r="U10479"/>
    </row>
    <row r="10480" spans="6:21" x14ac:dyDescent="0.3">
      <c r="F10480"/>
      <c r="G10480"/>
      <c r="L10480"/>
      <c r="R10480"/>
      <c r="T10480"/>
      <c r="U10480"/>
    </row>
    <row r="10481" spans="6:21" x14ac:dyDescent="0.3">
      <c r="F10481"/>
      <c r="G10481"/>
      <c r="L10481"/>
      <c r="R10481"/>
      <c r="T10481"/>
      <c r="U10481"/>
    </row>
    <row r="10482" spans="6:21" x14ac:dyDescent="0.3">
      <c r="F10482"/>
      <c r="G10482"/>
      <c r="L10482"/>
      <c r="R10482"/>
      <c r="T10482"/>
      <c r="U10482"/>
    </row>
    <row r="10483" spans="6:21" x14ac:dyDescent="0.3">
      <c r="F10483"/>
      <c r="G10483"/>
      <c r="L10483"/>
      <c r="R10483"/>
      <c r="T10483"/>
      <c r="U10483"/>
    </row>
    <row r="10484" spans="6:21" x14ac:dyDescent="0.3">
      <c r="F10484"/>
      <c r="G10484"/>
      <c r="L10484"/>
      <c r="R10484"/>
      <c r="T10484"/>
      <c r="U10484"/>
    </row>
    <row r="10485" spans="6:21" x14ac:dyDescent="0.3">
      <c r="F10485"/>
      <c r="G10485"/>
      <c r="L10485"/>
      <c r="R10485"/>
      <c r="T10485"/>
      <c r="U10485"/>
    </row>
    <row r="10486" spans="6:21" x14ac:dyDescent="0.3">
      <c r="F10486"/>
      <c r="G10486"/>
      <c r="L10486"/>
      <c r="R10486"/>
      <c r="T10486"/>
      <c r="U10486"/>
    </row>
    <row r="10487" spans="6:21" x14ac:dyDescent="0.3">
      <c r="F10487"/>
      <c r="G10487"/>
      <c r="L10487"/>
      <c r="R10487"/>
      <c r="T10487"/>
      <c r="U10487"/>
    </row>
    <row r="10488" spans="6:21" x14ac:dyDescent="0.3">
      <c r="F10488"/>
      <c r="G10488"/>
      <c r="L10488"/>
      <c r="R10488"/>
      <c r="T10488"/>
      <c r="U10488"/>
    </row>
    <row r="10489" spans="6:21" x14ac:dyDescent="0.3">
      <c r="F10489"/>
      <c r="G10489"/>
      <c r="L10489"/>
      <c r="R10489"/>
      <c r="T10489"/>
      <c r="U10489"/>
    </row>
    <row r="10490" spans="6:21" x14ac:dyDescent="0.3">
      <c r="F10490"/>
      <c r="G10490"/>
      <c r="L10490"/>
      <c r="R10490"/>
      <c r="T10490"/>
      <c r="U10490"/>
    </row>
    <row r="10491" spans="6:21" x14ac:dyDescent="0.3">
      <c r="F10491"/>
      <c r="G10491"/>
      <c r="L10491"/>
      <c r="R10491"/>
      <c r="T10491"/>
      <c r="U10491"/>
    </row>
    <row r="10492" spans="6:21" x14ac:dyDescent="0.3">
      <c r="F10492"/>
      <c r="G10492"/>
      <c r="L10492"/>
      <c r="R10492"/>
      <c r="T10492"/>
      <c r="U10492"/>
    </row>
    <row r="10493" spans="6:21" x14ac:dyDescent="0.3">
      <c r="F10493"/>
      <c r="G10493"/>
      <c r="L10493"/>
      <c r="R10493"/>
      <c r="T10493"/>
      <c r="U10493"/>
    </row>
    <row r="10494" spans="6:21" x14ac:dyDescent="0.3">
      <c r="F10494"/>
      <c r="G10494"/>
      <c r="L10494"/>
      <c r="R10494"/>
      <c r="T10494"/>
      <c r="U10494"/>
    </row>
    <row r="10495" spans="6:21" x14ac:dyDescent="0.3">
      <c r="F10495"/>
      <c r="G10495"/>
      <c r="L10495"/>
      <c r="R10495"/>
      <c r="T10495"/>
      <c r="U10495"/>
    </row>
    <row r="10496" spans="6:21" x14ac:dyDescent="0.3">
      <c r="F10496"/>
      <c r="G10496"/>
      <c r="L10496"/>
      <c r="R10496"/>
      <c r="T10496"/>
      <c r="U10496"/>
    </row>
    <row r="10497" spans="6:21" x14ac:dyDescent="0.3">
      <c r="F10497"/>
      <c r="G10497"/>
      <c r="L10497"/>
      <c r="R10497"/>
      <c r="T10497"/>
      <c r="U10497"/>
    </row>
    <row r="10498" spans="6:21" x14ac:dyDescent="0.3">
      <c r="F10498"/>
      <c r="G10498"/>
      <c r="L10498"/>
      <c r="R10498"/>
      <c r="T10498"/>
      <c r="U10498"/>
    </row>
    <row r="10499" spans="6:21" x14ac:dyDescent="0.3">
      <c r="F10499"/>
      <c r="G10499"/>
      <c r="L10499"/>
      <c r="R10499"/>
      <c r="T10499"/>
      <c r="U10499"/>
    </row>
    <row r="10500" spans="6:21" x14ac:dyDescent="0.3">
      <c r="F10500"/>
      <c r="G10500"/>
      <c r="L10500"/>
      <c r="R10500"/>
      <c r="T10500"/>
      <c r="U10500"/>
    </row>
    <row r="10501" spans="6:21" x14ac:dyDescent="0.3">
      <c r="F10501"/>
      <c r="G10501"/>
      <c r="L10501"/>
      <c r="R10501"/>
      <c r="T10501"/>
      <c r="U10501"/>
    </row>
    <row r="10502" spans="6:21" x14ac:dyDescent="0.3">
      <c r="F10502"/>
      <c r="G10502"/>
      <c r="L10502"/>
      <c r="R10502"/>
      <c r="T10502"/>
      <c r="U10502"/>
    </row>
    <row r="10503" spans="6:21" x14ac:dyDescent="0.3">
      <c r="F10503"/>
      <c r="G10503"/>
      <c r="L10503"/>
      <c r="R10503"/>
      <c r="T10503"/>
      <c r="U10503"/>
    </row>
    <row r="10504" spans="6:21" x14ac:dyDescent="0.3">
      <c r="F10504"/>
      <c r="G10504"/>
      <c r="L10504"/>
      <c r="R10504"/>
      <c r="T10504"/>
      <c r="U10504"/>
    </row>
    <row r="10505" spans="6:21" x14ac:dyDescent="0.3">
      <c r="F10505"/>
      <c r="G10505"/>
      <c r="L10505"/>
      <c r="R10505"/>
      <c r="T10505"/>
      <c r="U10505"/>
    </row>
    <row r="10506" spans="6:21" x14ac:dyDescent="0.3">
      <c r="F10506"/>
      <c r="G10506"/>
      <c r="L10506"/>
      <c r="R10506"/>
      <c r="T10506"/>
      <c r="U10506"/>
    </row>
    <row r="10507" spans="6:21" x14ac:dyDescent="0.3">
      <c r="F10507"/>
      <c r="G10507"/>
      <c r="L10507"/>
      <c r="R10507"/>
      <c r="T10507"/>
      <c r="U10507"/>
    </row>
    <row r="10508" spans="6:21" x14ac:dyDescent="0.3">
      <c r="F10508"/>
      <c r="G10508"/>
      <c r="L10508"/>
      <c r="R10508"/>
      <c r="T10508"/>
      <c r="U10508"/>
    </row>
    <row r="10509" spans="6:21" x14ac:dyDescent="0.3">
      <c r="F10509"/>
      <c r="G10509"/>
      <c r="L10509"/>
      <c r="R10509"/>
      <c r="T10509"/>
      <c r="U10509"/>
    </row>
    <row r="10510" spans="6:21" x14ac:dyDescent="0.3">
      <c r="F10510"/>
      <c r="G10510"/>
      <c r="L10510"/>
      <c r="R10510"/>
      <c r="T10510"/>
      <c r="U10510"/>
    </row>
    <row r="10511" spans="6:21" x14ac:dyDescent="0.3">
      <c r="F10511"/>
      <c r="G10511"/>
      <c r="L10511"/>
      <c r="R10511"/>
      <c r="T10511"/>
      <c r="U10511"/>
    </row>
    <row r="10512" spans="6:21" x14ac:dyDescent="0.3">
      <c r="F10512"/>
      <c r="G10512"/>
      <c r="L10512"/>
      <c r="R10512"/>
      <c r="T10512"/>
      <c r="U10512"/>
    </row>
    <row r="10513" spans="6:21" x14ac:dyDescent="0.3">
      <c r="F10513"/>
      <c r="G10513"/>
      <c r="L10513"/>
      <c r="R10513"/>
      <c r="T10513"/>
      <c r="U10513"/>
    </row>
    <row r="10514" spans="6:21" x14ac:dyDescent="0.3">
      <c r="F10514"/>
      <c r="G10514"/>
      <c r="L10514"/>
      <c r="R10514"/>
      <c r="T10514"/>
      <c r="U10514"/>
    </row>
    <row r="10515" spans="6:21" x14ac:dyDescent="0.3">
      <c r="F10515"/>
      <c r="G10515"/>
      <c r="L10515"/>
      <c r="R10515"/>
      <c r="T10515"/>
      <c r="U10515"/>
    </row>
    <row r="10516" spans="6:21" x14ac:dyDescent="0.3">
      <c r="F10516"/>
      <c r="G10516"/>
      <c r="L10516"/>
      <c r="R10516"/>
      <c r="T10516"/>
      <c r="U10516"/>
    </row>
    <row r="10517" spans="6:21" x14ac:dyDescent="0.3">
      <c r="F10517"/>
      <c r="G10517"/>
      <c r="L10517"/>
      <c r="R10517"/>
      <c r="T10517"/>
      <c r="U10517"/>
    </row>
    <row r="10518" spans="6:21" x14ac:dyDescent="0.3">
      <c r="F10518"/>
      <c r="G10518"/>
      <c r="L10518"/>
      <c r="R10518"/>
      <c r="T10518"/>
      <c r="U10518"/>
    </row>
    <row r="10519" spans="6:21" x14ac:dyDescent="0.3">
      <c r="F10519"/>
      <c r="G10519"/>
      <c r="L10519"/>
      <c r="R10519"/>
      <c r="T10519"/>
      <c r="U10519"/>
    </row>
    <row r="10520" spans="6:21" x14ac:dyDescent="0.3">
      <c r="F10520"/>
      <c r="G10520"/>
      <c r="L10520"/>
      <c r="R10520"/>
      <c r="T10520"/>
      <c r="U10520"/>
    </row>
    <row r="10521" spans="6:21" x14ac:dyDescent="0.3">
      <c r="F10521"/>
      <c r="G10521"/>
      <c r="L10521"/>
      <c r="R10521"/>
      <c r="T10521"/>
      <c r="U10521"/>
    </row>
    <row r="10522" spans="6:21" x14ac:dyDescent="0.3">
      <c r="F10522"/>
      <c r="G10522"/>
      <c r="L10522"/>
      <c r="R10522"/>
      <c r="T10522"/>
      <c r="U10522"/>
    </row>
    <row r="10523" spans="6:21" x14ac:dyDescent="0.3">
      <c r="F10523"/>
      <c r="G10523"/>
      <c r="L10523"/>
      <c r="R10523"/>
      <c r="T10523"/>
      <c r="U10523"/>
    </row>
    <row r="10524" spans="6:21" x14ac:dyDescent="0.3">
      <c r="F10524"/>
      <c r="G10524"/>
      <c r="L10524"/>
      <c r="R10524"/>
      <c r="T10524"/>
      <c r="U10524"/>
    </row>
    <row r="10525" spans="6:21" x14ac:dyDescent="0.3">
      <c r="F10525"/>
      <c r="G10525"/>
      <c r="L10525"/>
      <c r="R10525"/>
      <c r="T10525"/>
      <c r="U10525"/>
    </row>
    <row r="10526" spans="6:21" x14ac:dyDescent="0.3">
      <c r="F10526"/>
      <c r="G10526"/>
      <c r="L10526"/>
      <c r="R10526"/>
      <c r="T10526"/>
      <c r="U10526"/>
    </row>
    <row r="10527" spans="6:21" x14ac:dyDescent="0.3">
      <c r="F10527"/>
      <c r="G10527"/>
      <c r="L10527"/>
      <c r="R10527"/>
      <c r="T10527"/>
      <c r="U10527"/>
    </row>
    <row r="10528" spans="6:21" x14ac:dyDescent="0.3">
      <c r="F10528"/>
      <c r="G10528"/>
      <c r="L10528"/>
      <c r="R10528"/>
      <c r="T10528"/>
      <c r="U10528"/>
    </row>
    <row r="10529" spans="6:21" x14ac:dyDescent="0.3">
      <c r="F10529"/>
      <c r="G10529"/>
      <c r="L10529"/>
      <c r="R10529"/>
      <c r="T10529"/>
      <c r="U10529"/>
    </row>
    <row r="10530" spans="6:21" x14ac:dyDescent="0.3">
      <c r="F10530"/>
      <c r="G10530"/>
      <c r="L10530"/>
      <c r="R10530"/>
      <c r="T10530"/>
      <c r="U10530"/>
    </row>
    <row r="10531" spans="6:21" x14ac:dyDescent="0.3">
      <c r="F10531"/>
      <c r="G10531"/>
      <c r="L10531"/>
      <c r="R10531"/>
      <c r="T10531"/>
      <c r="U10531"/>
    </row>
    <row r="10532" spans="6:21" x14ac:dyDescent="0.3">
      <c r="F10532"/>
      <c r="G10532"/>
      <c r="L10532"/>
      <c r="R10532"/>
      <c r="T10532"/>
      <c r="U10532"/>
    </row>
    <row r="10533" spans="6:21" x14ac:dyDescent="0.3">
      <c r="F10533"/>
      <c r="G10533"/>
      <c r="L10533"/>
      <c r="R10533"/>
      <c r="T10533"/>
      <c r="U10533"/>
    </row>
    <row r="10534" spans="6:21" x14ac:dyDescent="0.3">
      <c r="F10534"/>
      <c r="G10534"/>
      <c r="L10534"/>
      <c r="R10534"/>
      <c r="T10534"/>
      <c r="U10534"/>
    </row>
    <row r="10535" spans="6:21" x14ac:dyDescent="0.3">
      <c r="F10535"/>
      <c r="G10535"/>
      <c r="L10535"/>
      <c r="R10535"/>
      <c r="T10535"/>
      <c r="U10535"/>
    </row>
    <row r="10536" spans="6:21" x14ac:dyDescent="0.3">
      <c r="F10536"/>
      <c r="G10536"/>
      <c r="L10536"/>
      <c r="R10536"/>
      <c r="T10536"/>
      <c r="U10536"/>
    </row>
    <row r="10537" spans="6:21" x14ac:dyDescent="0.3">
      <c r="F10537"/>
      <c r="G10537"/>
      <c r="L10537"/>
      <c r="R10537"/>
      <c r="T10537"/>
      <c r="U10537"/>
    </row>
    <row r="10538" spans="6:21" x14ac:dyDescent="0.3">
      <c r="F10538"/>
      <c r="G10538"/>
      <c r="L10538"/>
      <c r="R10538"/>
      <c r="T10538"/>
      <c r="U10538"/>
    </row>
    <row r="10539" spans="6:21" x14ac:dyDescent="0.3">
      <c r="F10539"/>
      <c r="G10539"/>
      <c r="L10539"/>
      <c r="R10539"/>
      <c r="T10539"/>
      <c r="U10539"/>
    </row>
    <row r="10540" spans="6:21" x14ac:dyDescent="0.3">
      <c r="F10540"/>
      <c r="G10540"/>
      <c r="L10540"/>
      <c r="R10540"/>
      <c r="T10540"/>
      <c r="U10540"/>
    </row>
    <row r="10541" spans="6:21" x14ac:dyDescent="0.3">
      <c r="F10541"/>
      <c r="G10541"/>
      <c r="L10541"/>
      <c r="R10541"/>
      <c r="T10541"/>
      <c r="U10541"/>
    </row>
    <row r="10542" spans="6:21" x14ac:dyDescent="0.3">
      <c r="F10542"/>
      <c r="G10542"/>
      <c r="L10542"/>
      <c r="R10542"/>
      <c r="T10542"/>
      <c r="U10542"/>
    </row>
    <row r="10543" spans="6:21" x14ac:dyDescent="0.3">
      <c r="F10543"/>
      <c r="G10543"/>
      <c r="L10543"/>
      <c r="R10543"/>
      <c r="T10543"/>
      <c r="U10543"/>
    </row>
    <row r="10544" spans="6:21" x14ac:dyDescent="0.3">
      <c r="F10544"/>
      <c r="G10544"/>
      <c r="L10544"/>
      <c r="R10544"/>
      <c r="T10544"/>
      <c r="U10544"/>
    </row>
    <row r="10545" spans="6:21" x14ac:dyDescent="0.3">
      <c r="F10545"/>
      <c r="G10545"/>
      <c r="L10545"/>
      <c r="R10545"/>
      <c r="T10545"/>
      <c r="U10545"/>
    </row>
    <row r="10546" spans="6:21" x14ac:dyDescent="0.3">
      <c r="F10546"/>
      <c r="G10546"/>
      <c r="L10546"/>
      <c r="R10546"/>
      <c r="T10546"/>
      <c r="U10546"/>
    </row>
    <row r="10547" spans="6:21" x14ac:dyDescent="0.3">
      <c r="F10547"/>
      <c r="G10547"/>
      <c r="L10547"/>
      <c r="R10547"/>
      <c r="T10547"/>
      <c r="U10547"/>
    </row>
    <row r="10548" spans="6:21" x14ac:dyDescent="0.3">
      <c r="F10548"/>
      <c r="G10548"/>
      <c r="L10548"/>
      <c r="R10548"/>
      <c r="T10548"/>
      <c r="U10548"/>
    </row>
    <row r="10549" spans="6:21" x14ac:dyDescent="0.3">
      <c r="F10549"/>
      <c r="G10549"/>
      <c r="L10549"/>
      <c r="R10549"/>
      <c r="T10549"/>
      <c r="U10549"/>
    </row>
    <row r="10550" spans="6:21" x14ac:dyDescent="0.3">
      <c r="F10550"/>
      <c r="G10550"/>
      <c r="L10550"/>
      <c r="R10550"/>
      <c r="T10550"/>
      <c r="U10550"/>
    </row>
    <row r="10551" spans="6:21" x14ac:dyDescent="0.3">
      <c r="F10551"/>
      <c r="G10551"/>
      <c r="L10551"/>
      <c r="R10551"/>
      <c r="T10551"/>
      <c r="U10551"/>
    </row>
    <row r="10552" spans="6:21" x14ac:dyDescent="0.3">
      <c r="F10552"/>
      <c r="G10552"/>
      <c r="L10552"/>
      <c r="R10552"/>
      <c r="T10552"/>
      <c r="U10552"/>
    </row>
    <row r="10553" spans="6:21" x14ac:dyDescent="0.3">
      <c r="F10553"/>
      <c r="G10553"/>
      <c r="L10553"/>
      <c r="R10553"/>
      <c r="T10553"/>
      <c r="U10553"/>
    </row>
    <row r="10554" spans="6:21" x14ac:dyDescent="0.3">
      <c r="F10554"/>
      <c r="G10554"/>
      <c r="L10554"/>
      <c r="R10554"/>
      <c r="T10554"/>
      <c r="U10554"/>
    </row>
    <row r="10555" spans="6:21" x14ac:dyDescent="0.3">
      <c r="F10555"/>
      <c r="G10555"/>
      <c r="L10555"/>
      <c r="R10555"/>
      <c r="T10555"/>
      <c r="U10555"/>
    </row>
    <row r="10556" spans="6:21" x14ac:dyDescent="0.3">
      <c r="F10556"/>
      <c r="G10556"/>
      <c r="L10556"/>
      <c r="R10556"/>
      <c r="T10556"/>
      <c r="U10556"/>
    </row>
    <row r="10557" spans="6:21" x14ac:dyDescent="0.3">
      <c r="F10557"/>
      <c r="G10557"/>
      <c r="L10557"/>
      <c r="R10557"/>
      <c r="T10557"/>
      <c r="U10557"/>
    </row>
    <row r="10558" spans="6:21" x14ac:dyDescent="0.3">
      <c r="F10558"/>
      <c r="G10558"/>
      <c r="L10558"/>
      <c r="R10558"/>
      <c r="T10558"/>
      <c r="U10558"/>
    </row>
    <row r="10559" spans="6:21" x14ac:dyDescent="0.3">
      <c r="F10559"/>
      <c r="G10559"/>
      <c r="L10559"/>
      <c r="R10559"/>
      <c r="T10559"/>
      <c r="U10559"/>
    </row>
    <row r="10560" spans="6:21" x14ac:dyDescent="0.3">
      <c r="F10560"/>
      <c r="G10560"/>
      <c r="L10560"/>
      <c r="R10560"/>
      <c r="T10560"/>
      <c r="U10560"/>
    </row>
    <row r="10561" spans="6:21" x14ac:dyDescent="0.3">
      <c r="F10561"/>
      <c r="G10561"/>
      <c r="L10561"/>
      <c r="R10561"/>
      <c r="T10561"/>
      <c r="U10561"/>
    </row>
    <row r="10562" spans="6:21" x14ac:dyDescent="0.3">
      <c r="F10562"/>
      <c r="G10562"/>
      <c r="L10562"/>
      <c r="R10562"/>
      <c r="T10562"/>
      <c r="U10562"/>
    </row>
    <row r="10563" spans="6:21" x14ac:dyDescent="0.3">
      <c r="F10563"/>
      <c r="G10563"/>
      <c r="L10563"/>
      <c r="R10563"/>
      <c r="T10563"/>
      <c r="U10563"/>
    </row>
    <row r="10564" spans="6:21" x14ac:dyDescent="0.3">
      <c r="F10564"/>
      <c r="G10564"/>
      <c r="L10564"/>
      <c r="R10564"/>
      <c r="T10564"/>
      <c r="U10564"/>
    </row>
    <row r="10565" spans="6:21" x14ac:dyDescent="0.3">
      <c r="F10565"/>
      <c r="G10565"/>
      <c r="L10565"/>
      <c r="R10565"/>
      <c r="T10565"/>
      <c r="U10565"/>
    </row>
    <row r="10566" spans="6:21" x14ac:dyDescent="0.3">
      <c r="F10566"/>
      <c r="G10566"/>
      <c r="L10566"/>
      <c r="R10566"/>
      <c r="T10566"/>
      <c r="U10566"/>
    </row>
    <row r="10567" spans="6:21" x14ac:dyDescent="0.3">
      <c r="F10567"/>
      <c r="G10567"/>
      <c r="L10567"/>
      <c r="R10567"/>
      <c r="T10567"/>
      <c r="U10567"/>
    </row>
    <row r="10568" spans="6:21" x14ac:dyDescent="0.3">
      <c r="F10568"/>
      <c r="G10568"/>
      <c r="L10568"/>
      <c r="R10568"/>
      <c r="T10568"/>
      <c r="U10568"/>
    </row>
    <row r="10569" spans="6:21" x14ac:dyDescent="0.3">
      <c r="F10569"/>
      <c r="G10569"/>
      <c r="L10569"/>
      <c r="R10569"/>
      <c r="T10569"/>
      <c r="U10569"/>
    </row>
    <row r="10570" spans="6:21" x14ac:dyDescent="0.3">
      <c r="F10570"/>
      <c r="G10570"/>
      <c r="L10570"/>
      <c r="R10570"/>
      <c r="T10570"/>
      <c r="U10570"/>
    </row>
    <row r="10571" spans="6:21" x14ac:dyDescent="0.3">
      <c r="F10571"/>
      <c r="G10571"/>
      <c r="L10571"/>
      <c r="R10571"/>
      <c r="T10571"/>
      <c r="U10571"/>
    </row>
    <row r="10572" spans="6:21" x14ac:dyDescent="0.3">
      <c r="F10572"/>
      <c r="G10572"/>
      <c r="L10572"/>
      <c r="R10572"/>
      <c r="T10572"/>
      <c r="U10572"/>
    </row>
    <row r="10573" spans="6:21" x14ac:dyDescent="0.3">
      <c r="F10573"/>
      <c r="G10573"/>
      <c r="L10573"/>
      <c r="R10573"/>
      <c r="T10573"/>
      <c r="U10573"/>
    </row>
    <row r="10574" spans="6:21" x14ac:dyDescent="0.3">
      <c r="F10574"/>
      <c r="G10574"/>
      <c r="L10574"/>
      <c r="R10574"/>
      <c r="T10574"/>
      <c r="U10574"/>
    </row>
    <row r="10575" spans="6:21" x14ac:dyDescent="0.3">
      <c r="F10575"/>
      <c r="G10575"/>
      <c r="L10575"/>
      <c r="R10575"/>
      <c r="T10575"/>
      <c r="U10575"/>
    </row>
    <row r="10576" spans="6:21" x14ac:dyDescent="0.3">
      <c r="F10576"/>
      <c r="G10576"/>
      <c r="L10576"/>
      <c r="R10576"/>
      <c r="T10576"/>
      <c r="U10576"/>
    </row>
    <row r="10577" spans="6:21" x14ac:dyDescent="0.3">
      <c r="F10577"/>
      <c r="G10577"/>
      <c r="L10577"/>
      <c r="R10577"/>
      <c r="T10577"/>
      <c r="U10577"/>
    </row>
    <row r="10578" spans="6:21" x14ac:dyDescent="0.3">
      <c r="F10578"/>
      <c r="G10578"/>
      <c r="L10578"/>
      <c r="R10578"/>
      <c r="T10578"/>
      <c r="U10578"/>
    </row>
    <row r="10579" spans="6:21" x14ac:dyDescent="0.3">
      <c r="F10579"/>
      <c r="G10579"/>
      <c r="L10579"/>
      <c r="R10579"/>
      <c r="T10579"/>
      <c r="U10579"/>
    </row>
    <row r="10580" spans="6:21" x14ac:dyDescent="0.3">
      <c r="F10580"/>
      <c r="G10580"/>
      <c r="L10580"/>
      <c r="R10580"/>
      <c r="T10580"/>
      <c r="U10580"/>
    </row>
    <row r="10581" spans="6:21" x14ac:dyDescent="0.3">
      <c r="F10581"/>
      <c r="G10581"/>
      <c r="L10581"/>
      <c r="R10581"/>
      <c r="T10581"/>
      <c r="U10581"/>
    </row>
    <row r="10582" spans="6:21" x14ac:dyDescent="0.3">
      <c r="F10582"/>
      <c r="G10582"/>
      <c r="L10582"/>
      <c r="R10582"/>
      <c r="T10582"/>
      <c r="U10582"/>
    </row>
    <row r="10583" spans="6:21" x14ac:dyDescent="0.3">
      <c r="F10583"/>
      <c r="G10583"/>
      <c r="L10583"/>
      <c r="R10583"/>
      <c r="T10583"/>
      <c r="U10583"/>
    </row>
    <row r="10584" spans="6:21" x14ac:dyDescent="0.3">
      <c r="F10584"/>
      <c r="G10584"/>
      <c r="L10584"/>
      <c r="R10584"/>
      <c r="T10584"/>
      <c r="U10584"/>
    </row>
    <row r="10585" spans="6:21" x14ac:dyDescent="0.3">
      <c r="F10585"/>
      <c r="G10585"/>
      <c r="L10585"/>
      <c r="R10585"/>
      <c r="T10585"/>
      <c r="U10585"/>
    </row>
    <row r="10586" spans="6:21" x14ac:dyDescent="0.3">
      <c r="F10586"/>
      <c r="G10586"/>
      <c r="L10586"/>
      <c r="R10586"/>
      <c r="T10586"/>
      <c r="U10586"/>
    </row>
    <row r="10587" spans="6:21" x14ac:dyDescent="0.3">
      <c r="F10587"/>
      <c r="G10587"/>
      <c r="L10587"/>
      <c r="R10587"/>
      <c r="T10587"/>
      <c r="U10587"/>
    </row>
    <row r="10588" spans="6:21" x14ac:dyDescent="0.3">
      <c r="F10588"/>
      <c r="G10588"/>
      <c r="L10588"/>
      <c r="R10588"/>
      <c r="T10588"/>
      <c r="U10588"/>
    </row>
    <row r="10589" spans="6:21" x14ac:dyDescent="0.3">
      <c r="F10589"/>
      <c r="G10589"/>
      <c r="L10589"/>
      <c r="R10589"/>
      <c r="T10589"/>
      <c r="U10589"/>
    </row>
    <row r="10590" spans="6:21" x14ac:dyDescent="0.3">
      <c r="F10590"/>
      <c r="G10590"/>
      <c r="L10590"/>
      <c r="R10590"/>
      <c r="T10590"/>
      <c r="U10590"/>
    </row>
    <row r="10591" spans="6:21" x14ac:dyDescent="0.3">
      <c r="F10591"/>
      <c r="G10591"/>
      <c r="L10591"/>
      <c r="R10591"/>
      <c r="T10591"/>
      <c r="U10591"/>
    </row>
    <row r="10592" spans="6:21" x14ac:dyDescent="0.3">
      <c r="F10592"/>
      <c r="G10592"/>
      <c r="L10592"/>
      <c r="R10592"/>
      <c r="T10592"/>
      <c r="U10592"/>
    </row>
    <row r="10593" spans="6:21" x14ac:dyDescent="0.3">
      <c r="F10593"/>
      <c r="G10593"/>
      <c r="L10593"/>
      <c r="R10593"/>
      <c r="T10593"/>
      <c r="U10593"/>
    </row>
    <row r="10594" spans="6:21" x14ac:dyDescent="0.3">
      <c r="F10594"/>
      <c r="G10594"/>
      <c r="L10594"/>
      <c r="R10594"/>
      <c r="T10594"/>
      <c r="U10594"/>
    </row>
    <row r="10595" spans="6:21" x14ac:dyDescent="0.3">
      <c r="F10595"/>
      <c r="G10595"/>
      <c r="L10595"/>
      <c r="R10595"/>
      <c r="T10595"/>
      <c r="U10595"/>
    </row>
    <row r="10596" spans="6:21" x14ac:dyDescent="0.3">
      <c r="F10596"/>
      <c r="G10596"/>
      <c r="L10596"/>
      <c r="R10596"/>
      <c r="T10596"/>
      <c r="U10596"/>
    </row>
    <row r="10597" spans="6:21" x14ac:dyDescent="0.3">
      <c r="F10597"/>
      <c r="G10597"/>
      <c r="L10597"/>
      <c r="R10597"/>
      <c r="T10597"/>
      <c r="U10597"/>
    </row>
    <row r="10598" spans="6:21" x14ac:dyDescent="0.3">
      <c r="F10598"/>
      <c r="G10598"/>
      <c r="L10598"/>
      <c r="R10598"/>
      <c r="T10598"/>
      <c r="U10598"/>
    </row>
    <row r="10599" spans="6:21" x14ac:dyDescent="0.3">
      <c r="F10599"/>
      <c r="G10599"/>
      <c r="L10599"/>
      <c r="R10599"/>
      <c r="T10599"/>
      <c r="U10599"/>
    </row>
    <row r="10600" spans="6:21" x14ac:dyDescent="0.3">
      <c r="F10600"/>
      <c r="G10600"/>
      <c r="L10600"/>
      <c r="R10600"/>
      <c r="T10600"/>
      <c r="U10600"/>
    </row>
    <row r="10601" spans="6:21" x14ac:dyDescent="0.3">
      <c r="F10601"/>
      <c r="G10601"/>
      <c r="L10601"/>
      <c r="R10601"/>
      <c r="T10601"/>
      <c r="U10601"/>
    </row>
    <row r="10602" spans="6:21" x14ac:dyDescent="0.3">
      <c r="F10602"/>
      <c r="G10602"/>
      <c r="L10602"/>
      <c r="R10602"/>
      <c r="T10602"/>
      <c r="U10602"/>
    </row>
    <row r="10603" spans="6:21" x14ac:dyDescent="0.3">
      <c r="F10603"/>
      <c r="G10603"/>
      <c r="L10603"/>
      <c r="R10603"/>
      <c r="T10603"/>
      <c r="U10603"/>
    </row>
    <row r="10604" spans="6:21" x14ac:dyDescent="0.3">
      <c r="F10604"/>
      <c r="G10604"/>
      <c r="L10604"/>
      <c r="R10604"/>
      <c r="T10604"/>
      <c r="U10604"/>
    </row>
    <row r="10605" spans="6:21" x14ac:dyDescent="0.3">
      <c r="F10605"/>
      <c r="G10605"/>
      <c r="L10605"/>
      <c r="R10605"/>
      <c r="T10605"/>
      <c r="U10605"/>
    </row>
    <row r="10606" spans="6:21" x14ac:dyDescent="0.3">
      <c r="F10606"/>
      <c r="G10606"/>
      <c r="L10606"/>
      <c r="R10606"/>
      <c r="T10606"/>
      <c r="U10606"/>
    </row>
    <row r="10607" spans="6:21" x14ac:dyDescent="0.3">
      <c r="F10607"/>
      <c r="G10607"/>
      <c r="L10607"/>
      <c r="R10607"/>
      <c r="T10607"/>
      <c r="U10607"/>
    </row>
    <row r="10608" spans="6:21" x14ac:dyDescent="0.3">
      <c r="F10608"/>
      <c r="G10608"/>
      <c r="L10608"/>
      <c r="R10608"/>
      <c r="T10608"/>
      <c r="U10608"/>
    </row>
    <row r="10609" spans="6:21" x14ac:dyDescent="0.3">
      <c r="F10609"/>
      <c r="G10609"/>
      <c r="L10609"/>
      <c r="R10609"/>
      <c r="T10609"/>
      <c r="U10609"/>
    </row>
    <row r="10610" spans="6:21" x14ac:dyDescent="0.3">
      <c r="F10610"/>
      <c r="G10610"/>
      <c r="L10610"/>
      <c r="R10610"/>
      <c r="T10610"/>
      <c r="U10610"/>
    </row>
    <row r="10611" spans="6:21" x14ac:dyDescent="0.3">
      <c r="F10611"/>
      <c r="G10611"/>
      <c r="L10611"/>
      <c r="R10611"/>
      <c r="T10611"/>
      <c r="U10611"/>
    </row>
    <row r="10612" spans="6:21" x14ac:dyDescent="0.3">
      <c r="F10612"/>
      <c r="G10612"/>
      <c r="L10612"/>
      <c r="R10612"/>
      <c r="T10612"/>
      <c r="U10612"/>
    </row>
    <row r="10613" spans="6:21" x14ac:dyDescent="0.3">
      <c r="F10613"/>
      <c r="G10613"/>
      <c r="L10613"/>
      <c r="R10613"/>
      <c r="T10613"/>
      <c r="U10613"/>
    </row>
    <row r="10614" spans="6:21" x14ac:dyDescent="0.3">
      <c r="F10614"/>
      <c r="G10614"/>
      <c r="L10614"/>
      <c r="R10614"/>
      <c r="T10614"/>
      <c r="U10614"/>
    </row>
    <row r="10615" spans="6:21" x14ac:dyDescent="0.3">
      <c r="F10615"/>
      <c r="G10615"/>
      <c r="L10615"/>
      <c r="R10615"/>
      <c r="T10615"/>
      <c r="U10615"/>
    </row>
    <row r="10616" spans="6:21" x14ac:dyDescent="0.3">
      <c r="F10616"/>
      <c r="G10616"/>
      <c r="L10616"/>
      <c r="R10616"/>
      <c r="T10616"/>
      <c r="U10616"/>
    </row>
    <row r="10617" spans="6:21" x14ac:dyDescent="0.3">
      <c r="F10617"/>
      <c r="G10617"/>
      <c r="L10617"/>
      <c r="R10617"/>
      <c r="T10617"/>
      <c r="U10617"/>
    </row>
    <row r="10618" spans="6:21" x14ac:dyDescent="0.3">
      <c r="F10618"/>
      <c r="G10618"/>
      <c r="L10618"/>
      <c r="R10618"/>
      <c r="T10618"/>
      <c r="U10618"/>
    </row>
    <row r="10619" spans="6:21" x14ac:dyDescent="0.3">
      <c r="F10619"/>
      <c r="G10619"/>
      <c r="L10619"/>
      <c r="R10619"/>
      <c r="T10619"/>
      <c r="U10619"/>
    </row>
    <row r="10620" spans="6:21" x14ac:dyDescent="0.3">
      <c r="F10620"/>
      <c r="G10620"/>
      <c r="L10620"/>
      <c r="R10620"/>
      <c r="T10620"/>
      <c r="U10620"/>
    </row>
    <row r="10621" spans="6:21" x14ac:dyDescent="0.3">
      <c r="F10621"/>
      <c r="G10621"/>
      <c r="L10621"/>
      <c r="R10621"/>
      <c r="T10621"/>
      <c r="U10621"/>
    </row>
    <row r="10622" spans="6:21" x14ac:dyDescent="0.3">
      <c r="F10622"/>
      <c r="G10622"/>
      <c r="L10622"/>
      <c r="R10622"/>
      <c r="T10622"/>
      <c r="U10622"/>
    </row>
    <row r="10623" spans="6:21" x14ac:dyDescent="0.3">
      <c r="F10623"/>
      <c r="G10623"/>
      <c r="L10623"/>
      <c r="R10623"/>
      <c r="T10623"/>
      <c r="U10623"/>
    </row>
    <row r="10624" spans="6:21" x14ac:dyDescent="0.3">
      <c r="F10624"/>
      <c r="G10624"/>
      <c r="L10624"/>
      <c r="R10624"/>
      <c r="T10624"/>
      <c r="U10624"/>
    </row>
    <row r="10625" spans="6:21" x14ac:dyDescent="0.3">
      <c r="F10625"/>
      <c r="G10625"/>
      <c r="L10625"/>
      <c r="R10625"/>
      <c r="T10625"/>
      <c r="U10625"/>
    </row>
    <row r="10626" spans="6:21" x14ac:dyDescent="0.3">
      <c r="F10626"/>
      <c r="G10626"/>
      <c r="L10626"/>
      <c r="R10626"/>
      <c r="T10626"/>
      <c r="U10626"/>
    </row>
    <row r="10627" spans="6:21" x14ac:dyDescent="0.3">
      <c r="F10627"/>
      <c r="G10627"/>
      <c r="L10627"/>
      <c r="R10627"/>
      <c r="T10627"/>
      <c r="U10627"/>
    </row>
    <row r="10628" spans="6:21" x14ac:dyDescent="0.3">
      <c r="F10628"/>
      <c r="G10628"/>
      <c r="L10628"/>
      <c r="R10628"/>
      <c r="T10628"/>
      <c r="U10628"/>
    </row>
    <row r="10629" spans="6:21" x14ac:dyDescent="0.3">
      <c r="F10629"/>
      <c r="G10629"/>
      <c r="L10629"/>
      <c r="R10629"/>
      <c r="T10629"/>
      <c r="U10629"/>
    </row>
    <row r="10630" spans="6:21" x14ac:dyDescent="0.3">
      <c r="F10630"/>
      <c r="G10630"/>
      <c r="L10630"/>
      <c r="R10630"/>
      <c r="T10630"/>
      <c r="U10630"/>
    </row>
    <row r="10631" spans="6:21" x14ac:dyDescent="0.3">
      <c r="F10631"/>
      <c r="G10631"/>
      <c r="L10631"/>
      <c r="R10631"/>
      <c r="T10631"/>
      <c r="U10631"/>
    </row>
    <row r="10632" spans="6:21" x14ac:dyDescent="0.3">
      <c r="F10632"/>
      <c r="G10632"/>
      <c r="L10632"/>
      <c r="R10632"/>
      <c r="T10632"/>
      <c r="U10632"/>
    </row>
    <row r="10633" spans="6:21" x14ac:dyDescent="0.3">
      <c r="F10633"/>
      <c r="G10633"/>
      <c r="L10633"/>
      <c r="R10633"/>
      <c r="T10633"/>
      <c r="U10633"/>
    </row>
    <row r="10634" spans="6:21" x14ac:dyDescent="0.3">
      <c r="F10634"/>
      <c r="G10634"/>
      <c r="L10634"/>
      <c r="R10634"/>
      <c r="T10634"/>
      <c r="U10634"/>
    </row>
    <row r="10635" spans="6:21" x14ac:dyDescent="0.3">
      <c r="F10635"/>
      <c r="G10635"/>
      <c r="L10635"/>
      <c r="R10635"/>
      <c r="T10635"/>
      <c r="U10635"/>
    </row>
    <row r="10636" spans="6:21" x14ac:dyDescent="0.3">
      <c r="F10636"/>
      <c r="G10636"/>
      <c r="L10636"/>
      <c r="R10636"/>
      <c r="T10636"/>
      <c r="U10636"/>
    </row>
    <row r="10637" spans="6:21" x14ac:dyDescent="0.3">
      <c r="F10637"/>
      <c r="G10637"/>
      <c r="L10637"/>
      <c r="R10637"/>
      <c r="T10637"/>
      <c r="U10637"/>
    </row>
    <row r="10638" spans="6:21" x14ac:dyDescent="0.3">
      <c r="F10638"/>
      <c r="G10638"/>
      <c r="L10638"/>
      <c r="R10638"/>
      <c r="T10638"/>
      <c r="U10638"/>
    </row>
    <row r="10639" spans="6:21" x14ac:dyDescent="0.3">
      <c r="F10639"/>
      <c r="G10639"/>
      <c r="L10639"/>
      <c r="R10639"/>
      <c r="T10639"/>
      <c r="U10639"/>
    </row>
    <row r="10640" spans="6:21" x14ac:dyDescent="0.3">
      <c r="F10640"/>
      <c r="G10640"/>
      <c r="L10640"/>
      <c r="R10640"/>
      <c r="T10640"/>
      <c r="U10640"/>
    </row>
    <row r="10641" spans="6:21" x14ac:dyDescent="0.3">
      <c r="F10641"/>
      <c r="G10641"/>
      <c r="L10641"/>
      <c r="R10641"/>
      <c r="T10641"/>
      <c r="U10641"/>
    </row>
    <row r="10642" spans="6:21" x14ac:dyDescent="0.3">
      <c r="F10642"/>
      <c r="G10642"/>
      <c r="L10642"/>
      <c r="R10642"/>
      <c r="T10642"/>
      <c r="U10642"/>
    </row>
    <row r="10643" spans="6:21" x14ac:dyDescent="0.3">
      <c r="F10643"/>
      <c r="G10643"/>
      <c r="L10643"/>
      <c r="R10643"/>
      <c r="T10643"/>
      <c r="U10643"/>
    </row>
    <row r="10644" spans="6:21" x14ac:dyDescent="0.3">
      <c r="F10644"/>
      <c r="G10644"/>
      <c r="L10644"/>
      <c r="R10644"/>
      <c r="T10644"/>
      <c r="U10644"/>
    </row>
    <row r="10645" spans="6:21" x14ac:dyDescent="0.3">
      <c r="F10645"/>
      <c r="G10645"/>
      <c r="L10645"/>
      <c r="R10645"/>
      <c r="T10645"/>
      <c r="U10645"/>
    </row>
    <row r="10646" spans="6:21" x14ac:dyDescent="0.3">
      <c r="F10646"/>
      <c r="G10646"/>
      <c r="L10646"/>
      <c r="R10646"/>
      <c r="T10646"/>
      <c r="U10646"/>
    </row>
    <row r="10647" spans="6:21" x14ac:dyDescent="0.3">
      <c r="F10647"/>
      <c r="G10647"/>
      <c r="L10647"/>
      <c r="R10647"/>
      <c r="T10647"/>
      <c r="U10647"/>
    </row>
    <row r="10648" spans="6:21" x14ac:dyDescent="0.3">
      <c r="F10648"/>
      <c r="G10648"/>
      <c r="L10648"/>
      <c r="R10648"/>
      <c r="T10648"/>
      <c r="U10648"/>
    </row>
    <row r="10649" spans="6:21" x14ac:dyDescent="0.3">
      <c r="F10649"/>
      <c r="G10649"/>
      <c r="L10649"/>
      <c r="R10649"/>
      <c r="T10649"/>
      <c r="U10649"/>
    </row>
    <row r="10650" spans="6:21" x14ac:dyDescent="0.3">
      <c r="F10650"/>
      <c r="G10650"/>
      <c r="L10650"/>
      <c r="R10650"/>
      <c r="T10650"/>
      <c r="U10650"/>
    </row>
    <row r="10651" spans="6:21" x14ac:dyDescent="0.3">
      <c r="F10651"/>
      <c r="G10651"/>
      <c r="L10651"/>
      <c r="R10651"/>
      <c r="T10651"/>
      <c r="U10651"/>
    </row>
    <row r="10652" spans="6:21" x14ac:dyDescent="0.3">
      <c r="F10652"/>
      <c r="G10652"/>
      <c r="L10652"/>
      <c r="R10652"/>
      <c r="T10652"/>
      <c r="U10652"/>
    </row>
    <row r="10653" spans="6:21" x14ac:dyDescent="0.3">
      <c r="F10653"/>
      <c r="G10653"/>
      <c r="L10653"/>
      <c r="R10653"/>
      <c r="T10653"/>
      <c r="U10653"/>
    </row>
    <row r="10654" spans="6:21" x14ac:dyDescent="0.3">
      <c r="F10654"/>
      <c r="G10654"/>
      <c r="L10654"/>
      <c r="R10654"/>
      <c r="T10654"/>
      <c r="U10654"/>
    </row>
    <row r="10655" spans="6:21" x14ac:dyDescent="0.3">
      <c r="F10655"/>
      <c r="G10655"/>
      <c r="L10655"/>
      <c r="R10655"/>
      <c r="T10655"/>
      <c r="U10655"/>
    </row>
    <row r="10656" spans="6:21" x14ac:dyDescent="0.3">
      <c r="F10656"/>
      <c r="G10656"/>
      <c r="L10656"/>
      <c r="R10656"/>
      <c r="T10656"/>
      <c r="U10656"/>
    </row>
    <row r="10657" spans="6:21" x14ac:dyDescent="0.3">
      <c r="F10657"/>
      <c r="G10657"/>
      <c r="L10657"/>
      <c r="R10657"/>
      <c r="T10657"/>
      <c r="U10657"/>
    </row>
    <row r="10658" spans="6:21" x14ac:dyDescent="0.3">
      <c r="F10658"/>
      <c r="G10658"/>
      <c r="L10658"/>
      <c r="R10658"/>
      <c r="T10658"/>
      <c r="U10658"/>
    </row>
    <row r="10659" spans="6:21" x14ac:dyDescent="0.3">
      <c r="F10659"/>
      <c r="G10659"/>
      <c r="L10659"/>
      <c r="R10659"/>
      <c r="T10659"/>
      <c r="U10659"/>
    </row>
    <row r="10660" spans="6:21" x14ac:dyDescent="0.3">
      <c r="F10660"/>
      <c r="G10660"/>
      <c r="L10660"/>
      <c r="R10660"/>
      <c r="T10660"/>
      <c r="U10660"/>
    </row>
    <row r="10661" spans="6:21" x14ac:dyDescent="0.3">
      <c r="F10661"/>
      <c r="G10661"/>
      <c r="L10661"/>
      <c r="R10661"/>
      <c r="T10661"/>
      <c r="U10661"/>
    </row>
    <row r="10662" spans="6:21" x14ac:dyDescent="0.3">
      <c r="F10662"/>
      <c r="G10662"/>
      <c r="L10662"/>
      <c r="R10662"/>
      <c r="T10662"/>
      <c r="U10662"/>
    </row>
    <row r="10663" spans="6:21" x14ac:dyDescent="0.3">
      <c r="F10663"/>
      <c r="G10663"/>
      <c r="L10663"/>
      <c r="R10663"/>
      <c r="T10663"/>
      <c r="U10663"/>
    </row>
    <row r="10664" spans="6:21" x14ac:dyDescent="0.3">
      <c r="F10664"/>
      <c r="G10664"/>
      <c r="L10664"/>
      <c r="R10664"/>
      <c r="T10664"/>
      <c r="U10664"/>
    </row>
    <row r="10665" spans="6:21" x14ac:dyDescent="0.3">
      <c r="F10665"/>
      <c r="G10665"/>
      <c r="L10665"/>
      <c r="R10665"/>
      <c r="T10665"/>
      <c r="U10665"/>
    </row>
    <row r="10666" spans="6:21" x14ac:dyDescent="0.3">
      <c r="F10666"/>
      <c r="G10666"/>
      <c r="L10666"/>
      <c r="R10666"/>
      <c r="T10666"/>
      <c r="U10666"/>
    </row>
    <row r="10667" spans="6:21" x14ac:dyDescent="0.3">
      <c r="F10667"/>
      <c r="G10667"/>
      <c r="L10667"/>
      <c r="R10667"/>
      <c r="T10667"/>
      <c r="U10667"/>
    </row>
    <row r="10668" spans="6:21" x14ac:dyDescent="0.3">
      <c r="F10668"/>
      <c r="G10668"/>
      <c r="L10668"/>
      <c r="R10668"/>
      <c r="T10668"/>
      <c r="U10668"/>
    </row>
    <row r="10669" spans="6:21" x14ac:dyDescent="0.3">
      <c r="F10669"/>
      <c r="G10669"/>
      <c r="L10669"/>
      <c r="R10669"/>
      <c r="T10669"/>
      <c r="U10669"/>
    </row>
    <row r="10670" spans="6:21" x14ac:dyDescent="0.3">
      <c r="F10670"/>
      <c r="G10670"/>
      <c r="L10670"/>
      <c r="R10670"/>
      <c r="T10670"/>
      <c r="U10670"/>
    </row>
    <row r="10671" spans="6:21" x14ac:dyDescent="0.3">
      <c r="F10671"/>
      <c r="G10671"/>
      <c r="L10671"/>
      <c r="R10671"/>
      <c r="T10671"/>
      <c r="U10671"/>
    </row>
    <row r="10672" spans="6:21" x14ac:dyDescent="0.3">
      <c r="F10672"/>
      <c r="G10672"/>
      <c r="L10672"/>
      <c r="R10672"/>
      <c r="T10672"/>
      <c r="U10672"/>
    </row>
    <row r="10673" spans="6:21" x14ac:dyDescent="0.3">
      <c r="F10673"/>
      <c r="G10673"/>
      <c r="L10673"/>
      <c r="R10673"/>
      <c r="T10673"/>
      <c r="U10673"/>
    </row>
    <row r="10674" spans="6:21" x14ac:dyDescent="0.3">
      <c r="F10674"/>
      <c r="G10674"/>
      <c r="L10674"/>
      <c r="R10674"/>
      <c r="T10674"/>
      <c r="U10674"/>
    </row>
    <row r="10675" spans="6:21" x14ac:dyDescent="0.3">
      <c r="F10675"/>
      <c r="G10675"/>
      <c r="L10675"/>
      <c r="R10675"/>
      <c r="T10675"/>
      <c r="U10675"/>
    </row>
    <row r="10676" spans="6:21" x14ac:dyDescent="0.3">
      <c r="F10676"/>
      <c r="G10676"/>
      <c r="L10676"/>
      <c r="R10676"/>
      <c r="T10676"/>
      <c r="U10676"/>
    </row>
    <row r="10677" spans="6:21" x14ac:dyDescent="0.3">
      <c r="F10677"/>
      <c r="G10677"/>
      <c r="L10677"/>
      <c r="R10677"/>
      <c r="T10677"/>
      <c r="U10677"/>
    </row>
    <row r="10678" spans="6:21" x14ac:dyDescent="0.3">
      <c r="F10678"/>
      <c r="G10678"/>
      <c r="L10678"/>
      <c r="R10678"/>
      <c r="T10678"/>
      <c r="U10678"/>
    </row>
    <row r="10679" spans="6:21" x14ac:dyDescent="0.3">
      <c r="F10679"/>
      <c r="G10679"/>
      <c r="L10679"/>
      <c r="R10679"/>
      <c r="T10679"/>
      <c r="U10679"/>
    </row>
    <row r="10680" spans="6:21" x14ac:dyDescent="0.3">
      <c r="F10680"/>
      <c r="G10680"/>
      <c r="L10680"/>
      <c r="R10680"/>
      <c r="T10680"/>
      <c r="U10680"/>
    </row>
    <row r="10681" spans="6:21" x14ac:dyDescent="0.3">
      <c r="F10681"/>
      <c r="G10681"/>
      <c r="L10681"/>
      <c r="R10681"/>
      <c r="T10681"/>
      <c r="U10681"/>
    </row>
    <row r="10682" spans="6:21" x14ac:dyDescent="0.3">
      <c r="F10682"/>
      <c r="G10682"/>
      <c r="L10682"/>
      <c r="R10682"/>
      <c r="T10682"/>
      <c r="U10682"/>
    </row>
    <row r="10683" spans="6:21" x14ac:dyDescent="0.3">
      <c r="F10683"/>
      <c r="G10683"/>
      <c r="L10683"/>
      <c r="R10683"/>
      <c r="T10683"/>
      <c r="U10683"/>
    </row>
    <row r="10684" spans="6:21" x14ac:dyDescent="0.3">
      <c r="F10684"/>
      <c r="G10684"/>
      <c r="L10684"/>
      <c r="R10684"/>
      <c r="T10684"/>
      <c r="U10684"/>
    </row>
    <row r="10685" spans="6:21" x14ac:dyDescent="0.3">
      <c r="F10685"/>
      <c r="G10685"/>
      <c r="L10685"/>
      <c r="R10685"/>
      <c r="T10685"/>
      <c r="U10685"/>
    </row>
    <row r="10686" spans="6:21" x14ac:dyDescent="0.3">
      <c r="F10686"/>
      <c r="G10686"/>
      <c r="L10686"/>
      <c r="R10686"/>
      <c r="T10686"/>
      <c r="U10686"/>
    </row>
    <row r="10687" spans="6:21" x14ac:dyDescent="0.3">
      <c r="F10687"/>
      <c r="G10687"/>
      <c r="L10687"/>
      <c r="R10687"/>
      <c r="T10687"/>
      <c r="U10687"/>
    </row>
    <row r="10688" spans="6:21" x14ac:dyDescent="0.3">
      <c r="F10688"/>
      <c r="G10688"/>
      <c r="L10688"/>
      <c r="R10688"/>
      <c r="T10688"/>
      <c r="U10688"/>
    </row>
    <row r="10689" spans="6:21" x14ac:dyDescent="0.3">
      <c r="F10689"/>
      <c r="G10689"/>
      <c r="L10689"/>
      <c r="R10689"/>
      <c r="T10689"/>
      <c r="U10689"/>
    </row>
    <row r="10690" spans="6:21" x14ac:dyDescent="0.3">
      <c r="F10690"/>
      <c r="G10690"/>
      <c r="L10690"/>
      <c r="R10690"/>
      <c r="T10690"/>
      <c r="U10690"/>
    </row>
    <row r="10691" spans="6:21" x14ac:dyDescent="0.3">
      <c r="F10691"/>
      <c r="G10691"/>
      <c r="L10691"/>
      <c r="R10691"/>
      <c r="T10691"/>
      <c r="U10691"/>
    </row>
    <row r="10692" spans="6:21" x14ac:dyDescent="0.3">
      <c r="F10692"/>
      <c r="G10692"/>
      <c r="L10692"/>
      <c r="R10692"/>
      <c r="T10692"/>
      <c r="U10692"/>
    </row>
    <row r="10693" spans="6:21" x14ac:dyDescent="0.3">
      <c r="F10693"/>
      <c r="G10693"/>
      <c r="L10693"/>
      <c r="R10693"/>
      <c r="T10693"/>
      <c r="U10693"/>
    </row>
    <row r="10694" spans="6:21" x14ac:dyDescent="0.3">
      <c r="F10694"/>
      <c r="G10694"/>
      <c r="L10694"/>
      <c r="R10694"/>
      <c r="T10694"/>
      <c r="U10694"/>
    </row>
    <row r="10695" spans="6:21" x14ac:dyDescent="0.3">
      <c r="F10695"/>
      <c r="G10695"/>
      <c r="L10695"/>
      <c r="R10695"/>
      <c r="T10695"/>
      <c r="U10695"/>
    </row>
    <row r="10696" spans="6:21" x14ac:dyDescent="0.3">
      <c r="F10696"/>
      <c r="G10696"/>
      <c r="L10696"/>
      <c r="R10696"/>
      <c r="T10696"/>
      <c r="U10696"/>
    </row>
    <row r="10697" spans="6:21" x14ac:dyDescent="0.3">
      <c r="F10697"/>
      <c r="G10697"/>
      <c r="L10697"/>
      <c r="R10697"/>
      <c r="T10697"/>
      <c r="U10697"/>
    </row>
    <row r="10698" spans="6:21" x14ac:dyDescent="0.3">
      <c r="F10698"/>
      <c r="G10698"/>
      <c r="L10698"/>
      <c r="R10698"/>
      <c r="T10698"/>
      <c r="U10698"/>
    </row>
    <row r="10699" spans="6:21" x14ac:dyDescent="0.3">
      <c r="F10699"/>
      <c r="G10699"/>
      <c r="L10699"/>
      <c r="R10699"/>
      <c r="T10699"/>
      <c r="U10699"/>
    </row>
    <row r="10700" spans="6:21" x14ac:dyDescent="0.3">
      <c r="F10700"/>
      <c r="G10700"/>
      <c r="L10700"/>
      <c r="R10700"/>
      <c r="T10700"/>
      <c r="U10700"/>
    </row>
    <row r="10701" spans="6:21" x14ac:dyDescent="0.3">
      <c r="F10701"/>
      <c r="G10701"/>
      <c r="L10701"/>
      <c r="R10701"/>
      <c r="T10701"/>
      <c r="U10701"/>
    </row>
    <row r="10702" spans="6:21" x14ac:dyDescent="0.3">
      <c r="F10702"/>
      <c r="G10702"/>
      <c r="L10702"/>
      <c r="R10702"/>
      <c r="T10702"/>
      <c r="U10702"/>
    </row>
    <row r="10703" spans="6:21" x14ac:dyDescent="0.3">
      <c r="F10703"/>
      <c r="G10703"/>
      <c r="L10703"/>
      <c r="R10703"/>
      <c r="T10703"/>
      <c r="U10703"/>
    </row>
    <row r="10704" spans="6:21" x14ac:dyDescent="0.3">
      <c r="F10704"/>
      <c r="G10704"/>
      <c r="L10704"/>
      <c r="R10704"/>
      <c r="T10704"/>
      <c r="U10704"/>
    </row>
    <row r="10705" spans="6:21" x14ac:dyDescent="0.3">
      <c r="F10705"/>
      <c r="G10705"/>
      <c r="L10705"/>
      <c r="R10705"/>
      <c r="T10705"/>
      <c r="U10705"/>
    </row>
    <row r="10706" spans="6:21" x14ac:dyDescent="0.3">
      <c r="F10706"/>
      <c r="G10706"/>
      <c r="L10706"/>
      <c r="R10706"/>
      <c r="T10706"/>
      <c r="U10706"/>
    </row>
    <row r="10707" spans="6:21" x14ac:dyDescent="0.3">
      <c r="F10707"/>
      <c r="G10707"/>
      <c r="L10707"/>
      <c r="R10707"/>
      <c r="T10707"/>
      <c r="U10707"/>
    </row>
    <row r="10708" spans="6:21" x14ac:dyDescent="0.3">
      <c r="F10708"/>
      <c r="G10708"/>
      <c r="L10708"/>
      <c r="R10708"/>
      <c r="T10708"/>
      <c r="U10708"/>
    </row>
    <row r="10709" spans="6:21" x14ac:dyDescent="0.3">
      <c r="F10709"/>
      <c r="G10709"/>
      <c r="L10709"/>
      <c r="R10709"/>
      <c r="T10709"/>
      <c r="U10709"/>
    </row>
    <row r="10710" spans="6:21" x14ac:dyDescent="0.3">
      <c r="F10710"/>
      <c r="G10710"/>
      <c r="L10710"/>
      <c r="R10710"/>
      <c r="T10710"/>
      <c r="U10710"/>
    </row>
    <row r="10711" spans="6:21" x14ac:dyDescent="0.3">
      <c r="F10711"/>
      <c r="G10711"/>
      <c r="L10711"/>
      <c r="R10711"/>
      <c r="T10711"/>
      <c r="U10711"/>
    </row>
    <row r="10712" spans="6:21" x14ac:dyDescent="0.3">
      <c r="F10712"/>
      <c r="G10712"/>
      <c r="L10712"/>
      <c r="R10712"/>
      <c r="T10712"/>
      <c r="U10712"/>
    </row>
    <row r="10713" spans="6:21" x14ac:dyDescent="0.3">
      <c r="F10713"/>
      <c r="G10713"/>
      <c r="L10713"/>
      <c r="R10713"/>
      <c r="T10713"/>
      <c r="U10713"/>
    </row>
    <row r="10714" spans="6:21" x14ac:dyDescent="0.3">
      <c r="F10714"/>
      <c r="G10714"/>
      <c r="L10714"/>
      <c r="R10714"/>
      <c r="T10714"/>
      <c r="U10714"/>
    </row>
    <row r="10715" spans="6:21" x14ac:dyDescent="0.3">
      <c r="F10715"/>
      <c r="G10715"/>
      <c r="L10715"/>
      <c r="R10715"/>
      <c r="T10715"/>
      <c r="U10715"/>
    </row>
    <row r="10716" spans="6:21" x14ac:dyDescent="0.3">
      <c r="F10716"/>
      <c r="G10716"/>
      <c r="L10716"/>
      <c r="R10716"/>
      <c r="T10716"/>
      <c r="U10716"/>
    </row>
    <row r="10717" spans="6:21" x14ac:dyDescent="0.3">
      <c r="F10717"/>
      <c r="G10717"/>
      <c r="L10717"/>
      <c r="R10717"/>
      <c r="T10717"/>
      <c r="U10717"/>
    </row>
    <row r="10718" spans="6:21" x14ac:dyDescent="0.3">
      <c r="F10718"/>
      <c r="G10718"/>
      <c r="L10718"/>
      <c r="R10718"/>
      <c r="T10718"/>
      <c r="U10718"/>
    </row>
    <row r="10719" spans="6:21" x14ac:dyDescent="0.3">
      <c r="F10719"/>
      <c r="G10719"/>
      <c r="L10719"/>
      <c r="R10719"/>
      <c r="T10719"/>
      <c r="U10719"/>
    </row>
    <row r="10720" spans="6:21" x14ac:dyDescent="0.3">
      <c r="F10720"/>
      <c r="G10720"/>
      <c r="L10720"/>
      <c r="R10720"/>
      <c r="T10720"/>
      <c r="U10720"/>
    </row>
    <row r="10721" spans="6:21" x14ac:dyDescent="0.3">
      <c r="F10721"/>
      <c r="G10721"/>
      <c r="L10721"/>
      <c r="R10721"/>
      <c r="T10721"/>
      <c r="U10721"/>
    </row>
    <row r="10722" spans="6:21" x14ac:dyDescent="0.3">
      <c r="F10722"/>
      <c r="G10722"/>
      <c r="L10722"/>
      <c r="R10722"/>
      <c r="T10722"/>
      <c r="U10722"/>
    </row>
    <row r="10723" spans="6:21" x14ac:dyDescent="0.3">
      <c r="F10723"/>
      <c r="G10723"/>
      <c r="L10723"/>
      <c r="R10723"/>
      <c r="T10723"/>
      <c r="U10723"/>
    </row>
    <row r="10724" spans="6:21" x14ac:dyDescent="0.3">
      <c r="F10724"/>
      <c r="G10724"/>
      <c r="L10724"/>
      <c r="R10724"/>
      <c r="T10724"/>
      <c r="U10724"/>
    </row>
    <row r="10725" spans="6:21" x14ac:dyDescent="0.3">
      <c r="F10725"/>
      <c r="G10725"/>
      <c r="L10725"/>
      <c r="R10725"/>
      <c r="T10725"/>
      <c r="U10725"/>
    </row>
    <row r="10726" spans="6:21" x14ac:dyDescent="0.3">
      <c r="F10726"/>
      <c r="G10726"/>
      <c r="L10726"/>
      <c r="R10726"/>
      <c r="T10726"/>
      <c r="U10726"/>
    </row>
    <row r="10727" spans="6:21" x14ac:dyDescent="0.3">
      <c r="F10727"/>
      <c r="G10727"/>
      <c r="L10727"/>
      <c r="R10727"/>
      <c r="T10727"/>
      <c r="U10727"/>
    </row>
    <row r="10728" spans="6:21" x14ac:dyDescent="0.3">
      <c r="F10728"/>
      <c r="G10728"/>
      <c r="L10728"/>
      <c r="R10728"/>
      <c r="T10728"/>
      <c r="U10728"/>
    </row>
    <row r="10729" spans="6:21" x14ac:dyDescent="0.3">
      <c r="F10729"/>
      <c r="G10729"/>
      <c r="L10729"/>
      <c r="R10729"/>
      <c r="T10729"/>
      <c r="U10729"/>
    </row>
    <row r="10730" spans="6:21" x14ac:dyDescent="0.3">
      <c r="F10730"/>
      <c r="G10730"/>
      <c r="L10730"/>
      <c r="R10730"/>
      <c r="T10730"/>
      <c r="U10730"/>
    </row>
    <row r="10731" spans="6:21" x14ac:dyDescent="0.3">
      <c r="F10731"/>
      <c r="G10731"/>
      <c r="L10731"/>
      <c r="R10731"/>
      <c r="T10731"/>
      <c r="U10731"/>
    </row>
    <row r="10732" spans="6:21" x14ac:dyDescent="0.3">
      <c r="F10732"/>
      <c r="G10732"/>
      <c r="L10732"/>
      <c r="R10732"/>
      <c r="T10732"/>
      <c r="U10732"/>
    </row>
    <row r="10733" spans="6:21" x14ac:dyDescent="0.3">
      <c r="F10733"/>
      <c r="G10733"/>
      <c r="L10733"/>
      <c r="R10733"/>
      <c r="T10733"/>
      <c r="U10733"/>
    </row>
    <row r="10734" spans="6:21" x14ac:dyDescent="0.3">
      <c r="F10734"/>
      <c r="G10734"/>
      <c r="L10734"/>
      <c r="R10734"/>
      <c r="T10734"/>
      <c r="U10734"/>
    </row>
    <row r="10735" spans="6:21" x14ac:dyDescent="0.3">
      <c r="F10735"/>
      <c r="G10735"/>
      <c r="L10735"/>
      <c r="R10735"/>
      <c r="T10735"/>
      <c r="U10735"/>
    </row>
    <row r="10736" spans="6:21" x14ac:dyDescent="0.3">
      <c r="F10736"/>
      <c r="G10736"/>
      <c r="L10736"/>
      <c r="R10736"/>
      <c r="T10736"/>
      <c r="U10736"/>
    </row>
    <row r="10737" spans="6:21" x14ac:dyDescent="0.3">
      <c r="F10737"/>
      <c r="G10737"/>
      <c r="L10737"/>
      <c r="R10737"/>
      <c r="T10737"/>
      <c r="U10737"/>
    </row>
    <row r="10738" spans="6:21" x14ac:dyDescent="0.3">
      <c r="F10738"/>
      <c r="G10738"/>
      <c r="L10738"/>
      <c r="R10738"/>
      <c r="T10738"/>
      <c r="U10738"/>
    </row>
    <row r="10739" spans="6:21" x14ac:dyDescent="0.3">
      <c r="F10739"/>
      <c r="G10739"/>
      <c r="L10739"/>
      <c r="R10739"/>
      <c r="T10739"/>
      <c r="U10739"/>
    </row>
    <row r="10740" spans="6:21" x14ac:dyDescent="0.3">
      <c r="F10740"/>
      <c r="G10740"/>
      <c r="L10740"/>
      <c r="R10740"/>
      <c r="T10740"/>
      <c r="U10740"/>
    </row>
    <row r="10741" spans="6:21" x14ac:dyDescent="0.3">
      <c r="F10741"/>
      <c r="G10741"/>
      <c r="L10741"/>
      <c r="R10741"/>
      <c r="T10741"/>
      <c r="U10741"/>
    </row>
    <row r="10742" spans="6:21" x14ac:dyDescent="0.3">
      <c r="F10742"/>
      <c r="G10742"/>
      <c r="L10742"/>
      <c r="R10742"/>
      <c r="T10742"/>
      <c r="U10742"/>
    </row>
    <row r="10743" spans="6:21" x14ac:dyDescent="0.3">
      <c r="F10743"/>
      <c r="G10743"/>
      <c r="L10743"/>
      <c r="R10743"/>
      <c r="T10743"/>
      <c r="U10743"/>
    </row>
    <row r="10744" spans="6:21" x14ac:dyDescent="0.3">
      <c r="F10744"/>
      <c r="G10744"/>
      <c r="L10744"/>
      <c r="R10744"/>
      <c r="T10744"/>
      <c r="U10744"/>
    </row>
    <row r="10745" spans="6:21" x14ac:dyDescent="0.3">
      <c r="F10745"/>
      <c r="G10745"/>
      <c r="L10745"/>
      <c r="R10745"/>
      <c r="T10745"/>
      <c r="U10745"/>
    </row>
    <row r="10746" spans="6:21" x14ac:dyDescent="0.3">
      <c r="F10746"/>
      <c r="G10746"/>
      <c r="L10746"/>
      <c r="R10746"/>
      <c r="T10746"/>
      <c r="U10746"/>
    </row>
    <row r="10747" spans="6:21" x14ac:dyDescent="0.3">
      <c r="F10747"/>
      <c r="G10747"/>
      <c r="L10747"/>
      <c r="R10747"/>
      <c r="T10747"/>
      <c r="U10747"/>
    </row>
    <row r="10748" spans="6:21" x14ac:dyDescent="0.3">
      <c r="F10748"/>
      <c r="G10748"/>
      <c r="L10748"/>
      <c r="R10748"/>
      <c r="T10748"/>
      <c r="U10748"/>
    </row>
    <row r="10749" spans="6:21" x14ac:dyDescent="0.3">
      <c r="F10749"/>
      <c r="G10749"/>
      <c r="L10749"/>
      <c r="R10749"/>
      <c r="T10749"/>
      <c r="U10749"/>
    </row>
    <row r="10750" spans="6:21" x14ac:dyDescent="0.3">
      <c r="F10750"/>
      <c r="G10750"/>
      <c r="L10750"/>
      <c r="R10750"/>
      <c r="T10750"/>
      <c r="U10750"/>
    </row>
    <row r="10751" spans="6:21" x14ac:dyDescent="0.3">
      <c r="F10751"/>
      <c r="G10751"/>
      <c r="L10751"/>
      <c r="R10751"/>
      <c r="T10751"/>
      <c r="U10751"/>
    </row>
    <row r="10752" spans="6:21" x14ac:dyDescent="0.3">
      <c r="F10752"/>
      <c r="G10752"/>
      <c r="L10752"/>
      <c r="R10752"/>
      <c r="T10752"/>
      <c r="U10752"/>
    </row>
    <row r="10753" spans="6:21" x14ac:dyDescent="0.3">
      <c r="F10753"/>
      <c r="G10753"/>
      <c r="L10753"/>
      <c r="R10753"/>
      <c r="T10753"/>
      <c r="U10753"/>
    </row>
    <row r="10754" spans="6:21" x14ac:dyDescent="0.3">
      <c r="F10754"/>
      <c r="G10754"/>
      <c r="L10754"/>
      <c r="R10754"/>
      <c r="T10754"/>
      <c r="U10754"/>
    </row>
    <row r="10755" spans="6:21" x14ac:dyDescent="0.3">
      <c r="F10755"/>
      <c r="G10755"/>
      <c r="L10755"/>
      <c r="R10755"/>
      <c r="T10755"/>
      <c r="U10755"/>
    </row>
    <row r="10756" spans="6:21" x14ac:dyDescent="0.3">
      <c r="F10756"/>
      <c r="G10756"/>
      <c r="L10756"/>
      <c r="R10756"/>
      <c r="T10756"/>
      <c r="U10756"/>
    </row>
    <row r="10757" spans="6:21" x14ac:dyDescent="0.3">
      <c r="F10757"/>
      <c r="G10757"/>
      <c r="L10757"/>
      <c r="R10757"/>
      <c r="T10757"/>
      <c r="U10757"/>
    </row>
    <row r="10758" spans="6:21" x14ac:dyDescent="0.3">
      <c r="F10758"/>
      <c r="G10758"/>
      <c r="L10758"/>
      <c r="R10758"/>
      <c r="T10758"/>
      <c r="U10758"/>
    </row>
    <row r="10759" spans="6:21" x14ac:dyDescent="0.3">
      <c r="F10759"/>
      <c r="G10759"/>
      <c r="L10759"/>
      <c r="R10759"/>
      <c r="T10759"/>
      <c r="U10759"/>
    </row>
    <row r="10760" spans="6:21" x14ac:dyDescent="0.3">
      <c r="F10760"/>
      <c r="G10760"/>
      <c r="L10760"/>
      <c r="R10760"/>
      <c r="T10760"/>
      <c r="U10760"/>
    </row>
    <row r="10761" spans="6:21" x14ac:dyDescent="0.3">
      <c r="F10761"/>
      <c r="G10761"/>
      <c r="L10761"/>
      <c r="R10761"/>
      <c r="T10761"/>
      <c r="U10761"/>
    </row>
    <row r="10762" spans="6:21" x14ac:dyDescent="0.3">
      <c r="F10762"/>
      <c r="G10762"/>
      <c r="L10762"/>
      <c r="R10762"/>
      <c r="T10762"/>
      <c r="U10762"/>
    </row>
    <row r="10763" spans="6:21" x14ac:dyDescent="0.3">
      <c r="F10763"/>
      <c r="G10763"/>
      <c r="L10763"/>
      <c r="R10763"/>
      <c r="T10763"/>
      <c r="U10763"/>
    </row>
    <row r="10764" spans="6:21" x14ac:dyDescent="0.3">
      <c r="F10764"/>
      <c r="G10764"/>
      <c r="L10764"/>
      <c r="R10764"/>
      <c r="T10764"/>
      <c r="U10764"/>
    </row>
    <row r="10765" spans="6:21" x14ac:dyDescent="0.3">
      <c r="F10765"/>
      <c r="G10765"/>
      <c r="L10765"/>
      <c r="R10765"/>
      <c r="T10765"/>
      <c r="U10765"/>
    </row>
    <row r="10766" spans="6:21" x14ac:dyDescent="0.3">
      <c r="F10766"/>
      <c r="G10766"/>
      <c r="L10766"/>
      <c r="R10766"/>
      <c r="T10766"/>
      <c r="U10766"/>
    </row>
    <row r="10767" spans="6:21" x14ac:dyDescent="0.3">
      <c r="F10767"/>
      <c r="G10767"/>
      <c r="L10767"/>
      <c r="R10767"/>
      <c r="T10767"/>
      <c r="U10767"/>
    </row>
    <row r="10768" spans="6:21" x14ac:dyDescent="0.3">
      <c r="F10768"/>
      <c r="G10768"/>
      <c r="L10768"/>
      <c r="R10768"/>
      <c r="T10768"/>
      <c r="U10768"/>
    </row>
    <row r="10769" spans="6:21" x14ac:dyDescent="0.3">
      <c r="F10769"/>
      <c r="G10769"/>
      <c r="L10769"/>
      <c r="R10769"/>
      <c r="T10769"/>
      <c r="U10769"/>
    </row>
    <row r="10770" spans="6:21" x14ac:dyDescent="0.3">
      <c r="F10770"/>
      <c r="G10770"/>
      <c r="L10770"/>
      <c r="R10770"/>
      <c r="T10770"/>
      <c r="U10770"/>
    </row>
    <row r="10771" spans="6:21" x14ac:dyDescent="0.3">
      <c r="F10771"/>
      <c r="G10771"/>
      <c r="L10771"/>
      <c r="R10771"/>
      <c r="T10771"/>
      <c r="U10771"/>
    </row>
    <row r="10772" spans="6:21" x14ac:dyDescent="0.3">
      <c r="F10772"/>
      <c r="G10772"/>
      <c r="L10772"/>
      <c r="R10772"/>
      <c r="T10772"/>
      <c r="U10772"/>
    </row>
    <row r="10773" spans="6:21" x14ac:dyDescent="0.3">
      <c r="F10773"/>
      <c r="G10773"/>
      <c r="L10773"/>
      <c r="R10773"/>
      <c r="T10773"/>
      <c r="U10773"/>
    </row>
    <row r="10774" spans="6:21" x14ac:dyDescent="0.3">
      <c r="F10774"/>
      <c r="G10774"/>
      <c r="L10774"/>
      <c r="R10774"/>
      <c r="T10774"/>
      <c r="U10774"/>
    </row>
    <row r="10775" spans="6:21" x14ac:dyDescent="0.3">
      <c r="F10775"/>
      <c r="G10775"/>
      <c r="L10775"/>
      <c r="R10775"/>
      <c r="T10775"/>
      <c r="U10775"/>
    </row>
    <row r="10776" spans="6:21" x14ac:dyDescent="0.3">
      <c r="F10776"/>
      <c r="G10776"/>
      <c r="L10776"/>
      <c r="R10776"/>
      <c r="T10776"/>
      <c r="U10776"/>
    </row>
    <row r="10777" spans="6:21" x14ac:dyDescent="0.3">
      <c r="F10777"/>
      <c r="G10777"/>
      <c r="L10777"/>
      <c r="R10777"/>
      <c r="T10777"/>
      <c r="U10777"/>
    </row>
    <row r="10778" spans="6:21" x14ac:dyDescent="0.3">
      <c r="F10778"/>
      <c r="G10778"/>
      <c r="L10778"/>
      <c r="R10778"/>
      <c r="T10778"/>
      <c r="U10778"/>
    </row>
    <row r="10779" spans="6:21" x14ac:dyDescent="0.3">
      <c r="F10779"/>
      <c r="G10779"/>
      <c r="L10779"/>
      <c r="R10779"/>
      <c r="T10779"/>
      <c r="U10779"/>
    </row>
    <row r="10780" spans="6:21" x14ac:dyDescent="0.3">
      <c r="F10780"/>
      <c r="G10780"/>
      <c r="L10780"/>
      <c r="R10780"/>
      <c r="T10780"/>
      <c r="U10780"/>
    </row>
    <row r="10781" spans="6:21" x14ac:dyDescent="0.3">
      <c r="F10781"/>
      <c r="G10781"/>
      <c r="L10781"/>
      <c r="R10781"/>
      <c r="T10781"/>
      <c r="U10781"/>
    </row>
    <row r="10782" spans="6:21" x14ac:dyDescent="0.3">
      <c r="F10782"/>
      <c r="G10782"/>
      <c r="L10782"/>
      <c r="R10782"/>
      <c r="T10782"/>
      <c r="U10782"/>
    </row>
    <row r="10783" spans="6:21" x14ac:dyDescent="0.3">
      <c r="F10783"/>
      <c r="G10783"/>
      <c r="L10783"/>
      <c r="R10783"/>
      <c r="T10783"/>
      <c r="U10783"/>
    </row>
    <row r="10784" spans="6:21" x14ac:dyDescent="0.3">
      <c r="F10784"/>
      <c r="G10784"/>
      <c r="L10784"/>
      <c r="R10784"/>
      <c r="T10784"/>
      <c r="U10784"/>
    </row>
    <row r="10785" spans="6:21" x14ac:dyDescent="0.3">
      <c r="F10785"/>
      <c r="G10785"/>
      <c r="L10785"/>
      <c r="R10785"/>
      <c r="T10785"/>
      <c r="U10785"/>
    </row>
    <row r="10786" spans="6:21" x14ac:dyDescent="0.3">
      <c r="F10786"/>
      <c r="G10786"/>
      <c r="L10786"/>
      <c r="R10786"/>
      <c r="T10786"/>
      <c r="U10786"/>
    </row>
    <row r="10787" spans="6:21" x14ac:dyDescent="0.3">
      <c r="F10787"/>
      <c r="G10787"/>
      <c r="L10787"/>
      <c r="R10787"/>
      <c r="T10787"/>
      <c r="U10787"/>
    </row>
    <row r="10788" spans="6:21" x14ac:dyDescent="0.3">
      <c r="F10788"/>
      <c r="G10788"/>
      <c r="L10788"/>
      <c r="R10788"/>
      <c r="T10788"/>
      <c r="U10788"/>
    </row>
    <row r="10789" spans="6:21" x14ac:dyDescent="0.3">
      <c r="F10789"/>
      <c r="G10789"/>
      <c r="L10789"/>
      <c r="R10789"/>
      <c r="T10789"/>
      <c r="U10789"/>
    </row>
    <row r="10790" spans="6:21" x14ac:dyDescent="0.3">
      <c r="F10790"/>
      <c r="G10790"/>
      <c r="L10790"/>
      <c r="R10790"/>
      <c r="T10790"/>
      <c r="U10790"/>
    </row>
    <row r="10791" spans="6:21" x14ac:dyDescent="0.3">
      <c r="F10791"/>
      <c r="G10791"/>
      <c r="L10791"/>
      <c r="R10791"/>
      <c r="T10791"/>
      <c r="U10791"/>
    </row>
    <row r="10792" spans="6:21" x14ac:dyDescent="0.3">
      <c r="F10792"/>
      <c r="G10792"/>
      <c r="L10792"/>
      <c r="R10792"/>
      <c r="T10792"/>
      <c r="U10792"/>
    </row>
    <row r="10793" spans="6:21" x14ac:dyDescent="0.3">
      <c r="F10793"/>
      <c r="G10793"/>
      <c r="L10793"/>
      <c r="R10793"/>
      <c r="T10793"/>
      <c r="U10793"/>
    </row>
    <row r="10794" spans="6:21" x14ac:dyDescent="0.3">
      <c r="F10794"/>
      <c r="G10794"/>
      <c r="L10794"/>
      <c r="R10794"/>
      <c r="T10794"/>
      <c r="U10794"/>
    </row>
    <row r="10795" spans="6:21" x14ac:dyDescent="0.3">
      <c r="F10795"/>
      <c r="G10795"/>
      <c r="L10795"/>
      <c r="R10795"/>
      <c r="T10795"/>
      <c r="U10795"/>
    </row>
    <row r="10796" spans="6:21" x14ac:dyDescent="0.3">
      <c r="F10796"/>
      <c r="G10796"/>
      <c r="L10796"/>
      <c r="R10796"/>
      <c r="T10796"/>
      <c r="U10796"/>
    </row>
    <row r="10797" spans="6:21" x14ac:dyDescent="0.3">
      <c r="F10797"/>
      <c r="G10797"/>
      <c r="L10797"/>
      <c r="R10797"/>
      <c r="T10797"/>
      <c r="U10797"/>
    </row>
    <row r="10798" spans="6:21" x14ac:dyDescent="0.3">
      <c r="F10798"/>
      <c r="G10798"/>
      <c r="L10798"/>
      <c r="R10798"/>
      <c r="T10798"/>
      <c r="U10798"/>
    </row>
    <row r="10799" spans="6:21" x14ac:dyDescent="0.3">
      <c r="F10799"/>
      <c r="G10799"/>
      <c r="L10799"/>
      <c r="R10799"/>
      <c r="T10799"/>
      <c r="U10799"/>
    </row>
    <row r="10800" spans="6:21" x14ac:dyDescent="0.3">
      <c r="F10800"/>
      <c r="G10800"/>
      <c r="L10800"/>
      <c r="R10800"/>
      <c r="T10800"/>
      <c r="U10800"/>
    </row>
    <row r="10801" spans="6:21" x14ac:dyDescent="0.3">
      <c r="F10801"/>
      <c r="G10801"/>
      <c r="L10801"/>
      <c r="R10801"/>
      <c r="T10801"/>
      <c r="U10801"/>
    </row>
    <row r="10802" spans="6:21" x14ac:dyDescent="0.3">
      <c r="F10802"/>
      <c r="G10802"/>
      <c r="L10802"/>
      <c r="R10802"/>
      <c r="T10802"/>
      <c r="U10802"/>
    </row>
    <row r="10803" spans="6:21" x14ac:dyDescent="0.3">
      <c r="F10803"/>
      <c r="G10803"/>
      <c r="L10803"/>
      <c r="R10803"/>
      <c r="T10803"/>
      <c r="U10803"/>
    </row>
    <row r="10804" spans="6:21" x14ac:dyDescent="0.3">
      <c r="F10804"/>
      <c r="G10804"/>
      <c r="L10804"/>
      <c r="R10804"/>
      <c r="T10804"/>
      <c r="U10804"/>
    </row>
    <row r="10805" spans="6:21" x14ac:dyDescent="0.3">
      <c r="F10805"/>
      <c r="G10805"/>
      <c r="L10805"/>
      <c r="R10805"/>
      <c r="T10805"/>
      <c r="U10805"/>
    </row>
    <row r="10806" spans="6:21" x14ac:dyDescent="0.3">
      <c r="F10806"/>
      <c r="G10806"/>
      <c r="L10806"/>
      <c r="R10806"/>
      <c r="T10806"/>
      <c r="U10806"/>
    </row>
    <row r="10807" spans="6:21" x14ac:dyDescent="0.3">
      <c r="F10807"/>
      <c r="G10807"/>
      <c r="L10807"/>
      <c r="R10807"/>
      <c r="T10807"/>
      <c r="U10807"/>
    </row>
    <row r="10808" spans="6:21" x14ac:dyDescent="0.3">
      <c r="F10808"/>
      <c r="G10808"/>
      <c r="L10808"/>
      <c r="R10808"/>
      <c r="T10808"/>
      <c r="U10808"/>
    </row>
    <row r="10809" spans="6:21" x14ac:dyDescent="0.3">
      <c r="F10809"/>
      <c r="G10809"/>
      <c r="L10809"/>
      <c r="R10809"/>
      <c r="T10809"/>
      <c r="U10809"/>
    </row>
    <row r="10810" spans="6:21" x14ac:dyDescent="0.3">
      <c r="F10810"/>
      <c r="G10810"/>
      <c r="L10810"/>
      <c r="R10810"/>
      <c r="T10810"/>
      <c r="U10810"/>
    </row>
    <row r="10811" spans="6:21" x14ac:dyDescent="0.3">
      <c r="F10811"/>
      <c r="G10811"/>
      <c r="L10811"/>
      <c r="R10811"/>
      <c r="T10811"/>
      <c r="U10811"/>
    </row>
    <row r="10812" spans="6:21" x14ac:dyDescent="0.3">
      <c r="F10812"/>
      <c r="G10812"/>
      <c r="L10812"/>
      <c r="R10812"/>
      <c r="T10812"/>
      <c r="U10812"/>
    </row>
    <row r="10813" spans="6:21" x14ac:dyDescent="0.3">
      <c r="F10813"/>
      <c r="G10813"/>
      <c r="L10813"/>
      <c r="R10813"/>
      <c r="T10813"/>
      <c r="U10813"/>
    </row>
    <row r="10814" spans="6:21" x14ac:dyDescent="0.3">
      <c r="F10814"/>
      <c r="G10814"/>
      <c r="L10814"/>
      <c r="R10814"/>
      <c r="T10814"/>
      <c r="U10814"/>
    </row>
    <row r="10815" spans="6:21" x14ac:dyDescent="0.3">
      <c r="F10815"/>
      <c r="G10815"/>
      <c r="L10815"/>
      <c r="R10815"/>
      <c r="T10815"/>
      <c r="U10815"/>
    </row>
    <row r="10816" spans="6:21" x14ac:dyDescent="0.3">
      <c r="F10816"/>
      <c r="G10816"/>
      <c r="L10816"/>
      <c r="R10816"/>
      <c r="T10816"/>
      <c r="U10816"/>
    </row>
    <row r="10817" spans="6:21" x14ac:dyDescent="0.3">
      <c r="F10817"/>
      <c r="G10817"/>
      <c r="L10817"/>
      <c r="R10817"/>
      <c r="T10817"/>
      <c r="U10817"/>
    </row>
    <row r="10818" spans="6:21" x14ac:dyDescent="0.3">
      <c r="F10818"/>
      <c r="G10818"/>
      <c r="L10818"/>
      <c r="R10818"/>
      <c r="T10818"/>
      <c r="U10818"/>
    </row>
    <row r="10819" spans="6:21" x14ac:dyDescent="0.3">
      <c r="F10819"/>
      <c r="G10819"/>
      <c r="L10819"/>
      <c r="R10819"/>
      <c r="T10819"/>
      <c r="U10819"/>
    </row>
    <row r="10820" spans="6:21" x14ac:dyDescent="0.3">
      <c r="F10820"/>
      <c r="G10820"/>
      <c r="L10820"/>
      <c r="R10820"/>
      <c r="T10820"/>
      <c r="U10820"/>
    </row>
    <row r="10821" spans="6:21" x14ac:dyDescent="0.3">
      <c r="F10821"/>
      <c r="G10821"/>
      <c r="L10821"/>
      <c r="R10821"/>
      <c r="T10821"/>
      <c r="U10821"/>
    </row>
    <row r="10822" spans="6:21" x14ac:dyDescent="0.3">
      <c r="F10822"/>
      <c r="G10822"/>
      <c r="L10822"/>
      <c r="R10822"/>
      <c r="T10822"/>
      <c r="U10822"/>
    </row>
    <row r="10823" spans="6:21" x14ac:dyDescent="0.3">
      <c r="F10823"/>
      <c r="G10823"/>
      <c r="L10823"/>
      <c r="R10823"/>
      <c r="T10823"/>
      <c r="U10823"/>
    </row>
    <row r="10824" spans="6:21" x14ac:dyDescent="0.3">
      <c r="F10824"/>
      <c r="G10824"/>
      <c r="L10824"/>
      <c r="R10824"/>
      <c r="T10824"/>
      <c r="U10824"/>
    </row>
    <row r="10825" spans="6:21" x14ac:dyDescent="0.3">
      <c r="F10825"/>
      <c r="G10825"/>
      <c r="L10825"/>
      <c r="R10825"/>
      <c r="T10825"/>
      <c r="U10825"/>
    </row>
    <row r="10826" spans="6:21" x14ac:dyDescent="0.3">
      <c r="F10826"/>
      <c r="G10826"/>
      <c r="L10826"/>
      <c r="R10826"/>
      <c r="T10826"/>
      <c r="U10826"/>
    </row>
    <row r="10827" spans="6:21" x14ac:dyDescent="0.3">
      <c r="F10827"/>
      <c r="G10827"/>
      <c r="L10827"/>
      <c r="R10827"/>
      <c r="T10827"/>
      <c r="U10827"/>
    </row>
    <row r="10828" spans="6:21" x14ac:dyDescent="0.3">
      <c r="F10828"/>
      <c r="G10828"/>
      <c r="L10828"/>
      <c r="R10828"/>
      <c r="T10828"/>
      <c r="U10828"/>
    </row>
    <row r="10829" spans="6:21" x14ac:dyDescent="0.3">
      <c r="F10829"/>
      <c r="G10829"/>
      <c r="L10829"/>
      <c r="R10829"/>
      <c r="T10829"/>
      <c r="U10829"/>
    </row>
    <row r="10830" spans="6:21" x14ac:dyDescent="0.3">
      <c r="F10830"/>
      <c r="G10830"/>
      <c r="L10830"/>
      <c r="R10830"/>
      <c r="T10830"/>
      <c r="U10830"/>
    </row>
    <row r="10831" spans="6:21" x14ac:dyDescent="0.3">
      <c r="F10831"/>
      <c r="G10831"/>
      <c r="L10831"/>
      <c r="R10831"/>
      <c r="T10831"/>
      <c r="U10831"/>
    </row>
    <row r="10832" spans="6:21" x14ac:dyDescent="0.3">
      <c r="F10832"/>
      <c r="G10832"/>
      <c r="L10832"/>
      <c r="R10832"/>
      <c r="T10832"/>
      <c r="U10832"/>
    </row>
    <row r="10833" spans="6:21" x14ac:dyDescent="0.3">
      <c r="F10833"/>
      <c r="G10833"/>
      <c r="L10833"/>
      <c r="R10833"/>
      <c r="T10833"/>
      <c r="U10833"/>
    </row>
    <row r="10834" spans="6:21" x14ac:dyDescent="0.3">
      <c r="F10834"/>
      <c r="G10834"/>
      <c r="L10834"/>
      <c r="R10834"/>
      <c r="T10834"/>
      <c r="U10834"/>
    </row>
    <row r="10835" spans="6:21" x14ac:dyDescent="0.3">
      <c r="F10835"/>
      <c r="G10835"/>
      <c r="L10835"/>
      <c r="R10835"/>
      <c r="T10835"/>
      <c r="U10835"/>
    </row>
    <row r="10836" spans="6:21" x14ac:dyDescent="0.3">
      <c r="F10836"/>
      <c r="G10836"/>
      <c r="L10836"/>
      <c r="R10836"/>
      <c r="T10836"/>
      <c r="U10836"/>
    </row>
    <row r="10837" spans="6:21" x14ac:dyDescent="0.3">
      <c r="F10837"/>
      <c r="G10837"/>
      <c r="L10837"/>
      <c r="R10837"/>
      <c r="T10837"/>
      <c r="U10837"/>
    </row>
    <row r="10838" spans="6:21" x14ac:dyDescent="0.3">
      <c r="F10838"/>
      <c r="G10838"/>
      <c r="L10838"/>
      <c r="R10838"/>
      <c r="T10838"/>
      <c r="U10838"/>
    </row>
    <row r="10839" spans="6:21" x14ac:dyDescent="0.3">
      <c r="F10839"/>
      <c r="G10839"/>
      <c r="L10839"/>
      <c r="R10839"/>
      <c r="T10839"/>
      <c r="U10839"/>
    </row>
    <row r="10840" spans="6:21" x14ac:dyDescent="0.3">
      <c r="F10840"/>
      <c r="G10840"/>
      <c r="L10840"/>
      <c r="R10840"/>
      <c r="T10840"/>
      <c r="U10840"/>
    </row>
    <row r="10841" spans="6:21" x14ac:dyDescent="0.3">
      <c r="F10841"/>
      <c r="G10841"/>
      <c r="L10841"/>
      <c r="R10841"/>
      <c r="T10841"/>
      <c r="U10841"/>
    </row>
    <row r="10842" spans="6:21" x14ac:dyDescent="0.3">
      <c r="F10842"/>
      <c r="G10842"/>
      <c r="L10842"/>
      <c r="R10842"/>
      <c r="T10842"/>
      <c r="U10842"/>
    </row>
    <row r="10843" spans="6:21" x14ac:dyDescent="0.3">
      <c r="F10843"/>
      <c r="G10843"/>
      <c r="L10843"/>
      <c r="R10843"/>
      <c r="T10843"/>
      <c r="U10843"/>
    </row>
    <row r="10844" spans="6:21" x14ac:dyDescent="0.3">
      <c r="F10844"/>
      <c r="G10844"/>
      <c r="L10844"/>
      <c r="R10844"/>
      <c r="T10844"/>
      <c r="U10844"/>
    </row>
    <row r="10845" spans="6:21" x14ac:dyDescent="0.3">
      <c r="F10845"/>
      <c r="G10845"/>
      <c r="L10845"/>
      <c r="R10845"/>
      <c r="T10845"/>
      <c r="U10845"/>
    </row>
    <row r="10846" spans="6:21" x14ac:dyDescent="0.3">
      <c r="F10846"/>
      <c r="G10846"/>
      <c r="L10846"/>
      <c r="R10846"/>
      <c r="T10846"/>
      <c r="U10846"/>
    </row>
    <row r="10847" spans="6:21" x14ac:dyDescent="0.3">
      <c r="F10847"/>
      <c r="G10847"/>
      <c r="L10847"/>
      <c r="R10847"/>
      <c r="T10847"/>
      <c r="U10847"/>
    </row>
    <row r="10848" spans="6:21" x14ac:dyDescent="0.3">
      <c r="F10848"/>
      <c r="G10848"/>
      <c r="L10848"/>
      <c r="R10848"/>
      <c r="T10848"/>
      <c r="U10848"/>
    </row>
    <row r="10849" spans="6:21" x14ac:dyDescent="0.3">
      <c r="F10849"/>
      <c r="G10849"/>
      <c r="L10849"/>
      <c r="R10849"/>
      <c r="T10849"/>
      <c r="U10849"/>
    </row>
    <row r="10850" spans="6:21" x14ac:dyDescent="0.3">
      <c r="F10850"/>
      <c r="G10850"/>
      <c r="L10850"/>
      <c r="R10850"/>
      <c r="T10850"/>
      <c r="U10850"/>
    </row>
    <row r="10851" spans="6:21" x14ac:dyDescent="0.3">
      <c r="F10851"/>
      <c r="G10851"/>
      <c r="L10851"/>
      <c r="R10851"/>
      <c r="T10851"/>
      <c r="U10851"/>
    </row>
    <row r="10852" spans="6:21" x14ac:dyDescent="0.3">
      <c r="F10852"/>
      <c r="G10852"/>
      <c r="L10852"/>
      <c r="R10852"/>
      <c r="T10852"/>
      <c r="U10852"/>
    </row>
    <row r="10853" spans="6:21" x14ac:dyDescent="0.3">
      <c r="F10853"/>
      <c r="G10853"/>
      <c r="L10853"/>
      <c r="R10853"/>
      <c r="T10853"/>
      <c r="U10853"/>
    </row>
    <row r="10854" spans="6:21" x14ac:dyDescent="0.3">
      <c r="F10854"/>
      <c r="G10854"/>
      <c r="L10854"/>
      <c r="R10854"/>
      <c r="T10854"/>
      <c r="U10854"/>
    </row>
    <row r="10855" spans="6:21" x14ac:dyDescent="0.3">
      <c r="F10855"/>
      <c r="G10855"/>
      <c r="L10855"/>
      <c r="R10855"/>
      <c r="T10855"/>
      <c r="U10855"/>
    </row>
    <row r="10856" spans="6:21" x14ac:dyDescent="0.3">
      <c r="F10856"/>
      <c r="G10856"/>
      <c r="L10856"/>
      <c r="R10856"/>
      <c r="T10856"/>
      <c r="U10856"/>
    </row>
    <row r="10857" spans="6:21" x14ac:dyDescent="0.3">
      <c r="F10857"/>
      <c r="G10857"/>
      <c r="L10857"/>
      <c r="R10857"/>
      <c r="T10857"/>
      <c r="U10857"/>
    </row>
    <row r="10858" spans="6:21" x14ac:dyDescent="0.3">
      <c r="F10858"/>
      <c r="G10858"/>
      <c r="L10858"/>
      <c r="R10858"/>
      <c r="T10858"/>
      <c r="U10858"/>
    </row>
    <row r="10859" spans="6:21" x14ac:dyDescent="0.3">
      <c r="F10859"/>
      <c r="G10859"/>
      <c r="L10859"/>
      <c r="R10859"/>
      <c r="T10859"/>
      <c r="U10859"/>
    </row>
    <row r="10860" spans="6:21" x14ac:dyDescent="0.3">
      <c r="F10860"/>
      <c r="G10860"/>
      <c r="L10860"/>
      <c r="R10860"/>
      <c r="T10860"/>
      <c r="U10860"/>
    </row>
    <row r="10861" spans="6:21" x14ac:dyDescent="0.3">
      <c r="F10861"/>
      <c r="G10861"/>
      <c r="L10861"/>
      <c r="R10861"/>
      <c r="T10861"/>
      <c r="U10861"/>
    </row>
    <row r="10862" spans="6:21" x14ac:dyDescent="0.3">
      <c r="F10862"/>
      <c r="G10862"/>
      <c r="L10862"/>
      <c r="R10862"/>
      <c r="T10862"/>
      <c r="U10862"/>
    </row>
    <row r="10863" spans="6:21" x14ac:dyDescent="0.3">
      <c r="F10863"/>
      <c r="G10863"/>
      <c r="L10863"/>
      <c r="R10863"/>
      <c r="T10863"/>
      <c r="U10863"/>
    </row>
    <row r="10864" spans="6:21" x14ac:dyDescent="0.3">
      <c r="F10864"/>
      <c r="G10864"/>
      <c r="L10864"/>
      <c r="R10864"/>
      <c r="T10864"/>
      <c r="U10864"/>
    </row>
    <row r="10865" spans="6:21" x14ac:dyDescent="0.3">
      <c r="F10865"/>
      <c r="G10865"/>
      <c r="L10865"/>
      <c r="R10865"/>
      <c r="T10865"/>
      <c r="U10865"/>
    </row>
    <row r="10866" spans="6:21" x14ac:dyDescent="0.3">
      <c r="F10866"/>
      <c r="G10866"/>
      <c r="L10866"/>
      <c r="R10866"/>
      <c r="T10866"/>
      <c r="U10866"/>
    </row>
    <row r="10867" spans="6:21" x14ac:dyDescent="0.3">
      <c r="F10867"/>
      <c r="G10867"/>
      <c r="L10867"/>
      <c r="R10867"/>
      <c r="T10867"/>
      <c r="U10867"/>
    </row>
    <row r="10868" spans="6:21" x14ac:dyDescent="0.3">
      <c r="F10868"/>
      <c r="G10868"/>
      <c r="L10868"/>
      <c r="R10868"/>
      <c r="T10868"/>
      <c r="U10868"/>
    </row>
    <row r="10869" spans="6:21" x14ac:dyDescent="0.3">
      <c r="F10869"/>
      <c r="G10869"/>
      <c r="L10869"/>
      <c r="R10869"/>
      <c r="T10869"/>
      <c r="U10869"/>
    </row>
    <row r="10870" spans="6:21" x14ac:dyDescent="0.3">
      <c r="F10870"/>
      <c r="G10870"/>
      <c r="L10870"/>
      <c r="R10870"/>
      <c r="T10870"/>
      <c r="U10870"/>
    </row>
    <row r="10871" spans="6:21" x14ac:dyDescent="0.3">
      <c r="F10871"/>
      <c r="G10871"/>
      <c r="L10871"/>
      <c r="R10871"/>
      <c r="T10871"/>
      <c r="U10871"/>
    </row>
    <row r="10872" spans="6:21" x14ac:dyDescent="0.3">
      <c r="F10872"/>
      <c r="G10872"/>
      <c r="L10872"/>
      <c r="R10872"/>
      <c r="T10872"/>
      <c r="U10872"/>
    </row>
    <row r="10873" spans="6:21" x14ac:dyDescent="0.3">
      <c r="F10873"/>
      <c r="G10873"/>
      <c r="L10873"/>
      <c r="R10873"/>
      <c r="T10873"/>
      <c r="U10873"/>
    </row>
    <row r="10874" spans="6:21" x14ac:dyDescent="0.3">
      <c r="F10874"/>
      <c r="G10874"/>
      <c r="L10874"/>
      <c r="R10874"/>
      <c r="T10874"/>
      <c r="U10874"/>
    </row>
    <row r="10875" spans="6:21" x14ac:dyDescent="0.3">
      <c r="F10875"/>
      <c r="G10875"/>
      <c r="L10875"/>
      <c r="R10875"/>
      <c r="T10875"/>
      <c r="U10875"/>
    </row>
    <row r="10876" spans="6:21" x14ac:dyDescent="0.3">
      <c r="F10876"/>
      <c r="G10876"/>
      <c r="L10876"/>
      <c r="R10876"/>
      <c r="T10876"/>
      <c r="U10876"/>
    </row>
    <row r="10877" spans="6:21" x14ac:dyDescent="0.3">
      <c r="F10877"/>
      <c r="G10877"/>
      <c r="L10877"/>
      <c r="R10877"/>
      <c r="T10877"/>
      <c r="U10877"/>
    </row>
    <row r="10878" spans="6:21" x14ac:dyDescent="0.3">
      <c r="F10878"/>
      <c r="G10878"/>
      <c r="L10878"/>
      <c r="R10878"/>
      <c r="T10878"/>
      <c r="U10878"/>
    </row>
    <row r="10879" spans="6:21" x14ac:dyDescent="0.3">
      <c r="F10879"/>
      <c r="G10879"/>
      <c r="L10879"/>
      <c r="R10879"/>
      <c r="T10879"/>
      <c r="U10879"/>
    </row>
    <row r="10880" spans="6:21" x14ac:dyDescent="0.3">
      <c r="F10880"/>
      <c r="G10880"/>
      <c r="L10880"/>
      <c r="R10880"/>
      <c r="T10880"/>
      <c r="U10880"/>
    </row>
    <row r="10881" spans="6:21" x14ac:dyDescent="0.3">
      <c r="F10881"/>
      <c r="G10881"/>
      <c r="L10881"/>
      <c r="R10881"/>
      <c r="T10881"/>
      <c r="U10881"/>
    </row>
    <row r="10882" spans="6:21" x14ac:dyDescent="0.3">
      <c r="F10882"/>
      <c r="G10882"/>
      <c r="L10882"/>
      <c r="R10882"/>
      <c r="T10882"/>
      <c r="U10882"/>
    </row>
    <row r="10883" spans="6:21" x14ac:dyDescent="0.3">
      <c r="F10883"/>
      <c r="G10883"/>
      <c r="L10883"/>
      <c r="R10883"/>
      <c r="T10883"/>
      <c r="U10883"/>
    </row>
    <row r="10884" spans="6:21" x14ac:dyDescent="0.3">
      <c r="F10884"/>
      <c r="G10884"/>
      <c r="L10884"/>
      <c r="R10884"/>
      <c r="T10884"/>
      <c r="U10884"/>
    </row>
    <row r="10885" spans="6:21" x14ac:dyDescent="0.3">
      <c r="F10885"/>
      <c r="G10885"/>
      <c r="L10885"/>
      <c r="R10885"/>
      <c r="T10885"/>
      <c r="U10885"/>
    </row>
    <row r="10886" spans="6:21" x14ac:dyDescent="0.3">
      <c r="F10886"/>
      <c r="G10886"/>
      <c r="L10886"/>
      <c r="R10886"/>
      <c r="T10886"/>
      <c r="U10886"/>
    </row>
    <row r="10887" spans="6:21" x14ac:dyDescent="0.3">
      <c r="F10887"/>
      <c r="G10887"/>
      <c r="L10887"/>
      <c r="R10887"/>
      <c r="T10887"/>
      <c r="U10887"/>
    </row>
    <row r="10888" spans="6:21" x14ac:dyDescent="0.3">
      <c r="F10888"/>
      <c r="G10888"/>
      <c r="L10888"/>
      <c r="R10888"/>
      <c r="T10888"/>
      <c r="U10888"/>
    </row>
    <row r="10889" spans="6:21" x14ac:dyDescent="0.3">
      <c r="F10889"/>
      <c r="G10889"/>
      <c r="L10889"/>
      <c r="R10889"/>
      <c r="T10889"/>
      <c r="U10889"/>
    </row>
    <row r="10890" spans="6:21" x14ac:dyDescent="0.3">
      <c r="F10890"/>
      <c r="G10890"/>
      <c r="L10890"/>
      <c r="R10890"/>
      <c r="T10890"/>
      <c r="U10890"/>
    </row>
    <row r="10891" spans="6:21" x14ac:dyDescent="0.3">
      <c r="F10891"/>
      <c r="G10891"/>
      <c r="L10891"/>
      <c r="R10891"/>
      <c r="T10891"/>
      <c r="U10891"/>
    </row>
    <row r="10892" spans="6:21" x14ac:dyDescent="0.3">
      <c r="F10892"/>
      <c r="G10892"/>
      <c r="L10892"/>
      <c r="R10892"/>
      <c r="T10892"/>
      <c r="U10892"/>
    </row>
    <row r="10893" spans="6:21" x14ac:dyDescent="0.3">
      <c r="F10893"/>
      <c r="G10893"/>
      <c r="L10893"/>
      <c r="R10893"/>
      <c r="T10893"/>
      <c r="U10893"/>
    </row>
    <row r="10894" spans="6:21" x14ac:dyDescent="0.3">
      <c r="F10894"/>
      <c r="G10894"/>
      <c r="L10894"/>
      <c r="R10894"/>
      <c r="T10894"/>
      <c r="U10894"/>
    </row>
    <row r="10895" spans="6:21" x14ac:dyDescent="0.3">
      <c r="F10895"/>
      <c r="G10895"/>
      <c r="L10895"/>
      <c r="R10895"/>
      <c r="T10895"/>
      <c r="U10895"/>
    </row>
    <row r="10896" spans="6:21" x14ac:dyDescent="0.3">
      <c r="F10896"/>
      <c r="G10896"/>
      <c r="L10896"/>
      <c r="R10896"/>
      <c r="T10896"/>
      <c r="U10896"/>
    </row>
    <row r="10897" spans="6:21" x14ac:dyDescent="0.3">
      <c r="F10897"/>
      <c r="G10897"/>
      <c r="L10897"/>
      <c r="R10897"/>
      <c r="T10897"/>
      <c r="U10897"/>
    </row>
    <row r="10898" spans="6:21" x14ac:dyDescent="0.3">
      <c r="F10898"/>
      <c r="G10898"/>
      <c r="L10898"/>
      <c r="R10898"/>
      <c r="T10898"/>
      <c r="U10898"/>
    </row>
    <row r="10899" spans="6:21" x14ac:dyDescent="0.3">
      <c r="F10899"/>
      <c r="G10899"/>
      <c r="L10899"/>
      <c r="R10899"/>
      <c r="T10899"/>
      <c r="U10899"/>
    </row>
    <row r="10900" spans="6:21" x14ac:dyDescent="0.3">
      <c r="F10900"/>
      <c r="G10900"/>
      <c r="L10900"/>
      <c r="R10900"/>
      <c r="T10900"/>
      <c r="U10900"/>
    </row>
    <row r="10901" spans="6:21" x14ac:dyDescent="0.3">
      <c r="F10901"/>
      <c r="G10901"/>
      <c r="L10901"/>
      <c r="R10901"/>
      <c r="T10901"/>
      <c r="U10901"/>
    </row>
    <row r="10902" spans="6:21" x14ac:dyDescent="0.3">
      <c r="F10902"/>
      <c r="G10902"/>
      <c r="L10902"/>
      <c r="R10902"/>
      <c r="T10902"/>
      <c r="U10902"/>
    </row>
    <row r="10903" spans="6:21" x14ac:dyDescent="0.3">
      <c r="F10903"/>
      <c r="G10903"/>
      <c r="L10903"/>
      <c r="R10903"/>
      <c r="T10903"/>
      <c r="U10903"/>
    </row>
    <row r="10904" spans="6:21" x14ac:dyDescent="0.3">
      <c r="F10904"/>
      <c r="G10904"/>
      <c r="L10904"/>
      <c r="R10904"/>
      <c r="T10904"/>
      <c r="U10904"/>
    </row>
    <row r="10905" spans="6:21" x14ac:dyDescent="0.3">
      <c r="F10905"/>
      <c r="G10905"/>
      <c r="L10905"/>
      <c r="R10905"/>
      <c r="T10905"/>
      <c r="U10905"/>
    </row>
    <row r="10906" spans="6:21" x14ac:dyDescent="0.3">
      <c r="F10906"/>
      <c r="G10906"/>
      <c r="L10906"/>
      <c r="R10906"/>
      <c r="T10906"/>
      <c r="U10906"/>
    </row>
    <row r="10907" spans="6:21" x14ac:dyDescent="0.3">
      <c r="F10907"/>
      <c r="G10907"/>
      <c r="L10907"/>
      <c r="R10907"/>
      <c r="T10907"/>
      <c r="U10907"/>
    </row>
    <row r="10908" spans="6:21" x14ac:dyDescent="0.3">
      <c r="F10908"/>
      <c r="G10908"/>
      <c r="L10908"/>
      <c r="R10908"/>
      <c r="T10908"/>
      <c r="U10908"/>
    </row>
    <row r="10909" spans="6:21" x14ac:dyDescent="0.3">
      <c r="F10909"/>
      <c r="G10909"/>
      <c r="L10909"/>
      <c r="R10909"/>
      <c r="T10909"/>
      <c r="U10909"/>
    </row>
    <row r="10910" spans="6:21" x14ac:dyDescent="0.3">
      <c r="F10910"/>
      <c r="G10910"/>
      <c r="L10910"/>
      <c r="R10910"/>
      <c r="T10910"/>
      <c r="U10910"/>
    </row>
    <row r="10911" spans="6:21" x14ac:dyDescent="0.3">
      <c r="F10911"/>
      <c r="G10911"/>
      <c r="L10911"/>
      <c r="R10911"/>
      <c r="T10911"/>
      <c r="U10911"/>
    </row>
    <row r="10912" spans="6:21" x14ac:dyDescent="0.3">
      <c r="F10912"/>
      <c r="G10912"/>
      <c r="L10912"/>
      <c r="R10912"/>
      <c r="T10912"/>
      <c r="U10912"/>
    </row>
    <row r="10913" spans="6:21" x14ac:dyDescent="0.3">
      <c r="F10913"/>
      <c r="G10913"/>
      <c r="L10913"/>
      <c r="R10913"/>
      <c r="T10913"/>
      <c r="U10913"/>
    </row>
    <row r="10914" spans="6:21" x14ac:dyDescent="0.3">
      <c r="F10914"/>
      <c r="G10914"/>
      <c r="L10914"/>
      <c r="R10914"/>
      <c r="T10914"/>
      <c r="U10914"/>
    </row>
    <row r="10915" spans="6:21" x14ac:dyDescent="0.3">
      <c r="F10915"/>
      <c r="G10915"/>
      <c r="L10915"/>
      <c r="R10915"/>
      <c r="T10915"/>
      <c r="U10915"/>
    </row>
    <row r="10916" spans="6:21" x14ac:dyDescent="0.3">
      <c r="F10916"/>
      <c r="G10916"/>
      <c r="L10916"/>
      <c r="R10916"/>
      <c r="T10916"/>
      <c r="U10916"/>
    </row>
    <row r="10917" spans="6:21" x14ac:dyDescent="0.3">
      <c r="F10917"/>
      <c r="G10917"/>
      <c r="L10917"/>
      <c r="R10917"/>
      <c r="T10917"/>
      <c r="U10917"/>
    </row>
    <row r="10918" spans="6:21" x14ac:dyDescent="0.3">
      <c r="F10918"/>
      <c r="G10918"/>
      <c r="L10918"/>
      <c r="R10918"/>
      <c r="T10918"/>
      <c r="U10918"/>
    </row>
    <row r="10919" spans="6:21" x14ac:dyDescent="0.3">
      <c r="F10919"/>
      <c r="G10919"/>
      <c r="L10919"/>
      <c r="R10919"/>
      <c r="T10919"/>
      <c r="U10919"/>
    </row>
    <row r="10920" spans="6:21" x14ac:dyDescent="0.3">
      <c r="F10920"/>
      <c r="G10920"/>
      <c r="L10920"/>
      <c r="R10920"/>
      <c r="T10920"/>
      <c r="U10920"/>
    </row>
    <row r="10921" spans="6:21" x14ac:dyDescent="0.3">
      <c r="F10921"/>
      <c r="G10921"/>
      <c r="L10921"/>
      <c r="R10921"/>
      <c r="T10921"/>
      <c r="U10921"/>
    </row>
    <row r="10922" spans="6:21" x14ac:dyDescent="0.3">
      <c r="F10922"/>
      <c r="G10922"/>
      <c r="L10922"/>
      <c r="R10922"/>
      <c r="T10922"/>
      <c r="U10922"/>
    </row>
    <row r="10923" spans="6:21" x14ac:dyDescent="0.3">
      <c r="F10923"/>
      <c r="G10923"/>
      <c r="L10923"/>
      <c r="R10923"/>
      <c r="T10923"/>
      <c r="U10923"/>
    </row>
    <row r="10924" spans="6:21" x14ac:dyDescent="0.3">
      <c r="F10924"/>
      <c r="G10924"/>
      <c r="L10924"/>
      <c r="R10924"/>
      <c r="T10924"/>
      <c r="U10924"/>
    </row>
    <row r="10925" spans="6:21" x14ac:dyDescent="0.3">
      <c r="F10925"/>
      <c r="G10925"/>
      <c r="L10925"/>
      <c r="R10925"/>
      <c r="T10925"/>
      <c r="U10925"/>
    </row>
    <row r="10926" spans="6:21" x14ac:dyDescent="0.3">
      <c r="F10926"/>
      <c r="G10926"/>
      <c r="L10926"/>
      <c r="R10926"/>
      <c r="T10926"/>
      <c r="U10926"/>
    </row>
    <row r="10927" spans="6:21" x14ac:dyDescent="0.3">
      <c r="F10927"/>
      <c r="G10927"/>
      <c r="L10927"/>
      <c r="R10927"/>
      <c r="T10927"/>
      <c r="U10927"/>
    </row>
    <row r="10928" spans="6:21" x14ac:dyDescent="0.3">
      <c r="F10928"/>
      <c r="G10928"/>
      <c r="L10928"/>
      <c r="R10928"/>
      <c r="T10928"/>
      <c r="U10928"/>
    </row>
    <row r="10929" spans="6:21" x14ac:dyDescent="0.3">
      <c r="F10929"/>
      <c r="G10929"/>
      <c r="L10929"/>
      <c r="R10929"/>
      <c r="T10929"/>
      <c r="U10929"/>
    </row>
    <row r="10930" spans="6:21" x14ac:dyDescent="0.3">
      <c r="F10930"/>
      <c r="G10930"/>
      <c r="L10930"/>
      <c r="R10930"/>
      <c r="T10930"/>
      <c r="U10930"/>
    </row>
    <row r="10931" spans="6:21" x14ac:dyDescent="0.3">
      <c r="F10931"/>
      <c r="G10931"/>
      <c r="L10931"/>
      <c r="R10931"/>
      <c r="T10931"/>
      <c r="U10931"/>
    </row>
    <row r="10932" spans="6:21" x14ac:dyDescent="0.3">
      <c r="F10932"/>
      <c r="G10932"/>
      <c r="L10932"/>
      <c r="R10932"/>
      <c r="T10932"/>
      <c r="U10932"/>
    </row>
    <row r="10933" spans="6:21" x14ac:dyDescent="0.3">
      <c r="F10933"/>
      <c r="G10933"/>
      <c r="L10933"/>
      <c r="R10933"/>
      <c r="T10933"/>
      <c r="U10933"/>
    </row>
    <row r="10934" spans="6:21" x14ac:dyDescent="0.3">
      <c r="F10934"/>
      <c r="G10934"/>
      <c r="L10934"/>
      <c r="R10934"/>
      <c r="T10934"/>
      <c r="U10934"/>
    </row>
    <row r="10935" spans="6:21" x14ac:dyDescent="0.3">
      <c r="F10935"/>
      <c r="G10935"/>
      <c r="L10935"/>
      <c r="R10935"/>
      <c r="T10935"/>
      <c r="U10935"/>
    </row>
    <row r="10936" spans="6:21" x14ac:dyDescent="0.3">
      <c r="F10936"/>
      <c r="G10936"/>
      <c r="L10936"/>
      <c r="R10936"/>
      <c r="T10936"/>
      <c r="U10936"/>
    </row>
    <row r="10937" spans="6:21" x14ac:dyDescent="0.3">
      <c r="F10937"/>
      <c r="G10937"/>
      <c r="L10937"/>
      <c r="R10937"/>
      <c r="T10937"/>
      <c r="U10937"/>
    </row>
    <row r="10938" spans="6:21" x14ac:dyDescent="0.3">
      <c r="F10938"/>
      <c r="G10938"/>
      <c r="L10938"/>
      <c r="R10938"/>
      <c r="T10938"/>
      <c r="U10938"/>
    </row>
    <row r="10939" spans="6:21" x14ac:dyDescent="0.3">
      <c r="F10939"/>
      <c r="G10939"/>
      <c r="L10939"/>
      <c r="R10939"/>
      <c r="T10939"/>
      <c r="U10939"/>
    </row>
    <row r="10940" spans="6:21" x14ac:dyDescent="0.3">
      <c r="F10940"/>
      <c r="G10940"/>
      <c r="L10940"/>
      <c r="R10940"/>
      <c r="T10940"/>
      <c r="U10940"/>
    </row>
    <row r="10941" spans="6:21" x14ac:dyDescent="0.3">
      <c r="F10941"/>
      <c r="G10941"/>
      <c r="L10941"/>
      <c r="R10941"/>
      <c r="T10941"/>
      <c r="U10941"/>
    </row>
    <row r="10942" spans="6:21" x14ac:dyDescent="0.3">
      <c r="F10942"/>
      <c r="G10942"/>
      <c r="L10942"/>
      <c r="R10942"/>
      <c r="T10942"/>
      <c r="U10942"/>
    </row>
    <row r="10943" spans="6:21" x14ac:dyDescent="0.3">
      <c r="F10943"/>
      <c r="G10943"/>
      <c r="L10943"/>
      <c r="R10943"/>
      <c r="T10943"/>
      <c r="U10943"/>
    </row>
    <row r="10944" spans="6:21" x14ac:dyDescent="0.3">
      <c r="F10944"/>
      <c r="G10944"/>
      <c r="L10944"/>
      <c r="R10944"/>
      <c r="T10944"/>
      <c r="U10944"/>
    </row>
    <row r="10945" spans="6:21" x14ac:dyDescent="0.3">
      <c r="F10945"/>
      <c r="G10945"/>
      <c r="L10945"/>
      <c r="R10945"/>
      <c r="T10945"/>
      <c r="U10945"/>
    </row>
    <row r="10946" spans="6:21" x14ac:dyDescent="0.3">
      <c r="F10946"/>
      <c r="G10946"/>
      <c r="L10946"/>
      <c r="R10946"/>
      <c r="T10946"/>
      <c r="U10946"/>
    </row>
    <row r="10947" spans="6:21" x14ac:dyDescent="0.3">
      <c r="F10947"/>
      <c r="G10947"/>
      <c r="L10947"/>
      <c r="R10947"/>
      <c r="T10947"/>
      <c r="U10947"/>
    </row>
    <row r="10948" spans="6:21" x14ac:dyDescent="0.3">
      <c r="F10948"/>
      <c r="G10948"/>
      <c r="L10948"/>
      <c r="R10948"/>
      <c r="T10948"/>
      <c r="U10948"/>
    </row>
    <row r="10949" spans="6:21" x14ac:dyDescent="0.3">
      <c r="F10949"/>
      <c r="G10949"/>
      <c r="L10949"/>
      <c r="R10949"/>
      <c r="T10949"/>
      <c r="U10949"/>
    </row>
    <row r="10950" spans="6:21" x14ac:dyDescent="0.3">
      <c r="F10950"/>
      <c r="G10950"/>
      <c r="L10950"/>
      <c r="R10950"/>
      <c r="T10950"/>
      <c r="U10950"/>
    </row>
    <row r="10951" spans="6:21" x14ac:dyDescent="0.3">
      <c r="F10951"/>
      <c r="G10951"/>
      <c r="L10951"/>
      <c r="R10951"/>
      <c r="T10951"/>
      <c r="U10951"/>
    </row>
    <row r="10952" spans="6:21" x14ac:dyDescent="0.3">
      <c r="F10952"/>
      <c r="G10952"/>
      <c r="L10952"/>
      <c r="R10952"/>
      <c r="T10952"/>
      <c r="U10952"/>
    </row>
    <row r="10953" spans="6:21" x14ac:dyDescent="0.3">
      <c r="F10953"/>
      <c r="G10953"/>
      <c r="L10953"/>
      <c r="R10953"/>
      <c r="T10953"/>
      <c r="U10953"/>
    </row>
    <row r="10954" spans="6:21" x14ac:dyDescent="0.3">
      <c r="F10954"/>
      <c r="G10954"/>
      <c r="L10954"/>
      <c r="R10954"/>
      <c r="T10954"/>
      <c r="U10954"/>
    </row>
    <row r="10955" spans="6:21" x14ac:dyDescent="0.3">
      <c r="F10955"/>
      <c r="G10955"/>
      <c r="L10955"/>
      <c r="R10955"/>
      <c r="T10955"/>
      <c r="U10955"/>
    </row>
    <row r="10956" spans="6:21" x14ac:dyDescent="0.3">
      <c r="F10956"/>
      <c r="G10956"/>
      <c r="L10956"/>
      <c r="R10956"/>
      <c r="T10956"/>
      <c r="U10956"/>
    </row>
    <row r="10957" spans="6:21" x14ac:dyDescent="0.3">
      <c r="F10957"/>
      <c r="G10957"/>
      <c r="L10957"/>
      <c r="R10957"/>
      <c r="T10957"/>
      <c r="U10957"/>
    </row>
    <row r="10958" spans="6:21" x14ac:dyDescent="0.3">
      <c r="F10958"/>
      <c r="G10958"/>
      <c r="L10958"/>
      <c r="R10958"/>
      <c r="T10958"/>
      <c r="U10958"/>
    </row>
    <row r="10959" spans="6:21" x14ac:dyDescent="0.3">
      <c r="F10959"/>
      <c r="G10959"/>
      <c r="L10959"/>
      <c r="R10959"/>
      <c r="T10959"/>
      <c r="U10959"/>
    </row>
    <row r="10960" spans="6:21" x14ac:dyDescent="0.3">
      <c r="F10960"/>
      <c r="G10960"/>
      <c r="L10960"/>
      <c r="R10960"/>
      <c r="T10960"/>
      <c r="U10960"/>
    </row>
    <row r="10961" spans="6:21" x14ac:dyDescent="0.3">
      <c r="F10961"/>
      <c r="G10961"/>
      <c r="L10961"/>
      <c r="R10961"/>
      <c r="T10961"/>
      <c r="U10961"/>
    </row>
    <row r="10962" spans="6:21" x14ac:dyDescent="0.3">
      <c r="F10962"/>
      <c r="G10962"/>
      <c r="L10962"/>
      <c r="R10962"/>
      <c r="T10962"/>
      <c r="U10962"/>
    </row>
    <row r="10963" spans="6:21" x14ac:dyDescent="0.3">
      <c r="F10963"/>
      <c r="G10963"/>
      <c r="L10963"/>
      <c r="R10963"/>
      <c r="T10963"/>
      <c r="U10963"/>
    </row>
    <row r="10964" spans="6:21" x14ac:dyDescent="0.3">
      <c r="F10964"/>
      <c r="G10964"/>
      <c r="L10964"/>
      <c r="R10964"/>
      <c r="T10964"/>
      <c r="U10964"/>
    </row>
    <row r="10965" spans="6:21" x14ac:dyDescent="0.3">
      <c r="F10965"/>
      <c r="G10965"/>
      <c r="L10965"/>
      <c r="R10965"/>
      <c r="T10965"/>
      <c r="U10965"/>
    </row>
    <row r="10966" spans="6:21" x14ac:dyDescent="0.3">
      <c r="F10966"/>
      <c r="G10966"/>
      <c r="L10966"/>
      <c r="R10966"/>
      <c r="T10966"/>
      <c r="U10966"/>
    </row>
    <row r="10967" spans="6:21" x14ac:dyDescent="0.3">
      <c r="F10967"/>
      <c r="G10967"/>
      <c r="L10967"/>
      <c r="R10967"/>
      <c r="T10967"/>
      <c r="U10967"/>
    </row>
    <row r="10968" spans="6:21" x14ac:dyDescent="0.3">
      <c r="F10968"/>
      <c r="G10968"/>
      <c r="L10968"/>
      <c r="R10968"/>
      <c r="T10968"/>
      <c r="U10968"/>
    </row>
    <row r="10969" spans="6:21" x14ac:dyDescent="0.3">
      <c r="F10969"/>
      <c r="G10969"/>
      <c r="L10969"/>
      <c r="R10969"/>
      <c r="T10969"/>
      <c r="U10969"/>
    </row>
    <row r="10970" spans="6:21" x14ac:dyDescent="0.3">
      <c r="F10970"/>
      <c r="G10970"/>
      <c r="L10970"/>
      <c r="R10970"/>
      <c r="T10970"/>
      <c r="U10970"/>
    </row>
    <row r="10971" spans="6:21" x14ac:dyDescent="0.3">
      <c r="F10971"/>
      <c r="G10971"/>
      <c r="L10971"/>
      <c r="R10971"/>
      <c r="T10971"/>
      <c r="U10971"/>
    </row>
    <row r="10972" spans="6:21" x14ac:dyDescent="0.3">
      <c r="F10972"/>
      <c r="G10972"/>
      <c r="L10972"/>
      <c r="R10972"/>
      <c r="T10972"/>
      <c r="U10972"/>
    </row>
    <row r="10973" spans="6:21" x14ac:dyDescent="0.3">
      <c r="F10973"/>
      <c r="G10973"/>
      <c r="L10973"/>
      <c r="R10973"/>
      <c r="T10973"/>
      <c r="U10973"/>
    </row>
    <row r="10974" spans="6:21" x14ac:dyDescent="0.3">
      <c r="F10974"/>
      <c r="G10974"/>
      <c r="L10974"/>
      <c r="R10974"/>
      <c r="T10974"/>
      <c r="U10974"/>
    </row>
    <row r="10975" spans="6:21" x14ac:dyDescent="0.3">
      <c r="F10975"/>
      <c r="G10975"/>
      <c r="L10975"/>
      <c r="R10975"/>
      <c r="T10975"/>
      <c r="U10975"/>
    </row>
    <row r="10976" spans="6:21" x14ac:dyDescent="0.3">
      <c r="F10976"/>
      <c r="G10976"/>
      <c r="L10976"/>
      <c r="R10976"/>
      <c r="T10976"/>
      <c r="U10976"/>
    </row>
    <row r="10977" spans="6:21" x14ac:dyDescent="0.3">
      <c r="F10977"/>
      <c r="G10977"/>
      <c r="L10977"/>
      <c r="R10977"/>
      <c r="T10977"/>
      <c r="U10977"/>
    </row>
    <row r="10978" spans="6:21" x14ac:dyDescent="0.3">
      <c r="F10978"/>
      <c r="G10978"/>
      <c r="L10978"/>
      <c r="R10978"/>
      <c r="T10978"/>
      <c r="U10978"/>
    </row>
    <row r="10979" spans="6:21" x14ac:dyDescent="0.3">
      <c r="F10979"/>
      <c r="G10979"/>
      <c r="L10979"/>
      <c r="R10979"/>
      <c r="T10979"/>
      <c r="U10979"/>
    </row>
    <row r="10980" spans="6:21" x14ac:dyDescent="0.3">
      <c r="F10980"/>
      <c r="G10980"/>
      <c r="L10980"/>
      <c r="R10980"/>
      <c r="T10980"/>
      <c r="U10980"/>
    </row>
    <row r="10981" spans="6:21" x14ac:dyDescent="0.3">
      <c r="F10981"/>
      <c r="G10981"/>
      <c r="L10981"/>
      <c r="R10981"/>
      <c r="T10981"/>
      <c r="U10981"/>
    </row>
    <row r="10982" spans="6:21" x14ac:dyDescent="0.3">
      <c r="F10982"/>
      <c r="G10982"/>
      <c r="L10982"/>
      <c r="R10982"/>
      <c r="T10982"/>
      <c r="U10982"/>
    </row>
    <row r="10983" spans="6:21" x14ac:dyDescent="0.3">
      <c r="F10983"/>
      <c r="G10983"/>
      <c r="L10983"/>
      <c r="R10983"/>
      <c r="T10983"/>
      <c r="U10983"/>
    </row>
    <row r="10984" spans="6:21" x14ac:dyDescent="0.3">
      <c r="F10984"/>
      <c r="G10984"/>
      <c r="L10984"/>
      <c r="R10984"/>
      <c r="T10984"/>
      <c r="U10984"/>
    </row>
    <row r="10985" spans="6:21" x14ac:dyDescent="0.3">
      <c r="F10985"/>
      <c r="G10985"/>
      <c r="L10985"/>
      <c r="R10985"/>
      <c r="T10985"/>
      <c r="U10985"/>
    </row>
    <row r="10986" spans="6:21" x14ac:dyDescent="0.3">
      <c r="F10986"/>
      <c r="G10986"/>
      <c r="L10986"/>
      <c r="R10986"/>
      <c r="T10986"/>
      <c r="U10986"/>
    </row>
    <row r="10987" spans="6:21" x14ac:dyDescent="0.3">
      <c r="F10987"/>
      <c r="G10987"/>
      <c r="L10987"/>
      <c r="R10987"/>
      <c r="T10987"/>
      <c r="U10987"/>
    </row>
    <row r="10988" spans="6:21" x14ac:dyDescent="0.3">
      <c r="F10988"/>
      <c r="G10988"/>
      <c r="L10988"/>
      <c r="R10988"/>
      <c r="T10988"/>
      <c r="U10988"/>
    </row>
    <row r="10989" spans="6:21" x14ac:dyDescent="0.3">
      <c r="F10989"/>
      <c r="G10989"/>
      <c r="L10989"/>
      <c r="R10989"/>
      <c r="T10989"/>
      <c r="U10989"/>
    </row>
    <row r="10990" spans="6:21" x14ac:dyDescent="0.3">
      <c r="F10990"/>
      <c r="G10990"/>
      <c r="L10990"/>
      <c r="R10990"/>
      <c r="T10990"/>
      <c r="U10990"/>
    </row>
    <row r="10991" spans="6:21" x14ac:dyDescent="0.3">
      <c r="F10991"/>
      <c r="G10991"/>
      <c r="L10991"/>
      <c r="R10991"/>
      <c r="T10991"/>
      <c r="U10991"/>
    </row>
    <row r="10992" spans="6:21" x14ac:dyDescent="0.3">
      <c r="F10992"/>
      <c r="G10992"/>
      <c r="L10992"/>
      <c r="R10992"/>
      <c r="T10992"/>
      <c r="U10992"/>
    </row>
    <row r="10993" spans="6:21" x14ac:dyDescent="0.3">
      <c r="F10993"/>
      <c r="G10993"/>
      <c r="L10993"/>
      <c r="R10993"/>
      <c r="T10993"/>
      <c r="U10993"/>
    </row>
    <row r="10994" spans="6:21" x14ac:dyDescent="0.3">
      <c r="F10994"/>
      <c r="G10994"/>
      <c r="L10994"/>
      <c r="R10994"/>
      <c r="T10994"/>
      <c r="U10994"/>
    </row>
    <row r="10995" spans="6:21" x14ac:dyDescent="0.3">
      <c r="F10995"/>
      <c r="G10995"/>
      <c r="L10995"/>
      <c r="R10995"/>
      <c r="T10995"/>
      <c r="U10995"/>
    </row>
    <row r="10996" spans="6:21" x14ac:dyDescent="0.3">
      <c r="F10996"/>
      <c r="G10996"/>
      <c r="L10996"/>
      <c r="R10996"/>
      <c r="T10996"/>
      <c r="U10996"/>
    </row>
    <row r="10997" spans="6:21" x14ac:dyDescent="0.3">
      <c r="F10997"/>
      <c r="G10997"/>
      <c r="L10997"/>
      <c r="R10997"/>
      <c r="T10997"/>
      <c r="U10997"/>
    </row>
    <row r="10998" spans="6:21" x14ac:dyDescent="0.3">
      <c r="F10998"/>
      <c r="G10998"/>
      <c r="L10998"/>
      <c r="R10998"/>
      <c r="T10998"/>
      <c r="U10998"/>
    </row>
    <row r="10999" spans="6:21" x14ac:dyDescent="0.3">
      <c r="F10999"/>
      <c r="G10999"/>
      <c r="L10999"/>
      <c r="R10999"/>
      <c r="T10999"/>
      <c r="U10999"/>
    </row>
    <row r="11000" spans="6:21" x14ac:dyDescent="0.3">
      <c r="F11000"/>
      <c r="G11000"/>
      <c r="L11000"/>
      <c r="R11000"/>
      <c r="T11000"/>
      <c r="U11000"/>
    </row>
    <row r="11001" spans="6:21" x14ac:dyDescent="0.3">
      <c r="F11001"/>
      <c r="G11001"/>
      <c r="L11001"/>
      <c r="R11001"/>
      <c r="T11001"/>
      <c r="U11001"/>
    </row>
    <row r="11002" spans="6:21" x14ac:dyDescent="0.3">
      <c r="F11002"/>
      <c r="G11002"/>
      <c r="L11002"/>
      <c r="R11002"/>
      <c r="T11002"/>
      <c r="U11002"/>
    </row>
    <row r="11003" spans="6:21" x14ac:dyDescent="0.3">
      <c r="F11003"/>
      <c r="G11003"/>
      <c r="L11003"/>
      <c r="R11003"/>
      <c r="T11003"/>
      <c r="U11003"/>
    </row>
    <row r="11004" spans="6:21" x14ac:dyDescent="0.3">
      <c r="F11004"/>
      <c r="G11004"/>
      <c r="L11004"/>
      <c r="R11004"/>
      <c r="T11004"/>
      <c r="U11004"/>
    </row>
    <row r="11005" spans="6:21" x14ac:dyDescent="0.3">
      <c r="F11005"/>
      <c r="G11005"/>
      <c r="L11005"/>
      <c r="R11005"/>
      <c r="T11005"/>
      <c r="U11005"/>
    </row>
    <row r="11006" spans="6:21" x14ac:dyDescent="0.3">
      <c r="F11006"/>
      <c r="G11006"/>
      <c r="L11006"/>
      <c r="R11006"/>
      <c r="T11006"/>
      <c r="U11006"/>
    </row>
    <row r="11007" spans="6:21" x14ac:dyDescent="0.3">
      <c r="F11007"/>
      <c r="G11007"/>
      <c r="L11007"/>
      <c r="R11007"/>
      <c r="T11007"/>
      <c r="U11007"/>
    </row>
    <row r="11008" spans="6:21" x14ac:dyDescent="0.3">
      <c r="F11008"/>
      <c r="G11008"/>
      <c r="L11008"/>
      <c r="R11008"/>
      <c r="T11008"/>
      <c r="U11008"/>
    </row>
    <row r="11009" spans="6:21" x14ac:dyDescent="0.3">
      <c r="F11009"/>
      <c r="G11009"/>
      <c r="L11009"/>
      <c r="R11009"/>
      <c r="T11009"/>
      <c r="U11009"/>
    </row>
    <row r="11010" spans="6:21" x14ac:dyDescent="0.3">
      <c r="F11010"/>
      <c r="G11010"/>
      <c r="L11010"/>
      <c r="R11010"/>
      <c r="T11010"/>
      <c r="U11010"/>
    </row>
    <row r="11011" spans="6:21" x14ac:dyDescent="0.3">
      <c r="F11011"/>
      <c r="G11011"/>
      <c r="L11011"/>
      <c r="R11011"/>
      <c r="T11011"/>
      <c r="U11011"/>
    </row>
    <row r="11012" spans="6:21" x14ac:dyDescent="0.3">
      <c r="F11012"/>
      <c r="G11012"/>
      <c r="L11012"/>
      <c r="R11012"/>
      <c r="T11012"/>
      <c r="U11012"/>
    </row>
    <row r="11013" spans="6:21" x14ac:dyDescent="0.3">
      <c r="F11013"/>
      <c r="G11013"/>
      <c r="L11013"/>
      <c r="R11013"/>
      <c r="T11013"/>
      <c r="U11013"/>
    </row>
    <row r="11014" spans="6:21" x14ac:dyDescent="0.3">
      <c r="F11014"/>
      <c r="G11014"/>
      <c r="L11014"/>
      <c r="R11014"/>
      <c r="T11014"/>
      <c r="U11014"/>
    </row>
    <row r="11015" spans="6:21" x14ac:dyDescent="0.3">
      <c r="F11015"/>
      <c r="G11015"/>
      <c r="L11015"/>
      <c r="R11015"/>
      <c r="T11015"/>
      <c r="U11015"/>
    </row>
    <row r="11016" spans="6:21" x14ac:dyDescent="0.3">
      <c r="F11016"/>
      <c r="G11016"/>
      <c r="L11016"/>
      <c r="R11016"/>
      <c r="T11016"/>
      <c r="U11016"/>
    </row>
    <row r="11017" spans="6:21" x14ac:dyDescent="0.3">
      <c r="F11017"/>
      <c r="G11017"/>
      <c r="L11017"/>
      <c r="R11017"/>
      <c r="T11017"/>
      <c r="U11017"/>
    </row>
    <row r="11018" spans="6:21" x14ac:dyDescent="0.3">
      <c r="F11018"/>
      <c r="G11018"/>
      <c r="L11018"/>
      <c r="R11018"/>
      <c r="T11018"/>
      <c r="U11018"/>
    </row>
    <row r="11019" spans="6:21" x14ac:dyDescent="0.3">
      <c r="F11019"/>
      <c r="G11019"/>
      <c r="L11019"/>
      <c r="R11019"/>
      <c r="T11019"/>
      <c r="U11019"/>
    </row>
    <row r="11020" spans="6:21" x14ac:dyDescent="0.3">
      <c r="F11020"/>
      <c r="G11020"/>
      <c r="L11020"/>
      <c r="R11020"/>
      <c r="T11020"/>
      <c r="U11020"/>
    </row>
    <row r="11021" spans="6:21" x14ac:dyDescent="0.3">
      <c r="F11021"/>
      <c r="G11021"/>
      <c r="L11021"/>
      <c r="R11021"/>
      <c r="T11021"/>
      <c r="U11021"/>
    </row>
    <row r="11022" spans="6:21" x14ac:dyDescent="0.3">
      <c r="F11022"/>
      <c r="G11022"/>
      <c r="L11022"/>
      <c r="R11022"/>
      <c r="T11022"/>
      <c r="U11022"/>
    </row>
    <row r="11023" spans="6:21" x14ac:dyDescent="0.3">
      <c r="F11023"/>
      <c r="G11023"/>
      <c r="L11023"/>
      <c r="R11023"/>
      <c r="T11023"/>
      <c r="U11023"/>
    </row>
    <row r="11024" spans="6:21" x14ac:dyDescent="0.3">
      <c r="F11024"/>
      <c r="G11024"/>
      <c r="L11024"/>
      <c r="R11024"/>
      <c r="T11024"/>
      <c r="U11024"/>
    </row>
    <row r="11025" spans="6:21" x14ac:dyDescent="0.3">
      <c r="F11025"/>
      <c r="G11025"/>
      <c r="L11025"/>
      <c r="R11025"/>
      <c r="T11025"/>
      <c r="U11025"/>
    </row>
    <row r="11026" spans="6:21" x14ac:dyDescent="0.3">
      <c r="F11026"/>
      <c r="G11026"/>
      <c r="L11026"/>
      <c r="R11026"/>
      <c r="T11026"/>
      <c r="U11026"/>
    </row>
    <row r="11027" spans="6:21" x14ac:dyDescent="0.3">
      <c r="F11027"/>
      <c r="G11027"/>
      <c r="L11027"/>
      <c r="R11027"/>
      <c r="T11027"/>
      <c r="U11027"/>
    </row>
    <row r="11028" spans="6:21" x14ac:dyDescent="0.3">
      <c r="F11028"/>
      <c r="G11028"/>
      <c r="L11028"/>
      <c r="R11028"/>
      <c r="T11028"/>
      <c r="U11028"/>
    </row>
    <row r="11029" spans="6:21" x14ac:dyDescent="0.3">
      <c r="F11029"/>
      <c r="G11029"/>
      <c r="L11029"/>
      <c r="R11029"/>
      <c r="T11029"/>
      <c r="U11029"/>
    </row>
    <row r="11030" spans="6:21" x14ac:dyDescent="0.3">
      <c r="F11030"/>
      <c r="G11030"/>
      <c r="L11030"/>
      <c r="R11030"/>
      <c r="T11030"/>
      <c r="U11030"/>
    </row>
    <row r="11031" spans="6:21" x14ac:dyDescent="0.3">
      <c r="F11031"/>
      <c r="G11031"/>
      <c r="L11031"/>
      <c r="R11031"/>
      <c r="T11031"/>
      <c r="U11031"/>
    </row>
    <row r="11032" spans="6:21" x14ac:dyDescent="0.3">
      <c r="F11032"/>
      <c r="G11032"/>
      <c r="L11032"/>
      <c r="R11032"/>
      <c r="T11032"/>
      <c r="U11032"/>
    </row>
    <row r="11033" spans="6:21" x14ac:dyDescent="0.3">
      <c r="F11033"/>
      <c r="G11033"/>
      <c r="L11033"/>
      <c r="R11033"/>
      <c r="T11033"/>
      <c r="U11033"/>
    </row>
    <row r="11034" spans="6:21" x14ac:dyDescent="0.3">
      <c r="F11034"/>
      <c r="G11034"/>
      <c r="L11034"/>
      <c r="R11034"/>
      <c r="T11034"/>
      <c r="U11034"/>
    </row>
    <row r="11035" spans="6:21" x14ac:dyDescent="0.3">
      <c r="F11035"/>
      <c r="G11035"/>
      <c r="L11035"/>
      <c r="R11035"/>
      <c r="T11035"/>
      <c r="U11035"/>
    </row>
    <row r="11036" spans="6:21" x14ac:dyDescent="0.3">
      <c r="F11036"/>
      <c r="G11036"/>
      <c r="L11036"/>
      <c r="R11036"/>
      <c r="T11036"/>
      <c r="U11036"/>
    </row>
    <row r="11037" spans="6:21" x14ac:dyDescent="0.3">
      <c r="F11037"/>
      <c r="G11037"/>
      <c r="L11037"/>
      <c r="R11037"/>
      <c r="T11037"/>
      <c r="U11037"/>
    </row>
    <row r="11038" spans="6:21" x14ac:dyDescent="0.3">
      <c r="F11038"/>
      <c r="G11038"/>
      <c r="L11038"/>
      <c r="R11038"/>
      <c r="T11038"/>
      <c r="U11038"/>
    </row>
    <row r="11039" spans="6:21" x14ac:dyDescent="0.3">
      <c r="F11039"/>
      <c r="G11039"/>
      <c r="L11039"/>
      <c r="R11039"/>
      <c r="T11039"/>
      <c r="U11039"/>
    </row>
    <row r="11040" spans="6:21" x14ac:dyDescent="0.3">
      <c r="F11040"/>
      <c r="G11040"/>
      <c r="L11040"/>
      <c r="R11040"/>
      <c r="T11040"/>
      <c r="U11040"/>
    </row>
    <row r="11041" spans="6:21" x14ac:dyDescent="0.3">
      <c r="F11041"/>
      <c r="G11041"/>
      <c r="L11041"/>
      <c r="R11041"/>
      <c r="T11041"/>
      <c r="U11041"/>
    </row>
    <row r="11042" spans="6:21" x14ac:dyDescent="0.3">
      <c r="F11042"/>
      <c r="G11042"/>
      <c r="L11042"/>
      <c r="R11042"/>
      <c r="T11042"/>
      <c r="U11042"/>
    </row>
    <row r="11043" spans="6:21" x14ac:dyDescent="0.3">
      <c r="F11043"/>
      <c r="G11043"/>
      <c r="L11043"/>
      <c r="R11043"/>
      <c r="T11043"/>
      <c r="U11043"/>
    </row>
    <row r="11044" spans="6:21" x14ac:dyDescent="0.3">
      <c r="F11044"/>
      <c r="G11044"/>
      <c r="L11044"/>
      <c r="R11044"/>
      <c r="T11044"/>
      <c r="U11044"/>
    </row>
    <row r="11045" spans="6:21" x14ac:dyDescent="0.3">
      <c r="F11045"/>
      <c r="G11045"/>
      <c r="L11045"/>
      <c r="R11045"/>
      <c r="T11045"/>
      <c r="U11045"/>
    </row>
    <row r="11046" spans="6:21" x14ac:dyDescent="0.3">
      <c r="F11046"/>
      <c r="G11046"/>
      <c r="L11046"/>
      <c r="R11046"/>
      <c r="T11046"/>
      <c r="U11046"/>
    </row>
    <row r="11047" spans="6:21" x14ac:dyDescent="0.3">
      <c r="F11047"/>
      <c r="G11047"/>
      <c r="L11047"/>
      <c r="R11047"/>
      <c r="T11047"/>
      <c r="U11047"/>
    </row>
    <row r="11048" spans="6:21" x14ac:dyDescent="0.3">
      <c r="F11048"/>
      <c r="G11048"/>
      <c r="L11048"/>
      <c r="R11048"/>
      <c r="T11048"/>
      <c r="U11048"/>
    </row>
    <row r="11049" spans="6:21" x14ac:dyDescent="0.3">
      <c r="F11049"/>
      <c r="G11049"/>
      <c r="L11049"/>
      <c r="R11049"/>
      <c r="T11049"/>
      <c r="U11049"/>
    </row>
    <row r="11050" spans="6:21" x14ac:dyDescent="0.3">
      <c r="F11050"/>
      <c r="G11050"/>
      <c r="L11050"/>
      <c r="R11050"/>
      <c r="T11050"/>
      <c r="U11050"/>
    </row>
    <row r="11051" spans="6:21" x14ac:dyDescent="0.3">
      <c r="F11051"/>
      <c r="G11051"/>
      <c r="L11051"/>
      <c r="R11051"/>
      <c r="T11051"/>
      <c r="U11051"/>
    </row>
    <row r="11052" spans="6:21" x14ac:dyDescent="0.3">
      <c r="F11052"/>
      <c r="G11052"/>
      <c r="L11052"/>
      <c r="R11052"/>
      <c r="T11052"/>
      <c r="U11052"/>
    </row>
    <row r="11053" spans="6:21" x14ac:dyDescent="0.3">
      <c r="F11053"/>
      <c r="G11053"/>
      <c r="L11053"/>
      <c r="R11053"/>
      <c r="T11053"/>
      <c r="U11053"/>
    </row>
    <row r="11054" spans="6:21" x14ac:dyDescent="0.3">
      <c r="F11054"/>
      <c r="G11054"/>
      <c r="L11054"/>
      <c r="R11054"/>
      <c r="T11054"/>
      <c r="U11054"/>
    </row>
    <row r="11055" spans="6:21" x14ac:dyDescent="0.3">
      <c r="F11055"/>
      <c r="G11055"/>
      <c r="L11055"/>
      <c r="R11055"/>
      <c r="T11055"/>
      <c r="U11055"/>
    </row>
    <row r="11056" spans="6:21" x14ac:dyDescent="0.3">
      <c r="F11056"/>
      <c r="G11056"/>
      <c r="L11056"/>
      <c r="R11056"/>
      <c r="T11056"/>
      <c r="U11056"/>
    </row>
    <row r="11057" spans="6:21" x14ac:dyDescent="0.3">
      <c r="F11057"/>
      <c r="G11057"/>
      <c r="L11057"/>
      <c r="R11057"/>
      <c r="T11057"/>
      <c r="U11057"/>
    </row>
    <row r="11058" spans="6:21" x14ac:dyDescent="0.3">
      <c r="F11058"/>
      <c r="G11058"/>
      <c r="L11058"/>
      <c r="R11058"/>
      <c r="T11058"/>
      <c r="U11058"/>
    </row>
    <row r="11059" spans="6:21" x14ac:dyDescent="0.3">
      <c r="F11059"/>
      <c r="G11059"/>
      <c r="L11059"/>
      <c r="R11059"/>
      <c r="T11059"/>
      <c r="U11059"/>
    </row>
    <row r="11060" spans="6:21" x14ac:dyDescent="0.3">
      <c r="F11060"/>
      <c r="G11060"/>
      <c r="L11060"/>
      <c r="R11060"/>
      <c r="T11060"/>
      <c r="U11060"/>
    </row>
    <row r="11061" spans="6:21" x14ac:dyDescent="0.3">
      <c r="F11061"/>
      <c r="G11061"/>
      <c r="L11061"/>
      <c r="R11061"/>
      <c r="T11061"/>
      <c r="U11061"/>
    </row>
    <row r="11062" spans="6:21" x14ac:dyDescent="0.3">
      <c r="F11062"/>
      <c r="G11062"/>
      <c r="L11062"/>
      <c r="R11062"/>
      <c r="T11062"/>
      <c r="U11062"/>
    </row>
    <row r="11063" spans="6:21" x14ac:dyDescent="0.3">
      <c r="F11063"/>
      <c r="G11063"/>
      <c r="L11063"/>
      <c r="R11063"/>
      <c r="T11063"/>
      <c r="U11063"/>
    </row>
    <row r="11064" spans="6:21" x14ac:dyDescent="0.3">
      <c r="F11064"/>
      <c r="G11064"/>
      <c r="L11064"/>
      <c r="R11064"/>
      <c r="T11064"/>
      <c r="U11064"/>
    </row>
    <row r="11065" spans="6:21" x14ac:dyDescent="0.3">
      <c r="F11065"/>
      <c r="G11065"/>
      <c r="L11065"/>
      <c r="R11065"/>
      <c r="T11065"/>
      <c r="U11065"/>
    </row>
    <row r="11066" spans="6:21" x14ac:dyDescent="0.3">
      <c r="F11066"/>
      <c r="G11066"/>
      <c r="L11066"/>
      <c r="R11066"/>
      <c r="T11066"/>
      <c r="U11066"/>
    </row>
    <row r="11067" spans="6:21" x14ac:dyDescent="0.3">
      <c r="F11067"/>
      <c r="G11067"/>
      <c r="L11067"/>
      <c r="R11067"/>
      <c r="T11067"/>
      <c r="U11067"/>
    </row>
    <row r="11068" spans="6:21" x14ac:dyDescent="0.3">
      <c r="F11068"/>
      <c r="G11068"/>
      <c r="L11068"/>
      <c r="R11068"/>
      <c r="T11068"/>
      <c r="U11068"/>
    </row>
    <row r="11069" spans="6:21" x14ac:dyDescent="0.3">
      <c r="F11069"/>
      <c r="G11069"/>
      <c r="L11069"/>
      <c r="R11069"/>
      <c r="T11069"/>
      <c r="U11069"/>
    </row>
    <row r="11070" spans="6:21" x14ac:dyDescent="0.3">
      <c r="F11070"/>
      <c r="G11070"/>
      <c r="L11070"/>
      <c r="R11070"/>
      <c r="T11070"/>
      <c r="U11070"/>
    </row>
    <row r="11071" spans="6:21" x14ac:dyDescent="0.3">
      <c r="F11071"/>
      <c r="G11071"/>
      <c r="L11071"/>
      <c r="R11071"/>
      <c r="T11071"/>
      <c r="U11071"/>
    </row>
    <row r="11072" spans="6:21" x14ac:dyDescent="0.3">
      <c r="F11072"/>
      <c r="G11072"/>
      <c r="L11072"/>
      <c r="R11072"/>
      <c r="T11072"/>
      <c r="U11072"/>
    </row>
    <row r="11073" spans="6:21" x14ac:dyDescent="0.3">
      <c r="F11073"/>
      <c r="G11073"/>
      <c r="L11073"/>
      <c r="R11073"/>
      <c r="T11073"/>
      <c r="U11073"/>
    </row>
    <row r="11074" spans="6:21" x14ac:dyDescent="0.3">
      <c r="F11074"/>
      <c r="G11074"/>
      <c r="L11074"/>
      <c r="R11074"/>
      <c r="T11074"/>
      <c r="U11074"/>
    </row>
    <row r="11075" spans="6:21" x14ac:dyDescent="0.3">
      <c r="F11075"/>
      <c r="G11075"/>
      <c r="L11075"/>
      <c r="R11075"/>
      <c r="T11075"/>
      <c r="U11075"/>
    </row>
    <row r="11076" spans="6:21" x14ac:dyDescent="0.3">
      <c r="F11076"/>
      <c r="G11076"/>
      <c r="L11076"/>
      <c r="R11076"/>
      <c r="T11076"/>
      <c r="U11076"/>
    </row>
    <row r="11077" spans="6:21" x14ac:dyDescent="0.3">
      <c r="F11077"/>
      <c r="G11077"/>
      <c r="L11077"/>
      <c r="R11077"/>
      <c r="T11077"/>
      <c r="U11077"/>
    </row>
    <row r="11078" spans="6:21" x14ac:dyDescent="0.3">
      <c r="F11078"/>
      <c r="G11078"/>
      <c r="L11078"/>
      <c r="R11078"/>
      <c r="T11078"/>
      <c r="U11078"/>
    </row>
    <row r="11079" spans="6:21" x14ac:dyDescent="0.3">
      <c r="F11079"/>
      <c r="G11079"/>
      <c r="L11079"/>
      <c r="R11079"/>
      <c r="T11079"/>
      <c r="U11079"/>
    </row>
    <row r="11080" spans="6:21" x14ac:dyDescent="0.3">
      <c r="F11080"/>
      <c r="G11080"/>
      <c r="L11080"/>
      <c r="R11080"/>
      <c r="T11080"/>
      <c r="U11080"/>
    </row>
    <row r="11081" spans="6:21" x14ac:dyDescent="0.3">
      <c r="F11081"/>
      <c r="G11081"/>
      <c r="L11081"/>
      <c r="R11081"/>
      <c r="T11081"/>
      <c r="U11081"/>
    </row>
    <row r="11082" spans="6:21" x14ac:dyDescent="0.3">
      <c r="F11082"/>
      <c r="G11082"/>
      <c r="L11082"/>
      <c r="R11082"/>
      <c r="T11082"/>
      <c r="U11082"/>
    </row>
    <row r="11083" spans="6:21" x14ac:dyDescent="0.3">
      <c r="F11083"/>
      <c r="G11083"/>
      <c r="L11083"/>
      <c r="R11083"/>
      <c r="T11083"/>
      <c r="U11083"/>
    </row>
    <row r="11084" spans="6:21" x14ac:dyDescent="0.3">
      <c r="F11084"/>
      <c r="G11084"/>
      <c r="L11084"/>
      <c r="R11084"/>
      <c r="T11084"/>
      <c r="U11084"/>
    </row>
    <row r="11085" spans="6:21" x14ac:dyDescent="0.3">
      <c r="F11085"/>
      <c r="G11085"/>
      <c r="L11085"/>
      <c r="R11085"/>
      <c r="T11085"/>
      <c r="U11085"/>
    </row>
    <row r="11086" spans="6:21" x14ac:dyDescent="0.3">
      <c r="F11086"/>
      <c r="G11086"/>
      <c r="L11086"/>
      <c r="R11086"/>
      <c r="T11086"/>
      <c r="U11086"/>
    </row>
    <row r="11087" spans="6:21" x14ac:dyDescent="0.3">
      <c r="F11087"/>
      <c r="G11087"/>
      <c r="L11087"/>
      <c r="R11087"/>
      <c r="T11087"/>
      <c r="U11087"/>
    </row>
    <row r="11088" spans="6:21" x14ac:dyDescent="0.3">
      <c r="F11088"/>
      <c r="G11088"/>
      <c r="L11088"/>
      <c r="R11088"/>
      <c r="T11088"/>
      <c r="U11088"/>
    </row>
    <row r="11089" spans="6:21" x14ac:dyDescent="0.3">
      <c r="F11089"/>
      <c r="G11089"/>
      <c r="L11089"/>
      <c r="R11089"/>
      <c r="T11089"/>
      <c r="U11089"/>
    </row>
    <row r="11090" spans="6:21" x14ac:dyDescent="0.3">
      <c r="F11090"/>
      <c r="G11090"/>
      <c r="L11090"/>
      <c r="R11090"/>
      <c r="T11090"/>
      <c r="U11090"/>
    </row>
    <row r="11091" spans="6:21" x14ac:dyDescent="0.3">
      <c r="F11091"/>
      <c r="G11091"/>
      <c r="L11091"/>
      <c r="R11091"/>
      <c r="T11091"/>
      <c r="U11091"/>
    </row>
    <row r="11092" spans="6:21" x14ac:dyDescent="0.3">
      <c r="F11092"/>
      <c r="G11092"/>
      <c r="L11092"/>
      <c r="R11092"/>
      <c r="T11092"/>
      <c r="U11092"/>
    </row>
    <row r="11093" spans="6:21" x14ac:dyDescent="0.3">
      <c r="F11093"/>
      <c r="G11093"/>
      <c r="L11093"/>
      <c r="R11093"/>
      <c r="T11093"/>
      <c r="U11093"/>
    </row>
    <row r="11094" spans="6:21" x14ac:dyDescent="0.3">
      <c r="F11094"/>
      <c r="G11094"/>
      <c r="L11094"/>
      <c r="R11094"/>
      <c r="T11094"/>
      <c r="U11094"/>
    </row>
    <row r="11095" spans="6:21" x14ac:dyDescent="0.3">
      <c r="F11095"/>
      <c r="G11095"/>
      <c r="L11095"/>
      <c r="R11095"/>
      <c r="T11095"/>
      <c r="U11095"/>
    </row>
    <row r="11096" spans="6:21" x14ac:dyDescent="0.3">
      <c r="F11096"/>
      <c r="G11096"/>
      <c r="L11096"/>
      <c r="R11096"/>
      <c r="T11096"/>
      <c r="U11096"/>
    </row>
    <row r="11097" spans="6:21" x14ac:dyDescent="0.3">
      <c r="F11097"/>
      <c r="G11097"/>
      <c r="L11097"/>
      <c r="R11097"/>
      <c r="T11097"/>
      <c r="U11097"/>
    </row>
    <row r="11098" spans="6:21" x14ac:dyDescent="0.3">
      <c r="F11098"/>
      <c r="G11098"/>
      <c r="L11098"/>
      <c r="R11098"/>
      <c r="T11098"/>
      <c r="U11098"/>
    </row>
    <row r="11099" spans="6:21" x14ac:dyDescent="0.3">
      <c r="F11099"/>
      <c r="G11099"/>
      <c r="L11099"/>
      <c r="R11099"/>
      <c r="T11099"/>
      <c r="U11099"/>
    </row>
    <row r="11100" spans="6:21" x14ac:dyDescent="0.3">
      <c r="F11100"/>
      <c r="G11100"/>
      <c r="L11100"/>
      <c r="R11100"/>
      <c r="T11100"/>
      <c r="U11100"/>
    </row>
    <row r="11101" spans="6:21" x14ac:dyDescent="0.3">
      <c r="F11101"/>
      <c r="G11101"/>
      <c r="L11101"/>
      <c r="R11101"/>
      <c r="T11101"/>
      <c r="U11101"/>
    </row>
    <row r="11102" spans="6:21" x14ac:dyDescent="0.3">
      <c r="F11102"/>
      <c r="G11102"/>
      <c r="L11102"/>
      <c r="R11102"/>
      <c r="T11102"/>
      <c r="U11102"/>
    </row>
    <row r="11103" spans="6:21" x14ac:dyDescent="0.3">
      <c r="F11103"/>
      <c r="G11103"/>
      <c r="L11103"/>
      <c r="R11103"/>
      <c r="T11103"/>
      <c r="U11103"/>
    </row>
    <row r="11104" spans="6:21" x14ac:dyDescent="0.3">
      <c r="F11104"/>
      <c r="G11104"/>
      <c r="L11104"/>
      <c r="R11104"/>
      <c r="T11104"/>
      <c r="U11104"/>
    </row>
    <row r="11105" spans="6:21" x14ac:dyDescent="0.3">
      <c r="F11105"/>
      <c r="G11105"/>
      <c r="L11105"/>
      <c r="R11105"/>
      <c r="T11105"/>
      <c r="U11105"/>
    </row>
    <row r="11106" spans="6:21" x14ac:dyDescent="0.3">
      <c r="F11106"/>
      <c r="G11106"/>
      <c r="L11106"/>
      <c r="R11106"/>
      <c r="T11106"/>
      <c r="U11106"/>
    </row>
    <row r="11107" spans="6:21" x14ac:dyDescent="0.3">
      <c r="F11107"/>
      <c r="G11107"/>
      <c r="L11107"/>
      <c r="R11107"/>
      <c r="T11107"/>
      <c r="U11107"/>
    </row>
    <row r="11108" spans="6:21" x14ac:dyDescent="0.3">
      <c r="F11108"/>
      <c r="G11108"/>
      <c r="L11108"/>
      <c r="R11108"/>
      <c r="T11108"/>
      <c r="U11108"/>
    </row>
    <row r="11109" spans="6:21" x14ac:dyDescent="0.3">
      <c r="F11109"/>
      <c r="G11109"/>
      <c r="L11109"/>
      <c r="R11109"/>
      <c r="T11109"/>
      <c r="U11109"/>
    </row>
    <row r="11110" spans="6:21" x14ac:dyDescent="0.3">
      <c r="F11110"/>
      <c r="G11110"/>
      <c r="L11110"/>
      <c r="R11110"/>
      <c r="T11110"/>
      <c r="U11110"/>
    </row>
    <row r="11111" spans="6:21" x14ac:dyDescent="0.3">
      <c r="F11111"/>
      <c r="G11111"/>
      <c r="L11111"/>
      <c r="R11111"/>
      <c r="T11111"/>
      <c r="U11111"/>
    </row>
    <row r="11112" spans="6:21" x14ac:dyDescent="0.3">
      <c r="F11112"/>
      <c r="G11112"/>
      <c r="L11112"/>
      <c r="R11112"/>
      <c r="T11112"/>
      <c r="U11112"/>
    </row>
    <row r="11113" spans="6:21" x14ac:dyDescent="0.3">
      <c r="F11113"/>
      <c r="G11113"/>
      <c r="L11113"/>
      <c r="R11113"/>
      <c r="T11113"/>
      <c r="U11113"/>
    </row>
    <row r="11114" spans="6:21" x14ac:dyDescent="0.3">
      <c r="F11114"/>
      <c r="G11114"/>
      <c r="L11114"/>
      <c r="R11114"/>
      <c r="T11114"/>
      <c r="U11114"/>
    </row>
    <row r="11115" spans="6:21" x14ac:dyDescent="0.3">
      <c r="F11115"/>
      <c r="G11115"/>
      <c r="L11115"/>
      <c r="R11115"/>
      <c r="T11115"/>
      <c r="U11115"/>
    </row>
    <row r="11116" spans="6:21" x14ac:dyDescent="0.3">
      <c r="F11116"/>
      <c r="G11116"/>
      <c r="L11116"/>
      <c r="R11116"/>
      <c r="T11116"/>
      <c r="U11116"/>
    </row>
    <row r="11117" spans="6:21" x14ac:dyDescent="0.3">
      <c r="F11117"/>
      <c r="G11117"/>
      <c r="L11117"/>
      <c r="R11117"/>
      <c r="T11117"/>
      <c r="U11117"/>
    </row>
    <row r="11118" spans="6:21" x14ac:dyDescent="0.3">
      <c r="F11118"/>
      <c r="G11118"/>
      <c r="L11118"/>
      <c r="R11118"/>
      <c r="T11118"/>
      <c r="U11118"/>
    </row>
    <row r="11119" spans="6:21" x14ac:dyDescent="0.3">
      <c r="F11119"/>
      <c r="G11119"/>
      <c r="L11119"/>
      <c r="R11119"/>
      <c r="T11119"/>
      <c r="U11119"/>
    </row>
    <row r="11120" spans="6:21" x14ac:dyDescent="0.3">
      <c r="F11120"/>
      <c r="G11120"/>
      <c r="L11120"/>
      <c r="R11120"/>
      <c r="T11120"/>
      <c r="U11120"/>
    </row>
    <row r="11121" spans="6:21" x14ac:dyDescent="0.3">
      <c r="F11121"/>
      <c r="G11121"/>
      <c r="L11121"/>
      <c r="R11121"/>
      <c r="T11121"/>
      <c r="U11121"/>
    </row>
    <row r="11122" spans="6:21" x14ac:dyDescent="0.3">
      <c r="F11122"/>
      <c r="G11122"/>
      <c r="L11122"/>
      <c r="R11122"/>
      <c r="T11122"/>
      <c r="U11122"/>
    </row>
    <row r="11123" spans="6:21" x14ac:dyDescent="0.3">
      <c r="F11123"/>
      <c r="G11123"/>
      <c r="L11123"/>
      <c r="R11123"/>
      <c r="T11123"/>
      <c r="U11123"/>
    </row>
    <row r="11124" spans="6:21" x14ac:dyDescent="0.3">
      <c r="F11124"/>
      <c r="G11124"/>
      <c r="L11124"/>
      <c r="R11124"/>
      <c r="T11124"/>
      <c r="U11124"/>
    </row>
    <row r="11125" spans="6:21" x14ac:dyDescent="0.3">
      <c r="F11125"/>
      <c r="G11125"/>
      <c r="L11125"/>
      <c r="R11125"/>
      <c r="T11125"/>
      <c r="U11125"/>
    </row>
    <row r="11126" spans="6:21" x14ac:dyDescent="0.3">
      <c r="F11126"/>
      <c r="G11126"/>
      <c r="L11126"/>
      <c r="R11126"/>
      <c r="T11126"/>
      <c r="U11126"/>
    </row>
    <row r="11127" spans="6:21" x14ac:dyDescent="0.3">
      <c r="F11127"/>
      <c r="G11127"/>
      <c r="L11127"/>
      <c r="R11127"/>
      <c r="T11127"/>
      <c r="U11127"/>
    </row>
    <row r="11128" spans="6:21" x14ac:dyDescent="0.3">
      <c r="F11128"/>
      <c r="G11128"/>
      <c r="L11128"/>
      <c r="R11128"/>
      <c r="T11128"/>
      <c r="U11128"/>
    </row>
    <row r="11129" spans="6:21" x14ac:dyDescent="0.3">
      <c r="F11129"/>
      <c r="G11129"/>
      <c r="L11129"/>
      <c r="R11129"/>
      <c r="T11129"/>
      <c r="U11129"/>
    </row>
    <row r="11130" spans="6:21" x14ac:dyDescent="0.3">
      <c r="F11130"/>
      <c r="G11130"/>
      <c r="L11130"/>
      <c r="R11130"/>
      <c r="T11130"/>
      <c r="U11130"/>
    </row>
    <row r="11131" spans="6:21" x14ac:dyDescent="0.3">
      <c r="F11131"/>
      <c r="G11131"/>
      <c r="L11131"/>
      <c r="R11131"/>
      <c r="T11131"/>
      <c r="U11131"/>
    </row>
    <row r="11132" spans="6:21" x14ac:dyDescent="0.3">
      <c r="F11132"/>
      <c r="G11132"/>
      <c r="L11132"/>
      <c r="R11132"/>
      <c r="T11132"/>
      <c r="U11132"/>
    </row>
    <row r="11133" spans="6:21" x14ac:dyDescent="0.3">
      <c r="F11133"/>
      <c r="G11133"/>
      <c r="L11133"/>
      <c r="R11133"/>
      <c r="T11133"/>
      <c r="U11133"/>
    </row>
    <row r="11134" spans="6:21" x14ac:dyDescent="0.3">
      <c r="F11134"/>
      <c r="G11134"/>
      <c r="L11134"/>
      <c r="R11134"/>
      <c r="T11134"/>
      <c r="U11134"/>
    </row>
    <row r="11135" spans="6:21" x14ac:dyDescent="0.3">
      <c r="F11135"/>
      <c r="G11135"/>
      <c r="L11135"/>
      <c r="R11135"/>
      <c r="T11135"/>
      <c r="U11135"/>
    </row>
    <row r="11136" spans="6:21" x14ac:dyDescent="0.3">
      <c r="F11136"/>
      <c r="G11136"/>
      <c r="L11136"/>
      <c r="R11136"/>
      <c r="T11136"/>
      <c r="U11136"/>
    </row>
    <row r="11137" spans="6:21" x14ac:dyDescent="0.3">
      <c r="F11137"/>
      <c r="G11137"/>
      <c r="L11137"/>
      <c r="R11137"/>
      <c r="T11137"/>
      <c r="U11137"/>
    </row>
    <row r="11138" spans="6:21" x14ac:dyDescent="0.3">
      <c r="F11138"/>
      <c r="G11138"/>
      <c r="L11138"/>
      <c r="R11138"/>
      <c r="T11138"/>
      <c r="U11138"/>
    </row>
    <row r="11139" spans="6:21" x14ac:dyDescent="0.3">
      <c r="F11139"/>
      <c r="G11139"/>
      <c r="L11139"/>
      <c r="R11139"/>
      <c r="T11139"/>
      <c r="U11139"/>
    </row>
    <row r="11140" spans="6:21" x14ac:dyDescent="0.3">
      <c r="F11140"/>
      <c r="G11140"/>
      <c r="L11140"/>
      <c r="R11140"/>
      <c r="T11140"/>
      <c r="U11140"/>
    </row>
    <row r="11141" spans="6:21" x14ac:dyDescent="0.3">
      <c r="F11141"/>
      <c r="G11141"/>
      <c r="L11141"/>
      <c r="R11141"/>
      <c r="T11141"/>
      <c r="U11141"/>
    </row>
    <row r="11142" spans="6:21" x14ac:dyDescent="0.3">
      <c r="F11142"/>
      <c r="G11142"/>
      <c r="L11142"/>
      <c r="R11142"/>
      <c r="T11142"/>
      <c r="U11142"/>
    </row>
    <row r="11143" spans="6:21" x14ac:dyDescent="0.3">
      <c r="F11143"/>
      <c r="G11143"/>
      <c r="L11143"/>
      <c r="R11143"/>
      <c r="T11143"/>
      <c r="U11143"/>
    </row>
    <row r="11144" spans="6:21" x14ac:dyDescent="0.3">
      <c r="F11144"/>
      <c r="G11144"/>
      <c r="L11144"/>
      <c r="R11144"/>
      <c r="T11144"/>
      <c r="U11144"/>
    </row>
    <row r="11145" spans="6:21" x14ac:dyDescent="0.3">
      <c r="F11145"/>
      <c r="G11145"/>
      <c r="L11145"/>
      <c r="R11145"/>
      <c r="T11145"/>
      <c r="U11145"/>
    </row>
    <row r="11146" spans="6:21" x14ac:dyDescent="0.3">
      <c r="F11146"/>
      <c r="G11146"/>
      <c r="L11146"/>
      <c r="R11146"/>
      <c r="T11146"/>
      <c r="U11146"/>
    </row>
    <row r="11147" spans="6:21" x14ac:dyDescent="0.3">
      <c r="F11147"/>
      <c r="G11147"/>
      <c r="L11147"/>
      <c r="R11147"/>
      <c r="T11147"/>
      <c r="U11147"/>
    </row>
    <row r="11148" spans="6:21" x14ac:dyDescent="0.3">
      <c r="F11148"/>
      <c r="G11148"/>
      <c r="L11148"/>
      <c r="R11148"/>
      <c r="T11148"/>
      <c r="U11148"/>
    </row>
    <row r="11149" spans="6:21" x14ac:dyDescent="0.3">
      <c r="F11149"/>
      <c r="G11149"/>
      <c r="L11149"/>
      <c r="R11149"/>
      <c r="T11149"/>
      <c r="U11149"/>
    </row>
    <row r="11150" spans="6:21" x14ac:dyDescent="0.3">
      <c r="F11150"/>
      <c r="G11150"/>
      <c r="L11150"/>
      <c r="R11150"/>
      <c r="T11150"/>
      <c r="U11150"/>
    </row>
    <row r="11151" spans="6:21" x14ac:dyDescent="0.3">
      <c r="F11151"/>
      <c r="G11151"/>
      <c r="L11151"/>
      <c r="R11151"/>
      <c r="T11151"/>
      <c r="U11151"/>
    </row>
    <row r="11152" spans="6:21" x14ac:dyDescent="0.3">
      <c r="F11152"/>
      <c r="G11152"/>
      <c r="L11152"/>
      <c r="R11152"/>
      <c r="T11152"/>
      <c r="U11152"/>
    </row>
    <row r="11153" spans="6:21" x14ac:dyDescent="0.3">
      <c r="F11153"/>
      <c r="G11153"/>
      <c r="L11153"/>
      <c r="R11153"/>
      <c r="T11153"/>
      <c r="U11153"/>
    </row>
    <row r="11154" spans="6:21" x14ac:dyDescent="0.3">
      <c r="F11154"/>
      <c r="G11154"/>
      <c r="L11154"/>
      <c r="R11154"/>
      <c r="T11154"/>
      <c r="U11154"/>
    </row>
    <row r="11155" spans="6:21" x14ac:dyDescent="0.3">
      <c r="F11155"/>
      <c r="G11155"/>
      <c r="L11155"/>
      <c r="R11155"/>
      <c r="T11155"/>
      <c r="U11155"/>
    </row>
    <row r="11156" spans="6:21" x14ac:dyDescent="0.3">
      <c r="F11156"/>
      <c r="G11156"/>
      <c r="L11156"/>
      <c r="R11156"/>
      <c r="T11156"/>
      <c r="U11156"/>
    </row>
    <row r="11157" spans="6:21" x14ac:dyDescent="0.3">
      <c r="F11157"/>
      <c r="G11157"/>
      <c r="L11157"/>
      <c r="R11157"/>
      <c r="T11157"/>
      <c r="U11157"/>
    </row>
    <row r="11158" spans="6:21" x14ac:dyDescent="0.3">
      <c r="F11158"/>
      <c r="G11158"/>
      <c r="L11158"/>
      <c r="R11158"/>
      <c r="T11158"/>
      <c r="U11158"/>
    </row>
    <row r="11159" spans="6:21" x14ac:dyDescent="0.3">
      <c r="F11159"/>
      <c r="G11159"/>
      <c r="L11159"/>
      <c r="R11159"/>
      <c r="T11159"/>
      <c r="U11159"/>
    </row>
    <row r="11160" spans="6:21" x14ac:dyDescent="0.3">
      <c r="F11160"/>
      <c r="G11160"/>
      <c r="L11160"/>
      <c r="R11160"/>
      <c r="T11160"/>
      <c r="U11160"/>
    </row>
    <row r="11161" spans="6:21" x14ac:dyDescent="0.3">
      <c r="F11161"/>
      <c r="G11161"/>
      <c r="L11161"/>
      <c r="R11161"/>
      <c r="T11161"/>
      <c r="U11161"/>
    </row>
    <row r="11162" spans="6:21" x14ac:dyDescent="0.3">
      <c r="F11162"/>
      <c r="G11162"/>
      <c r="L11162"/>
      <c r="R11162"/>
      <c r="T11162"/>
      <c r="U11162"/>
    </row>
    <row r="11163" spans="6:21" x14ac:dyDescent="0.3">
      <c r="F11163"/>
      <c r="G11163"/>
      <c r="L11163"/>
      <c r="R11163"/>
      <c r="T11163"/>
      <c r="U11163"/>
    </row>
    <row r="11164" spans="6:21" x14ac:dyDescent="0.3">
      <c r="F11164"/>
      <c r="G11164"/>
      <c r="L11164"/>
      <c r="R11164"/>
      <c r="T11164"/>
      <c r="U11164"/>
    </row>
    <row r="11165" spans="6:21" x14ac:dyDescent="0.3">
      <c r="F11165"/>
      <c r="G11165"/>
      <c r="L11165"/>
      <c r="R11165"/>
      <c r="T11165"/>
      <c r="U11165"/>
    </row>
    <row r="11166" spans="6:21" x14ac:dyDescent="0.3">
      <c r="F11166"/>
      <c r="G11166"/>
      <c r="L11166"/>
      <c r="R11166"/>
      <c r="T11166"/>
      <c r="U11166"/>
    </row>
    <row r="11167" spans="6:21" x14ac:dyDescent="0.3">
      <c r="F11167"/>
      <c r="G11167"/>
      <c r="L11167"/>
      <c r="R11167"/>
      <c r="T11167"/>
      <c r="U11167"/>
    </row>
    <row r="11168" spans="6:21" x14ac:dyDescent="0.3">
      <c r="F11168"/>
      <c r="G11168"/>
      <c r="L11168"/>
      <c r="R11168"/>
      <c r="T11168"/>
      <c r="U11168"/>
    </row>
    <row r="11169" spans="6:21" x14ac:dyDescent="0.3">
      <c r="F11169"/>
      <c r="G11169"/>
      <c r="L11169"/>
      <c r="R11169"/>
      <c r="T11169"/>
      <c r="U11169"/>
    </row>
    <row r="11170" spans="6:21" x14ac:dyDescent="0.3">
      <c r="F11170"/>
      <c r="G11170"/>
      <c r="L11170"/>
      <c r="R11170"/>
      <c r="T11170"/>
      <c r="U11170"/>
    </row>
    <row r="11171" spans="6:21" x14ac:dyDescent="0.3">
      <c r="F11171"/>
      <c r="G11171"/>
      <c r="L11171"/>
      <c r="R11171"/>
      <c r="T11171"/>
      <c r="U11171"/>
    </row>
    <row r="11172" spans="6:21" x14ac:dyDescent="0.3">
      <c r="F11172"/>
      <c r="G11172"/>
      <c r="L11172"/>
      <c r="R11172"/>
      <c r="T11172"/>
      <c r="U11172"/>
    </row>
    <row r="11173" spans="6:21" x14ac:dyDescent="0.3">
      <c r="F11173"/>
      <c r="G11173"/>
      <c r="L11173"/>
      <c r="R11173"/>
      <c r="T11173"/>
      <c r="U11173"/>
    </row>
    <row r="11174" spans="6:21" x14ac:dyDescent="0.3">
      <c r="F11174"/>
      <c r="G11174"/>
      <c r="L11174"/>
      <c r="R11174"/>
      <c r="T11174"/>
      <c r="U11174"/>
    </row>
    <row r="11175" spans="6:21" x14ac:dyDescent="0.3">
      <c r="F11175"/>
      <c r="G11175"/>
      <c r="L11175"/>
      <c r="R11175"/>
      <c r="T11175"/>
      <c r="U11175"/>
    </row>
    <row r="11176" spans="6:21" x14ac:dyDescent="0.3">
      <c r="F11176"/>
      <c r="G11176"/>
      <c r="L11176"/>
      <c r="R11176"/>
      <c r="T11176"/>
      <c r="U11176"/>
    </row>
    <row r="11177" spans="6:21" x14ac:dyDescent="0.3">
      <c r="F11177"/>
      <c r="G11177"/>
      <c r="L11177"/>
      <c r="R11177"/>
      <c r="T11177"/>
      <c r="U11177"/>
    </row>
    <row r="11178" spans="6:21" x14ac:dyDescent="0.3">
      <c r="F11178"/>
      <c r="G11178"/>
      <c r="L11178"/>
      <c r="R11178"/>
      <c r="T11178"/>
      <c r="U11178"/>
    </row>
    <row r="11179" spans="6:21" x14ac:dyDescent="0.3">
      <c r="F11179"/>
      <c r="G11179"/>
      <c r="L11179"/>
      <c r="R11179"/>
      <c r="T11179"/>
      <c r="U11179"/>
    </row>
    <row r="11180" spans="6:21" x14ac:dyDescent="0.3">
      <c r="F11180"/>
      <c r="G11180"/>
      <c r="L11180"/>
      <c r="R11180"/>
      <c r="T11180"/>
      <c r="U11180"/>
    </row>
    <row r="11181" spans="6:21" x14ac:dyDescent="0.3">
      <c r="F11181"/>
      <c r="G11181"/>
      <c r="L11181"/>
      <c r="R11181"/>
      <c r="T11181"/>
      <c r="U11181"/>
    </row>
    <row r="11182" spans="6:21" x14ac:dyDescent="0.3">
      <c r="F11182"/>
      <c r="G11182"/>
      <c r="L11182"/>
      <c r="R11182"/>
      <c r="T11182"/>
      <c r="U11182"/>
    </row>
    <row r="11183" spans="6:21" x14ac:dyDescent="0.3">
      <c r="F11183"/>
      <c r="G11183"/>
      <c r="L11183"/>
      <c r="R11183"/>
      <c r="T11183"/>
      <c r="U11183"/>
    </row>
    <row r="11184" spans="6:21" x14ac:dyDescent="0.3">
      <c r="F11184"/>
      <c r="G11184"/>
      <c r="L11184"/>
      <c r="R11184"/>
      <c r="T11184"/>
      <c r="U11184"/>
    </row>
    <row r="11185" spans="6:21" x14ac:dyDescent="0.3">
      <c r="F11185"/>
      <c r="G11185"/>
      <c r="L11185"/>
      <c r="R11185"/>
      <c r="T11185"/>
      <c r="U11185"/>
    </row>
    <row r="11186" spans="6:21" x14ac:dyDescent="0.3">
      <c r="F11186"/>
      <c r="G11186"/>
      <c r="L11186"/>
      <c r="R11186"/>
      <c r="T11186"/>
      <c r="U11186"/>
    </row>
    <row r="11187" spans="6:21" x14ac:dyDescent="0.3">
      <c r="F11187"/>
      <c r="G11187"/>
      <c r="L11187"/>
      <c r="R11187"/>
      <c r="T11187"/>
      <c r="U11187"/>
    </row>
    <row r="11188" spans="6:21" x14ac:dyDescent="0.3">
      <c r="F11188"/>
      <c r="G11188"/>
      <c r="L11188"/>
      <c r="R11188"/>
      <c r="T11188"/>
      <c r="U11188"/>
    </row>
    <row r="11189" spans="6:21" x14ac:dyDescent="0.3">
      <c r="F11189"/>
      <c r="G11189"/>
      <c r="L11189"/>
      <c r="R11189"/>
      <c r="T11189"/>
      <c r="U11189"/>
    </row>
    <row r="11190" spans="6:21" x14ac:dyDescent="0.3">
      <c r="F11190"/>
      <c r="G11190"/>
      <c r="L11190"/>
      <c r="R11190"/>
      <c r="T11190"/>
      <c r="U11190"/>
    </row>
    <row r="11191" spans="6:21" x14ac:dyDescent="0.3">
      <c r="F11191"/>
      <c r="G11191"/>
      <c r="L11191"/>
      <c r="R11191"/>
      <c r="T11191"/>
      <c r="U11191"/>
    </row>
    <row r="11192" spans="6:21" x14ac:dyDescent="0.3">
      <c r="F11192"/>
      <c r="G11192"/>
      <c r="L11192"/>
      <c r="R11192"/>
      <c r="T11192"/>
      <c r="U11192"/>
    </row>
    <row r="11193" spans="6:21" x14ac:dyDescent="0.3">
      <c r="F11193"/>
      <c r="G11193"/>
      <c r="L11193"/>
      <c r="R11193"/>
      <c r="T11193"/>
      <c r="U11193"/>
    </row>
    <row r="11194" spans="6:21" x14ac:dyDescent="0.3">
      <c r="F11194"/>
      <c r="G11194"/>
      <c r="L11194"/>
      <c r="R11194"/>
      <c r="T11194"/>
      <c r="U11194"/>
    </row>
    <row r="11195" spans="6:21" x14ac:dyDescent="0.3">
      <c r="F11195"/>
      <c r="G11195"/>
      <c r="L11195"/>
      <c r="R11195"/>
      <c r="T11195"/>
      <c r="U11195"/>
    </row>
    <row r="11196" spans="6:21" x14ac:dyDescent="0.3">
      <c r="F11196"/>
      <c r="G11196"/>
      <c r="L11196"/>
      <c r="R11196"/>
      <c r="T11196"/>
      <c r="U11196"/>
    </row>
    <row r="11197" spans="6:21" x14ac:dyDescent="0.3">
      <c r="F11197"/>
      <c r="G11197"/>
      <c r="L11197"/>
      <c r="R11197"/>
      <c r="T11197"/>
      <c r="U11197"/>
    </row>
    <row r="11198" spans="6:21" x14ac:dyDescent="0.3">
      <c r="F11198"/>
      <c r="G11198"/>
      <c r="L11198"/>
      <c r="R11198"/>
      <c r="T11198"/>
      <c r="U11198"/>
    </row>
    <row r="11199" spans="6:21" x14ac:dyDescent="0.3">
      <c r="F11199"/>
      <c r="G11199"/>
      <c r="L11199"/>
      <c r="R11199"/>
      <c r="T11199"/>
      <c r="U11199"/>
    </row>
    <row r="11200" spans="6:21" x14ac:dyDescent="0.3">
      <c r="F11200"/>
      <c r="G11200"/>
      <c r="L11200"/>
      <c r="R11200"/>
      <c r="T11200"/>
      <c r="U11200"/>
    </row>
    <row r="11201" spans="6:21" x14ac:dyDescent="0.3">
      <c r="F11201"/>
      <c r="G11201"/>
      <c r="L11201"/>
      <c r="R11201"/>
      <c r="T11201"/>
      <c r="U11201"/>
    </row>
    <row r="11202" spans="6:21" x14ac:dyDescent="0.3">
      <c r="F11202"/>
      <c r="G11202"/>
      <c r="L11202"/>
      <c r="R11202"/>
      <c r="T11202"/>
      <c r="U11202"/>
    </row>
    <row r="11203" spans="6:21" x14ac:dyDescent="0.3">
      <c r="F11203"/>
      <c r="G11203"/>
      <c r="L11203"/>
      <c r="R11203"/>
      <c r="T11203"/>
      <c r="U11203"/>
    </row>
    <row r="11204" spans="6:21" x14ac:dyDescent="0.3">
      <c r="F11204"/>
      <c r="G11204"/>
      <c r="L11204"/>
      <c r="R11204"/>
      <c r="T11204"/>
      <c r="U11204"/>
    </row>
    <row r="11205" spans="6:21" x14ac:dyDescent="0.3">
      <c r="F11205"/>
      <c r="G11205"/>
      <c r="L11205"/>
      <c r="R11205"/>
      <c r="T11205"/>
      <c r="U11205"/>
    </row>
    <row r="11206" spans="6:21" x14ac:dyDescent="0.3">
      <c r="F11206"/>
      <c r="G11206"/>
      <c r="L11206"/>
      <c r="R11206"/>
      <c r="T11206"/>
      <c r="U11206"/>
    </row>
    <row r="11207" spans="6:21" x14ac:dyDescent="0.3">
      <c r="F11207"/>
      <c r="G11207"/>
      <c r="L11207"/>
      <c r="R11207"/>
      <c r="T11207"/>
      <c r="U11207"/>
    </row>
    <row r="11208" spans="6:21" x14ac:dyDescent="0.3">
      <c r="F11208"/>
      <c r="G11208"/>
      <c r="L11208"/>
      <c r="R11208"/>
      <c r="T11208"/>
      <c r="U11208"/>
    </row>
    <row r="11209" spans="6:21" x14ac:dyDescent="0.3">
      <c r="F11209"/>
      <c r="G11209"/>
      <c r="L11209"/>
      <c r="R11209"/>
      <c r="T11209"/>
      <c r="U11209"/>
    </row>
    <row r="11210" spans="6:21" x14ac:dyDescent="0.3">
      <c r="F11210"/>
      <c r="G11210"/>
      <c r="L11210"/>
      <c r="R11210"/>
      <c r="T11210"/>
      <c r="U11210"/>
    </row>
    <row r="11211" spans="6:21" x14ac:dyDescent="0.3">
      <c r="F11211"/>
      <c r="G11211"/>
      <c r="L11211"/>
      <c r="R11211"/>
      <c r="T11211"/>
      <c r="U11211"/>
    </row>
    <row r="11212" spans="6:21" x14ac:dyDescent="0.3">
      <c r="F11212"/>
      <c r="G11212"/>
      <c r="L11212"/>
      <c r="R11212"/>
      <c r="T11212"/>
      <c r="U11212"/>
    </row>
    <row r="11213" spans="6:21" x14ac:dyDescent="0.3">
      <c r="F11213"/>
      <c r="G11213"/>
      <c r="L11213"/>
      <c r="R11213"/>
      <c r="T11213"/>
      <c r="U11213"/>
    </row>
    <row r="11214" spans="6:21" x14ac:dyDescent="0.3">
      <c r="F11214"/>
      <c r="G11214"/>
      <c r="L11214"/>
      <c r="R11214"/>
      <c r="T11214"/>
      <c r="U11214"/>
    </row>
    <row r="11215" spans="6:21" x14ac:dyDescent="0.3">
      <c r="F11215"/>
      <c r="G11215"/>
      <c r="L11215"/>
      <c r="R11215"/>
      <c r="T11215"/>
      <c r="U11215"/>
    </row>
    <row r="11216" spans="6:21" x14ac:dyDescent="0.3">
      <c r="F11216"/>
      <c r="G11216"/>
      <c r="L11216"/>
      <c r="R11216"/>
      <c r="T11216"/>
      <c r="U11216"/>
    </row>
    <row r="11217" spans="6:21" x14ac:dyDescent="0.3">
      <c r="F11217"/>
      <c r="G11217"/>
      <c r="L11217"/>
      <c r="R11217"/>
      <c r="T11217"/>
      <c r="U11217"/>
    </row>
    <row r="11218" spans="6:21" x14ac:dyDescent="0.3">
      <c r="F11218"/>
      <c r="G11218"/>
      <c r="L11218"/>
      <c r="R11218"/>
      <c r="T11218"/>
      <c r="U11218"/>
    </row>
    <row r="11219" spans="6:21" x14ac:dyDescent="0.3">
      <c r="F11219"/>
      <c r="G11219"/>
      <c r="L11219"/>
      <c r="R11219"/>
      <c r="T11219"/>
      <c r="U11219"/>
    </row>
    <row r="11220" spans="6:21" x14ac:dyDescent="0.3">
      <c r="F11220"/>
      <c r="G11220"/>
      <c r="L11220"/>
      <c r="R11220"/>
      <c r="T11220"/>
      <c r="U11220"/>
    </row>
    <row r="11221" spans="6:21" x14ac:dyDescent="0.3">
      <c r="F11221"/>
      <c r="G11221"/>
      <c r="L11221"/>
      <c r="R11221"/>
      <c r="T11221"/>
      <c r="U11221"/>
    </row>
    <row r="11222" spans="6:21" x14ac:dyDescent="0.3">
      <c r="F11222"/>
      <c r="G11222"/>
      <c r="L11222"/>
      <c r="R11222"/>
      <c r="T11222"/>
      <c r="U11222"/>
    </row>
    <row r="11223" spans="6:21" x14ac:dyDescent="0.3">
      <c r="F11223"/>
      <c r="G11223"/>
      <c r="L11223"/>
      <c r="R11223"/>
      <c r="T11223"/>
      <c r="U11223"/>
    </row>
    <row r="11224" spans="6:21" x14ac:dyDescent="0.3">
      <c r="F11224"/>
      <c r="G11224"/>
      <c r="L11224"/>
      <c r="R11224"/>
      <c r="T11224"/>
      <c r="U11224"/>
    </row>
    <row r="11225" spans="6:21" x14ac:dyDescent="0.3">
      <c r="F11225"/>
      <c r="G11225"/>
      <c r="L11225"/>
      <c r="R11225"/>
      <c r="T11225"/>
      <c r="U11225"/>
    </row>
    <row r="11226" spans="6:21" x14ac:dyDescent="0.3">
      <c r="F11226"/>
      <c r="G11226"/>
      <c r="L11226"/>
      <c r="R11226"/>
      <c r="T11226"/>
      <c r="U11226"/>
    </row>
    <row r="11227" spans="6:21" x14ac:dyDescent="0.3">
      <c r="F11227"/>
      <c r="G11227"/>
      <c r="L11227"/>
      <c r="R11227"/>
      <c r="T11227"/>
      <c r="U11227"/>
    </row>
    <row r="11228" spans="6:21" x14ac:dyDescent="0.3">
      <c r="F11228"/>
      <c r="G11228"/>
      <c r="L11228"/>
      <c r="R11228"/>
      <c r="T11228"/>
      <c r="U11228"/>
    </row>
    <row r="11229" spans="6:21" x14ac:dyDescent="0.3">
      <c r="F11229"/>
      <c r="G11229"/>
      <c r="L11229"/>
      <c r="R11229"/>
      <c r="T11229"/>
      <c r="U11229"/>
    </row>
    <row r="11230" spans="6:21" x14ac:dyDescent="0.3">
      <c r="F11230"/>
      <c r="G11230"/>
      <c r="L11230"/>
      <c r="R11230"/>
      <c r="T11230"/>
      <c r="U11230"/>
    </row>
    <row r="11231" spans="6:21" x14ac:dyDescent="0.3">
      <c r="F11231"/>
      <c r="G11231"/>
      <c r="L11231"/>
      <c r="R11231"/>
      <c r="T11231"/>
      <c r="U11231"/>
    </row>
    <row r="11232" spans="6:21" x14ac:dyDescent="0.3">
      <c r="F11232"/>
      <c r="G11232"/>
      <c r="L11232"/>
      <c r="R11232"/>
      <c r="T11232"/>
      <c r="U11232"/>
    </row>
    <row r="11233" spans="6:21" x14ac:dyDescent="0.3">
      <c r="F11233"/>
      <c r="G11233"/>
      <c r="L11233"/>
      <c r="R11233"/>
      <c r="T11233"/>
      <c r="U11233"/>
    </row>
    <row r="11234" spans="6:21" x14ac:dyDescent="0.3">
      <c r="F11234"/>
      <c r="G11234"/>
      <c r="L11234"/>
      <c r="R11234"/>
      <c r="T11234"/>
      <c r="U11234"/>
    </row>
    <row r="11235" spans="6:21" x14ac:dyDescent="0.3">
      <c r="F11235"/>
      <c r="G11235"/>
      <c r="L11235"/>
      <c r="R11235"/>
      <c r="T11235"/>
      <c r="U11235"/>
    </row>
    <row r="11236" spans="6:21" x14ac:dyDescent="0.3">
      <c r="F11236"/>
      <c r="G11236"/>
      <c r="L11236"/>
      <c r="R11236"/>
      <c r="T11236"/>
      <c r="U11236"/>
    </row>
    <row r="11237" spans="6:21" x14ac:dyDescent="0.3">
      <c r="F11237"/>
      <c r="G11237"/>
      <c r="L11237"/>
      <c r="R11237"/>
      <c r="T11237"/>
      <c r="U11237"/>
    </row>
    <row r="11238" spans="6:21" x14ac:dyDescent="0.3">
      <c r="F11238"/>
      <c r="G11238"/>
      <c r="L11238"/>
      <c r="R11238"/>
      <c r="T11238"/>
      <c r="U11238"/>
    </row>
    <row r="11239" spans="6:21" x14ac:dyDescent="0.3">
      <c r="F11239"/>
      <c r="G11239"/>
      <c r="L11239"/>
      <c r="R11239"/>
      <c r="T11239"/>
      <c r="U11239"/>
    </row>
    <row r="11240" spans="6:21" x14ac:dyDescent="0.3">
      <c r="F11240"/>
      <c r="G11240"/>
      <c r="L11240"/>
      <c r="R11240"/>
      <c r="T11240"/>
      <c r="U11240"/>
    </row>
    <row r="11241" spans="6:21" x14ac:dyDescent="0.3">
      <c r="F11241"/>
      <c r="G11241"/>
      <c r="L11241"/>
      <c r="R11241"/>
      <c r="T11241"/>
      <c r="U11241"/>
    </row>
    <row r="11242" spans="6:21" x14ac:dyDescent="0.3">
      <c r="F11242"/>
      <c r="G11242"/>
      <c r="L11242"/>
      <c r="R11242"/>
      <c r="T11242"/>
      <c r="U11242"/>
    </row>
    <row r="11243" spans="6:21" x14ac:dyDescent="0.3">
      <c r="F11243"/>
      <c r="G11243"/>
      <c r="L11243"/>
      <c r="R11243"/>
      <c r="T11243"/>
      <c r="U11243"/>
    </row>
    <row r="11244" spans="6:21" x14ac:dyDescent="0.3">
      <c r="F11244"/>
      <c r="G11244"/>
      <c r="L11244"/>
      <c r="R11244"/>
      <c r="T11244"/>
      <c r="U11244"/>
    </row>
    <row r="11245" spans="6:21" x14ac:dyDescent="0.3">
      <c r="F11245"/>
      <c r="G11245"/>
      <c r="L11245"/>
      <c r="R11245"/>
      <c r="T11245"/>
      <c r="U11245"/>
    </row>
    <row r="11246" spans="6:21" x14ac:dyDescent="0.3">
      <c r="F11246"/>
      <c r="G11246"/>
      <c r="L11246"/>
      <c r="R11246"/>
      <c r="T11246"/>
      <c r="U11246"/>
    </row>
    <row r="11247" spans="6:21" x14ac:dyDescent="0.3">
      <c r="F11247"/>
      <c r="G11247"/>
      <c r="L11247"/>
      <c r="R11247"/>
      <c r="T11247"/>
      <c r="U11247"/>
    </row>
    <row r="11248" spans="6:21" x14ac:dyDescent="0.3">
      <c r="F11248"/>
      <c r="G11248"/>
      <c r="L11248"/>
      <c r="R11248"/>
      <c r="T11248"/>
      <c r="U11248"/>
    </row>
    <row r="11249" spans="6:21" x14ac:dyDescent="0.3">
      <c r="F11249"/>
      <c r="G11249"/>
      <c r="L11249"/>
      <c r="R11249"/>
      <c r="T11249"/>
      <c r="U11249"/>
    </row>
    <row r="11250" spans="6:21" x14ac:dyDescent="0.3">
      <c r="F11250"/>
      <c r="G11250"/>
      <c r="L11250"/>
      <c r="R11250"/>
      <c r="T11250"/>
      <c r="U11250"/>
    </row>
    <row r="11251" spans="6:21" x14ac:dyDescent="0.3">
      <c r="F11251"/>
      <c r="G11251"/>
      <c r="L11251"/>
      <c r="R11251"/>
      <c r="T11251"/>
      <c r="U11251"/>
    </row>
    <row r="11252" spans="6:21" x14ac:dyDescent="0.3">
      <c r="F11252"/>
      <c r="G11252"/>
      <c r="L11252"/>
      <c r="R11252"/>
      <c r="T11252"/>
      <c r="U11252"/>
    </row>
    <row r="11253" spans="6:21" x14ac:dyDescent="0.3">
      <c r="F11253"/>
      <c r="G11253"/>
      <c r="L11253"/>
      <c r="R11253"/>
      <c r="T11253"/>
      <c r="U11253"/>
    </row>
    <row r="11254" spans="6:21" x14ac:dyDescent="0.3">
      <c r="F11254"/>
      <c r="G11254"/>
      <c r="L11254"/>
      <c r="R11254"/>
      <c r="T11254"/>
      <c r="U11254"/>
    </row>
    <row r="11255" spans="6:21" x14ac:dyDescent="0.3">
      <c r="F11255"/>
      <c r="G11255"/>
      <c r="L11255"/>
      <c r="R11255"/>
      <c r="T11255"/>
      <c r="U11255"/>
    </row>
    <row r="11256" spans="6:21" x14ac:dyDescent="0.3">
      <c r="F11256"/>
      <c r="G11256"/>
      <c r="L11256"/>
      <c r="R11256"/>
      <c r="T11256"/>
      <c r="U11256"/>
    </row>
    <row r="11257" spans="6:21" x14ac:dyDescent="0.3">
      <c r="F11257"/>
      <c r="G11257"/>
      <c r="L11257"/>
      <c r="R11257"/>
      <c r="T11257"/>
      <c r="U11257"/>
    </row>
    <row r="11258" spans="6:21" x14ac:dyDescent="0.3">
      <c r="F11258"/>
      <c r="G11258"/>
      <c r="L11258"/>
      <c r="R11258"/>
      <c r="T11258"/>
      <c r="U11258"/>
    </row>
    <row r="11259" spans="6:21" x14ac:dyDescent="0.3">
      <c r="F11259"/>
      <c r="G11259"/>
      <c r="L11259"/>
      <c r="R11259"/>
      <c r="T11259"/>
      <c r="U11259"/>
    </row>
    <row r="11260" spans="6:21" x14ac:dyDescent="0.3">
      <c r="F11260"/>
      <c r="G11260"/>
      <c r="L11260"/>
      <c r="R11260"/>
      <c r="T11260"/>
      <c r="U11260"/>
    </row>
    <row r="11261" spans="6:21" x14ac:dyDescent="0.3">
      <c r="F11261"/>
      <c r="G11261"/>
      <c r="L11261"/>
      <c r="R11261"/>
      <c r="T11261"/>
      <c r="U11261"/>
    </row>
    <row r="11262" spans="6:21" x14ac:dyDescent="0.3">
      <c r="F11262"/>
      <c r="G11262"/>
      <c r="L11262"/>
      <c r="R11262"/>
      <c r="T11262"/>
      <c r="U11262"/>
    </row>
    <row r="11263" spans="6:21" x14ac:dyDescent="0.3">
      <c r="F11263"/>
      <c r="G11263"/>
      <c r="L11263"/>
      <c r="R11263"/>
      <c r="T11263"/>
      <c r="U11263"/>
    </row>
    <row r="11264" spans="6:21" x14ac:dyDescent="0.3">
      <c r="F11264"/>
      <c r="G11264"/>
      <c r="L11264"/>
      <c r="R11264"/>
      <c r="T11264"/>
      <c r="U11264"/>
    </row>
    <row r="11265" spans="6:21" x14ac:dyDescent="0.3">
      <c r="F11265"/>
      <c r="G11265"/>
      <c r="L11265"/>
      <c r="R11265"/>
      <c r="T11265"/>
      <c r="U11265"/>
    </row>
    <row r="11266" spans="6:21" x14ac:dyDescent="0.3">
      <c r="F11266"/>
      <c r="G11266"/>
      <c r="L11266"/>
      <c r="R11266"/>
      <c r="T11266"/>
      <c r="U11266"/>
    </row>
    <row r="11267" spans="6:21" x14ac:dyDescent="0.3">
      <c r="F11267"/>
      <c r="G11267"/>
      <c r="L11267"/>
      <c r="R11267"/>
      <c r="T11267"/>
      <c r="U11267"/>
    </row>
    <row r="11268" spans="6:21" x14ac:dyDescent="0.3">
      <c r="F11268"/>
      <c r="G11268"/>
      <c r="L11268"/>
      <c r="R11268"/>
      <c r="T11268"/>
      <c r="U11268"/>
    </row>
    <row r="11269" spans="6:21" x14ac:dyDescent="0.3">
      <c r="F11269"/>
      <c r="G11269"/>
      <c r="L11269"/>
      <c r="R11269"/>
      <c r="T11269"/>
      <c r="U11269"/>
    </row>
    <row r="11270" spans="6:21" x14ac:dyDescent="0.3">
      <c r="F11270"/>
      <c r="G11270"/>
      <c r="L11270"/>
      <c r="R11270"/>
      <c r="T11270"/>
      <c r="U11270"/>
    </row>
    <row r="11271" spans="6:21" x14ac:dyDescent="0.3">
      <c r="F11271"/>
      <c r="G11271"/>
      <c r="L11271"/>
      <c r="R11271"/>
      <c r="T11271"/>
      <c r="U11271"/>
    </row>
    <row r="11272" spans="6:21" x14ac:dyDescent="0.3">
      <c r="F11272"/>
      <c r="G11272"/>
      <c r="L11272"/>
      <c r="R11272"/>
      <c r="T11272"/>
      <c r="U11272"/>
    </row>
    <row r="11273" spans="6:21" x14ac:dyDescent="0.3">
      <c r="F11273"/>
      <c r="G11273"/>
      <c r="L11273"/>
      <c r="R11273"/>
      <c r="T11273"/>
      <c r="U11273"/>
    </row>
    <row r="11274" spans="6:21" x14ac:dyDescent="0.3">
      <c r="F11274"/>
      <c r="G11274"/>
      <c r="L11274"/>
      <c r="R11274"/>
      <c r="T11274"/>
      <c r="U11274"/>
    </row>
    <row r="11275" spans="6:21" x14ac:dyDescent="0.3">
      <c r="F11275"/>
      <c r="G11275"/>
      <c r="L11275"/>
      <c r="R11275"/>
      <c r="T11275"/>
      <c r="U11275"/>
    </row>
    <row r="11276" spans="6:21" x14ac:dyDescent="0.3">
      <c r="F11276"/>
      <c r="G11276"/>
      <c r="L11276"/>
      <c r="R11276"/>
      <c r="T11276"/>
      <c r="U11276"/>
    </row>
    <row r="11277" spans="6:21" x14ac:dyDescent="0.3">
      <c r="F11277"/>
      <c r="G11277"/>
      <c r="L11277"/>
      <c r="R11277"/>
      <c r="T11277"/>
      <c r="U11277"/>
    </row>
    <row r="11278" spans="6:21" x14ac:dyDescent="0.3">
      <c r="F11278"/>
      <c r="G11278"/>
      <c r="L11278"/>
      <c r="R11278"/>
      <c r="T11278"/>
      <c r="U11278"/>
    </row>
    <row r="11279" spans="6:21" x14ac:dyDescent="0.3">
      <c r="F11279"/>
      <c r="G11279"/>
      <c r="L11279"/>
      <c r="R11279"/>
      <c r="T11279"/>
      <c r="U11279"/>
    </row>
    <row r="11280" spans="6:21" x14ac:dyDescent="0.3">
      <c r="F11280"/>
      <c r="G11280"/>
      <c r="L11280"/>
      <c r="R11280"/>
      <c r="T11280"/>
      <c r="U11280"/>
    </row>
    <row r="11281" spans="6:21" x14ac:dyDescent="0.3">
      <c r="F11281"/>
      <c r="G11281"/>
      <c r="L11281"/>
      <c r="R11281"/>
      <c r="T11281"/>
      <c r="U11281"/>
    </row>
    <row r="11282" spans="6:21" x14ac:dyDescent="0.3">
      <c r="F11282"/>
      <c r="G11282"/>
      <c r="L11282"/>
      <c r="R11282"/>
      <c r="T11282"/>
      <c r="U11282"/>
    </row>
    <row r="11283" spans="6:21" x14ac:dyDescent="0.3">
      <c r="F11283"/>
      <c r="G11283"/>
      <c r="L11283"/>
      <c r="R11283"/>
      <c r="T11283"/>
      <c r="U11283"/>
    </row>
    <row r="11284" spans="6:21" x14ac:dyDescent="0.3">
      <c r="F11284"/>
      <c r="G11284"/>
      <c r="L11284"/>
      <c r="R11284"/>
      <c r="T11284"/>
      <c r="U11284"/>
    </row>
    <row r="11285" spans="6:21" x14ac:dyDescent="0.3">
      <c r="F11285"/>
      <c r="G11285"/>
      <c r="L11285"/>
      <c r="R11285"/>
      <c r="T11285"/>
      <c r="U11285"/>
    </row>
    <row r="11286" spans="6:21" x14ac:dyDescent="0.3">
      <c r="F11286"/>
      <c r="G11286"/>
      <c r="L11286"/>
      <c r="R11286"/>
      <c r="T11286"/>
      <c r="U11286"/>
    </row>
    <row r="11287" spans="6:21" x14ac:dyDescent="0.3">
      <c r="F11287"/>
      <c r="G11287"/>
      <c r="L11287"/>
      <c r="R11287"/>
      <c r="T11287"/>
      <c r="U11287"/>
    </row>
    <row r="11288" spans="6:21" x14ac:dyDescent="0.3">
      <c r="F11288"/>
      <c r="G11288"/>
      <c r="L11288"/>
      <c r="R11288"/>
      <c r="T11288"/>
      <c r="U11288"/>
    </row>
    <row r="11289" spans="6:21" x14ac:dyDescent="0.3">
      <c r="F11289"/>
      <c r="G11289"/>
      <c r="L11289"/>
      <c r="R11289"/>
      <c r="T11289"/>
      <c r="U11289"/>
    </row>
    <row r="11290" spans="6:21" x14ac:dyDescent="0.3">
      <c r="F11290"/>
      <c r="G11290"/>
      <c r="L11290"/>
      <c r="R11290"/>
      <c r="T11290"/>
      <c r="U11290"/>
    </row>
    <row r="11291" spans="6:21" x14ac:dyDescent="0.3">
      <c r="F11291"/>
      <c r="G11291"/>
      <c r="L11291"/>
      <c r="R11291"/>
      <c r="T11291"/>
      <c r="U11291"/>
    </row>
    <row r="11292" spans="6:21" x14ac:dyDescent="0.3">
      <c r="F11292"/>
      <c r="G11292"/>
      <c r="L11292"/>
      <c r="R11292"/>
      <c r="T11292"/>
      <c r="U11292"/>
    </row>
    <row r="11293" spans="6:21" x14ac:dyDescent="0.3">
      <c r="F11293"/>
      <c r="G11293"/>
      <c r="L11293"/>
      <c r="R11293"/>
      <c r="T11293"/>
      <c r="U11293"/>
    </row>
    <row r="11294" spans="6:21" x14ac:dyDescent="0.3">
      <c r="F11294"/>
      <c r="G11294"/>
      <c r="L11294"/>
      <c r="R11294"/>
      <c r="T11294"/>
      <c r="U11294"/>
    </row>
    <row r="11295" spans="6:21" x14ac:dyDescent="0.3">
      <c r="F11295"/>
      <c r="G11295"/>
      <c r="L11295"/>
      <c r="R11295"/>
      <c r="T11295"/>
      <c r="U11295"/>
    </row>
    <row r="11296" spans="6:21" x14ac:dyDescent="0.3">
      <c r="F11296"/>
      <c r="G11296"/>
      <c r="L11296"/>
      <c r="R11296"/>
      <c r="T11296"/>
      <c r="U11296"/>
    </row>
    <row r="11297" spans="6:21" x14ac:dyDescent="0.3">
      <c r="F11297"/>
      <c r="G11297"/>
      <c r="L11297"/>
      <c r="R11297"/>
      <c r="T11297"/>
      <c r="U11297"/>
    </row>
    <row r="11298" spans="6:21" x14ac:dyDescent="0.3">
      <c r="F11298"/>
      <c r="G11298"/>
      <c r="L11298"/>
      <c r="R11298"/>
      <c r="T11298"/>
      <c r="U11298"/>
    </row>
    <row r="11299" spans="6:21" x14ac:dyDescent="0.3">
      <c r="F11299"/>
      <c r="G11299"/>
      <c r="L11299"/>
      <c r="R11299"/>
      <c r="T11299"/>
      <c r="U11299"/>
    </row>
    <row r="11300" spans="6:21" x14ac:dyDescent="0.3">
      <c r="F11300"/>
      <c r="G11300"/>
      <c r="L11300"/>
      <c r="R11300"/>
      <c r="T11300"/>
      <c r="U11300"/>
    </row>
    <row r="11301" spans="6:21" x14ac:dyDescent="0.3">
      <c r="F11301"/>
      <c r="G11301"/>
      <c r="L11301"/>
      <c r="R11301"/>
      <c r="T11301"/>
      <c r="U11301"/>
    </row>
    <row r="11302" spans="6:21" x14ac:dyDescent="0.3">
      <c r="F11302"/>
      <c r="G11302"/>
      <c r="L11302"/>
      <c r="R11302"/>
      <c r="T11302"/>
      <c r="U11302"/>
    </row>
    <row r="11303" spans="6:21" x14ac:dyDescent="0.3">
      <c r="F11303"/>
      <c r="G11303"/>
      <c r="L11303"/>
      <c r="R11303"/>
      <c r="T11303"/>
      <c r="U11303"/>
    </row>
    <row r="11304" spans="6:21" x14ac:dyDescent="0.3">
      <c r="F11304"/>
      <c r="G11304"/>
      <c r="L11304"/>
      <c r="R11304"/>
      <c r="T11304"/>
      <c r="U11304"/>
    </row>
    <row r="11305" spans="6:21" x14ac:dyDescent="0.3">
      <c r="F11305"/>
      <c r="G11305"/>
      <c r="L11305"/>
      <c r="R11305"/>
      <c r="T11305"/>
      <c r="U11305"/>
    </row>
    <row r="11306" spans="6:21" x14ac:dyDescent="0.3">
      <c r="F11306"/>
      <c r="G11306"/>
      <c r="L11306"/>
      <c r="R11306"/>
      <c r="T11306"/>
      <c r="U11306"/>
    </row>
    <row r="11307" spans="6:21" x14ac:dyDescent="0.3">
      <c r="F11307"/>
      <c r="G11307"/>
      <c r="L11307"/>
      <c r="R11307"/>
      <c r="T11307"/>
      <c r="U11307"/>
    </row>
    <row r="11308" spans="6:21" x14ac:dyDescent="0.3">
      <c r="F11308"/>
      <c r="G11308"/>
      <c r="L11308"/>
      <c r="R11308"/>
      <c r="T11308"/>
      <c r="U11308"/>
    </row>
    <row r="11309" spans="6:21" x14ac:dyDescent="0.3">
      <c r="F11309"/>
      <c r="G11309"/>
      <c r="L11309"/>
      <c r="R11309"/>
      <c r="T11309"/>
      <c r="U11309"/>
    </row>
    <row r="11310" spans="6:21" x14ac:dyDescent="0.3">
      <c r="F11310"/>
      <c r="G11310"/>
      <c r="L11310"/>
      <c r="R11310"/>
      <c r="T11310"/>
      <c r="U11310"/>
    </row>
    <row r="11311" spans="6:21" x14ac:dyDescent="0.3">
      <c r="F11311"/>
      <c r="G11311"/>
      <c r="L11311"/>
      <c r="R11311"/>
      <c r="T11311"/>
      <c r="U11311"/>
    </row>
    <row r="11312" spans="6:21" x14ac:dyDescent="0.3">
      <c r="F11312"/>
      <c r="G11312"/>
      <c r="L11312"/>
      <c r="R11312"/>
      <c r="T11312"/>
      <c r="U11312"/>
    </row>
    <row r="11313" spans="6:21" x14ac:dyDescent="0.3">
      <c r="F11313"/>
      <c r="G11313"/>
      <c r="L11313"/>
      <c r="R11313"/>
      <c r="T11313"/>
      <c r="U11313"/>
    </row>
    <row r="11314" spans="6:21" x14ac:dyDescent="0.3">
      <c r="F11314"/>
      <c r="G11314"/>
      <c r="L11314"/>
      <c r="R11314"/>
      <c r="T11314"/>
      <c r="U11314"/>
    </row>
    <row r="11315" spans="6:21" x14ac:dyDescent="0.3">
      <c r="F11315"/>
      <c r="G11315"/>
      <c r="L11315"/>
      <c r="R11315"/>
      <c r="T11315"/>
      <c r="U11315"/>
    </row>
    <row r="11316" spans="6:21" x14ac:dyDescent="0.3">
      <c r="F11316"/>
      <c r="G11316"/>
      <c r="L11316"/>
      <c r="R11316"/>
      <c r="T11316"/>
      <c r="U11316"/>
    </row>
    <row r="11317" spans="6:21" x14ac:dyDescent="0.3">
      <c r="F11317"/>
      <c r="G11317"/>
      <c r="L11317"/>
      <c r="R11317"/>
      <c r="T11317"/>
      <c r="U11317"/>
    </row>
    <row r="11318" spans="6:21" x14ac:dyDescent="0.3">
      <c r="F11318"/>
      <c r="G11318"/>
      <c r="L11318"/>
      <c r="R11318"/>
      <c r="T11318"/>
      <c r="U11318"/>
    </row>
    <row r="11319" spans="6:21" x14ac:dyDescent="0.3">
      <c r="F11319"/>
      <c r="G11319"/>
      <c r="L11319"/>
      <c r="R11319"/>
      <c r="T11319"/>
      <c r="U11319"/>
    </row>
    <row r="11320" spans="6:21" x14ac:dyDescent="0.3">
      <c r="F11320"/>
      <c r="G11320"/>
      <c r="L11320"/>
      <c r="R11320"/>
      <c r="T11320"/>
      <c r="U11320"/>
    </row>
    <row r="11321" spans="6:21" x14ac:dyDescent="0.3">
      <c r="F11321"/>
      <c r="G11321"/>
      <c r="L11321"/>
      <c r="R11321"/>
      <c r="T11321"/>
      <c r="U11321"/>
    </row>
    <row r="11322" spans="6:21" x14ac:dyDescent="0.3">
      <c r="F11322"/>
      <c r="G11322"/>
      <c r="L11322"/>
      <c r="R11322"/>
      <c r="T11322"/>
      <c r="U11322"/>
    </row>
    <row r="11323" spans="6:21" x14ac:dyDescent="0.3">
      <c r="F11323"/>
      <c r="G11323"/>
      <c r="L11323"/>
      <c r="R11323"/>
      <c r="T11323"/>
      <c r="U11323"/>
    </row>
    <row r="11324" spans="6:21" x14ac:dyDescent="0.3">
      <c r="F11324"/>
      <c r="G11324"/>
      <c r="L11324"/>
      <c r="R11324"/>
      <c r="T11324"/>
      <c r="U11324"/>
    </row>
    <row r="11325" spans="6:21" x14ac:dyDescent="0.3">
      <c r="F11325"/>
      <c r="G11325"/>
      <c r="L11325"/>
      <c r="R11325"/>
      <c r="T11325"/>
      <c r="U11325"/>
    </row>
    <row r="11326" spans="6:21" x14ac:dyDescent="0.3">
      <c r="F11326"/>
      <c r="G11326"/>
      <c r="L11326"/>
      <c r="R11326"/>
      <c r="T11326"/>
      <c r="U11326"/>
    </row>
    <row r="11327" spans="6:21" x14ac:dyDescent="0.3">
      <c r="F11327"/>
      <c r="G11327"/>
      <c r="L11327"/>
      <c r="R11327"/>
      <c r="T11327"/>
      <c r="U11327"/>
    </row>
    <row r="11328" spans="6:21" x14ac:dyDescent="0.3">
      <c r="F11328"/>
      <c r="G11328"/>
      <c r="L11328"/>
      <c r="R11328"/>
      <c r="T11328"/>
      <c r="U11328"/>
    </row>
    <row r="11329" spans="6:21" x14ac:dyDescent="0.3">
      <c r="F11329"/>
      <c r="G11329"/>
      <c r="L11329"/>
      <c r="R11329"/>
      <c r="T11329"/>
      <c r="U11329"/>
    </row>
    <row r="11330" spans="6:21" x14ac:dyDescent="0.3">
      <c r="F11330"/>
      <c r="G11330"/>
      <c r="L11330"/>
      <c r="R11330"/>
      <c r="T11330"/>
      <c r="U11330"/>
    </row>
    <row r="11331" spans="6:21" x14ac:dyDescent="0.3">
      <c r="F11331"/>
      <c r="G11331"/>
      <c r="L11331"/>
      <c r="R11331"/>
      <c r="T11331"/>
      <c r="U11331"/>
    </row>
    <row r="11332" spans="6:21" x14ac:dyDescent="0.3">
      <c r="F11332"/>
      <c r="G11332"/>
      <c r="L11332"/>
      <c r="R11332"/>
      <c r="T11332"/>
      <c r="U11332"/>
    </row>
    <row r="11333" spans="6:21" x14ac:dyDescent="0.3">
      <c r="F11333"/>
      <c r="G11333"/>
      <c r="L11333"/>
      <c r="R11333"/>
      <c r="T11333"/>
      <c r="U11333"/>
    </row>
    <row r="11334" spans="6:21" x14ac:dyDescent="0.3">
      <c r="F11334"/>
      <c r="G11334"/>
      <c r="L11334"/>
      <c r="R11334"/>
      <c r="T11334"/>
      <c r="U11334"/>
    </row>
    <row r="11335" spans="6:21" x14ac:dyDescent="0.3">
      <c r="F11335"/>
      <c r="G11335"/>
      <c r="L11335"/>
      <c r="R11335"/>
      <c r="T11335"/>
      <c r="U11335"/>
    </row>
    <row r="11336" spans="6:21" x14ac:dyDescent="0.3">
      <c r="F11336"/>
      <c r="G11336"/>
      <c r="L11336"/>
      <c r="R11336"/>
      <c r="T11336"/>
      <c r="U11336"/>
    </row>
    <row r="11337" spans="6:21" x14ac:dyDescent="0.3">
      <c r="F11337"/>
      <c r="G11337"/>
      <c r="L11337"/>
      <c r="R11337"/>
      <c r="T11337"/>
      <c r="U11337"/>
    </row>
    <row r="11338" spans="6:21" x14ac:dyDescent="0.3">
      <c r="F11338"/>
      <c r="G11338"/>
      <c r="L11338"/>
      <c r="R11338"/>
      <c r="T11338"/>
      <c r="U11338"/>
    </row>
    <row r="11339" spans="6:21" x14ac:dyDescent="0.3">
      <c r="F11339"/>
      <c r="G11339"/>
      <c r="L11339"/>
      <c r="R11339"/>
      <c r="T11339"/>
      <c r="U11339"/>
    </row>
    <row r="11340" spans="6:21" x14ac:dyDescent="0.3">
      <c r="F11340"/>
      <c r="G11340"/>
      <c r="L11340"/>
      <c r="R11340"/>
      <c r="T11340"/>
      <c r="U11340"/>
    </row>
    <row r="11341" spans="6:21" x14ac:dyDescent="0.3">
      <c r="F11341"/>
      <c r="G11341"/>
      <c r="L11341"/>
      <c r="R11341"/>
      <c r="T11341"/>
      <c r="U11341"/>
    </row>
    <row r="11342" spans="6:21" x14ac:dyDescent="0.3">
      <c r="F11342"/>
      <c r="G11342"/>
      <c r="L11342"/>
      <c r="R11342"/>
      <c r="T11342"/>
      <c r="U11342"/>
    </row>
    <row r="11343" spans="6:21" x14ac:dyDescent="0.3">
      <c r="F11343"/>
      <c r="G11343"/>
      <c r="L11343"/>
      <c r="R11343"/>
      <c r="T11343"/>
      <c r="U11343"/>
    </row>
    <row r="11344" spans="6:21" x14ac:dyDescent="0.3">
      <c r="F11344"/>
      <c r="G11344"/>
      <c r="L11344"/>
      <c r="R11344"/>
      <c r="T11344"/>
      <c r="U11344"/>
    </row>
    <row r="11345" spans="6:21" x14ac:dyDescent="0.3">
      <c r="F11345"/>
      <c r="G11345"/>
      <c r="L11345"/>
      <c r="R11345"/>
      <c r="T11345"/>
      <c r="U11345"/>
    </row>
    <row r="11346" spans="6:21" x14ac:dyDescent="0.3">
      <c r="F11346"/>
      <c r="G11346"/>
      <c r="L11346"/>
      <c r="R11346"/>
      <c r="T11346"/>
      <c r="U11346"/>
    </row>
    <row r="11347" spans="6:21" x14ac:dyDescent="0.3">
      <c r="F11347"/>
      <c r="G11347"/>
      <c r="L11347"/>
      <c r="R11347"/>
      <c r="T11347"/>
      <c r="U11347"/>
    </row>
    <row r="11348" spans="6:21" x14ac:dyDescent="0.3">
      <c r="F11348"/>
      <c r="G11348"/>
      <c r="L11348"/>
      <c r="R11348"/>
      <c r="T11348"/>
      <c r="U11348"/>
    </row>
    <row r="11349" spans="6:21" x14ac:dyDescent="0.3">
      <c r="F11349"/>
      <c r="G11349"/>
      <c r="L11349"/>
      <c r="R11349"/>
      <c r="T11349"/>
      <c r="U11349"/>
    </row>
    <row r="11350" spans="6:21" x14ac:dyDescent="0.3">
      <c r="F11350"/>
      <c r="G11350"/>
      <c r="L11350"/>
      <c r="R11350"/>
      <c r="T11350"/>
      <c r="U11350"/>
    </row>
    <row r="11351" spans="6:21" x14ac:dyDescent="0.3">
      <c r="F11351"/>
      <c r="G11351"/>
      <c r="L11351"/>
      <c r="R11351"/>
      <c r="T11351"/>
      <c r="U11351"/>
    </row>
    <row r="11352" spans="6:21" x14ac:dyDescent="0.3">
      <c r="F11352"/>
      <c r="G11352"/>
      <c r="L11352"/>
      <c r="R11352"/>
      <c r="T11352"/>
      <c r="U11352"/>
    </row>
    <row r="11353" spans="6:21" x14ac:dyDescent="0.3">
      <c r="F11353"/>
      <c r="G11353"/>
      <c r="L11353"/>
      <c r="R11353"/>
      <c r="T11353"/>
      <c r="U11353"/>
    </row>
    <row r="11354" spans="6:21" x14ac:dyDescent="0.3">
      <c r="F11354"/>
      <c r="G11354"/>
      <c r="L11354"/>
      <c r="R11354"/>
      <c r="T11354"/>
      <c r="U11354"/>
    </row>
    <row r="11355" spans="6:21" x14ac:dyDescent="0.3">
      <c r="F11355"/>
      <c r="G11355"/>
      <c r="L11355"/>
      <c r="R11355"/>
      <c r="T11355"/>
      <c r="U11355"/>
    </row>
    <row r="11356" spans="6:21" x14ac:dyDescent="0.3">
      <c r="F11356"/>
      <c r="G11356"/>
      <c r="L11356"/>
      <c r="R11356"/>
      <c r="T11356"/>
      <c r="U11356"/>
    </row>
    <row r="11357" spans="6:21" x14ac:dyDescent="0.3">
      <c r="F11357"/>
      <c r="G11357"/>
      <c r="L11357"/>
      <c r="R11357"/>
      <c r="T11357"/>
      <c r="U11357"/>
    </row>
    <row r="11358" spans="6:21" x14ac:dyDescent="0.3">
      <c r="F11358"/>
      <c r="G11358"/>
      <c r="L11358"/>
      <c r="R11358"/>
      <c r="T11358"/>
      <c r="U11358"/>
    </row>
    <row r="11359" spans="6:21" x14ac:dyDescent="0.3">
      <c r="F11359"/>
      <c r="G11359"/>
      <c r="L11359"/>
      <c r="R11359"/>
      <c r="T11359"/>
      <c r="U11359"/>
    </row>
    <row r="11360" spans="6:21" x14ac:dyDescent="0.3">
      <c r="F11360"/>
      <c r="G11360"/>
      <c r="L11360"/>
      <c r="R11360"/>
      <c r="T11360"/>
      <c r="U11360"/>
    </row>
    <row r="11361" spans="6:21" x14ac:dyDescent="0.3">
      <c r="F11361"/>
      <c r="G11361"/>
      <c r="L11361"/>
      <c r="R11361"/>
      <c r="T11361"/>
      <c r="U11361"/>
    </row>
    <row r="11362" spans="6:21" x14ac:dyDescent="0.3">
      <c r="F11362"/>
      <c r="G11362"/>
      <c r="L11362"/>
      <c r="R11362"/>
      <c r="T11362"/>
      <c r="U11362"/>
    </row>
    <row r="11363" spans="6:21" x14ac:dyDescent="0.3">
      <c r="F11363"/>
      <c r="G11363"/>
      <c r="L11363"/>
      <c r="R11363"/>
      <c r="T11363"/>
      <c r="U11363"/>
    </row>
    <row r="11364" spans="6:21" x14ac:dyDescent="0.3">
      <c r="F11364"/>
      <c r="G11364"/>
      <c r="L11364"/>
      <c r="R11364"/>
      <c r="T11364"/>
      <c r="U11364"/>
    </row>
    <row r="11365" spans="6:21" x14ac:dyDescent="0.3">
      <c r="F11365"/>
      <c r="G11365"/>
      <c r="L11365"/>
      <c r="R11365"/>
      <c r="T11365"/>
      <c r="U11365"/>
    </row>
    <row r="11366" spans="6:21" x14ac:dyDescent="0.3">
      <c r="F11366"/>
      <c r="G11366"/>
      <c r="L11366"/>
      <c r="R11366"/>
      <c r="T11366"/>
      <c r="U11366"/>
    </row>
    <row r="11367" spans="6:21" x14ac:dyDescent="0.3">
      <c r="F11367"/>
      <c r="G11367"/>
      <c r="L11367"/>
      <c r="R11367"/>
      <c r="T11367"/>
      <c r="U11367"/>
    </row>
    <row r="11368" spans="6:21" x14ac:dyDescent="0.3">
      <c r="F11368"/>
      <c r="G11368"/>
      <c r="L11368"/>
      <c r="R11368"/>
      <c r="T11368"/>
      <c r="U11368"/>
    </row>
    <row r="11369" spans="6:21" x14ac:dyDescent="0.3">
      <c r="F11369"/>
      <c r="G11369"/>
      <c r="L11369"/>
      <c r="R11369"/>
      <c r="T11369"/>
      <c r="U11369"/>
    </row>
    <row r="11370" spans="6:21" x14ac:dyDescent="0.3">
      <c r="F11370"/>
      <c r="G11370"/>
      <c r="L11370"/>
      <c r="R11370"/>
      <c r="T11370"/>
      <c r="U11370"/>
    </row>
    <row r="11371" spans="6:21" x14ac:dyDescent="0.3">
      <c r="F11371"/>
      <c r="G11371"/>
      <c r="L11371"/>
      <c r="R11371"/>
      <c r="T11371"/>
      <c r="U11371"/>
    </row>
    <row r="11372" spans="6:21" x14ac:dyDescent="0.3">
      <c r="F11372"/>
      <c r="G11372"/>
      <c r="L11372"/>
      <c r="R11372"/>
      <c r="T11372"/>
      <c r="U11372"/>
    </row>
    <row r="11373" spans="6:21" x14ac:dyDescent="0.3">
      <c r="F11373"/>
      <c r="G11373"/>
      <c r="L11373"/>
      <c r="R11373"/>
      <c r="T11373"/>
      <c r="U11373"/>
    </row>
    <row r="11374" spans="6:21" x14ac:dyDescent="0.3">
      <c r="F11374"/>
      <c r="G11374"/>
      <c r="L11374"/>
      <c r="R11374"/>
      <c r="T11374"/>
      <c r="U11374"/>
    </row>
    <row r="11375" spans="6:21" x14ac:dyDescent="0.3">
      <c r="F11375"/>
      <c r="G11375"/>
      <c r="L11375"/>
      <c r="R11375"/>
      <c r="T11375"/>
      <c r="U11375"/>
    </row>
    <row r="11376" spans="6:21" x14ac:dyDescent="0.3">
      <c r="F11376"/>
      <c r="G11376"/>
      <c r="L11376"/>
      <c r="R11376"/>
      <c r="T11376"/>
      <c r="U11376"/>
    </row>
    <row r="11377" spans="6:21" x14ac:dyDescent="0.3">
      <c r="F11377"/>
      <c r="G11377"/>
      <c r="L11377"/>
      <c r="R11377"/>
      <c r="T11377"/>
      <c r="U11377"/>
    </row>
    <row r="11378" spans="6:21" x14ac:dyDescent="0.3">
      <c r="F11378"/>
      <c r="G11378"/>
      <c r="L11378"/>
      <c r="R11378"/>
      <c r="T11378"/>
      <c r="U11378"/>
    </row>
    <row r="11379" spans="6:21" x14ac:dyDescent="0.3">
      <c r="F11379"/>
      <c r="G11379"/>
      <c r="L11379"/>
      <c r="R11379"/>
      <c r="T11379"/>
      <c r="U11379"/>
    </row>
    <row r="11380" spans="6:21" x14ac:dyDescent="0.3">
      <c r="F11380"/>
      <c r="G11380"/>
      <c r="L11380"/>
      <c r="R11380"/>
      <c r="T11380"/>
      <c r="U11380"/>
    </row>
    <row r="11381" spans="6:21" x14ac:dyDescent="0.3">
      <c r="F11381"/>
      <c r="G11381"/>
      <c r="L11381"/>
      <c r="R11381"/>
      <c r="T11381"/>
      <c r="U11381"/>
    </row>
    <row r="11382" spans="6:21" x14ac:dyDescent="0.3">
      <c r="F11382"/>
      <c r="G11382"/>
      <c r="L11382"/>
      <c r="R11382"/>
      <c r="T11382"/>
      <c r="U11382"/>
    </row>
    <row r="11383" spans="6:21" x14ac:dyDescent="0.3">
      <c r="F11383"/>
      <c r="G11383"/>
      <c r="L11383"/>
      <c r="R11383"/>
      <c r="T11383"/>
      <c r="U11383"/>
    </row>
    <row r="11384" spans="6:21" x14ac:dyDescent="0.3">
      <c r="F11384"/>
      <c r="G11384"/>
      <c r="L11384"/>
      <c r="R11384"/>
      <c r="T11384"/>
      <c r="U11384"/>
    </row>
    <row r="11385" spans="6:21" x14ac:dyDescent="0.3">
      <c r="F11385"/>
      <c r="G11385"/>
      <c r="L11385"/>
      <c r="R11385"/>
      <c r="T11385"/>
      <c r="U11385"/>
    </row>
    <row r="11386" spans="6:21" x14ac:dyDescent="0.3">
      <c r="F11386"/>
      <c r="G11386"/>
      <c r="L11386"/>
      <c r="R11386"/>
      <c r="T11386"/>
      <c r="U11386"/>
    </row>
    <row r="11387" spans="6:21" x14ac:dyDescent="0.3">
      <c r="F11387"/>
      <c r="G11387"/>
      <c r="L11387"/>
      <c r="R11387"/>
      <c r="T11387"/>
      <c r="U11387"/>
    </row>
    <row r="11388" spans="6:21" x14ac:dyDescent="0.3">
      <c r="F11388"/>
      <c r="G11388"/>
      <c r="L11388"/>
      <c r="R11388"/>
      <c r="T11388"/>
      <c r="U11388"/>
    </row>
    <row r="11389" spans="6:21" x14ac:dyDescent="0.3">
      <c r="F11389"/>
      <c r="G11389"/>
      <c r="L11389"/>
      <c r="R11389"/>
      <c r="T11389"/>
      <c r="U11389"/>
    </row>
    <row r="11390" spans="6:21" x14ac:dyDescent="0.3">
      <c r="F11390"/>
      <c r="G11390"/>
      <c r="L11390"/>
      <c r="R11390"/>
      <c r="T11390"/>
      <c r="U11390"/>
    </row>
    <row r="11391" spans="6:21" x14ac:dyDescent="0.3">
      <c r="F11391"/>
      <c r="G11391"/>
      <c r="L11391"/>
      <c r="R11391"/>
      <c r="T11391"/>
      <c r="U11391"/>
    </row>
    <row r="11392" spans="6:21" x14ac:dyDescent="0.3">
      <c r="F11392"/>
      <c r="G11392"/>
      <c r="L11392"/>
      <c r="R11392"/>
      <c r="T11392"/>
      <c r="U11392"/>
    </row>
    <row r="11393" spans="6:21" x14ac:dyDescent="0.3">
      <c r="F11393"/>
      <c r="G11393"/>
      <c r="L11393"/>
      <c r="R11393"/>
      <c r="T11393"/>
      <c r="U11393"/>
    </row>
    <row r="11394" spans="6:21" x14ac:dyDescent="0.3">
      <c r="F11394"/>
      <c r="G11394"/>
      <c r="L11394"/>
      <c r="R11394"/>
      <c r="T11394"/>
      <c r="U11394"/>
    </row>
    <row r="11395" spans="6:21" x14ac:dyDescent="0.3">
      <c r="F11395"/>
      <c r="G11395"/>
      <c r="L11395"/>
      <c r="R11395"/>
      <c r="T11395"/>
      <c r="U11395"/>
    </row>
    <row r="11396" spans="6:21" x14ac:dyDescent="0.3">
      <c r="F11396"/>
      <c r="G11396"/>
      <c r="L11396"/>
      <c r="R11396"/>
      <c r="T11396"/>
      <c r="U11396"/>
    </row>
    <row r="11397" spans="6:21" x14ac:dyDescent="0.3">
      <c r="F11397"/>
      <c r="G11397"/>
      <c r="L11397"/>
      <c r="R11397"/>
      <c r="T11397"/>
      <c r="U11397"/>
    </row>
    <row r="11398" spans="6:21" x14ac:dyDescent="0.3">
      <c r="F11398"/>
      <c r="G11398"/>
      <c r="L11398"/>
      <c r="R11398"/>
      <c r="T11398"/>
      <c r="U11398"/>
    </row>
    <row r="11399" spans="6:21" x14ac:dyDescent="0.3">
      <c r="F11399"/>
      <c r="G11399"/>
      <c r="L11399"/>
      <c r="R11399"/>
      <c r="T11399"/>
      <c r="U11399"/>
    </row>
    <row r="11400" spans="6:21" x14ac:dyDescent="0.3">
      <c r="F11400"/>
      <c r="G11400"/>
      <c r="L11400"/>
      <c r="R11400"/>
      <c r="T11400"/>
      <c r="U11400"/>
    </row>
    <row r="11401" spans="6:21" x14ac:dyDescent="0.3">
      <c r="F11401"/>
      <c r="G11401"/>
      <c r="L11401"/>
      <c r="R11401"/>
      <c r="T11401"/>
      <c r="U11401"/>
    </row>
    <row r="11402" spans="6:21" x14ac:dyDescent="0.3">
      <c r="F11402"/>
      <c r="G11402"/>
      <c r="L11402"/>
      <c r="R11402"/>
      <c r="T11402"/>
      <c r="U11402"/>
    </row>
    <row r="11403" spans="6:21" x14ac:dyDescent="0.3">
      <c r="F11403"/>
      <c r="G11403"/>
      <c r="L11403"/>
      <c r="R11403"/>
      <c r="T11403"/>
      <c r="U11403"/>
    </row>
    <row r="11404" spans="6:21" x14ac:dyDescent="0.3">
      <c r="F11404"/>
      <c r="G11404"/>
      <c r="L11404"/>
      <c r="R11404"/>
      <c r="T11404"/>
      <c r="U11404"/>
    </row>
    <row r="11405" spans="6:21" x14ac:dyDescent="0.3">
      <c r="F11405"/>
      <c r="G11405"/>
      <c r="L11405"/>
      <c r="R11405"/>
      <c r="T11405"/>
      <c r="U11405"/>
    </row>
    <row r="11406" spans="6:21" x14ac:dyDescent="0.3">
      <c r="F11406"/>
      <c r="G11406"/>
      <c r="L11406"/>
      <c r="R11406"/>
      <c r="T11406"/>
      <c r="U11406"/>
    </row>
    <row r="11407" spans="6:21" x14ac:dyDescent="0.3">
      <c r="F11407"/>
      <c r="G11407"/>
      <c r="L11407"/>
      <c r="R11407"/>
      <c r="T11407"/>
      <c r="U11407"/>
    </row>
    <row r="11408" spans="6:21" x14ac:dyDescent="0.3">
      <c r="F11408"/>
      <c r="G11408"/>
      <c r="L11408"/>
      <c r="R11408"/>
      <c r="T11408"/>
      <c r="U11408"/>
    </row>
    <row r="11409" spans="6:21" x14ac:dyDescent="0.3">
      <c r="F11409"/>
      <c r="G11409"/>
      <c r="L11409"/>
      <c r="R11409"/>
      <c r="T11409"/>
      <c r="U11409"/>
    </row>
    <row r="11410" spans="6:21" x14ac:dyDescent="0.3">
      <c r="F11410"/>
      <c r="G11410"/>
      <c r="L11410"/>
      <c r="R11410"/>
      <c r="T11410"/>
      <c r="U11410"/>
    </row>
    <row r="11411" spans="6:21" x14ac:dyDescent="0.3">
      <c r="F11411"/>
      <c r="G11411"/>
      <c r="L11411"/>
      <c r="R11411"/>
      <c r="T11411"/>
      <c r="U11411"/>
    </row>
    <row r="11412" spans="6:21" x14ac:dyDescent="0.3">
      <c r="F11412"/>
      <c r="G11412"/>
      <c r="L11412"/>
      <c r="R11412"/>
      <c r="T11412"/>
      <c r="U11412"/>
    </row>
    <row r="11413" spans="6:21" x14ac:dyDescent="0.3">
      <c r="F11413"/>
      <c r="G11413"/>
      <c r="L11413"/>
      <c r="R11413"/>
      <c r="T11413"/>
      <c r="U11413"/>
    </row>
    <row r="11414" spans="6:21" x14ac:dyDescent="0.3">
      <c r="F11414"/>
      <c r="G11414"/>
      <c r="L11414"/>
      <c r="R11414"/>
      <c r="T11414"/>
      <c r="U11414"/>
    </row>
    <row r="11415" spans="6:21" x14ac:dyDescent="0.3">
      <c r="F11415"/>
      <c r="G11415"/>
      <c r="L11415"/>
      <c r="R11415"/>
      <c r="T11415"/>
      <c r="U11415"/>
    </row>
    <row r="11416" spans="6:21" x14ac:dyDescent="0.3">
      <c r="F11416"/>
      <c r="G11416"/>
      <c r="L11416"/>
      <c r="R11416"/>
      <c r="T11416"/>
      <c r="U11416"/>
    </row>
    <row r="11417" spans="6:21" x14ac:dyDescent="0.3">
      <c r="F11417"/>
      <c r="G11417"/>
      <c r="L11417"/>
      <c r="R11417"/>
      <c r="T11417"/>
      <c r="U11417"/>
    </row>
    <row r="11418" spans="6:21" x14ac:dyDescent="0.3">
      <c r="F11418"/>
      <c r="G11418"/>
      <c r="L11418"/>
      <c r="R11418"/>
      <c r="T11418"/>
      <c r="U11418"/>
    </row>
    <row r="11419" spans="6:21" x14ac:dyDescent="0.3">
      <c r="F11419"/>
      <c r="G11419"/>
      <c r="L11419"/>
      <c r="R11419"/>
      <c r="T11419"/>
      <c r="U11419"/>
    </row>
    <row r="11420" spans="6:21" x14ac:dyDescent="0.3">
      <c r="F11420"/>
      <c r="G11420"/>
      <c r="L11420"/>
      <c r="R11420"/>
      <c r="T11420"/>
      <c r="U11420"/>
    </row>
    <row r="11421" spans="6:21" x14ac:dyDescent="0.3">
      <c r="F11421"/>
      <c r="G11421"/>
      <c r="L11421"/>
      <c r="R11421"/>
      <c r="T11421"/>
      <c r="U11421"/>
    </row>
    <row r="11422" spans="6:21" x14ac:dyDescent="0.3">
      <c r="F11422"/>
      <c r="G11422"/>
      <c r="L11422"/>
      <c r="R11422"/>
      <c r="T11422"/>
      <c r="U11422"/>
    </row>
    <row r="11423" spans="6:21" x14ac:dyDescent="0.3">
      <c r="F11423"/>
      <c r="G11423"/>
      <c r="L11423"/>
      <c r="R11423"/>
      <c r="T11423"/>
      <c r="U11423"/>
    </row>
    <row r="11424" spans="6:21" x14ac:dyDescent="0.3">
      <c r="F11424"/>
      <c r="G11424"/>
      <c r="L11424"/>
      <c r="R11424"/>
      <c r="T11424"/>
      <c r="U11424"/>
    </row>
    <row r="11425" spans="6:21" x14ac:dyDescent="0.3">
      <c r="F11425"/>
      <c r="G11425"/>
      <c r="L11425"/>
      <c r="R11425"/>
      <c r="T11425"/>
      <c r="U11425"/>
    </row>
    <row r="11426" spans="6:21" x14ac:dyDescent="0.3">
      <c r="F11426"/>
      <c r="G11426"/>
      <c r="L11426"/>
      <c r="R11426"/>
      <c r="T11426"/>
      <c r="U11426"/>
    </row>
    <row r="11427" spans="6:21" x14ac:dyDescent="0.3">
      <c r="F11427"/>
      <c r="G11427"/>
      <c r="L11427"/>
      <c r="R11427"/>
      <c r="T11427"/>
      <c r="U11427"/>
    </row>
    <row r="11428" spans="6:21" x14ac:dyDescent="0.3">
      <c r="F11428"/>
      <c r="G11428"/>
      <c r="L11428"/>
      <c r="R11428"/>
      <c r="T11428"/>
      <c r="U11428"/>
    </row>
    <row r="11429" spans="6:21" x14ac:dyDescent="0.3">
      <c r="F11429"/>
      <c r="G11429"/>
      <c r="L11429"/>
      <c r="R11429"/>
      <c r="T11429"/>
      <c r="U11429"/>
    </row>
    <row r="11430" spans="6:21" x14ac:dyDescent="0.3">
      <c r="F11430"/>
      <c r="G11430"/>
      <c r="L11430"/>
      <c r="R11430"/>
      <c r="T11430"/>
      <c r="U11430"/>
    </row>
    <row r="11431" spans="6:21" x14ac:dyDescent="0.3">
      <c r="F11431"/>
      <c r="G11431"/>
      <c r="L11431"/>
      <c r="R11431"/>
      <c r="T11431"/>
      <c r="U11431"/>
    </row>
    <row r="11432" spans="6:21" x14ac:dyDescent="0.3">
      <c r="F11432"/>
      <c r="G11432"/>
      <c r="L11432"/>
      <c r="R11432"/>
      <c r="T11432"/>
      <c r="U11432"/>
    </row>
    <row r="11433" spans="6:21" x14ac:dyDescent="0.3">
      <c r="F11433"/>
      <c r="G11433"/>
      <c r="L11433"/>
      <c r="R11433"/>
      <c r="T11433"/>
      <c r="U11433"/>
    </row>
    <row r="11434" spans="6:21" x14ac:dyDescent="0.3">
      <c r="F11434"/>
      <c r="G11434"/>
      <c r="L11434"/>
      <c r="R11434"/>
      <c r="T11434"/>
      <c r="U11434"/>
    </row>
    <row r="11435" spans="6:21" x14ac:dyDescent="0.3">
      <c r="F11435"/>
      <c r="G11435"/>
      <c r="L11435"/>
      <c r="R11435"/>
      <c r="T11435"/>
      <c r="U11435"/>
    </row>
    <row r="11436" spans="6:21" x14ac:dyDescent="0.3">
      <c r="F11436"/>
      <c r="G11436"/>
      <c r="L11436"/>
      <c r="R11436"/>
      <c r="T11436"/>
      <c r="U11436"/>
    </row>
    <row r="11437" spans="6:21" x14ac:dyDescent="0.3">
      <c r="F11437"/>
      <c r="G11437"/>
      <c r="L11437"/>
      <c r="R11437"/>
      <c r="T11437"/>
      <c r="U11437"/>
    </row>
    <row r="11438" spans="6:21" x14ac:dyDescent="0.3">
      <c r="F11438"/>
      <c r="G11438"/>
      <c r="L11438"/>
      <c r="R11438"/>
      <c r="T11438"/>
      <c r="U11438"/>
    </row>
    <row r="11439" spans="6:21" x14ac:dyDescent="0.3">
      <c r="F11439"/>
      <c r="G11439"/>
      <c r="L11439"/>
      <c r="R11439"/>
      <c r="T11439"/>
      <c r="U11439"/>
    </row>
    <row r="11440" spans="6:21" x14ac:dyDescent="0.3">
      <c r="F11440"/>
      <c r="G11440"/>
      <c r="L11440"/>
      <c r="R11440"/>
      <c r="T11440"/>
      <c r="U11440"/>
    </row>
    <row r="11441" spans="6:21" x14ac:dyDescent="0.3">
      <c r="F11441"/>
      <c r="G11441"/>
      <c r="L11441"/>
      <c r="R11441"/>
      <c r="T11441"/>
      <c r="U11441"/>
    </row>
    <row r="11442" spans="6:21" x14ac:dyDescent="0.3">
      <c r="F11442"/>
      <c r="G11442"/>
      <c r="L11442"/>
      <c r="R11442"/>
      <c r="T11442"/>
      <c r="U11442"/>
    </row>
    <row r="11443" spans="6:21" x14ac:dyDescent="0.3">
      <c r="F11443"/>
      <c r="G11443"/>
      <c r="L11443"/>
      <c r="R11443"/>
      <c r="T11443"/>
      <c r="U11443"/>
    </row>
    <row r="11444" spans="6:21" x14ac:dyDescent="0.3">
      <c r="F11444"/>
      <c r="G11444"/>
      <c r="L11444"/>
      <c r="R11444"/>
      <c r="T11444"/>
      <c r="U11444"/>
    </row>
    <row r="11445" spans="6:21" x14ac:dyDescent="0.3">
      <c r="F11445"/>
      <c r="G11445"/>
      <c r="L11445"/>
      <c r="R11445"/>
      <c r="T11445"/>
      <c r="U11445"/>
    </row>
    <row r="11446" spans="6:21" x14ac:dyDescent="0.3">
      <c r="F11446"/>
      <c r="G11446"/>
      <c r="L11446"/>
      <c r="R11446"/>
      <c r="T11446"/>
      <c r="U11446"/>
    </row>
    <row r="11447" spans="6:21" x14ac:dyDescent="0.3">
      <c r="F11447"/>
      <c r="G11447"/>
      <c r="L11447"/>
      <c r="R11447"/>
      <c r="T11447"/>
      <c r="U11447"/>
    </row>
    <row r="11448" spans="6:21" x14ac:dyDescent="0.3">
      <c r="F11448"/>
      <c r="G11448"/>
      <c r="L11448"/>
      <c r="R11448"/>
      <c r="T11448"/>
      <c r="U11448"/>
    </row>
    <row r="11449" spans="6:21" x14ac:dyDescent="0.3">
      <c r="F11449"/>
      <c r="G11449"/>
      <c r="L11449"/>
      <c r="R11449"/>
      <c r="T11449"/>
      <c r="U11449"/>
    </row>
    <row r="11450" spans="6:21" x14ac:dyDescent="0.3">
      <c r="F11450"/>
      <c r="G11450"/>
      <c r="L11450"/>
      <c r="R11450"/>
      <c r="T11450"/>
      <c r="U11450"/>
    </row>
    <row r="11451" spans="6:21" x14ac:dyDescent="0.3">
      <c r="F11451"/>
      <c r="G11451"/>
      <c r="L11451"/>
      <c r="R11451"/>
      <c r="T11451"/>
      <c r="U11451"/>
    </row>
    <row r="11452" spans="6:21" x14ac:dyDescent="0.3">
      <c r="F11452"/>
      <c r="G11452"/>
      <c r="L11452"/>
      <c r="R11452"/>
      <c r="T11452"/>
      <c r="U11452"/>
    </row>
    <row r="11453" spans="6:21" x14ac:dyDescent="0.3">
      <c r="F11453"/>
      <c r="G11453"/>
      <c r="L11453"/>
      <c r="R11453"/>
      <c r="T11453"/>
      <c r="U11453"/>
    </row>
    <row r="11454" spans="6:21" x14ac:dyDescent="0.3">
      <c r="F11454"/>
      <c r="G11454"/>
      <c r="L11454"/>
      <c r="R11454"/>
      <c r="T11454"/>
      <c r="U11454"/>
    </row>
    <row r="11455" spans="6:21" x14ac:dyDescent="0.3">
      <c r="F11455"/>
      <c r="G11455"/>
      <c r="L11455"/>
      <c r="R11455"/>
      <c r="T11455"/>
      <c r="U11455"/>
    </row>
    <row r="11456" spans="6:21" x14ac:dyDescent="0.3">
      <c r="F11456"/>
      <c r="G11456"/>
      <c r="L11456"/>
      <c r="R11456"/>
      <c r="T11456"/>
      <c r="U11456"/>
    </row>
    <row r="11457" spans="6:21" x14ac:dyDescent="0.3">
      <c r="F11457"/>
      <c r="G11457"/>
      <c r="L11457"/>
      <c r="R11457"/>
      <c r="T11457"/>
      <c r="U11457"/>
    </row>
    <row r="11458" spans="6:21" x14ac:dyDescent="0.3">
      <c r="F11458"/>
      <c r="G11458"/>
      <c r="L11458"/>
      <c r="R11458"/>
      <c r="T11458"/>
      <c r="U11458"/>
    </row>
    <row r="11459" spans="6:21" x14ac:dyDescent="0.3">
      <c r="F11459"/>
      <c r="G11459"/>
      <c r="L11459"/>
      <c r="R11459"/>
      <c r="T11459"/>
      <c r="U11459"/>
    </row>
    <row r="11460" spans="6:21" x14ac:dyDescent="0.3">
      <c r="F11460"/>
      <c r="G11460"/>
      <c r="L11460"/>
      <c r="R11460"/>
      <c r="T11460"/>
      <c r="U11460"/>
    </row>
    <row r="11461" spans="6:21" x14ac:dyDescent="0.3">
      <c r="F11461"/>
      <c r="G11461"/>
      <c r="L11461"/>
      <c r="R11461"/>
      <c r="T11461"/>
      <c r="U11461"/>
    </row>
    <row r="11462" spans="6:21" x14ac:dyDescent="0.3">
      <c r="F11462"/>
      <c r="G11462"/>
      <c r="L11462"/>
      <c r="R11462"/>
      <c r="T11462"/>
      <c r="U11462"/>
    </row>
    <row r="11463" spans="6:21" x14ac:dyDescent="0.3">
      <c r="F11463"/>
      <c r="G11463"/>
      <c r="L11463"/>
      <c r="R11463"/>
      <c r="T11463"/>
      <c r="U11463"/>
    </row>
    <row r="11464" spans="6:21" x14ac:dyDescent="0.3">
      <c r="F11464"/>
      <c r="G11464"/>
      <c r="L11464"/>
      <c r="R11464"/>
      <c r="T11464"/>
      <c r="U11464"/>
    </row>
    <row r="11465" spans="6:21" x14ac:dyDescent="0.3">
      <c r="F11465"/>
      <c r="G11465"/>
      <c r="L11465"/>
      <c r="R11465"/>
      <c r="T11465"/>
      <c r="U11465"/>
    </row>
    <row r="11466" spans="6:21" x14ac:dyDescent="0.3">
      <c r="F11466"/>
      <c r="G11466"/>
      <c r="L11466"/>
      <c r="R11466"/>
      <c r="T11466"/>
      <c r="U11466"/>
    </row>
    <row r="11467" spans="6:21" x14ac:dyDescent="0.3">
      <c r="F11467"/>
      <c r="G11467"/>
      <c r="L11467"/>
      <c r="R11467"/>
      <c r="T11467"/>
      <c r="U11467"/>
    </row>
    <row r="11468" spans="6:21" x14ac:dyDescent="0.3">
      <c r="F11468"/>
      <c r="G11468"/>
      <c r="L11468"/>
      <c r="R11468"/>
      <c r="T11468"/>
      <c r="U11468"/>
    </row>
    <row r="11469" spans="6:21" x14ac:dyDescent="0.3">
      <c r="F11469"/>
      <c r="G11469"/>
      <c r="L11469"/>
      <c r="R11469"/>
      <c r="T11469"/>
      <c r="U11469"/>
    </row>
    <row r="11470" spans="6:21" x14ac:dyDescent="0.3">
      <c r="F11470"/>
      <c r="G11470"/>
      <c r="L11470"/>
      <c r="R11470"/>
      <c r="T11470"/>
      <c r="U11470"/>
    </row>
    <row r="11471" spans="6:21" x14ac:dyDescent="0.3">
      <c r="F11471"/>
      <c r="G11471"/>
      <c r="L11471"/>
      <c r="R11471"/>
      <c r="T11471"/>
      <c r="U11471"/>
    </row>
    <row r="11472" spans="6:21" x14ac:dyDescent="0.3">
      <c r="F11472"/>
      <c r="G11472"/>
      <c r="L11472"/>
      <c r="R11472"/>
      <c r="T11472"/>
      <c r="U11472"/>
    </row>
    <row r="11473" spans="6:21" x14ac:dyDescent="0.3">
      <c r="F11473"/>
      <c r="G11473"/>
      <c r="L11473"/>
      <c r="R11473"/>
      <c r="T11473"/>
      <c r="U11473"/>
    </row>
    <row r="11474" spans="6:21" x14ac:dyDescent="0.3">
      <c r="F11474"/>
      <c r="G11474"/>
      <c r="L11474"/>
      <c r="R11474"/>
      <c r="T11474"/>
      <c r="U11474"/>
    </row>
    <row r="11475" spans="6:21" x14ac:dyDescent="0.3">
      <c r="F11475"/>
      <c r="G11475"/>
      <c r="L11475"/>
      <c r="R11475"/>
      <c r="T11475"/>
      <c r="U11475"/>
    </row>
    <row r="11476" spans="6:21" x14ac:dyDescent="0.3">
      <c r="F11476"/>
      <c r="G11476"/>
      <c r="L11476"/>
      <c r="R11476"/>
      <c r="T11476"/>
      <c r="U11476"/>
    </row>
    <row r="11477" spans="6:21" x14ac:dyDescent="0.3">
      <c r="F11477"/>
      <c r="G11477"/>
      <c r="L11477"/>
      <c r="R11477"/>
      <c r="T11477"/>
      <c r="U11477"/>
    </row>
    <row r="11478" spans="6:21" x14ac:dyDescent="0.3">
      <c r="F11478"/>
      <c r="G11478"/>
      <c r="L11478"/>
      <c r="R11478"/>
      <c r="T11478"/>
      <c r="U11478"/>
    </row>
    <row r="11479" spans="6:21" x14ac:dyDescent="0.3">
      <c r="F11479"/>
      <c r="G11479"/>
      <c r="L11479"/>
      <c r="R11479"/>
      <c r="T11479"/>
      <c r="U11479"/>
    </row>
    <row r="11480" spans="6:21" x14ac:dyDescent="0.3">
      <c r="F11480"/>
      <c r="G11480"/>
      <c r="L11480"/>
      <c r="R11480"/>
      <c r="T11480"/>
      <c r="U11480"/>
    </row>
    <row r="11481" spans="6:21" x14ac:dyDescent="0.3">
      <c r="F11481"/>
      <c r="G11481"/>
      <c r="L11481"/>
      <c r="R11481"/>
      <c r="T11481"/>
      <c r="U11481"/>
    </row>
    <row r="11482" spans="6:21" x14ac:dyDescent="0.3">
      <c r="F11482"/>
      <c r="G11482"/>
      <c r="L11482"/>
      <c r="R11482"/>
      <c r="T11482"/>
      <c r="U11482"/>
    </row>
    <row r="11483" spans="6:21" x14ac:dyDescent="0.3">
      <c r="F11483"/>
      <c r="G11483"/>
      <c r="L11483"/>
      <c r="R11483"/>
      <c r="T11483"/>
      <c r="U11483"/>
    </row>
    <row r="11484" spans="6:21" x14ac:dyDescent="0.3">
      <c r="F11484"/>
      <c r="G11484"/>
      <c r="L11484"/>
      <c r="R11484"/>
      <c r="T11484"/>
      <c r="U11484"/>
    </row>
    <row r="11485" spans="6:21" x14ac:dyDescent="0.3">
      <c r="F11485"/>
      <c r="G11485"/>
      <c r="L11485"/>
      <c r="R11485"/>
      <c r="T11485"/>
      <c r="U11485"/>
    </row>
    <row r="11486" spans="6:21" x14ac:dyDescent="0.3">
      <c r="F11486"/>
      <c r="G11486"/>
      <c r="L11486"/>
      <c r="R11486"/>
      <c r="T11486"/>
      <c r="U11486"/>
    </row>
    <row r="11487" spans="6:21" x14ac:dyDescent="0.3">
      <c r="F11487"/>
      <c r="G11487"/>
      <c r="L11487"/>
      <c r="R11487"/>
      <c r="T11487"/>
      <c r="U11487"/>
    </row>
    <row r="11488" spans="6:21" x14ac:dyDescent="0.3">
      <c r="F11488"/>
      <c r="G11488"/>
      <c r="L11488"/>
      <c r="R11488"/>
      <c r="T11488"/>
      <c r="U11488"/>
    </row>
    <row r="11489" spans="6:21" x14ac:dyDescent="0.3">
      <c r="F11489"/>
      <c r="G11489"/>
      <c r="L11489"/>
      <c r="R11489"/>
      <c r="T11489"/>
      <c r="U11489"/>
    </row>
    <row r="11490" spans="6:21" x14ac:dyDescent="0.3">
      <c r="F11490"/>
      <c r="G11490"/>
      <c r="L11490"/>
      <c r="R11490"/>
      <c r="T11490"/>
      <c r="U11490"/>
    </row>
    <row r="11491" spans="6:21" x14ac:dyDescent="0.3">
      <c r="F11491"/>
      <c r="G11491"/>
      <c r="L11491"/>
      <c r="R11491"/>
      <c r="T11491"/>
      <c r="U11491"/>
    </row>
    <row r="11492" spans="6:21" x14ac:dyDescent="0.3">
      <c r="F11492"/>
      <c r="G11492"/>
      <c r="L11492"/>
      <c r="R11492"/>
      <c r="T11492"/>
      <c r="U11492"/>
    </row>
    <row r="11493" spans="6:21" x14ac:dyDescent="0.3">
      <c r="F11493"/>
      <c r="G11493"/>
      <c r="L11493"/>
      <c r="R11493"/>
      <c r="T11493"/>
      <c r="U11493"/>
    </row>
    <row r="11494" spans="6:21" x14ac:dyDescent="0.3">
      <c r="F11494"/>
      <c r="G11494"/>
      <c r="L11494"/>
      <c r="R11494"/>
      <c r="T11494"/>
      <c r="U11494"/>
    </row>
    <row r="11495" spans="6:21" x14ac:dyDescent="0.3">
      <c r="F11495"/>
      <c r="G11495"/>
      <c r="L11495"/>
      <c r="R11495"/>
      <c r="T11495"/>
      <c r="U11495"/>
    </row>
    <row r="11496" spans="6:21" x14ac:dyDescent="0.3">
      <c r="F11496"/>
      <c r="G11496"/>
      <c r="L11496"/>
      <c r="R11496"/>
      <c r="T11496"/>
      <c r="U11496"/>
    </row>
    <row r="11497" spans="6:21" x14ac:dyDescent="0.3">
      <c r="F11497"/>
      <c r="G11497"/>
      <c r="L11497"/>
      <c r="R11497"/>
      <c r="T11497"/>
      <c r="U11497"/>
    </row>
    <row r="11498" spans="6:21" x14ac:dyDescent="0.3">
      <c r="F11498"/>
      <c r="G11498"/>
      <c r="L11498"/>
      <c r="R11498"/>
      <c r="T11498"/>
      <c r="U11498"/>
    </row>
    <row r="11499" spans="6:21" x14ac:dyDescent="0.3">
      <c r="F11499"/>
      <c r="G11499"/>
      <c r="L11499"/>
      <c r="R11499"/>
      <c r="T11499"/>
      <c r="U11499"/>
    </row>
    <row r="11500" spans="6:21" x14ac:dyDescent="0.3">
      <c r="F11500"/>
      <c r="G11500"/>
      <c r="L11500"/>
      <c r="R11500"/>
      <c r="T11500"/>
      <c r="U11500"/>
    </row>
    <row r="11501" spans="6:21" x14ac:dyDescent="0.3">
      <c r="F11501"/>
      <c r="G11501"/>
      <c r="L11501"/>
      <c r="R11501"/>
      <c r="T11501"/>
      <c r="U11501"/>
    </row>
    <row r="11502" spans="6:21" x14ac:dyDescent="0.3">
      <c r="F11502"/>
      <c r="G11502"/>
      <c r="L11502"/>
      <c r="R11502"/>
      <c r="T11502"/>
      <c r="U11502"/>
    </row>
    <row r="11503" spans="6:21" x14ac:dyDescent="0.3">
      <c r="F11503"/>
      <c r="G11503"/>
      <c r="L11503"/>
      <c r="R11503"/>
      <c r="T11503"/>
      <c r="U11503"/>
    </row>
    <row r="11504" spans="6:21" x14ac:dyDescent="0.3">
      <c r="F11504"/>
      <c r="G11504"/>
      <c r="L11504"/>
      <c r="R11504"/>
      <c r="T11504"/>
      <c r="U11504"/>
    </row>
    <row r="11505" spans="6:21" x14ac:dyDescent="0.3">
      <c r="F11505"/>
      <c r="G11505"/>
      <c r="L11505"/>
      <c r="R11505"/>
      <c r="T11505"/>
      <c r="U11505"/>
    </row>
    <row r="11506" spans="6:21" x14ac:dyDescent="0.3">
      <c r="F11506"/>
      <c r="G11506"/>
      <c r="L11506"/>
      <c r="R11506"/>
      <c r="T11506"/>
      <c r="U11506"/>
    </row>
    <row r="11507" spans="6:21" x14ac:dyDescent="0.3">
      <c r="F11507"/>
      <c r="G11507"/>
      <c r="L11507"/>
      <c r="R11507"/>
      <c r="T11507"/>
      <c r="U11507"/>
    </row>
    <row r="11508" spans="6:21" x14ac:dyDescent="0.3">
      <c r="F11508"/>
      <c r="G11508"/>
      <c r="L11508"/>
      <c r="R11508"/>
      <c r="T11508"/>
      <c r="U11508"/>
    </row>
    <row r="11509" spans="6:21" x14ac:dyDescent="0.3">
      <c r="F11509"/>
      <c r="G11509"/>
      <c r="L11509"/>
      <c r="R11509"/>
      <c r="T11509"/>
      <c r="U11509"/>
    </row>
    <row r="11510" spans="6:21" x14ac:dyDescent="0.3">
      <c r="F11510"/>
      <c r="G11510"/>
      <c r="L11510"/>
      <c r="R11510"/>
      <c r="T11510"/>
      <c r="U11510"/>
    </row>
    <row r="11511" spans="6:21" x14ac:dyDescent="0.3">
      <c r="F11511"/>
      <c r="G11511"/>
      <c r="L11511"/>
      <c r="R11511"/>
      <c r="T11511"/>
      <c r="U11511"/>
    </row>
    <row r="11512" spans="6:21" x14ac:dyDescent="0.3">
      <c r="F11512"/>
      <c r="G11512"/>
      <c r="L11512"/>
      <c r="R11512"/>
      <c r="T11512"/>
      <c r="U11512"/>
    </row>
    <row r="11513" spans="6:21" x14ac:dyDescent="0.3">
      <c r="F11513"/>
      <c r="G11513"/>
      <c r="L11513"/>
      <c r="R11513"/>
      <c r="T11513"/>
      <c r="U11513"/>
    </row>
    <row r="11514" spans="6:21" x14ac:dyDescent="0.3">
      <c r="F11514"/>
      <c r="G11514"/>
      <c r="L11514"/>
      <c r="R11514"/>
      <c r="T11514"/>
      <c r="U11514"/>
    </row>
    <row r="11515" spans="6:21" x14ac:dyDescent="0.3">
      <c r="F11515"/>
      <c r="G11515"/>
      <c r="L11515"/>
      <c r="R11515"/>
      <c r="T11515"/>
      <c r="U11515"/>
    </row>
    <row r="11516" spans="6:21" x14ac:dyDescent="0.3">
      <c r="F11516"/>
      <c r="G11516"/>
      <c r="L11516"/>
      <c r="R11516"/>
      <c r="T11516"/>
      <c r="U11516"/>
    </row>
    <row r="11517" spans="6:21" x14ac:dyDescent="0.3">
      <c r="F11517"/>
      <c r="G11517"/>
      <c r="L11517"/>
      <c r="R11517"/>
      <c r="T11517"/>
      <c r="U11517"/>
    </row>
    <row r="11518" spans="6:21" x14ac:dyDescent="0.3">
      <c r="F11518"/>
      <c r="G11518"/>
      <c r="L11518"/>
      <c r="R11518"/>
      <c r="T11518"/>
      <c r="U11518"/>
    </row>
    <row r="11519" spans="6:21" x14ac:dyDescent="0.3">
      <c r="F11519"/>
      <c r="G11519"/>
      <c r="L11519"/>
      <c r="R11519"/>
      <c r="T11519"/>
      <c r="U11519"/>
    </row>
    <row r="11520" spans="6:21" x14ac:dyDescent="0.3">
      <c r="F11520"/>
      <c r="G11520"/>
      <c r="L11520"/>
      <c r="R11520"/>
      <c r="T11520"/>
      <c r="U11520"/>
    </row>
    <row r="11521" spans="6:21" x14ac:dyDescent="0.3">
      <c r="F11521"/>
      <c r="G11521"/>
      <c r="L11521"/>
      <c r="R11521"/>
      <c r="T11521"/>
      <c r="U11521"/>
    </row>
    <row r="11522" spans="6:21" x14ac:dyDescent="0.3">
      <c r="F11522"/>
      <c r="G11522"/>
      <c r="L11522"/>
      <c r="R11522"/>
      <c r="T11522"/>
      <c r="U11522"/>
    </row>
    <row r="11523" spans="6:21" x14ac:dyDescent="0.3">
      <c r="F11523"/>
      <c r="G11523"/>
      <c r="L11523"/>
      <c r="R11523"/>
      <c r="T11523"/>
      <c r="U11523"/>
    </row>
    <row r="11524" spans="6:21" x14ac:dyDescent="0.3">
      <c r="F11524"/>
      <c r="G11524"/>
      <c r="L11524"/>
      <c r="R11524"/>
      <c r="T11524"/>
      <c r="U11524"/>
    </row>
    <row r="11525" spans="6:21" x14ac:dyDescent="0.3">
      <c r="F11525"/>
      <c r="G11525"/>
      <c r="L11525"/>
      <c r="R11525"/>
      <c r="T11525"/>
      <c r="U11525"/>
    </row>
    <row r="11526" spans="6:21" x14ac:dyDescent="0.3">
      <c r="F11526"/>
      <c r="G11526"/>
      <c r="L11526"/>
      <c r="R11526"/>
      <c r="T11526"/>
      <c r="U11526"/>
    </row>
    <row r="11527" spans="6:21" x14ac:dyDescent="0.3">
      <c r="F11527"/>
      <c r="G11527"/>
      <c r="L11527"/>
      <c r="R11527"/>
      <c r="T11527"/>
      <c r="U11527"/>
    </row>
    <row r="11528" spans="6:21" x14ac:dyDescent="0.3">
      <c r="F11528"/>
      <c r="G11528"/>
      <c r="L11528"/>
      <c r="R11528"/>
      <c r="T11528"/>
      <c r="U11528"/>
    </row>
    <row r="11529" spans="6:21" x14ac:dyDescent="0.3">
      <c r="F11529"/>
      <c r="G11529"/>
      <c r="L11529"/>
      <c r="R11529"/>
      <c r="T11529"/>
      <c r="U11529"/>
    </row>
    <row r="11530" spans="6:21" x14ac:dyDescent="0.3">
      <c r="F11530"/>
      <c r="G11530"/>
      <c r="L11530"/>
      <c r="R11530"/>
      <c r="T11530"/>
      <c r="U11530"/>
    </row>
    <row r="11531" spans="6:21" x14ac:dyDescent="0.3">
      <c r="F11531"/>
      <c r="G11531"/>
      <c r="L11531"/>
      <c r="R11531"/>
      <c r="T11531"/>
      <c r="U11531"/>
    </row>
    <row r="11532" spans="6:21" x14ac:dyDescent="0.3">
      <c r="F11532"/>
      <c r="G11532"/>
      <c r="L11532"/>
      <c r="R11532"/>
      <c r="T11532"/>
      <c r="U11532"/>
    </row>
    <row r="11533" spans="6:21" x14ac:dyDescent="0.3">
      <c r="F11533"/>
      <c r="G11533"/>
      <c r="L11533"/>
      <c r="R11533"/>
      <c r="T11533"/>
      <c r="U11533"/>
    </row>
    <row r="11534" spans="6:21" x14ac:dyDescent="0.3">
      <c r="F11534"/>
      <c r="G11534"/>
      <c r="L11534"/>
      <c r="R11534"/>
      <c r="T11534"/>
      <c r="U11534"/>
    </row>
    <row r="11535" spans="6:21" x14ac:dyDescent="0.3">
      <c r="F11535"/>
      <c r="G11535"/>
      <c r="L11535"/>
      <c r="R11535"/>
      <c r="T11535"/>
      <c r="U11535"/>
    </row>
    <row r="11536" spans="6:21" x14ac:dyDescent="0.3">
      <c r="F11536"/>
      <c r="G11536"/>
      <c r="L11536"/>
      <c r="R11536"/>
      <c r="T11536"/>
      <c r="U11536"/>
    </row>
    <row r="11537" spans="6:21" x14ac:dyDescent="0.3">
      <c r="F11537"/>
      <c r="G11537"/>
      <c r="L11537"/>
      <c r="R11537"/>
      <c r="T11537"/>
      <c r="U11537"/>
    </row>
    <row r="11538" spans="6:21" x14ac:dyDescent="0.3">
      <c r="F11538"/>
      <c r="G11538"/>
      <c r="L11538"/>
      <c r="R11538"/>
      <c r="T11538"/>
      <c r="U11538"/>
    </row>
    <row r="11539" spans="6:21" x14ac:dyDescent="0.3">
      <c r="F11539"/>
      <c r="G11539"/>
      <c r="L11539"/>
      <c r="R11539"/>
      <c r="T11539"/>
      <c r="U11539"/>
    </row>
    <row r="11540" spans="6:21" x14ac:dyDescent="0.3">
      <c r="F11540"/>
      <c r="G11540"/>
      <c r="L11540"/>
      <c r="R11540"/>
      <c r="T11540"/>
      <c r="U11540"/>
    </row>
    <row r="11541" spans="6:21" x14ac:dyDescent="0.3">
      <c r="F11541"/>
      <c r="G11541"/>
      <c r="L11541"/>
      <c r="R11541"/>
      <c r="T11541"/>
      <c r="U11541"/>
    </row>
    <row r="11542" spans="6:21" x14ac:dyDescent="0.3">
      <c r="F11542"/>
      <c r="G11542"/>
      <c r="L11542"/>
      <c r="R11542"/>
      <c r="T11542"/>
      <c r="U11542"/>
    </row>
    <row r="11543" spans="6:21" x14ac:dyDescent="0.3">
      <c r="F11543"/>
      <c r="G11543"/>
      <c r="L11543"/>
      <c r="R11543"/>
      <c r="T11543"/>
      <c r="U11543"/>
    </row>
    <row r="11544" spans="6:21" x14ac:dyDescent="0.3">
      <c r="F11544"/>
      <c r="G11544"/>
      <c r="L11544"/>
      <c r="R11544"/>
      <c r="T11544"/>
      <c r="U11544"/>
    </row>
    <row r="11545" spans="6:21" x14ac:dyDescent="0.3">
      <c r="F11545"/>
      <c r="G11545"/>
      <c r="L11545"/>
      <c r="R11545"/>
      <c r="T11545"/>
      <c r="U11545"/>
    </row>
    <row r="11546" spans="6:21" x14ac:dyDescent="0.3">
      <c r="F11546"/>
      <c r="G11546"/>
      <c r="L11546"/>
      <c r="R11546"/>
      <c r="T11546"/>
      <c r="U11546"/>
    </row>
    <row r="11547" spans="6:21" x14ac:dyDescent="0.3">
      <c r="F11547"/>
      <c r="G11547"/>
      <c r="L11547"/>
      <c r="R11547"/>
      <c r="T11547"/>
      <c r="U11547"/>
    </row>
    <row r="11548" spans="6:21" x14ac:dyDescent="0.3">
      <c r="F11548"/>
      <c r="G11548"/>
      <c r="L11548"/>
      <c r="R11548"/>
      <c r="T11548"/>
      <c r="U11548"/>
    </row>
    <row r="11549" spans="6:21" x14ac:dyDescent="0.3">
      <c r="F11549"/>
      <c r="G11549"/>
      <c r="L11549"/>
      <c r="R11549"/>
      <c r="T11549"/>
      <c r="U11549"/>
    </row>
    <row r="11550" spans="6:21" x14ac:dyDescent="0.3">
      <c r="F11550"/>
      <c r="G11550"/>
      <c r="L11550"/>
      <c r="R11550"/>
      <c r="T11550"/>
      <c r="U11550"/>
    </row>
    <row r="11551" spans="6:21" x14ac:dyDescent="0.3">
      <c r="F11551"/>
      <c r="G11551"/>
      <c r="L11551"/>
      <c r="R11551"/>
      <c r="T11551"/>
      <c r="U11551"/>
    </row>
    <row r="11552" spans="6:21" x14ac:dyDescent="0.3">
      <c r="F11552"/>
      <c r="G11552"/>
      <c r="L11552"/>
      <c r="R11552"/>
      <c r="T11552"/>
      <c r="U11552"/>
    </row>
    <row r="11553" spans="6:21" x14ac:dyDescent="0.3">
      <c r="F11553"/>
      <c r="G11553"/>
      <c r="L11553"/>
      <c r="R11553"/>
      <c r="T11553"/>
      <c r="U11553"/>
    </row>
    <row r="11554" spans="6:21" x14ac:dyDescent="0.3">
      <c r="F11554"/>
      <c r="G11554"/>
      <c r="L11554"/>
      <c r="R11554"/>
      <c r="T11554"/>
      <c r="U11554"/>
    </row>
    <row r="11555" spans="6:21" x14ac:dyDescent="0.3">
      <c r="F11555"/>
      <c r="G11555"/>
      <c r="L11555"/>
      <c r="R11555"/>
      <c r="T11555"/>
      <c r="U11555"/>
    </row>
    <row r="11556" spans="6:21" x14ac:dyDescent="0.3">
      <c r="F11556"/>
      <c r="G11556"/>
      <c r="L11556"/>
      <c r="R11556"/>
      <c r="T11556"/>
      <c r="U11556"/>
    </row>
    <row r="11557" spans="6:21" x14ac:dyDescent="0.3">
      <c r="F11557"/>
      <c r="G11557"/>
      <c r="L11557"/>
      <c r="R11557"/>
      <c r="T11557"/>
      <c r="U11557"/>
    </row>
    <row r="11558" spans="6:21" x14ac:dyDescent="0.3">
      <c r="F11558"/>
      <c r="G11558"/>
      <c r="L11558"/>
      <c r="R11558"/>
      <c r="T11558"/>
      <c r="U11558"/>
    </row>
    <row r="11559" spans="6:21" x14ac:dyDescent="0.3">
      <c r="F11559"/>
      <c r="G11559"/>
      <c r="L11559"/>
      <c r="R11559"/>
      <c r="T11559"/>
      <c r="U11559"/>
    </row>
    <row r="11560" spans="6:21" x14ac:dyDescent="0.3">
      <c r="F11560"/>
      <c r="G11560"/>
      <c r="L11560"/>
      <c r="R11560"/>
      <c r="T11560"/>
      <c r="U11560"/>
    </row>
    <row r="11561" spans="6:21" x14ac:dyDescent="0.3">
      <c r="F11561"/>
      <c r="G11561"/>
      <c r="L11561"/>
      <c r="R11561"/>
      <c r="T11561"/>
      <c r="U11561"/>
    </row>
    <row r="11562" spans="6:21" x14ac:dyDescent="0.3">
      <c r="F11562"/>
      <c r="G11562"/>
      <c r="L11562"/>
      <c r="R11562"/>
      <c r="T11562"/>
      <c r="U11562"/>
    </row>
    <row r="11563" spans="6:21" x14ac:dyDescent="0.3">
      <c r="F11563"/>
      <c r="G11563"/>
      <c r="L11563"/>
      <c r="R11563"/>
      <c r="T11563"/>
      <c r="U11563"/>
    </row>
    <row r="11564" spans="6:21" x14ac:dyDescent="0.3">
      <c r="F11564"/>
      <c r="G11564"/>
      <c r="L11564"/>
      <c r="R11564"/>
      <c r="T11564"/>
      <c r="U11564"/>
    </row>
    <row r="11565" spans="6:21" x14ac:dyDescent="0.3">
      <c r="F11565"/>
      <c r="G11565"/>
      <c r="L11565"/>
      <c r="R11565"/>
      <c r="T11565"/>
      <c r="U11565"/>
    </row>
    <row r="11566" spans="6:21" x14ac:dyDescent="0.3">
      <c r="F11566"/>
      <c r="G11566"/>
      <c r="L11566"/>
      <c r="R11566"/>
      <c r="T11566"/>
      <c r="U11566"/>
    </row>
    <row r="11567" spans="6:21" x14ac:dyDescent="0.3">
      <c r="F11567"/>
      <c r="G11567"/>
      <c r="L11567"/>
      <c r="R11567"/>
      <c r="T11567"/>
      <c r="U11567"/>
    </row>
    <row r="11568" spans="6:21" x14ac:dyDescent="0.3">
      <c r="F11568"/>
      <c r="G11568"/>
      <c r="L11568"/>
      <c r="R11568"/>
      <c r="T11568"/>
      <c r="U11568"/>
    </row>
    <row r="11569" spans="6:21" x14ac:dyDescent="0.3">
      <c r="F11569"/>
      <c r="G11569"/>
      <c r="L11569"/>
      <c r="R11569"/>
      <c r="T11569"/>
      <c r="U11569"/>
    </row>
    <row r="11570" spans="6:21" x14ac:dyDescent="0.3">
      <c r="F11570"/>
      <c r="G11570"/>
      <c r="L11570"/>
      <c r="R11570"/>
      <c r="T11570"/>
      <c r="U11570"/>
    </row>
    <row r="11571" spans="6:21" x14ac:dyDescent="0.3">
      <c r="F11571"/>
      <c r="G11571"/>
      <c r="L11571"/>
      <c r="R11571"/>
      <c r="T11571"/>
      <c r="U11571"/>
    </row>
    <row r="11572" spans="6:21" x14ac:dyDescent="0.3">
      <c r="F11572"/>
      <c r="G11572"/>
      <c r="L11572"/>
      <c r="R11572"/>
      <c r="T11572"/>
      <c r="U11572"/>
    </row>
    <row r="11573" spans="6:21" x14ac:dyDescent="0.3">
      <c r="F11573"/>
      <c r="G11573"/>
      <c r="L11573"/>
      <c r="R11573"/>
      <c r="T11573"/>
      <c r="U11573"/>
    </row>
    <row r="11574" spans="6:21" x14ac:dyDescent="0.3">
      <c r="F11574"/>
      <c r="G11574"/>
      <c r="L11574"/>
      <c r="R11574"/>
      <c r="T11574"/>
      <c r="U11574"/>
    </row>
    <row r="11575" spans="6:21" x14ac:dyDescent="0.3">
      <c r="F11575"/>
      <c r="G11575"/>
      <c r="L11575"/>
      <c r="R11575"/>
      <c r="T11575"/>
      <c r="U11575"/>
    </row>
    <row r="11576" spans="6:21" x14ac:dyDescent="0.3">
      <c r="F11576"/>
      <c r="G11576"/>
      <c r="L11576"/>
      <c r="R11576"/>
      <c r="T11576"/>
      <c r="U11576"/>
    </row>
    <row r="11577" spans="6:21" x14ac:dyDescent="0.3">
      <c r="F11577"/>
      <c r="G11577"/>
      <c r="L11577"/>
      <c r="R11577"/>
      <c r="T11577"/>
      <c r="U11577"/>
    </row>
    <row r="11578" spans="6:21" x14ac:dyDescent="0.3">
      <c r="F11578"/>
      <c r="G11578"/>
      <c r="L11578"/>
      <c r="R11578"/>
      <c r="T11578"/>
      <c r="U11578"/>
    </row>
    <row r="11579" spans="6:21" x14ac:dyDescent="0.3">
      <c r="F11579"/>
      <c r="G11579"/>
      <c r="L11579"/>
      <c r="R11579"/>
      <c r="T11579"/>
      <c r="U11579"/>
    </row>
    <row r="11580" spans="6:21" x14ac:dyDescent="0.3">
      <c r="F11580"/>
      <c r="G11580"/>
      <c r="L11580"/>
      <c r="R11580"/>
      <c r="T11580"/>
      <c r="U11580"/>
    </row>
    <row r="11581" spans="6:21" x14ac:dyDescent="0.3">
      <c r="F11581"/>
      <c r="G11581"/>
      <c r="L11581"/>
      <c r="R11581"/>
      <c r="T11581"/>
      <c r="U11581"/>
    </row>
    <row r="11582" spans="6:21" x14ac:dyDescent="0.3">
      <c r="F11582"/>
      <c r="G11582"/>
      <c r="L11582"/>
      <c r="R11582"/>
      <c r="T11582"/>
      <c r="U11582"/>
    </row>
    <row r="11583" spans="6:21" x14ac:dyDescent="0.3">
      <c r="F11583"/>
      <c r="G11583"/>
      <c r="L11583"/>
      <c r="R11583"/>
      <c r="T11583"/>
      <c r="U11583"/>
    </row>
    <row r="11584" spans="6:21" x14ac:dyDescent="0.3">
      <c r="F11584"/>
      <c r="G11584"/>
      <c r="L11584"/>
      <c r="R11584"/>
      <c r="T11584"/>
      <c r="U11584"/>
    </row>
    <row r="11585" spans="6:21" x14ac:dyDescent="0.3">
      <c r="F11585"/>
      <c r="G11585"/>
      <c r="L11585"/>
      <c r="R11585"/>
      <c r="T11585"/>
      <c r="U11585"/>
    </row>
    <row r="11586" spans="6:21" x14ac:dyDescent="0.3">
      <c r="F11586"/>
      <c r="G11586"/>
      <c r="L11586"/>
      <c r="R11586"/>
      <c r="T11586"/>
      <c r="U11586"/>
    </row>
    <row r="11587" spans="6:21" x14ac:dyDescent="0.3">
      <c r="F11587"/>
      <c r="G11587"/>
      <c r="L11587"/>
      <c r="R11587"/>
      <c r="T11587"/>
      <c r="U11587"/>
    </row>
    <row r="11588" spans="6:21" x14ac:dyDescent="0.3">
      <c r="F11588"/>
      <c r="G11588"/>
      <c r="L11588"/>
      <c r="R11588"/>
      <c r="T11588"/>
      <c r="U11588"/>
    </row>
    <row r="11589" spans="6:21" x14ac:dyDescent="0.3">
      <c r="F11589"/>
      <c r="G11589"/>
      <c r="L11589"/>
      <c r="R11589"/>
      <c r="T11589"/>
      <c r="U11589"/>
    </row>
    <row r="11590" spans="6:21" x14ac:dyDescent="0.3">
      <c r="F11590"/>
      <c r="G11590"/>
      <c r="L11590"/>
      <c r="R11590"/>
      <c r="T11590"/>
      <c r="U11590"/>
    </row>
    <row r="11591" spans="6:21" x14ac:dyDescent="0.3">
      <c r="F11591"/>
      <c r="G11591"/>
      <c r="L11591"/>
      <c r="R11591"/>
      <c r="T11591"/>
      <c r="U11591"/>
    </row>
    <row r="11592" spans="6:21" x14ac:dyDescent="0.3">
      <c r="F11592"/>
      <c r="G11592"/>
      <c r="L11592"/>
      <c r="R11592"/>
      <c r="T11592"/>
      <c r="U11592"/>
    </row>
    <row r="11593" spans="6:21" x14ac:dyDescent="0.3">
      <c r="F11593"/>
      <c r="G11593"/>
      <c r="L11593"/>
      <c r="R11593"/>
      <c r="T11593"/>
      <c r="U11593"/>
    </row>
    <row r="11594" spans="6:21" x14ac:dyDescent="0.3">
      <c r="F11594"/>
      <c r="G11594"/>
      <c r="L11594"/>
      <c r="R11594"/>
      <c r="T11594"/>
      <c r="U11594"/>
    </row>
    <row r="11595" spans="6:21" x14ac:dyDescent="0.3">
      <c r="F11595"/>
      <c r="G11595"/>
      <c r="L11595"/>
      <c r="R11595"/>
      <c r="T11595"/>
      <c r="U11595"/>
    </row>
    <row r="11596" spans="6:21" x14ac:dyDescent="0.3">
      <c r="F11596"/>
      <c r="G11596"/>
      <c r="L11596"/>
      <c r="R11596"/>
      <c r="T11596"/>
      <c r="U11596"/>
    </row>
    <row r="11597" spans="6:21" x14ac:dyDescent="0.3">
      <c r="F11597"/>
      <c r="G11597"/>
      <c r="L11597"/>
      <c r="R11597"/>
      <c r="T11597"/>
      <c r="U11597"/>
    </row>
    <row r="11598" spans="6:21" x14ac:dyDescent="0.3">
      <c r="F11598"/>
      <c r="G11598"/>
      <c r="L11598"/>
      <c r="R11598"/>
      <c r="T11598"/>
      <c r="U11598"/>
    </row>
    <row r="11599" spans="6:21" x14ac:dyDescent="0.3">
      <c r="F11599"/>
      <c r="G11599"/>
      <c r="L11599"/>
      <c r="R11599"/>
      <c r="T11599"/>
      <c r="U11599"/>
    </row>
    <row r="11600" spans="6:21" x14ac:dyDescent="0.3">
      <c r="F11600"/>
      <c r="G11600"/>
      <c r="L11600"/>
      <c r="R11600"/>
      <c r="T11600"/>
      <c r="U11600"/>
    </row>
    <row r="11601" spans="6:21" x14ac:dyDescent="0.3">
      <c r="F11601"/>
      <c r="G11601"/>
      <c r="L11601"/>
      <c r="R11601"/>
      <c r="T11601"/>
      <c r="U11601"/>
    </row>
    <row r="11602" spans="6:21" x14ac:dyDescent="0.3">
      <c r="F11602"/>
      <c r="G11602"/>
      <c r="L11602"/>
      <c r="R11602"/>
      <c r="T11602"/>
      <c r="U11602"/>
    </row>
    <row r="11603" spans="6:21" x14ac:dyDescent="0.3">
      <c r="F11603"/>
      <c r="G11603"/>
      <c r="L11603"/>
      <c r="R11603"/>
      <c r="T11603"/>
      <c r="U11603"/>
    </row>
    <row r="11604" spans="6:21" x14ac:dyDescent="0.3">
      <c r="F11604"/>
      <c r="G11604"/>
      <c r="L11604"/>
      <c r="R11604"/>
      <c r="T11604"/>
      <c r="U11604"/>
    </row>
    <row r="11605" spans="6:21" x14ac:dyDescent="0.3">
      <c r="F11605"/>
      <c r="G11605"/>
      <c r="L11605"/>
      <c r="R11605"/>
      <c r="T11605"/>
      <c r="U11605"/>
    </row>
    <row r="11606" spans="6:21" x14ac:dyDescent="0.3">
      <c r="F11606"/>
      <c r="G11606"/>
      <c r="L11606"/>
      <c r="R11606"/>
      <c r="T11606"/>
      <c r="U11606"/>
    </row>
    <row r="11607" spans="6:21" x14ac:dyDescent="0.3">
      <c r="F11607"/>
      <c r="G11607"/>
      <c r="L11607"/>
      <c r="R11607"/>
      <c r="T11607"/>
      <c r="U11607"/>
    </row>
    <row r="11608" spans="6:21" x14ac:dyDescent="0.3">
      <c r="F11608"/>
      <c r="G11608"/>
      <c r="L11608"/>
      <c r="R11608"/>
      <c r="T11608"/>
      <c r="U11608"/>
    </row>
    <row r="11609" spans="6:21" x14ac:dyDescent="0.3">
      <c r="F11609"/>
      <c r="G11609"/>
      <c r="L11609"/>
      <c r="R11609"/>
      <c r="T11609"/>
      <c r="U11609"/>
    </row>
    <row r="11610" spans="6:21" x14ac:dyDescent="0.3">
      <c r="F11610"/>
      <c r="G11610"/>
      <c r="L11610"/>
      <c r="R11610"/>
      <c r="T11610"/>
      <c r="U11610"/>
    </row>
    <row r="11611" spans="6:21" x14ac:dyDescent="0.3">
      <c r="F11611"/>
      <c r="G11611"/>
      <c r="L11611"/>
      <c r="R11611"/>
      <c r="T11611"/>
      <c r="U11611"/>
    </row>
    <row r="11612" spans="6:21" x14ac:dyDescent="0.3">
      <c r="F11612"/>
      <c r="G11612"/>
      <c r="L11612"/>
      <c r="R11612"/>
      <c r="T11612"/>
      <c r="U11612"/>
    </row>
    <row r="11613" spans="6:21" x14ac:dyDescent="0.3">
      <c r="F11613"/>
      <c r="G11613"/>
      <c r="L11613"/>
      <c r="R11613"/>
      <c r="T11613"/>
      <c r="U11613"/>
    </row>
    <row r="11614" spans="6:21" x14ac:dyDescent="0.3">
      <c r="F11614"/>
      <c r="G11614"/>
      <c r="L11614"/>
      <c r="R11614"/>
      <c r="T11614"/>
      <c r="U11614"/>
    </row>
    <row r="11615" spans="6:21" x14ac:dyDescent="0.3">
      <c r="F11615"/>
      <c r="G11615"/>
      <c r="L11615"/>
      <c r="R11615"/>
      <c r="T11615"/>
      <c r="U11615"/>
    </row>
    <row r="11616" spans="6:21" x14ac:dyDescent="0.3">
      <c r="F11616"/>
      <c r="G11616"/>
      <c r="L11616"/>
      <c r="R11616"/>
      <c r="T11616"/>
      <c r="U11616"/>
    </row>
    <row r="11617" spans="6:21" x14ac:dyDescent="0.3">
      <c r="F11617"/>
      <c r="G11617"/>
      <c r="L11617"/>
      <c r="R11617"/>
      <c r="T11617"/>
      <c r="U11617"/>
    </row>
    <row r="11618" spans="6:21" x14ac:dyDescent="0.3">
      <c r="F11618"/>
      <c r="G11618"/>
      <c r="L11618"/>
      <c r="R11618"/>
      <c r="T11618"/>
      <c r="U11618"/>
    </row>
    <row r="11619" spans="6:21" x14ac:dyDescent="0.3">
      <c r="F11619"/>
      <c r="G11619"/>
      <c r="L11619"/>
      <c r="R11619"/>
      <c r="T11619"/>
      <c r="U11619"/>
    </row>
    <row r="11620" spans="6:21" x14ac:dyDescent="0.3">
      <c r="F11620"/>
      <c r="G11620"/>
      <c r="L11620"/>
      <c r="R11620"/>
      <c r="T11620"/>
      <c r="U11620"/>
    </row>
    <row r="11621" spans="6:21" x14ac:dyDescent="0.3">
      <c r="F11621"/>
      <c r="G11621"/>
      <c r="L11621"/>
      <c r="R11621"/>
      <c r="T11621"/>
      <c r="U11621"/>
    </row>
    <row r="11622" spans="6:21" x14ac:dyDescent="0.3">
      <c r="F11622"/>
      <c r="G11622"/>
      <c r="L11622"/>
      <c r="R11622"/>
      <c r="T11622"/>
      <c r="U11622"/>
    </row>
    <row r="11623" spans="6:21" x14ac:dyDescent="0.3">
      <c r="F11623"/>
      <c r="G11623"/>
      <c r="L11623"/>
      <c r="R11623"/>
      <c r="T11623"/>
      <c r="U11623"/>
    </row>
    <row r="11624" spans="6:21" x14ac:dyDescent="0.3">
      <c r="F11624"/>
      <c r="G11624"/>
      <c r="L11624"/>
      <c r="R11624"/>
      <c r="T11624"/>
      <c r="U11624"/>
    </row>
    <row r="11625" spans="6:21" x14ac:dyDescent="0.3">
      <c r="F11625"/>
      <c r="G11625"/>
      <c r="L11625"/>
      <c r="R11625"/>
      <c r="T11625"/>
      <c r="U11625"/>
    </row>
    <row r="11626" spans="6:21" x14ac:dyDescent="0.3">
      <c r="F11626"/>
      <c r="G11626"/>
      <c r="L11626"/>
      <c r="R11626"/>
      <c r="T11626"/>
      <c r="U11626"/>
    </row>
    <row r="11627" spans="6:21" x14ac:dyDescent="0.3">
      <c r="F11627"/>
      <c r="G11627"/>
      <c r="L11627"/>
      <c r="R11627"/>
      <c r="T11627"/>
      <c r="U11627"/>
    </row>
    <row r="11628" spans="6:21" x14ac:dyDescent="0.3">
      <c r="F11628"/>
      <c r="G11628"/>
      <c r="L11628"/>
      <c r="R11628"/>
      <c r="T11628"/>
      <c r="U11628"/>
    </row>
    <row r="11629" spans="6:21" x14ac:dyDescent="0.3">
      <c r="F11629"/>
      <c r="G11629"/>
      <c r="L11629"/>
      <c r="R11629"/>
      <c r="T11629"/>
      <c r="U11629"/>
    </row>
    <row r="11630" spans="6:21" x14ac:dyDescent="0.3">
      <c r="F11630"/>
      <c r="G11630"/>
      <c r="L11630"/>
      <c r="R11630"/>
      <c r="T11630"/>
      <c r="U11630"/>
    </row>
    <row r="11631" spans="6:21" x14ac:dyDescent="0.3">
      <c r="F11631"/>
      <c r="G11631"/>
      <c r="L11631"/>
      <c r="R11631"/>
      <c r="T11631"/>
      <c r="U11631"/>
    </row>
    <row r="11632" spans="6:21" x14ac:dyDescent="0.3">
      <c r="F11632"/>
      <c r="G11632"/>
      <c r="L11632"/>
      <c r="R11632"/>
      <c r="T11632"/>
      <c r="U11632"/>
    </row>
    <row r="11633" spans="6:21" x14ac:dyDescent="0.3">
      <c r="F11633"/>
      <c r="G11633"/>
      <c r="L11633"/>
      <c r="R11633"/>
      <c r="T11633"/>
      <c r="U11633"/>
    </row>
    <row r="11634" spans="6:21" x14ac:dyDescent="0.3">
      <c r="F11634"/>
      <c r="G11634"/>
      <c r="L11634"/>
      <c r="R11634"/>
      <c r="T11634"/>
      <c r="U11634"/>
    </row>
    <row r="11635" spans="6:21" x14ac:dyDescent="0.3">
      <c r="F11635"/>
      <c r="G11635"/>
      <c r="L11635"/>
      <c r="R11635"/>
      <c r="T11635"/>
      <c r="U11635"/>
    </row>
    <row r="11636" spans="6:21" x14ac:dyDescent="0.3">
      <c r="F11636"/>
      <c r="G11636"/>
      <c r="L11636"/>
      <c r="R11636"/>
      <c r="T11636"/>
      <c r="U11636"/>
    </row>
    <row r="11637" spans="6:21" x14ac:dyDescent="0.3">
      <c r="F11637"/>
      <c r="G11637"/>
      <c r="L11637"/>
      <c r="R11637"/>
      <c r="T11637"/>
      <c r="U11637"/>
    </row>
    <row r="11638" spans="6:21" x14ac:dyDescent="0.3">
      <c r="F11638"/>
      <c r="G11638"/>
      <c r="L11638"/>
      <c r="R11638"/>
      <c r="T11638"/>
      <c r="U11638"/>
    </row>
    <row r="11639" spans="6:21" x14ac:dyDescent="0.3">
      <c r="F11639"/>
      <c r="G11639"/>
      <c r="L11639"/>
      <c r="R11639"/>
      <c r="T11639"/>
      <c r="U11639"/>
    </row>
    <row r="11640" spans="6:21" x14ac:dyDescent="0.3">
      <c r="F11640"/>
      <c r="G11640"/>
      <c r="L11640"/>
      <c r="R11640"/>
      <c r="T11640"/>
      <c r="U11640"/>
    </row>
    <row r="11641" spans="6:21" x14ac:dyDescent="0.3">
      <c r="F11641"/>
      <c r="G11641"/>
      <c r="L11641"/>
      <c r="R11641"/>
      <c r="T11641"/>
      <c r="U11641"/>
    </row>
    <row r="11642" spans="6:21" x14ac:dyDescent="0.3">
      <c r="F11642"/>
      <c r="G11642"/>
      <c r="L11642"/>
      <c r="R11642"/>
      <c r="T11642"/>
      <c r="U11642"/>
    </row>
    <row r="11643" spans="6:21" x14ac:dyDescent="0.3">
      <c r="F11643"/>
      <c r="G11643"/>
      <c r="L11643"/>
      <c r="R11643"/>
      <c r="T11643"/>
      <c r="U11643"/>
    </row>
    <row r="11644" spans="6:21" x14ac:dyDescent="0.3">
      <c r="F11644"/>
      <c r="G11644"/>
      <c r="L11644"/>
      <c r="R11644"/>
      <c r="T11644"/>
      <c r="U11644"/>
    </row>
    <row r="11645" spans="6:21" x14ac:dyDescent="0.3">
      <c r="F11645"/>
      <c r="G11645"/>
      <c r="L11645"/>
      <c r="R11645"/>
      <c r="T11645"/>
      <c r="U11645"/>
    </row>
    <row r="11646" spans="6:21" x14ac:dyDescent="0.3">
      <c r="F11646"/>
      <c r="G11646"/>
      <c r="L11646"/>
      <c r="R11646"/>
      <c r="T11646"/>
      <c r="U11646"/>
    </row>
    <row r="11647" spans="6:21" x14ac:dyDescent="0.3">
      <c r="F11647"/>
      <c r="G11647"/>
      <c r="L11647"/>
      <c r="R11647"/>
      <c r="T11647"/>
      <c r="U11647"/>
    </row>
    <row r="11648" spans="6:21" x14ac:dyDescent="0.3">
      <c r="F11648"/>
      <c r="G11648"/>
      <c r="L11648"/>
      <c r="R11648"/>
      <c r="T11648"/>
      <c r="U11648"/>
    </row>
    <row r="11649" spans="6:21" x14ac:dyDescent="0.3">
      <c r="F11649"/>
      <c r="G11649"/>
      <c r="L11649"/>
      <c r="R11649"/>
      <c r="T11649"/>
      <c r="U11649"/>
    </row>
    <row r="11650" spans="6:21" x14ac:dyDescent="0.3">
      <c r="F11650"/>
      <c r="G11650"/>
      <c r="L11650"/>
      <c r="R11650"/>
      <c r="T11650"/>
      <c r="U11650"/>
    </row>
    <row r="11651" spans="6:21" x14ac:dyDescent="0.3">
      <c r="F11651"/>
      <c r="G11651"/>
      <c r="L11651"/>
      <c r="R11651"/>
      <c r="T11651"/>
      <c r="U11651"/>
    </row>
    <row r="11652" spans="6:21" x14ac:dyDescent="0.3">
      <c r="F11652"/>
      <c r="G11652"/>
      <c r="L11652"/>
      <c r="R11652"/>
      <c r="T11652"/>
      <c r="U11652"/>
    </row>
    <row r="11653" spans="6:21" x14ac:dyDescent="0.3">
      <c r="F11653"/>
      <c r="G11653"/>
      <c r="L11653"/>
      <c r="R11653"/>
      <c r="T11653"/>
      <c r="U11653"/>
    </row>
    <row r="11654" spans="6:21" x14ac:dyDescent="0.3">
      <c r="F11654"/>
      <c r="G11654"/>
      <c r="L11654"/>
      <c r="R11654"/>
      <c r="T11654"/>
      <c r="U11654"/>
    </row>
    <row r="11655" spans="6:21" x14ac:dyDescent="0.3">
      <c r="F11655"/>
      <c r="G11655"/>
      <c r="L11655"/>
      <c r="R11655"/>
      <c r="T11655"/>
      <c r="U11655"/>
    </row>
    <row r="11656" spans="6:21" x14ac:dyDescent="0.3">
      <c r="F11656"/>
      <c r="G11656"/>
      <c r="L11656"/>
      <c r="R11656"/>
      <c r="T11656"/>
      <c r="U11656"/>
    </row>
    <row r="11657" spans="6:21" x14ac:dyDescent="0.3">
      <c r="F11657"/>
      <c r="G11657"/>
      <c r="L11657"/>
      <c r="R11657"/>
      <c r="T11657"/>
      <c r="U11657"/>
    </row>
    <row r="11658" spans="6:21" x14ac:dyDescent="0.3">
      <c r="F11658"/>
      <c r="G11658"/>
      <c r="L11658"/>
      <c r="R11658"/>
      <c r="T11658"/>
      <c r="U11658"/>
    </row>
    <row r="11659" spans="6:21" x14ac:dyDescent="0.3">
      <c r="F11659"/>
      <c r="G11659"/>
      <c r="L11659"/>
      <c r="R11659"/>
      <c r="T11659"/>
      <c r="U11659"/>
    </row>
    <row r="11660" spans="6:21" x14ac:dyDescent="0.3">
      <c r="F11660"/>
      <c r="G11660"/>
      <c r="L11660"/>
      <c r="R11660"/>
      <c r="T11660"/>
      <c r="U11660"/>
    </row>
    <row r="11661" spans="6:21" x14ac:dyDescent="0.3">
      <c r="F11661"/>
      <c r="G11661"/>
      <c r="L11661"/>
      <c r="R11661"/>
      <c r="T11661"/>
      <c r="U11661"/>
    </row>
    <row r="11662" spans="6:21" x14ac:dyDescent="0.3">
      <c r="F11662"/>
      <c r="G11662"/>
      <c r="L11662"/>
      <c r="R11662"/>
      <c r="T11662"/>
      <c r="U11662"/>
    </row>
    <row r="11663" spans="6:21" x14ac:dyDescent="0.3">
      <c r="F11663"/>
      <c r="G11663"/>
      <c r="L11663"/>
      <c r="R11663"/>
      <c r="T11663"/>
      <c r="U11663"/>
    </row>
    <row r="11664" spans="6:21" x14ac:dyDescent="0.3">
      <c r="F11664"/>
      <c r="G11664"/>
      <c r="L11664"/>
      <c r="R11664"/>
      <c r="T11664"/>
      <c r="U11664"/>
    </row>
    <row r="11665" spans="6:21" x14ac:dyDescent="0.3">
      <c r="F11665"/>
      <c r="G11665"/>
      <c r="L11665"/>
      <c r="R11665"/>
      <c r="T11665"/>
      <c r="U11665"/>
    </row>
    <row r="11666" spans="6:21" x14ac:dyDescent="0.3">
      <c r="F11666"/>
      <c r="G11666"/>
      <c r="L11666"/>
      <c r="R11666"/>
      <c r="T11666"/>
      <c r="U11666"/>
    </row>
    <row r="11667" spans="6:21" x14ac:dyDescent="0.3">
      <c r="F11667"/>
      <c r="G11667"/>
      <c r="L11667"/>
      <c r="R11667"/>
      <c r="T11667"/>
      <c r="U11667"/>
    </row>
    <row r="11668" spans="6:21" x14ac:dyDescent="0.3">
      <c r="F11668"/>
      <c r="G11668"/>
      <c r="L11668"/>
      <c r="R11668"/>
      <c r="T11668"/>
      <c r="U11668"/>
    </row>
    <row r="11669" spans="6:21" x14ac:dyDescent="0.3">
      <c r="F11669"/>
      <c r="G11669"/>
      <c r="L11669"/>
      <c r="R11669"/>
      <c r="T11669"/>
      <c r="U11669"/>
    </row>
    <row r="11670" spans="6:21" x14ac:dyDescent="0.3">
      <c r="F11670"/>
      <c r="G11670"/>
      <c r="L11670"/>
      <c r="R11670"/>
      <c r="T11670"/>
      <c r="U11670"/>
    </row>
    <row r="11671" spans="6:21" x14ac:dyDescent="0.3">
      <c r="F11671"/>
      <c r="G11671"/>
      <c r="L11671"/>
      <c r="R11671"/>
      <c r="T11671"/>
      <c r="U11671"/>
    </row>
    <row r="11672" spans="6:21" x14ac:dyDescent="0.3">
      <c r="F11672"/>
      <c r="G11672"/>
      <c r="L11672"/>
      <c r="R11672"/>
      <c r="T11672"/>
      <c r="U11672"/>
    </row>
    <row r="11673" spans="6:21" x14ac:dyDescent="0.3">
      <c r="F11673"/>
      <c r="G11673"/>
      <c r="L11673"/>
      <c r="R11673"/>
      <c r="T11673"/>
      <c r="U11673"/>
    </row>
    <row r="11674" spans="6:21" x14ac:dyDescent="0.3">
      <c r="F11674"/>
      <c r="G11674"/>
      <c r="L11674"/>
      <c r="R11674"/>
      <c r="T11674"/>
      <c r="U11674"/>
    </row>
    <row r="11675" spans="6:21" x14ac:dyDescent="0.3">
      <c r="F11675"/>
      <c r="G11675"/>
      <c r="L11675"/>
      <c r="R11675"/>
      <c r="T11675"/>
      <c r="U11675"/>
    </row>
    <row r="11676" spans="6:21" x14ac:dyDescent="0.3">
      <c r="F11676"/>
      <c r="G11676"/>
      <c r="L11676"/>
      <c r="R11676"/>
      <c r="T11676"/>
      <c r="U11676"/>
    </row>
    <row r="11677" spans="6:21" x14ac:dyDescent="0.3">
      <c r="F11677"/>
      <c r="G11677"/>
      <c r="L11677"/>
      <c r="R11677"/>
      <c r="T11677"/>
      <c r="U11677"/>
    </row>
    <row r="11678" spans="6:21" x14ac:dyDescent="0.3">
      <c r="F11678"/>
      <c r="G11678"/>
      <c r="L11678"/>
      <c r="R11678"/>
      <c r="T11678"/>
      <c r="U11678"/>
    </row>
    <row r="11679" spans="6:21" x14ac:dyDescent="0.3">
      <c r="F11679"/>
      <c r="G11679"/>
      <c r="L11679"/>
      <c r="R11679"/>
      <c r="T11679"/>
      <c r="U11679"/>
    </row>
    <row r="11680" spans="6:21" x14ac:dyDescent="0.3">
      <c r="F11680"/>
      <c r="G11680"/>
      <c r="L11680"/>
      <c r="R11680"/>
      <c r="T11680"/>
      <c r="U11680"/>
    </row>
    <row r="11681" spans="6:21" x14ac:dyDescent="0.3">
      <c r="F11681"/>
      <c r="G11681"/>
      <c r="L11681"/>
      <c r="R11681"/>
      <c r="T11681"/>
      <c r="U11681"/>
    </row>
    <row r="11682" spans="6:21" x14ac:dyDescent="0.3">
      <c r="F11682"/>
      <c r="G11682"/>
      <c r="L11682"/>
      <c r="R11682"/>
      <c r="T11682"/>
      <c r="U11682"/>
    </row>
    <row r="11683" spans="6:21" x14ac:dyDescent="0.3">
      <c r="F11683"/>
      <c r="G11683"/>
      <c r="L11683"/>
      <c r="R11683"/>
      <c r="T11683"/>
      <c r="U11683"/>
    </row>
    <row r="11684" spans="6:21" x14ac:dyDescent="0.3">
      <c r="F11684"/>
      <c r="G11684"/>
      <c r="L11684"/>
      <c r="R11684"/>
      <c r="T11684"/>
      <c r="U11684"/>
    </row>
    <row r="11685" spans="6:21" x14ac:dyDescent="0.3">
      <c r="F11685"/>
      <c r="G11685"/>
      <c r="L11685"/>
      <c r="R11685"/>
      <c r="T11685"/>
      <c r="U11685"/>
    </row>
    <row r="11686" spans="6:21" x14ac:dyDescent="0.3">
      <c r="F11686"/>
      <c r="G11686"/>
      <c r="L11686"/>
      <c r="R11686"/>
      <c r="T11686"/>
      <c r="U11686"/>
    </row>
    <row r="11687" spans="6:21" x14ac:dyDescent="0.3">
      <c r="F11687"/>
      <c r="G11687"/>
      <c r="L11687"/>
      <c r="R11687"/>
      <c r="T11687"/>
      <c r="U11687"/>
    </row>
    <row r="11688" spans="6:21" x14ac:dyDescent="0.3">
      <c r="F11688"/>
      <c r="G11688"/>
      <c r="L11688"/>
      <c r="R11688"/>
      <c r="T11688"/>
      <c r="U11688"/>
    </row>
    <row r="11689" spans="6:21" x14ac:dyDescent="0.3">
      <c r="F11689"/>
      <c r="G11689"/>
      <c r="L11689"/>
      <c r="R11689"/>
      <c r="T11689"/>
      <c r="U11689"/>
    </row>
    <row r="11690" spans="6:21" x14ac:dyDescent="0.3">
      <c r="F11690"/>
      <c r="G11690"/>
      <c r="L11690"/>
      <c r="R11690"/>
      <c r="T11690"/>
      <c r="U11690"/>
    </row>
    <row r="11691" spans="6:21" x14ac:dyDescent="0.3">
      <c r="F11691"/>
      <c r="G11691"/>
      <c r="L11691"/>
      <c r="R11691"/>
      <c r="T11691"/>
      <c r="U11691"/>
    </row>
    <row r="11692" spans="6:21" x14ac:dyDescent="0.3">
      <c r="F11692"/>
      <c r="G11692"/>
      <c r="L11692"/>
      <c r="R11692"/>
      <c r="T11692"/>
      <c r="U11692"/>
    </row>
    <row r="11693" spans="6:21" x14ac:dyDescent="0.3">
      <c r="F11693"/>
      <c r="G11693"/>
      <c r="L11693"/>
      <c r="R11693"/>
      <c r="T11693"/>
      <c r="U11693"/>
    </row>
    <row r="11694" spans="6:21" x14ac:dyDescent="0.3">
      <c r="F11694"/>
      <c r="G11694"/>
      <c r="L11694"/>
      <c r="R11694"/>
      <c r="T11694"/>
      <c r="U11694"/>
    </row>
    <row r="11695" spans="6:21" x14ac:dyDescent="0.3">
      <c r="F11695"/>
      <c r="G11695"/>
      <c r="L11695"/>
      <c r="R11695"/>
      <c r="T11695"/>
      <c r="U11695"/>
    </row>
    <row r="11696" spans="6:21" x14ac:dyDescent="0.3">
      <c r="F11696"/>
      <c r="G11696"/>
      <c r="L11696"/>
      <c r="R11696"/>
      <c r="T11696"/>
      <c r="U11696"/>
    </row>
    <row r="11697" spans="6:21" x14ac:dyDescent="0.3">
      <c r="F11697"/>
      <c r="G11697"/>
      <c r="L11697"/>
      <c r="R11697"/>
      <c r="T11697"/>
      <c r="U11697"/>
    </row>
    <row r="11698" spans="6:21" x14ac:dyDescent="0.3">
      <c r="F11698"/>
      <c r="G11698"/>
      <c r="L11698"/>
      <c r="R11698"/>
      <c r="T11698"/>
      <c r="U11698"/>
    </row>
    <row r="11699" spans="6:21" x14ac:dyDescent="0.3">
      <c r="F11699"/>
      <c r="G11699"/>
      <c r="L11699"/>
      <c r="R11699"/>
      <c r="T11699"/>
      <c r="U11699"/>
    </row>
    <row r="11700" spans="6:21" x14ac:dyDescent="0.3">
      <c r="F11700"/>
      <c r="G11700"/>
      <c r="L11700"/>
      <c r="R11700"/>
      <c r="T11700"/>
      <c r="U11700"/>
    </row>
    <row r="11701" spans="6:21" x14ac:dyDescent="0.3">
      <c r="F11701"/>
      <c r="G11701"/>
      <c r="L11701"/>
      <c r="R11701"/>
      <c r="T11701"/>
      <c r="U11701"/>
    </row>
    <row r="11702" spans="6:21" x14ac:dyDescent="0.3">
      <c r="F11702"/>
      <c r="G11702"/>
      <c r="L11702"/>
      <c r="R11702"/>
      <c r="T11702"/>
      <c r="U11702"/>
    </row>
    <row r="11703" spans="6:21" x14ac:dyDescent="0.3">
      <c r="F11703"/>
      <c r="G11703"/>
      <c r="L11703"/>
      <c r="R11703"/>
      <c r="T11703"/>
      <c r="U11703"/>
    </row>
    <row r="11704" spans="6:21" x14ac:dyDescent="0.3">
      <c r="F11704"/>
      <c r="G11704"/>
      <c r="L11704"/>
      <c r="R11704"/>
      <c r="T11704"/>
      <c r="U11704"/>
    </row>
    <row r="11705" spans="6:21" x14ac:dyDescent="0.3">
      <c r="F11705"/>
      <c r="G11705"/>
      <c r="L11705"/>
      <c r="R11705"/>
      <c r="T11705"/>
      <c r="U11705"/>
    </row>
    <row r="11706" spans="6:21" x14ac:dyDescent="0.3">
      <c r="F11706"/>
      <c r="G11706"/>
      <c r="L11706"/>
      <c r="R11706"/>
      <c r="T11706"/>
      <c r="U11706"/>
    </row>
    <row r="11707" spans="6:21" x14ac:dyDescent="0.3">
      <c r="F11707"/>
      <c r="G11707"/>
      <c r="L11707"/>
      <c r="R11707"/>
      <c r="T11707"/>
      <c r="U11707"/>
    </row>
    <row r="11708" spans="6:21" x14ac:dyDescent="0.3">
      <c r="F11708"/>
      <c r="G11708"/>
      <c r="L11708"/>
      <c r="R11708"/>
      <c r="T11708"/>
      <c r="U11708"/>
    </row>
    <row r="11709" spans="6:21" x14ac:dyDescent="0.3">
      <c r="F11709"/>
      <c r="G11709"/>
      <c r="L11709"/>
      <c r="R11709"/>
      <c r="T11709"/>
      <c r="U11709"/>
    </row>
    <row r="11710" spans="6:21" x14ac:dyDescent="0.3">
      <c r="F11710"/>
      <c r="G11710"/>
      <c r="L11710"/>
      <c r="R11710"/>
      <c r="T11710"/>
      <c r="U11710"/>
    </row>
    <row r="11711" spans="6:21" x14ac:dyDescent="0.3">
      <c r="F11711"/>
      <c r="G11711"/>
      <c r="L11711"/>
      <c r="R11711"/>
      <c r="T11711"/>
      <c r="U11711"/>
    </row>
    <row r="11712" spans="6:21" x14ac:dyDescent="0.3">
      <c r="F11712"/>
      <c r="G11712"/>
      <c r="L11712"/>
      <c r="R11712"/>
      <c r="T11712"/>
      <c r="U11712"/>
    </row>
    <row r="11713" spans="6:21" x14ac:dyDescent="0.3">
      <c r="F11713"/>
      <c r="G11713"/>
      <c r="L11713"/>
      <c r="R11713"/>
      <c r="T11713"/>
      <c r="U11713"/>
    </row>
    <row r="11714" spans="6:21" x14ac:dyDescent="0.3">
      <c r="F11714"/>
      <c r="G11714"/>
      <c r="L11714"/>
      <c r="R11714"/>
      <c r="T11714"/>
      <c r="U11714"/>
    </row>
    <row r="11715" spans="6:21" x14ac:dyDescent="0.3">
      <c r="F11715"/>
      <c r="G11715"/>
      <c r="L11715"/>
      <c r="R11715"/>
      <c r="T11715"/>
      <c r="U11715"/>
    </row>
    <row r="11716" spans="6:21" x14ac:dyDescent="0.3">
      <c r="F11716"/>
      <c r="G11716"/>
      <c r="L11716"/>
      <c r="R11716"/>
      <c r="T11716"/>
      <c r="U11716"/>
    </row>
    <row r="11717" spans="6:21" x14ac:dyDescent="0.3">
      <c r="F11717"/>
      <c r="G11717"/>
      <c r="L11717"/>
      <c r="R11717"/>
      <c r="T11717"/>
      <c r="U11717"/>
    </row>
    <row r="11718" spans="6:21" x14ac:dyDescent="0.3">
      <c r="F11718"/>
      <c r="G11718"/>
      <c r="L11718"/>
      <c r="R11718"/>
      <c r="T11718"/>
      <c r="U11718"/>
    </row>
    <row r="11719" spans="6:21" x14ac:dyDescent="0.3">
      <c r="F11719"/>
      <c r="G11719"/>
      <c r="L11719"/>
      <c r="R11719"/>
      <c r="T11719"/>
      <c r="U11719"/>
    </row>
    <row r="11720" spans="6:21" x14ac:dyDescent="0.3">
      <c r="F11720"/>
      <c r="G11720"/>
      <c r="L11720"/>
      <c r="R11720"/>
      <c r="T11720"/>
      <c r="U11720"/>
    </row>
    <row r="11721" spans="6:21" x14ac:dyDescent="0.3">
      <c r="F11721"/>
      <c r="G11721"/>
      <c r="L11721"/>
      <c r="R11721"/>
      <c r="T11721"/>
      <c r="U11721"/>
    </row>
    <row r="11722" spans="6:21" x14ac:dyDescent="0.3">
      <c r="F11722"/>
      <c r="G11722"/>
      <c r="L11722"/>
      <c r="R11722"/>
      <c r="T11722"/>
      <c r="U11722"/>
    </row>
    <row r="11723" spans="6:21" x14ac:dyDescent="0.3">
      <c r="F11723"/>
      <c r="G11723"/>
      <c r="L11723"/>
      <c r="R11723"/>
      <c r="T11723"/>
      <c r="U11723"/>
    </row>
    <row r="11724" spans="6:21" x14ac:dyDescent="0.3">
      <c r="F11724"/>
      <c r="G11724"/>
      <c r="L11724"/>
      <c r="R11724"/>
      <c r="T11724"/>
      <c r="U11724"/>
    </row>
    <row r="11725" spans="6:21" x14ac:dyDescent="0.3">
      <c r="F11725"/>
      <c r="G11725"/>
      <c r="L11725"/>
      <c r="R11725"/>
      <c r="T11725"/>
      <c r="U11725"/>
    </row>
    <row r="11726" spans="6:21" x14ac:dyDescent="0.3">
      <c r="F11726"/>
      <c r="G11726"/>
      <c r="L11726"/>
      <c r="R11726"/>
      <c r="T11726"/>
      <c r="U11726"/>
    </row>
    <row r="11727" spans="6:21" x14ac:dyDescent="0.3">
      <c r="F11727"/>
      <c r="G11727"/>
      <c r="L11727"/>
      <c r="R11727"/>
      <c r="T11727"/>
      <c r="U11727"/>
    </row>
    <row r="11728" spans="6:21" x14ac:dyDescent="0.3">
      <c r="F11728"/>
      <c r="G11728"/>
      <c r="L11728"/>
      <c r="R11728"/>
      <c r="T11728"/>
      <c r="U11728"/>
    </row>
    <row r="11729" spans="6:21" x14ac:dyDescent="0.3">
      <c r="F11729"/>
      <c r="G11729"/>
      <c r="L11729"/>
      <c r="R11729"/>
      <c r="T11729"/>
      <c r="U11729"/>
    </row>
    <row r="11730" spans="6:21" x14ac:dyDescent="0.3">
      <c r="F11730"/>
      <c r="G11730"/>
      <c r="L11730"/>
      <c r="R11730"/>
      <c r="T11730"/>
      <c r="U11730"/>
    </row>
    <row r="11731" spans="6:21" x14ac:dyDescent="0.3">
      <c r="F11731"/>
      <c r="G11731"/>
      <c r="L11731"/>
      <c r="R11731"/>
      <c r="T11731"/>
      <c r="U11731"/>
    </row>
    <row r="11732" spans="6:21" x14ac:dyDescent="0.3">
      <c r="F11732"/>
      <c r="G11732"/>
      <c r="L11732"/>
      <c r="R11732"/>
      <c r="T11732"/>
      <c r="U11732"/>
    </row>
    <row r="11733" spans="6:21" x14ac:dyDescent="0.3">
      <c r="F11733"/>
      <c r="G11733"/>
      <c r="L11733"/>
      <c r="R11733"/>
      <c r="T11733"/>
      <c r="U11733"/>
    </row>
    <row r="11734" spans="6:21" x14ac:dyDescent="0.3">
      <c r="F11734"/>
      <c r="G11734"/>
      <c r="L11734"/>
      <c r="R11734"/>
      <c r="T11734"/>
      <c r="U11734"/>
    </row>
    <row r="11735" spans="6:21" x14ac:dyDescent="0.3">
      <c r="F11735"/>
      <c r="G11735"/>
      <c r="L11735"/>
      <c r="R11735"/>
      <c r="T11735"/>
      <c r="U11735"/>
    </row>
    <row r="11736" spans="6:21" x14ac:dyDescent="0.3">
      <c r="F11736"/>
      <c r="G11736"/>
      <c r="L11736"/>
      <c r="R11736"/>
      <c r="T11736"/>
      <c r="U11736"/>
    </row>
    <row r="11737" spans="6:21" x14ac:dyDescent="0.3">
      <c r="F11737"/>
      <c r="G11737"/>
      <c r="L11737"/>
      <c r="R11737"/>
      <c r="T11737"/>
      <c r="U11737"/>
    </row>
    <row r="11738" spans="6:21" x14ac:dyDescent="0.3">
      <c r="F11738"/>
      <c r="G11738"/>
      <c r="L11738"/>
      <c r="R11738"/>
      <c r="T11738"/>
      <c r="U11738"/>
    </row>
    <row r="11739" spans="6:21" x14ac:dyDescent="0.3">
      <c r="F11739"/>
      <c r="G11739"/>
      <c r="L11739"/>
      <c r="R11739"/>
      <c r="T11739"/>
      <c r="U11739"/>
    </row>
    <row r="11740" spans="6:21" x14ac:dyDescent="0.3">
      <c r="F11740"/>
      <c r="G11740"/>
      <c r="L11740"/>
      <c r="R11740"/>
      <c r="T11740"/>
      <c r="U11740"/>
    </row>
    <row r="11741" spans="6:21" x14ac:dyDescent="0.3">
      <c r="F11741"/>
      <c r="G11741"/>
      <c r="L11741"/>
      <c r="R11741"/>
      <c r="T11741"/>
      <c r="U11741"/>
    </row>
    <row r="11742" spans="6:21" x14ac:dyDescent="0.3">
      <c r="F11742"/>
      <c r="G11742"/>
      <c r="L11742"/>
      <c r="R11742"/>
      <c r="T11742"/>
      <c r="U11742"/>
    </row>
    <row r="11743" spans="6:21" x14ac:dyDescent="0.3">
      <c r="F11743"/>
      <c r="G11743"/>
      <c r="L11743"/>
      <c r="R11743"/>
      <c r="T11743"/>
      <c r="U11743"/>
    </row>
    <row r="11744" spans="6:21" x14ac:dyDescent="0.3">
      <c r="F11744"/>
      <c r="G11744"/>
      <c r="L11744"/>
      <c r="R11744"/>
      <c r="T11744"/>
      <c r="U11744"/>
    </row>
    <row r="11745" spans="6:21" x14ac:dyDescent="0.3">
      <c r="F11745"/>
      <c r="G11745"/>
      <c r="L11745"/>
      <c r="R11745"/>
      <c r="T11745"/>
      <c r="U11745"/>
    </row>
    <row r="11746" spans="6:21" x14ac:dyDescent="0.3">
      <c r="F11746"/>
      <c r="G11746"/>
      <c r="L11746"/>
      <c r="R11746"/>
      <c r="T11746"/>
      <c r="U11746"/>
    </row>
    <row r="11747" spans="6:21" x14ac:dyDescent="0.3">
      <c r="F11747"/>
      <c r="G11747"/>
      <c r="L11747"/>
      <c r="R11747"/>
      <c r="T11747"/>
      <c r="U11747"/>
    </row>
    <row r="11748" spans="6:21" x14ac:dyDescent="0.3">
      <c r="F11748"/>
      <c r="G11748"/>
      <c r="L11748"/>
      <c r="R11748"/>
      <c r="T11748"/>
      <c r="U11748"/>
    </row>
    <row r="11749" spans="6:21" x14ac:dyDescent="0.3">
      <c r="F11749"/>
      <c r="G11749"/>
      <c r="L11749"/>
      <c r="R11749"/>
      <c r="T11749"/>
      <c r="U11749"/>
    </row>
    <row r="11750" spans="6:21" x14ac:dyDescent="0.3">
      <c r="F11750"/>
      <c r="G11750"/>
      <c r="L11750"/>
      <c r="R11750"/>
      <c r="T11750"/>
      <c r="U11750"/>
    </row>
    <row r="11751" spans="6:21" x14ac:dyDescent="0.3">
      <c r="F11751"/>
      <c r="G11751"/>
      <c r="L11751"/>
      <c r="R11751"/>
      <c r="T11751"/>
      <c r="U11751"/>
    </row>
    <row r="11752" spans="6:21" x14ac:dyDescent="0.3">
      <c r="F11752"/>
      <c r="G11752"/>
      <c r="L11752"/>
      <c r="R11752"/>
      <c r="T11752"/>
      <c r="U11752"/>
    </row>
    <row r="11753" spans="6:21" x14ac:dyDescent="0.3">
      <c r="F11753"/>
      <c r="G11753"/>
      <c r="L11753"/>
      <c r="R11753"/>
      <c r="T11753"/>
      <c r="U11753"/>
    </row>
    <row r="11754" spans="6:21" x14ac:dyDescent="0.3">
      <c r="F11754"/>
      <c r="G11754"/>
      <c r="L11754"/>
      <c r="R11754"/>
      <c r="T11754"/>
      <c r="U11754"/>
    </row>
    <row r="11755" spans="6:21" x14ac:dyDescent="0.3">
      <c r="F11755"/>
      <c r="G11755"/>
      <c r="L11755"/>
      <c r="R11755"/>
      <c r="T11755"/>
      <c r="U11755"/>
    </row>
    <row r="11756" spans="6:21" x14ac:dyDescent="0.3">
      <c r="F11756"/>
      <c r="G11756"/>
      <c r="L11756"/>
      <c r="R11756"/>
      <c r="T11756"/>
      <c r="U11756"/>
    </row>
    <row r="11757" spans="6:21" x14ac:dyDescent="0.3">
      <c r="F11757"/>
      <c r="G11757"/>
      <c r="L11757"/>
      <c r="R11757"/>
      <c r="T11757"/>
      <c r="U11757"/>
    </row>
    <row r="11758" spans="6:21" x14ac:dyDescent="0.3">
      <c r="F11758"/>
      <c r="G11758"/>
      <c r="L11758"/>
      <c r="R11758"/>
      <c r="T11758"/>
      <c r="U11758"/>
    </row>
    <row r="11759" spans="6:21" x14ac:dyDescent="0.3">
      <c r="F11759"/>
      <c r="G11759"/>
      <c r="L11759"/>
      <c r="R11759"/>
      <c r="T11759"/>
      <c r="U11759"/>
    </row>
    <row r="11760" spans="6:21" x14ac:dyDescent="0.3">
      <c r="F11760"/>
      <c r="G11760"/>
      <c r="L11760"/>
      <c r="R11760"/>
      <c r="T11760"/>
      <c r="U11760"/>
    </row>
    <row r="11761" spans="6:21" x14ac:dyDescent="0.3">
      <c r="F11761"/>
      <c r="G11761"/>
      <c r="L11761"/>
      <c r="R11761"/>
      <c r="T11761"/>
      <c r="U11761"/>
    </row>
    <row r="11762" spans="6:21" x14ac:dyDescent="0.3">
      <c r="F11762"/>
      <c r="G11762"/>
      <c r="L11762"/>
      <c r="R11762"/>
      <c r="T11762"/>
      <c r="U11762"/>
    </row>
    <row r="11763" spans="6:21" x14ac:dyDescent="0.3">
      <c r="F11763"/>
      <c r="G11763"/>
      <c r="L11763"/>
      <c r="R11763"/>
      <c r="T11763"/>
      <c r="U11763"/>
    </row>
    <row r="11764" spans="6:21" x14ac:dyDescent="0.3">
      <c r="F11764"/>
      <c r="G11764"/>
      <c r="L11764"/>
      <c r="R11764"/>
      <c r="T11764"/>
      <c r="U11764"/>
    </row>
    <row r="11765" spans="6:21" x14ac:dyDescent="0.3">
      <c r="F11765"/>
      <c r="G11765"/>
      <c r="L11765"/>
      <c r="R11765"/>
      <c r="T11765"/>
      <c r="U11765"/>
    </row>
    <row r="11766" spans="6:21" x14ac:dyDescent="0.3">
      <c r="F11766"/>
      <c r="G11766"/>
      <c r="L11766"/>
      <c r="R11766"/>
      <c r="T11766"/>
      <c r="U11766"/>
    </row>
    <row r="11767" spans="6:21" x14ac:dyDescent="0.3">
      <c r="F11767"/>
      <c r="G11767"/>
      <c r="L11767"/>
      <c r="R11767"/>
      <c r="T11767"/>
      <c r="U11767"/>
    </row>
    <row r="11768" spans="6:21" x14ac:dyDescent="0.3">
      <c r="F11768"/>
      <c r="G11768"/>
      <c r="L11768"/>
      <c r="R11768"/>
      <c r="T11768"/>
      <c r="U11768"/>
    </row>
    <row r="11769" spans="6:21" x14ac:dyDescent="0.3">
      <c r="F11769"/>
      <c r="G11769"/>
      <c r="L11769"/>
      <c r="R11769"/>
      <c r="T11769"/>
      <c r="U11769"/>
    </row>
    <row r="11770" spans="6:21" x14ac:dyDescent="0.3">
      <c r="F11770"/>
      <c r="G11770"/>
      <c r="L11770"/>
      <c r="R11770"/>
      <c r="T11770"/>
      <c r="U11770"/>
    </row>
    <row r="11771" spans="6:21" x14ac:dyDescent="0.3">
      <c r="F11771"/>
      <c r="G11771"/>
      <c r="L11771"/>
      <c r="R11771"/>
      <c r="T11771"/>
      <c r="U11771"/>
    </row>
    <row r="11772" spans="6:21" x14ac:dyDescent="0.3">
      <c r="F11772"/>
      <c r="G11772"/>
      <c r="L11772"/>
      <c r="R11772"/>
      <c r="T11772"/>
      <c r="U11772"/>
    </row>
    <row r="11773" spans="6:21" x14ac:dyDescent="0.3">
      <c r="F11773"/>
      <c r="G11773"/>
      <c r="L11773"/>
      <c r="R11773"/>
      <c r="T11773"/>
      <c r="U11773"/>
    </row>
    <row r="11774" spans="6:21" x14ac:dyDescent="0.3">
      <c r="F11774"/>
      <c r="G11774"/>
      <c r="L11774"/>
      <c r="R11774"/>
      <c r="T11774"/>
      <c r="U11774"/>
    </row>
    <row r="11775" spans="6:21" x14ac:dyDescent="0.3">
      <c r="F11775"/>
      <c r="G11775"/>
      <c r="L11775"/>
      <c r="R11775"/>
      <c r="T11775"/>
      <c r="U11775"/>
    </row>
    <row r="11776" spans="6:21" x14ac:dyDescent="0.3">
      <c r="F11776"/>
      <c r="G11776"/>
      <c r="L11776"/>
      <c r="R11776"/>
      <c r="T11776"/>
      <c r="U11776"/>
    </row>
    <row r="11777" spans="6:21" x14ac:dyDescent="0.3">
      <c r="F11777"/>
      <c r="G11777"/>
      <c r="L11777"/>
      <c r="R11777"/>
      <c r="T11777"/>
      <c r="U11777"/>
    </row>
    <row r="11778" spans="6:21" x14ac:dyDescent="0.3">
      <c r="F11778"/>
      <c r="G11778"/>
      <c r="L11778"/>
      <c r="R11778"/>
      <c r="T11778"/>
      <c r="U11778"/>
    </row>
    <row r="11779" spans="6:21" x14ac:dyDescent="0.3">
      <c r="F11779"/>
      <c r="G11779"/>
      <c r="L11779"/>
      <c r="R11779"/>
      <c r="T11779"/>
      <c r="U11779"/>
    </row>
    <row r="11780" spans="6:21" x14ac:dyDescent="0.3">
      <c r="F11780"/>
      <c r="G11780"/>
      <c r="L11780"/>
      <c r="R11780"/>
      <c r="T11780"/>
      <c r="U11780"/>
    </row>
    <row r="11781" spans="6:21" x14ac:dyDescent="0.3">
      <c r="F11781"/>
      <c r="G11781"/>
      <c r="L11781"/>
      <c r="R11781"/>
      <c r="T11781"/>
      <c r="U11781"/>
    </row>
    <row r="11782" spans="6:21" x14ac:dyDescent="0.3">
      <c r="F11782"/>
      <c r="G11782"/>
      <c r="L11782"/>
      <c r="R11782"/>
      <c r="T11782"/>
      <c r="U11782"/>
    </row>
    <row r="11783" spans="6:21" x14ac:dyDescent="0.3">
      <c r="F11783"/>
      <c r="G11783"/>
      <c r="L11783"/>
      <c r="R11783"/>
      <c r="T11783"/>
      <c r="U11783"/>
    </row>
    <row r="11784" spans="6:21" x14ac:dyDescent="0.3">
      <c r="F11784"/>
      <c r="G11784"/>
      <c r="L11784"/>
      <c r="R11784"/>
      <c r="T11784"/>
      <c r="U11784"/>
    </row>
    <row r="11785" spans="6:21" x14ac:dyDescent="0.3">
      <c r="F11785"/>
      <c r="G11785"/>
      <c r="L11785"/>
      <c r="R11785"/>
      <c r="T11785"/>
      <c r="U11785"/>
    </row>
    <row r="11786" spans="6:21" x14ac:dyDescent="0.3">
      <c r="F11786"/>
      <c r="G11786"/>
      <c r="L11786"/>
      <c r="R11786"/>
      <c r="T11786"/>
      <c r="U11786"/>
    </row>
    <row r="11787" spans="6:21" x14ac:dyDescent="0.3">
      <c r="F11787"/>
      <c r="G11787"/>
      <c r="L11787"/>
      <c r="R11787"/>
      <c r="T11787"/>
      <c r="U11787"/>
    </row>
    <row r="11788" spans="6:21" x14ac:dyDescent="0.3">
      <c r="F11788"/>
      <c r="G11788"/>
      <c r="L11788"/>
      <c r="R11788"/>
      <c r="T11788"/>
      <c r="U11788"/>
    </row>
    <row r="11789" spans="6:21" x14ac:dyDescent="0.3">
      <c r="F11789"/>
      <c r="G11789"/>
      <c r="L11789"/>
      <c r="R11789"/>
      <c r="T11789"/>
      <c r="U11789"/>
    </row>
    <row r="11790" spans="6:21" x14ac:dyDescent="0.3">
      <c r="F11790"/>
      <c r="G11790"/>
      <c r="L11790"/>
      <c r="R11790"/>
      <c r="T11790"/>
      <c r="U11790"/>
    </row>
    <row r="11791" spans="6:21" x14ac:dyDescent="0.3">
      <c r="F11791"/>
      <c r="G11791"/>
      <c r="L11791"/>
      <c r="R11791"/>
      <c r="T11791"/>
      <c r="U11791"/>
    </row>
    <row r="11792" spans="6:21" x14ac:dyDescent="0.3">
      <c r="F11792"/>
      <c r="G11792"/>
      <c r="L11792"/>
      <c r="R11792"/>
      <c r="T11792"/>
      <c r="U11792"/>
    </row>
    <row r="11793" spans="6:21" x14ac:dyDescent="0.3">
      <c r="F11793"/>
      <c r="G11793"/>
      <c r="L11793"/>
      <c r="R11793"/>
      <c r="T11793"/>
      <c r="U11793"/>
    </row>
    <row r="11794" spans="6:21" x14ac:dyDescent="0.3">
      <c r="F11794"/>
      <c r="G11794"/>
      <c r="L11794"/>
      <c r="R11794"/>
      <c r="T11794"/>
      <c r="U11794"/>
    </row>
    <row r="11795" spans="6:21" x14ac:dyDescent="0.3">
      <c r="F11795"/>
      <c r="G11795"/>
      <c r="L11795"/>
      <c r="R11795"/>
      <c r="T11795"/>
      <c r="U11795"/>
    </row>
    <row r="11796" spans="6:21" x14ac:dyDescent="0.3">
      <c r="F11796"/>
      <c r="G11796"/>
      <c r="L11796"/>
      <c r="R11796"/>
      <c r="T11796"/>
      <c r="U11796"/>
    </row>
    <row r="11797" spans="6:21" x14ac:dyDescent="0.3">
      <c r="F11797"/>
      <c r="G11797"/>
      <c r="L11797"/>
      <c r="R11797"/>
      <c r="T11797"/>
      <c r="U11797"/>
    </row>
    <row r="11798" spans="6:21" x14ac:dyDescent="0.3">
      <c r="F11798"/>
      <c r="G11798"/>
      <c r="L11798"/>
      <c r="R11798"/>
      <c r="T11798"/>
      <c r="U11798"/>
    </row>
    <row r="11799" spans="6:21" x14ac:dyDescent="0.3">
      <c r="F11799"/>
      <c r="G11799"/>
      <c r="L11799"/>
      <c r="R11799"/>
      <c r="T11799"/>
      <c r="U11799"/>
    </row>
    <row r="11800" spans="6:21" x14ac:dyDescent="0.3">
      <c r="F11800"/>
      <c r="G11800"/>
      <c r="L11800"/>
      <c r="R11800"/>
      <c r="T11800"/>
      <c r="U11800"/>
    </row>
    <row r="11801" spans="6:21" x14ac:dyDescent="0.3">
      <c r="F11801"/>
      <c r="G11801"/>
      <c r="L11801"/>
      <c r="R11801"/>
      <c r="T11801"/>
      <c r="U11801"/>
    </row>
    <row r="11802" spans="6:21" x14ac:dyDescent="0.3">
      <c r="F11802"/>
      <c r="G11802"/>
      <c r="L11802"/>
      <c r="R11802"/>
      <c r="T11802"/>
      <c r="U11802"/>
    </row>
    <row r="11803" spans="6:21" x14ac:dyDescent="0.3">
      <c r="F11803"/>
      <c r="G11803"/>
      <c r="L11803"/>
      <c r="R11803"/>
      <c r="T11803"/>
      <c r="U11803"/>
    </row>
    <row r="11804" spans="6:21" x14ac:dyDescent="0.3">
      <c r="F11804"/>
      <c r="G11804"/>
      <c r="L11804"/>
      <c r="R11804"/>
      <c r="T11804"/>
      <c r="U11804"/>
    </row>
    <row r="11805" spans="6:21" x14ac:dyDescent="0.3">
      <c r="F11805"/>
      <c r="G11805"/>
      <c r="L11805"/>
      <c r="R11805"/>
      <c r="T11805"/>
      <c r="U11805"/>
    </row>
    <row r="11806" spans="6:21" x14ac:dyDescent="0.3">
      <c r="F11806"/>
      <c r="G11806"/>
      <c r="L11806"/>
      <c r="R11806"/>
      <c r="T11806"/>
      <c r="U11806"/>
    </row>
    <row r="11807" spans="6:21" x14ac:dyDescent="0.3">
      <c r="F11807"/>
      <c r="G11807"/>
      <c r="L11807"/>
      <c r="R11807"/>
      <c r="T11807"/>
      <c r="U11807"/>
    </row>
    <row r="11808" spans="6:21" x14ac:dyDescent="0.3">
      <c r="F11808"/>
      <c r="G11808"/>
      <c r="L11808"/>
      <c r="R11808"/>
      <c r="T11808"/>
      <c r="U11808"/>
    </row>
    <row r="11809" spans="6:21" x14ac:dyDescent="0.3">
      <c r="F11809"/>
      <c r="G11809"/>
      <c r="L11809"/>
      <c r="R11809"/>
      <c r="T11809"/>
      <c r="U11809"/>
    </row>
    <row r="11810" spans="6:21" x14ac:dyDescent="0.3">
      <c r="F11810"/>
      <c r="G11810"/>
      <c r="L11810"/>
      <c r="R11810"/>
      <c r="T11810"/>
      <c r="U11810"/>
    </row>
    <row r="11811" spans="6:21" x14ac:dyDescent="0.3">
      <c r="F11811"/>
      <c r="G11811"/>
      <c r="L11811"/>
      <c r="R11811"/>
      <c r="T11811"/>
      <c r="U11811"/>
    </row>
    <row r="11812" spans="6:21" x14ac:dyDescent="0.3">
      <c r="F11812"/>
      <c r="G11812"/>
      <c r="L11812"/>
      <c r="R11812"/>
      <c r="T11812"/>
      <c r="U11812"/>
    </row>
    <row r="11813" spans="6:21" x14ac:dyDescent="0.3">
      <c r="F11813"/>
      <c r="G11813"/>
      <c r="L11813"/>
      <c r="R11813"/>
      <c r="T11813"/>
      <c r="U11813"/>
    </row>
    <row r="11814" spans="6:21" x14ac:dyDescent="0.3">
      <c r="F11814"/>
      <c r="G11814"/>
      <c r="L11814"/>
      <c r="R11814"/>
      <c r="T11814"/>
      <c r="U11814"/>
    </row>
    <row r="11815" spans="6:21" x14ac:dyDescent="0.3">
      <c r="F11815"/>
      <c r="G11815"/>
      <c r="L11815"/>
      <c r="R11815"/>
      <c r="T11815"/>
      <c r="U11815"/>
    </row>
    <row r="11816" spans="6:21" x14ac:dyDescent="0.3">
      <c r="F11816"/>
      <c r="G11816"/>
      <c r="L11816"/>
      <c r="R11816"/>
      <c r="T11816"/>
      <c r="U11816"/>
    </row>
    <row r="11817" spans="6:21" x14ac:dyDescent="0.3">
      <c r="F11817"/>
      <c r="G11817"/>
      <c r="L11817"/>
      <c r="R11817"/>
      <c r="T11817"/>
      <c r="U11817"/>
    </row>
    <row r="11818" spans="6:21" x14ac:dyDescent="0.3">
      <c r="F11818"/>
      <c r="G11818"/>
      <c r="L11818"/>
      <c r="R11818"/>
      <c r="T11818"/>
      <c r="U11818"/>
    </row>
    <row r="11819" spans="6:21" x14ac:dyDescent="0.3">
      <c r="F11819"/>
      <c r="G11819"/>
      <c r="L11819"/>
      <c r="R11819"/>
      <c r="T11819"/>
      <c r="U11819"/>
    </row>
    <row r="11820" spans="6:21" x14ac:dyDescent="0.3">
      <c r="F11820"/>
      <c r="G11820"/>
      <c r="L11820"/>
      <c r="R11820"/>
      <c r="T11820"/>
      <c r="U11820"/>
    </row>
    <row r="11821" spans="6:21" x14ac:dyDescent="0.3">
      <c r="F11821"/>
      <c r="G11821"/>
      <c r="L11821"/>
      <c r="R11821"/>
      <c r="T11821"/>
      <c r="U11821"/>
    </row>
    <row r="11822" spans="6:21" x14ac:dyDescent="0.3">
      <c r="F11822"/>
      <c r="G11822"/>
      <c r="L11822"/>
      <c r="R11822"/>
      <c r="T11822"/>
      <c r="U11822"/>
    </row>
    <row r="11823" spans="6:21" x14ac:dyDescent="0.3">
      <c r="F11823"/>
      <c r="G11823"/>
      <c r="L11823"/>
      <c r="R11823"/>
      <c r="T11823"/>
      <c r="U11823"/>
    </row>
    <row r="11824" spans="6:21" x14ac:dyDescent="0.3">
      <c r="F11824"/>
      <c r="G11824"/>
      <c r="L11824"/>
      <c r="R11824"/>
      <c r="T11824"/>
      <c r="U11824"/>
    </row>
    <row r="11825" spans="6:21" x14ac:dyDescent="0.3">
      <c r="F11825"/>
      <c r="G11825"/>
      <c r="L11825"/>
      <c r="R11825"/>
      <c r="T11825"/>
      <c r="U11825"/>
    </row>
    <row r="11826" spans="6:21" x14ac:dyDescent="0.3">
      <c r="F11826"/>
      <c r="G11826"/>
      <c r="L11826"/>
      <c r="R11826"/>
      <c r="T11826"/>
      <c r="U11826"/>
    </row>
    <row r="11827" spans="6:21" x14ac:dyDescent="0.3">
      <c r="F11827"/>
      <c r="G11827"/>
      <c r="L11827"/>
      <c r="R11827"/>
      <c r="T11827"/>
      <c r="U11827"/>
    </row>
    <row r="11828" spans="6:21" x14ac:dyDescent="0.3">
      <c r="F11828"/>
      <c r="G11828"/>
      <c r="L11828"/>
      <c r="R11828"/>
      <c r="T11828"/>
      <c r="U11828"/>
    </row>
    <row r="11829" spans="6:21" x14ac:dyDescent="0.3">
      <c r="F11829"/>
      <c r="G11829"/>
      <c r="L11829"/>
      <c r="R11829"/>
      <c r="T11829"/>
      <c r="U11829"/>
    </row>
    <row r="11830" spans="6:21" x14ac:dyDescent="0.3">
      <c r="F11830"/>
      <c r="G11830"/>
      <c r="L11830"/>
      <c r="R11830"/>
      <c r="T11830"/>
      <c r="U11830"/>
    </row>
    <row r="11831" spans="6:21" x14ac:dyDescent="0.3">
      <c r="F11831"/>
      <c r="G11831"/>
      <c r="L11831"/>
      <c r="R11831"/>
      <c r="T11831"/>
      <c r="U11831"/>
    </row>
    <row r="11832" spans="6:21" x14ac:dyDescent="0.3">
      <c r="F11832"/>
      <c r="G11832"/>
      <c r="L11832"/>
      <c r="R11832"/>
      <c r="T11832"/>
      <c r="U11832"/>
    </row>
    <row r="11833" spans="6:21" x14ac:dyDescent="0.3">
      <c r="F11833"/>
      <c r="G11833"/>
      <c r="L11833"/>
      <c r="R11833"/>
      <c r="T11833"/>
      <c r="U11833"/>
    </row>
    <row r="11834" spans="6:21" x14ac:dyDescent="0.3">
      <c r="F11834"/>
      <c r="G11834"/>
      <c r="L11834"/>
      <c r="R11834"/>
      <c r="T11834"/>
      <c r="U11834"/>
    </row>
    <row r="11835" spans="6:21" x14ac:dyDescent="0.3">
      <c r="F11835"/>
      <c r="G11835"/>
      <c r="L11835"/>
      <c r="R11835"/>
      <c r="T11835"/>
      <c r="U11835"/>
    </row>
    <row r="11836" spans="6:21" x14ac:dyDescent="0.3">
      <c r="F11836"/>
      <c r="G11836"/>
      <c r="L11836"/>
      <c r="R11836"/>
      <c r="T11836"/>
      <c r="U11836"/>
    </row>
    <row r="11837" spans="6:21" x14ac:dyDescent="0.3">
      <c r="F11837"/>
      <c r="G11837"/>
      <c r="L11837"/>
      <c r="R11837"/>
      <c r="T11837"/>
      <c r="U11837"/>
    </row>
    <row r="11838" spans="6:21" x14ac:dyDescent="0.3">
      <c r="F11838"/>
      <c r="G11838"/>
      <c r="L11838"/>
      <c r="R11838"/>
      <c r="T11838"/>
      <c r="U11838"/>
    </row>
    <row r="11839" spans="6:21" x14ac:dyDescent="0.3">
      <c r="F11839"/>
      <c r="G11839"/>
      <c r="L11839"/>
      <c r="R11839"/>
      <c r="T11839"/>
      <c r="U11839"/>
    </row>
    <row r="11840" spans="6:21" x14ac:dyDescent="0.3">
      <c r="F11840"/>
      <c r="G11840"/>
      <c r="L11840"/>
      <c r="R11840"/>
      <c r="T11840"/>
      <c r="U11840"/>
    </row>
    <row r="11841" spans="6:21" x14ac:dyDescent="0.3">
      <c r="F11841"/>
      <c r="G11841"/>
      <c r="L11841"/>
      <c r="R11841"/>
      <c r="T11841"/>
      <c r="U11841"/>
    </row>
    <row r="11842" spans="6:21" x14ac:dyDescent="0.3">
      <c r="F11842"/>
      <c r="G11842"/>
      <c r="L11842"/>
      <c r="R11842"/>
      <c r="T11842"/>
      <c r="U11842"/>
    </row>
    <row r="11843" spans="6:21" x14ac:dyDescent="0.3">
      <c r="F11843"/>
      <c r="G11843"/>
      <c r="L11843"/>
      <c r="R11843"/>
      <c r="T11843"/>
      <c r="U11843"/>
    </row>
    <row r="11844" spans="6:21" x14ac:dyDescent="0.3">
      <c r="F11844"/>
      <c r="G11844"/>
      <c r="L11844"/>
      <c r="R11844"/>
      <c r="T11844"/>
      <c r="U11844"/>
    </row>
    <row r="11845" spans="6:21" x14ac:dyDescent="0.3">
      <c r="F11845"/>
      <c r="G11845"/>
      <c r="L11845"/>
      <c r="R11845"/>
      <c r="T11845"/>
      <c r="U11845"/>
    </row>
    <row r="11846" spans="6:21" x14ac:dyDescent="0.3">
      <c r="F11846"/>
      <c r="G11846"/>
      <c r="L11846"/>
      <c r="R11846"/>
      <c r="T11846"/>
      <c r="U11846"/>
    </row>
    <row r="11847" spans="6:21" x14ac:dyDescent="0.3">
      <c r="F11847"/>
      <c r="G11847"/>
      <c r="L11847"/>
      <c r="R11847"/>
      <c r="T11847"/>
      <c r="U11847"/>
    </row>
    <row r="11848" spans="6:21" x14ac:dyDescent="0.3">
      <c r="F11848"/>
      <c r="G11848"/>
      <c r="L11848"/>
      <c r="R11848"/>
      <c r="T11848"/>
      <c r="U11848"/>
    </row>
    <row r="11849" spans="6:21" x14ac:dyDescent="0.3">
      <c r="F11849"/>
      <c r="G11849"/>
      <c r="L11849"/>
      <c r="R11849"/>
      <c r="T11849"/>
      <c r="U11849"/>
    </row>
    <row r="11850" spans="6:21" x14ac:dyDescent="0.3">
      <c r="F11850"/>
      <c r="G11850"/>
      <c r="L11850"/>
      <c r="R11850"/>
      <c r="T11850"/>
      <c r="U11850"/>
    </row>
    <row r="11851" spans="6:21" x14ac:dyDescent="0.3">
      <c r="F11851"/>
      <c r="G11851"/>
      <c r="L11851"/>
      <c r="R11851"/>
      <c r="T11851"/>
      <c r="U11851"/>
    </row>
    <row r="11852" spans="6:21" x14ac:dyDescent="0.3">
      <c r="F11852"/>
      <c r="G11852"/>
      <c r="L11852"/>
      <c r="R11852"/>
      <c r="T11852"/>
      <c r="U11852"/>
    </row>
    <row r="11853" spans="6:21" x14ac:dyDescent="0.3">
      <c r="F11853"/>
      <c r="G11853"/>
      <c r="L11853"/>
      <c r="R11853"/>
      <c r="T11853"/>
      <c r="U11853"/>
    </row>
    <row r="11854" spans="6:21" x14ac:dyDescent="0.3">
      <c r="F11854"/>
      <c r="G11854"/>
      <c r="L11854"/>
      <c r="R11854"/>
      <c r="T11854"/>
      <c r="U11854"/>
    </row>
    <row r="11855" spans="6:21" x14ac:dyDescent="0.3">
      <c r="F11855"/>
      <c r="G11855"/>
      <c r="L11855"/>
      <c r="R11855"/>
      <c r="T11855"/>
      <c r="U11855"/>
    </row>
    <row r="11856" spans="6:21" x14ac:dyDescent="0.3">
      <c r="F11856"/>
      <c r="G11856"/>
      <c r="L11856"/>
      <c r="R11856"/>
      <c r="T11856"/>
      <c r="U11856"/>
    </row>
    <row r="11857" spans="6:21" x14ac:dyDescent="0.3">
      <c r="F11857"/>
      <c r="G11857"/>
      <c r="L11857"/>
      <c r="R11857"/>
      <c r="T11857"/>
      <c r="U11857"/>
    </row>
    <row r="11858" spans="6:21" x14ac:dyDescent="0.3">
      <c r="F11858"/>
      <c r="G11858"/>
      <c r="L11858"/>
      <c r="R11858"/>
      <c r="T11858"/>
      <c r="U11858"/>
    </row>
    <row r="11859" spans="6:21" x14ac:dyDescent="0.3">
      <c r="F11859"/>
      <c r="G11859"/>
      <c r="L11859"/>
      <c r="R11859"/>
      <c r="T11859"/>
      <c r="U11859"/>
    </row>
    <row r="11860" spans="6:21" x14ac:dyDescent="0.3">
      <c r="F11860"/>
      <c r="G11860"/>
      <c r="L11860"/>
      <c r="R11860"/>
      <c r="T11860"/>
      <c r="U11860"/>
    </row>
    <row r="11861" spans="6:21" x14ac:dyDescent="0.3">
      <c r="F11861"/>
      <c r="G11861"/>
      <c r="L11861"/>
      <c r="R11861"/>
      <c r="T11861"/>
      <c r="U11861"/>
    </row>
    <row r="11862" spans="6:21" x14ac:dyDescent="0.3">
      <c r="F11862"/>
      <c r="G11862"/>
      <c r="L11862"/>
      <c r="R11862"/>
      <c r="T11862"/>
      <c r="U11862"/>
    </row>
    <row r="11863" spans="6:21" x14ac:dyDescent="0.3">
      <c r="F11863"/>
      <c r="G11863"/>
      <c r="L11863"/>
      <c r="R11863"/>
      <c r="T11863"/>
      <c r="U11863"/>
    </row>
    <row r="11864" spans="6:21" x14ac:dyDescent="0.3">
      <c r="F11864"/>
      <c r="G11864"/>
      <c r="L11864"/>
      <c r="R11864"/>
      <c r="T11864"/>
      <c r="U11864"/>
    </row>
    <row r="11865" spans="6:21" x14ac:dyDescent="0.3">
      <c r="F11865"/>
      <c r="G11865"/>
      <c r="L11865"/>
      <c r="R11865"/>
      <c r="T11865"/>
      <c r="U11865"/>
    </row>
    <row r="11866" spans="6:21" x14ac:dyDescent="0.3">
      <c r="F11866"/>
      <c r="G11866"/>
      <c r="L11866"/>
      <c r="R11866"/>
      <c r="T11866"/>
      <c r="U11866"/>
    </row>
    <row r="11867" spans="6:21" x14ac:dyDescent="0.3">
      <c r="F11867"/>
      <c r="G11867"/>
      <c r="L11867"/>
      <c r="R11867"/>
      <c r="T11867"/>
      <c r="U11867"/>
    </row>
    <row r="11868" spans="6:21" x14ac:dyDescent="0.3">
      <c r="F11868"/>
      <c r="G11868"/>
      <c r="L11868"/>
      <c r="R11868"/>
      <c r="T11868"/>
      <c r="U11868"/>
    </row>
    <row r="11869" spans="6:21" x14ac:dyDescent="0.3">
      <c r="F11869"/>
      <c r="G11869"/>
      <c r="L11869"/>
      <c r="R11869"/>
      <c r="T11869"/>
      <c r="U11869"/>
    </row>
    <row r="11870" spans="6:21" x14ac:dyDescent="0.3">
      <c r="F11870"/>
      <c r="G11870"/>
      <c r="L11870"/>
      <c r="R11870"/>
      <c r="T11870"/>
      <c r="U11870"/>
    </row>
    <row r="11871" spans="6:21" x14ac:dyDescent="0.3">
      <c r="F11871"/>
      <c r="G11871"/>
      <c r="L11871"/>
      <c r="R11871"/>
      <c r="T11871"/>
      <c r="U11871"/>
    </row>
    <row r="11872" spans="6:21" x14ac:dyDescent="0.3">
      <c r="F11872"/>
      <c r="G11872"/>
      <c r="L11872"/>
      <c r="R11872"/>
      <c r="T11872"/>
      <c r="U11872"/>
    </row>
    <row r="11873" spans="6:21" x14ac:dyDescent="0.3">
      <c r="F11873"/>
      <c r="G11873"/>
      <c r="L11873"/>
      <c r="R11873"/>
      <c r="T11873"/>
      <c r="U11873"/>
    </row>
    <row r="11874" spans="6:21" x14ac:dyDescent="0.3">
      <c r="F11874"/>
      <c r="G11874"/>
      <c r="L11874"/>
      <c r="R11874"/>
      <c r="T11874"/>
      <c r="U11874"/>
    </row>
    <row r="11875" spans="6:21" x14ac:dyDescent="0.3">
      <c r="F11875"/>
      <c r="G11875"/>
      <c r="L11875"/>
      <c r="R11875"/>
      <c r="T11875"/>
      <c r="U11875"/>
    </row>
    <row r="11876" spans="6:21" x14ac:dyDescent="0.3">
      <c r="F11876"/>
      <c r="G11876"/>
      <c r="L11876"/>
      <c r="R11876"/>
      <c r="T11876"/>
      <c r="U11876"/>
    </row>
    <row r="11877" spans="6:21" x14ac:dyDescent="0.3">
      <c r="F11877"/>
      <c r="G11877"/>
      <c r="L11877"/>
      <c r="R11877"/>
      <c r="T11877"/>
      <c r="U11877"/>
    </row>
    <row r="11878" spans="6:21" x14ac:dyDescent="0.3">
      <c r="F11878"/>
      <c r="G11878"/>
      <c r="L11878"/>
      <c r="R11878"/>
      <c r="T11878"/>
      <c r="U11878"/>
    </row>
    <row r="11879" spans="6:21" x14ac:dyDescent="0.3">
      <c r="F11879"/>
      <c r="G11879"/>
      <c r="L11879"/>
      <c r="R11879"/>
      <c r="T11879"/>
      <c r="U11879"/>
    </row>
    <row r="11880" spans="6:21" x14ac:dyDescent="0.3">
      <c r="F11880"/>
      <c r="G11880"/>
      <c r="L11880"/>
      <c r="R11880"/>
      <c r="T11880"/>
      <c r="U11880"/>
    </row>
    <row r="11881" spans="6:21" x14ac:dyDescent="0.3">
      <c r="F11881"/>
      <c r="G11881"/>
      <c r="L11881"/>
      <c r="R11881"/>
      <c r="T11881"/>
      <c r="U11881"/>
    </row>
    <row r="11882" spans="6:21" x14ac:dyDescent="0.3">
      <c r="F11882"/>
      <c r="G11882"/>
      <c r="L11882"/>
      <c r="R11882"/>
      <c r="T11882"/>
      <c r="U11882"/>
    </row>
    <row r="11883" spans="6:21" x14ac:dyDescent="0.3">
      <c r="F11883"/>
      <c r="G11883"/>
      <c r="L11883"/>
      <c r="R11883"/>
      <c r="T11883"/>
      <c r="U11883"/>
    </row>
    <row r="11884" spans="6:21" x14ac:dyDescent="0.3">
      <c r="F11884"/>
      <c r="G11884"/>
      <c r="L11884"/>
      <c r="R11884"/>
      <c r="T11884"/>
      <c r="U11884"/>
    </row>
    <row r="11885" spans="6:21" x14ac:dyDescent="0.3">
      <c r="F11885"/>
      <c r="G11885"/>
      <c r="L11885"/>
      <c r="R11885"/>
      <c r="T11885"/>
      <c r="U11885"/>
    </row>
    <row r="11886" spans="6:21" x14ac:dyDescent="0.3">
      <c r="F11886"/>
      <c r="G11886"/>
      <c r="L11886"/>
      <c r="R11886"/>
      <c r="T11886"/>
      <c r="U11886"/>
    </row>
    <row r="11887" spans="6:21" x14ac:dyDescent="0.3">
      <c r="F11887"/>
      <c r="G11887"/>
      <c r="L11887"/>
      <c r="R11887"/>
      <c r="T11887"/>
      <c r="U11887"/>
    </row>
    <row r="11888" spans="6:21" x14ac:dyDescent="0.3">
      <c r="F11888"/>
      <c r="G11888"/>
      <c r="L11888"/>
      <c r="R11888"/>
      <c r="T11888"/>
      <c r="U11888"/>
    </row>
    <row r="11889" spans="6:21" x14ac:dyDescent="0.3">
      <c r="F11889"/>
      <c r="G11889"/>
      <c r="L11889"/>
      <c r="R11889"/>
      <c r="T11889"/>
      <c r="U11889"/>
    </row>
    <row r="11890" spans="6:21" x14ac:dyDescent="0.3">
      <c r="F11890"/>
      <c r="G11890"/>
      <c r="L11890"/>
      <c r="R11890"/>
      <c r="T11890"/>
      <c r="U11890"/>
    </row>
    <row r="11891" spans="6:21" x14ac:dyDescent="0.3">
      <c r="F11891"/>
      <c r="G11891"/>
      <c r="L11891"/>
      <c r="R11891"/>
      <c r="T11891"/>
      <c r="U11891"/>
    </row>
    <row r="11892" spans="6:21" x14ac:dyDescent="0.3">
      <c r="F11892"/>
      <c r="G11892"/>
      <c r="L11892"/>
      <c r="R11892"/>
      <c r="T11892"/>
      <c r="U11892"/>
    </row>
    <row r="11893" spans="6:21" x14ac:dyDescent="0.3">
      <c r="F11893"/>
      <c r="G11893"/>
      <c r="L11893"/>
      <c r="R11893"/>
      <c r="T11893"/>
      <c r="U11893"/>
    </row>
    <row r="11894" spans="6:21" x14ac:dyDescent="0.3">
      <c r="F11894"/>
      <c r="G11894"/>
      <c r="L11894"/>
      <c r="R11894"/>
      <c r="T11894"/>
      <c r="U11894"/>
    </row>
    <row r="11895" spans="6:21" x14ac:dyDescent="0.3">
      <c r="F11895"/>
      <c r="G11895"/>
      <c r="L11895"/>
      <c r="R11895"/>
      <c r="T11895"/>
      <c r="U11895"/>
    </row>
    <row r="11896" spans="6:21" x14ac:dyDescent="0.3">
      <c r="F11896"/>
      <c r="G11896"/>
      <c r="L11896"/>
      <c r="R11896"/>
      <c r="T11896"/>
      <c r="U11896"/>
    </row>
    <row r="11897" spans="6:21" x14ac:dyDescent="0.3">
      <c r="F11897"/>
      <c r="G11897"/>
      <c r="L11897"/>
      <c r="R11897"/>
      <c r="T11897"/>
      <c r="U11897"/>
    </row>
    <row r="11898" spans="6:21" x14ac:dyDescent="0.3">
      <c r="F11898"/>
      <c r="G11898"/>
      <c r="L11898"/>
      <c r="R11898"/>
      <c r="T11898"/>
      <c r="U11898"/>
    </row>
    <row r="11899" spans="6:21" x14ac:dyDescent="0.3">
      <c r="F11899"/>
      <c r="G11899"/>
      <c r="L11899"/>
      <c r="R11899"/>
      <c r="T11899"/>
      <c r="U11899"/>
    </row>
    <row r="11900" spans="6:21" x14ac:dyDescent="0.3">
      <c r="F11900"/>
      <c r="G11900"/>
      <c r="L11900"/>
      <c r="R11900"/>
      <c r="T11900"/>
      <c r="U11900"/>
    </row>
    <row r="11901" spans="6:21" x14ac:dyDescent="0.3">
      <c r="F11901"/>
      <c r="G11901"/>
      <c r="L11901"/>
      <c r="R11901"/>
      <c r="T11901"/>
      <c r="U11901"/>
    </row>
    <row r="11902" spans="6:21" x14ac:dyDescent="0.3">
      <c r="F11902"/>
      <c r="G11902"/>
      <c r="L11902"/>
      <c r="R11902"/>
      <c r="T11902"/>
      <c r="U11902"/>
    </row>
    <row r="11903" spans="6:21" x14ac:dyDescent="0.3">
      <c r="F11903"/>
      <c r="G11903"/>
      <c r="L11903"/>
      <c r="R11903"/>
      <c r="T11903"/>
      <c r="U11903"/>
    </row>
    <row r="11904" spans="6:21" x14ac:dyDescent="0.3">
      <c r="F11904"/>
      <c r="G11904"/>
      <c r="L11904"/>
      <c r="R11904"/>
      <c r="T11904"/>
      <c r="U11904"/>
    </row>
    <row r="11905" spans="6:21" x14ac:dyDescent="0.3">
      <c r="F11905"/>
      <c r="G11905"/>
      <c r="L11905"/>
      <c r="R11905"/>
      <c r="T11905"/>
      <c r="U11905"/>
    </row>
    <row r="11906" spans="6:21" x14ac:dyDescent="0.3">
      <c r="F11906"/>
      <c r="G11906"/>
      <c r="L11906"/>
      <c r="R11906"/>
      <c r="T11906"/>
      <c r="U11906"/>
    </row>
    <row r="11907" spans="6:21" x14ac:dyDescent="0.3">
      <c r="F11907"/>
      <c r="G11907"/>
      <c r="L11907"/>
      <c r="R11907"/>
      <c r="T11907"/>
      <c r="U11907"/>
    </row>
    <row r="11908" spans="6:21" x14ac:dyDescent="0.3">
      <c r="F11908"/>
      <c r="G11908"/>
      <c r="L11908"/>
      <c r="R11908"/>
      <c r="T11908"/>
      <c r="U11908"/>
    </row>
    <row r="11909" spans="6:21" x14ac:dyDescent="0.3">
      <c r="F11909"/>
      <c r="G11909"/>
      <c r="L11909"/>
      <c r="R11909"/>
      <c r="T11909"/>
      <c r="U11909"/>
    </row>
    <row r="11910" spans="6:21" x14ac:dyDescent="0.3">
      <c r="F11910"/>
      <c r="G11910"/>
      <c r="L11910"/>
      <c r="R11910"/>
      <c r="T11910"/>
      <c r="U11910"/>
    </row>
    <row r="11911" spans="6:21" x14ac:dyDescent="0.3">
      <c r="F11911"/>
      <c r="G11911"/>
      <c r="L11911"/>
      <c r="R11911"/>
      <c r="T11911"/>
      <c r="U11911"/>
    </row>
    <row r="11912" spans="6:21" x14ac:dyDescent="0.3">
      <c r="F11912"/>
      <c r="G11912"/>
      <c r="L11912"/>
      <c r="R11912"/>
      <c r="T11912"/>
      <c r="U11912"/>
    </row>
    <row r="11913" spans="6:21" x14ac:dyDescent="0.3">
      <c r="F11913"/>
      <c r="G11913"/>
      <c r="L11913"/>
      <c r="R11913"/>
      <c r="T11913"/>
      <c r="U11913"/>
    </row>
    <row r="11914" spans="6:21" x14ac:dyDescent="0.3">
      <c r="F11914"/>
      <c r="G11914"/>
      <c r="L11914"/>
      <c r="R11914"/>
      <c r="T11914"/>
      <c r="U11914"/>
    </row>
    <row r="11915" spans="6:21" x14ac:dyDescent="0.3">
      <c r="F11915"/>
      <c r="G11915"/>
      <c r="L11915"/>
      <c r="R11915"/>
      <c r="T11915"/>
      <c r="U11915"/>
    </row>
    <row r="11916" spans="6:21" x14ac:dyDescent="0.3">
      <c r="F11916"/>
      <c r="G11916"/>
      <c r="L11916"/>
      <c r="R11916"/>
      <c r="T11916"/>
      <c r="U11916"/>
    </row>
    <row r="11917" spans="6:21" x14ac:dyDescent="0.3">
      <c r="F11917"/>
      <c r="G11917"/>
      <c r="L11917"/>
      <c r="R11917"/>
      <c r="T11917"/>
      <c r="U11917"/>
    </row>
    <row r="11918" spans="6:21" x14ac:dyDescent="0.3">
      <c r="F11918"/>
      <c r="G11918"/>
      <c r="L11918"/>
      <c r="R11918"/>
      <c r="T11918"/>
      <c r="U11918"/>
    </row>
    <row r="11919" spans="6:21" x14ac:dyDescent="0.3">
      <c r="F11919"/>
      <c r="G11919"/>
      <c r="L11919"/>
      <c r="R11919"/>
      <c r="T11919"/>
      <c r="U11919"/>
    </row>
    <row r="11920" spans="6:21" x14ac:dyDescent="0.3">
      <c r="F11920"/>
      <c r="G11920"/>
      <c r="L11920"/>
      <c r="R11920"/>
      <c r="T11920"/>
      <c r="U11920"/>
    </row>
    <row r="11921" spans="6:21" x14ac:dyDescent="0.3">
      <c r="F11921"/>
      <c r="G11921"/>
      <c r="L11921"/>
      <c r="R11921"/>
      <c r="T11921"/>
      <c r="U11921"/>
    </row>
    <row r="11922" spans="6:21" x14ac:dyDescent="0.3">
      <c r="F11922"/>
      <c r="G11922"/>
      <c r="L11922"/>
      <c r="R11922"/>
      <c r="T11922"/>
      <c r="U11922"/>
    </row>
    <row r="11923" spans="6:21" x14ac:dyDescent="0.3">
      <c r="F11923"/>
      <c r="G11923"/>
      <c r="L11923"/>
      <c r="R11923"/>
      <c r="T11923"/>
      <c r="U11923"/>
    </row>
    <row r="11924" spans="6:21" x14ac:dyDescent="0.3">
      <c r="F11924"/>
      <c r="G11924"/>
      <c r="L11924"/>
      <c r="R11924"/>
      <c r="T11924"/>
      <c r="U11924"/>
    </row>
    <row r="11925" spans="6:21" x14ac:dyDescent="0.3">
      <c r="F11925"/>
      <c r="G11925"/>
      <c r="L11925"/>
      <c r="R11925"/>
      <c r="T11925"/>
      <c r="U11925"/>
    </row>
    <row r="11926" spans="6:21" x14ac:dyDescent="0.3">
      <c r="F11926"/>
      <c r="G11926"/>
      <c r="L11926"/>
      <c r="R11926"/>
      <c r="T11926"/>
      <c r="U11926"/>
    </row>
    <row r="11927" spans="6:21" x14ac:dyDescent="0.3">
      <c r="F11927"/>
      <c r="G11927"/>
      <c r="L11927"/>
      <c r="R11927"/>
      <c r="T11927"/>
      <c r="U11927"/>
    </row>
    <row r="11928" spans="6:21" x14ac:dyDescent="0.3">
      <c r="F11928"/>
      <c r="G11928"/>
      <c r="L11928"/>
      <c r="R11928"/>
      <c r="T11928"/>
      <c r="U11928"/>
    </row>
    <row r="11929" spans="6:21" x14ac:dyDescent="0.3">
      <c r="F11929"/>
      <c r="G11929"/>
      <c r="L11929"/>
      <c r="R11929"/>
      <c r="T11929"/>
      <c r="U11929"/>
    </row>
    <row r="11930" spans="6:21" x14ac:dyDescent="0.3">
      <c r="F11930"/>
      <c r="G11930"/>
      <c r="L11930"/>
      <c r="R11930"/>
      <c r="T11930"/>
      <c r="U11930"/>
    </row>
    <row r="11931" spans="6:21" x14ac:dyDescent="0.3">
      <c r="F11931"/>
      <c r="G11931"/>
      <c r="L11931"/>
      <c r="R11931"/>
      <c r="T11931"/>
      <c r="U11931"/>
    </row>
    <row r="11932" spans="6:21" x14ac:dyDescent="0.3">
      <c r="F11932"/>
      <c r="G11932"/>
      <c r="L11932"/>
      <c r="R11932"/>
      <c r="T11932"/>
      <c r="U11932"/>
    </row>
    <row r="11933" spans="6:21" x14ac:dyDescent="0.3">
      <c r="F11933"/>
      <c r="G11933"/>
      <c r="L11933"/>
      <c r="R11933"/>
      <c r="T11933"/>
      <c r="U11933"/>
    </row>
    <row r="11934" spans="6:21" x14ac:dyDescent="0.3">
      <c r="F11934"/>
      <c r="G11934"/>
      <c r="L11934"/>
      <c r="R11934"/>
      <c r="T11934"/>
      <c r="U11934"/>
    </row>
    <row r="11935" spans="6:21" x14ac:dyDescent="0.3">
      <c r="F11935"/>
      <c r="G11935"/>
      <c r="L11935"/>
      <c r="R11935"/>
      <c r="T11935"/>
      <c r="U11935"/>
    </row>
    <row r="11936" spans="6:21" x14ac:dyDescent="0.3">
      <c r="F11936"/>
      <c r="G11936"/>
      <c r="L11936"/>
      <c r="R11936"/>
      <c r="T11936"/>
      <c r="U11936"/>
    </row>
    <row r="11937" spans="6:21" x14ac:dyDescent="0.3">
      <c r="F11937"/>
      <c r="G11937"/>
      <c r="L11937"/>
      <c r="R11937"/>
      <c r="T11937"/>
      <c r="U11937"/>
    </row>
    <row r="11938" spans="6:21" x14ac:dyDescent="0.3">
      <c r="F11938"/>
      <c r="G11938"/>
      <c r="L11938"/>
      <c r="R11938"/>
      <c r="T11938"/>
      <c r="U11938"/>
    </row>
    <row r="11939" spans="6:21" x14ac:dyDescent="0.3">
      <c r="F11939"/>
      <c r="G11939"/>
      <c r="L11939"/>
      <c r="R11939"/>
      <c r="T11939"/>
      <c r="U11939"/>
    </row>
    <row r="11940" spans="6:21" x14ac:dyDescent="0.3">
      <c r="F11940"/>
      <c r="G11940"/>
      <c r="L11940"/>
      <c r="R11940"/>
      <c r="T11940"/>
      <c r="U11940"/>
    </row>
    <row r="11941" spans="6:21" x14ac:dyDescent="0.3">
      <c r="F11941"/>
      <c r="G11941"/>
      <c r="L11941"/>
      <c r="R11941"/>
      <c r="T11941"/>
      <c r="U11941"/>
    </row>
    <row r="11942" spans="6:21" x14ac:dyDescent="0.3">
      <c r="F11942"/>
      <c r="G11942"/>
      <c r="L11942"/>
      <c r="R11942"/>
      <c r="T11942"/>
      <c r="U11942"/>
    </row>
    <row r="11943" spans="6:21" x14ac:dyDescent="0.3">
      <c r="F11943"/>
      <c r="G11943"/>
      <c r="L11943"/>
      <c r="R11943"/>
      <c r="T11943"/>
      <c r="U11943"/>
    </row>
    <row r="11944" spans="6:21" x14ac:dyDescent="0.3">
      <c r="F11944"/>
      <c r="G11944"/>
      <c r="L11944"/>
      <c r="R11944"/>
      <c r="T11944"/>
      <c r="U11944"/>
    </row>
    <row r="11945" spans="6:21" x14ac:dyDescent="0.3">
      <c r="F11945"/>
      <c r="G11945"/>
      <c r="L11945"/>
      <c r="R11945"/>
      <c r="T11945"/>
      <c r="U11945"/>
    </row>
    <row r="11946" spans="6:21" x14ac:dyDescent="0.3">
      <c r="F11946"/>
      <c r="G11946"/>
      <c r="L11946"/>
      <c r="R11946"/>
      <c r="T11946"/>
      <c r="U11946"/>
    </row>
    <row r="11947" spans="6:21" x14ac:dyDescent="0.3">
      <c r="F11947"/>
      <c r="G11947"/>
      <c r="L11947"/>
      <c r="R11947"/>
      <c r="T11947"/>
      <c r="U11947"/>
    </row>
    <row r="11948" spans="6:21" x14ac:dyDescent="0.3">
      <c r="F11948"/>
      <c r="G11948"/>
      <c r="L11948"/>
      <c r="R11948"/>
      <c r="T11948"/>
      <c r="U11948"/>
    </row>
    <row r="11949" spans="6:21" x14ac:dyDescent="0.3">
      <c r="F11949"/>
      <c r="G11949"/>
      <c r="L11949"/>
      <c r="R11949"/>
      <c r="T11949"/>
      <c r="U11949"/>
    </row>
    <row r="11950" spans="6:21" x14ac:dyDescent="0.3">
      <c r="F11950"/>
      <c r="G11950"/>
      <c r="L11950"/>
      <c r="R11950"/>
      <c r="T11950"/>
      <c r="U11950"/>
    </row>
    <row r="11951" spans="6:21" x14ac:dyDescent="0.3">
      <c r="F11951"/>
      <c r="G11951"/>
      <c r="L11951"/>
      <c r="R11951"/>
      <c r="T11951"/>
      <c r="U11951"/>
    </row>
    <row r="11952" spans="6:21" x14ac:dyDescent="0.3">
      <c r="F11952"/>
      <c r="G11952"/>
      <c r="L11952"/>
      <c r="R11952"/>
      <c r="T11952"/>
      <c r="U11952"/>
    </row>
    <row r="11953" spans="6:21" x14ac:dyDescent="0.3">
      <c r="F11953"/>
      <c r="G11953"/>
      <c r="L11953"/>
      <c r="R11953"/>
      <c r="T11953"/>
      <c r="U11953"/>
    </row>
    <row r="11954" spans="6:21" x14ac:dyDescent="0.3">
      <c r="F11954"/>
      <c r="G11954"/>
      <c r="L11954"/>
      <c r="R11954"/>
      <c r="T11954"/>
      <c r="U11954"/>
    </row>
    <row r="11955" spans="6:21" x14ac:dyDescent="0.3">
      <c r="F11955"/>
      <c r="G11955"/>
      <c r="L11955"/>
      <c r="R11955"/>
      <c r="T11955"/>
      <c r="U11955"/>
    </row>
    <row r="11956" spans="6:21" x14ac:dyDescent="0.3">
      <c r="F11956"/>
      <c r="G11956"/>
      <c r="L11956"/>
      <c r="R11956"/>
      <c r="T11956"/>
      <c r="U11956"/>
    </row>
    <row r="11957" spans="6:21" x14ac:dyDescent="0.3">
      <c r="F11957"/>
      <c r="G11957"/>
      <c r="L11957"/>
      <c r="R11957"/>
      <c r="T11957"/>
      <c r="U11957"/>
    </row>
    <row r="11958" spans="6:21" x14ac:dyDescent="0.3">
      <c r="F11958"/>
      <c r="G11958"/>
      <c r="L11958"/>
      <c r="R11958"/>
      <c r="T11958"/>
      <c r="U11958"/>
    </row>
    <row r="11959" spans="6:21" x14ac:dyDescent="0.3">
      <c r="F11959"/>
      <c r="G11959"/>
      <c r="L11959"/>
      <c r="R11959"/>
      <c r="T11959"/>
      <c r="U11959"/>
    </row>
    <row r="11960" spans="6:21" x14ac:dyDescent="0.3">
      <c r="F11960"/>
      <c r="G11960"/>
      <c r="L11960"/>
      <c r="R11960"/>
      <c r="T11960"/>
      <c r="U11960"/>
    </row>
    <row r="11961" spans="6:21" x14ac:dyDescent="0.3">
      <c r="F11961"/>
      <c r="G11961"/>
      <c r="L11961"/>
      <c r="R11961"/>
      <c r="T11961"/>
      <c r="U11961"/>
    </row>
    <row r="11962" spans="6:21" x14ac:dyDescent="0.3">
      <c r="F11962"/>
      <c r="G11962"/>
      <c r="L11962"/>
      <c r="R11962"/>
      <c r="T11962"/>
      <c r="U11962"/>
    </row>
    <row r="11963" spans="6:21" x14ac:dyDescent="0.3">
      <c r="F11963"/>
      <c r="G11963"/>
      <c r="L11963"/>
      <c r="R11963"/>
      <c r="T11963"/>
      <c r="U11963"/>
    </row>
    <row r="11964" spans="6:21" x14ac:dyDescent="0.3">
      <c r="F11964"/>
      <c r="G11964"/>
      <c r="L11964"/>
      <c r="R11964"/>
      <c r="T11964"/>
      <c r="U11964"/>
    </row>
    <row r="11965" spans="6:21" x14ac:dyDescent="0.3">
      <c r="F11965"/>
      <c r="G11965"/>
      <c r="L11965"/>
      <c r="R11965"/>
      <c r="T11965"/>
      <c r="U11965"/>
    </row>
    <row r="11966" spans="6:21" x14ac:dyDescent="0.3">
      <c r="F11966"/>
      <c r="G11966"/>
      <c r="L11966"/>
      <c r="R11966"/>
      <c r="T11966"/>
      <c r="U11966"/>
    </row>
    <row r="11967" spans="6:21" x14ac:dyDescent="0.3">
      <c r="F11967"/>
      <c r="G11967"/>
      <c r="L11967"/>
      <c r="R11967"/>
      <c r="T11967"/>
      <c r="U11967"/>
    </row>
    <row r="11968" spans="6:21" x14ac:dyDescent="0.3">
      <c r="F11968"/>
      <c r="G11968"/>
      <c r="L11968"/>
      <c r="R11968"/>
      <c r="T11968"/>
      <c r="U11968"/>
    </row>
    <row r="11969" spans="6:21" x14ac:dyDescent="0.3">
      <c r="F11969"/>
      <c r="G11969"/>
      <c r="L11969"/>
      <c r="R11969"/>
      <c r="T11969"/>
      <c r="U11969"/>
    </row>
    <row r="11970" spans="6:21" x14ac:dyDescent="0.3">
      <c r="F11970"/>
      <c r="G11970"/>
      <c r="L11970"/>
      <c r="R11970"/>
      <c r="T11970"/>
      <c r="U11970"/>
    </row>
    <row r="11971" spans="6:21" x14ac:dyDescent="0.3">
      <c r="F11971"/>
      <c r="G11971"/>
      <c r="L11971"/>
      <c r="R11971"/>
      <c r="T11971"/>
      <c r="U11971"/>
    </row>
    <row r="11972" spans="6:21" x14ac:dyDescent="0.3">
      <c r="F11972"/>
      <c r="G11972"/>
      <c r="L11972"/>
      <c r="R11972"/>
      <c r="T11972"/>
      <c r="U11972"/>
    </row>
    <row r="11973" spans="6:21" x14ac:dyDescent="0.3">
      <c r="F11973"/>
      <c r="G11973"/>
      <c r="L11973"/>
      <c r="R11973"/>
      <c r="T11973"/>
      <c r="U11973"/>
    </row>
    <row r="11974" spans="6:21" x14ac:dyDescent="0.3">
      <c r="F11974"/>
      <c r="G11974"/>
      <c r="L11974"/>
      <c r="R11974"/>
      <c r="T11974"/>
      <c r="U11974"/>
    </row>
    <row r="11975" spans="6:21" x14ac:dyDescent="0.3">
      <c r="F11975"/>
      <c r="G11975"/>
      <c r="L11975"/>
      <c r="R11975"/>
      <c r="T11975"/>
      <c r="U11975"/>
    </row>
    <row r="11976" spans="6:21" x14ac:dyDescent="0.3">
      <c r="F11976"/>
      <c r="G11976"/>
      <c r="L11976"/>
      <c r="R11976"/>
      <c r="T11976"/>
      <c r="U11976"/>
    </row>
    <row r="11977" spans="6:21" x14ac:dyDescent="0.3">
      <c r="F11977"/>
      <c r="G11977"/>
      <c r="L11977"/>
      <c r="R11977"/>
      <c r="T11977"/>
      <c r="U11977"/>
    </row>
    <row r="11978" spans="6:21" x14ac:dyDescent="0.3">
      <c r="F11978"/>
      <c r="G11978"/>
      <c r="L11978"/>
      <c r="R11978"/>
      <c r="T11978"/>
      <c r="U11978"/>
    </row>
    <row r="11979" spans="6:21" x14ac:dyDescent="0.3">
      <c r="F11979"/>
      <c r="G11979"/>
      <c r="L11979"/>
      <c r="R11979"/>
      <c r="T11979"/>
      <c r="U11979"/>
    </row>
    <row r="11980" spans="6:21" x14ac:dyDescent="0.3">
      <c r="F11980"/>
      <c r="G11980"/>
      <c r="L11980"/>
      <c r="R11980"/>
      <c r="T11980"/>
      <c r="U11980"/>
    </row>
    <row r="11981" spans="6:21" x14ac:dyDescent="0.3">
      <c r="F11981"/>
      <c r="G11981"/>
      <c r="L11981"/>
      <c r="R11981"/>
      <c r="T11981"/>
      <c r="U11981"/>
    </row>
    <row r="11982" spans="6:21" x14ac:dyDescent="0.3">
      <c r="F11982"/>
      <c r="G11982"/>
      <c r="L11982"/>
      <c r="R11982"/>
      <c r="T11982"/>
      <c r="U11982"/>
    </row>
    <row r="11983" spans="6:21" x14ac:dyDescent="0.3">
      <c r="F11983"/>
      <c r="G11983"/>
      <c r="L11983"/>
      <c r="R11983"/>
      <c r="T11983"/>
      <c r="U11983"/>
    </row>
    <row r="11984" spans="6:21" x14ac:dyDescent="0.3">
      <c r="F11984"/>
      <c r="G11984"/>
      <c r="L11984"/>
      <c r="R11984"/>
      <c r="T11984"/>
      <c r="U11984"/>
    </row>
    <row r="11985" spans="6:21" x14ac:dyDescent="0.3">
      <c r="F11985"/>
      <c r="G11985"/>
      <c r="L11985"/>
      <c r="R11985"/>
      <c r="T11985"/>
      <c r="U11985"/>
    </row>
    <row r="11986" spans="6:21" x14ac:dyDescent="0.3">
      <c r="F11986"/>
      <c r="G11986"/>
      <c r="L11986"/>
      <c r="R11986"/>
      <c r="T11986"/>
      <c r="U11986"/>
    </row>
    <row r="11987" spans="6:21" x14ac:dyDescent="0.3">
      <c r="F11987"/>
      <c r="G11987"/>
      <c r="L11987"/>
      <c r="R11987"/>
      <c r="T11987"/>
      <c r="U11987"/>
    </row>
    <row r="11988" spans="6:21" x14ac:dyDescent="0.3">
      <c r="F11988"/>
      <c r="G11988"/>
      <c r="L11988"/>
      <c r="R11988"/>
      <c r="T11988"/>
      <c r="U11988"/>
    </row>
    <row r="11989" spans="6:21" x14ac:dyDescent="0.3">
      <c r="F11989"/>
      <c r="G11989"/>
      <c r="L11989"/>
      <c r="R11989"/>
      <c r="T11989"/>
      <c r="U11989"/>
    </row>
    <row r="11990" spans="6:21" x14ac:dyDescent="0.3">
      <c r="F11990"/>
      <c r="G11990"/>
      <c r="L11990"/>
      <c r="R11990"/>
      <c r="T11990"/>
      <c r="U11990"/>
    </row>
    <row r="11991" spans="6:21" x14ac:dyDescent="0.3">
      <c r="F11991"/>
      <c r="G11991"/>
      <c r="L11991"/>
      <c r="R11991"/>
      <c r="T11991"/>
      <c r="U11991"/>
    </row>
    <row r="11992" spans="6:21" x14ac:dyDescent="0.3">
      <c r="F11992"/>
      <c r="G11992"/>
      <c r="L11992"/>
      <c r="R11992"/>
      <c r="T11992"/>
      <c r="U11992"/>
    </row>
    <row r="11993" spans="6:21" x14ac:dyDescent="0.3">
      <c r="F11993"/>
      <c r="G11993"/>
      <c r="L11993"/>
      <c r="R11993"/>
      <c r="T11993"/>
      <c r="U11993"/>
    </row>
    <row r="11994" spans="6:21" x14ac:dyDescent="0.3">
      <c r="F11994"/>
      <c r="G11994"/>
      <c r="L11994"/>
      <c r="R11994"/>
      <c r="T11994"/>
      <c r="U11994"/>
    </row>
    <row r="11995" spans="6:21" x14ac:dyDescent="0.3">
      <c r="F11995"/>
      <c r="G11995"/>
      <c r="L11995"/>
      <c r="R11995"/>
      <c r="T11995"/>
      <c r="U11995"/>
    </row>
    <row r="11996" spans="6:21" x14ac:dyDescent="0.3">
      <c r="F11996"/>
      <c r="G11996"/>
      <c r="L11996"/>
      <c r="R11996"/>
      <c r="T11996"/>
      <c r="U11996"/>
    </row>
    <row r="11997" spans="6:21" x14ac:dyDescent="0.3">
      <c r="F11997"/>
      <c r="G11997"/>
      <c r="L11997"/>
      <c r="R11997"/>
      <c r="T11997"/>
      <c r="U11997"/>
    </row>
    <row r="11998" spans="6:21" x14ac:dyDescent="0.3">
      <c r="F11998"/>
      <c r="G11998"/>
      <c r="L11998"/>
      <c r="R11998"/>
      <c r="T11998"/>
      <c r="U11998"/>
    </row>
    <row r="11999" spans="6:21" x14ac:dyDescent="0.3">
      <c r="F11999"/>
      <c r="G11999"/>
      <c r="L11999"/>
      <c r="R11999"/>
      <c r="T11999"/>
      <c r="U11999"/>
    </row>
    <row r="12000" spans="6:21" x14ac:dyDescent="0.3">
      <c r="F12000"/>
      <c r="G12000"/>
      <c r="L12000"/>
      <c r="R12000"/>
      <c r="T12000"/>
      <c r="U12000"/>
    </row>
    <row r="12001" spans="6:21" x14ac:dyDescent="0.3">
      <c r="F12001"/>
      <c r="G12001"/>
      <c r="L12001"/>
      <c r="R12001"/>
      <c r="T12001"/>
      <c r="U12001"/>
    </row>
    <row r="12002" spans="6:21" x14ac:dyDescent="0.3">
      <c r="F12002"/>
      <c r="G12002"/>
      <c r="L12002"/>
      <c r="R12002"/>
      <c r="T12002"/>
      <c r="U12002"/>
    </row>
    <row r="12003" spans="6:21" x14ac:dyDescent="0.3">
      <c r="F12003"/>
      <c r="G12003"/>
      <c r="L12003"/>
      <c r="R12003"/>
      <c r="T12003"/>
      <c r="U12003"/>
    </row>
    <row r="12004" spans="6:21" x14ac:dyDescent="0.3">
      <c r="F12004"/>
      <c r="G12004"/>
      <c r="L12004"/>
      <c r="R12004"/>
      <c r="T12004"/>
      <c r="U12004"/>
    </row>
    <row r="12005" spans="6:21" x14ac:dyDescent="0.3">
      <c r="F12005"/>
      <c r="G12005"/>
      <c r="L12005"/>
      <c r="R12005"/>
      <c r="T12005"/>
      <c r="U12005"/>
    </row>
    <row r="12006" spans="6:21" x14ac:dyDescent="0.3">
      <c r="F12006"/>
      <c r="G12006"/>
      <c r="L12006"/>
      <c r="R12006"/>
      <c r="T12006"/>
      <c r="U12006"/>
    </row>
    <row r="12007" spans="6:21" x14ac:dyDescent="0.3">
      <c r="F12007"/>
      <c r="G12007"/>
      <c r="L12007"/>
      <c r="R12007"/>
      <c r="T12007"/>
      <c r="U12007"/>
    </row>
    <row r="12008" spans="6:21" x14ac:dyDescent="0.3">
      <c r="F12008"/>
      <c r="G12008"/>
      <c r="L12008"/>
      <c r="R12008"/>
      <c r="T12008"/>
      <c r="U12008"/>
    </row>
    <row r="12009" spans="6:21" x14ac:dyDescent="0.3">
      <c r="F12009"/>
      <c r="G12009"/>
      <c r="L12009"/>
      <c r="R12009"/>
      <c r="T12009"/>
      <c r="U12009"/>
    </row>
    <row r="12010" spans="6:21" x14ac:dyDescent="0.3">
      <c r="F12010"/>
      <c r="G12010"/>
      <c r="L12010"/>
      <c r="R12010"/>
      <c r="T12010"/>
      <c r="U12010"/>
    </row>
    <row r="12011" spans="6:21" x14ac:dyDescent="0.3">
      <c r="F12011"/>
      <c r="G12011"/>
      <c r="L12011"/>
      <c r="R12011"/>
      <c r="T12011"/>
      <c r="U12011"/>
    </row>
    <row r="12012" spans="6:21" x14ac:dyDescent="0.3">
      <c r="F12012"/>
      <c r="G12012"/>
      <c r="L12012"/>
      <c r="R12012"/>
      <c r="T12012"/>
      <c r="U12012"/>
    </row>
    <row r="12013" spans="6:21" x14ac:dyDescent="0.3">
      <c r="F12013"/>
      <c r="G12013"/>
      <c r="L12013"/>
      <c r="R12013"/>
      <c r="T12013"/>
      <c r="U12013"/>
    </row>
    <row r="12014" spans="6:21" x14ac:dyDescent="0.3">
      <c r="F12014"/>
      <c r="G12014"/>
      <c r="L12014"/>
      <c r="R12014"/>
      <c r="T12014"/>
      <c r="U12014"/>
    </row>
    <row r="12015" spans="6:21" x14ac:dyDescent="0.3">
      <c r="F12015"/>
      <c r="G12015"/>
      <c r="L12015"/>
      <c r="R12015"/>
      <c r="T12015"/>
      <c r="U12015"/>
    </row>
    <row r="12016" spans="6:21" x14ac:dyDescent="0.3">
      <c r="F12016"/>
      <c r="G12016"/>
      <c r="L12016"/>
      <c r="R12016"/>
      <c r="T12016"/>
      <c r="U12016"/>
    </row>
    <row r="12017" spans="6:21" x14ac:dyDescent="0.3">
      <c r="F12017"/>
      <c r="G12017"/>
      <c r="L12017"/>
      <c r="R12017"/>
      <c r="T12017"/>
      <c r="U12017"/>
    </row>
    <row r="12018" spans="6:21" x14ac:dyDescent="0.3">
      <c r="F12018"/>
      <c r="G12018"/>
      <c r="L12018"/>
      <c r="R12018"/>
      <c r="T12018"/>
      <c r="U12018"/>
    </row>
    <row r="12019" spans="6:21" x14ac:dyDescent="0.3">
      <c r="F12019"/>
      <c r="G12019"/>
      <c r="L12019"/>
      <c r="R12019"/>
      <c r="T12019"/>
      <c r="U12019"/>
    </row>
    <row r="12020" spans="6:21" x14ac:dyDescent="0.3">
      <c r="F12020"/>
      <c r="G12020"/>
      <c r="L12020"/>
      <c r="R12020"/>
      <c r="T12020"/>
      <c r="U12020"/>
    </row>
    <row r="12021" spans="6:21" x14ac:dyDescent="0.3">
      <c r="F12021"/>
      <c r="G12021"/>
      <c r="L12021"/>
      <c r="R12021"/>
      <c r="T12021"/>
      <c r="U12021"/>
    </row>
    <row r="12022" spans="6:21" x14ac:dyDescent="0.3">
      <c r="F12022"/>
      <c r="G12022"/>
      <c r="L12022"/>
      <c r="R12022"/>
      <c r="T12022"/>
      <c r="U12022"/>
    </row>
    <row r="12023" spans="6:21" x14ac:dyDescent="0.3">
      <c r="F12023"/>
      <c r="G12023"/>
      <c r="L12023"/>
      <c r="R12023"/>
      <c r="T12023"/>
      <c r="U12023"/>
    </row>
    <row r="12024" spans="6:21" x14ac:dyDescent="0.3">
      <c r="F12024"/>
      <c r="G12024"/>
      <c r="L12024"/>
      <c r="R12024"/>
      <c r="T12024"/>
      <c r="U12024"/>
    </row>
    <row r="12025" spans="6:21" x14ac:dyDescent="0.3">
      <c r="F12025"/>
      <c r="G12025"/>
      <c r="L12025"/>
      <c r="R12025"/>
      <c r="T12025"/>
      <c r="U12025"/>
    </row>
    <row r="12026" spans="6:21" x14ac:dyDescent="0.3">
      <c r="F12026"/>
      <c r="G12026"/>
      <c r="L12026"/>
      <c r="R12026"/>
      <c r="T12026"/>
      <c r="U12026"/>
    </row>
    <row r="12027" spans="6:21" x14ac:dyDescent="0.3">
      <c r="F12027"/>
      <c r="G12027"/>
      <c r="L12027"/>
      <c r="R12027"/>
      <c r="T12027"/>
      <c r="U12027"/>
    </row>
    <row r="12028" spans="6:21" x14ac:dyDescent="0.3">
      <c r="F12028"/>
      <c r="G12028"/>
      <c r="L12028"/>
      <c r="R12028"/>
      <c r="T12028"/>
      <c r="U12028"/>
    </row>
    <row r="12029" spans="6:21" x14ac:dyDescent="0.3">
      <c r="F12029"/>
      <c r="G12029"/>
      <c r="L12029"/>
      <c r="R12029"/>
      <c r="T12029"/>
      <c r="U12029"/>
    </row>
    <row r="12030" spans="6:21" x14ac:dyDescent="0.3">
      <c r="F12030"/>
      <c r="G12030"/>
      <c r="L12030"/>
      <c r="R12030"/>
      <c r="T12030"/>
      <c r="U12030"/>
    </row>
    <row r="12031" spans="6:21" x14ac:dyDescent="0.3">
      <c r="F12031"/>
      <c r="G12031"/>
      <c r="L12031"/>
      <c r="R12031"/>
      <c r="T12031"/>
      <c r="U12031"/>
    </row>
    <row r="12032" spans="6:21" x14ac:dyDescent="0.3">
      <c r="F12032"/>
      <c r="G12032"/>
      <c r="L12032"/>
      <c r="R12032"/>
      <c r="T12032"/>
      <c r="U12032"/>
    </row>
    <row r="12033" spans="6:21" x14ac:dyDescent="0.3">
      <c r="F12033"/>
      <c r="G12033"/>
      <c r="L12033"/>
      <c r="R12033"/>
      <c r="T12033"/>
      <c r="U12033"/>
    </row>
    <row r="12034" spans="6:21" x14ac:dyDescent="0.3">
      <c r="F12034"/>
      <c r="G12034"/>
      <c r="L12034"/>
      <c r="R12034"/>
      <c r="T12034"/>
      <c r="U12034"/>
    </row>
    <row r="12035" spans="6:21" x14ac:dyDescent="0.3">
      <c r="F12035"/>
      <c r="G12035"/>
      <c r="L12035"/>
      <c r="R12035"/>
      <c r="T12035"/>
      <c r="U12035"/>
    </row>
    <row r="12036" spans="6:21" x14ac:dyDescent="0.3">
      <c r="F12036"/>
      <c r="G12036"/>
      <c r="L12036"/>
      <c r="R12036"/>
      <c r="T12036"/>
      <c r="U12036"/>
    </row>
    <row r="12037" spans="6:21" x14ac:dyDescent="0.3">
      <c r="F12037"/>
      <c r="G12037"/>
      <c r="L12037"/>
      <c r="R12037"/>
      <c r="T12037"/>
      <c r="U12037"/>
    </row>
    <row r="12038" spans="6:21" x14ac:dyDescent="0.3">
      <c r="F12038"/>
      <c r="G12038"/>
      <c r="L12038"/>
      <c r="R12038"/>
      <c r="T12038"/>
      <c r="U12038"/>
    </row>
    <row r="12039" spans="6:21" x14ac:dyDescent="0.3">
      <c r="F12039"/>
      <c r="G12039"/>
      <c r="L12039"/>
      <c r="R12039"/>
      <c r="T12039"/>
      <c r="U12039"/>
    </row>
    <row r="12040" spans="6:21" x14ac:dyDescent="0.3">
      <c r="F12040"/>
      <c r="G12040"/>
      <c r="L12040"/>
      <c r="R12040"/>
      <c r="T12040"/>
      <c r="U12040"/>
    </row>
    <row r="12041" spans="6:21" x14ac:dyDescent="0.3">
      <c r="F12041"/>
      <c r="G12041"/>
      <c r="L12041"/>
      <c r="R12041"/>
      <c r="T12041"/>
      <c r="U12041"/>
    </row>
    <row r="12042" spans="6:21" x14ac:dyDescent="0.3">
      <c r="F12042"/>
      <c r="G12042"/>
      <c r="L12042"/>
      <c r="R12042"/>
      <c r="T12042"/>
      <c r="U12042"/>
    </row>
    <row r="12043" spans="6:21" x14ac:dyDescent="0.3">
      <c r="F12043"/>
      <c r="G12043"/>
      <c r="L12043"/>
      <c r="R12043"/>
      <c r="T12043"/>
      <c r="U12043"/>
    </row>
    <row r="12044" spans="6:21" x14ac:dyDescent="0.3">
      <c r="F12044"/>
      <c r="G12044"/>
      <c r="L12044"/>
      <c r="R12044"/>
      <c r="T12044"/>
      <c r="U12044"/>
    </row>
    <row r="12045" spans="6:21" x14ac:dyDescent="0.3">
      <c r="F12045"/>
      <c r="G12045"/>
      <c r="L12045"/>
      <c r="R12045"/>
      <c r="T12045"/>
      <c r="U12045"/>
    </row>
    <row r="12046" spans="6:21" x14ac:dyDescent="0.3">
      <c r="F12046"/>
      <c r="G12046"/>
      <c r="L12046"/>
      <c r="R12046"/>
      <c r="T12046"/>
      <c r="U12046"/>
    </row>
    <row r="12047" spans="6:21" x14ac:dyDescent="0.3">
      <c r="F12047"/>
      <c r="G12047"/>
      <c r="L12047"/>
      <c r="R12047"/>
      <c r="T12047"/>
      <c r="U12047"/>
    </row>
    <row r="12048" spans="6:21" x14ac:dyDescent="0.3">
      <c r="F12048"/>
      <c r="G12048"/>
      <c r="L12048"/>
      <c r="R12048"/>
      <c r="T12048"/>
      <c r="U12048"/>
    </row>
    <row r="12049" spans="6:21" x14ac:dyDescent="0.3">
      <c r="F12049"/>
      <c r="G12049"/>
      <c r="L12049"/>
      <c r="R12049"/>
      <c r="T12049"/>
      <c r="U12049"/>
    </row>
    <row r="12050" spans="6:21" x14ac:dyDescent="0.3">
      <c r="F12050"/>
      <c r="G12050"/>
      <c r="L12050"/>
      <c r="R12050"/>
      <c r="T12050"/>
      <c r="U12050"/>
    </row>
    <row r="12051" spans="6:21" x14ac:dyDescent="0.3">
      <c r="F12051"/>
      <c r="G12051"/>
      <c r="L12051"/>
      <c r="R12051"/>
      <c r="T12051"/>
      <c r="U12051"/>
    </row>
    <row r="12052" spans="6:21" x14ac:dyDescent="0.3">
      <c r="F12052"/>
      <c r="G12052"/>
      <c r="L12052"/>
      <c r="R12052"/>
      <c r="T12052"/>
      <c r="U12052"/>
    </row>
    <row r="12053" spans="6:21" x14ac:dyDescent="0.3">
      <c r="F12053"/>
      <c r="G12053"/>
      <c r="L12053"/>
      <c r="R12053"/>
      <c r="T12053"/>
      <c r="U12053"/>
    </row>
    <row r="12054" spans="6:21" x14ac:dyDescent="0.3">
      <c r="F12054"/>
      <c r="G12054"/>
      <c r="L12054"/>
      <c r="R12054"/>
      <c r="T12054"/>
      <c r="U12054"/>
    </row>
    <row r="12055" spans="6:21" x14ac:dyDescent="0.3">
      <c r="F12055"/>
      <c r="G12055"/>
      <c r="L12055"/>
      <c r="R12055"/>
      <c r="T12055"/>
      <c r="U12055"/>
    </row>
    <row r="12056" spans="6:21" x14ac:dyDescent="0.3">
      <c r="F12056"/>
      <c r="G12056"/>
      <c r="L12056"/>
      <c r="R12056"/>
      <c r="T12056"/>
      <c r="U12056"/>
    </row>
    <row r="12057" spans="6:21" x14ac:dyDescent="0.3">
      <c r="F12057"/>
      <c r="G12057"/>
      <c r="L12057"/>
      <c r="R12057"/>
      <c r="T12057"/>
      <c r="U12057"/>
    </row>
    <row r="12058" spans="6:21" x14ac:dyDescent="0.3">
      <c r="F12058"/>
      <c r="G12058"/>
      <c r="L12058"/>
      <c r="R12058"/>
      <c r="T12058"/>
      <c r="U12058"/>
    </row>
    <row r="12059" spans="6:21" x14ac:dyDescent="0.3">
      <c r="F12059"/>
      <c r="G12059"/>
      <c r="L12059"/>
      <c r="R12059"/>
      <c r="T12059"/>
      <c r="U12059"/>
    </row>
    <row r="12060" spans="6:21" x14ac:dyDescent="0.3">
      <c r="F12060"/>
      <c r="G12060"/>
      <c r="L12060"/>
      <c r="R12060"/>
      <c r="T12060"/>
      <c r="U12060"/>
    </row>
    <row r="12061" spans="6:21" x14ac:dyDescent="0.3">
      <c r="F12061"/>
      <c r="G12061"/>
      <c r="L12061"/>
      <c r="R12061"/>
      <c r="T12061"/>
      <c r="U12061"/>
    </row>
    <row r="12062" spans="6:21" x14ac:dyDescent="0.3">
      <c r="F12062"/>
      <c r="G12062"/>
      <c r="L12062"/>
      <c r="R12062"/>
      <c r="T12062"/>
      <c r="U12062"/>
    </row>
    <row r="12063" spans="6:21" x14ac:dyDescent="0.3">
      <c r="F12063"/>
      <c r="G12063"/>
      <c r="L12063"/>
      <c r="R12063"/>
      <c r="T12063"/>
      <c r="U12063"/>
    </row>
    <row r="12064" spans="6:21" x14ac:dyDescent="0.3">
      <c r="F12064"/>
      <c r="G12064"/>
      <c r="L12064"/>
      <c r="R12064"/>
      <c r="T12064"/>
      <c r="U12064"/>
    </row>
    <row r="12065" spans="6:21" x14ac:dyDescent="0.3">
      <c r="F12065"/>
      <c r="G12065"/>
      <c r="L12065"/>
      <c r="R12065"/>
      <c r="T12065"/>
      <c r="U12065"/>
    </row>
    <row r="12066" spans="6:21" x14ac:dyDescent="0.3">
      <c r="F12066"/>
      <c r="G12066"/>
      <c r="L12066"/>
      <c r="R12066"/>
      <c r="T12066"/>
      <c r="U12066"/>
    </row>
    <row r="12067" spans="6:21" x14ac:dyDescent="0.3">
      <c r="F12067"/>
      <c r="G12067"/>
      <c r="L12067"/>
      <c r="R12067"/>
      <c r="T12067"/>
      <c r="U12067"/>
    </row>
    <row r="12068" spans="6:21" x14ac:dyDescent="0.3">
      <c r="F12068"/>
      <c r="G12068"/>
      <c r="L12068"/>
      <c r="R12068"/>
      <c r="T12068"/>
      <c r="U12068"/>
    </row>
    <row r="12069" spans="6:21" x14ac:dyDescent="0.3">
      <c r="F12069"/>
      <c r="G12069"/>
      <c r="L12069"/>
      <c r="R12069"/>
      <c r="T12069"/>
      <c r="U12069"/>
    </row>
    <row r="12070" spans="6:21" x14ac:dyDescent="0.3">
      <c r="F12070"/>
      <c r="G12070"/>
      <c r="L12070"/>
      <c r="R12070"/>
      <c r="T12070"/>
      <c r="U12070"/>
    </row>
    <row r="12071" spans="6:21" x14ac:dyDescent="0.3">
      <c r="F12071"/>
      <c r="G12071"/>
      <c r="L12071"/>
      <c r="R12071"/>
      <c r="T12071"/>
      <c r="U12071"/>
    </row>
    <row r="12072" spans="6:21" x14ac:dyDescent="0.3">
      <c r="F12072"/>
      <c r="G12072"/>
      <c r="L12072"/>
      <c r="R12072"/>
      <c r="T12072"/>
      <c r="U12072"/>
    </row>
    <row r="12073" spans="6:21" x14ac:dyDescent="0.3">
      <c r="F12073"/>
      <c r="G12073"/>
      <c r="L12073"/>
      <c r="R12073"/>
      <c r="T12073"/>
      <c r="U12073"/>
    </row>
    <row r="12074" spans="6:21" x14ac:dyDescent="0.3">
      <c r="F12074"/>
      <c r="G12074"/>
      <c r="L12074"/>
      <c r="R12074"/>
      <c r="T12074"/>
      <c r="U12074"/>
    </row>
    <row r="12075" spans="6:21" x14ac:dyDescent="0.3">
      <c r="F12075"/>
      <c r="G12075"/>
      <c r="L12075"/>
      <c r="R12075"/>
      <c r="T12075"/>
      <c r="U12075"/>
    </row>
    <row r="12076" spans="6:21" x14ac:dyDescent="0.3">
      <c r="F12076"/>
      <c r="G12076"/>
      <c r="L12076"/>
      <c r="R12076"/>
      <c r="T12076"/>
      <c r="U12076"/>
    </row>
    <row r="12077" spans="6:21" x14ac:dyDescent="0.3">
      <c r="F12077"/>
      <c r="G12077"/>
      <c r="L12077"/>
      <c r="R12077"/>
      <c r="T12077"/>
      <c r="U12077"/>
    </row>
    <row r="12078" spans="6:21" x14ac:dyDescent="0.3">
      <c r="F12078"/>
      <c r="G12078"/>
      <c r="L12078"/>
      <c r="R12078"/>
      <c r="T12078"/>
      <c r="U12078"/>
    </row>
    <row r="12079" spans="6:21" x14ac:dyDescent="0.3">
      <c r="F12079"/>
      <c r="G12079"/>
      <c r="L12079"/>
      <c r="R12079"/>
      <c r="T12079"/>
      <c r="U12079"/>
    </row>
    <row r="12080" spans="6:21" x14ac:dyDescent="0.3">
      <c r="F12080"/>
      <c r="G12080"/>
      <c r="L12080"/>
      <c r="R12080"/>
      <c r="T12080"/>
      <c r="U12080"/>
    </row>
    <row r="12081" spans="6:21" x14ac:dyDescent="0.3">
      <c r="F12081"/>
      <c r="G12081"/>
      <c r="L12081"/>
      <c r="R12081"/>
      <c r="T12081"/>
      <c r="U12081"/>
    </row>
    <row r="12082" spans="6:21" x14ac:dyDescent="0.3">
      <c r="F12082"/>
      <c r="G12082"/>
      <c r="L12082"/>
      <c r="R12082"/>
      <c r="T12082"/>
      <c r="U12082"/>
    </row>
    <row r="12083" spans="6:21" x14ac:dyDescent="0.3">
      <c r="F12083"/>
      <c r="G12083"/>
      <c r="L12083"/>
      <c r="R12083"/>
      <c r="T12083"/>
      <c r="U12083"/>
    </row>
    <row r="12084" spans="6:21" x14ac:dyDescent="0.3">
      <c r="F12084"/>
      <c r="G12084"/>
      <c r="L12084"/>
      <c r="R12084"/>
      <c r="T12084"/>
      <c r="U12084"/>
    </row>
    <row r="12085" spans="6:21" x14ac:dyDescent="0.3">
      <c r="F12085"/>
      <c r="G12085"/>
      <c r="L12085"/>
      <c r="R12085"/>
      <c r="T12085"/>
      <c r="U12085"/>
    </row>
    <row r="12086" spans="6:21" x14ac:dyDescent="0.3">
      <c r="F12086"/>
      <c r="G12086"/>
      <c r="L12086"/>
      <c r="R12086"/>
      <c r="T12086"/>
      <c r="U12086"/>
    </row>
    <row r="12087" spans="6:21" x14ac:dyDescent="0.3">
      <c r="F12087"/>
      <c r="G12087"/>
      <c r="L12087"/>
      <c r="R12087"/>
      <c r="T12087"/>
      <c r="U12087"/>
    </row>
    <row r="12088" spans="6:21" x14ac:dyDescent="0.3">
      <c r="F12088"/>
      <c r="G12088"/>
      <c r="L12088"/>
      <c r="R12088"/>
      <c r="T12088"/>
      <c r="U12088"/>
    </row>
    <row r="12089" spans="6:21" x14ac:dyDescent="0.3">
      <c r="F12089"/>
      <c r="G12089"/>
      <c r="L12089"/>
      <c r="R12089"/>
      <c r="T12089"/>
      <c r="U12089"/>
    </row>
    <row r="12090" spans="6:21" x14ac:dyDescent="0.3">
      <c r="F12090"/>
      <c r="G12090"/>
      <c r="L12090"/>
      <c r="R12090"/>
      <c r="T12090"/>
      <c r="U12090"/>
    </row>
    <row r="12091" spans="6:21" x14ac:dyDescent="0.3">
      <c r="F12091"/>
      <c r="G12091"/>
      <c r="L12091"/>
      <c r="R12091"/>
      <c r="T12091"/>
      <c r="U12091"/>
    </row>
    <row r="12092" spans="6:21" x14ac:dyDescent="0.3">
      <c r="F12092"/>
      <c r="G12092"/>
      <c r="L12092"/>
      <c r="R12092"/>
      <c r="T12092"/>
      <c r="U12092"/>
    </row>
    <row r="12093" spans="6:21" x14ac:dyDescent="0.3">
      <c r="F12093"/>
      <c r="G12093"/>
      <c r="L12093"/>
      <c r="R12093"/>
      <c r="T12093"/>
      <c r="U12093"/>
    </row>
    <row r="12094" spans="6:21" x14ac:dyDescent="0.3">
      <c r="F12094"/>
      <c r="G12094"/>
      <c r="L12094"/>
      <c r="R12094"/>
      <c r="T12094"/>
      <c r="U12094"/>
    </row>
    <row r="12095" spans="6:21" x14ac:dyDescent="0.3">
      <c r="F12095"/>
      <c r="G12095"/>
      <c r="L12095"/>
      <c r="R12095"/>
      <c r="T12095"/>
      <c r="U12095"/>
    </row>
    <row r="12096" spans="6:21" x14ac:dyDescent="0.3">
      <c r="F12096"/>
      <c r="G12096"/>
      <c r="L12096"/>
      <c r="R12096"/>
      <c r="T12096"/>
      <c r="U12096"/>
    </row>
    <row r="12097" spans="6:21" x14ac:dyDescent="0.3">
      <c r="F12097"/>
      <c r="G12097"/>
      <c r="L12097"/>
      <c r="R12097"/>
      <c r="T12097"/>
      <c r="U12097"/>
    </row>
    <row r="12098" spans="6:21" x14ac:dyDescent="0.3">
      <c r="F12098"/>
      <c r="G12098"/>
      <c r="L12098"/>
      <c r="R12098"/>
      <c r="T12098"/>
      <c r="U12098"/>
    </row>
    <row r="12099" spans="6:21" x14ac:dyDescent="0.3">
      <c r="F12099"/>
      <c r="G12099"/>
      <c r="L12099"/>
      <c r="R12099"/>
      <c r="T12099"/>
      <c r="U12099"/>
    </row>
    <row r="12100" spans="6:21" x14ac:dyDescent="0.3">
      <c r="F12100"/>
      <c r="G12100"/>
      <c r="L12100"/>
      <c r="R12100"/>
      <c r="T12100"/>
      <c r="U12100"/>
    </row>
    <row r="12101" spans="6:21" x14ac:dyDescent="0.3">
      <c r="F12101"/>
      <c r="G12101"/>
      <c r="L12101"/>
      <c r="R12101"/>
      <c r="T12101"/>
      <c r="U12101"/>
    </row>
    <row r="12102" spans="6:21" x14ac:dyDescent="0.3">
      <c r="F12102"/>
      <c r="G12102"/>
      <c r="L12102"/>
      <c r="R12102"/>
      <c r="T12102"/>
      <c r="U12102"/>
    </row>
    <row r="12103" spans="6:21" x14ac:dyDescent="0.3">
      <c r="F12103"/>
      <c r="G12103"/>
      <c r="L12103"/>
      <c r="R12103"/>
      <c r="T12103"/>
      <c r="U12103"/>
    </row>
    <row r="12104" spans="6:21" x14ac:dyDescent="0.3">
      <c r="F12104"/>
      <c r="G12104"/>
      <c r="L12104"/>
      <c r="R12104"/>
      <c r="T12104"/>
      <c r="U12104"/>
    </row>
    <row r="12105" spans="6:21" x14ac:dyDescent="0.3">
      <c r="F12105"/>
      <c r="G12105"/>
      <c r="L12105"/>
      <c r="R12105"/>
      <c r="T12105"/>
      <c r="U12105"/>
    </row>
    <row r="12106" spans="6:21" x14ac:dyDescent="0.3">
      <c r="F12106"/>
      <c r="G12106"/>
      <c r="L12106"/>
      <c r="R12106"/>
      <c r="T12106"/>
      <c r="U12106"/>
    </row>
    <row r="12107" spans="6:21" x14ac:dyDescent="0.3">
      <c r="F12107"/>
      <c r="G12107"/>
      <c r="L12107"/>
      <c r="R12107"/>
      <c r="T12107"/>
      <c r="U12107"/>
    </row>
    <row r="12108" spans="6:21" x14ac:dyDescent="0.3">
      <c r="F12108"/>
      <c r="G12108"/>
      <c r="L12108"/>
      <c r="R12108"/>
      <c r="T12108"/>
      <c r="U12108"/>
    </row>
    <row r="12109" spans="6:21" x14ac:dyDescent="0.3">
      <c r="F12109"/>
      <c r="G12109"/>
      <c r="L12109"/>
      <c r="R12109"/>
      <c r="T12109"/>
      <c r="U12109"/>
    </row>
    <row r="12110" spans="6:21" x14ac:dyDescent="0.3">
      <c r="F12110"/>
      <c r="G12110"/>
      <c r="L12110"/>
      <c r="R12110"/>
      <c r="T12110"/>
      <c r="U12110"/>
    </row>
    <row r="12111" spans="6:21" x14ac:dyDescent="0.3">
      <c r="F12111"/>
      <c r="G12111"/>
      <c r="L12111"/>
      <c r="R12111"/>
      <c r="T12111"/>
      <c r="U12111"/>
    </row>
    <row r="12112" spans="6:21" x14ac:dyDescent="0.3">
      <c r="F12112"/>
      <c r="G12112"/>
      <c r="L12112"/>
      <c r="R12112"/>
      <c r="T12112"/>
      <c r="U12112"/>
    </row>
    <row r="12113" spans="6:21" x14ac:dyDescent="0.3">
      <c r="F12113"/>
      <c r="G12113"/>
      <c r="L12113"/>
      <c r="R12113"/>
      <c r="T12113"/>
      <c r="U12113"/>
    </row>
    <row r="12114" spans="6:21" x14ac:dyDescent="0.3">
      <c r="F12114"/>
      <c r="G12114"/>
      <c r="L12114"/>
      <c r="R12114"/>
      <c r="T12114"/>
      <c r="U12114"/>
    </row>
    <row r="12115" spans="6:21" x14ac:dyDescent="0.3">
      <c r="F12115"/>
      <c r="G12115"/>
      <c r="L12115"/>
      <c r="R12115"/>
      <c r="T12115"/>
      <c r="U12115"/>
    </row>
    <row r="12116" spans="6:21" x14ac:dyDescent="0.3">
      <c r="F12116"/>
      <c r="G12116"/>
      <c r="L12116"/>
      <c r="R12116"/>
      <c r="T12116"/>
      <c r="U12116"/>
    </row>
    <row r="12117" spans="6:21" x14ac:dyDescent="0.3">
      <c r="F12117"/>
      <c r="G12117"/>
      <c r="L12117"/>
      <c r="R12117"/>
      <c r="T12117"/>
      <c r="U12117"/>
    </row>
    <row r="12118" spans="6:21" x14ac:dyDescent="0.3">
      <c r="F12118"/>
      <c r="G12118"/>
      <c r="L12118"/>
      <c r="R12118"/>
      <c r="T12118"/>
      <c r="U12118"/>
    </row>
    <row r="12119" spans="6:21" x14ac:dyDescent="0.3">
      <c r="F12119"/>
      <c r="G12119"/>
      <c r="L12119"/>
      <c r="R12119"/>
      <c r="T12119"/>
      <c r="U12119"/>
    </row>
    <row r="12120" spans="6:21" x14ac:dyDescent="0.3">
      <c r="F12120"/>
      <c r="G12120"/>
      <c r="L12120"/>
      <c r="R12120"/>
      <c r="T12120"/>
      <c r="U12120"/>
    </row>
    <row r="12121" spans="6:21" x14ac:dyDescent="0.3">
      <c r="F12121"/>
      <c r="G12121"/>
      <c r="L12121"/>
      <c r="R12121"/>
      <c r="T12121"/>
      <c r="U12121"/>
    </row>
    <row r="12122" spans="6:21" x14ac:dyDescent="0.3">
      <c r="F12122"/>
      <c r="G12122"/>
      <c r="L12122"/>
      <c r="R12122"/>
      <c r="T12122"/>
      <c r="U12122"/>
    </row>
    <row r="12123" spans="6:21" x14ac:dyDescent="0.3">
      <c r="F12123"/>
      <c r="G12123"/>
      <c r="L12123"/>
      <c r="R12123"/>
      <c r="T12123"/>
      <c r="U12123"/>
    </row>
    <row r="12124" spans="6:21" x14ac:dyDescent="0.3">
      <c r="F12124"/>
      <c r="G12124"/>
      <c r="L12124"/>
      <c r="R12124"/>
      <c r="T12124"/>
      <c r="U12124"/>
    </row>
    <row r="12125" spans="6:21" x14ac:dyDescent="0.3">
      <c r="F12125"/>
      <c r="G12125"/>
      <c r="L12125"/>
      <c r="R12125"/>
      <c r="T12125"/>
      <c r="U12125"/>
    </row>
    <row r="12126" spans="6:21" x14ac:dyDescent="0.3">
      <c r="F12126"/>
      <c r="G12126"/>
      <c r="L12126"/>
      <c r="R12126"/>
      <c r="T12126"/>
      <c r="U12126"/>
    </row>
    <row r="12127" spans="6:21" x14ac:dyDescent="0.3">
      <c r="F12127"/>
      <c r="G12127"/>
      <c r="L12127"/>
      <c r="R12127"/>
      <c r="T12127"/>
      <c r="U12127"/>
    </row>
    <row r="12128" spans="6:21" x14ac:dyDescent="0.3">
      <c r="F12128"/>
      <c r="G12128"/>
      <c r="L12128"/>
      <c r="R12128"/>
      <c r="T12128"/>
      <c r="U12128"/>
    </row>
    <row r="12129" spans="6:21" x14ac:dyDescent="0.3">
      <c r="F12129"/>
      <c r="G12129"/>
      <c r="L12129"/>
      <c r="R12129"/>
      <c r="T12129"/>
      <c r="U12129"/>
    </row>
    <row r="12130" spans="6:21" x14ac:dyDescent="0.3">
      <c r="F12130"/>
      <c r="G12130"/>
      <c r="L12130"/>
      <c r="R12130"/>
      <c r="T12130"/>
      <c r="U12130"/>
    </row>
    <row r="12131" spans="6:21" x14ac:dyDescent="0.3">
      <c r="F12131"/>
      <c r="G12131"/>
      <c r="L12131"/>
      <c r="R12131"/>
      <c r="T12131"/>
      <c r="U12131"/>
    </row>
    <row r="12132" spans="6:21" x14ac:dyDescent="0.3">
      <c r="F12132"/>
      <c r="G12132"/>
      <c r="L12132"/>
      <c r="R12132"/>
      <c r="T12132"/>
      <c r="U12132"/>
    </row>
    <row r="12133" spans="6:21" x14ac:dyDescent="0.3">
      <c r="F12133"/>
      <c r="G12133"/>
      <c r="L12133"/>
      <c r="R12133"/>
      <c r="T12133"/>
      <c r="U12133"/>
    </row>
    <row r="12134" spans="6:21" x14ac:dyDescent="0.3">
      <c r="F12134"/>
      <c r="G12134"/>
      <c r="L12134"/>
      <c r="R12134"/>
      <c r="T12134"/>
      <c r="U12134"/>
    </row>
    <row r="12135" spans="6:21" x14ac:dyDescent="0.3">
      <c r="F12135"/>
      <c r="G12135"/>
      <c r="L12135"/>
      <c r="R12135"/>
      <c r="T12135"/>
      <c r="U12135"/>
    </row>
    <row r="12136" spans="6:21" x14ac:dyDescent="0.3">
      <c r="F12136"/>
      <c r="G12136"/>
      <c r="L12136"/>
      <c r="R12136"/>
      <c r="T12136"/>
      <c r="U12136"/>
    </row>
    <row r="12137" spans="6:21" x14ac:dyDescent="0.3">
      <c r="F12137"/>
      <c r="G12137"/>
      <c r="L12137"/>
      <c r="R12137"/>
      <c r="T12137"/>
      <c r="U12137"/>
    </row>
    <row r="12138" spans="6:21" x14ac:dyDescent="0.3">
      <c r="F12138"/>
      <c r="G12138"/>
      <c r="L12138"/>
      <c r="R12138"/>
      <c r="T12138"/>
      <c r="U12138"/>
    </row>
    <row r="12139" spans="6:21" x14ac:dyDescent="0.3">
      <c r="F12139"/>
      <c r="G12139"/>
      <c r="L12139"/>
      <c r="R12139"/>
      <c r="T12139"/>
      <c r="U12139"/>
    </row>
    <row r="12140" spans="6:21" x14ac:dyDescent="0.3">
      <c r="F12140"/>
      <c r="G12140"/>
      <c r="L12140"/>
      <c r="R12140"/>
      <c r="T12140"/>
      <c r="U12140"/>
    </row>
    <row r="12141" spans="6:21" x14ac:dyDescent="0.3">
      <c r="F12141"/>
      <c r="G12141"/>
      <c r="L12141"/>
      <c r="R12141"/>
      <c r="T12141"/>
      <c r="U12141"/>
    </row>
    <row r="12142" spans="6:21" x14ac:dyDescent="0.3">
      <c r="F12142"/>
      <c r="G12142"/>
      <c r="L12142"/>
      <c r="R12142"/>
      <c r="T12142"/>
      <c r="U12142"/>
    </row>
    <row r="12143" spans="6:21" x14ac:dyDescent="0.3">
      <c r="F12143"/>
      <c r="G12143"/>
      <c r="L12143"/>
      <c r="R12143"/>
      <c r="T12143"/>
      <c r="U12143"/>
    </row>
    <row r="12144" spans="6:21" x14ac:dyDescent="0.3">
      <c r="F12144"/>
      <c r="G12144"/>
      <c r="L12144"/>
      <c r="R12144"/>
      <c r="T12144"/>
      <c r="U12144"/>
    </row>
    <row r="12145" spans="6:21" x14ac:dyDescent="0.3">
      <c r="F12145"/>
      <c r="G12145"/>
      <c r="L12145"/>
      <c r="R12145"/>
      <c r="T12145"/>
      <c r="U12145"/>
    </row>
    <row r="12146" spans="6:21" x14ac:dyDescent="0.3">
      <c r="F12146"/>
      <c r="G12146"/>
      <c r="L12146"/>
      <c r="R12146"/>
      <c r="T12146"/>
      <c r="U12146"/>
    </row>
    <row r="12147" spans="6:21" x14ac:dyDescent="0.3">
      <c r="F12147"/>
      <c r="G12147"/>
      <c r="L12147"/>
      <c r="R12147"/>
      <c r="T12147"/>
      <c r="U12147"/>
    </row>
    <row r="12148" spans="6:21" x14ac:dyDescent="0.3">
      <c r="F12148"/>
      <c r="G12148"/>
      <c r="L12148"/>
      <c r="R12148"/>
      <c r="T12148"/>
      <c r="U12148"/>
    </row>
    <row r="12149" spans="6:21" x14ac:dyDescent="0.3">
      <c r="F12149"/>
      <c r="G12149"/>
      <c r="L12149"/>
      <c r="R12149"/>
      <c r="T12149"/>
      <c r="U12149"/>
    </row>
    <row r="12150" spans="6:21" x14ac:dyDescent="0.3">
      <c r="F12150"/>
      <c r="G12150"/>
      <c r="L12150"/>
      <c r="R12150"/>
      <c r="T12150"/>
      <c r="U12150"/>
    </row>
    <row r="12151" spans="6:21" x14ac:dyDescent="0.3">
      <c r="F12151"/>
      <c r="G12151"/>
      <c r="L12151"/>
      <c r="R12151"/>
      <c r="T12151"/>
      <c r="U12151"/>
    </row>
    <row r="12152" spans="6:21" x14ac:dyDescent="0.3">
      <c r="F12152"/>
      <c r="G12152"/>
      <c r="L12152"/>
      <c r="R12152"/>
      <c r="T12152"/>
      <c r="U12152"/>
    </row>
    <row r="12153" spans="6:21" x14ac:dyDescent="0.3">
      <c r="F12153"/>
      <c r="G12153"/>
      <c r="L12153"/>
      <c r="R12153"/>
      <c r="T12153"/>
      <c r="U12153"/>
    </row>
    <row r="12154" spans="6:21" x14ac:dyDescent="0.3">
      <c r="F12154"/>
      <c r="G12154"/>
      <c r="L12154"/>
      <c r="R12154"/>
      <c r="T12154"/>
      <c r="U12154"/>
    </row>
    <row r="12155" spans="6:21" x14ac:dyDescent="0.3">
      <c r="F12155"/>
      <c r="G12155"/>
      <c r="L12155"/>
      <c r="R12155"/>
      <c r="T12155"/>
      <c r="U12155"/>
    </row>
    <row r="12156" spans="6:21" x14ac:dyDescent="0.3">
      <c r="F12156"/>
      <c r="G12156"/>
      <c r="L12156"/>
      <c r="R12156"/>
      <c r="T12156"/>
      <c r="U12156"/>
    </row>
    <row r="12157" spans="6:21" x14ac:dyDescent="0.3">
      <c r="F12157"/>
      <c r="G12157"/>
      <c r="L12157"/>
      <c r="R12157"/>
      <c r="T12157"/>
      <c r="U12157"/>
    </row>
    <row r="12158" spans="6:21" x14ac:dyDescent="0.3">
      <c r="F12158"/>
      <c r="G12158"/>
      <c r="L12158"/>
      <c r="R12158"/>
      <c r="T12158"/>
      <c r="U12158"/>
    </row>
    <row r="12159" spans="6:21" x14ac:dyDescent="0.3">
      <c r="F12159"/>
      <c r="G12159"/>
      <c r="L12159"/>
      <c r="R12159"/>
      <c r="T12159"/>
      <c r="U12159"/>
    </row>
    <row r="12160" spans="6:21" x14ac:dyDescent="0.3">
      <c r="F12160"/>
      <c r="G12160"/>
      <c r="L12160"/>
      <c r="R12160"/>
      <c r="T12160"/>
      <c r="U12160"/>
    </row>
    <row r="12161" spans="6:21" x14ac:dyDescent="0.3">
      <c r="F12161"/>
      <c r="G12161"/>
      <c r="L12161"/>
      <c r="R12161"/>
      <c r="T12161"/>
      <c r="U12161"/>
    </row>
    <row r="12162" spans="6:21" x14ac:dyDescent="0.3">
      <c r="F12162"/>
      <c r="G12162"/>
      <c r="L12162"/>
      <c r="R12162"/>
      <c r="T12162"/>
      <c r="U12162"/>
    </row>
    <row r="12163" spans="6:21" x14ac:dyDescent="0.3">
      <c r="F12163"/>
      <c r="G12163"/>
      <c r="L12163"/>
      <c r="R12163"/>
      <c r="T12163"/>
      <c r="U12163"/>
    </row>
    <row r="12164" spans="6:21" x14ac:dyDescent="0.3">
      <c r="F12164"/>
      <c r="G12164"/>
      <c r="L12164"/>
      <c r="R12164"/>
      <c r="T12164"/>
      <c r="U12164"/>
    </row>
    <row r="12165" spans="6:21" x14ac:dyDescent="0.3">
      <c r="F12165"/>
      <c r="G12165"/>
      <c r="L12165"/>
      <c r="R12165"/>
      <c r="T12165"/>
      <c r="U12165"/>
    </row>
    <row r="12166" spans="6:21" x14ac:dyDescent="0.3">
      <c r="F12166"/>
      <c r="G12166"/>
      <c r="L12166"/>
      <c r="R12166"/>
      <c r="T12166"/>
      <c r="U12166"/>
    </row>
    <row r="12167" spans="6:21" x14ac:dyDescent="0.3">
      <c r="F12167"/>
      <c r="G12167"/>
      <c r="L12167"/>
      <c r="R12167"/>
      <c r="T12167"/>
      <c r="U12167"/>
    </row>
    <row r="12168" spans="6:21" x14ac:dyDescent="0.3">
      <c r="F12168"/>
      <c r="G12168"/>
      <c r="L12168"/>
      <c r="R12168"/>
      <c r="T12168"/>
      <c r="U12168"/>
    </row>
    <row r="12169" spans="6:21" x14ac:dyDescent="0.3">
      <c r="F12169"/>
      <c r="G12169"/>
      <c r="L12169"/>
      <c r="R12169"/>
      <c r="T12169"/>
      <c r="U12169"/>
    </row>
    <row r="12170" spans="6:21" x14ac:dyDescent="0.3">
      <c r="F12170"/>
      <c r="G12170"/>
      <c r="L12170"/>
      <c r="R12170"/>
      <c r="T12170"/>
      <c r="U12170"/>
    </row>
    <row r="12171" spans="6:21" x14ac:dyDescent="0.3">
      <c r="F12171"/>
      <c r="G12171"/>
      <c r="L12171"/>
      <c r="R12171"/>
      <c r="T12171"/>
      <c r="U12171"/>
    </row>
    <row r="12172" spans="6:21" x14ac:dyDescent="0.3">
      <c r="F12172"/>
      <c r="G12172"/>
      <c r="L12172"/>
      <c r="R12172"/>
      <c r="T12172"/>
      <c r="U12172"/>
    </row>
    <row r="12173" spans="6:21" x14ac:dyDescent="0.3">
      <c r="F12173"/>
      <c r="G12173"/>
      <c r="L12173"/>
      <c r="R12173"/>
      <c r="T12173"/>
      <c r="U12173"/>
    </row>
    <row r="12174" spans="6:21" x14ac:dyDescent="0.3">
      <c r="F12174"/>
      <c r="G12174"/>
      <c r="L12174"/>
      <c r="R12174"/>
      <c r="T12174"/>
      <c r="U12174"/>
    </row>
    <row r="12175" spans="6:21" x14ac:dyDescent="0.3">
      <c r="F12175"/>
      <c r="G12175"/>
      <c r="L12175"/>
      <c r="R12175"/>
      <c r="T12175"/>
      <c r="U12175"/>
    </row>
    <row r="12176" spans="6:21" x14ac:dyDescent="0.3">
      <c r="F12176"/>
      <c r="G12176"/>
      <c r="L12176"/>
      <c r="R12176"/>
      <c r="T12176"/>
      <c r="U12176"/>
    </row>
    <row r="12177" spans="6:21" x14ac:dyDescent="0.3">
      <c r="F12177"/>
      <c r="G12177"/>
      <c r="L12177"/>
      <c r="R12177"/>
      <c r="T12177"/>
      <c r="U12177"/>
    </row>
    <row r="12178" spans="6:21" x14ac:dyDescent="0.3">
      <c r="F12178"/>
      <c r="G12178"/>
      <c r="L12178"/>
      <c r="R12178"/>
      <c r="T12178"/>
      <c r="U12178"/>
    </row>
    <row r="12179" spans="6:21" x14ac:dyDescent="0.3">
      <c r="F12179"/>
      <c r="G12179"/>
      <c r="L12179"/>
      <c r="R12179"/>
      <c r="T12179"/>
      <c r="U12179"/>
    </row>
    <row r="12180" spans="6:21" x14ac:dyDescent="0.3">
      <c r="F12180"/>
      <c r="G12180"/>
      <c r="L12180"/>
      <c r="R12180"/>
      <c r="T12180"/>
      <c r="U12180"/>
    </row>
    <row r="12181" spans="6:21" x14ac:dyDescent="0.3">
      <c r="F12181"/>
      <c r="G12181"/>
      <c r="L12181"/>
      <c r="R12181"/>
      <c r="T12181"/>
      <c r="U12181"/>
    </row>
    <row r="12182" spans="6:21" x14ac:dyDescent="0.3">
      <c r="F12182"/>
      <c r="G12182"/>
      <c r="L12182"/>
      <c r="R12182"/>
      <c r="T12182"/>
      <c r="U12182"/>
    </row>
    <row r="12183" spans="6:21" x14ac:dyDescent="0.3">
      <c r="F12183"/>
      <c r="G12183"/>
      <c r="L12183"/>
      <c r="R12183"/>
      <c r="T12183"/>
      <c r="U12183"/>
    </row>
    <row r="12184" spans="6:21" x14ac:dyDescent="0.3">
      <c r="F12184"/>
      <c r="G12184"/>
      <c r="L12184"/>
      <c r="R12184"/>
      <c r="T12184"/>
      <c r="U12184"/>
    </row>
    <row r="12185" spans="6:21" x14ac:dyDescent="0.3">
      <c r="F12185"/>
      <c r="G12185"/>
      <c r="L12185"/>
      <c r="R12185"/>
      <c r="T12185"/>
      <c r="U12185"/>
    </row>
    <row r="12186" spans="6:21" x14ac:dyDescent="0.3">
      <c r="F12186"/>
      <c r="G12186"/>
      <c r="L12186"/>
      <c r="R12186"/>
      <c r="T12186"/>
      <c r="U12186"/>
    </row>
    <row r="12187" spans="6:21" x14ac:dyDescent="0.3">
      <c r="F12187"/>
      <c r="G12187"/>
      <c r="L12187"/>
      <c r="R12187"/>
      <c r="T12187"/>
      <c r="U12187"/>
    </row>
    <row r="12188" spans="6:21" x14ac:dyDescent="0.3">
      <c r="F12188"/>
      <c r="G12188"/>
      <c r="L12188"/>
      <c r="R12188"/>
      <c r="T12188"/>
      <c r="U12188"/>
    </row>
    <row r="12189" spans="6:21" x14ac:dyDescent="0.3">
      <c r="F12189"/>
      <c r="G12189"/>
      <c r="L12189"/>
      <c r="R12189"/>
      <c r="T12189"/>
      <c r="U12189"/>
    </row>
    <row r="12190" spans="6:21" x14ac:dyDescent="0.3">
      <c r="F12190"/>
      <c r="G12190"/>
      <c r="L12190"/>
      <c r="R12190"/>
      <c r="T12190"/>
      <c r="U12190"/>
    </row>
    <row r="12191" spans="6:21" x14ac:dyDescent="0.3">
      <c r="F12191"/>
      <c r="G12191"/>
      <c r="L12191"/>
      <c r="R12191"/>
      <c r="T12191"/>
      <c r="U12191"/>
    </row>
    <row r="12192" spans="6:21" x14ac:dyDescent="0.3">
      <c r="F12192"/>
      <c r="G12192"/>
      <c r="L12192"/>
      <c r="R12192"/>
      <c r="T12192"/>
      <c r="U12192"/>
    </row>
    <row r="12193" spans="6:21" x14ac:dyDescent="0.3">
      <c r="F12193"/>
      <c r="G12193"/>
      <c r="L12193"/>
      <c r="R12193"/>
      <c r="T12193"/>
      <c r="U12193"/>
    </row>
    <row r="12194" spans="6:21" x14ac:dyDescent="0.3">
      <c r="F12194"/>
      <c r="G12194"/>
      <c r="L12194"/>
      <c r="R12194"/>
      <c r="T12194"/>
      <c r="U12194"/>
    </row>
    <row r="12195" spans="6:21" x14ac:dyDescent="0.3">
      <c r="F12195"/>
      <c r="G12195"/>
      <c r="L12195"/>
      <c r="R12195"/>
      <c r="T12195"/>
      <c r="U12195"/>
    </row>
    <row r="12196" spans="6:21" x14ac:dyDescent="0.3">
      <c r="F12196"/>
      <c r="G12196"/>
      <c r="L12196"/>
      <c r="R12196"/>
      <c r="T12196"/>
      <c r="U12196"/>
    </row>
    <row r="12197" spans="6:21" x14ac:dyDescent="0.3">
      <c r="F12197"/>
      <c r="G12197"/>
      <c r="L12197"/>
      <c r="R12197"/>
      <c r="T12197"/>
      <c r="U12197"/>
    </row>
    <row r="12198" spans="6:21" x14ac:dyDescent="0.3">
      <c r="F12198"/>
      <c r="G12198"/>
      <c r="L12198"/>
      <c r="R12198"/>
      <c r="T12198"/>
      <c r="U12198"/>
    </row>
    <row r="12199" spans="6:21" x14ac:dyDescent="0.3">
      <c r="F12199"/>
      <c r="G12199"/>
      <c r="L12199"/>
      <c r="R12199"/>
      <c r="T12199"/>
      <c r="U12199"/>
    </row>
    <row r="12200" spans="6:21" x14ac:dyDescent="0.3">
      <c r="F12200"/>
      <c r="G12200"/>
      <c r="L12200"/>
      <c r="R12200"/>
      <c r="T12200"/>
      <c r="U12200"/>
    </row>
    <row r="12201" spans="6:21" x14ac:dyDescent="0.3">
      <c r="F12201"/>
      <c r="G12201"/>
      <c r="L12201"/>
      <c r="R12201"/>
      <c r="T12201"/>
      <c r="U12201"/>
    </row>
    <row r="12202" spans="6:21" x14ac:dyDescent="0.3">
      <c r="F12202"/>
      <c r="G12202"/>
      <c r="L12202"/>
      <c r="R12202"/>
      <c r="T12202"/>
      <c r="U12202"/>
    </row>
    <row r="12203" spans="6:21" x14ac:dyDescent="0.3">
      <c r="F12203"/>
      <c r="G12203"/>
      <c r="L12203"/>
      <c r="R12203"/>
      <c r="T12203"/>
      <c r="U12203"/>
    </row>
    <row r="12204" spans="6:21" x14ac:dyDescent="0.3">
      <c r="F12204"/>
      <c r="G12204"/>
      <c r="L12204"/>
      <c r="R12204"/>
      <c r="T12204"/>
      <c r="U12204"/>
    </row>
    <row r="12205" spans="6:21" x14ac:dyDescent="0.3">
      <c r="F12205"/>
      <c r="G12205"/>
      <c r="L12205"/>
      <c r="R12205"/>
      <c r="T12205"/>
      <c r="U12205"/>
    </row>
    <row r="12206" spans="6:21" x14ac:dyDescent="0.3">
      <c r="F12206"/>
      <c r="G12206"/>
      <c r="L12206"/>
      <c r="R12206"/>
      <c r="T12206"/>
      <c r="U12206"/>
    </row>
    <row r="12207" spans="6:21" x14ac:dyDescent="0.3">
      <c r="F12207"/>
      <c r="G12207"/>
      <c r="L12207"/>
      <c r="R12207"/>
      <c r="T12207"/>
      <c r="U12207"/>
    </row>
    <row r="12208" spans="6:21" x14ac:dyDescent="0.3">
      <c r="F12208"/>
      <c r="G12208"/>
      <c r="L12208"/>
      <c r="R12208"/>
      <c r="T12208"/>
      <c r="U12208"/>
    </row>
    <row r="12209" spans="6:21" x14ac:dyDescent="0.3">
      <c r="F12209"/>
      <c r="G12209"/>
      <c r="L12209"/>
      <c r="R12209"/>
      <c r="T12209"/>
      <c r="U12209"/>
    </row>
    <row r="12210" spans="6:21" x14ac:dyDescent="0.3">
      <c r="F12210"/>
      <c r="G12210"/>
      <c r="L12210"/>
      <c r="R12210"/>
      <c r="T12210"/>
      <c r="U12210"/>
    </row>
    <row r="12211" spans="6:21" x14ac:dyDescent="0.3">
      <c r="F12211"/>
      <c r="G12211"/>
      <c r="L12211"/>
      <c r="R12211"/>
      <c r="T12211"/>
      <c r="U12211"/>
    </row>
    <row r="12212" spans="6:21" x14ac:dyDescent="0.3">
      <c r="F12212"/>
      <c r="G12212"/>
      <c r="L12212"/>
      <c r="R12212"/>
      <c r="T12212"/>
      <c r="U12212"/>
    </row>
    <row r="12213" spans="6:21" x14ac:dyDescent="0.3">
      <c r="F12213"/>
      <c r="G12213"/>
      <c r="L12213"/>
      <c r="R12213"/>
      <c r="T12213"/>
      <c r="U12213"/>
    </row>
    <row r="12214" spans="6:21" x14ac:dyDescent="0.3">
      <c r="F12214"/>
      <c r="G12214"/>
      <c r="L12214"/>
      <c r="R12214"/>
      <c r="T12214"/>
      <c r="U12214"/>
    </row>
    <row r="12215" spans="6:21" x14ac:dyDescent="0.3">
      <c r="F12215"/>
      <c r="G12215"/>
      <c r="L12215"/>
      <c r="R12215"/>
      <c r="T12215"/>
      <c r="U12215"/>
    </row>
    <row r="12216" spans="6:21" x14ac:dyDescent="0.3">
      <c r="F12216"/>
      <c r="G12216"/>
      <c r="L12216"/>
      <c r="R12216"/>
      <c r="T12216"/>
      <c r="U12216"/>
    </row>
    <row r="12217" spans="6:21" x14ac:dyDescent="0.3">
      <c r="F12217"/>
      <c r="G12217"/>
      <c r="L12217"/>
      <c r="R12217"/>
      <c r="T12217"/>
      <c r="U12217"/>
    </row>
    <row r="12218" spans="6:21" x14ac:dyDescent="0.3">
      <c r="F12218"/>
      <c r="G12218"/>
      <c r="L12218"/>
      <c r="R12218"/>
      <c r="T12218"/>
      <c r="U12218"/>
    </row>
    <row r="12219" spans="6:21" x14ac:dyDescent="0.3">
      <c r="F12219"/>
      <c r="G12219"/>
      <c r="L12219"/>
      <c r="R12219"/>
      <c r="T12219"/>
      <c r="U12219"/>
    </row>
    <row r="12220" spans="6:21" x14ac:dyDescent="0.3">
      <c r="F12220"/>
      <c r="G12220"/>
      <c r="L12220"/>
      <c r="R12220"/>
      <c r="T12220"/>
      <c r="U12220"/>
    </row>
    <row r="12221" spans="6:21" x14ac:dyDescent="0.3">
      <c r="F12221"/>
      <c r="G12221"/>
      <c r="L12221"/>
      <c r="R12221"/>
      <c r="T12221"/>
      <c r="U12221"/>
    </row>
    <row r="12222" spans="6:21" x14ac:dyDescent="0.3">
      <c r="F12222"/>
      <c r="G12222"/>
      <c r="L12222"/>
      <c r="R12222"/>
      <c r="T12222"/>
      <c r="U12222"/>
    </row>
    <row r="12223" spans="6:21" x14ac:dyDescent="0.3">
      <c r="F12223"/>
      <c r="G12223"/>
      <c r="L12223"/>
      <c r="R12223"/>
      <c r="T12223"/>
      <c r="U12223"/>
    </row>
    <row r="12224" spans="6:21" x14ac:dyDescent="0.3">
      <c r="F12224"/>
      <c r="G12224"/>
      <c r="L12224"/>
      <c r="R12224"/>
      <c r="T12224"/>
      <c r="U12224"/>
    </row>
    <row r="12225" spans="6:21" x14ac:dyDescent="0.3">
      <c r="F12225"/>
      <c r="G12225"/>
      <c r="L12225"/>
      <c r="R12225"/>
      <c r="T12225"/>
      <c r="U12225"/>
    </row>
    <row r="12226" spans="6:21" x14ac:dyDescent="0.3">
      <c r="F12226"/>
      <c r="G12226"/>
      <c r="L12226"/>
      <c r="R12226"/>
      <c r="T12226"/>
      <c r="U12226"/>
    </row>
    <row r="12227" spans="6:21" x14ac:dyDescent="0.3">
      <c r="F12227"/>
      <c r="G12227"/>
      <c r="L12227"/>
      <c r="R12227"/>
      <c r="T12227"/>
      <c r="U12227"/>
    </row>
    <row r="12228" spans="6:21" x14ac:dyDescent="0.3">
      <c r="F12228"/>
      <c r="G12228"/>
      <c r="L12228"/>
      <c r="R12228"/>
      <c r="T12228"/>
      <c r="U12228"/>
    </row>
    <row r="12229" spans="6:21" x14ac:dyDescent="0.3">
      <c r="F12229"/>
      <c r="G12229"/>
      <c r="L12229"/>
      <c r="R12229"/>
      <c r="T12229"/>
      <c r="U12229"/>
    </row>
    <row r="12230" spans="6:21" x14ac:dyDescent="0.3">
      <c r="F12230"/>
      <c r="G12230"/>
      <c r="L12230"/>
      <c r="R12230"/>
      <c r="T12230"/>
      <c r="U12230"/>
    </row>
    <row r="12231" spans="6:21" x14ac:dyDescent="0.3">
      <c r="F12231"/>
      <c r="G12231"/>
      <c r="L12231"/>
      <c r="R12231"/>
      <c r="T12231"/>
      <c r="U12231"/>
    </row>
    <row r="12232" spans="6:21" x14ac:dyDescent="0.3">
      <c r="F12232"/>
      <c r="G12232"/>
      <c r="L12232"/>
      <c r="R12232"/>
      <c r="T12232"/>
      <c r="U12232"/>
    </row>
    <row r="12233" spans="6:21" x14ac:dyDescent="0.3">
      <c r="F12233"/>
      <c r="G12233"/>
      <c r="L12233"/>
      <c r="R12233"/>
      <c r="T12233"/>
      <c r="U12233"/>
    </row>
    <row r="12234" spans="6:21" x14ac:dyDescent="0.3">
      <c r="F12234"/>
      <c r="G12234"/>
      <c r="L12234"/>
      <c r="R12234"/>
      <c r="T12234"/>
      <c r="U12234"/>
    </row>
    <row r="12235" spans="6:21" x14ac:dyDescent="0.3">
      <c r="F12235"/>
      <c r="G12235"/>
      <c r="L12235"/>
      <c r="R12235"/>
      <c r="T12235"/>
      <c r="U12235"/>
    </row>
    <row r="12236" spans="6:21" x14ac:dyDescent="0.3">
      <c r="F12236"/>
      <c r="G12236"/>
      <c r="L12236"/>
      <c r="R12236"/>
      <c r="T12236"/>
      <c r="U12236"/>
    </row>
    <row r="12237" spans="6:21" x14ac:dyDescent="0.3">
      <c r="F12237"/>
      <c r="G12237"/>
      <c r="L12237"/>
      <c r="R12237"/>
      <c r="T12237"/>
      <c r="U12237"/>
    </row>
    <row r="12238" spans="6:21" x14ac:dyDescent="0.3">
      <c r="F12238"/>
      <c r="G12238"/>
      <c r="L12238"/>
      <c r="R12238"/>
      <c r="T12238"/>
      <c r="U12238"/>
    </row>
    <row r="12239" spans="6:21" x14ac:dyDescent="0.3">
      <c r="F12239"/>
      <c r="G12239"/>
      <c r="L12239"/>
      <c r="R12239"/>
      <c r="T12239"/>
      <c r="U12239"/>
    </row>
    <row r="12240" spans="6:21" x14ac:dyDescent="0.3">
      <c r="F12240"/>
      <c r="G12240"/>
      <c r="L12240"/>
      <c r="R12240"/>
      <c r="T12240"/>
      <c r="U12240"/>
    </row>
    <row r="12241" spans="6:21" x14ac:dyDescent="0.3">
      <c r="F12241"/>
      <c r="G12241"/>
      <c r="L12241"/>
      <c r="R12241"/>
      <c r="T12241"/>
      <c r="U12241"/>
    </row>
    <row r="12242" spans="6:21" x14ac:dyDescent="0.3">
      <c r="F12242"/>
      <c r="G12242"/>
      <c r="L12242"/>
      <c r="R12242"/>
      <c r="T12242"/>
      <c r="U12242"/>
    </row>
    <row r="12243" spans="6:21" x14ac:dyDescent="0.3">
      <c r="F12243"/>
      <c r="G12243"/>
      <c r="L12243"/>
      <c r="R12243"/>
      <c r="T12243"/>
      <c r="U12243"/>
    </row>
    <row r="12244" spans="6:21" x14ac:dyDescent="0.3">
      <c r="F12244"/>
      <c r="G12244"/>
      <c r="L12244"/>
      <c r="R12244"/>
      <c r="T12244"/>
      <c r="U12244"/>
    </row>
    <row r="12245" spans="6:21" x14ac:dyDescent="0.3">
      <c r="F12245"/>
      <c r="G12245"/>
      <c r="L12245"/>
      <c r="R12245"/>
      <c r="T12245"/>
      <c r="U12245"/>
    </row>
    <row r="12246" spans="6:21" x14ac:dyDescent="0.3">
      <c r="F12246"/>
      <c r="G12246"/>
      <c r="L12246"/>
      <c r="R12246"/>
      <c r="T12246"/>
      <c r="U12246"/>
    </row>
    <row r="12247" spans="6:21" x14ac:dyDescent="0.3">
      <c r="F12247"/>
      <c r="G12247"/>
      <c r="L12247"/>
      <c r="R12247"/>
      <c r="T12247"/>
      <c r="U12247"/>
    </row>
    <row r="12248" spans="6:21" x14ac:dyDescent="0.3">
      <c r="F12248"/>
      <c r="G12248"/>
      <c r="L12248"/>
      <c r="R12248"/>
      <c r="T12248"/>
      <c r="U12248"/>
    </row>
    <row r="12249" spans="6:21" x14ac:dyDescent="0.3">
      <c r="F12249"/>
      <c r="G12249"/>
      <c r="L12249"/>
      <c r="R12249"/>
      <c r="T12249"/>
      <c r="U12249"/>
    </row>
    <row r="12250" spans="6:21" x14ac:dyDescent="0.3">
      <c r="F12250"/>
      <c r="G12250"/>
      <c r="L12250"/>
      <c r="R12250"/>
      <c r="T12250"/>
      <c r="U12250"/>
    </row>
    <row r="12251" spans="6:21" x14ac:dyDescent="0.3">
      <c r="F12251"/>
      <c r="G12251"/>
      <c r="L12251"/>
      <c r="R12251"/>
      <c r="T12251"/>
      <c r="U12251"/>
    </row>
    <row r="12252" spans="6:21" x14ac:dyDescent="0.3">
      <c r="F12252"/>
      <c r="G12252"/>
      <c r="L12252"/>
      <c r="R12252"/>
      <c r="T12252"/>
      <c r="U12252"/>
    </row>
    <row r="12253" spans="6:21" x14ac:dyDescent="0.3">
      <c r="F12253"/>
      <c r="G12253"/>
      <c r="L12253"/>
      <c r="R12253"/>
      <c r="T12253"/>
      <c r="U12253"/>
    </row>
    <row r="12254" spans="6:21" x14ac:dyDescent="0.3">
      <c r="F12254"/>
      <c r="G12254"/>
      <c r="L12254"/>
      <c r="R12254"/>
      <c r="T12254"/>
      <c r="U12254"/>
    </row>
    <row r="12255" spans="6:21" x14ac:dyDescent="0.3">
      <c r="F12255"/>
      <c r="G12255"/>
      <c r="L12255"/>
      <c r="R12255"/>
      <c r="T12255"/>
      <c r="U12255"/>
    </row>
    <row r="12256" spans="6:21" x14ac:dyDescent="0.3">
      <c r="F12256"/>
      <c r="G12256"/>
      <c r="L12256"/>
      <c r="R12256"/>
      <c r="T12256"/>
      <c r="U12256"/>
    </row>
    <row r="12257" spans="6:21" x14ac:dyDescent="0.3">
      <c r="F12257"/>
      <c r="G12257"/>
      <c r="L12257"/>
      <c r="R12257"/>
      <c r="T12257"/>
      <c r="U12257"/>
    </row>
    <row r="12258" spans="6:21" x14ac:dyDescent="0.3">
      <c r="F12258"/>
      <c r="G12258"/>
      <c r="L12258"/>
      <c r="R12258"/>
      <c r="T12258"/>
      <c r="U12258"/>
    </row>
    <row r="12259" spans="6:21" x14ac:dyDescent="0.3">
      <c r="F12259"/>
      <c r="G12259"/>
      <c r="L12259"/>
      <c r="R12259"/>
      <c r="T12259"/>
      <c r="U12259"/>
    </row>
    <row r="12260" spans="6:21" x14ac:dyDescent="0.3">
      <c r="F12260"/>
      <c r="G12260"/>
      <c r="L12260"/>
      <c r="R12260"/>
      <c r="T12260"/>
      <c r="U12260"/>
    </row>
    <row r="12261" spans="6:21" x14ac:dyDescent="0.3">
      <c r="F12261"/>
      <c r="G12261"/>
      <c r="L12261"/>
      <c r="R12261"/>
      <c r="T12261"/>
      <c r="U12261"/>
    </row>
    <row r="12262" spans="6:21" x14ac:dyDescent="0.3">
      <c r="F12262"/>
      <c r="G12262"/>
      <c r="L12262"/>
      <c r="R12262"/>
      <c r="T12262"/>
      <c r="U12262"/>
    </row>
    <row r="12263" spans="6:21" x14ac:dyDescent="0.3">
      <c r="F12263"/>
      <c r="G12263"/>
      <c r="L12263"/>
      <c r="R12263"/>
      <c r="T12263"/>
      <c r="U12263"/>
    </row>
    <row r="12264" spans="6:21" x14ac:dyDescent="0.3">
      <c r="F12264"/>
      <c r="G12264"/>
      <c r="L12264"/>
      <c r="R12264"/>
      <c r="T12264"/>
      <c r="U12264"/>
    </row>
    <row r="12265" spans="6:21" x14ac:dyDescent="0.3">
      <c r="F12265"/>
      <c r="G12265"/>
      <c r="L12265"/>
      <c r="R12265"/>
      <c r="T12265"/>
      <c r="U12265"/>
    </row>
    <row r="12266" spans="6:21" x14ac:dyDescent="0.3">
      <c r="F12266"/>
      <c r="G12266"/>
      <c r="L12266"/>
      <c r="R12266"/>
      <c r="T12266"/>
      <c r="U12266"/>
    </row>
    <row r="12267" spans="6:21" x14ac:dyDescent="0.3">
      <c r="F12267"/>
      <c r="G12267"/>
      <c r="L12267"/>
      <c r="R12267"/>
      <c r="T12267"/>
      <c r="U12267"/>
    </row>
    <row r="12268" spans="6:21" x14ac:dyDescent="0.3">
      <c r="F12268"/>
      <c r="G12268"/>
      <c r="L12268"/>
      <c r="R12268"/>
      <c r="T12268"/>
      <c r="U12268"/>
    </row>
    <row r="12269" spans="6:21" x14ac:dyDescent="0.3">
      <c r="F12269"/>
      <c r="G12269"/>
      <c r="L12269"/>
      <c r="R12269"/>
      <c r="T12269"/>
      <c r="U12269"/>
    </row>
    <row r="12270" spans="6:21" x14ac:dyDescent="0.3">
      <c r="F12270"/>
      <c r="G12270"/>
      <c r="L12270"/>
      <c r="R12270"/>
      <c r="T12270"/>
      <c r="U12270"/>
    </row>
    <row r="12271" spans="6:21" x14ac:dyDescent="0.3">
      <c r="F12271"/>
      <c r="G12271"/>
      <c r="L12271"/>
      <c r="R12271"/>
      <c r="T12271"/>
      <c r="U12271"/>
    </row>
    <row r="12272" spans="6:21" x14ac:dyDescent="0.3">
      <c r="F12272"/>
      <c r="G12272"/>
      <c r="L12272"/>
      <c r="R12272"/>
      <c r="T12272"/>
      <c r="U12272"/>
    </row>
    <row r="12273" spans="6:21" x14ac:dyDescent="0.3">
      <c r="F12273"/>
      <c r="G12273"/>
      <c r="L12273"/>
      <c r="R12273"/>
      <c r="T12273"/>
      <c r="U12273"/>
    </row>
    <row r="12274" spans="6:21" x14ac:dyDescent="0.3">
      <c r="F12274"/>
      <c r="G12274"/>
      <c r="L12274"/>
      <c r="R12274"/>
      <c r="T12274"/>
      <c r="U12274"/>
    </row>
    <row r="12275" spans="6:21" x14ac:dyDescent="0.3">
      <c r="F12275"/>
      <c r="G12275"/>
      <c r="L12275"/>
      <c r="R12275"/>
      <c r="T12275"/>
      <c r="U12275"/>
    </row>
    <row r="12276" spans="6:21" x14ac:dyDescent="0.3">
      <c r="F12276"/>
      <c r="G12276"/>
      <c r="L12276"/>
      <c r="R12276"/>
      <c r="T12276"/>
      <c r="U12276"/>
    </row>
    <row r="12277" spans="6:21" x14ac:dyDescent="0.3">
      <c r="F12277"/>
      <c r="G12277"/>
      <c r="L12277"/>
      <c r="R12277"/>
      <c r="T12277"/>
      <c r="U12277"/>
    </row>
    <row r="12278" spans="6:21" x14ac:dyDescent="0.3">
      <c r="F12278"/>
      <c r="G12278"/>
      <c r="L12278"/>
      <c r="R12278"/>
      <c r="T12278"/>
      <c r="U12278"/>
    </row>
    <row r="12279" spans="6:21" x14ac:dyDescent="0.3">
      <c r="F12279"/>
      <c r="G12279"/>
      <c r="L12279"/>
      <c r="R12279"/>
      <c r="T12279"/>
      <c r="U12279"/>
    </row>
    <row r="12280" spans="6:21" x14ac:dyDescent="0.3">
      <c r="F12280"/>
      <c r="G12280"/>
      <c r="L12280"/>
      <c r="R12280"/>
      <c r="T12280"/>
      <c r="U12280"/>
    </row>
    <row r="12281" spans="6:21" x14ac:dyDescent="0.3">
      <c r="F12281"/>
      <c r="G12281"/>
      <c r="L12281"/>
      <c r="R12281"/>
      <c r="T12281"/>
      <c r="U12281"/>
    </row>
    <row r="12282" spans="6:21" x14ac:dyDescent="0.3">
      <c r="F12282"/>
      <c r="G12282"/>
      <c r="L12282"/>
      <c r="R12282"/>
      <c r="T12282"/>
      <c r="U12282"/>
    </row>
    <row r="12283" spans="6:21" x14ac:dyDescent="0.3">
      <c r="F12283"/>
      <c r="G12283"/>
      <c r="L12283"/>
      <c r="R12283"/>
      <c r="T12283"/>
      <c r="U12283"/>
    </row>
    <row r="12284" spans="6:21" x14ac:dyDescent="0.3">
      <c r="F12284"/>
      <c r="G12284"/>
      <c r="L12284"/>
      <c r="R12284"/>
      <c r="T12284"/>
      <c r="U12284"/>
    </row>
    <row r="12285" spans="6:21" x14ac:dyDescent="0.3">
      <c r="F12285"/>
      <c r="G12285"/>
      <c r="L12285"/>
      <c r="R12285"/>
      <c r="T12285"/>
      <c r="U12285"/>
    </row>
    <row r="12286" spans="6:21" x14ac:dyDescent="0.3">
      <c r="F12286"/>
      <c r="G12286"/>
      <c r="L12286"/>
      <c r="R12286"/>
      <c r="T12286"/>
      <c r="U12286"/>
    </row>
    <row r="12287" spans="6:21" x14ac:dyDescent="0.3">
      <c r="F12287"/>
      <c r="G12287"/>
      <c r="L12287"/>
      <c r="R12287"/>
      <c r="T12287"/>
      <c r="U12287"/>
    </row>
    <row r="12288" spans="6:21" x14ac:dyDescent="0.3">
      <c r="F12288"/>
      <c r="G12288"/>
      <c r="L12288"/>
      <c r="R12288"/>
      <c r="T12288"/>
      <c r="U12288"/>
    </row>
    <row r="12289" spans="6:21" x14ac:dyDescent="0.3">
      <c r="F12289"/>
      <c r="G12289"/>
      <c r="L12289"/>
      <c r="R12289"/>
      <c r="T12289"/>
      <c r="U12289"/>
    </row>
    <row r="12290" spans="6:21" x14ac:dyDescent="0.3">
      <c r="F12290"/>
      <c r="G12290"/>
      <c r="L12290"/>
      <c r="R12290"/>
      <c r="T12290"/>
      <c r="U12290"/>
    </row>
    <row r="12291" spans="6:21" x14ac:dyDescent="0.3">
      <c r="F12291"/>
      <c r="G12291"/>
      <c r="L12291"/>
      <c r="R12291"/>
      <c r="T12291"/>
      <c r="U12291"/>
    </row>
    <row r="12292" spans="6:21" x14ac:dyDescent="0.3">
      <c r="F12292"/>
      <c r="G12292"/>
      <c r="L12292"/>
      <c r="R12292"/>
      <c r="T12292"/>
      <c r="U12292"/>
    </row>
    <row r="12293" spans="6:21" x14ac:dyDescent="0.3">
      <c r="F12293"/>
      <c r="G12293"/>
      <c r="L12293"/>
      <c r="R12293"/>
      <c r="T12293"/>
      <c r="U12293"/>
    </row>
    <row r="12294" spans="6:21" x14ac:dyDescent="0.3">
      <c r="F12294"/>
      <c r="G12294"/>
      <c r="L12294"/>
      <c r="R12294"/>
      <c r="T12294"/>
      <c r="U12294"/>
    </row>
    <row r="12295" spans="6:21" x14ac:dyDescent="0.3">
      <c r="F12295"/>
      <c r="G12295"/>
      <c r="L12295"/>
      <c r="R12295"/>
      <c r="T12295"/>
      <c r="U12295"/>
    </row>
    <row r="12296" spans="6:21" x14ac:dyDescent="0.3">
      <c r="F12296"/>
      <c r="G12296"/>
      <c r="L12296"/>
      <c r="R12296"/>
      <c r="T12296"/>
      <c r="U12296"/>
    </row>
    <row r="12297" spans="6:21" x14ac:dyDescent="0.3">
      <c r="F12297"/>
      <c r="G12297"/>
      <c r="L12297"/>
      <c r="R12297"/>
      <c r="T12297"/>
      <c r="U12297"/>
    </row>
    <row r="12298" spans="6:21" x14ac:dyDescent="0.3">
      <c r="F12298"/>
      <c r="G12298"/>
      <c r="L12298"/>
      <c r="R12298"/>
      <c r="T12298"/>
      <c r="U12298"/>
    </row>
    <row r="12299" spans="6:21" x14ac:dyDescent="0.3">
      <c r="F12299"/>
      <c r="G12299"/>
      <c r="L12299"/>
      <c r="R12299"/>
      <c r="T12299"/>
      <c r="U12299"/>
    </row>
    <row r="12300" spans="6:21" x14ac:dyDescent="0.3">
      <c r="F12300"/>
      <c r="G12300"/>
      <c r="L12300"/>
      <c r="R12300"/>
      <c r="T12300"/>
      <c r="U12300"/>
    </row>
    <row r="12301" spans="6:21" x14ac:dyDescent="0.3">
      <c r="F12301"/>
      <c r="G12301"/>
      <c r="L12301"/>
      <c r="R12301"/>
      <c r="T12301"/>
      <c r="U12301"/>
    </row>
    <row r="12302" spans="6:21" x14ac:dyDescent="0.3">
      <c r="F12302"/>
      <c r="G12302"/>
      <c r="L12302"/>
      <c r="R12302"/>
      <c r="T12302"/>
      <c r="U12302"/>
    </row>
    <row r="12303" spans="6:21" x14ac:dyDescent="0.3">
      <c r="F12303"/>
      <c r="G12303"/>
      <c r="L12303"/>
      <c r="R12303"/>
      <c r="T12303"/>
      <c r="U12303"/>
    </row>
    <row r="12304" spans="6:21" x14ac:dyDescent="0.3">
      <c r="F12304"/>
      <c r="G12304"/>
      <c r="L12304"/>
      <c r="R12304"/>
      <c r="T12304"/>
      <c r="U12304"/>
    </row>
    <row r="12305" spans="6:21" x14ac:dyDescent="0.3">
      <c r="F12305"/>
      <c r="G12305"/>
      <c r="L12305"/>
      <c r="R12305"/>
      <c r="T12305"/>
      <c r="U12305"/>
    </row>
    <row r="12306" spans="6:21" x14ac:dyDescent="0.3">
      <c r="F12306"/>
      <c r="G12306"/>
      <c r="L12306"/>
      <c r="R12306"/>
      <c r="T12306"/>
      <c r="U12306"/>
    </row>
    <row r="12307" spans="6:21" x14ac:dyDescent="0.3">
      <c r="F12307"/>
      <c r="G12307"/>
      <c r="L12307"/>
      <c r="R12307"/>
      <c r="T12307"/>
      <c r="U12307"/>
    </row>
    <row r="12308" spans="6:21" x14ac:dyDescent="0.3">
      <c r="F12308"/>
      <c r="G12308"/>
      <c r="L12308"/>
      <c r="R12308"/>
      <c r="T12308"/>
      <c r="U12308"/>
    </row>
    <row r="12309" spans="6:21" x14ac:dyDescent="0.3">
      <c r="F12309"/>
      <c r="G12309"/>
      <c r="L12309"/>
      <c r="R12309"/>
      <c r="T12309"/>
      <c r="U12309"/>
    </row>
    <row r="12310" spans="6:21" x14ac:dyDescent="0.3">
      <c r="F12310"/>
      <c r="G12310"/>
      <c r="L12310"/>
      <c r="R12310"/>
      <c r="T12310"/>
      <c r="U12310"/>
    </row>
    <row r="12311" spans="6:21" x14ac:dyDescent="0.3">
      <c r="F12311"/>
      <c r="G12311"/>
      <c r="L12311"/>
      <c r="R12311"/>
      <c r="T12311"/>
      <c r="U12311"/>
    </row>
    <row r="12312" spans="6:21" x14ac:dyDescent="0.3">
      <c r="F12312"/>
      <c r="G12312"/>
      <c r="L12312"/>
      <c r="R12312"/>
      <c r="T12312"/>
      <c r="U12312"/>
    </row>
    <row r="12313" spans="6:21" x14ac:dyDescent="0.3">
      <c r="F12313"/>
      <c r="G12313"/>
      <c r="L12313"/>
      <c r="R12313"/>
      <c r="T12313"/>
      <c r="U12313"/>
    </row>
    <row r="12314" spans="6:21" x14ac:dyDescent="0.3">
      <c r="F12314"/>
      <c r="G12314"/>
      <c r="L12314"/>
      <c r="R12314"/>
      <c r="T12314"/>
      <c r="U12314"/>
    </row>
    <row r="12315" spans="6:21" x14ac:dyDescent="0.3">
      <c r="F12315"/>
      <c r="G12315"/>
      <c r="L12315"/>
      <c r="R12315"/>
      <c r="T12315"/>
      <c r="U12315"/>
    </row>
    <row r="12316" spans="6:21" x14ac:dyDescent="0.3">
      <c r="F12316"/>
      <c r="G12316"/>
      <c r="L12316"/>
      <c r="R12316"/>
      <c r="T12316"/>
      <c r="U12316"/>
    </row>
    <row r="12317" spans="6:21" x14ac:dyDescent="0.3">
      <c r="F12317"/>
      <c r="G12317"/>
      <c r="L12317"/>
      <c r="R12317"/>
      <c r="T12317"/>
      <c r="U12317"/>
    </row>
    <row r="12318" spans="6:21" x14ac:dyDescent="0.3">
      <c r="F12318"/>
      <c r="G12318"/>
      <c r="L12318"/>
      <c r="R12318"/>
      <c r="T12318"/>
      <c r="U12318"/>
    </row>
    <row r="12319" spans="6:21" x14ac:dyDescent="0.3">
      <c r="F12319"/>
      <c r="G12319"/>
      <c r="L12319"/>
      <c r="R12319"/>
      <c r="T12319"/>
      <c r="U12319"/>
    </row>
    <row r="12320" spans="6:21" x14ac:dyDescent="0.3">
      <c r="F12320"/>
      <c r="G12320"/>
      <c r="L12320"/>
      <c r="R12320"/>
      <c r="T12320"/>
      <c r="U12320"/>
    </row>
    <row r="12321" spans="6:21" x14ac:dyDescent="0.3">
      <c r="F12321"/>
      <c r="G12321"/>
      <c r="L12321"/>
      <c r="R12321"/>
      <c r="T12321"/>
      <c r="U12321"/>
    </row>
    <row r="12322" spans="6:21" x14ac:dyDescent="0.3">
      <c r="F12322"/>
      <c r="G12322"/>
      <c r="L12322"/>
      <c r="R12322"/>
      <c r="T12322"/>
      <c r="U12322"/>
    </row>
    <row r="12323" spans="6:21" x14ac:dyDescent="0.3">
      <c r="F12323"/>
      <c r="G12323"/>
      <c r="L12323"/>
      <c r="R12323"/>
      <c r="T12323"/>
      <c r="U12323"/>
    </row>
    <row r="12324" spans="6:21" x14ac:dyDescent="0.3">
      <c r="F12324"/>
      <c r="G12324"/>
      <c r="L12324"/>
      <c r="R12324"/>
      <c r="T12324"/>
      <c r="U12324"/>
    </row>
    <row r="12325" spans="6:21" x14ac:dyDescent="0.3">
      <c r="F12325"/>
      <c r="G12325"/>
      <c r="L12325"/>
      <c r="R12325"/>
      <c r="T12325"/>
      <c r="U12325"/>
    </row>
    <row r="12326" spans="6:21" x14ac:dyDescent="0.3">
      <c r="F12326"/>
      <c r="G12326"/>
      <c r="L12326"/>
      <c r="R12326"/>
      <c r="T12326"/>
      <c r="U12326"/>
    </row>
    <row r="12327" spans="6:21" x14ac:dyDescent="0.3">
      <c r="F12327"/>
      <c r="G12327"/>
      <c r="L12327"/>
      <c r="R12327"/>
      <c r="T12327"/>
      <c r="U12327"/>
    </row>
    <row r="12328" spans="6:21" x14ac:dyDescent="0.3">
      <c r="F12328"/>
      <c r="G12328"/>
      <c r="L12328"/>
      <c r="R12328"/>
      <c r="T12328"/>
      <c r="U12328"/>
    </row>
    <row r="12329" spans="6:21" x14ac:dyDescent="0.3">
      <c r="F12329"/>
      <c r="G12329"/>
      <c r="L12329"/>
      <c r="R12329"/>
      <c r="T12329"/>
      <c r="U12329"/>
    </row>
    <row r="12330" spans="6:21" x14ac:dyDescent="0.3">
      <c r="F12330"/>
      <c r="G12330"/>
      <c r="L12330"/>
      <c r="R12330"/>
      <c r="T12330"/>
      <c r="U12330"/>
    </row>
    <row r="12331" spans="6:21" x14ac:dyDescent="0.3">
      <c r="F12331"/>
      <c r="G12331"/>
      <c r="L12331"/>
      <c r="R12331"/>
      <c r="T12331"/>
      <c r="U12331"/>
    </row>
    <row r="12332" spans="6:21" x14ac:dyDescent="0.3">
      <c r="F12332"/>
      <c r="G12332"/>
      <c r="L12332"/>
      <c r="R12332"/>
      <c r="T12332"/>
      <c r="U12332"/>
    </row>
    <row r="12333" spans="6:21" x14ac:dyDescent="0.3">
      <c r="F12333"/>
      <c r="G12333"/>
      <c r="L12333"/>
      <c r="R12333"/>
      <c r="T12333"/>
      <c r="U12333"/>
    </row>
    <row r="12334" spans="6:21" x14ac:dyDescent="0.3">
      <c r="F12334"/>
      <c r="G12334"/>
      <c r="L12334"/>
      <c r="R12334"/>
      <c r="T12334"/>
      <c r="U12334"/>
    </row>
    <row r="12335" spans="6:21" x14ac:dyDescent="0.3">
      <c r="F12335"/>
      <c r="G12335"/>
      <c r="L12335"/>
      <c r="R12335"/>
      <c r="T12335"/>
      <c r="U12335"/>
    </row>
    <row r="12336" spans="6:21" x14ac:dyDescent="0.3">
      <c r="F12336"/>
      <c r="G12336"/>
      <c r="L12336"/>
      <c r="R12336"/>
      <c r="T12336"/>
      <c r="U12336"/>
    </row>
    <row r="12337" spans="6:21" x14ac:dyDescent="0.3">
      <c r="F12337"/>
      <c r="G12337"/>
      <c r="L12337"/>
      <c r="R12337"/>
      <c r="T12337"/>
      <c r="U12337"/>
    </row>
    <row r="12338" spans="6:21" x14ac:dyDescent="0.3">
      <c r="F12338"/>
      <c r="G12338"/>
      <c r="L12338"/>
      <c r="R12338"/>
      <c r="T12338"/>
      <c r="U12338"/>
    </row>
    <row r="12339" spans="6:21" x14ac:dyDescent="0.3">
      <c r="F12339"/>
      <c r="G12339"/>
      <c r="L12339"/>
      <c r="R12339"/>
      <c r="T12339"/>
      <c r="U12339"/>
    </row>
    <row r="12340" spans="6:21" x14ac:dyDescent="0.3">
      <c r="F12340"/>
      <c r="G12340"/>
      <c r="L12340"/>
      <c r="R12340"/>
      <c r="T12340"/>
      <c r="U12340"/>
    </row>
    <row r="12341" spans="6:21" x14ac:dyDescent="0.3">
      <c r="F12341"/>
      <c r="G12341"/>
      <c r="L12341"/>
      <c r="R12341"/>
      <c r="T12341"/>
      <c r="U12341"/>
    </row>
    <row r="12342" spans="6:21" x14ac:dyDescent="0.3">
      <c r="F12342"/>
      <c r="G12342"/>
      <c r="L12342"/>
      <c r="R12342"/>
      <c r="T12342"/>
      <c r="U12342"/>
    </row>
    <row r="12343" spans="6:21" x14ac:dyDescent="0.3">
      <c r="F12343"/>
      <c r="G12343"/>
      <c r="L12343"/>
      <c r="R12343"/>
      <c r="T12343"/>
      <c r="U12343"/>
    </row>
    <row r="12344" spans="6:21" x14ac:dyDescent="0.3">
      <c r="F12344"/>
      <c r="G12344"/>
      <c r="L12344"/>
      <c r="R12344"/>
      <c r="T12344"/>
      <c r="U12344"/>
    </row>
    <row r="12345" spans="6:21" x14ac:dyDescent="0.3">
      <c r="F12345"/>
      <c r="G12345"/>
      <c r="L12345"/>
      <c r="R12345"/>
      <c r="T12345"/>
      <c r="U12345"/>
    </row>
    <row r="12346" spans="6:21" x14ac:dyDescent="0.3">
      <c r="F12346"/>
      <c r="G12346"/>
      <c r="L12346"/>
      <c r="R12346"/>
      <c r="T12346"/>
      <c r="U12346"/>
    </row>
    <row r="12347" spans="6:21" x14ac:dyDescent="0.3">
      <c r="F12347"/>
      <c r="G12347"/>
      <c r="L12347"/>
      <c r="R12347"/>
      <c r="T12347"/>
      <c r="U12347"/>
    </row>
    <row r="12348" spans="6:21" x14ac:dyDescent="0.3">
      <c r="F12348"/>
      <c r="G12348"/>
      <c r="L12348"/>
      <c r="R12348"/>
      <c r="T12348"/>
      <c r="U12348"/>
    </row>
    <row r="12349" spans="6:21" x14ac:dyDescent="0.3">
      <c r="F12349"/>
      <c r="G12349"/>
      <c r="L12349"/>
      <c r="R12349"/>
      <c r="T12349"/>
      <c r="U12349"/>
    </row>
    <row r="12350" spans="6:21" x14ac:dyDescent="0.3">
      <c r="F12350"/>
      <c r="G12350"/>
      <c r="L12350"/>
      <c r="R12350"/>
      <c r="T12350"/>
      <c r="U12350"/>
    </row>
    <row r="12351" spans="6:21" x14ac:dyDescent="0.3">
      <c r="F12351"/>
      <c r="G12351"/>
      <c r="L12351"/>
      <c r="R12351"/>
      <c r="T12351"/>
      <c r="U12351"/>
    </row>
    <row r="12352" spans="6:21" x14ac:dyDescent="0.3">
      <c r="F12352"/>
      <c r="G12352"/>
      <c r="L12352"/>
      <c r="R12352"/>
      <c r="T12352"/>
      <c r="U12352"/>
    </row>
    <row r="12353" spans="6:21" x14ac:dyDescent="0.3">
      <c r="F12353"/>
      <c r="G12353"/>
      <c r="L12353"/>
      <c r="R12353"/>
      <c r="T12353"/>
      <c r="U12353"/>
    </row>
    <row r="12354" spans="6:21" x14ac:dyDescent="0.3">
      <c r="F12354"/>
      <c r="G12354"/>
      <c r="L12354"/>
      <c r="R12354"/>
      <c r="T12354"/>
      <c r="U12354"/>
    </row>
    <row r="12355" spans="6:21" x14ac:dyDescent="0.3">
      <c r="F12355"/>
      <c r="G12355"/>
      <c r="L12355"/>
      <c r="R12355"/>
      <c r="T12355"/>
      <c r="U12355"/>
    </row>
    <row r="12356" spans="6:21" x14ac:dyDescent="0.3">
      <c r="F12356"/>
      <c r="G12356"/>
      <c r="L12356"/>
      <c r="R12356"/>
      <c r="T12356"/>
      <c r="U12356"/>
    </row>
    <row r="12357" spans="6:21" x14ac:dyDescent="0.3">
      <c r="F12357"/>
      <c r="G12357"/>
      <c r="L12357"/>
      <c r="R12357"/>
      <c r="T12357"/>
      <c r="U12357"/>
    </row>
    <row r="12358" spans="6:21" x14ac:dyDescent="0.3">
      <c r="F12358"/>
      <c r="G12358"/>
      <c r="L12358"/>
      <c r="R12358"/>
      <c r="T12358"/>
      <c r="U12358"/>
    </row>
    <row r="12359" spans="6:21" x14ac:dyDescent="0.3">
      <c r="F12359"/>
      <c r="G12359"/>
      <c r="L12359"/>
      <c r="R12359"/>
      <c r="T12359"/>
      <c r="U12359"/>
    </row>
    <row r="12360" spans="6:21" x14ac:dyDescent="0.3">
      <c r="F12360"/>
      <c r="G12360"/>
      <c r="L12360"/>
      <c r="R12360"/>
      <c r="T12360"/>
      <c r="U12360"/>
    </row>
    <row r="12361" spans="6:21" x14ac:dyDescent="0.3">
      <c r="F12361"/>
      <c r="G12361"/>
      <c r="L12361"/>
      <c r="R12361"/>
      <c r="T12361"/>
      <c r="U12361"/>
    </row>
    <row r="12362" spans="6:21" x14ac:dyDescent="0.3">
      <c r="F12362"/>
      <c r="G12362"/>
      <c r="L12362"/>
      <c r="R12362"/>
      <c r="T12362"/>
      <c r="U12362"/>
    </row>
    <row r="12363" spans="6:21" x14ac:dyDescent="0.3">
      <c r="F12363"/>
      <c r="G12363"/>
      <c r="L12363"/>
      <c r="R12363"/>
      <c r="T12363"/>
      <c r="U12363"/>
    </row>
    <row r="12364" spans="6:21" x14ac:dyDescent="0.3">
      <c r="F12364"/>
      <c r="G12364"/>
      <c r="L12364"/>
      <c r="R12364"/>
      <c r="T12364"/>
      <c r="U12364"/>
    </row>
    <row r="12365" spans="6:21" x14ac:dyDescent="0.3">
      <c r="F12365"/>
      <c r="G12365"/>
      <c r="L12365"/>
      <c r="R12365"/>
      <c r="T12365"/>
      <c r="U12365"/>
    </row>
    <row r="12366" spans="6:21" x14ac:dyDescent="0.3">
      <c r="F12366"/>
      <c r="G12366"/>
      <c r="L12366"/>
      <c r="R12366"/>
      <c r="T12366"/>
      <c r="U12366"/>
    </row>
    <row r="12367" spans="6:21" x14ac:dyDescent="0.3">
      <c r="F12367"/>
      <c r="G12367"/>
      <c r="L12367"/>
      <c r="R12367"/>
      <c r="T12367"/>
      <c r="U12367"/>
    </row>
    <row r="12368" spans="6:21" x14ac:dyDescent="0.3">
      <c r="F12368"/>
      <c r="G12368"/>
      <c r="L12368"/>
      <c r="R12368"/>
      <c r="T12368"/>
      <c r="U12368"/>
    </row>
    <row r="12369" spans="6:21" x14ac:dyDescent="0.3">
      <c r="F12369"/>
      <c r="G12369"/>
      <c r="L12369"/>
      <c r="R12369"/>
      <c r="T12369"/>
      <c r="U12369"/>
    </row>
    <row r="12370" spans="6:21" x14ac:dyDescent="0.3">
      <c r="F12370"/>
      <c r="G12370"/>
      <c r="L12370"/>
      <c r="R12370"/>
      <c r="T12370"/>
      <c r="U12370"/>
    </row>
    <row r="12371" spans="6:21" x14ac:dyDescent="0.3">
      <c r="F12371"/>
      <c r="G12371"/>
      <c r="L12371"/>
      <c r="R12371"/>
      <c r="T12371"/>
      <c r="U12371"/>
    </row>
    <row r="12372" spans="6:21" x14ac:dyDescent="0.3">
      <c r="F12372"/>
      <c r="G12372"/>
      <c r="L12372"/>
      <c r="R12372"/>
      <c r="T12372"/>
      <c r="U12372"/>
    </row>
    <row r="12373" spans="6:21" x14ac:dyDescent="0.3">
      <c r="F12373"/>
      <c r="G12373"/>
      <c r="L12373"/>
      <c r="R12373"/>
      <c r="T12373"/>
      <c r="U12373"/>
    </row>
    <row r="12374" spans="6:21" x14ac:dyDescent="0.3">
      <c r="F12374"/>
      <c r="G12374"/>
      <c r="L12374"/>
      <c r="R12374"/>
      <c r="T12374"/>
      <c r="U12374"/>
    </row>
    <row r="12375" spans="6:21" x14ac:dyDescent="0.3">
      <c r="F12375"/>
      <c r="G12375"/>
      <c r="L12375"/>
      <c r="R12375"/>
      <c r="T12375"/>
      <c r="U12375"/>
    </row>
    <row r="12376" spans="6:21" x14ac:dyDescent="0.3">
      <c r="F12376"/>
      <c r="G12376"/>
      <c r="L12376"/>
      <c r="R12376"/>
      <c r="T12376"/>
      <c r="U12376"/>
    </row>
    <row r="12377" spans="6:21" x14ac:dyDescent="0.3">
      <c r="F12377"/>
      <c r="G12377"/>
      <c r="L12377"/>
      <c r="R12377"/>
      <c r="T12377"/>
      <c r="U12377"/>
    </row>
    <row r="12378" spans="6:21" x14ac:dyDescent="0.3">
      <c r="F12378"/>
      <c r="G12378"/>
      <c r="L12378"/>
      <c r="R12378"/>
      <c r="T12378"/>
      <c r="U12378"/>
    </row>
    <row r="12379" spans="6:21" x14ac:dyDescent="0.3">
      <c r="F12379"/>
      <c r="G12379"/>
      <c r="L12379"/>
      <c r="R12379"/>
      <c r="T12379"/>
      <c r="U12379"/>
    </row>
    <row r="12380" spans="6:21" x14ac:dyDescent="0.3">
      <c r="F12380"/>
      <c r="G12380"/>
      <c r="L12380"/>
      <c r="R12380"/>
      <c r="T12380"/>
      <c r="U12380"/>
    </row>
    <row r="12381" spans="6:21" x14ac:dyDescent="0.3">
      <c r="F12381"/>
      <c r="G12381"/>
      <c r="L12381"/>
      <c r="R12381"/>
      <c r="T12381"/>
      <c r="U12381"/>
    </row>
    <row r="12382" spans="6:21" x14ac:dyDescent="0.3">
      <c r="F12382"/>
      <c r="G12382"/>
      <c r="L12382"/>
      <c r="R12382"/>
      <c r="T12382"/>
      <c r="U12382"/>
    </row>
    <row r="12383" spans="6:21" x14ac:dyDescent="0.3">
      <c r="F12383"/>
      <c r="G12383"/>
      <c r="L12383"/>
      <c r="R12383"/>
      <c r="T12383"/>
      <c r="U12383"/>
    </row>
    <row r="12384" spans="6:21" x14ac:dyDescent="0.3">
      <c r="F12384"/>
      <c r="G12384"/>
      <c r="L12384"/>
      <c r="R12384"/>
      <c r="T12384"/>
      <c r="U12384"/>
    </row>
    <row r="12385" spans="6:21" x14ac:dyDescent="0.3">
      <c r="F12385"/>
      <c r="G12385"/>
      <c r="L12385"/>
      <c r="R12385"/>
      <c r="T12385"/>
      <c r="U12385"/>
    </row>
    <row r="12386" spans="6:21" x14ac:dyDescent="0.3">
      <c r="F12386"/>
      <c r="G12386"/>
      <c r="L12386"/>
      <c r="R12386"/>
      <c r="T12386"/>
      <c r="U12386"/>
    </row>
    <row r="12387" spans="6:21" x14ac:dyDescent="0.3">
      <c r="F12387"/>
      <c r="G12387"/>
      <c r="L12387"/>
      <c r="R12387"/>
      <c r="T12387"/>
      <c r="U12387"/>
    </row>
    <row r="12388" spans="6:21" x14ac:dyDescent="0.3">
      <c r="F12388"/>
      <c r="G12388"/>
      <c r="L12388"/>
      <c r="R12388"/>
      <c r="T12388"/>
      <c r="U12388"/>
    </row>
    <row r="12389" spans="6:21" x14ac:dyDescent="0.3">
      <c r="F12389"/>
      <c r="G12389"/>
      <c r="L12389"/>
      <c r="R12389"/>
      <c r="T12389"/>
      <c r="U12389"/>
    </row>
    <row r="12390" spans="6:21" x14ac:dyDescent="0.3">
      <c r="F12390"/>
      <c r="G12390"/>
      <c r="L12390"/>
      <c r="R12390"/>
      <c r="T12390"/>
      <c r="U12390"/>
    </row>
    <row r="12391" spans="6:21" x14ac:dyDescent="0.3">
      <c r="F12391"/>
      <c r="G12391"/>
      <c r="L12391"/>
      <c r="R12391"/>
      <c r="T12391"/>
      <c r="U12391"/>
    </row>
    <row r="12392" spans="6:21" x14ac:dyDescent="0.3">
      <c r="F12392"/>
      <c r="G12392"/>
      <c r="L12392"/>
      <c r="R12392"/>
      <c r="T12392"/>
      <c r="U12392"/>
    </row>
    <row r="12393" spans="6:21" x14ac:dyDescent="0.3">
      <c r="F12393"/>
      <c r="G12393"/>
      <c r="L12393"/>
      <c r="R12393"/>
      <c r="T12393"/>
      <c r="U12393"/>
    </row>
    <row r="12394" spans="6:21" x14ac:dyDescent="0.3">
      <c r="F12394"/>
      <c r="G12394"/>
      <c r="L12394"/>
      <c r="R12394"/>
      <c r="T12394"/>
      <c r="U12394"/>
    </row>
    <row r="12395" spans="6:21" x14ac:dyDescent="0.3">
      <c r="F12395"/>
      <c r="G12395"/>
      <c r="L12395"/>
      <c r="R12395"/>
      <c r="T12395"/>
      <c r="U12395"/>
    </row>
    <row r="12396" spans="6:21" x14ac:dyDescent="0.3">
      <c r="F12396"/>
      <c r="G12396"/>
      <c r="L12396"/>
      <c r="R12396"/>
      <c r="T12396"/>
      <c r="U12396"/>
    </row>
    <row r="12397" spans="6:21" x14ac:dyDescent="0.3">
      <c r="F12397"/>
      <c r="G12397"/>
      <c r="L12397"/>
      <c r="R12397"/>
      <c r="T12397"/>
      <c r="U12397"/>
    </row>
    <row r="12398" spans="6:21" x14ac:dyDescent="0.3">
      <c r="F12398"/>
      <c r="G12398"/>
      <c r="L12398"/>
      <c r="R12398"/>
      <c r="T12398"/>
      <c r="U12398"/>
    </row>
    <row r="12399" spans="6:21" x14ac:dyDescent="0.3">
      <c r="F12399"/>
      <c r="G12399"/>
      <c r="L12399"/>
      <c r="R12399"/>
      <c r="T12399"/>
      <c r="U12399"/>
    </row>
    <row r="12400" spans="6:21" x14ac:dyDescent="0.3">
      <c r="F12400"/>
      <c r="G12400"/>
      <c r="L12400"/>
      <c r="R12400"/>
      <c r="T12400"/>
      <c r="U12400"/>
    </row>
    <row r="12401" spans="6:21" x14ac:dyDescent="0.3">
      <c r="F12401"/>
      <c r="G12401"/>
      <c r="L12401"/>
      <c r="R12401"/>
      <c r="T12401"/>
      <c r="U12401"/>
    </row>
    <row r="12402" spans="6:21" x14ac:dyDescent="0.3">
      <c r="F12402"/>
      <c r="G12402"/>
      <c r="L12402"/>
      <c r="R12402"/>
      <c r="T12402"/>
      <c r="U12402"/>
    </row>
    <row r="12403" spans="6:21" x14ac:dyDescent="0.3">
      <c r="F12403"/>
      <c r="G12403"/>
      <c r="L12403"/>
      <c r="R12403"/>
      <c r="T12403"/>
      <c r="U12403"/>
    </row>
    <row r="12404" spans="6:21" x14ac:dyDescent="0.3">
      <c r="F12404"/>
      <c r="G12404"/>
      <c r="L12404"/>
      <c r="R12404"/>
      <c r="T12404"/>
      <c r="U12404"/>
    </row>
    <row r="12405" spans="6:21" x14ac:dyDescent="0.3">
      <c r="F12405"/>
      <c r="G12405"/>
      <c r="L12405"/>
      <c r="R12405"/>
      <c r="T12405"/>
      <c r="U12405"/>
    </row>
    <row r="12406" spans="6:21" x14ac:dyDescent="0.3">
      <c r="F12406"/>
      <c r="G12406"/>
      <c r="L12406"/>
      <c r="R12406"/>
      <c r="T12406"/>
      <c r="U12406"/>
    </row>
    <row r="12407" spans="6:21" x14ac:dyDescent="0.3">
      <c r="F12407"/>
      <c r="G12407"/>
      <c r="L12407"/>
      <c r="R12407"/>
      <c r="T12407"/>
      <c r="U12407"/>
    </row>
    <row r="12408" spans="6:21" x14ac:dyDescent="0.3">
      <c r="F12408"/>
      <c r="G12408"/>
      <c r="L12408"/>
      <c r="R12408"/>
      <c r="T12408"/>
      <c r="U12408"/>
    </row>
    <row r="12409" spans="6:21" x14ac:dyDescent="0.3">
      <c r="F12409"/>
      <c r="G12409"/>
      <c r="L12409"/>
      <c r="R12409"/>
      <c r="T12409"/>
      <c r="U12409"/>
    </row>
    <row r="12410" spans="6:21" x14ac:dyDescent="0.3">
      <c r="F12410"/>
      <c r="G12410"/>
      <c r="L12410"/>
      <c r="R12410"/>
      <c r="T12410"/>
      <c r="U12410"/>
    </row>
    <row r="12411" spans="6:21" x14ac:dyDescent="0.3">
      <c r="F12411"/>
      <c r="G12411"/>
      <c r="L12411"/>
      <c r="R12411"/>
      <c r="T12411"/>
      <c r="U12411"/>
    </row>
    <row r="12412" spans="6:21" x14ac:dyDescent="0.3">
      <c r="F12412"/>
      <c r="G12412"/>
      <c r="L12412"/>
      <c r="R12412"/>
      <c r="T12412"/>
      <c r="U12412"/>
    </row>
    <row r="12413" spans="6:21" x14ac:dyDescent="0.3">
      <c r="F12413"/>
      <c r="G12413"/>
      <c r="L12413"/>
      <c r="R12413"/>
      <c r="T12413"/>
      <c r="U12413"/>
    </row>
    <row r="12414" spans="6:21" x14ac:dyDescent="0.3">
      <c r="F12414"/>
      <c r="G12414"/>
      <c r="L12414"/>
      <c r="R12414"/>
      <c r="T12414"/>
      <c r="U12414"/>
    </row>
    <row r="12415" spans="6:21" x14ac:dyDescent="0.3">
      <c r="F12415"/>
      <c r="G12415"/>
      <c r="L12415"/>
      <c r="R12415"/>
      <c r="T12415"/>
      <c r="U12415"/>
    </row>
    <row r="12416" spans="6:21" x14ac:dyDescent="0.3">
      <c r="F12416"/>
      <c r="G12416"/>
      <c r="L12416"/>
      <c r="R12416"/>
      <c r="T12416"/>
      <c r="U12416"/>
    </row>
    <row r="12417" spans="6:21" x14ac:dyDescent="0.3">
      <c r="F12417"/>
      <c r="G12417"/>
      <c r="L12417"/>
      <c r="R12417"/>
      <c r="T12417"/>
      <c r="U12417"/>
    </row>
    <row r="12418" spans="6:21" x14ac:dyDescent="0.3">
      <c r="F12418"/>
      <c r="G12418"/>
      <c r="L12418"/>
      <c r="R12418"/>
      <c r="T12418"/>
      <c r="U12418"/>
    </row>
    <row r="12419" spans="6:21" x14ac:dyDescent="0.3">
      <c r="F12419"/>
      <c r="G12419"/>
      <c r="L12419"/>
      <c r="R12419"/>
      <c r="T12419"/>
      <c r="U12419"/>
    </row>
    <row r="12420" spans="6:21" x14ac:dyDescent="0.3">
      <c r="F12420"/>
      <c r="G12420"/>
      <c r="L12420"/>
      <c r="R12420"/>
      <c r="T12420"/>
      <c r="U12420"/>
    </row>
    <row r="12421" spans="6:21" x14ac:dyDescent="0.3">
      <c r="F12421"/>
      <c r="G12421"/>
      <c r="L12421"/>
      <c r="R12421"/>
      <c r="T12421"/>
      <c r="U12421"/>
    </row>
    <row r="12422" spans="6:21" x14ac:dyDescent="0.3">
      <c r="F12422"/>
      <c r="G12422"/>
      <c r="L12422"/>
      <c r="R12422"/>
      <c r="T12422"/>
      <c r="U12422"/>
    </row>
    <row r="12423" spans="6:21" x14ac:dyDescent="0.3">
      <c r="F12423"/>
      <c r="G12423"/>
      <c r="L12423"/>
      <c r="R12423"/>
      <c r="T12423"/>
      <c r="U12423"/>
    </row>
    <row r="12424" spans="6:21" x14ac:dyDescent="0.3">
      <c r="F12424"/>
      <c r="G12424"/>
      <c r="L12424"/>
      <c r="R12424"/>
      <c r="T12424"/>
      <c r="U12424"/>
    </row>
    <row r="12425" spans="6:21" x14ac:dyDescent="0.3">
      <c r="F12425"/>
      <c r="G12425"/>
      <c r="L12425"/>
      <c r="R12425"/>
      <c r="T12425"/>
      <c r="U12425"/>
    </row>
    <row r="12426" spans="6:21" x14ac:dyDescent="0.3">
      <c r="F12426"/>
      <c r="G12426"/>
      <c r="L12426"/>
      <c r="R12426"/>
      <c r="T12426"/>
      <c r="U12426"/>
    </row>
    <row r="12427" spans="6:21" x14ac:dyDescent="0.3">
      <c r="F12427"/>
      <c r="G12427"/>
      <c r="L12427"/>
      <c r="R12427"/>
      <c r="T12427"/>
      <c r="U12427"/>
    </row>
    <row r="12428" spans="6:21" x14ac:dyDescent="0.3">
      <c r="F12428"/>
      <c r="G12428"/>
      <c r="L12428"/>
      <c r="R12428"/>
      <c r="T12428"/>
      <c r="U12428"/>
    </row>
    <row r="12429" spans="6:21" x14ac:dyDescent="0.3">
      <c r="F12429"/>
      <c r="G12429"/>
      <c r="L12429"/>
      <c r="R12429"/>
      <c r="T12429"/>
      <c r="U12429"/>
    </row>
    <row r="12430" spans="6:21" x14ac:dyDescent="0.3">
      <c r="F12430"/>
      <c r="G12430"/>
      <c r="L12430"/>
      <c r="R12430"/>
      <c r="T12430"/>
      <c r="U12430"/>
    </row>
    <row r="12431" spans="6:21" x14ac:dyDescent="0.3">
      <c r="F12431"/>
      <c r="G12431"/>
      <c r="L12431"/>
      <c r="R12431"/>
      <c r="T12431"/>
      <c r="U12431"/>
    </row>
    <row r="12432" spans="6:21" x14ac:dyDescent="0.3">
      <c r="F12432"/>
      <c r="G12432"/>
      <c r="L12432"/>
      <c r="R12432"/>
      <c r="T12432"/>
      <c r="U12432"/>
    </row>
    <row r="12433" spans="6:21" x14ac:dyDescent="0.3">
      <c r="F12433"/>
      <c r="G12433"/>
      <c r="L12433"/>
      <c r="R12433"/>
      <c r="T12433"/>
      <c r="U12433"/>
    </row>
    <row r="12434" spans="6:21" x14ac:dyDescent="0.3">
      <c r="F12434"/>
      <c r="G12434"/>
      <c r="L12434"/>
      <c r="R12434"/>
      <c r="T12434"/>
      <c r="U12434"/>
    </row>
    <row r="12435" spans="6:21" x14ac:dyDescent="0.3">
      <c r="F12435"/>
      <c r="G12435"/>
      <c r="L12435"/>
      <c r="R12435"/>
      <c r="T12435"/>
      <c r="U12435"/>
    </row>
    <row r="12436" spans="6:21" x14ac:dyDescent="0.3">
      <c r="F12436"/>
      <c r="G12436"/>
      <c r="L12436"/>
      <c r="R12436"/>
      <c r="T12436"/>
      <c r="U12436"/>
    </row>
    <row r="12437" spans="6:21" x14ac:dyDescent="0.3">
      <c r="F12437"/>
      <c r="G12437"/>
      <c r="L12437"/>
      <c r="R12437"/>
      <c r="T12437"/>
      <c r="U12437"/>
    </row>
    <row r="12438" spans="6:21" x14ac:dyDescent="0.3">
      <c r="F12438"/>
      <c r="G12438"/>
      <c r="L12438"/>
      <c r="R12438"/>
      <c r="T12438"/>
      <c r="U12438"/>
    </row>
    <row r="12439" spans="6:21" x14ac:dyDescent="0.3">
      <c r="F12439"/>
      <c r="G12439"/>
      <c r="L12439"/>
      <c r="R12439"/>
      <c r="T12439"/>
      <c r="U12439"/>
    </row>
    <row r="12440" spans="6:21" x14ac:dyDescent="0.3">
      <c r="F12440"/>
      <c r="G12440"/>
      <c r="L12440"/>
      <c r="R12440"/>
      <c r="T12440"/>
      <c r="U12440"/>
    </row>
    <row r="12441" spans="6:21" x14ac:dyDescent="0.3">
      <c r="F12441"/>
      <c r="G12441"/>
      <c r="L12441"/>
      <c r="R12441"/>
      <c r="T12441"/>
      <c r="U12441"/>
    </row>
    <row r="12442" spans="6:21" x14ac:dyDescent="0.3">
      <c r="F12442"/>
      <c r="G12442"/>
      <c r="L12442"/>
      <c r="R12442"/>
      <c r="T12442"/>
      <c r="U12442"/>
    </row>
    <row r="12443" spans="6:21" x14ac:dyDescent="0.3">
      <c r="F12443"/>
      <c r="G12443"/>
      <c r="L12443"/>
      <c r="R12443"/>
      <c r="T12443"/>
      <c r="U12443"/>
    </row>
    <row r="12444" spans="6:21" x14ac:dyDescent="0.3">
      <c r="F12444"/>
      <c r="G12444"/>
      <c r="L12444"/>
      <c r="R12444"/>
      <c r="T12444"/>
      <c r="U12444"/>
    </row>
    <row r="12445" spans="6:21" x14ac:dyDescent="0.3">
      <c r="F12445"/>
      <c r="G12445"/>
      <c r="L12445"/>
      <c r="R12445"/>
      <c r="T12445"/>
      <c r="U12445"/>
    </row>
    <row r="12446" spans="6:21" x14ac:dyDescent="0.3">
      <c r="F12446"/>
      <c r="G12446"/>
      <c r="L12446"/>
      <c r="R12446"/>
      <c r="T12446"/>
      <c r="U12446"/>
    </row>
    <row r="12447" spans="6:21" x14ac:dyDescent="0.3">
      <c r="F12447"/>
      <c r="G12447"/>
      <c r="L12447"/>
      <c r="R12447"/>
      <c r="T12447"/>
      <c r="U12447"/>
    </row>
    <row r="12448" spans="6:21" x14ac:dyDescent="0.3">
      <c r="F12448"/>
      <c r="G12448"/>
      <c r="L12448"/>
      <c r="R12448"/>
      <c r="T12448"/>
      <c r="U12448"/>
    </row>
    <row r="12449" spans="6:21" x14ac:dyDescent="0.3">
      <c r="F12449"/>
      <c r="G12449"/>
      <c r="L12449"/>
      <c r="R12449"/>
      <c r="T12449"/>
      <c r="U12449"/>
    </row>
    <row r="12450" spans="6:21" x14ac:dyDescent="0.3">
      <c r="F12450"/>
      <c r="G12450"/>
      <c r="L12450"/>
      <c r="R12450"/>
      <c r="T12450"/>
      <c r="U12450"/>
    </row>
    <row r="12451" spans="6:21" x14ac:dyDescent="0.3">
      <c r="F12451"/>
      <c r="G12451"/>
      <c r="L12451"/>
      <c r="R12451"/>
      <c r="T12451"/>
      <c r="U12451"/>
    </row>
    <row r="12452" spans="6:21" x14ac:dyDescent="0.3">
      <c r="F12452"/>
      <c r="G12452"/>
      <c r="L12452"/>
      <c r="R12452"/>
      <c r="T12452"/>
      <c r="U12452"/>
    </row>
    <row r="12453" spans="6:21" x14ac:dyDescent="0.3">
      <c r="F12453"/>
      <c r="G12453"/>
      <c r="L12453"/>
      <c r="R12453"/>
      <c r="T12453"/>
      <c r="U12453"/>
    </row>
    <row r="12454" spans="6:21" x14ac:dyDescent="0.3">
      <c r="F12454"/>
      <c r="G12454"/>
      <c r="L12454"/>
      <c r="R12454"/>
      <c r="T12454"/>
      <c r="U12454"/>
    </row>
    <row r="12455" spans="6:21" x14ac:dyDescent="0.3">
      <c r="F12455"/>
      <c r="G12455"/>
      <c r="L12455"/>
      <c r="R12455"/>
      <c r="T12455"/>
      <c r="U12455"/>
    </row>
    <row r="12456" spans="6:21" x14ac:dyDescent="0.3">
      <c r="F12456"/>
      <c r="G12456"/>
      <c r="L12456"/>
      <c r="R12456"/>
      <c r="T12456"/>
      <c r="U12456"/>
    </row>
    <row r="12457" spans="6:21" x14ac:dyDescent="0.3">
      <c r="F12457"/>
      <c r="G12457"/>
      <c r="L12457"/>
      <c r="R12457"/>
      <c r="T12457"/>
      <c r="U12457"/>
    </row>
    <row r="12458" spans="6:21" x14ac:dyDescent="0.3">
      <c r="F12458"/>
      <c r="G12458"/>
      <c r="L12458"/>
      <c r="R12458"/>
      <c r="T12458"/>
      <c r="U12458"/>
    </row>
    <row r="12459" spans="6:21" x14ac:dyDescent="0.3">
      <c r="F12459"/>
      <c r="G12459"/>
      <c r="L12459"/>
      <c r="R12459"/>
      <c r="T12459"/>
      <c r="U12459"/>
    </row>
    <row r="12460" spans="6:21" x14ac:dyDescent="0.3">
      <c r="F12460"/>
      <c r="G12460"/>
      <c r="L12460"/>
      <c r="R12460"/>
      <c r="T12460"/>
      <c r="U12460"/>
    </row>
    <row r="12461" spans="6:21" x14ac:dyDescent="0.3">
      <c r="F12461"/>
      <c r="G12461"/>
      <c r="L12461"/>
      <c r="R12461"/>
      <c r="T12461"/>
      <c r="U12461"/>
    </row>
    <row r="12462" spans="6:21" x14ac:dyDescent="0.3">
      <c r="F12462"/>
      <c r="G12462"/>
      <c r="L12462"/>
      <c r="R12462"/>
      <c r="T12462"/>
      <c r="U12462"/>
    </row>
    <row r="12463" spans="6:21" x14ac:dyDescent="0.3">
      <c r="F12463"/>
      <c r="G12463"/>
      <c r="L12463"/>
      <c r="R12463"/>
      <c r="T12463"/>
      <c r="U12463"/>
    </row>
    <row r="12464" spans="6:21" x14ac:dyDescent="0.3">
      <c r="F12464"/>
      <c r="G12464"/>
      <c r="L12464"/>
      <c r="R12464"/>
      <c r="T12464"/>
      <c r="U12464"/>
    </row>
    <row r="12465" spans="6:21" x14ac:dyDescent="0.3">
      <c r="F12465"/>
      <c r="G12465"/>
      <c r="L12465"/>
      <c r="R12465"/>
      <c r="T12465"/>
      <c r="U12465"/>
    </row>
    <row r="12466" spans="6:21" x14ac:dyDescent="0.3">
      <c r="F12466"/>
      <c r="G12466"/>
      <c r="L12466"/>
      <c r="R12466"/>
      <c r="T12466"/>
      <c r="U12466"/>
    </row>
    <row r="12467" spans="6:21" x14ac:dyDescent="0.3">
      <c r="F12467"/>
      <c r="G12467"/>
      <c r="L12467"/>
      <c r="R12467"/>
      <c r="T12467"/>
      <c r="U12467"/>
    </row>
    <row r="12468" spans="6:21" x14ac:dyDescent="0.3">
      <c r="F12468"/>
      <c r="G12468"/>
      <c r="L12468"/>
      <c r="R12468"/>
      <c r="T12468"/>
      <c r="U12468"/>
    </row>
    <row r="12469" spans="6:21" x14ac:dyDescent="0.3">
      <c r="F12469"/>
      <c r="G12469"/>
      <c r="L12469"/>
      <c r="R12469"/>
      <c r="T12469"/>
      <c r="U12469"/>
    </row>
    <row r="12470" spans="6:21" x14ac:dyDescent="0.3">
      <c r="F12470"/>
      <c r="G12470"/>
      <c r="L12470"/>
      <c r="R12470"/>
      <c r="T12470"/>
      <c r="U12470"/>
    </row>
    <row r="12471" spans="6:21" x14ac:dyDescent="0.3">
      <c r="F12471"/>
      <c r="G12471"/>
      <c r="L12471"/>
      <c r="R12471"/>
      <c r="T12471"/>
      <c r="U12471"/>
    </row>
    <row r="12472" spans="6:21" x14ac:dyDescent="0.3">
      <c r="F12472"/>
      <c r="G12472"/>
      <c r="L12472"/>
      <c r="R12472"/>
      <c r="T12472"/>
      <c r="U12472"/>
    </row>
    <row r="12473" spans="6:21" x14ac:dyDescent="0.3">
      <c r="F12473"/>
      <c r="G12473"/>
      <c r="L12473"/>
      <c r="R12473"/>
      <c r="T12473"/>
      <c r="U12473"/>
    </row>
    <row r="12474" spans="6:21" x14ac:dyDescent="0.3">
      <c r="F12474"/>
      <c r="G12474"/>
      <c r="L12474"/>
      <c r="R12474"/>
      <c r="T12474"/>
      <c r="U12474"/>
    </row>
    <row r="12475" spans="6:21" x14ac:dyDescent="0.3">
      <c r="F12475"/>
      <c r="G12475"/>
      <c r="L12475"/>
      <c r="R12475"/>
      <c r="T12475"/>
      <c r="U12475"/>
    </row>
    <row r="12476" spans="6:21" x14ac:dyDescent="0.3">
      <c r="F12476"/>
      <c r="G12476"/>
      <c r="L12476"/>
      <c r="R12476"/>
      <c r="T12476"/>
      <c r="U12476"/>
    </row>
    <row r="12477" spans="6:21" x14ac:dyDescent="0.3">
      <c r="F12477"/>
      <c r="G12477"/>
      <c r="L12477"/>
      <c r="R12477"/>
      <c r="T12477"/>
      <c r="U12477"/>
    </row>
    <row r="12478" spans="6:21" x14ac:dyDescent="0.3">
      <c r="F12478"/>
      <c r="G12478"/>
      <c r="L12478"/>
      <c r="R12478"/>
      <c r="T12478"/>
      <c r="U12478"/>
    </row>
    <row r="12479" spans="6:21" x14ac:dyDescent="0.3">
      <c r="F12479"/>
      <c r="G12479"/>
      <c r="L12479"/>
      <c r="R12479"/>
      <c r="T12479"/>
      <c r="U12479"/>
    </row>
    <row r="12480" spans="6:21" x14ac:dyDescent="0.3">
      <c r="F12480"/>
      <c r="G12480"/>
      <c r="L12480"/>
      <c r="R12480"/>
      <c r="T12480"/>
      <c r="U12480"/>
    </row>
    <row r="12481" spans="6:21" x14ac:dyDescent="0.3">
      <c r="F12481"/>
      <c r="G12481"/>
      <c r="L12481"/>
      <c r="R12481"/>
      <c r="T12481"/>
      <c r="U12481"/>
    </row>
    <row r="12482" spans="6:21" x14ac:dyDescent="0.3">
      <c r="F12482"/>
      <c r="G12482"/>
      <c r="L12482"/>
      <c r="R12482"/>
      <c r="T12482"/>
      <c r="U12482"/>
    </row>
    <row r="12483" spans="6:21" x14ac:dyDescent="0.3">
      <c r="F12483"/>
      <c r="G12483"/>
      <c r="L12483"/>
      <c r="R12483"/>
      <c r="T12483"/>
      <c r="U12483"/>
    </row>
    <row r="12484" spans="6:21" x14ac:dyDescent="0.3">
      <c r="F12484"/>
      <c r="G12484"/>
      <c r="L12484"/>
      <c r="R12484"/>
      <c r="T12484"/>
      <c r="U12484"/>
    </row>
    <row r="12485" spans="6:21" x14ac:dyDescent="0.3">
      <c r="F12485"/>
      <c r="G12485"/>
      <c r="L12485"/>
      <c r="R12485"/>
      <c r="T12485"/>
      <c r="U12485"/>
    </row>
    <row r="12486" spans="6:21" x14ac:dyDescent="0.3">
      <c r="F12486"/>
      <c r="G12486"/>
      <c r="L12486"/>
      <c r="R12486"/>
      <c r="T12486"/>
      <c r="U12486"/>
    </row>
    <row r="12487" spans="6:21" x14ac:dyDescent="0.3">
      <c r="F12487"/>
      <c r="G12487"/>
      <c r="L12487"/>
      <c r="R12487"/>
      <c r="T12487"/>
      <c r="U12487"/>
    </row>
    <row r="12488" spans="6:21" x14ac:dyDescent="0.3">
      <c r="F12488"/>
      <c r="G12488"/>
      <c r="L12488"/>
      <c r="R12488"/>
      <c r="T12488"/>
      <c r="U12488"/>
    </row>
    <row r="12489" spans="6:21" x14ac:dyDescent="0.3">
      <c r="F12489"/>
      <c r="G12489"/>
      <c r="L12489"/>
      <c r="R12489"/>
      <c r="T12489"/>
      <c r="U12489"/>
    </row>
    <row r="12490" spans="6:21" x14ac:dyDescent="0.3">
      <c r="F12490"/>
      <c r="G12490"/>
      <c r="L12490"/>
      <c r="R12490"/>
      <c r="T12490"/>
      <c r="U12490"/>
    </row>
    <row r="12491" spans="6:21" x14ac:dyDescent="0.3">
      <c r="F12491"/>
      <c r="G12491"/>
      <c r="L12491"/>
      <c r="R12491"/>
      <c r="T12491"/>
      <c r="U12491"/>
    </row>
    <row r="12492" spans="6:21" x14ac:dyDescent="0.3">
      <c r="F12492"/>
      <c r="G12492"/>
      <c r="L12492"/>
      <c r="R12492"/>
      <c r="T12492"/>
      <c r="U12492"/>
    </row>
    <row r="12493" spans="6:21" x14ac:dyDescent="0.3">
      <c r="F12493"/>
      <c r="G12493"/>
      <c r="L12493"/>
      <c r="R12493"/>
      <c r="T12493"/>
      <c r="U12493"/>
    </row>
    <row r="12494" spans="6:21" x14ac:dyDescent="0.3">
      <c r="F12494"/>
      <c r="G12494"/>
      <c r="L12494"/>
      <c r="R12494"/>
      <c r="T12494"/>
      <c r="U12494"/>
    </row>
    <row r="12495" spans="6:21" x14ac:dyDescent="0.3">
      <c r="F12495"/>
      <c r="G12495"/>
      <c r="L12495"/>
      <c r="R12495"/>
      <c r="T12495"/>
      <c r="U12495"/>
    </row>
    <row r="12496" spans="6:21" x14ac:dyDescent="0.3">
      <c r="F12496"/>
      <c r="G12496"/>
      <c r="L12496"/>
      <c r="R12496"/>
      <c r="T12496"/>
      <c r="U12496"/>
    </row>
    <row r="12497" spans="6:21" x14ac:dyDescent="0.3">
      <c r="F12497"/>
      <c r="G12497"/>
      <c r="L12497"/>
      <c r="R12497"/>
      <c r="T12497"/>
      <c r="U12497"/>
    </row>
    <row r="12498" spans="6:21" x14ac:dyDescent="0.3">
      <c r="F12498"/>
      <c r="G12498"/>
      <c r="L12498"/>
      <c r="R12498"/>
      <c r="T12498"/>
      <c r="U12498"/>
    </row>
    <row r="12499" spans="6:21" x14ac:dyDescent="0.3">
      <c r="F12499"/>
      <c r="G12499"/>
      <c r="L12499"/>
      <c r="R12499"/>
      <c r="T12499"/>
      <c r="U12499"/>
    </row>
    <row r="12500" spans="6:21" x14ac:dyDescent="0.3">
      <c r="F12500"/>
      <c r="G12500"/>
      <c r="L12500"/>
      <c r="R12500"/>
      <c r="T12500"/>
      <c r="U12500"/>
    </row>
    <row r="12501" spans="6:21" x14ac:dyDescent="0.3">
      <c r="F12501"/>
      <c r="G12501"/>
      <c r="L12501"/>
      <c r="R12501"/>
      <c r="T12501"/>
      <c r="U12501"/>
    </row>
    <row r="12502" spans="6:21" x14ac:dyDescent="0.3">
      <c r="F12502"/>
      <c r="G12502"/>
      <c r="L12502"/>
      <c r="R12502"/>
      <c r="T12502"/>
      <c r="U12502"/>
    </row>
    <row r="12503" spans="6:21" x14ac:dyDescent="0.3">
      <c r="F12503"/>
      <c r="G12503"/>
      <c r="L12503"/>
      <c r="R12503"/>
      <c r="T12503"/>
      <c r="U12503"/>
    </row>
    <row r="12504" spans="6:21" x14ac:dyDescent="0.3">
      <c r="F12504"/>
      <c r="G12504"/>
      <c r="L12504"/>
      <c r="R12504"/>
      <c r="T12504"/>
      <c r="U12504"/>
    </row>
    <row r="12505" spans="6:21" x14ac:dyDescent="0.3">
      <c r="F12505"/>
      <c r="G12505"/>
      <c r="L12505"/>
      <c r="R12505"/>
      <c r="T12505"/>
      <c r="U12505"/>
    </row>
    <row r="12506" spans="6:21" x14ac:dyDescent="0.3">
      <c r="F12506"/>
      <c r="G12506"/>
      <c r="L12506"/>
      <c r="R12506"/>
      <c r="T12506"/>
      <c r="U12506"/>
    </row>
    <row r="12507" spans="6:21" x14ac:dyDescent="0.3">
      <c r="F12507"/>
      <c r="G12507"/>
      <c r="L12507"/>
      <c r="R12507"/>
      <c r="T12507"/>
      <c r="U12507"/>
    </row>
    <row r="12508" spans="6:21" x14ac:dyDescent="0.3">
      <c r="F12508"/>
      <c r="G12508"/>
      <c r="L12508"/>
      <c r="R12508"/>
      <c r="T12508"/>
      <c r="U12508"/>
    </row>
    <row r="12509" spans="6:21" x14ac:dyDescent="0.3">
      <c r="F12509"/>
      <c r="G12509"/>
      <c r="L12509"/>
      <c r="R12509"/>
      <c r="T12509"/>
      <c r="U12509"/>
    </row>
    <row r="12510" spans="6:21" x14ac:dyDescent="0.3">
      <c r="F12510"/>
      <c r="G12510"/>
      <c r="L12510"/>
      <c r="R12510"/>
      <c r="T12510"/>
      <c r="U12510"/>
    </row>
    <row r="12511" spans="6:21" x14ac:dyDescent="0.3">
      <c r="F12511"/>
      <c r="G12511"/>
      <c r="L12511"/>
      <c r="R12511"/>
      <c r="T12511"/>
      <c r="U12511"/>
    </row>
    <row r="12512" spans="6:21" x14ac:dyDescent="0.3">
      <c r="F12512"/>
      <c r="G12512"/>
      <c r="L12512"/>
      <c r="R12512"/>
      <c r="T12512"/>
      <c r="U12512"/>
    </row>
    <row r="12513" spans="6:21" x14ac:dyDescent="0.3">
      <c r="F12513"/>
      <c r="G12513"/>
      <c r="L12513"/>
      <c r="R12513"/>
      <c r="T12513"/>
      <c r="U12513"/>
    </row>
    <row r="12514" spans="6:21" x14ac:dyDescent="0.3">
      <c r="F12514"/>
      <c r="G12514"/>
      <c r="L12514"/>
      <c r="R12514"/>
      <c r="T12514"/>
      <c r="U12514"/>
    </row>
    <row r="12515" spans="6:21" x14ac:dyDescent="0.3">
      <c r="F12515"/>
      <c r="G12515"/>
      <c r="L12515"/>
      <c r="R12515"/>
      <c r="T12515"/>
      <c r="U12515"/>
    </row>
    <row r="12516" spans="6:21" x14ac:dyDescent="0.3">
      <c r="F12516"/>
      <c r="G12516"/>
      <c r="L12516"/>
      <c r="R12516"/>
      <c r="T12516"/>
      <c r="U12516"/>
    </row>
    <row r="12517" spans="6:21" x14ac:dyDescent="0.3">
      <c r="F12517"/>
      <c r="G12517"/>
      <c r="L12517"/>
      <c r="R12517"/>
      <c r="T12517"/>
      <c r="U12517"/>
    </row>
    <row r="12518" spans="6:21" x14ac:dyDescent="0.3">
      <c r="F12518"/>
      <c r="G12518"/>
      <c r="L12518"/>
      <c r="R12518"/>
      <c r="T12518"/>
      <c r="U12518"/>
    </row>
    <row r="12519" spans="6:21" x14ac:dyDescent="0.3">
      <c r="F12519"/>
      <c r="G12519"/>
      <c r="L12519"/>
      <c r="R12519"/>
      <c r="T12519"/>
      <c r="U12519"/>
    </row>
    <row r="12520" spans="6:21" x14ac:dyDescent="0.3">
      <c r="F12520"/>
      <c r="G12520"/>
      <c r="L12520"/>
      <c r="R12520"/>
      <c r="T12520"/>
      <c r="U12520"/>
    </row>
    <row r="12521" spans="6:21" x14ac:dyDescent="0.3">
      <c r="F12521"/>
      <c r="G12521"/>
      <c r="L12521"/>
      <c r="R12521"/>
      <c r="T12521"/>
      <c r="U12521"/>
    </row>
    <row r="12522" spans="6:21" x14ac:dyDescent="0.3">
      <c r="F12522"/>
      <c r="G12522"/>
      <c r="L12522"/>
      <c r="R12522"/>
      <c r="T12522"/>
      <c r="U12522"/>
    </row>
    <row r="12523" spans="6:21" x14ac:dyDescent="0.3">
      <c r="F12523"/>
      <c r="G12523"/>
      <c r="L12523"/>
      <c r="R12523"/>
      <c r="T12523"/>
      <c r="U12523"/>
    </row>
    <row r="12524" spans="6:21" x14ac:dyDescent="0.3">
      <c r="F12524"/>
      <c r="G12524"/>
      <c r="L12524"/>
      <c r="R12524"/>
      <c r="T12524"/>
      <c r="U12524"/>
    </row>
    <row r="12525" spans="6:21" x14ac:dyDescent="0.3">
      <c r="F12525"/>
      <c r="G12525"/>
      <c r="L12525"/>
      <c r="R12525"/>
      <c r="T12525"/>
      <c r="U12525"/>
    </row>
    <row r="12526" spans="6:21" x14ac:dyDescent="0.3">
      <c r="F12526"/>
      <c r="G12526"/>
      <c r="L12526"/>
      <c r="R12526"/>
      <c r="T12526"/>
      <c r="U12526"/>
    </row>
    <row r="12527" spans="6:21" x14ac:dyDescent="0.3">
      <c r="F12527"/>
      <c r="G12527"/>
      <c r="L12527"/>
      <c r="R12527"/>
      <c r="T12527"/>
      <c r="U12527"/>
    </row>
    <row r="12528" spans="6:21" x14ac:dyDescent="0.3">
      <c r="F12528"/>
      <c r="G12528"/>
      <c r="L12528"/>
      <c r="R12528"/>
      <c r="T12528"/>
      <c r="U12528"/>
    </row>
    <row r="12529" spans="6:21" x14ac:dyDescent="0.3">
      <c r="F12529"/>
      <c r="G12529"/>
      <c r="L12529"/>
      <c r="R12529"/>
      <c r="T12529"/>
      <c r="U12529"/>
    </row>
    <row r="12530" spans="6:21" x14ac:dyDescent="0.3">
      <c r="F12530"/>
      <c r="G12530"/>
      <c r="L12530"/>
      <c r="R12530"/>
      <c r="T12530"/>
      <c r="U12530"/>
    </row>
    <row r="12531" spans="6:21" x14ac:dyDescent="0.3">
      <c r="F12531"/>
      <c r="G12531"/>
      <c r="L12531"/>
      <c r="R12531"/>
      <c r="T12531"/>
      <c r="U12531"/>
    </row>
    <row r="12532" spans="6:21" x14ac:dyDescent="0.3">
      <c r="F12532"/>
      <c r="G12532"/>
      <c r="L12532"/>
      <c r="R12532"/>
      <c r="T12532"/>
      <c r="U12532"/>
    </row>
    <row r="12533" spans="6:21" x14ac:dyDescent="0.3">
      <c r="F12533"/>
      <c r="G12533"/>
      <c r="L12533"/>
      <c r="R12533"/>
      <c r="T12533"/>
      <c r="U12533"/>
    </row>
    <row r="12534" spans="6:21" x14ac:dyDescent="0.3">
      <c r="F12534"/>
      <c r="G12534"/>
      <c r="L12534"/>
      <c r="R12534"/>
      <c r="T12534"/>
      <c r="U12534"/>
    </row>
    <row r="12535" spans="6:21" x14ac:dyDescent="0.3">
      <c r="F12535"/>
      <c r="G12535"/>
      <c r="L12535"/>
      <c r="R12535"/>
      <c r="T12535"/>
      <c r="U12535"/>
    </row>
    <row r="12536" spans="6:21" x14ac:dyDescent="0.3">
      <c r="F12536"/>
      <c r="G12536"/>
      <c r="L12536"/>
      <c r="R12536"/>
      <c r="T12536"/>
      <c r="U12536"/>
    </row>
    <row r="12537" spans="6:21" x14ac:dyDescent="0.3">
      <c r="F12537"/>
      <c r="G12537"/>
      <c r="L12537"/>
      <c r="R12537"/>
      <c r="T12537"/>
      <c r="U12537"/>
    </row>
    <row r="12538" spans="6:21" x14ac:dyDescent="0.3">
      <c r="F12538"/>
      <c r="G12538"/>
      <c r="L12538"/>
      <c r="R12538"/>
      <c r="T12538"/>
      <c r="U12538"/>
    </row>
    <row r="12539" spans="6:21" x14ac:dyDescent="0.3">
      <c r="F12539"/>
      <c r="G12539"/>
      <c r="L12539"/>
      <c r="R12539"/>
      <c r="T12539"/>
      <c r="U12539"/>
    </row>
    <row r="12540" spans="6:21" x14ac:dyDescent="0.3">
      <c r="F12540"/>
      <c r="G12540"/>
      <c r="L12540"/>
      <c r="R12540"/>
      <c r="T12540"/>
      <c r="U12540"/>
    </row>
    <row r="12541" spans="6:21" x14ac:dyDescent="0.3">
      <c r="F12541"/>
      <c r="G12541"/>
      <c r="L12541"/>
      <c r="R12541"/>
      <c r="T12541"/>
      <c r="U12541"/>
    </row>
    <row r="12542" spans="6:21" x14ac:dyDescent="0.3">
      <c r="F12542"/>
      <c r="G12542"/>
      <c r="L12542"/>
      <c r="R12542"/>
      <c r="T12542"/>
      <c r="U12542"/>
    </row>
    <row r="12543" spans="6:21" x14ac:dyDescent="0.3">
      <c r="F12543"/>
      <c r="G12543"/>
      <c r="L12543"/>
      <c r="R12543"/>
      <c r="T12543"/>
      <c r="U12543"/>
    </row>
    <row r="12544" spans="6:21" x14ac:dyDescent="0.3">
      <c r="F12544"/>
      <c r="G12544"/>
      <c r="L12544"/>
      <c r="R12544"/>
      <c r="T12544"/>
      <c r="U12544"/>
    </row>
    <row r="12545" spans="6:21" x14ac:dyDescent="0.3">
      <c r="F12545"/>
      <c r="G12545"/>
      <c r="L12545"/>
      <c r="R12545"/>
      <c r="T12545"/>
      <c r="U12545"/>
    </row>
    <row r="12546" spans="6:21" x14ac:dyDescent="0.3">
      <c r="F12546"/>
      <c r="G12546"/>
      <c r="L12546"/>
      <c r="R12546"/>
      <c r="T12546"/>
      <c r="U12546"/>
    </row>
    <row r="12547" spans="6:21" x14ac:dyDescent="0.3">
      <c r="F12547"/>
      <c r="G12547"/>
      <c r="L12547"/>
      <c r="R12547"/>
      <c r="T12547"/>
      <c r="U12547"/>
    </row>
    <row r="12548" spans="6:21" x14ac:dyDescent="0.3">
      <c r="F12548"/>
      <c r="G12548"/>
      <c r="L12548"/>
      <c r="R12548"/>
      <c r="T12548"/>
      <c r="U12548"/>
    </row>
    <row r="12549" spans="6:21" x14ac:dyDescent="0.3">
      <c r="F12549"/>
      <c r="G12549"/>
      <c r="L12549"/>
      <c r="R12549"/>
      <c r="T12549"/>
      <c r="U12549"/>
    </row>
    <row r="12550" spans="6:21" x14ac:dyDescent="0.3">
      <c r="F12550"/>
      <c r="G12550"/>
      <c r="L12550"/>
      <c r="R12550"/>
      <c r="T12550"/>
      <c r="U12550"/>
    </row>
    <row r="12551" spans="6:21" x14ac:dyDescent="0.3">
      <c r="F12551"/>
      <c r="G12551"/>
      <c r="L12551"/>
      <c r="R12551"/>
      <c r="T12551"/>
      <c r="U12551"/>
    </row>
    <row r="12552" spans="6:21" x14ac:dyDescent="0.3">
      <c r="F12552"/>
      <c r="G12552"/>
      <c r="L12552"/>
      <c r="R12552"/>
      <c r="T12552"/>
      <c r="U12552"/>
    </row>
    <row r="12553" spans="6:21" x14ac:dyDescent="0.3">
      <c r="F12553"/>
      <c r="G12553"/>
      <c r="L12553"/>
      <c r="R12553"/>
      <c r="T12553"/>
      <c r="U12553"/>
    </row>
    <row r="12554" spans="6:21" x14ac:dyDescent="0.3">
      <c r="F12554"/>
      <c r="G12554"/>
      <c r="L12554"/>
      <c r="R12554"/>
      <c r="T12554"/>
      <c r="U12554"/>
    </row>
    <row r="12555" spans="6:21" x14ac:dyDescent="0.3">
      <c r="F12555"/>
      <c r="G12555"/>
      <c r="L12555"/>
      <c r="R12555"/>
      <c r="T12555"/>
      <c r="U12555"/>
    </row>
    <row r="12556" spans="6:21" x14ac:dyDescent="0.3">
      <c r="F12556"/>
      <c r="G12556"/>
      <c r="L12556"/>
      <c r="R12556"/>
      <c r="T12556"/>
      <c r="U12556"/>
    </row>
    <row r="12557" spans="6:21" x14ac:dyDescent="0.3">
      <c r="F12557"/>
      <c r="G12557"/>
      <c r="L12557"/>
      <c r="R12557"/>
      <c r="T12557"/>
      <c r="U12557"/>
    </row>
    <row r="12558" spans="6:21" x14ac:dyDescent="0.3">
      <c r="F12558"/>
      <c r="G12558"/>
      <c r="L12558"/>
      <c r="R12558"/>
      <c r="T12558"/>
      <c r="U12558"/>
    </row>
    <row r="12559" spans="6:21" x14ac:dyDescent="0.3">
      <c r="F12559"/>
      <c r="G12559"/>
      <c r="L12559"/>
      <c r="R12559"/>
      <c r="T12559"/>
      <c r="U12559"/>
    </row>
    <row r="12560" spans="6:21" x14ac:dyDescent="0.3">
      <c r="F12560"/>
      <c r="G12560"/>
      <c r="L12560"/>
      <c r="R12560"/>
      <c r="T12560"/>
      <c r="U12560"/>
    </row>
    <row r="12561" spans="6:21" x14ac:dyDescent="0.3">
      <c r="F12561"/>
      <c r="G12561"/>
      <c r="L12561"/>
      <c r="R12561"/>
      <c r="T12561"/>
      <c r="U12561"/>
    </row>
    <row r="12562" spans="6:21" x14ac:dyDescent="0.3">
      <c r="F12562"/>
      <c r="G12562"/>
      <c r="L12562"/>
      <c r="R12562"/>
      <c r="T12562"/>
      <c r="U12562"/>
    </row>
    <row r="12563" spans="6:21" x14ac:dyDescent="0.3">
      <c r="F12563"/>
      <c r="G12563"/>
      <c r="L12563"/>
      <c r="R12563"/>
      <c r="T12563"/>
      <c r="U12563"/>
    </row>
    <row r="12564" spans="6:21" x14ac:dyDescent="0.3">
      <c r="F12564"/>
      <c r="G12564"/>
      <c r="L12564"/>
      <c r="R12564"/>
      <c r="T12564"/>
      <c r="U12564"/>
    </row>
    <row r="12565" spans="6:21" x14ac:dyDescent="0.3">
      <c r="F12565"/>
      <c r="G12565"/>
      <c r="L12565"/>
      <c r="R12565"/>
      <c r="T12565"/>
      <c r="U12565"/>
    </row>
    <row r="12566" spans="6:21" x14ac:dyDescent="0.3">
      <c r="F12566"/>
      <c r="G12566"/>
      <c r="L12566"/>
      <c r="R12566"/>
      <c r="T12566"/>
      <c r="U12566"/>
    </row>
    <row r="12567" spans="6:21" x14ac:dyDescent="0.3">
      <c r="F12567"/>
      <c r="G12567"/>
      <c r="L12567"/>
      <c r="R12567"/>
      <c r="T12567"/>
      <c r="U12567"/>
    </row>
    <row r="12568" spans="6:21" x14ac:dyDescent="0.3">
      <c r="F12568"/>
      <c r="G12568"/>
      <c r="L12568"/>
      <c r="R12568"/>
      <c r="T12568"/>
      <c r="U12568"/>
    </row>
    <row r="12569" spans="6:21" x14ac:dyDescent="0.3">
      <c r="F12569"/>
      <c r="G12569"/>
      <c r="L12569"/>
      <c r="R12569"/>
      <c r="T12569"/>
      <c r="U12569"/>
    </row>
    <row r="12570" spans="6:21" x14ac:dyDescent="0.3">
      <c r="F12570"/>
      <c r="G12570"/>
      <c r="L12570"/>
      <c r="R12570"/>
      <c r="T12570"/>
      <c r="U12570"/>
    </row>
    <row r="12571" spans="6:21" x14ac:dyDescent="0.3">
      <c r="F12571"/>
      <c r="G12571"/>
      <c r="L12571"/>
      <c r="R12571"/>
      <c r="T12571"/>
      <c r="U12571"/>
    </row>
    <row r="12572" spans="6:21" x14ac:dyDescent="0.3">
      <c r="F12572"/>
      <c r="G12572"/>
      <c r="L12572"/>
      <c r="R12572"/>
      <c r="T12572"/>
      <c r="U12572"/>
    </row>
    <row r="12573" spans="6:21" x14ac:dyDescent="0.3">
      <c r="F12573"/>
      <c r="G12573"/>
      <c r="L12573"/>
      <c r="R12573"/>
      <c r="T12573"/>
      <c r="U12573"/>
    </row>
    <row r="12574" spans="6:21" x14ac:dyDescent="0.3">
      <c r="F12574"/>
      <c r="G12574"/>
      <c r="L12574"/>
      <c r="R12574"/>
      <c r="T12574"/>
      <c r="U12574"/>
    </row>
    <row r="12575" spans="6:21" x14ac:dyDescent="0.3">
      <c r="F12575"/>
      <c r="G12575"/>
      <c r="L12575"/>
      <c r="R12575"/>
      <c r="T12575"/>
      <c r="U12575"/>
    </row>
    <row r="12576" spans="6:21" x14ac:dyDescent="0.3">
      <c r="F12576"/>
      <c r="G12576"/>
      <c r="L12576"/>
      <c r="R12576"/>
      <c r="T12576"/>
      <c r="U12576"/>
    </row>
    <row r="12577" spans="6:21" x14ac:dyDescent="0.3">
      <c r="F12577"/>
      <c r="G12577"/>
      <c r="L12577"/>
      <c r="R12577"/>
      <c r="T12577"/>
      <c r="U12577"/>
    </row>
    <row r="12578" spans="6:21" x14ac:dyDescent="0.3">
      <c r="F12578"/>
      <c r="G12578"/>
      <c r="L12578"/>
      <c r="R12578"/>
      <c r="T12578"/>
      <c r="U12578"/>
    </row>
    <row r="12579" spans="6:21" x14ac:dyDescent="0.3">
      <c r="F12579"/>
      <c r="G12579"/>
      <c r="L12579"/>
      <c r="R12579"/>
      <c r="T12579"/>
      <c r="U12579"/>
    </row>
    <row r="12580" spans="6:21" x14ac:dyDescent="0.3">
      <c r="F12580"/>
      <c r="G12580"/>
      <c r="L12580"/>
      <c r="R12580"/>
      <c r="T12580"/>
      <c r="U12580"/>
    </row>
    <row r="12581" spans="6:21" x14ac:dyDescent="0.3">
      <c r="F12581"/>
      <c r="G12581"/>
      <c r="L12581"/>
      <c r="R12581"/>
      <c r="T12581"/>
      <c r="U12581"/>
    </row>
    <row r="12582" spans="6:21" x14ac:dyDescent="0.3">
      <c r="F12582"/>
      <c r="G12582"/>
      <c r="L12582"/>
      <c r="R12582"/>
      <c r="T12582"/>
      <c r="U12582"/>
    </row>
    <row r="12583" spans="6:21" x14ac:dyDescent="0.3">
      <c r="F12583"/>
      <c r="G12583"/>
      <c r="L12583"/>
      <c r="R12583"/>
      <c r="T12583"/>
      <c r="U12583"/>
    </row>
    <row r="12584" spans="6:21" x14ac:dyDescent="0.3">
      <c r="F12584"/>
      <c r="G12584"/>
      <c r="L12584"/>
      <c r="R12584"/>
      <c r="T12584"/>
      <c r="U12584"/>
    </row>
    <row r="12585" spans="6:21" x14ac:dyDescent="0.3">
      <c r="F12585"/>
      <c r="G12585"/>
      <c r="L12585"/>
      <c r="R12585"/>
      <c r="T12585"/>
      <c r="U12585"/>
    </row>
    <row r="12586" spans="6:21" x14ac:dyDescent="0.3">
      <c r="F12586"/>
      <c r="G12586"/>
      <c r="L12586"/>
      <c r="R12586"/>
      <c r="T12586"/>
      <c r="U12586"/>
    </row>
    <row r="12587" spans="6:21" x14ac:dyDescent="0.3">
      <c r="F12587"/>
      <c r="G12587"/>
      <c r="L12587"/>
      <c r="R12587"/>
      <c r="T12587"/>
      <c r="U12587"/>
    </row>
    <row r="12588" spans="6:21" x14ac:dyDescent="0.3">
      <c r="F12588"/>
      <c r="G12588"/>
      <c r="L12588"/>
      <c r="R12588"/>
      <c r="T12588"/>
      <c r="U12588"/>
    </row>
    <row r="12589" spans="6:21" x14ac:dyDescent="0.3">
      <c r="F12589"/>
      <c r="G12589"/>
      <c r="L12589"/>
      <c r="R12589"/>
      <c r="T12589"/>
      <c r="U12589"/>
    </row>
    <row r="12590" spans="6:21" x14ac:dyDescent="0.3">
      <c r="F12590"/>
      <c r="G12590"/>
      <c r="L12590"/>
      <c r="R12590"/>
      <c r="T12590"/>
      <c r="U12590"/>
    </row>
    <row r="12591" spans="6:21" x14ac:dyDescent="0.3">
      <c r="F12591"/>
      <c r="G12591"/>
      <c r="L12591"/>
      <c r="R12591"/>
      <c r="T12591"/>
      <c r="U12591"/>
    </row>
    <row r="12592" spans="6:21" x14ac:dyDescent="0.3">
      <c r="F12592"/>
      <c r="G12592"/>
      <c r="L12592"/>
      <c r="R12592"/>
      <c r="T12592"/>
      <c r="U12592"/>
    </row>
    <row r="12593" spans="6:21" x14ac:dyDescent="0.3">
      <c r="F12593"/>
      <c r="G12593"/>
      <c r="L12593"/>
      <c r="R12593"/>
      <c r="T12593"/>
      <c r="U12593"/>
    </row>
    <row r="12594" spans="6:21" x14ac:dyDescent="0.3">
      <c r="F12594"/>
      <c r="G12594"/>
      <c r="L12594"/>
      <c r="R12594"/>
      <c r="T12594"/>
      <c r="U12594"/>
    </row>
    <row r="12595" spans="6:21" x14ac:dyDescent="0.3">
      <c r="F12595"/>
      <c r="G12595"/>
      <c r="L12595"/>
      <c r="R12595"/>
      <c r="T12595"/>
      <c r="U12595"/>
    </row>
    <row r="12596" spans="6:21" x14ac:dyDescent="0.3">
      <c r="F12596"/>
      <c r="G12596"/>
      <c r="L12596"/>
      <c r="R12596"/>
      <c r="T12596"/>
      <c r="U12596"/>
    </row>
    <row r="12597" spans="6:21" x14ac:dyDescent="0.3">
      <c r="F12597"/>
      <c r="G12597"/>
      <c r="L12597"/>
      <c r="R12597"/>
      <c r="T12597"/>
      <c r="U12597"/>
    </row>
    <row r="12598" spans="6:21" x14ac:dyDescent="0.3">
      <c r="F12598"/>
      <c r="G12598"/>
      <c r="L12598"/>
      <c r="R12598"/>
      <c r="T12598"/>
      <c r="U12598"/>
    </row>
    <row r="12599" spans="6:21" x14ac:dyDescent="0.3">
      <c r="F12599"/>
      <c r="G12599"/>
      <c r="L12599"/>
      <c r="R12599"/>
      <c r="T12599"/>
      <c r="U12599"/>
    </row>
    <row r="12600" spans="6:21" x14ac:dyDescent="0.3">
      <c r="F12600"/>
      <c r="G12600"/>
      <c r="L12600"/>
      <c r="R12600"/>
      <c r="T12600"/>
      <c r="U12600"/>
    </row>
    <row r="12601" spans="6:21" x14ac:dyDescent="0.3">
      <c r="F12601"/>
      <c r="G12601"/>
      <c r="L12601"/>
      <c r="R12601"/>
      <c r="T12601"/>
      <c r="U12601"/>
    </row>
    <row r="12602" spans="6:21" x14ac:dyDescent="0.3">
      <c r="F12602"/>
      <c r="G12602"/>
      <c r="L12602"/>
      <c r="R12602"/>
      <c r="T12602"/>
      <c r="U12602"/>
    </row>
    <row r="12603" spans="6:21" x14ac:dyDescent="0.3">
      <c r="F12603"/>
      <c r="G12603"/>
      <c r="L12603"/>
      <c r="R12603"/>
      <c r="T12603"/>
      <c r="U12603"/>
    </row>
    <row r="12604" spans="6:21" x14ac:dyDescent="0.3">
      <c r="F12604"/>
      <c r="G12604"/>
      <c r="L12604"/>
      <c r="R12604"/>
      <c r="T12604"/>
      <c r="U12604"/>
    </row>
    <row r="12605" spans="6:21" x14ac:dyDescent="0.3">
      <c r="F12605"/>
      <c r="G12605"/>
      <c r="L12605"/>
      <c r="R12605"/>
      <c r="T12605"/>
      <c r="U12605"/>
    </row>
    <row r="12606" spans="6:21" x14ac:dyDescent="0.3">
      <c r="F12606"/>
      <c r="G12606"/>
      <c r="L12606"/>
      <c r="R12606"/>
      <c r="T12606"/>
      <c r="U12606"/>
    </row>
    <row r="12607" spans="6:21" x14ac:dyDescent="0.3">
      <c r="F12607"/>
      <c r="G12607"/>
      <c r="L12607"/>
      <c r="R12607"/>
      <c r="T12607"/>
      <c r="U12607"/>
    </row>
    <row r="12608" spans="6:21" x14ac:dyDescent="0.3">
      <c r="F12608"/>
      <c r="G12608"/>
      <c r="L12608"/>
      <c r="R12608"/>
      <c r="T12608"/>
      <c r="U12608"/>
    </row>
    <row r="12609" spans="6:21" x14ac:dyDescent="0.3">
      <c r="F12609"/>
      <c r="G12609"/>
      <c r="L12609"/>
      <c r="R12609"/>
      <c r="T12609"/>
      <c r="U12609"/>
    </row>
    <row r="12610" spans="6:21" x14ac:dyDescent="0.3">
      <c r="F12610"/>
      <c r="G12610"/>
      <c r="L12610"/>
      <c r="R12610"/>
      <c r="T12610"/>
      <c r="U12610"/>
    </row>
    <row r="12611" spans="6:21" x14ac:dyDescent="0.3">
      <c r="F12611"/>
      <c r="G12611"/>
      <c r="L12611"/>
      <c r="R12611"/>
      <c r="T12611"/>
      <c r="U12611"/>
    </row>
    <row r="12612" spans="6:21" x14ac:dyDescent="0.3">
      <c r="F12612"/>
      <c r="G12612"/>
      <c r="L12612"/>
      <c r="R12612"/>
      <c r="T12612"/>
      <c r="U12612"/>
    </row>
    <row r="12613" spans="6:21" x14ac:dyDescent="0.3">
      <c r="F12613"/>
      <c r="G12613"/>
      <c r="L12613"/>
      <c r="R12613"/>
      <c r="T12613"/>
      <c r="U12613"/>
    </row>
    <row r="12614" spans="6:21" x14ac:dyDescent="0.3">
      <c r="F12614"/>
      <c r="G12614"/>
      <c r="L12614"/>
      <c r="R12614"/>
      <c r="T12614"/>
      <c r="U12614"/>
    </row>
    <row r="12615" spans="6:21" x14ac:dyDescent="0.3">
      <c r="F12615"/>
      <c r="G12615"/>
      <c r="L12615"/>
      <c r="R12615"/>
      <c r="T12615"/>
      <c r="U12615"/>
    </row>
    <row r="12616" spans="6:21" x14ac:dyDescent="0.3">
      <c r="F12616"/>
      <c r="G12616"/>
      <c r="L12616"/>
      <c r="R12616"/>
      <c r="T12616"/>
      <c r="U12616"/>
    </row>
    <row r="12617" spans="6:21" x14ac:dyDescent="0.3">
      <c r="F12617"/>
      <c r="G12617"/>
      <c r="L12617"/>
      <c r="R12617"/>
      <c r="T12617"/>
      <c r="U12617"/>
    </row>
    <row r="12618" spans="6:21" x14ac:dyDescent="0.3">
      <c r="F12618"/>
      <c r="G12618"/>
      <c r="L12618"/>
      <c r="R12618"/>
      <c r="T12618"/>
      <c r="U12618"/>
    </row>
    <row r="12619" spans="6:21" x14ac:dyDescent="0.3">
      <c r="F12619"/>
      <c r="G12619"/>
      <c r="L12619"/>
      <c r="R12619"/>
      <c r="T12619"/>
      <c r="U12619"/>
    </row>
    <row r="12620" spans="6:21" x14ac:dyDescent="0.3">
      <c r="F12620"/>
      <c r="G12620"/>
      <c r="L12620"/>
      <c r="R12620"/>
      <c r="T12620"/>
      <c r="U12620"/>
    </row>
    <row r="12621" spans="6:21" x14ac:dyDescent="0.3">
      <c r="F12621"/>
      <c r="G12621"/>
      <c r="L12621"/>
      <c r="R12621"/>
      <c r="T12621"/>
      <c r="U12621"/>
    </row>
    <row r="12622" spans="6:21" x14ac:dyDescent="0.3">
      <c r="F12622"/>
      <c r="G12622"/>
      <c r="L12622"/>
      <c r="R12622"/>
      <c r="T12622"/>
      <c r="U12622"/>
    </row>
    <row r="12623" spans="6:21" x14ac:dyDescent="0.3">
      <c r="F12623"/>
      <c r="G12623"/>
      <c r="L12623"/>
      <c r="R12623"/>
      <c r="T12623"/>
      <c r="U12623"/>
    </row>
    <row r="12624" spans="6:21" x14ac:dyDescent="0.3">
      <c r="F12624"/>
      <c r="G12624"/>
      <c r="L12624"/>
      <c r="R12624"/>
      <c r="T12624"/>
      <c r="U12624"/>
    </row>
    <row r="12625" spans="6:21" x14ac:dyDescent="0.3">
      <c r="F12625"/>
      <c r="G12625"/>
      <c r="L12625"/>
      <c r="R12625"/>
      <c r="T12625"/>
      <c r="U12625"/>
    </row>
    <row r="12626" spans="6:21" x14ac:dyDescent="0.3">
      <c r="F12626"/>
      <c r="G12626"/>
      <c r="L12626"/>
      <c r="R12626"/>
      <c r="T12626"/>
      <c r="U12626"/>
    </row>
    <row r="12627" spans="6:21" x14ac:dyDescent="0.3">
      <c r="F12627"/>
      <c r="G12627"/>
      <c r="L12627"/>
      <c r="R12627"/>
      <c r="T12627"/>
      <c r="U12627"/>
    </row>
    <row r="12628" spans="6:21" x14ac:dyDescent="0.3">
      <c r="F12628"/>
      <c r="G12628"/>
      <c r="L12628"/>
      <c r="R12628"/>
      <c r="T12628"/>
      <c r="U12628"/>
    </row>
    <row r="12629" spans="6:21" x14ac:dyDescent="0.3">
      <c r="F12629"/>
      <c r="G12629"/>
      <c r="L12629"/>
      <c r="R12629"/>
      <c r="T12629"/>
      <c r="U12629"/>
    </row>
    <row r="12630" spans="6:21" x14ac:dyDescent="0.3">
      <c r="F12630"/>
      <c r="G12630"/>
      <c r="L12630"/>
      <c r="R12630"/>
      <c r="T12630"/>
      <c r="U12630"/>
    </row>
    <row r="12631" spans="6:21" x14ac:dyDescent="0.3">
      <c r="F12631"/>
      <c r="G12631"/>
      <c r="L12631"/>
      <c r="R12631"/>
      <c r="T12631"/>
      <c r="U12631"/>
    </row>
    <row r="12632" spans="6:21" x14ac:dyDescent="0.3">
      <c r="F12632"/>
      <c r="G12632"/>
      <c r="L12632"/>
      <c r="R12632"/>
      <c r="T12632"/>
      <c r="U12632"/>
    </row>
    <row r="12633" spans="6:21" x14ac:dyDescent="0.3">
      <c r="F12633"/>
      <c r="G12633"/>
      <c r="L12633"/>
      <c r="R12633"/>
      <c r="T12633"/>
      <c r="U12633"/>
    </row>
    <row r="12634" spans="6:21" x14ac:dyDescent="0.3">
      <c r="F12634"/>
      <c r="G12634"/>
      <c r="L12634"/>
      <c r="R12634"/>
      <c r="T12634"/>
      <c r="U12634"/>
    </row>
    <row r="12635" spans="6:21" x14ac:dyDescent="0.3">
      <c r="F12635"/>
      <c r="G12635"/>
      <c r="L12635"/>
      <c r="R12635"/>
      <c r="T12635"/>
      <c r="U12635"/>
    </row>
    <row r="12636" spans="6:21" x14ac:dyDescent="0.3">
      <c r="F12636"/>
      <c r="G12636"/>
      <c r="L12636"/>
      <c r="R12636"/>
      <c r="T12636"/>
      <c r="U12636"/>
    </row>
    <row r="12637" spans="6:21" x14ac:dyDescent="0.3">
      <c r="F12637"/>
      <c r="G12637"/>
      <c r="L12637"/>
      <c r="R12637"/>
      <c r="T12637"/>
      <c r="U12637"/>
    </row>
    <row r="12638" spans="6:21" x14ac:dyDescent="0.3">
      <c r="F12638"/>
      <c r="G12638"/>
      <c r="L12638"/>
      <c r="R12638"/>
      <c r="T12638"/>
      <c r="U12638"/>
    </row>
    <row r="12639" spans="6:21" x14ac:dyDescent="0.3">
      <c r="F12639"/>
      <c r="G12639"/>
      <c r="L12639"/>
      <c r="R12639"/>
      <c r="T12639"/>
      <c r="U12639"/>
    </row>
    <row r="12640" spans="6:21" x14ac:dyDescent="0.3">
      <c r="F12640"/>
      <c r="G12640"/>
      <c r="L12640"/>
      <c r="R12640"/>
      <c r="T12640"/>
      <c r="U12640"/>
    </row>
    <row r="12641" spans="6:21" x14ac:dyDescent="0.3">
      <c r="F12641"/>
      <c r="G12641"/>
      <c r="L12641"/>
      <c r="R12641"/>
      <c r="T12641"/>
      <c r="U12641"/>
    </row>
    <row r="12642" spans="6:21" x14ac:dyDescent="0.3">
      <c r="F12642"/>
      <c r="G12642"/>
      <c r="L12642"/>
      <c r="R12642"/>
      <c r="T12642"/>
      <c r="U12642"/>
    </row>
    <row r="12643" spans="6:21" x14ac:dyDescent="0.3">
      <c r="F12643"/>
      <c r="G12643"/>
      <c r="L12643"/>
      <c r="R12643"/>
      <c r="T12643"/>
      <c r="U12643"/>
    </row>
    <row r="12644" spans="6:21" x14ac:dyDescent="0.3">
      <c r="F12644"/>
      <c r="G12644"/>
      <c r="L12644"/>
      <c r="R12644"/>
      <c r="T12644"/>
      <c r="U12644"/>
    </row>
    <row r="12645" spans="6:21" x14ac:dyDescent="0.3">
      <c r="F12645"/>
      <c r="G12645"/>
      <c r="L12645"/>
      <c r="R12645"/>
      <c r="T12645"/>
      <c r="U12645"/>
    </row>
    <row r="12646" spans="6:21" x14ac:dyDescent="0.3">
      <c r="F12646"/>
      <c r="G12646"/>
      <c r="L12646"/>
      <c r="R12646"/>
      <c r="T12646"/>
      <c r="U12646"/>
    </row>
    <row r="12647" spans="6:21" x14ac:dyDescent="0.3">
      <c r="F12647"/>
      <c r="G12647"/>
      <c r="L12647"/>
      <c r="R12647"/>
      <c r="T12647"/>
      <c r="U12647"/>
    </row>
    <row r="12648" spans="6:21" x14ac:dyDescent="0.3">
      <c r="F12648"/>
      <c r="G12648"/>
      <c r="L12648"/>
      <c r="R12648"/>
      <c r="T12648"/>
      <c r="U12648"/>
    </row>
    <row r="12649" spans="6:21" x14ac:dyDescent="0.3">
      <c r="F12649"/>
      <c r="G12649"/>
      <c r="L12649"/>
      <c r="R12649"/>
      <c r="T12649"/>
      <c r="U12649"/>
    </row>
    <row r="12650" spans="6:21" x14ac:dyDescent="0.3">
      <c r="F12650"/>
      <c r="G12650"/>
      <c r="L12650"/>
      <c r="R12650"/>
      <c r="T12650"/>
      <c r="U12650"/>
    </row>
    <row r="12651" spans="6:21" x14ac:dyDescent="0.3">
      <c r="F12651"/>
      <c r="G12651"/>
      <c r="L12651"/>
      <c r="R12651"/>
      <c r="T12651"/>
      <c r="U12651"/>
    </row>
    <row r="12652" spans="6:21" x14ac:dyDescent="0.3">
      <c r="F12652"/>
      <c r="G12652"/>
      <c r="L12652"/>
      <c r="R12652"/>
      <c r="T12652"/>
      <c r="U12652"/>
    </row>
    <row r="12653" spans="6:21" x14ac:dyDescent="0.3">
      <c r="F12653"/>
      <c r="G12653"/>
      <c r="L12653"/>
      <c r="R12653"/>
      <c r="T12653"/>
      <c r="U12653"/>
    </row>
    <row r="12654" spans="6:21" x14ac:dyDescent="0.3">
      <c r="F12654"/>
      <c r="G12654"/>
      <c r="L12654"/>
      <c r="R12654"/>
      <c r="T12654"/>
      <c r="U12654"/>
    </row>
    <row r="12655" spans="6:21" x14ac:dyDescent="0.3">
      <c r="F12655"/>
      <c r="G12655"/>
      <c r="L12655"/>
      <c r="R12655"/>
      <c r="T12655"/>
      <c r="U12655"/>
    </row>
    <row r="12656" spans="6:21" x14ac:dyDescent="0.3">
      <c r="F12656"/>
      <c r="G12656"/>
      <c r="L12656"/>
      <c r="R12656"/>
      <c r="T12656"/>
      <c r="U12656"/>
    </row>
    <row r="12657" spans="6:21" x14ac:dyDescent="0.3">
      <c r="F12657"/>
      <c r="G12657"/>
      <c r="L12657"/>
      <c r="R12657"/>
      <c r="T12657"/>
      <c r="U12657"/>
    </row>
    <row r="12658" spans="6:21" x14ac:dyDescent="0.3">
      <c r="F12658"/>
      <c r="G12658"/>
      <c r="L12658"/>
      <c r="R12658"/>
      <c r="T12658"/>
      <c r="U12658"/>
    </row>
    <row r="12659" spans="6:21" x14ac:dyDescent="0.3">
      <c r="F12659"/>
      <c r="G12659"/>
      <c r="L12659"/>
      <c r="R12659"/>
      <c r="T12659"/>
      <c r="U12659"/>
    </row>
    <row r="12660" spans="6:21" x14ac:dyDescent="0.3">
      <c r="F12660"/>
      <c r="G12660"/>
      <c r="L12660"/>
      <c r="R12660"/>
      <c r="T12660"/>
      <c r="U12660"/>
    </row>
    <row r="12661" spans="6:21" x14ac:dyDescent="0.3">
      <c r="F12661"/>
      <c r="G12661"/>
      <c r="L12661"/>
      <c r="R12661"/>
      <c r="T12661"/>
      <c r="U12661"/>
    </row>
    <row r="12662" spans="6:21" x14ac:dyDescent="0.3">
      <c r="F12662"/>
      <c r="G12662"/>
      <c r="L12662"/>
      <c r="R12662"/>
      <c r="T12662"/>
      <c r="U12662"/>
    </row>
    <row r="12663" spans="6:21" x14ac:dyDescent="0.3">
      <c r="F12663"/>
      <c r="G12663"/>
      <c r="L12663"/>
      <c r="R12663"/>
      <c r="T12663"/>
      <c r="U12663"/>
    </row>
    <row r="12664" spans="6:21" x14ac:dyDescent="0.3">
      <c r="F12664"/>
      <c r="G12664"/>
      <c r="L12664"/>
      <c r="R12664"/>
      <c r="T12664"/>
      <c r="U12664"/>
    </row>
    <row r="12665" spans="6:21" x14ac:dyDescent="0.3">
      <c r="F12665"/>
      <c r="G12665"/>
      <c r="L12665"/>
      <c r="R12665"/>
      <c r="T12665"/>
      <c r="U12665"/>
    </row>
    <row r="12666" spans="6:21" x14ac:dyDescent="0.3">
      <c r="F12666"/>
      <c r="G12666"/>
      <c r="L12666"/>
      <c r="R12666"/>
      <c r="T12666"/>
      <c r="U12666"/>
    </row>
    <row r="12667" spans="6:21" x14ac:dyDescent="0.3">
      <c r="F12667"/>
      <c r="G12667"/>
      <c r="L12667"/>
      <c r="R12667"/>
      <c r="T12667"/>
      <c r="U12667"/>
    </row>
    <row r="12668" spans="6:21" x14ac:dyDescent="0.3">
      <c r="F12668"/>
      <c r="G12668"/>
      <c r="L12668"/>
      <c r="R12668"/>
      <c r="T12668"/>
      <c r="U12668"/>
    </row>
    <row r="12669" spans="6:21" x14ac:dyDescent="0.3">
      <c r="F12669"/>
      <c r="G12669"/>
      <c r="L12669"/>
      <c r="R12669"/>
      <c r="T12669"/>
      <c r="U12669"/>
    </row>
    <row r="12670" spans="6:21" x14ac:dyDescent="0.3">
      <c r="F12670"/>
      <c r="G12670"/>
      <c r="L12670"/>
      <c r="R12670"/>
      <c r="T12670"/>
      <c r="U12670"/>
    </row>
    <row r="12671" spans="6:21" x14ac:dyDescent="0.3">
      <c r="F12671"/>
      <c r="G12671"/>
      <c r="L12671"/>
      <c r="R12671"/>
      <c r="T12671"/>
      <c r="U12671"/>
    </row>
    <row r="12672" spans="6:21" x14ac:dyDescent="0.3">
      <c r="F12672"/>
      <c r="G12672"/>
      <c r="L12672"/>
      <c r="R12672"/>
      <c r="T12672"/>
      <c r="U12672"/>
    </row>
    <row r="12673" spans="6:21" x14ac:dyDescent="0.3">
      <c r="F12673"/>
      <c r="G12673"/>
      <c r="L12673"/>
      <c r="R12673"/>
      <c r="T12673"/>
      <c r="U12673"/>
    </row>
    <row r="12674" spans="6:21" x14ac:dyDescent="0.3">
      <c r="F12674"/>
      <c r="G12674"/>
      <c r="L12674"/>
      <c r="R12674"/>
      <c r="T12674"/>
      <c r="U12674"/>
    </row>
    <row r="12675" spans="6:21" x14ac:dyDescent="0.3">
      <c r="F12675"/>
      <c r="G12675"/>
      <c r="L12675"/>
      <c r="R12675"/>
      <c r="T12675"/>
      <c r="U12675"/>
    </row>
    <row r="12676" spans="6:21" x14ac:dyDescent="0.3">
      <c r="F12676"/>
      <c r="G12676"/>
      <c r="L12676"/>
      <c r="R12676"/>
      <c r="T12676"/>
      <c r="U12676"/>
    </row>
    <row r="12677" spans="6:21" x14ac:dyDescent="0.3">
      <c r="F12677"/>
      <c r="G12677"/>
      <c r="L12677"/>
      <c r="R12677"/>
      <c r="T12677"/>
      <c r="U12677"/>
    </row>
    <row r="12678" spans="6:21" x14ac:dyDescent="0.3">
      <c r="F12678"/>
      <c r="G12678"/>
      <c r="L12678"/>
      <c r="R12678"/>
      <c r="T12678"/>
      <c r="U12678"/>
    </row>
    <row r="12679" spans="6:21" x14ac:dyDescent="0.3">
      <c r="F12679"/>
      <c r="G12679"/>
      <c r="L12679"/>
      <c r="R12679"/>
      <c r="T12679"/>
      <c r="U12679"/>
    </row>
    <row r="12680" spans="6:21" x14ac:dyDescent="0.3">
      <c r="F12680"/>
      <c r="G12680"/>
      <c r="L12680"/>
      <c r="R12680"/>
      <c r="T12680"/>
      <c r="U12680"/>
    </row>
    <row r="12681" spans="6:21" x14ac:dyDescent="0.3">
      <c r="F12681"/>
      <c r="G12681"/>
      <c r="L12681"/>
      <c r="R12681"/>
      <c r="T12681"/>
      <c r="U12681"/>
    </row>
    <row r="12682" spans="6:21" x14ac:dyDescent="0.3">
      <c r="F12682"/>
      <c r="G12682"/>
      <c r="L12682"/>
      <c r="R12682"/>
      <c r="T12682"/>
      <c r="U12682"/>
    </row>
    <row r="12683" spans="6:21" x14ac:dyDescent="0.3">
      <c r="F12683"/>
      <c r="G12683"/>
      <c r="L12683"/>
      <c r="R12683"/>
      <c r="T12683"/>
      <c r="U12683"/>
    </row>
    <row r="12684" spans="6:21" x14ac:dyDescent="0.3">
      <c r="F12684"/>
      <c r="G12684"/>
      <c r="L12684"/>
      <c r="R12684"/>
      <c r="T12684"/>
      <c r="U12684"/>
    </row>
    <row r="12685" spans="6:21" x14ac:dyDescent="0.3">
      <c r="F12685"/>
      <c r="G12685"/>
      <c r="L12685"/>
      <c r="R12685"/>
      <c r="T12685"/>
      <c r="U12685"/>
    </row>
    <row r="12686" spans="6:21" x14ac:dyDescent="0.3">
      <c r="F12686"/>
      <c r="G12686"/>
      <c r="L12686"/>
      <c r="R12686"/>
      <c r="T12686"/>
      <c r="U12686"/>
    </row>
    <row r="12687" spans="6:21" x14ac:dyDescent="0.3">
      <c r="F12687"/>
      <c r="G12687"/>
      <c r="L12687"/>
      <c r="R12687"/>
      <c r="T12687"/>
      <c r="U12687"/>
    </row>
    <row r="12688" spans="6:21" x14ac:dyDescent="0.3">
      <c r="F12688"/>
      <c r="G12688"/>
      <c r="L12688"/>
      <c r="R12688"/>
      <c r="T12688"/>
      <c r="U12688"/>
    </row>
    <row r="12689" spans="6:21" x14ac:dyDescent="0.3">
      <c r="F12689"/>
      <c r="G12689"/>
      <c r="L12689"/>
      <c r="R12689"/>
      <c r="T12689"/>
      <c r="U12689"/>
    </row>
    <row r="12690" spans="6:21" x14ac:dyDescent="0.3">
      <c r="F12690"/>
      <c r="G12690"/>
      <c r="L12690"/>
      <c r="R12690"/>
      <c r="T12690"/>
      <c r="U12690"/>
    </row>
    <row r="12691" spans="6:21" x14ac:dyDescent="0.3">
      <c r="F12691"/>
      <c r="G12691"/>
      <c r="L12691"/>
      <c r="R12691"/>
      <c r="T12691"/>
      <c r="U12691"/>
    </row>
    <row r="12692" spans="6:21" x14ac:dyDescent="0.3">
      <c r="F12692"/>
      <c r="G12692"/>
      <c r="L12692"/>
      <c r="R12692"/>
      <c r="T12692"/>
      <c r="U12692"/>
    </row>
    <row r="12693" spans="6:21" x14ac:dyDescent="0.3">
      <c r="F12693"/>
      <c r="G12693"/>
      <c r="L12693"/>
      <c r="R12693"/>
      <c r="T12693"/>
      <c r="U12693"/>
    </row>
    <row r="12694" spans="6:21" x14ac:dyDescent="0.3">
      <c r="F12694"/>
      <c r="G12694"/>
      <c r="L12694"/>
      <c r="R12694"/>
      <c r="T12694"/>
      <c r="U12694"/>
    </row>
    <row r="12695" spans="6:21" x14ac:dyDescent="0.3">
      <c r="F12695"/>
      <c r="G12695"/>
      <c r="L12695"/>
      <c r="R12695"/>
      <c r="T12695"/>
      <c r="U12695"/>
    </row>
    <row r="12696" spans="6:21" x14ac:dyDescent="0.3">
      <c r="F12696"/>
      <c r="G12696"/>
      <c r="L12696"/>
      <c r="R12696"/>
      <c r="T12696"/>
      <c r="U12696"/>
    </row>
    <row r="12697" spans="6:21" x14ac:dyDescent="0.3">
      <c r="F12697"/>
      <c r="G12697"/>
      <c r="L12697"/>
      <c r="R12697"/>
      <c r="T12697"/>
      <c r="U12697"/>
    </row>
    <row r="12698" spans="6:21" x14ac:dyDescent="0.3">
      <c r="F12698"/>
      <c r="G12698"/>
      <c r="L12698"/>
      <c r="R12698"/>
      <c r="T12698"/>
      <c r="U12698"/>
    </row>
    <row r="12699" spans="6:21" x14ac:dyDescent="0.3">
      <c r="F12699"/>
      <c r="G12699"/>
      <c r="L12699"/>
      <c r="R12699"/>
      <c r="T12699"/>
      <c r="U12699"/>
    </row>
    <row r="12700" spans="6:21" x14ac:dyDescent="0.3">
      <c r="F12700"/>
      <c r="G12700"/>
      <c r="L12700"/>
      <c r="R12700"/>
      <c r="T12700"/>
      <c r="U12700"/>
    </row>
    <row r="12701" spans="6:21" x14ac:dyDescent="0.3">
      <c r="F12701"/>
      <c r="G12701"/>
      <c r="L12701"/>
      <c r="R12701"/>
      <c r="T12701"/>
      <c r="U12701"/>
    </row>
    <row r="12702" spans="6:21" x14ac:dyDescent="0.3">
      <c r="F12702"/>
      <c r="G12702"/>
      <c r="L12702"/>
      <c r="R12702"/>
      <c r="T12702"/>
      <c r="U12702"/>
    </row>
    <row r="12703" spans="6:21" x14ac:dyDescent="0.3">
      <c r="F12703"/>
      <c r="G12703"/>
      <c r="L12703"/>
      <c r="R12703"/>
      <c r="T12703"/>
      <c r="U12703"/>
    </row>
    <row r="12704" spans="6:21" x14ac:dyDescent="0.3">
      <c r="F12704"/>
      <c r="G12704"/>
      <c r="L12704"/>
      <c r="R12704"/>
      <c r="T12704"/>
      <c r="U12704"/>
    </row>
    <row r="12705" spans="6:21" x14ac:dyDescent="0.3">
      <c r="F12705"/>
      <c r="G12705"/>
      <c r="L12705"/>
      <c r="R12705"/>
      <c r="T12705"/>
      <c r="U12705"/>
    </row>
    <row r="12706" spans="6:21" x14ac:dyDescent="0.3">
      <c r="F12706"/>
      <c r="G12706"/>
      <c r="L12706"/>
      <c r="R12706"/>
      <c r="T12706"/>
      <c r="U12706"/>
    </row>
    <row r="12707" spans="6:21" x14ac:dyDescent="0.3">
      <c r="F12707"/>
      <c r="G12707"/>
      <c r="L12707"/>
      <c r="R12707"/>
      <c r="T12707"/>
      <c r="U12707"/>
    </row>
    <row r="12708" spans="6:21" x14ac:dyDescent="0.3">
      <c r="F12708"/>
      <c r="G12708"/>
      <c r="L12708"/>
      <c r="R12708"/>
      <c r="T12708"/>
      <c r="U12708"/>
    </row>
    <row r="12709" spans="6:21" x14ac:dyDescent="0.3">
      <c r="F12709"/>
      <c r="G12709"/>
      <c r="L12709"/>
      <c r="R12709"/>
      <c r="T12709"/>
      <c r="U12709"/>
    </row>
    <row r="12710" spans="6:21" x14ac:dyDescent="0.3">
      <c r="F12710"/>
      <c r="G12710"/>
      <c r="L12710"/>
      <c r="R12710"/>
      <c r="T12710"/>
      <c r="U12710"/>
    </row>
    <row r="12711" spans="6:21" x14ac:dyDescent="0.3">
      <c r="F12711"/>
      <c r="G12711"/>
      <c r="L12711"/>
      <c r="R12711"/>
      <c r="T12711"/>
      <c r="U12711"/>
    </row>
    <row r="12712" spans="6:21" x14ac:dyDescent="0.3">
      <c r="F12712"/>
      <c r="G12712"/>
      <c r="L12712"/>
      <c r="R12712"/>
      <c r="T12712"/>
      <c r="U12712"/>
    </row>
    <row r="12713" spans="6:21" x14ac:dyDescent="0.3">
      <c r="F12713"/>
      <c r="G12713"/>
      <c r="L12713"/>
      <c r="R12713"/>
      <c r="T12713"/>
      <c r="U12713"/>
    </row>
    <row r="12714" spans="6:21" x14ac:dyDescent="0.3">
      <c r="F12714"/>
      <c r="G12714"/>
      <c r="L12714"/>
      <c r="R12714"/>
      <c r="T12714"/>
      <c r="U12714"/>
    </row>
    <row r="12715" spans="6:21" x14ac:dyDescent="0.3">
      <c r="F12715"/>
      <c r="G12715"/>
      <c r="L12715"/>
      <c r="R12715"/>
      <c r="T12715"/>
      <c r="U12715"/>
    </row>
    <row r="12716" spans="6:21" x14ac:dyDescent="0.3">
      <c r="F12716"/>
      <c r="G12716"/>
      <c r="L12716"/>
      <c r="R12716"/>
      <c r="T12716"/>
      <c r="U12716"/>
    </row>
    <row r="12717" spans="6:21" x14ac:dyDescent="0.3">
      <c r="F12717"/>
      <c r="G12717"/>
      <c r="L12717"/>
      <c r="R12717"/>
      <c r="T12717"/>
      <c r="U12717"/>
    </row>
    <row r="12718" spans="6:21" x14ac:dyDescent="0.3">
      <c r="F12718"/>
      <c r="G12718"/>
      <c r="L12718"/>
      <c r="R12718"/>
      <c r="T12718"/>
      <c r="U12718"/>
    </row>
    <row r="12719" spans="6:21" x14ac:dyDescent="0.3">
      <c r="F12719"/>
      <c r="G12719"/>
      <c r="L12719"/>
      <c r="R12719"/>
      <c r="T12719"/>
      <c r="U12719"/>
    </row>
    <row r="12720" spans="6:21" x14ac:dyDescent="0.3">
      <c r="F12720"/>
      <c r="G12720"/>
      <c r="L12720"/>
      <c r="R12720"/>
      <c r="T12720"/>
      <c r="U12720"/>
    </row>
    <row r="12721" spans="6:21" x14ac:dyDescent="0.3">
      <c r="F12721"/>
      <c r="G12721"/>
      <c r="L12721"/>
      <c r="R12721"/>
      <c r="T12721"/>
      <c r="U12721"/>
    </row>
    <row r="12722" spans="6:21" x14ac:dyDescent="0.3">
      <c r="F12722"/>
      <c r="G12722"/>
      <c r="L12722"/>
      <c r="R12722"/>
      <c r="T12722"/>
      <c r="U12722"/>
    </row>
    <row r="12723" spans="6:21" x14ac:dyDescent="0.3">
      <c r="F12723"/>
      <c r="G12723"/>
      <c r="L12723"/>
      <c r="R12723"/>
      <c r="T12723"/>
      <c r="U12723"/>
    </row>
    <row r="12724" spans="6:21" x14ac:dyDescent="0.3">
      <c r="F12724"/>
      <c r="G12724"/>
      <c r="L12724"/>
      <c r="R12724"/>
      <c r="T12724"/>
      <c r="U12724"/>
    </row>
    <row r="12725" spans="6:21" x14ac:dyDescent="0.3">
      <c r="F12725"/>
      <c r="G12725"/>
      <c r="L12725"/>
      <c r="R12725"/>
      <c r="T12725"/>
      <c r="U12725"/>
    </row>
    <row r="12726" spans="6:21" x14ac:dyDescent="0.3">
      <c r="F12726"/>
      <c r="G12726"/>
      <c r="L12726"/>
      <c r="R12726"/>
      <c r="T12726"/>
      <c r="U12726"/>
    </row>
    <row r="12727" spans="6:21" x14ac:dyDescent="0.3">
      <c r="F12727"/>
      <c r="G12727"/>
      <c r="L12727"/>
      <c r="R12727"/>
      <c r="T12727"/>
      <c r="U12727"/>
    </row>
    <row r="12728" spans="6:21" x14ac:dyDescent="0.3">
      <c r="F12728"/>
      <c r="G12728"/>
      <c r="L12728"/>
      <c r="R12728"/>
      <c r="T12728"/>
      <c r="U12728"/>
    </row>
    <row r="12729" spans="6:21" x14ac:dyDescent="0.3">
      <c r="F12729"/>
      <c r="G12729"/>
      <c r="L12729"/>
      <c r="R12729"/>
      <c r="T12729"/>
      <c r="U12729"/>
    </row>
    <row r="12730" spans="6:21" x14ac:dyDescent="0.3">
      <c r="F12730"/>
      <c r="G12730"/>
      <c r="L12730"/>
      <c r="R12730"/>
      <c r="T12730"/>
      <c r="U12730"/>
    </row>
    <row r="12731" spans="6:21" x14ac:dyDescent="0.3">
      <c r="F12731"/>
      <c r="G12731"/>
      <c r="L12731"/>
      <c r="R12731"/>
      <c r="T12731"/>
      <c r="U12731"/>
    </row>
    <row r="12732" spans="6:21" x14ac:dyDescent="0.3">
      <c r="F12732"/>
      <c r="G12732"/>
      <c r="L12732"/>
      <c r="R12732"/>
      <c r="T12732"/>
      <c r="U12732"/>
    </row>
    <row r="12733" spans="6:21" x14ac:dyDescent="0.3">
      <c r="F12733"/>
      <c r="G12733"/>
      <c r="L12733"/>
      <c r="R12733"/>
      <c r="T12733"/>
      <c r="U12733"/>
    </row>
    <row r="12734" spans="6:21" x14ac:dyDescent="0.3">
      <c r="F12734"/>
      <c r="G12734"/>
      <c r="L12734"/>
      <c r="R12734"/>
      <c r="T12734"/>
      <c r="U12734"/>
    </row>
    <row r="12735" spans="6:21" x14ac:dyDescent="0.3">
      <c r="F12735"/>
      <c r="G12735"/>
      <c r="L12735"/>
      <c r="R12735"/>
      <c r="T12735"/>
      <c r="U12735"/>
    </row>
    <row r="12736" spans="6:21" x14ac:dyDescent="0.3">
      <c r="F12736"/>
      <c r="G12736"/>
      <c r="L12736"/>
      <c r="R12736"/>
      <c r="T12736"/>
      <c r="U12736"/>
    </row>
    <row r="12737" spans="6:21" x14ac:dyDescent="0.3">
      <c r="F12737"/>
      <c r="G12737"/>
      <c r="L12737"/>
      <c r="R12737"/>
      <c r="T12737"/>
      <c r="U12737"/>
    </row>
    <row r="12738" spans="6:21" x14ac:dyDescent="0.3">
      <c r="F12738"/>
      <c r="G12738"/>
      <c r="L12738"/>
      <c r="R12738"/>
      <c r="T12738"/>
      <c r="U12738"/>
    </row>
    <row r="12739" spans="6:21" x14ac:dyDescent="0.3">
      <c r="F12739"/>
      <c r="G12739"/>
      <c r="L12739"/>
      <c r="R12739"/>
      <c r="T12739"/>
      <c r="U12739"/>
    </row>
    <row r="12740" spans="6:21" x14ac:dyDescent="0.3">
      <c r="F12740"/>
      <c r="G12740"/>
      <c r="L12740"/>
      <c r="R12740"/>
      <c r="T12740"/>
      <c r="U12740"/>
    </row>
    <row r="12741" spans="6:21" x14ac:dyDescent="0.3">
      <c r="F12741"/>
      <c r="G12741"/>
      <c r="L12741"/>
      <c r="R12741"/>
      <c r="T12741"/>
      <c r="U12741"/>
    </row>
    <row r="12742" spans="6:21" x14ac:dyDescent="0.3">
      <c r="F12742"/>
      <c r="G12742"/>
      <c r="L12742"/>
      <c r="R12742"/>
      <c r="T12742"/>
      <c r="U12742"/>
    </row>
    <row r="12743" spans="6:21" x14ac:dyDescent="0.3">
      <c r="F12743"/>
      <c r="G12743"/>
      <c r="L12743"/>
      <c r="R12743"/>
      <c r="T12743"/>
      <c r="U12743"/>
    </row>
    <row r="12744" spans="6:21" x14ac:dyDescent="0.3">
      <c r="F12744"/>
      <c r="G12744"/>
      <c r="L12744"/>
      <c r="R12744"/>
      <c r="T12744"/>
      <c r="U12744"/>
    </row>
    <row r="12745" spans="6:21" x14ac:dyDescent="0.3">
      <c r="F12745"/>
      <c r="G12745"/>
      <c r="L12745"/>
      <c r="R12745"/>
      <c r="T12745"/>
      <c r="U12745"/>
    </row>
    <row r="12746" spans="6:21" x14ac:dyDescent="0.3">
      <c r="F12746"/>
      <c r="G12746"/>
      <c r="L12746"/>
      <c r="R12746"/>
      <c r="T12746"/>
      <c r="U12746"/>
    </row>
    <row r="12747" spans="6:21" x14ac:dyDescent="0.3">
      <c r="F12747"/>
      <c r="G12747"/>
      <c r="L12747"/>
      <c r="R12747"/>
      <c r="T12747"/>
      <c r="U12747"/>
    </row>
    <row r="12748" spans="6:21" x14ac:dyDescent="0.3">
      <c r="F12748"/>
      <c r="G12748"/>
      <c r="L12748"/>
      <c r="R12748"/>
      <c r="T12748"/>
      <c r="U12748"/>
    </row>
    <row r="12749" spans="6:21" x14ac:dyDescent="0.3">
      <c r="F12749"/>
      <c r="G12749"/>
      <c r="L12749"/>
      <c r="R12749"/>
      <c r="T12749"/>
      <c r="U12749"/>
    </row>
    <row r="12750" spans="6:21" x14ac:dyDescent="0.3">
      <c r="F12750"/>
      <c r="G12750"/>
      <c r="L12750"/>
      <c r="R12750"/>
      <c r="T12750"/>
      <c r="U12750"/>
    </row>
    <row r="12751" spans="6:21" x14ac:dyDescent="0.3">
      <c r="F12751"/>
      <c r="G12751"/>
      <c r="L12751"/>
      <c r="R12751"/>
      <c r="T12751"/>
      <c r="U12751"/>
    </row>
    <row r="12752" spans="6:21" x14ac:dyDescent="0.3">
      <c r="F12752"/>
      <c r="G12752"/>
      <c r="L12752"/>
      <c r="R12752"/>
      <c r="T12752"/>
      <c r="U12752"/>
    </row>
    <row r="12753" spans="6:21" x14ac:dyDescent="0.3">
      <c r="F12753"/>
      <c r="G12753"/>
      <c r="L12753"/>
      <c r="R12753"/>
      <c r="T12753"/>
      <c r="U12753"/>
    </row>
    <row r="12754" spans="6:21" x14ac:dyDescent="0.3">
      <c r="F12754"/>
      <c r="G12754"/>
      <c r="L12754"/>
      <c r="R12754"/>
      <c r="T12754"/>
      <c r="U12754"/>
    </row>
    <row r="12755" spans="6:21" x14ac:dyDescent="0.3">
      <c r="F12755"/>
      <c r="G12755"/>
      <c r="L12755"/>
      <c r="R12755"/>
      <c r="T12755"/>
      <c r="U12755"/>
    </row>
    <row r="12756" spans="6:21" x14ac:dyDescent="0.3">
      <c r="F12756"/>
      <c r="G12756"/>
      <c r="L12756"/>
      <c r="R12756"/>
      <c r="T12756"/>
      <c r="U12756"/>
    </row>
    <row r="12757" spans="6:21" x14ac:dyDescent="0.3">
      <c r="F12757"/>
      <c r="G12757"/>
      <c r="L12757"/>
      <c r="R12757"/>
      <c r="T12757"/>
      <c r="U12757"/>
    </row>
    <row r="12758" spans="6:21" x14ac:dyDescent="0.3">
      <c r="F12758"/>
      <c r="G12758"/>
      <c r="L12758"/>
      <c r="R12758"/>
      <c r="T12758"/>
      <c r="U12758"/>
    </row>
    <row r="12759" spans="6:21" x14ac:dyDescent="0.3">
      <c r="F12759"/>
      <c r="G12759"/>
      <c r="L12759"/>
      <c r="R12759"/>
      <c r="T12759"/>
      <c r="U12759"/>
    </row>
    <row r="12760" spans="6:21" x14ac:dyDescent="0.3">
      <c r="F12760"/>
      <c r="G12760"/>
      <c r="L12760"/>
      <c r="R12760"/>
      <c r="T12760"/>
      <c r="U12760"/>
    </row>
    <row r="12761" spans="6:21" x14ac:dyDescent="0.3">
      <c r="F12761"/>
      <c r="G12761"/>
      <c r="L12761"/>
      <c r="R12761"/>
      <c r="T12761"/>
      <c r="U12761"/>
    </row>
    <row r="12762" spans="6:21" x14ac:dyDescent="0.3">
      <c r="F12762"/>
      <c r="G12762"/>
      <c r="L12762"/>
      <c r="R12762"/>
      <c r="T12762"/>
      <c r="U12762"/>
    </row>
    <row r="12763" spans="6:21" x14ac:dyDescent="0.3">
      <c r="F12763"/>
      <c r="G12763"/>
      <c r="L12763"/>
      <c r="R12763"/>
      <c r="T12763"/>
      <c r="U12763"/>
    </row>
    <row r="12764" spans="6:21" x14ac:dyDescent="0.3">
      <c r="F12764"/>
      <c r="G12764"/>
      <c r="L12764"/>
      <c r="R12764"/>
      <c r="T12764"/>
      <c r="U12764"/>
    </row>
    <row r="12765" spans="6:21" x14ac:dyDescent="0.3">
      <c r="F12765"/>
      <c r="G12765"/>
      <c r="L12765"/>
      <c r="R12765"/>
      <c r="T12765"/>
      <c r="U12765"/>
    </row>
    <row r="12766" spans="6:21" x14ac:dyDescent="0.3">
      <c r="F12766"/>
      <c r="G12766"/>
      <c r="L12766"/>
      <c r="R12766"/>
      <c r="T12766"/>
      <c r="U12766"/>
    </row>
    <row r="12767" spans="6:21" x14ac:dyDescent="0.3">
      <c r="F12767"/>
      <c r="G12767"/>
      <c r="L12767"/>
      <c r="R12767"/>
      <c r="T12767"/>
      <c r="U12767"/>
    </row>
    <row r="12768" spans="6:21" x14ac:dyDescent="0.3">
      <c r="F12768"/>
      <c r="G12768"/>
      <c r="L12768"/>
      <c r="R12768"/>
      <c r="T12768"/>
      <c r="U12768"/>
    </row>
    <row r="12769" spans="6:21" x14ac:dyDescent="0.3">
      <c r="F12769"/>
      <c r="G12769"/>
      <c r="L12769"/>
      <c r="R12769"/>
      <c r="T12769"/>
      <c r="U12769"/>
    </row>
    <row r="12770" spans="6:21" x14ac:dyDescent="0.3">
      <c r="F12770"/>
      <c r="G12770"/>
      <c r="L12770"/>
      <c r="R12770"/>
      <c r="T12770"/>
      <c r="U12770"/>
    </row>
    <row r="12771" spans="6:21" x14ac:dyDescent="0.3">
      <c r="F12771"/>
      <c r="G12771"/>
      <c r="L12771"/>
      <c r="R12771"/>
      <c r="T12771"/>
      <c r="U12771"/>
    </row>
    <row r="12772" spans="6:21" x14ac:dyDescent="0.3">
      <c r="F12772"/>
      <c r="G12772"/>
      <c r="L12772"/>
      <c r="R12772"/>
      <c r="T12772"/>
      <c r="U12772"/>
    </row>
    <row r="12773" spans="6:21" x14ac:dyDescent="0.3">
      <c r="F12773"/>
      <c r="G12773"/>
      <c r="L12773"/>
      <c r="R12773"/>
      <c r="T12773"/>
      <c r="U12773"/>
    </row>
    <row r="12774" spans="6:21" x14ac:dyDescent="0.3">
      <c r="F12774"/>
      <c r="G12774"/>
      <c r="L12774"/>
      <c r="R12774"/>
      <c r="T12774"/>
      <c r="U12774"/>
    </row>
    <row r="12775" spans="6:21" x14ac:dyDescent="0.3">
      <c r="F12775"/>
      <c r="G12775"/>
      <c r="L12775"/>
      <c r="R12775"/>
      <c r="T12775"/>
      <c r="U12775"/>
    </row>
    <row r="12776" spans="6:21" x14ac:dyDescent="0.3">
      <c r="F12776"/>
      <c r="G12776"/>
      <c r="L12776"/>
      <c r="R12776"/>
      <c r="T12776"/>
      <c r="U12776"/>
    </row>
    <row r="12777" spans="6:21" x14ac:dyDescent="0.3">
      <c r="F12777"/>
      <c r="G12777"/>
      <c r="L12777"/>
      <c r="R12777"/>
      <c r="T12777"/>
      <c r="U12777"/>
    </row>
    <row r="12778" spans="6:21" x14ac:dyDescent="0.3">
      <c r="F12778"/>
      <c r="G12778"/>
      <c r="L12778"/>
      <c r="R12778"/>
      <c r="T12778"/>
      <c r="U12778"/>
    </row>
    <row r="12779" spans="6:21" x14ac:dyDescent="0.3">
      <c r="F12779"/>
      <c r="G12779"/>
      <c r="L12779"/>
      <c r="R12779"/>
      <c r="T12779"/>
      <c r="U12779"/>
    </row>
    <row r="12780" spans="6:21" x14ac:dyDescent="0.3">
      <c r="F12780"/>
      <c r="G12780"/>
      <c r="L12780"/>
      <c r="R12780"/>
      <c r="T12780"/>
      <c r="U12780"/>
    </row>
    <row r="12781" spans="6:21" x14ac:dyDescent="0.3">
      <c r="F12781"/>
      <c r="G12781"/>
      <c r="L12781"/>
      <c r="R12781"/>
      <c r="T12781"/>
      <c r="U12781"/>
    </row>
    <row r="12782" spans="6:21" x14ac:dyDescent="0.3">
      <c r="F12782"/>
      <c r="G12782"/>
      <c r="L12782"/>
      <c r="R12782"/>
      <c r="T12782"/>
      <c r="U12782"/>
    </row>
    <row r="12783" spans="6:21" x14ac:dyDescent="0.3">
      <c r="F12783"/>
      <c r="G12783"/>
      <c r="L12783"/>
      <c r="R12783"/>
      <c r="T12783"/>
      <c r="U12783"/>
    </row>
    <row r="12784" spans="6:21" x14ac:dyDescent="0.3">
      <c r="F12784"/>
      <c r="G12784"/>
      <c r="L12784"/>
      <c r="R12784"/>
      <c r="T12784"/>
      <c r="U12784"/>
    </row>
    <row r="12785" spans="6:21" x14ac:dyDescent="0.3">
      <c r="F12785"/>
      <c r="G12785"/>
      <c r="L12785"/>
      <c r="R12785"/>
      <c r="T12785"/>
      <c r="U12785"/>
    </row>
    <row r="12786" spans="6:21" x14ac:dyDescent="0.3">
      <c r="F12786"/>
      <c r="G12786"/>
      <c r="L12786"/>
      <c r="R12786"/>
      <c r="T12786"/>
      <c r="U12786"/>
    </row>
    <row r="12787" spans="6:21" x14ac:dyDescent="0.3">
      <c r="F12787"/>
      <c r="G12787"/>
      <c r="L12787"/>
      <c r="R12787"/>
      <c r="T12787"/>
      <c r="U12787"/>
    </row>
    <row r="12788" spans="6:21" x14ac:dyDescent="0.3">
      <c r="F12788"/>
      <c r="G12788"/>
      <c r="L12788"/>
      <c r="R12788"/>
      <c r="T12788"/>
      <c r="U12788"/>
    </row>
    <row r="12789" spans="6:21" x14ac:dyDescent="0.3">
      <c r="F12789"/>
      <c r="G12789"/>
      <c r="L12789"/>
      <c r="R12789"/>
      <c r="T12789"/>
      <c r="U12789"/>
    </row>
    <row r="12790" spans="6:21" x14ac:dyDescent="0.3">
      <c r="F12790"/>
      <c r="G12790"/>
      <c r="L12790"/>
      <c r="R12790"/>
      <c r="T12790"/>
      <c r="U12790"/>
    </row>
    <row r="12791" spans="6:21" x14ac:dyDescent="0.3">
      <c r="F12791"/>
      <c r="G12791"/>
      <c r="L12791"/>
      <c r="R12791"/>
      <c r="T12791"/>
      <c r="U12791"/>
    </row>
    <row r="12792" spans="6:21" x14ac:dyDescent="0.3">
      <c r="F12792"/>
      <c r="G12792"/>
      <c r="L12792"/>
      <c r="R12792"/>
      <c r="T12792"/>
      <c r="U12792"/>
    </row>
    <row r="12793" spans="6:21" x14ac:dyDescent="0.3">
      <c r="F12793"/>
      <c r="G12793"/>
      <c r="L12793"/>
      <c r="R12793"/>
      <c r="T12793"/>
      <c r="U12793"/>
    </row>
    <row r="12794" spans="6:21" x14ac:dyDescent="0.3">
      <c r="F12794"/>
      <c r="G12794"/>
      <c r="L12794"/>
      <c r="R12794"/>
      <c r="T12794"/>
      <c r="U12794"/>
    </row>
    <row r="12795" spans="6:21" x14ac:dyDescent="0.3">
      <c r="F12795"/>
      <c r="G12795"/>
      <c r="L12795"/>
      <c r="R12795"/>
      <c r="T12795"/>
      <c r="U12795"/>
    </row>
    <row r="12796" spans="6:21" x14ac:dyDescent="0.3">
      <c r="F12796"/>
      <c r="G12796"/>
      <c r="L12796"/>
      <c r="R12796"/>
      <c r="T12796"/>
      <c r="U12796"/>
    </row>
    <row r="12797" spans="6:21" x14ac:dyDescent="0.3">
      <c r="F12797"/>
      <c r="G12797"/>
      <c r="L12797"/>
      <c r="R12797"/>
      <c r="T12797"/>
      <c r="U12797"/>
    </row>
    <row r="12798" spans="6:21" x14ac:dyDescent="0.3">
      <c r="F12798"/>
      <c r="G12798"/>
      <c r="L12798"/>
      <c r="R12798"/>
      <c r="T12798"/>
      <c r="U12798"/>
    </row>
    <row r="12799" spans="6:21" x14ac:dyDescent="0.3">
      <c r="F12799"/>
      <c r="G12799"/>
      <c r="L12799"/>
      <c r="R12799"/>
      <c r="T12799"/>
      <c r="U12799"/>
    </row>
    <row r="12800" spans="6:21" x14ac:dyDescent="0.3">
      <c r="F12800"/>
      <c r="G12800"/>
      <c r="L12800"/>
      <c r="R12800"/>
      <c r="T12800"/>
      <c r="U12800"/>
    </row>
    <row r="12801" spans="6:21" x14ac:dyDescent="0.3">
      <c r="F12801"/>
      <c r="G12801"/>
      <c r="L12801"/>
      <c r="R12801"/>
      <c r="T12801"/>
      <c r="U12801"/>
    </row>
    <row r="12802" spans="6:21" x14ac:dyDescent="0.3">
      <c r="F12802"/>
      <c r="G12802"/>
      <c r="L12802"/>
      <c r="R12802"/>
      <c r="T12802"/>
      <c r="U12802"/>
    </row>
    <row r="12803" spans="6:21" x14ac:dyDescent="0.3">
      <c r="F12803"/>
      <c r="G12803"/>
      <c r="L12803"/>
      <c r="R12803"/>
      <c r="T12803"/>
      <c r="U12803"/>
    </row>
    <row r="12804" spans="6:21" x14ac:dyDescent="0.3">
      <c r="F12804"/>
      <c r="G12804"/>
      <c r="L12804"/>
      <c r="R12804"/>
      <c r="T12804"/>
      <c r="U12804"/>
    </row>
    <row r="12805" spans="6:21" x14ac:dyDescent="0.3">
      <c r="F12805"/>
      <c r="G12805"/>
      <c r="L12805"/>
      <c r="R12805"/>
      <c r="T12805"/>
      <c r="U12805"/>
    </row>
    <row r="12806" spans="6:21" x14ac:dyDescent="0.3">
      <c r="F12806"/>
      <c r="G12806"/>
      <c r="L12806"/>
      <c r="R12806"/>
      <c r="T12806"/>
      <c r="U12806"/>
    </row>
    <row r="12807" spans="6:21" x14ac:dyDescent="0.3">
      <c r="F12807"/>
      <c r="G12807"/>
      <c r="L12807"/>
      <c r="R12807"/>
      <c r="T12807"/>
      <c r="U12807"/>
    </row>
    <row r="12808" spans="6:21" x14ac:dyDescent="0.3">
      <c r="F12808"/>
      <c r="G12808"/>
      <c r="L12808"/>
      <c r="R12808"/>
      <c r="T12808"/>
      <c r="U12808"/>
    </row>
    <row r="12809" spans="6:21" x14ac:dyDescent="0.3">
      <c r="F12809"/>
      <c r="G12809"/>
      <c r="L12809"/>
      <c r="R12809"/>
      <c r="T12809"/>
      <c r="U12809"/>
    </row>
    <row r="12810" spans="6:21" x14ac:dyDescent="0.3">
      <c r="F12810"/>
      <c r="G12810"/>
      <c r="L12810"/>
      <c r="R12810"/>
      <c r="T12810"/>
      <c r="U12810"/>
    </row>
    <row r="12811" spans="6:21" x14ac:dyDescent="0.3">
      <c r="F12811"/>
      <c r="G12811"/>
      <c r="L12811"/>
      <c r="R12811"/>
      <c r="T12811"/>
      <c r="U12811"/>
    </row>
    <row r="12812" spans="6:21" x14ac:dyDescent="0.3">
      <c r="F12812"/>
      <c r="G12812"/>
      <c r="L12812"/>
      <c r="R12812"/>
      <c r="T12812"/>
      <c r="U12812"/>
    </row>
    <row r="12813" spans="6:21" x14ac:dyDescent="0.3">
      <c r="F12813"/>
      <c r="G12813"/>
      <c r="L12813"/>
      <c r="R12813"/>
      <c r="T12813"/>
      <c r="U12813"/>
    </row>
    <row r="12814" spans="6:21" x14ac:dyDescent="0.3">
      <c r="F12814"/>
      <c r="G12814"/>
      <c r="L12814"/>
      <c r="R12814"/>
      <c r="T12814"/>
      <c r="U12814"/>
    </row>
    <row r="12815" spans="6:21" x14ac:dyDescent="0.3">
      <c r="F12815"/>
      <c r="G12815"/>
      <c r="L12815"/>
      <c r="R12815"/>
      <c r="T12815"/>
      <c r="U12815"/>
    </row>
    <row r="12816" spans="6:21" x14ac:dyDescent="0.3">
      <c r="F12816"/>
      <c r="G12816"/>
      <c r="L12816"/>
      <c r="R12816"/>
      <c r="T12816"/>
      <c r="U12816"/>
    </row>
    <row r="12817" spans="6:21" x14ac:dyDescent="0.3">
      <c r="F12817"/>
      <c r="G12817"/>
      <c r="L12817"/>
      <c r="R12817"/>
      <c r="T12817"/>
      <c r="U12817"/>
    </row>
    <row r="12818" spans="6:21" x14ac:dyDescent="0.3">
      <c r="F12818"/>
      <c r="G12818"/>
      <c r="L12818"/>
      <c r="R12818"/>
      <c r="T12818"/>
      <c r="U12818"/>
    </row>
    <row r="12819" spans="6:21" x14ac:dyDescent="0.3">
      <c r="F12819"/>
      <c r="G12819"/>
      <c r="L12819"/>
      <c r="R12819"/>
      <c r="T12819"/>
      <c r="U12819"/>
    </row>
    <row r="12820" spans="6:21" x14ac:dyDescent="0.3">
      <c r="F12820"/>
      <c r="G12820"/>
      <c r="L12820"/>
      <c r="R12820"/>
      <c r="T12820"/>
      <c r="U12820"/>
    </row>
    <row r="12821" spans="6:21" x14ac:dyDescent="0.3">
      <c r="F12821"/>
      <c r="G12821"/>
      <c r="L12821"/>
      <c r="R12821"/>
      <c r="T12821"/>
      <c r="U12821"/>
    </row>
    <row r="12822" spans="6:21" x14ac:dyDescent="0.3">
      <c r="F12822"/>
      <c r="G12822"/>
      <c r="L12822"/>
      <c r="R12822"/>
      <c r="T12822"/>
      <c r="U12822"/>
    </row>
    <row r="12823" spans="6:21" x14ac:dyDescent="0.3">
      <c r="F12823"/>
      <c r="G12823"/>
      <c r="L12823"/>
      <c r="R12823"/>
      <c r="T12823"/>
      <c r="U12823"/>
    </row>
    <row r="12824" spans="6:21" x14ac:dyDescent="0.3">
      <c r="F12824"/>
      <c r="G12824"/>
      <c r="L12824"/>
      <c r="R12824"/>
      <c r="T12824"/>
      <c r="U12824"/>
    </row>
    <row r="12825" spans="6:21" x14ac:dyDescent="0.3">
      <c r="F12825"/>
      <c r="G12825"/>
      <c r="L12825"/>
      <c r="R12825"/>
      <c r="T12825"/>
      <c r="U12825"/>
    </row>
    <row r="12826" spans="6:21" x14ac:dyDescent="0.3">
      <c r="F12826"/>
      <c r="G12826"/>
      <c r="L12826"/>
      <c r="R12826"/>
      <c r="T12826"/>
      <c r="U12826"/>
    </row>
    <row r="12827" spans="6:21" x14ac:dyDescent="0.3">
      <c r="F12827"/>
      <c r="G12827"/>
      <c r="L12827"/>
      <c r="R12827"/>
      <c r="T12827"/>
      <c r="U12827"/>
    </row>
    <row r="12828" spans="6:21" x14ac:dyDescent="0.3">
      <c r="F12828"/>
      <c r="G12828"/>
      <c r="L12828"/>
      <c r="R12828"/>
      <c r="T12828"/>
      <c r="U12828"/>
    </row>
    <row r="12829" spans="6:21" x14ac:dyDescent="0.3">
      <c r="F12829"/>
      <c r="G12829"/>
      <c r="L12829"/>
      <c r="R12829"/>
      <c r="T12829"/>
      <c r="U12829"/>
    </row>
    <row r="12830" spans="6:21" x14ac:dyDescent="0.3">
      <c r="F12830"/>
      <c r="G12830"/>
      <c r="L12830"/>
      <c r="R12830"/>
      <c r="T12830"/>
      <c r="U12830"/>
    </row>
    <row r="12831" spans="6:21" x14ac:dyDescent="0.3">
      <c r="F12831"/>
      <c r="G12831"/>
      <c r="L12831"/>
      <c r="R12831"/>
      <c r="T12831"/>
      <c r="U12831"/>
    </row>
    <row r="12832" spans="6:21" x14ac:dyDescent="0.3">
      <c r="F12832"/>
      <c r="G12832"/>
      <c r="L12832"/>
      <c r="R12832"/>
      <c r="T12832"/>
      <c r="U12832"/>
    </row>
    <row r="12833" spans="6:21" x14ac:dyDescent="0.3">
      <c r="F12833"/>
      <c r="G12833"/>
      <c r="L12833"/>
      <c r="R12833"/>
      <c r="T12833"/>
      <c r="U12833"/>
    </row>
    <row r="12834" spans="6:21" x14ac:dyDescent="0.3">
      <c r="F12834"/>
      <c r="G12834"/>
      <c r="L12834"/>
      <c r="R12834"/>
      <c r="T12834"/>
      <c r="U12834"/>
    </row>
    <row r="12835" spans="6:21" x14ac:dyDescent="0.3">
      <c r="F12835"/>
      <c r="G12835"/>
      <c r="L12835"/>
      <c r="R12835"/>
      <c r="T12835"/>
      <c r="U12835"/>
    </row>
    <row r="12836" spans="6:21" x14ac:dyDescent="0.3">
      <c r="F12836"/>
      <c r="G12836"/>
      <c r="L12836"/>
      <c r="R12836"/>
      <c r="T12836"/>
      <c r="U12836"/>
    </row>
    <row r="12837" spans="6:21" x14ac:dyDescent="0.3">
      <c r="F12837"/>
      <c r="G12837"/>
      <c r="L12837"/>
      <c r="R12837"/>
      <c r="T12837"/>
      <c r="U12837"/>
    </row>
    <row r="12838" spans="6:21" x14ac:dyDescent="0.3">
      <c r="F12838"/>
      <c r="G12838"/>
      <c r="L12838"/>
      <c r="R12838"/>
      <c r="T12838"/>
      <c r="U12838"/>
    </row>
    <row r="12839" spans="6:21" x14ac:dyDescent="0.3">
      <c r="F12839"/>
      <c r="G12839"/>
      <c r="L12839"/>
      <c r="R12839"/>
      <c r="T12839"/>
      <c r="U12839"/>
    </row>
    <row r="12840" spans="6:21" x14ac:dyDescent="0.3">
      <c r="F12840"/>
      <c r="G12840"/>
      <c r="L12840"/>
      <c r="R12840"/>
      <c r="T12840"/>
      <c r="U12840"/>
    </row>
    <row r="12841" spans="6:21" x14ac:dyDescent="0.3">
      <c r="F12841"/>
      <c r="G12841"/>
      <c r="L12841"/>
      <c r="R12841"/>
      <c r="T12841"/>
      <c r="U12841"/>
    </row>
    <row r="12842" spans="6:21" x14ac:dyDescent="0.3">
      <c r="F12842"/>
      <c r="G12842"/>
      <c r="L12842"/>
      <c r="R12842"/>
      <c r="T12842"/>
      <c r="U12842"/>
    </row>
    <row r="12843" spans="6:21" x14ac:dyDescent="0.3">
      <c r="F12843"/>
      <c r="G12843"/>
      <c r="L12843"/>
      <c r="R12843"/>
      <c r="T12843"/>
      <c r="U12843"/>
    </row>
    <row r="12844" spans="6:21" x14ac:dyDescent="0.3">
      <c r="F12844"/>
      <c r="G12844"/>
      <c r="L12844"/>
      <c r="R12844"/>
      <c r="T12844"/>
      <c r="U12844"/>
    </row>
    <row r="12845" spans="6:21" x14ac:dyDescent="0.3">
      <c r="F12845"/>
      <c r="G12845"/>
      <c r="L12845"/>
      <c r="R12845"/>
      <c r="T12845"/>
      <c r="U12845"/>
    </row>
    <row r="12846" spans="6:21" x14ac:dyDescent="0.3">
      <c r="F12846"/>
      <c r="G12846"/>
      <c r="L12846"/>
      <c r="R12846"/>
      <c r="T12846"/>
      <c r="U12846"/>
    </row>
    <row r="12847" spans="6:21" x14ac:dyDescent="0.3">
      <c r="F12847"/>
      <c r="G12847"/>
      <c r="L12847"/>
      <c r="R12847"/>
      <c r="T12847"/>
      <c r="U12847"/>
    </row>
    <row r="12848" spans="6:21" x14ac:dyDescent="0.3">
      <c r="F12848"/>
      <c r="G12848"/>
      <c r="L12848"/>
      <c r="R12848"/>
      <c r="T12848"/>
      <c r="U12848"/>
    </row>
    <row r="12849" spans="6:21" x14ac:dyDescent="0.3">
      <c r="F12849"/>
      <c r="G12849"/>
      <c r="L12849"/>
      <c r="R12849"/>
      <c r="T12849"/>
      <c r="U12849"/>
    </row>
    <row r="12850" spans="6:21" x14ac:dyDescent="0.3">
      <c r="F12850"/>
      <c r="G12850"/>
      <c r="L12850"/>
      <c r="R12850"/>
      <c r="T12850"/>
      <c r="U12850"/>
    </row>
    <row r="12851" spans="6:21" x14ac:dyDescent="0.3">
      <c r="F12851"/>
      <c r="G12851"/>
      <c r="L12851"/>
      <c r="R12851"/>
      <c r="T12851"/>
      <c r="U12851"/>
    </row>
    <row r="12852" spans="6:21" x14ac:dyDescent="0.3">
      <c r="F12852"/>
      <c r="G12852"/>
      <c r="L12852"/>
      <c r="R12852"/>
      <c r="T12852"/>
      <c r="U12852"/>
    </row>
    <row r="12853" spans="6:21" x14ac:dyDescent="0.3">
      <c r="F12853"/>
      <c r="G12853"/>
      <c r="L12853"/>
      <c r="R12853"/>
      <c r="T12853"/>
      <c r="U12853"/>
    </row>
    <row r="12854" spans="6:21" x14ac:dyDescent="0.3">
      <c r="F12854"/>
      <c r="G12854"/>
      <c r="L12854"/>
      <c r="R12854"/>
      <c r="T12854"/>
      <c r="U12854"/>
    </row>
    <row r="12855" spans="6:21" x14ac:dyDescent="0.3">
      <c r="F12855"/>
      <c r="G12855"/>
      <c r="L12855"/>
      <c r="R12855"/>
      <c r="T12855"/>
      <c r="U12855"/>
    </row>
    <row r="12856" spans="6:21" x14ac:dyDescent="0.3">
      <c r="F12856"/>
      <c r="G12856"/>
      <c r="L12856"/>
      <c r="R12856"/>
      <c r="T12856"/>
      <c r="U12856"/>
    </row>
    <row r="12857" spans="6:21" x14ac:dyDescent="0.3">
      <c r="F12857"/>
      <c r="G12857"/>
      <c r="L12857"/>
      <c r="R12857"/>
      <c r="T12857"/>
      <c r="U12857"/>
    </row>
    <row r="12858" spans="6:21" x14ac:dyDescent="0.3">
      <c r="F12858"/>
      <c r="G12858"/>
      <c r="L12858"/>
      <c r="R12858"/>
      <c r="T12858"/>
      <c r="U12858"/>
    </row>
    <row r="12859" spans="6:21" x14ac:dyDescent="0.3">
      <c r="F12859"/>
      <c r="G12859"/>
      <c r="L12859"/>
      <c r="R12859"/>
      <c r="T12859"/>
      <c r="U12859"/>
    </row>
    <row r="12860" spans="6:21" x14ac:dyDescent="0.3">
      <c r="F12860"/>
      <c r="G12860"/>
      <c r="L12860"/>
      <c r="R12860"/>
      <c r="T12860"/>
      <c r="U12860"/>
    </row>
    <row r="12861" spans="6:21" x14ac:dyDescent="0.3">
      <c r="F12861"/>
      <c r="G12861"/>
      <c r="L12861"/>
      <c r="R12861"/>
      <c r="T12861"/>
      <c r="U12861"/>
    </row>
    <row r="12862" spans="6:21" x14ac:dyDescent="0.3">
      <c r="F12862"/>
      <c r="G12862"/>
      <c r="L12862"/>
      <c r="R12862"/>
      <c r="T12862"/>
      <c r="U12862"/>
    </row>
    <row r="12863" spans="6:21" x14ac:dyDescent="0.3">
      <c r="F12863"/>
      <c r="G12863"/>
      <c r="L12863"/>
      <c r="R12863"/>
      <c r="T12863"/>
      <c r="U12863"/>
    </row>
    <row r="12864" spans="6:21" x14ac:dyDescent="0.3">
      <c r="F12864"/>
      <c r="G12864"/>
      <c r="L12864"/>
      <c r="R12864"/>
      <c r="T12864"/>
      <c r="U12864"/>
    </row>
    <row r="12865" spans="6:21" x14ac:dyDescent="0.3">
      <c r="F12865"/>
      <c r="G12865"/>
      <c r="L12865"/>
      <c r="R12865"/>
      <c r="T12865"/>
      <c r="U12865"/>
    </row>
    <row r="12866" spans="6:21" x14ac:dyDescent="0.3">
      <c r="F12866"/>
      <c r="G12866"/>
      <c r="L12866"/>
      <c r="R12866"/>
      <c r="T12866"/>
      <c r="U12866"/>
    </row>
    <row r="12867" spans="6:21" x14ac:dyDescent="0.3">
      <c r="F12867"/>
      <c r="G12867"/>
      <c r="L12867"/>
      <c r="R12867"/>
      <c r="T12867"/>
      <c r="U12867"/>
    </row>
    <row r="12868" spans="6:21" x14ac:dyDescent="0.3">
      <c r="F12868"/>
      <c r="G12868"/>
      <c r="L12868"/>
      <c r="R12868"/>
      <c r="T12868"/>
      <c r="U12868"/>
    </row>
    <row r="12869" spans="6:21" x14ac:dyDescent="0.3">
      <c r="F12869"/>
      <c r="G12869"/>
      <c r="L12869"/>
      <c r="R12869"/>
      <c r="T12869"/>
      <c r="U12869"/>
    </row>
    <row r="12870" spans="6:21" x14ac:dyDescent="0.3">
      <c r="F12870"/>
      <c r="G12870"/>
      <c r="L12870"/>
      <c r="R12870"/>
      <c r="T12870"/>
      <c r="U12870"/>
    </row>
    <row r="12871" spans="6:21" x14ac:dyDescent="0.3">
      <c r="F12871"/>
      <c r="G12871"/>
      <c r="L12871"/>
      <c r="R12871"/>
      <c r="T12871"/>
      <c r="U12871"/>
    </row>
    <row r="12872" spans="6:21" x14ac:dyDescent="0.3">
      <c r="F12872"/>
      <c r="G12872"/>
      <c r="L12872"/>
      <c r="R12872"/>
      <c r="T12872"/>
      <c r="U12872"/>
    </row>
    <row r="12873" spans="6:21" x14ac:dyDescent="0.3">
      <c r="F12873"/>
      <c r="G12873"/>
      <c r="L12873"/>
      <c r="R12873"/>
      <c r="T12873"/>
      <c r="U12873"/>
    </row>
    <row r="12874" spans="6:21" x14ac:dyDescent="0.3">
      <c r="F12874"/>
      <c r="G12874"/>
      <c r="L12874"/>
      <c r="R12874"/>
      <c r="T12874"/>
      <c r="U12874"/>
    </row>
    <row r="12875" spans="6:21" x14ac:dyDescent="0.3">
      <c r="F12875"/>
      <c r="G12875"/>
      <c r="L12875"/>
      <c r="R12875"/>
      <c r="T12875"/>
      <c r="U12875"/>
    </row>
    <row r="12876" spans="6:21" x14ac:dyDescent="0.3">
      <c r="F12876"/>
      <c r="G12876"/>
      <c r="L12876"/>
      <c r="R12876"/>
      <c r="T12876"/>
      <c r="U12876"/>
    </row>
    <row r="12877" spans="6:21" x14ac:dyDescent="0.3">
      <c r="F12877"/>
      <c r="G12877"/>
      <c r="L12877"/>
      <c r="R12877"/>
      <c r="T12877"/>
      <c r="U12877"/>
    </row>
    <row r="12878" spans="6:21" x14ac:dyDescent="0.3">
      <c r="F12878"/>
      <c r="G12878"/>
      <c r="L12878"/>
      <c r="R12878"/>
      <c r="T12878"/>
      <c r="U12878"/>
    </row>
    <row r="12879" spans="6:21" x14ac:dyDescent="0.3">
      <c r="F12879"/>
      <c r="G12879"/>
      <c r="L12879"/>
      <c r="R12879"/>
      <c r="T12879"/>
      <c r="U12879"/>
    </row>
    <row r="12880" spans="6:21" x14ac:dyDescent="0.3">
      <c r="F12880"/>
      <c r="G12880"/>
      <c r="L12880"/>
      <c r="R12880"/>
      <c r="T12880"/>
      <c r="U12880"/>
    </row>
    <row r="12881" spans="6:21" x14ac:dyDescent="0.3">
      <c r="F12881"/>
      <c r="G12881"/>
      <c r="L12881"/>
      <c r="R12881"/>
      <c r="T12881"/>
      <c r="U12881"/>
    </row>
    <row r="12882" spans="6:21" x14ac:dyDescent="0.3">
      <c r="F12882"/>
      <c r="G12882"/>
      <c r="L12882"/>
      <c r="R12882"/>
      <c r="T12882"/>
      <c r="U12882"/>
    </row>
    <row r="12883" spans="6:21" x14ac:dyDescent="0.3">
      <c r="F12883"/>
      <c r="G12883"/>
      <c r="L12883"/>
      <c r="R12883"/>
      <c r="T12883"/>
      <c r="U12883"/>
    </row>
    <row r="12884" spans="6:21" x14ac:dyDescent="0.3">
      <c r="F12884"/>
      <c r="G12884"/>
      <c r="L12884"/>
      <c r="R12884"/>
      <c r="T12884"/>
      <c r="U12884"/>
    </row>
    <row r="12885" spans="6:21" x14ac:dyDescent="0.3">
      <c r="F12885"/>
      <c r="G12885"/>
      <c r="L12885"/>
      <c r="R12885"/>
      <c r="T12885"/>
      <c r="U12885"/>
    </row>
    <row r="12886" spans="6:21" x14ac:dyDescent="0.3">
      <c r="F12886"/>
      <c r="G12886"/>
      <c r="L12886"/>
      <c r="R12886"/>
      <c r="T12886"/>
      <c r="U12886"/>
    </row>
    <row r="12887" spans="6:21" x14ac:dyDescent="0.3">
      <c r="F12887"/>
      <c r="G12887"/>
      <c r="L12887"/>
      <c r="R12887"/>
      <c r="T12887"/>
      <c r="U12887"/>
    </row>
    <row r="12888" spans="6:21" x14ac:dyDescent="0.3">
      <c r="F12888"/>
      <c r="G12888"/>
      <c r="L12888"/>
      <c r="R12888"/>
      <c r="T12888"/>
      <c r="U12888"/>
    </row>
    <row r="12889" spans="6:21" x14ac:dyDescent="0.3">
      <c r="F12889"/>
      <c r="G12889"/>
      <c r="L12889"/>
      <c r="R12889"/>
      <c r="T12889"/>
      <c r="U12889"/>
    </row>
    <row r="12890" spans="6:21" x14ac:dyDescent="0.3">
      <c r="F12890"/>
      <c r="G12890"/>
      <c r="L12890"/>
      <c r="R12890"/>
      <c r="T12890"/>
      <c r="U12890"/>
    </row>
    <row r="12891" spans="6:21" x14ac:dyDescent="0.3">
      <c r="F12891"/>
      <c r="G12891"/>
      <c r="L12891"/>
      <c r="R12891"/>
      <c r="T12891"/>
      <c r="U12891"/>
    </row>
    <row r="12892" spans="6:21" x14ac:dyDescent="0.3">
      <c r="F12892"/>
      <c r="G12892"/>
      <c r="L12892"/>
      <c r="R12892"/>
      <c r="T12892"/>
      <c r="U12892"/>
    </row>
    <row r="12893" spans="6:21" x14ac:dyDescent="0.3">
      <c r="F12893"/>
      <c r="G12893"/>
      <c r="L12893"/>
      <c r="R12893"/>
      <c r="T12893"/>
      <c r="U12893"/>
    </row>
    <row r="12894" spans="6:21" x14ac:dyDescent="0.3">
      <c r="F12894"/>
      <c r="G12894"/>
      <c r="L12894"/>
      <c r="R12894"/>
      <c r="T12894"/>
      <c r="U12894"/>
    </row>
    <row r="12895" spans="6:21" x14ac:dyDescent="0.3">
      <c r="F12895"/>
      <c r="G12895"/>
      <c r="L12895"/>
      <c r="R12895"/>
      <c r="T12895"/>
      <c r="U12895"/>
    </row>
    <row r="12896" spans="6:21" x14ac:dyDescent="0.3">
      <c r="F12896"/>
      <c r="G12896"/>
      <c r="L12896"/>
      <c r="R12896"/>
      <c r="T12896"/>
      <c r="U12896"/>
    </row>
    <row r="12897" spans="6:21" x14ac:dyDescent="0.3">
      <c r="F12897"/>
      <c r="G12897"/>
      <c r="L12897"/>
      <c r="R12897"/>
      <c r="T12897"/>
      <c r="U12897"/>
    </row>
    <row r="12898" spans="6:21" x14ac:dyDescent="0.3">
      <c r="F12898"/>
      <c r="G12898"/>
      <c r="L12898"/>
      <c r="R12898"/>
      <c r="T12898"/>
      <c r="U12898"/>
    </row>
    <row r="12899" spans="6:21" x14ac:dyDescent="0.3">
      <c r="F12899"/>
      <c r="G12899"/>
      <c r="L12899"/>
      <c r="R12899"/>
      <c r="T12899"/>
      <c r="U12899"/>
    </row>
    <row r="12900" spans="6:21" x14ac:dyDescent="0.3">
      <c r="F12900"/>
      <c r="G12900"/>
      <c r="L12900"/>
      <c r="R12900"/>
      <c r="T12900"/>
      <c r="U12900"/>
    </row>
    <row r="12901" spans="6:21" x14ac:dyDescent="0.3">
      <c r="F12901"/>
      <c r="G12901"/>
      <c r="L12901"/>
      <c r="R12901"/>
      <c r="T12901"/>
      <c r="U12901"/>
    </row>
    <row r="12902" spans="6:21" x14ac:dyDescent="0.3">
      <c r="F12902"/>
      <c r="G12902"/>
      <c r="L12902"/>
      <c r="R12902"/>
      <c r="T12902"/>
      <c r="U12902"/>
    </row>
    <row r="12903" spans="6:21" x14ac:dyDescent="0.3">
      <c r="F12903"/>
      <c r="G12903"/>
      <c r="L12903"/>
      <c r="R12903"/>
      <c r="T12903"/>
      <c r="U12903"/>
    </row>
    <row r="12904" spans="6:21" x14ac:dyDescent="0.3">
      <c r="F12904"/>
      <c r="G12904"/>
      <c r="L12904"/>
      <c r="R12904"/>
      <c r="T12904"/>
      <c r="U12904"/>
    </row>
    <row r="12905" spans="6:21" x14ac:dyDescent="0.3">
      <c r="F12905"/>
      <c r="G12905"/>
      <c r="L12905"/>
      <c r="R12905"/>
      <c r="T12905"/>
      <c r="U12905"/>
    </row>
    <row r="12906" spans="6:21" x14ac:dyDescent="0.3">
      <c r="F12906"/>
      <c r="G12906"/>
      <c r="L12906"/>
      <c r="R12906"/>
      <c r="T12906"/>
      <c r="U12906"/>
    </row>
    <row r="12907" spans="6:21" x14ac:dyDescent="0.3">
      <c r="F12907"/>
      <c r="G12907"/>
      <c r="L12907"/>
      <c r="R12907"/>
      <c r="T12907"/>
      <c r="U12907"/>
    </row>
    <row r="12908" spans="6:21" x14ac:dyDescent="0.3">
      <c r="F12908"/>
      <c r="G12908"/>
      <c r="L12908"/>
      <c r="R12908"/>
      <c r="T12908"/>
      <c r="U12908"/>
    </row>
    <row r="12909" spans="6:21" x14ac:dyDescent="0.3">
      <c r="F12909"/>
      <c r="G12909"/>
      <c r="L12909"/>
      <c r="R12909"/>
      <c r="T12909"/>
      <c r="U12909"/>
    </row>
    <row r="12910" spans="6:21" x14ac:dyDescent="0.3">
      <c r="F12910"/>
      <c r="G12910"/>
      <c r="L12910"/>
      <c r="R12910"/>
      <c r="T12910"/>
      <c r="U12910"/>
    </row>
    <row r="12911" spans="6:21" x14ac:dyDescent="0.3">
      <c r="F12911"/>
      <c r="G12911"/>
      <c r="L12911"/>
      <c r="R12911"/>
      <c r="T12911"/>
      <c r="U12911"/>
    </row>
    <row r="12912" spans="6:21" x14ac:dyDescent="0.3">
      <c r="F12912"/>
      <c r="G12912"/>
      <c r="L12912"/>
      <c r="R12912"/>
      <c r="T12912"/>
      <c r="U12912"/>
    </row>
    <row r="12913" spans="6:21" x14ac:dyDescent="0.3">
      <c r="F12913"/>
      <c r="G12913"/>
      <c r="L12913"/>
      <c r="R12913"/>
      <c r="T12913"/>
      <c r="U12913"/>
    </row>
    <row r="12914" spans="6:21" x14ac:dyDescent="0.3">
      <c r="F12914"/>
      <c r="G12914"/>
      <c r="L12914"/>
      <c r="R12914"/>
      <c r="T12914"/>
      <c r="U12914"/>
    </row>
    <row r="12915" spans="6:21" x14ac:dyDescent="0.3">
      <c r="F12915"/>
      <c r="G12915"/>
      <c r="L12915"/>
      <c r="R12915"/>
      <c r="T12915"/>
      <c r="U12915"/>
    </row>
    <row r="12916" spans="6:21" x14ac:dyDescent="0.3">
      <c r="F12916"/>
      <c r="G12916"/>
      <c r="L12916"/>
      <c r="R12916"/>
      <c r="T12916"/>
      <c r="U12916"/>
    </row>
    <row r="12917" spans="6:21" x14ac:dyDescent="0.3">
      <c r="F12917"/>
      <c r="G12917"/>
      <c r="L12917"/>
      <c r="R12917"/>
      <c r="T12917"/>
      <c r="U12917"/>
    </row>
    <row r="12918" spans="6:21" x14ac:dyDescent="0.3">
      <c r="F12918"/>
      <c r="G12918"/>
      <c r="L12918"/>
      <c r="R12918"/>
      <c r="T12918"/>
      <c r="U12918"/>
    </row>
    <row r="12919" spans="6:21" x14ac:dyDescent="0.3">
      <c r="F12919"/>
      <c r="G12919"/>
      <c r="L12919"/>
      <c r="R12919"/>
      <c r="T12919"/>
      <c r="U12919"/>
    </row>
    <row r="12920" spans="6:21" x14ac:dyDescent="0.3">
      <c r="F12920"/>
      <c r="G12920"/>
      <c r="L12920"/>
      <c r="R12920"/>
      <c r="T12920"/>
      <c r="U12920"/>
    </row>
    <row r="12921" spans="6:21" x14ac:dyDescent="0.3">
      <c r="F12921"/>
      <c r="G12921"/>
      <c r="L12921"/>
      <c r="R12921"/>
      <c r="T12921"/>
      <c r="U12921"/>
    </row>
    <row r="12922" spans="6:21" x14ac:dyDescent="0.3">
      <c r="F12922"/>
      <c r="G12922"/>
      <c r="L12922"/>
      <c r="R12922"/>
      <c r="T12922"/>
      <c r="U12922"/>
    </row>
    <row r="12923" spans="6:21" x14ac:dyDescent="0.3">
      <c r="F12923"/>
      <c r="G12923"/>
      <c r="L12923"/>
      <c r="R12923"/>
      <c r="T12923"/>
      <c r="U12923"/>
    </row>
    <row r="12924" spans="6:21" x14ac:dyDescent="0.3">
      <c r="F12924"/>
      <c r="G12924"/>
      <c r="L12924"/>
      <c r="R12924"/>
      <c r="T12924"/>
      <c r="U12924"/>
    </row>
    <row r="12925" spans="6:21" x14ac:dyDescent="0.3">
      <c r="F12925"/>
      <c r="G12925"/>
      <c r="L12925"/>
      <c r="R12925"/>
      <c r="T12925"/>
      <c r="U12925"/>
    </row>
    <row r="12926" spans="6:21" x14ac:dyDescent="0.3">
      <c r="F12926"/>
      <c r="G12926"/>
      <c r="L12926"/>
      <c r="R12926"/>
      <c r="T12926"/>
      <c r="U12926"/>
    </row>
    <row r="12927" spans="6:21" x14ac:dyDescent="0.3">
      <c r="F12927"/>
      <c r="G12927"/>
      <c r="L12927"/>
      <c r="R12927"/>
      <c r="T12927"/>
      <c r="U12927"/>
    </row>
    <row r="12928" spans="6:21" x14ac:dyDescent="0.3">
      <c r="F12928"/>
      <c r="G12928"/>
      <c r="L12928"/>
      <c r="R12928"/>
      <c r="T12928"/>
      <c r="U12928"/>
    </row>
    <row r="12929" spans="6:21" x14ac:dyDescent="0.3">
      <c r="F12929"/>
      <c r="G12929"/>
      <c r="L12929"/>
      <c r="R12929"/>
      <c r="T12929"/>
      <c r="U12929"/>
    </row>
    <row r="12930" spans="6:21" x14ac:dyDescent="0.3">
      <c r="F12930"/>
      <c r="G12930"/>
      <c r="L12930"/>
      <c r="R12930"/>
      <c r="T12930"/>
      <c r="U12930"/>
    </row>
    <row r="12931" spans="6:21" x14ac:dyDescent="0.3">
      <c r="F12931"/>
      <c r="G12931"/>
      <c r="L12931"/>
      <c r="R12931"/>
      <c r="T12931"/>
      <c r="U12931"/>
    </row>
    <row r="12932" spans="6:21" x14ac:dyDescent="0.3">
      <c r="F12932"/>
      <c r="G12932"/>
      <c r="L12932"/>
      <c r="R12932"/>
      <c r="T12932"/>
      <c r="U12932"/>
    </row>
    <row r="12933" spans="6:21" x14ac:dyDescent="0.3">
      <c r="F12933"/>
      <c r="G12933"/>
      <c r="L12933"/>
      <c r="R12933"/>
      <c r="T12933"/>
      <c r="U12933"/>
    </row>
    <row r="12934" spans="6:21" x14ac:dyDescent="0.3">
      <c r="F12934"/>
      <c r="G12934"/>
      <c r="L12934"/>
      <c r="R12934"/>
      <c r="T12934"/>
      <c r="U12934"/>
    </row>
    <row r="12935" spans="6:21" x14ac:dyDescent="0.3">
      <c r="F12935"/>
      <c r="G12935"/>
      <c r="L12935"/>
      <c r="R12935"/>
      <c r="T12935"/>
      <c r="U12935"/>
    </row>
    <row r="12936" spans="6:21" x14ac:dyDescent="0.3">
      <c r="F12936"/>
      <c r="G12936"/>
      <c r="L12936"/>
      <c r="R12936"/>
      <c r="T12936"/>
      <c r="U12936"/>
    </row>
    <row r="12937" spans="6:21" x14ac:dyDescent="0.3">
      <c r="F12937"/>
      <c r="G12937"/>
      <c r="L12937"/>
      <c r="R12937"/>
      <c r="T12937"/>
      <c r="U12937"/>
    </row>
    <row r="12938" spans="6:21" x14ac:dyDescent="0.3">
      <c r="F12938"/>
      <c r="G12938"/>
      <c r="L12938"/>
      <c r="R12938"/>
      <c r="T12938"/>
      <c r="U12938"/>
    </row>
    <row r="12939" spans="6:21" x14ac:dyDescent="0.3">
      <c r="F12939"/>
      <c r="G12939"/>
      <c r="L12939"/>
      <c r="R12939"/>
      <c r="T12939"/>
      <c r="U12939"/>
    </row>
    <row r="12940" spans="6:21" x14ac:dyDescent="0.3">
      <c r="F12940"/>
      <c r="G12940"/>
      <c r="L12940"/>
      <c r="R12940"/>
      <c r="T12940"/>
      <c r="U12940"/>
    </row>
    <row r="12941" spans="6:21" x14ac:dyDescent="0.3">
      <c r="F12941"/>
      <c r="G12941"/>
      <c r="L12941"/>
      <c r="R12941"/>
      <c r="T12941"/>
      <c r="U12941"/>
    </row>
    <row r="12942" spans="6:21" x14ac:dyDescent="0.3">
      <c r="F12942"/>
      <c r="G12942"/>
      <c r="L12942"/>
      <c r="R12942"/>
      <c r="T12942"/>
      <c r="U12942"/>
    </row>
    <row r="12943" spans="6:21" x14ac:dyDescent="0.3">
      <c r="F12943"/>
      <c r="G12943"/>
      <c r="L12943"/>
      <c r="R12943"/>
      <c r="T12943"/>
      <c r="U12943"/>
    </row>
    <row r="12944" spans="6:21" x14ac:dyDescent="0.3">
      <c r="F12944"/>
      <c r="G12944"/>
      <c r="L12944"/>
      <c r="R12944"/>
      <c r="T12944"/>
      <c r="U12944"/>
    </row>
    <row r="12945" spans="6:21" x14ac:dyDescent="0.3">
      <c r="F12945"/>
      <c r="G12945"/>
      <c r="L12945"/>
      <c r="R12945"/>
      <c r="T12945"/>
      <c r="U12945"/>
    </row>
    <row r="12946" spans="6:21" x14ac:dyDescent="0.3">
      <c r="F12946"/>
      <c r="G12946"/>
      <c r="L12946"/>
      <c r="R12946"/>
      <c r="T12946"/>
      <c r="U12946"/>
    </row>
    <row r="12947" spans="6:21" x14ac:dyDescent="0.3">
      <c r="F12947"/>
      <c r="G12947"/>
      <c r="L12947"/>
      <c r="R12947"/>
      <c r="T12947"/>
      <c r="U12947"/>
    </row>
    <row r="12948" spans="6:21" x14ac:dyDescent="0.3">
      <c r="F12948"/>
      <c r="G12948"/>
      <c r="L12948"/>
      <c r="R12948"/>
      <c r="T12948"/>
      <c r="U12948"/>
    </row>
    <row r="12949" spans="6:21" x14ac:dyDescent="0.3">
      <c r="F12949"/>
      <c r="G12949"/>
      <c r="L12949"/>
      <c r="R12949"/>
      <c r="T12949"/>
      <c r="U12949"/>
    </row>
    <row r="12950" spans="6:21" x14ac:dyDescent="0.3">
      <c r="F12950"/>
      <c r="G12950"/>
      <c r="L12950"/>
      <c r="R12950"/>
      <c r="T12950"/>
      <c r="U12950"/>
    </row>
    <row r="12951" spans="6:21" x14ac:dyDescent="0.3">
      <c r="F12951"/>
      <c r="G12951"/>
      <c r="L12951"/>
      <c r="R12951"/>
      <c r="T12951"/>
      <c r="U12951"/>
    </row>
    <row r="12952" spans="6:21" x14ac:dyDescent="0.3">
      <c r="F12952"/>
      <c r="G12952"/>
      <c r="L12952"/>
      <c r="R12952"/>
      <c r="T12952"/>
      <c r="U12952"/>
    </row>
    <row r="12953" spans="6:21" x14ac:dyDescent="0.3">
      <c r="F12953"/>
      <c r="G12953"/>
      <c r="L12953"/>
      <c r="R12953"/>
      <c r="T12953"/>
      <c r="U12953"/>
    </row>
    <row r="12954" spans="6:21" x14ac:dyDescent="0.3">
      <c r="F12954"/>
      <c r="G12954"/>
      <c r="L12954"/>
      <c r="R12954"/>
      <c r="T12954"/>
      <c r="U12954"/>
    </row>
    <row r="12955" spans="6:21" x14ac:dyDescent="0.3">
      <c r="F12955"/>
      <c r="G12955"/>
      <c r="L12955"/>
      <c r="R12955"/>
      <c r="T12955"/>
      <c r="U12955"/>
    </row>
    <row r="12956" spans="6:21" x14ac:dyDescent="0.3">
      <c r="F12956"/>
      <c r="G12956"/>
      <c r="L12956"/>
      <c r="R12956"/>
      <c r="T12956"/>
      <c r="U12956"/>
    </row>
    <row r="12957" spans="6:21" x14ac:dyDescent="0.3">
      <c r="F12957"/>
      <c r="G12957"/>
      <c r="L12957"/>
      <c r="R12957"/>
      <c r="T12957"/>
      <c r="U12957"/>
    </row>
    <row r="12958" spans="6:21" x14ac:dyDescent="0.3">
      <c r="F12958"/>
      <c r="G12958"/>
      <c r="L12958"/>
      <c r="R12958"/>
      <c r="T12958"/>
      <c r="U12958"/>
    </row>
    <row r="12959" spans="6:21" x14ac:dyDescent="0.3">
      <c r="F12959"/>
      <c r="G12959"/>
      <c r="L12959"/>
      <c r="R12959"/>
      <c r="T12959"/>
      <c r="U12959"/>
    </row>
    <row r="12960" spans="6:21" x14ac:dyDescent="0.3">
      <c r="F12960"/>
      <c r="G12960"/>
      <c r="L12960"/>
      <c r="R12960"/>
      <c r="T12960"/>
      <c r="U12960"/>
    </row>
    <row r="12961" spans="6:21" x14ac:dyDescent="0.3">
      <c r="F12961"/>
      <c r="G12961"/>
      <c r="L12961"/>
      <c r="R12961"/>
      <c r="T12961"/>
      <c r="U12961"/>
    </row>
    <row r="12962" spans="6:21" x14ac:dyDescent="0.3">
      <c r="F12962"/>
      <c r="G12962"/>
      <c r="L12962"/>
      <c r="R12962"/>
      <c r="T12962"/>
      <c r="U12962"/>
    </row>
    <row r="12963" spans="6:21" x14ac:dyDescent="0.3">
      <c r="F12963"/>
      <c r="G12963"/>
      <c r="L12963"/>
      <c r="R12963"/>
      <c r="T12963"/>
      <c r="U12963"/>
    </row>
    <row r="12964" spans="6:21" x14ac:dyDescent="0.3">
      <c r="F12964"/>
      <c r="G12964"/>
      <c r="L12964"/>
      <c r="R12964"/>
      <c r="T12964"/>
      <c r="U12964"/>
    </row>
    <row r="12965" spans="6:21" x14ac:dyDescent="0.3">
      <c r="F12965"/>
      <c r="G12965"/>
      <c r="L12965"/>
      <c r="R12965"/>
      <c r="T12965"/>
      <c r="U12965"/>
    </row>
    <row r="12966" spans="6:21" x14ac:dyDescent="0.3">
      <c r="F12966"/>
      <c r="G12966"/>
      <c r="L12966"/>
      <c r="R12966"/>
      <c r="T12966"/>
      <c r="U12966"/>
    </row>
    <row r="12967" spans="6:21" x14ac:dyDescent="0.3">
      <c r="F12967"/>
      <c r="G12967"/>
      <c r="L12967"/>
      <c r="R12967"/>
      <c r="T12967"/>
      <c r="U12967"/>
    </row>
    <row r="12968" spans="6:21" x14ac:dyDescent="0.3">
      <c r="F12968"/>
      <c r="G12968"/>
      <c r="L12968"/>
      <c r="R12968"/>
      <c r="T12968"/>
      <c r="U12968"/>
    </row>
    <row r="12969" spans="6:21" x14ac:dyDescent="0.3">
      <c r="F12969"/>
      <c r="G12969"/>
      <c r="L12969"/>
      <c r="R12969"/>
      <c r="T12969"/>
      <c r="U12969"/>
    </row>
    <row r="12970" spans="6:21" x14ac:dyDescent="0.3">
      <c r="F12970"/>
      <c r="G12970"/>
      <c r="L12970"/>
      <c r="R12970"/>
      <c r="T12970"/>
      <c r="U12970"/>
    </row>
    <row r="12971" spans="6:21" x14ac:dyDescent="0.3">
      <c r="F12971"/>
      <c r="G12971"/>
      <c r="L12971"/>
      <c r="R12971"/>
      <c r="T12971"/>
      <c r="U12971"/>
    </row>
    <row r="12972" spans="6:21" x14ac:dyDescent="0.3">
      <c r="F12972"/>
      <c r="G12972"/>
      <c r="L12972"/>
      <c r="R12972"/>
      <c r="T12972"/>
      <c r="U12972"/>
    </row>
    <row r="12973" spans="6:21" x14ac:dyDescent="0.3">
      <c r="F12973"/>
      <c r="G12973"/>
      <c r="L12973"/>
      <c r="R12973"/>
      <c r="T12973"/>
      <c r="U12973"/>
    </row>
    <row r="12974" spans="6:21" x14ac:dyDescent="0.3">
      <c r="F12974"/>
      <c r="G12974"/>
      <c r="L12974"/>
      <c r="R12974"/>
      <c r="T12974"/>
      <c r="U12974"/>
    </row>
    <row r="12975" spans="6:21" x14ac:dyDescent="0.3">
      <c r="F12975"/>
      <c r="G12975"/>
      <c r="L12975"/>
      <c r="R12975"/>
      <c r="T12975"/>
      <c r="U12975"/>
    </row>
    <row r="12976" spans="6:21" x14ac:dyDescent="0.3">
      <c r="F12976"/>
      <c r="G12976"/>
      <c r="L12976"/>
      <c r="R12976"/>
      <c r="T12976"/>
      <c r="U12976"/>
    </row>
    <row r="12977" spans="6:21" x14ac:dyDescent="0.3">
      <c r="F12977"/>
      <c r="G12977"/>
      <c r="L12977"/>
      <c r="R12977"/>
      <c r="T12977"/>
      <c r="U12977"/>
    </row>
    <row r="12978" spans="6:21" x14ac:dyDescent="0.3">
      <c r="F12978"/>
      <c r="G12978"/>
      <c r="L12978"/>
      <c r="R12978"/>
      <c r="T12978"/>
      <c r="U12978"/>
    </row>
    <row r="12979" spans="6:21" x14ac:dyDescent="0.3">
      <c r="F12979"/>
      <c r="G12979"/>
      <c r="L12979"/>
      <c r="R12979"/>
      <c r="T12979"/>
      <c r="U12979"/>
    </row>
    <row r="12980" spans="6:21" x14ac:dyDescent="0.3">
      <c r="F12980"/>
      <c r="G12980"/>
      <c r="L12980"/>
      <c r="R12980"/>
      <c r="T12980"/>
      <c r="U12980"/>
    </row>
    <row r="12981" spans="6:21" x14ac:dyDescent="0.3">
      <c r="F12981"/>
      <c r="G12981"/>
      <c r="L12981"/>
      <c r="R12981"/>
      <c r="T12981"/>
      <c r="U12981"/>
    </row>
    <row r="12982" spans="6:21" x14ac:dyDescent="0.3">
      <c r="F12982"/>
      <c r="G12982"/>
      <c r="L12982"/>
      <c r="R12982"/>
      <c r="T12982"/>
      <c r="U12982"/>
    </row>
    <row r="12983" spans="6:21" x14ac:dyDescent="0.3">
      <c r="F12983"/>
      <c r="G12983"/>
      <c r="L12983"/>
      <c r="R12983"/>
      <c r="T12983"/>
      <c r="U12983"/>
    </row>
    <row r="12984" spans="6:21" x14ac:dyDescent="0.3">
      <c r="F12984"/>
      <c r="G12984"/>
      <c r="L12984"/>
      <c r="R12984"/>
      <c r="T12984"/>
      <c r="U12984"/>
    </row>
    <row r="12985" spans="6:21" x14ac:dyDescent="0.3">
      <c r="F12985"/>
      <c r="G12985"/>
      <c r="L12985"/>
      <c r="R12985"/>
      <c r="T12985"/>
      <c r="U12985"/>
    </row>
    <row r="12986" spans="6:21" x14ac:dyDescent="0.3">
      <c r="F12986"/>
      <c r="G12986"/>
      <c r="L12986"/>
      <c r="R12986"/>
      <c r="T12986"/>
      <c r="U12986"/>
    </row>
    <row r="12987" spans="6:21" x14ac:dyDescent="0.3">
      <c r="F12987"/>
      <c r="G12987"/>
      <c r="L12987"/>
      <c r="R12987"/>
      <c r="T12987"/>
      <c r="U12987"/>
    </row>
    <row r="12988" spans="6:21" x14ac:dyDescent="0.3">
      <c r="F12988"/>
      <c r="G12988"/>
      <c r="L12988"/>
      <c r="R12988"/>
      <c r="T12988"/>
      <c r="U12988"/>
    </row>
    <row r="12989" spans="6:21" x14ac:dyDescent="0.3">
      <c r="F12989"/>
      <c r="G12989"/>
      <c r="L12989"/>
      <c r="R12989"/>
      <c r="T12989"/>
      <c r="U12989"/>
    </row>
    <row r="12990" spans="6:21" x14ac:dyDescent="0.3">
      <c r="F12990"/>
      <c r="G12990"/>
      <c r="L12990"/>
      <c r="R12990"/>
      <c r="T12990"/>
      <c r="U12990"/>
    </row>
    <row r="12991" spans="6:21" x14ac:dyDescent="0.3">
      <c r="F12991"/>
      <c r="G12991"/>
      <c r="L12991"/>
      <c r="R12991"/>
      <c r="T12991"/>
      <c r="U12991"/>
    </row>
    <row r="12992" spans="6:21" x14ac:dyDescent="0.3">
      <c r="F12992"/>
      <c r="G12992"/>
      <c r="L12992"/>
      <c r="R12992"/>
      <c r="T12992"/>
      <c r="U12992"/>
    </row>
    <row r="12993" spans="6:21" x14ac:dyDescent="0.3">
      <c r="F12993"/>
      <c r="G12993"/>
      <c r="L12993"/>
      <c r="R12993"/>
      <c r="T12993"/>
      <c r="U12993"/>
    </row>
    <row r="12994" spans="6:21" x14ac:dyDescent="0.3">
      <c r="F12994"/>
      <c r="G12994"/>
      <c r="L12994"/>
      <c r="R12994"/>
      <c r="T12994"/>
      <c r="U12994"/>
    </row>
    <row r="12995" spans="6:21" x14ac:dyDescent="0.3">
      <c r="F12995"/>
      <c r="G12995"/>
      <c r="L12995"/>
      <c r="R12995"/>
      <c r="T12995"/>
      <c r="U12995"/>
    </row>
    <row r="12996" spans="6:21" x14ac:dyDescent="0.3">
      <c r="F12996"/>
      <c r="G12996"/>
      <c r="L12996"/>
      <c r="R12996"/>
      <c r="T12996"/>
      <c r="U12996"/>
    </row>
    <row r="12997" spans="6:21" x14ac:dyDescent="0.3">
      <c r="F12997"/>
      <c r="G12997"/>
      <c r="L12997"/>
      <c r="R12997"/>
      <c r="T12997"/>
      <c r="U12997"/>
    </row>
    <row r="12998" spans="6:21" x14ac:dyDescent="0.3">
      <c r="F12998"/>
      <c r="G12998"/>
      <c r="L12998"/>
      <c r="R12998"/>
      <c r="T12998"/>
      <c r="U12998"/>
    </row>
    <row r="12999" spans="6:21" x14ac:dyDescent="0.3">
      <c r="F12999"/>
      <c r="G12999"/>
      <c r="L12999"/>
      <c r="R12999"/>
      <c r="T12999"/>
      <c r="U12999"/>
    </row>
    <row r="13000" spans="6:21" x14ac:dyDescent="0.3">
      <c r="F13000"/>
      <c r="G13000"/>
      <c r="L13000"/>
      <c r="R13000"/>
      <c r="T13000"/>
      <c r="U13000"/>
    </row>
    <row r="13001" spans="6:21" x14ac:dyDescent="0.3">
      <c r="F13001"/>
      <c r="G13001"/>
      <c r="L13001"/>
      <c r="R13001"/>
      <c r="T13001"/>
      <c r="U13001"/>
    </row>
    <row r="13002" spans="6:21" x14ac:dyDescent="0.3">
      <c r="F13002"/>
      <c r="G13002"/>
      <c r="L13002"/>
      <c r="R13002"/>
      <c r="T13002"/>
      <c r="U13002"/>
    </row>
    <row r="13003" spans="6:21" x14ac:dyDescent="0.3">
      <c r="F13003"/>
      <c r="G13003"/>
      <c r="L13003"/>
      <c r="R13003"/>
      <c r="T13003"/>
      <c r="U13003"/>
    </row>
    <row r="13004" spans="6:21" x14ac:dyDescent="0.3">
      <c r="F13004"/>
      <c r="G13004"/>
      <c r="L13004"/>
      <c r="R13004"/>
      <c r="T13004"/>
      <c r="U13004"/>
    </row>
    <row r="13005" spans="6:21" x14ac:dyDescent="0.3">
      <c r="F13005"/>
      <c r="G13005"/>
      <c r="L13005"/>
      <c r="R13005"/>
      <c r="T13005"/>
      <c r="U13005"/>
    </row>
    <row r="13006" spans="6:21" x14ac:dyDescent="0.3">
      <c r="F13006"/>
      <c r="G13006"/>
      <c r="L13006"/>
      <c r="R13006"/>
      <c r="T13006"/>
      <c r="U13006"/>
    </row>
    <row r="13007" spans="6:21" x14ac:dyDescent="0.3">
      <c r="F13007"/>
      <c r="G13007"/>
      <c r="L13007"/>
      <c r="R13007"/>
      <c r="T13007"/>
      <c r="U13007"/>
    </row>
    <row r="13008" spans="6:21" x14ac:dyDescent="0.3">
      <c r="F13008"/>
      <c r="G13008"/>
      <c r="L13008"/>
      <c r="R13008"/>
      <c r="T13008"/>
      <c r="U13008"/>
    </row>
    <row r="13009" spans="6:21" x14ac:dyDescent="0.3">
      <c r="F13009"/>
      <c r="G13009"/>
      <c r="L13009"/>
      <c r="R13009"/>
      <c r="T13009"/>
      <c r="U13009"/>
    </row>
    <row r="13010" spans="6:21" x14ac:dyDescent="0.3">
      <c r="F13010"/>
      <c r="G13010"/>
      <c r="L13010"/>
      <c r="R13010"/>
      <c r="T13010"/>
      <c r="U13010"/>
    </row>
    <row r="13011" spans="6:21" x14ac:dyDescent="0.3">
      <c r="F13011"/>
      <c r="G13011"/>
      <c r="L13011"/>
      <c r="R13011"/>
      <c r="T13011"/>
      <c r="U13011"/>
    </row>
    <row r="13012" spans="6:21" x14ac:dyDescent="0.3">
      <c r="F13012"/>
      <c r="G13012"/>
      <c r="L13012"/>
      <c r="R13012"/>
      <c r="T13012"/>
      <c r="U13012"/>
    </row>
    <row r="13013" spans="6:21" x14ac:dyDescent="0.3">
      <c r="F13013"/>
      <c r="G13013"/>
      <c r="L13013"/>
      <c r="R13013"/>
      <c r="T13013"/>
      <c r="U13013"/>
    </row>
    <row r="13014" spans="6:21" x14ac:dyDescent="0.3">
      <c r="F13014"/>
      <c r="G13014"/>
      <c r="L13014"/>
      <c r="R13014"/>
      <c r="T13014"/>
      <c r="U13014"/>
    </row>
    <row r="13015" spans="6:21" x14ac:dyDescent="0.3">
      <c r="F13015"/>
      <c r="G13015"/>
      <c r="L13015"/>
      <c r="R13015"/>
      <c r="T13015"/>
      <c r="U13015"/>
    </row>
    <row r="13016" spans="6:21" x14ac:dyDescent="0.3">
      <c r="F13016"/>
      <c r="G13016"/>
      <c r="L13016"/>
      <c r="R13016"/>
      <c r="T13016"/>
      <c r="U13016"/>
    </row>
    <row r="13017" spans="6:21" x14ac:dyDescent="0.3">
      <c r="F13017"/>
      <c r="G13017"/>
      <c r="L13017"/>
      <c r="R13017"/>
      <c r="T13017"/>
      <c r="U13017"/>
    </row>
    <row r="13018" spans="6:21" x14ac:dyDescent="0.3">
      <c r="F13018"/>
      <c r="G13018"/>
      <c r="L13018"/>
      <c r="R13018"/>
      <c r="T13018"/>
      <c r="U13018"/>
    </row>
    <row r="13019" spans="6:21" x14ac:dyDescent="0.3">
      <c r="F13019"/>
      <c r="G13019"/>
      <c r="L13019"/>
      <c r="R13019"/>
      <c r="T13019"/>
      <c r="U13019"/>
    </row>
    <row r="13020" spans="6:21" x14ac:dyDescent="0.3">
      <c r="F13020"/>
      <c r="G13020"/>
      <c r="L13020"/>
      <c r="R13020"/>
      <c r="T13020"/>
      <c r="U13020"/>
    </row>
    <row r="13021" spans="6:21" x14ac:dyDescent="0.3">
      <c r="F13021"/>
      <c r="G13021"/>
      <c r="L13021"/>
      <c r="R13021"/>
      <c r="T13021"/>
      <c r="U13021"/>
    </row>
    <row r="13022" spans="6:21" x14ac:dyDescent="0.3">
      <c r="F13022"/>
      <c r="G13022"/>
      <c r="L13022"/>
      <c r="R13022"/>
      <c r="T13022"/>
      <c r="U13022"/>
    </row>
    <row r="13023" spans="6:21" x14ac:dyDescent="0.3">
      <c r="F13023"/>
      <c r="G13023"/>
      <c r="L13023"/>
      <c r="R13023"/>
      <c r="T13023"/>
      <c r="U13023"/>
    </row>
    <row r="13024" spans="6:21" x14ac:dyDescent="0.3">
      <c r="F13024"/>
      <c r="G13024"/>
      <c r="L13024"/>
      <c r="R13024"/>
      <c r="T13024"/>
      <c r="U13024"/>
    </row>
    <row r="13025" spans="6:21" x14ac:dyDescent="0.3">
      <c r="F13025"/>
      <c r="G13025"/>
      <c r="L13025"/>
      <c r="R13025"/>
      <c r="T13025"/>
      <c r="U13025"/>
    </row>
    <row r="13026" spans="6:21" x14ac:dyDescent="0.3">
      <c r="F13026"/>
      <c r="G13026"/>
      <c r="L13026"/>
      <c r="R13026"/>
      <c r="T13026"/>
      <c r="U13026"/>
    </row>
    <row r="13027" spans="6:21" x14ac:dyDescent="0.3">
      <c r="F13027"/>
      <c r="G13027"/>
      <c r="L13027"/>
      <c r="R13027"/>
      <c r="T13027"/>
      <c r="U13027"/>
    </row>
    <row r="13028" spans="6:21" x14ac:dyDescent="0.3">
      <c r="F13028"/>
      <c r="G13028"/>
      <c r="L13028"/>
      <c r="R13028"/>
      <c r="T13028"/>
      <c r="U13028"/>
    </row>
    <row r="13029" spans="6:21" x14ac:dyDescent="0.3">
      <c r="F13029"/>
      <c r="G13029"/>
      <c r="L13029"/>
      <c r="R13029"/>
      <c r="T13029"/>
      <c r="U13029"/>
    </row>
    <row r="13030" spans="6:21" x14ac:dyDescent="0.3">
      <c r="F13030"/>
      <c r="G13030"/>
      <c r="L13030"/>
      <c r="R13030"/>
      <c r="T13030"/>
      <c r="U13030"/>
    </row>
    <row r="13031" spans="6:21" x14ac:dyDescent="0.3">
      <c r="F13031"/>
      <c r="G13031"/>
      <c r="L13031"/>
      <c r="R13031"/>
      <c r="T13031"/>
      <c r="U13031"/>
    </row>
    <row r="13032" spans="6:21" x14ac:dyDescent="0.3">
      <c r="F13032"/>
      <c r="G13032"/>
      <c r="L13032"/>
      <c r="R13032"/>
      <c r="T13032"/>
      <c r="U13032"/>
    </row>
    <row r="13033" spans="6:21" x14ac:dyDescent="0.3">
      <c r="F13033"/>
      <c r="G13033"/>
      <c r="L13033"/>
      <c r="R13033"/>
      <c r="T13033"/>
      <c r="U13033"/>
    </row>
    <row r="13034" spans="6:21" x14ac:dyDescent="0.3">
      <c r="F13034"/>
      <c r="G13034"/>
      <c r="L13034"/>
      <c r="R13034"/>
      <c r="T13034"/>
      <c r="U13034"/>
    </row>
    <row r="13035" spans="6:21" x14ac:dyDescent="0.3">
      <c r="F13035"/>
      <c r="G13035"/>
      <c r="L13035"/>
      <c r="R13035"/>
      <c r="T13035"/>
      <c r="U13035"/>
    </row>
    <row r="13036" spans="6:21" x14ac:dyDescent="0.3">
      <c r="F13036"/>
      <c r="G13036"/>
      <c r="L13036"/>
      <c r="R13036"/>
      <c r="T13036"/>
      <c r="U13036"/>
    </row>
    <row r="13037" spans="6:21" x14ac:dyDescent="0.3">
      <c r="F13037"/>
      <c r="G13037"/>
      <c r="L13037"/>
      <c r="R13037"/>
      <c r="T13037"/>
      <c r="U13037"/>
    </row>
    <row r="13038" spans="6:21" x14ac:dyDescent="0.3">
      <c r="F13038"/>
      <c r="G13038"/>
      <c r="L13038"/>
      <c r="R13038"/>
      <c r="T13038"/>
      <c r="U13038"/>
    </row>
    <row r="13039" spans="6:21" x14ac:dyDescent="0.3">
      <c r="F13039"/>
      <c r="G13039"/>
      <c r="L13039"/>
      <c r="R13039"/>
      <c r="T13039"/>
      <c r="U13039"/>
    </row>
    <row r="13040" spans="6:21" x14ac:dyDescent="0.3">
      <c r="F13040"/>
      <c r="G13040"/>
      <c r="L13040"/>
      <c r="R13040"/>
      <c r="T13040"/>
      <c r="U13040"/>
    </row>
    <row r="13041" spans="6:21" x14ac:dyDescent="0.3">
      <c r="F13041"/>
      <c r="G13041"/>
      <c r="L13041"/>
      <c r="R13041"/>
      <c r="T13041"/>
      <c r="U13041"/>
    </row>
    <row r="13042" spans="6:21" x14ac:dyDescent="0.3">
      <c r="F13042"/>
      <c r="G13042"/>
      <c r="L13042"/>
      <c r="R13042"/>
      <c r="T13042"/>
      <c r="U13042"/>
    </row>
    <row r="13043" spans="6:21" x14ac:dyDescent="0.3">
      <c r="F13043"/>
      <c r="G13043"/>
      <c r="L13043"/>
      <c r="R13043"/>
      <c r="T13043"/>
      <c r="U13043"/>
    </row>
    <row r="13044" spans="6:21" x14ac:dyDescent="0.3">
      <c r="F13044"/>
      <c r="G13044"/>
      <c r="L13044"/>
      <c r="R13044"/>
      <c r="T13044"/>
      <c r="U13044"/>
    </row>
    <row r="13045" spans="6:21" x14ac:dyDescent="0.3">
      <c r="F13045"/>
      <c r="G13045"/>
      <c r="L13045"/>
      <c r="R13045"/>
      <c r="T13045"/>
      <c r="U13045"/>
    </row>
    <row r="13046" spans="6:21" x14ac:dyDescent="0.3">
      <c r="F13046"/>
      <c r="G13046"/>
      <c r="L13046"/>
      <c r="R13046"/>
      <c r="T13046"/>
      <c r="U13046"/>
    </row>
    <row r="13047" spans="6:21" x14ac:dyDescent="0.3">
      <c r="F13047"/>
      <c r="G13047"/>
      <c r="L13047"/>
      <c r="R13047"/>
      <c r="T13047"/>
      <c r="U13047"/>
    </row>
    <row r="13048" spans="6:21" x14ac:dyDescent="0.3">
      <c r="F13048"/>
      <c r="G13048"/>
      <c r="L13048"/>
      <c r="R13048"/>
      <c r="T13048"/>
      <c r="U13048"/>
    </row>
    <row r="13049" spans="6:21" x14ac:dyDescent="0.3">
      <c r="F13049"/>
      <c r="G13049"/>
      <c r="L13049"/>
      <c r="R13049"/>
      <c r="T13049"/>
      <c r="U13049"/>
    </row>
    <row r="13050" spans="6:21" x14ac:dyDescent="0.3">
      <c r="F13050"/>
      <c r="G13050"/>
      <c r="L13050"/>
      <c r="R13050"/>
      <c r="T13050"/>
      <c r="U13050"/>
    </row>
    <row r="13051" spans="6:21" x14ac:dyDescent="0.3">
      <c r="F13051"/>
      <c r="G13051"/>
      <c r="L13051"/>
      <c r="R13051"/>
      <c r="T13051"/>
      <c r="U13051"/>
    </row>
    <row r="13052" spans="6:21" x14ac:dyDescent="0.3">
      <c r="F13052"/>
      <c r="G13052"/>
      <c r="L13052"/>
      <c r="R13052"/>
      <c r="T13052"/>
      <c r="U13052"/>
    </row>
    <row r="13053" spans="6:21" x14ac:dyDescent="0.3">
      <c r="F13053"/>
      <c r="G13053"/>
      <c r="L13053"/>
      <c r="R13053"/>
      <c r="T13053"/>
      <c r="U13053"/>
    </row>
    <row r="13054" spans="6:21" x14ac:dyDescent="0.3">
      <c r="F13054"/>
      <c r="G13054"/>
      <c r="L13054"/>
      <c r="R13054"/>
      <c r="T13054"/>
      <c r="U13054"/>
    </row>
    <row r="13055" spans="6:21" x14ac:dyDescent="0.3">
      <c r="F13055"/>
      <c r="G13055"/>
      <c r="L13055"/>
      <c r="R13055"/>
      <c r="T13055"/>
      <c r="U13055"/>
    </row>
    <row r="13056" spans="6:21" x14ac:dyDescent="0.3">
      <c r="F13056"/>
      <c r="G13056"/>
      <c r="L13056"/>
      <c r="R13056"/>
      <c r="T13056"/>
      <c r="U13056"/>
    </row>
    <row r="13057" spans="6:21" x14ac:dyDescent="0.3">
      <c r="F13057"/>
      <c r="G13057"/>
      <c r="L13057"/>
      <c r="R13057"/>
      <c r="T13057"/>
      <c r="U13057"/>
    </row>
    <row r="13058" spans="6:21" x14ac:dyDescent="0.3">
      <c r="F13058"/>
      <c r="G13058"/>
      <c r="L13058"/>
      <c r="R13058"/>
      <c r="T13058"/>
      <c r="U13058"/>
    </row>
    <row r="13059" spans="6:21" x14ac:dyDescent="0.3">
      <c r="F13059"/>
      <c r="G13059"/>
      <c r="L13059"/>
      <c r="R13059"/>
      <c r="T13059"/>
      <c r="U13059"/>
    </row>
    <row r="13060" spans="6:21" x14ac:dyDescent="0.3">
      <c r="F13060"/>
      <c r="G13060"/>
      <c r="L13060"/>
      <c r="R13060"/>
      <c r="T13060"/>
      <c r="U13060"/>
    </row>
    <row r="13061" spans="6:21" x14ac:dyDescent="0.3">
      <c r="F13061"/>
      <c r="G13061"/>
      <c r="L13061"/>
      <c r="R13061"/>
      <c r="T13061"/>
      <c r="U13061"/>
    </row>
    <row r="13062" spans="6:21" x14ac:dyDescent="0.3">
      <c r="F13062"/>
      <c r="G13062"/>
      <c r="L13062"/>
      <c r="R13062"/>
      <c r="T13062"/>
      <c r="U13062"/>
    </row>
    <row r="13063" spans="6:21" x14ac:dyDescent="0.3">
      <c r="F13063"/>
      <c r="G13063"/>
      <c r="L13063"/>
      <c r="R13063"/>
      <c r="T13063"/>
      <c r="U13063"/>
    </row>
    <row r="13064" spans="6:21" x14ac:dyDescent="0.3">
      <c r="F13064"/>
      <c r="G13064"/>
      <c r="L13064"/>
      <c r="R13064"/>
      <c r="T13064"/>
      <c r="U13064"/>
    </row>
    <row r="13065" spans="6:21" x14ac:dyDescent="0.3">
      <c r="F13065"/>
      <c r="G13065"/>
      <c r="L13065"/>
      <c r="R13065"/>
      <c r="T13065"/>
      <c r="U13065"/>
    </row>
    <row r="13066" spans="6:21" x14ac:dyDescent="0.3">
      <c r="F13066"/>
      <c r="G13066"/>
      <c r="L13066"/>
      <c r="R13066"/>
      <c r="T13066"/>
      <c r="U13066"/>
    </row>
    <row r="13067" spans="6:21" x14ac:dyDescent="0.3">
      <c r="F13067"/>
      <c r="G13067"/>
      <c r="L13067"/>
      <c r="R13067"/>
      <c r="T13067"/>
      <c r="U13067"/>
    </row>
    <row r="13068" spans="6:21" x14ac:dyDescent="0.3">
      <c r="F13068"/>
      <c r="G13068"/>
      <c r="L13068"/>
      <c r="R13068"/>
      <c r="T13068"/>
      <c r="U13068"/>
    </row>
    <row r="13069" spans="6:21" x14ac:dyDescent="0.3">
      <c r="F13069"/>
      <c r="G13069"/>
      <c r="L13069"/>
      <c r="R13069"/>
      <c r="T13069"/>
      <c r="U13069"/>
    </row>
    <row r="13070" spans="6:21" x14ac:dyDescent="0.3">
      <c r="F13070"/>
      <c r="G13070"/>
      <c r="L13070"/>
      <c r="R13070"/>
      <c r="T13070"/>
      <c r="U13070"/>
    </row>
    <row r="13071" spans="6:21" x14ac:dyDescent="0.3">
      <c r="F13071"/>
      <c r="G13071"/>
      <c r="L13071"/>
      <c r="R13071"/>
      <c r="T13071"/>
      <c r="U13071"/>
    </row>
    <row r="13072" spans="6:21" x14ac:dyDescent="0.3">
      <c r="F13072"/>
      <c r="G13072"/>
      <c r="L13072"/>
      <c r="R13072"/>
      <c r="T13072"/>
      <c r="U13072"/>
    </row>
    <row r="13073" spans="6:21" x14ac:dyDescent="0.3">
      <c r="F13073"/>
      <c r="G13073"/>
      <c r="L13073"/>
      <c r="R13073"/>
      <c r="T13073"/>
      <c r="U13073"/>
    </row>
    <row r="13074" spans="6:21" x14ac:dyDescent="0.3">
      <c r="F13074"/>
      <c r="G13074"/>
      <c r="L13074"/>
      <c r="R13074"/>
      <c r="T13074"/>
      <c r="U13074"/>
    </row>
    <row r="13075" spans="6:21" x14ac:dyDescent="0.3">
      <c r="F13075"/>
      <c r="G13075"/>
      <c r="L13075"/>
      <c r="R13075"/>
      <c r="T13075"/>
      <c r="U13075"/>
    </row>
    <row r="13076" spans="6:21" x14ac:dyDescent="0.3">
      <c r="F13076"/>
      <c r="G13076"/>
      <c r="L13076"/>
      <c r="R13076"/>
      <c r="T13076"/>
      <c r="U13076"/>
    </row>
    <row r="13077" spans="6:21" x14ac:dyDescent="0.3">
      <c r="F13077"/>
      <c r="G13077"/>
      <c r="L13077"/>
      <c r="R13077"/>
      <c r="T13077"/>
      <c r="U13077"/>
    </row>
    <row r="13078" spans="6:21" x14ac:dyDescent="0.3">
      <c r="F13078"/>
      <c r="G13078"/>
      <c r="L13078"/>
      <c r="R13078"/>
      <c r="T13078"/>
      <c r="U13078"/>
    </row>
    <row r="13079" spans="6:21" x14ac:dyDescent="0.3">
      <c r="F13079"/>
      <c r="G13079"/>
      <c r="L13079"/>
      <c r="R13079"/>
      <c r="T13079"/>
      <c r="U13079"/>
    </row>
    <row r="13080" spans="6:21" x14ac:dyDescent="0.3">
      <c r="F13080"/>
      <c r="G13080"/>
      <c r="L13080"/>
      <c r="R13080"/>
      <c r="T13080"/>
      <c r="U13080"/>
    </row>
    <row r="13081" spans="6:21" x14ac:dyDescent="0.3">
      <c r="F13081"/>
      <c r="G13081"/>
      <c r="L13081"/>
      <c r="R13081"/>
      <c r="T13081"/>
      <c r="U13081"/>
    </row>
    <row r="13082" spans="6:21" x14ac:dyDescent="0.3">
      <c r="F13082"/>
      <c r="G13082"/>
      <c r="L13082"/>
      <c r="R13082"/>
      <c r="T13082"/>
      <c r="U13082"/>
    </row>
    <row r="13083" spans="6:21" x14ac:dyDescent="0.3">
      <c r="F13083"/>
      <c r="G13083"/>
      <c r="L13083"/>
      <c r="R13083"/>
      <c r="T13083"/>
      <c r="U13083"/>
    </row>
    <row r="13084" spans="6:21" x14ac:dyDescent="0.3">
      <c r="F13084"/>
      <c r="G13084"/>
      <c r="L13084"/>
      <c r="R13084"/>
      <c r="T13084"/>
      <c r="U13084"/>
    </row>
    <row r="13085" spans="6:21" x14ac:dyDescent="0.3">
      <c r="F13085"/>
      <c r="G13085"/>
      <c r="L13085"/>
      <c r="R13085"/>
      <c r="T13085"/>
      <c r="U13085"/>
    </row>
    <row r="13086" spans="6:21" x14ac:dyDescent="0.3">
      <c r="F13086"/>
      <c r="G13086"/>
      <c r="L13086"/>
      <c r="R13086"/>
      <c r="T13086"/>
      <c r="U13086"/>
    </row>
    <row r="13087" spans="6:21" x14ac:dyDescent="0.3">
      <c r="F13087"/>
      <c r="G13087"/>
      <c r="L13087"/>
      <c r="R13087"/>
      <c r="T13087"/>
      <c r="U13087"/>
    </row>
    <row r="13088" spans="6:21" x14ac:dyDescent="0.3">
      <c r="F13088"/>
      <c r="G13088"/>
      <c r="L13088"/>
      <c r="R13088"/>
      <c r="T13088"/>
      <c r="U13088"/>
    </row>
    <row r="13089" spans="6:21" x14ac:dyDescent="0.3">
      <c r="F13089"/>
      <c r="G13089"/>
      <c r="L13089"/>
      <c r="R13089"/>
      <c r="T13089"/>
      <c r="U13089"/>
    </row>
    <row r="13090" spans="6:21" x14ac:dyDescent="0.3">
      <c r="F13090"/>
      <c r="G13090"/>
      <c r="L13090"/>
      <c r="R13090"/>
      <c r="T13090"/>
      <c r="U13090"/>
    </row>
    <row r="13091" spans="6:21" x14ac:dyDescent="0.3">
      <c r="F13091"/>
      <c r="G13091"/>
      <c r="L13091"/>
      <c r="R13091"/>
      <c r="T13091"/>
      <c r="U13091"/>
    </row>
    <row r="13092" spans="6:21" x14ac:dyDescent="0.3">
      <c r="F13092"/>
      <c r="G13092"/>
      <c r="L13092"/>
      <c r="R13092"/>
      <c r="T13092"/>
      <c r="U13092"/>
    </row>
    <row r="13093" spans="6:21" x14ac:dyDescent="0.3">
      <c r="F13093"/>
      <c r="G13093"/>
      <c r="L13093"/>
      <c r="R13093"/>
      <c r="T13093"/>
      <c r="U13093"/>
    </row>
    <row r="13094" spans="6:21" x14ac:dyDescent="0.3">
      <c r="F13094"/>
      <c r="G13094"/>
      <c r="L13094"/>
      <c r="R13094"/>
      <c r="T13094"/>
      <c r="U13094"/>
    </row>
    <row r="13095" spans="6:21" x14ac:dyDescent="0.3">
      <c r="F13095"/>
      <c r="G13095"/>
      <c r="L13095"/>
      <c r="R13095"/>
      <c r="T13095"/>
      <c r="U13095"/>
    </row>
    <row r="13096" spans="6:21" x14ac:dyDescent="0.3">
      <c r="F13096"/>
      <c r="G13096"/>
      <c r="L13096"/>
      <c r="R13096"/>
      <c r="T13096"/>
      <c r="U13096"/>
    </row>
    <row r="13097" spans="6:21" x14ac:dyDescent="0.3">
      <c r="F13097"/>
      <c r="G13097"/>
      <c r="L13097"/>
      <c r="R13097"/>
      <c r="T13097"/>
      <c r="U13097"/>
    </row>
    <row r="13098" spans="6:21" x14ac:dyDescent="0.3">
      <c r="F13098"/>
      <c r="G13098"/>
      <c r="L13098"/>
      <c r="R13098"/>
      <c r="T13098"/>
      <c r="U13098"/>
    </row>
    <row r="13099" spans="6:21" x14ac:dyDescent="0.3">
      <c r="F13099"/>
      <c r="G13099"/>
      <c r="L13099"/>
      <c r="R13099"/>
      <c r="T13099"/>
      <c r="U13099"/>
    </row>
    <row r="13100" spans="6:21" x14ac:dyDescent="0.3">
      <c r="F13100"/>
      <c r="G13100"/>
      <c r="L13100"/>
      <c r="R13100"/>
      <c r="T13100"/>
      <c r="U13100"/>
    </row>
    <row r="13101" spans="6:21" x14ac:dyDescent="0.3">
      <c r="F13101"/>
      <c r="G13101"/>
      <c r="L13101"/>
      <c r="R13101"/>
      <c r="T13101"/>
      <c r="U13101"/>
    </row>
    <row r="13102" spans="6:21" x14ac:dyDescent="0.3">
      <c r="F13102"/>
      <c r="G13102"/>
      <c r="L13102"/>
      <c r="R13102"/>
      <c r="T13102"/>
      <c r="U13102"/>
    </row>
    <row r="13103" spans="6:21" x14ac:dyDescent="0.3">
      <c r="F13103"/>
      <c r="G13103"/>
      <c r="L13103"/>
      <c r="R13103"/>
      <c r="T13103"/>
      <c r="U13103"/>
    </row>
    <row r="13104" spans="6:21" x14ac:dyDescent="0.3">
      <c r="F13104"/>
      <c r="G13104"/>
      <c r="L13104"/>
      <c r="R13104"/>
      <c r="T13104"/>
      <c r="U13104"/>
    </row>
    <row r="13105" spans="6:21" x14ac:dyDescent="0.3">
      <c r="F13105"/>
      <c r="G13105"/>
      <c r="L13105"/>
      <c r="R13105"/>
      <c r="T13105"/>
      <c r="U13105"/>
    </row>
    <row r="13106" spans="6:21" x14ac:dyDescent="0.3">
      <c r="F13106"/>
      <c r="G13106"/>
      <c r="L13106"/>
      <c r="R13106"/>
      <c r="T13106"/>
      <c r="U13106"/>
    </row>
    <row r="13107" spans="6:21" x14ac:dyDescent="0.3">
      <c r="F13107"/>
      <c r="G13107"/>
      <c r="L13107"/>
      <c r="R13107"/>
      <c r="T13107"/>
      <c r="U13107"/>
    </row>
    <row r="13108" spans="6:21" x14ac:dyDescent="0.3">
      <c r="F13108"/>
      <c r="G13108"/>
      <c r="L13108"/>
      <c r="R13108"/>
      <c r="T13108"/>
      <c r="U13108"/>
    </row>
    <row r="13109" spans="6:21" x14ac:dyDescent="0.3">
      <c r="F13109"/>
      <c r="G13109"/>
      <c r="L13109"/>
      <c r="R13109"/>
      <c r="T13109"/>
      <c r="U13109"/>
    </row>
    <row r="13110" spans="6:21" x14ac:dyDescent="0.3">
      <c r="F13110"/>
      <c r="G13110"/>
      <c r="L13110"/>
      <c r="R13110"/>
      <c r="T13110"/>
      <c r="U13110"/>
    </row>
    <row r="13111" spans="6:21" x14ac:dyDescent="0.3">
      <c r="F13111"/>
      <c r="G13111"/>
      <c r="L13111"/>
      <c r="R13111"/>
      <c r="T13111"/>
      <c r="U13111"/>
    </row>
    <row r="13112" spans="6:21" x14ac:dyDescent="0.3">
      <c r="F13112"/>
      <c r="G13112"/>
      <c r="L13112"/>
      <c r="R13112"/>
      <c r="T13112"/>
      <c r="U13112"/>
    </row>
    <row r="13113" spans="6:21" x14ac:dyDescent="0.3">
      <c r="F13113"/>
      <c r="G13113"/>
      <c r="L13113"/>
      <c r="R13113"/>
      <c r="T13113"/>
      <c r="U13113"/>
    </row>
    <row r="13114" spans="6:21" x14ac:dyDescent="0.3">
      <c r="F13114"/>
      <c r="G13114"/>
      <c r="L13114"/>
      <c r="R13114"/>
      <c r="T13114"/>
      <c r="U13114"/>
    </row>
    <row r="13115" spans="6:21" x14ac:dyDescent="0.3">
      <c r="F13115"/>
      <c r="G13115"/>
      <c r="L13115"/>
      <c r="R13115"/>
      <c r="T13115"/>
      <c r="U13115"/>
    </row>
    <row r="13116" spans="6:21" x14ac:dyDescent="0.3">
      <c r="F13116"/>
      <c r="G13116"/>
      <c r="L13116"/>
      <c r="R13116"/>
      <c r="T13116"/>
      <c r="U13116"/>
    </row>
    <row r="13117" spans="6:21" x14ac:dyDescent="0.3">
      <c r="F13117"/>
      <c r="G13117"/>
      <c r="L13117"/>
      <c r="R13117"/>
      <c r="T13117"/>
      <c r="U13117"/>
    </row>
    <row r="13118" spans="6:21" x14ac:dyDescent="0.3">
      <c r="F13118"/>
      <c r="G13118"/>
      <c r="L13118"/>
      <c r="R13118"/>
      <c r="T13118"/>
      <c r="U13118"/>
    </row>
    <row r="13119" spans="6:21" x14ac:dyDescent="0.3">
      <c r="F13119"/>
      <c r="G13119"/>
      <c r="L13119"/>
      <c r="R13119"/>
      <c r="T13119"/>
      <c r="U13119"/>
    </row>
    <row r="13120" spans="6:21" x14ac:dyDescent="0.3">
      <c r="F13120"/>
      <c r="G13120"/>
      <c r="L13120"/>
      <c r="R13120"/>
      <c r="T13120"/>
      <c r="U13120"/>
    </row>
    <row r="13121" spans="6:21" x14ac:dyDescent="0.3">
      <c r="F13121"/>
      <c r="G13121"/>
      <c r="L13121"/>
      <c r="R13121"/>
      <c r="T13121"/>
      <c r="U13121"/>
    </row>
    <row r="13122" spans="6:21" x14ac:dyDescent="0.3">
      <c r="F13122"/>
      <c r="G13122"/>
      <c r="L13122"/>
      <c r="R13122"/>
      <c r="T13122"/>
      <c r="U13122"/>
    </row>
    <row r="13123" spans="6:21" x14ac:dyDescent="0.3">
      <c r="F13123"/>
      <c r="G13123"/>
      <c r="L13123"/>
      <c r="R13123"/>
      <c r="T13123"/>
      <c r="U13123"/>
    </row>
    <row r="13124" spans="6:21" x14ac:dyDescent="0.3">
      <c r="F13124"/>
      <c r="G13124"/>
      <c r="L13124"/>
      <c r="R13124"/>
      <c r="T13124"/>
      <c r="U13124"/>
    </row>
    <row r="13125" spans="6:21" x14ac:dyDescent="0.3">
      <c r="F13125"/>
      <c r="G13125"/>
      <c r="L13125"/>
      <c r="R13125"/>
      <c r="T13125"/>
      <c r="U13125"/>
    </row>
    <row r="13126" spans="6:21" x14ac:dyDescent="0.3">
      <c r="F13126"/>
      <c r="G13126"/>
      <c r="L13126"/>
      <c r="R13126"/>
      <c r="T13126"/>
      <c r="U13126"/>
    </row>
    <row r="13127" spans="6:21" x14ac:dyDescent="0.3">
      <c r="F13127"/>
      <c r="G13127"/>
      <c r="L13127"/>
      <c r="R13127"/>
      <c r="T13127"/>
      <c r="U13127"/>
    </row>
    <row r="13128" spans="6:21" x14ac:dyDescent="0.3">
      <c r="F13128"/>
      <c r="G13128"/>
      <c r="L13128"/>
      <c r="R13128"/>
      <c r="T13128"/>
      <c r="U13128"/>
    </row>
    <row r="13129" spans="6:21" x14ac:dyDescent="0.3">
      <c r="F13129"/>
      <c r="G13129"/>
      <c r="L13129"/>
      <c r="R13129"/>
      <c r="T13129"/>
      <c r="U13129"/>
    </row>
    <row r="13130" spans="6:21" x14ac:dyDescent="0.3">
      <c r="F13130"/>
      <c r="G13130"/>
      <c r="L13130"/>
      <c r="R13130"/>
      <c r="T13130"/>
      <c r="U13130"/>
    </row>
    <row r="13131" spans="6:21" x14ac:dyDescent="0.3">
      <c r="F13131"/>
      <c r="G13131"/>
      <c r="L13131"/>
      <c r="R13131"/>
      <c r="T13131"/>
      <c r="U13131"/>
    </row>
    <row r="13132" spans="6:21" x14ac:dyDescent="0.3">
      <c r="F13132"/>
      <c r="G13132"/>
      <c r="L13132"/>
      <c r="R13132"/>
      <c r="T13132"/>
      <c r="U13132"/>
    </row>
    <row r="13133" spans="6:21" x14ac:dyDescent="0.3">
      <c r="F13133"/>
      <c r="G13133"/>
      <c r="L13133"/>
      <c r="R13133"/>
      <c r="T13133"/>
      <c r="U13133"/>
    </row>
    <row r="13134" spans="6:21" x14ac:dyDescent="0.3">
      <c r="F13134"/>
      <c r="G13134"/>
      <c r="L13134"/>
      <c r="R13134"/>
      <c r="T13134"/>
      <c r="U13134"/>
    </row>
    <row r="13135" spans="6:21" x14ac:dyDescent="0.3">
      <c r="F13135"/>
      <c r="G13135"/>
      <c r="L13135"/>
      <c r="R13135"/>
      <c r="T13135"/>
      <c r="U13135"/>
    </row>
    <row r="13136" spans="6:21" x14ac:dyDescent="0.3">
      <c r="F13136"/>
      <c r="G13136"/>
      <c r="L13136"/>
      <c r="R13136"/>
      <c r="T13136"/>
      <c r="U13136"/>
    </row>
    <row r="13137" spans="6:21" x14ac:dyDescent="0.3">
      <c r="F13137"/>
      <c r="G13137"/>
      <c r="L13137"/>
      <c r="R13137"/>
      <c r="T13137"/>
      <c r="U13137"/>
    </row>
    <row r="13138" spans="6:21" x14ac:dyDescent="0.3">
      <c r="F13138"/>
      <c r="G13138"/>
      <c r="L13138"/>
      <c r="R13138"/>
      <c r="T13138"/>
      <c r="U13138"/>
    </row>
    <row r="13139" spans="6:21" x14ac:dyDescent="0.3">
      <c r="F13139"/>
      <c r="G13139"/>
      <c r="L13139"/>
      <c r="R13139"/>
      <c r="T13139"/>
      <c r="U13139"/>
    </row>
    <row r="13140" spans="6:21" x14ac:dyDescent="0.3">
      <c r="F13140"/>
      <c r="G13140"/>
      <c r="L13140"/>
      <c r="R13140"/>
      <c r="T13140"/>
      <c r="U13140"/>
    </row>
    <row r="13141" spans="6:21" x14ac:dyDescent="0.3">
      <c r="F13141"/>
      <c r="G13141"/>
      <c r="L13141"/>
      <c r="R13141"/>
      <c r="T13141"/>
      <c r="U13141"/>
    </row>
    <row r="13142" spans="6:21" x14ac:dyDescent="0.3">
      <c r="F13142"/>
      <c r="G13142"/>
      <c r="L13142"/>
      <c r="R13142"/>
      <c r="T13142"/>
      <c r="U13142"/>
    </row>
    <row r="13143" spans="6:21" x14ac:dyDescent="0.3">
      <c r="F13143"/>
      <c r="G13143"/>
      <c r="L13143"/>
      <c r="R13143"/>
      <c r="T13143"/>
      <c r="U13143"/>
    </row>
    <row r="13144" spans="6:21" x14ac:dyDescent="0.3">
      <c r="F13144"/>
      <c r="G13144"/>
      <c r="L13144"/>
      <c r="R13144"/>
      <c r="T13144"/>
      <c r="U13144"/>
    </row>
    <row r="13145" spans="6:21" x14ac:dyDescent="0.3">
      <c r="F13145"/>
      <c r="G13145"/>
      <c r="L13145"/>
      <c r="R13145"/>
      <c r="T13145"/>
      <c r="U13145"/>
    </row>
    <row r="13146" spans="6:21" x14ac:dyDescent="0.3">
      <c r="F13146"/>
      <c r="G13146"/>
      <c r="L13146"/>
      <c r="R13146"/>
      <c r="T13146"/>
      <c r="U13146"/>
    </row>
    <row r="13147" spans="6:21" x14ac:dyDescent="0.3">
      <c r="F13147"/>
      <c r="G13147"/>
      <c r="L13147"/>
      <c r="R13147"/>
      <c r="T13147"/>
      <c r="U13147"/>
    </row>
    <row r="13148" spans="6:21" x14ac:dyDescent="0.3">
      <c r="F13148"/>
      <c r="G13148"/>
      <c r="L13148"/>
      <c r="R13148"/>
      <c r="T13148"/>
      <c r="U13148"/>
    </row>
    <row r="13149" spans="6:21" x14ac:dyDescent="0.3">
      <c r="F13149"/>
      <c r="G13149"/>
      <c r="L13149"/>
      <c r="R13149"/>
      <c r="T13149"/>
      <c r="U13149"/>
    </row>
    <row r="13150" spans="6:21" x14ac:dyDescent="0.3">
      <c r="F13150"/>
      <c r="G13150"/>
      <c r="L13150"/>
      <c r="R13150"/>
      <c r="T13150"/>
      <c r="U13150"/>
    </row>
    <row r="13151" spans="6:21" x14ac:dyDescent="0.3">
      <c r="F13151"/>
      <c r="G13151"/>
      <c r="L13151"/>
      <c r="R13151"/>
      <c r="T13151"/>
      <c r="U13151"/>
    </row>
    <row r="13152" spans="6:21" x14ac:dyDescent="0.3">
      <c r="F13152"/>
      <c r="G13152"/>
      <c r="L13152"/>
      <c r="R13152"/>
      <c r="T13152"/>
      <c r="U13152"/>
    </row>
    <row r="13153" spans="6:21" x14ac:dyDescent="0.3">
      <c r="F13153"/>
      <c r="G13153"/>
      <c r="L13153"/>
      <c r="R13153"/>
      <c r="T13153"/>
      <c r="U13153"/>
    </row>
    <row r="13154" spans="6:21" x14ac:dyDescent="0.3">
      <c r="F13154"/>
      <c r="G13154"/>
      <c r="L13154"/>
      <c r="R13154"/>
      <c r="T13154"/>
      <c r="U13154"/>
    </row>
    <row r="13155" spans="6:21" x14ac:dyDescent="0.3">
      <c r="F13155"/>
      <c r="G13155"/>
      <c r="L13155"/>
      <c r="R13155"/>
      <c r="T13155"/>
      <c r="U13155"/>
    </row>
    <row r="13156" spans="6:21" x14ac:dyDescent="0.3">
      <c r="F13156"/>
      <c r="G13156"/>
      <c r="L13156"/>
      <c r="R13156"/>
      <c r="T13156"/>
      <c r="U13156"/>
    </row>
    <row r="13157" spans="6:21" x14ac:dyDescent="0.3">
      <c r="F13157"/>
      <c r="G13157"/>
      <c r="L13157"/>
      <c r="R13157"/>
      <c r="T13157"/>
      <c r="U13157"/>
    </row>
    <row r="13158" spans="6:21" x14ac:dyDescent="0.3">
      <c r="F13158"/>
      <c r="G13158"/>
      <c r="L13158"/>
      <c r="R13158"/>
      <c r="T13158"/>
      <c r="U13158"/>
    </row>
    <row r="13159" spans="6:21" x14ac:dyDescent="0.3">
      <c r="F13159"/>
      <c r="G13159"/>
      <c r="L13159"/>
      <c r="R13159"/>
      <c r="T13159"/>
      <c r="U13159"/>
    </row>
    <row r="13160" spans="6:21" x14ac:dyDescent="0.3">
      <c r="F13160"/>
      <c r="G13160"/>
      <c r="L13160"/>
      <c r="R13160"/>
      <c r="T13160"/>
      <c r="U13160"/>
    </row>
    <row r="13161" spans="6:21" x14ac:dyDescent="0.3">
      <c r="F13161"/>
      <c r="G13161"/>
      <c r="L13161"/>
      <c r="R13161"/>
      <c r="T13161"/>
      <c r="U13161"/>
    </row>
    <row r="13162" spans="6:21" x14ac:dyDescent="0.3">
      <c r="F13162"/>
      <c r="G13162"/>
      <c r="L13162"/>
      <c r="R13162"/>
      <c r="T13162"/>
      <c r="U13162"/>
    </row>
    <row r="13163" spans="6:21" x14ac:dyDescent="0.3">
      <c r="F13163"/>
      <c r="G13163"/>
      <c r="L13163"/>
      <c r="R13163"/>
      <c r="T13163"/>
      <c r="U13163"/>
    </row>
    <row r="13164" spans="6:21" x14ac:dyDescent="0.3">
      <c r="F13164"/>
      <c r="G13164"/>
      <c r="L13164"/>
      <c r="R13164"/>
      <c r="T13164"/>
      <c r="U13164"/>
    </row>
    <row r="13165" spans="6:21" x14ac:dyDescent="0.3">
      <c r="F13165"/>
      <c r="G13165"/>
      <c r="L13165"/>
      <c r="R13165"/>
      <c r="T13165"/>
      <c r="U13165"/>
    </row>
    <row r="13166" spans="6:21" x14ac:dyDescent="0.3">
      <c r="F13166"/>
      <c r="G13166"/>
      <c r="L13166"/>
      <c r="R13166"/>
      <c r="T13166"/>
      <c r="U13166"/>
    </row>
    <row r="13167" spans="6:21" x14ac:dyDescent="0.3">
      <c r="F13167"/>
      <c r="G13167"/>
      <c r="L13167"/>
      <c r="R13167"/>
      <c r="T13167"/>
      <c r="U13167"/>
    </row>
    <row r="13168" spans="6:21" x14ac:dyDescent="0.3">
      <c r="F13168"/>
      <c r="G13168"/>
      <c r="L13168"/>
      <c r="R13168"/>
      <c r="T13168"/>
      <c r="U13168"/>
    </row>
    <row r="13169" spans="6:21" x14ac:dyDescent="0.3">
      <c r="F13169"/>
      <c r="G13169"/>
      <c r="L13169"/>
      <c r="R13169"/>
      <c r="T13169"/>
      <c r="U13169"/>
    </row>
    <row r="13170" spans="6:21" x14ac:dyDescent="0.3">
      <c r="F13170"/>
      <c r="G13170"/>
      <c r="L13170"/>
      <c r="R13170"/>
      <c r="T13170"/>
      <c r="U13170"/>
    </row>
    <row r="13171" spans="6:21" x14ac:dyDescent="0.3">
      <c r="F13171"/>
      <c r="G13171"/>
      <c r="L13171"/>
      <c r="R13171"/>
      <c r="T13171"/>
      <c r="U13171"/>
    </row>
    <row r="13172" spans="6:21" x14ac:dyDescent="0.3">
      <c r="F13172"/>
      <c r="G13172"/>
      <c r="L13172"/>
      <c r="R13172"/>
      <c r="T13172"/>
      <c r="U13172"/>
    </row>
    <row r="13173" spans="6:21" x14ac:dyDescent="0.3">
      <c r="F13173"/>
      <c r="G13173"/>
      <c r="L13173"/>
      <c r="R13173"/>
      <c r="T13173"/>
      <c r="U13173"/>
    </row>
    <row r="13174" spans="6:21" x14ac:dyDescent="0.3">
      <c r="F13174"/>
      <c r="G13174"/>
      <c r="L13174"/>
      <c r="R13174"/>
      <c r="T13174"/>
      <c r="U13174"/>
    </row>
    <row r="13175" spans="6:21" x14ac:dyDescent="0.3">
      <c r="F13175"/>
      <c r="G13175"/>
      <c r="L13175"/>
      <c r="R13175"/>
      <c r="T13175"/>
      <c r="U13175"/>
    </row>
    <row r="13176" spans="6:21" x14ac:dyDescent="0.3">
      <c r="F13176"/>
      <c r="G13176"/>
      <c r="L13176"/>
      <c r="R13176"/>
      <c r="T13176"/>
      <c r="U13176"/>
    </row>
    <row r="13177" spans="6:21" x14ac:dyDescent="0.3">
      <c r="F13177"/>
      <c r="G13177"/>
      <c r="L13177"/>
      <c r="R13177"/>
      <c r="T13177"/>
      <c r="U13177"/>
    </row>
    <row r="13178" spans="6:21" x14ac:dyDescent="0.3">
      <c r="F13178"/>
      <c r="G13178"/>
      <c r="L13178"/>
      <c r="R13178"/>
      <c r="T13178"/>
      <c r="U13178"/>
    </row>
    <row r="13179" spans="6:21" x14ac:dyDescent="0.3">
      <c r="F13179"/>
      <c r="G13179"/>
      <c r="L13179"/>
      <c r="R13179"/>
      <c r="T13179"/>
      <c r="U13179"/>
    </row>
    <row r="13180" spans="6:21" x14ac:dyDescent="0.3">
      <c r="F13180"/>
      <c r="G13180"/>
      <c r="L13180"/>
      <c r="R13180"/>
      <c r="T13180"/>
      <c r="U13180"/>
    </row>
    <row r="13181" spans="6:21" x14ac:dyDescent="0.3">
      <c r="F13181"/>
      <c r="G13181"/>
      <c r="L13181"/>
      <c r="R13181"/>
      <c r="T13181"/>
      <c r="U13181"/>
    </row>
    <row r="13182" spans="6:21" x14ac:dyDescent="0.3">
      <c r="F13182"/>
      <c r="G13182"/>
      <c r="L13182"/>
      <c r="R13182"/>
      <c r="T13182"/>
      <c r="U13182"/>
    </row>
    <row r="13183" spans="6:21" x14ac:dyDescent="0.3">
      <c r="F13183"/>
      <c r="G13183"/>
      <c r="L13183"/>
      <c r="R13183"/>
      <c r="T13183"/>
      <c r="U13183"/>
    </row>
    <row r="13184" spans="6:21" x14ac:dyDescent="0.3">
      <c r="F13184"/>
      <c r="G13184"/>
      <c r="L13184"/>
      <c r="R13184"/>
      <c r="T13184"/>
      <c r="U13184"/>
    </row>
    <row r="13185" spans="6:21" x14ac:dyDescent="0.3">
      <c r="F13185"/>
      <c r="G13185"/>
      <c r="L13185"/>
      <c r="R13185"/>
      <c r="T13185"/>
      <c r="U13185"/>
    </row>
    <row r="13186" spans="6:21" x14ac:dyDescent="0.3">
      <c r="F13186"/>
      <c r="G13186"/>
      <c r="L13186"/>
      <c r="R13186"/>
      <c r="T13186"/>
      <c r="U13186"/>
    </row>
    <row r="13187" spans="6:21" x14ac:dyDescent="0.3">
      <c r="F13187"/>
      <c r="G13187"/>
      <c r="L13187"/>
      <c r="R13187"/>
      <c r="T13187"/>
      <c r="U13187"/>
    </row>
    <row r="13188" spans="6:21" x14ac:dyDescent="0.3">
      <c r="F13188"/>
      <c r="G13188"/>
      <c r="L13188"/>
      <c r="R13188"/>
      <c r="T13188"/>
      <c r="U13188"/>
    </row>
    <row r="13189" spans="6:21" x14ac:dyDescent="0.3">
      <c r="F13189"/>
      <c r="G13189"/>
      <c r="L13189"/>
      <c r="R13189"/>
      <c r="T13189"/>
      <c r="U13189"/>
    </row>
    <row r="13190" spans="6:21" x14ac:dyDescent="0.3">
      <c r="F13190"/>
      <c r="G13190"/>
      <c r="L13190"/>
      <c r="R13190"/>
      <c r="T13190"/>
      <c r="U13190"/>
    </row>
    <row r="13191" spans="6:21" x14ac:dyDescent="0.3">
      <c r="F13191"/>
      <c r="G13191"/>
      <c r="L13191"/>
      <c r="R13191"/>
      <c r="T13191"/>
      <c r="U13191"/>
    </row>
    <row r="13192" spans="6:21" x14ac:dyDescent="0.3">
      <c r="F13192"/>
      <c r="G13192"/>
      <c r="L13192"/>
      <c r="R13192"/>
      <c r="T13192"/>
      <c r="U13192"/>
    </row>
    <row r="13193" spans="6:21" x14ac:dyDescent="0.3">
      <c r="F13193"/>
      <c r="G13193"/>
      <c r="L13193"/>
      <c r="R13193"/>
      <c r="T13193"/>
      <c r="U13193"/>
    </row>
    <row r="13194" spans="6:21" x14ac:dyDescent="0.3">
      <c r="F13194"/>
      <c r="G13194"/>
      <c r="L13194"/>
      <c r="R13194"/>
      <c r="T13194"/>
      <c r="U13194"/>
    </row>
    <row r="13195" spans="6:21" x14ac:dyDescent="0.3">
      <c r="F13195"/>
      <c r="G13195"/>
      <c r="L13195"/>
      <c r="R13195"/>
      <c r="T13195"/>
      <c r="U13195"/>
    </row>
    <row r="13196" spans="6:21" x14ac:dyDescent="0.3">
      <c r="F13196"/>
      <c r="G13196"/>
      <c r="L13196"/>
      <c r="R13196"/>
      <c r="T13196"/>
      <c r="U13196"/>
    </row>
    <row r="13197" spans="6:21" x14ac:dyDescent="0.3">
      <c r="F13197"/>
      <c r="G13197"/>
      <c r="L13197"/>
      <c r="R13197"/>
      <c r="T13197"/>
      <c r="U13197"/>
    </row>
    <row r="13198" spans="6:21" x14ac:dyDescent="0.3">
      <c r="F13198"/>
      <c r="G13198"/>
      <c r="L13198"/>
      <c r="R13198"/>
      <c r="T13198"/>
      <c r="U13198"/>
    </row>
    <row r="13199" spans="6:21" x14ac:dyDescent="0.3">
      <c r="F13199"/>
      <c r="G13199"/>
      <c r="L13199"/>
      <c r="R13199"/>
      <c r="T13199"/>
      <c r="U13199"/>
    </row>
    <row r="13200" spans="6:21" x14ac:dyDescent="0.3">
      <c r="F13200"/>
      <c r="G13200"/>
      <c r="L13200"/>
      <c r="R13200"/>
      <c r="T13200"/>
      <c r="U13200"/>
    </row>
    <row r="13201" spans="6:21" x14ac:dyDescent="0.3">
      <c r="F13201"/>
      <c r="G13201"/>
      <c r="L13201"/>
      <c r="R13201"/>
      <c r="T13201"/>
      <c r="U13201"/>
    </row>
    <row r="13202" spans="6:21" x14ac:dyDescent="0.3">
      <c r="F13202"/>
      <c r="G13202"/>
      <c r="L13202"/>
      <c r="R13202"/>
      <c r="T13202"/>
      <c r="U13202"/>
    </row>
    <row r="13203" spans="6:21" x14ac:dyDescent="0.3">
      <c r="F13203"/>
      <c r="G13203"/>
      <c r="L13203"/>
      <c r="R13203"/>
      <c r="T13203"/>
      <c r="U13203"/>
    </row>
    <row r="13204" spans="6:21" x14ac:dyDescent="0.3">
      <c r="F13204"/>
      <c r="G13204"/>
      <c r="L13204"/>
      <c r="R13204"/>
      <c r="T13204"/>
      <c r="U13204"/>
    </row>
    <row r="13205" spans="6:21" x14ac:dyDescent="0.3">
      <c r="F13205"/>
      <c r="G13205"/>
      <c r="L13205"/>
      <c r="R13205"/>
      <c r="T13205"/>
      <c r="U13205"/>
    </row>
    <row r="13206" spans="6:21" x14ac:dyDescent="0.3">
      <c r="F13206"/>
      <c r="G13206"/>
      <c r="L13206"/>
      <c r="R13206"/>
      <c r="T13206"/>
      <c r="U13206"/>
    </row>
    <row r="13207" spans="6:21" x14ac:dyDescent="0.3">
      <c r="F13207"/>
      <c r="G13207"/>
      <c r="L13207"/>
      <c r="R13207"/>
      <c r="T13207"/>
      <c r="U13207"/>
    </row>
    <row r="13208" spans="6:21" x14ac:dyDescent="0.3">
      <c r="F13208"/>
      <c r="G13208"/>
      <c r="L13208"/>
      <c r="R13208"/>
      <c r="T13208"/>
      <c r="U13208"/>
    </row>
    <row r="13209" spans="6:21" x14ac:dyDescent="0.3">
      <c r="F13209"/>
      <c r="G13209"/>
      <c r="L13209"/>
      <c r="R13209"/>
      <c r="T13209"/>
      <c r="U13209"/>
    </row>
    <row r="13210" spans="6:21" x14ac:dyDescent="0.3">
      <c r="F13210"/>
      <c r="G13210"/>
      <c r="L13210"/>
      <c r="R13210"/>
      <c r="T13210"/>
      <c r="U13210"/>
    </row>
    <row r="13211" spans="6:21" x14ac:dyDescent="0.3">
      <c r="F13211"/>
      <c r="G13211"/>
      <c r="L13211"/>
      <c r="R13211"/>
      <c r="T13211"/>
      <c r="U13211"/>
    </row>
    <row r="13212" spans="6:21" x14ac:dyDescent="0.3">
      <c r="F13212"/>
      <c r="G13212"/>
      <c r="L13212"/>
      <c r="R13212"/>
      <c r="T13212"/>
      <c r="U13212"/>
    </row>
    <row r="13213" spans="6:21" x14ac:dyDescent="0.3">
      <c r="F13213"/>
      <c r="G13213"/>
      <c r="L13213"/>
      <c r="R13213"/>
      <c r="T13213"/>
      <c r="U13213"/>
    </row>
    <row r="13214" spans="6:21" x14ac:dyDescent="0.3">
      <c r="F13214"/>
      <c r="G13214"/>
      <c r="L13214"/>
      <c r="R13214"/>
      <c r="T13214"/>
      <c r="U13214"/>
    </row>
    <row r="13215" spans="6:21" x14ac:dyDescent="0.3">
      <c r="F13215"/>
      <c r="G13215"/>
      <c r="L13215"/>
      <c r="R13215"/>
      <c r="T13215"/>
      <c r="U13215"/>
    </row>
    <row r="13216" spans="6:21" x14ac:dyDescent="0.3">
      <c r="F13216"/>
      <c r="G13216"/>
      <c r="L13216"/>
      <c r="R13216"/>
      <c r="T13216"/>
      <c r="U13216"/>
    </row>
    <row r="13217" spans="6:21" x14ac:dyDescent="0.3">
      <c r="F13217"/>
      <c r="G13217"/>
      <c r="L13217"/>
      <c r="R13217"/>
      <c r="T13217"/>
      <c r="U13217"/>
    </row>
    <row r="13218" spans="6:21" x14ac:dyDescent="0.3">
      <c r="F13218"/>
      <c r="G13218"/>
      <c r="L13218"/>
      <c r="R13218"/>
      <c r="T13218"/>
      <c r="U13218"/>
    </row>
    <row r="13219" spans="6:21" x14ac:dyDescent="0.3">
      <c r="F13219"/>
      <c r="G13219"/>
      <c r="L13219"/>
      <c r="R13219"/>
      <c r="T13219"/>
      <c r="U13219"/>
    </row>
    <row r="13220" spans="6:21" x14ac:dyDescent="0.3">
      <c r="F13220"/>
      <c r="G13220"/>
      <c r="L13220"/>
      <c r="R13220"/>
      <c r="T13220"/>
      <c r="U13220"/>
    </row>
    <row r="13221" spans="6:21" x14ac:dyDescent="0.3">
      <c r="F13221"/>
      <c r="G13221"/>
      <c r="L13221"/>
      <c r="R13221"/>
      <c r="T13221"/>
      <c r="U13221"/>
    </row>
    <row r="13222" spans="6:21" x14ac:dyDescent="0.3">
      <c r="F13222"/>
      <c r="G13222"/>
      <c r="L13222"/>
      <c r="R13222"/>
      <c r="T13222"/>
      <c r="U13222"/>
    </row>
    <row r="13223" spans="6:21" x14ac:dyDescent="0.3">
      <c r="F13223"/>
      <c r="G13223"/>
      <c r="L13223"/>
      <c r="R13223"/>
      <c r="T13223"/>
      <c r="U13223"/>
    </row>
    <row r="13224" spans="6:21" x14ac:dyDescent="0.3">
      <c r="F13224"/>
      <c r="G13224"/>
      <c r="L13224"/>
      <c r="R13224"/>
      <c r="T13224"/>
      <c r="U13224"/>
    </row>
    <row r="13225" spans="6:21" x14ac:dyDescent="0.3">
      <c r="F13225"/>
      <c r="G13225"/>
      <c r="L13225"/>
      <c r="R13225"/>
      <c r="T13225"/>
      <c r="U13225"/>
    </row>
    <row r="13226" spans="6:21" x14ac:dyDescent="0.3">
      <c r="F13226"/>
      <c r="G13226"/>
      <c r="L13226"/>
      <c r="R13226"/>
      <c r="T13226"/>
      <c r="U13226"/>
    </row>
    <row r="13227" spans="6:21" x14ac:dyDescent="0.3">
      <c r="F13227"/>
      <c r="G13227"/>
      <c r="L13227"/>
      <c r="R13227"/>
      <c r="T13227"/>
      <c r="U13227"/>
    </row>
    <row r="13228" spans="6:21" x14ac:dyDescent="0.3">
      <c r="F13228"/>
      <c r="G13228"/>
      <c r="L13228"/>
      <c r="R13228"/>
      <c r="T13228"/>
      <c r="U13228"/>
    </row>
    <row r="13229" spans="6:21" x14ac:dyDescent="0.3">
      <c r="F13229"/>
      <c r="G13229"/>
      <c r="L13229"/>
      <c r="R13229"/>
      <c r="T13229"/>
      <c r="U13229"/>
    </row>
    <row r="13230" spans="6:21" x14ac:dyDescent="0.3">
      <c r="F13230"/>
      <c r="G13230"/>
      <c r="L13230"/>
      <c r="R13230"/>
      <c r="T13230"/>
      <c r="U13230"/>
    </row>
    <row r="13231" spans="6:21" x14ac:dyDescent="0.3">
      <c r="F13231"/>
      <c r="G13231"/>
      <c r="L13231"/>
      <c r="R13231"/>
      <c r="T13231"/>
      <c r="U13231"/>
    </row>
    <row r="13232" spans="6:21" x14ac:dyDescent="0.3">
      <c r="F13232"/>
      <c r="G13232"/>
      <c r="L13232"/>
      <c r="R13232"/>
      <c r="T13232"/>
      <c r="U13232"/>
    </row>
    <row r="13233" spans="6:21" x14ac:dyDescent="0.3">
      <c r="F13233"/>
      <c r="G13233"/>
      <c r="L13233"/>
      <c r="R13233"/>
      <c r="T13233"/>
      <c r="U13233"/>
    </row>
    <row r="13234" spans="6:21" x14ac:dyDescent="0.3">
      <c r="F13234"/>
      <c r="G13234"/>
      <c r="L13234"/>
      <c r="R13234"/>
      <c r="T13234"/>
      <c r="U13234"/>
    </row>
    <row r="13235" spans="6:21" x14ac:dyDescent="0.3">
      <c r="F13235"/>
      <c r="G13235"/>
      <c r="L13235"/>
      <c r="R13235"/>
      <c r="T13235"/>
      <c r="U13235"/>
    </row>
    <row r="13236" spans="6:21" x14ac:dyDescent="0.3">
      <c r="F13236"/>
      <c r="G13236"/>
      <c r="L13236"/>
      <c r="R13236"/>
      <c r="T13236"/>
      <c r="U13236"/>
    </row>
    <row r="13237" spans="6:21" x14ac:dyDescent="0.3">
      <c r="F13237"/>
      <c r="G13237"/>
      <c r="L13237"/>
      <c r="R13237"/>
      <c r="T13237"/>
      <c r="U13237"/>
    </row>
    <row r="13238" spans="6:21" x14ac:dyDescent="0.3">
      <c r="F13238"/>
      <c r="G13238"/>
      <c r="L13238"/>
      <c r="R13238"/>
      <c r="T13238"/>
      <c r="U13238"/>
    </row>
    <row r="13239" spans="6:21" x14ac:dyDescent="0.3">
      <c r="F13239"/>
      <c r="G13239"/>
      <c r="L13239"/>
      <c r="R13239"/>
      <c r="T13239"/>
      <c r="U13239"/>
    </row>
    <row r="13240" spans="6:21" x14ac:dyDescent="0.3">
      <c r="F13240"/>
      <c r="G13240"/>
      <c r="L13240"/>
      <c r="R13240"/>
      <c r="T13240"/>
      <c r="U13240"/>
    </row>
    <row r="13241" spans="6:21" x14ac:dyDescent="0.3">
      <c r="F13241"/>
      <c r="G13241"/>
      <c r="L13241"/>
      <c r="R13241"/>
      <c r="T13241"/>
      <c r="U13241"/>
    </row>
    <row r="13242" spans="6:21" x14ac:dyDescent="0.3">
      <c r="F13242"/>
      <c r="G13242"/>
      <c r="L13242"/>
      <c r="R13242"/>
      <c r="T13242"/>
      <c r="U13242"/>
    </row>
    <row r="13243" spans="6:21" x14ac:dyDescent="0.3">
      <c r="F13243"/>
      <c r="G13243"/>
      <c r="L13243"/>
      <c r="R13243"/>
      <c r="T13243"/>
      <c r="U13243"/>
    </row>
    <row r="13244" spans="6:21" x14ac:dyDescent="0.3">
      <c r="F13244"/>
      <c r="G13244"/>
      <c r="L13244"/>
      <c r="R13244"/>
      <c r="T13244"/>
      <c r="U13244"/>
    </row>
    <row r="13245" spans="6:21" x14ac:dyDescent="0.3">
      <c r="F13245"/>
      <c r="G13245"/>
      <c r="L13245"/>
      <c r="R13245"/>
      <c r="T13245"/>
      <c r="U13245"/>
    </row>
    <row r="13246" spans="6:21" x14ac:dyDescent="0.3">
      <c r="F13246"/>
      <c r="G13246"/>
      <c r="L13246"/>
      <c r="R13246"/>
      <c r="T13246"/>
      <c r="U13246"/>
    </row>
    <row r="13247" spans="6:21" x14ac:dyDescent="0.3">
      <c r="F13247"/>
      <c r="G13247"/>
      <c r="L13247"/>
      <c r="R13247"/>
      <c r="T13247"/>
      <c r="U13247"/>
    </row>
    <row r="13248" spans="6:21" x14ac:dyDescent="0.3">
      <c r="F13248"/>
      <c r="G13248"/>
      <c r="L13248"/>
      <c r="R13248"/>
      <c r="T13248"/>
      <c r="U13248"/>
    </row>
    <row r="13249" spans="6:21" x14ac:dyDescent="0.3">
      <c r="F13249"/>
      <c r="G13249"/>
      <c r="L13249"/>
      <c r="R13249"/>
      <c r="T13249"/>
      <c r="U13249"/>
    </row>
    <row r="13250" spans="6:21" x14ac:dyDescent="0.3">
      <c r="F13250"/>
      <c r="G13250"/>
      <c r="L13250"/>
      <c r="R13250"/>
      <c r="T13250"/>
      <c r="U13250"/>
    </row>
    <row r="13251" spans="6:21" x14ac:dyDescent="0.3">
      <c r="F13251"/>
      <c r="G13251"/>
      <c r="L13251"/>
      <c r="R13251"/>
      <c r="T13251"/>
      <c r="U13251"/>
    </row>
    <row r="13252" spans="6:21" x14ac:dyDescent="0.3">
      <c r="F13252"/>
      <c r="G13252"/>
      <c r="L13252"/>
      <c r="R13252"/>
      <c r="T13252"/>
      <c r="U13252"/>
    </row>
    <row r="13253" spans="6:21" x14ac:dyDescent="0.3">
      <c r="F13253"/>
      <c r="G13253"/>
      <c r="L13253"/>
      <c r="R13253"/>
      <c r="T13253"/>
      <c r="U13253"/>
    </row>
    <row r="13254" spans="6:21" x14ac:dyDescent="0.3">
      <c r="F13254"/>
      <c r="G13254"/>
      <c r="L13254"/>
      <c r="R13254"/>
      <c r="T13254"/>
      <c r="U13254"/>
    </row>
    <row r="13255" spans="6:21" x14ac:dyDescent="0.3">
      <c r="F13255"/>
      <c r="G13255"/>
      <c r="L13255"/>
      <c r="R13255"/>
      <c r="T13255"/>
      <c r="U13255"/>
    </row>
    <row r="13256" spans="6:21" x14ac:dyDescent="0.3">
      <c r="F13256"/>
      <c r="G13256"/>
      <c r="L13256"/>
      <c r="R13256"/>
      <c r="T13256"/>
      <c r="U13256"/>
    </row>
    <row r="13257" spans="6:21" x14ac:dyDescent="0.3">
      <c r="F13257"/>
      <c r="G13257"/>
      <c r="L13257"/>
      <c r="R13257"/>
      <c r="T13257"/>
      <c r="U13257"/>
    </row>
    <row r="13258" spans="6:21" x14ac:dyDescent="0.3">
      <c r="F13258"/>
      <c r="G13258"/>
      <c r="L13258"/>
      <c r="R13258"/>
      <c r="T13258"/>
      <c r="U13258"/>
    </row>
    <row r="13259" spans="6:21" x14ac:dyDescent="0.3">
      <c r="F13259"/>
      <c r="G13259"/>
      <c r="L13259"/>
      <c r="R13259"/>
      <c r="T13259"/>
      <c r="U13259"/>
    </row>
    <row r="13260" spans="6:21" x14ac:dyDescent="0.3">
      <c r="F13260"/>
      <c r="G13260"/>
      <c r="L13260"/>
      <c r="R13260"/>
      <c r="T13260"/>
      <c r="U13260"/>
    </row>
    <row r="13261" spans="6:21" x14ac:dyDescent="0.3">
      <c r="F13261"/>
      <c r="G13261"/>
      <c r="L13261"/>
      <c r="R13261"/>
      <c r="T13261"/>
      <c r="U13261"/>
    </row>
    <row r="13262" spans="6:21" x14ac:dyDescent="0.3">
      <c r="F13262"/>
      <c r="G13262"/>
      <c r="L13262"/>
      <c r="R13262"/>
      <c r="T13262"/>
      <c r="U13262"/>
    </row>
    <row r="13263" spans="6:21" x14ac:dyDescent="0.3">
      <c r="F13263"/>
      <c r="G13263"/>
      <c r="L13263"/>
      <c r="R13263"/>
      <c r="T13263"/>
      <c r="U13263"/>
    </row>
    <row r="13264" spans="6:21" x14ac:dyDescent="0.3">
      <c r="F13264"/>
      <c r="G13264"/>
      <c r="L13264"/>
      <c r="R13264"/>
      <c r="T13264"/>
      <c r="U13264"/>
    </row>
    <row r="13265" spans="6:21" x14ac:dyDescent="0.3">
      <c r="F13265"/>
      <c r="G13265"/>
      <c r="L13265"/>
      <c r="R13265"/>
      <c r="T13265"/>
      <c r="U13265"/>
    </row>
    <row r="13266" spans="6:21" x14ac:dyDescent="0.3">
      <c r="F13266"/>
      <c r="G13266"/>
      <c r="L13266"/>
      <c r="R13266"/>
      <c r="T13266"/>
      <c r="U13266"/>
    </row>
    <row r="13267" spans="6:21" x14ac:dyDescent="0.3">
      <c r="F13267"/>
      <c r="G13267"/>
      <c r="L13267"/>
      <c r="R13267"/>
      <c r="T13267"/>
      <c r="U13267"/>
    </row>
    <row r="13268" spans="6:21" x14ac:dyDescent="0.3">
      <c r="F13268"/>
      <c r="G13268"/>
      <c r="L13268"/>
      <c r="R13268"/>
      <c r="T13268"/>
      <c r="U13268"/>
    </row>
    <row r="13269" spans="6:21" x14ac:dyDescent="0.3">
      <c r="F13269"/>
      <c r="G13269"/>
      <c r="L13269"/>
      <c r="R13269"/>
      <c r="T13269"/>
      <c r="U13269"/>
    </row>
    <row r="13270" spans="6:21" x14ac:dyDescent="0.3">
      <c r="F13270"/>
      <c r="G13270"/>
      <c r="L13270"/>
      <c r="R13270"/>
      <c r="T13270"/>
      <c r="U13270"/>
    </row>
    <row r="13271" spans="6:21" x14ac:dyDescent="0.3">
      <c r="F13271"/>
      <c r="G13271"/>
      <c r="L13271"/>
      <c r="R13271"/>
      <c r="T13271"/>
      <c r="U13271"/>
    </row>
    <row r="13272" spans="6:21" x14ac:dyDescent="0.3">
      <c r="F13272"/>
      <c r="G13272"/>
      <c r="L13272"/>
      <c r="R13272"/>
      <c r="T13272"/>
      <c r="U13272"/>
    </row>
    <row r="13273" spans="6:21" x14ac:dyDescent="0.3">
      <c r="F13273"/>
      <c r="G13273"/>
      <c r="L13273"/>
      <c r="R13273"/>
      <c r="T13273"/>
      <c r="U13273"/>
    </row>
    <row r="13274" spans="6:21" x14ac:dyDescent="0.3">
      <c r="F13274"/>
      <c r="G13274"/>
      <c r="L13274"/>
      <c r="R13274"/>
      <c r="T13274"/>
      <c r="U13274"/>
    </row>
    <row r="13275" spans="6:21" x14ac:dyDescent="0.3">
      <c r="F13275"/>
      <c r="G13275"/>
      <c r="L13275"/>
      <c r="R13275"/>
      <c r="T13275"/>
      <c r="U13275"/>
    </row>
    <row r="13276" spans="6:21" x14ac:dyDescent="0.3">
      <c r="F13276"/>
      <c r="G13276"/>
      <c r="L13276"/>
      <c r="R13276"/>
      <c r="T13276"/>
      <c r="U13276"/>
    </row>
    <row r="13277" spans="6:21" x14ac:dyDescent="0.3">
      <c r="F13277"/>
      <c r="G13277"/>
      <c r="L13277"/>
      <c r="R13277"/>
      <c r="T13277"/>
      <c r="U13277"/>
    </row>
    <row r="13278" spans="6:21" x14ac:dyDescent="0.3">
      <c r="F13278"/>
      <c r="G13278"/>
      <c r="L13278"/>
      <c r="R13278"/>
      <c r="T13278"/>
      <c r="U13278"/>
    </row>
    <row r="13279" spans="6:21" x14ac:dyDescent="0.3">
      <c r="F13279"/>
      <c r="G13279"/>
      <c r="L13279"/>
      <c r="R13279"/>
      <c r="T13279"/>
      <c r="U13279"/>
    </row>
    <row r="13280" spans="6:21" x14ac:dyDescent="0.3">
      <c r="F13280"/>
      <c r="G13280"/>
      <c r="L13280"/>
      <c r="R13280"/>
      <c r="T13280"/>
      <c r="U13280"/>
    </row>
    <row r="13281" spans="6:21" x14ac:dyDescent="0.3">
      <c r="F13281"/>
      <c r="G13281"/>
      <c r="L13281"/>
      <c r="R13281"/>
      <c r="T13281"/>
      <c r="U13281"/>
    </row>
    <row r="13282" spans="6:21" x14ac:dyDescent="0.3">
      <c r="F13282"/>
      <c r="G13282"/>
      <c r="L13282"/>
      <c r="R13282"/>
      <c r="T13282"/>
      <c r="U13282"/>
    </row>
    <row r="13283" spans="6:21" x14ac:dyDescent="0.3">
      <c r="F13283"/>
      <c r="G13283"/>
      <c r="L13283"/>
      <c r="R13283"/>
      <c r="T13283"/>
      <c r="U13283"/>
    </row>
    <row r="13284" spans="6:21" x14ac:dyDescent="0.3">
      <c r="F13284"/>
      <c r="G13284"/>
      <c r="L13284"/>
      <c r="R13284"/>
      <c r="T13284"/>
      <c r="U13284"/>
    </row>
    <row r="13285" spans="6:21" x14ac:dyDescent="0.3">
      <c r="F13285"/>
      <c r="G13285"/>
      <c r="L13285"/>
      <c r="R13285"/>
      <c r="T13285"/>
      <c r="U13285"/>
    </row>
    <row r="13286" spans="6:21" x14ac:dyDescent="0.3">
      <c r="F13286"/>
      <c r="G13286"/>
      <c r="L13286"/>
      <c r="R13286"/>
      <c r="T13286"/>
      <c r="U13286"/>
    </row>
    <row r="13287" spans="6:21" x14ac:dyDescent="0.3">
      <c r="F13287"/>
      <c r="G13287"/>
      <c r="L13287"/>
      <c r="R13287"/>
      <c r="T13287"/>
      <c r="U13287"/>
    </row>
    <row r="13288" spans="6:21" x14ac:dyDescent="0.3">
      <c r="F13288"/>
      <c r="G13288"/>
      <c r="L13288"/>
      <c r="R13288"/>
      <c r="T13288"/>
      <c r="U13288"/>
    </row>
    <row r="13289" spans="6:21" x14ac:dyDescent="0.3">
      <c r="F13289"/>
      <c r="G13289"/>
      <c r="L13289"/>
      <c r="R13289"/>
      <c r="T13289"/>
      <c r="U13289"/>
    </row>
    <row r="13290" spans="6:21" x14ac:dyDescent="0.3">
      <c r="F13290"/>
      <c r="G13290"/>
      <c r="L13290"/>
      <c r="R13290"/>
      <c r="T13290"/>
      <c r="U13290"/>
    </row>
    <row r="13291" spans="6:21" x14ac:dyDescent="0.3">
      <c r="F13291"/>
      <c r="G13291"/>
      <c r="L13291"/>
      <c r="R13291"/>
      <c r="T13291"/>
      <c r="U13291"/>
    </row>
    <row r="13292" spans="6:21" x14ac:dyDescent="0.3">
      <c r="F13292"/>
      <c r="G13292"/>
      <c r="L13292"/>
      <c r="R13292"/>
      <c r="T13292"/>
      <c r="U13292"/>
    </row>
    <row r="13293" spans="6:21" x14ac:dyDescent="0.3">
      <c r="F13293"/>
      <c r="G13293"/>
      <c r="L13293"/>
      <c r="R13293"/>
      <c r="T13293"/>
      <c r="U13293"/>
    </row>
    <row r="13294" spans="6:21" x14ac:dyDescent="0.3">
      <c r="F13294"/>
      <c r="G13294"/>
      <c r="L13294"/>
      <c r="R13294"/>
      <c r="T13294"/>
      <c r="U13294"/>
    </row>
    <row r="13295" spans="6:21" x14ac:dyDescent="0.3">
      <c r="F13295"/>
      <c r="G13295"/>
      <c r="L13295"/>
      <c r="R13295"/>
      <c r="T13295"/>
      <c r="U13295"/>
    </row>
    <row r="13296" spans="6:21" x14ac:dyDescent="0.3">
      <c r="F13296"/>
      <c r="G13296"/>
      <c r="L13296"/>
      <c r="R13296"/>
      <c r="T13296"/>
      <c r="U13296"/>
    </row>
    <row r="13297" spans="6:21" x14ac:dyDescent="0.3">
      <c r="F13297"/>
      <c r="G13297"/>
      <c r="L13297"/>
      <c r="R13297"/>
      <c r="T13297"/>
      <c r="U13297"/>
    </row>
    <row r="13298" spans="6:21" x14ac:dyDescent="0.3">
      <c r="F13298"/>
      <c r="G13298"/>
      <c r="L13298"/>
      <c r="R13298"/>
      <c r="T13298"/>
      <c r="U13298"/>
    </row>
    <row r="13299" spans="6:21" x14ac:dyDescent="0.3">
      <c r="F13299"/>
      <c r="G13299"/>
      <c r="L13299"/>
      <c r="R13299"/>
      <c r="T13299"/>
      <c r="U13299"/>
    </row>
    <row r="13300" spans="6:21" x14ac:dyDescent="0.3">
      <c r="F13300"/>
      <c r="G13300"/>
      <c r="L13300"/>
      <c r="R13300"/>
      <c r="T13300"/>
      <c r="U13300"/>
    </row>
    <row r="13301" spans="6:21" x14ac:dyDescent="0.3">
      <c r="F13301"/>
      <c r="G13301"/>
      <c r="L13301"/>
      <c r="R13301"/>
      <c r="T13301"/>
      <c r="U13301"/>
    </row>
    <row r="13302" spans="6:21" x14ac:dyDescent="0.3">
      <c r="F13302"/>
      <c r="G13302"/>
      <c r="L13302"/>
      <c r="R13302"/>
      <c r="T13302"/>
      <c r="U13302"/>
    </row>
    <row r="13303" spans="6:21" x14ac:dyDescent="0.3">
      <c r="F13303"/>
      <c r="G13303"/>
      <c r="L13303"/>
      <c r="R13303"/>
      <c r="T13303"/>
      <c r="U13303"/>
    </row>
    <row r="13304" spans="6:21" x14ac:dyDescent="0.3">
      <c r="F13304"/>
      <c r="G13304"/>
      <c r="L13304"/>
      <c r="R13304"/>
      <c r="T13304"/>
      <c r="U13304"/>
    </row>
    <row r="13305" spans="6:21" x14ac:dyDescent="0.3">
      <c r="F13305"/>
      <c r="G13305"/>
      <c r="L13305"/>
      <c r="R13305"/>
      <c r="T13305"/>
      <c r="U13305"/>
    </row>
    <row r="13306" spans="6:21" x14ac:dyDescent="0.3">
      <c r="F13306"/>
      <c r="G13306"/>
      <c r="L13306"/>
      <c r="R13306"/>
      <c r="T13306"/>
      <c r="U13306"/>
    </row>
    <row r="13307" spans="6:21" x14ac:dyDescent="0.3">
      <c r="F13307"/>
      <c r="G13307"/>
      <c r="L13307"/>
      <c r="R13307"/>
      <c r="T13307"/>
      <c r="U13307"/>
    </row>
    <row r="13308" spans="6:21" x14ac:dyDescent="0.3">
      <c r="F13308"/>
      <c r="G13308"/>
      <c r="L13308"/>
      <c r="R13308"/>
      <c r="T13308"/>
      <c r="U13308"/>
    </row>
    <row r="13309" spans="6:21" x14ac:dyDescent="0.3">
      <c r="F13309"/>
      <c r="G13309"/>
      <c r="L13309"/>
      <c r="R13309"/>
      <c r="T13309"/>
      <c r="U13309"/>
    </row>
    <row r="13310" spans="6:21" x14ac:dyDescent="0.3">
      <c r="F13310"/>
      <c r="G13310"/>
      <c r="L13310"/>
      <c r="R13310"/>
      <c r="T13310"/>
      <c r="U13310"/>
    </row>
    <row r="13311" spans="6:21" x14ac:dyDescent="0.3">
      <c r="F13311"/>
      <c r="G13311"/>
      <c r="L13311"/>
      <c r="R13311"/>
      <c r="T13311"/>
      <c r="U13311"/>
    </row>
    <row r="13312" spans="6:21" x14ac:dyDescent="0.3">
      <c r="F13312"/>
      <c r="G13312"/>
      <c r="L13312"/>
      <c r="R13312"/>
      <c r="T13312"/>
      <c r="U13312"/>
    </row>
    <row r="13313" spans="6:21" x14ac:dyDescent="0.3">
      <c r="F13313"/>
      <c r="G13313"/>
      <c r="L13313"/>
      <c r="R13313"/>
      <c r="T13313"/>
      <c r="U13313"/>
    </row>
    <row r="13314" spans="6:21" x14ac:dyDescent="0.3">
      <c r="F13314"/>
      <c r="G13314"/>
      <c r="L13314"/>
      <c r="R13314"/>
      <c r="T13314"/>
      <c r="U13314"/>
    </row>
    <row r="13315" spans="6:21" x14ac:dyDescent="0.3">
      <c r="F13315"/>
      <c r="G13315"/>
      <c r="L13315"/>
      <c r="R13315"/>
      <c r="T13315"/>
      <c r="U13315"/>
    </row>
    <row r="13316" spans="6:21" x14ac:dyDescent="0.3">
      <c r="F13316"/>
      <c r="G13316"/>
      <c r="L13316"/>
      <c r="R13316"/>
      <c r="T13316"/>
      <c r="U13316"/>
    </row>
    <row r="13317" spans="6:21" x14ac:dyDescent="0.3">
      <c r="F13317"/>
      <c r="G13317"/>
      <c r="L13317"/>
      <c r="R13317"/>
      <c r="T13317"/>
      <c r="U13317"/>
    </row>
    <row r="13318" spans="6:21" x14ac:dyDescent="0.3">
      <c r="F13318"/>
      <c r="G13318"/>
      <c r="L13318"/>
      <c r="R13318"/>
      <c r="T13318"/>
      <c r="U13318"/>
    </row>
    <row r="13319" spans="6:21" x14ac:dyDescent="0.3">
      <c r="F13319"/>
      <c r="G13319"/>
      <c r="L13319"/>
      <c r="R13319"/>
      <c r="T13319"/>
      <c r="U13319"/>
    </row>
    <row r="13320" spans="6:21" x14ac:dyDescent="0.3">
      <c r="F13320"/>
      <c r="G13320"/>
      <c r="L13320"/>
      <c r="R13320"/>
      <c r="T13320"/>
      <c r="U13320"/>
    </row>
    <row r="13321" spans="6:21" x14ac:dyDescent="0.3">
      <c r="F13321"/>
      <c r="G13321"/>
      <c r="L13321"/>
      <c r="R13321"/>
      <c r="T13321"/>
      <c r="U13321"/>
    </row>
    <row r="13322" spans="6:21" x14ac:dyDescent="0.3">
      <c r="F13322"/>
      <c r="G13322"/>
      <c r="L13322"/>
      <c r="R13322"/>
      <c r="T13322"/>
      <c r="U13322"/>
    </row>
    <row r="13323" spans="6:21" x14ac:dyDescent="0.3">
      <c r="F13323"/>
      <c r="G13323"/>
      <c r="L13323"/>
      <c r="R13323"/>
      <c r="T13323"/>
      <c r="U13323"/>
    </row>
    <row r="13324" spans="6:21" x14ac:dyDescent="0.3">
      <c r="F13324"/>
      <c r="G13324"/>
      <c r="L13324"/>
      <c r="R13324"/>
      <c r="T13324"/>
      <c r="U13324"/>
    </row>
    <row r="13325" spans="6:21" x14ac:dyDescent="0.3">
      <c r="F13325"/>
      <c r="G13325"/>
      <c r="L13325"/>
      <c r="R13325"/>
      <c r="T13325"/>
      <c r="U13325"/>
    </row>
    <row r="13326" spans="6:21" x14ac:dyDescent="0.3">
      <c r="F13326"/>
      <c r="G13326"/>
      <c r="L13326"/>
      <c r="R13326"/>
      <c r="T13326"/>
      <c r="U13326"/>
    </row>
    <row r="13327" spans="6:21" x14ac:dyDescent="0.3">
      <c r="F13327"/>
      <c r="G13327"/>
      <c r="L13327"/>
      <c r="R13327"/>
      <c r="T13327"/>
      <c r="U13327"/>
    </row>
    <row r="13328" spans="6:21" x14ac:dyDescent="0.3">
      <c r="F13328"/>
      <c r="G13328"/>
      <c r="L13328"/>
      <c r="R13328"/>
      <c r="T13328"/>
      <c r="U13328"/>
    </row>
    <row r="13329" spans="6:21" x14ac:dyDescent="0.3">
      <c r="F13329"/>
      <c r="G13329"/>
      <c r="L13329"/>
      <c r="R13329"/>
      <c r="T13329"/>
      <c r="U13329"/>
    </row>
    <row r="13330" spans="6:21" x14ac:dyDescent="0.3">
      <c r="F13330"/>
      <c r="G13330"/>
      <c r="L13330"/>
      <c r="R13330"/>
      <c r="T13330"/>
      <c r="U13330"/>
    </row>
    <row r="13331" spans="6:21" x14ac:dyDescent="0.3">
      <c r="F13331"/>
      <c r="G13331"/>
      <c r="L13331"/>
      <c r="R13331"/>
      <c r="T13331"/>
      <c r="U13331"/>
    </row>
    <row r="13332" spans="6:21" x14ac:dyDescent="0.3">
      <c r="F13332"/>
      <c r="G13332"/>
      <c r="L13332"/>
      <c r="R13332"/>
      <c r="T13332"/>
      <c r="U13332"/>
    </row>
    <row r="13333" spans="6:21" x14ac:dyDescent="0.3">
      <c r="F13333"/>
      <c r="G13333"/>
      <c r="L13333"/>
      <c r="R13333"/>
      <c r="T13333"/>
      <c r="U13333"/>
    </row>
    <row r="13334" spans="6:21" x14ac:dyDescent="0.3">
      <c r="F13334"/>
      <c r="G13334"/>
      <c r="L13334"/>
      <c r="R13334"/>
      <c r="T13334"/>
      <c r="U13334"/>
    </row>
    <row r="13335" spans="6:21" x14ac:dyDescent="0.3">
      <c r="F13335"/>
      <c r="G13335"/>
      <c r="L13335"/>
      <c r="R13335"/>
      <c r="T13335"/>
      <c r="U13335"/>
    </row>
    <row r="13336" spans="6:21" x14ac:dyDescent="0.3">
      <c r="F13336"/>
      <c r="G13336"/>
      <c r="L13336"/>
      <c r="R13336"/>
      <c r="T13336"/>
      <c r="U13336"/>
    </row>
    <row r="13337" spans="6:21" x14ac:dyDescent="0.3">
      <c r="F13337"/>
      <c r="G13337"/>
      <c r="L13337"/>
      <c r="R13337"/>
      <c r="T13337"/>
      <c r="U13337"/>
    </row>
    <row r="13338" spans="6:21" x14ac:dyDescent="0.3">
      <c r="F13338"/>
      <c r="G13338"/>
      <c r="L13338"/>
      <c r="R13338"/>
      <c r="T13338"/>
      <c r="U13338"/>
    </row>
    <row r="13339" spans="6:21" x14ac:dyDescent="0.3">
      <c r="F13339"/>
      <c r="G13339"/>
      <c r="L13339"/>
      <c r="R13339"/>
      <c r="T13339"/>
      <c r="U13339"/>
    </row>
    <row r="13340" spans="6:21" x14ac:dyDescent="0.3">
      <c r="F13340"/>
      <c r="G13340"/>
      <c r="L13340"/>
      <c r="R13340"/>
      <c r="T13340"/>
      <c r="U13340"/>
    </row>
    <row r="13341" spans="6:21" x14ac:dyDescent="0.3">
      <c r="F13341"/>
      <c r="G13341"/>
      <c r="L13341"/>
      <c r="R13341"/>
      <c r="T13341"/>
      <c r="U13341"/>
    </row>
    <row r="13342" spans="6:21" x14ac:dyDescent="0.3">
      <c r="F13342"/>
      <c r="G13342"/>
      <c r="L13342"/>
      <c r="R13342"/>
      <c r="T13342"/>
      <c r="U13342"/>
    </row>
    <row r="13343" spans="6:21" x14ac:dyDescent="0.3">
      <c r="F13343"/>
      <c r="G13343"/>
      <c r="L13343"/>
      <c r="R13343"/>
      <c r="T13343"/>
      <c r="U13343"/>
    </row>
    <row r="13344" spans="6:21" x14ac:dyDescent="0.3">
      <c r="F13344"/>
      <c r="G13344"/>
      <c r="L13344"/>
      <c r="R13344"/>
      <c r="T13344"/>
      <c r="U13344"/>
    </row>
    <row r="13345" spans="6:21" x14ac:dyDescent="0.3">
      <c r="F13345"/>
      <c r="G13345"/>
      <c r="L13345"/>
      <c r="R13345"/>
      <c r="T13345"/>
      <c r="U13345"/>
    </row>
    <row r="13346" spans="6:21" x14ac:dyDescent="0.3">
      <c r="F13346"/>
      <c r="G13346"/>
      <c r="L13346"/>
      <c r="R13346"/>
      <c r="T13346"/>
      <c r="U13346"/>
    </row>
    <row r="13347" spans="6:21" x14ac:dyDescent="0.3">
      <c r="F13347"/>
      <c r="G13347"/>
      <c r="L13347"/>
      <c r="R13347"/>
      <c r="T13347"/>
      <c r="U13347"/>
    </row>
    <row r="13348" spans="6:21" x14ac:dyDescent="0.3">
      <c r="F13348"/>
      <c r="G13348"/>
      <c r="L13348"/>
      <c r="R13348"/>
      <c r="T13348"/>
      <c r="U13348"/>
    </row>
    <row r="13349" spans="6:21" x14ac:dyDescent="0.3">
      <c r="F13349"/>
      <c r="G13349"/>
      <c r="L13349"/>
      <c r="R13349"/>
      <c r="T13349"/>
      <c r="U13349"/>
    </row>
    <row r="13350" spans="6:21" x14ac:dyDescent="0.3">
      <c r="F13350"/>
      <c r="G13350"/>
      <c r="L13350"/>
      <c r="R13350"/>
      <c r="T13350"/>
      <c r="U13350"/>
    </row>
    <row r="13351" spans="6:21" x14ac:dyDescent="0.3">
      <c r="F13351"/>
      <c r="G13351"/>
      <c r="L13351"/>
      <c r="R13351"/>
      <c r="T13351"/>
      <c r="U13351"/>
    </row>
    <row r="13352" spans="6:21" x14ac:dyDescent="0.3">
      <c r="F13352"/>
      <c r="G13352"/>
      <c r="L13352"/>
      <c r="R13352"/>
      <c r="T13352"/>
      <c r="U13352"/>
    </row>
    <row r="13353" spans="6:21" x14ac:dyDescent="0.3">
      <c r="F13353"/>
      <c r="G13353"/>
      <c r="L13353"/>
      <c r="R13353"/>
      <c r="T13353"/>
      <c r="U13353"/>
    </row>
    <row r="13354" spans="6:21" x14ac:dyDescent="0.3">
      <c r="F13354"/>
      <c r="G13354"/>
      <c r="L13354"/>
      <c r="R13354"/>
      <c r="T13354"/>
      <c r="U13354"/>
    </row>
    <row r="13355" spans="6:21" x14ac:dyDescent="0.3">
      <c r="F13355"/>
      <c r="G13355"/>
      <c r="L13355"/>
      <c r="R13355"/>
      <c r="T13355"/>
      <c r="U13355"/>
    </row>
    <row r="13356" spans="6:21" x14ac:dyDescent="0.3">
      <c r="F13356"/>
      <c r="G13356"/>
      <c r="L13356"/>
      <c r="R13356"/>
      <c r="T13356"/>
      <c r="U13356"/>
    </row>
    <row r="13357" spans="6:21" x14ac:dyDescent="0.3">
      <c r="F13357"/>
      <c r="G13357"/>
      <c r="L13357"/>
      <c r="R13357"/>
      <c r="T13357"/>
      <c r="U13357"/>
    </row>
    <row r="13358" spans="6:21" x14ac:dyDescent="0.3">
      <c r="F13358"/>
      <c r="G13358"/>
      <c r="L13358"/>
      <c r="R13358"/>
      <c r="T13358"/>
      <c r="U13358"/>
    </row>
    <row r="13359" spans="6:21" x14ac:dyDescent="0.3">
      <c r="F13359"/>
      <c r="G13359"/>
      <c r="L13359"/>
      <c r="R13359"/>
      <c r="T13359"/>
      <c r="U13359"/>
    </row>
    <row r="13360" spans="6:21" x14ac:dyDescent="0.3">
      <c r="F13360"/>
      <c r="G13360"/>
      <c r="L13360"/>
      <c r="R13360"/>
      <c r="T13360"/>
      <c r="U13360"/>
    </row>
    <row r="13361" spans="6:21" x14ac:dyDescent="0.3">
      <c r="F13361"/>
      <c r="G13361"/>
      <c r="L13361"/>
      <c r="R13361"/>
      <c r="T13361"/>
      <c r="U13361"/>
    </row>
    <row r="13362" spans="6:21" x14ac:dyDescent="0.3">
      <c r="F13362"/>
      <c r="G13362"/>
      <c r="L13362"/>
      <c r="R13362"/>
      <c r="T13362"/>
      <c r="U13362"/>
    </row>
    <row r="13363" spans="6:21" x14ac:dyDescent="0.3">
      <c r="F13363"/>
      <c r="G13363"/>
      <c r="L13363"/>
      <c r="R13363"/>
      <c r="T13363"/>
      <c r="U13363"/>
    </row>
    <row r="13364" spans="6:21" x14ac:dyDescent="0.3">
      <c r="F13364"/>
      <c r="G13364"/>
      <c r="L13364"/>
      <c r="R13364"/>
      <c r="T13364"/>
      <c r="U13364"/>
    </row>
    <row r="13365" spans="6:21" x14ac:dyDescent="0.3">
      <c r="F13365"/>
      <c r="G13365"/>
      <c r="L13365"/>
      <c r="R13365"/>
      <c r="T13365"/>
      <c r="U13365"/>
    </row>
    <row r="13366" spans="6:21" x14ac:dyDescent="0.3">
      <c r="F13366"/>
      <c r="G13366"/>
      <c r="L13366"/>
      <c r="R13366"/>
      <c r="T13366"/>
      <c r="U13366"/>
    </row>
    <row r="13367" spans="6:21" x14ac:dyDescent="0.3">
      <c r="F13367"/>
      <c r="G13367"/>
      <c r="L13367"/>
      <c r="R13367"/>
      <c r="T13367"/>
      <c r="U13367"/>
    </row>
    <row r="13368" spans="6:21" x14ac:dyDescent="0.3">
      <c r="F13368"/>
      <c r="G13368"/>
      <c r="L13368"/>
      <c r="R13368"/>
      <c r="T13368"/>
      <c r="U13368"/>
    </row>
    <row r="13369" spans="6:21" x14ac:dyDescent="0.3">
      <c r="F13369"/>
      <c r="G13369"/>
      <c r="L13369"/>
      <c r="R13369"/>
      <c r="T13369"/>
      <c r="U13369"/>
    </row>
    <row r="13370" spans="6:21" x14ac:dyDescent="0.3">
      <c r="F13370"/>
      <c r="G13370"/>
      <c r="L13370"/>
      <c r="R13370"/>
      <c r="T13370"/>
      <c r="U13370"/>
    </row>
    <row r="13371" spans="6:21" x14ac:dyDescent="0.3">
      <c r="F13371"/>
      <c r="G13371"/>
      <c r="L13371"/>
      <c r="R13371"/>
      <c r="T13371"/>
      <c r="U13371"/>
    </row>
    <row r="13372" spans="6:21" x14ac:dyDescent="0.3">
      <c r="F13372"/>
      <c r="G13372"/>
      <c r="L13372"/>
      <c r="R13372"/>
      <c r="T13372"/>
      <c r="U13372"/>
    </row>
    <row r="13373" spans="6:21" x14ac:dyDescent="0.3">
      <c r="F13373"/>
      <c r="G13373"/>
      <c r="L13373"/>
      <c r="R13373"/>
      <c r="T13373"/>
      <c r="U13373"/>
    </row>
    <row r="13374" spans="6:21" x14ac:dyDescent="0.3">
      <c r="F13374"/>
      <c r="G13374"/>
      <c r="L13374"/>
      <c r="R13374"/>
      <c r="T13374"/>
      <c r="U13374"/>
    </row>
    <row r="13375" spans="6:21" x14ac:dyDescent="0.3">
      <c r="F13375"/>
      <c r="G13375"/>
      <c r="L13375"/>
      <c r="R13375"/>
      <c r="T13375"/>
      <c r="U13375"/>
    </row>
    <row r="13376" spans="6:21" x14ac:dyDescent="0.3">
      <c r="F13376"/>
      <c r="G13376"/>
      <c r="L13376"/>
      <c r="R13376"/>
      <c r="T13376"/>
      <c r="U13376"/>
    </row>
    <row r="13377" spans="6:21" x14ac:dyDescent="0.3">
      <c r="F13377"/>
      <c r="G13377"/>
      <c r="L13377"/>
      <c r="R13377"/>
      <c r="T13377"/>
      <c r="U13377"/>
    </row>
    <row r="13378" spans="6:21" x14ac:dyDescent="0.3">
      <c r="F13378"/>
      <c r="G13378"/>
      <c r="L13378"/>
      <c r="R13378"/>
      <c r="T13378"/>
      <c r="U13378"/>
    </row>
    <row r="13379" spans="6:21" x14ac:dyDescent="0.3">
      <c r="F13379"/>
      <c r="G13379"/>
      <c r="L13379"/>
      <c r="R13379"/>
      <c r="T13379"/>
      <c r="U13379"/>
    </row>
    <row r="13380" spans="6:21" x14ac:dyDescent="0.3">
      <c r="F13380"/>
      <c r="G13380"/>
      <c r="L13380"/>
      <c r="R13380"/>
      <c r="T13380"/>
      <c r="U13380"/>
    </row>
    <row r="13381" spans="6:21" x14ac:dyDescent="0.3">
      <c r="F13381"/>
      <c r="G13381"/>
      <c r="L13381"/>
      <c r="R13381"/>
      <c r="T13381"/>
      <c r="U13381"/>
    </row>
    <row r="13382" spans="6:21" x14ac:dyDescent="0.3">
      <c r="F13382"/>
      <c r="G13382"/>
      <c r="L13382"/>
      <c r="R13382"/>
      <c r="T13382"/>
      <c r="U13382"/>
    </row>
    <row r="13383" spans="6:21" x14ac:dyDescent="0.3">
      <c r="F13383"/>
      <c r="G13383"/>
      <c r="L13383"/>
      <c r="R13383"/>
      <c r="T13383"/>
      <c r="U13383"/>
    </row>
    <row r="13384" spans="6:21" x14ac:dyDescent="0.3">
      <c r="F13384"/>
      <c r="G13384"/>
      <c r="L13384"/>
      <c r="R13384"/>
      <c r="T13384"/>
      <c r="U13384"/>
    </row>
    <row r="13385" spans="6:21" x14ac:dyDescent="0.3">
      <c r="F13385"/>
      <c r="G13385"/>
      <c r="L13385"/>
      <c r="R13385"/>
      <c r="T13385"/>
      <c r="U13385"/>
    </row>
    <row r="13386" spans="6:21" x14ac:dyDescent="0.3">
      <c r="F13386"/>
      <c r="G13386"/>
      <c r="L13386"/>
      <c r="R13386"/>
      <c r="T13386"/>
      <c r="U13386"/>
    </row>
    <row r="13387" spans="6:21" x14ac:dyDescent="0.3">
      <c r="F13387"/>
      <c r="G13387"/>
      <c r="L13387"/>
      <c r="R13387"/>
      <c r="T13387"/>
      <c r="U13387"/>
    </row>
    <row r="13388" spans="6:21" x14ac:dyDescent="0.3">
      <c r="F13388"/>
      <c r="G13388"/>
      <c r="L13388"/>
      <c r="R13388"/>
      <c r="T13388"/>
      <c r="U13388"/>
    </row>
    <row r="13389" spans="6:21" x14ac:dyDescent="0.3">
      <c r="F13389"/>
      <c r="G13389"/>
      <c r="L13389"/>
      <c r="R13389"/>
      <c r="T13389"/>
      <c r="U13389"/>
    </row>
    <row r="13390" spans="6:21" x14ac:dyDescent="0.3">
      <c r="F13390"/>
      <c r="G13390"/>
      <c r="L13390"/>
      <c r="R13390"/>
      <c r="T13390"/>
      <c r="U13390"/>
    </row>
    <row r="13391" spans="6:21" x14ac:dyDescent="0.3">
      <c r="F13391"/>
      <c r="G13391"/>
      <c r="L13391"/>
      <c r="R13391"/>
      <c r="T13391"/>
      <c r="U13391"/>
    </row>
    <row r="13392" spans="6:21" x14ac:dyDescent="0.3">
      <c r="F13392"/>
      <c r="G13392"/>
      <c r="L13392"/>
      <c r="R13392"/>
      <c r="T13392"/>
      <c r="U13392"/>
    </row>
    <row r="13393" spans="6:21" x14ac:dyDescent="0.3">
      <c r="F13393"/>
      <c r="G13393"/>
      <c r="L13393"/>
      <c r="R13393"/>
      <c r="T13393"/>
      <c r="U13393"/>
    </row>
    <row r="13394" spans="6:21" x14ac:dyDescent="0.3">
      <c r="F13394"/>
      <c r="G13394"/>
      <c r="L13394"/>
      <c r="R13394"/>
      <c r="T13394"/>
      <c r="U13394"/>
    </row>
    <row r="13395" spans="6:21" x14ac:dyDescent="0.3">
      <c r="F13395"/>
      <c r="G13395"/>
      <c r="L13395"/>
      <c r="R13395"/>
      <c r="T13395"/>
      <c r="U13395"/>
    </row>
    <row r="13396" spans="6:21" x14ac:dyDescent="0.3">
      <c r="F13396"/>
      <c r="G13396"/>
      <c r="L13396"/>
      <c r="R13396"/>
      <c r="T13396"/>
      <c r="U13396"/>
    </row>
    <row r="13397" spans="6:21" x14ac:dyDescent="0.3">
      <c r="F13397"/>
      <c r="G13397"/>
      <c r="L13397"/>
      <c r="R13397"/>
      <c r="T13397"/>
      <c r="U13397"/>
    </row>
    <row r="13398" spans="6:21" x14ac:dyDescent="0.3">
      <c r="F13398"/>
      <c r="G13398"/>
      <c r="L13398"/>
      <c r="R13398"/>
      <c r="T13398"/>
      <c r="U13398"/>
    </row>
    <row r="13399" spans="6:21" x14ac:dyDescent="0.3">
      <c r="F13399"/>
      <c r="G13399"/>
      <c r="L13399"/>
      <c r="R13399"/>
      <c r="T13399"/>
      <c r="U13399"/>
    </row>
    <row r="13400" spans="6:21" x14ac:dyDescent="0.3">
      <c r="F13400"/>
      <c r="G13400"/>
      <c r="L13400"/>
      <c r="R13400"/>
      <c r="T13400"/>
      <c r="U13400"/>
    </row>
    <row r="13401" spans="6:21" x14ac:dyDescent="0.3">
      <c r="F13401"/>
      <c r="G13401"/>
      <c r="L13401"/>
      <c r="R13401"/>
      <c r="T13401"/>
      <c r="U13401"/>
    </row>
    <row r="13402" spans="6:21" x14ac:dyDescent="0.3">
      <c r="F13402"/>
      <c r="G13402"/>
      <c r="L13402"/>
      <c r="R13402"/>
      <c r="T13402"/>
      <c r="U13402"/>
    </row>
    <row r="13403" spans="6:21" x14ac:dyDescent="0.3">
      <c r="F13403"/>
      <c r="G13403"/>
      <c r="L13403"/>
      <c r="R13403"/>
      <c r="T13403"/>
      <c r="U13403"/>
    </row>
    <row r="13404" spans="6:21" x14ac:dyDescent="0.3">
      <c r="F13404"/>
      <c r="G13404"/>
      <c r="L13404"/>
      <c r="R13404"/>
      <c r="T13404"/>
      <c r="U13404"/>
    </row>
    <row r="13405" spans="6:21" x14ac:dyDescent="0.3">
      <c r="F13405"/>
      <c r="G13405"/>
      <c r="L13405"/>
      <c r="R13405"/>
      <c r="T13405"/>
      <c r="U13405"/>
    </row>
    <row r="13406" spans="6:21" x14ac:dyDescent="0.3">
      <c r="F13406"/>
      <c r="G13406"/>
      <c r="L13406"/>
      <c r="R13406"/>
      <c r="T13406"/>
      <c r="U13406"/>
    </row>
    <row r="13407" spans="6:21" x14ac:dyDescent="0.3">
      <c r="F13407"/>
      <c r="G13407"/>
      <c r="L13407"/>
      <c r="R13407"/>
      <c r="T13407"/>
      <c r="U13407"/>
    </row>
    <row r="13408" spans="6:21" x14ac:dyDescent="0.3">
      <c r="F13408"/>
      <c r="G13408"/>
      <c r="L13408"/>
      <c r="R13408"/>
      <c r="T13408"/>
      <c r="U13408"/>
    </row>
    <row r="13409" spans="6:21" x14ac:dyDescent="0.3">
      <c r="F13409"/>
      <c r="G13409"/>
      <c r="L13409"/>
      <c r="R13409"/>
      <c r="T13409"/>
      <c r="U13409"/>
    </row>
    <row r="13410" spans="6:21" x14ac:dyDescent="0.3">
      <c r="F13410"/>
      <c r="G13410"/>
      <c r="L13410"/>
      <c r="R13410"/>
      <c r="T13410"/>
      <c r="U13410"/>
    </row>
    <row r="13411" spans="6:21" x14ac:dyDescent="0.3">
      <c r="F13411"/>
      <c r="G13411"/>
      <c r="L13411"/>
      <c r="R13411"/>
      <c r="T13411"/>
      <c r="U13411"/>
    </row>
    <row r="13412" spans="6:21" x14ac:dyDescent="0.3">
      <c r="F13412"/>
      <c r="G13412"/>
      <c r="L13412"/>
      <c r="R13412"/>
      <c r="T13412"/>
      <c r="U13412"/>
    </row>
    <row r="13413" spans="6:21" x14ac:dyDescent="0.3">
      <c r="F13413"/>
      <c r="G13413"/>
      <c r="L13413"/>
      <c r="R13413"/>
      <c r="T13413"/>
      <c r="U13413"/>
    </row>
    <row r="13414" spans="6:21" x14ac:dyDescent="0.3">
      <c r="F13414"/>
      <c r="G13414"/>
      <c r="L13414"/>
      <c r="R13414"/>
      <c r="T13414"/>
      <c r="U13414"/>
    </row>
    <row r="13415" spans="6:21" x14ac:dyDescent="0.3">
      <c r="F13415"/>
      <c r="G13415"/>
      <c r="L13415"/>
      <c r="R13415"/>
      <c r="T13415"/>
      <c r="U13415"/>
    </row>
    <row r="13416" spans="6:21" x14ac:dyDescent="0.3">
      <c r="F13416"/>
      <c r="G13416"/>
      <c r="L13416"/>
      <c r="R13416"/>
      <c r="T13416"/>
      <c r="U13416"/>
    </row>
    <row r="13417" spans="6:21" x14ac:dyDescent="0.3">
      <c r="F13417"/>
      <c r="G13417"/>
      <c r="L13417"/>
      <c r="R13417"/>
      <c r="T13417"/>
      <c r="U13417"/>
    </row>
    <row r="13418" spans="6:21" x14ac:dyDescent="0.3">
      <c r="F13418"/>
      <c r="G13418"/>
      <c r="L13418"/>
      <c r="R13418"/>
      <c r="T13418"/>
      <c r="U13418"/>
    </row>
    <row r="13419" spans="6:21" x14ac:dyDescent="0.3">
      <c r="F13419"/>
      <c r="G13419"/>
      <c r="L13419"/>
      <c r="R13419"/>
      <c r="T13419"/>
      <c r="U13419"/>
    </row>
    <row r="13420" spans="6:21" x14ac:dyDescent="0.3">
      <c r="F13420"/>
      <c r="G13420"/>
      <c r="L13420"/>
      <c r="R13420"/>
      <c r="T13420"/>
      <c r="U13420"/>
    </row>
    <row r="13421" spans="6:21" x14ac:dyDescent="0.3">
      <c r="F13421"/>
      <c r="G13421"/>
      <c r="L13421"/>
      <c r="R13421"/>
      <c r="T13421"/>
      <c r="U13421"/>
    </row>
    <row r="13422" spans="6:21" x14ac:dyDescent="0.3">
      <c r="F13422"/>
      <c r="G13422"/>
      <c r="L13422"/>
      <c r="R13422"/>
      <c r="T13422"/>
      <c r="U13422"/>
    </row>
    <row r="13423" spans="6:21" x14ac:dyDescent="0.3">
      <c r="F13423"/>
      <c r="G13423"/>
      <c r="L13423"/>
      <c r="R13423"/>
      <c r="T13423"/>
      <c r="U13423"/>
    </row>
    <row r="13424" spans="6:21" x14ac:dyDescent="0.3">
      <c r="F13424"/>
      <c r="G13424"/>
      <c r="L13424"/>
      <c r="R13424"/>
      <c r="T13424"/>
      <c r="U13424"/>
    </row>
    <row r="13425" spans="6:21" x14ac:dyDescent="0.3">
      <c r="F13425"/>
      <c r="G13425"/>
      <c r="L13425"/>
      <c r="R13425"/>
      <c r="T13425"/>
      <c r="U13425"/>
    </row>
    <row r="13426" spans="6:21" x14ac:dyDescent="0.3">
      <c r="F13426"/>
      <c r="G13426"/>
      <c r="L13426"/>
      <c r="R13426"/>
      <c r="T13426"/>
      <c r="U13426"/>
    </row>
    <row r="13427" spans="6:21" x14ac:dyDescent="0.3">
      <c r="F13427"/>
      <c r="G13427"/>
      <c r="L13427"/>
      <c r="R13427"/>
      <c r="T13427"/>
      <c r="U13427"/>
    </row>
    <row r="13428" spans="6:21" x14ac:dyDescent="0.3">
      <c r="F13428"/>
      <c r="G13428"/>
      <c r="L13428"/>
      <c r="R13428"/>
      <c r="T13428"/>
      <c r="U13428"/>
    </row>
    <row r="13429" spans="6:21" x14ac:dyDescent="0.3">
      <c r="F13429"/>
      <c r="G13429"/>
      <c r="L13429"/>
      <c r="R13429"/>
      <c r="T13429"/>
      <c r="U13429"/>
    </row>
    <row r="13430" spans="6:21" x14ac:dyDescent="0.3">
      <c r="F13430"/>
      <c r="G13430"/>
      <c r="L13430"/>
      <c r="R13430"/>
      <c r="T13430"/>
      <c r="U13430"/>
    </row>
    <row r="13431" spans="6:21" x14ac:dyDescent="0.3">
      <c r="F13431"/>
      <c r="G13431"/>
      <c r="L13431"/>
      <c r="R13431"/>
      <c r="T13431"/>
      <c r="U13431"/>
    </row>
    <row r="13432" spans="6:21" x14ac:dyDescent="0.3">
      <c r="F13432"/>
      <c r="G13432"/>
      <c r="L13432"/>
      <c r="R13432"/>
      <c r="T13432"/>
      <c r="U13432"/>
    </row>
    <row r="13433" spans="6:21" x14ac:dyDescent="0.3">
      <c r="F13433"/>
      <c r="G13433"/>
      <c r="L13433"/>
      <c r="R13433"/>
      <c r="T13433"/>
      <c r="U13433"/>
    </row>
    <row r="13434" spans="6:21" x14ac:dyDescent="0.3">
      <c r="F13434"/>
      <c r="G13434"/>
      <c r="L13434"/>
      <c r="R13434"/>
      <c r="T13434"/>
      <c r="U13434"/>
    </row>
    <row r="13435" spans="6:21" x14ac:dyDescent="0.3">
      <c r="F13435"/>
      <c r="G13435"/>
      <c r="L13435"/>
      <c r="R13435"/>
      <c r="T13435"/>
      <c r="U13435"/>
    </row>
    <row r="13436" spans="6:21" x14ac:dyDescent="0.3">
      <c r="F13436"/>
      <c r="G13436"/>
      <c r="L13436"/>
      <c r="R13436"/>
      <c r="T13436"/>
      <c r="U13436"/>
    </row>
    <row r="13437" spans="6:21" x14ac:dyDescent="0.3">
      <c r="F13437"/>
      <c r="G13437"/>
      <c r="L13437"/>
      <c r="R13437"/>
      <c r="T13437"/>
      <c r="U13437"/>
    </row>
    <row r="13438" spans="6:21" x14ac:dyDescent="0.3">
      <c r="F13438"/>
      <c r="G13438"/>
      <c r="L13438"/>
      <c r="R13438"/>
      <c r="T13438"/>
      <c r="U13438"/>
    </row>
    <row r="13439" spans="6:21" x14ac:dyDescent="0.3">
      <c r="F13439"/>
      <c r="G13439"/>
      <c r="L13439"/>
      <c r="R13439"/>
      <c r="T13439"/>
      <c r="U13439"/>
    </row>
    <row r="13440" spans="6:21" x14ac:dyDescent="0.3">
      <c r="F13440"/>
      <c r="G13440"/>
      <c r="L13440"/>
      <c r="R13440"/>
      <c r="T13440"/>
      <c r="U13440"/>
    </row>
    <row r="13441" spans="6:21" x14ac:dyDescent="0.3">
      <c r="F13441"/>
      <c r="G13441"/>
      <c r="L13441"/>
      <c r="R13441"/>
      <c r="T13441"/>
      <c r="U13441"/>
    </row>
    <row r="13442" spans="6:21" x14ac:dyDescent="0.3">
      <c r="F13442"/>
      <c r="G13442"/>
      <c r="L13442"/>
      <c r="R13442"/>
      <c r="T13442"/>
      <c r="U13442"/>
    </row>
    <row r="13443" spans="6:21" x14ac:dyDescent="0.3">
      <c r="F13443"/>
      <c r="G13443"/>
      <c r="L13443"/>
      <c r="R13443"/>
      <c r="T13443"/>
      <c r="U13443"/>
    </row>
    <row r="13444" spans="6:21" x14ac:dyDescent="0.3">
      <c r="F13444"/>
      <c r="G13444"/>
      <c r="L13444"/>
      <c r="R13444"/>
      <c r="T13444"/>
      <c r="U13444"/>
    </row>
    <row r="13445" spans="6:21" x14ac:dyDescent="0.3">
      <c r="F13445"/>
      <c r="G13445"/>
      <c r="L13445"/>
      <c r="R13445"/>
      <c r="T13445"/>
      <c r="U13445"/>
    </row>
    <row r="13446" spans="6:21" x14ac:dyDescent="0.3">
      <c r="F13446"/>
      <c r="G13446"/>
      <c r="L13446"/>
      <c r="R13446"/>
      <c r="T13446"/>
      <c r="U13446"/>
    </row>
    <row r="13447" spans="6:21" x14ac:dyDescent="0.3">
      <c r="F13447"/>
      <c r="G13447"/>
      <c r="L13447"/>
      <c r="R13447"/>
      <c r="T13447"/>
      <c r="U13447"/>
    </row>
    <row r="13448" spans="6:21" x14ac:dyDescent="0.3">
      <c r="F13448"/>
      <c r="G13448"/>
      <c r="L13448"/>
      <c r="R13448"/>
      <c r="T13448"/>
      <c r="U13448"/>
    </row>
    <row r="13449" spans="6:21" x14ac:dyDescent="0.3">
      <c r="F13449"/>
      <c r="G13449"/>
      <c r="L13449"/>
      <c r="R13449"/>
      <c r="T13449"/>
      <c r="U13449"/>
    </row>
    <row r="13450" spans="6:21" x14ac:dyDescent="0.3">
      <c r="F13450"/>
      <c r="G13450"/>
      <c r="L13450"/>
      <c r="R13450"/>
      <c r="T13450"/>
      <c r="U13450"/>
    </row>
    <row r="13451" spans="6:21" x14ac:dyDescent="0.3">
      <c r="F13451"/>
      <c r="G13451"/>
      <c r="L13451"/>
      <c r="R13451"/>
      <c r="T13451"/>
      <c r="U13451"/>
    </row>
    <row r="13452" spans="6:21" x14ac:dyDescent="0.3">
      <c r="F13452"/>
      <c r="G13452"/>
      <c r="L13452"/>
      <c r="R13452"/>
      <c r="T13452"/>
      <c r="U13452"/>
    </row>
    <row r="13453" spans="6:21" x14ac:dyDescent="0.3">
      <c r="F13453"/>
      <c r="G13453"/>
      <c r="L13453"/>
      <c r="R13453"/>
      <c r="T13453"/>
      <c r="U13453"/>
    </row>
    <row r="13454" spans="6:21" x14ac:dyDescent="0.3">
      <c r="F13454"/>
      <c r="G13454"/>
      <c r="L13454"/>
      <c r="R13454"/>
      <c r="T13454"/>
      <c r="U13454"/>
    </row>
    <row r="13455" spans="6:21" x14ac:dyDescent="0.3">
      <c r="F13455"/>
      <c r="G13455"/>
      <c r="L13455"/>
      <c r="R13455"/>
      <c r="T13455"/>
      <c r="U13455"/>
    </row>
    <row r="13456" spans="6:21" x14ac:dyDescent="0.3">
      <c r="F13456"/>
      <c r="G13456"/>
      <c r="L13456"/>
      <c r="R13456"/>
      <c r="T13456"/>
      <c r="U13456"/>
    </row>
    <row r="13457" spans="6:21" x14ac:dyDescent="0.3">
      <c r="F13457"/>
      <c r="G13457"/>
      <c r="L13457"/>
      <c r="R13457"/>
      <c r="T13457"/>
      <c r="U13457"/>
    </row>
    <row r="13458" spans="6:21" x14ac:dyDescent="0.3">
      <c r="F13458"/>
      <c r="G13458"/>
      <c r="L13458"/>
      <c r="R13458"/>
      <c r="T13458"/>
      <c r="U13458"/>
    </row>
    <row r="13459" spans="6:21" x14ac:dyDescent="0.3">
      <c r="F13459"/>
      <c r="G13459"/>
      <c r="L13459"/>
      <c r="R13459"/>
      <c r="T13459"/>
      <c r="U13459"/>
    </row>
    <row r="13460" spans="6:21" x14ac:dyDescent="0.3">
      <c r="F13460"/>
      <c r="G13460"/>
      <c r="L13460"/>
      <c r="R13460"/>
      <c r="T13460"/>
      <c r="U13460"/>
    </row>
    <row r="13461" spans="6:21" x14ac:dyDescent="0.3">
      <c r="F13461"/>
      <c r="G13461"/>
      <c r="L13461"/>
      <c r="R13461"/>
      <c r="T13461"/>
      <c r="U13461"/>
    </row>
    <row r="13462" spans="6:21" x14ac:dyDescent="0.3">
      <c r="F13462"/>
      <c r="G13462"/>
      <c r="L13462"/>
      <c r="R13462"/>
      <c r="T13462"/>
      <c r="U13462"/>
    </row>
    <row r="13463" spans="6:21" x14ac:dyDescent="0.3">
      <c r="F13463"/>
      <c r="G13463"/>
      <c r="L13463"/>
      <c r="R13463"/>
      <c r="T13463"/>
      <c r="U13463"/>
    </row>
    <row r="13464" spans="6:21" x14ac:dyDescent="0.3">
      <c r="F13464"/>
      <c r="G13464"/>
      <c r="L13464"/>
      <c r="R13464"/>
      <c r="T13464"/>
      <c r="U13464"/>
    </row>
    <row r="13465" spans="6:21" x14ac:dyDescent="0.3">
      <c r="F13465"/>
      <c r="G13465"/>
      <c r="L13465"/>
      <c r="R13465"/>
      <c r="T13465"/>
      <c r="U13465"/>
    </row>
    <row r="13466" spans="6:21" x14ac:dyDescent="0.3">
      <c r="F13466"/>
      <c r="G13466"/>
      <c r="L13466"/>
      <c r="R13466"/>
      <c r="T13466"/>
      <c r="U13466"/>
    </row>
    <row r="13467" spans="6:21" x14ac:dyDescent="0.3">
      <c r="F13467"/>
      <c r="G13467"/>
      <c r="L13467"/>
      <c r="R13467"/>
      <c r="T13467"/>
      <c r="U13467"/>
    </row>
    <row r="13468" spans="6:21" x14ac:dyDescent="0.3">
      <c r="F13468"/>
      <c r="G13468"/>
      <c r="L13468"/>
      <c r="R13468"/>
      <c r="T13468"/>
      <c r="U13468"/>
    </row>
    <row r="13469" spans="6:21" x14ac:dyDescent="0.3">
      <c r="F13469"/>
      <c r="G13469"/>
      <c r="L13469"/>
      <c r="R13469"/>
      <c r="T13469"/>
      <c r="U13469"/>
    </row>
    <row r="13470" spans="6:21" x14ac:dyDescent="0.3">
      <c r="F13470"/>
      <c r="G13470"/>
      <c r="L13470"/>
      <c r="R13470"/>
      <c r="T13470"/>
      <c r="U13470"/>
    </row>
    <row r="13471" spans="6:21" x14ac:dyDescent="0.3">
      <c r="F13471"/>
      <c r="G13471"/>
      <c r="L13471"/>
      <c r="R13471"/>
      <c r="T13471"/>
      <c r="U13471"/>
    </row>
    <row r="13472" spans="6:21" x14ac:dyDescent="0.3">
      <c r="F13472"/>
      <c r="G13472"/>
      <c r="L13472"/>
      <c r="R13472"/>
      <c r="T13472"/>
      <c r="U13472"/>
    </row>
    <row r="13473" spans="6:21" x14ac:dyDescent="0.3">
      <c r="F13473"/>
      <c r="G13473"/>
      <c r="L13473"/>
      <c r="R13473"/>
      <c r="T13473"/>
      <c r="U13473"/>
    </row>
    <row r="13474" spans="6:21" x14ac:dyDescent="0.3">
      <c r="F13474"/>
      <c r="G13474"/>
      <c r="L13474"/>
      <c r="R13474"/>
      <c r="T13474"/>
      <c r="U13474"/>
    </row>
    <row r="13475" spans="6:21" x14ac:dyDescent="0.3">
      <c r="F13475"/>
      <c r="G13475"/>
      <c r="L13475"/>
      <c r="R13475"/>
      <c r="T13475"/>
      <c r="U13475"/>
    </row>
    <row r="13476" spans="6:21" x14ac:dyDescent="0.3">
      <c r="F13476"/>
      <c r="G13476"/>
      <c r="L13476"/>
      <c r="R13476"/>
      <c r="T13476"/>
      <c r="U13476"/>
    </row>
    <row r="13477" spans="6:21" x14ac:dyDescent="0.3">
      <c r="F13477"/>
      <c r="G13477"/>
      <c r="L13477"/>
      <c r="R13477"/>
      <c r="T13477"/>
      <c r="U13477"/>
    </row>
    <row r="13478" spans="6:21" x14ac:dyDescent="0.3">
      <c r="F13478"/>
      <c r="G13478"/>
      <c r="L13478"/>
      <c r="R13478"/>
      <c r="T13478"/>
      <c r="U13478"/>
    </row>
    <row r="13479" spans="6:21" x14ac:dyDescent="0.3">
      <c r="F13479"/>
      <c r="G13479"/>
      <c r="L13479"/>
      <c r="R13479"/>
      <c r="T13479"/>
      <c r="U13479"/>
    </row>
    <row r="13480" spans="6:21" x14ac:dyDescent="0.3">
      <c r="F13480"/>
      <c r="G13480"/>
      <c r="L13480"/>
      <c r="R13480"/>
      <c r="T13480"/>
      <c r="U13480"/>
    </row>
    <row r="13481" spans="6:21" x14ac:dyDescent="0.3">
      <c r="F13481"/>
      <c r="G13481"/>
      <c r="L13481"/>
      <c r="R13481"/>
      <c r="T13481"/>
      <c r="U13481"/>
    </row>
    <row r="13482" spans="6:21" x14ac:dyDescent="0.3">
      <c r="F13482"/>
      <c r="G13482"/>
      <c r="L13482"/>
      <c r="R13482"/>
      <c r="T13482"/>
      <c r="U13482"/>
    </row>
    <row r="13483" spans="6:21" x14ac:dyDescent="0.3">
      <c r="F13483"/>
      <c r="G13483"/>
      <c r="L13483"/>
      <c r="R13483"/>
      <c r="T13483"/>
      <c r="U13483"/>
    </row>
    <row r="13484" spans="6:21" x14ac:dyDescent="0.3">
      <c r="F13484"/>
      <c r="G13484"/>
      <c r="L13484"/>
      <c r="R13484"/>
      <c r="T13484"/>
      <c r="U13484"/>
    </row>
    <row r="13485" spans="6:21" x14ac:dyDescent="0.3">
      <c r="F13485"/>
      <c r="G13485"/>
      <c r="L13485"/>
      <c r="R13485"/>
      <c r="T13485"/>
      <c r="U13485"/>
    </row>
    <row r="13486" spans="6:21" x14ac:dyDescent="0.3">
      <c r="F13486"/>
      <c r="G13486"/>
      <c r="L13486"/>
      <c r="R13486"/>
      <c r="T13486"/>
      <c r="U13486"/>
    </row>
    <row r="13487" spans="6:21" x14ac:dyDescent="0.3">
      <c r="F13487"/>
      <c r="G13487"/>
      <c r="L13487"/>
      <c r="R13487"/>
      <c r="T13487"/>
      <c r="U13487"/>
    </row>
    <row r="13488" spans="6:21" x14ac:dyDescent="0.3">
      <c r="F13488"/>
      <c r="G13488"/>
      <c r="L13488"/>
      <c r="R13488"/>
      <c r="T13488"/>
      <c r="U13488"/>
    </row>
    <row r="13489" spans="6:21" x14ac:dyDescent="0.3">
      <c r="F13489"/>
      <c r="G13489"/>
      <c r="L13489"/>
      <c r="R13489"/>
      <c r="T13489"/>
      <c r="U13489"/>
    </row>
    <row r="13490" spans="6:21" x14ac:dyDescent="0.3">
      <c r="F13490"/>
      <c r="G13490"/>
      <c r="L13490"/>
      <c r="R13490"/>
      <c r="T13490"/>
      <c r="U13490"/>
    </row>
    <row r="13491" spans="6:21" x14ac:dyDescent="0.3">
      <c r="F13491"/>
      <c r="G13491"/>
      <c r="L13491"/>
      <c r="R13491"/>
      <c r="T13491"/>
      <c r="U13491"/>
    </row>
    <row r="13492" spans="6:21" x14ac:dyDescent="0.3">
      <c r="F13492"/>
      <c r="G13492"/>
      <c r="L13492"/>
      <c r="R13492"/>
      <c r="T13492"/>
      <c r="U13492"/>
    </row>
    <row r="13493" spans="6:21" x14ac:dyDescent="0.3">
      <c r="F13493"/>
      <c r="G13493"/>
      <c r="L13493"/>
      <c r="R13493"/>
      <c r="T13493"/>
      <c r="U13493"/>
    </row>
    <row r="13494" spans="6:21" x14ac:dyDescent="0.3">
      <c r="F13494"/>
      <c r="G13494"/>
      <c r="L13494"/>
      <c r="R13494"/>
      <c r="T13494"/>
      <c r="U13494"/>
    </row>
    <row r="13495" spans="6:21" x14ac:dyDescent="0.3">
      <c r="F13495"/>
      <c r="G13495"/>
      <c r="L13495"/>
      <c r="R13495"/>
      <c r="T13495"/>
      <c r="U13495"/>
    </row>
    <row r="13496" spans="6:21" x14ac:dyDescent="0.3">
      <c r="F13496"/>
      <c r="G13496"/>
      <c r="L13496"/>
      <c r="R13496"/>
      <c r="T13496"/>
      <c r="U13496"/>
    </row>
    <row r="13497" spans="6:21" x14ac:dyDescent="0.3">
      <c r="F13497"/>
      <c r="G13497"/>
      <c r="L13497"/>
      <c r="R13497"/>
      <c r="T13497"/>
      <c r="U13497"/>
    </row>
    <row r="13498" spans="6:21" x14ac:dyDescent="0.3">
      <c r="F13498"/>
      <c r="G13498"/>
      <c r="L13498"/>
      <c r="R13498"/>
      <c r="T13498"/>
      <c r="U13498"/>
    </row>
    <row r="13499" spans="6:21" x14ac:dyDescent="0.3">
      <c r="F13499"/>
      <c r="G13499"/>
      <c r="L13499"/>
      <c r="R13499"/>
      <c r="T13499"/>
      <c r="U13499"/>
    </row>
    <row r="13500" spans="6:21" x14ac:dyDescent="0.3">
      <c r="F13500"/>
      <c r="G13500"/>
      <c r="L13500"/>
      <c r="R13500"/>
      <c r="T13500"/>
      <c r="U13500"/>
    </row>
    <row r="13501" spans="6:21" x14ac:dyDescent="0.3">
      <c r="F13501"/>
      <c r="G13501"/>
      <c r="L13501"/>
      <c r="R13501"/>
      <c r="T13501"/>
      <c r="U13501"/>
    </row>
    <row r="13502" spans="6:21" x14ac:dyDescent="0.3">
      <c r="F13502"/>
      <c r="G13502"/>
      <c r="L13502"/>
      <c r="R13502"/>
      <c r="T13502"/>
      <c r="U13502"/>
    </row>
    <row r="13503" spans="6:21" x14ac:dyDescent="0.3">
      <c r="F13503"/>
      <c r="G13503"/>
      <c r="L13503"/>
      <c r="R13503"/>
      <c r="T13503"/>
      <c r="U13503"/>
    </row>
    <row r="13504" spans="6:21" x14ac:dyDescent="0.3">
      <c r="F13504"/>
      <c r="G13504"/>
      <c r="L13504"/>
      <c r="R13504"/>
      <c r="T13504"/>
      <c r="U13504"/>
    </row>
    <row r="13505" spans="6:21" x14ac:dyDescent="0.3">
      <c r="F13505"/>
      <c r="G13505"/>
      <c r="L13505"/>
      <c r="R13505"/>
      <c r="T13505"/>
      <c r="U13505"/>
    </row>
    <row r="13506" spans="6:21" x14ac:dyDescent="0.3">
      <c r="F13506"/>
      <c r="G13506"/>
      <c r="L13506"/>
      <c r="R13506"/>
      <c r="T13506"/>
      <c r="U13506"/>
    </row>
    <row r="13507" spans="6:21" x14ac:dyDescent="0.3">
      <c r="F13507"/>
      <c r="G13507"/>
      <c r="L13507"/>
      <c r="R13507"/>
      <c r="T13507"/>
      <c r="U13507"/>
    </row>
    <row r="13508" spans="6:21" x14ac:dyDescent="0.3">
      <c r="F13508"/>
      <c r="G13508"/>
      <c r="L13508"/>
      <c r="R13508"/>
      <c r="T13508"/>
      <c r="U13508"/>
    </row>
    <row r="13509" spans="6:21" x14ac:dyDescent="0.3">
      <c r="F13509"/>
      <c r="G13509"/>
      <c r="L13509"/>
      <c r="R13509"/>
      <c r="T13509"/>
      <c r="U13509"/>
    </row>
    <row r="13510" spans="6:21" x14ac:dyDescent="0.3">
      <c r="F13510"/>
      <c r="G13510"/>
      <c r="L13510"/>
      <c r="R13510"/>
      <c r="T13510"/>
      <c r="U13510"/>
    </row>
    <row r="13511" spans="6:21" x14ac:dyDescent="0.3">
      <c r="F13511"/>
      <c r="G13511"/>
      <c r="L13511"/>
      <c r="R13511"/>
      <c r="T13511"/>
      <c r="U13511"/>
    </row>
    <row r="13512" spans="6:21" x14ac:dyDescent="0.3">
      <c r="F13512"/>
      <c r="G13512"/>
      <c r="L13512"/>
      <c r="R13512"/>
      <c r="T13512"/>
      <c r="U13512"/>
    </row>
    <row r="13513" spans="6:21" x14ac:dyDescent="0.3">
      <c r="F13513"/>
      <c r="G13513"/>
      <c r="L13513"/>
      <c r="R13513"/>
      <c r="T13513"/>
      <c r="U13513"/>
    </row>
    <row r="13514" spans="6:21" x14ac:dyDescent="0.3">
      <c r="F13514"/>
      <c r="G13514"/>
      <c r="L13514"/>
      <c r="R13514"/>
      <c r="T13514"/>
      <c r="U13514"/>
    </row>
    <row r="13515" spans="6:21" x14ac:dyDescent="0.3">
      <c r="F13515"/>
      <c r="G13515"/>
      <c r="L13515"/>
      <c r="R13515"/>
      <c r="T13515"/>
      <c r="U13515"/>
    </row>
    <row r="13516" spans="6:21" x14ac:dyDescent="0.3">
      <c r="F13516"/>
      <c r="G13516"/>
      <c r="L13516"/>
      <c r="R13516"/>
      <c r="T13516"/>
      <c r="U13516"/>
    </row>
    <row r="13517" spans="6:21" x14ac:dyDescent="0.3">
      <c r="F13517"/>
      <c r="G13517"/>
      <c r="L13517"/>
      <c r="R13517"/>
      <c r="T13517"/>
      <c r="U13517"/>
    </row>
    <row r="13518" spans="6:21" x14ac:dyDescent="0.3">
      <c r="F13518"/>
      <c r="G13518"/>
      <c r="L13518"/>
      <c r="R13518"/>
      <c r="T13518"/>
      <c r="U13518"/>
    </row>
    <row r="13519" spans="6:21" x14ac:dyDescent="0.3">
      <c r="F13519"/>
      <c r="G13519"/>
      <c r="L13519"/>
      <c r="R13519"/>
      <c r="T13519"/>
      <c r="U13519"/>
    </row>
    <row r="13520" spans="6:21" x14ac:dyDescent="0.3">
      <c r="F13520"/>
      <c r="G13520"/>
      <c r="L13520"/>
      <c r="R13520"/>
      <c r="T13520"/>
      <c r="U13520"/>
    </row>
    <row r="13521" spans="6:21" x14ac:dyDescent="0.3">
      <c r="F13521"/>
      <c r="G13521"/>
      <c r="L13521"/>
      <c r="R13521"/>
      <c r="T13521"/>
      <c r="U13521"/>
    </row>
    <row r="13522" spans="6:21" x14ac:dyDescent="0.3">
      <c r="F13522"/>
      <c r="G13522"/>
      <c r="L13522"/>
      <c r="R13522"/>
      <c r="T13522"/>
      <c r="U13522"/>
    </row>
    <row r="13523" spans="6:21" x14ac:dyDescent="0.3">
      <c r="F13523"/>
      <c r="G13523"/>
      <c r="L13523"/>
      <c r="R13523"/>
      <c r="T13523"/>
      <c r="U13523"/>
    </row>
    <row r="13524" spans="6:21" x14ac:dyDescent="0.3">
      <c r="F13524"/>
      <c r="G13524"/>
      <c r="L13524"/>
      <c r="R13524"/>
      <c r="T13524"/>
      <c r="U13524"/>
    </row>
    <row r="13525" spans="6:21" x14ac:dyDescent="0.3">
      <c r="F13525"/>
      <c r="G13525"/>
      <c r="L13525"/>
      <c r="R13525"/>
      <c r="T13525"/>
      <c r="U13525"/>
    </row>
    <row r="13526" spans="6:21" x14ac:dyDescent="0.3">
      <c r="F13526"/>
      <c r="G13526"/>
      <c r="L13526"/>
      <c r="R13526"/>
      <c r="T13526"/>
      <c r="U13526"/>
    </row>
    <row r="13527" spans="6:21" x14ac:dyDescent="0.3">
      <c r="F13527"/>
      <c r="G13527"/>
      <c r="L13527"/>
      <c r="R13527"/>
      <c r="T13527"/>
      <c r="U13527"/>
    </row>
    <row r="13528" spans="6:21" x14ac:dyDescent="0.3">
      <c r="F13528"/>
      <c r="G13528"/>
      <c r="L13528"/>
      <c r="R13528"/>
      <c r="T13528"/>
      <c r="U13528"/>
    </row>
    <row r="13529" spans="6:21" x14ac:dyDescent="0.3">
      <c r="F13529"/>
      <c r="G13529"/>
      <c r="L13529"/>
      <c r="R13529"/>
      <c r="T13529"/>
      <c r="U13529"/>
    </row>
    <row r="13530" spans="6:21" x14ac:dyDescent="0.3">
      <c r="F13530"/>
      <c r="G13530"/>
      <c r="L13530"/>
      <c r="R13530"/>
      <c r="T13530"/>
      <c r="U13530"/>
    </row>
    <row r="13531" spans="6:21" x14ac:dyDescent="0.3">
      <c r="F13531"/>
      <c r="G13531"/>
      <c r="L13531"/>
      <c r="R13531"/>
      <c r="T13531"/>
      <c r="U13531"/>
    </row>
    <row r="13532" spans="6:21" x14ac:dyDescent="0.3">
      <c r="F13532"/>
      <c r="G13532"/>
      <c r="L13532"/>
      <c r="R13532"/>
      <c r="T13532"/>
      <c r="U13532"/>
    </row>
    <row r="13533" spans="6:21" x14ac:dyDescent="0.3">
      <c r="F13533"/>
      <c r="G13533"/>
      <c r="L13533"/>
      <c r="R13533"/>
      <c r="T13533"/>
      <c r="U13533"/>
    </row>
    <row r="13534" spans="6:21" x14ac:dyDescent="0.3">
      <c r="F13534"/>
      <c r="G13534"/>
      <c r="L13534"/>
      <c r="R13534"/>
      <c r="T13534"/>
      <c r="U13534"/>
    </row>
    <row r="13535" spans="6:21" x14ac:dyDescent="0.3">
      <c r="F13535"/>
      <c r="G13535"/>
      <c r="L13535"/>
      <c r="R13535"/>
      <c r="T13535"/>
      <c r="U13535"/>
    </row>
    <row r="13536" spans="6:21" x14ac:dyDescent="0.3">
      <c r="F13536"/>
      <c r="G13536"/>
      <c r="L13536"/>
      <c r="R13536"/>
      <c r="T13536"/>
      <c r="U13536"/>
    </row>
    <row r="13537" spans="6:21" x14ac:dyDescent="0.3">
      <c r="F13537"/>
      <c r="G13537"/>
      <c r="L13537"/>
      <c r="R13537"/>
      <c r="T13537"/>
      <c r="U13537"/>
    </row>
    <row r="13538" spans="6:21" x14ac:dyDescent="0.3">
      <c r="F13538"/>
      <c r="G13538"/>
      <c r="L13538"/>
      <c r="R13538"/>
      <c r="T13538"/>
      <c r="U13538"/>
    </row>
    <row r="13539" spans="6:21" x14ac:dyDescent="0.3">
      <c r="F13539"/>
      <c r="G13539"/>
      <c r="L13539"/>
      <c r="R13539"/>
      <c r="T13539"/>
      <c r="U13539"/>
    </row>
    <row r="13540" spans="6:21" x14ac:dyDescent="0.3">
      <c r="F13540"/>
      <c r="G13540"/>
      <c r="L13540"/>
      <c r="R13540"/>
      <c r="T13540"/>
      <c r="U13540"/>
    </row>
    <row r="13541" spans="6:21" x14ac:dyDescent="0.3">
      <c r="F13541"/>
      <c r="G13541"/>
      <c r="L13541"/>
      <c r="R13541"/>
      <c r="T13541"/>
      <c r="U13541"/>
    </row>
    <row r="13542" spans="6:21" x14ac:dyDescent="0.3">
      <c r="F13542"/>
      <c r="G13542"/>
      <c r="L13542"/>
      <c r="R13542"/>
      <c r="T13542"/>
      <c r="U13542"/>
    </row>
    <row r="13543" spans="6:21" x14ac:dyDescent="0.3">
      <c r="F13543"/>
      <c r="G13543"/>
      <c r="L13543"/>
      <c r="R13543"/>
      <c r="T13543"/>
      <c r="U13543"/>
    </row>
    <row r="13544" spans="6:21" x14ac:dyDescent="0.3">
      <c r="F13544"/>
      <c r="G13544"/>
      <c r="L13544"/>
      <c r="R13544"/>
      <c r="T13544"/>
      <c r="U13544"/>
    </row>
    <row r="13545" spans="6:21" x14ac:dyDescent="0.3">
      <c r="F13545"/>
      <c r="G13545"/>
      <c r="L13545"/>
      <c r="R13545"/>
      <c r="T13545"/>
      <c r="U13545"/>
    </row>
    <row r="13546" spans="6:21" x14ac:dyDescent="0.3">
      <c r="F13546"/>
      <c r="G13546"/>
      <c r="L13546"/>
      <c r="R13546"/>
      <c r="T13546"/>
      <c r="U13546"/>
    </row>
    <row r="13547" spans="6:21" x14ac:dyDescent="0.3">
      <c r="F13547"/>
      <c r="G13547"/>
      <c r="L13547"/>
      <c r="R13547"/>
      <c r="T13547"/>
      <c r="U13547"/>
    </row>
    <row r="13548" spans="6:21" x14ac:dyDescent="0.3">
      <c r="F13548"/>
      <c r="G13548"/>
      <c r="L13548"/>
      <c r="R13548"/>
      <c r="T13548"/>
      <c r="U13548"/>
    </row>
    <row r="13549" spans="6:21" x14ac:dyDescent="0.3">
      <c r="F13549"/>
      <c r="G13549"/>
      <c r="L13549"/>
      <c r="R13549"/>
      <c r="T13549"/>
      <c r="U13549"/>
    </row>
    <row r="13550" spans="6:21" x14ac:dyDescent="0.3">
      <c r="F13550"/>
      <c r="G13550"/>
      <c r="L13550"/>
      <c r="R13550"/>
      <c r="T13550"/>
      <c r="U13550"/>
    </row>
    <row r="13551" spans="6:21" x14ac:dyDescent="0.3">
      <c r="F13551"/>
      <c r="G13551"/>
      <c r="L13551"/>
      <c r="R13551"/>
      <c r="T13551"/>
      <c r="U13551"/>
    </row>
    <row r="13552" spans="6:21" x14ac:dyDescent="0.3">
      <c r="F13552"/>
      <c r="G13552"/>
      <c r="L13552"/>
      <c r="R13552"/>
      <c r="T13552"/>
      <c r="U13552"/>
    </row>
    <row r="13553" spans="6:21" x14ac:dyDescent="0.3">
      <c r="F13553"/>
      <c r="G13553"/>
      <c r="L13553"/>
      <c r="R13553"/>
      <c r="T13553"/>
      <c r="U13553"/>
    </row>
    <row r="13554" spans="6:21" x14ac:dyDescent="0.3">
      <c r="F13554"/>
      <c r="G13554"/>
      <c r="L13554"/>
      <c r="R13554"/>
      <c r="T13554"/>
      <c r="U13554"/>
    </row>
    <row r="13555" spans="6:21" x14ac:dyDescent="0.3">
      <c r="F13555"/>
      <c r="G13555"/>
      <c r="L13555"/>
      <c r="R13555"/>
      <c r="T13555"/>
      <c r="U13555"/>
    </row>
    <row r="13556" spans="6:21" x14ac:dyDescent="0.3">
      <c r="F13556"/>
      <c r="G13556"/>
      <c r="L13556"/>
      <c r="R13556"/>
      <c r="T13556"/>
      <c r="U13556"/>
    </row>
    <row r="13557" spans="6:21" x14ac:dyDescent="0.3">
      <c r="F13557"/>
      <c r="G13557"/>
      <c r="L13557"/>
      <c r="R13557"/>
      <c r="T13557"/>
      <c r="U13557"/>
    </row>
    <row r="13558" spans="6:21" x14ac:dyDescent="0.3">
      <c r="F13558"/>
      <c r="G13558"/>
      <c r="L13558"/>
      <c r="R13558"/>
      <c r="T13558"/>
      <c r="U13558"/>
    </row>
    <row r="13559" spans="6:21" x14ac:dyDescent="0.3">
      <c r="F13559"/>
      <c r="G13559"/>
      <c r="L13559"/>
      <c r="R13559"/>
      <c r="T13559"/>
      <c r="U13559"/>
    </row>
    <row r="13560" spans="6:21" x14ac:dyDescent="0.3">
      <c r="F13560"/>
      <c r="G13560"/>
      <c r="L13560"/>
      <c r="R13560"/>
      <c r="T13560"/>
      <c r="U13560"/>
    </row>
    <row r="13561" spans="6:21" x14ac:dyDescent="0.3">
      <c r="F13561"/>
      <c r="G13561"/>
      <c r="L13561"/>
      <c r="R13561"/>
      <c r="T13561"/>
      <c r="U13561"/>
    </row>
    <row r="13562" spans="6:21" x14ac:dyDescent="0.3">
      <c r="F13562"/>
      <c r="G13562"/>
      <c r="L13562"/>
      <c r="R13562"/>
      <c r="T13562"/>
      <c r="U13562"/>
    </row>
    <row r="13563" spans="6:21" x14ac:dyDescent="0.3">
      <c r="F13563"/>
      <c r="G13563"/>
      <c r="L13563"/>
      <c r="R13563"/>
      <c r="T13563"/>
      <c r="U13563"/>
    </row>
    <row r="13564" spans="6:21" x14ac:dyDescent="0.3">
      <c r="F13564"/>
      <c r="G13564"/>
      <c r="L13564"/>
      <c r="R13564"/>
      <c r="T13564"/>
      <c r="U13564"/>
    </row>
    <row r="13565" spans="6:21" x14ac:dyDescent="0.3">
      <c r="F13565"/>
      <c r="G13565"/>
      <c r="L13565"/>
      <c r="R13565"/>
      <c r="T13565"/>
      <c r="U13565"/>
    </row>
    <row r="13566" spans="6:21" x14ac:dyDescent="0.3">
      <c r="F13566"/>
      <c r="G13566"/>
      <c r="L13566"/>
      <c r="R13566"/>
      <c r="T13566"/>
      <c r="U13566"/>
    </row>
    <row r="13567" spans="6:21" x14ac:dyDescent="0.3">
      <c r="F13567"/>
      <c r="G13567"/>
      <c r="L13567"/>
      <c r="R13567"/>
      <c r="T13567"/>
      <c r="U13567"/>
    </row>
    <row r="13568" spans="6:21" x14ac:dyDescent="0.3">
      <c r="F13568"/>
      <c r="G13568"/>
      <c r="L13568"/>
      <c r="R13568"/>
      <c r="T13568"/>
      <c r="U13568"/>
    </row>
    <row r="13569" spans="6:21" x14ac:dyDescent="0.3">
      <c r="F13569"/>
      <c r="G13569"/>
      <c r="L13569"/>
      <c r="R13569"/>
      <c r="T13569"/>
      <c r="U13569"/>
    </row>
    <row r="13570" spans="6:21" x14ac:dyDescent="0.3">
      <c r="F13570"/>
      <c r="G13570"/>
      <c r="L13570"/>
      <c r="R13570"/>
      <c r="T13570"/>
      <c r="U13570"/>
    </row>
    <row r="13571" spans="6:21" x14ac:dyDescent="0.3">
      <c r="F13571"/>
      <c r="G13571"/>
      <c r="L13571"/>
      <c r="R13571"/>
      <c r="T13571"/>
      <c r="U13571"/>
    </row>
    <row r="13572" spans="6:21" x14ac:dyDescent="0.3">
      <c r="F13572"/>
      <c r="G13572"/>
      <c r="L13572"/>
      <c r="R13572"/>
      <c r="T13572"/>
      <c r="U13572"/>
    </row>
    <row r="13573" spans="6:21" x14ac:dyDescent="0.3">
      <c r="F13573"/>
      <c r="G13573"/>
      <c r="L13573"/>
      <c r="R13573"/>
      <c r="T13573"/>
      <c r="U13573"/>
    </row>
    <row r="13574" spans="6:21" x14ac:dyDescent="0.3">
      <c r="F13574"/>
      <c r="G13574"/>
      <c r="L13574"/>
      <c r="R13574"/>
      <c r="T13574"/>
      <c r="U13574"/>
    </row>
    <row r="13575" spans="6:21" x14ac:dyDescent="0.3">
      <c r="F13575"/>
      <c r="G13575"/>
      <c r="L13575"/>
      <c r="R13575"/>
      <c r="T13575"/>
      <c r="U13575"/>
    </row>
    <row r="13576" spans="6:21" x14ac:dyDescent="0.3">
      <c r="F13576"/>
      <c r="G13576"/>
      <c r="L13576"/>
      <c r="R13576"/>
      <c r="T13576"/>
      <c r="U13576"/>
    </row>
    <row r="13577" spans="6:21" x14ac:dyDescent="0.3">
      <c r="F13577"/>
      <c r="G13577"/>
      <c r="L13577"/>
      <c r="R13577"/>
      <c r="T13577"/>
      <c r="U13577"/>
    </row>
    <row r="13578" spans="6:21" x14ac:dyDescent="0.3">
      <c r="F13578"/>
      <c r="G13578"/>
      <c r="L13578"/>
      <c r="R13578"/>
      <c r="T13578"/>
      <c r="U13578"/>
    </row>
    <row r="13579" spans="6:21" x14ac:dyDescent="0.3">
      <c r="F13579"/>
      <c r="G13579"/>
      <c r="L13579"/>
      <c r="R13579"/>
      <c r="T13579"/>
      <c r="U13579"/>
    </row>
    <row r="13580" spans="6:21" x14ac:dyDescent="0.3">
      <c r="F13580"/>
      <c r="G13580"/>
      <c r="L13580"/>
      <c r="R13580"/>
      <c r="T13580"/>
      <c r="U13580"/>
    </row>
    <row r="13581" spans="6:21" x14ac:dyDescent="0.3">
      <c r="F13581"/>
      <c r="G13581"/>
      <c r="L13581"/>
      <c r="R13581"/>
      <c r="T13581"/>
      <c r="U13581"/>
    </row>
    <row r="13582" spans="6:21" x14ac:dyDescent="0.3">
      <c r="F13582"/>
      <c r="G13582"/>
      <c r="L13582"/>
      <c r="R13582"/>
      <c r="T13582"/>
      <c r="U13582"/>
    </row>
    <row r="13583" spans="6:21" x14ac:dyDescent="0.3">
      <c r="F13583"/>
      <c r="G13583"/>
      <c r="L13583"/>
      <c r="R13583"/>
      <c r="T13583"/>
      <c r="U13583"/>
    </row>
    <row r="13584" spans="6:21" x14ac:dyDescent="0.3">
      <c r="F13584"/>
      <c r="G13584"/>
      <c r="L13584"/>
      <c r="R13584"/>
      <c r="T13584"/>
      <c r="U13584"/>
    </row>
    <row r="13585" spans="6:21" x14ac:dyDescent="0.3">
      <c r="F13585"/>
      <c r="G13585"/>
      <c r="L13585"/>
      <c r="R13585"/>
      <c r="T13585"/>
      <c r="U13585"/>
    </row>
    <row r="13586" spans="6:21" x14ac:dyDescent="0.3">
      <c r="F13586"/>
      <c r="G13586"/>
      <c r="L13586"/>
      <c r="R13586"/>
      <c r="T13586"/>
      <c r="U13586"/>
    </row>
    <row r="13587" spans="6:21" x14ac:dyDescent="0.3">
      <c r="F13587"/>
      <c r="G13587"/>
      <c r="L13587"/>
      <c r="R13587"/>
      <c r="T13587"/>
      <c r="U13587"/>
    </row>
    <row r="13588" spans="6:21" x14ac:dyDescent="0.3">
      <c r="F13588"/>
      <c r="G13588"/>
      <c r="L13588"/>
      <c r="R13588"/>
      <c r="T13588"/>
      <c r="U13588"/>
    </row>
    <row r="13589" spans="6:21" x14ac:dyDescent="0.3">
      <c r="F13589"/>
      <c r="G13589"/>
      <c r="L13589"/>
      <c r="R13589"/>
      <c r="T13589"/>
      <c r="U13589"/>
    </row>
    <row r="13590" spans="6:21" x14ac:dyDescent="0.3">
      <c r="F13590"/>
      <c r="G13590"/>
      <c r="L13590"/>
      <c r="R13590"/>
      <c r="T13590"/>
      <c r="U13590"/>
    </row>
    <row r="13591" spans="6:21" x14ac:dyDescent="0.3">
      <c r="F13591"/>
      <c r="G13591"/>
      <c r="L13591"/>
      <c r="R13591"/>
      <c r="T13591"/>
      <c r="U13591"/>
    </row>
    <row r="13592" spans="6:21" x14ac:dyDescent="0.3">
      <c r="F13592"/>
      <c r="G13592"/>
      <c r="L13592"/>
      <c r="R13592"/>
      <c r="T13592"/>
      <c r="U13592"/>
    </row>
    <row r="13593" spans="6:21" x14ac:dyDescent="0.3">
      <c r="F13593"/>
      <c r="G13593"/>
      <c r="L13593"/>
      <c r="R13593"/>
      <c r="T13593"/>
      <c r="U13593"/>
    </row>
    <row r="13594" spans="6:21" x14ac:dyDescent="0.3">
      <c r="F13594"/>
      <c r="G13594"/>
      <c r="L13594"/>
      <c r="R13594"/>
      <c r="T13594"/>
      <c r="U13594"/>
    </row>
    <row r="13595" spans="6:21" x14ac:dyDescent="0.3">
      <c r="F13595"/>
      <c r="G13595"/>
      <c r="L13595"/>
      <c r="R13595"/>
      <c r="T13595"/>
      <c r="U13595"/>
    </row>
    <row r="13596" spans="6:21" x14ac:dyDescent="0.3">
      <c r="F13596"/>
      <c r="G13596"/>
      <c r="L13596"/>
      <c r="R13596"/>
      <c r="T13596"/>
      <c r="U13596"/>
    </row>
    <row r="13597" spans="6:21" x14ac:dyDescent="0.3">
      <c r="F13597"/>
      <c r="G13597"/>
      <c r="L13597"/>
      <c r="R13597"/>
      <c r="T13597"/>
      <c r="U13597"/>
    </row>
    <row r="13598" spans="6:21" x14ac:dyDescent="0.3">
      <c r="F13598"/>
      <c r="G13598"/>
      <c r="L13598"/>
      <c r="R13598"/>
      <c r="T13598"/>
      <c r="U13598"/>
    </row>
    <row r="13599" spans="6:21" x14ac:dyDescent="0.3">
      <c r="F13599"/>
      <c r="G13599"/>
      <c r="L13599"/>
      <c r="R13599"/>
      <c r="T13599"/>
      <c r="U13599"/>
    </row>
    <row r="13600" spans="6:21" x14ac:dyDescent="0.3">
      <c r="F13600"/>
      <c r="G13600"/>
      <c r="L13600"/>
      <c r="R13600"/>
      <c r="T13600"/>
      <c r="U13600"/>
    </row>
    <row r="13601" spans="6:21" x14ac:dyDescent="0.3">
      <c r="F13601"/>
      <c r="G13601"/>
      <c r="L13601"/>
      <c r="R13601"/>
      <c r="T13601"/>
      <c r="U13601"/>
    </row>
    <row r="13602" spans="6:21" x14ac:dyDescent="0.3">
      <c r="F13602"/>
      <c r="G13602"/>
      <c r="L13602"/>
      <c r="R13602"/>
      <c r="T13602"/>
      <c r="U13602"/>
    </row>
    <row r="13603" spans="6:21" x14ac:dyDescent="0.3">
      <c r="F13603"/>
      <c r="G13603"/>
      <c r="L13603"/>
      <c r="R13603"/>
      <c r="T13603"/>
      <c r="U13603"/>
    </row>
    <row r="13604" spans="6:21" x14ac:dyDescent="0.3">
      <c r="F13604"/>
      <c r="G13604"/>
      <c r="L13604"/>
      <c r="R13604"/>
      <c r="T13604"/>
      <c r="U13604"/>
    </row>
    <row r="13605" spans="6:21" x14ac:dyDescent="0.3">
      <c r="F13605"/>
      <c r="G13605"/>
      <c r="L13605"/>
      <c r="R13605"/>
      <c r="T13605"/>
      <c r="U13605"/>
    </row>
    <row r="13606" spans="6:21" x14ac:dyDescent="0.3">
      <c r="F13606"/>
      <c r="G13606"/>
      <c r="L13606"/>
      <c r="R13606"/>
      <c r="T13606"/>
      <c r="U13606"/>
    </row>
    <row r="13607" spans="6:21" x14ac:dyDescent="0.3">
      <c r="F13607"/>
      <c r="G13607"/>
      <c r="L13607"/>
      <c r="R13607"/>
      <c r="T13607"/>
      <c r="U13607"/>
    </row>
    <row r="13608" spans="6:21" x14ac:dyDescent="0.3">
      <c r="F13608"/>
      <c r="G13608"/>
      <c r="L13608"/>
      <c r="R13608"/>
      <c r="T13608"/>
      <c r="U13608"/>
    </row>
    <row r="13609" spans="6:21" x14ac:dyDescent="0.3">
      <c r="F13609"/>
      <c r="G13609"/>
      <c r="L13609"/>
      <c r="R13609"/>
      <c r="T13609"/>
      <c r="U13609"/>
    </row>
    <row r="13610" spans="6:21" x14ac:dyDescent="0.3">
      <c r="F13610"/>
      <c r="G13610"/>
      <c r="L13610"/>
      <c r="R13610"/>
      <c r="T13610"/>
      <c r="U13610"/>
    </row>
    <row r="13611" spans="6:21" x14ac:dyDescent="0.3">
      <c r="F13611"/>
      <c r="G13611"/>
      <c r="L13611"/>
      <c r="R13611"/>
      <c r="T13611"/>
      <c r="U13611"/>
    </row>
    <row r="13612" spans="6:21" x14ac:dyDescent="0.3">
      <c r="F13612"/>
      <c r="G13612"/>
      <c r="L13612"/>
      <c r="R13612"/>
      <c r="T13612"/>
      <c r="U13612"/>
    </row>
    <row r="13613" spans="6:21" x14ac:dyDescent="0.3">
      <c r="F13613"/>
      <c r="G13613"/>
      <c r="L13613"/>
      <c r="R13613"/>
      <c r="T13613"/>
      <c r="U13613"/>
    </row>
    <row r="13614" spans="6:21" x14ac:dyDescent="0.3">
      <c r="F13614"/>
      <c r="G13614"/>
      <c r="L13614"/>
      <c r="R13614"/>
      <c r="T13614"/>
      <c r="U13614"/>
    </row>
    <row r="13615" spans="6:21" x14ac:dyDescent="0.3">
      <c r="F13615"/>
      <c r="G13615"/>
      <c r="L13615"/>
      <c r="R13615"/>
      <c r="T13615"/>
      <c r="U13615"/>
    </row>
    <row r="13616" spans="6:21" x14ac:dyDescent="0.3">
      <c r="F13616"/>
      <c r="G13616"/>
      <c r="L13616"/>
      <c r="R13616"/>
      <c r="T13616"/>
      <c r="U13616"/>
    </row>
    <row r="13617" spans="6:21" x14ac:dyDescent="0.3">
      <c r="F13617"/>
      <c r="G13617"/>
      <c r="L13617"/>
      <c r="R13617"/>
      <c r="T13617"/>
      <c r="U13617"/>
    </row>
    <row r="13618" spans="6:21" x14ac:dyDescent="0.3">
      <c r="F13618"/>
      <c r="G13618"/>
      <c r="L13618"/>
      <c r="R13618"/>
      <c r="T13618"/>
      <c r="U13618"/>
    </row>
    <row r="13619" spans="6:21" x14ac:dyDescent="0.3">
      <c r="F13619"/>
      <c r="G13619"/>
      <c r="L13619"/>
      <c r="R13619"/>
      <c r="T13619"/>
      <c r="U13619"/>
    </row>
    <row r="13620" spans="6:21" x14ac:dyDescent="0.3">
      <c r="F13620"/>
      <c r="G13620"/>
      <c r="L13620"/>
      <c r="R13620"/>
      <c r="T13620"/>
      <c r="U13620"/>
    </row>
    <row r="13621" spans="6:21" x14ac:dyDescent="0.3">
      <c r="F13621"/>
      <c r="G13621"/>
      <c r="L13621"/>
      <c r="R13621"/>
      <c r="T13621"/>
      <c r="U13621"/>
    </row>
    <row r="13622" spans="6:21" x14ac:dyDescent="0.3">
      <c r="F13622"/>
      <c r="G13622"/>
      <c r="L13622"/>
      <c r="R13622"/>
      <c r="T13622"/>
      <c r="U13622"/>
    </row>
    <row r="13623" spans="6:21" x14ac:dyDescent="0.3">
      <c r="F13623"/>
      <c r="G13623"/>
      <c r="L13623"/>
      <c r="R13623"/>
      <c r="T13623"/>
      <c r="U13623"/>
    </row>
    <row r="13624" spans="6:21" x14ac:dyDescent="0.3">
      <c r="F13624"/>
      <c r="G13624"/>
      <c r="L13624"/>
      <c r="R13624"/>
      <c r="T13624"/>
      <c r="U13624"/>
    </row>
    <row r="13625" spans="6:21" x14ac:dyDescent="0.3">
      <c r="F13625"/>
      <c r="G13625"/>
      <c r="L13625"/>
      <c r="R13625"/>
      <c r="T13625"/>
      <c r="U13625"/>
    </row>
    <row r="13626" spans="6:21" x14ac:dyDescent="0.3">
      <c r="F13626"/>
      <c r="G13626"/>
      <c r="L13626"/>
      <c r="R13626"/>
      <c r="T13626"/>
      <c r="U13626"/>
    </row>
    <row r="13627" spans="6:21" x14ac:dyDescent="0.3">
      <c r="F13627"/>
      <c r="G13627"/>
      <c r="L13627"/>
      <c r="R13627"/>
      <c r="T13627"/>
      <c r="U13627"/>
    </row>
    <row r="13628" spans="6:21" x14ac:dyDescent="0.3">
      <c r="F13628"/>
      <c r="G13628"/>
      <c r="L13628"/>
      <c r="R13628"/>
      <c r="T13628"/>
      <c r="U13628"/>
    </row>
    <row r="13629" spans="6:21" x14ac:dyDescent="0.3">
      <c r="F13629"/>
      <c r="G13629"/>
      <c r="L13629"/>
      <c r="R13629"/>
      <c r="T13629"/>
      <c r="U13629"/>
    </row>
    <row r="13630" spans="6:21" x14ac:dyDescent="0.3">
      <c r="F13630"/>
      <c r="G13630"/>
      <c r="L13630"/>
      <c r="R13630"/>
      <c r="T13630"/>
      <c r="U13630"/>
    </row>
    <row r="13631" spans="6:21" x14ac:dyDescent="0.3">
      <c r="F13631"/>
      <c r="G13631"/>
      <c r="L13631"/>
      <c r="R13631"/>
      <c r="T13631"/>
      <c r="U13631"/>
    </row>
    <row r="13632" spans="6:21" x14ac:dyDescent="0.3">
      <c r="F13632"/>
      <c r="G13632"/>
      <c r="L13632"/>
      <c r="R13632"/>
      <c r="T13632"/>
      <c r="U13632"/>
    </row>
    <row r="13633" spans="6:21" x14ac:dyDescent="0.3">
      <c r="F13633"/>
      <c r="G13633"/>
      <c r="L13633"/>
      <c r="R13633"/>
      <c r="T13633"/>
      <c r="U13633"/>
    </row>
    <row r="13634" spans="6:21" x14ac:dyDescent="0.3">
      <c r="F13634"/>
      <c r="G13634"/>
      <c r="L13634"/>
      <c r="R13634"/>
      <c r="T13634"/>
      <c r="U13634"/>
    </row>
    <row r="13635" spans="6:21" x14ac:dyDescent="0.3">
      <c r="F13635"/>
      <c r="G13635"/>
      <c r="L13635"/>
      <c r="R13635"/>
      <c r="T13635"/>
      <c r="U13635"/>
    </row>
    <row r="13636" spans="6:21" x14ac:dyDescent="0.3">
      <c r="F13636"/>
      <c r="G13636"/>
      <c r="L13636"/>
      <c r="R13636"/>
      <c r="T13636"/>
      <c r="U13636"/>
    </row>
    <row r="13637" spans="6:21" x14ac:dyDescent="0.3">
      <c r="F13637"/>
      <c r="G13637"/>
      <c r="L13637"/>
      <c r="R13637"/>
      <c r="T13637"/>
      <c r="U13637"/>
    </row>
    <row r="13638" spans="6:21" x14ac:dyDescent="0.3">
      <c r="F13638"/>
      <c r="G13638"/>
      <c r="L13638"/>
      <c r="R13638"/>
      <c r="T13638"/>
      <c r="U13638"/>
    </row>
    <row r="13639" spans="6:21" x14ac:dyDescent="0.3">
      <c r="F13639"/>
      <c r="G13639"/>
      <c r="L13639"/>
      <c r="R13639"/>
      <c r="T13639"/>
      <c r="U13639"/>
    </row>
    <row r="13640" spans="6:21" x14ac:dyDescent="0.3">
      <c r="F13640"/>
      <c r="G13640"/>
      <c r="L13640"/>
      <c r="R13640"/>
      <c r="T13640"/>
      <c r="U13640"/>
    </row>
    <row r="13641" spans="6:21" x14ac:dyDescent="0.3">
      <c r="F13641"/>
      <c r="G13641"/>
      <c r="L13641"/>
      <c r="R13641"/>
      <c r="T13641"/>
      <c r="U13641"/>
    </row>
    <row r="13642" spans="6:21" x14ac:dyDescent="0.3">
      <c r="F13642"/>
      <c r="G13642"/>
      <c r="L13642"/>
      <c r="R13642"/>
      <c r="T13642"/>
      <c r="U13642"/>
    </row>
    <row r="13643" spans="6:21" x14ac:dyDescent="0.3">
      <c r="F13643"/>
      <c r="G13643"/>
      <c r="L13643"/>
      <c r="R13643"/>
      <c r="T13643"/>
      <c r="U13643"/>
    </row>
    <row r="13644" spans="6:21" x14ac:dyDescent="0.3">
      <c r="F13644"/>
      <c r="G13644"/>
      <c r="L13644"/>
      <c r="R13644"/>
      <c r="T13644"/>
      <c r="U13644"/>
    </row>
    <row r="13645" spans="6:21" x14ac:dyDescent="0.3">
      <c r="F13645"/>
      <c r="G13645"/>
      <c r="L13645"/>
      <c r="R13645"/>
      <c r="T13645"/>
      <c r="U13645"/>
    </row>
    <row r="13646" spans="6:21" x14ac:dyDescent="0.3">
      <c r="F13646"/>
      <c r="G13646"/>
      <c r="L13646"/>
      <c r="R13646"/>
      <c r="T13646"/>
      <c r="U13646"/>
    </row>
    <row r="13647" spans="6:21" x14ac:dyDescent="0.3">
      <c r="F13647"/>
      <c r="G13647"/>
      <c r="L13647"/>
      <c r="R13647"/>
      <c r="T13647"/>
      <c r="U13647"/>
    </row>
    <row r="13648" spans="6:21" x14ac:dyDescent="0.3">
      <c r="F13648"/>
      <c r="G13648"/>
      <c r="L13648"/>
      <c r="R13648"/>
      <c r="T13648"/>
      <c r="U13648"/>
    </row>
    <row r="13649" spans="6:21" x14ac:dyDescent="0.3">
      <c r="F13649"/>
      <c r="G13649"/>
      <c r="L13649"/>
      <c r="R13649"/>
      <c r="T13649"/>
      <c r="U13649"/>
    </row>
    <row r="13650" spans="6:21" x14ac:dyDescent="0.3">
      <c r="F13650"/>
      <c r="G13650"/>
      <c r="L13650"/>
      <c r="R13650"/>
      <c r="T13650"/>
      <c r="U13650"/>
    </row>
    <row r="13651" spans="6:21" x14ac:dyDescent="0.3">
      <c r="F13651"/>
      <c r="G13651"/>
      <c r="L13651"/>
      <c r="R13651"/>
      <c r="T13651"/>
      <c r="U13651"/>
    </row>
    <row r="13652" spans="6:21" x14ac:dyDescent="0.3">
      <c r="F13652"/>
      <c r="G13652"/>
      <c r="L13652"/>
      <c r="R13652"/>
      <c r="T13652"/>
      <c r="U13652"/>
    </row>
    <row r="13653" spans="6:21" x14ac:dyDescent="0.3">
      <c r="F13653"/>
      <c r="G13653"/>
      <c r="L13653"/>
      <c r="R13653"/>
      <c r="T13653"/>
      <c r="U13653"/>
    </row>
    <row r="13654" spans="6:21" x14ac:dyDescent="0.3">
      <c r="F13654"/>
      <c r="G13654"/>
      <c r="L13654"/>
      <c r="R13654"/>
      <c r="T13654"/>
      <c r="U13654"/>
    </row>
    <row r="13655" spans="6:21" x14ac:dyDescent="0.3">
      <c r="F13655"/>
      <c r="G13655"/>
      <c r="L13655"/>
      <c r="R13655"/>
      <c r="T13655"/>
      <c r="U13655"/>
    </row>
    <row r="13656" spans="6:21" x14ac:dyDescent="0.3">
      <c r="F13656"/>
      <c r="G13656"/>
      <c r="L13656"/>
      <c r="R13656"/>
      <c r="T13656"/>
      <c r="U13656"/>
    </row>
    <row r="13657" spans="6:21" x14ac:dyDescent="0.3">
      <c r="F13657"/>
      <c r="G13657"/>
      <c r="L13657"/>
      <c r="R13657"/>
      <c r="T13657"/>
      <c r="U13657"/>
    </row>
    <row r="13658" spans="6:21" x14ac:dyDescent="0.3">
      <c r="F13658"/>
      <c r="G13658"/>
      <c r="L13658"/>
      <c r="R13658"/>
      <c r="T13658"/>
      <c r="U13658"/>
    </row>
    <row r="13659" spans="6:21" x14ac:dyDescent="0.3">
      <c r="F13659"/>
      <c r="G13659"/>
      <c r="L13659"/>
      <c r="R13659"/>
      <c r="T13659"/>
      <c r="U13659"/>
    </row>
    <row r="13660" spans="6:21" x14ac:dyDescent="0.3">
      <c r="F13660"/>
      <c r="G13660"/>
      <c r="L13660"/>
      <c r="R13660"/>
      <c r="T13660"/>
      <c r="U13660"/>
    </row>
    <row r="13661" spans="6:21" x14ac:dyDescent="0.3">
      <c r="F13661"/>
      <c r="G13661"/>
      <c r="L13661"/>
      <c r="R13661"/>
      <c r="T13661"/>
      <c r="U13661"/>
    </row>
    <row r="13662" spans="6:21" x14ac:dyDescent="0.3">
      <c r="F13662"/>
      <c r="G13662"/>
      <c r="L13662"/>
      <c r="R13662"/>
      <c r="T13662"/>
      <c r="U13662"/>
    </row>
    <row r="13663" spans="6:21" x14ac:dyDescent="0.3">
      <c r="F13663"/>
      <c r="G13663"/>
      <c r="L13663"/>
      <c r="R13663"/>
      <c r="T13663"/>
      <c r="U13663"/>
    </row>
    <row r="13664" spans="6:21" x14ac:dyDescent="0.3">
      <c r="F13664"/>
      <c r="G13664"/>
      <c r="L13664"/>
      <c r="R13664"/>
      <c r="T13664"/>
      <c r="U13664"/>
    </row>
    <row r="13665" spans="6:21" x14ac:dyDescent="0.3">
      <c r="F13665"/>
      <c r="G13665"/>
      <c r="L13665"/>
      <c r="R13665"/>
      <c r="T13665"/>
      <c r="U13665"/>
    </row>
    <row r="13666" spans="6:21" x14ac:dyDescent="0.3">
      <c r="F13666"/>
      <c r="G13666"/>
      <c r="L13666"/>
      <c r="R13666"/>
      <c r="T13666"/>
      <c r="U13666"/>
    </row>
    <row r="13667" spans="6:21" x14ac:dyDescent="0.3">
      <c r="F13667"/>
      <c r="G13667"/>
      <c r="L13667"/>
      <c r="R13667"/>
      <c r="T13667"/>
      <c r="U13667"/>
    </row>
    <row r="13668" spans="6:21" x14ac:dyDescent="0.3">
      <c r="F13668"/>
      <c r="G13668"/>
      <c r="L13668"/>
      <c r="R13668"/>
      <c r="T13668"/>
      <c r="U13668"/>
    </row>
    <row r="13669" spans="6:21" x14ac:dyDescent="0.3">
      <c r="F13669"/>
      <c r="G13669"/>
      <c r="L13669"/>
      <c r="R13669"/>
      <c r="T13669"/>
      <c r="U13669"/>
    </row>
    <row r="13670" spans="6:21" x14ac:dyDescent="0.3">
      <c r="F13670"/>
      <c r="G13670"/>
      <c r="L13670"/>
      <c r="R13670"/>
      <c r="T13670"/>
      <c r="U13670"/>
    </row>
    <row r="13671" spans="6:21" x14ac:dyDescent="0.3">
      <c r="F13671"/>
      <c r="G13671"/>
      <c r="L13671"/>
      <c r="R13671"/>
      <c r="T13671"/>
      <c r="U13671"/>
    </row>
    <row r="13672" spans="6:21" x14ac:dyDescent="0.3">
      <c r="F13672"/>
      <c r="G13672"/>
      <c r="L13672"/>
      <c r="R13672"/>
      <c r="T13672"/>
      <c r="U13672"/>
    </row>
    <row r="13673" spans="6:21" x14ac:dyDescent="0.3">
      <c r="F13673"/>
      <c r="G13673"/>
      <c r="L13673"/>
      <c r="R13673"/>
      <c r="T13673"/>
      <c r="U13673"/>
    </row>
    <row r="13674" spans="6:21" x14ac:dyDescent="0.3">
      <c r="F13674"/>
      <c r="G13674"/>
      <c r="L13674"/>
      <c r="R13674"/>
      <c r="T13674"/>
      <c r="U13674"/>
    </row>
    <row r="13675" spans="6:21" x14ac:dyDescent="0.3">
      <c r="F13675"/>
      <c r="G13675"/>
      <c r="L13675"/>
      <c r="R13675"/>
      <c r="T13675"/>
      <c r="U13675"/>
    </row>
    <row r="13676" spans="6:21" x14ac:dyDescent="0.3">
      <c r="F13676"/>
      <c r="G13676"/>
      <c r="L13676"/>
      <c r="R13676"/>
      <c r="T13676"/>
      <c r="U13676"/>
    </row>
    <row r="13677" spans="6:21" x14ac:dyDescent="0.3">
      <c r="F13677"/>
      <c r="G13677"/>
      <c r="L13677"/>
      <c r="R13677"/>
      <c r="T13677"/>
      <c r="U13677"/>
    </row>
    <row r="13678" spans="6:21" x14ac:dyDescent="0.3">
      <c r="F13678"/>
      <c r="G13678"/>
      <c r="L13678"/>
      <c r="R13678"/>
      <c r="T13678"/>
      <c r="U13678"/>
    </row>
    <row r="13679" spans="6:21" x14ac:dyDescent="0.3">
      <c r="F13679"/>
      <c r="G13679"/>
      <c r="L13679"/>
      <c r="R13679"/>
      <c r="T13679"/>
      <c r="U13679"/>
    </row>
    <row r="13680" spans="6:21" x14ac:dyDescent="0.3">
      <c r="F13680"/>
      <c r="G13680"/>
      <c r="L13680"/>
      <c r="R13680"/>
      <c r="T13680"/>
      <c r="U13680"/>
    </row>
    <row r="13681" spans="6:21" x14ac:dyDescent="0.3">
      <c r="F13681"/>
      <c r="G13681"/>
      <c r="L13681"/>
      <c r="R13681"/>
      <c r="T13681"/>
      <c r="U13681"/>
    </row>
    <row r="13682" spans="6:21" x14ac:dyDescent="0.3">
      <c r="F13682"/>
      <c r="G13682"/>
      <c r="L13682"/>
      <c r="R13682"/>
      <c r="T13682"/>
      <c r="U13682"/>
    </row>
    <row r="13683" spans="6:21" x14ac:dyDescent="0.3">
      <c r="F13683"/>
      <c r="G13683"/>
      <c r="L13683"/>
      <c r="R13683"/>
      <c r="T13683"/>
      <c r="U13683"/>
    </row>
    <row r="13684" spans="6:21" x14ac:dyDescent="0.3">
      <c r="F13684"/>
      <c r="G13684"/>
      <c r="L13684"/>
      <c r="R13684"/>
      <c r="T13684"/>
      <c r="U13684"/>
    </row>
    <row r="13685" spans="6:21" x14ac:dyDescent="0.3">
      <c r="F13685"/>
      <c r="G13685"/>
      <c r="L13685"/>
      <c r="R13685"/>
      <c r="T13685"/>
      <c r="U13685"/>
    </row>
    <row r="13686" spans="6:21" x14ac:dyDescent="0.3">
      <c r="F13686"/>
      <c r="G13686"/>
      <c r="L13686"/>
      <c r="R13686"/>
      <c r="T13686"/>
      <c r="U13686"/>
    </row>
    <row r="13687" spans="6:21" x14ac:dyDescent="0.3">
      <c r="F13687"/>
      <c r="G13687"/>
      <c r="L13687"/>
      <c r="R13687"/>
      <c r="T13687"/>
      <c r="U13687"/>
    </row>
    <row r="13688" spans="6:21" x14ac:dyDescent="0.3">
      <c r="F13688"/>
      <c r="G13688"/>
      <c r="L13688"/>
      <c r="R13688"/>
      <c r="T13688"/>
      <c r="U13688"/>
    </row>
    <row r="13689" spans="6:21" x14ac:dyDescent="0.3">
      <c r="F13689"/>
      <c r="G13689"/>
      <c r="L13689"/>
      <c r="R13689"/>
      <c r="T13689"/>
      <c r="U13689"/>
    </row>
    <row r="13690" spans="6:21" x14ac:dyDescent="0.3">
      <c r="F13690"/>
      <c r="G13690"/>
      <c r="L13690"/>
      <c r="R13690"/>
      <c r="T13690"/>
      <c r="U13690"/>
    </row>
    <row r="13691" spans="6:21" x14ac:dyDescent="0.3">
      <c r="F13691"/>
      <c r="G13691"/>
      <c r="L13691"/>
      <c r="R13691"/>
      <c r="T13691"/>
      <c r="U13691"/>
    </row>
    <row r="13692" spans="6:21" x14ac:dyDescent="0.3">
      <c r="F13692"/>
      <c r="G13692"/>
      <c r="L13692"/>
      <c r="R13692"/>
      <c r="T13692"/>
      <c r="U13692"/>
    </row>
    <row r="13693" spans="6:21" x14ac:dyDescent="0.3">
      <c r="F13693"/>
      <c r="G13693"/>
      <c r="L13693"/>
      <c r="R13693"/>
      <c r="T13693"/>
      <c r="U13693"/>
    </row>
    <row r="13694" spans="6:21" x14ac:dyDescent="0.3">
      <c r="F13694"/>
      <c r="G13694"/>
      <c r="L13694"/>
      <c r="R13694"/>
      <c r="T13694"/>
      <c r="U13694"/>
    </row>
    <row r="13695" spans="6:21" x14ac:dyDescent="0.3">
      <c r="F13695"/>
      <c r="G13695"/>
      <c r="L13695"/>
      <c r="R13695"/>
      <c r="T13695"/>
      <c r="U13695"/>
    </row>
    <row r="13696" spans="6:21" x14ac:dyDescent="0.3">
      <c r="F13696"/>
      <c r="G13696"/>
      <c r="L13696"/>
      <c r="R13696"/>
      <c r="T13696"/>
      <c r="U13696"/>
    </row>
    <row r="13697" spans="6:21" x14ac:dyDescent="0.3">
      <c r="F13697"/>
      <c r="G13697"/>
      <c r="L13697"/>
      <c r="R13697"/>
      <c r="T13697"/>
      <c r="U13697"/>
    </row>
    <row r="13698" spans="6:21" x14ac:dyDescent="0.3">
      <c r="F13698"/>
      <c r="G13698"/>
      <c r="L13698"/>
      <c r="R13698"/>
      <c r="T13698"/>
      <c r="U13698"/>
    </row>
    <row r="13699" spans="6:21" x14ac:dyDescent="0.3">
      <c r="F13699"/>
      <c r="G13699"/>
      <c r="L13699"/>
      <c r="R13699"/>
      <c r="T13699"/>
      <c r="U13699"/>
    </row>
    <row r="13700" spans="6:21" x14ac:dyDescent="0.3">
      <c r="F13700"/>
      <c r="G13700"/>
      <c r="L13700"/>
      <c r="R13700"/>
      <c r="T13700"/>
      <c r="U13700"/>
    </row>
    <row r="13701" spans="6:21" x14ac:dyDescent="0.3">
      <c r="F13701"/>
      <c r="G13701"/>
      <c r="L13701"/>
      <c r="R13701"/>
      <c r="T13701"/>
      <c r="U13701"/>
    </row>
    <row r="13702" spans="6:21" x14ac:dyDescent="0.3">
      <c r="F13702"/>
      <c r="G13702"/>
      <c r="L13702"/>
      <c r="R13702"/>
      <c r="T13702"/>
      <c r="U13702"/>
    </row>
    <row r="13703" spans="6:21" x14ac:dyDescent="0.3">
      <c r="F13703"/>
      <c r="G13703"/>
      <c r="L13703"/>
      <c r="R13703"/>
      <c r="T13703"/>
      <c r="U13703"/>
    </row>
    <row r="13704" spans="6:21" x14ac:dyDescent="0.3">
      <c r="F13704"/>
      <c r="G13704"/>
      <c r="L13704"/>
      <c r="R13704"/>
      <c r="T13704"/>
      <c r="U13704"/>
    </row>
    <row r="13705" spans="6:21" x14ac:dyDescent="0.3">
      <c r="F13705"/>
      <c r="G13705"/>
      <c r="L13705"/>
      <c r="R13705"/>
      <c r="T13705"/>
      <c r="U13705"/>
    </row>
    <row r="13706" spans="6:21" x14ac:dyDescent="0.3">
      <c r="F13706"/>
      <c r="G13706"/>
      <c r="L13706"/>
      <c r="R13706"/>
      <c r="T13706"/>
      <c r="U13706"/>
    </row>
    <row r="13707" spans="6:21" x14ac:dyDescent="0.3">
      <c r="F13707"/>
      <c r="G13707"/>
      <c r="L13707"/>
      <c r="R13707"/>
      <c r="T13707"/>
      <c r="U13707"/>
    </row>
    <row r="13708" spans="6:21" x14ac:dyDescent="0.3">
      <c r="F13708"/>
      <c r="G13708"/>
      <c r="L13708"/>
      <c r="R13708"/>
      <c r="T13708"/>
      <c r="U13708"/>
    </row>
    <row r="13709" spans="6:21" x14ac:dyDescent="0.3">
      <c r="F13709"/>
      <c r="G13709"/>
      <c r="L13709"/>
      <c r="R13709"/>
      <c r="T13709"/>
      <c r="U13709"/>
    </row>
    <row r="13710" spans="6:21" x14ac:dyDescent="0.3">
      <c r="F13710"/>
      <c r="G13710"/>
      <c r="L13710"/>
      <c r="R13710"/>
      <c r="T13710"/>
      <c r="U13710"/>
    </row>
    <row r="13711" spans="6:21" x14ac:dyDescent="0.3">
      <c r="F13711"/>
      <c r="G13711"/>
      <c r="L13711"/>
      <c r="R13711"/>
      <c r="T13711"/>
      <c r="U13711"/>
    </row>
    <row r="13712" spans="6:21" x14ac:dyDescent="0.3">
      <c r="F13712"/>
      <c r="G13712"/>
      <c r="L13712"/>
      <c r="R13712"/>
      <c r="T13712"/>
      <c r="U13712"/>
    </row>
    <row r="13713" spans="6:21" x14ac:dyDescent="0.3">
      <c r="F13713"/>
      <c r="G13713"/>
      <c r="L13713"/>
      <c r="R13713"/>
      <c r="T13713"/>
      <c r="U13713"/>
    </row>
    <row r="13714" spans="6:21" x14ac:dyDescent="0.3">
      <c r="F13714"/>
      <c r="G13714"/>
      <c r="L13714"/>
      <c r="R13714"/>
      <c r="T13714"/>
      <c r="U13714"/>
    </row>
    <row r="13715" spans="6:21" x14ac:dyDescent="0.3">
      <c r="F13715"/>
      <c r="G13715"/>
      <c r="L13715"/>
      <c r="R13715"/>
      <c r="T13715"/>
      <c r="U13715"/>
    </row>
    <row r="13716" spans="6:21" x14ac:dyDescent="0.3">
      <c r="F13716"/>
      <c r="G13716"/>
      <c r="L13716"/>
      <c r="R13716"/>
      <c r="T13716"/>
      <c r="U13716"/>
    </row>
    <row r="13717" spans="6:21" x14ac:dyDescent="0.3">
      <c r="F13717"/>
      <c r="G13717"/>
      <c r="L13717"/>
      <c r="R13717"/>
      <c r="T13717"/>
      <c r="U13717"/>
    </row>
    <row r="13718" spans="6:21" x14ac:dyDescent="0.3">
      <c r="F13718"/>
      <c r="G13718"/>
      <c r="L13718"/>
      <c r="R13718"/>
      <c r="T13718"/>
      <c r="U13718"/>
    </row>
    <row r="13719" spans="6:21" x14ac:dyDescent="0.3">
      <c r="F13719"/>
      <c r="G13719"/>
      <c r="L13719"/>
      <c r="R13719"/>
      <c r="T13719"/>
      <c r="U13719"/>
    </row>
    <row r="13720" spans="6:21" x14ac:dyDescent="0.3">
      <c r="F13720"/>
      <c r="G13720"/>
      <c r="L13720"/>
      <c r="R13720"/>
      <c r="T13720"/>
      <c r="U13720"/>
    </row>
    <row r="13721" spans="6:21" x14ac:dyDescent="0.3">
      <c r="F13721"/>
      <c r="G13721"/>
      <c r="L13721"/>
      <c r="R13721"/>
      <c r="T13721"/>
      <c r="U13721"/>
    </row>
    <row r="13722" spans="6:21" x14ac:dyDescent="0.3">
      <c r="F13722"/>
      <c r="G13722"/>
      <c r="L13722"/>
      <c r="R13722"/>
      <c r="T13722"/>
      <c r="U13722"/>
    </row>
    <row r="13723" spans="6:21" x14ac:dyDescent="0.3">
      <c r="F13723"/>
      <c r="G13723"/>
      <c r="L13723"/>
      <c r="R13723"/>
      <c r="T13723"/>
      <c r="U13723"/>
    </row>
    <row r="13724" spans="6:21" x14ac:dyDescent="0.3">
      <c r="F13724"/>
      <c r="G13724"/>
      <c r="L13724"/>
      <c r="R13724"/>
      <c r="T13724"/>
      <c r="U13724"/>
    </row>
    <row r="13725" spans="6:21" x14ac:dyDescent="0.3">
      <c r="F13725"/>
      <c r="G13725"/>
      <c r="L13725"/>
      <c r="R13725"/>
      <c r="T13725"/>
      <c r="U13725"/>
    </row>
    <row r="13726" spans="6:21" x14ac:dyDescent="0.3">
      <c r="F13726"/>
      <c r="G13726"/>
      <c r="L13726"/>
      <c r="R13726"/>
      <c r="T13726"/>
      <c r="U13726"/>
    </row>
    <row r="13727" spans="6:21" x14ac:dyDescent="0.3">
      <c r="F13727"/>
      <c r="G13727"/>
      <c r="L13727"/>
      <c r="R13727"/>
      <c r="T13727"/>
      <c r="U13727"/>
    </row>
    <row r="13728" spans="6:21" x14ac:dyDescent="0.3">
      <c r="F13728"/>
      <c r="G13728"/>
      <c r="L13728"/>
      <c r="R13728"/>
      <c r="T13728"/>
      <c r="U13728"/>
    </row>
    <row r="13729" spans="6:21" x14ac:dyDescent="0.3">
      <c r="F13729"/>
      <c r="G13729"/>
      <c r="L13729"/>
      <c r="R13729"/>
      <c r="T13729"/>
      <c r="U13729"/>
    </row>
    <row r="13730" spans="6:21" x14ac:dyDescent="0.3">
      <c r="F13730"/>
      <c r="G13730"/>
      <c r="L13730"/>
      <c r="R13730"/>
      <c r="T13730"/>
      <c r="U13730"/>
    </row>
    <row r="13731" spans="6:21" x14ac:dyDescent="0.3">
      <c r="F13731"/>
      <c r="G13731"/>
      <c r="L13731"/>
      <c r="R13731"/>
      <c r="T13731"/>
      <c r="U13731"/>
    </row>
    <row r="13732" spans="6:21" x14ac:dyDescent="0.3">
      <c r="F13732"/>
      <c r="G13732"/>
      <c r="L13732"/>
      <c r="R13732"/>
      <c r="T13732"/>
      <c r="U13732"/>
    </row>
    <row r="13733" spans="6:21" x14ac:dyDescent="0.3">
      <c r="F13733"/>
      <c r="G13733"/>
      <c r="L13733"/>
      <c r="R13733"/>
      <c r="T13733"/>
      <c r="U13733"/>
    </row>
    <row r="13734" spans="6:21" x14ac:dyDescent="0.3">
      <c r="F13734"/>
      <c r="G13734"/>
      <c r="L13734"/>
      <c r="R13734"/>
      <c r="T13734"/>
      <c r="U13734"/>
    </row>
    <row r="13735" spans="6:21" x14ac:dyDescent="0.3">
      <c r="F13735"/>
      <c r="G13735"/>
      <c r="L13735"/>
      <c r="R13735"/>
      <c r="T13735"/>
      <c r="U13735"/>
    </row>
    <row r="13736" spans="6:21" x14ac:dyDescent="0.3">
      <c r="F13736"/>
      <c r="G13736"/>
      <c r="L13736"/>
      <c r="R13736"/>
      <c r="T13736"/>
      <c r="U13736"/>
    </row>
    <row r="13737" spans="6:21" x14ac:dyDescent="0.3">
      <c r="F13737"/>
      <c r="G13737"/>
      <c r="L13737"/>
      <c r="R13737"/>
      <c r="T13737"/>
      <c r="U13737"/>
    </row>
    <row r="13738" spans="6:21" x14ac:dyDescent="0.3">
      <c r="F13738"/>
      <c r="G13738"/>
      <c r="L13738"/>
      <c r="R13738"/>
      <c r="T13738"/>
      <c r="U13738"/>
    </row>
    <row r="13739" spans="6:21" x14ac:dyDescent="0.3">
      <c r="F13739"/>
      <c r="G13739"/>
      <c r="L13739"/>
      <c r="R13739"/>
      <c r="T13739"/>
      <c r="U13739"/>
    </row>
    <row r="13740" spans="6:21" x14ac:dyDescent="0.3">
      <c r="F13740"/>
      <c r="G13740"/>
      <c r="L13740"/>
      <c r="R13740"/>
      <c r="T13740"/>
      <c r="U13740"/>
    </row>
    <row r="13741" spans="6:21" x14ac:dyDescent="0.3">
      <c r="F13741"/>
      <c r="G13741"/>
      <c r="L13741"/>
      <c r="R13741"/>
      <c r="T13741"/>
      <c r="U13741"/>
    </row>
    <row r="13742" spans="6:21" x14ac:dyDescent="0.3">
      <c r="F13742"/>
      <c r="G13742"/>
      <c r="L13742"/>
      <c r="R13742"/>
      <c r="T13742"/>
      <c r="U13742"/>
    </row>
    <row r="13743" spans="6:21" x14ac:dyDescent="0.3">
      <c r="F13743"/>
      <c r="G13743"/>
      <c r="L13743"/>
      <c r="R13743"/>
      <c r="T13743"/>
      <c r="U13743"/>
    </row>
    <row r="13744" spans="6:21" x14ac:dyDescent="0.3">
      <c r="F13744"/>
      <c r="G13744"/>
      <c r="L13744"/>
      <c r="R13744"/>
      <c r="T13744"/>
      <c r="U13744"/>
    </row>
    <row r="13745" spans="6:21" x14ac:dyDescent="0.3">
      <c r="F13745"/>
      <c r="G13745"/>
      <c r="L13745"/>
      <c r="R13745"/>
      <c r="T13745"/>
      <c r="U13745"/>
    </row>
    <row r="13746" spans="6:21" x14ac:dyDescent="0.3">
      <c r="F13746"/>
      <c r="G13746"/>
      <c r="L13746"/>
      <c r="R13746"/>
      <c r="T13746"/>
      <c r="U13746"/>
    </row>
    <row r="13747" spans="6:21" x14ac:dyDescent="0.3">
      <c r="F13747"/>
      <c r="G13747"/>
      <c r="L13747"/>
      <c r="R13747"/>
      <c r="T13747"/>
      <c r="U13747"/>
    </row>
    <row r="13748" spans="6:21" x14ac:dyDescent="0.3">
      <c r="F13748"/>
      <c r="G13748"/>
      <c r="L13748"/>
      <c r="R13748"/>
      <c r="T13748"/>
      <c r="U13748"/>
    </row>
    <row r="13749" spans="6:21" x14ac:dyDescent="0.3">
      <c r="F13749"/>
      <c r="G13749"/>
      <c r="L13749"/>
      <c r="R13749"/>
      <c r="T13749"/>
      <c r="U13749"/>
    </row>
    <row r="13750" spans="6:21" x14ac:dyDescent="0.3">
      <c r="F13750"/>
      <c r="G13750"/>
      <c r="L13750"/>
      <c r="R13750"/>
      <c r="T13750"/>
      <c r="U13750"/>
    </row>
    <row r="13751" spans="6:21" x14ac:dyDescent="0.3">
      <c r="F13751"/>
      <c r="G13751"/>
      <c r="L13751"/>
      <c r="R13751"/>
      <c r="T13751"/>
      <c r="U13751"/>
    </row>
    <row r="13752" spans="6:21" x14ac:dyDescent="0.3">
      <c r="F13752"/>
      <c r="G13752"/>
      <c r="L13752"/>
      <c r="R13752"/>
      <c r="T13752"/>
      <c r="U13752"/>
    </row>
    <row r="13753" spans="6:21" x14ac:dyDescent="0.3">
      <c r="F13753"/>
      <c r="G13753"/>
      <c r="L13753"/>
      <c r="R13753"/>
      <c r="T13753"/>
      <c r="U13753"/>
    </row>
    <row r="13754" spans="6:21" x14ac:dyDescent="0.3">
      <c r="F13754"/>
      <c r="G13754"/>
      <c r="L13754"/>
      <c r="R13754"/>
      <c r="T13754"/>
      <c r="U13754"/>
    </row>
    <row r="13755" spans="6:21" x14ac:dyDescent="0.3">
      <c r="F13755"/>
      <c r="G13755"/>
      <c r="L13755"/>
      <c r="R13755"/>
      <c r="T13755"/>
      <c r="U13755"/>
    </row>
    <row r="13756" spans="6:21" x14ac:dyDescent="0.3">
      <c r="F13756"/>
      <c r="G13756"/>
      <c r="L13756"/>
      <c r="R13756"/>
      <c r="T13756"/>
      <c r="U13756"/>
    </row>
    <row r="13757" spans="6:21" x14ac:dyDescent="0.3">
      <c r="F13757"/>
      <c r="G13757"/>
      <c r="L13757"/>
      <c r="R13757"/>
      <c r="T13757"/>
      <c r="U13757"/>
    </row>
    <row r="13758" spans="6:21" x14ac:dyDescent="0.3">
      <c r="F13758"/>
      <c r="G13758"/>
      <c r="L13758"/>
      <c r="R13758"/>
      <c r="T13758"/>
      <c r="U13758"/>
    </row>
    <row r="13759" spans="6:21" x14ac:dyDescent="0.3">
      <c r="F13759"/>
      <c r="G13759"/>
      <c r="L13759"/>
      <c r="R13759"/>
      <c r="T13759"/>
      <c r="U13759"/>
    </row>
    <row r="13760" spans="6:21" x14ac:dyDescent="0.3">
      <c r="F13760"/>
      <c r="G13760"/>
      <c r="L13760"/>
      <c r="R13760"/>
      <c r="T13760"/>
      <c r="U13760"/>
    </row>
    <row r="13761" spans="6:21" x14ac:dyDescent="0.3">
      <c r="F13761"/>
      <c r="G13761"/>
      <c r="L13761"/>
      <c r="R13761"/>
      <c r="T13761"/>
      <c r="U13761"/>
    </row>
    <row r="13762" spans="6:21" x14ac:dyDescent="0.3">
      <c r="F13762"/>
      <c r="G13762"/>
      <c r="L13762"/>
      <c r="R13762"/>
      <c r="T13762"/>
      <c r="U13762"/>
    </row>
    <row r="13763" spans="6:21" x14ac:dyDescent="0.3">
      <c r="F13763"/>
      <c r="G13763"/>
      <c r="L13763"/>
      <c r="R13763"/>
      <c r="T13763"/>
      <c r="U13763"/>
    </row>
    <row r="13764" spans="6:21" x14ac:dyDescent="0.3">
      <c r="F13764"/>
      <c r="G13764"/>
      <c r="L13764"/>
      <c r="R13764"/>
      <c r="T13764"/>
      <c r="U13764"/>
    </row>
    <row r="13765" spans="6:21" x14ac:dyDescent="0.3">
      <c r="F13765"/>
      <c r="G13765"/>
      <c r="L13765"/>
      <c r="R13765"/>
      <c r="T13765"/>
      <c r="U13765"/>
    </row>
    <row r="13766" spans="6:21" x14ac:dyDescent="0.3">
      <c r="F13766"/>
      <c r="G13766"/>
      <c r="L13766"/>
      <c r="R13766"/>
      <c r="T13766"/>
      <c r="U13766"/>
    </row>
    <row r="13767" spans="6:21" x14ac:dyDescent="0.3">
      <c r="F13767"/>
      <c r="G13767"/>
      <c r="L13767"/>
      <c r="R13767"/>
      <c r="T13767"/>
      <c r="U13767"/>
    </row>
    <row r="13768" spans="6:21" x14ac:dyDescent="0.3">
      <c r="F13768"/>
      <c r="G13768"/>
      <c r="L13768"/>
      <c r="R13768"/>
      <c r="T13768"/>
      <c r="U13768"/>
    </row>
    <row r="13769" spans="6:21" x14ac:dyDescent="0.3">
      <c r="F13769"/>
      <c r="G13769"/>
      <c r="L13769"/>
      <c r="R13769"/>
      <c r="T13769"/>
      <c r="U13769"/>
    </row>
    <row r="13770" spans="6:21" x14ac:dyDescent="0.3">
      <c r="F13770"/>
      <c r="G13770"/>
      <c r="L13770"/>
      <c r="R13770"/>
      <c r="T13770"/>
      <c r="U13770"/>
    </row>
    <row r="13771" spans="6:21" x14ac:dyDescent="0.3">
      <c r="F13771"/>
      <c r="G13771"/>
      <c r="L13771"/>
      <c r="R13771"/>
      <c r="T13771"/>
      <c r="U13771"/>
    </row>
    <row r="13772" spans="6:21" x14ac:dyDescent="0.3">
      <c r="F13772"/>
      <c r="G13772"/>
      <c r="L13772"/>
      <c r="R13772"/>
      <c r="T13772"/>
      <c r="U13772"/>
    </row>
    <row r="13773" spans="6:21" x14ac:dyDescent="0.3">
      <c r="F13773"/>
      <c r="G13773"/>
      <c r="L13773"/>
      <c r="R13773"/>
      <c r="T13773"/>
      <c r="U13773"/>
    </row>
    <row r="13774" spans="6:21" x14ac:dyDescent="0.3">
      <c r="F13774"/>
      <c r="G13774"/>
      <c r="L13774"/>
      <c r="R13774"/>
      <c r="T13774"/>
      <c r="U13774"/>
    </row>
    <row r="13775" spans="6:21" x14ac:dyDescent="0.3">
      <c r="F13775"/>
      <c r="G13775"/>
      <c r="L13775"/>
      <c r="R13775"/>
      <c r="T13775"/>
      <c r="U13775"/>
    </row>
    <row r="13776" spans="6:21" x14ac:dyDescent="0.3">
      <c r="F13776"/>
      <c r="G13776"/>
      <c r="L13776"/>
      <c r="R13776"/>
      <c r="T13776"/>
      <c r="U13776"/>
    </row>
    <row r="13777" spans="6:21" x14ac:dyDescent="0.3">
      <c r="F13777"/>
      <c r="G13777"/>
      <c r="L13777"/>
      <c r="R13777"/>
      <c r="T13777"/>
      <c r="U13777"/>
    </row>
    <row r="13778" spans="6:21" x14ac:dyDescent="0.3">
      <c r="F13778"/>
      <c r="G13778"/>
      <c r="L13778"/>
      <c r="R13778"/>
      <c r="T13778"/>
      <c r="U13778"/>
    </row>
    <row r="13779" spans="6:21" x14ac:dyDescent="0.3">
      <c r="F13779"/>
      <c r="G13779"/>
      <c r="L13779"/>
      <c r="R13779"/>
      <c r="T13779"/>
      <c r="U13779"/>
    </row>
    <row r="13780" spans="6:21" x14ac:dyDescent="0.3">
      <c r="F13780"/>
      <c r="G13780"/>
      <c r="L13780"/>
      <c r="R13780"/>
      <c r="T13780"/>
      <c r="U13780"/>
    </row>
    <row r="13781" spans="6:21" x14ac:dyDescent="0.3">
      <c r="F13781"/>
      <c r="G13781"/>
      <c r="L13781"/>
      <c r="R13781"/>
      <c r="T13781"/>
      <c r="U13781"/>
    </row>
    <row r="13782" spans="6:21" x14ac:dyDescent="0.3">
      <c r="F13782"/>
      <c r="G13782"/>
      <c r="L13782"/>
      <c r="R13782"/>
      <c r="T13782"/>
      <c r="U13782"/>
    </row>
    <row r="13783" spans="6:21" x14ac:dyDescent="0.3">
      <c r="F13783"/>
      <c r="G13783"/>
      <c r="L13783"/>
      <c r="R13783"/>
      <c r="T13783"/>
      <c r="U13783"/>
    </row>
    <row r="13784" spans="6:21" x14ac:dyDescent="0.3">
      <c r="F13784"/>
      <c r="G13784"/>
      <c r="L13784"/>
      <c r="R13784"/>
      <c r="T13784"/>
      <c r="U13784"/>
    </row>
    <row r="13785" spans="6:21" x14ac:dyDescent="0.3">
      <c r="F13785"/>
      <c r="G13785"/>
      <c r="L13785"/>
      <c r="R13785"/>
      <c r="T13785"/>
      <c r="U13785"/>
    </row>
    <row r="13786" spans="6:21" x14ac:dyDescent="0.3">
      <c r="F13786"/>
      <c r="G13786"/>
      <c r="L13786"/>
      <c r="R13786"/>
      <c r="T13786"/>
      <c r="U13786"/>
    </row>
    <row r="13787" spans="6:21" x14ac:dyDescent="0.3">
      <c r="F13787"/>
      <c r="G13787"/>
      <c r="L13787"/>
      <c r="R13787"/>
      <c r="T13787"/>
      <c r="U13787"/>
    </row>
    <row r="13788" spans="6:21" x14ac:dyDescent="0.3">
      <c r="F13788"/>
      <c r="G13788"/>
      <c r="L13788"/>
      <c r="R13788"/>
      <c r="T13788"/>
      <c r="U13788"/>
    </row>
    <row r="13789" spans="6:21" x14ac:dyDescent="0.3">
      <c r="F13789"/>
      <c r="G13789"/>
      <c r="L13789"/>
      <c r="R13789"/>
      <c r="T13789"/>
      <c r="U13789"/>
    </row>
    <row r="13790" spans="6:21" x14ac:dyDescent="0.3">
      <c r="F13790"/>
      <c r="G13790"/>
      <c r="L13790"/>
      <c r="R13790"/>
      <c r="T13790"/>
      <c r="U13790"/>
    </row>
    <row r="13791" spans="6:21" x14ac:dyDescent="0.3">
      <c r="F13791"/>
      <c r="G13791"/>
      <c r="L13791"/>
      <c r="R13791"/>
      <c r="T13791"/>
      <c r="U13791"/>
    </row>
    <row r="13792" spans="6:21" x14ac:dyDescent="0.3">
      <c r="F13792"/>
      <c r="G13792"/>
      <c r="L13792"/>
      <c r="R13792"/>
      <c r="T13792"/>
      <c r="U13792"/>
    </row>
    <row r="13793" spans="6:21" x14ac:dyDescent="0.3">
      <c r="F13793"/>
      <c r="G13793"/>
      <c r="L13793"/>
      <c r="R13793"/>
      <c r="T13793"/>
      <c r="U13793"/>
    </row>
    <row r="13794" spans="6:21" x14ac:dyDescent="0.3">
      <c r="F13794"/>
      <c r="G13794"/>
      <c r="L13794"/>
      <c r="R13794"/>
      <c r="T13794"/>
      <c r="U13794"/>
    </row>
    <row r="13795" spans="6:21" x14ac:dyDescent="0.3">
      <c r="F13795"/>
      <c r="G13795"/>
      <c r="L13795"/>
      <c r="R13795"/>
      <c r="T13795"/>
      <c r="U13795"/>
    </row>
    <row r="13796" spans="6:21" x14ac:dyDescent="0.3">
      <c r="F13796"/>
      <c r="G13796"/>
      <c r="L13796"/>
      <c r="R13796"/>
      <c r="T13796"/>
      <c r="U13796"/>
    </row>
    <row r="13797" spans="6:21" x14ac:dyDescent="0.3">
      <c r="F13797"/>
      <c r="G13797"/>
      <c r="L13797"/>
      <c r="R13797"/>
      <c r="T13797"/>
      <c r="U13797"/>
    </row>
    <row r="13798" spans="6:21" x14ac:dyDescent="0.3">
      <c r="F13798"/>
      <c r="G13798"/>
      <c r="L13798"/>
      <c r="R13798"/>
      <c r="T13798"/>
      <c r="U13798"/>
    </row>
    <row r="13799" spans="6:21" x14ac:dyDescent="0.3">
      <c r="F13799"/>
      <c r="G13799"/>
      <c r="L13799"/>
      <c r="R13799"/>
      <c r="T13799"/>
      <c r="U13799"/>
    </row>
    <row r="13800" spans="6:21" x14ac:dyDescent="0.3">
      <c r="F13800"/>
      <c r="G13800"/>
      <c r="L13800"/>
      <c r="R13800"/>
      <c r="T13800"/>
      <c r="U13800"/>
    </row>
    <row r="13801" spans="6:21" x14ac:dyDescent="0.3">
      <c r="F13801"/>
      <c r="G13801"/>
      <c r="L13801"/>
      <c r="R13801"/>
      <c r="T13801"/>
      <c r="U13801"/>
    </row>
    <row r="13802" spans="6:21" x14ac:dyDescent="0.3">
      <c r="F13802"/>
      <c r="G13802"/>
      <c r="L13802"/>
      <c r="R13802"/>
      <c r="T13802"/>
      <c r="U13802"/>
    </row>
    <row r="13803" spans="6:21" x14ac:dyDescent="0.3">
      <c r="F13803"/>
      <c r="G13803"/>
      <c r="L13803"/>
      <c r="R13803"/>
      <c r="T13803"/>
      <c r="U13803"/>
    </row>
    <row r="13804" spans="6:21" x14ac:dyDescent="0.3">
      <c r="F13804"/>
      <c r="G13804"/>
      <c r="L13804"/>
      <c r="R13804"/>
      <c r="T13804"/>
      <c r="U13804"/>
    </row>
    <row r="13805" spans="6:21" x14ac:dyDescent="0.3">
      <c r="F13805"/>
      <c r="G13805"/>
      <c r="L13805"/>
      <c r="R13805"/>
      <c r="T13805"/>
      <c r="U13805"/>
    </row>
    <row r="13806" spans="6:21" x14ac:dyDescent="0.3">
      <c r="F13806"/>
      <c r="G13806"/>
      <c r="L13806"/>
      <c r="R13806"/>
      <c r="T13806"/>
      <c r="U13806"/>
    </row>
    <row r="13807" spans="6:21" x14ac:dyDescent="0.3">
      <c r="F13807"/>
      <c r="G13807"/>
      <c r="L13807"/>
      <c r="R13807"/>
      <c r="T13807"/>
      <c r="U13807"/>
    </row>
    <row r="13808" spans="6:21" x14ac:dyDescent="0.3">
      <c r="F13808"/>
      <c r="G13808"/>
      <c r="L13808"/>
      <c r="R13808"/>
      <c r="T13808"/>
      <c r="U13808"/>
    </row>
    <row r="13809" spans="6:21" x14ac:dyDescent="0.3">
      <c r="F13809"/>
      <c r="G13809"/>
      <c r="L13809"/>
      <c r="R13809"/>
      <c r="T13809"/>
      <c r="U13809"/>
    </row>
    <row r="13810" spans="6:21" x14ac:dyDescent="0.3">
      <c r="F13810"/>
      <c r="G13810"/>
      <c r="L13810"/>
      <c r="R13810"/>
      <c r="T13810"/>
      <c r="U13810"/>
    </row>
    <row r="13811" spans="6:21" x14ac:dyDescent="0.3">
      <c r="F13811"/>
      <c r="G13811"/>
      <c r="L13811"/>
      <c r="R13811"/>
      <c r="T13811"/>
      <c r="U13811"/>
    </row>
    <row r="13812" spans="6:21" x14ac:dyDescent="0.3">
      <c r="F13812"/>
      <c r="G13812"/>
      <c r="L13812"/>
      <c r="R13812"/>
      <c r="T13812"/>
      <c r="U13812"/>
    </row>
    <row r="13813" spans="6:21" x14ac:dyDescent="0.3">
      <c r="F13813"/>
      <c r="G13813"/>
      <c r="L13813"/>
      <c r="R13813"/>
      <c r="T13813"/>
      <c r="U13813"/>
    </row>
    <row r="13814" spans="6:21" x14ac:dyDescent="0.3">
      <c r="F13814"/>
      <c r="G13814"/>
      <c r="L13814"/>
      <c r="R13814"/>
      <c r="T13814"/>
      <c r="U13814"/>
    </row>
    <row r="13815" spans="6:21" x14ac:dyDescent="0.3">
      <c r="F13815"/>
      <c r="G13815"/>
      <c r="L13815"/>
      <c r="R13815"/>
      <c r="T13815"/>
      <c r="U13815"/>
    </row>
    <row r="13816" spans="6:21" x14ac:dyDescent="0.3">
      <c r="F13816"/>
      <c r="G13816"/>
      <c r="L13816"/>
      <c r="R13816"/>
      <c r="T13816"/>
      <c r="U13816"/>
    </row>
    <row r="13817" spans="6:21" x14ac:dyDescent="0.3">
      <c r="F13817"/>
      <c r="G13817"/>
      <c r="L13817"/>
      <c r="R13817"/>
      <c r="T13817"/>
      <c r="U13817"/>
    </row>
    <row r="13818" spans="6:21" x14ac:dyDescent="0.3">
      <c r="F13818"/>
      <c r="G13818"/>
      <c r="L13818"/>
      <c r="R13818"/>
      <c r="T13818"/>
      <c r="U13818"/>
    </row>
    <row r="13819" spans="6:21" x14ac:dyDescent="0.3">
      <c r="F13819"/>
      <c r="G13819"/>
      <c r="L13819"/>
      <c r="R13819"/>
      <c r="T13819"/>
      <c r="U13819"/>
    </row>
    <row r="13820" spans="6:21" x14ac:dyDescent="0.3">
      <c r="F13820"/>
      <c r="G13820"/>
      <c r="L13820"/>
      <c r="R13820"/>
      <c r="T13820"/>
      <c r="U13820"/>
    </row>
    <row r="13821" spans="6:21" x14ac:dyDescent="0.3">
      <c r="F13821"/>
      <c r="G13821"/>
      <c r="L13821"/>
      <c r="R13821"/>
      <c r="T13821"/>
      <c r="U13821"/>
    </row>
    <row r="13822" spans="6:21" x14ac:dyDescent="0.3">
      <c r="F13822"/>
      <c r="G13822"/>
      <c r="L13822"/>
      <c r="R13822"/>
      <c r="T13822"/>
      <c r="U13822"/>
    </row>
    <row r="13823" spans="6:21" x14ac:dyDescent="0.3">
      <c r="F13823"/>
      <c r="G13823"/>
      <c r="L13823"/>
      <c r="R13823"/>
      <c r="T13823"/>
      <c r="U13823"/>
    </row>
    <row r="13824" spans="6:21" x14ac:dyDescent="0.3">
      <c r="F13824"/>
      <c r="G13824"/>
      <c r="L13824"/>
      <c r="R13824"/>
      <c r="T13824"/>
      <c r="U13824"/>
    </row>
    <row r="13825" spans="6:21" x14ac:dyDescent="0.3">
      <c r="F13825"/>
      <c r="G13825"/>
      <c r="L13825"/>
      <c r="R13825"/>
      <c r="T13825"/>
      <c r="U13825"/>
    </row>
    <row r="13826" spans="6:21" x14ac:dyDescent="0.3">
      <c r="F13826"/>
      <c r="G13826"/>
      <c r="L13826"/>
      <c r="R13826"/>
      <c r="T13826"/>
      <c r="U13826"/>
    </row>
    <row r="13827" spans="6:21" x14ac:dyDescent="0.3">
      <c r="F13827"/>
      <c r="G13827"/>
      <c r="L13827"/>
      <c r="R13827"/>
      <c r="T13827"/>
      <c r="U13827"/>
    </row>
    <row r="13828" spans="6:21" x14ac:dyDescent="0.3">
      <c r="F13828"/>
      <c r="G13828"/>
      <c r="L13828"/>
      <c r="R13828"/>
      <c r="T13828"/>
      <c r="U13828"/>
    </row>
    <row r="13829" spans="6:21" x14ac:dyDescent="0.3">
      <c r="F13829"/>
      <c r="G13829"/>
      <c r="L13829"/>
      <c r="R13829"/>
      <c r="T13829"/>
      <c r="U13829"/>
    </row>
    <row r="13830" spans="6:21" x14ac:dyDescent="0.3">
      <c r="F13830"/>
      <c r="G13830"/>
      <c r="L13830"/>
      <c r="R13830"/>
      <c r="T13830"/>
      <c r="U13830"/>
    </row>
    <row r="13831" spans="6:21" x14ac:dyDescent="0.3">
      <c r="F13831"/>
      <c r="G13831"/>
      <c r="L13831"/>
      <c r="R13831"/>
      <c r="T13831"/>
      <c r="U13831"/>
    </row>
    <row r="13832" spans="6:21" x14ac:dyDescent="0.3">
      <c r="F13832"/>
      <c r="G13832"/>
      <c r="L13832"/>
      <c r="R13832"/>
      <c r="T13832"/>
      <c r="U13832"/>
    </row>
    <row r="13833" spans="6:21" x14ac:dyDescent="0.3">
      <c r="F13833"/>
      <c r="G13833"/>
      <c r="L13833"/>
      <c r="R13833"/>
      <c r="T13833"/>
      <c r="U13833"/>
    </row>
    <row r="13834" spans="6:21" x14ac:dyDescent="0.3">
      <c r="F13834"/>
      <c r="G13834"/>
      <c r="L13834"/>
      <c r="R13834"/>
      <c r="T13834"/>
      <c r="U13834"/>
    </row>
    <row r="13835" spans="6:21" x14ac:dyDescent="0.3">
      <c r="F13835"/>
      <c r="G13835"/>
      <c r="L13835"/>
      <c r="R13835"/>
      <c r="T13835"/>
      <c r="U13835"/>
    </row>
    <row r="13836" spans="6:21" x14ac:dyDescent="0.3">
      <c r="F13836"/>
      <c r="G13836"/>
      <c r="L13836"/>
      <c r="R13836"/>
      <c r="T13836"/>
      <c r="U13836"/>
    </row>
    <row r="13837" spans="6:21" x14ac:dyDescent="0.3">
      <c r="F13837"/>
      <c r="G13837"/>
      <c r="L13837"/>
      <c r="R13837"/>
      <c r="T13837"/>
      <c r="U13837"/>
    </row>
    <row r="13838" spans="6:21" x14ac:dyDescent="0.3">
      <c r="F13838"/>
      <c r="G13838"/>
      <c r="L13838"/>
      <c r="R13838"/>
      <c r="T13838"/>
      <c r="U13838"/>
    </row>
    <row r="13839" spans="6:21" x14ac:dyDescent="0.3">
      <c r="F13839"/>
      <c r="G13839"/>
      <c r="L13839"/>
      <c r="R13839"/>
      <c r="T13839"/>
      <c r="U13839"/>
    </row>
    <row r="13840" spans="6:21" x14ac:dyDescent="0.3">
      <c r="F13840"/>
      <c r="G13840"/>
      <c r="L13840"/>
      <c r="R13840"/>
      <c r="T13840"/>
      <c r="U13840"/>
    </row>
    <row r="13841" spans="6:21" x14ac:dyDescent="0.3">
      <c r="F13841"/>
      <c r="G13841"/>
      <c r="L13841"/>
      <c r="R13841"/>
      <c r="T13841"/>
      <c r="U13841"/>
    </row>
    <row r="13842" spans="6:21" x14ac:dyDescent="0.3">
      <c r="F13842"/>
      <c r="G13842"/>
      <c r="L13842"/>
      <c r="R13842"/>
      <c r="T13842"/>
      <c r="U13842"/>
    </row>
    <row r="13843" spans="6:21" x14ac:dyDescent="0.3">
      <c r="F13843"/>
      <c r="G13843"/>
      <c r="L13843"/>
      <c r="R13843"/>
      <c r="T13843"/>
      <c r="U13843"/>
    </row>
    <row r="13844" spans="6:21" x14ac:dyDescent="0.3">
      <c r="F13844"/>
      <c r="G13844"/>
      <c r="L13844"/>
      <c r="R13844"/>
      <c r="T13844"/>
      <c r="U13844"/>
    </row>
    <row r="13845" spans="6:21" x14ac:dyDescent="0.3">
      <c r="F13845"/>
      <c r="G13845"/>
      <c r="L13845"/>
      <c r="R13845"/>
      <c r="T13845"/>
      <c r="U13845"/>
    </row>
    <row r="13846" spans="6:21" x14ac:dyDescent="0.3">
      <c r="F13846"/>
      <c r="G13846"/>
      <c r="L13846"/>
      <c r="R13846"/>
      <c r="T13846"/>
      <c r="U13846"/>
    </row>
    <row r="13847" spans="6:21" x14ac:dyDescent="0.3">
      <c r="F13847"/>
      <c r="G13847"/>
      <c r="L13847"/>
      <c r="R13847"/>
      <c r="T13847"/>
      <c r="U13847"/>
    </row>
    <row r="13848" spans="6:21" x14ac:dyDescent="0.3">
      <c r="F13848"/>
      <c r="G13848"/>
      <c r="L13848"/>
      <c r="R13848"/>
      <c r="T13848"/>
      <c r="U13848"/>
    </row>
    <row r="13849" spans="6:21" x14ac:dyDescent="0.3">
      <c r="F13849"/>
      <c r="G13849"/>
      <c r="L13849"/>
      <c r="R13849"/>
      <c r="T13849"/>
      <c r="U13849"/>
    </row>
    <row r="13850" spans="6:21" x14ac:dyDescent="0.3">
      <c r="F13850"/>
      <c r="G13850"/>
      <c r="L13850"/>
      <c r="R13850"/>
      <c r="T13850"/>
      <c r="U13850"/>
    </row>
    <row r="13851" spans="6:21" x14ac:dyDescent="0.3">
      <c r="F13851"/>
      <c r="G13851"/>
      <c r="L13851"/>
      <c r="R13851"/>
      <c r="T13851"/>
      <c r="U13851"/>
    </row>
    <row r="13852" spans="6:21" x14ac:dyDescent="0.3">
      <c r="F13852"/>
      <c r="G13852"/>
      <c r="L13852"/>
      <c r="R13852"/>
      <c r="T13852"/>
      <c r="U13852"/>
    </row>
    <row r="13853" spans="6:21" x14ac:dyDescent="0.3">
      <c r="F13853"/>
      <c r="G13853"/>
      <c r="L13853"/>
      <c r="R13853"/>
      <c r="T13853"/>
      <c r="U13853"/>
    </row>
    <row r="13854" spans="6:21" x14ac:dyDescent="0.3">
      <c r="F13854"/>
      <c r="G13854"/>
      <c r="L13854"/>
      <c r="R13854"/>
      <c r="T13854"/>
      <c r="U13854"/>
    </row>
    <row r="13855" spans="6:21" x14ac:dyDescent="0.3">
      <c r="F13855"/>
      <c r="G13855"/>
      <c r="L13855"/>
      <c r="R13855"/>
      <c r="T13855"/>
      <c r="U13855"/>
    </row>
    <row r="13856" spans="6:21" x14ac:dyDescent="0.3">
      <c r="F13856"/>
      <c r="G13856"/>
      <c r="L13856"/>
      <c r="R13856"/>
      <c r="T13856"/>
      <c r="U13856"/>
    </row>
    <row r="13857" spans="6:21" x14ac:dyDescent="0.3">
      <c r="F13857"/>
      <c r="G13857"/>
      <c r="L13857"/>
      <c r="R13857"/>
      <c r="T13857"/>
      <c r="U13857"/>
    </row>
    <row r="13858" spans="6:21" x14ac:dyDescent="0.3">
      <c r="F13858"/>
      <c r="G13858"/>
      <c r="L13858"/>
      <c r="R13858"/>
      <c r="T13858"/>
      <c r="U13858"/>
    </row>
    <row r="13859" spans="6:21" x14ac:dyDescent="0.3">
      <c r="F13859"/>
      <c r="G13859"/>
      <c r="L13859"/>
      <c r="R13859"/>
      <c r="T13859"/>
      <c r="U13859"/>
    </row>
    <row r="13860" spans="6:21" x14ac:dyDescent="0.3">
      <c r="F13860"/>
      <c r="G13860"/>
      <c r="L13860"/>
      <c r="R13860"/>
      <c r="T13860"/>
      <c r="U13860"/>
    </row>
    <row r="13861" spans="6:21" x14ac:dyDescent="0.3">
      <c r="F13861"/>
      <c r="G13861"/>
      <c r="L13861"/>
      <c r="R13861"/>
      <c r="T13861"/>
      <c r="U13861"/>
    </row>
    <row r="13862" spans="6:21" x14ac:dyDescent="0.3">
      <c r="F13862"/>
      <c r="G13862"/>
      <c r="L13862"/>
      <c r="R13862"/>
      <c r="T13862"/>
      <c r="U13862"/>
    </row>
    <row r="13863" spans="6:21" x14ac:dyDescent="0.3">
      <c r="F13863"/>
      <c r="G13863"/>
      <c r="L13863"/>
      <c r="R13863"/>
      <c r="T13863"/>
      <c r="U13863"/>
    </row>
    <row r="13864" spans="6:21" x14ac:dyDescent="0.3">
      <c r="F13864"/>
      <c r="G13864"/>
      <c r="L13864"/>
      <c r="R13864"/>
      <c r="T13864"/>
      <c r="U13864"/>
    </row>
    <row r="13865" spans="6:21" x14ac:dyDescent="0.3">
      <c r="F13865"/>
      <c r="G13865"/>
      <c r="L13865"/>
      <c r="R13865"/>
      <c r="T13865"/>
      <c r="U13865"/>
    </row>
    <row r="13866" spans="6:21" x14ac:dyDescent="0.3">
      <c r="F13866"/>
      <c r="G13866"/>
      <c r="L13866"/>
      <c r="R13866"/>
      <c r="T13866"/>
      <c r="U13866"/>
    </row>
    <row r="13867" spans="6:21" x14ac:dyDescent="0.3">
      <c r="F13867"/>
      <c r="G13867"/>
      <c r="L13867"/>
      <c r="R13867"/>
      <c r="T13867"/>
      <c r="U13867"/>
    </row>
    <row r="13868" spans="6:21" x14ac:dyDescent="0.3">
      <c r="F13868"/>
      <c r="G13868"/>
      <c r="L13868"/>
      <c r="R13868"/>
      <c r="T13868"/>
      <c r="U13868"/>
    </row>
    <row r="13869" spans="6:21" x14ac:dyDescent="0.3">
      <c r="F13869"/>
      <c r="G13869"/>
      <c r="L13869"/>
      <c r="R13869"/>
      <c r="T13869"/>
      <c r="U13869"/>
    </row>
    <row r="13870" spans="6:21" x14ac:dyDescent="0.3">
      <c r="F13870"/>
      <c r="G13870"/>
      <c r="L13870"/>
      <c r="R13870"/>
      <c r="T13870"/>
      <c r="U13870"/>
    </row>
    <row r="13871" spans="6:21" x14ac:dyDescent="0.3">
      <c r="F13871"/>
      <c r="G13871"/>
      <c r="L13871"/>
      <c r="R13871"/>
      <c r="T13871"/>
      <c r="U13871"/>
    </row>
    <row r="13872" spans="6:21" x14ac:dyDescent="0.3">
      <c r="F13872"/>
      <c r="G13872"/>
      <c r="L13872"/>
      <c r="R13872"/>
      <c r="T13872"/>
      <c r="U13872"/>
    </row>
    <row r="13873" spans="6:21" x14ac:dyDescent="0.3">
      <c r="F13873"/>
      <c r="G13873"/>
      <c r="L13873"/>
      <c r="R13873"/>
      <c r="T13873"/>
      <c r="U13873"/>
    </row>
    <row r="13874" spans="6:21" x14ac:dyDescent="0.3">
      <c r="F13874"/>
      <c r="G13874"/>
      <c r="L13874"/>
      <c r="R13874"/>
      <c r="T13874"/>
      <c r="U13874"/>
    </row>
    <row r="13875" spans="6:21" x14ac:dyDescent="0.3">
      <c r="F13875"/>
      <c r="G13875"/>
      <c r="L13875"/>
      <c r="R13875"/>
      <c r="T13875"/>
      <c r="U13875"/>
    </row>
    <row r="13876" spans="6:21" x14ac:dyDescent="0.3">
      <c r="F13876"/>
      <c r="G13876"/>
      <c r="L13876"/>
      <c r="R13876"/>
      <c r="T13876"/>
      <c r="U13876"/>
    </row>
    <row r="13877" spans="6:21" x14ac:dyDescent="0.3">
      <c r="F13877"/>
      <c r="G13877"/>
      <c r="L13877"/>
      <c r="R13877"/>
      <c r="T13877"/>
      <c r="U13877"/>
    </row>
    <row r="13878" spans="6:21" x14ac:dyDescent="0.3">
      <c r="F13878"/>
      <c r="G13878"/>
      <c r="L13878"/>
      <c r="R13878"/>
      <c r="T13878"/>
      <c r="U13878"/>
    </row>
    <row r="13879" spans="6:21" x14ac:dyDescent="0.3">
      <c r="F13879"/>
      <c r="G13879"/>
      <c r="L13879"/>
      <c r="R13879"/>
      <c r="T13879"/>
      <c r="U13879"/>
    </row>
    <row r="13880" spans="6:21" x14ac:dyDescent="0.3">
      <c r="F13880"/>
      <c r="G13880"/>
      <c r="L13880"/>
      <c r="R13880"/>
      <c r="T13880"/>
      <c r="U13880"/>
    </row>
    <row r="13881" spans="6:21" x14ac:dyDescent="0.3">
      <c r="F13881"/>
      <c r="G13881"/>
      <c r="L13881"/>
      <c r="R13881"/>
      <c r="T13881"/>
      <c r="U13881"/>
    </row>
    <row r="13882" spans="6:21" x14ac:dyDescent="0.3">
      <c r="F13882"/>
      <c r="G13882"/>
      <c r="L13882"/>
      <c r="R13882"/>
      <c r="T13882"/>
      <c r="U13882"/>
    </row>
    <row r="13883" spans="6:21" x14ac:dyDescent="0.3">
      <c r="F13883"/>
      <c r="G13883"/>
      <c r="L13883"/>
      <c r="R13883"/>
      <c r="T13883"/>
      <c r="U13883"/>
    </row>
    <row r="13884" spans="6:21" x14ac:dyDescent="0.3">
      <c r="F13884"/>
      <c r="G13884"/>
      <c r="L13884"/>
      <c r="R13884"/>
      <c r="T13884"/>
      <c r="U13884"/>
    </row>
    <row r="13885" spans="6:21" x14ac:dyDescent="0.3">
      <c r="F13885"/>
      <c r="G13885"/>
      <c r="L13885"/>
      <c r="R13885"/>
      <c r="T13885"/>
      <c r="U13885"/>
    </row>
    <row r="13886" spans="6:21" x14ac:dyDescent="0.3">
      <c r="F13886"/>
      <c r="G13886"/>
      <c r="L13886"/>
      <c r="R13886"/>
      <c r="T13886"/>
      <c r="U13886"/>
    </row>
    <row r="13887" spans="6:21" x14ac:dyDescent="0.3">
      <c r="F13887"/>
      <c r="G13887"/>
      <c r="L13887"/>
      <c r="R13887"/>
      <c r="T13887"/>
      <c r="U13887"/>
    </row>
    <row r="13888" spans="6:21" x14ac:dyDescent="0.3">
      <c r="F13888"/>
      <c r="G13888"/>
      <c r="L13888"/>
      <c r="R13888"/>
      <c r="T13888"/>
      <c r="U13888"/>
    </row>
    <row r="13889" spans="6:21" x14ac:dyDescent="0.3">
      <c r="F13889"/>
      <c r="G13889"/>
      <c r="L13889"/>
      <c r="R13889"/>
      <c r="T13889"/>
      <c r="U13889"/>
    </row>
    <row r="13890" spans="6:21" x14ac:dyDescent="0.3">
      <c r="F13890"/>
      <c r="G13890"/>
      <c r="L13890"/>
      <c r="R13890"/>
      <c r="T13890"/>
      <c r="U13890"/>
    </row>
    <row r="13891" spans="6:21" x14ac:dyDescent="0.3">
      <c r="F13891"/>
      <c r="G13891"/>
      <c r="L13891"/>
      <c r="R13891"/>
      <c r="T13891"/>
      <c r="U13891"/>
    </row>
    <row r="13892" spans="6:21" x14ac:dyDescent="0.3">
      <c r="F13892"/>
      <c r="G13892"/>
      <c r="L13892"/>
      <c r="R13892"/>
      <c r="T13892"/>
      <c r="U13892"/>
    </row>
    <row r="13893" spans="6:21" x14ac:dyDescent="0.3">
      <c r="F13893"/>
      <c r="G13893"/>
      <c r="L13893"/>
      <c r="R13893"/>
      <c r="T13893"/>
      <c r="U13893"/>
    </row>
    <row r="13894" spans="6:21" x14ac:dyDescent="0.3">
      <c r="F13894"/>
      <c r="G13894"/>
      <c r="L13894"/>
      <c r="R13894"/>
      <c r="T13894"/>
      <c r="U13894"/>
    </row>
    <row r="13895" spans="6:21" x14ac:dyDescent="0.3">
      <c r="F13895"/>
      <c r="G13895"/>
      <c r="L13895"/>
      <c r="R13895"/>
      <c r="T13895"/>
      <c r="U13895"/>
    </row>
    <row r="13896" spans="6:21" x14ac:dyDescent="0.3">
      <c r="F13896"/>
      <c r="G13896"/>
      <c r="L13896"/>
      <c r="R13896"/>
      <c r="T13896"/>
      <c r="U13896"/>
    </row>
    <row r="13897" spans="6:21" x14ac:dyDescent="0.3">
      <c r="F13897"/>
      <c r="G13897"/>
      <c r="L13897"/>
      <c r="R13897"/>
      <c r="T13897"/>
      <c r="U13897"/>
    </row>
    <row r="13898" spans="6:21" x14ac:dyDescent="0.3">
      <c r="F13898"/>
      <c r="G13898"/>
      <c r="L13898"/>
      <c r="R13898"/>
      <c r="T13898"/>
      <c r="U13898"/>
    </row>
    <row r="13899" spans="6:21" x14ac:dyDescent="0.3">
      <c r="F13899"/>
      <c r="G13899"/>
      <c r="L13899"/>
      <c r="R13899"/>
      <c r="T13899"/>
      <c r="U13899"/>
    </row>
    <row r="13900" spans="6:21" x14ac:dyDescent="0.3">
      <c r="F13900"/>
      <c r="G13900"/>
      <c r="L13900"/>
      <c r="R13900"/>
      <c r="T13900"/>
      <c r="U13900"/>
    </row>
    <row r="13901" spans="6:21" x14ac:dyDescent="0.3">
      <c r="F13901"/>
      <c r="G13901"/>
      <c r="L13901"/>
      <c r="R13901"/>
      <c r="T13901"/>
      <c r="U13901"/>
    </row>
    <row r="13902" spans="6:21" x14ac:dyDescent="0.3">
      <c r="F13902"/>
      <c r="G13902"/>
      <c r="L13902"/>
      <c r="R13902"/>
      <c r="T13902"/>
      <c r="U13902"/>
    </row>
    <row r="13903" spans="6:21" x14ac:dyDescent="0.3">
      <c r="F13903"/>
      <c r="G13903"/>
      <c r="L13903"/>
      <c r="R13903"/>
      <c r="T13903"/>
      <c r="U13903"/>
    </row>
    <row r="13904" spans="6:21" x14ac:dyDescent="0.3">
      <c r="F13904"/>
      <c r="G13904"/>
      <c r="L13904"/>
      <c r="R13904"/>
      <c r="T13904"/>
      <c r="U13904"/>
    </row>
    <row r="13905" spans="6:21" x14ac:dyDescent="0.3">
      <c r="F13905"/>
      <c r="G13905"/>
      <c r="L13905"/>
      <c r="R13905"/>
      <c r="T13905"/>
      <c r="U13905"/>
    </row>
    <row r="13906" spans="6:21" x14ac:dyDescent="0.3">
      <c r="F13906"/>
      <c r="G13906"/>
      <c r="L13906"/>
      <c r="R13906"/>
      <c r="T13906"/>
      <c r="U13906"/>
    </row>
    <row r="13907" spans="6:21" x14ac:dyDescent="0.3">
      <c r="F13907"/>
      <c r="G13907"/>
      <c r="L13907"/>
      <c r="R13907"/>
      <c r="T13907"/>
      <c r="U13907"/>
    </row>
    <row r="13908" spans="6:21" x14ac:dyDescent="0.3">
      <c r="F13908"/>
      <c r="G13908"/>
      <c r="L13908"/>
      <c r="R13908"/>
      <c r="T13908"/>
      <c r="U13908"/>
    </row>
    <row r="13909" spans="6:21" x14ac:dyDescent="0.3">
      <c r="F13909"/>
      <c r="G13909"/>
      <c r="L13909"/>
      <c r="R13909"/>
      <c r="T13909"/>
      <c r="U13909"/>
    </row>
    <row r="13910" spans="6:21" x14ac:dyDescent="0.3">
      <c r="F13910"/>
      <c r="G13910"/>
      <c r="L13910"/>
      <c r="R13910"/>
      <c r="T13910"/>
      <c r="U13910"/>
    </row>
    <row r="13911" spans="6:21" x14ac:dyDescent="0.3">
      <c r="F13911"/>
      <c r="G13911"/>
      <c r="L13911"/>
      <c r="R13911"/>
      <c r="T13911"/>
      <c r="U13911"/>
    </row>
    <row r="13912" spans="6:21" x14ac:dyDescent="0.3">
      <c r="F13912"/>
      <c r="G13912"/>
      <c r="L13912"/>
      <c r="R13912"/>
      <c r="T13912"/>
      <c r="U13912"/>
    </row>
    <row r="13913" spans="6:21" x14ac:dyDescent="0.3">
      <c r="F13913"/>
      <c r="G13913"/>
      <c r="L13913"/>
      <c r="R13913"/>
      <c r="T13913"/>
      <c r="U13913"/>
    </row>
    <row r="13914" spans="6:21" x14ac:dyDescent="0.3">
      <c r="F13914"/>
      <c r="G13914"/>
      <c r="L13914"/>
      <c r="R13914"/>
      <c r="T13914"/>
      <c r="U13914"/>
    </row>
    <row r="13915" spans="6:21" x14ac:dyDescent="0.3">
      <c r="F13915"/>
      <c r="G13915"/>
      <c r="L13915"/>
      <c r="R13915"/>
      <c r="T13915"/>
      <c r="U13915"/>
    </row>
    <row r="13916" spans="6:21" x14ac:dyDescent="0.3">
      <c r="F13916"/>
      <c r="G13916"/>
      <c r="L13916"/>
      <c r="R13916"/>
      <c r="T13916"/>
      <c r="U13916"/>
    </row>
    <row r="13917" spans="6:21" x14ac:dyDescent="0.3">
      <c r="F13917"/>
      <c r="G13917"/>
      <c r="L13917"/>
      <c r="R13917"/>
      <c r="T13917"/>
      <c r="U13917"/>
    </row>
    <row r="13918" spans="6:21" x14ac:dyDescent="0.3">
      <c r="F13918"/>
      <c r="G13918"/>
      <c r="L13918"/>
      <c r="R13918"/>
      <c r="T13918"/>
      <c r="U13918"/>
    </row>
    <row r="13919" spans="6:21" x14ac:dyDescent="0.3">
      <c r="F13919"/>
      <c r="G13919"/>
      <c r="L13919"/>
      <c r="R13919"/>
      <c r="T13919"/>
      <c r="U13919"/>
    </row>
    <row r="13920" spans="6:21" x14ac:dyDescent="0.3">
      <c r="F13920"/>
      <c r="G13920"/>
      <c r="L13920"/>
      <c r="R13920"/>
      <c r="T13920"/>
      <c r="U13920"/>
    </row>
    <row r="13921" spans="6:21" x14ac:dyDescent="0.3">
      <c r="F13921"/>
      <c r="G13921"/>
      <c r="L13921"/>
      <c r="R13921"/>
      <c r="T13921"/>
      <c r="U13921"/>
    </row>
    <row r="13922" spans="6:21" x14ac:dyDescent="0.3">
      <c r="F13922"/>
      <c r="G13922"/>
      <c r="L13922"/>
      <c r="R13922"/>
      <c r="T13922"/>
      <c r="U13922"/>
    </row>
    <row r="13923" spans="6:21" x14ac:dyDescent="0.3">
      <c r="F13923"/>
      <c r="G13923"/>
      <c r="L13923"/>
      <c r="R13923"/>
      <c r="T13923"/>
      <c r="U13923"/>
    </row>
    <row r="13924" spans="6:21" x14ac:dyDescent="0.3">
      <c r="F13924"/>
      <c r="G13924"/>
      <c r="L13924"/>
      <c r="R13924"/>
      <c r="T13924"/>
      <c r="U13924"/>
    </row>
    <row r="13925" spans="6:21" x14ac:dyDescent="0.3">
      <c r="F13925"/>
      <c r="G13925"/>
      <c r="L13925"/>
      <c r="R13925"/>
      <c r="T13925"/>
      <c r="U13925"/>
    </row>
    <row r="13926" spans="6:21" x14ac:dyDescent="0.3">
      <c r="F13926"/>
      <c r="G13926"/>
      <c r="L13926"/>
      <c r="R13926"/>
      <c r="T13926"/>
      <c r="U13926"/>
    </row>
    <row r="13927" spans="6:21" x14ac:dyDescent="0.3">
      <c r="F13927"/>
      <c r="G13927"/>
      <c r="L13927"/>
      <c r="R13927"/>
      <c r="T13927"/>
      <c r="U13927"/>
    </row>
    <row r="13928" spans="6:21" x14ac:dyDescent="0.3">
      <c r="F13928"/>
      <c r="G13928"/>
      <c r="L13928"/>
      <c r="R13928"/>
      <c r="T13928"/>
      <c r="U13928"/>
    </row>
    <row r="13929" spans="6:21" x14ac:dyDescent="0.3">
      <c r="F13929"/>
      <c r="G13929"/>
      <c r="L13929"/>
      <c r="R13929"/>
      <c r="T13929"/>
      <c r="U13929"/>
    </row>
    <row r="13930" spans="6:21" x14ac:dyDescent="0.3">
      <c r="F13930"/>
      <c r="G13930"/>
      <c r="L13930"/>
      <c r="R13930"/>
      <c r="T13930"/>
      <c r="U13930"/>
    </row>
    <row r="13931" spans="6:21" x14ac:dyDescent="0.3">
      <c r="F13931"/>
      <c r="G13931"/>
      <c r="L13931"/>
      <c r="R13931"/>
      <c r="T13931"/>
      <c r="U13931"/>
    </row>
    <row r="13932" spans="6:21" x14ac:dyDescent="0.3">
      <c r="F13932"/>
      <c r="G13932"/>
      <c r="L13932"/>
      <c r="R13932"/>
      <c r="T13932"/>
      <c r="U13932"/>
    </row>
    <row r="13933" spans="6:21" x14ac:dyDescent="0.3">
      <c r="F13933"/>
      <c r="G13933"/>
      <c r="L13933"/>
      <c r="R13933"/>
      <c r="T13933"/>
      <c r="U13933"/>
    </row>
    <row r="13934" spans="6:21" x14ac:dyDescent="0.3">
      <c r="F13934"/>
      <c r="G13934"/>
      <c r="L13934"/>
      <c r="R13934"/>
      <c r="T13934"/>
      <c r="U13934"/>
    </row>
    <row r="13935" spans="6:21" x14ac:dyDescent="0.3">
      <c r="F13935"/>
      <c r="G13935"/>
      <c r="L13935"/>
      <c r="R13935"/>
      <c r="T13935"/>
      <c r="U13935"/>
    </row>
    <row r="13936" spans="6:21" x14ac:dyDescent="0.3">
      <c r="F13936"/>
      <c r="G13936"/>
      <c r="L13936"/>
      <c r="R13936"/>
      <c r="T13936"/>
      <c r="U13936"/>
    </row>
    <row r="13937" spans="6:21" x14ac:dyDescent="0.3">
      <c r="F13937"/>
      <c r="G13937"/>
      <c r="L13937"/>
      <c r="R13937"/>
      <c r="T13937"/>
      <c r="U13937"/>
    </row>
    <row r="13938" spans="6:21" x14ac:dyDescent="0.3">
      <c r="F13938"/>
      <c r="G13938"/>
      <c r="L13938"/>
      <c r="R13938"/>
      <c r="T13938"/>
      <c r="U13938"/>
    </row>
    <row r="13939" spans="6:21" x14ac:dyDescent="0.3">
      <c r="F13939"/>
      <c r="G13939"/>
      <c r="L13939"/>
      <c r="R13939"/>
      <c r="T13939"/>
      <c r="U13939"/>
    </row>
    <row r="13940" spans="6:21" x14ac:dyDescent="0.3">
      <c r="F13940"/>
      <c r="G13940"/>
      <c r="L13940"/>
      <c r="R13940"/>
      <c r="T13940"/>
      <c r="U13940"/>
    </row>
    <row r="13941" spans="6:21" x14ac:dyDescent="0.3">
      <c r="F13941"/>
      <c r="G13941"/>
      <c r="L13941"/>
      <c r="R13941"/>
      <c r="T13941"/>
      <c r="U13941"/>
    </row>
    <row r="13942" spans="6:21" x14ac:dyDescent="0.3">
      <c r="F13942"/>
      <c r="G13942"/>
      <c r="L13942"/>
      <c r="R13942"/>
      <c r="T13942"/>
      <c r="U13942"/>
    </row>
    <row r="13943" spans="6:21" x14ac:dyDescent="0.3">
      <c r="F13943"/>
      <c r="G13943"/>
      <c r="L13943"/>
      <c r="R13943"/>
      <c r="T13943"/>
      <c r="U13943"/>
    </row>
    <row r="13944" spans="6:21" x14ac:dyDescent="0.3">
      <c r="F13944"/>
      <c r="G13944"/>
      <c r="L13944"/>
      <c r="R13944"/>
      <c r="T13944"/>
      <c r="U13944"/>
    </row>
    <row r="13945" spans="6:21" x14ac:dyDescent="0.3">
      <c r="F13945"/>
      <c r="G13945"/>
      <c r="L13945"/>
      <c r="R13945"/>
      <c r="T13945"/>
      <c r="U13945"/>
    </row>
    <row r="13946" spans="6:21" x14ac:dyDescent="0.3">
      <c r="F13946"/>
      <c r="G13946"/>
      <c r="L13946"/>
      <c r="R13946"/>
      <c r="T13946"/>
      <c r="U13946"/>
    </row>
    <row r="13947" spans="6:21" x14ac:dyDescent="0.3">
      <c r="F13947"/>
      <c r="G13947"/>
      <c r="L13947"/>
      <c r="R13947"/>
      <c r="T13947"/>
      <c r="U13947"/>
    </row>
    <row r="13948" spans="6:21" x14ac:dyDescent="0.3">
      <c r="F13948"/>
      <c r="G13948"/>
      <c r="L13948"/>
      <c r="R13948"/>
      <c r="T13948"/>
      <c r="U13948"/>
    </row>
    <row r="13949" spans="6:21" x14ac:dyDescent="0.3">
      <c r="F13949"/>
      <c r="G13949"/>
      <c r="L13949"/>
      <c r="R13949"/>
      <c r="T13949"/>
      <c r="U13949"/>
    </row>
    <row r="13950" spans="6:21" x14ac:dyDescent="0.3">
      <c r="F13950"/>
      <c r="G13950"/>
      <c r="L13950"/>
      <c r="R13950"/>
      <c r="T13950"/>
      <c r="U13950"/>
    </row>
    <row r="13951" spans="6:21" x14ac:dyDescent="0.3">
      <c r="F13951"/>
      <c r="G13951"/>
      <c r="L13951"/>
      <c r="R13951"/>
      <c r="T13951"/>
      <c r="U13951"/>
    </row>
    <row r="13952" spans="6:21" x14ac:dyDescent="0.3">
      <c r="F13952"/>
      <c r="G13952"/>
      <c r="L13952"/>
      <c r="R13952"/>
      <c r="T13952"/>
      <c r="U13952"/>
    </row>
    <row r="13953" spans="6:21" x14ac:dyDescent="0.3">
      <c r="F13953"/>
      <c r="G13953"/>
      <c r="L13953"/>
      <c r="R13953"/>
      <c r="T13953"/>
      <c r="U13953"/>
    </row>
    <row r="13954" spans="6:21" x14ac:dyDescent="0.3">
      <c r="F13954"/>
      <c r="G13954"/>
      <c r="L13954"/>
      <c r="R13954"/>
      <c r="T13954"/>
      <c r="U13954"/>
    </row>
    <row r="13955" spans="6:21" x14ac:dyDescent="0.3">
      <c r="F13955"/>
      <c r="G13955"/>
      <c r="L13955"/>
      <c r="R13955"/>
      <c r="T13955"/>
      <c r="U13955"/>
    </row>
    <row r="13956" spans="6:21" x14ac:dyDescent="0.3">
      <c r="F13956"/>
      <c r="G13956"/>
      <c r="L13956"/>
      <c r="R13956"/>
      <c r="T13956"/>
      <c r="U13956"/>
    </row>
    <row r="13957" spans="6:21" x14ac:dyDescent="0.3">
      <c r="F13957"/>
      <c r="G13957"/>
      <c r="L13957"/>
      <c r="R13957"/>
      <c r="T13957"/>
      <c r="U13957"/>
    </row>
    <row r="13958" spans="6:21" x14ac:dyDescent="0.3">
      <c r="F13958"/>
      <c r="G13958"/>
      <c r="L13958"/>
      <c r="R13958"/>
      <c r="T13958"/>
      <c r="U13958"/>
    </row>
    <row r="13959" spans="6:21" x14ac:dyDescent="0.3">
      <c r="F13959"/>
      <c r="G13959"/>
      <c r="L13959"/>
      <c r="R13959"/>
      <c r="T13959"/>
      <c r="U13959"/>
    </row>
    <row r="13960" spans="6:21" x14ac:dyDescent="0.3">
      <c r="F13960"/>
      <c r="G13960"/>
      <c r="L13960"/>
      <c r="R13960"/>
      <c r="T13960"/>
      <c r="U13960"/>
    </row>
    <row r="13961" spans="6:21" x14ac:dyDescent="0.3">
      <c r="F13961"/>
      <c r="G13961"/>
      <c r="L13961"/>
      <c r="R13961"/>
      <c r="T13961"/>
      <c r="U13961"/>
    </row>
    <row r="13962" spans="6:21" x14ac:dyDescent="0.3">
      <c r="F13962"/>
      <c r="G13962"/>
      <c r="L13962"/>
      <c r="R13962"/>
      <c r="T13962"/>
      <c r="U13962"/>
    </row>
    <row r="13963" spans="6:21" x14ac:dyDescent="0.3">
      <c r="F13963"/>
      <c r="G13963"/>
      <c r="L13963"/>
      <c r="R13963"/>
      <c r="T13963"/>
      <c r="U13963"/>
    </row>
    <row r="13964" spans="6:21" x14ac:dyDescent="0.3">
      <c r="F13964"/>
      <c r="G13964"/>
      <c r="L13964"/>
      <c r="R13964"/>
      <c r="T13964"/>
      <c r="U13964"/>
    </row>
    <row r="13965" spans="6:21" x14ac:dyDescent="0.3">
      <c r="F13965"/>
      <c r="G13965"/>
      <c r="L13965"/>
      <c r="R13965"/>
      <c r="T13965"/>
      <c r="U13965"/>
    </row>
    <row r="13966" spans="6:21" x14ac:dyDescent="0.3">
      <c r="F13966"/>
      <c r="G13966"/>
      <c r="L13966"/>
      <c r="R13966"/>
      <c r="T13966"/>
      <c r="U13966"/>
    </row>
    <row r="13967" spans="6:21" x14ac:dyDescent="0.3">
      <c r="F13967"/>
      <c r="G13967"/>
      <c r="L13967"/>
      <c r="R13967"/>
      <c r="T13967"/>
      <c r="U13967"/>
    </row>
    <row r="13968" spans="6:21" x14ac:dyDescent="0.3">
      <c r="F13968"/>
      <c r="G13968"/>
      <c r="L13968"/>
      <c r="R13968"/>
      <c r="T13968"/>
      <c r="U13968"/>
    </row>
    <row r="13969" spans="6:21" x14ac:dyDescent="0.3">
      <c r="F13969"/>
      <c r="G13969"/>
      <c r="L13969"/>
      <c r="R13969"/>
      <c r="T13969"/>
      <c r="U13969"/>
    </row>
    <row r="13970" spans="6:21" x14ac:dyDescent="0.3">
      <c r="F13970"/>
      <c r="G13970"/>
      <c r="L13970"/>
      <c r="R13970"/>
      <c r="T13970"/>
      <c r="U13970"/>
    </row>
    <row r="13971" spans="6:21" x14ac:dyDescent="0.3">
      <c r="F13971"/>
      <c r="G13971"/>
      <c r="L13971"/>
      <c r="R13971"/>
      <c r="T13971"/>
      <c r="U13971"/>
    </row>
    <row r="13972" spans="6:21" x14ac:dyDescent="0.3">
      <c r="F13972"/>
      <c r="G13972"/>
      <c r="L13972"/>
      <c r="R13972"/>
      <c r="T13972"/>
      <c r="U13972"/>
    </row>
    <row r="13973" spans="6:21" x14ac:dyDescent="0.3">
      <c r="F13973"/>
      <c r="G13973"/>
      <c r="L13973"/>
      <c r="R13973"/>
      <c r="T13973"/>
      <c r="U13973"/>
    </row>
    <row r="13974" spans="6:21" x14ac:dyDescent="0.3">
      <c r="F13974"/>
      <c r="G13974"/>
      <c r="L13974"/>
      <c r="R13974"/>
      <c r="T13974"/>
      <c r="U13974"/>
    </row>
    <row r="13975" spans="6:21" x14ac:dyDescent="0.3">
      <c r="F13975"/>
      <c r="G13975"/>
      <c r="L13975"/>
      <c r="R13975"/>
      <c r="T13975"/>
      <c r="U13975"/>
    </row>
    <row r="13976" spans="6:21" x14ac:dyDescent="0.3">
      <c r="F13976"/>
      <c r="G13976"/>
      <c r="L13976"/>
      <c r="R13976"/>
      <c r="T13976"/>
      <c r="U13976"/>
    </row>
    <row r="13977" spans="6:21" x14ac:dyDescent="0.3">
      <c r="F13977"/>
      <c r="G13977"/>
      <c r="L13977"/>
      <c r="R13977"/>
      <c r="T13977"/>
      <c r="U13977"/>
    </row>
    <row r="13978" spans="6:21" x14ac:dyDescent="0.3">
      <c r="F13978"/>
      <c r="G13978"/>
      <c r="L13978"/>
      <c r="R13978"/>
      <c r="T13978"/>
      <c r="U13978"/>
    </row>
    <row r="13979" spans="6:21" x14ac:dyDescent="0.3">
      <c r="F13979"/>
      <c r="G13979"/>
      <c r="L13979"/>
      <c r="R13979"/>
      <c r="T13979"/>
      <c r="U13979"/>
    </row>
    <row r="13980" spans="6:21" x14ac:dyDescent="0.3">
      <c r="F13980"/>
      <c r="G13980"/>
      <c r="L13980"/>
      <c r="R13980"/>
      <c r="T13980"/>
      <c r="U13980"/>
    </row>
    <row r="13981" spans="6:21" x14ac:dyDescent="0.3">
      <c r="F13981"/>
      <c r="G13981"/>
      <c r="L13981"/>
      <c r="R13981"/>
      <c r="T13981"/>
      <c r="U13981"/>
    </row>
    <row r="13982" spans="6:21" x14ac:dyDescent="0.3">
      <c r="F13982"/>
      <c r="G13982"/>
      <c r="L13982"/>
      <c r="R13982"/>
      <c r="T13982"/>
      <c r="U13982"/>
    </row>
    <row r="13983" spans="6:21" x14ac:dyDescent="0.3">
      <c r="F13983"/>
      <c r="G13983"/>
      <c r="L13983"/>
      <c r="R13983"/>
      <c r="T13983"/>
      <c r="U13983"/>
    </row>
    <row r="13984" spans="6:21" x14ac:dyDescent="0.3">
      <c r="F13984"/>
      <c r="G13984"/>
      <c r="L13984"/>
      <c r="R13984"/>
      <c r="T13984"/>
      <c r="U13984"/>
    </row>
    <row r="13985" spans="6:21" x14ac:dyDescent="0.3">
      <c r="F13985"/>
      <c r="G13985"/>
      <c r="L13985"/>
      <c r="R13985"/>
      <c r="T13985"/>
      <c r="U13985"/>
    </row>
    <row r="13986" spans="6:21" x14ac:dyDescent="0.3">
      <c r="F13986"/>
      <c r="G13986"/>
      <c r="L13986"/>
      <c r="R13986"/>
      <c r="T13986"/>
      <c r="U13986"/>
    </row>
    <row r="13987" spans="6:21" x14ac:dyDescent="0.3">
      <c r="F13987"/>
      <c r="G13987"/>
      <c r="L13987"/>
      <c r="R13987"/>
      <c r="T13987"/>
      <c r="U13987"/>
    </row>
    <row r="13988" spans="6:21" x14ac:dyDescent="0.3">
      <c r="F13988"/>
      <c r="G13988"/>
      <c r="L13988"/>
      <c r="R13988"/>
      <c r="T13988"/>
      <c r="U13988"/>
    </row>
    <row r="13989" spans="6:21" x14ac:dyDescent="0.3">
      <c r="F13989"/>
      <c r="G13989"/>
      <c r="L13989"/>
      <c r="R13989"/>
      <c r="T13989"/>
      <c r="U13989"/>
    </row>
    <row r="13990" spans="6:21" x14ac:dyDescent="0.3">
      <c r="F13990"/>
      <c r="G13990"/>
      <c r="L13990"/>
      <c r="R13990"/>
      <c r="T13990"/>
      <c r="U13990"/>
    </row>
    <row r="13991" spans="6:21" x14ac:dyDescent="0.3">
      <c r="F13991"/>
      <c r="G13991"/>
      <c r="L13991"/>
      <c r="R13991"/>
      <c r="T13991"/>
      <c r="U13991"/>
    </row>
    <row r="13992" spans="6:21" x14ac:dyDescent="0.3">
      <c r="F13992"/>
      <c r="G13992"/>
      <c r="L13992"/>
      <c r="R13992"/>
      <c r="T13992"/>
      <c r="U13992"/>
    </row>
    <row r="13993" spans="6:21" x14ac:dyDescent="0.3">
      <c r="F13993"/>
      <c r="G13993"/>
      <c r="L13993"/>
      <c r="R13993"/>
      <c r="T13993"/>
      <c r="U13993"/>
    </row>
    <row r="13994" spans="6:21" x14ac:dyDescent="0.3">
      <c r="F13994"/>
      <c r="G13994"/>
      <c r="L13994"/>
      <c r="R13994"/>
      <c r="T13994"/>
      <c r="U13994"/>
    </row>
    <row r="13995" spans="6:21" x14ac:dyDescent="0.3">
      <c r="F13995"/>
      <c r="G13995"/>
      <c r="L13995"/>
      <c r="R13995"/>
      <c r="T13995"/>
      <c r="U13995"/>
    </row>
    <row r="13996" spans="6:21" x14ac:dyDescent="0.3">
      <c r="F13996"/>
      <c r="G13996"/>
      <c r="L13996"/>
      <c r="R13996"/>
      <c r="T13996"/>
      <c r="U13996"/>
    </row>
    <row r="13997" spans="6:21" x14ac:dyDescent="0.3">
      <c r="F13997"/>
      <c r="G13997"/>
      <c r="L13997"/>
      <c r="R13997"/>
      <c r="T13997"/>
      <c r="U13997"/>
    </row>
    <row r="13998" spans="6:21" x14ac:dyDescent="0.3">
      <c r="F13998"/>
      <c r="G13998"/>
      <c r="L13998"/>
      <c r="R13998"/>
      <c r="T13998"/>
      <c r="U13998"/>
    </row>
    <row r="13999" spans="6:21" x14ac:dyDescent="0.3">
      <c r="F13999"/>
      <c r="G13999"/>
      <c r="L13999"/>
      <c r="R13999"/>
      <c r="T13999"/>
      <c r="U13999"/>
    </row>
    <row r="14000" spans="6:21" x14ac:dyDescent="0.3">
      <c r="F14000"/>
      <c r="G14000"/>
      <c r="L14000"/>
      <c r="R14000"/>
      <c r="T14000"/>
      <c r="U14000"/>
    </row>
    <row r="14001" spans="6:21" x14ac:dyDescent="0.3">
      <c r="F14001"/>
      <c r="G14001"/>
      <c r="L14001"/>
      <c r="R14001"/>
      <c r="T14001"/>
      <c r="U14001"/>
    </row>
    <row r="14002" spans="6:21" x14ac:dyDescent="0.3">
      <c r="F14002"/>
      <c r="G14002"/>
      <c r="L14002"/>
      <c r="R14002"/>
      <c r="T14002"/>
      <c r="U14002"/>
    </row>
    <row r="14003" spans="6:21" x14ac:dyDescent="0.3">
      <c r="F14003"/>
      <c r="G14003"/>
      <c r="L14003"/>
      <c r="R14003"/>
      <c r="T14003"/>
      <c r="U14003"/>
    </row>
    <row r="14004" spans="6:21" x14ac:dyDescent="0.3">
      <c r="F14004"/>
      <c r="G14004"/>
      <c r="L14004"/>
      <c r="R14004"/>
      <c r="T14004"/>
      <c r="U14004"/>
    </row>
    <row r="14005" spans="6:21" x14ac:dyDescent="0.3">
      <c r="F14005"/>
      <c r="G14005"/>
      <c r="L14005"/>
      <c r="R14005"/>
      <c r="T14005"/>
      <c r="U14005"/>
    </row>
    <row r="14006" spans="6:21" x14ac:dyDescent="0.3">
      <c r="F14006"/>
      <c r="G14006"/>
      <c r="L14006"/>
      <c r="R14006"/>
      <c r="T14006"/>
      <c r="U14006"/>
    </row>
    <row r="14007" spans="6:21" x14ac:dyDescent="0.3">
      <c r="F14007"/>
      <c r="G14007"/>
      <c r="L14007"/>
      <c r="R14007"/>
      <c r="T14007"/>
      <c r="U14007"/>
    </row>
    <row r="14008" spans="6:21" x14ac:dyDescent="0.3">
      <c r="F14008"/>
      <c r="G14008"/>
      <c r="L14008"/>
      <c r="R14008"/>
      <c r="T14008"/>
      <c r="U14008"/>
    </row>
    <row r="14009" spans="6:21" x14ac:dyDescent="0.3">
      <c r="F14009"/>
      <c r="G14009"/>
      <c r="L14009"/>
      <c r="R14009"/>
      <c r="T14009"/>
      <c r="U14009"/>
    </row>
    <row r="14010" spans="6:21" x14ac:dyDescent="0.3">
      <c r="F14010"/>
      <c r="G14010"/>
      <c r="L14010"/>
      <c r="R14010"/>
      <c r="T14010"/>
      <c r="U14010"/>
    </row>
    <row r="14011" spans="6:21" x14ac:dyDescent="0.3">
      <c r="F14011"/>
      <c r="G14011"/>
      <c r="L14011"/>
      <c r="R14011"/>
      <c r="T14011"/>
      <c r="U14011"/>
    </row>
    <row r="14012" spans="6:21" x14ac:dyDescent="0.3">
      <c r="F14012"/>
      <c r="G14012"/>
      <c r="L14012"/>
      <c r="R14012"/>
      <c r="T14012"/>
      <c r="U14012"/>
    </row>
    <row r="14013" spans="6:21" x14ac:dyDescent="0.3">
      <c r="F14013"/>
      <c r="G14013"/>
      <c r="L14013"/>
      <c r="R14013"/>
      <c r="T14013"/>
      <c r="U14013"/>
    </row>
    <row r="14014" spans="6:21" x14ac:dyDescent="0.3">
      <c r="F14014"/>
      <c r="G14014"/>
      <c r="L14014"/>
      <c r="R14014"/>
      <c r="T14014"/>
      <c r="U14014"/>
    </row>
    <row r="14015" spans="6:21" x14ac:dyDescent="0.3">
      <c r="F14015"/>
      <c r="G14015"/>
      <c r="L14015"/>
      <c r="R14015"/>
      <c r="T14015"/>
      <c r="U14015"/>
    </row>
    <row r="14016" spans="6:21" x14ac:dyDescent="0.3">
      <c r="F14016"/>
      <c r="G14016"/>
      <c r="L14016"/>
      <c r="R14016"/>
      <c r="T14016"/>
      <c r="U14016"/>
    </row>
    <row r="14017" spans="6:21" x14ac:dyDescent="0.3">
      <c r="F14017"/>
      <c r="G14017"/>
      <c r="L14017"/>
      <c r="R14017"/>
      <c r="T14017"/>
      <c r="U14017"/>
    </row>
    <row r="14018" spans="6:21" x14ac:dyDescent="0.3">
      <c r="F14018"/>
      <c r="G14018"/>
      <c r="L14018"/>
      <c r="R14018"/>
      <c r="T14018"/>
      <c r="U14018"/>
    </row>
    <row r="14019" spans="6:21" x14ac:dyDescent="0.3">
      <c r="F14019"/>
      <c r="G14019"/>
      <c r="L14019"/>
      <c r="R14019"/>
      <c r="T14019"/>
      <c r="U14019"/>
    </row>
    <row r="14020" spans="6:21" x14ac:dyDescent="0.3">
      <c r="F14020"/>
      <c r="G14020"/>
      <c r="L14020"/>
      <c r="R14020"/>
      <c r="T14020"/>
      <c r="U14020"/>
    </row>
    <row r="14021" spans="6:21" x14ac:dyDescent="0.3">
      <c r="F14021"/>
      <c r="G14021"/>
      <c r="L14021"/>
      <c r="R14021"/>
      <c r="T14021"/>
      <c r="U14021"/>
    </row>
    <row r="14022" spans="6:21" x14ac:dyDescent="0.3">
      <c r="F14022"/>
      <c r="G14022"/>
      <c r="L14022"/>
      <c r="R14022"/>
      <c r="T14022"/>
      <c r="U14022"/>
    </row>
    <row r="14023" spans="6:21" x14ac:dyDescent="0.3">
      <c r="F14023"/>
      <c r="G14023"/>
      <c r="L14023"/>
      <c r="R14023"/>
      <c r="T14023"/>
      <c r="U14023"/>
    </row>
    <row r="14024" spans="6:21" x14ac:dyDescent="0.3">
      <c r="F14024"/>
      <c r="G14024"/>
      <c r="L14024"/>
      <c r="R14024"/>
      <c r="T14024"/>
      <c r="U14024"/>
    </row>
    <row r="14025" spans="6:21" x14ac:dyDescent="0.3">
      <c r="F14025"/>
      <c r="G14025"/>
      <c r="L14025"/>
      <c r="R14025"/>
      <c r="T14025"/>
      <c r="U14025"/>
    </row>
    <row r="14026" spans="6:21" x14ac:dyDescent="0.3">
      <c r="F14026"/>
      <c r="G14026"/>
      <c r="L14026"/>
      <c r="R14026"/>
      <c r="T14026"/>
      <c r="U14026"/>
    </row>
    <row r="14027" spans="6:21" x14ac:dyDescent="0.3">
      <c r="F14027"/>
      <c r="G14027"/>
      <c r="L14027"/>
      <c r="R14027"/>
      <c r="T14027"/>
      <c r="U14027"/>
    </row>
    <row r="14028" spans="6:21" x14ac:dyDescent="0.3">
      <c r="F14028"/>
      <c r="G14028"/>
      <c r="L14028"/>
      <c r="R14028"/>
      <c r="T14028"/>
      <c r="U14028"/>
    </row>
    <row r="14029" spans="6:21" x14ac:dyDescent="0.3">
      <c r="F14029"/>
      <c r="G14029"/>
      <c r="L14029"/>
      <c r="R14029"/>
      <c r="T14029"/>
      <c r="U14029"/>
    </row>
    <row r="14030" spans="6:21" x14ac:dyDescent="0.3">
      <c r="F14030"/>
      <c r="G14030"/>
      <c r="L14030"/>
      <c r="R14030"/>
      <c r="T14030"/>
      <c r="U14030"/>
    </row>
    <row r="14031" spans="6:21" x14ac:dyDescent="0.3">
      <c r="F14031"/>
      <c r="G14031"/>
      <c r="L14031"/>
      <c r="R14031"/>
      <c r="T14031"/>
      <c r="U14031"/>
    </row>
    <row r="14032" spans="6:21" x14ac:dyDescent="0.3">
      <c r="F14032"/>
      <c r="G14032"/>
      <c r="L14032"/>
      <c r="R14032"/>
      <c r="T14032"/>
      <c r="U14032"/>
    </row>
    <row r="14033" spans="6:21" x14ac:dyDescent="0.3">
      <c r="F14033"/>
      <c r="G14033"/>
      <c r="L14033"/>
      <c r="R14033"/>
      <c r="T14033"/>
      <c r="U14033"/>
    </row>
    <row r="14034" spans="6:21" x14ac:dyDescent="0.3">
      <c r="F14034"/>
      <c r="G14034"/>
      <c r="L14034"/>
      <c r="R14034"/>
      <c r="T14034"/>
      <c r="U14034"/>
    </row>
    <row r="14035" spans="6:21" x14ac:dyDescent="0.3">
      <c r="F14035"/>
      <c r="G14035"/>
      <c r="L14035"/>
      <c r="R14035"/>
      <c r="T14035"/>
      <c r="U14035"/>
    </row>
    <row r="14036" spans="6:21" x14ac:dyDescent="0.3">
      <c r="F14036"/>
      <c r="G14036"/>
      <c r="L14036"/>
      <c r="R14036"/>
      <c r="T14036"/>
      <c r="U14036"/>
    </row>
    <row r="14037" spans="6:21" x14ac:dyDescent="0.3">
      <c r="F14037"/>
      <c r="G14037"/>
      <c r="L14037"/>
      <c r="R14037"/>
      <c r="T14037"/>
      <c r="U14037"/>
    </row>
    <row r="14038" spans="6:21" x14ac:dyDescent="0.3">
      <c r="F14038"/>
      <c r="G14038"/>
      <c r="L14038"/>
      <c r="R14038"/>
      <c r="T14038"/>
      <c r="U14038"/>
    </row>
    <row r="14039" spans="6:21" x14ac:dyDescent="0.3">
      <c r="F14039"/>
      <c r="G14039"/>
      <c r="L14039"/>
      <c r="R14039"/>
      <c r="T14039"/>
      <c r="U14039"/>
    </row>
    <row r="14040" spans="6:21" x14ac:dyDescent="0.3">
      <c r="F14040"/>
      <c r="G14040"/>
      <c r="L14040"/>
      <c r="R14040"/>
      <c r="T14040"/>
      <c r="U14040"/>
    </row>
    <row r="14041" spans="6:21" x14ac:dyDescent="0.3">
      <c r="F14041"/>
      <c r="G14041"/>
      <c r="L14041"/>
      <c r="R14041"/>
      <c r="T14041"/>
      <c r="U14041"/>
    </row>
    <row r="14042" spans="6:21" x14ac:dyDescent="0.3">
      <c r="F14042"/>
      <c r="G14042"/>
      <c r="L14042"/>
      <c r="R14042"/>
      <c r="T14042"/>
      <c r="U14042"/>
    </row>
    <row r="14043" spans="6:21" x14ac:dyDescent="0.3">
      <c r="F14043"/>
      <c r="G14043"/>
      <c r="L14043"/>
      <c r="R14043"/>
      <c r="T14043"/>
      <c r="U14043"/>
    </row>
    <row r="14044" spans="6:21" x14ac:dyDescent="0.3">
      <c r="F14044"/>
      <c r="G14044"/>
      <c r="L14044"/>
      <c r="R14044"/>
      <c r="T14044"/>
      <c r="U14044"/>
    </row>
    <row r="14045" spans="6:21" x14ac:dyDescent="0.3">
      <c r="F14045"/>
      <c r="G14045"/>
      <c r="L14045"/>
      <c r="R14045"/>
      <c r="T14045"/>
      <c r="U14045"/>
    </row>
    <row r="14046" spans="6:21" x14ac:dyDescent="0.3">
      <c r="F14046"/>
      <c r="G14046"/>
      <c r="L14046"/>
      <c r="R14046"/>
      <c r="T14046"/>
      <c r="U14046"/>
    </row>
    <row r="14047" spans="6:21" x14ac:dyDescent="0.3">
      <c r="F14047"/>
      <c r="G14047"/>
      <c r="L14047"/>
      <c r="R14047"/>
      <c r="T14047"/>
      <c r="U14047"/>
    </row>
    <row r="14048" spans="6:21" x14ac:dyDescent="0.3">
      <c r="F14048"/>
      <c r="G14048"/>
      <c r="L14048"/>
      <c r="R14048"/>
      <c r="T14048"/>
      <c r="U14048"/>
    </row>
    <row r="14049" spans="6:21" x14ac:dyDescent="0.3">
      <c r="F14049"/>
      <c r="G14049"/>
      <c r="L14049"/>
      <c r="R14049"/>
      <c r="T14049"/>
      <c r="U14049"/>
    </row>
    <row r="14050" spans="6:21" x14ac:dyDescent="0.3">
      <c r="F14050"/>
      <c r="G14050"/>
      <c r="L14050"/>
      <c r="R14050"/>
      <c r="T14050"/>
      <c r="U14050"/>
    </row>
    <row r="14051" spans="6:21" x14ac:dyDescent="0.3">
      <c r="F14051"/>
      <c r="G14051"/>
      <c r="L14051"/>
      <c r="R14051"/>
      <c r="T14051"/>
      <c r="U14051"/>
    </row>
    <row r="14052" spans="6:21" x14ac:dyDescent="0.3">
      <c r="F14052"/>
      <c r="G14052"/>
      <c r="L14052"/>
      <c r="R14052"/>
      <c r="T14052"/>
      <c r="U14052"/>
    </row>
    <row r="14053" spans="6:21" x14ac:dyDescent="0.3">
      <c r="F14053"/>
      <c r="G14053"/>
      <c r="L14053"/>
      <c r="R14053"/>
      <c r="T14053"/>
      <c r="U14053"/>
    </row>
    <row r="14054" spans="6:21" x14ac:dyDescent="0.3">
      <c r="F14054"/>
      <c r="G14054"/>
      <c r="L14054"/>
      <c r="R14054"/>
      <c r="T14054"/>
      <c r="U14054"/>
    </row>
    <row r="14055" spans="6:21" x14ac:dyDescent="0.3">
      <c r="F14055"/>
      <c r="G14055"/>
      <c r="L14055"/>
      <c r="R14055"/>
      <c r="T14055"/>
      <c r="U14055"/>
    </row>
    <row r="14056" spans="6:21" x14ac:dyDescent="0.3">
      <c r="F14056"/>
      <c r="G14056"/>
      <c r="L14056"/>
      <c r="R14056"/>
      <c r="T14056"/>
      <c r="U14056"/>
    </row>
    <row r="14057" spans="6:21" x14ac:dyDescent="0.3">
      <c r="F14057"/>
      <c r="G14057"/>
      <c r="L14057"/>
      <c r="R14057"/>
      <c r="T14057"/>
      <c r="U14057"/>
    </row>
    <row r="14058" spans="6:21" x14ac:dyDescent="0.3">
      <c r="F14058"/>
      <c r="G14058"/>
      <c r="L14058"/>
      <c r="R14058"/>
      <c r="T14058"/>
      <c r="U14058"/>
    </row>
    <row r="14059" spans="6:21" x14ac:dyDescent="0.3">
      <c r="F14059"/>
      <c r="G14059"/>
      <c r="L14059"/>
      <c r="R14059"/>
      <c r="T14059"/>
      <c r="U14059"/>
    </row>
    <row r="14060" spans="6:21" x14ac:dyDescent="0.3">
      <c r="F14060"/>
      <c r="G14060"/>
      <c r="L14060"/>
      <c r="R14060"/>
      <c r="T14060"/>
      <c r="U14060"/>
    </row>
    <row r="14061" spans="6:21" x14ac:dyDescent="0.3">
      <c r="F14061"/>
      <c r="G14061"/>
      <c r="L14061"/>
      <c r="R14061"/>
      <c r="T14061"/>
      <c r="U14061"/>
    </row>
    <row r="14062" spans="6:21" x14ac:dyDescent="0.3">
      <c r="F14062"/>
      <c r="G14062"/>
      <c r="L14062"/>
      <c r="R14062"/>
      <c r="T14062"/>
      <c r="U14062"/>
    </row>
    <row r="14063" spans="6:21" x14ac:dyDescent="0.3">
      <c r="F14063"/>
      <c r="G14063"/>
      <c r="L14063"/>
      <c r="R14063"/>
      <c r="T14063"/>
      <c r="U14063"/>
    </row>
    <row r="14064" spans="6:21" x14ac:dyDescent="0.3">
      <c r="F14064"/>
      <c r="G14064"/>
      <c r="L14064"/>
      <c r="R14064"/>
      <c r="T14064"/>
      <c r="U14064"/>
    </row>
    <row r="14065" spans="6:21" x14ac:dyDescent="0.3">
      <c r="F14065"/>
      <c r="G14065"/>
      <c r="L14065"/>
      <c r="R14065"/>
      <c r="T14065"/>
      <c r="U14065"/>
    </row>
    <row r="14066" spans="6:21" x14ac:dyDescent="0.3">
      <c r="F14066"/>
      <c r="G14066"/>
      <c r="L14066"/>
      <c r="R14066"/>
      <c r="T14066"/>
      <c r="U14066"/>
    </row>
    <row r="14067" spans="6:21" x14ac:dyDescent="0.3">
      <c r="F14067"/>
      <c r="G14067"/>
      <c r="L14067"/>
      <c r="R14067"/>
      <c r="T14067"/>
      <c r="U14067"/>
    </row>
    <row r="14068" spans="6:21" x14ac:dyDescent="0.3">
      <c r="F14068"/>
      <c r="G14068"/>
      <c r="L14068"/>
      <c r="R14068"/>
      <c r="T14068"/>
      <c r="U14068"/>
    </row>
    <row r="14069" spans="6:21" x14ac:dyDescent="0.3">
      <c r="F14069"/>
      <c r="G14069"/>
      <c r="L14069"/>
      <c r="R14069"/>
      <c r="T14069"/>
      <c r="U14069"/>
    </row>
    <row r="14070" spans="6:21" x14ac:dyDescent="0.3">
      <c r="F14070"/>
      <c r="G14070"/>
      <c r="L14070"/>
      <c r="R14070"/>
      <c r="T14070"/>
      <c r="U14070"/>
    </row>
    <row r="14071" spans="6:21" x14ac:dyDescent="0.3">
      <c r="F14071"/>
      <c r="G14071"/>
      <c r="L14071"/>
      <c r="R14071"/>
      <c r="T14071"/>
      <c r="U14071"/>
    </row>
    <row r="14072" spans="6:21" x14ac:dyDescent="0.3">
      <c r="F14072"/>
      <c r="G14072"/>
      <c r="L14072"/>
      <c r="R14072"/>
      <c r="T14072"/>
      <c r="U14072"/>
    </row>
    <row r="14073" spans="6:21" x14ac:dyDescent="0.3">
      <c r="F14073"/>
      <c r="G14073"/>
      <c r="L14073"/>
      <c r="R14073"/>
      <c r="T14073"/>
      <c r="U14073"/>
    </row>
    <row r="14074" spans="6:21" x14ac:dyDescent="0.3">
      <c r="F14074"/>
      <c r="G14074"/>
      <c r="L14074"/>
      <c r="R14074"/>
      <c r="T14074"/>
      <c r="U14074"/>
    </row>
    <row r="14075" spans="6:21" x14ac:dyDescent="0.3">
      <c r="F14075"/>
      <c r="G14075"/>
      <c r="L14075"/>
      <c r="R14075"/>
      <c r="T14075"/>
      <c r="U14075"/>
    </row>
    <row r="14076" spans="6:21" x14ac:dyDescent="0.3">
      <c r="F14076"/>
      <c r="G14076"/>
      <c r="L14076"/>
      <c r="R14076"/>
      <c r="T14076"/>
      <c r="U14076"/>
    </row>
    <row r="14077" spans="6:21" x14ac:dyDescent="0.3">
      <c r="F14077"/>
      <c r="G14077"/>
      <c r="L14077"/>
      <c r="R14077"/>
      <c r="T14077"/>
      <c r="U14077"/>
    </row>
    <row r="14078" spans="6:21" x14ac:dyDescent="0.3">
      <c r="F14078"/>
      <c r="G14078"/>
      <c r="L14078"/>
      <c r="R14078"/>
      <c r="T14078"/>
      <c r="U14078"/>
    </row>
    <row r="14079" spans="6:21" x14ac:dyDescent="0.3">
      <c r="F14079"/>
      <c r="G14079"/>
      <c r="L14079"/>
      <c r="R14079"/>
      <c r="T14079"/>
      <c r="U14079"/>
    </row>
    <row r="14080" spans="6:21" x14ac:dyDescent="0.3">
      <c r="F14080"/>
      <c r="G14080"/>
      <c r="L14080"/>
      <c r="R14080"/>
      <c r="T14080"/>
      <c r="U14080"/>
    </row>
    <row r="14081" spans="6:21" x14ac:dyDescent="0.3">
      <c r="F14081"/>
      <c r="G14081"/>
      <c r="L14081"/>
      <c r="R14081"/>
      <c r="T14081"/>
      <c r="U14081"/>
    </row>
    <row r="14082" spans="6:21" x14ac:dyDescent="0.3">
      <c r="F14082"/>
      <c r="G14082"/>
      <c r="L14082"/>
      <c r="R14082"/>
      <c r="T14082"/>
      <c r="U14082"/>
    </row>
    <row r="14083" spans="6:21" x14ac:dyDescent="0.3">
      <c r="F14083"/>
      <c r="G14083"/>
      <c r="L14083"/>
      <c r="R14083"/>
      <c r="T14083"/>
      <c r="U14083"/>
    </row>
    <row r="14084" spans="6:21" x14ac:dyDescent="0.3">
      <c r="F14084"/>
      <c r="G14084"/>
      <c r="L14084"/>
      <c r="R14084"/>
      <c r="T14084"/>
      <c r="U14084"/>
    </row>
    <row r="14085" spans="6:21" x14ac:dyDescent="0.3">
      <c r="F14085"/>
      <c r="G14085"/>
      <c r="L14085"/>
      <c r="R14085"/>
      <c r="T14085"/>
      <c r="U14085"/>
    </row>
    <row r="14086" spans="6:21" x14ac:dyDescent="0.3">
      <c r="F14086"/>
      <c r="G14086"/>
      <c r="L14086"/>
      <c r="R14086"/>
      <c r="T14086"/>
      <c r="U14086"/>
    </row>
    <row r="14087" spans="6:21" x14ac:dyDescent="0.3">
      <c r="F14087"/>
      <c r="G14087"/>
      <c r="L14087"/>
      <c r="R14087"/>
      <c r="T14087"/>
      <c r="U14087"/>
    </row>
    <row r="14088" spans="6:21" x14ac:dyDescent="0.3">
      <c r="F14088"/>
      <c r="G14088"/>
      <c r="L14088"/>
      <c r="R14088"/>
      <c r="T14088"/>
      <c r="U14088"/>
    </row>
    <row r="14089" spans="6:21" x14ac:dyDescent="0.3">
      <c r="F14089"/>
      <c r="G14089"/>
      <c r="L14089"/>
      <c r="R14089"/>
      <c r="T14089"/>
      <c r="U14089"/>
    </row>
    <row r="14090" spans="6:21" x14ac:dyDescent="0.3">
      <c r="F14090"/>
      <c r="G14090"/>
      <c r="L14090"/>
      <c r="R14090"/>
      <c r="T14090"/>
      <c r="U14090"/>
    </row>
    <row r="14091" spans="6:21" x14ac:dyDescent="0.3">
      <c r="F14091"/>
      <c r="G14091"/>
      <c r="L14091"/>
      <c r="R14091"/>
      <c r="T14091"/>
      <c r="U14091"/>
    </row>
    <row r="14092" spans="6:21" x14ac:dyDescent="0.3">
      <c r="F14092"/>
      <c r="G14092"/>
      <c r="L14092"/>
      <c r="R14092"/>
      <c r="T14092"/>
      <c r="U14092"/>
    </row>
    <row r="14093" spans="6:21" x14ac:dyDescent="0.3">
      <c r="F14093"/>
      <c r="G14093"/>
      <c r="L14093"/>
      <c r="R14093"/>
      <c r="T14093"/>
      <c r="U14093"/>
    </row>
    <row r="14094" spans="6:21" x14ac:dyDescent="0.3">
      <c r="F14094"/>
      <c r="G14094"/>
      <c r="L14094"/>
      <c r="R14094"/>
      <c r="T14094"/>
      <c r="U14094"/>
    </row>
    <row r="14095" spans="6:21" x14ac:dyDescent="0.3">
      <c r="F14095"/>
      <c r="G14095"/>
      <c r="L14095"/>
      <c r="R14095"/>
      <c r="T14095"/>
      <c r="U14095"/>
    </row>
    <row r="14096" spans="6:21" x14ac:dyDescent="0.3">
      <c r="F14096"/>
      <c r="G14096"/>
      <c r="L14096"/>
      <c r="R14096"/>
      <c r="T14096"/>
      <c r="U14096"/>
    </row>
    <row r="14097" spans="6:21" x14ac:dyDescent="0.3">
      <c r="F14097"/>
      <c r="G14097"/>
      <c r="L14097"/>
      <c r="R14097"/>
      <c r="T14097"/>
      <c r="U14097"/>
    </row>
    <row r="14098" spans="6:21" x14ac:dyDescent="0.3">
      <c r="F14098"/>
      <c r="G14098"/>
      <c r="L14098"/>
      <c r="R14098"/>
      <c r="T14098"/>
      <c r="U14098"/>
    </row>
    <row r="14099" spans="6:21" x14ac:dyDescent="0.3">
      <c r="F14099"/>
      <c r="G14099"/>
      <c r="L14099"/>
      <c r="R14099"/>
      <c r="T14099"/>
      <c r="U14099"/>
    </row>
    <row r="14100" spans="6:21" x14ac:dyDescent="0.3">
      <c r="F14100"/>
      <c r="G14100"/>
      <c r="L14100"/>
      <c r="R14100"/>
      <c r="T14100"/>
      <c r="U14100"/>
    </row>
    <row r="14101" spans="6:21" x14ac:dyDescent="0.3">
      <c r="F14101"/>
      <c r="G14101"/>
      <c r="L14101"/>
      <c r="R14101"/>
      <c r="T14101"/>
      <c r="U14101"/>
    </row>
    <row r="14102" spans="6:21" x14ac:dyDescent="0.3">
      <c r="F14102"/>
      <c r="G14102"/>
      <c r="L14102"/>
      <c r="R14102"/>
      <c r="T14102"/>
      <c r="U14102"/>
    </row>
    <row r="14103" spans="6:21" x14ac:dyDescent="0.3">
      <c r="F14103"/>
      <c r="G14103"/>
      <c r="L14103"/>
      <c r="R14103"/>
      <c r="T14103"/>
      <c r="U14103"/>
    </row>
    <row r="14104" spans="6:21" x14ac:dyDescent="0.3">
      <c r="F14104"/>
      <c r="G14104"/>
      <c r="L14104"/>
      <c r="R14104"/>
      <c r="T14104"/>
      <c r="U14104"/>
    </row>
    <row r="14105" spans="6:21" x14ac:dyDescent="0.3">
      <c r="F14105"/>
      <c r="G14105"/>
      <c r="L14105"/>
      <c r="R14105"/>
      <c r="T14105"/>
      <c r="U14105"/>
    </row>
    <row r="14106" spans="6:21" x14ac:dyDescent="0.3">
      <c r="F14106"/>
      <c r="G14106"/>
      <c r="L14106"/>
      <c r="R14106"/>
      <c r="T14106"/>
      <c r="U14106"/>
    </row>
    <row r="14107" spans="6:21" x14ac:dyDescent="0.3">
      <c r="F14107"/>
      <c r="G14107"/>
      <c r="L14107"/>
      <c r="R14107"/>
      <c r="T14107"/>
      <c r="U14107"/>
    </row>
    <row r="14108" spans="6:21" x14ac:dyDescent="0.3">
      <c r="F14108"/>
      <c r="G14108"/>
      <c r="L14108"/>
      <c r="R14108"/>
      <c r="T14108"/>
      <c r="U14108"/>
    </row>
    <row r="14109" spans="6:21" x14ac:dyDescent="0.3">
      <c r="F14109"/>
      <c r="G14109"/>
      <c r="L14109"/>
      <c r="R14109"/>
      <c r="T14109"/>
      <c r="U14109"/>
    </row>
    <row r="14110" spans="6:21" x14ac:dyDescent="0.3">
      <c r="F14110"/>
      <c r="G14110"/>
      <c r="L14110"/>
      <c r="R14110"/>
      <c r="T14110"/>
      <c r="U14110"/>
    </row>
    <row r="14111" spans="6:21" x14ac:dyDescent="0.3">
      <c r="F14111"/>
      <c r="G14111"/>
      <c r="L14111"/>
      <c r="R14111"/>
      <c r="T14111"/>
      <c r="U14111"/>
    </row>
    <row r="14112" spans="6:21" x14ac:dyDescent="0.3">
      <c r="F14112"/>
      <c r="G14112"/>
      <c r="L14112"/>
      <c r="R14112"/>
      <c r="T14112"/>
      <c r="U14112"/>
    </row>
    <row r="14113" spans="6:21" x14ac:dyDescent="0.3">
      <c r="F14113"/>
      <c r="G14113"/>
      <c r="L14113"/>
      <c r="R14113"/>
      <c r="T14113"/>
      <c r="U14113"/>
    </row>
    <row r="14114" spans="6:21" x14ac:dyDescent="0.3">
      <c r="F14114"/>
      <c r="G14114"/>
      <c r="L14114"/>
      <c r="R14114"/>
      <c r="T14114"/>
      <c r="U14114"/>
    </row>
    <row r="14115" spans="6:21" x14ac:dyDescent="0.3">
      <c r="F14115"/>
      <c r="G14115"/>
      <c r="L14115"/>
      <c r="R14115"/>
      <c r="T14115"/>
      <c r="U14115"/>
    </row>
    <row r="14116" spans="6:21" x14ac:dyDescent="0.3">
      <c r="F14116"/>
      <c r="G14116"/>
      <c r="L14116"/>
      <c r="R14116"/>
      <c r="T14116"/>
      <c r="U14116"/>
    </row>
    <row r="14117" spans="6:21" x14ac:dyDescent="0.3">
      <c r="F14117"/>
      <c r="G14117"/>
      <c r="L14117"/>
      <c r="R14117"/>
      <c r="T14117"/>
      <c r="U14117"/>
    </row>
    <row r="14118" spans="6:21" x14ac:dyDescent="0.3">
      <c r="F14118"/>
      <c r="G14118"/>
      <c r="L14118"/>
      <c r="R14118"/>
      <c r="T14118"/>
      <c r="U14118"/>
    </row>
    <row r="14119" spans="6:21" x14ac:dyDescent="0.3">
      <c r="F14119"/>
      <c r="G14119"/>
      <c r="L14119"/>
      <c r="R14119"/>
      <c r="T14119"/>
      <c r="U14119"/>
    </row>
    <row r="14120" spans="6:21" x14ac:dyDescent="0.3">
      <c r="F14120"/>
      <c r="G14120"/>
      <c r="L14120"/>
      <c r="R14120"/>
      <c r="T14120"/>
      <c r="U14120"/>
    </row>
    <row r="14121" spans="6:21" x14ac:dyDescent="0.3">
      <c r="F14121"/>
      <c r="G14121"/>
      <c r="L14121"/>
      <c r="R14121"/>
      <c r="T14121"/>
      <c r="U14121"/>
    </row>
    <row r="14122" spans="6:21" x14ac:dyDescent="0.3">
      <c r="F14122"/>
      <c r="G14122"/>
      <c r="L14122"/>
      <c r="R14122"/>
      <c r="T14122"/>
      <c r="U14122"/>
    </row>
    <row r="14123" spans="6:21" x14ac:dyDescent="0.3">
      <c r="F14123"/>
      <c r="G14123"/>
      <c r="L14123"/>
      <c r="R14123"/>
      <c r="T14123"/>
      <c r="U14123"/>
    </row>
    <row r="14124" spans="6:21" x14ac:dyDescent="0.3">
      <c r="F14124"/>
      <c r="G14124"/>
      <c r="L14124"/>
      <c r="R14124"/>
      <c r="T14124"/>
      <c r="U14124"/>
    </row>
    <row r="14125" spans="6:21" x14ac:dyDescent="0.3">
      <c r="F14125"/>
      <c r="G14125"/>
      <c r="L14125"/>
      <c r="R14125"/>
      <c r="T14125"/>
      <c r="U14125"/>
    </row>
    <row r="14126" spans="6:21" x14ac:dyDescent="0.3">
      <c r="F14126"/>
      <c r="G14126"/>
      <c r="L14126"/>
      <c r="R14126"/>
      <c r="T14126"/>
      <c r="U14126"/>
    </row>
    <row r="14127" spans="6:21" x14ac:dyDescent="0.3">
      <c r="F14127"/>
      <c r="G14127"/>
      <c r="L14127"/>
      <c r="R14127"/>
      <c r="T14127"/>
      <c r="U14127"/>
    </row>
    <row r="14128" spans="6:21" x14ac:dyDescent="0.3">
      <c r="F14128"/>
      <c r="G14128"/>
      <c r="L14128"/>
      <c r="R14128"/>
      <c r="T14128"/>
      <c r="U14128"/>
    </row>
    <row r="14129" spans="6:21" x14ac:dyDescent="0.3">
      <c r="F14129"/>
      <c r="G14129"/>
      <c r="L14129"/>
      <c r="R14129"/>
      <c r="T14129"/>
      <c r="U14129"/>
    </row>
    <row r="14130" spans="6:21" x14ac:dyDescent="0.3">
      <c r="F14130"/>
      <c r="G14130"/>
      <c r="L14130"/>
      <c r="R14130"/>
      <c r="T14130"/>
      <c r="U14130"/>
    </row>
    <row r="14131" spans="6:21" x14ac:dyDescent="0.3">
      <c r="F14131"/>
      <c r="G14131"/>
      <c r="L14131"/>
      <c r="R14131"/>
      <c r="T14131"/>
      <c r="U14131"/>
    </row>
    <row r="14132" spans="6:21" x14ac:dyDescent="0.3">
      <c r="F14132"/>
      <c r="G14132"/>
      <c r="L14132"/>
      <c r="R14132"/>
      <c r="T14132"/>
      <c r="U14132"/>
    </row>
    <row r="14133" spans="6:21" x14ac:dyDescent="0.3">
      <c r="F14133"/>
      <c r="G14133"/>
      <c r="L14133"/>
      <c r="R14133"/>
      <c r="T14133"/>
      <c r="U14133"/>
    </row>
    <row r="14134" spans="6:21" x14ac:dyDescent="0.3">
      <c r="F14134"/>
      <c r="G14134"/>
      <c r="L14134"/>
      <c r="R14134"/>
      <c r="T14134"/>
      <c r="U14134"/>
    </row>
    <row r="14135" spans="6:21" x14ac:dyDescent="0.3">
      <c r="F14135"/>
      <c r="G14135"/>
      <c r="L14135"/>
      <c r="R14135"/>
      <c r="T14135"/>
      <c r="U14135"/>
    </row>
    <row r="14136" spans="6:21" x14ac:dyDescent="0.3">
      <c r="F14136"/>
      <c r="G14136"/>
      <c r="L14136"/>
      <c r="R14136"/>
      <c r="T14136"/>
      <c r="U14136"/>
    </row>
    <row r="14137" spans="6:21" x14ac:dyDescent="0.3">
      <c r="F14137"/>
      <c r="G14137"/>
      <c r="L14137"/>
      <c r="R14137"/>
      <c r="T14137"/>
      <c r="U14137"/>
    </row>
    <row r="14138" spans="6:21" x14ac:dyDescent="0.3">
      <c r="F14138"/>
      <c r="G14138"/>
      <c r="L14138"/>
      <c r="R14138"/>
      <c r="T14138"/>
      <c r="U14138"/>
    </row>
    <row r="14139" spans="6:21" x14ac:dyDescent="0.3">
      <c r="F14139"/>
      <c r="G14139"/>
      <c r="L14139"/>
      <c r="R14139"/>
      <c r="T14139"/>
      <c r="U14139"/>
    </row>
    <row r="14140" spans="6:21" x14ac:dyDescent="0.3">
      <c r="F14140"/>
      <c r="G14140"/>
      <c r="L14140"/>
      <c r="R14140"/>
      <c r="T14140"/>
      <c r="U14140"/>
    </row>
    <row r="14141" spans="6:21" x14ac:dyDescent="0.3">
      <c r="F14141"/>
      <c r="G14141"/>
      <c r="L14141"/>
      <c r="R14141"/>
      <c r="T14141"/>
      <c r="U14141"/>
    </row>
    <row r="14142" spans="6:21" x14ac:dyDescent="0.3">
      <c r="F14142"/>
      <c r="G14142"/>
      <c r="L14142"/>
      <c r="R14142"/>
      <c r="T14142"/>
      <c r="U14142"/>
    </row>
    <row r="14143" spans="6:21" x14ac:dyDescent="0.3">
      <c r="F14143"/>
      <c r="G14143"/>
      <c r="L14143"/>
      <c r="R14143"/>
      <c r="T14143"/>
      <c r="U14143"/>
    </row>
    <row r="14144" spans="6:21" x14ac:dyDescent="0.3">
      <c r="F14144"/>
      <c r="G14144"/>
      <c r="L14144"/>
      <c r="R14144"/>
      <c r="T14144"/>
      <c r="U14144"/>
    </row>
    <row r="14145" spans="6:21" x14ac:dyDescent="0.3">
      <c r="F14145"/>
      <c r="G14145"/>
      <c r="L14145"/>
      <c r="R14145"/>
      <c r="T14145"/>
      <c r="U14145"/>
    </row>
    <row r="14146" spans="6:21" x14ac:dyDescent="0.3">
      <c r="F14146"/>
      <c r="G14146"/>
      <c r="L14146"/>
      <c r="R14146"/>
      <c r="T14146"/>
      <c r="U14146"/>
    </row>
    <row r="14147" spans="6:21" x14ac:dyDescent="0.3">
      <c r="F14147"/>
      <c r="G14147"/>
      <c r="L14147"/>
      <c r="R14147"/>
      <c r="T14147"/>
      <c r="U14147"/>
    </row>
    <row r="14148" spans="6:21" x14ac:dyDescent="0.3">
      <c r="F14148"/>
      <c r="G14148"/>
      <c r="L14148"/>
      <c r="R14148"/>
      <c r="T14148"/>
      <c r="U14148"/>
    </row>
    <row r="14149" spans="6:21" x14ac:dyDescent="0.3">
      <c r="F14149"/>
      <c r="G14149"/>
      <c r="L14149"/>
      <c r="R14149"/>
      <c r="T14149"/>
      <c r="U14149"/>
    </row>
    <row r="14150" spans="6:21" x14ac:dyDescent="0.3">
      <c r="F14150"/>
      <c r="G14150"/>
      <c r="L14150"/>
      <c r="R14150"/>
      <c r="T14150"/>
      <c r="U14150"/>
    </row>
    <row r="14151" spans="6:21" x14ac:dyDescent="0.3">
      <c r="F14151"/>
      <c r="G14151"/>
      <c r="L14151"/>
      <c r="R14151"/>
      <c r="T14151"/>
      <c r="U14151"/>
    </row>
    <row r="14152" spans="6:21" x14ac:dyDescent="0.3">
      <c r="F14152"/>
      <c r="G14152"/>
      <c r="L14152"/>
      <c r="R14152"/>
      <c r="T14152"/>
      <c r="U14152"/>
    </row>
    <row r="14153" spans="6:21" x14ac:dyDescent="0.3">
      <c r="F14153"/>
      <c r="G14153"/>
      <c r="L14153"/>
      <c r="R14153"/>
      <c r="T14153"/>
      <c r="U14153"/>
    </row>
    <row r="14154" spans="6:21" x14ac:dyDescent="0.3">
      <c r="F14154"/>
      <c r="G14154"/>
      <c r="L14154"/>
      <c r="R14154"/>
      <c r="T14154"/>
      <c r="U14154"/>
    </row>
    <row r="14155" spans="6:21" x14ac:dyDescent="0.3">
      <c r="F14155"/>
      <c r="G14155"/>
      <c r="L14155"/>
      <c r="R14155"/>
      <c r="T14155"/>
      <c r="U14155"/>
    </row>
    <row r="14156" spans="6:21" x14ac:dyDescent="0.3">
      <c r="F14156"/>
      <c r="G14156"/>
      <c r="L14156"/>
      <c r="R14156"/>
      <c r="T14156"/>
      <c r="U14156"/>
    </row>
    <row r="14157" spans="6:21" x14ac:dyDescent="0.3">
      <c r="F14157"/>
      <c r="G14157"/>
      <c r="L14157"/>
      <c r="R14157"/>
      <c r="T14157"/>
      <c r="U14157"/>
    </row>
    <row r="14158" spans="6:21" x14ac:dyDescent="0.3">
      <c r="F14158"/>
      <c r="G14158"/>
      <c r="L14158"/>
      <c r="R14158"/>
      <c r="T14158"/>
      <c r="U14158"/>
    </row>
    <row r="14159" spans="6:21" x14ac:dyDescent="0.3">
      <c r="F14159"/>
      <c r="G14159"/>
      <c r="L14159"/>
      <c r="R14159"/>
      <c r="T14159"/>
      <c r="U14159"/>
    </row>
    <row r="14160" spans="6:21" x14ac:dyDescent="0.3">
      <c r="F14160"/>
      <c r="G14160"/>
      <c r="L14160"/>
      <c r="R14160"/>
      <c r="T14160"/>
      <c r="U14160"/>
    </row>
    <row r="14161" spans="6:21" x14ac:dyDescent="0.3">
      <c r="F14161"/>
      <c r="G14161"/>
      <c r="L14161"/>
      <c r="R14161"/>
      <c r="T14161"/>
      <c r="U14161"/>
    </row>
    <row r="14162" spans="6:21" x14ac:dyDescent="0.3">
      <c r="F14162"/>
      <c r="G14162"/>
      <c r="L14162"/>
      <c r="R14162"/>
      <c r="T14162"/>
      <c r="U14162"/>
    </row>
    <row r="14163" spans="6:21" x14ac:dyDescent="0.3">
      <c r="F14163"/>
      <c r="G14163"/>
      <c r="L14163"/>
      <c r="R14163"/>
      <c r="T14163"/>
      <c r="U14163"/>
    </row>
    <row r="14164" spans="6:21" x14ac:dyDescent="0.3">
      <c r="F14164"/>
      <c r="G14164"/>
      <c r="L14164"/>
      <c r="R14164"/>
      <c r="T14164"/>
      <c r="U14164"/>
    </row>
    <row r="14165" spans="6:21" x14ac:dyDescent="0.3">
      <c r="F14165"/>
      <c r="G14165"/>
      <c r="L14165"/>
      <c r="R14165"/>
      <c r="T14165"/>
      <c r="U14165"/>
    </row>
    <row r="14166" spans="6:21" x14ac:dyDescent="0.3">
      <c r="F14166"/>
      <c r="G14166"/>
      <c r="L14166"/>
      <c r="R14166"/>
      <c r="T14166"/>
      <c r="U14166"/>
    </row>
    <row r="14167" spans="6:21" x14ac:dyDescent="0.3">
      <c r="F14167"/>
      <c r="G14167"/>
      <c r="L14167"/>
      <c r="R14167"/>
      <c r="T14167"/>
      <c r="U14167"/>
    </row>
    <row r="14168" spans="6:21" x14ac:dyDescent="0.3">
      <c r="F14168"/>
      <c r="G14168"/>
      <c r="L14168"/>
      <c r="R14168"/>
      <c r="T14168"/>
      <c r="U14168"/>
    </row>
    <row r="14169" spans="6:21" x14ac:dyDescent="0.3">
      <c r="F14169"/>
      <c r="G14169"/>
      <c r="L14169"/>
      <c r="R14169"/>
      <c r="T14169"/>
      <c r="U14169"/>
    </row>
    <row r="14170" spans="6:21" x14ac:dyDescent="0.3">
      <c r="F14170"/>
      <c r="G14170"/>
      <c r="L14170"/>
      <c r="R14170"/>
      <c r="T14170"/>
      <c r="U14170"/>
    </row>
    <row r="14171" spans="6:21" x14ac:dyDescent="0.3">
      <c r="F14171"/>
      <c r="G14171"/>
      <c r="L14171"/>
      <c r="R14171"/>
      <c r="T14171"/>
      <c r="U14171"/>
    </row>
    <row r="14172" spans="6:21" x14ac:dyDescent="0.3">
      <c r="F14172"/>
      <c r="G14172"/>
      <c r="L14172"/>
      <c r="R14172"/>
      <c r="T14172"/>
      <c r="U14172"/>
    </row>
    <row r="14173" spans="6:21" x14ac:dyDescent="0.3">
      <c r="F14173"/>
      <c r="G14173"/>
      <c r="L14173"/>
      <c r="R14173"/>
      <c r="T14173"/>
      <c r="U14173"/>
    </row>
    <row r="14174" spans="6:21" x14ac:dyDescent="0.3">
      <c r="F14174"/>
      <c r="G14174"/>
      <c r="L14174"/>
      <c r="R14174"/>
      <c r="T14174"/>
      <c r="U14174"/>
    </row>
    <row r="14175" spans="6:21" x14ac:dyDescent="0.3">
      <c r="F14175"/>
      <c r="G14175"/>
      <c r="L14175"/>
      <c r="R14175"/>
      <c r="T14175"/>
      <c r="U14175"/>
    </row>
    <row r="14176" spans="6:21" x14ac:dyDescent="0.3">
      <c r="F14176"/>
      <c r="G14176"/>
      <c r="L14176"/>
      <c r="R14176"/>
      <c r="T14176"/>
      <c r="U14176"/>
    </row>
    <row r="14177" spans="6:21" x14ac:dyDescent="0.3">
      <c r="F14177"/>
      <c r="G14177"/>
      <c r="L14177"/>
      <c r="R14177"/>
      <c r="T14177"/>
      <c r="U14177"/>
    </row>
    <row r="14178" spans="6:21" x14ac:dyDescent="0.3">
      <c r="F14178"/>
      <c r="G14178"/>
      <c r="L14178"/>
      <c r="R14178"/>
      <c r="T14178"/>
      <c r="U14178"/>
    </row>
    <row r="14179" spans="6:21" x14ac:dyDescent="0.3">
      <c r="F14179"/>
      <c r="G14179"/>
      <c r="L14179"/>
      <c r="R14179"/>
      <c r="T14179"/>
      <c r="U14179"/>
    </row>
    <row r="14180" spans="6:21" x14ac:dyDescent="0.3">
      <c r="F14180"/>
      <c r="G14180"/>
      <c r="L14180"/>
      <c r="R14180"/>
      <c r="T14180"/>
      <c r="U14180"/>
    </row>
    <row r="14181" spans="6:21" x14ac:dyDescent="0.3">
      <c r="F14181"/>
      <c r="G14181"/>
      <c r="L14181"/>
      <c r="R14181"/>
      <c r="T14181"/>
      <c r="U14181"/>
    </row>
    <row r="14182" spans="6:21" x14ac:dyDescent="0.3">
      <c r="F14182"/>
      <c r="G14182"/>
      <c r="L14182"/>
      <c r="R14182"/>
      <c r="T14182"/>
      <c r="U14182"/>
    </row>
    <row r="14183" spans="6:21" x14ac:dyDescent="0.3">
      <c r="F14183"/>
      <c r="G14183"/>
      <c r="L14183"/>
      <c r="R14183"/>
      <c r="T14183"/>
      <c r="U14183"/>
    </row>
    <row r="14184" spans="6:21" x14ac:dyDescent="0.3">
      <c r="F14184"/>
      <c r="G14184"/>
      <c r="L14184"/>
      <c r="R14184"/>
      <c r="T14184"/>
      <c r="U14184"/>
    </row>
    <row r="14185" spans="6:21" x14ac:dyDescent="0.3">
      <c r="F14185"/>
      <c r="G14185"/>
      <c r="L14185"/>
      <c r="R14185"/>
      <c r="T14185"/>
      <c r="U14185"/>
    </row>
    <row r="14186" spans="6:21" x14ac:dyDescent="0.3">
      <c r="F14186"/>
      <c r="G14186"/>
      <c r="L14186"/>
      <c r="R14186"/>
      <c r="T14186"/>
      <c r="U14186"/>
    </row>
    <row r="14187" spans="6:21" x14ac:dyDescent="0.3">
      <c r="F14187"/>
      <c r="G14187"/>
      <c r="L14187"/>
      <c r="R14187"/>
      <c r="T14187"/>
      <c r="U14187"/>
    </row>
    <row r="14188" spans="6:21" x14ac:dyDescent="0.3">
      <c r="F14188"/>
      <c r="G14188"/>
      <c r="L14188"/>
      <c r="R14188"/>
      <c r="T14188"/>
      <c r="U14188"/>
    </row>
    <row r="14189" spans="6:21" x14ac:dyDescent="0.3">
      <c r="F14189"/>
      <c r="G14189"/>
      <c r="L14189"/>
      <c r="R14189"/>
      <c r="T14189"/>
      <c r="U14189"/>
    </row>
    <row r="14190" spans="6:21" x14ac:dyDescent="0.3">
      <c r="F14190"/>
      <c r="G14190"/>
      <c r="L14190"/>
      <c r="R14190"/>
      <c r="T14190"/>
      <c r="U14190"/>
    </row>
    <row r="14191" spans="6:21" x14ac:dyDescent="0.3">
      <c r="F14191"/>
      <c r="G14191"/>
      <c r="L14191"/>
      <c r="R14191"/>
      <c r="T14191"/>
      <c r="U14191"/>
    </row>
    <row r="14192" spans="6:21" x14ac:dyDescent="0.3">
      <c r="F14192"/>
      <c r="G14192"/>
      <c r="L14192"/>
      <c r="R14192"/>
      <c r="T14192"/>
      <c r="U14192"/>
    </row>
    <row r="14193" spans="6:21" x14ac:dyDescent="0.3">
      <c r="F14193"/>
      <c r="G14193"/>
      <c r="L14193"/>
      <c r="R14193"/>
      <c r="T14193"/>
      <c r="U14193"/>
    </row>
    <row r="14194" spans="6:21" x14ac:dyDescent="0.3">
      <c r="F14194"/>
      <c r="G14194"/>
      <c r="L14194"/>
      <c r="R14194"/>
      <c r="T14194"/>
      <c r="U14194"/>
    </row>
    <row r="14195" spans="6:21" x14ac:dyDescent="0.3">
      <c r="F14195"/>
      <c r="G14195"/>
      <c r="L14195"/>
      <c r="R14195"/>
      <c r="T14195"/>
      <c r="U14195"/>
    </row>
    <row r="14196" spans="6:21" x14ac:dyDescent="0.3">
      <c r="F14196"/>
      <c r="G14196"/>
      <c r="L14196"/>
      <c r="R14196"/>
      <c r="T14196"/>
      <c r="U14196"/>
    </row>
    <row r="14197" spans="6:21" x14ac:dyDescent="0.3">
      <c r="F14197"/>
      <c r="G14197"/>
      <c r="L14197"/>
      <c r="R14197"/>
      <c r="T14197"/>
      <c r="U14197"/>
    </row>
    <row r="14198" spans="6:21" x14ac:dyDescent="0.3">
      <c r="F14198"/>
      <c r="G14198"/>
      <c r="L14198"/>
      <c r="R14198"/>
      <c r="T14198"/>
      <c r="U14198"/>
    </row>
    <row r="14199" spans="6:21" x14ac:dyDescent="0.3">
      <c r="F14199"/>
      <c r="G14199"/>
      <c r="L14199"/>
      <c r="R14199"/>
      <c r="T14199"/>
      <c r="U14199"/>
    </row>
    <row r="14200" spans="6:21" x14ac:dyDescent="0.3">
      <c r="F14200"/>
      <c r="G14200"/>
      <c r="L14200"/>
      <c r="R14200"/>
      <c r="T14200"/>
      <c r="U14200"/>
    </row>
    <row r="14201" spans="6:21" x14ac:dyDescent="0.3">
      <c r="F14201"/>
      <c r="G14201"/>
      <c r="L14201"/>
      <c r="R14201"/>
      <c r="T14201"/>
      <c r="U14201"/>
    </row>
    <row r="14202" spans="6:21" x14ac:dyDescent="0.3">
      <c r="F14202"/>
      <c r="G14202"/>
      <c r="L14202"/>
      <c r="R14202"/>
      <c r="T14202"/>
      <c r="U14202"/>
    </row>
    <row r="14203" spans="6:21" x14ac:dyDescent="0.3">
      <c r="F14203"/>
      <c r="G14203"/>
      <c r="L14203"/>
      <c r="R14203"/>
      <c r="T14203"/>
      <c r="U14203"/>
    </row>
    <row r="14204" spans="6:21" x14ac:dyDescent="0.3">
      <c r="F14204"/>
      <c r="G14204"/>
      <c r="L14204"/>
      <c r="R14204"/>
      <c r="T14204"/>
      <c r="U14204"/>
    </row>
    <row r="14205" spans="6:21" x14ac:dyDescent="0.3">
      <c r="F14205"/>
      <c r="G14205"/>
      <c r="L14205"/>
      <c r="R14205"/>
      <c r="T14205"/>
      <c r="U14205"/>
    </row>
    <row r="14206" spans="6:21" x14ac:dyDescent="0.3">
      <c r="F14206"/>
      <c r="G14206"/>
      <c r="L14206"/>
      <c r="R14206"/>
      <c r="T14206"/>
      <c r="U14206"/>
    </row>
    <row r="14207" spans="6:21" x14ac:dyDescent="0.3">
      <c r="F14207"/>
      <c r="G14207"/>
      <c r="L14207"/>
      <c r="R14207"/>
      <c r="T14207"/>
      <c r="U14207"/>
    </row>
    <row r="14208" spans="6:21" x14ac:dyDescent="0.3">
      <c r="F14208"/>
      <c r="G14208"/>
      <c r="L14208"/>
      <c r="R14208"/>
      <c r="T14208"/>
      <c r="U14208"/>
    </row>
    <row r="14209" spans="6:21" x14ac:dyDescent="0.3">
      <c r="F14209"/>
      <c r="G14209"/>
      <c r="L14209"/>
      <c r="R14209"/>
      <c r="T14209"/>
      <c r="U14209"/>
    </row>
    <row r="14210" spans="6:21" x14ac:dyDescent="0.3">
      <c r="F14210"/>
      <c r="G14210"/>
      <c r="L14210"/>
      <c r="R14210"/>
      <c r="T14210"/>
      <c r="U14210"/>
    </row>
    <row r="14211" spans="6:21" x14ac:dyDescent="0.3">
      <c r="F14211"/>
      <c r="G14211"/>
      <c r="L14211"/>
      <c r="R14211"/>
      <c r="T14211"/>
      <c r="U14211"/>
    </row>
    <row r="14212" spans="6:21" x14ac:dyDescent="0.3">
      <c r="F14212"/>
      <c r="G14212"/>
      <c r="L14212"/>
      <c r="R14212"/>
      <c r="T14212"/>
      <c r="U14212"/>
    </row>
    <row r="14213" spans="6:21" x14ac:dyDescent="0.3">
      <c r="F14213"/>
      <c r="G14213"/>
      <c r="L14213"/>
      <c r="R14213"/>
      <c r="T14213"/>
      <c r="U14213"/>
    </row>
    <row r="14214" spans="6:21" x14ac:dyDescent="0.3">
      <c r="F14214"/>
      <c r="G14214"/>
      <c r="L14214"/>
      <c r="R14214"/>
      <c r="T14214"/>
      <c r="U14214"/>
    </row>
    <row r="14215" spans="6:21" x14ac:dyDescent="0.3">
      <c r="F14215"/>
      <c r="G14215"/>
      <c r="L14215"/>
      <c r="R14215"/>
      <c r="T14215"/>
      <c r="U14215"/>
    </row>
    <row r="14216" spans="6:21" x14ac:dyDescent="0.3">
      <c r="F14216"/>
      <c r="G14216"/>
      <c r="L14216"/>
      <c r="R14216"/>
      <c r="T14216"/>
      <c r="U14216"/>
    </row>
    <row r="14217" spans="6:21" x14ac:dyDescent="0.3">
      <c r="F14217"/>
      <c r="G14217"/>
      <c r="L14217"/>
      <c r="R14217"/>
      <c r="T14217"/>
      <c r="U14217"/>
    </row>
    <row r="14218" spans="6:21" x14ac:dyDescent="0.3">
      <c r="F14218"/>
      <c r="G14218"/>
      <c r="L14218"/>
      <c r="R14218"/>
      <c r="T14218"/>
      <c r="U14218"/>
    </row>
    <row r="14219" spans="6:21" x14ac:dyDescent="0.3">
      <c r="F14219"/>
      <c r="G14219"/>
      <c r="L14219"/>
      <c r="R14219"/>
      <c r="T14219"/>
      <c r="U14219"/>
    </row>
    <row r="14220" spans="6:21" x14ac:dyDescent="0.3">
      <c r="F14220"/>
      <c r="G14220"/>
      <c r="L14220"/>
      <c r="R14220"/>
      <c r="T14220"/>
      <c r="U14220"/>
    </row>
    <row r="14221" spans="6:21" x14ac:dyDescent="0.3">
      <c r="F14221"/>
      <c r="G14221"/>
      <c r="L14221"/>
      <c r="R14221"/>
      <c r="T14221"/>
      <c r="U14221"/>
    </row>
    <row r="14222" spans="6:21" x14ac:dyDescent="0.3">
      <c r="F14222"/>
      <c r="G14222"/>
      <c r="L14222"/>
      <c r="R14222"/>
      <c r="T14222"/>
      <c r="U14222"/>
    </row>
    <row r="14223" spans="6:21" x14ac:dyDescent="0.3">
      <c r="F14223"/>
      <c r="G14223"/>
      <c r="L14223"/>
      <c r="R14223"/>
      <c r="T14223"/>
      <c r="U14223"/>
    </row>
    <row r="14224" spans="6:21" x14ac:dyDescent="0.3">
      <c r="F14224"/>
      <c r="G14224"/>
      <c r="L14224"/>
      <c r="R14224"/>
      <c r="T14224"/>
      <c r="U14224"/>
    </row>
    <row r="14225" spans="6:21" x14ac:dyDescent="0.3">
      <c r="F14225"/>
      <c r="G14225"/>
      <c r="L14225"/>
      <c r="R14225"/>
      <c r="T14225"/>
      <c r="U14225"/>
    </row>
    <row r="14226" spans="6:21" x14ac:dyDescent="0.3">
      <c r="F14226"/>
      <c r="G14226"/>
      <c r="L14226"/>
      <c r="R14226"/>
      <c r="T14226"/>
      <c r="U14226"/>
    </row>
    <row r="14227" spans="6:21" x14ac:dyDescent="0.3">
      <c r="F14227"/>
      <c r="G14227"/>
      <c r="L14227"/>
      <c r="R14227"/>
      <c r="T14227"/>
      <c r="U14227"/>
    </row>
    <row r="14228" spans="6:21" x14ac:dyDescent="0.3">
      <c r="F14228"/>
      <c r="G14228"/>
      <c r="L14228"/>
      <c r="R14228"/>
      <c r="T14228"/>
      <c r="U14228"/>
    </row>
    <row r="14229" spans="6:21" x14ac:dyDescent="0.3">
      <c r="F14229"/>
      <c r="G14229"/>
      <c r="L14229"/>
      <c r="R14229"/>
      <c r="T14229"/>
      <c r="U14229"/>
    </row>
    <row r="14230" spans="6:21" x14ac:dyDescent="0.3">
      <c r="F14230"/>
      <c r="G14230"/>
      <c r="L14230"/>
      <c r="R14230"/>
      <c r="T14230"/>
      <c r="U14230"/>
    </row>
    <row r="14231" spans="6:21" x14ac:dyDescent="0.3">
      <c r="F14231"/>
      <c r="G14231"/>
      <c r="L14231"/>
      <c r="R14231"/>
      <c r="T14231"/>
      <c r="U14231"/>
    </row>
    <row r="14232" spans="6:21" x14ac:dyDescent="0.3">
      <c r="F14232"/>
      <c r="G14232"/>
      <c r="L14232"/>
      <c r="R14232"/>
      <c r="T14232"/>
      <c r="U14232"/>
    </row>
    <row r="14233" spans="6:21" x14ac:dyDescent="0.3">
      <c r="F14233"/>
      <c r="G14233"/>
      <c r="L14233"/>
      <c r="R14233"/>
      <c r="T14233"/>
      <c r="U14233"/>
    </row>
    <row r="14234" spans="6:21" x14ac:dyDescent="0.3">
      <c r="F14234"/>
      <c r="G14234"/>
      <c r="L14234"/>
      <c r="R14234"/>
      <c r="T14234"/>
      <c r="U14234"/>
    </row>
    <row r="14235" spans="6:21" x14ac:dyDescent="0.3">
      <c r="F14235"/>
      <c r="G14235"/>
      <c r="L14235"/>
      <c r="R14235"/>
      <c r="T14235"/>
      <c r="U14235"/>
    </row>
    <row r="14236" spans="6:21" x14ac:dyDescent="0.3">
      <c r="F14236"/>
      <c r="G14236"/>
      <c r="L14236"/>
      <c r="R14236"/>
      <c r="T14236"/>
      <c r="U14236"/>
    </row>
    <row r="14237" spans="6:21" x14ac:dyDescent="0.3">
      <c r="F14237"/>
      <c r="G14237"/>
      <c r="L14237"/>
      <c r="R14237"/>
      <c r="T14237"/>
      <c r="U14237"/>
    </row>
    <row r="14238" spans="6:21" x14ac:dyDescent="0.3">
      <c r="F14238"/>
      <c r="G14238"/>
      <c r="L14238"/>
      <c r="R14238"/>
      <c r="T14238"/>
      <c r="U14238"/>
    </row>
    <row r="14239" spans="6:21" x14ac:dyDescent="0.3">
      <c r="F14239"/>
      <c r="G14239"/>
      <c r="L14239"/>
      <c r="R14239"/>
      <c r="T14239"/>
      <c r="U14239"/>
    </row>
    <row r="14240" spans="6:21" x14ac:dyDescent="0.3">
      <c r="F14240"/>
      <c r="G14240"/>
      <c r="L14240"/>
      <c r="R14240"/>
      <c r="T14240"/>
      <c r="U14240"/>
    </row>
    <row r="14241" spans="6:21" x14ac:dyDescent="0.3">
      <c r="F14241"/>
      <c r="G14241"/>
      <c r="L14241"/>
      <c r="R14241"/>
      <c r="T14241"/>
      <c r="U14241"/>
    </row>
    <row r="14242" spans="6:21" x14ac:dyDescent="0.3">
      <c r="F14242"/>
      <c r="G14242"/>
      <c r="L14242"/>
      <c r="R14242"/>
      <c r="T14242"/>
      <c r="U14242"/>
    </row>
    <row r="14243" spans="6:21" x14ac:dyDescent="0.3">
      <c r="F14243"/>
      <c r="G14243"/>
      <c r="L14243"/>
      <c r="R14243"/>
      <c r="T14243"/>
      <c r="U14243"/>
    </row>
    <row r="14244" spans="6:21" x14ac:dyDescent="0.3">
      <c r="F14244"/>
      <c r="G14244"/>
      <c r="L14244"/>
      <c r="R14244"/>
      <c r="T14244"/>
      <c r="U14244"/>
    </row>
    <row r="14245" spans="6:21" x14ac:dyDescent="0.3">
      <c r="F14245"/>
      <c r="G14245"/>
      <c r="L14245"/>
      <c r="R14245"/>
      <c r="T14245"/>
      <c r="U14245"/>
    </row>
    <row r="14246" spans="6:21" x14ac:dyDescent="0.3">
      <c r="F14246"/>
      <c r="G14246"/>
      <c r="L14246"/>
      <c r="R14246"/>
      <c r="T14246"/>
      <c r="U14246"/>
    </row>
    <row r="14247" spans="6:21" x14ac:dyDescent="0.3">
      <c r="F14247"/>
      <c r="G14247"/>
      <c r="L14247"/>
      <c r="R14247"/>
      <c r="T14247"/>
      <c r="U14247"/>
    </row>
    <row r="14248" spans="6:21" x14ac:dyDescent="0.3">
      <c r="F14248"/>
      <c r="G14248"/>
      <c r="L14248"/>
      <c r="R14248"/>
      <c r="T14248"/>
      <c r="U14248"/>
    </row>
    <row r="14249" spans="6:21" x14ac:dyDescent="0.3">
      <c r="F14249"/>
      <c r="G14249"/>
      <c r="L14249"/>
      <c r="R14249"/>
      <c r="T14249"/>
      <c r="U14249"/>
    </row>
    <row r="14250" spans="6:21" x14ac:dyDescent="0.3">
      <c r="F14250"/>
      <c r="G14250"/>
      <c r="L14250"/>
      <c r="R14250"/>
      <c r="T14250"/>
      <c r="U14250"/>
    </row>
    <row r="14251" spans="6:21" x14ac:dyDescent="0.3">
      <c r="F14251"/>
      <c r="G14251"/>
      <c r="L14251"/>
      <c r="R14251"/>
      <c r="T14251"/>
      <c r="U14251"/>
    </row>
    <row r="14252" spans="6:21" x14ac:dyDescent="0.3">
      <c r="F14252"/>
      <c r="G14252"/>
      <c r="L14252"/>
      <c r="R14252"/>
      <c r="T14252"/>
      <c r="U14252"/>
    </row>
    <row r="14253" spans="6:21" x14ac:dyDescent="0.3">
      <c r="F14253"/>
      <c r="G14253"/>
      <c r="L14253"/>
      <c r="R14253"/>
      <c r="T14253"/>
      <c r="U14253"/>
    </row>
    <row r="14254" spans="6:21" x14ac:dyDescent="0.3">
      <c r="F14254"/>
      <c r="G14254"/>
      <c r="L14254"/>
      <c r="R14254"/>
      <c r="T14254"/>
      <c r="U14254"/>
    </row>
    <row r="14255" spans="6:21" x14ac:dyDescent="0.3">
      <c r="F14255"/>
      <c r="G14255"/>
      <c r="L14255"/>
      <c r="R14255"/>
      <c r="T14255"/>
      <c r="U14255"/>
    </row>
    <row r="14256" spans="6:21" x14ac:dyDescent="0.3">
      <c r="F14256"/>
      <c r="G14256"/>
      <c r="L14256"/>
      <c r="R14256"/>
      <c r="T14256"/>
      <c r="U14256"/>
    </row>
    <row r="14257" spans="6:21" x14ac:dyDescent="0.3">
      <c r="F14257"/>
      <c r="G14257"/>
      <c r="L14257"/>
      <c r="R14257"/>
      <c r="T14257"/>
      <c r="U14257"/>
    </row>
    <row r="14258" spans="6:21" x14ac:dyDescent="0.3">
      <c r="F14258"/>
      <c r="G14258"/>
      <c r="L14258"/>
      <c r="R14258"/>
      <c r="T14258"/>
      <c r="U14258"/>
    </row>
    <row r="14259" spans="6:21" x14ac:dyDescent="0.3">
      <c r="F14259"/>
      <c r="G14259"/>
      <c r="L14259"/>
      <c r="R14259"/>
      <c r="T14259"/>
      <c r="U14259"/>
    </row>
    <row r="14260" spans="6:21" x14ac:dyDescent="0.3">
      <c r="F14260"/>
      <c r="G14260"/>
      <c r="L14260"/>
      <c r="R14260"/>
      <c r="T14260"/>
      <c r="U14260"/>
    </row>
    <row r="14261" spans="6:21" x14ac:dyDescent="0.3">
      <c r="F14261"/>
      <c r="G14261"/>
      <c r="L14261"/>
      <c r="R14261"/>
      <c r="T14261"/>
      <c r="U14261"/>
    </row>
    <row r="14262" spans="6:21" x14ac:dyDescent="0.3">
      <c r="F14262"/>
      <c r="G14262"/>
      <c r="L14262"/>
      <c r="R14262"/>
      <c r="T14262"/>
      <c r="U14262"/>
    </row>
    <row r="14263" spans="6:21" x14ac:dyDescent="0.3">
      <c r="F14263"/>
      <c r="G14263"/>
      <c r="L14263"/>
      <c r="R14263"/>
      <c r="T14263"/>
      <c r="U14263"/>
    </row>
    <row r="14264" spans="6:21" x14ac:dyDescent="0.3">
      <c r="F14264"/>
      <c r="G14264"/>
      <c r="L14264"/>
      <c r="R14264"/>
      <c r="T14264"/>
      <c r="U14264"/>
    </row>
    <row r="14265" spans="6:21" x14ac:dyDescent="0.3">
      <c r="F14265"/>
      <c r="G14265"/>
      <c r="L14265"/>
      <c r="R14265"/>
      <c r="T14265"/>
      <c r="U14265"/>
    </row>
    <row r="14266" spans="6:21" x14ac:dyDescent="0.3">
      <c r="F14266"/>
      <c r="G14266"/>
      <c r="L14266"/>
      <c r="R14266"/>
      <c r="T14266"/>
      <c r="U14266"/>
    </row>
    <row r="14267" spans="6:21" x14ac:dyDescent="0.3">
      <c r="F14267"/>
      <c r="G14267"/>
      <c r="L14267"/>
      <c r="R14267"/>
      <c r="T14267"/>
      <c r="U14267"/>
    </row>
    <row r="14268" spans="6:21" x14ac:dyDescent="0.3">
      <c r="F14268"/>
      <c r="G14268"/>
      <c r="L14268"/>
      <c r="R14268"/>
      <c r="T14268"/>
      <c r="U14268"/>
    </row>
    <row r="14269" spans="6:21" x14ac:dyDescent="0.3">
      <c r="F14269"/>
      <c r="G14269"/>
      <c r="L14269"/>
      <c r="R14269"/>
      <c r="T14269"/>
      <c r="U14269"/>
    </row>
    <row r="14270" spans="6:21" x14ac:dyDescent="0.3">
      <c r="F14270"/>
      <c r="G14270"/>
      <c r="L14270"/>
      <c r="R14270"/>
      <c r="T14270"/>
      <c r="U14270"/>
    </row>
    <row r="14271" spans="6:21" x14ac:dyDescent="0.3">
      <c r="F14271"/>
      <c r="G14271"/>
      <c r="L14271"/>
      <c r="R14271"/>
      <c r="T14271"/>
      <c r="U14271"/>
    </row>
    <row r="14272" spans="6:21" x14ac:dyDescent="0.3">
      <c r="F14272"/>
      <c r="G14272"/>
      <c r="L14272"/>
      <c r="R14272"/>
      <c r="T14272"/>
      <c r="U14272"/>
    </row>
    <row r="14273" spans="6:21" x14ac:dyDescent="0.3">
      <c r="F14273"/>
      <c r="G14273"/>
      <c r="L14273"/>
      <c r="R14273"/>
      <c r="T14273"/>
      <c r="U14273"/>
    </row>
    <row r="14274" spans="6:21" x14ac:dyDescent="0.3">
      <c r="F14274"/>
      <c r="G14274"/>
      <c r="L14274"/>
      <c r="R14274"/>
      <c r="T14274"/>
      <c r="U14274"/>
    </row>
    <row r="14275" spans="6:21" x14ac:dyDescent="0.3">
      <c r="F14275"/>
      <c r="G14275"/>
      <c r="L14275"/>
      <c r="R14275"/>
      <c r="T14275"/>
      <c r="U14275"/>
    </row>
    <row r="14276" spans="6:21" x14ac:dyDescent="0.3">
      <c r="F14276"/>
      <c r="G14276"/>
      <c r="L14276"/>
      <c r="R14276"/>
      <c r="T14276"/>
      <c r="U14276"/>
    </row>
    <row r="14277" spans="6:21" x14ac:dyDescent="0.3">
      <c r="F14277"/>
      <c r="G14277"/>
      <c r="L14277"/>
      <c r="R14277"/>
      <c r="T14277"/>
      <c r="U14277"/>
    </row>
    <row r="14278" spans="6:21" x14ac:dyDescent="0.3">
      <c r="F14278"/>
      <c r="G14278"/>
      <c r="L14278"/>
      <c r="R14278"/>
      <c r="T14278"/>
      <c r="U14278"/>
    </row>
    <row r="14279" spans="6:21" x14ac:dyDescent="0.3">
      <c r="F14279"/>
      <c r="G14279"/>
      <c r="L14279"/>
      <c r="R14279"/>
      <c r="T14279"/>
      <c r="U14279"/>
    </row>
    <row r="14280" spans="6:21" x14ac:dyDescent="0.3">
      <c r="F14280"/>
      <c r="G14280"/>
      <c r="L14280"/>
      <c r="R14280"/>
      <c r="T14280"/>
      <c r="U14280"/>
    </row>
    <row r="14281" spans="6:21" x14ac:dyDescent="0.3">
      <c r="F14281"/>
      <c r="G14281"/>
      <c r="L14281"/>
      <c r="R14281"/>
      <c r="T14281"/>
      <c r="U14281"/>
    </row>
    <row r="14282" spans="6:21" x14ac:dyDescent="0.3">
      <c r="F14282"/>
      <c r="G14282"/>
      <c r="L14282"/>
      <c r="R14282"/>
      <c r="T14282"/>
      <c r="U14282"/>
    </row>
    <row r="14283" spans="6:21" x14ac:dyDescent="0.3">
      <c r="F14283"/>
      <c r="G14283"/>
      <c r="L14283"/>
      <c r="R14283"/>
      <c r="T14283"/>
      <c r="U14283"/>
    </row>
    <row r="14284" spans="6:21" x14ac:dyDescent="0.3">
      <c r="F14284"/>
      <c r="G14284"/>
      <c r="L14284"/>
      <c r="R14284"/>
      <c r="T14284"/>
      <c r="U14284"/>
    </row>
    <row r="14285" spans="6:21" x14ac:dyDescent="0.3">
      <c r="F14285"/>
      <c r="G14285"/>
      <c r="L14285"/>
      <c r="R14285"/>
      <c r="T14285"/>
      <c r="U14285"/>
    </row>
    <row r="14286" spans="6:21" x14ac:dyDescent="0.3">
      <c r="F14286"/>
      <c r="G14286"/>
      <c r="L14286"/>
      <c r="R14286"/>
      <c r="T14286"/>
      <c r="U14286"/>
    </row>
    <row r="14287" spans="6:21" x14ac:dyDescent="0.3">
      <c r="F14287"/>
      <c r="G14287"/>
      <c r="L14287"/>
      <c r="R14287"/>
      <c r="T14287"/>
      <c r="U14287"/>
    </row>
    <row r="14288" spans="6:21" x14ac:dyDescent="0.3">
      <c r="F14288"/>
      <c r="G14288"/>
      <c r="L14288"/>
      <c r="R14288"/>
      <c r="T14288"/>
      <c r="U14288"/>
    </row>
    <row r="14289" spans="6:21" x14ac:dyDescent="0.3">
      <c r="F14289"/>
      <c r="G14289"/>
      <c r="L14289"/>
      <c r="R14289"/>
      <c r="T14289"/>
      <c r="U14289"/>
    </row>
    <row r="14290" spans="6:21" x14ac:dyDescent="0.3">
      <c r="F14290"/>
      <c r="G14290"/>
      <c r="L14290"/>
      <c r="R14290"/>
      <c r="T14290"/>
      <c r="U14290"/>
    </row>
    <row r="14291" spans="6:21" x14ac:dyDescent="0.3">
      <c r="F14291"/>
      <c r="G14291"/>
      <c r="L14291"/>
      <c r="R14291"/>
      <c r="T14291"/>
      <c r="U14291"/>
    </row>
    <row r="14292" spans="6:21" x14ac:dyDescent="0.3">
      <c r="F14292"/>
      <c r="G14292"/>
      <c r="L14292"/>
      <c r="R14292"/>
      <c r="T14292"/>
      <c r="U14292"/>
    </row>
    <row r="14293" spans="6:21" x14ac:dyDescent="0.3">
      <c r="F14293"/>
      <c r="G14293"/>
      <c r="L14293"/>
      <c r="R14293"/>
      <c r="T14293"/>
      <c r="U14293"/>
    </row>
    <row r="14294" spans="6:21" x14ac:dyDescent="0.3">
      <c r="F14294"/>
      <c r="G14294"/>
      <c r="L14294"/>
      <c r="R14294"/>
      <c r="T14294"/>
      <c r="U14294"/>
    </row>
    <row r="14295" spans="6:21" x14ac:dyDescent="0.3">
      <c r="F14295"/>
      <c r="G14295"/>
      <c r="L14295"/>
      <c r="R14295"/>
      <c r="T14295"/>
      <c r="U14295"/>
    </row>
    <row r="14296" spans="6:21" x14ac:dyDescent="0.3">
      <c r="F14296"/>
      <c r="G14296"/>
      <c r="L14296"/>
      <c r="R14296"/>
      <c r="T14296"/>
      <c r="U14296"/>
    </row>
    <row r="14297" spans="6:21" x14ac:dyDescent="0.3">
      <c r="F14297"/>
      <c r="G14297"/>
      <c r="L14297"/>
      <c r="R14297"/>
      <c r="T14297"/>
      <c r="U14297"/>
    </row>
    <row r="14298" spans="6:21" x14ac:dyDescent="0.3">
      <c r="F14298"/>
      <c r="G14298"/>
      <c r="L14298"/>
      <c r="R14298"/>
      <c r="T14298"/>
      <c r="U14298"/>
    </row>
    <row r="14299" spans="6:21" x14ac:dyDescent="0.3">
      <c r="F14299"/>
      <c r="G14299"/>
      <c r="L14299"/>
      <c r="R14299"/>
      <c r="T14299"/>
      <c r="U14299"/>
    </row>
    <row r="14300" spans="6:21" x14ac:dyDescent="0.3">
      <c r="F14300"/>
      <c r="G14300"/>
      <c r="L14300"/>
      <c r="R14300"/>
      <c r="T14300"/>
      <c r="U14300"/>
    </row>
    <row r="14301" spans="6:21" x14ac:dyDescent="0.3">
      <c r="F14301"/>
      <c r="G14301"/>
      <c r="L14301"/>
      <c r="R14301"/>
      <c r="T14301"/>
      <c r="U14301"/>
    </row>
    <row r="14302" spans="6:21" x14ac:dyDescent="0.3">
      <c r="F14302"/>
      <c r="G14302"/>
      <c r="L14302"/>
      <c r="R14302"/>
      <c r="T14302"/>
      <c r="U14302"/>
    </row>
    <row r="14303" spans="6:21" x14ac:dyDescent="0.3">
      <c r="F14303"/>
      <c r="G14303"/>
      <c r="L14303"/>
      <c r="R14303"/>
      <c r="T14303"/>
      <c r="U14303"/>
    </row>
    <row r="14304" spans="6:21" x14ac:dyDescent="0.3">
      <c r="F14304"/>
      <c r="G14304"/>
      <c r="L14304"/>
      <c r="R14304"/>
      <c r="T14304"/>
      <c r="U14304"/>
    </row>
    <row r="14305" spans="6:21" x14ac:dyDescent="0.3">
      <c r="F14305"/>
      <c r="G14305"/>
      <c r="L14305"/>
      <c r="R14305"/>
      <c r="T14305"/>
      <c r="U14305"/>
    </row>
    <row r="14306" spans="6:21" x14ac:dyDescent="0.3">
      <c r="F14306"/>
      <c r="G14306"/>
      <c r="L14306"/>
      <c r="R14306"/>
      <c r="T14306"/>
      <c r="U14306"/>
    </row>
    <row r="14307" spans="6:21" x14ac:dyDescent="0.3">
      <c r="F14307"/>
      <c r="G14307"/>
      <c r="L14307"/>
      <c r="R14307"/>
      <c r="T14307"/>
      <c r="U14307"/>
    </row>
    <row r="14308" spans="6:21" x14ac:dyDescent="0.3">
      <c r="F14308"/>
      <c r="G14308"/>
      <c r="L14308"/>
      <c r="R14308"/>
      <c r="T14308"/>
      <c r="U14308"/>
    </row>
    <row r="14309" spans="6:21" x14ac:dyDescent="0.3">
      <c r="F14309"/>
      <c r="G14309"/>
      <c r="L14309"/>
      <c r="R14309"/>
      <c r="T14309"/>
      <c r="U14309"/>
    </row>
    <row r="14310" spans="6:21" x14ac:dyDescent="0.3">
      <c r="F14310"/>
      <c r="G14310"/>
      <c r="L14310"/>
      <c r="R14310"/>
      <c r="T14310"/>
      <c r="U14310"/>
    </row>
    <row r="14311" spans="6:21" x14ac:dyDescent="0.3">
      <c r="F14311"/>
      <c r="G14311"/>
      <c r="L14311"/>
      <c r="R14311"/>
      <c r="T14311"/>
      <c r="U14311"/>
    </row>
    <row r="14312" spans="6:21" x14ac:dyDescent="0.3">
      <c r="F14312"/>
      <c r="G14312"/>
      <c r="L14312"/>
      <c r="R14312"/>
      <c r="T14312"/>
      <c r="U14312"/>
    </row>
    <row r="14313" spans="6:21" x14ac:dyDescent="0.3">
      <c r="F14313"/>
      <c r="G14313"/>
      <c r="L14313"/>
      <c r="R14313"/>
      <c r="T14313"/>
      <c r="U14313"/>
    </row>
    <row r="14314" spans="6:21" x14ac:dyDescent="0.3">
      <c r="F14314"/>
      <c r="G14314"/>
      <c r="L14314"/>
      <c r="R14314"/>
      <c r="T14314"/>
      <c r="U14314"/>
    </row>
    <row r="14315" spans="6:21" x14ac:dyDescent="0.3">
      <c r="F14315"/>
      <c r="G14315"/>
      <c r="L14315"/>
      <c r="R14315"/>
      <c r="T14315"/>
      <c r="U14315"/>
    </row>
    <row r="14316" spans="6:21" x14ac:dyDescent="0.3">
      <c r="F14316"/>
      <c r="G14316"/>
      <c r="L14316"/>
      <c r="R14316"/>
      <c r="T14316"/>
      <c r="U14316"/>
    </row>
    <row r="14317" spans="6:21" x14ac:dyDescent="0.3">
      <c r="F14317"/>
      <c r="G14317"/>
      <c r="L14317"/>
      <c r="R14317"/>
      <c r="T14317"/>
      <c r="U14317"/>
    </row>
    <row r="14318" spans="6:21" x14ac:dyDescent="0.3">
      <c r="F14318"/>
      <c r="G14318"/>
      <c r="L14318"/>
      <c r="R14318"/>
      <c r="T14318"/>
      <c r="U14318"/>
    </row>
    <row r="14319" spans="6:21" x14ac:dyDescent="0.3">
      <c r="F14319"/>
      <c r="G14319"/>
      <c r="L14319"/>
      <c r="R14319"/>
      <c r="T14319"/>
      <c r="U14319"/>
    </row>
    <row r="14320" spans="6:21" x14ac:dyDescent="0.3">
      <c r="F14320"/>
      <c r="G14320"/>
      <c r="L14320"/>
      <c r="R14320"/>
      <c r="T14320"/>
      <c r="U14320"/>
    </row>
    <row r="14321" spans="6:21" x14ac:dyDescent="0.3">
      <c r="F14321"/>
      <c r="G14321"/>
      <c r="L14321"/>
      <c r="R14321"/>
      <c r="T14321"/>
      <c r="U14321"/>
    </row>
    <row r="14322" spans="6:21" x14ac:dyDescent="0.3">
      <c r="F14322"/>
      <c r="G14322"/>
      <c r="L14322"/>
      <c r="R14322"/>
      <c r="T14322"/>
      <c r="U14322"/>
    </row>
    <row r="14323" spans="6:21" x14ac:dyDescent="0.3">
      <c r="F14323"/>
      <c r="G14323"/>
      <c r="L14323"/>
      <c r="R14323"/>
      <c r="T14323"/>
      <c r="U14323"/>
    </row>
    <row r="14324" spans="6:21" x14ac:dyDescent="0.3">
      <c r="F14324"/>
      <c r="G14324"/>
      <c r="L14324"/>
      <c r="R14324"/>
      <c r="T14324"/>
      <c r="U14324"/>
    </row>
    <row r="14325" spans="6:21" x14ac:dyDescent="0.3">
      <c r="F14325"/>
      <c r="G14325"/>
      <c r="L14325"/>
      <c r="R14325"/>
      <c r="T14325"/>
      <c r="U14325"/>
    </row>
    <row r="14326" spans="6:21" x14ac:dyDescent="0.3">
      <c r="F14326"/>
      <c r="G14326"/>
      <c r="L14326"/>
      <c r="R14326"/>
      <c r="T14326"/>
      <c r="U14326"/>
    </row>
    <row r="14327" spans="6:21" x14ac:dyDescent="0.3">
      <c r="F14327"/>
      <c r="G14327"/>
      <c r="L14327"/>
      <c r="R14327"/>
      <c r="T14327"/>
      <c r="U14327"/>
    </row>
    <row r="14328" spans="6:21" x14ac:dyDescent="0.3">
      <c r="F14328"/>
      <c r="G14328"/>
      <c r="L14328"/>
      <c r="R14328"/>
      <c r="T14328"/>
      <c r="U14328"/>
    </row>
    <row r="14329" spans="6:21" x14ac:dyDescent="0.3">
      <c r="F14329"/>
      <c r="G14329"/>
      <c r="L14329"/>
      <c r="R14329"/>
      <c r="T14329"/>
      <c r="U14329"/>
    </row>
    <row r="14330" spans="6:21" x14ac:dyDescent="0.3">
      <c r="F14330"/>
      <c r="G14330"/>
      <c r="L14330"/>
      <c r="R14330"/>
      <c r="T14330"/>
      <c r="U14330"/>
    </row>
    <row r="14331" spans="6:21" x14ac:dyDescent="0.3">
      <c r="F14331"/>
      <c r="G14331"/>
      <c r="L14331"/>
      <c r="R14331"/>
      <c r="T14331"/>
      <c r="U14331"/>
    </row>
    <row r="14332" spans="6:21" x14ac:dyDescent="0.3">
      <c r="F14332"/>
      <c r="G14332"/>
      <c r="L14332"/>
      <c r="R14332"/>
      <c r="T14332"/>
      <c r="U14332"/>
    </row>
    <row r="14333" spans="6:21" x14ac:dyDescent="0.3">
      <c r="F14333"/>
      <c r="G14333"/>
      <c r="L14333"/>
      <c r="R14333"/>
      <c r="T14333"/>
      <c r="U14333"/>
    </row>
    <row r="14334" spans="6:21" x14ac:dyDescent="0.3">
      <c r="F14334"/>
      <c r="G14334"/>
      <c r="L14334"/>
      <c r="R14334"/>
      <c r="T14334"/>
      <c r="U14334"/>
    </row>
    <row r="14335" spans="6:21" x14ac:dyDescent="0.3">
      <c r="F14335"/>
      <c r="G14335"/>
      <c r="L14335"/>
      <c r="R14335"/>
      <c r="T14335"/>
      <c r="U14335"/>
    </row>
    <row r="14336" spans="6:21" x14ac:dyDescent="0.3">
      <c r="F14336"/>
      <c r="G14336"/>
      <c r="L14336"/>
      <c r="R14336"/>
      <c r="T14336"/>
      <c r="U14336"/>
    </row>
    <row r="14337" spans="6:21" x14ac:dyDescent="0.3">
      <c r="F14337"/>
      <c r="G14337"/>
      <c r="L14337"/>
      <c r="R14337"/>
      <c r="T14337"/>
      <c r="U14337"/>
    </row>
    <row r="14338" spans="6:21" x14ac:dyDescent="0.3">
      <c r="F14338"/>
      <c r="G14338"/>
      <c r="L14338"/>
      <c r="R14338"/>
      <c r="T14338"/>
      <c r="U14338"/>
    </row>
    <row r="14339" spans="6:21" x14ac:dyDescent="0.3">
      <c r="F14339"/>
      <c r="G14339"/>
      <c r="L14339"/>
      <c r="R14339"/>
      <c r="T14339"/>
      <c r="U14339"/>
    </row>
    <row r="14340" spans="6:21" x14ac:dyDescent="0.3">
      <c r="F14340"/>
      <c r="G14340"/>
      <c r="L14340"/>
      <c r="R14340"/>
      <c r="T14340"/>
      <c r="U14340"/>
    </row>
    <row r="14341" spans="6:21" x14ac:dyDescent="0.3">
      <c r="F14341"/>
      <c r="G14341"/>
      <c r="L14341"/>
      <c r="R14341"/>
      <c r="T14341"/>
      <c r="U14341"/>
    </row>
    <row r="14342" spans="6:21" x14ac:dyDescent="0.3">
      <c r="F14342"/>
      <c r="G14342"/>
      <c r="L14342"/>
      <c r="R14342"/>
      <c r="T14342"/>
      <c r="U14342"/>
    </row>
    <row r="14343" spans="6:21" x14ac:dyDescent="0.3">
      <c r="F14343"/>
      <c r="G14343"/>
      <c r="L14343"/>
      <c r="R14343"/>
      <c r="T14343"/>
      <c r="U14343"/>
    </row>
    <row r="14344" spans="6:21" x14ac:dyDescent="0.3">
      <c r="F14344"/>
      <c r="G14344"/>
      <c r="L14344"/>
      <c r="R14344"/>
      <c r="T14344"/>
      <c r="U14344"/>
    </row>
    <row r="14345" spans="6:21" x14ac:dyDescent="0.3">
      <c r="F14345"/>
      <c r="G14345"/>
      <c r="L14345"/>
      <c r="R14345"/>
      <c r="T14345"/>
      <c r="U14345"/>
    </row>
    <row r="14346" spans="6:21" x14ac:dyDescent="0.3">
      <c r="F14346"/>
      <c r="G14346"/>
      <c r="L14346"/>
      <c r="R14346"/>
      <c r="T14346"/>
      <c r="U14346"/>
    </row>
    <row r="14347" spans="6:21" x14ac:dyDescent="0.3">
      <c r="F14347"/>
      <c r="G14347"/>
      <c r="L14347"/>
      <c r="R14347"/>
      <c r="T14347"/>
      <c r="U14347"/>
    </row>
    <row r="14348" spans="6:21" x14ac:dyDescent="0.3">
      <c r="F14348"/>
      <c r="G14348"/>
      <c r="L14348"/>
      <c r="R14348"/>
      <c r="T14348"/>
      <c r="U14348"/>
    </row>
    <row r="14349" spans="6:21" x14ac:dyDescent="0.3">
      <c r="F14349"/>
      <c r="G14349"/>
      <c r="L14349"/>
      <c r="R14349"/>
      <c r="T14349"/>
      <c r="U14349"/>
    </row>
    <row r="14350" spans="6:21" x14ac:dyDescent="0.3">
      <c r="F14350"/>
      <c r="G14350"/>
      <c r="L14350"/>
      <c r="R14350"/>
      <c r="T14350"/>
      <c r="U14350"/>
    </row>
    <row r="14351" spans="6:21" x14ac:dyDescent="0.3">
      <c r="F14351"/>
      <c r="G14351"/>
      <c r="L14351"/>
      <c r="R14351"/>
      <c r="T14351"/>
      <c r="U14351"/>
    </row>
    <row r="14352" spans="6:21" x14ac:dyDescent="0.3">
      <c r="F14352"/>
      <c r="G14352"/>
      <c r="L14352"/>
      <c r="R14352"/>
      <c r="T14352"/>
      <c r="U14352"/>
    </row>
    <row r="14353" spans="6:21" x14ac:dyDescent="0.3">
      <c r="F14353"/>
      <c r="G14353"/>
      <c r="L14353"/>
      <c r="R14353"/>
      <c r="T14353"/>
      <c r="U14353"/>
    </row>
    <row r="14354" spans="6:21" x14ac:dyDescent="0.3">
      <c r="F14354"/>
      <c r="G14354"/>
      <c r="L14354"/>
      <c r="R14354"/>
      <c r="T14354"/>
      <c r="U14354"/>
    </row>
    <row r="14355" spans="6:21" x14ac:dyDescent="0.3">
      <c r="F14355"/>
      <c r="G14355"/>
      <c r="L14355"/>
      <c r="R14355"/>
      <c r="T14355"/>
      <c r="U14355"/>
    </row>
    <row r="14356" spans="6:21" x14ac:dyDescent="0.3">
      <c r="F14356"/>
      <c r="G14356"/>
      <c r="L14356"/>
      <c r="R14356"/>
      <c r="T14356"/>
      <c r="U14356"/>
    </row>
    <row r="14357" spans="6:21" x14ac:dyDescent="0.3">
      <c r="F14357"/>
      <c r="G14357"/>
      <c r="L14357"/>
      <c r="R14357"/>
      <c r="T14357"/>
      <c r="U14357"/>
    </row>
    <row r="14358" spans="6:21" x14ac:dyDescent="0.3">
      <c r="F14358"/>
      <c r="G14358"/>
      <c r="L14358"/>
      <c r="R14358"/>
      <c r="T14358"/>
      <c r="U14358"/>
    </row>
    <row r="14359" spans="6:21" x14ac:dyDescent="0.3">
      <c r="F14359"/>
      <c r="G14359"/>
      <c r="L14359"/>
      <c r="R14359"/>
      <c r="T14359"/>
      <c r="U14359"/>
    </row>
    <row r="14360" spans="6:21" x14ac:dyDescent="0.3">
      <c r="F14360"/>
      <c r="G14360"/>
      <c r="L14360"/>
      <c r="R14360"/>
      <c r="T14360"/>
      <c r="U14360"/>
    </row>
    <row r="14361" spans="6:21" x14ac:dyDescent="0.3">
      <c r="F14361"/>
      <c r="G14361"/>
      <c r="L14361"/>
      <c r="R14361"/>
      <c r="T14361"/>
      <c r="U14361"/>
    </row>
    <row r="14362" spans="6:21" x14ac:dyDescent="0.3">
      <c r="F14362"/>
      <c r="G14362"/>
      <c r="L14362"/>
      <c r="R14362"/>
      <c r="T14362"/>
      <c r="U14362"/>
    </row>
    <row r="14363" spans="6:21" x14ac:dyDescent="0.3">
      <c r="F14363"/>
      <c r="G14363"/>
      <c r="L14363"/>
      <c r="R14363"/>
      <c r="T14363"/>
      <c r="U14363"/>
    </row>
    <row r="14364" spans="6:21" x14ac:dyDescent="0.3">
      <c r="F14364"/>
      <c r="G14364"/>
      <c r="L14364"/>
      <c r="R14364"/>
      <c r="T14364"/>
      <c r="U14364"/>
    </row>
    <row r="14365" spans="6:21" x14ac:dyDescent="0.3">
      <c r="F14365"/>
      <c r="G14365"/>
      <c r="L14365"/>
      <c r="R14365"/>
      <c r="T14365"/>
      <c r="U14365"/>
    </row>
    <row r="14366" spans="6:21" x14ac:dyDescent="0.3">
      <c r="F14366"/>
      <c r="G14366"/>
      <c r="L14366"/>
      <c r="R14366"/>
      <c r="T14366"/>
      <c r="U14366"/>
    </row>
    <row r="14367" spans="6:21" x14ac:dyDescent="0.3">
      <c r="F14367"/>
      <c r="G14367"/>
      <c r="L14367"/>
      <c r="R14367"/>
      <c r="T14367"/>
      <c r="U14367"/>
    </row>
    <row r="14368" spans="6:21" x14ac:dyDescent="0.3">
      <c r="F14368"/>
      <c r="G14368"/>
      <c r="L14368"/>
      <c r="R14368"/>
      <c r="T14368"/>
      <c r="U14368"/>
    </row>
    <row r="14369" spans="6:21" x14ac:dyDescent="0.3">
      <c r="F14369"/>
      <c r="G14369"/>
      <c r="L14369"/>
      <c r="R14369"/>
      <c r="T14369"/>
      <c r="U14369"/>
    </row>
    <row r="14370" spans="6:21" x14ac:dyDescent="0.3">
      <c r="F14370"/>
      <c r="G14370"/>
      <c r="L14370"/>
      <c r="R14370"/>
      <c r="T14370"/>
      <c r="U14370"/>
    </row>
    <row r="14371" spans="6:21" x14ac:dyDescent="0.3">
      <c r="F14371"/>
      <c r="G14371"/>
      <c r="L14371"/>
      <c r="R14371"/>
      <c r="T14371"/>
      <c r="U14371"/>
    </row>
    <row r="14372" spans="6:21" x14ac:dyDescent="0.3">
      <c r="F14372"/>
      <c r="G14372"/>
      <c r="L14372"/>
      <c r="R14372"/>
      <c r="T14372"/>
      <c r="U14372"/>
    </row>
    <row r="14373" spans="6:21" x14ac:dyDescent="0.3">
      <c r="F14373"/>
      <c r="G14373"/>
      <c r="L14373"/>
      <c r="R14373"/>
      <c r="T14373"/>
      <c r="U14373"/>
    </row>
    <row r="14374" spans="6:21" x14ac:dyDescent="0.3">
      <c r="F14374"/>
      <c r="G14374"/>
      <c r="L14374"/>
      <c r="R14374"/>
      <c r="T14374"/>
      <c r="U14374"/>
    </row>
    <row r="14375" spans="6:21" x14ac:dyDescent="0.3">
      <c r="F14375"/>
      <c r="G14375"/>
      <c r="L14375"/>
      <c r="R14375"/>
      <c r="T14375"/>
      <c r="U14375"/>
    </row>
    <row r="14376" spans="6:21" x14ac:dyDescent="0.3">
      <c r="F14376"/>
      <c r="G14376"/>
      <c r="L14376"/>
      <c r="R14376"/>
      <c r="T14376"/>
      <c r="U14376"/>
    </row>
    <row r="14377" spans="6:21" x14ac:dyDescent="0.3">
      <c r="F14377"/>
      <c r="G14377"/>
      <c r="L14377"/>
      <c r="R14377"/>
      <c r="T14377"/>
      <c r="U14377"/>
    </row>
    <row r="14378" spans="6:21" x14ac:dyDescent="0.3">
      <c r="F14378"/>
      <c r="G14378"/>
      <c r="L14378"/>
      <c r="R14378"/>
      <c r="T14378"/>
      <c r="U14378"/>
    </row>
    <row r="14379" spans="6:21" x14ac:dyDescent="0.3">
      <c r="F14379"/>
      <c r="G14379"/>
      <c r="L14379"/>
      <c r="R14379"/>
      <c r="T14379"/>
      <c r="U14379"/>
    </row>
    <row r="14380" spans="6:21" x14ac:dyDescent="0.3">
      <c r="F14380"/>
      <c r="G14380"/>
      <c r="L14380"/>
      <c r="R14380"/>
      <c r="T14380"/>
      <c r="U14380"/>
    </row>
    <row r="14381" spans="6:21" x14ac:dyDescent="0.3">
      <c r="F14381"/>
      <c r="G14381"/>
      <c r="L14381"/>
      <c r="R14381"/>
      <c r="T14381"/>
      <c r="U14381"/>
    </row>
    <row r="14382" spans="6:21" x14ac:dyDescent="0.3">
      <c r="F14382"/>
      <c r="G14382"/>
      <c r="L14382"/>
      <c r="R14382"/>
      <c r="T14382"/>
      <c r="U14382"/>
    </row>
    <row r="14383" spans="6:21" x14ac:dyDescent="0.3">
      <c r="F14383"/>
      <c r="G14383"/>
      <c r="L14383"/>
      <c r="R14383"/>
      <c r="T14383"/>
      <c r="U14383"/>
    </row>
    <row r="14384" spans="6:21" x14ac:dyDescent="0.3">
      <c r="F14384"/>
      <c r="G14384"/>
      <c r="L14384"/>
      <c r="R14384"/>
      <c r="T14384"/>
      <c r="U14384"/>
    </row>
    <row r="14385" spans="6:21" x14ac:dyDescent="0.3">
      <c r="F14385"/>
      <c r="G14385"/>
      <c r="L14385"/>
      <c r="R14385"/>
      <c r="T14385"/>
      <c r="U14385"/>
    </row>
    <row r="14386" spans="6:21" x14ac:dyDescent="0.3">
      <c r="F14386"/>
      <c r="G14386"/>
      <c r="L14386"/>
      <c r="R14386"/>
      <c r="T14386"/>
      <c r="U14386"/>
    </row>
    <row r="14387" spans="6:21" x14ac:dyDescent="0.3">
      <c r="F14387"/>
      <c r="G14387"/>
      <c r="L14387"/>
      <c r="R14387"/>
      <c r="T14387"/>
      <c r="U14387"/>
    </row>
    <row r="14388" spans="6:21" x14ac:dyDescent="0.3">
      <c r="F14388"/>
      <c r="G14388"/>
      <c r="L14388"/>
      <c r="R14388"/>
      <c r="T14388"/>
      <c r="U14388"/>
    </row>
    <row r="14389" spans="6:21" x14ac:dyDescent="0.3">
      <c r="F14389"/>
      <c r="G14389"/>
      <c r="L14389"/>
      <c r="R14389"/>
      <c r="T14389"/>
      <c r="U14389"/>
    </row>
    <row r="14390" spans="6:21" x14ac:dyDescent="0.3">
      <c r="F14390"/>
      <c r="G14390"/>
      <c r="L14390"/>
      <c r="R14390"/>
      <c r="T14390"/>
      <c r="U14390"/>
    </row>
    <row r="14391" spans="6:21" x14ac:dyDescent="0.3">
      <c r="F14391"/>
      <c r="G14391"/>
      <c r="L14391"/>
      <c r="R14391"/>
      <c r="T14391"/>
      <c r="U14391"/>
    </row>
    <row r="14392" spans="6:21" x14ac:dyDescent="0.3">
      <c r="F14392"/>
      <c r="G14392"/>
      <c r="L14392"/>
      <c r="R14392"/>
      <c r="T14392"/>
      <c r="U14392"/>
    </row>
    <row r="14393" spans="6:21" x14ac:dyDescent="0.3">
      <c r="F14393"/>
      <c r="G14393"/>
      <c r="L14393"/>
      <c r="R14393"/>
      <c r="T14393"/>
      <c r="U14393"/>
    </row>
    <row r="14394" spans="6:21" x14ac:dyDescent="0.3">
      <c r="F14394"/>
      <c r="G14394"/>
      <c r="L14394"/>
      <c r="R14394"/>
      <c r="T14394"/>
      <c r="U14394"/>
    </row>
    <row r="14395" spans="6:21" x14ac:dyDescent="0.3">
      <c r="F14395"/>
      <c r="G14395"/>
      <c r="L14395"/>
      <c r="R14395"/>
      <c r="T14395"/>
      <c r="U14395"/>
    </row>
    <row r="14396" spans="6:21" x14ac:dyDescent="0.3">
      <c r="F14396"/>
      <c r="G14396"/>
      <c r="L14396"/>
      <c r="R14396"/>
      <c r="T14396"/>
      <c r="U14396"/>
    </row>
    <row r="14397" spans="6:21" x14ac:dyDescent="0.3">
      <c r="F14397"/>
      <c r="G14397"/>
      <c r="L14397"/>
      <c r="R14397"/>
      <c r="T14397"/>
      <c r="U14397"/>
    </row>
    <row r="14398" spans="6:21" x14ac:dyDescent="0.3">
      <c r="F14398"/>
      <c r="G14398"/>
      <c r="L14398"/>
      <c r="R14398"/>
      <c r="T14398"/>
      <c r="U14398"/>
    </row>
    <row r="14399" spans="6:21" x14ac:dyDescent="0.3">
      <c r="F14399"/>
      <c r="G14399"/>
      <c r="L14399"/>
      <c r="R14399"/>
      <c r="T14399"/>
      <c r="U14399"/>
    </row>
    <row r="14400" spans="6:21" x14ac:dyDescent="0.3">
      <c r="F14400"/>
      <c r="G14400"/>
      <c r="L14400"/>
      <c r="R14400"/>
      <c r="T14400"/>
      <c r="U14400"/>
    </row>
    <row r="14401" spans="6:21" x14ac:dyDescent="0.3">
      <c r="F14401"/>
      <c r="G14401"/>
      <c r="L14401"/>
      <c r="R14401"/>
      <c r="T14401"/>
      <c r="U14401"/>
    </row>
    <row r="14402" spans="6:21" x14ac:dyDescent="0.3">
      <c r="F14402"/>
      <c r="G14402"/>
      <c r="L14402"/>
      <c r="R14402"/>
      <c r="T14402"/>
      <c r="U14402"/>
    </row>
    <row r="14403" spans="6:21" x14ac:dyDescent="0.3">
      <c r="F14403"/>
      <c r="G14403"/>
      <c r="L14403"/>
      <c r="R14403"/>
      <c r="T14403"/>
      <c r="U14403"/>
    </row>
    <row r="14404" spans="6:21" x14ac:dyDescent="0.3">
      <c r="F14404"/>
      <c r="G14404"/>
      <c r="L14404"/>
      <c r="R14404"/>
      <c r="T14404"/>
      <c r="U14404"/>
    </row>
    <row r="14405" spans="6:21" x14ac:dyDescent="0.3">
      <c r="F14405"/>
      <c r="G14405"/>
      <c r="L14405"/>
      <c r="R14405"/>
      <c r="T14405"/>
      <c r="U14405"/>
    </row>
    <row r="14406" spans="6:21" x14ac:dyDescent="0.3">
      <c r="F14406"/>
      <c r="G14406"/>
      <c r="L14406"/>
      <c r="R14406"/>
      <c r="T14406"/>
      <c r="U14406"/>
    </row>
    <row r="14407" spans="6:21" x14ac:dyDescent="0.3">
      <c r="F14407"/>
      <c r="G14407"/>
      <c r="L14407"/>
      <c r="R14407"/>
      <c r="T14407"/>
      <c r="U14407"/>
    </row>
    <row r="14408" spans="6:21" x14ac:dyDescent="0.3">
      <c r="F14408"/>
      <c r="G14408"/>
      <c r="L14408"/>
      <c r="R14408"/>
      <c r="T14408"/>
      <c r="U14408"/>
    </row>
    <row r="14409" spans="6:21" x14ac:dyDescent="0.3">
      <c r="F14409"/>
      <c r="G14409"/>
      <c r="L14409"/>
      <c r="R14409"/>
      <c r="T14409"/>
      <c r="U14409"/>
    </row>
    <row r="14410" spans="6:21" x14ac:dyDescent="0.3">
      <c r="F14410"/>
      <c r="G14410"/>
      <c r="L14410"/>
      <c r="R14410"/>
      <c r="T14410"/>
      <c r="U14410"/>
    </row>
    <row r="14411" spans="6:21" x14ac:dyDescent="0.3">
      <c r="F14411"/>
      <c r="G14411"/>
      <c r="L14411"/>
      <c r="R14411"/>
      <c r="T14411"/>
      <c r="U14411"/>
    </row>
    <row r="14412" spans="6:21" x14ac:dyDescent="0.3">
      <c r="F14412"/>
      <c r="G14412"/>
      <c r="L14412"/>
      <c r="R14412"/>
      <c r="T14412"/>
      <c r="U14412"/>
    </row>
    <row r="14413" spans="6:21" x14ac:dyDescent="0.3">
      <c r="F14413"/>
      <c r="G14413"/>
      <c r="L14413"/>
      <c r="R14413"/>
      <c r="T14413"/>
      <c r="U14413"/>
    </row>
    <row r="14414" spans="6:21" x14ac:dyDescent="0.3">
      <c r="F14414"/>
      <c r="G14414"/>
      <c r="L14414"/>
      <c r="R14414"/>
      <c r="T14414"/>
      <c r="U14414"/>
    </row>
    <row r="14415" spans="6:21" x14ac:dyDescent="0.3">
      <c r="F14415"/>
      <c r="G14415"/>
      <c r="L14415"/>
      <c r="R14415"/>
      <c r="T14415"/>
      <c r="U14415"/>
    </row>
    <row r="14416" spans="6:21" x14ac:dyDescent="0.3">
      <c r="F14416"/>
      <c r="G14416"/>
      <c r="L14416"/>
      <c r="R14416"/>
      <c r="T14416"/>
      <c r="U14416"/>
    </row>
    <row r="14417" spans="6:21" x14ac:dyDescent="0.3">
      <c r="F14417"/>
      <c r="G14417"/>
      <c r="L14417"/>
      <c r="R14417"/>
      <c r="T14417"/>
      <c r="U14417"/>
    </row>
    <row r="14418" spans="6:21" x14ac:dyDescent="0.3">
      <c r="F14418"/>
      <c r="G14418"/>
      <c r="L14418"/>
      <c r="R14418"/>
      <c r="T14418"/>
      <c r="U14418"/>
    </row>
    <row r="14419" spans="6:21" x14ac:dyDescent="0.3">
      <c r="F14419"/>
      <c r="G14419"/>
      <c r="L14419"/>
      <c r="R14419"/>
      <c r="T14419"/>
      <c r="U14419"/>
    </row>
    <row r="14420" spans="6:21" x14ac:dyDescent="0.3">
      <c r="F14420"/>
      <c r="G14420"/>
      <c r="L14420"/>
      <c r="R14420"/>
      <c r="T14420"/>
      <c r="U14420"/>
    </row>
    <row r="14421" spans="6:21" x14ac:dyDescent="0.3">
      <c r="F14421"/>
      <c r="G14421"/>
      <c r="L14421"/>
      <c r="R14421"/>
      <c r="T14421"/>
      <c r="U14421"/>
    </row>
    <row r="14422" spans="6:21" x14ac:dyDescent="0.3">
      <c r="F14422"/>
      <c r="G14422"/>
      <c r="L14422"/>
      <c r="R14422"/>
      <c r="T14422"/>
      <c r="U14422"/>
    </row>
    <row r="14423" spans="6:21" x14ac:dyDescent="0.3">
      <c r="F14423"/>
      <c r="G14423"/>
      <c r="L14423"/>
      <c r="R14423"/>
      <c r="T14423"/>
      <c r="U14423"/>
    </row>
    <row r="14424" spans="6:21" x14ac:dyDescent="0.3">
      <c r="F14424"/>
      <c r="G14424"/>
      <c r="L14424"/>
      <c r="R14424"/>
      <c r="T14424"/>
      <c r="U14424"/>
    </row>
    <row r="14425" spans="6:21" x14ac:dyDescent="0.3">
      <c r="F14425"/>
      <c r="G14425"/>
      <c r="L14425"/>
      <c r="R14425"/>
      <c r="T14425"/>
      <c r="U14425"/>
    </row>
    <row r="14426" spans="6:21" x14ac:dyDescent="0.3">
      <c r="F14426"/>
      <c r="G14426"/>
      <c r="L14426"/>
      <c r="R14426"/>
      <c r="T14426"/>
      <c r="U14426"/>
    </row>
    <row r="14427" spans="6:21" x14ac:dyDescent="0.3">
      <c r="F14427"/>
      <c r="G14427"/>
      <c r="L14427"/>
      <c r="R14427"/>
      <c r="T14427"/>
      <c r="U14427"/>
    </row>
    <row r="14428" spans="6:21" x14ac:dyDescent="0.3">
      <c r="F14428"/>
      <c r="G14428"/>
      <c r="L14428"/>
      <c r="R14428"/>
      <c r="T14428"/>
      <c r="U14428"/>
    </row>
    <row r="14429" spans="6:21" x14ac:dyDescent="0.3">
      <c r="F14429"/>
      <c r="G14429"/>
      <c r="L14429"/>
      <c r="R14429"/>
      <c r="T14429"/>
      <c r="U14429"/>
    </row>
    <row r="14430" spans="6:21" x14ac:dyDescent="0.3">
      <c r="F14430"/>
      <c r="G14430"/>
      <c r="L14430"/>
      <c r="R14430"/>
      <c r="T14430"/>
      <c r="U14430"/>
    </row>
    <row r="14431" spans="6:21" x14ac:dyDescent="0.3">
      <c r="F14431"/>
      <c r="G14431"/>
      <c r="L14431"/>
      <c r="R14431"/>
      <c r="T14431"/>
      <c r="U14431"/>
    </row>
    <row r="14432" spans="6:21" x14ac:dyDescent="0.3">
      <c r="F14432"/>
      <c r="G14432"/>
      <c r="L14432"/>
      <c r="R14432"/>
      <c r="T14432"/>
      <c r="U14432"/>
    </row>
    <row r="14433" spans="6:21" x14ac:dyDescent="0.3">
      <c r="F14433"/>
      <c r="G14433"/>
      <c r="L14433"/>
      <c r="R14433"/>
      <c r="T14433"/>
      <c r="U14433"/>
    </row>
    <row r="14434" spans="6:21" x14ac:dyDescent="0.3">
      <c r="F14434"/>
      <c r="G14434"/>
      <c r="L14434"/>
      <c r="R14434"/>
      <c r="T14434"/>
      <c r="U14434"/>
    </row>
    <row r="14435" spans="6:21" x14ac:dyDescent="0.3">
      <c r="F14435"/>
      <c r="G14435"/>
      <c r="L14435"/>
      <c r="R14435"/>
      <c r="T14435"/>
      <c r="U14435"/>
    </row>
    <row r="14436" spans="6:21" x14ac:dyDescent="0.3">
      <c r="F14436"/>
      <c r="G14436"/>
      <c r="L14436"/>
      <c r="R14436"/>
      <c r="T14436"/>
      <c r="U14436"/>
    </row>
    <row r="14437" spans="6:21" x14ac:dyDescent="0.3">
      <c r="F14437"/>
      <c r="G14437"/>
      <c r="L14437"/>
      <c r="R14437"/>
      <c r="T14437"/>
      <c r="U14437"/>
    </row>
    <row r="14438" spans="6:21" x14ac:dyDescent="0.3">
      <c r="F14438"/>
      <c r="G14438"/>
      <c r="L14438"/>
      <c r="R14438"/>
      <c r="T14438"/>
      <c r="U14438"/>
    </row>
    <row r="14439" spans="6:21" x14ac:dyDescent="0.3">
      <c r="F14439"/>
      <c r="G14439"/>
      <c r="L14439"/>
      <c r="R14439"/>
      <c r="T14439"/>
      <c r="U14439"/>
    </row>
    <row r="14440" spans="6:21" x14ac:dyDescent="0.3">
      <c r="F14440"/>
      <c r="G14440"/>
      <c r="L14440"/>
      <c r="R14440"/>
      <c r="T14440"/>
      <c r="U14440"/>
    </row>
    <row r="14441" spans="6:21" x14ac:dyDescent="0.3">
      <c r="F14441"/>
      <c r="G14441"/>
      <c r="L14441"/>
      <c r="R14441"/>
      <c r="T14441"/>
      <c r="U14441"/>
    </row>
    <row r="14442" spans="6:21" x14ac:dyDescent="0.3">
      <c r="F14442"/>
      <c r="G14442"/>
      <c r="L14442"/>
      <c r="R14442"/>
      <c r="T14442"/>
      <c r="U14442"/>
    </row>
    <row r="14443" spans="6:21" x14ac:dyDescent="0.3">
      <c r="F14443"/>
      <c r="G14443"/>
      <c r="L14443"/>
      <c r="R14443"/>
      <c r="T14443"/>
      <c r="U14443"/>
    </row>
    <row r="14444" spans="6:21" x14ac:dyDescent="0.3">
      <c r="F14444"/>
      <c r="G14444"/>
      <c r="L14444"/>
      <c r="R14444"/>
      <c r="T14444"/>
      <c r="U14444"/>
    </row>
    <row r="14445" spans="6:21" x14ac:dyDescent="0.3">
      <c r="F14445"/>
      <c r="G14445"/>
      <c r="L14445"/>
      <c r="R14445"/>
      <c r="T14445"/>
      <c r="U14445"/>
    </row>
    <row r="14446" spans="6:21" x14ac:dyDescent="0.3">
      <c r="F14446"/>
      <c r="G14446"/>
      <c r="L14446"/>
      <c r="R14446"/>
      <c r="T14446"/>
      <c r="U14446"/>
    </row>
    <row r="14447" spans="6:21" x14ac:dyDescent="0.3">
      <c r="F14447"/>
      <c r="G14447"/>
      <c r="L14447"/>
      <c r="R14447"/>
      <c r="T14447"/>
      <c r="U14447"/>
    </row>
    <row r="14448" spans="6:21" x14ac:dyDescent="0.3">
      <c r="F14448"/>
      <c r="G14448"/>
      <c r="L14448"/>
      <c r="R14448"/>
      <c r="T14448"/>
      <c r="U14448"/>
    </row>
    <row r="14449" spans="6:21" x14ac:dyDescent="0.3">
      <c r="F14449"/>
      <c r="G14449"/>
      <c r="L14449"/>
      <c r="R14449"/>
      <c r="T14449"/>
      <c r="U14449"/>
    </row>
    <row r="14450" spans="6:21" x14ac:dyDescent="0.3">
      <c r="F14450"/>
      <c r="G14450"/>
      <c r="L14450"/>
      <c r="R14450"/>
      <c r="T14450"/>
      <c r="U14450"/>
    </row>
    <row r="14451" spans="6:21" x14ac:dyDescent="0.3">
      <c r="F14451"/>
      <c r="G14451"/>
      <c r="L14451"/>
      <c r="R14451"/>
      <c r="T14451"/>
      <c r="U14451"/>
    </row>
    <row r="14452" spans="6:21" x14ac:dyDescent="0.3">
      <c r="F14452"/>
      <c r="G14452"/>
      <c r="L14452"/>
      <c r="R14452"/>
      <c r="T14452"/>
      <c r="U14452"/>
    </row>
    <row r="14453" spans="6:21" x14ac:dyDescent="0.3">
      <c r="F14453"/>
      <c r="G14453"/>
      <c r="L14453"/>
      <c r="R14453"/>
      <c r="T14453"/>
      <c r="U14453"/>
    </row>
    <row r="14454" spans="6:21" x14ac:dyDescent="0.3">
      <c r="F14454"/>
      <c r="G14454"/>
      <c r="L14454"/>
      <c r="R14454"/>
      <c r="T14454"/>
      <c r="U14454"/>
    </row>
    <row r="14455" spans="6:21" x14ac:dyDescent="0.3">
      <c r="F14455"/>
      <c r="G14455"/>
      <c r="L14455"/>
      <c r="R14455"/>
      <c r="T14455"/>
      <c r="U14455"/>
    </row>
    <row r="14456" spans="6:21" x14ac:dyDescent="0.3">
      <c r="F14456"/>
      <c r="G14456"/>
      <c r="L14456"/>
      <c r="R14456"/>
      <c r="T14456"/>
      <c r="U14456"/>
    </row>
    <row r="14457" spans="6:21" x14ac:dyDescent="0.3">
      <c r="F14457"/>
      <c r="G14457"/>
      <c r="L14457"/>
      <c r="R14457"/>
      <c r="T14457"/>
      <c r="U14457"/>
    </row>
    <row r="14458" spans="6:21" x14ac:dyDescent="0.3">
      <c r="F14458"/>
      <c r="G14458"/>
      <c r="L14458"/>
      <c r="R14458"/>
      <c r="T14458"/>
      <c r="U14458"/>
    </row>
    <row r="14459" spans="6:21" x14ac:dyDescent="0.3">
      <c r="F14459"/>
      <c r="G14459"/>
      <c r="L14459"/>
      <c r="R14459"/>
      <c r="T14459"/>
      <c r="U14459"/>
    </row>
    <row r="14460" spans="6:21" x14ac:dyDescent="0.3">
      <c r="F14460"/>
      <c r="G14460"/>
      <c r="L14460"/>
      <c r="R14460"/>
      <c r="T14460"/>
      <c r="U14460"/>
    </row>
    <row r="14461" spans="6:21" x14ac:dyDescent="0.3">
      <c r="F14461"/>
      <c r="G14461"/>
      <c r="L14461"/>
      <c r="R14461"/>
      <c r="T14461"/>
      <c r="U14461"/>
    </row>
    <row r="14462" spans="6:21" x14ac:dyDescent="0.3">
      <c r="F14462"/>
      <c r="G14462"/>
      <c r="L14462"/>
      <c r="R14462"/>
      <c r="T14462"/>
      <c r="U14462"/>
    </row>
    <row r="14463" spans="6:21" x14ac:dyDescent="0.3">
      <c r="F14463"/>
      <c r="G14463"/>
      <c r="L14463"/>
      <c r="R14463"/>
      <c r="T14463"/>
      <c r="U14463"/>
    </row>
    <row r="14464" spans="6:21" x14ac:dyDescent="0.3">
      <c r="F14464"/>
      <c r="G14464"/>
      <c r="L14464"/>
      <c r="R14464"/>
      <c r="T14464"/>
      <c r="U14464"/>
    </row>
    <row r="14465" spans="6:21" x14ac:dyDescent="0.3">
      <c r="F14465"/>
      <c r="G14465"/>
      <c r="L14465"/>
      <c r="R14465"/>
      <c r="T14465"/>
      <c r="U14465"/>
    </row>
    <row r="14466" spans="6:21" x14ac:dyDescent="0.3">
      <c r="F14466"/>
      <c r="G14466"/>
      <c r="L14466"/>
      <c r="R14466"/>
      <c r="T14466"/>
      <c r="U14466"/>
    </row>
    <row r="14467" spans="6:21" x14ac:dyDescent="0.3">
      <c r="F14467"/>
      <c r="G14467"/>
      <c r="L14467"/>
      <c r="R14467"/>
      <c r="T14467"/>
      <c r="U14467"/>
    </row>
    <row r="14468" spans="6:21" x14ac:dyDescent="0.3">
      <c r="F14468"/>
      <c r="G14468"/>
      <c r="L14468"/>
      <c r="R14468"/>
      <c r="T14468"/>
      <c r="U14468"/>
    </row>
    <row r="14469" spans="6:21" x14ac:dyDescent="0.3">
      <c r="F14469"/>
      <c r="G14469"/>
      <c r="L14469"/>
      <c r="R14469"/>
      <c r="T14469"/>
      <c r="U14469"/>
    </row>
    <row r="14470" spans="6:21" x14ac:dyDescent="0.3">
      <c r="F14470"/>
      <c r="G14470"/>
      <c r="L14470"/>
      <c r="R14470"/>
      <c r="T14470"/>
      <c r="U14470"/>
    </row>
    <row r="14471" spans="6:21" x14ac:dyDescent="0.3">
      <c r="F14471"/>
      <c r="G14471"/>
      <c r="L14471"/>
      <c r="R14471"/>
      <c r="T14471"/>
      <c r="U14471"/>
    </row>
    <row r="14472" spans="6:21" x14ac:dyDescent="0.3">
      <c r="F14472"/>
      <c r="G14472"/>
      <c r="L14472"/>
      <c r="R14472"/>
      <c r="T14472"/>
      <c r="U14472"/>
    </row>
    <row r="14473" spans="6:21" x14ac:dyDescent="0.3">
      <c r="F14473"/>
      <c r="G14473"/>
      <c r="L14473"/>
      <c r="R14473"/>
      <c r="T14473"/>
      <c r="U14473"/>
    </row>
    <row r="14474" spans="6:21" x14ac:dyDescent="0.3">
      <c r="F14474"/>
      <c r="G14474"/>
      <c r="L14474"/>
      <c r="R14474"/>
      <c r="T14474"/>
      <c r="U14474"/>
    </row>
    <row r="14475" spans="6:21" x14ac:dyDescent="0.3">
      <c r="F14475"/>
      <c r="G14475"/>
      <c r="L14475"/>
      <c r="R14475"/>
      <c r="T14475"/>
      <c r="U14475"/>
    </row>
    <row r="14476" spans="6:21" x14ac:dyDescent="0.3">
      <c r="F14476"/>
      <c r="G14476"/>
      <c r="L14476"/>
      <c r="R14476"/>
      <c r="T14476"/>
      <c r="U14476"/>
    </row>
    <row r="14477" spans="6:21" x14ac:dyDescent="0.3">
      <c r="F14477"/>
      <c r="G14477"/>
      <c r="L14477"/>
      <c r="R14477"/>
      <c r="T14477"/>
      <c r="U14477"/>
    </row>
    <row r="14478" spans="6:21" x14ac:dyDescent="0.3">
      <c r="F14478"/>
      <c r="G14478"/>
      <c r="L14478"/>
      <c r="R14478"/>
      <c r="T14478"/>
      <c r="U14478"/>
    </row>
    <row r="14479" spans="6:21" x14ac:dyDescent="0.3">
      <c r="F14479"/>
      <c r="G14479"/>
      <c r="L14479"/>
      <c r="R14479"/>
      <c r="T14479"/>
      <c r="U14479"/>
    </row>
    <row r="14480" spans="6:21" x14ac:dyDescent="0.3">
      <c r="F14480"/>
      <c r="G14480"/>
      <c r="L14480"/>
      <c r="R14480"/>
      <c r="T14480"/>
      <c r="U14480"/>
    </row>
    <row r="14481" spans="6:21" x14ac:dyDescent="0.3">
      <c r="F14481"/>
      <c r="G14481"/>
      <c r="L14481"/>
      <c r="R14481"/>
      <c r="T14481"/>
      <c r="U14481"/>
    </row>
    <row r="14482" spans="6:21" x14ac:dyDescent="0.3">
      <c r="F14482"/>
      <c r="G14482"/>
      <c r="L14482"/>
      <c r="R14482"/>
      <c r="T14482"/>
      <c r="U14482"/>
    </row>
    <row r="14483" spans="6:21" x14ac:dyDescent="0.3">
      <c r="F14483"/>
      <c r="G14483"/>
      <c r="L14483"/>
      <c r="R14483"/>
      <c r="T14483"/>
      <c r="U14483"/>
    </row>
    <row r="14484" spans="6:21" x14ac:dyDescent="0.3">
      <c r="F14484"/>
      <c r="G14484"/>
      <c r="L14484"/>
      <c r="R14484"/>
      <c r="T14484"/>
      <c r="U14484"/>
    </row>
    <row r="14485" spans="6:21" x14ac:dyDescent="0.3">
      <c r="F14485"/>
      <c r="G14485"/>
      <c r="L14485"/>
      <c r="R14485"/>
      <c r="T14485"/>
      <c r="U14485"/>
    </row>
    <row r="14486" spans="6:21" x14ac:dyDescent="0.3">
      <c r="F14486"/>
      <c r="G14486"/>
      <c r="L14486"/>
      <c r="R14486"/>
      <c r="T14486"/>
      <c r="U14486"/>
    </row>
    <row r="14487" spans="6:21" x14ac:dyDescent="0.3">
      <c r="F14487"/>
      <c r="G14487"/>
      <c r="L14487"/>
      <c r="R14487"/>
      <c r="T14487"/>
      <c r="U14487"/>
    </row>
    <row r="14488" spans="6:21" x14ac:dyDescent="0.3">
      <c r="F14488"/>
      <c r="G14488"/>
      <c r="L14488"/>
      <c r="R14488"/>
      <c r="T14488"/>
      <c r="U14488"/>
    </row>
    <row r="14489" spans="6:21" x14ac:dyDescent="0.3">
      <c r="F14489"/>
      <c r="G14489"/>
      <c r="L14489"/>
      <c r="R14489"/>
      <c r="T14489"/>
      <c r="U14489"/>
    </row>
    <row r="14490" spans="6:21" x14ac:dyDescent="0.3">
      <c r="F14490"/>
      <c r="G14490"/>
      <c r="L14490"/>
      <c r="R14490"/>
      <c r="T14490"/>
      <c r="U14490"/>
    </row>
    <row r="14491" spans="6:21" x14ac:dyDescent="0.3">
      <c r="F14491"/>
      <c r="G14491"/>
      <c r="L14491"/>
      <c r="R14491"/>
      <c r="T14491"/>
      <c r="U14491"/>
    </row>
    <row r="14492" spans="6:21" x14ac:dyDescent="0.3">
      <c r="F14492"/>
      <c r="G14492"/>
      <c r="L14492"/>
      <c r="R14492"/>
      <c r="T14492"/>
      <c r="U14492"/>
    </row>
    <row r="14493" spans="6:21" x14ac:dyDescent="0.3">
      <c r="F14493"/>
      <c r="G14493"/>
      <c r="L14493"/>
      <c r="R14493"/>
      <c r="T14493"/>
      <c r="U14493"/>
    </row>
    <row r="14494" spans="6:21" x14ac:dyDescent="0.3">
      <c r="F14494"/>
      <c r="G14494"/>
      <c r="L14494"/>
      <c r="R14494"/>
      <c r="T14494"/>
      <c r="U14494"/>
    </row>
    <row r="14495" spans="6:21" x14ac:dyDescent="0.3">
      <c r="F14495"/>
      <c r="G14495"/>
      <c r="L14495"/>
      <c r="R14495"/>
      <c r="T14495"/>
      <c r="U14495"/>
    </row>
    <row r="14496" spans="6:21" x14ac:dyDescent="0.3">
      <c r="F14496"/>
      <c r="G14496"/>
      <c r="L14496"/>
      <c r="R14496"/>
      <c r="T14496"/>
      <c r="U14496"/>
    </row>
    <row r="14497" spans="6:21" x14ac:dyDescent="0.3">
      <c r="F14497"/>
      <c r="G14497"/>
      <c r="L14497"/>
      <c r="R14497"/>
      <c r="T14497"/>
      <c r="U14497"/>
    </row>
    <row r="14498" spans="6:21" x14ac:dyDescent="0.3">
      <c r="F14498"/>
      <c r="G14498"/>
      <c r="L14498"/>
      <c r="R14498"/>
      <c r="T14498"/>
      <c r="U14498"/>
    </row>
    <row r="14499" spans="6:21" x14ac:dyDescent="0.3">
      <c r="F14499"/>
      <c r="G14499"/>
      <c r="L14499"/>
      <c r="R14499"/>
      <c r="T14499"/>
      <c r="U14499"/>
    </row>
    <row r="14500" spans="6:21" x14ac:dyDescent="0.3">
      <c r="F14500"/>
      <c r="G14500"/>
      <c r="L14500"/>
      <c r="R14500"/>
      <c r="T14500"/>
      <c r="U14500"/>
    </row>
    <row r="14501" spans="6:21" x14ac:dyDescent="0.3">
      <c r="F14501"/>
      <c r="G14501"/>
      <c r="L14501"/>
      <c r="R14501"/>
      <c r="T14501"/>
      <c r="U14501"/>
    </row>
    <row r="14502" spans="6:21" x14ac:dyDescent="0.3">
      <c r="F14502"/>
      <c r="G14502"/>
      <c r="L14502"/>
      <c r="R14502"/>
      <c r="T14502"/>
      <c r="U14502"/>
    </row>
    <row r="14503" spans="6:21" x14ac:dyDescent="0.3">
      <c r="F14503"/>
      <c r="G14503"/>
      <c r="L14503"/>
      <c r="R14503"/>
      <c r="T14503"/>
      <c r="U14503"/>
    </row>
    <row r="14504" spans="6:21" x14ac:dyDescent="0.3">
      <c r="F14504"/>
      <c r="G14504"/>
      <c r="L14504"/>
      <c r="R14504"/>
      <c r="T14504"/>
      <c r="U14504"/>
    </row>
    <row r="14505" spans="6:21" x14ac:dyDescent="0.3">
      <c r="F14505"/>
      <c r="G14505"/>
      <c r="L14505"/>
      <c r="R14505"/>
      <c r="T14505"/>
      <c r="U14505"/>
    </row>
    <row r="14506" spans="6:21" x14ac:dyDescent="0.3">
      <c r="F14506"/>
      <c r="G14506"/>
      <c r="L14506"/>
      <c r="R14506"/>
      <c r="T14506"/>
      <c r="U14506"/>
    </row>
    <row r="14507" spans="6:21" x14ac:dyDescent="0.3">
      <c r="F14507"/>
      <c r="G14507"/>
      <c r="L14507"/>
      <c r="R14507"/>
      <c r="T14507"/>
      <c r="U14507"/>
    </row>
    <row r="14508" spans="6:21" x14ac:dyDescent="0.3">
      <c r="F14508"/>
      <c r="G14508"/>
      <c r="L14508"/>
      <c r="R14508"/>
      <c r="T14508"/>
      <c r="U14508"/>
    </row>
    <row r="14509" spans="6:21" x14ac:dyDescent="0.3">
      <c r="F14509"/>
      <c r="G14509"/>
      <c r="L14509"/>
      <c r="R14509"/>
      <c r="T14509"/>
      <c r="U14509"/>
    </row>
    <row r="14510" spans="6:21" x14ac:dyDescent="0.3">
      <c r="F14510"/>
      <c r="G14510"/>
      <c r="L14510"/>
      <c r="R14510"/>
      <c r="T14510"/>
      <c r="U14510"/>
    </row>
    <row r="14511" spans="6:21" x14ac:dyDescent="0.3">
      <c r="F14511"/>
      <c r="G14511"/>
      <c r="L14511"/>
      <c r="R14511"/>
      <c r="T14511"/>
      <c r="U14511"/>
    </row>
    <row r="14512" spans="6:21" x14ac:dyDescent="0.3">
      <c r="F14512"/>
      <c r="G14512"/>
      <c r="L14512"/>
      <c r="R14512"/>
      <c r="T14512"/>
      <c r="U14512"/>
    </row>
    <row r="14513" spans="6:21" x14ac:dyDescent="0.3">
      <c r="F14513"/>
      <c r="G14513"/>
      <c r="L14513"/>
      <c r="R14513"/>
      <c r="T14513"/>
      <c r="U14513"/>
    </row>
    <row r="14514" spans="6:21" x14ac:dyDescent="0.3">
      <c r="F14514"/>
      <c r="G14514"/>
      <c r="L14514"/>
      <c r="R14514"/>
      <c r="T14514"/>
      <c r="U14514"/>
    </row>
    <row r="14515" spans="6:21" x14ac:dyDescent="0.3">
      <c r="F14515"/>
      <c r="G14515"/>
      <c r="L14515"/>
      <c r="R14515"/>
      <c r="T14515"/>
      <c r="U14515"/>
    </row>
    <row r="14516" spans="6:21" x14ac:dyDescent="0.3">
      <c r="F14516"/>
      <c r="G14516"/>
      <c r="L14516"/>
      <c r="R14516"/>
      <c r="T14516"/>
      <c r="U14516"/>
    </row>
    <row r="14517" spans="6:21" x14ac:dyDescent="0.3">
      <c r="F14517"/>
      <c r="G14517"/>
      <c r="L14517"/>
      <c r="R14517"/>
      <c r="T14517"/>
      <c r="U14517"/>
    </row>
    <row r="14518" spans="6:21" x14ac:dyDescent="0.3">
      <c r="F14518"/>
      <c r="G14518"/>
      <c r="L14518"/>
      <c r="R14518"/>
      <c r="T14518"/>
      <c r="U14518"/>
    </row>
    <row r="14519" spans="6:21" x14ac:dyDescent="0.3">
      <c r="F14519"/>
      <c r="G14519"/>
      <c r="L14519"/>
      <c r="R14519"/>
      <c r="T14519"/>
      <c r="U14519"/>
    </row>
    <row r="14520" spans="6:21" x14ac:dyDescent="0.3">
      <c r="F14520"/>
      <c r="G14520"/>
      <c r="L14520"/>
      <c r="R14520"/>
      <c r="T14520"/>
      <c r="U14520"/>
    </row>
    <row r="14521" spans="6:21" x14ac:dyDescent="0.3">
      <c r="F14521"/>
      <c r="G14521"/>
      <c r="L14521"/>
      <c r="R14521"/>
      <c r="T14521"/>
      <c r="U14521"/>
    </row>
    <row r="14522" spans="6:21" x14ac:dyDescent="0.3">
      <c r="F14522"/>
      <c r="G14522"/>
      <c r="L14522"/>
      <c r="R14522"/>
      <c r="T14522"/>
      <c r="U14522"/>
    </row>
    <row r="14523" spans="6:21" x14ac:dyDescent="0.3">
      <c r="F14523"/>
      <c r="G14523"/>
      <c r="L14523"/>
      <c r="R14523"/>
      <c r="T14523"/>
      <c r="U14523"/>
    </row>
    <row r="14524" spans="6:21" x14ac:dyDescent="0.3">
      <c r="F14524"/>
      <c r="G14524"/>
      <c r="L14524"/>
      <c r="R14524"/>
      <c r="T14524"/>
      <c r="U14524"/>
    </row>
    <row r="14525" spans="6:21" x14ac:dyDescent="0.3">
      <c r="F14525"/>
      <c r="G14525"/>
      <c r="L14525"/>
      <c r="R14525"/>
      <c r="T14525"/>
      <c r="U14525"/>
    </row>
    <row r="14526" spans="6:21" x14ac:dyDescent="0.3">
      <c r="F14526"/>
      <c r="G14526"/>
      <c r="L14526"/>
      <c r="R14526"/>
      <c r="T14526"/>
      <c r="U14526"/>
    </row>
    <row r="14527" spans="6:21" x14ac:dyDescent="0.3">
      <c r="F14527"/>
      <c r="G14527"/>
      <c r="L14527"/>
      <c r="R14527"/>
      <c r="T14527"/>
      <c r="U14527"/>
    </row>
    <row r="14528" spans="6:21" x14ac:dyDescent="0.3">
      <c r="F14528"/>
      <c r="G14528"/>
      <c r="L14528"/>
      <c r="R14528"/>
      <c r="T14528"/>
      <c r="U14528"/>
    </row>
    <row r="14529" spans="6:21" x14ac:dyDescent="0.3">
      <c r="F14529"/>
      <c r="G14529"/>
      <c r="L14529"/>
      <c r="R14529"/>
      <c r="T14529"/>
      <c r="U14529"/>
    </row>
    <row r="14530" spans="6:21" x14ac:dyDescent="0.3">
      <c r="F14530"/>
      <c r="G14530"/>
      <c r="L14530"/>
      <c r="R14530"/>
      <c r="T14530"/>
      <c r="U14530"/>
    </row>
    <row r="14531" spans="6:21" x14ac:dyDescent="0.3">
      <c r="F14531"/>
      <c r="G14531"/>
      <c r="L14531"/>
      <c r="R14531"/>
      <c r="T14531"/>
      <c r="U14531"/>
    </row>
    <row r="14532" spans="6:21" x14ac:dyDescent="0.3">
      <c r="F14532"/>
      <c r="G14532"/>
      <c r="L14532"/>
      <c r="R14532"/>
      <c r="T14532"/>
      <c r="U14532"/>
    </row>
    <row r="14533" spans="6:21" x14ac:dyDescent="0.3">
      <c r="F14533"/>
      <c r="G14533"/>
      <c r="L14533"/>
      <c r="R14533"/>
      <c r="T14533"/>
      <c r="U14533"/>
    </row>
    <row r="14534" spans="6:21" x14ac:dyDescent="0.3">
      <c r="F14534"/>
      <c r="G14534"/>
      <c r="L14534"/>
      <c r="R14534"/>
      <c r="T14534"/>
      <c r="U14534"/>
    </row>
    <row r="14535" spans="6:21" x14ac:dyDescent="0.3">
      <c r="F14535"/>
      <c r="G14535"/>
      <c r="L14535"/>
      <c r="R14535"/>
      <c r="T14535"/>
      <c r="U14535"/>
    </row>
    <row r="14536" spans="6:21" x14ac:dyDescent="0.3">
      <c r="F14536"/>
      <c r="G14536"/>
      <c r="L14536"/>
      <c r="R14536"/>
      <c r="T14536"/>
      <c r="U14536"/>
    </row>
    <row r="14537" spans="6:21" x14ac:dyDescent="0.3">
      <c r="F14537"/>
      <c r="G14537"/>
      <c r="L14537"/>
      <c r="R14537"/>
      <c r="T14537"/>
      <c r="U14537"/>
    </row>
    <row r="14538" spans="6:21" x14ac:dyDescent="0.3">
      <c r="F14538"/>
      <c r="G14538"/>
      <c r="L14538"/>
      <c r="R14538"/>
      <c r="T14538"/>
      <c r="U14538"/>
    </row>
    <row r="14539" spans="6:21" x14ac:dyDescent="0.3">
      <c r="F14539"/>
      <c r="G14539"/>
      <c r="L14539"/>
      <c r="R14539"/>
      <c r="T14539"/>
      <c r="U14539"/>
    </row>
    <row r="14540" spans="6:21" x14ac:dyDescent="0.3">
      <c r="F14540"/>
      <c r="G14540"/>
      <c r="L14540"/>
      <c r="R14540"/>
      <c r="T14540"/>
      <c r="U14540"/>
    </row>
    <row r="14541" spans="6:21" x14ac:dyDescent="0.3">
      <c r="F14541"/>
      <c r="G14541"/>
      <c r="L14541"/>
      <c r="R14541"/>
      <c r="T14541"/>
      <c r="U14541"/>
    </row>
    <row r="14542" spans="6:21" x14ac:dyDescent="0.3">
      <c r="F14542"/>
      <c r="G14542"/>
      <c r="L14542"/>
      <c r="R14542"/>
      <c r="T14542"/>
      <c r="U14542"/>
    </row>
    <row r="14543" spans="6:21" x14ac:dyDescent="0.3">
      <c r="F14543"/>
      <c r="G14543"/>
      <c r="L14543"/>
      <c r="R14543"/>
      <c r="T14543"/>
      <c r="U14543"/>
    </row>
    <row r="14544" spans="6:21" x14ac:dyDescent="0.3">
      <c r="F14544"/>
      <c r="G14544"/>
      <c r="L14544"/>
      <c r="R14544"/>
      <c r="T14544"/>
      <c r="U14544"/>
    </row>
    <row r="14545" spans="6:21" x14ac:dyDescent="0.3">
      <c r="F14545"/>
      <c r="G14545"/>
      <c r="L14545"/>
      <c r="R14545"/>
      <c r="T14545"/>
      <c r="U14545"/>
    </row>
    <row r="14546" spans="6:21" x14ac:dyDescent="0.3">
      <c r="F14546"/>
      <c r="G14546"/>
      <c r="L14546"/>
      <c r="R14546"/>
      <c r="T14546"/>
      <c r="U14546"/>
    </row>
    <row r="14547" spans="6:21" x14ac:dyDescent="0.3">
      <c r="F14547"/>
      <c r="G14547"/>
      <c r="L14547"/>
      <c r="R14547"/>
      <c r="T14547"/>
      <c r="U14547"/>
    </row>
    <row r="14548" spans="6:21" x14ac:dyDescent="0.3">
      <c r="F14548"/>
      <c r="G14548"/>
      <c r="L14548"/>
      <c r="R14548"/>
      <c r="T14548"/>
      <c r="U14548"/>
    </row>
    <row r="14549" spans="6:21" x14ac:dyDescent="0.3">
      <c r="F14549"/>
      <c r="G14549"/>
      <c r="L14549"/>
      <c r="R14549"/>
      <c r="T14549"/>
      <c r="U14549"/>
    </row>
    <row r="14550" spans="6:21" x14ac:dyDescent="0.3">
      <c r="F14550"/>
      <c r="G14550"/>
      <c r="L14550"/>
      <c r="R14550"/>
      <c r="T14550"/>
      <c r="U14550"/>
    </row>
    <row r="14551" spans="6:21" x14ac:dyDescent="0.3">
      <c r="F14551"/>
      <c r="G14551"/>
      <c r="L14551"/>
      <c r="R14551"/>
      <c r="T14551"/>
      <c r="U14551"/>
    </row>
    <row r="14552" spans="6:21" x14ac:dyDescent="0.3">
      <c r="F14552"/>
      <c r="G14552"/>
      <c r="L14552"/>
      <c r="R14552"/>
      <c r="T14552"/>
      <c r="U14552"/>
    </row>
    <row r="14553" spans="6:21" x14ac:dyDescent="0.3">
      <c r="F14553"/>
      <c r="G14553"/>
      <c r="L14553"/>
      <c r="R14553"/>
      <c r="T14553"/>
      <c r="U14553"/>
    </row>
    <row r="14554" spans="6:21" x14ac:dyDescent="0.3">
      <c r="F14554"/>
      <c r="G14554"/>
      <c r="L14554"/>
      <c r="R14554"/>
      <c r="T14554"/>
      <c r="U14554"/>
    </row>
    <row r="14555" spans="6:21" x14ac:dyDescent="0.3">
      <c r="F14555"/>
      <c r="G14555"/>
      <c r="L14555"/>
      <c r="R14555"/>
      <c r="T14555"/>
      <c r="U14555"/>
    </row>
    <row r="14556" spans="6:21" x14ac:dyDescent="0.3">
      <c r="F14556"/>
      <c r="G14556"/>
      <c r="L14556"/>
      <c r="R14556"/>
      <c r="T14556"/>
      <c r="U14556"/>
    </row>
    <row r="14557" spans="6:21" x14ac:dyDescent="0.3">
      <c r="F14557"/>
      <c r="G14557"/>
      <c r="L14557"/>
      <c r="R14557"/>
      <c r="T14557"/>
      <c r="U14557"/>
    </row>
    <row r="14558" spans="6:21" x14ac:dyDescent="0.3">
      <c r="F14558"/>
      <c r="G14558"/>
      <c r="L14558"/>
      <c r="R14558"/>
      <c r="T14558"/>
      <c r="U14558"/>
    </row>
    <row r="14559" spans="6:21" x14ac:dyDescent="0.3">
      <c r="F14559"/>
      <c r="G14559"/>
      <c r="L14559"/>
      <c r="R14559"/>
      <c r="T14559"/>
      <c r="U14559"/>
    </row>
    <row r="14560" spans="6:21" x14ac:dyDescent="0.3">
      <c r="F14560"/>
      <c r="G14560"/>
      <c r="L14560"/>
      <c r="R14560"/>
      <c r="T14560"/>
      <c r="U14560"/>
    </row>
    <row r="14561" spans="6:21" x14ac:dyDescent="0.3">
      <c r="F14561"/>
      <c r="G14561"/>
      <c r="L14561"/>
      <c r="R14561"/>
      <c r="T14561"/>
      <c r="U14561"/>
    </row>
    <row r="14562" spans="6:21" x14ac:dyDescent="0.3">
      <c r="F14562"/>
      <c r="G14562"/>
      <c r="L14562"/>
      <c r="R14562"/>
      <c r="T14562"/>
      <c r="U14562"/>
    </row>
    <row r="14563" spans="6:21" x14ac:dyDescent="0.3">
      <c r="F14563"/>
      <c r="G14563"/>
      <c r="L14563"/>
      <c r="R14563"/>
      <c r="T14563"/>
      <c r="U14563"/>
    </row>
    <row r="14564" spans="6:21" x14ac:dyDescent="0.3">
      <c r="F14564"/>
      <c r="G14564"/>
      <c r="L14564"/>
      <c r="R14564"/>
      <c r="T14564"/>
      <c r="U14564"/>
    </row>
    <row r="14565" spans="6:21" x14ac:dyDescent="0.3">
      <c r="F14565"/>
      <c r="G14565"/>
      <c r="L14565"/>
      <c r="R14565"/>
      <c r="T14565"/>
      <c r="U14565"/>
    </row>
    <row r="14566" spans="6:21" x14ac:dyDescent="0.3">
      <c r="F14566"/>
      <c r="G14566"/>
      <c r="L14566"/>
      <c r="R14566"/>
      <c r="T14566"/>
      <c r="U14566"/>
    </row>
    <row r="14567" spans="6:21" x14ac:dyDescent="0.3">
      <c r="F14567"/>
      <c r="G14567"/>
      <c r="L14567"/>
      <c r="R14567"/>
      <c r="T14567"/>
      <c r="U14567"/>
    </row>
    <row r="14568" spans="6:21" x14ac:dyDescent="0.3">
      <c r="F14568"/>
      <c r="G14568"/>
      <c r="L14568"/>
      <c r="R14568"/>
      <c r="T14568"/>
      <c r="U14568"/>
    </row>
    <row r="14569" spans="6:21" x14ac:dyDescent="0.3">
      <c r="F14569"/>
      <c r="G14569"/>
      <c r="L14569"/>
      <c r="R14569"/>
      <c r="T14569"/>
      <c r="U14569"/>
    </row>
    <row r="14570" spans="6:21" x14ac:dyDescent="0.3">
      <c r="F14570"/>
      <c r="G14570"/>
      <c r="L14570"/>
      <c r="R14570"/>
      <c r="T14570"/>
      <c r="U14570"/>
    </row>
    <row r="14571" spans="6:21" x14ac:dyDescent="0.3">
      <c r="F14571"/>
      <c r="G14571"/>
      <c r="L14571"/>
      <c r="R14571"/>
      <c r="T14571"/>
      <c r="U14571"/>
    </row>
    <row r="14572" spans="6:21" x14ac:dyDescent="0.3">
      <c r="F14572"/>
      <c r="G14572"/>
      <c r="L14572"/>
      <c r="R14572"/>
      <c r="T14572"/>
      <c r="U14572"/>
    </row>
    <row r="14573" spans="6:21" x14ac:dyDescent="0.3">
      <c r="F14573"/>
      <c r="G14573"/>
      <c r="L14573"/>
      <c r="R14573"/>
      <c r="T14573"/>
      <c r="U14573"/>
    </row>
    <row r="14574" spans="6:21" x14ac:dyDescent="0.3">
      <c r="F14574"/>
      <c r="G14574"/>
      <c r="L14574"/>
      <c r="R14574"/>
      <c r="T14574"/>
      <c r="U14574"/>
    </row>
    <row r="14575" spans="6:21" x14ac:dyDescent="0.3">
      <c r="F14575"/>
      <c r="G14575"/>
      <c r="L14575"/>
      <c r="R14575"/>
      <c r="T14575"/>
      <c r="U14575"/>
    </row>
    <row r="14576" spans="6:21" x14ac:dyDescent="0.3">
      <c r="F14576"/>
      <c r="G14576"/>
      <c r="L14576"/>
      <c r="R14576"/>
      <c r="T14576"/>
      <c r="U14576"/>
    </row>
    <row r="14577" spans="6:21" x14ac:dyDescent="0.3">
      <c r="F14577"/>
      <c r="G14577"/>
      <c r="L14577"/>
      <c r="R14577"/>
      <c r="T14577"/>
      <c r="U14577"/>
    </row>
    <row r="14578" spans="6:21" x14ac:dyDescent="0.3">
      <c r="F14578"/>
      <c r="G14578"/>
      <c r="L14578"/>
      <c r="R14578"/>
      <c r="T14578"/>
      <c r="U14578"/>
    </row>
    <row r="14579" spans="6:21" x14ac:dyDescent="0.3">
      <c r="F14579"/>
      <c r="G14579"/>
      <c r="L14579"/>
      <c r="R14579"/>
      <c r="T14579"/>
      <c r="U14579"/>
    </row>
    <row r="14580" spans="6:21" x14ac:dyDescent="0.3">
      <c r="F14580"/>
      <c r="G14580"/>
      <c r="L14580"/>
      <c r="R14580"/>
      <c r="T14580"/>
      <c r="U14580"/>
    </row>
    <row r="14581" spans="6:21" x14ac:dyDescent="0.3">
      <c r="F14581"/>
      <c r="G14581"/>
      <c r="L14581"/>
      <c r="R14581"/>
      <c r="T14581"/>
      <c r="U14581"/>
    </row>
    <row r="14582" spans="6:21" x14ac:dyDescent="0.3">
      <c r="F14582"/>
      <c r="G14582"/>
      <c r="L14582"/>
      <c r="R14582"/>
      <c r="T14582"/>
      <c r="U14582"/>
    </row>
    <row r="14583" spans="6:21" x14ac:dyDescent="0.3">
      <c r="F14583"/>
      <c r="G14583"/>
      <c r="L14583"/>
      <c r="R14583"/>
      <c r="T14583"/>
      <c r="U14583"/>
    </row>
    <row r="14584" spans="6:21" x14ac:dyDescent="0.3">
      <c r="F14584"/>
      <c r="G14584"/>
      <c r="L14584"/>
      <c r="R14584"/>
      <c r="T14584"/>
      <c r="U14584"/>
    </row>
    <row r="14585" spans="6:21" x14ac:dyDescent="0.3">
      <c r="F14585"/>
      <c r="G14585"/>
      <c r="L14585"/>
      <c r="R14585"/>
      <c r="T14585"/>
      <c r="U14585"/>
    </row>
    <row r="14586" spans="6:21" x14ac:dyDescent="0.3">
      <c r="F14586"/>
      <c r="G14586"/>
      <c r="L14586"/>
      <c r="R14586"/>
      <c r="T14586"/>
      <c r="U14586"/>
    </row>
    <row r="14587" spans="6:21" x14ac:dyDescent="0.3">
      <c r="F14587"/>
      <c r="G14587"/>
      <c r="L14587"/>
      <c r="R14587"/>
      <c r="T14587"/>
      <c r="U14587"/>
    </row>
    <row r="14588" spans="6:21" x14ac:dyDescent="0.3">
      <c r="F14588"/>
      <c r="G14588"/>
      <c r="L14588"/>
      <c r="R14588"/>
      <c r="T14588"/>
      <c r="U14588"/>
    </row>
    <row r="14589" spans="6:21" x14ac:dyDescent="0.3">
      <c r="F14589"/>
      <c r="G14589"/>
      <c r="L14589"/>
      <c r="R14589"/>
      <c r="T14589"/>
      <c r="U14589"/>
    </row>
    <row r="14590" spans="6:21" x14ac:dyDescent="0.3">
      <c r="F14590"/>
      <c r="G14590"/>
      <c r="L14590"/>
      <c r="R14590"/>
      <c r="T14590"/>
      <c r="U14590"/>
    </row>
    <row r="14591" spans="6:21" x14ac:dyDescent="0.3">
      <c r="F14591"/>
      <c r="G14591"/>
      <c r="L14591"/>
      <c r="R14591"/>
      <c r="T14591"/>
      <c r="U14591"/>
    </row>
    <row r="14592" spans="6:21" x14ac:dyDescent="0.3">
      <c r="F14592"/>
      <c r="G14592"/>
      <c r="L14592"/>
      <c r="R14592"/>
      <c r="T14592"/>
      <c r="U14592"/>
    </row>
    <row r="14593" spans="6:21" x14ac:dyDescent="0.3">
      <c r="F14593"/>
      <c r="G14593"/>
      <c r="L14593"/>
      <c r="R14593"/>
      <c r="T14593"/>
      <c r="U14593"/>
    </row>
    <row r="14594" spans="6:21" x14ac:dyDescent="0.3">
      <c r="F14594"/>
      <c r="G14594"/>
      <c r="L14594"/>
      <c r="R14594"/>
      <c r="T14594"/>
      <c r="U14594"/>
    </row>
    <row r="14595" spans="6:21" x14ac:dyDescent="0.3">
      <c r="F14595"/>
      <c r="G14595"/>
      <c r="L14595"/>
      <c r="R14595"/>
      <c r="T14595"/>
      <c r="U14595"/>
    </row>
    <row r="14596" spans="6:21" x14ac:dyDescent="0.3">
      <c r="F14596"/>
      <c r="G14596"/>
      <c r="L14596"/>
      <c r="R14596"/>
      <c r="T14596"/>
      <c r="U14596"/>
    </row>
    <row r="14597" spans="6:21" x14ac:dyDescent="0.3">
      <c r="F14597"/>
      <c r="G14597"/>
      <c r="L14597"/>
      <c r="R14597"/>
      <c r="T14597"/>
      <c r="U14597"/>
    </row>
    <row r="14598" spans="6:21" x14ac:dyDescent="0.3">
      <c r="F14598"/>
      <c r="G14598"/>
      <c r="L14598"/>
      <c r="R14598"/>
      <c r="T14598"/>
      <c r="U14598"/>
    </row>
    <row r="14599" spans="6:21" x14ac:dyDescent="0.3">
      <c r="F14599"/>
      <c r="G14599"/>
      <c r="L14599"/>
      <c r="R14599"/>
      <c r="T14599"/>
      <c r="U14599"/>
    </row>
    <row r="14600" spans="6:21" x14ac:dyDescent="0.3">
      <c r="F14600"/>
      <c r="G14600"/>
      <c r="L14600"/>
      <c r="R14600"/>
      <c r="T14600"/>
      <c r="U14600"/>
    </row>
    <row r="14601" spans="6:21" x14ac:dyDescent="0.3">
      <c r="F14601"/>
      <c r="G14601"/>
      <c r="L14601"/>
      <c r="R14601"/>
      <c r="T14601"/>
      <c r="U14601"/>
    </row>
    <row r="14602" spans="6:21" x14ac:dyDescent="0.3">
      <c r="F14602"/>
      <c r="G14602"/>
      <c r="L14602"/>
      <c r="R14602"/>
      <c r="T14602"/>
      <c r="U14602"/>
    </row>
    <row r="14603" spans="6:21" x14ac:dyDescent="0.3">
      <c r="F14603"/>
      <c r="G14603"/>
      <c r="L14603"/>
      <c r="R14603"/>
      <c r="T14603"/>
      <c r="U14603"/>
    </row>
    <row r="14604" spans="6:21" x14ac:dyDescent="0.3">
      <c r="F14604"/>
      <c r="G14604"/>
      <c r="L14604"/>
      <c r="R14604"/>
      <c r="T14604"/>
      <c r="U14604"/>
    </row>
    <row r="14605" spans="6:21" x14ac:dyDescent="0.3">
      <c r="F14605"/>
      <c r="G14605"/>
      <c r="L14605"/>
      <c r="R14605"/>
      <c r="T14605"/>
      <c r="U14605"/>
    </row>
    <row r="14606" spans="6:21" x14ac:dyDescent="0.3">
      <c r="F14606"/>
      <c r="G14606"/>
      <c r="L14606"/>
      <c r="R14606"/>
      <c r="T14606"/>
      <c r="U14606"/>
    </row>
    <row r="14607" spans="6:21" x14ac:dyDescent="0.3">
      <c r="F14607"/>
      <c r="G14607"/>
      <c r="L14607"/>
      <c r="R14607"/>
      <c r="T14607"/>
      <c r="U14607"/>
    </row>
    <row r="14608" spans="6:21" x14ac:dyDescent="0.3">
      <c r="F14608"/>
      <c r="G14608"/>
      <c r="L14608"/>
      <c r="R14608"/>
      <c r="T14608"/>
      <c r="U14608"/>
    </row>
    <row r="14609" spans="6:21" x14ac:dyDescent="0.3">
      <c r="F14609"/>
      <c r="G14609"/>
      <c r="L14609"/>
      <c r="R14609"/>
      <c r="T14609"/>
      <c r="U14609"/>
    </row>
    <row r="14610" spans="6:21" x14ac:dyDescent="0.3">
      <c r="F14610"/>
      <c r="G14610"/>
      <c r="L14610"/>
      <c r="R14610"/>
      <c r="T14610"/>
      <c r="U14610"/>
    </row>
    <row r="14611" spans="6:21" x14ac:dyDescent="0.3">
      <c r="F14611"/>
      <c r="G14611"/>
      <c r="L14611"/>
      <c r="R14611"/>
      <c r="T14611"/>
      <c r="U14611"/>
    </row>
    <row r="14612" spans="6:21" x14ac:dyDescent="0.3">
      <c r="F14612"/>
      <c r="G14612"/>
      <c r="L14612"/>
      <c r="R14612"/>
      <c r="T14612"/>
      <c r="U14612"/>
    </row>
    <row r="14613" spans="6:21" x14ac:dyDescent="0.3">
      <c r="F14613"/>
      <c r="G14613"/>
      <c r="L14613"/>
      <c r="R14613"/>
      <c r="T14613"/>
      <c r="U14613"/>
    </row>
    <row r="14614" spans="6:21" x14ac:dyDescent="0.3">
      <c r="F14614"/>
      <c r="G14614"/>
      <c r="L14614"/>
      <c r="R14614"/>
      <c r="T14614"/>
      <c r="U14614"/>
    </row>
    <row r="14615" spans="6:21" x14ac:dyDescent="0.3">
      <c r="F14615"/>
      <c r="G14615"/>
      <c r="L14615"/>
      <c r="R14615"/>
      <c r="T14615"/>
      <c r="U14615"/>
    </row>
    <row r="14616" spans="6:21" x14ac:dyDescent="0.3">
      <c r="F14616"/>
      <c r="G14616"/>
      <c r="L14616"/>
      <c r="R14616"/>
      <c r="T14616"/>
      <c r="U14616"/>
    </row>
    <row r="14617" spans="6:21" x14ac:dyDescent="0.3">
      <c r="F14617"/>
      <c r="G14617"/>
      <c r="L14617"/>
      <c r="R14617"/>
      <c r="T14617"/>
      <c r="U14617"/>
    </row>
    <row r="14618" spans="6:21" x14ac:dyDescent="0.3">
      <c r="F14618"/>
      <c r="G14618"/>
      <c r="L14618"/>
      <c r="R14618"/>
      <c r="T14618"/>
      <c r="U14618"/>
    </row>
    <row r="14619" spans="6:21" x14ac:dyDescent="0.3">
      <c r="F14619"/>
      <c r="G14619"/>
      <c r="L14619"/>
      <c r="R14619"/>
      <c r="T14619"/>
      <c r="U14619"/>
    </row>
    <row r="14620" spans="6:21" x14ac:dyDescent="0.3">
      <c r="F14620"/>
      <c r="G14620"/>
      <c r="L14620"/>
      <c r="R14620"/>
      <c r="T14620"/>
      <c r="U14620"/>
    </row>
    <row r="14621" spans="6:21" x14ac:dyDescent="0.3">
      <c r="F14621"/>
      <c r="G14621"/>
      <c r="L14621"/>
      <c r="R14621"/>
      <c r="T14621"/>
      <c r="U14621"/>
    </row>
    <row r="14622" spans="6:21" x14ac:dyDescent="0.3">
      <c r="F14622"/>
      <c r="G14622"/>
      <c r="L14622"/>
      <c r="R14622"/>
      <c r="T14622"/>
      <c r="U14622"/>
    </row>
    <row r="14623" spans="6:21" x14ac:dyDescent="0.3">
      <c r="F14623"/>
      <c r="G14623"/>
      <c r="L14623"/>
      <c r="R14623"/>
      <c r="T14623"/>
      <c r="U14623"/>
    </row>
    <row r="14624" spans="6:21" x14ac:dyDescent="0.3">
      <c r="F14624"/>
      <c r="G14624"/>
      <c r="L14624"/>
      <c r="R14624"/>
      <c r="T14624"/>
      <c r="U14624"/>
    </row>
    <row r="14625" spans="6:21" x14ac:dyDescent="0.3">
      <c r="F14625"/>
      <c r="G14625"/>
      <c r="L14625"/>
      <c r="R14625"/>
      <c r="T14625"/>
      <c r="U14625"/>
    </row>
    <row r="14626" spans="6:21" x14ac:dyDescent="0.3">
      <c r="F14626"/>
      <c r="G14626"/>
      <c r="L14626"/>
      <c r="R14626"/>
      <c r="T14626"/>
      <c r="U14626"/>
    </row>
    <row r="14627" spans="6:21" x14ac:dyDescent="0.3">
      <c r="F14627"/>
      <c r="G14627"/>
      <c r="L14627"/>
      <c r="R14627"/>
      <c r="T14627"/>
      <c r="U14627"/>
    </row>
    <row r="14628" spans="6:21" x14ac:dyDescent="0.3">
      <c r="F14628"/>
      <c r="G14628"/>
      <c r="L14628"/>
      <c r="R14628"/>
      <c r="T14628"/>
      <c r="U14628"/>
    </row>
    <row r="14629" spans="6:21" x14ac:dyDescent="0.3">
      <c r="F14629"/>
      <c r="G14629"/>
      <c r="L14629"/>
      <c r="R14629"/>
      <c r="T14629"/>
      <c r="U14629"/>
    </row>
    <row r="14630" spans="6:21" x14ac:dyDescent="0.3">
      <c r="F14630"/>
      <c r="G14630"/>
      <c r="L14630"/>
      <c r="R14630"/>
      <c r="T14630"/>
      <c r="U14630"/>
    </row>
    <row r="14631" spans="6:21" x14ac:dyDescent="0.3">
      <c r="F14631"/>
      <c r="G14631"/>
      <c r="L14631"/>
      <c r="R14631"/>
      <c r="T14631"/>
      <c r="U14631"/>
    </row>
    <row r="14632" spans="6:21" x14ac:dyDescent="0.3">
      <c r="F14632"/>
      <c r="G14632"/>
      <c r="L14632"/>
      <c r="R14632"/>
      <c r="T14632"/>
      <c r="U14632"/>
    </row>
    <row r="14633" spans="6:21" x14ac:dyDescent="0.3">
      <c r="F14633"/>
      <c r="G14633"/>
      <c r="L14633"/>
      <c r="R14633"/>
      <c r="T14633"/>
      <c r="U14633"/>
    </row>
    <row r="14634" spans="6:21" x14ac:dyDescent="0.3">
      <c r="F14634"/>
      <c r="G14634"/>
      <c r="L14634"/>
      <c r="R14634"/>
      <c r="T14634"/>
      <c r="U14634"/>
    </row>
    <row r="14635" spans="6:21" x14ac:dyDescent="0.3">
      <c r="F14635"/>
      <c r="G14635"/>
      <c r="L14635"/>
      <c r="R14635"/>
      <c r="T14635"/>
      <c r="U14635"/>
    </row>
    <row r="14636" spans="6:21" x14ac:dyDescent="0.3">
      <c r="F14636"/>
      <c r="G14636"/>
      <c r="L14636"/>
      <c r="R14636"/>
      <c r="T14636"/>
      <c r="U14636"/>
    </row>
    <row r="14637" spans="6:21" x14ac:dyDescent="0.3">
      <c r="F14637"/>
      <c r="G14637"/>
      <c r="L14637"/>
      <c r="R14637"/>
      <c r="T14637"/>
      <c r="U14637"/>
    </row>
    <row r="14638" spans="6:21" x14ac:dyDescent="0.3">
      <c r="F14638"/>
      <c r="G14638"/>
      <c r="L14638"/>
      <c r="R14638"/>
      <c r="T14638"/>
      <c r="U14638"/>
    </row>
    <row r="14639" spans="6:21" x14ac:dyDescent="0.3">
      <c r="F14639"/>
      <c r="G14639"/>
      <c r="L14639"/>
      <c r="R14639"/>
      <c r="T14639"/>
      <c r="U14639"/>
    </row>
    <row r="14640" spans="6:21" x14ac:dyDescent="0.3">
      <c r="F14640"/>
      <c r="G14640"/>
      <c r="L14640"/>
      <c r="R14640"/>
      <c r="T14640"/>
      <c r="U14640"/>
    </row>
    <row r="14641" spans="6:21" x14ac:dyDescent="0.3">
      <c r="F14641"/>
      <c r="G14641"/>
      <c r="L14641"/>
      <c r="R14641"/>
      <c r="T14641"/>
      <c r="U14641"/>
    </row>
    <row r="14642" spans="6:21" x14ac:dyDescent="0.3">
      <c r="F14642"/>
      <c r="G14642"/>
      <c r="L14642"/>
      <c r="R14642"/>
      <c r="T14642"/>
      <c r="U14642"/>
    </row>
    <row r="14643" spans="6:21" x14ac:dyDescent="0.3">
      <c r="F14643"/>
      <c r="G14643"/>
      <c r="L14643"/>
      <c r="R14643"/>
      <c r="T14643"/>
      <c r="U14643"/>
    </row>
    <row r="14644" spans="6:21" x14ac:dyDescent="0.3">
      <c r="F14644"/>
      <c r="G14644"/>
      <c r="L14644"/>
      <c r="R14644"/>
      <c r="T14644"/>
      <c r="U14644"/>
    </row>
    <row r="14645" spans="6:21" x14ac:dyDescent="0.3">
      <c r="F14645"/>
      <c r="G14645"/>
      <c r="L14645"/>
      <c r="R14645"/>
      <c r="T14645"/>
      <c r="U14645"/>
    </row>
    <row r="14646" spans="6:21" x14ac:dyDescent="0.3">
      <c r="F14646"/>
      <c r="G14646"/>
      <c r="L14646"/>
      <c r="R14646"/>
      <c r="T14646"/>
      <c r="U14646"/>
    </row>
    <row r="14647" spans="6:21" x14ac:dyDescent="0.3">
      <c r="F14647"/>
      <c r="G14647"/>
      <c r="L14647"/>
      <c r="R14647"/>
      <c r="T14647"/>
      <c r="U14647"/>
    </row>
    <row r="14648" spans="6:21" x14ac:dyDescent="0.3">
      <c r="F14648"/>
      <c r="G14648"/>
      <c r="L14648"/>
      <c r="R14648"/>
      <c r="T14648"/>
      <c r="U14648"/>
    </row>
    <row r="14649" spans="6:21" x14ac:dyDescent="0.3">
      <c r="F14649"/>
      <c r="G14649"/>
      <c r="L14649"/>
      <c r="R14649"/>
      <c r="T14649"/>
      <c r="U14649"/>
    </row>
    <row r="14650" spans="6:21" x14ac:dyDescent="0.3">
      <c r="F14650"/>
      <c r="G14650"/>
      <c r="L14650"/>
      <c r="R14650"/>
      <c r="T14650"/>
      <c r="U14650"/>
    </row>
    <row r="14651" spans="6:21" x14ac:dyDescent="0.3">
      <c r="F14651"/>
      <c r="G14651"/>
      <c r="L14651"/>
      <c r="R14651"/>
      <c r="T14651"/>
      <c r="U14651"/>
    </row>
    <row r="14652" spans="6:21" x14ac:dyDescent="0.3">
      <c r="F14652"/>
      <c r="G14652"/>
      <c r="L14652"/>
      <c r="R14652"/>
      <c r="T14652"/>
      <c r="U14652"/>
    </row>
    <row r="14653" spans="6:21" x14ac:dyDescent="0.3">
      <c r="F14653"/>
      <c r="G14653"/>
      <c r="L14653"/>
      <c r="R14653"/>
      <c r="T14653"/>
      <c r="U14653"/>
    </row>
    <row r="14654" spans="6:21" x14ac:dyDescent="0.3">
      <c r="F14654"/>
      <c r="G14654"/>
      <c r="L14654"/>
      <c r="R14654"/>
      <c r="T14654"/>
      <c r="U14654"/>
    </row>
    <row r="14655" spans="6:21" x14ac:dyDescent="0.3">
      <c r="F14655"/>
      <c r="G14655"/>
      <c r="L14655"/>
      <c r="R14655"/>
      <c r="T14655"/>
      <c r="U14655"/>
    </row>
    <row r="14656" spans="6:21" x14ac:dyDescent="0.3">
      <c r="F14656"/>
      <c r="G14656"/>
      <c r="L14656"/>
      <c r="R14656"/>
      <c r="T14656"/>
      <c r="U14656"/>
    </row>
    <row r="14657" spans="6:21" x14ac:dyDescent="0.3">
      <c r="F14657"/>
      <c r="G14657"/>
      <c r="L14657"/>
      <c r="R14657"/>
      <c r="T14657"/>
      <c r="U14657"/>
    </row>
    <row r="14658" spans="6:21" x14ac:dyDescent="0.3">
      <c r="F14658"/>
      <c r="G14658"/>
      <c r="L14658"/>
      <c r="R14658"/>
      <c r="T14658"/>
      <c r="U14658"/>
    </row>
    <row r="14659" spans="6:21" x14ac:dyDescent="0.3">
      <c r="F14659"/>
      <c r="G14659"/>
      <c r="L14659"/>
      <c r="R14659"/>
      <c r="T14659"/>
      <c r="U14659"/>
    </row>
    <row r="14660" spans="6:21" x14ac:dyDescent="0.3">
      <c r="F14660"/>
      <c r="G14660"/>
      <c r="L14660"/>
      <c r="R14660"/>
      <c r="T14660"/>
      <c r="U14660"/>
    </row>
    <row r="14661" spans="6:21" x14ac:dyDescent="0.3">
      <c r="F14661"/>
      <c r="G14661"/>
      <c r="L14661"/>
      <c r="R14661"/>
      <c r="T14661"/>
      <c r="U14661"/>
    </row>
    <row r="14662" spans="6:21" x14ac:dyDescent="0.3">
      <c r="F14662"/>
      <c r="G14662"/>
      <c r="L14662"/>
      <c r="R14662"/>
      <c r="T14662"/>
      <c r="U14662"/>
    </row>
    <row r="14663" spans="6:21" x14ac:dyDescent="0.3">
      <c r="F14663"/>
      <c r="G14663"/>
      <c r="L14663"/>
      <c r="R14663"/>
      <c r="T14663"/>
      <c r="U14663"/>
    </row>
    <row r="14664" spans="6:21" x14ac:dyDescent="0.3">
      <c r="F14664"/>
      <c r="G14664"/>
      <c r="L14664"/>
      <c r="R14664"/>
      <c r="T14664"/>
      <c r="U14664"/>
    </row>
    <row r="14665" spans="6:21" x14ac:dyDescent="0.3">
      <c r="F14665"/>
      <c r="G14665"/>
      <c r="L14665"/>
      <c r="R14665"/>
      <c r="T14665"/>
      <c r="U14665"/>
    </row>
    <row r="14666" spans="6:21" x14ac:dyDescent="0.3">
      <c r="F14666"/>
      <c r="G14666"/>
      <c r="L14666"/>
      <c r="R14666"/>
      <c r="T14666"/>
      <c r="U14666"/>
    </row>
    <row r="14667" spans="6:21" x14ac:dyDescent="0.3">
      <c r="F14667"/>
      <c r="G14667"/>
      <c r="L14667"/>
      <c r="R14667"/>
      <c r="T14667"/>
      <c r="U14667"/>
    </row>
    <row r="14668" spans="6:21" x14ac:dyDescent="0.3">
      <c r="F14668"/>
      <c r="G14668"/>
      <c r="L14668"/>
      <c r="R14668"/>
      <c r="T14668"/>
      <c r="U14668"/>
    </row>
    <row r="14669" spans="6:21" x14ac:dyDescent="0.3">
      <c r="F14669"/>
      <c r="G14669"/>
      <c r="L14669"/>
      <c r="R14669"/>
      <c r="T14669"/>
      <c r="U14669"/>
    </row>
    <row r="14670" spans="6:21" x14ac:dyDescent="0.3">
      <c r="F14670"/>
      <c r="G14670"/>
      <c r="L14670"/>
      <c r="R14670"/>
      <c r="T14670"/>
      <c r="U14670"/>
    </row>
    <row r="14671" spans="6:21" x14ac:dyDescent="0.3">
      <c r="F14671"/>
      <c r="G14671"/>
      <c r="L14671"/>
      <c r="R14671"/>
      <c r="T14671"/>
      <c r="U14671"/>
    </row>
    <row r="14672" spans="6:21" x14ac:dyDescent="0.3">
      <c r="F14672"/>
      <c r="G14672"/>
      <c r="L14672"/>
      <c r="R14672"/>
      <c r="T14672"/>
      <c r="U14672"/>
    </row>
    <row r="14673" spans="6:21" x14ac:dyDescent="0.3">
      <c r="F14673"/>
      <c r="G14673"/>
      <c r="L14673"/>
      <c r="R14673"/>
      <c r="T14673"/>
      <c r="U14673"/>
    </row>
    <row r="14674" spans="6:21" x14ac:dyDescent="0.3">
      <c r="F14674"/>
      <c r="G14674"/>
      <c r="L14674"/>
      <c r="R14674"/>
      <c r="T14674"/>
      <c r="U14674"/>
    </row>
    <row r="14675" spans="6:21" x14ac:dyDescent="0.3">
      <c r="F14675"/>
      <c r="G14675"/>
      <c r="L14675"/>
      <c r="R14675"/>
      <c r="T14675"/>
      <c r="U14675"/>
    </row>
    <row r="14676" spans="6:21" x14ac:dyDescent="0.3">
      <c r="F14676"/>
      <c r="G14676"/>
      <c r="L14676"/>
      <c r="R14676"/>
      <c r="T14676"/>
      <c r="U14676"/>
    </row>
    <row r="14677" spans="6:21" x14ac:dyDescent="0.3">
      <c r="F14677"/>
      <c r="G14677"/>
      <c r="L14677"/>
      <c r="R14677"/>
      <c r="T14677"/>
      <c r="U14677"/>
    </row>
    <row r="14678" spans="6:21" x14ac:dyDescent="0.3">
      <c r="F14678"/>
      <c r="G14678"/>
      <c r="L14678"/>
      <c r="R14678"/>
      <c r="T14678"/>
      <c r="U14678"/>
    </row>
    <row r="14679" spans="6:21" x14ac:dyDescent="0.3">
      <c r="F14679"/>
      <c r="G14679"/>
      <c r="L14679"/>
      <c r="R14679"/>
      <c r="T14679"/>
      <c r="U14679"/>
    </row>
    <row r="14680" spans="6:21" x14ac:dyDescent="0.3">
      <c r="F14680"/>
      <c r="G14680"/>
      <c r="L14680"/>
      <c r="R14680"/>
      <c r="T14680"/>
      <c r="U14680"/>
    </row>
    <row r="14681" spans="6:21" x14ac:dyDescent="0.3">
      <c r="F14681"/>
      <c r="G14681"/>
      <c r="L14681"/>
      <c r="R14681"/>
      <c r="T14681"/>
      <c r="U14681"/>
    </row>
    <row r="14682" spans="6:21" x14ac:dyDescent="0.3">
      <c r="F14682"/>
      <c r="G14682"/>
      <c r="L14682"/>
      <c r="R14682"/>
      <c r="T14682"/>
      <c r="U14682"/>
    </row>
    <row r="14683" spans="6:21" x14ac:dyDescent="0.3">
      <c r="F14683"/>
      <c r="G14683"/>
      <c r="L14683"/>
      <c r="R14683"/>
      <c r="T14683"/>
      <c r="U14683"/>
    </row>
    <row r="14684" spans="6:21" x14ac:dyDescent="0.3">
      <c r="F14684"/>
      <c r="G14684"/>
      <c r="L14684"/>
      <c r="R14684"/>
      <c r="T14684"/>
      <c r="U14684"/>
    </row>
    <row r="14685" spans="6:21" x14ac:dyDescent="0.3">
      <c r="F14685"/>
      <c r="G14685"/>
      <c r="L14685"/>
      <c r="R14685"/>
      <c r="T14685"/>
      <c r="U14685"/>
    </row>
    <row r="14686" spans="6:21" x14ac:dyDescent="0.3">
      <c r="F14686"/>
      <c r="G14686"/>
      <c r="L14686"/>
      <c r="R14686"/>
      <c r="T14686"/>
      <c r="U14686"/>
    </row>
    <row r="14687" spans="6:21" x14ac:dyDescent="0.3">
      <c r="F14687"/>
      <c r="G14687"/>
      <c r="L14687"/>
      <c r="R14687"/>
      <c r="T14687"/>
      <c r="U14687"/>
    </row>
    <row r="14688" spans="6:21" x14ac:dyDescent="0.3">
      <c r="F14688"/>
      <c r="G14688"/>
      <c r="L14688"/>
      <c r="R14688"/>
      <c r="T14688"/>
      <c r="U14688"/>
    </row>
    <row r="14689" spans="6:21" x14ac:dyDescent="0.3">
      <c r="F14689"/>
      <c r="G14689"/>
      <c r="L14689"/>
      <c r="R14689"/>
      <c r="T14689"/>
      <c r="U14689"/>
    </row>
    <row r="14690" spans="6:21" x14ac:dyDescent="0.3">
      <c r="F14690"/>
      <c r="G14690"/>
      <c r="L14690"/>
      <c r="R14690"/>
      <c r="T14690"/>
      <c r="U14690"/>
    </row>
    <row r="14691" spans="6:21" x14ac:dyDescent="0.3">
      <c r="F14691"/>
      <c r="G14691"/>
      <c r="L14691"/>
      <c r="R14691"/>
      <c r="T14691"/>
      <c r="U14691"/>
    </row>
    <row r="14692" spans="6:21" x14ac:dyDescent="0.3">
      <c r="F14692"/>
      <c r="G14692"/>
      <c r="L14692"/>
      <c r="R14692"/>
      <c r="T14692"/>
      <c r="U14692"/>
    </row>
    <row r="14693" spans="6:21" x14ac:dyDescent="0.3">
      <c r="F14693"/>
      <c r="G14693"/>
      <c r="L14693"/>
      <c r="R14693"/>
      <c r="T14693"/>
      <c r="U14693"/>
    </row>
    <row r="14694" spans="6:21" x14ac:dyDescent="0.3">
      <c r="F14694"/>
      <c r="G14694"/>
      <c r="L14694"/>
      <c r="R14694"/>
      <c r="T14694"/>
      <c r="U14694"/>
    </row>
    <row r="14695" spans="6:21" x14ac:dyDescent="0.3">
      <c r="F14695"/>
      <c r="G14695"/>
      <c r="L14695"/>
      <c r="R14695"/>
      <c r="T14695"/>
      <c r="U14695"/>
    </row>
    <row r="14696" spans="6:21" x14ac:dyDescent="0.3">
      <c r="F14696"/>
      <c r="G14696"/>
      <c r="L14696"/>
      <c r="R14696"/>
      <c r="T14696"/>
      <c r="U14696"/>
    </row>
    <row r="14697" spans="6:21" x14ac:dyDescent="0.3">
      <c r="F14697"/>
      <c r="G14697"/>
      <c r="L14697"/>
      <c r="R14697"/>
      <c r="T14697"/>
      <c r="U14697"/>
    </row>
    <row r="14698" spans="6:21" x14ac:dyDescent="0.3">
      <c r="F14698"/>
      <c r="G14698"/>
      <c r="L14698"/>
      <c r="R14698"/>
      <c r="T14698"/>
      <c r="U14698"/>
    </row>
    <row r="14699" spans="6:21" x14ac:dyDescent="0.3">
      <c r="F14699"/>
      <c r="G14699"/>
      <c r="L14699"/>
      <c r="R14699"/>
      <c r="T14699"/>
      <c r="U14699"/>
    </row>
    <row r="14700" spans="6:21" x14ac:dyDescent="0.3">
      <c r="F14700"/>
      <c r="G14700"/>
      <c r="L14700"/>
      <c r="R14700"/>
      <c r="T14700"/>
      <c r="U14700"/>
    </row>
    <row r="14701" spans="6:21" x14ac:dyDescent="0.3">
      <c r="F14701"/>
      <c r="G14701"/>
      <c r="L14701"/>
      <c r="R14701"/>
      <c r="T14701"/>
      <c r="U14701"/>
    </row>
    <row r="14702" spans="6:21" x14ac:dyDescent="0.3">
      <c r="F14702"/>
      <c r="G14702"/>
      <c r="L14702"/>
      <c r="R14702"/>
      <c r="T14702"/>
      <c r="U14702"/>
    </row>
    <row r="14703" spans="6:21" x14ac:dyDescent="0.3">
      <c r="F14703"/>
      <c r="G14703"/>
      <c r="L14703"/>
      <c r="R14703"/>
      <c r="T14703"/>
      <c r="U14703"/>
    </row>
    <row r="14704" spans="6:21" x14ac:dyDescent="0.3">
      <c r="F14704"/>
      <c r="G14704"/>
      <c r="L14704"/>
      <c r="R14704"/>
      <c r="T14704"/>
      <c r="U14704"/>
    </row>
    <row r="14705" spans="6:21" x14ac:dyDescent="0.3">
      <c r="F14705"/>
      <c r="G14705"/>
      <c r="L14705"/>
      <c r="R14705"/>
      <c r="T14705"/>
      <c r="U14705"/>
    </row>
    <row r="14706" spans="6:21" x14ac:dyDescent="0.3">
      <c r="F14706"/>
      <c r="G14706"/>
      <c r="L14706"/>
      <c r="R14706"/>
      <c r="T14706"/>
      <c r="U14706"/>
    </row>
    <row r="14707" spans="6:21" x14ac:dyDescent="0.3">
      <c r="F14707"/>
      <c r="G14707"/>
      <c r="L14707"/>
      <c r="R14707"/>
      <c r="T14707"/>
      <c r="U14707"/>
    </row>
    <row r="14708" spans="6:21" x14ac:dyDescent="0.3">
      <c r="F14708"/>
      <c r="G14708"/>
      <c r="L14708"/>
      <c r="R14708"/>
      <c r="T14708"/>
      <c r="U14708"/>
    </row>
    <row r="14709" spans="6:21" x14ac:dyDescent="0.3">
      <c r="F14709"/>
      <c r="G14709"/>
      <c r="L14709"/>
      <c r="R14709"/>
      <c r="T14709"/>
      <c r="U14709"/>
    </row>
    <row r="14710" spans="6:21" x14ac:dyDescent="0.3">
      <c r="F14710"/>
      <c r="G14710"/>
      <c r="L14710"/>
      <c r="R14710"/>
      <c r="T14710"/>
      <c r="U14710"/>
    </row>
    <row r="14711" spans="6:21" x14ac:dyDescent="0.3">
      <c r="F14711"/>
      <c r="G14711"/>
      <c r="L14711"/>
      <c r="R14711"/>
      <c r="T14711"/>
      <c r="U14711"/>
    </row>
    <row r="14712" spans="6:21" x14ac:dyDescent="0.3">
      <c r="F14712"/>
      <c r="G14712"/>
      <c r="L14712"/>
      <c r="R14712"/>
      <c r="T14712"/>
      <c r="U14712"/>
    </row>
    <row r="14713" spans="6:21" x14ac:dyDescent="0.3">
      <c r="F14713"/>
      <c r="G14713"/>
      <c r="L14713"/>
      <c r="R14713"/>
      <c r="T14713"/>
      <c r="U14713"/>
    </row>
    <row r="14714" spans="6:21" x14ac:dyDescent="0.3">
      <c r="F14714"/>
      <c r="G14714"/>
      <c r="L14714"/>
      <c r="R14714"/>
      <c r="T14714"/>
      <c r="U14714"/>
    </row>
    <row r="14715" spans="6:21" x14ac:dyDescent="0.3">
      <c r="F14715"/>
      <c r="G14715"/>
      <c r="L14715"/>
      <c r="R14715"/>
      <c r="T14715"/>
      <c r="U14715"/>
    </row>
    <row r="14716" spans="6:21" x14ac:dyDescent="0.3">
      <c r="F14716"/>
      <c r="G14716"/>
      <c r="L14716"/>
      <c r="R14716"/>
      <c r="T14716"/>
      <c r="U14716"/>
    </row>
    <row r="14717" spans="6:21" x14ac:dyDescent="0.3">
      <c r="F14717"/>
      <c r="G14717"/>
      <c r="L14717"/>
      <c r="R14717"/>
      <c r="T14717"/>
      <c r="U14717"/>
    </row>
    <row r="14718" spans="6:21" x14ac:dyDescent="0.3">
      <c r="F14718"/>
      <c r="G14718"/>
      <c r="L14718"/>
      <c r="R14718"/>
      <c r="T14718"/>
      <c r="U14718"/>
    </row>
    <row r="14719" spans="6:21" x14ac:dyDescent="0.3">
      <c r="F14719"/>
      <c r="G14719"/>
      <c r="L14719"/>
      <c r="R14719"/>
      <c r="T14719"/>
      <c r="U14719"/>
    </row>
    <row r="14720" spans="6:21" x14ac:dyDescent="0.3">
      <c r="F14720"/>
      <c r="G14720"/>
      <c r="L14720"/>
      <c r="R14720"/>
      <c r="T14720"/>
      <c r="U14720"/>
    </row>
    <row r="14721" spans="6:21" x14ac:dyDescent="0.3">
      <c r="F14721"/>
      <c r="G14721"/>
      <c r="L14721"/>
      <c r="R14721"/>
      <c r="T14721"/>
      <c r="U14721"/>
    </row>
    <row r="14722" spans="6:21" x14ac:dyDescent="0.3">
      <c r="F14722"/>
      <c r="G14722"/>
      <c r="L14722"/>
      <c r="R14722"/>
      <c r="T14722"/>
      <c r="U14722"/>
    </row>
    <row r="14723" spans="6:21" x14ac:dyDescent="0.3">
      <c r="F14723"/>
      <c r="G14723"/>
      <c r="L14723"/>
      <c r="R14723"/>
      <c r="T14723"/>
      <c r="U14723"/>
    </row>
    <row r="14724" spans="6:21" x14ac:dyDescent="0.3">
      <c r="F14724"/>
      <c r="G14724"/>
      <c r="L14724"/>
      <c r="R14724"/>
      <c r="T14724"/>
      <c r="U14724"/>
    </row>
    <row r="14725" spans="6:21" x14ac:dyDescent="0.3">
      <c r="F14725"/>
      <c r="G14725"/>
      <c r="L14725"/>
      <c r="R14725"/>
      <c r="T14725"/>
      <c r="U14725"/>
    </row>
    <row r="14726" spans="6:21" x14ac:dyDescent="0.3">
      <c r="F14726"/>
      <c r="G14726"/>
      <c r="L14726"/>
      <c r="R14726"/>
      <c r="T14726"/>
      <c r="U14726"/>
    </row>
    <row r="14727" spans="6:21" x14ac:dyDescent="0.3">
      <c r="F14727"/>
      <c r="G14727"/>
      <c r="L14727"/>
      <c r="R14727"/>
      <c r="T14727"/>
      <c r="U14727"/>
    </row>
    <row r="14728" spans="6:21" x14ac:dyDescent="0.3">
      <c r="F14728"/>
      <c r="G14728"/>
      <c r="L14728"/>
      <c r="R14728"/>
      <c r="T14728"/>
      <c r="U14728"/>
    </row>
    <row r="14729" spans="6:21" x14ac:dyDescent="0.3">
      <c r="F14729"/>
      <c r="G14729"/>
      <c r="L14729"/>
      <c r="R14729"/>
      <c r="T14729"/>
      <c r="U14729"/>
    </row>
    <row r="14730" spans="6:21" x14ac:dyDescent="0.3">
      <c r="F14730"/>
      <c r="G14730"/>
      <c r="L14730"/>
      <c r="R14730"/>
      <c r="T14730"/>
      <c r="U14730"/>
    </row>
    <row r="14731" spans="6:21" x14ac:dyDescent="0.3">
      <c r="F14731"/>
      <c r="G14731"/>
      <c r="L14731"/>
      <c r="R14731"/>
      <c r="T14731"/>
      <c r="U14731"/>
    </row>
    <row r="14732" spans="6:21" x14ac:dyDescent="0.3">
      <c r="F14732"/>
      <c r="G14732"/>
      <c r="L14732"/>
      <c r="R14732"/>
      <c r="T14732"/>
      <c r="U14732"/>
    </row>
    <row r="14733" spans="6:21" x14ac:dyDescent="0.3">
      <c r="F14733"/>
      <c r="G14733"/>
      <c r="L14733"/>
      <c r="R14733"/>
      <c r="T14733"/>
      <c r="U14733"/>
    </row>
    <row r="14734" spans="6:21" x14ac:dyDescent="0.3">
      <c r="F14734"/>
      <c r="G14734"/>
      <c r="L14734"/>
      <c r="R14734"/>
      <c r="T14734"/>
      <c r="U14734"/>
    </row>
    <row r="14735" spans="6:21" x14ac:dyDescent="0.3">
      <c r="F14735"/>
      <c r="G14735"/>
      <c r="L14735"/>
      <c r="R14735"/>
      <c r="T14735"/>
      <c r="U14735"/>
    </row>
    <row r="14736" spans="6:21" x14ac:dyDescent="0.3">
      <c r="F14736"/>
      <c r="G14736"/>
      <c r="L14736"/>
      <c r="R14736"/>
      <c r="T14736"/>
      <c r="U14736"/>
    </row>
    <row r="14737" spans="6:21" x14ac:dyDescent="0.3">
      <c r="F14737"/>
      <c r="G14737"/>
      <c r="L14737"/>
      <c r="R14737"/>
      <c r="T14737"/>
      <c r="U14737"/>
    </row>
    <row r="14738" spans="6:21" x14ac:dyDescent="0.3">
      <c r="F14738"/>
      <c r="G14738"/>
      <c r="L14738"/>
      <c r="R14738"/>
      <c r="T14738"/>
      <c r="U14738"/>
    </row>
    <row r="14739" spans="6:21" x14ac:dyDescent="0.3">
      <c r="F14739"/>
      <c r="G14739"/>
      <c r="L14739"/>
      <c r="R14739"/>
      <c r="T14739"/>
      <c r="U14739"/>
    </row>
    <row r="14740" spans="6:21" x14ac:dyDescent="0.3">
      <c r="F14740"/>
      <c r="G14740"/>
      <c r="L14740"/>
      <c r="R14740"/>
      <c r="T14740"/>
      <c r="U14740"/>
    </row>
    <row r="14741" spans="6:21" x14ac:dyDescent="0.3">
      <c r="F14741"/>
      <c r="G14741"/>
      <c r="L14741"/>
      <c r="R14741"/>
      <c r="T14741"/>
      <c r="U14741"/>
    </row>
    <row r="14742" spans="6:21" x14ac:dyDescent="0.3">
      <c r="F14742"/>
      <c r="G14742"/>
      <c r="L14742"/>
      <c r="R14742"/>
      <c r="T14742"/>
      <c r="U14742"/>
    </row>
    <row r="14743" spans="6:21" x14ac:dyDescent="0.3">
      <c r="F14743"/>
      <c r="G14743"/>
      <c r="L14743"/>
      <c r="R14743"/>
      <c r="T14743"/>
      <c r="U14743"/>
    </row>
    <row r="14744" spans="6:21" x14ac:dyDescent="0.3">
      <c r="F14744"/>
      <c r="G14744"/>
      <c r="L14744"/>
      <c r="R14744"/>
      <c r="T14744"/>
      <c r="U14744"/>
    </row>
    <row r="14745" spans="6:21" x14ac:dyDescent="0.3">
      <c r="F14745"/>
      <c r="G14745"/>
      <c r="L14745"/>
      <c r="R14745"/>
      <c r="T14745"/>
      <c r="U14745"/>
    </row>
    <row r="14746" spans="6:21" x14ac:dyDescent="0.3">
      <c r="F14746"/>
      <c r="G14746"/>
      <c r="L14746"/>
      <c r="R14746"/>
      <c r="T14746"/>
      <c r="U14746"/>
    </row>
    <row r="14747" spans="6:21" x14ac:dyDescent="0.3">
      <c r="F14747"/>
      <c r="G14747"/>
      <c r="L14747"/>
      <c r="R14747"/>
      <c r="T14747"/>
      <c r="U14747"/>
    </row>
    <row r="14748" spans="6:21" x14ac:dyDescent="0.3">
      <c r="F14748"/>
      <c r="G14748"/>
      <c r="L14748"/>
      <c r="R14748"/>
      <c r="T14748"/>
      <c r="U14748"/>
    </row>
    <row r="14749" spans="6:21" x14ac:dyDescent="0.3">
      <c r="F14749"/>
      <c r="G14749"/>
      <c r="L14749"/>
      <c r="R14749"/>
      <c r="T14749"/>
      <c r="U14749"/>
    </row>
    <row r="14750" spans="6:21" x14ac:dyDescent="0.3">
      <c r="F14750"/>
      <c r="G14750"/>
      <c r="L14750"/>
      <c r="R14750"/>
      <c r="T14750"/>
      <c r="U14750"/>
    </row>
    <row r="14751" spans="6:21" x14ac:dyDescent="0.3">
      <c r="F14751"/>
      <c r="G14751"/>
      <c r="L14751"/>
      <c r="R14751"/>
      <c r="T14751"/>
      <c r="U14751"/>
    </row>
    <row r="14752" spans="6:21" x14ac:dyDescent="0.3">
      <c r="F14752"/>
      <c r="G14752"/>
      <c r="L14752"/>
      <c r="R14752"/>
      <c r="T14752"/>
      <c r="U14752"/>
    </row>
    <row r="14753" spans="6:21" x14ac:dyDescent="0.3">
      <c r="F14753"/>
      <c r="G14753"/>
      <c r="L14753"/>
      <c r="R14753"/>
      <c r="T14753"/>
      <c r="U14753"/>
    </row>
    <row r="14754" spans="6:21" x14ac:dyDescent="0.3">
      <c r="F14754"/>
      <c r="G14754"/>
      <c r="L14754"/>
      <c r="R14754"/>
      <c r="T14754"/>
      <c r="U14754"/>
    </row>
    <row r="14755" spans="6:21" x14ac:dyDescent="0.3">
      <c r="F14755"/>
      <c r="G14755"/>
      <c r="L14755"/>
      <c r="R14755"/>
      <c r="T14755"/>
      <c r="U14755"/>
    </row>
    <row r="14756" spans="6:21" x14ac:dyDescent="0.3">
      <c r="F14756"/>
      <c r="G14756"/>
      <c r="L14756"/>
      <c r="R14756"/>
      <c r="T14756"/>
      <c r="U14756"/>
    </row>
    <row r="14757" spans="6:21" x14ac:dyDescent="0.3">
      <c r="F14757"/>
      <c r="G14757"/>
      <c r="L14757"/>
      <c r="R14757"/>
      <c r="T14757"/>
      <c r="U14757"/>
    </row>
    <row r="14758" spans="6:21" x14ac:dyDescent="0.3">
      <c r="F14758"/>
      <c r="G14758"/>
      <c r="L14758"/>
      <c r="R14758"/>
      <c r="T14758"/>
      <c r="U14758"/>
    </row>
    <row r="14759" spans="6:21" x14ac:dyDescent="0.3">
      <c r="F14759"/>
      <c r="G14759"/>
      <c r="L14759"/>
      <c r="R14759"/>
      <c r="T14759"/>
      <c r="U14759"/>
    </row>
    <row r="14760" spans="6:21" x14ac:dyDescent="0.3">
      <c r="F14760"/>
      <c r="G14760"/>
      <c r="L14760"/>
      <c r="R14760"/>
      <c r="T14760"/>
      <c r="U14760"/>
    </row>
    <row r="14761" spans="6:21" x14ac:dyDescent="0.3">
      <c r="F14761"/>
      <c r="G14761"/>
      <c r="L14761"/>
      <c r="R14761"/>
      <c r="T14761"/>
      <c r="U14761"/>
    </row>
    <row r="14762" spans="6:21" x14ac:dyDescent="0.3">
      <c r="F14762"/>
      <c r="G14762"/>
      <c r="L14762"/>
      <c r="R14762"/>
      <c r="T14762"/>
      <c r="U14762"/>
    </row>
    <row r="14763" spans="6:21" x14ac:dyDescent="0.3">
      <c r="F14763"/>
      <c r="G14763"/>
      <c r="L14763"/>
      <c r="R14763"/>
      <c r="T14763"/>
      <c r="U14763"/>
    </row>
    <row r="14764" spans="6:21" x14ac:dyDescent="0.3">
      <c r="F14764"/>
      <c r="G14764"/>
      <c r="L14764"/>
      <c r="R14764"/>
      <c r="T14764"/>
      <c r="U14764"/>
    </row>
    <row r="14765" spans="6:21" x14ac:dyDescent="0.3">
      <c r="F14765"/>
      <c r="G14765"/>
      <c r="L14765"/>
      <c r="R14765"/>
      <c r="T14765"/>
      <c r="U14765"/>
    </row>
    <row r="14766" spans="6:21" x14ac:dyDescent="0.3">
      <c r="F14766"/>
      <c r="G14766"/>
      <c r="L14766"/>
      <c r="R14766"/>
      <c r="T14766"/>
      <c r="U14766"/>
    </row>
    <row r="14767" spans="6:21" x14ac:dyDescent="0.3">
      <c r="F14767"/>
      <c r="G14767"/>
      <c r="L14767"/>
      <c r="R14767"/>
      <c r="T14767"/>
      <c r="U14767"/>
    </row>
    <row r="14768" spans="6:21" x14ac:dyDescent="0.3">
      <c r="F14768"/>
      <c r="G14768"/>
      <c r="L14768"/>
      <c r="R14768"/>
      <c r="T14768"/>
      <c r="U14768"/>
    </row>
    <row r="14769" spans="6:21" x14ac:dyDescent="0.3">
      <c r="F14769"/>
      <c r="G14769"/>
      <c r="L14769"/>
      <c r="R14769"/>
      <c r="T14769"/>
      <c r="U14769"/>
    </row>
    <row r="14770" spans="6:21" x14ac:dyDescent="0.3">
      <c r="F14770"/>
      <c r="G14770"/>
      <c r="L14770"/>
      <c r="R14770"/>
      <c r="T14770"/>
      <c r="U14770"/>
    </row>
    <row r="14771" spans="6:21" x14ac:dyDescent="0.3">
      <c r="F14771"/>
      <c r="G14771"/>
      <c r="L14771"/>
      <c r="R14771"/>
      <c r="T14771"/>
      <c r="U14771"/>
    </row>
    <row r="14772" spans="6:21" x14ac:dyDescent="0.3">
      <c r="F14772"/>
      <c r="G14772"/>
      <c r="L14772"/>
      <c r="R14772"/>
      <c r="T14772"/>
      <c r="U14772"/>
    </row>
    <row r="14773" spans="6:21" x14ac:dyDescent="0.3">
      <c r="F14773"/>
      <c r="G14773"/>
      <c r="L14773"/>
      <c r="R14773"/>
      <c r="T14773"/>
      <c r="U14773"/>
    </row>
    <row r="14774" spans="6:21" x14ac:dyDescent="0.3">
      <c r="F14774"/>
      <c r="G14774"/>
      <c r="L14774"/>
      <c r="R14774"/>
      <c r="T14774"/>
      <c r="U14774"/>
    </row>
    <row r="14775" spans="6:21" x14ac:dyDescent="0.3">
      <c r="F14775"/>
      <c r="G14775"/>
      <c r="L14775"/>
      <c r="R14775"/>
      <c r="T14775"/>
      <c r="U14775"/>
    </row>
    <row r="14776" spans="6:21" x14ac:dyDescent="0.3">
      <c r="F14776"/>
      <c r="G14776"/>
      <c r="L14776"/>
      <c r="R14776"/>
      <c r="T14776"/>
      <c r="U14776"/>
    </row>
    <row r="14777" spans="6:21" x14ac:dyDescent="0.3">
      <c r="F14777"/>
      <c r="G14777"/>
      <c r="L14777"/>
      <c r="R14777"/>
      <c r="T14777"/>
      <c r="U14777"/>
    </row>
    <row r="14778" spans="6:21" x14ac:dyDescent="0.3">
      <c r="F14778"/>
      <c r="G14778"/>
      <c r="L14778"/>
      <c r="R14778"/>
      <c r="T14778"/>
      <c r="U14778"/>
    </row>
    <row r="14779" spans="6:21" x14ac:dyDescent="0.3">
      <c r="F14779"/>
      <c r="G14779"/>
      <c r="L14779"/>
      <c r="R14779"/>
      <c r="T14779"/>
      <c r="U14779"/>
    </row>
    <row r="14780" spans="6:21" x14ac:dyDescent="0.3">
      <c r="F14780"/>
      <c r="G14780"/>
      <c r="L14780"/>
      <c r="R14780"/>
      <c r="T14780"/>
      <c r="U14780"/>
    </row>
    <row r="14781" spans="6:21" x14ac:dyDescent="0.3">
      <c r="F14781"/>
      <c r="G14781"/>
      <c r="L14781"/>
      <c r="R14781"/>
      <c r="T14781"/>
      <c r="U14781"/>
    </row>
    <row r="14782" spans="6:21" x14ac:dyDescent="0.3">
      <c r="F14782"/>
      <c r="G14782"/>
      <c r="L14782"/>
      <c r="R14782"/>
      <c r="T14782"/>
      <c r="U14782"/>
    </row>
    <row r="14783" spans="6:21" x14ac:dyDescent="0.3">
      <c r="F14783"/>
      <c r="G14783"/>
      <c r="L14783"/>
      <c r="R14783"/>
      <c r="T14783"/>
      <c r="U14783"/>
    </row>
    <row r="14784" spans="6:21" x14ac:dyDescent="0.3">
      <c r="F14784"/>
      <c r="G14784"/>
      <c r="L14784"/>
      <c r="R14784"/>
      <c r="T14784"/>
      <c r="U14784"/>
    </row>
    <row r="14785" spans="6:21" x14ac:dyDescent="0.3">
      <c r="F14785"/>
      <c r="G14785"/>
      <c r="L14785"/>
      <c r="R14785"/>
      <c r="T14785"/>
      <c r="U14785"/>
    </row>
    <row r="14786" spans="6:21" x14ac:dyDescent="0.3">
      <c r="F14786"/>
      <c r="G14786"/>
      <c r="L14786"/>
      <c r="R14786"/>
      <c r="T14786"/>
      <c r="U14786"/>
    </row>
    <row r="14787" spans="6:21" x14ac:dyDescent="0.3">
      <c r="F14787"/>
      <c r="G14787"/>
      <c r="L14787"/>
      <c r="R14787"/>
      <c r="T14787"/>
      <c r="U14787"/>
    </row>
    <row r="14788" spans="6:21" x14ac:dyDescent="0.3">
      <c r="F14788"/>
      <c r="G14788"/>
      <c r="L14788"/>
      <c r="R14788"/>
      <c r="T14788"/>
      <c r="U14788"/>
    </row>
    <row r="14789" spans="6:21" x14ac:dyDescent="0.3">
      <c r="F14789"/>
      <c r="G14789"/>
      <c r="L14789"/>
      <c r="R14789"/>
      <c r="T14789"/>
      <c r="U14789"/>
    </row>
    <row r="14790" spans="6:21" x14ac:dyDescent="0.3">
      <c r="F14790"/>
      <c r="G14790"/>
      <c r="L14790"/>
      <c r="R14790"/>
      <c r="T14790"/>
      <c r="U14790"/>
    </row>
    <row r="14791" spans="6:21" x14ac:dyDescent="0.3">
      <c r="F14791"/>
      <c r="G14791"/>
      <c r="L14791"/>
      <c r="R14791"/>
      <c r="T14791"/>
      <c r="U14791"/>
    </row>
    <row r="14792" spans="6:21" x14ac:dyDescent="0.3">
      <c r="F14792"/>
      <c r="G14792"/>
      <c r="L14792"/>
      <c r="R14792"/>
      <c r="T14792"/>
      <c r="U14792"/>
    </row>
    <row r="14793" spans="6:21" x14ac:dyDescent="0.3">
      <c r="F14793"/>
      <c r="G14793"/>
      <c r="L14793"/>
      <c r="R14793"/>
      <c r="T14793"/>
      <c r="U14793"/>
    </row>
    <row r="14794" spans="6:21" x14ac:dyDescent="0.3">
      <c r="F14794"/>
      <c r="G14794"/>
      <c r="L14794"/>
      <c r="R14794"/>
      <c r="T14794"/>
      <c r="U14794"/>
    </row>
    <row r="14795" spans="6:21" x14ac:dyDescent="0.3">
      <c r="F14795"/>
      <c r="G14795"/>
      <c r="L14795"/>
      <c r="R14795"/>
      <c r="T14795"/>
      <c r="U14795"/>
    </row>
    <row r="14796" spans="6:21" x14ac:dyDescent="0.3">
      <c r="F14796"/>
      <c r="G14796"/>
      <c r="L14796"/>
      <c r="R14796"/>
      <c r="T14796"/>
      <c r="U14796"/>
    </row>
    <row r="14797" spans="6:21" x14ac:dyDescent="0.3">
      <c r="F14797"/>
      <c r="G14797"/>
      <c r="L14797"/>
      <c r="R14797"/>
      <c r="T14797"/>
      <c r="U14797"/>
    </row>
    <row r="14798" spans="6:21" x14ac:dyDescent="0.3">
      <c r="F14798"/>
      <c r="G14798"/>
      <c r="L14798"/>
      <c r="R14798"/>
      <c r="T14798"/>
      <c r="U14798"/>
    </row>
    <row r="14799" spans="6:21" x14ac:dyDescent="0.3">
      <c r="F14799"/>
      <c r="G14799"/>
      <c r="L14799"/>
      <c r="R14799"/>
      <c r="T14799"/>
      <c r="U14799"/>
    </row>
    <row r="14800" spans="6:21" x14ac:dyDescent="0.3">
      <c r="F14800"/>
      <c r="G14800"/>
      <c r="L14800"/>
      <c r="R14800"/>
      <c r="T14800"/>
      <c r="U14800"/>
    </row>
    <row r="14801" spans="6:21" x14ac:dyDescent="0.3">
      <c r="F14801"/>
      <c r="G14801"/>
      <c r="L14801"/>
      <c r="R14801"/>
      <c r="T14801"/>
      <c r="U14801"/>
    </row>
    <row r="14802" spans="6:21" x14ac:dyDescent="0.3">
      <c r="F14802"/>
      <c r="G14802"/>
      <c r="L14802"/>
      <c r="R14802"/>
      <c r="T14802"/>
      <c r="U14802"/>
    </row>
    <row r="14803" spans="6:21" x14ac:dyDescent="0.3">
      <c r="F14803"/>
      <c r="G14803"/>
      <c r="L14803"/>
      <c r="R14803"/>
      <c r="T14803"/>
      <c r="U14803"/>
    </row>
    <row r="14804" spans="6:21" x14ac:dyDescent="0.3">
      <c r="F14804"/>
      <c r="G14804"/>
      <c r="L14804"/>
      <c r="R14804"/>
      <c r="T14804"/>
      <c r="U14804"/>
    </row>
    <row r="14805" spans="6:21" x14ac:dyDescent="0.3">
      <c r="F14805"/>
      <c r="G14805"/>
      <c r="L14805"/>
      <c r="R14805"/>
      <c r="T14805"/>
      <c r="U14805"/>
    </row>
    <row r="14806" spans="6:21" x14ac:dyDescent="0.3">
      <c r="F14806"/>
      <c r="G14806"/>
      <c r="L14806"/>
      <c r="R14806"/>
      <c r="T14806"/>
      <c r="U14806"/>
    </row>
    <row r="14807" spans="6:21" x14ac:dyDescent="0.3">
      <c r="F14807"/>
      <c r="G14807"/>
      <c r="L14807"/>
      <c r="R14807"/>
      <c r="T14807"/>
      <c r="U14807"/>
    </row>
    <row r="14808" spans="6:21" x14ac:dyDescent="0.3">
      <c r="F14808"/>
      <c r="G14808"/>
      <c r="L14808"/>
      <c r="R14808"/>
      <c r="T14808"/>
      <c r="U14808"/>
    </row>
    <row r="14809" spans="6:21" x14ac:dyDescent="0.3">
      <c r="F14809"/>
      <c r="G14809"/>
      <c r="L14809"/>
      <c r="R14809"/>
      <c r="T14809"/>
      <c r="U14809"/>
    </row>
    <row r="14810" spans="6:21" x14ac:dyDescent="0.3">
      <c r="F14810"/>
      <c r="G14810"/>
      <c r="L14810"/>
      <c r="R14810"/>
      <c r="T14810"/>
      <c r="U14810"/>
    </row>
    <row r="14811" spans="6:21" x14ac:dyDescent="0.3">
      <c r="F14811"/>
      <c r="G14811"/>
      <c r="L14811"/>
      <c r="R14811"/>
      <c r="T14811"/>
      <c r="U14811"/>
    </row>
    <row r="14812" spans="6:21" x14ac:dyDescent="0.3">
      <c r="F14812"/>
      <c r="G14812"/>
      <c r="L14812"/>
      <c r="R14812"/>
      <c r="T14812"/>
      <c r="U14812"/>
    </row>
    <row r="14813" spans="6:21" x14ac:dyDescent="0.3">
      <c r="F14813"/>
      <c r="G14813"/>
      <c r="L14813"/>
      <c r="R14813"/>
      <c r="T14813"/>
      <c r="U14813"/>
    </row>
    <row r="14814" spans="6:21" x14ac:dyDescent="0.3">
      <c r="F14814"/>
      <c r="G14814"/>
      <c r="L14814"/>
      <c r="R14814"/>
      <c r="T14814"/>
      <c r="U14814"/>
    </row>
    <row r="14815" spans="6:21" x14ac:dyDescent="0.3">
      <c r="F14815"/>
      <c r="G14815"/>
      <c r="L14815"/>
      <c r="R14815"/>
      <c r="T14815"/>
      <c r="U14815"/>
    </row>
    <row r="14816" spans="6:21" x14ac:dyDescent="0.3">
      <c r="F14816"/>
      <c r="G14816"/>
      <c r="L14816"/>
      <c r="R14816"/>
      <c r="T14816"/>
      <c r="U14816"/>
    </row>
    <row r="14817" spans="6:21" x14ac:dyDescent="0.3">
      <c r="F14817"/>
      <c r="G14817"/>
      <c r="L14817"/>
      <c r="R14817"/>
      <c r="T14817"/>
      <c r="U14817"/>
    </row>
    <row r="14818" spans="6:21" x14ac:dyDescent="0.3">
      <c r="F14818"/>
      <c r="G14818"/>
      <c r="L14818"/>
      <c r="R14818"/>
      <c r="T14818"/>
      <c r="U14818"/>
    </row>
    <row r="14819" spans="6:21" x14ac:dyDescent="0.3">
      <c r="F14819"/>
      <c r="G14819"/>
      <c r="L14819"/>
      <c r="R14819"/>
      <c r="T14819"/>
      <c r="U14819"/>
    </row>
    <row r="14820" spans="6:21" x14ac:dyDescent="0.3">
      <c r="F14820"/>
      <c r="G14820"/>
      <c r="L14820"/>
      <c r="R14820"/>
      <c r="T14820"/>
      <c r="U14820"/>
    </row>
    <row r="14821" spans="6:21" x14ac:dyDescent="0.3">
      <c r="F14821"/>
      <c r="G14821"/>
      <c r="L14821"/>
      <c r="R14821"/>
      <c r="T14821"/>
      <c r="U14821"/>
    </row>
    <row r="14822" spans="6:21" x14ac:dyDescent="0.3">
      <c r="F14822"/>
      <c r="G14822"/>
      <c r="L14822"/>
      <c r="R14822"/>
      <c r="T14822"/>
      <c r="U14822"/>
    </row>
    <row r="14823" spans="6:21" x14ac:dyDescent="0.3">
      <c r="F14823"/>
      <c r="G14823"/>
      <c r="L14823"/>
      <c r="R14823"/>
      <c r="T14823"/>
      <c r="U14823"/>
    </row>
    <row r="14824" spans="6:21" x14ac:dyDescent="0.3">
      <c r="F14824"/>
      <c r="G14824"/>
      <c r="L14824"/>
      <c r="R14824"/>
      <c r="T14824"/>
      <c r="U14824"/>
    </row>
    <row r="14825" spans="6:21" x14ac:dyDescent="0.3">
      <c r="F14825"/>
      <c r="G14825"/>
      <c r="L14825"/>
      <c r="R14825"/>
      <c r="T14825"/>
      <c r="U14825"/>
    </row>
    <row r="14826" spans="6:21" x14ac:dyDescent="0.3">
      <c r="F14826"/>
      <c r="G14826"/>
      <c r="L14826"/>
      <c r="R14826"/>
      <c r="T14826"/>
      <c r="U14826"/>
    </row>
    <row r="14827" spans="6:21" x14ac:dyDescent="0.3">
      <c r="F14827"/>
      <c r="G14827"/>
      <c r="L14827"/>
      <c r="R14827"/>
      <c r="T14827"/>
      <c r="U14827"/>
    </row>
    <row r="14828" spans="6:21" x14ac:dyDescent="0.3">
      <c r="F14828"/>
      <c r="G14828"/>
      <c r="L14828"/>
      <c r="R14828"/>
      <c r="T14828"/>
      <c r="U14828"/>
    </row>
    <row r="14829" spans="6:21" x14ac:dyDescent="0.3">
      <c r="F14829"/>
      <c r="G14829"/>
      <c r="L14829"/>
      <c r="R14829"/>
      <c r="T14829"/>
      <c r="U14829"/>
    </row>
    <row r="14830" spans="6:21" x14ac:dyDescent="0.3">
      <c r="F14830"/>
      <c r="G14830"/>
      <c r="L14830"/>
      <c r="R14830"/>
      <c r="T14830"/>
      <c r="U14830"/>
    </row>
    <row r="14831" spans="6:21" x14ac:dyDescent="0.3">
      <c r="F14831"/>
      <c r="G14831"/>
      <c r="L14831"/>
      <c r="R14831"/>
      <c r="T14831"/>
      <c r="U14831"/>
    </row>
    <row r="14832" spans="6:21" x14ac:dyDescent="0.3">
      <c r="F14832"/>
      <c r="G14832"/>
      <c r="L14832"/>
      <c r="R14832"/>
      <c r="T14832"/>
      <c r="U14832"/>
    </row>
    <row r="14833" spans="6:21" x14ac:dyDescent="0.3">
      <c r="F14833"/>
      <c r="G14833"/>
      <c r="L14833"/>
      <c r="R14833"/>
      <c r="T14833"/>
      <c r="U14833"/>
    </row>
    <row r="14834" spans="6:21" x14ac:dyDescent="0.3">
      <c r="F14834"/>
      <c r="G14834"/>
      <c r="L14834"/>
      <c r="R14834"/>
      <c r="T14834"/>
      <c r="U14834"/>
    </row>
    <row r="14835" spans="6:21" x14ac:dyDescent="0.3">
      <c r="F14835"/>
      <c r="G14835"/>
      <c r="L14835"/>
      <c r="R14835"/>
      <c r="T14835"/>
      <c r="U14835"/>
    </row>
    <row r="14836" spans="6:21" x14ac:dyDescent="0.3">
      <c r="F14836"/>
      <c r="G14836"/>
      <c r="L14836"/>
      <c r="R14836"/>
      <c r="T14836"/>
      <c r="U14836"/>
    </row>
    <row r="14837" spans="6:21" x14ac:dyDescent="0.3">
      <c r="F14837"/>
      <c r="G14837"/>
      <c r="L14837"/>
      <c r="R14837"/>
      <c r="T14837"/>
      <c r="U14837"/>
    </row>
    <row r="14838" spans="6:21" x14ac:dyDescent="0.3">
      <c r="F14838"/>
      <c r="G14838"/>
      <c r="L14838"/>
      <c r="R14838"/>
      <c r="T14838"/>
      <c r="U14838"/>
    </row>
    <row r="14839" spans="6:21" x14ac:dyDescent="0.3">
      <c r="F14839"/>
      <c r="G14839"/>
      <c r="L14839"/>
      <c r="R14839"/>
      <c r="T14839"/>
      <c r="U14839"/>
    </row>
    <row r="14840" spans="6:21" x14ac:dyDescent="0.3">
      <c r="F14840"/>
      <c r="G14840"/>
      <c r="L14840"/>
      <c r="R14840"/>
      <c r="T14840"/>
      <c r="U14840"/>
    </row>
    <row r="14841" spans="6:21" x14ac:dyDescent="0.3">
      <c r="F14841"/>
      <c r="G14841"/>
      <c r="L14841"/>
      <c r="R14841"/>
      <c r="T14841"/>
      <c r="U14841"/>
    </row>
    <row r="14842" spans="6:21" x14ac:dyDescent="0.3">
      <c r="F14842"/>
      <c r="G14842"/>
      <c r="L14842"/>
      <c r="R14842"/>
      <c r="T14842"/>
      <c r="U14842"/>
    </row>
    <row r="14843" spans="6:21" x14ac:dyDescent="0.3">
      <c r="F14843"/>
      <c r="G14843"/>
      <c r="L14843"/>
      <c r="R14843"/>
      <c r="T14843"/>
      <c r="U14843"/>
    </row>
    <row r="14844" spans="6:21" x14ac:dyDescent="0.3">
      <c r="F14844"/>
      <c r="G14844"/>
      <c r="L14844"/>
      <c r="R14844"/>
      <c r="T14844"/>
      <c r="U14844"/>
    </row>
    <row r="14845" spans="6:21" x14ac:dyDescent="0.3">
      <c r="F14845"/>
      <c r="G14845"/>
      <c r="L14845"/>
      <c r="R14845"/>
      <c r="T14845"/>
      <c r="U14845"/>
    </row>
    <row r="14846" spans="6:21" x14ac:dyDescent="0.3">
      <c r="F14846"/>
      <c r="G14846"/>
      <c r="L14846"/>
      <c r="R14846"/>
      <c r="T14846"/>
      <c r="U14846"/>
    </row>
    <row r="14847" spans="6:21" x14ac:dyDescent="0.3">
      <c r="F14847"/>
      <c r="G14847"/>
      <c r="L14847"/>
      <c r="R14847"/>
      <c r="T14847"/>
      <c r="U14847"/>
    </row>
    <row r="14848" spans="6:21" x14ac:dyDescent="0.3">
      <c r="F14848"/>
      <c r="G14848"/>
      <c r="L14848"/>
      <c r="R14848"/>
      <c r="T14848"/>
      <c r="U14848"/>
    </row>
    <row r="14849" spans="6:21" x14ac:dyDescent="0.3">
      <c r="F14849"/>
      <c r="G14849"/>
      <c r="L14849"/>
      <c r="R14849"/>
      <c r="T14849"/>
      <c r="U14849"/>
    </row>
    <row r="14850" spans="6:21" x14ac:dyDescent="0.3">
      <c r="F14850"/>
      <c r="G14850"/>
      <c r="L14850"/>
      <c r="R14850"/>
      <c r="T14850"/>
      <c r="U14850"/>
    </row>
    <row r="14851" spans="6:21" x14ac:dyDescent="0.3">
      <c r="F14851"/>
      <c r="G14851"/>
      <c r="L14851"/>
      <c r="R14851"/>
      <c r="T14851"/>
      <c r="U14851"/>
    </row>
    <row r="14852" spans="6:21" x14ac:dyDescent="0.3">
      <c r="F14852"/>
      <c r="G14852"/>
      <c r="L14852"/>
      <c r="R14852"/>
      <c r="T14852"/>
      <c r="U14852"/>
    </row>
    <row r="14853" spans="6:21" x14ac:dyDescent="0.3">
      <c r="F14853"/>
      <c r="G14853"/>
      <c r="L14853"/>
      <c r="R14853"/>
      <c r="T14853"/>
      <c r="U14853"/>
    </row>
    <row r="14854" spans="6:21" x14ac:dyDescent="0.3">
      <c r="F14854"/>
      <c r="G14854"/>
      <c r="L14854"/>
      <c r="R14854"/>
      <c r="T14854"/>
      <c r="U14854"/>
    </row>
    <row r="14855" spans="6:21" x14ac:dyDescent="0.3">
      <c r="F14855"/>
      <c r="G14855"/>
      <c r="L14855"/>
      <c r="R14855"/>
      <c r="T14855"/>
      <c r="U14855"/>
    </row>
    <row r="14856" spans="6:21" x14ac:dyDescent="0.3">
      <c r="F14856"/>
      <c r="G14856"/>
      <c r="L14856"/>
      <c r="R14856"/>
      <c r="T14856"/>
      <c r="U14856"/>
    </row>
    <row r="14857" spans="6:21" x14ac:dyDescent="0.3">
      <c r="F14857"/>
      <c r="G14857"/>
      <c r="L14857"/>
      <c r="R14857"/>
      <c r="T14857"/>
      <c r="U14857"/>
    </row>
    <row r="14858" spans="6:21" x14ac:dyDescent="0.3">
      <c r="F14858"/>
      <c r="G14858"/>
      <c r="L14858"/>
      <c r="R14858"/>
      <c r="T14858"/>
      <c r="U14858"/>
    </row>
    <row r="14859" spans="6:21" x14ac:dyDescent="0.3">
      <c r="F14859"/>
      <c r="G14859"/>
      <c r="L14859"/>
      <c r="R14859"/>
      <c r="T14859"/>
      <c r="U14859"/>
    </row>
    <row r="14860" spans="6:21" x14ac:dyDescent="0.3">
      <c r="F14860"/>
      <c r="G14860"/>
      <c r="L14860"/>
      <c r="R14860"/>
      <c r="T14860"/>
      <c r="U14860"/>
    </row>
    <row r="14861" spans="6:21" x14ac:dyDescent="0.3">
      <c r="F14861"/>
      <c r="G14861"/>
      <c r="L14861"/>
      <c r="R14861"/>
      <c r="T14861"/>
      <c r="U14861"/>
    </row>
    <row r="14862" spans="6:21" x14ac:dyDescent="0.3">
      <c r="F14862"/>
      <c r="G14862"/>
      <c r="L14862"/>
      <c r="R14862"/>
      <c r="T14862"/>
      <c r="U14862"/>
    </row>
    <row r="14863" spans="6:21" x14ac:dyDescent="0.3">
      <c r="F14863"/>
      <c r="G14863"/>
      <c r="L14863"/>
      <c r="R14863"/>
      <c r="T14863"/>
      <c r="U14863"/>
    </row>
    <row r="14864" spans="6:21" x14ac:dyDescent="0.3">
      <c r="F14864"/>
      <c r="G14864"/>
      <c r="L14864"/>
      <c r="R14864"/>
      <c r="T14864"/>
      <c r="U14864"/>
    </row>
    <row r="14865" spans="6:21" x14ac:dyDescent="0.3">
      <c r="F14865"/>
      <c r="G14865"/>
      <c r="L14865"/>
      <c r="R14865"/>
      <c r="T14865"/>
      <c r="U14865"/>
    </row>
    <row r="14866" spans="6:21" x14ac:dyDescent="0.3">
      <c r="F14866"/>
      <c r="G14866"/>
      <c r="L14866"/>
      <c r="R14866"/>
      <c r="T14866"/>
      <c r="U14866"/>
    </row>
    <row r="14867" spans="6:21" x14ac:dyDescent="0.3">
      <c r="F14867"/>
      <c r="G14867"/>
      <c r="L14867"/>
      <c r="R14867"/>
      <c r="T14867"/>
      <c r="U14867"/>
    </row>
    <row r="14868" spans="6:21" x14ac:dyDescent="0.3">
      <c r="F14868"/>
      <c r="G14868"/>
      <c r="L14868"/>
      <c r="R14868"/>
      <c r="T14868"/>
      <c r="U14868"/>
    </row>
    <row r="14869" spans="6:21" x14ac:dyDescent="0.3">
      <c r="F14869"/>
      <c r="G14869"/>
      <c r="L14869"/>
      <c r="R14869"/>
      <c r="T14869"/>
      <c r="U14869"/>
    </row>
    <row r="14870" spans="6:21" x14ac:dyDescent="0.3">
      <c r="F14870"/>
      <c r="G14870"/>
      <c r="L14870"/>
      <c r="R14870"/>
      <c r="T14870"/>
      <c r="U14870"/>
    </row>
    <row r="14871" spans="6:21" x14ac:dyDescent="0.3">
      <c r="F14871"/>
      <c r="G14871"/>
      <c r="L14871"/>
      <c r="R14871"/>
      <c r="T14871"/>
      <c r="U14871"/>
    </row>
    <row r="14872" spans="6:21" x14ac:dyDescent="0.3">
      <c r="F14872"/>
      <c r="G14872"/>
      <c r="L14872"/>
      <c r="R14872"/>
      <c r="T14872"/>
      <c r="U14872"/>
    </row>
    <row r="14873" spans="6:21" x14ac:dyDescent="0.3">
      <c r="F14873"/>
      <c r="G14873"/>
      <c r="L14873"/>
      <c r="R14873"/>
      <c r="T14873"/>
      <c r="U14873"/>
    </row>
    <row r="14874" spans="6:21" x14ac:dyDescent="0.3">
      <c r="F14874"/>
      <c r="G14874"/>
      <c r="L14874"/>
      <c r="R14874"/>
      <c r="T14874"/>
      <c r="U14874"/>
    </row>
    <row r="14875" spans="6:21" x14ac:dyDescent="0.3">
      <c r="F14875"/>
      <c r="G14875"/>
      <c r="L14875"/>
      <c r="R14875"/>
      <c r="T14875"/>
      <c r="U14875"/>
    </row>
    <row r="14876" spans="6:21" x14ac:dyDescent="0.3">
      <c r="F14876"/>
      <c r="G14876"/>
      <c r="L14876"/>
      <c r="R14876"/>
      <c r="T14876"/>
      <c r="U14876"/>
    </row>
    <row r="14877" spans="6:21" x14ac:dyDescent="0.3">
      <c r="F14877"/>
      <c r="G14877"/>
      <c r="L14877"/>
      <c r="R14877"/>
      <c r="T14877"/>
      <c r="U14877"/>
    </row>
    <row r="14878" spans="6:21" x14ac:dyDescent="0.3">
      <c r="F14878"/>
      <c r="G14878"/>
      <c r="L14878"/>
      <c r="R14878"/>
      <c r="T14878"/>
      <c r="U14878"/>
    </row>
    <row r="14879" spans="6:21" x14ac:dyDescent="0.3">
      <c r="F14879"/>
      <c r="G14879"/>
      <c r="L14879"/>
      <c r="R14879"/>
      <c r="T14879"/>
      <c r="U14879"/>
    </row>
    <row r="14880" spans="6:21" x14ac:dyDescent="0.3">
      <c r="F14880"/>
      <c r="G14880"/>
      <c r="L14880"/>
      <c r="R14880"/>
      <c r="T14880"/>
      <c r="U14880"/>
    </row>
    <row r="14881" spans="6:21" x14ac:dyDescent="0.3">
      <c r="F14881"/>
      <c r="G14881"/>
      <c r="L14881"/>
      <c r="R14881"/>
      <c r="T14881"/>
      <c r="U14881"/>
    </row>
    <row r="14882" spans="6:21" x14ac:dyDescent="0.3">
      <c r="F14882"/>
      <c r="G14882"/>
      <c r="L14882"/>
      <c r="R14882"/>
      <c r="T14882"/>
      <c r="U14882"/>
    </row>
    <row r="14883" spans="6:21" x14ac:dyDescent="0.3">
      <c r="F14883"/>
      <c r="G14883"/>
      <c r="L14883"/>
      <c r="R14883"/>
      <c r="T14883"/>
      <c r="U14883"/>
    </row>
    <row r="14884" spans="6:21" x14ac:dyDescent="0.3">
      <c r="F14884"/>
      <c r="G14884"/>
      <c r="L14884"/>
      <c r="R14884"/>
      <c r="T14884"/>
      <c r="U14884"/>
    </row>
    <row r="14885" spans="6:21" x14ac:dyDescent="0.3">
      <c r="F14885"/>
      <c r="G14885"/>
      <c r="L14885"/>
      <c r="R14885"/>
      <c r="T14885"/>
      <c r="U14885"/>
    </row>
    <row r="14886" spans="6:21" x14ac:dyDescent="0.3">
      <c r="F14886"/>
      <c r="G14886"/>
      <c r="L14886"/>
      <c r="R14886"/>
      <c r="T14886"/>
      <c r="U14886"/>
    </row>
    <row r="14887" spans="6:21" x14ac:dyDescent="0.3">
      <c r="F14887"/>
      <c r="G14887"/>
      <c r="L14887"/>
      <c r="R14887"/>
      <c r="T14887"/>
      <c r="U14887"/>
    </row>
    <row r="14888" spans="6:21" x14ac:dyDescent="0.3">
      <c r="F14888"/>
      <c r="G14888"/>
      <c r="L14888"/>
      <c r="R14888"/>
      <c r="T14888"/>
      <c r="U14888"/>
    </row>
    <row r="14889" spans="6:21" x14ac:dyDescent="0.3">
      <c r="F14889"/>
      <c r="G14889"/>
      <c r="L14889"/>
      <c r="R14889"/>
      <c r="T14889"/>
      <c r="U14889"/>
    </row>
    <row r="14890" spans="6:21" x14ac:dyDescent="0.3">
      <c r="F14890"/>
      <c r="G14890"/>
      <c r="L14890"/>
      <c r="R14890"/>
      <c r="T14890"/>
      <c r="U14890"/>
    </row>
    <row r="14891" spans="6:21" x14ac:dyDescent="0.3">
      <c r="F14891"/>
      <c r="G14891"/>
      <c r="L14891"/>
      <c r="R14891"/>
      <c r="T14891"/>
      <c r="U14891"/>
    </row>
    <row r="14892" spans="6:21" x14ac:dyDescent="0.3">
      <c r="F14892"/>
      <c r="G14892"/>
      <c r="L14892"/>
      <c r="R14892"/>
      <c r="T14892"/>
      <c r="U14892"/>
    </row>
    <row r="14893" spans="6:21" x14ac:dyDescent="0.3">
      <c r="F14893"/>
      <c r="G14893"/>
      <c r="L14893"/>
      <c r="R14893"/>
      <c r="T14893"/>
      <c r="U14893"/>
    </row>
    <row r="14894" spans="6:21" x14ac:dyDescent="0.3">
      <c r="F14894"/>
      <c r="G14894"/>
      <c r="L14894"/>
      <c r="R14894"/>
      <c r="T14894"/>
      <c r="U14894"/>
    </row>
    <row r="14895" spans="6:21" x14ac:dyDescent="0.3">
      <c r="F14895"/>
      <c r="G14895"/>
      <c r="L14895"/>
      <c r="R14895"/>
      <c r="T14895"/>
      <c r="U14895"/>
    </row>
    <row r="14896" spans="6:21" x14ac:dyDescent="0.3">
      <c r="F14896"/>
      <c r="G14896"/>
      <c r="L14896"/>
      <c r="R14896"/>
      <c r="T14896"/>
      <c r="U14896"/>
    </row>
    <row r="14897" spans="6:21" x14ac:dyDescent="0.3">
      <c r="F14897"/>
      <c r="G14897"/>
      <c r="L14897"/>
      <c r="R14897"/>
      <c r="T14897"/>
      <c r="U14897"/>
    </row>
    <row r="14898" spans="6:21" x14ac:dyDescent="0.3">
      <c r="F14898"/>
      <c r="G14898"/>
      <c r="L14898"/>
      <c r="R14898"/>
      <c r="T14898"/>
      <c r="U14898"/>
    </row>
    <row r="14899" spans="6:21" x14ac:dyDescent="0.3">
      <c r="F14899"/>
      <c r="G14899"/>
      <c r="L14899"/>
      <c r="R14899"/>
      <c r="T14899"/>
      <c r="U14899"/>
    </row>
    <row r="14900" spans="6:21" x14ac:dyDescent="0.3">
      <c r="F14900"/>
      <c r="G14900"/>
      <c r="L14900"/>
      <c r="R14900"/>
      <c r="T14900"/>
      <c r="U14900"/>
    </row>
    <row r="14901" spans="6:21" x14ac:dyDescent="0.3">
      <c r="F14901"/>
      <c r="G14901"/>
      <c r="L14901"/>
      <c r="R14901"/>
      <c r="T14901"/>
      <c r="U14901"/>
    </row>
    <row r="14902" spans="6:21" x14ac:dyDescent="0.3">
      <c r="F14902"/>
      <c r="G14902"/>
      <c r="L14902"/>
      <c r="R14902"/>
      <c r="T14902"/>
      <c r="U14902"/>
    </row>
    <row r="14903" spans="6:21" x14ac:dyDescent="0.3">
      <c r="F14903"/>
      <c r="G14903"/>
      <c r="L14903"/>
      <c r="R14903"/>
      <c r="T14903"/>
      <c r="U14903"/>
    </row>
    <row r="14904" spans="6:21" x14ac:dyDescent="0.3">
      <c r="F14904"/>
      <c r="G14904"/>
      <c r="L14904"/>
      <c r="R14904"/>
      <c r="T14904"/>
      <c r="U14904"/>
    </row>
    <row r="14905" spans="6:21" x14ac:dyDescent="0.3">
      <c r="F14905"/>
      <c r="G14905"/>
      <c r="L14905"/>
      <c r="R14905"/>
      <c r="T14905"/>
      <c r="U14905"/>
    </row>
    <row r="14906" spans="6:21" x14ac:dyDescent="0.3">
      <c r="F14906"/>
      <c r="G14906"/>
      <c r="L14906"/>
      <c r="R14906"/>
      <c r="T14906"/>
      <c r="U14906"/>
    </row>
    <row r="14907" spans="6:21" x14ac:dyDescent="0.3">
      <c r="F14907"/>
      <c r="G14907"/>
      <c r="L14907"/>
      <c r="R14907"/>
      <c r="T14907"/>
      <c r="U14907"/>
    </row>
    <row r="14908" spans="6:21" x14ac:dyDescent="0.3">
      <c r="F14908"/>
      <c r="G14908"/>
      <c r="L14908"/>
      <c r="R14908"/>
      <c r="T14908"/>
      <c r="U14908"/>
    </row>
    <row r="14909" spans="6:21" x14ac:dyDescent="0.3">
      <c r="F14909"/>
      <c r="G14909"/>
      <c r="L14909"/>
      <c r="R14909"/>
      <c r="T14909"/>
      <c r="U14909"/>
    </row>
    <row r="14910" spans="6:21" x14ac:dyDescent="0.3">
      <c r="F14910"/>
      <c r="G14910"/>
      <c r="L14910"/>
      <c r="R14910"/>
      <c r="T14910"/>
      <c r="U14910"/>
    </row>
    <row r="14911" spans="6:21" x14ac:dyDescent="0.3">
      <c r="F14911"/>
      <c r="G14911"/>
      <c r="L14911"/>
      <c r="R14911"/>
      <c r="T14911"/>
      <c r="U14911"/>
    </row>
    <row r="14912" spans="6:21" x14ac:dyDescent="0.3">
      <c r="F14912"/>
      <c r="G14912"/>
      <c r="L14912"/>
      <c r="R14912"/>
      <c r="T14912"/>
      <c r="U14912"/>
    </row>
    <row r="14913" spans="6:21" x14ac:dyDescent="0.3">
      <c r="F14913"/>
      <c r="G14913"/>
      <c r="L14913"/>
      <c r="R14913"/>
      <c r="T14913"/>
      <c r="U14913"/>
    </row>
    <row r="14914" spans="6:21" x14ac:dyDescent="0.3">
      <c r="F14914"/>
      <c r="G14914"/>
      <c r="L14914"/>
      <c r="R14914"/>
      <c r="T14914"/>
      <c r="U14914"/>
    </row>
    <row r="14915" spans="6:21" x14ac:dyDescent="0.3">
      <c r="F14915"/>
      <c r="G14915"/>
      <c r="L14915"/>
      <c r="R14915"/>
      <c r="T14915"/>
      <c r="U14915"/>
    </row>
    <row r="14916" spans="6:21" x14ac:dyDescent="0.3">
      <c r="F14916"/>
      <c r="G14916"/>
      <c r="L14916"/>
      <c r="R14916"/>
      <c r="T14916"/>
      <c r="U14916"/>
    </row>
    <row r="14917" spans="6:21" x14ac:dyDescent="0.3">
      <c r="F14917"/>
      <c r="G14917"/>
      <c r="L14917"/>
      <c r="R14917"/>
      <c r="T14917"/>
      <c r="U14917"/>
    </row>
    <row r="14918" spans="6:21" x14ac:dyDescent="0.3">
      <c r="F14918"/>
      <c r="G14918"/>
      <c r="L14918"/>
      <c r="R14918"/>
      <c r="T14918"/>
      <c r="U14918"/>
    </row>
    <row r="14919" spans="6:21" x14ac:dyDescent="0.3">
      <c r="F14919"/>
      <c r="G14919"/>
      <c r="L14919"/>
      <c r="R14919"/>
      <c r="T14919"/>
      <c r="U14919"/>
    </row>
    <row r="14920" spans="6:21" x14ac:dyDescent="0.3">
      <c r="F14920"/>
      <c r="G14920"/>
      <c r="L14920"/>
      <c r="R14920"/>
      <c r="T14920"/>
      <c r="U14920"/>
    </row>
    <row r="14921" spans="6:21" x14ac:dyDescent="0.3">
      <c r="F14921"/>
      <c r="G14921"/>
      <c r="L14921"/>
      <c r="R14921"/>
      <c r="T14921"/>
      <c r="U14921"/>
    </row>
    <row r="14922" spans="6:21" x14ac:dyDescent="0.3">
      <c r="F14922"/>
      <c r="G14922"/>
      <c r="L14922"/>
      <c r="R14922"/>
      <c r="T14922"/>
      <c r="U14922"/>
    </row>
    <row r="14923" spans="6:21" x14ac:dyDescent="0.3">
      <c r="F14923"/>
      <c r="G14923"/>
      <c r="L14923"/>
      <c r="R14923"/>
      <c r="T14923"/>
      <c r="U14923"/>
    </row>
    <row r="14924" spans="6:21" x14ac:dyDescent="0.3">
      <c r="F14924"/>
      <c r="G14924"/>
      <c r="L14924"/>
      <c r="R14924"/>
      <c r="T14924"/>
      <c r="U14924"/>
    </row>
    <row r="14925" spans="6:21" x14ac:dyDescent="0.3">
      <c r="F14925"/>
      <c r="G14925"/>
      <c r="L14925"/>
      <c r="R14925"/>
      <c r="T14925"/>
      <c r="U14925"/>
    </row>
    <row r="14926" spans="6:21" x14ac:dyDescent="0.3">
      <c r="F14926"/>
      <c r="G14926"/>
      <c r="L14926"/>
      <c r="R14926"/>
      <c r="T14926"/>
      <c r="U14926"/>
    </row>
    <row r="14927" spans="6:21" x14ac:dyDescent="0.3">
      <c r="F14927"/>
      <c r="G14927"/>
      <c r="L14927"/>
      <c r="R14927"/>
      <c r="T14927"/>
      <c r="U14927"/>
    </row>
    <row r="14928" spans="6:21" x14ac:dyDescent="0.3">
      <c r="F14928"/>
      <c r="G14928"/>
      <c r="L14928"/>
      <c r="R14928"/>
      <c r="T14928"/>
      <c r="U14928"/>
    </row>
    <row r="14929" spans="6:21" x14ac:dyDescent="0.3">
      <c r="F14929"/>
      <c r="G14929"/>
      <c r="L14929"/>
      <c r="R14929"/>
      <c r="T14929"/>
      <c r="U14929"/>
    </row>
    <row r="14930" spans="6:21" x14ac:dyDescent="0.3">
      <c r="F14930"/>
      <c r="G14930"/>
      <c r="L14930"/>
      <c r="R14930"/>
      <c r="T14930"/>
      <c r="U14930"/>
    </row>
    <row r="14931" spans="6:21" x14ac:dyDescent="0.3">
      <c r="F14931"/>
      <c r="G14931"/>
      <c r="L14931"/>
      <c r="R14931"/>
      <c r="T14931"/>
      <c r="U14931"/>
    </row>
    <row r="14932" spans="6:21" x14ac:dyDescent="0.3">
      <c r="F14932"/>
      <c r="G14932"/>
      <c r="L14932"/>
      <c r="R14932"/>
      <c r="T14932"/>
      <c r="U14932"/>
    </row>
    <row r="14933" spans="6:21" x14ac:dyDescent="0.3">
      <c r="F14933"/>
      <c r="G14933"/>
      <c r="L14933"/>
      <c r="R14933"/>
      <c r="T14933"/>
      <c r="U14933"/>
    </row>
    <row r="14934" spans="6:21" x14ac:dyDescent="0.3">
      <c r="F14934"/>
      <c r="G14934"/>
      <c r="L14934"/>
      <c r="R14934"/>
      <c r="T14934"/>
      <c r="U14934"/>
    </row>
    <row r="14935" spans="6:21" x14ac:dyDescent="0.3">
      <c r="F14935"/>
      <c r="G14935"/>
      <c r="L14935"/>
      <c r="R14935"/>
      <c r="T14935"/>
      <c r="U14935"/>
    </row>
    <row r="14936" spans="6:21" x14ac:dyDescent="0.3">
      <c r="F14936"/>
      <c r="G14936"/>
      <c r="L14936"/>
      <c r="R14936"/>
      <c r="T14936"/>
      <c r="U14936"/>
    </row>
    <row r="14937" spans="6:21" x14ac:dyDescent="0.3">
      <c r="F14937"/>
      <c r="G14937"/>
      <c r="L14937"/>
      <c r="R14937"/>
      <c r="T14937"/>
      <c r="U14937"/>
    </row>
    <row r="14938" spans="6:21" x14ac:dyDescent="0.3">
      <c r="F14938"/>
      <c r="G14938"/>
      <c r="L14938"/>
      <c r="R14938"/>
      <c r="T14938"/>
      <c r="U14938"/>
    </row>
    <row r="14939" spans="6:21" x14ac:dyDescent="0.3">
      <c r="F14939"/>
      <c r="G14939"/>
      <c r="L14939"/>
      <c r="R14939"/>
      <c r="T14939"/>
      <c r="U14939"/>
    </row>
    <row r="14940" spans="6:21" x14ac:dyDescent="0.3">
      <c r="F14940"/>
      <c r="G14940"/>
      <c r="L14940"/>
      <c r="R14940"/>
      <c r="T14940"/>
      <c r="U14940"/>
    </row>
    <row r="14941" spans="6:21" x14ac:dyDescent="0.3">
      <c r="F14941"/>
      <c r="G14941"/>
      <c r="L14941"/>
      <c r="R14941"/>
      <c r="T14941"/>
      <c r="U14941"/>
    </row>
    <row r="14942" spans="6:21" x14ac:dyDescent="0.3">
      <c r="F14942"/>
      <c r="G14942"/>
      <c r="L14942"/>
      <c r="R14942"/>
      <c r="T14942"/>
      <c r="U14942"/>
    </row>
    <row r="14943" spans="6:21" x14ac:dyDescent="0.3">
      <c r="F14943"/>
      <c r="G14943"/>
      <c r="L14943"/>
      <c r="R14943"/>
      <c r="T14943"/>
      <c r="U14943"/>
    </row>
    <row r="14944" spans="6:21" x14ac:dyDescent="0.3">
      <c r="F14944"/>
      <c r="G14944"/>
      <c r="L14944"/>
      <c r="R14944"/>
      <c r="T14944"/>
      <c r="U14944"/>
    </row>
    <row r="14945" spans="6:21" x14ac:dyDescent="0.3">
      <c r="F14945"/>
      <c r="G14945"/>
      <c r="L14945"/>
      <c r="R14945"/>
      <c r="T14945"/>
      <c r="U14945"/>
    </row>
    <row r="14946" spans="6:21" x14ac:dyDescent="0.3">
      <c r="F14946"/>
      <c r="G14946"/>
      <c r="L14946"/>
      <c r="R14946"/>
      <c r="T14946"/>
      <c r="U14946"/>
    </row>
    <row r="14947" spans="6:21" x14ac:dyDescent="0.3">
      <c r="F14947"/>
      <c r="G14947"/>
      <c r="L14947"/>
      <c r="R14947"/>
      <c r="T14947"/>
      <c r="U14947"/>
    </row>
    <row r="14948" spans="6:21" x14ac:dyDescent="0.3">
      <c r="F14948"/>
      <c r="G14948"/>
      <c r="L14948"/>
      <c r="R14948"/>
      <c r="T14948"/>
      <c r="U14948"/>
    </row>
    <row r="14949" spans="6:21" x14ac:dyDescent="0.3">
      <c r="F14949"/>
      <c r="G14949"/>
      <c r="L14949"/>
      <c r="R14949"/>
      <c r="T14949"/>
      <c r="U14949"/>
    </row>
    <row r="14950" spans="6:21" x14ac:dyDescent="0.3">
      <c r="F14950"/>
      <c r="G14950"/>
      <c r="L14950"/>
      <c r="R14950"/>
      <c r="T14950"/>
      <c r="U14950"/>
    </row>
    <row r="14951" spans="6:21" x14ac:dyDescent="0.3">
      <c r="F14951"/>
      <c r="G14951"/>
      <c r="L14951"/>
      <c r="R14951"/>
      <c r="T14951"/>
      <c r="U14951"/>
    </row>
    <row r="14952" spans="6:21" x14ac:dyDescent="0.3">
      <c r="F14952"/>
      <c r="G14952"/>
      <c r="L14952"/>
      <c r="R14952"/>
      <c r="T14952"/>
      <c r="U14952"/>
    </row>
    <row r="14953" spans="6:21" x14ac:dyDescent="0.3">
      <c r="F14953"/>
      <c r="G14953"/>
      <c r="L14953"/>
      <c r="R14953"/>
      <c r="T14953"/>
      <c r="U14953"/>
    </row>
    <row r="14954" spans="6:21" x14ac:dyDescent="0.3">
      <c r="F14954"/>
      <c r="G14954"/>
      <c r="L14954"/>
      <c r="R14954"/>
      <c r="T14954"/>
      <c r="U14954"/>
    </row>
    <row r="14955" spans="6:21" x14ac:dyDescent="0.3">
      <c r="F14955"/>
      <c r="G14955"/>
      <c r="L14955"/>
      <c r="R14955"/>
      <c r="T14955"/>
      <c r="U14955"/>
    </row>
    <row r="14956" spans="6:21" x14ac:dyDescent="0.3">
      <c r="F14956"/>
      <c r="G14956"/>
      <c r="L14956"/>
      <c r="R14956"/>
      <c r="T14956"/>
      <c r="U14956"/>
    </row>
    <row r="14957" spans="6:21" x14ac:dyDescent="0.3">
      <c r="F14957"/>
      <c r="G14957"/>
      <c r="L14957"/>
      <c r="R14957"/>
      <c r="T14957"/>
      <c r="U14957"/>
    </row>
    <row r="14958" spans="6:21" x14ac:dyDescent="0.3">
      <c r="F14958"/>
      <c r="G14958"/>
      <c r="L14958"/>
      <c r="R14958"/>
      <c r="T14958"/>
      <c r="U14958"/>
    </row>
    <row r="14959" spans="6:21" x14ac:dyDescent="0.3">
      <c r="F14959"/>
      <c r="G14959"/>
      <c r="L14959"/>
      <c r="R14959"/>
      <c r="T14959"/>
      <c r="U14959"/>
    </row>
    <row r="14960" spans="6:21" x14ac:dyDescent="0.3">
      <c r="F14960"/>
      <c r="G14960"/>
      <c r="L14960"/>
      <c r="R14960"/>
      <c r="T14960"/>
      <c r="U14960"/>
    </row>
    <row r="14961" spans="6:21" x14ac:dyDescent="0.3">
      <c r="F14961"/>
      <c r="G14961"/>
      <c r="L14961"/>
      <c r="R14961"/>
      <c r="T14961"/>
      <c r="U14961"/>
    </row>
    <row r="14962" spans="6:21" x14ac:dyDescent="0.3">
      <c r="F14962"/>
      <c r="G14962"/>
      <c r="L14962"/>
      <c r="R14962"/>
      <c r="T14962"/>
      <c r="U14962"/>
    </row>
    <row r="14963" spans="6:21" x14ac:dyDescent="0.3">
      <c r="F14963"/>
      <c r="G14963"/>
      <c r="L14963"/>
      <c r="R14963"/>
      <c r="T14963"/>
      <c r="U14963"/>
    </row>
    <row r="14964" spans="6:21" x14ac:dyDescent="0.3">
      <c r="F14964"/>
      <c r="G14964"/>
      <c r="L14964"/>
      <c r="R14964"/>
      <c r="T14964"/>
      <c r="U14964"/>
    </row>
    <row r="14965" spans="6:21" x14ac:dyDescent="0.3">
      <c r="F14965"/>
      <c r="G14965"/>
      <c r="L14965"/>
      <c r="R14965"/>
      <c r="T14965"/>
      <c r="U14965"/>
    </row>
    <row r="14966" spans="6:21" x14ac:dyDescent="0.3">
      <c r="F14966"/>
      <c r="G14966"/>
      <c r="L14966"/>
      <c r="R14966"/>
      <c r="T14966"/>
      <c r="U14966"/>
    </row>
    <row r="14967" spans="6:21" x14ac:dyDescent="0.3">
      <c r="F14967"/>
      <c r="G14967"/>
      <c r="L14967"/>
      <c r="R14967"/>
      <c r="T14967"/>
      <c r="U14967"/>
    </row>
    <row r="14968" spans="6:21" x14ac:dyDescent="0.3">
      <c r="F14968"/>
      <c r="G14968"/>
      <c r="L14968"/>
      <c r="R14968"/>
      <c r="T14968"/>
      <c r="U14968"/>
    </row>
    <row r="14969" spans="6:21" x14ac:dyDescent="0.3">
      <c r="F14969"/>
      <c r="G14969"/>
      <c r="L14969"/>
      <c r="R14969"/>
      <c r="T14969"/>
      <c r="U14969"/>
    </row>
    <row r="14970" spans="6:21" x14ac:dyDescent="0.3">
      <c r="F14970"/>
      <c r="G14970"/>
      <c r="L14970"/>
      <c r="R14970"/>
      <c r="T14970"/>
      <c r="U14970"/>
    </row>
    <row r="14971" spans="6:21" x14ac:dyDescent="0.3">
      <c r="F14971"/>
      <c r="G14971"/>
      <c r="L14971"/>
      <c r="R14971"/>
      <c r="T14971"/>
      <c r="U14971"/>
    </row>
    <row r="14972" spans="6:21" x14ac:dyDescent="0.3">
      <c r="F14972"/>
      <c r="G14972"/>
      <c r="L14972"/>
      <c r="R14972"/>
      <c r="T14972"/>
      <c r="U14972"/>
    </row>
    <row r="14973" spans="6:21" x14ac:dyDescent="0.3">
      <c r="F14973"/>
      <c r="G14973"/>
      <c r="L14973"/>
      <c r="R14973"/>
      <c r="T14973"/>
      <c r="U14973"/>
    </row>
    <row r="14974" spans="6:21" x14ac:dyDescent="0.3">
      <c r="F14974"/>
      <c r="G14974"/>
      <c r="L14974"/>
      <c r="R14974"/>
      <c r="T14974"/>
      <c r="U14974"/>
    </row>
    <row r="14975" spans="6:21" x14ac:dyDescent="0.3">
      <c r="F14975"/>
      <c r="G14975"/>
      <c r="L14975"/>
      <c r="R14975"/>
      <c r="T14975"/>
      <c r="U14975"/>
    </row>
    <row r="14976" spans="6:21" x14ac:dyDescent="0.3">
      <c r="F14976"/>
      <c r="G14976"/>
      <c r="L14976"/>
      <c r="R14976"/>
      <c r="T14976"/>
      <c r="U14976"/>
    </row>
    <row r="14977" spans="6:21" x14ac:dyDescent="0.3">
      <c r="F14977"/>
      <c r="G14977"/>
      <c r="L14977"/>
      <c r="R14977"/>
      <c r="T14977"/>
      <c r="U14977"/>
    </row>
    <row r="14978" spans="6:21" x14ac:dyDescent="0.3">
      <c r="F14978"/>
      <c r="G14978"/>
      <c r="L14978"/>
      <c r="R14978"/>
      <c r="T14978"/>
      <c r="U14978"/>
    </row>
    <row r="14979" spans="6:21" x14ac:dyDescent="0.3">
      <c r="F14979"/>
      <c r="G14979"/>
      <c r="L14979"/>
      <c r="R14979"/>
      <c r="T14979"/>
      <c r="U14979"/>
    </row>
    <row r="14980" spans="6:21" x14ac:dyDescent="0.3">
      <c r="F14980"/>
      <c r="G14980"/>
      <c r="L14980"/>
      <c r="R14980"/>
      <c r="T14980"/>
      <c r="U14980"/>
    </row>
    <row r="14981" spans="6:21" x14ac:dyDescent="0.3">
      <c r="F14981"/>
      <c r="G14981"/>
      <c r="L14981"/>
      <c r="R14981"/>
      <c r="T14981"/>
      <c r="U14981"/>
    </row>
    <row r="14982" spans="6:21" x14ac:dyDescent="0.3">
      <c r="F14982"/>
      <c r="G14982"/>
      <c r="L14982"/>
      <c r="R14982"/>
      <c r="T14982"/>
      <c r="U14982"/>
    </row>
    <row r="14983" spans="6:21" x14ac:dyDescent="0.3">
      <c r="F14983"/>
      <c r="G14983"/>
      <c r="L14983"/>
      <c r="R14983"/>
      <c r="T14983"/>
      <c r="U14983"/>
    </row>
    <row r="14984" spans="6:21" x14ac:dyDescent="0.3">
      <c r="F14984"/>
      <c r="G14984"/>
      <c r="L14984"/>
      <c r="R14984"/>
      <c r="T14984"/>
      <c r="U14984"/>
    </row>
    <row r="14985" spans="6:21" x14ac:dyDescent="0.3">
      <c r="F14985"/>
      <c r="G14985"/>
      <c r="L14985"/>
      <c r="R14985"/>
      <c r="T14985"/>
      <c r="U14985"/>
    </row>
    <row r="14986" spans="6:21" x14ac:dyDescent="0.3">
      <c r="F14986"/>
      <c r="G14986"/>
      <c r="L14986"/>
      <c r="R14986"/>
      <c r="T14986"/>
      <c r="U14986"/>
    </row>
    <row r="14987" spans="6:21" x14ac:dyDescent="0.3">
      <c r="F14987"/>
      <c r="G14987"/>
      <c r="L14987"/>
      <c r="R14987"/>
      <c r="T14987"/>
      <c r="U14987"/>
    </row>
    <row r="14988" spans="6:21" x14ac:dyDescent="0.3">
      <c r="F14988"/>
      <c r="G14988"/>
      <c r="L14988"/>
      <c r="R14988"/>
      <c r="T14988"/>
      <c r="U14988"/>
    </row>
    <row r="14989" spans="6:21" x14ac:dyDescent="0.3">
      <c r="F14989"/>
      <c r="G14989"/>
      <c r="L14989"/>
      <c r="R14989"/>
      <c r="T14989"/>
      <c r="U14989"/>
    </row>
    <row r="14990" spans="6:21" x14ac:dyDescent="0.3">
      <c r="F14990"/>
      <c r="G14990"/>
      <c r="L14990"/>
      <c r="R14990"/>
      <c r="T14990"/>
      <c r="U14990"/>
    </row>
    <row r="14991" spans="6:21" x14ac:dyDescent="0.3">
      <c r="F14991"/>
      <c r="G14991"/>
      <c r="L14991"/>
      <c r="R14991"/>
      <c r="T14991"/>
      <c r="U14991"/>
    </row>
    <row r="14992" spans="6:21" x14ac:dyDescent="0.3">
      <c r="F14992"/>
      <c r="G14992"/>
      <c r="L14992"/>
      <c r="R14992"/>
      <c r="T14992"/>
      <c r="U14992"/>
    </row>
    <row r="14993" spans="6:21" x14ac:dyDescent="0.3">
      <c r="F14993"/>
      <c r="G14993"/>
      <c r="L14993"/>
      <c r="R14993"/>
      <c r="T14993"/>
      <c r="U14993"/>
    </row>
    <row r="14994" spans="6:21" x14ac:dyDescent="0.3">
      <c r="F14994"/>
      <c r="G14994"/>
      <c r="L14994"/>
      <c r="R14994"/>
      <c r="T14994"/>
      <c r="U14994"/>
    </row>
    <row r="14995" spans="6:21" x14ac:dyDescent="0.3">
      <c r="F14995"/>
      <c r="G14995"/>
      <c r="L14995"/>
      <c r="R14995"/>
      <c r="T14995"/>
      <c r="U14995"/>
    </row>
    <row r="14996" spans="6:21" x14ac:dyDescent="0.3">
      <c r="F14996"/>
      <c r="G14996"/>
      <c r="L14996"/>
      <c r="R14996"/>
      <c r="T14996"/>
      <c r="U14996"/>
    </row>
    <row r="14997" spans="6:21" x14ac:dyDescent="0.3">
      <c r="F14997"/>
      <c r="G14997"/>
      <c r="L14997"/>
      <c r="R14997"/>
      <c r="T14997"/>
      <c r="U14997"/>
    </row>
    <row r="14998" spans="6:21" x14ac:dyDescent="0.3">
      <c r="F14998"/>
      <c r="G14998"/>
      <c r="L14998"/>
      <c r="R14998"/>
      <c r="T14998"/>
      <c r="U14998"/>
    </row>
    <row r="14999" spans="6:21" x14ac:dyDescent="0.3">
      <c r="F14999"/>
      <c r="G14999"/>
      <c r="L14999"/>
      <c r="R14999"/>
      <c r="T14999"/>
      <c r="U14999"/>
    </row>
    <row r="15000" spans="6:21" x14ac:dyDescent="0.3">
      <c r="F15000"/>
      <c r="G15000"/>
      <c r="L15000"/>
      <c r="R15000"/>
      <c r="T15000"/>
      <c r="U15000"/>
    </row>
    <row r="15001" spans="6:21" x14ac:dyDescent="0.3">
      <c r="F15001"/>
      <c r="G15001"/>
      <c r="L15001"/>
      <c r="R15001"/>
      <c r="T15001"/>
      <c r="U15001"/>
    </row>
    <row r="15002" spans="6:21" x14ac:dyDescent="0.3">
      <c r="F15002"/>
      <c r="G15002"/>
      <c r="L15002"/>
      <c r="R15002"/>
      <c r="T15002"/>
      <c r="U15002"/>
    </row>
    <row r="15003" spans="6:21" x14ac:dyDescent="0.3">
      <c r="F15003"/>
      <c r="G15003"/>
      <c r="L15003"/>
      <c r="R15003"/>
      <c r="T15003"/>
      <c r="U15003"/>
    </row>
    <row r="15004" spans="6:21" x14ac:dyDescent="0.3">
      <c r="F15004"/>
      <c r="G15004"/>
      <c r="L15004"/>
      <c r="R15004"/>
      <c r="T15004"/>
      <c r="U15004"/>
    </row>
    <row r="15005" spans="6:21" x14ac:dyDescent="0.3">
      <c r="F15005"/>
      <c r="G15005"/>
      <c r="L15005"/>
      <c r="R15005"/>
      <c r="T15005"/>
      <c r="U15005"/>
    </row>
    <row r="15006" spans="6:21" x14ac:dyDescent="0.3">
      <c r="F15006"/>
      <c r="G15006"/>
      <c r="L15006"/>
      <c r="R15006"/>
      <c r="T15006"/>
      <c r="U15006"/>
    </row>
    <row r="15007" spans="6:21" x14ac:dyDescent="0.3">
      <c r="F15007"/>
      <c r="G15007"/>
      <c r="L15007"/>
      <c r="R15007"/>
      <c r="T15007"/>
      <c r="U15007"/>
    </row>
    <row r="15008" spans="6:21" x14ac:dyDescent="0.3">
      <c r="F15008"/>
      <c r="G15008"/>
      <c r="L15008"/>
      <c r="R15008"/>
      <c r="T15008"/>
      <c r="U15008"/>
    </row>
    <row r="15009" spans="6:21" x14ac:dyDescent="0.3">
      <c r="F15009"/>
      <c r="G15009"/>
      <c r="L15009"/>
      <c r="R15009"/>
      <c r="T15009"/>
      <c r="U15009"/>
    </row>
    <row r="15010" spans="6:21" x14ac:dyDescent="0.3">
      <c r="F15010"/>
      <c r="G15010"/>
      <c r="L15010"/>
      <c r="R15010"/>
      <c r="T15010"/>
      <c r="U15010"/>
    </row>
    <row r="15011" spans="6:21" x14ac:dyDescent="0.3">
      <c r="F15011"/>
      <c r="G15011"/>
      <c r="L15011"/>
      <c r="R15011"/>
      <c r="T15011"/>
      <c r="U15011"/>
    </row>
    <row r="15012" spans="6:21" x14ac:dyDescent="0.3">
      <c r="F15012"/>
      <c r="G15012"/>
      <c r="L15012"/>
      <c r="R15012"/>
      <c r="T15012"/>
      <c r="U15012"/>
    </row>
    <row r="15013" spans="6:21" x14ac:dyDescent="0.3">
      <c r="F15013"/>
      <c r="G15013"/>
      <c r="L15013"/>
      <c r="R15013"/>
      <c r="T15013"/>
      <c r="U15013"/>
    </row>
    <row r="15014" spans="6:21" x14ac:dyDescent="0.3">
      <c r="F15014"/>
      <c r="G15014"/>
      <c r="L15014"/>
      <c r="R15014"/>
      <c r="T15014"/>
      <c r="U15014"/>
    </row>
    <row r="15015" spans="6:21" x14ac:dyDescent="0.3">
      <c r="F15015"/>
      <c r="G15015"/>
      <c r="L15015"/>
      <c r="R15015"/>
      <c r="T15015"/>
      <c r="U15015"/>
    </row>
    <row r="15016" spans="6:21" x14ac:dyDescent="0.3">
      <c r="F15016"/>
      <c r="G15016"/>
      <c r="L15016"/>
      <c r="R15016"/>
      <c r="T15016"/>
      <c r="U15016"/>
    </row>
    <row r="15017" spans="6:21" x14ac:dyDescent="0.3">
      <c r="F15017"/>
      <c r="G15017"/>
      <c r="L15017"/>
      <c r="R15017"/>
      <c r="T15017"/>
      <c r="U15017"/>
    </row>
    <row r="15018" spans="6:21" x14ac:dyDescent="0.3">
      <c r="F15018"/>
      <c r="G15018"/>
      <c r="L15018"/>
      <c r="R15018"/>
      <c r="T15018"/>
      <c r="U15018"/>
    </row>
    <row r="15019" spans="6:21" x14ac:dyDescent="0.3">
      <c r="F15019"/>
      <c r="G15019"/>
      <c r="L15019"/>
      <c r="R15019"/>
      <c r="T15019"/>
      <c r="U15019"/>
    </row>
    <row r="15020" spans="6:21" x14ac:dyDescent="0.3">
      <c r="F15020"/>
      <c r="G15020"/>
      <c r="L15020"/>
      <c r="R15020"/>
      <c r="T15020"/>
      <c r="U15020"/>
    </row>
    <row r="15021" spans="6:21" x14ac:dyDescent="0.3">
      <c r="F15021"/>
      <c r="G15021"/>
      <c r="L15021"/>
      <c r="R15021"/>
      <c r="T15021"/>
      <c r="U15021"/>
    </row>
    <row r="15022" spans="6:21" x14ac:dyDescent="0.3">
      <c r="F15022"/>
      <c r="G15022"/>
      <c r="L15022"/>
      <c r="R15022"/>
      <c r="T15022"/>
      <c r="U15022"/>
    </row>
    <row r="15023" spans="6:21" x14ac:dyDescent="0.3">
      <c r="F15023"/>
      <c r="G15023"/>
      <c r="L15023"/>
      <c r="R15023"/>
      <c r="T15023"/>
      <c r="U15023"/>
    </row>
    <row r="15024" spans="6:21" x14ac:dyDescent="0.3">
      <c r="F15024"/>
      <c r="G15024"/>
      <c r="L15024"/>
      <c r="R15024"/>
      <c r="T15024"/>
      <c r="U15024"/>
    </row>
    <row r="15025" spans="6:21" x14ac:dyDescent="0.3">
      <c r="F15025"/>
      <c r="G15025"/>
      <c r="L15025"/>
      <c r="R15025"/>
      <c r="T15025"/>
      <c r="U15025"/>
    </row>
    <row r="15026" spans="6:21" x14ac:dyDescent="0.3">
      <c r="F15026"/>
      <c r="G15026"/>
      <c r="L15026"/>
      <c r="R15026"/>
      <c r="T15026"/>
      <c r="U15026"/>
    </row>
    <row r="15027" spans="6:21" x14ac:dyDescent="0.3">
      <c r="F15027"/>
      <c r="G15027"/>
      <c r="L15027"/>
      <c r="R15027"/>
      <c r="T15027"/>
      <c r="U15027"/>
    </row>
    <row r="15028" spans="6:21" x14ac:dyDescent="0.3">
      <c r="F15028"/>
      <c r="G15028"/>
      <c r="L15028"/>
      <c r="R15028"/>
      <c r="T15028"/>
      <c r="U15028"/>
    </row>
    <row r="15029" spans="6:21" x14ac:dyDescent="0.3">
      <c r="F15029"/>
      <c r="G15029"/>
      <c r="L15029"/>
      <c r="R15029"/>
      <c r="T15029"/>
      <c r="U15029"/>
    </row>
    <row r="15030" spans="6:21" x14ac:dyDescent="0.3">
      <c r="F15030"/>
      <c r="G15030"/>
      <c r="L15030"/>
      <c r="R15030"/>
      <c r="T15030"/>
      <c r="U15030"/>
    </row>
    <row r="15031" spans="6:21" x14ac:dyDescent="0.3">
      <c r="F15031"/>
      <c r="G15031"/>
      <c r="L15031"/>
      <c r="R15031"/>
      <c r="T15031"/>
      <c r="U15031"/>
    </row>
    <row r="15032" spans="6:21" x14ac:dyDescent="0.3">
      <c r="F15032"/>
      <c r="G15032"/>
      <c r="L15032"/>
      <c r="R15032"/>
      <c r="T15032"/>
      <c r="U15032"/>
    </row>
    <row r="15033" spans="6:21" x14ac:dyDescent="0.3">
      <c r="F15033"/>
      <c r="G15033"/>
      <c r="L15033"/>
      <c r="R15033"/>
      <c r="T15033"/>
      <c r="U15033"/>
    </row>
    <row r="15034" spans="6:21" x14ac:dyDescent="0.3">
      <c r="F15034"/>
      <c r="G15034"/>
      <c r="L15034"/>
      <c r="R15034"/>
      <c r="T15034"/>
      <c r="U15034"/>
    </row>
    <row r="15035" spans="6:21" x14ac:dyDescent="0.3">
      <c r="F15035"/>
      <c r="G15035"/>
      <c r="L15035"/>
      <c r="R15035"/>
      <c r="T15035"/>
      <c r="U15035"/>
    </row>
    <row r="15036" spans="6:21" x14ac:dyDescent="0.3">
      <c r="F15036"/>
      <c r="G15036"/>
      <c r="L15036"/>
      <c r="R15036"/>
      <c r="T15036"/>
      <c r="U15036"/>
    </row>
    <row r="15037" spans="6:21" x14ac:dyDescent="0.3">
      <c r="F15037"/>
      <c r="G15037"/>
      <c r="L15037"/>
      <c r="R15037"/>
      <c r="T15037"/>
      <c r="U15037"/>
    </row>
    <row r="15038" spans="6:21" x14ac:dyDescent="0.3">
      <c r="F15038"/>
      <c r="G15038"/>
      <c r="L15038"/>
      <c r="R15038"/>
      <c r="T15038"/>
      <c r="U15038"/>
    </row>
    <row r="15039" spans="6:21" x14ac:dyDescent="0.3">
      <c r="F15039"/>
      <c r="G15039"/>
      <c r="L15039"/>
      <c r="R15039"/>
      <c r="T15039"/>
      <c r="U15039"/>
    </row>
    <row r="15040" spans="6:21" x14ac:dyDescent="0.3">
      <c r="F15040"/>
      <c r="G15040"/>
      <c r="L15040"/>
      <c r="R15040"/>
      <c r="T15040"/>
      <c r="U15040"/>
    </row>
    <row r="15041" spans="6:21" x14ac:dyDescent="0.3">
      <c r="F15041"/>
      <c r="G15041"/>
      <c r="L15041"/>
      <c r="R15041"/>
      <c r="T15041"/>
      <c r="U15041"/>
    </row>
    <row r="15042" spans="6:21" x14ac:dyDescent="0.3">
      <c r="F15042"/>
      <c r="G15042"/>
      <c r="L15042"/>
      <c r="R15042"/>
      <c r="T15042"/>
      <c r="U15042"/>
    </row>
    <row r="15043" spans="6:21" x14ac:dyDescent="0.3">
      <c r="F15043"/>
      <c r="G15043"/>
      <c r="L15043"/>
      <c r="R15043"/>
      <c r="T15043"/>
      <c r="U15043"/>
    </row>
    <row r="15044" spans="6:21" x14ac:dyDescent="0.3">
      <c r="F15044"/>
      <c r="G15044"/>
      <c r="L15044"/>
      <c r="R15044"/>
      <c r="T15044"/>
      <c r="U15044"/>
    </row>
    <row r="15045" spans="6:21" x14ac:dyDescent="0.3">
      <c r="F15045"/>
      <c r="G15045"/>
      <c r="L15045"/>
      <c r="R15045"/>
      <c r="T15045"/>
      <c r="U15045"/>
    </row>
    <row r="15046" spans="6:21" x14ac:dyDescent="0.3">
      <c r="F15046"/>
      <c r="G15046"/>
      <c r="L15046"/>
      <c r="R15046"/>
      <c r="T15046"/>
      <c r="U15046"/>
    </row>
    <row r="15047" spans="6:21" x14ac:dyDescent="0.3">
      <c r="F15047"/>
      <c r="G15047"/>
      <c r="L15047"/>
      <c r="R15047"/>
      <c r="T15047"/>
      <c r="U15047"/>
    </row>
    <row r="15048" spans="6:21" x14ac:dyDescent="0.3">
      <c r="F15048"/>
      <c r="G15048"/>
      <c r="L15048"/>
      <c r="R15048"/>
      <c r="T15048"/>
      <c r="U15048"/>
    </row>
    <row r="15049" spans="6:21" x14ac:dyDescent="0.3">
      <c r="F15049"/>
      <c r="G15049"/>
      <c r="L15049"/>
      <c r="R15049"/>
      <c r="T15049"/>
      <c r="U15049"/>
    </row>
    <row r="15050" spans="6:21" x14ac:dyDescent="0.3">
      <c r="F15050"/>
      <c r="G15050"/>
      <c r="L15050"/>
      <c r="R15050"/>
      <c r="T15050"/>
      <c r="U15050"/>
    </row>
    <row r="15051" spans="6:21" x14ac:dyDescent="0.3">
      <c r="F15051"/>
      <c r="G15051"/>
      <c r="L15051"/>
      <c r="R15051"/>
      <c r="T15051"/>
      <c r="U15051"/>
    </row>
    <row r="15052" spans="6:21" x14ac:dyDescent="0.3">
      <c r="F15052"/>
      <c r="G15052"/>
      <c r="L15052"/>
      <c r="R15052"/>
      <c r="T15052"/>
      <c r="U15052"/>
    </row>
    <row r="15053" spans="6:21" x14ac:dyDescent="0.3">
      <c r="F15053"/>
      <c r="G15053"/>
      <c r="L15053"/>
      <c r="R15053"/>
      <c r="T15053"/>
      <c r="U15053"/>
    </row>
    <row r="15054" spans="6:21" x14ac:dyDescent="0.3">
      <c r="F15054"/>
      <c r="G15054"/>
      <c r="L15054"/>
      <c r="R15054"/>
      <c r="T15054"/>
      <c r="U15054"/>
    </row>
    <row r="15055" spans="6:21" x14ac:dyDescent="0.3">
      <c r="F15055"/>
      <c r="G15055"/>
      <c r="L15055"/>
      <c r="R15055"/>
      <c r="T15055"/>
      <c r="U15055"/>
    </row>
    <row r="15056" spans="6:21" x14ac:dyDescent="0.3">
      <c r="F15056"/>
      <c r="G15056"/>
      <c r="L15056"/>
      <c r="R15056"/>
      <c r="T15056"/>
      <c r="U15056"/>
    </row>
    <row r="15057" spans="6:21" x14ac:dyDescent="0.3">
      <c r="F15057"/>
      <c r="G15057"/>
      <c r="L15057"/>
      <c r="R15057"/>
      <c r="T15057"/>
      <c r="U15057"/>
    </row>
    <row r="15058" spans="6:21" x14ac:dyDescent="0.3">
      <c r="F15058"/>
      <c r="G15058"/>
      <c r="L15058"/>
      <c r="R15058"/>
      <c r="T15058"/>
      <c r="U15058"/>
    </row>
    <row r="15059" spans="6:21" x14ac:dyDescent="0.3">
      <c r="F15059"/>
      <c r="G15059"/>
      <c r="L15059"/>
      <c r="R15059"/>
      <c r="T15059"/>
      <c r="U15059"/>
    </row>
    <row r="15060" spans="6:21" x14ac:dyDescent="0.3">
      <c r="F15060"/>
      <c r="G15060"/>
      <c r="L15060"/>
      <c r="R15060"/>
      <c r="T15060"/>
      <c r="U15060"/>
    </row>
    <row r="15061" spans="6:21" x14ac:dyDescent="0.3">
      <c r="F15061"/>
      <c r="G15061"/>
      <c r="L15061"/>
      <c r="R15061"/>
      <c r="T15061"/>
      <c r="U15061"/>
    </row>
    <row r="15062" spans="6:21" x14ac:dyDescent="0.3">
      <c r="F15062"/>
      <c r="G15062"/>
      <c r="L15062"/>
      <c r="R15062"/>
      <c r="T15062"/>
      <c r="U15062"/>
    </row>
    <row r="15063" spans="6:21" x14ac:dyDescent="0.3">
      <c r="F15063"/>
      <c r="G15063"/>
      <c r="L15063"/>
      <c r="R15063"/>
      <c r="T15063"/>
      <c r="U15063"/>
    </row>
    <row r="15064" spans="6:21" x14ac:dyDescent="0.3">
      <c r="F15064"/>
      <c r="G15064"/>
      <c r="L15064"/>
      <c r="R15064"/>
      <c r="T15064"/>
      <c r="U15064"/>
    </row>
    <row r="15065" spans="6:21" x14ac:dyDescent="0.3">
      <c r="F15065"/>
      <c r="G15065"/>
      <c r="L15065"/>
      <c r="R15065"/>
      <c r="T15065"/>
      <c r="U15065"/>
    </row>
    <row r="15066" spans="6:21" x14ac:dyDescent="0.3">
      <c r="F15066"/>
      <c r="G15066"/>
      <c r="L15066"/>
      <c r="R15066"/>
      <c r="T15066"/>
      <c r="U15066"/>
    </row>
    <row r="15067" spans="6:21" x14ac:dyDescent="0.3">
      <c r="F15067"/>
      <c r="G15067"/>
      <c r="L15067"/>
      <c r="R15067"/>
      <c r="T15067"/>
      <c r="U15067"/>
    </row>
    <row r="15068" spans="6:21" x14ac:dyDescent="0.3">
      <c r="F15068"/>
      <c r="G15068"/>
      <c r="L15068"/>
      <c r="R15068"/>
      <c r="T15068"/>
      <c r="U15068"/>
    </row>
    <row r="15069" spans="6:21" x14ac:dyDescent="0.3">
      <c r="F15069"/>
      <c r="G15069"/>
      <c r="L15069"/>
      <c r="R15069"/>
      <c r="T15069"/>
      <c r="U15069"/>
    </row>
    <row r="15070" spans="6:21" x14ac:dyDescent="0.3">
      <c r="F15070"/>
      <c r="G15070"/>
      <c r="L15070"/>
      <c r="R15070"/>
      <c r="T15070"/>
      <c r="U15070"/>
    </row>
    <row r="15071" spans="6:21" x14ac:dyDescent="0.3">
      <c r="F15071"/>
      <c r="G15071"/>
      <c r="L15071"/>
      <c r="R15071"/>
      <c r="T15071"/>
      <c r="U15071"/>
    </row>
    <row r="15072" spans="6:21" x14ac:dyDescent="0.3">
      <c r="F15072"/>
      <c r="G15072"/>
      <c r="L15072"/>
      <c r="R15072"/>
      <c r="T15072"/>
      <c r="U15072"/>
    </row>
    <row r="15073" spans="6:21" x14ac:dyDescent="0.3">
      <c r="F15073"/>
      <c r="G15073"/>
      <c r="L15073"/>
      <c r="R15073"/>
      <c r="T15073"/>
      <c r="U15073"/>
    </row>
    <row r="15074" spans="6:21" x14ac:dyDescent="0.3">
      <c r="F15074"/>
      <c r="G15074"/>
      <c r="L15074"/>
      <c r="R15074"/>
      <c r="T15074"/>
      <c r="U15074"/>
    </row>
    <row r="15075" spans="6:21" x14ac:dyDescent="0.3">
      <c r="F15075"/>
      <c r="G15075"/>
      <c r="L15075"/>
      <c r="R15075"/>
      <c r="T15075"/>
      <c r="U15075"/>
    </row>
    <row r="15076" spans="6:21" x14ac:dyDescent="0.3">
      <c r="F15076"/>
      <c r="G15076"/>
      <c r="L15076"/>
      <c r="R15076"/>
      <c r="T15076"/>
      <c r="U15076"/>
    </row>
    <row r="15077" spans="6:21" x14ac:dyDescent="0.3">
      <c r="F15077"/>
      <c r="G15077"/>
      <c r="L15077"/>
      <c r="R15077"/>
      <c r="T15077"/>
      <c r="U15077"/>
    </row>
    <row r="15078" spans="6:21" x14ac:dyDescent="0.3">
      <c r="F15078"/>
      <c r="G15078"/>
      <c r="L15078"/>
      <c r="R15078"/>
      <c r="T15078"/>
      <c r="U15078"/>
    </row>
    <row r="15079" spans="6:21" x14ac:dyDescent="0.3">
      <c r="F15079"/>
      <c r="G15079"/>
      <c r="L15079"/>
      <c r="R15079"/>
      <c r="T15079"/>
      <c r="U15079"/>
    </row>
    <row r="15080" spans="6:21" x14ac:dyDescent="0.3">
      <c r="F15080"/>
      <c r="G15080"/>
      <c r="L15080"/>
      <c r="R15080"/>
      <c r="T15080"/>
      <c r="U15080"/>
    </row>
    <row r="15081" spans="6:21" x14ac:dyDescent="0.3">
      <c r="F15081"/>
      <c r="G15081"/>
      <c r="L15081"/>
      <c r="R15081"/>
      <c r="T15081"/>
      <c r="U15081"/>
    </row>
    <row r="15082" spans="6:21" x14ac:dyDescent="0.3">
      <c r="F15082"/>
      <c r="G15082"/>
      <c r="L15082"/>
      <c r="R15082"/>
      <c r="T15082"/>
      <c r="U15082"/>
    </row>
    <row r="15083" spans="6:21" x14ac:dyDescent="0.3">
      <c r="F15083"/>
      <c r="G15083"/>
      <c r="L15083"/>
      <c r="R15083"/>
      <c r="T15083"/>
      <c r="U15083"/>
    </row>
    <row r="15084" spans="6:21" x14ac:dyDescent="0.3">
      <c r="F15084"/>
      <c r="G15084"/>
      <c r="L15084"/>
      <c r="R15084"/>
      <c r="T15084"/>
      <c r="U15084"/>
    </row>
    <row r="15085" spans="6:21" x14ac:dyDescent="0.3">
      <c r="F15085"/>
      <c r="G15085"/>
      <c r="L15085"/>
      <c r="R15085"/>
      <c r="T15085"/>
      <c r="U15085"/>
    </row>
    <row r="15086" spans="6:21" x14ac:dyDescent="0.3">
      <c r="F15086"/>
      <c r="G15086"/>
      <c r="L15086"/>
      <c r="R15086"/>
      <c r="T15086"/>
      <c r="U15086"/>
    </row>
    <row r="15087" spans="6:21" x14ac:dyDescent="0.3">
      <c r="F15087"/>
      <c r="G15087"/>
      <c r="L15087"/>
      <c r="R15087"/>
      <c r="T15087"/>
      <c r="U15087"/>
    </row>
    <row r="15088" spans="6:21" x14ac:dyDescent="0.3">
      <c r="F15088"/>
      <c r="G15088"/>
      <c r="L15088"/>
      <c r="R15088"/>
      <c r="T15088"/>
      <c r="U15088"/>
    </row>
    <row r="15089" spans="6:21" x14ac:dyDescent="0.3">
      <c r="F15089"/>
      <c r="G15089"/>
      <c r="L15089"/>
      <c r="R15089"/>
      <c r="T15089"/>
      <c r="U15089"/>
    </row>
    <row r="15090" spans="6:21" x14ac:dyDescent="0.3">
      <c r="F15090"/>
      <c r="G15090"/>
      <c r="L15090"/>
      <c r="R15090"/>
      <c r="T15090"/>
      <c r="U15090"/>
    </row>
    <row r="15091" spans="6:21" x14ac:dyDescent="0.3">
      <c r="F15091"/>
      <c r="G15091"/>
      <c r="L15091"/>
      <c r="R15091"/>
      <c r="T15091"/>
      <c r="U15091"/>
    </row>
    <row r="15092" spans="6:21" x14ac:dyDescent="0.3">
      <c r="F15092"/>
      <c r="G15092"/>
      <c r="L15092"/>
      <c r="R15092"/>
      <c r="T15092"/>
      <c r="U15092"/>
    </row>
    <row r="15093" spans="6:21" x14ac:dyDescent="0.3">
      <c r="F15093"/>
      <c r="G15093"/>
      <c r="L15093"/>
      <c r="R15093"/>
      <c r="T15093"/>
      <c r="U15093"/>
    </row>
    <row r="15094" spans="6:21" x14ac:dyDescent="0.3">
      <c r="F15094"/>
      <c r="G15094"/>
      <c r="L15094"/>
      <c r="R15094"/>
      <c r="T15094"/>
      <c r="U15094"/>
    </row>
    <row r="15095" spans="6:21" x14ac:dyDescent="0.3">
      <c r="F15095"/>
      <c r="G15095"/>
      <c r="L15095"/>
      <c r="R15095"/>
      <c r="T15095"/>
      <c r="U15095"/>
    </row>
    <row r="15096" spans="6:21" x14ac:dyDescent="0.3">
      <c r="F15096"/>
      <c r="G15096"/>
      <c r="L15096"/>
      <c r="R15096"/>
      <c r="T15096"/>
      <c r="U15096"/>
    </row>
    <row r="15097" spans="6:21" x14ac:dyDescent="0.3">
      <c r="F15097"/>
      <c r="G15097"/>
      <c r="L15097"/>
      <c r="R15097"/>
      <c r="T15097"/>
      <c r="U15097"/>
    </row>
    <row r="15098" spans="6:21" x14ac:dyDescent="0.3">
      <c r="F15098"/>
      <c r="G15098"/>
      <c r="L15098"/>
      <c r="R15098"/>
      <c r="T15098"/>
      <c r="U15098"/>
    </row>
    <row r="15099" spans="6:21" x14ac:dyDescent="0.3">
      <c r="F15099"/>
      <c r="G15099"/>
      <c r="L15099"/>
      <c r="R15099"/>
      <c r="T15099"/>
      <c r="U15099"/>
    </row>
    <row r="15100" spans="6:21" x14ac:dyDescent="0.3">
      <c r="F15100"/>
      <c r="G15100"/>
      <c r="L15100"/>
      <c r="R15100"/>
      <c r="T15100"/>
      <c r="U15100"/>
    </row>
    <row r="15101" spans="6:21" x14ac:dyDescent="0.3">
      <c r="F15101"/>
      <c r="G15101"/>
      <c r="L15101"/>
      <c r="R15101"/>
      <c r="T15101"/>
      <c r="U15101"/>
    </row>
    <row r="15102" spans="6:21" x14ac:dyDescent="0.3">
      <c r="F15102"/>
      <c r="G15102"/>
      <c r="L15102"/>
      <c r="R15102"/>
      <c r="T15102"/>
      <c r="U15102"/>
    </row>
    <row r="15103" spans="6:21" x14ac:dyDescent="0.3">
      <c r="F15103"/>
      <c r="G15103"/>
      <c r="L15103"/>
      <c r="R15103"/>
      <c r="T15103"/>
      <c r="U15103"/>
    </row>
    <row r="15104" spans="6:21" x14ac:dyDescent="0.3">
      <c r="F15104"/>
      <c r="G15104"/>
      <c r="L15104"/>
      <c r="R15104"/>
      <c r="T15104"/>
      <c r="U15104"/>
    </row>
    <row r="15105" spans="6:21" x14ac:dyDescent="0.3">
      <c r="F15105"/>
      <c r="G15105"/>
      <c r="L15105"/>
      <c r="R15105"/>
      <c r="T15105"/>
      <c r="U15105"/>
    </row>
    <row r="15106" spans="6:21" x14ac:dyDescent="0.3">
      <c r="F15106"/>
      <c r="G15106"/>
      <c r="L15106"/>
      <c r="R15106"/>
      <c r="T15106"/>
      <c r="U15106"/>
    </row>
    <row r="15107" spans="6:21" x14ac:dyDescent="0.3">
      <c r="F15107"/>
      <c r="G15107"/>
      <c r="L15107"/>
      <c r="R15107"/>
      <c r="T15107"/>
      <c r="U15107"/>
    </row>
    <row r="15108" spans="6:21" x14ac:dyDescent="0.3">
      <c r="F15108"/>
      <c r="G15108"/>
      <c r="L15108"/>
      <c r="R15108"/>
      <c r="T15108"/>
      <c r="U15108"/>
    </row>
    <row r="15109" spans="6:21" x14ac:dyDescent="0.3">
      <c r="F15109"/>
      <c r="G15109"/>
      <c r="L15109"/>
      <c r="R15109"/>
      <c r="T15109"/>
      <c r="U15109"/>
    </row>
    <row r="15110" spans="6:21" x14ac:dyDescent="0.3">
      <c r="F15110"/>
      <c r="G15110"/>
      <c r="L15110"/>
      <c r="R15110"/>
      <c r="T15110"/>
      <c r="U15110"/>
    </row>
    <row r="15111" spans="6:21" x14ac:dyDescent="0.3">
      <c r="F15111"/>
      <c r="G15111"/>
      <c r="L15111"/>
      <c r="R15111"/>
      <c r="T15111"/>
      <c r="U15111"/>
    </row>
    <row r="15112" spans="6:21" x14ac:dyDescent="0.3">
      <c r="F15112"/>
      <c r="G15112"/>
      <c r="L15112"/>
      <c r="R15112"/>
      <c r="T15112"/>
      <c r="U15112"/>
    </row>
    <row r="15113" spans="6:21" x14ac:dyDescent="0.3">
      <c r="F15113"/>
      <c r="G15113"/>
      <c r="L15113"/>
      <c r="R15113"/>
      <c r="T15113"/>
      <c r="U15113"/>
    </row>
    <row r="15114" spans="6:21" x14ac:dyDescent="0.3">
      <c r="F15114"/>
      <c r="G15114"/>
      <c r="L15114"/>
      <c r="R15114"/>
      <c r="T15114"/>
      <c r="U15114"/>
    </row>
    <row r="15115" spans="6:21" x14ac:dyDescent="0.3">
      <c r="F15115"/>
      <c r="G15115"/>
      <c r="L15115"/>
      <c r="R15115"/>
      <c r="T15115"/>
      <c r="U15115"/>
    </row>
    <row r="15116" spans="6:21" x14ac:dyDescent="0.3">
      <c r="F15116"/>
      <c r="G15116"/>
      <c r="L15116"/>
      <c r="R15116"/>
      <c r="T15116"/>
      <c r="U15116"/>
    </row>
    <row r="15117" spans="6:21" x14ac:dyDescent="0.3">
      <c r="F15117"/>
      <c r="G15117"/>
      <c r="L15117"/>
      <c r="R15117"/>
      <c r="T15117"/>
      <c r="U15117"/>
    </row>
    <row r="15118" spans="6:21" x14ac:dyDescent="0.3">
      <c r="F15118"/>
      <c r="G15118"/>
      <c r="L15118"/>
      <c r="R15118"/>
      <c r="T15118"/>
      <c r="U15118"/>
    </row>
    <row r="15119" spans="6:21" x14ac:dyDescent="0.3">
      <c r="F15119"/>
      <c r="G15119"/>
      <c r="L15119"/>
      <c r="R15119"/>
      <c r="T15119"/>
      <c r="U15119"/>
    </row>
    <row r="15120" spans="6:21" x14ac:dyDescent="0.3">
      <c r="F15120"/>
      <c r="G15120"/>
      <c r="L15120"/>
      <c r="R15120"/>
      <c r="T15120"/>
      <c r="U15120"/>
    </row>
    <row r="15121" spans="6:21" x14ac:dyDescent="0.3">
      <c r="F15121"/>
      <c r="G15121"/>
      <c r="L15121"/>
      <c r="R15121"/>
      <c r="T15121"/>
      <c r="U15121"/>
    </row>
    <row r="15122" spans="6:21" x14ac:dyDescent="0.3">
      <c r="F15122"/>
      <c r="G15122"/>
      <c r="L15122"/>
      <c r="R15122"/>
      <c r="T15122"/>
      <c r="U15122"/>
    </row>
    <row r="15123" spans="6:21" x14ac:dyDescent="0.3">
      <c r="F15123"/>
      <c r="G15123"/>
      <c r="L15123"/>
      <c r="R15123"/>
      <c r="T15123"/>
      <c r="U15123"/>
    </row>
    <row r="15124" spans="6:21" x14ac:dyDescent="0.3">
      <c r="F15124"/>
      <c r="G15124"/>
      <c r="L15124"/>
      <c r="R15124"/>
      <c r="T15124"/>
      <c r="U15124"/>
    </row>
    <row r="15125" spans="6:21" x14ac:dyDescent="0.3">
      <c r="F15125"/>
      <c r="G15125"/>
      <c r="L15125"/>
      <c r="R15125"/>
      <c r="T15125"/>
      <c r="U15125"/>
    </row>
    <row r="15126" spans="6:21" x14ac:dyDescent="0.3">
      <c r="F15126"/>
      <c r="G15126"/>
      <c r="L15126"/>
      <c r="R15126"/>
      <c r="T15126"/>
      <c r="U15126"/>
    </row>
    <row r="15127" spans="6:21" x14ac:dyDescent="0.3">
      <c r="F15127"/>
      <c r="G15127"/>
      <c r="L15127"/>
      <c r="R15127"/>
      <c r="T15127"/>
      <c r="U15127"/>
    </row>
    <row r="15128" spans="6:21" x14ac:dyDescent="0.3">
      <c r="F15128"/>
      <c r="G15128"/>
      <c r="L15128"/>
      <c r="R15128"/>
      <c r="T15128"/>
      <c r="U15128"/>
    </row>
    <row r="15129" spans="6:21" x14ac:dyDescent="0.3">
      <c r="F15129"/>
      <c r="G15129"/>
      <c r="L15129"/>
      <c r="R15129"/>
      <c r="T15129"/>
      <c r="U15129"/>
    </row>
    <row r="15130" spans="6:21" x14ac:dyDescent="0.3">
      <c r="F15130"/>
      <c r="G15130"/>
      <c r="L15130"/>
      <c r="R15130"/>
      <c r="T15130"/>
      <c r="U15130"/>
    </row>
    <row r="15131" spans="6:21" x14ac:dyDescent="0.3">
      <c r="F15131"/>
      <c r="G15131"/>
      <c r="L15131"/>
      <c r="R15131"/>
      <c r="T15131"/>
      <c r="U15131"/>
    </row>
    <row r="15132" spans="6:21" x14ac:dyDescent="0.3">
      <c r="F15132"/>
      <c r="G15132"/>
      <c r="L15132"/>
      <c r="R15132"/>
      <c r="T15132"/>
      <c r="U15132"/>
    </row>
    <row r="15133" spans="6:21" x14ac:dyDescent="0.3">
      <c r="F15133"/>
      <c r="G15133"/>
      <c r="L15133"/>
      <c r="R15133"/>
      <c r="T15133"/>
      <c r="U15133"/>
    </row>
    <row r="15134" spans="6:21" x14ac:dyDescent="0.3">
      <c r="F15134"/>
      <c r="G15134"/>
      <c r="L15134"/>
      <c r="R15134"/>
      <c r="T15134"/>
      <c r="U15134"/>
    </row>
    <row r="15135" spans="6:21" x14ac:dyDescent="0.3">
      <c r="F15135"/>
      <c r="G15135"/>
      <c r="L15135"/>
      <c r="R15135"/>
      <c r="T15135"/>
      <c r="U15135"/>
    </row>
    <row r="15136" spans="6:21" x14ac:dyDescent="0.3">
      <c r="F15136"/>
      <c r="G15136"/>
      <c r="L15136"/>
      <c r="R15136"/>
      <c r="T15136"/>
      <c r="U15136"/>
    </row>
    <row r="15137" spans="6:21" x14ac:dyDescent="0.3">
      <c r="F15137"/>
      <c r="G15137"/>
      <c r="L15137"/>
      <c r="R15137"/>
      <c r="T15137"/>
      <c r="U15137"/>
    </row>
    <row r="15138" spans="6:21" x14ac:dyDescent="0.3">
      <c r="F15138"/>
      <c r="G15138"/>
      <c r="L15138"/>
      <c r="R15138"/>
      <c r="T15138"/>
      <c r="U15138"/>
    </row>
    <row r="15139" spans="6:21" x14ac:dyDescent="0.3">
      <c r="F15139"/>
      <c r="G15139"/>
      <c r="L15139"/>
      <c r="R15139"/>
      <c r="T15139"/>
      <c r="U15139"/>
    </row>
    <row r="15140" spans="6:21" x14ac:dyDescent="0.3">
      <c r="F15140"/>
      <c r="G15140"/>
      <c r="L15140"/>
      <c r="R15140"/>
      <c r="T15140"/>
      <c r="U15140"/>
    </row>
    <row r="15141" spans="6:21" x14ac:dyDescent="0.3">
      <c r="F15141"/>
      <c r="G15141"/>
      <c r="L15141"/>
      <c r="R15141"/>
      <c r="T15141"/>
      <c r="U15141"/>
    </row>
    <row r="15142" spans="6:21" x14ac:dyDescent="0.3">
      <c r="F15142"/>
      <c r="G15142"/>
      <c r="L15142"/>
      <c r="R15142"/>
      <c r="T15142"/>
      <c r="U15142"/>
    </row>
    <row r="15143" spans="6:21" x14ac:dyDescent="0.3">
      <c r="F15143"/>
      <c r="G15143"/>
      <c r="L15143"/>
      <c r="R15143"/>
      <c r="T15143"/>
      <c r="U15143"/>
    </row>
    <row r="15144" spans="6:21" x14ac:dyDescent="0.3">
      <c r="F15144"/>
      <c r="G15144"/>
      <c r="L15144"/>
      <c r="R15144"/>
      <c r="T15144"/>
      <c r="U15144"/>
    </row>
    <row r="15145" spans="6:21" x14ac:dyDescent="0.3">
      <c r="F15145"/>
      <c r="G15145"/>
      <c r="L15145"/>
      <c r="R15145"/>
      <c r="T15145"/>
      <c r="U15145"/>
    </row>
    <row r="15146" spans="6:21" x14ac:dyDescent="0.3">
      <c r="F15146"/>
      <c r="G15146"/>
      <c r="L15146"/>
      <c r="R15146"/>
      <c r="T15146"/>
      <c r="U15146"/>
    </row>
    <row r="15147" spans="6:21" x14ac:dyDescent="0.3">
      <c r="F15147"/>
      <c r="G15147"/>
      <c r="L15147"/>
      <c r="R15147"/>
      <c r="T15147"/>
      <c r="U15147"/>
    </row>
    <row r="15148" spans="6:21" x14ac:dyDescent="0.3">
      <c r="F15148"/>
      <c r="G15148"/>
      <c r="L15148"/>
      <c r="R15148"/>
      <c r="T15148"/>
      <c r="U15148"/>
    </row>
    <row r="15149" spans="6:21" x14ac:dyDescent="0.3">
      <c r="F15149"/>
      <c r="G15149"/>
      <c r="L15149"/>
      <c r="R15149"/>
      <c r="T15149"/>
      <c r="U15149"/>
    </row>
    <row r="15150" spans="6:21" x14ac:dyDescent="0.3">
      <c r="F15150"/>
      <c r="G15150"/>
      <c r="L15150"/>
      <c r="R15150"/>
      <c r="T15150"/>
      <c r="U15150"/>
    </row>
    <row r="15151" spans="6:21" x14ac:dyDescent="0.3">
      <c r="F15151"/>
      <c r="G15151"/>
      <c r="L15151"/>
      <c r="R15151"/>
      <c r="T15151"/>
      <c r="U15151"/>
    </row>
    <row r="15152" spans="6:21" x14ac:dyDescent="0.3">
      <c r="F15152"/>
      <c r="G15152"/>
      <c r="L15152"/>
      <c r="R15152"/>
      <c r="T15152"/>
      <c r="U15152"/>
    </row>
    <row r="15153" spans="6:21" x14ac:dyDescent="0.3">
      <c r="F15153"/>
      <c r="G15153"/>
      <c r="L15153"/>
      <c r="R15153"/>
      <c r="T15153"/>
      <c r="U15153"/>
    </row>
    <row r="15154" spans="6:21" x14ac:dyDescent="0.3">
      <c r="F15154"/>
      <c r="G15154"/>
      <c r="L15154"/>
      <c r="R15154"/>
      <c r="T15154"/>
      <c r="U15154"/>
    </row>
    <row r="15155" spans="6:21" x14ac:dyDescent="0.3">
      <c r="F15155"/>
      <c r="G15155"/>
      <c r="L15155"/>
      <c r="R15155"/>
      <c r="T15155"/>
      <c r="U15155"/>
    </row>
    <row r="15156" spans="6:21" x14ac:dyDescent="0.3">
      <c r="F15156"/>
      <c r="G15156"/>
      <c r="L15156"/>
      <c r="R15156"/>
      <c r="T15156"/>
      <c r="U15156"/>
    </row>
    <row r="15157" spans="6:21" x14ac:dyDescent="0.3">
      <c r="F15157"/>
      <c r="G15157"/>
      <c r="L15157"/>
      <c r="R15157"/>
      <c r="T15157"/>
      <c r="U15157"/>
    </row>
    <row r="15158" spans="6:21" x14ac:dyDescent="0.3">
      <c r="F15158"/>
      <c r="G15158"/>
      <c r="L15158"/>
      <c r="R15158"/>
      <c r="T15158"/>
      <c r="U15158"/>
    </row>
    <row r="15159" spans="6:21" x14ac:dyDescent="0.3">
      <c r="F15159"/>
      <c r="G15159"/>
      <c r="L15159"/>
      <c r="R15159"/>
      <c r="T15159"/>
      <c r="U15159"/>
    </row>
    <row r="15160" spans="6:21" x14ac:dyDescent="0.3">
      <c r="F15160"/>
      <c r="G15160"/>
      <c r="L15160"/>
      <c r="R15160"/>
      <c r="T15160"/>
      <c r="U15160"/>
    </row>
    <row r="15161" spans="6:21" x14ac:dyDescent="0.3">
      <c r="F15161"/>
      <c r="G15161"/>
      <c r="L15161"/>
      <c r="R15161"/>
      <c r="T15161"/>
      <c r="U15161"/>
    </row>
    <row r="15162" spans="6:21" x14ac:dyDescent="0.3">
      <c r="F15162"/>
      <c r="G15162"/>
      <c r="L15162"/>
      <c r="R15162"/>
      <c r="T15162"/>
      <c r="U15162"/>
    </row>
    <row r="15163" spans="6:21" x14ac:dyDescent="0.3">
      <c r="F15163"/>
      <c r="G15163"/>
      <c r="L15163"/>
      <c r="R15163"/>
      <c r="T15163"/>
      <c r="U15163"/>
    </row>
    <row r="15164" spans="6:21" x14ac:dyDescent="0.3">
      <c r="F15164"/>
      <c r="G15164"/>
      <c r="L15164"/>
      <c r="R15164"/>
      <c r="T15164"/>
      <c r="U15164"/>
    </row>
    <row r="15165" spans="6:21" x14ac:dyDescent="0.3">
      <c r="F15165"/>
      <c r="G15165"/>
      <c r="L15165"/>
      <c r="R15165"/>
      <c r="T15165"/>
      <c r="U15165"/>
    </row>
    <row r="15166" spans="6:21" x14ac:dyDescent="0.3">
      <c r="F15166"/>
      <c r="G15166"/>
      <c r="L15166"/>
      <c r="R15166"/>
      <c r="T15166"/>
      <c r="U15166"/>
    </row>
    <row r="15167" spans="6:21" x14ac:dyDescent="0.3">
      <c r="F15167"/>
      <c r="G15167"/>
      <c r="L15167"/>
      <c r="R15167"/>
      <c r="T15167"/>
      <c r="U15167"/>
    </row>
    <row r="15168" spans="6:21" x14ac:dyDescent="0.3">
      <c r="F15168"/>
      <c r="G15168"/>
      <c r="L15168"/>
      <c r="R15168"/>
      <c r="T15168"/>
      <c r="U15168"/>
    </row>
    <row r="15169" spans="6:21" x14ac:dyDescent="0.3">
      <c r="F15169"/>
      <c r="G15169"/>
      <c r="L15169"/>
      <c r="R15169"/>
      <c r="T15169"/>
      <c r="U15169"/>
    </row>
    <row r="15170" spans="6:21" x14ac:dyDescent="0.3">
      <c r="F15170"/>
      <c r="G15170"/>
      <c r="L15170"/>
      <c r="R15170"/>
      <c r="T15170"/>
      <c r="U15170"/>
    </row>
    <row r="15171" spans="6:21" x14ac:dyDescent="0.3">
      <c r="F15171"/>
      <c r="G15171"/>
      <c r="L15171"/>
      <c r="R15171"/>
      <c r="T15171"/>
      <c r="U15171"/>
    </row>
    <row r="15172" spans="6:21" x14ac:dyDescent="0.3">
      <c r="F15172"/>
      <c r="G15172"/>
      <c r="L15172"/>
      <c r="R15172"/>
      <c r="T15172"/>
      <c r="U15172"/>
    </row>
    <row r="15173" spans="6:21" x14ac:dyDescent="0.3">
      <c r="F15173"/>
      <c r="G15173"/>
      <c r="L15173"/>
      <c r="R15173"/>
      <c r="T15173"/>
      <c r="U15173"/>
    </row>
    <row r="15174" spans="6:21" x14ac:dyDescent="0.3">
      <c r="F15174"/>
      <c r="G15174"/>
      <c r="L15174"/>
      <c r="R15174"/>
      <c r="T15174"/>
      <c r="U15174"/>
    </row>
    <row r="15175" spans="6:21" x14ac:dyDescent="0.3">
      <c r="F15175"/>
      <c r="G15175"/>
      <c r="L15175"/>
      <c r="R15175"/>
      <c r="T15175"/>
      <c r="U15175"/>
    </row>
    <row r="15176" spans="6:21" x14ac:dyDescent="0.3">
      <c r="F15176"/>
      <c r="G15176"/>
      <c r="L15176"/>
      <c r="R15176"/>
      <c r="T15176"/>
      <c r="U15176"/>
    </row>
    <row r="15177" spans="6:21" x14ac:dyDescent="0.3">
      <c r="F15177"/>
      <c r="G15177"/>
      <c r="L15177"/>
      <c r="R15177"/>
      <c r="T15177"/>
      <c r="U15177"/>
    </row>
    <row r="15178" spans="6:21" x14ac:dyDescent="0.3">
      <c r="F15178"/>
      <c r="G15178"/>
      <c r="L15178"/>
      <c r="R15178"/>
      <c r="T15178"/>
      <c r="U15178"/>
    </row>
    <row r="15179" spans="6:21" x14ac:dyDescent="0.3">
      <c r="F15179"/>
      <c r="G15179"/>
      <c r="L15179"/>
      <c r="R15179"/>
      <c r="T15179"/>
      <c r="U15179"/>
    </row>
    <row r="15180" spans="6:21" x14ac:dyDescent="0.3">
      <c r="F15180"/>
      <c r="G15180"/>
      <c r="L15180"/>
      <c r="R15180"/>
      <c r="T15180"/>
      <c r="U15180"/>
    </row>
    <row r="15181" spans="6:21" x14ac:dyDescent="0.3">
      <c r="F15181"/>
      <c r="G15181"/>
      <c r="L15181"/>
      <c r="R15181"/>
      <c r="T15181"/>
      <c r="U15181"/>
    </row>
    <row r="15182" spans="6:21" x14ac:dyDescent="0.3">
      <c r="F15182"/>
      <c r="G15182"/>
      <c r="L15182"/>
      <c r="R15182"/>
      <c r="T15182"/>
      <c r="U15182"/>
    </row>
    <row r="15183" spans="6:21" x14ac:dyDescent="0.3">
      <c r="F15183"/>
      <c r="G15183"/>
      <c r="L15183"/>
      <c r="R15183"/>
      <c r="T15183"/>
      <c r="U15183"/>
    </row>
    <row r="15184" spans="6:21" x14ac:dyDescent="0.3">
      <c r="F15184"/>
      <c r="G15184"/>
      <c r="L15184"/>
      <c r="R15184"/>
      <c r="T15184"/>
      <c r="U15184"/>
    </row>
    <row r="15185" spans="6:21" x14ac:dyDescent="0.3">
      <c r="F15185"/>
      <c r="G15185"/>
      <c r="L15185"/>
      <c r="R15185"/>
      <c r="T15185"/>
      <c r="U15185"/>
    </row>
    <row r="15186" spans="6:21" x14ac:dyDescent="0.3">
      <c r="F15186"/>
      <c r="G15186"/>
      <c r="L15186"/>
      <c r="R15186"/>
      <c r="T15186"/>
      <c r="U15186"/>
    </row>
    <row r="15187" spans="6:21" x14ac:dyDescent="0.3">
      <c r="F15187"/>
      <c r="G15187"/>
      <c r="L15187"/>
      <c r="R15187"/>
      <c r="T15187"/>
      <c r="U15187"/>
    </row>
    <row r="15188" spans="6:21" x14ac:dyDescent="0.3">
      <c r="F15188"/>
      <c r="G15188"/>
      <c r="L15188"/>
      <c r="R15188"/>
      <c r="T15188"/>
      <c r="U15188"/>
    </row>
    <row r="15189" spans="6:21" x14ac:dyDescent="0.3">
      <c r="F15189"/>
      <c r="G15189"/>
      <c r="L15189"/>
      <c r="R15189"/>
      <c r="T15189"/>
      <c r="U15189"/>
    </row>
    <row r="15190" spans="6:21" x14ac:dyDescent="0.3">
      <c r="F15190"/>
      <c r="G15190"/>
      <c r="L15190"/>
      <c r="R15190"/>
      <c r="T15190"/>
      <c r="U15190"/>
    </row>
    <row r="15191" spans="6:21" x14ac:dyDescent="0.3">
      <c r="F15191"/>
      <c r="G15191"/>
      <c r="L15191"/>
      <c r="R15191"/>
      <c r="T15191"/>
      <c r="U15191"/>
    </row>
    <row r="15192" spans="6:21" x14ac:dyDescent="0.3">
      <c r="F15192"/>
      <c r="G15192"/>
      <c r="L15192"/>
      <c r="R15192"/>
      <c r="T15192"/>
      <c r="U15192"/>
    </row>
    <row r="15193" spans="6:21" x14ac:dyDescent="0.3">
      <c r="F15193"/>
      <c r="G15193"/>
      <c r="L15193"/>
      <c r="R15193"/>
      <c r="T15193"/>
      <c r="U15193"/>
    </row>
    <row r="15194" spans="6:21" x14ac:dyDescent="0.3">
      <c r="F15194"/>
      <c r="G15194"/>
      <c r="L15194"/>
      <c r="R15194"/>
      <c r="T15194"/>
      <c r="U15194"/>
    </row>
    <row r="15195" spans="6:21" x14ac:dyDescent="0.3">
      <c r="F15195"/>
      <c r="G15195"/>
      <c r="L15195"/>
      <c r="R15195"/>
      <c r="T15195"/>
      <c r="U15195"/>
    </row>
    <row r="15196" spans="6:21" x14ac:dyDescent="0.3">
      <c r="F15196"/>
      <c r="G15196"/>
      <c r="L15196"/>
      <c r="R15196"/>
      <c r="T15196"/>
      <c r="U15196"/>
    </row>
    <row r="15197" spans="6:21" x14ac:dyDescent="0.3">
      <c r="F15197"/>
      <c r="G15197"/>
      <c r="L15197"/>
      <c r="R15197"/>
      <c r="T15197"/>
      <c r="U15197"/>
    </row>
    <row r="15198" spans="6:21" x14ac:dyDescent="0.3">
      <c r="F15198"/>
      <c r="G15198"/>
      <c r="L15198"/>
      <c r="R15198"/>
      <c r="T15198"/>
      <c r="U15198"/>
    </row>
    <row r="15199" spans="6:21" x14ac:dyDescent="0.3">
      <c r="F15199"/>
      <c r="G15199"/>
      <c r="L15199"/>
      <c r="R15199"/>
      <c r="T15199"/>
      <c r="U15199"/>
    </row>
    <row r="15200" spans="6:21" x14ac:dyDescent="0.3">
      <c r="F15200"/>
      <c r="G15200"/>
      <c r="L15200"/>
      <c r="R15200"/>
      <c r="T15200"/>
      <c r="U15200"/>
    </row>
    <row r="15201" spans="6:21" x14ac:dyDescent="0.3">
      <c r="F15201"/>
      <c r="G15201"/>
      <c r="L15201"/>
      <c r="R15201"/>
      <c r="T15201"/>
      <c r="U15201"/>
    </row>
    <row r="15202" spans="6:21" x14ac:dyDescent="0.3">
      <c r="F15202"/>
      <c r="G15202"/>
      <c r="L15202"/>
      <c r="R15202"/>
      <c r="T15202"/>
      <c r="U15202"/>
    </row>
    <row r="15203" spans="6:21" x14ac:dyDescent="0.3">
      <c r="F15203"/>
      <c r="G15203"/>
      <c r="L15203"/>
      <c r="R15203"/>
      <c r="T15203"/>
      <c r="U15203"/>
    </row>
    <row r="15204" spans="6:21" x14ac:dyDescent="0.3">
      <c r="F15204"/>
      <c r="G15204"/>
      <c r="L15204"/>
      <c r="R15204"/>
      <c r="T15204"/>
      <c r="U15204"/>
    </row>
    <row r="15205" spans="6:21" x14ac:dyDescent="0.3">
      <c r="F15205"/>
      <c r="G15205"/>
      <c r="L15205"/>
      <c r="R15205"/>
      <c r="T15205"/>
      <c r="U15205"/>
    </row>
    <row r="15206" spans="6:21" x14ac:dyDescent="0.3">
      <c r="F15206"/>
      <c r="G15206"/>
      <c r="L15206"/>
      <c r="R15206"/>
      <c r="T15206"/>
      <c r="U15206"/>
    </row>
    <row r="15207" spans="6:21" x14ac:dyDescent="0.3">
      <c r="F15207"/>
      <c r="G15207"/>
      <c r="L15207"/>
      <c r="R15207"/>
      <c r="T15207"/>
      <c r="U15207"/>
    </row>
    <row r="15208" spans="6:21" x14ac:dyDescent="0.3">
      <c r="F15208"/>
      <c r="G15208"/>
      <c r="L15208"/>
      <c r="R15208"/>
      <c r="T15208"/>
      <c r="U15208"/>
    </row>
    <row r="15209" spans="6:21" x14ac:dyDescent="0.3">
      <c r="F15209"/>
      <c r="G15209"/>
      <c r="L15209"/>
      <c r="R15209"/>
      <c r="T15209"/>
      <c r="U15209"/>
    </row>
    <row r="15210" spans="6:21" x14ac:dyDescent="0.3">
      <c r="F15210"/>
      <c r="G15210"/>
      <c r="L15210"/>
      <c r="R15210"/>
      <c r="T15210"/>
      <c r="U15210"/>
    </row>
    <row r="15211" spans="6:21" x14ac:dyDescent="0.3">
      <c r="F15211"/>
      <c r="G15211"/>
      <c r="L15211"/>
      <c r="R15211"/>
      <c r="T15211"/>
      <c r="U15211"/>
    </row>
    <row r="15212" spans="6:21" x14ac:dyDescent="0.3">
      <c r="F15212"/>
      <c r="G15212"/>
      <c r="L15212"/>
      <c r="R15212"/>
      <c r="T15212"/>
      <c r="U15212"/>
    </row>
    <row r="15213" spans="6:21" x14ac:dyDescent="0.3">
      <c r="F15213"/>
      <c r="G15213"/>
      <c r="L15213"/>
      <c r="R15213"/>
      <c r="T15213"/>
      <c r="U15213"/>
    </row>
    <row r="15214" spans="6:21" x14ac:dyDescent="0.3">
      <c r="F15214"/>
      <c r="G15214"/>
      <c r="L15214"/>
      <c r="R15214"/>
      <c r="T15214"/>
      <c r="U15214"/>
    </row>
    <row r="15215" spans="6:21" x14ac:dyDescent="0.3">
      <c r="F15215"/>
      <c r="G15215"/>
      <c r="L15215"/>
      <c r="R15215"/>
      <c r="T15215"/>
      <c r="U15215"/>
    </row>
    <row r="15216" spans="6:21" x14ac:dyDescent="0.3">
      <c r="F15216"/>
      <c r="G15216"/>
      <c r="L15216"/>
      <c r="R15216"/>
      <c r="T15216"/>
      <c r="U15216"/>
    </row>
    <row r="15217" spans="6:21" x14ac:dyDescent="0.3">
      <c r="F15217"/>
      <c r="G15217"/>
      <c r="L15217"/>
      <c r="R15217"/>
      <c r="T15217"/>
      <c r="U15217"/>
    </row>
    <row r="15218" spans="6:21" x14ac:dyDescent="0.3">
      <c r="F15218"/>
      <c r="G15218"/>
      <c r="L15218"/>
      <c r="R15218"/>
      <c r="T15218"/>
      <c r="U15218"/>
    </row>
    <row r="15219" spans="6:21" x14ac:dyDescent="0.3">
      <c r="F15219"/>
      <c r="G15219"/>
      <c r="L15219"/>
      <c r="R15219"/>
      <c r="T15219"/>
      <c r="U15219"/>
    </row>
    <row r="15220" spans="6:21" x14ac:dyDescent="0.3">
      <c r="F15220"/>
      <c r="G15220"/>
      <c r="L15220"/>
      <c r="R15220"/>
      <c r="T15220"/>
      <c r="U15220"/>
    </row>
    <row r="15221" spans="6:21" x14ac:dyDescent="0.3">
      <c r="F15221"/>
      <c r="G15221"/>
      <c r="L15221"/>
      <c r="R15221"/>
      <c r="T15221"/>
      <c r="U15221"/>
    </row>
    <row r="15222" spans="6:21" x14ac:dyDescent="0.3">
      <c r="F15222"/>
      <c r="G15222"/>
      <c r="L15222"/>
      <c r="R15222"/>
      <c r="T15222"/>
      <c r="U15222"/>
    </row>
    <row r="15223" spans="6:21" x14ac:dyDescent="0.3">
      <c r="F15223"/>
      <c r="G15223"/>
      <c r="L15223"/>
      <c r="R15223"/>
      <c r="T15223"/>
      <c r="U15223"/>
    </row>
    <row r="15224" spans="6:21" x14ac:dyDescent="0.3">
      <c r="F15224"/>
      <c r="G15224"/>
      <c r="L15224"/>
      <c r="R15224"/>
      <c r="T15224"/>
      <c r="U15224"/>
    </row>
    <row r="15225" spans="6:21" x14ac:dyDescent="0.3">
      <c r="F15225"/>
      <c r="G15225"/>
      <c r="L15225"/>
      <c r="R15225"/>
      <c r="T15225"/>
      <c r="U15225"/>
    </row>
    <row r="15226" spans="6:21" x14ac:dyDescent="0.3">
      <c r="F15226"/>
      <c r="G15226"/>
      <c r="L15226"/>
      <c r="R15226"/>
      <c r="T15226"/>
      <c r="U15226"/>
    </row>
    <row r="15227" spans="6:21" x14ac:dyDescent="0.3">
      <c r="F15227"/>
      <c r="G15227"/>
      <c r="L15227"/>
      <c r="R15227"/>
      <c r="T15227"/>
      <c r="U15227"/>
    </row>
    <row r="15228" spans="6:21" x14ac:dyDescent="0.3">
      <c r="F15228"/>
      <c r="G15228"/>
      <c r="L15228"/>
      <c r="R15228"/>
      <c r="T15228"/>
      <c r="U15228"/>
    </row>
    <row r="15229" spans="6:21" x14ac:dyDescent="0.3">
      <c r="F15229"/>
      <c r="G15229"/>
      <c r="L15229"/>
      <c r="R15229"/>
      <c r="T15229"/>
      <c r="U15229"/>
    </row>
    <row r="15230" spans="6:21" x14ac:dyDescent="0.3">
      <c r="F15230"/>
      <c r="G15230"/>
      <c r="L15230"/>
      <c r="R15230"/>
      <c r="T15230"/>
      <c r="U15230"/>
    </row>
    <row r="15231" spans="6:21" x14ac:dyDescent="0.3">
      <c r="F15231"/>
      <c r="G15231"/>
      <c r="L15231"/>
      <c r="R15231"/>
      <c r="T15231"/>
      <c r="U15231"/>
    </row>
    <row r="15232" spans="6:21" x14ac:dyDescent="0.3">
      <c r="F15232"/>
      <c r="G15232"/>
      <c r="L15232"/>
      <c r="R15232"/>
      <c r="T15232"/>
      <c r="U15232"/>
    </row>
    <row r="15233" spans="6:21" x14ac:dyDescent="0.3">
      <c r="F15233"/>
      <c r="G15233"/>
      <c r="L15233"/>
      <c r="R15233"/>
      <c r="T15233"/>
      <c r="U15233"/>
    </row>
    <row r="15234" spans="6:21" x14ac:dyDescent="0.3">
      <c r="F15234"/>
      <c r="G15234"/>
      <c r="L15234"/>
      <c r="R15234"/>
      <c r="T15234"/>
      <c r="U15234"/>
    </row>
    <row r="15235" spans="6:21" x14ac:dyDescent="0.3">
      <c r="F15235"/>
      <c r="G15235"/>
      <c r="L15235"/>
      <c r="R15235"/>
      <c r="T15235"/>
      <c r="U15235"/>
    </row>
    <row r="15236" spans="6:21" x14ac:dyDescent="0.3">
      <c r="F15236"/>
      <c r="G15236"/>
      <c r="L15236"/>
      <c r="R15236"/>
      <c r="T15236"/>
      <c r="U15236"/>
    </row>
    <row r="15237" spans="6:21" x14ac:dyDescent="0.3">
      <c r="F15237"/>
      <c r="G15237"/>
      <c r="L15237"/>
      <c r="R15237"/>
      <c r="T15237"/>
      <c r="U15237"/>
    </row>
    <row r="15238" spans="6:21" x14ac:dyDescent="0.3">
      <c r="F15238"/>
      <c r="G15238"/>
      <c r="L15238"/>
      <c r="R15238"/>
      <c r="T15238"/>
      <c r="U15238"/>
    </row>
    <row r="15239" spans="6:21" x14ac:dyDescent="0.3">
      <c r="F15239"/>
      <c r="G15239"/>
      <c r="L15239"/>
      <c r="R15239"/>
      <c r="T15239"/>
      <c r="U15239"/>
    </row>
    <row r="15240" spans="6:21" x14ac:dyDescent="0.3">
      <c r="F15240"/>
      <c r="G15240"/>
      <c r="L15240"/>
      <c r="R15240"/>
      <c r="T15240"/>
      <c r="U15240"/>
    </row>
    <row r="15241" spans="6:21" x14ac:dyDescent="0.3">
      <c r="F15241"/>
      <c r="G15241"/>
      <c r="L15241"/>
      <c r="R15241"/>
      <c r="T15241"/>
      <c r="U15241"/>
    </row>
    <row r="15242" spans="6:21" x14ac:dyDescent="0.3">
      <c r="F15242"/>
      <c r="G15242"/>
      <c r="L15242"/>
      <c r="R15242"/>
      <c r="T15242"/>
      <c r="U15242"/>
    </row>
    <row r="15243" spans="6:21" x14ac:dyDescent="0.3">
      <c r="F15243"/>
      <c r="G15243"/>
      <c r="L15243"/>
      <c r="R15243"/>
      <c r="T15243"/>
      <c r="U15243"/>
    </row>
    <row r="15244" spans="6:21" x14ac:dyDescent="0.3">
      <c r="F15244"/>
      <c r="G15244"/>
      <c r="L15244"/>
      <c r="R15244"/>
      <c r="T15244"/>
      <c r="U15244"/>
    </row>
    <row r="15245" spans="6:21" x14ac:dyDescent="0.3">
      <c r="F15245"/>
      <c r="G15245"/>
      <c r="L15245"/>
      <c r="R15245"/>
      <c r="T15245"/>
      <c r="U15245"/>
    </row>
    <row r="15246" spans="6:21" x14ac:dyDescent="0.3">
      <c r="F15246"/>
      <c r="G15246"/>
      <c r="L15246"/>
      <c r="R15246"/>
      <c r="T15246"/>
      <c r="U15246"/>
    </row>
    <row r="15247" spans="6:21" x14ac:dyDescent="0.3">
      <c r="F15247"/>
      <c r="G15247"/>
      <c r="L15247"/>
      <c r="R15247"/>
      <c r="T15247"/>
      <c r="U15247"/>
    </row>
    <row r="15248" spans="6:21" x14ac:dyDescent="0.3">
      <c r="F15248"/>
      <c r="G15248"/>
      <c r="L15248"/>
      <c r="R15248"/>
      <c r="T15248"/>
      <c r="U15248"/>
    </row>
    <row r="15249" spans="6:21" x14ac:dyDescent="0.3">
      <c r="F15249"/>
      <c r="G15249"/>
      <c r="L15249"/>
      <c r="R15249"/>
      <c r="T15249"/>
      <c r="U15249"/>
    </row>
    <row r="15250" spans="6:21" x14ac:dyDescent="0.3">
      <c r="F15250"/>
      <c r="G15250"/>
      <c r="L15250"/>
      <c r="R15250"/>
      <c r="T15250"/>
      <c r="U15250"/>
    </row>
    <row r="15251" spans="6:21" x14ac:dyDescent="0.3">
      <c r="F15251"/>
      <c r="G15251"/>
      <c r="L15251"/>
      <c r="R15251"/>
      <c r="T15251"/>
      <c r="U15251"/>
    </row>
    <row r="15252" spans="6:21" x14ac:dyDescent="0.3">
      <c r="F15252"/>
      <c r="G15252"/>
      <c r="L15252"/>
      <c r="R15252"/>
      <c r="T15252"/>
      <c r="U15252"/>
    </row>
    <row r="15253" spans="6:21" x14ac:dyDescent="0.3">
      <c r="F15253"/>
      <c r="G15253"/>
      <c r="L15253"/>
      <c r="R15253"/>
      <c r="T15253"/>
      <c r="U15253"/>
    </row>
    <row r="15254" spans="6:21" x14ac:dyDescent="0.3">
      <c r="F15254"/>
      <c r="G15254"/>
      <c r="L15254"/>
      <c r="R15254"/>
      <c r="T15254"/>
      <c r="U15254"/>
    </row>
    <row r="15255" spans="6:21" x14ac:dyDescent="0.3">
      <c r="F15255"/>
      <c r="G15255"/>
      <c r="L15255"/>
      <c r="R15255"/>
      <c r="T15255"/>
      <c r="U15255"/>
    </row>
    <row r="15256" spans="6:21" x14ac:dyDescent="0.3">
      <c r="F15256"/>
      <c r="G15256"/>
      <c r="L15256"/>
      <c r="R15256"/>
      <c r="T15256"/>
      <c r="U15256"/>
    </row>
    <row r="15257" spans="6:21" x14ac:dyDescent="0.3">
      <c r="F15257"/>
      <c r="G15257"/>
      <c r="L15257"/>
      <c r="R15257"/>
      <c r="T15257"/>
      <c r="U15257"/>
    </row>
    <row r="15258" spans="6:21" x14ac:dyDescent="0.3">
      <c r="F15258"/>
      <c r="G15258"/>
      <c r="L15258"/>
      <c r="R15258"/>
      <c r="T15258"/>
      <c r="U15258"/>
    </row>
    <row r="15259" spans="6:21" x14ac:dyDescent="0.3">
      <c r="F15259"/>
      <c r="G15259"/>
      <c r="L15259"/>
      <c r="R15259"/>
      <c r="T15259"/>
      <c r="U15259"/>
    </row>
    <row r="15260" spans="6:21" x14ac:dyDescent="0.3">
      <c r="F15260"/>
      <c r="G15260"/>
      <c r="L15260"/>
      <c r="R15260"/>
      <c r="T15260"/>
      <c r="U15260"/>
    </row>
    <row r="15261" spans="6:21" x14ac:dyDescent="0.3">
      <c r="F15261"/>
      <c r="G15261"/>
      <c r="L15261"/>
      <c r="R15261"/>
      <c r="T15261"/>
      <c r="U15261"/>
    </row>
    <row r="15262" spans="6:21" x14ac:dyDescent="0.3">
      <c r="F15262"/>
      <c r="G15262"/>
      <c r="L15262"/>
      <c r="R15262"/>
      <c r="T15262"/>
      <c r="U15262"/>
    </row>
    <row r="15263" spans="6:21" x14ac:dyDescent="0.3">
      <c r="F15263"/>
      <c r="G15263"/>
      <c r="L15263"/>
      <c r="R15263"/>
      <c r="T15263"/>
      <c r="U15263"/>
    </row>
    <row r="15264" spans="6:21" x14ac:dyDescent="0.3">
      <c r="F15264"/>
      <c r="G15264"/>
      <c r="L15264"/>
      <c r="R15264"/>
      <c r="T15264"/>
      <c r="U15264"/>
    </row>
    <row r="15265" spans="6:21" x14ac:dyDescent="0.3">
      <c r="F15265"/>
      <c r="G15265"/>
      <c r="L15265"/>
      <c r="R15265"/>
      <c r="T15265"/>
      <c r="U15265"/>
    </row>
    <row r="15266" spans="6:21" x14ac:dyDescent="0.3">
      <c r="F15266"/>
      <c r="G15266"/>
      <c r="L15266"/>
      <c r="R15266"/>
      <c r="T15266"/>
      <c r="U15266"/>
    </row>
    <row r="15267" spans="6:21" x14ac:dyDescent="0.3">
      <c r="F15267"/>
      <c r="G15267"/>
      <c r="L15267"/>
      <c r="R15267"/>
      <c r="T15267"/>
      <c r="U15267"/>
    </row>
    <row r="15268" spans="6:21" x14ac:dyDescent="0.3">
      <c r="F15268"/>
      <c r="G15268"/>
      <c r="L15268"/>
      <c r="R15268"/>
      <c r="T15268"/>
      <c r="U15268"/>
    </row>
    <row r="15269" spans="6:21" x14ac:dyDescent="0.3">
      <c r="F15269"/>
      <c r="G15269"/>
      <c r="L15269"/>
      <c r="R15269"/>
      <c r="T15269"/>
      <c r="U15269"/>
    </row>
    <row r="15270" spans="6:21" x14ac:dyDescent="0.3">
      <c r="F15270"/>
      <c r="G15270"/>
      <c r="L15270"/>
      <c r="R15270"/>
      <c r="T15270"/>
      <c r="U15270"/>
    </row>
    <row r="15271" spans="6:21" x14ac:dyDescent="0.3">
      <c r="F15271"/>
      <c r="G15271"/>
      <c r="L15271"/>
      <c r="R15271"/>
      <c r="T15271"/>
      <c r="U15271"/>
    </row>
    <row r="15272" spans="6:21" x14ac:dyDescent="0.3">
      <c r="F15272"/>
      <c r="G15272"/>
      <c r="L15272"/>
      <c r="R15272"/>
      <c r="T15272"/>
      <c r="U15272"/>
    </row>
    <row r="15273" spans="6:21" x14ac:dyDescent="0.3">
      <c r="F15273"/>
      <c r="G15273"/>
      <c r="L15273"/>
      <c r="R15273"/>
      <c r="T15273"/>
      <c r="U15273"/>
    </row>
    <row r="15274" spans="6:21" x14ac:dyDescent="0.3">
      <c r="F15274"/>
      <c r="G15274"/>
      <c r="L15274"/>
      <c r="R15274"/>
      <c r="T15274"/>
      <c r="U15274"/>
    </row>
    <row r="15275" spans="6:21" x14ac:dyDescent="0.3">
      <c r="F15275"/>
      <c r="G15275"/>
      <c r="L15275"/>
      <c r="R15275"/>
      <c r="T15275"/>
      <c r="U15275"/>
    </row>
    <row r="15276" spans="6:21" x14ac:dyDescent="0.3">
      <c r="F15276"/>
      <c r="G15276"/>
      <c r="L15276"/>
      <c r="R15276"/>
      <c r="T15276"/>
      <c r="U15276"/>
    </row>
    <row r="15277" spans="6:21" x14ac:dyDescent="0.3">
      <c r="F15277"/>
      <c r="G15277"/>
      <c r="L15277"/>
      <c r="R15277"/>
      <c r="T15277"/>
      <c r="U15277"/>
    </row>
    <row r="15278" spans="6:21" x14ac:dyDescent="0.3">
      <c r="F15278"/>
      <c r="G15278"/>
      <c r="L15278"/>
      <c r="R15278"/>
      <c r="T15278"/>
      <c r="U15278"/>
    </row>
    <row r="15279" spans="6:21" x14ac:dyDescent="0.3">
      <c r="F15279"/>
      <c r="G15279"/>
      <c r="L15279"/>
      <c r="R15279"/>
      <c r="T15279"/>
      <c r="U15279"/>
    </row>
    <row r="15280" spans="6:21" x14ac:dyDescent="0.3">
      <c r="F15280"/>
      <c r="G15280"/>
      <c r="L15280"/>
      <c r="R15280"/>
      <c r="T15280"/>
      <c r="U15280"/>
    </row>
    <row r="15281" spans="6:21" x14ac:dyDescent="0.3">
      <c r="F15281"/>
      <c r="G15281"/>
      <c r="L15281"/>
      <c r="R15281"/>
      <c r="T15281"/>
      <c r="U15281"/>
    </row>
    <row r="15282" spans="6:21" x14ac:dyDescent="0.3">
      <c r="F15282"/>
      <c r="G15282"/>
      <c r="L15282"/>
      <c r="R15282"/>
      <c r="T15282"/>
      <c r="U15282"/>
    </row>
    <row r="15283" spans="6:21" x14ac:dyDescent="0.3">
      <c r="F15283"/>
      <c r="G15283"/>
      <c r="L15283"/>
      <c r="R15283"/>
      <c r="T15283"/>
      <c r="U15283"/>
    </row>
    <row r="15284" spans="6:21" x14ac:dyDescent="0.3">
      <c r="F15284"/>
      <c r="G15284"/>
      <c r="L15284"/>
      <c r="R15284"/>
      <c r="T15284"/>
      <c r="U15284"/>
    </row>
    <row r="15285" spans="6:21" x14ac:dyDescent="0.3">
      <c r="F15285"/>
      <c r="G15285"/>
      <c r="L15285"/>
      <c r="R15285"/>
      <c r="T15285"/>
      <c r="U15285"/>
    </row>
    <row r="15286" spans="6:21" x14ac:dyDescent="0.3">
      <c r="F15286"/>
      <c r="G15286"/>
      <c r="L15286"/>
      <c r="R15286"/>
      <c r="T15286"/>
      <c r="U15286"/>
    </row>
    <row r="15287" spans="6:21" x14ac:dyDescent="0.3">
      <c r="F15287"/>
      <c r="G15287"/>
      <c r="L15287"/>
      <c r="R15287"/>
      <c r="T15287"/>
      <c r="U15287"/>
    </row>
    <row r="15288" spans="6:21" x14ac:dyDescent="0.3">
      <c r="F15288"/>
      <c r="G15288"/>
      <c r="L15288"/>
      <c r="R15288"/>
      <c r="T15288"/>
      <c r="U15288"/>
    </row>
    <row r="15289" spans="6:21" x14ac:dyDescent="0.3">
      <c r="F15289"/>
      <c r="G15289"/>
      <c r="L15289"/>
      <c r="R15289"/>
      <c r="T15289"/>
      <c r="U15289"/>
    </row>
    <row r="15290" spans="6:21" x14ac:dyDescent="0.3">
      <c r="F15290"/>
      <c r="G15290"/>
      <c r="L15290"/>
      <c r="R15290"/>
      <c r="T15290"/>
      <c r="U15290"/>
    </row>
    <row r="15291" spans="6:21" x14ac:dyDescent="0.3">
      <c r="F15291"/>
      <c r="G15291"/>
      <c r="L15291"/>
      <c r="R15291"/>
      <c r="T15291"/>
      <c r="U15291"/>
    </row>
    <row r="15292" spans="6:21" x14ac:dyDescent="0.3">
      <c r="F15292"/>
      <c r="G15292"/>
      <c r="L15292"/>
      <c r="R15292"/>
      <c r="T15292"/>
      <c r="U15292"/>
    </row>
    <row r="15293" spans="6:21" x14ac:dyDescent="0.3">
      <c r="F15293"/>
      <c r="G15293"/>
      <c r="L15293"/>
      <c r="R15293"/>
      <c r="T15293"/>
      <c r="U15293"/>
    </row>
    <row r="15294" spans="6:21" x14ac:dyDescent="0.3">
      <c r="F15294"/>
      <c r="G15294"/>
      <c r="L15294"/>
      <c r="R15294"/>
      <c r="T15294"/>
      <c r="U15294"/>
    </row>
    <row r="15295" spans="6:21" x14ac:dyDescent="0.3">
      <c r="F15295"/>
      <c r="G15295"/>
      <c r="L15295"/>
      <c r="R15295"/>
      <c r="T15295"/>
      <c r="U15295"/>
    </row>
    <row r="15296" spans="6:21" x14ac:dyDescent="0.3">
      <c r="F15296"/>
      <c r="G15296"/>
      <c r="L15296"/>
      <c r="R15296"/>
      <c r="T15296"/>
      <c r="U15296"/>
    </row>
    <row r="15297" spans="6:21" x14ac:dyDescent="0.3">
      <c r="F15297"/>
      <c r="G15297"/>
      <c r="L15297"/>
      <c r="R15297"/>
      <c r="T15297"/>
      <c r="U15297"/>
    </row>
    <row r="15298" spans="6:21" x14ac:dyDescent="0.3">
      <c r="F15298"/>
      <c r="G15298"/>
      <c r="L15298"/>
      <c r="R15298"/>
      <c r="T15298"/>
      <c r="U15298"/>
    </row>
    <row r="15299" spans="6:21" x14ac:dyDescent="0.3">
      <c r="F15299"/>
      <c r="G15299"/>
      <c r="L15299"/>
      <c r="R15299"/>
      <c r="T15299"/>
      <c r="U15299"/>
    </row>
    <row r="15300" spans="6:21" x14ac:dyDescent="0.3">
      <c r="F15300"/>
      <c r="G15300"/>
      <c r="L15300"/>
      <c r="R15300"/>
      <c r="T15300"/>
      <c r="U15300"/>
    </row>
    <row r="15301" spans="6:21" x14ac:dyDescent="0.3">
      <c r="F15301"/>
      <c r="G15301"/>
      <c r="L15301"/>
      <c r="R15301"/>
      <c r="T15301"/>
      <c r="U15301"/>
    </row>
    <row r="15302" spans="6:21" x14ac:dyDescent="0.3">
      <c r="F15302"/>
      <c r="G15302"/>
      <c r="L15302"/>
      <c r="R15302"/>
      <c r="T15302"/>
      <c r="U15302"/>
    </row>
    <row r="15303" spans="6:21" x14ac:dyDescent="0.3">
      <c r="F15303"/>
      <c r="G15303"/>
      <c r="L15303"/>
      <c r="R15303"/>
      <c r="T15303"/>
      <c r="U15303"/>
    </row>
    <row r="15304" spans="6:21" x14ac:dyDescent="0.3">
      <c r="F15304"/>
      <c r="G15304"/>
      <c r="L15304"/>
      <c r="R15304"/>
      <c r="T15304"/>
      <c r="U15304"/>
    </row>
    <row r="15305" spans="6:21" x14ac:dyDescent="0.3">
      <c r="F15305"/>
      <c r="G15305"/>
      <c r="L15305"/>
      <c r="R15305"/>
      <c r="T15305"/>
      <c r="U15305"/>
    </row>
    <row r="15306" spans="6:21" x14ac:dyDescent="0.3">
      <c r="F15306"/>
      <c r="G15306"/>
      <c r="L15306"/>
      <c r="R15306"/>
      <c r="T15306"/>
      <c r="U15306"/>
    </row>
    <row r="15307" spans="6:21" x14ac:dyDescent="0.3">
      <c r="F15307"/>
      <c r="G15307"/>
      <c r="L15307"/>
      <c r="R15307"/>
      <c r="T15307"/>
      <c r="U15307"/>
    </row>
    <row r="15308" spans="6:21" x14ac:dyDescent="0.3">
      <c r="F15308"/>
      <c r="G15308"/>
      <c r="L15308"/>
      <c r="R15308"/>
      <c r="T15308"/>
      <c r="U15308"/>
    </row>
    <row r="15309" spans="6:21" x14ac:dyDescent="0.3">
      <c r="F15309"/>
      <c r="G15309"/>
      <c r="L15309"/>
      <c r="R15309"/>
      <c r="T15309"/>
      <c r="U15309"/>
    </row>
    <row r="15310" spans="6:21" x14ac:dyDescent="0.3">
      <c r="F15310"/>
      <c r="G15310"/>
      <c r="L15310"/>
      <c r="R15310"/>
      <c r="T15310"/>
      <c r="U15310"/>
    </row>
    <row r="15311" spans="6:21" x14ac:dyDescent="0.3">
      <c r="F15311"/>
      <c r="G15311"/>
      <c r="L15311"/>
      <c r="R15311"/>
      <c r="T15311"/>
      <c r="U15311"/>
    </row>
    <row r="15312" spans="6:21" x14ac:dyDescent="0.3">
      <c r="F15312"/>
      <c r="G15312"/>
      <c r="L15312"/>
      <c r="R15312"/>
      <c r="T15312"/>
      <c r="U15312"/>
    </row>
    <row r="15313" spans="6:21" x14ac:dyDescent="0.3">
      <c r="F15313"/>
      <c r="G15313"/>
      <c r="L15313"/>
      <c r="R15313"/>
      <c r="T15313"/>
      <c r="U15313"/>
    </row>
    <row r="15314" spans="6:21" x14ac:dyDescent="0.3">
      <c r="F15314"/>
      <c r="G15314"/>
      <c r="L15314"/>
      <c r="R15314"/>
      <c r="T15314"/>
      <c r="U15314"/>
    </row>
    <row r="15315" spans="6:21" x14ac:dyDescent="0.3">
      <c r="F15315"/>
      <c r="G15315"/>
      <c r="L15315"/>
      <c r="R15315"/>
      <c r="T15315"/>
      <c r="U15315"/>
    </row>
    <row r="15316" spans="6:21" x14ac:dyDescent="0.3">
      <c r="F15316"/>
      <c r="G15316"/>
      <c r="L15316"/>
      <c r="R15316"/>
      <c r="T15316"/>
      <c r="U15316"/>
    </row>
    <row r="15317" spans="6:21" x14ac:dyDescent="0.3">
      <c r="F15317"/>
      <c r="G15317"/>
      <c r="L15317"/>
      <c r="R15317"/>
      <c r="T15317"/>
      <c r="U15317"/>
    </row>
    <row r="15318" spans="6:21" x14ac:dyDescent="0.3">
      <c r="F15318"/>
      <c r="G15318"/>
      <c r="L15318"/>
      <c r="R15318"/>
      <c r="T15318"/>
      <c r="U15318"/>
    </row>
    <row r="15319" spans="6:21" x14ac:dyDescent="0.3">
      <c r="F15319"/>
      <c r="G15319"/>
      <c r="L15319"/>
      <c r="R15319"/>
      <c r="T15319"/>
      <c r="U15319"/>
    </row>
    <row r="15320" spans="6:21" x14ac:dyDescent="0.3">
      <c r="F15320"/>
      <c r="G15320"/>
      <c r="L15320"/>
      <c r="R15320"/>
      <c r="T15320"/>
      <c r="U15320"/>
    </row>
    <row r="15321" spans="6:21" x14ac:dyDescent="0.3">
      <c r="F15321"/>
      <c r="G15321"/>
      <c r="L15321"/>
      <c r="R15321"/>
      <c r="T15321"/>
      <c r="U15321"/>
    </row>
    <row r="15322" spans="6:21" x14ac:dyDescent="0.3">
      <c r="F15322"/>
      <c r="G15322"/>
      <c r="L15322"/>
      <c r="R15322"/>
      <c r="T15322"/>
      <c r="U15322"/>
    </row>
    <row r="15323" spans="6:21" x14ac:dyDescent="0.3">
      <c r="F15323"/>
      <c r="G15323"/>
      <c r="L15323"/>
      <c r="R15323"/>
      <c r="T15323"/>
      <c r="U15323"/>
    </row>
    <row r="15324" spans="6:21" x14ac:dyDescent="0.3">
      <c r="F15324"/>
      <c r="G15324"/>
      <c r="L15324"/>
      <c r="R15324"/>
      <c r="T15324"/>
      <c r="U15324"/>
    </row>
    <row r="15325" spans="6:21" x14ac:dyDescent="0.3">
      <c r="F15325"/>
      <c r="G15325"/>
      <c r="L15325"/>
      <c r="R15325"/>
      <c r="T15325"/>
      <c r="U15325"/>
    </row>
    <row r="15326" spans="6:21" x14ac:dyDescent="0.3">
      <c r="F15326"/>
      <c r="G15326"/>
      <c r="L15326"/>
      <c r="R15326"/>
      <c r="T15326"/>
      <c r="U15326"/>
    </row>
    <row r="15327" spans="6:21" x14ac:dyDescent="0.3">
      <c r="F15327"/>
      <c r="G15327"/>
      <c r="L15327"/>
      <c r="R15327"/>
      <c r="T15327"/>
      <c r="U15327"/>
    </row>
    <row r="15328" spans="6:21" x14ac:dyDescent="0.3">
      <c r="F15328"/>
      <c r="G15328"/>
      <c r="L15328"/>
      <c r="R15328"/>
      <c r="T15328"/>
      <c r="U15328"/>
    </row>
    <row r="15329" spans="6:21" x14ac:dyDescent="0.3">
      <c r="F15329"/>
      <c r="G15329"/>
      <c r="L15329"/>
      <c r="R15329"/>
      <c r="T15329"/>
      <c r="U15329"/>
    </row>
    <row r="15330" spans="6:21" x14ac:dyDescent="0.3">
      <c r="F15330"/>
      <c r="G15330"/>
      <c r="L15330"/>
      <c r="R15330"/>
      <c r="T15330"/>
      <c r="U15330"/>
    </row>
    <row r="15331" spans="6:21" x14ac:dyDescent="0.3">
      <c r="F15331"/>
      <c r="G15331"/>
      <c r="L15331"/>
      <c r="R15331"/>
      <c r="T15331"/>
      <c r="U15331"/>
    </row>
    <row r="15332" spans="6:21" x14ac:dyDescent="0.3">
      <c r="F15332"/>
      <c r="G15332"/>
      <c r="L15332"/>
      <c r="R15332"/>
      <c r="T15332"/>
      <c r="U15332"/>
    </row>
    <row r="15333" spans="6:21" x14ac:dyDescent="0.3">
      <c r="F15333"/>
      <c r="G15333"/>
      <c r="L15333"/>
      <c r="R15333"/>
      <c r="T15333"/>
      <c r="U15333"/>
    </row>
    <row r="15334" spans="6:21" x14ac:dyDescent="0.3">
      <c r="F15334"/>
      <c r="G15334"/>
      <c r="L15334"/>
      <c r="R15334"/>
      <c r="T15334"/>
      <c r="U15334"/>
    </row>
    <row r="15335" spans="6:21" x14ac:dyDescent="0.3">
      <c r="F15335"/>
      <c r="G15335"/>
      <c r="L15335"/>
      <c r="R15335"/>
      <c r="T15335"/>
      <c r="U15335"/>
    </row>
    <row r="15336" spans="6:21" x14ac:dyDescent="0.3">
      <c r="F15336"/>
      <c r="G15336"/>
      <c r="L15336"/>
      <c r="R15336"/>
      <c r="T15336"/>
      <c r="U15336"/>
    </row>
    <row r="15337" spans="6:21" x14ac:dyDescent="0.3">
      <c r="F15337"/>
      <c r="G15337"/>
      <c r="L15337"/>
      <c r="R15337"/>
      <c r="T15337"/>
      <c r="U15337"/>
    </row>
    <row r="15338" spans="6:21" x14ac:dyDescent="0.3">
      <c r="F15338"/>
      <c r="G15338"/>
      <c r="L15338"/>
      <c r="R15338"/>
      <c r="T15338"/>
      <c r="U15338"/>
    </row>
    <row r="15339" spans="6:21" x14ac:dyDescent="0.3">
      <c r="F15339"/>
      <c r="G15339"/>
      <c r="L15339"/>
      <c r="R15339"/>
      <c r="T15339"/>
      <c r="U15339"/>
    </row>
    <row r="15340" spans="6:21" x14ac:dyDescent="0.3">
      <c r="F15340"/>
      <c r="G15340"/>
      <c r="L15340"/>
      <c r="R15340"/>
      <c r="T15340"/>
      <c r="U15340"/>
    </row>
    <row r="15341" spans="6:21" x14ac:dyDescent="0.3">
      <c r="F15341"/>
      <c r="G15341"/>
      <c r="L15341"/>
      <c r="R15341"/>
      <c r="T15341"/>
      <c r="U15341"/>
    </row>
    <row r="15342" spans="6:21" x14ac:dyDescent="0.3">
      <c r="F15342"/>
      <c r="G15342"/>
      <c r="L15342"/>
      <c r="R15342"/>
      <c r="T15342"/>
      <c r="U15342"/>
    </row>
    <row r="15343" spans="6:21" x14ac:dyDescent="0.3">
      <c r="F15343"/>
      <c r="G15343"/>
      <c r="L15343"/>
      <c r="R15343"/>
      <c r="T15343"/>
      <c r="U15343"/>
    </row>
    <row r="15344" spans="6:21" x14ac:dyDescent="0.3">
      <c r="F15344"/>
      <c r="G15344"/>
      <c r="L15344"/>
      <c r="R15344"/>
      <c r="T15344"/>
      <c r="U15344"/>
    </row>
    <row r="15345" spans="6:21" x14ac:dyDescent="0.3">
      <c r="F15345"/>
      <c r="G15345"/>
      <c r="L15345"/>
      <c r="R15345"/>
      <c r="T15345"/>
      <c r="U15345"/>
    </row>
    <row r="15346" spans="6:21" x14ac:dyDescent="0.3">
      <c r="F15346"/>
      <c r="G15346"/>
      <c r="L15346"/>
      <c r="R15346"/>
      <c r="T15346"/>
      <c r="U15346"/>
    </row>
    <row r="15347" spans="6:21" x14ac:dyDescent="0.3">
      <c r="F15347"/>
      <c r="G15347"/>
      <c r="L15347"/>
      <c r="R15347"/>
      <c r="T15347"/>
      <c r="U15347"/>
    </row>
    <row r="15348" spans="6:21" x14ac:dyDescent="0.3">
      <c r="F15348"/>
      <c r="G15348"/>
      <c r="L15348"/>
      <c r="R15348"/>
      <c r="T15348"/>
      <c r="U15348"/>
    </row>
    <row r="15349" spans="6:21" x14ac:dyDescent="0.3">
      <c r="F15349"/>
      <c r="G15349"/>
      <c r="L15349"/>
      <c r="R15349"/>
      <c r="T15349"/>
      <c r="U15349"/>
    </row>
    <row r="15350" spans="6:21" x14ac:dyDescent="0.3">
      <c r="F15350"/>
      <c r="G15350"/>
      <c r="L15350"/>
      <c r="R15350"/>
      <c r="T15350"/>
      <c r="U15350"/>
    </row>
    <row r="15351" spans="6:21" x14ac:dyDescent="0.3">
      <c r="F15351"/>
      <c r="G15351"/>
      <c r="L15351"/>
      <c r="R15351"/>
      <c r="T15351"/>
      <c r="U15351"/>
    </row>
    <row r="15352" spans="6:21" x14ac:dyDescent="0.3">
      <c r="F15352"/>
      <c r="G15352"/>
      <c r="L15352"/>
      <c r="R15352"/>
      <c r="T15352"/>
      <c r="U15352"/>
    </row>
    <row r="15353" spans="6:21" x14ac:dyDescent="0.3">
      <c r="F15353"/>
      <c r="G15353"/>
      <c r="L15353"/>
      <c r="R15353"/>
      <c r="T15353"/>
      <c r="U15353"/>
    </row>
    <row r="15354" spans="6:21" x14ac:dyDescent="0.3">
      <c r="F15354"/>
      <c r="G15354"/>
      <c r="L15354"/>
      <c r="R15354"/>
      <c r="T15354"/>
      <c r="U15354"/>
    </row>
    <row r="15355" spans="6:21" x14ac:dyDescent="0.3">
      <c r="F15355"/>
      <c r="G15355"/>
      <c r="L15355"/>
      <c r="R15355"/>
      <c r="T15355"/>
      <c r="U15355"/>
    </row>
    <row r="15356" spans="6:21" x14ac:dyDescent="0.3">
      <c r="F15356"/>
      <c r="G15356"/>
      <c r="L15356"/>
      <c r="R15356"/>
      <c r="T15356"/>
      <c r="U15356"/>
    </row>
    <row r="15357" spans="6:21" x14ac:dyDescent="0.3">
      <c r="F15357"/>
      <c r="G15357"/>
      <c r="L15357"/>
      <c r="R15357"/>
      <c r="T15357"/>
      <c r="U15357"/>
    </row>
    <row r="15358" spans="6:21" x14ac:dyDescent="0.3">
      <c r="F15358"/>
      <c r="G15358"/>
      <c r="L15358"/>
      <c r="R15358"/>
      <c r="T15358"/>
      <c r="U15358"/>
    </row>
    <row r="15359" spans="6:21" x14ac:dyDescent="0.3">
      <c r="F15359"/>
      <c r="G15359"/>
      <c r="L15359"/>
      <c r="R15359"/>
      <c r="T15359"/>
      <c r="U15359"/>
    </row>
    <row r="15360" spans="6:21" x14ac:dyDescent="0.3">
      <c r="F15360"/>
      <c r="G15360"/>
      <c r="L15360"/>
      <c r="R15360"/>
      <c r="T15360"/>
      <c r="U15360"/>
    </row>
    <row r="15361" spans="6:21" x14ac:dyDescent="0.3">
      <c r="F15361"/>
      <c r="G15361"/>
      <c r="L15361"/>
      <c r="R15361"/>
      <c r="T15361"/>
      <c r="U15361"/>
    </row>
    <row r="15362" spans="6:21" x14ac:dyDescent="0.3">
      <c r="F15362"/>
      <c r="G15362"/>
      <c r="L15362"/>
      <c r="R15362"/>
      <c r="T15362"/>
      <c r="U15362"/>
    </row>
    <row r="15363" spans="6:21" x14ac:dyDescent="0.3">
      <c r="F15363"/>
      <c r="G15363"/>
      <c r="L15363"/>
      <c r="R15363"/>
      <c r="T15363"/>
      <c r="U15363"/>
    </row>
    <row r="15364" spans="6:21" x14ac:dyDescent="0.3">
      <c r="F15364"/>
      <c r="G15364"/>
      <c r="L15364"/>
      <c r="R15364"/>
      <c r="T15364"/>
      <c r="U15364"/>
    </row>
    <row r="15365" spans="6:21" x14ac:dyDescent="0.3">
      <c r="F15365"/>
      <c r="G15365"/>
      <c r="L15365"/>
      <c r="R15365"/>
      <c r="T15365"/>
      <c r="U15365"/>
    </row>
    <row r="15366" spans="6:21" x14ac:dyDescent="0.3">
      <c r="F15366"/>
      <c r="G15366"/>
      <c r="L15366"/>
      <c r="R15366"/>
      <c r="T15366"/>
      <c r="U15366"/>
    </row>
    <row r="15367" spans="6:21" x14ac:dyDescent="0.3">
      <c r="F15367"/>
      <c r="G15367"/>
      <c r="L15367"/>
      <c r="R15367"/>
      <c r="T15367"/>
      <c r="U15367"/>
    </row>
    <row r="15368" spans="6:21" x14ac:dyDescent="0.3">
      <c r="F15368"/>
      <c r="G15368"/>
      <c r="L15368"/>
      <c r="R15368"/>
      <c r="T15368"/>
      <c r="U15368"/>
    </row>
    <row r="15369" spans="6:21" x14ac:dyDescent="0.3">
      <c r="F15369"/>
      <c r="G15369"/>
      <c r="L15369"/>
      <c r="R15369"/>
      <c r="T15369"/>
      <c r="U15369"/>
    </row>
    <row r="15370" spans="6:21" x14ac:dyDescent="0.3">
      <c r="F15370"/>
      <c r="G15370"/>
      <c r="L15370"/>
      <c r="R15370"/>
      <c r="T15370"/>
      <c r="U15370"/>
    </row>
    <row r="15371" spans="6:21" x14ac:dyDescent="0.3">
      <c r="F15371"/>
      <c r="G15371"/>
      <c r="L15371"/>
      <c r="R15371"/>
      <c r="T15371"/>
      <c r="U15371"/>
    </row>
    <row r="15372" spans="6:21" x14ac:dyDescent="0.3">
      <c r="F15372"/>
      <c r="G15372"/>
      <c r="L15372"/>
      <c r="R15372"/>
      <c r="T15372"/>
      <c r="U15372"/>
    </row>
    <row r="15373" spans="6:21" x14ac:dyDescent="0.3">
      <c r="F15373"/>
      <c r="G15373"/>
      <c r="L15373"/>
      <c r="R15373"/>
      <c r="T15373"/>
      <c r="U15373"/>
    </row>
    <row r="15374" spans="6:21" x14ac:dyDescent="0.3">
      <c r="F15374"/>
      <c r="G15374"/>
      <c r="L15374"/>
      <c r="R15374"/>
      <c r="T15374"/>
      <c r="U15374"/>
    </row>
    <row r="15375" spans="6:21" x14ac:dyDescent="0.3">
      <c r="F15375"/>
      <c r="G15375"/>
      <c r="L15375"/>
      <c r="R15375"/>
      <c r="T15375"/>
      <c r="U15375"/>
    </row>
    <row r="15376" spans="6:21" x14ac:dyDescent="0.3">
      <c r="F15376"/>
      <c r="G15376"/>
      <c r="L15376"/>
      <c r="R15376"/>
      <c r="T15376"/>
      <c r="U15376"/>
    </row>
    <row r="15377" spans="6:21" x14ac:dyDescent="0.3">
      <c r="F15377"/>
      <c r="G15377"/>
      <c r="L15377"/>
      <c r="R15377"/>
      <c r="T15377"/>
      <c r="U15377"/>
    </row>
    <row r="15378" spans="6:21" x14ac:dyDescent="0.3">
      <c r="F15378"/>
      <c r="G15378"/>
      <c r="L15378"/>
      <c r="R15378"/>
      <c r="T15378"/>
      <c r="U15378"/>
    </row>
    <row r="15379" spans="6:21" x14ac:dyDescent="0.3">
      <c r="F15379"/>
      <c r="G15379"/>
      <c r="L15379"/>
      <c r="R15379"/>
      <c r="T15379"/>
      <c r="U15379"/>
    </row>
    <row r="15380" spans="6:21" x14ac:dyDescent="0.3">
      <c r="F15380"/>
      <c r="G15380"/>
      <c r="L15380"/>
      <c r="R15380"/>
      <c r="T15380"/>
      <c r="U15380"/>
    </row>
    <row r="15381" spans="6:21" x14ac:dyDescent="0.3">
      <c r="F15381"/>
      <c r="G15381"/>
      <c r="L15381"/>
      <c r="R15381"/>
      <c r="T15381"/>
      <c r="U15381"/>
    </row>
    <row r="15382" spans="6:21" x14ac:dyDescent="0.3">
      <c r="F15382"/>
      <c r="G15382"/>
      <c r="L15382"/>
      <c r="R15382"/>
      <c r="T15382"/>
      <c r="U15382"/>
    </row>
    <row r="15383" spans="6:21" x14ac:dyDescent="0.3">
      <c r="F15383"/>
      <c r="G15383"/>
      <c r="L15383"/>
      <c r="R15383"/>
      <c r="T15383"/>
      <c r="U15383"/>
    </row>
    <row r="15384" spans="6:21" x14ac:dyDescent="0.3">
      <c r="F15384"/>
      <c r="G15384"/>
      <c r="L15384"/>
      <c r="R15384"/>
      <c r="T15384"/>
      <c r="U15384"/>
    </row>
    <row r="15385" spans="6:21" x14ac:dyDescent="0.3">
      <c r="F15385"/>
      <c r="G15385"/>
      <c r="L15385"/>
      <c r="R15385"/>
      <c r="T15385"/>
      <c r="U15385"/>
    </row>
    <row r="15386" spans="6:21" x14ac:dyDescent="0.3">
      <c r="F15386"/>
      <c r="G15386"/>
      <c r="L15386"/>
      <c r="R15386"/>
      <c r="T15386"/>
      <c r="U15386"/>
    </row>
    <row r="15387" spans="6:21" x14ac:dyDescent="0.3">
      <c r="F15387"/>
      <c r="G15387"/>
      <c r="L15387"/>
      <c r="R15387"/>
      <c r="T15387"/>
      <c r="U15387"/>
    </row>
    <row r="15388" spans="6:21" x14ac:dyDescent="0.3">
      <c r="F15388"/>
      <c r="G15388"/>
      <c r="L15388"/>
      <c r="R15388"/>
      <c r="T15388"/>
      <c r="U15388"/>
    </row>
    <row r="15389" spans="6:21" x14ac:dyDescent="0.3">
      <c r="F15389"/>
      <c r="G15389"/>
      <c r="L15389"/>
      <c r="R15389"/>
      <c r="T15389"/>
      <c r="U15389"/>
    </row>
    <row r="15390" spans="6:21" x14ac:dyDescent="0.3">
      <c r="F15390"/>
      <c r="G15390"/>
      <c r="L15390"/>
      <c r="R15390"/>
      <c r="T15390"/>
      <c r="U15390"/>
    </row>
    <row r="15391" spans="6:21" x14ac:dyDescent="0.3">
      <c r="F15391"/>
      <c r="G15391"/>
      <c r="L15391"/>
      <c r="R15391"/>
      <c r="T15391"/>
      <c r="U15391"/>
    </row>
    <row r="15392" spans="6:21" x14ac:dyDescent="0.3">
      <c r="F15392"/>
      <c r="G15392"/>
      <c r="L15392"/>
      <c r="R15392"/>
      <c r="T15392"/>
      <c r="U15392"/>
    </row>
    <row r="15393" spans="6:21" x14ac:dyDescent="0.3">
      <c r="F15393"/>
      <c r="G15393"/>
      <c r="L15393"/>
      <c r="R15393"/>
      <c r="T15393"/>
      <c r="U15393"/>
    </row>
    <row r="15394" spans="6:21" x14ac:dyDescent="0.3">
      <c r="F15394"/>
      <c r="G15394"/>
      <c r="L15394"/>
      <c r="R15394"/>
      <c r="T15394"/>
      <c r="U15394"/>
    </row>
    <row r="15395" spans="6:21" x14ac:dyDescent="0.3">
      <c r="F15395"/>
      <c r="G15395"/>
      <c r="L15395"/>
      <c r="R15395"/>
      <c r="T15395"/>
      <c r="U15395"/>
    </row>
    <row r="15396" spans="6:21" x14ac:dyDescent="0.3">
      <c r="F15396"/>
      <c r="G15396"/>
      <c r="L15396"/>
      <c r="R15396"/>
      <c r="T15396"/>
      <c r="U15396"/>
    </row>
    <row r="15397" spans="6:21" x14ac:dyDescent="0.3">
      <c r="F15397"/>
      <c r="G15397"/>
      <c r="L15397"/>
      <c r="R15397"/>
      <c r="T15397"/>
      <c r="U15397"/>
    </row>
    <row r="15398" spans="6:21" x14ac:dyDescent="0.3">
      <c r="F15398"/>
      <c r="G15398"/>
      <c r="L15398"/>
      <c r="R15398"/>
      <c r="T15398"/>
      <c r="U15398"/>
    </row>
    <row r="15399" spans="6:21" x14ac:dyDescent="0.3">
      <c r="F15399"/>
      <c r="G15399"/>
      <c r="L15399"/>
      <c r="R15399"/>
      <c r="T15399"/>
      <c r="U15399"/>
    </row>
    <row r="15400" spans="6:21" x14ac:dyDescent="0.3">
      <c r="F15400"/>
      <c r="G15400"/>
      <c r="L15400"/>
      <c r="R15400"/>
      <c r="T15400"/>
      <c r="U15400"/>
    </row>
    <row r="15401" spans="6:21" x14ac:dyDescent="0.3">
      <c r="F15401"/>
      <c r="G15401"/>
      <c r="L15401"/>
      <c r="R15401"/>
      <c r="T15401"/>
      <c r="U15401"/>
    </row>
    <row r="15402" spans="6:21" x14ac:dyDescent="0.3">
      <c r="F15402"/>
      <c r="G15402"/>
      <c r="L15402"/>
      <c r="R15402"/>
      <c r="T15402"/>
      <c r="U15402"/>
    </row>
    <row r="15403" spans="6:21" x14ac:dyDescent="0.3">
      <c r="F15403"/>
      <c r="G15403"/>
      <c r="L15403"/>
      <c r="R15403"/>
      <c r="T15403"/>
      <c r="U15403"/>
    </row>
    <row r="15404" spans="6:21" x14ac:dyDescent="0.3">
      <c r="F15404"/>
      <c r="G15404"/>
      <c r="L15404"/>
      <c r="R15404"/>
      <c r="T15404"/>
      <c r="U15404"/>
    </row>
    <row r="15405" spans="6:21" x14ac:dyDescent="0.3">
      <c r="F15405"/>
      <c r="G15405"/>
      <c r="L15405"/>
      <c r="R15405"/>
      <c r="T15405"/>
      <c r="U15405"/>
    </row>
    <row r="15406" spans="6:21" x14ac:dyDescent="0.3">
      <c r="F15406"/>
      <c r="G15406"/>
      <c r="L15406"/>
      <c r="R15406"/>
      <c r="T15406"/>
      <c r="U15406"/>
    </row>
    <row r="15407" spans="6:21" x14ac:dyDescent="0.3">
      <c r="F15407"/>
      <c r="G15407"/>
      <c r="L15407"/>
      <c r="R15407"/>
      <c r="T15407"/>
      <c r="U15407"/>
    </row>
    <row r="15408" spans="6:21" x14ac:dyDescent="0.3">
      <c r="F15408"/>
      <c r="G15408"/>
      <c r="L15408"/>
      <c r="R15408"/>
      <c r="T15408"/>
      <c r="U15408"/>
    </row>
    <row r="15409" spans="6:21" x14ac:dyDescent="0.3">
      <c r="F15409"/>
      <c r="G15409"/>
      <c r="L15409"/>
      <c r="R15409"/>
      <c r="T15409"/>
      <c r="U15409"/>
    </row>
    <row r="15410" spans="6:21" x14ac:dyDescent="0.3">
      <c r="F15410"/>
      <c r="G15410"/>
      <c r="L15410"/>
      <c r="R15410"/>
      <c r="T15410"/>
      <c r="U15410"/>
    </row>
    <row r="15411" spans="6:21" x14ac:dyDescent="0.3">
      <c r="F15411"/>
      <c r="G15411"/>
      <c r="L15411"/>
      <c r="R15411"/>
      <c r="T15411"/>
      <c r="U15411"/>
    </row>
    <row r="15412" spans="6:21" x14ac:dyDescent="0.3">
      <c r="F15412"/>
      <c r="G15412"/>
      <c r="L15412"/>
      <c r="R15412"/>
      <c r="T15412"/>
      <c r="U15412"/>
    </row>
    <row r="15413" spans="6:21" x14ac:dyDescent="0.3">
      <c r="F15413"/>
      <c r="G15413"/>
      <c r="L15413"/>
      <c r="R15413"/>
      <c r="T15413"/>
      <c r="U15413"/>
    </row>
    <row r="15414" spans="6:21" x14ac:dyDescent="0.3">
      <c r="F15414"/>
      <c r="G15414"/>
      <c r="L15414"/>
      <c r="R15414"/>
      <c r="T15414"/>
      <c r="U15414"/>
    </row>
    <row r="15415" spans="6:21" x14ac:dyDescent="0.3">
      <c r="F15415"/>
      <c r="G15415"/>
      <c r="L15415"/>
      <c r="R15415"/>
      <c r="T15415"/>
      <c r="U15415"/>
    </row>
    <row r="15416" spans="6:21" x14ac:dyDescent="0.3">
      <c r="F15416"/>
      <c r="G15416"/>
      <c r="L15416"/>
      <c r="R15416"/>
      <c r="T15416"/>
      <c r="U15416"/>
    </row>
    <row r="15417" spans="6:21" x14ac:dyDescent="0.3">
      <c r="F15417"/>
      <c r="G15417"/>
      <c r="L15417"/>
      <c r="R15417"/>
      <c r="T15417"/>
      <c r="U15417"/>
    </row>
    <row r="15418" spans="6:21" x14ac:dyDescent="0.3">
      <c r="F15418"/>
      <c r="G15418"/>
      <c r="L15418"/>
      <c r="R15418"/>
      <c r="T15418"/>
      <c r="U15418"/>
    </row>
    <row r="15419" spans="6:21" x14ac:dyDescent="0.3">
      <c r="F15419"/>
      <c r="G15419"/>
      <c r="L15419"/>
      <c r="R15419"/>
      <c r="T15419"/>
      <c r="U15419"/>
    </row>
    <row r="15420" spans="6:21" x14ac:dyDescent="0.3">
      <c r="F15420"/>
      <c r="G15420"/>
      <c r="L15420"/>
      <c r="R15420"/>
      <c r="T15420"/>
      <c r="U15420"/>
    </row>
    <row r="15421" spans="6:21" x14ac:dyDescent="0.3">
      <c r="F15421"/>
      <c r="G15421"/>
      <c r="L15421"/>
      <c r="R15421"/>
      <c r="T15421"/>
      <c r="U15421"/>
    </row>
    <row r="15422" spans="6:21" x14ac:dyDescent="0.3">
      <c r="F15422"/>
      <c r="G15422"/>
      <c r="L15422"/>
      <c r="R15422"/>
      <c r="T15422"/>
      <c r="U15422"/>
    </row>
    <row r="15423" spans="6:21" x14ac:dyDescent="0.3">
      <c r="F15423"/>
      <c r="G15423"/>
      <c r="L15423"/>
      <c r="R15423"/>
      <c r="T15423"/>
      <c r="U15423"/>
    </row>
    <row r="15424" spans="6:21" x14ac:dyDescent="0.3">
      <c r="F15424"/>
      <c r="G15424"/>
      <c r="L15424"/>
      <c r="R15424"/>
      <c r="T15424"/>
      <c r="U15424"/>
    </row>
    <row r="15425" spans="6:21" x14ac:dyDescent="0.3">
      <c r="F15425"/>
      <c r="G15425"/>
      <c r="L15425"/>
      <c r="R15425"/>
      <c r="T15425"/>
      <c r="U15425"/>
    </row>
    <row r="15426" spans="6:21" x14ac:dyDescent="0.3">
      <c r="F15426"/>
      <c r="G15426"/>
      <c r="L15426"/>
      <c r="R15426"/>
      <c r="T15426"/>
      <c r="U15426"/>
    </row>
    <row r="15427" spans="6:21" x14ac:dyDescent="0.3">
      <c r="F15427"/>
      <c r="G15427"/>
      <c r="L15427"/>
      <c r="R15427"/>
      <c r="T15427"/>
      <c r="U15427"/>
    </row>
    <row r="15428" spans="6:21" x14ac:dyDescent="0.3">
      <c r="F15428"/>
      <c r="G15428"/>
      <c r="L15428"/>
      <c r="R15428"/>
      <c r="T15428"/>
      <c r="U15428"/>
    </row>
    <row r="15429" spans="6:21" x14ac:dyDescent="0.3">
      <c r="F15429"/>
      <c r="G15429"/>
      <c r="L15429"/>
      <c r="R15429"/>
      <c r="T15429"/>
      <c r="U15429"/>
    </row>
    <row r="15430" spans="6:21" x14ac:dyDescent="0.3">
      <c r="F15430"/>
      <c r="G15430"/>
      <c r="L15430"/>
      <c r="R15430"/>
      <c r="T15430"/>
      <c r="U15430"/>
    </row>
    <row r="15431" spans="6:21" x14ac:dyDescent="0.3">
      <c r="F15431"/>
      <c r="G15431"/>
      <c r="L15431"/>
      <c r="R15431"/>
      <c r="T15431"/>
      <c r="U15431"/>
    </row>
    <row r="15432" spans="6:21" x14ac:dyDescent="0.3">
      <c r="F15432"/>
      <c r="G15432"/>
      <c r="L15432"/>
      <c r="R15432"/>
      <c r="T15432"/>
      <c r="U15432"/>
    </row>
    <row r="15433" spans="6:21" x14ac:dyDescent="0.3">
      <c r="F15433"/>
      <c r="G15433"/>
      <c r="L15433"/>
      <c r="R15433"/>
      <c r="T15433"/>
      <c r="U15433"/>
    </row>
    <row r="15434" spans="6:21" x14ac:dyDescent="0.3">
      <c r="F15434"/>
      <c r="G15434"/>
      <c r="L15434"/>
      <c r="R15434"/>
      <c r="T15434"/>
      <c r="U15434"/>
    </row>
    <row r="15435" spans="6:21" x14ac:dyDescent="0.3">
      <c r="F15435"/>
      <c r="G15435"/>
      <c r="L15435"/>
      <c r="R15435"/>
      <c r="T15435"/>
      <c r="U15435"/>
    </row>
    <row r="15436" spans="6:21" x14ac:dyDescent="0.3">
      <c r="F15436"/>
      <c r="G15436"/>
      <c r="L15436"/>
      <c r="R15436"/>
      <c r="T15436"/>
      <c r="U15436"/>
    </row>
    <row r="15437" spans="6:21" x14ac:dyDescent="0.3">
      <c r="F15437"/>
      <c r="G15437"/>
      <c r="L15437"/>
      <c r="R15437"/>
      <c r="T15437"/>
      <c r="U15437"/>
    </row>
    <row r="15438" spans="6:21" x14ac:dyDescent="0.3">
      <c r="F15438"/>
      <c r="G15438"/>
      <c r="L15438"/>
      <c r="R15438"/>
      <c r="T15438"/>
      <c r="U15438"/>
    </row>
    <row r="15439" spans="6:21" x14ac:dyDescent="0.3">
      <c r="F15439"/>
      <c r="G15439"/>
      <c r="L15439"/>
      <c r="R15439"/>
      <c r="T15439"/>
      <c r="U15439"/>
    </row>
    <row r="15440" spans="6:21" x14ac:dyDescent="0.3">
      <c r="F15440"/>
      <c r="G15440"/>
      <c r="L15440"/>
      <c r="R15440"/>
      <c r="T15440"/>
      <c r="U15440"/>
    </row>
    <row r="15441" spans="6:21" x14ac:dyDescent="0.3">
      <c r="F15441"/>
      <c r="G15441"/>
      <c r="L15441"/>
      <c r="R15441"/>
      <c r="T15441"/>
      <c r="U15441"/>
    </row>
    <row r="15442" spans="6:21" x14ac:dyDescent="0.3">
      <c r="F15442"/>
      <c r="G15442"/>
      <c r="L15442"/>
      <c r="R15442"/>
      <c r="T15442"/>
      <c r="U15442"/>
    </row>
    <row r="15443" spans="6:21" x14ac:dyDescent="0.3">
      <c r="F15443"/>
      <c r="G15443"/>
      <c r="L15443"/>
      <c r="R15443"/>
      <c r="T15443"/>
      <c r="U15443"/>
    </row>
    <row r="15444" spans="6:21" x14ac:dyDescent="0.3">
      <c r="F15444"/>
      <c r="G15444"/>
      <c r="L15444"/>
      <c r="R15444"/>
      <c r="T15444"/>
      <c r="U15444"/>
    </row>
    <row r="15445" spans="6:21" x14ac:dyDescent="0.3">
      <c r="F15445"/>
      <c r="G15445"/>
      <c r="L15445"/>
      <c r="R15445"/>
      <c r="T15445"/>
      <c r="U15445"/>
    </row>
    <row r="15446" spans="6:21" x14ac:dyDescent="0.3">
      <c r="F15446"/>
      <c r="G15446"/>
      <c r="L15446"/>
      <c r="R15446"/>
      <c r="T15446"/>
      <c r="U15446"/>
    </row>
    <row r="15447" spans="6:21" x14ac:dyDescent="0.3">
      <c r="F15447"/>
      <c r="G15447"/>
      <c r="L15447"/>
      <c r="R15447"/>
      <c r="T15447"/>
      <c r="U15447"/>
    </row>
    <row r="15448" spans="6:21" x14ac:dyDescent="0.3">
      <c r="F15448"/>
      <c r="G15448"/>
      <c r="L15448"/>
      <c r="R15448"/>
      <c r="T15448"/>
      <c r="U15448"/>
    </row>
    <row r="15449" spans="6:21" x14ac:dyDescent="0.3">
      <c r="F15449"/>
      <c r="G15449"/>
      <c r="L15449"/>
      <c r="R15449"/>
      <c r="T15449"/>
      <c r="U15449"/>
    </row>
    <row r="15450" spans="6:21" x14ac:dyDescent="0.3">
      <c r="F15450"/>
      <c r="G15450"/>
      <c r="L15450"/>
      <c r="R15450"/>
      <c r="T15450"/>
      <c r="U15450"/>
    </row>
    <row r="15451" spans="6:21" x14ac:dyDescent="0.3">
      <c r="F15451"/>
      <c r="G15451"/>
      <c r="L15451"/>
      <c r="R15451"/>
      <c r="T15451"/>
      <c r="U15451"/>
    </row>
    <row r="15452" spans="6:21" x14ac:dyDescent="0.3">
      <c r="F15452"/>
      <c r="G15452"/>
      <c r="L15452"/>
      <c r="R15452"/>
      <c r="T15452"/>
      <c r="U15452"/>
    </row>
    <row r="15453" spans="6:21" x14ac:dyDescent="0.3">
      <c r="F15453"/>
      <c r="G15453"/>
      <c r="L15453"/>
      <c r="R15453"/>
      <c r="T15453"/>
      <c r="U15453"/>
    </row>
    <row r="15454" spans="6:21" x14ac:dyDescent="0.3">
      <c r="F15454"/>
      <c r="G15454"/>
      <c r="L15454"/>
      <c r="R15454"/>
      <c r="T15454"/>
      <c r="U15454"/>
    </row>
    <row r="15455" spans="6:21" x14ac:dyDescent="0.3">
      <c r="F15455"/>
      <c r="G15455"/>
      <c r="L15455"/>
      <c r="R15455"/>
      <c r="T15455"/>
      <c r="U15455"/>
    </row>
    <row r="15456" spans="6:21" x14ac:dyDescent="0.3">
      <c r="F15456"/>
      <c r="G15456"/>
      <c r="L15456"/>
      <c r="R15456"/>
      <c r="T15456"/>
      <c r="U15456"/>
    </row>
    <row r="15457" spans="6:21" x14ac:dyDescent="0.3">
      <c r="F15457"/>
      <c r="G15457"/>
      <c r="L15457"/>
      <c r="R15457"/>
      <c r="T15457"/>
      <c r="U15457"/>
    </row>
    <row r="15458" spans="6:21" x14ac:dyDescent="0.3">
      <c r="F15458"/>
      <c r="G15458"/>
      <c r="L15458"/>
      <c r="R15458"/>
      <c r="T15458"/>
      <c r="U15458"/>
    </row>
    <row r="15459" spans="6:21" x14ac:dyDescent="0.3">
      <c r="F15459"/>
      <c r="G15459"/>
      <c r="L15459"/>
      <c r="R15459"/>
      <c r="T15459"/>
      <c r="U15459"/>
    </row>
    <row r="15460" spans="6:21" x14ac:dyDescent="0.3">
      <c r="F15460"/>
      <c r="G15460"/>
      <c r="L15460"/>
      <c r="R15460"/>
      <c r="T15460"/>
      <c r="U15460"/>
    </row>
    <row r="15461" spans="6:21" x14ac:dyDescent="0.3">
      <c r="F15461"/>
      <c r="G15461"/>
      <c r="L15461"/>
      <c r="R15461"/>
      <c r="T15461"/>
      <c r="U15461"/>
    </row>
    <row r="15462" spans="6:21" x14ac:dyDescent="0.3">
      <c r="F15462"/>
      <c r="G15462"/>
      <c r="L15462"/>
      <c r="R15462"/>
      <c r="T15462"/>
      <c r="U15462"/>
    </row>
    <row r="15463" spans="6:21" x14ac:dyDescent="0.3">
      <c r="F15463"/>
      <c r="G15463"/>
      <c r="L15463"/>
      <c r="R15463"/>
      <c r="T15463"/>
      <c r="U15463"/>
    </row>
    <row r="15464" spans="6:21" x14ac:dyDescent="0.3">
      <c r="F15464"/>
      <c r="G15464"/>
      <c r="L15464"/>
      <c r="R15464"/>
      <c r="T15464"/>
      <c r="U15464"/>
    </row>
    <row r="15465" spans="6:21" x14ac:dyDescent="0.3">
      <c r="F15465"/>
      <c r="G15465"/>
      <c r="L15465"/>
      <c r="R15465"/>
      <c r="T15465"/>
      <c r="U15465"/>
    </row>
    <row r="15466" spans="6:21" x14ac:dyDescent="0.3">
      <c r="F15466"/>
      <c r="G15466"/>
      <c r="L15466"/>
      <c r="R15466"/>
      <c r="T15466"/>
      <c r="U15466"/>
    </row>
    <row r="15467" spans="6:21" x14ac:dyDescent="0.3">
      <c r="F15467"/>
      <c r="G15467"/>
      <c r="L15467"/>
      <c r="R15467"/>
      <c r="T15467"/>
      <c r="U15467"/>
    </row>
    <row r="15468" spans="6:21" x14ac:dyDescent="0.3">
      <c r="F15468"/>
      <c r="G15468"/>
      <c r="L15468"/>
      <c r="R15468"/>
      <c r="T15468"/>
      <c r="U15468"/>
    </row>
    <row r="15469" spans="6:21" x14ac:dyDescent="0.3">
      <c r="F15469"/>
      <c r="G15469"/>
      <c r="L15469"/>
      <c r="R15469"/>
      <c r="T15469"/>
      <c r="U15469"/>
    </row>
    <row r="15470" spans="6:21" x14ac:dyDescent="0.3">
      <c r="F15470"/>
      <c r="G15470"/>
      <c r="L15470"/>
      <c r="R15470"/>
      <c r="T15470"/>
      <c r="U15470"/>
    </row>
    <row r="15471" spans="6:21" x14ac:dyDescent="0.3">
      <c r="F15471"/>
      <c r="G15471"/>
      <c r="L15471"/>
      <c r="R15471"/>
      <c r="T15471"/>
      <c r="U15471"/>
    </row>
    <row r="15472" spans="6:21" x14ac:dyDescent="0.3">
      <c r="F15472"/>
      <c r="G15472"/>
      <c r="L15472"/>
      <c r="R15472"/>
      <c r="T15472"/>
      <c r="U15472"/>
    </row>
    <row r="15473" spans="6:21" x14ac:dyDescent="0.3">
      <c r="F15473"/>
      <c r="G15473"/>
      <c r="L15473"/>
      <c r="R15473"/>
      <c r="T15473"/>
      <c r="U15473"/>
    </row>
    <row r="15474" spans="6:21" x14ac:dyDescent="0.3">
      <c r="F15474"/>
      <c r="G15474"/>
      <c r="L15474"/>
      <c r="R15474"/>
      <c r="T15474"/>
      <c r="U15474"/>
    </row>
    <row r="15475" spans="6:21" x14ac:dyDescent="0.3">
      <c r="F15475"/>
      <c r="G15475"/>
      <c r="L15475"/>
      <c r="R15475"/>
      <c r="T15475"/>
      <c r="U15475"/>
    </row>
    <row r="15476" spans="6:21" x14ac:dyDescent="0.3">
      <c r="F15476"/>
      <c r="G15476"/>
      <c r="L15476"/>
      <c r="R15476"/>
      <c r="T15476"/>
      <c r="U15476"/>
    </row>
    <row r="15477" spans="6:21" x14ac:dyDescent="0.3">
      <c r="F15477"/>
      <c r="G15477"/>
      <c r="L15477"/>
      <c r="R15477"/>
      <c r="T15477"/>
      <c r="U15477"/>
    </row>
    <row r="15478" spans="6:21" x14ac:dyDescent="0.3">
      <c r="F15478"/>
      <c r="G15478"/>
      <c r="L15478"/>
      <c r="R15478"/>
      <c r="T15478"/>
      <c r="U15478"/>
    </row>
    <row r="15479" spans="6:21" x14ac:dyDescent="0.3">
      <c r="F15479"/>
      <c r="G15479"/>
      <c r="L15479"/>
      <c r="R15479"/>
      <c r="T15479"/>
      <c r="U15479"/>
    </row>
    <row r="15480" spans="6:21" x14ac:dyDescent="0.3">
      <c r="F15480"/>
      <c r="G15480"/>
      <c r="L15480"/>
      <c r="R15480"/>
      <c r="T15480"/>
      <c r="U15480"/>
    </row>
    <row r="15481" spans="6:21" x14ac:dyDescent="0.3">
      <c r="F15481"/>
      <c r="G15481"/>
      <c r="L15481"/>
      <c r="R15481"/>
      <c r="T15481"/>
      <c r="U15481"/>
    </row>
    <row r="15482" spans="6:21" x14ac:dyDescent="0.3">
      <c r="F15482"/>
      <c r="G15482"/>
      <c r="L15482"/>
      <c r="R15482"/>
      <c r="T15482"/>
      <c r="U15482"/>
    </row>
    <row r="15483" spans="6:21" x14ac:dyDescent="0.3">
      <c r="F15483"/>
      <c r="G15483"/>
      <c r="L15483"/>
      <c r="R15483"/>
      <c r="T15483"/>
      <c r="U15483"/>
    </row>
    <row r="15484" spans="6:21" x14ac:dyDescent="0.3">
      <c r="F15484"/>
      <c r="G15484"/>
      <c r="L15484"/>
      <c r="R15484"/>
      <c r="T15484"/>
      <c r="U15484"/>
    </row>
    <row r="15485" spans="6:21" x14ac:dyDescent="0.3">
      <c r="F15485"/>
      <c r="G15485"/>
      <c r="L15485"/>
      <c r="R15485"/>
      <c r="T15485"/>
      <c r="U15485"/>
    </row>
    <row r="15486" spans="6:21" x14ac:dyDescent="0.3">
      <c r="F15486"/>
      <c r="G15486"/>
      <c r="L15486"/>
      <c r="R15486"/>
      <c r="T15486"/>
      <c r="U15486"/>
    </row>
    <row r="15487" spans="6:21" x14ac:dyDescent="0.3">
      <c r="F15487"/>
      <c r="G15487"/>
      <c r="L15487"/>
      <c r="R15487"/>
      <c r="T15487"/>
      <c r="U15487"/>
    </row>
    <row r="15488" spans="6:21" x14ac:dyDescent="0.3">
      <c r="F15488"/>
      <c r="G15488"/>
      <c r="L15488"/>
      <c r="R15488"/>
      <c r="T15488"/>
      <c r="U15488"/>
    </row>
    <row r="15489" spans="6:21" x14ac:dyDescent="0.3">
      <c r="F15489"/>
      <c r="G15489"/>
      <c r="L15489"/>
      <c r="R15489"/>
      <c r="T15489"/>
      <c r="U15489"/>
    </row>
    <row r="15490" spans="6:21" x14ac:dyDescent="0.3">
      <c r="F15490"/>
      <c r="G15490"/>
      <c r="L15490"/>
      <c r="R15490"/>
      <c r="T15490"/>
      <c r="U15490"/>
    </row>
    <row r="15491" spans="6:21" x14ac:dyDescent="0.3">
      <c r="F15491"/>
      <c r="G15491"/>
      <c r="L15491"/>
      <c r="R15491"/>
      <c r="T15491"/>
      <c r="U15491"/>
    </row>
    <row r="15492" spans="6:21" x14ac:dyDescent="0.3">
      <c r="F15492"/>
      <c r="G15492"/>
      <c r="L15492"/>
      <c r="R15492"/>
      <c r="T15492"/>
      <c r="U15492"/>
    </row>
    <row r="15493" spans="6:21" x14ac:dyDescent="0.3">
      <c r="F15493"/>
      <c r="G15493"/>
      <c r="L15493"/>
      <c r="R15493"/>
      <c r="T15493"/>
      <c r="U15493"/>
    </row>
    <row r="15494" spans="6:21" x14ac:dyDescent="0.3">
      <c r="F15494"/>
      <c r="G15494"/>
      <c r="L15494"/>
      <c r="R15494"/>
      <c r="T15494"/>
      <c r="U15494"/>
    </row>
    <row r="15495" spans="6:21" x14ac:dyDescent="0.3">
      <c r="F15495"/>
      <c r="G15495"/>
      <c r="L15495"/>
      <c r="R15495"/>
      <c r="T15495"/>
      <c r="U15495"/>
    </row>
    <row r="15496" spans="6:21" x14ac:dyDescent="0.3">
      <c r="F15496"/>
      <c r="G15496"/>
      <c r="L15496"/>
      <c r="R15496"/>
      <c r="T15496"/>
      <c r="U15496"/>
    </row>
    <row r="15497" spans="6:21" x14ac:dyDescent="0.3">
      <c r="F15497"/>
      <c r="G15497"/>
      <c r="L15497"/>
      <c r="R15497"/>
      <c r="T15497"/>
      <c r="U15497"/>
    </row>
    <row r="15498" spans="6:21" x14ac:dyDescent="0.3">
      <c r="F15498"/>
      <c r="G15498"/>
      <c r="L15498"/>
      <c r="R15498"/>
      <c r="T15498"/>
      <c r="U15498"/>
    </row>
    <row r="15499" spans="6:21" x14ac:dyDescent="0.3">
      <c r="F15499"/>
      <c r="G15499"/>
      <c r="L15499"/>
      <c r="R15499"/>
      <c r="T15499"/>
      <c r="U15499"/>
    </row>
    <row r="15500" spans="6:21" x14ac:dyDescent="0.3">
      <c r="F15500"/>
      <c r="G15500"/>
      <c r="L15500"/>
      <c r="R15500"/>
      <c r="T15500"/>
      <c r="U15500"/>
    </row>
    <row r="15501" spans="6:21" x14ac:dyDescent="0.3">
      <c r="F15501"/>
      <c r="G15501"/>
      <c r="L15501"/>
      <c r="R15501"/>
      <c r="T15501"/>
      <c r="U15501"/>
    </row>
    <row r="15502" spans="6:21" x14ac:dyDescent="0.3">
      <c r="F15502"/>
      <c r="G15502"/>
      <c r="L15502"/>
      <c r="R15502"/>
      <c r="T15502"/>
      <c r="U15502"/>
    </row>
    <row r="15503" spans="6:21" x14ac:dyDescent="0.3">
      <c r="F15503"/>
      <c r="G15503"/>
      <c r="L15503"/>
      <c r="R15503"/>
      <c r="T15503"/>
      <c r="U15503"/>
    </row>
    <row r="15504" spans="6:21" x14ac:dyDescent="0.3">
      <c r="F15504"/>
      <c r="G15504"/>
      <c r="L15504"/>
      <c r="R15504"/>
      <c r="T15504"/>
      <c r="U15504"/>
    </row>
    <row r="15505" spans="6:21" x14ac:dyDescent="0.3">
      <c r="F15505"/>
      <c r="G15505"/>
      <c r="L15505"/>
      <c r="R15505"/>
      <c r="T15505"/>
      <c r="U15505"/>
    </row>
    <row r="15506" spans="6:21" x14ac:dyDescent="0.3">
      <c r="F15506"/>
      <c r="G15506"/>
      <c r="L15506"/>
      <c r="R15506"/>
      <c r="T15506"/>
      <c r="U15506"/>
    </row>
    <row r="15507" spans="6:21" x14ac:dyDescent="0.3">
      <c r="F15507"/>
      <c r="G15507"/>
      <c r="L15507"/>
      <c r="R15507"/>
      <c r="T15507"/>
      <c r="U15507"/>
    </row>
    <row r="15508" spans="6:21" x14ac:dyDescent="0.3">
      <c r="F15508"/>
      <c r="G15508"/>
      <c r="L15508"/>
      <c r="R15508"/>
      <c r="T15508"/>
      <c r="U15508"/>
    </row>
    <row r="15509" spans="6:21" x14ac:dyDescent="0.3">
      <c r="F15509"/>
      <c r="G15509"/>
      <c r="L15509"/>
      <c r="R15509"/>
      <c r="T15509"/>
      <c r="U15509"/>
    </row>
    <row r="15510" spans="6:21" x14ac:dyDescent="0.3">
      <c r="F15510"/>
      <c r="G15510"/>
      <c r="L15510"/>
      <c r="R15510"/>
      <c r="T15510"/>
      <c r="U15510"/>
    </row>
    <row r="15511" spans="6:21" x14ac:dyDescent="0.3">
      <c r="F15511"/>
      <c r="G15511"/>
      <c r="L15511"/>
      <c r="R15511"/>
      <c r="T15511"/>
      <c r="U15511"/>
    </row>
    <row r="15512" spans="6:21" x14ac:dyDescent="0.3">
      <c r="F15512"/>
      <c r="G15512"/>
      <c r="L15512"/>
      <c r="R15512"/>
      <c r="T15512"/>
      <c r="U15512"/>
    </row>
    <row r="15513" spans="6:21" x14ac:dyDescent="0.3">
      <c r="F15513"/>
      <c r="G15513"/>
      <c r="L15513"/>
      <c r="R15513"/>
      <c r="T15513"/>
      <c r="U15513"/>
    </row>
    <row r="15514" spans="6:21" x14ac:dyDescent="0.3">
      <c r="F15514"/>
      <c r="G15514"/>
      <c r="L15514"/>
      <c r="R15514"/>
      <c r="T15514"/>
      <c r="U15514"/>
    </row>
    <row r="15515" spans="6:21" x14ac:dyDescent="0.3">
      <c r="F15515"/>
      <c r="G15515"/>
      <c r="L15515"/>
      <c r="R15515"/>
      <c r="T15515"/>
      <c r="U15515"/>
    </row>
    <row r="15516" spans="6:21" x14ac:dyDescent="0.3">
      <c r="F15516"/>
      <c r="G15516"/>
      <c r="L15516"/>
      <c r="R15516"/>
      <c r="T15516"/>
      <c r="U15516"/>
    </row>
    <row r="15517" spans="6:21" x14ac:dyDescent="0.3">
      <c r="F15517"/>
      <c r="G15517"/>
      <c r="L15517"/>
      <c r="R15517"/>
      <c r="T15517"/>
      <c r="U15517"/>
    </row>
    <row r="15518" spans="6:21" x14ac:dyDescent="0.3">
      <c r="F15518"/>
      <c r="G15518"/>
      <c r="L15518"/>
      <c r="R15518"/>
      <c r="T15518"/>
      <c r="U15518"/>
    </row>
    <row r="15519" spans="6:21" x14ac:dyDescent="0.3">
      <c r="F15519"/>
      <c r="G15519"/>
      <c r="L15519"/>
      <c r="R15519"/>
      <c r="T15519"/>
      <c r="U15519"/>
    </row>
    <row r="15520" spans="6:21" x14ac:dyDescent="0.3">
      <c r="F15520"/>
      <c r="G15520"/>
      <c r="L15520"/>
      <c r="R15520"/>
      <c r="T15520"/>
      <c r="U15520"/>
    </row>
    <row r="15521" spans="6:21" x14ac:dyDescent="0.3">
      <c r="F15521"/>
      <c r="G15521"/>
      <c r="L15521"/>
      <c r="R15521"/>
      <c r="T15521"/>
      <c r="U15521"/>
    </row>
    <row r="15522" spans="6:21" x14ac:dyDescent="0.3">
      <c r="F15522"/>
      <c r="G15522"/>
      <c r="L15522"/>
      <c r="R15522"/>
      <c r="T15522"/>
      <c r="U15522"/>
    </row>
    <row r="15523" spans="6:21" x14ac:dyDescent="0.3">
      <c r="F15523"/>
      <c r="G15523"/>
      <c r="L15523"/>
      <c r="R15523"/>
      <c r="T15523"/>
      <c r="U15523"/>
    </row>
    <row r="15524" spans="6:21" x14ac:dyDescent="0.3">
      <c r="F15524"/>
      <c r="G15524"/>
      <c r="L15524"/>
      <c r="R15524"/>
      <c r="T15524"/>
      <c r="U15524"/>
    </row>
    <row r="15525" spans="6:21" x14ac:dyDescent="0.3">
      <c r="F15525"/>
      <c r="G15525"/>
      <c r="L15525"/>
      <c r="R15525"/>
      <c r="T15525"/>
      <c r="U15525"/>
    </row>
    <row r="15526" spans="6:21" x14ac:dyDescent="0.3">
      <c r="F15526"/>
      <c r="G15526"/>
      <c r="L15526"/>
      <c r="R15526"/>
      <c r="T15526"/>
      <c r="U15526"/>
    </row>
    <row r="15527" spans="6:21" x14ac:dyDescent="0.3">
      <c r="F15527"/>
      <c r="G15527"/>
      <c r="L15527"/>
      <c r="R15527"/>
      <c r="T15527"/>
      <c r="U15527"/>
    </row>
    <row r="15528" spans="6:21" x14ac:dyDescent="0.3">
      <c r="F15528"/>
      <c r="G15528"/>
      <c r="L15528"/>
      <c r="R15528"/>
      <c r="T15528"/>
      <c r="U15528"/>
    </row>
    <row r="15529" spans="6:21" x14ac:dyDescent="0.3">
      <c r="F15529"/>
      <c r="G15529"/>
      <c r="L15529"/>
      <c r="R15529"/>
      <c r="T15529"/>
      <c r="U15529"/>
    </row>
    <row r="15530" spans="6:21" x14ac:dyDescent="0.3">
      <c r="F15530"/>
      <c r="G15530"/>
      <c r="L15530"/>
      <c r="R15530"/>
      <c r="T15530"/>
      <c r="U15530"/>
    </row>
    <row r="15531" spans="6:21" x14ac:dyDescent="0.3">
      <c r="F15531"/>
      <c r="G15531"/>
      <c r="L15531"/>
      <c r="R15531"/>
      <c r="T15531"/>
      <c r="U15531"/>
    </row>
    <row r="15532" spans="6:21" x14ac:dyDescent="0.3">
      <c r="F15532"/>
      <c r="G15532"/>
      <c r="L15532"/>
      <c r="R15532"/>
      <c r="T15532"/>
      <c r="U15532"/>
    </row>
    <row r="15533" spans="6:21" x14ac:dyDescent="0.3">
      <c r="F15533"/>
      <c r="G15533"/>
      <c r="L15533"/>
      <c r="R15533"/>
      <c r="T15533"/>
      <c r="U15533"/>
    </row>
    <row r="15534" spans="6:21" x14ac:dyDescent="0.3">
      <c r="F15534"/>
      <c r="G15534"/>
      <c r="L15534"/>
      <c r="R15534"/>
      <c r="T15534"/>
      <c r="U15534"/>
    </row>
    <row r="15535" spans="6:21" x14ac:dyDescent="0.3">
      <c r="F15535"/>
      <c r="G15535"/>
      <c r="L15535"/>
      <c r="R15535"/>
      <c r="T15535"/>
      <c r="U15535"/>
    </row>
    <row r="15536" spans="6:21" x14ac:dyDescent="0.3">
      <c r="F15536"/>
      <c r="G15536"/>
      <c r="L15536"/>
      <c r="R15536"/>
      <c r="T15536"/>
      <c r="U15536"/>
    </row>
    <row r="15537" spans="6:21" x14ac:dyDescent="0.3">
      <c r="F15537"/>
      <c r="G15537"/>
      <c r="L15537"/>
      <c r="R15537"/>
      <c r="T15537"/>
      <c r="U15537"/>
    </row>
    <row r="15538" spans="6:21" x14ac:dyDescent="0.3">
      <c r="F15538"/>
      <c r="G15538"/>
      <c r="L15538"/>
      <c r="R15538"/>
      <c r="T15538"/>
      <c r="U15538"/>
    </row>
    <row r="15539" spans="6:21" x14ac:dyDescent="0.3">
      <c r="F15539"/>
      <c r="G15539"/>
      <c r="L15539"/>
      <c r="R15539"/>
      <c r="T15539"/>
      <c r="U15539"/>
    </row>
    <row r="15540" spans="6:21" x14ac:dyDescent="0.3">
      <c r="F15540"/>
      <c r="G15540"/>
      <c r="L15540"/>
      <c r="R15540"/>
      <c r="T15540"/>
      <c r="U15540"/>
    </row>
    <row r="15541" spans="6:21" x14ac:dyDescent="0.3">
      <c r="F15541"/>
      <c r="G15541"/>
      <c r="L15541"/>
      <c r="R15541"/>
      <c r="T15541"/>
      <c r="U15541"/>
    </row>
    <row r="15542" spans="6:21" x14ac:dyDescent="0.3">
      <c r="F15542"/>
      <c r="G15542"/>
      <c r="L15542"/>
      <c r="R15542"/>
      <c r="T15542"/>
      <c r="U15542"/>
    </row>
    <row r="15543" spans="6:21" x14ac:dyDescent="0.3">
      <c r="F15543"/>
      <c r="G15543"/>
      <c r="L15543"/>
      <c r="R15543"/>
      <c r="T15543"/>
      <c r="U15543"/>
    </row>
    <row r="15544" spans="6:21" x14ac:dyDescent="0.3">
      <c r="F15544"/>
      <c r="G15544"/>
      <c r="L15544"/>
      <c r="R15544"/>
      <c r="T15544"/>
      <c r="U15544"/>
    </row>
    <row r="15545" spans="6:21" x14ac:dyDescent="0.3">
      <c r="F15545"/>
      <c r="G15545"/>
      <c r="L15545"/>
      <c r="R15545"/>
      <c r="T15545"/>
      <c r="U15545"/>
    </row>
    <row r="15546" spans="6:21" x14ac:dyDescent="0.3">
      <c r="F15546"/>
      <c r="G15546"/>
      <c r="L15546"/>
      <c r="R15546"/>
      <c r="T15546"/>
      <c r="U15546"/>
    </row>
    <row r="15547" spans="6:21" x14ac:dyDescent="0.3">
      <c r="F15547"/>
      <c r="G15547"/>
      <c r="L15547"/>
      <c r="R15547"/>
      <c r="T15547"/>
      <c r="U15547"/>
    </row>
    <row r="15548" spans="6:21" x14ac:dyDescent="0.3">
      <c r="F15548"/>
      <c r="G15548"/>
      <c r="L15548"/>
      <c r="R15548"/>
      <c r="T15548"/>
      <c r="U15548"/>
    </row>
    <row r="15549" spans="6:21" x14ac:dyDescent="0.3">
      <c r="F15549"/>
      <c r="G15549"/>
      <c r="L15549"/>
      <c r="R15549"/>
      <c r="T15549"/>
      <c r="U15549"/>
    </row>
    <row r="15550" spans="6:21" x14ac:dyDescent="0.3">
      <c r="F15550"/>
      <c r="G15550"/>
      <c r="L15550"/>
      <c r="R15550"/>
      <c r="T15550"/>
      <c r="U15550"/>
    </row>
    <row r="15551" spans="6:21" x14ac:dyDescent="0.3">
      <c r="F15551"/>
      <c r="G15551"/>
      <c r="L15551"/>
      <c r="R15551"/>
      <c r="T15551"/>
      <c r="U15551"/>
    </row>
    <row r="15552" spans="6:21" x14ac:dyDescent="0.3">
      <c r="F15552"/>
      <c r="G15552"/>
      <c r="L15552"/>
      <c r="R15552"/>
      <c r="T15552"/>
      <c r="U15552"/>
    </row>
    <row r="15553" spans="6:21" x14ac:dyDescent="0.3">
      <c r="F15553"/>
      <c r="G15553"/>
      <c r="L15553"/>
      <c r="R15553"/>
      <c r="T15553"/>
      <c r="U15553"/>
    </row>
    <row r="15554" spans="6:21" x14ac:dyDescent="0.3">
      <c r="F15554"/>
      <c r="G15554"/>
      <c r="L15554"/>
      <c r="R15554"/>
      <c r="T15554"/>
      <c r="U15554"/>
    </row>
    <row r="15555" spans="6:21" x14ac:dyDescent="0.3">
      <c r="F15555"/>
      <c r="G15555"/>
      <c r="L15555"/>
      <c r="R15555"/>
      <c r="T15555"/>
      <c r="U15555"/>
    </row>
    <row r="15556" spans="6:21" x14ac:dyDescent="0.3">
      <c r="F15556"/>
      <c r="G15556"/>
      <c r="L15556"/>
      <c r="R15556"/>
      <c r="T15556"/>
      <c r="U15556"/>
    </row>
    <row r="15557" spans="6:21" x14ac:dyDescent="0.3">
      <c r="F15557"/>
      <c r="G15557"/>
      <c r="L15557"/>
      <c r="R15557"/>
      <c r="T15557"/>
      <c r="U15557"/>
    </row>
    <row r="15558" spans="6:21" x14ac:dyDescent="0.3">
      <c r="F15558"/>
      <c r="G15558"/>
      <c r="L15558"/>
      <c r="R15558"/>
      <c r="T15558"/>
      <c r="U15558"/>
    </row>
    <row r="15559" spans="6:21" x14ac:dyDescent="0.3">
      <c r="F15559"/>
      <c r="G15559"/>
      <c r="L15559"/>
      <c r="R15559"/>
      <c r="T15559"/>
      <c r="U15559"/>
    </row>
    <row r="15560" spans="6:21" x14ac:dyDescent="0.3">
      <c r="F15560"/>
      <c r="G15560"/>
      <c r="L15560"/>
      <c r="R15560"/>
      <c r="T15560"/>
      <c r="U15560"/>
    </row>
    <row r="15561" spans="6:21" x14ac:dyDescent="0.3">
      <c r="F15561"/>
      <c r="G15561"/>
      <c r="L15561"/>
      <c r="R15561"/>
      <c r="T15561"/>
      <c r="U15561"/>
    </row>
    <row r="15562" spans="6:21" x14ac:dyDescent="0.3">
      <c r="F15562"/>
      <c r="G15562"/>
      <c r="L15562"/>
      <c r="R15562"/>
      <c r="T15562"/>
      <c r="U15562"/>
    </row>
    <row r="15563" spans="6:21" x14ac:dyDescent="0.3">
      <c r="F15563"/>
      <c r="G15563"/>
      <c r="L15563"/>
      <c r="R15563"/>
      <c r="T15563"/>
      <c r="U15563"/>
    </row>
    <row r="15564" spans="6:21" x14ac:dyDescent="0.3">
      <c r="F15564"/>
      <c r="G15564"/>
      <c r="L15564"/>
      <c r="R15564"/>
      <c r="T15564"/>
      <c r="U15564"/>
    </row>
    <row r="15565" spans="6:21" x14ac:dyDescent="0.3">
      <c r="F15565"/>
      <c r="G15565"/>
      <c r="L15565"/>
      <c r="R15565"/>
      <c r="T15565"/>
      <c r="U15565"/>
    </row>
    <row r="15566" spans="6:21" x14ac:dyDescent="0.3">
      <c r="F15566"/>
      <c r="G15566"/>
      <c r="L15566"/>
      <c r="R15566"/>
      <c r="T15566"/>
      <c r="U15566"/>
    </row>
    <row r="15567" spans="6:21" x14ac:dyDescent="0.3">
      <c r="F15567"/>
      <c r="G15567"/>
      <c r="L15567"/>
      <c r="R15567"/>
      <c r="T15567"/>
      <c r="U15567"/>
    </row>
    <row r="15568" spans="6:21" x14ac:dyDescent="0.3">
      <c r="F15568"/>
      <c r="G15568"/>
      <c r="L15568"/>
      <c r="R15568"/>
      <c r="T15568"/>
      <c r="U15568"/>
    </row>
    <row r="15569" spans="6:21" x14ac:dyDescent="0.3">
      <c r="F15569"/>
      <c r="G15569"/>
      <c r="L15569"/>
      <c r="R15569"/>
      <c r="T15569"/>
      <c r="U15569"/>
    </row>
    <row r="15570" spans="6:21" x14ac:dyDescent="0.3">
      <c r="F15570"/>
      <c r="G15570"/>
      <c r="L15570"/>
      <c r="R15570"/>
      <c r="T15570"/>
      <c r="U15570"/>
    </row>
    <row r="15571" spans="6:21" x14ac:dyDescent="0.3">
      <c r="F15571"/>
      <c r="G15571"/>
      <c r="L15571"/>
      <c r="R15571"/>
      <c r="T15571"/>
      <c r="U15571"/>
    </row>
    <row r="15572" spans="6:21" x14ac:dyDescent="0.3">
      <c r="F15572"/>
      <c r="G15572"/>
      <c r="L15572"/>
      <c r="R15572"/>
      <c r="T15572"/>
      <c r="U15572"/>
    </row>
    <row r="15573" spans="6:21" x14ac:dyDescent="0.3">
      <c r="F15573"/>
      <c r="G15573"/>
      <c r="L15573"/>
      <c r="R15573"/>
      <c r="T15573"/>
      <c r="U15573"/>
    </row>
    <row r="15574" spans="6:21" x14ac:dyDescent="0.3">
      <c r="F15574"/>
      <c r="G15574"/>
      <c r="L15574"/>
      <c r="R15574"/>
      <c r="T15574"/>
      <c r="U15574"/>
    </row>
    <row r="15575" spans="6:21" x14ac:dyDescent="0.3">
      <c r="F15575"/>
      <c r="G15575"/>
      <c r="L15575"/>
      <c r="R15575"/>
      <c r="T15575"/>
      <c r="U15575"/>
    </row>
    <row r="15576" spans="6:21" x14ac:dyDescent="0.3">
      <c r="F15576"/>
      <c r="G15576"/>
      <c r="L15576"/>
      <c r="R15576"/>
      <c r="T15576"/>
      <c r="U15576"/>
    </row>
    <row r="15577" spans="6:21" x14ac:dyDescent="0.3">
      <c r="F15577"/>
      <c r="G15577"/>
      <c r="L15577"/>
      <c r="R15577"/>
      <c r="T15577"/>
      <c r="U15577"/>
    </row>
    <row r="15578" spans="6:21" x14ac:dyDescent="0.3">
      <c r="F15578"/>
      <c r="G15578"/>
      <c r="L15578"/>
      <c r="R15578"/>
      <c r="T15578"/>
      <c r="U15578"/>
    </row>
    <row r="15579" spans="6:21" x14ac:dyDescent="0.3">
      <c r="F15579"/>
      <c r="G15579"/>
      <c r="L15579"/>
      <c r="R15579"/>
      <c r="T15579"/>
      <c r="U15579"/>
    </row>
    <row r="15580" spans="6:21" x14ac:dyDescent="0.3">
      <c r="F15580"/>
      <c r="G15580"/>
      <c r="L15580"/>
      <c r="R15580"/>
      <c r="T15580"/>
      <c r="U15580"/>
    </row>
    <row r="15581" spans="6:21" x14ac:dyDescent="0.3">
      <c r="F15581"/>
      <c r="G15581"/>
      <c r="L15581"/>
      <c r="R15581"/>
      <c r="T15581"/>
      <c r="U15581"/>
    </row>
    <row r="15582" spans="6:21" x14ac:dyDescent="0.3">
      <c r="F15582"/>
      <c r="G15582"/>
      <c r="L15582"/>
      <c r="R15582"/>
      <c r="T15582"/>
      <c r="U15582"/>
    </row>
    <row r="15583" spans="6:21" x14ac:dyDescent="0.3">
      <c r="F15583"/>
      <c r="G15583"/>
      <c r="L15583"/>
      <c r="R15583"/>
      <c r="T15583"/>
      <c r="U15583"/>
    </row>
    <row r="15584" spans="6:21" x14ac:dyDescent="0.3">
      <c r="F15584"/>
      <c r="G15584"/>
      <c r="L15584"/>
      <c r="R15584"/>
      <c r="T15584"/>
      <c r="U15584"/>
    </row>
    <row r="15585" spans="6:21" x14ac:dyDescent="0.3">
      <c r="F15585"/>
      <c r="G15585"/>
      <c r="L15585"/>
      <c r="R15585"/>
      <c r="T15585"/>
      <c r="U15585"/>
    </row>
    <row r="15586" spans="6:21" x14ac:dyDescent="0.3">
      <c r="F15586"/>
      <c r="G15586"/>
      <c r="L15586"/>
      <c r="R15586"/>
      <c r="T15586"/>
      <c r="U15586"/>
    </row>
    <row r="15587" spans="6:21" x14ac:dyDescent="0.3">
      <c r="F15587"/>
      <c r="G15587"/>
      <c r="L15587"/>
      <c r="R15587"/>
      <c r="T15587"/>
      <c r="U15587"/>
    </row>
    <row r="15588" spans="6:21" x14ac:dyDescent="0.3">
      <c r="F15588"/>
      <c r="G15588"/>
      <c r="L15588"/>
      <c r="R15588"/>
      <c r="T15588"/>
      <c r="U15588"/>
    </row>
    <row r="15589" spans="6:21" x14ac:dyDescent="0.3">
      <c r="F15589"/>
      <c r="G15589"/>
      <c r="L15589"/>
      <c r="R15589"/>
      <c r="T15589"/>
      <c r="U15589"/>
    </row>
    <row r="15590" spans="6:21" x14ac:dyDescent="0.3">
      <c r="F15590"/>
      <c r="G15590"/>
      <c r="L15590"/>
      <c r="R15590"/>
      <c r="T15590"/>
      <c r="U15590"/>
    </row>
    <row r="15591" spans="6:21" x14ac:dyDescent="0.3">
      <c r="F15591"/>
      <c r="G15591"/>
      <c r="L15591"/>
      <c r="R15591"/>
      <c r="T15591"/>
      <c r="U15591"/>
    </row>
    <row r="15592" spans="6:21" x14ac:dyDescent="0.3">
      <c r="F15592"/>
      <c r="G15592"/>
      <c r="L15592"/>
      <c r="R15592"/>
      <c r="T15592"/>
      <c r="U15592"/>
    </row>
    <row r="15593" spans="6:21" x14ac:dyDescent="0.3">
      <c r="F15593"/>
      <c r="G15593"/>
      <c r="L15593"/>
      <c r="R15593"/>
      <c r="T15593"/>
      <c r="U15593"/>
    </row>
    <row r="15594" spans="6:21" x14ac:dyDescent="0.3">
      <c r="F15594"/>
      <c r="G15594"/>
      <c r="L15594"/>
      <c r="R15594"/>
      <c r="T15594"/>
      <c r="U15594"/>
    </row>
    <row r="15595" spans="6:21" x14ac:dyDescent="0.3">
      <c r="F15595"/>
      <c r="G15595"/>
      <c r="L15595"/>
      <c r="R15595"/>
      <c r="T15595"/>
      <c r="U15595"/>
    </row>
    <row r="15596" spans="6:21" x14ac:dyDescent="0.3">
      <c r="F15596"/>
      <c r="G15596"/>
      <c r="L15596"/>
      <c r="R15596"/>
      <c r="T15596"/>
      <c r="U15596"/>
    </row>
    <row r="15597" spans="6:21" x14ac:dyDescent="0.3">
      <c r="F15597"/>
      <c r="G15597"/>
      <c r="L15597"/>
      <c r="R15597"/>
      <c r="T15597"/>
      <c r="U15597"/>
    </row>
    <row r="15598" spans="6:21" x14ac:dyDescent="0.3">
      <c r="F15598"/>
      <c r="G15598"/>
      <c r="L15598"/>
      <c r="R15598"/>
      <c r="T15598"/>
      <c r="U15598"/>
    </row>
    <row r="15599" spans="6:21" x14ac:dyDescent="0.3">
      <c r="F15599"/>
      <c r="G15599"/>
      <c r="L15599"/>
      <c r="R15599"/>
      <c r="T15599"/>
      <c r="U15599"/>
    </row>
    <row r="15600" spans="6:21" x14ac:dyDescent="0.3">
      <c r="F15600"/>
      <c r="G15600"/>
      <c r="L15600"/>
      <c r="R15600"/>
      <c r="T15600"/>
      <c r="U15600"/>
    </row>
    <row r="15601" spans="6:21" x14ac:dyDescent="0.3">
      <c r="F15601"/>
      <c r="G15601"/>
      <c r="L15601"/>
      <c r="R15601"/>
      <c r="T15601"/>
      <c r="U15601"/>
    </row>
    <row r="15602" spans="6:21" x14ac:dyDescent="0.3">
      <c r="F15602"/>
      <c r="G15602"/>
      <c r="L15602"/>
      <c r="R15602"/>
      <c r="T15602"/>
      <c r="U15602"/>
    </row>
    <row r="15603" spans="6:21" x14ac:dyDescent="0.3">
      <c r="F15603"/>
      <c r="G15603"/>
      <c r="L15603"/>
      <c r="R15603"/>
      <c r="T15603"/>
      <c r="U15603"/>
    </row>
    <row r="15604" spans="6:21" x14ac:dyDescent="0.3">
      <c r="F15604"/>
      <c r="G15604"/>
      <c r="L15604"/>
      <c r="R15604"/>
      <c r="T15604"/>
      <c r="U15604"/>
    </row>
    <row r="15605" spans="6:21" x14ac:dyDescent="0.3">
      <c r="F15605"/>
      <c r="G15605"/>
      <c r="L15605"/>
      <c r="R15605"/>
      <c r="T15605"/>
      <c r="U15605"/>
    </row>
    <row r="15606" spans="6:21" x14ac:dyDescent="0.3">
      <c r="F15606"/>
      <c r="G15606"/>
      <c r="L15606"/>
      <c r="R15606"/>
      <c r="T15606"/>
      <c r="U15606"/>
    </row>
    <row r="15607" spans="6:21" x14ac:dyDescent="0.3">
      <c r="F15607"/>
      <c r="G15607"/>
      <c r="L15607"/>
      <c r="R15607"/>
      <c r="T15607"/>
      <c r="U15607"/>
    </row>
    <row r="15608" spans="6:21" x14ac:dyDescent="0.3">
      <c r="F15608"/>
      <c r="G15608"/>
      <c r="L15608"/>
      <c r="R15608"/>
      <c r="T15608"/>
      <c r="U15608"/>
    </row>
    <row r="15609" spans="6:21" x14ac:dyDescent="0.3">
      <c r="F15609"/>
      <c r="G15609"/>
      <c r="L15609"/>
      <c r="R15609"/>
      <c r="T15609"/>
      <c r="U15609"/>
    </row>
    <row r="15610" spans="6:21" x14ac:dyDescent="0.3">
      <c r="F15610"/>
      <c r="G15610"/>
      <c r="L15610"/>
      <c r="R15610"/>
      <c r="T15610"/>
      <c r="U15610"/>
    </row>
    <row r="15611" spans="6:21" x14ac:dyDescent="0.3">
      <c r="F15611"/>
      <c r="G15611"/>
      <c r="L15611"/>
      <c r="R15611"/>
      <c r="T15611"/>
      <c r="U15611"/>
    </row>
    <row r="15612" spans="6:21" x14ac:dyDescent="0.3">
      <c r="F15612"/>
      <c r="G15612"/>
      <c r="L15612"/>
      <c r="R15612"/>
      <c r="T15612"/>
      <c r="U15612"/>
    </row>
    <row r="15613" spans="6:21" x14ac:dyDescent="0.3">
      <c r="F15613"/>
      <c r="G15613"/>
      <c r="L15613"/>
      <c r="R15613"/>
      <c r="T15613"/>
      <c r="U15613"/>
    </row>
    <row r="15614" spans="6:21" x14ac:dyDescent="0.3">
      <c r="F15614"/>
      <c r="G15614"/>
      <c r="L15614"/>
      <c r="R15614"/>
      <c r="T15614"/>
      <c r="U15614"/>
    </row>
    <row r="15615" spans="6:21" x14ac:dyDescent="0.3">
      <c r="F15615"/>
      <c r="G15615"/>
      <c r="L15615"/>
      <c r="R15615"/>
      <c r="T15615"/>
      <c r="U15615"/>
    </row>
    <row r="15616" spans="6:21" x14ac:dyDescent="0.3">
      <c r="F15616"/>
      <c r="G15616"/>
      <c r="L15616"/>
      <c r="R15616"/>
      <c r="T15616"/>
      <c r="U15616"/>
    </row>
    <row r="15617" spans="6:21" x14ac:dyDescent="0.3">
      <c r="F15617"/>
      <c r="G15617"/>
      <c r="L15617"/>
      <c r="R15617"/>
      <c r="T15617"/>
      <c r="U15617"/>
    </row>
    <row r="15618" spans="6:21" x14ac:dyDescent="0.3">
      <c r="F15618"/>
      <c r="G15618"/>
      <c r="L15618"/>
      <c r="R15618"/>
      <c r="T15618"/>
      <c r="U15618"/>
    </row>
    <row r="15619" spans="6:21" x14ac:dyDescent="0.3">
      <c r="F15619"/>
      <c r="G15619"/>
      <c r="L15619"/>
      <c r="R15619"/>
      <c r="T15619"/>
      <c r="U15619"/>
    </row>
    <row r="15620" spans="6:21" x14ac:dyDescent="0.3">
      <c r="F15620"/>
      <c r="G15620"/>
      <c r="L15620"/>
      <c r="R15620"/>
      <c r="T15620"/>
      <c r="U15620"/>
    </row>
    <row r="15621" spans="6:21" x14ac:dyDescent="0.3">
      <c r="F15621"/>
      <c r="G15621"/>
      <c r="L15621"/>
      <c r="R15621"/>
      <c r="T15621"/>
      <c r="U15621"/>
    </row>
    <row r="15622" spans="6:21" x14ac:dyDescent="0.3">
      <c r="F15622"/>
      <c r="G15622"/>
      <c r="L15622"/>
      <c r="R15622"/>
      <c r="T15622"/>
      <c r="U15622"/>
    </row>
    <row r="15623" spans="6:21" x14ac:dyDescent="0.3">
      <c r="F15623"/>
      <c r="G15623"/>
      <c r="L15623"/>
      <c r="R15623"/>
      <c r="T15623"/>
      <c r="U15623"/>
    </row>
    <row r="15624" spans="6:21" x14ac:dyDescent="0.3">
      <c r="F15624"/>
      <c r="G15624"/>
      <c r="L15624"/>
      <c r="R15624"/>
      <c r="T15624"/>
      <c r="U15624"/>
    </row>
    <row r="15625" spans="6:21" x14ac:dyDescent="0.3">
      <c r="F15625"/>
      <c r="G15625"/>
      <c r="L15625"/>
      <c r="R15625"/>
      <c r="T15625"/>
      <c r="U15625"/>
    </row>
    <row r="15626" spans="6:21" x14ac:dyDescent="0.3">
      <c r="F15626"/>
      <c r="G15626"/>
      <c r="L15626"/>
      <c r="R15626"/>
      <c r="T15626"/>
      <c r="U15626"/>
    </row>
    <row r="15627" spans="6:21" x14ac:dyDescent="0.3">
      <c r="F15627"/>
      <c r="G15627"/>
      <c r="L15627"/>
      <c r="R15627"/>
      <c r="T15627"/>
      <c r="U15627"/>
    </row>
    <row r="15628" spans="6:21" x14ac:dyDescent="0.3">
      <c r="F15628"/>
      <c r="G15628"/>
      <c r="L15628"/>
      <c r="R15628"/>
      <c r="T15628"/>
      <c r="U15628"/>
    </row>
    <row r="15629" spans="6:21" x14ac:dyDescent="0.3">
      <c r="F15629"/>
      <c r="G15629"/>
      <c r="L15629"/>
      <c r="R15629"/>
      <c r="T15629"/>
      <c r="U15629"/>
    </row>
    <row r="15630" spans="6:21" x14ac:dyDescent="0.3">
      <c r="F15630"/>
      <c r="G15630"/>
      <c r="L15630"/>
      <c r="R15630"/>
      <c r="T15630"/>
      <c r="U15630"/>
    </row>
    <row r="15631" spans="6:21" x14ac:dyDescent="0.3">
      <c r="F15631"/>
      <c r="G15631"/>
      <c r="L15631"/>
      <c r="R15631"/>
      <c r="T15631"/>
      <c r="U15631"/>
    </row>
    <row r="15632" spans="6:21" x14ac:dyDescent="0.3">
      <c r="F15632"/>
      <c r="G15632"/>
      <c r="L15632"/>
      <c r="R15632"/>
      <c r="T15632"/>
      <c r="U15632"/>
    </row>
    <row r="15633" spans="6:21" x14ac:dyDescent="0.3">
      <c r="F15633"/>
      <c r="G15633"/>
      <c r="L15633"/>
      <c r="R15633"/>
      <c r="T15633"/>
      <c r="U15633"/>
    </row>
    <row r="15634" spans="6:21" x14ac:dyDescent="0.3">
      <c r="F15634"/>
      <c r="G15634"/>
      <c r="L15634"/>
      <c r="R15634"/>
      <c r="T15634"/>
      <c r="U15634"/>
    </row>
    <row r="15635" spans="6:21" x14ac:dyDescent="0.3">
      <c r="F15635"/>
      <c r="G15635"/>
      <c r="L15635"/>
      <c r="R15635"/>
      <c r="T15635"/>
      <c r="U15635"/>
    </row>
    <row r="15636" spans="6:21" x14ac:dyDescent="0.3">
      <c r="F15636"/>
      <c r="G15636"/>
      <c r="L15636"/>
      <c r="R15636"/>
      <c r="T15636"/>
      <c r="U15636"/>
    </row>
    <row r="15637" spans="6:21" x14ac:dyDescent="0.3">
      <c r="F15637"/>
      <c r="G15637"/>
      <c r="L15637"/>
      <c r="R15637"/>
      <c r="T15637"/>
      <c r="U15637"/>
    </row>
    <row r="15638" spans="6:21" x14ac:dyDescent="0.3">
      <c r="F15638"/>
      <c r="G15638"/>
      <c r="L15638"/>
      <c r="R15638"/>
      <c r="T15638"/>
      <c r="U15638"/>
    </row>
    <row r="15639" spans="6:21" x14ac:dyDescent="0.3">
      <c r="F15639"/>
      <c r="G15639"/>
      <c r="L15639"/>
      <c r="R15639"/>
      <c r="T15639"/>
      <c r="U15639"/>
    </row>
    <row r="15640" spans="6:21" x14ac:dyDescent="0.3">
      <c r="F15640"/>
      <c r="G15640"/>
      <c r="L15640"/>
      <c r="R15640"/>
      <c r="T15640"/>
      <c r="U15640"/>
    </row>
    <row r="15641" spans="6:21" x14ac:dyDescent="0.3">
      <c r="F15641"/>
      <c r="G15641"/>
      <c r="L15641"/>
      <c r="R15641"/>
      <c r="T15641"/>
      <c r="U15641"/>
    </row>
    <row r="15642" spans="6:21" x14ac:dyDescent="0.3">
      <c r="F15642"/>
      <c r="G15642"/>
      <c r="L15642"/>
      <c r="R15642"/>
      <c r="T15642"/>
      <c r="U15642"/>
    </row>
    <row r="15643" spans="6:21" x14ac:dyDescent="0.3">
      <c r="F15643"/>
      <c r="G15643"/>
      <c r="L15643"/>
      <c r="R15643"/>
      <c r="T15643"/>
      <c r="U15643"/>
    </row>
    <row r="15644" spans="6:21" x14ac:dyDescent="0.3">
      <c r="F15644"/>
      <c r="G15644"/>
      <c r="L15644"/>
      <c r="R15644"/>
      <c r="T15644"/>
      <c r="U15644"/>
    </row>
    <row r="15645" spans="6:21" x14ac:dyDescent="0.3">
      <c r="F15645"/>
      <c r="G15645"/>
      <c r="L15645"/>
      <c r="R15645"/>
      <c r="T15645"/>
      <c r="U15645"/>
    </row>
    <row r="15646" spans="6:21" x14ac:dyDescent="0.3">
      <c r="F15646"/>
      <c r="G15646"/>
      <c r="L15646"/>
      <c r="R15646"/>
      <c r="T15646"/>
      <c r="U15646"/>
    </row>
    <row r="15647" spans="6:21" x14ac:dyDescent="0.3">
      <c r="F15647"/>
      <c r="G15647"/>
      <c r="L15647"/>
      <c r="R15647"/>
      <c r="T15647"/>
      <c r="U15647"/>
    </row>
    <row r="15648" spans="6:21" x14ac:dyDescent="0.3">
      <c r="F15648"/>
      <c r="G15648"/>
      <c r="L15648"/>
      <c r="R15648"/>
      <c r="T15648"/>
      <c r="U15648"/>
    </row>
    <row r="15649" spans="6:21" x14ac:dyDescent="0.3">
      <c r="F15649"/>
      <c r="G15649"/>
      <c r="L15649"/>
      <c r="R15649"/>
      <c r="T15649"/>
      <c r="U15649"/>
    </row>
    <row r="15650" spans="6:21" x14ac:dyDescent="0.3">
      <c r="F15650"/>
      <c r="G15650"/>
      <c r="L15650"/>
      <c r="R15650"/>
      <c r="T15650"/>
      <c r="U15650"/>
    </row>
    <row r="15651" spans="6:21" x14ac:dyDescent="0.3">
      <c r="F15651"/>
      <c r="G15651"/>
      <c r="L15651"/>
      <c r="R15651"/>
      <c r="T15651"/>
      <c r="U15651"/>
    </row>
    <row r="15652" spans="6:21" x14ac:dyDescent="0.3">
      <c r="F15652"/>
      <c r="G15652"/>
      <c r="L15652"/>
      <c r="R15652"/>
      <c r="T15652"/>
      <c r="U15652"/>
    </row>
    <row r="15653" spans="6:21" x14ac:dyDescent="0.3">
      <c r="F15653"/>
      <c r="G15653"/>
      <c r="L15653"/>
      <c r="R15653"/>
      <c r="T15653"/>
      <c r="U15653"/>
    </row>
    <row r="15654" spans="6:21" x14ac:dyDescent="0.3">
      <c r="F15654"/>
      <c r="G15654"/>
      <c r="L15654"/>
      <c r="R15654"/>
      <c r="T15654"/>
      <c r="U15654"/>
    </row>
    <row r="15655" spans="6:21" x14ac:dyDescent="0.3">
      <c r="F15655"/>
      <c r="G15655"/>
      <c r="L15655"/>
      <c r="R15655"/>
      <c r="T15655"/>
      <c r="U15655"/>
    </row>
    <row r="15656" spans="6:21" x14ac:dyDescent="0.3">
      <c r="F15656"/>
      <c r="G15656"/>
      <c r="L15656"/>
      <c r="R15656"/>
      <c r="T15656"/>
      <c r="U15656"/>
    </row>
    <row r="15657" spans="6:21" x14ac:dyDescent="0.3">
      <c r="F15657"/>
      <c r="G15657"/>
      <c r="L15657"/>
      <c r="R15657"/>
      <c r="T15657"/>
      <c r="U15657"/>
    </row>
    <row r="15658" spans="6:21" x14ac:dyDescent="0.3">
      <c r="F15658"/>
      <c r="G15658"/>
      <c r="L15658"/>
      <c r="R15658"/>
      <c r="T15658"/>
      <c r="U15658"/>
    </row>
    <row r="15659" spans="6:21" x14ac:dyDescent="0.3">
      <c r="F15659"/>
      <c r="G15659"/>
      <c r="L15659"/>
      <c r="R15659"/>
      <c r="T15659"/>
      <c r="U15659"/>
    </row>
    <row r="15660" spans="6:21" x14ac:dyDescent="0.3">
      <c r="F15660"/>
      <c r="G15660"/>
      <c r="L15660"/>
      <c r="R15660"/>
      <c r="T15660"/>
      <c r="U15660"/>
    </row>
    <row r="15661" spans="6:21" x14ac:dyDescent="0.3">
      <c r="F15661"/>
      <c r="G15661"/>
      <c r="L15661"/>
      <c r="R15661"/>
      <c r="T15661"/>
      <c r="U15661"/>
    </row>
    <row r="15662" spans="6:21" x14ac:dyDescent="0.3">
      <c r="F15662"/>
      <c r="G15662"/>
      <c r="L15662"/>
      <c r="R15662"/>
      <c r="T15662"/>
      <c r="U15662"/>
    </row>
    <row r="15663" spans="6:21" x14ac:dyDescent="0.3">
      <c r="F15663"/>
      <c r="G15663"/>
      <c r="L15663"/>
      <c r="R15663"/>
      <c r="T15663"/>
      <c r="U15663"/>
    </row>
    <row r="15664" spans="6:21" x14ac:dyDescent="0.3">
      <c r="F15664"/>
      <c r="G15664"/>
      <c r="L15664"/>
      <c r="R15664"/>
      <c r="T15664"/>
      <c r="U15664"/>
    </row>
    <row r="15665" spans="6:21" x14ac:dyDescent="0.3">
      <c r="F15665"/>
      <c r="G15665"/>
      <c r="L15665"/>
      <c r="R15665"/>
      <c r="T15665"/>
      <c r="U15665"/>
    </row>
    <row r="15666" spans="6:21" x14ac:dyDescent="0.3">
      <c r="F15666"/>
      <c r="G15666"/>
      <c r="L15666"/>
      <c r="R15666"/>
      <c r="T15666"/>
      <c r="U15666"/>
    </row>
    <row r="15667" spans="6:21" x14ac:dyDescent="0.3">
      <c r="F15667"/>
      <c r="G15667"/>
      <c r="L15667"/>
      <c r="R15667"/>
      <c r="T15667"/>
      <c r="U15667"/>
    </row>
    <row r="15668" spans="6:21" x14ac:dyDescent="0.3">
      <c r="F15668"/>
      <c r="G15668"/>
      <c r="L15668"/>
      <c r="R15668"/>
      <c r="T15668"/>
      <c r="U15668"/>
    </row>
    <row r="15669" spans="6:21" x14ac:dyDescent="0.3">
      <c r="F15669"/>
      <c r="G15669"/>
      <c r="L15669"/>
      <c r="R15669"/>
      <c r="T15669"/>
      <c r="U15669"/>
    </row>
    <row r="15670" spans="6:21" x14ac:dyDescent="0.3">
      <c r="F15670"/>
      <c r="G15670"/>
      <c r="L15670"/>
      <c r="R15670"/>
      <c r="T15670"/>
      <c r="U15670"/>
    </row>
    <row r="15671" spans="6:21" x14ac:dyDescent="0.3">
      <c r="F15671"/>
      <c r="G15671"/>
      <c r="L15671"/>
      <c r="R15671"/>
      <c r="T15671"/>
      <c r="U15671"/>
    </row>
    <row r="15672" spans="6:21" x14ac:dyDescent="0.3">
      <c r="F15672"/>
      <c r="G15672"/>
      <c r="L15672"/>
      <c r="R15672"/>
      <c r="T15672"/>
      <c r="U15672"/>
    </row>
    <row r="15673" spans="6:21" x14ac:dyDescent="0.3">
      <c r="F15673"/>
      <c r="G15673"/>
      <c r="L15673"/>
      <c r="R15673"/>
      <c r="T15673"/>
      <c r="U15673"/>
    </row>
    <row r="15674" spans="6:21" x14ac:dyDescent="0.3">
      <c r="F15674"/>
      <c r="G15674"/>
      <c r="L15674"/>
      <c r="R15674"/>
      <c r="T15674"/>
      <c r="U15674"/>
    </row>
    <row r="15675" spans="6:21" x14ac:dyDescent="0.3">
      <c r="F15675"/>
      <c r="G15675"/>
      <c r="L15675"/>
      <c r="R15675"/>
      <c r="T15675"/>
      <c r="U15675"/>
    </row>
    <row r="15676" spans="6:21" x14ac:dyDescent="0.3">
      <c r="F15676"/>
      <c r="G15676"/>
      <c r="L15676"/>
      <c r="R15676"/>
      <c r="T15676"/>
      <c r="U15676"/>
    </row>
    <row r="15677" spans="6:21" x14ac:dyDescent="0.3">
      <c r="F15677"/>
      <c r="G15677"/>
      <c r="L15677"/>
      <c r="R15677"/>
      <c r="T15677"/>
      <c r="U15677"/>
    </row>
    <row r="15678" spans="6:21" x14ac:dyDescent="0.3">
      <c r="F15678"/>
      <c r="G15678"/>
      <c r="L15678"/>
      <c r="R15678"/>
      <c r="T15678"/>
      <c r="U15678"/>
    </row>
    <row r="15679" spans="6:21" x14ac:dyDescent="0.3">
      <c r="F15679"/>
      <c r="G15679"/>
      <c r="L15679"/>
      <c r="R15679"/>
      <c r="T15679"/>
      <c r="U15679"/>
    </row>
    <row r="15680" spans="6:21" x14ac:dyDescent="0.3">
      <c r="F15680"/>
      <c r="G15680"/>
      <c r="L15680"/>
      <c r="R15680"/>
      <c r="T15680"/>
      <c r="U15680"/>
    </row>
    <row r="15681" spans="6:21" x14ac:dyDescent="0.3">
      <c r="F15681"/>
      <c r="G15681"/>
      <c r="L15681"/>
      <c r="R15681"/>
      <c r="T15681"/>
      <c r="U15681"/>
    </row>
    <row r="15682" spans="6:21" x14ac:dyDescent="0.3">
      <c r="F15682"/>
      <c r="G15682"/>
      <c r="L15682"/>
      <c r="R15682"/>
      <c r="T15682"/>
      <c r="U15682"/>
    </row>
    <row r="15683" spans="6:21" x14ac:dyDescent="0.3">
      <c r="F15683"/>
      <c r="G15683"/>
      <c r="L15683"/>
      <c r="R15683"/>
      <c r="T15683"/>
      <c r="U15683"/>
    </row>
    <row r="15684" spans="6:21" x14ac:dyDescent="0.3">
      <c r="F15684"/>
      <c r="G15684"/>
      <c r="L15684"/>
      <c r="R15684"/>
      <c r="T15684"/>
      <c r="U15684"/>
    </row>
    <row r="15685" spans="6:21" x14ac:dyDescent="0.3">
      <c r="F15685"/>
      <c r="G15685"/>
      <c r="L15685"/>
      <c r="R15685"/>
      <c r="T15685"/>
      <c r="U15685"/>
    </row>
    <row r="15686" spans="6:21" x14ac:dyDescent="0.3">
      <c r="F15686"/>
      <c r="G15686"/>
      <c r="L15686"/>
      <c r="R15686"/>
      <c r="T15686"/>
      <c r="U15686"/>
    </row>
    <row r="15687" spans="6:21" x14ac:dyDescent="0.3">
      <c r="F15687"/>
      <c r="G15687"/>
      <c r="L15687"/>
      <c r="R15687"/>
      <c r="T15687"/>
      <c r="U15687"/>
    </row>
    <row r="15688" spans="6:21" x14ac:dyDescent="0.3">
      <c r="F15688"/>
      <c r="G15688"/>
      <c r="L15688"/>
      <c r="R15688"/>
      <c r="T15688"/>
      <c r="U15688"/>
    </row>
    <row r="15689" spans="6:21" x14ac:dyDescent="0.3">
      <c r="F15689"/>
      <c r="G15689"/>
      <c r="L15689"/>
      <c r="R15689"/>
      <c r="T15689"/>
      <c r="U15689"/>
    </row>
    <row r="15690" spans="6:21" x14ac:dyDescent="0.3">
      <c r="F15690"/>
      <c r="G15690"/>
      <c r="L15690"/>
      <c r="R15690"/>
      <c r="T15690"/>
      <c r="U15690"/>
    </row>
    <row r="15691" spans="6:21" x14ac:dyDescent="0.3">
      <c r="F15691"/>
      <c r="G15691"/>
      <c r="L15691"/>
      <c r="R15691"/>
      <c r="T15691"/>
      <c r="U15691"/>
    </row>
    <row r="15692" spans="6:21" x14ac:dyDescent="0.3">
      <c r="F15692"/>
      <c r="G15692"/>
      <c r="L15692"/>
      <c r="R15692"/>
      <c r="T15692"/>
      <c r="U15692"/>
    </row>
    <row r="15693" spans="6:21" x14ac:dyDescent="0.3">
      <c r="F15693"/>
      <c r="G15693"/>
      <c r="L15693"/>
      <c r="R15693"/>
      <c r="T15693"/>
      <c r="U15693"/>
    </row>
    <row r="15694" spans="6:21" x14ac:dyDescent="0.3">
      <c r="F15694"/>
      <c r="G15694"/>
      <c r="L15694"/>
      <c r="R15694"/>
      <c r="T15694"/>
      <c r="U15694"/>
    </row>
    <row r="15695" spans="6:21" x14ac:dyDescent="0.3">
      <c r="F15695"/>
      <c r="G15695"/>
      <c r="L15695"/>
      <c r="R15695"/>
      <c r="T15695"/>
      <c r="U15695"/>
    </row>
    <row r="15696" spans="6:21" x14ac:dyDescent="0.3">
      <c r="F15696"/>
      <c r="G15696"/>
      <c r="L15696"/>
      <c r="R15696"/>
      <c r="T15696"/>
      <c r="U15696"/>
    </row>
    <row r="15697" spans="6:21" x14ac:dyDescent="0.3">
      <c r="F15697"/>
      <c r="G15697"/>
      <c r="L15697"/>
      <c r="R15697"/>
      <c r="T15697"/>
      <c r="U15697"/>
    </row>
    <row r="15698" spans="6:21" x14ac:dyDescent="0.3">
      <c r="F15698"/>
      <c r="G15698"/>
      <c r="L15698"/>
      <c r="R15698"/>
      <c r="T15698"/>
      <c r="U15698"/>
    </row>
    <row r="15699" spans="6:21" x14ac:dyDescent="0.3">
      <c r="F15699"/>
      <c r="G15699"/>
      <c r="L15699"/>
      <c r="R15699"/>
      <c r="T15699"/>
      <c r="U15699"/>
    </row>
    <row r="15700" spans="6:21" x14ac:dyDescent="0.3">
      <c r="F15700"/>
      <c r="G15700"/>
      <c r="L15700"/>
      <c r="R15700"/>
      <c r="T15700"/>
      <c r="U15700"/>
    </row>
    <row r="15701" spans="6:21" x14ac:dyDescent="0.3">
      <c r="F15701"/>
      <c r="G15701"/>
      <c r="L15701"/>
      <c r="R15701"/>
      <c r="T15701"/>
      <c r="U15701"/>
    </row>
    <row r="15702" spans="6:21" x14ac:dyDescent="0.3">
      <c r="F15702"/>
      <c r="G15702"/>
      <c r="L15702"/>
      <c r="R15702"/>
      <c r="T15702"/>
      <c r="U15702"/>
    </row>
    <row r="15703" spans="6:21" x14ac:dyDescent="0.3">
      <c r="F15703"/>
      <c r="G15703"/>
      <c r="L15703"/>
      <c r="R15703"/>
      <c r="T15703"/>
      <c r="U15703"/>
    </row>
    <row r="15704" spans="6:21" x14ac:dyDescent="0.3">
      <c r="F15704"/>
      <c r="G15704"/>
      <c r="L15704"/>
      <c r="R15704"/>
      <c r="T15704"/>
      <c r="U15704"/>
    </row>
    <row r="15705" spans="6:21" x14ac:dyDescent="0.3">
      <c r="F15705"/>
      <c r="G15705"/>
      <c r="L15705"/>
      <c r="R15705"/>
      <c r="T15705"/>
      <c r="U15705"/>
    </row>
    <row r="15706" spans="6:21" x14ac:dyDescent="0.3">
      <c r="F15706"/>
      <c r="G15706"/>
      <c r="L15706"/>
      <c r="R15706"/>
      <c r="T15706"/>
      <c r="U15706"/>
    </row>
    <row r="15707" spans="6:21" x14ac:dyDescent="0.3">
      <c r="F15707"/>
      <c r="G15707"/>
      <c r="L15707"/>
      <c r="R15707"/>
      <c r="T15707"/>
      <c r="U15707"/>
    </row>
    <row r="15708" spans="6:21" x14ac:dyDescent="0.3">
      <c r="F15708"/>
      <c r="G15708"/>
      <c r="L15708"/>
      <c r="R15708"/>
      <c r="T15708"/>
      <c r="U15708"/>
    </row>
    <row r="15709" spans="6:21" x14ac:dyDescent="0.3">
      <c r="F15709"/>
      <c r="G15709"/>
      <c r="L15709"/>
      <c r="R15709"/>
      <c r="T15709"/>
      <c r="U15709"/>
    </row>
    <row r="15710" spans="6:21" x14ac:dyDescent="0.3">
      <c r="F15710"/>
      <c r="G15710"/>
      <c r="L15710"/>
      <c r="R15710"/>
      <c r="T15710"/>
      <c r="U15710"/>
    </row>
    <row r="15711" spans="6:21" x14ac:dyDescent="0.3">
      <c r="F15711"/>
      <c r="G15711"/>
      <c r="L15711"/>
      <c r="R15711"/>
      <c r="T15711"/>
      <c r="U15711"/>
    </row>
    <row r="15712" spans="6:21" x14ac:dyDescent="0.3">
      <c r="F15712"/>
      <c r="G15712"/>
      <c r="L15712"/>
      <c r="R15712"/>
      <c r="T15712"/>
      <c r="U15712"/>
    </row>
    <row r="15713" spans="6:21" x14ac:dyDescent="0.3">
      <c r="F15713"/>
      <c r="G15713"/>
      <c r="L15713"/>
      <c r="R15713"/>
      <c r="T15713"/>
      <c r="U15713"/>
    </row>
    <row r="15714" spans="6:21" x14ac:dyDescent="0.3">
      <c r="F15714"/>
      <c r="G15714"/>
      <c r="L15714"/>
      <c r="R15714"/>
      <c r="T15714"/>
      <c r="U15714"/>
    </row>
    <row r="15715" spans="6:21" x14ac:dyDescent="0.3">
      <c r="F15715"/>
      <c r="G15715"/>
      <c r="L15715"/>
      <c r="R15715"/>
      <c r="T15715"/>
      <c r="U15715"/>
    </row>
    <row r="15716" spans="6:21" x14ac:dyDescent="0.3">
      <c r="F15716"/>
      <c r="G15716"/>
      <c r="L15716"/>
      <c r="R15716"/>
      <c r="T15716"/>
      <c r="U15716"/>
    </row>
    <row r="15717" spans="6:21" x14ac:dyDescent="0.3">
      <c r="F15717"/>
      <c r="G15717"/>
      <c r="L15717"/>
      <c r="R15717"/>
      <c r="T15717"/>
      <c r="U15717"/>
    </row>
    <row r="15718" spans="6:21" x14ac:dyDescent="0.3">
      <c r="F15718"/>
      <c r="G15718"/>
      <c r="L15718"/>
      <c r="R15718"/>
      <c r="T15718"/>
      <c r="U15718"/>
    </row>
    <row r="15719" spans="6:21" x14ac:dyDescent="0.3">
      <c r="F15719"/>
      <c r="G15719"/>
      <c r="L15719"/>
      <c r="R15719"/>
      <c r="T15719"/>
      <c r="U15719"/>
    </row>
    <row r="15720" spans="6:21" x14ac:dyDescent="0.3">
      <c r="F15720"/>
      <c r="G15720"/>
      <c r="L15720"/>
      <c r="R15720"/>
      <c r="T15720"/>
      <c r="U15720"/>
    </row>
    <row r="15721" spans="6:21" x14ac:dyDescent="0.3">
      <c r="F15721"/>
      <c r="G15721"/>
      <c r="L15721"/>
      <c r="R15721"/>
      <c r="T15721"/>
      <c r="U15721"/>
    </row>
    <row r="15722" spans="6:21" x14ac:dyDescent="0.3">
      <c r="F15722"/>
      <c r="G15722"/>
      <c r="L15722"/>
      <c r="R15722"/>
      <c r="T15722"/>
      <c r="U15722"/>
    </row>
    <row r="15723" spans="6:21" x14ac:dyDescent="0.3">
      <c r="F15723"/>
      <c r="G15723"/>
      <c r="L15723"/>
      <c r="R15723"/>
      <c r="T15723"/>
      <c r="U15723"/>
    </row>
    <row r="15724" spans="6:21" x14ac:dyDescent="0.3">
      <c r="F15724"/>
      <c r="G15724"/>
      <c r="L15724"/>
      <c r="R15724"/>
      <c r="T15724"/>
      <c r="U15724"/>
    </row>
    <row r="15725" spans="6:21" x14ac:dyDescent="0.3">
      <c r="F15725"/>
      <c r="G15725"/>
      <c r="L15725"/>
      <c r="R15725"/>
      <c r="T15725"/>
      <c r="U15725"/>
    </row>
    <row r="15726" spans="6:21" x14ac:dyDescent="0.3">
      <c r="F15726"/>
      <c r="G15726"/>
      <c r="L15726"/>
      <c r="R15726"/>
      <c r="T15726"/>
      <c r="U15726"/>
    </row>
    <row r="15727" spans="6:21" x14ac:dyDescent="0.3">
      <c r="F15727"/>
      <c r="G15727"/>
      <c r="L15727"/>
      <c r="R15727"/>
      <c r="T15727"/>
      <c r="U15727"/>
    </row>
    <row r="15728" spans="6:21" x14ac:dyDescent="0.3">
      <c r="F15728"/>
      <c r="G15728"/>
      <c r="L15728"/>
      <c r="R15728"/>
      <c r="T15728"/>
      <c r="U15728"/>
    </row>
    <row r="15729" spans="6:21" x14ac:dyDescent="0.3">
      <c r="F15729"/>
      <c r="G15729"/>
      <c r="L15729"/>
      <c r="R15729"/>
      <c r="T15729"/>
      <c r="U15729"/>
    </row>
    <row r="15730" spans="6:21" x14ac:dyDescent="0.3">
      <c r="F15730"/>
      <c r="G15730"/>
      <c r="L15730"/>
      <c r="R15730"/>
      <c r="T15730"/>
      <c r="U15730"/>
    </row>
    <row r="15731" spans="6:21" x14ac:dyDescent="0.3">
      <c r="F15731"/>
      <c r="G15731"/>
      <c r="L15731"/>
      <c r="R15731"/>
      <c r="T15731"/>
      <c r="U15731"/>
    </row>
    <row r="15732" spans="6:21" x14ac:dyDescent="0.3">
      <c r="F15732"/>
      <c r="G15732"/>
      <c r="L15732"/>
      <c r="R15732"/>
      <c r="T15732"/>
      <c r="U15732"/>
    </row>
    <row r="15733" spans="6:21" x14ac:dyDescent="0.3">
      <c r="F15733"/>
      <c r="G15733"/>
      <c r="L15733"/>
      <c r="R15733"/>
      <c r="T15733"/>
      <c r="U15733"/>
    </row>
    <row r="15734" spans="6:21" x14ac:dyDescent="0.3">
      <c r="F15734"/>
      <c r="G15734"/>
      <c r="L15734"/>
      <c r="R15734"/>
      <c r="T15734"/>
      <c r="U15734"/>
    </row>
    <row r="15735" spans="6:21" x14ac:dyDescent="0.3">
      <c r="F15735"/>
      <c r="G15735"/>
      <c r="L15735"/>
      <c r="R15735"/>
      <c r="T15735"/>
      <c r="U15735"/>
    </row>
    <row r="15736" spans="6:21" x14ac:dyDescent="0.3">
      <c r="F15736"/>
      <c r="G15736"/>
      <c r="L15736"/>
      <c r="R15736"/>
      <c r="T15736"/>
      <c r="U15736"/>
    </row>
    <row r="15737" spans="6:21" x14ac:dyDescent="0.3">
      <c r="F15737"/>
      <c r="G15737"/>
      <c r="L15737"/>
      <c r="R15737"/>
      <c r="T15737"/>
      <c r="U15737"/>
    </row>
    <row r="15738" spans="6:21" x14ac:dyDescent="0.3">
      <c r="F15738"/>
      <c r="G15738"/>
      <c r="L15738"/>
      <c r="R15738"/>
      <c r="T15738"/>
      <c r="U15738"/>
    </row>
    <row r="15739" spans="6:21" x14ac:dyDescent="0.3">
      <c r="F15739"/>
      <c r="G15739"/>
      <c r="L15739"/>
      <c r="R15739"/>
      <c r="T15739"/>
      <c r="U15739"/>
    </row>
    <row r="15740" spans="6:21" x14ac:dyDescent="0.3">
      <c r="F15740"/>
      <c r="G15740"/>
      <c r="L15740"/>
      <c r="R15740"/>
      <c r="T15740"/>
      <c r="U15740"/>
    </row>
    <row r="15741" spans="6:21" x14ac:dyDescent="0.3">
      <c r="F15741"/>
      <c r="G15741"/>
      <c r="L15741"/>
      <c r="R15741"/>
      <c r="T15741"/>
      <c r="U15741"/>
    </row>
    <row r="15742" spans="6:21" x14ac:dyDescent="0.3">
      <c r="F15742"/>
      <c r="G15742"/>
      <c r="L15742"/>
      <c r="R15742"/>
      <c r="T15742"/>
      <c r="U15742"/>
    </row>
    <row r="15743" spans="6:21" x14ac:dyDescent="0.3">
      <c r="F15743"/>
      <c r="G15743"/>
      <c r="L15743"/>
      <c r="R15743"/>
      <c r="T15743"/>
      <c r="U15743"/>
    </row>
    <row r="15744" spans="6:21" x14ac:dyDescent="0.3">
      <c r="F15744"/>
      <c r="G15744"/>
      <c r="L15744"/>
      <c r="R15744"/>
      <c r="T15744"/>
      <c r="U15744"/>
    </row>
    <row r="15745" spans="6:21" x14ac:dyDescent="0.3">
      <c r="F15745"/>
      <c r="G15745"/>
      <c r="L15745"/>
      <c r="R15745"/>
      <c r="T15745"/>
      <c r="U15745"/>
    </row>
    <row r="15746" spans="6:21" x14ac:dyDescent="0.3">
      <c r="F15746"/>
      <c r="G15746"/>
      <c r="L15746"/>
      <c r="R15746"/>
      <c r="T15746"/>
      <c r="U15746"/>
    </row>
    <row r="15747" spans="6:21" x14ac:dyDescent="0.3">
      <c r="F15747"/>
      <c r="G15747"/>
      <c r="L15747"/>
      <c r="R15747"/>
      <c r="T15747"/>
      <c r="U15747"/>
    </row>
    <row r="15748" spans="6:21" x14ac:dyDescent="0.3">
      <c r="F15748"/>
      <c r="G15748"/>
      <c r="L15748"/>
      <c r="R15748"/>
      <c r="T15748"/>
      <c r="U15748"/>
    </row>
    <row r="15749" spans="6:21" x14ac:dyDescent="0.3">
      <c r="F15749"/>
      <c r="G15749"/>
      <c r="L15749"/>
      <c r="R15749"/>
      <c r="T15749"/>
      <c r="U15749"/>
    </row>
    <row r="15750" spans="6:21" x14ac:dyDescent="0.3">
      <c r="F15750"/>
      <c r="G15750"/>
      <c r="L15750"/>
      <c r="R15750"/>
      <c r="T15750"/>
      <c r="U15750"/>
    </row>
    <row r="15751" spans="6:21" x14ac:dyDescent="0.3">
      <c r="F15751"/>
      <c r="G15751"/>
      <c r="L15751"/>
      <c r="R15751"/>
      <c r="T15751"/>
      <c r="U15751"/>
    </row>
    <row r="15752" spans="6:21" x14ac:dyDescent="0.3">
      <c r="F15752"/>
      <c r="G15752"/>
      <c r="L15752"/>
      <c r="R15752"/>
      <c r="T15752"/>
      <c r="U15752"/>
    </row>
    <row r="15753" spans="6:21" x14ac:dyDescent="0.3">
      <c r="F15753"/>
      <c r="G15753"/>
      <c r="L15753"/>
      <c r="R15753"/>
      <c r="T15753"/>
      <c r="U15753"/>
    </row>
    <row r="15754" spans="6:21" x14ac:dyDescent="0.3">
      <c r="F15754"/>
      <c r="G15754"/>
      <c r="L15754"/>
      <c r="R15754"/>
      <c r="T15754"/>
      <c r="U15754"/>
    </row>
    <row r="15755" spans="6:21" x14ac:dyDescent="0.3">
      <c r="F15755"/>
      <c r="G15755"/>
      <c r="L15755"/>
      <c r="R15755"/>
      <c r="T15755"/>
      <c r="U15755"/>
    </row>
    <row r="15756" spans="6:21" x14ac:dyDescent="0.3">
      <c r="F15756"/>
      <c r="G15756"/>
      <c r="L15756"/>
      <c r="R15756"/>
      <c r="T15756"/>
      <c r="U15756"/>
    </row>
    <row r="15757" spans="6:21" x14ac:dyDescent="0.3">
      <c r="F15757"/>
      <c r="G15757"/>
      <c r="L15757"/>
      <c r="R15757"/>
      <c r="T15757"/>
      <c r="U15757"/>
    </row>
    <row r="15758" spans="6:21" x14ac:dyDescent="0.3">
      <c r="F15758"/>
      <c r="G15758"/>
      <c r="L15758"/>
      <c r="R15758"/>
      <c r="T15758"/>
      <c r="U15758"/>
    </row>
    <row r="15759" spans="6:21" x14ac:dyDescent="0.3">
      <c r="F15759"/>
      <c r="G15759"/>
      <c r="L15759"/>
      <c r="R15759"/>
      <c r="T15759"/>
      <c r="U15759"/>
    </row>
    <row r="15760" spans="6:21" x14ac:dyDescent="0.3">
      <c r="F15760"/>
      <c r="G15760"/>
      <c r="L15760"/>
      <c r="R15760"/>
      <c r="T15760"/>
      <c r="U15760"/>
    </row>
    <row r="15761" spans="6:21" x14ac:dyDescent="0.3">
      <c r="F15761"/>
      <c r="G15761"/>
      <c r="L15761"/>
      <c r="R15761"/>
      <c r="T15761"/>
      <c r="U15761"/>
    </row>
    <row r="15762" spans="6:21" x14ac:dyDescent="0.3">
      <c r="F15762"/>
      <c r="G15762"/>
      <c r="L15762"/>
      <c r="R15762"/>
      <c r="T15762"/>
      <c r="U15762"/>
    </row>
    <row r="15763" spans="6:21" x14ac:dyDescent="0.3">
      <c r="F15763"/>
      <c r="G15763"/>
      <c r="L15763"/>
      <c r="R15763"/>
      <c r="T15763"/>
      <c r="U15763"/>
    </row>
    <row r="15764" spans="6:21" x14ac:dyDescent="0.3">
      <c r="F15764"/>
      <c r="G15764"/>
      <c r="L15764"/>
      <c r="R15764"/>
      <c r="T15764"/>
      <c r="U15764"/>
    </row>
    <row r="15765" spans="6:21" x14ac:dyDescent="0.3">
      <c r="F15765"/>
      <c r="G15765"/>
      <c r="L15765"/>
      <c r="R15765"/>
      <c r="T15765"/>
      <c r="U15765"/>
    </row>
    <row r="15766" spans="6:21" x14ac:dyDescent="0.3">
      <c r="F15766"/>
      <c r="G15766"/>
      <c r="L15766"/>
      <c r="R15766"/>
      <c r="T15766"/>
      <c r="U15766"/>
    </row>
    <row r="15767" spans="6:21" x14ac:dyDescent="0.3">
      <c r="F15767"/>
      <c r="G15767"/>
      <c r="L15767"/>
      <c r="R15767"/>
      <c r="T15767"/>
      <c r="U15767"/>
    </row>
    <row r="15768" spans="6:21" x14ac:dyDescent="0.3">
      <c r="F15768"/>
      <c r="G15768"/>
      <c r="L15768"/>
      <c r="R15768"/>
      <c r="T15768"/>
      <c r="U15768"/>
    </row>
    <row r="15769" spans="6:21" x14ac:dyDescent="0.3">
      <c r="F15769"/>
      <c r="G15769"/>
      <c r="L15769"/>
      <c r="R15769"/>
      <c r="T15769"/>
      <c r="U15769"/>
    </row>
    <row r="15770" spans="6:21" x14ac:dyDescent="0.3">
      <c r="F15770"/>
      <c r="G15770"/>
      <c r="L15770"/>
      <c r="R15770"/>
      <c r="T15770"/>
      <c r="U15770"/>
    </row>
    <row r="15771" spans="6:21" x14ac:dyDescent="0.3">
      <c r="F15771"/>
      <c r="G15771"/>
      <c r="L15771"/>
      <c r="R15771"/>
      <c r="T15771"/>
      <c r="U15771"/>
    </row>
    <row r="15772" spans="6:21" x14ac:dyDescent="0.3">
      <c r="F15772"/>
      <c r="G15772"/>
      <c r="L15772"/>
      <c r="R15772"/>
      <c r="T15772"/>
      <c r="U15772"/>
    </row>
    <row r="15773" spans="6:21" x14ac:dyDescent="0.3">
      <c r="F15773"/>
      <c r="G15773"/>
      <c r="L15773"/>
      <c r="R15773"/>
      <c r="T15773"/>
      <c r="U15773"/>
    </row>
    <row r="15774" spans="6:21" x14ac:dyDescent="0.3">
      <c r="F15774"/>
      <c r="G15774"/>
      <c r="L15774"/>
      <c r="R15774"/>
      <c r="T15774"/>
      <c r="U15774"/>
    </row>
    <row r="15775" spans="6:21" x14ac:dyDescent="0.3">
      <c r="F15775"/>
      <c r="G15775"/>
      <c r="L15775"/>
      <c r="R15775"/>
      <c r="T15775"/>
      <c r="U15775"/>
    </row>
    <row r="15776" spans="6:21" x14ac:dyDescent="0.3">
      <c r="F15776"/>
      <c r="G15776"/>
      <c r="L15776"/>
      <c r="R15776"/>
      <c r="T15776"/>
      <c r="U15776"/>
    </row>
    <row r="15777" spans="6:21" x14ac:dyDescent="0.3">
      <c r="F15777"/>
      <c r="G15777"/>
      <c r="L15777"/>
      <c r="R15777"/>
      <c r="T15777"/>
      <c r="U15777"/>
    </row>
    <row r="15778" spans="6:21" x14ac:dyDescent="0.3">
      <c r="F15778"/>
      <c r="G15778"/>
      <c r="L15778"/>
      <c r="R15778"/>
      <c r="T15778"/>
      <c r="U15778"/>
    </row>
    <row r="15779" spans="6:21" x14ac:dyDescent="0.3">
      <c r="F15779"/>
      <c r="G15779"/>
      <c r="L15779"/>
      <c r="R15779"/>
      <c r="T15779"/>
      <c r="U15779"/>
    </row>
    <row r="15780" spans="6:21" x14ac:dyDescent="0.3">
      <c r="F15780"/>
      <c r="G15780"/>
      <c r="L15780"/>
      <c r="R15780"/>
      <c r="T15780"/>
      <c r="U15780"/>
    </row>
    <row r="15781" spans="6:21" x14ac:dyDescent="0.3">
      <c r="F15781"/>
      <c r="G15781"/>
      <c r="L15781"/>
      <c r="R15781"/>
      <c r="T15781"/>
      <c r="U15781"/>
    </row>
    <row r="15782" spans="6:21" x14ac:dyDescent="0.3">
      <c r="F15782"/>
      <c r="G15782"/>
      <c r="L15782"/>
      <c r="R15782"/>
      <c r="T15782"/>
      <c r="U15782"/>
    </row>
    <row r="15783" spans="6:21" x14ac:dyDescent="0.3">
      <c r="F15783"/>
      <c r="G15783"/>
      <c r="L15783"/>
      <c r="R15783"/>
      <c r="T15783"/>
      <c r="U15783"/>
    </row>
    <row r="15784" spans="6:21" x14ac:dyDescent="0.3">
      <c r="F15784"/>
      <c r="G15784"/>
      <c r="L15784"/>
      <c r="R15784"/>
      <c r="T15784"/>
      <c r="U15784"/>
    </row>
    <row r="15785" spans="6:21" x14ac:dyDescent="0.3">
      <c r="F15785"/>
      <c r="G15785"/>
      <c r="L15785"/>
      <c r="R15785"/>
      <c r="T15785"/>
      <c r="U15785"/>
    </row>
    <row r="15786" spans="6:21" x14ac:dyDescent="0.3">
      <c r="F15786"/>
      <c r="G15786"/>
      <c r="L15786"/>
      <c r="R15786"/>
      <c r="T15786"/>
      <c r="U15786"/>
    </row>
    <row r="15787" spans="6:21" x14ac:dyDescent="0.3">
      <c r="F15787"/>
      <c r="G15787"/>
      <c r="L15787"/>
      <c r="R15787"/>
      <c r="T15787"/>
      <c r="U15787"/>
    </row>
    <row r="15788" spans="6:21" x14ac:dyDescent="0.3">
      <c r="F15788"/>
      <c r="G15788"/>
      <c r="L15788"/>
      <c r="R15788"/>
      <c r="T15788"/>
      <c r="U15788"/>
    </row>
    <row r="15789" spans="6:21" x14ac:dyDescent="0.3">
      <c r="F15789"/>
      <c r="G15789"/>
      <c r="L15789"/>
      <c r="R15789"/>
      <c r="T15789"/>
      <c r="U15789"/>
    </row>
    <row r="15790" spans="6:21" x14ac:dyDescent="0.3">
      <c r="F15790"/>
      <c r="G15790"/>
      <c r="L15790"/>
      <c r="R15790"/>
      <c r="T15790"/>
      <c r="U15790"/>
    </row>
    <row r="15791" spans="6:21" x14ac:dyDescent="0.3">
      <c r="F15791"/>
      <c r="G15791"/>
      <c r="L15791"/>
      <c r="R15791"/>
      <c r="T15791"/>
      <c r="U15791"/>
    </row>
    <row r="15792" spans="6:21" x14ac:dyDescent="0.3">
      <c r="F15792"/>
      <c r="G15792"/>
      <c r="L15792"/>
      <c r="R15792"/>
      <c r="T15792"/>
      <c r="U15792"/>
    </row>
    <row r="15793" spans="6:21" x14ac:dyDescent="0.3">
      <c r="F15793"/>
      <c r="G15793"/>
      <c r="L15793"/>
      <c r="R15793"/>
      <c r="T15793"/>
      <c r="U15793"/>
    </row>
    <row r="15794" spans="6:21" x14ac:dyDescent="0.3">
      <c r="F15794"/>
      <c r="G15794"/>
      <c r="L15794"/>
      <c r="R15794"/>
      <c r="T15794"/>
      <c r="U15794"/>
    </row>
    <row r="15795" spans="6:21" x14ac:dyDescent="0.3">
      <c r="F15795"/>
      <c r="G15795"/>
      <c r="L15795"/>
      <c r="R15795"/>
      <c r="T15795"/>
      <c r="U15795"/>
    </row>
    <row r="15796" spans="6:21" x14ac:dyDescent="0.3">
      <c r="F15796"/>
      <c r="G15796"/>
      <c r="L15796"/>
      <c r="R15796"/>
      <c r="T15796"/>
      <c r="U15796"/>
    </row>
    <row r="15797" spans="6:21" x14ac:dyDescent="0.3">
      <c r="F15797"/>
      <c r="G15797"/>
      <c r="L15797"/>
      <c r="R15797"/>
      <c r="T15797"/>
      <c r="U15797"/>
    </row>
    <row r="15798" spans="6:21" x14ac:dyDescent="0.3">
      <c r="F15798"/>
      <c r="G15798"/>
      <c r="L15798"/>
      <c r="R15798"/>
      <c r="T15798"/>
      <c r="U15798"/>
    </row>
    <row r="15799" spans="6:21" x14ac:dyDescent="0.3">
      <c r="F15799"/>
      <c r="G15799"/>
      <c r="L15799"/>
      <c r="R15799"/>
      <c r="T15799"/>
      <c r="U15799"/>
    </row>
    <row r="15800" spans="6:21" x14ac:dyDescent="0.3">
      <c r="F15800"/>
      <c r="G15800"/>
      <c r="L15800"/>
      <c r="R15800"/>
      <c r="T15800"/>
      <c r="U15800"/>
    </row>
    <row r="15801" spans="6:21" x14ac:dyDescent="0.3">
      <c r="F15801"/>
      <c r="G15801"/>
      <c r="L15801"/>
      <c r="R15801"/>
      <c r="T15801"/>
      <c r="U15801"/>
    </row>
    <row r="15802" spans="6:21" x14ac:dyDescent="0.3">
      <c r="F15802"/>
      <c r="G15802"/>
      <c r="L15802"/>
      <c r="R15802"/>
      <c r="T15802"/>
      <c r="U15802"/>
    </row>
    <row r="15803" spans="6:21" x14ac:dyDescent="0.3">
      <c r="F15803"/>
      <c r="G15803"/>
      <c r="L15803"/>
      <c r="R15803"/>
      <c r="T15803"/>
      <c r="U15803"/>
    </row>
    <row r="15804" spans="6:21" x14ac:dyDescent="0.3">
      <c r="F15804"/>
      <c r="G15804"/>
      <c r="L15804"/>
      <c r="R15804"/>
      <c r="T15804"/>
      <c r="U15804"/>
    </row>
    <row r="15805" spans="6:21" x14ac:dyDescent="0.3">
      <c r="F15805"/>
      <c r="G15805"/>
      <c r="L15805"/>
      <c r="R15805"/>
      <c r="T15805"/>
      <c r="U15805"/>
    </row>
    <row r="15806" spans="6:21" x14ac:dyDescent="0.3">
      <c r="F15806"/>
      <c r="G15806"/>
      <c r="L15806"/>
      <c r="R15806"/>
      <c r="T15806"/>
      <c r="U15806"/>
    </row>
    <row r="15807" spans="6:21" x14ac:dyDescent="0.3">
      <c r="F15807"/>
      <c r="G15807"/>
      <c r="L15807"/>
      <c r="R15807"/>
      <c r="T15807"/>
      <c r="U15807"/>
    </row>
    <row r="15808" spans="6:21" x14ac:dyDescent="0.3">
      <c r="F15808"/>
      <c r="G15808"/>
      <c r="L15808"/>
      <c r="R15808"/>
      <c r="T15808"/>
      <c r="U15808"/>
    </row>
    <row r="15809" spans="6:21" x14ac:dyDescent="0.3">
      <c r="F15809"/>
      <c r="G15809"/>
      <c r="L15809"/>
      <c r="R15809"/>
      <c r="T15809"/>
      <c r="U15809"/>
    </row>
    <row r="15810" spans="6:21" x14ac:dyDescent="0.3">
      <c r="F15810"/>
      <c r="G15810"/>
      <c r="L15810"/>
      <c r="R15810"/>
      <c r="T15810"/>
      <c r="U15810"/>
    </row>
    <row r="15811" spans="6:21" x14ac:dyDescent="0.3">
      <c r="F15811"/>
      <c r="G15811"/>
      <c r="L15811"/>
      <c r="R15811"/>
      <c r="T15811"/>
      <c r="U15811"/>
    </row>
    <row r="15812" spans="6:21" x14ac:dyDescent="0.3">
      <c r="F15812"/>
      <c r="G15812"/>
      <c r="L15812"/>
      <c r="R15812"/>
      <c r="T15812"/>
      <c r="U15812"/>
    </row>
    <row r="15813" spans="6:21" x14ac:dyDescent="0.3">
      <c r="F15813"/>
      <c r="G15813"/>
      <c r="L15813"/>
      <c r="R15813"/>
      <c r="T15813"/>
      <c r="U15813"/>
    </row>
    <row r="15814" spans="6:21" x14ac:dyDescent="0.3">
      <c r="F15814"/>
      <c r="G15814"/>
      <c r="L15814"/>
      <c r="R15814"/>
      <c r="T15814"/>
      <c r="U15814"/>
    </row>
    <row r="15815" spans="6:21" x14ac:dyDescent="0.3">
      <c r="F15815"/>
      <c r="G15815"/>
      <c r="L15815"/>
      <c r="R15815"/>
      <c r="T15815"/>
      <c r="U15815"/>
    </row>
    <row r="15816" spans="6:21" x14ac:dyDescent="0.3">
      <c r="F15816"/>
      <c r="G15816"/>
      <c r="L15816"/>
      <c r="R15816"/>
      <c r="T15816"/>
      <c r="U15816"/>
    </row>
    <row r="15817" spans="6:21" x14ac:dyDescent="0.3">
      <c r="F15817"/>
      <c r="G15817"/>
      <c r="L15817"/>
      <c r="R15817"/>
      <c r="T15817"/>
      <c r="U15817"/>
    </row>
    <row r="15818" spans="6:21" x14ac:dyDescent="0.3">
      <c r="F15818"/>
      <c r="G15818"/>
      <c r="L15818"/>
      <c r="R15818"/>
      <c r="T15818"/>
      <c r="U15818"/>
    </row>
    <row r="15819" spans="6:21" x14ac:dyDescent="0.3">
      <c r="F15819"/>
      <c r="G15819"/>
      <c r="L15819"/>
      <c r="R15819"/>
      <c r="T15819"/>
      <c r="U15819"/>
    </row>
    <row r="15820" spans="6:21" x14ac:dyDescent="0.3">
      <c r="F15820"/>
      <c r="G15820"/>
      <c r="L15820"/>
      <c r="R15820"/>
      <c r="T15820"/>
      <c r="U15820"/>
    </row>
    <row r="15821" spans="6:21" x14ac:dyDescent="0.3">
      <c r="F15821"/>
      <c r="G15821"/>
      <c r="L15821"/>
      <c r="R15821"/>
      <c r="T15821"/>
      <c r="U15821"/>
    </row>
    <row r="15822" spans="6:21" x14ac:dyDescent="0.3">
      <c r="F15822"/>
      <c r="G15822"/>
      <c r="L15822"/>
      <c r="R15822"/>
      <c r="T15822"/>
      <c r="U15822"/>
    </row>
    <row r="15823" spans="6:21" x14ac:dyDescent="0.3">
      <c r="F15823"/>
      <c r="G15823"/>
      <c r="L15823"/>
      <c r="R15823"/>
      <c r="T15823"/>
      <c r="U15823"/>
    </row>
    <row r="15824" spans="6:21" x14ac:dyDescent="0.3">
      <c r="F15824"/>
      <c r="G15824"/>
      <c r="L15824"/>
      <c r="R15824"/>
      <c r="T15824"/>
      <c r="U15824"/>
    </row>
    <row r="15825" spans="6:21" x14ac:dyDescent="0.3">
      <c r="F15825"/>
      <c r="G15825"/>
      <c r="L15825"/>
      <c r="R15825"/>
      <c r="T15825"/>
      <c r="U15825"/>
    </row>
    <row r="15826" spans="6:21" x14ac:dyDescent="0.3">
      <c r="F15826"/>
      <c r="G15826"/>
      <c r="L15826"/>
      <c r="R15826"/>
      <c r="T15826"/>
      <c r="U15826"/>
    </row>
    <row r="15827" spans="6:21" x14ac:dyDescent="0.3">
      <c r="F15827"/>
      <c r="G15827"/>
      <c r="L15827"/>
      <c r="R15827"/>
      <c r="T15827"/>
      <c r="U15827"/>
    </row>
    <row r="15828" spans="6:21" x14ac:dyDescent="0.3">
      <c r="F15828"/>
      <c r="G15828"/>
      <c r="L15828"/>
      <c r="R15828"/>
      <c r="T15828"/>
      <c r="U15828"/>
    </row>
    <row r="15829" spans="6:21" x14ac:dyDescent="0.3">
      <c r="F15829"/>
      <c r="G15829"/>
      <c r="L15829"/>
      <c r="R15829"/>
      <c r="T15829"/>
      <c r="U15829"/>
    </row>
    <row r="15830" spans="6:21" x14ac:dyDescent="0.3">
      <c r="F15830"/>
      <c r="G15830"/>
      <c r="L15830"/>
      <c r="R15830"/>
      <c r="T15830"/>
      <c r="U15830"/>
    </row>
    <row r="15831" spans="6:21" x14ac:dyDescent="0.3">
      <c r="F15831"/>
      <c r="G15831"/>
      <c r="L15831"/>
      <c r="R15831"/>
      <c r="T15831"/>
      <c r="U15831"/>
    </row>
    <row r="15832" spans="6:21" x14ac:dyDescent="0.3">
      <c r="F15832"/>
      <c r="G15832"/>
      <c r="L15832"/>
      <c r="R15832"/>
      <c r="T15832"/>
      <c r="U15832"/>
    </row>
    <row r="15833" spans="6:21" x14ac:dyDescent="0.3">
      <c r="F15833"/>
      <c r="G15833"/>
      <c r="L15833"/>
      <c r="R15833"/>
      <c r="T15833"/>
      <c r="U15833"/>
    </row>
    <row r="15834" spans="6:21" x14ac:dyDescent="0.3">
      <c r="F15834"/>
      <c r="G15834"/>
      <c r="L15834"/>
      <c r="R15834"/>
      <c r="T15834"/>
      <c r="U15834"/>
    </row>
    <row r="15835" spans="6:21" x14ac:dyDescent="0.3">
      <c r="F15835"/>
      <c r="G15835"/>
      <c r="L15835"/>
      <c r="R15835"/>
      <c r="T15835"/>
      <c r="U15835"/>
    </row>
    <row r="15836" spans="6:21" x14ac:dyDescent="0.3">
      <c r="F15836"/>
      <c r="G15836"/>
      <c r="L15836"/>
      <c r="R15836"/>
      <c r="T15836"/>
      <c r="U15836"/>
    </row>
    <row r="15837" spans="6:21" x14ac:dyDescent="0.3">
      <c r="F15837"/>
      <c r="G15837"/>
      <c r="L15837"/>
      <c r="R15837"/>
      <c r="T15837"/>
      <c r="U15837"/>
    </row>
    <row r="15838" spans="6:21" x14ac:dyDescent="0.3">
      <c r="F15838"/>
      <c r="G15838"/>
      <c r="L15838"/>
      <c r="R15838"/>
      <c r="T15838"/>
      <c r="U15838"/>
    </row>
    <row r="15839" spans="6:21" x14ac:dyDescent="0.3">
      <c r="F15839"/>
      <c r="G15839"/>
      <c r="L15839"/>
      <c r="R15839"/>
      <c r="T15839"/>
      <c r="U15839"/>
    </row>
    <row r="15840" spans="6:21" x14ac:dyDescent="0.3">
      <c r="F15840"/>
      <c r="G15840"/>
      <c r="L15840"/>
      <c r="R15840"/>
      <c r="T15840"/>
      <c r="U15840"/>
    </row>
    <row r="15841" spans="6:21" x14ac:dyDescent="0.3">
      <c r="F15841"/>
      <c r="G15841"/>
      <c r="L15841"/>
      <c r="R15841"/>
      <c r="T15841"/>
      <c r="U15841"/>
    </row>
    <row r="15842" spans="6:21" x14ac:dyDescent="0.3">
      <c r="F15842"/>
      <c r="G15842"/>
      <c r="L15842"/>
      <c r="R15842"/>
      <c r="T15842"/>
      <c r="U15842"/>
    </row>
    <row r="15843" spans="6:21" x14ac:dyDescent="0.3">
      <c r="F15843"/>
      <c r="G15843"/>
      <c r="L15843"/>
      <c r="R15843"/>
      <c r="T15843"/>
      <c r="U15843"/>
    </row>
    <row r="15844" spans="6:21" x14ac:dyDescent="0.3">
      <c r="F15844"/>
      <c r="G15844"/>
      <c r="L15844"/>
      <c r="R15844"/>
      <c r="T15844"/>
      <c r="U15844"/>
    </row>
    <row r="15845" spans="6:21" x14ac:dyDescent="0.3">
      <c r="F15845"/>
      <c r="G15845"/>
      <c r="L15845"/>
      <c r="R15845"/>
      <c r="T15845"/>
      <c r="U15845"/>
    </row>
    <row r="15846" spans="6:21" x14ac:dyDescent="0.3">
      <c r="F15846"/>
      <c r="G15846"/>
      <c r="L15846"/>
      <c r="R15846"/>
      <c r="T15846"/>
      <c r="U15846"/>
    </row>
    <row r="15847" spans="6:21" x14ac:dyDescent="0.3">
      <c r="F15847"/>
      <c r="G15847"/>
      <c r="L15847"/>
      <c r="R15847"/>
      <c r="T15847"/>
      <c r="U15847"/>
    </row>
    <row r="15848" spans="6:21" x14ac:dyDescent="0.3">
      <c r="F15848"/>
      <c r="G15848"/>
      <c r="L15848"/>
      <c r="R15848"/>
      <c r="T15848"/>
      <c r="U15848"/>
    </row>
    <row r="15849" spans="6:21" x14ac:dyDescent="0.3">
      <c r="F15849"/>
      <c r="G15849"/>
      <c r="L15849"/>
      <c r="R15849"/>
      <c r="T15849"/>
      <c r="U15849"/>
    </row>
    <row r="15850" spans="6:21" x14ac:dyDescent="0.3">
      <c r="F15850"/>
      <c r="G15850"/>
      <c r="L15850"/>
      <c r="R15850"/>
      <c r="T15850"/>
      <c r="U15850"/>
    </row>
    <row r="15851" spans="6:21" x14ac:dyDescent="0.3">
      <c r="F15851"/>
      <c r="G15851"/>
      <c r="L15851"/>
      <c r="R15851"/>
      <c r="T15851"/>
      <c r="U15851"/>
    </row>
    <row r="15852" spans="6:21" x14ac:dyDescent="0.3">
      <c r="F15852"/>
      <c r="G15852"/>
      <c r="L15852"/>
      <c r="R15852"/>
      <c r="T15852"/>
      <c r="U15852"/>
    </row>
    <row r="15853" spans="6:21" x14ac:dyDescent="0.3">
      <c r="F15853"/>
      <c r="G15853"/>
      <c r="L15853"/>
      <c r="R15853"/>
      <c r="T15853"/>
      <c r="U15853"/>
    </row>
    <row r="15854" spans="6:21" x14ac:dyDescent="0.3">
      <c r="F15854"/>
      <c r="G15854"/>
      <c r="L15854"/>
      <c r="R15854"/>
      <c r="T15854"/>
      <c r="U15854"/>
    </row>
    <row r="15855" spans="6:21" x14ac:dyDescent="0.3">
      <c r="F15855"/>
      <c r="G15855"/>
      <c r="L15855"/>
      <c r="R15855"/>
      <c r="T15855"/>
      <c r="U15855"/>
    </row>
    <row r="15856" spans="6:21" x14ac:dyDescent="0.3">
      <c r="F15856"/>
      <c r="G15856"/>
      <c r="L15856"/>
      <c r="R15856"/>
      <c r="T15856"/>
      <c r="U15856"/>
    </row>
    <row r="15857" spans="6:21" x14ac:dyDescent="0.3">
      <c r="F15857"/>
      <c r="G15857"/>
      <c r="L15857"/>
      <c r="R15857"/>
      <c r="T15857"/>
      <c r="U15857"/>
    </row>
    <row r="15858" spans="6:21" x14ac:dyDescent="0.3">
      <c r="F15858"/>
      <c r="G15858"/>
      <c r="L15858"/>
      <c r="R15858"/>
      <c r="T15858"/>
      <c r="U15858"/>
    </row>
    <row r="15859" spans="6:21" x14ac:dyDescent="0.3">
      <c r="F15859"/>
      <c r="G15859"/>
      <c r="L15859"/>
      <c r="R15859"/>
      <c r="T15859"/>
      <c r="U15859"/>
    </row>
    <row r="15860" spans="6:21" x14ac:dyDescent="0.3">
      <c r="F15860"/>
      <c r="G15860"/>
      <c r="L15860"/>
      <c r="R15860"/>
      <c r="T15860"/>
      <c r="U15860"/>
    </row>
    <row r="15861" spans="6:21" x14ac:dyDescent="0.3">
      <c r="F15861"/>
      <c r="G15861"/>
      <c r="L15861"/>
      <c r="R15861"/>
      <c r="T15861"/>
      <c r="U15861"/>
    </row>
    <row r="15862" spans="6:21" x14ac:dyDescent="0.3">
      <c r="F15862"/>
      <c r="G15862"/>
      <c r="L15862"/>
      <c r="R15862"/>
      <c r="T15862"/>
      <c r="U15862"/>
    </row>
    <row r="15863" spans="6:21" x14ac:dyDescent="0.3">
      <c r="F15863"/>
      <c r="G15863"/>
      <c r="L15863"/>
      <c r="R15863"/>
      <c r="T15863"/>
      <c r="U15863"/>
    </row>
    <row r="15864" spans="6:21" x14ac:dyDescent="0.3">
      <c r="F15864"/>
      <c r="G15864"/>
      <c r="L15864"/>
      <c r="R15864"/>
      <c r="T15864"/>
      <c r="U15864"/>
    </row>
    <row r="15865" spans="6:21" x14ac:dyDescent="0.3">
      <c r="F15865"/>
      <c r="G15865"/>
      <c r="L15865"/>
      <c r="R15865"/>
      <c r="T15865"/>
      <c r="U15865"/>
    </row>
    <row r="15866" spans="6:21" x14ac:dyDescent="0.3">
      <c r="F15866"/>
      <c r="G15866"/>
      <c r="L15866"/>
      <c r="R15866"/>
      <c r="T15866"/>
      <c r="U15866"/>
    </row>
    <row r="15867" spans="6:21" x14ac:dyDescent="0.3">
      <c r="F15867"/>
      <c r="G15867"/>
      <c r="L15867"/>
      <c r="R15867"/>
      <c r="T15867"/>
      <c r="U15867"/>
    </row>
    <row r="15868" spans="6:21" x14ac:dyDescent="0.3">
      <c r="F15868"/>
      <c r="G15868"/>
      <c r="L15868"/>
      <c r="R15868"/>
      <c r="T15868"/>
      <c r="U15868"/>
    </row>
    <row r="15869" spans="6:21" x14ac:dyDescent="0.3">
      <c r="F15869"/>
      <c r="G15869"/>
      <c r="L15869"/>
      <c r="R15869"/>
      <c r="T15869"/>
      <c r="U15869"/>
    </row>
    <row r="15870" spans="6:21" x14ac:dyDescent="0.3">
      <c r="F15870"/>
      <c r="G15870"/>
      <c r="L15870"/>
      <c r="R15870"/>
      <c r="T15870"/>
      <c r="U15870"/>
    </row>
    <row r="15871" spans="6:21" x14ac:dyDescent="0.3">
      <c r="F15871"/>
      <c r="G15871"/>
      <c r="L15871"/>
      <c r="R15871"/>
      <c r="T15871"/>
      <c r="U15871"/>
    </row>
    <row r="15872" spans="6:21" x14ac:dyDescent="0.3">
      <c r="F15872"/>
      <c r="G15872"/>
      <c r="L15872"/>
      <c r="R15872"/>
      <c r="T15872"/>
      <c r="U15872"/>
    </row>
    <row r="15873" spans="6:21" x14ac:dyDescent="0.3">
      <c r="F15873"/>
      <c r="G15873"/>
      <c r="L15873"/>
      <c r="R15873"/>
      <c r="T15873"/>
      <c r="U15873"/>
    </row>
    <row r="15874" spans="6:21" x14ac:dyDescent="0.3">
      <c r="F15874"/>
      <c r="G15874"/>
      <c r="L15874"/>
      <c r="R15874"/>
      <c r="T15874"/>
      <c r="U15874"/>
    </row>
    <row r="15875" spans="6:21" x14ac:dyDescent="0.3">
      <c r="F15875"/>
      <c r="G15875"/>
      <c r="L15875"/>
      <c r="R15875"/>
      <c r="T15875"/>
      <c r="U15875"/>
    </row>
    <row r="15876" spans="6:21" x14ac:dyDescent="0.3">
      <c r="F15876"/>
      <c r="G15876"/>
      <c r="L15876"/>
      <c r="R15876"/>
      <c r="T15876"/>
      <c r="U15876"/>
    </row>
    <row r="15877" spans="6:21" x14ac:dyDescent="0.3">
      <c r="F15877"/>
      <c r="G15877"/>
      <c r="L15877"/>
      <c r="R15877"/>
      <c r="T15877"/>
      <c r="U15877"/>
    </row>
    <row r="15878" spans="6:21" x14ac:dyDescent="0.3">
      <c r="F15878"/>
      <c r="G15878"/>
      <c r="L15878"/>
      <c r="R15878"/>
      <c r="T15878"/>
      <c r="U15878"/>
    </row>
    <row r="15879" spans="6:21" x14ac:dyDescent="0.3">
      <c r="F15879"/>
      <c r="G15879"/>
      <c r="L15879"/>
      <c r="R15879"/>
      <c r="T15879"/>
      <c r="U15879"/>
    </row>
    <row r="15880" spans="6:21" x14ac:dyDescent="0.3">
      <c r="F15880"/>
      <c r="G15880"/>
      <c r="L15880"/>
      <c r="R15880"/>
      <c r="T15880"/>
      <c r="U15880"/>
    </row>
    <row r="15881" spans="6:21" x14ac:dyDescent="0.3">
      <c r="F15881"/>
      <c r="G15881"/>
      <c r="L15881"/>
      <c r="R15881"/>
      <c r="T15881"/>
      <c r="U15881"/>
    </row>
    <row r="15882" spans="6:21" x14ac:dyDescent="0.3">
      <c r="F15882"/>
      <c r="G15882"/>
      <c r="L15882"/>
      <c r="R15882"/>
      <c r="T15882"/>
      <c r="U15882"/>
    </row>
    <row r="15883" spans="6:21" x14ac:dyDescent="0.3">
      <c r="F15883"/>
      <c r="G15883"/>
      <c r="L15883"/>
      <c r="R15883"/>
      <c r="T15883"/>
      <c r="U15883"/>
    </row>
    <row r="15884" spans="6:21" x14ac:dyDescent="0.3">
      <c r="F15884"/>
      <c r="G15884"/>
      <c r="L15884"/>
      <c r="R15884"/>
      <c r="T15884"/>
      <c r="U15884"/>
    </row>
    <row r="15885" spans="6:21" x14ac:dyDescent="0.3">
      <c r="F15885"/>
      <c r="G15885"/>
      <c r="L15885"/>
      <c r="R15885"/>
      <c r="T15885"/>
      <c r="U15885"/>
    </row>
    <row r="15886" spans="6:21" x14ac:dyDescent="0.3">
      <c r="F15886"/>
      <c r="G15886"/>
      <c r="L15886"/>
      <c r="R15886"/>
      <c r="T15886"/>
      <c r="U15886"/>
    </row>
    <row r="15887" spans="6:21" x14ac:dyDescent="0.3">
      <c r="F15887"/>
      <c r="G15887"/>
      <c r="L15887"/>
      <c r="R15887"/>
      <c r="T15887"/>
      <c r="U15887"/>
    </row>
    <row r="15888" spans="6:21" x14ac:dyDescent="0.3">
      <c r="F15888"/>
      <c r="G15888"/>
      <c r="L15888"/>
      <c r="R15888"/>
      <c r="T15888"/>
      <c r="U15888"/>
    </row>
    <row r="15889" spans="6:21" x14ac:dyDescent="0.3">
      <c r="F15889"/>
      <c r="G15889"/>
      <c r="L15889"/>
      <c r="R15889"/>
      <c r="T15889"/>
      <c r="U15889"/>
    </row>
    <row r="15890" spans="6:21" x14ac:dyDescent="0.3">
      <c r="F15890"/>
      <c r="G15890"/>
      <c r="L15890"/>
      <c r="R15890"/>
      <c r="T15890"/>
      <c r="U15890"/>
    </row>
    <row r="15891" spans="6:21" x14ac:dyDescent="0.3">
      <c r="F15891"/>
      <c r="G15891"/>
      <c r="L15891"/>
      <c r="R15891"/>
      <c r="T15891"/>
      <c r="U15891"/>
    </row>
    <row r="15892" spans="6:21" x14ac:dyDescent="0.3">
      <c r="F15892"/>
      <c r="G15892"/>
      <c r="L15892"/>
      <c r="R15892"/>
      <c r="T15892"/>
      <c r="U15892"/>
    </row>
    <row r="15893" spans="6:21" x14ac:dyDescent="0.3">
      <c r="F15893"/>
      <c r="G15893"/>
      <c r="L15893"/>
      <c r="R15893"/>
      <c r="T15893"/>
      <c r="U15893"/>
    </row>
    <row r="15894" spans="6:21" x14ac:dyDescent="0.3">
      <c r="F15894"/>
      <c r="G15894"/>
      <c r="L15894"/>
      <c r="R15894"/>
      <c r="T15894"/>
      <c r="U15894"/>
    </row>
    <row r="15895" spans="6:21" x14ac:dyDescent="0.3">
      <c r="F15895"/>
      <c r="G15895"/>
      <c r="L15895"/>
      <c r="R15895"/>
      <c r="T15895"/>
      <c r="U15895"/>
    </row>
    <row r="15896" spans="6:21" x14ac:dyDescent="0.3">
      <c r="F15896"/>
      <c r="G15896"/>
      <c r="L15896"/>
      <c r="R15896"/>
      <c r="T15896"/>
      <c r="U15896"/>
    </row>
    <row r="15897" spans="6:21" x14ac:dyDescent="0.3">
      <c r="F15897"/>
      <c r="G15897"/>
      <c r="L15897"/>
      <c r="R15897"/>
      <c r="T15897"/>
      <c r="U15897"/>
    </row>
    <row r="15898" spans="6:21" x14ac:dyDescent="0.3">
      <c r="F15898"/>
      <c r="G15898"/>
      <c r="L15898"/>
      <c r="R15898"/>
      <c r="T15898"/>
      <c r="U15898"/>
    </row>
    <row r="15899" spans="6:21" x14ac:dyDescent="0.3">
      <c r="F15899"/>
      <c r="G15899"/>
      <c r="L15899"/>
      <c r="R15899"/>
      <c r="T15899"/>
      <c r="U15899"/>
    </row>
    <row r="15900" spans="6:21" x14ac:dyDescent="0.3">
      <c r="F15900"/>
      <c r="G15900"/>
      <c r="L15900"/>
      <c r="R15900"/>
      <c r="T15900"/>
      <c r="U15900"/>
    </row>
    <row r="15901" spans="6:21" x14ac:dyDescent="0.3">
      <c r="F15901"/>
      <c r="G15901"/>
      <c r="L15901"/>
      <c r="R15901"/>
      <c r="T15901"/>
      <c r="U15901"/>
    </row>
    <row r="15902" spans="6:21" x14ac:dyDescent="0.3">
      <c r="F15902"/>
      <c r="G15902"/>
      <c r="L15902"/>
      <c r="R15902"/>
      <c r="T15902"/>
      <c r="U15902"/>
    </row>
    <row r="15903" spans="6:21" x14ac:dyDescent="0.3">
      <c r="F15903"/>
      <c r="G15903"/>
      <c r="L15903"/>
      <c r="R15903"/>
      <c r="T15903"/>
      <c r="U15903"/>
    </row>
    <row r="15904" spans="6:21" x14ac:dyDescent="0.3">
      <c r="F15904"/>
      <c r="G15904"/>
      <c r="L15904"/>
      <c r="R15904"/>
      <c r="T15904"/>
      <c r="U15904"/>
    </row>
    <row r="15905" spans="6:21" x14ac:dyDescent="0.3">
      <c r="F15905"/>
      <c r="G15905"/>
      <c r="L15905"/>
      <c r="R15905"/>
      <c r="T15905"/>
      <c r="U15905"/>
    </row>
    <row r="15906" spans="6:21" x14ac:dyDescent="0.3">
      <c r="F15906"/>
      <c r="G15906"/>
      <c r="L15906"/>
      <c r="R15906"/>
      <c r="T15906"/>
      <c r="U15906"/>
    </row>
    <row r="15907" spans="6:21" x14ac:dyDescent="0.3">
      <c r="F15907"/>
      <c r="G15907"/>
      <c r="L15907"/>
      <c r="R15907"/>
      <c r="T15907"/>
      <c r="U15907"/>
    </row>
    <row r="15908" spans="6:21" x14ac:dyDescent="0.3">
      <c r="F15908"/>
      <c r="G15908"/>
      <c r="L15908"/>
      <c r="R15908"/>
      <c r="T15908"/>
      <c r="U15908"/>
    </row>
    <row r="15909" spans="6:21" x14ac:dyDescent="0.3">
      <c r="F15909"/>
      <c r="G15909"/>
      <c r="L15909"/>
      <c r="R15909"/>
      <c r="T15909"/>
      <c r="U15909"/>
    </row>
    <row r="15910" spans="6:21" x14ac:dyDescent="0.3">
      <c r="F15910"/>
      <c r="G15910"/>
      <c r="L15910"/>
      <c r="R15910"/>
      <c r="T15910"/>
      <c r="U15910"/>
    </row>
    <row r="15911" spans="6:21" x14ac:dyDescent="0.3">
      <c r="F15911"/>
      <c r="G15911"/>
      <c r="L15911"/>
      <c r="R15911"/>
      <c r="T15911"/>
      <c r="U15911"/>
    </row>
    <row r="15912" spans="6:21" x14ac:dyDescent="0.3">
      <c r="F15912"/>
      <c r="G15912"/>
      <c r="L15912"/>
      <c r="R15912"/>
      <c r="T15912"/>
      <c r="U15912"/>
    </row>
    <row r="15913" spans="6:21" x14ac:dyDescent="0.3">
      <c r="F15913"/>
      <c r="G15913"/>
      <c r="L15913"/>
      <c r="R15913"/>
      <c r="T15913"/>
      <c r="U15913"/>
    </row>
    <row r="15914" spans="6:21" x14ac:dyDescent="0.3">
      <c r="F15914"/>
      <c r="G15914"/>
      <c r="L15914"/>
      <c r="R15914"/>
      <c r="T15914"/>
      <c r="U15914"/>
    </row>
    <row r="15915" spans="6:21" x14ac:dyDescent="0.3">
      <c r="F15915"/>
      <c r="G15915"/>
      <c r="L15915"/>
      <c r="R15915"/>
      <c r="T15915"/>
      <c r="U15915"/>
    </row>
    <row r="15916" spans="6:21" x14ac:dyDescent="0.3">
      <c r="F15916"/>
      <c r="G15916"/>
      <c r="L15916"/>
      <c r="R15916"/>
      <c r="T15916"/>
      <c r="U15916"/>
    </row>
    <row r="15917" spans="6:21" x14ac:dyDescent="0.3">
      <c r="F15917"/>
      <c r="G15917"/>
      <c r="L15917"/>
      <c r="R15917"/>
      <c r="T15917"/>
      <c r="U15917"/>
    </row>
    <row r="15918" spans="6:21" x14ac:dyDescent="0.3">
      <c r="F15918"/>
      <c r="G15918"/>
      <c r="L15918"/>
      <c r="R15918"/>
      <c r="T15918"/>
      <c r="U15918"/>
    </row>
    <row r="15919" spans="6:21" x14ac:dyDescent="0.3">
      <c r="F15919"/>
      <c r="G15919"/>
      <c r="L15919"/>
      <c r="R15919"/>
      <c r="T15919"/>
      <c r="U15919"/>
    </row>
    <row r="15920" spans="6:21" x14ac:dyDescent="0.3">
      <c r="F15920"/>
      <c r="G15920"/>
      <c r="L15920"/>
      <c r="R15920"/>
      <c r="T15920"/>
      <c r="U15920"/>
    </row>
    <row r="15921" spans="6:21" x14ac:dyDescent="0.3">
      <c r="F15921"/>
      <c r="G15921"/>
      <c r="L15921"/>
      <c r="R15921"/>
      <c r="T15921"/>
      <c r="U15921"/>
    </row>
    <row r="15922" spans="6:21" x14ac:dyDescent="0.3">
      <c r="F15922"/>
      <c r="G15922"/>
      <c r="L15922"/>
      <c r="R15922"/>
      <c r="T15922"/>
      <c r="U15922"/>
    </row>
    <row r="15923" spans="6:21" x14ac:dyDescent="0.3">
      <c r="F15923"/>
      <c r="G15923"/>
      <c r="L15923"/>
      <c r="R15923"/>
      <c r="T15923"/>
      <c r="U15923"/>
    </row>
    <row r="15924" spans="6:21" x14ac:dyDescent="0.3">
      <c r="F15924"/>
      <c r="G15924"/>
      <c r="L15924"/>
      <c r="R15924"/>
      <c r="T15924"/>
      <c r="U15924"/>
    </row>
    <row r="15925" spans="6:21" x14ac:dyDescent="0.3">
      <c r="F15925"/>
      <c r="G15925"/>
      <c r="L15925"/>
      <c r="R15925"/>
      <c r="T15925"/>
      <c r="U15925"/>
    </row>
    <row r="15926" spans="6:21" x14ac:dyDescent="0.3">
      <c r="F15926"/>
      <c r="G15926"/>
      <c r="L15926"/>
      <c r="R15926"/>
      <c r="T15926"/>
      <c r="U15926"/>
    </row>
    <row r="15927" spans="6:21" x14ac:dyDescent="0.3">
      <c r="F15927"/>
      <c r="G15927"/>
      <c r="L15927"/>
      <c r="R15927"/>
      <c r="T15927"/>
      <c r="U15927"/>
    </row>
    <row r="15928" spans="6:21" x14ac:dyDescent="0.3">
      <c r="F15928"/>
      <c r="G15928"/>
      <c r="L15928"/>
      <c r="R15928"/>
      <c r="T15928"/>
      <c r="U15928"/>
    </row>
    <row r="15929" spans="6:21" x14ac:dyDescent="0.3">
      <c r="F15929"/>
      <c r="G15929"/>
      <c r="L15929"/>
      <c r="R15929"/>
      <c r="T15929"/>
      <c r="U15929"/>
    </row>
    <row r="15930" spans="6:21" x14ac:dyDescent="0.3">
      <c r="F15930"/>
      <c r="G15930"/>
      <c r="L15930"/>
      <c r="R15930"/>
      <c r="T15930"/>
      <c r="U15930"/>
    </row>
    <row r="15931" spans="6:21" x14ac:dyDescent="0.3">
      <c r="F15931"/>
      <c r="G15931"/>
      <c r="L15931"/>
      <c r="R15931"/>
      <c r="T15931"/>
      <c r="U15931"/>
    </row>
    <row r="15932" spans="6:21" x14ac:dyDescent="0.3">
      <c r="F15932"/>
      <c r="G15932"/>
      <c r="L15932"/>
      <c r="R15932"/>
      <c r="T15932"/>
      <c r="U15932"/>
    </row>
    <row r="15933" spans="6:21" x14ac:dyDescent="0.3">
      <c r="F15933"/>
      <c r="G15933"/>
      <c r="L15933"/>
      <c r="R15933"/>
      <c r="T15933"/>
      <c r="U15933"/>
    </row>
    <row r="15934" spans="6:21" x14ac:dyDescent="0.3">
      <c r="F15934"/>
      <c r="G15934"/>
      <c r="L15934"/>
      <c r="R15934"/>
      <c r="T15934"/>
      <c r="U15934"/>
    </row>
    <row r="15935" spans="6:21" x14ac:dyDescent="0.3">
      <c r="F15935"/>
      <c r="G15935"/>
      <c r="L15935"/>
      <c r="R15935"/>
      <c r="T15935"/>
      <c r="U15935"/>
    </row>
    <row r="15936" spans="6:21" x14ac:dyDescent="0.3">
      <c r="F15936"/>
      <c r="G15936"/>
      <c r="L15936"/>
      <c r="R15936"/>
      <c r="T15936"/>
      <c r="U15936"/>
    </row>
    <row r="15937" spans="6:21" x14ac:dyDescent="0.3">
      <c r="F15937"/>
      <c r="G15937"/>
      <c r="L15937"/>
      <c r="R15937"/>
      <c r="T15937"/>
      <c r="U15937"/>
    </row>
    <row r="15938" spans="6:21" x14ac:dyDescent="0.3">
      <c r="F15938"/>
      <c r="G15938"/>
      <c r="L15938"/>
      <c r="R15938"/>
      <c r="T15938"/>
      <c r="U15938"/>
    </row>
    <row r="15939" spans="6:21" x14ac:dyDescent="0.3">
      <c r="F15939"/>
      <c r="G15939"/>
      <c r="L15939"/>
      <c r="R15939"/>
      <c r="T15939"/>
      <c r="U15939"/>
    </row>
    <row r="15940" spans="6:21" x14ac:dyDescent="0.3">
      <c r="F15940"/>
      <c r="G15940"/>
      <c r="L15940"/>
      <c r="R15940"/>
      <c r="T15940"/>
      <c r="U15940"/>
    </row>
    <row r="15941" spans="6:21" x14ac:dyDescent="0.3">
      <c r="F15941"/>
      <c r="G15941"/>
      <c r="L15941"/>
      <c r="R15941"/>
      <c r="T15941"/>
      <c r="U15941"/>
    </row>
    <row r="15942" spans="6:21" x14ac:dyDescent="0.3">
      <c r="F15942"/>
      <c r="G15942"/>
      <c r="L15942"/>
      <c r="R15942"/>
      <c r="T15942"/>
      <c r="U15942"/>
    </row>
    <row r="15943" spans="6:21" x14ac:dyDescent="0.3">
      <c r="F15943"/>
      <c r="G15943"/>
      <c r="L15943"/>
      <c r="R15943"/>
      <c r="T15943"/>
      <c r="U15943"/>
    </row>
    <row r="15944" spans="6:21" x14ac:dyDescent="0.3">
      <c r="F15944"/>
      <c r="G15944"/>
      <c r="L15944"/>
      <c r="R15944"/>
      <c r="T15944"/>
      <c r="U15944"/>
    </row>
    <row r="15945" spans="6:21" x14ac:dyDescent="0.3">
      <c r="F15945"/>
      <c r="G15945"/>
      <c r="L15945"/>
      <c r="R15945"/>
      <c r="T15945"/>
      <c r="U15945"/>
    </row>
    <row r="15946" spans="6:21" x14ac:dyDescent="0.3">
      <c r="F15946"/>
      <c r="G15946"/>
      <c r="L15946"/>
      <c r="R15946"/>
      <c r="T15946"/>
      <c r="U15946"/>
    </row>
    <row r="15947" spans="6:21" x14ac:dyDescent="0.3">
      <c r="F15947"/>
      <c r="G15947"/>
      <c r="L15947"/>
      <c r="R15947"/>
      <c r="T15947"/>
      <c r="U15947"/>
    </row>
    <row r="15948" spans="6:21" x14ac:dyDescent="0.3">
      <c r="F15948"/>
      <c r="G15948"/>
      <c r="L15948"/>
      <c r="R15948"/>
      <c r="T15948"/>
      <c r="U15948"/>
    </row>
    <row r="15949" spans="6:21" x14ac:dyDescent="0.3">
      <c r="F15949"/>
      <c r="G15949"/>
      <c r="L15949"/>
      <c r="R15949"/>
      <c r="T15949"/>
      <c r="U15949"/>
    </row>
    <row r="15950" spans="6:21" x14ac:dyDescent="0.3">
      <c r="F15950"/>
      <c r="G15950"/>
      <c r="L15950"/>
      <c r="R15950"/>
      <c r="T15950"/>
      <c r="U15950"/>
    </row>
    <row r="15951" spans="6:21" x14ac:dyDescent="0.3">
      <c r="F15951"/>
      <c r="G15951"/>
      <c r="L15951"/>
      <c r="R15951"/>
      <c r="T15951"/>
      <c r="U15951"/>
    </row>
    <row r="15952" spans="6:21" x14ac:dyDescent="0.3">
      <c r="F15952"/>
      <c r="G15952"/>
      <c r="L15952"/>
      <c r="R15952"/>
      <c r="T15952"/>
      <c r="U15952"/>
    </row>
    <row r="15953" spans="6:21" x14ac:dyDescent="0.3">
      <c r="F15953"/>
      <c r="G15953"/>
      <c r="L15953"/>
      <c r="R15953"/>
      <c r="T15953"/>
      <c r="U15953"/>
    </row>
    <row r="15954" spans="6:21" x14ac:dyDescent="0.3">
      <c r="F15954"/>
      <c r="G15954"/>
      <c r="L15954"/>
      <c r="R15954"/>
      <c r="T15954"/>
      <c r="U15954"/>
    </row>
    <row r="15955" spans="6:21" x14ac:dyDescent="0.3">
      <c r="F15955"/>
      <c r="G15955"/>
      <c r="L15955"/>
      <c r="R15955"/>
      <c r="T15955"/>
      <c r="U15955"/>
    </row>
    <row r="15956" spans="6:21" x14ac:dyDescent="0.3">
      <c r="F15956"/>
      <c r="G15956"/>
      <c r="L15956"/>
      <c r="R15956"/>
      <c r="T15956"/>
      <c r="U15956"/>
    </row>
    <row r="15957" spans="6:21" x14ac:dyDescent="0.3">
      <c r="F15957"/>
      <c r="G15957"/>
      <c r="L15957"/>
      <c r="R15957"/>
      <c r="T15957"/>
      <c r="U15957"/>
    </row>
    <row r="15958" spans="6:21" x14ac:dyDescent="0.3">
      <c r="F15958"/>
      <c r="G15958"/>
      <c r="L15958"/>
      <c r="R15958"/>
      <c r="T15958"/>
      <c r="U15958"/>
    </row>
    <row r="15959" spans="6:21" x14ac:dyDescent="0.3">
      <c r="F15959"/>
      <c r="G15959"/>
      <c r="L15959"/>
      <c r="R15959"/>
      <c r="T15959"/>
      <c r="U15959"/>
    </row>
    <row r="15960" spans="6:21" x14ac:dyDescent="0.3">
      <c r="F15960"/>
      <c r="G15960"/>
      <c r="L15960"/>
      <c r="R15960"/>
      <c r="T15960"/>
      <c r="U15960"/>
    </row>
    <row r="15961" spans="6:21" x14ac:dyDescent="0.3">
      <c r="F15961"/>
      <c r="G15961"/>
      <c r="L15961"/>
      <c r="R15961"/>
      <c r="T15961"/>
      <c r="U15961"/>
    </row>
    <row r="15962" spans="6:21" x14ac:dyDescent="0.3">
      <c r="F15962"/>
      <c r="G15962"/>
      <c r="L15962"/>
      <c r="R15962"/>
      <c r="T15962"/>
      <c r="U15962"/>
    </row>
    <row r="15963" spans="6:21" x14ac:dyDescent="0.3">
      <c r="F15963"/>
      <c r="G15963"/>
      <c r="L15963"/>
      <c r="R15963"/>
      <c r="T15963"/>
      <c r="U15963"/>
    </row>
    <row r="15964" spans="6:21" x14ac:dyDescent="0.3">
      <c r="F15964"/>
      <c r="G15964"/>
      <c r="L15964"/>
      <c r="R15964"/>
      <c r="T15964"/>
      <c r="U15964"/>
    </row>
    <row r="15965" spans="6:21" x14ac:dyDescent="0.3">
      <c r="F15965"/>
      <c r="G15965"/>
      <c r="L15965"/>
      <c r="R15965"/>
      <c r="T15965"/>
      <c r="U15965"/>
    </row>
    <row r="15966" spans="6:21" x14ac:dyDescent="0.3">
      <c r="F15966"/>
      <c r="G15966"/>
      <c r="L15966"/>
      <c r="R15966"/>
      <c r="T15966"/>
      <c r="U15966"/>
    </row>
    <row r="15967" spans="6:21" x14ac:dyDescent="0.3">
      <c r="F15967"/>
      <c r="G15967"/>
      <c r="L15967"/>
      <c r="R15967"/>
      <c r="T15967"/>
      <c r="U15967"/>
    </row>
    <row r="15968" spans="6:21" x14ac:dyDescent="0.3">
      <c r="F15968"/>
      <c r="G15968"/>
      <c r="L15968"/>
      <c r="R15968"/>
      <c r="T15968"/>
      <c r="U15968"/>
    </row>
    <row r="15969" spans="6:21" x14ac:dyDescent="0.3">
      <c r="F15969"/>
      <c r="G15969"/>
      <c r="L15969"/>
      <c r="R15969"/>
      <c r="T15969"/>
      <c r="U15969"/>
    </row>
    <row r="15970" spans="6:21" x14ac:dyDescent="0.3">
      <c r="F15970"/>
      <c r="G15970"/>
      <c r="L15970"/>
      <c r="R15970"/>
      <c r="T15970"/>
      <c r="U15970"/>
    </row>
    <row r="15971" spans="6:21" x14ac:dyDescent="0.3">
      <c r="F15971"/>
      <c r="G15971"/>
      <c r="L15971"/>
      <c r="R15971"/>
      <c r="T15971"/>
      <c r="U15971"/>
    </row>
    <row r="15972" spans="6:21" x14ac:dyDescent="0.3">
      <c r="F15972"/>
      <c r="G15972"/>
      <c r="L15972"/>
      <c r="R15972"/>
      <c r="T15972"/>
      <c r="U15972"/>
    </row>
    <row r="15973" spans="6:21" x14ac:dyDescent="0.3">
      <c r="F15973"/>
      <c r="G15973"/>
      <c r="L15973"/>
      <c r="R15973"/>
      <c r="T15973"/>
      <c r="U15973"/>
    </row>
    <row r="15974" spans="6:21" x14ac:dyDescent="0.3">
      <c r="F15974"/>
      <c r="G15974"/>
      <c r="L15974"/>
      <c r="R15974"/>
      <c r="T15974"/>
      <c r="U15974"/>
    </row>
    <row r="15975" spans="6:21" x14ac:dyDescent="0.3">
      <c r="F15975"/>
      <c r="G15975"/>
      <c r="L15975"/>
      <c r="R15975"/>
      <c r="T15975"/>
      <c r="U15975"/>
    </row>
    <row r="15976" spans="6:21" x14ac:dyDescent="0.3">
      <c r="F15976"/>
      <c r="G15976"/>
      <c r="L15976"/>
      <c r="R15976"/>
      <c r="T15976"/>
      <c r="U15976"/>
    </row>
    <row r="15977" spans="6:21" x14ac:dyDescent="0.3">
      <c r="F15977"/>
      <c r="G15977"/>
      <c r="L15977"/>
      <c r="R15977"/>
      <c r="T15977"/>
      <c r="U15977"/>
    </row>
    <row r="15978" spans="6:21" x14ac:dyDescent="0.3">
      <c r="F15978"/>
      <c r="G15978"/>
      <c r="L15978"/>
      <c r="R15978"/>
      <c r="T15978"/>
      <c r="U15978"/>
    </row>
    <row r="15979" spans="6:21" x14ac:dyDescent="0.3">
      <c r="F15979"/>
      <c r="G15979"/>
      <c r="L15979"/>
      <c r="R15979"/>
      <c r="T15979"/>
      <c r="U15979"/>
    </row>
    <row r="15980" spans="6:21" x14ac:dyDescent="0.3">
      <c r="F15980"/>
      <c r="G15980"/>
      <c r="L15980"/>
      <c r="R15980"/>
      <c r="T15980"/>
      <c r="U15980"/>
    </row>
    <row r="15981" spans="6:21" x14ac:dyDescent="0.3">
      <c r="F15981"/>
      <c r="G15981"/>
      <c r="L15981"/>
      <c r="R15981"/>
      <c r="T15981"/>
      <c r="U15981"/>
    </row>
    <row r="15982" spans="6:21" x14ac:dyDescent="0.3">
      <c r="F15982"/>
      <c r="G15982"/>
      <c r="L15982"/>
      <c r="R15982"/>
      <c r="T15982"/>
      <c r="U15982"/>
    </row>
    <row r="15983" spans="6:21" x14ac:dyDescent="0.3">
      <c r="F15983"/>
      <c r="G15983"/>
      <c r="L15983"/>
      <c r="R15983"/>
      <c r="T15983"/>
      <c r="U15983"/>
    </row>
    <row r="15984" spans="6:21" x14ac:dyDescent="0.3">
      <c r="F15984"/>
      <c r="G15984"/>
      <c r="L15984"/>
      <c r="R15984"/>
      <c r="T15984"/>
      <c r="U15984"/>
    </row>
    <row r="15985" spans="6:21" x14ac:dyDescent="0.3">
      <c r="F15985"/>
      <c r="G15985"/>
      <c r="L15985"/>
      <c r="R15985"/>
      <c r="T15985"/>
      <c r="U15985"/>
    </row>
    <row r="15986" spans="6:21" x14ac:dyDescent="0.3">
      <c r="F15986"/>
      <c r="G15986"/>
      <c r="L15986"/>
      <c r="R15986"/>
      <c r="T15986"/>
      <c r="U15986"/>
    </row>
    <row r="15987" spans="6:21" x14ac:dyDescent="0.3">
      <c r="F15987"/>
      <c r="G15987"/>
      <c r="L15987"/>
      <c r="R15987"/>
      <c r="T15987"/>
      <c r="U15987"/>
    </row>
    <row r="15988" spans="6:21" x14ac:dyDescent="0.3">
      <c r="F15988"/>
      <c r="G15988"/>
      <c r="L15988"/>
      <c r="R15988"/>
      <c r="T15988"/>
      <c r="U15988"/>
    </row>
    <row r="15989" spans="6:21" x14ac:dyDescent="0.3">
      <c r="F15989"/>
      <c r="G15989"/>
      <c r="L15989"/>
      <c r="R15989"/>
      <c r="T15989"/>
      <c r="U15989"/>
    </row>
    <row r="15990" spans="6:21" x14ac:dyDescent="0.3">
      <c r="F15990"/>
      <c r="G15990"/>
      <c r="L15990"/>
      <c r="R15990"/>
      <c r="T15990"/>
      <c r="U15990"/>
    </row>
    <row r="15991" spans="6:21" x14ac:dyDescent="0.3">
      <c r="F15991"/>
      <c r="G15991"/>
      <c r="L15991"/>
      <c r="R15991"/>
      <c r="T15991"/>
      <c r="U15991"/>
    </row>
    <row r="15992" spans="6:21" x14ac:dyDescent="0.3">
      <c r="F15992"/>
      <c r="G15992"/>
      <c r="L15992"/>
      <c r="R15992"/>
      <c r="T15992"/>
      <c r="U15992"/>
    </row>
    <row r="15993" spans="6:21" x14ac:dyDescent="0.3">
      <c r="F15993"/>
      <c r="G15993"/>
      <c r="L15993"/>
      <c r="R15993"/>
      <c r="T15993"/>
      <c r="U15993"/>
    </row>
    <row r="15994" spans="6:21" x14ac:dyDescent="0.3">
      <c r="F15994"/>
      <c r="G15994"/>
      <c r="L15994"/>
      <c r="R15994"/>
      <c r="T15994"/>
      <c r="U15994"/>
    </row>
    <row r="15995" spans="6:21" x14ac:dyDescent="0.3">
      <c r="F15995"/>
      <c r="G15995"/>
      <c r="L15995"/>
      <c r="R15995"/>
      <c r="T15995"/>
      <c r="U15995"/>
    </row>
    <row r="15996" spans="6:21" x14ac:dyDescent="0.3">
      <c r="F15996"/>
      <c r="G15996"/>
      <c r="L15996"/>
      <c r="R15996"/>
      <c r="T15996"/>
      <c r="U15996"/>
    </row>
    <row r="15997" spans="6:21" x14ac:dyDescent="0.3">
      <c r="F15997"/>
      <c r="G15997"/>
      <c r="L15997"/>
      <c r="R15997"/>
      <c r="T15997"/>
      <c r="U15997"/>
    </row>
    <row r="15998" spans="6:21" x14ac:dyDescent="0.3">
      <c r="F15998"/>
      <c r="G15998"/>
      <c r="L15998"/>
      <c r="R15998"/>
      <c r="T15998"/>
      <c r="U15998"/>
    </row>
    <row r="15999" spans="6:21" x14ac:dyDescent="0.3">
      <c r="F15999"/>
      <c r="G15999"/>
      <c r="L15999"/>
      <c r="R15999"/>
      <c r="T15999"/>
      <c r="U15999"/>
    </row>
    <row r="16000" spans="6:21" x14ac:dyDescent="0.3">
      <c r="F16000"/>
      <c r="G16000"/>
      <c r="L16000"/>
      <c r="R16000"/>
      <c r="T16000"/>
      <c r="U16000"/>
    </row>
    <row r="16001" spans="6:21" x14ac:dyDescent="0.3">
      <c r="F16001"/>
      <c r="G16001"/>
      <c r="L16001"/>
      <c r="R16001"/>
      <c r="T16001"/>
      <c r="U16001"/>
    </row>
    <row r="16002" spans="6:21" x14ac:dyDescent="0.3">
      <c r="F16002"/>
      <c r="G16002"/>
      <c r="L16002"/>
      <c r="R16002"/>
      <c r="T16002"/>
      <c r="U16002"/>
    </row>
    <row r="16003" spans="6:21" x14ac:dyDescent="0.3">
      <c r="F16003"/>
      <c r="G16003"/>
      <c r="L16003"/>
      <c r="R16003"/>
      <c r="T16003"/>
      <c r="U16003"/>
    </row>
    <row r="16004" spans="6:21" x14ac:dyDescent="0.3">
      <c r="F16004"/>
      <c r="G16004"/>
      <c r="L16004"/>
      <c r="R16004"/>
      <c r="T16004"/>
      <c r="U16004"/>
    </row>
    <row r="16005" spans="6:21" x14ac:dyDescent="0.3">
      <c r="F16005"/>
      <c r="G16005"/>
      <c r="L16005"/>
      <c r="R16005"/>
      <c r="T16005"/>
      <c r="U16005"/>
    </row>
    <row r="16006" spans="6:21" x14ac:dyDescent="0.3">
      <c r="F16006"/>
      <c r="G16006"/>
      <c r="L16006"/>
      <c r="R16006"/>
      <c r="T16006"/>
      <c r="U16006"/>
    </row>
    <row r="16007" spans="6:21" x14ac:dyDescent="0.3">
      <c r="F16007"/>
      <c r="G16007"/>
      <c r="L16007"/>
      <c r="R16007"/>
      <c r="T16007"/>
      <c r="U16007"/>
    </row>
    <row r="16008" spans="6:21" x14ac:dyDescent="0.3">
      <c r="F16008"/>
      <c r="G16008"/>
      <c r="L16008"/>
      <c r="R16008"/>
      <c r="T16008"/>
      <c r="U16008"/>
    </row>
    <row r="16009" spans="6:21" x14ac:dyDescent="0.3">
      <c r="F16009"/>
      <c r="G16009"/>
      <c r="L16009"/>
      <c r="R16009"/>
      <c r="T16009"/>
      <c r="U16009"/>
    </row>
    <row r="16010" spans="6:21" x14ac:dyDescent="0.3">
      <c r="F16010"/>
      <c r="G16010"/>
      <c r="L16010"/>
      <c r="R16010"/>
      <c r="T16010"/>
      <c r="U16010"/>
    </row>
    <row r="16011" spans="6:21" x14ac:dyDescent="0.3">
      <c r="F16011"/>
      <c r="G16011"/>
      <c r="L16011"/>
      <c r="R16011"/>
      <c r="T16011"/>
      <c r="U16011"/>
    </row>
    <row r="16012" spans="6:21" x14ac:dyDescent="0.3">
      <c r="F16012"/>
      <c r="G16012"/>
      <c r="L16012"/>
      <c r="R16012"/>
      <c r="T16012"/>
      <c r="U16012"/>
    </row>
    <row r="16013" spans="6:21" x14ac:dyDescent="0.3">
      <c r="F16013"/>
      <c r="G16013"/>
      <c r="L16013"/>
      <c r="R16013"/>
      <c r="T16013"/>
      <c r="U16013"/>
    </row>
    <row r="16014" spans="6:21" x14ac:dyDescent="0.3">
      <c r="F16014"/>
      <c r="G16014"/>
      <c r="L16014"/>
      <c r="R16014"/>
      <c r="T16014"/>
      <c r="U16014"/>
    </row>
    <row r="16015" spans="6:21" x14ac:dyDescent="0.3">
      <c r="F16015"/>
      <c r="G16015"/>
      <c r="L16015"/>
      <c r="R16015"/>
      <c r="T16015"/>
      <c r="U16015"/>
    </row>
    <row r="16016" spans="6:21" x14ac:dyDescent="0.3">
      <c r="F16016"/>
      <c r="G16016"/>
      <c r="L16016"/>
      <c r="R16016"/>
      <c r="T16016"/>
      <c r="U16016"/>
    </row>
    <row r="16017" spans="6:21" x14ac:dyDescent="0.3">
      <c r="F16017"/>
      <c r="G16017"/>
      <c r="L16017"/>
      <c r="R16017"/>
      <c r="T16017"/>
      <c r="U16017"/>
    </row>
    <row r="16018" spans="6:21" x14ac:dyDescent="0.3">
      <c r="F16018"/>
      <c r="G16018"/>
      <c r="L16018"/>
      <c r="R16018"/>
      <c r="T16018"/>
      <c r="U16018"/>
    </row>
    <row r="16019" spans="6:21" x14ac:dyDescent="0.3">
      <c r="F16019"/>
      <c r="G16019"/>
      <c r="L16019"/>
      <c r="R16019"/>
      <c r="T16019"/>
      <c r="U16019"/>
    </row>
    <row r="16020" spans="6:21" x14ac:dyDescent="0.3">
      <c r="F16020"/>
      <c r="G16020"/>
      <c r="L16020"/>
      <c r="R16020"/>
      <c r="T16020"/>
      <c r="U16020"/>
    </row>
    <row r="16021" spans="6:21" x14ac:dyDescent="0.3">
      <c r="F16021"/>
      <c r="G16021"/>
      <c r="L16021"/>
      <c r="R16021"/>
      <c r="T16021"/>
      <c r="U16021"/>
    </row>
    <row r="16022" spans="6:21" x14ac:dyDescent="0.3">
      <c r="F16022"/>
      <c r="G16022"/>
      <c r="L16022"/>
      <c r="R16022"/>
      <c r="T16022"/>
      <c r="U16022"/>
    </row>
    <row r="16023" spans="6:21" x14ac:dyDescent="0.3">
      <c r="F16023"/>
      <c r="G16023"/>
      <c r="L16023"/>
      <c r="R16023"/>
      <c r="T16023"/>
      <c r="U16023"/>
    </row>
    <row r="16024" spans="6:21" x14ac:dyDescent="0.3">
      <c r="F16024"/>
      <c r="G16024"/>
      <c r="L16024"/>
      <c r="R16024"/>
      <c r="T16024"/>
      <c r="U16024"/>
    </row>
    <row r="16025" spans="6:21" x14ac:dyDescent="0.3">
      <c r="F16025"/>
      <c r="G16025"/>
      <c r="L16025"/>
      <c r="R16025"/>
      <c r="T16025"/>
      <c r="U16025"/>
    </row>
    <row r="16026" spans="6:21" x14ac:dyDescent="0.3">
      <c r="F16026"/>
      <c r="G16026"/>
      <c r="L16026"/>
      <c r="R16026"/>
      <c r="T16026"/>
      <c r="U16026"/>
    </row>
    <row r="16027" spans="6:21" x14ac:dyDescent="0.3">
      <c r="F16027"/>
      <c r="G16027"/>
      <c r="L16027"/>
      <c r="R16027"/>
      <c r="T16027"/>
      <c r="U16027"/>
    </row>
    <row r="16028" spans="6:21" x14ac:dyDescent="0.3">
      <c r="F16028"/>
      <c r="G16028"/>
      <c r="L16028"/>
      <c r="R16028"/>
      <c r="T16028"/>
      <c r="U16028"/>
    </row>
    <row r="16029" spans="6:21" x14ac:dyDescent="0.3">
      <c r="F16029"/>
      <c r="G16029"/>
      <c r="L16029"/>
      <c r="R16029"/>
      <c r="T16029"/>
      <c r="U16029"/>
    </row>
    <row r="16030" spans="6:21" x14ac:dyDescent="0.3">
      <c r="F16030"/>
      <c r="G16030"/>
      <c r="L16030"/>
      <c r="R16030"/>
      <c r="T16030"/>
      <c r="U16030"/>
    </row>
    <row r="16031" spans="6:21" x14ac:dyDescent="0.3">
      <c r="F16031"/>
      <c r="G16031"/>
      <c r="L16031"/>
      <c r="R16031"/>
      <c r="T16031"/>
      <c r="U16031"/>
    </row>
    <row r="16032" spans="6:21" x14ac:dyDescent="0.3">
      <c r="F16032"/>
      <c r="G16032"/>
      <c r="L16032"/>
      <c r="R16032"/>
      <c r="T16032"/>
      <c r="U16032"/>
    </row>
    <row r="16033" spans="6:21" x14ac:dyDescent="0.3">
      <c r="F16033"/>
      <c r="G16033"/>
      <c r="L16033"/>
      <c r="R16033"/>
      <c r="T16033"/>
      <c r="U16033"/>
    </row>
    <row r="16034" spans="6:21" x14ac:dyDescent="0.3">
      <c r="F16034"/>
      <c r="G16034"/>
      <c r="L16034"/>
      <c r="R16034"/>
      <c r="T16034"/>
      <c r="U16034"/>
    </row>
    <row r="16035" spans="6:21" x14ac:dyDescent="0.3">
      <c r="F16035"/>
      <c r="G16035"/>
      <c r="L16035"/>
      <c r="R16035"/>
      <c r="T16035"/>
      <c r="U16035"/>
    </row>
    <row r="16036" spans="6:21" x14ac:dyDescent="0.3">
      <c r="F16036"/>
      <c r="G16036"/>
      <c r="L16036"/>
      <c r="R16036"/>
      <c r="T16036"/>
      <c r="U16036"/>
    </row>
    <row r="16037" spans="6:21" x14ac:dyDescent="0.3">
      <c r="F16037"/>
      <c r="G16037"/>
      <c r="L16037"/>
      <c r="R16037"/>
      <c r="T16037"/>
      <c r="U16037"/>
    </row>
    <row r="16038" spans="6:21" x14ac:dyDescent="0.3">
      <c r="F16038"/>
      <c r="G16038"/>
      <c r="L16038"/>
      <c r="R16038"/>
      <c r="T16038"/>
      <c r="U16038"/>
    </row>
    <row r="16039" spans="6:21" x14ac:dyDescent="0.3">
      <c r="F16039"/>
      <c r="G16039"/>
      <c r="L16039"/>
      <c r="R16039"/>
      <c r="T16039"/>
      <c r="U16039"/>
    </row>
    <row r="16040" spans="6:21" x14ac:dyDescent="0.3">
      <c r="F16040"/>
      <c r="G16040"/>
      <c r="L16040"/>
      <c r="R16040"/>
      <c r="T16040"/>
      <c r="U16040"/>
    </row>
    <row r="16041" spans="6:21" x14ac:dyDescent="0.3">
      <c r="F16041"/>
      <c r="G16041"/>
      <c r="L16041"/>
      <c r="R16041"/>
      <c r="T16041"/>
      <c r="U16041"/>
    </row>
    <row r="16042" spans="6:21" x14ac:dyDescent="0.3">
      <c r="F16042"/>
      <c r="G16042"/>
      <c r="L16042"/>
      <c r="R16042"/>
      <c r="T16042"/>
      <c r="U16042"/>
    </row>
    <row r="16043" spans="6:21" x14ac:dyDescent="0.3">
      <c r="F16043"/>
      <c r="G16043"/>
      <c r="L16043"/>
      <c r="R16043"/>
      <c r="T16043"/>
      <c r="U16043"/>
    </row>
    <row r="16044" spans="6:21" x14ac:dyDescent="0.3">
      <c r="F16044"/>
      <c r="G16044"/>
      <c r="L16044"/>
      <c r="R16044"/>
      <c r="T16044"/>
      <c r="U16044"/>
    </row>
    <row r="16045" spans="6:21" x14ac:dyDescent="0.3">
      <c r="F16045"/>
      <c r="G16045"/>
      <c r="L16045"/>
      <c r="R16045"/>
      <c r="T16045"/>
      <c r="U16045"/>
    </row>
    <row r="16046" spans="6:21" x14ac:dyDescent="0.3">
      <c r="F16046"/>
      <c r="G16046"/>
      <c r="L16046"/>
      <c r="R16046"/>
      <c r="T16046"/>
      <c r="U16046"/>
    </row>
    <row r="16047" spans="6:21" x14ac:dyDescent="0.3">
      <c r="F16047"/>
      <c r="G16047"/>
      <c r="L16047"/>
      <c r="R16047"/>
      <c r="T16047"/>
      <c r="U16047"/>
    </row>
    <row r="16048" spans="6:21" x14ac:dyDescent="0.3">
      <c r="F16048"/>
      <c r="G16048"/>
      <c r="L16048"/>
      <c r="R16048"/>
      <c r="T16048"/>
      <c r="U16048"/>
    </row>
    <row r="16049" spans="6:21" x14ac:dyDescent="0.3">
      <c r="F16049"/>
      <c r="G16049"/>
      <c r="L16049"/>
      <c r="R16049"/>
      <c r="T16049"/>
      <c r="U16049"/>
    </row>
    <row r="16050" spans="6:21" x14ac:dyDescent="0.3">
      <c r="F16050"/>
      <c r="G16050"/>
      <c r="L16050"/>
      <c r="R16050"/>
      <c r="T16050"/>
      <c r="U16050"/>
    </row>
    <row r="16051" spans="6:21" x14ac:dyDescent="0.3">
      <c r="F16051"/>
      <c r="G16051"/>
      <c r="L16051"/>
      <c r="R16051"/>
      <c r="T16051"/>
      <c r="U16051"/>
    </row>
    <row r="16052" spans="6:21" x14ac:dyDescent="0.3">
      <c r="F16052"/>
      <c r="G16052"/>
      <c r="L16052"/>
      <c r="R16052"/>
      <c r="T16052"/>
      <c r="U16052"/>
    </row>
    <row r="16053" spans="6:21" x14ac:dyDescent="0.3">
      <c r="F16053"/>
      <c r="G16053"/>
      <c r="L16053"/>
      <c r="R16053"/>
      <c r="T16053"/>
      <c r="U16053"/>
    </row>
    <row r="16054" spans="6:21" x14ac:dyDescent="0.3">
      <c r="F16054"/>
      <c r="G16054"/>
      <c r="L16054"/>
      <c r="R16054"/>
      <c r="T16054"/>
      <c r="U16054"/>
    </row>
    <row r="16055" spans="6:21" x14ac:dyDescent="0.3">
      <c r="F16055"/>
      <c r="G16055"/>
      <c r="L16055"/>
      <c r="R16055"/>
      <c r="T16055"/>
      <c r="U16055"/>
    </row>
    <row r="16056" spans="6:21" x14ac:dyDescent="0.3">
      <c r="F16056"/>
      <c r="G16056"/>
      <c r="L16056"/>
      <c r="R16056"/>
      <c r="T16056"/>
      <c r="U16056"/>
    </row>
    <row r="16057" spans="6:21" x14ac:dyDescent="0.3">
      <c r="F16057"/>
      <c r="G16057"/>
      <c r="L16057"/>
      <c r="R16057"/>
      <c r="T16057"/>
      <c r="U16057"/>
    </row>
    <row r="16058" spans="6:21" x14ac:dyDescent="0.3">
      <c r="F16058"/>
      <c r="G16058"/>
      <c r="L16058"/>
      <c r="R16058"/>
      <c r="T16058"/>
      <c r="U16058"/>
    </row>
    <row r="16059" spans="6:21" x14ac:dyDescent="0.3">
      <c r="F16059"/>
      <c r="G16059"/>
      <c r="L16059"/>
      <c r="R16059"/>
      <c r="T16059"/>
      <c r="U16059"/>
    </row>
    <row r="16060" spans="6:21" x14ac:dyDescent="0.3">
      <c r="F16060"/>
      <c r="G16060"/>
      <c r="L16060"/>
      <c r="R16060"/>
      <c r="T16060"/>
      <c r="U16060"/>
    </row>
    <row r="16061" spans="6:21" x14ac:dyDescent="0.3">
      <c r="F16061"/>
      <c r="G16061"/>
      <c r="L16061"/>
      <c r="R16061"/>
      <c r="T16061"/>
      <c r="U16061"/>
    </row>
    <row r="16062" spans="6:21" x14ac:dyDescent="0.3">
      <c r="F16062"/>
      <c r="G16062"/>
      <c r="L16062"/>
      <c r="R16062"/>
      <c r="T16062"/>
      <c r="U16062"/>
    </row>
    <row r="16063" spans="6:21" x14ac:dyDescent="0.3">
      <c r="F16063"/>
      <c r="G16063"/>
      <c r="L16063"/>
      <c r="R16063"/>
      <c r="T16063"/>
      <c r="U16063"/>
    </row>
    <row r="16064" spans="6:21" x14ac:dyDescent="0.3">
      <c r="F16064"/>
      <c r="G16064"/>
      <c r="L16064"/>
      <c r="R16064"/>
      <c r="T16064"/>
      <c r="U16064"/>
    </row>
    <row r="16065" spans="6:21" x14ac:dyDescent="0.3">
      <c r="F16065"/>
      <c r="G16065"/>
      <c r="L16065"/>
      <c r="R16065"/>
      <c r="T16065"/>
      <c r="U16065"/>
    </row>
    <row r="16066" spans="6:21" x14ac:dyDescent="0.3">
      <c r="F16066"/>
      <c r="G16066"/>
      <c r="L16066"/>
      <c r="R16066"/>
      <c r="T16066"/>
      <c r="U16066"/>
    </row>
    <row r="16067" spans="6:21" x14ac:dyDescent="0.3">
      <c r="F16067"/>
      <c r="G16067"/>
      <c r="L16067"/>
      <c r="R16067"/>
      <c r="T16067"/>
      <c r="U16067"/>
    </row>
    <row r="16068" spans="6:21" x14ac:dyDescent="0.3">
      <c r="F16068"/>
      <c r="G16068"/>
      <c r="L16068"/>
      <c r="R16068"/>
      <c r="T16068"/>
      <c r="U16068"/>
    </row>
    <row r="16069" spans="6:21" x14ac:dyDescent="0.3">
      <c r="F16069"/>
      <c r="G16069"/>
      <c r="L16069"/>
      <c r="R16069"/>
      <c r="T16069"/>
      <c r="U16069"/>
    </row>
    <row r="16070" spans="6:21" x14ac:dyDescent="0.3">
      <c r="F16070"/>
      <c r="G16070"/>
      <c r="L16070"/>
      <c r="R16070"/>
      <c r="T16070"/>
      <c r="U16070"/>
    </row>
    <row r="16071" spans="6:21" x14ac:dyDescent="0.3">
      <c r="F16071"/>
      <c r="G16071"/>
      <c r="L16071"/>
      <c r="R16071"/>
      <c r="T16071"/>
      <c r="U16071"/>
    </row>
    <row r="16072" spans="6:21" x14ac:dyDescent="0.3">
      <c r="F16072"/>
      <c r="G16072"/>
      <c r="L16072"/>
      <c r="R16072"/>
      <c r="T16072"/>
      <c r="U16072"/>
    </row>
    <row r="16073" spans="6:21" x14ac:dyDescent="0.3">
      <c r="F16073"/>
      <c r="G16073"/>
      <c r="L16073"/>
      <c r="R16073"/>
      <c r="T16073"/>
      <c r="U16073"/>
    </row>
    <row r="16074" spans="6:21" x14ac:dyDescent="0.3">
      <c r="F16074"/>
      <c r="G16074"/>
      <c r="L16074"/>
      <c r="R16074"/>
      <c r="T16074"/>
      <c r="U16074"/>
    </row>
    <row r="16075" spans="6:21" x14ac:dyDescent="0.3">
      <c r="F16075"/>
      <c r="G16075"/>
      <c r="L16075"/>
      <c r="R16075"/>
      <c r="T16075"/>
      <c r="U16075"/>
    </row>
    <row r="16076" spans="6:21" x14ac:dyDescent="0.3">
      <c r="F16076"/>
      <c r="G16076"/>
      <c r="L16076"/>
      <c r="R16076"/>
      <c r="T16076"/>
      <c r="U16076"/>
    </row>
    <row r="16077" spans="6:21" x14ac:dyDescent="0.3">
      <c r="F16077"/>
      <c r="G16077"/>
      <c r="L16077"/>
      <c r="R16077"/>
      <c r="T16077"/>
      <c r="U16077"/>
    </row>
    <row r="16078" spans="6:21" x14ac:dyDescent="0.3">
      <c r="F16078"/>
      <c r="G16078"/>
      <c r="L16078"/>
      <c r="R16078"/>
      <c r="T16078"/>
      <c r="U16078"/>
    </row>
    <row r="16079" spans="6:21" x14ac:dyDescent="0.3">
      <c r="F16079"/>
      <c r="G16079"/>
      <c r="L16079"/>
      <c r="R16079"/>
      <c r="T16079"/>
      <c r="U16079"/>
    </row>
    <row r="16080" spans="6:21" x14ac:dyDescent="0.3">
      <c r="F16080"/>
      <c r="G16080"/>
      <c r="L16080"/>
      <c r="R16080"/>
      <c r="T16080"/>
      <c r="U16080"/>
    </row>
    <row r="16081" spans="6:21" x14ac:dyDescent="0.3">
      <c r="F16081"/>
      <c r="G16081"/>
      <c r="L16081"/>
      <c r="R16081"/>
      <c r="T16081"/>
      <c r="U16081"/>
    </row>
    <row r="16082" spans="6:21" x14ac:dyDescent="0.3">
      <c r="F16082"/>
      <c r="G16082"/>
      <c r="L16082"/>
      <c r="R16082"/>
      <c r="T16082"/>
      <c r="U16082"/>
    </row>
    <row r="16083" spans="6:21" x14ac:dyDescent="0.3">
      <c r="F16083"/>
      <c r="G16083"/>
      <c r="L16083"/>
      <c r="R16083"/>
      <c r="T16083"/>
      <c r="U16083"/>
    </row>
    <row r="16084" spans="6:21" x14ac:dyDescent="0.3">
      <c r="F16084"/>
      <c r="G16084"/>
      <c r="L16084"/>
      <c r="R16084"/>
      <c r="T16084"/>
      <c r="U16084"/>
    </row>
    <row r="16085" spans="6:21" x14ac:dyDescent="0.3">
      <c r="F16085"/>
      <c r="G16085"/>
      <c r="L16085"/>
      <c r="R16085"/>
      <c r="T16085"/>
      <c r="U16085"/>
    </row>
    <row r="16086" spans="6:21" x14ac:dyDescent="0.3">
      <c r="F16086"/>
      <c r="G16086"/>
      <c r="L16086"/>
      <c r="R16086"/>
      <c r="T16086"/>
      <c r="U16086"/>
    </row>
    <row r="16087" spans="6:21" x14ac:dyDescent="0.3">
      <c r="F16087"/>
      <c r="G16087"/>
      <c r="L16087"/>
      <c r="R16087"/>
      <c r="T16087"/>
      <c r="U16087"/>
    </row>
    <row r="16088" spans="6:21" x14ac:dyDescent="0.3">
      <c r="F16088"/>
      <c r="G16088"/>
      <c r="L16088"/>
      <c r="R16088"/>
      <c r="T16088"/>
      <c r="U16088"/>
    </row>
    <row r="16089" spans="6:21" x14ac:dyDescent="0.3">
      <c r="F16089"/>
      <c r="G16089"/>
      <c r="L16089"/>
      <c r="R16089"/>
      <c r="T16089"/>
      <c r="U16089"/>
    </row>
    <row r="16090" spans="6:21" x14ac:dyDescent="0.3">
      <c r="F16090"/>
      <c r="G16090"/>
      <c r="L16090"/>
      <c r="R16090"/>
      <c r="T16090"/>
      <c r="U16090"/>
    </row>
    <row r="16091" spans="6:21" x14ac:dyDescent="0.3">
      <c r="F16091"/>
      <c r="G16091"/>
      <c r="L16091"/>
      <c r="R16091"/>
      <c r="T16091"/>
      <c r="U16091"/>
    </row>
    <row r="16092" spans="6:21" x14ac:dyDescent="0.3">
      <c r="F16092"/>
      <c r="G16092"/>
      <c r="L16092"/>
      <c r="R16092"/>
      <c r="T16092"/>
      <c r="U16092"/>
    </row>
    <row r="16093" spans="6:21" x14ac:dyDescent="0.3">
      <c r="F16093"/>
      <c r="G16093"/>
      <c r="L16093"/>
      <c r="R16093"/>
      <c r="T16093"/>
      <c r="U16093"/>
    </row>
    <row r="16094" spans="6:21" x14ac:dyDescent="0.3">
      <c r="F16094"/>
      <c r="G16094"/>
      <c r="L16094"/>
      <c r="R16094"/>
      <c r="T16094"/>
      <c r="U16094"/>
    </row>
    <row r="16095" spans="6:21" x14ac:dyDescent="0.3">
      <c r="F16095"/>
      <c r="G16095"/>
      <c r="L16095"/>
      <c r="R16095"/>
      <c r="T16095"/>
      <c r="U16095"/>
    </row>
    <row r="16096" spans="6:21" x14ac:dyDescent="0.3">
      <c r="F16096"/>
      <c r="G16096"/>
      <c r="L16096"/>
      <c r="R16096"/>
      <c r="T16096"/>
      <c r="U16096"/>
    </row>
    <row r="16097" spans="6:21" x14ac:dyDescent="0.3">
      <c r="F16097"/>
      <c r="G16097"/>
      <c r="L16097"/>
      <c r="R16097"/>
      <c r="T16097"/>
      <c r="U16097"/>
    </row>
    <row r="16098" spans="6:21" x14ac:dyDescent="0.3">
      <c r="F16098"/>
      <c r="G16098"/>
      <c r="L16098"/>
      <c r="R16098"/>
      <c r="T16098"/>
      <c r="U16098"/>
    </row>
    <row r="16099" spans="6:21" x14ac:dyDescent="0.3">
      <c r="F16099"/>
      <c r="G16099"/>
      <c r="L16099"/>
      <c r="R16099"/>
      <c r="T16099"/>
      <c r="U16099"/>
    </row>
    <row r="16100" spans="6:21" x14ac:dyDescent="0.3">
      <c r="F16100"/>
      <c r="G16100"/>
      <c r="L16100"/>
      <c r="R16100"/>
      <c r="T16100"/>
      <c r="U16100"/>
    </row>
    <row r="16101" spans="6:21" x14ac:dyDescent="0.3">
      <c r="F16101"/>
      <c r="G16101"/>
      <c r="L16101"/>
      <c r="R16101"/>
      <c r="T16101"/>
      <c r="U16101"/>
    </row>
    <row r="16102" spans="6:21" x14ac:dyDescent="0.3">
      <c r="F16102"/>
      <c r="G16102"/>
      <c r="L16102"/>
      <c r="R16102"/>
      <c r="T16102"/>
      <c r="U16102"/>
    </row>
    <row r="16103" spans="6:21" x14ac:dyDescent="0.3">
      <c r="F16103"/>
      <c r="G16103"/>
      <c r="L16103"/>
      <c r="R16103"/>
      <c r="T16103"/>
      <c r="U16103"/>
    </row>
    <row r="16104" spans="6:21" x14ac:dyDescent="0.3">
      <c r="F16104"/>
      <c r="G16104"/>
      <c r="L16104"/>
      <c r="R16104"/>
      <c r="T16104"/>
      <c r="U16104"/>
    </row>
    <row r="16105" spans="6:21" x14ac:dyDescent="0.3">
      <c r="F16105"/>
      <c r="G16105"/>
      <c r="L16105"/>
      <c r="R16105"/>
      <c r="T16105"/>
      <c r="U16105"/>
    </row>
    <row r="16106" spans="6:21" x14ac:dyDescent="0.3">
      <c r="F16106"/>
      <c r="G16106"/>
      <c r="L16106"/>
      <c r="R16106"/>
      <c r="T16106"/>
      <c r="U16106"/>
    </row>
    <row r="16107" spans="6:21" x14ac:dyDescent="0.3">
      <c r="F16107"/>
      <c r="G16107"/>
      <c r="L16107"/>
      <c r="R16107"/>
      <c r="T16107"/>
      <c r="U16107"/>
    </row>
    <row r="16108" spans="6:21" x14ac:dyDescent="0.3">
      <c r="F16108"/>
      <c r="G16108"/>
      <c r="L16108"/>
      <c r="R16108"/>
      <c r="T16108"/>
      <c r="U16108"/>
    </row>
    <row r="16109" spans="6:21" x14ac:dyDescent="0.3">
      <c r="F16109"/>
      <c r="G16109"/>
      <c r="L16109"/>
      <c r="R16109"/>
      <c r="T16109"/>
      <c r="U16109"/>
    </row>
    <row r="16110" spans="6:21" x14ac:dyDescent="0.3">
      <c r="F16110"/>
      <c r="G16110"/>
      <c r="L16110"/>
      <c r="R16110"/>
      <c r="T16110"/>
      <c r="U16110"/>
    </row>
    <row r="16111" spans="6:21" x14ac:dyDescent="0.3">
      <c r="F16111"/>
      <c r="G16111"/>
      <c r="L16111"/>
      <c r="R16111"/>
      <c r="T16111"/>
      <c r="U16111"/>
    </row>
    <row r="16112" spans="6:21" x14ac:dyDescent="0.3">
      <c r="F16112"/>
      <c r="G16112"/>
      <c r="L16112"/>
      <c r="R16112"/>
      <c r="T16112"/>
      <c r="U16112"/>
    </row>
    <row r="16113" spans="6:21" x14ac:dyDescent="0.3">
      <c r="F16113"/>
      <c r="G16113"/>
      <c r="L16113"/>
      <c r="R16113"/>
      <c r="T16113"/>
      <c r="U16113"/>
    </row>
    <row r="16114" spans="6:21" x14ac:dyDescent="0.3">
      <c r="F16114"/>
      <c r="G16114"/>
      <c r="L16114"/>
      <c r="R16114"/>
      <c r="T16114"/>
      <c r="U16114"/>
    </row>
    <row r="16115" spans="6:21" x14ac:dyDescent="0.3">
      <c r="F16115"/>
      <c r="G16115"/>
      <c r="L16115"/>
      <c r="R16115"/>
      <c r="T16115"/>
      <c r="U16115"/>
    </row>
    <row r="16116" spans="6:21" x14ac:dyDescent="0.3">
      <c r="F16116"/>
      <c r="G16116"/>
      <c r="L16116"/>
      <c r="R16116"/>
      <c r="T16116"/>
      <c r="U16116"/>
    </row>
    <row r="16117" spans="6:21" x14ac:dyDescent="0.3">
      <c r="F16117"/>
      <c r="G16117"/>
      <c r="L16117"/>
      <c r="R16117"/>
      <c r="T16117"/>
      <c r="U16117"/>
    </row>
    <row r="16118" spans="6:21" x14ac:dyDescent="0.3">
      <c r="F16118"/>
      <c r="G16118"/>
      <c r="L16118"/>
      <c r="R16118"/>
      <c r="T16118"/>
      <c r="U16118"/>
    </row>
    <row r="16119" spans="6:21" x14ac:dyDescent="0.3">
      <c r="F16119"/>
      <c r="G16119"/>
      <c r="L16119"/>
      <c r="R16119"/>
      <c r="T16119"/>
      <c r="U16119"/>
    </row>
    <row r="16120" spans="6:21" x14ac:dyDescent="0.3">
      <c r="F16120"/>
      <c r="G16120"/>
      <c r="L16120"/>
      <c r="R16120"/>
      <c r="T16120"/>
      <c r="U16120"/>
    </row>
    <row r="16121" spans="6:21" x14ac:dyDescent="0.3">
      <c r="F16121"/>
      <c r="G16121"/>
      <c r="L16121"/>
      <c r="R16121"/>
      <c r="T16121"/>
      <c r="U16121"/>
    </row>
    <row r="16122" spans="6:21" x14ac:dyDescent="0.3">
      <c r="F16122"/>
      <c r="G16122"/>
      <c r="L16122"/>
      <c r="R16122"/>
      <c r="T16122"/>
      <c r="U16122"/>
    </row>
    <row r="16123" spans="6:21" x14ac:dyDescent="0.3">
      <c r="F16123"/>
      <c r="G16123"/>
      <c r="L16123"/>
      <c r="R16123"/>
      <c r="T16123"/>
      <c r="U16123"/>
    </row>
    <row r="16124" spans="6:21" x14ac:dyDescent="0.3">
      <c r="F16124"/>
      <c r="G16124"/>
      <c r="L16124"/>
      <c r="R16124"/>
      <c r="T16124"/>
      <c r="U16124"/>
    </row>
    <row r="16125" spans="6:21" x14ac:dyDescent="0.3">
      <c r="F16125"/>
      <c r="G16125"/>
      <c r="L16125"/>
      <c r="R16125"/>
      <c r="T16125"/>
      <c r="U16125"/>
    </row>
    <row r="16126" spans="6:21" x14ac:dyDescent="0.3">
      <c r="F16126"/>
      <c r="G16126"/>
      <c r="L16126"/>
      <c r="R16126"/>
      <c r="T16126"/>
      <c r="U16126"/>
    </row>
    <row r="16127" spans="6:21" x14ac:dyDescent="0.3">
      <c r="F16127"/>
      <c r="G16127"/>
      <c r="L16127"/>
      <c r="R16127"/>
      <c r="T16127"/>
      <c r="U16127"/>
    </row>
    <row r="16128" spans="6:21" x14ac:dyDescent="0.3">
      <c r="F16128"/>
      <c r="G16128"/>
      <c r="L16128"/>
      <c r="R16128"/>
      <c r="T16128"/>
      <c r="U16128"/>
    </row>
    <row r="16129" spans="6:21" x14ac:dyDescent="0.3">
      <c r="F16129"/>
      <c r="G16129"/>
      <c r="L16129"/>
      <c r="R16129"/>
      <c r="T16129"/>
      <c r="U16129"/>
    </row>
    <row r="16130" spans="6:21" x14ac:dyDescent="0.3">
      <c r="F16130"/>
      <c r="G16130"/>
      <c r="L16130"/>
      <c r="R16130"/>
      <c r="T16130"/>
      <c r="U16130"/>
    </row>
    <row r="16131" spans="6:21" x14ac:dyDescent="0.3">
      <c r="F16131"/>
      <c r="G16131"/>
      <c r="L16131"/>
      <c r="R16131"/>
      <c r="T16131"/>
      <c r="U16131"/>
    </row>
    <row r="16132" spans="6:21" x14ac:dyDescent="0.3">
      <c r="F16132"/>
      <c r="G16132"/>
      <c r="L16132"/>
      <c r="R16132"/>
      <c r="T16132"/>
      <c r="U16132"/>
    </row>
    <row r="16133" spans="6:21" x14ac:dyDescent="0.3">
      <c r="F16133"/>
      <c r="G16133"/>
      <c r="L16133"/>
      <c r="R16133"/>
      <c r="T16133"/>
      <c r="U16133"/>
    </row>
    <row r="16134" spans="6:21" x14ac:dyDescent="0.3">
      <c r="F16134"/>
      <c r="G16134"/>
      <c r="L16134"/>
      <c r="R16134"/>
      <c r="T16134"/>
      <c r="U16134"/>
    </row>
    <row r="16135" spans="6:21" x14ac:dyDescent="0.3">
      <c r="F16135"/>
      <c r="G16135"/>
      <c r="L16135"/>
      <c r="R16135"/>
      <c r="T16135"/>
      <c r="U16135"/>
    </row>
    <row r="16136" spans="6:21" x14ac:dyDescent="0.3">
      <c r="F16136"/>
      <c r="G16136"/>
      <c r="L16136"/>
      <c r="R16136"/>
      <c r="T16136"/>
      <c r="U16136"/>
    </row>
    <row r="16137" spans="6:21" x14ac:dyDescent="0.3">
      <c r="F16137"/>
      <c r="G16137"/>
      <c r="L16137"/>
      <c r="R16137"/>
      <c r="T16137"/>
      <c r="U16137"/>
    </row>
    <row r="16138" spans="6:21" x14ac:dyDescent="0.3">
      <c r="F16138"/>
      <c r="G16138"/>
      <c r="L16138"/>
      <c r="R16138"/>
      <c r="T16138"/>
      <c r="U16138"/>
    </row>
    <row r="16139" spans="6:21" x14ac:dyDescent="0.3">
      <c r="F16139"/>
      <c r="G16139"/>
      <c r="L16139"/>
      <c r="R16139"/>
      <c r="T16139"/>
      <c r="U16139"/>
    </row>
    <row r="16140" spans="6:21" x14ac:dyDescent="0.3">
      <c r="F16140"/>
      <c r="G16140"/>
      <c r="L16140"/>
      <c r="R16140"/>
      <c r="T16140"/>
      <c r="U16140"/>
    </row>
    <row r="16141" spans="6:21" x14ac:dyDescent="0.3">
      <c r="F16141"/>
      <c r="G16141"/>
      <c r="L16141"/>
      <c r="R16141"/>
      <c r="T16141"/>
      <c r="U16141"/>
    </row>
    <row r="16142" spans="6:21" x14ac:dyDescent="0.3">
      <c r="F16142"/>
      <c r="G16142"/>
      <c r="L16142"/>
      <c r="R16142"/>
      <c r="T16142"/>
      <c r="U16142"/>
    </row>
    <row r="16143" spans="6:21" x14ac:dyDescent="0.3">
      <c r="F16143"/>
      <c r="G16143"/>
      <c r="L16143"/>
      <c r="R16143"/>
      <c r="T16143"/>
      <c r="U16143"/>
    </row>
    <row r="16144" spans="6:21" x14ac:dyDescent="0.3">
      <c r="F16144"/>
      <c r="G16144"/>
      <c r="L16144"/>
      <c r="R16144"/>
      <c r="T16144"/>
      <c r="U16144"/>
    </row>
    <row r="16145" spans="6:21" x14ac:dyDescent="0.3">
      <c r="F16145"/>
      <c r="G16145"/>
      <c r="L16145"/>
      <c r="R16145"/>
      <c r="T16145"/>
      <c r="U16145"/>
    </row>
    <row r="16146" spans="6:21" x14ac:dyDescent="0.3">
      <c r="F16146"/>
      <c r="G16146"/>
      <c r="L16146"/>
      <c r="R16146"/>
      <c r="T16146"/>
      <c r="U16146"/>
    </row>
    <row r="16147" spans="6:21" x14ac:dyDescent="0.3">
      <c r="F16147"/>
      <c r="G16147"/>
      <c r="L16147"/>
      <c r="R16147"/>
      <c r="T16147"/>
      <c r="U16147"/>
    </row>
    <row r="16148" spans="6:21" x14ac:dyDescent="0.3">
      <c r="F16148"/>
      <c r="G16148"/>
      <c r="L16148"/>
      <c r="R16148"/>
      <c r="T16148"/>
      <c r="U16148"/>
    </row>
    <row r="16149" spans="6:21" x14ac:dyDescent="0.3">
      <c r="F16149"/>
      <c r="G16149"/>
      <c r="L16149"/>
      <c r="R16149"/>
      <c r="T16149"/>
      <c r="U16149"/>
    </row>
    <row r="16150" spans="6:21" x14ac:dyDescent="0.3">
      <c r="F16150"/>
      <c r="G16150"/>
      <c r="L16150"/>
      <c r="R16150"/>
      <c r="T16150"/>
      <c r="U16150"/>
    </row>
    <row r="16151" spans="6:21" x14ac:dyDescent="0.3">
      <c r="F16151"/>
      <c r="G16151"/>
      <c r="L16151"/>
      <c r="R16151"/>
      <c r="T16151"/>
      <c r="U16151"/>
    </row>
    <row r="16152" spans="6:21" x14ac:dyDescent="0.3">
      <c r="F16152"/>
      <c r="G16152"/>
      <c r="L16152"/>
      <c r="R16152"/>
      <c r="T16152"/>
      <c r="U16152"/>
    </row>
    <row r="16153" spans="6:21" x14ac:dyDescent="0.3">
      <c r="F16153"/>
      <c r="G16153"/>
      <c r="L16153"/>
      <c r="R16153"/>
      <c r="T16153"/>
      <c r="U16153"/>
    </row>
    <row r="16154" spans="6:21" x14ac:dyDescent="0.3">
      <c r="F16154"/>
      <c r="G16154"/>
      <c r="L16154"/>
      <c r="R16154"/>
      <c r="T16154"/>
      <c r="U16154"/>
    </row>
    <row r="16155" spans="6:21" x14ac:dyDescent="0.3">
      <c r="F16155"/>
      <c r="G16155"/>
      <c r="L16155"/>
      <c r="R16155"/>
      <c r="T16155"/>
      <c r="U16155"/>
    </row>
    <row r="16156" spans="6:21" x14ac:dyDescent="0.3">
      <c r="F16156"/>
      <c r="G16156"/>
      <c r="L16156"/>
      <c r="R16156"/>
      <c r="T16156"/>
      <c r="U16156"/>
    </row>
    <row r="16157" spans="6:21" x14ac:dyDescent="0.3">
      <c r="F16157"/>
      <c r="G16157"/>
      <c r="L16157"/>
      <c r="R16157"/>
      <c r="T16157"/>
      <c r="U16157"/>
    </row>
    <row r="16158" spans="6:21" x14ac:dyDescent="0.3">
      <c r="F16158"/>
      <c r="G16158"/>
      <c r="L16158"/>
      <c r="R16158"/>
      <c r="T16158"/>
      <c r="U16158"/>
    </row>
    <row r="16159" spans="6:21" x14ac:dyDescent="0.3">
      <c r="F16159"/>
      <c r="G16159"/>
      <c r="L16159"/>
      <c r="R16159"/>
      <c r="T16159"/>
      <c r="U16159"/>
    </row>
    <row r="16160" spans="6:21" x14ac:dyDescent="0.3">
      <c r="F16160"/>
      <c r="G16160"/>
      <c r="L16160"/>
      <c r="R16160"/>
      <c r="T16160"/>
      <c r="U16160"/>
    </row>
    <row r="16161" spans="6:21" x14ac:dyDescent="0.3">
      <c r="F16161"/>
      <c r="G16161"/>
      <c r="L16161"/>
      <c r="R16161"/>
      <c r="T16161"/>
      <c r="U16161"/>
    </row>
    <row r="16162" spans="6:21" x14ac:dyDescent="0.3">
      <c r="F16162"/>
      <c r="G16162"/>
      <c r="L16162"/>
      <c r="R16162"/>
      <c r="T16162"/>
      <c r="U16162"/>
    </row>
    <row r="16163" spans="6:21" x14ac:dyDescent="0.3">
      <c r="F16163"/>
      <c r="G16163"/>
      <c r="L16163"/>
      <c r="R16163"/>
      <c r="T16163"/>
      <c r="U16163"/>
    </row>
    <row r="16164" spans="6:21" x14ac:dyDescent="0.3">
      <c r="F16164"/>
      <c r="G16164"/>
      <c r="L16164"/>
      <c r="R16164"/>
      <c r="T16164"/>
      <c r="U16164"/>
    </row>
    <row r="16165" spans="6:21" x14ac:dyDescent="0.3">
      <c r="F16165"/>
      <c r="G16165"/>
      <c r="L16165"/>
      <c r="R16165"/>
      <c r="T16165"/>
      <c r="U16165"/>
    </row>
    <row r="16166" spans="6:21" x14ac:dyDescent="0.3">
      <c r="F16166"/>
      <c r="G16166"/>
      <c r="L16166"/>
      <c r="R16166"/>
      <c r="T16166"/>
      <c r="U16166"/>
    </row>
    <row r="16167" spans="6:21" x14ac:dyDescent="0.3">
      <c r="F16167"/>
      <c r="G16167"/>
      <c r="L16167"/>
      <c r="R16167"/>
      <c r="T16167"/>
      <c r="U16167"/>
    </row>
    <row r="16168" spans="6:21" x14ac:dyDescent="0.3">
      <c r="F16168"/>
      <c r="G16168"/>
      <c r="L16168"/>
      <c r="R16168"/>
      <c r="T16168"/>
      <c r="U16168"/>
    </row>
    <row r="16169" spans="6:21" x14ac:dyDescent="0.3">
      <c r="F16169"/>
      <c r="G16169"/>
      <c r="L16169"/>
      <c r="R16169"/>
      <c r="T16169"/>
      <c r="U16169"/>
    </row>
    <row r="16170" spans="6:21" x14ac:dyDescent="0.3">
      <c r="F16170"/>
      <c r="G16170"/>
      <c r="L16170"/>
      <c r="R16170"/>
      <c r="T16170"/>
      <c r="U16170"/>
    </row>
    <row r="16171" spans="6:21" x14ac:dyDescent="0.3">
      <c r="F16171"/>
      <c r="G16171"/>
      <c r="L16171"/>
      <c r="R16171"/>
      <c r="T16171"/>
      <c r="U16171"/>
    </row>
    <row r="16172" spans="6:21" x14ac:dyDescent="0.3">
      <c r="F16172"/>
      <c r="G16172"/>
      <c r="L16172"/>
      <c r="R16172"/>
      <c r="T16172"/>
      <c r="U16172"/>
    </row>
    <row r="16173" spans="6:21" x14ac:dyDescent="0.3">
      <c r="F16173"/>
      <c r="G16173"/>
      <c r="L16173"/>
      <c r="R16173"/>
      <c r="T16173"/>
      <c r="U16173"/>
    </row>
    <row r="16174" spans="6:21" x14ac:dyDescent="0.3">
      <c r="F16174"/>
      <c r="G16174"/>
      <c r="L16174"/>
      <c r="R16174"/>
      <c r="T16174"/>
      <c r="U16174"/>
    </row>
    <row r="16175" spans="6:21" x14ac:dyDescent="0.3">
      <c r="F16175"/>
      <c r="G16175"/>
      <c r="L16175"/>
      <c r="R16175"/>
      <c r="T16175"/>
      <c r="U16175"/>
    </row>
    <row r="16176" spans="6:21" x14ac:dyDescent="0.3">
      <c r="F16176"/>
      <c r="G16176"/>
      <c r="L16176"/>
      <c r="R16176"/>
      <c r="T16176"/>
      <c r="U16176"/>
    </row>
    <row r="16177" spans="6:21" x14ac:dyDescent="0.3">
      <c r="F16177"/>
      <c r="G16177"/>
      <c r="L16177"/>
      <c r="R16177"/>
      <c r="T16177"/>
      <c r="U16177"/>
    </row>
    <row r="16178" spans="6:21" x14ac:dyDescent="0.3">
      <c r="F16178"/>
      <c r="G16178"/>
      <c r="L16178"/>
      <c r="R16178"/>
      <c r="T16178"/>
      <c r="U16178"/>
    </row>
    <row r="16179" spans="6:21" x14ac:dyDescent="0.3">
      <c r="F16179"/>
      <c r="G16179"/>
      <c r="L16179"/>
      <c r="R16179"/>
      <c r="T16179"/>
      <c r="U16179"/>
    </row>
    <row r="16180" spans="6:21" x14ac:dyDescent="0.3">
      <c r="F16180"/>
      <c r="G16180"/>
      <c r="L16180"/>
      <c r="R16180"/>
      <c r="T16180"/>
      <c r="U16180"/>
    </row>
    <row r="16181" spans="6:21" x14ac:dyDescent="0.3">
      <c r="F16181"/>
      <c r="G16181"/>
      <c r="L16181"/>
      <c r="R16181"/>
      <c r="T16181"/>
      <c r="U16181"/>
    </row>
    <row r="16182" spans="6:21" x14ac:dyDescent="0.3">
      <c r="F16182"/>
      <c r="G16182"/>
      <c r="L16182"/>
      <c r="R16182"/>
      <c r="T16182"/>
      <c r="U16182"/>
    </row>
    <row r="16183" spans="6:21" x14ac:dyDescent="0.3">
      <c r="F16183"/>
      <c r="G16183"/>
      <c r="L16183"/>
      <c r="R16183"/>
      <c r="T16183"/>
      <c r="U16183"/>
    </row>
    <row r="16184" spans="6:21" x14ac:dyDescent="0.3">
      <c r="F16184"/>
      <c r="G16184"/>
      <c r="L16184"/>
      <c r="R16184"/>
      <c r="T16184"/>
      <c r="U16184"/>
    </row>
    <row r="16185" spans="6:21" x14ac:dyDescent="0.3">
      <c r="F16185"/>
      <c r="G16185"/>
      <c r="L16185"/>
      <c r="R16185"/>
      <c r="T16185"/>
      <c r="U16185"/>
    </row>
    <row r="16186" spans="6:21" x14ac:dyDescent="0.3">
      <c r="F16186"/>
      <c r="G16186"/>
      <c r="L16186"/>
      <c r="R16186"/>
      <c r="T16186"/>
      <c r="U16186"/>
    </row>
    <row r="16187" spans="6:21" x14ac:dyDescent="0.3">
      <c r="F16187"/>
      <c r="G16187"/>
      <c r="L16187"/>
      <c r="R16187"/>
      <c r="T16187"/>
      <c r="U16187"/>
    </row>
    <row r="16188" spans="6:21" x14ac:dyDescent="0.3">
      <c r="F16188"/>
      <c r="G16188"/>
      <c r="L16188"/>
      <c r="R16188"/>
      <c r="T16188"/>
      <c r="U16188"/>
    </row>
    <row r="16189" spans="6:21" x14ac:dyDescent="0.3">
      <c r="F16189"/>
      <c r="G16189"/>
      <c r="L16189"/>
      <c r="R16189"/>
      <c r="T16189"/>
      <c r="U16189"/>
    </row>
    <row r="16190" spans="6:21" x14ac:dyDescent="0.3">
      <c r="F16190"/>
      <c r="G16190"/>
      <c r="L16190"/>
      <c r="R16190"/>
      <c r="T16190"/>
      <c r="U16190"/>
    </row>
    <row r="16191" spans="6:21" x14ac:dyDescent="0.3">
      <c r="F16191"/>
      <c r="G16191"/>
      <c r="L16191"/>
      <c r="R16191"/>
      <c r="T16191"/>
      <c r="U16191"/>
    </row>
    <row r="16192" spans="6:21" x14ac:dyDescent="0.3">
      <c r="F16192"/>
      <c r="G16192"/>
      <c r="L16192"/>
      <c r="R16192"/>
      <c r="T16192"/>
      <c r="U16192"/>
    </row>
    <row r="16193" spans="6:21" x14ac:dyDescent="0.3">
      <c r="F16193"/>
      <c r="G16193"/>
      <c r="L16193"/>
      <c r="R16193"/>
      <c r="T16193"/>
      <c r="U16193"/>
    </row>
    <row r="16194" spans="6:21" x14ac:dyDescent="0.3">
      <c r="F16194"/>
      <c r="G16194"/>
      <c r="L16194"/>
      <c r="R16194"/>
      <c r="T16194"/>
      <c r="U16194"/>
    </row>
    <row r="16195" spans="6:21" x14ac:dyDescent="0.3">
      <c r="F16195"/>
      <c r="G16195"/>
      <c r="L16195"/>
      <c r="R16195"/>
      <c r="T16195"/>
      <c r="U16195"/>
    </row>
    <row r="16196" spans="6:21" x14ac:dyDescent="0.3">
      <c r="F16196"/>
      <c r="G16196"/>
      <c r="L16196"/>
      <c r="R16196"/>
      <c r="T16196"/>
      <c r="U16196"/>
    </row>
    <row r="16197" spans="6:21" x14ac:dyDescent="0.3">
      <c r="F16197"/>
      <c r="G16197"/>
      <c r="L16197"/>
      <c r="R16197"/>
      <c r="T16197"/>
      <c r="U16197"/>
    </row>
    <row r="16198" spans="6:21" x14ac:dyDescent="0.3">
      <c r="F16198"/>
      <c r="G16198"/>
      <c r="L16198"/>
      <c r="R16198"/>
      <c r="T16198"/>
      <c r="U16198"/>
    </row>
    <row r="16199" spans="6:21" x14ac:dyDescent="0.3">
      <c r="F16199"/>
      <c r="G16199"/>
      <c r="L16199"/>
      <c r="R16199"/>
      <c r="T16199"/>
      <c r="U16199"/>
    </row>
    <row r="16200" spans="6:21" x14ac:dyDescent="0.3">
      <c r="F16200"/>
      <c r="G16200"/>
      <c r="L16200"/>
      <c r="R16200"/>
      <c r="T16200"/>
      <c r="U16200"/>
    </row>
    <row r="16201" spans="6:21" x14ac:dyDescent="0.3">
      <c r="F16201"/>
      <c r="G16201"/>
      <c r="L16201"/>
      <c r="R16201"/>
      <c r="T16201"/>
      <c r="U16201"/>
    </row>
    <row r="16202" spans="6:21" x14ac:dyDescent="0.3">
      <c r="F16202"/>
      <c r="G16202"/>
      <c r="L16202"/>
      <c r="R16202"/>
      <c r="T16202"/>
      <c r="U16202"/>
    </row>
    <row r="16203" spans="6:21" x14ac:dyDescent="0.3">
      <c r="F16203"/>
      <c r="G16203"/>
      <c r="L16203"/>
      <c r="R16203"/>
      <c r="T16203"/>
      <c r="U16203"/>
    </row>
    <row r="16204" spans="6:21" x14ac:dyDescent="0.3">
      <c r="F16204"/>
      <c r="G16204"/>
      <c r="L16204"/>
      <c r="R16204"/>
      <c r="T16204"/>
      <c r="U16204"/>
    </row>
    <row r="16205" spans="6:21" x14ac:dyDescent="0.3">
      <c r="F16205"/>
      <c r="G16205"/>
      <c r="L16205"/>
      <c r="R16205"/>
      <c r="T16205"/>
      <c r="U16205"/>
    </row>
    <row r="16206" spans="6:21" x14ac:dyDescent="0.3">
      <c r="F16206"/>
      <c r="G16206"/>
      <c r="L16206"/>
      <c r="R16206"/>
      <c r="T16206"/>
      <c r="U16206"/>
    </row>
    <row r="16207" spans="6:21" x14ac:dyDescent="0.3">
      <c r="F16207"/>
      <c r="G16207"/>
      <c r="L16207"/>
      <c r="R16207"/>
      <c r="T16207"/>
      <c r="U16207"/>
    </row>
    <row r="16208" spans="6:21" x14ac:dyDescent="0.3">
      <c r="F16208"/>
      <c r="G16208"/>
      <c r="L16208"/>
      <c r="R16208"/>
      <c r="T16208"/>
      <c r="U16208"/>
    </row>
    <row r="16209" spans="6:21" x14ac:dyDescent="0.3">
      <c r="F16209"/>
      <c r="G16209"/>
      <c r="L16209"/>
      <c r="R16209"/>
      <c r="T16209"/>
      <c r="U16209"/>
    </row>
    <row r="16210" spans="6:21" x14ac:dyDescent="0.3">
      <c r="F16210"/>
      <c r="G16210"/>
      <c r="L16210"/>
      <c r="R16210"/>
      <c r="T16210"/>
      <c r="U16210"/>
    </row>
    <row r="16211" spans="6:21" x14ac:dyDescent="0.3">
      <c r="F16211"/>
      <c r="G16211"/>
      <c r="L16211"/>
      <c r="R16211"/>
      <c r="T16211"/>
      <c r="U16211"/>
    </row>
    <row r="16212" spans="6:21" x14ac:dyDescent="0.3">
      <c r="F16212"/>
      <c r="G16212"/>
      <c r="L16212"/>
      <c r="R16212"/>
      <c r="T16212"/>
      <c r="U16212"/>
    </row>
    <row r="16213" spans="6:21" x14ac:dyDescent="0.3">
      <c r="F16213"/>
      <c r="G16213"/>
      <c r="L16213"/>
      <c r="R16213"/>
      <c r="T16213"/>
      <c r="U16213"/>
    </row>
    <row r="16214" spans="6:21" x14ac:dyDescent="0.3">
      <c r="F16214"/>
      <c r="G16214"/>
      <c r="L16214"/>
      <c r="R16214"/>
      <c r="T16214"/>
      <c r="U16214"/>
    </row>
    <row r="16215" spans="6:21" x14ac:dyDescent="0.3">
      <c r="F16215"/>
      <c r="G16215"/>
      <c r="L16215"/>
      <c r="R16215"/>
      <c r="T16215"/>
      <c r="U16215"/>
    </row>
    <row r="16216" spans="6:21" x14ac:dyDescent="0.3">
      <c r="F16216"/>
      <c r="G16216"/>
      <c r="L16216"/>
      <c r="R16216"/>
      <c r="T16216"/>
      <c r="U16216"/>
    </row>
    <row r="16217" spans="6:21" x14ac:dyDescent="0.3">
      <c r="F16217"/>
      <c r="G16217"/>
      <c r="L16217"/>
      <c r="R16217"/>
      <c r="T16217"/>
      <c r="U16217"/>
    </row>
    <row r="16218" spans="6:21" x14ac:dyDescent="0.3">
      <c r="F16218"/>
      <c r="G16218"/>
      <c r="L16218"/>
      <c r="R16218"/>
      <c r="T16218"/>
      <c r="U16218"/>
    </row>
    <row r="16219" spans="6:21" x14ac:dyDescent="0.3">
      <c r="F16219"/>
      <c r="G16219"/>
      <c r="L16219"/>
      <c r="R16219"/>
      <c r="T16219"/>
      <c r="U16219"/>
    </row>
    <row r="16220" spans="6:21" x14ac:dyDescent="0.3">
      <c r="F16220"/>
      <c r="G16220"/>
      <c r="L16220"/>
      <c r="R16220"/>
      <c r="T16220"/>
      <c r="U16220"/>
    </row>
    <row r="16221" spans="6:21" x14ac:dyDescent="0.3">
      <c r="F16221"/>
      <c r="G16221"/>
      <c r="L16221"/>
      <c r="R16221"/>
      <c r="T16221"/>
      <c r="U16221"/>
    </row>
    <row r="16222" spans="6:21" x14ac:dyDescent="0.3">
      <c r="F16222"/>
      <c r="G16222"/>
      <c r="L16222"/>
      <c r="R16222"/>
      <c r="T16222"/>
      <c r="U16222"/>
    </row>
    <row r="16223" spans="6:21" x14ac:dyDescent="0.3">
      <c r="F16223"/>
      <c r="G16223"/>
      <c r="L16223"/>
      <c r="R16223"/>
      <c r="T16223"/>
      <c r="U16223"/>
    </row>
    <row r="16224" spans="6:21" x14ac:dyDescent="0.3">
      <c r="F16224"/>
      <c r="G16224"/>
      <c r="L16224"/>
      <c r="R16224"/>
      <c r="T16224"/>
      <c r="U16224"/>
    </row>
    <row r="16225" spans="6:21" x14ac:dyDescent="0.3">
      <c r="F16225"/>
      <c r="G16225"/>
      <c r="L16225"/>
      <c r="R16225"/>
      <c r="T16225"/>
      <c r="U16225"/>
    </row>
    <row r="16226" spans="6:21" x14ac:dyDescent="0.3">
      <c r="F16226"/>
      <c r="G16226"/>
      <c r="L16226"/>
      <c r="R16226"/>
      <c r="T16226"/>
      <c r="U16226"/>
    </row>
    <row r="16227" spans="6:21" x14ac:dyDescent="0.3">
      <c r="F16227"/>
      <c r="G16227"/>
      <c r="L16227"/>
      <c r="R16227"/>
      <c r="T16227"/>
      <c r="U16227"/>
    </row>
    <row r="16228" spans="6:21" x14ac:dyDescent="0.3">
      <c r="F16228"/>
      <c r="G16228"/>
      <c r="L16228"/>
      <c r="R16228"/>
      <c r="T16228"/>
      <c r="U16228"/>
    </row>
    <row r="16229" spans="6:21" x14ac:dyDescent="0.3">
      <c r="F16229"/>
      <c r="G16229"/>
      <c r="L16229"/>
      <c r="R16229"/>
      <c r="T16229"/>
      <c r="U16229"/>
    </row>
    <row r="16230" spans="6:21" x14ac:dyDescent="0.3">
      <c r="F16230"/>
      <c r="G16230"/>
      <c r="L16230"/>
      <c r="R16230"/>
      <c r="T16230"/>
      <c r="U16230"/>
    </row>
    <row r="16231" spans="6:21" x14ac:dyDescent="0.3">
      <c r="F16231"/>
      <c r="G16231"/>
      <c r="L16231"/>
      <c r="R16231"/>
      <c r="T16231"/>
      <c r="U16231"/>
    </row>
    <row r="16232" spans="6:21" x14ac:dyDescent="0.3">
      <c r="F16232"/>
      <c r="G16232"/>
      <c r="L16232"/>
      <c r="R16232"/>
      <c r="T16232"/>
      <c r="U16232"/>
    </row>
    <row r="16233" spans="6:21" x14ac:dyDescent="0.3">
      <c r="F16233"/>
      <c r="G16233"/>
      <c r="L16233"/>
      <c r="R16233"/>
      <c r="T16233"/>
      <c r="U16233"/>
    </row>
    <row r="16234" spans="6:21" x14ac:dyDescent="0.3">
      <c r="F16234"/>
      <c r="G16234"/>
      <c r="L16234"/>
      <c r="R16234"/>
      <c r="T16234"/>
      <c r="U16234"/>
    </row>
    <row r="16235" spans="6:21" x14ac:dyDescent="0.3">
      <c r="F16235"/>
      <c r="G16235"/>
      <c r="L16235"/>
      <c r="R16235"/>
      <c r="T16235"/>
      <c r="U16235"/>
    </row>
    <row r="16236" spans="6:21" x14ac:dyDescent="0.3">
      <c r="F16236"/>
      <c r="G16236"/>
      <c r="L16236"/>
      <c r="R16236"/>
      <c r="T16236"/>
      <c r="U16236"/>
    </row>
    <row r="16237" spans="6:21" x14ac:dyDescent="0.3">
      <c r="F16237"/>
      <c r="G16237"/>
      <c r="L16237"/>
      <c r="R16237"/>
      <c r="T16237"/>
      <c r="U16237"/>
    </row>
    <row r="16238" spans="6:21" x14ac:dyDescent="0.3">
      <c r="F16238"/>
      <c r="G16238"/>
      <c r="L16238"/>
      <c r="R16238"/>
      <c r="T16238"/>
      <c r="U16238"/>
    </row>
    <row r="16239" spans="6:21" x14ac:dyDescent="0.3">
      <c r="F16239"/>
      <c r="G16239"/>
      <c r="L16239"/>
      <c r="R16239"/>
      <c r="T16239"/>
      <c r="U16239"/>
    </row>
    <row r="16240" spans="6:21" x14ac:dyDescent="0.3">
      <c r="F16240"/>
      <c r="G16240"/>
      <c r="L16240"/>
      <c r="R16240"/>
      <c r="T16240"/>
      <c r="U16240"/>
    </row>
    <row r="16241" spans="6:21" x14ac:dyDescent="0.3">
      <c r="F16241"/>
      <c r="G16241"/>
      <c r="L16241"/>
      <c r="R16241"/>
      <c r="T16241"/>
      <c r="U16241"/>
    </row>
    <row r="16242" spans="6:21" x14ac:dyDescent="0.3">
      <c r="F16242"/>
      <c r="G16242"/>
      <c r="L16242"/>
      <c r="R16242"/>
      <c r="T16242"/>
      <c r="U16242"/>
    </row>
    <row r="16243" spans="6:21" x14ac:dyDescent="0.3">
      <c r="F16243"/>
      <c r="G16243"/>
      <c r="L16243"/>
      <c r="R16243"/>
      <c r="T16243"/>
      <c r="U16243"/>
    </row>
    <row r="16244" spans="6:21" x14ac:dyDescent="0.3">
      <c r="F16244"/>
      <c r="G16244"/>
      <c r="L16244"/>
      <c r="R16244"/>
      <c r="T16244"/>
      <c r="U16244"/>
    </row>
    <row r="16245" spans="6:21" x14ac:dyDescent="0.3">
      <c r="F16245"/>
      <c r="G16245"/>
      <c r="L16245"/>
      <c r="R16245"/>
      <c r="T16245"/>
      <c r="U16245"/>
    </row>
    <row r="16246" spans="6:21" x14ac:dyDescent="0.3">
      <c r="F16246"/>
      <c r="G16246"/>
      <c r="L16246"/>
      <c r="R16246"/>
      <c r="T16246"/>
      <c r="U16246"/>
    </row>
    <row r="16247" spans="6:21" x14ac:dyDescent="0.3">
      <c r="F16247"/>
      <c r="G16247"/>
      <c r="L16247"/>
      <c r="R16247"/>
      <c r="T16247"/>
      <c r="U16247"/>
    </row>
    <row r="16248" spans="6:21" x14ac:dyDescent="0.3">
      <c r="F16248"/>
      <c r="G16248"/>
      <c r="L16248"/>
      <c r="R16248"/>
      <c r="T16248"/>
      <c r="U16248"/>
    </row>
    <row r="16249" spans="6:21" x14ac:dyDescent="0.3">
      <c r="F16249"/>
      <c r="G16249"/>
      <c r="L16249"/>
      <c r="R16249"/>
      <c r="T16249"/>
      <c r="U16249"/>
    </row>
    <row r="16250" spans="6:21" x14ac:dyDescent="0.3">
      <c r="F16250"/>
      <c r="G16250"/>
      <c r="L16250"/>
      <c r="R16250"/>
      <c r="T16250"/>
      <c r="U16250"/>
    </row>
    <row r="16251" spans="6:21" x14ac:dyDescent="0.3">
      <c r="F16251"/>
      <c r="G16251"/>
      <c r="L16251"/>
      <c r="R16251"/>
      <c r="T16251"/>
      <c r="U16251"/>
    </row>
    <row r="16252" spans="6:21" x14ac:dyDescent="0.3">
      <c r="F16252"/>
      <c r="G16252"/>
      <c r="L16252"/>
      <c r="R16252"/>
      <c r="T16252"/>
      <c r="U16252"/>
    </row>
    <row r="16253" spans="6:21" x14ac:dyDescent="0.3">
      <c r="F16253"/>
      <c r="G16253"/>
      <c r="L16253"/>
      <c r="R16253"/>
      <c r="T16253"/>
      <c r="U16253"/>
    </row>
    <row r="16254" spans="6:21" x14ac:dyDescent="0.3">
      <c r="F16254"/>
      <c r="G16254"/>
      <c r="L16254"/>
      <c r="R16254"/>
      <c r="T16254"/>
      <c r="U16254"/>
    </row>
    <row r="16255" spans="6:21" x14ac:dyDescent="0.3">
      <c r="F16255"/>
      <c r="G16255"/>
      <c r="L16255"/>
      <c r="R16255"/>
      <c r="T16255"/>
      <c r="U16255"/>
    </row>
    <row r="16256" spans="6:21" x14ac:dyDescent="0.3">
      <c r="F16256"/>
      <c r="G16256"/>
      <c r="L16256"/>
      <c r="R16256"/>
      <c r="T16256"/>
      <c r="U16256"/>
    </row>
    <row r="16257" spans="6:21" x14ac:dyDescent="0.3">
      <c r="F16257"/>
      <c r="G16257"/>
      <c r="L16257"/>
      <c r="R16257"/>
      <c r="T16257"/>
      <c r="U16257"/>
    </row>
    <row r="16258" spans="6:21" x14ac:dyDescent="0.3">
      <c r="F16258"/>
      <c r="G16258"/>
      <c r="L16258"/>
      <c r="R16258"/>
      <c r="T16258"/>
      <c r="U16258"/>
    </row>
    <row r="16259" spans="6:21" x14ac:dyDescent="0.3">
      <c r="F16259"/>
      <c r="G16259"/>
      <c r="L16259"/>
      <c r="R16259"/>
      <c r="T16259"/>
      <c r="U16259"/>
    </row>
    <row r="16260" spans="6:21" x14ac:dyDescent="0.3">
      <c r="F16260"/>
      <c r="G16260"/>
      <c r="L16260"/>
      <c r="R16260"/>
      <c r="T16260"/>
      <c r="U16260"/>
    </row>
    <row r="16261" spans="6:21" x14ac:dyDescent="0.3">
      <c r="F16261"/>
      <c r="G16261"/>
      <c r="L16261"/>
      <c r="R16261"/>
      <c r="T16261"/>
      <c r="U16261"/>
    </row>
    <row r="16262" spans="6:21" x14ac:dyDescent="0.3">
      <c r="F16262"/>
      <c r="G16262"/>
      <c r="L16262"/>
      <c r="R16262"/>
      <c r="T16262"/>
      <c r="U16262"/>
    </row>
    <row r="16263" spans="6:21" x14ac:dyDescent="0.3">
      <c r="F16263"/>
      <c r="G16263"/>
      <c r="L16263"/>
      <c r="R16263"/>
      <c r="T16263"/>
      <c r="U16263"/>
    </row>
    <row r="16264" spans="6:21" x14ac:dyDescent="0.3">
      <c r="F16264"/>
      <c r="G16264"/>
      <c r="L16264"/>
      <c r="R16264"/>
      <c r="T16264"/>
      <c r="U16264"/>
    </row>
    <row r="16265" spans="6:21" x14ac:dyDescent="0.3">
      <c r="F16265"/>
      <c r="G16265"/>
      <c r="L16265"/>
      <c r="R16265"/>
      <c r="T16265"/>
      <c r="U16265"/>
    </row>
    <row r="16266" spans="6:21" x14ac:dyDescent="0.3">
      <c r="F16266"/>
      <c r="G16266"/>
      <c r="L16266"/>
      <c r="R16266"/>
      <c r="T16266"/>
      <c r="U16266"/>
    </row>
    <row r="16267" spans="6:21" x14ac:dyDescent="0.3">
      <c r="F16267"/>
      <c r="G16267"/>
      <c r="L16267"/>
      <c r="R16267"/>
      <c r="T16267"/>
      <c r="U16267"/>
    </row>
    <row r="16268" spans="6:21" x14ac:dyDescent="0.3">
      <c r="F16268"/>
      <c r="G16268"/>
      <c r="L16268"/>
      <c r="R16268"/>
      <c r="T16268"/>
      <c r="U16268"/>
    </row>
    <row r="16269" spans="6:21" x14ac:dyDescent="0.3">
      <c r="F16269"/>
      <c r="G16269"/>
      <c r="L16269"/>
      <c r="R16269"/>
      <c r="T16269"/>
      <c r="U16269"/>
    </row>
    <row r="16270" spans="6:21" x14ac:dyDescent="0.3">
      <c r="F16270"/>
      <c r="G16270"/>
      <c r="L16270"/>
      <c r="R16270"/>
      <c r="T16270"/>
      <c r="U16270"/>
    </row>
    <row r="16271" spans="6:21" x14ac:dyDescent="0.3">
      <c r="F16271"/>
      <c r="G16271"/>
      <c r="L16271"/>
      <c r="R16271"/>
      <c r="T16271"/>
      <c r="U16271"/>
    </row>
    <row r="16272" spans="6:21" x14ac:dyDescent="0.3">
      <c r="F16272"/>
      <c r="G16272"/>
      <c r="L16272"/>
      <c r="R16272"/>
      <c r="T16272"/>
      <c r="U16272"/>
    </row>
    <row r="16273" spans="6:21" x14ac:dyDescent="0.3">
      <c r="F16273"/>
      <c r="G16273"/>
      <c r="L16273"/>
      <c r="R16273"/>
      <c r="T16273"/>
      <c r="U16273"/>
    </row>
    <row r="16274" spans="6:21" x14ac:dyDescent="0.3">
      <c r="F16274"/>
      <c r="G16274"/>
      <c r="L16274"/>
      <c r="R16274"/>
      <c r="T16274"/>
      <c r="U16274"/>
    </row>
    <row r="16275" spans="6:21" x14ac:dyDescent="0.3">
      <c r="F16275"/>
      <c r="G16275"/>
      <c r="L16275"/>
      <c r="R16275"/>
      <c r="T16275"/>
      <c r="U16275"/>
    </row>
    <row r="16276" spans="6:21" x14ac:dyDescent="0.3">
      <c r="F16276"/>
      <c r="G16276"/>
      <c r="L16276"/>
      <c r="R16276"/>
      <c r="T16276"/>
      <c r="U16276"/>
    </row>
    <row r="16277" spans="6:21" x14ac:dyDescent="0.3">
      <c r="F16277"/>
      <c r="G16277"/>
      <c r="L16277"/>
      <c r="R16277"/>
      <c r="T16277"/>
      <c r="U16277"/>
    </row>
    <row r="16278" spans="6:21" x14ac:dyDescent="0.3">
      <c r="F16278"/>
      <c r="G16278"/>
      <c r="L16278"/>
      <c r="R16278"/>
      <c r="T16278"/>
      <c r="U16278"/>
    </row>
    <row r="16279" spans="6:21" x14ac:dyDescent="0.3">
      <c r="F16279"/>
      <c r="G16279"/>
      <c r="L16279"/>
      <c r="R16279"/>
      <c r="T16279"/>
      <c r="U16279"/>
    </row>
    <row r="16280" spans="6:21" x14ac:dyDescent="0.3">
      <c r="F16280"/>
      <c r="G16280"/>
      <c r="L16280"/>
      <c r="R16280"/>
      <c r="T16280"/>
      <c r="U16280"/>
    </row>
    <row r="16281" spans="6:21" x14ac:dyDescent="0.3">
      <c r="F16281"/>
      <c r="G16281"/>
      <c r="L16281"/>
      <c r="R16281"/>
      <c r="T16281"/>
      <c r="U16281"/>
    </row>
    <row r="16282" spans="6:21" x14ac:dyDescent="0.3">
      <c r="F16282"/>
      <c r="G16282"/>
      <c r="L16282"/>
      <c r="R16282"/>
      <c r="T16282"/>
      <c r="U16282"/>
    </row>
    <row r="16283" spans="6:21" x14ac:dyDescent="0.3">
      <c r="F16283"/>
      <c r="G16283"/>
      <c r="L16283"/>
      <c r="R16283"/>
      <c r="T16283"/>
      <c r="U16283"/>
    </row>
    <row r="16284" spans="6:21" x14ac:dyDescent="0.3">
      <c r="F16284"/>
      <c r="G16284"/>
      <c r="L16284"/>
      <c r="R16284"/>
      <c r="T16284"/>
      <c r="U16284"/>
    </row>
    <row r="16285" spans="6:21" x14ac:dyDescent="0.3">
      <c r="F16285"/>
      <c r="G16285"/>
      <c r="L16285"/>
      <c r="R16285"/>
      <c r="T16285"/>
      <c r="U16285"/>
    </row>
    <row r="16286" spans="6:21" x14ac:dyDescent="0.3">
      <c r="F16286"/>
      <c r="G16286"/>
      <c r="L16286"/>
      <c r="R16286"/>
      <c r="T16286"/>
      <c r="U16286"/>
    </row>
    <row r="16287" spans="6:21" x14ac:dyDescent="0.3">
      <c r="F16287"/>
      <c r="G16287"/>
      <c r="L16287"/>
      <c r="R16287"/>
      <c r="T16287"/>
      <c r="U16287"/>
    </row>
    <row r="16288" spans="6:21" x14ac:dyDescent="0.3">
      <c r="F16288"/>
      <c r="G16288"/>
      <c r="L16288"/>
      <c r="R16288"/>
      <c r="T16288"/>
      <c r="U16288"/>
    </row>
    <row r="16289" spans="6:21" x14ac:dyDescent="0.3">
      <c r="F16289"/>
      <c r="G16289"/>
      <c r="L16289"/>
      <c r="R16289"/>
      <c r="T16289"/>
      <c r="U16289"/>
    </row>
    <row r="16290" spans="6:21" x14ac:dyDescent="0.3">
      <c r="F16290"/>
      <c r="G16290"/>
      <c r="L16290"/>
      <c r="R16290"/>
      <c r="T16290"/>
      <c r="U16290"/>
    </row>
    <row r="16291" spans="6:21" x14ac:dyDescent="0.3">
      <c r="F16291"/>
      <c r="G16291"/>
      <c r="L16291"/>
      <c r="R16291"/>
      <c r="T16291"/>
      <c r="U16291"/>
    </row>
    <row r="16292" spans="6:21" x14ac:dyDescent="0.3">
      <c r="F16292"/>
      <c r="G16292"/>
      <c r="L16292"/>
      <c r="R16292"/>
      <c r="T16292"/>
      <c r="U16292"/>
    </row>
    <row r="16293" spans="6:21" x14ac:dyDescent="0.3">
      <c r="F16293"/>
      <c r="G16293"/>
      <c r="L16293"/>
      <c r="R16293"/>
      <c r="T16293"/>
      <c r="U16293"/>
    </row>
    <row r="16294" spans="6:21" x14ac:dyDescent="0.3">
      <c r="F16294"/>
      <c r="G16294"/>
      <c r="L16294"/>
      <c r="R16294"/>
      <c r="T16294"/>
      <c r="U16294"/>
    </row>
    <row r="16295" spans="6:21" x14ac:dyDescent="0.3">
      <c r="F16295"/>
      <c r="G16295"/>
      <c r="L16295"/>
      <c r="R16295"/>
      <c r="T16295"/>
      <c r="U16295"/>
    </row>
    <row r="16296" spans="6:21" x14ac:dyDescent="0.3">
      <c r="F16296"/>
      <c r="G16296"/>
      <c r="L16296"/>
      <c r="R16296"/>
      <c r="T16296"/>
      <c r="U16296"/>
    </row>
    <row r="16297" spans="6:21" x14ac:dyDescent="0.3">
      <c r="F16297"/>
      <c r="G16297"/>
      <c r="L16297"/>
      <c r="R16297"/>
      <c r="T16297"/>
      <c r="U16297"/>
    </row>
    <row r="16298" spans="6:21" x14ac:dyDescent="0.3">
      <c r="F16298"/>
      <c r="G16298"/>
      <c r="L16298"/>
      <c r="R16298"/>
      <c r="T16298"/>
      <c r="U16298"/>
    </row>
    <row r="16299" spans="6:21" x14ac:dyDescent="0.3">
      <c r="F16299"/>
      <c r="G16299"/>
      <c r="L16299"/>
      <c r="R16299"/>
      <c r="T16299"/>
      <c r="U16299"/>
    </row>
    <row r="16300" spans="6:21" x14ac:dyDescent="0.3">
      <c r="F16300"/>
      <c r="G16300"/>
      <c r="L16300"/>
      <c r="R16300"/>
      <c r="T16300"/>
      <c r="U16300"/>
    </row>
    <row r="16301" spans="6:21" x14ac:dyDescent="0.3">
      <c r="F16301"/>
      <c r="G16301"/>
      <c r="L16301"/>
      <c r="R16301"/>
      <c r="T16301"/>
      <c r="U16301"/>
    </row>
    <row r="16302" spans="6:21" x14ac:dyDescent="0.3">
      <c r="F16302"/>
      <c r="G16302"/>
      <c r="L16302"/>
      <c r="R16302"/>
      <c r="T16302"/>
      <c r="U16302"/>
    </row>
    <row r="16303" spans="6:21" x14ac:dyDescent="0.3">
      <c r="F16303"/>
      <c r="G16303"/>
      <c r="L16303"/>
      <c r="R16303"/>
      <c r="T16303"/>
      <c r="U16303"/>
    </row>
    <row r="16304" spans="6:21" x14ac:dyDescent="0.3">
      <c r="F16304"/>
      <c r="G16304"/>
      <c r="L16304"/>
      <c r="R16304"/>
      <c r="T16304"/>
      <c r="U16304"/>
    </row>
    <row r="16305" spans="6:21" x14ac:dyDescent="0.3">
      <c r="F16305"/>
      <c r="G16305"/>
      <c r="L16305"/>
      <c r="R16305"/>
      <c r="T16305"/>
      <c r="U16305"/>
    </row>
    <row r="16306" spans="6:21" x14ac:dyDescent="0.3">
      <c r="F16306"/>
      <c r="G16306"/>
      <c r="L16306"/>
      <c r="R16306"/>
      <c r="T16306"/>
      <c r="U16306"/>
    </row>
    <row r="16307" spans="6:21" x14ac:dyDescent="0.3">
      <c r="F16307"/>
      <c r="G16307"/>
      <c r="L16307"/>
      <c r="R16307"/>
      <c r="T16307"/>
      <c r="U16307"/>
    </row>
    <row r="16308" spans="6:21" x14ac:dyDescent="0.3">
      <c r="F16308"/>
      <c r="G16308"/>
      <c r="L16308"/>
      <c r="R16308"/>
      <c r="T16308"/>
      <c r="U16308"/>
    </row>
    <row r="16309" spans="6:21" x14ac:dyDescent="0.3">
      <c r="F16309"/>
      <c r="G16309"/>
      <c r="L16309"/>
      <c r="R16309"/>
      <c r="T16309"/>
      <c r="U16309"/>
    </row>
    <row r="16310" spans="6:21" x14ac:dyDescent="0.3">
      <c r="F16310"/>
      <c r="G16310"/>
      <c r="L16310"/>
      <c r="R16310"/>
      <c r="T16310"/>
      <c r="U16310"/>
    </row>
    <row r="16311" spans="6:21" x14ac:dyDescent="0.3">
      <c r="F16311"/>
      <c r="G16311"/>
      <c r="L16311"/>
      <c r="R16311"/>
      <c r="T16311"/>
      <c r="U16311"/>
    </row>
    <row r="16312" spans="6:21" x14ac:dyDescent="0.3">
      <c r="F16312"/>
      <c r="G16312"/>
      <c r="L16312"/>
      <c r="R16312"/>
      <c r="T16312"/>
      <c r="U16312"/>
    </row>
    <row r="16313" spans="6:21" x14ac:dyDescent="0.3">
      <c r="F16313"/>
      <c r="G16313"/>
      <c r="L16313"/>
      <c r="R16313"/>
      <c r="T16313"/>
      <c r="U16313"/>
    </row>
    <row r="16314" spans="6:21" x14ac:dyDescent="0.3">
      <c r="F16314"/>
      <c r="G16314"/>
      <c r="L16314"/>
      <c r="R16314"/>
      <c r="T16314"/>
      <c r="U16314"/>
    </row>
    <row r="16315" spans="6:21" x14ac:dyDescent="0.3">
      <c r="F16315"/>
      <c r="G16315"/>
      <c r="L16315"/>
      <c r="R16315"/>
      <c r="T16315"/>
      <c r="U16315"/>
    </row>
    <row r="16316" spans="6:21" x14ac:dyDescent="0.3">
      <c r="F16316"/>
      <c r="G16316"/>
      <c r="L16316"/>
      <c r="R16316"/>
      <c r="T16316"/>
      <c r="U16316"/>
    </row>
    <row r="16317" spans="6:21" x14ac:dyDescent="0.3">
      <c r="F16317"/>
      <c r="G16317"/>
      <c r="L16317"/>
      <c r="R16317"/>
      <c r="T16317"/>
      <c r="U16317"/>
    </row>
    <row r="16318" spans="6:21" x14ac:dyDescent="0.3">
      <c r="F16318"/>
      <c r="G16318"/>
      <c r="L16318"/>
      <c r="R16318"/>
      <c r="T16318"/>
      <c r="U16318"/>
    </row>
    <row r="16319" spans="6:21" x14ac:dyDescent="0.3">
      <c r="F16319"/>
      <c r="G16319"/>
      <c r="L16319"/>
      <c r="R16319"/>
      <c r="T16319"/>
      <c r="U16319"/>
    </row>
    <row r="16320" spans="6:21" x14ac:dyDescent="0.3">
      <c r="F16320"/>
      <c r="G16320"/>
      <c r="L16320"/>
      <c r="R16320"/>
      <c r="T16320"/>
      <c r="U16320"/>
    </row>
    <row r="16321" spans="6:21" x14ac:dyDescent="0.3">
      <c r="F16321"/>
      <c r="G16321"/>
      <c r="L16321"/>
      <c r="R16321"/>
      <c r="T16321"/>
      <c r="U16321"/>
    </row>
    <row r="16322" spans="6:21" x14ac:dyDescent="0.3">
      <c r="F16322"/>
      <c r="G16322"/>
      <c r="L16322"/>
      <c r="R16322"/>
      <c r="T16322"/>
      <c r="U16322"/>
    </row>
    <row r="16323" spans="6:21" x14ac:dyDescent="0.3">
      <c r="F16323"/>
      <c r="G16323"/>
      <c r="L16323"/>
      <c r="R16323"/>
      <c r="T16323"/>
      <c r="U16323"/>
    </row>
  </sheetData>
  <conditionalFormatting sqref="A16324:B1048576 A1:B7742">
    <cfRule type="duplicateValues" dxfId="2" priority="2"/>
  </conditionalFormatting>
  <conditionalFormatting sqref="Q16324:Q1048576 Q1:Q7742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06AF7-8A74-4DA1-988B-4E62CE9BC400}">
  <dimension ref="B2:Q7"/>
  <sheetViews>
    <sheetView workbookViewId="0">
      <selection activeCell="F3" sqref="F3"/>
    </sheetView>
  </sheetViews>
  <sheetFormatPr baseColWidth="10" defaultRowHeight="14.4" x14ac:dyDescent="0.3"/>
  <sheetData>
    <row r="2" spans="2:17" x14ac:dyDescent="0.3">
      <c r="B2" t="s">
        <v>24670</v>
      </c>
      <c r="D2" t="s">
        <v>24691</v>
      </c>
      <c r="F2" t="s">
        <v>24692</v>
      </c>
    </row>
    <row r="3" spans="2:17" x14ac:dyDescent="0.3">
      <c r="B3">
        <f>+COUNT(spotify_data!B:B)</f>
        <v>6969</v>
      </c>
      <c r="D3">
        <f>COUNT(_xlfn.UNIQUE(spotify_data!P:P))</f>
        <v>4489</v>
      </c>
      <c r="F3">
        <f>COUNT(_xlfn.UNIQUE(spotify_data!J:J))</f>
        <v>2258</v>
      </c>
    </row>
    <row r="6" spans="2:17" x14ac:dyDescent="0.3">
      <c r="B6" s="3" t="s">
        <v>24671</v>
      </c>
      <c r="C6" s="4" t="s">
        <v>24686</v>
      </c>
      <c r="D6" s="4" t="s">
        <v>24672</v>
      </c>
      <c r="E6" s="4" t="s">
        <v>24673</v>
      </c>
      <c r="F6" s="4" t="s">
        <v>24674</v>
      </c>
      <c r="G6" s="4" t="s">
        <v>24675</v>
      </c>
      <c r="H6" s="4" t="s">
        <v>24676</v>
      </c>
      <c r="I6" s="4" t="s">
        <v>24677</v>
      </c>
      <c r="J6" s="4" t="s">
        <v>24678</v>
      </c>
      <c r="K6" s="4" t="s">
        <v>24679</v>
      </c>
      <c r="L6" s="4" t="s">
        <v>24680</v>
      </c>
      <c r="M6" s="4" t="s">
        <v>24681</v>
      </c>
      <c r="N6" s="4" t="s">
        <v>24682</v>
      </c>
      <c r="O6" s="4" t="s">
        <v>24683</v>
      </c>
      <c r="P6" s="4" t="s">
        <v>24684</v>
      </c>
      <c r="Q6" s="5" t="s">
        <v>24685</v>
      </c>
    </row>
    <row r="7" spans="2:17" x14ac:dyDescent="0.3">
      <c r="B7">
        <f>COUNTBLANK(spotify_data[#Headers])</f>
        <v>0</v>
      </c>
      <c r="C7">
        <f>COUNTBLANK(spotify_data[#Headers])</f>
        <v>0</v>
      </c>
      <c r="D7">
        <f>COUNTBLANK(spotify_data[#Headers])</f>
        <v>0</v>
      </c>
      <c r="E7">
        <f>COUNTBLANK(spotify_data[#Headers])</f>
        <v>0</v>
      </c>
      <c r="F7">
        <f>COUNTBLANK(spotify_data[#Headers])</f>
        <v>0</v>
      </c>
      <c r="G7">
        <f>COUNTBLANK(spotify_data[#Headers])</f>
        <v>0</v>
      </c>
      <c r="H7">
        <f>COUNTBLANK(spotify_data[#Headers])</f>
        <v>0</v>
      </c>
      <c r="I7">
        <f>COUNTBLANK(spotify_data[#Headers])</f>
        <v>0</v>
      </c>
      <c r="J7">
        <f>COUNTBLANK(spotify_data[#Headers])</f>
        <v>0</v>
      </c>
      <c r="K7">
        <f>COUNTBLANK(spotify_data[#Headers])</f>
        <v>0</v>
      </c>
      <c r="L7">
        <f>COUNTBLANK(spotify_data[#Headers])</f>
        <v>0</v>
      </c>
      <c r="M7">
        <f>COUNTBLANK(spotify_data[#Headers])</f>
        <v>0</v>
      </c>
      <c r="N7">
        <f>COUNTBLANK(spotify_data[#Headers])</f>
        <v>0</v>
      </c>
      <c r="O7">
        <f>COUNTBLANK(spotify_data[#Headers])</f>
        <v>0</v>
      </c>
      <c r="P7">
        <f>COUNTBLANK(spotify_data[#Headers])</f>
        <v>0</v>
      </c>
      <c r="Q7">
        <f>COUNTBLANK(spotify_data[#Headers])</f>
        <v>0</v>
      </c>
    </row>
  </sheetData>
  <conditionalFormatting sqref="B6:C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1E6F9-66A9-46D1-B5D5-DEBBD380177B}">
  <dimension ref="B3:AF591"/>
  <sheetViews>
    <sheetView topLeftCell="A5" zoomScale="40" zoomScaleNormal="40" workbookViewId="0">
      <selection activeCell="AE110" sqref="AE110:AF131"/>
    </sheetView>
  </sheetViews>
  <sheetFormatPr baseColWidth="10" defaultRowHeight="14.4" x14ac:dyDescent="0.3"/>
  <cols>
    <col min="2" max="2" width="29.33203125" bestFit="1" customWidth="1"/>
    <col min="3" max="3" width="17.88671875" bestFit="1" customWidth="1"/>
    <col min="4" max="4" width="25.5546875" bestFit="1" customWidth="1"/>
    <col min="5" max="5" width="3.109375" customWidth="1"/>
    <col min="6" max="6" width="29.33203125" bestFit="1" customWidth="1"/>
    <col min="7" max="7" width="50.109375" bestFit="1" customWidth="1"/>
    <col min="8" max="8" width="28.88671875" bestFit="1" customWidth="1"/>
    <col min="9" max="9" width="7.21875" bestFit="1" customWidth="1"/>
    <col min="10" max="11" width="5.77734375" bestFit="1" customWidth="1"/>
    <col min="12" max="12" width="7.21875" bestFit="1" customWidth="1"/>
    <col min="13" max="14" width="5.77734375" bestFit="1" customWidth="1"/>
    <col min="15" max="15" width="16.21875" bestFit="1" customWidth="1"/>
    <col min="16" max="20" width="13.21875" bestFit="1" customWidth="1"/>
    <col min="21" max="21" width="12.77734375" bestFit="1" customWidth="1"/>
    <col min="22" max="25" width="13.21875" bestFit="1" customWidth="1"/>
    <col min="26" max="26" width="42.21875" bestFit="1" customWidth="1"/>
    <col min="27" max="27" width="14.6640625" bestFit="1" customWidth="1"/>
    <col min="28" max="30" width="13.21875" bestFit="1" customWidth="1"/>
    <col min="31" max="31" width="43.5546875" bestFit="1" customWidth="1"/>
    <col min="32" max="32" width="16.77734375" bestFit="1" customWidth="1"/>
    <col min="33" max="33" width="13.5546875" bestFit="1" customWidth="1"/>
    <col min="34" max="35" width="13.21875" bestFit="1" customWidth="1"/>
    <col min="36" max="36" width="13.5546875" bestFit="1" customWidth="1"/>
    <col min="37" max="37" width="13.21875" bestFit="1" customWidth="1"/>
    <col min="38" max="44" width="13.5546875" bestFit="1" customWidth="1"/>
    <col min="45" max="46" width="14" bestFit="1" customWidth="1"/>
    <col min="47" max="47" width="13.5546875" bestFit="1" customWidth="1"/>
    <col min="48" max="48" width="14" bestFit="1" customWidth="1"/>
    <col min="49" max="54" width="13.5546875" bestFit="1" customWidth="1"/>
    <col min="55" max="55" width="13.21875" bestFit="1" customWidth="1"/>
    <col min="56" max="56" width="12.77734375" bestFit="1" customWidth="1"/>
    <col min="57" max="57" width="13.21875" bestFit="1" customWidth="1"/>
    <col min="58" max="58" width="13.5546875" bestFit="1" customWidth="1"/>
    <col min="59" max="63" width="12.77734375" bestFit="1" customWidth="1"/>
    <col min="64" max="67" width="13.21875" bestFit="1" customWidth="1"/>
    <col min="68" max="70" width="13.5546875" bestFit="1" customWidth="1"/>
    <col min="71" max="72" width="13.21875" bestFit="1" customWidth="1"/>
    <col min="73" max="77" width="13.5546875" bestFit="1" customWidth="1"/>
    <col min="78" max="79" width="13.21875" bestFit="1" customWidth="1"/>
    <col min="80" max="80" width="13.5546875" bestFit="1" customWidth="1"/>
    <col min="81" max="81" width="13.21875" bestFit="1" customWidth="1"/>
    <col min="82" max="82" width="13.5546875" bestFit="1" customWidth="1"/>
    <col min="83" max="83" width="13.21875" bestFit="1" customWidth="1"/>
    <col min="84" max="85" width="13.5546875" bestFit="1" customWidth="1"/>
    <col min="86" max="86" width="13.21875" bestFit="1" customWidth="1"/>
    <col min="87" max="90" width="13.5546875" bestFit="1" customWidth="1"/>
    <col min="91" max="91" width="12.77734375" bestFit="1" customWidth="1"/>
    <col min="92" max="95" width="13.21875" bestFit="1" customWidth="1"/>
    <col min="96" max="101" width="13.5546875" bestFit="1" customWidth="1"/>
    <col min="102" max="103" width="13.21875" bestFit="1" customWidth="1"/>
    <col min="104" max="108" width="13.5546875" bestFit="1" customWidth="1"/>
    <col min="109" max="109" width="13.21875" bestFit="1" customWidth="1"/>
    <col min="110" max="112" width="13.5546875" bestFit="1" customWidth="1"/>
    <col min="113" max="113" width="13.21875" bestFit="1" customWidth="1"/>
    <col min="114" max="115" width="13.5546875" bestFit="1" customWidth="1"/>
    <col min="116" max="118" width="13.21875" bestFit="1" customWidth="1"/>
    <col min="119" max="126" width="13.5546875" bestFit="1" customWidth="1"/>
    <col min="127" max="127" width="12.77734375" bestFit="1" customWidth="1"/>
    <col min="128" max="130" width="13.21875" bestFit="1" customWidth="1"/>
    <col min="131" max="134" width="13.5546875" bestFit="1" customWidth="1"/>
    <col min="135" max="136" width="14" bestFit="1" customWidth="1"/>
    <col min="137" max="141" width="13.5546875" bestFit="1" customWidth="1"/>
    <col min="142" max="144" width="14" bestFit="1" customWidth="1"/>
    <col min="145" max="148" width="13.5546875" bestFit="1" customWidth="1"/>
    <col min="149" max="150" width="13.21875" bestFit="1" customWidth="1"/>
    <col min="151" max="152" width="13.5546875" bestFit="1" customWidth="1"/>
    <col min="153" max="155" width="14" bestFit="1" customWidth="1"/>
    <col min="156" max="159" width="13.5546875" bestFit="1" customWidth="1"/>
    <col min="160" max="160" width="14" bestFit="1" customWidth="1"/>
    <col min="161" max="161" width="13.5546875" bestFit="1" customWidth="1"/>
    <col min="162" max="165" width="14" bestFit="1" customWidth="1"/>
    <col min="166" max="166" width="13.21875" bestFit="1" customWidth="1"/>
    <col min="167" max="170" width="13.5546875" bestFit="1" customWidth="1"/>
    <col min="171" max="175" width="14" bestFit="1" customWidth="1"/>
    <col min="176" max="177" width="13.5546875" bestFit="1" customWidth="1"/>
    <col min="178" max="178" width="14" bestFit="1" customWidth="1"/>
    <col min="179" max="179" width="13.21875" bestFit="1" customWidth="1"/>
    <col min="180" max="184" width="13.5546875" bestFit="1" customWidth="1"/>
    <col min="185" max="188" width="14" bestFit="1" customWidth="1"/>
    <col min="189" max="189" width="13.5546875" bestFit="1" customWidth="1"/>
    <col min="190" max="190" width="13.21875" bestFit="1" customWidth="1"/>
    <col min="191" max="193" width="13.5546875" bestFit="1" customWidth="1"/>
    <col min="194" max="197" width="14" bestFit="1" customWidth="1"/>
    <col min="198" max="198" width="13.5546875" bestFit="1" customWidth="1"/>
    <col min="199" max="199" width="13.21875" bestFit="1" customWidth="1"/>
    <col min="200" max="203" width="14" bestFit="1" customWidth="1"/>
    <col min="204" max="204" width="13.5546875" bestFit="1" customWidth="1"/>
    <col min="205" max="206" width="14" bestFit="1" customWidth="1"/>
    <col min="207" max="209" width="13.5546875" bestFit="1" customWidth="1"/>
    <col min="210" max="210" width="14" bestFit="1" customWidth="1"/>
    <col min="211" max="211" width="14.44140625" bestFit="1" customWidth="1"/>
    <col min="212" max="212" width="14" bestFit="1" customWidth="1"/>
    <col min="213" max="217" width="14.44140625" bestFit="1" customWidth="1"/>
    <col min="218" max="218" width="14" bestFit="1" customWidth="1"/>
    <col min="219" max="220" width="14.44140625" bestFit="1" customWidth="1"/>
    <col min="221" max="221" width="13.5546875" bestFit="1" customWidth="1"/>
    <col min="222" max="222" width="14.44140625" bestFit="1" customWidth="1"/>
    <col min="223" max="225" width="14" bestFit="1" customWidth="1"/>
    <col min="226" max="226" width="12.77734375" bestFit="1" customWidth="1"/>
    <col min="227" max="227" width="13.21875" bestFit="1" customWidth="1"/>
    <col min="228" max="229" width="13.5546875" bestFit="1" customWidth="1"/>
    <col min="230" max="230" width="14" bestFit="1" customWidth="1"/>
    <col min="231" max="231" width="13.5546875" bestFit="1" customWidth="1"/>
    <col min="232" max="232" width="14" bestFit="1" customWidth="1"/>
    <col min="233" max="233" width="13.5546875" bestFit="1" customWidth="1"/>
    <col min="234" max="234" width="14" bestFit="1" customWidth="1"/>
    <col min="235" max="235" width="13.5546875" bestFit="1" customWidth="1"/>
    <col min="236" max="236" width="14" bestFit="1" customWidth="1"/>
    <col min="237" max="237" width="13.21875" bestFit="1" customWidth="1"/>
    <col min="238" max="238" width="13.5546875" bestFit="1" customWidth="1"/>
    <col min="239" max="240" width="14" bestFit="1" customWidth="1"/>
    <col min="241" max="241" width="13.5546875" bestFit="1" customWidth="1"/>
    <col min="242" max="242" width="13.21875" bestFit="1" customWidth="1"/>
    <col min="243" max="244" width="13.5546875" bestFit="1" customWidth="1"/>
    <col min="245" max="245" width="14" bestFit="1" customWidth="1"/>
    <col min="246" max="251" width="13.5546875" bestFit="1" customWidth="1"/>
    <col min="252" max="254" width="14" bestFit="1" customWidth="1"/>
    <col min="255" max="255" width="13.21875" bestFit="1" customWidth="1"/>
    <col min="256" max="257" width="13.5546875" bestFit="1" customWidth="1"/>
    <col min="258" max="259" width="14" bestFit="1" customWidth="1"/>
    <col min="260" max="260" width="13.5546875" bestFit="1" customWidth="1"/>
    <col min="261" max="261" width="14" bestFit="1" customWidth="1"/>
    <col min="262" max="265" width="13.5546875" bestFit="1" customWidth="1"/>
    <col min="266" max="270" width="14" bestFit="1" customWidth="1"/>
    <col min="271" max="272" width="13.5546875" bestFit="1" customWidth="1"/>
    <col min="273" max="274" width="14" bestFit="1" customWidth="1"/>
    <col min="275" max="275" width="13.5546875" bestFit="1" customWidth="1"/>
    <col min="276" max="277" width="14" bestFit="1" customWidth="1"/>
    <col min="278" max="279" width="13.5546875" bestFit="1" customWidth="1"/>
    <col min="280" max="281" width="14" bestFit="1" customWidth="1"/>
    <col min="282" max="285" width="14.44140625" bestFit="1" customWidth="1"/>
    <col min="286" max="291" width="14" bestFit="1" customWidth="1"/>
    <col min="292" max="295" width="14.44140625" bestFit="1" customWidth="1"/>
    <col min="296" max="296" width="14" bestFit="1" customWidth="1"/>
    <col min="297" max="297" width="13.21875" bestFit="1" customWidth="1"/>
    <col min="298" max="299" width="13.5546875" bestFit="1" customWidth="1"/>
    <col min="300" max="300" width="14" bestFit="1" customWidth="1"/>
    <col min="301" max="302" width="14.44140625" bestFit="1" customWidth="1"/>
    <col min="303" max="303" width="14" bestFit="1" customWidth="1"/>
    <col min="304" max="304" width="13.5546875" bestFit="1" customWidth="1"/>
    <col min="305" max="308" width="14" bestFit="1" customWidth="1"/>
    <col min="309" max="311" width="14.44140625" bestFit="1" customWidth="1"/>
    <col min="312" max="312" width="14" bestFit="1" customWidth="1"/>
    <col min="313" max="315" width="14.44140625" bestFit="1" customWidth="1"/>
    <col min="316" max="321" width="14" bestFit="1" customWidth="1"/>
    <col min="322" max="324" width="14.44140625" bestFit="1" customWidth="1"/>
    <col min="325" max="325" width="14" bestFit="1" customWidth="1"/>
    <col min="326" max="329" width="14.44140625" bestFit="1" customWidth="1"/>
    <col min="330" max="330" width="14" bestFit="1" customWidth="1"/>
    <col min="331" max="331" width="13.5546875" bestFit="1" customWidth="1"/>
    <col min="332" max="335" width="14" bestFit="1" customWidth="1"/>
    <col min="336" max="342" width="14.44140625" bestFit="1" customWidth="1"/>
    <col min="343" max="346" width="14" bestFit="1" customWidth="1"/>
    <col min="347" max="347" width="14.44140625" bestFit="1" customWidth="1"/>
    <col min="348" max="348" width="14" bestFit="1" customWidth="1"/>
    <col min="349" max="351" width="14.44140625" bestFit="1" customWidth="1"/>
    <col min="352" max="354" width="14" bestFit="1" customWidth="1"/>
    <col min="355" max="355" width="13.5546875" bestFit="1" customWidth="1"/>
    <col min="356" max="358" width="14" bestFit="1" customWidth="1"/>
    <col min="359" max="359" width="13.21875" bestFit="1" customWidth="1"/>
    <col min="360" max="361" width="13.5546875" bestFit="1" customWidth="1"/>
    <col min="362" max="362" width="14" bestFit="1" customWidth="1"/>
    <col min="363" max="364" width="13.5546875" bestFit="1" customWidth="1"/>
    <col min="365" max="365" width="14" bestFit="1" customWidth="1"/>
    <col min="366" max="366" width="13.5546875" bestFit="1" customWidth="1"/>
    <col min="367" max="367" width="14" bestFit="1" customWidth="1"/>
    <col min="368" max="370" width="13.5546875" bestFit="1" customWidth="1"/>
    <col min="371" max="371" width="14" bestFit="1" customWidth="1"/>
    <col min="372" max="372" width="14.44140625" bestFit="1" customWidth="1"/>
    <col min="373" max="373" width="14" bestFit="1" customWidth="1"/>
    <col min="374" max="377" width="14.44140625" bestFit="1" customWidth="1"/>
    <col min="378" max="378" width="14" bestFit="1" customWidth="1"/>
    <col min="379" max="381" width="14.44140625" bestFit="1" customWidth="1"/>
    <col min="382" max="382" width="14" bestFit="1" customWidth="1"/>
    <col min="383" max="386" width="14.44140625" bestFit="1" customWidth="1"/>
    <col min="387" max="387" width="13.5546875" bestFit="1" customWidth="1"/>
    <col min="388" max="388" width="14" bestFit="1" customWidth="1"/>
    <col min="389" max="391" width="14.44140625" bestFit="1" customWidth="1"/>
    <col min="392" max="392" width="13.5546875" bestFit="1" customWidth="1"/>
    <col min="393" max="394" width="14" bestFit="1" customWidth="1"/>
    <col min="395" max="396" width="13.5546875" bestFit="1" customWidth="1"/>
    <col min="397" max="398" width="14" bestFit="1" customWidth="1"/>
    <col min="399" max="399" width="13.21875" bestFit="1" customWidth="1"/>
    <col min="400" max="402" width="13.5546875" bestFit="1" customWidth="1"/>
    <col min="403" max="404" width="13.21875" bestFit="1" customWidth="1"/>
    <col min="405" max="410" width="13.5546875" bestFit="1" customWidth="1"/>
    <col min="411" max="411" width="14" bestFit="1" customWidth="1"/>
    <col min="412" max="412" width="13.21875" bestFit="1" customWidth="1"/>
    <col min="413" max="413" width="13.5546875" bestFit="1" customWidth="1"/>
    <col min="414" max="417" width="14" bestFit="1" customWidth="1"/>
    <col min="418" max="418" width="13.5546875" bestFit="1" customWidth="1"/>
    <col min="419" max="419" width="13.21875" bestFit="1" customWidth="1"/>
    <col min="420" max="423" width="13.5546875" bestFit="1" customWidth="1"/>
    <col min="424" max="430" width="14" bestFit="1" customWidth="1"/>
    <col min="431" max="432" width="13.5546875" bestFit="1" customWidth="1"/>
    <col min="433" max="435" width="14" bestFit="1" customWidth="1"/>
    <col min="436" max="436" width="13.5546875" bestFit="1" customWidth="1"/>
    <col min="437" max="438" width="14" bestFit="1" customWidth="1"/>
    <col min="439" max="439" width="13.21875" bestFit="1" customWidth="1"/>
    <col min="440" max="441" width="13.5546875" bestFit="1" customWidth="1"/>
    <col min="442" max="444" width="14" bestFit="1" customWidth="1"/>
    <col min="445" max="445" width="13.5546875" bestFit="1" customWidth="1"/>
    <col min="446" max="447" width="14" bestFit="1" customWidth="1"/>
    <col min="448" max="451" width="13.5546875" bestFit="1" customWidth="1"/>
    <col min="452" max="455" width="14" bestFit="1" customWidth="1"/>
    <col min="456" max="456" width="13.5546875" bestFit="1" customWidth="1"/>
    <col min="457" max="458" width="14" bestFit="1" customWidth="1"/>
    <col min="459" max="462" width="13.5546875" bestFit="1" customWidth="1"/>
    <col min="463" max="468" width="14" bestFit="1" customWidth="1"/>
    <col min="469" max="469" width="13.5546875" bestFit="1" customWidth="1"/>
    <col min="470" max="471" width="14" bestFit="1" customWidth="1"/>
    <col min="472" max="474" width="13.5546875" bestFit="1" customWidth="1"/>
    <col min="475" max="479" width="14" bestFit="1" customWidth="1"/>
    <col min="480" max="481" width="14.44140625" bestFit="1" customWidth="1"/>
    <col min="482" max="484" width="14" bestFit="1" customWidth="1"/>
    <col min="485" max="490" width="14.44140625" bestFit="1" customWidth="1"/>
    <col min="491" max="492" width="14" bestFit="1" customWidth="1"/>
    <col min="493" max="494" width="13.5546875" bestFit="1" customWidth="1"/>
    <col min="495" max="495" width="14" bestFit="1" customWidth="1"/>
    <col min="496" max="496" width="13.5546875" bestFit="1" customWidth="1"/>
    <col min="497" max="498" width="14.44140625" bestFit="1" customWidth="1"/>
    <col min="499" max="499" width="14" bestFit="1" customWidth="1"/>
    <col min="500" max="500" width="13.5546875" bestFit="1" customWidth="1"/>
    <col min="501" max="503" width="14" bestFit="1" customWidth="1"/>
    <col min="504" max="505" width="14.44140625" bestFit="1" customWidth="1"/>
    <col min="506" max="507" width="14" bestFit="1" customWidth="1"/>
    <col min="508" max="510" width="14.44140625" bestFit="1" customWidth="1"/>
    <col min="511" max="514" width="14" bestFit="1" customWidth="1"/>
    <col min="515" max="520" width="14.44140625" bestFit="1" customWidth="1"/>
    <col min="521" max="522" width="14" bestFit="1" customWidth="1"/>
    <col min="523" max="523" width="14.44140625" bestFit="1" customWidth="1"/>
    <col min="524" max="526" width="14" bestFit="1" customWidth="1"/>
    <col min="527" max="527" width="14.44140625" bestFit="1" customWidth="1"/>
    <col min="528" max="528" width="14" bestFit="1" customWidth="1"/>
    <col min="529" max="536" width="14.44140625" bestFit="1" customWidth="1"/>
    <col min="537" max="537" width="13.5546875" bestFit="1" customWidth="1"/>
    <col min="538" max="541" width="14" bestFit="1" customWidth="1"/>
    <col min="542" max="542" width="14.44140625" bestFit="1" customWidth="1"/>
    <col min="543" max="543" width="14" bestFit="1" customWidth="1"/>
    <col min="544" max="546" width="14.44140625" bestFit="1" customWidth="1"/>
    <col min="547" max="547" width="14" bestFit="1" customWidth="1"/>
    <col min="548" max="548" width="13.5546875" bestFit="1" customWidth="1"/>
    <col min="549" max="549" width="13.21875" bestFit="1" customWidth="1"/>
    <col min="550" max="554" width="14" bestFit="1" customWidth="1"/>
    <col min="555" max="555" width="13.5546875" bestFit="1" customWidth="1"/>
    <col min="556" max="556" width="14" bestFit="1" customWidth="1"/>
    <col min="557" max="557" width="13.5546875" bestFit="1" customWidth="1"/>
    <col min="558" max="559" width="14" bestFit="1" customWidth="1"/>
    <col min="560" max="562" width="14.44140625" bestFit="1" customWidth="1"/>
    <col min="563" max="563" width="14" bestFit="1" customWidth="1"/>
    <col min="564" max="569" width="14.44140625" bestFit="1" customWidth="1"/>
    <col min="570" max="570" width="14" bestFit="1" customWidth="1"/>
    <col min="571" max="571" width="14.44140625" bestFit="1" customWidth="1"/>
    <col min="572" max="573" width="14" bestFit="1" customWidth="1"/>
    <col min="574" max="576" width="14.44140625" bestFit="1" customWidth="1"/>
    <col min="577" max="577" width="14" bestFit="1" customWidth="1"/>
    <col min="578" max="581" width="14.44140625" bestFit="1" customWidth="1"/>
    <col min="582" max="582" width="13.5546875" bestFit="1" customWidth="1"/>
    <col min="583" max="584" width="14" bestFit="1" customWidth="1"/>
    <col min="585" max="585" width="13.5546875" bestFit="1" customWidth="1"/>
    <col min="586" max="586" width="13.21875" bestFit="1" customWidth="1"/>
    <col min="587" max="588" width="13.5546875" bestFit="1" customWidth="1"/>
    <col min="589" max="589" width="14" bestFit="1" customWidth="1"/>
    <col min="590" max="591" width="13.5546875" bestFit="1" customWidth="1"/>
    <col min="592" max="598" width="14" bestFit="1" customWidth="1"/>
    <col min="599" max="599" width="13.21875" bestFit="1" customWidth="1"/>
    <col min="600" max="602" width="13.5546875" bestFit="1" customWidth="1"/>
    <col min="603" max="604" width="14" bestFit="1" customWidth="1"/>
    <col min="605" max="607" width="13.5546875" bestFit="1" customWidth="1"/>
    <col min="608" max="615" width="14" bestFit="1" customWidth="1"/>
    <col min="616" max="616" width="13.5546875" bestFit="1" customWidth="1"/>
    <col min="617" max="617" width="14" bestFit="1" customWidth="1"/>
    <col min="618" max="618" width="13.5546875" bestFit="1" customWidth="1"/>
    <col min="619" max="619" width="14" bestFit="1" customWidth="1"/>
    <col min="620" max="620" width="13.5546875" bestFit="1" customWidth="1"/>
    <col min="621" max="623" width="14" bestFit="1" customWidth="1"/>
    <col min="624" max="625" width="13.5546875" bestFit="1" customWidth="1"/>
    <col min="626" max="631" width="14" bestFit="1" customWidth="1"/>
    <col min="632" max="633" width="13.5546875" bestFit="1" customWidth="1"/>
    <col min="634" max="634" width="14" bestFit="1" customWidth="1"/>
    <col min="635" max="635" width="13.5546875" bestFit="1" customWidth="1"/>
    <col min="636" max="644" width="14" bestFit="1" customWidth="1"/>
    <col min="645" max="649" width="13.5546875" bestFit="1" customWidth="1"/>
    <col min="650" max="651" width="14" bestFit="1" customWidth="1"/>
    <col min="652" max="652" width="13.5546875" bestFit="1" customWidth="1"/>
    <col min="653" max="654" width="14" bestFit="1" customWidth="1"/>
    <col min="655" max="655" width="13.21875" bestFit="1" customWidth="1"/>
    <col min="656" max="658" width="13.5546875" bestFit="1" customWidth="1"/>
    <col min="659" max="662" width="14" bestFit="1" customWidth="1"/>
    <col min="663" max="665" width="14.44140625" bestFit="1" customWidth="1"/>
    <col min="666" max="671" width="14" bestFit="1" customWidth="1"/>
    <col min="672" max="673" width="14.44140625" bestFit="1" customWidth="1"/>
    <col min="674" max="674" width="13.5546875" bestFit="1" customWidth="1"/>
    <col min="675" max="677" width="14" bestFit="1" customWidth="1"/>
    <col min="678" max="679" width="13.5546875" bestFit="1" customWidth="1"/>
    <col min="680" max="684" width="14" bestFit="1" customWidth="1"/>
    <col min="685" max="688" width="14.44140625" bestFit="1" customWidth="1"/>
    <col min="689" max="692" width="14" bestFit="1" customWidth="1"/>
    <col min="693" max="693" width="14.44140625" bestFit="1" customWidth="1"/>
    <col min="694" max="694" width="14" bestFit="1" customWidth="1"/>
    <col min="695" max="700" width="14.44140625" bestFit="1" customWidth="1"/>
    <col min="701" max="705" width="14" bestFit="1" customWidth="1"/>
    <col min="706" max="706" width="14.44140625" bestFit="1" customWidth="1"/>
    <col min="707" max="707" width="14" bestFit="1" customWidth="1"/>
    <col min="708" max="713" width="14.44140625" bestFit="1" customWidth="1"/>
    <col min="714" max="714" width="13.5546875" bestFit="1" customWidth="1"/>
    <col min="715" max="720" width="14" bestFit="1" customWidth="1"/>
    <col min="721" max="725" width="14.44140625" bestFit="1" customWidth="1"/>
    <col min="726" max="726" width="14" bestFit="1" customWidth="1"/>
    <col min="727" max="733" width="14.44140625" bestFit="1" customWidth="1"/>
    <col min="734" max="734" width="14" bestFit="1" customWidth="1"/>
    <col min="735" max="735" width="13.5546875" bestFit="1" customWidth="1"/>
    <col min="736" max="738" width="14" bestFit="1" customWidth="1"/>
    <col min="739" max="744" width="14.44140625" bestFit="1" customWidth="1"/>
    <col min="745" max="745" width="13.5546875" bestFit="1" customWidth="1"/>
    <col min="746" max="746" width="13.21875" bestFit="1" customWidth="1"/>
    <col min="747" max="752" width="14" bestFit="1" customWidth="1"/>
    <col min="753" max="753" width="13.5546875" bestFit="1" customWidth="1"/>
    <col min="754" max="754" width="14" bestFit="1" customWidth="1"/>
    <col min="755" max="756" width="13.5546875" bestFit="1" customWidth="1"/>
    <col min="757" max="757" width="14" bestFit="1" customWidth="1"/>
    <col min="758" max="758" width="14.44140625" bestFit="1" customWidth="1"/>
    <col min="759" max="759" width="13.5546875" bestFit="1" customWidth="1"/>
    <col min="760" max="760" width="14.44140625" bestFit="1" customWidth="1"/>
    <col min="761" max="761" width="14" bestFit="1" customWidth="1"/>
    <col min="762" max="765" width="14.44140625" bestFit="1" customWidth="1"/>
    <col min="766" max="766" width="14" bestFit="1" customWidth="1"/>
    <col min="767" max="768" width="14.44140625" bestFit="1" customWidth="1"/>
    <col min="769" max="769" width="14" bestFit="1" customWidth="1"/>
    <col min="770" max="772" width="14.44140625" bestFit="1" customWidth="1"/>
    <col min="773" max="773" width="14" bestFit="1" customWidth="1"/>
    <col min="774" max="774" width="14.44140625" bestFit="1" customWidth="1"/>
    <col min="775" max="775" width="14" bestFit="1" customWidth="1"/>
    <col min="776" max="776" width="14.44140625" bestFit="1" customWidth="1"/>
    <col min="777" max="780" width="14" bestFit="1" customWidth="1"/>
    <col min="781" max="781" width="13.21875" bestFit="1" customWidth="1"/>
    <col min="782" max="784" width="13.5546875" bestFit="1" customWidth="1"/>
    <col min="785" max="786" width="13.21875" bestFit="1" customWidth="1"/>
    <col min="787" max="789" width="13.5546875" bestFit="1" customWidth="1"/>
    <col min="790" max="797" width="14" bestFit="1" customWidth="1"/>
    <col min="798" max="798" width="13.5546875" bestFit="1" customWidth="1"/>
    <col min="799" max="801" width="14" bestFit="1" customWidth="1"/>
    <col min="802" max="804" width="13.5546875" bestFit="1" customWidth="1"/>
    <col min="805" max="806" width="14" bestFit="1" customWidth="1"/>
    <col min="807" max="807" width="13.5546875" bestFit="1" customWidth="1"/>
    <col min="808" max="809" width="14" bestFit="1" customWidth="1"/>
    <col min="810" max="812" width="13.5546875" bestFit="1" customWidth="1"/>
    <col min="813" max="815" width="14" bestFit="1" customWidth="1"/>
    <col min="816" max="817" width="13.5546875" bestFit="1" customWidth="1"/>
    <col min="818" max="821" width="14" bestFit="1" customWidth="1"/>
    <col min="822" max="826" width="13.5546875" bestFit="1" customWidth="1"/>
    <col min="827" max="833" width="14" bestFit="1" customWidth="1"/>
    <col min="834" max="834" width="13.5546875" bestFit="1" customWidth="1"/>
    <col min="835" max="835" width="13.21875" bestFit="1" customWidth="1"/>
    <col min="836" max="839" width="13.5546875" bestFit="1" customWidth="1"/>
    <col min="840" max="841" width="14" bestFit="1" customWidth="1"/>
    <col min="842" max="842" width="13.5546875" bestFit="1" customWidth="1"/>
    <col min="843" max="844" width="14" bestFit="1" customWidth="1"/>
    <col min="845" max="847" width="13.5546875" bestFit="1" customWidth="1"/>
    <col min="848" max="849" width="14" bestFit="1" customWidth="1"/>
    <col min="850" max="850" width="13.5546875" bestFit="1" customWidth="1"/>
    <col min="851" max="851" width="14" bestFit="1" customWidth="1"/>
    <col min="852" max="852" width="14.44140625" bestFit="1" customWidth="1"/>
    <col min="853" max="854" width="14" bestFit="1" customWidth="1"/>
    <col min="855" max="858" width="14.44140625" bestFit="1" customWidth="1"/>
    <col min="859" max="859" width="13.5546875" bestFit="1" customWidth="1"/>
    <col min="860" max="861" width="14" bestFit="1" customWidth="1"/>
    <col min="862" max="863" width="13.5546875" bestFit="1" customWidth="1"/>
    <col min="864" max="864" width="14" bestFit="1" customWidth="1"/>
    <col min="865" max="865" width="13.5546875" bestFit="1" customWidth="1"/>
    <col min="866" max="868" width="14" bestFit="1" customWidth="1"/>
    <col min="869" max="870" width="14.44140625" bestFit="1" customWidth="1"/>
    <col min="871" max="873" width="14" bestFit="1" customWidth="1"/>
    <col min="874" max="877" width="14.44140625" bestFit="1" customWidth="1"/>
    <col min="878" max="878" width="14" bestFit="1" customWidth="1"/>
    <col min="879" max="879" width="14.44140625" bestFit="1" customWidth="1"/>
    <col min="880" max="880" width="13.5546875" bestFit="1" customWidth="1"/>
    <col min="881" max="883" width="14" bestFit="1" customWidth="1"/>
    <col min="884" max="888" width="14.44140625" bestFit="1" customWidth="1"/>
    <col min="889" max="890" width="14" bestFit="1" customWidth="1"/>
    <col min="891" max="894" width="14.44140625" bestFit="1" customWidth="1"/>
    <col min="895" max="898" width="14" bestFit="1" customWidth="1"/>
    <col min="899" max="903" width="14.44140625" bestFit="1" customWidth="1"/>
    <col min="904" max="905" width="14" bestFit="1" customWidth="1"/>
    <col min="906" max="909" width="14.44140625" bestFit="1" customWidth="1"/>
    <col min="910" max="914" width="14" bestFit="1" customWidth="1"/>
    <col min="915" max="920" width="14.44140625" bestFit="1" customWidth="1"/>
    <col min="921" max="923" width="14" bestFit="1" customWidth="1"/>
    <col min="924" max="924" width="13.5546875" bestFit="1" customWidth="1"/>
    <col min="925" max="926" width="14" bestFit="1" customWidth="1"/>
    <col min="927" max="927" width="13.5546875" bestFit="1" customWidth="1"/>
    <col min="928" max="928" width="14" bestFit="1" customWidth="1"/>
    <col min="929" max="929" width="13.5546875" bestFit="1" customWidth="1"/>
    <col min="930" max="937" width="14" bestFit="1" customWidth="1"/>
    <col min="938" max="938" width="13.5546875" bestFit="1" customWidth="1"/>
    <col min="939" max="940" width="14" bestFit="1" customWidth="1"/>
    <col min="941" max="942" width="13.5546875" bestFit="1" customWidth="1"/>
    <col min="943" max="944" width="14" bestFit="1" customWidth="1"/>
    <col min="945" max="945" width="13.5546875" bestFit="1" customWidth="1"/>
    <col min="946" max="947" width="14" bestFit="1" customWidth="1"/>
    <col min="948" max="948" width="13.5546875" bestFit="1" customWidth="1"/>
    <col min="949" max="951" width="14" bestFit="1" customWidth="1"/>
    <col min="952" max="953" width="13.5546875" bestFit="1" customWidth="1"/>
    <col min="954" max="956" width="14" bestFit="1" customWidth="1"/>
    <col min="957" max="957" width="13.5546875" bestFit="1" customWidth="1"/>
    <col min="958" max="958" width="14" bestFit="1" customWidth="1"/>
    <col min="959" max="959" width="13.5546875" bestFit="1" customWidth="1"/>
    <col min="960" max="961" width="14" bestFit="1" customWidth="1"/>
    <col min="962" max="962" width="13.5546875" bestFit="1" customWidth="1"/>
    <col min="963" max="965" width="14" bestFit="1" customWidth="1"/>
    <col min="966" max="966" width="13.5546875" bestFit="1" customWidth="1"/>
    <col min="967" max="968" width="14" bestFit="1" customWidth="1"/>
    <col min="969" max="969" width="13.5546875" bestFit="1" customWidth="1"/>
    <col min="970" max="971" width="14" bestFit="1" customWidth="1"/>
    <col min="972" max="972" width="14.44140625" bestFit="1" customWidth="1"/>
    <col min="973" max="973" width="13.5546875" bestFit="1" customWidth="1"/>
    <col min="974" max="975" width="14" bestFit="1" customWidth="1"/>
    <col min="976" max="979" width="14.44140625" bestFit="1" customWidth="1"/>
    <col min="980" max="980" width="13.5546875" bestFit="1" customWidth="1"/>
    <col min="981" max="983" width="14.44140625" bestFit="1" customWidth="1"/>
    <col min="984" max="984" width="14" bestFit="1" customWidth="1"/>
    <col min="985" max="986" width="14.44140625" bestFit="1" customWidth="1"/>
    <col min="987" max="988" width="14" bestFit="1" customWidth="1"/>
    <col min="989" max="989" width="14.44140625" bestFit="1" customWidth="1"/>
    <col min="990" max="990" width="14" bestFit="1" customWidth="1"/>
    <col min="991" max="993" width="14.44140625" bestFit="1" customWidth="1"/>
    <col min="994" max="996" width="14" bestFit="1" customWidth="1"/>
    <col min="997" max="1001" width="14.44140625" bestFit="1" customWidth="1"/>
    <col min="1002" max="1003" width="14" bestFit="1" customWidth="1"/>
    <col min="1004" max="1005" width="14.44140625" bestFit="1" customWidth="1"/>
    <col min="1006" max="1007" width="14" bestFit="1" customWidth="1"/>
    <col min="1008" max="1008" width="14.44140625" bestFit="1" customWidth="1"/>
    <col min="1009" max="1009" width="13.5546875" bestFit="1" customWidth="1"/>
    <col min="1010" max="1010" width="14" bestFit="1" customWidth="1"/>
    <col min="1011" max="1011" width="13.21875" bestFit="1" customWidth="1"/>
    <col min="1012" max="1012" width="13.5546875" bestFit="1" customWidth="1"/>
    <col min="1013" max="1015" width="14" bestFit="1" customWidth="1"/>
    <col min="1016" max="1016" width="13.21875" bestFit="1" customWidth="1"/>
    <col min="1017" max="1018" width="13.5546875" bestFit="1" customWidth="1"/>
    <col min="1019" max="1021" width="13.21875" bestFit="1" customWidth="1"/>
    <col min="1022" max="1023" width="13.5546875" bestFit="1" customWidth="1"/>
    <col min="1024" max="1024" width="14" bestFit="1" customWidth="1"/>
    <col min="1025" max="1028" width="13.5546875" bestFit="1" customWidth="1"/>
    <col min="1029" max="1036" width="14" bestFit="1" customWidth="1"/>
    <col min="1037" max="1037" width="13.21875" bestFit="1" customWidth="1"/>
    <col min="1038" max="1040" width="13.5546875" bestFit="1" customWidth="1"/>
    <col min="1041" max="1046" width="14" bestFit="1" customWidth="1"/>
    <col min="1047" max="1050" width="13.5546875" bestFit="1" customWidth="1"/>
    <col min="1051" max="1054" width="14" bestFit="1" customWidth="1"/>
    <col min="1055" max="1055" width="13.5546875" bestFit="1" customWidth="1"/>
    <col min="1056" max="1059" width="14" bestFit="1" customWidth="1"/>
    <col min="1060" max="1060" width="13.5546875" bestFit="1" customWidth="1"/>
    <col min="1061" max="1064" width="14" bestFit="1" customWidth="1"/>
    <col min="1065" max="1065" width="13.5546875" bestFit="1" customWidth="1"/>
    <col min="1066" max="1066" width="14" bestFit="1" customWidth="1"/>
    <col min="1067" max="1069" width="13.5546875" bestFit="1" customWidth="1"/>
    <col min="1070" max="1076" width="14" bestFit="1" customWidth="1"/>
    <col min="1077" max="1080" width="13.5546875" bestFit="1" customWidth="1"/>
    <col min="1081" max="1083" width="14" bestFit="1" customWidth="1"/>
    <col min="1084" max="1084" width="13.5546875" bestFit="1" customWidth="1"/>
    <col min="1085" max="1085" width="14" bestFit="1" customWidth="1"/>
    <col min="1086" max="1088" width="13.5546875" bestFit="1" customWidth="1"/>
    <col min="1089" max="1094" width="14" bestFit="1" customWidth="1"/>
    <col min="1095" max="1100" width="13.5546875" bestFit="1" customWidth="1"/>
    <col min="1101" max="1102" width="14" bestFit="1" customWidth="1"/>
    <col min="1103" max="1104" width="14.44140625" bestFit="1" customWidth="1"/>
    <col min="1105" max="1105" width="13.5546875" bestFit="1" customWidth="1"/>
    <col min="1106" max="1108" width="14" bestFit="1" customWidth="1"/>
    <col min="1109" max="1112" width="14.44140625" bestFit="1" customWidth="1"/>
    <col min="1113" max="1113" width="13.5546875" bestFit="1" customWidth="1"/>
    <col min="1114" max="1115" width="14" bestFit="1" customWidth="1"/>
    <col min="1116" max="1116" width="13.5546875" bestFit="1" customWidth="1"/>
    <col min="1117" max="1117" width="13.21875" bestFit="1" customWidth="1"/>
    <col min="1118" max="1119" width="13.5546875" bestFit="1" customWidth="1"/>
    <col min="1120" max="1122" width="14" bestFit="1" customWidth="1"/>
    <col min="1123" max="1127" width="14.44140625" bestFit="1" customWidth="1"/>
    <col min="1128" max="1132" width="14" bestFit="1" customWidth="1"/>
    <col min="1133" max="1136" width="14.44140625" bestFit="1" customWidth="1"/>
    <col min="1137" max="1137" width="14" bestFit="1" customWidth="1"/>
    <col min="1138" max="1141" width="14.44140625" bestFit="1" customWidth="1"/>
    <col min="1142" max="1144" width="14" bestFit="1" customWidth="1"/>
    <col min="1145" max="1152" width="14.44140625" bestFit="1" customWidth="1"/>
    <col min="1153" max="1155" width="14" bestFit="1" customWidth="1"/>
    <col min="1156" max="1156" width="14.44140625" bestFit="1" customWidth="1"/>
    <col min="1157" max="1157" width="14" bestFit="1" customWidth="1"/>
    <col min="1158" max="1161" width="14.44140625" bestFit="1" customWidth="1"/>
    <col min="1162" max="1162" width="14" bestFit="1" customWidth="1"/>
    <col min="1163" max="1164" width="14.44140625" bestFit="1" customWidth="1"/>
    <col min="1165" max="1165" width="13.5546875" bestFit="1" customWidth="1"/>
    <col min="1166" max="1167" width="14" bestFit="1" customWidth="1"/>
    <col min="1168" max="1170" width="14.44140625" bestFit="1" customWidth="1"/>
    <col min="1171" max="1171" width="13.5546875" bestFit="1" customWidth="1"/>
    <col min="1172" max="1172" width="14" bestFit="1" customWidth="1"/>
    <col min="1173" max="1173" width="13.5546875" bestFit="1" customWidth="1"/>
    <col min="1174" max="1174" width="13.21875" bestFit="1" customWidth="1"/>
    <col min="1175" max="1176" width="14" bestFit="1" customWidth="1"/>
    <col min="1177" max="1177" width="13.21875" bestFit="1" customWidth="1"/>
    <col min="1178" max="1178" width="13.5546875" bestFit="1" customWidth="1"/>
    <col min="1179" max="1179" width="14" bestFit="1" customWidth="1"/>
    <col min="1180" max="1180" width="13.5546875" bestFit="1" customWidth="1"/>
    <col min="1181" max="1182" width="14" bestFit="1" customWidth="1"/>
    <col min="1183" max="1183" width="13.21875" bestFit="1" customWidth="1"/>
    <col min="1184" max="1185" width="14" bestFit="1" customWidth="1"/>
    <col min="1186" max="1187" width="13.5546875" bestFit="1" customWidth="1"/>
    <col min="1188" max="1191" width="14" bestFit="1" customWidth="1"/>
    <col min="1192" max="1192" width="13.5546875" bestFit="1" customWidth="1"/>
    <col min="1193" max="1195" width="14" bestFit="1" customWidth="1"/>
    <col min="1196" max="1197" width="13.5546875" bestFit="1" customWidth="1"/>
    <col min="1198" max="1198" width="14" bestFit="1" customWidth="1"/>
    <col min="1199" max="1199" width="13.5546875" bestFit="1" customWidth="1"/>
    <col min="1200" max="1200" width="14.44140625" bestFit="1" customWidth="1"/>
    <col min="1201" max="1201" width="14" bestFit="1" customWidth="1"/>
    <col min="1202" max="1203" width="14.44140625" bestFit="1" customWidth="1"/>
    <col min="1204" max="1204" width="14" bestFit="1" customWidth="1"/>
    <col min="1205" max="1205" width="14.44140625" bestFit="1" customWidth="1"/>
    <col min="1206" max="1206" width="14" bestFit="1" customWidth="1"/>
    <col min="1207" max="1207" width="14.44140625" bestFit="1" customWidth="1"/>
    <col min="1208" max="1209" width="14" bestFit="1" customWidth="1"/>
    <col min="1210" max="1211" width="14.44140625" bestFit="1" customWidth="1"/>
    <col min="1212" max="1214" width="14" bestFit="1" customWidth="1"/>
    <col min="1215" max="1215" width="14.44140625" bestFit="1" customWidth="1"/>
    <col min="1216" max="1219" width="14" bestFit="1" customWidth="1"/>
    <col min="1220" max="1221" width="13.5546875" bestFit="1" customWidth="1"/>
    <col min="1222" max="1222" width="14" bestFit="1" customWidth="1"/>
    <col min="1223" max="1223" width="13.5546875" bestFit="1" customWidth="1"/>
    <col min="1224" max="1224" width="13.21875" bestFit="1" customWidth="1"/>
    <col min="1225" max="1226" width="14" bestFit="1" customWidth="1"/>
    <col min="1227" max="1230" width="13.5546875" bestFit="1" customWidth="1"/>
    <col min="1231" max="1234" width="14" bestFit="1" customWidth="1"/>
    <col min="1235" max="1235" width="13.5546875" bestFit="1" customWidth="1"/>
    <col min="1236" max="1236" width="14" bestFit="1" customWidth="1"/>
    <col min="1237" max="1237" width="13.5546875" bestFit="1" customWidth="1"/>
    <col min="1238" max="1238" width="14" bestFit="1" customWidth="1"/>
    <col min="1239" max="1239" width="13.5546875" bestFit="1" customWidth="1"/>
    <col min="1240" max="1244" width="14" bestFit="1" customWidth="1"/>
    <col min="1245" max="1246" width="13.5546875" bestFit="1" customWidth="1"/>
    <col min="1247" max="1247" width="14" bestFit="1" customWidth="1"/>
    <col min="1248" max="1248" width="13.5546875" bestFit="1" customWidth="1"/>
    <col min="1249" max="1251" width="14" bestFit="1" customWidth="1"/>
    <col min="1252" max="1252" width="13.21875" bestFit="1" customWidth="1"/>
    <col min="1253" max="1255" width="13.5546875" bestFit="1" customWidth="1"/>
    <col min="1256" max="1258" width="14" bestFit="1" customWidth="1"/>
    <col min="1259" max="1261" width="13.5546875" bestFit="1" customWidth="1"/>
    <col min="1262" max="1264" width="14" bestFit="1" customWidth="1"/>
    <col min="1265" max="1266" width="13.5546875" bestFit="1" customWidth="1"/>
    <col min="1267" max="1270" width="14" bestFit="1" customWidth="1"/>
    <col min="1271" max="1274" width="13.5546875" bestFit="1" customWidth="1"/>
    <col min="1275" max="1278" width="14" bestFit="1" customWidth="1"/>
    <col min="1279" max="1280" width="14.44140625" bestFit="1" customWidth="1"/>
    <col min="1281" max="1285" width="14" bestFit="1" customWidth="1"/>
    <col min="1286" max="1290" width="14.44140625" bestFit="1" customWidth="1"/>
    <col min="1291" max="1291" width="14" bestFit="1" customWidth="1"/>
    <col min="1292" max="1292" width="13.5546875" bestFit="1" customWidth="1"/>
    <col min="1293" max="1295" width="14" bestFit="1" customWidth="1"/>
    <col min="1296" max="1298" width="13.5546875" bestFit="1" customWidth="1"/>
    <col min="1299" max="1304" width="14" bestFit="1" customWidth="1"/>
    <col min="1305" max="1306" width="14.44140625" bestFit="1" customWidth="1"/>
    <col min="1307" max="1309" width="14" bestFit="1" customWidth="1"/>
    <col min="1310" max="1310" width="14.44140625" bestFit="1" customWidth="1"/>
    <col min="1311" max="1311" width="14" bestFit="1" customWidth="1"/>
    <col min="1312" max="1318" width="14.44140625" bestFit="1" customWidth="1"/>
    <col min="1319" max="1322" width="14" bestFit="1" customWidth="1"/>
    <col min="1323" max="1323" width="14.44140625" bestFit="1" customWidth="1"/>
    <col min="1324" max="1324" width="14" bestFit="1" customWidth="1"/>
    <col min="1325" max="1333" width="14.44140625" bestFit="1" customWidth="1"/>
    <col min="1334" max="1334" width="14" bestFit="1" customWidth="1"/>
    <col min="1335" max="1335" width="13.5546875" bestFit="1" customWidth="1"/>
    <col min="1336" max="1339" width="14" bestFit="1" customWidth="1"/>
    <col min="1340" max="1345" width="14.44140625" bestFit="1" customWidth="1"/>
    <col min="1346" max="1346" width="13.5546875" bestFit="1" customWidth="1"/>
    <col min="1347" max="1351" width="14" bestFit="1" customWidth="1"/>
    <col min="1352" max="1354" width="14.44140625" bestFit="1" customWidth="1"/>
    <col min="1355" max="1358" width="14" bestFit="1" customWidth="1"/>
    <col min="1359" max="1359" width="13.21875" bestFit="1" customWidth="1"/>
    <col min="1360" max="1360" width="14" bestFit="1" customWidth="1"/>
    <col min="1361" max="1363" width="13.5546875" bestFit="1" customWidth="1"/>
    <col min="1364" max="1365" width="13.21875" bestFit="1" customWidth="1"/>
    <col min="1366" max="1366" width="13.5546875" bestFit="1" customWidth="1"/>
    <col min="1367" max="1368" width="14" bestFit="1" customWidth="1"/>
    <col min="1369" max="1370" width="13.5546875" bestFit="1" customWidth="1"/>
    <col min="1371" max="1372" width="14" bestFit="1" customWidth="1"/>
    <col min="1373" max="1373" width="13.5546875" bestFit="1" customWidth="1"/>
    <col min="1374" max="1379" width="14" bestFit="1" customWidth="1"/>
    <col min="1380" max="1381" width="14.44140625" bestFit="1" customWidth="1"/>
    <col min="1382" max="1384" width="14" bestFit="1" customWidth="1"/>
    <col min="1385" max="1385" width="14.44140625" bestFit="1" customWidth="1"/>
    <col min="1386" max="1386" width="14" bestFit="1" customWidth="1"/>
    <col min="1387" max="1387" width="14.44140625" bestFit="1" customWidth="1"/>
    <col min="1388" max="1388" width="14" bestFit="1" customWidth="1"/>
    <col min="1389" max="1391" width="14.44140625" bestFit="1" customWidth="1"/>
    <col min="1392" max="1392" width="14" bestFit="1" customWidth="1"/>
    <col min="1393" max="1400" width="14.44140625" bestFit="1" customWidth="1"/>
    <col min="1401" max="1401" width="14" bestFit="1" customWidth="1"/>
    <col min="1402" max="1402" width="13.5546875" bestFit="1" customWidth="1"/>
    <col min="1403" max="1408" width="14" bestFit="1" customWidth="1"/>
    <col min="1409" max="1409" width="13.5546875" bestFit="1" customWidth="1"/>
    <col min="1410" max="1412" width="14" bestFit="1" customWidth="1"/>
    <col min="1413" max="1414" width="13.5546875" bestFit="1" customWidth="1"/>
    <col min="1415" max="1415" width="12.77734375" bestFit="1" customWidth="1"/>
    <col min="1416" max="1417" width="13.21875" bestFit="1" customWidth="1"/>
    <col min="1418" max="1419" width="13.5546875" bestFit="1" customWidth="1"/>
    <col min="1420" max="1420" width="13.21875" bestFit="1" customWidth="1"/>
    <col min="1421" max="1422" width="14" bestFit="1" customWidth="1"/>
    <col min="1423" max="1425" width="13.5546875" bestFit="1" customWidth="1"/>
    <col min="1426" max="1427" width="14" bestFit="1" customWidth="1"/>
    <col min="1428" max="1428" width="13.5546875" bestFit="1" customWidth="1"/>
    <col min="1429" max="1430" width="14" bestFit="1" customWidth="1"/>
    <col min="1431" max="1431" width="13.5546875" bestFit="1" customWidth="1"/>
    <col min="1432" max="1435" width="14" bestFit="1" customWidth="1"/>
    <col min="1436" max="1439" width="13.5546875" bestFit="1" customWidth="1"/>
    <col min="1440" max="1443" width="14" bestFit="1" customWidth="1"/>
    <col min="1444" max="1446" width="13.5546875" bestFit="1" customWidth="1"/>
    <col min="1447" max="1450" width="14" bestFit="1" customWidth="1"/>
    <col min="1451" max="1452" width="13.5546875" bestFit="1" customWidth="1"/>
    <col min="1453" max="1458" width="14" bestFit="1" customWidth="1"/>
    <col min="1459" max="1459" width="13.5546875" bestFit="1" customWidth="1"/>
    <col min="1460" max="1460" width="13.21875" bestFit="1" customWidth="1"/>
    <col min="1461" max="1464" width="13.5546875" bestFit="1" customWidth="1"/>
    <col min="1465" max="1468" width="14" bestFit="1" customWidth="1"/>
    <col min="1469" max="1472" width="13.5546875" bestFit="1" customWidth="1"/>
    <col min="1473" max="1473" width="14" bestFit="1" customWidth="1"/>
    <col min="1474" max="1474" width="13.5546875" bestFit="1" customWidth="1"/>
    <col min="1475" max="1477" width="14" bestFit="1" customWidth="1"/>
    <col min="1478" max="1479" width="13.5546875" bestFit="1" customWidth="1"/>
    <col min="1480" max="1484" width="14" bestFit="1" customWidth="1"/>
    <col min="1485" max="1486" width="14.44140625" bestFit="1" customWidth="1"/>
    <col min="1487" max="1489" width="14" bestFit="1" customWidth="1"/>
    <col min="1490" max="1490" width="14.44140625" bestFit="1" customWidth="1"/>
    <col min="1491" max="1491" width="14" bestFit="1" customWidth="1"/>
    <col min="1492" max="1494" width="14.44140625" bestFit="1" customWidth="1"/>
    <col min="1495" max="1497" width="14" bestFit="1" customWidth="1"/>
    <col min="1498" max="1501" width="13.5546875" bestFit="1" customWidth="1"/>
    <col min="1502" max="1504" width="14" bestFit="1" customWidth="1"/>
    <col min="1505" max="1507" width="14.44140625" bestFit="1" customWidth="1"/>
    <col min="1508" max="1508" width="13.5546875" bestFit="1" customWidth="1"/>
    <col min="1509" max="1512" width="14" bestFit="1" customWidth="1"/>
    <col min="1513" max="1514" width="14.44140625" bestFit="1" customWidth="1"/>
    <col min="1515" max="1515" width="14" bestFit="1" customWidth="1"/>
    <col min="1516" max="1517" width="14.44140625" bestFit="1" customWidth="1"/>
    <col min="1518" max="1518" width="14" bestFit="1" customWidth="1"/>
    <col min="1519" max="1519" width="13.5546875" bestFit="1" customWidth="1"/>
    <col min="1520" max="1522" width="14" bestFit="1" customWidth="1"/>
    <col min="1523" max="1524" width="14.44140625" bestFit="1" customWidth="1"/>
    <col min="1525" max="1526" width="14" bestFit="1" customWidth="1"/>
    <col min="1527" max="1531" width="14.44140625" bestFit="1" customWidth="1"/>
    <col min="1532" max="1534" width="14" bestFit="1" customWidth="1"/>
    <col min="1535" max="1535" width="14.44140625" bestFit="1" customWidth="1"/>
    <col min="1536" max="1536" width="14" bestFit="1" customWidth="1"/>
    <col min="1537" max="1540" width="14.44140625" bestFit="1" customWidth="1"/>
    <col min="1541" max="1541" width="14" bestFit="1" customWidth="1"/>
    <col min="1542" max="1543" width="14.44140625" bestFit="1" customWidth="1"/>
    <col min="1544" max="1547" width="14" bestFit="1" customWidth="1"/>
    <col min="1548" max="1548" width="14.44140625" bestFit="1" customWidth="1"/>
    <col min="1549" max="1549" width="14" bestFit="1" customWidth="1"/>
    <col min="1550" max="1555" width="14.44140625" bestFit="1" customWidth="1"/>
    <col min="1556" max="1556" width="14" bestFit="1" customWidth="1"/>
    <col min="1557" max="1558" width="13.5546875" bestFit="1" customWidth="1"/>
    <col min="1559" max="1559" width="14" bestFit="1" customWidth="1"/>
    <col min="1560" max="1562" width="13.5546875" bestFit="1" customWidth="1"/>
    <col min="1563" max="1563" width="14" bestFit="1" customWidth="1"/>
    <col min="1564" max="1564" width="13.5546875" bestFit="1" customWidth="1"/>
    <col min="1565" max="1567" width="14" bestFit="1" customWidth="1"/>
    <col min="1568" max="1568" width="13.21875" bestFit="1" customWidth="1"/>
    <col min="1569" max="1570" width="13.5546875" bestFit="1" customWidth="1"/>
    <col min="1571" max="1572" width="14" bestFit="1" customWidth="1"/>
    <col min="1573" max="1574" width="13.5546875" bestFit="1" customWidth="1"/>
    <col min="1575" max="1575" width="14" bestFit="1" customWidth="1"/>
    <col min="1576" max="1577" width="13.5546875" bestFit="1" customWidth="1"/>
    <col min="1578" max="1578" width="14" bestFit="1" customWidth="1"/>
    <col min="1579" max="1579" width="13.5546875" bestFit="1" customWidth="1"/>
    <col min="1580" max="1581" width="14" bestFit="1" customWidth="1"/>
    <col min="1582" max="1582" width="13.5546875" bestFit="1" customWidth="1"/>
    <col min="1583" max="1583" width="14" bestFit="1" customWidth="1"/>
    <col min="1584" max="1584" width="13.5546875" bestFit="1" customWidth="1"/>
    <col min="1585" max="1585" width="14" bestFit="1" customWidth="1"/>
    <col min="1586" max="1586" width="14.44140625" bestFit="1" customWidth="1"/>
    <col min="1587" max="1587" width="14" bestFit="1" customWidth="1"/>
    <col min="1588" max="1588" width="13.21875" bestFit="1" customWidth="1"/>
    <col min="1589" max="1589" width="14" bestFit="1" customWidth="1"/>
    <col min="1590" max="1591" width="14.44140625" bestFit="1" customWidth="1"/>
    <col min="1592" max="1592" width="14" bestFit="1" customWidth="1"/>
    <col min="1593" max="1594" width="14.44140625" bestFit="1" customWidth="1"/>
    <col min="1595" max="1596" width="14" bestFit="1" customWidth="1"/>
    <col min="1597" max="1599" width="14.44140625" bestFit="1" customWidth="1"/>
    <col min="1600" max="1601" width="14" bestFit="1" customWidth="1"/>
    <col min="1602" max="1603" width="14.44140625" bestFit="1" customWidth="1"/>
    <col min="1604" max="1604" width="13.5546875" bestFit="1" customWidth="1"/>
    <col min="1605" max="1605" width="14" bestFit="1" customWidth="1"/>
    <col min="1606" max="1609" width="14.44140625" bestFit="1" customWidth="1"/>
    <col min="1610" max="1610" width="14" bestFit="1" customWidth="1"/>
    <col min="1611" max="1611" width="14.44140625" bestFit="1" customWidth="1"/>
    <col min="1612" max="1612" width="14" bestFit="1" customWidth="1"/>
    <col min="1613" max="1615" width="14.44140625" bestFit="1" customWidth="1"/>
    <col min="1616" max="1616" width="14" bestFit="1" customWidth="1"/>
    <col min="1617" max="1619" width="14.44140625" bestFit="1" customWidth="1"/>
    <col min="1620" max="1620" width="14" bestFit="1" customWidth="1"/>
    <col min="1621" max="1623" width="13.5546875" bestFit="1" customWidth="1"/>
    <col min="1624" max="1625" width="14" bestFit="1" customWidth="1"/>
    <col min="1626" max="1628" width="13.5546875" bestFit="1" customWidth="1"/>
    <col min="1629" max="1631" width="13.21875" bestFit="1" customWidth="1"/>
    <col min="1632" max="1634" width="13.5546875" bestFit="1" customWidth="1"/>
    <col min="1635" max="1635" width="14" bestFit="1" customWidth="1"/>
    <col min="1636" max="1639" width="13.5546875" bestFit="1" customWidth="1"/>
    <col min="1640" max="1645" width="14" bestFit="1" customWidth="1"/>
    <col min="1646" max="1649" width="13.5546875" bestFit="1" customWidth="1"/>
    <col min="1650" max="1656" width="14" bestFit="1" customWidth="1"/>
    <col min="1657" max="1660" width="13.5546875" bestFit="1" customWidth="1"/>
    <col min="1661" max="1665" width="14" bestFit="1" customWidth="1"/>
    <col min="1666" max="1666" width="13.5546875" bestFit="1" customWidth="1"/>
    <col min="1667" max="1667" width="13.21875" bestFit="1" customWidth="1"/>
    <col min="1668" max="1669" width="13.5546875" bestFit="1" customWidth="1"/>
    <col min="1670" max="1670" width="14" bestFit="1" customWidth="1"/>
    <col min="1671" max="1671" width="13.5546875" bestFit="1" customWidth="1"/>
    <col min="1672" max="1673" width="14" bestFit="1" customWidth="1"/>
    <col min="1674" max="1674" width="13.5546875" bestFit="1" customWidth="1"/>
    <col min="1675" max="1675" width="14" bestFit="1" customWidth="1"/>
    <col min="1676" max="1678" width="13.5546875" bestFit="1" customWidth="1"/>
    <col min="1679" max="1681" width="14" bestFit="1" customWidth="1"/>
    <col min="1682" max="1682" width="13.5546875" bestFit="1" customWidth="1"/>
    <col min="1683" max="1685" width="14" bestFit="1" customWidth="1"/>
    <col min="1686" max="1686" width="13.5546875" bestFit="1" customWidth="1"/>
    <col min="1687" max="1691" width="14" bestFit="1" customWidth="1"/>
    <col min="1692" max="1693" width="13.5546875" bestFit="1" customWidth="1"/>
    <col min="1694" max="1697" width="14" bestFit="1" customWidth="1"/>
    <col min="1698" max="1698" width="13.5546875" bestFit="1" customWidth="1"/>
    <col min="1699" max="1701" width="14" bestFit="1" customWidth="1"/>
    <col min="1702" max="1703" width="14.44140625" bestFit="1" customWidth="1"/>
    <col min="1704" max="1704" width="14" bestFit="1" customWidth="1"/>
    <col min="1705" max="1705" width="13.5546875" bestFit="1" customWidth="1"/>
    <col min="1706" max="1707" width="14" bestFit="1" customWidth="1"/>
    <col min="1708" max="1712" width="14.44140625" bestFit="1" customWidth="1"/>
    <col min="1713" max="1713" width="13.5546875" bestFit="1" customWidth="1"/>
    <col min="1714" max="1716" width="14" bestFit="1" customWidth="1"/>
    <col min="1717" max="1719" width="13.5546875" bestFit="1" customWidth="1"/>
    <col min="1720" max="1724" width="14" bestFit="1" customWidth="1"/>
    <col min="1725" max="1727" width="14.44140625" bestFit="1" customWidth="1"/>
    <col min="1728" max="1732" width="14" bestFit="1" customWidth="1"/>
    <col min="1733" max="1738" width="14.44140625" bestFit="1" customWidth="1"/>
    <col min="1739" max="1739" width="14" bestFit="1" customWidth="1"/>
    <col min="1740" max="1740" width="14.44140625" bestFit="1" customWidth="1"/>
    <col min="1741" max="1743" width="14" bestFit="1" customWidth="1"/>
    <col min="1744" max="1744" width="14.44140625" bestFit="1" customWidth="1"/>
    <col min="1745" max="1745" width="14" bestFit="1" customWidth="1"/>
    <col min="1746" max="1750" width="14.44140625" bestFit="1" customWidth="1"/>
    <col min="1751" max="1751" width="14" bestFit="1" customWidth="1"/>
    <col min="1752" max="1755" width="14.44140625" bestFit="1" customWidth="1"/>
    <col min="1756" max="1759" width="14" bestFit="1" customWidth="1"/>
    <col min="1760" max="1762" width="14.44140625" bestFit="1" customWidth="1"/>
    <col min="1763" max="1763" width="14" bestFit="1" customWidth="1"/>
    <col min="1764" max="1768" width="14.44140625" bestFit="1" customWidth="1"/>
    <col min="1769" max="1769" width="13.5546875" bestFit="1" customWidth="1"/>
    <col min="1770" max="1775" width="14" bestFit="1" customWidth="1"/>
    <col min="1776" max="1776" width="14.44140625" bestFit="1" customWidth="1"/>
    <col min="1777" max="1777" width="14" bestFit="1" customWidth="1"/>
    <col min="1778" max="1785" width="14.44140625" bestFit="1" customWidth="1"/>
    <col min="1786" max="1787" width="13.5546875" bestFit="1" customWidth="1"/>
    <col min="1788" max="1788" width="13.21875" bestFit="1" customWidth="1"/>
    <col min="1789" max="1790" width="13.5546875" bestFit="1" customWidth="1"/>
    <col min="1791" max="1794" width="13.21875" bestFit="1" customWidth="1"/>
    <col min="1795" max="1799" width="13.5546875" bestFit="1" customWidth="1"/>
    <col min="1800" max="1800" width="13.21875" bestFit="1" customWidth="1"/>
    <col min="1801" max="1801" width="13.5546875" bestFit="1" customWidth="1"/>
    <col min="1802" max="1802" width="13.21875" bestFit="1" customWidth="1"/>
    <col min="1803" max="1803" width="13.5546875" bestFit="1" customWidth="1"/>
    <col min="1804" max="1805" width="13.21875" bestFit="1" customWidth="1"/>
    <col min="1806" max="1810" width="13.5546875" bestFit="1" customWidth="1"/>
    <col min="1811" max="1811" width="13.21875" bestFit="1" customWidth="1"/>
    <col min="1812" max="1813" width="13.5546875" bestFit="1" customWidth="1"/>
    <col min="1814" max="1814" width="14" bestFit="1" customWidth="1"/>
    <col min="1815" max="1815" width="13.5546875" bestFit="1" customWidth="1"/>
    <col min="1816" max="1816" width="14" bestFit="1" customWidth="1"/>
    <col min="1817" max="1818" width="13.5546875" bestFit="1" customWidth="1"/>
    <col min="1819" max="1819" width="13.21875" bestFit="1" customWidth="1"/>
    <col min="1820" max="1821" width="13.5546875" bestFit="1" customWidth="1"/>
    <col min="1822" max="1827" width="14" bestFit="1" customWidth="1"/>
    <col min="1828" max="1828" width="13.5546875" bestFit="1" customWidth="1"/>
    <col min="1829" max="1829" width="14" bestFit="1" customWidth="1"/>
    <col min="1830" max="1830" width="13.21875" bestFit="1" customWidth="1"/>
    <col min="1831" max="1831" width="14" bestFit="1" customWidth="1"/>
    <col min="1832" max="1832" width="13.5546875" bestFit="1" customWidth="1"/>
    <col min="1833" max="1836" width="14" bestFit="1" customWidth="1"/>
    <col min="1837" max="1837" width="13.5546875" bestFit="1" customWidth="1"/>
    <col min="1838" max="1844" width="14" bestFit="1" customWidth="1"/>
    <col min="1845" max="1846" width="13.5546875" bestFit="1" customWidth="1"/>
    <col min="1847" max="1847" width="14" bestFit="1" customWidth="1"/>
    <col min="1848" max="1848" width="13.21875" bestFit="1" customWidth="1"/>
    <col min="1849" max="1851" width="13.5546875" bestFit="1" customWidth="1"/>
    <col min="1852" max="1852" width="12.44140625" bestFit="1" customWidth="1"/>
    <col min="1853" max="1854" width="12.77734375" bestFit="1" customWidth="1"/>
    <col min="1855" max="1856" width="13.21875" bestFit="1" customWidth="1"/>
    <col min="1857" max="1858" width="13.5546875" bestFit="1" customWidth="1"/>
    <col min="1859" max="1862" width="13.21875" bestFit="1" customWidth="1"/>
    <col min="1863" max="1865" width="13.5546875" bestFit="1" customWidth="1"/>
    <col min="1866" max="1866" width="13.21875" bestFit="1" customWidth="1"/>
    <col min="1867" max="1868" width="13.5546875" bestFit="1" customWidth="1"/>
    <col min="1869" max="1869" width="12.77734375" bestFit="1" customWidth="1"/>
    <col min="1870" max="1872" width="13.21875" bestFit="1" customWidth="1"/>
    <col min="1873" max="1874" width="13.5546875" bestFit="1" customWidth="1"/>
    <col min="1875" max="1875" width="13.21875" bestFit="1" customWidth="1"/>
    <col min="1876" max="1879" width="13.5546875" bestFit="1" customWidth="1"/>
    <col min="1880" max="1882" width="13.21875" bestFit="1" customWidth="1"/>
    <col min="1883" max="1884" width="13.5546875" bestFit="1" customWidth="1"/>
    <col min="1885" max="1885" width="13.21875" bestFit="1" customWidth="1"/>
    <col min="1886" max="1887" width="13.5546875" bestFit="1" customWidth="1"/>
    <col min="1888" max="1890" width="13.21875" bestFit="1" customWidth="1"/>
    <col min="1891" max="1894" width="13.5546875" bestFit="1" customWidth="1"/>
    <col min="1895" max="1895" width="12.77734375" bestFit="1" customWidth="1"/>
    <col min="1896" max="1897" width="13.21875" bestFit="1" customWidth="1"/>
    <col min="1898" max="1900" width="13.5546875" bestFit="1" customWidth="1"/>
    <col min="1901" max="1901" width="13.21875" bestFit="1" customWidth="1"/>
    <col min="1902" max="1905" width="13.5546875" bestFit="1" customWidth="1"/>
    <col min="1906" max="1906" width="13.21875" bestFit="1" customWidth="1"/>
    <col min="1907" max="1910" width="13.5546875" bestFit="1" customWidth="1"/>
    <col min="1911" max="1911" width="12.77734375" bestFit="1" customWidth="1"/>
    <col min="1912" max="1915" width="13.21875" bestFit="1" customWidth="1"/>
    <col min="1916" max="1918" width="13.5546875" bestFit="1" customWidth="1"/>
    <col min="1919" max="1920" width="13.21875" bestFit="1" customWidth="1"/>
    <col min="1921" max="1923" width="13.5546875" bestFit="1" customWidth="1"/>
    <col min="1924" max="1924" width="13.21875" bestFit="1" customWidth="1"/>
    <col min="1925" max="1925" width="12.77734375" bestFit="1" customWidth="1"/>
    <col min="1926" max="1930" width="13.21875" bestFit="1" customWidth="1"/>
    <col min="1931" max="1933" width="13.5546875" bestFit="1" customWidth="1"/>
    <col min="1934" max="1934" width="13.21875" bestFit="1" customWidth="1"/>
    <col min="1935" max="1935" width="14" bestFit="1" customWidth="1"/>
    <col min="1936" max="1938" width="13.5546875" bestFit="1" customWidth="1"/>
    <col min="1939" max="1943" width="14" bestFit="1" customWidth="1"/>
    <col min="1944" max="1944" width="13.5546875" bestFit="1" customWidth="1"/>
    <col min="1945" max="1945" width="13.21875" bestFit="1" customWidth="1"/>
    <col min="1946" max="1946" width="13.5546875" bestFit="1" customWidth="1"/>
    <col min="1947" max="1950" width="13.21875" bestFit="1" customWidth="1"/>
    <col min="1951" max="1955" width="13.5546875" bestFit="1" customWidth="1"/>
    <col min="1956" max="1956" width="14" bestFit="1" customWidth="1"/>
    <col min="1957" max="1957" width="13.21875" bestFit="1" customWidth="1"/>
    <col min="1958" max="1962" width="13.5546875" bestFit="1" customWidth="1"/>
    <col min="1963" max="1967" width="14" bestFit="1" customWidth="1"/>
    <col min="1968" max="1968" width="13.5546875" bestFit="1" customWidth="1"/>
    <col min="1969" max="1969" width="14" bestFit="1" customWidth="1"/>
    <col min="1970" max="1971" width="13.5546875" bestFit="1" customWidth="1"/>
    <col min="1972" max="1975" width="14" bestFit="1" customWidth="1"/>
    <col min="1976" max="1976" width="13.5546875" bestFit="1" customWidth="1"/>
    <col min="1977" max="1979" width="14" bestFit="1" customWidth="1"/>
    <col min="1980" max="1980" width="13.5546875" bestFit="1" customWidth="1"/>
    <col min="1981" max="1981" width="13.21875" bestFit="1" customWidth="1"/>
    <col min="1982" max="1983" width="13.5546875" bestFit="1" customWidth="1"/>
    <col min="1984" max="1986" width="14" bestFit="1" customWidth="1"/>
    <col min="1987" max="1988" width="13.5546875" bestFit="1" customWidth="1"/>
    <col min="1989" max="1993" width="14" bestFit="1" customWidth="1"/>
    <col min="1994" max="2000" width="13.5546875" bestFit="1" customWidth="1"/>
    <col min="2001" max="2001" width="14" bestFit="1" customWidth="1"/>
    <col min="2002" max="2002" width="13.5546875" bestFit="1" customWidth="1"/>
    <col min="2003" max="2008" width="14" bestFit="1" customWidth="1"/>
    <col min="2009" max="2009" width="13.5546875" bestFit="1" customWidth="1"/>
    <col min="2010" max="2010" width="13.21875" bestFit="1" customWidth="1"/>
    <col min="2011" max="2012" width="12.77734375" bestFit="1" customWidth="1"/>
    <col min="2013" max="2013" width="13.21875" bestFit="1" customWidth="1"/>
    <col min="2014" max="2016" width="12.77734375" bestFit="1" customWidth="1"/>
    <col min="2017" max="2017" width="13.21875" bestFit="1" customWidth="1"/>
    <col min="2018" max="2018" width="12.44140625" bestFit="1" customWidth="1"/>
    <col min="2019" max="2019" width="13.21875" bestFit="1" customWidth="1"/>
    <col min="2020" max="2020" width="12.77734375" bestFit="1" customWidth="1"/>
    <col min="2021" max="2021" width="12.44140625" bestFit="1" customWidth="1"/>
    <col min="2022" max="2023" width="12.77734375" bestFit="1" customWidth="1"/>
    <col min="2024" max="2026" width="13.21875" bestFit="1" customWidth="1"/>
    <col min="2027" max="2028" width="12.77734375" bestFit="1" customWidth="1"/>
    <col min="2029" max="2031" width="13.21875" bestFit="1" customWidth="1"/>
    <col min="2032" max="2032" width="12.77734375" bestFit="1" customWidth="1"/>
    <col min="2033" max="2034" width="13.21875" bestFit="1" customWidth="1"/>
    <col min="2035" max="2035" width="12.77734375" bestFit="1" customWidth="1"/>
    <col min="2036" max="2040" width="13.21875" bestFit="1" customWidth="1"/>
    <col min="2041" max="2041" width="12.77734375" bestFit="1" customWidth="1"/>
    <col min="2042" max="2042" width="13.21875" bestFit="1" customWidth="1"/>
    <col min="2043" max="2045" width="12.77734375" bestFit="1" customWidth="1"/>
    <col min="2046" max="2047" width="13.5546875" bestFit="1" customWidth="1"/>
    <col min="2048" max="2048" width="12.77734375" bestFit="1" customWidth="1"/>
    <col min="2049" max="2050" width="13.21875" bestFit="1" customWidth="1"/>
    <col min="2051" max="2051" width="13.5546875" bestFit="1" customWidth="1"/>
    <col min="2052" max="2052" width="13.21875" bestFit="1" customWidth="1"/>
    <col min="2053" max="2053" width="13.5546875" bestFit="1" customWidth="1"/>
    <col min="2054" max="2054" width="13.21875" bestFit="1" customWidth="1"/>
    <col min="2055" max="2056" width="13.5546875" bestFit="1" customWidth="1"/>
    <col min="2057" max="2057" width="13.21875" bestFit="1" customWidth="1"/>
    <col min="2058" max="2058" width="13.5546875" bestFit="1" customWidth="1"/>
    <col min="2059" max="2059" width="13.21875" bestFit="1" customWidth="1"/>
    <col min="2060" max="2060" width="13.5546875" bestFit="1" customWidth="1"/>
    <col min="2061" max="2061" width="12.77734375" bestFit="1" customWidth="1"/>
    <col min="2062" max="2062" width="13.21875" bestFit="1" customWidth="1"/>
    <col min="2063" max="2065" width="13.5546875" bestFit="1" customWidth="1"/>
    <col min="2066" max="2067" width="13.21875" bestFit="1" customWidth="1"/>
    <col min="2068" max="2072" width="13.5546875" bestFit="1" customWidth="1"/>
    <col min="2073" max="2073" width="12.77734375" bestFit="1" customWidth="1"/>
    <col min="2074" max="2075" width="13.21875" bestFit="1" customWidth="1"/>
    <col min="2076" max="2079" width="13.5546875" bestFit="1" customWidth="1"/>
    <col min="2080" max="2080" width="13.21875" bestFit="1" customWidth="1"/>
    <col min="2081" max="2082" width="13.5546875" bestFit="1" customWidth="1"/>
    <col min="2083" max="2085" width="13.21875" bestFit="1" customWidth="1"/>
    <col min="2086" max="2089" width="12.77734375" bestFit="1" customWidth="1"/>
    <col min="2090" max="2092" width="13.21875" bestFit="1" customWidth="1"/>
    <col min="2093" max="2094" width="12.77734375" bestFit="1" customWidth="1"/>
    <col min="2095" max="2095" width="12.109375" bestFit="1" customWidth="1"/>
    <col min="2096" max="2100" width="12.44140625" bestFit="1" customWidth="1"/>
    <col min="2101" max="2102" width="12.77734375" bestFit="1" customWidth="1"/>
    <col min="2103" max="2104" width="13.21875" bestFit="1" customWidth="1"/>
    <col min="2105" max="2107" width="12.77734375" bestFit="1" customWidth="1"/>
    <col min="2108" max="2110" width="13.21875" bestFit="1" customWidth="1"/>
    <col min="2111" max="2111" width="12.77734375" bestFit="1" customWidth="1"/>
    <col min="2112" max="2113" width="13.21875" bestFit="1" customWidth="1"/>
    <col min="2114" max="2114" width="12.77734375" bestFit="1" customWidth="1"/>
    <col min="2115" max="2119" width="13.21875" bestFit="1" customWidth="1"/>
    <col min="2120" max="2120" width="12.77734375" bestFit="1" customWidth="1"/>
    <col min="2121" max="2121" width="12.44140625" bestFit="1" customWidth="1"/>
    <col min="2122" max="2124" width="12.77734375" bestFit="1" customWidth="1"/>
    <col min="2125" max="2130" width="13.21875" bestFit="1" customWidth="1"/>
    <col min="2131" max="2131" width="12.77734375" bestFit="1" customWidth="1"/>
    <col min="2132" max="2135" width="13.21875" bestFit="1" customWidth="1"/>
    <col min="2136" max="2138" width="12.77734375" bestFit="1" customWidth="1"/>
    <col min="2139" max="2141" width="13.21875" bestFit="1" customWidth="1"/>
    <col min="2142" max="2142" width="12.77734375" bestFit="1" customWidth="1"/>
    <col min="2143" max="2145" width="13.21875" bestFit="1" customWidth="1"/>
    <col min="2146" max="2147" width="12.77734375" bestFit="1" customWidth="1"/>
    <col min="2148" max="2151" width="13.21875" bestFit="1" customWidth="1"/>
    <col min="2152" max="2152" width="12.77734375" bestFit="1" customWidth="1"/>
    <col min="2153" max="2157" width="13.21875" bestFit="1" customWidth="1"/>
    <col min="2158" max="2159" width="12.77734375" bestFit="1" customWidth="1"/>
    <col min="2160" max="2160" width="13.21875" bestFit="1" customWidth="1"/>
    <col min="2161" max="2161" width="12.77734375" bestFit="1" customWidth="1"/>
    <col min="2162" max="2163" width="13.21875" bestFit="1" customWidth="1"/>
    <col min="2164" max="2164" width="12.77734375" bestFit="1" customWidth="1"/>
    <col min="2165" max="2168" width="13.21875" bestFit="1" customWidth="1"/>
    <col min="2169" max="2169" width="12.44140625" bestFit="1" customWidth="1"/>
    <col min="2170" max="2175" width="12.77734375" bestFit="1" customWidth="1"/>
    <col min="2176" max="2179" width="13.21875" bestFit="1" customWidth="1"/>
    <col min="2180" max="2181" width="13.5546875" bestFit="1" customWidth="1"/>
    <col min="2182" max="2184" width="13.21875" bestFit="1" customWidth="1"/>
    <col min="2185" max="2187" width="13.5546875" bestFit="1" customWidth="1"/>
    <col min="2188" max="2191" width="13.21875" bestFit="1" customWidth="1"/>
    <col min="2192" max="2192" width="12.44140625" bestFit="1" customWidth="1"/>
    <col min="2193" max="2197" width="12.77734375" bestFit="1" customWidth="1"/>
    <col min="2198" max="2201" width="13.21875" bestFit="1" customWidth="1"/>
    <col min="2202" max="2204" width="13.5546875" bestFit="1" customWidth="1"/>
    <col min="2205" max="2205" width="13.21875" bestFit="1" customWidth="1"/>
    <col min="2206" max="2206" width="12.77734375" bestFit="1" customWidth="1"/>
    <col min="2207" max="2207" width="13.21875" bestFit="1" customWidth="1"/>
    <col min="2208" max="2216" width="13.5546875" bestFit="1" customWidth="1"/>
    <col min="2217" max="2219" width="13.21875" bestFit="1" customWidth="1"/>
    <col min="2220" max="2222" width="13.5546875" bestFit="1" customWidth="1"/>
    <col min="2223" max="2223" width="13.21875" bestFit="1" customWidth="1"/>
    <col min="2224" max="2226" width="13.5546875" bestFit="1" customWidth="1"/>
    <col min="2227" max="2229" width="13.21875" bestFit="1" customWidth="1"/>
    <col min="2230" max="2235" width="13.5546875" bestFit="1" customWidth="1"/>
    <col min="2236" max="2237" width="13.21875" bestFit="1" customWidth="1"/>
    <col min="2238" max="2239" width="13.5546875" bestFit="1" customWidth="1"/>
    <col min="2240" max="2240" width="12.77734375" bestFit="1" customWidth="1"/>
    <col min="2241" max="2241" width="13.21875" bestFit="1" customWidth="1"/>
    <col min="2242" max="2243" width="12.77734375" bestFit="1" customWidth="1"/>
    <col min="2244" max="2245" width="13.21875" bestFit="1" customWidth="1"/>
    <col min="2246" max="2246" width="13.5546875" bestFit="1" customWidth="1"/>
    <col min="2247" max="2247" width="13.21875" bestFit="1" customWidth="1"/>
    <col min="2248" max="2248" width="13.5546875" bestFit="1" customWidth="1"/>
    <col min="2249" max="2249" width="13.21875" bestFit="1" customWidth="1"/>
    <col min="2250" max="2250" width="13.5546875" bestFit="1" customWidth="1"/>
    <col min="2251" max="2251" width="13.21875" bestFit="1" customWidth="1"/>
    <col min="2252" max="2252" width="13.5546875" bestFit="1" customWidth="1"/>
    <col min="2253" max="2255" width="14" bestFit="1" customWidth="1"/>
    <col min="2256" max="2263" width="13.5546875" bestFit="1" customWidth="1"/>
    <col min="2264" max="2265" width="14" bestFit="1" customWidth="1"/>
    <col min="2266" max="2266" width="13.5546875" bestFit="1" customWidth="1"/>
    <col min="2267" max="2267" width="14" bestFit="1" customWidth="1"/>
    <col min="2268" max="2268" width="13.5546875" bestFit="1" customWidth="1"/>
    <col min="2269" max="2274" width="13.21875" bestFit="1" customWidth="1"/>
    <col min="2275" max="2277" width="13.5546875" bestFit="1" customWidth="1"/>
    <col min="2278" max="2278" width="13.21875" bestFit="1" customWidth="1"/>
    <col min="2279" max="2279" width="12.77734375" bestFit="1" customWidth="1"/>
    <col min="2280" max="2281" width="13.21875" bestFit="1" customWidth="1"/>
    <col min="2282" max="2284" width="13.5546875" bestFit="1" customWidth="1"/>
    <col min="2285" max="2287" width="13.21875" bestFit="1" customWidth="1"/>
    <col min="2288" max="2289" width="13.5546875" bestFit="1" customWidth="1"/>
    <col min="2290" max="2291" width="13.21875" bestFit="1" customWidth="1"/>
    <col min="2292" max="2293" width="13.5546875" bestFit="1" customWidth="1"/>
    <col min="2294" max="2294" width="13.21875" bestFit="1" customWidth="1"/>
    <col min="2295" max="2297" width="13.5546875" bestFit="1" customWidth="1"/>
    <col min="2298" max="2299" width="13.21875" bestFit="1" customWidth="1"/>
    <col min="2300" max="2302" width="13.5546875" bestFit="1" customWidth="1"/>
    <col min="2303" max="2304" width="13.21875" bestFit="1" customWidth="1"/>
    <col min="2305" max="2306" width="13.5546875" bestFit="1" customWidth="1"/>
    <col min="2307" max="2307" width="13.21875" bestFit="1" customWidth="1"/>
    <col min="2308" max="2310" width="13.5546875" bestFit="1" customWidth="1"/>
    <col min="2311" max="2312" width="13.21875" bestFit="1" customWidth="1"/>
    <col min="2313" max="2313" width="13.5546875" bestFit="1" customWidth="1"/>
    <col min="2314" max="2314" width="13.21875" bestFit="1" customWidth="1"/>
    <col min="2315" max="2318" width="13.5546875" bestFit="1" customWidth="1"/>
    <col min="2319" max="2320" width="13.21875" bestFit="1" customWidth="1"/>
    <col min="2321" max="2321" width="13.5546875" bestFit="1" customWidth="1"/>
    <col min="2322" max="2322" width="13.21875" bestFit="1" customWidth="1"/>
    <col min="2323" max="2326" width="13.5546875" bestFit="1" customWidth="1"/>
    <col min="2327" max="2327" width="13.21875" bestFit="1" customWidth="1"/>
    <col min="2328" max="2328" width="12.77734375" bestFit="1" customWidth="1"/>
    <col min="2329" max="2331" width="13.21875" bestFit="1" customWidth="1"/>
    <col min="2332" max="2333" width="13.5546875" bestFit="1" customWidth="1"/>
    <col min="2334" max="2336" width="14" bestFit="1" customWidth="1"/>
    <col min="2337" max="2337" width="13.5546875" bestFit="1" customWidth="1"/>
    <col min="2338" max="2338" width="13.21875" bestFit="1" customWidth="1"/>
    <col min="2339" max="2341" width="13.5546875" bestFit="1" customWidth="1"/>
    <col min="2342" max="2344" width="14" bestFit="1" customWidth="1"/>
    <col min="2345" max="2347" width="13.5546875" bestFit="1" customWidth="1"/>
    <col min="2348" max="2351" width="13.21875" bestFit="1" customWidth="1"/>
    <col min="2352" max="2353" width="13.5546875" bestFit="1" customWidth="1"/>
    <col min="2354" max="2354" width="13.21875" bestFit="1" customWidth="1"/>
    <col min="2355" max="2355" width="13.5546875" bestFit="1" customWidth="1"/>
    <col min="2356" max="2360" width="14" bestFit="1" customWidth="1"/>
    <col min="2361" max="2364" width="13.5546875" bestFit="1" customWidth="1"/>
    <col min="2365" max="2365" width="14" bestFit="1" customWidth="1"/>
    <col min="2366" max="2367" width="13.5546875" bestFit="1" customWidth="1"/>
    <col min="2368" max="2370" width="14" bestFit="1" customWidth="1"/>
    <col min="2371" max="2372" width="13.5546875" bestFit="1" customWidth="1"/>
    <col min="2373" max="2376" width="14" bestFit="1" customWidth="1"/>
    <col min="2377" max="2377" width="13.5546875" bestFit="1" customWidth="1"/>
    <col min="2378" max="2378" width="14" bestFit="1" customWidth="1"/>
    <col min="2379" max="2381" width="13.5546875" bestFit="1" customWidth="1"/>
    <col min="2382" max="2386" width="14" bestFit="1" customWidth="1"/>
    <col min="2387" max="2387" width="16.21875" bestFit="1" customWidth="1"/>
  </cols>
  <sheetData>
    <row r="3" spans="2:7" x14ac:dyDescent="0.3">
      <c r="B3" t="s">
        <v>24694</v>
      </c>
      <c r="C3" t="s">
        <v>24697</v>
      </c>
      <c r="D3" t="s">
        <v>24698</v>
      </c>
    </row>
    <row r="4" spans="2:7" x14ac:dyDescent="0.3">
      <c r="B4" s="1">
        <v>6969</v>
      </c>
      <c r="C4" s="1">
        <v>2258</v>
      </c>
      <c r="D4" s="1">
        <v>4489</v>
      </c>
      <c r="G4" t="s">
        <v>24715</v>
      </c>
    </row>
    <row r="5" spans="2:7" x14ac:dyDescent="0.3">
      <c r="G5" s="1">
        <v>6969</v>
      </c>
    </row>
    <row r="13" spans="2:7" x14ac:dyDescent="0.3">
      <c r="B13" s="11" t="s">
        <v>24716</v>
      </c>
      <c r="C13" t="s">
        <v>24670</v>
      </c>
      <c r="F13" s="11" t="s">
        <v>24716</v>
      </c>
      <c r="G13" t="s">
        <v>24720</v>
      </c>
    </row>
    <row r="14" spans="2:7" x14ac:dyDescent="0.3">
      <c r="B14" s="12" t="s">
        <v>24717</v>
      </c>
      <c r="C14" s="1">
        <v>4727</v>
      </c>
      <c r="F14" s="12" t="s">
        <v>24717</v>
      </c>
      <c r="G14" s="6">
        <v>60.070914127423819</v>
      </c>
    </row>
    <row r="15" spans="2:7" x14ac:dyDescent="0.3">
      <c r="B15" s="12" t="s">
        <v>24718</v>
      </c>
      <c r="C15" s="1">
        <v>360</v>
      </c>
      <c r="F15" s="12" t="s">
        <v>24718</v>
      </c>
      <c r="G15" s="6">
        <v>47.314087759815244</v>
      </c>
    </row>
    <row r="16" spans="2:7" x14ac:dyDescent="0.3">
      <c r="B16" s="12" t="s">
        <v>15312</v>
      </c>
      <c r="C16" s="1">
        <v>1882</v>
      </c>
      <c r="F16" s="12" t="s">
        <v>15312</v>
      </c>
      <c r="G16" s="6">
        <v>54.082937136819865</v>
      </c>
    </row>
    <row r="17" spans="2:7" x14ac:dyDescent="0.3">
      <c r="B17" s="12" t="s">
        <v>24699</v>
      </c>
      <c r="C17" s="1">
        <v>6969</v>
      </c>
      <c r="F17" s="12" t="s">
        <v>24699</v>
      </c>
      <c r="G17" s="1">
        <v>57.893037075313266</v>
      </c>
    </row>
    <row r="32" spans="2:7" x14ac:dyDescent="0.3">
      <c r="B32" s="11" t="s">
        <v>24725</v>
      </c>
      <c r="C32" t="s">
        <v>24670</v>
      </c>
      <c r="F32" s="15" t="s">
        <v>24727</v>
      </c>
      <c r="G32" s="16" t="s">
        <v>24726</v>
      </c>
    </row>
    <row r="33" spans="2:7" x14ac:dyDescent="0.3">
      <c r="B33" s="12" t="s">
        <v>24738</v>
      </c>
      <c r="C33" s="1"/>
      <c r="F33" s="12" t="s">
        <v>24738</v>
      </c>
      <c r="G33" s="1"/>
    </row>
    <row r="34" spans="2:7" x14ac:dyDescent="0.3">
      <c r="B34" s="13" t="s">
        <v>24703</v>
      </c>
      <c r="C34" s="1">
        <v>1</v>
      </c>
      <c r="F34" s="13" t="s">
        <v>24703</v>
      </c>
      <c r="G34" s="1">
        <v>45</v>
      </c>
    </row>
    <row r="35" spans="2:7" x14ac:dyDescent="0.3">
      <c r="B35" s="12" t="s">
        <v>6040</v>
      </c>
      <c r="C35" s="1"/>
      <c r="F35" s="12" t="s">
        <v>24758</v>
      </c>
      <c r="G35" s="1"/>
    </row>
    <row r="36" spans="2:7" x14ac:dyDescent="0.3">
      <c r="B36" s="13" t="s">
        <v>24712</v>
      </c>
      <c r="C36" s="1">
        <v>1</v>
      </c>
      <c r="F36" s="13" t="s">
        <v>24704</v>
      </c>
      <c r="G36" s="1">
        <v>55</v>
      </c>
    </row>
    <row r="37" spans="2:7" x14ac:dyDescent="0.3">
      <c r="B37" s="13" t="s">
        <v>24713</v>
      </c>
      <c r="C37" s="1">
        <v>8</v>
      </c>
      <c r="F37" s="12" t="s">
        <v>24759</v>
      </c>
      <c r="G37" s="1"/>
    </row>
    <row r="38" spans="2:7" x14ac:dyDescent="0.3">
      <c r="B38" s="13" t="s">
        <v>24714</v>
      </c>
      <c r="C38" s="1">
        <v>2</v>
      </c>
      <c r="F38" s="13" t="s">
        <v>24709</v>
      </c>
      <c r="G38" s="1">
        <v>64.333333333333329</v>
      </c>
    </row>
    <row r="39" spans="2:7" x14ac:dyDescent="0.3">
      <c r="B39" s="12" t="s">
        <v>24739</v>
      </c>
      <c r="C39" s="1"/>
      <c r="F39" s="13" t="s">
        <v>24710</v>
      </c>
      <c r="G39" s="1">
        <v>74</v>
      </c>
    </row>
    <row r="40" spans="2:7" x14ac:dyDescent="0.3">
      <c r="B40" s="13" t="s">
        <v>24704</v>
      </c>
      <c r="C40" s="1">
        <v>21</v>
      </c>
      <c r="F40" s="12" t="s">
        <v>24760</v>
      </c>
      <c r="G40" s="1"/>
    </row>
    <row r="41" spans="2:7" x14ac:dyDescent="0.3">
      <c r="B41" s="13" t="s">
        <v>24705</v>
      </c>
      <c r="C41" s="1">
        <v>3</v>
      </c>
      <c r="F41" s="13" t="s">
        <v>24714</v>
      </c>
      <c r="G41" s="1">
        <v>47</v>
      </c>
    </row>
    <row r="42" spans="2:7" x14ac:dyDescent="0.3">
      <c r="B42" s="13" t="s">
        <v>24706</v>
      </c>
      <c r="C42" s="1">
        <v>20</v>
      </c>
      <c r="F42" s="12" t="s">
        <v>24761</v>
      </c>
      <c r="G42" s="1"/>
    </row>
    <row r="43" spans="2:7" x14ac:dyDescent="0.3">
      <c r="B43" s="13" t="s">
        <v>24707</v>
      </c>
      <c r="C43" s="1">
        <v>2</v>
      </c>
      <c r="F43" s="13" t="s">
        <v>24704</v>
      </c>
      <c r="G43" s="1">
        <v>56</v>
      </c>
    </row>
    <row r="44" spans="2:7" x14ac:dyDescent="0.3">
      <c r="B44" s="13" t="s">
        <v>24708</v>
      </c>
      <c r="C44" s="1">
        <v>2</v>
      </c>
      <c r="F44" s="13" t="s">
        <v>24709</v>
      </c>
      <c r="G44" s="1">
        <v>69</v>
      </c>
    </row>
    <row r="45" spans="2:7" x14ac:dyDescent="0.3">
      <c r="B45" s="13" t="s">
        <v>24709</v>
      </c>
      <c r="C45" s="1">
        <v>10</v>
      </c>
      <c r="F45" s="13" t="s">
        <v>24711</v>
      </c>
      <c r="G45" s="1">
        <v>77</v>
      </c>
    </row>
    <row r="46" spans="2:7" x14ac:dyDescent="0.3">
      <c r="B46" s="13" t="s">
        <v>24710</v>
      </c>
      <c r="C46" s="1">
        <v>11</v>
      </c>
      <c r="F46" s="13" t="s">
        <v>24713</v>
      </c>
      <c r="G46" s="1">
        <v>31.5</v>
      </c>
    </row>
    <row r="47" spans="2:7" x14ac:dyDescent="0.3">
      <c r="B47" s="13" t="s">
        <v>24711</v>
      </c>
      <c r="C47" s="1">
        <v>1</v>
      </c>
      <c r="F47" s="12" t="s">
        <v>24762</v>
      </c>
      <c r="G47" s="1"/>
    </row>
    <row r="48" spans="2:7" x14ac:dyDescent="0.3">
      <c r="B48" s="13" t="s">
        <v>24703</v>
      </c>
      <c r="C48" s="1">
        <v>1</v>
      </c>
      <c r="F48" s="13" t="s">
        <v>24709</v>
      </c>
      <c r="G48" s="1">
        <v>54</v>
      </c>
    </row>
    <row r="49" spans="2:7" x14ac:dyDescent="0.3">
      <c r="B49" s="13" t="s">
        <v>24712</v>
      </c>
      <c r="C49" s="1">
        <v>5</v>
      </c>
      <c r="F49" s="12" t="s">
        <v>24763</v>
      </c>
      <c r="G49" s="1"/>
    </row>
    <row r="50" spans="2:7" x14ac:dyDescent="0.3">
      <c r="B50" s="13" t="s">
        <v>24713</v>
      </c>
      <c r="C50" s="1">
        <v>16</v>
      </c>
      <c r="F50" s="13" t="s">
        <v>24705</v>
      </c>
      <c r="G50" s="1">
        <v>71</v>
      </c>
    </row>
    <row r="51" spans="2:7" x14ac:dyDescent="0.3">
      <c r="B51" s="13" t="s">
        <v>24714</v>
      </c>
      <c r="C51" s="1">
        <v>2</v>
      </c>
      <c r="F51" s="12" t="s">
        <v>24764</v>
      </c>
      <c r="G51" s="1"/>
    </row>
    <row r="52" spans="2:7" x14ac:dyDescent="0.3">
      <c r="B52" s="12" t="s">
        <v>24740</v>
      </c>
      <c r="C52" s="1"/>
      <c r="F52" s="13" t="s">
        <v>24706</v>
      </c>
      <c r="G52" s="1">
        <v>79</v>
      </c>
    </row>
    <row r="53" spans="2:7" x14ac:dyDescent="0.3">
      <c r="B53" s="13" t="s">
        <v>24704</v>
      </c>
      <c r="C53" s="1">
        <v>8</v>
      </c>
      <c r="F53" s="13" t="s">
        <v>24709</v>
      </c>
      <c r="G53" s="1">
        <v>75</v>
      </c>
    </row>
    <row r="54" spans="2:7" x14ac:dyDescent="0.3">
      <c r="B54" s="13" t="s">
        <v>24705</v>
      </c>
      <c r="C54" s="1">
        <v>1</v>
      </c>
      <c r="F54" s="12" t="s">
        <v>24765</v>
      </c>
      <c r="G54" s="1"/>
    </row>
    <row r="55" spans="2:7" x14ac:dyDescent="0.3">
      <c r="B55" s="13" t="s">
        <v>24706</v>
      </c>
      <c r="C55" s="1">
        <v>4</v>
      </c>
      <c r="F55" s="13" t="s">
        <v>24704</v>
      </c>
      <c r="G55" s="1">
        <v>59</v>
      </c>
    </row>
    <row r="56" spans="2:7" x14ac:dyDescent="0.3">
      <c r="B56" s="13" t="s">
        <v>24707</v>
      </c>
      <c r="C56" s="1">
        <v>2</v>
      </c>
      <c r="F56" s="13" t="s">
        <v>24707</v>
      </c>
      <c r="G56" s="1">
        <v>82</v>
      </c>
    </row>
    <row r="57" spans="2:7" x14ac:dyDescent="0.3">
      <c r="B57" s="13" t="s">
        <v>24708</v>
      </c>
      <c r="C57" s="1">
        <v>5</v>
      </c>
      <c r="F57" s="13" t="s">
        <v>24709</v>
      </c>
      <c r="G57" s="1">
        <v>42.5</v>
      </c>
    </row>
    <row r="58" spans="2:7" x14ac:dyDescent="0.3">
      <c r="B58" s="13" t="s">
        <v>24709</v>
      </c>
      <c r="C58" s="1">
        <v>9</v>
      </c>
      <c r="F58" s="13" t="s">
        <v>24711</v>
      </c>
      <c r="G58" s="1">
        <v>55</v>
      </c>
    </row>
    <row r="59" spans="2:7" x14ac:dyDescent="0.3">
      <c r="B59" s="13" t="s">
        <v>24710</v>
      </c>
      <c r="C59" s="1">
        <v>1</v>
      </c>
      <c r="F59" s="13" t="s">
        <v>24714</v>
      </c>
      <c r="G59" s="1">
        <v>43</v>
      </c>
    </row>
    <row r="60" spans="2:7" x14ac:dyDescent="0.3">
      <c r="B60" s="13" t="s">
        <v>24711</v>
      </c>
      <c r="C60" s="1">
        <v>3</v>
      </c>
      <c r="F60" s="12" t="s">
        <v>24766</v>
      </c>
      <c r="G60" s="1"/>
    </row>
    <row r="61" spans="2:7" x14ac:dyDescent="0.3">
      <c r="B61" s="13" t="s">
        <v>24703</v>
      </c>
      <c r="C61" s="1">
        <v>5</v>
      </c>
      <c r="F61" s="13" t="s">
        <v>24708</v>
      </c>
      <c r="G61" s="1">
        <v>67</v>
      </c>
    </row>
    <row r="62" spans="2:7" x14ac:dyDescent="0.3">
      <c r="B62" s="13" t="s">
        <v>24712</v>
      </c>
      <c r="C62" s="1">
        <v>1</v>
      </c>
      <c r="F62" s="13" t="s">
        <v>24709</v>
      </c>
      <c r="G62" s="1">
        <v>49</v>
      </c>
    </row>
    <row r="63" spans="2:7" x14ac:dyDescent="0.3">
      <c r="B63" s="13" t="s">
        <v>24713</v>
      </c>
      <c r="C63" s="1">
        <v>6</v>
      </c>
      <c r="F63" s="13" t="s">
        <v>24703</v>
      </c>
      <c r="G63" s="1">
        <v>55</v>
      </c>
    </row>
    <row r="64" spans="2:7" x14ac:dyDescent="0.3">
      <c r="B64" s="12" t="s">
        <v>24741</v>
      </c>
      <c r="C64" s="1"/>
      <c r="F64" s="12" t="s">
        <v>24767</v>
      </c>
      <c r="G64" s="1"/>
    </row>
    <row r="65" spans="2:7" x14ac:dyDescent="0.3">
      <c r="B65" s="13" t="s">
        <v>24704</v>
      </c>
      <c r="C65" s="1">
        <v>22</v>
      </c>
      <c r="F65" s="13" t="s">
        <v>24712</v>
      </c>
      <c r="G65" s="1">
        <v>69.5</v>
      </c>
    </row>
    <row r="66" spans="2:7" x14ac:dyDescent="0.3">
      <c r="B66" s="13" t="s">
        <v>24705</v>
      </c>
      <c r="C66" s="1">
        <v>4</v>
      </c>
      <c r="F66" s="13" t="s">
        <v>24714</v>
      </c>
      <c r="G66" s="1">
        <v>72</v>
      </c>
    </row>
    <row r="67" spans="2:7" x14ac:dyDescent="0.3">
      <c r="B67" s="13" t="s">
        <v>24706</v>
      </c>
      <c r="C67" s="1">
        <v>2</v>
      </c>
      <c r="F67" s="12" t="s">
        <v>24768</v>
      </c>
      <c r="G67" s="1"/>
    </row>
    <row r="68" spans="2:7" x14ac:dyDescent="0.3">
      <c r="B68" s="13" t="s">
        <v>24707</v>
      </c>
      <c r="C68" s="1">
        <v>1</v>
      </c>
      <c r="F68" s="13" t="s">
        <v>24703</v>
      </c>
      <c r="G68" s="1">
        <v>60.705882352941174</v>
      </c>
    </row>
    <row r="69" spans="2:7" x14ac:dyDescent="0.3">
      <c r="B69" s="13" t="s">
        <v>24708</v>
      </c>
      <c r="C69" s="1">
        <v>6</v>
      </c>
      <c r="F69" s="12" t="s">
        <v>24769</v>
      </c>
      <c r="G69" s="1"/>
    </row>
    <row r="70" spans="2:7" x14ac:dyDescent="0.3">
      <c r="B70" s="13" t="s">
        <v>24709</v>
      </c>
      <c r="C70" s="1">
        <v>13</v>
      </c>
      <c r="F70" s="13" t="s">
        <v>24706</v>
      </c>
      <c r="G70" s="1">
        <v>49</v>
      </c>
    </row>
    <row r="71" spans="2:7" x14ac:dyDescent="0.3">
      <c r="B71" s="13" t="s">
        <v>24710</v>
      </c>
      <c r="C71" s="1">
        <v>1</v>
      </c>
      <c r="F71" s="13" t="s">
        <v>24709</v>
      </c>
      <c r="G71" s="1">
        <v>58.5</v>
      </c>
    </row>
    <row r="72" spans="2:7" x14ac:dyDescent="0.3">
      <c r="B72" s="13" t="s">
        <v>24711</v>
      </c>
      <c r="C72" s="1">
        <v>9</v>
      </c>
      <c r="F72" s="13" t="s">
        <v>24710</v>
      </c>
      <c r="G72" s="1">
        <v>60</v>
      </c>
    </row>
    <row r="73" spans="2:7" x14ac:dyDescent="0.3">
      <c r="B73" s="13" t="s">
        <v>24703</v>
      </c>
      <c r="C73" s="1">
        <v>9</v>
      </c>
      <c r="F73" s="13" t="s">
        <v>24703</v>
      </c>
      <c r="G73" s="1">
        <v>66</v>
      </c>
    </row>
    <row r="74" spans="2:7" x14ac:dyDescent="0.3">
      <c r="B74" s="13" t="s">
        <v>24713</v>
      </c>
      <c r="C74" s="1">
        <v>9</v>
      </c>
      <c r="F74" s="13" t="s">
        <v>24713</v>
      </c>
      <c r="G74" s="1">
        <v>74</v>
      </c>
    </row>
    <row r="75" spans="2:7" x14ac:dyDescent="0.3">
      <c r="B75" s="13" t="s">
        <v>24714</v>
      </c>
      <c r="C75" s="1">
        <v>4</v>
      </c>
      <c r="F75" s="13" t="s">
        <v>24714</v>
      </c>
      <c r="G75" s="1">
        <v>85</v>
      </c>
    </row>
    <row r="76" spans="2:7" x14ac:dyDescent="0.3">
      <c r="B76" s="12" t="s">
        <v>24742</v>
      </c>
      <c r="C76" s="1"/>
      <c r="F76" s="12" t="s">
        <v>24770</v>
      </c>
      <c r="G76" s="1"/>
    </row>
    <row r="77" spans="2:7" x14ac:dyDescent="0.3">
      <c r="B77" s="13" t="s">
        <v>24704</v>
      </c>
      <c r="C77" s="1">
        <v>28</v>
      </c>
      <c r="F77" s="13" t="s">
        <v>24704</v>
      </c>
      <c r="G77" s="1">
        <v>58</v>
      </c>
    </row>
    <row r="78" spans="2:7" x14ac:dyDescent="0.3">
      <c r="B78" s="13" t="s">
        <v>24705</v>
      </c>
      <c r="C78" s="1">
        <v>1</v>
      </c>
      <c r="F78" s="13" t="s">
        <v>24707</v>
      </c>
      <c r="G78" s="1">
        <v>72</v>
      </c>
    </row>
    <row r="79" spans="2:7" x14ac:dyDescent="0.3">
      <c r="B79" s="13" t="s">
        <v>24706</v>
      </c>
      <c r="C79" s="1">
        <v>3</v>
      </c>
      <c r="F79" s="13" t="s">
        <v>24708</v>
      </c>
      <c r="G79" s="1">
        <v>81</v>
      </c>
    </row>
    <row r="80" spans="2:7" x14ac:dyDescent="0.3">
      <c r="B80" s="13" t="s">
        <v>24707</v>
      </c>
      <c r="C80" s="1">
        <v>1</v>
      </c>
      <c r="F80" s="13" t="s">
        <v>24709</v>
      </c>
      <c r="G80" s="1">
        <v>52</v>
      </c>
    </row>
    <row r="81" spans="2:7" x14ac:dyDescent="0.3">
      <c r="B81" s="13" t="s">
        <v>24708</v>
      </c>
      <c r="C81" s="1">
        <v>4</v>
      </c>
      <c r="F81" s="13" t="s">
        <v>24711</v>
      </c>
      <c r="G81" s="1">
        <v>72</v>
      </c>
    </row>
    <row r="82" spans="2:7" x14ac:dyDescent="0.3">
      <c r="B82" s="13" t="s">
        <v>24709</v>
      </c>
      <c r="C82" s="1">
        <v>14</v>
      </c>
      <c r="F82" s="13" t="s">
        <v>24713</v>
      </c>
      <c r="G82" s="1">
        <v>79</v>
      </c>
    </row>
    <row r="83" spans="2:7" x14ac:dyDescent="0.3">
      <c r="B83" s="13" t="s">
        <v>24710</v>
      </c>
      <c r="C83" s="1">
        <v>2</v>
      </c>
      <c r="F83" s="13" t="s">
        <v>24714</v>
      </c>
      <c r="G83" s="1">
        <v>61</v>
      </c>
    </row>
    <row r="84" spans="2:7" x14ac:dyDescent="0.3">
      <c r="B84" s="13" t="s">
        <v>24711</v>
      </c>
      <c r="C84" s="1">
        <v>5</v>
      </c>
      <c r="F84" s="12" t="s">
        <v>24771</v>
      </c>
      <c r="G84" s="1"/>
    </row>
    <row r="85" spans="2:7" x14ac:dyDescent="0.3">
      <c r="B85" s="13" t="s">
        <v>24703</v>
      </c>
      <c r="C85" s="1">
        <v>5</v>
      </c>
      <c r="F85" s="13" t="s">
        <v>24706</v>
      </c>
      <c r="G85" s="1">
        <v>72</v>
      </c>
    </row>
    <row r="86" spans="2:7" x14ac:dyDescent="0.3">
      <c r="B86" s="13" t="s">
        <v>24712</v>
      </c>
      <c r="C86" s="1">
        <v>5</v>
      </c>
      <c r="F86" s="13" t="s">
        <v>24709</v>
      </c>
      <c r="G86" s="1">
        <v>62.666666666666664</v>
      </c>
    </row>
    <row r="87" spans="2:7" x14ac:dyDescent="0.3">
      <c r="B87" s="13" t="s">
        <v>24713</v>
      </c>
      <c r="C87" s="1">
        <v>4</v>
      </c>
      <c r="F87" s="12" t="s">
        <v>24772</v>
      </c>
      <c r="G87" s="1"/>
    </row>
    <row r="88" spans="2:7" x14ac:dyDescent="0.3">
      <c r="B88" s="13" t="s">
        <v>24714</v>
      </c>
      <c r="C88" s="1">
        <v>12</v>
      </c>
      <c r="F88" s="13" t="s">
        <v>24704</v>
      </c>
      <c r="G88" s="1">
        <v>60</v>
      </c>
    </row>
    <row r="89" spans="2:7" x14ac:dyDescent="0.3">
      <c r="B89" s="12" t="s">
        <v>24743</v>
      </c>
      <c r="C89" s="1"/>
      <c r="F89" s="13" t="s">
        <v>24706</v>
      </c>
      <c r="G89" s="1">
        <v>69.599999999999994</v>
      </c>
    </row>
    <row r="90" spans="2:7" x14ac:dyDescent="0.3">
      <c r="B90" s="13" t="s">
        <v>24704</v>
      </c>
      <c r="C90" s="1">
        <v>40</v>
      </c>
      <c r="F90" s="13" t="s">
        <v>24709</v>
      </c>
      <c r="G90" s="1">
        <v>45</v>
      </c>
    </row>
    <row r="91" spans="2:7" x14ac:dyDescent="0.3">
      <c r="B91" s="13" t="s">
        <v>24706</v>
      </c>
      <c r="C91" s="1">
        <v>1</v>
      </c>
      <c r="F91" s="13" t="s">
        <v>24710</v>
      </c>
      <c r="G91" s="1">
        <v>82</v>
      </c>
    </row>
    <row r="92" spans="2:7" x14ac:dyDescent="0.3">
      <c r="B92" s="13" t="s">
        <v>24707</v>
      </c>
      <c r="C92" s="1">
        <v>7</v>
      </c>
      <c r="F92" s="13" t="s">
        <v>24713</v>
      </c>
      <c r="G92" s="1">
        <v>83</v>
      </c>
    </row>
    <row r="93" spans="2:7" x14ac:dyDescent="0.3">
      <c r="B93" s="13" t="s">
        <v>24708</v>
      </c>
      <c r="C93" s="1">
        <v>7</v>
      </c>
      <c r="F93" s="12" t="s">
        <v>24773</v>
      </c>
      <c r="G93" s="1"/>
    </row>
    <row r="94" spans="2:7" x14ac:dyDescent="0.3">
      <c r="B94" s="13" t="s">
        <v>24709</v>
      </c>
      <c r="C94" s="1">
        <v>15</v>
      </c>
      <c r="F94" s="13" t="s">
        <v>24709</v>
      </c>
      <c r="G94" s="1">
        <v>72</v>
      </c>
    </row>
    <row r="95" spans="2:7" x14ac:dyDescent="0.3">
      <c r="B95" s="13" t="s">
        <v>24710</v>
      </c>
      <c r="C95" s="1">
        <v>5</v>
      </c>
      <c r="F95" s="13" t="s">
        <v>24712</v>
      </c>
      <c r="G95" s="1">
        <v>51</v>
      </c>
    </row>
    <row r="96" spans="2:7" x14ac:dyDescent="0.3">
      <c r="B96" s="13" t="s">
        <v>24711</v>
      </c>
      <c r="C96" s="1">
        <v>2</v>
      </c>
      <c r="F96" s="12" t="s">
        <v>24774</v>
      </c>
      <c r="G96" s="1"/>
    </row>
    <row r="97" spans="2:32" x14ac:dyDescent="0.3">
      <c r="B97" s="13" t="s">
        <v>24703</v>
      </c>
      <c r="C97" s="1">
        <v>6</v>
      </c>
      <c r="F97" s="13" t="s">
        <v>24709</v>
      </c>
      <c r="G97" s="1">
        <v>78</v>
      </c>
    </row>
    <row r="98" spans="2:32" x14ac:dyDescent="0.3">
      <c r="B98" s="13" t="s">
        <v>24712</v>
      </c>
      <c r="C98" s="1">
        <v>4</v>
      </c>
      <c r="F98" s="13" t="s">
        <v>24710</v>
      </c>
      <c r="G98" s="1">
        <v>65.5</v>
      </c>
    </row>
    <row r="99" spans="2:32" x14ac:dyDescent="0.3">
      <c r="B99" s="13" t="s">
        <v>24713</v>
      </c>
      <c r="C99" s="1">
        <v>2</v>
      </c>
      <c r="F99" s="13" t="s">
        <v>24703</v>
      </c>
      <c r="G99" s="1">
        <v>66.833333333333329</v>
      </c>
    </row>
    <row r="100" spans="2:32" x14ac:dyDescent="0.3">
      <c r="B100" s="13" t="s">
        <v>24714</v>
      </c>
      <c r="C100" s="1">
        <v>12</v>
      </c>
      <c r="F100" s="12" t="s">
        <v>24775</v>
      </c>
      <c r="G100" s="1"/>
    </row>
    <row r="101" spans="2:32" x14ac:dyDescent="0.3">
      <c r="B101" s="12" t="s">
        <v>15128</v>
      </c>
      <c r="C101" s="1"/>
      <c r="F101" s="13" t="s">
        <v>24709</v>
      </c>
      <c r="G101" s="1">
        <v>72.5</v>
      </c>
    </row>
    <row r="102" spans="2:32" x14ac:dyDescent="0.3">
      <c r="B102" s="13" t="s">
        <v>24704</v>
      </c>
      <c r="C102" s="1">
        <v>15</v>
      </c>
      <c r="F102" s="13" t="s">
        <v>24714</v>
      </c>
      <c r="G102" s="1">
        <v>74</v>
      </c>
    </row>
    <row r="103" spans="2:32" x14ac:dyDescent="0.3">
      <c r="B103" s="13" t="s">
        <v>24705</v>
      </c>
      <c r="C103" s="1">
        <v>4</v>
      </c>
      <c r="F103" s="12" t="s">
        <v>24776</v>
      </c>
      <c r="G103" s="1"/>
    </row>
    <row r="104" spans="2:32" x14ac:dyDescent="0.3">
      <c r="B104" s="13" t="s">
        <v>24706</v>
      </c>
      <c r="C104" s="1">
        <v>3</v>
      </c>
      <c r="F104" s="13" t="s">
        <v>24705</v>
      </c>
      <c r="G104" s="1">
        <v>77.666666666666671</v>
      </c>
    </row>
    <row r="105" spans="2:32" x14ac:dyDescent="0.3">
      <c r="B105" s="13" t="s">
        <v>24707</v>
      </c>
      <c r="C105" s="1">
        <v>5</v>
      </c>
      <c r="F105" s="13" t="s">
        <v>24709</v>
      </c>
      <c r="G105" s="1">
        <v>81</v>
      </c>
    </row>
    <row r="106" spans="2:32" x14ac:dyDescent="0.3">
      <c r="B106" s="13" t="s">
        <v>24708</v>
      </c>
      <c r="C106" s="1">
        <v>2</v>
      </c>
      <c r="F106" s="13" t="s">
        <v>24711</v>
      </c>
      <c r="G106" s="1">
        <v>72</v>
      </c>
    </row>
    <row r="107" spans="2:32" x14ac:dyDescent="0.3">
      <c r="B107" s="13" t="s">
        <v>24709</v>
      </c>
      <c r="C107" s="1">
        <v>14</v>
      </c>
      <c r="F107" s="13" t="s">
        <v>24712</v>
      </c>
      <c r="G107" s="1">
        <v>77</v>
      </c>
    </row>
    <row r="108" spans="2:32" x14ac:dyDescent="0.3">
      <c r="B108" s="13" t="s">
        <v>24710</v>
      </c>
      <c r="C108" s="1">
        <v>8</v>
      </c>
      <c r="F108" s="13" t="s">
        <v>24713</v>
      </c>
      <c r="G108" s="1">
        <v>50</v>
      </c>
    </row>
    <row r="109" spans="2:32" x14ac:dyDescent="0.3">
      <c r="B109" s="13" t="s">
        <v>24711</v>
      </c>
      <c r="C109" s="1">
        <v>1</v>
      </c>
      <c r="F109" s="12" t="s">
        <v>24777</v>
      </c>
      <c r="G109" s="1"/>
    </row>
    <row r="110" spans="2:32" x14ac:dyDescent="0.3">
      <c r="B110" s="13" t="s">
        <v>24703</v>
      </c>
      <c r="C110" s="1">
        <v>13</v>
      </c>
      <c r="F110" s="13" t="s">
        <v>24707</v>
      </c>
      <c r="G110" s="1">
        <v>74.5</v>
      </c>
      <c r="Z110" s="11" t="s">
        <v>24728</v>
      </c>
      <c r="AA110" t="s">
        <v>24729</v>
      </c>
      <c r="AE110" s="11" t="s">
        <v>24730</v>
      </c>
      <c r="AF110" t="s">
        <v>24731</v>
      </c>
    </row>
    <row r="111" spans="2:32" x14ac:dyDescent="0.3">
      <c r="B111" s="13" t="s">
        <v>24712</v>
      </c>
      <c r="C111" s="1">
        <v>2</v>
      </c>
      <c r="F111" s="13" t="s">
        <v>24709</v>
      </c>
      <c r="G111" s="1">
        <v>44</v>
      </c>
      <c r="Z111" s="12" t="s">
        <v>318</v>
      </c>
      <c r="AA111" s="1">
        <v>319</v>
      </c>
      <c r="AE111" s="12" t="s">
        <v>318</v>
      </c>
      <c r="AF111" s="17">
        <v>145542136</v>
      </c>
    </row>
    <row r="112" spans="2:32" x14ac:dyDescent="0.3">
      <c r="B112" s="13" t="s">
        <v>24713</v>
      </c>
      <c r="C112" s="1">
        <v>11</v>
      </c>
      <c r="F112" s="13" t="s">
        <v>24712</v>
      </c>
      <c r="G112" s="1">
        <v>83</v>
      </c>
      <c r="Z112" s="12" t="s">
        <v>2459</v>
      </c>
      <c r="AA112" s="1">
        <v>139</v>
      </c>
      <c r="AE112" s="12" t="s">
        <v>830</v>
      </c>
      <c r="AF112" s="17">
        <v>122802777</v>
      </c>
    </row>
    <row r="113" spans="2:32" x14ac:dyDescent="0.3">
      <c r="B113" s="13" t="s">
        <v>24714</v>
      </c>
      <c r="C113" s="1">
        <v>3</v>
      </c>
      <c r="F113" s="13" t="s">
        <v>24713</v>
      </c>
      <c r="G113" s="1">
        <v>78</v>
      </c>
      <c r="Z113" s="12" t="s">
        <v>5599</v>
      </c>
      <c r="AA113" s="1">
        <v>99</v>
      </c>
      <c r="AE113" s="12" t="s">
        <v>3784</v>
      </c>
      <c r="AF113" s="17">
        <v>118797451</v>
      </c>
    </row>
    <row r="114" spans="2:32" x14ac:dyDescent="0.3">
      <c r="B114" s="12" t="s">
        <v>24744</v>
      </c>
      <c r="C114" s="1"/>
      <c r="F114" s="12" t="s">
        <v>24778</v>
      </c>
      <c r="G114" s="1"/>
      <c r="Z114" s="12" t="s">
        <v>2164</v>
      </c>
      <c r="AA114" s="1">
        <v>91</v>
      </c>
      <c r="AE114" s="12" t="s">
        <v>2459</v>
      </c>
      <c r="AF114" s="17">
        <v>113039308</v>
      </c>
    </row>
    <row r="115" spans="2:32" x14ac:dyDescent="0.3">
      <c r="B115" s="13" t="s">
        <v>24704</v>
      </c>
      <c r="C115" s="1">
        <v>24</v>
      </c>
      <c r="F115" s="13" t="s">
        <v>24706</v>
      </c>
      <c r="G115" s="1">
        <v>84</v>
      </c>
      <c r="Z115" s="12" t="s">
        <v>1365</v>
      </c>
      <c r="AA115" s="1">
        <v>80</v>
      </c>
      <c r="AE115" s="12" t="s">
        <v>2164</v>
      </c>
      <c r="AF115" s="17">
        <v>107418606</v>
      </c>
    </row>
    <row r="116" spans="2:32" x14ac:dyDescent="0.3">
      <c r="B116" s="13" t="s">
        <v>24705</v>
      </c>
      <c r="C116" s="1">
        <v>2</v>
      </c>
      <c r="F116" s="13" t="s">
        <v>24709</v>
      </c>
      <c r="G116" s="1">
        <v>76</v>
      </c>
      <c r="Z116" s="12" t="s">
        <v>3271</v>
      </c>
      <c r="AA116" s="1">
        <v>80</v>
      </c>
      <c r="AE116" s="12" t="s">
        <v>3466</v>
      </c>
      <c r="AF116" s="17">
        <v>104584370</v>
      </c>
    </row>
    <row r="117" spans="2:32" x14ac:dyDescent="0.3">
      <c r="B117" s="13" t="s">
        <v>24706</v>
      </c>
      <c r="C117" s="1">
        <v>3</v>
      </c>
      <c r="F117" s="13" t="s">
        <v>24710</v>
      </c>
      <c r="G117" s="1">
        <v>85</v>
      </c>
      <c r="Z117" s="12" t="s">
        <v>7805</v>
      </c>
      <c r="AA117" s="1">
        <v>77</v>
      </c>
      <c r="AE117" s="12" t="s">
        <v>1365</v>
      </c>
      <c r="AF117" s="17">
        <v>103126025</v>
      </c>
    </row>
    <row r="118" spans="2:32" x14ac:dyDescent="0.3">
      <c r="B118" s="13" t="s">
        <v>24707</v>
      </c>
      <c r="C118" s="1">
        <v>5</v>
      </c>
      <c r="F118" s="13" t="s">
        <v>24712</v>
      </c>
      <c r="G118" s="1">
        <v>59</v>
      </c>
      <c r="Z118" s="12" t="s">
        <v>854</v>
      </c>
      <c r="AA118" s="1">
        <v>66</v>
      </c>
      <c r="AE118" s="12" t="s">
        <v>2611</v>
      </c>
      <c r="AF118" s="17">
        <v>102610644</v>
      </c>
    </row>
    <row r="119" spans="2:32" x14ac:dyDescent="0.3">
      <c r="B119" s="13" t="s">
        <v>24708</v>
      </c>
      <c r="C119" s="1">
        <v>2</v>
      </c>
      <c r="F119" s="12" t="s">
        <v>24779</v>
      </c>
      <c r="G119" s="1"/>
      <c r="Z119" s="12" t="s">
        <v>898</v>
      </c>
      <c r="AA119" s="1">
        <v>63</v>
      </c>
      <c r="AE119" s="12" t="s">
        <v>887</v>
      </c>
      <c r="AF119" s="17">
        <v>85050158</v>
      </c>
    </row>
    <row r="120" spans="2:32" x14ac:dyDescent="0.3">
      <c r="B120" s="13" t="s">
        <v>24709</v>
      </c>
      <c r="C120" s="1">
        <v>14</v>
      </c>
      <c r="F120" s="13" t="s">
        <v>24704</v>
      </c>
      <c r="G120" s="1">
        <v>59</v>
      </c>
      <c r="Z120" s="12" t="s">
        <v>3784</v>
      </c>
      <c r="AA120" s="1">
        <v>61</v>
      </c>
      <c r="AE120" s="12" t="s">
        <v>8185</v>
      </c>
      <c r="AF120" s="17">
        <v>81197976</v>
      </c>
    </row>
    <row r="121" spans="2:32" x14ac:dyDescent="0.3">
      <c r="B121" s="13" t="s">
        <v>24710</v>
      </c>
      <c r="C121" s="1">
        <v>17</v>
      </c>
      <c r="F121" s="13" t="s">
        <v>24708</v>
      </c>
      <c r="G121" s="1">
        <v>70</v>
      </c>
      <c r="Z121" s="12" t="s">
        <v>1807</v>
      </c>
      <c r="AA121" s="1">
        <v>56</v>
      </c>
      <c r="AE121" s="12" t="s">
        <v>7661</v>
      </c>
      <c r="AF121" s="17">
        <v>75513910</v>
      </c>
    </row>
    <row r="122" spans="2:32" x14ac:dyDescent="0.3">
      <c r="B122" s="13" t="s">
        <v>24711</v>
      </c>
      <c r="C122" s="1">
        <v>10</v>
      </c>
      <c r="F122" s="13" t="s">
        <v>24709</v>
      </c>
      <c r="G122" s="1">
        <v>73.75</v>
      </c>
      <c r="Z122" s="12" t="s">
        <v>3360</v>
      </c>
      <c r="AA122" s="1">
        <v>56</v>
      </c>
      <c r="AE122" s="12" t="s">
        <v>6348</v>
      </c>
      <c r="AF122" s="17">
        <v>69050055</v>
      </c>
    </row>
    <row r="123" spans="2:32" x14ac:dyDescent="0.3">
      <c r="B123" s="13" t="s">
        <v>24703</v>
      </c>
      <c r="C123" s="1">
        <v>12</v>
      </c>
      <c r="F123" s="13" t="s">
        <v>24710</v>
      </c>
      <c r="G123" s="1">
        <v>84</v>
      </c>
      <c r="Z123" s="12" t="s">
        <v>2611</v>
      </c>
      <c r="AA123" s="1">
        <v>55</v>
      </c>
      <c r="AE123" s="12" t="s">
        <v>7599</v>
      </c>
      <c r="AF123" s="17">
        <v>66751662</v>
      </c>
    </row>
    <row r="124" spans="2:32" x14ac:dyDescent="0.3">
      <c r="B124" s="13" t="s">
        <v>24712</v>
      </c>
      <c r="C124" s="1">
        <v>7</v>
      </c>
      <c r="F124" s="13" t="s">
        <v>24703</v>
      </c>
      <c r="G124" s="1">
        <v>70</v>
      </c>
      <c r="Z124" s="12" t="s">
        <v>887</v>
      </c>
      <c r="AA124" s="1">
        <v>53</v>
      </c>
      <c r="AE124" s="12" t="s">
        <v>7763</v>
      </c>
      <c r="AF124" s="17">
        <v>60830643</v>
      </c>
    </row>
    <row r="125" spans="2:32" x14ac:dyDescent="0.3">
      <c r="B125" s="13" t="s">
        <v>24713</v>
      </c>
      <c r="C125" s="1">
        <v>30</v>
      </c>
      <c r="F125" s="12" t="s">
        <v>24780</v>
      </c>
      <c r="G125" s="1"/>
      <c r="Z125" s="12" t="s">
        <v>6348</v>
      </c>
      <c r="AA125" s="1">
        <v>50</v>
      </c>
      <c r="AE125" s="12" t="s">
        <v>3634</v>
      </c>
      <c r="AF125" s="17">
        <v>60395783</v>
      </c>
    </row>
    <row r="126" spans="2:32" x14ac:dyDescent="0.3">
      <c r="B126" s="13" t="s">
        <v>24714</v>
      </c>
      <c r="C126" s="1">
        <v>10</v>
      </c>
      <c r="F126" s="13" t="s">
        <v>24709</v>
      </c>
      <c r="G126" s="1">
        <v>78</v>
      </c>
      <c r="Z126" s="12" t="s">
        <v>4125</v>
      </c>
      <c r="AA126" s="1">
        <v>49</v>
      </c>
      <c r="AE126" s="12" t="s">
        <v>6835</v>
      </c>
      <c r="AF126" s="17">
        <v>58375520</v>
      </c>
    </row>
    <row r="127" spans="2:32" x14ac:dyDescent="0.3">
      <c r="B127" s="12" t="s">
        <v>24745</v>
      </c>
      <c r="C127" s="1"/>
      <c r="F127" s="13" t="s">
        <v>24710</v>
      </c>
      <c r="G127" s="1">
        <v>65</v>
      </c>
      <c r="Z127" s="12" t="s">
        <v>830</v>
      </c>
      <c r="AA127" s="1">
        <v>47</v>
      </c>
      <c r="AE127" s="12" t="s">
        <v>1490</v>
      </c>
      <c r="AF127" s="17">
        <v>56178946</v>
      </c>
    </row>
    <row r="128" spans="2:32" x14ac:dyDescent="0.3">
      <c r="B128" s="13" t="s">
        <v>24704</v>
      </c>
      <c r="C128" s="1">
        <v>71</v>
      </c>
      <c r="F128" s="13" t="s">
        <v>24713</v>
      </c>
      <c r="G128" s="1">
        <v>77</v>
      </c>
      <c r="Z128" s="12" t="s">
        <v>3466</v>
      </c>
      <c r="AA128" s="1">
        <v>45</v>
      </c>
      <c r="AE128" s="12" t="s">
        <v>12124</v>
      </c>
      <c r="AF128" s="17">
        <v>55209500</v>
      </c>
    </row>
    <row r="129" spans="2:32" x14ac:dyDescent="0.3">
      <c r="B129" s="13" t="s">
        <v>24705</v>
      </c>
      <c r="C129" s="1">
        <v>3</v>
      </c>
      <c r="F129" s="13" t="s">
        <v>24714</v>
      </c>
      <c r="G129" s="1">
        <v>43</v>
      </c>
      <c r="Z129" s="12" t="s">
        <v>515</v>
      </c>
      <c r="AA129" s="1">
        <v>45</v>
      </c>
      <c r="AE129" s="12" t="s">
        <v>2199</v>
      </c>
      <c r="AF129" s="17">
        <v>53267200</v>
      </c>
    </row>
    <row r="130" spans="2:32" x14ac:dyDescent="0.3">
      <c r="B130" s="13" t="s">
        <v>24706</v>
      </c>
      <c r="C130" s="1">
        <v>11</v>
      </c>
      <c r="F130" s="12" t="s">
        <v>24781</v>
      </c>
      <c r="G130" s="1"/>
      <c r="Z130" s="12" t="s">
        <v>2225</v>
      </c>
      <c r="AA130" s="1">
        <v>45</v>
      </c>
      <c r="AE130" s="12" t="s">
        <v>5599</v>
      </c>
      <c r="AF130" s="17">
        <v>51847587</v>
      </c>
    </row>
    <row r="131" spans="2:32" x14ac:dyDescent="0.3">
      <c r="B131" s="13" t="s">
        <v>24707</v>
      </c>
      <c r="C131" s="1">
        <v>6</v>
      </c>
      <c r="F131" s="13" t="s">
        <v>24704</v>
      </c>
      <c r="G131" s="1">
        <v>72</v>
      </c>
      <c r="Z131" s="12" t="s">
        <v>24699</v>
      </c>
      <c r="AA131" s="1">
        <v>1576</v>
      </c>
      <c r="AE131" s="12" t="s">
        <v>24699</v>
      </c>
      <c r="AF131" s="17">
        <v>145542136</v>
      </c>
    </row>
    <row r="132" spans="2:32" x14ac:dyDescent="0.3">
      <c r="B132" s="13" t="s">
        <v>24708</v>
      </c>
      <c r="C132" s="1">
        <v>16</v>
      </c>
      <c r="F132" s="13" t="s">
        <v>24707</v>
      </c>
      <c r="G132" s="1">
        <v>86</v>
      </c>
    </row>
    <row r="133" spans="2:32" x14ac:dyDescent="0.3">
      <c r="B133" s="13" t="s">
        <v>24709</v>
      </c>
      <c r="C133" s="1">
        <v>29</v>
      </c>
      <c r="F133" s="13" t="s">
        <v>24713</v>
      </c>
      <c r="G133" s="1">
        <v>85</v>
      </c>
    </row>
    <row r="134" spans="2:32" x14ac:dyDescent="0.3">
      <c r="B134" s="13" t="s">
        <v>24710</v>
      </c>
      <c r="C134" s="1">
        <v>5</v>
      </c>
      <c r="F134" s="12" t="s">
        <v>24782</v>
      </c>
      <c r="G134" s="1"/>
    </row>
    <row r="135" spans="2:32" x14ac:dyDescent="0.3">
      <c r="B135" s="13" t="s">
        <v>24711</v>
      </c>
      <c r="C135" s="1">
        <v>20</v>
      </c>
      <c r="F135" s="13" t="s">
        <v>24704</v>
      </c>
      <c r="G135" s="1">
        <v>85</v>
      </c>
    </row>
    <row r="136" spans="2:32" x14ac:dyDescent="0.3">
      <c r="B136" s="13" t="s">
        <v>24703</v>
      </c>
      <c r="C136" s="1">
        <v>4</v>
      </c>
      <c r="F136" s="13" t="s">
        <v>24709</v>
      </c>
      <c r="G136" s="1">
        <v>90</v>
      </c>
    </row>
    <row r="137" spans="2:32" x14ac:dyDescent="0.3">
      <c r="B137" s="13" t="s">
        <v>24712</v>
      </c>
      <c r="C137" s="1">
        <v>7</v>
      </c>
      <c r="F137" s="13" t="s">
        <v>24710</v>
      </c>
      <c r="G137" s="1">
        <v>71</v>
      </c>
    </row>
    <row r="138" spans="2:32" x14ac:dyDescent="0.3">
      <c r="B138" s="13" t="s">
        <v>24713</v>
      </c>
      <c r="C138" s="1">
        <v>29</v>
      </c>
      <c r="F138" s="13" t="s">
        <v>24712</v>
      </c>
      <c r="G138" s="1">
        <v>81</v>
      </c>
    </row>
    <row r="139" spans="2:32" x14ac:dyDescent="0.3">
      <c r="B139" s="13" t="s">
        <v>24714</v>
      </c>
      <c r="C139" s="1">
        <v>8</v>
      </c>
      <c r="F139" s="13" t="s">
        <v>24713</v>
      </c>
      <c r="G139" s="1">
        <v>83</v>
      </c>
    </row>
    <row r="140" spans="2:32" x14ac:dyDescent="0.3">
      <c r="B140" s="12" t="s">
        <v>24746</v>
      </c>
      <c r="C140" s="1"/>
      <c r="F140" s="12" t="s">
        <v>24783</v>
      </c>
      <c r="G140" s="1"/>
    </row>
    <row r="141" spans="2:32" x14ac:dyDescent="0.3">
      <c r="B141" s="13" t="s">
        <v>24704</v>
      </c>
      <c r="C141" s="1">
        <v>69</v>
      </c>
      <c r="F141" s="13" t="s">
        <v>24704</v>
      </c>
      <c r="G141" s="1">
        <v>65</v>
      </c>
    </row>
    <row r="142" spans="2:32" x14ac:dyDescent="0.3">
      <c r="B142" s="13" t="s">
        <v>24705</v>
      </c>
      <c r="C142" s="1">
        <v>2</v>
      </c>
      <c r="F142" s="13" t="s">
        <v>24709</v>
      </c>
      <c r="G142" s="1">
        <v>74.333333333333329</v>
      </c>
    </row>
    <row r="143" spans="2:32" x14ac:dyDescent="0.3">
      <c r="B143" s="13" t="s">
        <v>24706</v>
      </c>
      <c r="C143" s="1">
        <v>19</v>
      </c>
      <c r="F143" s="13" t="s">
        <v>24712</v>
      </c>
      <c r="G143" s="1">
        <v>77</v>
      </c>
    </row>
    <row r="144" spans="2:32" x14ac:dyDescent="0.3">
      <c r="B144" s="13" t="s">
        <v>24707</v>
      </c>
      <c r="C144" s="1">
        <v>20</v>
      </c>
      <c r="F144" s="13" t="s">
        <v>24714</v>
      </c>
      <c r="G144" s="1">
        <v>53</v>
      </c>
    </row>
    <row r="145" spans="2:7" x14ac:dyDescent="0.3">
      <c r="B145" s="13" t="s">
        <v>24708</v>
      </c>
      <c r="C145" s="1">
        <v>9</v>
      </c>
      <c r="F145" s="12" t="s">
        <v>6929</v>
      </c>
      <c r="G145" s="1"/>
    </row>
    <row r="146" spans="2:7" x14ac:dyDescent="0.3">
      <c r="B146" s="13" t="s">
        <v>24709</v>
      </c>
      <c r="C146" s="1">
        <v>31</v>
      </c>
      <c r="F146" s="13" t="s">
        <v>24704</v>
      </c>
      <c r="G146" s="1">
        <v>52</v>
      </c>
    </row>
    <row r="147" spans="2:7" x14ac:dyDescent="0.3">
      <c r="B147" s="13" t="s">
        <v>24710</v>
      </c>
      <c r="C147" s="1">
        <v>2</v>
      </c>
      <c r="F147" s="13" t="s">
        <v>24705</v>
      </c>
      <c r="G147" s="1">
        <v>87</v>
      </c>
    </row>
    <row r="148" spans="2:7" x14ac:dyDescent="0.3">
      <c r="B148" s="13" t="s">
        <v>24711</v>
      </c>
      <c r="C148" s="1">
        <v>22</v>
      </c>
      <c r="F148" s="13" t="s">
        <v>24709</v>
      </c>
      <c r="G148" s="1">
        <v>75</v>
      </c>
    </row>
    <row r="149" spans="2:7" x14ac:dyDescent="0.3">
      <c r="B149" s="13" t="s">
        <v>24703</v>
      </c>
      <c r="C149" s="1">
        <v>12</v>
      </c>
      <c r="F149" s="13" t="s">
        <v>24703</v>
      </c>
      <c r="G149" s="1">
        <v>82</v>
      </c>
    </row>
    <row r="150" spans="2:7" x14ac:dyDescent="0.3">
      <c r="B150" s="13" t="s">
        <v>24712</v>
      </c>
      <c r="C150" s="1">
        <v>12</v>
      </c>
      <c r="F150" s="13" t="s">
        <v>24713</v>
      </c>
      <c r="G150" s="1">
        <v>59.5</v>
      </c>
    </row>
    <row r="151" spans="2:7" x14ac:dyDescent="0.3">
      <c r="B151" s="13" t="s">
        <v>24713</v>
      </c>
      <c r="C151" s="1">
        <v>27</v>
      </c>
      <c r="F151" s="12" t="s">
        <v>24784</v>
      </c>
      <c r="G151" s="1"/>
    </row>
    <row r="152" spans="2:7" x14ac:dyDescent="0.3">
      <c r="B152" s="13" t="s">
        <v>24714</v>
      </c>
      <c r="C152" s="1">
        <v>3</v>
      </c>
      <c r="F152" s="13" t="s">
        <v>24704</v>
      </c>
      <c r="G152" s="1">
        <v>74.333333333333329</v>
      </c>
    </row>
    <row r="153" spans="2:7" x14ac:dyDescent="0.3">
      <c r="B153" s="12" t="s">
        <v>24747</v>
      </c>
      <c r="C153" s="1"/>
      <c r="F153" s="13" t="s">
        <v>24706</v>
      </c>
      <c r="G153" s="1">
        <v>66.5</v>
      </c>
    </row>
    <row r="154" spans="2:7" x14ac:dyDescent="0.3">
      <c r="B154" s="13" t="s">
        <v>24704</v>
      </c>
      <c r="C154" s="1">
        <v>70</v>
      </c>
      <c r="F154" s="13" t="s">
        <v>24708</v>
      </c>
      <c r="G154" s="1">
        <v>74</v>
      </c>
    </row>
    <row r="155" spans="2:7" x14ac:dyDescent="0.3">
      <c r="B155" s="13" t="s">
        <v>24705</v>
      </c>
      <c r="C155" s="1">
        <v>6</v>
      </c>
      <c r="F155" s="13" t="s">
        <v>24709</v>
      </c>
      <c r="G155" s="1">
        <v>68.25</v>
      </c>
    </row>
    <row r="156" spans="2:7" x14ac:dyDescent="0.3">
      <c r="B156" s="13" t="s">
        <v>24706</v>
      </c>
      <c r="C156" s="1">
        <v>13</v>
      </c>
      <c r="F156" s="13" t="s">
        <v>24711</v>
      </c>
      <c r="G156" s="1">
        <v>78</v>
      </c>
    </row>
    <row r="157" spans="2:7" x14ac:dyDescent="0.3">
      <c r="B157" s="13" t="s">
        <v>24707</v>
      </c>
      <c r="C157" s="1">
        <v>16</v>
      </c>
      <c r="F157" s="12" t="s">
        <v>24785</v>
      </c>
      <c r="G157" s="1"/>
    </row>
    <row r="158" spans="2:7" x14ac:dyDescent="0.3">
      <c r="B158" s="13" t="s">
        <v>24708</v>
      </c>
      <c r="C158" s="1">
        <v>18</v>
      </c>
      <c r="F158" s="13" t="s">
        <v>24704</v>
      </c>
      <c r="G158" s="1">
        <v>40</v>
      </c>
    </row>
    <row r="159" spans="2:7" x14ac:dyDescent="0.3">
      <c r="B159" s="13" t="s">
        <v>24709</v>
      </c>
      <c r="C159" s="1">
        <v>16</v>
      </c>
      <c r="F159" s="13" t="s">
        <v>24707</v>
      </c>
      <c r="G159" s="1">
        <v>48</v>
      </c>
    </row>
    <row r="160" spans="2:7" x14ac:dyDescent="0.3">
      <c r="B160" s="13" t="s">
        <v>24710</v>
      </c>
      <c r="C160" s="1">
        <v>5</v>
      </c>
      <c r="F160" s="13" t="s">
        <v>24709</v>
      </c>
      <c r="G160" s="1">
        <v>74.5</v>
      </c>
    </row>
    <row r="161" spans="2:7" x14ac:dyDescent="0.3">
      <c r="B161" s="13" t="s">
        <v>24711</v>
      </c>
      <c r="C161" s="1">
        <v>7</v>
      </c>
      <c r="F161" s="13" t="s">
        <v>24710</v>
      </c>
      <c r="G161" s="1">
        <v>11.5</v>
      </c>
    </row>
    <row r="162" spans="2:7" x14ac:dyDescent="0.3">
      <c r="B162" s="13" t="s">
        <v>24703</v>
      </c>
      <c r="C162" s="1">
        <v>19</v>
      </c>
      <c r="F162" s="13" t="s">
        <v>24711</v>
      </c>
      <c r="G162" s="1">
        <v>63</v>
      </c>
    </row>
    <row r="163" spans="2:7" x14ac:dyDescent="0.3">
      <c r="B163" s="13" t="s">
        <v>24712</v>
      </c>
      <c r="C163" s="1">
        <v>44</v>
      </c>
      <c r="F163" s="13" t="s">
        <v>24703</v>
      </c>
      <c r="G163" s="1">
        <v>56</v>
      </c>
    </row>
    <row r="164" spans="2:7" x14ac:dyDescent="0.3">
      <c r="B164" s="13" t="s">
        <v>24713</v>
      </c>
      <c r="C164" s="1">
        <v>41</v>
      </c>
      <c r="F164" s="13" t="s">
        <v>24712</v>
      </c>
      <c r="G164" s="1">
        <v>20</v>
      </c>
    </row>
    <row r="165" spans="2:7" x14ac:dyDescent="0.3">
      <c r="B165" s="13" t="s">
        <v>24714</v>
      </c>
      <c r="C165" s="1">
        <v>17</v>
      </c>
      <c r="F165" s="12" t="s">
        <v>24786</v>
      </c>
      <c r="G165" s="1"/>
    </row>
    <row r="166" spans="2:7" x14ac:dyDescent="0.3">
      <c r="B166" s="12" t="s">
        <v>24748</v>
      </c>
      <c r="C166" s="1"/>
      <c r="F166" s="13" t="s">
        <v>24704</v>
      </c>
      <c r="G166" s="1">
        <v>53</v>
      </c>
    </row>
    <row r="167" spans="2:7" x14ac:dyDescent="0.3">
      <c r="B167" s="13" t="s">
        <v>24704</v>
      </c>
      <c r="C167" s="1">
        <v>70</v>
      </c>
      <c r="F167" s="13" t="s">
        <v>24709</v>
      </c>
      <c r="G167" s="1">
        <v>48</v>
      </c>
    </row>
    <row r="168" spans="2:7" x14ac:dyDescent="0.3">
      <c r="B168" s="13" t="s">
        <v>24705</v>
      </c>
      <c r="C168" s="1">
        <v>3</v>
      </c>
      <c r="F168" s="13" t="s">
        <v>24710</v>
      </c>
      <c r="G168" s="1">
        <v>42</v>
      </c>
    </row>
    <row r="169" spans="2:7" x14ac:dyDescent="0.3">
      <c r="B169" s="13" t="s">
        <v>24706</v>
      </c>
      <c r="C169" s="1">
        <v>6</v>
      </c>
      <c r="F169" s="13" t="s">
        <v>24713</v>
      </c>
      <c r="G169" s="1">
        <v>63</v>
      </c>
    </row>
    <row r="170" spans="2:7" x14ac:dyDescent="0.3">
      <c r="B170" s="13" t="s">
        <v>24707</v>
      </c>
      <c r="C170" s="1">
        <v>32</v>
      </c>
      <c r="F170" s="12" t="s">
        <v>16296</v>
      </c>
      <c r="G170" s="1"/>
    </row>
    <row r="171" spans="2:7" x14ac:dyDescent="0.3">
      <c r="B171" s="13" t="s">
        <v>24708</v>
      </c>
      <c r="C171" s="1">
        <v>6</v>
      </c>
      <c r="F171" s="13" t="s">
        <v>24704</v>
      </c>
      <c r="G171" s="1">
        <v>71.5</v>
      </c>
    </row>
    <row r="172" spans="2:7" x14ac:dyDescent="0.3">
      <c r="B172" s="13" t="s">
        <v>24709</v>
      </c>
      <c r="C172" s="1">
        <v>25</v>
      </c>
      <c r="F172" s="13" t="s">
        <v>24709</v>
      </c>
      <c r="G172" s="1">
        <v>61.333333333333336</v>
      </c>
    </row>
    <row r="173" spans="2:7" x14ac:dyDescent="0.3">
      <c r="B173" s="13" t="s">
        <v>24710</v>
      </c>
      <c r="C173" s="1">
        <v>12</v>
      </c>
      <c r="F173" s="13" t="s">
        <v>24712</v>
      </c>
      <c r="G173" s="1">
        <v>64</v>
      </c>
    </row>
    <row r="174" spans="2:7" x14ac:dyDescent="0.3">
      <c r="B174" s="13" t="s">
        <v>24711</v>
      </c>
      <c r="C174" s="1">
        <v>4</v>
      </c>
      <c r="F174" s="13" t="s">
        <v>24713</v>
      </c>
      <c r="G174" s="1">
        <v>81</v>
      </c>
    </row>
    <row r="175" spans="2:7" x14ac:dyDescent="0.3">
      <c r="B175" s="13" t="s">
        <v>24703</v>
      </c>
      <c r="C175" s="1">
        <v>32</v>
      </c>
      <c r="F175" s="12" t="s">
        <v>24787</v>
      </c>
      <c r="G175" s="1"/>
    </row>
    <row r="176" spans="2:7" x14ac:dyDescent="0.3">
      <c r="B176" s="13" t="s">
        <v>24712</v>
      </c>
      <c r="C176" s="1">
        <v>50</v>
      </c>
      <c r="F176" s="13" t="s">
        <v>24704</v>
      </c>
      <c r="G176" s="1">
        <v>47</v>
      </c>
    </row>
    <row r="177" spans="2:7" x14ac:dyDescent="0.3">
      <c r="B177" s="13" t="s">
        <v>24713</v>
      </c>
      <c r="C177" s="1">
        <v>32</v>
      </c>
      <c r="F177" s="13" t="s">
        <v>24705</v>
      </c>
      <c r="G177" s="1">
        <v>73</v>
      </c>
    </row>
    <row r="178" spans="2:7" x14ac:dyDescent="0.3">
      <c r="B178" s="13" t="s">
        <v>24714</v>
      </c>
      <c r="C178" s="1">
        <v>5</v>
      </c>
      <c r="F178" s="13" t="s">
        <v>24708</v>
      </c>
      <c r="G178" s="1">
        <v>81</v>
      </c>
    </row>
    <row r="179" spans="2:7" x14ac:dyDescent="0.3">
      <c r="B179" s="12" t="s">
        <v>24749</v>
      </c>
      <c r="C179" s="1"/>
      <c r="F179" s="13" t="s">
        <v>24703</v>
      </c>
      <c r="G179" s="1">
        <v>85</v>
      </c>
    </row>
    <row r="180" spans="2:7" x14ac:dyDescent="0.3">
      <c r="B180" s="13" t="s">
        <v>24704</v>
      </c>
      <c r="C180" s="1">
        <v>67</v>
      </c>
      <c r="F180" s="13" t="s">
        <v>24713</v>
      </c>
      <c r="G180" s="1">
        <v>53</v>
      </c>
    </row>
    <row r="181" spans="2:7" x14ac:dyDescent="0.3">
      <c r="B181" s="13" t="s">
        <v>24705</v>
      </c>
      <c r="C181" s="1">
        <v>21</v>
      </c>
      <c r="F181" s="12" t="s">
        <v>24788</v>
      </c>
      <c r="G181" s="1"/>
    </row>
    <row r="182" spans="2:7" x14ac:dyDescent="0.3">
      <c r="B182" s="13" t="s">
        <v>24706</v>
      </c>
      <c r="C182" s="1">
        <v>26</v>
      </c>
      <c r="F182" s="13" t="s">
        <v>24704</v>
      </c>
      <c r="G182" s="1">
        <v>56.142857142857146</v>
      </c>
    </row>
    <row r="183" spans="2:7" x14ac:dyDescent="0.3">
      <c r="B183" s="13" t="s">
        <v>24707</v>
      </c>
      <c r="C183" s="1">
        <v>7</v>
      </c>
      <c r="F183" s="13" t="s">
        <v>24710</v>
      </c>
      <c r="G183" s="1">
        <v>68</v>
      </c>
    </row>
    <row r="184" spans="2:7" x14ac:dyDescent="0.3">
      <c r="B184" s="13" t="s">
        <v>24708</v>
      </c>
      <c r="C184" s="1">
        <v>16</v>
      </c>
      <c r="F184" s="13" t="s">
        <v>24711</v>
      </c>
      <c r="G184" s="1">
        <v>56.666666666666664</v>
      </c>
    </row>
    <row r="185" spans="2:7" x14ac:dyDescent="0.3">
      <c r="B185" s="13" t="s">
        <v>24709</v>
      </c>
      <c r="C185" s="1">
        <v>35</v>
      </c>
      <c r="F185" s="13" t="s">
        <v>24703</v>
      </c>
      <c r="G185" s="1">
        <v>30.30263157894737</v>
      </c>
    </row>
    <row r="186" spans="2:7" x14ac:dyDescent="0.3">
      <c r="B186" s="13" t="s">
        <v>24710</v>
      </c>
      <c r="C186" s="1">
        <v>11</v>
      </c>
      <c r="F186" s="13" t="s">
        <v>24713</v>
      </c>
      <c r="G186" s="1">
        <v>56.5</v>
      </c>
    </row>
    <row r="187" spans="2:7" x14ac:dyDescent="0.3">
      <c r="B187" s="13" t="s">
        <v>24711</v>
      </c>
      <c r="C187" s="1">
        <v>24</v>
      </c>
      <c r="F187" s="12" t="s">
        <v>24789</v>
      </c>
      <c r="G187" s="1"/>
    </row>
    <row r="188" spans="2:7" x14ac:dyDescent="0.3">
      <c r="B188" s="13" t="s">
        <v>24703</v>
      </c>
      <c r="C188" s="1">
        <v>18</v>
      </c>
      <c r="F188" s="13" t="s">
        <v>24704</v>
      </c>
      <c r="G188" s="1">
        <v>56.666666666666664</v>
      </c>
    </row>
    <row r="189" spans="2:7" x14ac:dyDescent="0.3">
      <c r="B189" s="13" t="s">
        <v>24712</v>
      </c>
      <c r="C189" s="1">
        <v>32</v>
      </c>
      <c r="F189" s="13" t="s">
        <v>24706</v>
      </c>
      <c r="G189" s="1">
        <v>66</v>
      </c>
    </row>
    <row r="190" spans="2:7" x14ac:dyDescent="0.3">
      <c r="B190" s="13" t="s">
        <v>24713</v>
      </c>
      <c r="C190" s="1">
        <v>43</v>
      </c>
      <c r="F190" s="13" t="s">
        <v>24709</v>
      </c>
      <c r="G190" s="1">
        <v>62</v>
      </c>
    </row>
    <row r="191" spans="2:7" x14ac:dyDescent="0.3">
      <c r="B191" s="13" t="s">
        <v>24714</v>
      </c>
      <c r="C191" s="1">
        <v>11</v>
      </c>
      <c r="F191" s="13" t="s">
        <v>24703</v>
      </c>
      <c r="G191" s="1">
        <v>77</v>
      </c>
    </row>
    <row r="192" spans="2:7" x14ac:dyDescent="0.3">
      <c r="B192" s="12" t="s">
        <v>24750</v>
      </c>
      <c r="C192" s="1"/>
      <c r="F192" s="13" t="s">
        <v>24712</v>
      </c>
      <c r="G192" s="1">
        <v>76</v>
      </c>
    </row>
    <row r="193" spans="2:7" x14ac:dyDescent="0.3">
      <c r="B193" s="13" t="s">
        <v>24704</v>
      </c>
      <c r="C193" s="1">
        <v>28</v>
      </c>
      <c r="F193" s="13" t="s">
        <v>24714</v>
      </c>
      <c r="G193" s="1">
        <v>66.666666666666671</v>
      </c>
    </row>
    <row r="194" spans="2:7" x14ac:dyDescent="0.3">
      <c r="B194" s="13" t="s">
        <v>24705</v>
      </c>
      <c r="C194" s="1">
        <v>14</v>
      </c>
      <c r="F194" s="12" t="s">
        <v>24790</v>
      </c>
      <c r="G194" s="1"/>
    </row>
    <row r="195" spans="2:7" x14ac:dyDescent="0.3">
      <c r="B195" s="13" t="s">
        <v>24706</v>
      </c>
      <c r="C195" s="1">
        <v>18</v>
      </c>
      <c r="F195" s="13" t="s">
        <v>24705</v>
      </c>
      <c r="G195" s="1">
        <v>56.769230769230766</v>
      </c>
    </row>
    <row r="196" spans="2:7" x14ac:dyDescent="0.3">
      <c r="B196" s="13" t="s">
        <v>24707</v>
      </c>
      <c r="C196" s="1">
        <v>12</v>
      </c>
      <c r="F196" s="13" t="s">
        <v>24706</v>
      </c>
      <c r="G196" s="1">
        <v>53.571428571428569</v>
      </c>
    </row>
    <row r="197" spans="2:7" x14ac:dyDescent="0.3">
      <c r="B197" s="13" t="s">
        <v>24708</v>
      </c>
      <c r="C197" s="1">
        <v>31</v>
      </c>
      <c r="F197" s="13" t="s">
        <v>24709</v>
      </c>
      <c r="G197" s="1">
        <v>71.5</v>
      </c>
    </row>
    <row r="198" spans="2:7" x14ac:dyDescent="0.3">
      <c r="B198" s="13" t="s">
        <v>24709</v>
      </c>
      <c r="C198" s="1">
        <v>11</v>
      </c>
      <c r="F198" s="13" t="s">
        <v>24710</v>
      </c>
      <c r="G198" s="1">
        <v>72</v>
      </c>
    </row>
    <row r="199" spans="2:7" x14ac:dyDescent="0.3">
      <c r="B199" s="13" t="s">
        <v>24710</v>
      </c>
      <c r="C199" s="1">
        <v>20</v>
      </c>
      <c r="F199" s="13" t="s">
        <v>24703</v>
      </c>
      <c r="G199" s="1">
        <v>56.428571428571431</v>
      </c>
    </row>
    <row r="200" spans="2:7" x14ac:dyDescent="0.3">
      <c r="B200" s="13" t="s">
        <v>24711</v>
      </c>
      <c r="C200" s="1">
        <v>57</v>
      </c>
      <c r="F200" s="13" t="s">
        <v>24712</v>
      </c>
      <c r="G200" s="1">
        <v>75</v>
      </c>
    </row>
    <row r="201" spans="2:7" x14ac:dyDescent="0.3">
      <c r="B201" s="13" t="s">
        <v>24703</v>
      </c>
      <c r="C201" s="1">
        <v>29</v>
      </c>
      <c r="F201" s="13" t="s">
        <v>24713</v>
      </c>
      <c r="G201" s="1">
        <v>66.400000000000006</v>
      </c>
    </row>
    <row r="202" spans="2:7" x14ac:dyDescent="0.3">
      <c r="B202" s="13" t="s">
        <v>24712</v>
      </c>
      <c r="C202" s="1">
        <v>33</v>
      </c>
      <c r="F202" s="13" t="s">
        <v>24714</v>
      </c>
      <c r="G202" s="1">
        <v>77</v>
      </c>
    </row>
    <row r="203" spans="2:7" x14ac:dyDescent="0.3">
      <c r="B203" s="13" t="s">
        <v>24713</v>
      </c>
      <c r="C203" s="1">
        <v>59</v>
      </c>
      <c r="F203" s="12" t="s">
        <v>24791</v>
      </c>
      <c r="G203" s="1"/>
    </row>
    <row r="204" spans="2:7" x14ac:dyDescent="0.3">
      <c r="B204" s="13" t="s">
        <v>24714</v>
      </c>
      <c r="C204" s="1">
        <v>30</v>
      </c>
      <c r="F204" s="13" t="s">
        <v>24704</v>
      </c>
      <c r="G204" s="1">
        <v>42.416666666666664</v>
      </c>
    </row>
    <row r="205" spans="2:7" x14ac:dyDescent="0.3">
      <c r="B205" s="12" t="s">
        <v>24751</v>
      </c>
      <c r="C205" s="1"/>
      <c r="F205" s="13" t="s">
        <v>24706</v>
      </c>
      <c r="G205" s="1">
        <v>57</v>
      </c>
    </row>
    <row r="206" spans="2:7" x14ac:dyDescent="0.3">
      <c r="B206" s="13" t="s">
        <v>24704</v>
      </c>
      <c r="C206" s="1">
        <v>22</v>
      </c>
      <c r="F206" s="13" t="s">
        <v>24707</v>
      </c>
      <c r="G206" s="1">
        <v>64.5</v>
      </c>
    </row>
    <row r="207" spans="2:7" x14ac:dyDescent="0.3">
      <c r="B207" s="13" t="s">
        <v>24705</v>
      </c>
      <c r="C207" s="1">
        <v>18</v>
      </c>
      <c r="F207" s="13" t="s">
        <v>24708</v>
      </c>
      <c r="G207" s="1">
        <v>49</v>
      </c>
    </row>
    <row r="208" spans="2:7" x14ac:dyDescent="0.3">
      <c r="B208" s="13" t="s">
        <v>24706</v>
      </c>
      <c r="C208" s="1">
        <v>10</v>
      </c>
      <c r="F208" s="13" t="s">
        <v>24709</v>
      </c>
      <c r="G208" s="1">
        <v>77</v>
      </c>
    </row>
    <row r="209" spans="2:7" x14ac:dyDescent="0.3">
      <c r="B209" s="13" t="s">
        <v>24707</v>
      </c>
      <c r="C209" s="1">
        <v>38</v>
      </c>
      <c r="F209" s="13" t="s">
        <v>24710</v>
      </c>
      <c r="G209" s="1">
        <v>54</v>
      </c>
    </row>
    <row r="210" spans="2:7" x14ac:dyDescent="0.3">
      <c r="B210" s="13" t="s">
        <v>24708</v>
      </c>
      <c r="C210" s="1">
        <v>39</v>
      </c>
      <c r="F210" s="13" t="s">
        <v>24711</v>
      </c>
      <c r="G210" s="1">
        <v>64.333333333333329</v>
      </c>
    </row>
    <row r="211" spans="2:7" x14ac:dyDescent="0.3">
      <c r="B211" s="13" t="s">
        <v>24709</v>
      </c>
      <c r="C211" s="1">
        <v>25</v>
      </c>
      <c r="F211" s="13" t="s">
        <v>24703</v>
      </c>
      <c r="G211" s="1">
        <v>69</v>
      </c>
    </row>
    <row r="212" spans="2:7" x14ac:dyDescent="0.3">
      <c r="B212" s="13" t="s">
        <v>24710</v>
      </c>
      <c r="C212" s="1">
        <v>20</v>
      </c>
      <c r="F212" s="13" t="s">
        <v>24712</v>
      </c>
      <c r="G212" s="1">
        <v>66.277777777777771</v>
      </c>
    </row>
    <row r="213" spans="2:7" x14ac:dyDescent="0.3">
      <c r="B213" s="13" t="s">
        <v>24711</v>
      </c>
      <c r="C213" s="1">
        <v>34</v>
      </c>
      <c r="F213" s="13" t="s">
        <v>24713</v>
      </c>
      <c r="G213" s="1">
        <v>60</v>
      </c>
    </row>
    <row r="214" spans="2:7" x14ac:dyDescent="0.3">
      <c r="B214" s="13" t="s">
        <v>24703</v>
      </c>
      <c r="C214" s="1">
        <v>16</v>
      </c>
      <c r="F214" s="12" t="s">
        <v>24792</v>
      </c>
      <c r="G214" s="1"/>
    </row>
    <row r="215" spans="2:7" x14ac:dyDescent="0.3">
      <c r="B215" s="13" t="s">
        <v>24712</v>
      </c>
      <c r="C215" s="1">
        <v>24</v>
      </c>
      <c r="F215" s="13" t="s">
        <v>24704</v>
      </c>
      <c r="G215" s="1">
        <v>57.714285714285715</v>
      </c>
    </row>
    <row r="216" spans="2:7" x14ac:dyDescent="0.3">
      <c r="B216" s="13" t="s">
        <v>24713</v>
      </c>
      <c r="C216" s="1">
        <v>44</v>
      </c>
      <c r="F216" s="13" t="s">
        <v>24706</v>
      </c>
      <c r="G216" s="1">
        <v>75.5</v>
      </c>
    </row>
    <row r="217" spans="2:7" x14ac:dyDescent="0.3">
      <c r="B217" s="13" t="s">
        <v>24714</v>
      </c>
      <c r="C217" s="1">
        <v>35</v>
      </c>
      <c r="F217" s="13" t="s">
        <v>24707</v>
      </c>
      <c r="G217" s="1">
        <v>74.5</v>
      </c>
    </row>
    <row r="218" spans="2:7" x14ac:dyDescent="0.3">
      <c r="B218" s="12" t="s">
        <v>24752</v>
      </c>
      <c r="C218" s="1"/>
      <c r="F218" s="13" t="s">
        <v>24709</v>
      </c>
      <c r="G218" s="1">
        <v>68.25</v>
      </c>
    </row>
    <row r="219" spans="2:7" x14ac:dyDescent="0.3">
      <c r="B219" s="13" t="s">
        <v>24704</v>
      </c>
      <c r="C219" s="1">
        <v>10</v>
      </c>
      <c r="F219" s="13" t="s">
        <v>24711</v>
      </c>
      <c r="G219" s="1">
        <v>71</v>
      </c>
    </row>
    <row r="220" spans="2:7" x14ac:dyDescent="0.3">
      <c r="B220" s="13" t="s">
        <v>24705</v>
      </c>
      <c r="C220" s="1">
        <v>16</v>
      </c>
      <c r="F220" s="13" t="s">
        <v>24703</v>
      </c>
      <c r="G220" s="1">
        <v>72</v>
      </c>
    </row>
    <row r="221" spans="2:7" x14ac:dyDescent="0.3">
      <c r="B221" s="13" t="s">
        <v>24706</v>
      </c>
      <c r="C221" s="1">
        <v>32</v>
      </c>
      <c r="F221" s="13" t="s">
        <v>24712</v>
      </c>
      <c r="G221" s="1">
        <v>69.25</v>
      </c>
    </row>
    <row r="222" spans="2:7" x14ac:dyDescent="0.3">
      <c r="B222" s="13" t="s">
        <v>24707</v>
      </c>
      <c r="C222" s="1">
        <v>42</v>
      </c>
      <c r="F222" s="13" t="s">
        <v>24713</v>
      </c>
      <c r="G222" s="1">
        <v>86</v>
      </c>
    </row>
    <row r="223" spans="2:7" x14ac:dyDescent="0.3">
      <c r="B223" s="13" t="s">
        <v>24708</v>
      </c>
      <c r="C223" s="1">
        <v>46</v>
      </c>
      <c r="F223" s="12" t="s">
        <v>6832</v>
      </c>
      <c r="G223" s="1"/>
    </row>
    <row r="224" spans="2:7" x14ac:dyDescent="0.3">
      <c r="B224" s="13" t="s">
        <v>24709</v>
      </c>
      <c r="C224" s="1">
        <v>55</v>
      </c>
      <c r="F224" s="13" t="s">
        <v>24704</v>
      </c>
      <c r="G224" s="1">
        <v>76</v>
      </c>
    </row>
    <row r="225" spans="2:7" x14ac:dyDescent="0.3">
      <c r="B225" s="13" t="s">
        <v>24710</v>
      </c>
      <c r="C225" s="1">
        <v>22</v>
      </c>
      <c r="F225" s="13" t="s">
        <v>24705</v>
      </c>
      <c r="G225" s="1">
        <v>72.333333333333329</v>
      </c>
    </row>
    <row r="226" spans="2:7" x14ac:dyDescent="0.3">
      <c r="B226" s="13" t="s">
        <v>24711</v>
      </c>
      <c r="C226" s="1">
        <v>16</v>
      </c>
      <c r="F226" s="13" t="s">
        <v>24707</v>
      </c>
      <c r="G226" s="1">
        <v>72.5</v>
      </c>
    </row>
    <row r="227" spans="2:7" x14ac:dyDescent="0.3">
      <c r="B227" s="13" t="s">
        <v>24703</v>
      </c>
      <c r="C227" s="1">
        <v>18</v>
      </c>
      <c r="F227" s="13" t="s">
        <v>24709</v>
      </c>
      <c r="G227" s="1">
        <v>49.666666666666664</v>
      </c>
    </row>
    <row r="228" spans="2:7" x14ac:dyDescent="0.3">
      <c r="B228" s="13" t="s">
        <v>24712</v>
      </c>
      <c r="C228" s="1">
        <v>31</v>
      </c>
      <c r="F228" s="13" t="s">
        <v>24710</v>
      </c>
      <c r="G228" s="1">
        <v>53.5</v>
      </c>
    </row>
    <row r="229" spans="2:7" x14ac:dyDescent="0.3">
      <c r="B229" s="13" t="s">
        <v>24713</v>
      </c>
      <c r="C229" s="1">
        <v>93</v>
      </c>
      <c r="F229" s="13" t="s">
        <v>24711</v>
      </c>
      <c r="G229" s="1">
        <v>68</v>
      </c>
    </row>
    <row r="230" spans="2:7" x14ac:dyDescent="0.3">
      <c r="B230" s="13" t="s">
        <v>24714</v>
      </c>
      <c r="C230" s="1">
        <v>25</v>
      </c>
      <c r="F230" s="13" t="s">
        <v>24703</v>
      </c>
      <c r="G230" s="1">
        <v>55.75</v>
      </c>
    </row>
    <row r="231" spans="2:7" x14ac:dyDescent="0.3">
      <c r="B231" s="12" t="s">
        <v>24753</v>
      </c>
      <c r="C231" s="1"/>
      <c r="F231" s="13" t="s">
        <v>24712</v>
      </c>
      <c r="G231" s="1">
        <v>63.333333333333336</v>
      </c>
    </row>
    <row r="232" spans="2:7" x14ac:dyDescent="0.3">
      <c r="B232" s="13" t="s">
        <v>24704</v>
      </c>
      <c r="C232" s="1">
        <v>29</v>
      </c>
      <c r="F232" s="13" t="s">
        <v>24713</v>
      </c>
      <c r="G232" s="1">
        <v>65</v>
      </c>
    </row>
    <row r="233" spans="2:7" x14ac:dyDescent="0.3">
      <c r="B233" s="13" t="s">
        <v>24705</v>
      </c>
      <c r="C233" s="1">
        <v>15</v>
      </c>
      <c r="F233" s="12" t="s">
        <v>24793</v>
      </c>
      <c r="G233" s="1"/>
    </row>
    <row r="234" spans="2:7" x14ac:dyDescent="0.3">
      <c r="B234" s="13" t="s">
        <v>24706</v>
      </c>
      <c r="C234" s="1">
        <v>33</v>
      </c>
      <c r="F234" s="13" t="s">
        <v>24704</v>
      </c>
      <c r="G234" s="1">
        <v>52.8</v>
      </c>
    </row>
    <row r="235" spans="2:7" x14ac:dyDescent="0.3">
      <c r="B235" s="13" t="s">
        <v>24707</v>
      </c>
      <c r="C235" s="1">
        <v>41</v>
      </c>
      <c r="F235" s="13" t="s">
        <v>24705</v>
      </c>
      <c r="G235" s="1">
        <v>78</v>
      </c>
    </row>
    <row r="236" spans="2:7" x14ac:dyDescent="0.3">
      <c r="B236" s="13" t="s">
        <v>24708</v>
      </c>
      <c r="C236" s="1">
        <v>44</v>
      </c>
      <c r="F236" s="13" t="s">
        <v>24706</v>
      </c>
      <c r="G236" s="1">
        <v>81</v>
      </c>
    </row>
    <row r="237" spans="2:7" x14ac:dyDescent="0.3">
      <c r="B237" s="13" t="s">
        <v>24709</v>
      </c>
      <c r="C237" s="1">
        <v>58</v>
      </c>
      <c r="F237" s="13" t="s">
        <v>24708</v>
      </c>
      <c r="G237" s="1">
        <v>71.461538461538467</v>
      </c>
    </row>
    <row r="238" spans="2:7" x14ac:dyDescent="0.3">
      <c r="B238" s="13" t="s">
        <v>24710</v>
      </c>
      <c r="C238" s="1">
        <v>9</v>
      </c>
      <c r="F238" s="13" t="s">
        <v>24709</v>
      </c>
      <c r="G238" s="1">
        <v>47.75</v>
      </c>
    </row>
    <row r="239" spans="2:7" x14ac:dyDescent="0.3">
      <c r="B239" s="13" t="s">
        <v>24711</v>
      </c>
      <c r="C239" s="1">
        <v>69</v>
      </c>
      <c r="F239" s="13" t="s">
        <v>24703</v>
      </c>
      <c r="G239" s="1">
        <v>83</v>
      </c>
    </row>
    <row r="240" spans="2:7" x14ac:dyDescent="0.3">
      <c r="B240" s="13" t="s">
        <v>24703</v>
      </c>
      <c r="C240" s="1">
        <v>24</v>
      </c>
      <c r="F240" s="13" t="s">
        <v>24712</v>
      </c>
      <c r="G240" s="1">
        <v>72</v>
      </c>
    </row>
    <row r="241" spans="2:7" x14ac:dyDescent="0.3">
      <c r="B241" s="13" t="s">
        <v>24712</v>
      </c>
      <c r="C241" s="1">
        <v>51</v>
      </c>
      <c r="F241" s="13" t="s">
        <v>24713</v>
      </c>
      <c r="G241" s="1">
        <v>70</v>
      </c>
    </row>
    <row r="242" spans="2:7" x14ac:dyDescent="0.3">
      <c r="B242" s="13" t="s">
        <v>24713</v>
      </c>
      <c r="C242" s="1">
        <v>69</v>
      </c>
      <c r="F242" s="12" t="s">
        <v>24794</v>
      </c>
      <c r="G242" s="1"/>
    </row>
    <row r="243" spans="2:7" x14ac:dyDescent="0.3">
      <c r="B243" s="13" t="s">
        <v>24714</v>
      </c>
      <c r="C243" s="1">
        <v>24</v>
      </c>
      <c r="F243" s="13" t="s">
        <v>24704</v>
      </c>
      <c r="G243" s="1">
        <v>58.375</v>
      </c>
    </row>
    <row r="244" spans="2:7" x14ac:dyDescent="0.3">
      <c r="B244" s="12" t="s">
        <v>24754</v>
      </c>
      <c r="C244" s="1"/>
      <c r="F244" s="13" t="s">
        <v>24706</v>
      </c>
      <c r="G244" s="1">
        <v>65</v>
      </c>
    </row>
    <row r="245" spans="2:7" x14ac:dyDescent="0.3">
      <c r="B245" s="13" t="s">
        <v>24704</v>
      </c>
      <c r="C245" s="1">
        <v>32</v>
      </c>
      <c r="F245" s="13" t="s">
        <v>24708</v>
      </c>
      <c r="G245" s="1">
        <v>70</v>
      </c>
    </row>
    <row r="246" spans="2:7" x14ac:dyDescent="0.3">
      <c r="B246" s="13" t="s">
        <v>24705</v>
      </c>
      <c r="C246" s="1">
        <v>36</v>
      </c>
      <c r="F246" s="13" t="s">
        <v>24709</v>
      </c>
      <c r="G246" s="1">
        <v>67.25</v>
      </c>
    </row>
    <row r="247" spans="2:7" x14ac:dyDescent="0.3">
      <c r="B247" s="13" t="s">
        <v>24706</v>
      </c>
      <c r="C247" s="1">
        <v>40</v>
      </c>
      <c r="F247" s="13" t="s">
        <v>24710</v>
      </c>
      <c r="G247" s="1">
        <v>61.666666666666664</v>
      </c>
    </row>
    <row r="248" spans="2:7" x14ac:dyDescent="0.3">
      <c r="B248" s="13" t="s">
        <v>24707</v>
      </c>
      <c r="C248" s="1">
        <v>35</v>
      </c>
      <c r="F248" s="13" t="s">
        <v>24711</v>
      </c>
      <c r="G248" s="1">
        <v>77</v>
      </c>
    </row>
    <row r="249" spans="2:7" x14ac:dyDescent="0.3">
      <c r="B249" s="13" t="s">
        <v>24708</v>
      </c>
      <c r="C249" s="1">
        <v>23</v>
      </c>
      <c r="F249" s="13" t="s">
        <v>24703</v>
      </c>
      <c r="G249" s="1">
        <v>49.166666666666664</v>
      </c>
    </row>
    <row r="250" spans="2:7" x14ac:dyDescent="0.3">
      <c r="B250" s="13" t="s">
        <v>24709</v>
      </c>
      <c r="C250" s="1">
        <v>31</v>
      </c>
      <c r="F250" s="13" t="s">
        <v>24713</v>
      </c>
      <c r="G250" s="1">
        <v>59</v>
      </c>
    </row>
    <row r="251" spans="2:7" x14ac:dyDescent="0.3">
      <c r="B251" s="13" t="s">
        <v>24710</v>
      </c>
      <c r="C251" s="1">
        <v>46</v>
      </c>
      <c r="F251" s="13" t="s">
        <v>24714</v>
      </c>
      <c r="G251" s="1">
        <v>41</v>
      </c>
    </row>
    <row r="252" spans="2:7" x14ac:dyDescent="0.3">
      <c r="B252" s="13" t="s">
        <v>24711</v>
      </c>
      <c r="C252" s="1">
        <v>58</v>
      </c>
      <c r="F252" s="12" t="s">
        <v>10456</v>
      </c>
      <c r="G252" s="1"/>
    </row>
    <row r="253" spans="2:7" x14ac:dyDescent="0.3">
      <c r="B253" s="13" t="s">
        <v>24703</v>
      </c>
      <c r="C253" s="1">
        <v>33</v>
      </c>
      <c r="F253" s="13" t="s">
        <v>24704</v>
      </c>
      <c r="G253" s="1">
        <v>53.3</v>
      </c>
    </row>
    <row r="254" spans="2:7" x14ac:dyDescent="0.3">
      <c r="B254" s="13" t="s">
        <v>24712</v>
      </c>
      <c r="C254" s="1">
        <v>41</v>
      </c>
      <c r="F254" s="13" t="s">
        <v>24705</v>
      </c>
      <c r="G254" s="1">
        <v>69.75</v>
      </c>
    </row>
    <row r="255" spans="2:7" x14ac:dyDescent="0.3">
      <c r="B255" s="13" t="s">
        <v>24713</v>
      </c>
      <c r="C255" s="1">
        <v>37</v>
      </c>
      <c r="F255" s="13" t="s">
        <v>24707</v>
      </c>
      <c r="G255" s="1">
        <v>64</v>
      </c>
    </row>
    <row r="256" spans="2:7" x14ac:dyDescent="0.3">
      <c r="B256" s="13" t="s">
        <v>24714</v>
      </c>
      <c r="C256" s="1">
        <v>44</v>
      </c>
      <c r="F256" s="13" t="s">
        <v>24708</v>
      </c>
      <c r="G256" s="1">
        <v>60.428571428571431</v>
      </c>
    </row>
    <row r="257" spans="2:7" x14ac:dyDescent="0.3">
      <c r="B257" s="12" t="s">
        <v>24755</v>
      </c>
      <c r="C257" s="1"/>
      <c r="F257" s="13" t="s">
        <v>24709</v>
      </c>
      <c r="G257" s="1">
        <v>73.384615384615387</v>
      </c>
    </row>
    <row r="258" spans="2:7" x14ac:dyDescent="0.3">
      <c r="B258" s="13" t="s">
        <v>24704</v>
      </c>
      <c r="C258" s="1">
        <v>34</v>
      </c>
      <c r="F258" s="13" t="s">
        <v>24710</v>
      </c>
      <c r="G258" s="1">
        <v>78</v>
      </c>
    </row>
    <row r="259" spans="2:7" x14ac:dyDescent="0.3">
      <c r="B259" s="13" t="s">
        <v>24705</v>
      </c>
      <c r="C259" s="1">
        <v>32</v>
      </c>
      <c r="F259" s="13" t="s">
        <v>24711</v>
      </c>
      <c r="G259" s="1">
        <v>69</v>
      </c>
    </row>
    <row r="260" spans="2:7" x14ac:dyDescent="0.3">
      <c r="B260" s="13" t="s">
        <v>24706</v>
      </c>
      <c r="C260" s="1">
        <v>50</v>
      </c>
      <c r="F260" s="13" t="s">
        <v>24703</v>
      </c>
      <c r="G260" s="1">
        <v>50</v>
      </c>
    </row>
    <row r="261" spans="2:7" x14ac:dyDescent="0.3">
      <c r="B261" s="13" t="s">
        <v>24707</v>
      </c>
      <c r="C261" s="1">
        <v>22</v>
      </c>
      <c r="F261" s="13" t="s">
        <v>24712</v>
      </c>
      <c r="G261" s="1">
        <v>72.599999999999994</v>
      </c>
    </row>
    <row r="262" spans="2:7" x14ac:dyDescent="0.3">
      <c r="B262" s="13" t="s">
        <v>24708</v>
      </c>
      <c r="C262" s="1">
        <v>29</v>
      </c>
      <c r="F262" s="13" t="s">
        <v>24713</v>
      </c>
      <c r="G262" s="1">
        <v>62.0625</v>
      </c>
    </row>
    <row r="263" spans="2:7" x14ac:dyDescent="0.3">
      <c r="B263" s="13" t="s">
        <v>24709</v>
      </c>
      <c r="C263" s="1">
        <v>12</v>
      </c>
      <c r="F263" s="13" t="s">
        <v>24714</v>
      </c>
      <c r="G263" s="1">
        <v>57</v>
      </c>
    </row>
    <row r="264" spans="2:7" x14ac:dyDescent="0.3">
      <c r="B264" s="13" t="s">
        <v>24710</v>
      </c>
      <c r="C264" s="1">
        <v>33</v>
      </c>
      <c r="F264" s="12" t="s">
        <v>24795</v>
      </c>
      <c r="G264" s="1"/>
    </row>
    <row r="265" spans="2:7" x14ac:dyDescent="0.3">
      <c r="B265" s="13" t="s">
        <v>24711</v>
      </c>
      <c r="C265" s="1">
        <v>34</v>
      </c>
      <c r="F265" s="13" t="s">
        <v>24704</v>
      </c>
      <c r="G265" s="1">
        <v>59.833333333333336</v>
      </c>
    </row>
    <row r="266" spans="2:7" x14ac:dyDescent="0.3">
      <c r="B266" s="13" t="s">
        <v>24703</v>
      </c>
      <c r="C266" s="1">
        <v>40</v>
      </c>
      <c r="F266" s="13" t="s">
        <v>24706</v>
      </c>
      <c r="G266" s="1">
        <v>55.5</v>
      </c>
    </row>
    <row r="267" spans="2:7" x14ac:dyDescent="0.3">
      <c r="B267" s="13" t="s">
        <v>24712</v>
      </c>
      <c r="C267" s="1">
        <v>35</v>
      </c>
      <c r="F267" s="13" t="s">
        <v>24707</v>
      </c>
      <c r="G267" s="1">
        <v>82</v>
      </c>
    </row>
    <row r="268" spans="2:7" x14ac:dyDescent="0.3">
      <c r="B268" s="13" t="s">
        <v>24713</v>
      </c>
      <c r="C268" s="1">
        <v>31</v>
      </c>
      <c r="F268" s="13" t="s">
        <v>24708</v>
      </c>
      <c r="G268" s="1">
        <v>82.5</v>
      </c>
    </row>
    <row r="269" spans="2:7" x14ac:dyDescent="0.3">
      <c r="B269" s="13" t="s">
        <v>24714</v>
      </c>
      <c r="C269" s="1">
        <v>59</v>
      </c>
      <c r="F269" s="13" t="s">
        <v>24709</v>
      </c>
      <c r="G269" s="1">
        <v>66.2</v>
      </c>
    </row>
    <row r="270" spans="2:7" x14ac:dyDescent="0.3">
      <c r="B270" s="12" t="s">
        <v>24756</v>
      </c>
      <c r="C270" s="1"/>
      <c r="F270" s="13" t="s">
        <v>24710</v>
      </c>
      <c r="G270" s="1">
        <v>69.3</v>
      </c>
    </row>
    <row r="271" spans="2:7" x14ac:dyDescent="0.3">
      <c r="B271" s="13" t="s">
        <v>24704</v>
      </c>
      <c r="C271" s="1">
        <v>35</v>
      </c>
      <c r="F271" s="13" t="s">
        <v>24711</v>
      </c>
      <c r="G271" s="1">
        <v>41</v>
      </c>
    </row>
    <row r="272" spans="2:7" x14ac:dyDescent="0.3">
      <c r="B272" s="13" t="s">
        <v>24705</v>
      </c>
      <c r="C272" s="1">
        <v>26</v>
      </c>
      <c r="F272" s="13" t="s">
        <v>24703</v>
      </c>
      <c r="G272" s="1">
        <v>44</v>
      </c>
    </row>
    <row r="273" spans="2:7" x14ac:dyDescent="0.3">
      <c r="B273" s="13" t="s">
        <v>24706</v>
      </c>
      <c r="C273" s="1">
        <v>45</v>
      </c>
      <c r="F273" s="13" t="s">
        <v>24712</v>
      </c>
      <c r="G273" s="1">
        <v>65.680000000000007</v>
      </c>
    </row>
    <row r="274" spans="2:7" x14ac:dyDescent="0.3">
      <c r="B274" s="13" t="s">
        <v>24707</v>
      </c>
      <c r="C274" s="1">
        <v>48</v>
      </c>
      <c r="F274" s="13" t="s">
        <v>24713</v>
      </c>
      <c r="G274" s="1">
        <v>40</v>
      </c>
    </row>
    <row r="275" spans="2:7" x14ac:dyDescent="0.3">
      <c r="B275" s="13" t="s">
        <v>24708</v>
      </c>
      <c r="C275" s="1">
        <v>32</v>
      </c>
      <c r="F275" s="12" t="s">
        <v>22661</v>
      </c>
      <c r="G275" s="1"/>
    </row>
    <row r="276" spans="2:7" x14ac:dyDescent="0.3">
      <c r="B276" s="13" t="s">
        <v>24709</v>
      </c>
      <c r="C276" s="1">
        <v>37</v>
      </c>
      <c r="F276" s="13" t="s">
        <v>24704</v>
      </c>
      <c r="G276" s="1">
        <v>46.148148148148145</v>
      </c>
    </row>
    <row r="277" spans="2:7" x14ac:dyDescent="0.3">
      <c r="B277" s="13" t="s">
        <v>24710</v>
      </c>
      <c r="C277" s="1">
        <v>34</v>
      </c>
      <c r="F277" s="13" t="s">
        <v>24706</v>
      </c>
      <c r="G277" s="1">
        <v>70.5</v>
      </c>
    </row>
    <row r="278" spans="2:7" x14ac:dyDescent="0.3">
      <c r="B278" s="13" t="s">
        <v>24711</v>
      </c>
      <c r="C278" s="1">
        <v>20</v>
      </c>
      <c r="F278" s="13" t="s">
        <v>24708</v>
      </c>
      <c r="G278" s="1">
        <v>69</v>
      </c>
    </row>
    <row r="279" spans="2:7" x14ac:dyDescent="0.3">
      <c r="B279" s="13" t="s">
        <v>24703</v>
      </c>
      <c r="C279" s="1">
        <v>26</v>
      </c>
      <c r="F279" s="13" t="s">
        <v>24709</v>
      </c>
      <c r="G279" s="1">
        <v>60.666666666666664</v>
      </c>
    </row>
    <row r="280" spans="2:7" x14ac:dyDescent="0.3">
      <c r="B280" s="13" t="s">
        <v>24712</v>
      </c>
      <c r="C280" s="1">
        <v>30</v>
      </c>
      <c r="F280" s="13" t="s">
        <v>24710</v>
      </c>
      <c r="G280" s="1">
        <v>59.25</v>
      </c>
    </row>
    <row r="281" spans="2:7" x14ac:dyDescent="0.3">
      <c r="B281" s="13" t="s">
        <v>24713</v>
      </c>
      <c r="C281" s="1">
        <v>37</v>
      </c>
      <c r="F281" s="13" t="s">
        <v>24711</v>
      </c>
      <c r="G281" s="1">
        <v>65.75</v>
      </c>
    </row>
    <row r="282" spans="2:7" x14ac:dyDescent="0.3">
      <c r="B282" s="13" t="s">
        <v>24714</v>
      </c>
      <c r="C282" s="1">
        <v>14</v>
      </c>
      <c r="F282" s="13" t="s">
        <v>24703</v>
      </c>
      <c r="G282" s="1">
        <v>68</v>
      </c>
    </row>
    <row r="283" spans="2:7" x14ac:dyDescent="0.3">
      <c r="B283" s="12" t="s">
        <v>24757</v>
      </c>
      <c r="C283" s="1"/>
      <c r="F283" s="13" t="s">
        <v>24712</v>
      </c>
      <c r="G283" s="1">
        <v>63.333333333333336</v>
      </c>
    </row>
    <row r="284" spans="2:7" x14ac:dyDescent="0.3">
      <c r="B284" s="13" t="s">
        <v>24704</v>
      </c>
      <c r="C284" s="1">
        <v>18</v>
      </c>
      <c r="F284" s="13" t="s">
        <v>24713</v>
      </c>
      <c r="G284" s="1">
        <v>62.4</v>
      </c>
    </row>
    <row r="285" spans="2:7" x14ac:dyDescent="0.3">
      <c r="B285" s="13" t="s">
        <v>24705</v>
      </c>
      <c r="C285" s="1">
        <v>22</v>
      </c>
      <c r="F285" s="13" t="s">
        <v>24714</v>
      </c>
      <c r="G285" s="1">
        <v>60.666666666666664</v>
      </c>
    </row>
    <row r="286" spans="2:7" x14ac:dyDescent="0.3">
      <c r="B286" s="13" t="s">
        <v>24706</v>
      </c>
      <c r="C286" s="1">
        <v>25</v>
      </c>
      <c r="F286" s="12" t="s">
        <v>6040</v>
      </c>
      <c r="G286" s="1"/>
    </row>
    <row r="287" spans="2:7" x14ac:dyDescent="0.3">
      <c r="B287" s="13" t="s">
        <v>24707</v>
      </c>
      <c r="C287" s="1">
        <v>50</v>
      </c>
      <c r="F287" s="13" t="s">
        <v>24704</v>
      </c>
      <c r="G287" s="1">
        <v>48.9</v>
      </c>
    </row>
    <row r="288" spans="2:7" x14ac:dyDescent="0.3">
      <c r="B288" s="13" t="s">
        <v>24708</v>
      </c>
      <c r="C288" s="1">
        <v>63</v>
      </c>
      <c r="F288" s="13" t="s">
        <v>24706</v>
      </c>
      <c r="G288" s="1">
        <v>59</v>
      </c>
    </row>
    <row r="289" spans="2:7" x14ac:dyDescent="0.3">
      <c r="B289" s="13" t="s">
        <v>24709</v>
      </c>
      <c r="C289" s="1">
        <v>26</v>
      </c>
      <c r="F289" s="13" t="s">
        <v>24707</v>
      </c>
      <c r="G289" s="1">
        <v>52.5</v>
      </c>
    </row>
    <row r="290" spans="2:7" x14ac:dyDescent="0.3">
      <c r="B290" s="13" t="s">
        <v>24710</v>
      </c>
      <c r="C290" s="1">
        <v>49</v>
      </c>
      <c r="F290" s="13" t="s">
        <v>24708</v>
      </c>
      <c r="G290" s="1">
        <v>59</v>
      </c>
    </row>
    <row r="291" spans="2:7" x14ac:dyDescent="0.3">
      <c r="B291" s="13" t="s">
        <v>24711</v>
      </c>
      <c r="C291" s="1">
        <v>24</v>
      </c>
      <c r="F291" s="13" t="s">
        <v>24709</v>
      </c>
      <c r="G291" s="1">
        <v>64.230769230769226</v>
      </c>
    </row>
    <row r="292" spans="2:7" x14ac:dyDescent="0.3">
      <c r="B292" s="13" t="s">
        <v>24703</v>
      </c>
      <c r="C292" s="1">
        <v>36</v>
      </c>
      <c r="F292" s="13" t="s">
        <v>24710</v>
      </c>
      <c r="G292" s="1">
        <v>74.400000000000006</v>
      </c>
    </row>
    <row r="293" spans="2:7" x14ac:dyDescent="0.3">
      <c r="B293" s="13" t="s">
        <v>24712</v>
      </c>
      <c r="C293" s="1">
        <v>47</v>
      </c>
      <c r="F293" s="13" t="s">
        <v>24711</v>
      </c>
      <c r="G293" s="1">
        <v>76.666666666666671</v>
      </c>
    </row>
    <row r="294" spans="2:7" x14ac:dyDescent="0.3">
      <c r="B294" s="13" t="s">
        <v>24713</v>
      </c>
      <c r="C294" s="1">
        <v>25</v>
      </c>
      <c r="F294" s="13" t="s">
        <v>24712</v>
      </c>
      <c r="G294" s="1">
        <v>61.666666666666664</v>
      </c>
    </row>
    <row r="295" spans="2:7" x14ac:dyDescent="0.3">
      <c r="B295" s="13" t="s">
        <v>24714</v>
      </c>
      <c r="C295" s="1">
        <v>28</v>
      </c>
      <c r="F295" s="13" t="s">
        <v>24713</v>
      </c>
      <c r="G295" s="1">
        <v>63.625</v>
      </c>
    </row>
    <row r="296" spans="2:7" x14ac:dyDescent="0.3">
      <c r="B296" s="12" t="s">
        <v>24700</v>
      </c>
      <c r="C296" s="1"/>
      <c r="F296" s="13" t="s">
        <v>24714</v>
      </c>
      <c r="G296" s="1">
        <v>57</v>
      </c>
    </row>
    <row r="297" spans="2:7" x14ac:dyDescent="0.3">
      <c r="B297" s="13" t="s">
        <v>24704</v>
      </c>
      <c r="C297" s="1">
        <v>33</v>
      </c>
      <c r="F297" s="12" t="s">
        <v>24739</v>
      </c>
      <c r="G297" s="1"/>
    </row>
    <row r="298" spans="2:7" x14ac:dyDescent="0.3">
      <c r="B298" s="13" t="s">
        <v>24705</v>
      </c>
      <c r="C298" s="1">
        <v>33</v>
      </c>
      <c r="F298" s="13" t="s">
        <v>24704</v>
      </c>
      <c r="G298" s="1">
        <v>47.571428571428569</v>
      </c>
    </row>
    <row r="299" spans="2:7" x14ac:dyDescent="0.3">
      <c r="B299" s="13" t="s">
        <v>24706</v>
      </c>
      <c r="C299" s="1">
        <v>42</v>
      </c>
      <c r="F299" s="13" t="s">
        <v>24705</v>
      </c>
      <c r="G299" s="1">
        <v>76.666666666666671</v>
      </c>
    </row>
    <row r="300" spans="2:7" x14ac:dyDescent="0.3">
      <c r="B300" s="13" t="s">
        <v>24707</v>
      </c>
      <c r="C300" s="1">
        <v>43</v>
      </c>
      <c r="F300" s="13" t="s">
        <v>24706</v>
      </c>
      <c r="G300" s="1">
        <v>67.25</v>
      </c>
    </row>
    <row r="301" spans="2:7" x14ac:dyDescent="0.3">
      <c r="B301" s="13" t="s">
        <v>24708</v>
      </c>
      <c r="C301" s="1">
        <v>21</v>
      </c>
      <c r="F301" s="13" t="s">
        <v>24707</v>
      </c>
      <c r="G301" s="1">
        <v>65.5</v>
      </c>
    </row>
    <row r="302" spans="2:7" x14ac:dyDescent="0.3">
      <c r="B302" s="13" t="s">
        <v>24709</v>
      </c>
      <c r="C302" s="1">
        <v>33</v>
      </c>
      <c r="F302" s="13" t="s">
        <v>24708</v>
      </c>
      <c r="G302" s="1">
        <v>64</v>
      </c>
    </row>
    <row r="303" spans="2:7" x14ac:dyDescent="0.3">
      <c r="B303" s="13" t="s">
        <v>24710</v>
      </c>
      <c r="C303" s="1">
        <v>59</v>
      </c>
      <c r="F303" s="13" t="s">
        <v>24709</v>
      </c>
      <c r="G303" s="1">
        <v>65.5</v>
      </c>
    </row>
    <row r="304" spans="2:7" x14ac:dyDescent="0.3">
      <c r="B304" s="13" t="s">
        <v>24711</v>
      </c>
      <c r="C304" s="1">
        <v>49</v>
      </c>
      <c r="F304" s="13" t="s">
        <v>24710</v>
      </c>
      <c r="G304" s="1">
        <v>54.363636363636367</v>
      </c>
    </row>
    <row r="305" spans="2:7" x14ac:dyDescent="0.3">
      <c r="B305" s="13" t="s">
        <v>24703</v>
      </c>
      <c r="C305" s="1">
        <v>58</v>
      </c>
      <c r="F305" s="13" t="s">
        <v>24711</v>
      </c>
      <c r="G305" s="1">
        <v>66</v>
      </c>
    </row>
    <row r="306" spans="2:7" x14ac:dyDescent="0.3">
      <c r="B306" s="13" t="s">
        <v>24712</v>
      </c>
      <c r="C306" s="1">
        <v>44</v>
      </c>
      <c r="F306" s="13" t="s">
        <v>24703</v>
      </c>
      <c r="G306" s="1">
        <v>53</v>
      </c>
    </row>
    <row r="307" spans="2:7" x14ac:dyDescent="0.3">
      <c r="B307" s="13" t="s">
        <v>24713</v>
      </c>
      <c r="C307" s="1">
        <v>45</v>
      </c>
      <c r="F307" s="13" t="s">
        <v>24712</v>
      </c>
      <c r="G307" s="1">
        <v>56.8</v>
      </c>
    </row>
    <row r="308" spans="2:7" x14ac:dyDescent="0.3">
      <c r="B308" s="13" t="s">
        <v>24714</v>
      </c>
      <c r="C308" s="1">
        <v>17</v>
      </c>
      <c r="F308" s="13" t="s">
        <v>24713</v>
      </c>
      <c r="G308" s="1">
        <v>53.125</v>
      </c>
    </row>
    <row r="309" spans="2:7" x14ac:dyDescent="0.3">
      <c r="B309" s="12" t="s">
        <v>24701</v>
      </c>
      <c r="C309" s="1"/>
      <c r="F309" s="13" t="s">
        <v>24714</v>
      </c>
      <c r="G309" s="1">
        <v>60</v>
      </c>
    </row>
    <row r="310" spans="2:7" x14ac:dyDescent="0.3">
      <c r="B310" s="13" t="s">
        <v>24704</v>
      </c>
      <c r="C310" s="1">
        <v>29</v>
      </c>
      <c r="F310" s="12" t="s">
        <v>24740</v>
      </c>
      <c r="G310" s="1"/>
    </row>
    <row r="311" spans="2:7" x14ac:dyDescent="0.3">
      <c r="B311" s="13" t="s">
        <v>24705</v>
      </c>
      <c r="C311" s="1">
        <v>35</v>
      </c>
      <c r="F311" s="13" t="s">
        <v>24704</v>
      </c>
      <c r="G311" s="1">
        <v>60.375</v>
      </c>
    </row>
    <row r="312" spans="2:7" x14ac:dyDescent="0.3">
      <c r="B312" s="13" t="s">
        <v>24706</v>
      </c>
      <c r="C312" s="1">
        <v>87</v>
      </c>
      <c r="F312" s="13" t="s">
        <v>24705</v>
      </c>
      <c r="G312" s="1">
        <v>69</v>
      </c>
    </row>
    <row r="313" spans="2:7" x14ac:dyDescent="0.3">
      <c r="B313" s="13" t="s">
        <v>24707</v>
      </c>
      <c r="C313" s="1">
        <v>86</v>
      </c>
      <c r="F313" s="13" t="s">
        <v>24706</v>
      </c>
      <c r="G313" s="1">
        <v>70.25</v>
      </c>
    </row>
    <row r="314" spans="2:7" x14ac:dyDescent="0.3">
      <c r="B314" s="13" t="s">
        <v>24708</v>
      </c>
      <c r="C314" s="1">
        <v>51</v>
      </c>
      <c r="F314" s="13" t="s">
        <v>24707</v>
      </c>
      <c r="G314" s="1">
        <v>71.5</v>
      </c>
    </row>
    <row r="315" spans="2:7" x14ac:dyDescent="0.3">
      <c r="B315" s="13" t="s">
        <v>24709</v>
      </c>
      <c r="C315" s="1">
        <v>67</v>
      </c>
      <c r="F315" s="13" t="s">
        <v>24708</v>
      </c>
      <c r="G315" s="1">
        <v>64.599999999999994</v>
      </c>
    </row>
    <row r="316" spans="2:7" x14ac:dyDescent="0.3">
      <c r="B316" s="13" t="s">
        <v>24710</v>
      </c>
      <c r="C316" s="1">
        <v>30</v>
      </c>
      <c r="F316" s="13" t="s">
        <v>24709</v>
      </c>
      <c r="G316" s="1">
        <v>66</v>
      </c>
    </row>
    <row r="317" spans="2:7" x14ac:dyDescent="0.3">
      <c r="B317" s="13" t="s">
        <v>24711</v>
      </c>
      <c r="C317" s="1">
        <v>79</v>
      </c>
      <c r="F317" s="13" t="s">
        <v>24710</v>
      </c>
      <c r="G317" s="1">
        <v>49</v>
      </c>
    </row>
    <row r="318" spans="2:7" x14ac:dyDescent="0.3">
      <c r="B318" s="13" t="s">
        <v>24703</v>
      </c>
      <c r="C318" s="1">
        <v>48</v>
      </c>
      <c r="F318" s="13" t="s">
        <v>24711</v>
      </c>
      <c r="G318" s="1">
        <v>72.666666666666671</v>
      </c>
    </row>
    <row r="319" spans="2:7" x14ac:dyDescent="0.3">
      <c r="B319" s="13" t="s">
        <v>24712</v>
      </c>
      <c r="C319" s="1">
        <v>47</v>
      </c>
      <c r="F319" s="13" t="s">
        <v>24703</v>
      </c>
      <c r="G319" s="1">
        <v>65.599999999999994</v>
      </c>
    </row>
    <row r="320" spans="2:7" x14ac:dyDescent="0.3">
      <c r="B320" s="13" t="s">
        <v>24713</v>
      </c>
      <c r="C320" s="1">
        <v>30</v>
      </c>
      <c r="F320" s="13" t="s">
        <v>24712</v>
      </c>
      <c r="G320" s="1">
        <v>54</v>
      </c>
    </row>
    <row r="321" spans="2:7" x14ac:dyDescent="0.3">
      <c r="B321" s="13" t="s">
        <v>24714</v>
      </c>
      <c r="C321" s="1">
        <v>24</v>
      </c>
      <c r="F321" s="13" t="s">
        <v>24713</v>
      </c>
      <c r="G321" s="1">
        <v>62.833333333333336</v>
      </c>
    </row>
    <row r="322" spans="2:7" x14ac:dyDescent="0.3">
      <c r="B322" s="12" t="s">
        <v>24702</v>
      </c>
      <c r="C322" s="1"/>
      <c r="F322" s="12" t="s">
        <v>24741</v>
      </c>
      <c r="G322" s="1"/>
    </row>
    <row r="323" spans="2:7" x14ac:dyDescent="0.3">
      <c r="B323" s="13" t="s">
        <v>24704</v>
      </c>
      <c r="C323" s="1">
        <v>58</v>
      </c>
      <c r="F323" s="13" t="s">
        <v>24704</v>
      </c>
      <c r="G323" s="1">
        <v>52.68181818181818</v>
      </c>
    </row>
    <row r="324" spans="2:7" x14ac:dyDescent="0.3">
      <c r="B324" s="13" t="s">
        <v>24705</v>
      </c>
      <c r="C324" s="1">
        <v>43</v>
      </c>
      <c r="F324" s="13" t="s">
        <v>24705</v>
      </c>
      <c r="G324" s="1">
        <v>73</v>
      </c>
    </row>
    <row r="325" spans="2:7" x14ac:dyDescent="0.3">
      <c r="B325" s="13" t="s">
        <v>24706</v>
      </c>
      <c r="C325" s="1">
        <v>60</v>
      </c>
      <c r="F325" s="13" t="s">
        <v>24706</v>
      </c>
      <c r="G325" s="1">
        <v>63.5</v>
      </c>
    </row>
    <row r="326" spans="2:7" x14ac:dyDescent="0.3">
      <c r="B326" s="13" t="s">
        <v>24707</v>
      </c>
      <c r="C326" s="1">
        <v>44</v>
      </c>
      <c r="F326" s="13" t="s">
        <v>24707</v>
      </c>
      <c r="G326" s="1">
        <v>36</v>
      </c>
    </row>
    <row r="327" spans="2:7" x14ac:dyDescent="0.3">
      <c r="B327" s="13" t="s">
        <v>24708</v>
      </c>
      <c r="C327" s="1">
        <v>52</v>
      </c>
      <c r="F327" s="13" t="s">
        <v>24708</v>
      </c>
      <c r="G327" s="1">
        <v>64.5</v>
      </c>
    </row>
    <row r="328" spans="2:7" x14ac:dyDescent="0.3">
      <c r="B328" s="13" t="s">
        <v>24709</v>
      </c>
      <c r="C328" s="1">
        <v>69</v>
      </c>
      <c r="F328" s="13" t="s">
        <v>24709</v>
      </c>
      <c r="G328" s="1">
        <v>65.84615384615384</v>
      </c>
    </row>
    <row r="329" spans="2:7" x14ac:dyDescent="0.3">
      <c r="B329" s="13" t="s">
        <v>24710</v>
      </c>
      <c r="C329" s="1">
        <v>62</v>
      </c>
      <c r="F329" s="13" t="s">
        <v>24710</v>
      </c>
      <c r="G329" s="1">
        <v>28</v>
      </c>
    </row>
    <row r="330" spans="2:7" x14ac:dyDescent="0.3">
      <c r="B330" s="13" t="s">
        <v>24711</v>
      </c>
      <c r="C330" s="1">
        <v>126</v>
      </c>
      <c r="F330" s="13" t="s">
        <v>24711</v>
      </c>
      <c r="G330" s="1">
        <v>68.555555555555557</v>
      </c>
    </row>
    <row r="331" spans="2:7" x14ac:dyDescent="0.3">
      <c r="B331" s="13" t="s">
        <v>24703</v>
      </c>
      <c r="C331" s="1">
        <v>125</v>
      </c>
      <c r="F331" s="13" t="s">
        <v>24703</v>
      </c>
      <c r="G331" s="1">
        <v>68</v>
      </c>
    </row>
    <row r="332" spans="2:7" x14ac:dyDescent="0.3">
      <c r="B332" s="13" t="s">
        <v>24712</v>
      </c>
      <c r="C332" s="1">
        <v>107</v>
      </c>
      <c r="F332" s="13" t="s">
        <v>24713</v>
      </c>
      <c r="G332" s="1">
        <v>56.888888888888886</v>
      </c>
    </row>
    <row r="333" spans="2:7" x14ac:dyDescent="0.3">
      <c r="B333" s="12" t="s">
        <v>24699</v>
      </c>
      <c r="C333" s="1">
        <v>6969</v>
      </c>
      <c r="F333" s="13" t="s">
        <v>24714</v>
      </c>
      <c r="G333" s="1">
        <v>57.5</v>
      </c>
    </row>
    <row r="334" spans="2:7" x14ac:dyDescent="0.3">
      <c r="F334" s="12" t="s">
        <v>24742</v>
      </c>
      <c r="G334" s="1"/>
    </row>
    <row r="335" spans="2:7" x14ac:dyDescent="0.3">
      <c r="F335" s="13" t="s">
        <v>24704</v>
      </c>
      <c r="G335" s="1">
        <v>65.071428571428569</v>
      </c>
    </row>
    <row r="336" spans="2:7" x14ac:dyDescent="0.3">
      <c r="F336" s="13" t="s">
        <v>24705</v>
      </c>
      <c r="G336" s="1">
        <v>75</v>
      </c>
    </row>
    <row r="337" spans="6:7" x14ac:dyDescent="0.3">
      <c r="F337" s="13" t="s">
        <v>24706</v>
      </c>
      <c r="G337" s="1">
        <v>56.333333333333336</v>
      </c>
    </row>
    <row r="338" spans="6:7" x14ac:dyDescent="0.3">
      <c r="F338" s="13" t="s">
        <v>24707</v>
      </c>
      <c r="G338" s="1">
        <v>78</v>
      </c>
    </row>
    <row r="339" spans="6:7" x14ac:dyDescent="0.3">
      <c r="F339" s="13" t="s">
        <v>24708</v>
      </c>
      <c r="G339" s="1">
        <v>70.75</v>
      </c>
    </row>
    <row r="340" spans="6:7" x14ac:dyDescent="0.3">
      <c r="F340" s="13" t="s">
        <v>24709</v>
      </c>
      <c r="G340" s="1">
        <v>68.928571428571431</v>
      </c>
    </row>
    <row r="341" spans="6:7" x14ac:dyDescent="0.3">
      <c r="F341" s="13" t="s">
        <v>24710</v>
      </c>
      <c r="G341" s="1">
        <v>60</v>
      </c>
    </row>
    <row r="342" spans="6:7" x14ac:dyDescent="0.3">
      <c r="F342" s="13" t="s">
        <v>24711</v>
      </c>
      <c r="G342" s="1">
        <v>54.8</v>
      </c>
    </row>
    <row r="343" spans="6:7" x14ac:dyDescent="0.3">
      <c r="F343" s="13" t="s">
        <v>24703</v>
      </c>
      <c r="G343" s="1">
        <v>71</v>
      </c>
    </row>
    <row r="344" spans="6:7" x14ac:dyDescent="0.3">
      <c r="F344" s="13" t="s">
        <v>24712</v>
      </c>
      <c r="G344" s="1">
        <v>66.599999999999994</v>
      </c>
    </row>
    <row r="345" spans="6:7" x14ac:dyDescent="0.3">
      <c r="F345" s="13" t="s">
        <v>24713</v>
      </c>
      <c r="G345" s="1">
        <v>60</v>
      </c>
    </row>
    <row r="346" spans="6:7" x14ac:dyDescent="0.3">
      <c r="F346" s="13" t="s">
        <v>24714</v>
      </c>
      <c r="G346" s="1">
        <v>40.083333333333336</v>
      </c>
    </row>
    <row r="347" spans="6:7" x14ac:dyDescent="0.3">
      <c r="F347" s="12" t="s">
        <v>24743</v>
      </c>
      <c r="G347" s="1"/>
    </row>
    <row r="348" spans="6:7" x14ac:dyDescent="0.3">
      <c r="F348" s="13" t="s">
        <v>24704</v>
      </c>
      <c r="G348" s="1">
        <v>48</v>
      </c>
    </row>
    <row r="349" spans="6:7" x14ac:dyDescent="0.3">
      <c r="F349" s="13" t="s">
        <v>24706</v>
      </c>
      <c r="G349" s="1">
        <v>60</v>
      </c>
    </row>
    <row r="350" spans="6:7" x14ac:dyDescent="0.3">
      <c r="F350" s="13" t="s">
        <v>24707</v>
      </c>
      <c r="G350" s="1">
        <v>73</v>
      </c>
    </row>
    <row r="351" spans="6:7" x14ac:dyDescent="0.3">
      <c r="F351" s="13" t="s">
        <v>24708</v>
      </c>
      <c r="G351" s="1">
        <v>68.714285714285708</v>
      </c>
    </row>
    <row r="352" spans="6:7" x14ac:dyDescent="0.3">
      <c r="F352" s="13" t="s">
        <v>24709</v>
      </c>
      <c r="G352" s="1">
        <v>47.533333333333331</v>
      </c>
    </row>
    <row r="353" spans="6:7" x14ac:dyDescent="0.3">
      <c r="F353" s="13" t="s">
        <v>24710</v>
      </c>
      <c r="G353" s="1">
        <v>54.4</v>
      </c>
    </row>
    <row r="354" spans="6:7" x14ac:dyDescent="0.3">
      <c r="F354" s="13" t="s">
        <v>24711</v>
      </c>
      <c r="G354" s="1">
        <v>66.5</v>
      </c>
    </row>
    <row r="355" spans="6:7" x14ac:dyDescent="0.3">
      <c r="F355" s="13" t="s">
        <v>24703</v>
      </c>
      <c r="G355" s="1">
        <v>72</v>
      </c>
    </row>
    <row r="356" spans="6:7" x14ac:dyDescent="0.3">
      <c r="F356" s="13" t="s">
        <v>24712</v>
      </c>
      <c r="G356" s="1">
        <v>63.25</v>
      </c>
    </row>
    <row r="357" spans="6:7" x14ac:dyDescent="0.3">
      <c r="F357" s="13" t="s">
        <v>24713</v>
      </c>
      <c r="G357" s="1">
        <v>65</v>
      </c>
    </row>
    <row r="358" spans="6:7" x14ac:dyDescent="0.3">
      <c r="F358" s="13" t="s">
        <v>24714</v>
      </c>
      <c r="G358" s="1">
        <v>62.333333333333336</v>
      </c>
    </row>
    <row r="359" spans="6:7" x14ac:dyDescent="0.3">
      <c r="F359" s="12" t="s">
        <v>15128</v>
      </c>
      <c r="G359" s="1"/>
    </row>
    <row r="360" spans="6:7" x14ac:dyDescent="0.3">
      <c r="F360" s="13" t="s">
        <v>24704</v>
      </c>
      <c r="G360" s="1">
        <v>62.333333333333336</v>
      </c>
    </row>
    <row r="361" spans="6:7" x14ac:dyDescent="0.3">
      <c r="F361" s="13" t="s">
        <v>24705</v>
      </c>
      <c r="G361" s="1">
        <v>71</v>
      </c>
    </row>
    <row r="362" spans="6:7" x14ac:dyDescent="0.3">
      <c r="F362" s="13" t="s">
        <v>24706</v>
      </c>
      <c r="G362" s="1">
        <v>76.666666666666671</v>
      </c>
    </row>
    <row r="363" spans="6:7" x14ac:dyDescent="0.3">
      <c r="F363" s="13" t="s">
        <v>24707</v>
      </c>
      <c r="G363" s="1">
        <v>50.6</v>
      </c>
    </row>
    <row r="364" spans="6:7" x14ac:dyDescent="0.3">
      <c r="F364" s="13" t="s">
        <v>24708</v>
      </c>
      <c r="G364" s="1">
        <v>78.5</v>
      </c>
    </row>
    <row r="365" spans="6:7" x14ac:dyDescent="0.3">
      <c r="F365" s="13" t="s">
        <v>24709</v>
      </c>
      <c r="G365" s="1">
        <v>61.714285714285715</v>
      </c>
    </row>
    <row r="366" spans="6:7" x14ac:dyDescent="0.3">
      <c r="F366" s="13" t="s">
        <v>24710</v>
      </c>
      <c r="G366" s="1">
        <v>52</v>
      </c>
    </row>
    <row r="367" spans="6:7" x14ac:dyDescent="0.3">
      <c r="F367" s="13" t="s">
        <v>24711</v>
      </c>
      <c r="G367" s="1">
        <v>42</v>
      </c>
    </row>
    <row r="368" spans="6:7" x14ac:dyDescent="0.3">
      <c r="F368" s="13" t="s">
        <v>24703</v>
      </c>
      <c r="G368" s="1">
        <v>50.53846153846154</v>
      </c>
    </row>
    <row r="369" spans="6:7" x14ac:dyDescent="0.3">
      <c r="F369" s="13" t="s">
        <v>24712</v>
      </c>
      <c r="G369" s="1">
        <v>84.5</v>
      </c>
    </row>
    <row r="370" spans="6:7" x14ac:dyDescent="0.3">
      <c r="F370" s="13" t="s">
        <v>24713</v>
      </c>
      <c r="G370" s="1">
        <v>63.545454545454547</v>
      </c>
    </row>
    <row r="371" spans="6:7" x14ac:dyDescent="0.3">
      <c r="F371" s="13" t="s">
        <v>24714</v>
      </c>
      <c r="G371" s="1">
        <v>76</v>
      </c>
    </row>
    <row r="372" spans="6:7" x14ac:dyDescent="0.3">
      <c r="F372" s="12" t="s">
        <v>24744</v>
      </c>
      <c r="G372" s="1"/>
    </row>
    <row r="373" spans="6:7" x14ac:dyDescent="0.3">
      <c r="F373" s="13" t="s">
        <v>24704</v>
      </c>
      <c r="G373" s="1">
        <v>60.375</v>
      </c>
    </row>
    <row r="374" spans="6:7" x14ac:dyDescent="0.3">
      <c r="F374" s="13" t="s">
        <v>24705</v>
      </c>
      <c r="G374" s="1">
        <v>57</v>
      </c>
    </row>
    <row r="375" spans="6:7" x14ac:dyDescent="0.3">
      <c r="F375" s="13" t="s">
        <v>24706</v>
      </c>
      <c r="G375" s="1">
        <v>65.333333333333329</v>
      </c>
    </row>
    <row r="376" spans="6:7" x14ac:dyDescent="0.3">
      <c r="F376" s="13" t="s">
        <v>24707</v>
      </c>
      <c r="G376" s="1">
        <v>53.4</v>
      </c>
    </row>
    <row r="377" spans="6:7" x14ac:dyDescent="0.3">
      <c r="F377" s="13" t="s">
        <v>24708</v>
      </c>
      <c r="G377" s="1">
        <v>66</v>
      </c>
    </row>
    <row r="378" spans="6:7" x14ac:dyDescent="0.3">
      <c r="F378" s="13" t="s">
        <v>24709</v>
      </c>
      <c r="G378" s="1">
        <v>56.285714285714285</v>
      </c>
    </row>
    <row r="379" spans="6:7" x14ac:dyDescent="0.3">
      <c r="F379" s="13" t="s">
        <v>24710</v>
      </c>
      <c r="G379" s="1">
        <v>44.117647058823529</v>
      </c>
    </row>
    <row r="380" spans="6:7" x14ac:dyDescent="0.3">
      <c r="F380" s="13" t="s">
        <v>24711</v>
      </c>
      <c r="G380" s="1">
        <v>67.400000000000006</v>
      </c>
    </row>
    <row r="381" spans="6:7" x14ac:dyDescent="0.3">
      <c r="F381" s="13" t="s">
        <v>24703</v>
      </c>
      <c r="G381" s="1">
        <v>73.333333333333329</v>
      </c>
    </row>
    <row r="382" spans="6:7" x14ac:dyDescent="0.3">
      <c r="F382" s="13" t="s">
        <v>24712</v>
      </c>
      <c r="G382" s="1">
        <v>60.428571428571431</v>
      </c>
    </row>
    <row r="383" spans="6:7" x14ac:dyDescent="0.3">
      <c r="F383" s="13" t="s">
        <v>24713</v>
      </c>
      <c r="G383" s="1">
        <v>54.766666666666666</v>
      </c>
    </row>
    <row r="384" spans="6:7" x14ac:dyDescent="0.3">
      <c r="F384" s="13" t="s">
        <v>24714</v>
      </c>
      <c r="G384" s="1">
        <v>38.299999999999997</v>
      </c>
    </row>
    <row r="385" spans="6:7" x14ac:dyDescent="0.3">
      <c r="F385" s="12" t="s">
        <v>24745</v>
      </c>
      <c r="G385" s="1"/>
    </row>
    <row r="386" spans="6:7" x14ac:dyDescent="0.3">
      <c r="F386" s="13" t="s">
        <v>24704</v>
      </c>
      <c r="G386" s="1">
        <v>59.549295774647888</v>
      </c>
    </row>
    <row r="387" spans="6:7" x14ac:dyDescent="0.3">
      <c r="F387" s="13" t="s">
        <v>24705</v>
      </c>
      <c r="G387" s="1">
        <v>65.666666666666671</v>
      </c>
    </row>
    <row r="388" spans="6:7" x14ac:dyDescent="0.3">
      <c r="F388" s="13" t="s">
        <v>24706</v>
      </c>
      <c r="G388" s="1">
        <v>65</v>
      </c>
    </row>
    <row r="389" spans="6:7" x14ac:dyDescent="0.3">
      <c r="F389" s="13" t="s">
        <v>24707</v>
      </c>
      <c r="G389" s="1">
        <v>66.166666666666671</v>
      </c>
    </row>
    <row r="390" spans="6:7" x14ac:dyDescent="0.3">
      <c r="F390" s="13" t="s">
        <v>24708</v>
      </c>
      <c r="G390" s="1">
        <v>57.25</v>
      </c>
    </row>
    <row r="391" spans="6:7" x14ac:dyDescent="0.3">
      <c r="F391" s="13" t="s">
        <v>24709</v>
      </c>
      <c r="G391" s="1">
        <v>59.344827586206897</v>
      </c>
    </row>
    <row r="392" spans="6:7" x14ac:dyDescent="0.3">
      <c r="F392" s="13" t="s">
        <v>24710</v>
      </c>
      <c r="G392" s="1">
        <v>52.6</v>
      </c>
    </row>
    <row r="393" spans="6:7" x14ac:dyDescent="0.3">
      <c r="F393" s="13" t="s">
        <v>24711</v>
      </c>
      <c r="G393" s="1">
        <v>47.4</v>
      </c>
    </row>
    <row r="394" spans="6:7" x14ac:dyDescent="0.3">
      <c r="F394" s="13" t="s">
        <v>24703</v>
      </c>
      <c r="G394" s="1">
        <v>49.75</v>
      </c>
    </row>
    <row r="395" spans="6:7" x14ac:dyDescent="0.3">
      <c r="F395" s="13" t="s">
        <v>24712</v>
      </c>
      <c r="G395" s="1">
        <v>56.857142857142854</v>
      </c>
    </row>
    <row r="396" spans="6:7" x14ac:dyDescent="0.3">
      <c r="F396" s="13" t="s">
        <v>24713</v>
      </c>
      <c r="G396" s="1">
        <v>62.482758620689658</v>
      </c>
    </row>
    <row r="397" spans="6:7" x14ac:dyDescent="0.3">
      <c r="F397" s="13" t="s">
        <v>24714</v>
      </c>
      <c r="G397" s="1">
        <v>51.75</v>
      </c>
    </row>
    <row r="398" spans="6:7" x14ac:dyDescent="0.3">
      <c r="F398" s="12" t="s">
        <v>24746</v>
      </c>
      <c r="G398" s="1"/>
    </row>
    <row r="399" spans="6:7" x14ac:dyDescent="0.3">
      <c r="F399" s="13" t="s">
        <v>24704</v>
      </c>
      <c r="G399" s="1">
        <v>57.840579710144929</v>
      </c>
    </row>
    <row r="400" spans="6:7" x14ac:dyDescent="0.3">
      <c r="F400" s="13" t="s">
        <v>24705</v>
      </c>
      <c r="G400" s="1">
        <v>73</v>
      </c>
    </row>
    <row r="401" spans="6:7" x14ac:dyDescent="0.3">
      <c r="F401" s="13" t="s">
        <v>24706</v>
      </c>
      <c r="G401" s="1">
        <v>60.89473684210526</v>
      </c>
    </row>
    <row r="402" spans="6:7" x14ac:dyDescent="0.3">
      <c r="F402" s="13" t="s">
        <v>24707</v>
      </c>
      <c r="G402" s="1">
        <v>37.65</v>
      </c>
    </row>
    <row r="403" spans="6:7" x14ac:dyDescent="0.3">
      <c r="F403" s="13" t="s">
        <v>24708</v>
      </c>
      <c r="G403" s="1">
        <v>59.777777777777779</v>
      </c>
    </row>
    <row r="404" spans="6:7" x14ac:dyDescent="0.3">
      <c r="F404" s="13" t="s">
        <v>24709</v>
      </c>
      <c r="G404" s="1">
        <v>48.516129032258064</v>
      </c>
    </row>
    <row r="405" spans="6:7" x14ac:dyDescent="0.3">
      <c r="F405" s="13" t="s">
        <v>24710</v>
      </c>
      <c r="G405" s="1">
        <v>61.5</v>
      </c>
    </row>
    <row r="406" spans="6:7" x14ac:dyDescent="0.3">
      <c r="F406" s="13" t="s">
        <v>24711</v>
      </c>
      <c r="G406" s="1">
        <v>53</v>
      </c>
    </row>
    <row r="407" spans="6:7" x14ac:dyDescent="0.3">
      <c r="F407" s="13" t="s">
        <v>24703</v>
      </c>
      <c r="G407" s="1">
        <v>62.833333333333336</v>
      </c>
    </row>
    <row r="408" spans="6:7" x14ac:dyDescent="0.3">
      <c r="F408" s="13" t="s">
        <v>24712</v>
      </c>
      <c r="G408" s="1">
        <v>62.416666666666664</v>
      </c>
    </row>
    <row r="409" spans="6:7" x14ac:dyDescent="0.3">
      <c r="F409" s="13" t="s">
        <v>24713</v>
      </c>
      <c r="G409" s="1">
        <v>65.111111111111114</v>
      </c>
    </row>
    <row r="410" spans="6:7" x14ac:dyDescent="0.3">
      <c r="F410" s="13" t="s">
        <v>24714</v>
      </c>
      <c r="G410" s="1">
        <v>51.333333333333336</v>
      </c>
    </row>
    <row r="411" spans="6:7" x14ac:dyDescent="0.3">
      <c r="F411" s="12" t="s">
        <v>24747</v>
      </c>
      <c r="G411" s="1"/>
    </row>
    <row r="412" spans="6:7" x14ac:dyDescent="0.3">
      <c r="F412" s="13" t="s">
        <v>24704</v>
      </c>
      <c r="G412" s="1">
        <v>60.985714285714288</v>
      </c>
    </row>
    <row r="413" spans="6:7" x14ac:dyDescent="0.3">
      <c r="F413" s="13" t="s">
        <v>24705</v>
      </c>
      <c r="G413" s="1">
        <v>63.333333333333336</v>
      </c>
    </row>
    <row r="414" spans="6:7" x14ac:dyDescent="0.3">
      <c r="F414" s="13" t="s">
        <v>24706</v>
      </c>
      <c r="G414" s="1">
        <v>62</v>
      </c>
    </row>
    <row r="415" spans="6:7" x14ac:dyDescent="0.3">
      <c r="F415" s="13" t="s">
        <v>24707</v>
      </c>
      <c r="G415" s="1">
        <v>53.4375</v>
      </c>
    </row>
    <row r="416" spans="6:7" x14ac:dyDescent="0.3">
      <c r="F416" s="13" t="s">
        <v>24708</v>
      </c>
      <c r="G416" s="1">
        <v>57</v>
      </c>
    </row>
    <row r="417" spans="6:7" x14ac:dyDescent="0.3">
      <c r="F417" s="13" t="s">
        <v>24709</v>
      </c>
      <c r="G417" s="1">
        <v>69.625</v>
      </c>
    </row>
    <row r="418" spans="6:7" x14ac:dyDescent="0.3">
      <c r="F418" s="13" t="s">
        <v>24710</v>
      </c>
      <c r="G418" s="1">
        <v>64.2</v>
      </c>
    </row>
    <row r="419" spans="6:7" x14ac:dyDescent="0.3">
      <c r="F419" s="13" t="s">
        <v>24711</v>
      </c>
      <c r="G419" s="1">
        <v>55.142857142857146</v>
      </c>
    </row>
    <row r="420" spans="6:7" x14ac:dyDescent="0.3">
      <c r="F420" s="13" t="s">
        <v>24703</v>
      </c>
      <c r="G420" s="1">
        <v>67.368421052631575</v>
      </c>
    </row>
    <row r="421" spans="6:7" x14ac:dyDescent="0.3">
      <c r="F421" s="13" t="s">
        <v>24712</v>
      </c>
      <c r="G421" s="1">
        <v>57</v>
      </c>
    </row>
    <row r="422" spans="6:7" x14ac:dyDescent="0.3">
      <c r="F422" s="13" t="s">
        <v>24713</v>
      </c>
      <c r="G422" s="1">
        <v>54.195121951219512</v>
      </c>
    </row>
    <row r="423" spans="6:7" x14ac:dyDescent="0.3">
      <c r="F423" s="13" t="s">
        <v>24714</v>
      </c>
      <c r="G423" s="1">
        <v>60.705882352941174</v>
      </c>
    </row>
    <row r="424" spans="6:7" x14ac:dyDescent="0.3">
      <c r="F424" s="12" t="s">
        <v>24748</v>
      </c>
      <c r="G424" s="1"/>
    </row>
    <row r="425" spans="6:7" x14ac:dyDescent="0.3">
      <c r="F425" s="13" t="s">
        <v>24704</v>
      </c>
      <c r="G425" s="1">
        <v>60.24285714285714</v>
      </c>
    </row>
    <row r="426" spans="6:7" x14ac:dyDescent="0.3">
      <c r="F426" s="13" t="s">
        <v>24705</v>
      </c>
      <c r="G426" s="1">
        <v>61</v>
      </c>
    </row>
    <row r="427" spans="6:7" x14ac:dyDescent="0.3">
      <c r="F427" s="13" t="s">
        <v>24706</v>
      </c>
      <c r="G427" s="1">
        <v>60.833333333333336</v>
      </c>
    </row>
    <row r="428" spans="6:7" x14ac:dyDescent="0.3">
      <c r="F428" s="13" t="s">
        <v>24707</v>
      </c>
      <c r="G428" s="1">
        <v>47.6875</v>
      </c>
    </row>
    <row r="429" spans="6:7" x14ac:dyDescent="0.3">
      <c r="F429" s="13" t="s">
        <v>24708</v>
      </c>
      <c r="G429" s="1">
        <v>71.666666666666671</v>
      </c>
    </row>
    <row r="430" spans="6:7" x14ac:dyDescent="0.3">
      <c r="F430" s="13" t="s">
        <v>24709</v>
      </c>
      <c r="G430" s="1">
        <v>59.64</v>
      </c>
    </row>
    <row r="431" spans="6:7" x14ac:dyDescent="0.3">
      <c r="F431" s="13" t="s">
        <v>24710</v>
      </c>
      <c r="G431" s="1">
        <v>41.583333333333336</v>
      </c>
    </row>
    <row r="432" spans="6:7" x14ac:dyDescent="0.3">
      <c r="F432" s="13" t="s">
        <v>24711</v>
      </c>
      <c r="G432" s="1">
        <v>70</v>
      </c>
    </row>
    <row r="433" spans="6:7" x14ac:dyDescent="0.3">
      <c r="F433" s="13" t="s">
        <v>24703</v>
      </c>
      <c r="G433" s="1">
        <v>67.375</v>
      </c>
    </row>
    <row r="434" spans="6:7" x14ac:dyDescent="0.3">
      <c r="F434" s="13" t="s">
        <v>24712</v>
      </c>
      <c r="G434" s="1">
        <v>48.52</v>
      </c>
    </row>
    <row r="435" spans="6:7" x14ac:dyDescent="0.3">
      <c r="F435" s="13" t="s">
        <v>24713</v>
      </c>
      <c r="G435" s="1">
        <v>49.21875</v>
      </c>
    </row>
    <row r="436" spans="6:7" x14ac:dyDescent="0.3">
      <c r="F436" s="13" t="s">
        <v>24714</v>
      </c>
      <c r="G436" s="1">
        <v>42</v>
      </c>
    </row>
    <row r="437" spans="6:7" x14ac:dyDescent="0.3">
      <c r="F437" s="12" t="s">
        <v>24749</v>
      </c>
      <c r="G437" s="1"/>
    </row>
    <row r="438" spans="6:7" x14ac:dyDescent="0.3">
      <c r="F438" s="13" t="s">
        <v>24704</v>
      </c>
      <c r="G438" s="1">
        <v>61.134328358208954</v>
      </c>
    </row>
    <row r="439" spans="6:7" x14ac:dyDescent="0.3">
      <c r="F439" s="13" t="s">
        <v>24705</v>
      </c>
      <c r="G439" s="1">
        <v>48.142857142857146</v>
      </c>
    </row>
    <row r="440" spans="6:7" x14ac:dyDescent="0.3">
      <c r="F440" s="13" t="s">
        <v>24706</v>
      </c>
      <c r="G440" s="1">
        <v>40.384615384615387</v>
      </c>
    </row>
    <row r="441" spans="6:7" x14ac:dyDescent="0.3">
      <c r="F441" s="13" t="s">
        <v>24707</v>
      </c>
      <c r="G441" s="1">
        <v>56.428571428571431</v>
      </c>
    </row>
    <row r="442" spans="6:7" x14ac:dyDescent="0.3">
      <c r="F442" s="13" t="s">
        <v>24708</v>
      </c>
      <c r="G442" s="1">
        <v>68.6875</v>
      </c>
    </row>
    <row r="443" spans="6:7" x14ac:dyDescent="0.3">
      <c r="F443" s="13" t="s">
        <v>24709</v>
      </c>
      <c r="G443" s="1">
        <v>60.571428571428569</v>
      </c>
    </row>
    <row r="444" spans="6:7" x14ac:dyDescent="0.3">
      <c r="F444" s="13" t="s">
        <v>24710</v>
      </c>
      <c r="G444" s="1">
        <v>60.727272727272727</v>
      </c>
    </row>
    <row r="445" spans="6:7" x14ac:dyDescent="0.3">
      <c r="F445" s="13" t="s">
        <v>24711</v>
      </c>
      <c r="G445" s="1">
        <v>60.5</v>
      </c>
    </row>
    <row r="446" spans="6:7" x14ac:dyDescent="0.3">
      <c r="F446" s="13" t="s">
        <v>24703</v>
      </c>
      <c r="G446" s="1">
        <v>68.444444444444443</v>
      </c>
    </row>
    <row r="447" spans="6:7" x14ac:dyDescent="0.3">
      <c r="F447" s="13" t="s">
        <v>24712</v>
      </c>
      <c r="G447" s="1">
        <v>61.21875</v>
      </c>
    </row>
    <row r="448" spans="6:7" x14ac:dyDescent="0.3">
      <c r="F448" s="13" t="s">
        <v>24713</v>
      </c>
      <c r="G448" s="1">
        <v>60.883720930232556</v>
      </c>
    </row>
    <row r="449" spans="6:7" x14ac:dyDescent="0.3">
      <c r="F449" s="13" t="s">
        <v>24714</v>
      </c>
      <c r="G449" s="1">
        <v>65.181818181818187</v>
      </c>
    </row>
    <row r="450" spans="6:7" x14ac:dyDescent="0.3">
      <c r="F450" s="12" t="s">
        <v>24750</v>
      </c>
      <c r="G450" s="1"/>
    </row>
    <row r="451" spans="6:7" x14ac:dyDescent="0.3">
      <c r="F451" s="13" t="s">
        <v>24704</v>
      </c>
      <c r="G451" s="1">
        <v>59.071428571428569</v>
      </c>
    </row>
    <row r="452" spans="6:7" x14ac:dyDescent="0.3">
      <c r="F452" s="13" t="s">
        <v>24705</v>
      </c>
      <c r="G452" s="1">
        <v>64.857142857142861</v>
      </c>
    </row>
    <row r="453" spans="6:7" x14ac:dyDescent="0.3">
      <c r="F453" s="13" t="s">
        <v>24706</v>
      </c>
      <c r="G453" s="1">
        <v>61.277777777777779</v>
      </c>
    </row>
    <row r="454" spans="6:7" x14ac:dyDescent="0.3">
      <c r="F454" s="13" t="s">
        <v>24707</v>
      </c>
      <c r="G454" s="1">
        <v>64.416666666666671</v>
      </c>
    </row>
    <row r="455" spans="6:7" x14ac:dyDescent="0.3">
      <c r="F455" s="13" t="s">
        <v>24708</v>
      </c>
      <c r="G455" s="1">
        <v>58.483870967741936</v>
      </c>
    </row>
    <row r="456" spans="6:7" x14ac:dyDescent="0.3">
      <c r="F456" s="13" t="s">
        <v>24709</v>
      </c>
      <c r="G456" s="1">
        <v>64.727272727272734</v>
      </c>
    </row>
    <row r="457" spans="6:7" x14ac:dyDescent="0.3">
      <c r="F457" s="13" t="s">
        <v>24710</v>
      </c>
      <c r="G457" s="1">
        <v>53.1</v>
      </c>
    </row>
    <row r="458" spans="6:7" x14ac:dyDescent="0.3">
      <c r="F458" s="13" t="s">
        <v>24711</v>
      </c>
      <c r="G458" s="1">
        <v>58.087719298245617</v>
      </c>
    </row>
    <row r="459" spans="6:7" x14ac:dyDescent="0.3">
      <c r="F459" s="13" t="s">
        <v>24703</v>
      </c>
      <c r="G459" s="1">
        <v>60.655172413793103</v>
      </c>
    </row>
    <row r="460" spans="6:7" x14ac:dyDescent="0.3">
      <c r="F460" s="13" t="s">
        <v>24712</v>
      </c>
      <c r="G460" s="1">
        <v>63.606060606060609</v>
      </c>
    </row>
    <row r="461" spans="6:7" x14ac:dyDescent="0.3">
      <c r="F461" s="13" t="s">
        <v>24713</v>
      </c>
      <c r="G461" s="1">
        <v>56.16949152542373</v>
      </c>
    </row>
    <row r="462" spans="6:7" x14ac:dyDescent="0.3">
      <c r="F462" s="13" t="s">
        <v>24714</v>
      </c>
      <c r="G462" s="1">
        <v>62.966666666666669</v>
      </c>
    </row>
    <row r="463" spans="6:7" x14ac:dyDescent="0.3">
      <c r="F463" s="12" t="s">
        <v>24751</v>
      </c>
      <c r="G463" s="1"/>
    </row>
    <row r="464" spans="6:7" x14ac:dyDescent="0.3">
      <c r="F464" s="13" t="s">
        <v>24704</v>
      </c>
      <c r="G464" s="1">
        <v>60.409090909090907</v>
      </c>
    </row>
    <row r="465" spans="6:7" x14ac:dyDescent="0.3">
      <c r="F465" s="13" t="s">
        <v>24705</v>
      </c>
      <c r="G465" s="1">
        <v>66.777777777777771</v>
      </c>
    </row>
    <row r="466" spans="6:7" x14ac:dyDescent="0.3">
      <c r="F466" s="13" t="s">
        <v>24706</v>
      </c>
      <c r="G466" s="1">
        <v>55.5</v>
      </c>
    </row>
    <row r="467" spans="6:7" x14ac:dyDescent="0.3">
      <c r="F467" s="13" t="s">
        <v>24707</v>
      </c>
      <c r="G467" s="1">
        <v>63.684210526315788</v>
      </c>
    </row>
    <row r="468" spans="6:7" x14ac:dyDescent="0.3">
      <c r="F468" s="13" t="s">
        <v>24708</v>
      </c>
      <c r="G468" s="1">
        <v>64.769230769230774</v>
      </c>
    </row>
    <row r="469" spans="6:7" x14ac:dyDescent="0.3">
      <c r="F469" s="13" t="s">
        <v>24709</v>
      </c>
      <c r="G469" s="1">
        <v>56.56</v>
      </c>
    </row>
    <row r="470" spans="6:7" x14ac:dyDescent="0.3">
      <c r="F470" s="13" t="s">
        <v>24710</v>
      </c>
      <c r="G470" s="1">
        <v>55.25</v>
      </c>
    </row>
    <row r="471" spans="6:7" x14ac:dyDescent="0.3">
      <c r="F471" s="13" t="s">
        <v>24711</v>
      </c>
      <c r="G471" s="1">
        <v>47.029411764705884</v>
      </c>
    </row>
    <row r="472" spans="6:7" x14ac:dyDescent="0.3">
      <c r="F472" s="13" t="s">
        <v>24703</v>
      </c>
      <c r="G472" s="1">
        <v>59.875</v>
      </c>
    </row>
    <row r="473" spans="6:7" x14ac:dyDescent="0.3">
      <c r="F473" s="13" t="s">
        <v>24712</v>
      </c>
      <c r="G473" s="1">
        <v>52.583333333333336</v>
      </c>
    </row>
    <row r="474" spans="6:7" x14ac:dyDescent="0.3">
      <c r="F474" s="13" t="s">
        <v>24713</v>
      </c>
      <c r="G474" s="1">
        <v>62</v>
      </c>
    </row>
    <row r="475" spans="6:7" x14ac:dyDescent="0.3">
      <c r="F475" s="13" t="s">
        <v>24714</v>
      </c>
      <c r="G475" s="1">
        <v>57.714285714285715</v>
      </c>
    </row>
    <row r="476" spans="6:7" x14ac:dyDescent="0.3">
      <c r="F476" s="12" t="s">
        <v>24752</v>
      </c>
      <c r="G476" s="1"/>
    </row>
    <row r="477" spans="6:7" x14ac:dyDescent="0.3">
      <c r="F477" s="13" t="s">
        <v>24704</v>
      </c>
      <c r="G477" s="1">
        <v>55.4</v>
      </c>
    </row>
    <row r="478" spans="6:7" x14ac:dyDescent="0.3">
      <c r="F478" s="13" t="s">
        <v>24705</v>
      </c>
      <c r="G478" s="1">
        <v>64.25</v>
      </c>
    </row>
    <row r="479" spans="6:7" x14ac:dyDescent="0.3">
      <c r="F479" s="13" t="s">
        <v>24706</v>
      </c>
      <c r="G479" s="1">
        <v>65.15625</v>
      </c>
    </row>
    <row r="480" spans="6:7" x14ac:dyDescent="0.3">
      <c r="F480" s="13" t="s">
        <v>24707</v>
      </c>
      <c r="G480" s="1">
        <v>59.261904761904759</v>
      </c>
    </row>
    <row r="481" spans="6:7" x14ac:dyDescent="0.3">
      <c r="F481" s="13" t="s">
        <v>24708</v>
      </c>
      <c r="G481" s="1">
        <v>61.717391304347828</v>
      </c>
    </row>
    <row r="482" spans="6:7" x14ac:dyDescent="0.3">
      <c r="F482" s="13" t="s">
        <v>24709</v>
      </c>
      <c r="G482" s="1">
        <v>57.18181818181818</v>
      </c>
    </row>
    <row r="483" spans="6:7" x14ac:dyDescent="0.3">
      <c r="F483" s="13" t="s">
        <v>24710</v>
      </c>
      <c r="G483" s="1">
        <v>65.954545454545453</v>
      </c>
    </row>
    <row r="484" spans="6:7" x14ac:dyDescent="0.3">
      <c r="F484" s="13" t="s">
        <v>24711</v>
      </c>
      <c r="G484" s="1">
        <v>63.625</v>
      </c>
    </row>
    <row r="485" spans="6:7" x14ac:dyDescent="0.3">
      <c r="F485" s="13" t="s">
        <v>24703</v>
      </c>
      <c r="G485" s="1">
        <v>65.222222222222229</v>
      </c>
    </row>
    <row r="486" spans="6:7" x14ac:dyDescent="0.3">
      <c r="F486" s="13" t="s">
        <v>24712</v>
      </c>
      <c r="G486" s="1">
        <v>60.387096774193552</v>
      </c>
    </row>
    <row r="487" spans="6:7" x14ac:dyDescent="0.3">
      <c r="F487" s="13" t="s">
        <v>24713</v>
      </c>
      <c r="G487" s="1">
        <v>42.591397849462368</v>
      </c>
    </row>
    <row r="488" spans="6:7" x14ac:dyDescent="0.3">
      <c r="F488" s="13" t="s">
        <v>24714</v>
      </c>
      <c r="G488" s="1">
        <v>68.959999999999994</v>
      </c>
    </row>
    <row r="489" spans="6:7" x14ac:dyDescent="0.3">
      <c r="F489" s="12" t="s">
        <v>24753</v>
      </c>
      <c r="G489" s="1"/>
    </row>
    <row r="490" spans="6:7" x14ac:dyDescent="0.3">
      <c r="F490" s="13" t="s">
        <v>24704</v>
      </c>
      <c r="G490" s="1">
        <v>49.586206896551722</v>
      </c>
    </row>
    <row r="491" spans="6:7" x14ac:dyDescent="0.3">
      <c r="F491" s="13" t="s">
        <v>24705</v>
      </c>
      <c r="G491" s="1">
        <v>62.06666666666667</v>
      </c>
    </row>
    <row r="492" spans="6:7" x14ac:dyDescent="0.3">
      <c r="F492" s="13" t="s">
        <v>24706</v>
      </c>
      <c r="G492" s="1">
        <v>61.696969696969695</v>
      </c>
    </row>
    <row r="493" spans="6:7" x14ac:dyDescent="0.3">
      <c r="F493" s="13" t="s">
        <v>24707</v>
      </c>
      <c r="G493" s="1">
        <v>63.121951219512198</v>
      </c>
    </row>
    <row r="494" spans="6:7" x14ac:dyDescent="0.3">
      <c r="F494" s="13" t="s">
        <v>24708</v>
      </c>
      <c r="G494" s="1">
        <v>66.840909090909093</v>
      </c>
    </row>
    <row r="495" spans="6:7" x14ac:dyDescent="0.3">
      <c r="F495" s="13" t="s">
        <v>24709</v>
      </c>
      <c r="G495" s="1">
        <v>62.896551724137929</v>
      </c>
    </row>
    <row r="496" spans="6:7" x14ac:dyDescent="0.3">
      <c r="F496" s="13" t="s">
        <v>24710</v>
      </c>
      <c r="G496" s="1">
        <v>41.888888888888886</v>
      </c>
    </row>
    <row r="497" spans="6:7" x14ac:dyDescent="0.3">
      <c r="F497" s="13" t="s">
        <v>24711</v>
      </c>
      <c r="G497" s="1">
        <v>62.768115942028984</v>
      </c>
    </row>
    <row r="498" spans="6:7" x14ac:dyDescent="0.3">
      <c r="F498" s="13" t="s">
        <v>24703</v>
      </c>
      <c r="G498" s="1">
        <v>50.958333333333336</v>
      </c>
    </row>
    <row r="499" spans="6:7" x14ac:dyDescent="0.3">
      <c r="F499" s="13" t="s">
        <v>24712</v>
      </c>
      <c r="G499" s="1">
        <v>57.588235294117645</v>
      </c>
    </row>
    <row r="500" spans="6:7" x14ac:dyDescent="0.3">
      <c r="F500" s="13" t="s">
        <v>24713</v>
      </c>
      <c r="G500" s="1">
        <v>61.608695652173914</v>
      </c>
    </row>
    <row r="501" spans="6:7" x14ac:dyDescent="0.3">
      <c r="F501" s="13" t="s">
        <v>24714</v>
      </c>
      <c r="G501" s="1">
        <v>60.416666666666664</v>
      </c>
    </row>
    <row r="502" spans="6:7" x14ac:dyDescent="0.3">
      <c r="F502" s="12" t="s">
        <v>24754</v>
      </c>
      <c r="G502" s="1"/>
    </row>
    <row r="503" spans="6:7" x14ac:dyDescent="0.3">
      <c r="F503" s="13" t="s">
        <v>24704</v>
      </c>
      <c r="G503" s="1">
        <v>46.6875</v>
      </c>
    </row>
    <row r="504" spans="6:7" x14ac:dyDescent="0.3">
      <c r="F504" s="13" t="s">
        <v>24705</v>
      </c>
      <c r="G504" s="1">
        <v>57.388888888888886</v>
      </c>
    </row>
    <row r="505" spans="6:7" x14ac:dyDescent="0.3">
      <c r="F505" s="13" t="s">
        <v>24706</v>
      </c>
      <c r="G505" s="1">
        <v>58.75</v>
      </c>
    </row>
    <row r="506" spans="6:7" x14ac:dyDescent="0.3">
      <c r="F506" s="13" t="s">
        <v>24707</v>
      </c>
      <c r="G506" s="1">
        <v>48.685714285714283</v>
      </c>
    </row>
    <row r="507" spans="6:7" x14ac:dyDescent="0.3">
      <c r="F507" s="13" t="s">
        <v>24708</v>
      </c>
      <c r="G507" s="1">
        <v>65.739130434782609</v>
      </c>
    </row>
    <row r="508" spans="6:7" x14ac:dyDescent="0.3">
      <c r="F508" s="13" t="s">
        <v>24709</v>
      </c>
      <c r="G508" s="1">
        <v>62.645161290322584</v>
      </c>
    </row>
    <row r="509" spans="6:7" x14ac:dyDescent="0.3">
      <c r="F509" s="13" t="s">
        <v>24710</v>
      </c>
      <c r="G509" s="1">
        <v>53.891304347826086</v>
      </c>
    </row>
    <row r="510" spans="6:7" x14ac:dyDescent="0.3">
      <c r="F510" s="13" t="s">
        <v>24711</v>
      </c>
      <c r="G510" s="1">
        <v>62.775862068965516</v>
      </c>
    </row>
    <row r="511" spans="6:7" x14ac:dyDescent="0.3">
      <c r="F511" s="13" t="s">
        <v>24703</v>
      </c>
      <c r="G511" s="1">
        <v>62.727272727272727</v>
      </c>
    </row>
    <row r="512" spans="6:7" x14ac:dyDescent="0.3">
      <c r="F512" s="13" t="s">
        <v>24712</v>
      </c>
      <c r="G512" s="1">
        <v>60.951219512195124</v>
      </c>
    </row>
    <row r="513" spans="6:7" x14ac:dyDescent="0.3">
      <c r="F513" s="13" t="s">
        <v>24713</v>
      </c>
      <c r="G513" s="1">
        <v>59.756756756756758</v>
      </c>
    </row>
    <row r="514" spans="6:7" x14ac:dyDescent="0.3">
      <c r="F514" s="13" t="s">
        <v>24714</v>
      </c>
      <c r="G514" s="1">
        <v>60.06818181818182</v>
      </c>
    </row>
    <row r="515" spans="6:7" x14ac:dyDescent="0.3">
      <c r="F515" s="12" t="s">
        <v>24755</v>
      </c>
      <c r="G515" s="1"/>
    </row>
    <row r="516" spans="6:7" x14ac:dyDescent="0.3">
      <c r="F516" s="13" t="s">
        <v>24704</v>
      </c>
      <c r="G516" s="7">
        <v>54.588235294117645</v>
      </c>
    </row>
    <row r="517" spans="6:7" x14ac:dyDescent="0.3">
      <c r="F517" s="13" t="s">
        <v>24705</v>
      </c>
      <c r="G517" s="7">
        <v>50</v>
      </c>
    </row>
    <row r="518" spans="6:7" x14ac:dyDescent="0.3">
      <c r="F518" s="13" t="s">
        <v>24706</v>
      </c>
      <c r="G518" s="7">
        <v>55.38</v>
      </c>
    </row>
    <row r="519" spans="6:7" x14ac:dyDescent="0.3">
      <c r="F519" s="13" t="s">
        <v>24707</v>
      </c>
      <c r="G519" s="7">
        <v>58.454545454545453</v>
      </c>
    </row>
    <row r="520" spans="6:7" x14ac:dyDescent="0.3">
      <c r="F520" s="13" t="s">
        <v>24708</v>
      </c>
      <c r="G520" s="7">
        <v>64.827586206896555</v>
      </c>
    </row>
    <row r="521" spans="6:7" x14ac:dyDescent="0.3">
      <c r="F521" s="13" t="s">
        <v>24709</v>
      </c>
      <c r="G521" s="7">
        <v>58.083333333333336</v>
      </c>
    </row>
    <row r="522" spans="6:7" x14ac:dyDescent="0.3">
      <c r="F522" s="13" t="s">
        <v>24710</v>
      </c>
      <c r="G522" s="7">
        <v>65</v>
      </c>
    </row>
    <row r="523" spans="6:7" x14ac:dyDescent="0.3">
      <c r="F523" s="13" t="s">
        <v>24711</v>
      </c>
      <c r="G523" s="7">
        <v>63.882352941176471</v>
      </c>
    </row>
    <row r="524" spans="6:7" x14ac:dyDescent="0.3">
      <c r="F524" s="13" t="s">
        <v>24703</v>
      </c>
      <c r="G524" s="7">
        <v>58.7</v>
      </c>
    </row>
    <row r="525" spans="6:7" x14ac:dyDescent="0.3">
      <c r="F525" s="13" t="s">
        <v>24712</v>
      </c>
      <c r="G525" s="7">
        <v>63.6</v>
      </c>
    </row>
    <row r="526" spans="6:7" x14ac:dyDescent="0.3">
      <c r="F526" s="13" t="s">
        <v>24713</v>
      </c>
      <c r="G526" s="7">
        <v>57.58064516129032</v>
      </c>
    </row>
    <row r="527" spans="6:7" x14ac:dyDescent="0.3">
      <c r="F527" s="13" t="s">
        <v>24714</v>
      </c>
      <c r="G527" s="7">
        <v>59</v>
      </c>
    </row>
    <row r="528" spans="6:7" x14ac:dyDescent="0.3">
      <c r="F528" s="12" t="s">
        <v>24756</v>
      </c>
      <c r="G528" s="1"/>
    </row>
    <row r="529" spans="6:7" x14ac:dyDescent="0.3">
      <c r="F529" s="13" t="s">
        <v>24704</v>
      </c>
      <c r="G529" s="7">
        <v>59.571428571428569</v>
      </c>
    </row>
    <row r="530" spans="6:7" x14ac:dyDescent="0.3">
      <c r="F530" s="13" t="s">
        <v>24705</v>
      </c>
      <c r="G530" s="7">
        <v>52.730769230769234</v>
      </c>
    </row>
    <row r="531" spans="6:7" x14ac:dyDescent="0.3">
      <c r="F531" s="13" t="s">
        <v>24706</v>
      </c>
      <c r="G531" s="7">
        <v>63.06666666666667</v>
      </c>
    </row>
    <row r="532" spans="6:7" x14ac:dyDescent="0.3">
      <c r="F532" s="13" t="s">
        <v>24707</v>
      </c>
      <c r="G532" s="7">
        <v>60.229166666666664</v>
      </c>
    </row>
    <row r="533" spans="6:7" x14ac:dyDescent="0.3">
      <c r="F533" s="13" t="s">
        <v>24708</v>
      </c>
      <c r="G533" s="7">
        <v>60.96875</v>
      </c>
    </row>
    <row r="534" spans="6:7" x14ac:dyDescent="0.3">
      <c r="F534" s="13" t="s">
        <v>24709</v>
      </c>
      <c r="G534" s="7">
        <v>63.54054054054054</v>
      </c>
    </row>
    <row r="535" spans="6:7" x14ac:dyDescent="0.3">
      <c r="F535" s="13" t="s">
        <v>24710</v>
      </c>
      <c r="G535" s="7">
        <v>57.264705882352942</v>
      </c>
    </row>
    <row r="536" spans="6:7" x14ac:dyDescent="0.3">
      <c r="F536" s="13" t="s">
        <v>24711</v>
      </c>
      <c r="G536" s="7">
        <v>60.75</v>
      </c>
    </row>
    <row r="537" spans="6:7" x14ac:dyDescent="0.3">
      <c r="F537" s="13" t="s">
        <v>24703</v>
      </c>
      <c r="G537" s="7">
        <v>63.42307692307692</v>
      </c>
    </row>
    <row r="538" spans="6:7" x14ac:dyDescent="0.3">
      <c r="F538" s="13" t="s">
        <v>24712</v>
      </c>
      <c r="G538" s="7">
        <v>62.266666666666666</v>
      </c>
    </row>
    <row r="539" spans="6:7" x14ac:dyDescent="0.3">
      <c r="F539" s="13" t="s">
        <v>24713</v>
      </c>
      <c r="G539" s="7">
        <v>62.702702702702702</v>
      </c>
    </row>
    <row r="540" spans="6:7" x14ac:dyDescent="0.3">
      <c r="F540" s="13" t="s">
        <v>24714</v>
      </c>
      <c r="G540" s="7">
        <v>51.642857142857146</v>
      </c>
    </row>
    <row r="541" spans="6:7" x14ac:dyDescent="0.3">
      <c r="F541" s="12" t="s">
        <v>24757</v>
      </c>
      <c r="G541" s="1"/>
    </row>
    <row r="542" spans="6:7" x14ac:dyDescent="0.3">
      <c r="F542" s="13" t="s">
        <v>24704</v>
      </c>
      <c r="G542" s="7">
        <v>53.166666666666664</v>
      </c>
    </row>
    <row r="543" spans="6:7" x14ac:dyDescent="0.3">
      <c r="F543" s="13" t="s">
        <v>24705</v>
      </c>
      <c r="G543" s="7">
        <v>52.18181818181818</v>
      </c>
    </row>
    <row r="544" spans="6:7" x14ac:dyDescent="0.3">
      <c r="F544" s="13" t="s">
        <v>24706</v>
      </c>
      <c r="G544" s="7">
        <v>57.36</v>
      </c>
    </row>
    <row r="545" spans="6:7" x14ac:dyDescent="0.3">
      <c r="F545" s="13" t="s">
        <v>24707</v>
      </c>
      <c r="G545" s="7">
        <v>48.64</v>
      </c>
    </row>
    <row r="546" spans="6:7" x14ac:dyDescent="0.3">
      <c r="F546" s="13" t="s">
        <v>24708</v>
      </c>
      <c r="G546" s="7">
        <v>67.412698412698418</v>
      </c>
    </row>
    <row r="547" spans="6:7" x14ac:dyDescent="0.3">
      <c r="F547" s="13" t="s">
        <v>24709</v>
      </c>
      <c r="G547" s="7">
        <v>56.807692307692307</v>
      </c>
    </row>
    <row r="548" spans="6:7" x14ac:dyDescent="0.3">
      <c r="F548" s="13" t="s">
        <v>24710</v>
      </c>
      <c r="G548" s="7">
        <v>61.428571428571431</v>
      </c>
    </row>
    <row r="549" spans="6:7" x14ac:dyDescent="0.3">
      <c r="F549" s="13" t="s">
        <v>24711</v>
      </c>
      <c r="G549" s="7">
        <v>54.416666666666664</v>
      </c>
    </row>
    <row r="550" spans="6:7" x14ac:dyDescent="0.3">
      <c r="F550" s="13" t="s">
        <v>24703</v>
      </c>
      <c r="G550" s="7">
        <v>54.638888888888886</v>
      </c>
    </row>
    <row r="551" spans="6:7" x14ac:dyDescent="0.3">
      <c r="F551" s="13" t="s">
        <v>24712</v>
      </c>
      <c r="G551" s="7">
        <v>60.255319148936174</v>
      </c>
    </row>
    <row r="552" spans="6:7" x14ac:dyDescent="0.3">
      <c r="F552" s="13" t="s">
        <v>24713</v>
      </c>
      <c r="G552" s="7">
        <v>45.24</v>
      </c>
    </row>
    <row r="553" spans="6:7" x14ac:dyDescent="0.3">
      <c r="F553" s="13" t="s">
        <v>24714</v>
      </c>
      <c r="G553" s="7">
        <v>64.107142857142861</v>
      </c>
    </row>
    <row r="554" spans="6:7" x14ac:dyDescent="0.3">
      <c r="F554" s="12" t="s">
        <v>24700</v>
      </c>
      <c r="G554" s="1"/>
    </row>
    <row r="555" spans="6:7" x14ac:dyDescent="0.3">
      <c r="F555" s="13" t="s">
        <v>24704</v>
      </c>
      <c r="G555" s="7">
        <v>56.878787878787875</v>
      </c>
    </row>
    <row r="556" spans="6:7" x14ac:dyDescent="0.3">
      <c r="F556" s="13" t="s">
        <v>24705</v>
      </c>
      <c r="G556" s="7">
        <v>53.393939393939391</v>
      </c>
    </row>
    <row r="557" spans="6:7" x14ac:dyDescent="0.3">
      <c r="F557" s="13" t="s">
        <v>24706</v>
      </c>
      <c r="G557" s="7">
        <v>59.11904761904762</v>
      </c>
    </row>
    <row r="558" spans="6:7" x14ac:dyDescent="0.3">
      <c r="F558" s="13" t="s">
        <v>24707</v>
      </c>
      <c r="G558" s="7">
        <v>42.604651162790695</v>
      </c>
    </row>
    <row r="559" spans="6:7" x14ac:dyDescent="0.3">
      <c r="F559" s="13" t="s">
        <v>24708</v>
      </c>
      <c r="G559" s="7">
        <v>60.333333333333336</v>
      </c>
    </row>
    <row r="560" spans="6:7" x14ac:dyDescent="0.3">
      <c r="F560" s="13" t="s">
        <v>24709</v>
      </c>
      <c r="G560" s="7">
        <v>56.909090909090907</v>
      </c>
    </row>
    <row r="561" spans="6:7" x14ac:dyDescent="0.3">
      <c r="F561" s="13" t="s">
        <v>24710</v>
      </c>
      <c r="G561" s="7">
        <v>55.559322033898304</v>
      </c>
    </row>
    <row r="562" spans="6:7" x14ac:dyDescent="0.3">
      <c r="F562" s="13" t="s">
        <v>24711</v>
      </c>
      <c r="G562" s="7">
        <v>54.857142857142854</v>
      </c>
    </row>
    <row r="563" spans="6:7" x14ac:dyDescent="0.3">
      <c r="F563" s="13" t="s">
        <v>24703</v>
      </c>
      <c r="G563" s="7">
        <v>66.948275862068968</v>
      </c>
    </row>
    <row r="564" spans="6:7" x14ac:dyDescent="0.3">
      <c r="F564" s="13" t="s">
        <v>24712</v>
      </c>
      <c r="G564" s="7">
        <v>65.13636363636364</v>
      </c>
    </row>
    <row r="565" spans="6:7" x14ac:dyDescent="0.3">
      <c r="F565" s="13" t="s">
        <v>24713</v>
      </c>
      <c r="G565" s="7">
        <v>56.511111111111113</v>
      </c>
    </row>
    <row r="566" spans="6:7" x14ac:dyDescent="0.3">
      <c r="F566" s="13" t="s">
        <v>24714</v>
      </c>
      <c r="G566" s="7">
        <v>53.529411764705884</v>
      </c>
    </row>
    <row r="567" spans="6:7" x14ac:dyDescent="0.3">
      <c r="F567" s="12" t="s">
        <v>24701</v>
      </c>
      <c r="G567" s="1"/>
    </row>
    <row r="568" spans="6:7" x14ac:dyDescent="0.3">
      <c r="F568" s="13" t="s">
        <v>24704</v>
      </c>
      <c r="G568" s="7">
        <v>54.655172413793103</v>
      </c>
    </row>
    <row r="569" spans="6:7" x14ac:dyDescent="0.3">
      <c r="F569" s="13" t="s">
        <v>24705</v>
      </c>
      <c r="G569" s="7">
        <v>54.057142857142857</v>
      </c>
    </row>
    <row r="570" spans="6:7" x14ac:dyDescent="0.3">
      <c r="F570" s="13" t="s">
        <v>24706</v>
      </c>
      <c r="G570" s="7">
        <v>59.816091954022987</v>
      </c>
    </row>
    <row r="571" spans="6:7" x14ac:dyDescent="0.3">
      <c r="F571" s="13" t="s">
        <v>24707</v>
      </c>
      <c r="G571" s="7">
        <v>63.47674418604651</v>
      </c>
    </row>
    <row r="572" spans="6:7" x14ac:dyDescent="0.3">
      <c r="F572" s="13" t="s">
        <v>24708</v>
      </c>
      <c r="G572" s="7">
        <v>57.823529411764703</v>
      </c>
    </row>
    <row r="573" spans="6:7" x14ac:dyDescent="0.3">
      <c r="F573" s="13" t="s">
        <v>24709</v>
      </c>
      <c r="G573" s="7">
        <v>58.462686567164177</v>
      </c>
    </row>
    <row r="574" spans="6:7" x14ac:dyDescent="0.3">
      <c r="F574" s="13" t="s">
        <v>24710</v>
      </c>
      <c r="G574" s="7">
        <v>57.233333333333334</v>
      </c>
    </row>
    <row r="575" spans="6:7" x14ac:dyDescent="0.3">
      <c r="F575" s="13" t="s">
        <v>24711</v>
      </c>
      <c r="G575" s="7">
        <v>53.746835443037973</v>
      </c>
    </row>
    <row r="576" spans="6:7" x14ac:dyDescent="0.3">
      <c r="F576" s="13" t="s">
        <v>24703</v>
      </c>
      <c r="G576" s="7">
        <v>49.5625</v>
      </c>
    </row>
    <row r="577" spans="6:7" x14ac:dyDescent="0.3">
      <c r="F577" s="13" t="s">
        <v>24712</v>
      </c>
      <c r="G577" s="7">
        <v>53.765957446808514</v>
      </c>
    </row>
    <row r="578" spans="6:7" x14ac:dyDescent="0.3">
      <c r="F578" s="13" t="s">
        <v>24713</v>
      </c>
      <c r="G578" s="7">
        <v>56.233333333333334</v>
      </c>
    </row>
    <row r="579" spans="6:7" x14ac:dyDescent="0.3">
      <c r="F579" s="13" t="s">
        <v>24714</v>
      </c>
      <c r="G579" s="7">
        <v>48.041666666666664</v>
      </c>
    </row>
    <row r="580" spans="6:7" x14ac:dyDescent="0.3">
      <c r="F580" s="12" t="s">
        <v>24702</v>
      </c>
      <c r="G580" s="1"/>
    </row>
    <row r="581" spans="6:7" x14ac:dyDescent="0.3">
      <c r="F581" s="13" t="s">
        <v>24704</v>
      </c>
      <c r="G581" s="7">
        <v>56.258620689655174</v>
      </c>
    </row>
    <row r="582" spans="6:7" x14ac:dyDescent="0.3">
      <c r="F582" s="13" t="s">
        <v>24705</v>
      </c>
      <c r="G582" s="7">
        <v>66.95348837209302</v>
      </c>
    </row>
    <row r="583" spans="6:7" x14ac:dyDescent="0.3">
      <c r="F583" s="13" t="s">
        <v>24706</v>
      </c>
      <c r="G583" s="7">
        <v>59.266666666666666</v>
      </c>
    </row>
    <row r="584" spans="6:7" x14ac:dyDescent="0.3">
      <c r="F584" s="13" t="s">
        <v>24707</v>
      </c>
      <c r="G584" s="7">
        <v>47.159090909090907</v>
      </c>
    </row>
    <row r="585" spans="6:7" x14ac:dyDescent="0.3">
      <c r="F585" s="13" t="s">
        <v>24708</v>
      </c>
      <c r="G585" s="7">
        <v>55.384615384615387</v>
      </c>
    </row>
    <row r="586" spans="6:7" x14ac:dyDescent="0.3">
      <c r="F586" s="13" t="s">
        <v>24709</v>
      </c>
      <c r="G586" s="7">
        <v>60.115942028985508</v>
      </c>
    </row>
    <row r="587" spans="6:7" x14ac:dyDescent="0.3">
      <c r="F587" s="13" t="s">
        <v>24710</v>
      </c>
      <c r="G587" s="7">
        <v>57.903225806451616</v>
      </c>
    </row>
    <row r="588" spans="6:7" x14ac:dyDescent="0.3">
      <c r="F588" s="13" t="s">
        <v>24711</v>
      </c>
      <c r="G588" s="7">
        <v>50.341269841269842</v>
      </c>
    </row>
    <row r="589" spans="6:7" x14ac:dyDescent="0.3">
      <c r="F589" s="13" t="s">
        <v>24703</v>
      </c>
      <c r="G589" s="7">
        <v>45.92</v>
      </c>
    </row>
    <row r="590" spans="6:7" x14ac:dyDescent="0.3">
      <c r="F590" s="13" t="s">
        <v>24712</v>
      </c>
      <c r="G590" s="7">
        <v>47.579439252336449</v>
      </c>
    </row>
    <row r="591" spans="6:7" x14ac:dyDescent="0.3">
      <c r="F591" s="12" t="s">
        <v>24699</v>
      </c>
      <c r="G591" s="7">
        <v>57.893037075313266</v>
      </c>
    </row>
  </sheetData>
  <pageMargins left="0.7" right="0.7" top="0.75" bottom="0.75" header="0.3" footer="0.3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0FDC-3652-4695-BFA7-CB7AB0A356D0}">
  <dimension ref="B4:C9"/>
  <sheetViews>
    <sheetView zoomScale="70" zoomScaleNormal="70" workbookViewId="0">
      <selection activeCell="C40" sqref="C40"/>
    </sheetView>
  </sheetViews>
  <sheetFormatPr baseColWidth="10" defaultRowHeight="14.4" x14ac:dyDescent="0.3"/>
  <cols>
    <col min="2" max="2" width="26.88671875" bestFit="1" customWidth="1"/>
    <col min="3" max="3" width="12" bestFit="1" customWidth="1"/>
    <col min="4" max="4" width="24" bestFit="1" customWidth="1"/>
    <col min="5" max="6" width="11.44140625" bestFit="1" customWidth="1"/>
  </cols>
  <sheetData>
    <row r="4" spans="2:3" x14ac:dyDescent="0.3">
      <c r="B4" s="11" t="s">
        <v>24732</v>
      </c>
    </row>
    <row r="5" spans="2:3" x14ac:dyDescent="0.3">
      <c r="B5" s="12" t="s">
        <v>24719</v>
      </c>
      <c r="C5" s="6">
        <v>57.893037075313266</v>
      </c>
    </row>
    <row r="6" spans="2:3" x14ac:dyDescent="0.3">
      <c r="B6" s="12" t="s">
        <v>24733</v>
      </c>
      <c r="C6" s="1">
        <v>11</v>
      </c>
    </row>
    <row r="7" spans="2:3" x14ac:dyDescent="0.3">
      <c r="B7" s="12" t="s">
        <v>24734</v>
      </c>
      <c r="C7" s="1">
        <v>99</v>
      </c>
    </row>
    <row r="8" spans="2:3" x14ac:dyDescent="0.3">
      <c r="B8" s="12" t="s">
        <v>24735</v>
      </c>
      <c r="C8" s="14">
        <v>17.757909162295132</v>
      </c>
    </row>
    <row r="9" spans="2:3" x14ac:dyDescent="0.3">
      <c r="B9" s="12" t="s">
        <v>24736</v>
      </c>
      <c r="C9" s="14">
        <v>17.756762121686613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A194A-C1C7-4CFC-A324-3E0A72CB0544}">
  <dimension ref="B3:AF593"/>
  <sheetViews>
    <sheetView zoomScale="25" zoomScaleNormal="25" workbookViewId="0">
      <selection activeCell="AC27" sqref="AC27"/>
    </sheetView>
  </sheetViews>
  <sheetFormatPr baseColWidth="10" defaultRowHeight="14.4" x14ac:dyDescent="0.3"/>
  <cols>
    <col min="1" max="2" width="56.77734375" bestFit="1" customWidth="1"/>
    <col min="3" max="3" width="22.33203125" bestFit="1" customWidth="1"/>
    <col min="4" max="4" width="31.21875" bestFit="1" customWidth="1"/>
    <col min="5" max="5" width="66.77734375" bestFit="1" customWidth="1"/>
    <col min="6" max="6" width="37.88671875" bestFit="1" customWidth="1"/>
    <col min="7" max="7" width="61.77734375" bestFit="1" customWidth="1"/>
    <col min="8" max="8" width="28.88671875" bestFit="1" customWidth="1"/>
    <col min="9" max="9" width="7.21875" bestFit="1" customWidth="1"/>
    <col min="10" max="11" width="5.77734375" bestFit="1" customWidth="1"/>
    <col min="12" max="12" width="7.21875" bestFit="1" customWidth="1"/>
    <col min="13" max="14" width="5.77734375" bestFit="1" customWidth="1"/>
    <col min="15" max="15" width="16.21875" bestFit="1" customWidth="1"/>
    <col min="16" max="20" width="13.21875" bestFit="1" customWidth="1"/>
    <col min="21" max="21" width="12.77734375" bestFit="1" customWidth="1"/>
    <col min="22" max="26" width="13.21875" bestFit="1" customWidth="1"/>
    <col min="27" max="27" width="13.5546875" bestFit="1" customWidth="1"/>
    <col min="28" max="28" width="13.21875" bestFit="1" customWidth="1"/>
    <col min="29" max="29" width="55.109375" bestFit="1" customWidth="1"/>
    <col min="30" max="30" width="19" bestFit="1" customWidth="1"/>
    <col min="31" max="31" width="55.6640625" bestFit="1" customWidth="1"/>
    <col min="32" max="32" width="25.6640625" bestFit="1" customWidth="1"/>
    <col min="33" max="33" width="13.5546875" bestFit="1" customWidth="1"/>
    <col min="34" max="35" width="13.21875" bestFit="1" customWidth="1"/>
    <col min="36" max="36" width="66.77734375" bestFit="1" customWidth="1"/>
    <col min="37" max="37" width="40.6640625" bestFit="1" customWidth="1"/>
    <col min="38" max="44" width="13.5546875" bestFit="1" customWidth="1"/>
    <col min="45" max="46" width="14" bestFit="1" customWidth="1"/>
    <col min="47" max="47" width="13.5546875" bestFit="1" customWidth="1"/>
    <col min="48" max="48" width="14" bestFit="1" customWidth="1"/>
    <col min="49" max="54" width="13.5546875" bestFit="1" customWidth="1"/>
    <col min="55" max="55" width="13.21875" bestFit="1" customWidth="1"/>
    <col min="56" max="56" width="12.77734375" bestFit="1" customWidth="1"/>
    <col min="57" max="57" width="13.21875" bestFit="1" customWidth="1"/>
    <col min="58" max="58" width="13.5546875" bestFit="1" customWidth="1"/>
    <col min="59" max="63" width="12.77734375" bestFit="1" customWidth="1"/>
    <col min="64" max="67" width="13.21875" bestFit="1" customWidth="1"/>
    <col min="68" max="70" width="13.5546875" bestFit="1" customWidth="1"/>
    <col min="71" max="72" width="13.21875" bestFit="1" customWidth="1"/>
    <col min="73" max="77" width="13.5546875" bestFit="1" customWidth="1"/>
    <col min="78" max="79" width="13.21875" bestFit="1" customWidth="1"/>
    <col min="80" max="80" width="13.5546875" bestFit="1" customWidth="1"/>
    <col min="81" max="81" width="13.21875" bestFit="1" customWidth="1"/>
    <col min="82" max="82" width="13.5546875" bestFit="1" customWidth="1"/>
    <col min="83" max="83" width="13.21875" bestFit="1" customWidth="1"/>
    <col min="84" max="85" width="13.5546875" bestFit="1" customWidth="1"/>
    <col min="86" max="86" width="13.21875" bestFit="1" customWidth="1"/>
    <col min="87" max="90" width="13.5546875" bestFit="1" customWidth="1"/>
    <col min="91" max="91" width="12.77734375" bestFit="1" customWidth="1"/>
    <col min="92" max="95" width="13.21875" bestFit="1" customWidth="1"/>
    <col min="96" max="101" width="13.5546875" bestFit="1" customWidth="1"/>
    <col min="102" max="103" width="13.21875" bestFit="1" customWidth="1"/>
    <col min="104" max="108" width="13.5546875" bestFit="1" customWidth="1"/>
    <col min="109" max="109" width="13.21875" bestFit="1" customWidth="1"/>
    <col min="110" max="112" width="13.5546875" bestFit="1" customWidth="1"/>
    <col min="113" max="113" width="13.21875" bestFit="1" customWidth="1"/>
    <col min="114" max="115" width="13.5546875" bestFit="1" customWidth="1"/>
    <col min="116" max="118" width="13.21875" bestFit="1" customWidth="1"/>
    <col min="119" max="126" width="13.5546875" bestFit="1" customWidth="1"/>
    <col min="127" max="127" width="12.77734375" bestFit="1" customWidth="1"/>
    <col min="128" max="130" width="13.21875" bestFit="1" customWidth="1"/>
    <col min="131" max="134" width="13.5546875" bestFit="1" customWidth="1"/>
    <col min="135" max="136" width="14" bestFit="1" customWidth="1"/>
    <col min="137" max="141" width="13.5546875" bestFit="1" customWidth="1"/>
    <col min="142" max="144" width="14" bestFit="1" customWidth="1"/>
    <col min="145" max="148" width="13.5546875" bestFit="1" customWidth="1"/>
    <col min="149" max="150" width="13.21875" bestFit="1" customWidth="1"/>
    <col min="151" max="152" width="13.5546875" bestFit="1" customWidth="1"/>
    <col min="153" max="155" width="14" bestFit="1" customWidth="1"/>
    <col min="156" max="159" width="13.5546875" bestFit="1" customWidth="1"/>
    <col min="160" max="160" width="14" bestFit="1" customWidth="1"/>
    <col min="161" max="161" width="13.5546875" bestFit="1" customWidth="1"/>
    <col min="162" max="165" width="14" bestFit="1" customWidth="1"/>
    <col min="166" max="166" width="13.21875" bestFit="1" customWidth="1"/>
    <col min="167" max="170" width="13.5546875" bestFit="1" customWidth="1"/>
    <col min="171" max="175" width="14" bestFit="1" customWidth="1"/>
    <col min="176" max="177" width="13.5546875" bestFit="1" customWidth="1"/>
    <col min="178" max="178" width="14" bestFit="1" customWidth="1"/>
    <col min="179" max="179" width="13.21875" bestFit="1" customWidth="1"/>
    <col min="180" max="184" width="13.5546875" bestFit="1" customWidth="1"/>
    <col min="185" max="188" width="14" bestFit="1" customWidth="1"/>
    <col min="189" max="189" width="13.5546875" bestFit="1" customWidth="1"/>
    <col min="190" max="190" width="13.21875" bestFit="1" customWidth="1"/>
    <col min="191" max="193" width="13.5546875" bestFit="1" customWidth="1"/>
    <col min="194" max="197" width="14" bestFit="1" customWidth="1"/>
    <col min="198" max="198" width="13.5546875" bestFit="1" customWidth="1"/>
    <col min="199" max="199" width="13.21875" bestFit="1" customWidth="1"/>
    <col min="200" max="203" width="14" bestFit="1" customWidth="1"/>
    <col min="204" max="204" width="13.5546875" bestFit="1" customWidth="1"/>
    <col min="205" max="206" width="14" bestFit="1" customWidth="1"/>
    <col min="207" max="209" width="13.5546875" bestFit="1" customWidth="1"/>
    <col min="210" max="210" width="14" bestFit="1" customWidth="1"/>
    <col min="211" max="211" width="14.44140625" bestFit="1" customWidth="1"/>
    <col min="212" max="212" width="14" bestFit="1" customWidth="1"/>
    <col min="213" max="217" width="14.44140625" bestFit="1" customWidth="1"/>
    <col min="218" max="218" width="14" bestFit="1" customWidth="1"/>
    <col min="219" max="220" width="14.44140625" bestFit="1" customWidth="1"/>
    <col min="221" max="221" width="13.5546875" bestFit="1" customWidth="1"/>
    <col min="222" max="222" width="14.44140625" bestFit="1" customWidth="1"/>
    <col min="223" max="225" width="14" bestFit="1" customWidth="1"/>
    <col min="226" max="226" width="12.77734375" bestFit="1" customWidth="1"/>
    <col min="227" max="227" width="13.21875" bestFit="1" customWidth="1"/>
    <col min="228" max="229" width="13.5546875" bestFit="1" customWidth="1"/>
    <col min="230" max="230" width="14" bestFit="1" customWidth="1"/>
    <col min="231" max="231" width="13.5546875" bestFit="1" customWidth="1"/>
    <col min="232" max="232" width="14" bestFit="1" customWidth="1"/>
    <col min="233" max="233" width="13.5546875" bestFit="1" customWidth="1"/>
    <col min="234" max="234" width="14" bestFit="1" customWidth="1"/>
    <col min="235" max="235" width="13.5546875" bestFit="1" customWidth="1"/>
    <col min="236" max="236" width="14" bestFit="1" customWidth="1"/>
    <col min="237" max="237" width="13.21875" bestFit="1" customWidth="1"/>
    <col min="238" max="238" width="13.5546875" bestFit="1" customWidth="1"/>
    <col min="239" max="240" width="14" bestFit="1" customWidth="1"/>
    <col min="241" max="241" width="13.5546875" bestFit="1" customWidth="1"/>
    <col min="242" max="242" width="13.21875" bestFit="1" customWidth="1"/>
    <col min="243" max="244" width="13.5546875" bestFit="1" customWidth="1"/>
    <col min="245" max="245" width="14" bestFit="1" customWidth="1"/>
    <col min="246" max="251" width="13.5546875" bestFit="1" customWidth="1"/>
    <col min="252" max="254" width="14" bestFit="1" customWidth="1"/>
    <col min="255" max="255" width="13.21875" bestFit="1" customWidth="1"/>
    <col min="256" max="257" width="13.5546875" bestFit="1" customWidth="1"/>
    <col min="258" max="259" width="14" bestFit="1" customWidth="1"/>
    <col min="260" max="260" width="13.5546875" bestFit="1" customWidth="1"/>
    <col min="261" max="261" width="14" bestFit="1" customWidth="1"/>
    <col min="262" max="265" width="13.5546875" bestFit="1" customWidth="1"/>
    <col min="266" max="270" width="14" bestFit="1" customWidth="1"/>
    <col min="271" max="272" width="13.5546875" bestFit="1" customWidth="1"/>
    <col min="273" max="274" width="14" bestFit="1" customWidth="1"/>
    <col min="275" max="275" width="13.5546875" bestFit="1" customWidth="1"/>
    <col min="276" max="277" width="14" bestFit="1" customWidth="1"/>
    <col min="278" max="279" width="13.5546875" bestFit="1" customWidth="1"/>
    <col min="280" max="281" width="14" bestFit="1" customWidth="1"/>
    <col min="282" max="285" width="14.44140625" bestFit="1" customWidth="1"/>
    <col min="286" max="291" width="14" bestFit="1" customWidth="1"/>
    <col min="292" max="295" width="14.44140625" bestFit="1" customWidth="1"/>
    <col min="296" max="296" width="14" bestFit="1" customWidth="1"/>
    <col min="297" max="297" width="13.21875" bestFit="1" customWidth="1"/>
    <col min="298" max="299" width="13.5546875" bestFit="1" customWidth="1"/>
    <col min="300" max="300" width="14" bestFit="1" customWidth="1"/>
    <col min="301" max="302" width="14.44140625" bestFit="1" customWidth="1"/>
    <col min="303" max="303" width="14" bestFit="1" customWidth="1"/>
    <col min="304" max="304" width="13.5546875" bestFit="1" customWidth="1"/>
    <col min="305" max="308" width="14" bestFit="1" customWidth="1"/>
    <col min="309" max="311" width="14.44140625" bestFit="1" customWidth="1"/>
    <col min="312" max="312" width="14" bestFit="1" customWidth="1"/>
    <col min="313" max="315" width="14.44140625" bestFit="1" customWidth="1"/>
    <col min="316" max="321" width="14" bestFit="1" customWidth="1"/>
    <col min="322" max="324" width="14.44140625" bestFit="1" customWidth="1"/>
    <col min="325" max="325" width="14" bestFit="1" customWidth="1"/>
    <col min="326" max="329" width="14.44140625" bestFit="1" customWidth="1"/>
    <col min="330" max="330" width="14" bestFit="1" customWidth="1"/>
    <col min="331" max="331" width="13.5546875" bestFit="1" customWidth="1"/>
    <col min="332" max="335" width="14" bestFit="1" customWidth="1"/>
    <col min="336" max="342" width="14.44140625" bestFit="1" customWidth="1"/>
    <col min="343" max="346" width="14" bestFit="1" customWidth="1"/>
    <col min="347" max="347" width="14.44140625" bestFit="1" customWidth="1"/>
    <col min="348" max="348" width="14" bestFit="1" customWidth="1"/>
    <col min="349" max="351" width="14.44140625" bestFit="1" customWidth="1"/>
    <col min="352" max="354" width="14" bestFit="1" customWidth="1"/>
    <col min="355" max="355" width="13.5546875" bestFit="1" customWidth="1"/>
    <col min="356" max="358" width="14" bestFit="1" customWidth="1"/>
    <col min="359" max="359" width="13.21875" bestFit="1" customWidth="1"/>
    <col min="360" max="361" width="13.5546875" bestFit="1" customWidth="1"/>
    <col min="362" max="362" width="14" bestFit="1" customWidth="1"/>
    <col min="363" max="364" width="13.5546875" bestFit="1" customWidth="1"/>
    <col min="365" max="365" width="14" bestFit="1" customWidth="1"/>
    <col min="366" max="366" width="13.5546875" bestFit="1" customWidth="1"/>
    <col min="367" max="367" width="14" bestFit="1" customWidth="1"/>
    <col min="368" max="370" width="13.5546875" bestFit="1" customWidth="1"/>
    <col min="371" max="371" width="14" bestFit="1" customWidth="1"/>
    <col min="372" max="372" width="14.44140625" bestFit="1" customWidth="1"/>
    <col min="373" max="373" width="14" bestFit="1" customWidth="1"/>
    <col min="374" max="377" width="14.44140625" bestFit="1" customWidth="1"/>
    <col min="378" max="378" width="14" bestFit="1" customWidth="1"/>
    <col min="379" max="381" width="14.44140625" bestFit="1" customWidth="1"/>
    <col min="382" max="382" width="14" bestFit="1" customWidth="1"/>
    <col min="383" max="386" width="14.44140625" bestFit="1" customWidth="1"/>
    <col min="387" max="387" width="13.5546875" bestFit="1" customWidth="1"/>
    <col min="388" max="388" width="14" bestFit="1" customWidth="1"/>
    <col min="389" max="391" width="14.44140625" bestFit="1" customWidth="1"/>
    <col min="392" max="392" width="13.5546875" bestFit="1" customWidth="1"/>
    <col min="393" max="394" width="14" bestFit="1" customWidth="1"/>
    <col min="395" max="396" width="13.5546875" bestFit="1" customWidth="1"/>
    <col min="397" max="398" width="14" bestFit="1" customWidth="1"/>
    <col min="399" max="399" width="13.21875" bestFit="1" customWidth="1"/>
    <col min="400" max="402" width="13.5546875" bestFit="1" customWidth="1"/>
    <col min="403" max="404" width="13.21875" bestFit="1" customWidth="1"/>
    <col min="405" max="410" width="13.5546875" bestFit="1" customWidth="1"/>
    <col min="411" max="411" width="14" bestFit="1" customWidth="1"/>
    <col min="412" max="412" width="13.21875" bestFit="1" customWidth="1"/>
    <col min="413" max="413" width="13.5546875" bestFit="1" customWidth="1"/>
    <col min="414" max="417" width="14" bestFit="1" customWidth="1"/>
    <col min="418" max="418" width="13.5546875" bestFit="1" customWidth="1"/>
    <col min="419" max="419" width="13.21875" bestFit="1" customWidth="1"/>
    <col min="420" max="423" width="13.5546875" bestFit="1" customWidth="1"/>
    <col min="424" max="430" width="14" bestFit="1" customWidth="1"/>
    <col min="431" max="432" width="13.5546875" bestFit="1" customWidth="1"/>
    <col min="433" max="435" width="14" bestFit="1" customWidth="1"/>
    <col min="436" max="436" width="13.5546875" bestFit="1" customWidth="1"/>
    <col min="437" max="438" width="14" bestFit="1" customWidth="1"/>
    <col min="439" max="439" width="13.21875" bestFit="1" customWidth="1"/>
    <col min="440" max="441" width="13.5546875" bestFit="1" customWidth="1"/>
    <col min="442" max="444" width="14" bestFit="1" customWidth="1"/>
    <col min="445" max="445" width="13.5546875" bestFit="1" customWidth="1"/>
    <col min="446" max="447" width="14" bestFit="1" customWidth="1"/>
    <col min="448" max="451" width="13.5546875" bestFit="1" customWidth="1"/>
    <col min="452" max="455" width="14" bestFit="1" customWidth="1"/>
    <col min="456" max="456" width="13.5546875" bestFit="1" customWidth="1"/>
    <col min="457" max="458" width="14" bestFit="1" customWidth="1"/>
    <col min="459" max="462" width="13.5546875" bestFit="1" customWidth="1"/>
    <col min="463" max="468" width="14" bestFit="1" customWidth="1"/>
    <col min="469" max="469" width="13.5546875" bestFit="1" customWidth="1"/>
    <col min="470" max="471" width="14" bestFit="1" customWidth="1"/>
    <col min="472" max="474" width="13.5546875" bestFit="1" customWidth="1"/>
    <col min="475" max="479" width="14" bestFit="1" customWidth="1"/>
    <col min="480" max="481" width="14.44140625" bestFit="1" customWidth="1"/>
    <col min="482" max="484" width="14" bestFit="1" customWidth="1"/>
    <col min="485" max="490" width="14.44140625" bestFit="1" customWidth="1"/>
    <col min="491" max="492" width="14" bestFit="1" customWidth="1"/>
    <col min="493" max="494" width="13.5546875" bestFit="1" customWidth="1"/>
    <col min="495" max="495" width="14" bestFit="1" customWidth="1"/>
    <col min="496" max="496" width="13.5546875" bestFit="1" customWidth="1"/>
    <col min="497" max="498" width="14.44140625" bestFit="1" customWidth="1"/>
    <col min="499" max="499" width="14" bestFit="1" customWidth="1"/>
    <col min="500" max="500" width="13.5546875" bestFit="1" customWidth="1"/>
    <col min="501" max="503" width="14" bestFit="1" customWidth="1"/>
    <col min="504" max="505" width="14.44140625" bestFit="1" customWidth="1"/>
    <col min="506" max="507" width="14" bestFit="1" customWidth="1"/>
    <col min="508" max="510" width="14.44140625" bestFit="1" customWidth="1"/>
    <col min="511" max="514" width="14" bestFit="1" customWidth="1"/>
    <col min="515" max="520" width="14.44140625" bestFit="1" customWidth="1"/>
    <col min="521" max="522" width="14" bestFit="1" customWidth="1"/>
    <col min="523" max="523" width="14.44140625" bestFit="1" customWidth="1"/>
    <col min="524" max="526" width="14" bestFit="1" customWidth="1"/>
    <col min="527" max="527" width="14.44140625" bestFit="1" customWidth="1"/>
    <col min="528" max="528" width="14" bestFit="1" customWidth="1"/>
    <col min="529" max="536" width="14.44140625" bestFit="1" customWidth="1"/>
    <col min="537" max="537" width="13.5546875" bestFit="1" customWidth="1"/>
    <col min="538" max="541" width="14" bestFit="1" customWidth="1"/>
    <col min="542" max="542" width="14.44140625" bestFit="1" customWidth="1"/>
    <col min="543" max="543" width="14" bestFit="1" customWidth="1"/>
    <col min="544" max="546" width="14.44140625" bestFit="1" customWidth="1"/>
    <col min="547" max="547" width="14" bestFit="1" customWidth="1"/>
    <col min="548" max="548" width="13.5546875" bestFit="1" customWidth="1"/>
    <col min="549" max="549" width="13.21875" bestFit="1" customWidth="1"/>
    <col min="550" max="554" width="14" bestFit="1" customWidth="1"/>
    <col min="555" max="555" width="13.5546875" bestFit="1" customWidth="1"/>
    <col min="556" max="556" width="14" bestFit="1" customWidth="1"/>
    <col min="557" max="557" width="13.5546875" bestFit="1" customWidth="1"/>
    <col min="558" max="559" width="14" bestFit="1" customWidth="1"/>
    <col min="560" max="562" width="14.44140625" bestFit="1" customWidth="1"/>
    <col min="563" max="563" width="14" bestFit="1" customWidth="1"/>
    <col min="564" max="569" width="14.44140625" bestFit="1" customWidth="1"/>
    <col min="570" max="570" width="14" bestFit="1" customWidth="1"/>
    <col min="571" max="571" width="14.44140625" bestFit="1" customWidth="1"/>
    <col min="572" max="573" width="14" bestFit="1" customWidth="1"/>
    <col min="574" max="576" width="14.44140625" bestFit="1" customWidth="1"/>
    <col min="577" max="577" width="14" bestFit="1" customWidth="1"/>
    <col min="578" max="581" width="14.44140625" bestFit="1" customWidth="1"/>
    <col min="582" max="582" width="13.5546875" bestFit="1" customWidth="1"/>
    <col min="583" max="584" width="14" bestFit="1" customWidth="1"/>
    <col min="585" max="585" width="13.5546875" bestFit="1" customWidth="1"/>
    <col min="586" max="586" width="13.21875" bestFit="1" customWidth="1"/>
    <col min="587" max="588" width="13.5546875" bestFit="1" customWidth="1"/>
    <col min="589" max="589" width="14" bestFit="1" customWidth="1"/>
    <col min="590" max="591" width="13.5546875" bestFit="1" customWidth="1"/>
    <col min="592" max="598" width="14" bestFit="1" customWidth="1"/>
    <col min="599" max="599" width="13.21875" bestFit="1" customWidth="1"/>
    <col min="600" max="602" width="13.5546875" bestFit="1" customWidth="1"/>
    <col min="603" max="604" width="14" bestFit="1" customWidth="1"/>
    <col min="605" max="607" width="13.5546875" bestFit="1" customWidth="1"/>
    <col min="608" max="615" width="14" bestFit="1" customWidth="1"/>
    <col min="616" max="616" width="13.5546875" bestFit="1" customWidth="1"/>
    <col min="617" max="617" width="14" bestFit="1" customWidth="1"/>
    <col min="618" max="618" width="13.5546875" bestFit="1" customWidth="1"/>
    <col min="619" max="619" width="14" bestFit="1" customWidth="1"/>
    <col min="620" max="620" width="13.5546875" bestFit="1" customWidth="1"/>
    <col min="621" max="623" width="14" bestFit="1" customWidth="1"/>
    <col min="624" max="625" width="13.5546875" bestFit="1" customWidth="1"/>
    <col min="626" max="631" width="14" bestFit="1" customWidth="1"/>
    <col min="632" max="633" width="13.5546875" bestFit="1" customWidth="1"/>
    <col min="634" max="634" width="14" bestFit="1" customWidth="1"/>
    <col min="635" max="635" width="13.5546875" bestFit="1" customWidth="1"/>
    <col min="636" max="644" width="14" bestFit="1" customWidth="1"/>
    <col min="645" max="649" width="13.5546875" bestFit="1" customWidth="1"/>
    <col min="650" max="651" width="14" bestFit="1" customWidth="1"/>
    <col min="652" max="652" width="13.5546875" bestFit="1" customWidth="1"/>
    <col min="653" max="654" width="14" bestFit="1" customWidth="1"/>
    <col min="655" max="655" width="13.21875" bestFit="1" customWidth="1"/>
    <col min="656" max="658" width="13.5546875" bestFit="1" customWidth="1"/>
    <col min="659" max="662" width="14" bestFit="1" customWidth="1"/>
    <col min="663" max="665" width="14.44140625" bestFit="1" customWidth="1"/>
    <col min="666" max="671" width="14" bestFit="1" customWidth="1"/>
    <col min="672" max="673" width="14.44140625" bestFit="1" customWidth="1"/>
    <col min="674" max="674" width="13.5546875" bestFit="1" customWidth="1"/>
    <col min="675" max="677" width="14" bestFit="1" customWidth="1"/>
    <col min="678" max="679" width="13.5546875" bestFit="1" customWidth="1"/>
    <col min="680" max="684" width="14" bestFit="1" customWidth="1"/>
    <col min="685" max="688" width="14.44140625" bestFit="1" customWidth="1"/>
    <col min="689" max="692" width="14" bestFit="1" customWidth="1"/>
    <col min="693" max="693" width="14.44140625" bestFit="1" customWidth="1"/>
    <col min="694" max="694" width="14" bestFit="1" customWidth="1"/>
    <col min="695" max="700" width="14.44140625" bestFit="1" customWidth="1"/>
    <col min="701" max="705" width="14" bestFit="1" customWidth="1"/>
    <col min="706" max="706" width="14.44140625" bestFit="1" customWidth="1"/>
    <col min="707" max="707" width="14" bestFit="1" customWidth="1"/>
    <col min="708" max="713" width="14.44140625" bestFit="1" customWidth="1"/>
    <col min="714" max="714" width="13.5546875" bestFit="1" customWidth="1"/>
    <col min="715" max="720" width="14" bestFit="1" customWidth="1"/>
    <col min="721" max="725" width="14.44140625" bestFit="1" customWidth="1"/>
    <col min="726" max="726" width="14" bestFit="1" customWidth="1"/>
    <col min="727" max="733" width="14.44140625" bestFit="1" customWidth="1"/>
    <col min="734" max="734" width="14" bestFit="1" customWidth="1"/>
    <col min="735" max="735" width="13.5546875" bestFit="1" customWidth="1"/>
    <col min="736" max="738" width="14" bestFit="1" customWidth="1"/>
    <col min="739" max="744" width="14.44140625" bestFit="1" customWidth="1"/>
    <col min="745" max="745" width="13.5546875" bestFit="1" customWidth="1"/>
    <col min="746" max="746" width="13.21875" bestFit="1" customWidth="1"/>
    <col min="747" max="752" width="14" bestFit="1" customWidth="1"/>
    <col min="753" max="753" width="13.5546875" bestFit="1" customWidth="1"/>
    <col min="754" max="754" width="14" bestFit="1" customWidth="1"/>
    <col min="755" max="756" width="13.5546875" bestFit="1" customWidth="1"/>
    <col min="757" max="757" width="14" bestFit="1" customWidth="1"/>
    <col min="758" max="758" width="14.44140625" bestFit="1" customWidth="1"/>
    <col min="759" max="759" width="13.5546875" bestFit="1" customWidth="1"/>
    <col min="760" max="760" width="14.44140625" bestFit="1" customWidth="1"/>
    <col min="761" max="761" width="14" bestFit="1" customWidth="1"/>
    <col min="762" max="765" width="14.44140625" bestFit="1" customWidth="1"/>
    <col min="766" max="766" width="14" bestFit="1" customWidth="1"/>
    <col min="767" max="768" width="14.44140625" bestFit="1" customWidth="1"/>
    <col min="769" max="769" width="14" bestFit="1" customWidth="1"/>
    <col min="770" max="772" width="14.44140625" bestFit="1" customWidth="1"/>
    <col min="773" max="773" width="14" bestFit="1" customWidth="1"/>
    <col min="774" max="774" width="14.44140625" bestFit="1" customWidth="1"/>
    <col min="775" max="775" width="14" bestFit="1" customWidth="1"/>
    <col min="776" max="776" width="14.44140625" bestFit="1" customWidth="1"/>
    <col min="777" max="780" width="14" bestFit="1" customWidth="1"/>
    <col min="781" max="781" width="13.21875" bestFit="1" customWidth="1"/>
    <col min="782" max="784" width="13.5546875" bestFit="1" customWidth="1"/>
    <col min="785" max="786" width="13.21875" bestFit="1" customWidth="1"/>
    <col min="787" max="789" width="13.5546875" bestFit="1" customWidth="1"/>
    <col min="790" max="797" width="14" bestFit="1" customWidth="1"/>
    <col min="798" max="798" width="13.5546875" bestFit="1" customWidth="1"/>
    <col min="799" max="801" width="14" bestFit="1" customWidth="1"/>
    <col min="802" max="804" width="13.5546875" bestFit="1" customWidth="1"/>
    <col min="805" max="806" width="14" bestFit="1" customWidth="1"/>
    <col min="807" max="807" width="13.5546875" bestFit="1" customWidth="1"/>
    <col min="808" max="809" width="14" bestFit="1" customWidth="1"/>
    <col min="810" max="812" width="13.5546875" bestFit="1" customWidth="1"/>
    <col min="813" max="815" width="14" bestFit="1" customWidth="1"/>
    <col min="816" max="817" width="13.5546875" bestFit="1" customWidth="1"/>
    <col min="818" max="821" width="14" bestFit="1" customWidth="1"/>
    <col min="822" max="826" width="13.5546875" bestFit="1" customWidth="1"/>
    <col min="827" max="833" width="14" bestFit="1" customWidth="1"/>
    <col min="834" max="834" width="13.5546875" bestFit="1" customWidth="1"/>
    <col min="835" max="835" width="13.21875" bestFit="1" customWidth="1"/>
    <col min="836" max="839" width="13.5546875" bestFit="1" customWidth="1"/>
    <col min="840" max="841" width="14" bestFit="1" customWidth="1"/>
    <col min="842" max="842" width="13.5546875" bestFit="1" customWidth="1"/>
    <col min="843" max="844" width="14" bestFit="1" customWidth="1"/>
    <col min="845" max="847" width="13.5546875" bestFit="1" customWidth="1"/>
    <col min="848" max="849" width="14" bestFit="1" customWidth="1"/>
    <col min="850" max="850" width="13.5546875" bestFit="1" customWidth="1"/>
    <col min="851" max="851" width="14" bestFit="1" customWidth="1"/>
    <col min="852" max="852" width="14.44140625" bestFit="1" customWidth="1"/>
    <col min="853" max="854" width="14" bestFit="1" customWidth="1"/>
    <col min="855" max="858" width="14.44140625" bestFit="1" customWidth="1"/>
    <col min="859" max="859" width="13.5546875" bestFit="1" customWidth="1"/>
    <col min="860" max="861" width="14" bestFit="1" customWidth="1"/>
    <col min="862" max="863" width="13.5546875" bestFit="1" customWidth="1"/>
    <col min="864" max="864" width="14" bestFit="1" customWidth="1"/>
    <col min="865" max="865" width="13.5546875" bestFit="1" customWidth="1"/>
    <col min="866" max="868" width="14" bestFit="1" customWidth="1"/>
    <col min="869" max="870" width="14.44140625" bestFit="1" customWidth="1"/>
    <col min="871" max="873" width="14" bestFit="1" customWidth="1"/>
    <col min="874" max="877" width="14.44140625" bestFit="1" customWidth="1"/>
    <col min="878" max="878" width="14" bestFit="1" customWidth="1"/>
    <col min="879" max="879" width="14.44140625" bestFit="1" customWidth="1"/>
    <col min="880" max="880" width="13.5546875" bestFit="1" customWidth="1"/>
    <col min="881" max="883" width="14" bestFit="1" customWidth="1"/>
    <col min="884" max="888" width="14.44140625" bestFit="1" customWidth="1"/>
    <col min="889" max="890" width="14" bestFit="1" customWidth="1"/>
    <col min="891" max="894" width="14.44140625" bestFit="1" customWidth="1"/>
    <col min="895" max="898" width="14" bestFit="1" customWidth="1"/>
    <col min="899" max="903" width="14.44140625" bestFit="1" customWidth="1"/>
    <col min="904" max="905" width="14" bestFit="1" customWidth="1"/>
    <col min="906" max="909" width="14.44140625" bestFit="1" customWidth="1"/>
    <col min="910" max="914" width="14" bestFit="1" customWidth="1"/>
    <col min="915" max="920" width="14.44140625" bestFit="1" customWidth="1"/>
    <col min="921" max="923" width="14" bestFit="1" customWidth="1"/>
    <col min="924" max="924" width="13.5546875" bestFit="1" customWidth="1"/>
    <col min="925" max="926" width="14" bestFit="1" customWidth="1"/>
    <col min="927" max="927" width="13.5546875" bestFit="1" customWidth="1"/>
    <col min="928" max="928" width="14" bestFit="1" customWidth="1"/>
    <col min="929" max="929" width="13.5546875" bestFit="1" customWidth="1"/>
    <col min="930" max="937" width="14" bestFit="1" customWidth="1"/>
    <col min="938" max="938" width="13.5546875" bestFit="1" customWidth="1"/>
    <col min="939" max="940" width="14" bestFit="1" customWidth="1"/>
    <col min="941" max="942" width="13.5546875" bestFit="1" customWidth="1"/>
    <col min="943" max="944" width="14" bestFit="1" customWidth="1"/>
    <col min="945" max="945" width="13.5546875" bestFit="1" customWidth="1"/>
    <col min="946" max="947" width="14" bestFit="1" customWidth="1"/>
    <col min="948" max="948" width="13.5546875" bestFit="1" customWidth="1"/>
    <col min="949" max="951" width="14" bestFit="1" customWidth="1"/>
    <col min="952" max="953" width="13.5546875" bestFit="1" customWidth="1"/>
    <col min="954" max="956" width="14" bestFit="1" customWidth="1"/>
    <col min="957" max="957" width="13.5546875" bestFit="1" customWidth="1"/>
    <col min="958" max="958" width="14" bestFit="1" customWidth="1"/>
    <col min="959" max="959" width="13.5546875" bestFit="1" customWidth="1"/>
    <col min="960" max="961" width="14" bestFit="1" customWidth="1"/>
    <col min="962" max="962" width="13.5546875" bestFit="1" customWidth="1"/>
    <col min="963" max="965" width="14" bestFit="1" customWidth="1"/>
    <col min="966" max="966" width="13.5546875" bestFit="1" customWidth="1"/>
    <col min="967" max="968" width="14" bestFit="1" customWidth="1"/>
    <col min="969" max="969" width="13.5546875" bestFit="1" customWidth="1"/>
    <col min="970" max="971" width="14" bestFit="1" customWidth="1"/>
    <col min="972" max="972" width="14.44140625" bestFit="1" customWidth="1"/>
    <col min="973" max="973" width="13.5546875" bestFit="1" customWidth="1"/>
    <col min="974" max="975" width="14" bestFit="1" customWidth="1"/>
    <col min="976" max="979" width="14.44140625" bestFit="1" customWidth="1"/>
    <col min="980" max="980" width="13.5546875" bestFit="1" customWidth="1"/>
    <col min="981" max="983" width="14.44140625" bestFit="1" customWidth="1"/>
    <col min="984" max="984" width="14" bestFit="1" customWidth="1"/>
    <col min="985" max="986" width="14.44140625" bestFit="1" customWidth="1"/>
    <col min="987" max="988" width="14" bestFit="1" customWidth="1"/>
    <col min="989" max="989" width="14.44140625" bestFit="1" customWidth="1"/>
    <col min="990" max="990" width="14" bestFit="1" customWidth="1"/>
    <col min="991" max="993" width="14.44140625" bestFit="1" customWidth="1"/>
    <col min="994" max="996" width="14" bestFit="1" customWidth="1"/>
    <col min="997" max="1001" width="14.44140625" bestFit="1" customWidth="1"/>
    <col min="1002" max="1003" width="14" bestFit="1" customWidth="1"/>
    <col min="1004" max="1005" width="14.44140625" bestFit="1" customWidth="1"/>
    <col min="1006" max="1007" width="14" bestFit="1" customWidth="1"/>
    <col min="1008" max="1008" width="14.44140625" bestFit="1" customWidth="1"/>
    <col min="1009" max="1009" width="13.5546875" bestFit="1" customWidth="1"/>
    <col min="1010" max="1010" width="14" bestFit="1" customWidth="1"/>
    <col min="1011" max="1011" width="13.21875" bestFit="1" customWidth="1"/>
    <col min="1012" max="1012" width="13.5546875" bestFit="1" customWidth="1"/>
    <col min="1013" max="1015" width="14" bestFit="1" customWidth="1"/>
    <col min="1016" max="1016" width="13.21875" bestFit="1" customWidth="1"/>
    <col min="1017" max="1018" width="13.5546875" bestFit="1" customWidth="1"/>
    <col min="1019" max="1021" width="13.21875" bestFit="1" customWidth="1"/>
    <col min="1022" max="1023" width="13.5546875" bestFit="1" customWidth="1"/>
    <col min="1024" max="1024" width="14" bestFit="1" customWidth="1"/>
    <col min="1025" max="1028" width="13.5546875" bestFit="1" customWidth="1"/>
    <col min="1029" max="1036" width="14" bestFit="1" customWidth="1"/>
    <col min="1037" max="1037" width="13.21875" bestFit="1" customWidth="1"/>
    <col min="1038" max="1040" width="13.5546875" bestFit="1" customWidth="1"/>
    <col min="1041" max="1046" width="14" bestFit="1" customWidth="1"/>
    <col min="1047" max="1050" width="13.5546875" bestFit="1" customWidth="1"/>
    <col min="1051" max="1054" width="14" bestFit="1" customWidth="1"/>
    <col min="1055" max="1055" width="13.5546875" bestFit="1" customWidth="1"/>
    <col min="1056" max="1059" width="14" bestFit="1" customWidth="1"/>
    <col min="1060" max="1060" width="13.5546875" bestFit="1" customWidth="1"/>
    <col min="1061" max="1064" width="14" bestFit="1" customWidth="1"/>
    <col min="1065" max="1065" width="13.5546875" bestFit="1" customWidth="1"/>
    <col min="1066" max="1066" width="14" bestFit="1" customWidth="1"/>
    <col min="1067" max="1069" width="13.5546875" bestFit="1" customWidth="1"/>
    <col min="1070" max="1076" width="14" bestFit="1" customWidth="1"/>
    <col min="1077" max="1080" width="13.5546875" bestFit="1" customWidth="1"/>
    <col min="1081" max="1083" width="14" bestFit="1" customWidth="1"/>
    <col min="1084" max="1084" width="13.5546875" bestFit="1" customWidth="1"/>
    <col min="1085" max="1085" width="14" bestFit="1" customWidth="1"/>
    <col min="1086" max="1088" width="13.5546875" bestFit="1" customWidth="1"/>
    <col min="1089" max="1094" width="14" bestFit="1" customWidth="1"/>
    <col min="1095" max="1100" width="13.5546875" bestFit="1" customWidth="1"/>
    <col min="1101" max="1102" width="14" bestFit="1" customWidth="1"/>
    <col min="1103" max="1104" width="14.44140625" bestFit="1" customWidth="1"/>
    <col min="1105" max="1105" width="13.5546875" bestFit="1" customWidth="1"/>
    <col min="1106" max="1108" width="14" bestFit="1" customWidth="1"/>
    <col min="1109" max="1112" width="14.44140625" bestFit="1" customWidth="1"/>
    <col min="1113" max="1113" width="13.5546875" bestFit="1" customWidth="1"/>
    <col min="1114" max="1115" width="14" bestFit="1" customWidth="1"/>
    <col min="1116" max="1116" width="13.5546875" bestFit="1" customWidth="1"/>
    <col min="1117" max="1117" width="13.21875" bestFit="1" customWidth="1"/>
    <col min="1118" max="1119" width="13.5546875" bestFit="1" customWidth="1"/>
    <col min="1120" max="1122" width="14" bestFit="1" customWidth="1"/>
    <col min="1123" max="1127" width="14.44140625" bestFit="1" customWidth="1"/>
    <col min="1128" max="1132" width="14" bestFit="1" customWidth="1"/>
    <col min="1133" max="1136" width="14.44140625" bestFit="1" customWidth="1"/>
    <col min="1137" max="1137" width="14" bestFit="1" customWidth="1"/>
    <col min="1138" max="1141" width="14.44140625" bestFit="1" customWidth="1"/>
    <col min="1142" max="1144" width="14" bestFit="1" customWidth="1"/>
    <col min="1145" max="1152" width="14.44140625" bestFit="1" customWidth="1"/>
    <col min="1153" max="1155" width="14" bestFit="1" customWidth="1"/>
    <col min="1156" max="1156" width="14.44140625" bestFit="1" customWidth="1"/>
    <col min="1157" max="1157" width="14" bestFit="1" customWidth="1"/>
    <col min="1158" max="1161" width="14.44140625" bestFit="1" customWidth="1"/>
    <col min="1162" max="1162" width="14" bestFit="1" customWidth="1"/>
    <col min="1163" max="1164" width="14.44140625" bestFit="1" customWidth="1"/>
    <col min="1165" max="1165" width="13.5546875" bestFit="1" customWidth="1"/>
    <col min="1166" max="1167" width="14" bestFit="1" customWidth="1"/>
    <col min="1168" max="1170" width="14.44140625" bestFit="1" customWidth="1"/>
    <col min="1171" max="1171" width="13.5546875" bestFit="1" customWidth="1"/>
    <col min="1172" max="1172" width="14" bestFit="1" customWidth="1"/>
    <col min="1173" max="1173" width="13.5546875" bestFit="1" customWidth="1"/>
    <col min="1174" max="1174" width="13.21875" bestFit="1" customWidth="1"/>
    <col min="1175" max="1176" width="14" bestFit="1" customWidth="1"/>
    <col min="1177" max="1177" width="13.21875" bestFit="1" customWidth="1"/>
    <col min="1178" max="1178" width="13.5546875" bestFit="1" customWidth="1"/>
    <col min="1179" max="1179" width="14" bestFit="1" customWidth="1"/>
    <col min="1180" max="1180" width="13.5546875" bestFit="1" customWidth="1"/>
    <col min="1181" max="1182" width="14" bestFit="1" customWidth="1"/>
    <col min="1183" max="1183" width="13.21875" bestFit="1" customWidth="1"/>
    <col min="1184" max="1185" width="14" bestFit="1" customWidth="1"/>
    <col min="1186" max="1187" width="13.5546875" bestFit="1" customWidth="1"/>
    <col min="1188" max="1191" width="14" bestFit="1" customWidth="1"/>
    <col min="1192" max="1192" width="13.5546875" bestFit="1" customWidth="1"/>
    <col min="1193" max="1195" width="14" bestFit="1" customWidth="1"/>
    <col min="1196" max="1197" width="13.5546875" bestFit="1" customWidth="1"/>
    <col min="1198" max="1198" width="14" bestFit="1" customWidth="1"/>
    <col min="1199" max="1199" width="13.5546875" bestFit="1" customWidth="1"/>
    <col min="1200" max="1200" width="14.44140625" bestFit="1" customWidth="1"/>
    <col min="1201" max="1201" width="14" bestFit="1" customWidth="1"/>
    <col min="1202" max="1203" width="14.44140625" bestFit="1" customWidth="1"/>
    <col min="1204" max="1204" width="14" bestFit="1" customWidth="1"/>
    <col min="1205" max="1205" width="14.44140625" bestFit="1" customWidth="1"/>
    <col min="1206" max="1206" width="14" bestFit="1" customWidth="1"/>
    <col min="1207" max="1207" width="14.44140625" bestFit="1" customWidth="1"/>
    <col min="1208" max="1209" width="14" bestFit="1" customWidth="1"/>
    <col min="1210" max="1211" width="14.44140625" bestFit="1" customWidth="1"/>
    <col min="1212" max="1214" width="14" bestFit="1" customWidth="1"/>
    <col min="1215" max="1215" width="14.44140625" bestFit="1" customWidth="1"/>
    <col min="1216" max="1219" width="14" bestFit="1" customWidth="1"/>
    <col min="1220" max="1221" width="13.5546875" bestFit="1" customWidth="1"/>
    <col min="1222" max="1222" width="14" bestFit="1" customWidth="1"/>
    <col min="1223" max="1223" width="13.5546875" bestFit="1" customWidth="1"/>
    <col min="1224" max="1224" width="13.21875" bestFit="1" customWidth="1"/>
    <col min="1225" max="1226" width="14" bestFit="1" customWidth="1"/>
    <col min="1227" max="1230" width="13.5546875" bestFit="1" customWidth="1"/>
    <col min="1231" max="1234" width="14" bestFit="1" customWidth="1"/>
    <col min="1235" max="1235" width="13.5546875" bestFit="1" customWidth="1"/>
    <col min="1236" max="1236" width="14" bestFit="1" customWidth="1"/>
    <col min="1237" max="1237" width="13.5546875" bestFit="1" customWidth="1"/>
    <col min="1238" max="1238" width="14" bestFit="1" customWidth="1"/>
    <col min="1239" max="1239" width="13.5546875" bestFit="1" customWidth="1"/>
    <col min="1240" max="1244" width="14" bestFit="1" customWidth="1"/>
    <col min="1245" max="1246" width="13.5546875" bestFit="1" customWidth="1"/>
    <col min="1247" max="1247" width="14" bestFit="1" customWidth="1"/>
    <col min="1248" max="1248" width="13.5546875" bestFit="1" customWidth="1"/>
    <col min="1249" max="1251" width="14" bestFit="1" customWidth="1"/>
    <col min="1252" max="1252" width="13.21875" bestFit="1" customWidth="1"/>
    <col min="1253" max="1255" width="13.5546875" bestFit="1" customWidth="1"/>
    <col min="1256" max="1258" width="14" bestFit="1" customWidth="1"/>
    <col min="1259" max="1261" width="13.5546875" bestFit="1" customWidth="1"/>
    <col min="1262" max="1264" width="14" bestFit="1" customWidth="1"/>
    <col min="1265" max="1266" width="13.5546875" bestFit="1" customWidth="1"/>
    <col min="1267" max="1270" width="14" bestFit="1" customWidth="1"/>
    <col min="1271" max="1274" width="13.5546875" bestFit="1" customWidth="1"/>
    <col min="1275" max="1278" width="14" bestFit="1" customWidth="1"/>
    <col min="1279" max="1280" width="14.44140625" bestFit="1" customWidth="1"/>
    <col min="1281" max="1285" width="14" bestFit="1" customWidth="1"/>
    <col min="1286" max="1290" width="14.44140625" bestFit="1" customWidth="1"/>
    <col min="1291" max="1291" width="14" bestFit="1" customWidth="1"/>
    <col min="1292" max="1292" width="13.5546875" bestFit="1" customWidth="1"/>
    <col min="1293" max="1295" width="14" bestFit="1" customWidth="1"/>
    <col min="1296" max="1298" width="13.5546875" bestFit="1" customWidth="1"/>
    <col min="1299" max="1304" width="14" bestFit="1" customWidth="1"/>
    <col min="1305" max="1306" width="14.44140625" bestFit="1" customWidth="1"/>
    <col min="1307" max="1309" width="14" bestFit="1" customWidth="1"/>
    <col min="1310" max="1310" width="14.44140625" bestFit="1" customWidth="1"/>
    <col min="1311" max="1311" width="14" bestFit="1" customWidth="1"/>
    <col min="1312" max="1318" width="14.44140625" bestFit="1" customWidth="1"/>
    <col min="1319" max="1322" width="14" bestFit="1" customWidth="1"/>
    <col min="1323" max="1323" width="14.44140625" bestFit="1" customWidth="1"/>
    <col min="1324" max="1324" width="14" bestFit="1" customWidth="1"/>
    <col min="1325" max="1333" width="14.44140625" bestFit="1" customWidth="1"/>
    <col min="1334" max="1334" width="14" bestFit="1" customWidth="1"/>
    <col min="1335" max="1335" width="13.5546875" bestFit="1" customWidth="1"/>
    <col min="1336" max="1339" width="14" bestFit="1" customWidth="1"/>
    <col min="1340" max="1345" width="14.44140625" bestFit="1" customWidth="1"/>
    <col min="1346" max="1346" width="13.5546875" bestFit="1" customWidth="1"/>
    <col min="1347" max="1351" width="14" bestFit="1" customWidth="1"/>
    <col min="1352" max="1354" width="14.44140625" bestFit="1" customWidth="1"/>
    <col min="1355" max="1358" width="14" bestFit="1" customWidth="1"/>
    <col min="1359" max="1359" width="13.21875" bestFit="1" customWidth="1"/>
    <col min="1360" max="1360" width="14" bestFit="1" customWidth="1"/>
    <col min="1361" max="1363" width="13.5546875" bestFit="1" customWidth="1"/>
    <col min="1364" max="1365" width="13.21875" bestFit="1" customWidth="1"/>
    <col min="1366" max="1366" width="13.5546875" bestFit="1" customWidth="1"/>
    <col min="1367" max="1368" width="14" bestFit="1" customWidth="1"/>
    <col min="1369" max="1370" width="13.5546875" bestFit="1" customWidth="1"/>
    <col min="1371" max="1372" width="14" bestFit="1" customWidth="1"/>
    <col min="1373" max="1373" width="13.5546875" bestFit="1" customWidth="1"/>
    <col min="1374" max="1379" width="14" bestFit="1" customWidth="1"/>
    <col min="1380" max="1381" width="14.44140625" bestFit="1" customWidth="1"/>
    <col min="1382" max="1384" width="14" bestFit="1" customWidth="1"/>
    <col min="1385" max="1385" width="14.44140625" bestFit="1" customWidth="1"/>
    <col min="1386" max="1386" width="14" bestFit="1" customWidth="1"/>
    <col min="1387" max="1387" width="14.44140625" bestFit="1" customWidth="1"/>
    <col min="1388" max="1388" width="14" bestFit="1" customWidth="1"/>
    <col min="1389" max="1391" width="14.44140625" bestFit="1" customWidth="1"/>
    <col min="1392" max="1392" width="14" bestFit="1" customWidth="1"/>
    <col min="1393" max="1400" width="14.44140625" bestFit="1" customWidth="1"/>
    <col min="1401" max="1401" width="14" bestFit="1" customWidth="1"/>
    <col min="1402" max="1402" width="13.5546875" bestFit="1" customWidth="1"/>
    <col min="1403" max="1408" width="14" bestFit="1" customWidth="1"/>
    <col min="1409" max="1409" width="13.5546875" bestFit="1" customWidth="1"/>
    <col min="1410" max="1412" width="14" bestFit="1" customWidth="1"/>
    <col min="1413" max="1414" width="13.5546875" bestFit="1" customWidth="1"/>
    <col min="1415" max="1415" width="12.77734375" bestFit="1" customWidth="1"/>
    <col min="1416" max="1417" width="13.21875" bestFit="1" customWidth="1"/>
    <col min="1418" max="1419" width="13.5546875" bestFit="1" customWidth="1"/>
    <col min="1420" max="1420" width="13.21875" bestFit="1" customWidth="1"/>
    <col min="1421" max="1422" width="14" bestFit="1" customWidth="1"/>
    <col min="1423" max="1425" width="13.5546875" bestFit="1" customWidth="1"/>
    <col min="1426" max="1427" width="14" bestFit="1" customWidth="1"/>
    <col min="1428" max="1428" width="13.5546875" bestFit="1" customWidth="1"/>
    <col min="1429" max="1430" width="14" bestFit="1" customWidth="1"/>
    <col min="1431" max="1431" width="13.5546875" bestFit="1" customWidth="1"/>
    <col min="1432" max="1435" width="14" bestFit="1" customWidth="1"/>
    <col min="1436" max="1439" width="13.5546875" bestFit="1" customWidth="1"/>
    <col min="1440" max="1443" width="14" bestFit="1" customWidth="1"/>
    <col min="1444" max="1446" width="13.5546875" bestFit="1" customWidth="1"/>
    <col min="1447" max="1450" width="14" bestFit="1" customWidth="1"/>
    <col min="1451" max="1452" width="13.5546875" bestFit="1" customWidth="1"/>
    <col min="1453" max="1458" width="14" bestFit="1" customWidth="1"/>
    <col min="1459" max="1459" width="13.5546875" bestFit="1" customWidth="1"/>
    <col min="1460" max="1460" width="13.21875" bestFit="1" customWidth="1"/>
    <col min="1461" max="1464" width="13.5546875" bestFit="1" customWidth="1"/>
    <col min="1465" max="1468" width="14" bestFit="1" customWidth="1"/>
    <col min="1469" max="1472" width="13.5546875" bestFit="1" customWidth="1"/>
    <col min="1473" max="1473" width="14" bestFit="1" customWidth="1"/>
    <col min="1474" max="1474" width="13.5546875" bestFit="1" customWidth="1"/>
    <col min="1475" max="1477" width="14" bestFit="1" customWidth="1"/>
    <col min="1478" max="1479" width="13.5546875" bestFit="1" customWidth="1"/>
    <col min="1480" max="1484" width="14" bestFit="1" customWidth="1"/>
    <col min="1485" max="1486" width="14.44140625" bestFit="1" customWidth="1"/>
    <col min="1487" max="1489" width="14" bestFit="1" customWidth="1"/>
    <col min="1490" max="1490" width="14.44140625" bestFit="1" customWidth="1"/>
    <col min="1491" max="1491" width="14" bestFit="1" customWidth="1"/>
    <col min="1492" max="1494" width="14.44140625" bestFit="1" customWidth="1"/>
    <col min="1495" max="1497" width="14" bestFit="1" customWidth="1"/>
    <col min="1498" max="1501" width="13.5546875" bestFit="1" customWidth="1"/>
    <col min="1502" max="1504" width="14" bestFit="1" customWidth="1"/>
    <col min="1505" max="1507" width="14.44140625" bestFit="1" customWidth="1"/>
    <col min="1508" max="1508" width="13.5546875" bestFit="1" customWidth="1"/>
    <col min="1509" max="1512" width="14" bestFit="1" customWidth="1"/>
    <col min="1513" max="1514" width="14.44140625" bestFit="1" customWidth="1"/>
    <col min="1515" max="1515" width="14" bestFit="1" customWidth="1"/>
    <col min="1516" max="1517" width="14.44140625" bestFit="1" customWidth="1"/>
    <col min="1518" max="1518" width="14" bestFit="1" customWidth="1"/>
    <col min="1519" max="1519" width="13.5546875" bestFit="1" customWidth="1"/>
    <col min="1520" max="1522" width="14" bestFit="1" customWidth="1"/>
    <col min="1523" max="1524" width="14.44140625" bestFit="1" customWidth="1"/>
    <col min="1525" max="1526" width="14" bestFit="1" customWidth="1"/>
    <col min="1527" max="1531" width="14.44140625" bestFit="1" customWidth="1"/>
    <col min="1532" max="1534" width="14" bestFit="1" customWidth="1"/>
    <col min="1535" max="1535" width="14.44140625" bestFit="1" customWidth="1"/>
    <col min="1536" max="1536" width="14" bestFit="1" customWidth="1"/>
    <col min="1537" max="1540" width="14.44140625" bestFit="1" customWidth="1"/>
    <col min="1541" max="1541" width="14" bestFit="1" customWidth="1"/>
    <col min="1542" max="1543" width="14.44140625" bestFit="1" customWidth="1"/>
    <col min="1544" max="1547" width="14" bestFit="1" customWidth="1"/>
    <col min="1548" max="1548" width="14.44140625" bestFit="1" customWidth="1"/>
    <col min="1549" max="1549" width="14" bestFit="1" customWidth="1"/>
    <col min="1550" max="1555" width="14.44140625" bestFit="1" customWidth="1"/>
    <col min="1556" max="1556" width="14" bestFit="1" customWidth="1"/>
    <col min="1557" max="1558" width="13.5546875" bestFit="1" customWidth="1"/>
    <col min="1559" max="1559" width="14" bestFit="1" customWidth="1"/>
    <col min="1560" max="1562" width="13.5546875" bestFit="1" customWidth="1"/>
    <col min="1563" max="1563" width="14" bestFit="1" customWidth="1"/>
    <col min="1564" max="1564" width="13.5546875" bestFit="1" customWidth="1"/>
    <col min="1565" max="1567" width="14" bestFit="1" customWidth="1"/>
    <col min="1568" max="1568" width="13.21875" bestFit="1" customWidth="1"/>
    <col min="1569" max="1570" width="13.5546875" bestFit="1" customWidth="1"/>
    <col min="1571" max="1572" width="14" bestFit="1" customWidth="1"/>
    <col min="1573" max="1574" width="13.5546875" bestFit="1" customWidth="1"/>
    <col min="1575" max="1575" width="14" bestFit="1" customWidth="1"/>
    <col min="1576" max="1577" width="13.5546875" bestFit="1" customWidth="1"/>
    <col min="1578" max="1578" width="14" bestFit="1" customWidth="1"/>
    <col min="1579" max="1579" width="13.5546875" bestFit="1" customWidth="1"/>
    <col min="1580" max="1581" width="14" bestFit="1" customWidth="1"/>
    <col min="1582" max="1582" width="13.5546875" bestFit="1" customWidth="1"/>
    <col min="1583" max="1583" width="14" bestFit="1" customWidth="1"/>
    <col min="1584" max="1584" width="13.5546875" bestFit="1" customWidth="1"/>
    <col min="1585" max="1585" width="14" bestFit="1" customWidth="1"/>
    <col min="1586" max="1586" width="14.44140625" bestFit="1" customWidth="1"/>
    <col min="1587" max="1587" width="14" bestFit="1" customWidth="1"/>
    <col min="1588" max="1588" width="13.21875" bestFit="1" customWidth="1"/>
    <col min="1589" max="1589" width="14" bestFit="1" customWidth="1"/>
    <col min="1590" max="1591" width="14.44140625" bestFit="1" customWidth="1"/>
    <col min="1592" max="1592" width="14" bestFit="1" customWidth="1"/>
    <col min="1593" max="1594" width="14.44140625" bestFit="1" customWidth="1"/>
    <col min="1595" max="1596" width="14" bestFit="1" customWidth="1"/>
    <col min="1597" max="1599" width="14.44140625" bestFit="1" customWidth="1"/>
    <col min="1600" max="1601" width="14" bestFit="1" customWidth="1"/>
    <col min="1602" max="1603" width="14.44140625" bestFit="1" customWidth="1"/>
    <col min="1604" max="1604" width="13.5546875" bestFit="1" customWidth="1"/>
    <col min="1605" max="1605" width="14" bestFit="1" customWidth="1"/>
    <col min="1606" max="1609" width="14.44140625" bestFit="1" customWidth="1"/>
    <col min="1610" max="1610" width="14" bestFit="1" customWidth="1"/>
    <col min="1611" max="1611" width="14.44140625" bestFit="1" customWidth="1"/>
    <col min="1612" max="1612" width="14" bestFit="1" customWidth="1"/>
    <col min="1613" max="1615" width="14.44140625" bestFit="1" customWidth="1"/>
    <col min="1616" max="1616" width="14" bestFit="1" customWidth="1"/>
    <col min="1617" max="1619" width="14.44140625" bestFit="1" customWidth="1"/>
    <col min="1620" max="1620" width="14" bestFit="1" customWidth="1"/>
    <col min="1621" max="1623" width="13.5546875" bestFit="1" customWidth="1"/>
    <col min="1624" max="1625" width="14" bestFit="1" customWidth="1"/>
    <col min="1626" max="1628" width="13.5546875" bestFit="1" customWidth="1"/>
    <col min="1629" max="1631" width="13.21875" bestFit="1" customWidth="1"/>
    <col min="1632" max="1634" width="13.5546875" bestFit="1" customWidth="1"/>
    <col min="1635" max="1635" width="14" bestFit="1" customWidth="1"/>
    <col min="1636" max="1639" width="13.5546875" bestFit="1" customWidth="1"/>
    <col min="1640" max="1645" width="14" bestFit="1" customWidth="1"/>
    <col min="1646" max="1649" width="13.5546875" bestFit="1" customWidth="1"/>
    <col min="1650" max="1656" width="14" bestFit="1" customWidth="1"/>
    <col min="1657" max="1660" width="13.5546875" bestFit="1" customWidth="1"/>
    <col min="1661" max="1665" width="14" bestFit="1" customWidth="1"/>
    <col min="1666" max="1666" width="13.5546875" bestFit="1" customWidth="1"/>
    <col min="1667" max="1667" width="13.21875" bestFit="1" customWidth="1"/>
    <col min="1668" max="1669" width="13.5546875" bestFit="1" customWidth="1"/>
    <col min="1670" max="1670" width="14" bestFit="1" customWidth="1"/>
    <col min="1671" max="1671" width="13.5546875" bestFit="1" customWidth="1"/>
    <col min="1672" max="1673" width="14" bestFit="1" customWidth="1"/>
    <col min="1674" max="1674" width="13.5546875" bestFit="1" customWidth="1"/>
    <col min="1675" max="1675" width="14" bestFit="1" customWidth="1"/>
    <col min="1676" max="1678" width="13.5546875" bestFit="1" customWidth="1"/>
    <col min="1679" max="1681" width="14" bestFit="1" customWidth="1"/>
    <col min="1682" max="1682" width="13.5546875" bestFit="1" customWidth="1"/>
    <col min="1683" max="1685" width="14" bestFit="1" customWidth="1"/>
    <col min="1686" max="1686" width="13.5546875" bestFit="1" customWidth="1"/>
    <col min="1687" max="1691" width="14" bestFit="1" customWidth="1"/>
    <col min="1692" max="1693" width="13.5546875" bestFit="1" customWidth="1"/>
    <col min="1694" max="1697" width="14" bestFit="1" customWidth="1"/>
    <col min="1698" max="1698" width="13.5546875" bestFit="1" customWidth="1"/>
    <col min="1699" max="1701" width="14" bestFit="1" customWidth="1"/>
    <col min="1702" max="1703" width="14.44140625" bestFit="1" customWidth="1"/>
    <col min="1704" max="1704" width="14" bestFit="1" customWidth="1"/>
    <col min="1705" max="1705" width="13.5546875" bestFit="1" customWidth="1"/>
    <col min="1706" max="1707" width="14" bestFit="1" customWidth="1"/>
    <col min="1708" max="1712" width="14.44140625" bestFit="1" customWidth="1"/>
    <col min="1713" max="1713" width="13.5546875" bestFit="1" customWidth="1"/>
    <col min="1714" max="1716" width="14" bestFit="1" customWidth="1"/>
    <col min="1717" max="1719" width="13.5546875" bestFit="1" customWidth="1"/>
    <col min="1720" max="1724" width="14" bestFit="1" customWidth="1"/>
    <col min="1725" max="1727" width="14.44140625" bestFit="1" customWidth="1"/>
    <col min="1728" max="1732" width="14" bestFit="1" customWidth="1"/>
    <col min="1733" max="1738" width="14.44140625" bestFit="1" customWidth="1"/>
    <col min="1739" max="1739" width="14" bestFit="1" customWidth="1"/>
    <col min="1740" max="1740" width="14.44140625" bestFit="1" customWidth="1"/>
    <col min="1741" max="1743" width="14" bestFit="1" customWidth="1"/>
    <col min="1744" max="1744" width="14.44140625" bestFit="1" customWidth="1"/>
    <col min="1745" max="1745" width="14" bestFit="1" customWidth="1"/>
    <col min="1746" max="1750" width="14.44140625" bestFit="1" customWidth="1"/>
    <col min="1751" max="1751" width="14" bestFit="1" customWidth="1"/>
    <col min="1752" max="1755" width="14.44140625" bestFit="1" customWidth="1"/>
    <col min="1756" max="1759" width="14" bestFit="1" customWidth="1"/>
    <col min="1760" max="1762" width="14.44140625" bestFit="1" customWidth="1"/>
    <col min="1763" max="1763" width="14" bestFit="1" customWidth="1"/>
    <col min="1764" max="1768" width="14.44140625" bestFit="1" customWidth="1"/>
    <col min="1769" max="1769" width="13.5546875" bestFit="1" customWidth="1"/>
    <col min="1770" max="1775" width="14" bestFit="1" customWidth="1"/>
    <col min="1776" max="1776" width="14.44140625" bestFit="1" customWidth="1"/>
    <col min="1777" max="1777" width="14" bestFit="1" customWidth="1"/>
    <col min="1778" max="1785" width="14.44140625" bestFit="1" customWidth="1"/>
    <col min="1786" max="1787" width="13.5546875" bestFit="1" customWidth="1"/>
    <col min="1788" max="1788" width="13.21875" bestFit="1" customWidth="1"/>
    <col min="1789" max="1790" width="13.5546875" bestFit="1" customWidth="1"/>
    <col min="1791" max="1794" width="13.21875" bestFit="1" customWidth="1"/>
    <col min="1795" max="1799" width="13.5546875" bestFit="1" customWidth="1"/>
    <col min="1800" max="1800" width="13.21875" bestFit="1" customWidth="1"/>
    <col min="1801" max="1801" width="13.5546875" bestFit="1" customWidth="1"/>
    <col min="1802" max="1802" width="13.21875" bestFit="1" customWidth="1"/>
    <col min="1803" max="1803" width="13.5546875" bestFit="1" customWidth="1"/>
    <col min="1804" max="1805" width="13.21875" bestFit="1" customWidth="1"/>
    <col min="1806" max="1810" width="13.5546875" bestFit="1" customWidth="1"/>
    <col min="1811" max="1811" width="13.21875" bestFit="1" customWidth="1"/>
    <col min="1812" max="1813" width="13.5546875" bestFit="1" customWidth="1"/>
    <col min="1814" max="1814" width="14" bestFit="1" customWidth="1"/>
    <col min="1815" max="1815" width="13.5546875" bestFit="1" customWidth="1"/>
    <col min="1816" max="1816" width="14" bestFit="1" customWidth="1"/>
    <col min="1817" max="1818" width="13.5546875" bestFit="1" customWidth="1"/>
    <col min="1819" max="1819" width="13.21875" bestFit="1" customWidth="1"/>
    <col min="1820" max="1821" width="13.5546875" bestFit="1" customWidth="1"/>
    <col min="1822" max="1827" width="14" bestFit="1" customWidth="1"/>
    <col min="1828" max="1828" width="13.5546875" bestFit="1" customWidth="1"/>
    <col min="1829" max="1829" width="14" bestFit="1" customWidth="1"/>
    <col min="1830" max="1830" width="13.21875" bestFit="1" customWidth="1"/>
    <col min="1831" max="1831" width="14" bestFit="1" customWidth="1"/>
    <col min="1832" max="1832" width="13.5546875" bestFit="1" customWidth="1"/>
    <col min="1833" max="1836" width="14" bestFit="1" customWidth="1"/>
    <col min="1837" max="1837" width="13.5546875" bestFit="1" customWidth="1"/>
    <col min="1838" max="1844" width="14" bestFit="1" customWidth="1"/>
    <col min="1845" max="1846" width="13.5546875" bestFit="1" customWidth="1"/>
    <col min="1847" max="1847" width="14" bestFit="1" customWidth="1"/>
    <col min="1848" max="1848" width="13.21875" bestFit="1" customWidth="1"/>
    <col min="1849" max="1851" width="13.5546875" bestFit="1" customWidth="1"/>
    <col min="1852" max="1852" width="12.44140625" bestFit="1" customWidth="1"/>
    <col min="1853" max="1854" width="12.77734375" bestFit="1" customWidth="1"/>
    <col min="1855" max="1856" width="13.21875" bestFit="1" customWidth="1"/>
    <col min="1857" max="1858" width="13.5546875" bestFit="1" customWidth="1"/>
    <col min="1859" max="1862" width="13.21875" bestFit="1" customWidth="1"/>
    <col min="1863" max="1865" width="13.5546875" bestFit="1" customWidth="1"/>
    <col min="1866" max="1866" width="13.21875" bestFit="1" customWidth="1"/>
    <col min="1867" max="1868" width="13.5546875" bestFit="1" customWidth="1"/>
    <col min="1869" max="1869" width="12.77734375" bestFit="1" customWidth="1"/>
    <col min="1870" max="1872" width="13.21875" bestFit="1" customWidth="1"/>
    <col min="1873" max="1874" width="13.5546875" bestFit="1" customWidth="1"/>
    <col min="1875" max="1875" width="13.21875" bestFit="1" customWidth="1"/>
    <col min="1876" max="1879" width="13.5546875" bestFit="1" customWidth="1"/>
    <col min="1880" max="1882" width="13.21875" bestFit="1" customWidth="1"/>
    <col min="1883" max="1884" width="13.5546875" bestFit="1" customWidth="1"/>
    <col min="1885" max="1885" width="13.21875" bestFit="1" customWidth="1"/>
    <col min="1886" max="1887" width="13.5546875" bestFit="1" customWidth="1"/>
    <col min="1888" max="1890" width="13.21875" bestFit="1" customWidth="1"/>
    <col min="1891" max="1894" width="13.5546875" bestFit="1" customWidth="1"/>
    <col min="1895" max="1895" width="12.77734375" bestFit="1" customWidth="1"/>
    <col min="1896" max="1897" width="13.21875" bestFit="1" customWidth="1"/>
    <col min="1898" max="1900" width="13.5546875" bestFit="1" customWidth="1"/>
    <col min="1901" max="1901" width="13.21875" bestFit="1" customWidth="1"/>
    <col min="1902" max="1905" width="13.5546875" bestFit="1" customWidth="1"/>
    <col min="1906" max="1906" width="13.21875" bestFit="1" customWidth="1"/>
    <col min="1907" max="1910" width="13.5546875" bestFit="1" customWidth="1"/>
    <col min="1911" max="1911" width="12.77734375" bestFit="1" customWidth="1"/>
    <col min="1912" max="1915" width="13.21875" bestFit="1" customWidth="1"/>
    <col min="1916" max="1918" width="13.5546875" bestFit="1" customWidth="1"/>
    <col min="1919" max="1920" width="13.21875" bestFit="1" customWidth="1"/>
    <col min="1921" max="1923" width="13.5546875" bestFit="1" customWidth="1"/>
    <col min="1924" max="1924" width="13.21875" bestFit="1" customWidth="1"/>
    <col min="1925" max="1925" width="12.77734375" bestFit="1" customWidth="1"/>
    <col min="1926" max="1930" width="13.21875" bestFit="1" customWidth="1"/>
    <col min="1931" max="1933" width="13.5546875" bestFit="1" customWidth="1"/>
    <col min="1934" max="1934" width="13.21875" bestFit="1" customWidth="1"/>
    <col min="1935" max="1935" width="14" bestFit="1" customWidth="1"/>
    <col min="1936" max="1938" width="13.5546875" bestFit="1" customWidth="1"/>
    <col min="1939" max="1943" width="14" bestFit="1" customWidth="1"/>
    <col min="1944" max="1944" width="13.5546875" bestFit="1" customWidth="1"/>
    <col min="1945" max="1945" width="13.21875" bestFit="1" customWidth="1"/>
    <col min="1946" max="1946" width="13.5546875" bestFit="1" customWidth="1"/>
    <col min="1947" max="1950" width="13.21875" bestFit="1" customWidth="1"/>
    <col min="1951" max="1955" width="13.5546875" bestFit="1" customWidth="1"/>
    <col min="1956" max="1956" width="14" bestFit="1" customWidth="1"/>
    <col min="1957" max="1957" width="13.21875" bestFit="1" customWidth="1"/>
    <col min="1958" max="1962" width="13.5546875" bestFit="1" customWidth="1"/>
    <col min="1963" max="1967" width="14" bestFit="1" customWidth="1"/>
    <col min="1968" max="1968" width="13.5546875" bestFit="1" customWidth="1"/>
    <col min="1969" max="1969" width="14" bestFit="1" customWidth="1"/>
    <col min="1970" max="1971" width="13.5546875" bestFit="1" customWidth="1"/>
    <col min="1972" max="1975" width="14" bestFit="1" customWidth="1"/>
    <col min="1976" max="1976" width="13.5546875" bestFit="1" customWidth="1"/>
    <col min="1977" max="1979" width="14" bestFit="1" customWidth="1"/>
    <col min="1980" max="1980" width="13.5546875" bestFit="1" customWidth="1"/>
    <col min="1981" max="1981" width="13.21875" bestFit="1" customWidth="1"/>
    <col min="1982" max="1983" width="13.5546875" bestFit="1" customWidth="1"/>
    <col min="1984" max="1986" width="14" bestFit="1" customWidth="1"/>
    <col min="1987" max="1988" width="13.5546875" bestFit="1" customWidth="1"/>
    <col min="1989" max="1993" width="14" bestFit="1" customWidth="1"/>
    <col min="1994" max="2000" width="13.5546875" bestFit="1" customWidth="1"/>
    <col min="2001" max="2001" width="14" bestFit="1" customWidth="1"/>
    <col min="2002" max="2002" width="13.5546875" bestFit="1" customWidth="1"/>
    <col min="2003" max="2008" width="14" bestFit="1" customWidth="1"/>
    <col min="2009" max="2009" width="13.5546875" bestFit="1" customWidth="1"/>
    <col min="2010" max="2010" width="13.21875" bestFit="1" customWidth="1"/>
    <col min="2011" max="2012" width="12.77734375" bestFit="1" customWidth="1"/>
    <col min="2013" max="2013" width="13.21875" bestFit="1" customWidth="1"/>
    <col min="2014" max="2016" width="12.77734375" bestFit="1" customWidth="1"/>
    <col min="2017" max="2017" width="13.21875" bestFit="1" customWidth="1"/>
    <col min="2018" max="2018" width="12.44140625" bestFit="1" customWidth="1"/>
    <col min="2019" max="2019" width="13.21875" bestFit="1" customWidth="1"/>
    <col min="2020" max="2020" width="12.77734375" bestFit="1" customWidth="1"/>
    <col min="2021" max="2021" width="12.44140625" bestFit="1" customWidth="1"/>
    <col min="2022" max="2023" width="12.77734375" bestFit="1" customWidth="1"/>
    <col min="2024" max="2026" width="13.21875" bestFit="1" customWidth="1"/>
    <col min="2027" max="2028" width="12.77734375" bestFit="1" customWidth="1"/>
    <col min="2029" max="2031" width="13.21875" bestFit="1" customWidth="1"/>
    <col min="2032" max="2032" width="12.77734375" bestFit="1" customWidth="1"/>
    <col min="2033" max="2034" width="13.21875" bestFit="1" customWidth="1"/>
    <col min="2035" max="2035" width="12.77734375" bestFit="1" customWidth="1"/>
    <col min="2036" max="2040" width="13.21875" bestFit="1" customWidth="1"/>
    <col min="2041" max="2041" width="12.77734375" bestFit="1" customWidth="1"/>
    <col min="2042" max="2042" width="13.21875" bestFit="1" customWidth="1"/>
    <col min="2043" max="2045" width="12.77734375" bestFit="1" customWidth="1"/>
    <col min="2046" max="2047" width="13.5546875" bestFit="1" customWidth="1"/>
    <col min="2048" max="2048" width="12.77734375" bestFit="1" customWidth="1"/>
    <col min="2049" max="2050" width="13.21875" bestFit="1" customWidth="1"/>
    <col min="2051" max="2051" width="13.5546875" bestFit="1" customWidth="1"/>
    <col min="2052" max="2052" width="13.21875" bestFit="1" customWidth="1"/>
    <col min="2053" max="2053" width="13.5546875" bestFit="1" customWidth="1"/>
    <col min="2054" max="2054" width="13.21875" bestFit="1" customWidth="1"/>
    <col min="2055" max="2056" width="13.5546875" bestFit="1" customWidth="1"/>
    <col min="2057" max="2057" width="13.21875" bestFit="1" customWidth="1"/>
    <col min="2058" max="2058" width="13.5546875" bestFit="1" customWidth="1"/>
    <col min="2059" max="2059" width="13.21875" bestFit="1" customWidth="1"/>
    <col min="2060" max="2060" width="13.5546875" bestFit="1" customWidth="1"/>
    <col min="2061" max="2061" width="12.77734375" bestFit="1" customWidth="1"/>
    <col min="2062" max="2062" width="13.21875" bestFit="1" customWidth="1"/>
    <col min="2063" max="2065" width="13.5546875" bestFit="1" customWidth="1"/>
    <col min="2066" max="2067" width="13.21875" bestFit="1" customWidth="1"/>
    <col min="2068" max="2072" width="13.5546875" bestFit="1" customWidth="1"/>
    <col min="2073" max="2073" width="12.77734375" bestFit="1" customWidth="1"/>
    <col min="2074" max="2075" width="13.21875" bestFit="1" customWidth="1"/>
    <col min="2076" max="2079" width="13.5546875" bestFit="1" customWidth="1"/>
    <col min="2080" max="2080" width="13.21875" bestFit="1" customWidth="1"/>
    <col min="2081" max="2082" width="13.5546875" bestFit="1" customWidth="1"/>
    <col min="2083" max="2085" width="13.21875" bestFit="1" customWidth="1"/>
    <col min="2086" max="2089" width="12.77734375" bestFit="1" customWidth="1"/>
    <col min="2090" max="2092" width="13.21875" bestFit="1" customWidth="1"/>
    <col min="2093" max="2094" width="12.77734375" bestFit="1" customWidth="1"/>
    <col min="2095" max="2095" width="12.109375" bestFit="1" customWidth="1"/>
    <col min="2096" max="2100" width="12.44140625" bestFit="1" customWidth="1"/>
    <col min="2101" max="2102" width="12.77734375" bestFit="1" customWidth="1"/>
    <col min="2103" max="2104" width="13.21875" bestFit="1" customWidth="1"/>
    <col min="2105" max="2107" width="12.77734375" bestFit="1" customWidth="1"/>
    <col min="2108" max="2110" width="13.21875" bestFit="1" customWidth="1"/>
    <col min="2111" max="2111" width="12.77734375" bestFit="1" customWidth="1"/>
    <col min="2112" max="2113" width="13.21875" bestFit="1" customWidth="1"/>
    <col min="2114" max="2114" width="12.77734375" bestFit="1" customWidth="1"/>
    <col min="2115" max="2119" width="13.21875" bestFit="1" customWidth="1"/>
    <col min="2120" max="2120" width="12.77734375" bestFit="1" customWidth="1"/>
    <col min="2121" max="2121" width="12.44140625" bestFit="1" customWidth="1"/>
    <col min="2122" max="2124" width="12.77734375" bestFit="1" customWidth="1"/>
    <col min="2125" max="2130" width="13.21875" bestFit="1" customWidth="1"/>
    <col min="2131" max="2131" width="12.77734375" bestFit="1" customWidth="1"/>
    <col min="2132" max="2135" width="13.21875" bestFit="1" customWidth="1"/>
    <col min="2136" max="2138" width="12.77734375" bestFit="1" customWidth="1"/>
    <col min="2139" max="2141" width="13.21875" bestFit="1" customWidth="1"/>
    <col min="2142" max="2142" width="12.77734375" bestFit="1" customWidth="1"/>
    <col min="2143" max="2145" width="13.21875" bestFit="1" customWidth="1"/>
    <col min="2146" max="2147" width="12.77734375" bestFit="1" customWidth="1"/>
    <col min="2148" max="2151" width="13.21875" bestFit="1" customWidth="1"/>
    <col min="2152" max="2152" width="12.77734375" bestFit="1" customWidth="1"/>
    <col min="2153" max="2157" width="13.21875" bestFit="1" customWidth="1"/>
    <col min="2158" max="2159" width="12.77734375" bestFit="1" customWidth="1"/>
    <col min="2160" max="2160" width="13.21875" bestFit="1" customWidth="1"/>
    <col min="2161" max="2161" width="12.77734375" bestFit="1" customWidth="1"/>
    <col min="2162" max="2163" width="13.21875" bestFit="1" customWidth="1"/>
    <col min="2164" max="2164" width="12.77734375" bestFit="1" customWidth="1"/>
    <col min="2165" max="2168" width="13.21875" bestFit="1" customWidth="1"/>
    <col min="2169" max="2169" width="12.44140625" bestFit="1" customWidth="1"/>
    <col min="2170" max="2175" width="12.77734375" bestFit="1" customWidth="1"/>
    <col min="2176" max="2179" width="13.21875" bestFit="1" customWidth="1"/>
    <col min="2180" max="2181" width="13.5546875" bestFit="1" customWidth="1"/>
    <col min="2182" max="2184" width="13.21875" bestFit="1" customWidth="1"/>
    <col min="2185" max="2187" width="13.5546875" bestFit="1" customWidth="1"/>
    <col min="2188" max="2191" width="13.21875" bestFit="1" customWidth="1"/>
    <col min="2192" max="2192" width="12.44140625" bestFit="1" customWidth="1"/>
    <col min="2193" max="2197" width="12.77734375" bestFit="1" customWidth="1"/>
    <col min="2198" max="2201" width="13.21875" bestFit="1" customWidth="1"/>
    <col min="2202" max="2204" width="13.5546875" bestFit="1" customWidth="1"/>
    <col min="2205" max="2205" width="13.21875" bestFit="1" customWidth="1"/>
    <col min="2206" max="2206" width="12.77734375" bestFit="1" customWidth="1"/>
    <col min="2207" max="2207" width="13.21875" bestFit="1" customWidth="1"/>
    <col min="2208" max="2216" width="13.5546875" bestFit="1" customWidth="1"/>
    <col min="2217" max="2219" width="13.21875" bestFit="1" customWidth="1"/>
    <col min="2220" max="2222" width="13.5546875" bestFit="1" customWidth="1"/>
    <col min="2223" max="2223" width="13.21875" bestFit="1" customWidth="1"/>
    <col min="2224" max="2226" width="13.5546875" bestFit="1" customWidth="1"/>
    <col min="2227" max="2229" width="13.21875" bestFit="1" customWidth="1"/>
    <col min="2230" max="2235" width="13.5546875" bestFit="1" customWidth="1"/>
    <col min="2236" max="2237" width="13.21875" bestFit="1" customWidth="1"/>
    <col min="2238" max="2239" width="13.5546875" bestFit="1" customWidth="1"/>
    <col min="2240" max="2240" width="12.77734375" bestFit="1" customWidth="1"/>
    <col min="2241" max="2241" width="13.21875" bestFit="1" customWidth="1"/>
    <col min="2242" max="2243" width="12.77734375" bestFit="1" customWidth="1"/>
    <col min="2244" max="2245" width="13.21875" bestFit="1" customWidth="1"/>
    <col min="2246" max="2246" width="13.5546875" bestFit="1" customWidth="1"/>
    <col min="2247" max="2247" width="13.21875" bestFit="1" customWidth="1"/>
    <col min="2248" max="2248" width="13.5546875" bestFit="1" customWidth="1"/>
    <col min="2249" max="2249" width="13.21875" bestFit="1" customWidth="1"/>
    <col min="2250" max="2250" width="13.5546875" bestFit="1" customWidth="1"/>
    <col min="2251" max="2251" width="13.21875" bestFit="1" customWidth="1"/>
    <col min="2252" max="2252" width="13.5546875" bestFit="1" customWidth="1"/>
    <col min="2253" max="2255" width="14" bestFit="1" customWidth="1"/>
    <col min="2256" max="2263" width="13.5546875" bestFit="1" customWidth="1"/>
    <col min="2264" max="2265" width="14" bestFit="1" customWidth="1"/>
    <col min="2266" max="2266" width="13.5546875" bestFit="1" customWidth="1"/>
    <col min="2267" max="2267" width="14" bestFit="1" customWidth="1"/>
    <col min="2268" max="2268" width="13.5546875" bestFit="1" customWidth="1"/>
    <col min="2269" max="2274" width="13.21875" bestFit="1" customWidth="1"/>
    <col min="2275" max="2277" width="13.5546875" bestFit="1" customWidth="1"/>
    <col min="2278" max="2278" width="13.21875" bestFit="1" customWidth="1"/>
    <col min="2279" max="2279" width="12.77734375" bestFit="1" customWidth="1"/>
    <col min="2280" max="2281" width="13.21875" bestFit="1" customWidth="1"/>
    <col min="2282" max="2284" width="13.5546875" bestFit="1" customWidth="1"/>
    <col min="2285" max="2287" width="13.21875" bestFit="1" customWidth="1"/>
    <col min="2288" max="2289" width="13.5546875" bestFit="1" customWidth="1"/>
    <col min="2290" max="2291" width="13.21875" bestFit="1" customWidth="1"/>
    <col min="2292" max="2293" width="13.5546875" bestFit="1" customWidth="1"/>
    <col min="2294" max="2294" width="13.21875" bestFit="1" customWidth="1"/>
    <col min="2295" max="2297" width="13.5546875" bestFit="1" customWidth="1"/>
    <col min="2298" max="2299" width="13.21875" bestFit="1" customWidth="1"/>
    <col min="2300" max="2302" width="13.5546875" bestFit="1" customWidth="1"/>
    <col min="2303" max="2304" width="13.21875" bestFit="1" customWidth="1"/>
    <col min="2305" max="2306" width="13.5546875" bestFit="1" customWidth="1"/>
    <col min="2307" max="2307" width="13.21875" bestFit="1" customWidth="1"/>
    <col min="2308" max="2310" width="13.5546875" bestFit="1" customWidth="1"/>
    <col min="2311" max="2312" width="13.21875" bestFit="1" customWidth="1"/>
    <col min="2313" max="2313" width="13.5546875" bestFit="1" customWidth="1"/>
    <col min="2314" max="2314" width="13.21875" bestFit="1" customWidth="1"/>
    <col min="2315" max="2318" width="13.5546875" bestFit="1" customWidth="1"/>
    <col min="2319" max="2320" width="13.21875" bestFit="1" customWidth="1"/>
    <col min="2321" max="2321" width="13.5546875" bestFit="1" customWidth="1"/>
    <col min="2322" max="2322" width="13.21875" bestFit="1" customWidth="1"/>
    <col min="2323" max="2326" width="13.5546875" bestFit="1" customWidth="1"/>
    <col min="2327" max="2327" width="13.21875" bestFit="1" customWidth="1"/>
    <col min="2328" max="2328" width="12.77734375" bestFit="1" customWidth="1"/>
    <col min="2329" max="2331" width="13.21875" bestFit="1" customWidth="1"/>
    <col min="2332" max="2333" width="13.5546875" bestFit="1" customWidth="1"/>
    <col min="2334" max="2336" width="14" bestFit="1" customWidth="1"/>
    <col min="2337" max="2337" width="13.5546875" bestFit="1" customWidth="1"/>
    <col min="2338" max="2338" width="13.21875" bestFit="1" customWidth="1"/>
    <col min="2339" max="2341" width="13.5546875" bestFit="1" customWidth="1"/>
    <col min="2342" max="2344" width="14" bestFit="1" customWidth="1"/>
    <col min="2345" max="2347" width="13.5546875" bestFit="1" customWidth="1"/>
    <col min="2348" max="2351" width="13.21875" bestFit="1" customWidth="1"/>
    <col min="2352" max="2353" width="13.5546875" bestFit="1" customWidth="1"/>
    <col min="2354" max="2354" width="13.21875" bestFit="1" customWidth="1"/>
    <col min="2355" max="2355" width="13.5546875" bestFit="1" customWidth="1"/>
    <col min="2356" max="2360" width="14" bestFit="1" customWidth="1"/>
    <col min="2361" max="2364" width="13.5546875" bestFit="1" customWidth="1"/>
    <col min="2365" max="2365" width="14" bestFit="1" customWidth="1"/>
    <col min="2366" max="2367" width="13.5546875" bestFit="1" customWidth="1"/>
    <col min="2368" max="2370" width="14" bestFit="1" customWidth="1"/>
    <col min="2371" max="2372" width="13.5546875" bestFit="1" customWidth="1"/>
    <col min="2373" max="2376" width="14" bestFit="1" customWidth="1"/>
    <col min="2377" max="2377" width="13.5546875" bestFit="1" customWidth="1"/>
    <col min="2378" max="2378" width="14" bestFit="1" customWidth="1"/>
    <col min="2379" max="2381" width="13.5546875" bestFit="1" customWidth="1"/>
    <col min="2382" max="2386" width="14" bestFit="1" customWidth="1"/>
    <col min="2387" max="2387" width="16.21875" bestFit="1" customWidth="1"/>
  </cols>
  <sheetData>
    <row r="3" spans="2:7" x14ac:dyDescent="0.3">
      <c r="B3" t="s">
        <v>24694</v>
      </c>
      <c r="C3" t="s">
        <v>24697</v>
      </c>
      <c r="D3" t="s">
        <v>24698</v>
      </c>
    </row>
    <row r="4" spans="2:7" x14ac:dyDescent="0.3">
      <c r="B4" s="1">
        <v>6969</v>
      </c>
      <c r="C4" s="1">
        <v>2258</v>
      </c>
      <c r="D4" s="1">
        <v>4489</v>
      </c>
      <c r="G4" t="s">
        <v>24715</v>
      </c>
    </row>
    <row r="5" spans="2:7" x14ac:dyDescent="0.3">
      <c r="G5" s="1">
        <v>6969</v>
      </c>
    </row>
    <row r="6" spans="2:7" x14ac:dyDescent="0.3">
      <c r="B6">
        <f>GETPIVOTDATA("Id",$B$3)</f>
        <v>6969</v>
      </c>
      <c r="C6">
        <f>GETPIVOTDATA("[Measures].[Recuento distinto de ID_Artista]",$C$3)</f>
        <v>2258</v>
      </c>
      <c r="D6">
        <f>GETPIVOTDATA("[Measures].[Recuento distinto de ID Album]",$D$3)</f>
        <v>4489</v>
      </c>
    </row>
    <row r="13" spans="2:7" x14ac:dyDescent="0.3">
      <c r="B13" s="11" t="s">
        <v>24716</v>
      </c>
      <c r="C13" t="s">
        <v>24670</v>
      </c>
      <c r="F13" s="11" t="s">
        <v>24716</v>
      </c>
      <c r="G13" t="s">
        <v>24720</v>
      </c>
    </row>
    <row r="14" spans="2:7" x14ac:dyDescent="0.3">
      <c r="B14" s="12" t="s">
        <v>24717</v>
      </c>
      <c r="C14" s="1">
        <v>4727</v>
      </c>
      <c r="F14" s="12" t="s">
        <v>24717</v>
      </c>
      <c r="G14" s="6">
        <v>60.070914127423819</v>
      </c>
    </row>
    <row r="15" spans="2:7" x14ac:dyDescent="0.3">
      <c r="B15" s="12" t="s">
        <v>24718</v>
      </c>
      <c r="C15" s="1">
        <v>360</v>
      </c>
      <c r="F15" s="12" t="s">
        <v>15312</v>
      </c>
      <c r="G15" s="6">
        <v>54.082937136819865</v>
      </c>
    </row>
    <row r="16" spans="2:7" x14ac:dyDescent="0.3">
      <c r="B16" s="12" t="s">
        <v>15312</v>
      </c>
      <c r="C16" s="1">
        <v>1882</v>
      </c>
      <c r="F16" s="12" t="s">
        <v>24718</v>
      </c>
      <c r="G16" s="6">
        <v>47.314087759815244</v>
      </c>
    </row>
    <row r="17" spans="2:32" x14ac:dyDescent="0.3">
      <c r="B17" s="12" t="s">
        <v>24699</v>
      </c>
      <c r="C17" s="1">
        <v>6969</v>
      </c>
      <c r="F17" s="12" t="s">
        <v>24699</v>
      </c>
      <c r="G17" s="1">
        <v>57.893037075313266</v>
      </c>
    </row>
    <row r="20" spans="2:32" x14ac:dyDescent="0.3">
      <c r="AC20" s="11" t="s">
        <v>24728</v>
      </c>
      <c r="AD20" t="s">
        <v>24729</v>
      </c>
      <c r="AE20" s="11" t="s">
        <v>24730</v>
      </c>
      <c r="AF20" t="s">
        <v>24731</v>
      </c>
    </row>
    <row r="21" spans="2:32" x14ac:dyDescent="0.3">
      <c r="AC21" s="12" t="s">
        <v>318</v>
      </c>
      <c r="AD21" s="1">
        <v>319</v>
      </c>
      <c r="AE21" s="12" t="s">
        <v>318</v>
      </c>
      <c r="AF21" s="17">
        <v>145542136</v>
      </c>
    </row>
    <row r="22" spans="2:32" x14ac:dyDescent="0.3">
      <c r="AC22" s="12" t="s">
        <v>2459</v>
      </c>
      <c r="AD22" s="1">
        <v>139</v>
      </c>
      <c r="AE22" s="12" t="s">
        <v>830</v>
      </c>
      <c r="AF22" s="17">
        <v>122802777</v>
      </c>
    </row>
    <row r="23" spans="2:32" x14ac:dyDescent="0.3">
      <c r="AC23" s="12" t="s">
        <v>5599</v>
      </c>
      <c r="AD23" s="1">
        <v>99</v>
      </c>
      <c r="AE23" s="12" t="s">
        <v>3784</v>
      </c>
      <c r="AF23" s="17">
        <v>118797451</v>
      </c>
    </row>
    <row r="24" spans="2:32" x14ac:dyDescent="0.3">
      <c r="AC24" s="12" t="s">
        <v>2164</v>
      </c>
      <c r="AD24" s="1">
        <v>91</v>
      </c>
      <c r="AE24" s="12" t="s">
        <v>2459</v>
      </c>
      <c r="AF24" s="17">
        <v>113039308</v>
      </c>
    </row>
    <row r="25" spans="2:32" x14ac:dyDescent="0.3">
      <c r="AC25" s="12" t="s">
        <v>1365</v>
      </c>
      <c r="AD25" s="1">
        <v>80</v>
      </c>
      <c r="AE25" s="12" t="s">
        <v>2164</v>
      </c>
      <c r="AF25" s="17">
        <v>107418606</v>
      </c>
    </row>
    <row r="26" spans="2:32" x14ac:dyDescent="0.3">
      <c r="AC26" s="12" t="s">
        <v>3271</v>
      </c>
      <c r="AD26" s="1">
        <v>80</v>
      </c>
      <c r="AE26" s="12" t="s">
        <v>3466</v>
      </c>
      <c r="AF26" s="17">
        <v>104584370</v>
      </c>
    </row>
    <row r="27" spans="2:32" x14ac:dyDescent="0.3">
      <c r="AC27" s="12" t="s">
        <v>7805</v>
      </c>
      <c r="AD27" s="1">
        <v>77</v>
      </c>
      <c r="AE27" s="12" t="s">
        <v>1365</v>
      </c>
      <c r="AF27" s="17">
        <v>103126025</v>
      </c>
    </row>
    <row r="28" spans="2:32" x14ac:dyDescent="0.3">
      <c r="AC28" s="12" t="s">
        <v>854</v>
      </c>
      <c r="AD28" s="1">
        <v>66</v>
      </c>
      <c r="AE28" s="12" t="s">
        <v>2611</v>
      </c>
      <c r="AF28" s="17">
        <v>102610644</v>
      </c>
    </row>
    <row r="29" spans="2:32" x14ac:dyDescent="0.3">
      <c r="AC29" s="12" t="s">
        <v>898</v>
      </c>
      <c r="AD29" s="1">
        <v>63</v>
      </c>
      <c r="AE29" s="12" t="s">
        <v>887</v>
      </c>
      <c r="AF29" s="17">
        <v>85050158</v>
      </c>
    </row>
    <row r="30" spans="2:32" x14ac:dyDescent="0.3">
      <c r="AC30" s="12" t="s">
        <v>3784</v>
      </c>
      <c r="AD30" s="1">
        <v>61</v>
      </c>
      <c r="AE30" s="12" t="s">
        <v>8185</v>
      </c>
      <c r="AF30" s="17">
        <v>81197976</v>
      </c>
    </row>
    <row r="31" spans="2:32" x14ac:dyDescent="0.3">
      <c r="AC31" s="12" t="s">
        <v>1807</v>
      </c>
      <c r="AD31" s="1">
        <v>56</v>
      </c>
      <c r="AE31" s="12" t="s">
        <v>7661</v>
      </c>
      <c r="AF31" s="17">
        <v>75513910</v>
      </c>
    </row>
    <row r="32" spans="2:32" x14ac:dyDescent="0.3">
      <c r="AC32" s="12" t="s">
        <v>3360</v>
      </c>
      <c r="AD32" s="1">
        <v>56</v>
      </c>
      <c r="AE32" s="12" t="s">
        <v>6348</v>
      </c>
      <c r="AF32" s="17">
        <v>69050055</v>
      </c>
    </row>
    <row r="33" spans="2:32" x14ac:dyDescent="0.3">
      <c r="AC33" s="12" t="s">
        <v>2611</v>
      </c>
      <c r="AD33" s="1">
        <v>55</v>
      </c>
      <c r="AE33" s="12" t="s">
        <v>7599</v>
      </c>
      <c r="AF33" s="17">
        <v>66751662</v>
      </c>
    </row>
    <row r="34" spans="2:32" x14ac:dyDescent="0.3">
      <c r="E34" s="15" t="s">
        <v>24727</v>
      </c>
      <c r="F34" s="16" t="s">
        <v>24726</v>
      </c>
      <c r="AC34" s="12" t="s">
        <v>887</v>
      </c>
      <c r="AD34" s="1">
        <v>53</v>
      </c>
      <c r="AE34" s="12" t="s">
        <v>7763</v>
      </c>
      <c r="AF34" s="17">
        <v>60830643</v>
      </c>
    </row>
    <row r="35" spans="2:32" x14ac:dyDescent="0.3">
      <c r="B35" s="11" t="s">
        <v>24725</v>
      </c>
      <c r="C35" t="s">
        <v>24670</v>
      </c>
      <c r="E35" s="12" t="s">
        <v>24738</v>
      </c>
      <c r="F35" s="1"/>
      <c r="AC35" s="12" t="s">
        <v>6348</v>
      </c>
      <c r="AD35" s="1">
        <v>50</v>
      </c>
      <c r="AE35" s="12" t="s">
        <v>3634</v>
      </c>
      <c r="AF35" s="17">
        <v>60395783</v>
      </c>
    </row>
    <row r="36" spans="2:32" x14ac:dyDescent="0.3">
      <c r="B36" s="12" t="s">
        <v>24738</v>
      </c>
      <c r="C36" s="1"/>
      <c r="E36" s="13" t="s">
        <v>24703</v>
      </c>
      <c r="F36" s="1">
        <v>45</v>
      </c>
      <c r="AC36" s="12" t="s">
        <v>4125</v>
      </c>
      <c r="AD36" s="1">
        <v>49</v>
      </c>
      <c r="AE36" s="12" t="s">
        <v>6835</v>
      </c>
      <c r="AF36" s="17">
        <v>58375520</v>
      </c>
    </row>
    <row r="37" spans="2:32" x14ac:dyDescent="0.3">
      <c r="B37" s="13" t="s">
        <v>24721</v>
      </c>
      <c r="C37" s="1">
        <v>1</v>
      </c>
      <c r="E37" s="12" t="s">
        <v>24758</v>
      </c>
      <c r="F37" s="1"/>
      <c r="AC37" s="12" t="s">
        <v>830</v>
      </c>
      <c r="AD37" s="1">
        <v>47</v>
      </c>
      <c r="AE37" s="12" t="s">
        <v>1490</v>
      </c>
      <c r="AF37" s="17">
        <v>56178946</v>
      </c>
    </row>
    <row r="38" spans="2:32" x14ac:dyDescent="0.3">
      <c r="B38" s="12" t="s">
        <v>6040</v>
      </c>
      <c r="C38" s="1"/>
      <c r="E38" s="13" t="s">
        <v>24704</v>
      </c>
      <c r="F38" s="1">
        <v>55</v>
      </c>
      <c r="AC38" s="12" t="s">
        <v>3466</v>
      </c>
      <c r="AD38" s="1">
        <v>45</v>
      </c>
      <c r="AE38" s="12" t="s">
        <v>12124</v>
      </c>
      <c r="AF38" s="17">
        <v>55209500</v>
      </c>
    </row>
    <row r="39" spans="2:32" x14ac:dyDescent="0.3">
      <c r="B39" s="13" t="s">
        <v>24724</v>
      </c>
      <c r="C39" s="1">
        <v>11</v>
      </c>
      <c r="E39" s="12" t="s">
        <v>24759</v>
      </c>
      <c r="F39" s="1"/>
      <c r="AC39" s="12" t="s">
        <v>515</v>
      </c>
      <c r="AD39" s="1">
        <v>45</v>
      </c>
      <c r="AE39" s="12" t="s">
        <v>2199</v>
      </c>
      <c r="AF39" s="17">
        <v>53267200</v>
      </c>
    </row>
    <row r="40" spans="2:32" x14ac:dyDescent="0.3">
      <c r="B40" s="12" t="s">
        <v>24739</v>
      </c>
      <c r="C40" s="1"/>
      <c r="E40" s="13" t="s">
        <v>24709</v>
      </c>
      <c r="F40" s="1">
        <v>64.333333333333329</v>
      </c>
      <c r="AC40" s="12" t="s">
        <v>2225</v>
      </c>
      <c r="AD40" s="1">
        <v>45</v>
      </c>
      <c r="AE40" s="12" t="s">
        <v>5599</v>
      </c>
      <c r="AF40" s="17">
        <v>51847587</v>
      </c>
    </row>
    <row r="41" spans="2:32" x14ac:dyDescent="0.3">
      <c r="B41" s="13" t="s">
        <v>24722</v>
      </c>
      <c r="C41" s="1">
        <v>44</v>
      </c>
      <c r="E41" s="13" t="s">
        <v>24710</v>
      </c>
      <c r="F41" s="1">
        <v>74</v>
      </c>
      <c r="AC41" s="12" t="s">
        <v>24699</v>
      </c>
      <c r="AD41" s="1">
        <v>1576</v>
      </c>
      <c r="AE41" s="12" t="s">
        <v>24699</v>
      </c>
      <c r="AF41" s="17">
        <v>145542136</v>
      </c>
    </row>
    <row r="42" spans="2:32" x14ac:dyDescent="0.3">
      <c r="B42" s="13" t="s">
        <v>24723</v>
      </c>
      <c r="C42" s="1">
        <v>14</v>
      </c>
      <c r="E42" s="12" t="s">
        <v>24760</v>
      </c>
      <c r="F42" s="1"/>
    </row>
    <row r="43" spans="2:32" x14ac:dyDescent="0.3">
      <c r="B43" s="13" t="s">
        <v>24721</v>
      </c>
      <c r="C43" s="1">
        <v>13</v>
      </c>
      <c r="E43" s="13" t="s">
        <v>24714</v>
      </c>
      <c r="F43" s="1">
        <v>47</v>
      </c>
    </row>
    <row r="44" spans="2:32" x14ac:dyDescent="0.3">
      <c r="B44" s="13" t="s">
        <v>24724</v>
      </c>
      <c r="C44" s="1">
        <v>23</v>
      </c>
      <c r="E44" s="12" t="s">
        <v>24761</v>
      </c>
      <c r="F44" s="1"/>
    </row>
    <row r="45" spans="2:32" x14ac:dyDescent="0.3">
      <c r="B45" s="12" t="s">
        <v>24740</v>
      </c>
      <c r="C45" s="1"/>
      <c r="E45" s="13" t="s">
        <v>24704</v>
      </c>
      <c r="F45" s="1">
        <v>56</v>
      </c>
    </row>
    <row r="46" spans="2:32" x14ac:dyDescent="0.3">
      <c r="B46" s="13" t="s">
        <v>24722</v>
      </c>
      <c r="C46" s="1">
        <v>13</v>
      </c>
      <c r="E46" s="13" t="s">
        <v>24709</v>
      </c>
      <c r="F46" s="1">
        <v>69</v>
      </c>
    </row>
    <row r="47" spans="2:32" x14ac:dyDescent="0.3">
      <c r="B47" s="13" t="s">
        <v>24723</v>
      </c>
      <c r="C47" s="1">
        <v>16</v>
      </c>
      <c r="E47" s="13" t="s">
        <v>24711</v>
      </c>
      <c r="F47" s="1">
        <v>77</v>
      </c>
    </row>
    <row r="48" spans="2:32" x14ac:dyDescent="0.3">
      <c r="B48" s="13" t="s">
        <v>24721</v>
      </c>
      <c r="C48" s="1">
        <v>9</v>
      </c>
      <c r="E48" s="13" t="s">
        <v>24713</v>
      </c>
      <c r="F48" s="1">
        <v>31.5</v>
      </c>
    </row>
    <row r="49" spans="2:6" x14ac:dyDescent="0.3">
      <c r="B49" s="13" t="s">
        <v>24724</v>
      </c>
      <c r="C49" s="1">
        <v>7</v>
      </c>
      <c r="E49" s="12" t="s">
        <v>24762</v>
      </c>
      <c r="F49" s="1"/>
    </row>
    <row r="50" spans="2:6" x14ac:dyDescent="0.3">
      <c r="B50" s="12" t="s">
        <v>24741</v>
      </c>
      <c r="C50" s="1"/>
      <c r="E50" s="13" t="s">
        <v>24709</v>
      </c>
      <c r="F50" s="1">
        <v>54</v>
      </c>
    </row>
    <row r="51" spans="2:6" x14ac:dyDescent="0.3">
      <c r="B51" s="13" t="s">
        <v>24722</v>
      </c>
      <c r="C51" s="1">
        <v>28</v>
      </c>
      <c r="E51" s="12" t="s">
        <v>24763</v>
      </c>
      <c r="F51" s="1"/>
    </row>
    <row r="52" spans="2:6" x14ac:dyDescent="0.3">
      <c r="B52" s="13" t="s">
        <v>24723</v>
      </c>
      <c r="C52" s="1">
        <v>20</v>
      </c>
      <c r="E52" s="13" t="s">
        <v>24705</v>
      </c>
      <c r="F52" s="1">
        <v>71</v>
      </c>
    </row>
    <row r="53" spans="2:6" x14ac:dyDescent="0.3">
      <c r="B53" s="13" t="s">
        <v>24721</v>
      </c>
      <c r="C53" s="1">
        <v>19</v>
      </c>
      <c r="E53" s="12" t="s">
        <v>24764</v>
      </c>
      <c r="F53" s="1"/>
    </row>
    <row r="54" spans="2:6" x14ac:dyDescent="0.3">
      <c r="B54" s="13" t="s">
        <v>24724</v>
      </c>
      <c r="C54" s="1">
        <v>13</v>
      </c>
      <c r="E54" s="13" t="s">
        <v>24706</v>
      </c>
      <c r="F54" s="1">
        <v>79</v>
      </c>
    </row>
    <row r="55" spans="2:6" x14ac:dyDescent="0.3">
      <c r="B55" s="12" t="s">
        <v>24742</v>
      </c>
      <c r="C55" s="1"/>
      <c r="E55" s="13" t="s">
        <v>24709</v>
      </c>
      <c r="F55" s="1">
        <v>75</v>
      </c>
    </row>
    <row r="56" spans="2:6" x14ac:dyDescent="0.3">
      <c r="B56" s="13" t="s">
        <v>24722</v>
      </c>
      <c r="C56" s="1">
        <v>32</v>
      </c>
      <c r="E56" s="12" t="s">
        <v>24765</v>
      </c>
      <c r="F56" s="1"/>
    </row>
    <row r="57" spans="2:6" x14ac:dyDescent="0.3">
      <c r="B57" s="13" t="s">
        <v>24723</v>
      </c>
      <c r="C57" s="1">
        <v>19</v>
      </c>
      <c r="E57" s="13" t="s">
        <v>24704</v>
      </c>
      <c r="F57" s="1">
        <v>59</v>
      </c>
    </row>
    <row r="58" spans="2:6" x14ac:dyDescent="0.3">
      <c r="B58" s="13" t="s">
        <v>24721</v>
      </c>
      <c r="C58" s="1">
        <v>12</v>
      </c>
      <c r="E58" s="13" t="s">
        <v>24707</v>
      </c>
      <c r="F58" s="1">
        <v>82</v>
      </c>
    </row>
    <row r="59" spans="2:6" x14ac:dyDescent="0.3">
      <c r="B59" s="13" t="s">
        <v>24724</v>
      </c>
      <c r="C59" s="1">
        <v>21</v>
      </c>
      <c r="E59" s="13" t="s">
        <v>24709</v>
      </c>
      <c r="F59" s="1">
        <v>42.5</v>
      </c>
    </row>
    <row r="60" spans="2:6" x14ac:dyDescent="0.3">
      <c r="B60" s="12" t="s">
        <v>24743</v>
      </c>
      <c r="C60" s="1"/>
      <c r="E60" s="13" t="s">
        <v>24711</v>
      </c>
      <c r="F60" s="1">
        <v>55</v>
      </c>
    </row>
    <row r="61" spans="2:6" x14ac:dyDescent="0.3">
      <c r="B61" s="13" t="s">
        <v>24722</v>
      </c>
      <c r="C61" s="1">
        <v>41</v>
      </c>
      <c r="E61" s="13" t="s">
        <v>24714</v>
      </c>
      <c r="F61" s="1">
        <v>43</v>
      </c>
    </row>
    <row r="62" spans="2:6" x14ac:dyDescent="0.3">
      <c r="B62" s="13" t="s">
        <v>24723</v>
      </c>
      <c r="C62" s="1">
        <v>29</v>
      </c>
      <c r="E62" s="12" t="s">
        <v>24766</v>
      </c>
      <c r="F62" s="1"/>
    </row>
    <row r="63" spans="2:6" x14ac:dyDescent="0.3">
      <c r="B63" s="13" t="s">
        <v>24721</v>
      </c>
      <c r="C63" s="1">
        <v>13</v>
      </c>
      <c r="E63" s="13" t="s">
        <v>24708</v>
      </c>
      <c r="F63" s="1">
        <v>67</v>
      </c>
    </row>
    <row r="64" spans="2:6" x14ac:dyDescent="0.3">
      <c r="B64" s="13" t="s">
        <v>24724</v>
      </c>
      <c r="C64" s="1">
        <v>18</v>
      </c>
      <c r="E64" s="13" t="s">
        <v>24709</v>
      </c>
      <c r="F64" s="1">
        <v>49</v>
      </c>
    </row>
    <row r="65" spans="2:6" x14ac:dyDescent="0.3">
      <c r="B65" s="12" t="s">
        <v>15128</v>
      </c>
      <c r="C65" s="1"/>
      <c r="E65" s="13" t="s">
        <v>24703</v>
      </c>
      <c r="F65" s="1">
        <v>55</v>
      </c>
    </row>
    <row r="66" spans="2:6" x14ac:dyDescent="0.3">
      <c r="B66" s="13" t="s">
        <v>24722</v>
      </c>
      <c r="C66" s="1">
        <v>22</v>
      </c>
      <c r="E66" s="12" t="s">
        <v>24767</v>
      </c>
      <c r="F66" s="1"/>
    </row>
    <row r="67" spans="2:6" x14ac:dyDescent="0.3">
      <c r="B67" s="13" t="s">
        <v>24723</v>
      </c>
      <c r="C67" s="1">
        <v>21</v>
      </c>
      <c r="E67" s="13" t="s">
        <v>24712</v>
      </c>
      <c r="F67" s="1">
        <v>69.5</v>
      </c>
    </row>
    <row r="68" spans="2:6" x14ac:dyDescent="0.3">
      <c r="B68" s="13" t="s">
        <v>24721</v>
      </c>
      <c r="C68" s="1">
        <v>22</v>
      </c>
      <c r="E68" s="13" t="s">
        <v>24714</v>
      </c>
      <c r="F68" s="1">
        <v>72</v>
      </c>
    </row>
    <row r="69" spans="2:6" x14ac:dyDescent="0.3">
      <c r="B69" s="13" t="s">
        <v>24724</v>
      </c>
      <c r="C69" s="1">
        <v>16</v>
      </c>
      <c r="E69" s="12" t="s">
        <v>24768</v>
      </c>
      <c r="F69" s="1"/>
    </row>
    <row r="70" spans="2:6" x14ac:dyDescent="0.3">
      <c r="B70" s="12" t="s">
        <v>24744</v>
      </c>
      <c r="C70" s="1"/>
      <c r="E70" s="13" t="s">
        <v>24703</v>
      </c>
      <c r="F70" s="1">
        <v>60.705882352941174</v>
      </c>
    </row>
    <row r="71" spans="2:6" x14ac:dyDescent="0.3">
      <c r="B71" s="13" t="s">
        <v>24722</v>
      </c>
      <c r="C71" s="1">
        <v>29</v>
      </c>
      <c r="E71" s="12" t="s">
        <v>24769</v>
      </c>
      <c r="F71" s="1"/>
    </row>
    <row r="72" spans="2:6" x14ac:dyDescent="0.3">
      <c r="B72" s="13" t="s">
        <v>24723</v>
      </c>
      <c r="C72" s="1">
        <v>21</v>
      </c>
      <c r="E72" s="13" t="s">
        <v>24706</v>
      </c>
      <c r="F72" s="1">
        <v>49</v>
      </c>
    </row>
    <row r="73" spans="2:6" x14ac:dyDescent="0.3">
      <c r="B73" s="13" t="s">
        <v>24721</v>
      </c>
      <c r="C73" s="1">
        <v>39</v>
      </c>
      <c r="E73" s="13" t="s">
        <v>24709</v>
      </c>
      <c r="F73" s="1">
        <v>58.5</v>
      </c>
    </row>
    <row r="74" spans="2:6" x14ac:dyDescent="0.3">
      <c r="B74" s="13" t="s">
        <v>24724</v>
      </c>
      <c r="C74" s="1">
        <v>47</v>
      </c>
      <c r="E74" s="13" t="s">
        <v>24710</v>
      </c>
      <c r="F74" s="1">
        <v>60</v>
      </c>
    </row>
    <row r="75" spans="2:6" x14ac:dyDescent="0.3">
      <c r="B75" s="12" t="s">
        <v>24745</v>
      </c>
      <c r="C75" s="1"/>
      <c r="E75" s="13" t="s">
        <v>24703</v>
      </c>
      <c r="F75" s="1">
        <v>66</v>
      </c>
    </row>
    <row r="76" spans="2:6" x14ac:dyDescent="0.3">
      <c r="B76" s="13" t="s">
        <v>24722</v>
      </c>
      <c r="C76" s="1">
        <v>85</v>
      </c>
      <c r="E76" s="13" t="s">
        <v>24713</v>
      </c>
      <c r="F76" s="1">
        <v>74</v>
      </c>
    </row>
    <row r="77" spans="2:6" x14ac:dyDescent="0.3">
      <c r="B77" s="13" t="s">
        <v>24723</v>
      </c>
      <c r="C77" s="1">
        <v>51</v>
      </c>
      <c r="E77" s="13" t="s">
        <v>24714</v>
      </c>
      <c r="F77" s="1">
        <v>85</v>
      </c>
    </row>
    <row r="78" spans="2:6" x14ac:dyDescent="0.3">
      <c r="B78" s="13" t="s">
        <v>24721</v>
      </c>
      <c r="C78" s="1">
        <v>29</v>
      </c>
      <c r="E78" s="12" t="s">
        <v>24770</v>
      </c>
      <c r="F78" s="1"/>
    </row>
    <row r="79" spans="2:6" x14ac:dyDescent="0.3">
      <c r="B79" s="13" t="s">
        <v>24724</v>
      </c>
      <c r="C79" s="1">
        <v>44</v>
      </c>
      <c r="E79" s="13" t="s">
        <v>24704</v>
      </c>
      <c r="F79" s="1">
        <v>58</v>
      </c>
    </row>
    <row r="80" spans="2:6" x14ac:dyDescent="0.3">
      <c r="B80" s="12" t="s">
        <v>24746</v>
      </c>
      <c r="C80" s="1"/>
      <c r="E80" s="13" t="s">
        <v>24707</v>
      </c>
      <c r="F80" s="1">
        <v>72</v>
      </c>
    </row>
    <row r="81" spans="2:6" x14ac:dyDescent="0.3">
      <c r="B81" s="13" t="s">
        <v>24722</v>
      </c>
      <c r="C81" s="1">
        <v>90</v>
      </c>
      <c r="E81" s="13" t="s">
        <v>24708</v>
      </c>
      <c r="F81" s="1">
        <v>81</v>
      </c>
    </row>
    <row r="82" spans="2:6" x14ac:dyDescent="0.3">
      <c r="B82" s="13" t="s">
        <v>24723</v>
      </c>
      <c r="C82" s="1">
        <v>60</v>
      </c>
      <c r="E82" s="13" t="s">
        <v>24709</v>
      </c>
      <c r="F82" s="1">
        <v>52</v>
      </c>
    </row>
    <row r="83" spans="2:6" x14ac:dyDescent="0.3">
      <c r="B83" s="13" t="s">
        <v>24721</v>
      </c>
      <c r="C83" s="1">
        <v>36</v>
      </c>
      <c r="E83" s="13" t="s">
        <v>24711</v>
      </c>
      <c r="F83" s="1">
        <v>72</v>
      </c>
    </row>
    <row r="84" spans="2:6" x14ac:dyDescent="0.3">
      <c r="B84" s="13" t="s">
        <v>24724</v>
      </c>
      <c r="C84" s="1">
        <v>42</v>
      </c>
      <c r="E84" s="13" t="s">
        <v>24713</v>
      </c>
      <c r="F84" s="1">
        <v>79</v>
      </c>
    </row>
    <row r="85" spans="2:6" x14ac:dyDescent="0.3">
      <c r="B85" s="12" t="s">
        <v>24747</v>
      </c>
      <c r="C85" s="1"/>
      <c r="E85" s="13" t="s">
        <v>24714</v>
      </c>
      <c r="F85" s="1">
        <v>61</v>
      </c>
    </row>
    <row r="86" spans="2:6" x14ac:dyDescent="0.3">
      <c r="B86" s="13" t="s">
        <v>24722</v>
      </c>
      <c r="C86" s="1">
        <v>89</v>
      </c>
      <c r="E86" s="12" t="s">
        <v>24771</v>
      </c>
      <c r="F86" s="1"/>
    </row>
    <row r="87" spans="2:6" x14ac:dyDescent="0.3">
      <c r="B87" s="13" t="s">
        <v>24723</v>
      </c>
      <c r="C87" s="1">
        <v>50</v>
      </c>
      <c r="E87" s="13" t="s">
        <v>24706</v>
      </c>
      <c r="F87" s="1">
        <v>72</v>
      </c>
    </row>
    <row r="88" spans="2:6" x14ac:dyDescent="0.3">
      <c r="B88" s="13" t="s">
        <v>24721</v>
      </c>
      <c r="C88" s="1">
        <v>31</v>
      </c>
      <c r="E88" s="13" t="s">
        <v>24709</v>
      </c>
      <c r="F88" s="1">
        <v>62.666666666666664</v>
      </c>
    </row>
    <row r="89" spans="2:6" x14ac:dyDescent="0.3">
      <c r="B89" s="13" t="s">
        <v>24724</v>
      </c>
      <c r="C89" s="1">
        <v>102</v>
      </c>
      <c r="E89" s="12" t="s">
        <v>24772</v>
      </c>
      <c r="F89" s="1"/>
    </row>
    <row r="90" spans="2:6" x14ac:dyDescent="0.3">
      <c r="B90" s="12" t="s">
        <v>24748</v>
      </c>
      <c r="C90" s="1"/>
      <c r="E90" s="13" t="s">
        <v>24704</v>
      </c>
      <c r="F90" s="1">
        <v>60</v>
      </c>
    </row>
    <row r="91" spans="2:6" x14ac:dyDescent="0.3">
      <c r="B91" s="13" t="s">
        <v>24722</v>
      </c>
      <c r="C91" s="1">
        <v>79</v>
      </c>
      <c r="E91" s="13" t="s">
        <v>24706</v>
      </c>
      <c r="F91" s="1">
        <v>69.599999999999994</v>
      </c>
    </row>
    <row r="92" spans="2:6" x14ac:dyDescent="0.3">
      <c r="B92" s="13" t="s">
        <v>24723</v>
      </c>
      <c r="C92" s="1">
        <v>63</v>
      </c>
      <c r="E92" s="13" t="s">
        <v>24709</v>
      </c>
      <c r="F92" s="1">
        <v>45</v>
      </c>
    </row>
    <row r="93" spans="2:6" x14ac:dyDescent="0.3">
      <c r="B93" s="13" t="s">
        <v>24721</v>
      </c>
      <c r="C93" s="1">
        <v>48</v>
      </c>
      <c r="E93" s="13" t="s">
        <v>24710</v>
      </c>
      <c r="F93" s="1">
        <v>82</v>
      </c>
    </row>
    <row r="94" spans="2:6" x14ac:dyDescent="0.3">
      <c r="B94" s="13" t="s">
        <v>24724</v>
      </c>
      <c r="C94" s="1">
        <v>87</v>
      </c>
      <c r="E94" s="13" t="s">
        <v>24713</v>
      </c>
      <c r="F94" s="1">
        <v>83</v>
      </c>
    </row>
    <row r="95" spans="2:6" x14ac:dyDescent="0.3">
      <c r="B95" s="12" t="s">
        <v>24749</v>
      </c>
      <c r="C95" s="1"/>
      <c r="E95" s="12" t="s">
        <v>24773</v>
      </c>
      <c r="F95" s="1"/>
    </row>
    <row r="96" spans="2:6" x14ac:dyDescent="0.3">
      <c r="B96" s="13" t="s">
        <v>24722</v>
      </c>
      <c r="C96" s="1">
        <v>114</v>
      </c>
      <c r="E96" s="13" t="s">
        <v>24709</v>
      </c>
      <c r="F96" s="1">
        <v>72</v>
      </c>
    </row>
    <row r="97" spans="2:6" x14ac:dyDescent="0.3">
      <c r="B97" s="13" t="s">
        <v>24723</v>
      </c>
      <c r="C97" s="1">
        <v>58</v>
      </c>
      <c r="E97" s="13" t="s">
        <v>24712</v>
      </c>
      <c r="F97" s="1">
        <v>51</v>
      </c>
    </row>
    <row r="98" spans="2:6" x14ac:dyDescent="0.3">
      <c r="B98" s="13" t="s">
        <v>24721</v>
      </c>
      <c r="C98" s="1">
        <v>53</v>
      </c>
      <c r="E98" s="12" t="s">
        <v>24774</v>
      </c>
      <c r="F98" s="1"/>
    </row>
    <row r="99" spans="2:6" x14ac:dyDescent="0.3">
      <c r="B99" s="13" t="s">
        <v>24724</v>
      </c>
      <c r="C99" s="1">
        <v>86</v>
      </c>
      <c r="E99" s="13" t="s">
        <v>24709</v>
      </c>
      <c r="F99" s="1">
        <v>78</v>
      </c>
    </row>
    <row r="100" spans="2:6" x14ac:dyDescent="0.3">
      <c r="B100" s="12" t="s">
        <v>24750</v>
      </c>
      <c r="C100" s="1"/>
      <c r="E100" s="13" t="s">
        <v>24710</v>
      </c>
      <c r="F100" s="1">
        <v>65.5</v>
      </c>
    </row>
    <row r="101" spans="2:6" x14ac:dyDescent="0.3">
      <c r="B101" s="13" t="s">
        <v>24722</v>
      </c>
      <c r="C101" s="1">
        <v>60</v>
      </c>
      <c r="E101" s="13" t="s">
        <v>24703</v>
      </c>
      <c r="F101" s="1">
        <v>66.833333333333329</v>
      </c>
    </row>
    <row r="102" spans="2:6" x14ac:dyDescent="0.3">
      <c r="B102" s="13" t="s">
        <v>24723</v>
      </c>
      <c r="C102" s="1">
        <v>54</v>
      </c>
      <c r="E102" s="12" t="s">
        <v>24775</v>
      </c>
      <c r="F102" s="1"/>
    </row>
    <row r="103" spans="2:6" x14ac:dyDescent="0.3">
      <c r="B103" s="13" t="s">
        <v>24721</v>
      </c>
      <c r="C103" s="1">
        <v>106</v>
      </c>
      <c r="E103" s="13" t="s">
        <v>24709</v>
      </c>
      <c r="F103" s="1">
        <v>72.5</v>
      </c>
    </row>
    <row r="104" spans="2:6" x14ac:dyDescent="0.3">
      <c r="B104" s="13" t="s">
        <v>24724</v>
      </c>
      <c r="C104" s="1">
        <v>122</v>
      </c>
      <c r="E104" s="13" t="s">
        <v>24714</v>
      </c>
      <c r="F104" s="1">
        <v>74</v>
      </c>
    </row>
    <row r="105" spans="2:6" x14ac:dyDescent="0.3">
      <c r="B105" s="12" t="s">
        <v>24751</v>
      </c>
      <c r="C105" s="1"/>
      <c r="E105" s="12" t="s">
        <v>24776</v>
      </c>
      <c r="F105" s="1"/>
    </row>
    <row r="106" spans="2:6" x14ac:dyDescent="0.3">
      <c r="B106" s="13" t="s">
        <v>24722</v>
      </c>
      <c r="C106" s="1">
        <v>50</v>
      </c>
      <c r="E106" s="13" t="s">
        <v>24705</v>
      </c>
      <c r="F106" s="1">
        <v>77.666666666666671</v>
      </c>
    </row>
    <row r="107" spans="2:6" x14ac:dyDescent="0.3">
      <c r="B107" s="13" t="s">
        <v>24723</v>
      </c>
      <c r="C107" s="1">
        <v>102</v>
      </c>
      <c r="E107" s="13" t="s">
        <v>24709</v>
      </c>
      <c r="F107" s="1">
        <v>81</v>
      </c>
    </row>
    <row r="108" spans="2:6" x14ac:dyDescent="0.3">
      <c r="B108" s="13" t="s">
        <v>24721</v>
      </c>
      <c r="C108" s="1">
        <v>70</v>
      </c>
      <c r="E108" s="13" t="s">
        <v>24711</v>
      </c>
      <c r="F108" s="1">
        <v>72</v>
      </c>
    </row>
    <row r="109" spans="2:6" x14ac:dyDescent="0.3">
      <c r="B109" s="13" t="s">
        <v>24724</v>
      </c>
      <c r="C109" s="1">
        <v>103</v>
      </c>
      <c r="E109" s="13" t="s">
        <v>24712</v>
      </c>
      <c r="F109" s="1">
        <v>77</v>
      </c>
    </row>
    <row r="110" spans="2:6" x14ac:dyDescent="0.3">
      <c r="B110" s="12" t="s">
        <v>24752</v>
      </c>
      <c r="C110" s="1"/>
      <c r="E110" s="13" t="s">
        <v>24713</v>
      </c>
      <c r="F110" s="1">
        <v>50</v>
      </c>
    </row>
    <row r="111" spans="2:6" x14ac:dyDescent="0.3">
      <c r="B111" s="13" t="s">
        <v>24722</v>
      </c>
      <c r="C111" s="1">
        <v>58</v>
      </c>
      <c r="E111" s="12" t="s">
        <v>24777</v>
      </c>
      <c r="F111" s="1"/>
    </row>
    <row r="112" spans="2:6" x14ac:dyDescent="0.3">
      <c r="B112" s="13" t="s">
        <v>24723</v>
      </c>
      <c r="C112" s="1">
        <v>143</v>
      </c>
      <c r="E112" s="13" t="s">
        <v>24707</v>
      </c>
      <c r="F112" s="1">
        <v>74.5</v>
      </c>
    </row>
    <row r="113" spans="2:6" x14ac:dyDescent="0.3">
      <c r="B113" s="13" t="s">
        <v>24721</v>
      </c>
      <c r="C113" s="1">
        <v>56</v>
      </c>
      <c r="E113" s="13" t="s">
        <v>24709</v>
      </c>
      <c r="F113" s="1">
        <v>44</v>
      </c>
    </row>
    <row r="114" spans="2:6" x14ac:dyDescent="0.3">
      <c r="B114" s="13" t="s">
        <v>24724</v>
      </c>
      <c r="C114" s="1">
        <v>149</v>
      </c>
      <c r="E114" s="13" t="s">
        <v>24712</v>
      </c>
      <c r="F114" s="1">
        <v>83</v>
      </c>
    </row>
    <row r="115" spans="2:6" x14ac:dyDescent="0.3">
      <c r="B115" s="12" t="s">
        <v>24753</v>
      </c>
      <c r="C115" s="1"/>
      <c r="E115" s="13" t="s">
        <v>24713</v>
      </c>
      <c r="F115" s="1">
        <v>78</v>
      </c>
    </row>
    <row r="116" spans="2:6" x14ac:dyDescent="0.3">
      <c r="B116" s="13" t="s">
        <v>24722</v>
      </c>
      <c r="C116" s="1">
        <v>77</v>
      </c>
      <c r="E116" s="12" t="s">
        <v>24778</v>
      </c>
      <c r="F116" s="1"/>
    </row>
    <row r="117" spans="2:6" x14ac:dyDescent="0.3">
      <c r="B117" s="13" t="s">
        <v>24723</v>
      </c>
      <c r="C117" s="1">
        <v>143</v>
      </c>
      <c r="E117" s="13" t="s">
        <v>24706</v>
      </c>
      <c r="F117" s="1">
        <v>84</v>
      </c>
    </row>
    <row r="118" spans="2:6" x14ac:dyDescent="0.3">
      <c r="B118" s="13" t="s">
        <v>24721</v>
      </c>
      <c r="C118" s="1">
        <v>102</v>
      </c>
      <c r="E118" s="13" t="s">
        <v>24709</v>
      </c>
      <c r="F118" s="1">
        <v>76</v>
      </c>
    </row>
    <row r="119" spans="2:6" x14ac:dyDescent="0.3">
      <c r="B119" s="13" t="s">
        <v>24724</v>
      </c>
      <c r="C119" s="1">
        <v>144</v>
      </c>
      <c r="E119" s="13" t="s">
        <v>24710</v>
      </c>
      <c r="F119" s="1">
        <v>85</v>
      </c>
    </row>
    <row r="120" spans="2:6" x14ac:dyDescent="0.3">
      <c r="B120" s="12" t="s">
        <v>24754</v>
      </c>
      <c r="C120" s="1"/>
      <c r="E120" s="13" t="s">
        <v>24712</v>
      </c>
      <c r="F120" s="1">
        <v>59</v>
      </c>
    </row>
    <row r="121" spans="2:6" x14ac:dyDescent="0.3">
      <c r="B121" s="13" t="s">
        <v>24722</v>
      </c>
      <c r="C121" s="1">
        <v>108</v>
      </c>
      <c r="E121" s="12" t="s">
        <v>24779</v>
      </c>
      <c r="F121" s="1"/>
    </row>
    <row r="122" spans="2:6" x14ac:dyDescent="0.3">
      <c r="B122" s="13" t="s">
        <v>24723</v>
      </c>
      <c r="C122" s="1">
        <v>89</v>
      </c>
      <c r="E122" s="13" t="s">
        <v>24704</v>
      </c>
      <c r="F122" s="1">
        <v>59</v>
      </c>
    </row>
    <row r="123" spans="2:6" x14ac:dyDescent="0.3">
      <c r="B123" s="13" t="s">
        <v>24721</v>
      </c>
      <c r="C123" s="1">
        <v>137</v>
      </c>
      <c r="E123" s="13" t="s">
        <v>24708</v>
      </c>
      <c r="F123" s="1">
        <v>70</v>
      </c>
    </row>
    <row r="124" spans="2:6" x14ac:dyDescent="0.3">
      <c r="B124" s="13" t="s">
        <v>24724</v>
      </c>
      <c r="C124" s="1">
        <v>122</v>
      </c>
      <c r="E124" s="13" t="s">
        <v>24709</v>
      </c>
      <c r="F124" s="1">
        <v>73.75</v>
      </c>
    </row>
    <row r="125" spans="2:6" x14ac:dyDescent="0.3">
      <c r="B125" s="12" t="s">
        <v>24755</v>
      </c>
      <c r="C125" s="1"/>
      <c r="E125" s="13" t="s">
        <v>24710</v>
      </c>
      <c r="F125" s="1">
        <v>84</v>
      </c>
    </row>
    <row r="126" spans="2:6" x14ac:dyDescent="0.3">
      <c r="B126" s="13" t="s">
        <v>24722</v>
      </c>
      <c r="C126" s="1">
        <v>116</v>
      </c>
      <c r="E126" s="13" t="s">
        <v>24703</v>
      </c>
      <c r="F126" s="1">
        <v>70</v>
      </c>
    </row>
    <row r="127" spans="2:6" x14ac:dyDescent="0.3">
      <c r="B127" s="13" t="s">
        <v>24723</v>
      </c>
      <c r="C127" s="1">
        <v>63</v>
      </c>
      <c r="E127" s="12" t="s">
        <v>24780</v>
      </c>
      <c r="F127" s="1"/>
    </row>
    <row r="128" spans="2:6" x14ac:dyDescent="0.3">
      <c r="B128" s="13" t="s">
        <v>24721</v>
      </c>
      <c r="C128" s="1">
        <v>107</v>
      </c>
      <c r="E128" s="13" t="s">
        <v>24709</v>
      </c>
      <c r="F128" s="1">
        <v>78</v>
      </c>
    </row>
    <row r="129" spans="2:6" x14ac:dyDescent="0.3">
      <c r="B129" s="13" t="s">
        <v>24724</v>
      </c>
      <c r="C129" s="1">
        <v>125</v>
      </c>
      <c r="E129" s="13" t="s">
        <v>24710</v>
      </c>
      <c r="F129" s="1">
        <v>65</v>
      </c>
    </row>
    <row r="130" spans="2:6" x14ac:dyDescent="0.3">
      <c r="B130" s="12" t="s">
        <v>24756</v>
      </c>
      <c r="C130" s="1"/>
      <c r="E130" s="13" t="s">
        <v>24713</v>
      </c>
      <c r="F130" s="1">
        <v>77</v>
      </c>
    </row>
    <row r="131" spans="2:6" x14ac:dyDescent="0.3">
      <c r="B131" s="13" t="s">
        <v>24722</v>
      </c>
      <c r="C131" s="1">
        <v>106</v>
      </c>
      <c r="E131" s="13" t="s">
        <v>24714</v>
      </c>
      <c r="F131" s="1">
        <v>43</v>
      </c>
    </row>
    <row r="132" spans="2:6" x14ac:dyDescent="0.3">
      <c r="B132" s="13" t="s">
        <v>24723</v>
      </c>
      <c r="C132" s="1">
        <v>117</v>
      </c>
      <c r="E132" s="12" t="s">
        <v>24781</v>
      </c>
      <c r="F132" s="1"/>
    </row>
    <row r="133" spans="2:6" x14ac:dyDescent="0.3">
      <c r="B133" s="13" t="s">
        <v>24721</v>
      </c>
      <c r="C133" s="1">
        <v>80</v>
      </c>
      <c r="E133" s="13" t="s">
        <v>24704</v>
      </c>
      <c r="F133" s="1">
        <v>72</v>
      </c>
    </row>
    <row r="134" spans="2:6" x14ac:dyDescent="0.3">
      <c r="B134" s="13" t="s">
        <v>24724</v>
      </c>
      <c r="C134" s="1">
        <v>81</v>
      </c>
      <c r="E134" s="13" t="s">
        <v>24707</v>
      </c>
      <c r="F134" s="1">
        <v>86</v>
      </c>
    </row>
    <row r="135" spans="2:6" x14ac:dyDescent="0.3">
      <c r="B135" s="12" t="s">
        <v>24757</v>
      </c>
      <c r="C135" s="1"/>
      <c r="E135" s="13" t="s">
        <v>24713</v>
      </c>
      <c r="F135" s="1">
        <v>85</v>
      </c>
    </row>
    <row r="136" spans="2:6" x14ac:dyDescent="0.3">
      <c r="B136" s="13" t="s">
        <v>24722</v>
      </c>
      <c r="C136" s="1">
        <v>65</v>
      </c>
      <c r="E136" s="12" t="s">
        <v>24782</v>
      </c>
      <c r="F136" s="1"/>
    </row>
    <row r="137" spans="2:6" x14ac:dyDescent="0.3">
      <c r="B137" s="13" t="s">
        <v>24723</v>
      </c>
      <c r="C137" s="1">
        <v>139</v>
      </c>
      <c r="E137" s="13" t="s">
        <v>24704</v>
      </c>
      <c r="F137" s="1">
        <v>85</v>
      </c>
    </row>
    <row r="138" spans="2:6" x14ac:dyDescent="0.3">
      <c r="B138" s="13" t="s">
        <v>24721</v>
      </c>
      <c r="C138" s="1">
        <v>109</v>
      </c>
      <c r="E138" s="13" t="s">
        <v>24709</v>
      </c>
      <c r="F138" s="1">
        <v>90</v>
      </c>
    </row>
    <row r="139" spans="2:6" x14ac:dyDescent="0.3">
      <c r="B139" s="13" t="s">
        <v>24724</v>
      </c>
      <c r="C139" s="1">
        <v>100</v>
      </c>
      <c r="E139" s="13" t="s">
        <v>24710</v>
      </c>
      <c r="F139" s="1">
        <v>71</v>
      </c>
    </row>
    <row r="140" spans="2:6" x14ac:dyDescent="0.3">
      <c r="B140" s="12" t="s">
        <v>24700</v>
      </c>
      <c r="C140" s="1"/>
      <c r="E140" s="13" t="s">
        <v>24712</v>
      </c>
      <c r="F140" s="1">
        <v>81</v>
      </c>
    </row>
    <row r="141" spans="2:6" x14ac:dyDescent="0.3">
      <c r="B141" s="13" t="s">
        <v>24722</v>
      </c>
      <c r="C141" s="1">
        <v>108</v>
      </c>
      <c r="E141" s="13" t="s">
        <v>24713</v>
      </c>
      <c r="F141" s="1">
        <v>83</v>
      </c>
    </row>
    <row r="142" spans="2:6" x14ac:dyDescent="0.3">
      <c r="B142" s="13" t="s">
        <v>24723</v>
      </c>
      <c r="C142" s="1">
        <v>97</v>
      </c>
      <c r="E142" s="12" t="s">
        <v>24783</v>
      </c>
      <c r="F142" s="1"/>
    </row>
    <row r="143" spans="2:6" x14ac:dyDescent="0.3">
      <c r="B143" s="13" t="s">
        <v>24721</v>
      </c>
      <c r="C143" s="1">
        <v>166</v>
      </c>
      <c r="E143" s="13" t="s">
        <v>24704</v>
      </c>
      <c r="F143" s="1">
        <v>65</v>
      </c>
    </row>
    <row r="144" spans="2:6" x14ac:dyDescent="0.3">
      <c r="B144" s="13" t="s">
        <v>24724</v>
      </c>
      <c r="C144" s="1">
        <v>106</v>
      </c>
      <c r="E144" s="13" t="s">
        <v>24709</v>
      </c>
      <c r="F144" s="1">
        <v>74.333333333333329</v>
      </c>
    </row>
    <row r="145" spans="2:6" x14ac:dyDescent="0.3">
      <c r="B145" s="12" t="s">
        <v>24701</v>
      </c>
      <c r="C145" s="1"/>
      <c r="E145" s="13" t="s">
        <v>24712</v>
      </c>
      <c r="F145" s="1">
        <v>77</v>
      </c>
    </row>
    <row r="146" spans="2:6" x14ac:dyDescent="0.3">
      <c r="B146" s="13" t="s">
        <v>24722</v>
      </c>
      <c r="C146" s="1">
        <v>151</v>
      </c>
      <c r="E146" s="13" t="s">
        <v>24714</v>
      </c>
      <c r="F146" s="1">
        <v>53</v>
      </c>
    </row>
    <row r="147" spans="2:6" x14ac:dyDescent="0.3">
      <c r="B147" s="13" t="s">
        <v>24723</v>
      </c>
      <c r="C147" s="1">
        <v>204</v>
      </c>
      <c r="E147" s="12" t="s">
        <v>6929</v>
      </c>
      <c r="F147" s="1"/>
    </row>
    <row r="148" spans="2:6" x14ac:dyDescent="0.3">
      <c r="B148" s="13" t="s">
        <v>24721</v>
      </c>
      <c r="C148" s="1">
        <v>157</v>
      </c>
      <c r="E148" s="13" t="s">
        <v>24704</v>
      </c>
      <c r="F148" s="1">
        <v>52</v>
      </c>
    </row>
    <row r="149" spans="2:6" x14ac:dyDescent="0.3">
      <c r="B149" s="13" t="s">
        <v>24724</v>
      </c>
      <c r="C149" s="1">
        <v>101</v>
      </c>
      <c r="E149" s="13" t="s">
        <v>24705</v>
      </c>
      <c r="F149" s="1">
        <v>87</v>
      </c>
    </row>
    <row r="150" spans="2:6" x14ac:dyDescent="0.3">
      <c r="B150" s="12" t="s">
        <v>24702</v>
      </c>
      <c r="C150" s="1"/>
      <c r="E150" s="13" t="s">
        <v>24709</v>
      </c>
      <c r="F150" s="1">
        <v>75</v>
      </c>
    </row>
    <row r="151" spans="2:6" x14ac:dyDescent="0.3">
      <c r="B151" s="13" t="s">
        <v>24722</v>
      </c>
      <c r="C151" s="1">
        <v>161</v>
      </c>
      <c r="E151" s="13" t="s">
        <v>24703</v>
      </c>
      <c r="F151" s="1">
        <v>82</v>
      </c>
    </row>
    <row r="152" spans="2:6" x14ac:dyDescent="0.3">
      <c r="B152" s="13" t="s">
        <v>24723</v>
      </c>
      <c r="C152" s="1">
        <v>165</v>
      </c>
      <c r="E152" s="13" t="s">
        <v>24713</v>
      </c>
      <c r="F152" s="1">
        <v>59.5</v>
      </c>
    </row>
    <row r="153" spans="2:6" x14ac:dyDescent="0.3">
      <c r="B153" s="13" t="s">
        <v>24721</v>
      </c>
      <c r="C153" s="1">
        <v>313</v>
      </c>
      <c r="E153" s="12" t="s">
        <v>24784</v>
      </c>
      <c r="F153" s="1"/>
    </row>
    <row r="154" spans="2:6" x14ac:dyDescent="0.3">
      <c r="B154" s="13" t="s">
        <v>24724</v>
      </c>
      <c r="C154" s="1">
        <v>107</v>
      </c>
      <c r="E154" s="13" t="s">
        <v>24704</v>
      </c>
      <c r="F154" s="1">
        <v>74.333333333333329</v>
      </c>
    </row>
    <row r="155" spans="2:6" x14ac:dyDescent="0.3">
      <c r="B155" s="12" t="s">
        <v>24699</v>
      </c>
      <c r="C155" s="1">
        <v>6969</v>
      </c>
      <c r="E155" s="13" t="s">
        <v>24706</v>
      </c>
      <c r="F155" s="1">
        <v>66.5</v>
      </c>
    </row>
    <row r="156" spans="2:6" x14ac:dyDescent="0.3">
      <c r="E156" s="13" t="s">
        <v>24708</v>
      </c>
      <c r="F156" s="1">
        <v>74</v>
      </c>
    </row>
    <row r="157" spans="2:6" x14ac:dyDescent="0.3">
      <c r="E157" s="13" t="s">
        <v>24709</v>
      </c>
      <c r="F157" s="1">
        <v>68.25</v>
      </c>
    </row>
    <row r="158" spans="2:6" x14ac:dyDescent="0.3">
      <c r="E158" s="13" t="s">
        <v>24711</v>
      </c>
      <c r="F158" s="1">
        <v>78</v>
      </c>
    </row>
    <row r="159" spans="2:6" x14ac:dyDescent="0.3">
      <c r="E159" s="12" t="s">
        <v>24785</v>
      </c>
      <c r="F159" s="1"/>
    </row>
    <row r="160" spans="2:6" x14ac:dyDescent="0.3">
      <c r="E160" s="13" t="s">
        <v>24704</v>
      </c>
      <c r="F160" s="1">
        <v>40</v>
      </c>
    </row>
    <row r="161" spans="5:6" x14ac:dyDescent="0.3">
      <c r="E161" s="13" t="s">
        <v>24707</v>
      </c>
      <c r="F161" s="1">
        <v>48</v>
      </c>
    </row>
    <row r="162" spans="5:6" x14ac:dyDescent="0.3">
      <c r="E162" s="13" t="s">
        <v>24709</v>
      </c>
      <c r="F162" s="1">
        <v>74.5</v>
      </c>
    </row>
    <row r="163" spans="5:6" x14ac:dyDescent="0.3">
      <c r="E163" s="13" t="s">
        <v>24710</v>
      </c>
      <c r="F163" s="1">
        <v>11.5</v>
      </c>
    </row>
    <row r="164" spans="5:6" x14ac:dyDescent="0.3">
      <c r="E164" s="13" t="s">
        <v>24711</v>
      </c>
      <c r="F164" s="1">
        <v>63</v>
      </c>
    </row>
    <row r="165" spans="5:6" x14ac:dyDescent="0.3">
      <c r="E165" s="13" t="s">
        <v>24703</v>
      </c>
      <c r="F165" s="1">
        <v>56</v>
      </c>
    </row>
    <row r="166" spans="5:6" x14ac:dyDescent="0.3">
      <c r="E166" s="13" t="s">
        <v>24712</v>
      </c>
      <c r="F166" s="1">
        <v>20</v>
      </c>
    </row>
    <row r="167" spans="5:6" x14ac:dyDescent="0.3">
      <c r="E167" s="12" t="s">
        <v>24786</v>
      </c>
      <c r="F167" s="1"/>
    </row>
    <row r="168" spans="5:6" x14ac:dyDescent="0.3">
      <c r="E168" s="13" t="s">
        <v>24704</v>
      </c>
      <c r="F168" s="1">
        <v>53</v>
      </c>
    </row>
    <row r="169" spans="5:6" x14ac:dyDescent="0.3">
      <c r="E169" s="13" t="s">
        <v>24709</v>
      </c>
      <c r="F169" s="1">
        <v>48</v>
      </c>
    </row>
    <row r="170" spans="5:6" x14ac:dyDescent="0.3">
      <c r="E170" s="13" t="s">
        <v>24710</v>
      </c>
      <c r="F170" s="1">
        <v>42</v>
      </c>
    </row>
    <row r="171" spans="5:6" x14ac:dyDescent="0.3">
      <c r="E171" s="13" t="s">
        <v>24713</v>
      </c>
      <c r="F171" s="1">
        <v>63</v>
      </c>
    </row>
    <row r="172" spans="5:6" x14ac:dyDescent="0.3">
      <c r="E172" s="12" t="s">
        <v>16296</v>
      </c>
      <c r="F172" s="1"/>
    </row>
    <row r="173" spans="5:6" x14ac:dyDescent="0.3">
      <c r="E173" s="13" t="s">
        <v>24704</v>
      </c>
      <c r="F173" s="1">
        <v>71.5</v>
      </c>
    </row>
    <row r="174" spans="5:6" x14ac:dyDescent="0.3">
      <c r="E174" s="13" t="s">
        <v>24709</v>
      </c>
      <c r="F174" s="1">
        <v>61.333333333333336</v>
      </c>
    </row>
    <row r="175" spans="5:6" x14ac:dyDescent="0.3">
      <c r="E175" s="13" t="s">
        <v>24712</v>
      </c>
      <c r="F175" s="1">
        <v>64</v>
      </c>
    </row>
    <row r="176" spans="5:6" x14ac:dyDescent="0.3">
      <c r="E176" s="13" t="s">
        <v>24713</v>
      </c>
      <c r="F176" s="1">
        <v>81</v>
      </c>
    </row>
    <row r="177" spans="5:6" x14ac:dyDescent="0.3">
      <c r="E177" s="12" t="s">
        <v>24787</v>
      </c>
      <c r="F177" s="1"/>
    </row>
    <row r="178" spans="5:6" x14ac:dyDescent="0.3">
      <c r="E178" s="13" t="s">
        <v>24704</v>
      </c>
      <c r="F178" s="1">
        <v>47</v>
      </c>
    </row>
    <row r="179" spans="5:6" x14ac:dyDescent="0.3">
      <c r="E179" s="13" t="s">
        <v>24705</v>
      </c>
      <c r="F179" s="1">
        <v>73</v>
      </c>
    </row>
    <row r="180" spans="5:6" x14ac:dyDescent="0.3">
      <c r="E180" s="13" t="s">
        <v>24708</v>
      </c>
      <c r="F180" s="1">
        <v>81</v>
      </c>
    </row>
    <row r="181" spans="5:6" x14ac:dyDescent="0.3">
      <c r="E181" s="13" t="s">
        <v>24703</v>
      </c>
      <c r="F181" s="1">
        <v>85</v>
      </c>
    </row>
    <row r="182" spans="5:6" x14ac:dyDescent="0.3">
      <c r="E182" s="13" t="s">
        <v>24713</v>
      </c>
      <c r="F182" s="1">
        <v>53</v>
      </c>
    </row>
    <row r="183" spans="5:6" x14ac:dyDescent="0.3">
      <c r="E183" s="12" t="s">
        <v>24788</v>
      </c>
      <c r="F183" s="1"/>
    </row>
    <row r="184" spans="5:6" x14ac:dyDescent="0.3">
      <c r="E184" s="13" t="s">
        <v>24704</v>
      </c>
      <c r="F184" s="1">
        <v>56.142857142857146</v>
      </c>
    </row>
    <row r="185" spans="5:6" x14ac:dyDescent="0.3">
      <c r="E185" s="13" t="s">
        <v>24710</v>
      </c>
      <c r="F185" s="1">
        <v>68</v>
      </c>
    </row>
    <row r="186" spans="5:6" x14ac:dyDescent="0.3">
      <c r="E186" s="13" t="s">
        <v>24711</v>
      </c>
      <c r="F186" s="1">
        <v>56.666666666666664</v>
      </c>
    </row>
    <row r="187" spans="5:6" x14ac:dyDescent="0.3">
      <c r="E187" s="13" t="s">
        <v>24703</v>
      </c>
      <c r="F187" s="1">
        <v>30.30263157894737</v>
      </c>
    </row>
    <row r="188" spans="5:6" x14ac:dyDescent="0.3">
      <c r="E188" s="13" t="s">
        <v>24713</v>
      </c>
      <c r="F188" s="1">
        <v>56.5</v>
      </c>
    </row>
    <row r="189" spans="5:6" x14ac:dyDescent="0.3">
      <c r="E189" s="12" t="s">
        <v>24789</v>
      </c>
      <c r="F189" s="1"/>
    </row>
    <row r="190" spans="5:6" x14ac:dyDescent="0.3">
      <c r="E190" s="13" t="s">
        <v>24704</v>
      </c>
      <c r="F190" s="1">
        <v>56.666666666666664</v>
      </c>
    </row>
    <row r="191" spans="5:6" x14ac:dyDescent="0.3">
      <c r="E191" s="13" t="s">
        <v>24706</v>
      </c>
      <c r="F191" s="1">
        <v>66</v>
      </c>
    </row>
    <row r="192" spans="5:6" x14ac:dyDescent="0.3">
      <c r="E192" s="13" t="s">
        <v>24709</v>
      </c>
      <c r="F192" s="1">
        <v>62</v>
      </c>
    </row>
    <row r="193" spans="5:6" x14ac:dyDescent="0.3">
      <c r="E193" s="13" t="s">
        <v>24703</v>
      </c>
      <c r="F193" s="1">
        <v>77</v>
      </c>
    </row>
    <row r="194" spans="5:6" x14ac:dyDescent="0.3">
      <c r="E194" s="13" t="s">
        <v>24712</v>
      </c>
      <c r="F194" s="1">
        <v>76</v>
      </c>
    </row>
    <row r="195" spans="5:6" x14ac:dyDescent="0.3">
      <c r="E195" s="13" t="s">
        <v>24714</v>
      </c>
      <c r="F195" s="1">
        <v>66.666666666666671</v>
      </c>
    </row>
    <row r="196" spans="5:6" x14ac:dyDescent="0.3">
      <c r="E196" s="12" t="s">
        <v>24790</v>
      </c>
      <c r="F196" s="1"/>
    </row>
    <row r="197" spans="5:6" x14ac:dyDescent="0.3">
      <c r="E197" s="13" t="s">
        <v>24705</v>
      </c>
      <c r="F197" s="1">
        <v>56.769230769230766</v>
      </c>
    </row>
    <row r="198" spans="5:6" x14ac:dyDescent="0.3">
      <c r="E198" s="13" t="s">
        <v>24706</v>
      </c>
      <c r="F198" s="1">
        <v>53.571428571428569</v>
      </c>
    </row>
    <row r="199" spans="5:6" x14ac:dyDescent="0.3">
      <c r="E199" s="13" t="s">
        <v>24709</v>
      </c>
      <c r="F199" s="1">
        <v>71.5</v>
      </c>
    </row>
    <row r="200" spans="5:6" x14ac:dyDescent="0.3">
      <c r="E200" s="13" t="s">
        <v>24710</v>
      </c>
      <c r="F200" s="1">
        <v>72</v>
      </c>
    </row>
    <row r="201" spans="5:6" x14ac:dyDescent="0.3">
      <c r="E201" s="13" t="s">
        <v>24703</v>
      </c>
      <c r="F201" s="1">
        <v>56.428571428571431</v>
      </c>
    </row>
    <row r="202" spans="5:6" x14ac:dyDescent="0.3">
      <c r="E202" s="13" t="s">
        <v>24712</v>
      </c>
      <c r="F202" s="1">
        <v>75</v>
      </c>
    </row>
    <row r="203" spans="5:6" x14ac:dyDescent="0.3">
      <c r="E203" s="13" t="s">
        <v>24713</v>
      </c>
      <c r="F203" s="1">
        <v>66.400000000000006</v>
      </c>
    </row>
    <row r="204" spans="5:6" x14ac:dyDescent="0.3">
      <c r="E204" s="13" t="s">
        <v>24714</v>
      </c>
      <c r="F204" s="1">
        <v>77</v>
      </c>
    </row>
    <row r="205" spans="5:6" x14ac:dyDescent="0.3">
      <c r="E205" s="12" t="s">
        <v>24791</v>
      </c>
      <c r="F205" s="1"/>
    </row>
    <row r="206" spans="5:6" x14ac:dyDescent="0.3">
      <c r="E206" s="13" t="s">
        <v>24704</v>
      </c>
      <c r="F206" s="1">
        <v>42.416666666666664</v>
      </c>
    </row>
    <row r="207" spans="5:6" x14ac:dyDescent="0.3">
      <c r="E207" s="13" t="s">
        <v>24706</v>
      </c>
      <c r="F207" s="1">
        <v>57</v>
      </c>
    </row>
    <row r="208" spans="5:6" x14ac:dyDescent="0.3">
      <c r="E208" s="13" t="s">
        <v>24707</v>
      </c>
      <c r="F208" s="1">
        <v>64.5</v>
      </c>
    </row>
    <row r="209" spans="5:6" x14ac:dyDescent="0.3">
      <c r="E209" s="13" t="s">
        <v>24708</v>
      </c>
      <c r="F209" s="1">
        <v>49</v>
      </c>
    </row>
    <row r="210" spans="5:6" x14ac:dyDescent="0.3">
      <c r="E210" s="13" t="s">
        <v>24709</v>
      </c>
      <c r="F210" s="1">
        <v>77</v>
      </c>
    </row>
    <row r="211" spans="5:6" x14ac:dyDescent="0.3">
      <c r="E211" s="13" t="s">
        <v>24710</v>
      </c>
      <c r="F211" s="1">
        <v>54</v>
      </c>
    </row>
    <row r="212" spans="5:6" x14ac:dyDescent="0.3">
      <c r="E212" s="13" t="s">
        <v>24711</v>
      </c>
      <c r="F212" s="1">
        <v>64.333333333333329</v>
      </c>
    </row>
    <row r="213" spans="5:6" x14ac:dyDescent="0.3">
      <c r="E213" s="13" t="s">
        <v>24703</v>
      </c>
      <c r="F213" s="1">
        <v>69</v>
      </c>
    </row>
    <row r="214" spans="5:6" x14ac:dyDescent="0.3">
      <c r="E214" s="13" t="s">
        <v>24712</v>
      </c>
      <c r="F214" s="1">
        <v>66.277777777777771</v>
      </c>
    </row>
    <row r="215" spans="5:6" x14ac:dyDescent="0.3">
      <c r="E215" s="13" t="s">
        <v>24713</v>
      </c>
      <c r="F215" s="1">
        <v>60</v>
      </c>
    </row>
    <row r="216" spans="5:6" x14ac:dyDescent="0.3">
      <c r="E216" s="12" t="s">
        <v>24792</v>
      </c>
      <c r="F216" s="1"/>
    </row>
    <row r="217" spans="5:6" x14ac:dyDescent="0.3">
      <c r="E217" s="13" t="s">
        <v>24704</v>
      </c>
      <c r="F217" s="1">
        <v>57.714285714285715</v>
      </c>
    </row>
    <row r="218" spans="5:6" x14ac:dyDescent="0.3">
      <c r="E218" s="13" t="s">
        <v>24706</v>
      </c>
      <c r="F218" s="1">
        <v>75.5</v>
      </c>
    </row>
    <row r="219" spans="5:6" x14ac:dyDescent="0.3">
      <c r="E219" s="13" t="s">
        <v>24707</v>
      </c>
      <c r="F219" s="1">
        <v>74.5</v>
      </c>
    </row>
    <row r="220" spans="5:6" x14ac:dyDescent="0.3">
      <c r="E220" s="13" t="s">
        <v>24709</v>
      </c>
      <c r="F220" s="1">
        <v>68.25</v>
      </c>
    </row>
    <row r="221" spans="5:6" x14ac:dyDescent="0.3">
      <c r="E221" s="13" t="s">
        <v>24711</v>
      </c>
      <c r="F221" s="1">
        <v>71</v>
      </c>
    </row>
    <row r="222" spans="5:6" x14ac:dyDescent="0.3">
      <c r="E222" s="13" t="s">
        <v>24703</v>
      </c>
      <c r="F222" s="1">
        <v>72</v>
      </c>
    </row>
    <row r="223" spans="5:6" x14ac:dyDescent="0.3">
      <c r="E223" s="13" t="s">
        <v>24712</v>
      </c>
      <c r="F223" s="1">
        <v>69.25</v>
      </c>
    </row>
    <row r="224" spans="5:6" x14ac:dyDescent="0.3">
      <c r="E224" s="13" t="s">
        <v>24713</v>
      </c>
      <c r="F224" s="1">
        <v>86</v>
      </c>
    </row>
    <row r="225" spans="5:6" x14ac:dyDescent="0.3">
      <c r="E225" s="12" t="s">
        <v>6832</v>
      </c>
      <c r="F225" s="1"/>
    </row>
    <row r="226" spans="5:6" x14ac:dyDescent="0.3">
      <c r="E226" s="13" t="s">
        <v>24704</v>
      </c>
      <c r="F226" s="1">
        <v>76</v>
      </c>
    </row>
    <row r="227" spans="5:6" x14ac:dyDescent="0.3">
      <c r="E227" s="13" t="s">
        <v>24705</v>
      </c>
      <c r="F227" s="1">
        <v>72.333333333333329</v>
      </c>
    </row>
    <row r="228" spans="5:6" x14ac:dyDescent="0.3">
      <c r="E228" s="13" t="s">
        <v>24707</v>
      </c>
      <c r="F228" s="1">
        <v>72.5</v>
      </c>
    </row>
    <row r="229" spans="5:6" x14ac:dyDescent="0.3">
      <c r="E229" s="13" t="s">
        <v>24709</v>
      </c>
      <c r="F229" s="1">
        <v>49.666666666666664</v>
      </c>
    </row>
    <row r="230" spans="5:6" x14ac:dyDescent="0.3">
      <c r="E230" s="13" t="s">
        <v>24710</v>
      </c>
      <c r="F230" s="1">
        <v>53.5</v>
      </c>
    </row>
    <row r="231" spans="5:6" x14ac:dyDescent="0.3">
      <c r="E231" s="13" t="s">
        <v>24711</v>
      </c>
      <c r="F231" s="1">
        <v>68</v>
      </c>
    </row>
    <row r="232" spans="5:6" x14ac:dyDescent="0.3">
      <c r="E232" s="13" t="s">
        <v>24703</v>
      </c>
      <c r="F232" s="1">
        <v>55.75</v>
      </c>
    </row>
    <row r="233" spans="5:6" x14ac:dyDescent="0.3">
      <c r="E233" s="13" t="s">
        <v>24712</v>
      </c>
      <c r="F233" s="1">
        <v>63.333333333333336</v>
      </c>
    </row>
    <row r="234" spans="5:6" x14ac:dyDescent="0.3">
      <c r="E234" s="13" t="s">
        <v>24713</v>
      </c>
      <c r="F234" s="1">
        <v>65</v>
      </c>
    </row>
    <row r="235" spans="5:6" x14ac:dyDescent="0.3">
      <c r="E235" s="12" t="s">
        <v>24793</v>
      </c>
      <c r="F235" s="1"/>
    </row>
    <row r="236" spans="5:6" x14ac:dyDescent="0.3">
      <c r="E236" s="13" t="s">
        <v>24704</v>
      </c>
      <c r="F236" s="1">
        <v>52.8</v>
      </c>
    </row>
    <row r="237" spans="5:6" x14ac:dyDescent="0.3">
      <c r="E237" s="13" t="s">
        <v>24705</v>
      </c>
      <c r="F237" s="1">
        <v>78</v>
      </c>
    </row>
    <row r="238" spans="5:6" x14ac:dyDescent="0.3">
      <c r="E238" s="13" t="s">
        <v>24706</v>
      </c>
      <c r="F238" s="1">
        <v>81</v>
      </c>
    </row>
    <row r="239" spans="5:6" x14ac:dyDescent="0.3">
      <c r="E239" s="13" t="s">
        <v>24708</v>
      </c>
      <c r="F239" s="1">
        <v>71.461538461538467</v>
      </c>
    </row>
    <row r="240" spans="5:6" x14ac:dyDescent="0.3">
      <c r="E240" s="13" t="s">
        <v>24709</v>
      </c>
      <c r="F240" s="1">
        <v>47.75</v>
      </c>
    </row>
    <row r="241" spans="5:6" x14ac:dyDescent="0.3">
      <c r="E241" s="13" t="s">
        <v>24703</v>
      </c>
      <c r="F241" s="1">
        <v>83</v>
      </c>
    </row>
    <row r="242" spans="5:6" x14ac:dyDescent="0.3">
      <c r="E242" s="13" t="s">
        <v>24712</v>
      </c>
      <c r="F242" s="1">
        <v>72</v>
      </c>
    </row>
    <row r="243" spans="5:6" x14ac:dyDescent="0.3">
      <c r="E243" s="13" t="s">
        <v>24713</v>
      </c>
      <c r="F243" s="1">
        <v>70</v>
      </c>
    </row>
    <row r="244" spans="5:6" x14ac:dyDescent="0.3">
      <c r="E244" s="12" t="s">
        <v>24794</v>
      </c>
      <c r="F244" s="1"/>
    </row>
    <row r="245" spans="5:6" x14ac:dyDescent="0.3">
      <c r="E245" s="13" t="s">
        <v>24704</v>
      </c>
      <c r="F245" s="1">
        <v>58.375</v>
      </c>
    </row>
    <row r="246" spans="5:6" x14ac:dyDescent="0.3">
      <c r="E246" s="13" t="s">
        <v>24706</v>
      </c>
      <c r="F246" s="1">
        <v>65</v>
      </c>
    </row>
    <row r="247" spans="5:6" x14ac:dyDescent="0.3">
      <c r="E247" s="13" t="s">
        <v>24708</v>
      </c>
      <c r="F247" s="1">
        <v>70</v>
      </c>
    </row>
    <row r="248" spans="5:6" x14ac:dyDescent="0.3">
      <c r="E248" s="13" t="s">
        <v>24709</v>
      </c>
      <c r="F248" s="1">
        <v>67.25</v>
      </c>
    </row>
    <row r="249" spans="5:6" x14ac:dyDescent="0.3">
      <c r="E249" s="13" t="s">
        <v>24710</v>
      </c>
      <c r="F249" s="1">
        <v>61.666666666666664</v>
      </c>
    </row>
    <row r="250" spans="5:6" x14ac:dyDescent="0.3">
      <c r="E250" s="13" t="s">
        <v>24711</v>
      </c>
      <c r="F250" s="1">
        <v>77</v>
      </c>
    </row>
    <row r="251" spans="5:6" x14ac:dyDescent="0.3">
      <c r="E251" s="13" t="s">
        <v>24703</v>
      </c>
      <c r="F251" s="1">
        <v>49.166666666666664</v>
      </c>
    </row>
    <row r="252" spans="5:6" x14ac:dyDescent="0.3">
      <c r="E252" s="13" t="s">
        <v>24713</v>
      </c>
      <c r="F252" s="1">
        <v>59</v>
      </c>
    </row>
    <row r="253" spans="5:6" x14ac:dyDescent="0.3">
      <c r="E253" s="13" t="s">
        <v>24714</v>
      </c>
      <c r="F253" s="1">
        <v>41</v>
      </c>
    </row>
    <row r="254" spans="5:6" x14ac:dyDescent="0.3">
      <c r="E254" s="12" t="s">
        <v>10456</v>
      </c>
      <c r="F254" s="1"/>
    </row>
    <row r="255" spans="5:6" x14ac:dyDescent="0.3">
      <c r="E255" s="13" t="s">
        <v>24704</v>
      </c>
      <c r="F255" s="1">
        <v>53.3</v>
      </c>
    </row>
    <row r="256" spans="5:6" x14ac:dyDescent="0.3">
      <c r="E256" s="13" t="s">
        <v>24705</v>
      </c>
      <c r="F256" s="1">
        <v>69.75</v>
      </c>
    </row>
    <row r="257" spans="5:6" x14ac:dyDescent="0.3">
      <c r="E257" s="13" t="s">
        <v>24707</v>
      </c>
      <c r="F257" s="1">
        <v>64</v>
      </c>
    </row>
    <row r="258" spans="5:6" x14ac:dyDescent="0.3">
      <c r="E258" s="13" t="s">
        <v>24708</v>
      </c>
      <c r="F258" s="1">
        <v>60.428571428571431</v>
      </c>
    </row>
    <row r="259" spans="5:6" x14ac:dyDescent="0.3">
      <c r="E259" s="13" t="s">
        <v>24709</v>
      </c>
      <c r="F259" s="1">
        <v>73.384615384615387</v>
      </c>
    </row>
    <row r="260" spans="5:6" x14ac:dyDescent="0.3">
      <c r="E260" s="13" t="s">
        <v>24710</v>
      </c>
      <c r="F260" s="1">
        <v>78</v>
      </c>
    </row>
    <row r="261" spans="5:6" x14ac:dyDescent="0.3">
      <c r="E261" s="13" t="s">
        <v>24711</v>
      </c>
      <c r="F261" s="1">
        <v>69</v>
      </c>
    </row>
    <row r="262" spans="5:6" x14ac:dyDescent="0.3">
      <c r="E262" s="13" t="s">
        <v>24703</v>
      </c>
      <c r="F262" s="1">
        <v>50</v>
      </c>
    </row>
    <row r="263" spans="5:6" x14ac:dyDescent="0.3">
      <c r="E263" s="13" t="s">
        <v>24712</v>
      </c>
      <c r="F263" s="1">
        <v>72.599999999999994</v>
      </c>
    </row>
    <row r="264" spans="5:6" x14ac:dyDescent="0.3">
      <c r="E264" s="13" t="s">
        <v>24713</v>
      </c>
      <c r="F264" s="1">
        <v>62.0625</v>
      </c>
    </row>
    <row r="265" spans="5:6" x14ac:dyDescent="0.3">
      <c r="E265" s="13" t="s">
        <v>24714</v>
      </c>
      <c r="F265" s="1">
        <v>57</v>
      </c>
    </row>
    <row r="266" spans="5:6" x14ac:dyDescent="0.3">
      <c r="E266" s="12" t="s">
        <v>24795</v>
      </c>
      <c r="F266" s="1"/>
    </row>
    <row r="267" spans="5:6" x14ac:dyDescent="0.3">
      <c r="E267" s="13" t="s">
        <v>24704</v>
      </c>
      <c r="F267" s="1">
        <v>59.833333333333336</v>
      </c>
    </row>
    <row r="268" spans="5:6" x14ac:dyDescent="0.3">
      <c r="E268" s="13" t="s">
        <v>24706</v>
      </c>
      <c r="F268" s="1">
        <v>55.5</v>
      </c>
    </row>
    <row r="269" spans="5:6" x14ac:dyDescent="0.3">
      <c r="E269" s="13" t="s">
        <v>24707</v>
      </c>
      <c r="F269" s="1">
        <v>82</v>
      </c>
    </row>
    <row r="270" spans="5:6" x14ac:dyDescent="0.3">
      <c r="E270" s="13" t="s">
        <v>24708</v>
      </c>
      <c r="F270" s="1">
        <v>82.5</v>
      </c>
    </row>
    <row r="271" spans="5:6" x14ac:dyDescent="0.3">
      <c r="E271" s="13" t="s">
        <v>24709</v>
      </c>
      <c r="F271" s="1">
        <v>66.2</v>
      </c>
    </row>
    <row r="272" spans="5:6" x14ac:dyDescent="0.3">
      <c r="E272" s="13" t="s">
        <v>24710</v>
      </c>
      <c r="F272" s="1">
        <v>69.3</v>
      </c>
    </row>
    <row r="273" spans="5:6" x14ac:dyDescent="0.3">
      <c r="E273" s="13" t="s">
        <v>24711</v>
      </c>
      <c r="F273" s="1">
        <v>41</v>
      </c>
    </row>
    <row r="274" spans="5:6" x14ac:dyDescent="0.3">
      <c r="E274" s="13" t="s">
        <v>24703</v>
      </c>
      <c r="F274" s="1">
        <v>44</v>
      </c>
    </row>
    <row r="275" spans="5:6" x14ac:dyDescent="0.3">
      <c r="E275" s="13" t="s">
        <v>24712</v>
      </c>
      <c r="F275" s="1">
        <v>65.680000000000007</v>
      </c>
    </row>
    <row r="276" spans="5:6" x14ac:dyDescent="0.3">
      <c r="E276" s="13" t="s">
        <v>24713</v>
      </c>
      <c r="F276" s="1">
        <v>40</v>
      </c>
    </row>
    <row r="277" spans="5:6" x14ac:dyDescent="0.3">
      <c r="E277" s="12" t="s">
        <v>22661</v>
      </c>
      <c r="F277" s="1"/>
    </row>
    <row r="278" spans="5:6" x14ac:dyDescent="0.3">
      <c r="E278" s="13" t="s">
        <v>24704</v>
      </c>
      <c r="F278" s="1">
        <v>46.148148148148145</v>
      </c>
    </row>
    <row r="279" spans="5:6" x14ac:dyDescent="0.3">
      <c r="E279" s="13" t="s">
        <v>24706</v>
      </c>
      <c r="F279" s="1">
        <v>70.5</v>
      </c>
    </row>
    <row r="280" spans="5:6" x14ac:dyDescent="0.3">
      <c r="E280" s="13" t="s">
        <v>24708</v>
      </c>
      <c r="F280" s="1">
        <v>69</v>
      </c>
    </row>
    <row r="281" spans="5:6" x14ac:dyDescent="0.3">
      <c r="E281" s="13" t="s">
        <v>24709</v>
      </c>
      <c r="F281" s="1">
        <v>60.666666666666664</v>
      </c>
    </row>
    <row r="282" spans="5:6" x14ac:dyDescent="0.3">
      <c r="E282" s="13" t="s">
        <v>24710</v>
      </c>
      <c r="F282" s="1">
        <v>59.25</v>
      </c>
    </row>
    <row r="283" spans="5:6" x14ac:dyDescent="0.3">
      <c r="E283" s="13" t="s">
        <v>24711</v>
      </c>
      <c r="F283" s="1">
        <v>65.75</v>
      </c>
    </row>
    <row r="284" spans="5:6" x14ac:dyDescent="0.3">
      <c r="E284" s="13" t="s">
        <v>24703</v>
      </c>
      <c r="F284" s="1">
        <v>68</v>
      </c>
    </row>
    <row r="285" spans="5:6" x14ac:dyDescent="0.3">
      <c r="E285" s="13" t="s">
        <v>24712</v>
      </c>
      <c r="F285" s="1">
        <v>63.333333333333336</v>
      </c>
    </row>
    <row r="286" spans="5:6" x14ac:dyDescent="0.3">
      <c r="E286" s="13" t="s">
        <v>24713</v>
      </c>
      <c r="F286" s="1">
        <v>62.4</v>
      </c>
    </row>
    <row r="287" spans="5:6" x14ac:dyDescent="0.3">
      <c r="E287" s="13" t="s">
        <v>24714</v>
      </c>
      <c r="F287" s="1">
        <v>60.666666666666664</v>
      </c>
    </row>
    <row r="288" spans="5:6" x14ac:dyDescent="0.3">
      <c r="E288" s="12" t="s">
        <v>6040</v>
      </c>
      <c r="F288" s="1"/>
    </row>
    <row r="289" spans="5:6" x14ac:dyDescent="0.3">
      <c r="E289" s="13" t="s">
        <v>24704</v>
      </c>
      <c r="F289" s="1">
        <v>48.9</v>
      </c>
    </row>
    <row r="290" spans="5:6" x14ac:dyDescent="0.3">
      <c r="E290" s="13" t="s">
        <v>24706</v>
      </c>
      <c r="F290" s="1">
        <v>59</v>
      </c>
    </row>
    <row r="291" spans="5:6" x14ac:dyDescent="0.3">
      <c r="E291" s="13" t="s">
        <v>24707</v>
      </c>
      <c r="F291" s="1">
        <v>52.5</v>
      </c>
    </row>
    <row r="292" spans="5:6" x14ac:dyDescent="0.3">
      <c r="E292" s="13" t="s">
        <v>24708</v>
      </c>
      <c r="F292" s="1">
        <v>59</v>
      </c>
    </row>
    <row r="293" spans="5:6" x14ac:dyDescent="0.3">
      <c r="E293" s="13" t="s">
        <v>24709</v>
      </c>
      <c r="F293" s="1">
        <v>64.230769230769226</v>
      </c>
    </row>
    <row r="294" spans="5:6" x14ac:dyDescent="0.3">
      <c r="E294" s="13" t="s">
        <v>24710</v>
      </c>
      <c r="F294" s="1">
        <v>74.400000000000006</v>
      </c>
    </row>
    <row r="295" spans="5:6" x14ac:dyDescent="0.3">
      <c r="E295" s="13" t="s">
        <v>24711</v>
      </c>
      <c r="F295" s="1">
        <v>76.666666666666671</v>
      </c>
    </row>
    <row r="296" spans="5:6" x14ac:dyDescent="0.3">
      <c r="E296" s="13" t="s">
        <v>24712</v>
      </c>
      <c r="F296" s="1">
        <v>61.666666666666664</v>
      </c>
    </row>
    <row r="297" spans="5:6" x14ac:dyDescent="0.3">
      <c r="E297" s="13" t="s">
        <v>24713</v>
      </c>
      <c r="F297" s="1">
        <v>63.625</v>
      </c>
    </row>
    <row r="298" spans="5:6" x14ac:dyDescent="0.3">
      <c r="E298" s="13" t="s">
        <v>24714</v>
      </c>
      <c r="F298" s="1">
        <v>57</v>
      </c>
    </row>
    <row r="299" spans="5:6" x14ac:dyDescent="0.3">
      <c r="E299" s="12" t="s">
        <v>24739</v>
      </c>
      <c r="F299" s="1"/>
    </row>
    <row r="300" spans="5:6" x14ac:dyDescent="0.3">
      <c r="E300" s="13" t="s">
        <v>24704</v>
      </c>
      <c r="F300" s="1">
        <v>47.571428571428569</v>
      </c>
    </row>
    <row r="301" spans="5:6" x14ac:dyDescent="0.3">
      <c r="E301" s="13" t="s">
        <v>24705</v>
      </c>
      <c r="F301" s="1">
        <v>76.666666666666671</v>
      </c>
    </row>
    <row r="302" spans="5:6" x14ac:dyDescent="0.3">
      <c r="E302" s="13" t="s">
        <v>24706</v>
      </c>
      <c r="F302" s="1">
        <v>67.25</v>
      </c>
    </row>
    <row r="303" spans="5:6" x14ac:dyDescent="0.3">
      <c r="E303" s="13" t="s">
        <v>24707</v>
      </c>
      <c r="F303" s="1">
        <v>65.5</v>
      </c>
    </row>
    <row r="304" spans="5:6" x14ac:dyDescent="0.3">
      <c r="E304" s="13" t="s">
        <v>24708</v>
      </c>
      <c r="F304" s="1">
        <v>64</v>
      </c>
    </row>
    <row r="305" spans="5:6" x14ac:dyDescent="0.3">
      <c r="E305" s="13" t="s">
        <v>24709</v>
      </c>
      <c r="F305" s="1">
        <v>65.5</v>
      </c>
    </row>
    <row r="306" spans="5:6" x14ac:dyDescent="0.3">
      <c r="E306" s="13" t="s">
        <v>24710</v>
      </c>
      <c r="F306" s="1">
        <v>54.363636363636367</v>
      </c>
    </row>
    <row r="307" spans="5:6" x14ac:dyDescent="0.3">
      <c r="E307" s="13" t="s">
        <v>24711</v>
      </c>
      <c r="F307" s="1">
        <v>66</v>
      </c>
    </row>
    <row r="308" spans="5:6" x14ac:dyDescent="0.3">
      <c r="E308" s="13" t="s">
        <v>24703</v>
      </c>
      <c r="F308" s="1">
        <v>53</v>
      </c>
    </row>
    <row r="309" spans="5:6" x14ac:dyDescent="0.3">
      <c r="E309" s="13" t="s">
        <v>24712</v>
      </c>
      <c r="F309" s="1">
        <v>56.8</v>
      </c>
    </row>
    <row r="310" spans="5:6" x14ac:dyDescent="0.3">
      <c r="E310" s="13" t="s">
        <v>24713</v>
      </c>
      <c r="F310" s="1">
        <v>53.125</v>
      </c>
    </row>
    <row r="311" spans="5:6" x14ac:dyDescent="0.3">
      <c r="E311" s="13" t="s">
        <v>24714</v>
      </c>
      <c r="F311" s="1">
        <v>60</v>
      </c>
    </row>
    <row r="312" spans="5:6" x14ac:dyDescent="0.3">
      <c r="E312" s="12" t="s">
        <v>24740</v>
      </c>
      <c r="F312" s="1"/>
    </row>
    <row r="313" spans="5:6" x14ac:dyDescent="0.3">
      <c r="E313" s="13" t="s">
        <v>24704</v>
      </c>
      <c r="F313" s="1">
        <v>60.375</v>
      </c>
    </row>
    <row r="314" spans="5:6" x14ac:dyDescent="0.3">
      <c r="E314" s="13" t="s">
        <v>24705</v>
      </c>
      <c r="F314" s="1">
        <v>69</v>
      </c>
    </row>
    <row r="315" spans="5:6" x14ac:dyDescent="0.3">
      <c r="E315" s="13" t="s">
        <v>24706</v>
      </c>
      <c r="F315" s="1">
        <v>70.25</v>
      </c>
    </row>
    <row r="316" spans="5:6" x14ac:dyDescent="0.3">
      <c r="E316" s="13" t="s">
        <v>24707</v>
      </c>
      <c r="F316" s="1">
        <v>71.5</v>
      </c>
    </row>
    <row r="317" spans="5:6" x14ac:dyDescent="0.3">
      <c r="E317" s="13" t="s">
        <v>24708</v>
      </c>
      <c r="F317" s="1">
        <v>64.599999999999994</v>
      </c>
    </row>
    <row r="318" spans="5:6" x14ac:dyDescent="0.3">
      <c r="E318" s="13" t="s">
        <v>24709</v>
      </c>
      <c r="F318" s="1">
        <v>66</v>
      </c>
    </row>
    <row r="319" spans="5:6" x14ac:dyDescent="0.3">
      <c r="E319" s="13" t="s">
        <v>24710</v>
      </c>
      <c r="F319" s="1">
        <v>49</v>
      </c>
    </row>
    <row r="320" spans="5:6" x14ac:dyDescent="0.3">
      <c r="E320" s="13" t="s">
        <v>24711</v>
      </c>
      <c r="F320" s="1">
        <v>72.666666666666671</v>
      </c>
    </row>
    <row r="321" spans="5:6" x14ac:dyDescent="0.3">
      <c r="E321" s="13" t="s">
        <v>24703</v>
      </c>
      <c r="F321" s="1">
        <v>65.599999999999994</v>
      </c>
    </row>
    <row r="322" spans="5:6" x14ac:dyDescent="0.3">
      <c r="E322" s="13" t="s">
        <v>24712</v>
      </c>
      <c r="F322" s="1">
        <v>54</v>
      </c>
    </row>
    <row r="323" spans="5:6" x14ac:dyDescent="0.3">
      <c r="E323" s="13" t="s">
        <v>24713</v>
      </c>
      <c r="F323" s="1">
        <v>62.833333333333336</v>
      </c>
    </row>
    <row r="324" spans="5:6" x14ac:dyDescent="0.3">
      <c r="E324" s="12" t="s">
        <v>24741</v>
      </c>
      <c r="F324" s="1"/>
    </row>
    <row r="325" spans="5:6" x14ac:dyDescent="0.3">
      <c r="E325" s="13" t="s">
        <v>24704</v>
      </c>
      <c r="F325" s="1">
        <v>52.68181818181818</v>
      </c>
    </row>
    <row r="326" spans="5:6" x14ac:dyDescent="0.3">
      <c r="E326" s="13" t="s">
        <v>24705</v>
      </c>
      <c r="F326" s="1">
        <v>73</v>
      </c>
    </row>
    <row r="327" spans="5:6" x14ac:dyDescent="0.3">
      <c r="E327" s="13" t="s">
        <v>24706</v>
      </c>
      <c r="F327" s="1">
        <v>63.5</v>
      </c>
    </row>
    <row r="328" spans="5:6" x14ac:dyDescent="0.3">
      <c r="E328" s="13" t="s">
        <v>24707</v>
      </c>
      <c r="F328" s="1">
        <v>36</v>
      </c>
    </row>
    <row r="329" spans="5:6" x14ac:dyDescent="0.3">
      <c r="E329" s="13" t="s">
        <v>24708</v>
      </c>
      <c r="F329" s="1">
        <v>64.5</v>
      </c>
    </row>
    <row r="330" spans="5:6" x14ac:dyDescent="0.3">
      <c r="E330" s="13" t="s">
        <v>24709</v>
      </c>
      <c r="F330" s="1">
        <v>65.84615384615384</v>
      </c>
    </row>
    <row r="331" spans="5:6" x14ac:dyDescent="0.3">
      <c r="E331" s="13" t="s">
        <v>24710</v>
      </c>
      <c r="F331" s="1">
        <v>28</v>
      </c>
    </row>
    <row r="332" spans="5:6" x14ac:dyDescent="0.3">
      <c r="E332" s="13" t="s">
        <v>24711</v>
      </c>
      <c r="F332" s="1">
        <v>68.555555555555557</v>
      </c>
    </row>
    <row r="333" spans="5:6" x14ac:dyDescent="0.3">
      <c r="E333" s="13" t="s">
        <v>24703</v>
      </c>
      <c r="F333" s="1">
        <v>68</v>
      </c>
    </row>
    <row r="334" spans="5:6" x14ac:dyDescent="0.3">
      <c r="E334" s="13" t="s">
        <v>24713</v>
      </c>
      <c r="F334" s="1">
        <v>56.888888888888886</v>
      </c>
    </row>
    <row r="335" spans="5:6" x14ac:dyDescent="0.3">
      <c r="E335" s="13" t="s">
        <v>24714</v>
      </c>
      <c r="F335" s="1">
        <v>57.5</v>
      </c>
    </row>
    <row r="336" spans="5:6" x14ac:dyDescent="0.3">
      <c r="E336" s="12" t="s">
        <v>24742</v>
      </c>
      <c r="F336" s="1"/>
    </row>
    <row r="337" spans="5:6" x14ac:dyDescent="0.3">
      <c r="E337" s="13" t="s">
        <v>24704</v>
      </c>
      <c r="F337" s="1">
        <v>65.071428571428569</v>
      </c>
    </row>
    <row r="338" spans="5:6" x14ac:dyDescent="0.3">
      <c r="E338" s="13" t="s">
        <v>24705</v>
      </c>
      <c r="F338" s="1">
        <v>75</v>
      </c>
    </row>
    <row r="339" spans="5:6" x14ac:dyDescent="0.3">
      <c r="E339" s="13" t="s">
        <v>24706</v>
      </c>
      <c r="F339" s="1">
        <v>56.333333333333336</v>
      </c>
    </row>
    <row r="340" spans="5:6" x14ac:dyDescent="0.3">
      <c r="E340" s="13" t="s">
        <v>24707</v>
      </c>
      <c r="F340" s="1">
        <v>78</v>
      </c>
    </row>
    <row r="341" spans="5:6" x14ac:dyDescent="0.3">
      <c r="E341" s="13" t="s">
        <v>24708</v>
      </c>
      <c r="F341" s="1">
        <v>70.75</v>
      </c>
    </row>
    <row r="342" spans="5:6" x14ac:dyDescent="0.3">
      <c r="E342" s="13" t="s">
        <v>24709</v>
      </c>
      <c r="F342" s="1">
        <v>68.928571428571431</v>
      </c>
    </row>
    <row r="343" spans="5:6" x14ac:dyDescent="0.3">
      <c r="E343" s="13" t="s">
        <v>24710</v>
      </c>
      <c r="F343" s="1">
        <v>60</v>
      </c>
    </row>
    <row r="344" spans="5:6" x14ac:dyDescent="0.3">
      <c r="E344" s="13" t="s">
        <v>24711</v>
      </c>
      <c r="F344" s="1">
        <v>54.8</v>
      </c>
    </row>
    <row r="345" spans="5:6" x14ac:dyDescent="0.3">
      <c r="E345" s="13" t="s">
        <v>24703</v>
      </c>
      <c r="F345" s="1">
        <v>71</v>
      </c>
    </row>
    <row r="346" spans="5:6" x14ac:dyDescent="0.3">
      <c r="E346" s="13" t="s">
        <v>24712</v>
      </c>
      <c r="F346" s="1">
        <v>66.599999999999994</v>
      </c>
    </row>
    <row r="347" spans="5:6" x14ac:dyDescent="0.3">
      <c r="E347" s="13" t="s">
        <v>24713</v>
      </c>
      <c r="F347" s="1">
        <v>60</v>
      </c>
    </row>
    <row r="348" spans="5:6" x14ac:dyDescent="0.3">
      <c r="E348" s="13" t="s">
        <v>24714</v>
      </c>
      <c r="F348" s="1">
        <v>40.083333333333336</v>
      </c>
    </row>
    <row r="349" spans="5:6" x14ac:dyDescent="0.3">
      <c r="E349" s="12" t="s">
        <v>24743</v>
      </c>
      <c r="F349" s="1"/>
    </row>
    <row r="350" spans="5:6" x14ac:dyDescent="0.3">
      <c r="E350" s="13" t="s">
        <v>24704</v>
      </c>
      <c r="F350" s="1">
        <v>48</v>
      </c>
    </row>
    <row r="351" spans="5:6" x14ac:dyDescent="0.3">
      <c r="E351" s="13" t="s">
        <v>24706</v>
      </c>
      <c r="F351" s="1">
        <v>60</v>
      </c>
    </row>
    <row r="352" spans="5:6" x14ac:dyDescent="0.3">
      <c r="E352" s="13" t="s">
        <v>24707</v>
      </c>
      <c r="F352" s="1">
        <v>73</v>
      </c>
    </row>
    <row r="353" spans="5:6" x14ac:dyDescent="0.3">
      <c r="E353" s="13" t="s">
        <v>24708</v>
      </c>
      <c r="F353" s="1">
        <v>68.714285714285708</v>
      </c>
    </row>
    <row r="354" spans="5:6" x14ac:dyDescent="0.3">
      <c r="E354" s="13" t="s">
        <v>24709</v>
      </c>
      <c r="F354" s="1">
        <v>47.533333333333331</v>
      </c>
    </row>
    <row r="355" spans="5:6" x14ac:dyDescent="0.3">
      <c r="E355" s="13" t="s">
        <v>24710</v>
      </c>
      <c r="F355" s="1">
        <v>54.4</v>
      </c>
    </row>
    <row r="356" spans="5:6" x14ac:dyDescent="0.3">
      <c r="E356" s="13" t="s">
        <v>24711</v>
      </c>
      <c r="F356" s="1">
        <v>66.5</v>
      </c>
    </row>
    <row r="357" spans="5:6" x14ac:dyDescent="0.3">
      <c r="E357" s="13" t="s">
        <v>24703</v>
      </c>
      <c r="F357" s="1">
        <v>72</v>
      </c>
    </row>
    <row r="358" spans="5:6" x14ac:dyDescent="0.3">
      <c r="E358" s="13" t="s">
        <v>24712</v>
      </c>
      <c r="F358" s="1">
        <v>63.25</v>
      </c>
    </row>
    <row r="359" spans="5:6" x14ac:dyDescent="0.3">
      <c r="E359" s="13" t="s">
        <v>24713</v>
      </c>
      <c r="F359" s="1">
        <v>65</v>
      </c>
    </row>
    <row r="360" spans="5:6" x14ac:dyDescent="0.3">
      <c r="E360" s="13" t="s">
        <v>24714</v>
      </c>
      <c r="F360" s="1">
        <v>62.333333333333336</v>
      </c>
    </row>
    <row r="361" spans="5:6" x14ac:dyDescent="0.3">
      <c r="E361" s="12" t="s">
        <v>15128</v>
      </c>
      <c r="F361" s="1"/>
    </row>
    <row r="362" spans="5:6" x14ac:dyDescent="0.3">
      <c r="E362" s="13" t="s">
        <v>24704</v>
      </c>
      <c r="F362" s="1">
        <v>62.333333333333336</v>
      </c>
    </row>
    <row r="363" spans="5:6" x14ac:dyDescent="0.3">
      <c r="E363" s="13" t="s">
        <v>24705</v>
      </c>
      <c r="F363" s="1">
        <v>71</v>
      </c>
    </row>
    <row r="364" spans="5:6" x14ac:dyDescent="0.3">
      <c r="E364" s="13" t="s">
        <v>24706</v>
      </c>
      <c r="F364" s="1">
        <v>76.666666666666671</v>
      </c>
    </row>
    <row r="365" spans="5:6" x14ac:dyDescent="0.3">
      <c r="E365" s="13" t="s">
        <v>24707</v>
      </c>
      <c r="F365" s="1">
        <v>50.6</v>
      </c>
    </row>
    <row r="366" spans="5:6" x14ac:dyDescent="0.3">
      <c r="E366" s="13" t="s">
        <v>24708</v>
      </c>
      <c r="F366" s="1">
        <v>78.5</v>
      </c>
    </row>
    <row r="367" spans="5:6" x14ac:dyDescent="0.3">
      <c r="E367" s="13" t="s">
        <v>24709</v>
      </c>
      <c r="F367" s="1">
        <v>61.714285714285715</v>
      </c>
    </row>
    <row r="368" spans="5:6" x14ac:dyDescent="0.3">
      <c r="E368" s="13" t="s">
        <v>24710</v>
      </c>
      <c r="F368" s="1">
        <v>52</v>
      </c>
    </row>
    <row r="369" spans="5:6" x14ac:dyDescent="0.3">
      <c r="E369" s="13" t="s">
        <v>24711</v>
      </c>
      <c r="F369" s="1">
        <v>42</v>
      </c>
    </row>
    <row r="370" spans="5:6" x14ac:dyDescent="0.3">
      <c r="E370" s="13" t="s">
        <v>24703</v>
      </c>
      <c r="F370" s="1">
        <v>50.53846153846154</v>
      </c>
    </row>
    <row r="371" spans="5:6" x14ac:dyDescent="0.3">
      <c r="E371" s="13" t="s">
        <v>24712</v>
      </c>
      <c r="F371" s="1">
        <v>84.5</v>
      </c>
    </row>
    <row r="372" spans="5:6" x14ac:dyDescent="0.3">
      <c r="E372" s="13" t="s">
        <v>24713</v>
      </c>
      <c r="F372" s="1">
        <v>63.545454545454547</v>
      </c>
    </row>
    <row r="373" spans="5:6" x14ac:dyDescent="0.3">
      <c r="E373" s="13" t="s">
        <v>24714</v>
      </c>
      <c r="F373" s="1">
        <v>76</v>
      </c>
    </row>
    <row r="374" spans="5:6" x14ac:dyDescent="0.3">
      <c r="E374" s="12" t="s">
        <v>24744</v>
      </c>
      <c r="F374" s="1"/>
    </row>
    <row r="375" spans="5:6" x14ac:dyDescent="0.3">
      <c r="E375" s="13" t="s">
        <v>24704</v>
      </c>
      <c r="F375" s="1">
        <v>60.375</v>
      </c>
    </row>
    <row r="376" spans="5:6" x14ac:dyDescent="0.3">
      <c r="E376" s="13" t="s">
        <v>24705</v>
      </c>
      <c r="F376" s="1">
        <v>57</v>
      </c>
    </row>
    <row r="377" spans="5:6" x14ac:dyDescent="0.3">
      <c r="E377" s="13" t="s">
        <v>24706</v>
      </c>
      <c r="F377" s="1">
        <v>65.333333333333329</v>
      </c>
    </row>
    <row r="378" spans="5:6" x14ac:dyDescent="0.3">
      <c r="E378" s="13" t="s">
        <v>24707</v>
      </c>
      <c r="F378" s="1">
        <v>53.4</v>
      </c>
    </row>
    <row r="379" spans="5:6" x14ac:dyDescent="0.3">
      <c r="E379" s="13" t="s">
        <v>24708</v>
      </c>
      <c r="F379" s="1">
        <v>66</v>
      </c>
    </row>
    <row r="380" spans="5:6" x14ac:dyDescent="0.3">
      <c r="E380" s="13" t="s">
        <v>24709</v>
      </c>
      <c r="F380" s="1">
        <v>56.285714285714285</v>
      </c>
    </row>
    <row r="381" spans="5:6" x14ac:dyDescent="0.3">
      <c r="E381" s="13" t="s">
        <v>24710</v>
      </c>
      <c r="F381" s="1">
        <v>44.117647058823529</v>
      </c>
    </row>
    <row r="382" spans="5:6" x14ac:dyDescent="0.3">
      <c r="E382" s="13" t="s">
        <v>24711</v>
      </c>
      <c r="F382" s="1">
        <v>67.400000000000006</v>
      </c>
    </row>
    <row r="383" spans="5:6" x14ac:dyDescent="0.3">
      <c r="E383" s="13" t="s">
        <v>24703</v>
      </c>
      <c r="F383" s="1">
        <v>73.333333333333329</v>
      </c>
    </row>
    <row r="384" spans="5:6" x14ac:dyDescent="0.3">
      <c r="E384" s="13" t="s">
        <v>24712</v>
      </c>
      <c r="F384" s="1">
        <v>60.428571428571431</v>
      </c>
    </row>
    <row r="385" spans="5:6" x14ac:dyDescent="0.3">
      <c r="E385" s="13" t="s">
        <v>24713</v>
      </c>
      <c r="F385" s="1">
        <v>54.766666666666666</v>
      </c>
    </row>
    <row r="386" spans="5:6" x14ac:dyDescent="0.3">
      <c r="E386" s="13" t="s">
        <v>24714</v>
      </c>
      <c r="F386" s="1">
        <v>38.299999999999997</v>
      </c>
    </row>
    <row r="387" spans="5:6" x14ac:dyDescent="0.3">
      <c r="E387" s="12" t="s">
        <v>24745</v>
      </c>
      <c r="F387" s="1"/>
    </row>
    <row r="388" spans="5:6" x14ac:dyDescent="0.3">
      <c r="E388" s="13" t="s">
        <v>24704</v>
      </c>
      <c r="F388" s="1">
        <v>59.549295774647888</v>
      </c>
    </row>
    <row r="389" spans="5:6" x14ac:dyDescent="0.3">
      <c r="E389" s="13" t="s">
        <v>24705</v>
      </c>
      <c r="F389" s="1">
        <v>65.666666666666671</v>
      </c>
    </row>
    <row r="390" spans="5:6" x14ac:dyDescent="0.3">
      <c r="E390" s="13" t="s">
        <v>24706</v>
      </c>
      <c r="F390" s="1">
        <v>65</v>
      </c>
    </row>
    <row r="391" spans="5:6" x14ac:dyDescent="0.3">
      <c r="E391" s="13" t="s">
        <v>24707</v>
      </c>
      <c r="F391" s="1">
        <v>66.166666666666671</v>
      </c>
    </row>
    <row r="392" spans="5:6" x14ac:dyDescent="0.3">
      <c r="E392" s="13" t="s">
        <v>24708</v>
      </c>
      <c r="F392" s="1">
        <v>57.25</v>
      </c>
    </row>
    <row r="393" spans="5:6" x14ac:dyDescent="0.3">
      <c r="E393" s="13" t="s">
        <v>24709</v>
      </c>
      <c r="F393" s="1">
        <v>59.344827586206897</v>
      </c>
    </row>
    <row r="394" spans="5:6" x14ac:dyDescent="0.3">
      <c r="E394" s="13" t="s">
        <v>24710</v>
      </c>
      <c r="F394" s="1">
        <v>52.6</v>
      </c>
    </row>
    <row r="395" spans="5:6" x14ac:dyDescent="0.3">
      <c r="E395" s="13" t="s">
        <v>24711</v>
      </c>
      <c r="F395" s="1">
        <v>47.4</v>
      </c>
    </row>
    <row r="396" spans="5:6" x14ac:dyDescent="0.3">
      <c r="E396" s="13" t="s">
        <v>24703</v>
      </c>
      <c r="F396" s="1">
        <v>49.75</v>
      </c>
    </row>
    <row r="397" spans="5:6" x14ac:dyDescent="0.3">
      <c r="E397" s="13" t="s">
        <v>24712</v>
      </c>
      <c r="F397" s="1">
        <v>56.857142857142854</v>
      </c>
    </row>
    <row r="398" spans="5:6" x14ac:dyDescent="0.3">
      <c r="E398" s="13" t="s">
        <v>24713</v>
      </c>
      <c r="F398" s="1">
        <v>62.482758620689658</v>
      </c>
    </row>
    <row r="399" spans="5:6" x14ac:dyDescent="0.3">
      <c r="E399" s="13" t="s">
        <v>24714</v>
      </c>
      <c r="F399" s="1">
        <v>51.75</v>
      </c>
    </row>
    <row r="400" spans="5:6" x14ac:dyDescent="0.3">
      <c r="E400" s="12" t="s">
        <v>24746</v>
      </c>
      <c r="F400" s="1"/>
    </row>
    <row r="401" spans="5:6" x14ac:dyDescent="0.3">
      <c r="E401" s="13" t="s">
        <v>24704</v>
      </c>
      <c r="F401" s="1">
        <v>57.840579710144929</v>
      </c>
    </row>
    <row r="402" spans="5:6" x14ac:dyDescent="0.3">
      <c r="E402" s="13" t="s">
        <v>24705</v>
      </c>
      <c r="F402" s="1">
        <v>73</v>
      </c>
    </row>
    <row r="403" spans="5:6" x14ac:dyDescent="0.3">
      <c r="E403" s="13" t="s">
        <v>24706</v>
      </c>
      <c r="F403" s="1">
        <v>60.89473684210526</v>
      </c>
    </row>
    <row r="404" spans="5:6" x14ac:dyDescent="0.3">
      <c r="E404" s="13" t="s">
        <v>24707</v>
      </c>
      <c r="F404" s="1">
        <v>37.65</v>
      </c>
    </row>
    <row r="405" spans="5:6" x14ac:dyDescent="0.3">
      <c r="E405" s="13" t="s">
        <v>24708</v>
      </c>
      <c r="F405" s="1">
        <v>59.777777777777779</v>
      </c>
    </row>
    <row r="406" spans="5:6" x14ac:dyDescent="0.3">
      <c r="E406" s="13" t="s">
        <v>24709</v>
      </c>
      <c r="F406" s="1">
        <v>48.516129032258064</v>
      </c>
    </row>
    <row r="407" spans="5:6" x14ac:dyDescent="0.3">
      <c r="E407" s="13" t="s">
        <v>24710</v>
      </c>
      <c r="F407" s="1">
        <v>61.5</v>
      </c>
    </row>
    <row r="408" spans="5:6" x14ac:dyDescent="0.3">
      <c r="E408" s="13" t="s">
        <v>24711</v>
      </c>
      <c r="F408" s="1">
        <v>53</v>
      </c>
    </row>
    <row r="409" spans="5:6" x14ac:dyDescent="0.3">
      <c r="E409" s="13" t="s">
        <v>24703</v>
      </c>
      <c r="F409" s="1">
        <v>62.833333333333336</v>
      </c>
    </row>
    <row r="410" spans="5:6" x14ac:dyDescent="0.3">
      <c r="E410" s="13" t="s">
        <v>24712</v>
      </c>
      <c r="F410" s="1">
        <v>62.416666666666664</v>
      </c>
    </row>
    <row r="411" spans="5:6" x14ac:dyDescent="0.3">
      <c r="E411" s="13" t="s">
        <v>24713</v>
      </c>
      <c r="F411" s="1">
        <v>65.111111111111114</v>
      </c>
    </row>
    <row r="412" spans="5:6" x14ac:dyDescent="0.3">
      <c r="E412" s="13" t="s">
        <v>24714</v>
      </c>
      <c r="F412" s="1">
        <v>51.333333333333336</v>
      </c>
    </row>
    <row r="413" spans="5:6" x14ac:dyDescent="0.3">
      <c r="E413" s="12" t="s">
        <v>24747</v>
      </c>
      <c r="F413" s="1"/>
    </row>
    <row r="414" spans="5:6" x14ac:dyDescent="0.3">
      <c r="E414" s="13" t="s">
        <v>24704</v>
      </c>
      <c r="F414" s="1">
        <v>60.985714285714288</v>
      </c>
    </row>
    <row r="415" spans="5:6" x14ac:dyDescent="0.3">
      <c r="E415" s="13" t="s">
        <v>24705</v>
      </c>
      <c r="F415" s="1">
        <v>63.333333333333336</v>
      </c>
    </row>
    <row r="416" spans="5:6" x14ac:dyDescent="0.3">
      <c r="E416" s="13" t="s">
        <v>24706</v>
      </c>
      <c r="F416" s="1">
        <v>62</v>
      </c>
    </row>
    <row r="417" spans="5:6" x14ac:dyDescent="0.3">
      <c r="E417" s="13" t="s">
        <v>24707</v>
      </c>
      <c r="F417" s="1">
        <v>53.4375</v>
      </c>
    </row>
    <row r="418" spans="5:6" x14ac:dyDescent="0.3">
      <c r="E418" s="13" t="s">
        <v>24708</v>
      </c>
      <c r="F418" s="1">
        <v>57</v>
      </c>
    </row>
    <row r="419" spans="5:6" x14ac:dyDescent="0.3">
      <c r="E419" s="13" t="s">
        <v>24709</v>
      </c>
      <c r="F419" s="1">
        <v>69.625</v>
      </c>
    </row>
    <row r="420" spans="5:6" x14ac:dyDescent="0.3">
      <c r="E420" s="13" t="s">
        <v>24710</v>
      </c>
      <c r="F420" s="1">
        <v>64.2</v>
      </c>
    </row>
    <row r="421" spans="5:6" x14ac:dyDescent="0.3">
      <c r="E421" s="13" t="s">
        <v>24711</v>
      </c>
      <c r="F421" s="1">
        <v>55.142857142857146</v>
      </c>
    </row>
    <row r="422" spans="5:6" x14ac:dyDescent="0.3">
      <c r="E422" s="13" t="s">
        <v>24703</v>
      </c>
      <c r="F422" s="1">
        <v>67.368421052631575</v>
      </c>
    </row>
    <row r="423" spans="5:6" x14ac:dyDescent="0.3">
      <c r="E423" s="13" t="s">
        <v>24712</v>
      </c>
      <c r="F423" s="1">
        <v>57</v>
      </c>
    </row>
    <row r="424" spans="5:6" x14ac:dyDescent="0.3">
      <c r="E424" s="13" t="s">
        <v>24713</v>
      </c>
      <c r="F424" s="1">
        <v>54.195121951219512</v>
      </c>
    </row>
    <row r="425" spans="5:6" x14ac:dyDescent="0.3">
      <c r="E425" s="13" t="s">
        <v>24714</v>
      </c>
      <c r="F425" s="1">
        <v>60.705882352941174</v>
      </c>
    </row>
    <row r="426" spans="5:6" x14ac:dyDescent="0.3">
      <c r="E426" s="12" t="s">
        <v>24748</v>
      </c>
      <c r="F426" s="1"/>
    </row>
    <row r="427" spans="5:6" x14ac:dyDescent="0.3">
      <c r="E427" s="13" t="s">
        <v>24704</v>
      </c>
      <c r="F427" s="1">
        <v>60.24285714285714</v>
      </c>
    </row>
    <row r="428" spans="5:6" x14ac:dyDescent="0.3">
      <c r="E428" s="13" t="s">
        <v>24705</v>
      </c>
      <c r="F428" s="1">
        <v>61</v>
      </c>
    </row>
    <row r="429" spans="5:6" x14ac:dyDescent="0.3">
      <c r="E429" s="13" t="s">
        <v>24706</v>
      </c>
      <c r="F429" s="1">
        <v>60.833333333333336</v>
      </c>
    </row>
    <row r="430" spans="5:6" x14ac:dyDescent="0.3">
      <c r="E430" s="13" t="s">
        <v>24707</v>
      </c>
      <c r="F430" s="1">
        <v>47.6875</v>
      </c>
    </row>
    <row r="431" spans="5:6" x14ac:dyDescent="0.3">
      <c r="E431" s="13" t="s">
        <v>24708</v>
      </c>
      <c r="F431" s="1">
        <v>71.666666666666671</v>
      </c>
    </row>
    <row r="432" spans="5:6" x14ac:dyDescent="0.3">
      <c r="E432" s="13" t="s">
        <v>24709</v>
      </c>
      <c r="F432" s="1">
        <v>59.64</v>
      </c>
    </row>
    <row r="433" spans="5:6" x14ac:dyDescent="0.3">
      <c r="E433" s="13" t="s">
        <v>24710</v>
      </c>
      <c r="F433" s="1">
        <v>41.583333333333336</v>
      </c>
    </row>
    <row r="434" spans="5:6" x14ac:dyDescent="0.3">
      <c r="E434" s="13" t="s">
        <v>24711</v>
      </c>
      <c r="F434" s="1">
        <v>70</v>
      </c>
    </row>
    <row r="435" spans="5:6" x14ac:dyDescent="0.3">
      <c r="E435" s="13" t="s">
        <v>24703</v>
      </c>
      <c r="F435" s="1">
        <v>67.375</v>
      </c>
    </row>
    <row r="436" spans="5:6" x14ac:dyDescent="0.3">
      <c r="E436" s="13" t="s">
        <v>24712</v>
      </c>
      <c r="F436" s="1">
        <v>48.52</v>
      </c>
    </row>
    <row r="437" spans="5:6" x14ac:dyDescent="0.3">
      <c r="E437" s="13" t="s">
        <v>24713</v>
      </c>
      <c r="F437" s="1">
        <v>49.21875</v>
      </c>
    </row>
    <row r="438" spans="5:6" x14ac:dyDescent="0.3">
      <c r="E438" s="13" t="s">
        <v>24714</v>
      </c>
      <c r="F438" s="1">
        <v>42</v>
      </c>
    </row>
    <row r="439" spans="5:6" x14ac:dyDescent="0.3">
      <c r="E439" s="12" t="s">
        <v>24749</v>
      </c>
      <c r="F439" s="1"/>
    </row>
    <row r="440" spans="5:6" x14ac:dyDescent="0.3">
      <c r="E440" s="13" t="s">
        <v>24704</v>
      </c>
      <c r="F440" s="1">
        <v>61.134328358208954</v>
      </c>
    </row>
    <row r="441" spans="5:6" x14ac:dyDescent="0.3">
      <c r="E441" s="13" t="s">
        <v>24705</v>
      </c>
      <c r="F441" s="1">
        <v>48.142857142857146</v>
      </c>
    </row>
    <row r="442" spans="5:6" x14ac:dyDescent="0.3">
      <c r="E442" s="13" t="s">
        <v>24706</v>
      </c>
      <c r="F442" s="1">
        <v>40.384615384615387</v>
      </c>
    </row>
    <row r="443" spans="5:6" x14ac:dyDescent="0.3">
      <c r="E443" s="13" t="s">
        <v>24707</v>
      </c>
      <c r="F443" s="1">
        <v>56.428571428571431</v>
      </c>
    </row>
    <row r="444" spans="5:6" x14ac:dyDescent="0.3">
      <c r="E444" s="13" t="s">
        <v>24708</v>
      </c>
      <c r="F444" s="1">
        <v>68.6875</v>
      </c>
    </row>
    <row r="445" spans="5:6" x14ac:dyDescent="0.3">
      <c r="E445" s="13" t="s">
        <v>24709</v>
      </c>
      <c r="F445" s="1">
        <v>60.571428571428569</v>
      </c>
    </row>
    <row r="446" spans="5:6" x14ac:dyDescent="0.3">
      <c r="E446" s="13" t="s">
        <v>24710</v>
      </c>
      <c r="F446" s="1">
        <v>60.727272727272727</v>
      </c>
    </row>
    <row r="447" spans="5:6" x14ac:dyDescent="0.3">
      <c r="E447" s="13" t="s">
        <v>24711</v>
      </c>
      <c r="F447" s="1">
        <v>60.5</v>
      </c>
    </row>
    <row r="448" spans="5:6" x14ac:dyDescent="0.3">
      <c r="E448" s="13" t="s">
        <v>24703</v>
      </c>
      <c r="F448" s="1">
        <v>68.444444444444443</v>
      </c>
    </row>
    <row r="449" spans="5:6" x14ac:dyDescent="0.3">
      <c r="E449" s="13" t="s">
        <v>24712</v>
      </c>
      <c r="F449" s="1">
        <v>61.21875</v>
      </c>
    </row>
    <row r="450" spans="5:6" x14ac:dyDescent="0.3">
      <c r="E450" s="13" t="s">
        <v>24713</v>
      </c>
      <c r="F450" s="1">
        <v>60.883720930232556</v>
      </c>
    </row>
    <row r="451" spans="5:6" x14ac:dyDescent="0.3">
      <c r="E451" s="13" t="s">
        <v>24714</v>
      </c>
      <c r="F451" s="1">
        <v>65.181818181818187</v>
      </c>
    </row>
    <row r="452" spans="5:6" x14ac:dyDescent="0.3">
      <c r="E452" s="12" t="s">
        <v>24750</v>
      </c>
      <c r="F452" s="1"/>
    </row>
    <row r="453" spans="5:6" x14ac:dyDescent="0.3">
      <c r="E453" s="13" t="s">
        <v>24704</v>
      </c>
      <c r="F453" s="1">
        <v>59.071428571428569</v>
      </c>
    </row>
    <row r="454" spans="5:6" x14ac:dyDescent="0.3">
      <c r="E454" s="13" t="s">
        <v>24705</v>
      </c>
      <c r="F454" s="1">
        <v>64.857142857142861</v>
      </c>
    </row>
    <row r="455" spans="5:6" x14ac:dyDescent="0.3">
      <c r="E455" s="13" t="s">
        <v>24706</v>
      </c>
      <c r="F455" s="1">
        <v>61.277777777777779</v>
      </c>
    </row>
    <row r="456" spans="5:6" x14ac:dyDescent="0.3">
      <c r="E456" s="13" t="s">
        <v>24707</v>
      </c>
      <c r="F456" s="1">
        <v>64.416666666666671</v>
      </c>
    </row>
    <row r="457" spans="5:6" x14ac:dyDescent="0.3">
      <c r="E457" s="13" t="s">
        <v>24708</v>
      </c>
      <c r="F457" s="1">
        <v>58.483870967741936</v>
      </c>
    </row>
    <row r="458" spans="5:6" x14ac:dyDescent="0.3">
      <c r="E458" s="13" t="s">
        <v>24709</v>
      </c>
      <c r="F458" s="1">
        <v>64.727272727272734</v>
      </c>
    </row>
    <row r="459" spans="5:6" x14ac:dyDescent="0.3">
      <c r="E459" s="13" t="s">
        <v>24710</v>
      </c>
      <c r="F459" s="1">
        <v>53.1</v>
      </c>
    </row>
    <row r="460" spans="5:6" x14ac:dyDescent="0.3">
      <c r="E460" s="13" t="s">
        <v>24711</v>
      </c>
      <c r="F460" s="1">
        <v>58.087719298245617</v>
      </c>
    </row>
    <row r="461" spans="5:6" x14ac:dyDescent="0.3">
      <c r="E461" s="13" t="s">
        <v>24703</v>
      </c>
      <c r="F461" s="1">
        <v>60.655172413793103</v>
      </c>
    </row>
    <row r="462" spans="5:6" x14ac:dyDescent="0.3">
      <c r="E462" s="13" t="s">
        <v>24712</v>
      </c>
      <c r="F462" s="1">
        <v>63.606060606060609</v>
      </c>
    </row>
    <row r="463" spans="5:6" x14ac:dyDescent="0.3">
      <c r="E463" s="13" t="s">
        <v>24713</v>
      </c>
      <c r="F463" s="1">
        <v>56.16949152542373</v>
      </c>
    </row>
    <row r="464" spans="5:6" x14ac:dyDescent="0.3">
      <c r="E464" s="13" t="s">
        <v>24714</v>
      </c>
      <c r="F464" s="1">
        <v>62.966666666666669</v>
      </c>
    </row>
    <row r="465" spans="5:6" x14ac:dyDescent="0.3">
      <c r="E465" s="12" t="s">
        <v>24751</v>
      </c>
      <c r="F465" s="1"/>
    </row>
    <row r="466" spans="5:6" x14ac:dyDescent="0.3">
      <c r="E466" s="13" t="s">
        <v>24704</v>
      </c>
      <c r="F466" s="1">
        <v>60.409090909090907</v>
      </c>
    </row>
    <row r="467" spans="5:6" x14ac:dyDescent="0.3">
      <c r="E467" s="13" t="s">
        <v>24705</v>
      </c>
      <c r="F467" s="1">
        <v>66.777777777777771</v>
      </c>
    </row>
    <row r="468" spans="5:6" x14ac:dyDescent="0.3">
      <c r="E468" s="13" t="s">
        <v>24706</v>
      </c>
      <c r="F468" s="1">
        <v>55.5</v>
      </c>
    </row>
    <row r="469" spans="5:6" x14ac:dyDescent="0.3">
      <c r="E469" s="13" t="s">
        <v>24707</v>
      </c>
      <c r="F469" s="1">
        <v>63.684210526315788</v>
      </c>
    </row>
    <row r="470" spans="5:6" x14ac:dyDescent="0.3">
      <c r="E470" s="13" t="s">
        <v>24708</v>
      </c>
      <c r="F470" s="1">
        <v>64.769230769230774</v>
      </c>
    </row>
    <row r="471" spans="5:6" x14ac:dyDescent="0.3">
      <c r="E471" s="13" t="s">
        <v>24709</v>
      </c>
      <c r="F471" s="1">
        <v>56.56</v>
      </c>
    </row>
    <row r="472" spans="5:6" x14ac:dyDescent="0.3">
      <c r="E472" s="13" t="s">
        <v>24710</v>
      </c>
      <c r="F472" s="1">
        <v>55.25</v>
      </c>
    </row>
    <row r="473" spans="5:6" x14ac:dyDescent="0.3">
      <c r="E473" s="13" t="s">
        <v>24711</v>
      </c>
      <c r="F473" s="1">
        <v>47.029411764705884</v>
      </c>
    </row>
    <row r="474" spans="5:6" x14ac:dyDescent="0.3">
      <c r="E474" s="13" t="s">
        <v>24703</v>
      </c>
      <c r="F474" s="1">
        <v>59.875</v>
      </c>
    </row>
    <row r="475" spans="5:6" x14ac:dyDescent="0.3">
      <c r="E475" s="13" t="s">
        <v>24712</v>
      </c>
      <c r="F475" s="1">
        <v>52.583333333333336</v>
      </c>
    </row>
    <row r="476" spans="5:6" x14ac:dyDescent="0.3">
      <c r="E476" s="13" t="s">
        <v>24713</v>
      </c>
      <c r="F476" s="1">
        <v>62</v>
      </c>
    </row>
    <row r="477" spans="5:6" x14ac:dyDescent="0.3">
      <c r="E477" s="13" t="s">
        <v>24714</v>
      </c>
      <c r="F477" s="1">
        <v>57.714285714285715</v>
      </c>
    </row>
    <row r="478" spans="5:6" x14ac:dyDescent="0.3">
      <c r="E478" s="12" t="s">
        <v>24752</v>
      </c>
      <c r="F478" s="1"/>
    </row>
    <row r="479" spans="5:6" x14ac:dyDescent="0.3">
      <c r="E479" s="13" t="s">
        <v>24704</v>
      </c>
      <c r="F479" s="1">
        <v>55.4</v>
      </c>
    </row>
    <row r="480" spans="5:6" x14ac:dyDescent="0.3">
      <c r="E480" s="13" t="s">
        <v>24705</v>
      </c>
      <c r="F480" s="1">
        <v>64.25</v>
      </c>
    </row>
    <row r="481" spans="5:6" x14ac:dyDescent="0.3">
      <c r="E481" s="13" t="s">
        <v>24706</v>
      </c>
      <c r="F481" s="1">
        <v>65.15625</v>
      </c>
    </row>
    <row r="482" spans="5:6" x14ac:dyDescent="0.3">
      <c r="E482" s="13" t="s">
        <v>24707</v>
      </c>
      <c r="F482" s="1">
        <v>59.261904761904759</v>
      </c>
    </row>
    <row r="483" spans="5:6" x14ac:dyDescent="0.3">
      <c r="E483" s="13" t="s">
        <v>24708</v>
      </c>
      <c r="F483" s="1">
        <v>61.717391304347828</v>
      </c>
    </row>
    <row r="484" spans="5:6" x14ac:dyDescent="0.3">
      <c r="E484" s="13" t="s">
        <v>24709</v>
      </c>
      <c r="F484" s="1">
        <v>57.18181818181818</v>
      </c>
    </row>
    <row r="485" spans="5:6" x14ac:dyDescent="0.3">
      <c r="E485" s="13" t="s">
        <v>24710</v>
      </c>
      <c r="F485" s="1">
        <v>65.954545454545453</v>
      </c>
    </row>
    <row r="486" spans="5:6" x14ac:dyDescent="0.3">
      <c r="E486" s="13" t="s">
        <v>24711</v>
      </c>
      <c r="F486" s="1">
        <v>63.625</v>
      </c>
    </row>
    <row r="487" spans="5:6" x14ac:dyDescent="0.3">
      <c r="E487" s="13" t="s">
        <v>24703</v>
      </c>
      <c r="F487" s="1">
        <v>65.222222222222229</v>
      </c>
    </row>
    <row r="488" spans="5:6" x14ac:dyDescent="0.3">
      <c r="E488" s="13" t="s">
        <v>24712</v>
      </c>
      <c r="F488" s="1">
        <v>60.387096774193552</v>
      </c>
    </row>
    <row r="489" spans="5:6" x14ac:dyDescent="0.3">
      <c r="E489" s="13" t="s">
        <v>24713</v>
      </c>
      <c r="F489" s="1">
        <v>42.591397849462368</v>
      </c>
    </row>
    <row r="490" spans="5:6" x14ac:dyDescent="0.3">
      <c r="E490" s="13" t="s">
        <v>24714</v>
      </c>
      <c r="F490" s="1">
        <v>68.959999999999994</v>
      </c>
    </row>
    <row r="491" spans="5:6" x14ac:dyDescent="0.3">
      <c r="E491" s="12" t="s">
        <v>24753</v>
      </c>
      <c r="F491" s="1"/>
    </row>
    <row r="492" spans="5:6" x14ac:dyDescent="0.3">
      <c r="E492" s="13" t="s">
        <v>24704</v>
      </c>
      <c r="F492" s="1">
        <v>49.586206896551722</v>
      </c>
    </row>
    <row r="493" spans="5:6" x14ac:dyDescent="0.3">
      <c r="E493" s="13" t="s">
        <v>24705</v>
      </c>
      <c r="F493" s="1">
        <v>62.06666666666667</v>
      </c>
    </row>
    <row r="494" spans="5:6" x14ac:dyDescent="0.3">
      <c r="E494" s="13" t="s">
        <v>24706</v>
      </c>
      <c r="F494" s="1">
        <v>61.696969696969695</v>
      </c>
    </row>
    <row r="495" spans="5:6" x14ac:dyDescent="0.3">
      <c r="E495" s="13" t="s">
        <v>24707</v>
      </c>
      <c r="F495" s="1">
        <v>63.121951219512198</v>
      </c>
    </row>
    <row r="496" spans="5:6" x14ac:dyDescent="0.3">
      <c r="E496" s="13" t="s">
        <v>24708</v>
      </c>
      <c r="F496" s="1">
        <v>66.840909090909093</v>
      </c>
    </row>
    <row r="497" spans="5:6" x14ac:dyDescent="0.3">
      <c r="E497" s="13" t="s">
        <v>24709</v>
      </c>
      <c r="F497" s="1">
        <v>62.896551724137929</v>
      </c>
    </row>
    <row r="498" spans="5:6" x14ac:dyDescent="0.3">
      <c r="E498" s="13" t="s">
        <v>24710</v>
      </c>
      <c r="F498" s="1">
        <v>41.888888888888886</v>
      </c>
    </row>
    <row r="499" spans="5:6" x14ac:dyDescent="0.3">
      <c r="E499" s="13" t="s">
        <v>24711</v>
      </c>
      <c r="F499" s="1">
        <v>62.768115942028984</v>
      </c>
    </row>
    <row r="500" spans="5:6" x14ac:dyDescent="0.3">
      <c r="E500" s="13" t="s">
        <v>24703</v>
      </c>
      <c r="F500" s="1">
        <v>50.958333333333336</v>
      </c>
    </row>
    <row r="501" spans="5:6" x14ac:dyDescent="0.3">
      <c r="E501" s="13" t="s">
        <v>24712</v>
      </c>
      <c r="F501" s="1">
        <v>57.588235294117645</v>
      </c>
    </row>
    <row r="502" spans="5:6" x14ac:dyDescent="0.3">
      <c r="E502" s="13" t="s">
        <v>24713</v>
      </c>
      <c r="F502" s="1">
        <v>61.608695652173914</v>
      </c>
    </row>
    <row r="503" spans="5:6" x14ac:dyDescent="0.3">
      <c r="E503" s="13" t="s">
        <v>24714</v>
      </c>
      <c r="F503" s="1">
        <v>60.416666666666664</v>
      </c>
    </row>
    <row r="504" spans="5:6" x14ac:dyDescent="0.3">
      <c r="E504" s="12" t="s">
        <v>24754</v>
      </c>
      <c r="F504" s="1"/>
    </row>
    <row r="505" spans="5:6" x14ac:dyDescent="0.3">
      <c r="E505" s="13" t="s">
        <v>24704</v>
      </c>
      <c r="F505" s="1">
        <v>46.6875</v>
      </c>
    </row>
    <row r="506" spans="5:6" x14ac:dyDescent="0.3">
      <c r="E506" s="13" t="s">
        <v>24705</v>
      </c>
      <c r="F506" s="1">
        <v>57.388888888888886</v>
      </c>
    </row>
    <row r="507" spans="5:6" x14ac:dyDescent="0.3">
      <c r="E507" s="13" t="s">
        <v>24706</v>
      </c>
      <c r="F507" s="1">
        <v>58.75</v>
      </c>
    </row>
    <row r="508" spans="5:6" x14ac:dyDescent="0.3">
      <c r="E508" s="13" t="s">
        <v>24707</v>
      </c>
      <c r="F508" s="1">
        <v>48.685714285714283</v>
      </c>
    </row>
    <row r="509" spans="5:6" x14ac:dyDescent="0.3">
      <c r="E509" s="13" t="s">
        <v>24708</v>
      </c>
      <c r="F509" s="1">
        <v>65.739130434782609</v>
      </c>
    </row>
    <row r="510" spans="5:6" x14ac:dyDescent="0.3">
      <c r="E510" s="13" t="s">
        <v>24709</v>
      </c>
      <c r="F510" s="1">
        <v>62.645161290322584</v>
      </c>
    </row>
    <row r="511" spans="5:6" x14ac:dyDescent="0.3">
      <c r="E511" s="13" t="s">
        <v>24710</v>
      </c>
      <c r="F511" s="1">
        <v>53.891304347826086</v>
      </c>
    </row>
    <row r="512" spans="5:6" x14ac:dyDescent="0.3">
      <c r="E512" s="13" t="s">
        <v>24711</v>
      </c>
      <c r="F512" s="1">
        <v>62.775862068965516</v>
      </c>
    </row>
    <row r="513" spans="5:6" x14ac:dyDescent="0.3">
      <c r="E513" s="13" t="s">
        <v>24703</v>
      </c>
      <c r="F513" s="1">
        <v>62.727272727272727</v>
      </c>
    </row>
    <row r="514" spans="5:6" x14ac:dyDescent="0.3">
      <c r="E514" s="13" t="s">
        <v>24712</v>
      </c>
      <c r="F514" s="1">
        <v>60.951219512195124</v>
      </c>
    </row>
    <row r="515" spans="5:6" x14ac:dyDescent="0.3">
      <c r="E515" s="13" t="s">
        <v>24713</v>
      </c>
      <c r="F515" s="1">
        <v>59.756756756756758</v>
      </c>
    </row>
    <row r="516" spans="5:6" x14ac:dyDescent="0.3">
      <c r="E516" s="13" t="s">
        <v>24714</v>
      </c>
      <c r="F516" s="1">
        <v>60.06818181818182</v>
      </c>
    </row>
    <row r="517" spans="5:6" x14ac:dyDescent="0.3">
      <c r="E517" s="12" t="s">
        <v>24755</v>
      </c>
      <c r="F517" s="1"/>
    </row>
    <row r="518" spans="5:6" x14ac:dyDescent="0.3">
      <c r="E518" s="13" t="s">
        <v>24704</v>
      </c>
      <c r="F518" s="7">
        <v>54.588235294117645</v>
      </c>
    </row>
    <row r="519" spans="5:6" x14ac:dyDescent="0.3">
      <c r="E519" s="13" t="s">
        <v>24705</v>
      </c>
      <c r="F519" s="7">
        <v>50</v>
      </c>
    </row>
    <row r="520" spans="5:6" x14ac:dyDescent="0.3">
      <c r="E520" s="13" t="s">
        <v>24706</v>
      </c>
      <c r="F520" s="7">
        <v>55.38</v>
      </c>
    </row>
    <row r="521" spans="5:6" x14ac:dyDescent="0.3">
      <c r="E521" s="13" t="s">
        <v>24707</v>
      </c>
      <c r="F521" s="7">
        <v>58.454545454545453</v>
      </c>
    </row>
    <row r="522" spans="5:6" x14ac:dyDescent="0.3">
      <c r="E522" s="13" t="s">
        <v>24708</v>
      </c>
      <c r="F522" s="7">
        <v>64.827586206896555</v>
      </c>
    </row>
    <row r="523" spans="5:6" x14ac:dyDescent="0.3">
      <c r="E523" s="13" t="s">
        <v>24709</v>
      </c>
      <c r="F523" s="7">
        <v>58.083333333333336</v>
      </c>
    </row>
    <row r="524" spans="5:6" x14ac:dyDescent="0.3">
      <c r="E524" s="13" t="s">
        <v>24710</v>
      </c>
      <c r="F524" s="7">
        <v>65</v>
      </c>
    </row>
    <row r="525" spans="5:6" x14ac:dyDescent="0.3">
      <c r="E525" s="13" t="s">
        <v>24711</v>
      </c>
      <c r="F525" s="7">
        <v>63.882352941176471</v>
      </c>
    </row>
    <row r="526" spans="5:6" x14ac:dyDescent="0.3">
      <c r="E526" s="13" t="s">
        <v>24703</v>
      </c>
      <c r="F526" s="7">
        <v>58.7</v>
      </c>
    </row>
    <row r="527" spans="5:6" x14ac:dyDescent="0.3">
      <c r="E527" s="13" t="s">
        <v>24712</v>
      </c>
      <c r="F527" s="7">
        <v>63.6</v>
      </c>
    </row>
    <row r="528" spans="5:6" x14ac:dyDescent="0.3">
      <c r="E528" s="13" t="s">
        <v>24713</v>
      </c>
      <c r="F528" s="7">
        <v>57.58064516129032</v>
      </c>
    </row>
    <row r="529" spans="5:6" x14ac:dyDescent="0.3">
      <c r="E529" s="13" t="s">
        <v>24714</v>
      </c>
      <c r="F529" s="7">
        <v>59</v>
      </c>
    </row>
    <row r="530" spans="5:6" x14ac:dyDescent="0.3">
      <c r="E530" s="12" t="s">
        <v>24756</v>
      </c>
      <c r="F530" s="1"/>
    </row>
    <row r="531" spans="5:6" x14ac:dyDescent="0.3">
      <c r="E531" s="13" t="s">
        <v>24704</v>
      </c>
      <c r="F531" s="7">
        <v>59.571428571428569</v>
      </c>
    </row>
    <row r="532" spans="5:6" x14ac:dyDescent="0.3">
      <c r="E532" s="13" t="s">
        <v>24705</v>
      </c>
      <c r="F532" s="7">
        <v>52.730769230769234</v>
      </c>
    </row>
    <row r="533" spans="5:6" x14ac:dyDescent="0.3">
      <c r="E533" s="13" t="s">
        <v>24706</v>
      </c>
      <c r="F533" s="7">
        <v>63.06666666666667</v>
      </c>
    </row>
    <row r="534" spans="5:6" x14ac:dyDescent="0.3">
      <c r="E534" s="13" t="s">
        <v>24707</v>
      </c>
      <c r="F534" s="7">
        <v>60.229166666666664</v>
      </c>
    </row>
    <row r="535" spans="5:6" x14ac:dyDescent="0.3">
      <c r="E535" s="13" t="s">
        <v>24708</v>
      </c>
      <c r="F535" s="7">
        <v>60.96875</v>
      </c>
    </row>
    <row r="536" spans="5:6" x14ac:dyDescent="0.3">
      <c r="E536" s="13" t="s">
        <v>24709</v>
      </c>
      <c r="F536" s="7">
        <v>63.54054054054054</v>
      </c>
    </row>
    <row r="537" spans="5:6" x14ac:dyDescent="0.3">
      <c r="E537" s="13" t="s">
        <v>24710</v>
      </c>
      <c r="F537" s="7">
        <v>57.264705882352942</v>
      </c>
    </row>
    <row r="538" spans="5:6" x14ac:dyDescent="0.3">
      <c r="E538" s="13" t="s">
        <v>24711</v>
      </c>
      <c r="F538" s="7">
        <v>60.75</v>
      </c>
    </row>
    <row r="539" spans="5:6" x14ac:dyDescent="0.3">
      <c r="E539" s="13" t="s">
        <v>24703</v>
      </c>
      <c r="F539" s="7">
        <v>63.42307692307692</v>
      </c>
    </row>
    <row r="540" spans="5:6" x14ac:dyDescent="0.3">
      <c r="E540" s="13" t="s">
        <v>24712</v>
      </c>
      <c r="F540" s="7">
        <v>62.266666666666666</v>
      </c>
    </row>
    <row r="541" spans="5:6" x14ac:dyDescent="0.3">
      <c r="E541" s="13" t="s">
        <v>24713</v>
      </c>
      <c r="F541" s="7">
        <v>62.702702702702702</v>
      </c>
    </row>
    <row r="542" spans="5:6" x14ac:dyDescent="0.3">
      <c r="E542" s="13" t="s">
        <v>24714</v>
      </c>
      <c r="F542" s="7">
        <v>51.642857142857146</v>
      </c>
    </row>
    <row r="543" spans="5:6" x14ac:dyDescent="0.3">
      <c r="E543" s="12" t="s">
        <v>24757</v>
      </c>
      <c r="F543" s="1"/>
    </row>
    <row r="544" spans="5:6" x14ac:dyDescent="0.3">
      <c r="E544" s="13" t="s">
        <v>24704</v>
      </c>
      <c r="F544" s="7">
        <v>53.166666666666664</v>
      </c>
    </row>
    <row r="545" spans="5:6" x14ac:dyDescent="0.3">
      <c r="E545" s="13" t="s">
        <v>24705</v>
      </c>
      <c r="F545" s="7">
        <v>52.18181818181818</v>
      </c>
    </row>
    <row r="546" spans="5:6" x14ac:dyDescent="0.3">
      <c r="E546" s="13" t="s">
        <v>24706</v>
      </c>
      <c r="F546" s="7">
        <v>57.36</v>
      </c>
    </row>
    <row r="547" spans="5:6" x14ac:dyDescent="0.3">
      <c r="E547" s="13" t="s">
        <v>24707</v>
      </c>
      <c r="F547" s="7">
        <v>48.64</v>
      </c>
    </row>
    <row r="548" spans="5:6" x14ac:dyDescent="0.3">
      <c r="E548" s="13" t="s">
        <v>24708</v>
      </c>
      <c r="F548" s="7">
        <v>67.412698412698418</v>
      </c>
    </row>
    <row r="549" spans="5:6" x14ac:dyDescent="0.3">
      <c r="E549" s="13" t="s">
        <v>24709</v>
      </c>
      <c r="F549" s="7">
        <v>56.807692307692307</v>
      </c>
    </row>
    <row r="550" spans="5:6" x14ac:dyDescent="0.3">
      <c r="E550" s="13" t="s">
        <v>24710</v>
      </c>
      <c r="F550" s="7">
        <v>61.428571428571431</v>
      </c>
    </row>
    <row r="551" spans="5:6" x14ac:dyDescent="0.3">
      <c r="E551" s="13" t="s">
        <v>24711</v>
      </c>
      <c r="F551" s="7">
        <v>54.416666666666664</v>
      </c>
    </row>
    <row r="552" spans="5:6" x14ac:dyDescent="0.3">
      <c r="E552" s="13" t="s">
        <v>24703</v>
      </c>
      <c r="F552" s="7">
        <v>54.638888888888886</v>
      </c>
    </row>
    <row r="553" spans="5:6" x14ac:dyDescent="0.3">
      <c r="E553" s="13" t="s">
        <v>24712</v>
      </c>
      <c r="F553" s="7">
        <v>60.255319148936174</v>
      </c>
    </row>
    <row r="554" spans="5:6" x14ac:dyDescent="0.3">
      <c r="E554" s="13" t="s">
        <v>24713</v>
      </c>
      <c r="F554" s="7">
        <v>45.24</v>
      </c>
    </row>
    <row r="555" spans="5:6" x14ac:dyDescent="0.3">
      <c r="E555" s="13" t="s">
        <v>24714</v>
      </c>
      <c r="F555" s="7">
        <v>64.107142857142861</v>
      </c>
    </row>
    <row r="556" spans="5:6" x14ac:dyDescent="0.3">
      <c r="E556" s="12" t="s">
        <v>24700</v>
      </c>
      <c r="F556" s="1"/>
    </row>
    <row r="557" spans="5:6" x14ac:dyDescent="0.3">
      <c r="E557" s="13" t="s">
        <v>24704</v>
      </c>
      <c r="F557" s="7">
        <v>56.878787878787875</v>
      </c>
    </row>
    <row r="558" spans="5:6" x14ac:dyDescent="0.3">
      <c r="E558" s="13" t="s">
        <v>24705</v>
      </c>
      <c r="F558" s="7">
        <v>53.393939393939391</v>
      </c>
    </row>
    <row r="559" spans="5:6" x14ac:dyDescent="0.3">
      <c r="E559" s="13" t="s">
        <v>24706</v>
      </c>
      <c r="F559" s="7">
        <v>59.11904761904762</v>
      </c>
    </row>
    <row r="560" spans="5:6" x14ac:dyDescent="0.3">
      <c r="E560" s="13" t="s">
        <v>24707</v>
      </c>
      <c r="F560" s="7">
        <v>42.604651162790695</v>
      </c>
    </row>
    <row r="561" spans="5:6" x14ac:dyDescent="0.3">
      <c r="E561" s="13" t="s">
        <v>24708</v>
      </c>
      <c r="F561" s="7">
        <v>60.333333333333336</v>
      </c>
    </row>
    <row r="562" spans="5:6" x14ac:dyDescent="0.3">
      <c r="E562" s="13" t="s">
        <v>24709</v>
      </c>
      <c r="F562" s="7">
        <v>56.909090909090907</v>
      </c>
    </row>
    <row r="563" spans="5:6" x14ac:dyDescent="0.3">
      <c r="E563" s="13" t="s">
        <v>24710</v>
      </c>
      <c r="F563" s="7">
        <v>55.559322033898304</v>
      </c>
    </row>
    <row r="564" spans="5:6" x14ac:dyDescent="0.3">
      <c r="E564" s="13" t="s">
        <v>24711</v>
      </c>
      <c r="F564" s="7">
        <v>54.857142857142854</v>
      </c>
    </row>
    <row r="565" spans="5:6" x14ac:dyDescent="0.3">
      <c r="E565" s="13" t="s">
        <v>24703</v>
      </c>
      <c r="F565" s="7">
        <v>66.948275862068968</v>
      </c>
    </row>
    <row r="566" spans="5:6" x14ac:dyDescent="0.3">
      <c r="E566" s="13" t="s">
        <v>24712</v>
      </c>
      <c r="F566" s="7">
        <v>65.13636363636364</v>
      </c>
    </row>
    <row r="567" spans="5:6" x14ac:dyDescent="0.3">
      <c r="E567" s="13" t="s">
        <v>24713</v>
      </c>
      <c r="F567" s="7">
        <v>56.511111111111113</v>
      </c>
    </row>
    <row r="568" spans="5:6" x14ac:dyDescent="0.3">
      <c r="E568" s="13" t="s">
        <v>24714</v>
      </c>
      <c r="F568" s="7">
        <v>53.529411764705884</v>
      </c>
    </row>
    <row r="569" spans="5:6" x14ac:dyDescent="0.3">
      <c r="E569" s="12" t="s">
        <v>24701</v>
      </c>
      <c r="F569" s="1"/>
    </row>
    <row r="570" spans="5:6" x14ac:dyDescent="0.3">
      <c r="E570" s="13" t="s">
        <v>24704</v>
      </c>
      <c r="F570" s="7">
        <v>54.655172413793103</v>
      </c>
    </row>
    <row r="571" spans="5:6" x14ac:dyDescent="0.3">
      <c r="E571" s="13" t="s">
        <v>24705</v>
      </c>
      <c r="F571" s="7">
        <v>54.057142857142857</v>
      </c>
    </row>
    <row r="572" spans="5:6" x14ac:dyDescent="0.3">
      <c r="E572" s="13" t="s">
        <v>24706</v>
      </c>
      <c r="F572" s="7">
        <v>59.816091954022987</v>
      </c>
    </row>
    <row r="573" spans="5:6" x14ac:dyDescent="0.3">
      <c r="E573" s="13" t="s">
        <v>24707</v>
      </c>
      <c r="F573" s="7">
        <v>63.47674418604651</v>
      </c>
    </row>
    <row r="574" spans="5:6" x14ac:dyDescent="0.3">
      <c r="E574" s="13" t="s">
        <v>24708</v>
      </c>
      <c r="F574" s="7">
        <v>57.823529411764703</v>
      </c>
    </row>
    <row r="575" spans="5:6" x14ac:dyDescent="0.3">
      <c r="E575" s="13" t="s">
        <v>24709</v>
      </c>
      <c r="F575" s="7">
        <v>58.462686567164177</v>
      </c>
    </row>
    <row r="576" spans="5:6" x14ac:dyDescent="0.3">
      <c r="E576" s="13" t="s">
        <v>24710</v>
      </c>
      <c r="F576" s="7">
        <v>57.233333333333334</v>
      </c>
    </row>
    <row r="577" spans="5:6" x14ac:dyDescent="0.3">
      <c r="E577" s="13" t="s">
        <v>24711</v>
      </c>
      <c r="F577" s="7">
        <v>53.746835443037973</v>
      </c>
    </row>
    <row r="578" spans="5:6" x14ac:dyDescent="0.3">
      <c r="E578" s="13" t="s">
        <v>24703</v>
      </c>
      <c r="F578" s="7">
        <v>49.5625</v>
      </c>
    </row>
    <row r="579" spans="5:6" x14ac:dyDescent="0.3">
      <c r="E579" s="13" t="s">
        <v>24712</v>
      </c>
      <c r="F579" s="7">
        <v>53.765957446808514</v>
      </c>
    </row>
    <row r="580" spans="5:6" x14ac:dyDescent="0.3">
      <c r="E580" s="13" t="s">
        <v>24713</v>
      </c>
      <c r="F580" s="7">
        <v>56.233333333333334</v>
      </c>
    </row>
    <row r="581" spans="5:6" x14ac:dyDescent="0.3">
      <c r="E581" s="13" t="s">
        <v>24714</v>
      </c>
      <c r="F581" s="7">
        <v>48.041666666666664</v>
      </c>
    </row>
    <row r="582" spans="5:6" x14ac:dyDescent="0.3">
      <c r="E582" s="12" t="s">
        <v>24702</v>
      </c>
      <c r="F582" s="1"/>
    </row>
    <row r="583" spans="5:6" x14ac:dyDescent="0.3">
      <c r="E583" s="13" t="s">
        <v>24704</v>
      </c>
      <c r="F583" s="7">
        <v>56.258620689655174</v>
      </c>
    </row>
    <row r="584" spans="5:6" x14ac:dyDescent="0.3">
      <c r="E584" s="13" t="s">
        <v>24705</v>
      </c>
      <c r="F584" s="7">
        <v>66.95348837209302</v>
      </c>
    </row>
    <row r="585" spans="5:6" x14ac:dyDescent="0.3">
      <c r="E585" s="13" t="s">
        <v>24706</v>
      </c>
      <c r="F585" s="7">
        <v>59.266666666666666</v>
      </c>
    </row>
    <row r="586" spans="5:6" x14ac:dyDescent="0.3">
      <c r="E586" s="13" t="s">
        <v>24707</v>
      </c>
      <c r="F586" s="7">
        <v>47.159090909090907</v>
      </c>
    </row>
    <row r="587" spans="5:6" x14ac:dyDescent="0.3">
      <c r="E587" s="13" t="s">
        <v>24708</v>
      </c>
      <c r="F587" s="7">
        <v>55.384615384615387</v>
      </c>
    </row>
    <row r="588" spans="5:6" x14ac:dyDescent="0.3">
      <c r="E588" s="13" t="s">
        <v>24709</v>
      </c>
      <c r="F588" s="7">
        <v>60.115942028985508</v>
      </c>
    </row>
    <row r="589" spans="5:6" x14ac:dyDescent="0.3">
      <c r="E589" s="13" t="s">
        <v>24710</v>
      </c>
      <c r="F589" s="7">
        <v>57.903225806451616</v>
      </c>
    </row>
    <row r="590" spans="5:6" x14ac:dyDescent="0.3">
      <c r="E590" s="13" t="s">
        <v>24711</v>
      </c>
      <c r="F590" s="7">
        <v>50.341269841269842</v>
      </c>
    </row>
    <row r="591" spans="5:6" x14ac:dyDescent="0.3">
      <c r="E591" s="13" t="s">
        <v>24703</v>
      </c>
      <c r="F591" s="7">
        <v>45.92</v>
      </c>
    </row>
    <row r="592" spans="5:6" x14ac:dyDescent="0.3">
      <c r="E592" s="13" t="s">
        <v>24712</v>
      </c>
      <c r="F592" s="7">
        <v>47.579439252336449</v>
      </c>
    </row>
    <row r="593" spans="5:6" x14ac:dyDescent="0.3">
      <c r="E593" s="12" t="s">
        <v>24699</v>
      </c>
      <c r="F593" s="7">
        <v>57.893037075313266</v>
      </c>
    </row>
  </sheetData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6F0C-0976-4CB0-AA3D-02A984B6A187}">
  <dimension ref="C2:AB86"/>
  <sheetViews>
    <sheetView tabSelected="1" zoomScale="40" zoomScaleNormal="40" workbookViewId="0">
      <selection activeCell="AB32" sqref="AB32"/>
    </sheetView>
  </sheetViews>
  <sheetFormatPr baseColWidth="10" defaultRowHeight="14.4" x14ac:dyDescent="0.3"/>
  <sheetData>
    <row r="2" spans="3:23" x14ac:dyDescent="0.3">
      <c r="C2" s="18"/>
      <c r="D2" s="18"/>
      <c r="E2" s="18"/>
      <c r="F2" s="18"/>
      <c r="G2" s="18"/>
      <c r="H2" s="18"/>
      <c r="I2" s="18"/>
    </row>
    <row r="3" spans="3:23" ht="15" thickBot="1" x14ac:dyDescent="0.35">
      <c r="C3" s="18"/>
      <c r="D3" s="18"/>
      <c r="E3" s="18"/>
      <c r="F3" s="18"/>
      <c r="G3" s="18"/>
      <c r="H3" s="18"/>
      <c r="I3" s="18"/>
    </row>
    <row r="4" spans="3:23" x14ac:dyDescent="0.3">
      <c r="C4" s="18"/>
      <c r="D4" s="18"/>
      <c r="E4" s="18"/>
      <c r="F4" s="18"/>
      <c r="G4" s="20"/>
      <c r="H4" s="21"/>
      <c r="I4" s="21"/>
      <c r="J4" s="22"/>
      <c r="M4" s="20"/>
      <c r="N4" s="21"/>
      <c r="O4" s="21"/>
      <c r="P4" s="22"/>
      <c r="S4" s="20"/>
      <c r="T4" s="21"/>
      <c r="U4" s="21"/>
      <c r="V4" s="22"/>
    </row>
    <row r="5" spans="3:23" x14ac:dyDescent="0.3">
      <c r="C5" s="18"/>
      <c r="D5" s="18"/>
      <c r="E5" s="18"/>
      <c r="F5" s="18"/>
      <c r="G5" s="23"/>
      <c r="H5" s="18"/>
      <c r="I5" s="18"/>
      <c r="J5" s="24"/>
      <c r="M5" s="23"/>
      <c r="N5" s="18"/>
      <c r="O5" s="18"/>
      <c r="P5" s="24"/>
      <c r="S5" s="23"/>
      <c r="T5" s="18"/>
      <c r="U5" s="18"/>
      <c r="V5" s="24"/>
    </row>
    <row r="6" spans="3:23" x14ac:dyDescent="0.3">
      <c r="C6" s="18"/>
      <c r="D6" s="18"/>
      <c r="E6" s="18"/>
      <c r="F6" s="18"/>
      <c r="G6" s="23"/>
      <c r="H6" s="18"/>
      <c r="I6" s="18"/>
      <c r="J6" s="24"/>
      <c r="M6" s="23"/>
      <c r="N6" s="18"/>
      <c r="O6" s="18"/>
      <c r="P6" s="24"/>
      <c r="S6" s="23"/>
      <c r="T6" s="18"/>
      <c r="U6" s="18"/>
      <c r="V6" s="24"/>
    </row>
    <row r="7" spans="3:23" x14ac:dyDescent="0.3">
      <c r="C7" s="18"/>
      <c r="D7" s="18"/>
      <c r="E7" s="18"/>
      <c r="F7" s="18"/>
      <c r="G7" s="23"/>
      <c r="H7" s="18"/>
      <c r="I7" s="18"/>
      <c r="J7" s="24"/>
      <c r="M7" s="23"/>
      <c r="N7" s="18"/>
      <c r="O7" s="18"/>
      <c r="P7" s="24"/>
      <c r="S7" s="23"/>
      <c r="T7" s="18"/>
      <c r="U7" s="18"/>
      <c r="V7" s="24"/>
    </row>
    <row r="8" spans="3:23" x14ac:dyDescent="0.3">
      <c r="C8" s="18"/>
      <c r="D8" s="18"/>
      <c r="E8" s="18"/>
      <c r="F8" s="18"/>
      <c r="G8" s="23"/>
      <c r="H8" s="18"/>
      <c r="I8" s="18"/>
      <c r="J8" s="24"/>
      <c r="M8" s="23"/>
      <c r="N8" s="18"/>
      <c r="O8" s="18"/>
      <c r="P8" s="24"/>
      <c r="S8" s="23"/>
      <c r="T8" s="18"/>
      <c r="U8" s="18"/>
      <c r="V8" s="24"/>
    </row>
    <row r="9" spans="3:23" x14ac:dyDescent="0.3">
      <c r="C9" s="18"/>
      <c r="D9" s="18"/>
      <c r="E9" s="18"/>
      <c r="F9" s="18"/>
      <c r="G9" s="23"/>
      <c r="H9" s="18"/>
      <c r="I9" s="18"/>
      <c r="J9" s="24"/>
      <c r="M9" s="23"/>
      <c r="N9" s="18"/>
      <c r="O9" s="18"/>
      <c r="P9" s="24"/>
      <c r="S9" s="23"/>
      <c r="T9" s="18"/>
      <c r="U9" s="18"/>
      <c r="V9" s="24"/>
    </row>
    <row r="10" spans="3:23" ht="15" thickBot="1" x14ac:dyDescent="0.35">
      <c r="C10" s="18"/>
      <c r="D10" s="18"/>
      <c r="E10" s="18"/>
      <c r="F10" s="18"/>
      <c r="G10" s="25"/>
      <c r="H10" s="19"/>
      <c r="I10" s="19"/>
      <c r="J10" s="26"/>
      <c r="M10" s="25"/>
      <c r="N10" s="19"/>
      <c r="O10" s="19"/>
      <c r="P10" s="26"/>
      <c r="S10" s="25"/>
      <c r="T10" s="19"/>
      <c r="U10" s="19"/>
      <c r="V10" s="26"/>
    </row>
    <row r="11" spans="3:23" x14ac:dyDescent="0.3">
      <c r="C11" s="18"/>
      <c r="D11" s="18"/>
      <c r="E11" s="18"/>
      <c r="F11" s="18"/>
      <c r="G11" s="18"/>
      <c r="H11" s="18"/>
      <c r="I11" s="18"/>
    </row>
    <row r="12" spans="3:23" x14ac:dyDescent="0.3">
      <c r="C12" s="18"/>
      <c r="D12" s="18"/>
      <c r="E12" s="18"/>
      <c r="F12" s="18"/>
      <c r="G12" s="18"/>
      <c r="H12" s="18"/>
      <c r="I12" s="18"/>
    </row>
    <row r="13" spans="3:23" ht="15" thickBot="1" x14ac:dyDescent="0.35"/>
    <row r="14" spans="3:23" x14ac:dyDescent="0.3">
      <c r="G14" s="20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2"/>
    </row>
    <row r="15" spans="3:23" x14ac:dyDescent="0.3">
      <c r="G15" s="23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24"/>
    </row>
    <row r="16" spans="3:23" x14ac:dyDescent="0.3">
      <c r="G16" s="23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24"/>
    </row>
    <row r="17" spans="7:28" x14ac:dyDescent="0.3">
      <c r="G17" s="23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24"/>
    </row>
    <row r="18" spans="7:28" x14ac:dyDescent="0.3">
      <c r="G18" s="23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24"/>
    </row>
    <row r="19" spans="7:28" x14ac:dyDescent="0.3">
      <c r="G19" s="23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24"/>
      <c r="AB19" t="e" vm="1">
        <v>#VALUE!</v>
      </c>
    </row>
    <row r="20" spans="7:28" x14ac:dyDescent="0.3">
      <c r="G20" s="23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24"/>
    </row>
    <row r="21" spans="7:28" x14ac:dyDescent="0.3">
      <c r="G21" s="23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24"/>
    </row>
    <row r="22" spans="7:28" x14ac:dyDescent="0.3">
      <c r="G22" s="23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24"/>
    </row>
    <row r="23" spans="7:28" x14ac:dyDescent="0.3">
      <c r="G23" s="23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24"/>
    </row>
    <row r="24" spans="7:28" x14ac:dyDescent="0.3">
      <c r="G24" s="23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24"/>
    </row>
    <row r="25" spans="7:28" x14ac:dyDescent="0.3">
      <c r="G25" s="23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24"/>
    </row>
    <row r="26" spans="7:28" x14ac:dyDescent="0.3">
      <c r="G26" s="23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24"/>
    </row>
    <row r="27" spans="7:28" x14ac:dyDescent="0.3">
      <c r="G27" s="23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24"/>
    </row>
    <row r="28" spans="7:28" x14ac:dyDescent="0.3">
      <c r="G28" s="23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24"/>
    </row>
    <row r="29" spans="7:28" x14ac:dyDescent="0.3">
      <c r="G29" s="23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24"/>
    </row>
    <row r="30" spans="7:28" x14ac:dyDescent="0.3">
      <c r="G30" s="23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24"/>
    </row>
    <row r="31" spans="7:28" x14ac:dyDescent="0.3">
      <c r="G31" s="23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24"/>
    </row>
    <row r="32" spans="7:28" x14ac:dyDescent="0.3">
      <c r="G32" s="23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24"/>
    </row>
    <row r="33" spans="7:23" x14ac:dyDescent="0.3">
      <c r="G33" s="23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24"/>
    </row>
    <row r="34" spans="7:23" ht="15" thickBot="1" x14ac:dyDescent="0.35">
      <c r="G34" s="25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26"/>
    </row>
    <row r="37" spans="7:23" ht="15" thickBot="1" x14ac:dyDescent="0.35"/>
    <row r="38" spans="7:23" x14ac:dyDescent="0.3">
      <c r="G38" s="20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2"/>
    </row>
    <row r="39" spans="7:23" x14ac:dyDescent="0.3">
      <c r="G39" s="23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24"/>
    </row>
    <row r="40" spans="7:23" x14ac:dyDescent="0.3">
      <c r="G40" s="23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24"/>
    </row>
    <row r="41" spans="7:23" x14ac:dyDescent="0.3">
      <c r="G41" s="23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24"/>
    </row>
    <row r="42" spans="7:23" x14ac:dyDescent="0.3">
      <c r="G42" s="23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24"/>
    </row>
    <row r="43" spans="7:23" x14ac:dyDescent="0.3">
      <c r="G43" s="23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4"/>
    </row>
    <row r="44" spans="7:23" x14ac:dyDescent="0.3">
      <c r="G44" s="23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24"/>
    </row>
    <row r="45" spans="7:23" x14ac:dyDescent="0.3">
      <c r="G45" s="23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4"/>
    </row>
    <row r="46" spans="7:23" x14ac:dyDescent="0.3">
      <c r="G46" s="23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24"/>
    </row>
    <row r="47" spans="7:23" x14ac:dyDescent="0.3">
      <c r="G47" s="23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24"/>
    </row>
    <row r="48" spans="7:23" x14ac:dyDescent="0.3">
      <c r="G48" s="23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24"/>
    </row>
    <row r="49" spans="7:23" x14ac:dyDescent="0.3">
      <c r="G49" s="23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24"/>
    </row>
    <row r="50" spans="7:23" x14ac:dyDescent="0.3">
      <c r="G50" s="23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24"/>
    </row>
    <row r="51" spans="7:23" x14ac:dyDescent="0.3">
      <c r="G51" s="23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24"/>
    </row>
    <row r="52" spans="7:23" x14ac:dyDescent="0.3">
      <c r="G52" s="23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24"/>
    </row>
    <row r="53" spans="7:23" x14ac:dyDescent="0.3">
      <c r="G53" s="23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24"/>
    </row>
    <row r="54" spans="7:23" x14ac:dyDescent="0.3">
      <c r="G54" s="23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24"/>
    </row>
    <row r="55" spans="7:23" x14ac:dyDescent="0.3">
      <c r="G55" s="23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24"/>
    </row>
    <row r="56" spans="7:23" x14ac:dyDescent="0.3">
      <c r="G56" s="23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24"/>
    </row>
    <row r="57" spans="7:23" x14ac:dyDescent="0.3">
      <c r="G57" s="23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24"/>
    </row>
    <row r="58" spans="7:23" ht="15" thickBot="1" x14ac:dyDescent="0.35">
      <c r="G58" s="25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6"/>
    </row>
    <row r="61" spans="7:23" ht="15" thickBot="1" x14ac:dyDescent="0.35"/>
    <row r="62" spans="7:23" x14ac:dyDescent="0.3">
      <c r="G62" s="20"/>
      <c r="H62" s="21"/>
      <c r="I62" s="21"/>
      <c r="J62" s="21"/>
      <c r="K62" s="21"/>
      <c r="L62" s="21"/>
      <c r="M62" s="21"/>
      <c r="N62" s="22"/>
      <c r="P62" s="20"/>
      <c r="Q62" s="21"/>
      <c r="R62" s="21"/>
      <c r="S62" s="21"/>
      <c r="T62" s="21"/>
      <c r="U62" s="21"/>
      <c r="V62" s="21"/>
      <c r="W62" s="22"/>
    </row>
    <row r="63" spans="7:23" x14ac:dyDescent="0.3">
      <c r="G63" s="23"/>
      <c r="H63" s="18"/>
      <c r="I63" s="18"/>
      <c r="J63" s="18"/>
      <c r="K63" s="18"/>
      <c r="L63" s="18"/>
      <c r="M63" s="18"/>
      <c r="N63" s="24"/>
      <c r="P63" s="23"/>
      <c r="Q63" s="18"/>
      <c r="R63" s="18"/>
      <c r="S63" s="18"/>
      <c r="T63" s="18"/>
      <c r="U63" s="18"/>
      <c r="V63" s="18"/>
      <c r="W63" s="24"/>
    </row>
    <row r="64" spans="7:23" x14ac:dyDescent="0.3">
      <c r="G64" s="23"/>
      <c r="H64" s="18"/>
      <c r="I64" s="18"/>
      <c r="J64" s="18"/>
      <c r="K64" s="18"/>
      <c r="L64" s="18"/>
      <c r="M64" s="18"/>
      <c r="N64" s="24"/>
      <c r="P64" s="23"/>
      <c r="Q64" s="18"/>
      <c r="R64" s="18"/>
      <c r="S64" s="18"/>
      <c r="T64" s="18"/>
      <c r="U64" s="18"/>
      <c r="V64" s="18"/>
      <c r="W64" s="24"/>
    </row>
    <row r="65" spans="7:23" x14ac:dyDescent="0.3">
      <c r="G65" s="23"/>
      <c r="H65" s="18"/>
      <c r="I65" s="18"/>
      <c r="J65" s="18"/>
      <c r="K65" s="18"/>
      <c r="L65" s="18"/>
      <c r="M65" s="18"/>
      <c r="N65" s="24"/>
      <c r="P65" s="23"/>
      <c r="Q65" s="18"/>
      <c r="R65" s="18"/>
      <c r="S65" s="18"/>
      <c r="T65" s="18"/>
      <c r="U65" s="18"/>
      <c r="V65" s="18"/>
      <c r="W65" s="24"/>
    </row>
    <row r="66" spans="7:23" x14ac:dyDescent="0.3">
      <c r="G66" s="23"/>
      <c r="H66" s="18"/>
      <c r="I66" s="18"/>
      <c r="J66" s="18"/>
      <c r="K66" s="18"/>
      <c r="L66" s="18"/>
      <c r="M66" s="18"/>
      <c r="N66" s="24"/>
      <c r="P66" s="23"/>
      <c r="Q66" s="18"/>
      <c r="R66" s="18"/>
      <c r="S66" s="18"/>
      <c r="T66" s="18"/>
      <c r="U66" s="18"/>
      <c r="V66" s="18"/>
      <c r="W66" s="24"/>
    </row>
    <row r="67" spans="7:23" x14ac:dyDescent="0.3">
      <c r="G67" s="23"/>
      <c r="H67" s="18"/>
      <c r="I67" s="18"/>
      <c r="J67" s="18"/>
      <c r="K67" s="18"/>
      <c r="L67" s="18"/>
      <c r="M67" s="18"/>
      <c r="N67" s="24"/>
      <c r="P67" s="23"/>
      <c r="Q67" s="18"/>
      <c r="R67" s="18"/>
      <c r="S67" s="18"/>
      <c r="T67" s="18"/>
      <c r="U67" s="18"/>
      <c r="V67" s="18"/>
      <c r="W67" s="24"/>
    </row>
    <row r="68" spans="7:23" x14ac:dyDescent="0.3">
      <c r="G68" s="23"/>
      <c r="H68" s="18"/>
      <c r="I68" s="18"/>
      <c r="J68" s="18"/>
      <c r="K68" s="18"/>
      <c r="L68" s="18"/>
      <c r="M68" s="18"/>
      <c r="N68" s="24"/>
      <c r="P68" s="23"/>
      <c r="Q68" s="18"/>
      <c r="R68" s="18"/>
      <c r="S68" s="18"/>
      <c r="T68" s="18"/>
      <c r="U68" s="18"/>
      <c r="V68" s="18"/>
      <c r="W68" s="24"/>
    </row>
    <row r="69" spans="7:23" x14ac:dyDescent="0.3">
      <c r="G69" s="23"/>
      <c r="H69" s="18"/>
      <c r="I69" s="18"/>
      <c r="J69" s="18"/>
      <c r="K69" s="18"/>
      <c r="L69" s="18"/>
      <c r="M69" s="18"/>
      <c r="N69" s="24"/>
      <c r="P69" s="23"/>
      <c r="Q69" s="18"/>
      <c r="R69" s="18"/>
      <c r="S69" s="18"/>
      <c r="T69" s="18"/>
      <c r="U69" s="18"/>
      <c r="V69" s="18"/>
      <c r="W69" s="24"/>
    </row>
    <row r="70" spans="7:23" x14ac:dyDescent="0.3">
      <c r="G70" s="23"/>
      <c r="H70" s="18"/>
      <c r="I70" s="18"/>
      <c r="J70" s="18"/>
      <c r="K70" s="18"/>
      <c r="L70" s="18"/>
      <c r="M70" s="18"/>
      <c r="N70" s="24"/>
      <c r="P70" s="23"/>
      <c r="Q70" s="18"/>
      <c r="R70" s="18"/>
      <c r="S70" s="18"/>
      <c r="T70" s="18"/>
      <c r="U70" s="18"/>
      <c r="V70" s="18"/>
      <c r="W70" s="24"/>
    </row>
    <row r="71" spans="7:23" x14ac:dyDescent="0.3">
      <c r="G71" s="23"/>
      <c r="H71" s="18"/>
      <c r="I71" s="18"/>
      <c r="J71" s="18"/>
      <c r="K71" s="18"/>
      <c r="L71" s="18"/>
      <c r="M71" s="18"/>
      <c r="N71" s="24"/>
      <c r="P71" s="23"/>
      <c r="Q71" s="18"/>
      <c r="R71" s="18"/>
      <c r="S71" s="18"/>
      <c r="T71" s="18"/>
      <c r="U71" s="18"/>
      <c r="V71" s="18"/>
      <c r="W71" s="24"/>
    </row>
    <row r="72" spans="7:23" x14ac:dyDescent="0.3">
      <c r="G72" s="23"/>
      <c r="H72" s="18"/>
      <c r="I72" s="18"/>
      <c r="J72" s="18"/>
      <c r="K72" s="18"/>
      <c r="L72" s="18"/>
      <c r="M72" s="18"/>
      <c r="N72" s="24"/>
      <c r="P72" s="23"/>
      <c r="Q72" s="18"/>
      <c r="R72" s="18"/>
      <c r="S72" s="18"/>
      <c r="T72" s="18"/>
      <c r="U72" s="18"/>
      <c r="V72" s="18"/>
      <c r="W72" s="24"/>
    </row>
    <row r="73" spans="7:23" x14ac:dyDescent="0.3">
      <c r="G73" s="23"/>
      <c r="H73" s="18"/>
      <c r="I73" s="18"/>
      <c r="J73" s="18"/>
      <c r="K73" s="18"/>
      <c r="L73" s="18"/>
      <c r="M73" s="18"/>
      <c r="N73" s="24"/>
      <c r="P73" s="23"/>
      <c r="Q73" s="18"/>
      <c r="R73" s="18"/>
      <c r="S73" s="18"/>
      <c r="T73" s="18"/>
      <c r="U73" s="18"/>
      <c r="V73" s="18"/>
      <c r="W73" s="24"/>
    </row>
    <row r="74" spans="7:23" x14ac:dyDescent="0.3">
      <c r="G74" s="23"/>
      <c r="H74" s="18"/>
      <c r="I74" s="18"/>
      <c r="J74" s="18"/>
      <c r="K74" s="18"/>
      <c r="L74" s="18"/>
      <c r="M74" s="18"/>
      <c r="N74" s="24"/>
      <c r="P74" s="23"/>
      <c r="Q74" s="18"/>
      <c r="R74" s="18"/>
      <c r="S74" s="18"/>
      <c r="T74" s="18"/>
      <c r="U74" s="18"/>
      <c r="V74" s="18"/>
      <c r="W74" s="24"/>
    </row>
    <row r="75" spans="7:23" x14ac:dyDescent="0.3">
      <c r="G75" s="23"/>
      <c r="H75" s="18"/>
      <c r="I75" s="18"/>
      <c r="J75" s="18"/>
      <c r="K75" s="18"/>
      <c r="L75" s="18"/>
      <c r="M75" s="18"/>
      <c r="N75" s="24"/>
      <c r="P75" s="23"/>
      <c r="Q75" s="18"/>
      <c r="R75" s="18"/>
      <c r="S75" s="18"/>
      <c r="T75" s="18"/>
      <c r="U75" s="18"/>
      <c r="V75" s="18"/>
      <c r="W75" s="24"/>
    </row>
    <row r="76" spans="7:23" x14ac:dyDescent="0.3">
      <c r="G76" s="23"/>
      <c r="H76" s="18"/>
      <c r="I76" s="18"/>
      <c r="J76" s="18"/>
      <c r="K76" s="18"/>
      <c r="L76" s="18"/>
      <c r="M76" s="18"/>
      <c r="N76" s="24"/>
      <c r="P76" s="23"/>
      <c r="Q76" s="18"/>
      <c r="R76" s="18"/>
      <c r="S76" s="18"/>
      <c r="T76" s="18"/>
      <c r="U76" s="18"/>
      <c r="V76" s="18"/>
      <c r="W76" s="24"/>
    </row>
    <row r="77" spans="7:23" x14ac:dyDescent="0.3">
      <c r="G77" s="23"/>
      <c r="H77" s="18"/>
      <c r="I77" s="18"/>
      <c r="J77" s="18"/>
      <c r="K77" s="18"/>
      <c r="L77" s="18"/>
      <c r="M77" s="18"/>
      <c r="N77" s="24"/>
      <c r="P77" s="23"/>
      <c r="Q77" s="18"/>
      <c r="R77" s="18"/>
      <c r="S77" s="18"/>
      <c r="T77" s="18"/>
      <c r="U77" s="18"/>
      <c r="V77" s="18"/>
      <c r="W77" s="24"/>
    </row>
    <row r="78" spans="7:23" x14ac:dyDescent="0.3">
      <c r="G78" s="23"/>
      <c r="H78" s="18"/>
      <c r="I78" s="18"/>
      <c r="J78" s="18"/>
      <c r="K78" s="18"/>
      <c r="L78" s="18"/>
      <c r="M78" s="18"/>
      <c r="N78" s="24"/>
      <c r="P78" s="23"/>
      <c r="Q78" s="18"/>
      <c r="R78" s="18"/>
      <c r="S78" s="18"/>
      <c r="T78" s="18"/>
      <c r="U78" s="18"/>
      <c r="V78" s="18"/>
      <c r="W78" s="24"/>
    </row>
    <row r="79" spans="7:23" x14ac:dyDescent="0.3">
      <c r="G79" s="23"/>
      <c r="H79" s="18"/>
      <c r="I79" s="18"/>
      <c r="J79" s="18"/>
      <c r="K79" s="18"/>
      <c r="L79" s="18"/>
      <c r="M79" s="18"/>
      <c r="N79" s="24"/>
      <c r="P79" s="23"/>
      <c r="Q79" s="18"/>
      <c r="R79" s="18"/>
      <c r="S79" s="18"/>
      <c r="T79" s="18"/>
      <c r="U79" s="18"/>
      <c r="V79" s="18"/>
      <c r="W79" s="24"/>
    </row>
    <row r="80" spans="7:23" x14ac:dyDescent="0.3">
      <c r="G80" s="23"/>
      <c r="H80" s="18"/>
      <c r="I80" s="18"/>
      <c r="J80" s="18"/>
      <c r="K80" s="18"/>
      <c r="L80" s="18"/>
      <c r="M80" s="18"/>
      <c r="N80" s="24"/>
      <c r="P80" s="23"/>
      <c r="Q80" s="18"/>
      <c r="R80" s="18"/>
      <c r="S80" s="18"/>
      <c r="T80" s="18"/>
      <c r="U80" s="18"/>
      <c r="V80" s="18"/>
      <c r="W80" s="24"/>
    </row>
    <row r="81" spans="7:23" x14ac:dyDescent="0.3">
      <c r="G81" s="23"/>
      <c r="H81" s="18"/>
      <c r="I81" s="18"/>
      <c r="J81" s="18"/>
      <c r="K81" s="18"/>
      <c r="L81" s="18"/>
      <c r="M81" s="18"/>
      <c r="N81" s="24"/>
      <c r="P81" s="23"/>
      <c r="Q81" s="18"/>
      <c r="R81" s="18"/>
      <c r="S81" s="18"/>
      <c r="T81" s="18"/>
      <c r="U81" s="18"/>
      <c r="V81" s="18"/>
      <c r="W81" s="24"/>
    </row>
    <row r="82" spans="7:23" x14ac:dyDescent="0.3">
      <c r="G82" s="23"/>
      <c r="H82" s="18"/>
      <c r="I82" s="18"/>
      <c r="J82" s="18"/>
      <c r="K82" s="18"/>
      <c r="L82" s="18"/>
      <c r="M82" s="18"/>
      <c r="N82" s="24"/>
      <c r="P82" s="23"/>
      <c r="Q82" s="18"/>
      <c r="R82" s="18"/>
      <c r="S82" s="18"/>
      <c r="T82" s="18"/>
      <c r="U82" s="18"/>
      <c r="V82" s="18"/>
      <c r="W82" s="24"/>
    </row>
    <row r="83" spans="7:23" x14ac:dyDescent="0.3">
      <c r="G83" s="23"/>
      <c r="H83" s="18"/>
      <c r="I83" s="18"/>
      <c r="J83" s="18"/>
      <c r="K83" s="18"/>
      <c r="L83" s="18"/>
      <c r="M83" s="18"/>
      <c r="N83" s="24"/>
      <c r="P83" s="23"/>
      <c r="Q83" s="18"/>
      <c r="R83" s="18"/>
      <c r="S83" s="18"/>
      <c r="T83" s="18"/>
      <c r="U83" s="18"/>
      <c r="V83" s="18"/>
      <c r="W83" s="24"/>
    </row>
    <row r="84" spans="7:23" x14ac:dyDescent="0.3">
      <c r="G84" s="23"/>
      <c r="H84" s="18"/>
      <c r="I84" s="18"/>
      <c r="J84" s="18"/>
      <c r="K84" s="18"/>
      <c r="L84" s="18"/>
      <c r="M84" s="18"/>
      <c r="N84" s="24"/>
      <c r="P84" s="23"/>
      <c r="Q84" s="18"/>
      <c r="R84" s="18"/>
      <c r="S84" s="18"/>
      <c r="T84" s="18"/>
      <c r="U84" s="18"/>
      <c r="V84" s="18"/>
      <c r="W84" s="24"/>
    </row>
    <row r="85" spans="7:23" x14ac:dyDescent="0.3">
      <c r="G85" s="23"/>
      <c r="H85" s="18"/>
      <c r="I85" s="18"/>
      <c r="J85" s="18"/>
      <c r="K85" s="18"/>
      <c r="L85" s="18"/>
      <c r="M85" s="18"/>
      <c r="N85" s="24"/>
      <c r="P85" s="23"/>
      <c r="Q85" s="18"/>
      <c r="R85" s="18"/>
      <c r="S85" s="18"/>
      <c r="T85" s="18"/>
      <c r="U85" s="18"/>
      <c r="V85" s="18"/>
      <c r="W85" s="24"/>
    </row>
    <row r="86" spans="7:23" ht="15" thickBot="1" x14ac:dyDescent="0.35">
      <c r="G86" s="25"/>
      <c r="H86" s="19"/>
      <c r="I86" s="19"/>
      <c r="J86" s="19"/>
      <c r="K86" s="19"/>
      <c r="L86" s="19"/>
      <c r="M86" s="19"/>
      <c r="N86" s="26"/>
      <c r="P86" s="25"/>
      <c r="Q86" s="19"/>
      <c r="R86" s="19"/>
      <c r="S86" s="19"/>
      <c r="T86" s="19"/>
      <c r="U86" s="19"/>
      <c r="V86" s="19"/>
      <c r="W86" s="2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870DFBA-8B18-4BF6-8FF0-619D7D9F03C9}">
  <ds:schemaRefs/>
</ds:datastoreItem>
</file>

<file path=customXml/itemProps2.xml><?xml version="1.0" encoding="utf-8"?>
<ds:datastoreItem xmlns:ds="http://schemas.openxmlformats.org/officeDocument/2006/customXml" ds:itemID="{C2A9CE36-5BD0-4796-9664-41537C8BB3B3}">
  <ds:schemaRefs/>
</ds:datastoreItem>
</file>

<file path=customXml/itemProps3.xml><?xml version="1.0" encoding="utf-8"?>
<ds:datastoreItem xmlns:ds="http://schemas.openxmlformats.org/officeDocument/2006/customXml" ds:itemID="{05620B9C-5C87-486E-895F-DC46405388BA}">
  <ds:schemaRefs/>
</ds:datastoreItem>
</file>

<file path=customXml/itemProps4.xml><?xml version="1.0" encoding="utf-8"?>
<ds:datastoreItem xmlns:ds="http://schemas.openxmlformats.org/officeDocument/2006/customXml" ds:itemID="{F29FA634-1985-4190-8225-D2B398E3EEC5}">
  <ds:schemaRefs/>
</ds:datastoreItem>
</file>

<file path=customXml/itemProps5.xml><?xml version="1.0" encoding="utf-8"?>
<ds:datastoreItem xmlns:ds="http://schemas.openxmlformats.org/officeDocument/2006/customXml" ds:itemID="{0A5E065D-428D-4D05-BCFA-00304E5B510A}">
  <ds:schemaRefs/>
</ds:datastoreItem>
</file>

<file path=customXml/itemProps6.xml><?xml version="1.0" encoding="utf-8"?>
<ds:datastoreItem xmlns:ds="http://schemas.openxmlformats.org/officeDocument/2006/customXml" ds:itemID="{63F14A1C-0680-4848-82A4-31CBA136B7F2}">
  <ds:schemaRefs/>
</ds:datastoreItem>
</file>

<file path=customXml/itemProps7.xml><?xml version="1.0" encoding="utf-8"?>
<ds:datastoreItem xmlns:ds="http://schemas.openxmlformats.org/officeDocument/2006/customXml" ds:itemID="{DF5C3A48-5AAD-4942-8D8A-468BF25F393D}">
  <ds:schemaRefs/>
</ds:datastoreItem>
</file>

<file path=customXml/itemProps8.xml><?xml version="1.0" encoding="utf-8"?>
<ds:datastoreItem xmlns:ds="http://schemas.openxmlformats.org/officeDocument/2006/customXml" ds:itemID="{D667A162-6875-451B-9D06-86EEDE857EA7}">
  <ds:schemaRefs/>
</ds:datastoreItem>
</file>

<file path=customXml/itemProps9.xml><?xml version="1.0" encoding="utf-8"?>
<ds:datastoreItem xmlns:ds="http://schemas.openxmlformats.org/officeDocument/2006/customXml" ds:itemID="{D0619205-793F-47D0-97FE-9CBF8E5CBBEB}">
  <ds:schemaRefs/>
</ds:datastoreItem>
</file>

<file path=customXml/itemProps10.xml><?xml version="1.0" encoding="utf-8"?>
<ds:datastoreItem xmlns:ds="http://schemas.openxmlformats.org/officeDocument/2006/customXml" ds:itemID="{4204B863-2716-46A9-BF37-987F07F294C7}">
  <ds:schemaRefs/>
</ds:datastoreItem>
</file>

<file path=customXml/itemProps11.xml><?xml version="1.0" encoding="utf-8"?>
<ds:datastoreItem xmlns:ds="http://schemas.openxmlformats.org/officeDocument/2006/customXml" ds:itemID="{9EB3028D-067A-446B-84C9-7C784869CB60}">
  <ds:schemaRefs/>
</ds:datastoreItem>
</file>

<file path=customXml/itemProps12.xml><?xml version="1.0" encoding="utf-8"?>
<ds:datastoreItem xmlns:ds="http://schemas.openxmlformats.org/officeDocument/2006/customXml" ds:itemID="{F112718E-1452-4812-A77B-350A06EFF38D}">
  <ds:schemaRefs/>
</ds:datastoreItem>
</file>

<file path=customXml/itemProps13.xml><?xml version="1.0" encoding="utf-8"?>
<ds:datastoreItem xmlns:ds="http://schemas.openxmlformats.org/officeDocument/2006/customXml" ds:itemID="{DC5475D2-EDF9-4D5B-9689-C56F3FDEC9D5}">
  <ds:schemaRefs/>
</ds:datastoreItem>
</file>

<file path=customXml/itemProps14.xml><?xml version="1.0" encoding="utf-8"?>
<ds:datastoreItem xmlns:ds="http://schemas.openxmlformats.org/officeDocument/2006/customXml" ds:itemID="{18CB4E22-A6DF-4C20-9D79-68960F544E8C}">
  <ds:schemaRefs/>
</ds:datastoreItem>
</file>

<file path=customXml/itemProps15.xml><?xml version="1.0" encoding="utf-8"?>
<ds:datastoreItem xmlns:ds="http://schemas.openxmlformats.org/officeDocument/2006/customXml" ds:itemID="{9C4E138C-EEC2-4FF3-BCAB-7422555D2A54}">
  <ds:schemaRefs/>
</ds:datastoreItem>
</file>

<file path=customXml/itemProps16.xml><?xml version="1.0" encoding="utf-8"?>
<ds:datastoreItem xmlns:ds="http://schemas.openxmlformats.org/officeDocument/2006/customXml" ds:itemID="{9B58EA00-7F4E-4666-A6E3-41DD4340486D}">
  <ds:schemaRefs/>
</ds:datastoreItem>
</file>

<file path=customXml/itemProps17.xml><?xml version="1.0" encoding="utf-8"?>
<ds:datastoreItem xmlns:ds="http://schemas.openxmlformats.org/officeDocument/2006/customXml" ds:itemID="{7409A42F-1AC9-4F41-B7FD-401F7B8050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Link_BBDD</vt:lpstr>
      <vt:lpstr>spotify_data</vt:lpstr>
      <vt:lpstr>Hoja1</vt:lpstr>
      <vt:lpstr>Tablas dinámicas</vt:lpstr>
      <vt:lpstr>Estadisticos principales</vt:lpstr>
      <vt:lpstr>Tablas dinámicas Dashboard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Alvarez Garcia</dc:creator>
  <cp:lastModifiedBy>Pablo Alvarez Garcia</cp:lastModifiedBy>
  <dcterms:created xsi:type="dcterms:W3CDTF">2015-06-05T18:17:20Z</dcterms:created>
  <dcterms:modified xsi:type="dcterms:W3CDTF">2026-01-09T17:08:57Z</dcterms:modified>
</cp:coreProperties>
</file>